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codeName="ThisWorkbook" defaultThemeVersion="124226"/>
  <mc:AlternateContent xmlns:mc="http://schemas.openxmlformats.org/markup-compatibility/2006">
    <mc:Choice Requires="x15">
      <x15ac:absPath xmlns:x15ac="http://schemas.microsoft.com/office/spreadsheetml/2010/11/ac" url="https://aleragroup-my.sharepoint.com/personal/jaron_hytche_aleragroup_com/Documents/Desktop/Newsletter/"/>
    </mc:Choice>
  </mc:AlternateContent>
  <xr:revisionPtr revIDLastSave="0" documentId="8_{ADEA3918-492A-4BD5-82A9-A4FEA860043E}" xr6:coauthVersionLast="47" xr6:coauthVersionMax="47" xr10:uidLastSave="{00000000-0000-0000-0000-000000000000}"/>
  <workbookProtection workbookAlgorithmName="SHA-512" workbookHashValue="HwDk/6a+7RsF/Q5MQAZ2ul1gtG0yrZrseMMF2j++M5LlAb/gEKSBjhsdKHk4yKzMWz8JECSRkiOusiUwBUs0Mg==" workbookSaltValue="tfKrptUoe+EWZHqALzx1EA==" workbookSpinCount="100000" lockStructure="1"/>
  <bookViews>
    <workbookView xWindow="-38520" yWindow="780" windowWidth="38640" windowHeight="21240" activeTab="1" xr2:uid="{00000000-000D-0000-FFFF-FFFF00000000}"/>
  </bookViews>
  <sheets>
    <sheet name="Instructions" sheetId="16" r:id="rId1"/>
    <sheet name="Census Input Tab" sheetId="8" r:id="rId2"/>
    <sheet name="EV4 Census" sheetId="6" state="hidden" r:id="rId3"/>
    <sheet name="GRx Census" sheetId="4" state="hidden" r:id="rId4"/>
    <sheet name="SMART Census" sheetId="7" state="hidden" r:id="rId5"/>
    <sheet name="AFA Census" sheetId="17" state="hidden" r:id="rId6"/>
    <sheet name="51-100 Census" sheetId="15" state="hidden" r:id="rId7"/>
    <sheet name="SBMP Illustrative Census" sheetId="10" state="hidden" r:id="rId8"/>
    <sheet name="SBMP Underwritten Census" sheetId="11" state="hidden" r:id="rId9"/>
    <sheet name="requirements" sheetId="14" state="hidden" r:id="rId10"/>
  </sheets>
  <definedNames>
    <definedName name="_xlnm._FilterDatabase" localSheetId="6" hidden="1">'51-100 Census'!$A$1:$T$501</definedName>
    <definedName name="_xlnm._FilterDatabase" localSheetId="2" hidden="1">'EV4 Census'!$A$1:$Y$486</definedName>
    <definedName name="_xlnm._FilterDatabase" localSheetId="3" hidden="1">'GRx Census'!$A$3:$F$3</definedName>
    <definedName name="_xlnm._FilterDatabase" localSheetId="9" hidden="1">requirements!$F$1:$J$52</definedName>
    <definedName name="_xlnm._FilterDatabase" localSheetId="7" hidden="1">'SBMP Illustrative Census'!$A$1:$I$486</definedName>
    <definedName name="_xlnm._FilterDatabase" localSheetId="8" hidden="1">'SBMP Underwritten Census'!$A$1:$Q$486</definedName>
    <definedName name="_xlnm._FilterDatabase" localSheetId="4" hidden="1">'SMART Census'!$A$1:$N$490</definedName>
    <definedName name="AHFCAT" hidden="1">{#N/A,#N/A,TRUE,"Cert &gt; 50";#N/A,#N/A,TRUE,"New CRC - Medical";#N/A,#N/A,TRUE,"New CRC  - Rx ";#N/A,#N/A,TRUE,"Rate Manual (Add)";#N/A,#N/A,TRUE,"Riders";#N/A,#N/A,TRUE,"Comp Inf Riders";#N/A,#N/A,TRUE,"Rx rate calculation";#N/A,#N/A,TRUE,"Resubmitted Rx Tables";#N/A,#N/A,TRUE,"SIC";#N/A,#N/A,TRUE,"Benefits";#N/A,#N/A,TRUE,"Patriot Plans"}</definedName>
    <definedName name="AHFCAT3" hidden="1">{"Input Sheet",#N/A,FALSE,"CHARTS";"Table 1 through 19",#N/A,FALSE,"CHARTS";"Table 20",#N/A,FALSE,"CHARTS";"Table 21 through 24",#N/A,FALSE,"CHARTS";"Table 25 through 28",#N/A,FALSE,"CHARTS"}</definedName>
    <definedName name="AHFCAT4" hidden="1">{#N/A,#N/A,TRUE,"Cert &gt; 50";#N/A,#N/A,TRUE,"New CRC - Medical";#N/A,#N/A,TRUE,"New CRC  - Rx ";#N/A,#N/A,TRUE,"Rate Manual (Add)";#N/A,#N/A,TRUE,"Riders";#N/A,#N/A,TRUE,"Comp Inf Riders";#N/A,#N/A,TRUE,"Rx rate calculation";#N/A,#N/A,TRUE,"Resubmitted Rx Tables";#N/A,#N/A,TRUE,"SIC";#N/A,#N/A,TRUE,"Benefits";#N/A,#N/A,TRUE,"Patriot Plans"}</definedName>
    <definedName name="AHFCAT5" hidden="1">{#N/A,#N/A,TRUE,"Form-2";#N/A,#N/A,TRUE,"NewManual";#N/A,#N/A,TRUE,"Class";#N/A,#N/A,TRUE,"SIC";#N/A,#N/A,TRUE,"NewRX";#N/A,#N/A,TRUE,"ART"}</definedName>
    <definedName name="AHFCAT6" hidden="1">{"Input Sheet",#N/A,FALSE,"CHARTS";"Table 1 through 19",#N/A,FALSE,"CHARTS";"Table 20",#N/A,FALSE,"CHARTS";"Table 21 through 24",#N/A,FALSE,"CHARTS";"Table 25 through 28",#N/A,FALSE,"CHARTS"}</definedName>
    <definedName name="HFCAT2" hidden="1">{#N/A,#N/A,TRUE,"Form-2";#N/A,#N/A,TRUE,"NewManual";#N/A,#N/A,TRUE,"Class";#N/A,#N/A,TRUE,"SIC";#N/A,#N/A,TRUE,"NewRX";#N/A,#N/A,TRUE,"ART"}</definedName>
    <definedName name="newname1" hidden="1">{#N/A,#N/A,TRUE,"Cert &gt; 50";#N/A,#N/A,TRUE,"New CRC - Medical";#N/A,#N/A,TRUE,"New CRC  - Rx ";#N/A,#N/A,TRUE,"Rate Manual (Add)";#N/A,#N/A,TRUE,"Riders";#N/A,#N/A,TRUE,"Comp Inf Riders";#N/A,#N/A,TRUE,"Rx rate calculation";#N/A,#N/A,TRUE,"Resubmitted Rx Tables";#N/A,#N/A,TRUE,"SIC";#N/A,#N/A,TRUE,"Benefits";#N/A,#N/A,TRUE,"Patriot Plans"}</definedName>
    <definedName name="newname2" hidden="1">{#N/A,#N/A,TRUE,"Form-2";#N/A,#N/A,TRUE,"NewManual";#N/A,#N/A,TRUE,"Class";#N/A,#N/A,TRUE,"SIC";#N/A,#N/A,TRUE,"NewRX";#N/A,#N/A,TRUE,"ART"}</definedName>
    <definedName name="newname3" hidden="1">{"Input Sheet",#N/A,FALSE,"CHARTS";"Table 1 through 19",#N/A,FALSE,"CHARTS";"Table 20",#N/A,FALSE,"CHARTS";"Table 21 through 24",#N/A,FALSE,"CHARTS";"Table 25 through 28",#N/A,FALSE,"CHARTS"}</definedName>
    <definedName name="wrn.NV._.Rate._.Filing._.2003." hidden="1">{#N/A,#N/A,TRUE,"Cert &gt; 50";#N/A,#N/A,TRUE,"New CRC - Medical";#N/A,#N/A,TRUE,"New CRC  - Rx ";#N/A,#N/A,TRUE,"Rate Manual (Add)";#N/A,#N/A,TRUE,"Riders";#N/A,#N/A,TRUE,"Comp Inf Riders";#N/A,#N/A,TRUE,"Rx rate calculation";#N/A,#N/A,TRUE,"Resubmitted Rx Tables";#N/A,#N/A,TRUE,"SIC";#N/A,#N/A,TRUE,"Benefits";#N/A,#N/A,TRUE,"Patriot Plans"}</definedName>
    <definedName name="wrn.Rate._.Filing." hidden="1">{#N/A,#N/A,TRUE,"Form-2";#N/A,#N/A,TRUE,"NewManual";#N/A,#N/A,TRUE,"Class";#N/A,#N/A,TRUE,"SIC";#N/A,#N/A,TRUE,"NewRX";#N/A,#N/A,TRUE,"ART"}</definedName>
    <definedName name="wrn.RI._.Rate._.Filing._.Charts." hidden="1">{"Input Sheet",#N/A,FALSE,"CHARTS";"Table 1 through 19",#N/A,FALSE,"CHARTS";"Table 20",#N/A,FALSE,"CHARTS";"Table 21 through 24",#N/A,FALSE,"CHARTS";"Table 25 through 28",#N/A,FALSE,"CHARTS"}</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V34" i="8" l="1"/>
  <c r="V35" i="8"/>
  <c r="V36" i="8"/>
  <c r="V37" i="8"/>
  <c r="V38" i="8"/>
  <c r="V39" i="8"/>
  <c r="V40" i="8"/>
  <c r="V41" i="8"/>
  <c r="V42" i="8"/>
  <c r="V43" i="8"/>
  <c r="V44" i="8"/>
  <c r="V45" i="8"/>
  <c r="V46" i="8"/>
  <c r="V47" i="8"/>
  <c r="V48" i="8"/>
  <c r="V49" i="8"/>
  <c r="V50" i="8"/>
  <c r="V51" i="8"/>
  <c r="V52" i="8"/>
  <c r="V53" i="8"/>
  <c r="V54" i="8"/>
  <c r="V55" i="8"/>
  <c r="V56" i="8"/>
  <c r="V57" i="8"/>
  <c r="V58" i="8"/>
  <c r="V59" i="8"/>
  <c r="V60" i="8"/>
  <c r="V61" i="8"/>
  <c r="V62" i="8"/>
  <c r="V63" i="8"/>
  <c r="V64" i="8"/>
  <c r="V65" i="8"/>
  <c r="V66" i="8"/>
  <c r="V67" i="8"/>
  <c r="V68" i="8"/>
  <c r="V69" i="8"/>
  <c r="V70" i="8"/>
  <c r="V71" i="8"/>
  <c r="V72" i="8"/>
  <c r="V73" i="8"/>
  <c r="V74" i="8"/>
  <c r="V75" i="8"/>
  <c r="V76" i="8"/>
  <c r="V77" i="8"/>
  <c r="V78" i="8"/>
  <c r="V79" i="8"/>
  <c r="V80" i="8"/>
  <c r="V81" i="8"/>
  <c r="V82" i="8"/>
  <c r="V83" i="8"/>
  <c r="V84" i="8"/>
  <c r="V85" i="8"/>
  <c r="V86" i="8"/>
  <c r="V87" i="8"/>
  <c r="V88" i="8"/>
  <c r="V89" i="8"/>
  <c r="V90" i="8"/>
  <c r="V91" i="8"/>
  <c r="V92" i="8"/>
  <c r="V93" i="8"/>
  <c r="V94" i="8"/>
  <c r="V95" i="8"/>
  <c r="V96" i="8"/>
  <c r="V97" i="8"/>
  <c r="V98" i="8"/>
  <c r="V99" i="8"/>
  <c r="V100" i="8"/>
  <c r="V101" i="8"/>
  <c r="V102" i="8"/>
  <c r="V103" i="8"/>
  <c r="V104" i="8"/>
  <c r="V105" i="8"/>
  <c r="V106" i="8"/>
  <c r="V107" i="8"/>
  <c r="V108" i="8"/>
  <c r="V109" i="8"/>
  <c r="V110" i="8"/>
  <c r="V111" i="8"/>
  <c r="V112" i="8"/>
  <c r="V113" i="8"/>
  <c r="V114" i="8"/>
  <c r="V115" i="8"/>
  <c r="V116" i="8"/>
  <c r="V117" i="8"/>
  <c r="V118" i="8"/>
  <c r="V119" i="8"/>
  <c r="V120" i="8"/>
  <c r="V121" i="8"/>
  <c r="V122" i="8"/>
  <c r="V123" i="8"/>
  <c r="V124" i="8"/>
  <c r="V125" i="8"/>
  <c r="V126" i="8"/>
  <c r="V127" i="8"/>
  <c r="V128" i="8"/>
  <c r="V129" i="8"/>
  <c r="V130" i="8"/>
  <c r="V131" i="8"/>
  <c r="V132" i="8"/>
  <c r="V133" i="8"/>
  <c r="V134" i="8"/>
  <c r="V135" i="8"/>
  <c r="V136" i="8"/>
  <c r="V137" i="8"/>
  <c r="V138" i="8"/>
  <c r="V139" i="8"/>
  <c r="V140" i="8"/>
  <c r="V141" i="8"/>
  <c r="V142" i="8"/>
  <c r="V143" i="8"/>
  <c r="V144" i="8"/>
  <c r="V145" i="8"/>
  <c r="V146" i="8"/>
  <c r="V147" i="8"/>
  <c r="V148" i="8"/>
  <c r="V149" i="8"/>
  <c r="V150" i="8"/>
  <c r="V151" i="8"/>
  <c r="V152" i="8"/>
  <c r="V153" i="8"/>
  <c r="V154" i="8"/>
  <c r="V155" i="8"/>
  <c r="V156" i="8"/>
  <c r="V157" i="8"/>
  <c r="V158" i="8"/>
  <c r="V159" i="8"/>
  <c r="V160" i="8"/>
  <c r="V161" i="8"/>
  <c r="V162" i="8"/>
  <c r="V163" i="8"/>
  <c r="V164" i="8"/>
  <c r="V165" i="8"/>
  <c r="V166" i="8"/>
  <c r="V167" i="8"/>
  <c r="V168" i="8"/>
  <c r="V169" i="8"/>
  <c r="V170" i="8"/>
  <c r="V171" i="8"/>
  <c r="V172" i="8"/>
  <c r="V173" i="8"/>
  <c r="V174" i="8"/>
  <c r="V175" i="8"/>
  <c r="V176" i="8"/>
  <c r="V177" i="8"/>
  <c r="V178" i="8"/>
  <c r="V179" i="8"/>
  <c r="V180" i="8"/>
  <c r="V181" i="8"/>
  <c r="V182" i="8"/>
  <c r="V183" i="8"/>
  <c r="V184" i="8"/>
  <c r="V185" i="8"/>
  <c r="V186" i="8"/>
  <c r="V187" i="8"/>
  <c r="V188" i="8"/>
  <c r="V189" i="8"/>
  <c r="V190" i="8"/>
  <c r="V191" i="8"/>
  <c r="V192" i="8"/>
  <c r="V193" i="8"/>
  <c r="V194" i="8"/>
  <c r="V195" i="8"/>
  <c r="V196" i="8"/>
  <c r="V197" i="8"/>
  <c r="V198" i="8"/>
  <c r="V199" i="8"/>
  <c r="V200" i="8"/>
  <c r="V201" i="8"/>
  <c r="V202" i="8"/>
  <c r="V203" i="8"/>
  <c r="V204" i="8"/>
  <c r="V205" i="8"/>
  <c r="V206" i="8"/>
  <c r="V207" i="8"/>
  <c r="V208" i="8"/>
  <c r="V209" i="8"/>
  <c r="V210" i="8"/>
  <c r="V211" i="8"/>
  <c r="V212" i="8"/>
  <c r="V213" i="8"/>
  <c r="V214" i="8"/>
  <c r="V215" i="8"/>
  <c r="V216" i="8"/>
  <c r="V217" i="8"/>
  <c r="V218" i="8"/>
  <c r="V219" i="8"/>
  <c r="V220" i="8"/>
  <c r="V221" i="8"/>
  <c r="V222" i="8"/>
  <c r="V223" i="8"/>
  <c r="V224" i="8"/>
  <c r="V225" i="8"/>
  <c r="V226" i="8"/>
  <c r="V227" i="8"/>
  <c r="V228" i="8"/>
  <c r="V229" i="8"/>
  <c r="V230" i="8"/>
  <c r="V231" i="8"/>
  <c r="V232" i="8"/>
  <c r="V233" i="8"/>
  <c r="V234" i="8"/>
  <c r="V235" i="8"/>
  <c r="V236" i="8"/>
  <c r="V237" i="8"/>
  <c r="V238" i="8"/>
  <c r="V239" i="8"/>
  <c r="V240" i="8"/>
  <c r="V241" i="8"/>
  <c r="V242" i="8"/>
  <c r="V243" i="8"/>
  <c r="V244" i="8"/>
  <c r="V245" i="8"/>
  <c r="V246" i="8"/>
  <c r="V247" i="8"/>
  <c r="V248" i="8"/>
  <c r="V249" i="8"/>
  <c r="V250" i="8"/>
  <c r="V251" i="8"/>
  <c r="V252" i="8"/>
  <c r="V253" i="8"/>
  <c r="V254" i="8"/>
  <c r="V255" i="8"/>
  <c r="V256" i="8"/>
  <c r="V257" i="8"/>
  <c r="V258" i="8"/>
  <c r="V259" i="8"/>
  <c r="V260" i="8"/>
  <c r="V261" i="8"/>
  <c r="V262" i="8"/>
  <c r="V263" i="8"/>
  <c r="V264" i="8"/>
  <c r="V265" i="8"/>
  <c r="V266" i="8"/>
  <c r="V267" i="8"/>
  <c r="V268" i="8"/>
  <c r="V269" i="8"/>
  <c r="V270" i="8"/>
  <c r="V271" i="8"/>
  <c r="V272" i="8"/>
  <c r="V273" i="8"/>
  <c r="V274" i="8"/>
  <c r="V275" i="8"/>
  <c r="V276" i="8"/>
  <c r="V277" i="8"/>
  <c r="V278" i="8"/>
  <c r="V279" i="8"/>
  <c r="V280" i="8"/>
  <c r="V281" i="8"/>
  <c r="V282" i="8"/>
  <c r="V283" i="8"/>
  <c r="V284" i="8"/>
  <c r="V285" i="8"/>
  <c r="V286" i="8"/>
  <c r="V287" i="8"/>
  <c r="V288" i="8"/>
  <c r="V289" i="8"/>
  <c r="V290" i="8"/>
  <c r="V291" i="8"/>
  <c r="V292" i="8"/>
  <c r="V293" i="8"/>
  <c r="V294" i="8"/>
  <c r="V295" i="8"/>
  <c r="V296" i="8"/>
  <c r="V297" i="8"/>
  <c r="V298" i="8"/>
  <c r="V299" i="8"/>
  <c r="V300" i="8"/>
  <c r="V301" i="8"/>
  <c r="V302" i="8"/>
  <c r="V303" i="8"/>
  <c r="V304" i="8"/>
  <c r="V305" i="8"/>
  <c r="V306" i="8"/>
  <c r="V307" i="8"/>
  <c r="V308" i="8"/>
  <c r="V309" i="8"/>
  <c r="V310" i="8"/>
  <c r="V311" i="8"/>
  <c r="V312" i="8"/>
  <c r="V313" i="8"/>
  <c r="V314" i="8"/>
  <c r="V315" i="8"/>
  <c r="V316" i="8"/>
  <c r="V317" i="8"/>
  <c r="V318" i="8"/>
  <c r="V319" i="8"/>
  <c r="V320" i="8"/>
  <c r="V321" i="8"/>
  <c r="V322" i="8"/>
  <c r="V323" i="8"/>
  <c r="V324" i="8"/>
  <c r="V325" i="8"/>
  <c r="V326" i="8"/>
  <c r="V327" i="8"/>
  <c r="V328" i="8"/>
  <c r="V329" i="8"/>
  <c r="V330" i="8"/>
  <c r="V331" i="8"/>
  <c r="V332" i="8"/>
  <c r="V333" i="8"/>
  <c r="V334" i="8"/>
  <c r="V335" i="8"/>
  <c r="V336" i="8"/>
  <c r="V337" i="8"/>
  <c r="V338" i="8"/>
  <c r="V339" i="8"/>
  <c r="V340" i="8"/>
  <c r="V341" i="8"/>
  <c r="V342" i="8"/>
  <c r="V343" i="8"/>
  <c r="V344" i="8"/>
  <c r="V345" i="8"/>
  <c r="V346" i="8"/>
  <c r="V347" i="8"/>
  <c r="V348" i="8"/>
  <c r="V349" i="8"/>
  <c r="V350" i="8"/>
  <c r="V351" i="8"/>
  <c r="V352" i="8"/>
  <c r="V353" i="8"/>
  <c r="V354" i="8"/>
  <c r="V355" i="8"/>
  <c r="V356" i="8"/>
  <c r="V357" i="8"/>
  <c r="V358" i="8"/>
  <c r="V359" i="8"/>
  <c r="V360" i="8"/>
  <c r="V361" i="8"/>
  <c r="V362" i="8"/>
  <c r="V363" i="8"/>
  <c r="V364" i="8"/>
  <c r="V365" i="8"/>
  <c r="V366" i="8"/>
  <c r="V367" i="8"/>
  <c r="V368" i="8"/>
  <c r="V369" i="8"/>
  <c r="V370" i="8"/>
  <c r="V371" i="8"/>
  <c r="V372" i="8"/>
  <c r="V373" i="8"/>
  <c r="V374" i="8"/>
  <c r="V375" i="8"/>
  <c r="V376" i="8"/>
  <c r="V377" i="8"/>
  <c r="V378" i="8"/>
  <c r="V379" i="8"/>
  <c r="V380" i="8"/>
  <c r="V381" i="8"/>
  <c r="V382" i="8"/>
  <c r="V383" i="8"/>
  <c r="V384" i="8"/>
  <c r="V385" i="8"/>
  <c r="V386" i="8"/>
  <c r="V387" i="8"/>
  <c r="V388" i="8"/>
  <c r="V389" i="8"/>
  <c r="V390" i="8"/>
  <c r="V391" i="8"/>
  <c r="V392" i="8"/>
  <c r="V393" i="8"/>
  <c r="V394" i="8"/>
  <c r="V395" i="8"/>
  <c r="V396" i="8"/>
  <c r="V397" i="8"/>
  <c r="V398" i="8"/>
  <c r="V399" i="8"/>
  <c r="V400" i="8"/>
  <c r="V401" i="8"/>
  <c r="V402" i="8"/>
  <c r="V403" i="8"/>
  <c r="V404" i="8"/>
  <c r="V405" i="8"/>
  <c r="V406" i="8"/>
  <c r="V407" i="8"/>
  <c r="V408" i="8"/>
  <c r="V409" i="8"/>
  <c r="V410" i="8"/>
  <c r="V411" i="8"/>
  <c r="V412" i="8"/>
  <c r="V413" i="8"/>
  <c r="V414" i="8"/>
  <c r="V415" i="8"/>
  <c r="V416" i="8"/>
  <c r="V417" i="8"/>
  <c r="V418" i="8"/>
  <c r="V419" i="8"/>
  <c r="V420" i="8"/>
  <c r="V421" i="8"/>
  <c r="V422" i="8"/>
  <c r="V423" i="8"/>
  <c r="V424" i="8"/>
  <c r="V425" i="8"/>
  <c r="V426" i="8"/>
  <c r="V427" i="8"/>
  <c r="V428" i="8"/>
  <c r="V429" i="8"/>
  <c r="V430" i="8"/>
  <c r="V431" i="8"/>
  <c r="V432" i="8"/>
  <c r="V433" i="8"/>
  <c r="V434" i="8"/>
  <c r="V435" i="8"/>
  <c r="V436" i="8"/>
  <c r="V437" i="8"/>
  <c r="V438" i="8"/>
  <c r="V439" i="8"/>
  <c r="V440" i="8"/>
  <c r="V441" i="8"/>
  <c r="V442" i="8"/>
  <c r="V443" i="8"/>
  <c r="V444" i="8"/>
  <c r="V445" i="8"/>
  <c r="V446" i="8"/>
  <c r="V447" i="8"/>
  <c r="V448" i="8"/>
  <c r="V449" i="8"/>
  <c r="V450" i="8"/>
  <c r="V451" i="8"/>
  <c r="V452" i="8"/>
  <c r="V453" i="8"/>
  <c r="V454" i="8"/>
  <c r="V455" i="8"/>
  <c r="V456" i="8"/>
  <c r="V457" i="8"/>
  <c r="V458" i="8"/>
  <c r="V459" i="8"/>
  <c r="V460" i="8"/>
  <c r="V461" i="8"/>
  <c r="V462" i="8"/>
  <c r="V463" i="8"/>
  <c r="V464" i="8"/>
  <c r="V465" i="8"/>
  <c r="V466" i="8"/>
  <c r="V467" i="8"/>
  <c r="V468" i="8"/>
  <c r="V469" i="8"/>
  <c r="V470" i="8"/>
  <c r="V471" i="8"/>
  <c r="V472" i="8"/>
  <c r="V473" i="8"/>
  <c r="V474" i="8"/>
  <c r="V475" i="8"/>
  <c r="V476" i="8"/>
  <c r="V477" i="8"/>
  <c r="V478" i="8"/>
  <c r="V479" i="8"/>
  <c r="V480" i="8"/>
  <c r="V481" i="8"/>
  <c r="V482" i="8"/>
  <c r="V483" i="8"/>
  <c r="V484" i="8"/>
  <c r="V485" i="8"/>
  <c r="V486" i="8"/>
  <c r="V487" i="8"/>
  <c r="V488" i="8"/>
  <c r="V489" i="8"/>
  <c r="V490" i="8"/>
  <c r="V491" i="8"/>
  <c r="V492" i="8"/>
  <c r="V493" i="8"/>
  <c r="V494" i="8"/>
  <c r="V495" i="8"/>
  <c r="V496" i="8"/>
  <c r="V497" i="8"/>
  <c r="V498" i="8"/>
  <c r="V499" i="8"/>
  <c r="V500" i="8"/>
  <c r="V501" i="8"/>
  <c r="V502" i="8"/>
  <c r="V503" i="8"/>
  <c r="V504" i="8"/>
  <c r="V505" i="8"/>
  <c r="V506" i="8"/>
  <c r="V507" i="8"/>
  <c r="V508" i="8"/>
  <c r="V509" i="8"/>
  <c r="V510" i="8"/>
  <c r="V511" i="8"/>
  <c r="V512" i="8"/>
  <c r="V513" i="8"/>
  <c r="V514" i="8"/>
  <c r="V515" i="8"/>
  <c r="V516" i="8"/>
  <c r="V517" i="8"/>
  <c r="V33" i="8"/>
  <c r="U34" i="8"/>
  <c r="U35" i="8"/>
  <c r="U36" i="8"/>
  <c r="U37" i="8"/>
  <c r="U38" i="8"/>
  <c r="U39" i="8"/>
  <c r="U40" i="8"/>
  <c r="U41" i="8"/>
  <c r="U42" i="8"/>
  <c r="U43" i="8"/>
  <c r="U44" i="8"/>
  <c r="U45" i="8"/>
  <c r="U46" i="8"/>
  <c r="U47" i="8"/>
  <c r="U48" i="8"/>
  <c r="U49" i="8"/>
  <c r="U50" i="8"/>
  <c r="U51" i="8"/>
  <c r="U52" i="8"/>
  <c r="U53" i="8"/>
  <c r="U54" i="8"/>
  <c r="U55" i="8"/>
  <c r="U56" i="8"/>
  <c r="U57" i="8"/>
  <c r="U58" i="8"/>
  <c r="U59" i="8"/>
  <c r="U60" i="8"/>
  <c r="U61" i="8"/>
  <c r="U62" i="8"/>
  <c r="U63" i="8"/>
  <c r="U64" i="8"/>
  <c r="U65" i="8"/>
  <c r="U66" i="8"/>
  <c r="U67" i="8"/>
  <c r="U68" i="8"/>
  <c r="U69" i="8"/>
  <c r="U70" i="8"/>
  <c r="U71" i="8"/>
  <c r="U72" i="8"/>
  <c r="U73" i="8"/>
  <c r="U74" i="8"/>
  <c r="U75" i="8"/>
  <c r="U76" i="8"/>
  <c r="U77" i="8"/>
  <c r="U78" i="8"/>
  <c r="U79" i="8"/>
  <c r="U80" i="8"/>
  <c r="U81" i="8"/>
  <c r="U82" i="8"/>
  <c r="U83" i="8"/>
  <c r="U84" i="8"/>
  <c r="U85" i="8"/>
  <c r="U86" i="8"/>
  <c r="U87" i="8"/>
  <c r="U88" i="8"/>
  <c r="U89" i="8"/>
  <c r="U90" i="8"/>
  <c r="U91" i="8"/>
  <c r="U92" i="8"/>
  <c r="U93" i="8"/>
  <c r="U94" i="8"/>
  <c r="U95" i="8"/>
  <c r="U96" i="8"/>
  <c r="U97" i="8"/>
  <c r="U98" i="8"/>
  <c r="U99" i="8"/>
  <c r="U100" i="8"/>
  <c r="U101" i="8"/>
  <c r="U102" i="8"/>
  <c r="U103" i="8"/>
  <c r="U104" i="8"/>
  <c r="U105" i="8"/>
  <c r="U106" i="8"/>
  <c r="U107" i="8"/>
  <c r="U108" i="8"/>
  <c r="U109" i="8"/>
  <c r="U110" i="8"/>
  <c r="U111" i="8"/>
  <c r="U112" i="8"/>
  <c r="U113" i="8"/>
  <c r="U114" i="8"/>
  <c r="U115" i="8"/>
  <c r="U116" i="8"/>
  <c r="U117" i="8"/>
  <c r="U118" i="8"/>
  <c r="U119" i="8"/>
  <c r="U120" i="8"/>
  <c r="U121" i="8"/>
  <c r="U122" i="8"/>
  <c r="U123" i="8"/>
  <c r="U124" i="8"/>
  <c r="U125" i="8"/>
  <c r="U126" i="8"/>
  <c r="U127" i="8"/>
  <c r="U128" i="8"/>
  <c r="U129" i="8"/>
  <c r="U130" i="8"/>
  <c r="U131" i="8"/>
  <c r="U132" i="8"/>
  <c r="U133" i="8"/>
  <c r="U134" i="8"/>
  <c r="U135" i="8"/>
  <c r="U136" i="8"/>
  <c r="U137" i="8"/>
  <c r="U138" i="8"/>
  <c r="U139" i="8"/>
  <c r="U140" i="8"/>
  <c r="U141" i="8"/>
  <c r="U142" i="8"/>
  <c r="U143" i="8"/>
  <c r="U144" i="8"/>
  <c r="U145" i="8"/>
  <c r="U146" i="8"/>
  <c r="U147" i="8"/>
  <c r="U148" i="8"/>
  <c r="U149" i="8"/>
  <c r="U150" i="8"/>
  <c r="U151" i="8"/>
  <c r="U152" i="8"/>
  <c r="U153" i="8"/>
  <c r="U154" i="8"/>
  <c r="U155" i="8"/>
  <c r="U156" i="8"/>
  <c r="U157" i="8"/>
  <c r="U158" i="8"/>
  <c r="U159" i="8"/>
  <c r="U160" i="8"/>
  <c r="U161" i="8"/>
  <c r="U162" i="8"/>
  <c r="U163" i="8"/>
  <c r="U164" i="8"/>
  <c r="U165" i="8"/>
  <c r="U166" i="8"/>
  <c r="U167" i="8"/>
  <c r="U168" i="8"/>
  <c r="U169" i="8"/>
  <c r="U170" i="8"/>
  <c r="U171" i="8"/>
  <c r="U172" i="8"/>
  <c r="U173" i="8"/>
  <c r="U174" i="8"/>
  <c r="U175" i="8"/>
  <c r="U176" i="8"/>
  <c r="U177" i="8"/>
  <c r="U178" i="8"/>
  <c r="U179" i="8"/>
  <c r="U180" i="8"/>
  <c r="U181" i="8"/>
  <c r="U182" i="8"/>
  <c r="U183" i="8"/>
  <c r="U184" i="8"/>
  <c r="U185" i="8"/>
  <c r="U186" i="8"/>
  <c r="U187" i="8"/>
  <c r="U188" i="8"/>
  <c r="U189" i="8"/>
  <c r="U190" i="8"/>
  <c r="U191" i="8"/>
  <c r="U192" i="8"/>
  <c r="U193" i="8"/>
  <c r="U194" i="8"/>
  <c r="U195" i="8"/>
  <c r="U196" i="8"/>
  <c r="U197" i="8"/>
  <c r="U198" i="8"/>
  <c r="U199" i="8"/>
  <c r="U200" i="8"/>
  <c r="U201" i="8"/>
  <c r="U202" i="8"/>
  <c r="U203" i="8"/>
  <c r="U204" i="8"/>
  <c r="U205" i="8"/>
  <c r="U206" i="8"/>
  <c r="U207" i="8"/>
  <c r="U208" i="8"/>
  <c r="U209" i="8"/>
  <c r="U210" i="8"/>
  <c r="U211" i="8"/>
  <c r="U212" i="8"/>
  <c r="U213" i="8"/>
  <c r="U214" i="8"/>
  <c r="U215" i="8"/>
  <c r="U216" i="8"/>
  <c r="U217" i="8"/>
  <c r="U218" i="8"/>
  <c r="U219" i="8"/>
  <c r="U220" i="8"/>
  <c r="U221" i="8"/>
  <c r="U222" i="8"/>
  <c r="U223" i="8"/>
  <c r="U224" i="8"/>
  <c r="U225" i="8"/>
  <c r="U226" i="8"/>
  <c r="U227" i="8"/>
  <c r="U228" i="8"/>
  <c r="U229" i="8"/>
  <c r="U230" i="8"/>
  <c r="U231" i="8"/>
  <c r="U232" i="8"/>
  <c r="U233" i="8"/>
  <c r="U234" i="8"/>
  <c r="U235" i="8"/>
  <c r="U236" i="8"/>
  <c r="U237" i="8"/>
  <c r="U238" i="8"/>
  <c r="U239" i="8"/>
  <c r="U240" i="8"/>
  <c r="U241" i="8"/>
  <c r="U242" i="8"/>
  <c r="U243" i="8"/>
  <c r="U244" i="8"/>
  <c r="U245" i="8"/>
  <c r="U246" i="8"/>
  <c r="U247" i="8"/>
  <c r="U248" i="8"/>
  <c r="U249" i="8"/>
  <c r="U250" i="8"/>
  <c r="U251" i="8"/>
  <c r="U252" i="8"/>
  <c r="U253" i="8"/>
  <c r="U254" i="8"/>
  <c r="U255" i="8"/>
  <c r="U256" i="8"/>
  <c r="U257" i="8"/>
  <c r="U258" i="8"/>
  <c r="U259" i="8"/>
  <c r="U260" i="8"/>
  <c r="U261" i="8"/>
  <c r="U262" i="8"/>
  <c r="U263" i="8"/>
  <c r="U264" i="8"/>
  <c r="U265" i="8"/>
  <c r="U266" i="8"/>
  <c r="U267" i="8"/>
  <c r="U268" i="8"/>
  <c r="U269" i="8"/>
  <c r="U270" i="8"/>
  <c r="U271" i="8"/>
  <c r="U272" i="8"/>
  <c r="U273" i="8"/>
  <c r="U274" i="8"/>
  <c r="U275" i="8"/>
  <c r="U276" i="8"/>
  <c r="U277" i="8"/>
  <c r="U278" i="8"/>
  <c r="U279" i="8"/>
  <c r="U280" i="8"/>
  <c r="U281" i="8"/>
  <c r="U282" i="8"/>
  <c r="U283" i="8"/>
  <c r="U284" i="8"/>
  <c r="U285" i="8"/>
  <c r="U286" i="8"/>
  <c r="U287" i="8"/>
  <c r="U288" i="8"/>
  <c r="U289" i="8"/>
  <c r="U290" i="8"/>
  <c r="U291" i="8"/>
  <c r="U292" i="8"/>
  <c r="U293" i="8"/>
  <c r="U294" i="8"/>
  <c r="U295" i="8"/>
  <c r="U296" i="8"/>
  <c r="U297" i="8"/>
  <c r="U298" i="8"/>
  <c r="U299" i="8"/>
  <c r="U300" i="8"/>
  <c r="U301" i="8"/>
  <c r="U302" i="8"/>
  <c r="U303" i="8"/>
  <c r="U304" i="8"/>
  <c r="U305" i="8"/>
  <c r="U306" i="8"/>
  <c r="U307" i="8"/>
  <c r="U308" i="8"/>
  <c r="U309" i="8"/>
  <c r="U310" i="8"/>
  <c r="U311" i="8"/>
  <c r="U312" i="8"/>
  <c r="U313" i="8"/>
  <c r="U314" i="8"/>
  <c r="U315" i="8"/>
  <c r="U316" i="8"/>
  <c r="U317" i="8"/>
  <c r="U318" i="8"/>
  <c r="U319" i="8"/>
  <c r="U320" i="8"/>
  <c r="U321" i="8"/>
  <c r="U322" i="8"/>
  <c r="U323" i="8"/>
  <c r="U324" i="8"/>
  <c r="U325" i="8"/>
  <c r="U326" i="8"/>
  <c r="U327" i="8"/>
  <c r="U328" i="8"/>
  <c r="U329" i="8"/>
  <c r="U330" i="8"/>
  <c r="U331" i="8"/>
  <c r="U332" i="8"/>
  <c r="U333" i="8"/>
  <c r="U334" i="8"/>
  <c r="U335" i="8"/>
  <c r="U336" i="8"/>
  <c r="U337" i="8"/>
  <c r="U338" i="8"/>
  <c r="U339" i="8"/>
  <c r="U340" i="8"/>
  <c r="U341" i="8"/>
  <c r="U342" i="8"/>
  <c r="U343" i="8"/>
  <c r="U344" i="8"/>
  <c r="U345" i="8"/>
  <c r="U346" i="8"/>
  <c r="U347" i="8"/>
  <c r="U348" i="8"/>
  <c r="U349" i="8"/>
  <c r="U350" i="8"/>
  <c r="U351" i="8"/>
  <c r="U352" i="8"/>
  <c r="U353" i="8"/>
  <c r="U354" i="8"/>
  <c r="U355" i="8"/>
  <c r="U356" i="8"/>
  <c r="U357" i="8"/>
  <c r="U358" i="8"/>
  <c r="U359" i="8"/>
  <c r="U360" i="8"/>
  <c r="U361" i="8"/>
  <c r="U362" i="8"/>
  <c r="U363" i="8"/>
  <c r="U364" i="8"/>
  <c r="U365" i="8"/>
  <c r="U366" i="8"/>
  <c r="U367" i="8"/>
  <c r="U368" i="8"/>
  <c r="U369" i="8"/>
  <c r="U370" i="8"/>
  <c r="U371" i="8"/>
  <c r="U372" i="8"/>
  <c r="U373" i="8"/>
  <c r="U374" i="8"/>
  <c r="U375" i="8"/>
  <c r="U376" i="8"/>
  <c r="U377" i="8"/>
  <c r="U378" i="8"/>
  <c r="U379" i="8"/>
  <c r="U380" i="8"/>
  <c r="U381" i="8"/>
  <c r="U382" i="8"/>
  <c r="U383" i="8"/>
  <c r="U384" i="8"/>
  <c r="U385" i="8"/>
  <c r="U386" i="8"/>
  <c r="U387" i="8"/>
  <c r="U388" i="8"/>
  <c r="U389" i="8"/>
  <c r="U390" i="8"/>
  <c r="U391" i="8"/>
  <c r="U392" i="8"/>
  <c r="U393" i="8"/>
  <c r="U394" i="8"/>
  <c r="U395" i="8"/>
  <c r="U396" i="8"/>
  <c r="U397" i="8"/>
  <c r="U398" i="8"/>
  <c r="U399" i="8"/>
  <c r="U400" i="8"/>
  <c r="U401" i="8"/>
  <c r="U402" i="8"/>
  <c r="U403" i="8"/>
  <c r="U404" i="8"/>
  <c r="U405" i="8"/>
  <c r="U406" i="8"/>
  <c r="U407" i="8"/>
  <c r="U408" i="8"/>
  <c r="U409" i="8"/>
  <c r="U410" i="8"/>
  <c r="U411" i="8"/>
  <c r="U412" i="8"/>
  <c r="U413" i="8"/>
  <c r="U414" i="8"/>
  <c r="U415" i="8"/>
  <c r="U416" i="8"/>
  <c r="U417" i="8"/>
  <c r="U418" i="8"/>
  <c r="U419" i="8"/>
  <c r="U420" i="8"/>
  <c r="U421" i="8"/>
  <c r="U422" i="8"/>
  <c r="U423" i="8"/>
  <c r="U424" i="8"/>
  <c r="U425" i="8"/>
  <c r="U426" i="8"/>
  <c r="U427" i="8"/>
  <c r="U428" i="8"/>
  <c r="U429" i="8"/>
  <c r="U430" i="8"/>
  <c r="U431" i="8"/>
  <c r="U432" i="8"/>
  <c r="U433" i="8"/>
  <c r="U434" i="8"/>
  <c r="U435" i="8"/>
  <c r="U436" i="8"/>
  <c r="U437" i="8"/>
  <c r="U438" i="8"/>
  <c r="U439" i="8"/>
  <c r="U440" i="8"/>
  <c r="U441" i="8"/>
  <c r="U442" i="8"/>
  <c r="U443" i="8"/>
  <c r="U444" i="8"/>
  <c r="U445" i="8"/>
  <c r="U446" i="8"/>
  <c r="U447" i="8"/>
  <c r="U448" i="8"/>
  <c r="U449" i="8"/>
  <c r="U450" i="8"/>
  <c r="U451" i="8"/>
  <c r="U452" i="8"/>
  <c r="U453" i="8"/>
  <c r="U454" i="8"/>
  <c r="U455" i="8"/>
  <c r="U456" i="8"/>
  <c r="U457" i="8"/>
  <c r="U458" i="8"/>
  <c r="U459" i="8"/>
  <c r="U460" i="8"/>
  <c r="U461" i="8"/>
  <c r="U462" i="8"/>
  <c r="U463" i="8"/>
  <c r="U464" i="8"/>
  <c r="U465" i="8"/>
  <c r="U466" i="8"/>
  <c r="U467" i="8"/>
  <c r="U468" i="8"/>
  <c r="U469" i="8"/>
  <c r="U470" i="8"/>
  <c r="U471" i="8"/>
  <c r="U472" i="8"/>
  <c r="U473" i="8"/>
  <c r="U474" i="8"/>
  <c r="U475" i="8"/>
  <c r="U476" i="8"/>
  <c r="U477" i="8"/>
  <c r="U478" i="8"/>
  <c r="U479" i="8"/>
  <c r="U480" i="8"/>
  <c r="U481" i="8"/>
  <c r="U482" i="8"/>
  <c r="U483" i="8"/>
  <c r="U484" i="8"/>
  <c r="U485" i="8"/>
  <c r="U486" i="8"/>
  <c r="U487" i="8"/>
  <c r="U488" i="8"/>
  <c r="U489" i="8"/>
  <c r="U490" i="8"/>
  <c r="U491" i="8"/>
  <c r="U492" i="8"/>
  <c r="U493" i="8"/>
  <c r="U494" i="8"/>
  <c r="U495" i="8"/>
  <c r="U496" i="8"/>
  <c r="U497" i="8"/>
  <c r="U498" i="8"/>
  <c r="U499" i="8"/>
  <c r="U500" i="8"/>
  <c r="U501" i="8"/>
  <c r="U502" i="8"/>
  <c r="U503" i="8"/>
  <c r="U504" i="8"/>
  <c r="U505" i="8"/>
  <c r="U506" i="8"/>
  <c r="U507" i="8"/>
  <c r="U508" i="8"/>
  <c r="U509" i="8"/>
  <c r="U510" i="8"/>
  <c r="U511" i="8"/>
  <c r="U512" i="8"/>
  <c r="U513" i="8"/>
  <c r="U514" i="8"/>
  <c r="U515" i="8"/>
  <c r="U516" i="8"/>
  <c r="U517" i="8"/>
  <c r="U33" i="8"/>
  <c r="C18" i="8"/>
  <c r="K3" i="15"/>
  <c r="K4" i="15"/>
  <c r="K5" i="15"/>
  <c r="K6" i="15"/>
  <c r="K7" i="15"/>
  <c r="K8" i="15"/>
  <c r="K9" i="15"/>
  <c r="K10" i="15"/>
  <c r="K11" i="15"/>
  <c r="K12" i="15"/>
  <c r="K13" i="15"/>
  <c r="K14" i="15"/>
  <c r="K15" i="15"/>
  <c r="K16" i="15"/>
  <c r="K17" i="15"/>
  <c r="K18" i="15"/>
  <c r="K19" i="15"/>
  <c r="K20" i="15"/>
  <c r="K21" i="15"/>
  <c r="K22" i="15"/>
  <c r="K23" i="15"/>
  <c r="K24" i="15"/>
  <c r="K25" i="15"/>
  <c r="K26" i="15"/>
  <c r="K27" i="15"/>
  <c r="K28" i="15"/>
  <c r="K29" i="15"/>
  <c r="K30" i="15"/>
  <c r="K31" i="15"/>
  <c r="K32" i="15"/>
  <c r="K33" i="15"/>
  <c r="K34" i="15"/>
  <c r="K35" i="15"/>
  <c r="K36" i="15"/>
  <c r="K37" i="15"/>
  <c r="K38" i="15"/>
  <c r="K39" i="15"/>
  <c r="K40" i="15"/>
  <c r="K41" i="15"/>
  <c r="K42" i="15"/>
  <c r="K43" i="15"/>
  <c r="K44" i="15"/>
  <c r="K45" i="15"/>
  <c r="K46" i="15"/>
  <c r="K47" i="15"/>
  <c r="K48" i="15"/>
  <c r="K49" i="15"/>
  <c r="K50" i="15"/>
  <c r="K51" i="15"/>
  <c r="K52" i="15"/>
  <c r="K53" i="15"/>
  <c r="K54" i="15"/>
  <c r="K55" i="15"/>
  <c r="K56" i="15"/>
  <c r="K57" i="15"/>
  <c r="K58" i="15"/>
  <c r="K59" i="15"/>
  <c r="K60" i="15"/>
  <c r="K61" i="15"/>
  <c r="K62" i="15"/>
  <c r="K63" i="15"/>
  <c r="K64" i="15"/>
  <c r="K65" i="15"/>
  <c r="K66" i="15"/>
  <c r="K67" i="15"/>
  <c r="K68" i="15"/>
  <c r="K69" i="15"/>
  <c r="K70" i="15"/>
  <c r="K71" i="15"/>
  <c r="K72" i="15"/>
  <c r="K73" i="15"/>
  <c r="K74" i="15"/>
  <c r="K75" i="15"/>
  <c r="K76" i="15"/>
  <c r="K77" i="15"/>
  <c r="K78" i="15"/>
  <c r="K79" i="15"/>
  <c r="K80" i="15"/>
  <c r="K81" i="15"/>
  <c r="K82" i="15"/>
  <c r="K83" i="15"/>
  <c r="K84" i="15"/>
  <c r="K85" i="15"/>
  <c r="K86" i="15"/>
  <c r="K87" i="15"/>
  <c r="K88" i="15"/>
  <c r="K89" i="15"/>
  <c r="K90" i="15"/>
  <c r="K91" i="15"/>
  <c r="K92" i="15"/>
  <c r="K93" i="15"/>
  <c r="K94" i="15"/>
  <c r="K95" i="15"/>
  <c r="K96" i="15"/>
  <c r="K97" i="15"/>
  <c r="K98" i="15"/>
  <c r="K99" i="15"/>
  <c r="K100" i="15"/>
  <c r="K101" i="15"/>
  <c r="K102" i="15"/>
  <c r="K103" i="15"/>
  <c r="K104" i="15"/>
  <c r="K105" i="15"/>
  <c r="K106" i="15"/>
  <c r="K107" i="15"/>
  <c r="K108" i="15"/>
  <c r="K109" i="15"/>
  <c r="K110" i="15"/>
  <c r="K111" i="15"/>
  <c r="K112" i="15"/>
  <c r="K113" i="15"/>
  <c r="K114" i="15"/>
  <c r="K115" i="15"/>
  <c r="K116" i="15"/>
  <c r="K117" i="15"/>
  <c r="K118" i="15"/>
  <c r="K119" i="15"/>
  <c r="K120" i="15"/>
  <c r="K121" i="15"/>
  <c r="K122" i="15"/>
  <c r="K123" i="15"/>
  <c r="K124" i="15"/>
  <c r="K125" i="15"/>
  <c r="K126" i="15"/>
  <c r="K127" i="15"/>
  <c r="K128" i="15"/>
  <c r="K129" i="15"/>
  <c r="K130" i="15"/>
  <c r="K131" i="15"/>
  <c r="K132" i="15"/>
  <c r="K133" i="15"/>
  <c r="K134" i="15"/>
  <c r="K135" i="15"/>
  <c r="K136" i="15"/>
  <c r="K137" i="15"/>
  <c r="K138" i="15"/>
  <c r="K139" i="15"/>
  <c r="K140" i="15"/>
  <c r="K141" i="15"/>
  <c r="K142" i="15"/>
  <c r="K143" i="15"/>
  <c r="K144" i="15"/>
  <c r="K145" i="15"/>
  <c r="K146" i="15"/>
  <c r="K147" i="15"/>
  <c r="K148" i="15"/>
  <c r="K149" i="15"/>
  <c r="K150" i="15"/>
  <c r="K151" i="15"/>
  <c r="K152" i="15"/>
  <c r="K153" i="15"/>
  <c r="K154" i="15"/>
  <c r="K155" i="15"/>
  <c r="K156" i="15"/>
  <c r="K157" i="15"/>
  <c r="K158" i="15"/>
  <c r="K159" i="15"/>
  <c r="K160" i="15"/>
  <c r="K161" i="15"/>
  <c r="K162" i="15"/>
  <c r="K163" i="15"/>
  <c r="K164" i="15"/>
  <c r="K165" i="15"/>
  <c r="K166" i="15"/>
  <c r="K167" i="15"/>
  <c r="K168" i="15"/>
  <c r="K169" i="15"/>
  <c r="K170" i="15"/>
  <c r="K171" i="15"/>
  <c r="K172" i="15"/>
  <c r="K173" i="15"/>
  <c r="K174" i="15"/>
  <c r="K175" i="15"/>
  <c r="K176" i="15"/>
  <c r="K177" i="15"/>
  <c r="K178" i="15"/>
  <c r="K179" i="15"/>
  <c r="K180" i="15"/>
  <c r="K181" i="15"/>
  <c r="K182" i="15"/>
  <c r="K183" i="15"/>
  <c r="K184" i="15"/>
  <c r="K185" i="15"/>
  <c r="K186" i="15"/>
  <c r="K187" i="15"/>
  <c r="K188" i="15"/>
  <c r="K189" i="15"/>
  <c r="K190" i="15"/>
  <c r="K191" i="15"/>
  <c r="K192" i="15"/>
  <c r="K193" i="15"/>
  <c r="K194" i="15"/>
  <c r="K195" i="15"/>
  <c r="K196" i="15"/>
  <c r="K197" i="15"/>
  <c r="K198" i="15"/>
  <c r="K199" i="15"/>
  <c r="K200" i="15"/>
  <c r="K201" i="15"/>
  <c r="K202" i="15"/>
  <c r="K203" i="15"/>
  <c r="K204" i="15"/>
  <c r="K205" i="15"/>
  <c r="K206" i="15"/>
  <c r="K207" i="15"/>
  <c r="K208" i="15"/>
  <c r="K209" i="15"/>
  <c r="K210" i="15"/>
  <c r="K211" i="15"/>
  <c r="K212" i="15"/>
  <c r="K213" i="15"/>
  <c r="K214" i="15"/>
  <c r="K215" i="15"/>
  <c r="K216" i="15"/>
  <c r="K217" i="15"/>
  <c r="K218" i="15"/>
  <c r="K219" i="15"/>
  <c r="K220" i="15"/>
  <c r="K221" i="15"/>
  <c r="K222" i="15"/>
  <c r="K223" i="15"/>
  <c r="K224" i="15"/>
  <c r="K225" i="15"/>
  <c r="K226" i="15"/>
  <c r="K227" i="15"/>
  <c r="K228" i="15"/>
  <c r="K229" i="15"/>
  <c r="K230" i="15"/>
  <c r="K231" i="15"/>
  <c r="K232" i="15"/>
  <c r="K233" i="15"/>
  <c r="K234" i="15"/>
  <c r="K235" i="15"/>
  <c r="K236" i="15"/>
  <c r="K237" i="15"/>
  <c r="K238" i="15"/>
  <c r="K239" i="15"/>
  <c r="K240" i="15"/>
  <c r="K241" i="15"/>
  <c r="K242" i="15"/>
  <c r="K243" i="15"/>
  <c r="K244" i="15"/>
  <c r="K245" i="15"/>
  <c r="K246" i="15"/>
  <c r="K247" i="15"/>
  <c r="K248" i="15"/>
  <c r="K249" i="15"/>
  <c r="K250" i="15"/>
  <c r="K251" i="15"/>
  <c r="K252" i="15"/>
  <c r="K253" i="15"/>
  <c r="K254" i="15"/>
  <c r="K255" i="15"/>
  <c r="K256" i="15"/>
  <c r="K257" i="15"/>
  <c r="K258" i="15"/>
  <c r="K259" i="15"/>
  <c r="K260" i="15"/>
  <c r="K261" i="15"/>
  <c r="K262" i="15"/>
  <c r="K263" i="15"/>
  <c r="K264" i="15"/>
  <c r="K265" i="15"/>
  <c r="K266" i="15"/>
  <c r="K267" i="15"/>
  <c r="K268" i="15"/>
  <c r="K269" i="15"/>
  <c r="K270" i="15"/>
  <c r="K271" i="15"/>
  <c r="K272" i="15"/>
  <c r="K273" i="15"/>
  <c r="K274" i="15"/>
  <c r="K275" i="15"/>
  <c r="K276" i="15"/>
  <c r="K277" i="15"/>
  <c r="K278" i="15"/>
  <c r="K279" i="15"/>
  <c r="K280" i="15"/>
  <c r="K281" i="15"/>
  <c r="K282" i="15"/>
  <c r="K283" i="15"/>
  <c r="K284" i="15"/>
  <c r="K285" i="15"/>
  <c r="K286" i="15"/>
  <c r="K287" i="15"/>
  <c r="K288" i="15"/>
  <c r="K289" i="15"/>
  <c r="K290" i="15"/>
  <c r="K291" i="15"/>
  <c r="K292" i="15"/>
  <c r="K293" i="15"/>
  <c r="K294" i="15"/>
  <c r="K295" i="15"/>
  <c r="K296" i="15"/>
  <c r="K297" i="15"/>
  <c r="K298" i="15"/>
  <c r="K299" i="15"/>
  <c r="K300" i="15"/>
  <c r="K301" i="15"/>
  <c r="K302" i="15"/>
  <c r="K303" i="15"/>
  <c r="K304" i="15"/>
  <c r="K305" i="15"/>
  <c r="K306" i="15"/>
  <c r="K307" i="15"/>
  <c r="K308" i="15"/>
  <c r="K309" i="15"/>
  <c r="K310" i="15"/>
  <c r="K311" i="15"/>
  <c r="K312" i="15"/>
  <c r="K313" i="15"/>
  <c r="K314" i="15"/>
  <c r="K315" i="15"/>
  <c r="K316" i="15"/>
  <c r="K317" i="15"/>
  <c r="K318" i="15"/>
  <c r="K319" i="15"/>
  <c r="K320" i="15"/>
  <c r="K321" i="15"/>
  <c r="K322" i="15"/>
  <c r="K323" i="15"/>
  <c r="K324" i="15"/>
  <c r="K325" i="15"/>
  <c r="K326" i="15"/>
  <c r="K327" i="15"/>
  <c r="K328" i="15"/>
  <c r="K329" i="15"/>
  <c r="K330" i="15"/>
  <c r="K331" i="15"/>
  <c r="K332" i="15"/>
  <c r="K333" i="15"/>
  <c r="K334" i="15"/>
  <c r="K335" i="15"/>
  <c r="K336" i="15"/>
  <c r="K337" i="15"/>
  <c r="K338" i="15"/>
  <c r="K339" i="15"/>
  <c r="K340" i="15"/>
  <c r="K341" i="15"/>
  <c r="K342" i="15"/>
  <c r="K343" i="15"/>
  <c r="K344" i="15"/>
  <c r="K345" i="15"/>
  <c r="K346" i="15"/>
  <c r="K347" i="15"/>
  <c r="K348" i="15"/>
  <c r="K349" i="15"/>
  <c r="K350" i="15"/>
  <c r="K351" i="15"/>
  <c r="K352" i="15"/>
  <c r="K353" i="15"/>
  <c r="K354" i="15"/>
  <c r="K355" i="15"/>
  <c r="K356" i="15"/>
  <c r="K357" i="15"/>
  <c r="K358" i="15"/>
  <c r="K359" i="15"/>
  <c r="K360" i="15"/>
  <c r="K361" i="15"/>
  <c r="K362" i="15"/>
  <c r="K363" i="15"/>
  <c r="K364" i="15"/>
  <c r="K365" i="15"/>
  <c r="K366" i="15"/>
  <c r="K367" i="15"/>
  <c r="K368" i="15"/>
  <c r="K369" i="15"/>
  <c r="K370" i="15"/>
  <c r="K371" i="15"/>
  <c r="K372" i="15"/>
  <c r="K373" i="15"/>
  <c r="K374" i="15"/>
  <c r="K375" i="15"/>
  <c r="K376" i="15"/>
  <c r="K377" i="15"/>
  <c r="K378" i="15"/>
  <c r="K379" i="15"/>
  <c r="K380" i="15"/>
  <c r="K381" i="15"/>
  <c r="K382" i="15"/>
  <c r="K383" i="15"/>
  <c r="K384" i="15"/>
  <c r="K385" i="15"/>
  <c r="K386" i="15"/>
  <c r="K387" i="15"/>
  <c r="K388" i="15"/>
  <c r="K389" i="15"/>
  <c r="K390" i="15"/>
  <c r="K391" i="15"/>
  <c r="K392" i="15"/>
  <c r="K393" i="15"/>
  <c r="K394" i="15"/>
  <c r="K395" i="15"/>
  <c r="K396" i="15"/>
  <c r="K397" i="15"/>
  <c r="K398" i="15"/>
  <c r="K399" i="15"/>
  <c r="K400" i="15"/>
  <c r="K401" i="15"/>
  <c r="K402" i="15"/>
  <c r="K403" i="15"/>
  <c r="K404" i="15"/>
  <c r="K405" i="15"/>
  <c r="K406" i="15"/>
  <c r="K407" i="15"/>
  <c r="K408" i="15"/>
  <c r="K409" i="15"/>
  <c r="K410" i="15"/>
  <c r="K411" i="15"/>
  <c r="K412" i="15"/>
  <c r="K413" i="15"/>
  <c r="K414" i="15"/>
  <c r="K415" i="15"/>
  <c r="K416" i="15"/>
  <c r="K417" i="15"/>
  <c r="K418" i="15"/>
  <c r="K419" i="15"/>
  <c r="K420" i="15"/>
  <c r="K421" i="15"/>
  <c r="K422" i="15"/>
  <c r="K423" i="15"/>
  <c r="K424" i="15"/>
  <c r="K425" i="15"/>
  <c r="K426" i="15"/>
  <c r="K427" i="15"/>
  <c r="K428" i="15"/>
  <c r="K429" i="15"/>
  <c r="K430" i="15"/>
  <c r="K431" i="15"/>
  <c r="K432" i="15"/>
  <c r="K433" i="15"/>
  <c r="K434" i="15"/>
  <c r="K435" i="15"/>
  <c r="K436" i="15"/>
  <c r="K437" i="15"/>
  <c r="K438" i="15"/>
  <c r="K439" i="15"/>
  <c r="K440" i="15"/>
  <c r="K441" i="15"/>
  <c r="K442" i="15"/>
  <c r="K443" i="15"/>
  <c r="K444" i="15"/>
  <c r="K445" i="15"/>
  <c r="K446" i="15"/>
  <c r="K447" i="15"/>
  <c r="K448" i="15"/>
  <c r="K449" i="15"/>
  <c r="K450" i="15"/>
  <c r="K451" i="15"/>
  <c r="K452" i="15"/>
  <c r="K453" i="15"/>
  <c r="K454" i="15"/>
  <c r="K455" i="15"/>
  <c r="K456" i="15"/>
  <c r="K457" i="15"/>
  <c r="K458" i="15"/>
  <c r="K459" i="15"/>
  <c r="K460" i="15"/>
  <c r="K461" i="15"/>
  <c r="K462" i="15"/>
  <c r="K463" i="15"/>
  <c r="K464" i="15"/>
  <c r="K465" i="15"/>
  <c r="K466" i="15"/>
  <c r="K467" i="15"/>
  <c r="K468" i="15"/>
  <c r="K469" i="15"/>
  <c r="K470" i="15"/>
  <c r="K471" i="15"/>
  <c r="K472" i="15"/>
  <c r="K473" i="15"/>
  <c r="K474" i="15"/>
  <c r="K475" i="15"/>
  <c r="K476" i="15"/>
  <c r="K477" i="15"/>
  <c r="K478" i="15"/>
  <c r="K479" i="15"/>
  <c r="K480" i="15"/>
  <c r="K481" i="15"/>
  <c r="K482" i="15"/>
  <c r="K483" i="15"/>
  <c r="K484" i="15"/>
  <c r="K485" i="15"/>
  <c r="K486" i="15"/>
  <c r="K487" i="15"/>
  <c r="K488" i="15"/>
  <c r="K489" i="15"/>
  <c r="K490" i="15"/>
  <c r="K491" i="15"/>
  <c r="K492" i="15"/>
  <c r="K493" i="15"/>
  <c r="K494" i="15"/>
  <c r="K495" i="15"/>
  <c r="K496" i="15"/>
  <c r="K497" i="15"/>
  <c r="K498" i="15"/>
  <c r="K499" i="15"/>
  <c r="K500" i="15"/>
  <c r="K501" i="15"/>
  <c r="L3" i="15"/>
  <c r="L4" i="15"/>
  <c r="L5" i="15"/>
  <c r="L6" i="15"/>
  <c r="L7" i="15"/>
  <c r="L8" i="15"/>
  <c r="L9" i="15"/>
  <c r="L10" i="15"/>
  <c r="L11" i="15"/>
  <c r="L12" i="15"/>
  <c r="L13" i="15"/>
  <c r="L14" i="15"/>
  <c r="L15" i="15"/>
  <c r="L16" i="15"/>
  <c r="L17" i="15"/>
  <c r="L18" i="15"/>
  <c r="L19" i="15"/>
  <c r="L20" i="15"/>
  <c r="L21" i="15"/>
  <c r="L22" i="15"/>
  <c r="L23" i="15"/>
  <c r="L24" i="15"/>
  <c r="L25" i="15"/>
  <c r="L26" i="15"/>
  <c r="L27" i="15"/>
  <c r="L28" i="15"/>
  <c r="L29" i="15"/>
  <c r="L30" i="15"/>
  <c r="L31" i="15"/>
  <c r="L32" i="15"/>
  <c r="L33" i="15"/>
  <c r="L34" i="15"/>
  <c r="L35" i="15"/>
  <c r="L36" i="15"/>
  <c r="L37" i="15"/>
  <c r="L38" i="15"/>
  <c r="L39" i="15"/>
  <c r="L40" i="15"/>
  <c r="L41" i="15"/>
  <c r="L42" i="15"/>
  <c r="L43" i="15"/>
  <c r="L44" i="15"/>
  <c r="L45" i="15"/>
  <c r="L46" i="15"/>
  <c r="L47" i="15"/>
  <c r="L48" i="15"/>
  <c r="L49" i="15"/>
  <c r="L50" i="15"/>
  <c r="L51" i="15"/>
  <c r="L52" i="15"/>
  <c r="L53" i="15"/>
  <c r="L54" i="15"/>
  <c r="L55" i="15"/>
  <c r="L56" i="15"/>
  <c r="L57" i="15"/>
  <c r="L58" i="15"/>
  <c r="L59" i="15"/>
  <c r="L60" i="15"/>
  <c r="L61" i="15"/>
  <c r="L62" i="15"/>
  <c r="L63" i="15"/>
  <c r="L64" i="15"/>
  <c r="L65" i="15"/>
  <c r="L66" i="15"/>
  <c r="L67" i="15"/>
  <c r="L68" i="15"/>
  <c r="L69" i="15"/>
  <c r="L70" i="15"/>
  <c r="L71" i="15"/>
  <c r="L72" i="15"/>
  <c r="L73" i="15"/>
  <c r="L74" i="15"/>
  <c r="L75" i="15"/>
  <c r="L76" i="15"/>
  <c r="L77" i="15"/>
  <c r="L78" i="15"/>
  <c r="L79" i="15"/>
  <c r="L80" i="15"/>
  <c r="L81" i="15"/>
  <c r="L82" i="15"/>
  <c r="L83" i="15"/>
  <c r="L84" i="15"/>
  <c r="L85" i="15"/>
  <c r="L86" i="15"/>
  <c r="L87" i="15"/>
  <c r="L88" i="15"/>
  <c r="L89" i="15"/>
  <c r="L90" i="15"/>
  <c r="L91" i="15"/>
  <c r="L92" i="15"/>
  <c r="L93" i="15"/>
  <c r="L94" i="15"/>
  <c r="L95" i="15"/>
  <c r="L96" i="15"/>
  <c r="L97" i="15"/>
  <c r="L98" i="15"/>
  <c r="L99" i="15"/>
  <c r="L100" i="15"/>
  <c r="L101" i="15"/>
  <c r="L102" i="15"/>
  <c r="L103" i="15"/>
  <c r="L104" i="15"/>
  <c r="L105" i="15"/>
  <c r="L106" i="15"/>
  <c r="L107" i="15"/>
  <c r="L108" i="15"/>
  <c r="L109" i="15"/>
  <c r="L110" i="15"/>
  <c r="L111" i="15"/>
  <c r="L112" i="15"/>
  <c r="L113" i="15"/>
  <c r="L114" i="15"/>
  <c r="L115" i="15"/>
  <c r="L116" i="15"/>
  <c r="L117" i="15"/>
  <c r="L118" i="15"/>
  <c r="L119" i="15"/>
  <c r="L120" i="15"/>
  <c r="L121" i="15"/>
  <c r="L122" i="15"/>
  <c r="L123" i="15"/>
  <c r="L124" i="15"/>
  <c r="L125" i="15"/>
  <c r="L126" i="15"/>
  <c r="L127" i="15"/>
  <c r="L128" i="15"/>
  <c r="L129" i="15"/>
  <c r="L130" i="15"/>
  <c r="L131" i="15"/>
  <c r="L132" i="15"/>
  <c r="L133" i="15"/>
  <c r="L134" i="15"/>
  <c r="L135" i="15"/>
  <c r="L136" i="15"/>
  <c r="L137" i="15"/>
  <c r="L138" i="15"/>
  <c r="L139" i="15"/>
  <c r="L140" i="15"/>
  <c r="L141" i="15"/>
  <c r="L142" i="15"/>
  <c r="L143" i="15"/>
  <c r="L144" i="15"/>
  <c r="L145" i="15"/>
  <c r="L146" i="15"/>
  <c r="L147" i="15"/>
  <c r="L148" i="15"/>
  <c r="L149" i="15"/>
  <c r="L150" i="15"/>
  <c r="L151" i="15"/>
  <c r="L152" i="15"/>
  <c r="L153" i="15"/>
  <c r="L154" i="15"/>
  <c r="L155" i="15"/>
  <c r="L156" i="15"/>
  <c r="L157" i="15"/>
  <c r="L158" i="15"/>
  <c r="L159" i="15"/>
  <c r="L160" i="15"/>
  <c r="L161" i="15"/>
  <c r="L162" i="15"/>
  <c r="L163" i="15"/>
  <c r="L164" i="15"/>
  <c r="L165" i="15"/>
  <c r="L166" i="15"/>
  <c r="L167" i="15"/>
  <c r="L168" i="15"/>
  <c r="L169" i="15"/>
  <c r="L170" i="15"/>
  <c r="L171" i="15"/>
  <c r="L172" i="15"/>
  <c r="L173" i="15"/>
  <c r="L174" i="15"/>
  <c r="L175" i="15"/>
  <c r="L176" i="15"/>
  <c r="L177" i="15"/>
  <c r="L178" i="15"/>
  <c r="L179" i="15"/>
  <c r="L180" i="15"/>
  <c r="L181" i="15"/>
  <c r="L182" i="15"/>
  <c r="L183" i="15"/>
  <c r="L184" i="15"/>
  <c r="L185" i="15"/>
  <c r="L186" i="15"/>
  <c r="L187" i="15"/>
  <c r="L188" i="15"/>
  <c r="L189" i="15"/>
  <c r="L190" i="15"/>
  <c r="L191" i="15"/>
  <c r="L192" i="15"/>
  <c r="L193" i="15"/>
  <c r="L194" i="15"/>
  <c r="L195" i="15"/>
  <c r="L196" i="15"/>
  <c r="L197" i="15"/>
  <c r="L198" i="15"/>
  <c r="L199" i="15"/>
  <c r="L200" i="15"/>
  <c r="L201" i="15"/>
  <c r="L202" i="15"/>
  <c r="L203" i="15"/>
  <c r="L204" i="15"/>
  <c r="L205" i="15"/>
  <c r="L206" i="15"/>
  <c r="L207" i="15"/>
  <c r="L208" i="15"/>
  <c r="L209" i="15"/>
  <c r="L210" i="15"/>
  <c r="L211" i="15"/>
  <c r="L212" i="15"/>
  <c r="L213" i="15"/>
  <c r="L214" i="15"/>
  <c r="L215" i="15"/>
  <c r="L216" i="15"/>
  <c r="L217" i="15"/>
  <c r="L218" i="15"/>
  <c r="L219" i="15"/>
  <c r="L220" i="15"/>
  <c r="L221" i="15"/>
  <c r="L222" i="15"/>
  <c r="L223" i="15"/>
  <c r="L224" i="15"/>
  <c r="L225" i="15"/>
  <c r="L226" i="15"/>
  <c r="L227" i="15"/>
  <c r="L228" i="15"/>
  <c r="L229" i="15"/>
  <c r="L230" i="15"/>
  <c r="L231" i="15"/>
  <c r="L232" i="15"/>
  <c r="L233" i="15"/>
  <c r="L234" i="15"/>
  <c r="L235" i="15"/>
  <c r="L236" i="15"/>
  <c r="L237" i="15"/>
  <c r="L238" i="15"/>
  <c r="L239" i="15"/>
  <c r="L240" i="15"/>
  <c r="L241" i="15"/>
  <c r="L242" i="15"/>
  <c r="L243" i="15"/>
  <c r="L244" i="15"/>
  <c r="L245" i="15"/>
  <c r="L246" i="15"/>
  <c r="L247" i="15"/>
  <c r="L248" i="15"/>
  <c r="L249" i="15"/>
  <c r="L250" i="15"/>
  <c r="L251" i="15"/>
  <c r="L252" i="15"/>
  <c r="L253" i="15"/>
  <c r="L254" i="15"/>
  <c r="L255" i="15"/>
  <c r="L256" i="15"/>
  <c r="L257" i="15"/>
  <c r="L258" i="15"/>
  <c r="L259" i="15"/>
  <c r="L260" i="15"/>
  <c r="L261" i="15"/>
  <c r="L262" i="15"/>
  <c r="L263" i="15"/>
  <c r="L264" i="15"/>
  <c r="L265" i="15"/>
  <c r="L266" i="15"/>
  <c r="L267" i="15"/>
  <c r="L268" i="15"/>
  <c r="L269" i="15"/>
  <c r="L270" i="15"/>
  <c r="L271" i="15"/>
  <c r="L272" i="15"/>
  <c r="L273" i="15"/>
  <c r="L274" i="15"/>
  <c r="L275" i="15"/>
  <c r="L276" i="15"/>
  <c r="L277" i="15"/>
  <c r="L278" i="15"/>
  <c r="L279" i="15"/>
  <c r="L280" i="15"/>
  <c r="L281" i="15"/>
  <c r="L282" i="15"/>
  <c r="L283" i="15"/>
  <c r="L284" i="15"/>
  <c r="L285" i="15"/>
  <c r="L286" i="15"/>
  <c r="L287" i="15"/>
  <c r="L288" i="15"/>
  <c r="L289" i="15"/>
  <c r="L290" i="15"/>
  <c r="L291" i="15"/>
  <c r="L292" i="15"/>
  <c r="L293" i="15"/>
  <c r="L294" i="15"/>
  <c r="L295" i="15"/>
  <c r="L296" i="15"/>
  <c r="L297" i="15"/>
  <c r="L298" i="15"/>
  <c r="L299" i="15"/>
  <c r="L300" i="15"/>
  <c r="L301" i="15"/>
  <c r="L302" i="15"/>
  <c r="L303" i="15"/>
  <c r="L304" i="15"/>
  <c r="L305" i="15"/>
  <c r="L306" i="15"/>
  <c r="L307" i="15"/>
  <c r="L308" i="15"/>
  <c r="L309" i="15"/>
  <c r="L310" i="15"/>
  <c r="L311" i="15"/>
  <c r="L312" i="15"/>
  <c r="L313" i="15"/>
  <c r="L314" i="15"/>
  <c r="L315" i="15"/>
  <c r="L316" i="15"/>
  <c r="L317" i="15"/>
  <c r="L318" i="15"/>
  <c r="L319" i="15"/>
  <c r="L320" i="15"/>
  <c r="L321" i="15"/>
  <c r="L322" i="15"/>
  <c r="L323" i="15"/>
  <c r="L324" i="15"/>
  <c r="L325" i="15"/>
  <c r="L326" i="15"/>
  <c r="L327" i="15"/>
  <c r="L328" i="15"/>
  <c r="L329" i="15"/>
  <c r="L330" i="15"/>
  <c r="L331" i="15"/>
  <c r="L332" i="15"/>
  <c r="L333" i="15"/>
  <c r="L334" i="15"/>
  <c r="L335" i="15"/>
  <c r="L336" i="15"/>
  <c r="L337" i="15"/>
  <c r="L338" i="15"/>
  <c r="L339" i="15"/>
  <c r="L340" i="15"/>
  <c r="L341" i="15"/>
  <c r="L342" i="15"/>
  <c r="L343" i="15"/>
  <c r="L344" i="15"/>
  <c r="L345" i="15"/>
  <c r="L346" i="15"/>
  <c r="L347" i="15"/>
  <c r="L348" i="15"/>
  <c r="L349" i="15"/>
  <c r="L350" i="15"/>
  <c r="L351" i="15"/>
  <c r="L352" i="15"/>
  <c r="L353" i="15"/>
  <c r="L354" i="15"/>
  <c r="L355" i="15"/>
  <c r="L356" i="15"/>
  <c r="L357" i="15"/>
  <c r="L358" i="15"/>
  <c r="L359" i="15"/>
  <c r="L360" i="15"/>
  <c r="L361" i="15"/>
  <c r="L362" i="15"/>
  <c r="L363" i="15"/>
  <c r="L364" i="15"/>
  <c r="L365" i="15"/>
  <c r="L366" i="15"/>
  <c r="L367" i="15"/>
  <c r="L368" i="15"/>
  <c r="L369" i="15"/>
  <c r="L370" i="15"/>
  <c r="L371" i="15"/>
  <c r="L372" i="15"/>
  <c r="L373" i="15"/>
  <c r="L374" i="15"/>
  <c r="L375" i="15"/>
  <c r="L376" i="15"/>
  <c r="L377" i="15"/>
  <c r="L378" i="15"/>
  <c r="L379" i="15"/>
  <c r="L380" i="15"/>
  <c r="L381" i="15"/>
  <c r="L382" i="15"/>
  <c r="L383" i="15"/>
  <c r="L384" i="15"/>
  <c r="L385" i="15"/>
  <c r="L386" i="15"/>
  <c r="L387" i="15"/>
  <c r="L388" i="15"/>
  <c r="L389" i="15"/>
  <c r="L390" i="15"/>
  <c r="L391" i="15"/>
  <c r="L392" i="15"/>
  <c r="L393" i="15"/>
  <c r="L394" i="15"/>
  <c r="L395" i="15"/>
  <c r="L396" i="15"/>
  <c r="L397" i="15"/>
  <c r="L398" i="15"/>
  <c r="L399" i="15"/>
  <c r="L400" i="15"/>
  <c r="L401" i="15"/>
  <c r="L402" i="15"/>
  <c r="L403" i="15"/>
  <c r="L404" i="15"/>
  <c r="L405" i="15"/>
  <c r="L406" i="15"/>
  <c r="L407" i="15"/>
  <c r="L408" i="15"/>
  <c r="L409" i="15"/>
  <c r="L410" i="15"/>
  <c r="L411" i="15"/>
  <c r="L412" i="15"/>
  <c r="L413" i="15"/>
  <c r="L414" i="15"/>
  <c r="L415" i="15"/>
  <c r="L416" i="15"/>
  <c r="L417" i="15"/>
  <c r="L418" i="15"/>
  <c r="L419" i="15"/>
  <c r="L420" i="15"/>
  <c r="L421" i="15"/>
  <c r="L422" i="15"/>
  <c r="L423" i="15"/>
  <c r="L424" i="15"/>
  <c r="L425" i="15"/>
  <c r="L426" i="15"/>
  <c r="L427" i="15"/>
  <c r="L428" i="15"/>
  <c r="L429" i="15"/>
  <c r="L430" i="15"/>
  <c r="L431" i="15"/>
  <c r="L432" i="15"/>
  <c r="L433" i="15"/>
  <c r="L434" i="15"/>
  <c r="L435" i="15"/>
  <c r="L436" i="15"/>
  <c r="L437" i="15"/>
  <c r="L438" i="15"/>
  <c r="L439" i="15"/>
  <c r="L440" i="15"/>
  <c r="L441" i="15"/>
  <c r="L442" i="15"/>
  <c r="L443" i="15"/>
  <c r="L444" i="15"/>
  <c r="L445" i="15"/>
  <c r="L446" i="15"/>
  <c r="L447" i="15"/>
  <c r="L448" i="15"/>
  <c r="L449" i="15"/>
  <c r="L450" i="15"/>
  <c r="L451" i="15"/>
  <c r="L452" i="15"/>
  <c r="L453" i="15"/>
  <c r="L454" i="15"/>
  <c r="L455" i="15"/>
  <c r="L456" i="15"/>
  <c r="L457" i="15"/>
  <c r="L458" i="15"/>
  <c r="L459" i="15"/>
  <c r="L460" i="15"/>
  <c r="L461" i="15"/>
  <c r="L462" i="15"/>
  <c r="L463" i="15"/>
  <c r="L464" i="15"/>
  <c r="L465" i="15"/>
  <c r="L466" i="15"/>
  <c r="L467" i="15"/>
  <c r="L468" i="15"/>
  <c r="L469" i="15"/>
  <c r="L470" i="15"/>
  <c r="L471" i="15"/>
  <c r="L472" i="15"/>
  <c r="L473" i="15"/>
  <c r="L474" i="15"/>
  <c r="L475" i="15"/>
  <c r="L476" i="15"/>
  <c r="L477" i="15"/>
  <c r="L478" i="15"/>
  <c r="L479" i="15"/>
  <c r="L480" i="15"/>
  <c r="L481" i="15"/>
  <c r="L482" i="15"/>
  <c r="L483" i="15"/>
  <c r="L484" i="15"/>
  <c r="L485" i="15"/>
  <c r="L486" i="15"/>
  <c r="L487" i="15"/>
  <c r="L488" i="15"/>
  <c r="L489" i="15"/>
  <c r="L490" i="15"/>
  <c r="L491" i="15"/>
  <c r="L492" i="15"/>
  <c r="L493" i="15"/>
  <c r="L494" i="15"/>
  <c r="L495" i="15"/>
  <c r="L496" i="15"/>
  <c r="L497" i="15"/>
  <c r="L498" i="15"/>
  <c r="L499" i="15"/>
  <c r="L500" i="15"/>
  <c r="L501" i="15"/>
  <c r="L2" i="15"/>
  <c r="K2" i="15"/>
  <c r="U32" i="8" l="1"/>
  <c r="J26" i="8" s="1"/>
  <c r="V32" i="8"/>
  <c r="F9" i="8"/>
  <c r="E23" i="8"/>
  <c r="E22" i="8"/>
  <c r="C2" i="14"/>
  <c r="C3" i="14"/>
  <c r="C4" i="14"/>
  <c r="C5" i="14"/>
  <c r="C6" i="14"/>
  <c r="C7" i="14"/>
  <c r="C8" i="14"/>
  <c r="C9" i="14"/>
  <c r="C10" i="14"/>
  <c r="C23" i="8"/>
  <c r="AC14" i="15" l="1"/>
  <c r="AC13" i="15"/>
  <c r="AC11" i="15"/>
  <c r="AC10" i="15"/>
  <c r="AC9" i="15"/>
  <c r="AC6" i="15"/>
  <c r="AC5" i="15"/>
  <c r="AE4" i="15"/>
  <c r="AE3" i="15"/>
  <c r="AC3" i="15"/>
  <c r="AC2" i="15"/>
  <c r="E14" i="17" l="1"/>
  <c r="B10" i="17" l="1"/>
  <c r="B7" i="17"/>
  <c r="B16" i="17"/>
  <c r="B13" i="17"/>
  <c r="B12" i="17"/>
  <c r="B6" i="17"/>
  <c r="B5" i="17"/>
  <c r="B4" i="17"/>
  <c r="B3" i="17"/>
  <c r="B1" i="17"/>
  <c r="I2" i="17"/>
  <c r="B2" i="17" s="1"/>
  <c r="M40" i="14" l="1"/>
  <c r="M11" i="14"/>
  <c r="B24" i="8" l="1"/>
  <c r="C19" i="8"/>
  <c r="AF33" i="8" l="1"/>
  <c r="AD34" i="8"/>
  <c r="AD35" i="8"/>
  <c r="AD36" i="8"/>
  <c r="AD37" i="8"/>
  <c r="AD38" i="8"/>
  <c r="AD39" i="8"/>
  <c r="AD40" i="8"/>
  <c r="AD41" i="8"/>
  <c r="AD42" i="8"/>
  <c r="AD43" i="8"/>
  <c r="AD44" i="8"/>
  <c r="AD45" i="8"/>
  <c r="AD46" i="8"/>
  <c r="AD47" i="8"/>
  <c r="AD48" i="8"/>
  <c r="AD49" i="8"/>
  <c r="AD50" i="8"/>
  <c r="AD51" i="8"/>
  <c r="AD52" i="8"/>
  <c r="AD53" i="8"/>
  <c r="AD54" i="8"/>
  <c r="AD55" i="8"/>
  <c r="AD56" i="8"/>
  <c r="AD57" i="8"/>
  <c r="AD58" i="8"/>
  <c r="AD59" i="8"/>
  <c r="AD60" i="8"/>
  <c r="AD61" i="8"/>
  <c r="AD62" i="8"/>
  <c r="AD63" i="8"/>
  <c r="AD64" i="8"/>
  <c r="AD65" i="8"/>
  <c r="AD66" i="8"/>
  <c r="AD67" i="8"/>
  <c r="AD68" i="8"/>
  <c r="AD69" i="8"/>
  <c r="AD70" i="8"/>
  <c r="AD71" i="8"/>
  <c r="AD72" i="8"/>
  <c r="AD73" i="8"/>
  <c r="AD74" i="8"/>
  <c r="AD75" i="8"/>
  <c r="AD76" i="8"/>
  <c r="AD77" i="8"/>
  <c r="AD78" i="8"/>
  <c r="AD79" i="8"/>
  <c r="AD80" i="8"/>
  <c r="AD81" i="8"/>
  <c r="AD82" i="8"/>
  <c r="AD83" i="8"/>
  <c r="AD84" i="8"/>
  <c r="AD85" i="8"/>
  <c r="AD86" i="8"/>
  <c r="AD87" i="8"/>
  <c r="AD88" i="8"/>
  <c r="AD89" i="8"/>
  <c r="AD90" i="8"/>
  <c r="AD91" i="8"/>
  <c r="AD92" i="8"/>
  <c r="AD93" i="8"/>
  <c r="AD94" i="8"/>
  <c r="AD95" i="8"/>
  <c r="AD96" i="8"/>
  <c r="AD97" i="8"/>
  <c r="AD98" i="8"/>
  <c r="AD99" i="8"/>
  <c r="AD100" i="8"/>
  <c r="AD101" i="8"/>
  <c r="AD102" i="8"/>
  <c r="AD103" i="8"/>
  <c r="AD104" i="8"/>
  <c r="AD105" i="8"/>
  <c r="AD106" i="8"/>
  <c r="AD107" i="8"/>
  <c r="AD108" i="8"/>
  <c r="AD109" i="8"/>
  <c r="AD110" i="8"/>
  <c r="AD111" i="8"/>
  <c r="AD112" i="8"/>
  <c r="AD113" i="8"/>
  <c r="AD114" i="8"/>
  <c r="AD115" i="8"/>
  <c r="AD116" i="8"/>
  <c r="AD117" i="8"/>
  <c r="AD118" i="8"/>
  <c r="AD119" i="8"/>
  <c r="AD120" i="8"/>
  <c r="AD121" i="8"/>
  <c r="AD122" i="8"/>
  <c r="AD123" i="8"/>
  <c r="AD124" i="8"/>
  <c r="AD125" i="8"/>
  <c r="AD126" i="8"/>
  <c r="AD127" i="8"/>
  <c r="AD128" i="8"/>
  <c r="AD129" i="8"/>
  <c r="AD130" i="8"/>
  <c r="AD131" i="8"/>
  <c r="AD132" i="8"/>
  <c r="AD133" i="8"/>
  <c r="AD134" i="8"/>
  <c r="AD135" i="8"/>
  <c r="AD136" i="8"/>
  <c r="AD137" i="8"/>
  <c r="AD138" i="8"/>
  <c r="AD139" i="8"/>
  <c r="AD140" i="8"/>
  <c r="AD141" i="8"/>
  <c r="AD142" i="8"/>
  <c r="AD143" i="8"/>
  <c r="AD144" i="8"/>
  <c r="AD145" i="8"/>
  <c r="AD146" i="8"/>
  <c r="AD147" i="8"/>
  <c r="AD148" i="8"/>
  <c r="AD149" i="8"/>
  <c r="AD150" i="8"/>
  <c r="AD151" i="8"/>
  <c r="AD152" i="8"/>
  <c r="AD153" i="8"/>
  <c r="AD154" i="8"/>
  <c r="AD155" i="8"/>
  <c r="AD156" i="8"/>
  <c r="AD157" i="8"/>
  <c r="AD158" i="8"/>
  <c r="AD159" i="8"/>
  <c r="AD160" i="8"/>
  <c r="AD161" i="8"/>
  <c r="AD162" i="8"/>
  <c r="AD163" i="8"/>
  <c r="AD164" i="8"/>
  <c r="AD165" i="8"/>
  <c r="AD166" i="8"/>
  <c r="AD167" i="8"/>
  <c r="AD168" i="8"/>
  <c r="AD169" i="8"/>
  <c r="AD170" i="8"/>
  <c r="AD171" i="8"/>
  <c r="AD172" i="8"/>
  <c r="AD173" i="8"/>
  <c r="AD174" i="8"/>
  <c r="AD175" i="8"/>
  <c r="AD176" i="8"/>
  <c r="AD177" i="8"/>
  <c r="AD178" i="8"/>
  <c r="AD179" i="8"/>
  <c r="AD180" i="8"/>
  <c r="AD181" i="8"/>
  <c r="AD182" i="8"/>
  <c r="AD183" i="8"/>
  <c r="AD184" i="8"/>
  <c r="AD185" i="8"/>
  <c r="AD186" i="8"/>
  <c r="AD187" i="8"/>
  <c r="AD188" i="8"/>
  <c r="AD189" i="8"/>
  <c r="AD190" i="8"/>
  <c r="AD191" i="8"/>
  <c r="AD192" i="8"/>
  <c r="AD193" i="8"/>
  <c r="AD194" i="8"/>
  <c r="AD195" i="8"/>
  <c r="AD196" i="8"/>
  <c r="AD197" i="8"/>
  <c r="AD198" i="8"/>
  <c r="AD199" i="8"/>
  <c r="AD200" i="8"/>
  <c r="AD201" i="8"/>
  <c r="AD202" i="8"/>
  <c r="AD203" i="8"/>
  <c r="AD204" i="8"/>
  <c r="AD205" i="8"/>
  <c r="AD206" i="8"/>
  <c r="AD207" i="8"/>
  <c r="AD208" i="8"/>
  <c r="AD209" i="8"/>
  <c r="AD210" i="8"/>
  <c r="AD211" i="8"/>
  <c r="AD212" i="8"/>
  <c r="AD213" i="8"/>
  <c r="AD214" i="8"/>
  <c r="AD215" i="8"/>
  <c r="AD216" i="8"/>
  <c r="AD217" i="8"/>
  <c r="AD218" i="8"/>
  <c r="AD219" i="8"/>
  <c r="AD220" i="8"/>
  <c r="AD221" i="8"/>
  <c r="AD222" i="8"/>
  <c r="AD223" i="8"/>
  <c r="AD224" i="8"/>
  <c r="AD225" i="8"/>
  <c r="AD226" i="8"/>
  <c r="AD227" i="8"/>
  <c r="AD228" i="8"/>
  <c r="AD229" i="8"/>
  <c r="AD230" i="8"/>
  <c r="AD231" i="8"/>
  <c r="AD232" i="8"/>
  <c r="AD233" i="8"/>
  <c r="AD234" i="8"/>
  <c r="AD235" i="8"/>
  <c r="AD236" i="8"/>
  <c r="AD237" i="8"/>
  <c r="AD238" i="8"/>
  <c r="AD239" i="8"/>
  <c r="AD240" i="8"/>
  <c r="AD241" i="8"/>
  <c r="AD242" i="8"/>
  <c r="AD243" i="8"/>
  <c r="AD244" i="8"/>
  <c r="AD245" i="8"/>
  <c r="AD246" i="8"/>
  <c r="AD247" i="8"/>
  <c r="AD248" i="8"/>
  <c r="AD249" i="8"/>
  <c r="AD250" i="8"/>
  <c r="AD251" i="8"/>
  <c r="AD252" i="8"/>
  <c r="AD253" i="8"/>
  <c r="AD254" i="8"/>
  <c r="AD255" i="8"/>
  <c r="AD256" i="8"/>
  <c r="AD257" i="8"/>
  <c r="AD258" i="8"/>
  <c r="AD259" i="8"/>
  <c r="AD260" i="8"/>
  <c r="AD261" i="8"/>
  <c r="AD262" i="8"/>
  <c r="AD263" i="8"/>
  <c r="AD264" i="8"/>
  <c r="AD265" i="8"/>
  <c r="AD266" i="8"/>
  <c r="AD267" i="8"/>
  <c r="AD268" i="8"/>
  <c r="AD269" i="8"/>
  <c r="AD270" i="8"/>
  <c r="AD271" i="8"/>
  <c r="AD272" i="8"/>
  <c r="AD273" i="8"/>
  <c r="AD274" i="8"/>
  <c r="AD275" i="8"/>
  <c r="AD276" i="8"/>
  <c r="AD277" i="8"/>
  <c r="AD278" i="8"/>
  <c r="AD279" i="8"/>
  <c r="AD280" i="8"/>
  <c r="AD281" i="8"/>
  <c r="AD282" i="8"/>
  <c r="AD283" i="8"/>
  <c r="AD284" i="8"/>
  <c r="AD285" i="8"/>
  <c r="AD286" i="8"/>
  <c r="AD287" i="8"/>
  <c r="AD288" i="8"/>
  <c r="AD289" i="8"/>
  <c r="AD290" i="8"/>
  <c r="AD291" i="8"/>
  <c r="AD292" i="8"/>
  <c r="AD293" i="8"/>
  <c r="AD294" i="8"/>
  <c r="AD295" i="8"/>
  <c r="AD296" i="8"/>
  <c r="AD297" i="8"/>
  <c r="AD298" i="8"/>
  <c r="AD299" i="8"/>
  <c r="AD300" i="8"/>
  <c r="AD301" i="8"/>
  <c r="AD302" i="8"/>
  <c r="AD303" i="8"/>
  <c r="AD304" i="8"/>
  <c r="AD305" i="8"/>
  <c r="AD306" i="8"/>
  <c r="AD307" i="8"/>
  <c r="AD308" i="8"/>
  <c r="AD309" i="8"/>
  <c r="AD310" i="8"/>
  <c r="AD311" i="8"/>
  <c r="AD312" i="8"/>
  <c r="AD313" i="8"/>
  <c r="AD314" i="8"/>
  <c r="AD315" i="8"/>
  <c r="AD316" i="8"/>
  <c r="AD317" i="8"/>
  <c r="AD318" i="8"/>
  <c r="AD319" i="8"/>
  <c r="AD320" i="8"/>
  <c r="AD321" i="8"/>
  <c r="AD322" i="8"/>
  <c r="AD323" i="8"/>
  <c r="AD324" i="8"/>
  <c r="AD325" i="8"/>
  <c r="AD326" i="8"/>
  <c r="AD327" i="8"/>
  <c r="AD328" i="8"/>
  <c r="AD329" i="8"/>
  <c r="AD330" i="8"/>
  <c r="AD331" i="8"/>
  <c r="AD332" i="8"/>
  <c r="AD333" i="8"/>
  <c r="AD334" i="8"/>
  <c r="AD335" i="8"/>
  <c r="AD336" i="8"/>
  <c r="AD337" i="8"/>
  <c r="AD338" i="8"/>
  <c r="AD339" i="8"/>
  <c r="AD340" i="8"/>
  <c r="AD341" i="8"/>
  <c r="AD342" i="8"/>
  <c r="AD343" i="8"/>
  <c r="AD344" i="8"/>
  <c r="AD345" i="8"/>
  <c r="AD346" i="8"/>
  <c r="AD347" i="8"/>
  <c r="AD348" i="8"/>
  <c r="AD349" i="8"/>
  <c r="AD350" i="8"/>
  <c r="AD351" i="8"/>
  <c r="AD352" i="8"/>
  <c r="AD353" i="8"/>
  <c r="AD354" i="8"/>
  <c r="AD355" i="8"/>
  <c r="AD356" i="8"/>
  <c r="AD357" i="8"/>
  <c r="AD358" i="8"/>
  <c r="AD359" i="8"/>
  <c r="AD360" i="8"/>
  <c r="AD361" i="8"/>
  <c r="AD362" i="8"/>
  <c r="AD363" i="8"/>
  <c r="AD364" i="8"/>
  <c r="AD365" i="8"/>
  <c r="AD366" i="8"/>
  <c r="AD367" i="8"/>
  <c r="AD368" i="8"/>
  <c r="AD369" i="8"/>
  <c r="AD370" i="8"/>
  <c r="AD371" i="8"/>
  <c r="AD372" i="8"/>
  <c r="AD373" i="8"/>
  <c r="AD374" i="8"/>
  <c r="AD375" i="8"/>
  <c r="AD376" i="8"/>
  <c r="AD377" i="8"/>
  <c r="AD378" i="8"/>
  <c r="AD379" i="8"/>
  <c r="AD380" i="8"/>
  <c r="AD381" i="8"/>
  <c r="AD382" i="8"/>
  <c r="AD383" i="8"/>
  <c r="AD384" i="8"/>
  <c r="AD385" i="8"/>
  <c r="AD386" i="8"/>
  <c r="AD387" i="8"/>
  <c r="AD388" i="8"/>
  <c r="AD389" i="8"/>
  <c r="AD390" i="8"/>
  <c r="AD391" i="8"/>
  <c r="AD392" i="8"/>
  <c r="AD393" i="8"/>
  <c r="AD394" i="8"/>
  <c r="AD395" i="8"/>
  <c r="AD396" i="8"/>
  <c r="AD397" i="8"/>
  <c r="AD398" i="8"/>
  <c r="AD399" i="8"/>
  <c r="AD400" i="8"/>
  <c r="AD401" i="8"/>
  <c r="AD402" i="8"/>
  <c r="AD403" i="8"/>
  <c r="AD404" i="8"/>
  <c r="AD405" i="8"/>
  <c r="AD406" i="8"/>
  <c r="AD407" i="8"/>
  <c r="AD408" i="8"/>
  <c r="AD409" i="8"/>
  <c r="AD410" i="8"/>
  <c r="AD411" i="8"/>
  <c r="AD412" i="8"/>
  <c r="AD413" i="8"/>
  <c r="AD414" i="8"/>
  <c r="AD415" i="8"/>
  <c r="AD416" i="8"/>
  <c r="AD417" i="8"/>
  <c r="AD418" i="8"/>
  <c r="AD419" i="8"/>
  <c r="AD420" i="8"/>
  <c r="AD421" i="8"/>
  <c r="AD422" i="8"/>
  <c r="AD423" i="8"/>
  <c r="AD424" i="8"/>
  <c r="AD425" i="8"/>
  <c r="AD426" i="8"/>
  <c r="AD427" i="8"/>
  <c r="AD428" i="8"/>
  <c r="AD429" i="8"/>
  <c r="AD430" i="8"/>
  <c r="AD431" i="8"/>
  <c r="AD432" i="8"/>
  <c r="AD433" i="8"/>
  <c r="AD434" i="8"/>
  <c r="AD435" i="8"/>
  <c r="AD436" i="8"/>
  <c r="AD437" i="8"/>
  <c r="AD438" i="8"/>
  <c r="AD439" i="8"/>
  <c r="AD440" i="8"/>
  <c r="AD441" i="8"/>
  <c r="AD442" i="8"/>
  <c r="AD443" i="8"/>
  <c r="AD444" i="8"/>
  <c r="AD445" i="8"/>
  <c r="AD446" i="8"/>
  <c r="AD447" i="8"/>
  <c r="AD448" i="8"/>
  <c r="AD449" i="8"/>
  <c r="AD450" i="8"/>
  <c r="AD451" i="8"/>
  <c r="AD452" i="8"/>
  <c r="AD453" i="8"/>
  <c r="AD454" i="8"/>
  <c r="AD455" i="8"/>
  <c r="AD456" i="8"/>
  <c r="AD457" i="8"/>
  <c r="AD458" i="8"/>
  <c r="AD459" i="8"/>
  <c r="AD460" i="8"/>
  <c r="AD461" i="8"/>
  <c r="AD462" i="8"/>
  <c r="AD463" i="8"/>
  <c r="AD464" i="8"/>
  <c r="AD465" i="8"/>
  <c r="AD466" i="8"/>
  <c r="AD467" i="8"/>
  <c r="AD468" i="8"/>
  <c r="AD469" i="8"/>
  <c r="AD470" i="8"/>
  <c r="AD471" i="8"/>
  <c r="AD472" i="8"/>
  <c r="AD473" i="8"/>
  <c r="AD474" i="8"/>
  <c r="AD475" i="8"/>
  <c r="AD476" i="8"/>
  <c r="AD477" i="8"/>
  <c r="AD478" i="8"/>
  <c r="AD479" i="8"/>
  <c r="AD480" i="8"/>
  <c r="AD481" i="8"/>
  <c r="AD482" i="8"/>
  <c r="AD483" i="8"/>
  <c r="AD484" i="8"/>
  <c r="AD485" i="8"/>
  <c r="AD486" i="8"/>
  <c r="AD487" i="8"/>
  <c r="AD488" i="8"/>
  <c r="AD489" i="8"/>
  <c r="AD490" i="8"/>
  <c r="AD491" i="8"/>
  <c r="AD492" i="8"/>
  <c r="AD493" i="8"/>
  <c r="AD494" i="8"/>
  <c r="AD495" i="8"/>
  <c r="AD496" i="8"/>
  <c r="AD497" i="8"/>
  <c r="AD498" i="8"/>
  <c r="AD499" i="8"/>
  <c r="AD500" i="8"/>
  <c r="AD501" i="8"/>
  <c r="AD502" i="8"/>
  <c r="AD503" i="8"/>
  <c r="AD504" i="8"/>
  <c r="AD505" i="8"/>
  <c r="AD506" i="8"/>
  <c r="AD507" i="8"/>
  <c r="AD508" i="8"/>
  <c r="AD509" i="8"/>
  <c r="AD510" i="8"/>
  <c r="AD511" i="8"/>
  <c r="AD512" i="8"/>
  <c r="AD513" i="8"/>
  <c r="AD514" i="8"/>
  <c r="AD515" i="8"/>
  <c r="AD516" i="8"/>
  <c r="AD517" i="8"/>
  <c r="AD33" i="8"/>
  <c r="AC33" i="8"/>
  <c r="AC34" i="8"/>
  <c r="AE34" i="8"/>
  <c r="AE35" i="8"/>
  <c r="AE36" i="8"/>
  <c r="AE37" i="8"/>
  <c r="AE38" i="8"/>
  <c r="AE39" i="8"/>
  <c r="AE40" i="8"/>
  <c r="AE41" i="8"/>
  <c r="AE42" i="8"/>
  <c r="AE43" i="8"/>
  <c r="AE44" i="8"/>
  <c r="AE45" i="8"/>
  <c r="AE46" i="8"/>
  <c r="AE47" i="8"/>
  <c r="AE48" i="8"/>
  <c r="AE49" i="8"/>
  <c r="AE50" i="8"/>
  <c r="AE51" i="8"/>
  <c r="AE52" i="8"/>
  <c r="AE53" i="8"/>
  <c r="AE54" i="8"/>
  <c r="AE55" i="8"/>
  <c r="AE56" i="8"/>
  <c r="AE57" i="8"/>
  <c r="AE58" i="8"/>
  <c r="AE59" i="8"/>
  <c r="AE60" i="8"/>
  <c r="AE61" i="8"/>
  <c r="AE62" i="8"/>
  <c r="AE63" i="8"/>
  <c r="AE64" i="8"/>
  <c r="AE65" i="8"/>
  <c r="AE66" i="8"/>
  <c r="AE67" i="8"/>
  <c r="AE68" i="8"/>
  <c r="AE69" i="8"/>
  <c r="AE70" i="8"/>
  <c r="AE71" i="8"/>
  <c r="AE72" i="8"/>
  <c r="AE73" i="8"/>
  <c r="AE74" i="8"/>
  <c r="AE75" i="8"/>
  <c r="AE76" i="8"/>
  <c r="AE77" i="8"/>
  <c r="AE78" i="8"/>
  <c r="AE79" i="8"/>
  <c r="AE80" i="8"/>
  <c r="AE81" i="8"/>
  <c r="AE82" i="8"/>
  <c r="AE83" i="8"/>
  <c r="AE84" i="8"/>
  <c r="AE85" i="8"/>
  <c r="AE86" i="8"/>
  <c r="AE87" i="8"/>
  <c r="AE88" i="8"/>
  <c r="AE89" i="8"/>
  <c r="AE90" i="8"/>
  <c r="AE91" i="8"/>
  <c r="AE92" i="8"/>
  <c r="AE93" i="8"/>
  <c r="AE94" i="8"/>
  <c r="AE95" i="8"/>
  <c r="AE96" i="8"/>
  <c r="AE97" i="8"/>
  <c r="AE98" i="8"/>
  <c r="AE99" i="8"/>
  <c r="AE100" i="8"/>
  <c r="AE101" i="8"/>
  <c r="AE102" i="8"/>
  <c r="AE103" i="8"/>
  <c r="AE104" i="8"/>
  <c r="AE105" i="8"/>
  <c r="AE106" i="8"/>
  <c r="AE107" i="8"/>
  <c r="AE108" i="8"/>
  <c r="AE109" i="8"/>
  <c r="AE110" i="8"/>
  <c r="AE111" i="8"/>
  <c r="AE112" i="8"/>
  <c r="AE113" i="8"/>
  <c r="AE114" i="8"/>
  <c r="AE115" i="8"/>
  <c r="AE116" i="8"/>
  <c r="AE117" i="8"/>
  <c r="AE118" i="8"/>
  <c r="AE119" i="8"/>
  <c r="AE120" i="8"/>
  <c r="AE121" i="8"/>
  <c r="AE122" i="8"/>
  <c r="AE123" i="8"/>
  <c r="AE124" i="8"/>
  <c r="AE125" i="8"/>
  <c r="AE126" i="8"/>
  <c r="AE127" i="8"/>
  <c r="AE128" i="8"/>
  <c r="AE129" i="8"/>
  <c r="AE130" i="8"/>
  <c r="AE131" i="8"/>
  <c r="AE132" i="8"/>
  <c r="AE133" i="8"/>
  <c r="AE134" i="8"/>
  <c r="AE135" i="8"/>
  <c r="AE136" i="8"/>
  <c r="AE137" i="8"/>
  <c r="AE138" i="8"/>
  <c r="AE139" i="8"/>
  <c r="AE140" i="8"/>
  <c r="AE141" i="8"/>
  <c r="AE142" i="8"/>
  <c r="AE143" i="8"/>
  <c r="AE144" i="8"/>
  <c r="AE145" i="8"/>
  <c r="AE146" i="8"/>
  <c r="AE147" i="8"/>
  <c r="AE148" i="8"/>
  <c r="AE149" i="8"/>
  <c r="AE150" i="8"/>
  <c r="AE151" i="8"/>
  <c r="AE152" i="8"/>
  <c r="AE153" i="8"/>
  <c r="AE154" i="8"/>
  <c r="AE155" i="8"/>
  <c r="AE156" i="8"/>
  <c r="AE157" i="8"/>
  <c r="AE158" i="8"/>
  <c r="AE159" i="8"/>
  <c r="AE160" i="8"/>
  <c r="AE161" i="8"/>
  <c r="AE162" i="8"/>
  <c r="AE163" i="8"/>
  <c r="AE164" i="8"/>
  <c r="AE165" i="8"/>
  <c r="AE166" i="8"/>
  <c r="AE167" i="8"/>
  <c r="AE168" i="8"/>
  <c r="AE169" i="8"/>
  <c r="AE170" i="8"/>
  <c r="AE171" i="8"/>
  <c r="AE172" i="8"/>
  <c r="AE173" i="8"/>
  <c r="AE174" i="8"/>
  <c r="AE175" i="8"/>
  <c r="AE176" i="8"/>
  <c r="AE177" i="8"/>
  <c r="AE178" i="8"/>
  <c r="AE179" i="8"/>
  <c r="AE180" i="8"/>
  <c r="AE181" i="8"/>
  <c r="AE182" i="8"/>
  <c r="AE183" i="8"/>
  <c r="AE184" i="8"/>
  <c r="AE185" i="8"/>
  <c r="AE186" i="8"/>
  <c r="AE187" i="8"/>
  <c r="AE188" i="8"/>
  <c r="AE189" i="8"/>
  <c r="AE190" i="8"/>
  <c r="AE191" i="8"/>
  <c r="AE192" i="8"/>
  <c r="AE193" i="8"/>
  <c r="AE194" i="8"/>
  <c r="AE195" i="8"/>
  <c r="AE196" i="8"/>
  <c r="AE197" i="8"/>
  <c r="AE198" i="8"/>
  <c r="AE199" i="8"/>
  <c r="AE200" i="8"/>
  <c r="AE201" i="8"/>
  <c r="AE202" i="8"/>
  <c r="AE203" i="8"/>
  <c r="AE204" i="8"/>
  <c r="AE205" i="8"/>
  <c r="AE206" i="8"/>
  <c r="AE207" i="8"/>
  <c r="AE208" i="8"/>
  <c r="AE209" i="8"/>
  <c r="AE210" i="8"/>
  <c r="AE211" i="8"/>
  <c r="AE212" i="8"/>
  <c r="AE213" i="8"/>
  <c r="AE214" i="8"/>
  <c r="AE215" i="8"/>
  <c r="AE216" i="8"/>
  <c r="AE217" i="8"/>
  <c r="AE218" i="8"/>
  <c r="AE219" i="8"/>
  <c r="AE220" i="8"/>
  <c r="AE221" i="8"/>
  <c r="AE222" i="8"/>
  <c r="AE223" i="8"/>
  <c r="AE224" i="8"/>
  <c r="AE225" i="8"/>
  <c r="AE226" i="8"/>
  <c r="AE227" i="8"/>
  <c r="AE228" i="8"/>
  <c r="AE229" i="8"/>
  <c r="AE230" i="8"/>
  <c r="AE231" i="8"/>
  <c r="AE232" i="8"/>
  <c r="AE233" i="8"/>
  <c r="AE234" i="8"/>
  <c r="AE235" i="8"/>
  <c r="AE236" i="8"/>
  <c r="AE237" i="8"/>
  <c r="AE238" i="8"/>
  <c r="AE239" i="8"/>
  <c r="AE240" i="8"/>
  <c r="AE241" i="8"/>
  <c r="AE242" i="8"/>
  <c r="AE243" i="8"/>
  <c r="AE244" i="8"/>
  <c r="AE245" i="8"/>
  <c r="AE246" i="8"/>
  <c r="AE247" i="8"/>
  <c r="AE248" i="8"/>
  <c r="AE249" i="8"/>
  <c r="AE250" i="8"/>
  <c r="AE251" i="8"/>
  <c r="AE252" i="8"/>
  <c r="AE253" i="8"/>
  <c r="AE254" i="8"/>
  <c r="AE255" i="8"/>
  <c r="AE256" i="8"/>
  <c r="AE257" i="8"/>
  <c r="AE258" i="8"/>
  <c r="AE259" i="8"/>
  <c r="AE260" i="8"/>
  <c r="AE261" i="8"/>
  <c r="AE262" i="8"/>
  <c r="AE263" i="8"/>
  <c r="AE264" i="8"/>
  <c r="AE265" i="8"/>
  <c r="AE266" i="8"/>
  <c r="AE267" i="8"/>
  <c r="AE268" i="8"/>
  <c r="AE269" i="8"/>
  <c r="AE270" i="8"/>
  <c r="AE271" i="8"/>
  <c r="AE272" i="8"/>
  <c r="AE273" i="8"/>
  <c r="AE274" i="8"/>
  <c r="AE275" i="8"/>
  <c r="AE276" i="8"/>
  <c r="AE277" i="8"/>
  <c r="AE278" i="8"/>
  <c r="AE279" i="8"/>
  <c r="AE280" i="8"/>
  <c r="AE281" i="8"/>
  <c r="AE282" i="8"/>
  <c r="AE283" i="8"/>
  <c r="AE284" i="8"/>
  <c r="AE285" i="8"/>
  <c r="AE286" i="8"/>
  <c r="AE287" i="8"/>
  <c r="AE288" i="8"/>
  <c r="AE289" i="8"/>
  <c r="AE290" i="8"/>
  <c r="AE291" i="8"/>
  <c r="AE292" i="8"/>
  <c r="AE293" i="8"/>
  <c r="AE294" i="8"/>
  <c r="AE295" i="8"/>
  <c r="AE296" i="8"/>
  <c r="AE297" i="8"/>
  <c r="AE298" i="8"/>
  <c r="AE299" i="8"/>
  <c r="AE300" i="8"/>
  <c r="AE301" i="8"/>
  <c r="AE302" i="8"/>
  <c r="AE303" i="8"/>
  <c r="AE304" i="8"/>
  <c r="AE305" i="8"/>
  <c r="AE306" i="8"/>
  <c r="AE307" i="8"/>
  <c r="AE308" i="8"/>
  <c r="AE309" i="8"/>
  <c r="AE310" i="8"/>
  <c r="AE311" i="8"/>
  <c r="AE312" i="8"/>
  <c r="AE313" i="8"/>
  <c r="AE314" i="8"/>
  <c r="AE315" i="8"/>
  <c r="AE316" i="8"/>
  <c r="AE317" i="8"/>
  <c r="AE318" i="8"/>
  <c r="AE319" i="8"/>
  <c r="AE320" i="8"/>
  <c r="AE321" i="8"/>
  <c r="AE322" i="8"/>
  <c r="AE323" i="8"/>
  <c r="AE324" i="8"/>
  <c r="AE325" i="8"/>
  <c r="AE326" i="8"/>
  <c r="AE327" i="8"/>
  <c r="AE328" i="8"/>
  <c r="AE329" i="8"/>
  <c r="AE330" i="8"/>
  <c r="AE331" i="8"/>
  <c r="AE332" i="8"/>
  <c r="AE333" i="8"/>
  <c r="AE334" i="8"/>
  <c r="AE335" i="8"/>
  <c r="AE336" i="8"/>
  <c r="AE337" i="8"/>
  <c r="AE338" i="8"/>
  <c r="AE339" i="8"/>
  <c r="AE340" i="8"/>
  <c r="AE341" i="8"/>
  <c r="AE342" i="8"/>
  <c r="AE343" i="8"/>
  <c r="AE344" i="8"/>
  <c r="AE345" i="8"/>
  <c r="AE346" i="8"/>
  <c r="AE347" i="8"/>
  <c r="AE348" i="8"/>
  <c r="AE349" i="8"/>
  <c r="AE350" i="8"/>
  <c r="AE351" i="8"/>
  <c r="AE352" i="8"/>
  <c r="AE353" i="8"/>
  <c r="AE354" i="8"/>
  <c r="AE355" i="8"/>
  <c r="AE356" i="8"/>
  <c r="AE357" i="8"/>
  <c r="AE358" i="8"/>
  <c r="AE359" i="8"/>
  <c r="AE360" i="8"/>
  <c r="AE361" i="8"/>
  <c r="AE362" i="8"/>
  <c r="AE363" i="8"/>
  <c r="AE364" i="8"/>
  <c r="AE365" i="8"/>
  <c r="AE366" i="8"/>
  <c r="AE367" i="8"/>
  <c r="AE368" i="8"/>
  <c r="AE369" i="8"/>
  <c r="AE370" i="8"/>
  <c r="AE371" i="8"/>
  <c r="AE372" i="8"/>
  <c r="AE373" i="8"/>
  <c r="AE374" i="8"/>
  <c r="AE375" i="8"/>
  <c r="AE376" i="8"/>
  <c r="AE377" i="8"/>
  <c r="AE378" i="8"/>
  <c r="AE379" i="8"/>
  <c r="AE380" i="8"/>
  <c r="AE381" i="8"/>
  <c r="AE382" i="8"/>
  <c r="AE383" i="8"/>
  <c r="AE384" i="8"/>
  <c r="AE385" i="8"/>
  <c r="AE386" i="8"/>
  <c r="AE387" i="8"/>
  <c r="AE388" i="8"/>
  <c r="AE389" i="8"/>
  <c r="AE390" i="8"/>
  <c r="AE391" i="8"/>
  <c r="AE392" i="8"/>
  <c r="AE393" i="8"/>
  <c r="AE394" i="8"/>
  <c r="AE395" i="8"/>
  <c r="AE396" i="8"/>
  <c r="AE397" i="8"/>
  <c r="AE398" i="8"/>
  <c r="AE399" i="8"/>
  <c r="AE400" i="8"/>
  <c r="AE401" i="8"/>
  <c r="AE402" i="8"/>
  <c r="AE403" i="8"/>
  <c r="AE404" i="8"/>
  <c r="AE405" i="8"/>
  <c r="AE406" i="8"/>
  <c r="AE407" i="8"/>
  <c r="AE408" i="8"/>
  <c r="AE409" i="8"/>
  <c r="AE410" i="8"/>
  <c r="AE411" i="8"/>
  <c r="AE412" i="8"/>
  <c r="AE413" i="8"/>
  <c r="AE414" i="8"/>
  <c r="AE415" i="8"/>
  <c r="AE416" i="8"/>
  <c r="AE417" i="8"/>
  <c r="AE418" i="8"/>
  <c r="AE419" i="8"/>
  <c r="AE420" i="8"/>
  <c r="AE421" i="8"/>
  <c r="AE422" i="8"/>
  <c r="AE423" i="8"/>
  <c r="AE424" i="8"/>
  <c r="AE425" i="8"/>
  <c r="AE426" i="8"/>
  <c r="AE427" i="8"/>
  <c r="AE428" i="8"/>
  <c r="AE429" i="8"/>
  <c r="AE430" i="8"/>
  <c r="AE431" i="8"/>
  <c r="AE432" i="8"/>
  <c r="AE433" i="8"/>
  <c r="AE434" i="8"/>
  <c r="AE435" i="8"/>
  <c r="AE436" i="8"/>
  <c r="AE437" i="8"/>
  <c r="AE438" i="8"/>
  <c r="AE439" i="8"/>
  <c r="AE440" i="8"/>
  <c r="AE441" i="8"/>
  <c r="AE442" i="8"/>
  <c r="AE443" i="8"/>
  <c r="AE444" i="8"/>
  <c r="AE445" i="8"/>
  <c r="AE446" i="8"/>
  <c r="AE447" i="8"/>
  <c r="AE448" i="8"/>
  <c r="AE449" i="8"/>
  <c r="AE450" i="8"/>
  <c r="AE451" i="8"/>
  <c r="AE452" i="8"/>
  <c r="AE453" i="8"/>
  <c r="AE454" i="8"/>
  <c r="AE455" i="8"/>
  <c r="AE456" i="8"/>
  <c r="AE457" i="8"/>
  <c r="AE458" i="8"/>
  <c r="AE459" i="8"/>
  <c r="AE460" i="8"/>
  <c r="AE461" i="8"/>
  <c r="AE462" i="8"/>
  <c r="AE463" i="8"/>
  <c r="AE464" i="8"/>
  <c r="AE465" i="8"/>
  <c r="AE466" i="8"/>
  <c r="AE467" i="8"/>
  <c r="AE468" i="8"/>
  <c r="AE469" i="8"/>
  <c r="AE470" i="8"/>
  <c r="AE471" i="8"/>
  <c r="AE472" i="8"/>
  <c r="AE473" i="8"/>
  <c r="AE474" i="8"/>
  <c r="AE475" i="8"/>
  <c r="AE476" i="8"/>
  <c r="AE477" i="8"/>
  <c r="AE478" i="8"/>
  <c r="AE479" i="8"/>
  <c r="AE480" i="8"/>
  <c r="AE481" i="8"/>
  <c r="AE482" i="8"/>
  <c r="AE483" i="8"/>
  <c r="AE484" i="8"/>
  <c r="AE485" i="8"/>
  <c r="AE486" i="8"/>
  <c r="AE487" i="8"/>
  <c r="AE488" i="8"/>
  <c r="AE489" i="8"/>
  <c r="AE490" i="8"/>
  <c r="AE491" i="8"/>
  <c r="AE492" i="8"/>
  <c r="AE493" i="8"/>
  <c r="AE494" i="8"/>
  <c r="AE495" i="8"/>
  <c r="AE496" i="8"/>
  <c r="AE497" i="8"/>
  <c r="AE498" i="8"/>
  <c r="AE499" i="8"/>
  <c r="AE500" i="8"/>
  <c r="AE501" i="8"/>
  <c r="AE502" i="8"/>
  <c r="AE503" i="8"/>
  <c r="AE504" i="8"/>
  <c r="AE505" i="8"/>
  <c r="AE506" i="8"/>
  <c r="AE507" i="8"/>
  <c r="AE508" i="8"/>
  <c r="AE509" i="8"/>
  <c r="AE510" i="8"/>
  <c r="AE511" i="8"/>
  <c r="AE512" i="8"/>
  <c r="AE513" i="8"/>
  <c r="AE514" i="8"/>
  <c r="AE515" i="8"/>
  <c r="AE516" i="8"/>
  <c r="AE517" i="8"/>
  <c r="AE33" i="8"/>
  <c r="AC35" i="8"/>
  <c r="AC36" i="8"/>
  <c r="AC37" i="8"/>
  <c r="AC38" i="8"/>
  <c r="AC39" i="8"/>
  <c r="AC40" i="8"/>
  <c r="AC41" i="8"/>
  <c r="AC42" i="8"/>
  <c r="AC43" i="8"/>
  <c r="AC44" i="8"/>
  <c r="AC45" i="8"/>
  <c r="AC46" i="8"/>
  <c r="AC47" i="8"/>
  <c r="AC48" i="8"/>
  <c r="AC49" i="8"/>
  <c r="AC50" i="8"/>
  <c r="AC51" i="8"/>
  <c r="AC52" i="8"/>
  <c r="AC53" i="8"/>
  <c r="AC54" i="8"/>
  <c r="AC55" i="8"/>
  <c r="AC56" i="8"/>
  <c r="AC57" i="8"/>
  <c r="AC58" i="8"/>
  <c r="AC59" i="8"/>
  <c r="AC60" i="8"/>
  <c r="AC61" i="8"/>
  <c r="AC62" i="8"/>
  <c r="AC63" i="8"/>
  <c r="AC64" i="8"/>
  <c r="AC65" i="8"/>
  <c r="AC66" i="8"/>
  <c r="AC67" i="8"/>
  <c r="AC68" i="8"/>
  <c r="AC69" i="8"/>
  <c r="AC70" i="8"/>
  <c r="AC71" i="8"/>
  <c r="AC72" i="8"/>
  <c r="AC73" i="8"/>
  <c r="AC74" i="8"/>
  <c r="AC75" i="8"/>
  <c r="AC76" i="8"/>
  <c r="AC77" i="8"/>
  <c r="AC78" i="8"/>
  <c r="AC79" i="8"/>
  <c r="AC80" i="8"/>
  <c r="AC81" i="8"/>
  <c r="AC82" i="8"/>
  <c r="AC83" i="8"/>
  <c r="AC84" i="8"/>
  <c r="AC85" i="8"/>
  <c r="AC86" i="8"/>
  <c r="AC87" i="8"/>
  <c r="AC88" i="8"/>
  <c r="AC89" i="8"/>
  <c r="AC90" i="8"/>
  <c r="AC91" i="8"/>
  <c r="AC92" i="8"/>
  <c r="AC93" i="8"/>
  <c r="AC94" i="8"/>
  <c r="AC95" i="8"/>
  <c r="AC96" i="8"/>
  <c r="AC97" i="8"/>
  <c r="AC98" i="8"/>
  <c r="AC99" i="8"/>
  <c r="AC100" i="8"/>
  <c r="AC101" i="8"/>
  <c r="AC102" i="8"/>
  <c r="AC103" i="8"/>
  <c r="AC104" i="8"/>
  <c r="AC105" i="8"/>
  <c r="AC106" i="8"/>
  <c r="AC107" i="8"/>
  <c r="AC108" i="8"/>
  <c r="AC109" i="8"/>
  <c r="AC110" i="8"/>
  <c r="AC111" i="8"/>
  <c r="AC112" i="8"/>
  <c r="AC113" i="8"/>
  <c r="AC114" i="8"/>
  <c r="AC115" i="8"/>
  <c r="AC116" i="8"/>
  <c r="AC117" i="8"/>
  <c r="AC118" i="8"/>
  <c r="AC119" i="8"/>
  <c r="AC120" i="8"/>
  <c r="AC121" i="8"/>
  <c r="AC122" i="8"/>
  <c r="AC123" i="8"/>
  <c r="AC124" i="8"/>
  <c r="AC125" i="8"/>
  <c r="AC126" i="8"/>
  <c r="AC127" i="8"/>
  <c r="AC128" i="8"/>
  <c r="AC129" i="8"/>
  <c r="AC130" i="8"/>
  <c r="AC131" i="8"/>
  <c r="AC132" i="8"/>
  <c r="AC133" i="8"/>
  <c r="AC134" i="8"/>
  <c r="AC135" i="8"/>
  <c r="AC136" i="8"/>
  <c r="AC137" i="8"/>
  <c r="AC138" i="8"/>
  <c r="AC139" i="8"/>
  <c r="AC140" i="8"/>
  <c r="AC141" i="8"/>
  <c r="AC142" i="8"/>
  <c r="AC143" i="8"/>
  <c r="AC144" i="8"/>
  <c r="AC145" i="8"/>
  <c r="AC146" i="8"/>
  <c r="AC147" i="8"/>
  <c r="AC148" i="8"/>
  <c r="AC149" i="8"/>
  <c r="AC150" i="8"/>
  <c r="AC151" i="8"/>
  <c r="AC152" i="8"/>
  <c r="AC153" i="8"/>
  <c r="AC154" i="8"/>
  <c r="AC155" i="8"/>
  <c r="AC156" i="8"/>
  <c r="AC157" i="8"/>
  <c r="AC158" i="8"/>
  <c r="AC159" i="8"/>
  <c r="AC160" i="8"/>
  <c r="AC161" i="8"/>
  <c r="AC162" i="8"/>
  <c r="AC163" i="8"/>
  <c r="AC164" i="8"/>
  <c r="AC165" i="8"/>
  <c r="AC166" i="8"/>
  <c r="AC167" i="8"/>
  <c r="AC168" i="8"/>
  <c r="AC169" i="8"/>
  <c r="AC170" i="8"/>
  <c r="AC171" i="8"/>
  <c r="AC172" i="8"/>
  <c r="AC173" i="8"/>
  <c r="AC174" i="8"/>
  <c r="AC175" i="8"/>
  <c r="AC176" i="8"/>
  <c r="AC177" i="8"/>
  <c r="AC178" i="8"/>
  <c r="AC179" i="8"/>
  <c r="AC180" i="8"/>
  <c r="AC181" i="8"/>
  <c r="AC182" i="8"/>
  <c r="AC183" i="8"/>
  <c r="AC184" i="8"/>
  <c r="AC185" i="8"/>
  <c r="AC186" i="8"/>
  <c r="AC187" i="8"/>
  <c r="AC188" i="8"/>
  <c r="AC189" i="8"/>
  <c r="AC190" i="8"/>
  <c r="AC191" i="8"/>
  <c r="AC192" i="8"/>
  <c r="AC193" i="8"/>
  <c r="AC194" i="8"/>
  <c r="AC195" i="8"/>
  <c r="AC196" i="8"/>
  <c r="AC197" i="8"/>
  <c r="AC198" i="8"/>
  <c r="AC199" i="8"/>
  <c r="AC200" i="8"/>
  <c r="AC201" i="8"/>
  <c r="AC202" i="8"/>
  <c r="AC203" i="8"/>
  <c r="AC204" i="8"/>
  <c r="AC205" i="8"/>
  <c r="AC206" i="8"/>
  <c r="AC207" i="8"/>
  <c r="AC208" i="8"/>
  <c r="AC209" i="8"/>
  <c r="AC210" i="8"/>
  <c r="AC211" i="8"/>
  <c r="AC212" i="8"/>
  <c r="AC213" i="8"/>
  <c r="AC214" i="8"/>
  <c r="AC215" i="8"/>
  <c r="AC216" i="8"/>
  <c r="AC217" i="8"/>
  <c r="AC218" i="8"/>
  <c r="AC219" i="8"/>
  <c r="AC220" i="8"/>
  <c r="AC221" i="8"/>
  <c r="AC222" i="8"/>
  <c r="AC223" i="8"/>
  <c r="AC224" i="8"/>
  <c r="AC225" i="8"/>
  <c r="AC226" i="8"/>
  <c r="AC227" i="8"/>
  <c r="AC228" i="8"/>
  <c r="AC229" i="8"/>
  <c r="AC230" i="8"/>
  <c r="AC231" i="8"/>
  <c r="AC232" i="8"/>
  <c r="AC233" i="8"/>
  <c r="AC234" i="8"/>
  <c r="AC235" i="8"/>
  <c r="AC236" i="8"/>
  <c r="AC237" i="8"/>
  <c r="AC238" i="8"/>
  <c r="AC239" i="8"/>
  <c r="AC240" i="8"/>
  <c r="AC241" i="8"/>
  <c r="AC242" i="8"/>
  <c r="AC243" i="8"/>
  <c r="AC244" i="8"/>
  <c r="AC245" i="8"/>
  <c r="AC246" i="8"/>
  <c r="AC247" i="8"/>
  <c r="AC248" i="8"/>
  <c r="AC249" i="8"/>
  <c r="AC250" i="8"/>
  <c r="AC251" i="8"/>
  <c r="AC252" i="8"/>
  <c r="AC253" i="8"/>
  <c r="AC254" i="8"/>
  <c r="AC255" i="8"/>
  <c r="AC256" i="8"/>
  <c r="AC257" i="8"/>
  <c r="AC258" i="8"/>
  <c r="AC259" i="8"/>
  <c r="AC260" i="8"/>
  <c r="AC261" i="8"/>
  <c r="AC262" i="8"/>
  <c r="AC263" i="8"/>
  <c r="AC264" i="8"/>
  <c r="AC265" i="8"/>
  <c r="AC266" i="8"/>
  <c r="AC267" i="8"/>
  <c r="AC268" i="8"/>
  <c r="AC269" i="8"/>
  <c r="AC270" i="8"/>
  <c r="AC271" i="8"/>
  <c r="AC272" i="8"/>
  <c r="AC273" i="8"/>
  <c r="AC274" i="8"/>
  <c r="AC275" i="8"/>
  <c r="AC276" i="8"/>
  <c r="AC277" i="8"/>
  <c r="AC278" i="8"/>
  <c r="AC279" i="8"/>
  <c r="AC280" i="8"/>
  <c r="AC281" i="8"/>
  <c r="AC282" i="8"/>
  <c r="AC283" i="8"/>
  <c r="AC284" i="8"/>
  <c r="AC285" i="8"/>
  <c r="AC286" i="8"/>
  <c r="AC287" i="8"/>
  <c r="AC288" i="8"/>
  <c r="AC289" i="8"/>
  <c r="AC290" i="8"/>
  <c r="AC291" i="8"/>
  <c r="AC292" i="8"/>
  <c r="AC293" i="8"/>
  <c r="AC294" i="8"/>
  <c r="AC295" i="8"/>
  <c r="AC296" i="8"/>
  <c r="AC297" i="8"/>
  <c r="AC298" i="8"/>
  <c r="AC299" i="8"/>
  <c r="AC300" i="8"/>
  <c r="AC301" i="8"/>
  <c r="AC302" i="8"/>
  <c r="AC303" i="8"/>
  <c r="AC304" i="8"/>
  <c r="AC305" i="8"/>
  <c r="AC306" i="8"/>
  <c r="AC307" i="8"/>
  <c r="AC308" i="8"/>
  <c r="AC309" i="8"/>
  <c r="AC310" i="8"/>
  <c r="AC311" i="8"/>
  <c r="AC312" i="8"/>
  <c r="AC313" i="8"/>
  <c r="AC314" i="8"/>
  <c r="AC315" i="8"/>
  <c r="AC316" i="8"/>
  <c r="AC317" i="8"/>
  <c r="AC318" i="8"/>
  <c r="AC319" i="8"/>
  <c r="AC320" i="8"/>
  <c r="AC321" i="8"/>
  <c r="AC322" i="8"/>
  <c r="AC323" i="8"/>
  <c r="AC324" i="8"/>
  <c r="AC325" i="8"/>
  <c r="AC326" i="8"/>
  <c r="AC327" i="8"/>
  <c r="AC328" i="8"/>
  <c r="AC329" i="8"/>
  <c r="AC330" i="8"/>
  <c r="AC331" i="8"/>
  <c r="AC332" i="8"/>
  <c r="AC333" i="8"/>
  <c r="AC334" i="8"/>
  <c r="AC335" i="8"/>
  <c r="AC336" i="8"/>
  <c r="AC337" i="8"/>
  <c r="AC338" i="8"/>
  <c r="AC339" i="8"/>
  <c r="AC340" i="8"/>
  <c r="AC341" i="8"/>
  <c r="AC342" i="8"/>
  <c r="AC343" i="8"/>
  <c r="AC344" i="8"/>
  <c r="AC345" i="8"/>
  <c r="AC346" i="8"/>
  <c r="AC347" i="8"/>
  <c r="AC348" i="8"/>
  <c r="AC349" i="8"/>
  <c r="AC350" i="8"/>
  <c r="AC351" i="8"/>
  <c r="AC352" i="8"/>
  <c r="AC353" i="8"/>
  <c r="AC354" i="8"/>
  <c r="AC355" i="8"/>
  <c r="AC356" i="8"/>
  <c r="AC357" i="8"/>
  <c r="AC358" i="8"/>
  <c r="AC359" i="8"/>
  <c r="AC360" i="8"/>
  <c r="AC361" i="8"/>
  <c r="AC362" i="8"/>
  <c r="AC363" i="8"/>
  <c r="AC364" i="8"/>
  <c r="AC365" i="8"/>
  <c r="AC366" i="8"/>
  <c r="AC367" i="8"/>
  <c r="AC368" i="8"/>
  <c r="AC369" i="8"/>
  <c r="AC370" i="8"/>
  <c r="AC371" i="8"/>
  <c r="AC372" i="8"/>
  <c r="AC373" i="8"/>
  <c r="AC374" i="8"/>
  <c r="AC375" i="8"/>
  <c r="AC376" i="8"/>
  <c r="AC377" i="8"/>
  <c r="AC378" i="8"/>
  <c r="AC379" i="8"/>
  <c r="AC380" i="8"/>
  <c r="AC381" i="8"/>
  <c r="AC382" i="8"/>
  <c r="AC383" i="8"/>
  <c r="AC384" i="8"/>
  <c r="AC385" i="8"/>
  <c r="AC386" i="8"/>
  <c r="AC387" i="8"/>
  <c r="AC388" i="8"/>
  <c r="AC389" i="8"/>
  <c r="AC390" i="8"/>
  <c r="AC391" i="8"/>
  <c r="AC392" i="8"/>
  <c r="AC393" i="8"/>
  <c r="AC394" i="8"/>
  <c r="AC395" i="8"/>
  <c r="AC396" i="8"/>
  <c r="AC397" i="8"/>
  <c r="AC398" i="8"/>
  <c r="AC399" i="8"/>
  <c r="AC400" i="8"/>
  <c r="AC401" i="8"/>
  <c r="AC402" i="8"/>
  <c r="AC403" i="8"/>
  <c r="AC404" i="8"/>
  <c r="AC405" i="8"/>
  <c r="AC406" i="8"/>
  <c r="AC407" i="8"/>
  <c r="AC408" i="8"/>
  <c r="AC409" i="8"/>
  <c r="AC410" i="8"/>
  <c r="AC411" i="8"/>
  <c r="AC412" i="8"/>
  <c r="AC413" i="8"/>
  <c r="AC414" i="8"/>
  <c r="AC415" i="8"/>
  <c r="AC416" i="8"/>
  <c r="AC417" i="8"/>
  <c r="AC418" i="8"/>
  <c r="AC419" i="8"/>
  <c r="AC420" i="8"/>
  <c r="AC421" i="8"/>
  <c r="AC422" i="8"/>
  <c r="AC423" i="8"/>
  <c r="AC424" i="8"/>
  <c r="AC425" i="8"/>
  <c r="AC426" i="8"/>
  <c r="AC427" i="8"/>
  <c r="AC428" i="8"/>
  <c r="AC429" i="8"/>
  <c r="AC430" i="8"/>
  <c r="AC431" i="8"/>
  <c r="AC432" i="8"/>
  <c r="AC433" i="8"/>
  <c r="AC434" i="8"/>
  <c r="AC435" i="8"/>
  <c r="AC436" i="8"/>
  <c r="AC437" i="8"/>
  <c r="AC438" i="8"/>
  <c r="AC439" i="8"/>
  <c r="AC440" i="8"/>
  <c r="AC441" i="8"/>
  <c r="AC442" i="8"/>
  <c r="AC443" i="8"/>
  <c r="AC444" i="8"/>
  <c r="AC445" i="8"/>
  <c r="AC446" i="8"/>
  <c r="AC447" i="8"/>
  <c r="AC448" i="8"/>
  <c r="AC449" i="8"/>
  <c r="AC450" i="8"/>
  <c r="AC451" i="8"/>
  <c r="AC452" i="8"/>
  <c r="AC453" i="8"/>
  <c r="AC454" i="8"/>
  <c r="AC455" i="8"/>
  <c r="AC456" i="8"/>
  <c r="AC457" i="8"/>
  <c r="AC458" i="8"/>
  <c r="AC459" i="8"/>
  <c r="AC460" i="8"/>
  <c r="AC461" i="8"/>
  <c r="AC462" i="8"/>
  <c r="AC463" i="8"/>
  <c r="AC464" i="8"/>
  <c r="AC465" i="8"/>
  <c r="AC466" i="8"/>
  <c r="AC467" i="8"/>
  <c r="AC468" i="8"/>
  <c r="AC469" i="8"/>
  <c r="AC470" i="8"/>
  <c r="AC471" i="8"/>
  <c r="AC472" i="8"/>
  <c r="AC473" i="8"/>
  <c r="AC474" i="8"/>
  <c r="AC475" i="8"/>
  <c r="AC476" i="8"/>
  <c r="AC477" i="8"/>
  <c r="AC478" i="8"/>
  <c r="AC479" i="8"/>
  <c r="AC480" i="8"/>
  <c r="AC481" i="8"/>
  <c r="AC482" i="8"/>
  <c r="AC483" i="8"/>
  <c r="AC484" i="8"/>
  <c r="AC485" i="8"/>
  <c r="AC486" i="8"/>
  <c r="AC487" i="8"/>
  <c r="AC488" i="8"/>
  <c r="AC489" i="8"/>
  <c r="AC490" i="8"/>
  <c r="AC491" i="8"/>
  <c r="AC492" i="8"/>
  <c r="AC493" i="8"/>
  <c r="AC494" i="8"/>
  <c r="AC495" i="8"/>
  <c r="AC496" i="8"/>
  <c r="AC497" i="8"/>
  <c r="AC498" i="8"/>
  <c r="AC499" i="8"/>
  <c r="AC500" i="8"/>
  <c r="AC501" i="8"/>
  <c r="AC502" i="8"/>
  <c r="AC503" i="8"/>
  <c r="AC504" i="8"/>
  <c r="AC505" i="8"/>
  <c r="AC506" i="8"/>
  <c r="AC507" i="8"/>
  <c r="AC508" i="8"/>
  <c r="AC509" i="8"/>
  <c r="AC510" i="8"/>
  <c r="AC511" i="8"/>
  <c r="AC512" i="8"/>
  <c r="AC513" i="8"/>
  <c r="AC514" i="8"/>
  <c r="AC515" i="8"/>
  <c r="AC516" i="8"/>
  <c r="AC517" i="8"/>
  <c r="AE32" i="8" l="1"/>
  <c r="AD32" i="8"/>
  <c r="AC32" i="8"/>
  <c r="AB77" i="8" l="1"/>
  <c r="AB78" i="8"/>
  <c r="AB79" i="8"/>
  <c r="AB80" i="8"/>
  <c r="AB81" i="8"/>
  <c r="AB82" i="8"/>
  <c r="AB83" i="8"/>
  <c r="AB84" i="8"/>
  <c r="AB85" i="8"/>
  <c r="AB86" i="8"/>
  <c r="AB87" i="8"/>
  <c r="AB88" i="8"/>
  <c r="AB89" i="8"/>
  <c r="AB90" i="8"/>
  <c r="AB91" i="8"/>
  <c r="AB92" i="8"/>
  <c r="AB93" i="8"/>
  <c r="AB94" i="8"/>
  <c r="AB95" i="8"/>
  <c r="AB96" i="8"/>
  <c r="AB97" i="8"/>
  <c r="AB98" i="8"/>
  <c r="AB99" i="8"/>
  <c r="AB100" i="8"/>
  <c r="AB101" i="8"/>
  <c r="AB102" i="8"/>
  <c r="AB103" i="8"/>
  <c r="AB104" i="8"/>
  <c r="AB105" i="8"/>
  <c r="AB106" i="8"/>
  <c r="AB107" i="8"/>
  <c r="AB108" i="8"/>
  <c r="AB109" i="8"/>
  <c r="AB110" i="8"/>
  <c r="AB111" i="8"/>
  <c r="AB112" i="8"/>
  <c r="AB113" i="8"/>
  <c r="AB114" i="8"/>
  <c r="AB115" i="8"/>
  <c r="AB116" i="8"/>
  <c r="AB117" i="8"/>
  <c r="AB118" i="8"/>
  <c r="AB119" i="8"/>
  <c r="AB120" i="8"/>
  <c r="AB121" i="8"/>
  <c r="AB122" i="8"/>
  <c r="AB123" i="8"/>
  <c r="AB124" i="8"/>
  <c r="AB125" i="8"/>
  <c r="AB126" i="8"/>
  <c r="AB127" i="8"/>
  <c r="AB128" i="8"/>
  <c r="AB129" i="8"/>
  <c r="AB130" i="8"/>
  <c r="AB131" i="8"/>
  <c r="AB132" i="8"/>
  <c r="AB133" i="8"/>
  <c r="AB134" i="8"/>
  <c r="AB135" i="8"/>
  <c r="AB136" i="8"/>
  <c r="AB137" i="8"/>
  <c r="AB138" i="8"/>
  <c r="AB139" i="8"/>
  <c r="AB140" i="8"/>
  <c r="AB141" i="8"/>
  <c r="AB142" i="8"/>
  <c r="AB143" i="8"/>
  <c r="AB144" i="8"/>
  <c r="AB145" i="8"/>
  <c r="AB146" i="8"/>
  <c r="AB147" i="8"/>
  <c r="AB148" i="8"/>
  <c r="AB149" i="8"/>
  <c r="AB150" i="8"/>
  <c r="AB151" i="8"/>
  <c r="AB152" i="8"/>
  <c r="AB153" i="8"/>
  <c r="AB154" i="8"/>
  <c r="AB155" i="8"/>
  <c r="AB156" i="8"/>
  <c r="AB157" i="8"/>
  <c r="AB158" i="8"/>
  <c r="AB159" i="8"/>
  <c r="AB160" i="8"/>
  <c r="AB161" i="8"/>
  <c r="AB162" i="8"/>
  <c r="AB163" i="8"/>
  <c r="AB164" i="8"/>
  <c r="AB165" i="8"/>
  <c r="AB166" i="8"/>
  <c r="AB167" i="8"/>
  <c r="AB168" i="8"/>
  <c r="AB169" i="8"/>
  <c r="AB170" i="8"/>
  <c r="AB171" i="8"/>
  <c r="AB172" i="8"/>
  <c r="AB173" i="8"/>
  <c r="AB174" i="8"/>
  <c r="AB175" i="8"/>
  <c r="AB176" i="8"/>
  <c r="AB177" i="8"/>
  <c r="AB178" i="8"/>
  <c r="AB179" i="8"/>
  <c r="AB180" i="8"/>
  <c r="AB181" i="8"/>
  <c r="AB182" i="8"/>
  <c r="AB183" i="8"/>
  <c r="AB184" i="8"/>
  <c r="AB185" i="8"/>
  <c r="AB186" i="8"/>
  <c r="AB187" i="8"/>
  <c r="AB188" i="8"/>
  <c r="AB189" i="8"/>
  <c r="AB190" i="8"/>
  <c r="AB191" i="8"/>
  <c r="AB192" i="8"/>
  <c r="AB193" i="8"/>
  <c r="AB194" i="8"/>
  <c r="AB195" i="8"/>
  <c r="AB196" i="8"/>
  <c r="AB197" i="8"/>
  <c r="AB198" i="8"/>
  <c r="AB199" i="8"/>
  <c r="AB200" i="8"/>
  <c r="AB201" i="8"/>
  <c r="AB202" i="8"/>
  <c r="AB203" i="8"/>
  <c r="AB204" i="8"/>
  <c r="AB205" i="8"/>
  <c r="AB206" i="8"/>
  <c r="AB207" i="8"/>
  <c r="AB208" i="8"/>
  <c r="AB209" i="8"/>
  <c r="AB210" i="8"/>
  <c r="AB211" i="8"/>
  <c r="AB212" i="8"/>
  <c r="AB213" i="8"/>
  <c r="AB214" i="8"/>
  <c r="AB215" i="8"/>
  <c r="AB216" i="8"/>
  <c r="AB217" i="8"/>
  <c r="AB218" i="8"/>
  <c r="AB219" i="8"/>
  <c r="AB220" i="8"/>
  <c r="AB221" i="8"/>
  <c r="AB222" i="8"/>
  <c r="AB223" i="8"/>
  <c r="AB224" i="8"/>
  <c r="AB225" i="8"/>
  <c r="AB226" i="8"/>
  <c r="AB227" i="8"/>
  <c r="AB228" i="8"/>
  <c r="AB229" i="8"/>
  <c r="AB230" i="8"/>
  <c r="AB231" i="8"/>
  <c r="AB232" i="8"/>
  <c r="AB233" i="8"/>
  <c r="AB234" i="8"/>
  <c r="AB235" i="8"/>
  <c r="AB236" i="8"/>
  <c r="AB237" i="8"/>
  <c r="AB238" i="8"/>
  <c r="AB239" i="8"/>
  <c r="AB240" i="8"/>
  <c r="AB241" i="8"/>
  <c r="AB242" i="8"/>
  <c r="AB243" i="8"/>
  <c r="AB244" i="8"/>
  <c r="AB245" i="8"/>
  <c r="AB246" i="8"/>
  <c r="AB247" i="8"/>
  <c r="AB248" i="8"/>
  <c r="AB249" i="8"/>
  <c r="AB250" i="8"/>
  <c r="AB251" i="8"/>
  <c r="AB252" i="8"/>
  <c r="AB253" i="8"/>
  <c r="AB254" i="8"/>
  <c r="AB255" i="8"/>
  <c r="AB256" i="8"/>
  <c r="AB257" i="8"/>
  <c r="AB258" i="8"/>
  <c r="AB259" i="8"/>
  <c r="AB260" i="8"/>
  <c r="AB261" i="8"/>
  <c r="AB262" i="8"/>
  <c r="AB263" i="8"/>
  <c r="AB264" i="8"/>
  <c r="AB265" i="8"/>
  <c r="AB266" i="8"/>
  <c r="AB267" i="8"/>
  <c r="AB268" i="8"/>
  <c r="AB269" i="8"/>
  <c r="AB270" i="8"/>
  <c r="AB271" i="8"/>
  <c r="AB272" i="8"/>
  <c r="AB273" i="8"/>
  <c r="AB274" i="8"/>
  <c r="AB275" i="8"/>
  <c r="AB276" i="8"/>
  <c r="AB277" i="8"/>
  <c r="AB278" i="8"/>
  <c r="AB279" i="8"/>
  <c r="AB280" i="8"/>
  <c r="AB281" i="8"/>
  <c r="AB282" i="8"/>
  <c r="AB283" i="8"/>
  <c r="AB284" i="8"/>
  <c r="AB285" i="8"/>
  <c r="AB286" i="8"/>
  <c r="AB287" i="8"/>
  <c r="AB288" i="8"/>
  <c r="AB289" i="8"/>
  <c r="AB290" i="8"/>
  <c r="AB291" i="8"/>
  <c r="AB292" i="8"/>
  <c r="AB293" i="8"/>
  <c r="AB294" i="8"/>
  <c r="AB295" i="8"/>
  <c r="AB296" i="8"/>
  <c r="AB297" i="8"/>
  <c r="AB298" i="8"/>
  <c r="AB299" i="8"/>
  <c r="AB300" i="8"/>
  <c r="AB301" i="8"/>
  <c r="AB302" i="8"/>
  <c r="AB303" i="8"/>
  <c r="AB304" i="8"/>
  <c r="AB305" i="8"/>
  <c r="AB306" i="8"/>
  <c r="AB307" i="8"/>
  <c r="AB308" i="8"/>
  <c r="AB309" i="8"/>
  <c r="AB310" i="8"/>
  <c r="AB311" i="8"/>
  <c r="AB312" i="8"/>
  <c r="AB313" i="8"/>
  <c r="AB314" i="8"/>
  <c r="AB315" i="8"/>
  <c r="AB316" i="8"/>
  <c r="AB317" i="8"/>
  <c r="AB318" i="8"/>
  <c r="AB319" i="8"/>
  <c r="AB320" i="8"/>
  <c r="AB321" i="8"/>
  <c r="AB322" i="8"/>
  <c r="AB323" i="8"/>
  <c r="AB324" i="8"/>
  <c r="AB325" i="8"/>
  <c r="AB326" i="8"/>
  <c r="AB327" i="8"/>
  <c r="AB328" i="8"/>
  <c r="AB329" i="8"/>
  <c r="AB330" i="8"/>
  <c r="AB331" i="8"/>
  <c r="AB332" i="8"/>
  <c r="AB333" i="8"/>
  <c r="AB334" i="8"/>
  <c r="AB335" i="8"/>
  <c r="AB336" i="8"/>
  <c r="AB337" i="8"/>
  <c r="AB338" i="8"/>
  <c r="AB339" i="8"/>
  <c r="AB340" i="8"/>
  <c r="AB341" i="8"/>
  <c r="AB342" i="8"/>
  <c r="AB343" i="8"/>
  <c r="AB344" i="8"/>
  <c r="AB345" i="8"/>
  <c r="AB346" i="8"/>
  <c r="AB347" i="8"/>
  <c r="AB348" i="8"/>
  <c r="AB349" i="8"/>
  <c r="AB350" i="8"/>
  <c r="AB351" i="8"/>
  <c r="AB352" i="8"/>
  <c r="AB353" i="8"/>
  <c r="AB354" i="8"/>
  <c r="AB355" i="8"/>
  <c r="AB356" i="8"/>
  <c r="AB357" i="8"/>
  <c r="AB358" i="8"/>
  <c r="AB359" i="8"/>
  <c r="AB360" i="8"/>
  <c r="AB361" i="8"/>
  <c r="AB362" i="8"/>
  <c r="AB363" i="8"/>
  <c r="AB364" i="8"/>
  <c r="AB365" i="8"/>
  <c r="AB366" i="8"/>
  <c r="AB367" i="8"/>
  <c r="AB368" i="8"/>
  <c r="AB369" i="8"/>
  <c r="AB370" i="8"/>
  <c r="AB371" i="8"/>
  <c r="AB372" i="8"/>
  <c r="AB373" i="8"/>
  <c r="AB374" i="8"/>
  <c r="AB375" i="8"/>
  <c r="AB376" i="8"/>
  <c r="AB377" i="8"/>
  <c r="AB378" i="8"/>
  <c r="AB379" i="8"/>
  <c r="AB380" i="8"/>
  <c r="AB381" i="8"/>
  <c r="AB382" i="8"/>
  <c r="AB383" i="8"/>
  <c r="AB384" i="8"/>
  <c r="AB385" i="8"/>
  <c r="AB386" i="8"/>
  <c r="AB387" i="8"/>
  <c r="AB388" i="8"/>
  <c r="AB389" i="8"/>
  <c r="AB390" i="8"/>
  <c r="AB391" i="8"/>
  <c r="AB392" i="8"/>
  <c r="AB393" i="8"/>
  <c r="AB394" i="8"/>
  <c r="AB395" i="8"/>
  <c r="AB396" i="8"/>
  <c r="AB397" i="8"/>
  <c r="AB398" i="8"/>
  <c r="AB399" i="8"/>
  <c r="AB400" i="8"/>
  <c r="AB401" i="8"/>
  <c r="AB402" i="8"/>
  <c r="AB403" i="8"/>
  <c r="AB404" i="8"/>
  <c r="AB405" i="8"/>
  <c r="AB406" i="8"/>
  <c r="AB407" i="8"/>
  <c r="AB408" i="8"/>
  <c r="AB409" i="8"/>
  <c r="AB410" i="8"/>
  <c r="AB411" i="8"/>
  <c r="AB412" i="8"/>
  <c r="AB413" i="8"/>
  <c r="AB414" i="8"/>
  <c r="AB415" i="8"/>
  <c r="AB416" i="8"/>
  <c r="AB417" i="8"/>
  <c r="AB418" i="8"/>
  <c r="AB419" i="8"/>
  <c r="AB420" i="8"/>
  <c r="AB421" i="8"/>
  <c r="AB422" i="8"/>
  <c r="AB423" i="8"/>
  <c r="AB424" i="8"/>
  <c r="AB425" i="8"/>
  <c r="AB426" i="8"/>
  <c r="AB427" i="8"/>
  <c r="AB428" i="8"/>
  <c r="AB429" i="8"/>
  <c r="AB430" i="8"/>
  <c r="AB431" i="8"/>
  <c r="AB432" i="8"/>
  <c r="AB433" i="8"/>
  <c r="AB434" i="8"/>
  <c r="AB435" i="8"/>
  <c r="AB436" i="8"/>
  <c r="AB437" i="8"/>
  <c r="AB438" i="8"/>
  <c r="AB439" i="8"/>
  <c r="AB440" i="8"/>
  <c r="AB441" i="8"/>
  <c r="AB442" i="8"/>
  <c r="AB443" i="8"/>
  <c r="AB444" i="8"/>
  <c r="AB445" i="8"/>
  <c r="AB446" i="8"/>
  <c r="AB447" i="8"/>
  <c r="AB448" i="8"/>
  <c r="AB449" i="8"/>
  <c r="AB450" i="8"/>
  <c r="AB451" i="8"/>
  <c r="AB452" i="8"/>
  <c r="AB453" i="8"/>
  <c r="AB454" i="8"/>
  <c r="AB455" i="8"/>
  <c r="AB456" i="8"/>
  <c r="AB457" i="8"/>
  <c r="AB458" i="8"/>
  <c r="AB459" i="8"/>
  <c r="AB460" i="8"/>
  <c r="AB461" i="8"/>
  <c r="AB462" i="8"/>
  <c r="AB463" i="8"/>
  <c r="AB464" i="8"/>
  <c r="AB465" i="8"/>
  <c r="AB466" i="8"/>
  <c r="AB467" i="8"/>
  <c r="AB468" i="8"/>
  <c r="AB469" i="8"/>
  <c r="AB470" i="8"/>
  <c r="AB471" i="8"/>
  <c r="AB472" i="8"/>
  <c r="AB473" i="8"/>
  <c r="AB474" i="8"/>
  <c r="AB475" i="8"/>
  <c r="AB476" i="8"/>
  <c r="AB477" i="8"/>
  <c r="AB478" i="8"/>
  <c r="AB479" i="8"/>
  <c r="AB480" i="8"/>
  <c r="AB481" i="8"/>
  <c r="AB482" i="8"/>
  <c r="AB483" i="8"/>
  <c r="AB484" i="8"/>
  <c r="AB485" i="8"/>
  <c r="AB486" i="8"/>
  <c r="AB487" i="8"/>
  <c r="AB488" i="8"/>
  <c r="AB489" i="8"/>
  <c r="AB490" i="8"/>
  <c r="AB491" i="8"/>
  <c r="AB492" i="8"/>
  <c r="AB493" i="8"/>
  <c r="AB494" i="8"/>
  <c r="AB495" i="8"/>
  <c r="AB496" i="8"/>
  <c r="AB497" i="8"/>
  <c r="AB498" i="8"/>
  <c r="AB499" i="8"/>
  <c r="AB500" i="8"/>
  <c r="AB501" i="8"/>
  <c r="AB502" i="8"/>
  <c r="AB503" i="8"/>
  <c r="AB504" i="8"/>
  <c r="AB505" i="8"/>
  <c r="AB506" i="8"/>
  <c r="AB507" i="8"/>
  <c r="AB508" i="8"/>
  <c r="AB509" i="8"/>
  <c r="AB510" i="8"/>
  <c r="AB511" i="8"/>
  <c r="AB512" i="8"/>
  <c r="AB513" i="8"/>
  <c r="AB514" i="8"/>
  <c r="AB515" i="8"/>
  <c r="AB516" i="8"/>
  <c r="AB517" i="8"/>
  <c r="AB34" i="8"/>
  <c r="AB35" i="8"/>
  <c r="AB36" i="8"/>
  <c r="AB37" i="8"/>
  <c r="AB38" i="8"/>
  <c r="AB39" i="8"/>
  <c r="AB40" i="8"/>
  <c r="AB41" i="8"/>
  <c r="AB42" i="8"/>
  <c r="AB43" i="8"/>
  <c r="AB44" i="8"/>
  <c r="AB45" i="8"/>
  <c r="AB46" i="8"/>
  <c r="AB47" i="8"/>
  <c r="AB48" i="8"/>
  <c r="AB49" i="8"/>
  <c r="AB50" i="8"/>
  <c r="AB51" i="8"/>
  <c r="AB52" i="8"/>
  <c r="AB53" i="8"/>
  <c r="AB54" i="8"/>
  <c r="AB55" i="8"/>
  <c r="AB56" i="8"/>
  <c r="AB57" i="8"/>
  <c r="AB58" i="8"/>
  <c r="AB59" i="8"/>
  <c r="AB60" i="8"/>
  <c r="AB61" i="8"/>
  <c r="AB62" i="8"/>
  <c r="AB63" i="8"/>
  <c r="AB64" i="8"/>
  <c r="AB65" i="8"/>
  <c r="AB66" i="8"/>
  <c r="AB67" i="8"/>
  <c r="AB68" i="8"/>
  <c r="AB69" i="8"/>
  <c r="AB70" i="8"/>
  <c r="AB71" i="8"/>
  <c r="AB72" i="8"/>
  <c r="AB73" i="8"/>
  <c r="AB74" i="8"/>
  <c r="AB75" i="8"/>
  <c r="AB76" i="8"/>
  <c r="AB33" i="8"/>
  <c r="AF34" i="8"/>
  <c r="AF35" i="8"/>
  <c r="AF36" i="8"/>
  <c r="AF37" i="8"/>
  <c r="AF38" i="8"/>
  <c r="AF39" i="8"/>
  <c r="AF40" i="8"/>
  <c r="AF41" i="8"/>
  <c r="AF42" i="8"/>
  <c r="AF43" i="8"/>
  <c r="AF44" i="8"/>
  <c r="AF45" i="8"/>
  <c r="AF46" i="8"/>
  <c r="AF47" i="8"/>
  <c r="AF48" i="8"/>
  <c r="AF49" i="8"/>
  <c r="AF50" i="8"/>
  <c r="AF51" i="8"/>
  <c r="AF52" i="8"/>
  <c r="AF53" i="8"/>
  <c r="AF54" i="8"/>
  <c r="AF55" i="8"/>
  <c r="AF56" i="8"/>
  <c r="AF57" i="8"/>
  <c r="AF58" i="8"/>
  <c r="AF59" i="8"/>
  <c r="AF60" i="8"/>
  <c r="AF61" i="8"/>
  <c r="AF62" i="8"/>
  <c r="AF63" i="8"/>
  <c r="AF64" i="8"/>
  <c r="AF65" i="8"/>
  <c r="AF66" i="8"/>
  <c r="AF67" i="8"/>
  <c r="AF68" i="8"/>
  <c r="AF69" i="8"/>
  <c r="AF70" i="8"/>
  <c r="AF71" i="8"/>
  <c r="AF72" i="8"/>
  <c r="AF73" i="8"/>
  <c r="AF74" i="8"/>
  <c r="AF75" i="8"/>
  <c r="AF76" i="8"/>
  <c r="AF77" i="8"/>
  <c r="AF78" i="8"/>
  <c r="AF79" i="8"/>
  <c r="AF80" i="8"/>
  <c r="AF81" i="8"/>
  <c r="AF82" i="8"/>
  <c r="AF83" i="8"/>
  <c r="AF84" i="8"/>
  <c r="AF85" i="8"/>
  <c r="AF86" i="8"/>
  <c r="AF87" i="8"/>
  <c r="AF88" i="8"/>
  <c r="AF89" i="8"/>
  <c r="AF90" i="8"/>
  <c r="AF91" i="8"/>
  <c r="AF92" i="8"/>
  <c r="AF93" i="8"/>
  <c r="AF94" i="8"/>
  <c r="AF95" i="8"/>
  <c r="AF96" i="8"/>
  <c r="AF97" i="8"/>
  <c r="AF98" i="8"/>
  <c r="AF99" i="8"/>
  <c r="AF100" i="8"/>
  <c r="AF101" i="8"/>
  <c r="AF102" i="8"/>
  <c r="AF103" i="8"/>
  <c r="AF104" i="8"/>
  <c r="AF105" i="8"/>
  <c r="AF106" i="8"/>
  <c r="AF107" i="8"/>
  <c r="AF108" i="8"/>
  <c r="AF109" i="8"/>
  <c r="AF110" i="8"/>
  <c r="AF111" i="8"/>
  <c r="AF112" i="8"/>
  <c r="AF113" i="8"/>
  <c r="AF114" i="8"/>
  <c r="AF115" i="8"/>
  <c r="AF116" i="8"/>
  <c r="AF117" i="8"/>
  <c r="AF118" i="8"/>
  <c r="AF119" i="8"/>
  <c r="AF120" i="8"/>
  <c r="AF121" i="8"/>
  <c r="AF122" i="8"/>
  <c r="AF123" i="8"/>
  <c r="AF124" i="8"/>
  <c r="AF125" i="8"/>
  <c r="AF126" i="8"/>
  <c r="AF127" i="8"/>
  <c r="AF128" i="8"/>
  <c r="AF129" i="8"/>
  <c r="AF130" i="8"/>
  <c r="AF131" i="8"/>
  <c r="AF132" i="8"/>
  <c r="AF133" i="8"/>
  <c r="AF134" i="8"/>
  <c r="AF135" i="8"/>
  <c r="AF136" i="8"/>
  <c r="AF137" i="8"/>
  <c r="AF138" i="8"/>
  <c r="AF139" i="8"/>
  <c r="AF140" i="8"/>
  <c r="AF141" i="8"/>
  <c r="AF142" i="8"/>
  <c r="AF143" i="8"/>
  <c r="AF144" i="8"/>
  <c r="AF145" i="8"/>
  <c r="AF146" i="8"/>
  <c r="AF147" i="8"/>
  <c r="AF148" i="8"/>
  <c r="AF149" i="8"/>
  <c r="AF150" i="8"/>
  <c r="AF151" i="8"/>
  <c r="AF152" i="8"/>
  <c r="AF153" i="8"/>
  <c r="AF154" i="8"/>
  <c r="AF155" i="8"/>
  <c r="AF156" i="8"/>
  <c r="AF157" i="8"/>
  <c r="AF158" i="8"/>
  <c r="AF159" i="8"/>
  <c r="AF160" i="8"/>
  <c r="AF161" i="8"/>
  <c r="AF162" i="8"/>
  <c r="AF163" i="8"/>
  <c r="AF164" i="8"/>
  <c r="AF165" i="8"/>
  <c r="AF166" i="8"/>
  <c r="AF167" i="8"/>
  <c r="AF168" i="8"/>
  <c r="AF169" i="8"/>
  <c r="AF170" i="8"/>
  <c r="AF171" i="8"/>
  <c r="AF172" i="8"/>
  <c r="AF173" i="8"/>
  <c r="AF174" i="8"/>
  <c r="AF175" i="8"/>
  <c r="AF176" i="8"/>
  <c r="AF177" i="8"/>
  <c r="AF178" i="8"/>
  <c r="AF179" i="8"/>
  <c r="AF180" i="8"/>
  <c r="AF181" i="8"/>
  <c r="AF182" i="8"/>
  <c r="AF183" i="8"/>
  <c r="AF184" i="8"/>
  <c r="AF185" i="8"/>
  <c r="AF186" i="8"/>
  <c r="AF187" i="8"/>
  <c r="AF188" i="8"/>
  <c r="AF189" i="8"/>
  <c r="AF190" i="8"/>
  <c r="AF191" i="8"/>
  <c r="AF192" i="8"/>
  <c r="AF193" i="8"/>
  <c r="AF194" i="8"/>
  <c r="AF195" i="8"/>
  <c r="AF196" i="8"/>
  <c r="AF197" i="8"/>
  <c r="AF198" i="8"/>
  <c r="AF199" i="8"/>
  <c r="AF200" i="8"/>
  <c r="AF201" i="8"/>
  <c r="AF202" i="8"/>
  <c r="AF203" i="8"/>
  <c r="AF204" i="8"/>
  <c r="AF205" i="8"/>
  <c r="AF206" i="8"/>
  <c r="AF207" i="8"/>
  <c r="AF208" i="8"/>
  <c r="AF209" i="8"/>
  <c r="AF210" i="8"/>
  <c r="AF211" i="8"/>
  <c r="AF212" i="8"/>
  <c r="AF213" i="8"/>
  <c r="AF214" i="8"/>
  <c r="AF215" i="8"/>
  <c r="AF216" i="8"/>
  <c r="AF217" i="8"/>
  <c r="AF218" i="8"/>
  <c r="AF219" i="8"/>
  <c r="AF220" i="8"/>
  <c r="AF221" i="8"/>
  <c r="AF222" i="8"/>
  <c r="AF223" i="8"/>
  <c r="AF224" i="8"/>
  <c r="AF225" i="8"/>
  <c r="AF226" i="8"/>
  <c r="AF227" i="8"/>
  <c r="AF228" i="8"/>
  <c r="AF229" i="8"/>
  <c r="AF230" i="8"/>
  <c r="AF231" i="8"/>
  <c r="AF232" i="8"/>
  <c r="AF233" i="8"/>
  <c r="AF234" i="8"/>
  <c r="AF235" i="8"/>
  <c r="AF236" i="8"/>
  <c r="AF237" i="8"/>
  <c r="AF238" i="8"/>
  <c r="AF239" i="8"/>
  <c r="AF240" i="8"/>
  <c r="AF241" i="8"/>
  <c r="AF242" i="8"/>
  <c r="AF243" i="8"/>
  <c r="AF244" i="8"/>
  <c r="AF245" i="8"/>
  <c r="AF246" i="8"/>
  <c r="AF247" i="8"/>
  <c r="AF248" i="8"/>
  <c r="AF249" i="8"/>
  <c r="AF250" i="8"/>
  <c r="AF251" i="8"/>
  <c r="AF252" i="8"/>
  <c r="AF253" i="8"/>
  <c r="AF254" i="8"/>
  <c r="AF255" i="8"/>
  <c r="AF256" i="8"/>
  <c r="AF257" i="8"/>
  <c r="AF258" i="8"/>
  <c r="AF259" i="8"/>
  <c r="AF260" i="8"/>
  <c r="AF261" i="8"/>
  <c r="AF262" i="8"/>
  <c r="AF263" i="8"/>
  <c r="AF264" i="8"/>
  <c r="AF265" i="8"/>
  <c r="AF266" i="8"/>
  <c r="AF267" i="8"/>
  <c r="AF268" i="8"/>
  <c r="AF269" i="8"/>
  <c r="AF270" i="8"/>
  <c r="AF271" i="8"/>
  <c r="AF272" i="8"/>
  <c r="AF273" i="8"/>
  <c r="AF274" i="8"/>
  <c r="AF275" i="8"/>
  <c r="AF276" i="8"/>
  <c r="AF277" i="8"/>
  <c r="AF278" i="8"/>
  <c r="AF279" i="8"/>
  <c r="AF280" i="8"/>
  <c r="AF281" i="8"/>
  <c r="AF282" i="8"/>
  <c r="AF283" i="8"/>
  <c r="AF284" i="8"/>
  <c r="AF285" i="8"/>
  <c r="AF286" i="8"/>
  <c r="AF287" i="8"/>
  <c r="AF288" i="8"/>
  <c r="AF289" i="8"/>
  <c r="AF290" i="8"/>
  <c r="AF291" i="8"/>
  <c r="AF292" i="8"/>
  <c r="AF293" i="8"/>
  <c r="AF294" i="8"/>
  <c r="AF295" i="8"/>
  <c r="AF296" i="8"/>
  <c r="AF297" i="8"/>
  <c r="AF298" i="8"/>
  <c r="AF299" i="8"/>
  <c r="AF300" i="8"/>
  <c r="AF301" i="8"/>
  <c r="AF302" i="8"/>
  <c r="AF303" i="8"/>
  <c r="AF304" i="8"/>
  <c r="AF305" i="8"/>
  <c r="AF306" i="8"/>
  <c r="AF307" i="8"/>
  <c r="AF308" i="8"/>
  <c r="AF309" i="8"/>
  <c r="AF310" i="8"/>
  <c r="AF311" i="8"/>
  <c r="AF312" i="8"/>
  <c r="AF313" i="8"/>
  <c r="AF314" i="8"/>
  <c r="AF315" i="8"/>
  <c r="AF316" i="8"/>
  <c r="AF317" i="8"/>
  <c r="AF318" i="8"/>
  <c r="AF319" i="8"/>
  <c r="AF320" i="8"/>
  <c r="AF321" i="8"/>
  <c r="AF322" i="8"/>
  <c r="AF323" i="8"/>
  <c r="AF324" i="8"/>
  <c r="AF325" i="8"/>
  <c r="AF326" i="8"/>
  <c r="AF327" i="8"/>
  <c r="AF328" i="8"/>
  <c r="AF329" i="8"/>
  <c r="AF330" i="8"/>
  <c r="AF331" i="8"/>
  <c r="AF332" i="8"/>
  <c r="AF333" i="8"/>
  <c r="AF334" i="8"/>
  <c r="AF335" i="8"/>
  <c r="AF336" i="8"/>
  <c r="AF337" i="8"/>
  <c r="AF338" i="8"/>
  <c r="AF339" i="8"/>
  <c r="AF340" i="8"/>
  <c r="AF341" i="8"/>
  <c r="AF342" i="8"/>
  <c r="AF343" i="8"/>
  <c r="AF344" i="8"/>
  <c r="AF345" i="8"/>
  <c r="AF346" i="8"/>
  <c r="AF347" i="8"/>
  <c r="AF348" i="8"/>
  <c r="AF349" i="8"/>
  <c r="AF350" i="8"/>
  <c r="AF351" i="8"/>
  <c r="AF352" i="8"/>
  <c r="AF353" i="8"/>
  <c r="AF354" i="8"/>
  <c r="AF355" i="8"/>
  <c r="AF356" i="8"/>
  <c r="AF357" i="8"/>
  <c r="AF358" i="8"/>
  <c r="AF359" i="8"/>
  <c r="AF360" i="8"/>
  <c r="AF361" i="8"/>
  <c r="AF362" i="8"/>
  <c r="AF363" i="8"/>
  <c r="AF364" i="8"/>
  <c r="AF365" i="8"/>
  <c r="AF366" i="8"/>
  <c r="AF367" i="8"/>
  <c r="AF368" i="8"/>
  <c r="AF369" i="8"/>
  <c r="AF370" i="8"/>
  <c r="AF371" i="8"/>
  <c r="AF372" i="8"/>
  <c r="AF373" i="8"/>
  <c r="AF374" i="8"/>
  <c r="AF375" i="8"/>
  <c r="AF376" i="8"/>
  <c r="AF377" i="8"/>
  <c r="AF378" i="8"/>
  <c r="AF379" i="8"/>
  <c r="AF380" i="8"/>
  <c r="AF381" i="8"/>
  <c r="AF382" i="8"/>
  <c r="AF383" i="8"/>
  <c r="AF384" i="8"/>
  <c r="AF385" i="8"/>
  <c r="AF386" i="8"/>
  <c r="AF387" i="8"/>
  <c r="AF388" i="8"/>
  <c r="AF389" i="8"/>
  <c r="AF390" i="8"/>
  <c r="AF391" i="8"/>
  <c r="AF392" i="8"/>
  <c r="AF393" i="8"/>
  <c r="AF394" i="8"/>
  <c r="AF395" i="8"/>
  <c r="AF396" i="8"/>
  <c r="AF397" i="8"/>
  <c r="AF398" i="8"/>
  <c r="AF399" i="8"/>
  <c r="AF400" i="8"/>
  <c r="AF401" i="8"/>
  <c r="AF402" i="8"/>
  <c r="AF403" i="8"/>
  <c r="AF404" i="8"/>
  <c r="AF405" i="8"/>
  <c r="AF406" i="8"/>
  <c r="AF407" i="8"/>
  <c r="AF408" i="8"/>
  <c r="AF409" i="8"/>
  <c r="AF410" i="8"/>
  <c r="AF411" i="8"/>
  <c r="AF412" i="8"/>
  <c r="AF413" i="8"/>
  <c r="AF414" i="8"/>
  <c r="AF415" i="8"/>
  <c r="AF416" i="8"/>
  <c r="AF417" i="8"/>
  <c r="AF418" i="8"/>
  <c r="AF419" i="8"/>
  <c r="AF420" i="8"/>
  <c r="AF421" i="8"/>
  <c r="AF422" i="8"/>
  <c r="AF423" i="8"/>
  <c r="AF424" i="8"/>
  <c r="AF425" i="8"/>
  <c r="AF426" i="8"/>
  <c r="AF427" i="8"/>
  <c r="AF428" i="8"/>
  <c r="AF429" i="8"/>
  <c r="AF430" i="8"/>
  <c r="AF431" i="8"/>
  <c r="AF432" i="8"/>
  <c r="AF433" i="8"/>
  <c r="AF434" i="8"/>
  <c r="AF435" i="8"/>
  <c r="AF436" i="8"/>
  <c r="AF437" i="8"/>
  <c r="AF438" i="8"/>
  <c r="AF439" i="8"/>
  <c r="AF440" i="8"/>
  <c r="AF441" i="8"/>
  <c r="AF442" i="8"/>
  <c r="AF443" i="8"/>
  <c r="AF444" i="8"/>
  <c r="AF445" i="8"/>
  <c r="AF446" i="8"/>
  <c r="AF447" i="8"/>
  <c r="AF448" i="8"/>
  <c r="AF449" i="8"/>
  <c r="AF450" i="8"/>
  <c r="AF451" i="8"/>
  <c r="AF452" i="8"/>
  <c r="AF453" i="8"/>
  <c r="AF454" i="8"/>
  <c r="AF455" i="8"/>
  <c r="AF456" i="8"/>
  <c r="AF457" i="8"/>
  <c r="AF458" i="8"/>
  <c r="AF459" i="8"/>
  <c r="AF460" i="8"/>
  <c r="AF461" i="8"/>
  <c r="AF462" i="8"/>
  <c r="AF463" i="8"/>
  <c r="AF464" i="8"/>
  <c r="AF465" i="8"/>
  <c r="AF466" i="8"/>
  <c r="AF467" i="8"/>
  <c r="AF468" i="8"/>
  <c r="AF469" i="8"/>
  <c r="AF470" i="8"/>
  <c r="AF471" i="8"/>
  <c r="AF472" i="8"/>
  <c r="AF473" i="8"/>
  <c r="AF474" i="8"/>
  <c r="AF475" i="8"/>
  <c r="AF476" i="8"/>
  <c r="AF477" i="8"/>
  <c r="AF478" i="8"/>
  <c r="AF479" i="8"/>
  <c r="AF480" i="8"/>
  <c r="AF481" i="8"/>
  <c r="AF482" i="8"/>
  <c r="AF483" i="8"/>
  <c r="AF484" i="8"/>
  <c r="AF485" i="8"/>
  <c r="AF486" i="8"/>
  <c r="AF487" i="8"/>
  <c r="AF488" i="8"/>
  <c r="AF489" i="8"/>
  <c r="AF490" i="8"/>
  <c r="AF491" i="8"/>
  <c r="AF492" i="8"/>
  <c r="AF493" i="8"/>
  <c r="AF494" i="8"/>
  <c r="AF495" i="8"/>
  <c r="AF496" i="8"/>
  <c r="AF497" i="8"/>
  <c r="AF498" i="8"/>
  <c r="AF499" i="8"/>
  <c r="AF500" i="8"/>
  <c r="AF501" i="8"/>
  <c r="AF502" i="8"/>
  <c r="AF503" i="8"/>
  <c r="AF504" i="8"/>
  <c r="AF505" i="8"/>
  <c r="AF506" i="8"/>
  <c r="AF507" i="8"/>
  <c r="AF508" i="8"/>
  <c r="AF509" i="8"/>
  <c r="AF510" i="8"/>
  <c r="AF511" i="8"/>
  <c r="AF512" i="8"/>
  <c r="AF513" i="8"/>
  <c r="AF514" i="8"/>
  <c r="AF515" i="8"/>
  <c r="AF516" i="8"/>
  <c r="AF517" i="8"/>
  <c r="AB32" i="8" l="1"/>
  <c r="C22" i="8" s="1"/>
  <c r="AG93" i="8" a="1"/>
  <c r="AG93" i="8" s="1"/>
  <c r="AG515" i="8" a="1"/>
  <c r="AG515" i="8" s="1"/>
  <c r="AG510" i="8" a="1"/>
  <c r="AG510" i="8" s="1"/>
  <c r="AG504" i="8" a="1"/>
  <c r="AG504" i="8" s="1"/>
  <c r="AG499" i="8" a="1"/>
  <c r="AG499" i="8" s="1"/>
  <c r="AG33" i="8" a="1"/>
  <c r="AG33" i="8" s="1"/>
  <c r="AG514" i="8" a="1"/>
  <c r="AG514" i="8" s="1"/>
  <c r="AG509" i="8" a="1"/>
  <c r="AG509" i="8" s="1"/>
  <c r="AG503" i="8" a="1"/>
  <c r="AG503" i="8" s="1"/>
  <c r="AG498" i="8" a="1"/>
  <c r="AG498" i="8" s="1"/>
  <c r="AG517" i="8" a="1"/>
  <c r="AG517" i="8" s="1"/>
  <c r="AG512" i="8" a="1"/>
  <c r="AG512" i="8" s="1"/>
  <c r="AG507" i="8" a="1"/>
  <c r="AG507" i="8" s="1"/>
  <c r="AG502" i="8" a="1"/>
  <c r="AG502" i="8" s="1"/>
  <c r="AG495" i="8" a="1"/>
  <c r="AG495" i="8" s="1"/>
  <c r="AG516" i="8" a="1"/>
  <c r="AG516" i="8" s="1"/>
  <c r="AG511" i="8" a="1"/>
  <c r="AG511" i="8" s="1"/>
  <c r="AG506" i="8" a="1"/>
  <c r="AG506" i="8" s="1"/>
  <c r="AG501" i="8" a="1"/>
  <c r="AG501" i="8" s="1"/>
  <c r="AG490" i="8" a="1"/>
  <c r="AG490" i="8" s="1"/>
  <c r="AG494" i="8" a="1"/>
  <c r="AG494" i="8" s="1"/>
  <c r="AG491" i="8" a="1"/>
  <c r="AG491" i="8" s="1"/>
  <c r="AG486" i="8" a="1"/>
  <c r="AG486" i="8" s="1"/>
  <c r="AG483" i="8" a="1"/>
  <c r="AG483" i="8" s="1"/>
  <c r="AG478" i="8" a="1"/>
  <c r="AG478" i="8" s="1"/>
  <c r="AG475" i="8" a="1"/>
  <c r="AG475" i="8" s="1"/>
  <c r="AG472" i="8" a="1"/>
  <c r="AG472" i="8" s="1"/>
  <c r="AG468" i="8" a="1"/>
  <c r="AG468" i="8" s="1"/>
  <c r="AG464" i="8" a="1"/>
  <c r="AG464" i="8" s="1"/>
  <c r="AG460" i="8" a="1"/>
  <c r="AG460" i="8" s="1"/>
  <c r="AG456" i="8" a="1"/>
  <c r="AG456" i="8" s="1"/>
  <c r="AG452" i="8" a="1"/>
  <c r="AG452" i="8" s="1"/>
  <c r="AG448" i="8" a="1"/>
  <c r="AG448" i="8" s="1"/>
  <c r="AG444" i="8" a="1"/>
  <c r="AG444" i="8" s="1"/>
  <c r="AG440" i="8" a="1"/>
  <c r="AG440" i="8" s="1"/>
  <c r="AG436" i="8" a="1"/>
  <c r="AG436" i="8" s="1"/>
  <c r="AG432" i="8" a="1"/>
  <c r="AG432" i="8" s="1"/>
  <c r="AG428" i="8" a="1"/>
  <c r="AG428" i="8" s="1"/>
  <c r="AG424" i="8" a="1"/>
  <c r="AG424" i="8" s="1"/>
  <c r="AG420" i="8" a="1"/>
  <c r="AG420" i="8" s="1"/>
  <c r="AG416" i="8" a="1"/>
  <c r="AG416" i="8" s="1"/>
  <c r="AG412" i="8" a="1"/>
  <c r="AG412" i="8" s="1"/>
  <c r="AG408" i="8" a="1"/>
  <c r="AG408" i="8" s="1"/>
  <c r="AG404" i="8" a="1"/>
  <c r="AG404" i="8" s="1"/>
  <c r="AG400" i="8" a="1"/>
  <c r="AG400" i="8" s="1"/>
  <c r="AG396" i="8" a="1"/>
  <c r="AG396" i="8" s="1"/>
  <c r="AG392" i="8" a="1"/>
  <c r="AG392" i="8" s="1"/>
  <c r="AG388" i="8" a="1"/>
  <c r="AG388" i="8" s="1"/>
  <c r="AG384" i="8" a="1"/>
  <c r="AG384" i="8" s="1"/>
  <c r="AG380" i="8" a="1"/>
  <c r="AG380" i="8" s="1"/>
  <c r="AG376" i="8" a="1"/>
  <c r="AG376" i="8" s="1"/>
  <c r="AG372" i="8" a="1"/>
  <c r="AG372" i="8" s="1"/>
  <c r="AG368" i="8" a="1"/>
  <c r="AG368" i="8" s="1"/>
  <c r="AG364" i="8" a="1"/>
  <c r="AG364" i="8" s="1"/>
  <c r="AG360" i="8" a="1"/>
  <c r="AG360" i="8" s="1"/>
  <c r="AG356" i="8" a="1"/>
  <c r="AG356" i="8" s="1"/>
  <c r="AG352" i="8" a="1"/>
  <c r="AG352" i="8" s="1"/>
  <c r="AG348" i="8" a="1"/>
  <c r="AG348" i="8" s="1"/>
  <c r="AG344" i="8" a="1"/>
  <c r="AG344" i="8" s="1"/>
  <c r="AG340" i="8" a="1"/>
  <c r="AG340" i="8" s="1"/>
  <c r="AG336" i="8" a="1"/>
  <c r="AG336" i="8" s="1"/>
  <c r="AG332" i="8" a="1"/>
  <c r="AG332" i="8" s="1"/>
  <c r="AG329" i="8" a="1"/>
  <c r="AG329" i="8" s="1"/>
  <c r="AG322" i="8" a="1"/>
  <c r="AG322" i="8" s="1"/>
  <c r="AG319" i="8" a="1"/>
  <c r="AG319" i="8" s="1"/>
  <c r="AG316" i="8" a="1"/>
  <c r="AG316" i="8" s="1"/>
  <c r="AG313" i="8" a="1"/>
  <c r="AG313" i="8" s="1"/>
  <c r="AG308" i="8" a="1"/>
  <c r="AG308" i="8" s="1"/>
  <c r="AG304" i="8" a="1"/>
  <c r="AG304" i="8" s="1"/>
  <c r="AG291" i="8" a="1"/>
  <c r="AG291" i="8" s="1"/>
  <c r="AG285" i="8" a="1"/>
  <c r="AG285" i="8" s="1"/>
  <c r="AG278" i="8" a="1"/>
  <c r="AG278" i="8" s="1"/>
  <c r="AG269" i="8" a="1"/>
  <c r="AG269" i="8" s="1"/>
  <c r="AG256" i="8" a="1"/>
  <c r="AG256" i="8" s="1"/>
  <c r="AG243" i="8" a="1"/>
  <c r="AG243" i="8" s="1"/>
  <c r="AG230" i="8" a="1"/>
  <c r="AG230" i="8" s="1"/>
  <c r="AG207" i="8" a="1"/>
  <c r="AG207" i="8" s="1"/>
  <c r="AG195" i="8" a="1"/>
  <c r="AG195" i="8" s="1"/>
  <c r="AG180" i="8" a="1"/>
  <c r="AG180" i="8" s="1"/>
  <c r="AG166" i="8" a="1"/>
  <c r="AG166" i="8" s="1"/>
  <c r="AG152" i="8" a="1"/>
  <c r="AG152" i="8" s="1"/>
  <c r="AG138" i="8" a="1"/>
  <c r="AG138" i="8" s="1"/>
  <c r="AG125" i="8" a="1"/>
  <c r="AG125" i="8" s="1"/>
  <c r="AG113" i="8" a="1"/>
  <c r="AG113" i="8" s="1"/>
  <c r="AG496" i="8" a="1"/>
  <c r="AG496" i="8" s="1"/>
  <c r="AG493" i="8" a="1"/>
  <c r="AG493" i="8" s="1"/>
  <c r="AG488" i="8" a="1"/>
  <c r="AG488" i="8" s="1"/>
  <c r="AG485" i="8" a="1"/>
  <c r="AG485" i="8" s="1"/>
  <c r="AG480" i="8" a="1"/>
  <c r="AG480" i="8" s="1"/>
  <c r="AG477" i="8" a="1"/>
  <c r="AG477" i="8" s="1"/>
  <c r="AG471" i="8" a="1"/>
  <c r="AG471" i="8" s="1"/>
  <c r="AG467" i="8" a="1"/>
  <c r="AG467" i="8" s="1"/>
  <c r="AG463" i="8" a="1"/>
  <c r="AG463" i="8" s="1"/>
  <c r="AG459" i="8" a="1"/>
  <c r="AG459" i="8" s="1"/>
  <c r="AG455" i="8" a="1"/>
  <c r="AG455" i="8" s="1"/>
  <c r="AG451" i="8" a="1"/>
  <c r="AG451" i="8" s="1"/>
  <c r="AG447" i="8" a="1"/>
  <c r="AG447" i="8" s="1"/>
  <c r="AG443" i="8" a="1"/>
  <c r="AG443" i="8" s="1"/>
  <c r="AG439" i="8" a="1"/>
  <c r="AG439" i="8" s="1"/>
  <c r="AG435" i="8" a="1"/>
  <c r="AG435" i="8" s="1"/>
  <c r="AG431" i="8" a="1"/>
  <c r="AG431" i="8" s="1"/>
  <c r="AG427" i="8" a="1"/>
  <c r="AG427" i="8" s="1"/>
  <c r="AG423" i="8" a="1"/>
  <c r="AG423" i="8" s="1"/>
  <c r="AG419" i="8" a="1"/>
  <c r="AG419" i="8" s="1"/>
  <c r="AG415" i="8" a="1"/>
  <c r="AG415" i="8" s="1"/>
  <c r="AG411" i="8" a="1"/>
  <c r="AG411" i="8" s="1"/>
  <c r="AG407" i="8" a="1"/>
  <c r="AG407" i="8" s="1"/>
  <c r="AG403" i="8" a="1"/>
  <c r="AG403" i="8" s="1"/>
  <c r="AG399" i="8" a="1"/>
  <c r="AG399" i="8" s="1"/>
  <c r="AG395" i="8" a="1"/>
  <c r="AG395" i="8" s="1"/>
  <c r="AG391" i="8" a="1"/>
  <c r="AG391" i="8" s="1"/>
  <c r="AG387" i="8" a="1"/>
  <c r="AG387" i="8" s="1"/>
  <c r="AG383" i="8" a="1"/>
  <c r="AG383" i="8" s="1"/>
  <c r="AG379" i="8" a="1"/>
  <c r="AG379" i="8" s="1"/>
  <c r="AG375" i="8" a="1"/>
  <c r="AG375" i="8" s="1"/>
  <c r="AG371" i="8" a="1"/>
  <c r="AG371" i="8" s="1"/>
  <c r="AG367" i="8" a="1"/>
  <c r="AG367" i="8" s="1"/>
  <c r="AG363" i="8" a="1"/>
  <c r="AG363" i="8" s="1"/>
  <c r="AG359" i="8" a="1"/>
  <c r="AG359" i="8" s="1"/>
  <c r="AG355" i="8" a="1"/>
  <c r="AG355" i="8" s="1"/>
  <c r="AG351" i="8" a="1"/>
  <c r="AG351" i="8" s="1"/>
  <c r="AG347" i="8" a="1"/>
  <c r="AG347" i="8" s="1"/>
  <c r="AG343" i="8" a="1"/>
  <c r="AG343" i="8" s="1"/>
  <c r="AG339" i="8" a="1"/>
  <c r="AG339" i="8" s="1"/>
  <c r="AG335" i="8" a="1"/>
  <c r="AG335" i="8" s="1"/>
  <c r="AG331" i="8" a="1"/>
  <c r="AG331" i="8" s="1"/>
  <c r="AG328" i="8" a="1"/>
  <c r="AG328" i="8" s="1"/>
  <c r="AG325" i="8" a="1"/>
  <c r="AG325" i="8" s="1"/>
  <c r="AG318" i="8" a="1"/>
  <c r="AG318" i="8" s="1"/>
  <c r="AG315" i="8" a="1"/>
  <c r="AG315" i="8" s="1"/>
  <c r="AG311" i="8" a="1"/>
  <c r="AG311" i="8" s="1"/>
  <c r="AG307" i="8" a="1"/>
  <c r="AG307" i="8" s="1"/>
  <c r="AG295" i="8" a="1"/>
  <c r="AG295" i="8" s="1"/>
  <c r="AG289" i="8" a="1"/>
  <c r="AG289" i="8" s="1"/>
  <c r="AG282" i="8" a="1"/>
  <c r="AG282" i="8" s="1"/>
  <c r="AG276" i="8" a="1"/>
  <c r="AG276" i="8" s="1"/>
  <c r="AG253" i="8" a="1"/>
  <c r="AG253" i="8" s="1"/>
  <c r="AG240" i="8" a="1"/>
  <c r="AG240" i="8" s="1"/>
  <c r="AG227" i="8" a="1"/>
  <c r="AG227" i="8" s="1"/>
  <c r="AG215" i="8" a="1"/>
  <c r="AG215" i="8" s="1"/>
  <c r="AG204" i="8" a="1"/>
  <c r="AG204" i="8" s="1"/>
  <c r="AG191" i="8" a="1"/>
  <c r="AG191" i="8" s="1"/>
  <c r="AG177" i="8" a="1"/>
  <c r="AG177" i="8" s="1"/>
  <c r="AG163" i="8" a="1"/>
  <c r="AG163" i="8" s="1"/>
  <c r="AG148" i="8" a="1"/>
  <c r="AG148" i="8" s="1"/>
  <c r="AG135" i="8" a="1"/>
  <c r="AG135" i="8" s="1"/>
  <c r="AG122" i="8" a="1"/>
  <c r="AG122" i="8" s="1"/>
  <c r="AG109" i="8" a="1"/>
  <c r="AG109" i="8" s="1"/>
  <c r="AG97" i="8" a="1"/>
  <c r="AG97" i="8" s="1"/>
  <c r="AG487" i="8" a="1"/>
  <c r="AG487" i="8" s="1"/>
  <c r="AG482" i="8" a="1"/>
  <c r="AG482" i="8" s="1"/>
  <c r="AG479" i="8" a="1"/>
  <c r="AG479" i="8" s="1"/>
  <c r="AG474" i="8" a="1"/>
  <c r="AG474" i="8" s="1"/>
  <c r="AG470" i="8" a="1"/>
  <c r="AG470" i="8" s="1"/>
  <c r="AG466" i="8" a="1"/>
  <c r="AG466" i="8" s="1"/>
  <c r="AG462" i="8" a="1"/>
  <c r="AG462" i="8" s="1"/>
  <c r="AG458" i="8" a="1"/>
  <c r="AG458" i="8" s="1"/>
  <c r="AG454" i="8" a="1"/>
  <c r="AG454" i="8" s="1"/>
  <c r="AG450" i="8" a="1"/>
  <c r="AG450" i="8" s="1"/>
  <c r="AG446" i="8" a="1"/>
  <c r="AG446" i="8" s="1"/>
  <c r="AG442" i="8" a="1"/>
  <c r="AG442" i="8" s="1"/>
  <c r="AG438" i="8" a="1"/>
  <c r="AG438" i="8" s="1"/>
  <c r="AG434" i="8" a="1"/>
  <c r="AG434" i="8" s="1"/>
  <c r="AG430" i="8" a="1"/>
  <c r="AG430" i="8" s="1"/>
  <c r="AG426" i="8" a="1"/>
  <c r="AG426" i="8" s="1"/>
  <c r="AG422" i="8" a="1"/>
  <c r="AG422" i="8" s="1"/>
  <c r="AG418" i="8" a="1"/>
  <c r="AG418" i="8" s="1"/>
  <c r="AG414" i="8" a="1"/>
  <c r="AG414" i="8" s="1"/>
  <c r="AG410" i="8" a="1"/>
  <c r="AG410" i="8" s="1"/>
  <c r="AG406" i="8" a="1"/>
  <c r="AG406" i="8" s="1"/>
  <c r="AG402" i="8" a="1"/>
  <c r="AG402" i="8" s="1"/>
  <c r="AG398" i="8" a="1"/>
  <c r="AG398" i="8" s="1"/>
  <c r="AG394" i="8" a="1"/>
  <c r="AG394" i="8" s="1"/>
  <c r="AG390" i="8" a="1"/>
  <c r="AG390" i="8" s="1"/>
  <c r="AG386" i="8" a="1"/>
  <c r="AG386" i="8" s="1"/>
  <c r="AG382" i="8" a="1"/>
  <c r="AG382" i="8" s="1"/>
  <c r="AG378" i="8" a="1"/>
  <c r="AG378" i="8" s="1"/>
  <c r="AG374" i="8" a="1"/>
  <c r="AG374" i="8" s="1"/>
  <c r="AG370" i="8" a="1"/>
  <c r="AG370" i="8" s="1"/>
  <c r="AG366" i="8" a="1"/>
  <c r="AG366" i="8" s="1"/>
  <c r="AG362" i="8" a="1"/>
  <c r="AG362" i="8" s="1"/>
  <c r="AG358" i="8" a="1"/>
  <c r="AG358" i="8" s="1"/>
  <c r="AG354" i="8" a="1"/>
  <c r="AG354" i="8" s="1"/>
  <c r="AG350" i="8" a="1"/>
  <c r="AG350" i="8" s="1"/>
  <c r="AG346" i="8" a="1"/>
  <c r="AG346" i="8" s="1"/>
  <c r="AG342" i="8" a="1"/>
  <c r="AG342" i="8" s="1"/>
  <c r="AG338" i="8" a="1"/>
  <c r="AG338" i="8" s="1"/>
  <c r="AG334" i="8" a="1"/>
  <c r="AG334" i="8" s="1"/>
  <c r="AG330" i="8" a="1"/>
  <c r="AG330" i="8" s="1"/>
  <c r="AG327" i="8" a="1"/>
  <c r="AG327" i="8" s="1"/>
  <c r="AG324" i="8" a="1"/>
  <c r="AG324" i="8" s="1"/>
  <c r="AG321" i="8" a="1"/>
  <c r="AG321" i="8" s="1"/>
  <c r="AG314" i="8" a="1"/>
  <c r="AG314" i="8" s="1"/>
  <c r="AG310" i="8" a="1"/>
  <c r="AG310" i="8" s="1"/>
  <c r="AG306" i="8" a="1"/>
  <c r="AG306" i="8" s="1"/>
  <c r="AG301" i="8" a="1"/>
  <c r="AG301" i="8" s="1"/>
  <c r="AG294" i="8" a="1"/>
  <c r="AG294" i="8" s="1"/>
  <c r="AG288" i="8" a="1"/>
  <c r="AG288" i="8" s="1"/>
  <c r="AG275" i="8" a="1"/>
  <c r="AG275" i="8" s="1"/>
  <c r="AG262" i="8" a="1"/>
  <c r="AG262" i="8" s="1"/>
  <c r="AG237" i="8" a="1"/>
  <c r="AG237" i="8" s="1"/>
  <c r="AG224" i="8" a="1"/>
  <c r="AG224" i="8" s="1"/>
  <c r="AG212" i="8" a="1"/>
  <c r="AG212" i="8" s="1"/>
  <c r="AG173" i="8" a="1"/>
  <c r="AG173" i="8" s="1"/>
  <c r="AG159" i="8" a="1"/>
  <c r="AG159" i="8" s="1"/>
  <c r="AG145" i="8" a="1"/>
  <c r="AG145" i="8" s="1"/>
  <c r="AG119" i="8" a="1"/>
  <c r="AG119" i="8" s="1"/>
  <c r="AG106" i="8" a="1"/>
  <c r="AG106" i="8" s="1"/>
  <c r="AG34" i="8" a="1"/>
  <c r="AG34" i="8" s="1"/>
  <c r="AG37" i="8" a="1"/>
  <c r="AG37" i="8" s="1"/>
  <c r="AG41" i="8" a="1"/>
  <c r="AG41" i="8" s="1"/>
  <c r="AG44" i="8" a="1"/>
  <c r="AG44" i="8" s="1"/>
  <c r="AG48" i="8" a="1"/>
  <c r="AG48" i="8" s="1"/>
  <c r="AG51" i="8" a="1"/>
  <c r="AG51" i="8" s="1"/>
  <c r="AG55" i="8" a="1"/>
  <c r="AG55" i="8" s="1"/>
  <c r="AG58" i="8" a="1"/>
  <c r="AG58" i="8" s="1"/>
  <c r="AG62" i="8" a="1"/>
  <c r="AG62" i="8" s="1"/>
  <c r="AG69" i="8" a="1"/>
  <c r="AG69" i="8" s="1"/>
  <c r="AG73" i="8" a="1"/>
  <c r="AG73" i="8" s="1"/>
  <c r="AG76" i="8" a="1"/>
  <c r="AG76" i="8" s="1"/>
  <c r="AG80" i="8" a="1"/>
  <c r="AG80" i="8" s="1"/>
  <c r="AG83" i="8" a="1"/>
  <c r="AG83" i="8" s="1"/>
  <c r="AG87" i="8" a="1"/>
  <c r="AG87" i="8" s="1"/>
  <c r="AG90" i="8" a="1"/>
  <c r="AG90" i="8" s="1"/>
  <c r="AG94" i="8" a="1"/>
  <c r="AG94" i="8" s="1"/>
  <c r="AG100" i="8" a="1"/>
  <c r="AG100" i="8" s="1"/>
  <c r="AG104" i="8" a="1"/>
  <c r="AG104" i="8" s="1"/>
  <c r="AG107" i="8" a="1"/>
  <c r="AG107" i="8" s="1"/>
  <c r="AG110" i="8" a="1"/>
  <c r="AG110" i="8" s="1"/>
  <c r="AG116" i="8" a="1"/>
  <c r="AG116" i="8" s="1"/>
  <c r="AG120" i="8" a="1"/>
  <c r="AG120" i="8" s="1"/>
  <c r="AG123" i="8" a="1"/>
  <c r="AG123" i="8" s="1"/>
  <c r="AG126" i="8" a="1"/>
  <c r="AG126" i="8" s="1"/>
  <c r="AG132" i="8" a="1"/>
  <c r="AG132" i="8" s="1"/>
  <c r="AG136" i="8" a="1"/>
  <c r="AG136" i="8" s="1"/>
  <c r="AG139" i="8" a="1"/>
  <c r="AG139" i="8" s="1"/>
  <c r="AG142" i="8" a="1"/>
  <c r="AG142" i="8" s="1"/>
  <c r="AG146" i="8" a="1"/>
  <c r="AG146" i="8" s="1"/>
  <c r="AG149" i="8" a="1"/>
  <c r="AG149" i="8" s="1"/>
  <c r="AG153" i="8" a="1"/>
  <c r="AG153" i="8" s="1"/>
  <c r="AG156" i="8" a="1"/>
  <c r="AG156" i="8" s="1"/>
  <c r="AG160" i="8" a="1"/>
  <c r="AG160" i="8" s="1"/>
  <c r="AG167" i="8" a="1"/>
  <c r="AG167" i="8" s="1"/>
  <c r="AG171" i="8" a="1"/>
  <c r="AG171" i="8" s="1"/>
  <c r="AG174" i="8" a="1"/>
  <c r="AG174" i="8" s="1"/>
  <c r="AG178" i="8" a="1"/>
  <c r="AG178" i="8" s="1"/>
  <c r="AG181" i="8" a="1"/>
  <c r="AG181" i="8" s="1"/>
  <c r="AG185" i="8" a="1"/>
  <c r="AG185" i="8" s="1"/>
  <c r="AG188" i="8" a="1"/>
  <c r="AG188" i="8" s="1"/>
  <c r="AG192" i="8" a="1"/>
  <c r="AG192" i="8" s="1"/>
  <c r="AG199" i="8" a="1"/>
  <c r="AG199" i="8" s="1"/>
  <c r="AG202" i="8" a="1"/>
  <c r="AG202" i="8" s="1"/>
  <c r="AG205" i="8" a="1"/>
  <c r="AG205" i="8" s="1"/>
  <c r="AG210" i="8" a="1"/>
  <c r="AG210" i="8" s="1"/>
  <c r="AG213" i="8" a="1"/>
  <c r="AG213" i="8" s="1"/>
  <c r="AG218" i="8" a="1"/>
  <c r="AG218" i="8" s="1"/>
  <c r="AG225" i="8" a="1"/>
  <c r="AG225" i="8" s="1"/>
  <c r="AG228" i="8" a="1"/>
  <c r="AG228" i="8" s="1"/>
  <c r="AG231" i="8" a="1"/>
  <c r="AG231" i="8" s="1"/>
  <c r="AG234" i="8" a="1"/>
  <c r="AG234" i="8" s="1"/>
  <c r="AG241" i="8" a="1"/>
  <c r="AG241" i="8" s="1"/>
  <c r="AG244" i="8" a="1"/>
  <c r="AG244" i="8" s="1"/>
  <c r="AG247" i="8" a="1"/>
  <c r="AG247" i="8" s="1"/>
  <c r="AG250" i="8" a="1"/>
  <c r="AG250" i="8" s="1"/>
  <c r="AG257" i="8" a="1"/>
  <c r="AG257" i="8" s="1"/>
  <c r="AG260" i="8" a="1"/>
  <c r="AG260" i="8" s="1"/>
  <c r="AG263" i="8" a="1"/>
  <c r="AG263" i="8" s="1"/>
  <c r="AG266" i="8" a="1"/>
  <c r="AG266" i="8" s="1"/>
  <c r="AG273" i="8" a="1"/>
  <c r="AG273" i="8" s="1"/>
  <c r="AG35" i="8" a="1"/>
  <c r="AG35" i="8" s="1"/>
  <c r="AG38" i="8" a="1"/>
  <c r="AG38" i="8" s="1"/>
  <c r="AG45" i="8" a="1"/>
  <c r="AG45" i="8" s="1"/>
  <c r="AG49" i="8" a="1"/>
  <c r="AG49" i="8" s="1"/>
  <c r="AG52" i="8" a="1"/>
  <c r="AG52" i="8" s="1"/>
  <c r="AG56" i="8" a="1"/>
  <c r="AG56" i="8" s="1"/>
  <c r="AG59" i="8" a="1"/>
  <c r="AG59" i="8" s="1"/>
  <c r="AG63" i="8" a="1"/>
  <c r="AG63" i="8" s="1"/>
  <c r="AG66" i="8" a="1"/>
  <c r="AG66" i="8" s="1"/>
  <c r="AG70" i="8" a="1"/>
  <c r="AG70" i="8" s="1"/>
  <c r="AG77" i="8" a="1"/>
  <c r="AG77" i="8" s="1"/>
  <c r="AG81" i="8" a="1"/>
  <c r="AG81" i="8" s="1"/>
  <c r="AG84" i="8" a="1"/>
  <c r="AG84" i="8" s="1"/>
  <c r="AG88" i="8" a="1"/>
  <c r="AG88" i="8" s="1"/>
  <c r="AG91" i="8" a="1"/>
  <c r="AG91" i="8" s="1"/>
  <c r="AG95" i="8" a="1"/>
  <c r="AG95" i="8" s="1"/>
  <c r="AG98" i="8" a="1"/>
  <c r="AG98" i="8" s="1"/>
  <c r="AG101" i="8" a="1"/>
  <c r="AG101" i="8" s="1"/>
  <c r="AG105" i="8" a="1"/>
  <c r="AG105" i="8" s="1"/>
  <c r="AG111" i="8" a="1"/>
  <c r="AG111" i="8" s="1"/>
  <c r="AG114" i="8" a="1"/>
  <c r="AG114" i="8" s="1"/>
  <c r="AG117" i="8" a="1"/>
  <c r="AG117" i="8" s="1"/>
  <c r="AG121" i="8" a="1"/>
  <c r="AG121" i="8" s="1"/>
  <c r="AG127" i="8" a="1"/>
  <c r="AG127" i="8" s="1"/>
  <c r="AG130" i="8" a="1"/>
  <c r="AG130" i="8" s="1"/>
  <c r="AG133" i="8" a="1"/>
  <c r="AG133" i="8" s="1"/>
  <c r="AG137" i="8" a="1"/>
  <c r="AG137" i="8" s="1"/>
  <c r="AG143" i="8" a="1"/>
  <c r="AG143" i="8" s="1"/>
  <c r="AG147" i="8" a="1"/>
  <c r="AG147" i="8" s="1"/>
  <c r="AG150" i="8" a="1"/>
  <c r="AG150" i="8" s="1"/>
  <c r="AG154" i="8" a="1"/>
  <c r="AG154" i="8" s="1"/>
  <c r="AG157" i="8" a="1"/>
  <c r="AG157" i="8" s="1"/>
  <c r="AG161" i="8" a="1"/>
  <c r="AG161" i="8" s="1"/>
  <c r="AG164" i="8" a="1"/>
  <c r="AG164" i="8" s="1"/>
  <c r="AG168" i="8" a="1"/>
  <c r="AG168" i="8" s="1"/>
  <c r="AG175" i="8" a="1"/>
  <c r="AG175" i="8" s="1"/>
  <c r="AG179" i="8" a="1"/>
  <c r="AG179" i="8" s="1"/>
  <c r="AG182" i="8" a="1"/>
  <c r="AG182" i="8" s="1"/>
  <c r="AG186" i="8" a="1"/>
  <c r="AG186" i="8" s="1"/>
  <c r="AG189" i="8" a="1"/>
  <c r="AG189" i="8" s="1"/>
  <c r="AG193" i="8" a="1"/>
  <c r="AG193" i="8" s="1"/>
  <c r="AG196" i="8" a="1"/>
  <c r="AG196" i="8" s="1"/>
  <c r="AG200" i="8" a="1"/>
  <c r="AG200" i="8" s="1"/>
  <c r="AG203" i="8" a="1"/>
  <c r="AG203" i="8" s="1"/>
  <c r="AG208" i="8" a="1"/>
  <c r="AG208" i="8" s="1"/>
  <c r="AG211" i="8" a="1"/>
  <c r="AG211" i="8" s="1"/>
  <c r="AG216" i="8" a="1"/>
  <c r="AG216" i="8" s="1"/>
  <c r="AG219" i="8" a="1"/>
  <c r="AG219" i="8" s="1"/>
  <c r="AG222" i="8" a="1"/>
  <c r="AG222" i="8" s="1"/>
  <c r="AG229" i="8" a="1"/>
  <c r="AG229" i="8" s="1"/>
  <c r="AG232" i="8" a="1"/>
  <c r="AG232" i="8" s="1"/>
  <c r="AG235" i="8" a="1"/>
  <c r="AG235" i="8" s="1"/>
  <c r="AG238" i="8" a="1"/>
  <c r="AG238" i="8" s="1"/>
  <c r="AG245" i="8" a="1"/>
  <c r="AG245" i="8" s="1"/>
  <c r="AG248" i="8" a="1"/>
  <c r="AG248" i="8" s="1"/>
  <c r="AG251" i="8" a="1"/>
  <c r="AG251" i="8" s="1"/>
  <c r="AG254" i="8" a="1"/>
  <c r="AG254" i="8" s="1"/>
  <c r="AG261" i="8" a="1"/>
  <c r="AG261" i="8" s="1"/>
  <c r="AG264" i="8" a="1"/>
  <c r="AG264" i="8" s="1"/>
  <c r="AG267" i="8" a="1"/>
  <c r="AG267" i="8" s="1"/>
  <c r="AG270" i="8" a="1"/>
  <c r="AG270" i="8" s="1"/>
  <c r="AG277" i="8" a="1"/>
  <c r="AG277" i="8" s="1"/>
  <c r="AG280" i="8" a="1"/>
  <c r="AG280" i="8" s="1"/>
  <c r="AG283" i="8" a="1"/>
  <c r="AG283" i="8" s="1"/>
  <c r="AG286" i="8" a="1"/>
  <c r="AG286" i="8" s="1"/>
  <c r="AG293" i="8" a="1"/>
  <c r="AG293" i="8" s="1"/>
  <c r="AG296" i="8" a="1"/>
  <c r="AG296" i="8" s="1"/>
  <c r="AG299" i="8" a="1"/>
  <c r="AG299" i="8" s="1"/>
  <c r="AG302" i="8" a="1"/>
  <c r="AG302" i="8" s="1"/>
  <c r="AG309" i="8" a="1"/>
  <c r="AG309" i="8" s="1"/>
  <c r="AG312" i="8" a="1"/>
  <c r="AG312" i="8" s="1"/>
  <c r="AG39" i="8" a="1"/>
  <c r="AG39" i="8" s="1"/>
  <c r="AG42" i="8" a="1"/>
  <c r="AG42" i="8" s="1"/>
  <c r="AG46" i="8" a="1"/>
  <c r="AG46" i="8" s="1"/>
  <c r="AG53" i="8" a="1"/>
  <c r="AG53" i="8" s="1"/>
  <c r="AG57" i="8" a="1"/>
  <c r="AG57" i="8" s="1"/>
  <c r="AG60" i="8" a="1"/>
  <c r="AG60" i="8" s="1"/>
  <c r="AG64" i="8" a="1"/>
  <c r="AG64" i="8" s="1"/>
  <c r="AG67" i="8" a="1"/>
  <c r="AG67" i="8" s="1"/>
  <c r="AG71" i="8" a="1"/>
  <c r="AG71" i="8" s="1"/>
  <c r="AG74" i="8" a="1"/>
  <c r="AG74" i="8" s="1"/>
  <c r="AG78" i="8" a="1"/>
  <c r="AG78" i="8" s="1"/>
  <c r="AG85" i="8" a="1"/>
  <c r="AG85" i="8" s="1"/>
  <c r="AG89" i="8" a="1"/>
  <c r="AG89" i="8" s="1"/>
  <c r="AG92" i="8" a="1"/>
  <c r="AG92" i="8" s="1"/>
  <c r="AG96" i="8" a="1"/>
  <c r="AG96" i="8" s="1"/>
  <c r="AG99" i="8" a="1"/>
  <c r="AG99" i="8" s="1"/>
  <c r="AG102" i="8" a="1"/>
  <c r="AG102" i="8" s="1"/>
  <c r="AG108" i="8" a="1"/>
  <c r="AG108" i="8" s="1"/>
  <c r="AG112" i="8" a="1"/>
  <c r="AG112" i="8" s="1"/>
  <c r="AG115" i="8" a="1"/>
  <c r="AG115" i="8" s="1"/>
  <c r="AG118" i="8" a="1"/>
  <c r="AG118" i="8" s="1"/>
  <c r="AG124" i="8" a="1"/>
  <c r="AG124" i="8" s="1"/>
  <c r="AG128" i="8" a="1"/>
  <c r="AG128" i="8" s="1"/>
  <c r="AG131" i="8" a="1"/>
  <c r="AG131" i="8" s="1"/>
  <c r="AG134" i="8" a="1"/>
  <c r="AG134" i="8" s="1"/>
  <c r="AG140" i="8" a="1"/>
  <c r="AG140" i="8" s="1"/>
  <c r="AG144" i="8" a="1"/>
  <c r="AG144" i="8" s="1"/>
  <c r="AG151" i="8" a="1"/>
  <c r="AG151" i="8" s="1"/>
  <c r="AG155" i="8" a="1"/>
  <c r="AG155" i="8" s="1"/>
  <c r="AG158" i="8" a="1"/>
  <c r="AG158" i="8" s="1"/>
  <c r="AG162" i="8" a="1"/>
  <c r="AG162" i="8" s="1"/>
  <c r="AG165" i="8" a="1"/>
  <c r="AG165" i="8" s="1"/>
  <c r="AG169" i="8" a="1"/>
  <c r="AG169" i="8" s="1"/>
  <c r="AG172" i="8" a="1"/>
  <c r="AG172" i="8" s="1"/>
  <c r="AG176" i="8" a="1"/>
  <c r="AG176" i="8" s="1"/>
  <c r="AG183" i="8" a="1"/>
  <c r="AG183" i="8" s="1"/>
  <c r="AG187" i="8" a="1"/>
  <c r="AG187" i="8" s="1"/>
  <c r="AG190" i="8" a="1"/>
  <c r="AG190" i="8" s="1"/>
  <c r="AG194" i="8" a="1"/>
  <c r="AG194" i="8" s="1"/>
  <c r="AG197" i="8" a="1"/>
  <c r="AG197" i="8" s="1"/>
  <c r="AG201" i="8" a="1"/>
  <c r="AG201" i="8" s="1"/>
  <c r="AG206" i="8" a="1"/>
  <c r="AG206" i="8" s="1"/>
  <c r="AG209" i="8" a="1"/>
  <c r="AG209" i="8" s="1"/>
  <c r="AG214" i="8" a="1"/>
  <c r="AG214" i="8" s="1"/>
  <c r="AG217" i="8" a="1"/>
  <c r="AG217" i="8" s="1"/>
  <c r="AG220" i="8" a="1"/>
  <c r="AG220" i="8" s="1"/>
  <c r="AG223" i="8" a="1"/>
  <c r="AG223" i="8" s="1"/>
  <c r="AG226" i="8" a="1"/>
  <c r="AG226" i="8" s="1"/>
  <c r="AG233" i="8" a="1"/>
  <c r="AG233" i="8" s="1"/>
  <c r="AG236" i="8" a="1"/>
  <c r="AG236" i="8" s="1"/>
  <c r="AG239" i="8" a="1"/>
  <c r="AG239" i="8" s="1"/>
  <c r="AG242" i="8" a="1"/>
  <c r="AG242" i="8" s="1"/>
  <c r="AG249" i="8" a="1"/>
  <c r="AG249" i="8" s="1"/>
  <c r="AG252" i="8" a="1"/>
  <c r="AG252" i="8" s="1"/>
  <c r="AG255" i="8" a="1"/>
  <c r="AG255" i="8" s="1"/>
  <c r="AG258" i="8" a="1"/>
  <c r="AG258" i="8" s="1"/>
  <c r="AG265" i="8" a="1"/>
  <c r="AG265" i="8" s="1"/>
  <c r="AG268" i="8" a="1"/>
  <c r="AG268" i="8" s="1"/>
  <c r="AG271" i="8" a="1"/>
  <c r="AG271" i="8" s="1"/>
  <c r="AG274" i="8" a="1"/>
  <c r="AG274" i="8" s="1"/>
  <c r="AG281" i="8" a="1"/>
  <c r="AG281" i="8" s="1"/>
  <c r="AG284" i="8" a="1"/>
  <c r="AG284" i="8" s="1"/>
  <c r="AG287" i="8" a="1"/>
  <c r="AG287" i="8" s="1"/>
  <c r="AG290" i="8" a="1"/>
  <c r="AG290" i="8" s="1"/>
  <c r="AG297" i="8" a="1"/>
  <c r="AG297" i="8" s="1"/>
  <c r="AG300" i="8" a="1"/>
  <c r="AG300" i="8" s="1"/>
  <c r="AG303" i="8" a="1"/>
  <c r="AG303" i="8" s="1"/>
  <c r="AG36" i="8" a="1"/>
  <c r="AG36" i="8" s="1"/>
  <c r="AG40" i="8" a="1"/>
  <c r="AG40" i="8" s="1"/>
  <c r="AG43" i="8" a="1"/>
  <c r="AG43" i="8" s="1"/>
  <c r="AG47" i="8" a="1"/>
  <c r="AG47" i="8" s="1"/>
  <c r="AG50" i="8" a="1"/>
  <c r="AG50" i="8" s="1"/>
  <c r="AG54" i="8" a="1"/>
  <c r="AG54" i="8" s="1"/>
  <c r="AG61" i="8" a="1"/>
  <c r="AG61" i="8" s="1"/>
  <c r="AG65" i="8" a="1"/>
  <c r="AG65" i="8" s="1"/>
  <c r="AG68" i="8" a="1"/>
  <c r="AG68" i="8" s="1"/>
  <c r="AG72" i="8" a="1"/>
  <c r="AG72" i="8" s="1"/>
  <c r="AG75" i="8" a="1"/>
  <c r="AG75" i="8" s="1"/>
  <c r="AG79" i="8" a="1"/>
  <c r="AG79" i="8" s="1"/>
  <c r="AG82" i="8" a="1"/>
  <c r="AG82" i="8" s="1"/>
  <c r="AG86" i="8" a="1"/>
  <c r="AG86" i="8" s="1"/>
  <c r="AG513" i="8" a="1"/>
  <c r="AG513" i="8" s="1"/>
  <c r="AG508" i="8" a="1"/>
  <c r="AG508" i="8" s="1"/>
  <c r="AG505" i="8" a="1"/>
  <c r="AG505" i="8" s="1"/>
  <c r="AG500" i="8" a="1"/>
  <c r="AG500" i="8" s="1"/>
  <c r="AG497" i="8" a="1"/>
  <c r="AG497" i="8" s="1"/>
  <c r="AG492" i="8" a="1"/>
  <c r="AG492" i="8" s="1"/>
  <c r="AG489" i="8" a="1"/>
  <c r="AG489" i="8" s="1"/>
  <c r="AG484" i="8" a="1"/>
  <c r="AG484" i="8" s="1"/>
  <c r="AG481" i="8" a="1"/>
  <c r="AG481" i="8" s="1"/>
  <c r="AG476" i="8" a="1"/>
  <c r="AG476" i="8" s="1"/>
  <c r="AG473" i="8" a="1"/>
  <c r="AG473" i="8" s="1"/>
  <c r="AG469" i="8" a="1"/>
  <c r="AG469" i="8" s="1"/>
  <c r="AG465" i="8" a="1"/>
  <c r="AG465" i="8" s="1"/>
  <c r="AG461" i="8" a="1"/>
  <c r="AG461" i="8" s="1"/>
  <c r="AG457" i="8" a="1"/>
  <c r="AG457" i="8" s="1"/>
  <c r="AG453" i="8" a="1"/>
  <c r="AG453" i="8" s="1"/>
  <c r="AG449" i="8" a="1"/>
  <c r="AG449" i="8" s="1"/>
  <c r="AG445" i="8" a="1"/>
  <c r="AG445" i="8" s="1"/>
  <c r="AG441" i="8" a="1"/>
  <c r="AG441" i="8" s="1"/>
  <c r="AG437" i="8" a="1"/>
  <c r="AG437" i="8" s="1"/>
  <c r="AG433" i="8" a="1"/>
  <c r="AG433" i="8" s="1"/>
  <c r="AG429" i="8" a="1"/>
  <c r="AG429" i="8" s="1"/>
  <c r="AG425" i="8" a="1"/>
  <c r="AG425" i="8" s="1"/>
  <c r="AG421" i="8" a="1"/>
  <c r="AG421" i="8" s="1"/>
  <c r="AG417" i="8" a="1"/>
  <c r="AG417" i="8" s="1"/>
  <c r="AG413" i="8" a="1"/>
  <c r="AG413" i="8" s="1"/>
  <c r="AG409" i="8" a="1"/>
  <c r="AG409" i="8" s="1"/>
  <c r="AG405" i="8" a="1"/>
  <c r="AG405" i="8" s="1"/>
  <c r="AG401" i="8" a="1"/>
  <c r="AG401" i="8" s="1"/>
  <c r="AG397" i="8" a="1"/>
  <c r="AG397" i="8" s="1"/>
  <c r="AG393" i="8" a="1"/>
  <c r="AG393" i="8" s="1"/>
  <c r="AG389" i="8" a="1"/>
  <c r="AG389" i="8" s="1"/>
  <c r="AG385" i="8" a="1"/>
  <c r="AG385" i="8" s="1"/>
  <c r="AG381" i="8" a="1"/>
  <c r="AG381" i="8" s="1"/>
  <c r="AG377" i="8" a="1"/>
  <c r="AG377" i="8" s="1"/>
  <c r="AG373" i="8" a="1"/>
  <c r="AG373" i="8" s="1"/>
  <c r="AG369" i="8" a="1"/>
  <c r="AG369" i="8" s="1"/>
  <c r="AG365" i="8" a="1"/>
  <c r="AG365" i="8" s="1"/>
  <c r="AG361" i="8" a="1"/>
  <c r="AG361" i="8" s="1"/>
  <c r="AG357" i="8" a="1"/>
  <c r="AG357" i="8" s="1"/>
  <c r="AG353" i="8" a="1"/>
  <c r="AG353" i="8" s="1"/>
  <c r="AG349" i="8" a="1"/>
  <c r="AG349" i="8" s="1"/>
  <c r="AG345" i="8" a="1"/>
  <c r="AG345" i="8" s="1"/>
  <c r="AG341" i="8" a="1"/>
  <c r="AG341" i="8" s="1"/>
  <c r="AG337" i="8" a="1"/>
  <c r="AG337" i="8" s="1"/>
  <c r="AG333" i="8" a="1"/>
  <c r="AG333" i="8" s="1"/>
  <c r="AG326" i="8" a="1"/>
  <c r="AG326" i="8" s="1"/>
  <c r="AG323" i="8" a="1"/>
  <c r="AG323" i="8" s="1"/>
  <c r="AG320" i="8" a="1"/>
  <c r="AG320" i="8" s="1"/>
  <c r="AG317" i="8" a="1"/>
  <c r="AG317" i="8" s="1"/>
  <c r="AG305" i="8" a="1"/>
  <c r="AG305" i="8" s="1"/>
  <c r="AG298" i="8" a="1"/>
  <c r="AG298" i="8" s="1"/>
  <c r="AG292" i="8" a="1"/>
  <c r="AG292" i="8" s="1"/>
  <c r="AG279" i="8" a="1"/>
  <c r="AG279" i="8" s="1"/>
  <c r="AG272" i="8" a="1"/>
  <c r="AG272" i="8" s="1"/>
  <c r="AG259" i="8" a="1"/>
  <c r="AG259" i="8" s="1"/>
  <c r="AG246" i="8" a="1"/>
  <c r="AG246" i="8" s="1"/>
  <c r="AG221" i="8" a="1"/>
  <c r="AG221" i="8" s="1"/>
  <c r="AG198" i="8" a="1"/>
  <c r="AG198" i="8" s="1"/>
  <c r="AG184" i="8" a="1"/>
  <c r="AG184" i="8" s="1"/>
  <c r="AG170" i="8" a="1"/>
  <c r="AG170" i="8" s="1"/>
  <c r="AG141" i="8" a="1"/>
  <c r="AG141" i="8" s="1"/>
  <c r="AG129" i="8" a="1"/>
  <c r="AG129" i="8" s="1"/>
  <c r="AG103" i="8" a="1"/>
  <c r="AG103" i="8" s="1"/>
  <c r="AG32" i="8" l="1"/>
  <c r="M4" i="14" l="1"/>
  <c r="AA35" i="8" l="1"/>
  <c r="AA34" i="8"/>
  <c r="AA33" i="8"/>
  <c r="M5" i="14" l="1"/>
  <c r="M3" i="14"/>
  <c r="M39" i="14" s="1"/>
  <c r="M38" i="14" l="1"/>
  <c r="M37" i="14" s="1"/>
  <c r="M34" i="14"/>
  <c r="M32" i="14"/>
  <c r="M33" i="14"/>
  <c r="M19" i="14"/>
  <c r="M25" i="14"/>
  <c r="M14" i="14"/>
  <c r="M28" i="14"/>
  <c r="M26" i="14"/>
  <c r="M24" i="14"/>
  <c r="M15" i="14"/>
  <c r="M20" i="14"/>
  <c r="M7" i="14"/>
  <c r="M8" i="14"/>
  <c r="M21" i="14"/>
  <c r="M16" i="14"/>
  <c r="M9" i="14" l="1"/>
  <c r="M13" i="14"/>
  <c r="M23" i="14"/>
  <c r="M18" i="14"/>
  <c r="M31" i="14"/>
  <c r="C9" i="8" s="1"/>
  <c r="O3" i="8" s="1"/>
  <c r="D4" i="8" s="1"/>
  <c r="AA36" i="8" l="1"/>
  <c r="AA37" i="8"/>
  <c r="AA38" i="8"/>
  <c r="AA39" i="8"/>
  <c r="AA40" i="8"/>
  <c r="AA41" i="8"/>
  <c r="AA42" i="8"/>
  <c r="AA43" i="8"/>
  <c r="AA44" i="8"/>
  <c r="AA45" i="8"/>
  <c r="AA46" i="8"/>
  <c r="AA47" i="8"/>
  <c r="AA48" i="8"/>
  <c r="AA49" i="8"/>
  <c r="AA50" i="8"/>
  <c r="AA51" i="8"/>
  <c r="AA52" i="8"/>
  <c r="AA53" i="8"/>
  <c r="AA54" i="8"/>
  <c r="AA55" i="8"/>
  <c r="AA56" i="8"/>
  <c r="AA57" i="8"/>
  <c r="AA58" i="8"/>
  <c r="AA59" i="8"/>
  <c r="AA60" i="8"/>
  <c r="AA61" i="8"/>
  <c r="AA62" i="8"/>
  <c r="AA63" i="8"/>
  <c r="AA64" i="8"/>
  <c r="AA65" i="8"/>
  <c r="AA66" i="8"/>
  <c r="AA67" i="8"/>
  <c r="AA68" i="8"/>
  <c r="AA69" i="8"/>
  <c r="AA70" i="8"/>
  <c r="AA71" i="8"/>
  <c r="AA72" i="8"/>
  <c r="AA73" i="8"/>
  <c r="AA74" i="8"/>
  <c r="AA75" i="8"/>
  <c r="AA76" i="8"/>
  <c r="AA77" i="8"/>
  <c r="AA78" i="8"/>
  <c r="AA79" i="8"/>
  <c r="AA80" i="8"/>
  <c r="AA81" i="8"/>
  <c r="AA82" i="8"/>
  <c r="AA83" i="8"/>
  <c r="AA84" i="8"/>
  <c r="AA85" i="8"/>
  <c r="AA86" i="8"/>
  <c r="AA87" i="8"/>
  <c r="AA88" i="8"/>
  <c r="AA89" i="8"/>
  <c r="AA90" i="8"/>
  <c r="AA91" i="8"/>
  <c r="AA92" i="8"/>
  <c r="AA93" i="8"/>
  <c r="AA94" i="8"/>
  <c r="AA95" i="8"/>
  <c r="AA96" i="8"/>
  <c r="AA97" i="8"/>
  <c r="AA98" i="8"/>
  <c r="AA99" i="8"/>
  <c r="AA100" i="8"/>
  <c r="AA101" i="8"/>
  <c r="AA102" i="8"/>
  <c r="AA103" i="8"/>
  <c r="AA104" i="8"/>
  <c r="AA105" i="8"/>
  <c r="AA106" i="8"/>
  <c r="AA107" i="8"/>
  <c r="AA108" i="8"/>
  <c r="AA109" i="8"/>
  <c r="AA110" i="8"/>
  <c r="AA111" i="8"/>
  <c r="AA112" i="8"/>
  <c r="AA113" i="8"/>
  <c r="AA114" i="8"/>
  <c r="AA115" i="8"/>
  <c r="AA116" i="8"/>
  <c r="AA117" i="8"/>
  <c r="AA118" i="8"/>
  <c r="AA119" i="8"/>
  <c r="AA120" i="8"/>
  <c r="AA121" i="8"/>
  <c r="AA122" i="8"/>
  <c r="AA123" i="8"/>
  <c r="AA124" i="8"/>
  <c r="AA125" i="8"/>
  <c r="AA126" i="8"/>
  <c r="AA127" i="8"/>
  <c r="AA128" i="8"/>
  <c r="AA129" i="8"/>
  <c r="AA130" i="8"/>
  <c r="AA131" i="8"/>
  <c r="AA132" i="8"/>
  <c r="AA133" i="8"/>
  <c r="AA134" i="8"/>
  <c r="AA135" i="8"/>
  <c r="AA136" i="8"/>
  <c r="AA137" i="8"/>
  <c r="AA138" i="8"/>
  <c r="AA139" i="8"/>
  <c r="AA140" i="8"/>
  <c r="AA141" i="8"/>
  <c r="AA142" i="8"/>
  <c r="AA143" i="8"/>
  <c r="AA144" i="8"/>
  <c r="AA145" i="8"/>
  <c r="AA146" i="8"/>
  <c r="AA147" i="8"/>
  <c r="AA148" i="8"/>
  <c r="AA149" i="8"/>
  <c r="AA150" i="8"/>
  <c r="AA151" i="8"/>
  <c r="AA152" i="8"/>
  <c r="AA153" i="8"/>
  <c r="AA154" i="8"/>
  <c r="AA155" i="8"/>
  <c r="AA156" i="8"/>
  <c r="AA157" i="8"/>
  <c r="AA158" i="8"/>
  <c r="AA159" i="8"/>
  <c r="AA160" i="8"/>
  <c r="AA161" i="8"/>
  <c r="AA162" i="8"/>
  <c r="AA163" i="8"/>
  <c r="AA164" i="8"/>
  <c r="AA165" i="8"/>
  <c r="AA166" i="8"/>
  <c r="AA167" i="8"/>
  <c r="AA168" i="8"/>
  <c r="AA169" i="8"/>
  <c r="AA170" i="8"/>
  <c r="AA171" i="8"/>
  <c r="AA172" i="8"/>
  <c r="AA173" i="8"/>
  <c r="AA174" i="8"/>
  <c r="AA175" i="8"/>
  <c r="AA176" i="8"/>
  <c r="AA177" i="8"/>
  <c r="AA178" i="8"/>
  <c r="AA179" i="8"/>
  <c r="AA180" i="8"/>
  <c r="AA181" i="8"/>
  <c r="AA182" i="8"/>
  <c r="AA183" i="8"/>
  <c r="AA184" i="8"/>
  <c r="AA185" i="8"/>
  <c r="AA186" i="8"/>
  <c r="AA187" i="8"/>
  <c r="AA188" i="8"/>
  <c r="AA189" i="8"/>
  <c r="AA190" i="8"/>
  <c r="AA191" i="8"/>
  <c r="AA192" i="8"/>
  <c r="AA193" i="8"/>
  <c r="AA194" i="8"/>
  <c r="AA195" i="8"/>
  <c r="AA196" i="8"/>
  <c r="AA197" i="8"/>
  <c r="AA198" i="8"/>
  <c r="AA199" i="8"/>
  <c r="AA200" i="8"/>
  <c r="AA201" i="8"/>
  <c r="AA202" i="8"/>
  <c r="AA203" i="8"/>
  <c r="AA204" i="8"/>
  <c r="AA205" i="8"/>
  <c r="AA206" i="8"/>
  <c r="AA207" i="8"/>
  <c r="AA208" i="8"/>
  <c r="AA209" i="8"/>
  <c r="AA210" i="8"/>
  <c r="AA211" i="8"/>
  <c r="AA212" i="8"/>
  <c r="AA213" i="8"/>
  <c r="AA214" i="8"/>
  <c r="AA215" i="8"/>
  <c r="AA216" i="8"/>
  <c r="AA217" i="8"/>
  <c r="AA218" i="8"/>
  <c r="AA219" i="8"/>
  <c r="AA220" i="8"/>
  <c r="AA221" i="8"/>
  <c r="AA222" i="8"/>
  <c r="AA223" i="8"/>
  <c r="AA224" i="8"/>
  <c r="AA225" i="8"/>
  <c r="AA226" i="8"/>
  <c r="AA227" i="8"/>
  <c r="AA228" i="8"/>
  <c r="AA229" i="8"/>
  <c r="AA230" i="8"/>
  <c r="AA231" i="8"/>
  <c r="AA232" i="8"/>
  <c r="AA233" i="8"/>
  <c r="AA234" i="8"/>
  <c r="AA235" i="8"/>
  <c r="AA236" i="8"/>
  <c r="AA237" i="8"/>
  <c r="AA238" i="8"/>
  <c r="AA239" i="8"/>
  <c r="AA240" i="8"/>
  <c r="AA241" i="8"/>
  <c r="AA242" i="8"/>
  <c r="AA243" i="8"/>
  <c r="AA244" i="8"/>
  <c r="AA245" i="8"/>
  <c r="AA246" i="8"/>
  <c r="AA247" i="8"/>
  <c r="AA248" i="8"/>
  <c r="AA249" i="8"/>
  <c r="AA250" i="8"/>
  <c r="AA251" i="8"/>
  <c r="AA252" i="8"/>
  <c r="AA253" i="8"/>
  <c r="AA254" i="8"/>
  <c r="AA255" i="8"/>
  <c r="AA256" i="8"/>
  <c r="AA257" i="8"/>
  <c r="AA258" i="8"/>
  <c r="AA259" i="8"/>
  <c r="AA260" i="8"/>
  <c r="AA261" i="8"/>
  <c r="AA262" i="8"/>
  <c r="AA263" i="8"/>
  <c r="AA264" i="8"/>
  <c r="AA265" i="8"/>
  <c r="AA266" i="8"/>
  <c r="AA267" i="8"/>
  <c r="AA268" i="8"/>
  <c r="AA269" i="8"/>
  <c r="AA270" i="8"/>
  <c r="AA271" i="8"/>
  <c r="AA272" i="8"/>
  <c r="AA273" i="8"/>
  <c r="AA274" i="8"/>
  <c r="AA275" i="8"/>
  <c r="AA276" i="8"/>
  <c r="AA277" i="8"/>
  <c r="AA278" i="8"/>
  <c r="AA279" i="8"/>
  <c r="AA280" i="8"/>
  <c r="AA281" i="8"/>
  <c r="AA282" i="8"/>
  <c r="AA283" i="8"/>
  <c r="AA284" i="8"/>
  <c r="AA285" i="8"/>
  <c r="AA286" i="8"/>
  <c r="AA287" i="8"/>
  <c r="AA288" i="8"/>
  <c r="AA289" i="8"/>
  <c r="AA290" i="8"/>
  <c r="AA291" i="8"/>
  <c r="AA292" i="8"/>
  <c r="AA293" i="8"/>
  <c r="AA294" i="8"/>
  <c r="AA295" i="8"/>
  <c r="AA296" i="8"/>
  <c r="AA297" i="8"/>
  <c r="AA298" i="8"/>
  <c r="AA299" i="8"/>
  <c r="AA300" i="8"/>
  <c r="AA301" i="8"/>
  <c r="AA302" i="8"/>
  <c r="AA303" i="8"/>
  <c r="AA304" i="8"/>
  <c r="AA305" i="8"/>
  <c r="AA306" i="8"/>
  <c r="AA307" i="8"/>
  <c r="AA308" i="8"/>
  <c r="AA309" i="8"/>
  <c r="AA310" i="8"/>
  <c r="AA311" i="8"/>
  <c r="AA312" i="8"/>
  <c r="AA313" i="8"/>
  <c r="AA314" i="8"/>
  <c r="AA315" i="8"/>
  <c r="AA316" i="8"/>
  <c r="AA317" i="8"/>
  <c r="AA318" i="8"/>
  <c r="AA319" i="8"/>
  <c r="AA320" i="8"/>
  <c r="AA321" i="8"/>
  <c r="AA322" i="8"/>
  <c r="AA323" i="8"/>
  <c r="AA324" i="8"/>
  <c r="AA325" i="8"/>
  <c r="AA326" i="8"/>
  <c r="AA327" i="8"/>
  <c r="AA328" i="8"/>
  <c r="AA329" i="8"/>
  <c r="AA330" i="8"/>
  <c r="AA331" i="8"/>
  <c r="AA332" i="8"/>
  <c r="AA333" i="8"/>
  <c r="AA334" i="8"/>
  <c r="AA335" i="8"/>
  <c r="AA336" i="8"/>
  <c r="AA337" i="8"/>
  <c r="AA338" i="8"/>
  <c r="AA339" i="8"/>
  <c r="AA340" i="8"/>
  <c r="AA341" i="8"/>
  <c r="AA342" i="8"/>
  <c r="AA343" i="8"/>
  <c r="AA344" i="8"/>
  <c r="AA345" i="8"/>
  <c r="AA346" i="8"/>
  <c r="AA347" i="8"/>
  <c r="AA348" i="8"/>
  <c r="AA349" i="8"/>
  <c r="AA350" i="8"/>
  <c r="AA351" i="8"/>
  <c r="AA352" i="8"/>
  <c r="AA353" i="8"/>
  <c r="AA354" i="8"/>
  <c r="AA355" i="8"/>
  <c r="AA356" i="8"/>
  <c r="AA357" i="8"/>
  <c r="AA358" i="8"/>
  <c r="AA359" i="8"/>
  <c r="AA360" i="8"/>
  <c r="AA361" i="8"/>
  <c r="AA362" i="8"/>
  <c r="AA363" i="8"/>
  <c r="AA364" i="8"/>
  <c r="AA365" i="8"/>
  <c r="AA366" i="8"/>
  <c r="AA367" i="8"/>
  <c r="AA368" i="8"/>
  <c r="AA369" i="8"/>
  <c r="AA370" i="8"/>
  <c r="AA371" i="8"/>
  <c r="AA372" i="8"/>
  <c r="AA373" i="8"/>
  <c r="AA374" i="8"/>
  <c r="AA375" i="8"/>
  <c r="AA376" i="8"/>
  <c r="AA377" i="8"/>
  <c r="AA378" i="8"/>
  <c r="AA379" i="8"/>
  <c r="AA380" i="8"/>
  <c r="AA381" i="8"/>
  <c r="AA382" i="8"/>
  <c r="AA383" i="8"/>
  <c r="AA384" i="8"/>
  <c r="AA385" i="8"/>
  <c r="AA386" i="8"/>
  <c r="AA387" i="8"/>
  <c r="AA388" i="8"/>
  <c r="AA389" i="8"/>
  <c r="AA390" i="8"/>
  <c r="AA391" i="8"/>
  <c r="AA392" i="8"/>
  <c r="AA393" i="8"/>
  <c r="AA394" i="8"/>
  <c r="AA395" i="8"/>
  <c r="AA396" i="8"/>
  <c r="AA397" i="8"/>
  <c r="AA398" i="8"/>
  <c r="AA399" i="8"/>
  <c r="AA400" i="8"/>
  <c r="AA401" i="8"/>
  <c r="AA402" i="8"/>
  <c r="AA403" i="8"/>
  <c r="AA404" i="8"/>
  <c r="AA405" i="8"/>
  <c r="AA406" i="8"/>
  <c r="AA407" i="8"/>
  <c r="AA408" i="8"/>
  <c r="AA409" i="8"/>
  <c r="AA410" i="8"/>
  <c r="AA411" i="8"/>
  <c r="AA412" i="8"/>
  <c r="AA413" i="8"/>
  <c r="AA414" i="8"/>
  <c r="AA415" i="8"/>
  <c r="AA416" i="8"/>
  <c r="AA417" i="8"/>
  <c r="AA418" i="8"/>
  <c r="AA419" i="8"/>
  <c r="AA420" i="8"/>
  <c r="AA421" i="8"/>
  <c r="AA422" i="8"/>
  <c r="AA423" i="8"/>
  <c r="AA424" i="8"/>
  <c r="AA425" i="8"/>
  <c r="AA426" i="8"/>
  <c r="AA427" i="8"/>
  <c r="AA428" i="8"/>
  <c r="AA429" i="8"/>
  <c r="AA430" i="8"/>
  <c r="AA431" i="8"/>
  <c r="AA432" i="8"/>
  <c r="AA433" i="8"/>
  <c r="AA434" i="8"/>
  <c r="AA435" i="8"/>
  <c r="AA436" i="8"/>
  <c r="AA437" i="8"/>
  <c r="AA438" i="8"/>
  <c r="AA439" i="8"/>
  <c r="AA440" i="8"/>
  <c r="AA441" i="8"/>
  <c r="AA442" i="8"/>
  <c r="AA443" i="8"/>
  <c r="AA444" i="8"/>
  <c r="AA445" i="8"/>
  <c r="AA446" i="8"/>
  <c r="AA447" i="8"/>
  <c r="AA448" i="8"/>
  <c r="AA449" i="8"/>
  <c r="AA450" i="8"/>
  <c r="AA451" i="8"/>
  <c r="AA452" i="8"/>
  <c r="AA453" i="8"/>
  <c r="AA454" i="8"/>
  <c r="AA455" i="8"/>
  <c r="AA456" i="8"/>
  <c r="AA457" i="8"/>
  <c r="AA458" i="8"/>
  <c r="AA459" i="8"/>
  <c r="AA460" i="8"/>
  <c r="AA461" i="8"/>
  <c r="AA462" i="8"/>
  <c r="AA463" i="8"/>
  <c r="AA464" i="8"/>
  <c r="AA465" i="8"/>
  <c r="AA466" i="8"/>
  <c r="AA467" i="8"/>
  <c r="AA468" i="8"/>
  <c r="AA469" i="8"/>
  <c r="AA470" i="8"/>
  <c r="AA471" i="8"/>
  <c r="AA472" i="8"/>
  <c r="AA473" i="8"/>
  <c r="AA474" i="8"/>
  <c r="AA475" i="8"/>
  <c r="AA476" i="8"/>
  <c r="AA477" i="8"/>
  <c r="AA478" i="8"/>
  <c r="AA479" i="8"/>
  <c r="AA480" i="8"/>
  <c r="AA481" i="8"/>
  <c r="AA482" i="8"/>
  <c r="AA483" i="8"/>
  <c r="AA484" i="8"/>
  <c r="AA485" i="8"/>
  <c r="AA486" i="8"/>
  <c r="AA487" i="8"/>
  <c r="AA488" i="8"/>
  <c r="AA489" i="8"/>
  <c r="AA490" i="8"/>
  <c r="AA491" i="8"/>
  <c r="AA492" i="8"/>
  <c r="AA493" i="8"/>
  <c r="AA494" i="8"/>
  <c r="AA495" i="8"/>
  <c r="AA496" i="8"/>
  <c r="AA497" i="8"/>
  <c r="AA498" i="8"/>
  <c r="AA499" i="8"/>
  <c r="AA500" i="8"/>
  <c r="AA501" i="8"/>
  <c r="AA502" i="8"/>
  <c r="AA503" i="8"/>
  <c r="AA504" i="8"/>
  <c r="AA505" i="8"/>
  <c r="AA506" i="8"/>
  <c r="AA507" i="8"/>
  <c r="AA508" i="8"/>
  <c r="AA509" i="8"/>
  <c r="AA510" i="8"/>
  <c r="AA511" i="8"/>
  <c r="AA512" i="8"/>
  <c r="AA513" i="8"/>
  <c r="AA514" i="8"/>
  <c r="AA515" i="8"/>
  <c r="AA516" i="8"/>
  <c r="AA517" i="8"/>
  <c r="D501" i="15" l="1"/>
  <c r="D500" i="15"/>
  <c r="D499" i="15"/>
  <c r="D498" i="15"/>
  <c r="D497" i="15"/>
  <c r="D496" i="15"/>
  <c r="D495" i="15"/>
  <c r="D494" i="15"/>
  <c r="D493" i="15"/>
  <c r="D492" i="15"/>
  <c r="D491" i="15"/>
  <c r="D490" i="15"/>
  <c r="D489" i="15"/>
  <c r="D488" i="15"/>
  <c r="D487" i="15"/>
  <c r="D486" i="15"/>
  <c r="D485" i="15"/>
  <c r="D484" i="15"/>
  <c r="D483" i="15"/>
  <c r="D482" i="15"/>
  <c r="D481" i="15"/>
  <c r="D480" i="15"/>
  <c r="D479" i="15"/>
  <c r="D478" i="15"/>
  <c r="D477" i="15"/>
  <c r="D476" i="15"/>
  <c r="D475" i="15"/>
  <c r="D474" i="15"/>
  <c r="D473" i="15"/>
  <c r="D472" i="15"/>
  <c r="D471" i="15"/>
  <c r="D470" i="15"/>
  <c r="D469" i="15"/>
  <c r="D468" i="15"/>
  <c r="D467" i="15"/>
  <c r="D466" i="15"/>
  <c r="D465" i="15"/>
  <c r="D464" i="15"/>
  <c r="D463" i="15"/>
  <c r="D462" i="15"/>
  <c r="D461" i="15"/>
  <c r="D460" i="15"/>
  <c r="D459" i="15"/>
  <c r="D458" i="15"/>
  <c r="D457" i="15"/>
  <c r="D456" i="15"/>
  <c r="D455" i="15"/>
  <c r="D454" i="15"/>
  <c r="D453" i="15"/>
  <c r="D452" i="15"/>
  <c r="D451" i="15"/>
  <c r="D450" i="15"/>
  <c r="D449" i="15"/>
  <c r="D448" i="15"/>
  <c r="D447" i="15"/>
  <c r="D446" i="15"/>
  <c r="D445" i="15"/>
  <c r="D444" i="15"/>
  <c r="D443" i="15"/>
  <c r="D442" i="15"/>
  <c r="D441" i="15"/>
  <c r="D440" i="15"/>
  <c r="D439" i="15"/>
  <c r="D438" i="15"/>
  <c r="D437" i="15"/>
  <c r="D436" i="15"/>
  <c r="D435" i="15"/>
  <c r="D434" i="15"/>
  <c r="D433" i="15"/>
  <c r="D432" i="15"/>
  <c r="D431" i="15"/>
  <c r="D430" i="15"/>
  <c r="D429" i="15"/>
  <c r="D428" i="15"/>
  <c r="D427" i="15"/>
  <c r="D426" i="15"/>
  <c r="D425" i="15"/>
  <c r="D424" i="15"/>
  <c r="D423" i="15"/>
  <c r="D422" i="15"/>
  <c r="D421" i="15"/>
  <c r="D420" i="15"/>
  <c r="D419" i="15"/>
  <c r="D418" i="15"/>
  <c r="D417" i="15"/>
  <c r="D416" i="15"/>
  <c r="D415" i="15"/>
  <c r="D414" i="15"/>
  <c r="D413" i="15"/>
  <c r="D412" i="15"/>
  <c r="D411" i="15"/>
  <c r="D410" i="15"/>
  <c r="D409" i="15"/>
  <c r="D408" i="15"/>
  <c r="D407" i="15"/>
  <c r="D406" i="15"/>
  <c r="D405" i="15"/>
  <c r="D404" i="15"/>
  <c r="D403" i="15"/>
  <c r="D402" i="15"/>
  <c r="D401" i="15"/>
  <c r="D400" i="15"/>
  <c r="D399" i="15"/>
  <c r="D398" i="15"/>
  <c r="D397" i="15"/>
  <c r="D396" i="15"/>
  <c r="D395" i="15"/>
  <c r="D394" i="15"/>
  <c r="D393" i="15"/>
  <c r="D392" i="15"/>
  <c r="D391" i="15"/>
  <c r="D390" i="15"/>
  <c r="D389" i="15"/>
  <c r="D388" i="15"/>
  <c r="D387" i="15"/>
  <c r="D386" i="15"/>
  <c r="D385" i="15"/>
  <c r="D384" i="15"/>
  <c r="D383" i="15"/>
  <c r="D382" i="15"/>
  <c r="D381" i="15"/>
  <c r="D380" i="15"/>
  <c r="D379" i="15"/>
  <c r="D378" i="15"/>
  <c r="D377" i="15"/>
  <c r="D376" i="15"/>
  <c r="D375" i="15"/>
  <c r="D374" i="15"/>
  <c r="D373" i="15"/>
  <c r="D372" i="15"/>
  <c r="D371" i="15"/>
  <c r="D370" i="15"/>
  <c r="D369" i="15"/>
  <c r="D368" i="15"/>
  <c r="D367" i="15"/>
  <c r="D366" i="15"/>
  <c r="D365" i="15"/>
  <c r="D364" i="15"/>
  <c r="D363" i="15"/>
  <c r="D362" i="15"/>
  <c r="D361" i="15"/>
  <c r="D360" i="15"/>
  <c r="D359" i="15"/>
  <c r="D358" i="15"/>
  <c r="D357" i="15"/>
  <c r="D356" i="15"/>
  <c r="D355" i="15"/>
  <c r="D354" i="15"/>
  <c r="D353" i="15"/>
  <c r="D352" i="15"/>
  <c r="D351" i="15"/>
  <c r="D350" i="15"/>
  <c r="D349" i="15"/>
  <c r="D348" i="15"/>
  <c r="D347" i="15"/>
  <c r="D346" i="15"/>
  <c r="D345" i="15"/>
  <c r="D344" i="15"/>
  <c r="D343" i="15"/>
  <c r="D342" i="15"/>
  <c r="D341" i="15"/>
  <c r="D340" i="15"/>
  <c r="D339" i="15"/>
  <c r="D338" i="15"/>
  <c r="D337" i="15"/>
  <c r="D336" i="15"/>
  <c r="D335" i="15"/>
  <c r="D334" i="15"/>
  <c r="D333" i="15"/>
  <c r="D332" i="15"/>
  <c r="D331" i="15"/>
  <c r="D330" i="15"/>
  <c r="D329" i="15"/>
  <c r="D328" i="15"/>
  <c r="D327" i="15"/>
  <c r="D326" i="15"/>
  <c r="D325" i="15"/>
  <c r="D324" i="15"/>
  <c r="D323" i="15"/>
  <c r="D322" i="15"/>
  <c r="D321" i="15"/>
  <c r="D320" i="15"/>
  <c r="D319" i="15"/>
  <c r="D318" i="15"/>
  <c r="D317" i="15"/>
  <c r="D316" i="15"/>
  <c r="D315" i="15"/>
  <c r="D314" i="15"/>
  <c r="D313" i="15"/>
  <c r="D312" i="15"/>
  <c r="D311" i="15"/>
  <c r="D310" i="15"/>
  <c r="D309" i="15"/>
  <c r="D308" i="15"/>
  <c r="D307" i="15"/>
  <c r="D306" i="15"/>
  <c r="D305" i="15"/>
  <c r="D304" i="15"/>
  <c r="D303" i="15"/>
  <c r="D302" i="15"/>
  <c r="D301" i="15"/>
  <c r="D300" i="15"/>
  <c r="D299" i="15"/>
  <c r="D298" i="15"/>
  <c r="D297" i="15"/>
  <c r="D296" i="15"/>
  <c r="D295" i="15"/>
  <c r="D294" i="15"/>
  <c r="D293" i="15"/>
  <c r="D292" i="15"/>
  <c r="D291" i="15"/>
  <c r="D290" i="15"/>
  <c r="D289" i="15"/>
  <c r="D288" i="15"/>
  <c r="D287" i="15"/>
  <c r="D286" i="15"/>
  <c r="D285" i="15"/>
  <c r="D284" i="15"/>
  <c r="D283" i="15"/>
  <c r="D282" i="15"/>
  <c r="D281" i="15"/>
  <c r="D280" i="15"/>
  <c r="D279" i="15"/>
  <c r="D278" i="15"/>
  <c r="D277" i="15"/>
  <c r="D276" i="15"/>
  <c r="D275" i="15"/>
  <c r="D274" i="15"/>
  <c r="D273" i="15"/>
  <c r="D272" i="15"/>
  <c r="D271" i="15"/>
  <c r="D270" i="15"/>
  <c r="D269" i="15"/>
  <c r="D268" i="15"/>
  <c r="D267" i="15"/>
  <c r="D266" i="15"/>
  <c r="D265" i="15"/>
  <c r="D264" i="15"/>
  <c r="D263" i="15"/>
  <c r="D262" i="15"/>
  <c r="D261" i="15"/>
  <c r="D260" i="15"/>
  <c r="D259" i="15"/>
  <c r="D258" i="15"/>
  <c r="D257" i="15"/>
  <c r="D256" i="15"/>
  <c r="D255" i="15"/>
  <c r="D254" i="15"/>
  <c r="D253" i="15"/>
  <c r="D252" i="15"/>
  <c r="D251" i="15"/>
  <c r="D250" i="15"/>
  <c r="D249" i="15"/>
  <c r="D248" i="15"/>
  <c r="D247" i="15"/>
  <c r="D246" i="15"/>
  <c r="D245" i="15"/>
  <c r="D244" i="15"/>
  <c r="D243" i="15"/>
  <c r="D242" i="15"/>
  <c r="D241" i="15"/>
  <c r="D240" i="15"/>
  <c r="D239" i="15"/>
  <c r="D238" i="15"/>
  <c r="D237" i="15"/>
  <c r="D236" i="15"/>
  <c r="D235" i="15"/>
  <c r="D234" i="15"/>
  <c r="D233" i="15"/>
  <c r="D232" i="15"/>
  <c r="D231" i="15"/>
  <c r="D230" i="15"/>
  <c r="D229" i="15"/>
  <c r="D228" i="15"/>
  <c r="D227" i="15"/>
  <c r="D226" i="15"/>
  <c r="D225" i="15"/>
  <c r="D224" i="15"/>
  <c r="D223" i="15"/>
  <c r="D222" i="15"/>
  <c r="D221" i="15"/>
  <c r="D220" i="15"/>
  <c r="D219" i="15"/>
  <c r="D218" i="15"/>
  <c r="D217" i="15"/>
  <c r="D216" i="15"/>
  <c r="D215" i="15"/>
  <c r="D214" i="15"/>
  <c r="D213" i="15"/>
  <c r="D212" i="15"/>
  <c r="D211" i="15"/>
  <c r="D210" i="15"/>
  <c r="D209" i="15"/>
  <c r="D208" i="15"/>
  <c r="D207" i="15"/>
  <c r="D206" i="15"/>
  <c r="D205" i="15"/>
  <c r="D204" i="15"/>
  <c r="D203" i="15"/>
  <c r="D202" i="15"/>
  <c r="D201" i="15"/>
  <c r="D200" i="15"/>
  <c r="D199" i="15"/>
  <c r="D198" i="15"/>
  <c r="D197" i="15"/>
  <c r="D196" i="15"/>
  <c r="D195" i="15"/>
  <c r="D194" i="15"/>
  <c r="D193" i="15"/>
  <c r="D192" i="15"/>
  <c r="D191" i="15"/>
  <c r="D190" i="15"/>
  <c r="D189" i="15"/>
  <c r="D188" i="15"/>
  <c r="D187" i="15"/>
  <c r="D186" i="15"/>
  <c r="D185" i="15"/>
  <c r="D184" i="15"/>
  <c r="D183" i="15"/>
  <c r="D182" i="15"/>
  <c r="D181" i="15"/>
  <c r="D180" i="15"/>
  <c r="D179" i="15"/>
  <c r="D178" i="15"/>
  <c r="D177" i="15"/>
  <c r="D176" i="15"/>
  <c r="D175" i="15"/>
  <c r="D174" i="15"/>
  <c r="D173" i="15"/>
  <c r="D172" i="15"/>
  <c r="D171" i="15"/>
  <c r="D170" i="15"/>
  <c r="D169" i="15"/>
  <c r="D168" i="15"/>
  <c r="D167" i="15"/>
  <c r="D166" i="15"/>
  <c r="D165" i="15"/>
  <c r="D164" i="15"/>
  <c r="D163" i="15"/>
  <c r="D162" i="15"/>
  <c r="D161" i="15"/>
  <c r="D160" i="15"/>
  <c r="D159" i="15"/>
  <c r="D158" i="15"/>
  <c r="D157" i="15"/>
  <c r="D156" i="15"/>
  <c r="D155" i="15"/>
  <c r="D154" i="15"/>
  <c r="D153" i="15"/>
  <c r="D152" i="15"/>
  <c r="D151" i="15"/>
  <c r="D150" i="15"/>
  <c r="D149" i="15"/>
  <c r="D148" i="15"/>
  <c r="D147" i="15"/>
  <c r="D146" i="15"/>
  <c r="D145" i="15"/>
  <c r="D144" i="15"/>
  <c r="D143" i="15"/>
  <c r="D142" i="15"/>
  <c r="D141" i="15"/>
  <c r="D140" i="15"/>
  <c r="D139" i="15"/>
  <c r="D138" i="15"/>
  <c r="D137" i="15"/>
  <c r="D136" i="15"/>
  <c r="D135" i="15"/>
  <c r="D134" i="15"/>
  <c r="D133" i="15"/>
  <c r="D132" i="15"/>
  <c r="D131" i="15"/>
  <c r="D130" i="15"/>
  <c r="D129" i="15"/>
  <c r="D128" i="15"/>
  <c r="D127" i="15"/>
  <c r="D126" i="15"/>
  <c r="D125" i="15"/>
  <c r="D124" i="15"/>
  <c r="D123" i="15"/>
  <c r="D122" i="15"/>
  <c r="D121" i="15"/>
  <c r="D120" i="15"/>
  <c r="D119" i="15"/>
  <c r="D118" i="15"/>
  <c r="D117" i="15"/>
  <c r="D116" i="15"/>
  <c r="D115" i="15"/>
  <c r="D114" i="15"/>
  <c r="D113" i="15"/>
  <c r="D112" i="15"/>
  <c r="D111" i="15"/>
  <c r="D110" i="15"/>
  <c r="D109" i="15"/>
  <c r="D108" i="15"/>
  <c r="D107" i="15"/>
  <c r="D106" i="15"/>
  <c r="D105" i="15"/>
  <c r="D104" i="15"/>
  <c r="D103" i="15"/>
  <c r="D102" i="15"/>
  <c r="D101" i="15"/>
  <c r="D100" i="15"/>
  <c r="D99" i="15"/>
  <c r="D98" i="15"/>
  <c r="D97" i="15"/>
  <c r="D96" i="15"/>
  <c r="D95" i="15"/>
  <c r="D94" i="15"/>
  <c r="D93" i="15"/>
  <c r="D92" i="15"/>
  <c r="D91" i="15"/>
  <c r="D90" i="15"/>
  <c r="D89" i="15"/>
  <c r="D88" i="15"/>
  <c r="D87" i="15"/>
  <c r="D86" i="15"/>
  <c r="D85" i="15"/>
  <c r="D84" i="15"/>
  <c r="D83" i="15"/>
  <c r="D82" i="15"/>
  <c r="D81" i="15"/>
  <c r="D80" i="15"/>
  <c r="D79" i="15"/>
  <c r="D78" i="15"/>
  <c r="D77" i="15"/>
  <c r="D76" i="15"/>
  <c r="D75" i="15"/>
  <c r="D74" i="15"/>
  <c r="D73" i="15"/>
  <c r="D72" i="15"/>
  <c r="D71" i="15"/>
  <c r="D70" i="15"/>
  <c r="D69" i="15"/>
  <c r="D68" i="15"/>
  <c r="D67" i="15"/>
  <c r="D66" i="15"/>
  <c r="D65" i="15"/>
  <c r="D64" i="15"/>
  <c r="D63" i="15"/>
  <c r="D62" i="15"/>
  <c r="D61" i="15"/>
  <c r="D60" i="15"/>
  <c r="D59" i="15"/>
  <c r="D58" i="15"/>
  <c r="D57" i="15"/>
  <c r="D56" i="15"/>
  <c r="D55" i="15"/>
  <c r="D54" i="15"/>
  <c r="D53" i="15"/>
  <c r="D52" i="15"/>
  <c r="D51" i="15"/>
  <c r="D50" i="15"/>
  <c r="D49" i="15"/>
  <c r="D48" i="15"/>
  <c r="D47" i="15"/>
  <c r="D46" i="15"/>
  <c r="D45" i="15"/>
  <c r="D44" i="15"/>
  <c r="D43" i="15"/>
  <c r="D42" i="15"/>
  <c r="D41" i="15"/>
  <c r="D40" i="15"/>
  <c r="D39" i="15"/>
  <c r="D38" i="15"/>
  <c r="D37" i="15"/>
  <c r="D36" i="15"/>
  <c r="D35" i="15"/>
  <c r="D34" i="15"/>
  <c r="D33" i="15"/>
  <c r="D32" i="15"/>
  <c r="D31" i="15"/>
  <c r="D30" i="15"/>
  <c r="D29" i="15"/>
  <c r="D28" i="15"/>
  <c r="D27" i="15"/>
  <c r="D26" i="15"/>
  <c r="D25" i="15"/>
  <c r="D24" i="15"/>
  <c r="D23" i="15"/>
  <c r="D22" i="15"/>
  <c r="D21" i="15"/>
  <c r="D20" i="15"/>
  <c r="D19" i="15"/>
  <c r="D18" i="15"/>
  <c r="D17" i="15"/>
  <c r="D16" i="15"/>
  <c r="D15" i="15"/>
  <c r="D14" i="15"/>
  <c r="D13" i="15"/>
  <c r="D12" i="15"/>
  <c r="D11" i="15"/>
  <c r="D10" i="15"/>
  <c r="D9" i="15"/>
  <c r="D8" i="15"/>
  <c r="D7" i="15"/>
  <c r="D6" i="15"/>
  <c r="D5" i="15"/>
  <c r="D4" i="15"/>
  <c r="D3" i="15"/>
  <c r="D2" i="15"/>
  <c r="E2" i="15"/>
  <c r="J501" i="15" l="1"/>
  <c r="J500" i="15"/>
  <c r="J499" i="15"/>
  <c r="J498" i="15"/>
  <c r="J497" i="15"/>
  <c r="J496" i="15"/>
  <c r="J495" i="15"/>
  <c r="J494" i="15"/>
  <c r="J493" i="15"/>
  <c r="J492" i="15"/>
  <c r="J491" i="15"/>
  <c r="J490" i="15"/>
  <c r="J489" i="15"/>
  <c r="J488" i="15"/>
  <c r="J487" i="15"/>
  <c r="J486" i="15"/>
  <c r="J485" i="15"/>
  <c r="J484" i="15"/>
  <c r="J483" i="15"/>
  <c r="J482" i="15"/>
  <c r="J481" i="15"/>
  <c r="J480" i="15"/>
  <c r="J479" i="15"/>
  <c r="J478" i="15"/>
  <c r="J477" i="15"/>
  <c r="J476" i="15"/>
  <c r="J475" i="15"/>
  <c r="J474" i="15"/>
  <c r="J473" i="15"/>
  <c r="J472" i="15"/>
  <c r="J471" i="15"/>
  <c r="J470" i="15"/>
  <c r="J469" i="15"/>
  <c r="J468" i="15"/>
  <c r="J467" i="15"/>
  <c r="J466" i="15"/>
  <c r="J465" i="15"/>
  <c r="J464" i="15"/>
  <c r="J463" i="15"/>
  <c r="J462" i="15"/>
  <c r="J461" i="15"/>
  <c r="J460" i="15"/>
  <c r="J459" i="15"/>
  <c r="J458" i="15"/>
  <c r="J457" i="15"/>
  <c r="J456" i="15"/>
  <c r="J455" i="15"/>
  <c r="J454" i="15"/>
  <c r="J453" i="15"/>
  <c r="J452" i="15"/>
  <c r="J451" i="15"/>
  <c r="J450" i="15"/>
  <c r="J449" i="15"/>
  <c r="J448" i="15"/>
  <c r="J447" i="15"/>
  <c r="J446" i="15"/>
  <c r="J445" i="15"/>
  <c r="J444" i="15"/>
  <c r="J443" i="15"/>
  <c r="J442" i="15"/>
  <c r="J441" i="15"/>
  <c r="J440" i="15"/>
  <c r="J439" i="15"/>
  <c r="J438" i="15"/>
  <c r="J437" i="15"/>
  <c r="J436" i="15"/>
  <c r="J435" i="15"/>
  <c r="J434" i="15"/>
  <c r="J433" i="15"/>
  <c r="J432" i="15"/>
  <c r="J431" i="15"/>
  <c r="J430" i="15"/>
  <c r="J429" i="15"/>
  <c r="J428" i="15"/>
  <c r="J427" i="15"/>
  <c r="J426" i="15"/>
  <c r="J425" i="15"/>
  <c r="J424" i="15"/>
  <c r="J423" i="15"/>
  <c r="J422" i="15"/>
  <c r="J421" i="15"/>
  <c r="J420" i="15"/>
  <c r="J419" i="15"/>
  <c r="J418" i="15"/>
  <c r="J417" i="15"/>
  <c r="J416" i="15"/>
  <c r="J415" i="15"/>
  <c r="J414" i="15"/>
  <c r="J413" i="15"/>
  <c r="J412" i="15"/>
  <c r="J411" i="15"/>
  <c r="J410" i="15"/>
  <c r="J409" i="15"/>
  <c r="J408" i="15"/>
  <c r="J407" i="15"/>
  <c r="J406" i="15"/>
  <c r="J405" i="15"/>
  <c r="J404" i="15"/>
  <c r="J403" i="15"/>
  <c r="J402" i="15"/>
  <c r="J401" i="15"/>
  <c r="J400" i="15"/>
  <c r="J399" i="15"/>
  <c r="J398" i="15"/>
  <c r="J397" i="15"/>
  <c r="J396" i="15"/>
  <c r="J395" i="15"/>
  <c r="J394" i="15"/>
  <c r="J393" i="15"/>
  <c r="J392" i="15"/>
  <c r="J391" i="15"/>
  <c r="J390" i="15"/>
  <c r="J389" i="15"/>
  <c r="J388" i="15"/>
  <c r="J387" i="15"/>
  <c r="J386" i="15"/>
  <c r="J385" i="15"/>
  <c r="J384" i="15"/>
  <c r="J383" i="15"/>
  <c r="J382" i="15"/>
  <c r="J381" i="15"/>
  <c r="J380" i="15"/>
  <c r="J379" i="15"/>
  <c r="J378" i="15"/>
  <c r="J377" i="15"/>
  <c r="J376" i="15"/>
  <c r="J375" i="15"/>
  <c r="J374" i="15"/>
  <c r="J373" i="15"/>
  <c r="J372" i="15"/>
  <c r="J371" i="15"/>
  <c r="J370" i="15"/>
  <c r="J369" i="15"/>
  <c r="J368" i="15"/>
  <c r="J367" i="15"/>
  <c r="J366" i="15"/>
  <c r="J365" i="15"/>
  <c r="J364" i="15"/>
  <c r="J363" i="15"/>
  <c r="J362" i="15"/>
  <c r="J361" i="15"/>
  <c r="J360" i="15"/>
  <c r="J359" i="15"/>
  <c r="J358" i="15"/>
  <c r="J357" i="15"/>
  <c r="J356" i="15"/>
  <c r="J355" i="15"/>
  <c r="J354" i="15"/>
  <c r="J353" i="15"/>
  <c r="J352" i="15"/>
  <c r="J351" i="15"/>
  <c r="J350" i="15"/>
  <c r="J349" i="15"/>
  <c r="J348" i="15"/>
  <c r="J347" i="15"/>
  <c r="J346" i="15"/>
  <c r="J345" i="15"/>
  <c r="J344" i="15"/>
  <c r="J343" i="15"/>
  <c r="J342" i="15"/>
  <c r="J341" i="15"/>
  <c r="J340" i="15"/>
  <c r="J339" i="15"/>
  <c r="J338" i="15"/>
  <c r="J337" i="15"/>
  <c r="J336" i="15"/>
  <c r="J335" i="15"/>
  <c r="J334" i="15"/>
  <c r="J333" i="15"/>
  <c r="J332" i="15"/>
  <c r="J331" i="15"/>
  <c r="J330" i="15"/>
  <c r="J329" i="15"/>
  <c r="J328" i="15"/>
  <c r="J327" i="15"/>
  <c r="J326" i="15"/>
  <c r="J325" i="15"/>
  <c r="J324" i="15"/>
  <c r="J323" i="15"/>
  <c r="J322" i="15"/>
  <c r="J321" i="15"/>
  <c r="J320" i="15"/>
  <c r="J319" i="15"/>
  <c r="J318" i="15"/>
  <c r="J317" i="15"/>
  <c r="J316" i="15"/>
  <c r="J315" i="15"/>
  <c r="J314" i="15"/>
  <c r="J313" i="15"/>
  <c r="J312" i="15"/>
  <c r="J311" i="15"/>
  <c r="J310" i="15"/>
  <c r="J309" i="15"/>
  <c r="J308" i="15"/>
  <c r="J307" i="15"/>
  <c r="J306" i="15"/>
  <c r="J305" i="15"/>
  <c r="J304" i="15"/>
  <c r="J303" i="15"/>
  <c r="J302" i="15"/>
  <c r="J301" i="15"/>
  <c r="J300" i="15"/>
  <c r="J299" i="15"/>
  <c r="J298" i="15"/>
  <c r="J297" i="15"/>
  <c r="J296" i="15"/>
  <c r="J295" i="15"/>
  <c r="J294" i="15"/>
  <c r="J293" i="15"/>
  <c r="J292" i="15"/>
  <c r="J291" i="15"/>
  <c r="J290" i="15"/>
  <c r="J289" i="15"/>
  <c r="J288" i="15"/>
  <c r="J287" i="15"/>
  <c r="J286" i="15"/>
  <c r="J285" i="15"/>
  <c r="J284" i="15"/>
  <c r="J283" i="15"/>
  <c r="J282" i="15"/>
  <c r="J281" i="15"/>
  <c r="J280" i="15"/>
  <c r="J279" i="15"/>
  <c r="J278" i="15"/>
  <c r="J277" i="15"/>
  <c r="J276" i="15"/>
  <c r="J275" i="15"/>
  <c r="J274" i="15"/>
  <c r="J273" i="15"/>
  <c r="J272" i="15"/>
  <c r="J271" i="15"/>
  <c r="J270" i="15"/>
  <c r="J269" i="15"/>
  <c r="J268" i="15"/>
  <c r="J267" i="15"/>
  <c r="J266" i="15"/>
  <c r="J265" i="15"/>
  <c r="J264" i="15"/>
  <c r="J263" i="15"/>
  <c r="J262" i="15"/>
  <c r="J261" i="15"/>
  <c r="J260" i="15"/>
  <c r="J259" i="15"/>
  <c r="J258" i="15"/>
  <c r="J257" i="15"/>
  <c r="J256" i="15"/>
  <c r="J255" i="15"/>
  <c r="J254" i="15"/>
  <c r="J253" i="15"/>
  <c r="J252" i="15"/>
  <c r="J251" i="15"/>
  <c r="J250" i="15"/>
  <c r="J249" i="15"/>
  <c r="J248" i="15"/>
  <c r="J247" i="15"/>
  <c r="J246" i="15"/>
  <c r="J245" i="15"/>
  <c r="J244" i="15"/>
  <c r="J243" i="15"/>
  <c r="J242" i="15"/>
  <c r="J241" i="15"/>
  <c r="J240" i="15"/>
  <c r="J239" i="15"/>
  <c r="J238" i="15"/>
  <c r="J237" i="15"/>
  <c r="J236" i="15"/>
  <c r="J235" i="15"/>
  <c r="J234" i="15"/>
  <c r="J233" i="15"/>
  <c r="J232" i="15"/>
  <c r="J231" i="15"/>
  <c r="J230" i="15"/>
  <c r="J229" i="15"/>
  <c r="J228" i="15"/>
  <c r="J227" i="15"/>
  <c r="J226" i="15"/>
  <c r="J225" i="15"/>
  <c r="J224" i="15"/>
  <c r="J223" i="15"/>
  <c r="J222" i="15"/>
  <c r="J221" i="15"/>
  <c r="J220" i="15"/>
  <c r="J219" i="15"/>
  <c r="J218" i="15"/>
  <c r="J217" i="15"/>
  <c r="J216" i="15"/>
  <c r="J215" i="15"/>
  <c r="J214" i="15"/>
  <c r="J213" i="15"/>
  <c r="J212" i="15"/>
  <c r="J211" i="15"/>
  <c r="J210" i="15"/>
  <c r="J209" i="15"/>
  <c r="J208" i="15"/>
  <c r="J207" i="15"/>
  <c r="J206" i="15"/>
  <c r="J205" i="15"/>
  <c r="J204" i="15"/>
  <c r="J203" i="15"/>
  <c r="J202" i="15"/>
  <c r="J201" i="15"/>
  <c r="J200" i="15"/>
  <c r="J199" i="15"/>
  <c r="J198" i="15"/>
  <c r="J197" i="15"/>
  <c r="J196" i="15"/>
  <c r="J195" i="15"/>
  <c r="J194" i="15"/>
  <c r="J193" i="15"/>
  <c r="J192" i="15"/>
  <c r="J191" i="15"/>
  <c r="J190" i="15"/>
  <c r="J189" i="15"/>
  <c r="J188" i="15"/>
  <c r="J187" i="15"/>
  <c r="J186" i="15"/>
  <c r="J185" i="15"/>
  <c r="J184" i="15"/>
  <c r="J183" i="15"/>
  <c r="J182" i="15"/>
  <c r="J181" i="15"/>
  <c r="J180" i="15"/>
  <c r="J179" i="15"/>
  <c r="J178" i="15"/>
  <c r="J177" i="15"/>
  <c r="J176" i="15"/>
  <c r="J175" i="15"/>
  <c r="J174" i="15"/>
  <c r="J173" i="15"/>
  <c r="J172" i="15"/>
  <c r="J171" i="15"/>
  <c r="J170" i="15"/>
  <c r="J169" i="15"/>
  <c r="J168" i="15"/>
  <c r="J167" i="15"/>
  <c r="J166" i="15"/>
  <c r="J165" i="15"/>
  <c r="J164" i="15"/>
  <c r="J163" i="15"/>
  <c r="J162" i="15"/>
  <c r="J161" i="15"/>
  <c r="J160" i="15"/>
  <c r="J159" i="15"/>
  <c r="J158" i="15"/>
  <c r="J157" i="15"/>
  <c r="J156" i="15"/>
  <c r="J155" i="15"/>
  <c r="J154" i="15"/>
  <c r="J153" i="15"/>
  <c r="J152" i="15"/>
  <c r="J151" i="15"/>
  <c r="J150" i="15"/>
  <c r="J149" i="15"/>
  <c r="J148" i="15"/>
  <c r="J147" i="15"/>
  <c r="J146" i="15"/>
  <c r="J145" i="15"/>
  <c r="J144" i="15"/>
  <c r="J143" i="15"/>
  <c r="J142" i="15"/>
  <c r="J141" i="15"/>
  <c r="J140" i="15"/>
  <c r="J139" i="15"/>
  <c r="J138" i="15"/>
  <c r="J137" i="15"/>
  <c r="J136" i="15"/>
  <c r="J135" i="15"/>
  <c r="J134" i="15"/>
  <c r="J133" i="15"/>
  <c r="J132" i="15"/>
  <c r="J131" i="15"/>
  <c r="J130" i="15"/>
  <c r="J129" i="15"/>
  <c r="J128" i="15"/>
  <c r="J127" i="15"/>
  <c r="J126" i="15"/>
  <c r="J125" i="15"/>
  <c r="J124" i="15"/>
  <c r="J123" i="15"/>
  <c r="J122" i="15"/>
  <c r="J121" i="15"/>
  <c r="J120" i="15"/>
  <c r="J119" i="15"/>
  <c r="J118" i="15"/>
  <c r="J117" i="15"/>
  <c r="J116" i="15"/>
  <c r="J115" i="15"/>
  <c r="J114" i="15"/>
  <c r="J113" i="15"/>
  <c r="J112" i="15"/>
  <c r="J111" i="15"/>
  <c r="J110" i="15"/>
  <c r="J109" i="15"/>
  <c r="J108" i="15"/>
  <c r="J107" i="15"/>
  <c r="J106" i="15"/>
  <c r="J105" i="15"/>
  <c r="J104" i="15"/>
  <c r="J103" i="15"/>
  <c r="J102" i="15"/>
  <c r="J101" i="15"/>
  <c r="J100" i="15"/>
  <c r="J99" i="15"/>
  <c r="J98" i="15"/>
  <c r="J97" i="15"/>
  <c r="J96" i="15"/>
  <c r="J95" i="15"/>
  <c r="J94" i="15"/>
  <c r="J93" i="15"/>
  <c r="J92" i="15"/>
  <c r="J91" i="15"/>
  <c r="J90" i="15"/>
  <c r="J89" i="15"/>
  <c r="J88" i="15"/>
  <c r="J87" i="15"/>
  <c r="J86" i="15"/>
  <c r="J85" i="15"/>
  <c r="J84" i="15"/>
  <c r="J83" i="15"/>
  <c r="J82" i="15"/>
  <c r="J81" i="15"/>
  <c r="J80" i="15"/>
  <c r="J79" i="15"/>
  <c r="J78" i="15"/>
  <c r="J77" i="15"/>
  <c r="J76" i="15"/>
  <c r="J75" i="15"/>
  <c r="J74" i="15"/>
  <c r="J73" i="15"/>
  <c r="J72" i="15"/>
  <c r="J71" i="15"/>
  <c r="J70" i="15"/>
  <c r="J69" i="15"/>
  <c r="J68" i="15"/>
  <c r="J67" i="15"/>
  <c r="J66" i="15"/>
  <c r="J65" i="15"/>
  <c r="J64" i="15"/>
  <c r="J63" i="15"/>
  <c r="J62" i="15"/>
  <c r="J61" i="15"/>
  <c r="J60" i="15"/>
  <c r="J59" i="15"/>
  <c r="J58" i="15"/>
  <c r="J57" i="15"/>
  <c r="J56" i="15"/>
  <c r="J55" i="15"/>
  <c r="J54" i="15"/>
  <c r="J53" i="15"/>
  <c r="J52" i="15"/>
  <c r="J51" i="15"/>
  <c r="J50" i="15"/>
  <c r="J49" i="15"/>
  <c r="J48" i="15"/>
  <c r="J47" i="15"/>
  <c r="J46" i="15"/>
  <c r="J45" i="15"/>
  <c r="J44" i="15"/>
  <c r="J43" i="15"/>
  <c r="J42" i="15"/>
  <c r="J41" i="15"/>
  <c r="J40" i="15"/>
  <c r="J39" i="15"/>
  <c r="J38" i="15"/>
  <c r="J37" i="15"/>
  <c r="J36" i="15"/>
  <c r="J35" i="15"/>
  <c r="J34" i="15"/>
  <c r="J33" i="15"/>
  <c r="J32" i="15"/>
  <c r="J31" i="15"/>
  <c r="J30" i="15"/>
  <c r="J29" i="15"/>
  <c r="J28" i="15"/>
  <c r="J27" i="15"/>
  <c r="J26" i="15"/>
  <c r="J25" i="15"/>
  <c r="J24" i="15"/>
  <c r="J23" i="15"/>
  <c r="J22" i="15"/>
  <c r="J21" i="15"/>
  <c r="J20" i="15"/>
  <c r="J19" i="15"/>
  <c r="J18" i="15"/>
  <c r="J17" i="15"/>
  <c r="J16" i="15"/>
  <c r="J15" i="15"/>
  <c r="J14" i="15"/>
  <c r="J13" i="15"/>
  <c r="J12" i="15"/>
  <c r="J11" i="15"/>
  <c r="J10" i="15"/>
  <c r="J9" i="15"/>
  <c r="J8" i="15"/>
  <c r="J7" i="15"/>
  <c r="J6" i="15"/>
  <c r="J5" i="15"/>
  <c r="J4" i="15"/>
  <c r="J3" i="15"/>
  <c r="J2" i="15"/>
  <c r="I501" i="15"/>
  <c r="H501" i="15"/>
  <c r="G501" i="15"/>
  <c r="F501" i="15"/>
  <c r="E501" i="15"/>
  <c r="C501" i="15"/>
  <c r="I500" i="15"/>
  <c r="H500" i="15"/>
  <c r="G500" i="15"/>
  <c r="F500" i="15"/>
  <c r="E500" i="15"/>
  <c r="C500" i="15"/>
  <c r="I499" i="15"/>
  <c r="H499" i="15"/>
  <c r="G499" i="15"/>
  <c r="F499" i="15"/>
  <c r="E499" i="15"/>
  <c r="C499" i="15"/>
  <c r="I498" i="15"/>
  <c r="H498" i="15"/>
  <c r="G498" i="15"/>
  <c r="F498" i="15"/>
  <c r="E498" i="15"/>
  <c r="C498" i="15"/>
  <c r="I497" i="15"/>
  <c r="H497" i="15"/>
  <c r="G497" i="15"/>
  <c r="F497" i="15"/>
  <c r="E497" i="15"/>
  <c r="C497" i="15"/>
  <c r="I496" i="15"/>
  <c r="H496" i="15"/>
  <c r="G496" i="15"/>
  <c r="F496" i="15"/>
  <c r="E496" i="15"/>
  <c r="C496" i="15"/>
  <c r="I495" i="15"/>
  <c r="H495" i="15"/>
  <c r="G495" i="15"/>
  <c r="F495" i="15"/>
  <c r="E495" i="15"/>
  <c r="C495" i="15"/>
  <c r="I494" i="15"/>
  <c r="H494" i="15"/>
  <c r="G494" i="15"/>
  <c r="F494" i="15"/>
  <c r="E494" i="15"/>
  <c r="C494" i="15"/>
  <c r="I493" i="15"/>
  <c r="H493" i="15"/>
  <c r="G493" i="15"/>
  <c r="F493" i="15"/>
  <c r="E493" i="15"/>
  <c r="C493" i="15"/>
  <c r="I492" i="15"/>
  <c r="H492" i="15"/>
  <c r="G492" i="15"/>
  <c r="F492" i="15"/>
  <c r="E492" i="15"/>
  <c r="C492" i="15"/>
  <c r="I491" i="15"/>
  <c r="H491" i="15"/>
  <c r="G491" i="15"/>
  <c r="F491" i="15"/>
  <c r="E491" i="15"/>
  <c r="C491" i="15"/>
  <c r="I490" i="15"/>
  <c r="H490" i="15"/>
  <c r="G490" i="15"/>
  <c r="F490" i="15"/>
  <c r="E490" i="15"/>
  <c r="C490" i="15"/>
  <c r="I489" i="15"/>
  <c r="H489" i="15"/>
  <c r="G489" i="15"/>
  <c r="F489" i="15"/>
  <c r="E489" i="15"/>
  <c r="C489" i="15"/>
  <c r="I488" i="15"/>
  <c r="H488" i="15"/>
  <c r="G488" i="15"/>
  <c r="F488" i="15"/>
  <c r="E488" i="15"/>
  <c r="C488" i="15"/>
  <c r="I487" i="15"/>
  <c r="H487" i="15"/>
  <c r="G487" i="15"/>
  <c r="F487" i="15"/>
  <c r="E487" i="15"/>
  <c r="C487" i="15"/>
  <c r="I486" i="15"/>
  <c r="H486" i="15"/>
  <c r="G486" i="15"/>
  <c r="F486" i="15"/>
  <c r="E486" i="15"/>
  <c r="C486" i="15"/>
  <c r="I485" i="15"/>
  <c r="H485" i="15"/>
  <c r="G485" i="15"/>
  <c r="F485" i="15"/>
  <c r="E485" i="15"/>
  <c r="C485" i="15"/>
  <c r="I484" i="15"/>
  <c r="H484" i="15"/>
  <c r="G484" i="15"/>
  <c r="F484" i="15"/>
  <c r="E484" i="15"/>
  <c r="C484" i="15"/>
  <c r="I483" i="15"/>
  <c r="H483" i="15"/>
  <c r="G483" i="15"/>
  <c r="F483" i="15"/>
  <c r="E483" i="15"/>
  <c r="C483" i="15"/>
  <c r="I482" i="15"/>
  <c r="H482" i="15"/>
  <c r="G482" i="15"/>
  <c r="F482" i="15"/>
  <c r="E482" i="15"/>
  <c r="C482" i="15"/>
  <c r="I481" i="15"/>
  <c r="H481" i="15"/>
  <c r="G481" i="15"/>
  <c r="F481" i="15"/>
  <c r="E481" i="15"/>
  <c r="C481" i="15"/>
  <c r="I480" i="15"/>
  <c r="H480" i="15"/>
  <c r="G480" i="15"/>
  <c r="F480" i="15"/>
  <c r="E480" i="15"/>
  <c r="C480" i="15"/>
  <c r="I479" i="15"/>
  <c r="H479" i="15"/>
  <c r="G479" i="15"/>
  <c r="F479" i="15"/>
  <c r="E479" i="15"/>
  <c r="C479" i="15"/>
  <c r="I478" i="15"/>
  <c r="H478" i="15"/>
  <c r="G478" i="15"/>
  <c r="F478" i="15"/>
  <c r="E478" i="15"/>
  <c r="C478" i="15"/>
  <c r="I477" i="15"/>
  <c r="H477" i="15"/>
  <c r="G477" i="15"/>
  <c r="F477" i="15"/>
  <c r="E477" i="15"/>
  <c r="C477" i="15"/>
  <c r="I476" i="15"/>
  <c r="H476" i="15"/>
  <c r="G476" i="15"/>
  <c r="F476" i="15"/>
  <c r="E476" i="15"/>
  <c r="C476" i="15"/>
  <c r="I475" i="15"/>
  <c r="H475" i="15"/>
  <c r="G475" i="15"/>
  <c r="F475" i="15"/>
  <c r="E475" i="15"/>
  <c r="C475" i="15"/>
  <c r="I474" i="15"/>
  <c r="H474" i="15"/>
  <c r="G474" i="15"/>
  <c r="F474" i="15"/>
  <c r="E474" i="15"/>
  <c r="C474" i="15"/>
  <c r="I473" i="15"/>
  <c r="H473" i="15"/>
  <c r="G473" i="15"/>
  <c r="F473" i="15"/>
  <c r="E473" i="15"/>
  <c r="C473" i="15"/>
  <c r="I472" i="15"/>
  <c r="H472" i="15"/>
  <c r="G472" i="15"/>
  <c r="F472" i="15"/>
  <c r="E472" i="15"/>
  <c r="C472" i="15"/>
  <c r="I471" i="15"/>
  <c r="H471" i="15"/>
  <c r="G471" i="15"/>
  <c r="F471" i="15"/>
  <c r="E471" i="15"/>
  <c r="C471" i="15"/>
  <c r="I470" i="15"/>
  <c r="H470" i="15"/>
  <c r="G470" i="15"/>
  <c r="F470" i="15"/>
  <c r="E470" i="15"/>
  <c r="C470" i="15"/>
  <c r="I469" i="15"/>
  <c r="H469" i="15"/>
  <c r="G469" i="15"/>
  <c r="F469" i="15"/>
  <c r="E469" i="15"/>
  <c r="C469" i="15"/>
  <c r="I468" i="15"/>
  <c r="H468" i="15"/>
  <c r="G468" i="15"/>
  <c r="F468" i="15"/>
  <c r="E468" i="15"/>
  <c r="C468" i="15"/>
  <c r="I467" i="15"/>
  <c r="H467" i="15"/>
  <c r="G467" i="15"/>
  <c r="F467" i="15"/>
  <c r="E467" i="15"/>
  <c r="C467" i="15"/>
  <c r="I466" i="15"/>
  <c r="H466" i="15"/>
  <c r="G466" i="15"/>
  <c r="F466" i="15"/>
  <c r="E466" i="15"/>
  <c r="C466" i="15"/>
  <c r="I465" i="15"/>
  <c r="H465" i="15"/>
  <c r="G465" i="15"/>
  <c r="F465" i="15"/>
  <c r="E465" i="15"/>
  <c r="C465" i="15"/>
  <c r="I464" i="15"/>
  <c r="H464" i="15"/>
  <c r="G464" i="15"/>
  <c r="F464" i="15"/>
  <c r="E464" i="15"/>
  <c r="C464" i="15"/>
  <c r="I463" i="15"/>
  <c r="H463" i="15"/>
  <c r="G463" i="15"/>
  <c r="F463" i="15"/>
  <c r="E463" i="15"/>
  <c r="C463" i="15"/>
  <c r="I462" i="15"/>
  <c r="H462" i="15"/>
  <c r="G462" i="15"/>
  <c r="F462" i="15"/>
  <c r="E462" i="15"/>
  <c r="C462" i="15"/>
  <c r="I461" i="15"/>
  <c r="H461" i="15"/>
  <c r="G461" i="15"/>
  <c r="F461" i="15"/>
  <c r="E461" i="15"/>
  <c r="C461" i="15"/>
  <c r="I460" i="15"/>
  <c r="H460" i="15"/>
  <c r="G460" i="15"/>
  <c r="F460" i="15"/>
  <c r="E460" i="15"/>
  <c r="C460" i="15"/>
  <c r="I459" i="15"/>
  <c r="H459" i="15"/>
  <c r="G459" i="15"/>
  <c r="F459" i="15"/>
  <c r="E459" i="15"/>
  <c r="C459" i="15"/>
  <c r="I458" i="15"/>
  <c r="H458" i="15"/>
  <c r="G458" i="15"/>
  <c r="F458" i="15"/>
  <c r="E458" i="15"/>
  <c r="C458" i="15"/>
  <c r="I457" i="15"/>
  <c r="H457" i="15"/>
  <c r="G457" i="15"/>
  <c r="F457" i="15"/>
  <c r="E457" i="15"/>
  <c r="C457" i="15"/>
  <c r="I456" i="15"/>
  <c r="H456" i="15"/>
  <c r="G456" i="15"/>
  <c r="F456" i="15"/>
  <c r="E456" i="15"/>
  <c r="C456" i="15"/>
  <c r="I455" i="15"/>
  <c r="H455" i="15"/>
  <c r="G455" i="15"/>
  <c r="F455" i="15"/>
  <c r="E455" i="15"/>
  <c r="C455" i="15"/>
  <c r="I454" i="15"/>
  <c r="H454" i="15"/>
  <c r="G454" i="15"/>
  <c r="F454" i="15"/>
  <c r="E454" i="15"/>
  <c r="C454" i="15"/>
  <c r="I453" i="15"/>
  <c r="H453" i="15"/>
  <c r="G453" i="15"/>
  <c r="F453" i="15"/>
  <c r="E453" i="15"/>
  <c r="C453" i="15"/>
  <c r="I452" i="15"/>
  <c r="H452" i="15"/>
  <c r="G452" i="15"/>
  <c r="F452" i="15"/>
  <c r="E452" i="15"/>
  <c r="C452" i="15"/>
  <c r="I451" i="15"/>
  <c r="H451" i="15"/>
  <c r="G451" i="15"/>
  <c r="F451" i="15"/>
  <c r="E451" i="15"/>
  <c r="C451" i="15"/>
  <c r="I450" i="15"/>
  <c r="H450" i="15"/>
  <c r="G450" i="15"/>
  <c r="F450" i="15"/>
  <c r="E450" i="15"/>
  <c r="C450" i="15"/>
  <c r="I449" i="15"/>
  <c r="H449" i="15"/>
  <c r="G449" i="15"/>
  <c r="F449" i="15"/>
  <c r="E449" i="15"/>
  <c r="C449" i="15"/>
  <c r="I448" i="15"/>
  <c r="H448" i="15"/>
  <c r="G448" i="15"/>
  <c r="F448" i="15"/>
  <c r="E448" i="15"/>
  <c r="C448" i="15"/>
  <c r="I447" i="15"/>
  <c r="H447" i="15"/>
  <c r="G447" i="15"/>
  <c r="F447" i="15"/>
  <c r="E447" i="15"/>
  <c r="C447" i="15"/>
  <c r="I446" i="15"/>
  <c r="H446" i="15"/>
  <c r="G446" i="15"/>
  <c r="F446" i="15"/>
  <c r="E446" i="15"/>
  <c r="C446" i="15"/>
  <c r="I445" i="15"/>
  <c r="H445" i="15"/>
  <c r="G445" i="15"/>
  <c r="F445" i="15"/>
  <c r="E445" i="15"/>
  <c r="C445" i="15"/>
  <c r="I444" i="15"/>
  <c r="H444" i="15"/>
  <c r="G444" i="15"/>
  <c r="F444" i="15"/>
  <c r="E444" i="15"/>
  <c r="C444" i="15"/>
  <c r="I443" i="15"/>
  <c r="H443" i="15"/>
  <c r="G443" i="15"/>
  <c r="F443" i="15"/>
  <c r="E443" i="15"/>
  <c r="C443" i="15"/>
  <c r="I442" i="15"/>
  <c r="H442" i="15"/>
  <c r="G442" i="15"/>
  <c r="F442" i="15"/>
  <c r="E442" i="15"/>
  <c r="C442" i="15"/>
  <c r="I441" i="15"/>
  <c r="H441" i="15"/>
  <c r="G441" i="15"/>
  <c r="F441" i="15"/>
  <c r="E441" i="15"/>
  <c r="C441" i="15"/>
  <c r="I440" i="15"/>
  <c r="H440" i="15"/>
  <c r="G440" i="15"/>
  <c r="F440" i="15"/>
  <c r="E440" i="15"/>
  <c r="C440" i="15"/>
  <c r="I439" i="15"/>
  <c r="H439" i="15"/>
  <c r="G439" i="15"/>
  <c r="F439" i="15"/>
  <c r="E439" i="15"/>
  <c r="C439" i="15"/>
  <c r="I438" i="15"/>
  <c r="H438" i="15"/>
  <c r="G438" i="15"/>
  <c r="F438" i="15"/>
  <c r="E438" i="15"/>
  <c r="C438" i="15"/>
  <c r="I437" i="15"/>
  <c r="H437" i="15"/>
  <c r="G437" i="15"/>
  <c r="F437" i="15"/>
  <c r="E437" i="15"/>
  <c r="C437" i="15"/>
  <c r="I436" i="15"/>
  <c r="H436" i="15"/>
  <c r="G436" i="15"/>
  <c r="F436" i="15"/>
  <c r="E436" i="15"/>
  <c r="C436" i="15"/>
  <c r="I435" i="15"/>
  <c r="H435" i="15"/>
  <c r="G435" i="15"/>
  <c r="F435" i="15"/>
  <c r="E435" i="15"/>
  <c r="C435" i="15"/>
  <c r="I434" i="15"/>
  <c r="H434" i="15"/>
  <c r="G434" i="15"/>
  <c r="F434" i="15"/>
  <c r="E434" i="15"/>
  <c r="C434" i="15"/>
  <c r="I433" i="15"/>
  <c r="H433" i="15"/>
  <c r="G433" i="15"/>
  <c r="F433" i="15"/>
  <c r="E433" i="15"/>
  <c r="C433" i="15"/>
  <c r="I432" i="15"/>
  <c r="H432" i="15"/>
  <c r="G432" i="15"/>
  <c r="F432" i="15"/>
  <c r="E432" i="15"/>
  <c r="C432" i="15"/>
  <c r="I431" i="15"/>
  <c r="H431" i="15"/>
  <c r="G431" i="15"/>
  <c r="F431" i="15"/>
  <c r="E431" i="15"/>
  <c r="C431" i="15"/>
  <c r="I430" i="15"/>
  <c r="H430" i="15"/>
  <c r="G430" i="15"/>
  <c r="F430" i="15"/>
  <c r="E430" i="15"/>
  <c r="C430" i="15"/>
  <c r="I429" i="15"/>
  <c r="H429" i="15"/>
  <c r="G429" i="15"/>
  <c r="F429" i="15"/>
  <c r="E429" i="15"/>
  <c r="C429" i="15"/>
  <c r="I428" i="15"/>
  <c r="H428" i="15"/>
  <c r="G428" i="15"/>
  <c r="F428" i="15"/>
  <c r="E428" i="15"/>
  <c r="C428" i="15"/>
  <c r="I427" i="15"/>
  <c r="H427" i="15"/>
  <c r="G427" i="15"/>
  <c r="F427" i="15"/>
  <c r="E427" i="15"/>
  <c r="C427" i="15"/>
  <c r="I426" i="15"/>
  <c r="H426" i="15"/>
  <c r="G426" i="15"/>
  <c r="F426" i="15"/>
  <c r="E426" i="15"/>
  <c r="C426" i="15"/>
  <c r="I425" i="15"/>
  <c r="H425" i="15"/>
  <c r="G425" i="15"/>
  <c r="F425" i="15"/>
  <c r="E425" i="15"/>
  <c r="C425" i="15"/>
  <c r="I424" i="15"/>
  <c r="H424" i="15"/>
  <c r="G424" i="15"/>
  <c r="F424" i="15"/>
  <c r="E424" i="15"/>
  <c r="C424" i="15"/>
  <c r="I423" i="15"/>
  <c r="H423" i="15"/>
  <c r="G423" i="15"/>
  <c r="F423" i="15"/>
  <c r="E423" i="15"/>
  <c r="C423" i="15"/>
  <c r="I422" i="15"/>
  <c r="H422" i="15"/>
  <c r="G422" i="15"/>
  <c r="F422" i="15"/>
  <c r="E422" i="15"/>
  <c r="C422" i="15"/>
  <c r="I421" i="15"/>
  <c r="H421" i="15"/>
  <c r="G421" i="15"/>
  <c r="F421" i="15"/>
  <c r="E421" i="15"/>
  <c r="C421" i="15"/>
  <c r="I420" i="15"/>
  <c r="H420" i="15"/>
  <c r="G420" i="15"/>
  <c r="F420" i="15"/>
  <c r="E420" i="15"/>
  <c r="C420" i="15"/>
  <c r="I419" i="15"/>
  <c r="H419" i="15"/>
  <c r="G419" i="15"/>
  <c r="F419" i="15"/>
  <c r="E419" i="15"/>
  <c r="C419" i="15"/>
  <c r="I418" i="15"/>
  <c r="H418" i="15"/>
  <c r="G418" i="15"/>
  <c r="F418" i="15"/>
  <c r="E418" i="15"/>
  <c r="C418" i="15"/>
  <c r="I417" i="15"/>
  <c r="H417" i="15"/>
  <c r="G417" i="15"/>
  <c r="F417" i="15"/>
  <c r="E417" i="15"/>
  <c r="C417" i="15"/>
  <c r="I416" i="15"/>
  <c r="H416" i="15"/>
  <c r="G416" i="15"/>
  <c r="F416" i="15"/>
  <c r="E416" i="15"/>
  <c r="C416" i="15"/>
  <c r="I415" i="15"/>
  <c r="H415" i="15"/>
  <c r="G415" i="15"/>
  <c r="F415" i="15"/>
  <c r="E415" i="15"/>
  <c r="C415" i="15"/>
  <c r="I414" i="15"/>
  <c r="H414" i="15"/>
  <c r="G414" i="15"/>
  <c r="F414" i="15"/>
  <c r="E414" i="15"/>
  <c r="C414" i="15"/>
  <c r="I413" i="15"/>
  <c r="H413" i="15"/>
  <c r="G413" i="15"/>
  <c r="F413" i="15"/>
  <c r="E413" i="15"/>
  <c r="C413" i="15"/>
  <c r="I412" i="15"/>
  <c r="H412" i="15"/>
  <c r="G412" i="15"/>
  <c r="F412" i="15"/>
  <c r="E412" i="15"/>
  <c r="C412" i="15"/>
  <c r="I411" i="15"/>
  <c r="H411" i="15"/>
  <c r="G411" i="15"/>
  <c r="F411" i="15"/>
  <c r="E411" i="15"/>
  <c r="C411" i="15"/>
  <c r="I410" i="15"/>
  <c r="H410" i="15"/>
  <c r="G410" i="15"/>
  <c r="F410" i="15"/>
  <c r="E410" i="15"/>
  <c r="C410" i="15"/>
  <c r="I409" i="15"/>
  <c r="H409" i="15"/>
  <c r="G409" i="15"/>
  <c r="F409" i="15"/>
  <c r="E409" i="15"/>
  <c r="C409" i="15"/>
  <c r="I408" i="15"/>
  <c r="H408" i="15"/>
  <c r="G408" i="15"/>
  <c r="F408" i="15"/>
  <c r="E408" i="15"/>
  <c r="C408" i="15"/>
  <c r="I407" i="15"/>
  <c r="H407" i="15"/>
  <c r="G407" i="15"/>
  <c r="F407" i="15"/>
  <c r="E407" i="15"/>
  <c r="C407" i="15"/>
  <c r="I406" i="15"/>
  <c r="H406" i="15"/>
  <c r="G406" i="15"/>
  <c r="F406" i="15"/>
  <c r="E406" i="15"/>
  <c r="C406" i="15"/>
  <c r="I405" i="15"/>
  <c r="H405" i="15"/>
  <c r="G405" i="15"/>
  <c r="F405" i="15"/>
  <c r="E405" i="15"/>
  <c r="C405" i="15"/>
  <c r="I404" i="15"/>
  <c r="H404" i="15"/>
  <c r="G404" i="15"/>
  <c r="F404" i="15"/>
  <c r="E404" i="15"/>
  <c r="C404" i="15"/>
  <c r="I403" i="15"/>
  <c r="H403" i="15"/>
  <c r="G403" i="15"/>
  <c r="F403" i="15"/>
  <c r="E403" i="15"/>
  <c r="C403" i="15"/>
  <c r="I402" i="15"/>
  <c r="H402" i="15"/>
  <c r="G402" i="15"/>
  <c r="F402" i="15"/>
  <c r="E402" i="15"/>
  <c r="C402" i="15"/>
  <c r="I401" i="15"/>
  <c r="H401" i="15"/>
  <c r="G401" i="15"/>
  <c r="F401" i="15"/>
  <c r="E401" i="15"/>
  <c r="C401" i="15"/>
  <c r="I400" i="15"/>
  <c r="H400" i="15"/>
  <c r="G400" i="15"/>
  <c r="F400" i="15"/>
  <c r="E400" i="15"/>
  <c r="C400" i="15"/>
  <c r="I399" i="15"/>
  <c r="H399" i="15"/>
  <c r="G399" i="15"/>
  <c r="F399" i="15"/>
  <c r="E399" i="15"/>
  <c r="C399" i="15"/>
  <c r="I398" i="15"/>
  <c r="H398" i="15"/>
  <c r="G398" i="15"/>
  <c r="F398" i="15"/>
  <c r="E398" i="15"/>
  <c r="C398" i="15"/>
  <c r="I397" i="15"/>
  <c r="H397" i="15"/>
  <c r="G397" i="15"/>
  <c r="F397" i="15"/>
  <c r="E397" i="15"/>
  <c r="C397" i="15"/>
  <c r="I396" i="15"/>
  <c r="H396" i="15"/>
  <c r="G396" i="15"/>
  <c r="F396" i="15"/>
  <c r="E396" i="15"/>
  <c r="C396" i="15"/>
  <c r="I395" i="15"/>
  <c r="H395" i="15"/>
  <c r="G395" i="15"/>
  <c r="F395" i="15"/>
  <c r="E395" i="15"/>
  <c r="C395" i="15"/>
  <c r="I394" i="15"/>
  <c r="H394" i="15"/>
  <c r="G394" i="15"/>
  <c r="F394" i="15"/>
  <c r="E394" i="15"/>
  <c r="C394" i="15"/>
  <c r="I393" i="15"/>
  <c r="H393" i="15"/>
  <c r="G393" i="15"/>
  <c r="F393" i="15"/>
  <c r="E393" i="15"/>
  <c r="C393" i="15"/>
  <c r="I392" i="15"/>
  <c r="H392" i="15"/>
  <c r="G392" i="15"/>
  <c r="F392" i="15"/>
  <c r="E392" i="15"/>
  <c r="C392" i="15"/>
  <c r="I391" i="15"/>
  <c r="H391" i="15"/>
  <c r="G391" i="15"/>
  <c r="F391" i="15"/>
  <c r="E391" i="15"/>
  <c r="C391" i="15"/>
  <c r="I390" i="15"/>
  <c r="H390" i="15"/>
  <c r="G390" i="15"/>
  <c r="F390" i="15"/>
  <c r="E390" i="15"/>
  <c r="C390" i="15"/>
  <c r="I389" i="15"/>
  <c r="H389" i="15"/>
  <c r="G389" i="15"/>
  <c r="F389" i="15"/>
  <c r="E389" i="15"/>
  <c r="C389" i="15"/>
  <c r="I388" i="15"/>
  <c r="H388" i="15"/>
  <c r="G388" i="15"/>
  <c r="F388" i="15"/>
  <c r="E388" i="15"/>
  <c r="C388" i="15"/>
  <c r="I387" i="15"/>
  <c r="H387" i="15"/>
  <c r="G387" i="15"/>
  <c r="F387" i="15"/>
  <c r="E387" i="15"/>
  <c r="C387" i="15"/>
  <c r="I386" i="15"/>
  <c r="H386" i="15"/>
  <c r="G386" i="15"/>
  <c r="F386" i="15"/>
  <c r="E386" i="15"/>
  <c r="C386" i="15"/>
  <c r="I385" i="15"/>
  <c r="H385" i="15"/>
  <c r="G385" i="15"/>
  <c r="F385" i="15"/>
  <c r="E385" i="15"/>
  <c r="C385" i="15"/>
  <c r="I384" i="15"/>
  <c r="H384" i="15"/>
  <c r="G384" i="15"/>
  <c r="F384" i="15"/>
  <c r="E384" i="15"/>
  <c r="C384" i="15"/>
  <c r="I383" i="15"/>
  <c r="H383" i="15"/>
  <c r="G383" i="15"/>
  <c r="F383" i="15"/>
  <c r="E383" i="15"/>
  <c r="C383" i="15"/>
  <c r="I382" i="15"/>
  <c r="H382" i="15"/>
  <c r="G382" i="15"/>
  <c r="F382" i="15"/>
  <c r="E382" i="15"/>
  <c r="C382" i="15"/>
  <c r="I381" i="15"/>
  <c r="H381" i="15"/>
  <c r="G381" i="15"/>
  <c r="F381" i="15"/>
  <c r="E381" i="15"/>
  <c r="C381" i="15"/>
  <c r="I380" i="15"/>
  <c r="H380" i="15"/>
  <c r="G380" i="15"/>
  <c r="F380" i="15"/>
  <c r="E380" i="15"/>
  <c r="C380" i="15"/>
  <c r="I379" i="15"/>
  <c r="H379" i="15"/>
  <c r="G379" i="15"/>
  <c r="F379" i="15"/>
  <c r="E379" i="15"/>
  <c r="C379" i="15"/>
  <c r="I378" i="15"/>
  <c r="H378" i="15"/>
  <c r="G378" i="15"/>
  <c r="F378" i="15"/>
  <c r="E378" i="15"/>
  <c r="C378" i="15"/>
  <c r="I377" i="15"/>
  <c r="H377" i="15"/>
  <c r="G377" i="15"/>
  <c r="F377" i="15"/>
  <c r="E377" i="15"/>
  <c r="C377" i="15"/>
  <c r="I376" i="15"/>
  <c r="H376" i="15"/>
  <c r="G376" i="15"/>
  <c r="F376" i="15"/>
  <c r="E376" i="15"/>
  <c r="C376" i="15"/>
  <c r="I375" i="15"/>
  <c r="H375" i="15"/>
  <c r="G375" i="15"/>
  <c r="F375" i="15"/>
  <c r="E375" i="15"/>
  <c r="C375" i="15"/>
  <c r="I374" i="15"/>
  <c r="H374" i="15"/>
  <c r="G374" i="15"/>
  <c r="F374" i="15"/>
  <c r="E374" i="15"/>
  <c r="C374" i="15"/>
  <c r="I373" i="15"/>
  <c r="H373" i="15"/>
  <c r="G373" i="15"/>
  <c r="F373" i="15"/>
  <c r="E373" i="15"/>
  <c r="C373" i="15"/>
  <c r="I372" i="15"/>
  <c r="H372" i="15"/>
  <c r="G372" i="15"/>
  <c r="F372" i="15"/>
  <c r="E372" i="15"/>
  <c r="C372" i="15"/>
  <c r="I371" i="15"/>
  <c r="H371" i="15"/>
  <c r="G371" i="15"/>
  <c r="F371" i="15"/>
  <c r="E371" i="15"/>
  <c r="C371" i="15"/>
  <c r="I370" i="15"/>
  <c r="H370" i="15"/>
  <c r="G370" i="15"/>
  <c r="F370" i="15"/>
  <c r="E370" i="15"/>
  <c r="C370" i="15"/>
  <c r="I369" i="15"/>
  <c r="H369" i="15"/>
  <c r="G369" i="15"/>
  <c r="F369" i="15"/>
  <c r="E369" i="15"/>
  <c r="C369" i="15"/>
  <c r="I368" i="15"/>
  <c r="H368" i="15"/>
  <c r="G368" i="15"/>
  <c r="F368" i="15"/>
  <c r="E368" i="15"/>
  <c r="C368" i="15"/>
  <c r="I367" i="15"/>
  <c r="H367" i="15"/>
  <c r="G367" i="15"/>
  <c r="F367" i="15"/>
  <c r="E367" i="15"/>
  <c r="C367" i="15"/>
  <c r="I366" i="15"/>
  <c r="H366" i="15"/>
  <c r="G366" i="15"/>
  <c r="F366" i="15"/>
  <c r="E366" i="15"/>
  <c r="C366" i="15"/>
  <c r="I365" i="15"/>
  <c r="H365" i="15"/>
  <c r="G365" i="15"/>
  <c r="F365" i="15"/>
  <c r="E365" i="15"/>
  <c r="C365" i="15"/>
  <c r="I364" i="15"/>
  <c r="H364" i="15"/>
  <c r="G364" i="15"/>
  <c r="F364" i="15"/>
  <c r="E364" i="15"/>
  <c r="C364" i="15"/>
  <c r="I363" i="15"/>
  <c r="H363" i="15"/>
  <c r="G363" i="15"/>
  <c r="F363" i="15"/>
  <c r="E363" i="15"/>
  <c r="C363" i="15"/>
  <c r="I362" i="15"/>
  <c r="H362" i="15"/>
  <c r="G362" i="15"/>
  <c r="F362" i="15"/>
  <c r="E362" i="15"/>
  <c r="C362" i="15"/>
  <c r="I361" i="15"/>
  <c r="H361" i="15"/>
  <c r="G361" i="15"/>
  <c r="F361" i="15"/>
  <c r="E361" i="15"/>
  <c r="C361" i="15"/>
  <c r="I360" i="15"/>
  <c r="H360" i="15"/>
  <c r="G360" i="15"/>
  <c r="F360" i="15"/>
  <c r="E360" i="15"/>
  <c r="C360" i="15"/>
  <c r="I359" i="15"/>
  <c r="H359" i="15"/>
  <c r="G359" i="15"/>
  <c r="F359" i="15"/>
  <c r="E359" i="15"/>
  <c r="C359" i="15"/>
  <c r="I358" i="15"/>
  <c r="H358" i="15"/>
  <c r="G358" i="15"/>
  <c r="F358" i="15"/>
  <c r="E358" i="15"/>
  <c r="C358" i="15"/>
  <c r="I357" i="15"/>
  <c r="H357" i="15"/>
  <c r="G357" i="15"/>
  <c r="F357" i="15"/>
  <c r="E357" i="15"/>
  <c r="C357" i="15"/>
  <c r="I356" i="15"/>
  <c r="H356" i="15"/>
  <c r="G356" i="15"/>
  <c r="F356" i="15"/>
  <c r="E356" i="15"/>
  <c r="C356" i="15"/>
  <c r="I355" i="15"/>
  <c r="H355" i="15"/>
  <c r="G355" i="15"/>
  <c r="F355" i="15"/>
  <c r="E355" i="15"/>
  <c r="C355" i="15"/>
  <c r="I354" i="15"/>
  <c r="H354" i="15"/>
  <c r="G354" i="15"/>
  <c r="F354" i="15"/>
  <c r="E354" i="15"/>
  <c r="C354" i="15"/>
  <c r="I353" i="15"/>
  <c r="H353" i="15"/>
  <c r="G353" i="15"/>
  <c r="F353" i="15"/>
  <c r="E353" i="15"/>
  <c r="C353" i="15"/>
  <c r="I352" i="15"/>
  <c r="H352" i="15"/>
  <c r="G352" i="15"/>
  <c r="F352" i="15"/>
  <c r="E352" i="15"/>
  <c r="C352" i="15"/>
  <c r="I351" i="15"/>
  <c r="H351" i="15"/>
  <c r="G351" i="15"/>
  <c r="F351" i="15"/>
  <c r="E351" i="15"/>
  <c r="C351" i="15"/>
  <c r="I350" i="15"/>
  <c r="H350" i="15"/>
  <c r="G350" i="15"/>
  <c r="F350" i="15"/>
  <c r="E350" i="15"/>
  <c r="C350" i="15"/>
  <c r="I349" i="15"/>
  <c r="H349" i="15"/>
  <c r="G349" i="15"/>
  <c r="F349" i="15"/>
  <c r="E349" i="15"/>
  <c r="C349" i="15"/>
  <c r="I348" i="15"/>
  <c r="H348" i="15"/>
  <c r="G348" i="15"/>
  <c r="F348" i="15"/>
  <c r="E348" i="15"/>
  <c r="C348" i="15"/>
  <c r="I347" i="15"/>
  <c r="H347" i="15"/>
  <c r="G347" i="15"/>
  <c r="F347" i="15"/>
  <c r="E347" i="15"/>
  <c r="C347" i="15"/>
  <c r="I346" i="15"/>
  <c r="H346" i="15"/>
  <c r="G346" i="15"/>
  <c r="F346" i="15"/>
  <c r="E346" i="15"/>
  <c r="C346" i="15"/>
  <c r="I345" i="15"/>
  <c r="H345" i="15"/>
  <c r="G345" i="15"/>
  <c r="F345" i="15"/>
  <c r="E345" i="15"/>
  <c r="C345" i="15"/>
  <c r="I344" i="15"/>
  <c r="H344" i="15"/>
  <c r="G344" i="15"/>
  <c r="F344" i="15"/>
  <c r="E344" i="15"/>
  <c r="C344" i="15"/>
  <c r="I343" i="15"/>
  <c r="H343" i="15"/>
  <c r="G343" i="15"/>
  <c r="F343" i="15"/>
  <c r="E343" i="15"/>
  <c r="C343" i="15"/>
  <c r="I342" i="15"/>
  <c r="H342" i="15"/>
  <c r="G342" i="15"/>
  <c r="F342" i="15"/>
  <c r="E342" i="15"/>
  <c r="C342" i="15"/>
  <c r="I341" i="15"/>
  <c r="H341" i="15"/>
  <c r="G341" i="15"/>
  <c r="F341" i="15"/>
  <c r="E341" i="15"/>
  <c r="C341" i="15"/>
  <c r="I340" i="15"/>
  <c r="H340" i="15"/>
  <c r="G340" i="15"/>
  <c r="F340" i="15"/>
  <c r="E340" i="15"/>
  <c r="C340" i="15"/>
  <c r="I339" i="15"/>
  <c r="H339" i="15"/>
  <c r="G339" i="15"/>
  <c r="F339" i="15"/>
  <c r="E339" i="15"/>
  <c r="C339" i="15"/>
  <c r="I338" i="15"/>
  <c r="H338" i="15"/>
  <c r="G338" i="15"/>
  <c r="F338" i="15"/>
  <c r="E338" i="15"/>
  <c r="C338" i="15"/>
  <c r="I337" i="15"/>
  <c r="H337" i="15"/>
  <c r="G337" i="15"/>
  <c r="F337" i="15"/>
  <c r="E337" i="15"/>
  <c r="C337" i="15"/>
  <c r="I336" i="15"/>
  <c r="H336" i="15"/>
  <c r="G336" i="15"/>
  <c r="F336" i="15"/>
  <c r="E336" i="15"/>
  <c r="C336" i="15"/>
  <c r="I335" i="15"/>
  <c r="H335" i="15"/>
  <c r="G335" i="15"/>
  <c r="F335" i="15"/>
  <c r="E335" i="15"/>
  <c r="C335" i="15"/>
  <c r="I334" i="15"/>
  <c r="H334" i="15"/>
  <c r="G334" i="15"/>
  <c r="F334" i="15"/>
  <c r="E334" i="15"/>
  <c r="C334" i="15"/>
  <c r="I333" i="15"/>
  <c r="H333" i="15"/>
  <c r="G333" i="15"/>
  <c r="F333" i="15"/>
  <c r="E333" i="15"/>
  <c r="C333" i="15"/>
  <c r="I332" i="15"/>
  <c r="H332" i="15"/>
  <c r="G332" i="15"/>
  <c r="F332" i="15"/>
  <c r="E332" i="15"/>
  <c r="C332" i="15"/>
  <c r="I331" i="15"/>
  <c r="H331" i="15"/>
  <c r="G331" i="15"/>
  <c r="F331" i="15"/>
  <c r="E331" i="15"/>
  <c r="C331" i="15"/>
  <c r="I330" i="15"/>
  <c r="H330" i="15"/>
  <c r="G330" i="15"/>
  <c r="F330" i="15"/>
  <c r="E330" i="15"/>
  <c r="C330" i="15"/>
  <c r="I329" i="15"/>
  <c r="H329" i="15"/>
  <c r="G329" i="15"/>
  <c r="F329" i="15"/>
  <c r="E329" i="15"/>
  <c r="C329" i="15"/>
  <c r="I328" i="15"/>
  <c r="H328" i="15"/>
  <c r="G328" i="15"/>
  <c r="F328" i="15"/>
  <c r="E328" i="15"/>
  <c r="C328" i="15"/>
  <c r="I327" i="15"/>
  <c r="H327" i="15"/>
  <c r="G327" i="15"/>
  <c r="F327" i="15"/>
  <c r="E327" i="15"/>
  <c r="C327" i="15"/>
  <c r="I326" i="15"/>
  <c r="H326" i="15"/>
  <c r="G326" i="15"/>
  <c r="F326" i="15"/>
  <c r="E326" i="15"/>
  <c r="C326" i="15"/>
  <c r="I325" i="15"/>
  <c r="H325" i="15"/>
  <c r="G325" i="15"/>
  <c r="F325" i="15"/>
  <c r="E325" i="15"/>
  <c r="C325" i="15"/>
  <c r="I324" i="15"/>
  <c r="H324" i="15"/>
  <c r="G324" i="15"/>
  <c r="F324" i="15"/>
  <c r="E324" i="15"/>
  <c r="C324" i="15"/>
  <c r="I323" i="15"/>
  <c r="H323" i="15"/>
  <c r="G323" i="15"/>
  <c r="F323" i="15"/>
  <c r="E323" i="15"/>
  <c r="C323" i="15"/>
  <c r="I322" i="15"/>
  <c r="H322" i="15"/>
  <c r="G322" i="15"/>
  <c r="F322" i="15"/>
  <c r="E322" i="15"/>
  <c r="C322" i="15"/>
  <c r="I321" i="15"/>
  <c r="H321" i="15"/>
  <c r="G321" i="15"/>
  <c r="F321" i="15"/>
  <c r="E321" i="15"/>
  <c r="C321" i="15"/>
  <c r="I320" i="15"/>
  <c r="H320" i="15"/>
  <c r="G320" i="15"/>
  <c r="F320" i="15"/>
  <c r="E320" i="15"/>
  <c r="C320" i="15"/>
  <c r="I319" i="15"/>
  <c r="H319" i="15"/>
  <c r="G319" i="15"/>
  <c r="F319" i="15"/>
  <c r="E319" i="15"/>
  <c r="C319" i="15"/>
  <c r="I318" i="15"/>
  <c r="H318" i="15"/>
  <c r="G318" i="15"/>
  <c r="F318" i="15"/>
  <c r="E318" i="15"/>
  <c r="C318" i="15"/>
  <c r="I317" i="15"/>
  <c r="H317" i="15"/>
  <c r="G317" i="15"/>
  <c r="F317" i="15"/>
  <c r="E317" i="15"/>
  <c r="C317" i="15"/>
  <c r="I316" i="15"/>
  <c r="H316" i="15"/>
  <c r="G316" i="15"/>
  <c r="F316" i="15"/>
  <c r="E316" i="15"/>
  <c r="C316" i="15"/>
  <c r="I315" i="15"/>
  <c r="H315" i="15"/>
  <c r="G315" i="15"/>
  <c r="F315" i="15"/>
  <c r="E315" i="15"/>
  <c r="C315" i="15"/>
  <c r="I314" i="15"/>
  <c r="H314" i="15"/>
  <c r="G314" i="15"/>
  <c r="F314" i="15"/>
  <c r="E314" i="15"/>
  <c r="C314" i="15"/>
  <c r="I313" i="15"/>
  <c r="H313" i="15"/>
  <c r="G313" i="15"/>
  <c r="F313" i="15"/>
  <c r="E313" i="15"/>
  <c r="C313" i="15"/>
  <c r="I312" i="15"/>
  <c r="H312" i="15"/>
  <c r="G312" i="15"/>
  <c r="F312" i="15"/>
  <c r="E312" i="15"/>
  <c r="C312" i="15"/>
  <c r="I311" i="15"/>
  <c r="H311" i="15"/>
  <c r="G311" i="15"/>
  <c r="F311" i="15"/>
  <c r="E311" i="15"/>
  <c r="C311" i="15"/>
  <c r="I310" i="15"/>
  <c r="H310" i="15"/>
  <c r="G310" i="15"/>
  <c r="F310" i="15"/>
  <c r="E310" i="15"/>
  <c r="C310" i="15"/>
  <c r="I309" i="15"/>
  <c r="H309" i="15"/>
  <c r="G309" i="15"/>
  <c r="F309" i="15"/>
  <c r="E309" i="15"/>
  <c r="C309" i="15"/>
  <c r="I308" i="15"/>
  <c r="H308" i="15"/>
  <c r="G308" i="15"/>
  <c r="F308" i="15"/>
  <c r="E308" i="15"/>
  <c r="C308" i="15"/>
  <c r="I307" i="15"/>
  <c r="H307" i="15"/>
  <c r="G307" i="15"/>
  <c r="F307" i="15"/>
  <c r="E307" i="15"/>
  <c r="C307" i="15"/>
  <c r="I306" i="15"/>
  <c r="H306" i="15"/>
  <c r="G306" i="15"/>
  <c r="F306" i="15"/>
  <c r="E306" i="15"/>
  <c r="C306" i="15"/>
  <c r="I305" i="15"/>
  <c r="H305" i="15"/>
  <c r="G305" i="15"/>
  <c r="F305" i="15"/>
  <c r="E305" i="15"/>
  <c r="C305" i="15"/>
  <c r="I304" i="15"/>
  <c r="H304" i="15"/>
  <c r="G304" i="15"/>
  <c r="F304" i="15"/>
  <c r="E304" i="15"/>
  <c r="C304" i="15"/>
  <c r="I303" i="15"/>
  <c r="H303" i="15"/>
  <c r="G303" i="15"/>
  <c r="F303" i="15"/>
  <c r="E303" i="15"/>
  <c r="C303" i="15"/>
  <c r="I302" i="15"/>
  <c r="H302" i="15"/>
  <c r="G302" i="15"/>
  <c r="F302" i="15"/>
  <c r="E302" i="15"/>
  <c r="C302" i="15"/>
  <c r="I301" i="15"/>
  <c r="H301" i="15"/>
  <c r="G301" i="15"/>
  <c r="F301" i="15"/>
  <c r="E301" i="15"/>
  <c r="C301" i="15"/>
  <c r="I300" i="15"/>
  <c r="H300" i="15"/>
  <c r="G300" i="15"/>
  <c r="F300" i="15"/>
  <c r="E300" i="15"/>
  <c r="C300" i="15"/>
  <c r="I299" i="15"/>
  <c r="H299" i="15"/>
  <c r="G299" i="15"/>
  <c r="F299" i="15"/>
  <c r="E299" i="15"/>
  <c r="C299" i="15"/>
  <c r="I298" i="15"/>
  <c r="H298" i="15"/>
  <c r="G298" i="15"/>
  <c r="F298" i="15"/>
  <c r="E298" i="15"/>
  <c r="C298" i="15"/>
  <c r="I297" i="15"/>
  <c r="H297" i="15"/>
  <c r="G297" i="15"/>
  <c r="F297" i="15"/>
  <c r="E297" i="15"/>
  <c r="C297" i="15"/>
  <c r="I296" i="15"/>
  <c r="H296" i="15"/>
  <c r="G296" i="15"/>
  <c r="F296" i="15"/>
  <c r="E296" i="15"/>
  <c r="C296" i="15"/>
  <c r="I295" i="15"/>
  <c r="H295" i="15"/>
  <c r="G295" i="15"/>
  <c r="F295" i="15"/>
  <c r="E295" i="15"/>
  <c r="C295" i="15"/>
  <c r="I294" i="15"/>
  <c r="H294" i="15"/>
  <c r="G294" i="15"/>
  <c r="F294" i="15"/>
  <c r="E294" i="15"/>
  <c r="C294" i="15"/>
  <c r="I293" i="15"/>
  <c r="H293" i="15"/>
  <c r="G293" i="15"/>
  <c r="F293" i="15"/>
  <c r="E293" i="15"/>
  <c r="C293" i="15"/>
  <c r="I292" i="15"/>
  <c r="H292" i="15"/>
  <c r="G292" i="15"/>
  <c r="F292" i="15"/>
  <c r="E292" i="15"/>
  <c r="C292" i="15"/>
  <c r="I291" i="15"/>
  <c r="H291" i="15"/>
  <c r="G291" i="15"/>
  <c r="F291" i="15"/>
  <c r="E291" i="15"/>
  <c r="C291" i="15"/>
  <c r="I290" i="15"/>
  <c r="H290" i="15"/>
  <c r="G290" i="15"/>
  <c r="F290" i="15"/>
  <c r="E290" i="15"/>
  <c r="C290" i="15"/>
  <c r="I289" i="15"/>
  <c r="H289" i="15"/>
  <c r="G289" i="15"/>
  <c r="F289" i="15"/>
  <c r="E289" i="15"/>
  <c r="C289" i="15"/>
  <c r="I288" i="15"/>
  <c r="H288" i="15"/>
  <c r="G288" i="15"/>
  <c r="F288" i="15"/>
  <c r="E288" i="15"/>
  <c r="C288" i="15"/>
  <c r="I287" i="15"/>
  <c r="H287" i="15"/>
  <c r="G287" i="15"/>
  <c r="F287" i="15"/>
  <c r="E287" i="15"/>
  <c r="C287" i="15"/>
  <c r="I286" i="15"/>
  <c r="H286" i="15"/>
  <c r="G286" i="15"/>
  <c r="F286" i="15"/>
  <c r="E286" i="15"/>
  <c r="C286" i="15"/>
  <c r="I285" i="15"/>
  <c r="H285" i="15"/>
  <c r="G285" i="15"/>
  <c r="F285" i="15"/>
  <c r="E285" i="15"/>
  <c r="C285" i="15"/>
  <c r="I284" i="15"/>
  <c r="H284" i="15"/>
  <c r="G284" i="15"/>
  <c r="F284" i="15"/>
  <c r="E284" i="15"/>
  <c r="C284" i="15"/>
  <c r="I283" i="15"/>
  <c r="H283" i="15"/>
  <c r="G283" i="15"/>
  <c r="F283" i="15"/>
  <c r="E283" i="15"/>
  <c r="C283" i="15"/>
  <c r="I282" i="15"/>
  <c r="H282" i="15"/>
  <c r="G282" i="15"/>
  <c r="F282" i="15"/>
  <c r="E282" i="15"/>
  <c r="C282" i="15"/>
  <c r="I281" i="15"/>
  <c r="H281" i="15"/>
  <c r="G281" i="15"/>
  <c r="F281" i="15"/>
  <c r="E281" i="15"/>
  <c r="C281" i="15"/>
  <c r="I280" i="15"/>
  <c r="H280" i="15"/>
  <c r="G280" i="15"/>
  <c r="F280" i="15"/>
  <c r="E280" i="15"/>
  <c r="C280" i="15"/>
  <c r="I279" i="15"/>
  <c r="H279" i="15"/>
  <c r="G279" i="15"/>
  <c r="F279" i="15"/>
  <c r="E279" i="15"/>
  <c r="C279" i="15"/>
  <c r="I278" i="15"/>
  <c r="H278" i="15"/>
  <c r="G278" i="15"/>
  <c r="F278" i="15"/>
  <c r="E278" i="15"/>
  <c r="C278" i="15"/>
  <c r="I277" i="15"/>
  <c r="H277" i="15"/>
  <c r="G277" i="15"/>
  <c r="F277" i="15"/>
  <c r="E277" i="15"/>
  <c r="C277" i="15"/>
  <c r="I276" i="15"/>
  <c r="H276" i="15"/>
  <c r="G276" i="15"/>
  <c r="F276" i="15"/>
  <c r="E276" i="15"/>
  <c r="C276" i="15"/>
  <c r="I275" i="15"/>
  <c r="H275" i="15"/>
  <c r="G275" i="15"/>
  <c r="F275" i="15"/>
  <c r="E275" i="15"/>
  <c r="C275" i="15"/>
  <c r="I274" i="15"/>
  <c r="H274" i="15"/>
  <c r="G274" i="15"/>
  <c r="F274" i="15"/>
  <c r="E274" i="15"/>
  <c r="C274" i="15"/>
  <c r="I273" i="15"/>
  <c r="H273" i="15"/>
  <c r="G273" i="15"/>
  <c r="F273" i="15"/>
  <c r="E273" i="15"/>
  <c r="C273" i="15"/>
  <c r="I272" i="15"/>
  <c r="H272" i="15"/>
  <c r="G272" i="15"/>
  <c r="F272" i="15"/>
  <c r="E272" i="15"/>
  <c r="C272" i="15"/>
  <c r="I271" i="15"/>
  <c r="H271" i="15"/>
  <c r="G271" i="15"/>
  <c r="F271" i="15"/>
  <c r="E271" i="15"/>
  <c r="C271" i="15"/>
  <c r="I270" i="15"/>
  <c r="H270" i="15"/>
  <c r="G270" i="15"/>
  <c r="F270" i="15"/>
  <c r="E270" i="15"/>
  <c r="C270" i="15"/>
  <c r="I269" i="15"/>
  <c r="H269" i="15"/>
  <c r="G269" i="15"/>
  <c r="F269" i="15"/>
  <c r="E269" i="15"/>
  <c r="C269" i="15"/>
  <c r="I268" i="15"/>
  <c r="H268" i="15"/>
  <c r="G268" i="15"/>
  <c r="F268" i="15"/>
  <c r="E268" i="15"/>
  <c r="C268" i="15"/>
  <c r="I267" i="15"/>
  <c r="H267" i="15"/>
  <c r="G267" i="15"/>
  <c r="F267" i="15"/>
  <c r="E267" i="15"/>
  <c r="C267" i="15"/>
  <c r="I266" i="15"/>
  <c r="H266" i="15"/>
  <c r="G266" i="15"/>
  <c r="F266" i="15"/>
  <c r="E266" i="15"/>
  <c r="C266" i="15"/>
  <c r="I265" i="15"/>
  <c r="H265" i="15"/>
  <c r="G265" i="15"/>
  <c r="F265" i="15"/>
  <c r="E265" i="15"/>
  <c r="C265" i="15"/>
  <c r="I264" i="15"/>
  <c r="H264" i="15"/>
  <c r="G264" i="15"/>
  <c r="F264" i="15"/>
  <c r="E264" i="15"/>
  <c r="C264" i="15"/>
  <c r="I263" i="15"/>
  <c r="H263" i="15"/>
  <c r="G263" i="15"/>
  <c r="F263" i="15"/>
  <c r="E263" i="15"/>
  <c r="C263" i="15"/>
  <c r="I262" i="15"/>
  <c r="H262" i="15"/>
  <c r="G262" i="15"/>
  <c r="F262" i="15"/>
  <c r="E262" i="15"/>
  <c r="C262" i="15"/>
  <c r="I261" i="15"/>
  <c r="H261" i="15"/>
  <c r="G261" i="15"/>
  <c r="F261" i="15"/>
  <c r="E261" i="15"/>
  <c r="C261" i="15"/>
  <c r="I260" i="15"/>
  <c r="H260" i="15"/>
  <c r="G260" i="15"/>
  <c r="F260" i="15"/>
  <c r="E260" i="15"/>
  <c r="C260" i="15"/>
  <c r="I259" i="15"/>
  <c r="H259" i="15"/>
  <c r="G259" i="15"/>
  <c r="F259" i="15"/>
  <c r="E259" i="15"/>
  <c r="C259" i="15"/>
  <c r="I258" i="15"/>
  <c r="H258" i="15"/>
  <c r="G258" i="15"/>
  <c r="F258" i="15"/>
  <c r="E258" i="15"/>
  <c r="C258" i="15"/>
  <c r="I257" i="15"/>
  <c r="H257" i="15"/>
  <c r="G257" i="15"/>
  <c r="F257" i="15"/>
  <c r="E257" i="15"/>
  <c r="C257" i="15"/>
  <c r="I256" i="15"/>
  <c r="H256" i="15"/>
  <c r="G256" i="15"/>
  <c r="F256" i="15"/>
  <c r="E256" i="15"/>
  <c r="C256" i="15"/>
  <c r="I255" i="15"/>
  <c r="H255" i="15"/>
  <c r="G255" i="15"/>
  <c r="F255" i="15"/>
  <c r="E255" i="15"/>
  <c r="C255" i="15"/>
  <c r="I254" i="15"/>
  <c r="H254" i="15"/>
  <c r="G254" i="15"/>
  <c r="F254" i="15"/>
  <c r="E254" i="15"/>
  <c r="C254" i="15"/>
  <c r="I253" i="15"/>
  <c r="H253" i="15"/>
  <c r="G253" i="15"/>
  <c r="F253" i="15"/>
  <c r="E253" i="15"/>
  <c r="C253" i="15"/>
  <c r="I252" i="15"/>
  <c r="H252" i="15"/>
  <c r="G252" i="15"/>
  <c r="F252" i="15"/>
  <c r="E252" i="15"/>
  <c r="C252" i="15"/>
  <c r="I251" i="15"/>
  <c r="H251" i="15"/>
  <c r="G251" i="15"/>
  <c r="F251" i="15"/>
  <c r="E251" i="15"/>
  <c r="C251" i="15"/>
  <c r="I250" i="15"/>
  <c r="H250" i="15"/>
  <c r="G250" i="15"/>
  <c r="F250" i="15"/>
  <c r="E250" i="15"/>
  <c r="C250" i="15"/>
  <c r="I249" i="15"/>
  <c r="H249" i="15"/>
  <c r="G249" i="15"/>
  <c r="F249" i="15"/>
  <c r="E249" i="15"/>
  <c r="C249" i="15"/>
  <c r="I248" i="15"/>
  <c r="H248" i="15"/>
  <c r="G248" i="15"/>
  <c r="F248" i="15"/>
  <c r="E248" i="15"/>
  <c r="C248" i="15"/>
  <c r="I247" i="15"/>
  <c r="H247" i="15"/>
  <c r="G247" i="15"/>
  <c r="F247" i="15"/>
  <c r="E247" i="15"/>
  <c r="C247" i="15"/>
  <c r="I246" i="15"/>
  <c r="H246" i="15"/>
  <c r="G246" i="15"/>
  <c r="F246" i="15"/>
  <c r="E246" i="15"/>
  <c r="C246" i="15"/>
  <c r="I245" i="15"/>
  <c r="H245" i="15"/>
  <c r="G245" i="15"/>
  <c r="F245" i="15"/>
  <c r="E245" i="15"/>
  <c r="C245" i="15"/>
  <c r="I244" i="15"/>
  <c r="H244" i="15"/>
  <c r="G244" i="15"/>
  <c r="F244" i="15"/>
  <c r="E244" i="15"/>
  <c r="C244" i="15"/>
  <c r="I243" i="15"/>
  <c r="H243" i="15"/>
  <c r="G243" i="15"/>
  <c r="F243" i="15"/>
  <c r="E243" i="15"/>
  <c r="C243" i="15"/>
  <c r="I242" i="15"/>
  <c r="H242" i="15"/>
  <c r="G242" i="15"/>
  <c r="F242" i="15"/>
  <c r="E242" i="15"/>
  <c r="C242" i="15"/>
  <c r="I241" i="15"/>
  <c r="H241" i="15"/>
  <c r="G241" i="15"/>
  <c r="F241" i="15"/>
  <c r="E241" i="15"/>
  <c r="C241" i="15"/>
  <c r="I240" i="15"/>
  <c r="H240" i="15"/>
  <c r="G240" i="15"/>
  <c r="F240" i="15"/>
  <c r="E240" i="15"/>
  <c r="C240" i="15"/>
  <c r="I239" i="15"/>
  <c r="H239" i="15"/>
  <c r="G239" i="15"/>
  <c r="F239" i="15"/>
  <c r="E239" i="15"/>
  <c r="C239" i="15"/>
  <c r="I238" i="15"/>
  <c r="H238" i="15"/>
  <c r="G238" i="15"/>
  <c r="F238" i="15"/>
  <c r="E238" i="15"/>
  <c r="C238" i="15"/>
  <c r="I237" i="15"/>
  <c r="H237" i="15"/>
  <c r="G237" i="15"/>
  <c r="F237" i="15"/>
  <c r="E237" i="15"/>
  <c r="C237" i="15"/>
  <c r="I236" i="15"/>
  <c r="H236" i="15"/>
  <c r="G236" i="15"/>
  <c r="F236" i="15"/>
  <c r="E236" i="15"/>
  <c r="C236" i="15"/>
  <c r="I235" i="15"/>
  <c r="H235" i="15"/>
  <c r="G235" i="15"/>
  <c r="F235" i="15"/>
  <c r="E235" i="15"/>
  <c r="C235" i="15"/>
  <c r="I234" i="15"/>
  <c r="H234" i="15"/>
  <c r="G234" i="15"/>
  <c r="F234" i="15"/>
  <c r="E234" i="15"/>
  <c r="C234" i="15"/>
  <c r="I233" i="15"/>
  <c r="H233" i="15"/>
  <c r="G233" i="15"/>
  <c r="F233" i="15"/>
  <c r="E233" i="15"/>
  <c r="C233" i="15"/>
  <c r="I232" i="15"/>
  <c r="H232" i="15"/>
  <c r="G232" i="15"/>
  <c r="F232" i="15"/>
  <c r="E232" i="15"/>
  <c r="C232" i="15"/>
  <c r="I231" i="15"/>
  <c r="H231" i="15"/>
  <c r="G231" i="15"/>
  <c r="F231" i="15"/>
  <c r="E231" i="15"/>
  <c r="C231" i="15"/>
  <c r="I230" i="15"/>
  <c r="H230" i="15"/>
  <c r="G230" i="15"/>
  <c r="F230" i="15"/>
  <c r="E230" i="15"/>
  <c r="C230" i="15"/>
  <c r="I229" i="15"/>
  <c r="H229" i="15"/>
  <c r="G229" i="15"/>
  <c r="F229" i="15"/>
  <c r="E229" i="15"/>
  <c r="C229" i="15"/>
  <c r="I228" i="15"/>
  <c r="H228" i="15"/>
  <c r="G228" i="15"/>
  <c r="F228" i="15"/>
  <c r="E228" i="15"/>
  <c r="C228" i="15"/>
  <c r="I227" i="15"/>
  <c r="H227" i="15"/>
  <c r="G227" i="15"/>
  <c r="F227" i="15"/>
  <c r="E227" i="15"/>
  <c r="C227" i="15"/>
  <c r="I226" i="15"/>
  <c r="H226" i="15"/>
  <c r="G226" i="15"/>
  <c r="F226" i="15"/>
  <c r="E226" i="15"/>
  <c r="C226" i="15"/>
  <c r="I225" i="15"/>
  <c r="H225" i="15"/>
  <c r="G225" i="15"/>
  <c r="F225" i="15"/>
  <c r="E225" i="15"/>
  <c r="C225" i="15"/>
  <c r="I224" i="15"/>
  <c r="H224" i="15"/>
  <c r="G224" i="15"/>
  <c r="F224" i="15"/>
  <c r="E224" i="15"/>
  <c r="C224" i="15"/>
  <c r="I223" i="15"/>
  <c r="H223" i="15"/>
  <c r="G223" i="15"/>
  <c r="F223" i="15"/>
  <c r="E223" i="15"/>
  <c r="C223" i="15"/>
  <c r="I222" i="15"/>
  <c r="H222" i="15"/>
  <c r="G222" i="15"/>
  <c r="F222" i="15"/>
  <c r="E222" i="15"/>
  <c r="C222" i="15"/>
  <c r="I221" i="15"/>
  <c r="H221" i="15"/>
  <c r="G221" i="15"/>
  <c r="F221" i="15"/>
  <c r="E221" i="15"/>
  <c r="C221" i="15"/>
  <c r="I220" i="15"/>
  <c r="H220" i="15"/>
  <c r="G220" i="15"/>
  <c r="F220" i="15"/>
  <c r="E220" i="15"/>
  <c r="C220" i="15"/>
  <c r="I219" i="15"/>
  <c r="H219" i="15"/>
  <c r="G219" i="15"/>
  <c r="F219" i="15"/>
  <c r="E219" i="15"/>
  <c r="C219" i="15"/>
  <c r="I218" i="15"/>
  <c r="H218" i="15"/>
  <c r="G218" i="15"/>
  <c r="F218" i="15"/>
  <c r="E218" i="15"/>
  <c r="C218" i="15"/>
  <c r="I217" i="15"/>
  <c r="H217" i="15"/>
  <c r="G217" i="15"/>
  <c r="F217" i="15"/>
  <c r="E217" i="15"/>
  <c r="C217" i="15"/>
  <c r="I216" i="15"/>
  <c r="H216" i="15"/>
  <c r="G216" i="15"/>
  <c r="F216" i="15"/>
  <c r="E216" i="15"/>
  <c r="C216" i="15"/>
  <c r="I215" i="15"/>
  <c r="H215" i="15"/>
  <c r="G215" i="15"/>
  <c r="F215" i="15"/>
  <c r="E215" i="15"/>
  <c r="C215" i="15"/>
  <c r="I214" i="15"/>
  <c r="H214" i="15"/>
  <c r="G214" i="15"/>
  <c r="F214" i="15"/>
  <c r="E214" i="15"/>
  <c r="C214" i="15"/>
  <c r="I213" i="15"/>
  <c r="H213" i="15"/>
  <c r="G213" i="15"/>
  <c r="F213" i="15"/>
  <c r="E213" i="15"/>
  <c r="C213" i="15"/>
  <c r="I212" i="15"/>
  <c r="H212" i="15"/>
  <c r="G212" i="15"/>
  <c r="F212" i="15"/>
  <c r="E212" i="15"/>
  <c r="C212" i="15"/>
  <c r="I211" i="15"/>
  <c r="H211" i="15"/>
  <c r="G211" i="15"/>
  <c r="F211" i="15"/>
  <c r="E211" i="15"/>
  <c r="C211" i="15"/>
  <c r="I210" i="15"/>
  <c r="H210" i="15"/>
  <c r="G210" i="15"/>
  <c r="F210" i="15"/>
  <c r="E210" i="15"/>
  <c r="C210" i="15"/>
  <c r="I209" i="15"/>
  <c r="H209" i="15"/>
  <c r="G209" i="15"/>
  <c r="F209" i="15"/>
  <c r="E209" i="15"/>
  <c r="C209" i="15"/>
  <c r="I208" i="15"/>
  <c r="H208" i="15"/>
  <c r="G208" i="15"/>
  <c r="F208" i="15"/>
  <c r="E208" i="15"/>
  <c r="C208" i="15"/>
  <c r="I207" i="15"/>
  <c r="H207" i="15"/>
  <c r="G207" i="15"/>
  <c r="F207" i="15"/>
  <c r="E207" i="15"/>
  <c r="C207" i="15"/>
  <c r="I206" i="15"/>
  <c r="H206" i="15"/>
  <c r="G206" i="15"/>
  <c r="F206" i="15"/>
  <c r="E206" i="15"/>
  <c r="C206" i="15"/>
  <c r="I205" i="15"/>
  <c r="H205" i="15"/>
  <c r="G205" i="15"/>
  <c r="F205" i="15"/>
  <c r="E205" i="15"/>
  <c r="C205" i="15"/>
  <c r="I204" i="15"/>
  <c r="H204" i="15"/>
  <c r="G204" i="15"/>
  <c r="F204" i="15"/>
  <c r="E204" i="15"/>
  <c r="C204" i="15"/>
  <c r="I203" i="15"/>
  <c r="H203" i="15"/>
  <c r="G203" i="15"/>
  <c r="F203" i="15"/>
  <c r="E203" i="15"/>
  <c r="C203" i="15"/>
  <c r="I202" i="15"/>
  <c r="H202" i="15"/>
  <c r="G202" i="15"/>
  <c r="F202" i="15"/>
  <c r="E202" i="15"/>
  <c r="C202" i="15"/>
  <c r="I201" i="15"/>
  <c r="H201" i="15"/>
  <c r="G201" i="15"/>
  <c r="F201" i="15"/>
  <c r="E201" i="15"/>
  <c r="C201" i="15"/>
  <c r="I200" i="15"/>
  <c r="H200" i="15"/>
  <c r="G200" i="15"/>
  <c r="F200" i="15"/>
  <c r="E200" i="15"/>
  <c r="C200" i="15"/>
  <c r="I199" i="15"/>
  <c r="H199" i="15"/>
  <c r="G199" i="15"/>
  <c r="F199" i="15"/>
  <c r="E199" i="15"/>
  <c r="C199" i="15"/>
  <c r="I198" i="15"/>
  <c r="H198" i="15"/>
  <c r="G198" i="15"/>
  <c r="F198" i="15"/>
  <c r="E198" i="15"/>
  <c r="C198" i="15"/>
  <c r="I197" i="15"/>
  <c r="H197" i="15"/>
  <c r="G197" i="15"/>
  <c r="F197" i="15"/>
  <c r="E197" i="15"/>
  <c r="C197" i="15"/>
  <c r="I196" i="15"/>
  <c r="H196" i="15"/>
  <c r="G196" i="15"/>
  <c r="F196" i="15"/>
  <c r="E196" i="15"/>
  <c r="C196" i="15"/>
  <c r="I195" i="15"/>
  <c r="H195" i="15"/>
  <c r="G195" i="15"/>
  <c r="F195" i="15"/>
  <c r="E195" i="15"/>
  <c r="C195" i="15"/>
  <c r="I194" i="15"/>
  <c r="H194" i="15"/>
  <c r="G194" i="15"/>
  <c r="F194" i="15"/>
  <c r="E194" i="15"/>
  <c r="C194" i="15"/>
  <c r="I193" i="15"/>
  <c r="H193" i="15"/>
  <c r="G193" i="15"/>
  <c r="F193" i="15"/>
  <c r="E193" i="15"/>
  <c r="C193" i="15"/>
  <c r="I192" i="15"/>
  <c r="H192" i="15"/>
  <c r="G192" i="15"/>
  <c r="F192" i="15"/>
  <c r="E192" i="15"/>
  <c r="C192" i="15"/>
  <c r="I191" i="15"/>
  <c r="H191" i="15"/>
  <c r="G191" i="15"/>
  <c r="F191" i="15"/>
  <c r="E191" i="15"/>
  <c r="C191" i="15"/>
  <c r="I190" i="15"/>
  <c r="H190" i="15"/>
  <c r="G190" i="15"/>
  <c r="F190" i="15"/>
  <c r="E190" i="15"/>
  <c r="C190" i="15"/>
  <c r="I189" i="15"/>
  <c r="H189" i="15"/>
  <c r="G189" i="15"/>
  <c r="F189" i="15"/>
  <c r="E189" i="15"/>
  <c r="C189" i="15"/>
  <c r="I188" i="15"/>
  <c r="H188" i="15"/>
  <c r="G188" i="15"/>
  <c r="F188" i="15"/>
  <c r="E188" i="15"/>
  <c r="C188" i="15"/>
  <c r="I187" i="15"/>
  <c r="H187" i="15"/>
  <c r="G187" i="15"/>
  <c r="F187" i="15"/>
  <c r="E187" i="15"/>
  <c r="C187" i="15"/>
  <c r="I186" i="15"/>
  <c r="H186" i="15"/>
  <c r="G186" i="15"/>
  <c r="F186" i="15"/>
  <c r="E186" i="15"/>
  <c r="C186" i="15"/>
  <c r="I185" i="15"/>
  <c r="H185" i="15"/>
  <c r="G185" i="15"/>
  <c r="F185" i="15"/>
  <c r="E185" i="15"/>
  <c r="C185" i="15"/>
  <c r="I184" i="15"/>
  <c r="H184" i="15"/>
  <c r="G184" i="15"/>
  <c r="F184" i="15"/>
  <c r="E184" i="15"/>
  <c r="C184" i="15"/>
  <c r="I183" i="15"/>
  <c r="H183" i="15"/>
  <c r="G183" i="15"/>
  <c r="F183" i="15"/>
  <c r="E183" i="15"/>
  <c r="C183" i="15"/>
  <c r="I182" i="15"/>
  <c r="H182" i="15"/>
  <c r="G182" i="15"/>
  <c r="F182" i="15"/>
  <c r="E182" i="15"/>
  <c r="C182" i="15"/>
  <c r="I181" i="15"/>
  <c r="H181" i="15"/>
  <c r="G181" i="15"/>
  <c r="F181" i="15"/>
  <c r="E181" i="15"/>
  <c r="C181" i="15"/>
  <c r="I180" i="15"/>
  <c r="H180" i="15"/>
  <c r="G180" i="15"/>
  <c r="F180" i="15"/>
  <c r="E180" i="15"/>
  <c r="C180" i="15"/>
  <c r="I179" i="15"/>
  <c r="H179" i="15"/>
  <c r="G179" i="15"/>
  <c r="F179" i="15"/>
  <c r="E179" i="15"/>
  <c r="C179" i="15"/>
  <c r="I178" i="15"/>
  <c r="H178" i="15"/>
  <c r="G178" i="15"/>
  <c r="F178" i="15"/>
  <c r="E178" i="15"/>
  <c r="C178" i="15"/>
  <c r="I177" i="15"/>
  <c r="H177" i="15"/>
  <c r="G177" i="15"/>
  <c r="F177" i="15"/>
  <c r="E177" i="15"/>
  <c r="C177" i="15"/>
  <c r="I176" i="15"/>
  <c r="H176" i="15"/>
  <c r="G176" i="15"/>
  <c r="F176" i="15"/>
  <c r="E176" i="15"/>
  <c r="C176" i="15"/>
  <c r="I175" i="15"/>
  <c r="H175" i="15"/>
  <c r="G175" i="15"/>
  <c r="F175" i="15"/>
  <c r="E175" i="15"/>
  <c r="C175" i="15"/>
  <c r="I174" i="15"/>
  <c r="H174" i="15"/>
  <c r="G174" i="15"/>
  <c r="F174" i="15"/>
  <c r="E174" i="15"/>
  <c r="C174" i="15"/>
  <c r="I173" i="15"/>
  <c r="H173" i="15"/>
  <c r="G173" i="15"/>
  <c r="F173" i="15"/>
  <c r="E173" i="15"/>
  <c r="C173" i="15"/>
  <c r="I172" i="15"/>
  <c r="H172" i="15"/>
  <c r="G172" i="15"/>
  <c r="F172" i="15"/>
  <c r="E172" i="15"/>
  <c r="C172" i="15"/>
  <c r="I171" i="15"/>
  <c r="H171" i="15"/>
  <c r="G171" i="15"/>
  <c r="F171" i="15"/>
  <c r="E171" i="15"/>
  <c r="C171" i="15"/>
  <c r="I170" i="15"/>
  <c r="H170" i="15"/>
  <c r="G170" i="15"/>
  <c r="F170" i="15"/>
  <c r="E170" i="15"/>
  <c r="C170" i="15"/>
  <c r="I169" i="15"/>
  <c r="H169" i="15"/>
  <c r="G169" i="15"/>
  <c r="F169" i="15"/>
  <c r="E169" i="15"/>
  <c r="C169" i="15"/>
  <c r="I168" i="15"/>
  <c r="H168" i="15"/>
  <c r="G168" i="15"/>
  <c r="F168" i="15"/>
  <c r="E168" i="15"/>
  <c r="C168" i="15"/>
  <c r="I167" i="15"/>
  <c r="H167" i="15"/>
  <c r="G167" i="15"/>
  <c r="F167" i="15"/>
  <c r="E167" i="15"/>
  <c r="C167" i="15"/>
  <c r="I166" i="15"/>
  <c r="H166" i="15"/>
  <c r="G166" i="15"/>
  <c r="F166" i="15"/>
  <c r="E166" i="15"/>
  <c r="C166" i="15"/>
  <c r="I165" i="15"/>
  <c r="H165" i="15"/>
  <c r="G165" i="15"/>
  <c r="F165" i="15"/>
  <c r="E165" i="15"/>
  <c r="C165" i="15"/>
  <c r="I164" i="15"/>
  <c r="H164" i="15"/>
  <c r="G164" i="15"/>
  <c r="F164" i="15"/>
  <c r="E164" i="15"/>
  <c r="C164" i="15"/>
  <c r="I163" i="15"/>
  <c r="H163" i="15"/>
  <c r="G163" i="15"/>
  <c r="F163" i="15"/>
  <c r="E163" i="15"/>
  <c r="C163" i="15"/>
  <c r="I162" i="15"/>
  <c r="H162" i="15"/>
  <c r="G162" i="15"/>
  <c r="F162" i="15"/>
  <c r="E162" i="15"/>
  <c r="C162" i="15"/>
  <c r="I161" i="15"/>
  <c r="H161" i="15"/>
  <c r="G161" i="15"/>
  <c r="F161" i="15"/>
  <c r="E161" i="15"/>
  <c r="C161" i="15"/>
  <c r="I160" i="15"/>
  <c r="H160" i="15"/>
  <c r="G160" i="15"/>
  <c r="F160" i="15"/>
  <c r="E160" i="15"/>
  <c r="C160" i="15"/>
  <c r="I159" i="15"/>
  <c r="H159" i="15"/>
  <c r="G159" i="15"/>
  <c r="F159" i="15"/>
  <c r="E159" i="15"/>
  <c r="C159" i="15"/>
  <c r="I158" i="15"/>
  <c r="H158" i="15"/>
  <c r="G158" i="15"/>
  <c r="F158" i="15"/>
  <c r="E158" i="15"/>
  <c r="C158" i="15"/>
  <c r="I157" i="15"/>
  <c r="H157" i="15"/>
  <c r="G157" i="15"/>
  <c r="F157" i="15"/>
  <c r="E157" i="15"/>
  <c r="C157" i="15"/>
  <c r="I156" i="15"/>
  <c r="H156" i="15"/>
  <c r="G156" i="15"/>
  <c r="F156" i="15"/>
  <c r="E156" i="15"/>
  <c r="C156" i="15"/>
  <c r="I155" i="15"/>
  <c r="H155" i="15"/>
  <c r="G155" i="15"/>
  <c r="F155" i="15"/>
  <c r="E155" i="15"/>
  <c r="C155" i="15"/>
  <c r="I154" i="15"/>
  <c r="H154" i="15"/>
  <c r="G154" i="15"/>
  <c r="F154" i="15"/>
  <c r="E154" i="15"/>
  <c r="C154" i="15"/>
  <c r="I153" i="15"/>
  <c r="H153" i="15"/>
  <c r="G153" i="15"/>
  <c r="F153" i="15"/>
  <c r="E153" i="15"/>
  <c r="C153" i="15"/>
  <c r="I152" i="15"/>
  <c r="H152" i="15"/>
  <c r="G152" i="15"/>
  <c r="F152" i="15"/>
  <c r="E152" i="15"/>
  <c r="C152" i="15"/>
  <c r="I151" i="15"/>
  <c r="H151" i="15"/>
  <c r="G151" i="15"/>
  <c r="F151" i="15"/>
  <c r="E151" i="15"/>
  <c r="C151" i="15"/>
  <c r="I150" i="15"/>
  <c r="H150" i="15"/>
  <c r="G150" i="15"/>
  <c r="F150" i="15"/>
  <c r="E150" i="15"/>
  <c r="C150" i="15"/>
  <c r="I149" i="15"/>
  <c r="H149" i="15"/>
  <c r="G149" i="15"/>
  <c r="F149" i="15"/>
  <c r="E149" i="15"/>
  <c r="C149" i="15"/>
  <c r="I148" i="15"/>
  <c r="H148" i="15"/>
  <c r="G148" i="15"/>
  <c r="F148" i="15"/>
  <c r="E148" i="15"/>
  <c r="C148" i="15"/>
  <c r="I147" i="15"/>
  <c r="H147" i="15"/>
  <c r="G147" i="15"/>
  <c r="F147" i="15"/>
  <c r="E147" i="15"/>
  <c r="C147" i="15"/>
  <c r="I146" i="15"/>
  <c r="H146" i="15"/>
  <c r="G146" i="15"/>
  <c r="F146" i="15"/>
  <c r="E146" i="15"/>
  <c r="C146" i="15"/>
  <c r="I145" i="15"/>
  <c r="H145" i="15"/>
  <c r="G145" i="15"/>
  <c r="F145" i="15"/>
  <c r="E145" i="15"/>
  <c r="C145" i="15"/>
  <c r="I144" i="15"/>
  <c r="H144" i="15"/>
  <c r="G144" i="15"/>
  <c r="F144" i="15"/>
  <c r="E144" i="15"/>
  <c r="C144" i="15"/>
  <c r="I143" i="15"/>
  <c r="H143" i="15"/>
  <c r="G143" i="15"/>
  <c r="F143" i="15"/>
  <c r="E143" i="15"/>
  <c r="C143" i="15"/>
  <c r="I142" i="15"/>
  <c r="H142" i="15"/>
  <c r="G142" i="15"/>
  <c r="F142" i="15"/>
  <c r="E142" i="15"/>
  <c r="C142" i="15"/>
  <c r="I141" i="15"/>
  <c r="H141" i="15"/>
  <c r="G141" i="15"/>
  <c r="F141" i="15"/>
  <c r="E141" i="15"/>
  <c r="C141" i="15"/>
  <c r="I140" i="15"/>
  <c r="H140" i="15"/>
  <c r="G140" i="15"/>
  <c r="F140" i="15"/>
  <c r="E140" i="15"/>
  <c r="C140" i="15"/>
  <c r="I139" i="15"/>
  <c r="H139" i="15"/>
  <c r="G139" i="15"/>
  <c r="F139" i="15"/>
  <c r="E139" i="15"/>
  <c r="C139" i="15"/>
  <c r="I138" i="15"/>
  <c r="H138" i="15"/>
  <c r="G138" i="15"/>
  <c r="F138" i="15"/>
  <c r="E138" i="15"/>
  <c r="C138" i="15"/>
  <c r="I137" i="15"/>
  <c r="H137" i="15"/>
  <c r="G137" i="15"/>
  <c r="F137" i="15"/>
  <c r="E137" i="15"/>
  <c r="C137" i="15"/>
  <c r="I136" i="15"/>
  <c r="H136" i="15"/>
  <c r="G136" i="15"/>
  <c r="F136" i="15"/>
  <c r="E136" i="15"/>
  <c r="C136" i="15"/>
  <c r="I135" i="15"/>
  <c r="H135" i="15"/>
  <c r="G135" i="15"/>
  <c r="F135" i="15"/>
  <c r="E135" i="15"/>
  <c r="C135" i="15"/>
  <c r="I134" i="15"/>
  <c r="H134" i="15"/>
  <c r="G134" i="15"/>
  <c r="F134" i="15"/>
  <c r="E134" i="15"/>
  <c r="C134" i="15"/>
  <c r="I133" i="15"/>
  <c r="H133" i="15"/>
  <c r="G133" i="15"/>
  <c r="F133" i="15"/>
  <c r="E133" i="15"/>
  <c r="C133" i="15"/>
  <c r="I132" i="15"/>
  <c r="H132" i="15"/>
  <c r="G132" i="15"/>
  <c r="F132" i="15"/>
  <c r="E132" i="15"/>
  <c r="C132" i="15"/>
  <c r="I131" i="15"/>
  <c r="H131" i="15"/>
  <c r="G131" i="15"/>
  <c r="F131" i="15"/>
  <c r="E131" i="15"/>
  <c r="C131" i="15"/>
  <c r="I130" i="15"/>
  <c r="H130" i="15"/>
  <c r="G130" i="15"/>
  <c r="F130" i="15"/>
  <c r="E130" i="15"/>
  <c r="C130" i="15"/>
  <c r="I129" i="15"/>
  <c r="H129" i="15"/>
  <c r="G129" i="15"/>
  <c r="F129" i="15"/>
  <c r="E129" i="15"/>
  <c r="C129" i="15"/>
  <c r="I128" i="15"/>
  <c r="H128" i="15"/>
  <c r="G128" i="15"/>
  <c r="F128" i="15"/>
  <c r="E128" i="15"/>
  <c r="C128" i="15"/>
  <c r="I127" i="15"/>
  <c r="H127" i="15"/>
  <c r="G127" i="15"/>
  <c r="F127" i="15"/>
  <c r="E127" i="15"/>
  <c r="C127" i="15"/>
  <c r="I126" i="15"/>
  <c r="H126" i="15"/>
  <c r="G126" i="15"/>
  <c r="F126" i="15"/>
  <c r="E126" i="15"/>
  <c r="C126" i="15"/>
  <c r="I125" i="15"/>
  <c r="H125" i="15"/>
  <c r="G125" i="15"/>
  <c r="F125" i="15"/>
  <c r="E125" i="15"/>
  <c r="C125" i="15"/>
  <c r="I124" i="15"/>
  <c r="H124" i="15"/>
  <c r="G124" i="15"/>
  <c r="F124" i="15"/>
  <c r="E124" i="15"/>
  <c r="C124" i="15"/>
  <c r="I123" i="15"/>
  <c r="H123" i="15"/>
  <c r="G123" i="15"/>
  <c r="F123" i="15"/>
  <c r="E123" i="15"/>
  <c r="C123" i="15"/>
  <c r="I122" i="15"/>
  <c r="H122" i="15"/>
  <c r="G122" i="15"/>
  <c r="F122" i="15"/>
  <c r="E122" i="15"/>
  <c r="C122" i="15"/>
  <c r="I121" i="15"/>
  <c r="H121" i="15"/>
  <c r="G121" i="15"/>
  <c r="F121" i="15"/>
  <c r="E121" i="15"/>
  <c r="C121" i="15"/>
  <c r="I120" i="15"/>
  <c r="H120" i="15"/>
  <c r="G120" i="15"/>
  <c r="F120" i="15"/>
  <c r="E120" i="15"/>
  <c r="C120" i="15"/>
  <c r="I119" i="15"/>
  <c r="H119" i="15"/>
  <c r="G119" i="15"/>
  <c r="F119" i="15"/>
  <c r="E119" i="15"/>
  <c r="C119" i="15"/>
  <c r="I118" i="15"/>
  <c r="H118" i="15"/>
  <c r="G118" i="15"/>
  <c r="F118" i="15"/>
  <c r="E118" i="15"/>
  <c r="C118" i="15"/>
  <c r="I117" i="15"/>
  <c r="H117" i="15"/>
  <c r="G117" i="15"/>
  <c r="F117" i="15"/>
  <c r="E117" i="15"/>
  <c r="C117" i="15"/>
  <c r="I116" i="15"/>
  <c r="H116" i="15"/>
  <c r="G116" i="15"/>
  <c r="F116" i="15"/>
  <c r="E116" i="15"/>
  <c r="C116" i="15"/>
  <c r="I115" i="15"/>
  <c r="H115" i="15"/>
  <c r="G115" i="15"/>
  <c r="F115" i="15"/>
  <c r="E115" i="15"/>
  <c r="C115" i="15"/>
  <c r="I114" i="15"/>
  <c r="H114" i="15"/>
  <c r="G114" i="15"/>
  <c r="F114" i="15"/>
  <c r="E114" i="15"/>
  <c r="C114" i="15"/>
  <c r="I113" i="15"/>
  <c r="H113" i="15"/>
  <c r="G113" i="15"/>
  <c r="F113" i="15"/>
  <c r="E113" i="15"/>
  <c r="C113" i="15"/>
  <c r="I112" i="15"/>
  <c r="H112" i="15"/>
  <c r="G112" i="15"/>
  <c r="F112" i="15"/>
  <c r="E112" i="15"/>
  <c r="C112" i="15"/>
  <c r="I111" i="15"/>
  <c r="H111" i="15"/>
  <c r="G111" i="15"/>
  <c r="F111" i="15"/>
  <c r="E111" i="15"/>
  <c r="C111" i="15"/>
  <c r="I110" i="15"/>
  <c r="H110" i="15"/>
  <c r="G110" i="15"/>
  <c r="F110" i="15"/>
  <c r="E110" i="15"/>
  <c r="C110" i="15"/>
  <c r="I109" i="15"/>
  <c r="H109" i="15"/>
  <c r="G109" i="15"/>
  <c r="F109" i="15"/>
  <c r="E109" i="15"/>
  <c r="C109" i="15"/>
  <c r="I108" i="15"/>
  <c r="H108" i="15"/>
  <c r="G108" i="15"/>
  <c r="F108" i="15"/>
  <c r="E108" i="15"/>
  <c r="C108" i="15"/>
  <c r="I107" i="15"/>
  <c r="H107" i="15"/>
  <c r="G107" i="15"/>
  <c r="F107" i="15"/>
  <c r="E107" i="15"/>
  <c r="C107" i="15"/>
  <c r="I106" i="15"/>
  <c r="H106" i="15"/>
  <c r="G106" i="15"/>
  <c r="F106" i="15"/>
  <c r="E106" i="15"/>
  <c r="C106" i="15"/>
  <c r="I105" i="15"/>
  <c r="H105" i="15"/>
  <c r="G105" i="15"/>
  <c r="F105" i="15"/>
  <c r="E105" i="15"/>
  <c r="C105" i="15"/>
  <c r="I104" i="15"/>
  <c r="H104" i="15"/>
  <c r="G104" i="15"/>
  <c r="F104" i="15"/>
  <c r="E104" i="15"/>
  <c r="C104" i="15"/>
  <c r="I103" i="15"/>
  <c r="H103" i="15"/>
  <c r="G103" i="15"/>
  <c r="F103" i="15"/>
  <c r="E103" i="15"/>
  <c r="C103" i="15"/>
  <c r="I102" i="15"/>
  <c r="H102" i="15"/>
  <c r="G102" i="15"/>
  <c r="F102" i="15"/>
  <c r="E102" i="15"/>
  <c r="C102" i="15"/>
  <c r="I101" i="15"/>
  <c r="H101" i="15"/>
  <c r="G101" i="15"/>
  <c r="F101" i="15"/>
  <c r="E101" i="15"/>
  <c r="C101" i="15"/>
  <c r="I100" i="15"/>
  <c r="H100" i="15"/>
  <c r="G100" i="15"/>
  <c r="F100" i="15"/>
  <c r="E100" i="15"/>
  <c r="C100" i="15"/>
  <c r="I99" i="15"/>
  <c r="H99" i="15"/>
  <c r="G99" i="15"/>
  <c r="F99" i="15"/>
  <c r="E99" i="15"/>
  <c r="C99" i="15"/>
  <c r="I98" i="15"/>
  <c r="H98" i="15"/>
  <c r="G98" i="15"/>
  <c r="F98" i="15"/>
  <c r="E98" i="15"/>
  <c r="C98" i="15"/>
  <c r="I97" i="15"/>
  <c r="H97" i="15"/>
  <c r="G97" i="15"/>
  <c r="F97" i="15"/>
  <c r="E97" i="15"/>
  <c r="C97" i="15"/>
  <c r="I96" i="15"/>
  <c r="H96" i="15"/>
  <c r="G96" i="15"/>
  <c r="F96" i="15"/>
  <c r="E96" i="15"/>
  <c r="C96" i="15"/>
  <c r="I95" i="15"/>
  <c r="H95" i="15"/>
  <c r="G95" i="15"/>
  <c r="F95" i="15"/>
  <c r="E95" i="15"/>
  <c r="C95" i="15"/>
  <c r="I94" i="15"/>
  <c r="H94" i="15"/>
  <c r="G94" i="15"/>
  <c r="F94" i="15"/>
  <c r="E94" i="15"/>
  <c r="C94" i="15"/>
  <c r="I93" i="15"/>
  <c r="H93" i="15"/>
  <c r="G93" i="15"/>
  <c r="F93" i="15"/>
  <c r="E93" i="15"/>
  <c r="C93" i="15"/>
  <c r="I92" i="15"/>
  <c r="H92" i="15"/>
  <c r="G92" i="15"/>
  <c r="F92" i="15"/>
  <c r="E92" i="15"/>
  <c r="C92" i="15"/>
  <c r="I91" i="15"/>
  <c r="H91" i="15"/>
  <c r="G91" i="15"/>
  <c r="F91" i="15"/>
  <c r="E91" i="15"/>
  <c r="C91" i="15"/>
  <c r="I90" i="15"/>
  <c r="H90" i="15"/>
  <c r="G90" i="15"/>
  <c r="F90" i="15"/>
  <c r="E90" i="15"/>
  <c r="C90" i="15"/>
  <c r="I89" i="15"/>
  <c r="H89" i="15"/>
  <c r="G89" i="15"/>
  <c r="F89" i="15"/>
  <c r="E89" i="15"/>
  <c r="C89" i="15"/>
  <c r="I88" i="15"/>
  <c r="H88" i="15"/>
  <c r="G88" i="15"/>
  <c r="F88" i="15"/>
  <c r="E88" i="15"/>
  <c r="C88" i="15"/>
  <c r="I87" i="15"/>
  <c r="H87" i="15"/>
  <c r="G87" i="15"/>
  <c r="F87" i="15"/>
  <c r="E87" i="15"/>
  <c r="C87" i="15"/>
  <c r="I86" i="15"/>
  <c r="H86" i="15"/>
  <c r="G86" i="15"/>
  <c r="F86" i="15"/>
  <c r="E86" i="15"/>
  <c r="C86" i="15"/>
  <c r="I85" i="15"/>
  <c r="H85" i="15"/>
  <c r="G85" i="15"/>
  <c r="F85" i="15"/>
  <c r="E85" i="15"/>
  <c r="C85" i="15"/>
  <c r="I84" i="15"/>
  <c r="H84" i="15"/>
  <c r="G84" i="15"/>
  <c r="F84" i="15"/>
  <c r="E84" i="15"/>
  <c r="C84" i="15"/>
  <c r="I83" i="15"/>
  <c r="H83" i="15"/>
  <c r="G83" i="15"/>
  <c r="F83" i="15"/>
  <c r="E83" i="15"/>
  <c r="C83" i="15"/>
  <c r="I82" i="15"/>
  <c r="H82" i="15"/>
  <c r="G82" i="15"/>
  <c r="F82" i="15"/>
  <c r="E82" i="15"/>
  <c r="C82" i="15"/>
  <c r="I81" i="15"/>
  <c r="H81" i="15"/>
  <c r="G81" i="15"/>
  <c r="F81" i="15"/>
  <c r="E81" i="15"/>
  <c r="C81" i="15"/>
  <c r="I80" i="15"/>
  <c r="H80" i="15"/>
  <c r="G80" i="15"/>
  <c r="F80" i="15"/>
  <c r="E80" i="15"/>
  <c r="C80" i="15"/>
  <c r="I79" i="15"/>
  <c r="H79" i="15"/>
  <c r="G79" i="15"/>
  <c r="F79" i="15"/>
  <c r="E79" i="15"/>
  <c r="C79" i="15"/>
  <c r="I78" i="15"/>
  <c r="H78" i="15"/>
  <c r="G78" i="15"/>
  <c r="F78" i="15"/>
  <c r="E78" i="15"/>
  <c r="C78" i="15"/>
  <c r="I77" i="15"/>
  <c r="H77" i="15"/>
  <c r="G77" i="15"/>
  <c r="F77" i="15"/>
  <c r="E77" i="15"/>
  <c r="C77" i="15"/>
  <c r="I76" i="15"/>
  <c r="H76" i="15"/>
  <c r="G76" i="15"/>
  <c r="F76" i="15"/>
  <c r="E76" i="15"/>
  <c r="C76" i="15"/>
  <c r="I75" i="15"/>
  <c r="H75" i="15"/>
  <c r="G75" i="15"/>
  <c r="F75" i="15"/>
  <c r="E75" i="15"/>
  <c r="C75" i="15"/>
  <c r="I74" i="15"/>
  <c r="H74" i="15"/>
  <c r="G74" i="15"/>
  <c r="F74" i="15"/>
  <c r="E74" i="15"/>
  <c r="C74" i="15"/>
  <c r="I73" i="15"/>
  <c r="H73" i="15"/>
  <c r="G73" i="15"/>
  <c r="F73" i="15"/>
  <c r="E73" i="15"/>
  <c r="C73" i="15"/>
  <c r="I72" i="15"/>
  <c r="H72" i="15"/>
  <c r="G72" i="15"/>
  <c r="F72" i="15"/>
  <c r="E72" i="15"/>
  <c r="C72" i="15"/>
  <c r="I71" i="15"/>
  <c r="H71" i="15"/>
  <c r="G71" i="15"/>
  <c r="F71" i="15"/>
  <c r="E71" i="15"/>
  <c r="C71" i="15"/>
  <c r="I70" i="15"/>
  <c r="H70" i="15"/>
  <c r="G70" i="15"/>
  <c r="F70" i="15"/>
  <c r="E70" i="15"/>
  <c r="C70" i="15"/>
  <c r="I69" i="15"/>
  <c r="H69" i="15"/>
  <c r="G69" i="15"/>
  <c r="F69" i="15"/>
  <c r="E69" i="15"/>
  <c r="C69" i="15"/>
  <c r="I68" i="15"/>
  <c r="H68" i="15"/>
  <c r="G68" i="15"/>
  <c r="F68" i="15"/>
  <c r="E68" i="15"/>
  <c r="C68" i="15"/>
  <c r="I67" i="15"/>
  <c r="H67" i="15"/>
  <c r="G67" i="15"/>
  <c r="F67" i="15"/>
  <c r="E67" i="15"/>
  <c r="C67" i="15"/>
  <c r="I66" i="15"/>
  <c r="H66" i="15"/>
  <c r="G66" i="15"/>
  <c r="F66" i="15"/>
  <c r="E66" i="15"/>
  <c r="C66" i="15"/>
  <c r="I65" i="15"/>
  <c r="H65" i="15"/>
  <c r="G65" i="15"/>
  <c r="F65" i="15"/>
  <c r="E65" i="15"/>
  <c r="C65" i="15"/>
  <c r="I64" i="15"/>
  <c r="H64" i="15"/>
  <c r="G64" i="15"/>
  <c r="F64" i="15"/>
  <c r="E64" i="15"/>
  <c r="C64" i="15"/>
  <c r="I63" i="15"/>
  <c r="H63" i="15"/>
  <c r="G63" i="15"/>
  <c r="F63" i="15"/>
  <c r="E63" i="15"/>
  <c r="C63" i="15"/>
  <c r="I62" i="15"/>
  <c r="H62" i="15"/>
  <c r="G62" i="15"/>
  <c r="F62" i="15"/>
  <c r="E62" i="15"/>
  <c r="C62" i="15"/>
  <c r="I61" i="15"/>
  <c r="H61" i="15"/>
  <c r="G61" i="15"/>
  <c r="F61" i="15"/>
  <c r="E61" i="15"/>
  <c r="C61" i="15"/>
  <c r="I60" i="15"/>
  <c r="H60" i="15"/>
  <c r="G60" i="15"/>
  <c r="F60" i="15"/>
  <c r="E60" i="15"/>
  <c r="C60" i="15"/>
  <c r="I59" i="15"/>
  <c r="H59" i="15"/>
  <c r="G59" i="15"/>
  <c r="F59" i="15"/>
  <c r="E59" i="15"/>
  <c r="C59" i="15"/>
  <c r="I58" i="15"/>
  <c r="H58" i="15"/>
  <c r="G58" i="15"/>
  <c r="F58" i="15"/>
  <c r="E58" i="15"/>
  <c r="C58" i="15"/>
  <c r="I57" i="15"/>
  <c r="H57" i="15"/>
  <c r="G57" i="15"/>
  <c r="F57" i="15"/>
  <c r="E57" i="15"/>
  <c r="C57" i="15"/>
  <c r="I56" i="15"/>
  <c r="H56" i="15"/>
  <c r="G56" i="15"/>
  <c r="F56" i="15"/>
  <c r="E56" i="15"/>
  <c r="C56" i="15"/>
  <c r="I55" i="15"/>
  <c r="H55" i="15"/>
  <c r="G55" i="15"/>
  <c r="F55" i="15"/>
  <c r="E55" i="15"/>
  <c r="C55" i="15"/>
  <c r="I54" i="15"/>
  <c r="H54" i="15"/>
  <c r="G54" i="15"/>
  <c r="F54" i="15"/>
  <c r="E54" i="15"/>
  <c r="C54" i="15"/>
  <c r="I53" i="15"/>
  <c r="H53" i="15"/>
  <c r="G53" i="15"/>
  <c r="F53" i="15"/>
  <c r="E53" i="15"/>
  <c r="C53" i="15"/>
  <c r="I52" i="15"/>
  <c r="H52" i="15"/>
  <c r="G52" i="15"/>
  <c r="F52" i="15"/>
  <c r="E52" i="15"/>
  <c r="C52" i="15"/>
  <c r="I51" i="15"/>
  <c r="H51" i="15"/>
  <c r="G51" i="15"/>
  <c r="F51" i="15"/>
  <c r="E51" i="15"/>
  <c r="C51" i="15"/>
  <c r="I50" i="15"/>
  <c r="H50" i="15"/>
  <c r="G50" i="15"/>
  <c r="F50" i="15"/>
  <c r="E50" i="15"/>
  <c r="C50" i="15"/>
  <c r="I49" i="15"/>
  <c r="H49" i="15"/>
  <c r="G49" i="15"/>
  <c r="F49" i="15"/>
  <c r="E49" i="15"/>
  <c r="C49" i="15"/>
  <c r="I48" i="15"/>
  <c r="H48" i="15"/>
  <c r="G48" i="15"/>
  <c r="F48" i="15"/>
  <c r="E48" i="15"/>
  <c r="C48" i="15"/>
  <c r="I47" i="15"/>
  <c r="H47" i="15"/>
  <c r="G47" i="15"/>
  <c r="F47" i="15"/>
  <c r="E47" i="15"/>
  <c r="C47" i="15"/>
  <c r="I46" i="15"/>
  <c r="H46" i="15"/>
  <c r="G46" i="15"/>
  <c r="F46" i="15"/>
  <c r="E46" i="15"/>
  <c r="C46" i="15"/>
  <c r="I45" i="15"/>
  <c r="H45" i="15"/>
  <c r="G45" i="15"/>
  <c r="F45" i="15"/>
  <c r="E45" i="15"/>
  <c r="C45" i="15"/>
  <c r="I44" i="15"/>
  <c r="H44" i="15"/>
  <c r="G44" i="15"/>
  <c r="F44" i="15"/>
  <c r="E44" i="15"/>
  <c r="C44" i="15"/>
  <c r="I43" i="15"/>
  <c r="H43" i="15"/>
  <c r="G43" i="15"/>
  <c r="F43" i="15"/>
  <c r="E43" i="15"/>
  <c r="C43" i="15"/>
  <c r="I42" i="15"/>
  <c r="H42" i="15"/>
  <c r="G42" i="15"/>
  <c r="F42" i="15"/>
  <c r="E42" i="15"/>
  <c r="C42" i="15"/>
  <c r="I41" i="15"/>
  <c r="H41" i="15"/>
  <c r="G41" i="15"/>
  <c r="F41" i="15"/>
  <c r="E41" i="15"/>
  <c r="C41" i="15"/>
  <c r="I40" i="15"/>
  <c r="H40" i="15"/>
  <c r="G40" i="15"/>
  <c r="F40" i="15"/>
  <c r="E40" i="15"/>
  <c r="C40" i="15"/>
  <c r="I39" i="15"/>
  <c r="H39" i="15"/>
  <c r="G39" i="15"/>
  <c r="F39" i="15"/>
  <c r="E39" i="15"/>
  <c r="C39" i="15"/>
  <c r="I38" i="15"/>
  <c r="H38" i="15"/>
  <c r="G38" i="15"/>
  <c r="F38" i="15"/>
  <c r="E38" i="15"/>
  <c r="C38" i="15"/>
  <c r="I37" i="15"/>
  <c r="H37" i="15"/>
  <c r="G37" i="15"/>
  <c r="F37" i="15"/>
  <c r="E37" i="15"/>
  <c r="C37" i="15"/>
  <c r="I36" i="15"/>
  <c r="H36" i="15"/>
  <c r="G36" i="15"/>
  <c r="F36" i="15"/>
  <c r="E36" i="15"/>
  <c r="C36" i="15"/>
  <c r="I35" i="15"/>
  <c r="H35" i="15"/>
  <c r="G35" i="15"/>
  <c r="F35" i="15"/>
  <c r="E35" i="15"/>
  <c r="C35" i="15"/>
  <c r="I34" i="15"/>
  <c r="H34" i="15"/>
  <c r="G34" i="15"/>
  <c r="F34" i="15"/>
  <c r="E34" i="15"/>
  <c r="C34" i="15"/>
  <c r="I33" i="15"/>
  <c r="H33" i="15"/>
  <c r="G33" i="15"/>
  <c r="F33" i="15"/>
  <c r="E33" i="15"/>
  <c r="C33" i="15"/>
  <c r="I32" i="15"/>
  <c r="H32" i="15"/>
  <c r="G32" i="15"/>
  <c r="F32" i="15"/>
  <c r="E32" i="15"/>
  <c r="C32" i="15"/>
  <c r="I31" i="15"/>
  <c r="H31" i="15"/>
  <c r="G31" i="15"/>
  <c r="F31" i="15"/>
  <c r="E31" i="15"/>
  <c r="C31" i="15"/>
  <c r="I30" i="15"/>
  <c r="H30" i="15"/>
  <c r="G30" i="15"/>
  <c r="F30" i="15"/>
  <c r="E30" i="15"/>
  <c r="C30" i="15"/>
  <c r="I29" i="15"/>
  <c r="H29" i="15"/>
  <c r="G29" i="15"/>
  <c r="F29" i="15"/>
  <c r="E29" i="15"/>
  <c r="C29" i="15"/>
  <c r="I28" i="15"/>
  <c r="H28" i="15"/>
  <c r="G28" i="15"/>
  <c r="F28" i="15"/>
  <c r="E28" i="15"/>
  <c r="C28" i="15"/>
  <c r="I27" i="15"/>
  <c r="H27" i="15"/>
  <c r="G27" i="15"/>
  <c r="F27" i="15"/>
  <c r="E27" i="15"/>
  <c r="C27" i="15"/>
  <c r="I26" i="15"/>
  <c r="H26" i="15"/>
  <c r="G26" i="15"/>
  <c r="F26" i="15"/>
  <c r="E26" i="15"/>
  <c r="C26" i="15"/>
  <c r="I25" i="15"/>
  <c r="H25" i="15"/>
  <c r="G25" i="15"/>
  <c r="F25" i="15"/>
  <c r="E25" i="15"/>
  <c r="C25" i="15"/>
  <c r="I24" i="15"/>
  <c r="H24" i="15"/>
  <c r="G24" i="15"/>
  <c r="F24" i="15"/>
  <c r="E24" i="15"/>
  <c r="C24" i="15"/>
  <c r="I23" i="15"/>
  <c r="H23" i="15"/>
  <c r="G23" i="15"/>
  <c r="F23" i="15"/>
  <c r="E23" i="15"/>
  <c r="C23" i="15"/>
  <c r="I22" i="15"/>
  <c r="H22" i="15"/>
  <c r="G22" i="15"/>
  <c r="F22" i="15"/>
  <c r="E22" i="15"/>
  <c r="C22" i="15"/>
  <c r="I21" i="15"/>
  <c r="H21" i="15"/>
  <c r="G21" i="15"/>
  <c r="F21" i="15"/>
  <c r="E21" i="15"/>
  <c r="C21" i="15"/>
  <c r="I20" i="15"/>
  <c r="H20" i="15"/>
  <c r="G20" i="15"/>
  <c r="F20" i="15"/>
  <c r="E20" i="15"/>
  <c r="C20" i="15"/>
  <c r="I19" i="15"/>
  <c r="H19" i="15"/>
  <c r="G19" i="15"/>
  <c r="F19" i="15"/>
  <c r="E19" i="15"/>
  <c r="C19" i="15"/>
  <c r="I18" i="15"/>
  <c r="H18" i="15"/>
  <c r="G18" i="15"/>
  <c r="F18" i="15"/>
  <c r="E18" i="15"/>
  <c r="C18" i="15"/>
  <c r="I17" i="15"/>
  <c r="H17" i="15"/>
  <c r="G17" i="15"/>
  <c r="F17" i="15"/>
  <c r="E17" i="15"/>
  <c r="C17" i="15"/>
  <c r="I16" i="15"/>
  <c r="H16" i="15"/>
  <c r="G16" i="15"/>
  <c r="F16" i="15"/>
  <c r="E16" i="15"/>
  <c r="C16" i="15"/>
  <c r="I15" i="15"/>
  <c r="H15" i="15"/>
  <c r="G15" i="15"/>
  <c r="F15" i="15"/>
  <c r="E15" i="15"/>
  <c r="C15" i="15"/>
  <c r="I14" i="15"/>
  <c r="H14" i="15"/>
  <c r="G14" i="15"/>
  <c r="F14" i="15"/>
  <c r="E14" i="15"/>
  <c r="C14" i="15"/>
  <c r="I13" i="15"/>
  <c r="H13" i="15"/>
  <c r="G13" i="15"/>
  <c r="F13" i="15"/>
  <c r="E13" i="15"/>
  <c r="C13" i="15"/>
  <c r="I12" i="15"/>
  <c r="H12" i="15"/>
  <c r="G12" i="15"/>
  <c r="F12" i="15"/>
  <c r="E12" i="15"/>
  <c r="C12" i="15"/>
  <c r="I11" i="15"/>
  <c r="H11" i="15"/>
  <c r="G11" i="15"/>
  <c r="F11" i="15"/>
  <c r="E11" i="15"/>
  <c r="C11" i="15"/>
  <c r="I10" i="15"/>
  <c r="H10" i="15"/>
  <c r="G10" i="15"/>
  <c r="F10" i="15"/>
  <c r="E10" i="15"/>
  <c r="C10" i="15"/>
  <c r="I9" i="15"/>
  <c r="H9" i="15"/>
  <c r="G9" i="15"/>
  <c r="F9" i="15"/>
  <c r="E9" i="15"/>
  <c r="C9" i="15"/>
  <c r="I8" i="15"/>
  <c r="H8" i="15"/>
  <c r="G8" i="15"/>
  <c r="F8" i="15"/>
  <c r="E8" i="15"/>
  <c r="C8" i="15"/>
  <c r="I7" i="15"/>
  <c r="H7" i="15"/>
  <c r="G7" i="15"/>
  <c r="F7" i="15"/>
  <c r="E7" i="15"/>
  <c r="C7" i="15"/>
  <c r="I6" i="15"/>
  <c r="H6" i="15"/>
  <c r="G6" i="15"/>
  <c r="F6" i="15"/>
  <c r="E6" i="15"/>
  <c r="C6" i="15"/>
  <c r="I5" i="15"/>
  <c r="H5" i="15"/>
  <c r="G5" i="15"/>
  <c r="F5" i="15"/>
  <c r="E5" i="15"/>
  <c r="C5" i="15"/>
  <c r="I4" i="15"/>
  <c r="H4" i="15"/>
  <c r="G4" i="15"/>
  <c r="F4" i="15"/>
  <c r="E4" i="15"/>
  <c r="C4" i="15"/>
  <c r="I3" i="15"/>
  <c r="H3" i="15"/>
  <c r="G3" i="15"/>
  <c r="F3" i="15"/>
  <c r="E3" i="15"/>
  <c r="C3" i="15"/>
  <c r="I2" i="15"/>
  <c r="H2" i="15"/>
  <c r="G2" i="15"/>
  <c r="F2" i="15"/>
  <c r="C2" i="15"/>
  <c r="W906" i="15" l="1"/>
  <c r="W905" i="15"/>
  <c r="W904" i="15"/>
  <c r="W903" i="15"/>
  <c r="W902" i="15"/>
  <c r="W901" i="15"/>
  <c r="W900" i="15"/>
  <c r="W899" i="15"/>
  <c r="W898" i="15"/>
  <c r="W897" i="15"/>
  <c r="W896" i="15"/>
  <c r="W895" i="15"/>
  <c r="W894" i="15"/>
  <c r="W893" i="15"/>
  <c r="W892" i="15"/>
  <c r="W891" i="15"/>
  <c r="W890" i="15"/>
  <c r="W889" i="15"/>
  <c r="W888" i="15"/>
  <c r="W887" i="15"/>
  <c r="W886" i="15"/>
  <c r="W885" i="15"/>
  <c r="W884" i="15"/>
  <c r="W883" i="15"/>
  <c r="W882" i="15"/>
  <c r="W881" i="15"/>
  <c r="W880" i="15"/>
  <c r="W879" i="15"/>
  <c r="W878" i="15"/>
  <c r="W877" i="15"/>
  <c r="W876" i="15"/>
  <c r="W875" i="15"/>
  <c r="W874" i="15"/>
  <c r="W873" i="15"/>
  <c r="W872" i="15"/>
  <c r="W871" i="15"/>
  <c r="W870" i="15"/>
  <c r="W869" i="15"/>
  <c r="W868" i="15"/>
  <c r="W867" i="15"/>
  <c r="W866" i="15"/>
  <c r="W865" i="15"/>
  <c r="W864" i="15"/>
  <c r="W863" i="15"/>
  <c r="W862" i="15"/>
  <c r="W861" i="15"/>
  <c r="W860" i="15"/>
  <c r="W859" i="15"/>
  <c r="W858" i="15"/>
  <c r="W857" i="15"/>
  <c r="W856" i="15"/>
  <c r="W855" i="15"/>
  <c r="W854" i="15"/>
  <c r="W853" i="15"/>
  <c r="W852" i="15"/>
  <c r="W851" i="15"/>
  <c r="W850" i="15"/>
  <c r="W849" i="15"/>
  <c r="W848" i="15"/>
  <c r="W847" i="15"/>
  <c r="W846" i="15"/>
  <c r="W845" i="15"/>
  <c r="W844" i="15"/>
  <c r="W843" i="15"/>
  <c r="W842" i="15"/>
  <c r="W841" i="15"/>
  <c r="W840" i="15"/>
  <c r="W839" i="15"/>
  <c r="W838" i="15"/>
  <c r="W837" i="15"/>
  <c r="W836" i="15"/>
  <c r="W835" i="15"/>
  <c r="W834" i="15"/>
  <c r="W833" i="15"/>
  <c r="W832" i="15"/>
  <c r="W831" i="15"/>
  <c r="W830" i="15"/>
  <c r="W829" i="15"/>
  <c r="W828" i="15"/>
  <c r="W827" i="15"/>
  <c r="W826" i="15"/>
  <c r="W825" i="15"/>
  <c r="W824" i="15"/>
  <c r="W823" i="15"/>
  <c r="W822" i="15"/>
  <c r="W821" i="15"/>
  <c r="W820" i="15"/>
  <c r="W819" i="15"/>
  <c r="W818" i="15"/>
  <c r="W817" i="15"/>
  <c r="W816" i="15"/>
  <c r="W815" i="15"/>
  <c r="W814" i="15"/>
  <c r="W813" i="15"/>
  <c r="W812" i="15"/>
  <c r="W811" i="15"/>
  <c r="W810" i="15"/>
  <c r="W809" i="15"/>
  <c r="W808" i="15"/>
  <c r="W807" i="15"/>
  <c r="W806" i="15"/>
  <c r="W805" i="15"/>
  <c r="W804" i="15"/>
  <c r="W803" i="15"/>
  <c r="W802" i="15"/>
  <c r="W801" i="15"/>
  <c r="W800" i="15"/>
  <c r="W799" i="15"/>
  <c r="W798" i="15"/>
  <c r="W797" i="15"/>
  <c r="W796" i="15"/>
  <c r="W795" i="15"/>
  <c r="W794" i="15"/>
  <c r="W793" i="15"/>
  <c r="W792" i="15"/>
  <c r="W791" i="15"/>
  <c r="W790" i="15"/>
  <c r="W789" i="15"/>
  <c r="W788" i="15"/>
  <c r="W787" i="15"/>
  <c r="W786" i="15"/>
  <c r="W785" i="15"/>
  <c r="W784" i="15"/>
  <c r="W783" i="15"/>
  <c r="W782" i="15"/>
  <c r="W781" i="15"/>
  <c r="W780" i="15"/>
  <c r="W779" i="15"/>
  <c r="W778" i="15"/>
  <c r="W777" i="15"/>
  <c r="W776" i="15"/>
  <c r="W775" i="15"/>
  <c r="W774" i="15"/>
  <c r="W773" i="15"/>
  <c r="W772" i="15"/>
  <c r="W771" i="15"/>
  <c r="W770" i="15"/>
  <c r="W769" i="15"/>
  <c r="W768" i="15"/>
  <c r="W767" i="15"/>
  <c r="W766" i="15"/>
  <c r="W765" i="15"/>
  <c r="W764" i="15"/>
  <c r="W763" i="15"/>
  <c r="W762" i="15"/>
  <c r="W761" i="15"/>
  <c r="W760" i="15"/>
  <c r="W759" i="15"/>
  <c r="W758" i="15"/>
  <c r="W757" i="15"/>
  <c r="W756" i="15"/>
  <c r="W755" i="15"/>
  <c r="W754" i="15"/>
  <c r="W753" i="15"/>
  <c r="W752" i="15"/>
  <c r="W751" i="15"/>
  <c r="W750" i="15"/>
  <c r="W749" i="15"/>
  <c r="W748" i="15"/>
  <c r="W747" i="15"/>
  <c r="W746" i="15"/>
  <c r="W745" i="15"/>
  <c r="W744" i="15"/>
  <c r="W743" i="15"/>
  <c r="W742" i="15"/>
  <c r="W741" i="15"/>
  <c r="W740" i="15"/>
  <c r="W739" i="15"/>
  <c r="W738" i="15"/>
  <c r="W737" i="15"/>
  <c r="W736" i="15"/>
  <c r="W735" i="15"/>
  <c r="W734" i="15"/>
  <c r="W733" i="15"/>
  <c r="W732" i="15"/>
  <c r="W731" i="15"/>
  <c r="W730" i="15"/>
  <c r="W729" i="15"/>
  <c r="W728" i="15"/>
  <c r="W727" i="15"/>
  <c r="W726" i="15"/>
  <c r="W725" i="15"/>
  <c r="W724" i="15"/>
  <c r="W723" i="15"/>
  <c r="W722" i="15"/>
  <c r="W721" i="15"/>
  <c r="W720" i="15"/>
  <c r="W719" i="15"/>
  <c r="W718" i="15"/>
  <c r="W717" i="15"/>
  <c r="W716" i="15"/>
  <c r="W715" i="15"/>
  <c r="W714" i="15"/>
  <c r="W713" i="15"/>
  <c r="W712" i="15"/>
  <c r="W711" i="15"/>
  <c r="W710" i="15"/>
  <c r="W709" i="15"/>
  <c r="W708" i="15"/>
  <c r="W707" i="15"/>
  <c r="W706" i="15"/>
  <c r="W705" i="15"/>
  <c r="W704" i="15"/>
  <c r="W703" i="15"/>
  <c r="W702" i="15"/>
  <c r="W701" i="15"/>
  <c r="W700" i="15"/>
  <c r="W699" i="15"/>
  <c r="W698" i="15"/>
  <c r="W697" i="15"/>
  <c r="W696" i="15"/>
  <c r="W695" i="15"/>
  <c r="W694" i="15"/>
  <c r="W693" i="15"/>
  <c r="W692" i="15"/>
  <c r="W691" i="15"/>
  <c r="W690" i="15"/>
  <c r="W689" i="15"/>
  <c r="W688" i="15"/>
  <c r="W687" i="15"/>
  <c r="W686" i="15"/>
  <c r="W685" i="15"/>
  <c r="W684" i="15"/>
  <c r="W683" i="15"/>
  <c r="W682" i="15"/>
  <c r="W681" i="15"/>
  <c r="W680" i="15"/>
  <c r="W679" i="15"/>
  <c r="W678" i="15"/>
  <c r="W677" i="15"/>
  <c r="W676" i="15"/>
  <c r="W675" i="15"/>
  <c r="W674" i="15"/>
  <c r="W673" i="15"/>
  <c r="W672" i="15"/>
  <c r="W671" i="15"/>
  <c r="W670" i="15"/>
  <c r="W669" i="15"/>
  <c r="W668" i="15"/>
  <c r="W667" i="15"/>
  <c r="W666" i="15"/>
  <c r="W665" i="15"/>
  <c r="W664" i="15"/>
  <c r="W663" i="15"/>
  <c r="W662" i="15"/>
  <c r="W661" i="15"/>
  <c r="W660" i="15"/>
  <c r="W659" i="15"/>
  <c r="W658" i="15"/>
  <c r="W657" i="15"/>
  <c r="W656" i="15"/>
  <c r="W655" i="15"/>
  <c r="W654" i="15"/>
  <c r="W653" i="15"/>
  <c r="W652" i="15"/>
  <c r="W651" i="15"/>
  <c r="W650" i="15"/>
  <c r="W649" i="15"/>
  <c r="W648" i="15"/>
  <c r="W647" i="15"/>
  <c r="W646" i="15"/>
  <c r="W645" i="15"/>
  <c r="W644" i="15"/>
  <c r="W643" i="15"/>
  <c r="W642" i="15"/>
  <c r="W641" i="15"/>
  <c r="W640" i="15"/>
  <c r="W639" i="15"/>
  <c r="W638" i="15"/>
  <c r="W637" i="15"/>
  <c r="W636" i="15"/>
  <c r="W635" i="15"/>
  <c r="W634" i="15"/>
  <c r="W633" i="15"/>
  <c r="W632" i="15"/>
  <c r="W631" i="15"/>
  <c r="W630" i="15"/>
  <c r="W629" i="15"/>
  <c r="W628" i="15"/>
  <c r="W627" i="15"/>
  <c r="W626" i="15"/>
  <c r="W625" i="15"/>
  <c r="W624" i="15"/>
  <c r="W623" i="15"/>
  <c r="W622" i="15"/>
  <c r="W621" i="15"/>
  <c r="W620" i="15"/>
  <c r="W619" i="15"/>
  <c r="W618" i="15"/>
  <c r="W617" i="15"/>
  <c r="W616" i="15"/>
  <c r="W615" i="15"/>
  <c r="W614" i="15"/>
  <c r="W613" i="15"/>
  <c r="W612" i="15"/>
  <c r="W611" i="15"/>
  <c r="W610" i="15"/>
  <c r="W609" i="15"/>
  <c r="W608" i="15"/>
  <c r="W607" i="15"/>
  <c r="W606" i="15"/>
  <c r="W605" i="15"/>
  <c r="W604" i="15"/>
  <c r="W603" i="15"/>
  <c r="W602" i="15"/>
  <c r="W601" i="15"/>
  <c r="W600" i="15"/>
  <c r="W599" i="15"/>
  <c r="W598" i="15"/>
  <c r="W597" i="15"/>
  <c r="W596" i="15"/>
  <c r="W595" i="15"/>
  <c r="W594" i="15"/>
  <c r="W593" i="15"/>
  <c r="W592" i="15"/>
  <c r="W591" i="15"/>
  <c r="W590" i="15"/>
  <c r="W589" i="15"/>
  <c r="W588" i="15"/>
  <c r="W587" i="15"/>
  <c r="W586" i="15"/>
  <c r="W585" i="15"/>
  <c r="W584" i="15"/>
  <c r="W583" i="15"/>
  <c r="W582" i="15"/>
  <c r="W581" i="15"/>
  <c r="W580" i="15"/>
  <c r="W579" i="15"/>
  <c r="W578" i="15"/>
  <c r="W577" i="15"/>
  <c r="W576" i="15"/>
  <c r="W575" i="15"/>
  <c r="W574" i="15"/>
  <c r="W573" i="15"/>
  <c r="W572" i="15"/>
  <c r="W571" i="15"/>
  <c r="W570" i="15"/>
  <c r="W569" i="15"/>
  <c r="W568" i="15"/>
  <c r="W567" i="15"/>
  <c r="W566" i="15"/>
  <c r="W565" i="15"/>
  <c r="W564" i="15"/>
  <c r="W563" i="15"/>
  <c r="W562" i="15"/>
  <c r="W561" i="15"/>
  <c r="W560" i="15"/>
  <c r="W559" i="15"/>
  <c r="W558" i="15"/>
  <c r="W557" i="15"/>
  <c r="W556" i="15"/>
  <c r="W555" i="15"/>
  <c r="W554" i="15"/>
  <c r="W553" i="15"/>
  <c r="W552" i="15"/>
  <c r="W551" i="15"/>
  <c r="W550" i="15"/>
  <c r="W549" i="15"/>
  <c r="W548" i="15"/>
  <c r="W547" i="15"/>
  <c r="W546" i="15"/>
  <c r="W545" i="15"/>
  <c r="W544" i="15"/>
  <c r="W543" i="15"/>
  <c r="W542" i="15"/>
  <c r="W541" i="15"/>
  <c r="W540" i="15"/>
  <c r="W539" i="15"/>
  <c r="W538" i="15"/>
  <c r="W537" i="15"/>
  <c r="W536" i="15"/>
  <c r="W535" i="15"/>
  <c r="W534" i="15"/>
  <c r="W533" i="15"/>
  <c r="W532" i="15"/>
  <c r="W531" i="15"/>
  <c r="W530" i="15"/>
  <c r="W529" i="15"/>
  <c r="W528" i="15"/>
  <c r="W527" i="15"/>
  <c r="W526" i="15"/>
  <c r="W525" i="15"/>
  <c r="W524" i="15"/>
  <c r="W523" i="15"/>
  <c r="W522" i="15"/>
  <c r="W521" i="15"/>
  <c r="W520" i="15"/>
  <c r="W519" i="15"/>
  <c r="W518" i="15"/>
  <c r="W517" i="15"/>
  <c r="W516" i="15"/>
  <c r="W515" i="15"/>
  <c r="W514" i="15"/>
  <c r="W513" i="15"/>
  <c r="W512" i="15"/>
  <c r="W511" i="15"/>
  <c r="W510" i="15"/>
  <c r="W509" i="15"/>
  <c r="W508" i="15"/>
  <c r="W507" i="15"/>
  <c r="W506" i="15"/>
  <c r="W505" i="15"/>
  <c r="W504" i="15"/>
  <c r="W503" i="15"/>
  <c r="W502" i="15"/>
  <c r="W501" i="15"/>
  <c r="O501" i="15" s="1"/>
  <c r="B501" i="15"/>
  <c r="W500" i="15"/>
  <c r="O500" i="15" s="1"/>
  <c r="B500" i="15"/>
  <c r="W499" i="15"/>
  <c r="O499" i="15" s="1"/>
  <c r="B499" i="15"/>
  <c r="W498" i="15"/>
  <c r="O498" i="15" s="1"/>
  <c r="B498" i="15"/>
  <c r="W497" i="15"/>
  <c r="O497" i="15" s="1"/>
  <c r="B497" i="15"/>
  <c r="W496" i="15"/>
  <c r="O496" i="15" s="1"/>
  <c r="B496" i="15"/>
  <c r="W495" i="15"/>
  <c r="O495" i="15" s="1"/>
  <c r="B495" i="15"/>
  <c r="W494" i="15"/>
  <c r="O494" i="15" s="1"/>
  <c r="B494" i="15"/>
  <c r="W493" i="15"/>
  <c r="O493" i="15" s="1"/>
  <c r="B493" i="15"/>
  <c r="W492" i="15"/>
  <c r="O492" i="15" s="1"/>
  <c r="B492" i="15"/>
  <c r="W491" i="15"/>
  <c r="O491" i="15" s="1"/>
  <c r="B491" i="15"/>
  <c r="W490" i="15"/>
  <c r="O490" i="15" s="1"/>
  <c r="B490" i="15"/>
  <c r="W489" i="15"/>
  <c r="O489" i="15" s="1"/>
  <c r="B489" i="15"/>
  <c r="W488" i="15"/>
  <c r="O488" i="15" s="1"/>
  <c r="B488" i="15"/>
  <c r="W487" i="15"/>
  <c r="O487" i="15" s="1"/>
  <c r="B487" i="15"/>
  <c r="W486" i="15"/>
  <c r="O486" i="15" s="1"/>
  <c r="B486" i="15"/>
  <c r="W485" i="15"/>
  <c r="O485" i="15" s="1"/>
  <c r="B485" i="15"/>
  <c r="W484" i="15"/>
  <c r="O484" i="15" s="1"/>
  <c r="B484" i="15"/>
  <c r="W483" i="15"/>
  <c r="O483" i="15" s="1"/>
  <c r="B483" i="15"/>
  <c r="W482" i="15"/>
  <c r="O482" i="15" s="1"/>
  <c r="B482" i="15"/>
  <c r="W481" i="15"/>
  <c r="O481" i="15" s="1"/>
  <c r="B481" i="15"/>
  <c r="W480" i="15"/>
  <c r="O480" i="15" s="1"/>
  <c r="B480" i="15"/>
  <c r="W479" i="15"/>
  <c r="O479" i="15" s="1"/>
  <c r="B479" i="15"/>
  <c r="W478" i="15"/>
  <c r="O478" i="15" s="1"/>
  <c r="B478" i="15"/>
  <c r="W477" i="15"/>
  <c r="O477" i="15" s="1"/>
  <c r="B477" i="15"/>
  <c r="W476" i="15"/>
  <c r="O476" i="15" s="1"/>
  <c r="B476" i="15"/>
  <c r="W475" i="15"/>
  <c r="O475" i="15" s="1"/>
  <c r="B475" i="15"/>
  <c r="W474" i="15"/>
  <c r="O474" i="15" s="1"/>
  <c r="B474" i="15"/>
  <c r="W473" i="15"/>
  <c r="O473" i="15" s="1"/>
  <c r="B473" i="15"/>
  <c r="W472" i="15"/>
  <c r="O472" i="15" s="1"/>
  <c r="B472" i="15"/>
  <c r="W471" i="15"/>
  <c r="O471" i="15" s="1"/>
  <c r="B471" i="15"/>
  <c r="W470" i="15"/>
  <c r="O470" i="15" s="1"/>
  <c r="B470" i="15"/>
  <c r="W469" i="15"/>
  <c r="O469" i="15" s="1"/>
  <c r="B469" i="15"/>
  <c r="W468" i="15"/>
  <c r="O468" i="15" s="1"/>
  <c r="B468" i="15"/>
  <c r="W467" i="15"/>
  <c r="O467" i="15" s="1"/>
  <c r="B467" i="15"/>
  <c r="W466" i="15"/>
  <c r="O466" i="15" s="1"/>
  <c r="B466" i="15"/>
  <c r="W465" i="15"/>
  <c r="O465" i="15" s="1"/>
  <c r="B465" i="15"/>
  <c r="W464" i="15"/>
  <c r="O464" i="15" s="1"/>
  <c r="B464" i="15"/>
  <c r="W463" i="15"/>
  <c r="O463" i="15" s="1"/>
  <c r="B463" i="15"/>
  <c r="W462" i="15"/>
  <c r="O462" i="15" s="1"/>
  <c r="B462" i="15"/>
  <c r="W461" i="15"/>
  <c r="O461" i="15" s="1"/>
  <c r="B461" i="15"/>
  <c r="W460" i="15"/>
  <c r="O460" i="15" s="1"/>
  <c r="B460" i="15"/>
  <c r="W459" i="15"/>
  <c r="O459" i="15" s="1"/>
  <c r="B459" i="15"/>
  <c r="W458" i="15"/>
  <c r="O458" i="15" s="1"/>
  <c r="B458" i="15"/>
  <c r="W457" i="15"/>
  <c r="O457" i="15" s="1"/>
  <c r="B457" i="15"/>
  <c r="W456" i="15"/>
  <c r="O456" i="15" s="1"/>
  <c r="B456" i="15"/>
  <c r="W455" i="15"/>
  <c r="O455" i="15" s="1"/>
  <c r="B455" i="15"/>
  <c r="W454" i="15"/>
  <c r="O454" i="15" s="1"/>
  <c r="B454" i="15"/>
  <c r="W453" i="15"/>
  <c r="O453" i="15" s="1"/>
  <c r="B453" i="15"/>
  <c r="W452" i="15"/>
  <c r="O452" i="15" s="1"/>
  <c r="B452" i="15"/>
  <c r="W451" i="15"/>
  <c r="O451" i="15" s="1"/>
  <c r="B451" i="15"/>
  <c r="W450" i="15"/>
  <c r="O450" i="15" s="1"/>
  <c r="B450" i="15"/>
  <c r="W449" i="15"/>
  <c r="O449" i="15" s="1"/>
  <c r="B449" i="15"/>
  <c r="W448" i="15"/>
  <c r="O448" i="15" s="1"/>
  <c r="B448" i="15"/>
  <c r="W447" i="15"/>
  <c r="O447" i="15" s="1"/>
  <c r="B447" i="15"/>
  <c r="W446" i="15"/>
  <c r="O446" i="15" s="1"/>
  <c r="B446" i="15"/>
  <c r="W445" i="15"/>
  <c r="O445" i="15" s="1"/>
  <c r="B445" i="15"/>
  <c r="W444" i="15"/>
  <c r="O444" i="15" s="1"/>
  <c r="B444" i="15"/>
  <c r="W443" i="15"/>
  <c r="O443" i="15" s="1"/>
  <c r="B443" i="15"/>
  <c r="W442" i="15"/>
  <c r="O442" i="15" s="1"/>
  <c r="B442" i="15"/>
  <c r="W441" i="15"/>
  <c r="O441" i="15" s="1"/>
  <c r="B441" i="15"/>
  <c r="W440" i="15"/>
  <c r="O440" i="15" s="1"/>
  <c r="B440" i="15"/>
  <c r="W439" i="15"/>
  <c r="O439" i="15" s="1"/>
  <c r="B439" i="15"/>
  <c r="W438" i="15"/>
  <c r="O438" i="15" s="1"/>
  <c r="B438" i="15"/>
  <c r="W437" i="15"/>
  <c r="O437" i="15" s="1"/>
  <c r="B437" i="15"/>
  <c r="W436" i="15"/>
  <c r="O436" i="15" s="1"/>
  <c r="B436" i="15"/>
  <c r="W435" i="15"/>
  <c r="O435" i="15" s="1"/>
  <c r="B435" i="15"/>
  <c r="W434" i="15"/>
  <c r="O434" i="15" s="1"/>
  <c r="B434" i="15"/>
  <c r="W433" i="15"/>
  <c r="O433" i="15" s="1"/>
  <c r="B433" i="15"/>
  <c r="W432" i="15"/>
  <c r="O432" i="15" s="1"/>
  <c r="B432" i="15"/>
  <c r="W431" i="15"/>
  <c r="O431" i="15" s="1"/>
  <c r="B431" i="15"/>
  <c r="W430" i="15"/>
  <c r="O430" i="15" s="1"/>
  <c r="B430" i="15"/>
  <c r="W429" i="15"/>
  <c r="O429" i="15" s="1"/>
  <c r="B429" i="15"/>
  <c r="W428" i="15"/>
  <c r="O428" i="15" s="1"/>
  <c r="B428" i="15"/>
  <c r="W427" i="15"/>
  <c r="O427" i="15" s="1"/>
  <c r="B427" i="15"/>
  <c r="W426" i="15"/>
  <c r="O426" i="15" s="1"/>
  <c r="B426" i="15"/>
  <c r="W425" i="15"/>
  <c r="O425" i="15" s="1"/>
  <c r="B425" i="15"/>
  <c r="W424" i="15"/>
  <c r="O424" i="15" s="1"/>
  <c r="B424" i="15"/>
  <c r="W423" i="15"/>
  <c r="O423" i="15" s="1"/>
  <c r="B423" i="15"/>
  <c r="W422" i="15"/>
  <c r="O422" i="15" s="1"/>
  <c r="B422" i="15"/>
  <c r="W421" i="15"/>
  <c r="O421" i="15" s="1"/>
  <c r="B421" i="15"/>
  <c r="W420" i="15"/>
  <c r="O420" i="15" s="1"/>
  <c r="B420" i="15"/>
  <c r="W419" i="15"/>
  <c r="O419" i="15" s="1"/>
  <c r="B419" i="15"/>
  <c r="W418" i="15"/>
  <c r="O418" i="15" s="1"/>
  <c r="B418" i="15"/>
  <c r="W417" i="15"/>
  <c r="O417" i="15" s="1"/>
  <c r="B417" i="15"/>
  <c r="W416" i="15"/>
  <c r="O416" i="15" s="1"/>
  <c r="B416" i="15"/>
  <c r="W415" i="15"/>
  <c r="O415" i="15" s="1"/>
  <c r="B415" i="15"/>
  <c r="W414" i="15"/>
  <c r="O414" i="15" s="1"/>
  <c r="B414" i="15"/>
  <c r="W413" i="15"/>
  <c r="O413" i="15" s="1"/>
  <c r="B413" i="15"/>
  <c r="W412" i="15"/>
  <c r="O412" i="15" s="1"/>
  <c r="B412" i="15"/>
  <c r="W411" i="15"/>
  <c r="O411" i="15" s="1"/>
  <c r="B411" i="15"/>
  <c r="W410" i="15"/>
  <c r="O410" i="15" s="1"/>
  <c r="B410" i="15"/>
  <c r="W409" i="15"/>
  <c r="O409" i="15" s="1"/>
  <c r="B409" i="15"/>
  <c r="W408" i="15"/>
  <c r="O408" i="15" s="1"/>
  <c r="B408" i="15"/>
  <c r="W407" i="15"/>
  <c r="O407" i="15" s="1"/>
  <c r="B407" i="15"/>
  <c r="W406" i="15"/>
  <c r="O406" i="15" s="1"/>
  <c r="B406" i="15"/>
  <c r="W405" i="15"/>
  <c r="O405" i="15" s="1"/>
  <c r="B405" i="15"/>
  <c r="W404" i="15"/>
  <c r="O404" i="15" s="1"/>
  <c r="B404" i="15"/>
  <c r="W403" i="15"/>
  <c r="O403" i="15" s="1"/>
  <c r="B403" i="15"/>
  <c r="W402" i="15"/>
  <c r="O402" i="15" s="1"/>
  <c r="P402" i="15"/>
  <c r="P403" i="15" s="1"/>
  <c r="P404" i="15" s="1"/>
  <c r="P405" i="15" s="1"/>
  <c r="P406" i="15" s="1"/>
  <c r="P407" i="15" s="1"/>
  <c r="P408" i="15" s="1"/>
  <c r="P409" i="15" s="1"/>
  <c r="P410" i="15" s="1"/>
  <c r="P411" i="15" s="1"/>
  <c r="P412" i="15" s="1"/>
  <c r="P413" i="15" s="1"/>
  <c r="P414" i="15" s="1"/>
  <c r="P415" i="15" s="1"/>
  <c r="P416" i="15" s="1"/>
  <c r="P417" i="15" s="1"/>
  <c r="P418" i="15" s="1"/>
  <c r="P419" i="15" s="1"/>
  <c r="P420" i="15" s="1"/>
  <c r="P421" i="15" s="1"/>
  <c r="P422" i="15" s="1"/>
  <c r="P423" i="15" s="1"/>
  <c r="P424" i="15" s="1"/>
  <c r="P425" i="15" s="1"/>
  <c r="P426" i="15" s="1"/>
  <c r="P427" i="15" s="1"/>
  <c r="P428" i="15" s="1"/>
  <c r="P429" i="15" s="1"/>
  <c r="P430" i="15" s="1"/>
  <c r="P431" i="15" s="1"/>
  <c r="P432" i="15" s="1"/>
  <c r="P433" i="15" s="1"/>
  <c r="P434" i="15" s="1"/>
  <c r="P435" i="15" s="1"/>
  <c r="P436" i="15" s="1"/>
  <c r="P437" i="15" s="1"/>
  <c r="P438" i="15" s="1"/>
  <c r="P439" i="15" s="1"/>
  <c r="P440" i="15" s="1"/>
  <c r="P441" i="15" s="1"/>
  <c r="P442" i="15" s="1"/>
  <c r="P443" i="15" s="1"/>
  <c r="P444" i="15" s="1"/>
  <c r="P445" i="15" s="1"/>
  <c r="P446" i="15" s="1"/>
  <c r="P447" i="15" s="1"/>
  <c r="P448" i="15" s="1"/>
  <c r="P449" i="15" s="1"/>
  <c r="P450" i="15" s="1"/>
  <c r="P451" i="15" s="1"/>
  <c r="P452" i="15" s="1"/>
  <c r="P453" i="15" s="1"/>
  <c r="P454" i="15" s="1"/>
  <c r="P455" i="15" s="1"/>
  <c r="P456" i="15" s="1"/>
  <c r="P457" i="15" s="1"/>
  <c r="P458" i="15" s="1"/>
  <c r="P459" i="15" s="1"/>
  <c r="P460" i="15" s="1"/>
  <c r="P461" i="15" s="1"/>
  <c r="P462" i="15" s="1"/>
  <c r="P463" i="15" s="1"/>
  <c r="P464" i="15" s="1"/>
  <c r="P465" i="15" s="1"/>
  <c r="P466" i="15" s="1"/>
  <c r="P467" i="15" s="1"/>
  <c r="P468" i="15" s="1"/>
  <c r="P469" i="15" s="1"/>
  <c r="P470" i="15" s="1"/>
  <c r="P471" i="15" s="1"/>
  <c r="P472" i="15" s="1"/>
  <c r="P473" i="15" s="1"/>
  <c r="P474" i="15" s="1"/>
  <c r="P475" i="15" s="1"/>
  <c r="P476" i="15" s="1"/>
  <c r="P477" i="15" s="1"/>
  <c r="P478" i="15" s="1"/>
  <c r="P479" i="15" s="1"/>
  <c r="P480" i="15" s="1"/>
  <c r="P481" i="15" s="1"/>
  <c r="P482" i="15" s="1"/>
  <c r="P483" i="15" s="1"/>
  <c r="P484" i="15" s="1"/>
  <c r="P485" i="15" s="1"/>
  <c r="P486" i="15" s="1"/>
  <c r="P487" i="15" s="1"/>
  <c r="P488" i="15" s="1"/>
  <c r="P489" i="15" s="1"/>
  <c r="P490" i="15" s="1"/>
  <c r="P491" i="15" s="1"/>
  <c r="P492" i="15" s="1"/>
  <c r="P493" i="15" s="1"/>
  <c r="P494" i="15" s="1"/>
  <c r="P495" i="15" s="1"/>
  <c r="P496" i="15" s="1"/>
  <c r="P497" i="15" s="1"/>
  <c r="P498" i="15" s="1"/>
  <c r="P499" i="15" s="1"/>
  <c r="P500" i="15" s="1"/>
  <c r="P501" i="15" s="1"/>
  <c r="B402" i="15"/>
  <c r="W401" i="15"/>
  <c r="O401" i="15" s="1"/>
  <c r="B401" i="15"/>
  <c r="W400" i="15"/>
  <c r="O400" i="15" s="1"/>
  <c r="B400" i="15"/>
  <c r="W399" i="15"/>
  <c r="O399" i="15" s="1"/>
  <c r="B399" i="15"/>
  <c r="W398" i="15"/>
  <c r="O398" i="15" s="1"/>
  <c r="B398" i="15"/>
  <c r="W397" i="15"/>
  <c r="O397" i="15" s="1"/>
  <c r="B397" i="15"/>
  <c r="W396" i="15"/>
  <c r="O396" i="15" s="1"/>
  <c r="B396" i="15"/>
  <c r="W395" i="15"/>
  <c r="O395" i="15" s="1"/>
  <c r="B395" i="15"/>
  <c r="W394" i="15"/>
  <c r="O394" i="15" s="1"/>
  <c r="B394" i="15"/>
  <c r="W393" i="15"/>
  <c r="O393" i="15" s="1"/>
  <c r="B393" i="15"/>
  <c r="W392" i="15"/>
  <c r="O392" i="15" s="1"/>
  <c r="B392" i="15"/>
  <c r="W391" i="15"/>
  <c r="O391" i="15" s="1"/>
  <c r="B391" i="15"/>
  <c r="W390" i="15"/>
  <c r="O390" i="15" s="1"/>
  <c r="B390" i="15"/>
  <c r="W389" i="15"/>
  <c r="O389" i="15" s="1"/>
  <c r="B389" i="15"/>
  <c r="W388" i="15"/>
  <c r="O388" i="15" s="1"/>
  <c r="B388" i="15"/>
  <c r="W387" i="15"/>
  <c r="O387" i="15" s="1"/>
  <c r="B387" i="15"/>
  <c r="W386" i="15"/>
  <c r="O386" i="15" s="1"/>
  <c r="B386" i="15"/>
  <c r="W385" i="15"/>
  <c r="O385" i="15" s="1"/>
  <c r="B385" i="15"/>
  <c r="W384" i="15"/>
  <c r="O384" i="15" s="1"/>
  <c r="B384" i="15"/>
  <c r="W383" i="15"/>
  <c r="O383" i="15" s="1"/>
  <c r="B383" i="15"/>
  <c r="W382" i="15"/>
  <c r="O382" i="15" s="1"/>
  <c r="B382" i="15"/>
  <c r="W381" i="15"/>
  <c r="O381" i="15" s="1"/>
  <c r="B381" i="15"/>
  <c r="W380" i="15"/>
  <c r="O380" i="15" s="1"/>
  <c r="B380" i="15"/>
  <c r="W379" i="15"/>
  <c r="O379" i="15" s="1"/>
  <c r="B379" i="15"/>
  <c r="W378" i="15"/>
  <c r="O378" i="15" s="1"/>
  <c r="B378" i="15"/>
  <c r="W377" i="15"/>
  <c r="O377" i="15" s="1"/>
  <c r="B377" i="15"/>
  <c r="W376" i="15"/>
  <c r="O376" i="15" s="1"/>
  <c r="B376" i="15"/>
  <c r="W375" i="15"/>
  <c r="O375" i="15" s="1"/>
  <c r="B375" i="15"/>
  <c r="W374" i="15"/>
  <c r="O374" i="15" s="1"/>
  <c r="B374" i="15"/>
  <c r="W373" i="15"/>
  <c r="O373" i="15" s="1"/>
  <c r="B373" i="15"/>
  <c r="W372" i="15"/>
  <c r="O372" i="15" s="1"/>
  <c r="B372" i="15"/>
  <c r="W371" i="15"/>
  <c r="O371" i="15" s="1"/>
  <c r="B371" i="15"/>
  <c r="W370" i="15"/>
  <c r="O370" i="15" s="1"/>
  <c r="B370" i="15"/>
  <c r="W369" i="15"/>
  <c r="O369" i="15" s="1"/>
  <c r="B369" i="15"/>
  <c r="W368" i="15"/>
  <c r="O368" i="15" s="1"/>
  <c r="B368" i="15"/>
  <c r="W367" i="15"/>
  <c r="O367" i="15" s="1"/>
  <c r="B367" i="15"/>
  <c r="W366" i="15"/>
  <c r="O366" i="15" s="1"/>
  <c r="B366" i="15"/>
  <c r="W365" i="15"/>
  <c r="O365" i="15" s="1"/>
  <c r="B365" i="15"/>
  <c r="W364" i="15"/>
  <c r="O364" i="15" s="1"/>
  <c r="B364" i="15"/>
  <c r="W363" i="15"/>
  <c r="O363" i="15" s="1"/>
  <c r="B363" i="15"/>
  <c r="W362" i="15"/>
  <c r="O362" i="15" s="1"/>
  <c r="B362" i="15"/>
  <c r="W361" i="15"/>
  <c r="O361" i="15" s="1"/>
  <c r="B361" i="15"/>
  <c r="W360" i="15"/>
  <c r="O360" i="15" s="1"/>
  <c r="B360" i="15"/>
  <c r="W359" i="15"/>
  <c r="O359" i="15" s="1"/>
  <c r="B359" i="15"/>
  <c r="W358" i="15"/>
  <c r="O358" i="15" s="1"/>
  <c r="B358" i="15"/>
  <c r="W357" i="15"/>
  <c r="O357" i="15" s="1"/>
  <c r="B357" i="15"/>
  <c r="W356" i="15"/>
  <c r="O356" i="15" s="1"/>
  <c r="B356" i="15"/>
  <c r="W355" i="15"/>
  <c r="O355" i="15" s="1"/>
  <c r="B355" i="15"/>
  <c r="W354" i="15"/>
  <c r="O354" i="15" s="1"/>
  <c r="B354" i="15"/>
  <c r="W353" i="15"/>
  <c r="O353" i="15" s="1"/>
  <c r="B353" i="15"/>
  <c r="W352" i="15"/>
  <c r="O352" i="15" s="1"/>
  <c r="B352" i="15"/>
  <c r="W351" i="15"/>
  <c r="O351" i="15" s="1"/>
  <c r="B351" i="15"/>
  <c r="W350" i="15"/>
  <c r="O350" i="15" s="1"/>
  <c r="B350" i="15"/>
  <c r="W349" i="15"/>
  <c r="O349" i="15" s="1"/>
  <c r="B349" i="15"/>
  <c r="W348" i="15"/>
  <c r="O348" i="15" s="1"/>
  <c r="B348" i="15"/>
  <c r="W347" i="15"/>
  <c r="O347" i="15" s="1"/>
  <c r="B347" i="15"/>
  <c r="W346" i="15"/>
  <c r="O346" i="15" s="1"/>
  <c r="B346" i="15"/>
  <c r="W345" i="15"/>
  <c r="O345" i="15" s="1"/>
  <c r="B345" i="15"/>
  <c r="W344" i="15"/>
  <c r="O344" i="15" s="1"/>
  <c r="B344" i="15"/>
  <c r="W343" i="15"/>
  <c r="O343" i="15" s="1"/>
  <c r="B343" i="15"/>
  <c r="W342" i="15"/>
  <c r="O342" i="15" s="1"/>
  <c r="B342" i="15"/>
  <c r="W341" i="15"/>
  <c r="O341" i="15" s="1"/>
  <c r="B341" i="15"/>
  <c r="W340" i="15"/>
  <c r="O340" i="15" s="1"/>
  <c r="B340" i="15"/>
  <c r="W339" i="15"/>
  <c r="O339" i="15" s="1"/>
  <c r="B339" i="15"/>
  <c r="W338" i="15"/>
  <c r="O338" i="15" s="1"/>
  <c r="B338" i="15"/>
  <c r="W337" i="15"/>
  <c r="O337" i="15" s="1"/>
  <c r="B337" i="15"/>
  <c r="W336" i="15"/>
  <c r="O336" i="15" s="1"/>
  <c r="B336" i="15"/>
  <c r="W335" i="15"/>
  <c r="O335" i="15" s="1"/>
  <c r="B335" i="15"/>
  <c r="W334" i="15"/>
  <c r="O334" i="15" s="1"/>
  <c r="B334" i="15"/>
  <c r="W333" i="15"/>
  <c r="O333" i="15" s="1"/>
  <c r="B333" i="15"/>
  <c r="W332" i="15"/>
  <c r="O332" i="15" s="1"/>
  <c r="B332" i="15"/>
  <c r="W331" i="15"/>
  <c r="O331" i="15" s="1"/>
  <c r="B331" i="15"/>
  <c r="W330" i="15"/>
  <c r="O330" i="15" s="1"/>
  <c r="B330" i="15"/>
  <c r="W329" i="15"/>
  <c r="O329" i="15" s="1"/>
  <c r="B329" i="15"/>
  <c r="W328" i="15"/>
  <c r="O328" i="15" s="1"/>
  <c r="B328" i="15"/>
  <c r="W327" i="15"/>
  <c r="O327" i="15" s="1"/>
  <c r="B327" i="15"/>
  <c r="W326" i="15"/>
  <c r="O326" i="15" s="1"/>
  <c r="B326" i="15"/>
  <c r="W325" i="15"/>
  <c r="O325" i="15" s="1"/>
  <c r="B325" i="15"/>
  <c r="W324" i="15"/>
  <c r="O324" i="15" s="1"/>
  <c r="B324" i="15"/>
  <c r="W323" i="15"/>
  <c r="O323" i="15" s="1"/>
  <c r="B323" i="15"/>
  <c r="W322" i="15"/>
  <c r="O322" i="15" s="1"/>
  <c r="B322" i="15"/>
  <c r="W321" i="15"/>
  <c r="O321" i="15" s="1"/>
  <c r="B321" i="15"/>
  <c r="W320" i="15"/>
  <c r="O320" i="15" s="1"/>
  <c r="B320" i="15"/>
  <c r="W319" i="15"/>
  <c r="O319" i="15" s="1"/>
  <c r="B319" i="15"/>
  <c r="W318" i="15"/>
  <c r="O318" i="15" s="1"/>
  <c r="B318" i="15"/>
  <c r="W317" i="15"/>
  <c r="O317" i="15" s="1"/>
  <c r="B317" i="15"/>
  <c r="W316" i="15"/>
  <c r="O316" i="15" s="1"/>
  <c r="B316" i="15"/>
  <c r="W315" i="15"/>
  <c r="O315" i="15" s="1"/>
  <c r="B315" i="15"/>
  <c r="W314" i="15"/>
  <c r="O314" i="15" s="1"/>
  <c r="B314" i="15"/>
  <c r="W313" i="15"/>
  <c r="O313" i="15" s="1"/>
  <c r="B313" i="15"/>
  <c r="W312" i="15"/>
  <c r="O312" i="15" s="1"/>
  <c r="B312" i="15"/>
  <c r="W311" i="15"/>
  <c r="O311" i="15" s="1"/>
  <c r="B311" i="15"/>
  <c r="W310" i="15"/>
  <c r="O310" i="15" s="1"/>
  <c r="B310" i="15"/>
  <c r="W309" i="15"/>
  <c r="O309" i="15" s="1"/>
  <c r="B309" i="15"/>
  <c r="W308" i="15"/>
  <c r="O308" i="15" s="1"/>
  <c r="B308" i="15"/>
  <c r="W307" i="15"/>
  <c r="O307" i="15" s="1"/>
  <c r="B307" i="15"/>
  <c r="W306" i="15"/>
  <c r="O306" i="15" s="1"/>
  <c r="B306" i="15"/>
  <c r="W305" i="15"/>
  <c r="O305" i="15" s="1"/>
  <c r="B305" i="15"/>
  <c r="W304" i="15"/>
  <c r="O304" i="15" s="1"/>
  <c r="B304" i="15"/>
  <c r="W303" i="15"/>
  <c r="O303" i="15" s="1"/>
  <c r="B303" i="15"/>
  <c r="W302" i="15"/>
  <c r="O302" i="15" s="1"/>
  <c r="B302" i="15"/>
  <c r="W301" i="15"/>
  <c r="O301" i="15" s="1"/>
  <c r="B301" i="15"/>
  <c r="W300" i="15"/>
  <c r="O300" i="15" s="1"/>
  <c r="B300" i="15"/>
  <c r="W299" i="15"/>
  <c r="O299" i="15" s="1"/>
  <c r="B299" i="15"/>
  <c r="W298" i="15"/>
  <c r="O298" i="15" s="1"/>
  <c r="B298" i="15"/>
  <c r="W297" i="15"/>
  <c r="O297" i="15" s="1"/>
  <c r="B297" i="15"/>
  <c r="W296" i="15"/>
  <c r="O296" i="15" s="1"/>
  <c r="B296" i="15"/>
  <c r="W295" i="15"/>
  <c r="O295" i="15" s="1"/>
  <c r="B295" i="15"/>
  <c r="W294" i="15"/>
  <c r="O294" i="15" s="1"/>
  <c r="B294" i="15"/>
  <c r="W293" i="15"/>
  <c r="O293" i="15" s="1"/>
  <c r="B293" i="15"/>
  <c r="W292" i="15"/>
  <c r="O292" i="15" s="1"/>
  <c r="B292" i="15"/>
  <c r="W291" i="15"/>
  <c r="O291" i="15" s="1"/>
  <c r="B291" i="15"/>
  <c r="W290" i="15"/>
  <c r="O290" i="15" s="1"/>
  <c r="B290" i="15"/>
  <c r="W289" i="15"/>
  <c r="O289" i="15" s="1"/>
  <c r="B289" i="15"/>
  <c r="W288" i="15"/>
  <c r="O288" i="15" s="1"/>
  <c r="B288" i="15"/>
  <c r="W287" i="15"/>
  <c r="O287" i="15" s="1"/>
  <c r="B287" i="15"/>
  <c r="W286" i="15"/>
  <c r="O286" i="15" s="1"/>
  <c r="B286" i="15"/>
  <c r="W285" i="15"/>
  <c r="O285" i="15" s="1"/>
  <c r="B285" i="15"/>
  <c r="W284" i="15"/>
  <c r="O284" i="15" s="1"/>
  <c r="B284" i="15"/>
  <c r="W283" i="15"/>
  <c r="O283" i="15" s="1"/>
  <c r="B283" i="15"/>
  <c r="W282" i="15"/>
  <c r="O282" i="15" s="1"/>
  <c r="B282" i="15"/>
  <c r="W281" i="15"/>
  <c r="O281" i="15" s="1"/>
  <c r="B281" i="15"/>
  <c r="W280" i="15"/>
  <c r="O280" i="15" s="1"/>
  <c r="B280" i="15"/>
  <c r="W279" i="15"/>
  <c r="O279" i="15" s="1"/>
  <c r="B279" i="15"/>
  <c r="W278" i="15"/>
  <c r="O278" i="15" s="1"/>
  <c r="B278" i="15"/>
  <c r="W277" i="15"/>
  <c r="O277" i="15" s="1"/>
  <c r="B277" i="15"/>
  <c r="W276" i="15"/>
  <c r="O276" i="15" s="1"/>
  <c r="B276" i="15"/>
  <c r="W275" i="15"/>
  <c r="O275" i="15" s="1"/>
  <c r="B275" i="15"/>
  <c r="W274" i="15"/>
  <c r="O274" i="15" s="1"/>
  <c r="B274" i="15"/>
  <c r="W273" i="15"/>
  <c r="O273" i="15" s="1"/>
  <c r="B273" i="15"/>
  <c r="W272" i="15"/>
  <c r="O272" i="15" s="1"/>
  <c r="B272" i="15"/>
  <c r="W271" i="15"/>
  <c r="O271" i="15" s="1"/>
  <c r="B271" i="15"/>
  <c r="W270" i="15"/>
  <c r="O270" i="15" s="1"/>
  <c r="B270" i="15"/>
  <c r="W269" i="15"/>
  <c r="O269" i="15" s="1"/>
  <c r="B269" i="15"/>
  <c r="W268" i="15"/>
  <c r="O268" i="15" s="1"/>
  <c r="B268" i="15"/>
  <c r="W267" i="15"/>
  <c r="O267" i="15" s="1"/>
  <c r="B267" i="15"/>
  <c r="W266" i="15"/>
  <c r="O266" i="15" s="1"/>
  <c r="B266" i="15"/>
  <c r="W265" i="15"/>
  <c r="O265" i="15" s="1"/>
  <c r="B265" i="15"/>
  <c r="W264" i="15"/>
  <c r="O264" i="15" s="1"/>
  <c r="B264" i="15"/>
  <c r="W263" i="15"/>
  <c r="O263" i="15" s="1"/>
  <c r="B263" i="15"/>
  <c r="W262" i="15"/>
  <c r="O262" i="15" s="1"/>
  <c r="B262" i="15"/>
  <c r="W261" i="15"/>
  <c r="O261" i="15" s="1"/>
  <c r="B261" i="15"/>
  <c r="W260" i="15"/>
  <c r="O260" i="15" s="1"/>
  <c r="B260" i="15"/>
  <c r="W259" i="15"/>
  <c r="O259" i="15" s="1"/>
  <c r="B259" i="15"/>
  <c r="W258" i="15"/>
  <c r="O258" i="15" s="1"/>
  <c r="B258" i="15"/>
  <c r="W257" i="15"/>
  <c r="O257" i="15" s="1"/>
  <c r="B257" i="15"/>
  <c r="W256" i="15"/>
  <c r="O256" i="15" s="1"/>
  <c r="B256" i="15"/>
  <c r="W255" i="15"/>
  <c r="O255" i="15" s="1"/>
  <c r="B255" i="15"/>
  <c r="W254" i="15"/>
  <c r="O254" i="15" s="1"/>
  <c r="B254" i="15"/>
  <c r="W253" i="15"/>
  <c r="O253" i="15" s="1"/>
  <c r="B253" i="15"/>
  <c r="W252" i="15"/>
  <c r="O252" i="15" s="1"/>
  <c r="B252" i="15"/>
  <c r="W251" i="15"/>
  <c r="O251" i="15" s="1"/>
  <c r="B251" i="15"/>
  <c r="W250" i="15"/>
  <c r="O250" i="15" s="1"/>
  <c r="B250" i="15"/>
  <c r="W249" i="15"/>
  <c r="O249" i="15" s="1"/>
  <c r="B249" i="15"/>
  <c r="W248" i="15"/>
  <c r="O248" i="15" s="1"/>
  <c r="B248" i="15"/>
  <c r="W247" i="15"/>
  <c r="O247" i="15" s="1"/>
  <c r="B247" i="15"/>
  <c r="W246" i="15"/>
  <c r="O246" i="15" s="1"/>
  <c r="B246" i="15"/>
  <c r="W245" i="15"/>
  <c r="O245" i="15" s="1"/>
  <c r="B245" i="15"/>
  <c r="W244" i="15"/>
  <c r="O244" i="15" s="1"/>
  <c r="B244" i="15"/>
  <c r="W243" i="15"/>
  <c r="O243" i="15" s="1"/>
  <c r="B243" i="15"/>
  <c r="W242" i="15"/>
  <c r="O242" i="15" s="1"/>
  <c r="B242" i="15"/>
  <c r="W241" i="15"/>
  <c r="O241" i="15" s="1"/>
  <c r="B241" i="15"/>
  <c r="W240" i="15"/>
  <c r="O240" i="15" s="1"/>
  <c r="B240" i="15"/>
  <c r="W239" i="15"/>
  <c r="O239" i="15" s="1"/>
  <c r="B239" i="15"/>
  <c r="W238" i="15"/>
  <c r="O238" i="15" s="1"/>
  <c r="B238" i="15"/>
  <c r="W237" i="15"/>
  <c r="O237" i="15" s="1"/>
  <c r="B237" i="15"/>
  <c r="W236" i="15"/>
  <c r="O236" i="15" s="1"/>
  <c r="B236" i="15"/>
  <c r="W235" i="15"/>
  <c r="O235" i="15" s="1"/>
  <c r="B235" i="15"/>
  <c r="W234" i="15"/>
  <c r="O234" i="15" s="1"/>
  <c r="B234" i="15"/>
  <c r="W233" i="15"/>
  <c r="O233" i="15" s="1"/>
  <c r="B233" i="15"/>
  <c r="W232" i="15"/>
  <c r="O232" i="15" s="1"/>
  <c r="B232" i="15"/>
  <c r="W231" i="15"/>
  <c r="O231" i="15" s="1"/>
  <c r="B231" i="15"/>
  <c r="W230" i="15"/>
  <c r="O230" i="15" s="1"/>
  <c r="B230" i="15"/>
  <c r="W229" i="15"/>
  <c r="O229" i="15" s="1"/>
  <c r="B229" i="15"/>
  <c r="W228" i="15"/>
  <c r="O228" i="15" s="1"/>
  <c r="B228" i="15"/>
  <c r="W227" i="15"/>
  <c r="O227" i="15" s="1"/>
  <c r="B227" i="15"/>
  <c r="W226" i="15"/>
  <c r="O226" i="15" s="1"/>
  <c r="B226" i="15"/>
  <c r="W225" i="15"/>
  <c r="O225" i="15" s="1"/>
  <c r="B225" i="15"/>
  <c r="W224" i="15"/>
  <c r="O224" i="15" s="1"/>
  <c r="B224" i="15"/>
  <c r="W223" i="15"/>
  <c r="O223" i="15" s="1"/>
  <c r="B223" i="15"/>
  <c r="W222" i="15"/>
  <c r="O222" i="15" s="1"/>
  <c r="B222" i="15"/>
  <c r="W221" i="15"/>
  <c r="O221" i="15" s="1"/>
  <c r="B221" i="15"/>
  <c r="W220" i="15"/>
  <c r="O220" i="15" s="1"/>
  <c r="B220" i="15"/>
  <c r="W219" i="15"/>
  <c r="O219" i="15" s="1"/>
  <c r="B219" i="15"/>
  <c r="W218" i="15"/>
  <c r="O218" i="15" s="1"/>
  <c r="B218" i="15"/>
  <c r="W217" i="15"/>
  <c r="O217" i="15" s="1"/>
  <c r="B217" i="15"/>
  <c r="W216" i="15"/>
  <c r="O216" i="15" s="1"/>
  <c r="B216" i="15"/>
  <c r="W215" i="15"/>
  <c r="O215" i="15" s="1"/>
  <c r="B215" i="15"/>
  <c r="W214" i="15"/>
  <c r="O214" i="15" s="1"/>
  <c r="B214" i="15"/>
  <c r="W213" i="15"/>
  <c r="O213" i="15" s="1"/>
  <c r="B213" i="15"/>
  <c r="W212" i="15"/>
  <c r="O212" i="15" s="1"/>
  <c r="B212" i="15"/>
  <c r="W211" i="15"/>
  <c r="O211" i="15" s="1"/>
  <c r="B211" i="15"/>
  <c r="W210" i="15"/>
  <c r="O210" i="15" s="1"/>
  <c r="B210" i="15"/>
  <c r="W209" i="15"/>
  <c r="O209" i="15" s="1"/>
  <c r="B209" i="15"/>
  <c r="W208" i="15"/>
  <c r="O208" i="15" s="1"/>
  <c r="B208" i="15"/>
  <c r="W207" i="15"/>
  <c r="O207" i="15" s="1"/>
  <c r="B207" i="15"/>
  <c r="W206" i="15"/>
  <c r="O206" i="15" s="1"/>
  <c r="B206" i="15"/>
  <c r="W205" i="15"/>
  <c r="O205" i="15" s="1"/>
  <c r="B205" i="15"/>
  <c r="W204" i="15"/>
  <c r="O204" i="15" s="1"/>
  <c r="B204" i="15"/>
  <c r="W203" i="15"/>
  <c r="O203" i="15" s="1"/>
  <c r="B203" i="15"/>
  <c r="W202" i="15"/>
  <c r="O202" i="15" s="1"/>
  <c r="B202" i="15"/>
  <c r="W201" i="15"/>
  <c r="O201" i="15" s="1"/>
  <c r="B201" i="15"/>
  <c r="W200" i="15"/>
  <c r="O200" i="15" s="1"/>
  <c r="B200" i="15"/>
  <c r="W199" i="15"/>
  <c r="O199" i="15" s="1"/>
  <c r="B199" i="15"/>
  <c r="W198" i="15"/>
  <c r="O198" i="15" s="1"/>
  <c r="B198" i="15"/>
  <c r="W197" i="15"/>
  <c r="O197" i="15" s="1"/>
  <c r="B197" i="15"/>
  <c r="W196" i="15"/>
  <c r="O196" i="15" s="1"/>
  <c r="B196" i="15"/>
  <c r="W195" i="15"/>
  <c r="O195" i="15" s="1"/>
  <c r="B195" i="15"/>
  <c r="W194" i="15"/>
  <c r="O194" i="15" s="1"/>
  <c r="B194" i="15"/>
  <c r="W193" i="15"/>
  <c r="O193" i="15" s="1"/>
  <c r="B193" i="15"/>
  <c r="W192" i="15"/>
  <c r="O192" i="15" s="1"/>
  <c r="B192" i="15"/>
  <c r="W191" i="15"/>
  <c r="O191" i="15" s="1"/>
  <c r="B191" i="15"/>
  <c r="W190" i="15"/>
  <c r="O190" i="15" s="1"/>
  <c r="B190" i="15"/>
  <c r="W189" i="15"/>
  <c r="O189" i="15" s="1"/>
  <c r="B189" i="15"/>
  <c r="W188" i="15"/>
  <c r="O188" i="15" s="1"/>
  <c r="B188" i="15"/>
  <c r="W187" i="15"/>
  <c r="O187" i="15" s="1"/>
  <c r="B187" i="15"/>
  <c r="W186" i="15"/>
  <c r="O186" i="15" s="1"/>
  <c r="B186" i="15"/>
  <c r="W185" i="15"/>
  <c r="O185" i="15" s="1"/>
  <c r="B185" i="15"/>
  <c r="W184" i="15"/>
  <c r="O184" i="15" s="1"/>
  <c r="B184" i="15"/>
  <c r="W183" i="15"/>
  <c r="O183" i="15" s="1"/>
  <c r="B183" i="15"/>
  <c r="W182" i="15"/>
  <c r="O182" i="15" s="1"/>
  <c r="B182" i="15"/>
  <c r="W181" i="15"/>
  <c r="O181" i="15" s="1"/>
  <c r="B181" i="15"/>
  <c r="W180" i="15"/>
  <c r="O180" i="15" s="1"/>
  <c r="B180" i="15"/>
  <c r="W179" i="15"/>
  <c r="O179" i="15" s="1"/>
  <c r="B179" i="15"/>
  <c r="W178" i="15"/>
  <c r="O178" i="15" s="1"/>
  <c r="B178" i="15"/>
  <c r="W177" i="15"/>
  <c r="O177" i="15" s="1"/>
  <c r="B177" i="15"/>
  <c r="W176" i="15"/>
  <c r="O176" i="15" s="1"/>
  <c r="B176" i="15"/>
  <c r="W175" i="15"/>
  <c r="O175" i="15" s="1"/>
  <c r="B175" i="15"/>
  <c r="W174" i="15"/>
  <c r="O174" i="15" s="1"/>
  <c r="B174" i="15"/>
  <c r="W173" i="15"/>
  <c r="O173" i="15" s="1"/>
  <c r="B173" i="15"/>
  <c r="W172" i="15"/>
  <c r="O172" i="15" s="1"/>
  <c r="B172" i="15"/>
  <c r="W171" i="15"/>
  <c r="O171" i="15" s="1"/>
  <c r="B171" i="15"/>
  <c r="W170" i="15"/>
  <c r="O170" i="15" s="1"/>
  <c r="B170" i="15"/>
  <c r="W169" i="15"/>
  <c r="O169" i="15" s="1"/>
  <c r="B169" i="15"/>
  <c r="W168" i="15"/>
  <c r="O168" i="15" s="1"/>
  <c r="B168" i="15"/>
  <c r="W167" i="15"/>
  <c r="O167" i="15" s="1"/>
  <c r="B167" i="15"/>
  <c r="W166" i="15"/>
  <c r="O166" i="15" s="1"/>
  <c r="B166" i="15"/>
  <c r="W165" i="15"/>
  <c r="O165" i="15" s="1"/>
  <c r="B165" i="15"/>
  <c r="W164" i="15"/>
  <c r="O164" i="15" s="1"/>
  <c r="B164" i="15"/>
  <c r="W163" i="15"/>
  <c r="O163" i="15" s="1"/>
  <c r="B163" i="15"/>
  <c r="W162" i="15"/>
  <c r="O162" i="15" s="1"/>
  <c r="B162" i="15"/>
  <c r="W161" i="15"/>
  <c r="O161" i="15" s="1"/>
  <c r="B161" i="15"/>
  <c r="W160" i="15"/>
  <c r="O160" i="15" s="1"/>
  <c r="B160" i="15"/>
  <c r="W159" i="15"/>
  <c r="O159" i="15" s="1"/>
  <c r="B159" i="15"/>
  <c r="W158" i="15"/>
  <c r="O158" i="15" s="1"/>
  <c r="B158" i="15"/>
  <c r="W157" i="15"/>
  <c r="O157" i="15" s="1"/>
  <c r="B157" i="15"/>
  <c r="W156" i="15"/>
  <c r="O156" i="15" s="1"/>
  <c r="B156" i="15"/>
  <c r="W155" i="15"/>
  <c r="O155" i="15" s="1"/>
  <c r="B155" i="15"/>
  <c r="W154" i="15"/>
  <c r="O154" i="15" s="1"/>
  <c r="B154" i="15"/>
  <c r="W153" i="15"/>
  <c r="O153" i="15" s="1"/>
  <c r="B153" i="15"/>
  <c r="W152" i="15"/>
  <c r="O152" i="15" s="1"/>
  <c r="B152" i="15"/>
  <c r="W151" i="15"/>
  <c r="O151" i="15" s="1"/>
  <c r="B151" i="15"/>
  <c r="W150" i="15"/>
  <c r="O150" i="15" s="1"/>
  <c r="B150" i="15"/>
  <c r="W149" i="15"/>
  <c r="O149" i="15" s="1"/>
  <c r="B149" i="15"/>
  <c r="W148" i="15"/>
  <c r="O148" i="15" s="1"/>
  <c r="B148" i="15"/>
  <c r="W147" i="15"/>
  <c r="O147" i="15" s="1"/>
  <c r="B147" i="15"/>
  <c r="W146" i="15"/>
  <c r="O146" i="15" s="1"/>
  <c r="B146" i="15"/>
  <c r="W145" i="15"/>
  <c r="O145" i="15" s="1"/>
  <c r="B145" i="15"/>
  <c r="W144" i="15"/>
  <c r="O144" i="15" s="1"/>
  <c r="B144" i="15"/>
  <c r="W143" i="15"/>
  <c r="O143" i="15" s="1"/>
  <c r="B143" i="15"/>
  <c r="W142" i="15"/>
  <c r="O142" i="15" s="1"/>
  <c r="B142" i="15"/>
  <c r="W141" i="15"/>
  <c r="O141" i="15" s="1"/>
  <c r="B141" i="15"/>
  <c r="W140" i="15"/>
  <c r="O140" i="15" s="1"/>
  <c r="B140" i="15"/>
  <c r="W139" i="15"/>
  <c r="O139" i="15" s="1"/>
  <c r="B139" i="15"/>
  <c r="W138" i="15"/>
  <c r="O138" i="15" s="1"/>
  <c r="B138" i="15"/>
  <c r="W137" i="15"/>
  <c r="O137" i="15" s="1"/>
  <c r="B137" i="15"/>
  <c r="W136" i="15"/>
  <c r="O136" i="15" s="1"/>
  <c r="B136" i="15"/>
  <c r="W135" i="15"/>
  <c r="O135" i="15" s="1"/>
  <c r="B135" i="15"/>
  <c r="W134" i="15"/>
  <c r="O134" i="15" s="1"/>
  <c r="B134" i="15"/>
  <c r="W133" i="15"/>
  <c r="O133" i="15" s="1"/>
  <c r="B133" i="15"/>
  <c r="W132" i="15"/>
  <c r="O132" i="15" s="1"/>
  <c r="B132" i="15"/>
  <c r="W131" i="15"/>
  <c r="O131" i="15" s="1"/>
  <c r="B131" i="15"/>
  <c r="W130" i="15"/>
  <c r="O130" i="15" s="1"/>
  <c r="B130" i="15"/>
  <c r="W129" i="15"/>
  <c r="O129" i="15" s="1"/>
  <c r="B129" i="15"/>
  <c r="W128" i="15"/>
  <c r="O128" i="15" s="1"/>
  <c r="B128" i="15"/>
  <c r="W127" i="15"/>
  <c r="O127" i="15" s="1"/>
  <c r="B127" i="15"/>
  <c r="W126" i="15"/>
  <c r="O126" i="15" s="1"/>
  <c r="B126" i="15"/>
  <c r="W125" i="15"/>
  <c r="O125" i="15" s="1"/>
  <c r="B125" i="15"/>
  <c r="W124" i="15"/>
  <c r="O124" i="15" s="1"/>
  <c r="B124" i="15"/>
  <c r="W123" i="15"/>
  <c r="O123" i="15" s="1"/>
  <c r="B123" i="15"/>
  <c r="W122" i="15"/>
  <c r="O122" i="15" s="1"/>
  <c r="B122" i="15"/>
  <c r="W121" i="15"/>
  <c r="O121" i="15" s="1"/>
  <c r="B121" i="15"/>
  <c r="W120" i="15"/>
  <c r="O120" i="15" s="1"/>
  <c r="B120" i="15"/>
  <c r="W119" i="15"/>
  <c r="O119" i="15" s="1"/>
  <c r="B119" i="15"/>
  <c r="W118" i="15"/>
  <c r="O118" i="15" s="1"/>
  <c r="B118" i="15"/>
  <c r="W117" i="15"/>
  <c r="O117" i="15" s="1"/>
  <c r="B117" i="15"/>
  <c r="W116" i="15"/>
  <c r="O116" i="15" s="1"/>
  <c r="B116" i="15"/>
  <c r="W115" i="15"/>
  <c r="O115" i="15" s="1"/>
  <c r="B115" i="15"/>
  <c r="W114" i="15"/>
  <c r="O114" i="15" s="1"/>
  <c r="B114" i="15"/>
  <c r="W113" i="15"/>
  <c r="O113" i="15" s="1"/>
  <c r="B113" i="15"/>
  <c r="W112" i="15"/>
  <c r="O112" i="15" s="1"/>
  <c r="B112" i="15"/>
  <c r="W111" i="15"/>
  <c r="O111" i="15" s="1"/>
  <c r="B111" i="15"/>
  <c r="W110" i="15"/>
  <c r="O110" i="15" s="1"/>
  <c r="B110" i="15"/>
  <c r="W109" i="15"/>
  <c r="O109" i="15" s="1"/>
  <c r="B109" i="15"/>
  <c r="W108" i="15"/>
  <c r="O108" i="15" s="1"/>
  <c r="B108" i="15"/>
  <c r="W107" i="15"/>
  <c r="O107" i="15" s="1"/>
  <c r="B107" i="15"/>
  <c r="W106" i="15"/>
  <c r="O106" i="15" s="1"/>
  <c r="B106" i="15"/>
  <c r="W105" i="15"/>
  <c r="O105" i="15" s="1"/>
  <c r="B105" i="15"/>
  <c r="W104" i="15"/>
  <c r="O104" i="15" s="1"/>
  <c r="B104" i="15"/>
  <c r="W103" i="15"/>
  <c r="O103" i="15" s="1"/>
  <c r="B103" i="15"/>
  <c r="W102" i="15"/>
  <c r="O102" i="15" s="1"/>
  <c r="B102" i="15"/>
  <c r="W101" i="15"/>
  <c r="O101" i="15" s="1"/>
  <c r="B101" i="15"/>
  <c r="W100" i="15"/>
  <c r="O100" i="15" s="1"/>
  <c r="B100" i="15"/>
  <c r="W99" i="15"/>
  <c r="O99" i="15" s="1"/>
  <c r="B99" i="15"/>
  <c r="W98" i="15"/>
  <c r="O98" i="15" s="1"/>
  <c r="B98" i="15"/>
  <c r="W97" i="15"/>
  <c r="O97" i="15" s="1"/>
  <c r="B97" i="15"/>
  <c r="W96" i="15"/>
  <c r="O96" i="15" s="1"/>
  <c r="B96" i="15"/>
  <c r="W95" i="15"/>
  <c r="O95" i="15" s="1"/>
  <c r="B95" i="15"/>
  <c r="W94" i="15"/>
  <c r="O94" i="15" s="1"/>
  <c r="B94" i="15"/>
  <c r="W93" i="15"/>
  <c r="O93" i="15" s="1"/>
  <c r="B93" i="15"/>
  <c r="W92" i="15"/>
  <c r="O92" i="15" s="1"/>
  <c r="B92" i="15"/>
  <c r="W91" i="15"/>
  <c r="O91" i="15" s="1"/>
  <c r="B91" i="15"/>
  <c r="W90" i="15"/>
  <c r="O90" i="15" s="1"/>
  <c r="B90" i="15"/>
  <c r="W89" i="15"/>
  <c r="O89" i="15" s="1"/>
  <c r="B89" i="15"/>
  <c r="W88" i="15"/>
  <c r="O88" i="15" s="1"/>
  <c r="B88" i="15"/>
  <c r="W87" i="15"/>
  <c r="O87" i="15" s="1"/>
  <c r="B87" i="15"/>
  <c r="W86" i="15"/>
  <c r="O86" i="15" s="1"/>
  <c r="B86" i="15"/>
  <c r="W85" i="15"/>
  <c r="O85" i="15" s="1"/>
  <c r="B85" i="15"/>
  <c r="W84" i="15"/>
  <c r="O84" i="15" s="1"/>
  <c r="B84" i="15"/>
  <c r="W83" i="15"/>
  <c r="O83" i="15" s="1"/>
  <c r="B83" i="15"/>
  <c r="W82" i="15"/>
  <c r="O82" i="15" s="1"/>
  <c r="B82" i="15"/>
  <c r="W81" i="15"/>
  <c r="O81" i="15" s="1"/>
  <c r="B81" i="15"/>
  <c r="W80" i="15"/>
  <c r="O80" i="15" s="1"/>
  <c r="B80" i="15"/>
  <c r="W79" i="15"/>
  <c r="O79" i="15" s="1"/>
  <c r="B79" i="15"/>
  <c r="W78" i="15"/>
  <c r="O78" i="15" s="1"/>
  <c r="B78" i="15"/>
  <c r="W77" i="15"/>
  <c r="O77" i="15" s="1"/>
  <c r="B77" i="15"/>
  <c r="W76" i="15"/>
  <c r="O76" i="15" s="1"/>
  <c r="B76" i="15"/>
  <c r="W75" i="15"/>
  <c r="O75" i="15" s="1"/>
  <c r="B75" i="15"/>
  <c r="W74" i="15"/>
  <c r="O74" i="15" s="1"/>
  <c r="B74" i="15"/>
  <c r="W73" i="15"/>
  <c r="O73" i="15" s="1"/>
  <c r="B73" i="15"/>
  <c r="W72" i="15"/>
  <c r="O72" i="15" s="1"/>
  <c r="B72" i="15"/>
  <c r="W71" i="15"/>
  <c r="O71" i="15" s="1"/>
  <c r="B71" i="15"/>
  <c r="W70" i="15"/>
  <c r="O70" i="15" s="1"/>
  <c r="B70" i="15"/>
  <c r="W69" i="15"/>
  <c r="O69" i="15" s="1"/>
  <c r="B69" i="15"/>
  <c r="W68" i="15"/>
  <c r="O68" i="15" s="1"/>
  <c r="B68" i="15"/>
  <c r="W67" i="15"/>
  <c r="O67" i="15" s="1"/>
  <c r="B67" i="15"/>
  <c r="W66" i="15"/>
  <c r="O66" i="15" s="1"/>
  <c r="B66" i="15"/>
  <c r="W65" i="15"/>
  <c r="O65" i="15" s="1"/>
  <c r="B65" i="15"/>
  <c r="W64" i="15"/>
  <c r="O64" i="15" s="1"/>
  <c r="B64" i="15"/>
  <c r="W63" i="15"/>
  <c r="O63" i="15" s="1"/>
  <c r="B63" i="15"/>
  <c r="W62" i="15"/>
  <c r="O62" i="15" s="1"/>
  <c r="B62" i="15"/>
  <c r="W61" i="15"/>
  <c r="O61" i="15" s="1"/>
  <c r="B61" i="15"/>
  <c r="W60" i="15"/>
  <c r="O60" i="15" s="1"/>
  <c r="B60" i="15"/>
  <c r="W59" i="15"/>
  <c r="O59" i="15" s="1"/>
  <c r="B59" i="15"/>
  <c r="W58" i="15"/>
  <c r="O58" i="15" s="1"/>
  <c r="B58" i="15"/>
  <c r="W57" i="15"/>
  <c r="O57" i="15" s="1"/>
  <c r="B57" i="15"/>
  <c r="W56" i="15"/>
  <c r="O56" i="15" s="1"/>
  <c r="B56" i="15"/>
  <c r="W55" i="15"/>
  <c r="O55" i="15" s="1"/>
  <c r="B55" i="15"/>
  <c r="W54" i="15"/>
  <c r="O54" i="15" s="1"/>
  <c r="B54" i="15"/>
  <c r="W53" i="15"/>
  <c r="O53" i="15" s="1"/>
  <c r="B53" i="15"/>
  <c r="W52" i="15"/>
  <c r="O52" i="15" s="1"/>
  <c r="B52" i="15"/>
  <c r="W51" i="15"/>
  <c r="O51" i="15" s="1"/>
  <c r="B51" i="15"/>
  <c r="W50" i="15"/>
  <c r="O50" i="15" s="1"/>
  <c r="B50" i="15"/>
  <c r="W49" i="15"/>
  <c r="O49" i="15" s="1"/>
  <c r="B49" i="15"/>
  <c r="W48" i="15"/>
  <c r="O48" i="15" s="1"/>
  <c r="B48" i="15"/>
  <c r="W47" i="15"/>
  <c r="O47" i="15" s="1"/>
  <c r="B47" i="15"/>
  <c r="W46" i="15"/>
  <c r="O46" i="15" s="1"/>
  <c r="B46" i="15"/>
  <c r="W45" i="15"/>
  <c r="O45" i="15" s="1"/>
  <c r="B45" i="15"/>
  <c r="W44" i="15"/>
  <c r="O44" i="15" s="1"/>
  <c r="B44" i="15"/>
  <c r="W43" i="15"/>
  <c r="O43" i="15" s="1"/>
  <c r="B43" i="15"/>
  <c r="W42" i="15"/>
  <c r="O42" i="15" s="1"/>
  <c r="B42" i="15"/>
  <c r="W41" i="15"/>
  <c r="O41" i="15" s="1"/>
  <c r="B41" i="15"/>
  <c r="W40" i="15"/>
  <c r="O40" i="15" s="1"/>
  <c r="B40" i="15"/>
  <c r="W39" i="15"/>
  <c r="O39" i="15" s="1"/>
  <c r="B39" i="15"/>
  <c r="W38" i="15"/>
  <c r="O38" i="15" s="1"/>
  <c r="B38" i="15"/>
  <c r="W37" i="15"/>
  <c r="O37" i="15" s="1"/>
  <c r="B37" i="15"/>
  <c r="W36" i="15"/>
  <c r="O36" i="15" s="1"/>
  <c r="B36" i="15"/>
  <c r="W35" i="15"/>
  <c r="O35" i="15" s="1"/>
  <c r="B35" i="15"/>
  <c r="W34" i="15"/>
  <c r="O34" i="15" s="1"/>
  <c r="B34" i="15"/>
  <c r="W33" i="15"/>
  <c r="O33" i="15" s="1"/>
  <c r="B33" i="15"/>
  <c r="W32" i="15"/>
  <c r="O32" i="15" s="1"/>
  <c r="B32" i="15"/>
  <c r="W31" i="15"/>
  <c r="O31" i="15" s="1"/>
  <c r="B31" i="15"/>
  <c r="W30" i="15"/>
  <c r="O30" i="15" s="1"/>
  <c r="B30" i="15"/>
  <c r="W29" i="15"/>
  <c r="O29" i="15" s="1"/>
  <c r="B29" i="15"/>
  <c r="W28" i="15"/>
  <c r="O28" i="15" s="1"/>
  <c r="B28" i="15"/>
  <c r="W27" i="15"/>
  <c r="O27" i="15" s="1"/>
  <c r="B27" i="15"/>
  <c r="W26" i="15"/>
  <c r="O26" i="15" s="1"/>
  <c r="B26" i="15"/>
  <c r="W25" i="15"/>
  <c r="O25" i="15" s="1"/>
  <c r="B25" i="15"/>
  <c r="W24" i="15"/>
  <c r="O24" i="15" s="1"/>
  <c r="B24" i="15"/>
  <c r="W23" i="15"/>
  <c r="O23" i="15" s="1"/>
  <c r="B23" i="15"/>
  <c r="W22" i="15"/>
  <c r="O22" i="15" s="1"/>
  <c r="B22" i="15"/>
  <c r="W21" i="15"/>
  <c r="O21" i="15" s="1"/>
  <c r="B21" i="15"/>
  <c r="W20" i="15"/>
  <c r="O20" i="15" s="1"/>
  <c r="B20" i="15"/>
  <c r="W19" i="15"/>
  <c r="O19" i="15" s="1"/>
  <c r="B19" i="15"/>
  <c r="W18" i="15"/>
  <c r="O18" i="15" s="1"/>
  <c r="B18" i="15"/>
  <c r="W17" i="15"/>
  <c r="O17" i="15" s="1"/>
  <c r="B17" i="15"/>
  <c r="W16" i="15"/>
  <c r="O16" i="15" s="1"/>
  <c r="B16" i="15"/>
  <c r="W15" i="15"/>
  <c r="O15" i="15" s="1"/>
  <c r="B15" i="15"/>
  <c r="W14" i="15"/>
  <c r="O14" i="15" s="1"/>
  <c r="B14" i="15"/>
  <c r="W13" i="15"/>
  <c r="O13" i="15" s="1"/>
  <c r="B13" i="15"/>
  <c r="W12" i="15"/>
  <c r="O12" i="15" s="1"/>
  <c r="B12" i="15"/>
  <c r="W11" i="15"/>
  <c r="O11" i="15" s="1"/>
  <c r="B11" i="15"/>
  <c r="W10" i="15"/>
  <c r="O10" i="15" s="1"/>
  <c r="B10" i="15"/>
  <c r="W9" i="15"/>
  <c r="O9" i="15" s="1"/>
  <c r="B9" i="15"/>
  <c r="W8" i="15"/>
  <c r="O8" i="15" s="1"/>
  <c r="B8" i="15"/>
  <c r="W7" i="15"/>
  <c r="O7" i="15" s="1"/>
  <c r="B7" i="15"/>
  <c r="W6" i="15"/>
  <c r="O6" i="15" s="1"/>
  <c r="B6" i="15"/>
  <c r="W5" i="15"/>
  <c r="O5" i="15" s="1"/>
  <c r="B5" i="15"/>
  <c r="W4" i="15"/>
  <c r="O4" i="15" s="1"/>
  <c r="B4" i="15"/>
  <c r="W3" i="15"/>
  <c r="O3" i="15" s="1"/>
  <c r="B3" i="15"/>
  <c r="W2" i="15"/>
  <c r="O2" i="15" s="1"/>
  <c r="B2" i="15"/>
  <c r="C3270" i="14" l="1"/>
  <c r="C3271" i="14"/>
  <c r="C3272" i="14"/>
  <c r="C3273" i="14"/>
  <c r="C3274" i="14"/>
  <c r="C3275" i="14"/>
  <c r="C3277" i="14"/>
  <c r="C3278" i="14"/>
  <c r="C3280" i="14"/>
  <c r="C3281" i="14"/>
  <c r="C3283" i="14"/>
  <c r="C3284" i="14"/>
  <c r="C3287" i="14"/>
  <c r="C3288" i="14"/>
  <c r="C3289" i="14"/>
  <c r="C3292" i="14"/>
  <c r="C3294" i="14"/>
  <c r="C3295" i="14"/>
  <c r="C3296" i="14"/>
  <c r="C3297" i="14"/>
  <c r="C3299" i="14"/>
  <c r="C3300" i="14"/>
  <c r="C3301" i="14"/>
  <c r="C3302" i="14"/>
  <c r="C3303" i="14"/>
  <c r="C3307" i="14"/>
  <c r="C3313" i="14"/>
  <c r="C3314" i="14"/>
  <c r="C3317" i="14"/>
  <c r="C3318" i="14"/>
  <c r="C3320" i="14"/>
  <c r="C3323" i="14"/>
  <c r="C3324" i="14"/>
  <c r="C3325" i="14"/>
  <c r="C3328" i="14"/>
  <c r="C3330" i="14"/>
  <c r="C3331" i="14"/>
  <c r="C3332" i="14"/>
  <c r="C3333" i="14"/>
  <c r="C3335" i="14"/>
  <c r="C3336" i="14"/>
  <c r="C3338" i="14"/>
  <c r="C3340" i="14"/>
  <c r="C3341" i="14"/>
  <c r="C3342" i="14"/>
  <c r="C3344" i="14"/>
  <c r="C3345" i="14"/>
  <c r="C3346" i="14"/>
  <c r="C3349" i="14"/>
  <c r="C3350" i="14"/>
  <c r="C3352" i="14"/>
  <c r="C3353" i="14"/>
  <c r="C3354" i="14"/>
  <c r="C3355" i="14"/>
  <c r="C3356" i="14"/>
  <c r="C3360" i="14"/>
  <c r="C3361" i="14"/>
  <c r="C3362" i="14"/>
  <c r="C3363" i="14"/>
  <c r="C3364" i="14"/>
  <c r="C3365" i="14"/>
  <c r="C3366" i="14"/>
  <c r="C3367" i="14"/>
  <c r="C3368" i="14"/>
  <c r="C3369" i="14"/>
  <c r="C3370" i="14"/>
  <c r="C3373" i="14"/>
  <c r="C3374" i="14"/>
  <c r="C3375" i="14"/>
  <c r="C3377" i="14"/>
  <c r="C3378" i="14"/>
  <c r="C3379" i="14"/>
  <c r="C3380" i="14"/>
  <c r="C3381" i="14"/>
  <c r="C3382" i="14"/>
  <c r="C3383" i="14"/>
  <c r="C3384" i="14"/>
  <c r="C3385" i="14"/>
  <c r="C3386" i="14"/>
  <c r="C3387" i="14"/>
  <c r="C3388" i="14"/>
  <c r="C3389" i="14"/>
  <c r="C3390" i="14"/>
  <c r="C3392" i="14"/>
  <c r="C3393" i="14"/>
  <c r="C3398" i="14"/>
  <c r="C3400" i="14"/>
  <c r="C3401" i="14"/>
  <c r="C3403" i="14"/>
  <c r="C3404" i="14"/>
  <c r="C3405" i="14"/>
  <c r="C3406" i="14"/>
  <c r="C3409" i="14"/>
  <c r="C3412" i="14"/>
  <c r="C3413" i="14"/>
  <c r="C3414" i="14"/>
  <c r="C3418" i="14"/>
  <c r="C3420" i="14"/>
  <c r="C3421" i="14"/>
  <c r="C3422" i="14"/>
  <c r="C3423" i="14"/>
  <c r="C3424" i="14"/>
  <c r="C3425" i="14"/>
  <c r="C3426" i="14"/>
  <c r="C3427" i="14"/>
  <c r="C3428" i="14"/>
  <c r="C3429" i="14"/>
  <c r="C3430" i="14"/>
  <c r="C3431" i="14"/>
  <c r="C3432" i="14"/>
  <c r="C3433" i="14"/>
  <c r="C3434" i="14"/>
  <c r="C3435" i="14"/>
  <c r="C3436" i="14"/>
  <c r="C3437" i="14"/>
  <c r="C3438" i="14"/>
  <c r="C3440" i="14"/>
  <c r="C3441" i="14"/>
  <c r="C3442" i="14"/>
  <c r="C3444" i="14"/>
  <c r="C3445" i="14"/>
  <c r="C3448" i="14"/>
  <c r="C3449" i="14"/>
  <c r="C3451" i="14"/>
  <c r="C3452" i="14"/>
  <c r="C3453" i="14"/>
  <c r="C3454" i="14"/>
  <c r="C3457" i="14"/>
  <c r="C3458" i="14"/>
  <c r="C3459" i="14"/>
  <c r="C3460" i="14"/>
  <c r="C3461" i="14"/>
  <c r="C3462" i="14"/>
  <c r="C3464" i="14"/>
  <c r="C3467" i="14"/>
  <c r="C3470" i="14"/>
  <c r="C3471" i="14"/>
  <c r="C3472" i="14"/>
  <c r="C3473" i="14"/>
  <c r="C3475" i="14"/>
  <c r="C3476" i="14"/>
  <c r="C3477" i="14"/>
  <c r="C3479" i="14"/>
  <c r="C3481" i="14"/>
  <c r="C3482" i="14"/>
  <c r="C3483" i="14"/>
  <c r="C3484" i="14"/>
  <c r="C3485" i="14"/>
  <c r="C3486" i="14"/>
  <c r="C3489" i="14"/>
  <c r="C3492" i="14"/>
  <c r="C3494" i="14"/>
  <c r="C3495" i="14"/>
  <c r="C3498" i="14"/>
  <c r="C3499" i="14"/>
  <c r="C3500" i="14"/>
  <c r="C3501" i="14"/>
  <c r="C3503" i="14"/>
  <c r="C3504" i="14"/>
  <c r="C3505" i="14"/>
  <c r="C3506" i="14"/>
  <c r="C3507" i="14"/>
  <c r="C3508" i="14"/>
  <c r="C3509" i="14"/>
  <c r="C3510" i="14"/>
  <c r="C3511" i="14"/>
  <c r="C3512" i="14"/>
  <c r="C3513" i="14"/>
  <c r="C3514" i="14"/>
  <c r="C3515" i="14"/>
  <c r="C3516" i="14"/>
  <c r="C3517" i="14"/>
  <c r="C3518" i="14"/>
  <c r="C3519" i="14"/>
  <c r="C3520" i="14"/>
  <c r="C3521" i="14"/>
  <c r="C3522" i="14"/>
  <c r="C3523" i="14"/>
  <c r="C3524" i="14"/>
  <c r="C3525" i="14"/>
  <c r="C3526" i="14"/>
  <c r="C3527" i="14"/>
  <c r="C3528" i="14"/>
  <c r="C3529" i="14"/>
  <c r="C3531" i="14"/>
  <c r="C3536" i="14"/>
  <c r="C3539" i="14"/>
  <c r="C3540" i="14"/>
  <c r="C3541" i="14"/>
  <c r="C3542" i="14"/>
  <c r="C3543" i="14"/>
  <c r="C3544" i="14"/>
  <c r="C3545" i="14"/>
  <c r="C3546" i="14"/>
  <c r="C3548" i="14"/>
  <c r="C3549" i="14"/>
  <c r="C3551" i="14"/>
  <c r="C3553" i="14"/>
  <c r="C3554" i="14"/>
  <c r="C3555" i="14"/>
  <c r="C3558" i="14"/>
  <c r="C3559" i="14"/>
  <c r="C3560" i="14"/>
  <c r="C3561" i="14"/>
  <c r="C3563" i="14"/>
  <c r="C3564" i="14"/>
  <c r="C3565" i="14"/>
  <c r="C3566" i="14"/>
  <c r="C3568" i="14"/>
  <c r="C3569" i="14"/>
  <c r="C3570" i="14"/>
  <c r="C3571" i="14"/>
  <c r="C3572" i="14"/>
  <c r="C3573" i="14"/>
  <c r="C3574" i="14"/>
  <c r="C3575" i="14"/>
  <c r="C3576" i="14"/>
  <c r="C3580" i="14"/>
  <c r="C3583" i="14"/>
  <c r="C3584" i="14"/>
  <c r="C3586" i="14"/>
  <c r="C3587" i="14"/>
  <c r="C3588" i="14"/>
  <c r="C3590" i="14"/>
  <c r="C3591" i="14"/>
  <c r="C3594" i="14"/>
  <c r="C3596" i="14"/>
  <c r="C3597" i="14"/>
  <c r="C3598" i="14"/>
  <c r="C3599" i="14"/>
  <c r="C3602" i="14"/>
  <c r="C3603" i="14"/>
  <c r="C3604" i="14"/>
  <c r="C3605" i="14"/>
  <c r="C3606" i="14"/>
  <c r="C3607" i="14"/>
  <c r="C3608" i="14"/>
  <c r="C15464" i="14"/>
  <c r="C15498" i="14"/>
  <c r="C15499" i="14"/>
  <c r="C15500" i="14"/>
  <c r="C15501" i="14"/>
  <c r="C15502" i="14"/>
  <c r="C29317" i="14"/>
  <c r="C30247" i="14"/>
  <c r="C33277" i="14"/>
  <c r="C33699" i="14"/>
  <c r="C33727" i="14"/>
  <c r="C34354" i="14"/>
  <c r="C34361" i="14"/>
  <c r="C34983" i="14"/>
  <c r="C35061" i="14"/>
  <c r="C35082" i="14"/>
  <c r="C35570" i="14"/>
  <c r="C35649" i="14"/>
  <c r="C35678" i="14"/>
  <c r="C39167" i="14"/>
  <c r="C42004" i="14"/>
  <c r="C42006" i="14"/>
  <c r="C42007" i="14"/>
  <c r="C42012" i="14"/>
  <c r="C42026" i="14"/>
  <c r="C42077" i="14"/>
  <c r="C42078" i="14"/>
  <c r="C42139" i="14"/>
  <c r="C42141" i="14"/>
  <c r="C42332" i="14"/>
  <c r="C42334" i="14"/>
  <c r="C42335" i="14"/>
  <c r="C42336" i="14"/>
  <c r="C42338" i="14"/>
  <c r="C42339" i="14"/>
  <c r="C42341" i="14"/>
  <c r="T34" i="8" l="1"/>
  <c r="T35" i="8"/>
  <c r="T36" i="8"/>
  <c r="T37" i="8"/>
  <c r="T38" i="8"/>
  <c r="T39" i="8"/>
  <c r="T40" i="8"/>
  <c r="T41" i="8"/>
  <c r="T42" i="8"/>
  <c r="T43" i="8"/>
  <c r="T44" i="8"/>
  <c r="T45" i="8"/>
  <c r="T46" i="8"/>
  <c r="T47" i="8"/>
  <c r="T48" i="8"/>
  <c r="T49" i="8"/>
  <c r="T50" i="8"/>
  <c r="T51" i="8"/>
  <c r="T52" i="8"/>
  <c r="T53" i="8"/>
  <c r="T54" i="8"/>
  <c r="T55" i="8"/>
  <c r="T56" i="8"/>
  <c r="T57" i="8"/>
  <c r="T58" i="8"/>
  <c r="T59" i="8"/>
  <c r="T60" i="8"/>
  <c r="T61" i="8"/>
  <c r="T62" i="8"/>
  <c r="T63" i="8"/>
  <c r="T64" i="8"/>
  <c r="T65" i="8"/>
  <c r="T66" i="8"/>
  <c r="T67" i="8"/>
  <c r="T68" i="8"/>
  <c r="T69" i="8"/>
  <c r="T70" i="8"/>
  <c r="T71" i="8"/>
  <c r="T72" i="8"/>
  <c r="T73" i="8"/>
  <c r="T74" i="8"/>
  <c r="T75" i="8"/>
  <c r="T76" i="8"/>
  <c r="T77" i="8"/>
  <c r="T78" i="8"/>
  <c r="T79" i="8"/>
  <c r="T80" i="8"/>
  <c r="T81" i="8"/>
  <c r="T82" i="8"/>
  <c r="T83" i="8"/>
  <c r="T84" i="8"/>
  <c r="T85" i="8"/>
  <c r="T86" i="8"/>
  <c r="T87" i="8"/>
  <c r="T88" i="8"/>
  <c r="T89" i="8"/>
  <c r="T90" i="8"/>
  <c r="T91" i="8"/>
  <c r="T92" i="8"/>
  <c r="T93" i="8"/>
  <c r="T94" i="8"/>
  <c r="T95" i="8"/>
  <c r="T96" i="8"/>
  <c r="T97" i="8"/>
  <c r="T98" i="8"/>
  <c r="T99" i="8"/>
  <c r="T100" i="8"/>
  <c r="T101" i="8"/>
  <c r="T102" i="8"/>
  <c r="T103" i="8"/>
  <c r="T104" i="8"/>
  <c r="T105" i="8"/>
  <c r="T106" i="8"/>
  <c r="T107" i="8"/>
  <c r="T108" i="8"/>
  <c r="T109" i="8"/>
  <c r="T110" i="8"/>
  <c r="T111" i="8"/>
  <c r="T112" i="8"/>
  <c r="T113" i="8"/>
  <c r="T114" i="8"/>
  <c r="T115" i="8"/>
  <c r="T116" i="8"/>
  <c r="T117" i="8"/>
  <c r="T118" i="8"/>
  <c r="T119" i="8"/>
  <c r="T120" i="8"/>
  <c r="T121" i="8"/>
  <c r="T122" i="8"/>
  <c r="T123" i="8"/>
  <c r="T124" i="8"/>
  <c r="T125" i="8"/>
  <c r="T126" i="8"/>
  <c r="T127" i="8"/>
  <c r="T128" i="8"/>
  <c r="T129" i="8"/>
  <c r="T130" i="8"/>
  <c r="T131" i="8"/>
  <c r="T132" i="8"/>
  <c r="T133" i="8"/>
  <c r="T134" i="8"/>
  <c r="T135" i="8"/>
  <c r="T136" i="8"/>
  <c r="T137" i="8"/>
  <c r="T138" i="8"/>
  <c r="T139" i="8"/>
  <c r="T140" i="8"/>
  <c r="T141" i="8"/>
  <c r="T142" i="8"/>
  <c r="T143" i="8"/>
  <c r="T144" i="8"/>
  <c r="T145" i="8"/>
  <c r="T146" i="8"/>
  <c r="T147" i="8"/>
  <c r="T148" i="8"/>
  <c r="T149" i="8"/>
  <c r="T150" i="8"/>
  <c r="T151" i="8"/>
  <c r="T152" i="8"/>
  <c r="T153" i="8"/>
  <c r="T154" i="8"/>
  <c r="T155" i="8"/>
  <c r="T156" i="8"/>
  <c r="T157" i="8"/>
  <c r="T158" i="8"/>
  <c r="T159" i="8"/>
  <c r="T160" i="8"/>
  <c r="T161" i="8"/>
  <c r="T162" i="8"/>
  <c r="T163" i="8"/>
  <c r="T164" i="8"/>
  <c r="T165" i="8"/>
  <c r="T166" i="8"/>
  <c r="T167" i="8"/>
  <c r="T168" i="8"/>
  <c r="T169" i="8"/>
  <c r="T170" i="8"/>
  <c r="T171" i="8"/>
  <c r="T172" i="8"/>
  <c r="T173" i="8"/>
  <c r="T174" i="8"/>
  <c r="T175" i="8"/>
  <c r="T176" i="8"/>
  <c r="T177" i="8"/>
  <c r="T178" i="8"/>
  <c r="T179" i="8"/>
  <c r="T180" i="8"/>
  <c r="T181" i="8"/>
  <c r="T182" i="8"/>
  <c r="T183" i="8"/>
  <c r="T184" i="8"/>
  <c r="T185" i="8"/>
  <c r="T186" i="8"/>
  <c r="T187" i="8"/>
  <c r="T188" i="8"/>
  <c r="T189" i="8"/>
  <c r="T190" i="8"/>
  <c r="T191" i="8"/>
  <c r="T192" i="8"/>
  <c r="T193" i="8"/>
  <c r="T194" i="8"/>
  <c r="T195" i="8"/>
  <c r="T196" i="8"/>
  <c r="T197" i="8"/>
  <c r="T198" i="8"/>
  <c r="T199" i="8"/>
  <c r="T200" i="8"/>
  <c r="T201" i="8"/>
  <c r="T202" i="8"/>
  <c r="T203" i="8"/>
  <c r="T204" i="8"/>
  <c r="T205" i="8"/>
  <c r="T206" i="8"/>
  <c r="T207" i="8"/>
  <c r="T208" i="8"/>
  <c r="T209" i="8"/>
  <c r="T210" i="8"/>
  <c r="T211" i="8"/>
  <c r="T212" i="8"/>
  <c r="T213" i="8"/>
  <c r="T214" i="8"/>
  <c r="T215" i="8"/>
  <c r="T216" i="8"/>
  <c r="T217" i="8"/>
  <c r="T218" i="8"/>
  <c r="T219" i="8"/>
  <c r="T220" i="8"/>
  <c r="T221" i="8"/>
  <c r="T222" i="8"/>
  <c r="T223" i="8"/>
  <c r="T224" i="8"/>
  <c r="T225" i="8"/>
  <c r="T226" i="8"/>
  <c r="T227" i="8"/>
  <c r="T228" i="8"/>
  <c r="T229" i="8"/>
  <c r="T230" i="8"/>
  <c r="T231" i="8"/>
  <c r="T232" i="8"/>
  <c r="T233" i="8"/>
  <c r="T234" i="8"/>
  <c r="T235" i="8"/>
  <c r="T236" i="8"/>
  <c r="T237" i="8"/>
  <c r="T238" i="8"/>
  <c r="T239" i="8"/>
  <c r="T240" i="8"/>
  <c r="T241" i="8"/>
  <c r="T242" i="8"/>
  <c r="T243" i="8"/>
  <c r="T244" i="8"/>
  <c r="T245" i="8"/>
  <c r="T246" i="8"/>
  <c r="T247" i="8"/>
  <c r="T248" i="8"/>
  <c r="T249" i="8"/>
  <c r="T250" i="8"/>
  <c r="T251" i="8"/>
  <c r="T252" i="8"/>
  <c r="T253" i="8"/>
  <c r="T254" i="8"/>
  <c r="T255" i="8"/>
  <c r="T256" i="8"/>
  <c r="T257" i="8"/>
  <c r="T258" i="8"/>
  <c r="T259" i="8"/>
  <c r="T260" i="8"/>
  <c r="T261" i="8"/>
  <c r="T262" i="8"/>
  <c r="T263" i="8"/>
  <c r="T264" i="8"/>
  <c r="T265" i="8"/>
  <c r="T266" i="8"/>
  <c r="T267" i="8"/>
  <c r="T268" i="8"/>
  <c r="T269" i="8"/>
  <c r="T270" i="8"/>
  <c r="T271" i="8"/>
  <c r="T272" i="8"/>
  <c r="T273" i="8"/>
  <c r="T274" i="8"/>
  <c r="T275" i="8"/>
  <c r="T276" i="8"/>
  <c r="T277" i="8"/>
  <c r="T278" i="8"/>
  <c r="T279" i="8"/>
  <c r="T280" i="8"/>
  <c r="T281" i="8"/>
  <c r="T282" i="8"/>
  <c r="T283" i="8"/>
  <c r="T284" i="8"/>
  <c r="T285" i="8"/>
  <c r="T286" i="8"/>
  <c r="T287" i="8"/>
  <c r="T288" i="8"/>
  <c r="T289" i="8"/>
  <c r="T290" i="8"/>
  <c r="T291" i="8"/>
  <c r="T292" i="8"/>
  <c r="T293" i="8"/>
  <c r="T294" i="8"/>
  <c r="T295" i="8"/>
  <c r="T296" i="8"/>
  <c r="T297" i="8"/>
  <c r="T298" i="8"/>
  <c r="T299" i="8"/>
  <c r="T300" i="8"/>
  <c r="T301" i="8"/>
  <c r="T302" i="8"/>
  <c r="T303" i="8"/>
  <c r="T304" i="8"/>
  <c r="T305" i="8"/>
  <c r="T306" i="8"/>
  <c r="T307" i="8"/>
  <c r="T308" i="8"/>
  <c r="T309" i="8"/>
  <c r="T310" i="8"/>
  <c r="T311" i="8"/>
  <c r="T312" i="8"/>
  <c r="T313" i="8"/>
  <c r="T314" i="8"/>
  <c r="T315" i="8"/>
  <c r="T316" i="8"/>
  <c r="T317" i="8"/>
  <c r="T318" i="8"/>
  <c r="T319" i="8"/>
  <c r="T320" i="8"/>
  <c r="T321" i="8"/>
  <c r="T322" i="8"/>
  <c r="T323" i="8"/>
  <c r="T324" i="8"/>
  <c r="T325" i="8"/>
  <c r="T326" i="8"/>
  <c r="T327" i="8"/>
  <c r="T328" i="8"/>
  <c r="T329" i="8"/>
  <c r="T330" i="8"/>
  <c r="T331" i="8"/>
  <c r="T332" i="8"/>
  <c r="T333" i="8"/>
  <c r="T334" i="8"/>
  <c r="T335" i="8"/>
  <c r="T336" i="8"/>
  <c r="T337" i="8"/>
  <c r="T338" i="8"/>
  <c r="T339" i="8"/>
  <c r="T340" i="8"/>
  <c r="T341" i="8"/>
  <c r="T342" i="8"/>
  <c r="T343" i="8"/>
  <c r="T344" i="8"/>
  <c r="T345" i="8"/>
  <c r="T346" i="8"/>
  <c r="T347" i="8"/>
  <c r="T348" i="8"/>
  <c r="T349" i="8"/>
  <c r="T350" i="8"/>
  <c r="T351" i="8"/>
  <c r="T352" i="8"/>
  <c r="T353" i="8"/>
  <c r="T354" i="8"/>
  <c r="T355" i="8"/>
  <c r="T356" i="8"/>
  <c r="T357" i="8"/>
  <c r="T358" i="8"/>
  <c r="T359" i="8"/>
  <c r="T360" i="8"/>
  <c r="T361" i="8"/>
  <c r="T362" i="8"/>
  <c r="T363" i="8"/>
  <c r="T364" i="8"/>
  <c r="T365" i="8"/>
  <c r="T366" i="8"/>
  <c r="T367" i="8"/>
  <c r="T368" i="8"/>
  <c r="T369" i="8"/>
  <c r="T370" i="8"/>
  <c r="T371" i="8"/>
  <c r="T372" i="8"/>
  <c r="T373" i="8"/>
  <c r="T374" i="8"/>
  <c r="T375" i="8"/>
  <c r="T376" i="8"/>
  <c r="T377" i="8"/>
  <c r="T378" i="8"/>
  <c r="T379" i="8"/>
  <c r="T380" i="8"/>
  <c r="T381" i="8"/>
  <c r="T382" i="8"/>
  <c r="T383" i="8"/>
  <c r="T384" i="8"/>
  <c r="T385" i="8"/>
  <c r="T386" i="8"/>
  <c r="T387" i="8"/>
  <c r="T388" i="8"/>
  <c r="T389" i="8"/>
  <c r="T390" i="8"/>
  <c r="T391" i="8"/>
  <c r="T392" i="8"/>
  <c r="T393" i="8"/>
  <c r="T394" i="8"/>
  <c r="T395" i="8"/>
  <c r="T396" i="8"/>
  <c r="T397" i="8"/>
  <c r="T398" i="8"/>
  <c r="T399" i="8"/>
  <c r="T400" i="8"/>
  <c r="T401" i="8"/>
  <c r="T402" i="8"/>
  <c r="T403" i="8"/>
  <c r="T404" i="8"/>
  <c r="T405" i="8"/>
  <c r="T406" i="8"/>
  <c r="T407" i="8"/>
  <c r="T408" i="8"/>
  <c r="T409" i="8"/>
  <c r="T410" i="8"/>
  <c r="T411" i="8"/>
  <c r="T412" i="8"/>
  <c r="T413" i="8"/>
  <c r="T414" i="8"/>
  <c r="T415" i="8"/>
  <c r="T416" i="8"/>
  <c r="T417" i="8"/>
  <c r="T418" i="8"/>
  <c r="T419" i="8"/>
  <c r="T420" i="8"/>
  <c r="T421" i="8"/>
  <c r="T422" i="8"/>
  <c r="T423" i="8"/>
  <c r="T424" i="8"/>
  <c r="T425" i="8"/>
  <c r="T426" i="8"/>
  <c r="T427" i="8"/>
  <c r="T428" i="8"/>
  <c r="T429" i="8"/>
  <c r="T430" i="8"/>
  <c r="T431" i="8"/>
  <c r="T432" i="8"/>
  <c r="T433" i="8"/>
  <c r="T434" i="8"/>
  <c r="T435" i="8"/>
  <c r="T436" i="8"/>
  <c r="T437" i="8"/>
  <c r="T438" i="8"/>
  <c r="T439" i="8"/>
  <c r="T440" i="8"/>
  <c r="T441" i="8"/>
  <c r="T442" i="8"/>
  <c r="T443" i="8"/>
  <c r="T444" i="8"/>
  <c r="T445" i="8"/>
  <c r="T446" i="8"/>
  <c r="T447" i="8"/>
  <c r="T448" i="8"/>
  <c r="T449" i="8"/>
  <c r="T450" i="8"/>
  <c r="T451" i="8"/>
  <c r="T452" i="8"/>
  <c r="T453" i="8"/>
  <c r="T454" i="8"/>
  <c r="T455" i="8"/>
  <c r="T456" i="8"/>
  <c r="T457" i="8"/>
  <c r="T458" i="8"/>
  <c r="T459" i="8"/>
  <c r="T460" i="8"/>
  <c r="T461" i="8"/>
  <c r="T462" i="8"/>
  <c r="T463" i="8"/>
  <c r="T464" i="8"/>
  <c r="T465" i="8"/>
  <c r="T466" i="8"/>
  <c r="T467" i="8"/>
  <c r="T468" i="8"/>
  <c r="T469" i="8"/>
  <c r="T470" i="8"/>
  <c r="T471" i="8"/>
  <c r="T472" i="8"/>
  <c r="T473" i="8"/>
  <c r="T474" i="8"/>
  <c r="T475" i="8"/>
  <c r="T476" i="8"/>
  <c r="T477" i="8"/>
  <c r="T478" i="8"/>
  <c r="T479" i="8"/>
  <c r="T480" i="8"/>
  <c r="T481" i="8"/>
  <c r="T482" i="8"/>
  <c r="T483" i="8"/>
  <c r="T484" i="8"/>
  <c r="T485" i="8"/>
  <c r="T486" i="8"/>
  <c r="T487" i="8"/>
  <c r="T488" i="8"/>
  <c r="T489" i="8"/>
  <c r="T490" i="8"/>
  <c r="T491" i="8"/>
  <c r="T492" i="8"/>
  <c r="T493" i="8"/>
  <c r="T494" i="8"/>
  <c r="T495" i="8"/>
  <c r="T496" i="8"/>
  <c r="T497" i="8"/>
  <c r="T498" i="8"/>
  <c r="T499" i="8"/>
  <c r="T500" i="8"/>
  <c r="T501" i="8"/>
  <c r="T502" i="8"/>
  <c r="T503" i="8"/>
  <c r="T504" i="8"/>
  <c r="T505" i="8"/>
  <c r="T506" i="8"/>
  <c r="T507" i="8"/>
  <c r="T508" i="8"/>
  <c r="T509" i="8"/>
  <c r="T510" i="8"/>
  <c r="T511" i="8"/>
  <c r="T512" i="8"/>
  <c r="T513" i="8"/>
  <c r="T514" i="8"/>
  <c r="T515" i="8"/>
  <c r="T516" i="8"/>
  <c r="T517" i="8"/>
  <c r="T33" i="8"/>
  <c r="O516" i="8" l="1" a="1"/>
  <c r="O516" i="8" s="1"/>
  <c r="W513" i="8"/>
  <c r="O513" i="8" a="1"/>
  <c r="O513" i="8" s="1"/>
  <c r="O505" i="8" a="1"/>
  <c r="O505" i="8" s="1"/>
  <c r="O497" i="8" a="1"/>
  <c r="O497" i="8" s="1"/>
  <c r="O489" i="8" a="1"/>
  <c r="O489" i="8" s="1"/>
  <c r="O481" i="8" a="1"/>
  <c r="O481" i="8" s="1"/>
  <c r="O473" i="8" a="1"/>
  <c r="O473" i="8" s="1"/>
  <c r="O465" i="8" a="1"/>
  <c r="O465" i="8" s="1"/>
  <c r="O457" i="8" a="1"/>
  <c r="O457" i="8" s="1"/>
  <c r="O449" i="8" a="1"/>
  <c r="O449" i="8" s="1"/>
  <c r="O441" i="8" a="1"/>
  <c r="O441" i="8" s="1"/>
  <c r="O433" i="8" a="1"/>
  <c r="O433" i="8" s="1"/>
  <c r="O425" i="8" a="1"/>
  <c r="O425" i="8" s="1"/>
  <c r="O417" i="8" a="1"/>
  <c r="O417" i="8" s="1"/>
  <c r="O409" i="8" a="1"/>
  <c r="O409" i="8" s="1"/>
  <c r="O401" i="8" a="1"/>
  <c r="O401" i="8" s="1"/>
  <c r="O393" i="8" a="1"/>
  <c r="O393" i="8" s="1"/>
  <c r="O385" i="8" a="1"/>
  <c r="O385" i="8" s="1"/>
  <c r="O377" i="8" a="1"/>
  <c r="O377" i="8" s="1"/>
  <c r="O369" i="8" a="1"/>
  <c r="O369" i="8" s="1"/>
  <c r="O361" i="8" a="1"/>
  <c r="O361" i="8" s="1"/>
  <c r="O353" i="8" a="1"/>
  <c r="O353" i="8" s="1"/>
  <c r="O345" i="8" a="1"/>
  <c r="O345" i="8" s="1"/>
  <c r="O337" i="8" a="1"/>
  <c r="O337" i="8" s="1"/>
  <c r="O329" i="8" a="1"/>
  <c r="O329" i="8" s="1"/>
  <c r="O321" i="8" a="1"/>
  <c r="O321" i="8" s="1"/>
  <c r="O313" i="8" a="1"/>
  <c r="O313" i="8" s="1"/>
  <c r="O305" i="8" a="1"/>
  <c r="O305" i="8" s="1"/>
  <c r="O297" i="8" a="1"/>
  <c r="O297" i="8" s="1"/>
  <c r="O289" i="8" a="1"/>
  <c r="O289" i="8" s="1"/>
  <c r="O281" i="8" a="1"/>
  <c r="O281" i="8" s="1"/>
  <c r="O273" i="8" a="1"/>
  <c r="O273" i="8" s="1"/>
  <c r="O265" i="8" a="1"/>
  <c r="O265" i="8" s="1"/>
  <c r="O257" i="8" a="1"/>
  <c r="O257" i="8" s="1"/>
  <c r="O249" i="8" a="1"/>
  <c r="O249" i="8" s="1"/>
  <c r="O241" i="8" a="1"/>
  <c r="O241" i="8" s="1"/>
  <c r="O233" i="8" a="1"/>
  <c r="O233" i="8" s="1"/>
  <c r="O225" i="8" a="1"/>
  <c r="O225" i="8" s="1"/>
  <c r="O217" i="8" a="1"/>
  <c r="O217" i="8" s="1"/>
  <c r="O209" i="8" a="1"/>
  <c r="O209" i="8" s="1"/>
  <c r="O201" i="8" a="1"/>
  <c r="O201" i="8" s="1"/>
  <c r="O193" i="8" a="1"/>
  <c r="O193" i="8" s="1"/>
  <c r="O185" i="8" a="1"/>
  <c r="O185" i="8" s="1"/>
  <c r="O177" i="8" a="1"/>
  <c r="O177" i="8" s="1"/>
  <c r="O169" i="8" a="1"/>
  <c r="O169" i="8" s="1"/>
  <c r="O161" i="8" a="1"/>
  <c r="O161" i="8" s="1"/>
  <c r="O153" i="8" a="1"/>
  <c r="O153" i="8" s="1"/>
  <c r="O145" i="8" a="1"/>
  <c r="O145" i="8" s="1"/>
  <c r="O137" i="8" a="1"/>
  <c r="O137" i="8" s="1"/>
  <c r="O129" i="8" a="1"/>
  <c r="O129" i="8" s="1"/>
  <c r="O121" i="8" a="1"/>
  <c r="O121" i="8" s="1"/>
  <c r="O113" i="8" a="1"/>
  <c r="O113" i="8" s="1"/>
  <c r="O105" i="8" a="1"/>
  <c r="O105" i="8" s="1"/>
  <c r="O97" i="8" a="1"/>
  <c r="O97" i="8" s="1"/>
  <c r="O89" i="8" a="1"/>
  <c r="O89" i="8" s="1"/>
  <c r="O81" i="8" a="1"/>
  <c r="O81" i="8" s="1"/>
  <c r="O73" i="8" a="1"/>
  <c r="O73" i="8" s="1"/>
  <c r="O65" i="8" a="1"/>
  <c r="O65" i="8" s="1"/>
  <c r="O57" i="8" a="1"/>
  <c r="O57" i="8" s="1"/>
  <c r="O49" i="8" a="1"/>
  <c r="O49" i="8" s="1"/>
  <c r="O472" i="8" a="1"/>
  <c r="O472" i="8" s="1"/>
  <c r="O424" i="8" a="1"/>
  <c r="O424" i="8" s="1"/>
  <c r="O392" i="8" a="1"/>
  <c r="O392" i="8" s="1"/>
  <c r="O336" i="8" a="1"/>
  <c r="O336" i="8" s="1"/>
  <c r="O312" i="8" a="1"/>
  <c r="O312" i="8" s="1"/>
  <c r="O288" i="8" a="1"/>
  <c r="O288" i="8" s="1"/>
  <c r="O264" i="8" a="1"/>
  <c r="O264" i="8" s="1"/>
  <c r="O248" i="8" a="1"/>
  <c r="O248" i="8" s="1"/>
  <c r="O224" i="8" a="1"/>
  <c r="O224" i="8" s="1"/>
  <c r="O216" i="8" a="1"/>
  <c r="O216" i="8" s="1"/>
  <c r="O208" i="8" a="1"/>
  <c r="O208" i="8" s="1"/>
  <c r="O200" i="8" a="1"/>
  <c r="O200" i="8" s="1"/>
  <c r="O192" i="8" a="1"/>
  <c r="O192" i="8" s="1"/>
  <c r="O184" i="8" a="1"/>
  <c r="O184" i="8" s="1"/>
  <c r="O176" i="8" a="1"/>
  <c r="O176" i="8" s="1"/>
  <c r="O168" i="8" a="1"/>
  <c r="O168" i="8" s="1"/>
  <c r="O160" i="8" a="1"/>
  <c r="O160" i="8" s="1"/>
  <c r="O152" i="8" a="1"/>
  <c r="O152" i="8" s="1"/>
  <c r="O144" i="8" a="1"/>
  <c r="O144" i="8" s="1"/>
  <c r="O136" i="8" a="1"/>
  <c r="O136" i="8" s="1"/>
  <c r="O128" i="8" a="1"/>
  <c r="O128" i="8" s="1"/>
  <c r="O120" i="8" a="1"/>
  <c r="O120" i="8" s="1"/>
  <c r="O112" i="8" a="1"/>
  <c r="O112" i="8" s="1"/>
  <c r="O104" i="8" a="1"/>
  <c r="O104" i="8" s="1"/>
  <c r="O96" i="8" a="1"/>
  <c r="O96" i="8" s="1"/>
  <c r="O88" i="8" a="1"/>
  <c r="O88" i="8" s="1"/>
  <c r="O80" i="8" a="1"/>
  <c r="O80" i="8" s="1"/>
  <c r="O72" i="8" a="1"/>
  <c r="O72" i="8" s="1"/>
  <c r="O64" i="8" a="1"/>
  <c r="O64" i="8" s="1"/>
  <c r="O56" i="8" a="1"/>
  <c r="O56" i="8" s="1"/>
  <c r="O48" i="8" a="1"/>
  <c r="O48" i="8" s="1"/>
  <c r="O480" i="8" a="1"/>
  <c r="O480" i="8" s="1"/>
  <c r="O432" i="8" a="1"/>
  <c r="O432" i="8" s="1"/>
  <c r="O384" i="8" a="1"/>
  <c r="O384" i="8" s="1"/>
  <c r="O328" i="8" a="1"/>
  <c r="O328" i="8" s="1"/>
  <c r="O304" i="8" a="1"/>
  <c r="O304" i="8" s="1"/>
  <c r="O280" i="8" a="1"/>
  <c r="O280" i="8" s="1"/>
  <c r="O256" i="8" a="1"/>
  <c r="O256" i="8" s="1"/>
  <c r="O232" i="8" a="1"/>
  <c r="O232" i="8" s="1"/>
  <c r="O511" i="8" a="1"/>
  <c r="O511" i="8" s="1"/>
  <c r="Y503" i="8"/>
  <c r="O503" i="8" a="1"/>
  <c r="O503" i="8" s="1"/>
  <c r="Y495" i="8"/>
  <c r="O495" i="8" a="1"/>
  <c r="O495" i="8" s="1"/>
  <c r="Y487" i="8"/>
  <c r="O487" i="8" a="1"/>
  <c r="O487" i="8" s="1"/>
  <c r="Y479" i="8"/>
  <c r="O479" i="8" a="1"/>
  <c r="O479" i="8" s="1"/>
  <c r="Y471" i="8"/>
  <c r="O471" i="8" a="1"/>
  <c r="O471" i="8" s="1"/>
  <c r="Y463" i="8"/>
  <c r="O463" i="8" a="1"/>
  <c r="O463" i="8" s="1"/>
  <c r="Y455" i="8"/>
  <c r="O455" i="8" a="1"/>
  <c r="O455" i="8" s="1"/>
  <c r="Y447" i="8"/>
  <c r="O447" i="8" a="1"/>
  <c r="O447" i="8" s="1"/>
  <c r="Y439" i="8"/>
  <c r="O439" i="8" a="1"/>
  <c r="O439" i="8" s="1"/>
  <c r="Y431" i="8"/>
  <c r="O431" i="8" a="1"/>
  <c r="O431" i="8" s="1"/>
  <c r="Y423" i="8"/>
  <c r="O423" i="8" a="1"/>
  <c r="O423" i="8" s="1"/>
  <c r="Y415" i="8"/>
  <c r="O415" i="8" a="1"/>
  <c r="O415" i="8" s="1"/>
  <c r="Y407" i="8"/>
  <c r="O407" i="8" a="1"/>
  <c r="O407" i="8" s="1"/>
  <c r="Y399" i="8"/>
  <c r="O399" i="8" a="1"/>
  <c r="O399" i="8" s="1"/>
  <c r="Y391" i="8"/>
  <c r="O391" i="8" a="1"/>
  <c r="O391" i="8" s="1"/>
  <c r="Y383" i="8"/>
  <c r="O383" i="8" a="1"/>
  <c r="O383" i="8" s="1"/>
  <c r="Y375" i="8"/>
  <c r="O375" i="8" a="1"/>
  <c r="O375" i="8" s="1"/>
  <c r="Y367" i="8"/>
  <c r="O367" i="8" a="1"/>
  <c r="O367" i="8" s="1"/>
  <c r="Y359" i="8"/>
  <c r="O359" i="8" a="1"/>
  <c r="O359" i="8" s="1"/>
  <c r="Y351" i="8"/>
  <c r="O351" i="8" a="1"/>
  <c r="O351" i="8" s="1"/>
  <c r="Y343" i="8"/>
  <c r="O343" i="8" a="1"/>
  <c r="O343" i="8" s="1"/>
  <c r="Y335" i="8"/>
  <c r="O335" i="8" a="1"/>
  <c r="O335" i="8" s="1"/>
  <c r="Y327" i="8"/>
  <c r="O327" i="8" a="1"/>
  <c r="O327" i="8" s="1"/>
  <c r="Y319" i="8"/>
  <c r="O319" i="8" a="1"/>
  <c r="O319" i="8" s="1"/>
  <c r="Y311" i="8"/>
  <c r="O311" i="8" a="1"/>
  <c r="O311" i="8" s="1"/>
  <c r="Y303" i="8"/>
  <c r="O303" i="8" a="1"/>
  <c r="O303" i="8" s="1"/>
  <c r="Y295" i="8"/>
  <c r="O295" i="8" a="1"/>
  <c r="O295" i="8" s="1"/>
  <c r="Y287" i="8"/>
  <c r="O287" i="8" a="1"/>
  <c r="O287" i="8" s="1"/>
  <c r="Y279" i="8"/>
  <c r="O279" i="8" a="1"/>
  <c r="O279" i="8" s="1"/>
  <c r="O271" i="8" a="1"/>
  <c r="O271" i="8" s="1"/>
  <c r="O263" i="8" a="1"/>
  <c r="O263" i="8" s="1"/>
  <c r="O255" i="8" a="1"/>
  <c r="O255" i="8" s="1"/>
  <c r="O247" i="8" a="1"/>
  <c r="O247" i="8" s="1"/>
  <c r="O239" i="8" a="1"/>
  <c r="O239" i="8" s="1"/>
  <c r="O231" i="8" a="1"/>
  <c r="O231" i="8" s="1"/>
  <c r="O223" i="8" a="1"/>
  <c r="O223" i="8" s="1"/>
  <c r="O215" i="8" a="1"/>
  <c r="O215" i="8" s="1"/>
  <c r="O207" i="8" a="1"/>
  <c r="O207" i="8" s="1"/>
  <c r="O199" i="8" a="1"/>
  <c r="O199" i="8" s="1"/>
  <c r="O191" i="8" a="1"/>
  <c r="O191" i="8" s="1"/>
  <c r="O183" i="8" a="1"/>
  <c r="O183" i="8" s="1"/>
  <c r="O175" i="8" a="1"/>
  <c r="O175" i="8" s="1"/>
  <c r="O167" i="8" a="1"/>
  <c r="O167" i="8" s="1"/>
  <c r="O159" i="8" a="1"/>
  <c r="O159" i="8" s="1"/>
  <c r="O151" i="8" a="1"/>
  <c r="O151" i="8" s="1"/>
  <c r="O143" i="8" a="1"/>
  <c r="O143" i="8" s="1"/>
  <c r="O135" i="8" a="1"/>
  <c r="O135" i="8" s="1"/>
  <c r="O127" i="8" a="1"/>
  <c r="O127" i="8" s="1"/>
  <c r="O119" i="8" a="1"/>
  <c r="O119" i="8" s="1"/>
  <c r="O111" i="8" a="1"/>
  <c r="O111" i="8" s="1"/>
  <c r="O103" i="8" a="1"/>
  <c r="O103" i="8" s="1"/>
  <c r="O95" i="8" a="1"/>
  <c r="O95" i="8" s="1"/>
  <c r="O87" i="8" a="1"/>
  <c r="O87" i="8" s="1"/>
  <c r="O79" i="8" a="1"/>
  <c r="O79" i="8" s="1"/>
  <c r="O71" i="8" a="1"/>
  <c r="O71" i="8" s="1"/>
  <c r="O63" i="8" a="1"/>
  <c r="O63" i="8" s="1"/>
  <c r="O55" i="8" a="1"/>
  <c r="O55" i="8" s="1"/>
  <c r="O47" i="8" a="1"/>
  <c r="O47" i="8" s="1"/>
  <c r="O464" i="8" a="1"/>
  <c r="O464" i="8" s="1"/>
  <c r="O416" i="8" a="1"/>
  <c r="O416" i="8" s="1"/>
  <c r="O400" i="8" a="1"/>
  <c r="O400" i="8" s="1"/>
  <c r="O344" i="8" a="1"/>
  <c r="O344" i="8" s="1"/>
  <c r="O320" i="8" a="1"/>
  <c r="O320" i="8" s="1"/>
  <c r="O296" i="8" a="1"/>
  <c r="O296" i="8" s="1"/>
  <c r="O272" i="8" a="1"/>
  <c r="O272" i="8" s="1"/>
  <c r="O240" i="8" a="1"/>
  <c r="O240" i="8" s="1"/>
  <c r="O510" i="8" a="1"/>
  <c r="O510" i="8" s="1"/>
  <c r="Y502" i="8"/>
  <c r="O502" i="8" a="1"/>
  <c r="O502" i="8" s="1"/>
  <c r="Y494" i="8"/>
  <c r="O494" i="8" a="1"/>
  <c r="O494" i="8" s="1"/>
  <c r="Y486" i="8"/>
  <c r="O486" i="8" a="1"/>
  <c r="O486" i="8" s="1"/>
  <c r="Y478" i="8"/>
  <c r="O478" i="8" a="1"/>
  <c r="O478" i="8" s="1"/>
  <c r="Y470" i="8"/>
  <c r="O470" i="8" a="1"/>
  <c r="O470" i="8" s="1"/>
  <c r="Y462" i="8"/>
  <c r="O462" i="8" a="1"/>
  <c r="O462" i="8" s="1"/>
  <c r="Y454" i="8"/>
  <c r="O454" i="8" a="1"/>
  <c r="O454" i="8" s="1"/>
  <c r="Y446" i="8"/>
  <c r="O446" i="8" a="1"/>
  <c r="O446" i="8" s="1"/>
  <c r="Y438" i="8"/>
  <c r="O438" i="8" a="1"/>
  <c r="O438" i="8" s="1"/>
  <c r="Y430" i="8"/>
  <c r="O430" i="8" a="1"/>
  <c r="O430" i="8" s="1"/>
  <c r="Y422" i="8"/>
  <c r="O422" i="8" a="1"/>
  <c r="O422" i="8" s="1"/>
  <c r="Y414" i="8"/>
  <c r="O414" i="8" a="1"/>
  <c r="O414" i="8" s="1"/>
  <c r="Y406" i="8"/>
  <c r="O406" i="8" a="1"/>
  <c r="O406" i="8" s="1"/>
  <c r="Y398" i="8"/>
  <c r="O398" i="8" a="1"/>
  <c r="O398" i="8" s="1"/>
  <c r="Y390" i="8"/>
  <c r="O390" i="8" a="1"/>
  <c r="O390" i="8" s="1"/>
  <c r="Y382" i="8"/>
  <c r="O382" i="8" a="1"/>
  <c r="O382" i="8" s="1"/>
  <c r="Y374" i="8"/>
  <c r="O374" i="8" a="1"/>
  <c r="O374" i="8" s="1"/>
  <c r="Y366" i="8"/>
  <c r="O366" i="8" a="1"/>
  <c r="O366" i="8" s="1"/>
  <c r="Y358" i="8"/>
  <c r="O358" i="8" a="1"/>
  <c r="O358" i="8" s="1"/>
  <c r="Y350" i="8"/>
  <c r="O350" i="8" a="1"/>
  <c r="O350" i="8" s="1"/>
  <c r="Y342" i="8"/>
  <c r="O342" i="8" a="1"/>
  <c r="O342" i="8" s="1"/>
  <c r="Y334" i="8"/>
  <c r="O334" i="8" a="1"/>
  <c r="O334" i="8" s="1"/>
  <c r="Y326" i="8"/>
  <c r="O326" i="8" a="1"/>
  <c r="O326" i="8" s="1"/>
  <c r="Y318" i="8"/>
  <c r="O318" i="8" a="1"/>
  <c r="O318" i="8" s="1"/>
  <c r="Y310" i="8"/>
  <c r="O310" i="8" a="1"/>
  <c r="O310" i="8" s="1"/>
  <c r="Y302" i="8"/>
  <c r="O302" i="8" a="1"/>
  <c r="O302" i="8" s="1"/>
  <c r="Y294" i="8"/>
  <c r="O294" i="8" a="1"/>
  <c r="O294" i="8" s="1"/>
  <c r="Y286" i="8"/>
  <c r="O286" i="8" a="1"/>
  <c r="O286" i="8" s="1"/>
  <c r="Y278" i="8"/>
  <c r="O278" i="8" a="1"/>
  <c r="O278" i="8" s="1"/>
  <c r="Y270" i="8"/>
  <c r="O270" i="8" a="1"/>
  <c r="O270" i="8" s="1"/>
  <c r="Y262" i="8"/>
  <c r="O262" i="8" a="1"/>
  <c r="O262" i="8" s="1"/>
  <c r="Y254" i="8"/>
  <c r="O254" i="8" a="1"/>
  <c r="O254" i="8" s="1"/>
  <c r="Y246" i="8"/>
  <c r="O246" i="8" a="1"/>
  <c r="O246" i="8" s="1"/>
  <c r="Y238" i="8"/>
  <c r="O238" i="8" a="1"/>
  <c r="O238" i="8" s="1"/>
  <c r="Y230" i="8"/>
  <c r="O230" i="8" a="1"/>
  <c r="O230" i="8" s="1"/>
  <c r="Y222" i="8"/>
  <c r="O222" i="8" a="1"/>
  <c r="O222" i="8" s="1"/>
  <c r="O214" i="8" a="1"/>
  <c r="O214" i="8" s="1"/>
  <c r="O206" i="8" a="1"/>
  <c r="O206" i="8" s="1"/>
  <c r="O198" i="8" a="1"/>
  <c r="O198" i="8" s="1"/>
  <c r="O190" i="8" a="1"/>
  <c r="O190" i="8" s="1"/>
  <c r="O182" i="8" a="1"/>
  <c r="O182" i="8" s="1"/>
  <c r="O174" i="8" a="1"/>
  <c r="O174" i="8" s="1"/>
  <c r="O166" i="8" a="1"/>
  <c r="O166" i="8" s="1"/>
  <c r="O158" i="8" a="1"/>
  <c r="O158" i="8" s="1"/>
  <c r="O150" i="8" a="1"/>
  <c r="O150" i="8" s="1"/>
  <c r="O142" i="8" a="1"/>
  <c r="O142" i="8" s="1"/>
  <c r="O134" i="8" a="1"/>
  <c r="O134" i="8" s="1"/>
  <c r="O126" i="8" a="1"/>
  <c r="O126" i="8" s="1"/>
  <c r="O118" i="8" a="1"/>
  <c r="O118" i="8" s="1"/>
  <c r="O110" i="8" a="1"/>
  <c r="O110" i="8" s="1"/>
  <c r="O102" i="8" a="1"/>
  <c r="O102" i="8" s="1"/>
  <c r="O94" i="8" a="1"/>
  <c r="O94" i="8" s="1"/>
  <c r="O86" i="8" a="1"/>
  <c r="O86" i="8" s="1"/>
  <c r="O78" i="8" a="1"/>
  <c r="O78" i="8" s="1"/>
  <c r="O70" i="8" a="1"/>
  <c r="O70" i="8" s="1"/>
  <c r="O62" i="8" a="1"/>
  <c r="O62" i="8" s="1"/>
  <c r="O54" i="8" a="1"/>
  <c r="O54" i="8" s="1"/>
  <c r="O46" i="8" a="1"/>
  <c r="O46" i="8" s="1"/>
  <c r="O504" i="8" a="1"/>
  <c r="O504" i="8" s="1"/>
  <c r="O456" i="8" a="1"/>
  <c r="O456" i="8" s="1"/>
  <c r="O376" i="8" a="1"/>
  <c r="O376" i="8" s="1"/>
  <c r="O509" i="8" a="1"/>
  <c r="O509" i="8" s="1"/>
  <c r="M478" i="11" s="1"/>
  <c r="O501" i="8" a="1"/>
  <c r="O501" i="8" s="1"/>
  <c r="O493" i="8" a="1"/>
  <c r="O493" i="8" s="1"/>
  <c r="O485" i="8" a="1"/>
  <c r="O485" i="8" s="1"/>
  <c r="O477" i="8" a="1"/>
  <c r="O477" i="8" s="1"/>
  <c r="O469" i="8" a="1"/>
  <c r="O469" i="8" s="1"/>
  <c r="O461" i="8" a="1"/>
  <c r="O461" i="8" s="1"/>
  <c r="O453" i="8" a="1"/>
  <c r="O453" i="8" s="1"/>
  <c r="O445" i="8" a="1"/>
  <c r="O445" i="8" s="1"/>
  <c r="O437" i="8" a="1"/>
  <c r="O437" i="8" s="1"/>
  <c r="O429" i="8" a="1"/>
  <c r="O429" i="8" s="1"/>
  <c r="O421" i="8" a="1"/>
  <c r="O421" i="8" s="1"/>
  <c r="O413" i="8" a="1"/>
  <c r="O413" i="8" s="1"/>
  <c r="O405" i="8" a="1"/>
  <c r="O405" i="8" s="1"/>
  <c r="O397" i="8" a="1"/>
  <c r="O397" i="8" s="1"/>
  <c r="O389" i="8" a="1"/>
  <c r="O389" i="8" s="1"/>
  <c r="O381" i="8" a="1"/>
  <c r="O381" i="8" s="1"/>
  <c r="O373" i="8" a="1"/>
  <c r="O373" i="8" s="1"/>
  <c r="O365" i="8" a="1"/>
  <c r="O365" i="8" s="1"/>
  <c r="O357" i="8" a="1"/>
  <c r="O357" i="8" s="1"/>
  <c r="O349" i="8" a="1"/>
  <c r="O349" i="8" s="1"/>
  <c r="O341" i="8" a="1"/>
  <c r="O341" i="8" s="1"/>
  <c r="O333" i="8" a="1"/>
  <c r="O333" i="8" s="1"/>
  <c r="O325" i="8" a="1"/>
  <c r="O325" i="8" s="1"/>
  <c r="O317" i="8" a="1"/>
  <c r="O317" i="8" s="1"/>
  <c r="O309" i="8" a="1"/>
  <c r="O309" i="8" s="1"/>
  <c r="O301" i="8" a="1"/>
  <c r="O301" i="8" s="1"/>
  <c r="O293" i="8" a="1"/>
  <c r="O293" i="8" s="1"/>
  <c r="O285" i="8" a="1"/>
  <c r="O285" i="8" s="1"/>
  <c r="O277" i="8" a="1"/>
  <c r="O277" i="8" s="1"/>
  <c r="O269" i="8" a="1"/>
  <c r="O269" i="8" s="1"/>
  <c r="O261" i="8" a="1"/>
  <c r="O261" i="8" s="1"/>
  <c r="O253" i="8" a="1"/>
  <c r="O253" i="8" s="1"/>
  <c r="O245" i="8" a="1"/>
  <c r="O245" i="8" s="1"/>
  <c r="O237" i="8" a="1"/>
  <c r="O237" i="8" s="1"/>
  <c r="O229" i="8" a="1"/>
  <c r="O229" i="8" s="1"/>
  <c r="O221" i="8" a="1"/>
  <c r="O221" i="8" s="1"/>
  <c r="O213" i="8" a="1"/>
  <c r="O213" i="8" s="1"/>
  <c r="O205" i="8" a="1"/>
  <c r="O205" i="8" s="1"/>
  <c r="O197" i="8" a="1"/>
  <c r="O197" i="8" s="1"/>
  <c r="O189" i="8" a="1"/>
  <c r="O189" i="8" s="1"/>
  <c r="O181" i="8" a="1"/>
  <c r="O181" i="8" s="1"/>
  <c r="O173" i="8" a="1"/>
  <c r="O173" i="8" s="1"/>
  <c r="O165" i="8" a="1"/>
  <c r="O165" i="8" s="1"/>
  <c r="O157" i="8" a="1"/>
  <c r="O157" i="8" s="1"/>
  <c r="O149" i="8" a="1"/>
  <c r="O149" i="8" s="1"/>
  <c r="O141" i="8" a="1"/>
  <c r="O141" i="8" s="1"/>
  <c r="O133" i="8" a="1"/>
  <c r="O133" i="8" s="1"/>
  <c r="O125" i="8" a="1"/>
  <c r="O125" i="8" s="1"/>
  <c r="O117" i="8" a="1"/>
  <c r="O117" i="8" s="1"/>
  <c r="O109" i="8" a="1"/>
  <c r="O109" i="8" s="1"/>
  <c r="O101" i="8" a="1"/>
  <c r="O101" i="8" s="1"/>
  <c r="O93" i="8" a="1"/>
  <c r="O93" i="8" s="1"/>
  <c r="O85" i="8" a="1"/>
  <c r="O85" i="8" s="1"/>
  <c r="O77" i="8" a="1"/>
  <c r="O77" i="8" s="1"/>
  <c r="O69" i="8" a="1"/>
  <c r="O69" i="8" s="1"/>
  <c r="O61" i="8" a="1"/>
  <c r="O61" i="8" s="1"/>
  <c r="O53" i="8" a="1"/>
  <c r="O53" i="8" s="1"/>
  <c r="O45" i="8" a="1"/>
  <c r="O45" i="8" s="1"/>
  <c r="O488" i="8" a="1"/>
  <c r="O488" i="8" s="1"/>
  <c r="O440" i="8" a="1"/>
  <c r="O440" i="8" s="1"/>
  <c r="O360" i="8" a="1"/>
  <c r="O360" i="8" s="1"/>
  <c r="O508" i="8" a="1"/>
  <c r="O508" i="8" s="1"/>
  <c r="O500" i="8" a="1"/>
  <c r="O500" i="8" s="1"/>
  <c r="O492" i="8" a="1"/>
  <c r="O492" i="8" s="1"/>
  <c r="O484" i="8" a="1"/>
  <c r="O484" i="8" s="1"/>
  <c r="O476" i="8" a="1"/>
  <c r="O476" i="8" s="1"/>
  <c r="O468" i="8" a="1"/>
  <c r="O468" i="8" s="1"/>
  <c r="O460" i="8" a="1"/>
  <c r="O460" i="8" s="1"/>
  <c r="O452" i="8" a="1"/>
  <c r="O452" i="8" s="1"/>
  <c r="O444" i="8" a="1"/>
  <c r="O444" i="8" s="1"/>
  <c r="O436" i="8" a="1"/>
  <c r="O436" i="8" s="1"/>
  <c r="O428" i="8" a="1"/>
  <c r="O428" i="8" s="1"/>
  <c r="O420" i="8" a="1"/>
  <c r="O420" i="8" s="1"/>
  <c r="O412" i="8" a="1"/>
  <c r="O412" i="8" s="1"/>
  <c r="O404" i="8" a="1"/>
  <c r="O404" i="8" s="1"/>
  <c r="O396" i="8" a="1"/>
  <c r="O396" i="8" s="1"/>
  <c r="O388" i="8" a="1"/>
  <c r="O388" i="8" s="1"/>
  <c r="O380" i="8" a="1"/>
  <c r="O380" i="8" s="1"/>
  <c r="O372" i="8" a="1"/>
  <c r="O372" i="8" s="1"/>
  <c r="O364" i="8" a="1"/>
  <c r="O364" i="8" s="1"/>
  <c r="O356" i="8" a="1"/>
  <c r="O356" i="8" s="1"/>
  <c r="O348" i="8" a="1"/>
  <c r="O348" i="8" s="1"/>
  <c r="O340" i="8" a="1"/>
  <c r="O340" i="8" s="1"/>
  <c r="O332" i="8" a="1"/>
  <c r="O332" i="8" s="1"/>
  <c r="O324" i="8" a="1"/>
  <c r="O324" i="8" s="1"/>
  <c r="O316" i="8" a="1"/>
  <c r="O316" i="8" s="1"/>
  <c r="O308" i="8" a="1"/>
  <c r="O308" i="8" s="1"/>
  <c r="O300" i="8" a="1"/>
  <c r="O300" i="8" s="1"/>
  <c r="O292" i="8" a="1"/>
  <c r="O292" i="8" s="1"/>
  <c r="O284" i="8" a="1"/>
  <c r="O284" i="8" s="1"/>
  <c r="O276" i="8" a="1"/>
  <c r="O276" i="8" s="1"/>
  <c r="O268" i="8" a="1"/>
  <c r="O268" i="8" s="1"/>
  <c r="O260" i="8" a="1"/>
  <c r="O260" i="8" s="1"/>
  <c r="O252" i="8" a="1"/>
  <c r="O252" i="8" s="1"/>
  <c r="O244" i="8" a="1"/>
  <c r="O244" i="8" s="1"/>
  <c r="O236" i="8" a="1"/>
  <c r="O236" i="8" s="1"/>
  <c r="O228" i="8" a="1"/>
  <c r="O228" i="8" s="1"/>
  <c r="O220" i="8" a="1"/>
  <c r="O220" i="8" s="1"/>
  <c r="O212" i="8" a="1"/>
  <c r="O212" i="8" s="1"/>
  <c r="O204" i="8" a="1"/>
  <c r="O204" i="8" s="1"/>
  <c r="O196" i="8" a="1"/>
  <c r="O196" i="8" s="1"/>
  <c r="O188" i="8" a="1"/>
  <c r="O188" i="8" s="1"/>
  <c r="O180" i="8" a="1"/>
  <c r="O180" i="8" s="1"/>
  <c r="O172" i="8" a="1"/>
  <c r="O172" i="8" s="1"/>
  <c r="O164" i="8" a="1"/>
  <c r="O164" i="8" s="1"/>
  <c r="O156" i="8" a="1"/>
  <c r="O156" i="8" s="1"/>
  <c r="O148" i="8" a="1"/>
  <c r="O148" i="8" s="1"/>
  <c r="O140" i="8" a="1"/>
  <c r="O140" i="8" s="1"/>
  <c r="O132" i="8" a="1"/>
  <c r="O132" i="8" s="1"/>
  <c r="O124" i="8" a="1"/>
  <c r="O124" i="8" s="1"/>
  <c r="O116" i="8" a="1"/>
  <c r="O116" i="8" s="1"/>
  <c r="O108" i="8" a="1"/>
  <c r="O108" i="8" s="1"/>
  <c r="O100" i="8" a="1"/>
  <c r="O100" i="8" s="1"/>
  <c r="O92" i="8" a="1"/>
  <c r="O92" i="8" s="1"/>
  <c r="O84" i="8" a="1"/>
  <c r="O84" i="8" s="1"/>
  <c r="O76" i="8" a="1"/>
  <c r="O76" i="8" s="1"/>
  <c r="O68" i="8" a="1"/>
  <c r="O68" i="8" s="1"/>
  <c r="O60" i="8" a="1"/>
  <c r="O60" i="8" s="1"/>
  <c r="O52" i="8" a="1"/>
  <c r="O52" i="8" s="1"/>
  <c r="O44" i="8" a="1"/>
  <c r="O44" i="8" s="1"/>
  <c r="Y512" i="8"/>
  <c r="O512" i="8" a="1"/>
  <c r="O512" i="8" s="1"/>
  <c r="O448" i="8" a="1"/>
  <c r="O448" i="8" s="1"/>
  <c r="O368" i="8" a="1"/>
  <c r="O368" i="8" s="1"/>
  <c r="O515" i="8" a="1"/>
  <c r="O515" i="8" s="1"/>
  <c r="Y507" i="8"/>
  <c r="O507" i="8" a="1"/>
  <c r="O507" i="8" s="1"/>
  <c r="Y499" i="8"/>
  <c r="O499" i="8" a="1"/>
  <c r="O499" i="8" s="1"/>
  <c r="Y491" i="8"/>
  <c r="O491" i="8" a="1"/>
  <c r="O491" i="8" s="1"/>
  <c r="Y483" i="8"/>
  <c r="O483" i="8" a="1"/>
  <c r="O483" i="8" s="1"/>
  <c r="Y475" i="8"/>
  <c r="O475" i="8" a="1"/>
  <c r="O475" i="8" s="1"/>
  <c r="Y467" i="8"/>
  <c r="O467" i="8" a="1"/>
  <c r="O467" i="8" s="1"/>
  <c r="Y459" i="8"/>
  <c r="O459" i="8" a="1"/>
  <c r="O459" i="8" s="1"/>
  <c r="Y451" i="8"/>
  <c r="O451" i="8" a="1"/>
  <c r="O451" i="8" s="1"/>
  <c r="Y443" i="8"/>
  <c r="O443" i="8" a="1"/>
  <c r="O443" i="8" s="1"/>
  <c r="Y435" i="8"/>
  <c r="O435" i="8" a="1"/>
  <c r="O435" i="8" s="1"/>
  <c r="Y427" i="8"/>
  <c r="O427" i="8" a="1"/>
  <c r="O427" i="8" s="1"/>
  <c r="Y419" i="8"/>
  <c r="O419" i="8" a="1"/>
  <c r="O419" i="8" s="1"/>
  <c r="Y411" i="8"/>
  <c r="O411" i="8" a="1"/>
  <c r="O411" i="8" s="1"/>
  <c r="Y403" i="8"/>
  <c r="O403" i="8" a="1"/>
  <c r="O403" i="8" s="1"/>
  <c r="Y395" i="8"/>
  <c r="O395" i="8" a="1"/>
  <c r="O395" i="8" s="1"/>
  <c r="Y387" i="8"/>
  <c r="O387" i="8" a="1"/>
  <c r="O387" i="8" s="1"/>
  <c r="Y379" i="8"/>
  <c r="O379" i="8" a="1"/>
  <c r="O379" i="8" s="1"/>
  <c r="Y371" i="8"/>
  <c r="O371" i="8" a="1"/>
  <c r="O371" i="8" s="1"/>
  <c r="Y363" i="8"/>
  <c r="O363" i="8" a="1"/>
  <c r="O363" i="8" s="1"/>
  <c r="Y355" i="8"/>
  <c r="O355" i="8" a="1"/>
  <c r="O355" i="8" s="1"/>
  <c r="Y347" i="8"/>
  <c r="O347" i="8" a="1"/>
  <c r="O347" i="8" s="1"/>
  <c r="Y339" i="8"/>
  <c r="O339" i="8" a="1"/>
  <c r="O339" i="8" s="1"/>
  <c r="Y331" i="8"/>
  <c r="O331" i="8" a="1"/>
  <c r="O331" i="8" s="1"/>
  <c r="Y323" i="8"/>
  <c r="O323" i="8" a="1"/>
  <c r="O323" i="8" s="1"/>
  <c r="Y315" i="8"/>
  <c r="O315" i="8" a="1"/>
  <c r="O315" i="8" s="1"/>
  <c r="Y307" i="8"/>
  <c r="O307" i="8" a="1"/>
  <c r="O307" i="8" s="1"/>
  <c r="Y299" i="8"/>
  <c r="O299" i="8" a="1"/>
  <c r="O299" i="8" s="1"/>
  <c r="Y291" i="8"/>
  <c r="O291" i="8" a="1"/>
  <c r="O291" i="8" s="1"/>
  <c r="Y283" i="8"/>
  <c r="O283" i="8" a="1"/>
  <c r="O283" i="8" s="1"/>
  <c r="O275" i="8" a="1"/>
  <c r="O275" i="8" s="1"/>
  <c r="O267" i="8" a="1"/>
  <c r="O267" i="8" s="1"/>
  <c r="O259" i="8" a="1"/>
  <c r="O259" i="8" s="1"/>
  <c r="O251" i="8" a="1"/>
  <c r="O251" i="8" s="1"/>
  <c r="O243" i="8" a="1"/>
  <c r="O243" i="8" s="1"/>
  <c r="O235" i="8" a="1"/>
  <c r="O235" i="8" s="1"/>
  <c r="O227" i="8" a="1"/>
  <c r="O227" i="8" s="1"/>
  <c r="O219" i="8" a="1"/>
  <c r="O219" i="8" s="1"/>
  <c r="O211" i="8" a="1"/>
  <c r="O211" i="8" s="1"/>
  <c r="O203" i="8" a="1"/>
  <c r="O203" i="8" s="1"/>
  <c r="O195" i="8" a="1"/>
  <c r="O195" i="8" s="1"/>
  <c r="O187" i="8" a="1"/>
  <c r="O187" i="8" s="1"/>
  <c r="O179" i="8" a="1"/>
  <c r="O179" i="8" s="1"/>
  <c r="O171" i="8" a="1"/>
  <c r="O171" i="8" s="1"/>
  <c r="O163" i="8" a="1"/>
  <c r="O163" i="8" s="1"/>
  <c r="O155" i="8" a="1"/>
  <c r="O155" i="8" s="1"/>
  <c r="O147" i="8" a="1"/>
  <c r="O147" i="8" s="1"/>
  <c r="O139" i="8" a="1"/>
  <c r="O139" i="8" s="1"/>
  <c r="O131" i="8" a="1"/>
  <c r="O131" i="8" s="1"/>
  <c r="O123" i="8" a="1"/>
  <c r="O123" i="8" s="1"/>
  <c r="O115" i="8" a="1"/>
  <c r="O115" i="8" s="1"/>
  <c r="O107" i="8" a="1"/>
  <c r="O107" i="8" s="1"/>
  <c r="O99" i="8" a="1"/>
  <c r="O99" i="8" s="1"/>
  <c r="O91" i="8" a="1"/>
  <c r="O91" i="8" s="1"/>
  <c r="O83" i="8" a="1"/>
  <c r="O83" i="8" s="1"/>
  <c r="O75" i="8" a="1"/>
  <c r="O75" i="8" s="1"/>
  <c r="O67" i="8" a="1"/>
  <c r="O67" i="8" s="1"/>
  <c r="O59" i="8" a="1"/>
  <c r="O59" i="8" s="1"/>
  <c r="O51" i="8" a="1"/>
  <c r="O51" i="8" s="1"/>
  <c r="O496" i="8" a="1"/>
  <c r="O496" i="8" s="1"/>
  <c r="O408" i="8" a="1"/>
  <c r="O408" i="8" s="1"/>
  <c r="O352" i="8" a="1"/>
  <c r="O352" i="8" s="1"/>
  <c r="Y514" i="8"/>
  <c r="O514" i="8" a="1"/>
  <c r="O514" i="8" s="1"/>
  <c r="Y506" i="8"/>
  <c r="O506" i="8" a="1"/>
  <c r="O506" i="8" s="1"/>
  <c r="Y498" i="8"/>
  <c r="O498" i="8" a="1"/>
  <c r="O498" i="8" s="1"/>
  <c r="Y490" i="8"/>
  <c r="O490" i="8" a="1"/>
  <c r="O490" i="8" s="1"/>
  <c r="Y482" i="8"/>
  <c r="O482" i="8" a="1"/>
  <c r="O482" i="8" s="1"/>
  <c r="Y474" i="8"/>
  <c r="O474" i="8" a="1"/>
  <c r="O474" i="8" s="1"/>
  <c r="Y466" i="8"/>
  <c r="O466" i="8" a="1"/>
  <c r="O466" i="8" s="1"/>
  <c r="Y458" i="8"/>
  <c r="O458" i="8" a="1"/>
  <c r="O458" i="8" s="1"/>
  <c r="Y450" i="8"/>
  <c r="O450" i="8" a="1"/>
  <c r="O450" i="8" s="1"/>
  <c r="Y442" i="8"/>
  <c r="O442" i="8" a="1"/>
  <c r="O442" i="8" s="1"/>
  <c r="Y434" i="8"/>
  <c r="O434" i="8" a="1"/>
  <c r="O434" i="8" s="1"/>
  <c r="Y426" i="8"/>
  <c r="O426" i="8" a="1"/>
  <c r="O426" i="8" s="1"/>
  <c r="Y418" i="8"/>
  <c r="O418" i="8" a="1"/>
  <c r="O418" i="8" s="1"/>
  <c r="Y410" i="8"/>
  <c r="O410" i="8" a="1"/>
  <c r="O410" i="8" s="1"/>
  <c r="Y402" i="8"/>
  <c r="O402" i="8" a="1"/>
  <c r="O402" i="8" s="1"/>
  <c r="Y394" i="8"/>
  <c r="O394" i="8" a="1"/>
  <c r="O394" i="8" s="1"/>
  <c r="Y386" i="8"/>
  <c r="O386" i="8" a="1"/>
  <c r="O386" i="8" s="1"/>
  <c r="Y378" i="8"/>
  <c r="O378" i="8" a="1"/>
  <c r="O378" i="8" s="1"/>
  <c r="Y370" i="8"/>
  <c r="O370" i="8" a="1"/>
  <c r="O370" i="8" s="1"/>
  <c r="Y362" i="8"/>
  <c r="O362" i="8" a="1"/>
  <c r="O362" i="8" s="1"/>
  <c r="Y354" i="8"/>
  <c r="O354" i="8" a="1"/>
  <c r="O354" i="8" s="1"/>
  <c r="Y346" i="8"/>
  <c r="O346" i="8" a="1"/>
  <c r="O346" i="8" s="1"/>
  <c r="Y338" i="8"/>
  <c r="O338" i="8" a="1"/>
  <c r="O338" i="8" s="1"/>
  <c r="Y330" i="8"/>
  <c r="O330" i="8" a="1"/>
  <c r="O330" i="8" s="1"/>
  <c r="Y322" i="8"/>
  <c r="O322" i="8" a="1"/>
  <c r="O322" i="8" s="1"/>
  <c r="Y314" i="8"/>
  <c r="O314" i="8" a="1"/>
  <c r="O314" i="8" s="1"/>
  <c r="Y306" i="8"/>
  <c r="O306" i="8" a="1"/>
  <c r="O306" i="8" s="1"/>
  <c r="Y298" i="8"/>
  <c r="O298" i="8" a="1"/>
  <c r="O298" i="8" s="1"/>
  <c r="Y290" i="8"/>
  <c r="O290" i="8" a="1"/>
  <c r="O290" i="8" s="1"/>
  <c r="Y282" i="8"/>
  <c r="O282" i="8" a="1"/>
  <c r="O282" i="8" s="1"/>
  <c r="Y274" i="8"/>
  <c r="O274" i="8" a="1"/>
  <c r="O274" i="8" s="1"/>
  <c r="Y266" i="8"/>
  <c r="O266" i="8" a="1"/>
  <c r="O266" i="8" s="1"/>
  <c r="Y258" i="8"/>
  <c r="O258" i="8" a="1"/>
  <c r="O258" i="8" s="1"/>
  <c r="Y250" i="8"/>
  <c r="O250" i="8" a="1"/>
  <c r="O250" i="8" s="1"/>
  <c r="Y242" i="8"/>
  <c r="O242" i="8" a="1"/>
  <c r="O242" i="8" s="1"/>
  <c r="Y234" i="8"/>
  <c r="O234" i="8" a="1"/>
  <c r="O234" i="8" s="1"/>
  <c r="Y226" i="8"/>
  <c r="O226" i="8" a="1"/>
  <c r="O226" i="8" s="1"/>
  <c r="O218" i="8" a="1"/>
  <c r="O218" i="8" s="1"/>
  <c r="O210" i="8" a="1"/>
  <c r="O210" i="8" s="1"/>
  <c r="O202" i="8" a="1"/>
  <c r="O202" i="8" s="1"/>
  <c r="O194" i="8" a="1"/>
  <c r="O194" i="8" s="1"/>
  <c r="O186" i="8" a="1"/>
  <c r="O186" i="8" s="1"/>
  <c r="O178" i="8" a="1"/>
  <c r="O178" i="8" s="1"/>
  <c r="O170" i="8" a="1"/>
  <c r="O170" i="8" s="1"/>
  <c r="O162" i="8" a="1"/>
  <c r="O162" i="8" s="1"/>
  <c r="O154" i="8" a="1"/>
  <c r="O154" i="8" s="1"/>
  <c r="O146" i="8" a="1"/>
  <c r="O146" i="8" s="1"/>
  <c r="O138" i="8" a="1"/>
  <c r="O138" i="8" s="1"/>
  <c r="O130" i="8" a="1"/>
  <c r="O130" i="8" s="1"/>
  <c r="O122" i="8" a="1"/>
  <c r="O122" i="8" s="1"/>
  <c r="O114" i="8" a="1"/>
  <c r="O114" i="8" s="1"/>
  <c r="O106" i="8" a="1"/>
  <c r="O106" i="8" s="1"/>
  <c r="O98" i="8" a="1"/>
  <c r="O98" i="8" s="1"/>
  <c r="O90" i="8" a="1"/>
  <c r="O90" i="8" s="1"/>
  <c r="O82" i="8" a="1"/>
  <c r="O82" i="8" s="1"/>
  <c r="O74" i="8" a="1"/>
  <c r="O74" i="8" s="1"/>
  <c r="O66" i="8" a="1"/>
  <c r="O66" i="8" s="1"/>
  <c r="O58" i="8" a="1"/>
  <c r="O58" i="8" s="1"/>
  <c r="O50" i="8" a="1"/>
  <c r="O50" i="8" s="1"/>
  <c r="O38" i="8" a="1"/>
  <c r="O38" i="8" s="1"/>
  <c r="O7" i="11" s="1"/>
  <c r="O43" i="8" a="1"/>
  <c r="O43" i="8" s="1"/>
  <c r="O42" i="8" a="1"/>
  <c r="O42" i="8" s="1"/>
  <c r="O33" i="8" a="1"/>
  <c r="O33" i="8" s="1"/>
  <c r="O41" i="8" a="1"/>
  <c r="O41" i="8" s="1"/>
  <c r="O40" i="8" a="1"/>
  <c r="O40" i="8" s="1"/>
  <c r="O39" i="8" a="1"/>
  <c r="O39" i="8" s="1"/>
  <c r="O37" i="8" a="1"/>
  <c r="O37" i="8" s="1"/>
  <c r="O36" i="8" a="1"/>
  <c r="O36" i="8" s="1"/>
  <c r="V5" i="11" s="1"/>
  <c r="O35" i="8" a="1"/>
  <c r="O35" i="8" s="1"/>
  <c r="J4" i="11" s="1"/>
  <c r="O34" i="8" a="1"/>
  <c r="O34" i="8" s="1"/>
  <c r="Y517" i="8"/>
  <c r="Y218" i="8"/>
  <c r="Y214" i="8"/>
  <c r="Y210" i="8"/>
  <c r="Y206" i="8"/>
  <c r="Y202" i="8"/>
  <c r="Y198" i="8"/>
  <c r="Y194" i="8"/>
  <c r="Y190" i="8"/>
  <c r="Y186" i="8"/>
  <c r="Y182" i="8"/>
  <c r="Y178" i="8"/>
  <c r="Y174" i="8"/>
  <c r="Y170" i="8"/>
  <c r="Y166" i="8"/>
  <c r="W511" i="8"/>
  <c r="Y511" i="8"/>
  <c r="Y275" i="8"/>
  <c r="W275" i="8"/>
  <c r="Y271" i="8"/>
  <c r="W271" i="8"/>
  <c r="Y267" i="8"/>
  <c r="W267" i="8"/>
  <c r="Y263" i="8"/>
  <c r="W263" i="8"/>
  <c r="Y259" i="8"/>
  <c r="W259" i="8"/>
  <c r="Y255" i="8"/>
  <c r="W255" i="8"/>
  <c r="Y251" i="8"/>
  <c r="W251" i="8"/>
  <c r="Y247" i="8"/>
  <c r="W247" i="8"/>
  <c r="Y243" i="8"/>
  <c r="W243" i="8"/>
  <c r="Y239" i="8"/>
  <c r="W239" i="8"/>
  <c r="Y235" i="8"/>
  <c r="W235" i="8"/>
  <c r="Y231" i="8"/>
  <c r="W231" i="8"/>
  <c r="Y227" i="8"/>
  <c r="W227" i="8"/>
  <c r="Y223" i="8"/>
  <c r="W223" i="8"/>
  <c r="Y219" i="8"/>
  <c r="W219" i="8"/>
  <c r="Y215" i="8"/>
  <c r="W215" i="8"/>
  <c r="Y211" i="8"/>
  <c r="W211" i="8"/>
  <c r="Y207" i="8"/>
  <c r="W207" i="8"/>
  <c r="Y203" i="8"/>
  <c r="W203" i="8"/>
  <c r="Y199" i="8"/>
  <c r="W199" i="8"/>
  <c r="Y195" i="8"/>
  <c r="W195" i="8"/>
  <c r="Y191" i="8"/>
  <c r="W191" i="8"/>
  <c r="Y187" i="8"/>
  <c r="W187" i="8"/>
  <c r="Y183" i="8"/>
  <c r="W183" i="8"/>
  <c r="Y179" i="8"/>
  <c r="W179" i="8"/>
  <c r="Y175" i="8"/>
  <c r="W175" i="8"/>
  <c r="Y171" i="8"/>
  <c r="W171" i="8"/>
  <c r="Y167" i="8"/>
  <c r="W167" i="8"/>
  <c r="Y163" i="8"/>
  <c r="W163" i="8"/>
  <c r="Y159" i="8"/>
  <c r="W159" i="8"/>
  <c r="Y155" i="8"/>
  <c r="W155" i="8"/>
  <c r="Y151" i="8"/>
  <c r="W151" i="8"/>
  <c r="Y147" i="8"/>
  <c r="W147" i="8"/>
  <c r="Y143" i="8"/>
  <c r="W143" i="8"/>
  <c r="Y139" i="8"/>
  <c r="W139" i="8"/>
  <c r="Y135" i="8"/>
  <c r="W135" i="8"/>
  <c r="Y131" i="8"/>
  <c r="W131" i="8"/>
  <c r="Y127" i="8"/>
  <c r="W127" i="8"/>
  <c r="Y123" i="8"/>
  <c r="W123" i="8"/>
  <c r="Y119" i="8"/>
  <c r="W119" i="8"/>
  <c r="W115" i="8"/>
  <c r="Y115" i="8"/>
  <c r="Y111" i="8"/>
  <c r="W111" i="8"/>
  <c r="Y107" i="8"/>
  <c r="W107" i="8"/>
  <c r="Y103" i="8"/>
  <c r="W103" i="8"/>
  <c r="W99" i="8"/>
  <c r="Y99" i="8"/>
  <c r="Y95" i="8"/>
  <c r="W95" i="8"/>
  <c r="Y91" i="8"/>
  <c r="W91" i="8"/>
  <c r="Y87" i="8"/>
  <c r="W87" i="8"/>
  <c r="W83" i="8"/>
  <c r="Y83" i="8"/>
  <c r="Y79" i="8"/>
  <c r="W79" i="8"/>
  <c r="Y75" i="8"/>
  <c r="W75" i="8"/>
  <c r="Y71" i="8"/>
  <c r="W71" i="8"/>
  <c r="Y63" i="8"/>
  <c r="W507" i="8"/>
  <c r="W499" i="8"/>
  <c r="W491" i="8"/>
  <c r="W483" i="8"/>
  <c r="W475" i="8"/>
  <c r="W467" i="8"/>
  <c r="W459" i="8"/>
  <c r="W451" i="8"/>
  <c r="W443" i="8"/>
  <c r="W435" i="8"/>
  <c r="W427" i="8"/>
  <c r="W419" i="8"/>
  <c r="W411" i="8"/>
  <c r="W403" i="8"/>
  <c r="W395" i="8"/>
  <c r="W387" i="8"/>
  <c r="W379" i="8"/>
  <c r="W371" i="8"/>
  <c r="W363" i="8"/>
  <c r="W355" i="8"/>
  <c r="W347" i="8"/>
  <c r="W339" i="8"/>
  <c r="W331" i="8"/>
  <c r="W323" i="8"/>
  <c r="W315" i="8"/>
  <c r="W307" i="8"/>
  <c r="W299" i="8"/>
  <c r="W291" i="8"/>
  <c r="W283" i="8"/>
  <c r="W274" i="8"/>
  <c r="W258" i="8"/>
  <c r="W242" i="8"/>
  <c r="W226" i="8"/>
  <c r="W210" i="8"/>
  <c r="W194" i="8"/>
  <c r="W178" i="8"/>
  <c r="W510" i="8"/>
  <c r="Y510" i="8"/>
  <c r="Y162" i="8"/>
  <c r="W162" i="8"/>
  <c r="Y158" i="8"/>
  <c r="W158" i="8"/>
  <c r="Y154" i="8"/>
  <c r="W154" i="8"/>
  <c r="Y150" i="8"/>
  <c r="W150" i="8"/>
  <c r="Y146" i="8"/>
  <c r="W146" i="8"/>
  <c r="Y142" i="8"/>
  <c r="W142" i="8"/>
  <c r="Y138" i="8"/>
  <c r="W138" i="8"/>
  <c r="Y134" i="8"/>
  <c r="W134" i="8"/>
  <c r="Y130" i="8"/>
  <c r="W130" i="8"/>
  <c r="Y126" i="8"/>
  <c r="W126" i="8"/>
  <c r="Y122" i="8"/>
  <c r="W122" i="8"/>
  <c r="Y118" i="8"/>
  <c r="W118" i="8"/>
  <c r="W114" i="8"/>
  <c r="Y114" i="8"/>
  <c r="Y110" i="8"/>
  <c r="W110" i="8"/>
  <c r="W106" i="8"/>
  <c r="Y106" i="8"/>
  <c r="Y102" i="8"/>
  <c r="W102" i="8"/>
  <c r="W98" i="8"/>
  <c r="Y98" i="8"/>
  <c r="Y94" i="8"/>
  <c r="W94" i="8"/>
  <c r="W90" i="8"/>
  <c r="Y90" i="8"/>
  <c r="Y86" i="8"/>
  <c r="W86" i="8"/>
  <c r="W82" i="8"/>
  <c r="Y82" i="8"/>
  <c r="Y78" i="8"/>
  <c r="W78" i="8"/>
  <c r="W74" i="8"/>
  <c r="Y74" i="8"/>
  <c r="Y70" i="8"/>
  <c r="W70" i="8"/>
  <c r="W506" i="8"/>
  <c r="W498" i="8"/>
  <c r="W490" i="8"/>
  <c r="W482" i="8"/>
  <c r="W474" i="8"/>
  <c r="W466" i="8"/>
  <c r="W458" i="8"/>
  <c r="W450" i="8"/>
  <c r="W442" i="8"/>
  <c r="W434" i="8"/>
  <c r="W426" i="8"/>
  <c r="W418" i="8"/>
  <c r="W410" i="8"/>
  <c r="W402" i="8"/>
  <c r="W394" i="8"/>
  <c r="W386" i="8"/>
  <c r="W378" i="8"/>
  <c r="W370" i="8"/>
  <c r="W362" i="8"/>
  <c r="W354" i="8"/>
  <c r="W346" i="8"/>
  <c r="W338" i="8"/>
  <c r="W330" i="8"/>
  <c r="W322" i="8"/>
  <c r="W314" i="8"/>
  <c r="W306" i="8"/>
  <c r="W298" i="8"/>
  <c r="W290" i="8"/>
  <c r="W282" i="8"/>
  <c r="W270" i="8"/>
  <c r="W254" i="8"/>
  <c r="W238" i="8"/>
  <c r="W222" i="8"/>
  <c r="W206" i="8"/>
  <c r="W190" i="8"/>
  <c r="W174" i="8"/>
  <c r="Y505" i="8"/>
  <c r="W505" i="8"/>
  <c r="Y501" i="8"/>
  <c r="W501" i="8"/>
  <c r="Y497" i="8"/>
  <c r="W497" i="8"/>
  <c r="Y493" i="8"/>
  <c r="W493" i="8"/>
  <c r="Y489" i="8"/>
  <c r="W489" i="8"/>
  <c r="Y485" i="8"/>
  <c r="W485" i="8"/>
  <c r="Y481" i="8"/>
  <c r="W481" i="8"/>
  <c r="Y477" i="8"/>
  <c r="W477" i="8"/>
  <c r="Y473" i="8"/>
  <c r="W473" i="8"/>
  <c r="Y469" i="8"/>
  <c r="W469" i="8"/>
  <c r="Y465" i="8"/>
  <c r="W465" i="8"/>
  <c r="Y461" i="8"/>
  <c r="W461" i="8"/>
  <c r="Y457" i="8"/>
  <c r="W457" i="8"/>
  <c r="Y453" i="8"/>
  <c r="W453" i="8"/>
  <c r="Y449" i="8"/>
  <c r="W449" i="8"/>
  <c r="Y445" i="8"/>
  <c r="W445" i="8"/>
  <c r="Y441" i="8"/>
  <c r="W441" i="8"/>
  <c r="Y437" i="8"/>
  <c r="W437" i="8"/>
  <c r="Y433" i="8"/>
  <c r="W433" i="8"/>
  <c r="Y429" i="8"/>
  <c r="W429" i="8"/>
  <c r="Y425" i="8"/>
  <c r="W425" i="8"/>
  <c r="Y421" i="8"/>
  <c r="W421" i="8"/>
  <c r="Y417" i="8"/>
  <c r="W417" i="8"/>
  <c r="Y413" i="8"/>
  <c r="W413" i="8"/>
  <c r="Y409" i="8"/>
  <c r="W409" i="8"/>
  <c r="Y405" i="8"/>
  <c r="W405" i="8"/>
  <c r="Y401" i="8"/>
  <c r="W401" i="8"/>
  <c r="W397" i="8"/>
  <c r="Y397" i="8"/>
  <c r="Y393" i="8"/>
  <c r="W393" i="8"/>
  <c r="Y389" i="8"/>
  <c r="W389" i="8"/>
  <c r="Y385" i="8"/>
  <c r="W385" i="8"/>
  <c r="Y381" i="8"/>
  <c r="W381" i="8"/>
  <c r="W377" i="8"/>
  <c r="Y377" i="8"/>
  <c r="Y373" i="8"/>
  <c r="W373" i="8"/>
  <c r="Y369" i="8"/>
  <c r="W369" i="8"/>
  <c r="W365" i="8"/>
  <c r="Y365" i="8"/>
  <c r="Y361" i="8"/>
  <c r="W361" i="8"/>
  <c r="Y357" i="8"/>
  <c r="W357" i="8"/>
  <c r="Y353" i="8"/>
  <c r="W353" i="8"/>
  <c r="Y349" i="8"/>
  <c r="W349" i="8"/>
  <c r="Y345" i="8"/>
  <c r="W345" i="8"/>
  <c r="Y341" i="8"/>
  <c r="W341" i="8"/>
  <c r="Y337" i="8"/>
  <c r="W337" i="8"/>
  <c r="Y333" i="8"/>
  <c r="W333" i="8"/>
  <c r="Y329" i="8"/>
  <c r="W329" i="8"/>
  <c r="Y325" i="8"/>
  <c r="W325" i="8"/>
  <c r="Y321" i="8"/>
  <c r="W321" i="8"/>
  <c r="Y317" i="8"/>
  <c r="W317" i="8"/>
  <c r="Y313" i="8"/>
  <c r="W313" i="8"/>
  <c r="Y309" i="8"/>
  <c r="W309" i="8"/>
  <c r="Y305" i="8"/>
  <c r="W305" i="8"/>
  <c r="Y301" i="8"/>
  <c r="W301" i="8"/>
  <c r="Y297" i="8"/>
  <c r="W297" i="8"/>
  <c r="Y293" i="8"/>
  <c r="W293" i="8"/>
  <c r="Y289" i="8"/>
  <c r="W289" i="8"/>
  <c r="Y285" i="8"/>
  <c r="W285" i="8"/>
  <c r="Y281" i="8"/>
  <c r="W281" i="8"/>
  <c r="Y277" i="8"/>
  <c r="W277" i="8"/>
  <c r="Y273" i="8"/>
  <c r="W273" i="8"/>
  <c r="Y269" i="8"/>
  <c r="W269" i="8"/>
  <c r="Y265" i="8"/>
  <c r="W265" i="8"/>
  <c r="Y261" i="8"/>
  <c r="W261" i="8"/>
  <c r="Y257" i="8"/>
  <c r="W257" i="8"/>
  <c r="Y253" i="8"/>
  <c r="W253" i="8"/>
  <c r="Y249" i="8"/>
  <c r="W249" i="8"/>
  <c r="Y245" i="8"/>
  <c r="W245" i="8"/>
  <c r="Y241" i="8"/>
  <c r="W241" i="8"/>
  <c r="Y237" i="8"/>
  <c r="W237" i="8"/>
  <c r="Y233" i="8"/>
  <c r="W233" i="8"/>
  <c r="Y229" i="8"/>
  <c r="W229" i="8"/>
  <c r="Y225" i="8"/>
  <c r="W225" i="8"/>
  <c r="Y221" i="8"/>
  <c r="W221" i="8"/>
  <c r="Y217" i="8"/>
  <c r="W217" i="8"/>
  <c r="Y213" i="8"/>
  <c r="W213" i="8"/>
  <c r="Y209" i="8"/>
  <c r="W209" i="8"/>
  <c r="Y205" i="8"/>
  <c r="W205" i="8"/>
  <c r="Y201" i="8"/>
  <c r="W201" i="8"/>
  <c r="Y197" i="8"/>
  <c r="W197" i="8"/>
  <c r="Y193" i="8"/>
  <c r="W193" i="8"/>
  <c r="Y189" i="8"/>
  <c r="W189" i="8"/>
  <c r="Y185" i="8"/>
  <c r="W185" i="8"/>
  <c r="Y181" i="8"/>
  <c r="W181" i="8"/>
  <c r="Y177" i="8"/>
  <c r="W177" i="8"/>
  <c r="Y173" i="8"/>
  <c r="W173" i="8"/>
  <c r="Y169" i="8"/>
  <c r="W169" i="8"/>
  <c r="Y165" i="8"/>
  <c r="W165" i="8"/>
  <c r="Y161" i="8"/>
  <c r="W161" i="8"/>
  <c r="Y157" i="8"/>
  <c r="W157" i="8"/>
  <c r="Y153" i="8"/>
  <c r="W153" i="8"/>
  <c r="Y149" i="8"/>
  <c r="W149" i="8"/>
  <c r="Y145" i="8"/>
  <c r="W145" i="8"/>
  <c r="Y141" i="8"/>
  <c r="W141" i="8"/>
  <c r="Y137" i="8"/>
  <c r="W137" i="8"/>
  <c r="Y133" i="8"/>
  <c r="W133" i="8"/>
  <c r="Y129" i="8"/>
  <c r="W129" i="8"/>
  <c r="Y125" i="8"/>
  <c r="W125" i="8"/>
  <c r="Y121" i="8"/>
  <c r="W121" i="8"/>
  <c r="Y117" i="8"/>
  <c r="W117" i="8"/>
  <c r="Y113" i="8"/>
  <c r="W113" i="8"/>
  <c r="Y109" i="8"/>
  <c r="W109" i="8"/>
  <c r="Y105" i="8"/>
  <c r="W105" i="8"/>
  <c r="Y101" i="8"/>
  <c r="W101" i="8"/>
  <c r="Y97" i="8"/>
  <c r="W97" i="8"/>
  <c r="Y93" i="8"/>
  <c r="W93" i="8"/>
  <c r="Y89" i="8"/>
  <c r="W89" i="8"/>
  <c r="Y85" i="8"/>
  <c r="W85" i="8"/>
  <c r="Y81" i="8"/>
  <c r="W81" i="8"/>
  <c r="Y77" i="8"/>
  <c r="W77" i="8"/>
  <c r="Y73" i="8"/>
  <c r="W73" i="8"/>
  <c r="Y69" i="8"/>
  <c r="W69" i="8"/>
  <c r="W514" i="8"/>
  <c r="W503" i="8"/>
  <c r="W495" i="8"/>
  <c r="W487" i="8"/>
  <c r="W479" i="8"/>
  <c r="W471" i="8"/>
  <c r="W463" i="8"/>
  <c r="W455" i="8"/>
  <c r="W447" i="8"/>
  <c r="W439" i="8"/>
  <c r="W431" i="8"/>
  <c r="W423" i="8"/>
  <c r="W415" i="8"/>
  <c r="W407" i="8"/>
  <c r="W399" i="8"/>
  <c r="W391" i="8"/>
  <c r="W383" i="8"/>
  <c r="W375" i="8"/>
  <c r="W367" i="8"/>
  <c r="W359" i="8"/>
  <c r="W351" i="8"/>
  <c r="W343" i="8"/>
  <c r="W335" i="8"/>
  <c r="W327" i="8"/>
  <c r="W319" i="8"/>
  <c r="W311" i="8"/>
  <c r="W303" i="8"/>
  <c r="W295" i="8"/>
  <c r="W287" i="8"/>
  <c r="W279" i="8"/>
  <c r="W266" i="8"/>
  <c r="W250" i="8"/>
  <c r="W234" i="8"/>
  <c r="W218" i="8"/>
  <c r="W202" i="8"/>
  <c r="W186" i="8"/>
  <c r="W170" i="8"/>
  <c r="W504" i="8"/>
  <c r="Y504" i="8"/>
  <c r="W500" i="8"/>
  <c r="Y500" i="8"/>
  <c r="W496" i="8"/>
  <c r="Y496" i="8"/>
  <c r="W492" i="8"/>
  <c r="Y492" i="8"/>
  <c r="W488" i="8"/>
  <c r="Y488" i="8"/>
  <c r="W484" i="8"/>
  <c r="Y484" i="8"/>
  <c r="W480" i="8"/>
  <c r="Y480" i="8"/>
  <c r="W476" i="8"/>
  <c r="Y476" i="8"/>
  <c r="W472" i="8"/>
  <c r="Y472" i="8"/>
  <c r="W468" i="8"/>
  <c r="Y468" i="8"/>
  <c r="W464" i="8"/>
  <c r="Y464" i="8"/>
  <c r="W460" i="8"/>
  <c r="Y460" i="8"/>
  <c r="W456" i="8"/>
  <c r="Y456" i="8"/>
  <c r="W452" i="8"/>
  <c r="Y452" i="8"/>
  <c r="W448" i="8"/>
  <c r="Y448" i="8"/>
  <c r="W444" i="8"/>
  <c r="Y444" i="8"/>
  <c r="W440" i="8"/>
  <c r="Y440" i="8"/>
  <c r="W436" i="8"/>
  <c r="Y436" i="8"/>
  <c r="W432" i="8"/>
  <c r="Y432" i="8"/>
  <c r="W428" i="8"/>
  <c r="Y428" i="8"/>
  <c r="W424" i="8"/>
  <c r="Y424" i="8"/>
  <c r="W420" i="8"/>
  <c r="Y420" i="8"/>
  <c r="W416" i="8"/>
  <c r="Y416" i="8"/>
  <c r="W412" i="8"/>
  <c r="Y412" i="8"/>
  <c r="W408" i="8"/>
  <c r="Y408" i="8"/>
  <c r="Y404" i="8"/>
  <c r="W404" i="8"/>
  <c r="Y400" i="8"/>
  <c r="W400" i="8"/>
  <c r="Y396" i="8"/>
  <c r="W396" i="8"/>
  <c r="Y392" i="8"/>
  <c r="W392" i="8"/>
  <c r="Y388" i="8"/>
  <c r="W388" i="8"/>
  <c r="Y384" i="8"/>
  <c r="W384" i="8"/>
  <c r="Y380" i="8"/>
  <c r="W380" i="8"/>
  <c r="Y376" i="8"/>
  <c r="W376" i="8"/>
  <c r="Y372" i="8"/>
  <c r="W372" i="8"/>
  <c r="Y368" i="8"/>
  <c r="W368" i="8"/>
  <c r="Y364" i="8"/>
  <c r="W364" i="8"/>
  <c r="Y360" i="8"/>
  <c r="W360" i="8"/>
  <c r="Y356" i="8"/>
  <c r="W356" i="8"/>
  <c r="Y352" i="8"/>
  <c r="W352" i="8"/>
  <c r="Y348" i="8"/>
  <c r="W348" i="8"/>
  <c r="Y344" i="8"/>
  <c r="W344" i="8"/>
  <c r="Y340" i="8"/>
  <c r="W340" i="8"/>
  <c r="Y336" i="8"/>
  <c r="W336" i="8"/>
  <c r="Y332" i="8"/>
  <c r="W332" i="8"/>
  <c r="Y328" i="8"/>
  <c r="W328" i="8"/>
  <c r="Y324" i="8"/>
  <c r="W324" i="8"/>
  <c r="Y320" i="8"/>
  <c r="W320" i="8"/>
  <c r="Y316" i="8"/>
  <c r="W316" i="8"/>
  <c r="Y312" i="8"/>
  <c r="W312" i="8"/>
  <c r="Y308" i="8"/>
  <c r="W308" i="8"/>
  <c r="Y304" i="8"/>
  <c r="W304" i="8"/>
  <c r="Y300" i="8"/>
  <c r="W300" i="8"/>
  <c r="Y296" i="8"/>
  <c r="W296" i="8"/>
  <c r="Y292" i="8"/>
  <c r="W292" i="8"/>
  <c r="Y288" i="8"/>
  <c r="W288" i="8"/>
  <c r="Y284" i="8"/>
  <c r="W284" i="8"/>
  <c r="Y280" i="8"/>
  <c r="W280" i="8"/>
  <c r="Y276" i="8"/>
  <c r="W276" i="8"/>
  <c r="Y272" i="8"/>
  <c r="W272" i="8"/>
  <c r="Y268" i="8"/>
  <c r="W268" i="8"/>
  <c r="Y264" i="8"/>
  <c r="W264" i="8"/>
  <c r="Y260" i="8"/>
  <c r="W260" i="8"/>
  <c r="Y256" i="8"/>
  <c r="W256" i="8"/>
  <c r="Y252" i="8"/>
  <c r="W252" i="8"/>
  <c r="Y248" i="8"/>
  <c r="W248" i="8"/>
  <c r="Y244" i="8"/>
  <c r="W244" i="8"/>
  <c r="Y240" i="8"/>
  <c r="W240" i="8"/>
  <c r="Y236" i="8"/>
  <c r="W236" i="8"/>
  <c r="Y232" i="8"/>
  <c r="W232" i="8"/>
  <c r="Y228" i="8"/>
  <c r="W228" i="8"/>
  <c r="Y224" i="8"/>
  <c r="W224" i="8"/>
  <c r="Y220" i="8"/>
  <c r="W220" i="8"/>
  <c r="Y216" i="8"/>
  <c r="W216" i="8"/>
  <c r="Y212" i="8"/>
  <c r="W212" i="8"/>
  <c r="Y208" i="8"/>
  <c r="W208" i="8"/>
  <c r="Y204" i="8"/>
  <c r="W204" i="8"/>
  <c r="Y200" i="8"/>
  <c r="W200" i="8"/>
  <c r="Y196" i="8"/>
  <c r="W196" i="8"/>
  <c r="Y192" i="8"/>
  <c r="W192" i="8"/>
  <c r="Y188" i="8"/>
  <c r="W188" i="8"/>
  <c r="Y184" i="8"/>
  <c r="W184" i="8"/>
  <c r="Y180" i="8"/>
  <c r="W180" i="8"/>
  <c r="Y176" i="8"/>
  <c r="W176" i="8"/>
  <c r="Y172" i="8"/>
  <c r="W172" i="8"/>
  <c r="Y168" i="8"/>
  <c r="W168" i="8"/>
  <c r="Y164" i="8"/>
  <c r="W164" i="8"/>
  <c r="Y160" i="8"/>
  <c r="W160" i="8"/>
  <c r="Y156" i="8"/>
  <c r="W156" i="8"/>
  <c r="Y152" i="8"/>
  <c r="W152" i="8"/>
  <c r="Y148" i="8"/>
  <c r="W148" i="8"/>
  <c r="Y144" i="8"/>
  <c r="W144" i="8"/>
  <c r="Y140" i="8"/>
  <c r="W140" i="8"/>
  <c r="Y136" i="8"/>
  <c r="W136" i="8"/>
  <c r="Y132" i="8"/>
  <c r="W132" i="8"/>
  <c r="Y128" i="8"/>
  <c r="W128" i="8"/>
  <c r="Y124" i="8"/>
  <c r="W124" i="8"/>
  <c r="Y120" i="8"/>
  <c r="W120" i="8"/>
  <c r="Y116" i="8"/>
  <c r="W116" i="8"/>
  <c r="Y112" i="8"/>
  <c r="W112" i="8"/>
  <c r="Y108" i="8"/>
  <c r="W108" i="8"/>
  <c r="Y104" i="8"/>
  <c r="W104" i="8"/>
  <c r="Y100" i="8"/>
  <c r="W100" i="8"/>
  <c r="Y96" i="8"/>
  <c r="W96" i="8"/>
  <c r="Y92" i="8"/>
  <c r="W92" i="8"/>
  <c r="Y88" i="8"/>
  <c r="W88" i="8"/>
  <c r="Y84" i="8"/>
  <c r="W84" i="8"/>
  <c r="Y80" i="8"/>
  <c r="W80" i="8"/>
  <c r="Y76" i="8"/>
  <c r="W76" i="8"/>
  <c r="Y72" i="8"/>
  <c r="W72" i="8"/>
  <c r="Y68" i="8"/>
  <c r="W68" i="8"/>
  <c r="W512" i="8"/>
  <c r="W502" i="8"/>
  <c r="W494" i="8"/>
  <c r="W486" i="8"/>
  <c r="W478" i="8"/>
  <c r="W470" i="8"/>
  <c r="W462" i="8"/>
  <c r="W454" i="8"/>
  <c r="W446" i="8"/>
  <c r="W438" i="8"/>
  <c r="W430" i="8"/>
  <c r="W422" i="8"/>
  <c r="W414" i="8"/>
  <c r="W406" i="8"/>
  <c r="W398" i="8"/>
  <c r="W390" i="8"/>
  <c r="W382" i="8"/>
  <c r="W374" i="8"/>
  <c r="W366" i="8"/>
  <c r="W358" i="8"/>
  <c r="W350" i="8"/>
  <c r="W342" i="8"/>
  <c r="W334" i="8"/>
  <c r="W326" i="8"/>
  <c r="W318" i="8"/>
  <c r="W310" i="8"/>
  <c r="W302" i="8"/>
  <c r="W294" i="8"/>
  <c r="W286" i="8"/>
  <c r="W278" i="8"/>
  <c r="W262" i="8"/>
  <c r="W246" i="8"/>
  <c r="W230" i="8"/>
  <c r="W214" i="8"/>
  <c r="W198" i="8"/>
  <c r="W182" i="8"/>
  <c r="W166" i="8"/>
  <c r="Y67" i="8"/>
  <c r="W55" i="8"/>
  <c r="Y66" i="8"/>
  <c r="W62" i="8"/>
  <c r="Y58" i="8"/>
  <c r="W54" i="8"/>
  <c r="Y50" i="8"/>
  <c r="W58" i="8"/>
  <c r="Y62" i="8"/>
  <c r="W63" i="8"/>
  <c r="Y51" i="8"/>
  <c r="Y65" i="8"/>
  <c r="Y61" i="8"/>
  <c r="Y57" i="8"/>
  <c r="Y53" i="8"/>
  <c r="Y49" i="8"/>
  <c r="W67" i="8"/>
  <c r="W51" i="8"/>
  <c r="Y55" i="8"/>
  <c r="Y59" i="8"/>
  <c r="W59" i="8"/>
  <c r="Y64" i="8"/>
  <c r="Y60" i="8"/>
  <c r="Y56" i="8"/>
  <c r="Y52" i="8"/>
  <c r="Y48" i="8"/>
  <c r="W66" i="8"/>
  <c r="W50" i="8"/>
  <c r="Y54" i="8"/>
  <c r="Y45" i="8"/>
  <c r="W65" i="8"/>
  <c r="W61" i="8"/>
  <c r="W57" i="8"/>
  <c r="W53" i="8"/>
  <c r="W49" i="8"/>
  <c r="W64" i="8"/>
  <c r="W60" i="8"/>
  <c r="W56" i="8"/>
  <c r="W52" i="8"/>
  <c r="W48" i="8"/>
  <c r="L485" i="11"/>
  <c r="K485" i="11" s="1"/>
  <c r="L486" i="11"/>
  <c r="K486" i="11" s="1"/>
  <c r="N486" i="11"/>
  <c r="E486" i="11"/>
  <c r="C486" i="11"/>
  <c r="I486" i="10"/>
  <c r="D486" i="10"/>
  <c r="G486" i="11"/>
  <c r="B486" i="11"/>
  <c r="H486" i="10"/>
  <c r="C486" i="10"/>
  <c r="M486" i="11"/>
  <c r="J486" i="11"/>
  <c r="I486" i="11"/>
  <c r="A486" i="11"/>
  <c r="E486" i="10"/>
  <c r="P486" i="11"/>
  <c r="F486" i="10"/>
  <c r="X486" i="11"/>
  <c r="Y486" i="11" s="1"/>
  <c r="H486" i="11"/>
  <c r="D486" i="11"/>
  <c r="Q486" i="11"/>
  <c r="A486" i="10"/>
  <c r="G486" i="10"/>
  <c r="B486" i="10"/>
  <c r="V486" i="11"/>
  <c r="W486" i="11" s="1"/>
  <c r="O486" i="11"/>
  <c r="F486" i="11"/>
  <c r="B486" i="7"/>
  <c r="F486" i="7" s="1"/>
  <c r="W517" i="8"/>
  <c r="Y516" i="8"/>
  <c r="W516" i="8"/>
  <c r="Y513" i="8"/>
  <c r="W515" i="8"/>
  <c r="Y515" i="8"/>
  <c r="Y509" i="8"/>
  <c r="W509" i="8"/>
  <c r="W508" i="8"/>
  <c r="Y508" i="8"/>
  <c r="W35" i="8"/>
  <c r="Y35" i="8"/>
  <c r="Y41" i="8"/>
  <c r="W47" i="8"/>
  <c r="Y47" i="8"/>
  <c r="Y34" i="8"/>
  <c r="W33" i="8"/>
  <c r="Y33" i="8"/>
  <c r="Y46" i="8"/>
  <c r="Y43" i="8"/>
  <c r="Y42" i="8"/>
  <c r="W46" i="8"/>
  <c r="Y44" i="8"/>
  <c r="Y39" i="8"/>
  <c r="Y40" i="8"/>
  <c r="Y37" i="8"/>
  <c r="Y38" i="8"/>
  <c r="W41" i="8"/>
  <c r="W37" i="8"/>
  <c r="W43" i="8"/>
  <c r="W39" i="8"/>
  <c r="W44" i="8"/>
  <c r="W40" i="8"/>
  <c r="W36" i="8"/>
  <c r="W42" i="8"/>
  <c r="W38" i="8"/>
  <c r="Y36" i="8"/>
  <c r="W45" i="8"/>
  <c r="W34" i="8"/>
  <c r="C33065" i="14"/>
  <c r="C33066" i="14"/>
  <c r="C33674" i="14"/>
  <c r="C33675" i="14"/>
  <c r="C33676" i="14"/>
  <c r="C33677" i="14"/>
  <c r="C33678" i="14"/>
  <c r="C33679" i="14"/>
  <c r="C33680" i="14"/>
  <c r="C33681" i="14"/>
  <c r="C33682" i="14"/>
  <c r="C33683" i="14"/>
  <c r="C33684" i="14"/>
  <c r="C33685" i="14"/>
  <c r="C33686" i="14"/>
  <c r="C33687" i="14"/>
  <c r="C33688" i="14"/>
  <c r="C33689" i="14"/>
  <c r="C33690" i="14"/>
  <c r="C33691" i="14"/>
  <c r="C33692" i="14"/>
  <c r="C33693" i="14"/>
  <c r="C33694" i="14"/>
  <c r="C33695" i="14"/>
  <c r="C33696" i="14"/>
  <c r="C33697" i="14"/>
  <c r="C33698" i="14"/>
  <c r="C33700" i="14"/>
  <c r="C33701" i="14"/>
  <c r="C33702" i="14"/>
  <c r="C33703" i="14"/>
  <c r="C33704" i="14"/>
  <c r="C33705" i="14"/>
  <c r="C33706" i="14"/>
  <c r="C33707" i="14"/>
  <c r="C33708" i="14"/>
  <c r="C33709" i="14"/>
  <c r="C33710" i="14"/>
  <c r="C33711" i="14"/>
  <c r="C33712" i="14"/>
  <c r="C33713" i="14"/>
  <c r="C33714" i="14"/>
  <c r="C33715" i="14"/>
  <c r="C33716" i="14"/>
  <c r="C33717" i="14"/>
  <c r="C33718" i="14"/>
  <c r="C33719" i="14"/>
  <c r="C33720" i="14"/>
  <c r="C33721" i="14"/>
  <c r="C33722" i="14"/>
  <c r="C33723" i="14"/>
  <c r="C33724" i="14"/>
  <c r="C33725" i="14"/>
  <c r="C33726" i="14"/>
  <c r="C33728" i="14"/>
  <c r="C33729" i="14"/>
  <c r="C33730" i="14"/>
  <c r="C33731" i="14"/>
  <c r="C33732" i="14"/>
  <c r="C33733" i="14"/>
  <c r="C33734" i="14"/>
  <c r="C33735" i="14"/>
  <c r="C33736" i="14"/>
  <c r="C33737" i="14"/>
  <c r="C33738" i="14"/>
  <c r="C33739" i="14"/>
  <c r="C33740" i="14"/>
  <c r="C33741" i="14"/>
  <c r="C33742" i="14"/>
  <c r="C33743" i="14"/>
  <c r="C33744" i="14"/>
  <c r="C33745" i="14"/>
  <c r="C33746" i="14"/>
  <c r="C33747" i="14"/>
  <c r="C33748" i="14"/>
  <c r="C33749" i="14"/>
  <c r="C33750" i="14"/>
  <c r="C33751" i="14"/>
  <c r="C33752" i="14"/>
  <c r="C33753" i="14"/>
  <c r="C33754" i="14"/>
  <c r="C33755" i="14"/>
  <c r="C33756" i="14"/>
  <c r="C33757" i="14"/>
  <c r="C33758" i="14"/>
  <c r="C33759" i="14"/>
  <c r="C33760" i="14"/>
  <c r="C33761" i="14"/>
  <c r="C33762" i="14"/>
  <c r="C33763" i="14"/>
  <c r="C33764" i="14"/>
  <c r="C33765" i="14"/>
  <c r="C33766" i="14"/>
  <c r="C33767" i="14"/>
  <c r="C33768" i="14"/>
  <c r="C33769" i="14"/>
  <c r="C33770" i="14"/>
  <c r="C33771" i="14"/>
  <c r="C33772" i="14"/>
  <c r="C33773" i="14"/>
  <c r="C33774" i="14"/>
  <c r="C33775" i="14"/>
  <c r="C33776" i="14"/>
  <c r="C33777" i="14"/>
  <c r="C33778" i="14"/>
  <c r="C33779" i="14"/>
  <c r="C33780" i="14"/>
  <c r="C33781" i="14"/>
  <c r="C33782" i="14"/>
  <c r="C33783" i="14"/>
  <c r="C33784" i="14"/>
  <c r="C33785" i="14"/>
  <c r="C33786" i="14"/>
  <c r="C33787" i="14"/>
  <c r="C33788" i="14"/>
  <c r="C33789" i="14"/>
  <c r="C33790" i="14"/>
  <c r="C33791" i="14"/>
  <c r="C33792" i="14"/>
  <c r="C33793" i="14"/>
  <c r="C33794" i="14"/>
  <c r="C33795" i="14"/>
  <c r="C33796" i="14"/>
  <c r="C33797" i="14"/>
  <c r="C33798" i="14"/>
  <c r="C33799" i="14"/>
  <c r="C33800" i="14"/>
  <c r="C33801" i="14"/>
  <c r="C33802" i="14"/>
  <c r="C33803" i="14"/>
  <c r="C33804" i="14"/>
  <c r="C33805" i="14"/>
  <c r="C33806" i="14"/>
  <c r="C33807" i="14"/>
  <c r="C33808" i="14"/>
  <c r="C33809" i="14"/>
  <c r="C33810" i="14"/>
  <c r="C33811" i="14"/>
  <c r="C33812" i="14"/>
  <c r="C33813" i="14"/>
  <c r="C33814" i="14"/>
  <c r="C33815" i="14"/>
  <c r="C33816" i="14"/>
  <c r="C33817" i="14"/>
  <c r="C33818" i="14"/>
  <c r="C33819" i="14"/>
  <c r="C33820" i="14"/>
  <c r="C33821" i="14"/>
  <c r="C33822" i="14"/>
  <c r="C33823" i="14"/>
  <c r="C33824" i="14"/>
  <c r="C33825" i="14"/>
  <c r="C33826" i="14"/>
  <c r="C33827" i="14"/>
  <c r="C33828" i="14"/>
  <c r="C33829" i="14"/>
  <c r="C33830" i="14"/>
  <c r="C33831" i="14"/>
  <c r="C33832" i="14"/>
  <c r="C33833" i="14"/>
  <c r="C33834" i="14"/>
  <c r="C33835" i="14"/>
  <c r="C33836" i="14"/>
  <c r="C33837" i="14"/>
  <c r="C33838" i="14"/>
  <c r="C33839" i="14"/>
  <c r="C33840" i="14"/>
  <c r="C33841" i="14"/>
  <c r="C33842" i="14"/>
  <c r="C33843" i="14"/>
  <c r="C33844" i="14"/>
  <c r="C33845" i="14"/>
  <c r="C33846" i="14"/>
  <c r="C33847" i="14"/>
  <c r="C33848" i="14"/>
  <c r="C33849" i="14"/>
  <c r="C33850" i="14"/>
  <c r="C33851" i="14"/>
  <c r="C33852" i="14"/>
  <c r="C33853" i="14"/>
  <c r="C33854" i="14"/>
  <c r="C33855" i="14"/>
  <c r="C33856" i="14"/>
  <c r="C33857" i="14"/>
  <c r="C33858" i="14"/>
  <c r="C33859" i="14"/>
  <c r="C33860" i="14"/>
  <c r="C33861" i="14"/>
  <c r="C33862" i="14"/>
  <c r="C33863" i="14"/>
  <c r="C33864" i="14"/>
  <c r="C33865" i="14"/>
  <c r="C33866" i="14"/>
  <c r="C33867" i="14"/>
  <c r="C33868" i="14"/>
  <c r="C33869" i="14"/>
  <c r="C33870" i="14"/>
  <c r="C33871" i="14"/>
  <c r="C33872" i="14"/>
  <c r="C33873" i="14"/>
  <c r="C33874" i="14"/>
  <c r="C33875" i="14"/>
  <c r="C33876" i="14"/>
  <c r="C33877" i="14"/>
  <c r="C33878" i="14"/>
  <c r="C33879" i="14"/>
  <c r="C33880" i="14"/>
  <c r="C33881" i="14"/>
  <c r="C33882" i="14"/>
  <c r="C33883" i="14"/>
  <c r="C33884" i="14"/>
  <c r="C33885" i="14"/>
  <c r="C33886" i="14"/>
  <c r="C33887" i="14"/>
  <c r="C33888" i="14"/>
  <c r="C33889" i="14"/>
  <c r="C33890" i="14"/>
  <c r="C33891" i="14"/>
  <c r="C33892" i="14"/>
  <c r="C33893" i="14"/>
  <c r="C33894" i="14"/>
  <c r="C33895" i="14"/>
  <c r="C33896" i="14"/>
  <c r="C33897" i="14"/>
  <c r="C33898" i="14"/>
  <c r="C33899" i="14"/>
  <c r="C33900" i="14"/>
  <c r="C33901" i="14"/>
  <c r="C33902" i="14"/>
  <c r="C33903" i="14"/>
  <c r="C33904" i="14"/>
  <c r="C33905" i="14"/>
  <c r="C33906" i="14"/>
  <c r="C33907" i="14"/>
  <c r="C33908" i="14"/>
  <c r="C33909" i="14"/>
  <c r="C33910" i="14"/>
  <c r="C33911" i="14"/>
  <c r="C33912" i="14"/>
  <c r="C33913" i="14"/>
  <c r="C33914" i="14"/>
  <c r="C33915" i="14"/>
  <c r="C33916" i="14"/>
  <c r="C33917" i="14"/>
  <c r="C33918" i="14"/>
  <c r="C33919" i="14"/>
  <c r="C33920" i="14"/>
  <c r="C33921" i="14"/>
  <c r="C33922" i="14"/>
  <c r="C33923" i="14"/>
  <c r="C33924" i="14"/>
  <c r="C33925" i="14"/>
  <c r="C33926" i="14"/>
  <c r="C33927" i="14"/>
  <c r="C33928" i="14"/>
  <c r="C33929" i="14"/>
  <c r="C33930" i="14"/>
  <c r="C33931" i="14"/>
  <c r="C33932" i="14"/>
  <c r="C33933" i="14"/>
  <c r="C33934" i="14"/>
  <c r="C33935" i="14"/>
  <c r="C33936" i="14"/>
  <c r="C33937" i="14"/>
  <c r="C33938" i="14"/>
  <c r="C33939" i="14"/>
  <c r="C33940" i="14"/>
  <c r="C33941" i="14"/>
  <c r="C33942" i="14"/>
  <c r="C33943" i="14"/>
  <c r="C33944" i="14"/>
  <c r="C33945" i="14"/>
  <c r="C33946" i="14"/>
  <c r="C33947" i="14"/>
  <c r="C33948" i="14"/>
  <c r="C33949" i="14"/>
  <c r="C33950" i="14"/>
  <c r="C33951" i="14"/>
  <c r="C33952" i="14"/>
  <c r="C33953" i="14"/>
  <c r="C33954" i="14"/>
  <c r="C33955" i="14"/>
  <c r="C33956" i="14"/>
  <c r="C33957" i="14"/>
  <c r="C33958" i="14"/>
  <c r="C33959" i="14"/>
  <c r="C33960" i="14"/>
  <c r="C33961" i="14"/>
  <c r="C33962" i="14"/>
  <c r="C33963" i="14"/>
  <c r="C33964" i="14"/>
  <c r="C33965" i="14"/>
  <c r="C33966" i="14"/>
  <c r="C33967" i="14"/>
  <c r="C33968" i="14"/>
  <c r="C33969" i="14"/>
  <c r="C33970" i="14"/>
  <c r="C33971" i="14"/>
  <c r="C33972" i="14"/>
  <c r="C33973" i="14"/>
  <c r="C33974" i="14"/>
  <c r="C33975" i="14"/>
  <c r="C33976" i="14"/>
  <c r="C33977" i="14"/>
  <c r="C33978" i="14"/>
  <c r="C33979" i="14"/>
  <c r="C33980" i="14"/>
  <c r="C33981" i="14"/>
  <c r="C33982" i="14"/>
  <c r="C33983" i="14"/>
  <c r="C33984" i="14"/>
  <c r="C33985" i="14"/>
  <c r="C33986" i="14"/>
  <c r="C33987" i="14"/>
  <c r="C33988" i="14"/>
  <c r="C33989" i="14"/>
  <c r="C33990" i="14"/>
  <c r="C33991" i="14"/>
  <c r="C33992" i="14"/>
  <c r="C33993" i="14"/>
  <c r="C33994" i="14"/>
  <c r="C33995" i="14"/>
  <c r="C33996" i="14"/>
  <c r="C33997" i="14"/>
  <c r="C33998" i="14"/>
  <c r="C33999" i="14"/>
  <c r="C34000" i="14"/>
  <c r="C34001" i="14"/>
  <c r="C34002" i="14"/>
  <c r="C34003" i="14"/>
  <c r="C34004" i="14"/>
  <c r="C34005" i="14"/>
  <c r="C34006" i="14"/>
  <c r="C34007" i="14"/>
  <c r="C34008" i="14"/>
  <c r="C34009" i="14"/>
  <c r="C34010" i="14"/>
  <c r="C34011" i="14"/>
  <c r="C34012" i="14"/>
  <c r="C34013" i="14"/>
  <c r="C34014" i="14"/>
  <c r="C34015" i="14"/>
  <c r="C34016" i="14"/>
  <c r="C34017" i="14"/>
  <c r="C34018" i="14"/>
  <c r="C34019" i="14"/>
  <c r="C34020" i="14"/>
  <c r="C34021" i="14"/>
  <c r="C34022" i="14"/>
  <c r="C34023" i="14"/>
  <c r="C34025" i="14"/>
  <c r="C34026" i="14"/>
  <c r="C34027" i="14"/>
  <c r="C34028" i="14"/>
  <c r="C34029" i="14"/>
  <c r="C34030" i="14"/>
  <c r="C34031" i="14"/>
  <c r="C34032" i="14"/>
  <c r="C34033" i="14"/>
  <c r="C34034" i="14"/>
  <c r="C34035" i="14"/>
  <c r="C34036" i="14"/>
  <c r="C34037" i="14"/>
  <c r="C34038" i="14"/>
  <c r="C34039" i="14"/>
  <c r="C34040" i="14"/>
  <c r="C34041" i="14"/>
  <c r="C34042" i="14"/>
  <c r="C34043" i="14"/>
  <c r="C34044" i="14"/>
  <c r="C34045" i="14"/>
  <c r="C34046" i="14"/>
  <c r="C34047" i="14"/>
  <c r="C34048" i="14"/>
  <c r="C34049" i="14"/>
  <c r="C34050" i="14"/>
  <c r="C34051" i="14"/>
  <c r="C34052" i="14"/>
  <c r="C34053" i="14"/>
  <c r="C34054" i="14"/>
  <c r="C34055" i="14"/>
  <c r="C34056" i="14"/>
  <c r="C34057" i="14"/>
  <c r="C34058" i="14"/>
  <c r="C34059" i="14"/>
  <c r="C34060" i="14"/>
  <c r="C34061" i="14"/>
  <c r="C34062" i="14"/>
  <c r="C34063" i="14"/>
  <c r="C34064" i="14"/>
  <c r="C34065" i="14"/>
  <c r="C34066" i="14"/>
  <c r="C34067" i="14"/>
  <c r="C34068" i="14"/>
  <c r="C34069" i="14"/>
  <c r="C34070" i="14"/>
  <c r="C34071" i="14"/>
  <c r="C34072" i="14"/>
  <c r="C34073" i="14"/>
  <c r="C34074" i="14"/>
  <c r="C34075" i="14"/>
  <c r="C34076" i="14"/>
  <c r="C34077" i="14"/>
  <c r="C34078" i="14"/>
  <c r="C34079" i="14"/>
  <c r="C34080" i="14"/>
  <c r="C34081" i="14"/>
  <c r="C34082" i="14"/>
  <c r="C34083" i="14"/>
  <c r="C34084" i="14"/>
  <c r="C34085" i="14"/>
  <c r="C34086" i="14"/>
  <c r="C34087" i="14"/>
  <c r="C34088" i="14"/>
  <c r="C34089" i="14"/>
  <c r="C34090" i="14"/>
  <c r="C34091" i="14"/>
  <c r="C34092" i="14"/>
  <c r="C34093" i="14"/>
  <c r="C34094" i="14"/>
  <c r="C34095" i="14"/>
  <c r="C34096" i="14"/>
  <c r="C34097" i="14"/>
  <c r="C34098" i="14"/>
  <c r="C34099" i="14"/>
  <c r="C34100" i="14"/>
  <c r="C34101" i="14"/>
  <c r="C34102" i="14"/>
  <c r="C34103" i="14"/>
  <c r="C34104" i="14"/>
  <c r="C34105" i="14"/>
  <c r="C34106" i="14"/>
  <c r="C34107" i="14"/>
  <c r="C34108" i="14"/>
  <c r="C34109" i="14"/>
  <c r="C34110" i="14"/>
  <c r="C34111" i="14"/>
  <c r="C34112" i="14"/>
  <c r="C34113" i="14"/>
  <c r="C34114" i="14"/>
  <c r="C34115" i="14"/>
  <c r="C34116" i="14"/>
  <c r="C34117" i="14"/>
  <c r="C34118" i="14"/>
  <c r="C34119" i="14"/>
  <c r="C34120" i="14"/>
  <c r="C34121" i="14"/>
  <c r="C34122" i="14"/>
  <c r="C34123" i="14"/>
  <c r="C34124" i="14"/>
  <c r="C34125" i="14"/>
  <c r="C34126" i="14"/>
  <c r="C34127" i="14"/>
  <c r="C34128" i="14"/>
  <c r="C34129" i="14"/>
  <c r="C34130" i="14"/>
  <c r="C34131" i="14"/>
  <c r="C34132" i="14"/>
  <c r="C34133" i="14"/>
  <c r="C34134" i="14"/>
  <c r="C34135" i="14"/>
  <c r="C34136" i="14"/>
  <c r="C34137" i="14"/>
  <c r="C34138" i="14"/>
  <c r="C34139" i="14"/>
  <c r="C34140" i="14"/>
  <c r="C34141" i="14"/>
  <c r="C34142" i="14"/>
  <c r="C34143" i="14"/>
  <c r="C34144" i="14"/>
  <c r="C34145" i="14"/>
  <c r="C34146" i="14"/>
  <c r="C34147" i="14"/>
  <c r="C34148" i="14"/>
  <c r="C34149" i="14"/>
  <c r="C34150" i="14"/>
  <c r="C34151" i="14"/>
  <c r="C34152" i="14"/>
  <c r="C34153" i="14"/>
  <c r="C34154" i="14"/>
  <c r="C34155" i="14"/>
  <c r="C34156" i="14"/>
  <c r="C34157" i="14"/>
  <c r="C34158" i="14"/>
  <c r="C34159" i="14"/>
  <c r="C34160" i="14"/>
  <c r="C34161" i="14"/>
  <c r="C34162" i="14"/>
  <c r="C34163" i="14"/>
  <c r="C34164" i="14"/>
  <c r="C34165" i="14"/>
  <c r="C34166" i="14"/>
  <c r="C34167" i="14"/>
  <c r="C34168" i="14"/>
  <c r="C34169" i="14"/>
  <c r="C34170" i="14"/>
  <c r="C34171" i="14"/>
  <c r="C34172" i="14"/>
  <c r="C34173" i="14"/>
  <c r="C34174" i="14"/>
  <c r="C34175" i="14"/>
  <c r="C34176" i="14"/>
  <c r="C34177" i="14"/>
  <c r="C34178" i="14"/>
  <c r="C34179" i="14"/>
  <c r="C34180" i="14"/>
  <c r="C34181" i="14"/>
  <c r="C34182" i="14"/>
  <c r="C34183" i="14"/>
  <c r="C34184" i="14"/>
  <c r="C34185" i="14"/>
  <c r="C34186" i="14"/>
  <c r="C34187" i="14"/>
  <c r="C34188" i="14"/>
  <c r="C34189" i="14"/>
  <c r="C34190" i="14"/>
  <c r="C34191" i="14"/>
  <c r="C34192" i="14"/>
  <c r="C34193" i="14"/>
  <c r="C34194" i="14"/>
  <c r="C34195" i="14"/>
  <c r="C34196" i="14"/>
  <c r="C34197" i="14"/>
  <c r="C34198" i="14"/>
  <c r="C34199" i="14"/>
  <c r="C34200" i="14"/>
  <c r="C34201" i="14"/>
  <c r="C34202" i="14"/>
  <c r="C34203" i="14"/>
  <c r="C34204" i="14"/>
  <c r="C34205" i="14"/>
  <c r="C34206" i="14"/>
  <c r="C34207" i="14"/>
  <c r="C34208" i="14"/>
  <c r="C34209" i="14"/>
  <c r="C34210" i="14"/>
  <c r="C34211" i="14"/>
  <c r="C34212" i="14"/>
  <c r="C34213" i="14"/>
  <c r="C34214" i="14"/>
  <c r="C34215" i="14"/>
  <c r="C34216" i="14"/>
  <c r="C34217" i="14"/>
  <c r="C34218" i="14"/>
  <c r="C34219" i="14"/>
  <c r="C34220" i="14"/>
  <c r="C34221" i="14"/>
  <c r="C34222" i="14"/>
  <c r="C34223" i="14"/>
  <c r="C34224" i="14"/>
  <c r="C34225" i="14"/>
  <c r="C34226" i="14"/>
  <c r="C34227" i="14"/>
  <c r="C34228" i="14"/>
  <c r="C34229" i="14"/>
  <c r="C34230" i="14"/>
  <c r="C34231" i="14"/>
  <c r="C34232" i="14"/>
  <c r="C34233" i="14"/>
  <c r="C34234" i="14"/>
  <c r="C34235" i="14"/>
  <c r="C34236" i="14"/>
  <c r="C34237" i="14"/>
  <c r="C34238" i="14"/>
  <c r="C34239" i="14"/>
  <c r="C34240" i="14"/>
  <c r="C34241" i="14"/>
  <c r="C34242" i="14"/>
  <c r="C34243" i="14"/>
  <c r="C34244" i="14"/>
  <c r="C34245" i="14"/>
  <c r="C34246" i="14"/>
  <c r="C34247" i="14"/>
  <c r="C34248" i="14"/>
  <c r="C34249" i="14"/>
  <c r="C34250" i="14"/>
  <c r="C34251" i="14"/>
  <c r="C34252" i="14"/>
  <c r="C34253" i="14"/>
  <c r="C34254" i="14"/>
  <c r="C34255" i="14"/>
  <c r="C34256" i="14"/>
  <c r="C34257" i="14"/>
  <c r="C34258" i="14"/>
  <c r="C34259" i="14"/>
  <c r="C34260" i="14"/>
  <c r="C34261" i="14"/>
  <c r="C34262" i="14"/>
  <c r="C34263" i="14"/>
  <c r="C34264" i="14"/>
  <c r="C34265" i="14"/>
  <c r="C34266" i="14"/>
  <c r="C34267" i="14"/>
  <c r="C34268" i="14"/>
  <c r="C34269" i="14"/>
  <c r="C34270" i="14"/>
  <c r="C34271" i="14"/>
  <c r="C34272" i="14"/>
  <c r="C34273" i="14"/>
  <c r="C34274" i="14"/>
  <c r="C34275" i="14"/>
  <c r="C34276" i="14"/>
  <c r="C34277" i="14"/>
  <c r="C34278" i="14"/>
  <c r="C34279" i="14"/>
  <c r="C34280" i="14"/>
  <c r="C34281" i="14"/>
  <c r="C34282" i="14"/>
  <c r="C34283" i="14"/>
  <c r="C34284" i="14"/>
  <c r="C34285" i="14"/>
  <c r="C34286" i="14"/>
  <c r="C34287" i="14"/>
  <c r="C34288" i="14"/>
  <c r="C34289" i="14"/>
  <c r="C34290" i="14"/>
  <c r="C34291" i="14"/>
  <c r="C34292" i="14"/>
  <c r="C34293" i="14"/>
  <c r="C34294" i="14"/>
  <c r="C34295" i="14"/>
  <c r="C34296" i="14"/>
  <c r="C34297" i="14"/>
  <c r="C34298" i="14"/>
  <c r="C34299" i="14"/>
  <c r="C34300" i="14"/>
  <c r="C34301" i="14"/>
  <c r="C34302" i="14"/>
  <c r="C34303" i="14"/>
  <c r="C34304" i="14"/>
  <c r="C34305" i="14"/>
  <c r="C34306" i="14"/>
  <c r="C34307" i="14"/>
  <c r="C34308" i="14"/>
  <c r="C34309" i="14"/>
  <c r="C34310" i="14"/>
  <c r="C34311" i="14"/>
  <c r="C34312" i="14"/>
  <c r="C34313" i="14"/>
  <c r="C34314" i="14"/>
  <c r="C34315" i="14"/>
  <c r="C34316" i="14"/>
  <c r="C34317" i="14"/>
  <c r="C34318" i="14"/>
  <c r="C34319" i="14"/>
  <c r="C34320" i="14"/>
  <c r="C34321" i="14"/>
  <c r="C34322" i="14"/>
  <c r="C34323" i="14"/>
  <c r="C34324" i="14"/>
  <c r="C34325" i="14"/>
  <c r="C34326" i="14"/>
  <c r="C34327" i="14"/>
  <c r="C34328" i="14"/>
  <c r="C34329" i="14"/>
  <c r="C34330" i="14"/>
  <c r="C34331" i="14"/>
  <c r="C34332" i="14"/>
  <c r="C34333" i="14"/>
  <c r="C34334" i="14"/>
  <c r="C34335" i="14"/>
  <c r="C34336" i="14"/>
  <c r="C34337" i="14"/>
  <c r="C34338" i="14"/>
  <c r="C34339" i="14"/>
  <c r="C34340" i="14"/>
  <c r="C34341" i="14"/>
  <c r="C34342" i="14"/>
  <c r="C34343" i="14"/>
  <c r="C34344" i="14"/>
  <c r="C34345" i="14"/>
  <c r="C34346" i="14"/>
  <c r="C34347" i="14"/>
  <c r="C34348" i="14"/>
  <c r="C34349" i="14"/>
  <c r="C34350" i="14"/>
  <c r="C34351" i="14"/>
  <c r="C34352" i="14"/>
  <c r="C34353" i="14"/>
  <c r="C34355" i="14"/>
  <c r="C34356" i="14"/>
  <c r="C34357" i="14"/>
  <c r="C34358" i="14"/>
  <c r="C34359" i="14"/>
  <c r="C34360" i="14"/>
  <c r="C34362" i="14"/>
  <c r="C34363" i="14"/>
  <c r="C34364" i="14"/>
  <c r="C34365" i="14"/>
  <c r="C34366" i="14"/>
  <c r="C34367" i="14"/>
  <c r="C34368" i="14"/>
  <c r="C34369" i="14"/>
  <c r="C34370" i="14"/>
  <c r="C34371" i="14"/>
  <c r="C34372" i="14"/>
  <c r="C34373" i="14"/>
  <c r="C34374" i="14"/>
  <c r="C34375" i="14"/>
  <c r="C34376" i="14"/>
  <c r="C34377" i="14"/>
  <c r="C34378" i="14"/>
  <c r="C34379" i="14"/>
  <c r="C34380" i="14"/>
  <c r="C34381" i="14"/>
  <c r="C34382" i="14"/>
  <c r="C34383" i="14"/>
  <c r="C34384" i="14"/>
  <c r="C34385" i="14"/>
  <c r="C34386" i="14"/>
  <c r="C34387" i="14"/>
  <c r="C34388" i="14"/>
  <c r="C34389" i="14"/>
  <c r="C34390" i="14"/>
  <c r="C34391" i="14"/>
  <c r="C34392" i="14"/>
  <c r="C34393" i="14"/>
  <c r="C34394" i="14"/>
  <c r="C34395" i="14"/>
  <c r="C34396" i="14"/>
  <c r="C34397" i="14"/>
  <c r="C34398" i="14"/>
  <c r="C34399" i="14"/>
  <c r="C34400" i="14"/>
  <c r="C34401" i="14"/>
  <c r="C34402" i="14"/>
  <c r="C34403" i="14"/>
  <c r="C34404" i="14"/>
  <c r="C34405" i="14"/>
  <c r="C34406" i="14"/>
  <c r="C34407" i="14"/>
  <c r="C34408" i="14"/>
  <c r="C34409" i="14"/>
  <c r="C34410" i="14"/>
  <c r="C34411" i="14"/>
  <c r="C34412" i="14"/>
  <c r="C34413" i="14"/>
  <c r="C34414" i="14"/>
  <c r="C34415" i="14"/>
  <c r="C34416" i="14"/>
  <c r="C34417" i="14"/>
  <c r="C34418" i="14"/>
  <c r="C34419" i="14"/>
  <c r="C34420" i="14"/>
  <c r="C34421" i="14"/>
  <c r="C34422" i="14"/>
  <c r="C34423" i="14"/>
  <c r="C34424" i="14"/>
  <c r="C34425" i="14"/>
  <c r="C34426" i="14"/>
  <c r="C34427" i="14"/>
  <c r="C34428" i="14"/>
  <c r="C34429" i="14"/>
  <c r="C34430" i="14"/>
  <c r="C34431" i="14"/>
  <c r="C34432" i="14"/>
  <c r="C34433" i="14"/>
  <c r="C34434" i="14"/>
  <c r="C34435" i="14"/>
  <c r="C34436" i="14"/>
  <c r="C34437" i="14"/>
  <c r="C34438" i="14"/>
  <c r="C34439" i="14"/>
  <c r="C34440" i="14"/>
  <c r="C34441" i="14"/>
  <c r="C34442" i="14"/>
  <c r="C34443" i="14"/>
  <c r="C34444" i="14"/>
  <c r="C34445" i="14"/>
  <c r="C34446" i="14"/>
  <c r="C34447" i="14"/>
  <c r="C34448" i="14"/>
  <c r="C34449" i="14"/>
  <c r="C34450" i="14"/>
  <c r="C34451" i="14"/>
  <c r="C34452" i="14"/>
  <c r="C34453" i="14"/>
  <c r="C34454" i="14"/>
  <c r="C34455" i="14"/>
  <c r="C34456" i="14"/>
  <c r="C34457" i="14"/>
  <c r="C34458" i="14"/>
  <c r="C34459" i="14"/>
  <c r="C34460" i="14"/>
  <c r="C34461" i="14"/>
  <c r="C34462" i="14"/>
  <c r="C34463" i="14"/>
  <c r="C34464" i="14"/>
  <c r="C34465" i="14"/>
  <c r="C34466" i="14"/>
  <c r="C34467" i="14"/>
  <c r="C34468" i="14"/>
  <c r="C34469" i="14"/>
  <c r="C34470" i="14"/>
  <c r="C34471" i="14"/>
  <c r="C34472" i="14"/>
  <c r="C34473" i="14"/>
  <c r="C34474" i="14"/>
  <c r="C34475" i="14"/>
  <c r="C34476" i="14"/>
  <c r="C34477" i="14"/>
  <c r="C34478" i="14"/>
  <c r="C34479" i="14"/>
  <c r="C34480" i="14"/>
  <c r="C34481" i="14"/>
  <c r="C34482" i="14"/>
  <c r="C34483" i="14"/>
  <c r="C34484" i="14"/>
  <c r="C34485" i="14"/>
  <c r="C34486" i="14"/>
  <c r="C34487" i="14"/>
  <c r="C34488" i="14"/>
  <c r="C34489" i="14"/>
  <c r="C34490" i="14"/>
  <c r="C34491" i="14"/>
  <c r="C34492" i="14"/>
  <c r="C34493" i="14"/>
  <c r="C34494" i="14"/>
  <c r="C34495" i="14"/>
  <c r="C34496" i="14"/>
  <c r="C34497" i="14"/>
  <c r="C34498" i="14"/>
  <c r="C34499" i="14"/>
  <c r="C34500" i="14"/>
  <c r="C34501" i="14"/>
  <c r="C34502" i="14"/>
  <c r="C34503" i="14"/>
  <c r="C34504" i="14"/>
  <c r="C34505" i="14"/>
  <c r="C34506" i="14"/>
  <c r="C34507" i="14"/>
  <c r="C34508" i="14"/>
  <c r="C34509" i="14"/>
  <c r="C34510" i="14"/>
  <c r="C34511" i="14"/>
  <c r="C34512" i="14"/>
  <c r="C34513" i="14"/>
  <c r="C34514" i="14"/>
  <c r="C34515" i="14"/>
  <c r="C34516" i="14"/>
  <c r="C34517" i="14"/>
  <c r="C34518" i="14"/>
  <c r="C34519" i="14"/>
  <c r="C34520" i="14"/>
  <c r="C34521" i="14"/>
  <c r="C34522" i="14"/>
  <c r="C34523" i="14"/>
  <c r="C34524" i="14"/>
  <c r="C34525" i="14"/>
  <c r="C34526" i="14"/>
  <c r="C34527" i="14"/>
  <c r="C34528" i="14"/>
  <c r="C34529" i="14"/>
  <c r="C34530" i="14"/>
  <c r="C34531" i="14"/>
  <c r="C34532" i="14"/>
  <c r="C34533" i="14"/>
  <c r="C34534" i="14"/>
  <c r="C34535" i="14"/>
  <c r="C34536" i="14"/>
  <c r="C34537" i="14"/>
  <c r="C34538" i="14"/>
  <c r="C34539" i="14"/>
  <c r="C34540" i="14"/>
  <c r="C34541" i="14"/>
  <c r="C34542" i="14"/>
  <c r="C34543" i="14"/>
  <c r="C34544" i="14"/>
  <c r="C34545" i="14"/>
  <c r="C34546" i="14"/>
  <c r="C34547" i="14"/>
  <c r="C34548" i="14"/>
  <c r="C34549" i="14"/>
  <c r="C34550" i="14"/>
  <c r="C34551" i="14"/>
  <c r="C34552" i="14"/>
  <c r="C34553" i="14"/>
  <c r="C34554" i="14"/>
  <c r="C34555" i="14"/>
  <c r="C34556" i="14"/>
  <c r="C34557" i="14"/>
  <c r="C34558" i="14"/>
  <c r="C34559" i="14"/>
  <c r="C34560" i="14"/>
  <c r="C34561" i="14"/>
  <c r="C34562" i="14"/>
  <c r="C34563" i="14"/>
  <c r="C34564" i="14"/>
  <c r="C34565" i="14"/>
  <c r="C34566" i="14"/>
  <c r="C34567" i="14"/>
  <c r="C34568" i="14"/>
  <c r="C34569" i="14"/>
  <c r="C34570" i="14"/>
  <c r="C34571" i="14"/>
  <c r="C34572" i="14"/>
  <c r="C34573" i="14"/>
  <c r="C34574" i="14"/>
  <c r="C34575" i="14"/>
  <c r="C34576" i="14"/>
  <c r="C34577" i="14"/>
  <c r="C34578" i="14"/>
  <c r="C34579" i="14"/>
  <c r="C34580" i="14"/>
  <c r="C34581" i="14"/>
  <c r="C34582" i="14"/>
  <c r="C34583" i="14"/>
  <c r="C34584" i="14"/>
  <c r="C34585" i="14"/>
  <c r="C34586" i="14"/>
  <c r="C34587" i="14"/>
  <c r="C34588" i="14"/>
  <c r="C34589" i="14"/>
  <c r="C34590" i="14"/>
  <c r="C34591" i="14"/>
  <c r="C34592" i="14"/>
  <c r="C34593" i="14"/>
  <c r="C34594" i="14"/>
  <c r="C34595" i="14"/>
  <c r="C34596" i="14"/>
  <c r="C34597" i="14"/>
  <c r="C34598" i="14"/>
  <c r="C34599" i="14"/>
  <c r="C34600" i="14"/>
  <c r="C34601" i="14"/>
  <c r="C34602" i="14"/>
  <c r="C34603" i="14"/>
  <c r="C34604" i="14"/>
  <c r="C34605" i="14"/>
  <c r="C34606" i="14"/>
  <c r="C34607" i="14"/>
  <c r="C34608" i="14"/>
  <c r="C34609" i="14"/>
  <c r="C34610" i="14"/>
  <c r="C34611" i="14"/>
  <c r="C34612" i="14"/>
  <c r="C34613" i="14"/>
  <c r="C34614" i="14"/>
  <c r="C34615" i="14"/>
  <c r="C34616" i="14"/>
  <c r="C34617" i="14"/>
  <c r="C34618" i="14"/>
  <c r="C34619" i="14"/>
  <c r="C34620" i="14"/>
  <c r="C34621" i="14"/>
  <c r="C34622" i="14"/>
  <c r="C34623" i="14"/>
  <c r="C34624" i="14"/>
  <c r="C34625" i="14"/>
  <c r="C34626" i="14"/>
  <c r="C34627" i="14"/>
  <c r="C34628" i="14"/>
  <c r="C34629" i="14"/>
  <c r="C34630" i="14"/>
  <c r="C34631" i="14"/>
  <c r="C34632" i="14"/>
  <c r="C34633" i="14"/>
  <c r="C34634" i="14"/>
  <c r="C34635" i="14"/>
  <c r="C34636" i="14"/>
  <c r="C34637" i="14"/>
  <c r="C34638" i="14"/>
  <c r="C34639" i="14"/>
  <c r="C34640" i="14"/>
  <c r="C34641" i="14"/>
  <c r="C34642" i="14"/>
  <c r="C34643" i="14"/>
  <c r="C34644" i="14"/>
  <c r="C34645" i="14"/>
  <c r="C34646" i="14"/>
  <c r="C34647" i="14"/>
  <c r="C34648" i="14"/>
  <c r="C34649" i="14"/>
  <c r="C34650" i="14"/>
  <c r="C34651" i="14"/>
  <c r="C34652" i="14"/>
  <c r="C34653" i="14"/>
  <c r="C34654" i="14"/>
  <c r="C34655" i="14"/>
  <c r="C34656" i="14"/>
  <c r="C34657" i="14"/>
  <c r="C34658" i="14"/>
  <c r="C34659" i="14"/>
  <c r="C34660" i="14"/>
  <c r="C34661" i="14"/>
  <c r="C34662" i="14"/>
  <c r="C34663" i="14"/>
  <c r="C34664" i="14"/>
  <c r="C34665" i="14"/>
  <c r="C34666" i="14"/>
  <c r="C34667" i="14"/>
  <c r="C34668" i="14"/>
  <c r="C34669" i="14"/>
  <c r="C34670" i="14"/>
  <c r="C34671" i="14"/>
  <c r="C34672" i="14"/>
  <c r="C34673" i="14"/>
  <c r="C34674" i="14"/>
  <c r="C34675" i="14"/>
  <c r="C34676" i="14"/>
  <c r="C34677" i="14"/>
  <c r="C34678" i="14"/>
  <c r="C34679" i="14"/>
  <c r="C34680" i="14"/>
  <c r="C34681" i="14"/>
  <c r="C34682" i="14"/>
  <c r="C34683" i="14"/>
  <c r="C34684" i="14"/>
  <c r="C34685" i="14"/>
  <c r="C34686" i="14"/>
  <c r="C34687" i="14"/>
  <c r="C34688" i="14"/>
  <c r="C34689" i="14"/>
  <c r="C34690" i="14"/>
  <c r="C34691" i="14"/>
  <c r="C34692" i="14"/>
  <c r="C34693" i="14"/>
  <c r="C34694" i="14"/>
  <c r="C34695" i="14"/>
  <c r="C34696" i="14"/>
  <c r="C34697" i="14"/>
  <c r="C34698" i="14"/>
  <c r="C34699" i="14"/>
  <c r="C34700" i="14"/>
  <c r="C34701" i="14"/>
  <c r="C34702" i="14"/>
  <c r="C34703" i="14"/>
  <c r="C34704" i="14"/>
  <c r="C34705" i="14"/>
  <c r="C34706" i="14"/>
  <c r="C34707" i="14"/>
  <c r="C34708" i="14"/>
  <c r="C34709" i="14"/>
  <c r="C34710" i="14"/>
  <c r="C34711" i="14"/>
  <c r="C34712" i="14"/>
  <c r="C34713" i="14"/>
  <c r="C34714" i="14"/>
  <c r="C34715" i="14"/>
  <c r="C34716" i="14"/>
  <c r="C34717" i="14"/>
  <c r="C34718" i="14"/>
  <c r="C34719" i="14"/>
  <c r="C34720" i="14"/>
  <c r="C34721" i="14"/>
  <c r="C34722" i="14"/>
  <c r="C34723" i="14"/>
  <c r="C34724" i="14"/>
  <c r="C34725" i="14"/>
  <c r="C34726" i="14"/>
  <c r="C34727" i="14"/>
  <c r="C34728" i="14"/>
  <c r="C34729" i="14"/>
  <c r="C34730" i="14"/>
  <c r="C34731" i="14"/>
  <c r="C34732" i="14"/>
  <c r="C34733" i="14"/>
  <c r="C34734" i="14"/>
  <c r="C34735" i="14"/>
  <c r="C34736" i="14"/>
  <c r="C34737" i="14"/>
  <c r="C34738" i="14"/>
  <c r="C34739" i="14"/>
  <c r="C34740" i="14"/>
  <c r="C34741" i="14"/>
  <c r="C34742" i="14"/>
  <c r="C34743" i="14"/>
  <c r="C34744" i="14"/>
  <c r="C34745" i="14"/>
  <c r="C34746" i="14"/>
  <c r="C34747" i="14"/>
  <c r="C34748" i="14"/>
  <c r="C34749" i="14"/>
  <c r="C34750" i="14"/>
  <c r="C34751" i="14"/>
  <c r="C34752" i="14"/>
  <c r="C34753" i="14"/>
  <c r="C34754" i="14"/>
  <c r="C34755" i="14"/>
  <c r="C34756" i="14"/>
  <c r="C34757" i="14"/>
  <c r="C34758" i="14"/>
  <c r="C34759" i="14"/>
  <c r="C34760" i="14"/>
  <c r="C34761" i="14"/>
  <c r="C34762" i="14"/>
  <c r="C34763" i="14"/>
  <c r="C34764" i="14"/>
  <c r="C34765" i="14"/>
  <c r="C34766" i="14"/>
  <c r="C34767" i="14"/>
  <c r="C34768" i="14"/>
  <c r="C34769" i="14"/>
  <c r="C34770" i="14"/>
  <c r="C34771" i="14"/>
  <c r="C34772" i="14"/>
  <c r="C34773" i="14"/>
  <c r="C34774" i="14"/>
  <c r="C34775" i="14"/>
  <c r="C34776" i="14"/>
  <c r="C34777" i="14"/>
  <c r="C34778" i="14"/>
  <c r="C34779" i="14"/>
  <c r="C34780" i="14"/>
  <c r="C34781" i="14"/>
  <c r="C34782" i="14"/>
  <c r="C34783" i="14"/>
  <c r="C34784" i="14"/>
  <c r="C34785" i="14"/>
  <c r="C34786" i="14"/>
  <c r="C34787" i="14"/>
  <c r="C34788" i="14"/>
  <c r="C34789" i="14"/>
  <c r="C34790" i="14"/>
  <c r="C34791" i="14"/>
  <c r="C34792" i="14"/>
  <c r="C34793" i="14"/>
  <c r="C34794" i="14"/>
  <c r="C34795" i="14"/>
  <c r="C34796" i="14"/>
  <c r="C34797" i="14"/>
  <c r="C34798" i="14"/>
  <c r="C34799" i="14"/>
  <c r="C34800" i="14"/>
  <c r="C34801" i="14"/>
  <c r="C34802" i="14"/>
  <c r="C34803" i="14"/>
  <c r="C34804" i="14"/>
  <c r="C34805" i="14"/>
  <c r="C34806" i="14"/>
  <c r="C34807" i="14"/>
  <c r="C34808" i="14"/>
  <c r="C34809" i="14"/>
  <c r="C34810" i="14"/>
  <c r="C34811" i="14"/>
  <c r="C34812" i="14"/>
  <c r="C34813" i="14"/>
  <c r="C34814" i="14"/>
  <c r="C34815" i="14"/>
  <c r="C34816" i="14"/>
  <c r="C34817" i="14"/>
  <c r="C34818" i="14"/>
  <c r="C34819" i="14"/>
  <c r="C34820" i="14"/>
  <c r="C34821" i="14"/>
  <c r="C34822" i="14"/>
  <c r="C34823" i="14"/>
  <c r="C34824" i="14"/>
  <c r="C34825" i="14"/>
  <c r="C34826" i="14"/>
  <c r="C34827" i="14"/>
  <c r="C34828" i="14"/>
  <c r="C34829" i="14"/>
  <c r="C34830" i="14"/>
  <c r="C34831" i="14"/>
  <c r="C34832" i="14"/>
  <c r="C34833" i="14"/>
  <c r="C34834" i="14"/>
  <c r="C34835" i="14"/>
  <c r="C34836" i="14"/>
  <c r="C34837" i="14"/>
  <c r="C34838" i="14"/>
  <c r="C34839" i="14"/>
  <c r="C34840" i="14"/>
  <c r="C34841" i="14"/>
  <c r="C34842" i="14"/>
  <c r="C34843" i="14"/>
  <c r="C34844" i="14"/>
  <c r="C34845" i="14"/>
  <c r="C34846" i="14"/>
  <c r="C34847" i="14"/>
  <c r="C34848" i="14"/>
  <c r="C34849" i="14"/>
  <c r="C34850" i="14"/>
  <c r="C34851" i="14"/>
  <c r="C34852" i="14"/>
  <c r="C34853" i="14"/>
  <c r="C34854" i="14"/>
  <c r="C34855" i="14"/>
  <c r="C34856" i="14"/>
  <c r="C34857" i="14"/>
  <c r="C34858" i="14"/>
  <c r="C34859" i="14"/>
  <c r="C34860" i="14"/>
  <c r="C34861" i="14"/>
  <c r="C34862" i="14"/>
  <c r="C34863" i="14"/>
  <c r="C34864" i="14"/>
  <c r="C34865" i="14"/>
  <c r="C34866" i="14"/>
  <c r="C34867" i="14"/>
  <c r="C34868" i="14"/>
  <c r="C34869" i="14"/>
  <c r="C34870" i="14"/>
  <c r="C34871" i="14"/>
  <c r="C34872" i="14"/>
  <c r="C34873" i="14"/>
  <c r="C34874" i="14"/>
  <c r="C34875" i="14"/>
  <c r="C34876" i="14"/>
  <c r="C34877" i="14"/>
  <c r="C34878" i="14"/>
  <c r="C34879" i="14"/>
  <c r="C34880" i="14"/>
  <c r="C34881" i="14"/>
  <c r="C34882" i="14"/>
  <c r="C34883" i="14"/>
  <c r="C34884" i="14"/>
  <c r="C34885" i="14"/>
  <c r="C34886" i="14"/>
  <c r="C34887" i="14"/>
  <c r="C34888" i="14"/>
  <c r="C34889" i="14"/>
  <c r="C34890" i="14"/>
  <c r="C34891" i="14"/>
  <c r="C34892" i="14"/>
  <c r="C34893" i="14"/>
  <c r="C34894" i="14"/>
  <c r="C34895" i="14"/>
  <c r="C34896" i="14"/>
  <c r="C34897" i="14"/>
  <c r="C34898" i="14"/>
  <c r="C34899" i="14"/>
  <c r="C34900" i="14"/>
  <c r="C34901" i="14"/>
  <c r="C34902" i="14"/>
  <c r="C34903" i="14"/>
  <c r="C34904" i="14"/>
  <c r="C34905" i="14"/>
  <c r="C34906" i="14"/>
  <c r="C34907" i="14"/>
  <c r="C34908" i="14"/>
  <c r="C34909" i="14"/>
  <c r="C34910" i="14"/>
  <c r="C34911" i="14"/>
  <c r="C34912" i="14"/>
  <c r="C34913" i="14"/>
  <c r="C34914" i="14"/>
  <c r="C34915" i="14"/>
  <c r="C34916" i="14"/>
  <c r="C34917" i="14"/>
  <c r="C34918" i="14"/>
  <c r="C34919" i="14"/>
  <c r="C34920" i="14"/>
  <c r="C34921" i="14"/>
  <c r="C34922" i="14"/>
  <c r="C34923" i="14"/>
  <c r="C34924" i="14"/>
  <c r="C34925" i="14"/>
  <c r="C34926" i="14"/>
  <c r="C34927" i="14"/>
  <c r="C34928" i="14"/>
  <c r="C34929" i="14"/>
  <c r="C34930" i="14"/>
  <c r="C34931" i="14"/>
  <c r="C34932" i="14"/>
  <c r="C34933" i="14"/>
  <c r="C34934" i="14"/>
  <c r="C34935" i="14"/>
  <c r="C34936" i="14"/>
  <c r="C34937" i="14"/>
  <c r="C34938" i="14"/>
  <c r="C34939" i="14"/>
  <c r="C34940" i="14"/>
  <c r="C34941" i="14"/>
  <c r="C34942" i="14"/>
  <c r="C34943" i="14"/>
  <c r="C34944" i="14"/>
  <c r="C34945" i="14"/>
  <c r="C34946" i="14"/>
  <c r="C34947" i="14"/>
  <c r="C34948" i="14"/>
  <c r="C34949" i="14"/>
  <c r="C34950" i="14"/>
  <c r="C34951" i="14"/>
  <c r="C34952" i="14"/>
  <c r="C34953" i="14"/>
  <c r="C34954" i="14"/>
  <c r="C34955" i="14"/>
  <c r="C34956" i="14"/>
  <c r="C34957" i="14"/>
  <c r="C34958" i="14"/>
  <c r="C34959" i="14"/>
  <c r="C34960" i="14"/>
  <c r="C34961" i="14"/>
  <c r="C34962" i="14"/>
  <c r="C34963" i="14"/>
  <c r="C34964" i="14"/>
  <c r="C34965" i="14"/>
  <c r="C34966" i="14"/>
  <c r="C34967" i="14"/>
  <c r="C34968" i="14"/>
  <c r="C34969" i="14"/>
  <c r="C34970" i="14"/>
  <c r="C34971" i="14"/>
  <c r="C34972" i="14"/>
  <c r="C34973" i="14"/>
  <c r="C34974" i="14"/>
  <c r="C34975" i="14"/>
  <c r="C34976" i="14"/>
  <c r="C34977" i="14"/>
  <c r="C34978" i="14"/>
  <c r="C34979" i="14"/>
  <c r="C34980" i="14"/>
  <c r="C34981" i="14"/>
  <c r="C34982" i="14"/>
  <c r="C34984" i="14"/>
  <c r="C34985" i="14"/>
  <c r="C34986" i="14"/>
  <c r="C34987" i="14"/>
  <c r="C34988" i="14"/>
  <c r="C34989" i="14"/>
  <c r="C34990" i="14"/>
  <c r="C34991" i="14"/>
  <c r="C34992" i="14"/>
  <c r="C34993" i="14"/>
  <c r="C34994" i="14"/>
  <c r="C34995" i="14"/>
  <c r="C34996" i="14"/>
  <c r="C34997" i="14"/>
  <c r="C34998" i="14"/>
  <c r="C34999" i="14"/>
  <c r="C35000" i="14"/>
  <c r="C35001" i="14"/>
  <c r="C35002" i="14"/>
  <c r="C35003" i="14"/>
  <c r="C35004" i="14"/>
  <c r="C35005" i="14"/>
  <c r="C35006" i="14"/>
  <c r="C35007" i="14"/>
  <c r="C35008" i="14"/>
  <c r="C35009" i="14"/>
  <c r="C35010" i="14"/>
  <c r="C35011" i="14"/>
  <c r="C35012" i="14"/>
  <c r="C35013" i="14"/>
  <c r="C35014" i="14"/>
  <c r="C35015" i="14"/>
  <c r="C35016" i="14"/>
  <c r="C35017" i="14"/>
  <c r="C35018" i="14"/>
  <c r="C35019" i="14"/>
  <c r="C35020" i="14"/>
  <c r="C35021" i="14"/>
  <c r="C35022" i="14"/>
  <c r="C35023" i="14"/>
  <c r="C35024" i="14"/>
  <c r="C35025" i="14"/>
  <c r="C35026" i="14"/>
  <c r="C35027" i="14"/>
  <c r="C35028" i="14"/>
  <c r="C35029" i="14"/>
  <c r="C35030" i="14"/>
  <c r="C35031" i="14"/>
  <c r="C35032" i="14"/>
  <c r="C35033" i="14"/>
  <c r="C35034" i="14"/>
  <c r="C35035" i="14"/>
  <c r="C35036" i="14"/>
  <c r="C35037" i="14"/>
  <c r="C35038" i="14"/>
  <c r="C35039" i="14"/>
  <c r="C35040" i="14"/>
  <c r="C35041" i="14"/>
  <c r="C35042" i="14"/>
  <c r="C35043" i="14"/>
  <c r="C35044" i="14"/>
  <c r="C35045" i="14"/>
  <c r="C35046" i="14"/>
  <c r="C35047" i="14"/>
  <c r="C35048" i="14"/>
  <c r="C35049" i="14"/>
  <c r="C35050" i="14"/>
  <c r="C35051" i="14"/>
  <c r="C35052" i="14"/>
  <c r="C35053" i="14"/>
  <c r="C35054" i="14"/>
  <c r="C35055" i="14"/>
  <c r="C35056" i="14"/>
  <c r="C35057" i="14"/>
  <c r="C35058" i="14"/>
  <c r="C35059" i="14"/>
  <c r="C35060" i="14"/>
  <c r="C35062" i="14"/>
  <c r="C35063" i="14"/>
  <c r="C35064" i="14"/>
  <c r="C35065" i="14"/>
  <c r="C35066" i="14"/>
  <c r="C35067" i="14"/>
  <c r="C35068" i="14"/>
  <c r="C35069" i="14"/>
  <c r="C35070" i="14"/>
  <c r="C35071" i="14"/>
  <c r="C35072" i="14"/>
  <c r="C35073" i="14"/>
  <c r="C35074" i="14"/>
  <c r="C35075" i="14"/>
  <c r="C35076" i="14"/>
  <c r="C35077" i="14"/>
  <c r="C35078" i="14"/>
  <c r="C35079" i="14"/>
  <c r="C35080" i="14"/>
  <c r="C35081" i="14"/>
  <c r="C35083" i="14"/>
  <c r="C35084" i="14"/>
  <c r="C35085" i="14"/>
  <c r="C35086" i="14"/>
  <c r="C35087" i="14"/>
  <c r="C35088" i="14"/>
  <c r="C35089" i="14"/>
  <c r="C35090" i="14"/>
  <c r="C35091" i="14"/>
  <c r="C35092" i="14"/>
  <c r="C35093" i="14"/>
  <c r="C35094" i="14"/>
  <c r="C35095" i="14"/>
  <c r="C35096" i="14"/>
  <c r="C35097" i="14"/>
  <c r="C35098" i="14"/>
  <c r="C35099" i="14"/>
  <c r="C35100" i="14"/>
  <c r="C35101" i="14"/>
  <c r="C35102" i="14"/>
  <c r="C35103" i="14"/>
  <c r="C35104" i="14"/>
  <c r="C35105" i="14"/>
  <c r="C35106" i="14"/>
  <c r="C35107" i="14"/>
  <c r="C35108" i="14"/>
  <c r="C35109" i="14"/>
  <c r="C35110" i="14"/>
  <c r="C35111" i="14"/>
  <c r="C35112" i="14"/>
  <c r="C35113" i="14"/>
  <c r="C35114" i="14"/>
  <c r="C35115" i="14"/>
  <c r="C35116" i="14"/>
  <c r="C35117" i="14"/>
  <c r="C35118" i="14"/>
  <c r="C35119" i="14"/>
  <c r="C35120" i="14"/>
  <c r="C35121" i="14"/>
  <c r="C35122" i="14"/>
  <c r="C35123" i="14"/>
  <c r="C35124" i="14"/>
  <c r="C35125" i="14"/>
  <c r="C35126" i="14"/>
  <c r="C35127" i="14"/>
  <c r="C35128" i="14"/>
  <c r="C35129" i="14"/>
  <c r="C35130" i="14"/>
  <c r="C35131" i="14"/>
  <c r="C35132" i="14"/>
  <c r="C35133" i="14"/>
  <c r="C35134" i="14"/>
  <c r="C35135" i="14"/>
  <c r="C35136" i="14"/>
  <c r="C35137" i="14"/>
  <c r="C35138" i="14"/>
  <c r="C35139" i="14"/>
  <c r="C35140" i="14"/>
  <c r="C35141" i="14"/>
  <c r="C35142" i="14"/>
  <c r="C35143" i="14"/>
  <c r="C35144" i="14"/>
  <c r="C35145" i="14"/>
  <c r="C35146" i="14"/>
  <c r="C35147" i="14"/>
  <c r="C35148" i="14"/>
  <c r="C35149" i="14"/>
  <c r="C35150" i="14"/>
  <c r="C35151" i="14"/>
  <c r="C35152" i="14"/>
  <c r="C35153" i="14"/>
  <c r="C35154" i="14"/>
  <c r="C35155" i="14"/>
  <c r="C35156" i="14"/>
  <c r="C35157" i="14"/>
  <c r="C35158" i="14"/>
  <c r="C35159" i="14"/>
  <c r="C35160" i="14"/>
  <c r="C35161" i="14"/>
  <c r="C35162" i="14"/>
  <c r="C35163" i="14"/>
  <c r="C35164" i="14"/>
  <c r="C35165" i="14"/>
  <c r="C35166" i="14"/>
  <c r="C35167" i="14"/>
  <c r="C35168" i="14"/>
  <c r="C35169" i="14"/>
  <c r="C35170" i="14"/>
  <c r="C35171" i="14"/>
  <c r="C35172" i="14"/>
  <c r="C35173" i="14"/>
  <c r="C35174" i="14"/>
  <c r="C35175" i="14"/>
  <c r="C35176" i="14"/>
  <c r="C35177" i="14"/>
  <c r="C35178" i="14"/>
  <c r="C35179" i="14"/>
  <c r="C35180" i="14"/>
  <c r="C35181" i="14"/>
  <c r="C35182" i="14"/>
  <c r="C35183" i="14"/>
  <c r="C35184" i="14"/>
  <c r="C35185" i="14"/>
  <c r="C35186" i="14"/>
  <c r="C35187" i="14"/>
  <c r="C35188" i="14"/>
  <c r="C35189" i="14"/>
  <c r="C35190" i="14"/>
  <c r="C35191" i="14"/>
  <c r="C35192" i="14"/>
  <c r="C35193" i="14"/>
  <c r="C35194" i="14"/>
  <c r="C35195" i="14"/>
  <c r="C35196" i="14"/>
  <c r="C35197" i="14"/>
  <c r="C35198" i="14"/>
  <c r="C35199" i="14"/>
  <c r="C35200" i="14"/>
  <c r="C35201" i="14"/>
  <c r="C35202" i="14"/>
  <c r="C35203" i="14"/>
  <c r="C35204" i="14"/>
  <c r="C35205" i="14"/>
  <c r="C35206" i="14"/>
  <c r="C35207" i="14"/>
  <c r="C35208" i="14"/>
  <c r="C35209" i="14"/>
  <c r="C35210" i="14"/>
  <c r="C35211" i="14"/>
  <c r="C35212" i="14"/>
  <c r="C35213" i="14"/>
  <c r="C35214" i="14"/>
  <c r="C35215" i="14"/>
  <c r="C35216" i="14"/>
  <c r="C35217" i="14"/>
  <c r="C35218" i="14"/>
  <c r="C35219" i="14"/>
  <c r="C35220" i="14"/>
  <c r="C35221" i="14"/>
  <c r="C35222" i="14"/>
  <c r="C35223" i="14"/>
  <c r="C35224" i="14"/>
  <c r="C35225" i="14"/>
  <c r="C35226" i="14"/>
  <c r="C35227" i="14"/>
  <c r="C35228" i="14"/>
  <c r="C35229" i="14"/>
  <c r="C35230" i="14"/>
  <c r="C35231" i="14"/>
  <c r="C35232" i="14"/>
  <c r="C35233" i="14"/>
  <c r="C35234" i="14"/>
  <c r="C35235" i="14"/>
  <c r="C35236" i="14"/>
  <c r="C35237" i="14"/>
  <c r="C35238" i="14"/>
  <c r="C35239" i="14"/>
  <c r="C35240" i="14"/>
  <c r="C35241" i="14"/>
  <c r="C35242" i="14"/>
  <c r="C35243" i="14"/>
  <c r="C35244" i="14"/>
  <c r="C35245" i="14"/>
  <c r="C35246" i="14"/>
  <c r="C35247" i="14"/>
  <c r="C35248" i="14"/>
  <c r="C35249" i="14"/>
  <c r="C35250" i="14"/>
  <c r="C35251" i="14"/>
  <c r="C35252" i="14"/>
  <c r="C35253" i="14"/>
  <c r="C35254" i="14"/>
  <c r="C35255" i="14"/>
  <c r="C35256" i="14"/>
  <c r="C35257" i="14"/>
  <c r="C35258" i="14"/>
  <c r="C35259" i="14"/>
  <c r="C35260" i="14"/>
  <c r="C35261" i="14"/>
  <c r="C35262" i="14"/>
  <c r="C35263" i="14"/>
  <c r="C35264" i="14"/>
  <c r="C35265" i="14"/>
  <c r="C35266" i="14"/>
  <c r="C35267" i="14"/>
  <c r="C35268" i="14"/>
  <c r="C35269" i="14"/>
  <c r="C35270" i="14"/>
  <c r="C35271" i="14"/>
  <c r="C35272" i="14"/>
  <c r="C35273" i="14"/>
  <c r="C35274" i="14"/>
  <c r="C35275" i="14"/>
  <c r="C35276" i="14"/>
  <c r="C35277" i="14"/>
  <c r="C35278" i="14"/>
  <c r="C35279" i="14"/>
  <c r="C35280" i="14"/>
  <c r="C35281" i="14"/>
  <c r="C35282" i="14"/>
  <c r="C35283" i="14"/>
  <c r="C35284" i="14"/>
  <c r="C35285" i="14"/>
  <c r="C35286" i="14"/>
  <c r="C35287" i="14"/>
  <c r="C35288" i="14"/>
  <c r="C35289" i="14"/>
  <c r="C35290" i="14"/>
  <c r="C35291" i="14"/>
  <c r="C35292" i="14"/>
  <c r="C35293" i="14"/>
  <c r="C35294" i="14"/>
  <c r="C35295" i="14"/>
  <c r="C35296" i="14"/>
  <c r="C35297" i="14"/>
  <c r="C35298" i="14"/>
  <c r="C35299" i="14"/>
  <c r="C35300" i="14"/>
  <c r="C35301" i="14"/>
  <c r="C35302" i="14"/>
  <c r="C35303" i="14"/>
  <c r="C35304" i="14"/>
  <c r="C35305" i="14"/>
  <c r="C35306" i="14"/>
  <c r="C35307" i="14"/>
  <c r="C35308" i="14"/>
  <c r="C35309" i="14"/>
  <c r="C35310" i="14"/>
  <c r="C35311" i="14"/>
  <c r="C35312" i="14"/>
  <c r="C35313" i="14"/>
  <c r="C35314" i="14"/>
  <c r="C35315" i="14"/>
  <c r="C35316" i="14"/>
  <c r="C35317" i="14"/>
  <c r="C35318" i="14"/>
  <c r="C35319" i="14"/>
  <c r="C35320" i="14"/>
  <c r="C35321" i="14"/>
  <c r="C35322" i="14"/>
  <c r="C35323" i="14"/>
  <c r="C35324" i="14"/>
  <c r="C35325" i="14"/>
  <c r="C35326" i="14"/>
  <c r="C35327" i="14"/>
  <c r="C35328" i="14"/>
  <c r="C35329" i="14"/>
  <c r="C35330" i="14"/>
  <c r="C35331" i="14"/>
  <c r="C35332" i="14"/>
  <c r="C35333" i="14"/>
  <c r="C35334" i="14"/>
  <c r="C35335" i="14"/>
  <c r="C35336" i="14"/>
  <c r="C35337" i="14"/>
  <c r="C35338" i="14"/>
  <c r="C35339" i="14"/>
  <c r="C35340" i="14"/>
  <c r="C35341" i="14"/>
  <c r="C35342" i="14"/>
  <c r="C35343" i="14"/>
  <c r="C35344" i="14"/>
  <c r="C35345" i="14"/>
  <c r="C35346" i="14"/>
  <c r="C35347" i="14"/>
  <c r="C35348" i="14"/>
  <c r="C35349" i="14"/>
  <c r="C35350" i="14"/>
  <c r="C35351" i="14"/>
  <c r="C35352" i="14"/>
  <c r="C35353" i="14"/>
  <c r="C35354" i="14"/>
  <c r="C35355" i="14"/>
  <c r="C35356" i="14"/>
  <c r="C35357" i="14"/>
  <c r="C35358" i="14"/>
  <c r="C35359" i="14"/>
  <c r="C35360" i="14"/>
  <c r="C35361" i="14"/>
  <c r="C35362" i="14"/>
  <c r="C35363" i="14"/>
  <c r="C35364" i="14"/>
  <c r="C35365" i="14"/>
  <c r="C35366" i="14"/>
  <c r="C35367" i="14"/>
  <c r="C35368" i="14"/>
  <c r="C35369" i="14"/>
  <c r="C35370" i="14"/>
  <c r="C35371" i="14"/>
  <c r="C35372" i="14"/>
  <c r="C35373" i="14"/>
  <c r="C35374" i="14"/>
  <c r="C35375" i="14"/>
  <c r="C35376" i="14"/>
  <c r="C35377" i="14"/>
  <c r="C35378" i="14"/>
  <c r="C35379" i="14"/>
  <c r="C35380" i="14"/>
  <c r="C35381" i="14"/>
  <c r="C35382" i="14"/>
  <c r="C35383" i="14"/>
  <c r="C35384" i="14"/>
  <c r="C35385" i="14"/>
  <c r="C35386" i="14"/>
  <c r="C35387" i="14"/>
  <c r="C35388" i="14"/>
  <c r="C35389" i="14"/>
  <c r="C35390" i="14"/>
  <c r="C35391" i="14"/>
  <c r="C35392" i="14"/>
  <c r="C35393" i="14"/>
  <c r="C35394" i="14"/>
  <c r="C35395" i="14"/>
  <c r="C35396" i="14"/>
  <c r="C35397" i="14"/>
  <c r="C35398" i="14"/>
  <c r="C35399" i="14"/>
  <c r="C35400" i="14"/>
  <c r="C35401" i="14"/>
  <c r="C35402" i="14"/>
  <c r="C35403" i="14"/>
  <c r="C35404" i="14"/>
  <c r="C35405" i="14"/>
  <c r="C35406" i="14"/>
  <c r="C35407" i="14"/>
  <c r="C35408" i="14"/>
  <c r="C35409" i="14"/>
  <c r="C35410" i="14"/>
  <c r="C35411" i="14"/>
  <c r="C35412" i="14"/>
  <c r="C35413" i="14"/>
  <c r="C35414" i="14"/>
  <c r="C35415" i="14"/>
  <c r="C35416" i="14"/>
  <c r="C35417" i="14"/>
  <c r="C35418" i="14"/>
  <c r="C35419" i="14"/>
  <c r="C35420" i="14"/>
  <c r="C35421" i="14"/>
  <c r="C35422" i="14"/>
  <c r="C35423" i="14"/>
  <c r="C35424" i="14"/>
  <c r="C35425" i="14"/>
  <c r="C35426" i="14"/>
  <c r="C35427" i="14"/>
  <c r="C35428" i="14"/>
  <c r="C35429" i="14"/>
  <c r="C35430" i="14"/>
  <c r="C35431" i="14"/>
  <c r="C35432" i="14"/>
  <c r="C35433" i="14"/>
  <c r="C35434" i="14"/>
  <c r="C35435" i="14"/>
  <c r="C35436" i="14"/>
  <c r="C35437" i="14"/>
  <c r="C35438" i="14"/>
  <c r="C35439" i="14"/>
  <c r="C35440" i="14"/>
  <c r="C35441" i="14"/>
  <c r="C35442" i="14"/>
  <c r="C35443" i="14"/>
  <c r="C35444" i="14"/>
  <c r="C35445" i="14"/>
  <c r="C35446" i="14"/>
  <c r="C35447" i="14"/>
  <c r="C35448" i="14"/>
  <c r="C35449" i="14"/>
  <c r="C35450" i="14"/>
  <c r="C35451" i="14"/>
  <c r="C35452" i="14"/>
  <c r="C35453" i="14"/>
  <c r="C35454" i="14"/>
  <c r="C35455" i="14"/>
  <c r="C35456" i="14"/>
  <c r="C35457" i="14"/>
  <c r="C35458" i="14"/>
  <c r="C35459" i="14"/>
  <c r="C35460" i="14"/>
  <c r="C35461" i="14"/>
  <c r="C35462" i="14"/>
  <c r="C35463" i="14"/>
  <c r="C35464" i="14"/>
  <c r="C35465" i="14"/>
  <c r="C35466" i="14"/>
  <c r="C35467" i="14"/>
  <c r="C35468" i="14"/>
  <c r="C35469" i="14"/>
  <c r="C35470" i="14"/>
  <c r="C35471" i="14"/>
  <c r="C35472" i="14"/>
  <c r="C35473" i="14"/>
  <c r="C35474" i="14"/>
  <c r="C35475" i="14"/>
  <c r="C35476" i="14"/>
  <c r="C35477" i="14"/>
  <c r="C35478" i="14"/>
  <c r="C35479" i="14"/>
  <c r="C35480" i="14"/>
  <c r="C35481" i="14"/>
  <c r="C35482" i="14"/>
  <c r="C35483" i="14"/>
  <c r="C35484" i="14"/>
  <c r="C35485" i="14"/>
  <c r="C35486" i="14"/>
  <c r="C35487" i="14"/>
  <c r="C35488" i="14"/>
  <c r="C35489" i="14"/>
  <c r="C35490" i="14"/>
  <c r="C35491" i="14"/>
  <c r="C35492" i="14"/>
  <c r="C35493" i="14"/>
  <c r="C35494" i="14"/>
  <c r="C35495" i="14"/>
  <c r="C35496" i="14"/>
  <c r="C35497" i="14"/>
  <c r="C35498" i="14"/>
  <c r="C35499" i="14"/>
  <c r="C35500" i="14"/>
  <c r="C35501" i="14"/>
  <c r="C35502" i="14"/>
  <c r="C35503" i="14"/>
  <c r="C35504" i="14"/>
  <c r="C35505" i="14"/>
  <c r="C35506" i="14"/>
  <c r="C35507" i="14"/>
  <c r="C35508" i="14"/>
  <c r="C35509" i="14"/>
  <c r="C35510" i="14"/>
  <c r="C35511" i="14"/>
  <c r="C35512" i="14"/>
  <c r="C35513" i="14"/>
  <c r="C35514" i="14"/>
  <c r="C35515" i="14"/>
  <c r="C35516" i="14"/>
  <c r="C35517" i="14"/>
  <c r="C35518" i="14"/>
  <c r="C35519" i="14"/>
  <c r="C35520" i="14"/>
  <c r="C35521" i="14"/>
  <c r="C35522" i="14"/>
  <c r="C35523" i="14"/>
  <c r="C35524" i="14"/>
  <c r="C35525" i="14"/>
  <c r="C35526" i="14"/>
  <c r="C35527" i="14"/>
  <c r="C35528" i="14"/>
  <c r="C35529" i="14"/>
  <c r="C35530" i="14"/>
  <c r="C35531" i="14"/>
  <c r="C35532" i="14"/>
  <c r="C35533" i="14"/>
  <c r="C35534" i="14"/>
  <c r="C35535" i="14"/>
  <c r="C35536" i="14"/>
  <c r="C35537" i="14"/>
  <c r="C35538" i="14"/>
  <c r="C35539" i="14"/>
  <c r="C35540" i="14"/>
  <c r="C35541" i="14"/>
  <c r="C35542" i="14"/>
  <c r="C35543" i="14"/>
  <c r="C35544" i="14"/>
  <c r="C35545" i="14"/>
  <c r="C35546" i="14"/>
  <c r="C35547" i="14"/>
  <c r="C35548" i="14"/>
  <c r="C35549" i="14"/>
  <c r="C35550" i="14"/>
  <c r="C35551" i="14"/>
  <c r="C35552" i="14"/>
  <c r="C35553" i="14"/>
  <c r="C35554" i="14"/>
  <c r="C35555" i="14"/>
  <c r="C35556" i="14"/>
  <c r="C35557" i="14"/>
  <c r="C35558" i="14"/>
  <c r="C35559" i="14"/>
  <c r="C35560" i="14"/>
  <c r="C35561" i="14"/>
  <c r="C35562" i="14"/>
  <c r="C35563" i="14"/>
  <c r="C35564" i="14"/>
  <c r="C35565" i="14"/>
  <c r="C35566" i="14"/>
  <c r="C35567" i="14"/>
  <c r="C35568" i="14"/>
  <c r="C35569" i="14"/>
  <c r="C35571" i="14"/>
  <c r="C35572" i="14"/>
  <c r="C35573" i="14"/>
  <c r="C35574" i="14"/>
  <c r="C35575" i="14"/>
  <c r="C35576" i="14"/>
  <c r="C35577" i="14"/>
  <c r="C35578" i="14"/>
  <c r="C35579" i="14"/>
  <c r="C35580" i="14"/>
  <c r="C35581" i="14"/>
  <c r="C35582" i="14"/>
  <c r="C35583" i="14"/>
  <c r="C35584" i="14"/>
  <c r="C35585" i="14"/>
  <c r="C35586" i="14"/>
  <c r="C35587" i="14"/>
  <c r="C35588" i="14"/>
  <c r="C35589" i="14"/>
  <c r="C35590" i="14"/>
  <c r="C35591" i="14"/>
  <c r="C35592" i="14"/>
  <c r="C35593" i="14"/>
  <c r="C35594" i="14"/>
  <c r="C35595" i="14"/>
  <c r="C35596" i="14"/>
  <c r="C35597" i="14"/>
  <c r="C35598" i="14"/>
  <c r="C35599" i="14"/>
  <c r="C35600" i="14"/>
  <c r="C35601" i="14"/>
  <c r="C35602" i="14"/>
  <c r="C35603" i="14"/>
  <c r="C35604" i="14"/>
  <c r="C35605" i="14"/>
  <c r="C35606" i="14"/>
  <c r="C35607" i="14"/>
  <c r="C35608" i="14"/>
  <c r="C35609" i="14"/>
  <c r="C35610" i="14"/>
  <c r="C35611" i="14"/>
  <c r="C35612" i="14"/>
  <c r="C35613" i="14"/>
  <c r="C35614" i="14"/>
  <c r="C35615" i="14"/>
  <c r="C35616" i="14"/>
  <c r="C35617" i="14"/>
  <c r="C35618" i="14"/>
  <c r="C35619" i="14"/>
  <c r="C35620" i="14"/>
  <c r="C35621" i="14"/>
  <c r="C35622" i="14"/>
  <c r="C35623" i="14"/>
  <c r="C35624" i="14"/>
  <c r="C35625" i="14"/>
  <c r="C35626" i="14"/>
  <c r="C35627" i="14"/>
  <c r="C35628" i="14"/>
  <c r="C35629" i="14"/>
  <c r="C35630" i="14"/>
  <c r="C35631" i="14"/>
  <c r="C35632" i="14"/>
  <c r="C35633" i="14"/>
  <c r="C35634" i="14"/>
  <c r="C35635" i="14"/>
  <c r="C35636" i="14"/>
  <c r="C35637" i="14"/>
  <c r="C35638" i="14"/>
  <c r="C35639" i="14"/>
  <c r="C35640" i="14"/>
  <c r="C35641" i="14"/>
  <c r="C35642" i="14"/>
  <c r="C35643" i="14"/>
  <c r="C35644" i="14"/>
  <c r="C35645" i="14"/>
  <c r="C35646" i="14"/>
  <c r="C35647" i="14"/>
  <c r="C35648" i="14"/>
  <c r="C35650" i="14"/>
  <c r="C35651" i="14"/>
  <c r="C35652" i="14"/>
  <c r="C35653" i="14"/>
  <c r="C35654" i="14"/>
  <c r="C35655" i="14"/>
  <c r="C35656" i="14"/>
  <c r="C35657" i="14"/>
  <c r="C35658" i="14"/>
  <c r="C35659" i="14"/>
  <c r="C35660" i="14"/>
  <c r="C35661" i="14"/>
  <c r="C35662" i="14"/>
  <c r="C35663" i="14"/>
  <c r="C35664" i="14"/>
  <c r="C35665" i="14"/>
  <c r="C35666" i="14"/>
  <c r="C35667" i="14"/>
  <c r="C35668" i="14"/>
  <c r="C35669" i="14"/>
  <c r="C35670" i="14"/>
  <c r="C35671" i="14"/>
  <c r="C35672" i="14"/>
  <c r="C35673" i="14"/>
  <c r="C35674" i="14"/>
  <c r="C35675" i="14"/>
  <c r="C35676" i="14"/>
  <c r="C35677" i="14"/>
  <c r="C35679" i="14"/>
  <c r="C35680" i="14"/>
  <c r="C35681" i="14"/>
  <c r="C35682" i="14"/>
  <c r="C35683" i="14"/>
  <c r="C35684" i="14"/>
  <c r="C35685" i="14"/>
  <c r="C35686" i="14"/>
  <c r="C35687" i="14"/>
  <c r="C35688" i="14"/>
  <c r="C35689" i="14"/>
  <c r="C35690" i="14"/>
  <c r="C35691" i="14"/>
  <c r="C35692" i="14"/>
  <c r="C35693" i="14"/>
  <c r="C35694" i="14"/>
  <c r="C35695" i="14"/>
  <c r="C35696" i="14"/>
  <c r="C35697" i="14"/>
  <c r="C35698" i="14"/>
  <c r="C35699" i="14"/>
  <c r="C35700" i="14"/>
  <c r="C35701" i="14"/>
  <c r="C35702" i="14"/>
  <c r="C35703" i="14"/>
  <c r="C35704" i="14"/>
  <c r="C35705" i="14"/>
  <c r="C35706" i="14"/>
  <c r="C35707" i="14"/>
  <c r="C35708" i="14"/>
  <c r="C35709" i="14"/>
  <c r="C35710" i="14"/>
  <c r="C35711" i="14"/>
  <c r="C35712" i="14"/>
  <c r="C35713" i="14"/>
  <c r="C35714" i="14"/>
  <c r="C35715" i="14"/>
  <c r="C35716" i="14"/>
  <c r="C35717" i="14"/>
  <c r="C35718" i="14"/>
  <c r="C35719" i="14"/>
  <c r="C35720" i="14"/>
  <c r="C35721" i="14"/>
  <c r="C35722" i="14"/>
  <c r="C35723" i="14"/>
  <c r="C35724" i="14"/>
  <c r="C35725" i="14"/>
  <c r="C35726" i="14"/>
  <c r="C35727" i="14"/>
  <c r="C35728" i="14"/>
  <c r="C35729" i="14"/>
  <c r="C35730" i="14"/>
  <c r="C35731" i="14"/>
  <c r="C35732" i="14"/>
  <c r="C35733" i="14"/>
  <c r="C35734" i="14"/>
  <c r="C35735" i="14"/>
  <c r="C35736" i="14"/>
  <c r="C35737" i="14"/>
  <c r="C35738" i="14"/>
  <c r="C35739" i="14"/>
  <c r="C35740" i="14"/>
  <c r="C35741" i="14"/>
  <c r="C35742" i="14"/>
  <c r="C35743" i="14"/>
  <c r="C35744" i="14"/>
  <c r="C35745" i="14"/>
  <c r="C35746" i="14"/>
  <c r="C35747" i="14"/>
  <c r="C35748" i="14"/>
  <c r="C35749" i="14"/>
  <c r="C35750" i="14"/>
  <c r="C35751" i="14"/>
  <c r="C35752" i="14"/>
  <c r="C35753" i="14"/>
  <c r="C35754" i="14"/>
  <c r="C35755" i="14"/>
  <c r="C35756" i="14"/>
  <c r="C35757" i="14"/>
  <c r="C35758" i="14"/>
  <c r="C35759" i="14"/>
  <c r="C35760" i="14"/>
  <c r="C35761" i="14"/>
  <c r="C35762" i="14"/>
  <c r="C35763" i="14"/>
  <c r="C35764" i="14"/>
  <c r="C35765" i="14"/>
  <c r="C35766" i="14"/>
  <c r="C35767" i="14"/>
  <c r="C35768" i="14"/>
  <c r="C35769" i="14"/>
  <c r="C35770" i="14"/>
  <c r="C35771" i="14"/>
  <c r="C35772" i="14"/>
  <c r="C35773" i="14"/>
  <c r="C35774" i="14"/>
  <c r="C35775" i="14"/>
  <c r="C35776" i="14"/>
  <c r="C35777" i="14"/>
  <c r="C35778" i="14"/>
  <c r="C35779" i="14"/>
  <c r="C35780" i="14"/>
  <c r="C35781" i="14"/>
  <c r="C35782" i="14"/>
  <c r="C35783" i="14"/>
  <c r="C35784" i="14"/>
  <c r="C35785" i="14"/>
  <c r="C35786" i="14"/>
  <c r="C35787" i="14"/>
  <c r="C35788" i="14"/>
  <c r="C35789" i="14"/>
  <c r="C35790" i="14"/>
  <c r="C35791" i="14"/>
  <c r="C35792" i="14"/>
  <c r="C35793" i="14"/>
  <c r="C35794" i="14"/>
  <c r="C35795" i="14"/>
  <c r="C35796" i="14"/>
  <c r="C35797" i="14"/>
  <c r="C35798" i="14"/>
  <c r="C35799" i="14"/>
  <c r="C35800" i="14"/>
  <c r="C35801" i="14"/>
  <c r="C35802" i="14"/>
  <c r="C35803" i="14"/>
  <c r="C35804" i="14"/>
  <c r="C35805" i="14"/>
  <c r="C35806" i="14"/>
  <c r="C35807" i="14"/>
  <c r="C35808" i="14"/>
  <c r="C35809" i="14"/>
  <c r="C35810" i="14"/>
  <c r="C35811" i="14"/>
  <c r="C35812" i="14"/>
  <c r="C35813" i="14"/>
  <c r="C35814" i="14"/>
  <c r="C35815" i="14"/>
  <c r="C35816" i="14"/>
  <c r="C35817" i="14"/>
  <c r="C35818" i="14"/>
  <c r="C35819" i="14"/>
  <c r="C35820" i="14"/>
  <c r="C35821" i="14"/>
  <c r="C35822" i="14"/>
  <c r="C35823" i="14"/>
  <c r="C35824" i="14"/>
  <c r="C35825" i="14"/>
  <c r="C35826" i="14"/>
  <c r="C35827" i="14"/>
  <c r="C35828" i="14"/>
  <c r="C35829" i="14"/>
  <c r="C35830" i="14"/>
  <c r="C35831" i="14"/>
  <c r="C35832" i="14"/>
  <c r="C35833" i="14"/>
  <c r="C35834" i="14"/>
  <c r="C35835" i="14"/>
  <c r="C35836" i="14"/>
  <c r="C35837" i="14"/>
  <c r="C35838" i="14"/>
  <c r="C35839" i="14"/>
  <c r="C35840" i="14"/>
  <c r="C35841" i="14"/>
  <c r="C35842" i="14"/>
  <c r="C35843" i="14"/>
  <c r="C35844" i="14"/>
  <c r="C35845" i="14"/>
  <c r="C35846" i="14"/>
  <c r="C35847" i="14"/>
  <c r="C35848" i="14"/>
  <c r="C35849" i="14"/>
  <c r="C35850" i="14"/>
  <c r="C35851" i="14"/>
  <c r="C35852" i="14"/>
  <c r="C35853" i="14"/>
  <c r="C35854" i="14"/>
  <c r="C35855" i="14"/>
  <c r="C35856" i="14"/>
  <c r="C35857" i="14"/>
  <c r="C35858" i="14"/>
  <c r="C35859" i="14"/>
  <c r="C35860" i="14"/>
  <c r="C35861" i="14"/>
  <c r="C35862" i="14"/>
  <c r="C35863" i="14"/>
  <c r="C35864" i="14"/>
  <c r="C35865" i="14"/>
  <c r="C35866" i="14"/>
  <c r="C35867" i="14"/>
  <c r="C35868" i="14"/>
  <c r="C35869" i="14"/>
  <c r="C35870" i="14"/>
  <c r="C35871" i="14"/>
  <c r="C35872" i="14"/>
  <c r="C35873" i="14"/>
  <c r="C35874" i="14"/>
  <c r="C35875" i="14"/>
  <c r="C35876" i="14"/>
  <c r="C35877" i="14"/>
  <c r="C35878" i="14"/>
  <c r="C35879" i="14"/>
  <c r="C35880" i="14"/>
  <c r="C35881" i="14"/>
  <c r="C35882" i="14"/>
  <c r="C35883" i="14"/>
  <c r="C35884" i="14"/>
  <c r="C35885" i="14"/>
  <c r="C35886" i="14"/>
  <c r="C35887" i="14"/>
  <c r="C35888" i="14"/>
  <c r="C35889" i="14"/>
  <c r="C35890" i="14"/>
  <c r="C35891" i="14"/>
  <c r="C35892" i="14"/>
  <c r="C35893" i="14"/>
  <c r="C35894" i="14"/>
  <c r="C35895" i="14"/>
  <c r="C35896" i="14"/>
  <c r="C35897" i="14"/>
  <c r="C35898" i="14"/>
  <c r="C35899" i="14"/>
  <c r="C35900" i="14"/>
  <c r="C35901" i="14"/>
  <c r="C35902" i="14"/>
  <c r="C35903" i="14"/>
  <c r="C35904" i="14"/>
  <c r="C35905" i="14"/>
  <c r="C35906" i="14"/>
  <c r="C35907" i="14"/>
  <c r="C35908" i="14"/>
  <c r="C35909" i="14"/>
  <c r="C35910" i="14"/>
  <c r="C35911" i="14"/>
  <c r="C35912" i="14"/>
  <c r="C35913" i="14"/>
  <c r="C35914" i="14"/>
  <c r="C35915" i="14"/>
  <c r="C35916" i="14"/>
  <c r="C35917" i="14"/>
  <c r="C35918" i="14"/>
  <c r="C35919" i="14"/>
  <c r="C35920" i="14"/>
  <c r="C35921" i="14"/>
  <c r="C35922" i="14"/>
  <c r="C35923" i="14"/>
  <c r="C35924" i="14"/>
  <c r="C35925" i="14"/>
  <c r="C35926" i="14"/>
  <c r="C35927" i="14"/>
  <c r="C35928" i="14"/>
  <c r="C35929" i="14"/>
  <c r="C35930" i="14"/>
  <c r="C35931" i="14"/>
  <c r="C35932" i="14"/>
  <c r="C35933" i="14"/>
  <c r="C35934" i="14"/>
  <c r="C35935" i="14"/>
  <c r="C35936" i="14"/>
  <c r="C35937" i="14"/>
  <c r="C35938" i="14"/>
  <c r="C35939" i="14"/>
  <c r="C35940" i="14"/>
  <c r="C35941" i="14"/>
  <c r="C35942" i="14"/>
  <c r="C35943" i="14"/>
  <c r="C35944" i="14"/>
  <c r="C35945" i="14"/>
  <c r="C35946" i="14"/>
  <c r="C35947" i="14"/>
  <c r="C35948" i="14"/>
  <c r="C35949" i="14"/>
  <c r="C35950" i="14"/>
  <c r="C35951" i="14"/>
  <c r="C35952" i="14"/>
  <c r="C35953" i="14"/>
  <c r="C35954" i="14"/>
  <c r="C35955" i="14"/>
  <c r="C35956" i="14"/>
  <c r="C35957" i="14"/>
  <c r="C35958" i="14"/>
  <c r="C35959" i="14"/>
  <c r="C35960" i="14"/>
  <c r="C35961" i="14"/>
  <c r="C35962" i="14"/>
  <c r="C35963" i="14"/>
  <c r="C35964" i="14"/>
  <c r="C35965" i="14"/>
  <c r="C35966" i="14"/>
  <c r="C35967" i="14"/>
  <c r="C35968" i="14"/>
  <c r="C35969" i="14"/>
  <c r="C35970" i="14"/>
  <c r="C35971" i="14"/>
  <c r="C35972" i="14"/>
  <c r="C35973" i="14"/>
  <c r="C35974" i="14"/>
  <c r="C35975" i="14"/>
  <c r="C35976" i="14"/>
  <c r="C35977" i="14"/>
  <c r="C35978" i="14"/>
  <c r="C35979" i="14"/>
  <c r="C35980" i="14"/>
  <c r="C35981" i="14"/>
  <c r="C35982" i="14"/>
  <c r="C35983" i="14"/>
  <c r="C35984" i="14"/>
  <c r="C35985" i="14"/>
  <c r="C35986" i="14"/>
  <c r="C35987" i="14"/>
  <c r="C35988" i="14"/>
  <c r="C35989" i="14"/>
  <c r="C35990" i="14"/>
  <c r="C35991" i="14"/>
  <c r="C35992" i="14"/>
  <c r="C35993" i="14"/>
  <c r="C35994" i="14"/>
  <c r="C35995" i="14"/>
  <c r="C35996" i="14"/>
  <c r="C35997" i="14"/>
  <c r="C35998" i="14"/>
  <c r="C35999" i="14"/>
  <c r="C36000" i="14"/>
  <c r="C36001" i="14"/>
  <c r="C36002" i="14"/>
  <c r="C36003" i="14"/>
  <c r="C36004" i="14"/>
  <c r="C36005" i="14"/>
  <c r="C36006" i="14"/>
  <c r="C36007" i="14"/>
  <c r="C36008" i="14"/>
  <c r="C36009" i="14"/>
  <c r="C36010" i="14"/>
  <c r="C36011" i="14"/>
  <c r="C36012" i="14"/>
  <c r="C36013" i="14"/>
  <c r="C36014" i="14"/>
  <c r="C36015" i="14"/>
  <c r="C36016" i="14"/>
  <c r="C36017" i="14"/>
  <c r="C36018" i="14"/>
  <c r="C36019" i="14"/>
  <c r="C36020" i="14"/>
  <c r="C36021" i="14"/>
  <c r="C36022" i="14"/>
  <c r="C36023" i="14"/>
  <c r="C36024" i="14"/>
  <c r="C36025" i="14"/>
  <c r="C36026" i="14"/>
  <c r="C36027" i="14"/>
  <c r="C36028" i="14"/>
  <c r="C36029" i="14"/>
  <c r="C36030" i="14"/>
  <c r="C36031" i="14"/>
  <c r="C36032" i="14"/>
  <c r="C36033" i="14"/>
  <c r="C36034" i="14"/>
  <c r="C36035" i="14"/>
  <c r="C36036" i="14"/>
  <c r="C36037" i="14"/>
  <c r="C36038" i="14"/>
  <c r="C36039" i="14"/>
  <c r="C36040" i="14"/>
  <c r="C36041" i="14"/>
  <c r="C36042" i="14"/>
  <c r="C36043" i="14"/>
  <c r="C36044" i="14"/>
  <c r="C36045" i="14"/>
  <c r="C36046" i="14"/>
  <c r="C36047" i="14"/>
  <c r="C36048" i="14"/>
  <c r="C36049" i="14"/>
  <c r="C36050" i="14"/>
  <c r="C36051" i="14"/>
  <c r="C36052" i="14"/>
  <c r="C36053" i="14"/>
  <c r="C36054" i="14"/>
  <c r="C36055" i="14"/>
  <c r="C36056" i="14"/>
  <c r="C36057" i="14"/>
  <c r="C36058" i="14"/>
  <c r="C36059" i="14"/>
  <c r="C36060" i="14"/>
  <c r="C36061" i="14"/>
  <c r="C36062" i="14"/>
  <c r="C36063" i="14"/>
  <c r="C36064" i="14"/>
  <c r="C36065" i="14"/>
  <c r="C36066" i="14"/>
  <c r="C36067" i="14"/>
  <c r="C36068" i="14"/>
  <c r="C36069" i="14"/>
  <c r="C36070" i="14"/>
  <c r="C36071" i="14"/>
  <c r="C36072" i="14"/>
  <c r="C36073" i="14"/>
  <c r="C36074" i="14"/>
  <c r="C36075" i="14"/>
  <c r="C36076" i="14"/>
  <c r="C36077" i="14"/>
  <c r="C36078" i="14"/>
  <c r="C36079" i="14"/>
  <c r="C36080" i="14"/>
  <c r="C36081" i="14"/>
  <c r="C36082" i="14"/>
  <c r="C36083" i="14"/>
  <c r="C36084" i="14"/>
  <c r="C36085" i="14"/>
  <c r="C36086" i="14"/>
  <c r="C36087" i="14"/>
  <c r="C36088" i="14"/>
  <c r="C36089" i="14"/>
  <c r="C36090" i="14"/>
  <c r="C36091" i="14"/>
  <c r="C36092" i="14"/>
  <c r="C36093" i="14"/>
  <c r="C36094" i="14"/>
  <c r="C36095" i="14"/>
  <c r="C36096" i="14"/>
  <c r="C36097" i="14"/>
  <c r="C36098" i="14"/>
  <c r="C36099" i="14"/>
  <c r="C36100" i="14"/>
  <c r="C36101" i="14"/>
  <c r="C36102" i="14"/>
  <c r="C36103" i="14"/>
  <c r="C36104" i="14"/>
  <c r="C36105" i="14"/>
  <c r="C36106" i="14"/>
  <c r="C36107" i="14"/>
  <c r="C36108" i="14"/>
  <c r="C36109" i="14"/>
  <c r="C36110" i="14"/>
  <c r="C36111" i="14"/>
  <c r="C36112" i="14"/>
  <c r="C36113" i="14"/>
  <c r="C36114" i="14"/>
  <c r="C36115" i="14"/>
  <c r="C36116" i="14"/>
  <c r="C36117" i="14"/>
  <c r="C36118" i="14"/>
  <c r="C36119" i="14"/>
  <c r="C36120" i="14"/>
  <c r="C36121" i="14"/>
  <c r="C36122" i="14"/>
  <c r="C36123" i="14"/>
  <c r="C36124" i="14"/>
  <c r="C36125" i="14"/>
  <c r="C36126" i="14"/>
  <c r="C36127" i="14"/>
  <c r="C36128" i="14"/>
  <c r="C36129" i="14"/>
  <c r="C36130" i="14"/>
  <c r="C36131" i="14"/>
  <c r="C36132" i="14"/>
  <c r="C36133" i="14"/>
  <c r="C36134" i="14"/>
  <c r="C36135" i="14"/>
  <c r="C36136" i="14"/>
  <c r="C36137" i="14"/>
  <c r="C36138" i="14"/>
  <c r="C36139" i="14"/>
  <c r="C36140" i="14"/>
  <c r="C36141" i="14"/>
  <c r="C36142" i="14"/>
  <c r="C36143" i="14"/>
  <c r="C36144" i="14"/>
  <c r="C36145" i="14"/>
  <c r="C36146" i="14"/>
  <c r="C36147" i="14"/>
  <c r="C36148" i="14"/>
  <c r="C36149" i="14"/>
  <c r="C36150" i="14"/>
  <c r="C36151" i="14"/>
  <c r="C36152" i="14"/>
  <c r="C36153" i="14"/>
  <c r="C36154" i="14"/>
  <c r="C36155" i="14"/>
  <c r="C36156" i="14"/>
  <c r="C36157" i="14"/>
  <c r="C36158" i="14"/>
  <c r="C36159" i="14"/>
  <c r="C36160" i="14"/>
  <c r="C36161" i="14"/>
  <c r="C36162" i="14"/>
  <c r="C36163" i="14"/>
  <c r="C36164" i="14"/>
  <c r="C36165" i="14"/>
  <c r="C36166" i="14"/>
  <c r="C36167" i="14"/>
  <c r="C36168" i="14"/>
  <c r="C36169" i="14"/>
  <c r="C36170" i="14"/>
  <c r="C36171" i="14"/>
  <c r="C36172" i="14"/>
  <c r="C36173" i="14"/>
  <c r="C36174" i="14"/>
  <c r="C36175" i="14"/>
  <c r="C36176" i="14"/>
  <c r="C36177" i="14"/>
  <c r="C36178" i="14"/>
  <c r="C36179" i="14"/>
  <c r="C36180" i="14"/>
  <c r="C36181" i="14"/>
  <c r="C36182" i="14"/>
  <c r="C36183" i="14"/>
  <c r="C36184" i="14"/>
  <c r="C36185" i="14"/>
  <c r="C36186" i="14"/>
  <c r="C36187" i="14"/>
  <c r="C36188" i="14"/>
  <c r="C36189" i="14"/>
  <c r="C36190" i="14"/>
  <c r="C36191" i="14"/>
  <c r="C36192" i="14"/>
  <c r="C36193" i="14"/>
  <c r="C36194" i="14"/>
  <c r="C36195" i="14"/>
  <c r="C36196" i="14"/>
  <c r="C36197" i="14"/>
  <c r="C36198" i="14"/>
  <c r="C36199" i="14"/>
  <c r="C36200" i="14"/>
  <c r="C36201" i="14"/>
  <c r="C36202" i="14"/>
  <c r="C36203" i="14"/>
  <c r="C36204" i="14"/>
  <c r="C36205" i="14"/>
  <c r="C36206" i="14"/>
  <c r="C36207" i="14"/>
  <c r="C36208" i="14"/>
  <c r="C36209" i="14"/>
  <c r="C36210" i="14"/>
  <c r="C36211" i="14"/>
  <c r="C36212" i="14"/>
  <c r="C36213" i="14"/>
  <c r="C36214" i="14"/>
  <c r="C36215" i="14"/>
  <c r="C36216" i="14"/>
  <c r="C36217" i="14"/>
  <c r="C36218" i="14"/>
  <c r="C36219" i="14"/>
  <c r="C36220" i="14"/>
  <c r="C36221" i="14"/>
  <c r="C36222" i="14"/>
  <c r="C36223" i="14"/>
  <c r="C36224" i="14"/>
  <c r="C36225" i="14"/>
  <c r="C36226" i="14"/>
  <c r="C36227" i="14"/>
  <c r="C36228" i="14"/>
  <c r="C36229" i="14"/>
  <c r="C36230" i="14"/>
  <c r="C36231" i="14"/>
  <c r="C36232" i="14"/>
  <c r="C36233" i="14"/>
  <c r="C36234" i="14"/>
  <c r="C36235" i="14"/>
  <c r="C36236" i="14"/>
  <c r="C36237" i="14"/>
  <c r="C36238" i="14"/>
  <c r="C36239" i="14"/>
  <c r="C36240" i="14"/>
  <c r="C36241" i="14"/>
  <c r="C36242" i="14"/>
  <c r="C36243" i="14"/>
  <c r="C36244" i="14"/>
  <c r="C36245" i="14"/>
  <c r="C36246" i="14"/>
  <c r="C36247" i="14"/>
  <c r="C36248" i="14"/>
  <c r="C36249" i="14"/>
  <c r="C36250" i="14"/>
  <c r="C36251" i="14"/>
  <c r="C36252" i="14"/>
  <c r="C38846" i="14"/>
  <c r="C38847" i="14"/>
  <c r="C38848" i="14"/>
  <c r="C38849" i="14"/>
  <c r="C38850" i="14"/>
  <c r="C38851" i="14"/>
  <c r="C38852" i="14"/>
  <c r="C38853" i="14"/>
  <c r="C38854" i="14"/>
  <c r="C38855" i="14"/>
  <c r="C38856" i="14"/>
  <c r="C38857" i="14"/>
  <c r="C38858" i="14"/>
  <c r="C38859" i="14"/>
  <c r="C38860" i="14"/>
  <c r="C38861" i="14"/>
  <c r="C38862" i="14"/>
  <c r="C38863" i="14"/>
  <c r="C38864" i="14"/>
  <c r="C38865" i="14"/>
  <c r="C38866" i="14"/>
  <c r="C38867" i="14"/>
  <c r="C38868" i="14"/>
  <c r="C38869" i="14"/>
  <c r="C38870" i="14"/>
  <c r="C38871" i="14"/>
  <c r="C38872" i="14"/>
  <c r="C38873" i="14"/>
  <c r="C38874" i="14"/>
  <c r="C38875" i="14"/>
  <c r="C38876" i="14"/>
  <c r="C38877" i="14"/>
  <c r="C38878" i="14"/>
  <c r="C38879" i="14"/>
  <c r="C38880" i="14"/>
  <c r="C38881" i="14"/>
  <c r="C38882" i="14"/>
  <c r="C38883" i="14"/>
  <c r="C38884" i="14"/>
  <c r="C38885" i="14"/>
  <c r="C38886" i="14"/>
  <c r="C38887" i="14"/>
  <c r="C38888" i="14"/>
  <c r="C38889" i="14"/>
  <c r="C38890" i="14"/>
  <c r="C38891" i="14"/>
  <c r="C38892" i="14"/>
  <c r="C38893" i="14"/>
  <c r="C38894" i="14"/>
  <c r="C38895" i="14"/>
  <c r="C38896" i="14"/>
  <c r="C38897" i="14"/>
  <c r="C38898" i="14"/>
  <c r="C38899" i="14"/>
  <c r="C38900" i="14"/>
  <c r="C38901" i="14"/>
  <c r="C38902" i="14"/>
  <c r="C38903" i="14"/>
  <c r="C38904" i="14"/>
  <c r="C38905" i="14"/>
  <c r="C38906" i="14"/>
  <c r="C38907" i="14"/>
  <c r="C38908" i="14"/>
  <c r="C38909" i="14"/>
  <c r="C38910" i="14"/>
  <c r="C38911" i="14"/>
  <c r="C38912" i="14"/>
  <c r="C38913" i="14"/>
  <c r="C38914" i="14"/>
  <c r="C38915" i="14"/>
  <c r="C38916" i="14"/>
  <c r="C38917" i="14"/>
  <c r="C38918" i="14"/>
  <c r="C38919" i="14"/>
  <c r="C38920" i="14"/>
  <c r="C38921" i="14"/>
  <c r="C38922" i="14"/>
  <c r="C36942" i="14"/>
  <c r="C36943" i="14"/>
  <c r="C36944" i="14"/>
  <c r="C36945" i="14"/>
  <c r="C36946" i="14"/>
  <c r="C36947" i="14"/>
  <c r="C36948" i="14"/>
  <c r="C36949" i="14"/>
  <c r="C36950" i="14"/>
  <c r="C36951" i="14"/>
  <c r="C36952" i="14"/>
  <c r="C36953" i="14"/>
  <c r="C36954" i="14"/>
  <c r="C36955" i="14"/>
  <c r="C36956" i="14"/>
  <c r="C36957" i="14"/>
  <c r="C36958" i="14"/>
  <c r="C36959" i="14"/>
  <c r="C36960" i="14"/>
  <c r="C36961" i="14"/>
  <c r="C36962" i="14"/>
  <c r="C36963" i="14"/>
  <c r="C36964" i="14"/>
  <c r="C36965" i="14"/>
  <c r="C36966" i="14"/>
  <c r="C36967" i="14"/>
  <c r="C36968" i="14"/>
  <c r="C36969" i="14"/>
  <c r="C36970" i="14"/>
  <c r="C36971" i="14"/>
  <c r="C36972" i="14"/>
  <c r="C36973" i="14"/>
  <c r="C36974" i="14"/>
  <c r="C36975" i="14"/>
  <c r="C36976" i="14"/>
  <c r="C36977" i="14"/>
  <c r="C36978" i="14"/>
  <c r="C36979" i="14"/>
  <c r="C36980" i="14"/>
  <c r="C36981" i="14"/>
  <c r="C36982" i="14"/>
  <c r="C36983" i="14"/>
  <c r="C36984" i="14"/>
  <c r="C36985" i="14"/>
  <c r="C36986" i="14"/>
  <c r="C36987" i="14"/>
  <c r="C36988" i="14"/>
  <c r="C36989" i="14"/>
  <c r="C36990" i="14"/>
  <c r="C36991" i="14"/>
  <c r="C36992" i="14"/>
  <c r="C36993" i="14"/>
  <c r="C36994" i="14"/>
  <c r="C36995" i="14"/>
  <c r="C36996" i="14"/>
  <c r="C36997" i="14"/>
  <c r="C36998" i="14"/>
  <c r="C36999" i="14"/>
  <c r="C37000" i="14"/>
  <c r="C37001" i="14"/>
  <c r="C37002" i="14"/>
  <c r="C37003" i="14"/>
  <c r="C37004" i="14"/>
  <c r="C37005" i="14"/>
  <c r="C37006" i="14"/>
  <c r="C37007" i="14"/>
  <c r="C37008" i="14"/>
  <c r="C37009" i="14"/>
  <c r="C37010" i="14"/>
  <c r="C37011" i="14"/>
  <c r="C37012" i="14"/>
  <c r="C37013" i="14"/>
  <c r="C37014" i="14"/>
  <c r="C37015" i="14"/>
  <c r="C37016" i="14"/>
  <c r="C37017" i="14"/>
  <c r="C37018" i="14"/>
  <c r="C37019" i="14"/>
  <c r="C37020" i="14"/>
  <c r="C37021" i="14"/>
  <c r="C37022" i="14"/>
  <c r="C37023" i="14"/>
  <c r="C37024" i="14"/>
  <c r="C37025" i="14"/>
  <c r="C37026" i="14"/>
  <c r="C37027" i="14"/>
  <c r="C37028" i="14"/>
  <c r="C37029" i="14"/>
  <c r="C37030" i="14"/>
  <c r="C37031" i="14"/>
  <c r="C37032" i="14"/>
  <c r="C37033" i="14"/>
  <c r="C37034" i="14"/>
  <c r="C37035" i="14"/>
  <c r="C37036" i="14"/>
  <c r="C37037" i="14"/>
  <c r="C37038" i="14"/>
  <c r="C37039" i="14"/>
  <c r="C37040" i="14"/>
  <c r="C37041" i="14"/>
  <c r="C37042" i="14"/>
  <c r="C37043" i="14"/>
  <c r="C37044" i="14"/>
  <c r="C37045" i="14"/>
  <c r="C37046" i="14"/>
  <c r="C37047" i="14"/>
  <c r="C37048" i="14"/>
  <c r="C37049" i="14"/>
  <c r="C37050" i="14"/>
  <c r="C37051" i="14"/>
  <c r="C37052" i="14"/>
  <c r="C37053" i="14"/>
  <c r="C37054" i="14"/>
  <c r="C37055" i="14"/>
  <c r="C37056" i="14"/>
  <c r="C37057" i="14"/>
  <c r="C37058" i="14"/>
  <c r="C37059" i="14"/>
  <c r="C37060" i="14"/>
  <c r="C37061" i="14"/>
  <c r="C37062" i="14"/>
  <c r="C37063" i="14"/>
  <c r="C37064" i="14"/>
  <c r="C37065" i="14"/>
  <c r="C37066" i="14"/>
  <c r="C37067" i="14"/>
  <c r="C37068" i="14"/>
  <c r="C37069" i="14"/>
  <c r="C37070" i="14"/>
  <c r="C37071" i="14"/>
  <c r="C37072" i="14"/>
  <c r="C37073" i="14"/>
  <c r="C37074" i="14"/>
  <c r="C37075" i="14"/>
  <c r="C37076" i="14"/>
  <c r="C37077" i="14"/>
  <c r="C37078" i="14"/>
  <c r="C37079" i="14"/>
  <c r="C37080" i="14"/>
  <c r="C37081" i="14"/>
  <c r="C37082" i="14"/>
  <c r="C37083" i="14"/>
  <c r="C37084" i="14"/>
  <c r="C37085" i="14"/>
  <c r="C37086" i="14"/>
  <c r="C37087" i="14"/>
  <c r="C37088" i="14"/>
  <c r="C37089" i="14"/>
  <c r="C37090" i="14"/>
  <c r="C37091" i="14"/>
  <c r="C37092" i="14"/>
  <c r="C37093" i="14"/>
  <c r="C37094" i="14"/>
  <c r="C37095" i="14"/>
  <c r="C37096" i="14"/>
  <c r="C37097" i="14"/>
  <c r="C37098" i="14"/>
  <c r="C37099" i="14"/>
  <c r="C37100" i="14"/>
  <c r="C37101" i="14"/>
  <c r="C37102" i="14"/>
  <c r="C37103" i="14"/>
  <c r="C37104" i="14"/>
  <c r="C37105" i="14"/>
  <c r="C37106" i="14"/>
  <c r="C37107" i="14"/>
  <c r="C37108" i="14"/>
  <c r="C37109" i="14"/>
  <c r="C37110" i="14"/>
  <c r="C37111" i="14"/>
  <c r="C37112" i="14"/>
  <c r="C37113" i="14"/>
  <c r="C37114" i="14"/>
  <c r="C37115" i="14"/>
  <c r="C37116" i="14"/>
  <c r="C37117" i="14"/>
  <c r="C37118" i="14"/>
  <c r="C37119" i="14"/>
  <c r="C37120" i="14"/>
  <c r="C37121" i="14"/>
  <c r="C37122" i="14"/>
  <c r="C37123" i="14"/>
  <c r="C37124" i="14"/>
  <c r="C37125" i="14"/>
  <c r="C37126" i="14"/>
  <c r="C37127" i="14"/>
  <c r="C37128" i="14"/>
  <c r="C37129" i="14"/>
  <c r="C37130" i="14"/>
  <c r="C37131" i="14"/>
  <c r="C37132" i="14"/>
  <c r="C37133" i="14"/>
  <c r="C37134" i="14"/>
  <c r="C37135" i="14"/>
  <c r="C37238" i="14"/>
  <c r="C10784" i="14"/>
  <c r="C10612" i="14"/>
  <c r="C10634" i="14"/>
  <c r="C10655" i="14"/>
  <c r="C10656" i="14"/>
  <c r="C10669" i="14"/>
  <c r="C10682" i="14"/>
  <c r="C10730" i="14"/>
  <c r="C10734" i="14"/>
  <c r="C10753" i="14"/>
  <c r="C10758" i="14"/>
  <c r="C10792" i="14"/>
  <c r="C10797" i="14"/>
  <c r="C10927" i="14"/>
  <c r="C10935" i="14"/>
  <c r="C10939" i="14"/>
  <c r="C10999" i="14"/>
  <c r="C11004" i="14"/>
  <c r="C11093" i="14"/>
  <c r="C11108" i="14"/>
  <c r="C11132" i="14"/>
  <c r="C11194" i="14"/>
  <c r="C11224" i="14"/>
  <c r="C11228" i="14"/>
  <c r="C11281" i="14"/>
  <c r="C11295" i="14"/>
  <c r="C11303" i="14"/>
  <c r="C11307" i="14"/>
  <c r="C11315" i="14"/>
  <c r="C11323" i="14"/>
  <c r="C11343" i="14"/>
  <c r="C11368" i="14"/>
  <c r="C11417" i="14"/>
  <c r="C11424" i="14"/>
  <c r="C11443" i="14"/>
  <c r="C11452" i="14"/>
  <c r="C11472" i="14"/>
  <c r="C11474" i="14"/>
  <c r="C23895" i="14"/>
  <c r="C23896" i="14"/>
  <c r="C23897" i="14"/>
  <c r="C23898" i="14"/>
  <c r="C23899" i="14"/>
  <c r="C23900" i="14"/>
  <c r="C23901" i="14"/>
  <c r="C23902" i="14"/>
  <c r="C23903" i="14"/>
  <c r="C23904" i="14"/>
  <c r="C23905" i="14"/>
  <c r="C23906" i="14"/>
  <c r="C23907" i="14"/>
  <c r="C23908" i="14"/>
  <c r="C23909" i="14"/>
  <c r="C23910" i="14"/>
  <c r="C23911" i="14"/>
  <c r="C23912" i="14"/>
  <c r="C23913" i="14"/>
  <c r="C23914" i="14"/>
  <c r="C23915" i="14"/>
  <c r="C23916" i="14"/>
  <c r="C23917" i="14"/>
  <c r="C23918" i="14"/>
  <c r="C23919" i="14"/>
  <c r="C23920" i="14"/>
  <c r="C23921" i="14"/>
  <c r="C23922" i="14"/>
  <c r="C23923" i="14"/>
  <c r="C23924" i="14"/>
  <c r="C23925" i="14"/>
  <c r="C23926" i="14"/>
  <c r="C23927" i="14"/>
  <c r="C23928" i="14"/>
  <c r="C23929" i="14"/>
  <c r="C23930" i="14"/>
  <c r="C23931" i="14"/>
  <c r="C23932" i="14"/>
  <c r="C23933" i="14"/>
  <c r="C23934" i="14"/>
  <c r="C23935" i="14"/>
  <c r="C23936" i="14"/>
  <c r="C23937" i="14"/>
  <c r="C23938" i="14"/>
  <c r="C23939" i="14"/>
  <c r="C23940" i="14"/>
  <c r="C23941" i="14"/>
  <c r="C23942" i="14"/>
  <c r="C23943" i="14"/>
  <c r="C23944" i="14"/>
  <c r="C23945" i="14"/>
  <c r="C23946" i="14"/>
  <c r="C23947" i="14"/>
  <c r="C23948" i="14"/>
  <c r="C23949" i="14"/>
  <c r="C23950" i="14"/>
  <c r="C23951" i="14"/>
  <c r="C23952" i="14"/>
  <c r="C23953" i="14"/>
  <c r="C23954" i="14"/>
  <c r="C23955" i="14"/>
  <c r="C23956" i="14"/>
  <c r="C23957" i="14"/>
  <c r="C23958" i="14"/>
  <c r="C23959" i="14"/>
  <c r="C23960" i="14"/>
  <c r="C23961" i="14"/>
  <c r="C23962" i="14"/>
  <c r="C23963" i="14"/>
  <c r="C23964" i="14"/>
  <c r="C23965" i="14"/>
  <c r="C23966" i="14"/>
  <c r="C23967" i="14"/>
  <c r="C23968" i="14"/>
  <c r="C23969" i="14"/>
  <c r="C23970" i="14"/>
  <c r="C23971" i="14"/>
  <c r="C23972" i="14"/>
  <c r="C23973" i="14"/>
  <c r="C23974" i="14"/>
  <c r="C23975" i="14"/>
  <c r="C23976" i="14"/>
  <c r="C23977" i="14"/>
  <c r="C23978" i="14"/>
  <c r="C23979" i="14"/>
  <c r="C23980" i="14"/>
  <c r="C23981" i="14"/>
  <c r="C23982" i="14"/>
  <c r="C23983" i="14"/>
  <c r="C23984" i="14"/>
  <c r="C23985" i="14"/>
  <c r="C23986" i="14"/>
  <c r="C23987" i="14"/>
  <c r="C23988" i="14"/>
  <c r="C23989" i="14"/>
  <c r="C23990" i="14"/>
  <c r="C23991" i="14"/>
  <c r="C23992" i="14"/>
  <c r="C23993" i="14"/>
  <c r="C23994" i="14"/>
  <c r="C23995" i="14"/>
  <c r="C23996" i="14"/>
  <c r="C23997" i="14"/>
  <c r="C23998" i="14"/>
  <c r="C23999" i="14"/>
  <c r="C24000" i="14"/>
  <c r="C24001" i="14"/>
  <c r="C24002" i="14"/>
  <c r="C24003" i="14"/>
  <c r="C24004" i="14"/>
  <c r="C24005" i="14"/>
  <c r="C24006" i="14"/>
  <c r="C24007" i="14"/>
  <c r="C24008" i="14"/>
  <c r="C24009" i="14"/>
  <c r="C24010" i="14"/>
  <c r="C24011" i="14"/>
  <c r="C24012" i="14"/>
  <c r="C24013" i="14"/>
  <c r="C24014" i="14"/>
  <c r="C24015" i="14"/>
  <c r="C24016" i="14"/>
  <c r="C24017" i="14"/>
  <c r="C24018" i="14"/>
  <c r="C24019" i="14"/>
  <c r="C24020" i="14"/>
  <c r="C24021" i="14"/>
  <c r="C24022" i="14"/>
  <c r="C24023" i="14"/>
  <c r="C24024" i="14"/>
  <c r="C24025" i="14"/>
  <c r="C24026" i="14"/>
  <c r="C24027" i="14"/>
  <c r="C24028" i="14"/>
  <c r="C24029" i="14"/>
  <c r="C24030" i="14"/>
  <c r="C24031" i="14"/>
  <c r="C24032" i="14"/>
  <c r="C24033" i="14"/>
  <c r="C24034" i="14"/>
  <c r="C24035" i="14"/>
  <c r="C24036" i="14"/>
  <c r="C24037" i="14"/>
  <c r="C24038" i="14"/>
  <c r="C24039" i="14"/>
  <c r="C24040" i="14"/>
  <c r="C24041" i="14"/>
  <c r="C24042" i="14"/>
  <c r="C24043" i="14"/>
  <c r="C24044" i="14"/>
  <c r="C24045" i="14"/>
  <c r="C24046" i="14"/>
  <c r="C24047" i="14"/>
  <c r="C24048" i="14"/>
  <c r="C24049" i="14"/>
  <c r="C24050" i="14"/>
  <c r="C24051" i="14"/>
  <c r="C24052" i="14"/>
  <c r="C24053" i="14"/>
  <c r="C24054" i="14"/>
  <c r="C24055" i="14"/>
  <c r="C24056" i="14"/>
  <c r="C24057" i="14"/>
  <c r="C24058" i="14"/>
  <c r="C24059" i="14"/>
  <c r="C24060" i="14"/>
  <c r="C24061" i="14"/>
  <c r="C24062" i="14"/>
  <c r="C24063" i="14"/>
  <c r="C24064" i="14"/>
  <c r="C24065" i="14"/>
  <c r="C24066" i="14"/>
  <c r="C24067" i="14"/>
  <c r="C24068" i="14"/>
  <c r="C24069" i="14"/>
  <c r="C24070" i="14"/>
  <c r="C24071" i="14"/>
  <c r="C24072" i="14"/>
  <c r="C24073" i="14"/>
  <c r="C24074" i="14"/>
  <c r="C24075" i="14"/>
  <c r="C24076" i="14"/>
  <c r="C24077" i="14"/>
  <c r="C24078" i="14"/>
  <c r="C24079" i="14"/>
  <c r="C24080" i="14"/>
  <c r="C24081" i="14"/>
  <c r="C24082" i="14"/>
  <c r="C24083" i="14"/>
  <c r="C24084" i="14"/>
  <c r="C24085" i="14"/>
  <c r="C24086" i="14"/>
  <c r="C24087" i="14"/>
  <c r="C24088" i="14"/>
  <c r="C24089" i="14"/>
  <c r="C24090" i="14"/>
  <c r="C24091" i="14"/>
  <c r="C24092" i="14"/>
  <c r="C24093" i="14"/>
  <c r="C24094" i="14"/>
  <c r="C24095" i="14"/>
  <c r="C24096" i="14"/>
  <c r="C24097" i="14"/>
  <c r="C24098" i="14"/>
  <c r="C24099" i="14"/>
  <c r="C24100" i="14"/>
  <c r="C24101" i="14"/>
  <c r="C24102" i="14"/>
  <c r="C24103" i="14"/>
  <c r="C24104" i="14"/>
  <c r="C24105" i="14"/>
  <c r="C24106" i="14"/>
  <c r="C24107" i="14"/>
  <c r="C24108" i="14"/>
  <c r="C24109" i="14"/>
  <c r="C24110" i="14"/>
  <c r="C24111" i="14"/>
  <c r="C24112" i="14"/>
  <c r="C24113" i="14"/>
  <c r="C24114" i="14"/>
  <c r="C24115" i="14"/>
  <c r="C24116" i="14"/>
  <c r="C24117" i="14"/>
  <c r="C24118" i="14"/>
  <c r="C24119" i="14"/>
  <c r="C24120" i="14"/>
  <c r="C24121" i="14"/>
  <c r="C24122" i="14"/>
  <c r="C24123" i="14"/>
  <c r="C24124" i="14"/>
  <c r="C24125" i="14"/>
  <c r="C24126" i="14"/>
  <c r="C24127" i="14"/>
  <c r="C24128" i="14"/>
  <c r="C24129" i="14"/>
  <c r="C24130" i="14"/>
  <c r="C24131" i="14"/>
  <c r="C24132" i="14"/>
  <c r="C24133" i="14"/>
  <c r="C24134" i="14"/>
  <c r="C24135" i="14"/>
  <c r="C24136" i="14"/>
  <c r="C24137" i="14"/>
  <c r="C24138" i="14"/>
  <c r="C24139" i="14"/>
  <c r="C24140" i="14"/>
  <c r="C24141" i="14"/>
  <c r="C24142" i="14"/>
  <c r="C24143" i="14"/>
  <c r="C24144" i="14"/>
  <c r="C24145" i="14"/>
  <c r="C24146" i="14"/>
  <c r="C24147" i="14"/>
  <c r="C24148" i="14"/>
  <c r="C24149" i="14"/>
  <c r="C24150" i="14"/>
  <c r="C24151" i="14"/>
  <c r="C24152" i="14"/>
  <c r="C24153" i="14"/>
  <c r="C24154" i="14"/>
  <c r="C24155" i="14"/>
  <c r="C24156" i="14"/>
  <c r="C24157" i="14"/>
  <c r="C24158" i="14"/>
  <c r="C24159" i="14"/>
  <c r="C24160" i="14"/>
  <c r="C24161" i="14"/>
  <c r="C24162" i="14"/>
  <c r="C24163" i="14"/>
  <c r="C24164" i="14"/>
  <c r="C24165" i="14"/>
  <c r="C24166" i="14"/>
  <c r="C24167" i="14"/>
  <c r="C24168" i="14"/>
  <c r="C24169" i="14"/>
  <c r="C24170" i="14"/>
  <c r="C24171" i="14"/>
  <c r="C24172" i="14"/>
  <c r="C24173" i="14"/>
  <c r="C24174" i="14"/>
  <c r="C24175" i="14"/>
  <c r="C24176" i="14"/>
  <c r="C24177" i="14"/>
  <c r="C24178" i="14"/>
  <c r="C24179" i="14"/>
  <c r="C24180" i="14"/>
  <c r="C24181" i="14"/>
  <c r="C24182" i="14"/>
  <c r="C24183" i="14"/>
  <c r="C24184" i="14"/>
  <c r="C24185" i="14"/>
  <c r="C24186" i="14"/>
  <c r="C24187" i="14"/>
  <c r="C24188" i="14"/>
  <c r="C24189" i="14"/>
  <c r="C24190" i="14"/>
  <c r="C24191" i="14"/>
  <c r="C24192" i="14"/>
  <c r="C24193" i="14"/>
  <c r="C24194" i="14"/>
  <c r="C24195" i="14"/>
  <c r="C24196" i="14"/>
  <c r="C24197" i="14"/>
  <c r="C24198" i="14"/>
  <c r="C24199" i="14"/>
  <c r="C24200" i="14"/>
  <c r="C24201" i="14"/>
  <c r="C24202" i="14"/>
  <c r="C24203" i="14"/>
  <c r="C24204" i="14"/>
  <c r="C24205" i="14"/>
  <c r="C24206" i="14"/>
  <c r="C24207" i="14"/>
  <c r="C24208" i="14"/>
  <c r="C24209" i="14"/>
  <c r="C24210" i="14"/>
  <c r="C24211" i="14"/>
  <c r="C24212" i="14"/>
  <c r="C24213" i="14"/>
  <c r="C24214" i="14"/>
  <c r="C24215" i="14"/>
  <c r="C24216" i="14"/>
  <c r="C24217" i="14"/>
  <c r="C24218" i="14"/>
  <c r="C24219" i="14"/>
  <c r="C24220" i="14"/>
  <c r="C24221" i="14"/>
  <c r="C24222" i="14"/>
  <c r="C24223" i="14"/>
  <c r="C24224" i="14"/>
  <c r="C24225" i="14"/>
  <c r="C24226" i="14"/>
  <c r="C24227" i="14"/>
  <c r="C24228" i="14"/>
  <c r="C24229" i="14"/>
  <c r="C24230" i="14"/>
  <c r="C24231" i="14"/>
  <c r="C24232" i="14"/>
  <c r="C24233" i="14"/>
  <c r="C24234" i="14"/>
  <c r="C24235" i="14"/>
  <c r="C24236" i="14"/>
  <c r="C24237" i="14"/>
  <c r="C24238" i="14"/>
  <c r="C24239" i="14"/>
  <c r="C24240" i="14"/>
  <c r="C24241" i="14"/>
  <c r="C24242" i="14"/>
  <c r="C24243" i="14"/>
  <c r="C24244" i="14"/>
  <c r="C24245" i="14"/>
  <c r="C24246" i="14"/>
  <c r="C24247" i="14"/>
  <c r="C24248" i="14"/>
  <c r="C24249" i="14"/>
  <c r="C24250" i="14"/>
  <c r="C24251" i="14"/>
  <c r="C24252" i="14"/>
  <c r="C24253" i="14"/>
  <c r="C24254" i="14"/>
  <c r="C24255" i="14"/>
  <c r="C24256" i="14"/>
  <c r="C24257" i="14"/>
  <c r="C24258" i="14"/>
  <c r="C24259" i="14"/>
  <c r="C24260" i="14"/>
  <c r="C24261" i="14"/>
  <c r="C24262" i="14"/>
  <c r="C24263" i="14"/>
  <c r="C24264" i="14"/>
  <c r="C24265" i="14"/>
  <c r="C24266" i="14"/>
  <c r="C24267" i="14"/>
  <c r="C24268" i="14"/>
  <c r="C24269" i="14"/>
  <c r="C24270" i="14"/>
  <c r="C24271" i="14"/>
  <c r="C24272" i="14"/>
  <c r="C24273" i="14"/>
  <c r="C24274" i="14"/>
  <c r="C24275" i="14"/>
  <c r="C24276" i="14"/>
  <c r="C24277" i="14"/>
  <c r="C24278" i="14"/>
  <c r="C24279" i="14"/>
  <c r="C24280" i="14"/>
  <c r="C24281" i="14"/>
  <c r="C24282" i="14"/>
  <c r="C24283" i="14"/>
  <c r="C24284" i="14"/>
  <c r="C24285" i="14"/>
  <c r="C24286" i="14"/>
  <c r="C24287" i="14"/>
  <c r="C24288" i="14"/>
  <c r="C24289" i="14"/>
  <c r="C24290" i="14"/>
  <c r="C24291" i="14"/>
  <c r="C24292" i="14"/>
  <c r="C24293" i="14"/>
  <c r="C24294" i="14"/>
  <c r="C24295" i="14"/>
  <c r="C24296" i="14"/>
  <c r="C24297" i="14"/>
  <c r="C24298" i="14"/>
  <c r="C24299" i="14"/>
  <c r="C24300" i="14"/>
  <c r="C24301" i="14"/>
  <c r="C24302" i="14"/>
  <c r="C24303" i="14"/>
  <c r="C24304" i="14"/>
  <c r="C24305" i="14"/>
  <c r="C24306" i="14"/>
  <c r="C24307" i="14"/>
  <c r="C24308" i="14"/>
  <c r="C24309" i="14"/>
  <c r="C24310" i="14"/>
  <c r="C24311" i="14"/>
  <c r="C24312" i="14"/>
  <c r="C24313" i="14"/>
  <c r="C24314" i="14"/>
  <c r="C24315" i="14"/>
  <c r="C24316" i="14"/>
  <c r="C24317" i="14"/>
  <c r="C24318" i="14"/>
  <c r="C24319" i="14"/>
  <c r="C24320" i="14"/>
  <c r="C24321" i="14"/>
  <c r="C24322" i="14"/>
  <c r="C24323" i="14"/>
  <c r="C24324" i="14"/>
  <c r="C24325" i="14"/>
  <c r="C24326" i="14"/>
  <c r="C24327" i="14"/>
  <c r="C24328" i="14"/>
  <c r="C24329" i="14"/>
  <c r="C24330" i="14"/>
  <c r="C24331" i="14"/>
  <c r="C24332" i="14"/>
  <c r="C24333" i="14"/>
  <c r="C24334" i="14"/>
  <c r="C24335" i="14"/>
  <c r="C24336" i="14"/>
  <c r="C24337" i="14"/>
  <c r="C24338" i="14"/>
  <c r="C24339" i="14"/>
  <c r="C24340" i="14"/>
  <c r="C24341" i="14"/>
  <c r="C24342" i="14"/>
  <c r="C24343" i="14"/>
  <c r="C24344" i="14"/>
  <c r="C24345" i="14"/>
  <c r="C24346" i="14"/>
  <c r="C24347" i="14"/>
  <c r="C24348" i="14"/>
  <c r="C24350" i="14"/>
  <c r="C24351" i="14"/>
  <c r="C24352" i="14"/>
  <c r="C24353" i="14"/>
  <c r="C24354" i="14"/>
  <c r="C24355" i="14"/>
  <c r="C24356" i="14"/>
  <c r="C24357" i="14"/>
  <c r="C24358" i="14"/>
  <c r="C24359" i="14"/>
  <c r="C24360" i="14"/>
  <c r="C24361" i="14"/>
  <c r="C24362" i="14"/>
  <c r="C24363" i="14"/>
  <c r="C24364" i="14"/>
  <c r="C24365" i="14"/>
  <c r="C24366" i="14"/>
  <c r="C24367" i="14"/>
  <c r="C24368" i="14"/>
  <c r="C24369" i="14"/>
  <c r="C24370" i="14"/>
  <c r="C24371" i="14"/>
  <c r="C24372" i="14"/>
  <c r="C24373" i="14"/>
  <c r="C24374" i="14"/>
  <c r="C24375" i="14"/>
  <c r="C24376" i="14"/>
  <c r="C24377" i="14"/>
  <c r="C24378" i="14"/>
  <c r="C24379" i="14"/>
  <c r="C24380" i="14"/>
  <c r="C24381" i="14"/>
  <c r="C24382" i="14"/>
  <c r="C24383" i="14"/>
  <c r="C24384" i="14"/>
  <c r="C24385" i="14"/>
  <c r="C24386" i="14"/>
  <c r="C24387" i="14"/>
  <c r="C24388" i="14"/>
  <c r="C24389" i="14"/>
  <c r="C24390" i="14"/>
  <c r="C24391" i="14"/>
  <c r="C24392" i="14"/>
  <c r="C24393" i="14"/>
  <c r="C24394" i="14"/>
  <c r="C24395" i="14"/>
  <c r="C24396" i="14"/>
  <c r="C24397" i="14"/>
  <c r="C24398" i="14"/>
  <c r="C24399" i="14"/>
  <c r="C24400" i="14"/>
  <c r="C24401" i="14"/>
  <c r="C24402" i="14"/>
  <c r="C24403" i="14"/>
  <c r="C24404" i="14"/>
  <c r="C24405" i="14"/>
  <c r="C24406" i="14"/>
  <c r="C24407" i="14"/>
  <c r="C24408" i="14"/>
  <c r="C24409" i="14"/>
  <c r="C24410" i="14"/>
  <c r="C24411" i="14"/>
  <c r="C24412" i="14"/>
  <c r="C24413" i="14"/>
  <c r="C24414" i="14"/>
  <c r="C24415" i="14"/>
  <c r="C24416" i="14"/>
  <c r="C24417" i="14"/>
  <c r="C24418" i="14"/>
  <c r="C24419" i="14"/>
  <c r="C24420" i="14"/>
  <c r="C24421" i="14"/>
  <c r="C24422" i="14"/>
  <c r="C24423" i="14"/>
  <c r="C24424" i="14"/>
  <c r="C24425" i="14"/>
  <c r="C24426" i="14"/>
  <c r="C24427" i="14"/>
  <c r="C24428" i="14"/>
  <c r="C24429" i="14"/>
  <c r="C24430" i="14"/>
  <c r="C24431" i="14"/>
  <c r="C24432" i="14"/>
  <c r="C24433" i="14"/>
  <c r="C24434" i="14"/>
  <c r="C24435" i="14"/>
  <c r="C24436" i="14"/>
  <c r="C24437" i="14"/>
  <c r="C24438" i="14"/>
  <c r="C24439" i="14"/>
  <c r="C24440" i="14"/>
  <c r="C24441" i="14"/>
  <c r="C24442" i="14"/>
  <c r="C24443" i="14"/>
  <c r="C24444" i="14"/>
  <c r="C24445" i="14"/>
  <c r="C24446" i="14"/>
  <c r="C24447" i="14"/>
  <c r="C24448" i="14"/>
  <c r="C24449" i="14"/>
  <c r="C24450" i="14"/>
  <c r="C24451" i="14"/>
  <c r="C24452" i="14"/>
  <c r="C24453" i="14"/>
  <c r="C24454" i="14"/>
  <c r="C24455" i="14"/>
  <c r="C24456" i="14"/>
  <c r="C24457" i="14"/>
  <c r="C24458" i="14"/>
  <c r="C24459" i="14"/>
  <c r="C24460" i="14"/>
  <c r="C24461" i="14"/>
  <c r="C24462" i="14"/>
  <c r="C24463" i="14"/>
  <c r="C24464" i="14"/>
  <c r="C24465" i="14"/>
  <c r="C24466" i="14"/>
  <c r="C24467" i="14"/>
  <c r="C24468" i="14"/>
  <c r="C24469" i="14"/>
  <c r="C24470" i="14"/>
  <c r="C24471" i="14"/>
  <c r="C24472" i="14"/>
  <c r="C24473" i="14"/>
  <c r="C24474" i="14"/>
  <c r="C24475" i="14"/>
  <c r="C24476" i="14"/>
  <c r="C24477" i="14"/>
  <c r="C24478" i="14"/>
  <c r="C24479" i="14"/>
  <c r="C24480" i="14"/>
  <c r="C24481" i="14"/>
  <c r="C24482" i="14"/>
  <c r="C24483" i="14"/>
  <c r="C24484" i="14"/>
  <c r="C24485" i="14"/>
  <c r="C24486" i="14"/>
  <c r="C24487" i="14"/>
  <c r="C24488" i="14"/>
  <c r="C24489" i="14"/>
  <c r="C24490" i="14"/>
  <c r="C24491" i="14"/>
  <c r="C24492" i="14"/>
  <c r="C24493" i="14"/>
  <c r="C24494" i="14"/>
  <c r="C24495" i="14"/>
  <c r="C24496" i="14"/>
  <c r="C24497" i="14"/>
  <c r="C24498" i="14"/>
  <c r="C24499" i="14"/>
  <c r="C24500" i="14"/>
  <c r="C24501" i="14"/>
  <c r="C24502" i="14"/>
  <c r="C24503" i="14"/>
  <c r="C24504" i="14"/>
  <c r="C24505" i="14"/>
  <c r="C24506" i="14"/>
  <c r="C24507" i="14"/>
  <c r="C24508" i="14"/>
  <c r="C24509" i="14"/>
  <c r="C24510" i="14"/>
  <c r="C24511" i="14"/>
  <c r="C24512" i="14"/>
  <c r="C24513" i="14"/>
  <c r="C24514" i="14"/>
  <c r="C24515" i="14"/>
  <c r="C24516" i="14"/>
  <c r="C24517" i="14"/>
  <c r="C24518" i="14"/>
  <c r="C24519" i="14"/>
  <c r="C24520" i="14"/>
  <c r="C24521" i="14"/>
  <c r="C24522" i="14"/>
  <c r="C24523" i="14"/>
  <c r="C24524" i="14"/>
  <c r="C24525" i="14"/>
  <c r="C24526" i="14"/>
  <c r="C24527" i="14"/>
  <c r="C24528" i="14"/>
  <c r="C24529" i="14"/>
  <c r="C24530" i="14"/>
  <c r="C24531" i="14"/>
  <c r="C24532" i="14"/>
  <c r="C24533" i="14"/>
  <c r="C24534" i="14"/>
  <c r="C24535" i="14"/>
  <c r="C24536" i="14"/>
  <c r="C24537" i="14"/>
  <c r="C24538" i="14"/>
  <c r="C24539" i="14"/>
  <c r="C24540" i="14"/>
  <c r="C24541" i="14"/>
  <c r="C24542" i="14"/>
  <c r="C24543" i="14"/>
  <c r="C24544" i="14"/>
  <c r="C24545" i="14"/>
  <c r="C24546" i="14"/>
  <c r="C24547" i="14"/>
  <c r="C24548" i="14"/>
  <c r="C24549" i="14"/>
  <c r="C24550" i="14"/>
  <c r="C24551" i="14"/>
  <c r="C24552" i="14"/>
  <c r="C24553" i="14"/>
  <c r="C24554" i="14"/>
  <c r="C24555" i="14"/>
  <c r="C24556" i="14"/>
  <c r="C24557" i="14"/>
  <c r="C24558" i="14"/>
  <c r="C24559" i="14"/>
  <c r="C24560" i="14"/>
  <c r="C24561" i="14"/>
  <c r="C24562" i="14"/>
  <c r="C24563" i="14"/>
  <c r="C24564" i="14"/>
  <c r="C24565" i="14"/>
  <c r="C24566" i="14"/>
  <c r="C24567" i="14"/>
  <c r="C24568" i="14"/>
  <c r="C24569" i="14"/>
  <c r="C24570" i="14"/>
  <c r="C24571" i="14"/>
  <c r="C24572" i="14"/>
  <c r="C24573" i="14"/>
  <c r="C24574" i="14"/>
  <c r="C24575" i="14"/>
  <c r="C24576" i="14"/>
  <c r="C24577" i="14"/>
  <c r="C24578" i="14"/>
  <c r="C24579" i="14"/>
  <c r="C24580" i="14"/>
  <c r="C24581" i="14"/>
  <c r="C24582" i="14"/>
  <c r="C24583" i="14"/>
  <c r="C24584" i="14"/>
  <c r="C24585" i="14"/>
  <c r="C24586" i="14"/>
  <c r="C24587" i="14"/>
  <c r="C24588" i="14"/>
  <c r="C24589" i="14"/>
  <c r="C24590" i="14"/>
  <c r="C24591" i="14"/>
  <c r="C24592" i="14"/>
  <c r="C24593" i="14"/>
  <c r="C24594" i="14"/>
  <c r="C24595" i="14"/>
  <c r="C24596" i="14"/>
  <c r="C24597" i="14"/>
  <c r="C24598" i="14"/>
  <c r="C24599" i="14"/>
  <c r="C24600" i="14"/>
  <c r="C24601" i="14"/>
  <c r="C24602" i="14"/>
  <c r="C24603" i="14"/>
  <c r="C24604" i="14"/>
  <c r="C24605" i="14"/>
  <c r="C24606" i="14"/>
  <c r="C24607" i="14"/>
  <c r="C24608" i="14"/>
  <c r="C24609" i="14"/>
  <c r="C24610" i="14"/>
  <c r="C24611" i="14"/>
  <c r="C24612" i="14"/>
  <c r="C24613" i="14"/>
  <c r="C24614" i="14"/>
  <c r="C24615" i="14"/>
  <c r="C24616" i="14"/>
  <c r="C24617" i="14"/>
  <c r="C24618" i="14"/>
  <c r="C24619" i="14"/>
  <c r="C24620" i="14"/>
  <c r="C24621" i="14"/>
  <c r="C24622" i="14"/>
  <c r="C24623" i="14"/>
  <c r="C24624" i="14"/>
  <c r="C24625" i="14"/>
  <c r="C24626" i="14"/>
  <c r="C24627" i="14"/>
  <c r="C24628" i="14"/>
  <c r="C24629" i="14"/>
  <c r="C24630" i="14"/>
  <c r="C24631" i="14"/>
  <c r="C24632" i="14"/>
  <c r="C24633" i="14"/>
  <c r="C24634" i="14"/>
  <c r="C24635" i="14"/>
  <c r="C24636" i="14"/>
  <c r="C24637" i="14"/>
  <c r="C24638" i="14"/>
  <c r="C24639" i="14"/>
  <c r="C24640" i="14"/>
  <c r="C24641" i="14"/>
  <c r="C24642" i="14"/>
  <c r="C24643" i="14"/>
  <c r="C24644" i="14"/>
  <c r="C24645" i="14"/>
  <c r="C24646" i="14"/>
  <c r="C24647" i="14"/>
  <c r="C24648" i="14"/>
  <c r="C24649" i="14"/>
  <c r="C24650" i="14"/>
  <c r="C24651" i="14"/>
  <c r="C24652" i="14"/>
  <c r="C24653" i="14"/>
  <c r="C24654" i="14"/>
  <c r="C24655" i="14"/>
  <c r="C24656" i="14"/>
  <c r="C24657" i="14"/>
  <c r="C24658" i="14"/>
  <c r="C24659" i="14"/>
  <c r="C24660" i="14"/>
  <c r="C24661" i="14"/>
  <c r="C24662" i="14"/>
  <c r="C24663" i="14"/>
  <c r="C24664" i="14"/>
  <c r="C24665" i="14"/>
  <c r="C24666" i="14"/>
  <c r="C24667" i="14"/>
  <c r="C24668" i="14"/>
  <c r="C24669" i="14"/>
  <c r="C24670" i="14"/>
  <c r="C24671" i="14"/>
  <c r="C24672" i="14"/>
  <c r="C24673" i="14"/>
  <c r="C24674" i="14"/>
  <c r="C24675" i="14"/>
  <c r="C24676" i="14"/>
  <c r="C24677" i="14"/>
  <c r="C24678" i="14"/>
  <c r="C24679" i="14"/>
  <c r="C24680" i="14"/>
  <c r="C24681" i="14"/>
  <c r="C24682" i="14"/>
  <c r="C24683" i="14"/>
  <c r="C24684" i="14"/>
  <c r="C24685" i="14"/>
  <c r="C24686" i="14"/>
  <c r="C24687" i="14"/>
  <c r="C24688" i="14"/>
  <c r="C24689" i="14"/>
  <c r="C24690" i="14"/>
  <c r="C24691" i="14"/>
  <c r="C24692" i="14"/>
  <c r="C24693" i="14"/>
  <c r="C24694" i="14"/>
  <c r="C24695" i="14"/>
  <c r="C24696" i="14"/>
  <c r="C24697" i="14"/>
  <c r="C24698" i="14"/>
  <c r="C24699" i="14"/>
  <c r="C24700" i="14"/>
  <c r="C24701" i="14"/>
  <c r="C24702" i="14"/>
  <c r="C24703" i="14"/>
  <c r="C24704" i="14"/>
  <c r="C24705" i="14"/>
  <c r="C24706" i="14"/>
  <c r="C24707" i="14"/>
  <c r="C24708" i="14"/>
  <c r="C24709" i="14"/>
  <c r="C24710" i="14"/>
  <c r="C24711" i="14"/>
  <c r="C24712" i="14"/>
  <c r="C24713" i="14"/>
  <c r="C24714" i="14"/>
  <c r="C24715" i="14"/>
  <c r="C24716" i="14"/>
  <c r="C24717" i="14"/>
  <c r="C24718" i="14"/>
  <c r="C24719" i="14"/>
  <c r="C24720" i="14"/>
  <c r="C24721" i="14"/>
  <c r="C24722" i="14"/>
  <c r="C24723" i="14"/>
  <c r="C24724" i="14"/>
  <c r="C24725" i="14"/>
  <c r="C24726" i="14"/>
  <c r="C24727" i="14"/>
  <c r="C24728" i="14"/>
  <c r="C24729" i="14"/>
  <c r="C24730" i="14"/>
  <c r="C24731" i="14"/>
  <c r="C24732" i="14"/>
  <c r="C24733" i="14"/>
  <c r="C24734" i="14"/>
  <c r="C24735" i="14"/>
  <c r="C24736" i="14"/>
  <c r="C24737" i="14"/>
  <c r="C24738" i="14"/>
  <c r="C24739" i="14"/>
  <c r="C24740" i="14"/>
  <c r="C24741" i="14"/>
  <c r="C24742" i="14"/>
  <c r="C24743" i="14"/>
  <c r="C24744" i="14"/>
  <c r="C24745" i="14"/>
  <c r="C24746" i="14"/>
  <c r="C24747" i="14"/>
  <c r="C24748" i="14"/>
  <c r="C24749" i="14"/>
  <c r="C24750" i="14"/>
  <c r="C24751" i="14"/>
  <c r="C24752" i="14"/>
  <c r="C24753" i="14"/>
  <c r="C24754" i="14"/>
  <c r="C24755" i="14"/>
  <c r="C24756" i="14"/>
  <c r="C24757" i="14"/>
  <c r="C24758" i="14"/>
  <c r="C24759" i="14"/>
  <c r="C24760" i="14"/>
  <c r="C24761" i="14"/>
  <c r="C24762" i="14"/>
  <c r="C24763" i="14"/>
  <c r="C24764" i="14"/>
  <c r="C24765" i="14"/>
  <c r="C24766" i="14"/>
  <c r="C24767" i="14"/>
  <c r="C24768" i="14"/>
  <c r="C24769" i="14"/>
  <c r="C24770" i="14"/>
  <c r="C24771" i="14"/>
  <c r="C24772" i="14"/>
  <c r="C24773" i="14"/>
  <c r="C24774" i="14"/>
  <c r="C24775" i="14"/>
  <c r="C24776" i="14"/>
  <c r="C24777" i="14"/>
  <c r="C24778" i="14"/>
  <c r="C24779" i="14"/>
  <c r="C24780" i="14"/>
  <c r="C24781" i="14"/>
  <c r="C24782" i="14"/>
  <c r="C24783" i="14"/>
  <c r="C24784" i="14"/>
  <c r="C24785" i="14"/>
  <c r="C24786" i="14"/>
  <c r="C24787" i="14"/>
  <c r="C24788" i="14"/>
  <c r="C24789" i="14"/>
  <c r="C24790" i="14"/>
  <c r="C24791" i="14"/>
  <c r="C24792" i="14"/>
  <c r="C24793" i="14"/>
  <c r="C24794" i="14"/>
  <c r="C24795" i="14"/>
  <c r="C24796" i="14"/>
  <c r="C24797" i="14"/>
  <c r="C24798" i="14"/>
  <c r="C24799" i="14"/>
  <c r="C24800" i="14"/>
  <c r="C24801" i="14"/>
  <c r="C24802" i="14"/>
  <c r="C24803" i="14"/>
  <c r="C24804" i="14"/>
  <c r="C24805" i="14"/>
  <c r="C24806" i="14"/>
  <c r="C24807" i="14"/>
  <c r="C24808" i="14"/>
  <c r="C24809" i="14"/>
  <c r="C24810" i="14"/>
  <c r="C24811" i="14"/>
  <c r="C24812" i="14"/>
  <c r="C24813" i="14"/>
  <c r="C24814" i="14"/>
  <c r="C24815" i="14"/>
  <c r="C24816" i="14"/>
  <c r="C24817" i="14"/>
  <c r="C24818" i="14"/>
  <c r="C24819" i="14"/>
  <c r="C24820" i="14"/>
  <c r="C24821" i="14"/>
  <c r="C24822" i="14"/>
  <c r="C24823" i="14"/>
  <c r="C24824" i="14"/>
  <c r="C24825" i="14"/>
  <c r="C24826" i="14"/>
  <c r="C24827" i="14"/>
  <c r="C24828" i="14"/>
  <c r="C24829" i="14"/>
  <c r="C24830" i="14"/>
  <c r="C42842" i="14"/>
  <c r="C42843" i="14"/>
  <c r="C42844" i="14"/>
  <c r="C42845" i="14"/>
  <c r="C42846" i="14"/>
  <c r="C42847" i="14"/>
  <c r="C42848" i="14"/>
  <c r="C42849" i="14"/>
  <c r="C42850" i="14"/>
  <c r="C42851" i="14"/>
  <c r="C42852" i="14"/>
  <c r="C42853" i="14"/>
  <c r="C42854" i="14"/>
  <c r="C42855" i="14"/>
  <c r="C42856" i="14"/>
  <c r="C42857" i="14"/>
  <c r="C42858" i="14"/>
  <c r="C42859" i="14"/>
  <c r="C42860" i="14"/>
  <c r="C42861" i="14"/>
  <c r="C42862" i="14"/>
  <c r="C42863" i="14"/>
  <c r="C42864" i="14"/>
  <c r="C42865" i="14"/>
  <c r="C42866" i="14"/>
  <c r="C42867" i="14"/>
  <c r="C42868" i="14"/>
  <c r="C42869" i="14"/>
  <c r="C42870" i="14"/>
  <c r="C42871" i="14"/>
  <c r="C42872" i="14"/>
  <c r="C42873" i="14"/>
  <c r="C42874" i="14"/>
  <c r="C42875" i="14"/>
  <c r="C42876" i="14"/>
  <c r="C42877" i="14"/>
  <c r="C42878" i="14"/>
  <c r="C42879" i="14"/>
  <c r="C42880" i="14"/>
  <c r="C42881" i="14"/>
  <c r="C42882" i="14"/>
  <c r="C42883" i="14"/>
  <c r="C42884" i="14"/>
  <c r="C42885" i="14"/>
  <c r="C42886" i="14"/>
  <c r="C42887" i="14"/>
  <c r="C42888" i="14"/>
  <c r="C42889" i="14"/>
  <c r="C42890" i="14"/>
  <c r="C42891" i="14"/>
  <c r="C42892" i="14"/>
  <c r="C42893" i="14"/>
  <c r="C42894" i="14"/>
  <c r="C42895" i="14"/>
  <c r="C42896" i="14"/>
  <c r="C42897" i="14"/>
  <c r="C42898" i="14"/>
  <c r="C42899" i="14"/>
  <c r="C42900" i="14"/>
  <c r="C42901" i="14"/>
  <c r="C42902" i="14"/>
  <c r="C42903" i="14"/>
  <c r="C42904" i="14"/>
  <c r="C42905" i="14"/>
  <c r="C42906" i="14"/>
  <c r="C42907" i="14"/>
  <c r="C42908" i="14"/>
  <c r="C42909" i="14"/>
  <c r="C42910" i="14"/>
  <c r="C42911" i="14"/>
  <c r="C42912" i="14"/>
  <c r="C42913" i="14"/>
  <c r="C42914" i="14"/>
  <c r="C42915" i="14"/>
  <c r="C42916" i="14"/>
  <c r="C42917" i="14"/>
  <c r="C42918" i="14"/>
  <c r="C42919" i="14"/>
  <c r="C42920" i="14"/>
  <c r="C42921" i="14"/>
  <c r="C42922" i="14"/>
  <c r="C42923" i="14"/>
  <c r="C42924" i="14"/>
  <c r="C42925" i="14"/>
  <c r="C42926" i="14"/>
  <c r="C42927" i="14"/>
  <c r="C42928" i="14"/>
  <c r="C42929" i="14"/>
  <c r="C42930" i="14"/>
  <c r="C42931" i="14"/>
  <c r="C42932" i="14"/>
  <c r="C42933" i="14"/>
  <c r="C42934" i="14"/>
  <c r="C42935" i="14"/>
  <c r="C42936" i="14"/>
  <c r="C42937" i="14"/>
  <c r="C42938" i="14"/>
  <c r="C42939" i="14"/>
  <c r="C42940" i="14"/>
  <c r="C42941" i="14"/>
  <c r="C42942" i="14"/>
  <c r="C42943" i="14"/>
  <c r="C42944" i="14"/>
  <c r="C42945" i="14"/>
  <c r="C42946" i="14"/>
  <c r="C42947" i="14"/>
  <c r="C42948" i="14"/>
  <c r="C42949" i="14"/>
  <c r="C42950" i="14"/>
  <c r="C42951" i="14"/>
  <c r="C42952" i="14"/>
  <c r="C42953" i="14"/>
  <c r="C42954" i="14"/>
  <c r="C42955" i="14"/>
  <c r="C42956" i="14"/>
  <c r="C42957" i="14"/>
  <c r="C42958" i="14"/>
  <c r="C42959" i="14"/>
  <c r="C42960" i="14"/>
  <c r="C42961" i="14"/>
  <c r="C42962" i="14"/>
  <c r="C42963" i="14"/>
  <c r="C42964" i="14"/>
  <c r="C42965" i="14"/>
  <c r="C42966" i="14"/>
  <c r="C42967" i="14"/>
  <c r="C42968" i="14"/>
  <c r="C42969" i="14"/>
  <c r="C42970" i="14"/>
  <c r="C42971" i="14"/>
  <c r="C42972" i="14"/>
  <c r="C42973" i="14"/>
  <c r="C42974" i="14"/>
  <c r="C42975" i="14"/>
  <c r="C42976" i="14"/>
  <c r="C42977" i="14"/>
  <c r="C42978" i="14"/>
  <c r="C42979" i="14"/>
  <c r="C42980" i="14"/>
  <c r="C42981" i="14"/>
  <c r="C42982" i="14"/>
  <c r="C42983" i="14"/>
  <c r="C42984" i="14"/>
  <c r="C42985" i="14"/>
  <c r="C42986" i="14"/>
  <c r="C42987" i="14"/>
  <c r="C42988" i="14"/>
  <c r="C42989" i="14"/>
  <c r="C42990" i="14"/>
  <c r="C42991" i="14"/>
  <c r="C42992" i="14"/>
  <c r="C42993" i="14"/>
  <c r="C42994" i="14"/>
  <c r="C42995" i="14"/>
  <c r="C42996" i="14"/>
  <c r="C42997" i="14"/>
  <c r="C42998" i="14"/>
  <c r="C42999" i="14"/>
  <c r="C43000" i="14"/>
  <c r="C43001" i="14"/>
  <c r="C43002" i="14"/>
  <c r="C43003" i="14"/>
  <c r="C43004" i="14"/>
  <c r="C43005" i="14"/>
  <c r="C43006" i="14"/>
  <c r="C43007" i="14"/>
  <c r="C43008" i="14"/>
  <c r="C43009" i="14"/>
  <c r="C43010" i="14"/>
  <c r="C43011" i="14"/>
  <c r="C43012" i="14"/>
  <c r="C43013" i="14"/>
  <c r="C43014" i="14"/>
  <c r="C43015" i="14"/>
  <c r="C43016" i="14"/>
  <c r="C43017" i="14"/>
  <c r="C43018" i="14"/>
  <c r="C43019" i="14"/>
  <c r="C43020" i="14"/>
  <c r="C43021" i="14"/>
  <c r="C43022" i="14"/>
  <c r="C43023" i="14"/>
  <c r="C43024" i="14"/>
  <c r="C43025" i="14"/>
  <c r="C43026" i="14"/>
  <c r="C43027" i="14"/>
  <c r="C43028" i="14"/>
  <c r="C43029" i="14"/>
  <c r="C43030" i="14"/>
  <c r="C43031" i="14"/>
  <c r="C43032" i="14"/>
  <c r="C43033" i="14"/>
  <c r="C43034" i="14"/>
  <c r="C43035" i="14"/>
  <c r="C43036" i="14"/>
  <c r="C43037" i="14"/>
  <c r="C43038" i="14"/>
  <c r="C43039" i="14"/>
  <c r="C43040" i="14"/>
  <c r="C43041" i="14"/>
  <c r="C43042" i="14"/>
  <c r="C43043" i="14"/>
  <c r="C43044" i="14"/>
  <c r="C43045" i="14"/>
  <c r="C43046" i="14"/>
  <c r="C43047" i="14"/>
  <c r="C43048" i="14"/>
  <c r="C43049" i="14"/>
  <c r="C43050" i="14"/>
  <c r="C43051" i="14"/>
  <c r="C43052" i="14"/>
  <c r="C43053" i="14"/>
  <c r="C43054" i="14"/>
  <c r="C43055" i="14"/>
  <c r="C43056" i="14"/>
  <c r="C43057" i="14"/>
  <c r="C43058" i="14"/>
  <c r="C43059" i="14"/>
  <c r="C43060" i="14"/>
  <c r="C43061" i="14"/>
  <c r="C43062" i="14"/>
  <c r="C43063" i="14"/>
  <c r="C43064" i="14"/>
  <c r="C43065" i="14"/>
  <c r="C43066" i="14"/>
  <c r="C43067" i="14"/>
  <c r="C43068" i="14"/>
  <c r="C43069" i="14"/>
  <c r="C43070" i="14"/>
  <c r="C43071" i="14"/>
  <c r="C43072" i="14"/>
  <c r="C43073" i="14"/>
  <c r="C43074" i="14"/>
  <c r="C43075" i="14"/>
  <c r="C43076" i="14"/>
  <c r="C43077" i="14"/>
  <c r="C43078" i="14"/>
  <c r="C43079" i="14"/>
  <c r="C43080" i="14"/>
  <c r="C43081" i="14"/>
  <c r="C43082" i="14"/>
  <c r="C43083" i="14"/>
  <c r="C43084" i="14"/>
  <c r="C43085" i="14"/>
  <c r="C43086" i="14"/>
  <c r="C43087" i="14"/>
  <c r="C43088" i="14"/>
  <c r="C43089" i="14"/>
  <c r="C43090" i="14"/>
  <c r="C43091" i="14"/>
  <c r="C43092" i="14"/>
  <c r="C43093" i="14"/>
  <c r="C43094" i="14"/>
  <c r="C43095" i="14"/>
  <c r="C43096" i="14"/>
  <c r="C43097" i="14"/>
  <c r="C43098" i="14"/>
  <c r="C43099" i="14"/>
  <c r="C43100" i="14"/>
  <c r="C43101" i="14"/>
  <c r="C43102" i="14"/>
  <c r="C43103" i="14"/>
  <c r="C43104" i="14"/>
  <c r="C43105" i="14"/>
  <c r="C43106" i="14"/>
  <c r="C43107" i="14"/>
  <c r="C43108" i="14"/>
  <c r="C43109" i="14"/>
  <c r="C43110" i="14"/>
  <c r="C43111" i="14"/>
  <c r="C43112" i="14"/>
  <c r="C43113" i="14"/>
  <c r="C43114" i="14"/>
  <c r="C43115" i="14"/>
  <c r="C43116" i="14"/>
  <c r="C43117" i="14"/>
  <c r="C43118" i="14"/>
  <c r="C43119" i="14"/>
  <c r="C43120" i="14"/>
  <c r="C43121" i="14"/>
  <c r="C43122" i="14"/>
  <c r="C43123" i="14"/>
  <c r="C43124" i="14"/>
  <c r="C43125" i="14"/>
  <c r="C43126" i="14"/>
  <c r="C43127" i="14"/>
  <c r="C43128" i="14"/>
  <c r="C43129" i="14"/>
  <c r="C43130" i="14"/>
  <c r="C43131" i="14"/>
  <c r="C43132" i="14"/>
  <c r="C43133" i="14"/>
  <c r="C43134" i="14"/>
  <c r="C43135" i="14"/>
  <c r="C43136" i="14"/>
  <c r="C43137" i="14"/>
  <c r="C43138" i="14"/>
  <c r="C43139" i="14"/>
  <c r="C43140" i="14"/>
  <c r="C43141" i="14"/>
  <c r="C43142" i="14"/>
  <c r="C43143" i="14"/>
  <c r="C43144" i="14"/>
  <c r="C43145" i="14"/>
  <c r="C43146" i="14"/>
  <c r="C43147" i="14"/>
  <c r="C43148" i="14"/>
  <c r="C43149" i="14"/>
  <c r="C43150" i="14"/>
  <c r="C43151" i="14"/>
  <c r="C43152" i="14"/>
  <c r="C43153" i="14"/>
  <c r="C43154" i="14"/>
  <c r="C43155" i="14"/>
  <c r="C43156" i="14"/>
  <c r="C43157" i="14"/>
  <c r="C43158" i="14"/>
  <c r="C43159" i="14"/>
  <c r="C43160" i="14"/>
  <c r="C43161" i="14"/>
  <c r="C43162" i="14"/>
  <c r="C43163" i="14"/>
  <c r="C43164" i="14"/>
  <c r="C43165" i="14"/>
  <c r="C43166" i="14"/>
  <c r="C43167" i="14"/>
  <c r="C43168" i="14"/>
  <c r="C43169" i="14"/>
  <c r="C43170" i="14"/>
  <c r="C43171" i="14"/>
  <c r="C43172" i="14"/>
  <c r="C43173" i="14"/>
  <c r="C43174" i="14"/>
  <c r="C43175" i="14"/>
  <c r="C43176" i="14"/>
  <c r="C43177" i="14"/>
  <c r="C43178" i="14"/>
  <c r="C43179" i="14"/>
  <c r="C43180" i="14"/>
  <c r="C43181" i="14"/>
  <c r="C43182" i="14"/>
  <c r="C43183" i="14"/>
  <c r="C43184" i="14"/>
  <c r="C43185" i="14"/>
  <c r="C43186" i="14"/>
  <c r="C43187" i="14"/>
  <c r="C43188" i="14"/>
  <c r="C43189" i="14"/>
  <c r="C43190" i="14"/>
  <c r="C43191" i="14"/>
  <c r="C43192" i="14"/>
  <c r="C43193" i="14"/>
  <c r="C43194" i="14"/>
  <c r="C43195" i="14"/>
  <c r="C43196" i="14"/>
  <c r="C43197" i="14"/>
  <c r="C43198" i="14"/>
  <c r="C43199" i="14"/>
  <c r="C43200" i="14"/>
  <c r="C43201" i="14"/>
  <c r="C43202" i="14"/>
  <c r="C43203" i="14"/>
  <c r="C43204" i="14"/>
  <c r="C43205" i="14"/>
  <c r="C43206" i="14"/>
  <c r="C43207" i="14"/>
  <c r="C43208" i="14"/>
  <c r="C43209" i="14"/>
  <c r="C43210" i="14"/>
  <c r="C43211" i="14"/>
  <c r="C43212" i="14"/>
  <c r="C43213" i="14"/>
  <c r="C43214" i="14"/>
  <c r="C43215" i="14"/>
  <c r="C43216" i="14"/>
  <c r="C43217" i="14"/>
  <c r="C43218" i="14"/>
  <c r="C43219" i="14"/>
  <c r="C43220" i="14"/>
  <c r="C43221" i="14"/>
  <c r="C43222" i="14"/>
  <c r="C43223" i="14"/>
  <c r="C43224" i="14"/>
  <c r="C43225" i="14"/>
  <c r="C43226" i="14"/>
  <c r="C43227" i="14"/>
  <c r="C43228" i="14"/>
  <c r="C43229" i="14"/>
  <c r="C43230" i="14"/>
  <c r="C43231" i="14"/>
  <c r="C43232" i="14"/>
  <c r="C43233" i="14"/>
  <c r="C43234" i="14"/>
  <c r="C43235" i="14"/>
  <c r="C43236" i="14"/>
  <c r="C43237" i="14"/>
  <c r="C43238" i="14"/>
  <c r="C43239" i="14"/>
  <c r="C43240" i="14"/>
  <c r="C43241" i="14"/>
  <c r="C43242" i="14"/>
  <c r="C43243" i="14"/>
  <c r="C43244" i="14"/>
  <c r="C43245" i="14"/>
  <c r="C43246" i="14"/>
  <c r="C43247" i="14"/>
  <c r="C43248" i="14"/>
  <c r="C43249" i="14"/>
  <c r="C43250" i="14"/>
  <c r="C43251" i="14"/>
  <c r="C43252" i="14"/>
  <c r="C43253" i="14"/>
  <c r="C43254" i="14"/>
  <c r="C43255" i="14"/>
  <c r="C43256" i="14"/>
  <c r="C43257" i="14"/>
  <c r="C43258" i="14"/>
  <c r="C43259" i="14"/>
  <c r="C43260" i="14"/>
  <c r="C43261" i="14"/>
  <c r="C43262" i="14"/>
  <c r="C43263" i="14"/>
  <c r="C43264" i="14"/>
  <c r="C43265" i="14"/>
  <c r="C43266" i="14"/>
  <c r="C43267" i="14"/>
  <c r="C43268" i="14"/>
  <c r="C43269" i="14"/>
  <c r="C43270" i="14"/>
  <c r="C43271" i="14"/>
  <c r="C43272" i="14"/>
  <c r="C43273" i="14"/>
  <c r="C43274" i="14"/>
  <c r="C43275" i="14"/>
  <c r="C43276" i="14"/>
  <c r="C43277" i="14"/>
  <c r="C43278" i="14"/>
  <c r="C43279" i="14"/>
  <c r="C43280" i="14"/>
  <c r="C43281" i="14"/>
  <c r="C43282" i="14"/>
  <c r="C43283" i="14"/>
  <c r="C43284" i="14"/>
  <c r="C43285" i="14"/>
  <c r="C43286" i="14"/>
  <c r="C43287" i="14"/>
  <c r="C43288" i="14"/>
  <c r="C43289" i="14"/>
  <c r="C43290" i="14"/>
  <c r="C43291" i="14"/>
  <c r="C43292" i="14"/>
  <c r="C43293" i="14"/>
  <c r="C43294" i="14"/>
  <c r="C43295" i="14"/>
  <c r="C43296" i="14"/>
  <c r="C43297" i="14"/>
  <c r="C43298" i="14"/>
  <c r="C43299" i="14"/>
  <c r="C43300" i="14"/>
  <c r="C43301" i="14"/>
  <c r="C43302" i="14"/>
  <c r="C43303" i="14"/>
  <c r="C43304" i="14"/>
  <c r="C43305" i="14"/>
  <c r="C43306" i="14"/>
  <c r="C43307" i="14"/>
  <c r="C43308" i="14"/>
  <c r="C43309" i="14"/>
  <c r="C43310" i="14"/>
  <c r="C43311" i="14"/>
  <c r="C43312" i="14"/>
  <c r="C43313" i="14"/>
  <c r="C43314" i="14"/>
  <c r="C43315" i="14"/>
  <c r="C43316" i="14"/>
  <c r="C43317" i="14"/>
  <c r="C43318" i="14"/>
  <c r="C43319" i="14"/>
  <c r="C43320" i="14"/>
  <c r="C43321" i="14"/>
  <c r="C43322" i="14"/>
  <c r="C43323" i="14"/>
  <c r="C43324" i="14"/>
  <c r="C43325" i="14"/>
  <c r="C43326" i="14"/>
  <c r="C43327" i="14"/>
  <c r="C43328" i="14"/>
  <c r="C43329" i="14"/>
  <c r="C43330" i="14"/>
  <c r="C43331" i="14"/>
  <c r="C43332" i="14"/>
  <c r="C43333" i="14"/>
  <c r="C43334" i="14"/>
  <c r="C43335" i="14"/>
  <c r="C43336" i="14"/>
  <c r="C43337" i="14"/>
  <c r="C43338" i="14"/>
  <c r="C43339" i="14"/>
  <c r="C43340" i="14"/>
  <c r="C43341" i="14"/>
  <c r="C43342" i="14"/>
  <c r="C43343" i="14"/>
  <c r="C43344" i="14"/>
  <c r="C43345" i="14"/>
  <c r="C43346" i="14"/>
  <c r="C43347" i="14"/>
  <c r="C43348" i="14"/>
  <c r="C43349" i="14"/>
  <c r="C43350" i="14"/>
  <c r="C43351" i="14"/>
  <c r="C43352" i="14"/>
  <c r="C43353" i="14"/>
  <c r="C43354" i="14"/>
  <c r="C43355" i="14"/>
  <c r="C43356" i="14"/>
  <c r="C43357" i="14"/>
  <c r="C43358" i="14"/>
  <c r="C43359" i="14"/>
  <c r="C43360" i="14"/>
  <c r="C43361" i="14"/>
  <c r="C43362" i="14"/>
  <c r="C43363" i="14"/>
  <c r="C43364" i="14"/>
  <c r="C43365" i="14"/>
  <c r="C43366" i="14"/>
  <c r="C43367" i="14"/>
  <c r="C43368" i="14"/>
  <c r="C43369" i="14"/>
  <c r="C43370" i="14"/>
  <c r="C43371" i="14"/>
  <c r="C43372" i="14"/>
  <c r="C43373" i="14"/>
  <c r="C43374" i="14"/>
  <c r="C43375" i="14"/>
  <c r="C43376" i="14"/>
  <c r="C43377" i="14"/>
  <c r="C43378" i="14"/>
  <c r="C43379" i="14"/>
  <c r="C43380" i="14"/>
  <c r="C43381" i="14"/>
  <c r="C43382" i="14"/>
  <c r="C43383" i="14"/>
  <c r="C43384" i="14"/>
  <c r="C43385" i="14"/>
  <c r="C43386" i="14"/>
  <c r="C43387" i="14"/>
  <c r="C43388" i="14"/>
  <c r="C43389" i="14"/>
  <c r="C43390" i="14"/>
  <c r="C43391" i="14"/>
  <c r="C43392" i="14"/>
  <c r="C43393" i="14"/>
  <c r="C43394" i="14"/>
  <c r="C43395" i="14"/>
  <c r="C43396" i="14"/>
  <c r="C43397" i="14"/>
  <c r="C43398" i="14"/>
  <c r="C43399" i="14"/>
  <c r="C43400" i="14"/>
  <c r="C43401" i="14"/>
  <c r="C43402" i="14"/>
  <c r="C43403" i="14"/>
  <c r="C43404" i="14"/>
  <c r="C43405" i="14"/>
  <c r="C43406" i="14"/>
  <c r="C43407" i="14"/>
  <c r="C43408" i="14"/>
  <c r="C43409" i="14"/>
  <c r="C43410" i="14"/>
  <c r="C43411" i="14"/>
  <c r="C43412" i="14"/>
  <c r="C43413" i="14"/>
  <c r="C43414" i="14"/>
  <c r="C43415" i="14"/>
  <c r="C43416" i="14"/>
  <c r="C43417" i="14"/>
  <c r="C43418" i="14"/>
  <c r="C43419" i="14"/>
  <c r="C43420" i="14"/>
  <c r="C43421" i="14"/>
  <c r="C43422" i="14"/>
  <c r="C43423" i="14"/>
  <c r="C43424" i="14"/>
  <c r="C43425" i="14"/>
  <c r="C43426" i="14"/>
  <c r="C43427" i="14"/>
  <c r="C43428" i="14"/>
  <c r="C43429" i="14"/>
  <c r="C43430" i="14"/>
  <c r="C43431" i="14"/>
  <c r="C43432" i="14"/>
  <c r="C43433" i="14"/>
  <c r="C43434" i="14"/>
  <c r="C43435" i="14"/>
  <c r="C43436" i="14"/>
  <c r="C43437" i="14"/>
  <c r="C43438" i="14"/>
  <c r="C43439" i="14"/>
  <c r="C43440" i="14"/>
  <c r="C43441" i="14"/>
  <c r="C43442" i="14"/>
  <c r="C43443" i="14"/>
  <c r="C43444" i="14"/>
  <c r="C43445" i="14"/>
  <c r="C43446" i="14"/>
  <c r="C43447" i="14"/>
  <c r="C43448" i="14"/>
  <c r="C43449" i="14"/>
  <c r="C43450" i="14"/>
  <c r="C43451" i="14"/>
  <c r="C43452" i="14"/>
  <c r="C43453" i="14"/>
  <c r="C43454" i="14"/>
  <c r="C43455" i="14"/>
  <c r="C43456" i="14"/>
  <c r="C43457" i="14"/>
  <c r="C43458" i="14"/>
  <c r="C43459" i="14"/>
  <c r="C43460" i="14"/>
  <c r="C43461" i="14"/>
  <c r="C43462" i="14"/>
  <c r="C43463" i="14"/>
  <c r="C43464" i="14"/>
  <c r="C43465" i="14"/>
  <c r="C43466" i="14"/>
  <c r="C43467" i="14"/>
  <c r="C43468" i="14"/>
  <c r="C43469" i="14"/>
  <c r="C43470" i="14"/>
  <c r="C43471" i="14"/>
  <c r="C43472" i="14"/>
  <c r="C43473" i="14"/>
  <c r="C43474" i="14"/>
  <c r="C43475" i="14"/>
  <c r="C43476" i="14"/>
  <c r="C43477" i="14"/>
  <c r="C43478" i="14"/>
  <c r="C43479" i="14"/>
  <c r="C43480" i="14"/>
  <c r="C43481" i="14"/>
  <c r="C43482" i="14"/>
  <c r="C43483" i="14"/>
  <c r="C43484" i="14"/>
  <c r="C43485" i="14"/>
  <c r="C43486" i="14"/>
  <c r="C43487" i="14"/>
  <c r="C43488" i="14"/>
  <c r="C43489" i="14"/>
  <c r="C43490" i="14"/>
  <c r="C43491" i="14"/>
  <c r="C43492" i="14"/>
  <c r="C43493" i="14"/>
  <c r="C43494" i="14"/>
  <c r="C43495" i="14"/>
  <c r="C43496" i="14"/>
  <c r="C43497" i="14"/>
  <c r="C43498" i="14"/>
  <c r="C43499" i="14"/>
  <c r="C43500" i="14"/>
  <c r="C43501" i="14"/>
  <c r="C43502" i="14"/>
  <c r="C43503" i="14"/>
  <c r="C43504" i="14"/>
  <c r="C43505" i="14"/>
  <c r="C43506" i="14"/>
  <c r="C43507" i="14"/>
  <c r="C43508" i="14"/>
  <c r="C43509" i="14"/>
  <c r="C43510" i="14"/>
  <c r="C43511" i="14"/>
  <c r="C43512" i="14"/>
  <c r="C43513" i="14"/>
  <c r="C43514" i="14"/>
  <c r="C43515" i="14"/>
  <c r="C43516" i="14"/>
  <c r="C43517" i="14"/>
  <c r="C43518" i="14"/>
  <c r="C43519" i="14"/>
  <c r="C43520" i="14"/>
  <c r="C43521" i="14"/>
  <c r="C43522" i="14"/>
  <c r="C43523" i="14"/>
  <c r="C43524" i="14"/>
  <c r="C43525" i="14"/>
  <c r="C43526" i="14"/>
  <c r="C43527" i="14"/>
  <c r="C43528" i="14"/>
  <c r="C43529" i="14"/>
  <c r="C43530" i="14"/>
  <c r="C43531" i="14"/>
  <c r="C43532" i="14"/>
  <c r="C43533" i="14"/>
  <c r="C43534" i="14"/>
  <c r="C43535" i="14"/>
  <c r="C43536" i="14"/>
  <c r="C43537" i="14"/>
  <c r="C43538" i="14"/>
  <c r="C43539" i="14"/>
  <c r="C43540" i="14"/>
  <c r="C43541" i="14"/>
  <c r="C43542" i="14"/>
  <c r="C43543" i="14"/>
  <c r="C43544" i="14"/>
  <c r="C43545" i="14"/>
  <c r="C43546" i="14"/>
  <c r="C43547" i="14"/>
  <c r="C43548" i="14"/>
  <c r="C43549" i="14"/>
  <c r="C43550" i="14"/>
  <c r="C43551" i="14"/>
  <c r="C43552" i="14"/>
  <c r="C43553" i="14"/>
  <c r="C43554" i="14"/>
  <c r="C43555" i="14"/>
  <c r="C43556" i="14"/>
  <c r="C43557" i="14"/>
  <c r="C43558" i="14"/>
  <c r="C43559" i="14"/>
  <c r="C43560" i="14"/>
  <c r="C43561" i="14"/>
  <c r="C43562" i="14"/>
  <c r="C43563" i="14"/>
  <c r="C43564" i="14"/>
  <c r="C43565" i="14"/>
  <c r="C43566" i="14"/>
  <c r="C43567" i="14"/>
  <c r="C43568" i="14"/>
  <c r="C43569" i="14"/>
  <c r="C43570" i="14"/>
  <c r="C43571" i="14"/>
  <c r="C43572" i="14"/>
  <c r="C43573" i="14"/>
  <c r="C43574" i="14"/>
  <c r="C43575" i="14"/>
  <c r="C43576" i="14"/>
  <c r="C43577" i="14"/>
  <c r="C43578" i="14"/>
  <c r="C43579" i="14"/>
  <c r="C43580" i="14"/>
  <c r="C43581" i="14"/>
  <c r="C43582" i="14"/>
  <c r="C43583" i="14"/>
  <c r="C43584" i="14"/>
  <c r="C43585" i="14"/>
  <c r="C43586" i="14"/>
  <c r="C43587" i="14"/>
  <c r="C43588" i="14"/>
  <c r="C43589" i="14"/>
  <c r="C43590" i="14"/>
  <c r="C43591" i="14"/>
  <c r="C43592" i="14"/>
  <c r="C1779" i="14"/>
  <c r="C1780" i="14"/>
  <c r="C1781" i="14"/>
  <c r="C1782" i="14"/>
  <c r="C1783" i="14"/>
  <c r="C1784" i="14"/>
  <c r="C1785" i="14"/>
  <c r="C1786" i="14"/>
  <c r="C1787" i="14"/>
  <c r="C1788" i="14"/>
  <c r="C1789" i="14"/>
  <c r="C1790" i="14"/>
  <c r="C1791" i="14"/>
  <c r="C1792" i="14"/>
  <c r="C1793" i="14"/>
  <c r="C1794" i="14"/>
  <c r="C1795" i="14"/>
  <c r="C1796" i="14"/>
  <c r="C1797" i="14"/>
  <c r="C1798" i="14"/>
  <c r="C1799" i="14"/>
  <c r="C1800" i="14"/>
  <c r="C1801" i="14"/>
  <c r="C1802" i="14"/>
  <c r="C1803" i="14"/>
  <c r="C1804" i="14"/>
  <c r="C1805" i="14"/>
  <c r="C1806" i="14"/>
  <c r="C1807" i="14"/>
  <c r="C1808" i="14"/>
  <c r="C1809" i="14"/>
  <c r="C1810" i="14"/>
  <c r="C1811" i="14"/>
  <c r="C1812" i="14"/>
  <c r="C1813" i="14"/>
  <c r="C1814" i="14"/>
  <c r="C1815" i="14"/>
  <c r="C1816" i="14"/>
  <c r="C1817" i="14"/>
  <c r="C1818" i="14"/>
  <c r="C1819" i="14"/>
  <c r="C1820" i="14"/>
  <c r="C1821" i="14"/>
  <c r="C1822" i="14"/>
  <c r="C1823" i="14"/>
  <c r="C1824" i="14"/>
  <c r="C1825" i="14"/>
  <c r="C1826" i="14"/>
  <c r="C1827" i="14"/>
  <c r="C1828" i="14"/>
  <c r="C1829" i="14"/>
  <c r="C1830" i="14"/>
  <c r="C1831" i="14"/>
  <c r="C1832" i="14"/>
  <c r="C1833" i="14"/>
  <c r="C1834" i="14"/>
  <c r="C1835" i="14"/>
  <c r="C1836" i="14"/>
  <c r="C1838" i="14"/>
  <c r="C1839" i="14"/>
  <c r="C1840" i="14"/>
  <c r="C1841" i="14"/>
  <c r="C1842" i="14"/>
  <c r="C1843" i="14"/>
  <c r="C1844" i="14"/>
  <c r="C1845" i="14"/>
  <c r="C1846" i="14"/>
  <c r="C1847" i="14"/>
  <c r="C1848" i="14"/>
  <c r="C1849" i="14"/>
  <c r="C1850" i="14"/>
  <c r="C1851" i="14"/>
  <c r="C1852" i="14"/>
  <c r="C1853" i="14"/>
  <c r="C1854" i="14"/>
  <c r="C1855" i="14"/>
  <c r="C1856" i="14"/>
  <c r="C1857" i="14"/>
  <c r="C1858" i="14"/>
  <c r="C1859" i="14"/>
  <c r="C1860" i="14"/>
  <c r="C1861" i="14"/>
  <c r="C1862" i="14"/>
  <c r="C1863" i="14"/>
  <c r="C1864" i="14"/>
  <c r="C1865" i="14"/>
  <c r="C1866" i="14"/>
  <c r="C1867" i="14"/>
  <c r="C1868" i="14"/>
  <c r="C1869" i="14"/>
  <c r="C1870" i="14"/>
  <c r="C1871" i="14"/>
  <c r="C1872" i="14"/>
  <c r="C1873" i="14"/>
  <c r="C1874" i="14"/>
  <c r="C1875" i="14"/>
  <c r="C1876" i="14"/>
  <c r="C1877" i="14"/>
  <c r="C1878" i="14"/>
  <c r="C1879" i="14"/>
  <c r="C1880" i="14"/>
  <c r="C1881" i="14"/>
  <c r="C1882" i="14"/>
  <c r="C1883" i="14"/>
  <c r="C1884" i="14"/>
  <c r="C1885" i="14"/>
  <c r="C1886" i="14"/>
  <c r="C1887" i="14"/>
  <c r="C1888" i="14"/>
  <c r="C1889" i="14"/>
  <c r="C1890" i="14"/>
  <c r="C1891" i="14"/>
  <c r="C1892" i="14"/>
  <c r="C1893" i="14"/>
  <c r="C1894" i="14"/>
  <c r="C1895" i="14"/>
  <c r="C1896" i="14"/>
  <c r="C1897" i="14"/>
  <c r="C1898" i="14"/>
  <c r="C1899" i="14"/>
  <c r="C1900" i="14"/>
  <c r="C1901" i="14"/>
  <c r="C1902" i="14"/>
  <c r="C1903" i="14"/>
  <c r="C1904" i="14"/>
  <c r="C1905" i="14"/>
  <c r="C1906" i="14"/>
  <c r="C1907" i="14"/>
  <c r="C1908" i="14"/>
  <c r="C1909" i="14"/>
  <c r="C1910" i="14"/>
  <c r="C1911" i="14"/>
  <c r="C1912" i="14"/>
  <c r="C1913" i="14"/>
  <c r="C1914" i="14"/>
  <c r="C1915" i="14"/>
  <c r="C1916" i="14"/>
  <c r="C1917" i="14"/>
  <c r="C1918" i="14"/>
  <c r="C1919" i="14"/>
  <c r="C1920" i="14"/>
  <c r="C1921" i="14"/>
  <c r="C1922" i="14"/>
  <c r="C1923" i="14"/>
  <c r="C1924" i="14"/>
  <c r="C1925" i="14"/>
  <c r="C1926" i="14"/>
  <c r="C1927" i="14"/>
  <c r="C1928" i="14"/>
  <c r="C1929" i="14"/>
  <c r="C1930" i="14"/>
  <c r="C1931" i="14"/>
  <c r="C1932" i="14"/>
  <c r="C1933" i="14"/>
  <c r="C1934" i="14"/>
  <c r="C1935" i="14"/>
  <c r="C1936" i="14"/>
  <c r="C1937" i="14"/>
  <c r="C1938" i="14"/>
  <c r="C1939" i="14"/>
  <c r="C1940" i="14"/>
  <c r="C1941" i="14"/>
  <c r="C1942" i="14"/>
  <c r="C1943" i="14"/>
  <c r="C1944" i="14"/>
  <c r="C1945" i="14"/>
  <c r="C1946" i="14"/>
  <c r="C1949" i="14"/>
  <c r="C1950" i="14"/>
  <c r="C1951" i="14"/>
  <c r="C1952" i="14"/>
  <c r="C1953" i="14"/>
  <c r="C1954" i="14"/>
  <c r="C1955" i="14"/>
  <c r="C1956" i="14"/>
  <c r="C1957" i="14"/>
  <c r="C1958" i="14"/>
  <c r="C1959" i="14"/>
  <c r="C1960" i="14"/>
  <c r="C1961" i="14"/>
  <c r="C1962" i="14"/>
  <c r="C1963" i="14"/>
  <c r="C1964" i="14"/>
  <c r="C1965" i="14"/>
  <c r="C1966" i="14"/>
  <c r="C1967" i="14"/>
  <c r="C1968" i="14"/>
  <c r="C1969" i="14"/>
  <c r="C1970" i="14"/>
  <c r="C1971" i="14"/>
  <c r="C1972" i="14"/>
  <c r="C1973" i="14"/>
  <c r="C1974" i="14"/>
  <c r="C1975" i="14"/>
  <c r="C1976" i="14"/>
  <c r="C1977" i="14"/>
  <c r="C1978" i="14"/>
  <c r="C1979" i="14"/>
  <c r="C1980" i="14"/>
  <c r="C1981" i="14"/>
  <c r="C1982" i="14"/>
  <c r="C1983" i="14"/>
  <c r="C1984" i="14"/>
  <c r="C1985" i="14"/>
  <c r="C1986" i="14"/>
  <c r="C1987" i="14"/>
  <c r="C1988" i="14"/>
  <c r="C1989" i="14"/>
  <c r="C1990" i="14"/>
  <c r="C1991" i="14"/>
  <c r="C1992" i="14"/>
  <c r="C1993" i="14"/>
  <c r="C1994" i="14"/>
  <c r="C1995" i="14"/>
  <c r="C1996" i="14"/>
  <c r="C1997" i="14"/>
  <c r="C1998" i="14"/>
  <c r="C1999" i="14"/>
  <c r="C2000" i="14"/>
  <c r="C2001" i="14"/>
  <c r="C2002" i="14"/>
  <c r="C2003" i="14"/>
  <c r="C2004" i="14"/>
  <c r="C2005" i="14"/>
  <c r="C2006" i="14"/>
  <c r="C2007" i="14"/>
  <c r="C2008" i="14"/>
  <c r="C2009" i="14"/>
  <c r="C2010" i="14"/>
  <c r="C2011" i="14"/>
  <c r="C2012" i="14"/>
  <c r="C2013" i="14"/>
  <c r="C2014" i="14"/>
  <c r="C2015" i="14"/>
  <c r="C2016" i="14"/>
  <c r="C2017" i="14"/>
  <c r="C2018" i="14"/>
  <c r="C2019" i="14"/>
  <c r="C2020" i="14"/>
  <c r="C2021" i="14"/>
  <c r="C2022" i="14"/>
  <c r="C2023" i="14"/>
  <c r="C2024" i="14"/>
  <c r="C2025" i="14"/>
  <c r="C2026" i="14"/>
  <c r="C2027" i="14"/>
  <c r="C2028" i="14"/>
  <c r="C2029" i="14"/>
  <c r="C2030" i="14"/>
  <c r="C2031" i="14"/>
  <c r="C2032" i="14"/>
  <c r="C2033" i="14"/>
  <c r="C2034" i="14"/>
  <c r="C2035" i="14"/>
  <c r="C2036" i="14"/>
  <c r="C2037" i="14"/>
  <c r="C2038" i="14"/>
  <c r="C2039" i="14"/>
  <c r="C2040" i="14"/>
  <c r="C2041" i="14"/>
  <c r="C2042" i="14"/>
  <c r="C2043" i="14"/>
  <c r="C2044" i="14"/>
  <c r="C2045" i="14"/>
  <c r="C2046" i="14"/>
  <c r="C2047" i="14"/>
  <c r="C2048" i="14"/>
  <c r="C2049" i="14"/>
  <c r="C2050" i="14"/>
  <c r="C2051" i="14"/>
  <c r="C2052" i="14"/>
  <c r="C2053" i="14"/>
  <c r="C2054" i="14"/>
  <c r="C2055" i="14"/>
  <c r="C2056" i="14"/>
  <c r="C2057" i="14"/>
  <c r="C2058" i="14"/>
  <c r="C2059" i="14"/>
  <c r="C2060" i="14"/>
  <c r="C2061" i="14"/>
  <c r="C2062" i="14"/>
  <c r="C2063" i="14"/>
  <c r="C2064" i="14"/>
  <c r="C2065" i="14"/>
  <c r="C2066" i="14"/>
  <c r="C2067" i="14"/>
  <c r="C2068" i="14"/>
  <c r="C2069" i="14"/>
  <c r="C2070" i="14"/>
  <c r="C2071" i="14"/>
  <c r="C2072" i="14"/>
  <c r="C2073" i="14"/>
  <c r="C2074" i="14"/>
  <c r="C2075" i="14"/>
  <c r="C2076" i="14"/>
  <c r="C2077" i="14"/>
  <c r="C2078" i="14"/>
  <c r="C2079" i="14"/>
  <c r="C2080" i="14"/>
  <c r="C2081" i="14"/>
  <c r="C2082" i="14"/>
  <c r="C2083" i="14"/>
  <c r="C2084" i="14"/>
  <c r="C2085" i="14"/>
  <c r="C2086" i="14"/>
  <c r="C2087" i="14"/>
  <c r="C2088" i="14"/>
  <c r="C2089" i="14"/>
  <c r="C1837" i="14"/>
  <c r="C111" i="14"/>
  <c r="C112" i="14"/>
  <c r="C113" i="14"/>
  <c r="C114" i="14"/>
  <c r="C115" i="14"/>
  <c r="C116" i="14"/>
  <c r="C117" i="14"/>
  <c r="C118" i="14"/>
  <c r="C119" i="14"/>
  <c r="C120" i="14"/>
  <c r="C121" i="14"/>
  <c r="C122" i="14"/>
  <c r="C123" i="14"/>
  <c r="C124" i="14"/>
  <c r="C125" i="14"/>
  <c r="C126" i="14"/>
  <c r="C8273" i="14"/>
  <c r="C8274" i="14"/>
  <c r="C8275" i="14"/>
  <c r="C8276" i="14"/>
  <c r="C8277" i="14"/>
  <c r="C8278" i="14"/>
  <c r="C8280" i="14"/>
  <c r="C8281" i="14"/>
  <c r="C8282" i="14"/>
  <c r="C8283" i="14"/>
  <c r="C8284" i="14"/>
  <c r="C8285" i="14"/>
  <c r="C8286" i="14"/>
  <c r="C8287" i="14"/>
  <c r="C8288" i="14"/>
  <c r="C8289" i="14"/>
  <c r="C8290" i="14"/>
  <c r="C8291" i="14"/>
  <c r="C8292" i="14"/>
  <c r="C8293" i="14"/>
  <c r="C8294" i="14"/>
  <c r="C8295" i="14"/>
  <c r="C8296" i="14"/>
  <c r="C8298" i="14"/>
  <c r="C8299" i="14"/>
  <c r="C8300" i="14"/>
  <c r="C8302" i="14"/>
  <c r="C8303" i="14"/>
  <c r="C8304" i="14"/>
  <c r="C8305" i="14"/>
  <c r="C8306" i="14"/>
  <c r="C8307" i="14"/>
  <c r="C8308" i="14"/>
  <c r="C8309" i="14"/>
  <c r="C8310" i="14"/>
  <c r="C8311" i="14"/>
  <c r="C8312" i="14"/>
  <c r="C8313" i="14"/>
  <c r="C8314" i="14"/>
  <c r="C8315" i="14"/>
  <c r="C8316" i="14"/>
  <c r="C8317" i="14"/>
  <c r="C8318" i="14"/>
  <c r="C8319" i="14"/>
  <c r="C8320" i="14"/>
  <c r="C8321" i="14"/>
  <c r="C8322" i="14"/>
  <c r="C8323" i="14"/>
  <c r="C8324" i="14"/>
  <c r="C8325" i="14"/>
  <c r="C8326" i="14"/>
  <c r="C8327" i="14"/>
  <c r="C8328" i="14"/>
  <c r="C8329" i="14"/>
  <c r="C8330" i="14"/>
  <c r="C8331" i="14"/>
  <c r="C8332" i="14"/>
  <c r="C8333" i="14"/>
  <c r="C8334" i="14"/>
  <c r="C8335" i="14"/>
  <c r="C8336" i="14"/>
  <c r="C8337" i="14"/>
  <c r="C8338" i="14"/>
  <c r="C8339" i="14"/>
  <c r="C8340" i="14"/>
  <c r="C8341" i="14"/>
  <c r="C8342" i="14"/>
  <c r="C8343" i="14"/>
  <c r="C8344" i="14"/>
  <c r="C8345" i="14"/>
  <c r="C8346" i="14"/>
  <c r="C8347" i="14"/>
  <c r="C8348" i="14"/>
  <c r="C8349" i="14"/>
  <c r="C8350" i="14"/>
  <c r="C8351" i="14"/>
  <c r="C8352" i="14"/>
  <c r="C8353" i="14"/>
  <c r="C8354" i="14"/>
  <c r="C8355" i="14"/>
  <c r="C8585" i="14"/>
  <c r="C9237" i="14"/>
  <c r="C9238" i="14"/>
  <c r="C9244" i="14"/>
  <c r="C9246" i="14"/>
  <c r="C9247" i="14"/>
  <c r="C9250" i="14"/>
  <c r="C9252" i="14"/>
  <c r="C9253" i="14"/>
  <c r="C9254" i="14"/>
  <c r="C9255" i="14"/>
  <c r="C9256" i="14"/>
  <c r="C9257" i="14"/>
  <c r="C9258" i="14"/>
  <c r="C9259" i="14"/>
  <c r="C9260" i="14"/>
  <c r="C9261" i="14"/>
  <c r="C9262" i="14"/>
  <c r="C9263" i="14"/>
  <c r="C9264" i="14"/>
  <c r="C9265" i="14"/>
  <c r="C9266" i="14"/>
  <c r="C9267" i="14"/>
  <c r="C9268" i="14"/>
  <c r="C9269" i="14"/>
  <c r="C9270" i="14"/>
  <c r="C9271" i="14"/>
  <c r="C9272" i="14"/>
  <c r="C9273" i="14"/>
  <c r="C9275" i="14"/>
  <c r="C9276" i="14"/>
  <c r="C9279" i="14"/>
  <c r="C9283" i="14"/>
  <c r="C9285" i="14"/>
  <c r="C9286" i="14"/>
  <c r="C9287" i="14"/>
  <c r="C9289" i="14"/>
  <c r="C9290" i="14"/>
  <c r="C9292" i="14"/>
  <c r="C9293" i="14"/>
  <c r="C9294" i="14"/>
  <c r="C9295" i="14"/>
  <c r="C9296" i="14"/>
  <c r="C9297" i="14"/>
  <c r="C9298" i="14"/>
  <c r="C9299" i="14"/>
  <c r="C9300" i="14"/>
  <c r="C9304" i="14"/>
  <c r="C9306" i="14"/>
  <c r="C9307" i="14"/>
  <c r="C9308" i="14"/>
  <c r="C9309" i="14"/>
  <c r="C9310" i="14"/>
  <c r="C9312" i="14"/>
  <c r="C9313" i="14"/>
  <c r="C9319" i="14"/>
  <c r="C9320" i="14"/>
  <c r="C9323" i="14"/>
  <c r="C9324" i="14"/>
  <c r="C9325" i="14"/>
  <c r="C9326" i="14"/>
  <c r="C9327" i="14"/>
  <c r="C9328" i="14"/>
  <c r="C9329" i="14"/>
  <c r="C9330" i="14"/>
  <c r="C9331" i="14"/>
  <c r="C9333" i="14"/>
  <c r="C9335" i="14"/>
  <c r="C9336" i="14"/>
  <c r="C9337" i="14"/>
  <c r="C9338" i="14"/>
  <c r="C9339" i="14"/>
  <c r="C9340" i="14"/>
  <c r="C9343" i="14"/>
  <c r="C9344" i="14"/>
  <c r="C9345" i="14"/>
  <c r="C9346" i="14"/>
  <c r="C9347" i="14"/>
  <c r="C9348" i="14"/>
  <c r="C9350" i="14"/>
  <c r="C9351" i="14"/>
  <c r="C9352" i="14"/>
  <c r="C9353" i="14"/>
  <c r="C9354" i="14"/>
  <c r="C9355" i="14"/>
  <c r="C9356" i="14"/>
  <c r="C9357" i="14"/>
  <c r="C9358" i="14"/>
  <c r="C9359" i="14"/>
  <c r="C9360" i="14"/>
  <c r="C9361" i="14"/>
  <c r="C9362" i="14"/>
  <c r="C9363" i="14"/>
  <c r="C9364" i="14"/>
  <c r="C9365" i="14"/>
  <c r="C9366" i="14"/>
  <c r="C9367" i="14"/>
  <c r="C9368" i="14"/>
  <c r="C9369" i="14"/>
  <c r="C9370" i="14"/>
  <c r="C9371" i="14"/>
  <c r="C9372" i="14"/>
  <c r="C9373" i="14"/>
  <c r="C9374" i="14"/>
  <c r="C9375" i="14"/>
  <c r="C9376" i="14"/>
  <c r="C9377" i="14"/>
  <c r="C9378" i="14"/>
  <c r="C9379" i="14"/>
  <c r="C9380" i="14"/>
  <c r="C9381" i="14"/>
  <c r="C9382" i="14"/>
  <c r="C9383" i="14"/>
  <c r="C9384" i="14"/>
  <c r="C9385" i="14"/>
  <c r="C9386" i="14"/>
  <c r="C9387" i="14"/>
  <c r="C9388" i="14"/>
  <c r="C9389" i="14"/>
  <c r="C9390" i="14"/>
  <c r="C9391" i="14"/>
  <c r="C9392" i="14"/>
  <c r="C9393" i="14"/>
  <c r="C9394" i="14"/>
  <c r="C9395" i="14"/>
  <c r="C9396" i="14"/>
  <c r="C9397" i="14"/>
  <c r="C9398" i="14"/>
  <c r="C9399" i="14"/>
  <c r="C9400" i="14"/>
  <c r="C9401" i="14"/>
  <c r="C9402" i="14"/>
  <c r="C9403" i="14"/>
  <c r="C9404" i="14"/>
  <c r="C9405" i="14"/>
  <c r="C9406" i="14"/>
  <c r="C9407" i="14"/>
  <c r="C9408" i="14"/>
  <c r="C9409" i="14"/>
  <c r="C9410" i="14"/>
  <c r="C9411" i="14"/>
  <c r="C9412" i="14"/>
  <c r="C9413" i="14"/>
  <c r="C9414" i="14"/>
  <c r="C9415" i="14"/>
  <c r="C9417" i="14"/>
  <c r="C9418" i="14"/>
  <c r="C9419" i="14"/>
  <c r="C9420" i="14"/>
  <c r="C9421" i="14"/>
  <c r="C9422" i="14"/>
  <c r="C9423" i="14"/>
  <c r="C9424" i="14"/>
  <c r="C9425" i="14"/>
  <c r="C9426" i="14"/>
  <c r="C9427" i="14"/>
  <c r="C9428" i="14"/>
  <c r="C9429" i="14"/>
  <c r="C9430" i="14"/>
  <c r="C9431" i="14"/>
  <c r="C9432" i="14"/>
  <c r="C9433" i="14"/>
  <c r="C9435" i="14"/>
  <c r="C9436" i="14"/>
  <c r="C9437" i="14"/>
  <c r="C9438" i="14"/>
  <c r="C9439" i="14"/>
  <c r="C9440" i="14"/>
  <c r="C9441" i="14"/>
  <c r="C9442" i="14"/>
  <c r="C9443" i="14"/>
  <c r="C9444" i="14"/>
  <c r="C9445" i="14"/>
  <c r="C9446" i="14"/>
  <c r="C9447" i="14"/>
  <c r="C9448" i="14"/>
  <c r="C9450" i="14"/>
  <c r="C9451" i="14"/>
  <c r="C9452" i="14"/>
  <c r="C9453" i="14"/>
  <c r="C9454" i="14"/>
  <c r="C9455" i="14"/>
  <c r="C9456" i="14"/>
  <c r="C9457" i="14"/>
  <c r="C9458" i="14"/>
  <c r="C9459" i="14"/>
  <c r="C9460" i="14"/>
  <c r="C9461" i="14"/>
  <c r="C9462" i="14"/>
  <c r="C9463" i="14"/>
  <c r="C9464" i="14"/>
  <c r="C9465" i="14"/>
  <c r="C9466" i="14"/>
  <c r="C9467" i="14"/>
  <c r="C9469" i="14"/>
  <c r="C9470" i="14"/>
  <c r="C9471" i="14"/>
  <c r="C9472" i="14"/>
  <c r="C9473" i="14"/>
  <c r="C9474" i="14"/>
  <c r="C9476" i="14"/>
  <c r="C9477" i="14"/>
  <c r="C9478" i="14"/>
  <c r="C9479" i="14"/>
  <c r="C9480" i="14"/>
  <c r="C9481" i="14"/>
  <c r="C9482" i="14"/>
  <c r="C9484" i="14"/>
  <c r="C9485" i="14"/>
  <c r="C9486" i="14"/>
  <c r="C9488" i="14"/>
  <c r="C9489" i="14"/>
  <c r="C9490" i="14"/>
  <c r="C9491" i="14"/>
  <c r="C9492" i="14"/>
  <c r="C9493" i="14"/>
  <c r="C9494" i="14"/>
  <c r="C9495" i="14"/>
  <c r="C9496" i="14"/>
  <c r="C9504" i="14"/>
  <c r="C9508" i="14"/>
  <c r="C9509" i="14"/>
  <c r="C9512" i="14"/>
  <c r="C9513" i="14"/>
  <c r="C9515" i="14"/>
  <c r="C9516" i="14"/>
  <c r="C9525" i="14"/>
  <c r="C9532" i="14"/>
  <c r="C9533" i="14"/>
  <c r="C9534" i="14"/>
  <c r="C9537" i="14"/>
  <c r="C9538" i="14"/>
  <c r="C9540" i="14"/>
  <c r="C9541" i="14"/>
  <c r="C9543" i="14"/>
  <c r="C9544" i="14"/>
  <c r="C9545" i="14"/>
  <c r="C9546" i="14"/>
  <c r="C9548" i="14"/>
  <c r="C9549" i="14"/>
  <c r="C9551" i="14"/>
  <c r="C9552" i="14"/>
  <c r="C9553" i="14"/>
  <c r="C9555" i="14"/>
  <c r="C9556" i="14"/>
  <c r="C9559" i="14"/>
  <c r="C9560" i="14"/>
  <c r="C9561" i="14"/>
  <c r="C9563" i="14"/>
  <c r="C9564" i="14"/>
  <c r="C9566" i="14"/>
  <c r="C9567" i="14"/>
  <c r="C9568" i="14"/>
  <c r="C9569" i="14"/>
  <c r="C9590" i="14"/>
  <c r="C9601" i="14"/>
  <c r="C9602" i="14"/>
  <c r="C9603" i="14"/>
  <c r="C9604" i="14"/>
  <c r="C9605" i="14"/>
  <c r="C9606" i="14"/>
  <c r="C9607" i="14"/>
  <c r="C9608" i="14"/>
  <c r="C9609" i="14"/>
  <c r="C9610" i="14"/>
  <c r="C9611" i="14"/>
  <c r="C9612" i="14"/>
  <c r="C9613" i="14"/>
  <c r="C9614" i="14"/>
  <c r="C9615" i="14"/>
  <c r="C9617" i="14"/>
  <c r="C9618" i="14"/>
  <c r="C9619" i="14"/>
  <c r="C9620" i="14"/>
  <c r="C9621" i="14"/>
  <c r="C9622" i="14"/>
  <c r="C9623" i="14"/>
  <c r="C9624" i="14"/>
  <c r="C9625" i="14"/>
  <c r="C9626" i="14"/>
  <c r="C9627" i="14"/>
  <c r="C9628" i="14"/>
  <c r="C9629" i="14"/>
  <c r="C9630" i="14"/>
  <c r="C9631" i="14"/>
  <c r="C9633" i="14"/>
  <c r="C9636" i="14"/>
  <c r="C9637" i="14"/>
  <c r="C9638" i="14"/>
  <c r="C9639" i="14"/>
  <c r="C9640" i="14"/>
  <c r="C9641" i="14"/>
  <c r="C9642" i="14"/>
  <c r="C9643" i="14"/>
  <c r="C9644" i="14"/>
  <c r="C9645" i="14"/>
  <c r="C9646" i="14"/>
  <c r="C9647" i="14"/>
  <c r="C9648" i="14"/>
  <c r="C9649" i="14"/>
  <c r="C9650" i="14"/>
  <c r="C9651" i="14"/>
  <c r="C9652" i="14"/>
  <c r="C9653" i="14"/>
  <c r="C9654" i="14"/>
  <c r="C9655" i="14"/>
  <c r="C9656" i="14"/>
  <c r="C9657" i="14"/>
  <c r="C9658" i="14"/>
  <c r="C9659" i="14"/>
  <c r="C9660" i="14"/>
  <c r="C9661" i="14"/>
  <c r="C9662" i="14"/>
  <c r="C9664" i="14"/>
  <c r="C9665" i="14"/>
  <c r="C9666" i="14"/>
  <c r="C9667" i="14"/>
  <c r="C9668" i="14"/>
  <c r="C9669" i="14"/>
  <c r="C9670" i="14"/>
  <c r="C9672" i="14"/>
  <c r="C9673" i="14"/>
  <c r="C9674" i="14"/>
  <c r="C9675" i="14"/>
  <c r="C9677" i="14"/>
  <c r="C9678" i="14"/>
  <c r="C9679" i="14"/>
  <c r="C9680" i="14"/>
  <c r="C9681" i="14"/>
  <c r="C9682" i="14"/>
  <c r="C9683" i="14"/>
  <c r="C9685" i="14"/>
  <c r="C9686" i="14"/>
  <c r="C9687" i="14"/>
  <c r="C9688" i="14"/>
  <c r="C9689" i="14"/>
  <c r="C9690" i="14"/>
  <c r="C9691" i="14"/>
  <c r="C9692" i="14"/>
  <c r="C9693" i="14"/>
  <c r="C9694" i="14"/>
  <c r="C9695" i="14"/>
  <c r="C9696" i="14"/>
  <c r="C9697" i="14"/>
  <c r="C9698" i="14"/>
  <c r="C9699" i="14"/>
  <c r="C9700" i="14"/>
  <c r="C9701" i="14"/>
  <c r="C9702" i="14"/>
  <c r="C9703" i="14"/>
  <c r="C9704" i="14"/>
  <c r="C9706" i="14"/>
  <c r="C9707" i="14"/>
  <c r="C9708" i="14"/>
  <c r="C9709" i="14"/>
  <c r="C9710" i="14"/>
  <c r="C9711" i="14"/>
  <c r="C9712" i="14"/>
  <c r="C9713" i="14"/>
  <c r="C9714" i="14"/>
  <c r="C9715" i="14"/>
  <c r="C9716" i="14"/>
  <c r="C9717" i="14"/>
  <c r="C9718" i="14"/>
  <c r="C9719" i="14"/>
  <c r="C9720" i="14"/>
  <c r="C9721" i="14"/>
  <c r="C9722" i="14"/>
  <c r="C9723" i="14"/>
  <c r="C9724" i="14"/>
  <c r="C9725" i="14"/>
  <c r="C9726" i="14"/>
  <c r="C9727" i="14"/>
  <c r="C9728" i="14"/>
  <c r="C9729" i="14"/>
  <c r="C9730" i="14"/>
  <c r="C9731" i="14"/>
  <c r="C9733" i="14"/>
  <c r="C9734" i="14"/>
  <c r="C9736" i="14"/>
  <c r="C9737" i="14"/>
  <c r="C9738" i="14"/>
  <c r="C9739" i="14"/>
  <c r="C9740" i="14"/>
  <c r="C9741" i="14"/>
  <c r="C9742" i="14"/>
  <c r="C9743" i="14"/>
  <c r="C9744" i="14"/>
  <c r="C9745" i="14"/>
  <c r="C9746" i="14"/>
  <c r="C9747" i="14"/>
  <c r="C9748" i="14"/>
  <c r="C9749" i="14"/>
  <c r="C9750" i="14"/>
  <c r="C9751" i="14"/>
  <c r="C9752" i="14"/>
  <c r="C9753" i="14"/>
  <c r="C9754" i="14"/>
  <c r="C9755" i="14"/>
  <c r="C9756" i="14"/>
  <c r="C9757" i="14"/>
  <c r="C9758" i="14"/>
  <c r="C9759" i="14"/>
  <c r="C9760" i="14"/>
  <c r="C9761" i="14"/>
  <c r="C9762" i="14"/>
  <c r="C9763" i="14"/>
  <c r="C9764" i="14"/>
  <c r="C9765" i="14"/>
  <c r="C9766" i="14"/>
  <c r="C9767" i="14"/>
  <c r="C9768" i="14"/>
  <c r="C9769" i="14"/>
  <c r="C9771" i="14"/>
  <c r="C9772" i="14"/>
  <c r="C9773" i="14"/>
  <c r="C9774" i="14"/>
  <c r="C9775" i="14"/>
  <c r="C9776" i="14"/>
  <c r="C9777" i="14"/>
  <c r="C9778" i="14"/>
  <c r="C9779" i="14"/>
  <c r="C9781" i="14"/>
  <c r="C9800" i="14"/>
  <c r="C9801" i="14"/>
  <c r="C9802" i="14"/>
  <c r="C9803" i="14"/>
  <c r="C9804" i="14"/>
  <c r="C9805" i="14"/>
  <c r="C9806" i="14"/>
  <c r="C9807" i="14"/>
  <c r="C9808" i="14"/>
  <c r="C9809" i="14"/>
  <c r="C9810" i="14"/>
  <c r="C9811" i="14"/>
  <c r="C9812" i="14"/>
  <c r="C9813" i="14"/>
  <c r="C9814" i="14"/>
  <c r="C9815" i="14"/>
  <c r="C9816" i="14"/>
  <c r="C9817" i="14"/>
  <c r="C9818" i="14"/>
  <c r="C9819" i="14"/>
  <c r="C9820" i="14"/>
  <c r="C9821" i="14"/>
  <c r="C9822" i="14"/>
  <c r="C9823" i="14"/>
  <c r="C9824" i="14"/>
  <c r="C9825" i="14"/>
  <c r="C9826" i="14"/>
  <c r="C9827" i="14"/>
  <c r="C9828" i="14"/>
  <c r="C9830" i="14"/>
  <c r="C9833" i="14"/>
  <c r="C9834" i="14"/>
  <c r="C9836" i="14"/>
  <c r="C9838" i="14"/>
  <c r="C9839" i="14"/>
  <c r="C9841" i="14"/>
  <c r="C9842" i="14"/>
  <c r="C9843" i="14"/>
  <c r="C9844" i="14"/>
  <c r="C9845" i="14"/>
  <c r="C9846" i="14"/>
  <c r="C9847" i="14"/>
  <c r="C9848" i="14"/>
  <c r="C9849" i="14"/>
  <c r="C9850" i="14"/>
  <c r="C9851" i="14"/>
  <c r="C9852" i="14"/>
  <c r="C9853" i="14"/>
  <c r="C9854" i="14"/>
  <c r="C9855" i="14"/>
  <c r="C9856" i="14"/>
  <c r="C9857" i="14"/>
  <c r="C9858" i="14"/>
  <c r="C9859" i="14"/>
  <c r="C9860" i="14"/>
  <c r="C9861" i="14"/>
  <c r="C9862" i="14"/>
  <c r="C9863" i="14"/>
  <c r="C9864" i="14"/>
  <c r="C9865" i="14"/>
  <c r="C9866" i="14"/>
  <c r="C9876" i="14"/>
  <c r="C9877" i="14"/>
  <c r="C9878" i="14"/>
  <c r="C9879" i="14"/>
  <c r="C9880" i="14"/>
  <c r="C9881" i="14"/>
  <c r="C9882" i="14"/>
  <c r="C9883" i="14"/>
  <c r="C9884" i="14"/>
  <c r="C9885" i="14"/>
  <c r="C9886" i="14"/>
  <c r="C9887" i="14"/>
  <c r="C9888" i="14"/>
  <c r="C9889" i="14"/>
  <c r="C9890" i="14"/>
  <c r="C9891" i="14"/>
  <c r="C9892" i="14"/>
  <c r="C9893" i="14"/>
  <c r="C9895" i="14"/>
  <c r="C9896" i="14"/>
  <c r="C9897" i="14"/>
  <c r="C9898" i="14"/>
  <c r="C9899" i="14"/>
  <c r="C9900" i="14"/>
  <c r="C9901" i="14"/>
  <c r="C9902" i="14"/>
  <c r="C9903" i="14"/>
  <c r="C9904" i="14"/>
  <c r="C9905" i="14"/>
  <c r="C9906" i="14"/>
  <c r="C9907" i="14"/>
  <c r="C9908" i="14"/>
  <c r="C9909" i="14"/>
  <c r="C9910" i="14"/>
  <c r="C9911" i="14"/>
  <c r="C9912" i="14"/>
  <c r="C9913" i="14"/>
  <c r="C9914" i="14"/>
  <c r="C9915" i="14"/>
  <c r="C9916" i="14"/>
  <c r="C9917" i="14"/>
  <c r="C9918" i="14"/>
  <c r="C9919" i="14"/>
  <c r="C9920" i="14"/>
  <c r="C9921" i="14"/>
  <c r="C9922" i="14"/>
  <c r="C9923" i="14"/>
  <c r="C9924" i="14"/>
  <c r="C9925" i="14"/>
  <c r="C9926" i="14"/>
  <c r="C9927" i="14"/>
  <c r="C9928" i="14"/>
  <c r="C9929" i="14"/>
  <c r="C9930" i="14"/>
  <c r="C9933" i="14"/>
  <c r="C9952" i="14"/>
  <c r="C9953" i="14"/>
  <c r="C9954" i="14"/>
  <c r="C9955" i="14"/>
  <c r="C9956" i="14"/>
  <c r="C9957" i="14"/>
  <c r="C9985" i="14"/>
  <c r="C9986" i="14"/>
  <c r="C9987" i="14"/>
  <c r="C9988" i="14"/>
  <c r="C9989" i="14"/>
  <c r="C9990" i="14"/>
  <c r="C9991" i="14"/>
  <c r="C9992" i="14"/>
  <c r="C9993" i="14"/>
  <c r="C9994" i="14"/>
  <c r="C9995" i="14"/>
  <c r="C9996" i="14"/>
  <c r="C9998" i="14"/>
  <c r="C10000" i="14"/>
  <c r="C10001" i="14"/>
  <c r="C10002" i="14"/>
  <c r="C10003" i="14"/>
  <c r="C10004" i="14"/>
  <c r="C10005" i="14"/>
  <c r="C10006" i="14"/>
  <c r="C10007" i="14"/>
  <c r="C10008" i="14"/>
  <c r="C10009" i="14"/>
  <c r="C10010" i="14"/>
  <c r="C10011" i="14"/>
  <c r="C10012" i="14"/>
  <c r="C10013" i="14"/>
  <c r="C10014" i="14"/>
  <c r="C10015" i="14"/>
  <c r="C10016" i="14"/>
  <c r="C10026" i="14"/>
  <c r="C10027" i="14"/>
  <c r="C10028" i="14"/>
  <c r="C10029" i="14"/>
  <c r="C10030" i="14"/>
  <c r="C10031" i="14"/>
  <c r="C10032" i="14"/>
  <c r="C10033" i="14"/>
  <c r="C10038" i="14"/>
  <c r="C10039" i="14"/>
  <c r="C10040" i="14"/>
  <c r="C10041" i="14"/>
  <c r="C10042" i="14"/>
  <c r="C10043" i="14"/>
  <c r="C10045" i="14"/>
  <c r="C10046" i="14"/>
  <c r="C10047" i="14"/>
  <c r="C10048" i="14"/>
  <c r="C10049" i="14"/>
  <c r="C10050" i="14"/>
  <c r="C10052" i="14"/>
  <c r="C10053" i="14"/>
  <c r="C10054" i="14"/>
  <c r="C10055" i="14"/>
  <c r="C10056" i="14"/>
  <c r="C10057" i="14"/>
  <c r="C10058" i="14"/>
  <c r="C10060" i="14"/>
  <c r="C10062" i="14"/>
  <c r="C10063" i="14"/>
  <c r="C10064" i="14"/>
  <c r="C10065" i="14"/>
  <c r="C10066" i="14"/>
  <c r="C10068" i="14"/>
  <c r="C10069" i="14"/>
  <c r="C10071" i="14"/>
  <c r="C10072" i="14"/>
  <c r="C10073" i="14"/>
  <c r="C10074" i="14"/>
  <c r="C10075" i="14"/>
  <c r="C10076" i="14"/>
  <c r="C10077" i="14"/>
  <c r="C10078" i="14"/>
  <c r="C10079" i="14"/>
  <c r="C10080" i="14"/>
  <c r="C10081" i="14"/>
  <c r="C10082" i="14"/>
  <c r="C10083" i="14"/>
  <c r="C10084" i="14"/>
  <c r="C10085" i="14"/>
  <c r="C10086" i="14"/>
  <c r="C10087" i="14"/>
  <c r="C10088" i="14"/>
  <c r="C10090" i="14"/>
  <c r="C10091" i="14"/>
  <c r="C10092" i="14"/>
  <c r="C10093" i="14"/>
  <c r="C10094" i="14"/>
  <c r="C10095" i="14"/>
  <c r="C10096" i="14"/>
  <c r="C10097" i="14"/>
  <c r="C10098" i="14"/>
  <c r="C10099" i="14"/>
  <c r="C10100" i="14"/>
  <c r="C10101" i="14"/>
  <c r="C10102" i="14"/>
  <c r="C10103" i="14"/>
  <c r="C10104" i="14"/>
  <c r="C10105" i="14"/>
  <c r="C10106" i="14"/>
  <c r="C10107" i="14"/>
  <c r="C10108" i="14"/>
  <c r="C10109" i="14"/>
  <c r="C10110" i="14"/>
  <c r="C10111" i="14"/>
  <c r="C10112" i="14"/>
  <c r="C10113" i="14"/>
  <c r="C10114" i="14"/>
  <c r="C10115" i="14"/>
  <c r="C10116" i="14"/>
  <c r="C10117" i="14"/>
  <c r="C10118" i="14"/>
  <c r="C10119" i="14"/>
  <c r="C10120" i="14"/>
  <c r="C10121" i="14"/>
  <c r="C10122" i="14"/>
  <c r="C10123" i="14"/>
  <c r="C10124" i="14"/>
  <c r="C10125" i="14"/>
  <c r="C10127" i="14"/>
  <c r="C10128" i="14"/>
  <c r="C10129" i="14"/>
  <c r="C10130" i="14"/>
  <c r="C10131" i="14"/>
  <c r="C10132" i="14"/>
  <c r="C10133" i="14"/>
  <c r="C10134" i="14"/>
  <c r="C10135" i="14"/>
  <c r="C10136" i="14"/>
  <c r="C10137" i="14"/>
  <c r="C10138" i="14"/>
  <c r="C10139" i="14"/>
  <c r="C10140" i="14"/>
  <c r="C10141" i="14"/>
  <c r="C10142" i="14"/>
  <c r="C10143" i="14"/>
  <c r="C10144" i="14"/>
  <c r="C10145" i="14"/>
  <c r="C10146" i="14"/>
  <c r="C10147" i="14"/>
  <c r="C10148" i="14"/>
  <c r="C10149" i="14"/>
  <c r="C10150" i="14"/>
  <c r="C10151" i="14"/>
  <c r="C10152" i="14"/>
  <c r="C10153" i="14"/>
  <c r="C10154" i="14"/>
  <c r="C10155" i="14"/>
  <c r="C10156" i="14"/>
  <c r="C10157" i="14"/>
  <c r="C10158" i="14"/>
  <c r="C10159" i="14"/>
  <c r="C10160" i="14"/>
  <c r="C10161" i="14"/>
  <c r="C10162" i="14"/>
  <c r="C10163" i="14"/>
  <c r="C10164" i="14"/>
  <c r="C10165" i="14"/>
  <c r="C10166" i="14"/>
  <c r="C10170" i="14"/>
  <c r="C10171" i="14"/>
  <c r="C10172" i="14"/>
  <c r="C10173" i="14"/>
  <c r="C10174" i="14"/>
  <c r="C10175" i="14"/>
  <c r="C10176" i="14"/>
  <c r="C10177" i="14"/>
  <c r="C10178" i="14"/>
  <c r="C10179" i="14"/>
  <c r="C10180" i="14"/>
  <c r="C10181" i="14"/>
  <c r="C10182" i="14"/>
  <c r="C10183" i="14"/>
  <c r="C10184" i="14"/>
  <c r="C10185" i="14"/>
  <c r="C10186" i="14"/>
  <c r="C10187" i="14"/>
  <c r="C10188" i="14"/>
  <c r="C10189" i="14"/>
  <c r="C10190" i="14"/>
  <c r="C10191" i="14"/>
  <c r="C10192" i="14"/>
  <c r="C10193" i="14"/>
  <c r="C10194" i="14"/>
  <c r="C10195" i="14"/>
  <c r="C10196" i="14"/>
  <c r="C10197" i="14"/>
  <c r="C10198" i="14"/>
  <c r="C10199" i="14"/>
  <c r="C10200" i="14"/>
  <c r="C10201" i="14"/>
  <c r="C10202" i="14"/>
  <c r="C10203" i="14"/>
  <c r="C10204" i="14"/>
  <c r="C10206" i="14"/>
  <c r="C10207" i="14"/>
  <c r="C10208" i="14"/>
  <c r="C10209" i="14"/>
  <c r="C10210" i="14"/>
  <c r="C10211" i="14"/>
  <c r="C10212" i="14"/>
  <c r="C10213" i="14"/>
  <c r="C10214" i="14"/>
  <c r="C10215" i="14"/>
  <c r="C10216" i="14"/>
  <c r="C10217" i="14"/>
  <c r="C10218" i="14"/>
  <c r="C10219" i="14"/>
  <c r="C10220" i="14"/>
  <c r="C10221" i="14"/>
  <c r="C10222" i="14"/>
  <c r="C10223" i="14"/>
  <c r="C10224" i="14"/>
  <c r="C10225" i="14"/>
  <c r="C10226" i="14"/>
  <c r="C10227" i="14"/>
  <c r="C10228" i="14"/>
  <c r="C10229" i="14"/>
  <c r="C10230" i="14"/>
  <c r="C10231" i="14"/>
  <c r="C10232" i="14"/>
  <c r="C10233" i="14"/>
  <c r="C10234" i="14"/>
  <c r="C10235" i="14"/>
  <c r="C10236" i="14"/>
  <c r="C10237" i="14"/>
  <c r="C10238" i="14"/>
  <c r="C10239" i="14"/>
  <c r="C10240" i="14"/>
  <c r="C10241" i="14"/>
  <c r="C10242" i="14"/>
  <c r="C10243" i="14"/>
  <c r="C10245" i="14"/>
  <c r="C10246" i="14"/>
  <c r="C10247" i="14"/>
  <c r="C10248" i="14"/>
  <c r="C10249" i="14"/>
  <c r="C10250" i="14"/>
  <c r="C10251" i="14"/>
  <c r="C10252" i="14"/>
  <c r="C10253" i="14"/>
  <c r="C10254" i="14"/>
  <c r="C10255" i="14"/>
  <c r="C10256" i="14"/>
  <c r="C10257" i="14"/>
  <c r="C10258" i="14"/>
  <c r="C10259" i="14"/>
  <c r="C10268" i="14"/>
  <c r="C10269" i="14"/>
  <c r="C10272" i="14"/>
  <c r="C10275" i="14"/>
  <c r="C10276" i="14"/>
  <c r="C10279" i="14"/>
  <c r="C10281" i="14"/>
  <c r="C10286" i="14"/>
  <c r="C10292" i="14"/>
  <c r="C10295" i="14"/>
  <c r="C10300" i="14"/>
  <c r="C10302" i="14"/>
  <c r="C10303" i="14"/>
  <c r="C10306" i="14"/>
  <c r="C10310" i="14"/>
  <c r="C10311" i="14"/>
  <c r="C10312" i="14"/>
  <c r="C10313" i="14"/>
  <c r="C10314" i="14"/>
  <c r="C10315" i="14"/>
  <c r="C10316" i="14"/>
  <c r="C10317" i="14"/>
  <c r="C10318" i="14"/>
  <c r="C10319" i="14"/>
  <c r="C10320" i="14"/>
  <c r="C10321" i="14"/>
  <c r="C10322" i="14"/>
  <c r="C10323" i="14"/>
  <c r="C10324" i="14"/>
  <c r="C10325" i="14"/>
  <c r="C10326" i="14"/>
  <c r="C10328" i="14"/>
  <c r="C10329" i="14"/>
  <c r="C10330" i="14"/>
  <c r="C10332" i="14"/>
  <c r="C10333" i="14"/>
  <c r="C10334" i="14"/>
  <c r="C10335" i="14"/>
  <c r="C10336" i="14"/>
  <c r="C10337" i="14"/>
  <c r="C10338" i="14"/>
  <c r="C10339" i="14"/>
  <c r="C10341" i="14"/>
  <c r="C10342" i="14"/>
  <c r="C10343" i="14"/>
  <c r="C10344" i="14"/>
  <c r="C10346" i="14"/>
  <c r="C10347" i="14"/>
  <c r="C10348" i="14"/>
  <c r="C10349" i="14"/>
  <c r="C10351" i="14"/>
  <c r="C10352" i="14"/>
  <c r="C10353" i="14"/>
  <c r="C10354" i="14"/>
  <c r="C10355" i="14"/>
  <c r="C10357" i="14"/>
  <c r="C10358" i="14"/>
  <c r="C10359" i="14"/>
  <c r="C10360" i="14"/>
  <c r="C10361" i="14"/>
  <c r="C10362" i="14"/>
  <c r="C10363" i="14"/>
  <c r="C10364" i="14"/>
  <c r="C10365" i="14"/>
  <c r="C10366" i="14"/>
  <c r="C10367" i="14"/>
  <c r="C10368" i="14"/>
  <c r="C10369" i="14"/>
  <c r="C10370" i="14"/>
  <c r="C10371" i="14"/>
  <c r="C10372" i="14"/>
  <c r="C10373" i="14"/>
  <c r="C10375" i="14"/>
  <c r="C10377" i="14"/>
  <c r="C10378" i="14"/>
  <c r="C10379" i="14"/>
  <c r="C10380" i="14"/>
  <c r="C10381" i="14"/>
  <c r="C10382" i="14"/>
  <c r="C10383" i="14"/>
  <c r="C10384" i="14"/>
  <c r="C10385" i="14"/>
  <c r="C10386" i="14"/>
  <c r="C10387" i="14"/>
  <c r="C10388" i="14"/>
  <c r="C10389" i="14"/>
  <c r="C10391" i="14"/>
  <c r="C10392" i="14"/>
  <c r="C10393" i="14"/>
  <c r="C10395" i="14"/>
  <c r="C10396" i="14"/>
  <c r="C10397" i="14"/>
  <c r="C10398" i="14"/>
  <c r="C10399" i="14"/>
  <c r="C10400" i="14"/>
  <c r="C10401" i="14"/>
  <c r="C10402" i="14"/>
  <c r="C10403" i="14"/>
  <c r="C10404" i="14"/>
  <c r="C10405" i="14"/>
  <c r="C10406" i="14"/>
  <c r="C10407" i="14"/>
  <c r="C10408" i="14"/>
  <c r="C10409" i="14"/>
  <c r="C10411" i="14"/>
  <c r="C10412" i="14"/>
  <c r="C10413" i="14"/>
  <c r="C10414" i="14"/>
  <c r="C10415" i="14"/>
  <c r="C10416" i="14"/>
  <c r="C10417" i="14"/>
  <c r="C10418" i="14"/>
  <c r="C10419" i="14"/>
  <c r="C10420" i="14"/>
  <c r="C10421" i="14"/>
  <c r="C10422" i="14"/>
  <c r="C10423" i="14"/>
  <c r="C10424" i="14"/>
  <c r="C10425" i="14"/>
  <c r="C10426" i="14"/>
  <c r="C10427" i="14"/>
  <c r="C10428" i="14"/>
  <c r="C10429" i="14"/>
  <c r="C10430" i="14"/>
  <c r="C10431" i="14"/>
  <c r="C10432" i="14"/>
  <c r="C10433" i="14"/>
  <c r="C10435" i="14"/>
  <c r="C10436" i="14"/>
  <c r="C10437" i="14"/>
  <c r="C10438" i="14"/>
  <c r="C10439" i="14"/>
  <c r="C10440" i="14"/>
  <c r="C10441" i="14"/>
  <c r="C10442" i="14"/>
  <c r="C10443" i="14"/>
  <c r="C10445" i="14"/>
  <c r="C10446" i="14"/>
  <c r="C10447" i="14"/>
  <c r="C10448" i="14"/>
  <c r="C10449" i="14"/>
  <c r="C10450" i="14"/>
  <c r="C10451" i="14"/>
  <c r="C10452" i="14"/>
  <c r="C10453" i="14"/>
  <c r="C10454" i="14"/>
  <c r="C10455" i="14"/>
  <c r="C10456" i="14"/>
  <c r="C10457" i="14"/>
  <c r="C10458" i="14"/>
  <c r="C10460" i="14"/>
  <c r="C10461" i="14"/>
  <c r="C10462" i="14"/>
  <c r="C10463" i="14"/>
  <c r="C10464" i="14"/>
  <c r="C10465" i="14"/>
  <c r="C10466" i="14"/>
  <c r="C10467" i="14"/>
  <c r="C10469" i="14"/>
  <c r="C10470" i="14"/>
  <c r="C10472" i="14"/>
  <c r="C10473" i="14"/>
  <c r="C10475" i="14"/>
  <c r="C10476" i="14"/>
  <c r="C10477" i="14"/>
  <c r="C10479" i="14"/>
  <c r="C10480" i="14"/>
  <c r="C10481" i="14"/>
  <c r="C10482" i="14"/>
  <c r="C10485" i="14"/>
  <c r="C10487" i="14"/>
  <c r="C10491" i="14"/>
  <c r="C10494" i="14"/>
  <c r="C10495" i="14"/>
  <c r="C10497" i="14"/>
  <c r="C10498" i="14"/>
  <c r="C10501" i="14"/>
  <c r="C10502" i="14"/>
  <c r="C9497" i="14"/>
  <c r="C9500" i="14"/>
  <c r="C9501" i="14"/>
  <c r="C9518" i="14"/>
  <c r="C9527" i="14"/>
  <c r="C9531" i="14"/>
  <c r="C9536" i="14"/>
  <c r="C9550" i="14"/>
  <c r="C8279" i="14"/>
  <c r="C8297" i="14"/>
  <c r="C8301" i="14"/>
  <c r="C9235" i="14"/>
  <c r="C9236" i="14"/>
  <c r="C9239" i="14"/>
  <c r="C9240" i="14"/>
  <c r="C9241" i="14"/>
  <c r="C9242" i="14"/>
  <c r="C9243" i="14"/>
  <c r="C9245" i="14"/>
  <c r="C9248" i="14"/>
  <c r="C9249" i="14"/>
  <c r="C9251" i="14"/>
  <c r="C9274" i="14"/>
  <c r="C9277" i="14"/>
  <c r="C9278" i="14"/>
  <c r="C9280" i="14"/>
  <c r="C9281" i="14"/>
  <c r="C9282" i="14"/>
  <c r="C9284" i="14"/>
  <c r="C9288" i="14"/>
  <c r="C9291" i="14"/>
  <c r="C9301" i="14"/>
  <c r="C9302" i="14"/>
  <c r="C9303" i="14"/>
  <c r="C9305" i="14"/>
  <c r="C9311" i="14"/>
  <c r="C9314" i="14"/>
  <c r="C9315" i="14"/>
  <c r="C9316" i="14"/>
  <c r="C9317" i="14"/>
  <c r="C9318" i="14"/>
  <c r="C9321" i="14"/>
  <c r="C9322" i="14"/>
  <c r="C9332" i="14"/>
  <c r="C9334" i="14"/>
  <c r="C9341" i="14"/>
  <c r="C9342" i="14"/>
  <c r="C9349" i="14"/>
  <c r="C9416" i="14"/>
  <c r="C9434" i="14"/>
  <c r="C9449" i="14"/>
  <c r="C9468" i="14"/>
  <c r="C9475" i="14"/>
  <c r="C9483" i="14"/>
  <c r="C9487" i="14"/>
  <c r="C9498" i="14"/>
  <c r="C9499" i="14"/>
  <c r="C9502" i="14"/>
  <c r="C9503" i="14"/>
  <c r="C9505" i="14"/>
  <c r="C9506" i="14"/>
  <c r="C9507" i="14"/>
  <c r="C9510" i="14"/>
  <c r="C9511" i="14"/>
  <c r="C9514" i="14"/>
  <c r="C9517" i="14"/>
  <c r="C9519" i="14"/>
  <c r="C9520" i="14"/>
  <c r="C9521" i="14"/>
  <c r="C9522" i="14"/>
  <c r="C9523" i="14"/>
  <c r="C9524" i="14"/>
  <c r="C9526" i="14"/>
  <c r="C9528" i="14"/>
  <c r="C9529" i="14"/>
  <c r="C9530" i="14"/>
  <c r="C9535" i="14"/>
  <c r="C9539" i="14"/>
  <c r="C9542" i="14"/>
  <c r="C9547" i="14"/>
  <c r="C9554" i="14"/>
  <c r="C9557" i="14"/>
  <c r="C9558" i="14"/>
  <c r="C9562" i="14"/>
  <c r="C9565" i="14"/>
  <c r="C9570" i="14"/>
  <c r="C9571" i="14"/>
  <c r="C9572" i="14"/>
  <c r="C9573" i="14"/>
  <c r="C9574" i="14"/>
  <c r="C9575" i="14"/>
  <c r="C9576" i="14"/>
  <c r="C9577" i="14"/>
  <c r="C9578" i="14"/>
  <c r="C9579" i="14"/>
  <c r="C9580" i="14"/>
  <c r="C9581" i="14"/>
  <c r="C9582" i="14"/>
  <c r="C9583" i="14"/>
  <c r="C9584" i="14"/>
  <c r="C9585" i="14"/>
  <c r="C9586" i="14"/>
  <c r="C9587" i="14"/>
  <c r="C9588" i="14"/>
  <c r="C9589" i="14"/>
  <c r="C9591" i="14"/>
  <c r="C9592" i="14"/>
  <c r="C9593" i="14"/>
  <c r="C9594" i="14"/>
  <c r="C9595" i="14"/>
  <c r="C9596" i="14"/>
  <c r="C9597" i="14"/>
  <c r="C9598" i="14"/>
  <c r="C9599" i="14"/>
  <c r="C9600" i="14"/>
  <c r="C9616" i="14"/>
  <c r="C9632" i="14"/>
  <c r="C9634" i="14"/>
  <c r="C9635" i="14"/>
  <c r="C9663" i="14"/>
  <c r="C9671" i="14"/>
  <c r="C9676" i="14"/>
  <c r="C9684" i="14"/>
  <c r="C9705" i="14"/>
  <c r="C9732" i="14"/>
  <c r="C9735" i="14"/>
  <c r="C9770" i="14"/>
  <c r="C9780" i="14"/>
  <c r="C9782" i="14"/>
  <c r="C9783" i="14"/>
  <c r="C9784" i="14"/>
  <c r="C9785" i="14"/>
  <c r="C9786" i="14"/>
  <c r="C9787" i="14"/>
  <c r="C9788" i="14"/>
  <c r="C9789" i="14"/>
  <c r="C9790" i="14"/>
  <c r="C9791" i="14"/>
  <c r="C9792" i="14"/>
  <c r="C9793" i="14"/>
  <c r="C9794" i="14"/>
  <c r="C9795" i="14"/>
  <c r="C9796" i="14"/>
  <c r="C9797" i="14"/>
  <c r="C9798" i="14"/>
  <c r="C9799" i="14"/>
  <c r="C9829" i="14"/>
  <c r="C9831" i="14"/>
  <c r="C9832" i="14"/>
  <c r="C9835" i="14"/>
  <c r="C9837" i="14"/>
  <c r="C9840" i="14"/>
  <c r="C9867" i="14"/>
  <c r="C9868" i="14"/>
  <c r="C9869" i="14"/>
  <c r="C9870" i="14"/>
  <c r="C9871" i="14"/>
  <c r="C9872" i="14"/>
  <c r="C9873" i="14"/>
  <c r="C9874" i="14"/>
  <c r="C9875" i="14"/>
  <c r="C9894" i="14"/>
  <c r="C9931" i="14"/>
  <c r="C9932" i="14"/>
  <c r="C9934" i="14"/>
  <c r="C9935" i="14"/>
  <c r="C9936" i="14"/>
  <c r="C9937" i="14"/>
  <c r="C9938" i="14"/>
  <c r="C9939" i="14"/>
  <c r="C9940" i="14"/>
  <c r="C9941" i="14"/>
  <c r="C9942" i="14"/>
  <c r="C9943" i="14"/>
  <c r="C9944" i="14"/>
  <c r="C9945" i="14"/>
  <c r="C9946" i="14"/>
  <c r="C9947" i="14"/>
  <c r="C9948" i="14"/>
  <c r="C9949" i="14"/>
  <c r="C9950" i="14"/>
  <c r="C9951" i="14"/>
  <c r="C9958" i="14"/>
  <c r="C9959" i="14"/>
  <c r="C9960" i="14"/>
  <c r="C9961" i="14"/>
  <c r="C9962" i="14"/>
  <c r="C9963" i="14"/>
  <c r="C9964" i="14"/>
  <c r="C9965" i="14"/>
  <c r="C9966" i="14"/>
  <c r="C9967" i="14"/>
  <c r="C9968" i="14"/>
  <c r="C9969" i="14"/>
  <c r="C9970" i="14"/>
  <c r="C9971" i="14"/>
  <c r="C9972" i="14"/>
  <c r="C9973" i="14"/>
  <c r="C9974" i="14"/>
  <c r="C9975" i="14"/>
  <c r="C9976" i="14"/>
  <c r="C9977" i="14"/>
  <c r="C9978" i="14"/>
  <c r="C9979" i="14"/>
  <c r="C9980" i="14"/>
  <c r="C9981" i="14"/>
  <c r="C9982" i="14"/>
  <c r="C9983" i="14"/>
  <c r="C9984" i="14"/>
  <c r="C9997" i="14"/>
  <c r="C9999" i="14"/>
  <c r="C10017" i="14"/>
  <c r="C10018" i="14"/>
  <c r="C10019" i="14"/>
  <c r="C10020" i="14"/>
  <c r="C10021" i="14"/>
  <c r="C10022" i="14"/>
  <c r="C10023" i="14"/>
  <c r="C10024" i="14"/>
  <c r="C10025" i="14"/>
  <c r="C10034" i="14"/>
  <c r="C10035" i="14"/>
  <c r="C10036" i="14"/>
  <c r="C10037" i="14"/>
  <c r="C10044" i="14"/>
  <c r="C10051" i="14"/>
  <c r="C10059" i="14"/>
  <c r="C10061" i="14"/>
  <c r="C10067" i="14"/>
  <c r="C10070" i="14"/>
  <c r="C10089" i="14"/>
  <c r="C10126" i="14"/>
  <c r="C10167" i="14"/>
  <c r="C10168" i="14"/>
  <c r="C10169" i="14"/>
  <c r="C10205" i="14"/>
  <c r="C10244" i="14"/>
  <c r="C10261" i="14"/>
  <c r="C10265" i="14"/>
  <c r="C10266" i="14"/>
  <c r="C10267" i="14"/>
  <c r="C10270" i="14"/>
  <c r="C10271" i="14"/>
  <c r="C10273" i="14"/>
  <c r="C10274" i="14"/>
  <c r="C10277" i="14"/>
  <c r="C10278" i="14"/>
  <c r="C10280" i="14"/>
  <c r="C10282" i="14"/>
  <c r="C10283" i="14"/>
  <c r="C10284" i="14"/>
  <c r="C10285" i="14"/>
  <c r="C10287" i="14"/>
  <c r="C10288" i="14"/>
  <c r="C10289" i="14"/>
  <c r="C10290" i="14"/>
  <c r="C10291" i="14"/>
  <c r="C10293" i="14"/>
  <c r="C10294" i="14"/>
  <c r="C10296" i="14"/>
  <c r="C10297" i="14"/>
  <c r="C10298" i="14"/>
  <c r="C10299" i="14"/>
  <c r="C10301" i="14"/>
  <c r="C10304" i="14"/>
  <c r="C10305" i="14"/>
  <c r="C10307" i="14"/>
  <c r="C10308" i="14"/>
  <c r="C10309" i="14"/>
  <c r="C10327" i="14"/>
  <c r="C10331" i="14"/>
  <c r="C10340" i="14"/>
  <c r="C10345" i="14"/>
  <c r="C10350" i="14"/>
  <c r="C10356" i="14"/>
  <c r="C10374" i="14"/>
  <c r="C10376" i="14"/>
  <c r="C10390" i="14"/>
  <c r="C10394" i="14"/>
  <c r="C10410" i="14"/>
  <c r="C10434" i="14"/>
  <c r="C10444" i="14"/>
  <c r="C10459" i="14"/>
  <c r="C10468" i="14"/>
  <c r="C10471" i="14"/>
  <c r="C10474" i="14"/>
  <c r="C10478" i="14"/>
  <c r="C10483" i="14"/>
  <c r="C10484" i="14"/>
  <c r="C10486" i="14"/>
  <c r="C10488" i="14"/>
  <c r="C10489" i="14"/>
  <c r="C10490" i="14"/>
  <c r="C10492" i="14"/>
  <c r="C10493" i="14"/>
  <c r="C10496" i="14"/>
  <c r="C10499" i="14"/>
  <c r="C10500" i="14"/>
  <c r="C10503" i="14"/>
  <c r="C10504" i="14"/>
  <c r="C10505" i="14"/>
  <c r="C10260" i="14"/>
  <c r="C10262" i="14"/>
  <c r="C10263" i="14"/>
  <c r="C10264" i="14"/>
  <c r="E485" i="10" l="1"/>
  <c r="C485" i="11"/>
  <c r="D485" i="10"/>
  <c r="V485" i="11"/>
  <c r="W485" i="11" s="1"/>
  <c r="F485" i="11"/>
  <c r="A485" i="11"/>
  <c r="X485" i="11"/>
  <c r="Y485" i="11" s="1"/>
  <c r="B485" i="11"/>
  <c r="B485" i="7"/>
  <c r="J485" i="7" s="1"/>
  <c r="G485" i="10"/>
  <c r="F485" i="10"/>
  <c r="E478" i="11"/>
  <c r="B478" i="7"/>
  <c r="F478" i="7" s="1"/>
  <c r="F478" i="11"/>
  <c r="G478" i="10"/>
  <c r="D478" i="11"/>
  <c r="G478" i="11"/>
  <c r="C478" i="11"/>
  <c r="B478" i="11"/>
  <c r="O478" i="11"/>
  <c r="E478" i="10"/>
  <c r="L478" i="11"/>
  <c r="K478" i="11" s="1"/>
  <c r="F478" i="10"/>
  <c r="D478" i="10"/>
  <c r="N478" i="11"/>
  <c r="H478" i="10"/>
  <c r="Q478" i="11"/>
  <c r="P478" i="11"/>
  <c r="J478" i="11"/>
  <c r="V478" i="11"/>
  <c r="W478" i="11" s="1"/>
  <c r="B478" i="10"/>
  <c r="I478" i="11"/>
  <c r="H478" i="11"/>
  <c r="X478" i="11"/>
  <c r="Y478" i="11" s="1"/>
  <c r="A478" i="11"/>
  <c r="C478" i="10"/>
  <c r="A478" i="10"/>
  <c r="I478" i="10"/>
  <c r="J486" i="7"/>
  <c r="N486" i="7"/>
  <c r="I485" i="10"/>
  <c r="H485" i="11"/>
  <c r="C485" i="10"/>
  <c r="B485" i="10"/>
  <c r="D485" i="11"/>
  <c r="H485" i="10"/>
  <c r="I485" i="11"/>
  <c r="N485" i="11"/>
  <c r="A485" i="10"/>
  <c r="O485" i="11"/>
  <c r="A486" i="7"/>
  <c r="I486" i="7"/>
  <c r="E485" i="11"/>
  <c r="J485" i="11"/>
  <c r="P485" i="11"/>
  <c r="M485" i="11"/>
  <c r="G485" i="11"/>
  <c r="Q485" i="11"/>
  <c r="C486" i="7"/>
  <c r="D486" i="7"/>
  <c r="G486" i="7"/>
  <c r="L481" i="11"/>
  <c r="K481" i="11" s="1"/>
  <c r="X481" i="11"/>
  <c r="Y481" i="11" s="1"/>
  <c r="E481" i="11"/>
  <c r="D481" i="11"/>
  <c r="Q481" i="11"/>
  <c r="A481" i="10"/>
  <c r="G481" i="10"/>
  <c r="I481" i="11"/>
  <c r="F481" i="10"/>
  <c r="D481" i="10"/>
  <c r="N481" i="11"/>
  <c r="A481" i="11"/>
  <c r="E481" i="10"/>
  <c r="B481" i="7"/>
  <c r="M481" i="11"/>
  <c r="O481" i="11"/>
  <c r="H481" i="11"/>
  <c r="B481" i="11"/>
  <c r="P481" i="11"/>
  <c r="G481" i="11"/>
  <c r="F481" i="11"/>
  <c r="V481" i="11"/>
  <c r="W481" i="11" s="1"/>
  <c r="C481" i="11"/>
  <c r="I481" i="10"/>
  <c r="C481" i="10"/>
  <c r="J481" i="11"/>
  <c r="B481" i="10"/>
  <c r="H481" i="10"/>
  <c r="L479" i="11"/>
  <c r="K479" i="11" s="1"/>
  <c r="N479" i="11"/>
  <c r="J479" i="11"/>
  <c r="C479" i="11"/>
  <c r="D479" i="10"/>
  <c r="F479" i="10"/>
  <c r="E479" i="10"/>
  <c r="V479" i="11"/>
  <c r="W479" i="11" s="1"/>
  <c r="G479" i="11"/>
  <c r="Q479" i="11"/>
  <c r="A479" i="10"/>
  <c r="X479" i="11"/>
  <c r="Y479" i="11" s="1"/>
  <c r="I479" i="11"/>
  <c r="H479" i="10"/>
  <c r="B479" i="7"/>
  <c r="D479" i="7" s="1"/>
  <c r="M479" i="11"/>
  <c r="O479" i="11"/>
  <c r="E479" i="11"/>
  <c r="D479" i="11"/>
  <c r="F479" i="11"/>
  <c r="B479" i="10"/>
  <c r="P479" i="11"/>
  <c r="H479" i="11"/>
  <c r="A479" i="11"/>
  <c r="G479" i="10"/>
  <c r="B479" i="11"/>
  <c r="C479" i="10"/>
  <c r="I479" i="10"/>
  <c r="M480" i="11"/>
  <c r="H480" i="11"/>
  <c r="J480" i="11"/>
  <c r="D480" i="11"/>
  <c r="C480" i="10"/>
  <c r="E480" i="10"/>
  <c r="A480" i="10"/>
  <c r="I480" i="11"/>
  <c r="P480" i="11"/>
  <c r="F480" i="11"/>
  <c r="X480" i="11"/>
  <c r="Y480" i="11" s="1"/>
  <c r="A480" i="11"/>
  <c r="B480" i="10"/>
  <c r="B480" i="7"/>
  <c r="F480" i="7" s="1"/>
  <c r="L480" i="11"/>
  <c r="K480" i="11" s="1"/>
  <c r="E480" i="11"/>
  <c r="O480" i="11"/>
  <c r="B480" i="11"/>
  <c r="G480" i="11"/>
  <c r="Q480" i="11"/>
  <c r="D480" i="10"/>
  <c r="V480" i="11"/>
  <c r="W480" i="11" s="1"/>
  <c r="C480" i="11"/>
  <c r="F480" i="10"/>
  <c r="H480" i="10"/>
  <c r="N480" i="11"/>
  <c r="G480" i="10"/>
  <c r="I480" i="10"/>
  <c r="M483" i="11"/>
  <c r="N483" i="11"/>
  <c r="J483" i="11"/>
  <c r="C483" i="11"/>
  <c r="D483" i="10"/>
  <c r="B483" i="10"/>
  <c r="P483" i="11"/>
  <c r="A483" i="11"/>
  <c r="G483" i="10"/>
  <c r="E483" i="10"/>
  <c r="I483" i="11"/>
  <c r="C483" i="10"/>
  <c r="Q483" i="11"/>
  <c r="L483" i="11"/>
  <c r="K483" i="11" s="1"/>
  <c r="O483" i="11"/>
  <c r="E483" i="11"/>
  <c r="B483" i="11"/>
  <c r="F483" i="11"/>
  <c r="F483" i="10"/>
  <c r="I483" i="10"/>
  <c r="V483" i="11"/>
  <c r="W483" i="11" s="1"/>
  <c r="H483" i="11"/>
  <c r="G483" i="11"/>
  <c r="A483" i="10"/>
  <c r="X483" i="11"/>
  <c r="Y483" i="11" s="1"/>
  <c r="D483" i="11"/>
  <c r="H483" i="10"/>
  <c r="B483" i="7"/>
  <c r="L482" i="11"/>
  <c r="K482" i="11" s="1"/>
  <c r="N482" i="11"/>
  <c r="E482" i="11"/>
  <c r="C482" i="11"/>
  <c r="I482" i="10"/>
  <c r="D482" i="10"/>
  <c r="B482" i="10"/>
  <c r="X482" i="11"/>
  <c r="Y482" i="11" s="1"/>
  <c r="D482" i="11"/>
  <c r="A482" i="10"/>
  <c r="F482" i="10"/>
  <c r="H482" i="10"/>
  <c r="G482" i="11"/>
  <c r="M482" i="11"/>
  <c r="J482" i="11"/>
  <c r="I482" i="11"/>
  <c r="A482" i="11"/>
  <c r="E482" i="10"/>
  <c r="C482" i="10"/>
  <c r="P482" i="11"/>
  <c r="H482" i="11"/>
  <c r="Q482" i="11"/>
  <c r="G482" i="10"/>
  <c r="V482" i="11"/>
  <c r="W482" i="11" s="1"/>
  <c r="O482" i="11"/>
  <c r="B482" i="11"/>
  <c r="F482" i="11"/>
  <c r="B482" i="7"/>
  <c r="I482" i="7" s="1"/>
  <c r="L484" i="11"/>
  <c r="K484" i="11" s="1"/>
  <c r="E484" i="11"/>
  <c r="V484" i="11"/>
  <c r="W484" i="11" s="1"/>
  <c r="D484" i="11"/>
  <c r="C484" i="10"/>
  <c r="Q484" i="11"/>
  <c r="E484" i="10"/>
  <c r="X484" i="11"/>
  <c r="Y484" i="11" s="1"/>
  <c r="C484" i="11"/>
  <c r="P484" i="11"/>
  <c r="I484" i="10"/>
  <c r="H484" i="11"/>
  <c r="A484" i="11"/>
  <c r="B484" i="10"/>
  <c r="M484" i="11"/>
  <c r="N484" i="11"/>
  <c r="O484" i="11"/>
  <c r="B484" i="11"/>
  <c r="G484" i="11"/>
  <c r="F484" i="11"/>
  <c r="H484" i="10"/>
  <c r="I484" i="11"/>
  <c r="F484" i="10"/>
  <c r="D484" i="10"/>
  <c r="J484" i="11"/>
  <c r="G484" i="10"/>
  <c r="A484" i="10"/>
  <c r="B484" i="7"/>
  <c r="H29" i="11"/>
  <c r="E29" i="11"/>
  <c r="D29" i="11"/>
  <c r="I29" i="10"/>
  <c r="D29" i="10"/>
  <c r="C29" i="10"/>
  <c r="V29" i="11"/>
  <c r="W29" i="11" s="1"/>
  <c r="L29" i="11" s="1"/>
  <c r="K29" i="11" s="1"/>
  <c r="J29" i="11"/>
  <c r="A29" i="11"/>
  <c r="E29" i="10"/>
  <c r="G29" i="11"/>
  <c r="F29" i="10"/>
  <c r="O29" i="11"/>
  <c r="Q29" i="11"/>
  <c r="G29" i="10"/>
  <c r="I29" i="11"/>
  <c r="P29" i="11"/>
  <c r="F29" i="11"/>
  <c r="X29" i="11"/>
  <c r="Y29" i="11" s="1"/>
  <c r="M29" i="11" s="1"/>
  <c r="C29" i="11"/>
  <c r="H29" i="10"/>
  <c r="B29" i="7"/>
  <c r="C29" i="7" s="1"/>
  <c r="B29" i="11"/>
  <c r="A29" i="10"/>
  <c r="N29" i="11"/>
  <c r="B29" i="10"/>
  <c r="V86" i="11"/>
  <c r="W86" i="11" s="1"/>
  <c r="L86" i="11" s="1"/>
  <c r="K86" i="11" s="1"/>
  <c r="E86" i="11"/>
  <c r="B86" i="11"/>
  <c r="F86" i="11"/>
  <c r="C86" i="10"/>
  <c r="F86" i="10"/>
  <c r="B86" i="7"/>
  <c r="I86" i="7" s="1"/>
  <c r="I86" i="11"/>
  <c r="O86" i="11"/>
  <c r="C86" i="11"/>
  <c r="P86" i="11"/>
  <c r="B86" i="10"/>
  <c r="E86" i="10"/>
  <c r="X86" i="11"/>
  <c r="Y86" i="11" s="1"/>
  <c r="M86" i="11" s="1"/>
  <c r="N86" i="11"/>
  <c r="D86" i="11"/>
  <c r="Q86" i="11"/>
  <c r="D86" i="10"/>
  <c r="G86" i="10"/>
  <c r="I86" i="10"/>
  <c r="H86" i="11"/>
  <c r="A86" i="10"/>
  <c r="A86" i="11"/>
  <c r="J86" i="11"/>
  <c r="G86" i="11"/>
  <c r="H86" i="10"/>
  <c r="J25" i="11"/>
  <c r="V25" i="11"/>
  <c r="W25" i="11" s="1"/>
  <c r="L25" i="11" s="1"/>
  <c r="K25" i="11" s="1"/>
  <c r="C25" i="11"/>
  <c r="I25" i="10"/>
  <c r="D25" i="10"/>
  <c r="F25" i="10"/>
  <c r="N25" i="11"/>
  <c r="E25" i="11"/>
  <c r="B25" i="11"/>
  <c r="Q25" i="11"/>
  <c r="E25" i="10"/>
  <c r="G25" i="10"/>
  <c r="B25" i="10"/>
  <c r="I25" i="11"/>
  <c r="O25" i="11"/>
  <c r="D25" i="11"/>
  <c r="G25" i="11"/>
  <c r="H25" i="10"/>
  <c r="C25" i="10"/>
  <c r="H25" i="11"/>
  <c r="A25" i="10"/>
  <c r="X25" i="11"/>
  <c r="Y25" i="11" s="1"/>
  <c r="M25" i="11" s="1"/>
  <c r="F25" i="11"/>
  <c r="P25" i="11"/>
  <c r="A25" i="11"/>
  <c r="B25" i="7"/>
  <c r="J89" i="11"/>
  <c r="O89" i="11"/>
  <c r="C89" i="11"/>
  <c r="I89" i="10"/>
  <c r="D89" i="10"/>
  <c r="F89" i="10"/>
  <c r="N89" i="11"/>
  <c r="E89" i="11"/>
  <c r="A89" i="11"/>
  <c r="Q89" i="11"/>
  <c r="E89" i="10"/>
  <c r="G89" i="10"/>
  <c r="B89" i="10"/>
  <c r="I89" i="11"/>
  <c r="V89" i="11"/>
  <c r="W89" i="11" s="1"/>
  <c r="L89" i="11" s="1"/>
  <c r="K89" i="11" s="1"/>
  <c r="B89" i="11"/>
  <c r="G89" i="11"/>
  <c r="H89" i="10"/>
  <c r="C89" i="10"/>
  <c r="H89" i="11"/>
  <c r="A89" i="10"/>
  <c r="X89" i="11"/>
  <c r="Y89" i="11" s="1"/>
  <c r="M89" i="11" s="1"/>
  <c r="F89" i="11"/>
  <c r="P89" i="11"/>
  <c r="B89" i="7"/>
  <c r="C89" i="7" s="1"/>
  <c r="D89" i="11"/>
  <c r="O201" i="11"/>
  <c r="J201" i="11"/>
  <c r="B201" i="11"/>
  <c r="Q201" i="11"/>
  <c r="A201" i="10"/>
  <c r="C201" i="10"/>
  <c r="N201" i="11"/>
  <c r="I201" i="11"/>
  <c r="C201" i="11"/>
  <c r="I201" i="10"/>
  <c r="F201" i="11"/>
  <c r="H201" i="11"/>
  <c r="X201" i="11"/>
  <c r="Y201" i="11" s="1"/>
  <c r="M201" i="11" s="1"/>
  <c r="F201" i="10"/>
  <c r="E201" i="10"/>
  <c r="H201" i="10"/>
  <c r="V201" i="11"/>
  <c r="W201" i="11" s="1"/>
  <c r="L201" i="11" s="1"/>
  <c r="K201" i="11" s="1"/>
  <c r="D201" i="11"/>
  <c r="P201" i="11"/>
  <c r="D201" i="10"/>
  <c r="B201" i="7"/>
  <c r="J201" i="7" s="1"/>
  <c r="E201" i="11"/>
  <c r="G201" i="10"/>
  <c r="A201" i="11"/>
  <c r="G201" i="11"/>
  <c r="B201" i="10"/>
  <c r="L320" i="11"/>
  <c r="K320" i="11" s="1"/>
  <c r="H320" i="11"/>
  <c r="N320" i="11"/>
  <c r="D320" i="11"/>
  <c r="C320" i="10"/>
  <c r="E320" i="10"/>
  <c r="Q320" i="11"/>
  <c r="M320" i="11"/>
  <c r="E320" i="11"/>
  <c r="O320" i="11"/>
  <c r="B320" i="11"/>
  <c r="G320" i="11"/>
  <c r="F320" i="11"/>
  <c r="A320" i="10"/>
  <c r="V320" i="11"/>
  <c r="W320" i="11" s="1"/>
  <c r="J320" i="11"/>
  <c r="C320" i="11"/>
  <c r="P320" i="11"/>
  <c r="F320" i="10"/>
  <c r="I320" i="10"/>
  <c r="H320" i="10"/>
  <c r="X320" i="11"/>
  <c r="Y320" i="11" s="1"/>
  <c r="B320" i="10"/>
  <c r="I320" i="11"/>
  <c r="D320" i="10"/>
  <c r="A320" i="11"/>
  <c r="B320" i="7"/>
  <c r="F320" i="7" s="1"/>
  <c r="G320" i="10"/>
  <c r="L384" i="11"/>
  <c r="K384" i="11" s="1"/>
  <c r="H384" i="11"/>
  <c r="N384" i="11"/>
  <c r="D384" i="11"/>
  <c r="C384" i="10"/>
  <c r="E384" i="10"/>
  <c r="F384" i="11"/>
  <c r="V384" i="11"/>
  <c r="W384" i="11" s="1"/>
  <c r="J384" i="11"/>
  <c r="C384" i="11"/>
  <c r="P384" i="11"/>
  <c r="F384" i="10"/>
  <c r="A384" i="10"/>
  <c r="H384" i="10"/>
  <c r="E384" i="11"/>
  <c r="B384" i="11"/>
  <c r="Q384" i="11"/>
  <c r="I384" i="11"/>
  <c r="G384" i="10"/>
  <c r="D384" i="10"/>
  <c r="X384" i="11"/>
  <c r="Y384" i="11" s="1"/>
  <c r="B384" i="10"/>
  <c r="M384" i="11"/>
  <c r="O384" i="11"/>
  <c r="G384" i="11"/>
  <c r="I384" i="10"/>
  <c r="A384" i="11"/>
  <c r="B384" i="7"/>
  <c r="G384" i="7" s="1"/>
  <c r="L472" i="11"/>
  <c r="K472" i="11" s="1"/>
  <c r="H472" i="11"/>
  <c r="J472" i="11"/>
  <c r="D472" i="11"/>
  <c r="C472" i="10"/>
  <c r="E472" i="10"/>
  <c r="D472" i="10"/>
  <c r="G472" i="10"/>
  <c r="M472" i="11"/>
  <c r="E472" i="11"/>
  <c r="O472" i="11"/>
  <c r="B472" i="11"/>
  <c r="G472" i="11"/>
  <c r="I472" i="10"/>
  <c r="Q472" i="11"/>
  <c r="N472" i="11"/>
  <c r="B472" i="10"/>
  <c r="B472" i="7"/>
  <c r="D472" i="7" s="1"/>
  <c r="V472" i="11"/>
  <c r="W472" i="11" s="1"/>
  <c r="I472" i="11"/>
  <c r="C472" i="11"/>
  <c r="P472" i="11"/>
  <c r="F472" i="10"/>
  <c r="A472" i="10"/>
  <c r="F472" i="11"/>
  <c r="X472" i="11"/>
  <c r="Y472" i="11" s="1"/>
  <c r="A472" i="11"/>
  <c r="H472" i="10"/>
  <c r="V18" i="11"/>
  <c r="W18" i="11" s="1"/>
  <c r="L18" i="11" s="1"/>
  <c r="K18" i="11" s="1"/>
  <c r="J18" i="11"/>
  <c r="B18" i="11"/>
  <c r="F18" i="11"/>
  <c r="P18" i="11"/>
  <c r="B18" i="10"/>
  <c r="B18" i="7"/>
  <c r="G18" i="7" s="1"/>
  <c r="N18" i="11"/>
  <c r="E18" i="11"/>
  <c r="C18" i="11"/>
  <c r="H18" i="10"/>
  <c r="F18" i="10"/>
  <c r="I18" i="10"/>
  <c r="X18" i="11"/>
  <c r="Y18" i="11" s="1"/>
  <c r="M18" i="11" s="1"/>
  <c r="O18" i="11"/>
  <c r="D18" i="11"/>
  <c r="Q18" i="11"/>
  <c r="G18" i="10"/>
  <c r="C18" i="10"/>
  <c r="E18" i="10"/>
  <c r="I18" i="11"/>
  <c r="G18" i="11"/>
  <c r="H18" i="11"/>
  <c r="A18" i="10"/>
  <c r="D18" i="10"/>
  <c r="A18" i="11"/>
  <c r="N144" i="11"/>
  <c r="I144" i="11"/>
  <c r="D144" i="11"/>
  <c r="C144" i="10"/>
  <c r="Q144" i="11"/>
  <c r="I144" i="10"/>
  <c r="O144" i="11"/>
  <c r="J144" i="11"/>
  <c r="B144" i="11"/>
  <c r="G144" i="11"/>
  <c r="D144" i="10"/>
  <c r="H144" i="10"/>
  <c r="X144" i="11"/>
  <c r="Y144" i="11" s="1"/>
  <c r="M144" i="11" s="1"/>
  <c r="E144" i="11"/>
  <c r="A144" i="11"/>
  <c r="G144" i="10"/>
  <c r="A144" i="10"/>
  <c r="F144" i="11"/>
  <c r="B144" i="7"/>
  <c r="I144" i="7" s="1"/>
  <c r="V144" i="11"/>
  <c r="W144" i="11" s="1"/>
  <c r="L144" i="11" s="1"/>
  <c r="K144" i="11" s="1"/>
  <c r="F144" i="10"/>
  <c r="H144" i="11"/>
  <c r="E144" i="10"/>
  <c r="C144" i="11"/>
  <c r="B144" i="10"/>
  <c r="P144" i="11"/>
  <c r="V26" i="11"/>
  <c r="W26" i="11" s="1"/>
  <c r="L26" i="11" s="1"/>
  <c r="K26" i="11" s="1"/>
  <c r="J26" i="11"/>
  <c r="B26" i="11"/>
  <c r="F26" i="11"/>
  <c r="P26" i="11"/>
  <c r="G26" i="11"/>
  <c r="B26" i="7"/>
  <c r="G26" i="7" s="1"/>
  <c r="N26" i="11"/>
  <c r="E26" i="11"/>
  <c r="A26" i="11"/>
  <c r="H26" i="10"/>
  <c r="F26" i="10"/>
  <c r="A26" i="10"/>
  <c r="X26" i="11"/>
  <c r="Y26" i="11" s="1"/>
  <c r="M26" i="11" s="1"/>
  <c r="O26" i="11"/>
  <c r="D26" i="11"/>
  <c r="Q26" i="11"/>
  <c r="C26" i="10"/>
  <c r="B26" i="10"/>
  <c r="E26" i="10"/>
  <c r="H26" i="11"/>
  <c r="I26" i="10"/>
  <c r="C26" i="11"/>
  <c r="I26" i="11"/>
  <c r="G26" i="10"/>
  <c r="D26" i="10"/>
  <c r="I90" i="11"/>
  <c r="E90" i="11"/>
  <c r="A90" i="11"/>
  <c r="D90" i="10"/>
  <c r="C90" i="10"/>
  <c r="I90" i="10"/>
  <c r="X90" i="11"/>
  <c r="Y90" i="11" s="1"/>
  <c r="M90" i="11" s="1"/>
  <c r="O90" i="11"/>
  <c r="D90" i="11"/>
  <c r="Q90" i="11"/>
  <c r="G90" i="10"/>
  <c r="P90" i="11"/>
  <c r="E90" i="10"/>
  <c r="N90" i="11"/>
  <c r="H90" i="11"/>
  <c r="C90" i="11"/>
  <c r="H90" i="10"/>
  <c r="G90" i="11"/>
  <c r="A90" i="10"/>
  <c r="V90" i="11"/>
  <c r="W90" i="11" s="1"/>
  <c r="L90" i="11" s="1"/>
  <c r="K90" i="11" s="1"/>
  <c r="F90" i="10"/>
  <c r="J90" i="11"/>
  <c r="B90" i="10"/>
  <c r="F90" i="11"/>
  <c r="B90" i="7"/>
  <c r="J90" i="7" s="1"/>
  <c r="B90" i="11"/>
  <c r="H160" i="11"/>
  <c r="J160" i="11"/>
  <c r="B160" i="11"/>
  <c r="C160" i="10"/>
  <c r="I160" i="10"/>
  <c r="D160" i="10"/>
  <c r="E160" i="11"/>
  <c r="O160" i="11"/>
  <c r="D160" i="11"/>
  <c r="G160" i="11"/>
  <c r="E160" i="10"/>
  <c r="H160" i="10"/>
  <c r="X160" i="11"/>
  <c r="Y160" i="11" s="1"/>
  <c r="M160" i="11" s="1"/>
  <c r="I160" i="11"/>
  <c r="A160" i="11"/>
  <c r="G160" i="10"/>
  <c r="A160" i="10"/>
  <c r="F160" i="11"/>
  <c r="B160" i="7"/>
  <c r="F160" i="7" s="1"/>
  <c r="V160" i="11"/>
  <c r="W160" i="11" s="1"/>
  <c r="L160" i="11" s="1"/>
  <c r="K160" i="11" s="1"/>
  <c r="F160" i="10"/>
  <c r="N160" i="11"/>
  <c r="Q160" i="11"/>
  <c r="C160" i="11"/>
  <c r="B160" i="10"/>
  <c r="P160" i="11"/>
  <c r="M259" i="11"/>
  <c r="J259" i="11"/>
  <c r="E259" i="11"/>
  <c r="B259" i="11"/>
  <c r="F259" i="11"/>
  <c r="Q259" i="11"/>
  <c r="F259" i="10"/>
  <c r="V259" i="11"/>
  <c r="W259" i="11" s="1"/>
  <c r="O259" i="11"/>
  <c r="D259" i="11"/>
  <c r="G259" i="11"/>
  <c r="G259" i="10"/>
  <c r="P259" i="11"/>
  <c r="E259" i="10"/>
  <c r="L259" i="11"/>
  <c r="K259" i="11" s="1"/>
  <c r="N259" i="11"/>
  <c r="H259" i="11"/>
  <c r="A259" i="11"/>
  <c r="D259" i="10"/>
  <c r="B259" i="10"/>
  <c r="A259" i="10"/>
  <c r="C259" i="11"/>
  <c r="B259" i="7"/>
  <c r="F259" i="7" s="1"/>
  <c r="H259" i="10"/>
  <c r="I259" i="11"/>
  <c r="I259" i="10"/>
  <c r="C259" i="10"/>
  <c r="X259" i="11"/>
  <c r="Y259" i="11" s="1"/>
  <c r="M387" i="11"/>
  <c r="J387" i="11"/>
  <c r="E387" i="11"/>
  <c r="D387" i="11"/>
  <c r="F387" i="11"/>
  <c r="F387" i="10"/>
  <c r="A387" i="10"/>
  <c r="V387" i="11"/>
  <c r="W387" i="11" s="1"/>
  <c r="O387" i="11"/>
  <c r="A387" i="11"/>
  <c r="G387" i="11"/>
  <c r="G387" i="10"/>
  <c r="Q387" i="11"/>
  <c r="E387" i="10"/>
  <c r="L387" i="11"/>
  <c r="K387" i="11" s="1"/>
  <c r="N387" i="11"/>
  <c r="H387" i="11"/>
  <c r="C387" i="11"/>
  <c r="D387" i="10"/>
  <c r="B387" i="10"/>
  <c r="I387" i="10"/>
  <c r="X387" i="11"/>
  <c r="Y387" i="11" s="1"/>
  <c r="C387" i="10"/>
  <c r="I387" i="11"/>
  <c r="P387" i="11"/>
  <c r="H387" i="10"/>
  <c r="B387" i="7"/>
  <c r="G387" i="7" s="1"/>
  <c r="B387" i="11"/>
  <c r="O23" i="11"/>
  <c r="I23" i="11"/>
  <c r="B23" i="11"/>
  <c r="G23" i="10"/>
  <c r="P23" i="11"/>
  <c r="Q23" i="11"/>
  <c r="X23" i="11"/>
  <c r="Y23" i="11" s="1"/>
  <c r="M23" i="11" s="1"/>
  <c r="V23" i="11"/>
  <c r="W23" i="11" s="1"/>
  <c r="L23" i="11" s="1"/>
  <c r="K23" i="11" s="1"/>
  <c r="A23" i="11"/>
  <c r="G23" i="11"/>
  <c r="F23" i="10"/>
  <c r="I23" i="10"/>
  <c r="H23" i="10"/>
  <c r="J23" i="11"/>
  <c r="C23" i="11"/>
  <c r="B23" i="10"/>
  <c r="H23" i="11"/>
  <c r="F23" i="11"/>
  <c r="A23" i="10"/>
  <c r="N23" i="11"/>
  <c r="D23" i="11"/>
  <c r="E23" i="10"/>
  <c r="B23" i="7"/>
  <c r="F23" i="7" s="1"/>
  <c r="C23" i="10"/>
  <c r="D23" i="10"/>
  <c r="E23" i="11"/>
  <c r="O55" i="11"/>
  <c r="I55" i="11"/>
  <c r="B55" i="11"/>
  <c r="G55" i="10"/>
  <c r="P55" i="11"/>
  <c r="Q55" i="11"/>
  <c r="J55" i="11"/>
  <c r="E55" i="11"/>
  <c r="C55" i="11"/>
  <c r="C55" i="10"/>
  <c r="B55" i="10"/>
  <c r="H55" i="10"/>
  <c r="N55" i="11"/>
  <c r="H55" i="11"/>
  <c r="D55" i="11"/>
  <c r="F55" i="11"/>
  <c r="E55" i="10"/>
  <c r="A55" i="10"/>
  <c r="B55" i="7"/>
  <c r="D55" i="7" s="1"/>
  <c r="A55" i="11"/>
  <c r="D55" i="10"/>
  <c r="G55" i="11"/>
  <c r="X55" i="11"/>
  <c r="Y55" i="11" s="1"/>
  <c r="M55" i="11" s="1"/>
  <c r="V55" i="11"/>
  <c r="W55" i="11" s="1"/>
  <c r="L55" i="11" s="1"/>
  <c r="K55" i="11" s="1"/>
  <c r="F55" i="10"/>
  <c r="I55" i="10"/>
  <c r="N55" i="7"/>
  <c r="O87" i="11"/>
  <c r="I87" i="11"/>
  <c r="A87" i="11"/>
  <c r="G87" i="10"/>
  <c r="I87" i="10"/>
  <c r="P87" i="11"/>
  <c r="J87" i="11"/>
  <c r="E87" i="11"/>
  <c r="D87" i="11"/>
  <c r="C87" i="10"/>
  <c r="A87" i="10"/>
  <c r="D87" i="10"/>
  <c r="N87" i="11"/>
  <c r="H87" i="11"/>
  <c r="C87" i="11"/>
  <c r="F87" i="11"/>
  <c r="B87" i="10"/>
  <c r="E87" i="10"/>
  <c r="B87" i="7"/>
  <c r="G87" i="7" s="1"/>
  <c r="B87" i="11"/>
  <c r="H87" i="10"/>
  <c r="G87" i="11"/>
  <c r="F87" i="10"/>
  <c r="Q87" i="11"/>
  <c r="X87" i="11"/>
  <c r="Y87" i="11" s="1"/>
  <c r="M87" i="11" s="1"/>
  <c r="V87" i="11"/>
  <c r="W87" i="11" s="1"/>
  <c r="L87" i="11" s="1"/>
  <c r="K87" i="11" s="1"/>
  <c r="O119" i="11"/>
  <c r="I119" i="11"/>
  <c r="C119" i="11"/>
  <c r="D119" i="10"/>
  <c r="E119" i="10"/>
  <c r="A119" i="10"/>
  <c r="J119" i="11"/>
  <c r="E119" i="11"/>
  <c r="D119" i="11"/>
  <c r="F119" i="11"/>
  <c r="Q119" i="11"/>
  <c r="C119" i="10"/>
  <c r="N119" i="11"/>
  <c r="H119" i="11"/>
  <c r="B119" i="11"/>
  <c r="H119" i="10"/>
  <c r="B119" i="10"/>
  <c r="F119" i="10"/>
  <c r="B119" i="7"/>
  <c r="N119" i="7" s="1"/>
  <c r="X119" i="11"/>
  <c r="Y119" i="11" s="1"/>
  <c r="M119" i="11" s="1"/>
  <c r="G119" i="10"/>
  <c r="V119" i="11"/>
  <c r="W119" i="11" s="1"/>
  <c r="L119" i="11" s="1"/>
  <c r="K119" i="11" s="1"/>
  <c r="P119" i="11"/>
  <c r="G119" i="11"/>
  <c r="A119" i="11"/>
  <c r="I119" i="10"/>
  <c r="I156" i="11"/>
  <c r="O156" i="11"/>
  <c r="D156" i="11"/>
  <c r="C156" i="10"/>
  <c r="E156" i="10"/>
  <c r="B156" i="10"/>
  <c r="E156" i="11"/>
  <c r="H156" i="11"/>
  <c r="B156" i="11"/>
  <c r="G156" i="11"/>
  <c r="H156" i="10"/>
  <c r="A156" i="10"/>
  <c r="V156" i="11"/>
  <c r="W156" i="11" s="1"/>
  <c r="L156" i="11" s="1"/>
  <c r="K156" i="11" s="1"/>
  <c r="N156" i="11"/>
  <c r="A156" i="11"/>
  <c r="G156" i="10"/>
  <c r="F156" i="11"/>
  <c r="D156" i="10"/>
  <c r="B156" i="7"/>
  <c r="F156" i="7" s="1"/>
  <c r="P156" i="11"/>
  <c r="X156" i="11"/>
  <c r="Y156" i="11" s="1"/>
  <c r="M156" i="11" s="1"/>
  <c r="Q156" i="11"/>
  <c r="J156" i="11"/>
  <c r="I156" i="10"/>
  <c r="C156" i="11"/>
  <c r="F156" i="10"/>
  <c r="J199" i="11"/>
  <c r="E199" i="11"/>
  <c r="C199" i="11"/>
  <c r="F199" i="11"/>
  <c r="P199" i="11"/>
  <c r="I199" i="10"/>
  <c r="X199" i="11"/>
  <c r="Y199" i="11" s="1"/>
  <c r="M199" i="11" s="1"/>
  <c r="O199" i="11"/>
  <c r="A199" i="11"/>
  <c r="G199" i="11"/>
  <c r="G199" i="10"/>
  <c r="E199" i="10"/>
  <c r="A199" i="10"/>
  <c r="N199" i="11"/>
  <c r="I199" i="11"/>
  <c r="B199" i="11"/>
  <c r="D199" i="10"/>
  <c r="F199" i="10"/>
  <c r="Q199" i="11"/>
  <c r="H199" i="10"/>
  <c r="V199" i="11"/>
  <c r="W199" i="11" s="1"/>
  <c r="L199" i="11" s="1"/>
  <c r="K199" i="11" s="1"/>
  <c r="C199" i="10"/>
  <c r="D199" i="11"/>
  <c r="B199" i="7"/>
  <c r="D199" i="7" s="1"/>
  <c r="H199" i="11"/>
  <c r="B199" i="10"/>
  <c r="L252" i="11"/>
  <c r="K252" i="11" s="1"/>
  <c r="I252" i="11"/>
  <c r="O252" i="11"/>
  <c r="B252" i="11"/>
  <c r="C252" i="10"/>
  <c r="Q252" i="11"/>
  <c r="H252" i="10"/>
  <c r="M252" i="11"/>
  <c r="E252" i="11"/>
  <c r="H252" i="11"/>
  <c r="D252" i="11"/>
  <c r="G252" i="11"/>
  <c r="F252" i="11"/>
  <c r="E252" i="10"/>
  <c r="V252" i="11"/>
  <c r="W252" i="11" s="1"/>
  <c r="N252" i="11"/>
  <c r="A252" i="11"/>
  <c r="G252" i="10"/>
  <c r="B252" i="10"/>
  <c r="A252" i="10"/>
  <c r="B252" i="7"/>
  <c r="N252" i="7" s="1"/>
  <c r="X252" i="11"/>
  <c r="Y252" i="11" s="1"/>
  <c r="F252" i="10"/>
  <c r="J252" i="11"/>
  <c r="I252" i="10"/>
  <c r="D252" i="10"/>
  <c r="C252" i="11"/>
  <c r="P252" i="11"/>
  <c r="L316" i="11"/>
  <c r="K316" i="11" s="1"/>
  <c r="I316" i="11"/>
  <c r="O316" i="11"/>
  <c r="D316" i="11"/>
  <c r="C316" i="10"/>
  <c r="Q316" i="11"/>
  <c r="E316" i="10"/>
  <c r="M316" i="11"/>
  <c r="E316" i="11"/>
  <c r="H316" i="11"/>
  <c r="B316" i="11"/>
  <c r="G316" i="11"/>
  <c r="F316" i="11"/>
  <c r="H316" i="10"/>
  <c r="X316" i="11"/>
  <c r="Y316" i="11" s="1"/>
  <c r="N316" i="11"/>
  <c r="C316" i="11"/>
  <c r="P316" i="11"/>
  <c r="F316" i="10"/>
  <c r="I316" i="10"/>
  <c r="D316" i="10"/>
  <c r="G316" i="10"/>
  <c r="V316" i="11"/>
  <c r="W316" i="11" s="1"/>
  <c r="B316" i="10"/>
  <c r="A316" i="11"/>
  <c r="B316" i="7"/>
  <c r="D316" i="7" s="1"/>
  <c r="J316" i="11"/>
  <c r="A316" i="10"/>
  <c r="H40" i="11"/>
  <c r="I40" i="11"/>
  <c r="D40" i="11"/>
  <c r="F40" i="10"/>
  <c r="H40" i="10"/>
  <c r="D40" i="10"/>
  <c r="E40" i="11"/>
  <c r="J40" i="11"/>
  <c r="B40" i="11"/>
  <c r="B40" i="10"/>
  <c r="I40" i="10"/>
  <c r="C40" i="10"/>
  <c r="N40" i="11"/>
  <c r="O40" i="11"/>
  <c r="A40" i="11"/>
  <c r="G40" i="11"/>
  <c r="F40" i="11"/>
  <c r="Q40" i="11"/>
  <c r="B40" i="7"/>
  <c r="I40" i="7" s="1"/>
  <c r="X40" i="11"/>
  <c r="Y40" i="11" s="1"/>
  <c r="M40" i="11" s="1"/>
  <c r="A40" i="10"/>
  <c r="C40" i="11"/>
  <c r="G40" i="10"/>
  <c r="P40" i="11"/>
  <c r="E40" i="10"/>
  <c r="V40" i="11"/>
  <c r="W40" i="11" s="1"/>
  <c r="L40" i="11" s="1"/>
  <c r="K40" i="11" s="1"/>
  <c r="H72" i="11"/>
  <c r="I72" i="11"/>
  <c r="B72" i="11"/>
  <c r="F72" i="10"/>
  <c r="F72" i="11"/>
  <c r="H72" i="10"/>
  <c r="E72" i="11"/>
  <c r="J72" i="11"/>
  <c r="D72" i="11"/>
  <c r="B72" i="10"/>
  <c r="D72" i="10"/>
  <c r="C72" i="10"/>
  <c r="N72" i="11"/>
  <c r="O72" i="11"/>
  <c r="A72" i="11"/>
  <c r="G72" i="11"/>
  <c r="A72" i="10"/>
  <c r="Q72" i="11"/>
  <c r="B72" i="7"/>
  <c r="N72" i="7" s="1"/>
  <c r="C72" i="11"/>
  <c r="G72" i="10"/>
  <c r="P72" i="11"/>
  <c r="V72" i="11"/>
  <c r="W72" i="11" s="1"/>
  <c r="L72" i="11" s="1"/>
  <c r="K72" i="11" s="1"/>
  <c r="E72" i="10"/>
  <c r="X72" i="11"/>
  <c r="Y72" i="11" s="1"/>
  <c r="M72" i="11" s="1"/>
  <c r="I72" i="10"/>
  <c r="H104" i="11"/>
  <c r="I104" i="11"/>
  <c r="D104" i="11"/>
  <c r="C104" i="10"/>
  <c r="H104" i="10"/>
  <c r="Q104" i="11"/>
  <c r="E104" i="11"/>
  <c r="J104" i="11"/>
  <c r="B104" i="11"/>
  <c r="G104" i="11"/>
  <c r="F104" i="11"/>
  <c r="F104" i="10"/>
  <c r="N104" i="11"/>
  <c r="O104" i="11"/>
  <c r="A104" i="11"/>
  <c r="G104" i="10"/>
  <c r="D104" i="10"/>
  <c r="B104" i="10"/>
  <c r="B104" i="7"/>
  <c r="G104" i="7" s="1"/>
  <c r="C104" i="11"/>
  <c r="E104" i="10"/>
  <c r="P104" i="11"/>
  <c r="V104" i="11"/>
  <c r="W104" i="11" s="1"/>
  <c r="L104" i="11" s="1"/>
  <c r="K104" i="11" s="1"/>
  <c r="I104" i="10"/>
  <c r="A104" i="10"/>
  <c r="X104" i="11"/>
  <c r="Y104" i="11" s="1"/>
  <c r="M104" i="11" s="1"/>
  <c r="J136" i="11"/>
  <c r="O136" i="11"/>
  <c r="D136" i="11"/>
  <c r="C136" i="10"/>
  <c r="F136" i="11"/>
  <c r="Q136" i="11"/>
  <c r="E136" i="11"/>
  <c r="I136" i="11"/>
  <c r="B136" i="11"/>
  <c r="G136" i="11"/>
  <c r="F136" i="10"/>
  <c r="A136" i="10"/>
  <c r="N136" i="11"/>
  <c r="H136" i="11"/>
  <c r="A136" i="11"/>
  <c r="G136" i="10"/>
  <c r="D136" i="10"/>
  <c r="B136" i="10"/>
  <c r="B136" i="7"/>
  <c r="F136" i="7" s="1"/>
  <c r="C136" i="11"/>
  <c r="E136" i="10"/>
  <c r="P136" i="11"/>
  <c r="V136" i="11"/>
  <c r="W136" i="11" s="1"/>
  <c r="L136" i="11" s="1"/>
  <c r="K136" i="11" s="1"/>
  <c r="I136" i="10"/>
  <c r="X136" i="11"/>
  <c r="Y136" i="11" s="1"/>
  <c r="M136" i="11" s="1"/>
  <c r="H136" i="10"/>
  <c r="O157" i="11"/>
  <c r="J157" i="11"/>
  <c r="A157" i="11"/>
  <c r="P157" i="11"/>
  <c r="I157" i="10"/>
  <c r="C157" i="10"/>
  <c r="X157" i="11"/>
  <c r="Y157" i="11" s="1"/>
  <c r="M157" i="11" s="1"/>
  <c r="V157" i="11"/>
  <c r="W157" i="11" s="1"/>
  <c r="L157" i="11" s="1"/>
  <c r="K157" i="11" s="1"/>
  <c r="C157" i="11"/>
  <c r="F157" i="10"/>
  <c r="G157" i="10"/>
  <c r="E157" i="10"/>
  <c r="H157" i="10"/>
  <c r="H157" i="11"/>
  <c r="I157" i="11"/>
  <c r="B157" i="11"/>
  <c r="Q157" i="11"/>
  <c r="G157" i="11"/>
  <c r="F157" i="11"/>
  <c r="E157" i="11"/>
  <c r="D157" i="10"/>
  <c r="D157" i="11"/>
  <c r="B157" i="7"/>
  <c r="C157" i="7" s="1"/>
  <c r="N157" i="11"/>
  <c r="A157" i="10"/>
  <c r="B157" i="10"/>
  <c r="E200" i="11"/>
  <c r="I200" i="11"/>
  <c r="D200" i="11"/>
  <c r="C200" i="10"/>
  <c r="E200" i="10"/>
  <c r="F200" i="11"/>
  <c r="X200" i="11"/>
  <c r="Y200" i="11" s="1"/>
  <c r="M200" i="11" s="1"/>
  <c r="O200" i="11"/>
  <c r="B200" i="11"/>
  <c r="G200" i="11"/>
  <c r="Q200" i="11"/>
  <c r="A200" i="10"/>
  <c r="J200" i="11"/>
  <c r="H200" i="11"/>
  <c r="A200" i="11"/>
  <c r="G200" i="10"/>
  <c r="B200" i="10"/>
  <c r="D200" i="10"/>
  <c r="B200" i="7"/>
  <c r="N200" i="7" s="1"/>
  <c r="P200" i="11"/>
  <c r="V200" i="11"/>
  <c r="W200" i="11" s="1"/>
  <c r="L200" i="11" s="1"/>
  <c r="K200" i="11" s="1"/>
  <c r="F200" i="10"/>
  <c r="N200" i="11"/>
  <c r="C200" i="11"/>
  <c r="I200" i="10"/>
  <c r="H200" i="10"/>
  <c r="L255" i="11"/>
  <c r="K255" i="11" s="1"/>
  <c r="J255" i="11"/>
  <c r="I255" i="11"/>
  <c r="D255" i="11"/>
  <c r="F255" i="11"/>
  <c r="B255" i="10"/>
  <c r="I255" i="10"/>
  <c r="V255" i="11"/>
  <c r="W255" i="11" s="1"/>
  <c r="O255" i="11"/>
  <c r="A255" i="11"/>
  <c r="G255" i="11"/>
  <c r="G255" i="10"/>
  <c r="Q255" i="11"/>
  <c r="A255" i="10"/>
  <c r="M255" i="11"/>
  <c r="N255" i="11"/>
  <c r="E255" i="11"/>
  <c r="C255" i="11"/>
  <c r="D255" i="10"/>
  <c r="F255" i="10"/>
  <c r="E255" i="10"/>
  <c r="H255" i="11"/>
  <c r="P255" i="11"/>
  <c r="B255" i="11"/>
  <c r="B255" i="7"/>
  <c r="A255" i="7" s="1"/>
  <c r="X255" i="11"/>
  <c r="Y255" i="11" s="1"/>
  <c r="C255" i="10"/>
  <c r="H255" i="10"/>
  <c r="X319" i="11"/>
  <c r="Y319" i="11" s="1"/>
  <c r="O319" i="11"/>
  <c r="A319" i="11"/>
  <c r="G319" i="11"/>
  <c r="G319" i="10"/>
  <c r="Q319" i="11"/>
  <c r="A319" i="10"/>
  <c r="M319" i="11"/>
  <c r="N319" i="11"/>
  <c r="E319" i="11"/>
  <c r="C319" i="11"/>
  <c r="D319" i="10"/>
  <c r="F319" i="10"/>
  <c r="P319" i="11"/>
  <c r="H319" i="11"/>
  <c r="H319" i="10"/>
  <c r="E319" i="10"/>
  <c r="L319" i="11"/>
  <c r="K319" i="11" s="1"/>
  <c r="I319" i="11"/>
  <c r="F319" i="11"/>
  <c r="I319" i="10"/>
  <c r="J319" i="11"/>
  <c r="B319" i="11"/>
  <c r="B319" i="10"/>
  <c r="V319" i="11"/>
  <c r="W319" i="11" s="1"/>
  <c r="D319" i="11"/>
  <c r="B319" i="7"/>
  <c r="G319" i="7" s="1"/>
  <c r="C319" i="10"/>
  <c r="M383" i="11"/>
  <c r="J383" i="11"/>
  <c r="I383" i="11"/>
  <c r="B383" i="11"/>
  <c r="F383" i="11"/>
  <c r="Q383" i="11"/>
  <c r="A383" i="10"/>
  <c r="V383" i="11"/>
  <c r="W383" i="11" s="1"/>
  <c r="O383" i="11"/>
  <c r="D383" i="11"/>
  <c r="G383" i="11"/>
  <c r="G383" i="10"/>
  <c r="P383" i="11"/>
  <c r="I383" i="10"/>
  <c r="L383" i="11"/>
  <c r="K383" i="11" s="1"/>
  <c r="N383" i="11"/>
  <c r="E383" i="11"/>
  <c r="A383" i="11"/>
  <c r="D383" i="10"/>
  <c r="F383" i="10"/>
  <c r="B383" i="10"/>
  <c r="H383" i="10"/>
  <c r="X383" i="11"/>
  <c r="Y383" i="11" s="1"/>
  <c r="C383" i="10"/>
  <c r="C383" i="11"/>
  <c r="B383" i="7"/>
  <c r="H383" i="11"/>
  <c r="E383" i="10"/>
  <c r="M447" i="11"/>
  <c r="O447" i="11"/>
  <c r="E447" i="11"/>
  <c r="D447" i="11"/>
  <c r="F447" i="11"/>
  <c r="B447" i="10"/>
  <c r="P447" i="11"/>
  <c r="V447" i="11"/>
  <c r="W447" i="11" s="1"/>
  <c r="H447" i="11"/>
  <c r="A447" i="11"/>
  <c r="G447" i="11"/>
  <c r="G447" i="10"/>
  <c r="Q447" i="11"/>
  <c r="A447" i="10"/>
  <c r="L447" i="11"/>
  <c r="K447" i="11" s="1"/>
  <c r="N447" i="11"/>
  <c r="J447" i="11"/>
  <c r="C447" i="11"/>
  <c r="D447" i="10"/>
  <c r="F447" i="10"/>
  <c r="E447" i="10"/>
  <c r="H447" i="10"/>
  <c r="X447" i="11"/>
  <c r="Y447" i="11" s="1"/>
  <c r="C447" i="10"/>
  <c r="B447" i="11"/>
  <c r="B447" i="7"/>
  <c r="J447" i="7" s="1"/>
  <c r="I447" i="11"/>
  <c r="I447" i="10"/>
  <c r="H61" i="11"/>
  <c r="E61" i="11"/>
  <c r="D61" i="11"/>
  <c r="I61" i="10"/>
  <c r="G61" i="10"/>
  <c r="C61" i="10"/>
  <c r="V61" i="11"/>
  <c r="W61" i="11" s="1"/>
  <c r="L61" i="11" s="1"/>
  <c r="K61" i="11" s="1"/>
  <c r="J61" i="11"/>
  <c r="A61" i="11"/>
  <c r="E61" i="10"/>
  <c r="F61" i="11"/>
  <c r="F61" i="10"/>
  <c r="O61" i="11"/>
  <c r="Q61" i="11"/>
  <c r="H61" i="10"/>
  <c r="I61" i="11"/>
  <c r="P61" i="11"/>
  <c r="G61" i="11"/>
  <c r="X61" i="11"/>
  <c r="Y61" i="11" s="1"/>
  <c r="M61" i="11" s="1"/>
  <c r="C61" i="11"/>
  <c r="D61" i="10"/>
  <c r="B61" i="7"/>
  <c r="G61" i="7" s="1"/>
  <c r="B61" i="10"/>
  <c r="N61" i="11"/>
  <c r="A61" i="10"/>
  <c r="B61" i="11"/>
  <c r="E164" i="11"/>
  <c r="J164" i="11"/>
  <c r="D164" i="11"/>
  <c r="C164" i="10"/>
  <c r="H164" i="10"/>
  <c r="A164" i="10"/>
  <c r="H164" i="11"/>
  <c r="O164" i="11"/>
  <c r="B164" i="11"/>
  <c r="G164" i="11"/>
  <c r="B164" i="10"/>
  <c r="D164" i="10"/>
  <c r="V164" i="11"/>
  <c r="W164" i="11" s="1"/>
  <c r="L164" i="11" s="1"/>
  <c r="K164" i="11" s="1"/>
  <c r="I164" i="11"/>
  <c r="A164" i="11"/>
  <c r="G164" i="10"/>
  <c r="F164" i="11"/>
  <c r="F164" i="10"/>
  <c r="B164" i="7"/>
  <c r="I164" i="7" s="1"/>
  <c r="N164" i="11"/>
  <c r="E164" i="10"/>
  <c r="C164" i="11"/>
  <c r="I164" i="10"/>
  <c r="P164" i="11"/>
  <c r="X164" i="11"/>
  <c r="Y164" i="11" s="1"/>
  <c r="M164" i="11" s="1"/>
  <c r="Q164" i="11"/>
  <c r="M248" i="11"/>
  <c r="J248" i="11"/>
  <c r="O248" i="11"/>
  <c r="D248" i="11"/>
  <c r="C248" i="10"/>
  <c r="E248" i="10"/>
  <c r="F248" i="11"/>
  <c r="L248" i="11"/>
  <c r="K248" i="11" s="1"/>
  <c r="E248" i="11"/>
  <c r="I248" i="11"/>
  <c r="B248" i="11"/>
  <c r="G248" i="11"/>
  <c r="I248" i="10"/>
  <c r="A248" i="10"/>
  <c r="X248" i="11"/>
  <c r="Y248" i="11" s="1"/>
  <c r="H248" i="11"/>
  <c r="A248" i="11"/>
  <c r="G248" i="10"/>
  <c r="B248" i="10"/>
  <c r="Q248" i="11"/>
  <c r="B248" i="7"/>
  <c r="C248" i="7" s="1"/>
  <c r="P248" i="11"/>
  <c r="V248" i="11"/>
  <c r="W248" i="11" s="1"/>
  <c r="F248" i="10"/>
  <c r="D248" i="10"/>
  <c r="H248" i="10"/>
  <c r="N248" i="11"/>
  <c r="C248" i="11"/>
  <c r="M312" i="11"/>
  <c r="J312" i="11"/>
  <c r="O312" i="11"/>
  <c r="D312" i="11"/>
  <c r="C312" i="10"/>
  <c r="E312" i="10"/>
  <c r="F312" i="11"/>
  <c r="L312" i="11"/>
  <c r="K312" i="11" s="1"/>
  <c r="E312" i="11"/>
  <c r="I312" i="11"/>
  <c r="B312" i="11"/>
  <c r="G312" i="11"/>
  <c r="Q312" i="11"/>
  <c r="I312" i="10"/>
  <c r="V312" i="11"/>
  <c r="W312" i="11" s="1"/>
  <c r="H312" i="11"/>
  <c r="C312" i="11"/>
  <c r="P312" i="11"/>
  <c r="F312" i="10"/>
  <c r="A312" i="10"/>
  <c r="H312" i="10"/>
  <c r="A312" i="11"/>
  <c r="B312" i="7"/>
  <c r="J312" i="7" s="1"/>
  <c r="G312" i="10"/>
  <c r="N312" i="11"/>
  <c r="X312" i="11"/>
  <c r="Y312" i="11" s="1"/>
  <c r="B312" i="10"/>
  <c r="D312" i="10"/>
  <c r="L376" i="11"/>
  <c r="K376" i="11" s="1"/>
  <c r="J376" i="11"/>
  <c r="I376" i="11"/>
  <c r="D376" i="11"/>
  <c r="C376" i="10"/>
  <c r="E376" i="10"/>
  <c r="Q376" i="11"/>
  <c r="V376" i="11"/>
  <c r="W376" i="11" s="1"/>
  <c r="N376" i="11"/>
  <c r="C376" i="11"/>
  <c r="P376" i="11"/>
  <c r="F376" i="10"/>
  <c r="I376" i="10"/>
  <c r="H376" i="10"/>
  <c r="E376" i="11"/>
  <c r="B376" i="11"/>
  <c r="F376" i="11"/>
  <c r="H376" i="11"/>
  <c r="G376" i="10"/>
  <c r="D376" i="10"/>
  <c r="A376" i="11"/>
  <c r="B376" i="7"/>
  <c r="D376" i="7" s="1"/>
  <c r="M376" i="11"/>
  <c r="O376" i="11"/>
  <c r="G376" i="11"/>
  <c r="A376" i="10"/>
  <c r="X376" i="11"/>
  <c r="Y376" i="11" s="1"/>
  <c r="B376" i="10"/>
  <c r="L456" i="11"/>
  <c r="K456" i="11" s="1"/>
  <c r="E456" i="11"/>
  <c r="J456" i="11"/>
  <c r="D456" i="11"/>
  <c r="C456" i="10"/>
  <c r="E456" i="10"/>
  <c r="H456" i="10"/>
  <c r="H456" i="11"/>
  <c r="G456" i="10"/>
  <c r="B456" i="7"/>
  <c r="I456" i="7" s="1"/>
  <c r="M456" i="11"/>
  <c r="X456" i="11"/>
  <c r="Y456" i="11" s="1"/>
  <c r="O456" i="11"/>
  <c r="B456" i="11"/>
  <c r="G456" i="11"/>
  <c r="Q456" i="11"/>
  <c r="D456" i="10"/>
  <c r="N456" i="11"/>
  <c r="B456" i="10"/>
  <c r="V456" i="11"/>
  <c r="W456" i="11" s="1"/>
  <c r="I456" i="11"/>
  <c r="C456" i="11"/>
  <c r="P456" i="11"/>
  <c r="F456" i="10"/>
  <c r="I456" i="10"/>
  <c r="F456" i="11"/>
  <c r="A456" i="11"/>
  <c r="A456" i="10"/>
  <c r="H77" i="11"/>
  <c r="E77" i="11"/>
  <c r="B77" i="11"/>
  <c r="I77" i="10"/>
  <c r="G77" i="11"/>
  <c r="F77" i="11"/>
  <c r="V77" i="11"/>
  <c r="W77" i="11" s="1"/>
  <c r="L77" i="11" s="1"/>
  <c r="K77" i="11" s="1"/>
  <c r="J77" i="11"/>
  <c r="A77" i="11"/>
  <c r="E77" i="10"/>
  <c r="G77" i="10"/>
  <c r="F77" i="10"/>
  <c r="O77" i="11"/>
  <c r="Q77" i="11"/>
  <c r="D77" i="10"/>
  <c r="I77" i="11"/>
  <c r="P77" i="11"/>
  <c r="C77" i="10"/>
  <c r="X77" i="11"/>
  <c r="Y77" i="11" s="1"/>
  <c r="M77" i="11" s="1"/>
  <c r="D77" i="11"/>
  <c r="H77" i="10"/>
  <c r="B77" i="7"/>
  <c r="F77" i="7" s="1"/>
  <c r="N77" i="11"/>
  <c r="C77" i="11"/>
  <c r="B77" i="10"/>
  <c r="A77" i="10"/>
  <c r="O185" i="11"/>
  <c r="I185" i="11"/>
  <c r="B185" i="11"/>
  <c r="Q185" i="11"/>
  <c r="A185" i="10"/>
  <c r="C185" i="10"/>
  <c r="E185" i="11"/>
  <c r="N185" i="11"/>
  <c r="X185" i="11"/>
  <c r="Y185" i="11" s="1"/>
  <c r="M185" i="11" s="1"/>
  <c r="C185" i="11"/>
  <c r="I185" i="10"/>
  <c r="F185" i="11"/>
  <c r="A185" i="11"/>
  <c r="P185" i="11"/>
  <c r="H185" i="10"/>
  <c r="H185" i="11"/>
  <c r="D185" i="11"/>
  <c r="E185" i="10"/>
  <c r="G185" i="10"/>
  <c r="J185" i="11"/>
  <c r="B185" i="10"/>
  <c r="D185" i="10"/>
  <c r="F185" i="10"/>
  <c r="G185" i="11"/>
  <c r="V185" i="11"/>
  <c r="W185" i="11" s="1"/>
  <c r="L185" i="11" s="1"/>
  <c r="K185" i="11" s="1"/>
  <c r="B185" i="7"/>
  <c r="V54" i="11"/>
  <c r="W54" i="11" s="1"/>
  <c r="L54" i="11" s="1"/>
  <c r="K54" i="11" s="1"/>
  <c r="O54" i="11"/>
  <c r="B54" i="11"/>
  <c r="F54" i="11"/>
  <c r="G54" i="10"/>
  <c r="F54" i="10"/>
  <c r="B54" i="7"/>
  <c r="I54" i="11"/>
  <c r="E54" i="11"/>
  <c r="C54" i="11"/>
  <c r="P54" i="11"/>
  <c r="C54" i="10"/>
  <c r="E54" i="10"/>
  <c r="X54" i="11"/>
  <c r="Y54" i="11" s="1"/>
  <c r="M54" i="11" s="1"/>
  <c r="N54" i="11"/>
  <c r="D54" i="11"/>
  <c r="Q54" i="11"/>
  <c r="D54" i="10"/>
  <c r="G54" i="11"/>
  <c r="A54" i="10"/>
  <c r="H54" i="11"/>
  <c r="I54" i="10"/>
  <c r="A54" i="11"/>
  <c r="J54" i="11"/>
  <c r="B54" i="10"/>
  <c r="H54" i="10"/>
  <c r="V118" i="11"/>
  <c r="W118" i="11" s="1"/>
  <c r="L118" i="11" s="1"/>
  <c r="K118" i="11" s="1"/>
  <c r="E118" i="11"/>
  <c r="B118" i="11"/>
  <c r="F118" i="11"/>
  <c r="P118" i="11"/>
  <c r="D118" i="10"/>
  <c r="B118" i="7"/>
  <c r="J118" i="7" s="1"/>
  <c r="I118" i="11"/>
  <c r="O118" i="11"/>
  <c r="A118" i="11"/>
  <c r="I118" i="10"/>
  <c r="F118" i="10"/>
  <c r="H118" i="10"/>
  <c r="X118" i="11"/>
  <c r="Y118" i="11" s="1"/>
  <c r="M118" i="11" s="1"/>
  <c r="N118" i="11"/>
  <c r="D118" i="11"/>
  <c r="Q118" i="11"/>
  <c r="A118" i="10"/>
  <c r="G118" i="11"/>
  <c r="G118" i="10"/>
  <c r="H118" i="11"/>
  <c r="B118" i="10"/>
  <c r="C118" i="11"/>
  <c r="J118" i="11"/>
  <c r="C118" i="10"/>
  <c r="E118" i="10"/>
  <c r="O197" i="11"/>
  <c r="J197" i="11"/>
  <c r="A197" i="11"/>
  <c r="P197" i="11"/>
  <c r="H197" i="10"/>
  <c r="G197" i="10"/>
  <c r="X197" i="11"/>
  <c r="Y197" i="11" s="1"/>
  <c r="M197" i="11" s="1"/>
  <c r="V197" i="11"/>
  <c r="W197" i="11" s="1"/>
  <c r="L197" i="11" s="1"/>
  <c r="K197" i="11" s="1"/>
  <c r="C197" i="11"/>
  <c r="F197" i="10"/>
  <c r="I197" i="10"/>
  <c r="G197" i="11"/>
  <c r="C197" i="10"/>
  <c r="H197" i="11"/>
  <c r="E197" i="11"/>
  <c r="B197" i="11"/>
  <c r="Q197" i="11"/>
  <c r="A197" i="10"/>
  <c r="F197" i="11"/>
  <c r="D197" i="11"/>
  <c r="B197" i="7"/>
  <c r="B197" i="10"/>
  <c r="I197" i="11"/>
  <c r="D197" i="10"/>
  <c r="E197" i="10"/>
  <c r="N197" i="11"/>
  <c r="V315" i="11"/>
  <c r="W315" i="11" s="1"/>
  <c r="O315" i="11"/>
  <c r="A315" i="11"/>
  <c r="G315" i="11"/>
  <c r="G315" i="10"/>
  <c r="Q315" i="11"/>
  <c r="E315" i="10"/>
  <c r="L315" i="11"/>
  <c r="K315" i="11" s="1"/>
  <c r="N315" i="11"/>
  <c r="H315" i="11"/>
  <c r="C315" i="11"/>
  <c r="D315" i="10"/>
  <c r="B315" i="10"/>
  <c r="I315" i="10"/>
  <c r="X315" i="11"/>
  <c r="Y315" i="11" s="1"/>
  <c r="B315" i="11"/>
  <c r="C315" i="10"/>
  <c r="B315" i="7"/>
  <c r="F315" i="7" s="1"/>
  <c r="J315" i="11"/>
  <c r="D315" i="11"/>
  <c r="F315" i="10"/>
  <c r="M315" i="11"/>
  <c r="E315" i="11"/>
  <c r="F315" i="11"/>
  <c r="A315" i="10"/>
  <c r="I315" i="11"/>
  <c r="P315" i="11"/>
  <c r="H315" i="10"/>
  <c r="L464" i="11"/>
  <c r="K464" i="11" s="1"/>
  <c r="H464" i="11"/>
  <c r="J464" i="11"/>
  <c r="D464" i="11"/>
  <c r="C464" i="10"/>
  <c r="E464" i="10"/>
  <c r="A464" i="10"/>
  <c r="N464" i="11"/>
  <c r="I464" i="10"/>
  <c r="M464" i="11"/>
  <c r="E464" i="11"/>
  <c r="O464" i="11"/>
  <c r="B464" i="11"/>
  <c r="G464" i="11"/>
  <c r="Q464" i="11"/>
  <c r="D464" i="10"/>
  <c r="X464" i="11"/>
  <c r="Y464" i="11" s="1"/>
  <c r="G464" i="10"/>
  <c r="B464" i="7"/>
  <c r="I464" i="7" s="1"/>
  <c r="V464" i="11"/>
  <c r="W464" i="11" s="1"/>
  <c r="I464" i="11"/>
  <c r="C464" i="11"/>
  <c r="P464" i="11"/>
  <c r="F464" i="10"/>
  <c r="F464" i="11"/>
  <c r="H464" i="10"/>
  <c r="A464" i="11"/>
  <c r="B464" i="10"/>
  <c r="J41" i="11"/>
  <c r="X41" i="11"/>
  <c r="Y41" i="11" s="1"/>
  <c r="M41" i="11" s="1"/>
  <c r="C41" i="11"/>
  <c r="I41" i="10"/>
  <c r="D41" i="10"/>
  <c r="F41" i="10"/>
  <c r="N41" i="11"/>
  <c r="E41" i="11"/>
  <c r="B41" i="11"/>
  <c r="Q41" i="11"/>
  <c r="E41" i="10"/>
  <c r="G41" i="10"/>
  <c r="B41" i="10"/>
  <c r="I41" i="11"/>
  <c r="O41" i="11"/>
  <c r="D41" i="11"/>
  <c r="G41" i="11"/>
  <c r="H41" i="10"/>
  <c r="C41" i="10"/>
  <c r="A41" i="11"/>
  <c r="B41" i="7"/>
  <c r="I41" i="7" s="1"/>
  <c r="P41" i="11"/>
  <c r="V41" i="11"/>
  <c r="W41" i="11" s="1"/>
  <c r="L41" i="11" s="1"/>
  <c r="K41" i="11" s="1"/>
  <c r="F41" i="11"/>
  <c r="A41" i="10"/>
  <c r="H41" i="11"/>
  <c r="J73" i="11"/>
  <c r="O73" i="11"/>
  <c r="C73" i="11"/>
  <c r="I73" i="10"/>
  <c r="C73" i="10"/>
  <c r="B73" i="10"/>
  <c r="N73" i="11"/>
  <c r="E73" i="11"/>
  <c r="A73" i="11"/>
  <c r="Q73" i="11"/>
  <c r="E73" i="10"/>
  <c r="F73" i="11"/>
  <c r="F73" i="10"/>
  <c r="I73" i="11"/>
  <c r="V73" i="11"/>
  <c r="W73" i="11" s="1"/>
  <c r="L73" i="11" s="1"/>
  <c r="K73" i="11" s="1"/>
  <c r="B73" i="11"/>
  <c r="G73" i="11"/>
  <c r="D73" i="10"/>
  <c r="G73" i="10"/>
  <c r="D73" i="11"/>
  <c r="B73" i="7"/>
  <c r="P73" i="11"/>
  <c r="X73" i="11"/>
  <c r="Y73" i="11" s="1"/>
  <c r="M73" i="11" s="1"/>
  <c r="H73" i="10"/>
  <c r="A73" i="10"/>
  <c r="H73" i="11"/>
  <c r="J105" i="11"/>
  <c r="O105" i="11"/>
  <c r="C105" i="11"/>
  <c r="P105" i="11"/>
  <c r="C105" i="10"/>
  <c r="A105" i="10"/>
  <c r="N105" i="11"/>
  <c r="E105" i="11"/>
  <c r="A105" i="11"/>
  <c r="F105" i="10"/>
  <c r="G105" i="11"/>
  <c r="F105" i="11"/>
  <c r="G105" i="10"/>
  <c r="I105" i="11"/>
  <c r="X105" i="11"/>
  <c r="Y105" i="11" s="1"/>
  <c r="M105" i="11" s="1"/>
  <c r="B105" i="11"/>
  <c r="Q105" i="11"/>
  <c r="D105" i="10"/>
  <c r="H105" i="10"/>
  <c r="D105" i="11"/>
  <c r="B105" i="7"/>
  <c r="I105" i="7" s="1"/>
  <c r="B105" i="10"/>
  <c r="V105" i="11"/>
  <c r="W105" i="11" s="1"/>
  <c r="L105" i="11" s="1"/>
  <c r="K105" i="11" s="1"/>
  <c r="I105" i="10"/>
  <c r="H105" i="11"/>
  <c r="E105" i="10"/>
  <c r="E137" i="11"/>
  <c r="V137" i="11"/>
  <c r="W137" i="11" s="1"/>
  <c r="L137" i="11" s="1"/>
  <c r="K137" i="11" s="1"/>
  <c r="B137" i="11"/>
  <c r="Q137" i="11"/>
  <c r="H137" i="10"/>
  <c r="C137" i="10"/>
  <c r="I137" i="11"/>
  <c r="O137" i="11"/>
  <c r="C137" i="11"/>
  <c r="N137" i="11"/>
  <c r="A137" i="11"/>
  <c r="H137" i="11"/>
  <c r="D137" i="11"/>
  <c r="G137" i="11"/>
  <c r="D137" i="10"/>
  <c r="X137" i="11"/>
  <c r="Y137" i="11" s="1"/>
  <c r="M137" i="11" s="1"/>
  <c r="B137" i="10"/>
  <c r="F137" i="11"/>
  <c r="G137" i="10"/>
  <c r="E137" i="10"/>
  <c r="J137" i="11"/>
  <c r="I137" i="10"/>
  <c r="P137" i="11"/>
  <c r="B137" i="7"/>
  <c r="D137" i="7" s="1"/>
  <c r="F137" i="10"/>
  <c r="A137" i="10"/>
  <c r="E180" i="11"/>
  <c r="O180" i="11"/>
  <c r="D180" i="11"/>
  <c r="C180" i="10"/>
  <c r="Q180" i="11"/>
  <c r="E180" i="10"/>
  <c r="I180" i="11"/>
  <c r="J180" i="11"/>
  <c r="B180" i="11"/>
  <c r="G180" i="11"/>
  <c r="F180" i="11"/>
  <c r="H180" i="10"/>
  <c r="V180" i="11"/>
  <c r="W180" i="11" s="1"/>
  <c r="L180" i="11" s="1"/>
  <c r="K180" i="11" s="1"/>
  <c r="N180" i="11"/>
  <c r="A180" i="11"/>
  <c r="G180" i="10"/>
  <c r="B180" i="10"/>
  <c r="A180" i="10"/>
  <c r="B180" i="7"/>
  <c r="F180" i="7" s="1"/>
  <c r="H180" i="11"/>
  <c r="I180" i="10"/>
  <c r="C180" i="11"/>
  <c r="D180" i="10"/>
  <c r="P180" i="11"/>
  <c r="X180" i="11"/>
  <c r="Y180" i="11" s="1"/>
  <c r="M180" i="11" s="1"/>
  <c r="F180" i="10"/>
  <c r="L224" i="11"/>
  <c r="K224" i="11" s="1"/>
  <c r="H224" i="11"/>
  <c r="I224" i="11"/>
  <c r="D224" i="11"/>
  <c r="C224" i="10"/>
  <c r="E224" i="10"/>
  <c r="D224" i="10"/>
  <c r="M224" i="11"/>
  <c r="E224" i="11"/>
  <c r="O224" i="11"/>
  <c r="B224" i="11"/>
  <c r="G224" i="11"/>
  <c r="Q224" i="11"/>
  <c r="I224" i="10"/>
  <c r="V224" i="11"/>
  <c r="W224" i="11" s="1"/>
  <c r="J224" i="11"/>
  <c r="A224" i="11"/>
  <c r="G224" i="10"/>
  <c r="B224" i="10"/>
  <c r="A224" i="10"/>
  <c r="B224" i="7"/>
  <c r="I224" i="7" s="1"/>
  <c r="N224" i="11"/>
  <c r="F224" i="11"/>
  <c r="C224" i="11"/>
  <c r="H224" i="10"/>
  <c r="X224" i="11"/>
  <c r="Y224" i="11" s="1"/>
  <c r="P224" i="11"/>
  <c r="F224" i="10"/>
  <c r="L288" i="11"/>
  <c r="K288" i="11" s="1"/>
  <c r="H288" i="11"/>
  <c r="N288" i="11"/>
  <c r="D288" i="11"/>
  <c r="C288" i="10"/>
  <c r="E288" i="10"/>
  <c r="V288" i="11"/>
  <c r="W288" i="11" s="1"/>
  <c r="O288" i="11"/>
  <c r="P288" i="11"/>
  <c r="B288" i="10"/>
  <c r="F288" i="11"/>
  <c r="E288" i="11"/>
  <c r="C288" i="11"/>
  <c r="G288" i="10"/>
  <c r="A288" i="10"/>
  <c r="I288" i="10"/>
  <c r="M288" i="11"/>
  <c r="J288" i="11"/>
  <c r="A288" i="11"/>
  <c r="G288" i="11"/>
  <c r="D288" i="10"/>
  <c r="H288" i="10"/>
  <c r="F288" i="10"/>
  <c r="X288" i="11"/>
  <c r="Y288" i="11" s="1"/>
  <c r="Q288" i="11"/>
  <c r="B288" i="11"/>
  <c r="I288" i="11"/>
  <c r="B288" i="7"/>
  <c r="L352" i="11"/>
  <c r="K352" i="11" s="1"/>
  <c r="H352" i="11"/>
  <c r="N352" i="11"/>
  <c r="D352" i="11"/>
  <c r="C352" i="10"/>
  <c r="E352" i="10"/>
  <c r="F352" i="11"/>
  <c r="M352" i="11"/>
  <c r="E352" i="11"/>
  <c r="O352" i="11"/>
  <c r="B352" i="11"/>
  <c r="G352" i="11"/>
  <c r="I352" i="10"/>
  <c r="A352" i="10"/>
  <c r="V352" i="11"/>
  <c r="W352" i="11" s="1"/>
  <c r="J352" i="11"/>
  <c r="C352" i="11"/>
  <c r="P352" i="11"/>
  <c r="F352" i="10"/>
  <c r="D352" i="10"/>
  <c r="H352" i="10"/>
  <c r="X352" i="11"/>
  <c r="Y352" i="11" s="1"/>
  <c r="B352" i="10"/>
  <c r="I352" i="11"/>
  <c r="Q352" i="11"/>
  <c r="A352" i="11"/>
  <c r="B352" i="7"/>
  <c r="G352" i="10"/>
  <c r="L416" i="11"/>
  <c r="K416" i="11" s="1"/>
  <c r="H416" i="11"/>
  <c r="N416" i="11"/>
  <c r="D416" i="11"/>
  <c r="C416" i="10"/>
  <c r="E416" i="10"/>
  <c r="D416" i="10"/>
  <c r="V416" i="11"/>
  <c r="W416" i="11" s="1"/>
  <c r="J416" i="11"/>
  <c r="C416" i="11"/>
  <c r="P416" i="11"/>
  <c r="F416" i="10"/>
  <c r="F416" i="11"/>
  <c r="H416" i="10"/>
  <c r="E416" i="11"/>
  <c r="B416" i="11"/>
  <c r="Q416" i="11"/>
  <c r="I416" i="11"/>
  <c r="G416" i="10"/>
  <c r="A416" i="10"/>
  <c r="X416" i="11"/>
  <c r="Y416" i="11" s="1"/>
  <c r="B416" i="10"/>
  <c r="M416" i="11"/>
  <c r="O416" i="11"/>
  <c r="G416" i="11"/>
  <c r="I416" i="10"/>
  <c r="A416" i="11"/>
  <c r="B416" i="7"/>
  <c r="A416" i="7" s="1"/>
  <c r="H45" i="11"/>
  <c r="E45" i="11"/>
  <c r="B45" i="11"/>
  <c r="I45" i="10"/>
  <c r="D45" i="10"/>
  <c r="C45" i="10"/>
  <c r="V45" i="11"/>
  <c r="W45" i="11" s="1"/>
  <c r="L45" i="11" s="1"/>
  <c r="K45" i="11" s="1"/>
  <c r="J45" i="11"/>
  <c r="A45" i="11"/>
  <c r="E45" i="10"/>
  <c r="G45" i="11"/>
  <c r="F45" i="10"/>
  <c r="O45" i="11"/>
  <c r="Q45" i="11"/>
  <c r="G45" i="10"/>
  <c r="I45" i="11"/>
  <c r="P45" i="11"/>
  <c r="F45" i="11"/>
  <c r="X45" i="11"/>
  <c r="Y45" i="11" s="1"/>
  <c r="M45" i="11" s="1"/>
  <c r="D45" i="11"/>
  <c r="H45" i="10"/>
  <c r="B45" i="7"/>
  <c r="C45" i="7" s="1"/>
  <c r="A45" i="10"/>
  <c r="B45" i="10"/>
  <c r="C45" i="11"/>
  <c r="N45" i="11"/>
  <c r="O143" i="11"/>
  <c r="E143" i="11"/>
  <c r="D143" i="11"/>
  <c r="F143" i="11"/>
  <c r="I143" i="10"/>
  <c r="A143" i="10"/>
  <c r="X143" i="11"/>
  <c r="Y143" i="11" s="1"/>
  <c r="M143" i="11" s="1"/>
  <c r="J143" i="11"/>
  <c r="A143" i="11"/>
  <c r="G143" i="11"/>
  <c r="E143" i="10"/>
  <c r="C143" i="10"/>
  <c r="F143" i="10"/>
  <c r="V143" i="11"/>
  <c r="W143" i="11" s="1"/>
  <c r="L143" i="11" s="1"/>
  <c r="K143" i="11" s="1"/>
  <c r="I143" i="11"/>
  <c r="C143" i="11"/>
  <c r="D143" i="10"/>
  <c r="P143" i="11"/>
  <c r="Q143" i="11"/>
  <c r="H143" i="11"/>
  <c r="B143" i="10"/>
  <c r="B143" i="11"/>
  <c r="B143" i="7"/>
  <c r="D143" i="7" s="1"/>
  <c r="N143" i="11"/>
  <c r="G143" i="10"/>
  <c r="H143" i="10"/>
  <c r="V46" i="11"/>
  <c r="W46" i="11" s="1"/>
  <c r="L46" i="11" s="1"/>
  <c r="K46" i="11" s="1"/>
  <c r="E46" i="11"/>
  <c r="B46" i="11"/>
  <c r="F46" i="11"/>
  <c r="C46" i="10"/>
  <c r="B46" i="10"/>
  <c r="B46" i="7"/>
  <c r="I46" i="11"/>
  <c r="O46" i="11"/>
  <c r="C46" i="11"/>
  <c r="P46" i="11"/>
  <c r="F46" i="10"/>
  <c r="I46" i="10"/>
  <c r="X46" i="11"/>
  <c r="Y46" i="11" s="1"/>
  <c r="M46" i="11" s="1"/>
  <c r="N46" i="11"/>
  <c r="D46" i="11"/>
  <c r="Q46" i="11"/>
  <c r="D46" i="10"/>
  <c r="G46" i="10"/>
  <c r="A46" i="10"/>
  <c r="J46" i="11"/>
  <c r="G46" i="11"/>
  <c r="H46" i="11"/>
  <c r="E46" i="10"/>
  <c r="H46" i="10"/>
  <c r="A46" i="11"/>
  <c r="V110" i="11"/>
  <c r="W110" i="11" s="1"/>
  <c r="L110" i="11" s="1"/>
  <c r="K110" i="11" s="1"/>
  <c r="E110" i="11"/>
  <c r="B110" i="11"/>
  <c r="F110" i="11"/>
  <c r="P110" i="11"/>
  <c r="B110" i="10"/>
  <c r="B110" i="7"/>
  <c r="I110" i="11"/>
  <c r="O110" i="11"/>
  <c r="C110" i="11"/>
  <c r="I110" i="10"/>
  <c r="H110" i="10"/>
  <c r="F110" i="10"/>
  <c r="X110" i="11"/>
  <c r="Y110" i="11" s="1"/>
  <c r="M110" i="11" s="1"/>
  <c r="N110" i="11"/>
  <c r="D110" i="11"/>
  <c r="Q110" i="11"/>
  <c r="A110" i="10"/>
  <c r="G110" i="10"/>
  <c r="D110" i="10"/>
  <c r="J110" i="11"/>
  <c r="C110" i="10"/>
  <c r="H110" i="11"/>
  <c r="G110" i="11"/>
  <c r="E110" i="10"/>
  <c r="A110" i="11"/>
  <c r="J187" i="11"/>
  <c r="E187" i="11"/>
  <c r="B187" i="11"/>
  <c r="F187" i="11"/>
  <c r="Q187" i="11"/>
  <c r="F187" i="10"/>
  <c r="X187" i="11"/>
  <c r="Y187" i="11" s="1"/>
  <c r="M187" i="11" s="1"/>
  <c r="O187" i="11"/>
  <c r="C187" i="11"/>
  <c r="G187" i="11"/>
  <c r="G187" i="10"/>
  <c r="P187" i="11"/>
  <c r="E187" i="10"/>
  <c r="N187" i="11"/>
  <c r="H187" i="11"/>
  <c r="D187" i="11"/>
  <c r="D187" i="10"/>
  <c r="B187" i="10"/>
  <c r="A187" i="10"/>
  <c r="V187" i="11"/>
  <c r="W187" i="11" s="1"/>
  <c r="L187" i="11" s="1"/>
  <c r="K187" i="11" s="1"/>
  <c r="C187" i="10"/>
  <c r="I187" i="11"/>
  <c r="I187" i="10"/>
  <c r="H187" i="10"/>
  <c r="B187" i="7"/>
  <c r="A187" i="11"/>
  <c r="V299" i="11"/>
  <c r="W299" i="11" s="1"/>
  <c r="O299" i="11"/>
  <c r="A299" i="11"/>
  <c r="G299" i="11"/>
  <c r="G299" i="10"/>
  <c r="P299" i="11"/>
  <c r="E299" i="10"/>
  <c r="L299" i="11"/>
  <c r="K299" i="11" s="1"/>
  <c r="N299" i="11"/>
  <c r="H299" i="11"/>
  <c r="C299" i="11"/>
  <c r="D299" i="10"/>
  <c r="B299" i="10"/>
  <c r="A299" i="10"/>
  <c r="X299" i="11"/>
  <c r="Y299" i="11" s="1"/>
  <c r="D299" i="11"/>
  <c r="C299" i="10"/>
  <c r="B299" i="7"/>
  <c r="G299" i="7" s="1"/>
  <c r="J299" i="11"/>
  <c r="B299" i="11"/>
  <c r="Q299" i="11"/>
  <c r="M299" i="11"/>
  <c r="E299" i="11"/>
  <c r="F299" i="11"/>
  <c r="F299" i="10"/>
  <c r="H299" i="10"/>
  <c r="I299" i="10"/>
  <c r="I299" i="11"/>
  <c r="M432" i="11"/>
  <c r="H432" i="11"/>
  <c r="N432" i="11"/>
  <c r="D432" i="11"/>
  <c r="C432" i="10"/>
  <c r="E432" i="10"/>
  <c r="D432" i="10"/>
  <c r="V432" i="11"/>
  <c r="W432" i="11" s="1"/>
  <c r="J432" i="11"/>
  <c r="C432" i="11"/>
  <c r="P432" i="11"/>
  <c r="F432" i="10"/>
  <c r="F432" i="11"/>
  <c r="H432" i="10"/>
  <c r="E432" i="11"/>
  <c r="B432" i="11"/>
  <c r="Q432" i="11"/>
  <c r="B432" i="10"/>
  <c r="I432" i="11"/>
  <c r="G432" i="10"/>
  <c r="A432" i="10"/>
  <c r="A432" i="11"/>
  <c r="L432" i="11"/>
  <c r="K432" i="11" s="1"/>
  <c r="O432" i="11"/>
  <c r="G432" i="11"/>
  <c r="I432" i="10"/>
  <c r="X432" i="11"/>
  <c r="Y432" i="11" s="1"/>
  <c r="B432" i="7"/>
  <c r="A432" i="7" s="1"/>
  <c r="I42" i="11"/>
  <c r="H42" i="11"/>
  <c r="C42" i="11"/>
  <c r="D42" i="10"/>
  <c r="C42" i="10"/>
  <c r="I42" i="10"/>
  <c r="X42" i="11"/>
  <c r="Y42" i="11" s="1"/>
  <c r="M42" i="11" s="1"/>
  <c r="O42" i="11"/>
  <c r="D42" i="11"/>
  <c r="Q42" i="11"/>
  <c r="G42" i="10"/>
  <c r="B42" i="10"/>
  <c r="E42" i="10"/>
  <c r="N42" i="11"/>
  <c r="E42" i="11"/>
  <c r="A42" i="11"/>
  <c r="H42" i="10"/>
  <c r="F42" i="10"/>
  <c r="A42" i="10"/>
  <c r="J42" i="11"/>
  <c r="G42" i="11"/>
  <c r="B42" i="11"/>
  <c r="B42" i="7"/>
  <c r="F42" i="7" s="1"/>
  <c r="V42" i="11"/>
  <c r="W42" i="11" s="1"/>
  <c r="L42" i="11" s="1"/>
  <c r="K42" i="11" s="1"/>
  <c r="P42" i="11"/>
  <c r="F42" i="11"/>
  <c r="I74" i="11"/>
  <c r="E74" i="11"/>
  <c r="A74" i="11"/>
  <c r="D74" i="10"/>
  <c r="B74" i="10"/>
  <c r="E74" i="10"/>
  <c r="X74" i="11"/>
  <c r="Y74" i="11" s="1"/>
  <c r="M74" i="11" s="1"/>
  <c r="O74" i="11"/>
  <c r="D74" i="11"/>
  <c r="Q74" i="11"/>
  <c r="G74" i="10"/>
  <c r="G74" i="11"/>
  <c r="I74" i="10"/>
  <c r="N74" i="11"/>
  <c r="H74" i="11"/>
  <c r="C74" i="11"/>
  <c r="H74" i="10"/>
  <c r="F74" i="10"/>
  <c r="A74" i="10"/>
  <c r="B74" i="11"/>
  <c r="B74" i="7"/>
  <c r="J74" i="7" s="1"/>
  <c r="F74" i="11"/>
  <c r="J74" i="11"/>
  <c r="P74" i="11"/>
  <c r="C74" i="10"/>
  <c r="V74" i="11"/>
  <c r="W74" i="11" s="1"/>
  <c r="L74" i="11" s="1"/>
  <c r="K74" i="11" s="1"/>
  <c r="I106" i="11"/>
  <c r="E106" i="11"/>
  <c r="A106" i="11"/>
  <c r="E106" i="10"/>
  <c r="F106" i="10"/>
  <c r="H106" i="10"/>
  <c r="X106" i="11"/>
  <c r="Y106" i="11" s="1"/>
  <c r="M106" i="11" s="1"/>
  <c r="O106" i="11"/>
  <c r="D106" i="11"/>
  <c r="Q106" i="11"/>
  <c r="A106" i="10"/>
  <c r="D106" i="10"/>
  <c r="C106" i="10"/>
  <c r="N106" i="11"/>
  <c r="H106" i="11"/>
  <c r="C106" i="11"/>
  <c r="I106" i="10"/>
  <c r="B106" i="10"/>
  <c r="G106" i="11"/>
  <c r="B106" i="11"/>
  <c r="B106" i="7"/>
  <c r="F106" i="11"/>
  <c r="J106" i="11"/>
  <c r="P106" i="11"/>
  <c r="G106" i="10"/>
  <c r="V106" i="11"/>
  <c r="W106" i="11" s="1"/>
  <c r="L106" i="11" s="1"/>
  <c r="K106" i="11" s="1"/>
  <c r="N139" i="11"/>
  <c r="I139" i="11"/>
  <c r="V139" i="11"/>
  <c r="W139" i="11" s="1"/>
  <c r="L139" i="11" s="1"/>
  <c r="K139" i="11" s="1"/>
  <c r="E139" i="11"/>
  <c r="B139" i="11"/>
  <c r="F139" i="11"/>
  <c r="Q139" i="11"/>
  <c r="F139" i="10"/>
  <c r="J139" i="11"/>
  <c r="A139" i="11"/>
  <c r="G139" i="11"/>
  <c r="I139" i="10"/>
  <c r="P139" i="11"/>
  <c r="E139" i="10"/>
  <c r="X139" i="11"/>
  <c r="Y139" i="11" s="1"/>
  <c r="M139" i="11" s="1"/>
  <c r="H139" i="11"/>
  <c r="C139" i="11"/>
  <c r="D139" i="10"/>
  <c r="A139" i="10"/>
  <c r="B139" i="10"/>
  <c r="C139" i="10"/>
  <c r="O139" i="11"/>
  <c r="G139" i="10"/>
  <c r="H139" i="10"/>
  <c r="B139" i="7"/>
  <c r="D139" i="11"/>
  <c r="O181" i="11"/>
  <c r="J181" i="11"/>
  <c r="A181" i="11"/>
  <c r="P181" i="11"/>
  <c r="H181" i="10"/>
  <c r="D181" i="10"/>
  <c r="X181" i="11"/>
  <c r="Y181" i="11" s="1"/>
  <c r="M181" i="11" s="1"/>
  <c r="V181" i="11"/>
  <c r="W181" i="11" s="1"/>
  <c r="L181" i="11" s="1"/>
  <c r="K181" i="11" s="1"/>
  <c r="C181" i="11"/>
  <c r="F181" i="10"/>
  <c r="I181" i="10"/>
  <c r="F181" i="11"/>
  <c r="C181" i="10"/>
  <c r="H181" i="11"/>
  <c r="E181" i="11"/>
  <c r="B181" i="11"/>
  <c r="Q181" i="11"/>
  <c r="A181" i="10"/>
  <c r="G181" i="11"/>
  <c r="N181" i="11"/>
  <c r="E181" i="10"/>
  <c r="I181" i="11"/>
  <c r="G181" i="10"/>
  <c r="B181" i="10"/>
  <c r="B181" i="7"/>
  <c r="D181" i="7" s="1"/>
  <c r="D181" i="11"/>
  <c r="M227" i="11"/>
  <c r="J227" i="11"/>
  <c r="E227" i="11"/>
  <c r="B227" i="11"/>
  <c r="F227" i="11"/>
  <c r="F227" i="10"/>
  <c r="A227" i="10"/>
  <c r="V227" i="11"/>
  <c r="W227" i="11" s="1"/>
  <c r="O227" i="11"/>
  <c r="A227" i="11"/>
  <c r="G227" i="11"/>
  <c r="G227" i="10"/>
  <c r="Q227" i="11"/>
  <c r="E227" i="10"/>
  <c r="L227" i="11"/>
  <c r="K227" i="11" s="1"/>
  <c r="N227" i="11"/>
  <c r="H227" i="11"/>
  <c r="C227" i="11"/>
  <c r="D227" i="10"/>
  <c r="B227" i="10"/>
  <c r="I227" i="10"/>
  <c r="D227" i="11"/>
  <c r="B227" i="7"/>
  <c r="N227" i="7" s="1"/>
  <c r="H227" i="10"/>
  <c r="I227" i="11"/>
  <c r="P227" i="11"/>
  <c r="X227" i="11"/>
  <c r="Y227" i="11" s="1"/>
  <c r="C227" i="10"/>
  <c r="V291" i="11"/>
  <c r="W291" i="11" s="1"/>
  <c r="O291" i="11"/>
  <c r="A291" i="11"/>
  <c r="G291" i="11"/>
  <c r="G291" i="10"/>
  <c r="Q291" i="11"/>
  <c r="E291" i="10"/>
  <c r="L291" i="11"/>
  <c r="K291" i="11" s="1"/>
  <c r="N291" i="11"/>
  <c r="H291" i="11"/>
  <c r="C291" i="11"/>
  <c r="D291" i="10"/>
  <c r="B291" i="10"/>
  <c r="I291" i="10"/>
  <c r="X291" i="11"/>
  <c r="Y291" i="11" s="1"/>
  <c r="D291" i="11"/>
  <c r="C291" i="10"/>
  <c r="B291" i="7"/>
  <c r="N291" i="7" s="1"/>
  <c r="J291" i="11"/>
  <c r="B291" i="11"/>
  <c r="F291" i="10"/>
  <c r="M291" i="11"/>
  <c r="E291" i="11"/>
  <c r="F291" i="11"/>
  <c r="A291" i="10"/>
  <c r="I291" i="11"/>
  <c r="H291" i="10"/>
  <c r="P291" i="11"/>
  <c r="M355" i="11"/>
  <c r="J355" i="11"/>
  <c r="H355" i="11"/>
  <c r="D355" i="11"/>
  <c r="F355" i="11"/>
  <c r="F355" i="10"/>
  <c r="A355" i="10"/>
  <c r="V355" i="11"/>
  <c r="W355" i="11" s="1"/>
  <c r="O355" i="11"/>
  <c r="A355" i="11"/>
  <c r="G355" i="11"/>
  <c r="G355" i="10"/>
  <c r="Q355" i="11"/>
  <c r="E355" i="10"/>
  <c r="L355" i="11"/>
  <c r="K355" i="11" s="1"/>
  <c r="N355" i="11"/>
  <c r="E355" i="11"/>
  <c r="C355" i="11"/>
  <c r="D355" i="10"/>
  <c r="B355" i="10"/>
  <c r="I355" i="10"/>
  <c r="X355" i="11"/>
  <c r="Y355" i="11" s="1"/>
  <c r="C355" i="10"/>
  <c r="I355" i="11"/>
  <c r="P355" i="11"/>
  <c r="H355" i="10"/>
  <c r="B355" i="11"/>
  <c r="B355" i="7"/>
  <c r="D355" i="7" s="1"/>
  <c r="M419" i="11"/>
  <c r="O419" i="11"/>
  <c r="E419" i="11"/>
  <c r="B419" i="11"/>
  <c r="F419" i="11"/>
  <c r="F419" i="10"/>
  <c r="A419" i="10"/>
  <c r="V419" i="11"/>
  <c r="W419" i="11" s="1"/>
  <c r="I419" i="11"/>
  <c r="D419" i="11"/>
  <c r="G419" i="11"/>
  <c r="G419" i="10"/>
  <c r="Q419" i="11"/>
  <c r="E419" i="10"/>
  <c r="L419" i="11"/>
  <c r="K419" i="11" s="1"/>
  <c r="N419" i="11"/>
  <c r="J419" i="11"/>
  <c r="A419" i="11"/>
  <c r="D419" i="10"/>
  <c r="B419" i="10"/>
  <c r="I419" i="10"/>
  <c r="X419" i="11"/>
  <c r="Y419" i="11" s="1"/>
  <c r="C419" i="10"/>
  <c r="H419" i="11"/>
  <c r="P419" i="11"/>
  <c r="H419" i="10"/>
  <c r="C419" i="11"/>
  <c r="B419" i="7"/>
  <c r="G419" i="7" s="1"/>
  <c r="M443" i="11"/>
  <c r="O443" i="11"/>
  <c r="J443" i="11"/>
  <c r="B443" i="11"/>
  <c r="F443" i="11"/>
  <c r="F443" i="10"/>
  <c r="A443" i="10"/>
  <c r="V443" i="11"/>
  <c r="W443" i="11" s="1"/>
  <c r="I443" i="11"/>
  <c r="D443" i="11"/>
  <c r="G443" i="11"/>
  <c r="G443" i="10"/>
  <c r="Q443" i="11"/>
  <c r="E443" i="10"/>
  <c r="L443" i="11"/>
  <c r="K443" i="11" s="1"/>
  <c r="N443" i="11"/>
  <c r="E443" i="11"/>
  <c r="A443" i="11"/>
  <c r="D443" i="10"/>
  <c r="B443" i="10"/>
  <c r="I443" i="10"/>
  <c r="C443" i="11"/>
  <c r="B443" i="7"/>
  <c r="A443" i="7" s="1"/>
  <c r="H443" i="10"/>
  <c r="H443" i="11"/>
  <c r="P443" i="11"/>
  <c r="C443" i="10"/>
  <c r="X443" i="11"/>
  <c r="Y443" i="11" s="1"/>
  <c r="M475" i="11"/>
  <c r="O475" i="11"/>
  <c r="E475" i="11"/>
  <c r="B475" i="11"/>
  <c r="F475" i="11"/>
  <c r="F475" i="10"/>
  <c r="A475" i="10"/>
  <c r="V475" i="11"/>
  <c r="W475" i="11" s="1"/>
  <c r="H475" i="11"/>
  <c r="D475" i="11"/>
  <c r="G475" i="11"/>
  <c r="G475" i="10"/>
  <c r="Q475" i="11"/>
  <c r="E475" i="10"/>
  <c r="L475" i="11"/>
  <c r="K475" i="11" s="1"/>
  <c r="N475" i="11"/>
  <c r="J475" i="11"/>
  <c r="A475" i="11"/>
  <c r="D475" i="10"/>
  <c r="B475" i="10"/>
  <c r="I475" i="10"/>
  <c r="C475" i="11"/>
  <c r="B475" i="7"/>
  <c r="H475" i="10"/>
  <c r="I475" i="11"/>
  <c r="P475" i="11"/>
  <c r="X475" i="11"/>
  <c r="Y475" i="11" s="1"/>
  <c r="C475" i="10"/>
  <c r="O31" i="11"/>
  <c r="X31" i="11"/>
  <c r="Y31" i="11" s="1"/>
  <c r="M31" i="11" s="1"/>
  <c r="H31" i="11"/>
  <c r="I31" i="11"/>
  <c r="B31" i="11"/>
  <c r="G31" i="10"/>
  <c r="Q31" i="11"/>
  <c r="P31" i="11"/>
  <c r="N31" i="11"/>
  <c r="E31" i="11"/>
  <c r="C31" i="11"/>
  <c r="C31" i="10"/>
  <c r="B31" i="10"/>
  <c r="D31" i="10"/>
  <c r="V31" i="11"/>
  <c r="W31" i="11" s="1"/>
  <c r="L31" i="11" s="1"/>
  <c r="K31" i="11" s="1"/>
  <c r="D31" i="11"/>
  <c r="F31" i="11"/>
  <c r="E31" i="10"/>
  <c r="A31" i="10"/>
  <c r="B31" i="7"/>
  <c r="G31" i="7" s="1"/>
  <c r="G31" i="11"/>
  <c r="F31" i="10"/>
  <c r="I31" i="10"/>
  <c r="H31" i="10"/>
  <c r="J31" i="11"/>
  <c r="A31" i="11"/>
  <c r="O47" i="11"/>
  <c r="V47" i="11"/>
  <c r="W47" i="11" s="1"/>
  <c r="L47" i="11" s="1"/>
  <c r="K47" i="11" s="1"/>
  <c r="C47" i="11"/>
  <c r="G47" i="10"/>
  <c r="Q47" i="11"/>
  <c r="P47" i="11"/>
  <c r="J47" i="11"/>
  <c r="E47" i="11"/>
  <c r="A47" i="11"/>
  <c r="C47" i="10"/>
  <c r="F47" i="10"/>
  <c r="D47" i="10"/>
  <c r="N47" i="11"/>
  <c r="I47" i="11"/>
  <c r="B47" i="11"/>
  <c r="F47" i="11"/>
  <c r="I47" i="10"/>
  <c r="A47" i="10"/>
  <c r="B47" i="7"/>
  <c r="C47" i="7" s="1"/>
  <c r="H47" i="11"/>
  <c r="E47" i="10"/>
  <c r="D47" i="11"/>
  <c r="H47" i="10"/>
  <c r="X47" i="11"/>
  <c r="Y47" i="11" s="1"/>
  <c r="M47" i="11" s="1"/>
  <c r="G47" i="11"/>
  <c r="B47" i="10"/>
  <c r="O63" i="11"/>
  <c r="V63" i="11"/>
  <c r="W63" i="11" s="1"/>
  <c r="L63" i="11" s="1"/>
  <c r="K63" i="11" s="1"/>
  <c r="C63" i="11"/>
  <c r="G63" i="10"/>
  <c r="I63" i="10"/>
  <c r="P63" i="11"/>
  <c r="J63" i="11"/>
  <c r="E63" i="11"/>
  <c r="D63" i="11"/>
  <c r="C63" i="10"/>
  <c r="A63" i="10"/>
  <c r="D63" i="10"/>
  <c r="N63" i="11"/>
  <c r="I63" i="11"/>
  <c r="B63" i="11"/>
  <c r="F63" i="11"/>
  <c r="B63" i="10"/>
  <c r="E63" i="10"/>
  <c r="B63" i="7"/>
  <c r="J63" i="7" s="1"/>
  <c r="G63" i="11"/>
  <c r="X63" i="11"/>
  <c r="Y63" i="11" s="1"/>
  <c r="M63" i="11" s="1"/>
  <c r="F63" i="10"/>
  <c r="H63" i="11"/>
  <c r="A63" i="11"/>
  <c r="Q63" i="11"/>
  <c r="H63" i="10"/>
  <c r="O79" i="11"/>
  <c r="I79" i="11"/>
  <c r="C79" i="11"/>
  <c r="G79" i="10"/>
  <c r="Q79" i="11"/>
  <c r="A79" i="10"/>
  <c r="J79" i="11"/>
  <c r="E79" i="11"/>
  <c r="D79" i="11"/>
  <c r="C79" i="10"/>
  <c r="P79" i="11"/>
  <c r="D79" i="10"/>
  <c r="N79" i="11"/>
  <c r="V79" i="11"/>
  <c r="W79" i="11" s="1"/>
  <c r="L79" i="11" s="1"/>
  <c r="K79" i="11" s="1"/>
  <c r="B79" i="11"/>
  <c r="F79" i="11"/>
  <c r="E79" i="10"/>
  <c r="I79" i="10"/>
  <c r="B79" i="7"/>
  <c r="J79" i="7" s="1"/>
  <c r="H79" i="11"/>
  <c r="F79" i="10"/>
  <c r="A79" i="11"/>
  <c r="H79" i="10"/>
  <c r="G79" i="11"/>
  <c r="B79" i="10"/>
  <c r="X79" i="11"/>
  <c r="Y79" i="11" s="1"/>
  <c r="M79" i="11" s="1"/>
  <c r="O95" i="11"/>
  <c r="V95" i="11"/>
  <c r="W95" i="11" s="1"/>
  <c r="L95" i="11" s="1"/>
  <c r="K95" i="11" s="1"/>
  <c r="C95" i="11"/>
  <c r="D95" i="10"/>
  <c r="G95" i="10"/>
  <c r="Q95" i="11"/>
  <c r="J95" i="11"/>
  <c r="E95" i="11"/>
  <c r="D95" i="11"/>
  <c r="F95" i="11"/>
  <c r="P95" i="11"/>
  <c r="F95" i="10"/>
  <c r="N95" i="11"/>
  <c r="I95" i="11"/>
  <c r="B95" i="11"/>
  <c r="H95" i="10"/>
  <c r="C95" i="10"/>
  <c r="B95" i="10"/>
  <c r="B95" i="7"/>
  <c r="I95" i="7" s="1"/>
  <c r="G95" i="11"/>
  <c r="X95" i="11"/>
  <c r="Y95" i="11" s="1"/>
  <c r="M95" i="11" s="1"/>
  <c r="E95" i="10"/>
  <c r="I95" i="10"/>
  <c r="A95" i="10"/>
  <c r="H95" i="11"/>
  <c r="A95" i="11"/>
  <c r="O111" i="11"/>
  <c r="I111" i="11"/>
  <c r="A111" i="11"/>
  <c r="D111" i="10"/>
  <c r="G111" i="10"/>
  <c r="P111" i="11"/>
  <c r="J111" i="11"/>
  <c r="E111" i="11"/>
  <c r="D111" i="11"/>
  <c r="F111" i="11"/>
  <c r="C111" i="10"/>
  <c r="F111" i="10"/>
  <c r="N111" i="11"/>
  <c r="V111" i="11"/>
  <c r="W111" i="11" s="1"/>
  <c r="L111" i="11" s="1"/>
  <c r="K111" i="11" s="1"/>
  <c r="C111" i="11"/>
  <c r="H111" i="10"/>
  <c r="I111" i="10"/>
  <c r="Q111" i="11"/>
  <c r="B111" i="7"/>
  <c r="D111" i="7" s="1"/>
  <c r="B111" i="11"/>
  <c r="A111" i="10"/>
  <c r="G111" i="11"/>
  <c r="H111" i="11"/>
  <c r="B111" i="10"/>
  <c r="X111" i="11"/>
  <c r="Y111" i="11" s="1"/>
  <c r="M111" i="11" s="1"/>
  <c r="E111" i="10"/>
  <c r="O127" i="11"/>
  <c r="V127" i="11"/>
  <c r="W127" i="11" s="1"/>
  <c r="L127" i="11" s="1"/>
  <c r="K127" i="11" s="1"/>
  <c r="C127" i="11"/>
  <c r="D127" i="10"/>
  <c r="I127" i="10"/>
  <c r="P127" i="11"/>
  <c r="J127" i="11"/>
  <c r="E127" i="11"/>
  <c r="D127" i="11"/>
  <c r="F127" i="11"/>
  <c r="C127" i="10"/>
  <c r="F127" i="10"/>
  <c r="N127" i="11"/>
  <c r="I127" i="11"/>
  <c r="B127" i="11"/>
  <c r="H127" i="10"/>
  <c r="G127" i="10"/>
  <c r="Q127" i="11"/>
  <c r="B127" i="7"/>
  <c r="F127" i="7" s="1"/>
  <c r="A127" i="11"/>
  <c r="A127" i="10"/>
  <c r="G127" i="11"/>
  <c r="H127" i="11"/>
  <c r="B127" i="10"/>
  <c r="E127" i="10"/>
  <c r="X127" i="11"/>
  <c r="Y127" i="11" s="1"/>
  <c r="M127" i="11" s="1"/>
  <c r="X145" i="11"/>
  <c r="Y145" i="11" s="1"/>
  <c r="M145" i="11" s="1"/>
  <c r="O145" i="11"/>
  <c r="B145" i="11"/>
  <c r="Q145" i="11"/>
  <c r="C145" i="10"/>
  <c r="A145" i="10"/>
  <c r="E145" i="11"/>
  <c r="D145" i="11"/>
  <c r="P145" i="11"/>
  <c r="F145" i="11"/>
  <c r="B145" i="7"/>
  <c r="J145" i="7" s="1"/>
  <c r="H145" i="11"/>
  <c r="I145" i="11"/>
  <c r="F145" i="10"/>
  <c r="H145" i="10"/>
  <c r="D145" i="10"/>
  <c r="N145" i="11"/>
  <c r="C145" i="11"/>
  <c r="G145" i="10"/>
  <c r="J145" i="11"/>
  <c r="B145" i="10"/>
  <c r="I145" i="10"/>
  <c r="A145" i="11"/>
  <c r="E145" i="10"/>
  <c r="G145" i="11"/>
  <c r="V145" i="11"/>
  <c r="W145" i="11" s="1"/>
  <c r="L145" i="11" s="1"/>
  <c r="K145" i="11" s="1"/>
  <c r="J167" i="11"/>
  <c r="E167" i="11"/>
  <c r="D167" i="11"/>
  <c r="F167" i="11"/>
  <c r="F167" i="10"/>
  <c r="C167" i="10"/>
  <c r="X167" i="11"/>
  <c r="Y167" i="11" s="1"/>
  <c r="M167" i="11" s="1"/>
  <c r="O167" i="11"/>
  <c r="A167" i="11"/>
  <c r="G167" i="11"/>
  <c r="G167" i="10"/>
  <c r="A167" i="10"/>
  <c r="I167" i="10"/>
  <c r="N167" i="11"/>
  <c r="I167" i="11"/>
  <c r="C167" i="11"/>
  <c r="D167" i="10"/>
  <c r="Q167" i="11"/>
  <c r="P167" i="11"/>
  <c r="H167" i="10"/>
  <c r="V167" i="11"/>
  <c r="W167" i="11" s="1"/>
  <c r="L167" i="11" s="1"/>
  <c r="K167" i="11" s="1"/>
  <c r="B167" i="10"/>
  <c r="B167" i="11"/>
  <c r="B167" i="7"/>
  <c r="F167" i="7" s="1"/>
  <c r="E167" i="10"/>
  <c r="H167" i="11"/>
  <c r="I188" i="11"/>
  <c r="O188" i="11"/>
  <c r="B188" i="11"/>
  <c r="C188" i="10"/>
  <c r="Q188" i="11"/>
  <c r="E188" i="10"/>
  <c r="E188" i="11"/>
  <c r="H188" i="11"/>
  <c r="D188" i="11"/>
  <c r="G188" i="11"/>
  <c r="F188" i="11"/>
  <c r="H188" i="10"/>
  <c r="V188" i="11"/>
  <c r="W188" i="11" s="1"/>
  <c r="L188" i="11" s="1"/>
  <c r="K188" i="11" s="1"/>
  <c r="N188" i="11"/>
  <c r="A188" i="11"/>
  <c r="G188" i="10"/>
  <c r="B188" i="10"/>
  <c r="A188" i="10"/>
  <c r="B188" i="7"/>
  <c r="I188" i="7" s="1"/>
  <c r="P188" i="11"/>
  <c r="X188" i="11"/>
  <c r="Y188" i="11" s="1"/>
  <c r="M188" i="11" s="1"/>
  <c r="F188" i="10"/>
  <c r="J188" i="11"/>
  <c r="I188" i="10"/>
  <c r="C188" i="11"/>
  <c r="D188" i="10"/>
  <c r="H209" i="11"/>
  <c r="E209" i="11"/>
  <c r="C209" i="11"/>
  <c r="Q209" i="11"/>
  <c r="A209" i="10"/>
  <c r="F209" i="11"/>
  <c r="O209" i="11"/>
  <c r="B209" i="11"/>
  <c r="P209" i="11"/>
  <c r="D209" i="10"/>
  <c r="B209" i="7"/>
  <c r="N209" i="7" s="1"/>
  <c r="V209" i="11"/>
  <c r="W209" i="11" s="1"/>
  <c r="L209" i="11" s="1"/>
  <c r="K209" i="11" s="1"/>
  <c r="J209" i="11"/>
  <c r="A209" i="11"/>
  <c r="I209" i="10"/>
  <c r="H209" i="10"/>
  <c r="X209" i="11"/>
  <c r="Y209" i="11" s="1"/>
  <c r="M209" i="11" s="1"/>
  <c r="D209" i="11"/>
  <c r="B209" i="10"/>
  <c r="G209" i="11"/>
  <c r="G209" i="10"/>
  <c r="E209" i="10"/>
  <c r="N209" i="11"/>
  <c r="C209" i="10"/>
  <c r="F209" i="10"/>
  <c r="I209" i="11"/>
  <c r="M236" i="11"/>
  <c r="I236" i="11"/>
  <c r="H236" i="11"/>
  <c r="D236" i="11"/>
  <c r="C236" i="10"/>
  <c r="Q236" i="11"/>
  <c r="H236" i="10"/>
  <c r="L236" i="11"/>
  <c r="K236" i="11" s="1"/>
  <c r="E236" i="11"/>
  <c r="O236" i="11"/>
  <c r="B236" i="11"/>
  <c r="G236" i="11"/>
  <c r="F236" i="11"/>
  <c r="E236" i="10"/>
  <c r="V236" i="11"/>
  <c r="W236" i="11" s="1"/>
  <c r="N236" i="11"/>
  <c r="A236" i="11"/>
  <c r="G236" i="10"/>
  <c r="B236" i="10"/>
  <c r="A236" i="10"/>
  <c r="B236" i="7"/>
  <c r="D236" i="7" s="1"/>
  <c r="X236" i="11"/>
  <c r="Y236" i="11" s="1"/>
  <c r="F236" i="10"/>
  <c r="J236" i="11"/>
  <c r="I236" i="10"/>
  <c r="C236" i="11"/>
  <c r="P236" i="11"/>
  <c r="D236" i="10"/>
  <c r="V268" i="11"/>
  <c r="W268" i="11" s="1"/>
  <c r="N268" i="11"/>
  <c r="A268" i="11"/>
  <c r="G268" i="10"/>
  <c r="B268" i="10"/>
  <c r="A268" i="10"/>
  <c r="B268" i="7"/>
  <c r="X268" i="11"/>
  <c r="Y268" i="11" s="1"/>
  <c r="H268" i="11"/>
  <c r="D268" i="11"/>
  <c r="F268" i="10"/>
  <c r="E268" i="10"/>
  <c r="I268" i="11"/>
  <c r="O268" i="11"/>
  <c r="P268" i="11"/>
  <c r="Q268" i="11"/>
  <c r="H268" i="10"/>
  <c r="L268" i="11"/>
  <c r="K268" i="11" s="1"/>
  <c r="C268" i="11"/>
  <c r="F268" i="11"/>
  <c r="M268" i="11"/>
  <c r="B268" i="11"/>
  <c r="I268" i="10"/>
  <c r="E268" i="11"/>
  <c r="C268" i="10"/>
  <c r="D268" i="10"/>
  <c r="G268" i="11"/>
  <c r="J268" i="11"/>
  <c r="L300" i="11"/>
  <c r="K300" i="11" s="1"/>
  <c r="I300" i="11"/>
  <c r="H300" i="11"/>
  <c r="B300" i="11"/>
  <c r="C300" i="10"/>
  <c r="Q300" i="11"/>
  <c r="E300" i="10"/>
  <c r="M300" i="11"/>
  <c r="E300" i="11"/>
  <c r="O300" i="11"/>
  <c r="D300" i="11"/>
  <c r="G300" i="11"/>
  <c r="F300" i="11"/>
  <c r="H300" i="10"/>
  <c r="X300" i="11"/>
  <c r="Y300" i="11" s="1"/>
  <c r="N300" i="11"/>
  <c r="C300" i="11"/>
  <c r="P300" i="11"/>
  <c r="F300" i="10"/>
  <c r="I300" i="10"/>
  <c r="D300" i="10"/>
  <c r="G300" i="10"/>
  <c r="V300" i="11"/>
  <c r="W300" i="11" s="1"/>
  <c r="B300" i="10"/>
  <c r="B300" i="7"/>
  <c r="J300" i="7" s="1"/>
  <c r="J300" i="11"/>
  <c r="A300" i="10"/>
  <c r="A300" i="11"/>
  <c r="L332" i="11"/>
  <c r="K332" i="11" s="1"/>
  <c r="I332" i="11"/>
  <c r="H332" i="11"/>
  <c r="D332" i="11"/>
  <c r="C332" i="10"/>
  <c r="Q332" i="11"/>
  <c r="H332" i="10"/>
  <c r="M332" i="11"/>
  <c r="E332" i="11"/>
  <c r="O332" i="11"/>
  <c r="B332" i="11"/>
  <c r="G332" i="11"/>
  <c r="F332" i="11"/>
  <c r="E332" i="10"/>
  <c r="X332" i="11"/>
  <c r="Y332" i="11" s="1"/>
  <c r="N332" i="11"/>
  <c r="C332" i="11"/>
  <c r="P332" i="11"/>
  <c r="F332" i="10"/>
  <c r="I332" i="10"/>
  <c r="D332" i="10"/>
  <c r="G332" i="10"/>
  <c r="V332" i="11"/>
  <c r="W332" i="11" s="1"/>
  <c r="B332" i="10"/>
  <c r="A332" i="11"/>
  <c r="J332" i="11"/>
  <c r="A332" i="10"/>
  <c r="B332" i="7"/>
  <c r="C332" i="7" s="1"/>
  <c r="L364" i="11"/>
  <c r="K364" i="11" s="1"/>
  <c r="I364" i="11"/>
  <c r="H364" i="11"/>
  <c r="D364" i="11"/>
  <c r="C364" i="10"/>
  <c r="Q364" i="11"/>
  <c r="E364" i="10"/>
  <c r="X364" i="11"/>
  <c r="Y364" i="11" s="1"/>
  <c r="N364" i="11"/>
  <c r="C364" i="11"/>
  <c r="P364" i="11"/>
  <c r="F364" i="10"/>
  <c r="I364" i="10"/>
  <c r="D364" i="10"/>
  <c r="M364" i="11"/>
  <c r="O364" i="11"/>
  <c r="G364" i="11"/>
  <c r="H364" i="10"/>
  <c r="V364" i="11"/>
  <c r="W364" i="11" s="1"/>
  <c r="A364" i="11"/>
  <c r="B364" i="10"/>
  <c r="B364" i="7"/>
  <c r="G364" i="10"/>
  <c r="E364" i="11"/>
  <c r="B364" i="11"/>
  <c r="F364" i="11"/>
  <c r="J364" i="11"/>
  <c r="A364" i="10"/>
  <c r="L396" i="11"/>
  <c r="K396" i="11" s="1"/>
  <c r="I396" i="11"/>
  <c r="H396" i="11"/>
  <c r="D396" i="11"/>
  <c r="C396" i="10"/>
  <c r="Q396" i="11"/>
  <c r="E396" i="10"/>
  <c r="X396" i="11"/>
  <c r="Y396" i="11" s="1"/>
  <c r="N396" i="11"/>
  <c r="C396" i="11"/>
  <c r="P396" i="11"/>
  <c r="F396" i="10"/>
  <c r="I396" i="10"/>
  <c r="D396" i="10"/>
  <c r="M396" i="11"/>
  <c r="O396" i="11"/>
  <c r="G396" i="11"/>
  <c r="H396" i="10"/>
  <c r="V396" i="11"/>
  <c r="W396" i="11" s="1"/>
  <c r="A396" i="11"/>
  <c r="B396" i="10"/>
  <c r="B396" i="7"/>
  <c r="G396" i="7" s="1"/>
  <c r="A396" i="10"/>
  <c r="E396" i="11"/>
  <c r="B396" i="11"/>
  <c r="F396" i="11"/>
  <c r="J396" i="11"/>
  <c r="G396" i="10"/>
  <c r="L428" i="11"/>
  <c r="K428" i="11" s="1"/>
  <c r="H428" i="11"/>
  <c r="J428" i="11"/>
  <c r="D428" i="11"/>
  <c r="C428" i="10"/>
  <c r="Q428" i="11"/>
  <c r="H428" i="10"/>
  <c r="X428" i="11"/>
  <c r="Y428" i="11" s="1"/>
  <c r="N428" i="11"/>
  <c r="C428" i="11"/>
  <c r="P428" i="11"/>
  <c r="F428" i="10"/>
  <c r="I428" i="10"/>
  <c r="D428" i="10"/>
  <c r="M428" i="11"/>
  <c r="O428" i="11"/>
  <c r="G428" i="11"/>
  <c r="E428" i="10"/>
  <c r="A428" i="10"/>
  <c r="V428" i="11"/>
  <c r="W428" i="11" s="1"/>
  <c r="A428" i="11"/>
  <c r="B428" i="10"/>
  <c r="B428" i="7"/>
  <c r="I428" i="7" s="1"/>
  <c r="G428" i="10"/>
  <c r="E428" i="11"/>
  <c r="B428" i="11"/>
  <c r="F428" i="11"/>
  <c r="I428" i="11"/>
  <c r="L460" i="11"/>
  <c r="K460" i="11" s="1"/>
  <c r="H460" i="11"/>
  <c r="I460" i="11"/>
  <c r="B460" i="11"/>
  <c r="C460" i="10"/>
  <c r="Q460" i="11"/>
  <c r="E460" i="10"/>
  <c r="A460" i="11"/>
  <c r="A460" i="10"/>
  <c r="M460" i="11"/>
  <c r="E460" i="11"/>
  <c r="O460" i="11"/>
  <c r="D460" i="11"/>
  <c r="G460" i="11"/>
  <c r="F460" i="11"/>
  <c r="D460" i="10"/>
  <c r="J460" i="11"/>
  <c r="B460" i="10"/>
  <c r="X460" i="11"/>
  <c r="Y460" i="11" s="1"/>
  <c r="N460" i="11"/>
  <c r="C460" i="11"/>
  <c r="P460" i="11"/>
  <c r="F460" i="10"/>
  <c r="I460" i="10"/>
  <c r="H460" i="10"/>
  <c r="V460" i="11"/>
  <c r="W460" i="11" s="1"/>
  <c r="G460" i="10"/>
  <c r="B460" i="7"/>
  <c r="N32" i="11"/>
  <c r="I32" i="11"/>
  <c r="D32" i="11"/>
  <c r="F32" i="10"/>
  <c r="Q32" i="11"/>
  <c r="H32" i="10"/>
  <c r="H32" i="11"/>
  <c r="J32" i="11"/>
  <c r="B32" i="11"/>
  <c r="B32" i="10"/>
  <c r="F32" i="11"/>
  <c r="G32" i="10"/>
  <c r="X32" i="11"/>
  <c r="Y32" i="11" s="1"/>
  <c r="M32" i="11" s="1"/>
  <c r="E32" i="11"/>
  <c r="A32" i="11"/>
  <c r="G32" i="11"/>
  <c r="A32" i="10"/>
  <c r="E32" i="10"/>
  <c r="B32" i="7"/>
  <c r="G32" i="7" s="1"/>
  <c r="P32" i="11"/>
  <c r="V32" i="11"/>
  <c r="W32" i="11" s="1"/>
  <c r="L32" i="11" s="1"/>
  <c r="K32" i="11" s="1"/>
  <c r="I32" i="10"/>
  <c r="O32" i="11"/>
  <c r="C32" i="11"/>
  <c r="D32" i="10"/>
  <c r="C32" i="10"/>
  <c r="N48" i="11"/>
  <c r="I48" i="11"/>
  <c r="D48" i="11"/>
  <c r="F48" i="10"/>
  <c r="Q48" i="11"/>
  <c r="D48" i="10"/>
  <c r="H48" i="11"/>
  <c r="J48" i="11"/>
  <c r="B48" i="11"/>
  <c r="B48" i="10"/>
  <c r="F48" i="11"/>
  <c r="G48" i="10"/>
  <c r="X48" i="11"/>
  <c r="Y48" i="11" s="1"/>
  <c r="M48" i="11" s="1"/>
  <c r="E48" i="11"/>
  <c r="A48" i="11"/>
  <c r="G48" i="11"/>
  <c r="A48" i="10"/>
  <c r="I48" i="10"/>
  <c r="B48" i="7"/>
  <c r="D48" i="7" s="1"/>
  <c r="V48" i="11"/>
  <c r="W48" i="11" s="1"/>
  <c r="L48" i="11" s="1"/>
  <c r="K48" i="11" s="1"/>
  <c r="E48" i="10"/>
  <c r="C48" i="11"/>
  <c r="P48" i="11"/>
  <c r="H48" i="10"/>
  <c r="O48" i="11"/>
  <c r="C48" i="10"/>
  <c r="N64" i="11"/>
  <c r="I64" i="11"/>
  <c r="B64" i="11"/>
  <c r="F64" i="10"/>
  <c r="Q64" i="11"/>
  <c r="D64" i="10"/>
  <c r="H64" i="11"/>
  <c r="J64" i="11"/>
  <c r="D64" i="11"/>
  <c r="B64" i="10"/>
  <c r="H64" i="10"/>
  <c r="G64" i="10"/>
  <c r="X64" i="11"/>
  <c r="Y64" i="11" s="1"/>
  <c r="M64" i="11" s="1"/>
  <c r="E64" i="11"/>
  <c r="A64" i="11"/>
  <c r="G64" i="11"/>
  <c r="E64" i="10"/>
  <c r="F64" i="11"/>
  <c r="B64" i="7"/>
  <c r="V64" i="11"/>
  <c r="W64" i="11" s="1"/>
  <c r="L64" i="11" s="1"/>
  <c r="K64" i="11" s="1"/>
  <c r="I64" i="10"/>
  <c r="O64" i="11"/>
  <c r="A64" i="10"/>
  <c r="C64" i="11"/>
  <c r="C64" i="10"/>
  <c r="P64" i="11"/>
  <c r="C64" i="7"/>
  <c r="N80" i="11"/>
  <c r="I80" i="11"/>
  <c r="D80" i="11"/>
  <c r="F80" i="10"/>
  <c r="Q80" i="11"/>
  <c r="D80" i="10"/>
  <c r="H80" i="11"/>
  <c r="J80" i="11"/>
  <c r="B80" i="11"/>
  <c r="B80" i="10"/>
  <c r="H80" i="10"/>
  <c r="C80" i="10"/>
  <c r="X80" i="11"/>
  <c r="Y80" i="11" s="1"/>
  <c r="M80" i="11" s="1"/>
  <c r="E80" i="11"/>
  <c r="A80" i="11"/>
  <c r="G80" i="11"/>
  <c r="A80" i="10"/>
  <c r="F80" i="11"/>
  <c r="B80" i="7"/>
  <c r="F80" i="7" s="1"/>
  <c r="V80" i="11"/>
  <c r="W80" i="11" s="1"/>
  <c r="L80" i="11" s="1"/>
  <c r="K80" i="11" s="1"/>
  <c r="I80" i="10"/>
  <c r="O80" i="11"/>
  <c r="E80" i="10"/>
  <c r="C80" i="11"/>
  <c r="G80" i="10"/>
  <c r="P80" i="11"/>
  <c r="N96" i="11"/>
  <c r="I96" i="11"/>
  <c r="D96" i="11"/>
  <c r="C96" i="10"/>
  <c r="E96" i="10"/>
  <c r="D96" i="10"/>
  <c r="H96" i="11"/>
  <c r="J96" i="11"/>
  <c r="B96" i="11"/>
  <c r="G96" i="11"/>
  <c r="Q96" i="11"/>
  <c r="B96" i="10"/>
  <c r="X96" i="11"/>
  <c r="Y96" i="11" s="1"/>
  <c r="M96" i="11" s="1"/>
  <c r="E96" i="11"/>
  <c r="A96" i="11"/>
  <c r="G96" i="10"/>
  <c r="A96" i="10"/>
  <c r="F96" i="11"/>
  <c r="B96" i="7"/>
  <c r="F96" i="7" s="1"/>
  <c r="V96" i="11"/>
  <c r="W96" i="11" s="1"/>
  <c r="L96" i="11" s="1"/>
  <c r="K96" i="11" s="1"/>
  <c r="F96" i="10"/>
  <c r="O96" i="11"/>
  <c r="I96" i="10"/>
  <c r="C96" i="11"/>
  <c r="H96" i="10"/>
  <c r="P96" i="11"/>
  <c r="N112" i="11"/>
  <c r="I112" i="11"/>
  <c r="D112" i="11"/>
  <c r="C112" i="10"/>
  <c r="E112" i="10"/>
  <c r="D112" i="10"/>
  <c r="H112" i="11"/>
  <c r="J112" i="11"/>
  <c r="B112" i="11"/>
  <c r="G112" i="11"/>
  <c r="Q112" i="11"/>
  <c r="B112" i="10"/>
  <c r="X112" i="11"/>
  <c r="Y112" i="11" s="1"/>
  <c r="M112" i="11" s="1"/>
  <c r="E112" i="11"/>
  <c r="A112" i="11"/>
  <c r="G112" i="10"/>
  <c r="A112" i="10"/>
  <c r="F112" i="11"/>
  <c r="B112" i="7"/>
  <c r="G112" i="7" s="1"/>
  <c r="V112" i="11"/>
  <c r="W112" i="11" s="1"/>
  <c r="L112" i="11" s="1"/>
  <c r="K112" i="11" s="1"/>
  <c r="F112" i="10"/>
  <c r="O112" i="11"/>
  <c r="I112" i="10"/>
  <c r="C112" i="11"/>
  <c r="H112" i="10"/>
  <c r="P112" i="11"/>
  <c r="N128" i="11"/>
  <c r="I128" i="11"/>
  <c r="D128" i="11"/>
  <c r="C128" i="10"/>
  <c r="Q128" i="11"/>
  <c r="D128" i="10"/>
  <c r="H128" i="11"/>
  <c r="J128" i="11"/>
  <c r="B128" i="11"/>
  <c r="G128" i="11"/>
  <c r="I128" i="10"/>
  <c r="H128" i="10"/>
  <c r="X128" i="11"/>
  <c r="Y128" i="11" s="1"/>
  <c r="M128" i="11" s="1"/>
  <c r="E128" i="11"/>
  <c r="A128" i="11"/>
  <c r="G128" i="10"/>
  <c r="A128" i="10"/>
  <c r="F128" i="11"/>
  <c r="B128" i="7"/>
  <c r="C128" i="7" s="1"/>
  <c r="V128" i="11"/>
  <c r="W128" i="11" s="1"/>
  <c r="L128" i="11" s="1"/>
  <c r="K128" i="11" s="1"/>
  <c r="F128" i="10"/>
  <c r="O128" i="11"/>
  <c r="E128" i="10"/>
  <c r="C128" i="11"/>
  <c r="B128" i="10"/>
  <c r="P128" i="11"/>
  <c r="J147" i="11"/>
  <c r="H147" i="11"/>
  <c r="B147" i="11"/>
  <c r="F147" i="11"/>
  <c r="Q147" i="11"/>
  <c r="G147" i="10"/>
  <c r="X147" i="11"/>
  <c r="Y147" i="11" s="1"/>
  <c r="M147" i="11" s="1"/>
  <c r="I147" i="11"/>
  <c r="A147" i="11"/>
  <c r="G147" i="11"/>
  <c r="F147" i="10"/>
  <c r="P147" i="11"/>
  <c r="B147" i="10"/>
  <c r="V147" i="11"/>
  <c r="W147" i="11" s="1"/>
  <c r="L147" i="11" s="1"/>
  <c r="K147" i="11" s="1"/>
  <c r="E147" i="11"/>
  <c r="C147" i="11"/>
  <c r="D147" i="10"/>
  <c r="C147" i="10"/>
  <c r="I147" i="10"/>
  <c r="D147" i="11"/>
  <c r="B147" i="7"/>
  <c r="C147" i="7" s="1"/>
  <c r="H147" i="10"/>
  <c r="O147" i="11"/>
  <c r="E147" i="10"/>
  <c r="N147" i="11"/>
  <c r="A147" i="10"/>
  <c r="E168" i="11"/>
  <c r="I168" i="11"/>
  <c r="B168" i="11"/>
  <c r="C168" i="10"/>
  <c r="Q168" i="11"/>
  <c r="B168" i="10"/>
  <c r="X168" i="11"/>
  <c r="Y168" i="11" s="1"/>
  <c r="M168" i="11" s="1"/>
  <c r="O168" i="11"/>
  <c r="D168" i="11"/>
  <c r="G168" i="11"/>
  <c r="F168" i="11"/>
  <c r="F168" i="10"/>
  <c r="J168" i="11"/>
  <c r="H168" i="11"/>
  <c r="A168" i="11"/>
  <c r="G168" i="10"/>
  <c r="D168" i="10"/>
  <c r="H168" i="10"/>
  <c r="B168" i="7"/>
  <c r="D168" i="7" s="1"/>
  <c r="C168" i="11"/>
  <c r="E168" i="10"/>
  <c r="P168" i="11"/>
  <c r="V168" i="11"/>
  <c r="W168" i="11" s="1"/>
  <c r="L168" i="11" s="1"/>
  <c r="K168" i="11" s="1"/>
  <c r="I168" i="10"/>
  <c r="A168" i="10"/>
  <c r="N168" i="11"/>
  <c r="O189" i="11"/>
  <c r="J189" i="11"/>
  <c r="A189" i="11"/>
  <c r="P189" i="11"/>
  <c r="H189" i="10"/>
  <c r="F189" i="11"/>
  <c r="X189" i="11"/>
  <c r="Y189" i="11" s="1"/>
  <c r="M189" i="11" s="1"/>
  <c r="V189" i="11"/>
  <c r="W189" i="11" s="1"/>
  <c r="L189" i="11" s="1"/>
  <c r="K189" i="11" s="1"/>
  <c r="C189" i="11"/>
  <c r="F189" i="10"/>
  <c r="I189" i="10"/>
  <c r="G189" i="11"/>
  <c r="C189" i="10"/>
  <c r="H189" i="11"/>
  <c r="I189" i="11"/>
  <c r="B189" i="11"/>
  <c r="Q189" i="11"/>
  <c r="A189" i="10"/>
  <c r="D189" i="10"/>
  <c r="E189" i="11"/>
  <c r="G189" i="10"/>
  <c r="D189" i="11"/>
  <c r="B189" i="7"/>
  <c r="C189" i="7" s="1"/>
  <c r="N189" i="11"/>
  <c r="E189" i="10"/>
  <c r="B189" i="10"/>
  <c r="L211" i="11"/>
  <c r="K211" i="11" s="1"/>
  <c r="J211" i="11"/>
  <c r="E211" i="11"/>
  <c r="B211" i="11"/>
  <c r="F211" i="11"/>
  <c r="F211" i="10"/>
  <c r="A211" i="10"/>
  <c r="V211" i="11"/>
  <c r="W211" i="11" s="1"/>
  <c r="O211" i="11"/>
  <c r="A211" i="11"/>
  <c r="G211" i="11"/>
  <c r="G211" i="10"/>
  <c r="Q211" i="11"/>
  <c r="E211" i="10"/>
  <c r="M211" i="11"/>
  <c r="N211" i="11"/>
  <c r="H211" i="11"/>
  <c r="C211" i="11"/>
  <c r="D211" i="10"/>
  <c r="B211" i="10"/>
  <c r="I211" i="10"/>
  <c r="D211" i="11"/>
  <c r="B211" i="7"/>
  <c r="J211" i="7" s="1"/>
  <c r="H211" i="10"/>
  <c r="I211" i="11"/>
  <c r="P211" i="11"/>
  <c r="X211" i="11"/>
  <c r="Y211" i="11" s="1"/>
  <c r="C211" i="10"/>
  <c r="M239" i="11"/>
  <c r="J239" i="11"/>
  <c r="I239" i="11"/>
  <c r="D239" i="11"/>
  <c r="F239" i="11"/>
  <c r="B239" i="10"/>
  <c r="A239" i="10"/>
  <c r="V239" i="11"/>
  <c r="W239" i="11" s="1"/>
  <c r="O239" i="11"/>
  <c r="A239" i="11"/>
  <c r="G239" i="11"/>
  <c r="G239" i="10"/>
  <c r="E239" i="10"/>
  <c r="I239" i="10"/>
  <c r="L239" i="11"/>
  <c r="K239" i="11" s="1"/>
  <c r="N239" i="11"/>
  <c r="E239" i="11"/>
  <c r="C239" i="11"/>
  <c r="D239" i="10"/>
  <c r="F239" i="10"/>
  <c r="P239" i="11"/>
  <c r="H239" i="11"/>
  <c r="Q239" i="11"/>
  <c r="B239" i="11"/>
  <c r="B239" i="7"/>
  <c r="J239" i="7" s="1"/>
  <c r="X239" i="11"/>
  <c r="Y239" i="11" s="1"/>
  <c r="C239" i="10"/>
  <c r="H239" i="10"/>
  <c r="M271" i="11"/>
  <c r="J271" i="11"/>
  <c r="E271" i="11"/>
  <c r="D271" i="11"/>
  <c r="F271" i="11"/>
  <c r="Q271" i="11"/>
  <c r="A271" i="10"/>
  <c r="V271" i="11"/>
  <c r="W271" i="11" s="1"/>
  <c r="O271" i="11"/>
  <c r="A271" i="11"/>
  <c r="G271" i="11"/>
  <c r="G271" i="10"/>
  <c r="P271" i="11"/>
  <c r="I271" i="10"/>
  <c r="L271" i="11"/>
  <c r="K271" i="11" s="1"/>
  <c r="N271" i="11"/>
  <c r="I271" i="11"/>
  <c r="C271" i="11"/>
  <c r="D271" i="10"/>
  <c r="F271" i="10"/>
  <c r="B271" i="10"/>
  <c r="H271" i="11"/>
  <c r="E271" i="10"/>
  <c r="B271" i="11"/>
  <c r="B271" i="7"/>
  <c r="I271" i="7" s="1"/>
  <c r="X271" i="11"/>
  <c r="Y271" i="11" s="1"/>
  <c r="C271" i="10"/>
  <c r="H271" i="10"/>
  <c r="V303" i="11"/>
  <c r="W303" i="11" s="1"/>
  <c r="O303" i="11"/>
  <c r="A303" i="11"/>
  <c r="G303" i="11"/>
  <c r="G303" i="10"/>
  <c r="Q303" i="11"/>
  <c r="I303" i="10"/>
  <c r="L303" i="11"/>
  <c r="K303" i="11" s="1"/>
  <c r="N303" i="11"/>
  <c r="E303" i="11"/>
  <c r="C303" i="11"/>
  <c r="D303" i="10"/>
  <c r="F303" i="10"/>
  <c r="P303" i="11"/>
  <c r="H303" i="11"/>
  <c r="H303" i="10"/>
  <c r="E303" i="10"/>
  <c r="M303" i="11"/>
  <c r="I303" i="11"/>
  <c r="F303" i="11"/>
  <c r="A303" i="10"/>
  <c r="J303" i="11"/>
  <c r="B303" i="11"/>
  <c r="B303" i="10"/>
  <c r="C303" i="10"/>
  <c r="B303" i="7"/>
  <c r="C303" i="7" s="1"/>
  <c r="D303" i="11"/>
  <c r="X303" i="11"/>
  <c r="Y303" i="11" s="1"/>
  <c r="M335" i="11"/>
  <c r="J335" i="11"/>
  <c r="E335" i="11"/>
  <c r="B335" i="11"/>
  <c r="F335" i="11"/>
  <c r="B335" i="10"/>
  <c r="A335" i="10"/>
  <c r="X335" i="11"/>
  <c r="Y335" i="11" s="1"/>
  <c r="O335" i="11"/>
  <c r="D335" i="11"/>
  <c r="G335" i="11"/>
  <c r="G335" i="10"/>
  <c r="Q335" i="11"/>
  <c r="I335" i="10"/>
  <c r="L335" i="11"/>
  <c r="K335" i="11" s="1"/>
  <c r="N335" i="11"/>
  <c r="I335" i="11"/>
  <c r="A335" i="11"/>
  <c r="D335" i="10"/>
  <c r="F335" i="10"/>
  <c r="E335" i="10"/>
  <c r="H335" i="10"/>
  <c r="V335" i="11"/>
  <c r="W335" i="11" s="1"/>
  <c r="C335" i="10"/>
  <c r="C335" i="11"/>
  <c r="B335" i="7"/>
  <c r="C335" i="7" s="1"/>
  <c r="P335" i="11"/>
  <c r="H335" i="11"/>
  <c r="M367" i="11"/>
  <c r="J367" i="11"/>
  <c r="E367" i="11"/>
  <c r="B367" i="11"/>
  <c r="F367" i="11"/>
  <c r="B367" i="10"/>
  <c r="A367" i="10"/>
  <c r="V367" i="11"/>
  <c r="W367" i="11" s="1"/>
  <c r="O367" i="11"/>
  <c r="A367" i="11"/>
  <c r="G367" i="11"/>
  <c r="G367" i="10"/>
  <c r="Q367" i="11"/>
  <c r="I367" i="10"/>
  <c r="L367" i="11"/>
  <c r="K367" i="11" s="1"/>
  <c r="N367" i="11"/>
  <c r="I367" i="11"/>
  <c r="C367" i="11"/>
  <c r="D367" i="10"/>
  <c r="F367" i="10"/>
  <c r="E367" i="10"/>
  <c r="H367" i="10"/>
  <c r="X367" i="11"/>
  <c r="Y367" i="11" s="1"/>
  <c r="C367" i="10"/>
  <c r="D367" i="11"/>
  <c r="B367" i="7"/>
  <c r="J367" i="7" s="1"/>
  <c r="H367" i="11"/>
  <c r="P367" i="11"/>
  <c r="M399" i="11"/>
  <c r="J399" i="11"/>
  <c r="E399" i="11"/>
  <c r="C399" i="11"/>
  <c r="F399" i="11"/>
  <c r="B399" i="10"/>
  <c r="A399" i="10"/>
  <c r="V399" i="11"/>
  <c r="W399" i="11" s="1"/>
  <c r="O399" i="11"/>
  <c r="A399" i="11"/>
  <c r="G399" i="11"/>
  <c r="G399" i="10"/>
  <c r="Q399" i="11"/>
  <c r="I399" i="10"/>
  <c r="L399" i="11"/>
  <c r="K399" i="11" s="1"/>
  <c r="N399" i="11"/>
  <c r="I399" i="11"/>
  <c r="B399" i="11"/>
  <c r="D399" i="10"/>
  <c r="F399" i="10"/>
  <c r="E399" i="10"/>
  <c r="H399" i="10"/>
  <c r="X399" i="11"/>
  <c r="Y399" i="11" s="1"/>
  <c r="C399" i="10"/>
  <c r="D399" i="11"/>
  <c r="B399" i="7"/>
  <c r="C399" i="7" s="1"/>
  <c r="P399" i="11"/>
  <c r="H399" i="11"/>
  <c r="L431" i="11"/>
  <c r="K431" i="11" s="1"/>
  <c r="O431" i="11"/>
  <c r="E431" i="11"/>
  <c r="D431" i="11"/>
  <c r="F431" i="11"/>
  <c r="Q431" i="11"/>
  <c r="B431" i="10"/>
  <c r="V431" i="11"/>
  <c r="W431" i="11" s="1"/>
  <c r="H431" i="11"/>
  <c r="B431" i="11"/>
  <c r="G431" i="11"/>
  <c r="G431" i="10"/>
  <c r="P431" i="11"/>
  <c r="A431" i="10"/>
  <c r="M431" i="11"/>
  <c r="N431" i="11"/>
  <c r="J431" i="11"/>
  <c r="A431" i="11"/>
  <c r="D431" i="10"/>
  <c r="F431" i="10"/>
  <c r="E431" i="10"/>
  <c r="H431" i="10"/>
  <c r="X431" i="11"/>
  <c r="Y431" i="11" s="1"/>
  <c r="C431" i="10"/>
  <c r="C431" i="11"/>
  <c r="B431" i="7"/>
  <c r="J431" i="7" s="1"/>
  <c r="I431" i="11"/>
  <c r="I431" i="10"/>
  <c r="L463" i="11"/>
  <c r="K463" i="11" s="1"/>
  <c r="O463" i="11"/>
  <c r="E463" i="11"/>
  <c r="C463" i="11"/>
  <c r="F463" i="11"/>
  <c r="B463" i="10"/>
  <c r="P463" i="11"/>
  <c r="V463" i="11"/>
  <c r="W463" i="11" s="1"/>
  <c r="H463" i="11"/>
  <c r="A463" i="11"/>
  <c r="G463" i="11"/>
  <c r="G463" i="10"/>
  <c r="Q463" i="11"/>
  <c r="A463" i="10"/>
  <c r="M463" i="11"/>
  <c r="N463" i="11"/>
  <c r="J463" i="11"/>
  <c r="B463" i="11"/>
  <c r="D463" i="10"/>
  <c r="F463" i="10"/>
  <c r="E463" i="10"/>
  <c r="H463" i="10"/>
  <c r="X463" i="11"/>
  <c r="Y463" i="11" s="1"/>
  <c r="C463" i="10"/>
  <c r="D463" i="11"/>
  <c r="B463" i="7"/>
  <c r="D463" i="7" s="1"/>
  <c r="I463" i="10"/>
  <c r="I463" i="11"/>
  <c r="L229" i="11"/>
  <c r="K229" i="11" s="1"/>
  <c r="H229" i="11"/>
  <c r="J229" i="11"/>
  <c r="B229" i="11"/>
  <c r="P229" i="11"/>
  <c r="H229" i="10"/>
  <c r="F229" i="11"/>
  <c r="V229" i="11"/>
  <c r="W229" i="11" s="1"/>
  <c r="O229" i="11"/>
  <c r="C229" i="11"/>
  <c r="F229" i="10"/>
  <c r="I229" i="10"/>
  <c r="G229" i="11"/>
  <c r="C229" i="10"/>
  <c r="M229" i="11"/>
  <c r="N229" i="11"/>
  <c r="E229" i="11"/>
  <c r="D229" i="11"/>
  <c r="Q229" i="11"/>
  <c r="A229" i="10"/>
  <c r="G229" i="10"/>
  <c r="A229" i="11"/>
  <c r="B229" i="7"/>
  <c r="J229" i="7" s="1"/>
  <c r="B229" i="10"/>
  <c r="I229" i="11"/>
  <c r="D229" i="10"/>
  <c r="X229" i="11"/>
  <c r="Y229" i="11" s="1"/>
  <c r="E229" i="10"/>
  <c r="M245" i="11"/>
  <c r="H245" i="11"/>
  <c r="J245" i="11"/>
  <c r="B245" i="11"/>
  <c r="P245" i="11"/>
  <c r="H245" i="10"/>
  <c r="G245" i="10"/>
  <c r="V245" i="11"/>
  <c r="W245" i="11" s="1"/>
  <c r="O245" i="11"/>
  <c r="C245" i="11"/>
  <c r="F245" i="10"/>
  <c r="I245" i="10"/>
  <c r="G245" i="11"/>
  <c r="C245" i="10"/>
  <c r="L245" i="11"/>
  <c r="K245" i="11" s="1"/>
  <c r="N245" i="11"/>
  <c r="E245" i="11"/>
  <c r="D245" i="11"/>
  <c r="Q245" i="11"/>
  <c r="A245" i="10"/>
  <c r="F245" i="11"/>
  <c r="X245" i="11"/>
  <c r="Y245" i="11" s="1"/>
  <c r="E245" i="10"/>
  <c r="I245" i="11"/>
  <c r="D245" i="10"/>
  <c r="B245" i="10"/>
  <c r="A245" i="11"/>
  <c r="B245" i="7"/>
  <c r="M261" i="11"/>
  <c r="H261" i="11"/>
  <c r="J261" i="11"/>
  <c r="A261" i="11"/>
  <c r="P261" i="11"/>
  <c r="H261" i="10"/>
  <c r="D261" i="10"/>
  <c r="V261" i="11"/>
  <c r="W261" i="11" s="1"/>
  <c r="O261" i="11"/>
  <c r="C261" i="11"/>
  <c r="F261" i="10"/>
  <c r="I261" i="10"/>
  <c r="F261" i="11"/>
  <c r="C261" i="10"/>
  <c r="L261" i="11"/>
  <c r="K261" i="11" s="1"/>
  <c r="N261" i="11"/>
  <c r="E261" i="11"/>
  <c r="B261" i="11"/>
  <c r="Q261" i="11"/>
  <c r="A261" i="10"/>
  <c r="G261" i="11"/>
  <c r="D261" i="11"/>
  <c r="B261" i="7"/>
  <c r="I261" i="7" s="1"/>
  <c r="B261" i="10"/>
  <c r="I261" i="11"/>
  <c r="G261" i="10"/>
  <c r="X261" i="11"/>
  <c r="Y261" i="11" s="1"/>
  <c r="E261" i="10"/>
  <c r="M277" i="11"/>
  <c r="H277" i="11"/>
  <c r="J277" i="11"/>
  <c r="A277" i="11"/>
  <c r="P277" i="11"/>
  <c r="H277" i="10"/>
  <c r="G277" i="11"/>
  <c r="V277" i="11"/>
  <c r="W277" i="11" s="1"/>
  <c r="O277" i="11"/>
  <c r="C277" i="11"/>
  <c r="F277" i="10"/>
  <c r="I277" i="10"/>
  <c r="D277" i="10"/>
  <c r="C277" i="10"/>
  <c r="L277" i="11"/>
  <c r="K277" i="11" s="1"/>
  <c r="N277" i="11"/>
  <c r="E277" i="11"/>
  <c r="B277" i="11"/>
  <c r="Q277" i="11"/>
  <c r="A277" i="10"/>
  <c r="G277" i="10"/>
  <c r="X277" i="11"/>
  <c r="Y277" i="11" s="1"/>
  <c r="E277" i="10"/>
  <c r="I277" i="11"/>
  <c r="F277" i="11"/>
  <c r="B277" i="10"/>
  <c r="D277" i="11"/>
  <c r="B277" i="7"/>
  <c r="M293" i="11"/>
  <c r="H293" i="11"/>
  <c r="J293" i="11"/>
  <c r="A293" i="11"/>
  <c r="P293" i="11"/>
  <c r="H293" i="10"/>
  <c r="F293" i="11"/>
  <c r="V293" i="11"/>
  <c r="W293" i="11" s="1"/>
  <c r="O293" i="11"/>
  <c r="C293" i="11"/>
  <c r="F293" i="10"/>
  <c r="I293" i="10"/>
  <c r="D293" i="10"/>
  <c r="C293" i="10"/>
  <c r="L293" i="11"/>
  <c r="K293" i="11" s="1"/>
  <c r="N293" i="11"/>
  <c r="E293" i="11"/>
  <c r="B293" i="11"/>
  <c r="Q293" i="11"/>
  <c r="A293" i="10"/>
  <c r="G293" i="11"/>
  <c r="D293" i="11"/>
  <c r="B293" i="7"/>
  <c r="A293" i="7" s="1"/>
  <c r="B293" i="10"/>
  <c r="I293" i="11"/>
  <c r="G293" i="10"/>
  <c r="E293" i="10"/>
  <c r="X293" i="11"/>
  <c r="Y293" i="11" s="1"/>
  <c r="M309" i="11"/>
  <c r="H309" i="11"/>
  <c r="J309" i="11"/>
  <c r="A309" i="11"/>
  <c r="P309" i="11"/>
  <c r="H309" i="10"/>
  <c r="F309" i="11"/>
  <c r="V309" i="11"/>
  <c r="W309" i="11" s="1"/>
  <c r="O309" i="11"/>
  <c r="C309" i="11"/>
  <c r="F309" i="10"/>
  <c r="I309" i="10"/>
  <c r="G309" i="11"/>
  <c r="C309" i="10"/>
  <c r="L309" i="11"/>
  <c r="K309" i="11" s="1"/>
  <c r="N309" i="11"/>
  <c r="E309" i="11"/>
  <c r="B309" i="11"/>
  <c r="Q309" i="11"/>
  <c r="A309" i="10"/>
  <c r="D309" i="10"/>
  <c r="X309" i="11"/>
  <c r="Y309" i="11" s="1"/>
  <c r="E309" i="10"/>
  <c r="I309" i="11"/>
  <c r="G309" i="10"/>
  <c r="B309" i="10"/>
  <c r="B309" i="7"/>
  <c r="N309" i="7" s="1"/>
  <c r="D309" i="11"/>
  <c r="M325" i="11"/>
  <c r="H325" i="11"/>
  <c r="J325" i="11"/>
  <c r="A325" i="11"/>
  <c r="P325" i="11"/>
  <c r="H325" i="10"/>
  <c r="F325" i="11"/>
  <c r="V325" i="11"/>
  <c r="W325" i="11" s="1"/>
  <c r="O325" i="11"/>
  <c r="C325" i="11"/>
  <c r="F325" i="10"/>
  <c r="I325" i="10"/>
  <c r="G325" i="10"/>
  <c r="C325" i="10"/>
  <c r="L325" i="11"/>
  <c r="K325" i="11" s="1"/>
  <c r="N325" i="11"/>
  <c r="E325" i="11"/>
  <c r="B325" i="11"/>
  <c r="Q325" i="11"/>
  <c r="A325" i="10"/>
  <c r="D325" i="10"/>
  <c r="D325" i="11"/>
  <c r="B325" i="7"/>
  <c r="B325" i="10"/>
  <c r="I325" i="11"/>
  <c r="G325" i="11"/>
  <c r="E325" i="10"/>
  <c r="X325" i="11"/>
  <c r="Y325" i="11" s="1"/>
  <c r="L341" i="11"/>
  <c r="K341" i="11" s="1"/>
  <c r="H341" i="11"/>
  <c r="E341" i="11"/>
  <c r="M341" i="11"/>
  <c r="V341" i="11"/>
  <c r="W341" i="11" s="1"/>
  <c r="D341" i="11"/>
  <c r="B341" i="10"/>
  <c r="E341" i="10"/>
  <c r="G341" i="10"/>
  <c r="B341" i="7"/>
  <c r="D341" i="7" s="1"/>
  <c r="X341" i="11"/>
  <c r="Y341" i="11" s="1"/>
  <c r="I341" i="11"/>
  <c r="B341" i="11"/>
  <c r="Q341" i="11"/>
  <c r="A341" i="10"/>
  <c r="G341" i="11"/>
  <c r="O341" i="11"/>
  <c r="C341" i="11"/>
  <c r="F341" i="10"/>
  <c r="I341" i="10"/>
  <c r="F341" i="11"/>
  <c r="C341" i="10"/>
  <c r="A341" i="11"/>
  <c r="P341" i="11"/>
  <c r="J341" i="11"/>
  <c r="D341" i="10"/>
  <c r="N341" i="11"/>
  <c r="H341" i="10"/>
  <c r="N357" i="11"/>
  <c r="E357" i="11"/>
  <c r="D357" i="11"/>
  <c r="B357" i="10"/>
  <c r="E357" i="10"/>
  <c r="G357" i="10"/>
  <c r="B357" i="7"/>
  <c r="L357" i="11"/>
  <c r="K357" i="11" s="1"/>
  <c r="H357" i="11"/>
  <c r="V357" i="11"/>
  <c r="W357" i="11" s="1"/>
  <c r="B357" i="11"/>
  <c r="Q357" i="11"/>
  <c r="A357" i="10"/>
  <c r="G357" i="11"/>
  <c r="X357" i="11"/>
  <c r="Y357" i="11" s="1"/>
  <c r="I357" i="11"/>
  <c r="A357" i="11"/>
  <c r="F357" i="10"/>
  <c r="I357" i="10"/>
  <c r="F357" i="11"/>
  <c r="C357" i="10"/>
  <c r="O357" i="11"/>
  <c r="H357" i="10"/>
  <c r="J357" i="11"/>
  <c r="D357" i="10"/>
  <c r="M357" i="11"/>
  <c r="P357" i="11"/>
  <c r="C357" i="11"/>
  <c r="N373" i="11"/>
  <c r="I373" i="11"/>
  <c r="D373" i="11"/>
  <c r="B373" i="10"/>
  <c r="E373" i="10"/>
  <c r="F373" i="11"/>
  <c r="B373" i="7"/>
  <c r="F373" i="7" s="1"/>
  <c r="M373" i="11"/>
  <c r="H373" i="11"/>
  <c r="E373" i="11"/>
  <c r="B373" i="11"/>
  <c r="Q373" i="11"/>
  <c r="A373" i="10"/>
  <c r="G373" i="10"/>
  <c r="X373" i="11"/>
  <c r="Y373" i="11" s="1"/>
  <c r="V373" i="11"/>
  <c r="W373" i="11" s="1"/>
  <c r="A373" i="11"/>
  <c r="F373" i="10"/>
  <c r="I373" i="10"/>
  <c r="D373" i="10"/>
  <c r="C373" i="10"/>
  <c r="C373" i="11"/>
  <c r="L373" i="11"/>
  <c r="K373" i="11" s="1"/>
  <c r="P373" i="11"/>
  <c r="J373" i="11"/>
  <c r="G373" i="11"/>
  <c r="O373" i="11"/>
  <c r="H373" i="10"/>
  <c r="N389" i="11"/>
  <c r="E389" i="11"/>
  <c r="D389" i="11"/>
  <c r="B389" i="10"/>
  <c r="E389" i="10"/>
  <c r="F389" i="11"/>
  <c r="B389" i="7"/>
  <c r="L389" i="11"/>
  <c r="K389" i="11" s="1"/>
  <c r="H389" i="11"/>
  <c r="V389" i="11"/>
  <c r="W389" i="11" s="1"/>
  <c r="B389" i="11"/>
  <c r="Q389" i="11"/>
  <c r="A389" i="10"/>
  <c r="G389" i="10"/>
  <c r="X389" i="11"/>
  <c r="Y389" i="11" s="1"/>
  <c r="I389" i="11"/>
  <c r="A389" i="11"/>
  <c r="F389" i="10"/>
  <c r="I389" i="10"/>
  <c r="G389" i="11"/>
  <c r="C389" i="10"/>
  <c r="O389" i="11"/>
  <c r="H389" i="10"/>
  <c r="J389" i="11"/>
  <c r="D389" i="10"/>
  <c r="M389" i="11"/>
  <c r="P389" i="11"/>
  <c r="C389" i="11"/>
  <c r="N405" i="11"/>
  <c r="I405" i="11"/>
  <c r="D405" i="11"/>
  <c r="B405" i="10"/>
  <c r="E405" i="10"/>
  <c r="D405" i="10"/>
  <c r="B405" i="7"/>
  <c r="D405" i="7" s="1"/>
  <c r="M405" i="11"/>
  <c r="H405" i="11"/>
  <c r="E405" i="11"/>
  <c r="B405" i="11"/>
  <c r="Q405" i="11"/>
  <c r="A405" i="10"/>
  <c r="F405" i="11"/>
  <c r="X405" i="11"/>
  <c r="Y405" i="11" s="1"/>
  <c r="V405" i="11"/>
  <c r="W405" i="11" s="1"/>
  <c r="A405" i="11"/>
  <c r="F405" i="10"/>
  <c r="I405" i="10"/>
  <c r="G405" i="11"/>
  <c r="C405" i="10"/>
  <c r="C405" i="11"/>
  <c r="L405" i="11"/>
  <c r="K405" i="11" s="1"/>
  <c r="P405" i="11"/>
  <c r="J405" i="11"/>
  <c r="G405" i="10"/>
  <c r="O405" i="11"/>
  <c r="H405" i="10"/>
  <c r="N421" i="11"/>
  <c r="V421" i="11"/>
  <c r="W421" i="11" s="1"/>
  <c r="B421" i="11"/>
  <c r="B421" i="10"/>
  <c r="E421" i="10"/>
  <c r="F421" i="11"/>
  <c r="B421" i="7"/>
  <c r="L421" i="11"/>
  <c r="K421" i="11" s="1"/>
  <c r="O421" i="11"/>
  <c r="J421" i="11"/>
  <c r="C421" i="11"/>
  <c r="Q421" i="11"/>
  <c r="A421" i="10"/>
  <c r="G421" i="10"/>
  <c r="X421" i="11"/>
  <c r="Y421" i="11" s="1"/>
  <c r="E421" i="11"/>
  <c r="D421" i="11"/>
  <c r="F421" i="10"/>
  <c r="I421" i="10"/>
  <c r="G421" i="11"/>
  <c r="C421" i="10"/>
  <c r="I421" i="11"/>
  <c r="H421" i="10"/>
  <c r="H421" i="11"/>
  <c r="D421" i="10"/>
  <c r="M421" i="11"/>
  <c r="P421" i="11"/>
  <c r="A421" i="11"/>
  <c r="N437" i="11"/>
  <c r="E437" i="11"/>
  <c r="B437" i="11"/>
  <c r="B437" i="10"/>
  <c r="E437" i="10"/>
  <c r="D437" i="10"/>
  <c r="B437" i="7"/>
  <c r="N437" i="7" s="1"/>
  <c r="L437" i="11"/>
  <c r="K437" i="11" s="1"/>
  <c r="O437" i="11"/>
  <c r="J437" i="11"/>
  <c r="C437" i="11"/>
  <c r="Q437" i="11"/>
  <c r="A437" i="10"/>
  <c r="F437" i="11"/>
  <c r="X437" i="11"/>
  <c r="Y437" i="11" s="1"/>
  <c r="I437" i="11"/>
  <c r="D437" i="11"/>
  <c r="F437" i="10"/>
  <c r="I437" i="10"/>
  <c r="G437" i="11"/>
  <c r="G437" i="10"/>
  <c r="A437" i="11"/>
  <c r="M437" i="11"/>
  <c r="P437" i="11"/>
  <c r="H437" i="11"/>
  <c r="C437" i="10"/>
  <c r="H437" i="10"/>
  <c r="V437" i="11"/>
  <c r="W437" i="11" s="1"/>
  <c r="N453" i="11"/>
  <c r="J453" i="11"/>
  <c r="D453" i="11"/>
  <c r="B453" i="10"/>
  <c r="E453" i="10"/>
  <c r="C453" i="10"/>
  <c r="B453" i="7"/>
  <c r="D453" i="7" s="1"/>
  <c r="L453" i="11"/>
  <c r="K453" i="11" s="1"/>
  <c r="O453" i="11"/>
  <c r="V453" i="11"/>
  <c r="W453" i="11" s="1"/>
  <c r="B453" i="11"/>
  <c r="Q453" i="11"/>
  <c r="A453" i="10"/>
  <c r="G453" i="10"/>
  <c r="X453" i="11"/>
  <c r="Y453" i="11" s="1"/>
  <c r="E453" i="11"/>
  <c r="C453" i="11"/>
  <c r="F453" i="10"/>
  <c r="I453" i="10"/>
  <c r="G453" i="11"/>
  <c r="F453" i="11"/>
  <c r="I453" i="11"/>
  <c r="H453" i="10"/>
  <c r="H453" i="11"/>
  <c r="D453" i="10"/>
  <c r="M453" i="11"/>
  <c r="P453" i="11"/>
  <c r="A453" i="11"/>
  <c r="N469" i="11"/>
  <c r="J469" i="11"/>
  <c r="B469" i="11"/>
  <c r="B469" i="10"/>
  <c r="E469" i="10"/>
  <c r="D469" i="10"/>
  <c r="B469" i="7"/>
  <c r="C469" i="7" s="1"/>
  <c r="L469" i="11"/>
  <c r="K469" i="11" s="1"/>
  <c r="O469" i="11"/>
  <c r="E469" i="11"/>
  <c r="C469" i="11"/>
  <c r="Q469" i="11"/>
  <c r="A469" i="10"/>
  <c r="C469" i="10"/>
  <c r="X469" i="11"/>
  <c r="Y469" i="11" s="1"/>
  <c r="I469" i="11"/>
  <c r="D469" i="11"/>
  <c r="F469" i="10"/>
  <c r="I469" i="10"/>
  <c r="G469" i="11"/>
  <c r="F469" i="11"/>
  <c r="A469" i="11"/>
  <c r="M469" i="11"/>
  <c r="P469" i="11"/>
  <c r="H469" i="11"/>
  <c r="G469" i="10"/>
  <c r="V469" i="11"/>
  <c r="W469" i="11" s="1"/>
  <c r="H469" i="10"/>
  <c r="V142" i="11"/>
  <c r="W142" i="11" s="1"/>
  <c r="E142" i="11"/>
  <c r="B142" i="11"/>
  <c r="F142" i="11"/>
  <c r="P142" i="11"/>
  <c r="G142" i="11"/>
  <c r="B142" i="7"/>
  <c r="I142" i="11"/>
  <c r="J142" i="11"/>
  <c r="A142" i="11"/>
  <c r="I142" i="10"/>
  <c r="H142" i="10"/>
  <c r="G142" i="10"/>
  <c r="X142" i="11"/>
  <c r="Y142" i="11" s="1"/>
  <c r="M142" i="11" s="1"/>
  <c r="N142" i="11"/>
  <c r="D142" i="11"/>
  <c r="Q142" i="11"/>
  <c r="A142" i="10"/>
  <c r="F142" i="10"/>
  <c r="D142" i="10"/>
  <c r="H142" i="11"/>
  <c r="C142" i="10"/>
  <c r="O142" i="11"/>
  <c r="B142" i="10"/>
  <c r="L142" i="11"/>
  <c r="K142" i="11" s="1"/>
  <c r="E142" i="10"/>
  <c r="C142" i="11"/>
  <c r="N158" i="11"/>
  <c r="J158" i="11"/>
  <c r="C158" i="11"/>
  <c r="E158" i="10"/>
  <c r="C158" i="10"/>
  <c r="F158" i="10"/>
  <c r="X158" i="11"/>
  <c r="Y158" i="11" s="1"/>
  <c r="M158" i="11" s="1"/>
  <c r="H158" i="11"/>
  <c r="D158" i="11"/>
  <c r="Q158" i="11"/>
  <c r="A158" i="10"/>
  <c r="G158" i="11"/>
  <c r="D158" i="10"/>
  <c r="I158" i="11"/>
  <c r="O158" i="11"/>
  <c r="A158" i="11"/>
  <c r="I158" i="10"/>
  <c r="H158" i="10"/>
  <c r="B158" i="10"/>
  <c r="V158" i="11"/>
  <c r="W158" i="11" s="1"/>
  <c r="L158" i="11" s="1"/>
  <c r="K158" i="11" s="1"/>
  <c r="P158" i="11"/>
  <c r="E158" i="11"/>
  <c r="G158" i="10"/>
  <c r="F158" i="11"/>
  <c r="B158" i="11"/>
  <c r="B158" i="7"/>
  <c r="C158" i="7" s="1"/>
  <c r="N174" i="11"/>
  <c r="J174" i="11"/>
  <c r="C174" i="11"/>
  <c r="E174" i="10"/>
  <c r="P174" i="11"/>
  <c r="F174" i="10"/>
  <c r="X174" i="11"/>
  <c r="Y174" i="11" s="1"/>
  <c r="M174" i="11" s="1"/>
  <c r="H174" i="11"/>
  <c r="D174" i="11"/>
  <c r="Q174" i="11"/>
  <c r="A174" i="10"/>
  <c r="G174" i="10"/>
  <c r="B174" i="10"/>
  <c r="I174" i="11"/>
  <c r="O174" i="11"/>
  <c r="A174" i="11"/>
  <c r="I174" i="10"/>
  <c r="D174" i="10"/>
  <c r="G174" i="11"/>
  <c r="B174" i="11"/>
  <c r="B174" i="7"/>
  <c r="G174" i="7" s="1"/>
  <c r="F174" i="11"/>
  <c r="E174" i="11"/>
  <c r="C174" i="10"/>
  <c r="V174" i="11"/>
  <c r="W174" i="11" s="1"/>
  <c r="L174" i="11" s="1"/>
  <c r="K174" i="11" s="1"/>
  <c r="H174" i="10"/>
  <c r="N190" i="11"/>
  <c r="J190" i="11"/>
  <c r="A190" i="11"/>
  <c r="E190" i="10"/>
  <c r="P190" i="11"/>
  <c r="F190" i="10"/>
  <c r="X190" i="11"/>
  <c r="Y190" i="11" s="1"/>
  <c r="M190" i="11" s="1"/>
  <c r="H190" i="11"/>
  <c r="D190" i="11"/>
  <c r="Q190" i="11"/>
  <c r="A190" i="10"/>
  <c r="G190" i="10"/>
  <c r="B190" i="10"/>
  <c r="I190" i="11"/>
  <c r="O190" i="11"/>
  <c r="C190" i="11"/>
  <c r="I190" i="10"/>
  <c r="D190" i="10"/>
  <c r="G190" i="11"/>
  <c r="B190" i="11"/>
  <c r="B190" i="7"/>
  <c r="J190" i="7" s="1"/>
  <c r="F190" i="11"/>
  <c r="E190" i="11"/>
  <c r="C190" i="10"/>
  <c r="H190" i="10"/>
  <c r="V190" i="11"/>
  <c r="W190" i="11" s="1"/>
  <c r="L190" i="11" s="1"/>
  <c r="K190" i="11" s="1"/>
  <c r="N206" i="11"/>
  <c r="J206" i="11"/>
  <c r="A206" i="11"/>
  <c r="E206" i="10"/>
  <c r="P206" i="11"/>
  <c r="F206" i="10"/>
  <c r="X206" i="11"/>
  <c r="Y206" i="11" s="1"/>
  <c r="M206" i="11" s="1"/>
  <c r="H206" i="11"/>
  <c r="D206" i="11"/>
  <c r="Q206" i="11"/>
  <c r="A206" i="10"/>
  <c r="G206" i="10"/>
  <c r="B206" i="10"/>
  <c r="V206" i="11"/>
  <c r="W206" i="11" s="1"/>
  <c r="L206" i="11" s="1"/>
  <c r="K206" i="11" s="1"/>
  <c r="O206" i="11"/>
  <c r="C206" i="11"/>
  <c r="I206" i="10"/>
  <c r="D206" i="10"/>
  <c r="G206" i="11"/>
  <c r="B206" i="11"/>
  <c r="B206" i="7"/>
  <c r="F206" i="11"/>
  <c r="E206" i="11"/>
  <c r="C206" i="10"/>
  <c r="H206" i="10"/>
  <c r="I206" i="11"/>
  <c r="V222" i="11"/>
  <c r="W222" i="11" s="1"/>
  <c r="E222" i="11"/>
  <c r="B222" i="11"/>
  <c r="F222" i="11"/>
  <c r="H222" i="10"/>
  <c r="C222" i="10"/>
  <c r="B222" i="7"/>
  <c r="A222" i="7" s="1"/>
  <c r="L222" i="11"/>
  <c r="K222" i="11" s="1"/>
  <c r="I222" i="11"/>
  <c r="O222" i="11"/>
  <c r="C222" i="11"/>
  <c r="I222" i="10"/>
  <c r="D222" i="10"/>
  <c r="G222" i="11"/>
  <c r="X222" i="11"/>
  <c r="Y222" i="11" s="1"/>
  <c r="H222" i="11"/>
  <c r="D222" i="11"/>
  <c r="Q222" i="11"/>
  <c r="A222" i="10"/>
  <c r="G222" i="10"/>
  <c r="B222" i="10"/>
  <c r="A222" i="11"/>
  <c r="M222" i="11"/>
  <c r="E222" i="10"/>
  <c r="J222" i="11"/>
  <c r="F222" i="10"/>
  <c r="N222" i="11"/>
  <c r="P222" i="11"/>
  <c r="V238" i="11"/>
  <c r="W238" i="11" s="1"/>
  <c r="E238" i="11"/>
  <c r="B238" i="11"/>
  <c r="F238" i="11"/>
  <c r="H238" i="10"/>
  <c r="G238" i="11"/>
  <c r="B238" i="7"/>
  <c r="L238" i="11"/>
  <c r="K238" i="11" s="1"/>
  <c r="I238" i="11"/>
  <c r="O238" i="11"/>
  <c r="C238" i="11"/>
  <c r="I238" i="10"/>
  <c r="D238" i="10"/>
  <c r="F238" i="10"/>
  <c r="X238" i="11"/>
  <c r="Y238" i="11" s="1"/>
  <c r="H238" i="11"/>
  <c r="D238" i="11"/>
  <c r="Q238" i="11"/>
  <c r="A238" i="10"/>
  <c r="G238" i="10"/>
  <c r="B238" i="10"/>
  <c r="N238" i="11"/>
  <c r="P238" i="11"/>
  <c r="J238" i="11"/>
  <c r="C238" i="10"/>
  <c r="M238" i="11"/>
  <c r="E238" i="10"/>
  <c r="A238" i="11"/>
  <c r="V254" i="11"/>
  <c r="W254" i="11" s="1"/>
  <c r="E254" i="11"/>
  <c r="B254" i="11"/>
  <c r="F254" i="11"/>
  <c r="H254" i="10"/>
  <c r="G254" i="11"/>
  <c r="B254" i="7"/>
  <c r="J254" i="7" s="1"/>
  <c r="L254" i="11"/>
  <c r="K254" i="11" s="1"/>
  <c r="I254" i="11"/>
  <c r="O254" i="11"/>
  <c r="C254" i="11"/>
  <c r="I254" i="10"/>
  <c r="D254" i="10"/>
  <c r="F254" i="10"/>
  <c r="X254" i="11"/>
  <c r="Y254" i="11" s="1"/>
  <c r="H254" i="11"/>
  <c r="D254" i="11"/>
  <c r="Q254" i="11"/>
  <c r="A254" i="10"/>
  <c r="G254" i="10"/>
  <c r="B254" i="10"/>
  <c r="A254" i="11"/>
  <c r="M254" i="11"/>
  <c r="E254" i="10"/>
  <c r="J254" i="11"/>
  <c r="C254" i="10"/>
  <c r="P254" i="11"/>
  <c r="N254" i="11"/>
  <c r="V270" i="11"/>
  <c r="W270" i="11" s="1"/>
  <c r="E270" i="11"/>
  <c r="B270" i="11"/>
  <c r="F270" i="11"/>
  <c r="H270" i="10"/>
  <c r="C270" i="10"/>
  <c r="B270" i="7"/>
  <c r="L270" i="11"/>
  <c r="K270" i="11" s="1"/>
  <c r="I270" i="11"/>
  <c r="O270" i="11"/>
  <c r="C270" i="11"/>
  <c r="I270" i="10"/>
  <c r="D270" i="10"/>
  <c r="G270" i="11"/>
  <c r="X270" i="11"/>
  <c r="Y270" i="11" s="1"/>
  <c r="H270" i="11"/>
  <c r="D270" i="11"/>
  <c r="Q270" i="11"/>
  <c r="A270" i="10"/>
  <c r="G270" i="10"/>
  <c r="B270" i="10"/>
  <c r="N270" i="11"/>
  <c r="P270" i="11"/>
  <c r="J270" i="11"/>
  <c r="F270" i="10"/>
  <c r="M270" i="11"/>
  <c r="E270" i="10"/>
  <c r="A270" i="11"/>
  <c r="V286" i="11"/>
  <c r="W286" i="11" s="1"/>
  <c r="E286" i="11"/>
  <c r="B286" i="11"/>
  <c r="F286" i="11"/>
  <c r="H286" i="10"/>
  <c r="C286" i="10"/>
  <c r="B286" i="7"/>
  <c r="L286" i="11"/>
  <c r="K286" i="11" s="1"/>
  <c r="I286" i="11"/>
  <c r="O286" i="11"/>
  <c r="C286" i="11"/>
  <c r="I286" i="10"/>
  <c r="D286" i="10"/>
  <c r="G286" i="11"/>
  <c r="X286" i="11"/>
  <c r="Y286" i="11" s="1"/>
  <c r="H286" i="11"/>
  <c r="D286" i="11"/>
  <c r="Q286" i="11"/>
  <c r="A286" i="10"/>
  <c r="G286" i="10"/>
  <c r="B286" i="10"/>
  <c r="A286" i="11"/>
  <c r="M286" i="11"/>
  <c r="E286" i="10"/>
  <c r="J286" i="11"/>
  <c r="F286" i="10"/>
  <c r="N286" i="11"/>
  <c r="P286" i="11"/>
  <c r="V302" i="11"/>
  <c r="W302" i="11" s="1"/>
  <c r="E302" i="11"/>
  <c r="B302" i="11"/>
  <c r="F302" i="11"/>
  <c r="H302" i="10"/>
  <c r="G302" i="11"/>
  <c r="B302" i="7"/>
  <c r="F302" i="7" s="1"/>
  <c r="L302" i="11"/>
  <c r="K302" i="11" s="1"/>
  <c r="I302" i="11"/>
  <c r="O302" i="11"/>
  <c r="C302" i="11"/>
  <c r="I302" i="10"/>
  <c r="D302" i="10"/>
  <c r="F302" i="10"/>
  <c r="X302" i="11"/>
  <c r="Y302" i="11" s="1"/>
  <c r="H302" i="11"/>
  <c r="D302" i="11"/>
  <c r="Q302" i="11"/>
  <c r="A302" i="10"/>
  <c r="G302" i="10"/>
  <c r="B302" i="10"/>
  <c r="N302" i="11"/>
  <c r="P302" i="11"/>
  <c r="J302" i="11"/>
  <c r="C302" i="10"/>
  <c r="M302" i="11"/>
  <c r="E302" i="10"/>
  <c r="A302" i="11"/>
  <c r="V318" i="11"/>
  <c r="W318" i="11" s="1"/>
  <c r="E318" i="11"/>
  <c r="B318" i="11"/>
  <c r="F318" i="11"/>
  <c r="H318" i="10"/>
  <c r="C318" i="10"/>
  <c r="B318" i="7"/>
  <c r="A318" i="7" s="1"/>
  <c r="L318" i="11"/>
  <c r="K318" i="11" s="1"/>
  <c r="I318" i="11"/>
  <c r="O318" i="11"/>
  <c r="C318" i="11"/>
  <c r="I318" i="10"/>
  <c r="D318" i="10"/>
  <c r="G318" i="11"/>
  <c r="X318" i="11"/>
  <c r="Y318" i="11" s="1"/>
  <c r="H318" i="11"/>
  <c r="D318" i="11"/>
  <c r="Q318" i="11"/>
  <c r="A318" i="10"/>
  <c r="G318" i="10"/>
  <c r="B318" i="10"/>
  <c r="A318" i="11"/>
  <c r="M318" i="11"/>
  <c r="E318" i="10"/>
  <c r="J318" i="11"/>
  <c r="F318" i="10"/>
  <c r="N318" i="11"/>
  <c r="P318" i="11"/>
  <c r="I334" i="11"/>
  <c r="L334" i="11"/>
  <c r="K334" i="11" s="1"/>
  <c r="V334" i="11"/>
  <c r="W334" i="11" s="1"/>
  <c r="O334" i="11"/>
  <c r="C334" i="11"/>
  <c r="I334" i="10"/>
  <c r="D334" i="10"/>
  <c r="F334" i="10"/>
  <c r="X334" i="11"/>
  <c r="Y334" i="11" s="1"/>
  <c r="H334" i="11"/>
  <c r="D334" i="11"/>
  <c r="Q334" i="11"/>
  <c r="A334" i="10"/>
  <c r="G334" i="10"/>
  <c r="B334" i="10"/>
  <c r="N334" i="11"/>
  <c r="A334" i="11"/>
  <c r="P334" i="11"/>
  <c r="E334" i="11"/>
  <c r="F334" i="11"/>
  <c r="G334" i="11"/>
  <c r="M334" i="11"/>
  <c r="B334" i="11"/>
  <c r="H334" i="10"/>
  <c r="B334" i="7"/>
  <c r="J334" i="7" s="1"/>
  <c r="J334" i="11"/>
  <c r="E334" i="10"/>
  <c r="C334" i="10"/>
  <c r="L350" i="11"/>
  <c r="K350" i="11" s="1"/>
  <c r="I350" i="11"/>
  <c r="O350" i="11"/>
  <c r="C350" i="11"/>
  <c r="I350" i="10"/>
  <c r="D350" i="10"/>
  <c r="F350" i="10"/>
  <c r="X350" i="11"/>
  <c r="Y350" i="11" s="1"/>
  <c r="H350" i="11"/>
  <c r="D350" i="11"/>
  <c r="Q350" i="11"/>
  <c r="A350" i="10"/>
  <c r="G350" i="10"/>
  <c r="B350" i="10"/>
  <c r="N350" i="11"/>
  <c r="A350" i="11"/>
  <c r="P350" i="11"/>
  <c r="E350" i="11"/>
  <c r="F350" i="11"/>
  <c r="G350" i="11"/>
  <c r="V350" i="11"/>
  <c r="W350" i="11" s="1"/>
  <c r="B350" i="11"/>
  <c r="H350" i="10"/>
  <c r="B350" i="7"/>
  <c r="G350" i="7" s="1"/>
  <c r="J350" i="11"/>
  <c r="E350" i="10"/>
  <c r="C350" i="10"/>
  <c r="M350" i="11"/>
  <c r="L366" i="11"/>
  <c r="K366" i="11" s="1"/>
  <c r="I366" i="11"/>
  <c r="O366" i="11"/>
  <c r="C366" i="11"/>
  <c r="I366" i="10"/>
  <c r="D366" i="10"/>
  <c r="F366" i="10"/>
  <c r="X366" i="11"/>
  <c r="Y366" i="11" s="1"/>
  <c r="H366" i="11"/>
  <c r="D366" i="11"/>
  <c r="Q366" i="11"/>
  <c r="A366" i="10"/>
  <c r="G366" i="10"/>
  <c r="B366" i="10"/>
  <c r="N366" i="11"/>
  <c r="A366" i="11"/>
  <c r="P366" i="11"/>
  <c r="E366" i="11"/>
  <c r="F366" i="11"/>
  <c r="G366" i="11"/>
  <c r="V366" i="11"/>
  <c r="W366" i="11" s="1"/>
  <c r="B366" i="11"/>
  <c r="H366" i="10"/>
  <c r="B366" i="7"/>
  <c r="E366" i="10"/>
  <c r="C366" i="10"/>
  <c r="M366" i="11"/>
  <c r="J366" i="11"/>
  <c r="L382" i="11"/>
  <c r="K382" i="11" s="1"/>
  <c r="I382" i="11"/>
  <c r="O382" i="11"/>
  <c r="C382" i="11"/>
  <c r="I382" i="10"/>
  <c r="D382" i="10"/>
  <c r="G382" i="11"/>
  <c r="X382" i="11"/>
  <c r="Y382" i="11" s="1"/>
  <c r="H382" i="11"/>
  <c r="D382" i="11"/>
  <c r="Q382" i="11"/>
  <c r="A382" i="10"/>
  <c r="G382" i="10"/>
  <c r="B382" i="10"/>
  <c r="N382" i="11"/>
  <c r="A382" i="11"/>
  <c r="P382" i="11"/>
  <c r="E382" i="11"/>
  <c r="F382" i="11"/>
  <c r="C382" i="10"/>
  <c r="V382" i="11"/>
  <c r="W382" i="11" s="1"/>
  <c r="B382" i="11"/>
  <c r="H382" i="10"/>
  <c r="B382" i="7"/>
  <c r="N382" i="7" s="1"/>
  <c r="F382" i="10"/>
  <c r="M382" i="11"/>
  <c r="J382" i="11"/>
  <c r="E382" i="10"/>
  <c r="L398" i="11"/>
  <c r="K398" i="11" s="1"/>
  <c r="I398" i="11"/>
  <c r="O398" i="11"/>
  <c r="C398" i="11"/>
  <c r="I398" i="10"/>
  <c r="D398" i="10"/>
  <c r="F398" i="10"/>
  <c r="X398" i="11"/>
  <c r="Y398" i="11" s="1"/>
  <c r="H398" i="11"/>
  <c r="D398" i="11"/>
  <c r="Q398" i="11"/>
  <c r="A398" i="10"/>
  <c r="G398" i="10"/>
  <c r="B398" i="10"/>
  <c r="N398" i="11"/>
  <c r="A398" i="11"/>
  <c r="P398" i="11"/>
  <c r="E398" i="11"/>
  <c r="F398" i="11"/>
  <c r="G398" i="11"/>
  <c r="V398" i="11"/>
  <c r="W398" i="11" s="1"/>
  <c r="B398" i="11"/>
  <c r="H398" i="10"/>
  <c r="B398" i="7"/>
  <c r="M398" i="11"/>
  <c r="J398" i="11"/>
  <c r="E398" i="10"/>
  <c r="C398" i="10"/>
  <c r="L414" i="11"/>
  <c r="K414" i="11" s="1"/>
  <c r="I414" i="11"/>
  <c r="O414" i="11"/>
  <c r="C414" i="11"/>
  <c r="I414" i="10"/>
  <c r="D414" i="10"/>
  <c r="G414" i="11"/>
  <c r="X414" i="11"/>
  <c r="Y414" i="11" s="1"/>
  <c r="H414" i="11"/>
  <c r="D414" i="11"/>
  <c r="Q414" i="11"/>
  <c r="A414" i="10"/>
  <c r="G414" i="10"/>
  <c r="B414" i="10"/>
  <c r="N414" i="11"/>
  <c r="A414" i="11"/>
  <c r="P414" i="11"/>
  <c r="E414" i="11"/>
  <c r="F414" i="11"/>
  <c r="C414" i="10"/>
  <c r="V414" i="11"/>
  <c r="W414" i="11" s="1"/>
  <c r="B414" i="11"/>
  <c r="H414" i="10"/>
  <c r="B414" i="7"/>
  <c r="E414" i="10"/>
  <c r="F414" i="10"/>
  <c r="M414" i="11"/>
  <c r="J414" i="11"/>
  <c r="L430" i="11"/>
  <c r="K430" i="11" s="1"/>
  <c r="N430" i="11"/>
  <c r="O430" i="11"/>
  <c r="C430" i="11"/>
  <c r="I430" i="10"/>
  <c r="D430" i="10"/>
  <c r="G430" i="11"/>
  <c r="X430" i="11"/>
  <c r="Y430" i="11" s="1"/>
  <c r="H430" i="11"/>
  <c r="D430" i="11"/>
  <c r="Q430" i="11"/>
  <c r="A430" i="10"/>
  <c r="G430" i="10"/>
  <c r="B430" i="10"/>
  <c r="J430" i="11"/>
  <c r="A430" i="11"/>
  <c r="P430" i="11"/>
  <c r="E430" i="11"/>
  <c r="F430" i="11"/>
  <c r="C430" i="10"/>
  <c r="V430" i="11"/>
  <c r="W430" i="11" s="1"/>
  <c r="B430" i="11"/>
  <c r="H430" i="10"/>
  <c r="B430" i="7"/>
  <c r="C430" i="7" s="1"/>
  <c r="F430" i="10"/>
  <c r="M430" i="11"/>
  <c r="I430" i="11"/>
  <c r="E430" i="10"/>
  <c r="M446" i="11"/>
  <c r="N446" i="11"/>
  <c r="O446" i="11"/>
  <c r="C446" i="11"/>
  <c r="I446" i="10"/>
  <c r="D446" i="10"/>
  <c r="G446" i="11"/>
  <c r="X446" i="11"/>
  <c r="Y446" i="11" s="1"/>
  <c r="H446" i="11"/>
  <c r="D446" i="11"/>
  <c r="Q446" i="11"/>
  <c r="A446" i="10"/>
  <c r="G446" i="10"/>
  <c r="C446" i="10"/>
  <c r="J446" i="11"/>
  <c r="A446" i="11"/>
  <c r="P446" i="11"/>
  <c r="E446" i="11"/>
  <c r="F446" i="11"/>
  <c r="B446" i="10"/>
  <c r="V446" i="11"/>
  <c r="W446" i="11" s="1"/>
  <c r="B446" i="11"/>
  <c r="H446" i="10"/>
  <c r="B446" i="7"/>
  <c r="L446" i="11"/>
  <c r="K446" i="11" s="1"/>
  <c r="I446" i="11"/>
  <c r="E446" i="10"/>
  <c r="F446" i="10"/>
  <c r="L462" i="11"/>
  <c r="K462" i="11" s="1"/>
  <c r="N462" i="11"/>
  <c r="I462" i="11"/>
  <c r="C462" i="11"/>
  <c r="I462" i="10"/>
  <c r="D462" i="10"/>
  <c r="B462" i="10"/>
  <c r="X462" i="11"/>
  <c r="Y462" i="11" s="1"/>
  <c r="O462" i="11"/>
  <c r="D462" i="11"/>
  <c r="Q462" i="11"/>
  <c r="A462" i="10"/>
  <c r="G462" i="10"/>
  <c r="F462" i="10"/>
  <c r="J462" i="11"/>
  <c r="A462" i="11"/>
  <c r="P462" i="11"/>
  <c r="H462" i="11"/>
  <c r="F462" i="11"/>
  <c r="C462" i="10"/>
  <c r="V462" i="11"/>
  <c r="W462" i="11" s="1"/>
  <c r="B462" i="11"/>
  <c r="H462" i="10"/>
  <c r="B462" i="7"/>
  <c r="A462" i="7" s="1"/>
  <c r="E462" i="11"/>
  <c r="E462" i="10"/>
  <c r="M462" i="11"/>
  <c r="G462" i="11"/>
  <c r="L217" i="11"/>
  <c r="K217" i="11" s="1"/>
  <c r="H217" i="11"/>
  <c r="O217" i="11"/>
  <c r="I217" i="11"/>
  <c r="A217" i="11"/>
  <c r="P217" i="11"/>
  <c r="G217" i="11"/>
  <c r="H217" i="10"/>
  <c r="M217" i="11"/>
  <c r="E217" i="11"/>
  <c r="D217" i="11"/>
  <c r="F217" i="10"/>
  <c r="I217" i="10"/>
  <c r="D217" i="10"/>
  <c r="G217" i="10"/>
  <c r="N217" i="11"/>
  <c r="X217" i="11"/>
  <c r="Y217" i="11" s="1"/>
  <c r="C217" i="11"/>
  <c r="Q217" i="11"/>
  <c r="A217" i="10"/>
  <c r="C217" i="10"/>
  <c r="B217" i="11"/>
  <c r="B217" i="7"/>
  <c r="B217" i="10"/>
  <c r="J217" i="11"/>
  <c r="F217" i="11"/>
  <c r="E217" i="10"/>
  <c r="V217" i="11"/>
  <c r="W217" i="11" s="1"/>
  <c r="M344" i="11"/>
  <c r="J344" i="11"/>
  <c r="I344" i="11"/>
  <c r="B344" i="11"/>
  <c r="C344" i="10"/>
  <c r="E344" i="10"/>
  <c r="D344" i="10"/>
  <c r="L344" i="11"/>
  <c r="K344" i="11" s="1"/>
  <c r="E344" i="11"/>
  <c r="O344" i="11"/>
  <c r="D344" i="11"/>
  <c r="G344" i="11"/>
  <c r="Q344" i="11"/>
  <c r="I344" i="10"/>
  <c r="V344" i="11"/>
  <c r="W344" i="11" s="1"/>
  <c r="H344" i="11"/>
  <c r="C344" i="11"/>
  <c r="P344" i="11"/>
  <c r="F344" i="10"/>
  <c r="F344" i="11"/>
  <c r="H344" i="10"/>
  <c r="A344" i="11"/>
  <c r="B344" i="7"/>
  <c r="F344" i="7" s="1"/>
  <c r="G344" i="10"/>
  <c r="A344" i="10"/>
  <c r="X344" i="11"/>
  <c r="Y344" i="11" s="1"/>
  <c r="B344" i="10"/>
  <c r="N344" i="11"/>
  <c r="L408" i="11"/>
  <c r="K408" i="11" s="1"/>
  <c r="J408" i="11"/>
  <c r="I408" i="11"/>
  <c r="D408" i="11"/>
  <c r="C408" i="10"/>
  <c r="E408" i="10"/>
  <c r="F408" i="11"/>
  <c r="V408" i="11"/>
  <c r="W408" i="11" s="1"/>
  <c r="N408" i="11"/>
  <c r="C408" i="11"/>
  <c r="P408" i="11"/>
  <c r="F408" i="10"/>
  <c r="D408" i="10"/>
  <c r="H408" i="10"/>
  <c r="E408" i="11"/>
  <c r="B408" i="11"/>
  <c r="I408" i="10"/>
  <c r="H408" i="11"/>
  <c r="G408" i="10"/>
  <c r="Q408" i="11"/>
  <c r="A408" i="11"/>
  <c r="B408" i="7"/>
  <c r="G408" i="7" s="1"/>
  <c r="M408" i="11"/>
  <c r="O408" i="11"/>
  <c r="G408" i="11"/>
  <c r="A408" i="10"/>
  <c r="X408" i="11"/>
  <c r="Y408" i="11" s="1"/>
  <c r="B408" i="10"/>
  <c r="H24" i="11"/>
  <c r="I24" i="11"/>
  <c r="D24" i="11"/>
  <c r="F24" i="10"/>
  <c r="F24" i="11"/>
  <c r="H24" i="10"/>
  <c r="X24" i="11"/>
  <c r="Y24" i="11" s="1"/>
  <c r="M24" i="11" s="1"/>
  <c r="J24" i="11"/>
  <c r="B24" i="11"/>
  <c r="B24" i="10"/>
  <c r="D24" i="10"/>
  <c r="C24" i="10"/>
  <c r="N24" i="11"/>
  <c r="O24" i="11"/>
  <c r="A24" i="11"/>
  <c r="G24" i="11"/>
  <c r="A24" i="10"/>
  <c r="Q24" i="11"/>
  <c r="B24" i="7"/>
  <c r="N24" i="7" s="1"/>
  <c r="E24" i="11"/>
  <c r="I24" i="10"/>
  <c r="C24" i="11"/>
  <c r="G24" i="10"/>
  <c r="V24" i="11"/>
  <c r="W24" i="11" s="1"/>
  <c r="L24" i="11" s="1"/>
  <c r="K24" i="11" s="1"/>
  <c r="P24" i="11"/>
  <c r="E24" i="10"/>
  <c r="M251" i="11"/>
  <c r="J251" i="11"/>
  <c r="E251" i="11"/>
  <c r="B251" i="11"/>
  <c r="F251" i="11"/>
  <c r="F251" i="10"/>
  <c r="A251" i="10"/>
  <c r="V251" i="11"/>
  <c r="W251" i="11" s="1"/>
  <c r="O251" i="11"/>
  <c r="A251" i="11"/>
  <c r="G251" i="11"/>
  <c r="G251" i="10"/>
  <c r="Q251" i="11"/>
  <c r="E251" i="10"/>
  <c r="L251" i="11"/>
  <c r="K251" i="11" s="1"/>
  <c r="N251" i="11"/>
  <c r="I251" i="11"/>
  <c r="C251" i="11"/>
  <c r="D251" i="10"/>
  <c r="B251" i="10"/>
  <c r="I251" i="10"/>
  <c r="X251" i="11"/>
  <c r="Y251" i="11" s="1"/>
  <c r="C251" i="10"/>
  <c r="H251" i="11"/>
  <c r="P251" i="11"/>
  <c r="H251" i="10"/>
  <c r="B251" i="7"/>
  <c r="J251" i="7" s="1"/>
  <c r="D251" i="11"/>
  <c r="M379" i="11"/>
  <c r="J379" i="11"/>
  <c r="E379" i="11"/>
  <c r="D379" i="11"/>
  <c r="F379" i="11"/>
  <c r="Q379" i="11"/>
  <c r="F379" i="10"/>
  <c r="V379" i="11"/>
  <c r="W379" i="11" s="1"/>
  <c r="O379" i="11"/>
  <c r="A379" i="11"/>
  <c r="G379" i="11"/>
  <c r="G379" i="10"/>
  <c r="P379" i="11"/>
  <c r="E379" i="10"/>
  <c r="L379" i="11"/>
  <c r="K379" i="11" s="1"/>
  <c r="N379" i="11"/>
  <c r="I379" i="11"/>
  <c r="C379" i="11"/>
  <c r="D379" i="10"/>
  <c r="B379" i="10"/>
  <c r="A379" i="10"/>
  <c r="B379" i="11"/>
  <c r="B379" i="7"/>
  <c r="H379" i="10"/>
  <c r="H379" i="11"/>
  <c r="I379" i="10"/>
  <c r="C379" i="10"/>
  <c r="X379" i="11"/>
  <c r="Y379" i="11" s="1"/>
  <c r="J159" i="11"/>
  <c r="I159" i="11"/>
  <c r="D159" i="11"/>
  <c r="F159" i="11"/>
  <c r="I159" i="10"/>
  <c r="F159" i="10"/>
  <c r="X159" i="11"/>
  <c r="Y159" i="11" s="1"/>
  <c r="M159" i="11" s="1"/>
  <c r="O159" i="11"/>
  <c r="A159" i="11"/>
  <c r="G159" i="11"/>
  <c r="E159" i="10"/>
  <c r="C159" i="10"/>
  <c r="A159" i="10"/>
  <c r="N159" i="11"/>
  <c r="E159" i="11"/>
  <c r="C159" i="11"/>
  <c r="D159" i="10"/>
  <c r="P159" i="11"/>
  <c r="Q159" i="11"/>
  <c r="H159" i="11"/>
  <c r="B159" i="10"/>
  <c r="B159" i="11"/>
  <c r="B159" i="7"/>
  <c r="V159" i="11"/>
  <c r="W159" i="11" s="1"/>
  <c r="L159" i="11" s="1"/>
  <c r="K159" i="11" s="1"/>
  <c r="G159" i="10"/>
  <c r="H159" i="10"/>
  <c r="H85" i="11"/>
  <c r="E85" i="11"/>
  <c r="B85" i="11"/>
  <c r="I85" i="10"/>
  <c r="F85" i="11"/>
  <c r="C85" i="10"/>
  <c r="V85" i="11"/>
  <c r="W85" i="11" s="1"/>
  <c r="L85" i="11" s="1"/>
  <c r="K85" i="11" s="1"/>
  <c r="J85" i="11"/>
  <c r="A85" i="11"/>
  <c r="E85" i="10"/>
  <c r="D85" i="10"/>
  <c r="B85" i="10"/>
  <c r="N85" i="11"/>
  <c r="C85" i="11"/>
  <c r="A85" i="10"/>
  <c r="F85" i="10"/>
  <c r="X85" i="11"/>
  <c r="Y85" i="11" s="1"/>
  <c r="M85" i="11" s="1"/>
  <c r="D85" i="11"/>
  <c r="H85" i="10"/>
  <c r="B85" i="7"/>
  <c r="I85" i="11"/>
  <c r="P85" i="11"/>
  <c r="G85" i="10"/>
  <c r="O85" i="11"/>
  <c r="Q85" i="11"/>
  <c r="G85" i="11"/>
  <c r="E196" i="11"/>
  <c r="J196" i="11"/>
  <c r="B196" i="11"/>
  <c r="C196" i="10"/>
  <c r="Q196" i="11"/>
  <c r="H196" i="10"/>
  <c r="I196" i="11"/>
  <c r="O196" i="11"/>
  <c r="D196" i="11"/>
  <c r="G196" i="11"/>
  <c r="F196" i="11"/>
  <c r="E196" i="10"/>
  <c r="V196" i="11"/>
  <c r="W196" i="11" s="1"/>
  <c r="L196" i="11" s="1"/>
  <c r="K196" i="11" s="1"/>
  <c r="N196" i="11"/>
  <c r="A196" i="11"/>
  <c r="G196" i="10"/>
  <c r="B196" i="10"/>
  <c r="A196" i="10"/>
  <c r="B196" i="7"/>
  <c r="D196" i="7" s="1"/>
  <c r="C196" i="11"/>
  <c r="D196" i="10"/>
  <c r="P196" i="11"/>
  <c r="X196" i="11"/>
  <c r="Y196" i="11" s="1"/>
  <c r="M196" i="11" s="1"/>
  <c r="H196" i="11"/>
  <c r="F196" i="10"/>
  <c r="I196" i="10"/>
  <c r="J264" i="11"/>
  <c r="H264" i="11"/>
  <c r="A264" i="11"/>
  <c r="G264" i="10"/>
  <c r="B264" i="10"/>
  <c r="A264" i="10"/>
  <c r="B264" i="7"/>
  <c r="C264" i="7" s="1"/>
  <c r="E264" i="11"/>
  <c r="O264" i="11"/>
  <c r="P264" i="11"/>
  <c r="E264" i="10"/>
  <c r="I264" i="10"/>
  <c r="L264" i="11"/>
  <c r="K264" i="11" s="1"/>
  <c r="X264" i="11"/>
  <c r="Y264" i="11" s="1"/>
  <c r="C264" i="11"/>
  <c r="C264" i="10"/>
  <c r="Q264" i="11"/>
  <c r="H264" i="10"/>
  <c r="N264" i="11"/>
  <c r="G264" i="11"/>
  <c r="I264" i="11"/>
  <c r="F264" i="10"/>
  <c r="M264" i="11"/>
  <c r="D264" i="11"/>
  <c r="F264" i="11"/>
  <c r="V264" i="11"/>
  <c r="W264" i="11" s="1"/>
  <c r="B264" i="11"/>
  <c r="D264" i="10"/>
  <c r="L328" i="11"/>
  <c r="K328" i="11" s="1"/>
  <c r="X328" i="11"/>
  <c r="Y328" i="11" s="1"/>
  <c r="V328" i="11"/>
  <c r="W328" i="11" s="1"/>
  <c r="B328" i="11"/>
  <c r="C328" i="10"/>
  <c r="E328" i="10"/>
  <c r="D328" i="10"/>
  <c r="M328" i="11"/>
  <c r="H328" i="11"/>
  <c r="O328" i="11"/>
  <c r="D328" i="11"/>
  <c r="G328" i="11"/>
  <c r="Q328" i="11"/>
  <c r="I328" i="10"/>
  <c r="J328" i="11"/>
  <c r="N328" i="11"/>
  <c r="C328" i="11"/>
  <c r="P328" i="11"/>
  <c r="F328" i="10"/>
  <c r="F328" i="11"/>
  <c r="H328" i="10"/>
  <c r="A328" i="11"/>
  <c r="B328" i="7"/>
  <c r="I328" i="7" s="1"/>
  <c r="G328" i="10"/>
  <c r="I328" i="11"/>
  <c r="E328" i="11"/>
  <c r="B328" i="10"/>
  <c r="A328" i="10"/>
  <c r="M392" i="11"/>
  <c r="E392" i="11"/>
  <c r="I392" i="11"/>
  <c r="D392" i="11"/>
  <c r="C392" i="10"/>
  <c r="E392" i="10"/>
  <c r="F392" i="11"/>
  <c r="V392" i="11"/>
  <c r="W392" i="11" s="1"/>
  <c r="H392" i="11"/>
  <c r="C392" i="11"/>
  <c r="P392" i="11"/>
  <c r="F392" i="10"/>
  <c r="D392" i="10"/>
  <c r="H392" i="10"/>
  <c r="X392" i="11"/>
  <c r="Y392" i="11" s="1"/>
  <c r="B392" i="11"/>
  <c r="A392" i="10"/>
  <c r="N392" i="11"/>
  <c r="G392" i="10"/>
  <c r="Q392" i="11"/>
  <c r="A392" i="11"/>
  <c r="B392" i="7"/>
  <c r="F392" i="7" s="1"/>
  <c r="L392" i="11"/>
  <c r="K392" i="11" s="1"/>
  <c r="O392" i="11"/>
  <c r="G392" i="11"/>
  <c r="I392" i="10"/>
  <c r="J392" i="11"/>
  <c r="B392" i="10"/>
  <c r="I17" i="11"/>
  <c r="O17" i="11"/>
  <c r="C17" i="11"/>
  <c r="I17" i="10"/>
  <c r="D17" i="10"/>
  <c r="B17" i="10"/>
  <c r="N17" i="11"/>
  <c r="J17" i="11"/>
  <c r="B17" i="11"/>
  <c r="Q17" i="11"/>
  <c r="E17" i="10"/>
  <c r="G17" i="10"/>
  <c r="F17" i="10"/>
  <c r="X17" i="11"/>
  <c r="Y17" i="11" s="1"/>
  <c r="M17" i="11" s="1"/>
  <c r="V17" i="11"/>
  <c r="W17" i="11" s="1"/>
  <c r="L17" i="11" s="1"/>
  <c r="K17" i="11" s="1"/>
  <c r="D17" i="11"/>
  <c r="G17" i="11"/>
  <c r="H17" i="10"/>
  <c r="C17" i="10"/>
  <c r="P17" i="11"/>
  <c r="H17" i="11"/>
  <c r="A17" i="10"/>
  <c r="A17" i="11"/>
  <c r="B17" i="7"/>
  <c r="D17" i="7" s="1"/>
  <c r="F17" i="11"/>
  <c r="E17" i="11"/>
  <c r="H101" i="11"/>
  <c r="E101" i="11"/>
  <c r="B101" i="11"/>
  <c r="Q101" i="11"/>
  <c r="H101" i="10"/>
  <c r="A101" i="10"/>
  <c r="V101" i="11"/>
  <c r="W101" i="11" s="1"/>
  <c r="L101" i="11" s="1"/>
  <c r="K101" i="11" s="1"/>
  <c r="J101" i="11"/>
  <c r="A101" i="11"/>
  <c r="P101" i="11"/>
  <c r="C101" i="10"/>
  <c r="F101" i="11"/>
  <c r="N101" i="11"/>
  <c r="C101" i="11"/>
  <c r="I101" i="10"/>
  <c r="E101" i="10"/>
  <c r="X101" i="11"/>
  <c r="Y101" i="11" s="1"/>
  <c r="M101" i="11" s="1"/>
  <c r="D101" i="11"/>
  <c r="D101" i="10"/>
  <c r="B101" i="7"/>
  <c r="N101" i="7" s="1"/>
  <c r="I101" i="11"/>
  <c r="B101" i="10"/>
  <c r="G101" i="11"/>
  <c r="F101" i="10"/>
  <c r="G101" i="10"/>
  <c r="O101" i="11"/>
  <c r="J207" i="11"/>
  <c r="E207" i="11"/>
  <c r="C207" i="11"/>
  <c r="F207" i="11"/>
  <c r="Q207" i="11"/>
  <c r="A207" i="10"/>
  <c r="X207" i="11"/>
  <c r="Y207" i="11" s="1"/>
  <c r="M207" i="11" s="1"/>
  <c r="O207" i="11"/>
  <c r="A207" i="11"/>
  <c r="G207" i="11"/>
  <c r="G207" i="10"/>
  <c r="E207" i="10"/>
  <c r="I207" i="10"/>
  <c r="N207" i="11"/>
  <c r="I207" i="11"/>
  <c r="B207" i="11"/>
  <c r="D207" i="10"/>
  <c r="F207" i="10"/>
  <c r="P207" i="11"/>
  <c r="H207" i="11"/>
  <c r="B207" i="10"/>
  <c r="D207" i="11"/>
  <c r="B207" i="7"/>
  <c r="V207" i="11"/>
  <c r="W207" i="11" s="1"/>
  <c r="L207" i="11" s="1"/>
  <c r="K207" i="11" s="1"/>
  <c r="C207" i="10"/>
  <c r="H207" i="10"/>
  <c r="V70" i="11"/>
  <c r="W70" i="11" s="1"/>
  <c r="L70" i="11" s="1"/>
  <c r="K70" i="11" s="1"/>
  <c r="E70" i="11"/>
  <c r="B70" i="11"/>
  <c r="F70" i="11"/>
  <c r="C70" i="10"/>
  <c r="B70" i="10"/>
  <c r="B70" i="7"/>
  <c r="G70" i="7" s="1"/>
  <c r="I70" i="11"/>
  <c r="O70" i="11"/>
  <c r="C70" i="11"/>
  <c r="P70" i="11"/>
  <c r="F70" i="10"/>
  <c r="E70" i="10"/>
  <c r="X70" i="11"/>
  <c r="Y70" i="11" s="1"/>
  <c r="M70" i="11" s="1"/>
  <c r="N70" i="11"/>
  <c r="D70" i="11"/>
  <c r="Q70" i="11"/>
  <c r="D70" i="10"/>
  <c r="G70" i="10"/>
  <c r="I70" i="10"/>
  <c r="H70" i="10"/>
  <c r="J70" i="11"/>
  <c r="G70" i="11"/>
  <c r="A70" i="11"/>
  <c r="H70" i="11"/>
  <c r="A70" i="10"/>
  <c r="V134" i="11"/>
  <c r="W134" i="11" s="1"/>
  <c r="L134" i="11" s="1"/>
  <c r="K134" i="11" s="1"/>
  <c r="O134" i="11"/>
  <c r="B134" i="11"/>
  <c r="F134" i="11"/>
  <c r="P134" i="11"/>
  <c r="D134" i="10"/>
  <c r="B134" i="7"/>
  <c r="D134" i="7" s="1"/>
  <c r="I134" i="11"/>
  <c r="H134" i="11"/>
  <c r="A134" i="11"/>
  <c r="I134" i="10"/>
  <c r="F134" i="10"/>
  <c r="H134" i="10"/>
  <c r="X134" i="11"/>
  <c r="Y134" i="11" s="1"/>
  <c r="M134" i="11" s="1"/>
  <c r="E134" i="11"/>
  <c r="D134" i="11"/>
  <c r="Q134" i="11"/>
  <c r="A134" i="10"/>
  <c r="G134" i="11"/>
  <c r="B134" i="10"/>
  <c r="E134" i="10"/>
  <c r="N134" i="11"/>
  <c r="C134" i="10"/>
  <c r="C134" i="11"/>
  <c r="J134" i="11"/>
  <c r="G134" i="10"/>
  <c r="M219" i="11"/>
  <c r="J219" i="11"/>
  <c r="E219" i="11"/>
  <c r="B219" i="11"/>
  <c r="F219" i="11"/>
  <c r="Q219" i="11"/>
  <c r="F219" i="10"/>
  <c r="V219" i="11"/>
  <c r="W219" i="11" s="1"/>
  <c r="O219" i="11"/>
  <c r="A219" i="11"/>
  <c r="G219" i="11"/>
  <c r="G219" i="10"/>
  <c r="P219" i="11"/>
  <c r="E219" i="10"/>
  <c r="L219" i="11"/>
  <c r="K219" i="11" s="1"/>
  <c r="N219" i="11"/>
  <c r="I219" i="11"/>
  <c r="C219" i="11"/>
  <c r="D219" i="10"/>
  <c r="B219" i="10"/>
  <c r="A219" i="10"/>
  <c r="X219" i="11"/>
  <c r="Y219" i="11" s="1"/>
  <c r="C219" i="10"/>
  <c r="H219" i="11"/>
  <c r="I219" i="10"/>
  <c r="H219" i="10"/>
  <c r="D219" i="11"/>
  <c r="B219" i="7"/>
  <c r="M347" i="11"/>
  <c r="J347" i="11"/>
  <c r="E347" i="11"/>
  <c r="D347" i="11"/>
  <c r="F347" i="11"/>
  <c r="F347" i="10"/>
  <c r="A347" i="10"/>
  <c r="V347" i="11"/>
  <c r="W347" i="11" s="1"/>
  <c r="O347" i="11"/>
  <c r="B347" i="11"/>
  <c r="G347" i="11"/>
  <c r="G347" i="10"/>
  <c r="Q347" i="11"/>
  <c r="E347" i="10"/>
  <c r="L347" i="11"/>
  <c r="K347" i="11" s="1"/>
  <c r="N347" i="11"/>
  <c r="H347" i="11"/>
  <c r="A347" i="11"/>
  <c r="D347" i="10"/>
  <c r="B347" i="10"/>
  <c r="I347" i="10"/>
  <c r="C347" i="11"/>
  <c r="B347" i="7"/>
  <c r="H347" i="10"/>
  <c r="I347" i="11"/>
  <c r="P347" i="11"/>
  <c r="X347" i="11"/>
  <c r="Y347" i="11" s="1"/>
  <c r="C347" i="10"/>
  <c r="O20" i="11"/>
  <c r="J20" i="11"/>
  <c r="D20" i="11"/>
  <c r="Q20" i="11"/>
  <c r="I20" i="10"/>
  <c r="D20" i="10"/>
  <c r="H20" i="11"/>
  <c r="N20" i="11"/>
  <c r="B20" i="11"/>
  <c r="F20" i="11"/>
  <c r="A20" i="10"/>
  <c r="G20" i="10"/>
  <c r="V20" i="11"/>
  <c r="W20" i="11" s="1"/>
  <c r="L20" i="11" s="1"/>
  <c r="K20" i="11" s="1"/>
  <c r="E20" i="11"/>
  <c r="A20" i="11"/>
  <c r="G20" i="11"/>
  <c r="B20" i="10"/>
  <c r="E20" i="10"/>
  <c r="B20" i="7"/>
  <c r="G20" i="7" s="1"/>
  <c r="X20" i="11"/>
  <c r="Y20" i="11" s="1"/>
  <c r="M20" i="11" s="1"/>
  <c r="F20" i="10"/>
  <c r="I20" i="11"/>
  <c r="H20" i="10"/>
  <c r="C20" i="10"/>
  <c r="C20" i="11"/>
  <c r="P20" i="11"/>
  <c r="I49" i="11"/>
  <c r="O49" i="11"/>
  <c r="C49" i="11"/>
  <c r="I49" i="10"/>
  <c r="D49" i="10"/>
  <c r="B49" i="10"/>
  <c r="N49" i="11"/>
  <c r="J49" i="11"/>
  <c r="B49" i="11"/>
  <c r="Q49" i="11"/>
  <c r="E49" i="10"/>
  <c r="C49" i="10"/>
  <c r="F49" i="10"/>
  <c r="X49" i="11"/>
  <c r="Y49" i="11" s="1"/>
  <c r="M49" i="11" s="1"/>
  <c r="V49" i="11"/>
  <c r="W49" i="11" s="1"/>
  <c r="L49" i="11" s="1"/>
  <c r="K49" i="11" s="1"/>
  <c r="D49" i="11"/>
  <c r="G49" i="11"/>
  <c r="H49" i="10"/>
  <c r="G49" i="10"/>
  <c r="P49" i="11"/>
  <c r="H49" i="11"/>
  <c r="A49" i="10"/>
  <c r="A49" i="11"/>
  <c r="B49" i="7"/>
  <c r="N49" i="7" s="1"/>
  <c r="E49" i="11"/>
  <c r="F49" i="11"/>
  <c r="I81" i="11"/>
  <c r="O81" i="11"/>
  <c r="C81" i="11"/>
  <c r="I81" i="10"/>
  <c r="G81" i="10"/>
  <c r="B81" i="10"/>
  <c r="N81" i="11"/>
  <c r="J81" i="11"/>
  <c r="A81" i="11"/>
  <c r="Q81" i="11"/>
  <c r="E81" i="10"/>
  <c r="F81" i="11"/>
  <c r="F81" i="10"/>
  <c r="X81" i="11"/>
  <c r="Y81" i="11" s="1"/>
  <c r="M81" i="11" s="1"/>
  <c r="V81" i="11"/>
  <c r="W81" i="11" s="1"/>
  <c r="L81" i="11" s="1"/>
  <c r="K81" i="11" s="1"/>
  <c r="B81" i="11"/>
  <c r="G81" i="11"/>
  <c r="H81" i="10"/>
  <c r="C81" i="10"/>
  <c r="P81" i="11"/>
  <c r="H81" i="11"/>
  <c r="A81" i="10"/>
  <c r="D81" i="11"/>
  <c r="B81" i="7"/>
  <c r="N81" i="7" s="1"/>
  <c r="E81" i="11"/>
  <c r="D81" i="10"/>
  <c r="I113" i="11"/>
  <c r="E113" i="11"/>
  <c r="C113" i="11"/>
  <c r="P113" i="11"/>
  <c r="G113" i="10"/>
  <c r="D113" i="10"/>
  <c r="N113" i="11"/>
  <c r="J113" i="11"/>
  <c r="B113" i="11"/>
  <c r="F113" i="10"/>
  <c r="G113" i="11"/>
  <c r="F113" i="11"/>
  <c r="I113" i="10"/>
  <c r="X113" i="11"/>
  <c r="Y113" i="11" s="1"/>
  <c r="M113" i="11" s="1"/>
  <c r="O113" i="11"/>
  <c r="D113" i="11"/>
  <c r="Q113" i="11"/>
  <c r="C113" i="10"/>
  <c r="E113" i="10"/>
  <c r="B113" i="10"/>
  <c r="H113" i="11"/>
  <c r="H113" i="10"/>
  <c r="A113" i="11"/>
  <c r="B113" i="7"/>
  <c r="D113" i="7" s="1"/>
  <c r="A113" i="10"/>
  <c r="V113" i="11"/>
  <c r="W113" i="11" s="1"/>
  <c r="L113" i="11" s="1"/>
  <c r="K113" i="11" s="1"/>
  <c r="O148" i="11"/>
  <c r="N148" i="11"/>
  <c r="D148" i="11"/>
  <c r="C148" i="10"/>
  <c r="H148" i="10"/>
  <c r="E148" i="10"/>
  <c r="E148" i="11"/>
  <c r="J148" i="11"/>
  <c r="B148" i="11"/>
  <c r="G148" i="11"/>
  <c r="B148" i="10"/>
  <c r="I148" i="10"/>
  <c r="V148" i="11"/>
  <c r="W148" i="11" s="1"/>
  <c r="L148" i="11" s="1"/>
  <c r="K148" i="11" s="1"/>
  <c r="H148" i="11"/>
  <c r="A148" i="11"/>
  <c r="G148" i="10"/>
  <c r="F148" i="11"/>
  <c r="A148" i="10"/>
  <c r="B148" i="7"/>
  <c r="N148" i="7" s="1"/>
  <c r="I148" i="11"/>
  <c r="F148" i="10"/>
  <c r="C148" i="11"/>
  <c r="D148" i="10"/>
  <c r="P148" i="11"/>
  <c r="X148" i="11"/>
  <c r="Y148" i="11" s="1"/>
  <c r="M148" i="11" s="1"/>
  <c r="Q148" i="11"/>
  <c r="J191" i="11"/>
  <c r="I191" i="11"/>
  <c r="C191" i="11"/>
  <c r="F191" i="11"/>
  <c r="Q191" i="11"/>
  <c r="A191" i="10"/>
  <c r="X191" i="11"/>
  <c r="Y191" i="11" s="1"/>
  <c r="M191" i="11" s="1"/>
  <c r="O191" i="11"/>
  <c r="A191" i="11"/>
  <c r="G191" i="11"/>
  <c r="G191" i="10"/>
  <c r="P191" i="11"/>
  <c r="I191" i="10"/>
  <c r="N191" i="11"/>
  <c r="E191" i="11"/>
  <c r="B191" i="11"/>
  <c r="D191" i="10"/>
  <c r="F191" i="10"/>
  <c r="B191" i="10"/>
  <c r="H191" i="11"/>
  <c r="E191" i="10"/>
  <c r="D191" i="11"/>
  <c r="B191" i="7"/>
  <c r="G191" i="7" s="1"/>
  <c r="V191" i="11"/>
  <c r="W191" i="11" s="1"/>
  <c r="L191" i="11" s="1"/>
  <c r="K191" i="11" s="1"/>
  <c r="C191" i="10"/>
  <c r="H191" i="10"/>
  <c r="M240" i="11"/>
  <c r="H240" i="11"/>
  <c r="J240" i="11"/>
  <c r="D240" i="11"/>
  <c r="C240" i="10"/>
  <c r="E240" i="10"/>
  <c r="I240" i="10"/>
  <c r="L240" i="11"/>
  <c r="K240" i="11" s="1"/>
  <c r="E240" i="11"/>
  <c r="O240" i="11"/>
  <c r="B240" i="11"/>
  <c r="G240" i="11"/>
  <c r="Q240" i="11"/>
  <c r="A240" i="10"/>
  <c r="V240" i="11"/>
  <c r="W240" i="11" s="1"/>
  <c r="I240" i="11"/>
  <c r="A240" i="11"/>
  <c r="G240" i="10"/>
  <c r="B240" i="10"/>
  <c r="D240" i="10"/>
  <c r="B240" i="7"/>
  <c r="A240" i="7" s="1"/>
  <c r="N240" i="11"/>
  <c r="F240" i="11"/>
  <c r="C240" i="11"/>
  <c r="H240" i="10"/>
  <c r="P240" i="11"/>
  <c r="F240" i="10"/>
  <c r="X240" i="11"/>
  <c r="Y240" i="11" s="1"/>
  <c r="M304" i="11"/>
  <c r="H304" i="11"/>
  <c r="N304" i="11"/>
  <c r="D304" i="11"/>
  <c r="C304" i="10"/>
  <c r="E304" i="10"/>
  <c r="Q304" i="11"/>
  <c r="L304" i="11"/>
  <c r="K304" i="11" s="1"/>
  <c r="E304" i="11"/>
  <c r="O304" i="11"/>
  <c r="B304" i="11"/>
  <c r="G304" i="11"/>
  <c r="F304" i="11"/>
  <c r="A304" i="10"/>
  <c r="X304" i="11"/>
  <c r="Y304" i="11" s="1"/>
  <c r="J304" i="11"/>
  <c r="C304" i="11"/>
  <c r="P304" i="11"/>
  <c r="F304" i="10"/>
  <c r="I304" i="10"/>
  <c r="H304" i="10"/>
  <c r="V304" i="11"/>
  <c r="W304" i="11" s="1"/>
  <c r="B304" i="10"/>
  <c r="I304" i="11"/>
  <c r="D304" i="10"/>
  <c r="A304" i="11"/>
  <c r="B304" i="7"/>
  <c r="F304" i="7" s="1"/>
  <c r="G304" i="10"/>
  <c r="L368" i="11"/>
  <c r="K368" i="11" s="1"/>
  <c r="H368" i="11"/>
  <c r="N368" i="11"/>
  <c r="D368" i="11"/>
  <c r="C368" i="10"/>
  <c r="E368" i="10"/>
  <c r="F368" i="11"/>
  <c r="V368" i="11"/>
  <c r="W368" i="11" s="1"/>
  <c r="J368" i="11"/>
  <c r="C368" i="11"/>
  <c r="P368" i="11"/>
  <c r="F368" i="10"/>
  <c r="D368" i="10"/>
  <c r="H368" i="10"/>
  <c r="E368" i="11"/>
  <c r="B368" i="11"/>
  <c r="I368" i="10"/>
  <c r="I368" i="11"/>
  <c r="G368" i="10"/>
  <c r="Q368" i="11"/>
  <c r="A368" i="11"/>
  <c r="B368" i="7"/>
  <c r="D368" i="7" s="1"/>
  <c r="M368" i="11"/>
  <c r="O368" i="11"/>
  <c r="G368" i="11"/>
  <c r="A368" i="10"/>
  <c r="X368" i="11"/>
  <c r="Y368" i="11" s="1"/>
  <c r="B368" i="10"/>
  <c r="L440" i="11"/>
  <c r="K440" i="11" s="1"/>
  <c r="H440" i="11"/>
  <c r="N440" i="11"/>
  <c r="D440" i="11"/>
  <c r="C440" i="10"/>
  <c r="E440" i="10"/>
  <c r="Q440" i="11"/>
  <c r="V440" i="11"/>
  <c r="W440" i="11" s="1"/>
  <c r="J440" i="11"/>
  <c r="C440" i="11"/>
  <c r="P440" i="11"/>
  <c r="F440" i="10"/>
  <c r="H440" i="10"/>
  <c r="A440" i="10"/>
  <c r="E440" i="11"/>
  <c r="B440" i="11"/>
  <c r="I440" i="10"/>
  <c r="A440" i="11"/>
  <c r="I440" i="11"/>
  <c r="G440" i="10"/>
  <c r="D440" i="10"/>
  <c r="X440" i="11"/>
  <c r="Y440" i="11" s="1"/>
  <c r="B440" i="7"/>
  <c r="F440" i="7" s="1"/>
  <c r="M440" i="11"/>
  <c r="O440" i="11"/>
  <c r="G440" i="11"/>
  <c r="F440" i="11"/>
  <c r="B440" i="10"/>
  <c r="H69" i="11"/>
  <c r="J69" i="11"/>
  <c r="B69" i="11"/>
  <c r="I69" i="10"/>
  <c r="G69" i="10"/>
  <c r="C69" i="10"/>
  <c r="V69" i="11"/>
  <c r="W69" i="11" s="1"/>
  <c r="L69" i="11" s="1"/>
  <c r="K69" i="11" s="1"/>
  <c r="E69" i="11"/>
  <c r="A69" i="11"/>
  <c r="E69" i="10"/>
  <c r="F69" i="11"/>
  <c r="F69" i="10"/>
  <c r="N69" i="11"/>
  <c r="C69" i="11"/>
  <c r="A69" i="10"/>
  <c r="B69" i="10"/>
  <c r="X69" i="11"/>
  <c r="Y69" i="11" s="1"/>
  <c r="M69" i="11" s="1"/>
  <c r="D69" i="11"/>
  <c r="H69" i="10"/>
  <c r="B69" i="7"/>
  <c r="G69" i="7" s="1"/>
  <c r="I69" i="11"/>
  <c r="P69" i="11"/>
  <c r="G69" i="11"/>
  <c r="O69" i="11"/>
  <c r="D69" i="10"/>
  <c r="Q69" i="11"/>
  <c r="J175" i="11"/>
  <c r="I175" i="11"/>
  <c r="D175" i="11"/>
  <c r="F175" i="11"/>
  <c r="Q175" i="11"/>
  <c r="A175" i="10"/>
  <c r="X175" i="11"/>
  <c r="Y175" i="11" s="1"/>
  <c r="M175" i="11" s="1"/>
  <c r="O175" i="11"/>
  <c r="B175" i="11"/>
  <c r="G175" i="11"/>
  <c r="G175" i="10"/>
  <c r="P175" i="11"/>
  <c r="I175" i="10"/>
  <c r="N175" i="11"/>
  <c r="E175" i="11"/>
  <c r="A175" i="11"/>
  <c r="D175" i="10"/>
  <c r="F175" i="10"/>
  <c r="B175" i="10"/>
  <c r="H175" i="11"/>
  <c r="E175" i="10"/>
  <c r="C175" i="11"/>
  <c r="B175" i="7"/>
  <c r="I175" i="7" s="1"/>
  <c r="V175" i="11"/>
  <c r="W175" i="11" s="1"/>
  <c r="L175" i="11" s="1"/>
  <c r="K175" i="11" s="1"/>
  <c r="C175" i="10"/>
  <c r="H175" i="10"/>
  <c r="V62" i="11"/>
  <c r="W62" i="11" s="1"/>
  <c r="L62" i="11" s="1"/>
  <c r="K62" i="11" s="1"/>
  <c r="N62" i="11"/>
  <c r="B62" i="11"/>
  <c r="F62" i="11"/>
  <c r="C62" i="10"/>
  <c r="B62" i="10"/>
  <c r="B62" i="7"/>
  <c r="I62" i="11"/>
  <c r="H62" i="11"/>
  <c r="C62" i="11"/>
  <c r="P62" i="11"/>
  <c r="G62" i="11"/>
  <c r="E62" i="10"/>
  <c r="X62" i="11"/>
  <c r="Y62" i="11" s="1"/>
  <c r="M62" i="11" s="1"/>
  <c r="E62" i="11"/>
  <c r="D62" i="11"/>
  <c r="Q62" i="11"/>
  <c r="D62" i="10"/>
  <c r="F62" i="10"/>
  <c r="I62" i="10"/>
  <c r="A62" i="11"/>
  <c r="H62" i="10"/>
  <c r="O62" i="11"/>
  <c r="A62" i="10"/>
  <c r="J62" i="11"/>
  <c r="G62" i="10"/>
  <c r="V126" i="11"/>
  <c r="W126" i="11" s="1"/>
  <c r="L126" i="11" s="1"/>
  <c r="K126" i="11" s="1"/>
  <c r="N126" i="11"/>
  <c r="B126" i="11"/>
  <c r="F126" i="11"/>
  <c r="P126" i="11"/>
  <c r="G126" i="11"/>
  <c r="B126" i="7"/>
  <c r="J126" i="7" s="1"/>
  <c r="I126" i="11"/>
  <c r="H126" i="11"/>
  <c r="A126" i="11"/>
  <c r="I126" i="10"/>
  <c r="H126" i="10"/>
  <c r="G126" i="10"/>
  <c r="X126" i="11"/>
  <c r="Y126" i="11" s="1"/>
  <c r="E126" i="11"/>
  <c r="D126" i="11"/>
  <c r="Q126" i="11"/>
  <c r="A126" i="10"/>
  <c r="F126" i="10"/>
  <c r="D126" i="10"/>
  <c r="C126" i="11"/>
  <c r="M126" i="11"/>
  <c r="E126" i="10"/>
  <c r="O126" i="11"/>
  <c r="B126" i="10"/>
  <c r="J126" i="11"/>
  <c r="C126" i="10"/>
  <c r="H208" i="11"/>
  <c r="J208" i="11"/>
  <c r="D208" i="11"/>
  <c r="C208" i="10"/>
  <c r="E208" i="10"/>
  <c r="Q208" i="11"/>
  <c r="E208" i="11"/>
  <c r="O208" i="11"/>
  <c r="B208" i="11"/>
  <c r="G208" i="11"/>
  <c r="F208" i="11"/>
  <c r="I208" i="10"/>
  <c r="V208" i="11"/>
  <c r="W208" i="11" s="1"/>
  <c r="L208" i="11" s="1"/>
  <c r="K208" i="11" s="1"/>
  <c r="I208" i="11"/>
  <c r="A208" i="11"/>
  <c r="G208" i="10"/>
  <c r="B208" i="10"/>
  <c r="D208" i="10"/>
  <c r="B208" i="7"/>
  <c r="F208" i="7" s="1"/>
  <c r="N208" i="11"/>
  <c r="A208" i="10"/>
  <c r="C208" i="11"/>
  <c r="H208" i="10"/>
  <c r="P208" i="11"/>
  <c r="F208" i="10"/>
  <c r="X208" i="11"/>
  <c r="Y208" i="11" s="1"/>
  <c r="M208" i="11" s="1"/>
  <c r="M331" i="11"/>
  <c r="J331" i="11"/>
  <c r="E331" i="11"/>
  <c r="D331" i="11"/>
  <c r="F331" i="11"/>
  <c r="F331" i="10"/>
  <c r="A331" i="10"/>
  <c r="X331" i="11"/>
  <c r="Y331" i="11" s="1"/>
  <c r="O331" i="11"/>
  <c r="A331" i="11"/>
  <c r="G331" i="11"/>
  <c r="G331" i="10"/>
  <c r="Q331" i="11"/>
  <c r="E331" i="10"/>
  <c r="L331" i="11"/>
  <c r="K331" i="11" s="1"/>
  <c r="N331" i="11"/>
  <c r="H331" i="11"/>
  <c r="C331" i="11"/>
  <c r="D331" i="10"/>
  <c r="B331" i="10"/>
  <c r="I331" i="10"/>
  <c r="B331" i="11"/>
  <c r="B331" i="7"/>
  <c r="F331" i="7" s="1"/>
  <c r="H331" i="10"/>
  <c r="I331" i="11"/>
  <c r="P331" i="11"/>
  <c r="V331" i="11"/>
  <c r="W331" i="11" s="1"/>
  <c r="C331" i="10"/>
  <c r="H21" i="11"/>
  <c r="E21" i="11"/>
  <c r="B21" i="11"/>
  <c r="I21" i="10"/>
  <c r="G21" i="11"/>
  <c r="F21" i="11"/>
  <c r="V21" i="11"/>
  <c r="W21" i="11" s="1"/>
  <c r="L21" i="11" s="1"/>
  <c r="K21" i="11" s="1"/>
  <c r="J21" i="11"/>
  <c r="A21" i="11"/>
  <c r="E21" i="10"/>
  <c r="G21" i="10"/>
  <c r="F21" i="10"/>
  <c r="N21" i="11"/>
  <c r="C21" i="11"/>
  <c r="A21" i="10"/>
  <c r="B21" i="10"/>
  <c r="X21" i="11"/>
  <c r="Y21" i="11" s="1"/>
  <c r="M21" i="11" s="1"/>
  <c r="D21" i="11"/>
  <c r="H21" i="10"/>
  <c r="B21" i="7"/>
  <c r="I21" i="11"/>
  <c r="P21" i="11"/>
  <c r="C21" i="10"/>
  <c r="O21" i="11"/>
  <c r="Q21" i="11"/>
  <c r="D21" i="10"/>
  <c r="I50" i="11"/>
  <c r="H50" i="11"/>
  <c r="X50" i="11"/>
  <c r="Y50" i="11" s="1"/>
  <c r="M50" i="11" s="1"/>
  <c r="O50" i="11"/>
  <c r="D50" i="11"/>
  <c r="J50" i="11"/>
  <c r="C50" i="11"/>
  <c r="D50" i="10"/>
  <c r="B50" i="10"/>
  <c r="E50" i="10"/>
  <c r="E50" i="11"/>
  <c r="Q50" i="11"/>
  <c r="G50" i="10"/>
  <c r="G50" i="11"/>
  <c r="A50" i="10"/>
  <c r="N50" i="11"/>
  <c r="A50" i="11"/>
  <c r="H50" i="10"/>
  <c r="F50" i="10"/>
  <c r="I50" i="10"/>
  <c r="F50" i="11"/>
  <c r="P50" i="11"/>
  <c r="B50" i="11"/>
  <c r="B50" i="7"/>
  <c r="C50" i="10"/>
  <c r="V50" i="11"/>
  <c r="W50" i="11" s="1"/>
  <c r="L50" i="11" s="1"/>
  <c r="K50" i="11" s="1"/>
  <c r="I82" i="11"/>
  <c r="E82" i="11"/>
  <c r="A82" i="11"/>
  <c r="D82" i="10"/>
  <c r="G82" i="10"/>
  <c r="E82" i="10"/>
  <c r="X82" i="11"/>
  <c r="Y82" i="11" s="1"/>
  <c r="M82" i="11" s="1"/>
  <c r="O82" i="11"/>
  <c r="D82" i="11"/>
  <c r="Q82" i="11"/>
  <c r="C82" i="10"/>
  <c r="B82" i="10"/>
  <c r="A82" i="10"/>
  <c r="N82" i="11"/>
  <c r="H82" i="11"/>
  <c r="C82" i="11"/>
  <c r="H82" i="10"/>
  <c r="F82" i="10"/>
  <c r="I82" i="10"/>
  <c r="F82" i="11"/>
  <c r="V82" i="11"/>
  <c r="W82" i="11" s="1"/>
  <c r="L82" i="11" s="1"/>
  <c r="K82" i="11" s="1"/>
  <c r="P82" i="11"/>
  <c r="B82" i="11"/>
  <c r="B82" i="7"/>
  <c r="J82" i="11"/>
  <c r="G82" i="11"/>
  <c r="I114" i="11"/>
  <c r="E114" i="11"/>
  <c r="A114" i="11"/>
  <c r="E114" i="10"/>
  <c r="P114" i="11"/>
  <c r="G114" i="10"/>
  <c r="X114" i="11"/>
  <c r="Y114" i="11" s="1"/>
  <c r="M114" i="11" s="1"/>
  <c r="O114" i="11"/>
  <c r="D114" i="11"/>
  <c r="Q114" i="11"/>
  <c r="A114" i="10"/>
  <c r="B114" i="10"/>
  <c r="F114" i="10"/>
  <c r="N114" i="11"/>
  <c r="H114" i="11"/>
  <c r="C114" i="11"/>
  <c r="I114" i="10"/>
  <c r="H114" i="10"/>
  <c r="C114" i="10"/>
  <c r="F114" i="11"/>
  <c r="V114" i="11"/>
  <c r="W114" i="11" s="1"/>
  <c r="L114" i="11" s="1"/>
  <c r="K114" i="11" s="1"/>
  <c r="D114" i="10"/>
  <c r="B114" i="11"/>
  <c r="B114" i="7"/>
  <c r="I114" i="7" s="1"/>
  <c r="J114" i="11"/>
  <c r="G114" i="11"/>
  <c r="O149" i="11"/>
  <c r="J149" i="11"/>
  <c r="A149" i="11"/>
  <c r="P149" i="11"/>
  <c r="F149" i="11"/>
  <c r="G149" i="10"/>
  <c r="N149" i="11"/>
  <c r="V149" i="11"/>
  <c r="W149" i="11" s="1"/>
  <c r="L149" i="11" s="1"/>
  <c r="K149" i="11" s="1"/>
  <c r="C149" i="11"/>
  <c r="F149" i="10"/>
  <c r="I149" i="10"/>
  <c r="H149" i="10"/>
  <c r="E149" i="10"/>
  <c r="H149" i="11"/>
  <c r="E149" i="11"/>
  <c r="B149" i="11"/>
  <c r="Q149" i="11"/>
  <c r="A149" i="10"/>
  <c r="G149" i="11"/>
  <c r="X149" i="11"/>
  <c r="Y149" i="11" s="1"/>
  <c r="M149" i="11" s="1"/>
  <c r="D149" i="10"/>
  <c r="I149" i="11"/>
  <c r="C149" i="10"/>
  <c r="B149" i="10"/>
  <c r="D149" i="11"/>
  <c r="B149" i="7"/>
  <c r="H192" i="11"/>
  <c r="I192" i="11"/>
  <c r="D192" i="11"/>
  <c r="C192" i="10"/>
  <c r="E192" i="10"/>
  <c r="F192" i="11"/>
  <c r="E192" i="11"/>
  <c r="O192" i="11"/>
  <c r="B192" i="11"/>
  <c r="G192" i="11"/>
  <c r="A192" i="10"/>
  <c r="I192" i="10"/>
  <c r="X192" i="11"/>
  <c r="Y192" i="11" s="1"/>
  <c r="M192" i="11" s="1"/>
  <c r="J192" i="11"/>
  <c r="A192" i="11"/>
  <c r="G192" i="10"/>
  <c r="B192" i="10"/>
  <c r="Q192" i="11"/>
  <c r="B192" i="7"/>
  <c r="F192" i="7" s="1"/>
  <c r="V192" i="11"/>
  <c r="W192" i="11" s="1"/>
  <c r="L192" i="11" s="1"/>
  <c r="K192" i="11" s="1"/>
  <c r="N192" i="11"/>
  <c r="D192" i="10"/>
  <c r="C192" i="11"/>
  <c r="H192" i="10"/>
  <c r="P192" i="11"/>
  <c r="F192" i="10"/>
  <c r="L243" i="11"/>
  <c r="K243" i="11" s="1"/>
  <c r="J243" i="11"/>
  <c r="E243" i="11"/>
  <c r="B243" i="11"/>
  <c r="F243" i="11"/>
  <c r="F243" i="10"/>
  <c r="A243" i="10"/>
  <c r="V243" i="11"/>
  <c r="W243" i="11" s="1"/>
  <c r="O243" i="11"/>
  <c r="A243" i="11"/>
  <c r="G243" i="11"/>
  <c r="G243" i="10"/>
  <c r="Q243" i="11"/>
  <c r="E243" i="10"/>
  <c r="M243" i="11"/>
  <c r="N243" i="11"/>
  <c r="H243" i="11"/>
  <c r="C243" i="11"/>
  <c r="D243" i="10"/>
  <c r="B243" i="10"/>
  <c r="I243" i="10"/>
  <c r="D243" i="11"/>
  <c r="B243" i="7"/>
  <c r="N243" i="7" s="1"/>
  <c r="H243" i="10"/>
  <c r="I243" i="11"/>
  <c r="P243" i="11"/>
  <c r="C243" i="10"/>
  <c r="X243" i="11"/>
  <c r="Y243" i="11" s="1"/>
  <c r="V307" i="11"/>
  <c r="W307" i="11" s="1"/>
  <c r="O307" i="11"/>
  <c r="A307" i="11"/>
  <c r="G307" i="11"/>
  <c r="G307" i="10"/>
  <c r="P307" i="11"/>
  <c r="E307" i="10"/>
  <c r="M307" i="11"/>
  <c r="N307" i="11"/>
  <c r="H307" i="11"/>
  <c r="C307" i="11"/>
  <c r="D307" i="10"/>
  <c r="B307" i="10"/>
  <c r="A307" i="10"/>
  <c r="X307" i="11"/>
  <c r="Y307" i="11" s="1"/>
  <c r="B307" i="11"/>
  <c r="C307" i="10"/>
  <c r="B307" i="7"/>
  <c r="J307" i="11"/>
  <c r="D307" i="11"/>
  <c r="Q307" i="11"/>
  <c r="L307" i="11"/>
  <c r="K307" i="11" s="1"/>
  <c r="E307" i="11"/>
  <c r="F307" i="11"/>
  <c r="F307" i="10"/>
  <c r="I307" i="10"/>
  <c r="H307" i="10"/>
  <c r="I307" i="11"/>
  <c r="M371" i="11"/>
  <c r="J371" i="11"/>
  <c r="E371" i="11"/>
  <c r="D371" i="11"/>
  <c r="F371" i="11"/>
  <c r="Q371" i="11"/>
  <c r="F371" i="10"/>
  <c r="V371" i="11"/>
  <c r="W371" i="11" s="1"/>
  <c r="O371" i="11"/>
  <c r="B371" i="11"/>
  <c r="G371" i="11"/>
  <c r="G371" i="10"/>
  <c r="P371" i="11"/>
  <c r="E371" i="10"/>
  <c r="L371" i="11"/>
  <c r="K371" i="11" s="1"/>
  <c r="N371" i="11"/>
  <c r="H371" i="11"/>
  <c r="A371" i="11"/>
  <c r="D371" i="10"/>
  <c r="B371" i="10"/>
  <c r="A371" i="10"/>
  <c r="X371" i="11"/>
  <c r="Y371" i="11" s="1"/>
  <c r="C371" i="10"/>
  <c r="I371" i="11"/>
  <c r="I371" i="10"/>
  <c r="H371" i="10"/>
  <c r="B371" i="7"/>
  <c r="C371" i="11"/>
  <c r="M448" i="11"/>
  <c r="H448" i="11"/>
  <c r="N448" i="11"/>
  <c r="D448" i="11"/>
  <c r="C448" i="10"/>
  <c r="E448" i="10"/>
  <c r="D448" i="10"/>
  <c r="V448" i="11"/>
  <c r="W448" i="11" s="1"/>
  <c r="E448" i="11"/>
  <c r="C448" i="11"/>
  <c r="G448" i="10"/>
  <c r="Q448" i="11"/>
  <c r="H448" i="10"/>
  <c r="X448" i="11"/>
  <c r="Y448" i="11" s="1"/>
  <c r="B448" i="10"/>
  <c r="J448" i="11"/>
  <c r="A448" i="11"/>
  <c r="G448" i="11"/>
  <c r="F448" i="11"/>
  <c r="B448" i="7"/>
  <c r="N448" i="7" s="1"/>
  <c r="P448" i="11"/>
  <c r="L448" i="11"/>
  <c r="K448" i="11" s="1"/>
  <c r="I448" i="11"/>
  <c r="B448" i="11"/>
  <c r="F448" i="10"/>
  <c r="I448" i="10"/>
  <c r="O448" i="11"/>
  <c r="A448" i="10"/>
  <c r="L451" i="11"/>
  <c r="K451" i="11" s="1"/>
  <c r="O451" i="11"/>
  <c r="E451" i="11"/>
  <c r="B451" i="11"/>
  <c r="F451" i="11"/>
  <c r="E451" i="10"/>
  <c r="A451" i="10"/>
  <c r="V451" i="11"/>
  <c r="W451" i="11" s="1"/>
  <c r="I451" i="11"/>
  <c r="A451" i="11"/>
  <c r="G451" i="11"/>
  <c r="G451" i="10"/>
  <c r="Q451" i="11"/>
  <c r="F451" i="10"/>
  <c r="M451" i="11"/>
  <c r="N451" i="11"/>
  <c r="J451" i="11"/>
  <c r="C451" i="11"/>
  <c r="D451" i="10"/>
  <c r="B451" i="10"/>
  <c r="I451" i="10"/>
  <c r="X451" i="11"/>
  <c r="Y451" i="11" s="1"/>
  <c r="C451" i="10"/>
  <c r="H451" i="11"/>
  <c r="P451" i="11"/>
  <c r="H451" i="10"/>
  <c r="B451" i="7"/>
  <c r="F451" i="7" s="1"/>
  <c r="D451" i="11"/>
  <c r="V19" i="11"/>
  <c r="W19" i="11" s="1"/>
  <c r="L19" i="11" s="1"/>
  <c r="K19" i="11" s="1"/>
  <c r="E19" i="11"/>
  <c r="D19" i="11"/>
  <c r="G19" i="10"/>
  <c r="Q19" i="11"/>
  <c r="A19" i="10"/>
  <c r="J19" i="11"/>
  <c r="I19" i="11"/>
  <c r="B19" i="11"/>
  <c r="C19" i="10"/>
  <c r="P19" i="11"/>
  <c r="H19" i="10"/>
  <c r="N19" i="11"/>
  <c r="O19" i="11"/>
  <c r="C19" i="11"/>
  <c r="F19" i="11"/>
  <c r="E19" i="10"/>
  <c r="I19" i="10"/>
  <c r="B19" i="7"/>
  <c r="H19" i="11"/>
  <c r="F19" i="10"/>
  <c r="A19" i="11"/>
  <c r="D19" i="10"/>
  <c r="X19" i="11"/>
  <c r="Y19" i="11" s="1"/>
  <c r="M19" i="11" s="1"/>
  <c r="B19" i="10"/>
  <c r="G19" i="11"/>
  <c r="V35" i="11"/>
  <c r="W35" i="11" s="1"/>
  <c r="L35" i="11" s="1"/>
  <c r="K35" i="11" s="1"/>
  <c r="I35" i="11"/>
  <c r="D35" i="11"/>
  <c r="G35" i="10"/>
  <c r="I35" i="10"/>
  <c r="A35" i="10"/>
  <c r="J35" i="11"/>
  <c r="E35" i="11"/>
  <c r="B35" i="11"/>
  <c r="C35" i="10"/>
  <c r="Q35" i="11"/>
  <c r="H35" i="10"/>
  <c r="N35" i="11"/>
  <c r="H35" i="11"/>
  <c r="A35" i="11"/>
  <c r="F35" i="11"/>
  <c r="B35" i="10"/>
  <c r="E35" i="10"/>
  <c r="B35" i="7"/>
  <c r="C35" i="7" s="1"/>
  <c r="G35" i="11"/>
  <c r="X35" i="11"/>
  <c r="Y35" i="11" s="1"/>
  <c r="M35" i="11" s="1"/>
  <c r="F35" i="10"/>
  <c r="C35" i="11"/>
  <c r="D35" i="10"/>
  <c r="O35" i="11"/>
  <c r="P35" i="11"/>
  <c r="V51" i="11"/>
  <c r="W51" i="11" s="1"/>
  <c r="L51" i="11" s="1"/>
  <c r="K51" i="11" s="1"/>
  <c r="E51" i="11"/>
  <c r="D51" i="11"/>
  <c r="G51" i="10"/>
  <c r="E51" i="10"/>
  <c r="A51" i="10"/>
  <c r="J51" i="11"/>
  <c r="I51" i="11"/>
  <c r="B51" i="11"/>
  <c r="C51" i="10"/>
  <c r="Q51" i="11"/>
  <c r="D51" i="10"/>
  <c r="N51" i="11"/>
  <c r="H51" i="11"/>
  <c r="C51" i="11"/>
  <c r="F51" i="11"/>
  <c r="B51" i="10"/>
  <c r="I51" i="10"/>
  <c r="B51" i="7"/>
  <c r="F51" i="7" s="1"/>
  <c r="O51" i="11"/>
  <c r="P51" i="11"/>
  <c r="A51" i="11"/>
  <c r="H51" i="10"/>
  <c r="X51" i="11"/>
  <c r="Y51" i="11" s="1"/>
  <c r="M51" i="11" s="1"/>
  <c r="F51" i="10"/>
  <c r="G51" i="11"/>
  <c r="V67" i="11"/>
  <c r="W67" i="11" s="1"/>
  <c r="L67" i="11" s="1"/>
  <c r="K67" i="11" s="1"/>
  <c r="E67" i="11"/>
  <c r="C67" i="11"/>
  <c r="G67" i="10"/>
  <c r="Q67" i="11"/>
  <c r="A67" i="10"/>
  <c r="J67" i="11"/>
  <c r="I67" i="11"/>
  <c r="B67" i="11"/>
  <c r="C67" i="10"/>
  <c r="P67" i="11"/>
  <c r="D67" i="10"/>
  <c r="N67" i="11"/>
  <c r="H67" i="11"/>
  <c r="D67" i="11"/>
  <c r="F67" i="11"/>
  <c r="I67" i="10"/>
  <c r="E67" i="10"/>
  <c r="B67" i="7"/>
  <c r="G67" i="7" s="1"/>
  <c r="G67" i="11"/>
  <c r="X67" i="11"/>
  <c r="Y67" i="11" s="1"/>
  <c r="M67" i="11" s="1"/>
  <c r="F67" i="10"/>
  <c r="A67" i="11"/>
  <c r="H67" i="10"/>
  <c r="O67" i="11"/>
  <c r="B67" i="10"/>
  <c r="V83" i="11"/>
  <c r="W83" i="11" s="1"/>
  <c r="L83" i="11" s="1"/>
  <c r="K83" i="11" s="1"/>
  <c r="I83" i="11"/>
  <c r="C83" i="11"/>
  <c r="G83" i="10"/>
  <c r="Q83" i="11"/>
  <c r="A83" i="10"/>
  <c r="J83" i="11"/>
  <c r="E83" i="11"/>
  <c r="B83" i="11"/>
  <c r="C83" i="10"/>
  <c r="P83" i="11"/>
  <c r="H83" i="10"/>
  <c r="N83" i="11"/>
  <c r="H83" i="11"/>
  <c r="D83" i="11"/>
  <c r="F83" i="11"/>
  <c r="I83" i="10"/>
  <c r="E83" i="10"/>
  <c r="B83" i="7"/>
  <c r="C83" i="7" s="1"/>
  <c r="O83" i="11"/>
  <c r="F83" i="10"/>
  <c r="A83" i="11"/>
  <c r="D83" i="10"/>
  <c r="X83" i="11"/>
  <c r="Y83" i="11" s="1"/>
  <c r="M83" i="11" s="1"/>
  <c r="B83" i="10"/>
  <c r="G83" i="11"/>
  <c r="V99" i="11"/>
  <c r="W99" i="11" s="1"/>
  <c r="L99" i="11" s="1"/>
  <c r="K99" i="11" s="1"/>
  <c r="E99" i="11"/>
  <c r="A99" i="11"/>
  <c r="D99" i="10"/>
  <c r="C99" i="10"/>
  <c r="I99" i="10"/>
  <c r="J99" i="11"/>
  <c r="I99" i="11"/>
  <c r="B99" i="11"/>
  <c r="F99" i="11"/>
  <c r="Q99" i="11"/>
  <c r="B99" i="10"/>
  <c r="N99" i="11"/>
  <c r="H99" i="11"/>
  <c r="C99" i="11"/>
  <c r="H99" i="10"/>
  <c r="A99" i="10"/>
  <c r="E99" i="10"/>
  <c r="B99" i="7"/>
  <c r="N99" i="7" s="1"/>
  <c r="G99" i="11"/>
  <c r="X99" i="11"/>
  <c r="Y99" i="11" s="1"/>
  <c r="M99" i="11" s="1"/>
  <c r="F99" i="10"/>
  <c r="D99" i="11"/>
  <c r="G99" i="10"/>
  <c r="P99" i="11"/>
  <c r="O99" i="11"/>
  <c r="V115" i="11"/>
  <c r="W115" i="11" s="1"/>
  <c r="L115" i="11" s="1"/>
  <c r="K115" i="11" s="1"/>
  <c r="E115" i="11"/>
  <c r="C115" i="11"/>
  <c r="D115" i="10"/>
  <c r="I115" i="10"/>
  <c r="C115" i="10"/>
  <c r="J115" i="11"/>
  <c r="I115" i="11"/>
  <c r="B115" i="11"/>
  <c r="F115" i="11"/>
  <c r="Q115" i="11"/>
  <c r="G115" i="10"/>
  <c r="N115" i="11"/>
  <c r="H115" i="11"/>
  <c r="D115" i="11"/>
  <c r="H115" i="10"/>
  <c r="A115" i="10"/>
  <c r="E115" i="10"/>
  <c r="B115" i="7"/>
  <c r="F115" i="7" s="1"/>
  <c r="G115" i="11"/>
  <c r="X115" i="11"/>
  <c r="Y115" i="11" s="1"/>
  <c r="M115" i="11" s="1"/>
  <c r="F115" i="10"/>
  <c r="A115" i="11"/>
  <c r="B115" i="10"/>
  <c r="P115" i="11"/>
  <c r="O115" i="11"/>
  <c r="V131" i="11"/>
  <c r="W131" i="11" s="1"/>
  <c r="L131" i="11" s="1"/>
  <c r="K131" i="11" s="1"/>
  <c r="E131" i="11"/>
  <c r="C131" i="11"/>
  <c r="D131" i="10"/>
  <c r="C131" i="10"/>
  <c r="I131" i="10"/>
  <c r="J131" i="11"/>
  <c r="H131" i="11"/>
  <c r="B131" i="11"/>
  <c r="F131" i="11"/>
  <c r="Q131" i="11"/>
  <c r="B131" i="10"/>
  <c r="N131" i="11"/>
  <c r="O131" i="11"/>
  <c r="D131" i="11"/>
  <c r="H131" i="10"/>
  <c r="A131" i="10"/>
  <c r="E131" i="10"/>
  <c r="B131" i="7"/>
  <c r="G131" i="7" s="1"/>
  <c r="G131" i="11"/>
  <c r="X131" i="11"/>
  <c r="Y131" i="11" s="1"/>
  <c r="M131" i="11" s="1"/>
  <c r="F131" i="10"/>
  <c r="A131" i="11"/>
  <c r="G131" i="10"/>
  <c r="I131" i="11"/>
  <c r="P131" i="11"/>
  <c r="J151" i="11"/>
  <c r="E151" i="11"/>
  <c r="D151" i="11"/>
  <c r="F151" i="11"/>
  <c r="Q151" i="11"/>
  <c r="C151" i="10"/>
  <c r="X151" i="11"/>
  <c r="Y151" i="11" s="1"/>
  <c r="M151" i="11" s="1"/>
  <c r="O151" i="11"/>
  <c r="B151" i="11"/>
  <c r="G151" i="11"/>
  <c r="G151" i="10"/>
  <c r="F151" i="10"/>
  <c r="I151" i="10"/>
  <c r="N151" i="11"/>
  <c r="I151" i="11"/>
  <c r="A151" i="11"/>
  <c r="D151" i="10"/>
  <c r="E151" i="10"/>
  <c r="P151" i="11"/>
  <c r="H151" i="10"/>
  <c r="V151" i="11"/>
  <c r="W151" i="11" s="1"/>
  <c r="L151" i="11" s="1"/>
  <c r="K151" i="11" s="1"/>
  <c r="B151" i="10"/>
  <c r="C151" i="11"/>
  <c r="B151" i="7"/>
  <c r="G151" i="7" s="1"/>
  <c r="A151" i="10"/>
  <c r="H151" i="11"/>
  <c r="I172" i="11"/>
  <c r="H172" i="11"/>
  <c r="D172" i="11"/>
  <c r="C172" i="10"/>
  <c r="Q172" i="11"/>
  <c r="E172" i="10"/>
  <c r="E172" i="11"/>
  <c r="O172" i="11"/>
  <c r="B172" i="11"/>
  <c r="G172" i="11"/>
  <c r="F172" i="11"/>
  <c r="H172" i="10"/>
  <c r="V172" i="11"/>
  <c r="W172" i="11" s="1"/>
  <c r="L172" i="11" s="1"/>
  <c r="K172" i="11" s="1"/>
  <c r="N172" i="11"/>
  <c r="A172" i="11"/>
  <c r="G172" i="10"/>
  <c r="B172" i="10"/>
  <c r="A172" i="10"/>
  <c r="B172" i="7"/>
  <c r="N172" i="7" s="1"/>
  <c r="P172" i="11"/>
  <c r="X172" i="11"/>
  <c r="Y172" i="11" s="1"/>
  <c r="M172" i="11" s="1"/>
  <c r="F172" i="10"/>
  <c r="J172" i="11"/>
  <c r="I172" i="10"/>
  <c r="C172" i="11"/>
  <c r="D172" i="10"/>
  <c r="X193" i="11"/>
  <c r="Y193" i="11" s="1"/>
  <c r="M193" i="11" s="1"/>
  <c r="V193" i="11"/>
  <c r="W193" i="11" s="1"/>
  <c r="L193" i="11" s="1"/>
  <c r="K193" i="11" s="1"/>
  <c r="B193" i="11"/>
  <c r="Q193" i="11"/>
  <c r="A193" i="10"/>
  <c r="F193" i="11"/>
  <c r="H193" i="11"/>
  <c r="I193" i="11"/>
  <c r="F193" i="10"/>
  <c r="E193" i="10"/>
  <c r="C193" i="10"/>
  <c r="O193" i="11"/>
  <c r="A193" i="11"/>
  <c r="B193" i="10"/>
  <c r="G193" i="11"/>
  <c r="G193" i="10"/>
  <c r="N193" i="11"/>
  <c r="E193" i="11"/>
  <c r="C193" i="11"/>
  <c r="I193" i="10"/>
  <c r="H193" i="10"/>
  <c r="D193" i="11"/>
  <c r="P193" i="11"/>
  <c r="J193" i="11"/>
  <c r="B193" i="7"/>
  <c r="D193" i="10"/>
  <c r="L215" i="11"/>
  <c r="K215" i="11" s="1"/>
  <c r="J215" i="11"/>
  <c r="E215" i="11"/>
  <c r="D215" i="11"/>
  <c r="F215" i="11"/>
  <c r="B215" i="10"/>
  <c r="A215" i="10"/>
  <c r="V215" i="11"/>
  <c r="W215" i="11" s="1"/>
  <c r="O215" i="11"/>
  <c r="B215" i="11"/>
  <c r="G215" i="11"/>
  <c r="G215" i="10"/>
  <c r="P215" i="11"/>
  <c r="I215" i="10"/>
  <c r="M215" i="11"/>
  <c r="N215" i="11"/>
  <c r="I215" i="11"/>
  <c r="A215" i="11"/>
  <c r="D215" i="10"/>
  <c r="F215" i="10"/>
  <c r="Q215" i="11"/>
  <c r="H215" i="10"/>
  <c r="X215" i="11"/>
  <c r="Y215" i="11" s="1"/>
  <c r="C215" i="10"/>
  <c r="C215" i="11"/>
  <c r="B215" i="7"/>
  <c r="E215" i="10"/>
  <c r="H215" i="11"/>
  <c r="L244" i="11"/>
  <c r="K244" i="11" s="1"/>
  <c r="H244" i="11"/>
  <c r="O244" i="11"/>
  <c r="D244" i="11"/>
  <c r="C244" i="10"/>
  <c r="Q244" i="11"/>
  <c r="H244" i="10"/>
  <c r="M244" i="11"/>
  <c r="V244" i="11"/>
  <c r="W244" i="11" s="1"/>
  <c r="J244" i="11"/>
  <c r="B244" i="11"/>
  <c r="G244" i="11"/>
  <c r="F244" i="11"/>
  <c r="E244" i="10"/>
  <c r="E244" i="11"/>
  <c r="I244" i="11"/>
  <c r="A244" i="11"/>
  <c r="G244" i="10"/>
  <c r="B244" i="10"/>
  <c r="A244" i="10"/>
  <c r="B244" i="7"/>
  <c r="D244" i="7" s="1"/>
  <c r="C244" i="11"/>
  <c r="D244" i="10"/>
  <c r="P244" i="11"/>
  <c r="F244" i="10"/>
  <c r="I244" i="10"/>
  <c r="X244" i="11"/>
  <c r="Y244" i="11" s="1"/>
  <c r="N244" i="11"/>
  <c r="E276" i="11"/>
  <c r="V276" i="11"/>
  <c r="W276" i="11" s="1"/>
  <c r="A276" i="11"/>
  <c r="G276" i="10"/>
  <c r="B276" i="10"/>
  <c r="A276" i="10"/>
  <c r="B276" i="7"/>
  <c r="D276" i="7" s="1"/>
  <c r="L276" i="11"/>
  <c r="K276" i="11" s="1"/>
  <c r="N276" i="11"/>
  <c r="O276" i="11"/>
  <c r="D276" i="11"/>
  <c r="C276" i="10"/>
  <c r="Q276" i="11"/>
  <c r="H276" i="10"/>
  <c r="M276" i="11"/>
  <c r="J276" i="11"/>
  <c r="G276" i="11"/>
  <c r="E276" i="10"/>
  <c r="X276" i="11"/>
  <c r="Y276" i="11" s="1"/>
  <c r="C276" i="11"/>
  <c r="F276" i="10"/>
  <c r="D276" i="10"/>
  <c r="I276" i="11"/>
  <c r="B276" i="11"/>
  <c r="F276" i="11"/>
  <c r="H276" i="11"/>
  <c r="P276" i="11"/>
  <c r="I276" i="10"/>
  <c r="L308" i="11"/>
  <c r="K308" i="11" s="1"/>
  <c r="V308" i="11"/>
  <c r="W308" i="11" s="1"/>
  <c r="J308" i="11"/>
  <c r="B308" i="11"/>
  <c r="C308" i="10"/>
  <c r="Q308" i="11"/>
  <c r="E308" i="10"/>
  <c r="M308" i="11"/>
  <c r="N308" i="11"/>
  <c r="O308" i="11"/>
  <c r="D308" i="11"/>
  <c r="G308" i="11"/>
  <c r="F308" i="11"/>
  <c r="H308" i="10"/>
  <c r="X308" i="11"/>
  <c r="Y308" i="11" s="1"/>
  <c r="I308" i="11"/>
  <c r="C308" i="11"/>
  <c r="P308" i="11"/>
  <c r="F308" i="10"/>
  <c r="I308" i="10"/>
  <c r="D308" i="10"/>
  <c r="H308" i="11"/>
  <c r="A308" i="10"/>
  <c r="A308" i="11"/>
  <c r="B308" i="7"/>
  <c r="F308" i="7" s="1"/>
  <c r="E308" i="11"/>
  <c r="G308" i="10"/>
  <c r="B308" i="10"/>
  <c r="L340" i="11"/>
  <c r="K340" i="11" s="1"/>
  <c r="E340" i="11"/>
  <c r="O340" i="11"/>
  <c r="D340" i="11"/>
  <c r="C340" i="10"/>
  <c r="Q340" i="11"/>
  <c r="E340" i="10"/>
  <c r="M340" i="11"/>
  <c r="N340" i="11"/>
  <c r="J340" i="11"/>
  <c r="B340" i="11"/>
  <c r="G340" i="11"/>
  <c r="F340" i="11"/>
  <c r="H340" i="10"/>
  <c r="V340" i="11"/>
  <c r="W340" i="11" s="1"/>
  <c r="I340" i="11"/>
  <c r="C340" i="11"/>
  <c r="P340" i="11"/>
  <c r="F340" i="10"/>
  <c r="I340" i="10"/>
  <c r="D340" i="10"/>
  <c r="H340" i="11"/>
  <c r="A340" i="10"/>
  <c r="A340" i="11"/>
  <c r="B340" i="7"/>
  <c r="G340" i="7" s="1"/>
  <c r="B340" i="10"/>
  <c r="G340" i="10"/>
  <c r="X340" i="11"/>
  <c r="Y340" i="11" s="1"/>
  <c r="L372" i="11"/>
  <c r="K372" i="11" s="1"/>
  <c r="N372" i="11"/>
  <c r="J372" i="11"/>
  <c r="D372" i="11"/>
  <c r="C372" i="10"/>
  <c r="Q372" i="11"/>
  <c r="E372" i="10"/>
  <c r="X372" i="11"/>
  <c r="Y372" i="11" s="1"/>
  <c r="V372" i="11"/>
  <c r="W372" i="11" s="1"/>
  <c r="C372" i="11"/>
  <c r="P372" i="11"/>
  <c r="F372" i="10"/>
  <c r="I372" i="10"/>
  <c r="D372" i="10"/>
  <c r="M372" i="11"/>
  <c r="O372" i="11"/>
  <c r="G372" i="11"/>
  <c r="H372" i="10"/>
  <c r="E372" i="11"/>
  <c r="A372" i="11"/>
  <c r="B372" i="10"/>
  <c r="B372" i="7"/>
  <c r="G372" i="10"/>
  <c r="I372" i="11"/>
  <c r="B372" i="11"/>
  <c r="F372" i="11"/>
  <c r="H372" i="11"/>
  <c r="A372" i="10"/>
  <c r="L404" i="11"/>
  <c r="K404" i="11" s="1"/>
  <c r="N404" i="11"/>
  <c r="J404" i="11"/>
  <c r="D404" i="11"/>
  <c r="C404" i="10"/>
  <c r="Q404" i="11"/>
  <c r="H404" i="10"/>
  <c r="X404" i="11"/>
  <c r="Y404" i="11" s="1"/>
  <c r="H404" i="11"/>
  <c r="C404" i="11"/>
  <c r="P404" i="11"/>
  <c r="F404" i="10"/>
  <c r="I404" i="10"/>
  <c r="D404" i="10"/>
  <c r="M404" i="11"/>
  <c r="O404" i="11"/>
  <c r="G404" i="11"/>
  <c r="E404" i="10"/>
  <c r="G404" i="10"/>
  <c r="E404" i="11"/>
  <c r="A404" i="11"/>
  <c r="B404" i="10"/>
  <c r="B404" i="7"/>
  <c r="I404" i="7" s="1"/>
  <c r="I404" i="11"/>
  <c r="A404" i="10"/>
  <c r="V404" i="11"/>
  <c r="W404" i="11" s="1"/>
  <c r="B404" i="11"/>
  <c r="F404" i="11"/>
  <c r="M436" i="11"/>
  <c r="E436" i="11"/>
  <c r="J436" i="11"/>
  <c r="D436" i="11"/>
  <c r="C436" i="10"/>
  <c r="Q436" i="11"/>
  <c r="H436" i="10"/>
  <c r="X436" i="11"/>
  <c r="Y436" i="11" s="1"/>
  <c r="V436" i="11"/>
  <c r="W436" i="11" s="1"/>
  <c r="C436" i="11"/>
  <c r="P436" i="11"/>
  <c r="F436" i="10"/>
  <c r="I436" i="10"/>
  <c r="D436" i="10"/>
  <c r="L436" i="11"/>
  <c r="K436" i="11" s="1"/>
  <c r="O436" i="11"/>
  <c r="G436" i="11"/>
  <c r="E436" i="10"/>
  <c r="G436" i="10"/>
  <c r="H436" i="11"/>
  <c r="A436" i="11"/>
  <c r="B436" i="10"/>
  <c r="B436" i="7"/>
  <c r="I436" i="7" s="1"/>
  <c r="I436" i="11"/>
  <c r="N436" i="11"/>
  <c r="B436" i="11"/>
  <c r="F436" i="11"/>
  <c r="A436" i="10"/>
  <c r="M468" i="11"/>
  <c r="E468" i="11"/>
  <c r="V468" i="11"/>
  <c r="W468" i="11" s="1"/>
  <c r="B468" i="11"/>
  <c r="C468" i="10"/>
  <c r="Q468" i="11"/>
  <c r="E468" i="10"/>
  <c r="G468" i="10"/>
  <c r="B468" i="7"/>
  <c r="D468" i="7" s="1"/>
  <c r="L468" i="11"/>
  <c r="K468" i="11" s="1"/>
  <c r="I468" i="11"/>
  <c r="O468" i="11"/>
  <c r="D468" i="11"/>
  <c r="G468" i="11"/>
  <c r="F468" i="11"/>
  <c r="H468" i="10"/>
  <c r="A468" i="11"/>
  <c r="A468" i="10"/>
  <c r="X468" i="11"/>
  <c r="Y468" i="11" s="1"/>
  <c r="N468" i="11"/>
  <c r="C468" i="11"/>
  <c r="P468" i="11"/>
  <c r="F468" i="10"/>
  <c r="I468" i="10"/>
  <c r="D468" i="10"/>
  <c r="H468" i="11"/>
  <c r="J468" i="11"/>
  <c r="B468" i="10"/>
  <c r="O36" i="11"/>
  <c r="J36" i="11"/>
  <c r="D36" i="11"/>
  <c r="Q36" i="11"/>
  <c r="I36" i="10"/>
  <c r="D36" i="10"/>
  <c r="H36" i="11"/>
  <c r="N36" i="11"/>
  <c r="B36" i="11"/>
  <c r="F36" i="11"/>
  <c r="E36" i="10"/>
  <c r="G36" i="10"/>
  <c r="V36" i="11"/>
  <c r="W36" i="11" s="1"/>
  <c r="L36" i="11" s="1"/>
  <c r="K36" i="11" s="1"/>
  <c r="E36" i="11"/>
  <c r="A36" i="11"/>
  <c r="G36" i="11"/>
  <c r="B36" i="10"/>
  <c r="A36" i="10"/>
  <c r="B36" i="7"/>
  <c r="D36" i="7" s="1"/>
  <c r="X36" i="11"/>
  <c r="Y36" i="11" s="1"/>
  <c r="M36" i="11" s="1"/>
  <c r="F36" i="10"/>
  <c r="I36" i="11"/>
  <c r="H36" i="10"/>
  <c r="C36" i="11"/>
  <c r="P36" i="11"/>
  <c r="C36" i="10"/>
  <c r="O52" i="11"/>
  <c r="J52" i="11"/>
  <c r="D52" i="11"/>
  <c r="Q52" i="11"/>
  <c r="E52" i="10"/>
  <c r="H52" i="10"/>
  <c r="H52" i="11"/>
  <c r="N52" i="11"/>
  <c r="B52" i="11"/>
  <c r="F52" i="11"/>
  <c r="D52" i="10"/>
  <c r="G52" i="10"/>
  <c r="V52" i="11"/>
  <c r="W52" i="11" s="1"/>
  <c r="L52" i="11" s="1"/>
  <c r="K52" i="11" s="1"/>
  <c r="E52" i="11"/>
  <c r="A52" i="11"/>
  <c r="G52" i="11"/>
  <c r="B52" i="10"/>
  <c r="A52" i="10"/>
  <c r="B52" i="7"/>
  <c r="D52" i="7" s="1"/>
  <c r="I52" i="11"/>
  <c r="I52" i="10"/>
  <c r="X52" i="11"/>
  <c r="Y52" i="11" s="1"/>
  <c r="M52" i="11" s="1"/>
  <c r="C52" i="10"/>
  <c r="C52" i="11"/>
  <c r="P52" i="11"/>
  <c r="F52" i="10"/>
  <c r="O68" i="11"/>
  <c r="J68" i="11"/>
  <c r="D68" i="11"/>
  <c r="Q68" i="11"/>
  <c r="I68" i="10"/>
  <c r="D68" i="10"/>
  <c r="H68" i="11"/>
  <c r="N68" i="11"/>
  <c r="B68" i="11"/>
  <c r="F68" i="11"/>
  <c r="E68" i="10"/>
  <c r="G68" i="10"/>
  <c r="V68" i="11"/>
  <c r="W68" i="11" s="1"/>
  <c r="L68" i="11" s="1"/>
  <c r="K68" i="11" s="1"/>
  <c r="E68" i="11"/>
  <c r="A68" i="11"/>
  <c r="G68" i="11"/>
  <c r="B68" i="10"/>
  <c r="A68" i="10"/>
  <c r="B68" i="7"/>
  <c r="J68" i="7" s="1"/>
  <c r="I68" i="11"/>
  <c r="H68" i="10"/>
  <c r="C68" i="11"/>
  <c r="C68" i="10"/>
  <c r="P68" i="11"/>
  <c r="F68" i="10"/>
  <c r="X68" i="11"/>
  <c r="Y68" i="11" s="1"/>
  <c r="M68" i="11" s="1"/>
  <c r="O84" i="11"/>
  <c r="J84" i="11"/>
  <c r="B84" i="11"/>
  <c r="Q84" i="11"/>
  <c r="I84" i="10"/>
  <c r="D84" i="10"/>
  <c r="H84" i="11"/>
  <c r="N84" i="11"/>
  <c r="D84" i="11"/>
  <c r="F84" i="11"/>
  <c r="A84" i="10"/>
  <c r="G84" i="10"/>
  <c r="V84" i="11"/>
  <c r="W84" i="11" s="1"/>
  <c r="L84" i="11" s="1"/>
  <c r="K84" i="11" s="1"/>
  <c r="E84" i="11"/>
  <c r="A84" i="11"/>
  <c r="G84" i="11"/>
  <c r="B84" i="10"/>
  <c r="E84" i="10"/>
  <c r="B84" i="7"/>
  <c r="N84" i="7" s="1"/>
  <c r="I84" i="11"/>
  <c r="H84" i="10"/>
  <c r="C84" i="11"/>
  <c r="C84" i="10"/>
  <c r="P84" i="11"/>
  <c r="X84" i="11"/>
  <c r="Y84" i="11" s="1"/>
  <c r="M84" i="11" s="1"/>
  <c r="F84" i="10"/>
  <c r="O100" i="11"/>
  <c r="J100" i="11"/>
  <c r="B100" i="11"/>
  <c r="C100" i="10"/>
  <c r="H100" i="10"/>
  <c r="F100" i="10"/>
  <c r="H100" i="11"/>
  <c r="N100" i="11"/>
  <c r="D100" i="11"/>
  <c r="G100" i="11"/>
  <c r="B100" i="10"/>
  <c r="D100" i="10"/>
  <c r="V100" i="11"/>
  <c r="W100" i="11" s="1"/>
  <c r="L100" i="11" s="1"/>
  <c r="K100" i="11" s="1"/>
  <c r="E100" i="11"/>
  <c r="A100" i="11"/>
  <c r="G100" i="10"/>
  <c r="F100" i="11"/>
  <c r="E100" i="10"/>
  <c r="B100" i="7"/>
  <c r="C100" i="7" s="1"/>
  <c r="I100" i="11"/>
  <c r="A100" i="10"/>
  <c r="C100" i="11"/>
  <c r="I100" i="10"/>
  <c r="P100" i="11"/>
  <c r="X100" i="11"/>
  <c r="Y100" i="11" s="1"/>
  <c r="M100" i="11" s="1"/>
  <c r="Q100" i="11"/>
  <c r="O116" i="11"/>
  <c r="J116" i="11"/>
  <c r="D116" i="11"/>
  <c r="C116" i="10"/>
  <c r="H116" i="10"/>
  <c r="E116" i="10"/>
  <c r="H116" i="11"/>
  <c r="N116" i="11"/>
  <c r="B116" i="11"/>
  <c r="G116" i="11"/>
  <c r="B116" i="10"/>
  <c r="I116" i="10"/>
  <c r="V116" i="11"/>
  <c r="W116" i="11" s="1"/>
  <c r="L116" i="11" s="1"/>
  <c r="K116" i="11" s="1"/>
  <c r="E116" i="11"/>
  <c r="A116" i="11"/>
  <c r="G116" i="10"/>
  <c r="F116" i="11"/>
  <c r="F116" i="10"/>
  <c r="B116" i="7"/>
  <c r="I116" i="7" s="1"/>
  <c r="I116" i="11"/>
  <c r="A116" i="10"/>
  <c r="C116" i="11"/>
  <c r="D116" i="10"/>
  <c r="P116" i="11"/>
  <c r="X116" i="11"/>
  <c r="Y116" i="11" s="1"/>
  <c r="M116" i="11" s="1"/>
  <c r="Q116" i="11"/>
  <c r="O132" i="11"/>
  <c r="N132" i="11"/>
  <c r="D132" i="11"/>
  <c r="C132" i="10"/>
  <c r="H132" i="10"/>
  <c r="A132" i="10"/>
  <c r="E132" i="11"/>
  <c r="J132" i="11"/>
  <c r="B132" i="11"/>
  <c r="G132" i="11"/>
  <c r="B132" i="10"/>
  <c r="D132" i="10"/>
  <c r="V132" i="11"/>
  <c r="W132" i="11" s="1"/>
  <c r="L132" i="11" s="1"/>
  <c r="K132" i="11" s="1"/>
  <c r="H132" i="11"/>
  <c r="A132" i="11"/>
  <c r="G132" i="10"/>
  <c r="F132" i="11"/>
  <c r="F132" i="10"/>
  <c r="B132" i="7"/>
  <c r="C132" i="7" s="1"/>
  <c r="I132" i="11"/>
  <c r="E132" i="10"/>
  <c r="C132" i="11"/>
  <c r="I132" i="10"/>
  <c r="P132" i="11"/>
  <c r="Q132" i="11"/>
  <c r="X132" i="11"/>
  <c r="Y132" i="11" s="1"/>
  <c r="M132" i="11" s="1"/>
  <c r="J152" i="11"/>
  <c r="O152" i="11"/>
  <c r="D152" i="11"/>
  <c r="C152" i="10"/>
  <c r="Q152" i="11"/>
  <c r="B152" i="10"/>
  <c r="E152" i="11"/>
  <c r="I152" i="11"/>
  <c r="B152" i="11"/>
  <c r="G152" i="11"/>
  <c r="F152" i="11"/>
  <c r="A152" i="10"/>
  <c r="X152" i="11"/>
  <c r="Y152" i="11" s="1"/>
  <c r="M152" i="11" s="1"/>
  <c r="H152" i="11"/>
  <c r="A152" i="11"/>
  <c r="G152" i="10"/>
  <c r="D152" i="10"/>
  <c r="H152" i="10"/>
  <c r="B152" i="7"/>
  <c r="F152" i="7" s="1"/>
  <c r="C152" i="11"/>
  <c r="E152" i="10"/>
  <c r="P152" i="11"/>
  <c r="V152" i="11"/>
  <c r="W152" i="11" s="1"/>
  <c r="L152" i="11" s="1"/>
  <c r="K152" i="11" s="1"/>
  <c r="I152" i="10"/>
  <c r="N152" i="11"/>
  <c r="F152" i="10"/>
  <c r="O173" i="11"/>
  <c r="J173" i="11"/>
  <c r="A173" i="11"/>
  <c r="P173" i="11"/>
  <c r="H173" i="10"/>
  <c r="F173" i="11"/>
  <c r="X173" i="11"/>
  <c r="Y173" i="11" s="1"/>
  <c r="M173" i="11" s="1"/>
  <c r="V173" i="11"/>
  <c r="W173" i="11" s="1"/>
  <c r="L173" i="11" s="1"/>
  <c r="K173" i="11" s="1"/>
  <c r="C173" i="11"/>
  <c r="F173" i="10"/>
  <c r="I173" i="10"/>
  <c r="G173" i="11"/>
  <c r="C173" i="10"/>
  <c r="H173" i="11"/>
  <c r="I173" i="11"/>
  <c r="B173" i="11"/>
  <c r="Q173" i="11"/>
  <c r="A173" i="10"/>
  <c r="D173" i="10"/>
  <c r="B173" i="10"/>
  <c r="N173" i="11"/>
  <c r="E173" i="10"/>
  <c r="D173" i="11"/>
  <c r="B173" i="7"/>
  <c r="F173" i="7" s="1"/>
  <c r="E173" i="11"/>
  <c r="G173" i="10"/>
  <c r="J195" i="11"/>
  <c r="E195" i="11"/>
  <c r="B195" i="11"/>
  <c r="F195" i="11"/>
  <c r="F195" i="10"/>
  <c r="A195" i="10"/>
  <c r="X195" i="11"/>
  <c r="Y195" i="11" s="1"/>
  <c r="M195" i="11" s="1"/>
  <c r="O195" i="11"/>
  <c r="A195" i="11"/>
  <c r="G195" i="11"/>
  <c r="G195" i="10"/>
  <c r="Q195" i="11"/>
  <c r="E195" i="10"/>
  <c r="N195" i="11"/>
  <c r="H195" i="11"/>
  <c r="D195" i="11"/>
  <c r="D195" i="10"/>
  <c r="B195" i="10"/>
  <c r="I195" i="10"/>
  <c r="C195" i="11"/>
  <c r="B195" i="7"/>
  <c r="J195" i="7" s="1"/>
  <c r="H195" i="10"/>
  <c r="I195" i="11"/>
  <c r="P195" i="11"/>
  <c r="C195" i="10"/>
  <c r="V195" i="11"/>
  <c r="W195" i="11" s="1"/>
  <c r="L195" i="11" s="1"/>
  <c r="K195" i="11" s="1"/>
  <c r="M216" i="11"/>
  <c r="J216" i="11"/>
  <c r="O216" i="11"/>
  <c r="D216" i="11"/>
  <c r="C216" i="10"/>
  <c r="E216" i="10"/>
  <c r="F216" i="11"/>
  <c r="L216" i="11"/>
  <c r="K216" i="11" s="1"/>
  <c r="E216" i="11"/>
  <c r="I216" i="11"/>
  <c r="B216" i="11"/>
  <c r="G216" i="11"/>
  <c r="I216" i="10"/>
  <c r="A216" i="10"/>
  <c r="X216" i="11"/>
  <c r="Y216" i="11" s="1"/>
  <c r="H216" i="11"/>
  <c r="A216" i="11"/>
  <c r="G216" i="10"/>
  <c r="B216" i="10"/>
  <c r="Q216" i="11"/>
  <c r="B216" i="7"/>
  <c r="F216" i="7" s="1"/>
  <c r="P216" i="11"/>
  <c r="V216" i="11"/>
  <c r="W216" i="11" s="1"/>
  <c r="F216" i="10"/>
  <c r="D216" i="10"/>
  <c r="H216" i="10"/>
  <c r="N216" i="11"/>
  <c r="C216" i="11"/>
  <c r="M247" i="11"/>
  <c r="J247" i="11"/>
  <c r="E247" i="11"/>
  <c r="D247" i="11"/>
  <c r="F247" i="11"/>
  <c r="B247" i="10"/>
  <c r="I247" i="10"/>
  <c r="V247" i="11"/>
  <c r="W247" i="11" s="1"/>
  <c r="O247" i="11"/>
  <c r="B247" i="11"/>
  <c r="G247" i="11"/>
  <c r="G247" i="10"/>
  <c r="Q247" i="11"/>
  <c r="A247" i="10"/>
  <c r="L247" i="11"/>
  <c r="K247" i="11" s="1"/>
  <c r="N247" i="11"/>
  <c r="I247" i="11"/>
  <c r="A247" i="11"/>
  <c r="D247" i="10"/>
  <c r="F247" i="10"/>
  <c r="P247" i="11"/>
  <c r="H247" i="10"/>
  <c r="X247" i="11"/>
  <c r="Y247" i="11" s="1"/>
  <c r="C247" i="10"/>
  <c r="C247" i="11"/>
  <c r="B247" i="7"/>
  <c r="N247" i="7" s="1"/>
  <c r="H247" i="11"/>
  <c r="E247" i="10"/>
  <c r="M279" i="11"/>
  <c r="J279" i="11"/>
  <c r="E279" i="11"/>
  <c r="D279" i="11"/>
  <c r="F279" i="11"/>
  <c r="B279" i="10"/>
  <c r="I279" i="10"/>
  <c r="V279" i="11"/>
  <c r="W279" i="11" s="1"/>
  <c r="O279" i="11"/>
  <c r="A279" i="11"/>
  <c r="G279" i="11"/>
  <c r="G279" i="10"/>
  <c r="P279" i="11"/>
  <c r="A279" i="10"/>
  <c r="L279" i="11"/>
  <c r="K279" i="11" s="1"/>
  <c r="N279" i="11"/>
  <c r="I279" i="11"/>
  <c r="C279" i="11"/>
  <c r="D279" i="10"/>
  <c r="F279" i="10"/>
  <c r="Q279" i="11"/>
  <c r="H279" i="10"/>
  <c r="X279" i="11"/>
  <c r="Y279" i="11" s="1"/>
  <c r="C279" i="10"/>
  <c r="B279" i="11"/>
  <c r="B279" i="7"/>
  <c r="E279" i="10"/>
  <c r="H279" i="11"/>
  <c r="V311" i="11"/>
  <c r="W311" i="11" s="1"/>
  <c r="O311" i="11"/>
  <c r="D311" i="11"/>
  <c r="G311" i="11"/>
  <c r="G311" i="10"/>
  <c r="E311" i="10"/>
  <c r="I311" i="10"/>
  <c r="L311" i="11"/>
  <c r="K311" i="11" s="1"/>
  <c r="N311" i="11"/>
  <c r="I311" i="11"/>
  <c r="A311" i="11"/>
  <c r="D311" i="10"/>
  <c r="F311" i="10"/>
  <c r="Q311" i="11"/>
  <c r="H311" i="11"/>
  <c r="H311" i="10"/>
  <c r="B311" i="10"/>
  <c r="M311" i="11"/>
  <c r="E311" i="11"/>
  <c r="F311" i="11"/>
  <c r="A311" i="10"/>
  <c r="J311" i="11"/>
  <c r="B311" i="11"/>
  <c r="P311" i="11"/>
  <c r="B311" i="7"/>
  <c r="I311" i="7" s="1"/>
  <c r="X311" i="11"/>
  <c r="Y311" i="11" s="1"/>
  <c r="C311" i="10"/>
  <c r="C311" i="11"/>
  <c r="M343" i="11"/>
  <c r="J343" i="11"/>
  <c r="E343" i="11"/>
  <c r="B343" i="11"/>
  <c r="F343" i="11"/>
  <c r="E343" i="10"/>
  <c r="A343" i="10"/>
  <c r="V343" i="11"/>
  <c r="W343" i="11" s="1"/>
  <c r="O343" i="11"/>
  <c r="A343" i="11"/>
  <c r="G343" i="11"/>
  <c r="G343" i="10"/>
  <c r="B343" i="10"/>
  <c r="I343" i="10"/>
  <c r="L343" i="11"/>
  <c r="K343" i="11" s="1"/>
  <c r="N343" i="11"/>
  <c r="I343" i="11"/>
  <c r="C343" i="11"/>
  <c r="D343" i="10"/>
  <c r="F343" i="10"/>
  <c r="P343" i="11"/>
  <c r="H343" i="11"/>
  <c r="Q343" i="11"/>
  <c r="D343" i="11"/>
  <c r="B343" i="7"/>
  <c r="J343" i="7" s="1"/>
  <c r="X343" i="11"/>
  <c r="Y343" i="11" s="1"/>
  <c r="C343" i="10"/>
  <c r="H343" i="10"/>
  <c r="L375" i="11"/>
  <c r="K375" i="11" s="1"/>
  <c r="J375" i="11"/>
  <c r="E375" i="11"/>
  <c r="B375" i="11"/>
  <c r="F375" i="11"/>
  <c r="B375" i="10"/>
  <c r="I375" i="10"/>
  <c r="V375" i="11"/>
  <c r="W375" i="11" s="1"/>
  <c r="O375" i="11"/>
  <c r="A375" i="11"/>
  <c r="G375" i="11"/>
  <c r="G375" i="10"/>
  <c r="E375" i="10"/>
  <c r="A375" i="10"/>
  <c r="M375" i="11"/>
  <c r="N375" i="11"/>
  <c r="I375" i="11"/>
  <c r="C375" i="11"/>
  <c r="D375" i="10"/>
  <c r="F375" i="10"/>
  <c r="P375" i="11"/>
  <c r="H375" i="11"/>
  <c r="Q375" i="11"/>
  <c r="D375" i="11"/>
  <c r="B375" i="7"/>
  <c r="G375" i="7" s="1"/>
  <c r="X375" i="11"/>
  <c r="Y375" i="11" s="1"/>
  <c r="C375" i="10"/>
  <c r="H375" i="10"/>
  <c r="L407" i="11"/>
  <c r="K407" i="11" s="1"/>
  <c r="J407" i="11"/>
  <c r="E407" i="11"/>
  <c r="A407" i="11"/>
  <c r="F407" i="11"/>
  <c r="E407" i="10"/>
  <c r="I407" i="10"/>
  <c r="V407" i="11"/>
  <c r="W407" i="11" s="1"/>
  <c r="O407" i="11"/>
  <c r="D407" i="11"/>
  <c r="G407" i="11"/>
  <c r="G407" i="10"/>
  <c r="B407" i="10"/>
  <c r="A407" i="10"/>
  <c r="M407" i="11"/>
  <c r="N407" i="11"/>
  <c r="I407" i="11"/>
  <c r="C407" i="11"/>
  <c r="D407" i="10"/>
  <c r="F407" i="10"/>
  <c r="P407" i="11"/>
  <c r="H407" i="11"/>
  <c r="Q407" i="11"/>
  <c r="B407" i="11"/>
  <c r="B407" i="7"/>
  <c r="N407" i="7" s="1"/>
  <c r="X407" i="11"/>
  <c r="Y407" i="11" s="1"/>
  <c r="C407" i="10"/>
  <c r="H407" i="10"/>
  <c r="M439" i="11"/>
  <c r="O439" i="11"/>
  <c r="E439" i="11"/>
  <c r="D439" i="11"/>
  <c r="F439" i="11"/>
  <c r="B439" i="10"/>
  <c r="P439" i="11"/>
  <c r="V439" i="11"/>
  <c r="W439" i="11" s="1"/>
  <c r="H439" i="11"/>
  <c r="A439" i="11"/>
  <c r="G439" i="11"/>
  <c r="G439" i="10"/>
  <c r="Q439" i="11"/>
  <c r="I439" i="10"/>
  <c r="L439" i="11"/>
  <c r="K439" i="11" s="1"/>
  <c r="N439" i="11"/>
  <c r="J439" i="11"/>
  <c r="C439" i="11"/>
  <c r="D439" i="10"/>
  <c r="F439" i="10"/>
  <c r="E439" i="10"/>
  <c r="I439" i="11"/>
  <c r="A439" i="10"/>
  <c r="B439" i="11"/>
  <c r="B439" i="7"/>
  <c r="F439" i="7" s="1"/>
  <c r="X439" i="11"/>
  <c r="Y439" i="11" s="1"/>
  <c r="C439" i="10"/>
  <c r="H439" i="10"/>
  <c r="M471" i="11"/>
  <c r="O471" i="11"/>
  <c r="J471" i="11"/>
  <c r="C471" i="11"/>
  <c r="F471" i="11"/>
  <c r="B471" i="10"/>
  <c r="Q471" i="11"/>
  <c r="V471" i="11"/>
  <c r="W471" i="11" s="1"/>
  <c r="H471" i="11"/>
  <c r="A471" i="11"/>
  <c r="G471" i="11"/>
  <c r="G471" i="10"/>
  <c r="P471" i="11"/>
  <c r="I471" i="10"/>
  <c r="L471" i="11"/>
  <c r="K471" i="11" s="1"/>
  <c r="N471" i="11"/>
  <c r="E471" i="11"/>
  <c r="B471" i="11"/>
  <c r="D471" i="10"/>
  <c r="F471" i="10"/>
  <c r="E471" i="10"/>
  <c r="I471" i="11"/>
  <c r="A471" i="10"/>
  <c r="D471" i="11"/>
  <c r="B471" i="7"/>
  <c r="G471" i="7" s="1"/>
  <c r="X471" i="11"/>
  <c r="Y471" i="11" s="1"/>
  <c r="C471" i="10"/>
  <c r="H471" i="10"/>
  <c r="L233" i="11"/>
  <c r="K233" i="11" s="1"/>
  <c r="O233" i="11"/>
  <c r="X233" i="11"/>
  <c r="Y233" i="11" s="1"/>
  <c r="A233" i="11"/>
  <c r="P233" i="11"/>
  <c r="G233" i="11"/>
  <c r="C233" i="10"/>
  <c r="V233" i="11"/>
  <c r="W233" i="11" s="1"/>
  <c r="E233" i="11"/>
  <c r="D233" i="11"/>
  <c r="F233" i="10"/>
  <c r="I233" i="10"/>
  <c r="D233" i="10"/>
  <c r="G233" i="10"/>
  <c r="M233" i="11"/>
  <c r="H233" i="11"/>
  <c r="J233" i="11"/>
  <c r="C233" i="11"/>
  <c r="Q233" i="11"/>
  <c r="A233" i="10"/>
  <c r="F233" i="11"/>
  <c r="N233" i="11"/>
  <c r="E233" i="10"/>
  <c r="I233" i="11"/>
  <c r="H233" i="10"/>
  <c r="B233" i="10"/>
  <c r="B233" i="7"/>
  <c r="B233" i="11"/>
  <c r="M249" i="11"/>
  <c r="O249" i="11"/>
  <c r="I249" i="11"/>
  <c r="A249" i="11"/>
  <c r="P249" i="11"/>
  <c r="G249" i="11"/>
  <c r="H249" i="10"/>
  <c r="V249" i="11"/>
  <c r="W249" i="11" s="1"/>
  <c r="E249" i="11"/>
  <c r="D249" i="11"/>
  <c r="F249" i="10"/>
  <c r="I249" i="10"/>
  <c r="D249" i="10"/>
  <c r="G249" i="10"/>
  <c r="L249" i="11"/>
  <c r="K249" i="11" s="1"/>
  <c r="H249" i="11"/>
  <c r="X249" i="11"/>
  <c r="Y249" i="11" s="1"/>
  <c r="C249" i="11"/>
  <c r="Q249" i="11"/>
  <c r="A249" i="10"/>
  <c r="C249" i="10"/>
  <c r="B249" i="11"/>
  <c r="B249" i="7"/>
  <c r="B249" i="10"/>
  <c r="J249" i="11"/>
  <c r="F249" i="11"/>
  <c r="E249" i="10"/>
  <c r="N249" i="11"/>
  <c r="L265" i="11"/>
  <c r="K265" i="11" s="1"/>
  <c r="O265" i="11"/>
  <c r="X265" i="11"/>
  <c r="Y265" i="11" s="1"/>
  <c r="C265" i="11"/>
  <c r="P265" i="11"/>
  <c r="G265" i="11"/>
  <c r="C265" i="10"/>
  <c r="V265" i="11"/>
  <c r="W265" i="11" s="1"/>
  <c r="E265" i="11"/>
  <c r="A265" i="11"/>
  <c r="F265" i="10"/>
  <c r="I265" i="10"/>
  <c r="D265" i="10"/>
  <c r="G265" i="10"/>
  <c r="M265" i="11"/>
  <c r="H265" i="11"/>
  <c r="J265" i="11"/>
  <c r="B265" i="11"/>
  <c r="Q265" i="11"/>
  <c r="A265" i="10"/>
  <c r="F265" i="11"/>
  <c r="N265" i="11"/>
  <c r="E265" i="10"/>
  <c r="I265" i="11"/>
  <c r="H265" i="10"/>
  <c r="B265" i="10"/>
  <c r="B265" i="7"/>
  <c r="D265" i="11"/>
  <c r="M281" i="11"/>
  <c r="O281" i="11"/>
  <c r="E281" i="11"/>
  <c r="C281" i="11"/>
  <c r="P281" i="11"/>
  <c r="G281" i="11"/>
  <c r="C281" i="10"/>
  <c r="V281" i="11"/>
  <c r="W281" i="11" s="1"/>
  <c r="J281" i="11"/>
  <c r="A281" i="11"/>
  <c r="F281" i="10"/>
  <c r="I281" i="10"/>
  <c r="D281" i="10"/>
  <c r="G281" i="10"/>
  <c r="L281" i="11"/>
  <c r="K281" i="11" s="1"/>
  <c r="H281" i="11"/>
  <c r="I281" i="11"/>
  <c r="B281" i="11"/>
  <c r="Q281" i="11"/>
  <c r="A281" i="10"/>
  <c r="F281" i="11"/>
  <c r="D281" i="11"/>
  <c r="B281" i="7"/>
  <c r="B281" i="10"/>
  <c r="X281" i="11"/>
  <c r="Y281" i="11" s="1"/>
  <c r="H281" i="10"/>
  <c r="N281" i="11"/>
  <c r="E281" i="10"/>
  <c r="L297" i="11"/>
  <c r="K297" i="11" s="1"/>
  <c r="O297" i="11"/>
  <c r="X297" i="11"/>
  <c r="Y297" i="11" s="1"/>
  <c r="C297" i="11"/>
  <c r="P297" i="11"/>
  <c r="G297" i="11"/>
  <c r="H297" i="10"/>
  <c r="V297" i="11"/>
  <c r="W297" i="11" s="1"/>
  <c r="E297" i="11"/>
  <c r="A297" i="11"/>
  <c r="F297" i="10"/>
  <c r="I297" i="10"/>
  <c r="D297" i="10"/>
  <c r="G297" i="10"/>
  <c r="M297" i="11"/>
  <c r="H297" i="11"/>
  <c r="I297" i="11"/>
  <c r="B297" i="11"/>
  <c r="Q297" i="11"/>
  <c r="A297" i="10"/>
  <c r="C297" i="10"/>
  <c r="N297" i="11"/>
  <c r="E297" i="10"/>
  <c r="J297" i="11"/>
  <c r="F297" i="11"/>
  <c r="B297" i="10"/>
  <c r="D297" i="11"/>
  <c r="B297" i="7"/>
  <c r="F297" i="7" s="1"/>
  <c r="M313" i="11"/>
  <c r="O313" i="11"/>
  <c r="I313" i="11"/>
  <c r="C313" i="11"/>
  <c r="P313" i="11"/>
  <c r="G313" i="11"/>
  <c r="C313" i="10"/>
  <c r="V313" i="11"/>
  <c r="W313" i="11" s="1"/>
  <c r="E313" i="11"/>
  <c r="A313" i="11"/>
  <c r="F313" i="10"/>
  <c r="I313" i="10"/>
  <c r="D313" i="10"/>
  <c r="G313" i="10"/>
  <c r="L313" i="11"/>
  <c r="K313" i="11" s="1"/>
  <c r="H313" i="11"/>
  <c r="X313" i="11"/>
  <c r="Y313" i="11" s="1"/>
  <c r="B313" i="11"/>
  <c r="Q313" i="11"/>
  <c r="A313" i="10"/>
  <c r="F313" i="11"/>
  <c r="D313" i="11"/>
  <c r="B313" i="7"/>
  <c r="C313" i="7" s="1"/>
  <c r="B313" i="10"/>
  <c r="J313" i="11"/>
  <c r="H313" i="10"/>
  <c r="N313" i="11"/>
  <c r="E313" i="10"/>
  <c r="L329" i="11"/>
  <c r="K329" i="11" s="1"/>
  <c r="O329" i="11"/>
  <c r="X329" i="11"/>
  <c r="Y329" i="11" s="1"/>
  <c r="C329" i="11"/>
  <c r="P329" i="11"/>
  <c r="G329" i="11"/>
  <c r="C329" i="10"/>
  <c r="V329" i="11"/>
  <c r="W329" i="11" s="1"/>
  <c r="E329" i="11"/>
  <c r="A329" i="11"/>
  <c r="F329" i="10"/>
  <c r="I329" i="10"/>
  <c r="D329" i="10"/>
  <c r="G329" i="10"/>
  <c r="M329" i="11"/>
  <c r="H329" i="11"/>
  <c r="I329" i="11"/>
  <c r="B329" i="11"/>
  <c r="Q329" i="11"/>
  <c r="A329" i="10"/>
  <c r="F329" i="11"/>
  <c r="N329" i="11"/>
  <c r="E329" i="10"/>
  <c r="J329" i="11"/>
  <c r="H329" i="10"/>
  <c r="B329" i="10"/>
  <c r="D329" i="11"/>
  <c r="B329" i="7"/>
  <c r="N329" i="7" s="1"/>
  <c r="M345" i="11"/>
  <c r="O345" i="11"/>
  <c r="E345" i="11"/>
  <c r="C345" i="11"/>
  <c r="P345" i="11"/>
  <c r="G345" i="11"/>
  <c r="C345" i="10"/>
  <c r="V345" i="11"/>
  <c r="W345" i="11" s="1"/>
  <c r="J345" i="11"/>
  <c r="A345" i="11"/>
  <c r="F345" i="10"/>
  <c r="I345" i="10"/>
  <c r="D345" i="10"/>
  <c r="G345" i="10"/>
  <c r="L345" i="11"/>
  <c r="K345" i="11" s="1"/>
  <c r="H345" i="11"/>
  <c r="I345" i="11"/>
  <c r="B345" i="11"/>
  <c r="Q345" i="11"/>
  <c r="A345" i="10"/>
  <c r="F345" i="11"/>
  <c r="D345" i="11"/>
  <c r="B345" i="7"/>
  <c r="B345" i="10"/>
  <c r="X345" i="11"/>
  <c r="Y345" i="11" s="1"/>
  <c r="H345" i="10"/>
  <c r="E345" i="10"/>
  <c r="N345" i="11"/>
  <c r="M361" i="11"/>
  <c r="O361" i="11"/>
  <c r="X361" i="11"/>
  <c r="Y361" i="11" s="1"/>
  <c r="A361" i="11"/>
  <c r="P361" i="11"/>
  <c r="G361" i="11"/>
  <c r="C361" i="10"/>
  <c r="V361" i="11"/>
  <c r="W361" i="11" s="1"/>
  <c r="E361" i="11"/>
  <c r="C361" i="11"/>
  <c r="F361" i="10"/>
  <c r="I361" i="10"/>
  <c r="D361" i="10"/>
  <c r="G361" i="10"/>
  <c r="L361" i="11"/>
  <c r="K361" i="11" s="1"/>
  <c r="H361" i="11"/>
  <c r="I361" i="11"/>
  <c r="B361" i="11"/>
  <c r="Q361" i="11"/>
  <c r="A361" i="10"/>
  <c r="F361" i="11"/>
  <c r="N361" i="11"/>
  <c r="E361" i="10"/>
  <c r="J361" i="11"/>
  <c r="H361" i="10"/>
  <c r="B361" i="10"/>
  <c r="B361" i="7"/>
  <c r="N361" i="7" s="1"/>
  <c r="D361" i="11"/>
  <c r="M377" i="11"/>
  <c r="O377" i="11"/>
  <c r="I377" i="11"/>
  <c r="A377" i="11"/>
  <c r="P377" i="11"/>
  <c r="G377" i="11"/>
  <c r="H377" i="10"/>
  <c r="V377" i="11"/>
  <c r="W377" i="11" s="1"/>
  <c r="E377" i="11"/>
  <c r="C377" i="11"/>
  <c r="F377" i="10"/>
  <c r="I377" i="10"/>
  <c r="D377" i="10"/>
  <c r="G377" i="10"/>
  <c r="L377" i="11"/>
  <c r="K377" i="11" s="1"/>
  <c r="H377" i="11"/>
  <c r="X377" i="11"/>
  <c r="Y377" i="11" s="1"/>
  <c r="B377" i="11"/>
  <c r="Q377" i="11"/>
  <c r="A377" i="10"/>
  <c r="C377" i="10"/>
  <c r="D377" i="11"/>
  <c r="B377" i="7"/>
  <c r="B377" i="10"/>
  <c r="J377" i="11"/>
  <c r="F377" i="11"/>
  <c r="E377" i="10"/>
  <c r="N377" i="11"/>
  <c r="M393" i="11"/>
  <c r="O393" i="11"/>
  <c r="X393" i="11"/>
  <c r="Y393" i="11" s="1"/>
  <c r="A393" i="11"/>
  <c r="P393" i="11"/>
  <c r="G393" i="11"/>
  <c r="H393" i="10"/>
  <c r="V393" i="11"/>
  <c r="W393" i="11" s="1"/>
  <c r="E393" i="11"/>
  <c r="C393" i="11"/>
  <c r="F393" i="10"/>
  <c r="I393" i="10"/>
  <c r="D393" i="10"/>
  <c r="G393" i="10"/>
  <c r="L393" i="11"/>
  <c r="K393" i="11" s="1"/>
  <c r="H393" i="11"/>
  <c r="J393" i="11"/>
  <c r="B393" i="11"/>
  <c r="Q393" i="11"/>
  <c r="A393" i="10"/>
  <c r="C393" i="10"/>
  <c r="N393" i="11"/>
  <c r="E393" i="10"/>
  <c r="I393" i="11"/>
  <c r="F393" i="11"/>
  <c r="B393" i="10"/>
  <c r="B393" i="7"/>
  <c r="D393" i="11"/>
  <c r="M409" i="11"/>
  <c r="O409" i="11"/>
  <c r="I409" i="11"/>
  <c r="A409" i="11"/>
  <c r="P409" i="11"/>
  <c r="G409" i="11"/>
  <c r="H409" i="10"/>
  <c r="V409" i="11"/>
  <c r="W409" i="11" s="1"/>
  <c r="E409" i="11"/>
  <c r="C409" i="11"/>
  <c r="F409" i="10"/>
  <c r="I409" i="10"/>
  <c r="D409" i="10"/>
  <c r="G409" i="10"/>
  <c r="L409" i="11"/>
  <c r="K409" i="11" s="1"/>
  <c r="H409" i="11"/>
  <c r="X409" i="11"/>
  <c r="Y409" i="11" s="1"/>
  <c r="B409" i="11"/>
  <c r="Q409" i="11"/>
  <c r="A409" i="10"/>
  <c r="C409" i="10"/>
  <c r="D409" i="11"/>
  <c r="B409" i="7"/>
  <c r="D409" i="7" s="1"/>
  <c r="B409" i="10"/>
  <c r="J409" i="11"/>
  <c r="F409" i="11"/>
  <c r="N409" i="11"/>
  <c r="E409" i="10"/>
  <c r="L425" i="11"/>
  <c r="K425" i="11" s="1"/>
  <c r="I425" i="11"/>
  <c r="X425" i="11"/>
  <c r="Y425" i="11" s="1"/>
  <c r="B425" i="11"/>
  <c r="P425" i="11"/>
  <c r="G425" i="11"/>
  <c r="C425" i="10"/>
  <c r="V425" i="11"/>
  <c r="W425" i="11" s="1"/>
  <c r="E425" i="11"/>
  <c r="C425" i="11"/>
  <c r="F425" i="10"/>
  <c r="I425" i="10"/>
  <c r="D425" i="10"/>
  <c r="G425" i="10"/>
  <c r="M425" i="11"/>
  <c r="O425" i="11"/>
  <c r="H425" i="11"/>
  <c r="D425" i="11"/>
  <c r="Q425" i="11"/>
  <c r="A425" i="10"/>
  <c r="F425" i="11"/>
  <c r="N425" i="11"/>
  <c r="E425" i="10"/>
  <c r="J425" i="11"/>
  <c r="H425" i="10"/>
  <c r="B425" i="10"/>
  <c r="A425" i="11"/>
  <c r="B425" i="7"/>
  <c r="L441" i="11"/>
  <c r="K441" i="11" s="1"/>
  <c r="I441" i="11"/>
  <c r="H441" i="11"/>
  <c r="B441" i="11"/>
  <c r="P441" i="11"/>
  <c r="G441" i="11"/>
  <c r="H441" i="10"/>
  <c r="V441" i="11"/>
  <c r="W441" i="11" s="1"/>
  <c r="J441" i="11"/>
  <c r="C441" i="11"/>
  <c r="F441" i="10"/>
  <c r="I441" i="10"/>
  <c r="D441" i="10"/>
  <c r="G441" i="10"/>
  <c r="M441" i="11"/>
  <c r="O441" i="11"/>
  <c r="X441" i="11"/>
  <c r="Y441" i="11" s="1"/>
  <c r="D441" i="11"/>
  <c r="Q441" i="11"/>
  <c r="A441" i="10"/>
  <c r="C441" i="10"/>
  <c r="A441" i="11"/>
  <c r="B441" i="7"/>
  <c r="N441" i="7" s="1"/>
  <c r="B441" i="10"/>
  <c r="E441" i="11"/>
  <c r="F441" i="11"/>
  <c r="N441" i="11"/>
  <c r="E441" i="10"/>
  <c r="M457" i="11"/>
  <c r="I457" i="11"/>
  <c r="H457" i="11"/>
  <c r="C457" i="11"/>
  <c r="P457" i="11"/>
  <c r="G457" i="11"/>
  <c r="C457" i="10"/>
  <c r="V457" i="11"/>
  <c r="W457" i="11" s="1"/>
  <c r="E457" i="11"/>
  <c r="A457" i="11"/>
  <c r="F457" i="10"/>
  <c r="I457" i="10"/>
  <c r="D457" i="10"/>
  <c r="G457" i="10"/>
  <c r="L457" i="11"/>
  <c r="K457" i="11" s="1"/>
  <c r="O457" i="11"/>
  <c r="X457" i="11"/>
  <c r="Y457" i="11" s="1"/>
  <c r="B457" i="11"/>
  <c r="Q457" i="11"/>
  <c r="A457" i="10"/>
  <c r="F457" i="11"/>
  <c r="N457" i="11"/>
  <c r="E457" i="10"/>
  <c r="J457" i="11"/>
  <c r="H457" i="10"/>
  <c r="B457" i="10"/>
  <c r="D457" i="11"/>
  <c r="B457" i="7"/>
  <c r="J457" i="7" s="1"/>
  <c r="L473" i="11"/>
  <c r="K473" i="11" s="1"/>
  <c r="I473" i="11"/>
  <c r="H473" i="11"/>
  <c r="B473" i="11"/>
  <c r="P473" i="11"/>
  <c r="G473" i="11"/>
  <c r="C473" i="10"/>
  <c r="V473" i="11"/>
  <c r="W473" i="11" s="1"/>
  <c r="J473" i="11"/>
  <c r="C473" i="11"/>
  <c r="F473" i="10"/>
  <c r="I473" i="10"/>
  <c r="D473" i="10"/>
  <c r="G473" i="10"/>
  <c r="M473" i="11"/>
  <c r="O473" i="11"/>
  <c r="X473" i="11"/>
  <c r="Y473" i="11" s="1"/>
  <c r="D473" i="11"/>
  <c r="Q473" i="11"/>
  <c r="A473" i="10"/>
  <c r="F473" i="11"/>
  <c r="A473" i="11"/>
  <c r="B473" i="7"/>
  <c r="A473" i="7" s="1"/>
  <c r="B473" i="10"/>
  <c r="E473" i="11"/>
  <c r="H473" i="10"/>
  <c r="E473" i="10"/>
  <c r="N473" i="11"/>
  <c r="I146" i="11"/>
  <c r="E146" i="11"/>
  <c r="A146" i="11"/>
  <c r="E146" i="10"/>
  <c r="G146" i="10"/>
  <c r="G146" i="11"/>
  <c r="X146" i="11"/>
  <c r="Y146" i="11" s="1"/>
  <c r="M146" i="11" s="1"/>
  <c r="O146" i="11"/>
  <c r="D146" i="11"/>
  <c r="Q146" i="11"/>
  <c r="A146" i="10"/>
  <c r="H146" i="10"/>
  <c r="F146" i="10"/>
  <c r="N146" i="11"/>
  <c r="J146" i="11"/>
  <c r="C146" i="11"/>
  <c r="I146" i="10"/>
  <c r="P146" i="11"/>
  <c r="B146" i="10"/>
  <c r="F146" i="11"/>
  <c r="V146" i="11"/>
  <c r="W146" i="11" s="1"/>
  <c r="L146" i="11" s="1"/>
  <c r="K146" i="11" s="1"/>
  <c r="D146" i="10"/>
  <c r="B146" i="11"/>
  <c r="B146" i="7"/>
  <c r="C146" i="10"/>
  <c r="H146" i="11"/>
  <c r="V162" i="11"/>
  <c r="W162" i="11" s="1"/>
  <c r="L162" i="11" s="1"/>
  <c r="K162" i="11" s="1"/>
  <c r="O162" i="11"/>
  <c r="B162" i="11"/>
  <c r="F162" i="11"/>
  <c r="D162" i="10"/>
  <c r="C162" i="10"/>
  <c r="B162" i="7"/>
  <c r="I162" i="11"/>
  <c r="H162" i="11"/>
  <c r="C162" i="11"/>
  <c r="I162" i="10"/>
  <c r="P162" i="11"/>
  <c r="G162" i="10"/>
  <c r="X162" i="11"/>
  <c r="Y162" i="11" s="1"/>
  <c r="M162" i="11" s="1"/>
  <c r="J162" i="11"/>
  <c r="D162" i="11"/>
  <c r="Q162" i="11"/>
  <c r="A162" i="10"/>
  <c r="H162" i="10"/>
  <c r="F162" i="10"/>
  <c r="E162" i="10"/>
  <c r="N162" i="11"/>
  <c r="B162" i="10"/>
  <c r="A162" i="11"/>
  <c r="G162" i="11"/>
  <c r="E162" i="11"/>
  <c r="N178" i="11"/>
  <c r="E178" i="11"/>
  <c r="A178" i="11"/>
  <c r="E178" i="10"/>
  <c r="C178" i="10"/>
  <c r="G178" i="11"/>
  <c r="X178" i="11"/>
  <c r="Y178" i="11" s="1"/>
  <c r="M178" i="11" s="1"/>
  <c r="O178" i="11"/>
  <c r="D178" i="11"/>
  <c r="Q178" i="11"/>
  <c r="A178" i="10"/>
  <c r="P178" i="11"/>
  <c r="F178" i="10"/>
  <c r="I178" i="11"/>
  <c r="J178" i="11"/>
  <c r="C178" i="11"/>
  <c r="I178" i="10"/>
  <c r="D178" i="10"/>
  <c r="B178" i="10"/>
  <c r="F178" i="11"/>
  <c r="V178" i="11"/>
  <c r="W178" i="11" s="1"/>
  <c r="L178" i="11" s="1"/>
  <c r="K178" i="11" s="1"/>
  <c r="H178" i="10"/>
  <c r="B178" i="11"/>
  <c r="B178" i="7"/>
  <c r="C178" i="7" s="1"/>
  <c r="G178" i="10"/>
  <c r="H178" i="11"/>
  <c r="N194" i="11"/>
  <c r="E194" i="11"/>
  <c r="C194" i="11"/>
  <c r="E194" i="10"/>
  <c r="C194" i="10"/>
  <c r="G194" i="11"/>
  <c r="X194" i="11"/>
  <c r="Y194" i="11" s="1"/>
  <c r="M194" i="11" s="1"/>
  <c r="O194" i="11"/>
  <c r="D194" i="11"/>
  <c r="Q194" i="11"/>
  <c r="A194" i="10"/>
  <c r="B194" i="10"/>
  <c r="F194" i="10"/>
  <c r="I194" i="11"/>
  <c r="J194" i="11"/>
  <c r="A194" i="11"/>
  <c r="I194" i="10"/>
  <c r="D194" i="10"/>
  <c r="G194" i="10"/>
  <c r="F194" i="11"/>
  <c r="V194" i="11"/>
  <c r="W194" i="11" s="1"/>
  <c r="L194" i="11" s="1"/>
  <c r="K194" i="11" s="1"/>
  <c r="H194" i="10"/>
  <c r="B194" i="11"/>
  <c r="B194" i="7"/>
  <c r="H194" i="11"/>
  <c r="P194" i="11"/>
  <c r="N210" i="11"/>
  <c r="E210" i="11"/>
  <c r="C210" i="11"/>
  <c r="E210" i="10"/>
  <c r="C210" i="10"/>
  <c r="G210" i="10"/>
  <c r="X210" i="11"/>
  <c r="Y210" i="11" s="1"/>
  <c r="M210" i="11" s="1"/>
  <c r="J210" i="11"/>
  <c r="D210" i="11"/>
  <c r="Q210" i="11"/>
  <c r="A210" i="10"/>
  <c r="G210" i="11"/>
  <c r="F210" i="10"/>
  <c r="I210" i="11"/>
  <c r="H210" i="11"/>
  <c r="A210" i="11"/>
  <c r="I210" i="10"/>
  <c r="D210" i="10"/>
  <c r="P210" i="11"/>
  <c r="F210" i="11"/>
  <c r="V210" i="11"/>
  <c r="W210" i="11" s="1"/>
  <c r="L210" i="11" s="1"/>
  <c r="K210" i="11" s="1"/>
  <c r="H210" i="10"/>
  <c r="B210" i="11"/>
  <c r="B210" i="7"/>
  <c r="O210" i="11"/>
  <c r="B210" i="10"/>
  <c r="M226" i="11"/>
  <c r="N226" i="11"/>
  <c r="E226" i="11"/>
  <c r="A226" i="11"/>
  <c r="E226" i="10"/>
  <c r="C226" i="10"/>
  <c r="G226" i="10"/>
  <c r="X226" i="11"/>
  <c r="Y226" i="11" s="1"/>
  <c r="O226" i="11"/>
  <c r="D226" i="11"/>
  <c r="Q226" i="11"/>
  <c r="A226" i="10"/>
  <c r="G226" i="11"/>
  <c r="F226" i="10"/>
  <c r="L226" i="11"/>
  <c r="K226" i="11" s="1"/>
  <c r="I226" i="11"/>
  <c r="J226" i="11"/>
  <c r="C226" i="11"/>
  <c r="I226" i="10"/>
  <c r="D226" i="10"/>
  <c r="P226" i="11"/>
  <c r="H226" i="11"/>
  <c r="B226" i="10"/>
  <c r="B226" i="11"/>
  <c r="B226" i="7"/>
  <c r="A226" i="7" s="1"/>
  <c r="V226" i="11"/>
  <c r="W226" i="11" s="1"/>
  <c r="H226" i="10"/>
  <c r="F226" i="11"/>
  <c r="M242" i="11"/>
  <c r="N242" i="11"/>
  <c r="E242" i="11"/>
  <c r="A242" i="11"/>
  <c r="E242" i="10"/>
  <c r="C242" i="10"/>
  <c r="G242" i="11"/>
  <c r="X242" i="11"/>
  <c r="Y242" i="11" s="1"/>
  <c r="J242" i="11"/>
  <c r="D242" i="11"/>
  <c r="Q242" i="11"/>
  <c r="A242" i="10"/>
  <c r="B242" i="10"/>
  <c r="F242" i="10"/>
  <c r="L242" i="11"/>
  <c r="K242" i="11" s="1"/>
  <c r="I242" i="11"/>
  <c r="H242" i="11"/>
  <c r="C242" i="11"/>
  <c r="I242" i="10"/>
  <c r="D242" i="10"/>
  <c r="G242" i="10"/>
  <c r="F242" i="11"/>
  <c r="V242" i="11"/>
  <c r="W242" i="11" s="1"/>
  <c r="H242" i="10"/>
  <c r="B242" i="11"/>
  <c r="B242" i="7"/>
  <c r="P242" i="11"/>
  <c r="O242" i="11"/>
  <c r="M258" i="11"/>
  <c r="N258" i="11"/>
  <c r="E258" i="11"/>
  <c r="A258" i="11"/>
  <c r="E258" i="10"/>
  <c r="C258" i="10"/>
  <c r="G258" i="11"/>
  <c r="X258" i="11"/>
  <c r="Y258" i="11" s="1"/>
  <c r="O258" i="11"/>
  <c r="D258" i="11"/>
  <c r="Q258" i="11"/>
  <c r="A258" i="10"/>
  <c r="P258" i="11"/>
  <c r="F258" i="10"/>
  <c r="L258" i="11"/>
  <c r="K258" i="11" s="1"/>
  <c r="I258" i="11"/>
  <c r="J258" i="11"/>
  <c r="C258" i="11"/>
  <c r="I258" i="10"/>
  <c r="D258" i="10"/>
  <c r="B258" i="10"/>
  <c r="H258" i="11"/>
  <c r="G258" i="10"/>
  <c r="B258" i="11"/>
  <c r="B258" i="7"/>
  <c r="J258" i="7" s="1"/>
  <c r="V258" i="11"/>
  <c r="W258" i="11" s="1"/>
  <c r="H258" i="10"/>
  <c r="F258" i="11"/>
  <c r="M274" i="11"/>
  <c r="N274" i="11"/>
  <c r="E274" i="11"/>
  <c r="A274" i="11"/>
  <c r="E274" i="10"/>
  <c r="C274" i="10"/>
  <c r="G274" i="11"/>
  <c r="X274" i="11"/>
  <c r="Y274" i="11" s="1"/>
  <c r="O274" i="11"/>
  <c r="D274" i="11"/>
  <c r="Q274" i="11"/>
  <c r="A274" i="10"/>
  <c r="P274" i="11"/>
  <c r="F274" i="10"/>
  <c r="L274" i="11"/>
  <c r="K274" i="11" s="1"/>
  <c r="I274" i="11"/>
  <c r="J274" i="11"/>
  <c r="C274" i="11"/>
  <c r="I274" i="10"/>
  <c r="D274" i="10"/>
  <c r="G274" i="10"/>
  <c r="F274" i="11"/>
  <c r="V274" i="11"/>
  <c r="W274" i="11" s="1"/>
  <c r="H274" i="10"/>
  <c r="B274" i="11"/>
  <c r="B274" i="7"/>
  <c r="F274" i="7" s="1"/>
  <c r="B274" i="10"/>
  <c r="H274" i="11"/>
  <c r="M290" i="11"/>
  <c r="N290" i="11"/>
  <c r="E290" i="11"/>
  <c r="A290" i="11"/>
  <c r="E290" i="10"/>
  <c r="C290" i="10"/>
  <c r="G290" i="10"/>
  <c r="X290" i="11"/>
  <c r="Y290" i="11" s="1"/>
  <c r="J290" i="11"/>
  <c r="D290" i="11"/>
  <c r="Q290" i="11"/>
  <c r="A290" i="10"/>
  <c r="P290" i="11"/>
  <c r="F290" i="10"/>
  <c r="L290" i="11"/>
  <c r="K290" i="11" s="1"/>
  <c r="I290" i="11"/>
  <c r="H290" i="11"/>
  <c r="C290" i="11"/>
  <c r="I290" i="10"/>
  <c r="D290" i="10"/>
  <c r="B290" i="10"/>
  <c r="O290" i="11"/>
  <c r="G290" i="11"/>
  <c r="B290" i="11"/>
  <c r="B290" i="7"/>
  <c r="N290" i="7" s="1"/>
  <c r="V290" i="11"/>
  <c r="W290" i="11" s="1"/>
  <c r="H290" i="10"/>
  <c r="F290" i="11"/>
  <c r="M306" i="11"/>
  <c r="N306" i="11"/>
  <c r="E306" i="11"/>
  <c r="A306" i="11"/>
  <c r="E306" i="10"/>
  <c r="C306" i="10"/>
  <c r="P306" i="11"/>
  <c r="X306" i="11"/>
  <c r="Y306" i="11" s="1"/>
  <c r="J306" i="11"/>
  <c r="D306" i="11"/>
  <c r="Q306" i="11"/>
  <c r="A306" i="10"/>
  <c r="G306" i="10"/>
  <c r="F306" i="10"/>
  <c r="L306" i="11"/>
  <c r="K306" i="11" s="1"/>
  <c r="I306" i="11"/>
  <c r="H306" i="11"/>
  <c r="C306" i="11"/>
  <c r="I306" i="10"/>
  <c r="D306" i="10"/>
  <c r="B306" i="10"/>
  <c r="F306" i="11"/>
  <c r="V306" i="11"/>
  <c r="W306" i="11" s="1"/>
  <c r="H306" i="10"/>
  <c r="B306" i="11"/>
  <c r="B306" i="7"/>
  <c r="D306" i="7" s="1"/>
  <c r="O306" i="11"/>
  <c r="G306" i="11"/>
  <c r="M322" i="11"/>
  <c r="N322" i="11"/>
  <c r="X322" i="11"/>
  <c r="Y322" i="11" s="1"/>
  <c r="J322" i="11"/>
  <c r="D322" i="11"/>
  <c r="Q322" i="11"/>
  <c r="A322" i="10"/>
  <c r="P322" i="11"/>
  <c r="F322" i="10"/>
  <c r="L322" i="11"/>
  <c r="K322" i="11" s="1"/>
  <c r="I322" i="11"/>
  <c r="H322" i="11"/>
  <c r="A322" i="11"/>
  <c r="I322" i="10"/>
  <c r="D322" i="10"/>
  <c r="G322" i="11"/>
  <c r="O322" i="11"/>
  <c r="F322" i="11"/>
  <c r="G322" i="10"/>
  <c r="E322" i="11"/>
  <c r="E322" i="10"/>
  <c r="B322" i="10"/>
  <c r="V322" i="11"/>
  <c r="W322" i="11" s="1"/>
  <c r="C322" i="11"/>
  <c r="C322" i="10"/>
  <c r="B322" i="11"/>
  <c r="B322" i="7"/>
  <c r="C322" i="7" s="1"/>
  <c r="H322" i="10"/>
  <c r="X338" i="11"/>
  <c r="Y338" i="11" s="1"/>
  <c r="J338" i="11"/>
  <c r="D338" i="11"/>
  <c r="Q338" i="11"/>
  <c r="A338" i="10"/>
  <c r="P338" i="11"/>
  <c r="F338" i="10"/>
  <c r="L338" i="11"/>
  <c r="K338" i="11" s="1"/>
  <c r="I338" i="11"/>
  <c r="H338" i="11"/>
  <c r="C338" i="11"/>
  <c r="I338" i="10"/>
  <c r="D338" i="10"/>
  <c r="B338" i="10"/>
  <c r="O338" i="11"/>
  <c r="F338" i="11"/>
  <c r="G338" i="10"/>
  <c r="M338" i="11"/>
  <c r="E338" i="11"/>
  <c r="E338" i="10"/>
  <c r="G338" i="11"/>
  <c r="N338" i="11"/>
  <c r="A338" i="11"/>
  <c r="C338" i="10"/>
  <c r="B338" i="11"/>
  <c r="H338" i="10"/>
  <c r="V338" i="11"/>
  <c r="W338" i="11" s="1"/>
  <c r="B338" i="7"/>
  <c r="J338" i="7" s="1"/>
  <c r="X354" i="11"/>
  <c r="Y354" i="11" s="1"/>
  <c r="J354" i="11"/>
  <c r="D354" i="11"/>
  <c r="Q354" i="11"/>
  <c r="A354" i="10"/>
  <c r="P354" i="11"/>
  <c r="L354" i="11"/>
  <c r="K354" i="11" s="1"/>
  <c r="I354" i="11"/>
  <c r="H354" i="11"/>
  <c r="C354" i="11"/>
  <c r="I354" i="10"/>
  <c r="D354" i="10"/>
  <c r="B354" i="10"/>
  <c r="O354" i="11"/>
  <c r="F354" i="11"/>
  <c r="G354" i="10"/>
  <c r="M354" i="11"/>
  <c r="E354" i="11"/>
  <c r="E354" i="10"/>
  <c r="G354" i="11"/>
  <c r="N354" i="11"/>
  <c r="A354" i="11"/>
  <c r="C354" i="10"/>
  <c r="B354" i="7"/>
  <c r="C354" i="7" s="1"/>
  <c r="H354" i="10"/>
  <c r="F354" i="10"/>
  <c r="B354" i="11"/>
  <c r="V354" i="11"/>
  <c r="W354" i="11" s="1"/>
  <c r="L370" i="11"/>
  <c r="K370" i="11" s="1"/>
  <c r="I370" i="11"/>
  <c r="J370" i="11"/>
  <c r="C370" i="11"/>
  <c r="I370" i="10"/>
  <c r="D370" i="10"/>
  <c r="B370" i="10"/>
  <c r="M370" i="11"/>
  <c r="N370" i="11"/>
  <c r="E370" i="11"/>
  <c r="A370" i="11"/>
  <c r="E370" i="10"/>
  <c r="C370" i="10"/>
  <c r="G370" i="11"/>
  <c r="V370" i="11"/>
  <c r="W370" i="11" s="1"/>
  <c r="H370" i="11"/>
  <c r="B370" i="11"/>
  <c r="F370" i="11"/>
  <c r="H370" i="10"/>
  <c r="G370" i="10"/>
  <c r="B370" i="7"/>
  <c r="A370" i="7" s="1"/>
  <c r="Q370" i="11"/>
  <c r="X370" i="11"/>
  <c r="Y370" i="11" s="1"/>
  <c r="A370" i="10"/>
  <c r="D370" i="11"/>
  <c r="F370" i="10"/>
  <c r="O370" i="11"/>
  <c r="P370" i="11"/>
  <c r="L386" i="11"/>
  <c r="K386" i="11" s="1"/>
  <c r="I386" i="11"/>
  <c r="J386" i="11"/>
  <c r="A386" i="11"/>
  <c r="I386" i="10"/>
  <c r="D386" i="10"/>
  <c r="G386" i="10"/>
  <c r="M386" i="11"/>
  <c r="N386" i="11"/>
  <c r="E386" i="11"/>
  <c r="C386" i="11"/>
  <c r="E386" i="10"/>
  <c r="C386" i="10"/>
  <c r="G386" i="11"/>
  <c r="V386" i="11"/>
  <c r="W386" i="11" s="1"/>
  <c r="H386" i="11"/>
  <c r="B386" i="11"/>
  <c r="F386" i="11"/>
  <c r="H386" i="10"/>
  <c r="P386" i="11"/>
  <c r="B386" i="7"/>
  <c r="F386" i="7" s="1"/>
  <c r="O386" i="11"/>
  <c r="B386" i="10"/>
  <c r="D386" i="11"/>
  <c r="F386" i="10"/>
  <c r="X386" i="11"/>
  <c r="Y386" i="11" s="1"/>
  <c r="A386" i="10"/>
  <c r="Q386" i="11"/>
  <c r="L402" i="11"/>
  <c r="K402" i="11" s="1"/>
  <c r="I402" i="11"/>
  <c r="H402" i="11"/>
  <c r="A402" i="11"/>
  <c r="I402" i="10"/>
  <c r="D402" i="10"/>
  <c r="G402" i="10"/>
  <c r="M402" i="11"/>
  <c r="N402" i="11"/>
  <c r="E402" i="11"/>
  <c r="C402" i="11"/>
  <c r="E402" i="10"/>
  <c r="C402" i="10"/>
  <c r="G402" i="11"/>
  <c r="V402" i="11"/>
  <c r="W402" i="11" s="1"/>
  <c r="O402" i="11"/>
  <c r="B402" i="11"/>
  <c r="F402" i="11"/>
  <c r="H402" i="10"/>
  <c r="P402" i="11"/>
  <c r="B402" i="7"/>
  <c r="A402" i="7" s="1"/>
  <c r="Q402" i="11"/>
  <c r="X402" i="11"/>
  <c r="Y402" i="11" s="1"/>
  <c r="A402" i="10"/>
  <c r="D402" i="11"/>
  <c r="F402" i="10"/>
  <c r="J402" i="11"/>
  <c r="B402" i="10"/>
  <c r="M418" i="11"/>
  <c r="N418" i="11"/>
  <c r="E418" i="11"/>
  <c r="A418" i="11"/>
  <c r="I418" i="10"/>
  <c r="D418" i="10"/>
  <c r="G418" i="10"/>
  <c r="L418" i="11"/>
  <c r="K418" i="11" s="1"/>
  <c r="J418" i="11"/>
  <c r="I418" i="11"/>
  <c r="C418" i="11"/>
  <c r="E418" i="10"/>
  <c r="C418" i="10"/>
  <c r="G418" i="11"/>
  <c r="V418" i="11"/>
  <c r="W418" i="11" s="1"/>
  <c r="H418" i="11"/>
  <c r="B418" i="11"/>
  <c r="F418" i="11"/>
  <c r="H418" i="10"/>
  <c r="P418" i="11"/>
  <c r="B418" i="7"/>
  <c r="D418" i="7" s="1"/>
  <c r="O418" i="11"/>
  <c r="B418" i="10"/>
  <c r="D418" i="11"/>
  <c r="F418" i="10"/>
  <c r="X418" i="11"/>
  <c r="Y418" i="11" s="1"/>
  <c r="A418" i="10"/>
  <c r="Q418" i="11"/>
  <c r="M434" i="11"/>
  <c r="N434" i="11"/>
  <c r="E434" i="11"/>
  <c r="A434" i="11"/>
  <c r="I434" i="10"/>
  <c r="D434" i="10"/>
  <c r="G434" i="10"/>
  <c r="L434" i="11"/>
  <c r="K434" i="11" s="1"/>
  <c r="J434" i="11"/>
  <c r="I434" i="11"/>
  <c r="C434" i="11"/>
  <c r="E434" i="10"/>
  <c r="C434" i="10"/>
  <c r="G434" i="11"/>
  <c r="V434" i="11"/>
  <c r="W434" i="11" s="1"/>
  <c r="H434" i="11"/>
  <c r="B434" i="11"/>
  <c r="F434" i="11"/>
  <c r="H434" i="10"/>
  <c r="P434" i="11"/>
  <c r="B434" i="7"/>
  <c r="A434" i="7" s="1"/>
  <c r="Q434" i="11"/>
  <c r="X434" i="11"/>
  <c r="Y434" i="11" s="1"/>
  <c r="A434" i="10"/>
  <c r="D434" i="11"/>
  <c r="F434" i="10"/>
  <c r="B434" i="10"/>
  <c r="O434" i="11"/>
  <c r="L450" i="11"/>
  <c r="K450" i="11" s="1"/>
  <c r="N450" i="11"/>
  <c r="E450" i="11"/>
  <c r="A450" i="11"/>
  <c r="I450" i="10"/>
  <c r="D450" i="10"/>
  <c r="B450" i="10"/>
  <c r="M450" i="11"/>
  <c r="J450" i="11"/>
  <c r="I450" i="11"/>
  <c r="C450" i="11"/>
  <c r="E450" i="10"/>
  <c r="C450" i="10"/>
  <c r="P450" i="11"/>
  <c r="V450" i="11"/>
  <c r="W450" i="11" s="1"/>
  <c r="H450" i="11"/>
  <c r="B450" i="11"/>
  <c r="F450" i="11"/>
  <c r="H450" i="10"/>
  <c r="G450" i="11"/>
  <c r="B450" i="7"/>
  <c r="A450" i="7" s="1"/>
  <c r="O450" i="11"/>
  <c r="G450" i="10"/>
  <c r="D450" i="11"/>
  <c r="F450" i="10"/>
  <c r="X450" i="11"/>
  <c r="Y450" i="11" s="1"/>
  <c r="A450" i="10"/>
  <c r="Q450" i="11"/>
  <c r="M466" i="11"/>
  <c r="N466" i="11"/>
  <c r="E466" i="11"/>
  <c r="C466" i="11"/>
  <c r="I466" i="10"/>
  <c r="D466" i="10"/>
  <c r="B466" i="10"/>
  <c r="L466" i="11"/>
  <c r="K466" i="11" s="1"/>
  <c r="J466" i="11"/>
  <c r="I466" i="11"/>
  <c r="A466" i="11"/>
  <c r="E466" i="10"/>
  <c r="C466" i="10"/>
  <c r="P466" i="11"/>
  <c r="V466" i="11"/>
  <c r="W466" i="11" s="1"/>
  <c r="O466" i="11"/>
  <c r="B466" i="11"/>
  <c r="F466" i="11"/>
  <c r="H466" i="10"/>
  <c r="G466" i="11"/>
  <c r="B466" i="7"/>
  <c r="I466" i="7" s="1"/>
  <c r="Q466" i="11"/>
  <c r="X466" i="11"/>
  <c r="Y466" i="11" s="1"/>
  <c r="A466" i="10"/>
  <c r="D466" i="11"/>
  <c r="F466" i="10"/>
  <c r="G466" i="10"/>
  <c r="H466" i="11"/>
  <c r="H109" i="11"/>
  <c r="E109" i="11"/>
  <c r="B109" i="11"/>
  <c r="Q109" i="11"/>
  <c r="G109" i="11"/>
  <c r="I109" i="10"/>
  <c r="V109" i="11"/>
  <c r="W109" i="11" s="1"/>
  <c r="L109" i="11" s="1"/>
  <c r="K109" i="11" s="1"/>
  <c r="J109" i="11"/>
  <c r="A109" i="11"/>
  <c r="P109" i="11"/>
  <c r="D109" i="10"/>
  <c r="H109" i="10"/>
  <c r="O109" i="11"/>
  <c r="F109" i="10"/>
  <c r="F109" i="11"/>
  <c r="I109" i="11"/>
  <c r="B109" i="10"/>
  <c r="E109" i="10"/>
  <c r="X109" i="11"/>
  <c r="Y109" i="11" s="1"/>
  <c r="M109" i="11" s="1"/>
  <c r="D109" i="11"/>
  <c r="A109" i="10"/>
  <c r="B109" i="7"/>
  <c r="G109" i="10"/>
  <c r="C109" i="10"/>
  <c r="C109" i="11"/>
  <c r="N109" i="11"/>
  <c r="X280" i="11"/>
  <c r="Y280" i="11" s="1"/>
  <c r="N280" i="11"/>
  <c r="A280" i="11"/>
  <c r="G280" i="10"/>
  <c r="B280" i="10"/>
  <c r="A280" i="10"/>
  <c r="M280" i="11"/>
  <c r="J280" i="11"/>
  <c r="O280" i="11"/>
  <c r="D280" i="11"/>
  <c r="C280" i="10"/>
  <c r="E280" i="10"/>
  <c r="D280" i="10"/>
  <c r="E280" i="11"/>
  <c r="B280" i="11"/>
  <c r="Q280" i="11"/>
  <c r="B280" i="7"/>
  <c r="N280" i="7" s="1"/>
  <c r="H280" i="11"/>
  <c r="P280" i="11"/>
  <c r="F280" i="11"/>
  <c r="L280" i="11"/>
  <c r="K280" i="11" s="1"/>
  <c r="I280" i="11"/>
  <c r="G280" i="11"/>
  <c r="I280" i="10"/>
  <c r="V280" i="11"/>
  <c r="W280" i="11" s="1"/>
  <c r="C280" i="11"/>
  <c r="H280" i="10"/>
  <c r="F280" i="10"/>
  <c r="V125" i="11"/>
  <c r="W125" i="11" s="1"/>
  <c r="L125" i="11" s="1"/>
  <c r="K125" i="11" s="1"/>
  <c r="J125" i="11"/>
  <c r="A125" i="11"/>
  <c r="P125" i="11"/>
  <c r="D125" i="10"/>
  <c r="H125" i="10"/>
  <c r="N125" i="11"/>
  <c r="O125" i="11"/>
  <c r="C125" i="11"/>
  <c r="F125" i="10"/>
  <c r="G125" i="10"/>
  <c r="F125" i="11"/>
  <c r="C125" i="10"/>
  <c r="H125" i="11"/>
  <c r="E125" i="11"/>
  <c r="B125" i="11"/>
  <c r="Q125" i="11"/>
  <c r="G125" i="11"/>
  <c r="I125" i="10"/>
  <c r="I125" i="11"/>
  <c r="E125" i="10"/>
  <c r="D125" i="11"/>
  <c r="B125" i="7"/>
  <c r="C125" i="7" s="1"/>
  <c r="X125" i="11"/>
  <c r="Y125" i="11" s="1"/>
  <c r="M125" i="11" s="1"/>
  <c r="A125" i="10"/>
  <c r="B125" i="10"/>
  <c r="J155" i="11"/>
  <c r="E155" i="11"/>
  <c r="B155" i="11"/>
  <c r="F155" i="11"/>
  <c r="A155" i="10"/>
  <c r="B155" i="10"/>
  <c r="X155" i="11"/>
  <c r="Y155" i="11" s="1"/>
  <c r="M155" i="11" s="1"/>
  <c r="O155" i="11"/>
  <c r="A155" i="11"/>
  <c r="G155" i="11"/>
  <c r="I155" i="10"/>
  <c r="Q155" i="11"/>
  <c r="E155" i="10"/>
  <c r="N155" i="11"/>
  <c r="H155" i="11"/>
  <c r="C155" i="11"/>
  <c r="D155" i="10"/>
  <c r="F155" i="10"/>
  <c r="G155" i="10"/>
  <c r="V155" i="11"/>
  <c r="W155" i="11" s="1"/>
  <c r="L155" i="11" s="1"/>
  <c r="K155" i="11" s="1"/>
  <c r="C155" i="10"/>
  <c r="I155" i="11"/>
  <c r="P155" i="11"/>
  <c r="H155" i="10"/>
  <c r="D155" i="11"/>
  <c r="B155" i="7"/>
  <c r="J57" i="11"/>
  <c r="V57" i="11"/>
  <c r="W57" i="11" s="1"/>
  <c r="L57" i="11" s="1"/>
  <c r="K57" i="11" s="1"/>
  <c r="C57" i="11"/>
  <c r="I57" i="10"/>
  <c r="G57" i="10"/>
  <c r="B57" i="10"/>
  <c r="N57" i="11"/>
  <c r="E57" i="11"/>
  <c r="A57" i="11"/>
  <c r="Q57" i="11"/>
  <c r="E57" i="10"/>
  <c r="F57" i="11"/>
  <c r="F57" i="10"/>
  <c r="I57" i="11"/>
  <c r="O57" i="11"/>
  <c r="B57" i="11"/>
  <c r="G57" i="11"/>
  <c r="H57" i="10"/>
  <c r="C57" i="10"/>
  <c r="H57" i="11"/>
  <c r="A57" i="10"/>
  <c r="X57" i="11"/>
  <c r="Y57" i="11" s="1"/>
  <c r="M57" i="11" s="1"/>
  <c r="D57" i="10"/>
  <c r="P57" i="11"/>
  <c r="B57" i="7"/>
  <c r="D57" i="11"/>
  <c r="I121" i="11"/>
  <c r="O121" i="11"/>
  <c r="B121" i="11"/>
  <c r="Q121" i="11"/>
  <c r="H121" i="10"/>
  <c r="C121" i="10"/>
  <c r="J121" i="11"/>
  <c r="V121" i="11"/>
  <c r="W121" i="11" s="1"/>
  <c r="L121" i="11" s="1"/>
  <c r="K121" i="11" s="1"/>
  <c r="C121" i="11"/>
  <c r="P121" i="11"/>
  <c r="F121" i="11"/>
  <c r="G121" i="10"/>
  <c r="N121" i="11"/>
  <c r="A121" i="11"/>
  <c r="G121" i="11"/>
  <c r="A121" i="10"/>
  <c r="H121" i="11"/>
  <c r="D121" i="11"/>
  <c r="E121" i="10"/>
  <c r="B121" i="7"/>
  <c r="I121" i="7" s="1"/>
  <c r="X121" i="11"/>
  <c r="Y121" i="11" s="1"/>
  <c r="M121" i="11" s="1"/>
  <c r="B121" i="10"/>
  <c r="D121" i="10"/>
  <c r="I121" i="10"/>
  <c r="F121" i="10"/>
  <c r="E121" i="11"/>
  <c r="L256" i="11"/>
  <c r="K256" i="11" s="1"/>
  <c r="H256" i="11"/>
  <c r="I256" i="11"/>
  <c r="D256" i="11"/>
  <c r="M256" i="11"/>
  <c r="E256" i="11"/>
  <c r="O256" i="11"/>
  <c r="B256" i="11"/>
  <c r="V256" i="11"/>
  <c r="W256" i="11" s="1"/>
  <c r="J256" i="11"/>
  <c r="A256" i="11"/>
  <c r="G256" i="10"/>
  <c r="B256" i="10"/>
  <c r="D256" i="10"/>
  <c r="B256" i="7"/>
  <c r="F256" i="7" s="1"/>
  <c r="N256" i="11"/>
  <c r="G256" i="11"/>
  <c r="I256" i="10"/>
  <c r="C256" i="11"/>
  <c r="F256" i="10"/>
  <c r="F256" i="11"/>
  <c r="E256" i="10"/>
  <c r="X256" i="11"/>
  <c r="Y256" i="11" s="1"/>
  <c r="Q256" i="11"/>
  <c r="P256" i="11"/>
  <c r="A256" i="10"/>
  <c r="C256" i="10"/>
  <c r="H256" i="10"/>
  <c r="H93" i="11"/>
  <c r="E93" i="11"/>
  <c r="B93" i="11"/>
  <c r="I93" i="10"/>
  <c r="D93" i="10"/>
  <c r="F93" i="11"/>
  <c r="V93" i="11"/>
  <c r="W93" i="11" s="1"/>
  <c r="L93" i="11" s="1"/>
  <c r="K93" i="11" s="1"/>
  <c r="J93" i="11"/>
  <c r="A93" i="11"/>
  <c r="E93" i="10"/>
  <c r="G93" i="11"/>
  <c r="F93" i="10"/>
  <c r="O93" i="11"/>
  <c r="Q93" i="11"/>
  <c r="G93" i="10"/>
  <c r="I93" i="11"/>
  <c r="P93" i="11"/>
  <c r="C93" i="10"/>
  <c r="X93" i="11"/>
  <c r="Y93" i="11" s="1"/>
  <c r="M93" i="11" s="1"/>
  <c r="D93" i="11"/>
  <c r="H93" i="10"/>
  <c r="B93" i="7"/>
  <c r="F93" i="7" s="1"/>
  <c r="C93" i="11"/>
  <c r="A93" i="10"/>
  <c r="N93" i="11"/>
  <c r="B93" i="10"/>
  <c r="V78" i="11"/>
  <c r="W78" i="11" s="1"/>
  <c r="L78" i="11" s="1"/>
  <c r="K78" i="11" s="1"/>
  <c r="E78" i="11"/>
  <c r="B78" i="11"/>
  <c r="F78" i="11"/>
  <c r="C78" i="10"/>
  <c r="B78" i="10"/>
  <c r="B78" i="7"/>
  <c r="I78" i="11"/>
  <c r="O78" i="11"/>
  <c r="C78" i="11"/>
  <c r="P78" i="11"/>
  <c r="F78" i="10"/>
  <c r="A78" i="10"/>
  <c r="X78" i="11"/>
  <c r="Y78" i="11" s="1"/>
  <c r="M78" i="11" s="1"/>
  <c r="N78" i="11"/>
  <c r="D78" i="11"/>
  <c r="Q78" i="11"/>
  <c r="D78" i="10"/>
  <c r="G78" i="10"/>
  <c r="E78" i="10"/>
  <c r="J78" i="11"/>
  <c r="G78" i="11"/>
  <c r="H78" i="11"/>
  <c r="I78" i="10"/>
  <c r="H78" i="10"/>
  <c r="A78" i="11"/>
  <c r="M235" i="11"/>
  <c r="J235" i="11"/>
  <c r="E235" i="11"/>
  <c r="B235" i="11"/>
  <c r="F235" i="11"/>
  <c r="F235" i="10"/>
  <c r="A235" i="10"/>
  <c r="V235" i="11"/>
  <c r="W235" i="11" s="1"/>
  <c r="O235" i="11"/>
  <c r="A235" i="11"/>
  <c r="G235" i="11"/>
  <c r="G235" i="10"/>
  <c r="Q235" i="11"/>
  <c r="E235" i="10"/>
  <c r="L235" i="11"/>
  <c r="K235" i="11" s="1"/>
  <c r="N235" i="11"/>
  <c r="H235" i="11"/>
  <c r="C235" i="11"/>
  <c r="D235" i="10"/>
  <c r="B235" i="10"/>
  <c r="I235" i="10"/>
  <c r="X235" i="11"/>
  <c r="Y235" i="11" s="1"/>
  <c r="C235" i="10"/>
  <c r="I235" i="11"/>
  <c r="P235" i="11"/>
  <c r="H235" i="10"/>
  <c r="D235" i="11"/>
  <c r="B235" i="7"/>
  <c r="A235" i="7" s="1"/>
  <c r="L363" i="11"/>
  <c r="K363" i="11" s="1"/>
  <c r="J363" i="11"/>
  <c r="E363" i="11"/>
  <c r="D363" i="11"/>
  <c r="F363" i="11"/>
  <c r="Q363" i="11"/>
  <c r="F363" i="10"/>
  <c r="V363" i="11"/>
  <c r="W363" i="11" s="1"/>
  <c r="O363" i="11"/>
  <c r="A363" i="11"/>
  <c r="G363" i="11"/>
  <c r="G363" i="10"/>
  <c r="P363" i="11"/>
  <c r="E363" i="10"/>
  <c r="M363" i="11"/>
  <c r="N363" i="11"/>
  <c r="H363" i="11"/>
  <c r="C363" i="11"/>
  <c r="D363" i="10"/>
  <c r="B363" i="10"/>
  <c r="A363" i="10"/>
  <c r="B363" i="11"/>
  <c r="B363" i="7"/>
  <c r="G363" i="7" s="1"/>
  <c r="H363" i="10"/>
  <c r="I363" i="11"/>
  <c r="I363" i="10"/>
  <c r="C363" i="10"/>
  <c r="X363" i="11"/>
  <c r="Y363" i="11" s="1"/>
  <c r="I58" i="11"/>
  <c r="H58" i="11"/>
  <c r="C58" i="11"/>
  <c r="D58" i="10"/>
  <c r="P58" i="11"/>
  <c r="E58" i="10"/>
  <c r="X58" i="11"/>
  <c r="Y58" i="11" s="1"/>
  <c r="M58" i="11" s="1"/>
  <c r="O58" i="11"/>
  <c r="D58" i="11"/>
  <c r="Q58" i="11"/>
  <c r="G58" i="10"/>
  <c r="B58" i="10"/>
  <c r="I58" i="10"/>
  <c r="N58" i="11"/>
  <c r="E58" i="11"/>
  <c r="A58" i="11"/>
  <c r="H58" i="10"/>
  <c r="C58" i="10"/>
  <c r="A58" i="10"/>
  <c r="V58" i="11"/>
  <c r="W58" i="11" s="1"/>
  <c r="L58" i="11" s="1"/>
  <c r="K58" i="11" s="1"/>
  <c r="F58" i="10"/>
  <c r="J58" i="11"/>
  <c r="G58" i="11"/>
  <c r="F58" i="11"/>
  <c r="B58" i="11"/>
  <c r="B58" i="7"/>
  <c r="I122" i="11"/>
  <c r="E122" i="11"/>
  <c r="A122" i="11"/>
  <c r="E122" i="10"/>
  <c r="F122" i="10"/>
  <c r="H122" i="10"/>
  <c r="X122" i="11"/>
  <c r="Y122" i="11" s="1"/>
  <c r="M122" i="11" s="1"/>
  <c r="O122" i="11"/>
  <c r="D122" i="11"/>
  <c r="Q122" i="11"/>
  <c r="A122" i="10"/>
  <c r="P122" i="11"/>
  <c r="C122" i="10"/>
  <c r="N122" i="11"/>
  <c r="H122" i="11"/>
  <c r="C122" i="11"/>
  <c r="I122" i="10"/>
  <c r="B122" i="10"/>
  <c r="G122" i="11"/>
  <c r="V122" i="11"/>
  <c r="W122" i="11" s="1"/>
  <c r="L122" i="11" s="1"/>
  <c r="K122" i="11" s="1"/>
  <c r="G122" i="10"/>
  <c r="J122" i="11"/>
  <c r="D122" i="10"/>
  <c r="F122" i="11"/>
  <c r="B122" i="7"/>
  <c r="B122" i="11"/>
  <c r="V203" i="11"/>
  <c r="W203" i="11" s="1"/>
  <c r="L203" i="11" s="1"/>
  <c r="K203" i="11" s="1"/>
  <c r="E203" i="11"/>
  <c r="B203" i="11"/>
  <c r="F203" i="11"/>
  <c r="Q203" i="11"/>
  <c r="F203" i="10"/>
  <c r="X203" i="11"/>
  <c r="Y203" i="11" s="1"/>
  <c r="M203" i="11" s="1"/>
  <c r="O203" i="11"/>
  <c r="C203" i="11"/>
  <c r="G203" i="11"/>
  <c r="G203" i="10"/>
  <c r="P203" i="11"/>
  <c r="E203" i="10"/>
  <c r="J203" i="11"/>
  <c r="H203" i="11"/>
  <c r="D203" i="11"/>
  <c r="D203" i="10"/>
  <c r="B203" i="10"/>
  <c r="A203" i="10"/>
  <c r="N203" i="11"/>
  <c r="C203" i="10"/>
  <c r="I203" i="11"/>
  <c r="I203" i="10"/>
  <c r="H203" i="10"/>
  <c r="B203" i="7"/>
  <c r="A203" i="11"/>
  <c r="M323" i="11"/>
  <c r="J323" i="11"/>
  <c r="E323" i="11"/>
  <c r="D323" i="11"/>
  <c r="F323" i="11"/>
  <c r="Q323" i="11"/>
  <c r="F323" i="10"/>
  <c r="X323" i="11"/>
  <c r="Y323" i="11" s="1"/>
  <c r="O323" i="11"/>
  <c r="B323" i="11"/>
  <c r="G323" i="11"/>
  <c r="G323" i="10"/>
  <c r="P323" i="11"/>
  <c r="E323" i="10"/>
  <c r="L323" i="11"/>
  <c r="K323" i="11" s="1"/>
  <c r="N323" i="11"/>
  <c r="H323" i="11"/>
  <c r="A323" i="11"/>
  <c r="D323" i="10"/>
  <c r="B323" i="10"/>
  <c r="A323" i="10"/>
  <c r="V323" i="11"/>
  <c r="W323" i="11" s="1"/>
  <c r="C323" i="10"/>
  <c r="I323" i="11"/>
  <c r="I323" i="10"/>
  <c r="H323" i="10"/>
  <c r="B323" i="7"/>
  <c r="C323" i="11"/>
  <c r="L427" i="11"/>
  <c r="K427" i="11" s="1"/>
  <c r="O427" i="11"/>
  <c r="J427" i="11"/>
  <c r="B427" i="11"/>
  <c r="F427" i="11"/>
  <c r="F427" i="10"/>
  <c r="A427" i="10"/>
  <c r="V427" i="11"/>
  <c r="W427" i="11" s="1"/>
  <c r="I427" i="11"/>
  <c r="A427" i="11"/>
  <c r="G427" i="11"/>
  <c r="G427" i="10"/>
  <c r="Q427" i="11"/>
  <c r="E427" i="10"/>
  <c r="M427" i="11"/>
  <c r="N427" i="11"/>
  <c r="E427" i="11"/>
  <c r="C427" i="11"/>
  <c r="D427" i="10"/>
  <c r="B427" i="10"/>
  <c r="I427" i="10"/>
  <c r="D427" i="11"/>
  <c r="B427" i="7"/>
  <c r="F427" i="7" s="1"/>
  <c r="H427" i="10"/>
  <c r="H427" i="11"/>
  <c r="P427" i="11"/>
  <c r="C427" i="10"/>
  <c r="X427" i="11"/>
  <c r="Y427" i="11" s="1"/>
  <c r="M459" i="11"/>
  <c r="O459" i="11"/>
  <c r="E459" i="11"/>
  <c r="B459" i="11"/>
  <c r="F459" i="11"/>
  <c r="F459" i="10"/>
  <c r="A459" i="10"/>
  <c r="V459" i="11"/>
  <c r="W459" i="11" s="1"/>
  <c r="H459" i="11"/>
  <c r="D459" i="11"/>
  <c r="G459" i="11"/>
  <c r="G459" i="10"/>
  <c r="Q459" i="11"/>
  <c r="E459" i="10"/>
  <c r="L459" i="11"/>
  <c r="K459" i="11" s="1"/>
  <c r="N459" i="11"/>
  <c r="J459" i="11"/>
  <c r="A459" i="11"/>
  <c r="D459" i="10"/>
  <c r="B459" i="10"/>
  <c r="I459" i="10"/>
  <c r="C459" i="11"/>
  <c r="B459" i="7"/>
  <c r="H459" i="10"/>
  <c r="I459" i="11"/>
  <c r="P459" i="11"/>
  <c r="X459" i="11"/>
  <c r="Y459" i="11" s="1"/>
  <c r="C459" i="10"/>
  <c r="O39" i="11"/>
  <c r="I39" i="11"/>
  <c r="B39" i="11"/>
  <c r="G39" i="10"/>
  <c r="I39" i="10"/>
  <c r="Q39" i="11"/>
  <c r="J39" i="11"/>
  <c r="E39" i="11"/>
  <c r="C39" i="11"/>
  <c r="C39" i="10"/>
  <c r="A39" i="10"/>
  <c r="H39" i="10"/>
  <c r="N39" i="11"/>
  <c r="H39" i="11"/>
  <c r="D39" i="11"/>
  <c r="F39" i="11"/>
  <c r="B39" i="10"/>
  <c r="E39" i="10"/>
  <c r="B39" i="7"/>
  <c r="C39" i="7" s="1"/>
  <c r="X39" i="11"/>
  <c r="Y39" i="11" s="1"/>
  <c r="M39" i="11" s="1"/>
  <c r="F39" i="10"/>
  <c r="V39" i="11"/>
  <c r="W39" i="11" s="1"/>
  <c r="L39" i="11" s="1"/>
  <c r="K39" i="11" s="1"/>
  <c r="P39" i="11"/>
  <c r="D39" i="10"/>
  <c r="A39" i="11"/>
  <c r="G39" i="11"/>
  <c r="O71" i="11"/>
  <c r="I71" i="11"/>
  <c r="C71" i="11"/>
  <c r="G71" i="10"/>
  <c r="F71" i="10"/>
  <c r="P71" i="11"/>
  <c r="J71" i="11"/>
  <c r="E71" i="11"/>
  <c r="D71" i="11"/>
  <c r="C71" i="10"/>
  <c r="I71" i="10"/>
  <c r="H71" i="10"/>
  <c r="N71" i="11"/>
  <c r="H71" i="11"/>
  <c r="B71" i="11"/>
  <c r="F71" i="11"/>
  <c r="E71" i="10"/>
  <c r="Q71" i="11"/>
  <c r="B71" i="7"/>
  <c r="I71" i="7" s="1"/>
  <c r="X71" i="11"/>
  <c r="Y71" i="11" s="1"/>
  <c r="M71" i="11" s="1"/>
  <c r="B71" i="10"/>
  <c r="V71" i="11"/>
  <c r="W71" i="11" s="1"/>
  <c r="L71" i="11" s="1"/>
  <c r="K71" i="11" s="1"/>
  <c r="A71" i="10"/>
  <c r="A71" i="11"/>
  <c r="G71" i="11"/>
  <c r="D71" i="10"/>
  <c r="O103" i="11"/>
  <c r="I103" i="11"/>
  <c r="C103" i="11"/>
  <c r="D103" i="10"/>
  <c r="F103" i="10"/>
  <c r="E103" i="10"/>
  <c r="J103" i="11"/>
  <c r="E103" i="11"/>
  <c r="D103" i="11"/>
  <c r="F103" i="11"/>
  <c r="A103" i="10"/>
  <c r="I103" i="10"/>
  <c r="N103" i="11"/>
  <c r="H103" i="11"/>
  <c r="B103" i="11"/>
  <c r="H103" i="10"/>
  <c r="B103" i="10"/>
  <c r="P103" i="11"/>
  <c r="B103" i="7"/>
  <c r="D103" i="7" s="1"/>
  <c r="X103" i="11"/>
  <c r="Y103" i="11" s="1"/>
  <c r="M103" i="11" s="1"/>
  <c r="G103" i="10"/>
  <c r="V103" i="11"/>
  <c r="W103" i="11" s="1"/>
  <c r="L103" i="11" s="1"/>
  <c r="K103" i="11" s="1"/>
  <c r="Q103" i="11"/>
  <c r="G103" i="11"/>
  <c r="A103" i="11"/>
  <c r="C103" i="10"/>
  <c r="N135" i="11"/>
  <c r="H135" i="11"/>
  <c r="C135" i="11"/>
  <c r="H135" i="10"/>
  <c r="B135" i="10"/>
  <c r="F135" i="10"/>
  <c r="B135" i="7"/>
  <c r="J135" i="11"/>
  <c r="B135" i="11"/>
  <c r="D135" i="10"/>
  <c r="Q135" i="11"/>
  <c r="C135" i="10"/>
  <c r="V135" i="11"/>
  <c r="W135" i="11" s="1"/>
  <c r="L135" i="11" s="1"/>
  <c r="K135" i="11" s="1"/>
  <c r="A135" i="11"/>
  <c r="F135" i="11"/>
  <c r="P135" i="11"/>
  <c r="O135" i="11"/>
  <c r="E135" i="11"/>
  <c r="G135" i="11"/>
  <c r="E135" i="10"/>
  <c r="I135" i="10"/>
  <c r="I135" i="11"/>
  <c r="D135" i="11"/>
  <c r="X135" i="11"/>
  <c r="Y135" i="11" s="1"/>
  <c r="M135" i="11" s="1"/>
  <c r="A135" i="10"/>
  <c r="G135" i="10"/>
  <c r="X177" i="11"/>
  <c r="Y177" i="11" s="1"/>
  <c r="M177" i="11" s="1"/>
  <c r="V177" i="11"/>
  <c r="W177" i="11" s="1"/>
  <c r="L177" i="11" s="1"/>
  <c r="K177" i="11" s="1"/>
  <c r="B177" i="11"/>
  <c r="Q177" i="11"/>
  <c r="A177" i="10"/>
  <c r="C177" i="10"/>
  <c r="J177" i="11"/>
  <c r="D177" i="11"/>
  <c r="P177" i="11"/>
  <c r="D177" i="10"/>
  <c r="B177" i="7"/>
  <c r="C177" i="7" s="1"/>
  <c r="H177" i="11"/>
  <c r="I177" i="11"/>
  <c r="F177" i="10"/>
  <c r="E177" i="10"/>
  <c r="H177" i="10"/>
  <c r="E177" i="11"/>
  <c r="I177" i="10"/>
  <c r="A177" i="11"/>
  <c r="G177" i="11"/>
  <c r="O177" i="11"/>
  <c r="B177" i="10"/>
  <c r="G177" i="10"/>
  <c r="N177" i="11"/>
  <c r="C177" i="11"/>
  <c r="F177" i="11"/>
  <c r="L220" i="11"/>
  <c r="K220" i="11" s="1"/>
  <c r="I220" i="11"/>
  <c r="O220" i="11"/>
  <c r="D220" i="11"/>
  <c r="C220" i="10"/>
  <c r="Q220" i="11"/>
  <c r="E220" i="10"/>
  <c r="M220" i="11"/>
  <c r="E220" i="11"/>
  <c r="H220" i="11"/>
  <c r="B220" i="11"/>
  <c r="G220" i="11"/>
  <c r="F220" i="11"/>
  <c r="H220" i="10"/>
  <c r="V220" i="11"/>
  <c r="W220" i="11" s="1"/>
  <c r="N220" i="11"/>
  <c r="A220" i="11"/>
  <c r="G220" i="10"/>
  <c r="B220" i="10"/>
  <c r="A220" i="10"/>
  <c r="B220" i="7"/>
  <c r="A220" i="7" s="1"/>
  <c r="X220" i="11"/>
  <c r="Y220" i="11" s="1"/>
  <c r="F220" i="10"/>
  <c r="J220" i="11"/>
  <c r="I220" i="10"/>
  <c r="D220" i="10"/>
  <c r="C220" i="11"/>
  <c r="P220" i="11"/>
  <c r="L284" i="11"/>
  <c r="K284" i="11" s="1"/>
  <c r="I284" i="11"/>
  <c r="O284" i="11"/>
  <c r="D284" i="11"/>
  <c r="C284" i="10"/>
  <c r="Q284" i="11"/>
  <c r="H284" i="10"/>
  <c r="E284" i="11"/>
  <c r="C284" i="11"/>
  <c r="G284" i="10"/>
  <c r="F284" i="11"/>
  <c r="D284" i="10"/>
  <c r="M284" i="11"/>
  <c r="N284" i="11"/>
  <c r="A284" i="11"/>
  <c r="G284" i="11"/>
  <c r="I284" i="10"/>
  <c r="B284" i="7"/>
  <c r="G284" i="7" s="1"/>
  <c r="X284" i="11"/>
  <c r="Y284" i="11" s="1"/>
  <c r="J284" i="11"/>
  <c r="B284" i="11"/>
  <c r="F284" i="10"/>
  <c r="A284" i="10"/>
  <c r="V284" i="11"/>
  <c r="W284" i="11" s="1"/>
  <c r="E284" i="10"/>
  <c r="H284" i="11"/>
  <c r="P284" i="11"/>
  <c r="B284" i="10"/>
  <c r="L348" i="11"/>
  <c r="K348" i="11" s="1"/>
  <c r="I348" i="11"/>
  <c r="O348" i="11"/>
  <c r="D348" i="11"/>
  <c r="C348" i="10"/>
  <c r="Q348" i="11"/>
  <c r="H348" i="10"/>
  <c r="M348" i="11"/>
  <c r="E348" i="11"/>
  <c r="H348" i="11"/>
  <c r="B348" i="11"/>
  <c r="G348" i="11"/>
  <c r="F348" i="11"/>
  <c r="E348" i="10"/>
  <c r="X348" i="11"/>
  <c r="Y348" i="11" s="1"/>
  <c r="N348" i="11"/>
  <c r="C348" i="11"/>
  <c r="P348" i="11"/>
  <c r="F348" i="10"/>
  <c r="I348" i="10"/>
  <c r="D348" i="10"/>
  <c r="G348" i="10"/>
  <c r="V348" i="11"/>
  <c r="W348" i="11" s="1"/>
  <c r="B348" i="10"/>
  <c r="B348" i="7"/>
  <c r="J348" i="7" s="1"/>
  <c r="J348" i="11"/>
  <c r="A348" i="10"/>
  <c r="A348" i="11"/>
  <c r="M380" i="11"/>
  <c r="I380" i="11"/>
  <c r="H380" i="11"/>
  <c r="D380" i="11"/>
  <c r="C380" i="10"/>
  <c r="Q380" i="11"/>
  <c r="E380" i="10"/>
  <c r="X380" i="11"/>
  <c r="Y380" i="11" s="1"/>
  <c r="N380" i="11"/>
  <c r="C380" i="11"/>
  <c r="P380" i="11"/>
  <c r="F380" i="10"/>
  <c r="I380" i="10"/>
  <c r="D380" i="10"/>
  <c r="L380" i="11"/>
  <c r="K380" i="11" s="1"/>
  <c r="O380" i="11"/>
  <c r="G380" i="11"/>
  <c r="H380" i="10"/>
  <c r="V380" i="11"/>
  <c r="W380" i="11" s="1"/>
  <c r="A380" i="11"/>
  <c r="B380" i="10"/>
  <c r="B380" i="7"/>
  <c r="C380" i="7" s="1"/>
  <c r="G380" i="10"/>
  <c r="E380" i="11"/>
  <c r="B380" i="11"/>
  <c r="F380" i="11"/>
  <c r="J380" i="11"/>
  <c r="A380" i="10"/>
  <c r="M412" i="11"/>
  <c r="I412" i="11"/>
  <c r="O412" i="11"/>
  <c r="D412" i="11"/>
  <c r="C412" i="10"/>
  <c r="Q412" i="11"/>
  <c r="E412" i="10"/>
  <c r="X412" i="11"/>
  <c r="Y412" i="11" s="1"/>
  <c r="N412" i="11"/>
  <c r="C412" i="11"/>
  <c r="P412" i="11"/>
  <c r="F412" i="10"/>
  <c r="I412" i="10"/>
  <c r="D412" i="10"/>
  <c r="L412" i="11"/>
  <c r="K412" i="11" s="1"/>
  <c r="H412" i="11"/>
  <c r="G412" i="11"/>
  <c r="H412" i="10"/>
  <c r="V412" i="11"/>
  <c r="W412" i="11" s="1"/>
  <c r="A412" i="11"/>
  <c r="B412" i="10"/>
  <c r="B412" i="7"/>
  <c r="D412" i="7" s="1"/>
  <c r="G412" i="10"/>
  <c r="E412" i="11"/>
  <c r="B412" i="11"/>
  <c r="F412" i="11"/>
  <c r="J412" i="11"/>
  <c r="A412" i="10"/>
  <c r="L444" i="11"/>
  <c r="K444" i="11" s="1"/>
  <c r="H444" i="11"/>
  <c r="J444" i="11"/>
  <c r="B444" i="11"/>
  <c r="C444" i="10"/>
  <c r="Q444" i="11"/>
  <c r="D444" i="10"/>
  <c r="X444" i="11"/>
  <c r="Y444" i="11" s="1"/>
  <c r="N444" i="11"/>
  <c r="C444" i="11"/>
  <c r="P444" i="11"/>
  <c r="F444" i="10"/>
  <c r="I444" i="10"/>
  <c r="E444" i="10"/>
  <c r="M444" i="11"/>
  <c r="O444" i="11"/>
  <c r="G444" i="11"/>
  <c r="H444" i="10"/>
  <c r="I444" i="11"/>
  <c r="V444" i="11"/>
  <c r="W444" i="11" s="1"/>
  <c r="A444" i="11"/>
  <c r="B444" i="10"/>
  <c r="B444" i="7"/>
  <c r="A444" i="10"/>
  <c r="E444" i="11"/>
  <c r="D444" i="11"/>
  <c r="F444" i="11"/>
  <c r="G444" i="10"/>
  <c r="L476" i="11"/>
  <c r="K476" i="11" s="1"/>
  <c r="H476" i="11"/>
  <c r="J476" i="11"/>
  <c r="D476" i="11"/>
  <c r="C476" i="10"/>
  <c r="Q476" i="11"/>
  <c r="E476" i="10"/>
  <c r="V476" i="11"/>
  <c r="W476" i="11" s="1"/>
  <c r="G476" i="10"/>
  <c r="B476" i="7"/>
  <c r="D476" i="7" s="1"/>
  <c r="M476" i="11"/>
  <c r="E476" i="11"/>
  <c r="O476" i="11"/>
  <c r="B476" i="11"/>
  <c r="G476" i="11"/>
  <c r="F476" i="11"/>
  <c r="D476" i="10"/>
  <c r="A476" i="11"/>
  <c r="A476" i="10"/>
  <c r="X476" i="11"/>
  <c r="Y476" i="11" s="1"/>
  <c r="I476" i="11"/>
  <c r="C476" i="11"/>
  <c r="P476" i="11"/>
  <c r="F476" i="10"/>
  <c r="I476" i="10"/>
  <c r="H476" i="10"/>
  <c r="N476" i="11"/>
  <c r="B476" i="10"/>
  <c r="H56" i="11"/>
  <c r="I56" i="11"/>
  <c r="D56" i="11"/>
  <c r="F56" i="10"/>
  <c r="H56" i="10"/>
  <c r="D56" i="10"/>
  <c r="X56" i="11"/>
  <c r="Y56" i="11" s="1"/>
  <c r="M56" i="11" s="1"/>
  <c r="J56" i="11"/>
  <c r="B56" i="11"/>
  <c r="B56" i="10"/>
  <c r="E56" i="10"/>
  <c r="C56" i="10"/>
  <c r="N56" i="11"/>
  <c r="O56" i="11"/>
  <c r="A56" i="11"/>
  <c r="G56" i="11"/>
  <c r="A56" i="10"/>
  <c r="F56" i="11"/>
  <c r="B56" i="7"/>
  <c r="N56" i="7" s="1"/>
  <c r="C56" i="11"/>
  <c r="G56" i="10"/>
  <c r="I56" i="10"/>
  <c r="V56" i="11"/>
  <c r="W56" i="11" s="1"/>
  <c r="L56" i="11" s="1"/>
  <c r="K56" i="11" s="1"/>
  <c r="Q56" i="11"/>
  <c r="E56" i="11"/>
  <c r="P56" i="11"/>
  <c r="H88" i="11"/>
  <c r="I88" i="11"/>
  <c r="D88" i="11"/>
  <c r="F88" i="10"/>
  <c r="H88" i="10"/>
  <c r="D88" i="10"/>
  <c r="X88" i="11"/>
  <c r="Y88" i="11" s="1"/>
  <c r="M88" i="11" s="1"/>
  <c r="J88" i="11"/>
  <c r="B88" i="11"/>
  <c r="B88" i="10"/>
  <c r="I88" i="10"/>
  <c r="C88" i="10"/>
  <c r="N88" i="11"/>
  <c r="O88" i="11"/>
  <c r="A88" i="11"/>
  <c r="G88" i="11"/>
  <c r="F88" i="11"/>
  <c r="Q88" i="11"/>
  <c r="B88" i="7"/>
  <c r="F88" i="7" s="1"/>
  <c r="C88" i="11"/>
  <c r="G88" i="10"/>
  <c r="P88" i="11"/>
  <c r="V88" i="11"/>
  <c r="W88" i="11" s="1"/>
  <c r="L88" i="11" s="1"/>
  <c r="K88" i="11" s="1"/>
  <c r="E88" i="10"/>
  <c r="E88" i="11"/>
  <c r="A88" i="10"/>
  <c r="H120" i="11"/>
  <c r="I120" i="11"/>
  <c r="D120" i="11"/>
  <c r="C120" i="10"/>
  <c r="F120" i="11"/>
  <c r="Q120" i="11"/>
  <c r="X120" i="11"/>
  <c r="Y120" i="11" s="1"/>
  <c r="M120" i="11" s="1"/>
  <c r="J120" i="11"/>
  <c r="B120" i="11"/>
  <c r="G120" i="11"/>
  <c r="F120" i="10"/>
  <c r="A120" i="10"/>
  <c r="N120" i="11"/>
  <c r="O120" i="11"/>
  <c r="A120" i="11"/>
  <c r="G120" i="10"/>
  <c r="D120" i="10"/>
  <c r="B120" i="10"/>
  <c r="B120" i="7"/>
  <c r="D120" i="7" s="1"/>
  <c r="C120" i="11"/>
  <c r="E120" i="10"/>
  <c r="P120" i="11"/>
  <c r="V120" i="11"/>
  <c r="W120" i="11" s="1"/>
  <c r="L120" i="11" s="1"/>
  <c r="K120" i="11" s="1"/>
  <c r="I120" i="10"/>
  <c r="E120" i="11"/>
  <c r="H120" i="10"/>
  <c r="M221" i="11"/>
  <c r="H221" i="11"/>
  <c r="J221" i="11"/>
  <c r="B221" i="11"/>
  <c r="P221" i="11"/>
  <c r="H221" i="10"/>
  <c r="D221" i="10"/>
  <c r="V221" i="11"/>
  <c r="W221" i="11" s="1"/>
  <c r="O221" i="11"/>
  <c r="C221" i="11"/>
  <c r="F221" i="10"/>
  <c r="I221" i="10"/>
  <c r="F221" i="11"/>
  <c r="C221" i="10"/>
  <c r="L221" i="11"/>
  <c r="K221" i="11" s="1"/>
  <c r="N221" i="11"/>
  <c r="E221" i="11"/>
  <c r="D221" i="11"/>
  <c r="Q221" i="11"/>
  <c r="A221" i="10"/>
  <c r="G221" i="11"/>
  <c r="I221" i="11"/>
  <c r="G221" i="10"/>
  <c r="A221" i="11"/>
  <c r="B221" i="7"/>
  <c r="C221" i="7" s="1"/>
  <c r="X221" i="11"/>
  <c r="Y221" i="11" s="1"/>
  <c r="E221" i="10"/>
  <c r="B221" i="10"/>
  <c r="M237" i="11"/>
  <c r="H237" i="11"/>
  <c r="J237" i="11"/>
  <c r="B237" i="11"/>
  <c r="P237" i="11"/>
  <c r="H237" i="10"/>
  <c r="G237" i="11"/>
  <c r="V237" i="11"/>
  <c r="W237" i="11" s="1"/>
  <c r="O237" i="11"/>
  <c r="C237" i="11"/>
  <c r="F237" i="10"/>
  <c r="I237" i="10"/>
  <c r="D237" i="10"/>
  <c r="C237" i="10"/>
  <c r="L237" i="11"/>
  <c r="K237" i="11" s="1"/>
  <c r="N237" i="11"/>
  <c r="I237" i="11"/>
  <c r="D237" i="11"/>
  <c r="Q237" i="11"/>
  <c r="A237" i="10"/>
  <c r="G237" i="10"/>
  <c r="B237" i="10"/>
  <c r="X237" i="11"/>
  <c r="Y237" i="11" s="1"/>
  <c r="E237" i="10"/>
  <c r="A237" i="11"/>
  <c r="B237" i="7"/>
  <c r="N237" i="7" s="1"/>
  <c r="F237" i="11"/>
  <c r="E237" i="11"/>
  <c r="M253" i="11"/>
  <c r="H253" i="11"/>
  <c r="J253" i="11"/>
  <c r="B253" i="11"/>
  <c r="P253" i="11"/>
  <c r="H253" i="10"/>
  <c r="F253" i="11"/>
  <c r="V253" i="11"/>
  <c r="W253" i="11" s="1"/>
  <c r="O253" i="11"/>
  <c r="C253" i="11"/>
  <c r="F253" i="10"/>
  <c r="I253" i="10"/>
  <c r="G253" i="11"/>
  <c r="C253" i="10"/>
  <c r="L253" i="11"/>
  <c r="K253" i="11" s="1"/>
  <c r="N253" i="11"/>
  <c r="I253" i="11"/>
  <c r="D253" i="11"/>
  <c r="Q253" i="11"/>
  <c r="A253" i="10"/>
  <c r="G253" i="10"/>
  <c r="E253" i="11"/>
  <c r="D253" i="10"/>
  <c r="A253" i="11"/>
  <c r="B253" i="7"/>
  <c r="D253" i="7" s="1"/>
  <c r="X253" i="11"/>
  <c r="Y253" i="11" s="1"/>
  <c r="E253" i="10"/>
  <c r="B253" i="10"/>
  <c r="M269" i="11"/>
  <c r="H269" i="11"/>
  <c r="J269" i="11"/>
  <c r="A269" i="11"/>
  <c r="P269" i="11"/>
  <c r="H269" i="10"/>
  <c r="F269" i="11"/>
  <c r="V269" i="11"/>
  <c r="W269" i="11" s="1"/>
  <c r="O269" i="11"/>
  <c r="C269" i="11"/>
  <c r="F269" i="10"/>
  <c r="I269" i="10"/>
  <c r="G269" i="11"/>
  <c r="C269" i="10"/>
  <c r="L269" i="11"/>
  <c r="K269" i="11" s="1"/>
  <c r="N269" i="11"/>
  <c r="I269" i="11"/>
  <c r="B269" i="11"/>
  <c r="Q269" i="11"/>
  <c r="A269" i="10"/>
  <c r="D269" i="10"/>
  <c r="B269" i="10"/>
  <c r="X269" i="11"/>
  <c r="Y269" i="11" s="1"/>
  <c r="E269" i="10"/>
  <c r="D269" i="11"/>
  <c r="B269" i="7"/>
  <c r="F269" i="7" s="1"/>
  <c r="G269" i="10"/>
  <c r="E269" i="11"/>
  <c r="M285" i="11"/>
  <c r="H285" i="11"/>
  <c r="J285" i="11"/>
  <c r="A285" i="11"/>
  <c r="P285" i="11"/>
  <c r="H285" i="10"/>
  <c r="G285" i="10"/>
  <c r="V285" i="11"/>
  <c r="W285" i="11" s="1"/>
  <c r="O285" i="11"/>
  <c r="C285" i="11"/>
  <c r="F285" i="10"/>
  <c r="I285" i="10"/>
  <c r="G285" i="11"/>
  <c r="C285" i="10"/>
  <c r="L285" i="11"/>
  <c r="K285" i="11" s="1"/>
  <c r="N285" i="11"/>
  <c r="I285" i="11"/>
  <c r="B285" i="11"/>
  <c r="Q285" i="11"/>
  <c r="A285" i="10"/>
  <c r="F285" i="11"/>
  <c r="E285" i="11"/>
  <c r="D285" i="10"/>
  <c r="D285" i="11"/>
  <c r="B285" i="7"/>
  <c r="C285" i="7" s="1"/>
  <c r="X285" i="11"/>
  <c r="Y285" i="11" s="1"/>
  <c r="E285" i="10"/>
  <c r="B285" i="10"/>
  <c r="M301" i="11"/>
  <c r="H301" i="11"/>
  <c r="J301" i="11"/>
  <c r="A301" i="11"/>
  <c r="P301" i="11"/>
  <c r="H301" i="10"/>
  <c r="G301" i="10"/>
  <c r="V301" i="11"/>
  <c r="W301" i="11" s="1"/>
  <c r="O301" i="11"/>
  <c r="C301" i="11"/>
  <c r="F301" i="10"/>
  <c r="I301" i="10"/>
  <c r="G301" i="11"/>
  <c r="C301" i="10"/>
  <c r="L301" i="11"/>
  <c r="K301" i="11" s="1"/>
  <c r="N301" i="11"/>
  <c r="I301" i="11"/>
  <c r="B301" i="11"/>
  <c r="Q301" i="11"/>
  <c r="A301" i="10"/>
  <c r="F301" i="11"/>
  <c r="B301" i="10"/>
  <c r="X301" i="11"/>
  <c r="Y301" i="11" s="1"/>
  <c r="E301" i="10"/>
  <c r="D301" i="11"/>
  <c r="B301" i="7"/>
  <c r="E301" i="11"/>
  <c r="D301" i="10"/>
  <c r="M317" i="11"/>
  <c r="H317" i="11"/>
  <c r="J317" i="11"/>
  <c r="A317" i="11"/>
  <c r="P317" i="11"/>
  <c r="H317" i="10"/>
  <c r="D317" i="10"/>
  <c r="V317" i="11"/>
  <c r="W317" i="11" s="1"/>
  <c r="O317" i="11"/>
  <c r="C317" i="11"/>
  <c r="F317" i="10"/>
  <c r="I317" i="10"/>
  <c r="F317" i="11"/>
  <c r="C317" i="10"/>
  <c r="L317" i="11"/>
  <c r="K317" i="11" s="1"/>
  <c r="N317" i="11"/>
  <c r="I317" i="11"/>
  <c r="B317" i="11"/>
  <c r="Q317" i="11"/>
  <c r="A317" i="10"/>
  <c r="G317" i="11"/>
  <c r="E317" i="11"/>
  <c r="G317" i="10"/>
  <c r="D317" i="11"/>
  <c r="B317" i="7"/>
  <c r="D317" i="7" s="1"/>
  <c r="X317" i="11"/>
  <c r="Y317" i="11" s="1"/>
  <c r="E317" i="10"/>
  <c r="B317" i="10"/>
  <c r="M333" i="11"/>
  <c r="H333" i="11"/>
  <c r="J333" i="11"/>
  <c r="A333" i="11"/>
  <c r="P333" i="11"/>
  <c r="H333" i="10"/>
  <c r="G333" i="10"/>
  <c r="V333" i="11"/>
  <c r="W333" i="11" s="1"/>
  <c r="O333" i="11"/>
  <c r="C333" i="11"/>
  <c r="F333" i="10"/>
  <c r="I333" i="10"/>
  <c r="G333" i="11"/>
  <c r="C333" i="10"/>
  <c r="L333" i="11"/>
  <c r="K333" i="11" s="1"/>
  <c r="N333" i="11"/>
  <c r="I333" i="11"/>
  <c r="B333" i="11"/>
  <c r="Q333" i="11"/>
  <c r="A333" i="10"/>
  <c r="F333" i="11"/>
  <c r="B333" i="10"/>
  <c r="X333" i="11"/>
  <c r="Y333" i="11" s="1"/>
  <c r="E333" i="10"/>
  <c r="D333" i="11"/>
  <c r="B333" i="7"/>
  <c r="N333" i="7" s="1"/>
  <c r="E333" i="11"/>
  <c r="D333" i="10"/>
  <c r="V349" i="11"/>
  <c r="W349" i="11" s="1"/>
  <c r="E349" i="11"/>
  <c r="D349" i="11"/>
  <c r="B349" i="10"/>
  <c r="E349" i="10"/>
  <c r="D349" i="10"/>
  <c r="B349" i="7"/>
  <c r="G349" i="7" s="1"/>
  <c r="L349" i="11"/>
  <c r="K349" i="11" s="1"/>
  <c r="N349" i="11"/>
  <c r="I349" i="11"/>
  <c r="B349" i="11"/>
  <c r="Q349" i="11"/>
  <c r="A349" i="10"/>
  <c r="G349" i="10"/>
  <c r="X349" i="11"/>
  <c r="Y349" i="11" s="1"/>
  <c r="O349" i="11"/>
  <c r="C349" i="11"/>
  <c r="F349" i="10"/>
  <c r="I349" i="10"/>
  <c r="G349" i="11"/>
  <c r="C349" i="10"/>
  <c r="M349" i="11"/>
  <c r="P349" i="11"/>
  <c r="H349" i="11"/>
  <c r="H349" i="10"/>
  <c r="A349" i="11"/>
  <c r="J349" i="11"/>
  <c r="F349" i="11"/>
  <c r="V365" i="11"/>
  <c r="W365" i="11" s="1"/>
  <c r="E365" i="11"/>
  <c r="D365" i="11"/>
  <c r="B365" i="10"/>
  <c r="E365" i="10"/>
  <c r="D365" i="10"/>
  <c r="B365" i="7"/>
  <c r="J365" i="7" s="1"/>
  <c r="L365" i="11"/>
  <c r="K365" i="11" s="1"/>
  <c r="N365" i="11"/>
  <c r="I365" i="11"/>
  <c r="B365" i="11"/>
  <c r="Q365" i="11"/>
  <c r="A365" i="10"/>
  <c r="G365" i="10"/>
  <c r="X365" i="11"/>
  <c r="Y365" i="11" s="1"/>
  <c r="O365" i="11"/>
  <c r="A365" i="11"/>
  <c r="F365" i="10"/>
  <c r="I365" i="10"/>
  <c r="G365" i="11"/>
  <c r="C365" i="10"/>
  <c r="J365" i="11"/>
  <c r="F365" i="11"/>
  <c r="C365" i="11"/>
  <c r="H365" i="11"/>
  <c r="H365" i="10"/>
  <c r="P365" i="11"/>
  <c r="M365" i="11"/>
  <c r="V381" i="11"/>
  <c r="W381" i="11" s="1"/>
  <c r="E381" i="11"/>
  <c r="D381" i="11"/>
  <c r="B381" i="10"/>
  <c r="E381" i="10"/>
  <c r="G381" i="10"/>
  <c r="B381" i="7"/>
  <c r="D381" i="7" s="1"/>
  <c r="L381" i="11"/>
  <c r="K381" i="11" s="1"/>
  <c r="N381" i="11"/>
  <c r="I381" i="11"/>
  <c r="B381" i="11"/>
  <c r="Q381" i="11"/>
  <c r="A381" i="10"/>
  <c r="D381" i="10"/>
  <c r="X381" i="11"/>
  <c r="Y381" i="11" s="1"/>
  <c r="O381" i="11"/>
  <c r="A381" i="11"/>
  <c r="F381" i="10"/>
  <c r="I381" i="10"/>
  <c r="G381" i="11"/>
  <c r="C381" i="10"/>
  <c r="M381" i="11"/>
  <c r="P381" i="11"/>
  <c r="H381" i="11"/>
  <c r="H381" i="10"/>
  <c r="C381" i="11"/>
  <c r="F381" i="11"/>
  <c r="J381" i="11"/>
  <c r="V397" i="11"/>
  <c r="W397" i="11" s="1"/>
  <c r="E397" i="11"/>
  <c r="D397" i="11"/>
  <c r="B397" i="10"/>
  <c r="E397" i="10"/>
  <c r="G397" i="11"/>
  <c r="B397" i="7"/>
  <c r="L397" i="11"/>
  <c r="K397" i="11" s="1"/>
  <c r="N397" i="11"/>
  <c r="I397" i="11"/>
  <c r="B397" i="11"/>
  <c r="Q397" i="11"/>
  <c r="A397" i="10"/>
  <c r="D397" i="10"/>
  <c r="X397" i="11"/>
  <c r="Y397" i="11" s="1"/>
  <c r="O397" i="11"/>
  <c r="A397" i="11"/>
  <c r="F397" i="10"/>
  <c r="I397" i="10"/>
  <c r="G397" i="10"/>
  <c r="C397" i="10"/>
  <c r="J397" i="11"/>
  <c r="F397" i="11"/>
  <c r="C397" i="11"/>
  <c r="H397" i="11"/>
  <c r="H397" i="10"/>
  <c r="M397" i="11"/>
  <c r="P397" i="11"/>
  <c r="V413" i="11"/>
  <c r="W413" i="11" s="1"/>
  <c r="E413" i="11"/>
  <c r="D413" i="11"/>
  <c r="B413" i="10"/>
  <c r="E413" i="10"/>
  <c r="G413" i="11"/>
  <c r="B413" i="7"/>
  <c r="J413" i="7" s="1"/>
  <c r="L413" i="11"/>
  <c r="K413" i="11" s="1"/>
  <c r="N413" i="11"/>
  <c r="I413" i="11"/>
  <c r="B413" i="11"/>
  <c r="Q413" i="11"/>
  <c r="A413" i="10"/>
  <c r="D413" i="10"/>
  <c r="X413" i="11"/>
  <c r="Y413" i="11" s="1"/>
  <c r="O413" i="11"/>
  <c r="A413" i="11"/>
  <c r="F413" i="10"/>
  <c r="I413" i="10"/>
  <c r="G413" i="10"/>
  <c r="C413" i="10"/>
  <c r="M413" i="11"/>
  <c r="P413" i="11"/>
  <c r="H413" i="11"/>
  <c r="H413" i="10"/>
  <c r="C413" i="11"/>
  <c r="J413" i="11"/>
  <c r="F413" i="11"/>
  <c r="V429" i="11"/>
  <c r="W429" i="11" s="1"/>
  <c r="E429" i="11"/>
  <c r="B429" i="11"/>
  <c r="B429" i="10"/>
  <c r="E429" i="10"/>
  <c r="G429" i="11"/>
  <c r="B429" i="7"/>
  <c r="C429" i="7" s="1"/>
  <c r="M429" i="11"/>
  <c r="N429" i="11"/>
  <c r="J429" i="11"/>
  <c r="C429" i="11"/>
  <c r="Q429" i="11"/>
  <c r="A429" i="10"/>
  <c r="D429" i="10"/>
  <c r="X429" i="11"/>
  <c r="Y429" i="11" s="1"/>
  <c r="I429" i="11"/>
  <c r="D429" i="11"/>
  <c r="F429" i="10"/>
  <c r="I429" i="10"/>
  <c r="G429" i="10"/>
  <c r="C429" i="10"/>
  <c r="H429" i="11"/>
  <c r="F429" i="11"/>
  <c r="A429" i="11"/>
  <c r="O429" i="11"/>
  <c r="H429" i="10"/>
  <c r="L429" i="11"/>
  <c r="K429" i="11" s="1"/>
  <c r="P429" i="11"/>
  <c r="V445" i="11"/>
  <c r="W445" i="11" s="1"/>
  <c r="E445" i="11"/>
  <c r="B445" i="11"/>
  <c r="B445" i="10"/>
  <c r="E445" i="10"/>
  <c r="G445" i="10"/>
  <c r="B445" i="7"/>
  <c r="I445" i="7" s="1"/>
  <c r="L445" i="11"/>
  <c r="K445" i="11" s="1"/>
  <c r="N445" i="11"/>
  <c r="J445" i="11"/>
  <c r="C445" i="11"/>
  <c r="Q445" i="11"/>
  <c r="A445" i="10"/>
  <c r="G445" i="11"/>
  <c r="X445" i="11"/>
  <c r="Y445" i="11" s="1"/>
  <c r="I445" i="11"/>
  <c r="D445" i="11"/>
  <c r="F445" i="10"/>
  <c r="I445" i="10"/>
  <c r="D445" i="10"/>
  <c r="C445" i="10"/>
  <c r="M445" i="11"/>
  <c r="P445" i="11"/>
  <c r="O445" i="11"/>
  <c r="H445" i="10"/>
  <c r="A445" i="11"/>
  <c r="H445" i="11"/>
  <c r="F445" i="11"/>
  <c r="V461" i="11"/>
  <c r="W461" i="11" s="1"/>
  <c r="E461" i="11"/>
  <c r="B461" i="11"/>
  <c r="B461" i="10"/>
  <c r="E461" i="10"/>
  <c r="F461" i="11"/>
  <c r="B461" i="7"/>
  <c r="N461" i="7" s="1"/>
  <c r="M461" i="11"/>
  <c r="N461" i="11"/>
  <c r="J461" i="11"/>
  <c r="C461" i="11"/>
  <c r="Q461" i="11"/>
  <c r="A461" i="10"/>
  <c r="G461" i="10"/>
  <c r="X461" i="11"/>
  <c r="Y461" i="11" s="1"/>
  <c r="I461" i="11"/>
  <c r="D461" i="11"/>
  <c r="F461" i="10"/>
  <c r="I461" i="10"/>
  <c r="D461" i="10"/>
  <c r="C461" i="10"/>
  <c r="H461" i="11"/>
  <c r="G461" i="11"/>
  <c r="A461" i="11"/>
  <c r="O461" i="11"/>
  <c r="H461" i="10"/>
  <c r="L461" i="11"/>
  <c r="K461" i="11" s="1"/>
  <c r="P461" i="11"/>
  <c r="V477" i="11"/>
  <c r="W477" i="11" s="1"/>
  <c r="E477" i="11"/>
  <c r="B477" i="11"/>
  <c r="B477" i="10"/>
  <c r="E477" i="10"/>
  <c r="F477" i="11"/>
  <c r="B477" i="7"/>
  <c r="N477" i="7" s="1"/>
  <c r="L477" i="11"/>
  <c r="K477" i="11" s="1"/>
  <c r="N477" i="11"/>
  <c r="J477" i="11"/>
  <c r="C477" i="11"/>
  <c r="Q477" i="11"/>
  <c r="A477" i="10"/>
  <c r="G477" i="10"/>
  <c r="X477" i="11"/>
  <c r="Y477" i="11" s="1"/>
  <c r="I477" i="11"/>
  <c r="D477" i="11"/>
  <c r="F477" i="10"/>
  <c r="I477" i="10"/>
  <c r="D477" i="10"/>
  <c r="C477" i="10"/>
  <c r="M477" i="11"/>
  <c r="P477" i="11"/>
  <c r="O477" i="11"/>
  <c r="H477" i="10"/>
  <c r="A477" i="11"/>
  <c r="H477" i="11"/>
  <c r="G477" i="11"/>
  <c r="V150" i="11"/>
  <c r="W150" i="11" s="1"/>
  <c r="L150" i="11" s="1"/>
  <c r="K150" i="11" s="1"/>
  <c r="O150" i="11"/>
  <c r="B150" i="11"/>
  <c r="F150" i="11"/>
  <c r="P150" i="11"/>
  <c r="D150" i="10"/>
  <c r="B150" i="7"/>
  <c r="F150" i="7" s="1"/>
  <c r="M150" i="11"/>
  <c r="I150" i="11"/>
  <c r="H150" i="11"/>
  <c r="A150" i="11"/>
  <c r="I150" i="10"/>
  <c r="F150" i="10"/>
  <c r="H150" i="10"/>
  <c r="X150" i="11"/>
  <c r="Y150" i="11" s="1"/>
  <c r="E150" i="11"/>
  <c r="D150" i="11"/>
  <c r="Q150" i="11"/>
  <c r="A150" i="10"/>
  <c r="G150" i="11"/>
  <c r="G150" i="10"/>
  <c r="J150" i="11"/>
  <c r="B150" i="10"/>
  <c r="C150" i="11"/>
  <c r="N150" i="11"/>
  <c r="C150" i="10"/>
  <c r="E150" i="10"/>
  <c r="N166" i="11"/>
  <c r="J166" i="11"/>
  <c r="C166" i="11"/>
  <c r="E166" i="10"/>
  <c r="H166" i="10"/>
  <c r="G166" i="10"/>
  <c r="X166" i="11"/>
  <c r="Y166" i="11" s="1"/>
  <c r="M166" i="11" s="1"/>
  <c r="H166" i="11"/>
  <c r="D166" i="11"/>
  <c r="Q166" i="11"/>
  <c r="A166" i="10"/>
  <c r="G166" i="11"/>
  <c r="B166" i="10"/>
  <c r="I166" i="11"/>
  <c r="O166" i="11"/>
  <c r="A166" i="11"/>
  <c r="I166" i="10"/>
  <c r="F166" i="10"/>
  <c r="C166" i="10"/>
  <c r="E166" i="11"/>
  <c r="D166" i="10"/>
  <c r="B166" i="11"/>
  <c r="B166" i="7"/>
  <c r="F166" i="7" s="1"/>
  <c r="V166" i="11"/>
  <c r="W166" i="11" s="1"/>
  <c r="L166" i="11" s="1"/>
  <c r="K166" i="11" s="1"/>
  <c r="P166" i="11"/>
  <c r="F166" i="11"/>
  <c r="N182" i="11"/>
  <c r="J182" i="11"/>
  <c r="A182" i="11"/>
  <c r="E182" i="10"/>
  <c r="P182" i="11"/>
  <c r="F182" i="10"/>
  <c r="X182" i="11"/>
  <c r="Y182" i="11" s="1"/>
  <c r="M182" i="11" s="1"/>
  <c r="E182" i="11"/>
  <c r="D182" i="11"/>
  <c r="Q182" i="11"/>
  <c r="A182" i="10"/>
  <c r="G182" i="10"/>
  <c r="B182" i="10"/>
  <c r="I182" i="11"/>
  <c r="H182" i="11"/>
  <c r="C182" i="11"/>
  <c r="I182" i="10"/>
  <c r="D182" i="10"/>
  <c r="G182" i="11"/>
  <c r="V182" i="11"/>
  <c r="W182" i="11" s="1"/>
  <c r="L182" i="11" s="1"/>
  <c r="K182" i="11" s="1"/>
  <c r="H182" i="10"/>
  <c r="O182" i="11"/>
  <c r="C182" i="10"/>
  <c r="F182" i="11"/>
  <c r="B182" i="11"/>
  <c r="B182" i="7"/>
  <c r="D182" i="7" s="1"/>
  <c r="N198" i="11"/>
  <c r="J198" i="11"/>
  <c r="A198" i="11"/>
  <c r="E198" i="10"/>
  <c r="P198" i="11"/>
  <c r="F198" i="10"/>
  <c r="X198" i="11"/>
  <c r="Y198" i="11" s="1"/>
  <c r="M198" i="11" s="1"/>
  <c r="E198" i="11"/>
  <c r="D198" i="11"/>
  <c r="Q198" i="11"/>
  <c r="A198" i="10"/>
  <c r="G198" i="10"/>
  <c r="B198" i="10"/>
  <c r="I198" i="11"/>
  <c r="H198" i="11"/>
  <c r="C198" i="11"/>
  <c r="I198" i="10"/>
  <c r="D198" i="10"/>
  <c r="G198" i="11"/>
  <c r="V198" i="11"/>
  <c r="W198" i="11" s="1"/>
  <c r="L198" i="11" s="1"/>
  <c r="K198" i="11" s="1"/>
  <c r="H198" i="10"/>
  <c r="O198" i="11"/>
  <c r="C198" i="10"/>
  <c r="F198" i="11"/>
  <c r="B198" i="7"/>
  <c r="D198" i="7" s="1"/>
  <c r="B198" i="11"/>
  <c r="V214" i="11"/>
  <c r="W214" i="11" s="1"/>
  <c r="E214" i="11"/>
  <c r="B214" i="11"/>
  <c r="F214" i="11"/>
  <c r="H214" i="10"/>
  <c r="G214" i="11"/>
  <c r="B214" i="7"/>
  <c r="I214" i="7" s="1"/>
  <c r="L214" i="11"/>
  <c r="K214" i="11" s="1"/>
  <c r="I214" i="11"/>
  <c r="O214" i="11"/>
  <c r="C214" i="11"/>
  <c r="I214" i="10"/>
  <c r="D214" i="10"/>
  <c r="F214" i="10"/>
  <c r="X214" i="11"/>
  <c r="Y214" i="11" s="1"/>
  <c r="H214" i="11"/>
  <c r="D214" i="11"/>
  <c r="Q214" i="11"/>
  <c r="A214" i="10"/>
  <c r="G214" i="10"/>
  <c r="B214" i="10"/>
  <c r="J214" i="11"/>
  <c r="C214" i="10"/>
  <c r="A214" i="11"/>
  <c r="N214" i="11"/>
  <c r="P214" i="11"/>
  <c r="M214" i="11"/>
  <c r="E214" i="10"/>
  <c r="V230" i="11"/>
  <c r="W230" i="11" s="1"/>
  <c r="O230" i="11"/>
  <c r="B230" i="11"/>
  <c r="F230" i="11"/>
  <c r="H230" i="10"/>
  <c r="G230" i="11"/>
  <c r="B230" i="7"/>
  <c r="C230" i="7" s="1"/>
  <c r="L230" i="11"/>
  <c r="K230" i="11" s="1"/>
  <c r="I230" i="11"/>
  <c r="H230" i="11"/>
  <c r="C230" i="11"/>
  <c r="I230" i="10"/>
  <c r="D230" i="10"/>
  <c r="F230" i="10"/>
  <c r="X230" i="11"/>
  <c r="Y230" i="11" s="1"/>
  <c r="E230" i="11"/>
  <c r="D230" i="11"/>
  <c r="Q230" i="11"/>
  <c r="A230" i="10"/>
  <c r="G230" i="10"/>
  <c r="B230" i="10"/>
  <c r="M230" i="11"/>
  <c r="E230" i="10"/>
  <c r="N230" i="11"/>
  <c r="P230" i="11"/>
  <c r="A230" i="11"/>
  <c r="J230" i="11"/>
  <c r="C230" i="10"/>
  <c r="V246" i="11"/>
  <c r="W246" i="11" s="1"/>
  <c r="E246" i="11"/>
  <c r="B246" i="11"/>
  <c r="F246" i="11"/>
  <c r="H246" i="10"/>
  <c r="G246" i="11"/>
  <c r="B246" i="7"/>
  <c r="L246" i="11"/>
  <c r="K246" i="11" s="1"/>
  <c r="I246" i="11"/>
  <c r="O246" i="11"/>
  <c r="C246" i="11"/>
  <c r="I246" i="10"/>
  <c r="D246" i="10"/>
  <c r="F246" i="10"/>
  <c r="X246" i="11"/>
  <c r="Y246" i="11" s="1"/>
  <c r="H246" i="11"/>
  <c r="D246" i="11"/>
  <c r="Q246" i="11"/>
  <c r="A246" i="10"/>
  <c r="G246" i="10"/>
  <c r="B246" i="10"/>
  <c r="J246" i="11"/>
  <c r="C246" i="10"/>
  <c r="A246" i="11"/>
  <c r="N246" i="11"/>
  <c r="P246" i="11"/>
  <c r="M246" i="11"/>
  <c r="E246" i="10"/>
  <c r="V262" i="11"/>
  <c r="W262" i="11" s="1"/>
  <c r="O262" i="11"/>
  <c r="B262" i="11"/>
  <c r="F262" i="11"/>
  <c r="H262" i="10"/>
  <c r="C262" i="10"/>
  <c r="B262" i="7"/>
  <c r="G262" i="7" s="1"/>
  <c r="L262" i="11"/>
  <c r="K262" i="11" s="1"/>
  <c r="I262" i="11"/>
  <c r="H262" i="11"/>
  <c r="C262" i="11"/>
  <c r="I262" i="10"/>
  <c r="D262" i="10"/>
  <c r="G262" i="11"/>
  <c r="X262" i="11"/>
  <c r="Y262" i="11" s="1"/>
  <c r="E262" i="11"/>
  <c r="D262" i="11"/>
  <c r="Q262" i="11"/>
  <c r="A262" i="10"/>
  <c r="G262" i="10"/>
  <c r="B262" i="10"/>
  <c r="M262" i="11"/>
  <c r="E262" i="10"/>
  <c r="N262" i="11"/>
  <c r="P262" i="11"/>
  <c r="A262" i="11"/>
  <c r="J262" i="11"/>
  <c r="F262" i="10"/>
  <c r="V278" i="11"/>
  <c r="W278" i="11" s="1"/>
  <c r="E278" i="11"/>
  <c r="B278" i="11"/>
  <c r="F278" i="11"/>
  <c r="H278" i="10"/>
  <c r="G278" i="11"/>
  <c r="B278" i="7"/>
  <c r="L278" i="11"/>
  <c r="K278" i="11" s="1"/>
  <c r="I278" i="11"/>
  <c r="O278" i="11"/>
  <c r="C278" i="11"/>
  <c r="I278" i="10"/>
  <c r="D278" i="10"/>
  <c r="F278" i="10"/>
  <c r="X278" i="11"/>
  <c r="Y278" i="11" s="1"/>
  <c r="H278" i="11"/>
  <c r="D278" i="11"/>
  <c r="Q278" i="11"/>
  <c r="A278" i="10"/>
  <c r="G278" i="10"/>
  <c r="B278" i="10"/>
  <c r="J278" i="11"/>
  <c r="C278" i="10"/>
  <c r="A278" i="11"/>
  <c r="N278" i="11"/>
  <c r="P278" i="11"/>
  <c r="M278" i="11"/>
  <c r="E278" i="10"/>
  <c r="V294" i="11"/>
  <c r="W294" i="11" s="1"/>
  <c r="E294" i="11"/>
  <c r="B294" i="11"/>
  <c r="F294" i="11"/>
  <c r="H294" i="10"/>
  <c r="G294" i="11"/>
  <c r="B294" i="7"/>
  <c r="L294" i="11"/>
  <c r="K294" i="11" s="1"/>
  <c r="I294" i="11"/>
  <c r="O294" i="11"/>
  <c r="C294" i="11"/>
  <c r="I294" i="10"/>
  <c r="D294" i="10"/>
  <c r="F294" i="10"/>
  <c r="X294" i="11"/>
  <c r="Y294" i="11" s="1"/>
  <c r="H294" i="11"/>
  <c r="D294" i="11"/>
  <c r="Q294" i="11"/>
  <c r="A294" i="10"/>
  <c r="G294" i="10"/>
  <c r="B294" i="10"/>
  <c r="M294" i="11"/>
  <c r="E294" i="10"/>
  <c r="N294" i="11"/>
  <c r="P294" i="11"/>
  <c r="A294" i="11"/>
  <c r="J294" i="11"/>
  <c r="C294" i="10"/>
  <c r="V310" i="11"/>
  <c r="W310" i="11" s="1"/>
  <c r="E310" i="11"/>
  <c r="B310" i="11"/>
  <c r="F310" i="11"/>
  <c r="H310" i="10"/>
  <c r="C310" i="10"/>
  <c r="B310" i="7"/>
  <c r="I310" i="7" s="1"/>
  <c r="L310" i="11"/>
  <c r="K310" i="11" s="1"/>
  <c r="I310" i="11"/>
  <c r="O310" i="11"/>
  <c r="C310" i="11"/>
  <c r="I310" i="10"/>
  <c r="D310" i="10"/>
  <c r="G310" i="11"/>
  <c r="X310" i="11"/>
  <c r="Y310" i="11" s="1"/>
  <c r="H310" i="11"/>
  <c r="D310" i="11"/>
  <c r="Q310" i="11"/>
  <c r="A310" i="10"/>
  <c r="G310" i="10"/>
  <c r="B310" i="10"/>
  <c r="J310" i="11"/>
  <c r="F310" i="10"/>
  <c r="A310" i="11"/>
  <c r="N310" i="11"/>
  <c r="P310" i="11"/>
  <c r="E310" i="10"/>
  <c r="M310" i="11"/>
  <c r="V326" i="11"/>
  <c r="W326" i="11" s="1"/>
  <c r="E326" i="11"/>
  <c r="B326" i="11"/>
  <c r="F326" i="11"/>
  <c r="H326" i="10"/>
  <c r="C326" i="10"/>
  <c r="B326" i="7"/>
  <c r="J326" i="7" s="1"/>
  <c r="L326" i="11"/>
  <c r="K326" i="11" s="1"/>
  <c r="I326" i="11"/>
  <c r="O326" i="11"/>
  <c r="C326" i="11"/>
  <c r="I326" i="10"/>
  <c r="D326" i="10"/>
  <c r="G326" i="11"/>
  <c r="X326" i="11"/>
  <c r="Y326" i="11" s="1"/>
  <c r="H326" i="11"/>
  <c r="D326" i="11"/>
  <c r="Q326" i="11"/>
  <c r="A326" i="10"/>
  <c r="G326" i="10"/>
  <c r="B326" i="10"/>
  <c r="M326" i="11"/>
  <c r="E326" i="10"/>
  <c r="N326" i="11"/>
  <c r="P326" i="11"/>
  <c r="A326" i="11"/>
  <c r="F326" i="10"/>
  <c r="J326" i="11"/>
  <c r="L342" i="11"/>
  <c r="K342" i="11" s="1"/>
  <c r="I342" i="11"/>
  <c r="O342" i="11"/>
  <c r="C342" i="11"/>
  <c r="I342" i="10"/>
  <c r="D342" i="10"/>
  <c r="G342" i="11"/>
  <c r="X342" i="11"/>
  <c r="Y342" i="11" s="1"/>
  <c r="H342" i="11"/>
  <c r="D342" i="11"/>
  <c r="Q342" i="11"/>
  <c r="A342" i="10"/>
  <c r="G342" i="10"/>
  <c r="B342" i="10"/>
  <c r="M342" i="11"/>
  <c r="J342" i="11"/>
  <c r="E342" i="10"/>
  <c r="F342" i="10"/>
  <c r="V342" i="11"/>
  <c r="W342" i="11" s="1"/>
  <c r="B342" i="11"/>
  <c r="H342" i="10"/>
  <c r="B342" i="7"/>
  <c r="G342" i="7" s="1"/>
  <c r="E342" i="11"/>
  <c r="F342" i="11"/>
  <c r="C342" i="10"/>
  <c r="N342" i="11"/>
  <c r="A342" i="11"/>
  <c r="P342" i="11"/>
  <c r="M358" i="11"/>
  <c r="I358" i="11"/>
  <c r="O358" i="11"/>
  <c r="C358" i="11"/>
  <c r="I358" i="10"/>
  <c r="D358" i="10"/>
  <c r="G358" i="11"/>
  <c r="X358" i="11"/>
  <c r="Y358" i="11" s="1"/>
  <c r="H358" i="11"/>
  <c r="D358" i="11"/>
  <c r="Q358" i="11"/>
  <c r="A358" i="10"/>
  <c r="G358" i="10"/>
  <c r="B358" i="10"/>
  <c r="L358" i="11"/>
  <c r="K358" i="11" s="1"/>
  <c r="J358" i="11"/>
  <c r="E358" i="10"/>
  <c r="F358" i="10"/>
  <c r="V358" i="11"/>
  <c r="W358" i="11" s="1"/>
  <c r="B358" i="11"/>
  <c r="H358" i="10"/>
  <c r="B358" i="7"/>
  <c r="N358" i="7" s="1"/>
  <c r="E358" i="11"/>
  <c r="F358" i="11"/>
  <c r="C358" i="10"/>
  <c r="A358" i="11"/>
  <c r="P358" i="11"/>
  <c r="N358" i="11"/>
  <c r="L374" i="11"/>
  <c r="K374" i="11" s="1"/>
  <c r="I374" i="11"/>
  <c r="O374" i="11"/>
  <c r="C374" i="11"/>
  <c r="I374" i="10"/>
  <c r="D374" i="10"/>
  <c r="F374" i="10"/>
  <c r="X374" i="11"/>
  <c r="Y374" i="11" s="1"/>
  <c r="H374" i="11"/>
  <c r="D374" i="11"/>
  <c r="Q374" i="11"/>
  <c r="A374" i="10"/>
  <c r="G374" i="10"/>
  <c r="B374" i="10"/>
  <c r="M374" i="11"/>
  <c r="J374" i="11"/>
  <c r="E374" i="10"/>
  <c r="C374" i="10"/>
  <c r="V374" i="11"/>
  <c r="W374" i="11" s="1"/>
  <c r="B374" i="11"/>
  <c r="H374" i="10"/>
  <c r="B374" i="7"/>
  <c r="F374" i="7" s="1"/>
  <c r="E374" i="11"/>
  <c r="F374" i="11"/>
  <c r="G374" i="11"/>
  <c r="P374" i="11"/>
  <c r="N374" i="11"/>
  <c r="A374" i="11"/>
  <c r="M390" i="11"/>
  <c r="I390" i="11"/>
  <c r="H390" i="11"/>
  <c r="C390" i="11"/>
  <c r="I390" i="10"/>
  <c r="D390" i="10"/>
  <c r="G390" i="11"/>
  <c r="X390" i="11"/>
  <c r="Y390" i="11" s="1"/>
  <c r="E390" i="11"/>
  <c r="D390" i="11"/>
  <c r="Q390" i="11"/>
  <c r="A390" i="10"/>
  <c r="G390" i="10"/>
  <c r="B390" i="10"/>
  <c r="L390" i="11"/>
  <c r="K390" i="11" s="1"/>
  <c r="J390" i="11"/>
  <c r="E390" i="10"/>
  <c r="F390" i="10"/>
  <c r="V390" i="11"/>
  <c r="W390" i="11" s="1"/>
  <c r="B390" i="11"/>
  <c r="H390" i="10"/>
  <c r="B390" i="7"/>
  <c r="O390" i="11"/>
  <c r="F390" i="11"/>
  <c r="C390" i="10"/>
  <c r="N390" i="11"/>
  <c r="A390" i="11"/>
  <c r="P390" i="11"/>
  <c r="L406" i="11"/>
  <c r="K406" i="11" s="1"/>
  <c r="I406" i="11"/>
  <c r="O406" i="11"/>
  <c r="C406" i="11"/>
  <c r="I406" i="10"/>
  <c r="D406" i="10"/>
  <c r="G406" i="11"/>
  <c r="X406" i="11"/>
  <c r="Y406" i="11" s="1"/>
  <c r="H406" i="11"/>
  <c r="D406" i="11"/>
  <c r="Q406" i="11"/>
  <c r="A406" i="10"/>
  <c r="G406" i="10"/>
  <c r="B406" i="10"/>
  <c r="M406" i="11"/>
  <c r="J406" i="11"/>
  <c r="E406" i="10"/>
  <c r="F406" i="10"/>
  <c r="V406" i="11"/>
  <c r="W406" i="11" s="1"/>
  <c r="B406" i="11"/>
  <c r="H406" i="10"/>
  <c r="B406" i="7"/>
  <c r="J406" i="7" s="1"/>
  <c r="E406" i="11"/>
  <c r="F406" i="11"/>
  <c r="C406" i="10"/>
  <c r="N406" i="11"/>
  <c r="A406" i="11"/>
  <c r="P406" i="11"/>
  <c r="M422" i="11"/>
  <c r="N422" i="11"/>
  <c r="O422" i="11"/>
  <c r="C422" i="11"/>
  <c r="I422" i="10"/>
  <c r="D422" i="10"/>
  <c r="G422" i="11"/>
  <c r="X422" i="11"/>
  <c r="Y422" i="11" s="1"/>
  <c r="H422" i="11"/>
  <c r="D422" i="11"/>
  <c r="Q422" i="11"/>
  <c r="A422" i="10"/>
  <c r="G422" i="10"/>
  <c r="B422" i="10"/>
  <c r="L422" i="11"/>
  <c r="K422" i="11" s="1"/>
  <c r="I422" i="11"/>
  <c r="E422" i="10"/>
  <c r="F422" i="10"/>
  <c r="V422" i="11"/>
  <c r="W422" i="11" s="1"/>
  <c r="B422" i="11"/>
  <c r="H422" i="10"/>
  <c r="B422" i="7"/>
  <c r="C422" i="7" s="1"/>
  <c r="E422" i="11"/>
  <c r="F422" i="11"/>
  <c r="C422" i="10"/>
  <c r="P422" i="11"/>
  <c r="J422" i="11"/>
  <c r="A422" i="11"/>
  <c r="L438" i="11"/>
  <c r="K438" i="11" s="1"/>
  <c r="N438" i="11"/>
  <c r="O438" i="11"/>
  <c r="C438" i="11"/>
  <c r="I438" i="10"/>
  <c r="D438" i="10"/>
  <c r="F438" i="10"/>
  <c r="X438" i="11"/>
  <c r="Y438" i="11" s="1"/>
  <c r="H438" i="11"/>
  <c r="D438" i="11"/>
  <c r="Q438" i="11"/>
  <c r="A438" i="10"/>
  <c r="G438" i="10"/>
  <c r="B438" i="10"/>
  <c r="M438" i="11"/>
  <c r="I438" i="11"/>
  <c r="E438" i="10"/>
  <c r="C438" i="10"/>
  <c r="V438" i="11"/>
  <c r="W438" i="11" s="1"/>
  <c r="B438" i="11"/>
  <c r="H438" i="10"/>
  <c r="B438" i="7"/>
  <c r="E438" i="11"/>
  <c r="F438" i="11"/>
  <c r="G438" i="11"/>
  <c r="J438" i="11"/>
  <c r="A438" i="11"/>
  <c r="P438" i="11"/>
  <c r="L454" i="11"/>
  <c r="K454" i="11" s="1"/>
  <c r="N454" i="11"/>
  <c r="E454" i="11"/>
  <c r="C454" i="11"/>
  <c r="I454" i="10"/>
  <c r="D454" i="10"/>
  <c r="G454" i="11"/>
  <c r="X454" i="11"/>
  <c r="Y454" i="11" s="1"/>
  <c r="O454" i="11"/>
  <c r="D454" i="11"/>
  <c r="Q454" i="11"/>
  <c r="A454" i="10"/>
  <c r="G454" i="10"/>
  <c r="B454" i="10"/>
  <c r="M454" i="11"/>
  <c r="I454" i="11"/>
  <c r="E454" i="10"/>
  <c r="F454" i="10"/>
  <c r="V454" i="11"/>
  <c r="W454" i="11" s="1"/>
  <c r="B454" i="11"/>
  <c r="H454" i="10"/>
  <c r="B454" i="7"/>
  <c r="I454" i="7" s="1"/>
  <c r="H454" i="11"/>
  <c r="F454" i="11"/>
  <c r="C454" i="10"/>
  <c r="J454" i="11"/>
  <c r="A454" i="11"/>
  <c r="P454" i="11"/>
  <c r="L470" i="11"/>
  <c r="K470" i="11" s="1"/>
  <c r="N470" i="11"/>
  <c r="E470" i="11"/>
  <c r="C470" i="11"/>
  <c r="I470" i="10"/>
  <c r="D470" i="10"/>
  <c r="F470" i="10"/>
  <c r="X470" i="11"/>
  <c r="Y470" i="11" s="1"/>
  <c r="O470" i="11"/>
  <c r="D470" i="11"/>
  <c r="Q470" i="11"/>
  <c r="A470" i="10"/>
  <c r="G470" i="10"/>
  <c r="B470" i="10"/>
  <c r="M470" i="11"/>
  <c r="I470" i="11"/>
  <c r="E470" i="10"/>
  <c r="C470" i="10"/>
  <c r="V470" i="11"/>
  <c r="W470" i="11" s="1"/>
  <c r="B470" i="11"/>
  <c r="H470" i="10"/>
  <c r="B470" i="7"/>
  <c r="A470" i="7" s="1"/>
  <c r="H470" i="11"/>
  <c r="F470" i="11"/>
  <c r="G470" i="11"/>
  <c r="A470" i="11"/>
  <c r="P470" i="11"/>
  <c r="J470" i="11"/>
  <c r="J179" i="11"/>
  <c r="E179" i="11"/>
  <c r="B179" i="11"/>
  <c r="F179" i="11"/>
  <c r="Q179" i="11"/>
  <c r="F179" i="10"/>
  <c r="X179" i="11"/>
  <c r="Y179" i="11" s="1"/>
  <c r="M179" i="11" s="1"/>
  <c r="O179" i="11"/>
  <c r="A179" i="11"/>
  <c r="G179" i="11"/>
  <c r="G179" i="10"/>
  <c r="P179" i="11"/>
  <c r="E179" i="10"/>
  <c r="N179" i="11"/>
  <c r="H179" i="11"/>
  <c r="C179" i="11"/>
  <c r="D179" i="10"/>
  <c r="B179" i="10"/>
  <c r="A179" i="10"/>
  <c r="D179" i="11"/>
  <c r="B179" i="7"/>
  <c r="H179" i="10"/>
  <c r="I179" i="11"/>
  <c r="I179" i="10"/>
  <c r="C179" i="10"/>
  <c r="V179" i="11"/>
  <c r="W179" i="11" s="1"/>
  <c r="L179" i="11" s="1"/>
  <c r="K179" i="11" s="1"/>
  <c r="L223" i="11"/>
  <c r="K223" i="11" s="1"/>
  <c r="J223" i="11"/>
  <c r="I223" i="11"/>
  <c r="D223" i="11"/>
  <c r="F223" i="11"/>
  <c r="Q223" i="11"/>
  <c r="I223" i="10"/>
  <c r="V223" i="11"/>
  <c r="W223" i="11" s="1"/>
  <c r="O223" i="11"/>
  <c r="A223" i="11"/>
  <c r="G223" i="11"/>
  <c r="G223" i="10"/>
  <c r="E223" i="10"/>
  <c r="A223" i="10"/>
  <c r="M223" i="11"/>
  <c r="N223" i="11"/>
  <c r="E223" i="11"/>
  <c r="C223" i="11"/>
  <c r="D223" i="10"/>
  <c r="F223" i="10"/>
  <c r="P223" i="11"/>
  <c r="H223" i="11"/>
  <c r="B223" i="10"/>
  <c r="B223" i="11"/>
  <c r="B223" i="7"/>
  <c r="J223" i="7" s="1"/>
  <c r="X223" i="11"/>
  <c r="Y223" i="11" s="1"/>
  <c r="C223" i="10"/>
  <c r="H223" i="10"/>
  <c r="V287" i="11"/>
  <c r="W287" i="11" s="1"/>
  <c r="O287" i="11"/>
  <c r="B287" i="11"/>
  <c r="G287" i="11"/>
  <c r="G287" i="10"/>
  <c r="E287" i="10"/>
  <c r="I287" i="10"/>
  <c r="M287" i="11"/>
  <c r="N287" i="11"/>
  <c r="I287" i="11"/>
  <c r="A287" i="11"/>
  <c r="D287" i="10"/>
  <c r="F287" i="10"/>
  <c r="P287" i="11"/>
  <c r="H287" i="11"/>
  <c r="H287" i="10"/>
  <c r="B287" i="10"/>
  <c r="L287" i="11"/>
  <c r="K287" i="11" s="1"/>
  <c r="E287" i="11"/>
  <c r="F287" i="11"/>
  <c r="A287" i="10"/>
  <c r="J287" i="11"/>
  <c r="D287" i="11"/>
  <c r="Q287" i="11"/>
  <c r="X287" i="11"/>
  <c r="Y287" i="11" s="1"/>
  <c r="C287" i="11"/>
  <c r="B287" i="7"/>
  <c r="G287" i="7" s="1"/>
  <c r="C287" i="10"/>
  <c r="M351" i="11"/>
  <c r="J351" i="11"/>
  <c r="E351" i="11"/>
  <c r="B351" i="11"/>
  <c r="F351" i="11"/>
  <c r="B351" i="10"/>
  <c r="I351" i="10"/>
  <c r="V351" i="11"/>
  <c r="W351" i="11" s="1"/>
  <c r="O351" i="11"/>
  <c r="A351" i="11"/>
  <c r="G351" i="11"/>
  <c r="G351" i="10"/>
  <c r="Q351" i="11"/>
  <c r="A351" i="10"/>
  <c r="L351" i="11"/>
  <c r="K351" i="11" s="1"/>
  <c r="N351" i="11"/>
  <c r="I351" i="11"/>
  <c r="C351" i="11"/>
  <c r="D351" i="10"/>
  <c r="F351" i="10"/>
  <c r="E351" i="10"/>
  <c r="H351" i="10"/>
  <c r="X351" i="11"/>
  <c r="Y351" i="11" s="1"/>
  <c r="C351" i="10"/>
  <c r="D351" i="11"/>
  <c r="B351" i="7"/>
  <c r="N351" i="7" s="1"/>
  <c r="P351" i="11"/>
  <c r="H351" i="11"/>
  <c r="M415" i="11"/>
  <c r="J415" i="11"/>
  <c r="E415" i="11"/>
  <c r="C415" i="11"/>
  <c r="F415" i="11"/>
  <c r="Q415" i="11"/>
  <c r="A415" i="10"/>
  <c r="V415" i="11"/>
  <c r="W415" i="11" s="1"/>
  <c r="O415" i="11"/>
  <c r="A415" i="11"/>
  <c r="G415" i="11"/>
  <c r="G415" i="10"/>
  <c r="P415" i="11"/>
  <c r="I415" i="10"/>
  <c r="L415" i="11"/>
  <c r="K415" i="11" s="1"/>
  <c r="N415" i="11"/>
  <c r="I415" i="11"/>
  <c r="B415" i="11"/>
  <c r="D415" i="10"/>
  <c r="F415" i="10"/>
  <c r="B415" i="10"/>
  <c r="H415" i="10"/>
  <c r="X415" i="11"/>
  <c r="Y415" i="11" s="1"/>
  <c r="C415" i="10"/>
  <c r="D415" i="11"/>
  <c r="B415" i="7"/>
  <c r="G415" i="7" s="1"/>
  <c r="E415" i="10"/>
  <c r="H415" i="11"/>
  <c r="H37" i="11"/>
  <c r="J37" i="11"/>
  <c r="D37" i="11"/>
  <c r="I37" i="10"/>
  <c r="G37" i="11"/>
  <c r="F37" i="11"/>
  <c r="V37" i="11"/>
  <c r="W37" i="11" s="1"/>
  <c r="L37" i="11" s="1"/>
  <c r="K37" i="11" s="1"/>
  <c r="E37" i="11"/>
  <c r="A37" i="11"/>
  <c r="E37" i="10"/>
  <c r="G37" i="10"/>
  <c r="F37" i="10"/>
  <c r="N37" i="11"/>
  <c r="B37" i="11"/>
  <c r="A37" i="10"/>
  <c r="B37" i="10"/>
  <c r="X37" i="11"/>
  <c r="Y37" i="11" s="1"/>
  <c r="M37" i="11" s="1"/>
  <c r="C37" i="11"/>
  <c r="H37" i="10"/>
  <c r="B37" i="7"/>
  <c r="D37" i="7" s="1"/>
  <c r="I37" i="11"/>
  <c r="P37" i="11"/>
  <c r="C37" i="10"/>
  <c r="Q37" i="11"/>
  <c r="D37" i="10"/>
  <c r="O37" i="11"/>
  <c r="V133" i="11"/>
  <c r="W133" i="11" s="1"/>
  <c r="L133" i="11" s="1"/>
  <c r="K133" i="11" s="1"/>
  <c r="J133" i="11"/>
  <c r="A133" i="11"/>
  <c r="P133" i="11"/>
  <c r="H133" i="10"/>
  <c r="F133" i="11"/>
  <c r="N133" i="11"/>
  <c r="O133" i="11"/>
  <c r="C133" i="11"/>
  <c r="F133" i="10"/>
  <c r="I133" i="10"/>
  <c r="C133" i="10"/>
  <c r="E133" i="10"/>
  <c r="H133" i="11"/>
  <c r="E133" i="11"/>
  <c r="B133" i="11"/>
  <c r="Q133" i="11"/>
  <c r="G133" i="10"/>
  <c r="A133" i="10"/>
  <c r="D133" i="11"/>
  <c r="B133" i="7"/>
  <c r="B133" i="10"/>
  <c r="I133" i="11"/>
  <c r="G133" i="11"/>
  <c r="X133" i="11"/>
  <c r="Y133" i="11" s="1"/>
  <c r="M133" i="11" s="1"/>
  <c r="D133" i="10"/>
  <c r="L232" i="11"/>
  <c r="K232" i="11" s="1"/>
  <c r="E232" i="11"/>
  <c r="I232" i="11"/>
  <c r="D232" i="11"/>
  <c r="C232" i="10"/>
  <c r="E232" i="10"/>
  <c r="F232" i="11"/>
  <c r="M232" i="11"/>
  <c r="X232" i="11"/>
  <c r="Y232" i="11" s="1"/>
  <c r="O232" i="11"/>
  <c r="B232" i="11"/>
  <c r="G232" i="11"/>
  <c r="I232" i="10"/>
  <c r="A232" i="10"/>
  <c r="J232" i="11"/>
  <c r="H232" i="11"/>
  <c r="A232" i="11"/>
  <c r="G232" i="10"/>
  <c r="B232" i="10"/>
  <c r="Q232" i="11"/>
  <c r="B232" i="7"/>
  <c r="D232" i="7" s="1"/>
  <c r="P232" i="11"/>
  <c r="V232" i="11"/>
  <c r="W232" i="11" s="1"/>
  <c r="F232" i="10"/>
  <c r="N232" i="11"/>
  <c r="C232" i="11"/>
  <c r="D232" i="10"/>
  <c r="H232" i="10"/>
  <c r="L296" i="11"/>
  <c r="K296" i="11" s="1"/>
  <c r="E296" i="11"/>
  <c r="I296" i="11"/>
  <c r="D296" i="11"/>
  <c r="C296" i="10"/>
  <c r="E296" i="10"/>
  <c r="D296" i="10"/>
  <c r="M296" i="11"/>
  <c r="X296" i="11"/>
  <c r="Y296" i="11" s="1"/>
  <c r="O296" i="11"/>
  <c r="B296" i="11"/>
  <c r="G296" i="11"/>
  <c r="Q296" i="11"/>
  <c r="A296" i="10"/>
  <c r="V296" i="11"/>
  <c r="W296" i="11" s="1"/>
  <c r="H296" i="11"/>
  <c r="C296" i="11"/>
  <c r="P296" i="11"/>
  <c r="F296" i="10"/>
  <c r="F296" i="11"/>
  <c r="H296" i="10"/>
  <c r="A296" i="11"/>
  <c r="B296" i="7"/>
  <c r="F296" i="7" s="1"/>
  <c r="G296" i="10"/>
  <c r="I296" i="10"/>
  <c r="J296" i="11"/>
  <c r="B296" i="10"/>
  <c r="N296" i="11"/>
  <c r="M360" i="11"/>
  <c r="E360" i="11"/>
  <c r="O360" i="11"/>
  <c r="D360" i="11"/>
  <c r="C360" i="10"/>
  <c r="E360" i="10"/>
  <c r="D360" i="10"/>
  <c r="V360" i="11"/>
  <c r="W360" i="11" s="1"/>
  <c r="H360" i="11"/>
  <c r="C360" i="11"/>
  <c r="P360" i="11"/>
  <c r="F360" i="10"/>
  <c r="F360" i="11"/>
  <c r="H360" i="10"/>
  <c r="X360" i="11"/>
  <c r="Y360" i="11" s="1"/>
  <c r="B360" i="11"/>
  <c r="Q360" i="11"/>
  <c r="N360" i="11"/>
  <c r="G360" i="10"/>
  <c r="A360" i="10"/>
  <c r="A360" i="11"/>
  <c r="B360" i="7"/>
  <c r="I360" i="7" s="1"/>
  <c r="L360" i="11"/>
  <c r="K360" i="11" s="1"/>
  <c r="I360" i="11"/>
  <c r="G360" i="11"/>
  <c r="I360" i="10"/>
  <c r="J360" i="11"/>
  <c r="B360" i="10"/>
  <c r="M424" i="11"/>
  <c r="E424" i="11"/>
  <c r="N424" i="11"/>
  <c r="D424" i="11"/>
  <c r="C424" i="10"/>
  <c r="E424" i="10"/>
  <c r="F424" i="11"/>
  <c r="V424" i="11"/>
  <c r="W424" i="11" s="1"/>
  <c r="J424" i="11"/>
  <c r="C424" i="11"/>
  <c r="P424" i="11"/>
  <c r="F424" i="10"/>
  <c r="D424" i="10"/>
  <c r="H424" i="10"/>
  <c r="X424" i="11"/>
  <c r="Y424" i="11" s="1"/>
  <c r="B424" i="11"/>
  <c r="A424" i="10"/>
  <c r="B424" i="10"/>
  <c r="I424" i="11"/>
  <c r="G424" i="10"/>
  <c r="Q424" i="11"/>
  <c r="H424" i="11"/>
  <c r="B424" i="7"/>
  <c r="G424" i="7" s="1"/>
  <c r="L424" i="11"/>
  <c r="K424" i="11" s="1"/>
  <c r="O424" i="11"/>
  <c r="G424" i="11"/>
  <c r="I424" i="10"/>
  <c r="A424" i="11"/>
  <c r="H53" i="11"/>
  <c r="E53" i="11"/>
  <c r="D53" i="11"/>
  <c r="I53" i="10"/>
  <c r="G53" i="11"/>
  <c r="F53" i="11"/>
  <c r="V53" i="11"/>
  <c r="W53" i="11" s="1"/>
  <c r="L53" i="11" s="1"/>
  <c r="K53" i="11" s="1"/>
  <c r="J53" i="11"/>
  <c r="A53" i="11"/>
  <c r="E53" i="10"/>
  <c r="C53" i="10"/>
  <c r="F53" i="10"/>
  <c r="N53" i="11"/>
  <c r="B53" i="11"/>
  <c r="A53" i="10"/>
  <c r="B53" i="10"/>
  <c r="X53" i="11"/>
  <c r="Y53" i="11" s="1"/>
  <c r="M53" i="11" s="1"/>
  <c r="C53" i="11"/>
  <c r="D53" i="10"/>
  <c r="B53" i="7"/>
  <c r="I53" i="11"/>
  <c r="P53" i="11"/>
  <c r="G53" i="10"/>
  <c r="H53" i="10"/>
  <c r="Q53" i="11"/>
  <c r="O53" i="11"/>
  <c r="O153" i="11"/>
  <c r="I153" i="11"/>
  <c r="B153" i="11"/>
  <c r="Q153" i="11"/>
  <c r="H153" i="10"/>
  <c r="C153" i="10"/>
  <c r="E153" i="11"/>
  <c r="A153" i="11"/>
  <c r="B153" i="10"/>
  <c r="F153" i="11"/>
  <c r="A153" i="10"/>
  <c r="N153" i="11"/>
  <c r="X153" i="11"/>
  <c r="Y153" i="11" s="1"/>
  <c r="M153" i="11" s="1"/>
  <c r="C153" i="11"/>
  <c r="G153" i="11"/>
  <c r="D153" i="10"/>
  <c r="V153" i="11"/>
  <c r="W153" i="11" s="1"/>
  <c r="L153" i="11" s="1"/>
  <c r="K153" i="11" s="1"/>
  <c r="P153" i="11"/>
  <c r="B153" i="7"/>
  <c r="I153" i="7" s="1"/>
  <c r="J153" i="11"/>
  <c r="E153" i="10"/>
  <c r="H153" i="11"/>
  <c r="F153" i="10"/>
  <c r="G153" i="10"/>
  <c r="D153" i="11"/>
  <c r="I153" i="10"/>
  <c r="V38" i="11"/>
  <c r="W38" i="11" s="1"/>
  <c r="L38" i="11" s="1"/>
  <c r="K38" i="11" s="1"/>
  <c r="O38" i="11"/>
  <c r="B38" i="11"/>
  <c r="F38" i="11"/>
  <c r="C38" i="10"/>
  <c r="B38" i="10"/>
  <c r="B38" i="7"/>
  <c r="I38" i="11"/>
  <c r="E38" i="11"/>
  <c r="C38" i="11"/>
  <c r="P38" i="11"/>
  <c r="G38" i="11"/>
  <c r="E38" i="10"/>
  <c r="X38" i="11"/>
  <c r="Y38" i="11" s="1"/>
  <c r="M38" i="11" s="1"/>
  <c r="N38" i="11"/>
  <c r="D38" i="11"/>
  <c r="Q38" i="11"/>
  <c r="D38" i="10"/>
  <c r="F38" i="10"/>
  <c r="A38" i="10"/>
  <c r="H38" i="10"/>
  <c r="J38" i="11"/>
  <c r="G38" i="10"/>
  <c r="A38" i="11"/>
  <c r="I38" i="10"/>
  <c r="H38" i="11"/>
  <c r="V102" i="11"/>
  <c r="W102" i="11" s="1"/>
  <c r="L102" i="11" s="1"/>
  <c r="K102" i="11" s="1"/>
  <c r="E102" i="11"/>
  <c r="B102" i="11"/>
  <c r="F102" i="11"/>
  <c r="P102" i="11"/>
  <c r="D102" i="10"/>
  <c r="B102" i="7"/>
  <c r="I102" i="11"/>
  <c r="O102" i="11"/>
  <c r="C102" i="11"/>
  <c r="I102" i="10"/>
  <c r="F102" i="10"/>
  <c r="C102" i="10"/>
  <c r="X102" i="11"/>
  <c r="Y102" i="11" s="1"/>
  <c r="M102" i="11" s="1"/>
  <c r="N102" i="11"/>
  <c r="D102" i="11"/>
  <c r="Q102" i="11"/>
  <c r="A102" i="10"/>
  <c r="G102" i="11"/>
  <c r="B102" i="10"/>
  <c r="E102" i="10"/>
  <c r="J102" i="11"/>
  <c r="H102" i="10"/>
  <c r="A102" i="11"/>
  <c r="H102" i="11"/>
  <c r="G102" i="10"/>
  <c r="H176" i="11"/>
  <c r="I176" i="11"/>
  <c r="B176" i="11"/>
  <c r="C176" i="10"/>
  <c r="E176" i="10"/>
  <c r="Q176" i="11"/>
  <c r="E176" i="11"/>
  <c r="O176" i="11"/>
  <c r="D176" i="11"/>
  <c r="G176" i="11"/>
  <c r="I176" i="10"/>
  <c r="F176" i="11"/>
  <c r="X176" i="11"/>
  <c r="Y176" i="11" s="1"/>
  <c r="M176" i="11" s="1"/>
  <c r="J176" i="11"/>
  <c r="A176" i="11"/>
  <c r="G176" i="10"/>
  <c r="B176" i="10"/>
  <c r="D176" i="10"/>
  <c r="B176" i="7"/>
  <c r="V176" i="11"/>
  <c r="W176" i="11" s="1"/>
  <c r="L176" i="11" s="1"/>
  <c r="K176" i="11" s="1"/>
  <c r="F176" i="10"/>
  <c r="N176" i="11"/>
  <c r="A176" i="10"/>
  <c r="C176" i="11"/>
  <c r="H176" i="10"/>
  <c r="P176" i="11"/>
  <c r="M283" i="11"/>
  <c r="V283" i="11"/>
  <c r="W283" i="11" s="1"/>
  <c r="O283" i="11"/>
  <c r="A283" i="11"/>
  <c r="G283" i="11"/>
  <c r="G283" i="10"/>
  <c r="Q283" i="11"/>
  <c r="E283" i="10"/>
  <c r="L283" i="11"/>
  <c r="K283" i="11" s="1"/>
  <c r="N283" i="11"/>
  <c r="H283" i="11"/>
  <c r="C283" i="11"/>
  <c r="D283" i="10"/>
  <c r="B283" i="10"/>
  <c r="I283" i="10"/>
  <c r="X283" i="11"/>
  <c r="Y283" i="11" s="1"/>
  <c r="D283" i="11"/>
  <c r="C283" i="10"/>
  <c r="B283" i="7"/>
  <c r="D283" i="7" s="1"/>
  <c r="J283" i="11"/>
  <c r="B283" i="11"/>
  <c r="F283" i="10"/>
  <c r="E283" i="11"/>
  <c r="F283" i="11"/>
  <c r="A283" i="10"/>
  <c r="I283" i="11"/>
  <c r="P283" i="11"/>
  <c r="H283" i="10"/>
  <c r="M411" i="11"/>
  <c r="J411" i="11"/>
  <c r="E411" i="11"/>
  <c r="B411" i="11"/>
  <c r="F411" i="11"/>
  <c r="Q411" i="11"/>
  <c r="F411" i="10"/>
  <c r="V411" i="11"/>
  <c r="W411" i="11" s="1"/>
  <c r="O411" i="11"/>
  <c r="A411" i="11"/>
  <c r="G411" i="11"/>
  <c r="G411" i="10"/>
  <c r="P411" i="11"/>
  <c r="E411" i="10"/>
  <c r="L411" i="11"/>
  <c r="K411" i="11" s="1"/>
  <c r="N411" i="11"/>
  <c r="I411" i="11"/>
  <c r="D411" i="11"/>
  <c r="D411" i="10"/>
  <c r="B411" i="10"/>
  <c r="A411" i="10"/>
  <c r="C411" i="11"/>
  <c r="B411" i="7"/>
  <c r="C411" i="7" s="1"/>
  <c r="H411" i="10"/>
  <c r="H411" i="11"/>
  <c r="I411" i="10"/>
  <c r="X411" i="11"/>
  <c r="Y411" i="11" s="1"/>
  <c r="C411" i="10"/>
  <c r="I33" i="11"/>
  <c r="O33" i="11"/>
  <c r="C33" i="11"/>
  <c r="I33" i="10"/>
  <c r="C33" i="10"/>
  <c r="B33" i="10"/>
  <c r="N33" i="11"/>
  <c r="J33" i="11"/>
  <c r="A33" i="11"/>
  <c r="Q33" i="11"/>
  <c r="E33" i="10"/>
  <c r="F33" i="11"/>
  <c r="F33" i="10"/>
  <c r="X33" i="11"/>
  <c r="Y33" i="11" s="1"/>
  <c r="M33" i="11" s="1"/>
  <c r="V33" i="11"/>
  <c r="W33" i="11" s="1"/>
  <c r="L33" i="11" s="1"/>
  <c r="K33" i="11" s="1"/>
  <c r="B33" i="11"/>
  <c r="G33" i="11"/>
  <c r="H33" i="10"/>
  <c r="G33" i="10"/>
  <c r="E33" i="11"/>
  <c r="D33" i="10"/>
  <c r="D33" i="11"/>
  <c r="B33" i="7"/>
  <c r="J33" i="7" s="1"/>
  <c r="H33" i="11"/>
  <c r="A33" i="10"/>
  <c r="P33" i="11"/>
  <c r="I65" i="11"/>
  <c r="O65" i="11"/>
  <c r="C65" i="11"/>
  <c r="I65" i="10"/>
  <c r="G65" i="10"/>
  <c r="B65" i="10"/>
  <c r="N65" i="11"/>
  <c r="J65" i="11"/>
  <c r="A65" i="11"/>
  <c r="Q65" i="11"/>
  <c r="E65" i="10"/>
  <c r="F65" i="11"/>
  <c r="F65" i="10"/>
  <c r="X65" i="11"/>
  <c r="Y65" i="11" s="1"/>
  <c r="M65" i="11" s="1"/>
  <c r="V65" i="11"/>
  <c r="W65" i="11" s="1"/>
  <c r="L65" i="11" s="1"/>
  <c r="K65" i="11" s="1"/>
  <c r="B65" i="11"/>
  <c r="G65" i="11"/>
  <c r="H65" i="10"/>
  <c r="C65" i="10"/>
  <c r="E65" i="11"/>
  <c r="D65" i="10"/>
  <c r="D65" i="11"/>
  <c r="B65" i="7"/>
  <c r="C65" i="7" s="1"/>
  <c r="H65" i="11"/>
  <c r="A65" i="10"/>
  <c r="P65" i="11"/>
  <c r="I97" i="11"/>
  <c r="O97" i="11"/>
  <c r="C97" i="11"/>
  <c r="P97" i="11"/>
  <c r="A97" i="10"/>
  <c r="I97" i="10"/>
  <c r="N97" i="11"/>
  <c r="J97" i="11"/>
  <c r="A97" i="11"/>
  <c r="F97" i="10"/>
  <c r="G97" i="11"/>
  <c r="F97" i="11"/>
  <c r="D97" i="10"/>
  <c r="X97" i="11"/>
  <c r="Y97" i="11" s="1"/>
  <c r="M97" i="11" s="1"/>
  <c r="V97" i="11"/>
  <c r="W97" i="11" s="1"/>
  <c r="L97" i="11" s="1"/>
  <c r="K97" i="11" s="1"/>
  <c r="B97" i="11"/>
  <c r="Q97" i="11"/>
  <c r="C97" i="10"/>
  <c r="E97" i="10"/>
  <c r="E97" i="11"/>
  <c r="G97" i="10"/>
  <c r="D97" i="11"/>
  <c r="B97" i="7"/>
  <c r="G97" i="7" s="1"/>
  <c r="H97" i="11"/>
  <c r="H97" i="10"/>
  <c r="B97" i="10"/>
  <c r="X129" i="11"/>
  <c r="Y129" i="11" s="1"/>
  <c r="M129" i="11" s="1"/>
  <c r="V129" i="11"/>
  <c r="W129" i="11" s="1"/>
  <c r="L129" i="11" s="1"/>
  <c r="K129" i="11" s="1"/>
  <c r="B129" i="11"/>
  <c r="Q129" i="11"/>
  <c r="C129" i="10"/>
  <c r="E129" i="10"/>
  <c r="I129" i="11"/>
  <c r="O129" i="11"/>
  <c r="C129" i="11"/>
  <c r="P129" i="11"/>
  <c r="G129" i="10"/>
  <c r="I129" i="10"/>
  <c r="J129" i="11"/>
  <c r="F129" i="10"/>
  <c r="F129" i="11"/>
  <c r="E129" i="11"/>
  <c r="B129" i="10"/>
  <c r="A129" i="10"/>
  <c r="H129" i="11"/>
  <c r="D129" i="11"/>
  <c r="H129" i="10"/>
  <c r="B129" i="7"/>
  <c r="I129" i="7" s="1"/>
  <c r="D129" i="10"/>
  <c r="N129" i="11"/>
  <c r="G129" i="11"/>
  <c r="A129" i="11"/>
  <c r="O169" i="11"/>
  <c r="I169" i="11"/>
  <c r="B169" i="11"/>
  <c r="Q169" i="11"/>
  <c r="C169" i="10"/>
  <c r="H169" i="10"/>
  <c r="N169" i="11"/>
  <c r="J169" i="11"/>
  <c r="C169" i="11"/>
  <c r="G169" i="11"/>
  <c r="D169" i="10"/>
  <c r="E169" i="11"/>
  <c r="A169" i="11"/>
  <c r="B169" i="10"/>
  <c r="F169" i="11"/>
  <c r="G169" i="10"/>
  <c r="H169" i="11"/>
  <c r="F169" i="10"/>
  <c r="A169" i="10"/>
  <c r="V169" i="11"/>
  <c r="W169" i="11" s="1"/>
  <c r="L169" i="11" s="1"/>
  <c r="K169" i="11" s="1"/>
  <c r="P169" i="11"/>
  <c r="B169" i="7"/>
  <c r="J169" i="7" s="1"/>
  <c r="D169" i="11"/>
  <c r="I169" i="10"/>
  <c r="E169" i="10"/>
  <c r="X169" i="11"/>
  <c r="Y169" i="11" s="1"/>
  <c r="M169" i="11" s="1"/>
  <c r="L212" i="11"/>
  <c r="K212" i="11" s="1"/>
  <c r="H212" i="11"/>
  <c r="J212" i="11"/>
  <c r="D212" i="11"/>
  <c r="C212" i="10"/>
  <c r="Q212" i="11"/>
  <c r="H212" i="10"/>
  <c r="M212" i="11"/>
  <c r="V212" i="11"/>
  <c r="W212" i="11" s="1"/>
  <c r="O212" i="11"/>
  <c r="B212" i="11"/>
  <c r="G212" i="11"/>
  <c r="F212" i="11"/>
  <c r="E212" i="10"/>
  <c r="E212" i="11"/>
  <c r="I212" i="11"/>
  <c r="A212" i="11"/>
  <c r="G212" i="10"/>
  <c r="B212" i="10"/>
  <c r="A212" i="10"/>
  <c r="B212" i="7"/>
  <c r="C212" i="7" s="1"/>
  <c r="C212" i="11"/>
  <c r="D212" i="10"/>
  <c r="P212" i="11"/>
  <c r="F212" i="10"/>
  <c r="I212" i="10"/>
  <c r="X212" i="11"/>
  <c r="Y212" i="11" s="1"/>
  <c r="N212" i="11"/>
  <c r="V272" i="11"/>
  <c r="W272" i="11" s="1"/>
  <c r="N272" i="11"/>
  <c r="L272" i="11"/>
  <c r="K272" i="11" s="1"/>
  <c r="I272" i="11"/>
  <c r="A272" i="11"/>
  <c r="G272" i="10"/>
  <c r="B272" i="10"/>
  <c r="Q272" i="11"/>
  <c r="B272" i="7"/>
  <c r="A272" i="7" s="1"/>
  <c r="X272" i="11"/>
  <c r="Y272" i="11" s="1"/>
  <c r="J272" i="11"/>
  <c r="D272" i="11"/>
  <c r="C272" i="10"/>
  <c r="E272" i="10"/>
  <c r="F272" i="11"/>
  <c r="H272" i="11"/>
  <c r="B272" i="11"/>
  <c r="A272" i="10"/>
  <c r="E272" i="11"/>
  <c r="P272" i="11"/>
  <c r="D272" i="10"/>
  <c r="O272" i="11"/>
  <c r="G272" i="11"/>
  <c r="I272" i="10"/>
  <c r="H272" i="10"/>
  <c r="M272" i="11"/>
  <c r="F272" i="10"/>
  <c r="C272" i="11"/>
  <c r="M336" i="11"/>
  <c r="H336" i="11"/>
  <c r="N336" i="11"/>
  <c r="B336" i="11"/>
  <c r="C336" i="10"/>
  <c r="E336" i="10"/>
  <c r="F336" i="11"/>
  <c r="L336" i="11"/>
  <c r="K336" i="11" s="1"/>
  <c r="E336" i="11"/>
  <c r="O336" i="11"/>
  <c r="D336" i="11"/>
  <c r="G336" i="11"/>
  <c r="I336" i="10"/>
  <c r="A336" i="10"/>
  <c r="V336" i="11"/>
  <c r="W336" i="11" s="1"/>
  <c r="J336" i="11"/>
  <c r="C336" i="11"/>
  <c r="P336" i="11"/>
  <c r="F336" i="10"/>
  <c r="D336" i="10"/>
  <c r="H336" i="10"/>
  <c r="X336" i="11"/>
  <c r="Y336" i="11" s="1"/>
  <c r="B336" i="10"/>
  <c r="I336" i="11"/>
  <c r="Q336" i="11"/>
  <c r="G336" i="10"/>
  <c r="A336" i="11"/>
  <c r="B336" i="7"/>
  <c r="L400" i="11"/>
  <c r="K400" i="11" s="1"/>
  <c r="H400" i="11"/>
  <c r="J400" i="11"/>
  <c r="D400" i="11"/>
  <c r="C400" i="10"/>
  <c r="E400" i="10"/>
  <c r="D400" i="10"/>
  <c r="V400" i="11"/>
  <c r="W400" i="11" s="1"/>
  <c r="I400" i="11"/>
  <c r="C400" i="11"/>
  <c r="P400" i="11"/>
  <c r="F400" i="10"/>
  <c r="F400" i="11"/>
  <c r="H400" i="10"/>
  <c r="E400" i="11"/>
  <c r="B400" i="11"/>
  <c r="Q400" i="11"/>
  <c r="N400" i="11"/>
  <c r="G400" i="10"/>
  <c r="I400" i="10"/>
  <c r="A400" i="11"/>
  <c r="M400" i="11"/>
  <c r="O400" i="11"/>
  <c r="G400" i="11"/>
  <c r="A400" i="10"/>
  <c r="X400" i="11"/>
  <c r="Y400" i="11" s="1"/>
  <c r="B400" i="10"/>
  <c r="B400" i="7"/>
  <c r="F400" i="7" s="1"/>
  <c r="J22" i="11"/>
  <c r="H22" i="11"/>
  <c r="A22" i="11"/>
  <c r="H22" i="10"/>
  <c r="F22" i="10"/>
  <c r="A22" i="10"/>
  <c r="X22" i="11"/>
  <c r="Y22" i="11" s="1"/>
  <c r="M22" i="11" s="1"/>
  <c r="N22" i="11"/>
  <c r="D22" i="11"/>
  <c r="Q22" i="11"/>
  <c r="D22" i="10"/>
  <c r="G22" i="11"/>
  <c r="I22" i="10"/>
  <c r="I22" i="11"/>
  <c r="E22" i="11"/>
  <c r="C22" i="11"/>
  <c r="P22" i="11"/>
  <c r="C22" i="10"/>
  <c r="E22" i="10"/>
  <c r="F22" i="11"/>
  <c r="V22" i="11"/>
  <c r="W22" i="11" s="1"/>
  <c r="L22" i="11" s="1"/>
  <c r="K22" i="11" s="1"/>
  <c r="G22" i="10"/>
  <c r="B22" i="11"/>
  <c r="B22" i="7"/>
  <c r="J22" i="7" s="1"/>
  <c r="O22" i="11"/>
  <c r="B22" i="10"/>
  <c r="V117" i="11"/>
  <c r="W117" i="11" s="1"/>
  <c r="L117" i="11" s="1"/>
  <c r="K117" i="11" s="1"/>
  <c r="J117" i="11"/>
  <c r="A117" i="11"/>
  <c r="P117" i="11"/>
  <c r="A117" i="10"/>
  <c r="F117" i="11"/>
  <c r="N117" i="11"/>
  <c r="O117" i="11"/>
  <c r="C117" i="11"/>
  <c r="F117" i="10"/>
  <c r="I117" i="10"/>
  <c r="H117" i="10"/>
  <c r="E117" i="10"/>
  <c r="H117" i="11"/>
  <c r="E117" i="11"/>
  <c r="B117" i="11"/>
  <c r="Q117" i="11"/>
  <c r="C117" i="10"/>
  <c r="G117" i="10"/>
  <c r="X117" i="11"/>
  <c r="Y117" i="11" s="1"/>
  <c r="M117" i="11" s="1"/>
  <c r="D117" i="10"/>
  <c r="I117" i="11"/>
  <c r="G117" i="11"/>
  <c r="B117" i="10"/>
  <c r="D117" i="11"/>
  <c r="B117" i="7"/>
  <c r="J30" i="11"/>
  <c r="H30" i="11"/>
  <c r="A30" i="11"/>
  <c r="H30" i="10"/>
  <c r="G30" i="11"/>
  <c r="E30" i="10"/>
  <c r="X30" i="11"/>
  <c r="Y30" i="11" s="1"/>
  <c r="M30" i="11" s="1"/>
  <c r="N30" i="11"/>
  <c r="D30" i="11"/>
  <c r="Q30" i="11"/>
  <c r="D30" i="10"/>
  <c r="C30" i="10"/>
  <c r="A30" i="10"/>
  <c r="I30" i="11"/>
  <c r="O30" i="11"/>
  <c r="C30" i="11"/>
  <c r="P30" i="11"/>
  <c r="F30" i="10"/>
  <c r="I30" i="10"/>
  <c r="V30" i="11"/>
  <c r="W30" i="11" s="1"/>
  <c r="L30" i="11" s="1"/>
  <c r="K30" i="11" s="1"/>
  <c r="G30" i="10"/>
  <c r="E30" i="11"/>
  <c r="B30" i="10"/>
  <c r="F30" i="11"/>
  <c r="B30" i="7"/>
  <c r="C30" i="7" s="1"/>
  <c r="B30" i="11"/>
  <c r="V94" i="11"/>
  <c r="W94" i="11" s="1"/>
  <c r="L94" i="11" s="1"/>
  <c r="K94" i="11" s="1"/>
  <c r="N94" i="11"/>
  <c r="B94" i="11"/>
  <c r="F94" i="11"/>
  <c r="D94" i="10"/>
  <c r="C94" i="10"/>
  <c r="B94" i="7"/>
  <c r="I94" i="7" s="1"/>
  <c r="I94" i="11"/>
  <c r="O94" i="11"/>
  <c r="C94" i="11"/>
  <c r="I94" i="10"/>
  <c r="G94" i="10"/>
  <c r="B94" i="10"/>
  <c r="X94" i="11"/>
  <c r="Y94" i="11" s="1"/>
  <c r="E94" i="11"/>
  <c r="D94" i="11"/>
  <c r="Q94" i="11"/>
  <c r="H94" i="10"/>
  <c r="G94" i="11"/>
  <c r="A94" i="10"/>
  <c r="A94" i="11"/>
  <c r="M94" i="11"/>
  <c r="P94" i="11"/>
  <c r="H94" i="11"/>
  <c r="E94" i="10"/>
  <c r="F94" i="10"/>
  <c r="J94" i="11"/>
  <c r="O165" i="11"/>
  <c r="E165" i="11"/>
  <c r="A165" i="11"/>
  <c r="P165" i="11"/>
  <c r="F165" i="11"/>
  <c r="A165" i="10"/>
  <c r="X165" i="11"/>
  <c r="Y165" i="11" s="1"/>
  <c r="M165" i="11" s="1"/>
  <c r="V165" i="11"/>
  <c r="W165" i="11" s="1"/>
  <c r="L165" i="11" s="1"/>
  <c r="K165" i="11" s="1"/>
  <c r="C165" i="11"/>
  <c r="F165" i="10"/>
  <c r="I165" i="10"/>
  <c r="H165" i="10"/>
  <c r="E165" i="10"/>
  <c r="H165" i="11"/>
  <c r="J165" i="11"/>
  <c r="B165" i="11"/>
  <c r="Q165" i="11"/>
  <c r="G165" i="10"/>
  <c r="G165" i="11"/>
  <c r="D165" i="11"/>
  <c r="B165" i="7"/>
  <c r="D165" i="7" s="1"/>
  <c r="B165" i="10"/>
  <c r="I165" i="11"/>
  <c r="C165" i="10"/>
  <c r="D165" i="10"/>
  <c r="N165" i="11"/>
  <c r="M267" i="11"/>
  <c r="J267" i="11"/>
  <c r="E267" i="11"/>
  <c r="B267" i="11"/>
  <c r="F267" i="11"/>
  <c r="Q267" i="11"/>
  <c r="F267" i="10"/>
  <c r="V267" i="11"/>
  <c r="W267" i="11" s="1"/>
  <c r="O267" i="11"/>
  <c r="D267" i="11"/>
  <c r="G267" i="11"/>
  <c r="G267" i="10"/>
  <c r="P267" i="11"/>
  <c r="E267" i="10"/>
  <c r="L267" i="11"/>
  <c r="K267" i="11" s="1"/>
  <c r="N267" i="11"/>
  <c r="H267" i="11"/>
  <c r="A267" i="11"/>
  <c r="D267" i="10"/>
  <c r="B267" i="10"/>
  <c r="A267" i="10"/>
  <c r="X267" i="11"/>
  <c r="Y267" i="11" s="1"/>
  <c r="C267" i="10"/>
  <c r="I267" i="11"/>
  <c r="I267" i="10"/>
  <c r="H267" i="10"/>
  <c r="B267" i="7"/>
  <c r="J267" i="7" s="1"/>
  <c r="C267" i="11"/>
  <c r="L395" i="11"/>
  <c r="K395" i="11" s="1"/>
  <c r="J395" i="11"/>
  <c r="E395" i="11"/>
  <c r="D395" i="11"/>
  <c r="F395" i="11"/>
  <c r="Q395" i="11"/>
  <c r="F395" i="10"/>
  <c r="V395" i="11"/>
  <c r="W395" i="11" s="1"/>
  <c r="O395" i="11"/>
  <c r="B395" i="11"/>
  <c r="G395" i="11"/>
  <c r="G395" i="10"/>
  <c r="P395" i="11"/>
  <c r="E395" i="10"/>
  <c r="M395" i="11"/>
  <c r="N395" i="11"/>
  <c r="H395" i="11"/>
  <c r="A395" i="11"/>
  <c r="D395" i="10"/>
  <c r="B395" i="10"/>
  <c r="A395" i="10"/>
  <c r="C395" i="11"/>
  <c r="B395" i="7"/>
  <c r="N395" i="7" s="1"/>
  <c r="H395" i="10"/>
  <c r="I395" i="11"/>
  <c r="I395" i="10"/>
  <c r="X395" i="11"/>
  <c r="Y395" i="11" s="1"/>
  <c r="C395" i="10"/>
  <c r="V34" i="11"/>
  <c r="W34" i="11" s="1"/>
  <c r="L34" i="11" s="1"/>
  <c r="K34" i="11" s="1"/>
  <c r="J34" i="11"/>
  <c r="B34" i="11"/>
  <c r="F34" i="11"/>
  <c r="P34" i="11"/>
  <c r="G34" i="10"/>
  <c r="B34" i="7"/>
  <c r="I34" i="7" s="1"/>
  <c r="N34" i="11"/>
  <c r="E34" i="11"/>
  <c r="A34" i="11"/>
  <c r="H34" i="10"/>
  <c r="F34" i="10"/>
  <c r="I34" i="10"/>
  <c r="X34" i="11"/>
  <c r="Y34" i="11" s="1"/>
  <c r="M34" i="11" s="1"/>
  <c r="O34" i="11"/>
  <c r="D34" i="11"/>
  <c r="Q34" i="11"/>
  <c r="C34" i="10"/>
  <c r="G34" i="11"/>
  <c r="A34" i="10"/>
  <c r="C34" i="11"/>
  <c r="D34" i="10"/>
  <c r="H34" i="11"/>
  <c r="E34" i="10"/>
  <c r="I34" i="11"/>
  <c r="B34" i="10"/>
  <c r="I66" i="11"/>
  <c r="E66" i="11"/>
  <c r="C66" i="11"/>
  <c r="D66" i="10"/>
  <c r="C66" i="10"/>
  <c r="E66" i="10"/>
  <c r="X66" i="11"/>
  <c r="Y66" i="11" s="1"/>
  <c r="M66" i="11" s="1"/>
  <c r="O66" i="11"/>
  <c r="D66" i="11"/>
  <c r="Q66" i="11"/>
  <c r="G66" i="10"/>
  <c r="B66" i="10"/>
  <c r="A66" i="10"/>
  <c r="N66" i="11"/>
  <c r="H66" i="11"/>
  <c r="A66" i="11"/>
  <c r="H66" i="10"/>
  <c r="F66" i="10"/>
  <c r="I66" i="10"/>
  <c r="J66" i="11"/>
  <c r="G66" i="11"/>
  <c r="B66" i="11"/>
  <c r="B66" i="7"/>
  <c r="D66" i="7" s="1"/>
  <c r="V66" i="11"/>
  <c r="W66" i="11" s="1"/>
  <c r="L66" i="11" s="1"/>
  <c r="K66" i="11" s="1"/>
  <c r="P66" i="11"/>
  <c r="F66" i="11"/>
  <c r="I98" i="11"/>
  <c r="E98" i="11"/>
  <c r="A98" i="11"/>
  <c r="E98" i="10"/>
  <c r="C98" i="10"/>
  <c r="G98" i="11"/>
  <c r="X98" i="11"/>
  <c r="Y98" i="11" s="1"/>
  <c r="M98" i="11" s="1"/>
  <c r="O98" i="11"/>
  <c r="D98" i="11"/>
  <c r="Q98" i="11"/>
  <c r="A98" i="10"/>
  <c r="P98" i="11"/>
  <c r="F98" i="10"/>
  <c r="N98" i="11"/>
  <c r="H98" i="11"/>
  <c r="C98" i="11"/>
  <c r="I98" i="10"/>
  <c r="H98" i="10"/>
  <c r="G98" i="10"/>
  <c r="J98" i="11"/>
  <c r="B98" i="10"/>
  <c r="B98" i="11"/>
  <c r="B98" i="7"/>
  <c r="C98" i="7" s="1"/>
  <c r="V98" i="11"/>
  <c r="W98" i="11" s="1"/>
  <c r="L98" i="11" s="1"/>
  <c r="K98" i="11" s="1"/>
  <c r="D98" i="10"/>
  <c r="F98" i="11"/>
  <c r="I130" i="11"/>
  <c r="E130" i="11"/>
  <c r="A130" i="11"/>
  <c r="E130" i="10"/>
  <c r="B130" i="10"/>
  <c r="G130" i="10"/>
  <c r="X130" i="11"/>
  <c r="Y130" i="11" s="1"/>
  <c r="M130" i="11" s="1"/>
  <c r="O130" i="11"/>
  <c r="D130" i="11"/>
  <c r="Q130" i="11"/>
  <c r="A130" i="10"/>
  <c r="G130" i="11"/>
  <c r="F130" i="10"/>
  <c r="N130" i="11"/>
  <c r="J130" i="11"/>
  <c r="C130" i="11"/>
  <c r="I130" i="10"/>
  <c r="P130" i="11"/>
  <c r="C130" i="10"/>
  <c r="H130" i="11"/>
  <c r="H130" i="10"/>
  <c r="B130" i="11"/>
  <c r="B130" i="7"/>
  <c r="F130" i="7" s="1"/>
  <c r="V130" i="11"/>
  <c r="W130" i="11" s="1"/>
  <c r="L130" i="11" s="1"/>
  <c r="K130" i="11" s="1"/>
  <c r="D130" i="10"/>
  <c r="F130" i="11"/>
  <c r="J171" i="11"/>
  <c r="E171" i="11"/>
  <c r="B171" i="11"/>
  <c r="F171" i="11"/>
  <c r="P171" i="11"/>
  <c r="A171" i="10"/>
  <c r="X171" i="11"/>
  <c r="Y171" i="11" s="1"/>
  <c r="M171" i="11" s="1"/>
  <c r="O171" i="11"/>
  <c r="A171" i="11"/>
  <c r="G171" i="11"/>
  <c r="G171" i="10"/>
  <c r="I171" i="10"/>
  <c r="E171" i="10"/>
  <c r="N171" i="11"/>
  <c r="I171" i="11"/>
  <c r="C171" i="11"/>
  <c r="D171" i="10"/>
  <c r="Q171" i="11"/>
  <c r="F171" i="10"/>
  <c r="V171" i="11"/>
  <c r="W171" i="11" s="1"/>
  <c r="L171" i="11" s="1"/>
  <c r="K171" i="11" s="1"/>
  <c r="C171" i="10"/>
  <c r="H171" i="11"/>
  <c r="B171" i="10"/>
  <c r="H171" i="10"/>
  <c r="D171" i="11"/>
  <c r="B171" i="7"/>
  <c r="G171" i="7" s="1"/>
  <c r="M213" i="11"/>
  <c r="H213" i="11"/>
  <c r="J213" i="11"/>
  <c r="B213" i="11"/>
  <c r="P213" i="11"/>
  <c r="H213" i="10"/>
  <c r="F213" i="11"/>
  <c r="V213" i="11"/>
  <c r="W213" i="11" s="1"/>
  <c r="O213" i="11"/>
  <c r="C213" i="11"/>
  <c r="F213" i="10"/>
  <c r="I213" i="10"/>
  <c r="G213" i="11"/>
  <c r="C213" i="10"/>
  <c r="L213" i="11"/>
  <c r="K213" i="11" s="1"/>
  <c r="N213" i="11"/>
  <c r="E213" i="11"/>
  <c r="D213" i="11"/>
  <c r="Q213" i="11"/>
  <c r="A213" i="10"/>
  <c r="G213" i="10"/>
  <c r="X213" i="11"/>
  <c r="Y213" i="11" s="1"/>
  <c r="E213" i="10"/>
  <c r="I213" i="11"/>
  <c r="D213" i="10"/>
  <c r="B213" i="10"/>
  <c r="B213" i="7"/>
  <c r="F213" i="7" s="1"/>
  <c r="A213" i="11"/>
  <c r="L275" i="11"/>
  <c r="K275" i="11" s="1"/>
  <c r="J275" i="11"/>
  <c r="E275" i="11"/>
  <c r="B275" i="11"/>
  <c r="F275" i="11"/>
  <c r="F275" i="10"/>
  <c r="A275" i="10"/>
  <c r="V275" i="11"/>
  <c r="W275" i="11" s="1"/>
  <c r="O275" i="11"/>
  <c r="D275" i="11"/>
  <c r="G275" i="11"/>
  <c r="G275" i="10"/>
  <c r="Q275" i="11"/>
  <c r="E275" i="10"/>
  <c r="M275" i="11"/>
  <c r="N275" i="11"/>
  <c r="H275" i="11"/>
  <c r="A275" i="11"/>
  <c r="D275" i="10"/>
  <c r="B275" i="10"/>
  <c r="I275" i="10"/>
  <c r="C275" i="11"/>
  <c r="B275" i="7"/>
  <c r="A275" i="7" s="1"/>
  <c r="H275" i="10"/>
  <c r="I275" i="11"/>
  <c r="P275" i="11"/>
  <c r="X275" i="11"/>
  <c r="Y275" i="11" s="1"/>
  <c r="C275" i="10"/>
  <c r="L339" i="11"/>
  <c r="K339" i="11" s="1"/>
  <c r="J339" i="11"/>
  <c r="E339" i="11"/>
  <c r="D339" i="11"/>
  <c r="F339" i="11"/>
  <c r="Q339" i="11"/>
  <c r="F339" i="10"/>
  <c r="X339" i="11"/>
  <c r="Y339" i="11" s="1"/>
  <c r="O339" i="11"/>
  <c r="A339" i="11"/>
  <c r="G339" i="11"/>
  <c r="G339" i="10"/>
  <c r="P339" i="11"/>
  <c r="E339" i="10"/>
  <c r="M339" i="11"/>
  <c r="N339" i="11"/>
  <c r="H339" i="11"/>
  <c r="C339" i="11"/>
  <c r="D339" i="10"/>
  <c r="B339" i="10"/>
  <c r="A339" i="10"/>
  <c r="V339" i="11"/>
  <c r="W339" i="11" s="1"/>
  <c r="C339" i="10"/>
  <c r="I339" i="11"/>
  <c r="I339" i="10"/>
  <c r="H339" i="10"/>
  <c r="B339" i="11"/>
  <c r="B339" i="7"/>
  <c r="I339" i="7" s="1"/>
  <c r="M403" i="11"/>
  <c r="J403" i="11"/>
  <c r="E403" i="11"/>
  <c r="B403" i="11"/>
  <c r="F403" i="11"/>
  <c r="F403" i="10"/>
  <c r="A403" i="10"/>
  <c r="V403" i="11"/>
  <c r="W403" i="11" s="1"/>
  <c r="O403" i="11"/>
  <c r="A403" i="11"/>
  <c r="G403" i="11"/>
  <c r="G403" i="10"/>
  <c r="Q403" i="11"/>
  <c r="E403" i="10"/>
  <c r="L403" i="11"/>
  <c r="K403" i="11" s="1"/>
  <c r="N403" i="11"/>
  <c r="H403" i="11"/>
  <c r="D403" i="11"/>
  <c r="D403" i="10"/>
  <c r="B403" i="10"/>
  <c r="I403" i="10"/>
  <c r="X403" i="11"/>
  <c r="Y403" i="11" s="1"/>
  <c r="C403" i="10"/>
  <c r="I403" i="11"/>
  <c r="P403" i="11"/>
  <c r="H403" i="10"/>
  <c r="C403" i="11"/>
  <c r="B403" i="7"/>
  <c r="F403" i="7" s="1"/>
  <c r="L435" i="11"/>
  <c r="K435" i="11" s="1"/>
  <c r="O435" i="11"/>
  <c r="E435" i="11"/>
  <c r="B435" i="11"/>
  <c r="F435" i="11"/>
  <c r="F435" i="10"/>
  <c r="I435" i="10"/>
  <c r="V435" i="11"/>
  <c r="W435" i="11" s="1"/>
  <c r="I435" i="11"/>
  <c r="A435" i="11"/>
  <c r="G435" i="11"/>
  <c r="G435" i="10"/>
  <c r="E435" i="10"/>
  <c r="A435" i="10"/>
  <c r="M435" i="11"/>
  <c r="N435" i="11"/>
  <c r="J435" i="11"/>
  <c r="C435" i="11"/>
  <c r="D435" i="10"/>
  <c r="B435" i="10"/>
  <c r="P435" i="11"/>
  <c r="X435" i="11"/>
  <c r="Y435" i="11" s="1"/>
  <c r="C435" i="10"/>
  <c r="H435" i="11"/>
  <c r="Q435" i="11"/>
  <c r="H435" i="10"/>
  <c r="B435" i="7"/>
  <c r="F435" i="7" s="1"/>
  <c r="D435" i="11"/>
  <c r="M467" i="11"/>
  <c r="O467" i="11"/>
  <c r="E467" i="11"/>
  <c r="B467" i="11"/>
  <c r="F467" i="11"/>
  <c r="F467" i="10"/>
  <c r="I467" i="10"/>
  <c r="V467" i="11"/>
  <c r="W467" i="11" s="1"/>
  <c r="H467" i="11"/>
  <c r="A467" i="11"/>
  <c r="G467" i="11"/>
  <c r="G467" i="10"/>
  <c r="E467" i="10"/>
  <c r="A467" i="10"/>
  <c r="L467" i="11"/>
  <c r="K467" i="11" s="1"/>
  <c r="N467" i="11"/>
  <c r="J467" i="11"/>
  <c r="D467" i="11"/>
  <c r="D467" i="10"/>
  <c r="B467" i="10"/>
  <c r="P467" i="11"/>
  <c r="X467" i="11"/>
  <c r="Y467" i="11" s="1"/>
  <c r="C467" i="10"/>
  <c r="I467" i="11"/>
  <c r="Q467" i="11"/>
  <c r="H467" i="10"/>
  <c r="C467" i="11"/>
  <c r="B467" i="7"/>
  <c r="C467" i="7" s="1"/>
  <c r="V27" i="11"/>
  <c r="W27" i="11" s="1"/>
  <c r="L27" i="11" s="1"/>
  <c r="K27" i="11" s="1"/>
  <c r="E27" i="11"/>
  <c r="D27" i="11"/>
  <c r="G27" i="10"/>
  <c r="Q27" i="11"/>
  <c r="A27" i="10"/>
  <c r="J27" i="11"/>
  <c r="I27" i="11"/>
  <c r="B27" i="11"/>
  <c r="C27" i="10"/>
  <c r="P27" i="11"/>
  <c r="H27" i="10"/>
  <c r="N27" i="11"/>
  <c r="H27" i="11"/>
  <c r="A27" i="11"/>
  <c r="F27" i="11"/>
  <c r="E27" i="10"/>
  <c r="I27" i="10"/>
  <c r="B27" i="7"/>
  <c r="D27" i="7" s="1"/>
  <c r="C27" i="11"/>
  <c r="D27" i="10"/>
  <c r="G27" i="11"/>
  <c r="O27" i="11"/>
  <c r="F27" i="10"/>
  <c r="B27" i="10"/>
  <c r="X27" i="11"/>
  <c r="Y27" i="11" s="1"/>
  <c r="M27" i="11" s="1"/>
  <c r="V43" i="11"/>
  <c r="W43" i="11" s="1"/>
  <c r="L43" i="11" s="1"/>
  <c r="K43" i="11" s="1"/>
  <c r="I43" i="11"/>
  <c r="D43" i="11"/>
  <c r="G43" i="10"/>
  <c r="Q43" i="11"/>
  <c r="A43" i="10"/>
  <c r="J43" i="11"/>
  <c r="E43" i="11"/>
  <c r="B43" i="11"/>
  <c r="C43" i="10"/>
  <c r="P43" i="11"/>
  <c r="H43" i="10"/>
  <c r="N43" i="11"/>
  <c r="H43" i="11"/>
  <c r="C43" i="11"/>
  <c r="F43" i="11"/>
  <c r="I43" i="10"/>
  <c r="E43" i="10"/>
  <c r="B43" i="7"/>
  <c r="X43" i="11"/>
  <c r="Y43" i="11" s="1"/>
  <c r="M43" i="11" s="1"/>
  <c r="B43" i="10"/>
  <c r="O43" i="11"/>
  <c r="F43" i="10"/>
  <c r="G43" i="11"/>
  <c r="D43" i="10"/>
  <c r="A43" i="11"/>
  <c r="V59" i="11"/>
  <c r="W59" i="11" s="1"/>
  <c r="L59" i="11" s="1"/>
  <c r="K59" i="11" s="1"/>
  <c r="E59" i="11"/>
  <c r="A59" i="11"/>
  <c r="G59" i="10"/>
  <c r="Q59" i="11"/>
  <c r="A59" i="10"/>
  <c r="J59" i="11"/>
  <c r="I59" i="11"/>
  <c r="B59" i="11"/>
  <c r="C59" i="10"/>
  <c r="P59" i="11"/>
  <c r="H59" i="10"/>
  <c r="N59" i="11"/>
  <c r="H59" i="11"/>
  <c r="C59" i="11"/>
  <c r="F59" i="11"/>
  <c r="E59" i="10"/>
  <c r="I59" i="10"/>
  <c r="B59" i="7"/>
  <c r="G59" i="7" s="1"/>
  <c r="D59" i="11"/>
  <c r="D59" i="10"/>
  <c r="G59" i="11"/>
  <c r="O59" i="11"/>
  <c r="B59" i="10"/>
  <c r="F59" i="10"/>
  <c r="X59" i="11"/>
  <c r="Y59" i="11" s="1"/>
  <c r="M59" i="11" s="1"/>
  <c r="V75" i="11"/>
  <c r="W75" i="11" s="1"/>
  <c r="L75" i="11" s="1"/>
  <c r="K75" i="11" s="1"/>
  <c r="I75" i="11"/>
  <c r="A75" i="11"/>
  <c r="G75" i="10"/>
  <c r="Q75" i="11"/>
  <c r="A75" i="10"/>
  <c r="J75" i="11"/>
  <c r="E75" i="11"/>
  <c r="B75" i="11"/>
  <c r="C75" i="10"/>
  <c r="P75" i="11"/>
  <c r="H75" i="10"/>
  <c r="N75" i="11"/>
  <c r="H75" i="11"/>
  <c r="C75" i="11"/>
  <c r="F75" i="11"/>
  <c r="I75" i="10"/>
  <c r="E75" i="10"/>
  <c r="B75" i="7"/>
  <c r="N75" i="7" s="1"/>
  <c r="X75" i="11"/>
  <c r="Y75" i="11" s="1"/>
  <c r="M75" i="11" s="1"/>
  <c r="F75" i="10"/>
  <c r="O75" i="11"/>
  <c r="B75" i="10"/>
  <c r="G75" i="11"/>
  <c r="D75" i="10"/>
  <c r="D75" i="11"/>
  <c r="V91" i="11"/>
  <c r="W91" i="11" s="1"/>
  <c r="L91" i="11" s="1"/>
  <c r="K91" i="11" s="1"/>
  <c r="E91" i="11"/>
  <c r="C91" i="11"/>
  <c r="G91" i="10"/>
  <c r="E91" i="10"/>
  <c r="A91" i="10"/>
  <c r="J91" i="11"/>
  <c r="I91" i="11"/>
  <c r="B91" i="11"/>
  <c r="C91" i="10"/>
  <c r="Q91" i="11"/>
  <c r="H91" i="10"/>
  <c r="N91" i="11"/>
  <c r="H91" i="11"/>
  <c r="D91" i="11"/>
  <c r="F91" i="11"/>
  <c r="I91" i="10"/>
  <c r="F91" i="10"/>
  <c r="B91" i="7"/>
  <c r="F91" i="7" s="1"/>
  <c r="A91" i="11"/>
  <c r="D91" i="10"/>
  <c r="G91" i="11"/>
  <c r="O91" i="11"/>
  <c r="P91" i="11"/>
  <c r="X91" i="11"/>
  <c r="Y91" i="11" s="1"/>
  <c r="M91" i="11" s="1"/>
  <c r="B91" i="10"/>
  <c r="V107" i="11"/>
  <c r="W107" i="11" s="1"/>
  <c r="L107" i="11" s="1"/>
  <c r="K107" i="11" s="1"/>
  <c r="I107" i="11"/>
  <c r="C107" i="11"/>
  <c r="D107" i="10"/>
  <c r="B107" i="10"/>
  <c r="G107" i="10"/>
  <c r="J107" i="11"/>
  <c r="E107" i="11"/>
  <c r="B107" i="11"/>
  <c r="F107" i="11"/>
  <c r="F107" i="10"/>
  <c r="A107" i="10"/>
  <c r="N107" i="11"/>
  <c r="H107" i="11"/>
  <c r="D107" i="11"/>
  <c r="H107" i="10"/>
  <c r="C107" i="10"/>
  <c r="P107" i="11"/>
  <c r="B107" i="7"/>
  <c r="J107" i="7" s="1"/>
  <c r="O107" i="11"/>
  <c r="Q107" i="11"/>
  <c r="A107" i="11"/>
  <c r="E107" i="10"/>
  <c r="X107" i="11"/>
  <c r="Y107" i="11" s="1"/>
  <c r="M107" i="11" s="1"/>
  <c r="I107" i="10"/>
  <c r="G107" i="11"/>
  <c r="V123" i="11"/>
  <c r="W123" i="11" s="1"/>
  <c r="L123" i="11" s="1"/>
  <c r="K123" i="11" s="1"/>
  <c r="E123" i="11"/>
  <c r="A123" i="11"/>
  <c r="D123" i="10"/>
  <c r="A123" i="10"/>
  <c r="B123" i="10"/>
  <c r="J123" i="11"/>
  <c r="I123" i="11"/>
  <c r="B123" i="11"/>
  <c r="F123" i="11"/>
  <c r="Q123" i="11"/>
  <c r="F123" i="10"/>
  <c r="N123" i="11"/>
  <c r="H123" i="11"/>
  <c r="C123" i="11"/>
  <c r="H123" i="10"/>
  <c r="C123" i="10"/>
  <c r="G123" i="10"/>
  <c r="B123" i="7"/>
  <c r="J123" i="7" s="1"/>
  <c r="O123" i="11"/>
  <c r="P123" i="11"/>
  <c r="D123" i="11"/>
  <c r="E123" i="10"/>
  <c r="X123" i="11"/>
  <c r="Y123" i="11" s="1"/>
  <c r="M123" i="11" s="1"/>
  <c r="I123" i="10"/>
  <c r="G123" i="11"/>
  <c r="O140" i="11"/>
  <c r="J140" i="11"/>
  <c r="D140" i="11"/>
  <c r="C140" i="10"/>
  <c r="E140" i="10"/>
  <c r="H140" i="10"/>
  <c r="I140" i="11"/>
  <c r="H140" i="11"/>
  <c r="B140" i="11"/>
  <c r="G140" i="11"/>
  <c r="B140" i="10"/>
  <c r="F140" i="10"/>
  <c r="V140" i="11"/>
  <c r="W140" i="11" s="1"/>
  <c r="L140" i="11" s="1"/>
  <c r="K140" i="11" s="1"/>
  <c r="N140" i="11"/>
  <c r="A140" i="11"/>
  <c r="G140" i="10"/>
  <c r="F140" i="11"/>
  <c r="D140" i="10"/>
  <c r="B140" i="7"/>
  <c r="F140" i="7" s="1"/>
  <c r="P140" i="11"/>
  <c r="X140" i="11"/>
  <c r="Y140" i="11" s="1"/>
  <c r="M140" i="11" s="1"/>
  <c r="Q140" i="11"/>
  <c r="E140" i="11"/>
  <c r="I140" i="10"/>
  <c r="A140" i="10"/>
  <c r="C140" i="11"/>
  <c r="X161" i="11"/>
  <c r="Y161" i="11" s="1"/>
  <c r="M161" i="11" s="1"/>
  <c r="V161" i="11"/>
  <c r="W161" i="11" s="1"/>
  <c r="L161" i="11" s="1"/>
  <c r="K161" i="11" s="1"/>
  <c r="B161" i="11"/>
  <c r="Q161" i="11"/>
  <c r="C161" i="10"/>
  <c r="E161" i="10"/>
  <c r="H161" i="11"/>
  <c r="I161" i="11"/>
  <c r="F161" i="10"/>
  <c r="H161" i="10"/>
  <c r="I161" i="10"/>
  <c r="J161" i="11"/>
  <c r="D161" i="11"/>
  <c r="P161" i="11"/>
  <c r="G161" i="10"/>
  <c r="B161" i="7"/>
  <c r="A161" i="11"/>
  <c r="F161" i="11"/>
  <c r="N161" i="11"/>
  <c r="C161" i="11"/>
  <c r="A161" i="10"/>
  <c r="E161" i="11"/>
  <c r="G161" i="11"/>
  <c r="B161" i="10"/>
  <c r="D161" i="10"/>
  <c r="O161" i="11"/>
  <c r="J183" i="11"/>
  <c r="E183" i="11"/>
  <c r="C183" i="11"/>
  <c r="F183" i="11"/>
  <c r="E183" i="10"/>
  <c r="I183" i="10"/>
  <c r="X183" i="11"/>
  <c r="Y183" i="11" s="1"/>
  <c r="M183" i="11" s="1"/>
  <c r="O183" i="11"/>
  <c r="A183" i="11"/>
  <c r="G183" i="11"/>
  <c r="G183" i="10"/>
  <c r="B183" i="10"/>
  <c r="A183" i="10"/>
  <c r="N183" i="11"/>
  <c r="I183" i="11"/>
  <c r="B183" i="11"/>
  <c r="D183" i="10"/>
  <c r="F183" i="10"/>
  <c r="P183" i="11"/>
  <c r="H183" i="10"/>
  <c r="V183" i="11"/>
  <c r="W183" i="11" s="1"/>
  <c r="L183" i="11" s="1"/>
  <c r="K183" i="11" s="1"/>
  <c r="C183" i="10"/>
  <c r="D183" i="11"/>
  <c r="B183" i="7"/>
  <c r="H183" i="11"/>
  <c r="Q183" i="11"/>
  <c r="I204" i="11"/>
  <c r="H204" i="11"/>
  <c r="D204" i="11"/>
  <c r="C204" i="10"/>
  <c r="Q204" i="11"/>
  <c r="E204" i="10"/>
  <c r="E204" i="11"/>
  <c r="O204" i="11"/>
  <c r="B204" i="11"/>
  <c r="G204" i="11"/>
  <c r="F204" i="11"/>
  <c r="H204" i="10"/>
  <c r="V204" i="11"/>
  <c r="W204" i="11" s="1"/>
  <c r="L204" i="11" s="1"/>
  <c r="K204" i="11" s="1"/>
  <c r="N204" i="11"/>
  <c r="A204" i="11"/>
  <c r="G204" i="10"/>
  <c r="B204" i="10"/>
  <c r="A204" i="10"/>
  <c r="B204" i="7"/>
  <c r="X204" i="11"/>
  <c r="Y204" i="11" s="1"/>
  <c r="M204" i="11" s="1"/>
  <c r="F204" i="10"/>
  <c r="J204" i="11"/>
  <c r="I204" i="10"/>
  <c r="C204" i="11"/>
  <c r="P204" i="11"/>
  <c r="D204" i="10"/>
  <c r="L228" i="11"/>
  <c r="K228" i="11" s="1"/>
  <c r="V228" i="11"/>
  <c r="W228" i="11" s="1"/>
  <c r="J228" i="11"/>
  <c r="D228" i="11"/>
  <c r="C228" i="10"/>
  <c r="Q228" i="11"/>
  <c r="H228" i="10"/>
  <c r="M228" i="11"/>
  <c r="I228" i="11"/>
  <c r="O228" i="11"/>
  <c r="B228" i="11"/>
  <c r="G228" i="11"/>
  <c r="F228" i="11"/>
  <c r="E228" i="10"/>
  <c r="E228" i="11"/>
  <c r="N228" i="11"/>
  <c r="A228" i="11"/>
  <c r="G228" i="10"/>
  <c r="B228" i="10"/>
  <c r="A228" i="10"/>
  <c r="B228" i="7"/>
  <c r="D228" i="7" s="1"/>
  <c r="C228" i="11"/>
  <c r="D228" i="10"/>
  <c r="P228" i="11"/>
  <c r="X228" i="11"/>
  <c r="Y228" i="11" s="1"/>
  <c r="H228" i="11"/>
  <c r="F228" i="10"/>
  <c r="I228" i="10"/>
  <c r="E260" i="11"/>
  <c r="N260" i="11"/>
  <c r="A260" i="11"/>
  <c r="G260" i="10"/>
  <c r="B260" i="10"/>
  <c r="A260" i="10"/>
  <c r="B260" i="7"/>
  <c r="F260" i="7" s="1"/>
  <c r="L260" i="11"/>
  <c r="K260" i="11" s="1"/>
  <c r="I260" i="11"/>
  <c r="C260" i="11"/>
  <c r="C260" i="10"/>
  <c r="F260" i="11"/>
  <c r="D260" i="10"/>
  <c r="M260" i="11"/>
  <c r="H260" i="11"/>
  <c r="B260" i="11"/>
  <c r="G260" i="11"/>
  <c r="I260" i="10"/>
  <c r="X260" i="11"/>
  <c r="Y260" i="11" s="1"/>
  <c r="D260" i="11"/>
  <c r="E260" i="10"/>
  <c r="V260" i="11"/>
  <c r="W260" i="11" s="1"/>
  <c r="P260" i="11"/>
  <c r="H260" i="10"/>
  <c r="J260" i="11"/>
  <c r="F260" i="10"/>
  <c r="Q260" i="11"/>
  <c r="O260" i="11"/>
  <c r="L292" i="11"/>
  <c r="K292" i="11" s="1"/>
  <c r="V292" i="11"/>
  <c r="W292" i="11" s="1"/>
  <c r="J292" i="11"/>
  <c r="D292" i="11"/>
  <c r="C292" i="10"/>
  <c r="Q292" i="11"/>
  <c r="H292" i="10"/>
  <c r="M292" i="11"/>
  <c r="N292" i="11"/>
  <c r="O292" i="11"/>
  <c r="B292" i="11"/>
  <c r="G292" i="11"/>
  <c r="F292" i="11"/>
  <c r="E292" i="10"/>
  <c r="X292" i="11"/>
  <c r="Y292" i="11" s="1"/>
  <c r="I292" i="11"/>
  <c r="C292" i="11"/>
  <c r="P292" i="11"/>
  <c r="F292" i="10"/>
  <c r="I292" i="10"/>
  <c r="D292" i="10"/>
  <c r="H292" i="11"/>
  <c r="A292" i="10"/>
  <c r="A292" i="11"/>
  <c r="B292" i="7"/>
  <c r="B292" i="10"/>
  <c r="G292" i="10"/>
  <c r="E292" i="11"/>
  <c r="L324" i="11"/>
  <c r="K324" i="11" s="1"/>
  <c r="E324" i="11"/>
  <c r="J324" i="11"/>
  <c r="D324" i="11"/>
  <c r="C324" i="10"/>
  <c r="Q324" i="11"/>
  <c r="E324" i="10"/>
  <c r="M324" i="11"/>
  <c r="N324" i="11"/>
  <c r="O324" i="11"/>
  <c r="B324" i="11"/>
  <c r="G324" i="11"/>
  <c r="F324" i="11"/>
  <c r="H324" i="10"/>
  <c r="V324" i="11"/>
  <c r="W324" i="11" s="1"/>
  <c r="I324" i="11"/>
  <c r="C324" i="11"/>
  <c r="P324" i="11"/>
  <c r="F324" i="10"/>
  <c r="I324" i="10"/>
  <c r="D324" i="10"/>
  <c r="H324" i="11"/>
  <c r="A324" i="10"/>
  <c r="A324" i="11"/>
  <c r="B324" i="7"/>
  <c r="G324" i="7" s="1"/>
  <c r="X324" i="11"/>
  <c r="Y324" i="11" s="1"/>
  <c r="G324" i="10"/>
  <c r="B324" i="10"/>
  <c r="L356" i="11"/>
  <c r="K356" i="11" s="1"/>
  <c r="N356" i="11"/>
  <c r="V356" i="11"/>
  <c r="W356" i="11" s="1"/>
  <c r="D356" i="11"/>
  <c r="C356" i="10"/>
  <c r="Q356" i="11"/>
  <c r="E356" i="10"/>
  <c r="M356" i="11"/>
  <c r="H356" i="11"/>
  <c r="O356" i="11"/>
  <c r="B356" i="11"/>
  <c r="G356" i="11"/>
  <c r="F356" i="11"/>
  <c r="H356" i="10"/>
  <c r="X356" i="11"/>
  <c r="Y356" i="11" s="1"/>
  <c r="I356" i="11"/>
  <c r="C356" i="11"/>
  <c r="P356" i="11"/>
  <c r="F356" i="10"/>
  <c r="I356" i="10"/>
  <c r="D356" i="10"/>
  <c r="J356" i="11"/>
  <c r="A356" i="10"/>
  <c r="A356" i="11"/>
  <c r="B356" i="7"/>
  <c r="G356" i="7" s="1"/>
  <c r="E356" i="11"/>
  <c r="B356" i="10"/>
  <c r="G356" i="10"/>
  <c r="L388" i="11"/>
  <c r="K388" i="11" s="1"/>
  <c r="N388" i="11"/>
  <c r="J388" i="11"/>
  <c r="D388" i="11"/>
  <c r="C388" i="10"/>
  <c r="Q388" i="11"/>
  <c r="E388" i="10"/>
  <c r="X388" i="11"/>
  <c r="Y388" i="11" s="1"/>
  <c r="H388" i="11"/>
  <c r="C388" i="11"/>
  <c r="P388" i="11"/>
  <c r="F388" i="10"/>
  <c r="I388" i="10"/>
  <c r="D388" i="10"/>
  <c r="M388" i="11"/>
  <c r="O388" i="11"/>
  <c r="G388" i="11"/>
  <c r="H388" i="10"/>
  <c r="E388" i="11"/>
  <c r="A388" i="11"/>
  <c r="B388" i="10"/>
  <c r="B388" i="7"/>
  <c r="J388" i="7" s="1"/>
  <c r="V388" i="11"/>
  <c r="W388" i="11" s="1"/>
  <c r="A388" i="10"/>
  <c r="I388" i="11"/>
  <c r="B388" i="11"/>
  <c r="F388" i="11"/>
  <c r="G388" i="10"/>
  <c r="L420" i="11"/>
  <c r="K420" i="11" s="1"/>
  <c r="E420" i="11"/>
  <c r="O420" i="11"/>
  <c r="D420" i="11"/>
  <c r="C420" i="10"/>
  <c r="Q420" i="11"/>
  <c r="E420" i="10"/>
  <c r="X420" i="11"/>
  <c r="Y420" i="11" s="1"/>
  <c r="I420" i="11"/>
  <c r="C420" i="11"/>
  <c r="P420" i="11"/>
  <c r="F420" i="10"/>
  <c r="I420" i="10"/>
  <c r="D420" i="10"/>
  <c r="M420" i="11"/>
  <c r="V420" i="11"/>
  <c r="W420" i="11" s="1"/>
  <c r="G420" i="11"/>
  <c r="H420" i="10"/>
  <c r="H420" i="11"/>
  <c r="A420" i="11"/>
  <c r="B420" i="10"/>
  <c r="B420" i="7"/>
  <c r="J420" i="11"/>
  <c r="N420" i="11"/>
  <c r="B420" i="11"/>
  <c r="F420" i="11"/>
  <c r="G420" i="10"/>
  <c r="A420" i="10"/>
  <c r="L452" i="11"/>
  <c r="K452" i="11" s="1"/>
  <c r="E452" i="11"/>
  <c r="H452" i="11"/>
  <c r="V452" i="11"/>
  <c r="W452" i="11" s="1"/>
  <c r="B452" i="11"/>
  <c r="C452" i="10"/>
  <c r="Q452" i="11"/>
  <c r="E452" i="10"/>
  <c r="X452" i="11"/>
  <c r="Y452" i="11" s="1"/>
  <c r="A452" i="10"/>
  <c r="N452" i="11"/>
  <c r="O452" i="11"/>
  <c r="D452" i="11"/>
  <c r="G452" i="11"/>
  <c r="F452" i="11"/>
  <c r="H452" i="10"/>
  <c r="J452" i="11"/>
  <c r="B452" i="10"/>
  <c r="M452" i="11"/>
  <c r="I452" i="11"/>
  <c r="C452" i="11"/>
  <c r="P452" i="11"/>
  <c r="F452" i="10"/>
  <c r="I452" i="10"/>
  <c r="D452" i="10"/>
  <c r="A452" i="11"/>
  <c r="G452" i="10"/>
  <c r="B452" i="7"/>
  <c r="D452" i="7" s="1"/>
  <c r="O28" i="11"/>
  <c r="N28" i="11"/>
  <c r="D28" i="11"/>
  <c r="Q28" i="11"/>
  <c r="E28" i="10"/>
  <c r="D28" i="10"/>
  <c r="H28" i="11"/>
  <c r="J28" i="11"/>
  <c r="B28" i="11"/>
  <c r="F28" i="11"/>
  <c r="A28" i="10"/>
  <c r="G28" i="10"/>
  <c r="V28" i="11"/>
  <c r="W28" i="11" s="1"/>
  <c r="L28" i="11" s="1"/>
  <c r="K28" i="11" s="1"/>
  <c r="E28" i="11"/>
  <c r="A28" i="11"/>
  <c r="G28" i="11"/>
  <c r="B28" i="10"/>
  <c r="I28" i="10"/>
  <c r="B28" i="7"/>
  <c r="G28" i="7" s="1"/>
  <c r="C28" i="11"/>
  <c r="C28" i="10"/>
  <c r="P28" i="11"/>
  <c r="X28" i="11"/>
  <c r="Y28" i="11" s="1"/>
  <c r="M28" i="11" s="1"/>
  <c r="I28" i="11"/>
  <c r="F28" i="10"/>
  <c r="H28" i="10"/>
  <c r="O44" i="11"/>
  <c r="N44" i="11"/>
  <c r="D44" i="11"/>
  <c r="Q44" i="11"/>
  <c r="E44" i="10"/>
  <c r="D44" i="10"/>
  <c r="H44" i="11"/>
  <c r="J44" i="11"/>
  <c r="B44" i="11"/>
  <c r="F44" i="11"/>
  <c r="A44" i="10"/>
  <c r="C44" i="10"/>
  <c r="V44" i="11"/>
  <c r="W44" i="11" s="1"/>
  <c r="L44" i="11" s="1"/>
  <c r="K44" i="11" s="1"/>
  <c r="E44" i="11"/>
  <c r="A44" i="11"/>
  <c r="G44" i="11"/>
  <c r="B44" i="10"/>
  <c r="I44" i="10"/>
  <c r="B44" i="7"/>
  <c r="G44" i="7" s="1"/>
  <c r="C44" i="11"/>
  <c r="P44" i="11"/>
  <c r="F44" i="10"/>
  <c r="H44" i="10"/>
  <c r="X44" i="11"/>
  <c r="Y44" i="11" s="1"/>
  <c r="M44" i="11" s="1"/>
  <c r="G44" i="10"/>
  <c r="I44" i="11"/>
  <c r="O60" i="11"/>
  <c r="N60" i="11"/>
  <c r="D60" i="11"/>
  <c r="Q60" i="11"/>
  <c r="I60" i="10"/>
  <c r="D60" i="10"/>
  <c r="H60" i="11"/>
  <c r="J60" i="11"/>
  <c r="B60" i="11"/>
  <c r="F60" i="11"/>
  <c r="A60" i="10"/>
  <c r="G60" i="10"/>
  <c r="V60" i="11"/>
  <c r="W60" i="11" s="1"/>
  <c r="L60" i="11" s="1"/>
  <c r="K60" i="11" s="1"/>
  <c r="E60" i="11"/>
  <c r="A60" i="11"/>
  <c r="G60" i="11"/>
  <c r="B60" i="10"/>
  <c r="E60" i="10"/>
  <c r="B60" i="7"/>
  <c r="P60" i="11"/>
  <c r="C60" i="11"/>
  <c r="F60" i="10"/>
  <c r="X60" i="11"/>
  <c r="Y60" i="11" s="1"/>
  <c r="M60" i="11" s="1"/>
  <c r="H60" i="10"/>
  <c r="I60" i="11"/>
  <c r="C60" i="10"/>
  <c r="O76" i="11"/>
  <c r="N76" i="11"/>
  <c r="D76" i="11"/>
  <c r="Q76" i="11"/>
  <c r="I76" i="10"/>
  <c r="D76" i="10"/>
  <c r="H76" i="11"/>
  <c r="J76" i="11"/>
  <c r="B76" i="11"/>
  <c r="F76" i="11"/>
  <c r="A76" i="10"/>
  <c r="G76" i="10"/>
  <c r="V76" i="11"/>
  <c r="W76" i="11" s="1"/>
  <c r="L76" i="11" s="1"/>
  <c r="K76" i="11" s="1"/>
  <c r="E76" i="11"/>
  <c r="A76" i="11"/>
  <c r="G76" i="11"/>
  <c r="B76" i="10"/>
  <c r="E76" i="10"/>
  <c r="B76" i="7"/>
  <c r="D76" i="7" s="1"/>
  <c r="P76" i="11"/>
  <c r="X76" i="11"/>
  <c r="Y76" i="11" s="1"/>
  <c r="M76" i="11" s="1"/>
  <c r="F76" i="10"/>
  <c r="I76" i="11"/>
  <c r="H76" i="10"/>
  <c r="C76" i="10"/>
  <c r="C76" i="11"/>
  <c r="O92" i="11"/>
  <c r="N92" i="11"/>
  <c r="B92" i="11"/>
  <c r="Q92" i="11"/>
  <c r="E92" i="10"/>
  <c r="D92" i="10"/>
  <c r="H92" i="11"/>
  <c r="J92" i="11"/>
  <c r="D92" i="11"/>
  <c r="F92" i="11"/>
  <c r="A92" i="10"/>
  <c r="C92" i="10"/>
  <c r="V92" i="11"/>
  <c r="W92" i="11" s="1"/>
  <c r="L92" i="11" s="1"/>
  <c r="K92" i="11" s="1"/>
  <c r="E92" i="11"/>
  <c r="A92" i="11"/>
  <c r="G92" i="11"/>
  <c r="B92" i="10"/>
  <c r="I92" i="10"/>
  <c r="B92" i="7"/>
  <c r="D92" i="7" s="1"/>
  <c r="P92" i="11"/>
  <c r="X92" i="11"/>
  <c r="Y92" i="11" s="1"/>
  <c r="M92" i="11" s="1"/>
  <c r="F92" i="10"/>
  <c r="I92" i="11"/>
  <c r="H92" i="10"/>
  <c r="C92" i="11"/>
  <c r="G92" i="10"/>
  <c r="O108" i="11"/>
  <c r="N108" i="11"/>
  <c r="B108" i="11"/>
  <c r="C108" i="10"/>
  <c r="E108" i="10"/>
  <c r="H108" i="10"/>
  <c r="H108" i="11"/>
  <c r="J108" i="11"/>
  <c r="D108" i="11"/>
  <c r="G108" i="11"/>
  <c r="I108" i="10"/>
  <c r="F108" i="10"/>
  <c r="V108" i="11"/>
  <c r="W108" i="11" s="1"/>
  <c r="L108" i="11" s="1"/>
  <c r="K108" i="11" s="1"/>
  <c r="E108" i="11"/>
  <c r="A108" i="11"/>
  <c r="G108" i="10"/>
  <c r="F108" i="11"/>
  <c r="B108" i="10"/>
  <c r="B108" i="7"/>
  <c r="D108" i="7" s="1"/>
  <c r="P108" i="11"/>
  <c r="X108" i="11"/>
  <c r="Y108" i="11" s="1"/>
  <c r="M108" i="11" s="1"/>
  <c r="Q108" i="11"/>
  <c r="I108" i="11"/>
  <c r="D108" i="10"/>
  <c r="C108" i="11"/>
  <c r="A108" i="10"/>
  <c r="O124" i="11"/>
  <c r="N124" i="11"/>
  <c r="D124" i="11"/>
  <c r="C124" i="10"/>
  <c r="E124" i="10"/>
  <c r="H124" i="10"/>
  <c r="H124" i="11"/>
  <c r="J124" i="11"/>
  <c r="B124" i="11"/>
  <c r="G124" i="11"/>
  <c r="B124" i="10"/>
  <c r="A124" i="10"/>
  <c r="V124" i="11"/>
  <c r="W124" i="11" s="1"/>
  <c r="L124" i="11" s="1"/>
  <c r="K124" i="11" s="1"/>
  <c r="E124" i="11"/>
  <c r="A124" i="11"/>
  <c r="G124" i="10"/>
  <c r="F124" i="11"/>
  <c r="D124" i="10"/>
  <c r="B124" i="7"/>
  <c r="I124" i="7" s="1"/>
  <c r="P124" i="11"/>
  <c r="X124" i="11"/>
  <c r="Y124" i="11" s="1"/>
  <c r="M124" i="11" s="1"/>
  <c r="Q124" i="11"/>
  <c r="I124" i="11"/>
  <c r="I124" i="10"/>
  <c r="C124" i="11"/>
  <c r="F124" i="10"/>
  <c r="O141" i="11"/>
  <c r="J141" i="11"/>
  <c r="A141" i="11"/>
  <c r="P141" i="11"/>
  <c r="D141" i="10"/>
  <c r="H141" i="10"/>
  <c r="N141" i="11"/>
  <c r="V141" i="11"/>
  <c r="W141" i="11" s="1"/>
  <c r="L141" i="11" s="1"/>
  <c r="K141" i="11" s="1"/>
  <c r="C141" i="11"/>
  <c r="F141" i="10"/>
  <c r="G141" i="10"/>
  <c r="E141" i="10"/>
  <c r="C141" i="10"/>
  <c r="H141" i="11"/>
  <c r="I141" i="11"/>
  <c r="B141" i="11"/>
  <c r="Q141" i="11"/>
  <c r="G141" i="11"/>
  <c r="F141" i="11"/>
  <c r="B141" i="10"/>
  <c r="X141" i="11"/>
  <c r="Y141" i="11" s="1"/>
  <c r="M141" i="11" s="1"/>
  <c r="A141" i="10"/>
  <c r="D141" i="11"/>
  <c r="B141" i="7"/>
  <c r="D141" i="7" s="1"/>
  <c r="I141" i="10"/>
  <c r="E141" i="11"/>
  <c r="J163" i="11"/>
  <c r="H163" i="11"/>
  <c r="B163" i="11"/>
  <c r="F163" i="11"/>
  <c r="Q163" i="11"/>
  <c r="G163" i="10"/>
  <c r="X163" i="11"/>
  <c r="Y163" i="11" s="1"/>
  <c r="M163" i="11" s="1"/>
  <c r="O163" i="11"/>
  <c r="D163" i="11"/>
  <c r="G163" i="11"/>
  <c r="F163" i="10"/>
  <c r="P163" i="11"/>
  <c r="B163" i="10"/>
  <c r="N163" i="11"/>
  <c r="E163" i="11"/>
  <c r="A163" i="11"/>
  <c r="D163" i="10"/>
  <c r="C163" i="10"/>
  <c r="I163" i="10"/>
  <c r="C163" i="11"/>
  <c r="B163" i="7"/>
  <c r="C163" i="7" s="1"/>
  <c r="H163" i="10"/>
  <c r="I163" i="11"/>
  <c r="E163" i="10"/>
  <c r="V163" i="11"/>
  <c r="W163" i="11" s="1"/>
  <c r="L163" i="11" s="1"/>
  <c r="K163" i="11" s="1"/>
  <c r="A163" i="10"/>
  <c r="J184" i="11"/>
  <c r="O184" i="11"/>
  <c r="D184" i="11"/>
  <c r="C184" i="10"/>
  <c r="E184" i="10"/>
  <c r="D184" i="10"/>
  <c r="E184" i="11"/>
  <c r="I184" i="11"/>
  <c r="B184" i="11"/>
  <c r="G184" i="11"/>
  <c r="Q184" i="11"/>
  <c r="I184" i="10"/>
  <c r="X184" i="11"/>
  <c r="Y184" i="11" s="1"/>
  <c r="M184" i="11" s="1"/>
  <c r="H184" i="11"/>
  <c r="A184" i="11"/>
  <c r="G184" i="10"/>
  <c r="B184" i="10"/>
  <c r="A184" i="10"/>
  <c r="B184" i="7"/>
  <c r="C184" i="7" s="1"/>
  <c r="C184" i="11"/>
  <c r="H184" i="10"/>
  <c r="P184" i="11"/>
  <c r="V184" i="11"/>
  <c r="W184" i="11" s="1"/>
  <c r="L184" i="11" s="1"/>
  <c r="K184" i="11" s="1"/>
  <c r="F184" i="10"/>
  <c r="N184" i="11"/>
  <c r="F184" i="11"/>
  <c r="H205" i="11"/>
  <c r="J205" i="11"/>
  <c r="A205" i="11"/>
  <c r="P205" i="11"/>
  <c r="H205" i="10"/>
  <c r="D205" i="10"/>
  <c r="V205" i="11"/>
  <c r="W205" i="11" s="1"/>
  <c r="L205" i="11" s="1"/>
  <c r="K205" i="11" s="1"/>
  <c r="O205" i="11"/>
  <c r="C205" i="11"/>
  <c r="F205" i="10"/>
  <c r="I205" i="10"/>
  <c r="F205" i="11"/>
  <c r="C205" i="10"/>
  <c r="N205" i="11"/>
  <c r="I205" i="11"/>
  <c r="B205" i="11"/>
  <c r="Q205" i="11"/>
  <c r="A205" i="10"/>
  <c r="G205" i="11"/>
  <c r="B205" i="10"/>
  <c r="X205" i="11"/>
  <c r="Y205" i="11" s="1"/>
  <c r="M205" i="11" s="1"/>
  <c r="E205" i="10"/>
  <c r="D205" i="11"/>
  <c r="B205" i="7"/>
  <c r="E205" i="11"/>
  <c r="G205" i="10"/>
  <c r="L231" i="11"/>
  <c r="K231" i="11" s="1"/>
  <c r="J231" i="11"/>
  <c r="E231" i="11"/>
  <c r="D231" i="11"/>
  <c r="F231" i="11"/>
  <c r="B231" i="10"/>
  <c r="I231" i="10"/>
  <c r="V231" i="11"/>
  <c r="W231" i="11" s="1"/>
  <c r="O231" i="11"/>
  <c r="B231" i="11"/>
  <c r="G231" i="11"/>
  <c r="G231" i="10"/>
  <c r="P231" i="11"/>
  <c r="A231" i="10"/>
  <c r="M231" i="11"/>
  <c r="N231" i="11"/>
  <c r="I231" i="11"/>
  <c r="A231" i="11"/>
  <c r="D231" i="10"/>
  <c r="F231" i="10"/>
  <c r="Q231" i="11"/>
  <c r="H231" i="10"/>
  <c r="X231" i="11"/>
  <c r="Y231" i="11" s="1"/>
  <c r="C231" i="10"/>
  <c r="C231" i="11"/>
  <c r="B231" i="7"/>
  <c r="D231" i="7" s="1"/>
  <c r="E231" i="10"/>
  <c r="H231" i="11"/>
  <c r="L263" i="11"/>
  <c r="K263" i="11" s="1"/>
  <c r="J263" i="11"/>
  <c r="E263" i="11"/>
  <c r="D263" i="11"/>
  <c r="F263" i="11"/>
  <c r="E263" i="10"/>
  <c r="I263" i="10"/>
  <c r="V263" i="11"/>
  <c r="W263" i="11" s="1"/>
  <c r="O263" i="11"/>
  <c r="A263" i="11"/>
  <c r="G263" i="11"/>
  <c r="G263" i="10"/>
  <c r="B263" i="10"/>
  <c r="A263" i="10"/>
  <c r="M263" i="11"/>
  <c r="N263" i="11"/>
  <c r="I263" i="11"/>
  <c r="C263" i="11"/>
  <c r="D263" i="10"/>
  <c r="F263" i="10"/>
  <c r="P263" i="11"/>
  <c r="H263" i="10"/>
  <c r="X263" i="11"/>
  <c r="Y263" i="11" s="1"/>
  <c r="C263" i="10"/>
  <c r="B263" i="11"/>
  <c r="B263" i="7"/>
  <c r="A263" i="7" s="1"/>
  <c r="H263" i="11"/>
  <c r="Q263" i="11"/>
  <c r="V295" i="11"/>
  <c r="W295" i="11" s="1"/>
  <c r="O295" i="11"/>
  <c r="B295" i="11"/>
  <c r="G295" i="11"/>
  <c r="G295" i="10"/>
  <c r="P295" i="11"/>
  <c r="A295" i="10"/>
  <c r="M295" i="11"/>
  <c r="N295" i="11"/>
  <c r="I295" i="11"/>
  <c r="A295" i="11"/>
  <c r="D295" i="10"/>
  <c r="F295" i="10"/>
  <c r="Q295" i="11"/>
  <c r="H295" i="11"/>
  <c r="H295" i="10"/>
  <c r="E295" i="10"/>
  <c r="L295" i="11"/>
  <c r="K295" i="11" s="1"/>
  <c r="E295" i="11"/>
  <c r="F295" i="11"/>
  <c r="I295" i="10"/>
  <c r="J295" i="11"/>
  <c r="D295" i="11"/>
  <c r="B295" i="10"/>
  <c r="C295" i="11"/>
  <c r="C295" i="10"/>
  <c r="X295" i="11"/>
  <c r="Y295" i="11" s="1"/>
  <c r="B295" i="7"/>
  <c r="J295" i="7" s="1"/>
  <c r="L327" i="11"/>
  <c r="K327" i="11" s="1"/>
  <c r="J327" i="11"/>
  <c r="E327" i="11"/>
  <c r="B327" i="11"/>
  <c r="F327" i="11"/>
  <c r="P327" i="11"/>
  <c r="I327" i="10"/>
  <c r="V327" i="11"/>
  <c r="W327" i="11" s="1"/>
  <c r="O327" i="11"/>
  <c r="A327" i="11"/>
  <c r="G327" i="11"/>
  <c r="G327" i="10"/>
  <c r="E327" i="10"/>
  <c r="A327" i="10"/>
  <c r="M327" i="11"/>
  <c r="N327" i="11"/>
  <c r="I327" i="11"/>
  <c r="C327" i="11"/>
  <c r="D327" i="10"/>
  <c r="F327" i="10"/>
  <c r="Q327" i="11"/>
  <c r="H327" i="11"/>
  <c r="B327" i="10"/>
  <c r="D327" i="11"/>
  <c r="B327" i="7"/>
  <c r="G327" i="7" s="1"/>
  <c r="X327" i="11"/>
  <c r="Y327" i="11" s="1"/>
  <c r="C327" i="10"/>
  <c r="H327" i="10"/>
  <c r="M359" i="11"/>
  <c r="J359" i="11"/>
  <c r="E359" i="11"/>
  <c r="B359" i="11"/>
  <c r="F359" i="11"/>
  <c r="E359" i="10"/>
  <c r="I359" i="10"/>
  <c r="V359" i="11"/>
  <c r="W359" i="11" s="1"/>
  <c r="O359" i="11"/>
  <c r="D359" i="11"/>
  <c r="G359" i="11"/>
  <c r="G359" i="10"/>
  <c r="B359" i="10"/>
  <c r="A359" i="10"/>
  <c r="L359" i="11"/>
  <c r="K359" i="11" s="1"/>
  <c r="N359" i="11"/>
  <c r="I359" i="11"/>
  <c r="A359" i="11"/>
  <c r="D359" i="10"/>
  <c r="F359" i="10"/>
  <c r="P359" i="11"/>
  <c r="H359" i="11"/>
  <c r="Q359" i="11"/>
  <c r="C359" i="11"/>
  <c r="B359" i="7"/>
  <c r="G359" i="7" s="1"/>
  <c r="X359" i="11"/>
  <c r="Y359" i="11" s="1"/>
  <c r="C359" i="10"/>
  <c r="H359" i="10"/>
  <c r="M391" i="11"/>
  <c r="J391" i="11"/>
  <c r="E391" i="11"/>
  <c r="B391" i="11"/>
  <c r="F391" i="11"/>
  <c r="E391" i="10"/>
  <c r="I391" i="10"/>
  <c r="V391" i="11"/>
  <c r="W391" i="11" s="1"/>
  <c r="O391" i="11"/>
  <c r="A391" i="11"/>
  <c r="G391" i="11"/>
  <c r="G391" i="10"/>
  <c r="B391" i="10"/>
  <c r="A391" i="10"/>
  <c r="L391" i="11"/>
  <c r="K391" i="11" s="1"/>
  <c r="N391" i="11"/>
  <c r="I391" i="11"/>
  <c r="C391" i="11"/>
  <c r="D391" i="10"/>
  <c r="F391" i="10"/>
  <c r="P391" i="11"/>
  <c r="H391" i="11"/>
  <c r="Q391" i="11"/>
  <c r="D391" i="11"/>
  <c r="B391" i="7"/>
  <c r="I391" i="7" s="1"/>
  <c r="X391" i="11"/>
  <c r="Y391" i="11" s="1"/>
  <c r="C391" i="10"/>
  <c r="H391" i="10"/>
  <c r="L423" i="11"/>
  <c r="K423" i="11" s="1"/>
  <c r="O423" i="11"/>
  <c r="J423" i="11"/>
  <c r="D423" i="11"/>
  <c r="F423" i="11"/>
  <c r="E423" i="10"/>
  <c r="I423" i="10"/>
  <c r="V423" i="11"/>
  <c r="W423" i="11" s="1"/>
  <c r="H423" i="11"/>
  <c r="A423" i="11"/>
  <c r="G423" i="11"/>
  <c r="G423" i="10"/>
  <c r="B423" i="10"/>
  <c r="A423" i="10"/>
  <c r="M423" i="11"/>
  <c r="N423" i="11"/>
  <c r="E423" i="11"/>
  <c r="C423" i="11"/>
  <c r="D423" i="10"/>
  <c r="F423" i="10"/>
  <c r="P423" i="11"/>
  <c r="I423" i="11"/>
  <c r="Q423" i="11"/>
  <c r="B423" i="11"/>
  <c r="B423" i="7"/>
  <c r="I423" i="7" s="1"/>
  <c r="X423" i="11"/>
  <c r="Y423" i="11" s="1"/>
  <c r="C423" i="10"/>
  <c r="H423" i="10"/>
  <c r="M455" i="11"/>
  <c r="O455" i="11"/>
  <c r="J455" i="11"/>
  <c r="D455" i="11"/>
  <c r="F455" i="11"/>
  <c r="Q455" i="11"/>
  <c r="B455" i="10"/>
  <c r="V455" i="11"/>
  <c r="W455" i="11" s="1"/>
  <c r="I455" i="11"/>
  <c r="A455" i="11"/>
  <c r="G455" i="11"/>
  <c r="G455" i="10"/>
  <c r="P455" i="11"/>
  <c r="I455" i="10"/>
  <c r="L455" i="11"/>
  <c r="K455" i="11" s="1"/>
  <c r="N455" i="11"/>
  <c r="E455" i="11"/>
  <c r="C455" i="11"/>
  <c r="D455" i="10"/>
  <c r="F455" i="10"/>
  <c r="E455" i="10"/>
  <c r="H455" i="11"/>
  <c r="A455" i="10"/>
  <c r="B455" i="11"/>
  <c r="B455" i="7"/>
  <c r="G455" i="7" s="1"/>
  <c r="X455" i="11"/>
  <c r="Y455" i="11" s="1"/>
  <c r="C455" i="10"/>
  <c r="H455" i="10"/>
  <c r="M225" i="11"/>
  <c r="X225" i="11"/>
  <c r="Y225" i="11" s="1"/>
  <c r="I225" i="11"/>
  <c r="A225" i="11"/>
  <c r="P225" i="11"/>
  <c r="G225" i="11"/>
  <c r="C225" i="10"/>
  <c r="V225" i="11"/>
  <c r="W225" i="11" s="1"/>
  <c r="O225" i="11"/>
  <c r="D225" i="11"/>
  <c r="F225" i="10"/>
  <c r="I225" i="10"/>
  <c r="D225" i="10"/>
  <c r="G225" i="10"/>
  <c r="L225" i="11"/>
  <c r="K225" i="11" s="1"/>
  <c r="H225" i="11"/>
  <c r="E225" i="11"/>
  <c r="C225" i="11"/>
  <c r="Q225" i="11"/>
  <c r="A225" i="10"/>
  <c r="F225" i="11"/>
  <c r="B225" i="10"/>
  <c r="N225" i="11"/>
  <c r="E225" i="10"/>
  <c r="B225" i="11"/>
  <c r="B225" i="7"/>
  <c r="F225" i="7" s="1"/>
  <c r="J225" i="11"/>
  <c r="H225" i="10"/>
  <c r="M241" i="11"/>
  <c r="X241" i="11"/>
  <c r="Y241" i="11" s="1"/>
  <c r="I241" i="11"/>
  <c r="A241" i="11"/>
  <c r="P241" i="11"/>
  <c r="G241" i="11"/>
  <c r="C241" i="10"/>
  <c r="V241" i="11"/>
  <c r="W241" i="11" s="1"/>
  <c r="O241" i="11"/>
  <c r="D241" i="11"/>
  <c r="F241" i="10"/>
  <c r="I241" i="10"/>
  <c r="D241" i="10"/>
  <c r="G241" i="10"/>
  <c r="L241" i="11"/>
  <c r="K241" i="11" s="1"/>
  <c r="H241" i="11"/>
  <c r="E241" i="11"/>
  <c r="C241" i="11"/>
  <c r="Q241" i="11"/>
  <c r="A241" i="10"/>
  <c r="F241" i="11"/>
  <c r="J241" i="11"/>
  <c r="H241" i="10"/>
  <c r="B241" i="11"/>
  <c r="B241" i="7"/>
  <c r="N241" i="7" s="1"/>
  <c r="N241" i="11"/>
  <c r="E241" i="10"/>
  <c r="B241" i="10"/>
  <c r="M257" i="11"/>
  <c r="X257" i="11"/>
  <c r="Y257" i="11" s="1"/>
  <c r="I257" i="11"/>
  <c r="A257" i="11"/>
  <c r="P257" i="11"/>
  <c r="G257" i="11"/>
  <c r="H257" i="10"/>
  <c r="V257" i="11"/>
  <c r="W257" i="11" s="1"/>
  <c r="O257" i="11"/>
  <c r="D257" i="11"/>
  <c r="F257" i="10"/>
  <c r="I257" i="10"/>
  <c r="D257" i="10"/>
  <c r="G257" i="10"/>
  <c r="L257" i="11"/>
  <c r="K257" i="11" s="1"/>
  <c r="H257" i="11"/>
  <c r="E257" i="11"/>
  <c r="C257" i="11"/>
  <c r="Q257" i="11"/>
  <c r="A257" i="10"/>
  <c r="C257" i="10"/>
  <c r="B257" i="10"/>
  <c r="N257" i="11"/>
  <c r="E257" i="10"/>
  <c r="B257" i="11"/>
  <c r="B257" i="7"/>
  <c r="N257" i="7" s="1"/>
  <c r="J257" i="11"/>
  <c r="F257" i="11"/>
  <c r="M273" i="11"/>
  <c r="X273" i="11"/>
  <c r="Y273" i="11" s="1"/>
  <c r="I273" i="11"/>
  <c r="C273" i="11"/>
  <c r="P273" i="11"/>
  <c r="G273" i="11"/>
  <c r="C273" i="10"/>
  <c r="V273" i="11"/>
  <c r="W273" i="11" s="1"/>
  <c r="O273" i="11"/>
  <c r="A273" i="11"/>
  <c r="F273" i="10"/>
  <c r="I273" i="10"/>
  <c r="D273" i="10"/>
  <c r="G273" i="10"/>
  <c r="L273" i="11"/>
  <c r="K273" i="11" s="1"/>
  <c r="H273" i="11"/>
  <c r="E273" i="11"/>
  <c r="B273" i="11"/>
  <c r="Q273" i="11"/>
  <c r="A273" i="10"/>
  <c r="F273" i="11"/>
  <c r="J273" i="11"/>
  <c r="H273" i="10"/>
  <c r="D273" i="11"/>
  <c r="B273" i="7"/>
  <c r="F273" i="7" s="1"/>
  <c r="N273" i="11"/>
  <c r="E273" i="10"/>
  <c r="B273" i="10"/>
  <c r="M289" i="11"/>
  <c r="X289" i="11"/>
  <c r="Y289" i="11" s="1"/>
  <c r="I289" i="11"/>
  <c r="C289" i="11"/>
  <c r="P289" i="11"/>
  <c r="G289" i="11"/>
  <c r="C289" i="10"/>
  <c r="V289" i="11"/>
  <c r="W289" i="11" s="1"/>
  <c r="O289" i="11"/>
  <c r="A289" i="11"/>
  <c r="F289" i="10"/>
  <c r="I289" i="10"/>
  <c r="D289" i="10"/>
  <c r="G289" i="10"/>
  <c r="L289" i="11"/>
  <c r="K289" i="11" s="1"/>
  <c r="H289" i="11"/>
  <c r="E289" i="11"/>
  <c r="B289" i="11"/>
  <c r="Q289" i="11"/>
  <c r="A289" i="10"/>
  <c r="F289" i="11"/>
  <c r="B289" i="10"/>
  <c r="N289" i="11"/>
  <c r="E289" i="10"/>
  <c r="D289" i="11"/>
  <c r="B289" i="7"/>
  <c r="F289" i="7" s="1"/>
  <c r="H289" i="10"/>
  <c r="J289" i="11"/>
  <c r="M305" i="11"/>
  <c r="X305" i="11"/>
  <c r="Y305" i="11" s="1"/>
  <c r="I305" i="11"/>
  <c r="C305" i="11"/>
  <c r="P305" i="11"/>
  <c r="G305" i="11"/>
  <c r="H305" i="10"/>
  <c r="V305" i="11"/>
  <c r="W305" i="11" s="1"/>
  <c r="O305" i="11"/>
  <c r="A305" i="11"/>
  <c r="F305" i="10"/>
  <c r="I305" i="10"/>
  <c r="D305" i="10"/>
  <c r="G305" i="10"/>
  <c r="L305" i="11"/>
  <c r="K305" i="11" s="1"/>
  <c r="H305" i="11"/>
  <c r="E305" i="11"/>
  <c r="B305" i="11"/>
  <c r="Q305" i="11"/>
  <c r="A305" i="10"/>
  <c r="C305" i="10"/>
  <c r="J305" i="11"/>
  <c r="F305" i="11"/>
  <c r="D305" i="11"/>
  <c r="B305" i="7"/>
  <c r="N305" i="11"/>
  <c r="E305" i="10"/>
  <c r="B305" i="10"/>
  <c r="M321" i="11"/>
  <c r="V321" i="11"/>
  <c r="W321" i="11" s="1"/>
  <c r="I321" i="11"/>
  <c r="C321" i="11"/>
  <c r="P321" i="11"/>
  <c r="G321" i="11"/>
  <c r="H321" i="10"/>
  <c r="N321" i="11"/>
  <c r="O321" i="11"/>
  <c r="A321" i="11"/>
  <c r="F321" i="10"/>
  <c r="I321" i="10"/>
  <c r="D321" i="10"/>
  <c r="G321" i="10"/>
  <c r="L321" i="11"/>
  <c r="K321" i="11" s="1"/>
  <c r="X321" i="11"/>
  <c r="Y321" i="11" s="1"/>
  <c r="E321" i="11"/>
  <c r="B321" i="11"/>
  <c r="Q321" i="11"/>
  <c r="A321" i="10"/>
  <c r="C321" i="10"/>
  <c r="B321" i="10"/>
  <c r="H321" i="11"/>
  <c r="E321" i="10"/>
  <c r="D321" i="11"/>
  <c r="B321" i="7"/>
  <c r="F321" i="7" s="1"/>
  <c r="F321" i="11"/>
  <c r="J321" i="11"/>
  <c r="M337" i="11"/>
  <c r="X337" i="11"/>
  <c r="Y337" i="11" s="1"/>
  <c r="I337" i="11"/>
  <c r="C337" i="11"/>
  <c r="P337" i="11"/>
  <c r="G337" i="11"/>
  <c r="H337" i="10"/>
  <c r="V337" i="11"/>
  <c r="W337" i="11" s="1"/>
  <c r="O337" i="11"/>
  <c r="A337" i="11"/>
  <c r="F337" i="10"/>
  <c r="I337" i="10"/>
  <c r="D337" i="10"/>
  <c r="G337" i="10"/>
  <c r="L337" i="11"/>
  <c r="K337" i="11" s="1"/>
  <c r="H337" i="11"/>
  <c r="E337" i="11"/>
  <c r="B337" i="11"/>
  <c r="Q337" i="11"/>
  <c r="A337" i="10"/>
  <c r="C337" i="10"/>
  <c r="J337" i="11"/>
  <c r="F337" i="11"/>
  <c r="D337" i="11"/>
  <c r="B337" i="7"/>
  <c r="C337" i="7" s="1"/>
  <c r="N337" i="11"/>
  <c r="E337" i="10"/>
  <c r="B337" i="10"/>
  <c r="L353" i="11"/>
  <c r="K353" i="11" s="1"/>
  <c r="X353" i="11"/>
  <c r="Y353" i="11" s="1"/>
  <c r="I353" i="11"/>
  <c r="A353" i="11"/>
  <c r="P353" i="11"/>
  <c r="G353" i="11"/>
  <c r="H353" i="10"/>
  <c r="V353" i="11"/>
  <c r="W353" i="11" s="1"/>
  <c r="O353" i="11"/>
  <c r="D353" i="11"/>
  <c r="F353" i="10"/>
  <c r="I353" i="10"/>
  <c r="M353" i="11"/>
  <c r="H353" i="11"/>
  <c r="E353" i="11"/>
  <c r="C353" i="11"/>
  <c r="Q353" i="11"/>
  <c r="A353" i="10"/>
  <c r="B353" i="10"/>
  <c r="C353" i="10"/>
  <c r="N353" i="11"/>
  <c r="E353" i="10"/>
  <c r="G353" i="10"/>
  <c r="B353" i="11"/>
  <c r="F353" i="11"/>
  <c r="J353" i="11"/>
  <c r="B353" i="7"/>
  <c r="D353" i="10"/>
  <c r="M369" i="11"/>
  <c r="X369" i="11"/>
  <c r="Y369" i="11" s="1"/>
  <c r="I369" i="11"/>
  <c r="A369" i="11"/>
  <c r="P369" i="11"/>
  <c r="G369" i="11"/>
  <c r="H369" i="10"/>
  <c r="V369" i="11"/>
  <c r="W369" i="11" s="1"/>
  <c r="O369" i="11"/>
  <c r="C369" i="11"/>
  <c r="F369" i="10"/>
  <c r="I369" i="10"/>
  <c r="D369" i="10"/>
  <c r="G369" i="10"/>
  <c r="L369" i="11"/>
  <c r="K369" i="11" s="1"/>
  <c r="H369" i="11"/>
  <c r="E369" i="11"/>
  <c r="B369" i="11"/>
  <c r="Q369" i="11"/>
  <c r="A369" i="10"/>
  <c r="C369" i="10"/>
  <c r="J369" i="11"/>
  <c r="F369" i="11"/>
  <c r="D369" i="11"/>
  <c r="B369" i="7"/>
  <c r="C369" i="7" s="1"/>
  <c r="N369" i="11"/>
  <c r="E369" i="10"/>
  <c r="B369" i="10"/>
  <c r="L385" i="11"/>
  <c r="K385" i="11" s="1"/>
  <c r="X385" i="11"/>
  <c r="Y385" i="11" s="1"/>
  <c r="I385" i="11"/>
  <c r="A385" i="11"/>
  <c r="P385" i="11"/>
  <c r="G385" i="11"/>
  <c r="C385" i="10"/>
  <c r="V385" i="11"/>
  <c r="W385" i="11" s="1"/>
  <c r="O385" i="11"/>
  <c r="C385" i="11"/>
  <c r="F385" i="10"/>
  <c r="I385" i="10"/>
  <c r="D385" i="10"/>
  <c r="G385" i="10"/>
  <c r="M385" i="11"/>
  <c r="H385" i="11"/>
  <c r="E385" i="11"/>
  <c r="B385" i="11"/>
  <c r="Q385" i="11"/>
  <c r="A385" i="10"/>
  <c r="F385" i="11"/>
  <c r="B385" i="10"/>
  <c r="N385" i="11"/>
  <c r="E385" i="10"/>
  <c r="D385" i="11"/>
  <c r="B385" i="7"/>
  <c r="D385" i="7" s="1"/>
  <c r="J385" i="11"/>
  <c r="H385" i="10"/>
  <c r="M401" i="11"/>
  <c r="X401" i="11"/>
  <c r="Y401" i="11" s="1"/>
  <c r="I401" i="11"/>
  <c r="A401" i="11"/>
  <c r="P401" i="11"/>
  <c r="G401" i="11"/>
  <c r="C401" i="10"/>
  <c r="V401" i="11"/>
  <c r="W401" i="11" s="1"/>
  <c r="O401" i="11"/>
  <c r="C401" i="11"/>
  <c r="F401" i="10"/>
  <c r="I401" i="10"/>
  <c r="D401" i="10"/>
  <c r="G401" i="10"/>
  <c r="L401" i="11"/>
  <c r="K401" i="11" s="1"/>
  <c r="H401" i="11"/>
  <c r="E401" i="11"/>
  <c r="B401" i="11"/>
  <c r="Q401" i="11"/>
  <c r="A401" i="10"/>
  <c r="F401" i="11"/>
  <c r="J401" i="11"/>
  <c r="H401" i="10"/>
  <c r="D401" i="11"/>
  <c r="B401" i="7"/>
  <c r="I401" i="7" s="1"/>
  <c r="N401" i="11"/>
  <c r="E401" i="10"/>
  <c r="B401" i="10"/>
  <c r="L417" i="11"/>
  <c r="K417" i="11" s="1"/>
  <c r="O417" i="11"/>
  <c r="H417" i="11"/>
  <c r="B417" i="11"/>
  <c r="P417" i="11"/>
  <c r="G417" i="11"/>
  <c r="C417" i="10"/>
  <c r="V417" i="11"/>
  <c r="W417" i="11" s="1"/>
  <c r="I417" i="11"/>
  <c r="C417" i="11"/>
  <c r="F417" i="10"/>
  <c r="I417" i="10"/>
  <c r="D417" i="10"/>
  <c r="G417" i="10"/>
  <c r="M417" i="11"/>
  <c r="X417" i="11"/>
  <c r="Y417" i="11" s="1"/>
  <c r="E417" i="11"/>
  <c r="D417" i="11"/>
  <c r="Q417" i="11"/>
  <c r="A417" i="10"/>
  <c r="F417" i="11"/>
  <c r="B417" i="10"/>
  <c r="N417" i="11"/>
  <c r="E417" i="10"/>
  <c r="A417" i="11"/>
  <c r="B417" i="7"/>
  <c r="H417" i="10"/>
  <c r="J417" i="11"/>
  <c r="M433" i="11"/>
  <c r="O433" i="11"/>
  <c r="H433" i="11"/>
  <c r="B433" i="11"/>
  <c r="P433" i="11"/>
  <c r="G433" i="11"/>
  <c r="F433" i="11"/>
  <c r="V433" i="11"/>
  <c r="W433" i="11" s="1"/>
  <c r="I433" i="11"/>
  <c r="C433" i="11"/>
  <c r="F433" i="10"/>
  <c r="I433" i="10"/>
  <c r="D433" i="10"/>
  <c r="C433" i="10"/>
  <c r="L433" i="11"/>
  <c r="K433" i="11" s="1"/>
  <c r="X433" i="11"/>
  <c r="Y433" i="11" s="1"/>
  <c r="J433" i="11"/>
  <c r="D433" i="11"/>
  <c r="Q433" i="11"/>
  <c r="A433" i="10"/>
  <c r="G433" i="10"/>
  <c r="E433" i="11"/>
  <c r="H433" i="10"/>
  <c r="A433" i="11"/>
  <c r="B433" i="7"/>
  <c r="D433" i="7" s="1"/>
  <c r="N433" i="11"/>
  <c r="E433" i="10"/>
  <c r="B433" i="10"/>
  <c r="M449" i="11"/>
  <c r="O449" i="11"/>
  <c r="H449" i="11"/>
  <c r="B449" i="11"/>
  <c r="P449" i="11"/>
  <c r="G449" i="11"/>
  <c r="C449" i="10"/>
  <c r="V449" i="11"/>
  <c r="W449" i="11" s="1"/>
  <c r="I449" i="11"/>
  <c r="C449" i="11"/>
  <c r="F449" i="10"/>
  <c r="I449" i="10"/>
  <c r="D449" i="10"/>
  <c r="H449" i="10"/>
  <c r="L449" i="11"/>
  <c r="K449" i="11" s="1"/>
  <c r="X449" i="11"/>
  <c r="Y449" i="11" s="1"/>
  <c r="J449" i="11"/>
  <c r="D449" i="11"/>
  <c r="Q449" i="11"/>
  <c r="A449" i="10"/>
  <c r="F449" i="11"/>
  <c r="B449" i="10"/>
  <c r="N449" i="11"/>
  <c r="E449" i="10"/>
  <c r="A449" i="11"/>
  <c r="B449" i="7"/>
  <c r="G449" i="7" s="1"/>
  <c r="G449" i="10"/>
  <c r="E449" i="11"/>
  <c r="M465" i="11"/>
  <c r="O465" i="11"/>
  <c r="H465" i="11"/>
  <c r="B465" i="11"/>
  <c r="P465" i="11"/>
  <c r="G465" i="11"/>
  <c r="F465" i="11"/>
  <c r="V465" i="11"/>
  <c r="W465" i="11" s="1"/>
  <c r="I465" i="11"/>
  <c r="C465" i="11"/>
  <c r="F465" i="10"/>
  <c r="I465" i="10"/>
  <c r="D465" i="10"/>
  <c r="C465" i="10"/>
  <c r="L465" i="11"/>
  <c r="K465" i="11" s="1"/>
  <c r="X465" i="11"/>
  <c r="Y465" i="11" s="1"/>
  <c r="E465" i="11"/>
  <c r="D465" i="11"/>
  <c r="Q465" i="11"/>
  <c r="A465" i="10"/>
  <c r="G465" i="10"/>
  <c r="J465" i="11"/>
  <c r="H465" i="10"/>
  <c r="A465" i="11"/>
  <c r="B465" i="7"/>
  <c r="G465" i="7" s="1"/>
  <c r="N465" i="11"/>
  <c r="E465" i="10"/>
  <c r="B465" i="10"/>
  <c r="I138" i="11"/>
  <c r="H138" i="11"/>
  <c r="A138" i="11"/>
  <c r="E138" i="10"/>
  <c r="G138" i="11"/>
  <c r="C138" i="10"/>
  <c r="X138" i="11"/>
  <c r="Y138" i="11" s="1"/>
  <c r="M138" i="11" s="1"/>
  <c r="O138" i="11"/>
  <c r="D138" i="11"/>
  <c r="Q138" i="11"/>
  <c r="A138" i="10"/>
  <c r="F138" i="10"/>
  <c r="H138" i="10"/>
  <c r="N138" i="11"/>
  <c r="E138" i="11"/>
  <c r="C138" i="11"/>
  <c r="I138" i="10"/>
  <c r="B138" i="10"/>
  <c r="D138" i="10"/>
  <c r="B138" i="11"/>
  <c r="B138" i="7"/>
  <c r="F138" i="11"/>
  <c r="J138" i="11"/>
  <c r="P138" i="11"/>
  <c r="V138" i="11"/>
  <c r="W138" i="11" s="1"/>
  <c r="L138" i="11" s="1"/>
  <c r="K138" i="11" s="1"/>
  <c r="G138" i="10"/>
  <c r="V154" i="11"/>
  <c r="W154" i="11" s="1"/>
  <c r="L154" i="11" s="1"/>
  <c r="K154" i="11" s="1"/>
  <c r="O154" i="11"/>
  <c r="B154" i="11"/>
  <c r="F154" i="11"/>
  <c r="G154" i="10"/>
  <c r="P154" i="11"/>
  <c r="B154" i="7"/>
  <c r="I154" i="11"/>
  <c r="E154" i="11"/>
  <c r="C154" i="11"/>
  <c r="I154" i="10"/>
  <c r="B154" i="10"/>
  <c r="D154" i="10"/>
  <c r="X154" i="11"/>
  <c r="Y154" i="11" s="1"/>
  <c r="J154" i="11"/>
  <c r="D154" i="11"/>
  <c r="Q154" i="11"/>
  <c r="A154" i="10"/>
  <c r="F154" i="10"/>
  <c r="C154" i="10"/>
  <c r="A154" i="11"/>
  <c r="M154" i="11"/>
  <c r="E154" i="10"/>
  <c r="H154" i="11"/>
  <c r="H154" i="10"/>
  <c r="N154" i="11"/>
  <c r="G154" i="11"/>
  <c r="V170" i="11"/>
  <c r="W170" i="11" s="1"/>
  <c r="L170" i="11" s="1"/>
  <c r="K170" i="11" s="1"/>
  <c r="O170" i="11"/>
  <c r="B170" i="11"/>
  <c r="F170" i="11"/>
  <c r="G170" i="10"/>
  <c r="F170" i="10"/>
  <c r="B170" i="7"/>
  <c r="I170" i="7" s="1"/>
  <c r="I170" i="11"/>
  <c r="E170" i="11"/>
  <c r="C170" i="11"/>
  <c r="I170" i="10"/>
  <c r="B170" i="10"/>
  <c r="P170" i="11"/>
  <c r="X170" i="11"/>
  <c r="Y170" i="11" s="1"/>
  <c r="M170" i="11" s="1"/>
  <c r="J170" i="11"/>
  <c r="D170" i="11"/>
  <c r="Q170" i="11"/>
  <c r="A170" i="10"/>
  <c r="G170" i="11"/>
  <c r="H170" i="10"/>
  <c r="N170" i="11"/>
  <c r="D170" i="10"/>
  <c r="H170" i="11"/>
  <c r="C170" i="10"/>
  <c r="E170" i="10"/>
  <c r="A170" i="11"/>
  <c r="N186" i="11"/>
  <c r="H186" i="11"/>
  <c r="C186" i="11"/>
  <c r="E186" i="10"/>
  <c r="C186" i="10"/>
  <c r="P186" i="11"/>
  <c r="X186" i="11"/>
  <c r="Y186" i="11" s="1"/>
  <c r="M186" i="11" s="1"/>
  <c r="J186" i="11"/>
  <c r="D186" i="11"/>
  <c r="Q186" i="11"/>
  <c r="A186" i="10"/>
  <c r="G186" i="10"/>
  <c r="F186" i="10"/>
  <c r="I186" i="11"/>
  <c r="E186" i="11"/>
  <c r="A186" i="11"/>
  <c r="I186" i="10"/>
  <c r="D186" i="10"/>
  <c r="B186" i="10"/>
  <c r="O186" i="11"/>
  <c r="G186" i="11"/>
  <c r="B186" i="11"/>
  <c r="B186" i="7"/>
  <c r="J186" i="7" s="1"/>
  <c r="V186" i="11"/>
  <c r="W186" i="11" s="1"/>
  <c r="L186" i="11" s="1"/>
  <c r="K186" i="11" s="1"/>
  <c r="H186" i="10"/>
  <c r="F186" i="11"/>
  <c r="N202" i="11"/>
  <c r="H202" i="11"/>
  <c r="C202" i="11"/>
  <c r="E202" i="10"/>
  <c r="C202" i="10"/>
  <c r="G202" i="11"/>
  <c r="X202" i="11"/>
  <c r="Y202" i="11" s="1"/>
  <c r="M202" i="11" s="1"/>
  <c r="J202" i="11"/>
  <c r="D202" i="11"/>
  <c r="Q202" i="11"/>
  <c r="A202" i="10"/>
  <c r="P202" i="11"/>
  <c r="F202" i="10"/>
  <c r="I202" i="11"/>
  <c r="E202" i="11"/>
  <c r="A202" i="11"/>
  <c r="I202" i="10"/>
  <c r="D202" i="10"/>
  <c r="B202" i="10"/>
  <c r="O202" i="11"/>
  <c r="G202" i="10"/>
  <c r="B202" i="11"/>
  <c r="B202" i="7"/>
  <c r="J202" i="7" s="1"/>
  <c r="V202" i="11"/>
  <c r="W202" i="11" s="1"/>
  <c r="L202" i="11" s="1"/>
  <c r="K202" i="11" s="1"/>
  <c r="H202" i="10"/>
  <c r="F202" i="11"/>
  <c r="L218" i="11"/>
  <c r="K218" i="11" s="1"/>
  <c r="N218" i="11"/>
  <c r="H218" i="11"/>
  <c r="C218" i="11"/>
  <c r="E218" i="10"/>
  <c r="C218" i="10"/>
  <c r="G218" i="11"/>
  <c r="X218" i="11"/>
  <c r="Y218" i="11" s="1"/>
  <c r="J218" i="11"/>
  <c r="D218" i="11"/>
  <c r="Q218" i="11"/>
  <c r="A218" i="10"/>
  <c r="P218" i="11"/>
  <c r="F218" i="10"/>
  <c r="M218" i="11"/>
  <c r="I218" i="11"/>
  <c r="E218" i="11"/>
  <c r="A218" i="11"/>
  <c r="I218" i="10"/>
  <c r="D218" i="10"/>
  <c r="B218" i="10"/>
  <c r="V218" i="11"/>
  <c r="W218" i="11" s="1"/>
  <c r="H218" i="10"/>
  <c r="O218" i="11"/>
  <c r="G218" i="10"/>
  <c r="F218" i="11"/>
  <c r="B218" i="7"/>
  <c r="D218" i="7" s="1"/>
  <c r="B218" i="11"/>
  <c r="M234" i="11"/>
  <c r="N234" i="11"/>
  <c r="H234" i="11"/>
  <c r="A234" i="11"/>
  <c r="E234" i="10"/>
  <c r="C234" i="10"/>
  <c r="G234" i="11"/>
  <c r="X234" i="11"/>
  <c r="Y234" i="11" s="1"/>
  <c r="J234" i="11"/>
  <c r="D234" i="11"/>
  <c r="Q234" i="11"/>
  <c r="A234" i="10"/>
  <c r="P234" i="11"/>
  <c r="F234" i="10"/>
  <c r="L234" i="11"/>
  <c r="K234" i="11" s="1"/>
  <c r="I234" i="11"/>
  <c r="E234" i="11"/>
  <c r="C234" i="11"/>
  <c r="I234" i="10"/>
  <c r="D234" i="10"/>
  <c r="G234" i="10"/>
  <c r="B234" i="11"/>
  <c r="B234" i="7"/>
  <c r="C234" i="7" s="1"/>
  <c r="F234" i="11"/>
  <c r="O234" i="11"/>
  <c r="B234" i="10"/>
  <c r="V234" i="11"/>
  <c r="W234" i="11" s="1"/>
  <c r="H234" i="10"/>
  <c r="L250" i="11"/>
  <c r="K250" i="11" s="1"/>
  <c r="N250" i="11"/>
  <c r="H250" i="11"/>
  <c r="A250" i="11"/>
  <c r="E250" i="10"/>
  <c r="C250" i="10"/>
  <c r="P250" i="11"/>
  <c r="X250" i="11"/>
  <c r="Y250" i="11" s="1"/>
  <c r="J250" i="11"/>
  <c r="D250" i="11"/>
  <c r="Q250" i="11"/>
  <c r="A250" i="10"/>
  <c r="G250" i="10"/>
  <c r="F250" i="10"/>
  <c r="M250" i="11"/>
  <c r="I250" i="11"/>
  <c r="E250" i="11"/>
  <c r="C250" i="11"/>
  <c r="I250" i="10"/>
  <c r="D250" i="10"/>
  <c r="B250" i="10"/>
  <c r="V250" i="11"/>
  <c r="W250" i="11" s="1"/>
  <c r="H250" i="10"/>
  <c r="O250" i="11"/>
  <c r="G250" i="11"/>
  <c r="F250" i="11"/>
  <c r="B250" i="11"/>
  <c r="B250" i="7"/>
  <c r="C250" i="7" s="1"/>
  <c r="M266" i="11"/>
  <c r="N266" i="11"/>
  <c r="H266" i="11"/>
  <c r="A266" i="11"/>
  <c r="E266" i="10"/>
  <c r="C266" i="10"/>
  <c r="P266" i="11"/>
  <c r="X266" i="11"/>
  <c r="Y266" i="11" s="1"/>
  <c r="J266" i="11"/>
  <c r="D266" i="11"/>
  <c r="Q266" i="11"/>
  <c r="A266" i="10"/>
  <c r="G266" i="10"/>
  <c r="F266" i="10"/>
  <c r="L266" i="11"/>
  <c r="K266" i="11" s="1"/>
  <c r="I266" i="11"/>
  <c r="E266" i="11"/>
  <c r="C266" i="11"/>
  <c r="I266" i="10"/>
  <c r="D266" i="10"/>
  <c r="B266" i="10"/>
  <c r="B266" i="11"/>
  <c r="B266" i="7"/>
  <c r="F266" i="7" s="1"/>
  <c r="F266" i="11"/>
  <c r="O266" i="11"/>
  <c r="G266" i="11"/>
  <c r="V266" i="11"/>
  <c r="W266" i="11" s="1"/>
  <c r="H266" i="10"/>
  <c r="L282" i="11"/>
  <c r="K282" i="11" s="1"/>
  <c r="N282" i="11"/>
  <c r="H282" i="11"/>
  <c r="A282" i="11"/>
  <c r="E282" i="10"/>
  <c r="C282" i="10"/>
  <c r="G282" i="11"/>
  <c r="X282" i="11"/>
  <c r="Y282" i="11" s="1"/>
  <c r="J282" i="11"/>
  <c r="D282" i="11"/>
  <c r="Q282" i="11"/>
  <c r="A282" i="10"/>
  <c r="B282" i="10"/>
  <c r="F282" i="10"/>
  <c r="M282" i="11"/>
  <c r="I282" i="11"/>
  <c r="E282" i="11"/>
  <c r="C282" i="11"/>
  <c r="I282" i="10"/>
  <c r="D282" i="10"/>
  <c r="G282" i="10"/>
  <c r="V282" i="11"/>
  <c r="W282" i="11" s="1"/>
  <c r="H282" i="10"/>
  <c r="O282" i="11"/>
  <c r="P282" i="11"/>
  <c r="F282" i="11"/>
  <c r="B282" i="11"/>
  <c r="B282" i="7"/>
  <c r="D282" i="7" s="1"/>
  <c r="M298" i="11"/>
  <c r="N298" i="11"/>
  <c r="H298" i="11"/>
  <c r="A298" i="11"/>
  <c r="E298" i="10"/>
  <c r="C298" i="10"/>
  <c r="G298" i="11"/>
  <c r="X298" i="11"/>
  <c r="Y298" i="11" s="1"/>
  <c r="J298" i="11"/>
  <c r="D298" i="11"/>
  <c r="Q298" i="11"/>
  <c r="A298" i="10"/>
  <c r="G298" i="10"/>
  <c r="F298" i="10"/>
  <c r="L298" i="11"/>
  <c r="K298" i="11" s="1"/>
  <c r="I298" i="11"/>
  <c r="E298" i="11"/>
  <c r="C298" i="11"/>
  <c r="I298" i="10"/>
  <c r="D298" i="10"/>
  <c r="P298" i="11"/>
  <c r="B298" i="11"/>
  <c r="B298" i="7"/>
  <c r="F298" i="11"/>
  <c r="O298" i="11"/>
  <c r="B298" i="10"/>
  <c r="H298" i="10"/>
  <c r="V298" i="11"/>
  <c r="W298" i="11" s="1"/>
  <c r="L314" i="11"/>
  <c r="K314" i="11" s="1"/>
  <c r="N314" i="11"/>
  <c r="H314" i="11"/>
  <c r="A314" i="11"/>
  <c r="E314" i="10"/>
  <c r="C314" i="10"/>
  <c r="G314" i="11"/>
  <c r="X314" i="11"/>
  <c r="Y314" i="11" s="1"/>
  <c r="J314" i="11"/>
  <c r="D314" i="11"/>
  <c r="Q314" i="11"/>
  <c r="A314" i="10"/>
  <c r="P314" i="11"/>
  <c r="F314" i="10"/>
  <c r="M314" i="11"/>
  <c r="I314" i="11"/>
  <c r="E314" i="11"/>
  <c r="C314" i="11"/>
  <c r="I314" i="10"/>
  <c r="D314" i="10"/>
  <c r="G314" i="10"/>
  <c r="V314" i="11"/>
  <c r="W314" i="11" s="1"/>
  <c r="H314" i="10"/>
  <c r="O314" i="11"/>
  <c r="B314" i="10"/>
  <c r="F314" i="11"/>
  <c r="B314" i="7"/>
  <c r="C314" i="7" s="1"/>
  <c r="B314" i="11"/>
  <c r="X330" i="11"/>
  <c r="Y330" i="11" s="1"/>
  <c r="J330" i="11"/>
  <c r="D330" i="11"/>
  <c r="Q330" i="11"/>
  <c r="A330" i="10"/>
  <c r="B330" i="10"/>
  <c r="F330" i="10"/>
  <c r="L330" i="11"/>
  <c r="K330" i="11" s="1"/>
  <c r="I330" i="11"/>
  <c r="E330" i="11"/>
  <c r="C330" i="11"/>
  <c r="I330" i="10"/>
  <c r="D330" i="10"/>
  <c r="G330" i="10"/>
  <c r="V330" i="11"/>
  <c r="W330" i="11" s="1"/>
  <c r="B330" i="11"/>
  <c r="H330" i="10"/>
  <c r="B330" i="7"/>
  <c r="G330" i="7" s="1"/>
  <c r="N330" i="11"/>
  <c r="A330" i="11"/>
  <c r="C330" i="10"/>
  <c r="M330" i="11"/>
  <c r="H330" i="11"/>
  <c r="E330" i="10"/>
  <c r="G330" i="11"/>
  <c r="O330" i="11"/>
  <c r="F330" i="11"/>
  <c r="P330" i="11"/>
  <c r="X346" i="11"/>
  <c r="Y346" i="11" s="1"/>
  <c r="J346" i="11"/>
  <c r="D346" i="11"/>
  <c r="Q346" i="11"/>
  <c r="A346" i="10"/>
  <c r="G346" i="11"/>
  <c r="F346" i="10"/>
  <c r="M346" i="11"/>
  <c r="I346" i="11"/>
  <c r="E346" i="11"/>
  <c r="C346" i="11"/>
  <c r="I346" i="10"/>
  <c r="D346" i="10"/>
  <c r="P346" i="11"/>
  <c r="V346" i="11"/>
  <c r="W346" i="11" s="1"/>
  <c r="B346" i="11"/>
  <c r="H346" i="10"/>
  <c r="B346" i="7"/>
  <c r="C346" i="7" s="1"/>
  <c r="N346" i="11"/>
  <c r="A346" i="11"/>
  <c r="C346" i="10"/>
  <c r="L346" i="11"/>
  <c r="K346" i="11" s="1"/>
  <c r="H346" i="11"/>
  <c r="E346" i="10"/>
  <c r="G346" i="10"/>
  <c r="F346" i="11"/>
  <c r="B346" i="10"/>
  <c r="O346" i="11"/>
  <c r="L362" i="11"/>
  <c r="K362" i="11" s="1"/>
  <c r="I362" i="11"/>
  <c r="E362" i="11"/>
  <c r="C362" i="11"/>
  <c r="I362" i="10"/>
  <c r="D362" i="10"/>
  <c r="P362" i="11"/>
  <c r="M362" i="11"/>
  <c r="N362" i="11"/>
  <c r="H362" i="11"/>
  <c r="A362" i="11"/>
  <c r="E362" i="10"/>
  <c r="C362" i="10"/>
  <c r="G362" i="10"/>
  <c r="V362" i="11"/>
  <c r="W362" i="11" s="1"/>
  <c r="O362" i="11"/>
  <c r="B362" i="11"/>
  <c r="F362" i="11"/>
  <c r="H362" i="10"/>
  <c r="B362" i="10"/>
  <c r="B362" i="7"/>
  <c r="I362" i="7" s="1"/>
  <c r="D362" i="11"/>
  <c r="F362" i="10"/>
  <c r="Q362" i="11"/>
  <c r="J362" i="11"/>
  <c r="G362" i="11"/>
  <c r="A362" i="10"/>
  <c r="X362" i="11"/>
  <c r="Y362" i="11" s="1"/>
  <c r="M378" i="11"/>
  <c r="I378" i="11"/>
  <c r="E378" i="11"/>
  <c r="C378" i="11"/>
  <c r="I378" i="10"/>
  <c r="D378" i="10"/>
  <c r="B378" i="10"/>
  <c r="L378" i="11"/>
  <c r="K378" i="11" s="1"/>
  <c r="N378" i="11"/>
  <c r="H378" i="11"/>
  <c r="A378" i="11"/>
  <c r="E378" i="10"/>
  <c r="C378" i="10"/>
  <c r="P378" i="11"/>
  <c r="V378" i="11"/>
  <c r="W378" i="11" s="1"/>
  <c r="O378" i="11"/>
  <c r="B378" i="11"/>
  <c r="F378" i="11"/>
  <c r="H378" i="10"/>
  <c r="G378" i="11"/>
  <c r="B378" i="7"/>
  <c r="I378" i="7" s="1"/>
  <c r="X378" i="11"/>
  <c r="Y378" i="11" s="1"/>
  <c r="A378" i="10"/>
  <c r="J378" i="11"/>
  <c r="G378" i="10"/>
  <c r="Q378" i="11"/>
  <c r="F378" i="10"/>
  <c r="D378" i="11"/>
  <c r="L394" i="11"/>
  <c r="K394" i="11" s="1"/>
  <c r="I394" i="11"/>
  <c r="E394" i="11"/>
  <c r="A394" i="11"/>
  <c r="I394" i="10"/>
  <c r="D394" i="10"/>
  <c r="G394" i="11"/>
  <c r="M394" i="11"/>
  <c r="N394" i="11"/>
  <c r="H394" i="11"/>
  <c r="C394" i="11"/>
  <c r="E394" i="10"/>
  <c r="C394" i="10"/>
  <c r="B394" i="10"/>
  <c r="V394" i="11"/>
  <c r="W394" i="11" s="1"/>
  <c r="O394" i="11"/>
  <c r="B394" i="11"/>
  <c r="F394" i="11"/>
  <c r="H394" i="10"/>
  <c r="G394" i="10"/>
  <c r="B394" i="7"/>
  <c r="I394" i="7" s="1"/>
  <c r="D394" i="11"/>
  <c r="F394" i="10"/>
  <c r="Q394" i="11"/>
  <c r="J394" i="11"/>
  <c r="P394" i="11"/>
  <c r="A394" i="10"/>
  <c r="X394" i="11"/>
  <c r="Y394" i="11" s="1"/>
  <c r="M410" i="11"/>
  <c r="I410" i="11"/>
  <c r="E410" i="11"/>
  <c r="A410" i="11"/>
  <c r="I410" i="10"/>
  <c r="D410" i="10"/>
  <c r="G410" i="11"/>
  <c r="L410" i="11"/>
  <c r="K410" i="11" s="1"/>
  <c r="N410" i="11"/>
  <c r="H410" i="11"/>
  <c r="C410" i="11"/>
  <c r="E410" i="10"/>
  <c r="C410" i="10"/>
  <c r="B410" i="10"/>
  <c r="V410" i="11"/>
  <c r="W410" i="11" s="1"/>
  <c r="O410" i="11"/>
  <c r="B410" i="11"/>
  <c r="F410" i="11"/>
  <c r="H410" i="10"/>
  <c r="G410" i="10"/>
  <c r="B410" i="7"/>
  <c r="C410" i="7" s="1"/>
  <c r="X410" i="11"/>
  <c r="Y410" i="11" s="1"/>
  <c r="A410" i="10"/>
  <c r="J410" i="11"/>
  <c r="P410" i="11"/>
  <c r="Q410" i="11"/>
  <c r="F410" i="10"/>
  <c r="D410" i="11"/>
  <c r="L426" i="11"/>
  <c r="K426" i="11" s="1"/>
  <c r="N426" i="11"/>
  <c r="E426" i="11"/>
  <c r="A426" i="11"/>
  <c r="I426" i="10"/>
  <c r="D426" i="10"/>
  <c r="B426" i="10"/>
  <c r="M426" i="11"/>
  <c r="J426" i="11"/>
  <c r="I426" i="11"/>
  <c r="C426" i="11"/>
  <c r="E426" i="10"/>
  <c r="C426" i="10"/>
  <c r="G426" i="10"/>
  <c r="V426" i="11"/>
  <c r="W426" i="11" s="1"/>
  <c r="H426" i="11"/>
  <c r="B426" i="11"/>
  <c r="F426" i="11"/>
  <c r="H426" i="10"/>
  <c r="G426" i="11"/>
  <c r="B426" i="7"/>
  <c r="D426" i="7" s="1"/>
  <c r="D426" i="11"/>
  <c r="F426" i="10"/>
  <c r="Q426" i="11"/>
  <c r="O426" i="11"/>
  <c r="P426" i="11"/>
  <c r="X426" i="11"/>
  <c r="Y426" i="11" s="1"/>
  <c r="A426" i="10"/>
  <c r="L442" i="11"/>
  <c r="K442" i="11" s="1"/>
  <c r="N442" i="11"/>
  <c r="E442" i="11"/>
  <c r="A442" i="11"/>
  <c r="I442" i="10"/>
  <c r="D442" i="10"/>
  <c r="G442" i="11"/>
  <c r="M442" i="11"/>
  <c r="J442" i="11"/>
  <c r="I442" i="11"/>
  <c r="C442" i="11"/>
  <c r="E442" i="10"/>
  <c r="C442" i="10"/>
  <c r="F442" i="10"/>
  <c r="V442" i="11"/>
  <c r="W442" i="11" s="1"/>
  <c r="H442" i="11"/>
  <c r="B442" i="11"/>
  <c r="F442" i="11"/>
  <c r="H442" i="10"/>
  <c r="G442" i="10"/>
  <c r="B442" i="7"/>
  <c r="A442" i="7" s="1"/>
  <c r="X442" i="11"/>
  <c r="Y442" i="11" s="1"/>
  <c r="A442" i="10"/>
  <c r="O442" i="11"/>
  <c r="P442" i="11"/>
  <c r="Q442" i="11"/>
  <c r="D442" i="11"/>
  <c r="B442" i="10"/>
  <c r="L458" i="11"/>
  <c r="K458" i="11" s="1"/>
  <c r="N458" i="11"/>
  <c r="I458" i="11"/>
  <c r="C458" i="11"/>
  <c r="I458" i="10"/>
  <c r="D458" i="10"/>
  <c r="B458" i="10"/>
  <c r="M458" i="11"/>
  <c r="J458" i="11"/>
  <c r="E458" i="11"/>
  <c r="A458" i="11"/>
  <c r="E458" i="10"/>
  <c r="C458" i="10"/>
  <c r="G458" i="10"/>
  <c r="V458" i="11"/>
  <c r="W458" i="11" s="1"/>
  <c r="O458" i="11"/>
  <c r="B458" i="11"/>
  <c r="F458" i="11"/>
  <c r="H458" i="10"/>
  <c r="F458" i="10"/>
  <c r="B458" i="7"/>
  <c r="D458" i="7" s="1"/>
  <c r="D458" i="11"/>
  <c r="G458" i="11"/>
  <c r="Q458" i="11"/>
  <c r="H458" i="11"/>
  <c r="P458" i="11"/>
  <c r="X458" i="11"/>
  <c r="Y458" i="11" s="1"/>
  <c r="A458" i="10"/>
  <c r="L474" i="11"/>
  <c r="K474" i="11" s="1"/>
  <c r="N474" i="11"/>
  <c r="I474" i="11"/>
  <c r="C474" i="11"/>
  <c r="I474" i="10"/>
  <c r="D474" i="10"/>
  <c r="F474" i="10"/>
  <c r="M474" i="11"/>
  <c r="J474" i="11"/>
  <c r="E474" i="11"/>
  <c r="A474" i="11"/>
  <c r="E474" i="10"/>
  <c r="C474" i="10"/>
  <c r="B474" i="10"/>
  <c r="V474" i="11"/>
  <c r="W474" i="11" s="1"/>
  <c r="O474" i="11"/>
  <c r="B474" i="11"/>
  <c r="F474" i="11"/>
  <c r="H474" i="10"/>
  <c r="G474" i="10"/>
  <c r="B474" i="7"/>
  <c r="F474" i="7" s="1"/>
  <c r="X474" i="11"/>
  <c r="Y474" i="11" s="1"/>
  <c r="A474" i="10"/>
  <c r="H474" i="11"/>
  <c r="P474" i="11"/>
  <c r="Q474" i="11"/>
  <c r="D474" i="11"/>
  <c r="G474" i="11"/>
  <c r="H5" i="10"/>
  <c r="X5" i="11"/>
  <c r="A5" i="10"/>
  <c r="N5" i="11"/>
  <c r="C5" i="11"/>
  <c r="B5" i="10"/>
  <c r="B5" i="11"/>
  <c r="A4" i="11"/>
  <c r="B4" i="7"/>
  <c r="C4" i="7" s="1"/>
  <c r="D5" i="10"/>
  <c r="P5" i="11"/>
  <c r="I5" i="11"/>
  <c r="G4" i="10"/>
  <c r="F5" i="11"/>
  <c r="Q5" i="11"/>
  <c r="O5" i="11"/>
  <c r="I4" i="10"/>
  <c r="O4" i="11"/>
  <c r="G4" i="11"/>
  <c r="I4" i="11"/>
  <c r="B5" i="7"/>
  <c r="G5" i="7" s="1"/>
  <c r="F5" i="10"/>
  <c r="G5" i="10"/>
  <c r="E5" i="10"/>
  <c r="A5" i="11"/>
  <c r="J5" i="11"/>
  <c r="H5" i="11"/>
  <c r="C5" i="10"/>
  <c r="G5" i="11"/>
  <c r="I5" i="10"/>
  <c r="D5" i="11"/>
  <c r="E5" i="11"/>
  <c r="D4" i="10"/>
  <c r="F4" i="10"/>
  <c r="B4" i="11"/>
  <c r="N4" i="11"/>
  <c r="B7" i="11"/>
  <c r="G7" i="10"/>
  <c r="H4" i="10"/>
  <c r="P4" i="11"/>
  <c r="E4" i="11"/>
  <c r="P7" i="11"/>
  <c r="I7" i="11"/>
  <c r="Q7" i="11"/>
  <c r="N7" i="11"/>
  <c r="I7" i="10"/>
  <c r="D7" i="11"/>
  <c r="H7" i="11"/>
  <c r="F4" i="11"/>
  <c r="Q4" i="11"/>
  <c r="A4" i="10"/>
  <c r="D4" i="11"/>
  <c r="V4" i="11"/>
  <c r="H4" i="11"/>
  <c r="B7" i="7"/>
  <c r="F7" i="7" s="1"/>
  <c r="H7" i="10"/>
  <c r="E7" i="10"/>
  <c r="B7" i="10"/>
  <c r="G7" i="11"/>
  <c r="A7" i="11"/>
  <c r="J7" i="11"/>
  <c r="X7" i="11"/>
  <c r="A7" i="10"/>
  <c r="F7" i="11"/>
  <c r="V7" i="11"/>
  <c r="E4" i="10"/>
  <c r="B4" i="10"/>
  <c r="C4" i="10"/>
  <c r="C4" i="11"/>
  <c r="X4" i="11"/>
  <c r="D7" i="10"/>
  <c r="F7" i="10"/>
  <c r="C7" i="10"/>
  <c r="C7" i="11"/>
  <c r="E7" i="11"/>
  <c r="X11" i="11"/>
  <c r="Y11" i="11" s="1"/>
  <c r="M11" i="11" s="1"/>
  <c r="N11" i="11"/>
  <c r="J11" i="11"/>
  <c r="V11" i="11"/>
  <c r="W11" i="11" s="1"/>
  <c r="L11" i="11" s="1"/>
  <c r="K11" i="11" s="1"/>
  <c r="O11" i="11"/>
  <c r="H11" i="11"/>
  <c r="I11" i="11"/>
  <c r="E11" i="11"/>
  <c r="A11" i="11"/>
  <c r="C11" i="11"/>
  <c r="D11" i="11"/>
  <c r="B11" i="11"/>
  <c r="G11" i="11"/>
  <c r="F11" i="11"/>
  <c r="G11" i="10"/>
  <c r="C11" i="10"/>
  <c r="B11" i="10"/>
  <c r="I11" i="10"/>
  <c r="A11" i="10"/>
  <c r="Q11" i="11"/>
  <c r="P11" i="11"/>
  <c r="F11" i="10"/>
  <c r="E11" i="10"/>
  <c r="H11" i="10"/>
  <c r="D11" i="10"/>
  <c r="B11" i="7"/>
  <c r="V8" i="11"/>
  <c r="N8" i="11"/>
  <c r="H8" i="11"/>
  <c r="E8" i="11"/>
  <c r="X8" i="11"/>
  <c r="I8" i="11"/>
  <c r="O8" i="11"/>
  <c r="J8" i="11"/>
  <c r="C8" i="11"/>
  <c r="A8" i="11"/>
  <c r="D8" i="11"/>
  <c r="B8" i="11"/>
  <c r="P8" i="11"/>
  <c r="G8" i="11"/>
  <c r="F8" i="10"/>
  <c r="B8" i="10"/>
  <c r="I8" i="10"/>
  <c r="A8" i="10"/>
  <c r="F8" i="11"/>
  <c r="H8" i="10"/>
  <c r="E8" i="10"/>
  <c r="Q8" i="11"/>
  <c r="D8" i="10"/>
  <c r="C8" i="10"/>
  <c r="G8" i="10"/>
  <c r="B8" i="7"/>
  <c r="F8" i="7" s="1"/>
  <c r="V13" i="11"/>
  <c r="N13" i="11"/>
  <c r="X13" i="11"/>
  <c r="H13" i="11"/>
  <c r="O13" i="11"/>
  <c r="I13" i="11"/>
  <c r="J13" i="11"/>
  <c r="E13" i="11"/>
  <c r="B13" i="11"/>
  <c r="C13" i="11"/>
  <c r="D13" i="11"/>
  <c r="A13" i="11"/>
  <c r="Q13" i="11"/>
  <c r="P13" i="11"/>
  <c r="I13" i="10"/>
  <c r="E13" i="10"/>
  <c r="A13" i="10"/>
  <c r="H13" i="10"/>
  <c r="G13" i="11"/>
  <c r="G13" i="10"/>
  <c r="F13" i="11"/>
  <c r="D13" i="10"/>
  <c r="C13" i="10"/>
  <c r="F13" i="10"/>
  <c r="B13" i="10"/>
  <c r="B13" i="7"/>
  <c r="F13" i="7" s="1"/>
  <c r="X15" i="11"/>
  <c r="N15" i="11"/>
  <c r="O15" i="11"/>
  <c r="J15" i="11"/>
  <c r="V15" i="11"/>
  <c r="H15" i="11"/>
  <c r="I15" i="11"/>
  <c r="E15" i="11"/>
  <c r="D15" i="11"/>
  <c r="B15" i="11"/>
  <c r="C15" i="11"/>
  <c r="A15" i="11"/>
  <c r="G15" i="11"/>
  <c r="F15" i="11"/>
  <c r="G15" i="10"/>
  <c r="C15" i="10"/>
  <c r="B15" i="10"/>
  <c r="E15" i="10"/>
  <c r="Q15" i="11"/>
  <c r="F15" i="10"/>
  <c r="I15" i="10"/>
  <c r="A15" i="10"/>
  <c r="P15" i="11"/>
  <c r="D15" i="10"/>
  <c r="H15" i="10"/>
  <c r="B15" i="7"/>
  <c r="F15" i="7" s="1"/>
  <c r="X12" i="11"/>
  <c r="V12" i="11"/>
  <c r="O12" i="11"/>
  <c r="H12" i="11"/>
  <c r="I12" i="11"/>
  <c r="E12" i="11"/>
  <c r="N12" i="11"/>
  <c r="J12" i="11"/>
  <c r="C12" i="11"/>
  <c r="A12" i="11"/>
  <c r="D12" i="11"/>
  <c r="B12" i="11"/>
  <c r="P12" i="11"/>
  <c r="G12" i="11"/>
  <c r="Q12" i="11"/>
  <c r="F12" i="11"/>
  <c r="F12" i="10"/>
  <c r="B12" i="10"/>
  <c r="I12" i="10"/>
  <c r="A12" i="10"/>
  <c r="D12" i="10"/>
  <c r="E12" i="10"/>
  <c r="H12" i="10"/>
  <c r="G12" i="10"/>
  <c r="C12" i="10"/>
  <c r="B12" i="7"/>
  <c r="F12" i="7" s="1"/>
  <c r="N9" i="11"/>
  <c r="V9" i="11"/>
  <c r="H9" i="11"/>
  <c r="I9" i="11"/>
  <c r="J9" i="11"/>
  <c r="E9" i="11"/>
  <c r="X9" i="11"/>
  <c r="O9" i="11"/>
  <c r="A9" i="11"/>
  <c r="D9" i="11"/>
  <c r="B9" i="11"/>
  <c r="C9" i="11"/>
  <c r="Q9" i="11"/>
  <c r="P9" i="11"/>
  <c r="G9" i="11"/>
  <c r="I9" i="10"/>
  <c r="E9" i="10"/>
  <c r="A9" i="10"/>
  <c r="D9" i="10"/>
  <c r="G9" i="10"/>
  <c r="F9" i="11"/>
  <c r="H9" i="10"/>
  <c r="C9" i="10"/>
  <c r="F9" i="10"/>
  <c r="B9" i="10"/>
  <c r="B9" i="7"/>
  <c r="F9" i="7" s="1"/>
  <c r="V16" i="11"/>
  <c r="W16" i="11" s="1"/>
  <c r="L16" i="11" s="1"/>
  <c r="K16" i="11" s="1"/>
  <c r="X16" i="11"/>
  <c r="Y16" i="11" s="1"/>
  <c r="M16" i="11" s="1"/>
  <c r="N16" i="11"/>
  <c r="H16" i="11"/>
  <c r="O16" i="11"/>
  <c r="E16" i="11"/>
  <c r="I16" i="11"/>
  <c r="J16" i="11"/>
  <c r="C16" i="11"/>
  <c r="A16" i="11"/>
  <c r="D16" i="11"/>
  <c r="B16" i="11"/>
  <c r="P16" i="11"/>
  <c r="G16" i="11"/>
  <c r="F16" i="10"/>
  <c r="B16" i="10"/>
  <c r="E16" i="10"/>
  <c r="A16" i="10"/>
  <c r="Q16" i="11"/>
  <c r="F16" i="11"/>
  <c r="H16" i="10"/>
  <c r="I16" i="10"/>
  <c r="D16" i="10"/>
  <c r="G16" i="10"/>
  <c r="C16" i="10"/>
  <c r="B16" i="7"/>
  <c r="G16" i="7" s="1"/>
  <c r="X10" i="11"/>
  <c r="Y10" i="11" s="1"/>
  <c r="M10" i="11" s="1"/>
  <c r="N10" i="11"/>
  <c r="I10" i="11"/>
  <c r="O10" i="11"/>
  <c r="J10" i="11"/>
  <c r="E10" i="11"/>
  <c r="V10" i="11"/>
  <c r="W10" i="11" s="1"/>
  <c r="L10" i="11" s="1"/>
  <c r="K10" i="11" s="1"/>
  <c r="H10" i="11"/>
  <c r="D10" i="11"/>
  <c r="B10" i="11"/>
  <c r="C10" i="11"/>
  <c r="A10" i="11"/>
  <c r="Q10" i="11"/>
  <c r="F10" i="11"/>
  <c r="H10" i="10"/>
  <c r="D10" i="10"/>
  <c r="C10" i="10"/>
  <c r="P10" i="11"/>
  <c r="G10" i="11"/>
  <c r="G10" i="10"/>
  <c r="F10" i="10"/>
  <c r="B10" i="10"/>
  <c r="A10" i="10"/>
  <c r="I10" i="10"/>
  <c r="E10" i="10"/>
  <c r="B10" i="7"/>
  <c r="G10" i="7" s="1"/>
  <c r="X6" i="11"/>
  <c r="Y6" i="11" s="1"/>
  <c r="M6" i="11" s="1"/>
  <c r="I6" i="11"/>
  <c r="J6" i="11"/>
  <c r="N6" i="11"/>
  <c r="O6" i="11"/>
  <c r="E6" i="11"/>
  <c r="V6" i="11"/>
  <c r="W6" i="11" s="1"/>
  <c r="L6" i="11" s="1"/>
  <c r="K6" i="11" s="1"/>
  <c r="H6" i="11"/>
  <c r="D6" i="11"/>
  <c r="B6" i="11"/>
  <c r="C6" i="11"/>
  <c r="A6" i="11"/>
  <c r="Q6" i="11"/>
  <c r="F6" i="11"/>
  <c r="P6" i="11"/>
  <c r="H6" i="10"/>
  <c r="D6" i="10"/>
  <c r="G6" i="10"/>
  <c r="F6" i="10"/>
  <c r="G6" i="11"/>
  <c r="C6" i="10"/>
  <c r="B6" i="10"/>
  <c r="E6" i="10"/>
  <c r="A6" i="10"/>
  <c r="I6" i="10"/>
  <c r="B6" i="7"/>
  <c r="J6" i="7" s="1"/>
  <c r="X14" i="11"/>
  <c r="Y14" i="11" s="1"/>
  <c r="M14" i="11" s="1"/>
  <c r="I14" i="11"/>
  <c r="J14" i="11"/>
  <c r="N14" i="11"/>
  <c r="E14" i="11"/>
  <c r="O14" i="11"/>
  <c r="V14" i="11"/>
  <c r="W14" i="11" s="1"/>
  <c r="L14" i="11" s="1"/>
  <c r="K14" i="11" s="1"/>
  <c r="H14" i="11"/>
  <c r="D14" i="11"/>
  <c r="B14" i="11"/>
  <c r="C14" i="11"/>
  <c r="A14" i="11"/>
  <c r="Q14" i="11"/>
  <c r="F14" i="11"/>
  <c r="P14" i="11"/>
  <c r="H14" i="10"/>
  <c r="D14" i="10"/>
  <c r="C14" i="10"/>
  <c r="F14" i="10"/>
  <c r="G14" i="11"/>
  <c r="G14" i="10"/>
  <c r="B14" i="10"/>
  <c r="I14" i="10"/>
  <c r="E14" i="10"/>
  <c r="A14" i="10"/>
  <c r="B14" i="7"/>
  <c r="N14" i="7" s="1"/>
  <c r="N3" i="11"/>
  <c r="H3" i="11"/>
  <c r="E3" i="11"/>
  <c r="X3" i="11"/>
  <c r="Y3" i="11" s="1"/>
  <c r="M3" i="11" s="1"/>
  <c r="O3" i="11"/>
  <c r="I3" i="11"/>
  <c r="V3" i="11"/>
  <c r="J3" i="11"/>
  <c r="B3" i="11"/>
  <c r="A3" i="11"/>
  <c r="D3" i="11"/>
  <c r="C3" i="11"/>
  <c r="Q3" i="11"/>
  <c r="F3" i="11"/>
  <c r="F3" i="10"/>
  <c r="B3" i="10"/>
  <c r="I3" i="10"/>
  <c r="E3" i="10"/>
  <c r="A3" i="10"/>
  <c r="P3" i="11"/>
  <c r="H3" i="10"/>
  <c r="D3" i="10"/>
  <c r="G3" i="11"/>
  <c r="G3" i="10"/>
  <c r="C3" i="10"/>
  <c r="B3" i="7"/>
  <c r="G3" i="7" s="1"/>
  <c r="O2" i="11"/>
  <c r="H2" i="11"/>
  <c r="N2" i="11"/>
  <c r="X2" i="11"/>
  <c r="J2" i="11"/>
  <c r="V2" i="11"/>
  <c r="I2" i="11"/>
  <c r="G2" i="11"/>
  <c r="C2" i="11"/>
  <c r="F2" i="11"/>
  <c r="B2" i="11"/>
  <c r="E2" i="11"/>
  <c r="A2" i="11"/>
  <c r="D2" i="11"/>
  <c r="G2" i="10"/>
  <c r="C2" i="10"/>
  <c r="Q2" i="11"/>
  <c r="P2" i="11"/>
  <c r="F2" i="10"/>
  <c r="I2" i="10"/>
  <c r="E2" i="10"/>
  <c r="H2" i="10"/>
  <c r="D2" i="10"/>
  <c r="B2" i="10"/>
  <c r="A2" i="10"/>
  <c r="B2" i="7"/>
  <c r="A2" i="7" s="1"/>
  <c r="Z33" i="8"/>
  <c r="C25922" i="14"/>
  <c r="C25923" i="14"/>
  <c r="C25924" i="14"/>
  <c r="C25925" i="14"/>
  <c r="C25926" i="14"/>
  <c r="C25927" i="14"/>
  <c r="C25928" i="14"/>
  <c r="C25929" i="14"/>
  <c r="C25930" i="14"/>
  <c r="C25931" i="14"/>
  <c r="C25932" i="14"/>
  <c r="C25933" i="14"/>
  <c r="C25934" i="14"/>
  <c r="C25935" i="14"/>
  <c r="C25936" i="14"/>
  <c r="C25937" i="14"/>
  <c r="C25938" i="14"/>
  <c r="C25939" i="14"/>
  <c r="C25940" i="14"/>
  <c r="C25941" i="14"/>
  <c r="C25942" i="14"/>
  <c r="C25943" i="14"/>
  <c r="C25944" i="14"/>
  <c r="C25945" i="14"/>
  <c r="C25946" i="14"/>
  <c r="C25947" i="14"/>
  <c r="C25948" i="14"/>
  <c r="C25949" i="14"/>
  <c r="C25950" i="14"/>
  <c r="C25951" i="14"/>
  <c r="C25952" i="14"/>
  <c r="C25953" i="14"/>
  <c r="C25954" i="14"/>
  <c r="C25955" i="14"/>
  <c r="C25956" i="14"/>
  <c r="C25957" i="14"/>
  <c r="C25958" i="14"/>
  <c r="C25959" i="14"/>
  <c r="C25960" i="14"/>
  <c r="C25961" i="14"/>
  <c r="C25962" i="14"/>
  <c r="C25963" i="14"/>
  <c r="C25964" i="14"/>
  <c r="C25965" i="14"/>
  <c r="C25966" i="14"/>
  <c r="C25967" i="14"/>
  <c r="C25968" i="14"/>
  <c r="C25969" i="14"/>
  <c r="C25970" i="14"/>
  <c r="C25971" i="14"/>
  <c r="C25972" i="14"/>
  <c r="C25973" i="14"/>
  <c r="C25974" i="14"/>
  <c r="C25975" i="14"/>
  <c r="C25976" i="14"/>
  <c r="C25977" i="14"/>
  <c r="C25978" i="14"/>
  <c r="C25979" i="14"/>
  <c r="C25980" i="14"/>
  <c r="C25981" i="14"/>
  <c r="C25982" i="14"/>
  <c r="C25983" i="14"/>
  <c r="C25984" i="14"/>
  <c r="C25985" i="14"/>
  <c r="C25986" i="14"/>
  <c r="C25987" i="14"/>
  <c r="C25988" i="14"/>
  <c r="C25989" i="14"/>
  <c r="C25990" i="14"/>
  <c r="C25991" i="14"/>
  <c r="C25992" i="14"/>
  <c r="C25993" i="14"/>
  <c r="C25994" i="14"/>
  <c r="C25995" i="14"/>
  <c r="C25996" i="14"/>
  <c r="C25997" i="14"/>
  <c r="C25998" i="14"/>
  <c r="C25999" i="14"/>
  <c r="C26000" i="14"/>
  <c r="C26001" i="14"/>
  <c r="C26002" i="14"/>
  <c r="C26003" i="14"/>
  <c r="C26004" i="14"/>
  <c r="C26005" i="14"/>
  <c r="C26006" i="14"/>
  <c r="C26007" i="14"/>
  <c r="C26008" i="14"/>
  <c r="C26009" i="14"/>
  <c r="C26010" i="14"/>
  <c r="C26011" i="14"/>
  <c r="C26012" i="14"/>
  <c r="C26013" i="14"/>
  <c r="C26014" i="14"/>
  <c r="C26015" i="14"/>
  <c r="C26016" i="14"/>
  <c r="C26017" i="14"/>
  <c r="C26018" i="14"/>
  <c r="C26019" i="14"/>
  <c r="C26020" i="14"/>
  <c r="C26021" i="14"/>
  <c r="C26022" i="14"/>
  <c r="C26023" i="14"/>
  <c r="C26024" i="14"/>
  <c r="C26025" i="14"/>
  <c r="C26026" i="14"/>
  <c r="C26027" i="14"/>
  <c r="C26028" i="14"/>
  <c r="C26029" i="14"/>
  <c r="C26030" i="14"/>
  <c r="C26031" i="14"/>
  <c r="C26032" i="14"/>
  <c r="C26033" i="14"/>
  <c r="C26034" i="14"/>
  <c r="C26035" i="14"/>
  <c r="C26036" i="14"/>
  <c r="C26037" i="14"/>
  <c r="C26038" i="14"/>
  <c r="C26039" i="14"/>
  <c r="C26040" i="14"/>
  <c r="C26041" i="14"/>
  <c r="C26042" i="14"/>
  <c r="C26043" i="14"/>
  <c r="C26044" i="14"/>
  <c r="C26045" i="14"/>
  <c r="C26046" i="14"/>
  <c r="C26047" i="14"/>
  <c r="C26048" i="14"/>
  <c r="C26049" i="14"/>
  <c r="C26050" i="14"/>
  <c r="C26051" i="14"/>
  <c r="C26052" i="14"/>
  <c r="C26053" i="14"/>
  <c r="C26054" i="14"/>
  <c r="C26055" i="14"/>
  <c r="C26056" i="14"/>
  <c r="C26057" i="14"/>
  <c r="C26058" i="14"/>
  <c r="C26059" i="14"/>
  <c r="C26060" i="14"/>
  <c r="C26061" i="14"/>
  <c r="C26062" i="14"/>
  <c r="C26063" i="14"/>
  <c r="C26064" i="14"/>
  <c r="C26065" i="14"/>
  <c r="C26066" i="14"/>
  <c r="C26067" i="14"/>
  <c r="C26068" i="14"/>
  <c r="C26069" i="14"/>
  <c r="C26070" i="14"/>
  <c r="C26071" i="14"/>
  <c r="C26072" i="14"/>
  <c r="C26073" i="14"/>
  <c r="C26074" i="14"/>
  <c r="C26075" i="14"/>
  <c r="C26076" i="14"/>
  <c r="C26077" i="14"/>
  <c r="C26078" i="14"/>
  <c r="C26079" i="14"/>
  <c r="C26080" i="14"/>
  <c r="C26081" i="14"/>
  <c r="C26082" i="14"/>
  <c r="C26083" i="14"/>
  <c r="C26084" i="14"/>
  <c r="C26085" i="14"/>
  <c r="C26086" i="14"/>
  <c r="C26087" i="14"/>
  <c r="C26088" i="14"/>
  <c r="C26089" i="14"/>
  <c r="C26090" i="14"/>
  <c r="C26091" i="14"/>
  <c r="C26092" i="14"/>
  <c r="C26093" i="14"/>
  <c r="C26094" i="14"/>
  <c r="C26095" i="14"/>
  <c r="C26096" i="14"/>
  <c r="C26097" i="14"/>
  <c r="C26098" i="14"/>
  <c r="C26099" i="14"/>
  <c r="C26100" i="14"/>
  <c r="C26101" i="14"/>
  <c r="C26102" i="14"/>
  <c r="C26103" i="14"/>
  <c r="C26104" i="14"/>
  <c r="C26105" i="14"/>
  <c r="C26106" i="14"/>
  <c r="C26107" i="14"/>
  <c r="C26108" i="14"/>
  <c r="C26109" i="14"/>
  <c r="C26110" i="14"/>
  <c r="C26111" i="14"/>
  <c r="C26112" i="14"/>
  <c r="C26113" i="14"/>
  <c r="C26114" i="14"/>
  <c r="C26115" i="14"/>
  <c r="C26116" i="14"/>
  <c r="C26117" i="14"/>
  <c r="C26118" i="14"/>
  <c r="C26119" i="14"/>
  <c r="C26120" i="14"/>
  <c r="C26121" i="14"/>
  <c r="C26122" i="14"/>
  <c r="C26123" i="14"/>
  <c r="C26124" i="14"/>
  <c r="C26125" i="14"/>
  <c r="C26126" i="14"/>
  <c r="C26127" i="14"/>
  <c r="C26128" i="14"/>
  <c r="C26129" i="14"/>
  <c r="C26130" i="14"/>
  <c r="C26131" i="14"/>
  <c r="C26132" i="14"/>
  <c r="C26133" i="14"/>
  <c r="C26134" i="14"/>
  <c r="C26135" i="14"/>
  <c r="C26136" i="14"/>
  <c r="C26137" i="14"/>
  <c r="C26138" i="14"/>
  <c r="C26139" i="14"/>
  <c r="C26140" i="14"/>
  <c r="C26141" i="14"/>
  <c r="C26142" i="14"/>
  <c r="C26143" i="14"/>
  <c r="C26144" i="14"/>
  <c r="C26145" i="14"/>
  <c r="C26146" i="14"/>
  <c r="C26147" i="14"/>
  <c r="C26148" i="14"/>
  <c r="C26149" i="14"/>
  <c r="C26150" i="14"/>
  <c r="C26151" i="14"/>
  <c r="C26152" i="14"/>
  <c r="C26153" i="14"/>
  <c r="C26154" i="14"/>
  <c r="C26155" i="14"/>
  <c r="C26156" i="14"/>
  <c r="C26157" i="14"/>
  <c r="C26158" i="14"/>
  <c r="C26159" i="14"/>
  <c r="C26160" i="14"/>
  <c r="C26161" i="14"/>
  <c r="C26162" i="14"/>
  <c r="C26163" i="14"/>
  <c r="C26164" i="14"/>
  <c r="C26165" i="14"/>
  <c r="C26166" i="14"/>
  <c r="C26167" i="14"/>
  <c r="C26168" i="14"/>
  <c r="C26169" i="14"/>
  <c r="C26170" i="14"/>
  <c r="C26171" i="14"/>
  <c r="C26172" i="14"/>
  <c r="C26173" i="14"/>
  <c r="C26174" i="14"/>
  <c r="C26175" i="14"/>
  <c r="C26176" i="14"/>
  <c r="C26177" i="14"/>
  <c r="C26178" i="14"/>
  <c r="C26179" i="14"/>
  <c r="C26180" i="14"/>
  <c r="C26181" i="14"/>
  <c r="C26182" i="14"/>
  <c r="C26183" i="14"/>
  <c r="C26184" i="14"/>
  <c r="C26185" i="14"/>
  <c r="C26186" i="14"/>
  <c r="C26187" i="14"/>
  <c r="C26188" i="14"/>
  <c r="C26189" i="14"/>
  <c r="C26190" i="14"/>
  <c r="C26191" i="14"/>
  <c r="C26192" i="14"/>
  <c r="C26193" i="14"/>
  <c r="C26194" i="14"/>
  <c r="C26195" i="14"/>
  <c r="C26196" i="14"/>
  <c r="C26197" i="14"/>
  <c r="C26198" i="14"/>
  <c r="C26199" i="14"/>
  <c r="C26200" i="14"/>
  <c r="C26201" i="14"/>
  <c r="C26202" i="14"/>
  <c r="C26203" i="14"/>
  <c r="C26204" i="14"/>
  <c r="C26205" i="14"/>
  <c r="C26206" i="14"/>
  <c r="C26207" i="14"/>
  <c r="C26208" i="14"/>
  <c r="C26209" i="14"/>
  <c r="C26210" i="14"/>
  <c r="C26211" i="14"/>
  <c r="C26212" i="14"/>
  <c r="C26213" i="14"/>
  <c r="C26214" i="14"/>
  <c r="C26215" i="14"/>
  <c r="C26216" i="14"/>
  <c r="C26217" i="14"/>
  <c r="C26218" i="14"/>
  <c r="C26219" i="14"/>
  <c r="C26220" i="14"/>
  <c r="C26221" i="14"/>
  <c r="C26222" i="14"/>
  <c r="C26223" i="14"/>
  <c r="C26224" i="14"/>
  <c r="C26225" i="14"/>
  <c r="C26226" i="14"/>
  <c r="C26227" i="14"/>
  <c r="C26228" i="14"/>
  <c r="C26229" i="14"/>
  <c r="C26230" i="14"/>
  <c r="C26231" i="14"/>
  <c r="C26232" i="14"/>
  <c r="C26233" i="14"/>
  <c r="C26234" i="14"/>
  <c r="C26235" i="14"/>
  <c r="C26236" i="14"/>
  <c r="C26237" i="14"/>
  <c r="C26238" i="14"/>
  <c r="C26239" i="14"/>
  <c r="C26240" i="14"/>
  <c r="C26241" i="14"/>
  <c r="C26242" i="14"/>
  <c r="C26243" i="14"/>
  <c r="C26244" i="14"/>
  <c r="C26245" i="14"/>
  <c r="C26246" i="14"/>
  <c r="C26247" i="14"/>
  <c r="C26248" i="14"/>
  <c r="C26249" i="14"/>
  <c r="C26250" i="14"/>
  <c r="C26251" i="14"/>
  <c r="C26252" i="14"/>
  <c r="C26253" i="14"/>
  <c r="C26254" i="14"/>
  <c r="C26255" i="14"/>
  <c r="C26256" i="14"/>
  <c r="C26257" i="14"/>
  <c r="C26258" i="14"/>
  <c r="C26259" i="14"/>
  <c r="C26260" i="14"/>
  <c r="C26261" i="14"/>
  <c r="C26262" i="14"/>
  <c r="C26263" i="14"/>
  <c r="C26264" i="14"/>
  <c r="C26265" i="14"/>
  <c r="C26266" i="14"/>
  <c r="C26267" i="14"/>
  <c r="C26268" i="14"/>
  <c r="C26269" i="14"/>
  <c r="C26270" i="14"/>
  <c r="C26271" i="14"/>
  <c r="C26272" i="14"/>
  <c r="C26273" i="14"/>
  <c r="C26274" i="14"/>
  <c r="C26275" i="14"/>
  <c r="C26276" i="14"/>
  <c r="C26277" i="14"/>
  <c r="C26278" i="14"/>
  <c r="C26279" i="14"/>
  <c r="C26280" i="14"/>
  <c r="C26281" i="14"/>
  <c r="C26282" i="14"/>
  <c r="C26283" i="14"/>
  <c r="C26284" i="14"/>
  <c r="C26285" i="14"/>
  <c r="C26286" i="14"/>
  <c r="C26287" i="14"/>
  <c r="C26288" i="14"/>
  <c r="C26289" i="14"/>
  <c r="C26290" i="14"/>
  <c r="C26291" i="14"/>
  <c r="C26292" i="14"/>
  <c r="C26293" i="14"/>
  <c r="C26294" i="14"/>
  <c r="C26295" i="14"/>
  <c r="C26296" i="14"/>
  <c r="C26297" i="14"/>
  <c r="C26298" i="14"/>
  <c r="C26299" i="14"/>
  <c r="C26300" i="14"/>
  <c r="C26301" i="14"/>
  <c r="C26302" i="14"/>
  <c r="C26303" i="14"/>
  <c r="C26304" i="14"/>
  <c r="C26305" i="14"/>
  <c r="C26306" i="14"/>
  <c r="C26307" i="14"/>
  <c r="C26308" i="14"/>
  <c r="C26309" i="14"/>
  <c r="C26310" i="14"/>
  <c r="C26311" i="14"/>
  <c r="C26312" i="14"/>
  <c r="C26313" i="14"/>
  <c r="C26314" i="14"/>
  <c r="C26315" i="14"/>
  <c r="C26316" i="14"/>
  <c r="C26317" i="14"/>
  <c r="C26318" i="14"/>
  <c r="C26319" i="14"/>
  <c r="C26320" i="14"/>
  <c r="C26321" i="14"/>
  <c r="C26322" i="14"/>
  <c r="C26323" i="14"/>
  <c r="C26324" i="14"/>
  <c r="C26325" i="14"/>
  <c r="C26326" i="14"/>
  <c r="C26327" i="14"/>
  <c r="C26328" i="14"/>
  <c r="C26329" i="14"/>
  <c r="C26330" i="14"/>
  <c r="C26331" i="14"/>
  <c r="C26332" i="14"/>
  <c r="C26333" i="14"/>
  <c r="C26334" i="14"/>
  <c r="C26335" i="14"/>
  <c r="C26336" i="14"/>
  <c r="C26337" i="14"/>
  <c r="C26338" i="14"/>
  <c r="C26339" i="14"/>
  <c r="C26340" i="14"/>
  <c r="C26341" i="14"/>
  <c r="C26342" i="14"/>
  <c r="C26343" i="14"/>
  <c r="C26344" i="14"/>
  <c r="C26345" i="14"/>
  <c r="C26346" i="14"/>
  <c r="C26347" i="14"/>
  <c r="C26348" i="14"/>
  <c r="C26349" i="14"/>
  <c r="C26350" i="14"/>
  <c r="C12626" i="14"/>
  <c r="C12627" i="14"/>
  <c r="C12631" i="14"/>
  <c r="C12633" i="14"/>
  <c r="C12634" i="14"/>
  <c r="C12637" i="14"/>
  <c r="C12640" i="14"/>
  <c r="C12643" i="14"/>
  <c r="C12647" i="14"/>
  <c r="C12648" i="14"/>
  <c r="C12649" i="14"/>
  <c r="C12652" i="14"/>
  <c r="C12655" i="14"/>
  <c r="C12658" i="14"/>
  <c r="C12660" i="14"/>
  <c r="C12662" i="14"/>
  <c r="C12664" i="14"/>
  <c r="C12667" i="14"/>
  <c r="C12671" i="14"/>
  <c r="C12672" i="14"/>
  <c r="C12673" i="14"/>
  <c r="C12674" i="14"/>
  <c r="C12679" i="14"/>
  <c r="C12681" i="14"/>
  <c r="C12682" i="14"/>
  <c r="C12687" i="14"/>
  <c r="C12692" i="14"/>
  <c r="C12693" i="14"/>
  <c r="C12694" i="14"/>
  <c r="C12695" i="14"/>
  <c r="C12697" i="14"/>
  <c r="C12698" i="14"/>
  <c r="C12700" i="14"/>
  <c r="C12703" i="14"/>
  <c r="C12706" i="14"/>
  <c r="C12709" i="14"/>
  <c r="C12712" i="14"/>
  <c r="C12713" i="14"/>
  <c r="C12714" i="14"/>
  <c r="C12715" i="14"/>
  <c r="C12716" i="14"/>
  <c r="C12718" i="14"/>
  <c r="C12719" i="14"/>
  <c r="C12720" i="14"/>
  <c r="C12721" i="14"/>
  <c r="C12722" i="14"/>
  <c r="C12724" i="14"/>
  <c r="C12726" i="14"/>
  <c r="C12727" i="14"/>
  <c r="C12728" i="14"/>
  <c r="C12730" i="14"/>
  <c r="C12733" i="14"/>
  <c r="C12734" i="14"/>
  <c r="C12736" i="14"/>
  <c r="C12737" i="14"/>
  <c r="C12738" i="14"/>
  <c r="C12743" i="14"/>
  <c r="C12745" i="14"/>
  <c r="C12746" i="14"/>
  <c r="C12747" i="14"/>
  <c r="C12749" i="14"/>
  <c r="C12751" i="14"/>
  <c r="C12754" i="14"/>
  <c r="C12757" i="14"/>
  <c r="C12759" i="14"/>
  <c r="C12760" i="14"/>
  <c r="C12762" i="14"/>
  <c r="C12765" i="14"/>
  <c r="C12766" i="14"/>
  <c r="C12768" i="14"/>
  <c r="C12769" i="14"/>
  <c r="C12770" i="14"/>
  <c r="C12772" i="14"/>
  <c r="C12774" i="14"/>
  <c r="C12775" i="14"/>
  <c r="C12777" i="14"/>
  <c r="C12779" i="14"/>
  <c r="C12781" i="14"/>
  <c r="C12782" i="14"/>
  <c r="C12785" i="14"/>
  <c r="C12787" i="14"/>
  <c r="C12789" i="14"/>
  <c r="C12790" i="14"/>
  <c r="C12791" i="14"/>
  <c r="C12796" i="14"/>
  <c r="C12797" i="14"/>
  <c r="C12800" i="14"/>
  <c r="C12801" i="14"/>
  <c r="C12803" i="14"/>
  <c r="C12807" i="14"/>
  <c r="C12810" i="14"/>
  <c r="C12811" i="14"/>
  <c r="C12812" i="14"/>
  <c r="C12813" i="14"/>
  <c r="C12814" i="14"/>
  <c r="C12819" i="14"/>
  <c r="C12820" i="14"/>
  <c r="C12821" i="14"/>
  <c r="C12823" i="14"/>
  <c r="C12826" i="14"/>
  <c r="C12828" i="14"/>
  <c r="C12829" i="14"/>
  <c r="C12830" i="14"/>
  <c r="C12835" i="14"/>
  <c r="C12836" i="14"/>
  <c r="C12837" i="14"/>
  <c r="C12839" i="14"/>
  <c r="C12842" i="14"/>
  <c r="C12844" i="14"/>
  <c r="C12845" i="14"/>
  <c r="C12850" i="14"/>
  <c r="C12852" i="14"/>
  <c r="C12853" i="14"/>
  <c r="C12856" i="14"/>
  <c r="C12858" i="14"/>
  <c r="C12859" i="14"/>
  <c r="C12861" i="14"/>
  <c r="C12866" i="14"/>
  <c r="C12867" i="14"/>
  <c r="C12869" i="14"/>
  <c r="C12871" i="14"/>
  <c r="C12872" i="14"/>
  <c r="C12873" i="14"/>
  <c r="C12874" i="14"/>
  <c r="C12875" i="14"/>
  <c r="C12878" i="14"/>
  <c r="C12880" i="14"/>
  <c r="C12884" i="14"/>
  <c r="C12886" i="14"/>
  <c r="C12887" i="14"/>
  <c r="C12888" i="14"/>
  <c r="C12889" i="14"/>
  <c r="C12891" i="14"/>
  <c r="C12894" i="14"/>
  <c r="C12896" i="14"/>
  <c r="C12897" i="14"/>
  <c r="C12899" i="14"/>
  <c r="C12901" i="14"/>
  <c r="C12903" i="14"/>
  <c r="C12905" i="14"/>
  <c r="C12907" i="14"/>
  <c r="C12908" i="14"/>
  <c r="C12909" i="14"/>
  <c r="C12912" i="14"/>
  <c r="C12913" i="14"/>
  <c r="C12915" i="14"/>
  <c r="C12919" i="14"/>
  <c r="C12920" i="14"/>
  <c r="C12921" i="14"/>
  <c r="C12923" i="14"/>
  <c r="C12926" i="14"/>
  <c r="C12928" i="14"/>
  <c r="C12929" i="14"/>
  <c r="C12933" i="14"/>
  <c r="C12934" i="14"/>
  <c r="C12936" i="14"/>
  <c r="C12939" i="14"/>
  <c r="C12940" i="14"/>
  <c r="C12941" i="14"/>
  <c r="C12942" i="14"/>
  <c r="C12944" i="14"/>
  <c r="C12946" i="14"/>
  <c r="C12949" i="14"/>
  <c r="C12951" i="14"/>
  <c r="C12952" i="14"/>
  <c r="C12956" i="14"/>
  <c r="C12959" i="14"/>
  <c r="C12960" i="14"/>
  <c r="C12961" i="14"/>
  <c r="C12963" i="14"/>
  <c r="C12966" i="14"/>
  <c r="C12968" i="14"/>
  <c r="C12969" i="14"/>
  <c r="C12971" i="14"/>
  <c r="C12974" i="14"/>
  <c r="C12976" i="14"/>
  <c r="C12977" i="14"/>
  <c r="C12979" i="14"/>
  <c r="C12981" i="14"/>
  <c r="C12983" i="14"/>
  <c r="C12986" i="14"/>
  <c r="C12988" i="14"/>
  <c r="C12989" i="14"/>
  <c r="C12991" i="14"/>
  <c r="C12993" i="14"/>
  <c r="C12994" i="14"/>
  <c r="C12996" i="14"/>
  <c r="C12998" i="14"/>
  <c r="C12999" i="14"/>
  <c r="C13001" i="14"/>
  <c r="C13004" i="14"/>
  <c r="C13005" i="14"/>
  <c r="C13006" i="14"/>
  <c r="C13009" i="14"/>
  <c r="C13010" i="14"/>
  <c r="C13011" i="14"/>
  <c r="C13012" i="14"/>
  <c r="C13017" i="14"/>
  <c r="C13019" i="14"/>
  <c r="C13022" i="14"/>
  <c r="C13024" i="14"/>
  <c r="C13025" i="14"/>
  <c r="C13028" i="14"/>
  <c r="C13029" i="14"/>
  <c r="C13030" i="14"/>
  <c r="C13032" i="14"/>
  <c r="C13034" i="14"/>
  <c r="C13035" i="14"/>
  <c r="C13036" i="14"/>
  <c r="C13040" i="14"/>
  <c r="C13041" i="14"/>
  <c r="C13042" i="14"/>
  <c r="C13044" i="14"/>
  <c r="C13045" i="14"/>
  <c r="C13047" i="14"/>
  <c r="C13050" i="14"/>
  <c r="C13051" i="14"/>
  <c r="C13052" i="14"/>
  <c r="C13053" i="14"/>
  <c r="C13055" i="14"/>
  <c r="C13056" i="14"/>
  <c r="C13057" i="14"/>
  <c r="C13060" i="14"/>
  <c r="C13061" i="14"/>
  <c r="C13063" i="14"/>
  <c r="C13065" i="14"/>
  <c r="C13067" i="14"/>
  <c r="C13068" i="14"/>
  <c r="C13071" i="14"/>
  <c r="C13072" i="14"/>
  <c r="C13074" i="14"/>
  <c r="C13076" i="14"/>
  <c r="C13078" i="14"/>
  <c r="C13082" i="14"/>
  <c r="C13086" i="14"/>
  <c r="C13088" i="14"/>
  <c r="C13089" i="14"/>
  <c r="C13090" i="14"/>
  <c r="C13091" i="14"/>
  <c r="C13095" i="14"/>
  <c r="C13098" i="14"/>
  <c r="C13099" i="14"/>
  <c r="C13101" i="14"/>
  <c r="C13103" i="14"/>
  <c r="C13104" i="14"/>
  <c r="C13105" i="14"/>
  <c r="C13108" i="14"/>
  <c r="C13111" i="14"/>
  <c r="C13113" i="14"/>
  <c r="C13114" i="14"/>
  <c r="C13115" i="14"/>
  <c r="C13117" i="14"/>
  <c r="C13119" i="14"/>
  <c r="C13121" i="14"/>
  <c r="C13124" i="14"/>
  <c r="C13127" i="14"/>
  <c r="C13129" i="14"/>
  <c r="C13130" i="14"/>
  <c r="C13132" i="14"/>
  <c r="C13133" i="14"/>
  <c r="C13134" i="14"/>
  <c r="C13137" i="14"/>
  <c r="C13140" i="14"/>
  <c r="C13143" i="14"/>
  <c r="C13145" i="14"/>
  <c r="C13147" i="14"/>
  <c r="C13150" i="14"/>
  <c r="C13152" i="14"/>
  <c r="C13153" i="14"/>
  <c r="C13154" i="14"/>
  <c r="C13157" i="14"/>
  <c r="C13158" i="14"/>
  <c r="C13159" i="14"/>
  <c r="C13160" i="14"/>
  <c r="C13165" i="14"/>
  <c r="C13166" i="14"/>
  <c r="C13171" i="14"/>
  <c r="C13172" i="14"/>
  <c r="C13173" i="14"/>
  <c r="C13175" i="14"/>
  <c r="C13177" i="14"/>
  <c r="C13178" i="14"/>
  <c r="C12628" i="14"/>
  <c r="C12635" i="14"/>
  <c r="C12638" i="14"/>
  <c r="C12641" i="14"/>
  <c r="C12644" i="14"/>
  <c r="C12645" i="14"/>
  <c r="C12651" i="14"/>
  <c r="C12654" i="14"/>
  <c r="C12657" i="14"/>
  <c r="C12661" i="14"/>
  <c r="C12665" i="14"/>
  <c r="C12669" i="14"/>
  <c r="C12670" i="14"/>
  <c r="C12677" i="14"/>
  <c r="C12678" i="14"/>
  <c r="C12683" i="14"/>
  <c r="C12684" i="14"/>
  <c r="C12690" i="14"/>
  <c r="C12691" i="14"/>
  <c r="C12696" i="14"/>
  <c r="C12701" i="14"/>
  <c r="C12704" i="14"/>
  <c r="C12705" i="14"/>
  <c r="C12707" i="14"/>
  <c r="C12710" i="14"/>
  <c r="C12717" i="14"/>
  <c r="C12725" i="14"/>
  <c r="C12729" i="14"/>
  <c r="C12732" i="14"/>
  <c r="C12735" i="14"/>
  <c r="C12739" i="14"/>
  <c r="C12742" i="14"/>
  <c r="C12748" i="14"/>
  <c r="C12752" i="14"/>
  <c r="C12755" i="14"/>
  <c r="C12758" i="14"/>
  <c r="C12763" i="14"/>
  <c r="C12767" i="14"/>
  <c r="C12773" i="14"/>
  <c r="C12778" i="14"/>
  <c r="C12780" i="14"/>
  <c r="C12784" i="14"/>
  <c r="C12792" i="14"/>
  <c r="C12794" i="14"/>
  <c r="C12795" i="14"/>
  <c r="C12798" i="14"/>
  <c r="C12802" i="14"/>
  <c r="C12804" i="14"/>
  <c r="C12806" i="14"/>
  <c r="C12809" i="14"/>
  <c r="C12817" i="14"/>
  <c r="C12818" i="14"/>
  <c r="C12825" i="14"/>
  <c r="C12827" i="14"/>
  <c r="C12833" i="14"/>
  <c r="C12834" i="14"/>
  <c r="C12838" i="14"/>
  <c r="C12841" i="14"/>
  <c r="C12846" i="14"/>
  <c r="C12849" i="14"/>
  <c r="C12854" i="14"/>
  <c r="C12857" i="14"/>
  <c r="C12860" i="14"/>
  <c r="C12862" i="14"/>
  <c r="C12864" i="14"/>
  <c r="C12870" i="14"/>
  <c r="C12877" i="14"/>
  <c r="C12879" i="14"/>
  <c r="C12882" i="14"/>
  <c r="C12885" i="14"/>
  <c r="C12893" i="14"/>
  <c r="C12895" i="14"/>
  <c r="C12900" i="14"/>
  <c r="C12904" i="14"/>
  <c r="C12910" i="14"/>
  <c r="C12911" i="14"/>
  <c r="C12914" i="14"/>
  <c r="C12917" i="14"/>
  <c r="C12918" i="14"/>
  <c r="C12922" i="14"/>
  <c r="C12925" i="14"/>
  <c r="C12930" i="14"/>
  <c r="C12932" i="14"/>
  <c r="C12935" i="14"/>
  <c r="C12937" i="14"/>
  <c r="C12938" i="14"/>
  <c r="C12947" i="14"/>
  <c r="C12950" i="14"/>
  <c r="C12955" i="14"/>
  <c r="C12958" i="14"/>
  <c r="C12962" i="14"/>
  <c r="C12965" i="14"/>
  <c r="C12970" i="14"/>
  <c r="C12972" i="14"/>
  <c r="C12973" i="14"/>
  <c r="C12978" i="14"/>
  <c r="C12982" i="14"/>
  <c r="C12985" i="14"/>
  <c r="C12992" i="14"/>
  <c r="C12995" i="14"/>
  <c r="C12997" i="14"/>
  <c r="C13002" i="14"/>
  <c r="C13013" i="14"/>
  <c r="C13014" i="14"/>
  <c r="C13018" i="14"/>
  <c r="C13021" i="14"/>
  <c r="C13026" i="14"/>
  <c r="C13038" i="14"/>
  <c r="C13039" i="14"/>
  <c r="C13046" i="14"/>
  <c r="C13049" i="14"/>
  <c r="C13059" i="14"/>
  <c r="C13066" i="14"/>
  <c r="C13070" i="14"/>
  <c r="C13075" i="14"/>
  <c r="C13079" i="14"/>
  <c r="C13081" i="14"/>
  <c r="C13085" i="14"/>
  <c r="C13096" i="14"/>
  <c r="C13102" i="14"/>
  <c r="C13107" i="14"/>
  <c r="C13110" i="14"/>
  <c r="C13112" i="14"/>
  <c r="C13118" i="14"/>
  <c r="C13120" i="14"/>
  <c r="C13122" i="14"/>
  <c r="C13125" i="14"/>
  <c r="C13128" i="14"/>
  <c r="C13135" i="14"/>
  <c r="C13138" i="14"/>
  <c r="C13141" i="14"/>
  <c r="C13144" i="14"/>
  <c r="C13149" i="14"/>
  <c r="C13156" i="14"/>
  <c r="C13161" i="14"/>
  <c r="C13162" i="14"/>
  <c r="C13169" i="14"/>
  <c r="C13170" i="14"/>
  <c r="C13174" i="14"/>
  <c r="C13176" i="14"/>
  <c r="C12625" i="14"/>
  <c r="C12629" i="14"/>
  <c r="C12630" i="14"/>
  <c r="C12632" i="14"/>
  <c r="C12636" i="14"/>
  <c r="C12639" i="14"/>
  <c r="C12642" i="14"/>
  <c r="C12646" i="14"/>
  <c r="C12650" i="14"/>
  <c r="C12653" i="14"/>
  <c r="C12656" i="14"/>
  <c r="C12659" i="14"/>
  <c r="C12663" i="14"/>
  <c r="C12666" i="14"/>
  <c r="C12668" i="14"/>
  <c r="C12675" i="14"/>
  <c r="C12676" i="14"/>
  <c r="C12680" i="14"/>
  <c r="C12685" i="14"/>
  <c r="C12686" i="14"/>
  <c r="C12688" i="14"/>
  <c r="C12689" i="14"/>
  <c r="C12699" i="14"/>
  <c r="C12702" i="14"/>
  <c r="C12708" i="14"/>
  <c r="C12711" i="14"/>
  <c r="C12723" i="14"/>
  <c r="C12731" i="14"/>
  <c r="C12741" i="14"/>
  <c r="C12744" i="14"/>
  <c r="C12750" i="14"/>
  <c r="C12753" i="14"/>
  <c r="C12756" i="14"/>
  <c r="C12761" i="14"/>
  <c r="C12764" i="14"/>
  <c r="C12771" i="14"/>
  <c r="C12776" i="14"/>
  <c r="C12783" i="14"/>
  <c r="C12786" i="14"/>
  <c r="C12788" i="14"/>
  <c r="C12793" i="14"/>
  <c r="C12799" i="14"/>
  <c r="C12805" i="14"/>
  <c r="C12808" i="14"/>
  <c r="C12815" i="14"/>
  <c r="C12816" i="14"/>
  <c r="C12822" i="14"/>
  <c r="C12824" i="14"/>
  <c r="C12831" i="14"/>
  <c r="C12832" i="14"/>
  <c r="C12840" i="14"/>
  <c r="C12843" i="14"/>
  <c r="C12847" i="14"/>
  <c r="C12848" i="14"/>
  <c r="C12851" i="14"/>
  <c r="C12855" i="14"/>
  <c r="C12863" i="14"/>
  <c r="C12865" i="14"/>
  <c r="C12868" i="14"/>
  <c r="C12876" i="14"/>
  <c r="C12881" i="14"/>
  <c r="C12883" i="14"/>
  <c r="C12890" i="14"/>
  <c r="C12892" i="14"/>
  <c r="C12902" i="14"/>
  <c r="C12906" i="14"/>
  <c r="C12916" i="14"/>
  <c r="C12924" i="14"/>
  <c r="C12927" i="14"/>
  <c r="C12931" i="14"/>
  <c r="C12943" i="14"/>
  <c r="C12945" i="14"/>
  <c r="C12948" i="14"/>
  <c r="C12953" i="14"/>
  <c r="C12954" i="14"/>
  <c r="C12957" i="14"/>
  <c r="C12964" i="14"/>
  <c r="C12967" i="14"/>
  <c r="C12975" i="14"/>
  <c r="C12980" i="14"/>
  <c r="C12984" i="14"/>
  <c r="C12987" i="14"/>
  <c r="C12990" i="14"/>
  <c r="C13000" i="14"/>
  <c r="C13003" i="14"/>
  <c r="C13007" i="14"/>
  <c r="C13008" i="14"/>
  <c r="C13015" i="14"/>
  <c r="C13016" i="14"/>
  <c r="C13020" i="14"/>
  <c r="C13023" i="14"/>
  <c r="C13027" i="14"/>
  <c r="C13031" i="14"/>
  <c r="C13033" i="14"/>
  <c r="C13037" i="14"/>
  <c r="C13043" i="14"/>
  <c r="C13048" i="14"/>
  <c r="C13054" i="14"/>
  <c r="C13058" i="14"/>
  <c r="C13062" i="14"/>
  <c r="C13064" i="14"/>
  <c r="C13069" i="14"/>
  <c r="C13073" i="14"/>
  <c r="C13077" i="14"/>
  <c r="C13080" i="14"/>
  <c r="C13083" i="14"/>
  <c r="C13084" i="14"/>
  <c r="C13087" i="14"/>
  <c r="C13092" i="14"/>
  <c r="C13093" i="14"/>
  <c r="C13094" i="14"/>
  <c r="C13097" i="14"/>
  <c r="C13100" i="14"/>
  <c r="C13106" i="14"/>
  <c r="C13109" i="14"/>
  <c r="C13116" i="14"/>
  <c r="C13123" i="14"/>
  <c r="C13126" i="14"/>
  <c r="C13131" i="14"/>
  <c r="C13136" i="14"/>
  <c r="C13139" i="14"/>
  <c r="C13142" i="14"/>
  <c r="C13146" i="14"/>
  <c r="C13148" i="14"/>
  <c r="C13151" i="14"/>
  <c r="C13155" i="14"/>
  <c r="C13163" i="14"/>
  <c r="C13164" i="14"/>
  <c r="C13167" i="14"/>
  <c r="C13168" i="14"/>
  <c r="C12898" i="14"/>
  <c r="C914" i="14"/>
  <c r="C915" i="14"/>
  <c r="C916" i="14"/>
  <c r="C917" i="14"/>
  <c r="C918" i="14"/>
  <c r="C919" i="14"/>
  <c r="C920" i="14"/>
  <c r="C921" i="14"/>
  <c r="C922" i="14"/>
  <c r="C923" i="14"/>
  <c r="C924" i="14"/>
  <c r="C925" i="14"/>
  <c r="C926" i="14"/>
  <c r="C927" i="14"/>
  <c r="C928" i="14"/>
  <c r="C929" i="14"/>
  <c r="C930" i="14"/>
  <c r="C931" i="14"/>
  <c r="C932" i="14"/>
  <c r="C933" i="14"/>
  <c r="C934" i="14"/>
  <c r="C935" i="14"/>
  <c r="C936" i="14"/>
  <c r="C937" i="14"/>
  <c r="C938" i="14"/>
  <c r="C939" i="14"/>
  <c r="C940" i="14"/>
  <c r="C941" i="14"/>
  <c r="C942" i="14"/>
  <c r="C943" i="14"/>
  <c r="C944" i="14"/>
  <c r="C945" i="14"/>
  <c r="C946" i="14"/>
  <c r="C947" i="14"/>
  <c r="C948" i="14"/>
  <c r="C950" i="14"/>
  <c r="C951" i="14"/>
  <c r="C952" i="14"/>
  <c r="C953" i="14"/>
  <c r="C954" i="14"/>
  <c r="C955" i="14"/>
  <c r="C956" i="14"/>
  <c r="C957" i="14"/>
  <c r="C958" i="14"/>
  <c r="C959" i="14"/>
  <c r="C960" i="14"/>
  <c r="C961" i="14"/>
  <c r="C962" i="14"/>
  <c r="C963" i="14"/>
  <c r="C964" i="14"/>
  <c r="C965" i="14"/>
  <c r="C966" i="14"/>
  <c r="C967" i="14"/>
  <c r="C968" i="14"/>
  <c r="C969" i="14"/>
  <c r="C970" i="14"/>
  <c r="C971" i="14"/>
  <c r="C972" i="14"/>
  <c r="C973" i="14"/>
  <c r="C974" i="14"/>
  <c r="C975" i="14"/>
  <c r="C976" i="14"/>
  <c r="C977" i="14"/>
  <c r="C978" i="14"/>
  <c r="C979" i="14"/>
  <c r="C980" i="14"/>
  <c r="C981" i="14"/>
  <c r="C982" i="14"/>
  <c r="C983" i="14"/>
  <c r="C984" i="14"/>
  <c r="C985" i="14"/>
  <c r="C986" i="14"/>
  <c r="C987" i="14"/>
  <c r="C988" i="14"/>
  <c r="C989" i="14"/>
  <c r="C990" i="14"/>
  <c r="C991" i="14"/>
  <c r="C992" i="14"/>
  <c r="C993" i="14"/>
  <c r="C994" i="14"/>
  <c r="C995" i="14"/>
  <c r="C996" i="14"/>
  <c r="C997" i="14"/>
  <c r="C998" i="14"/>
  <c r="C999" i="14"/>
  <c r="C1000" i="14"/>
  <c r="C1001" i="14"/>
  <c r="C1002" i="14"/>
  <c r="C1003" i="14"/>
  <c r="C1004" i="14"/>
  <c r="C949" i="14"/>
  <c r="C5672" i="14"/>
  <c r="C5673" i="14"/>
  <c r="C5722" i="14"/>
  <c r="C5778" i="14"/>
  <c r="C5830" i="14"/>
  <c r="C10507" i="14"/>
  <c r="C10528" i="14"/>
  <c r="C10535" i="14"/>
  <c r="C10536" i="14"/>
  <c r="C10537" i="14"/>
  <c r="C10540" i="14"/>
  <c r="C10541" i="14"/>
  <c r="C10548" i="14"/>
  <c r="C10552" i="14"/>
  <c r="C10553" i="14"/>
  <c r="C10563" i="14"/>
  <c r="C10567" i="14"/>
  <c r="C10582" i="14"/>
  <c r="C10588" i="14"/>
  <c r="C10592" i="14"/>
  <c r="C10596" i="14"/>
  <c r="C10597" i="14"/>
  <c r="C10599" i="14"/>
  <c r="C10605" i="14"/>
  <c r="C10607" i="14"/>
  <c r="C10616" i="14"/>
  <c r="C10619" i="14"/>
  <c r="C10624" i="14"/>
  <c r="C10628" i="14"/>
  <c r="C10629" i="14"/>
  <c r="C10638" i="14"/>
  <c r="C10648" i="14"/>
  <c r="C10653" i="14"/>
  <c r="C10658" i="14"/>
  <c r="C10677" i="14"/>
  <c r="C10706" i="14"/>
  <c r="C10709" i="14"/>
  <c r="C10722" i="14"/>
  <c r="C10724" i="14"/>
  <c r="C10741" i="14"/>
  <c r="C10744" i="14"/>
  <c r="C10748" i="14"/>
  <c r="C10764" i="14"/>
  <c r="C10793" i="14"/>
  <c r="C10798" i="14"/>
  <c r="C10799" i="14"/>
  <c r="C10811" i="14"/>
  <c r="C10812" i="14"/>
  <c r="C10815" i="14"/>
  <c r="C10816" i="14"/>
  <c r="C10817" i="14"/>
  <c r="C10885" i="14"/>
  <c r="C10912" i="14"/>
  <c r="C10953" i="14"/>
  <c r="C10955" i="14"/>
  <c r="C10960" i="14"/>
  <c r="C10964" i="14"/>
  <c r="C10968" i="14"/>
  <c r="C10970" i="14"/>
  <c r="C10973" i="14"/>
  <c r="C10991" i="14"/>
  <c r="C10994" i="14"/>
  <c r="C11000" i="14"/>
  <c r="C11002" i="14"/>
  <c r="C11051" i="14"/>
  <c r="C11052" i="14"/>
  <c r="C11060" i="14"/>
  <c r="C11073" i="14"/>
  <c r="C11080" i="14"/>
  <c r="C11082" i="14"/>
  <c r="C11088" i="14"/>
  <c r="C11110" i="14"/>
  <c r="C11112" i="14"/>
  <c r="C11121" i="14"/>
  <c r="C11124" i="14"/>
  <c r="C11126" i="14"/>
  <c r="C11134" i="14"/>
  <c r="C11136" i="14"/>
  <c r="C11138" i="14"/>
  <c r="C11142" i="14"/>
  <c r="C11151" i="14"/>
  <c r="C11187" i="14"/>
  <c r="C11211" i="14"/>
  <c r="C11217" i="14"/>
  <c r="C11269" i="14"/>
  <c r="C11285" i="14"/>
  <c r="C11287" i="14"/>
  <c r="C11288" i="14"/>
  <c r="C11300" i="14"/>
  <c r="C11311" i="14"/>
  <c r="C11321" i="14"/>
  <c r="C11332" i="14"/>
  <c r="C11347" i="14"/>
  <c r="C11353" i="14"/>
  <c r="C11354" i="14"/>
  <c r="C11358" i="14"/>
  <c r="C11367" i="14"/>
  <c r="C11372" i="14"/>
  <c r="C11374" i="14"/>
  <c r="C11376" i="14"/>
  <c r="C11406" i="14"/>
  <c r="C11412" i="14"/>
  <c r="C11415" i="14"/>
  <c r="C11425" i="14"/>
  <c r="C11428" i="14"/>
  <c r="C11429" i="14"/>
  <c r="C11436" i="14"/>
  <c r="C11460" i="14"/>
  <c r="C11462" i="14"/>
  <c r="C11478" i="14"/>
  <c r="C11485" i="14"/>
  <c r="C11489" i="14"/>
  <c r="C19612" i="14"/>
  <c r="C19617" i="14"/>
  <c r="C19633" i="14"/>
  <c r="C19898" i="14"/>
  <c r="C19919" i="14"/>
  <c r="C19920" i="14"/>
  <c r="C11" i="14"/>
  <c r="C12" i="14"/>
  <c r="C13" i="14"/>
  <c r="C14" i="14"/>
  <c r="C15" i="14"/>
  <c r="C16" i="14"/>
  <c r="C17" i="14"/>
  <c r="C18" i="14"/>
  <c r="C19" i="14"/>
  <c r="C20" i="14"/>
  <c r="C21" i="14"/>
  <c r="C22" i="14"/>
  <c r="C23" i="14"/>
  <c r="C24" i="14"/>
  <c r="C25" i="14"/>
  <c r="C26" i="14"/>
  <c r="C27" i="14"/>
  <c r="C28" i="14"/>
  <c r="C29" i="14"/>
  <c r="C30" i="14"/>
  <c r="C31" i="14"/>
  <c r="C32" i="14"/>
  <c r="C33" i="14"/>
  <c r="C34" i="14"/>
  <c r="C35" i="14"/>
  <c r="C36" i="14"/>
  <c r="C37" i="14"/>
  <c r="C38" i="14"/>
  <c r="C39" i="14"/>
  <c r="C40" i="14"/>
  <c r="C41" i="14"/>
  <c r="C42" i="14"/>
  <c r="C43" i="14"/>
  <c r="C44" i="14"/>
  <c r="C45" i="14"/>
  <c r="C46" i="14"/>
  <c r="C47" i="14"/>
  <c r="C48" i="14"/>
  <c r="C49" i="14"/>
  <c r="C50" i="14"/>
  <c r="C51" i="14"/>
  <c r="C52" i="14"/>
  <c r="C53" i="14"/>
  <c r="C54" i="14"/>
  <c r="C55" i="14"/>
  <c r="C56" i="14"/>
  <c r="C57" i="14"/>
  <c r="C58" i="14"/>
  <c r="C59" i="14"/>
  <c r="C60" i="14"/>
  <c r="C61" i="14"/>
  <c r="C62" i="14"/>
  <c r="C63" i="14"/>
  <c r="C64" i="14"/>
  <c r="C65" i="14"/>
  <c r="C66" i="14"/>
  <c r="C67" i="14"/>
  <c r="C68" i="14"/>
  <c r="C69" i="14"/>
  <c r="C70" i="14"/>
  <c r="C71" i="14"/>
  <c r="C72" i="14"/>
  <c r="C73" i="14"/>
  <c r="C74" i="14"/>
  <c r="C75" i="14"/>
  <c r="C76" i="14"/>
  <c r="C77" i="14"/>
  <c r="C78" i="14"/>
  <c r="C79" i="14"/>
  <c r="C80" i="14"/>
  <c r="C81" i="14"/>
  <c r="C82" i="14"/>
  <c r="C83" i="14"/>
  <c r="C84" i="14"/>
  <c r="C85" i="14"/>
  <c r="C86" i="14"/>
  <c r="C87" i="14"/>
  <c r="C88" i="14"/>
  <c r="C89" i="14"/>
  <c r="C90" i="14"/>
  <c r="C91" i="14"/>
  <c r="C92" i="14"/>
  <c r="C93" i="14"/>
  <c r="C94" i="14"/>
  <c r="C95" i="14"/>
  <c r="C96" i="14"/>
  <c r="C97" i="14"/>
  <c r="C98" i="14"/>
  <c r="C99" i="14"/>
  <c r="C100" i="14"/>
  <c r="C101" i="14"/>
  <c r="C102" i="14"/>
  <c r="C103" i="14"/>
  <c r="C104" i="14"/>
  <c r="C105" i="14"/>
  <c r="C106" i="14"/>
  <c r="C107" i="14"/>
  <c r="C108" i="14"/>
  <c r="C109" i="14"/>
  <c r="C110" i="14"/>
  <c r="C127" i="14"/>
  <c r="C128" i="14"/>
  <c r="C129" i="14"/>
  <c r="C130" i="14"/>
  <c r="C131" i="14"/>
  <c r="C132" i="14"/>
  <c r="C133" i="14"/>
  <c r="C134" i="14"/>
  <c r="C135" i="14"/>
  <c r="C136" i="14"/>
  <c r="C137" i="14"/>
  <c r="C138" i="14"/>
  <c r="C139" i="14"/>
  <c r="C140" i="14"/>
  <c r="C141" i="14"/>
  <c r="C142" i="14"/>
  <c r="C143" i="14"/>
  <c r="C144" i="14"/>
  <c r="C145" i="14"/>
  <c r="C146" i="14"/>
  <c r="C147" i="14"/>
  <c r="C148" i="14"/>
  <c r="C149" i="14"/>
  <c r="C150" i="14"/>
  <c r="C151" i="14"/>
  <c r="C152" i="14"/>
  <c r="C153" i="14"/>
  <c r="C154" i="14"/>
  <c r="C155" i="14"/>
  <c r="C156" i="14"/>
  <c r="C157" i="14"/>
  <c r="C158" i="14"/>
  <c r="C159" i="14"/>
  <c r="C160" i="14"/>
  <c r="C161" i="14"/>
  <c r="C162" i="14"/>
  <c r="C163" i="14"/>
  <c r="C164" i="14"/>
  <c r="C165" i="14"/>
  <c r="C166" i="14"/>
  <c r="C167" i="14"/>
  <c r="C168" i="14"/>
  <c r="C169" i="14"/>
  <c r="C170" i="14"/>
  <c r="C171" i="14"/>
  <c r="C172" i="14"/>
  <c r="C173" i="14"/>
  <c r="C174" i="14"/>
  <c r="C175" i="14"/>
  <c r="C176" i="14"/>
  <c r="C177" i="14"/>
  <c r="C178" i="14"/>
  <c r="C179" i="14"/>
  <c r="C180" i="14"/>
  <c r="C181" i="14"/>
  <c r="C182" i="14"/>
  <c r="C183" i="14"/>
  <c r="C184" i="14"/>
  <c r="C185" i="14"/>
  <c r="C186" i="14"/>
  <c r="C187" i="14"/>
  <c r="C188" i="14"/>
  <c r="C189" i="14"/>
  <c r="C190" i="14"/>
  <c r="C191" i="14"/>
  <c r="C192" i="14"/>
  <c r="C193" i="14"/>
  <c r="C194" i="14"/>
  <c r="C195" i="14"/>
  <c r="C5832" i="14"/>
  <c r="C5834" i="14"/>
  <c r="C5835" i="14"/>
  <c r="C5839" i="14"/>
  <c r="C5840" i="14"/>
  <c r="C5841" i="14"/>
  <c r="C5842" i="14"/>
  <c r="C5846" i="14"/>
  <c r="C5847" i="14"/>
  <c r="C5848" i="14"/>
  <c r="C5851" i="14"/>
  <c r="C5855" i="14"/>
  <c r="C5857" i="14"/>
  <c r="C5858" i="14"/>
  <c r="C5865" i="14"/>
  <c r="C5866" i="14"/>
  <c r="C5867" i="14"/>
  <c r="C5868" i="14"/>
  <c r="C5869" i="14"/>
  <c r="C5871" i="14"/>
  <c r="C5872" i="14"/>
  <c r="C5874" i="14"/>
  <c r="C5877" i="14"/>
  <c r="C5878" i="14"/>
  <c r="C5880" i="14"/>
  <c r="C5883" i="14"/>
  <c r="C5885" i="14"/>
  <c r="C5886" i="14"/>
  <c r="C5888" i="14"/>
  <c r="C5889" i="14"/>
  <c r="C5890" i="14"/>
  <c r="C5891" i="14"/>
  <c r="C5894" i="14"/>
  <c r="C5896" i="14"/>
  <c r="C5897" i="14"/>
  <c r="C5902" i="14"/>
  <c r="C5903" i="14"/>
  <c r="C5904" i="14"/>
  <c r="C5905" i="14"/>
  <c r="C5906" i="14"/>
  <c r="C5909" i="14"/>
  <c r="C5911" i="14"/>
  <c r="C5912" i="14"/>
  <c r="C5913" i="14"/>
  <c r="C5915" i="14"/>
  <c r="C5918" i="14"/>
  <c r="C5921" i="14"/>
  <c r="C5925" i="14"/>
  <c r="C5926" i="14"/>
  <c r="C5928" i="14"/>
  <c r="C5932" i="14"/>
  <c r="C5934" i="14"/>
  <c r="C5936" i="14"/>
  <c r="C5937" i="14"/>
  <c r="C5939" i="14"/>
  <c r="C5943" i="14"/>
  <c r="C5944" i="14"/>
  <c r="C5946" i="14"/>
  <c r="C5949" i="14"/>
  <c r="C5951" i="14"/>
  <c r="C5952" i="14"/>
  <c r="C5954" i="14"/>
  <c r="C5957" i="14"/>
  <c r="C5959" i="14"/>
  <c r="C5960" i="14"/>
  <c r="C5961" i="14"/>
  <c r="C5962" i="14"/>
  <c r="C5964" i="14"/>
  <c r="C5967" i="14"/>
  <c r="C5969" i="14"/>
  <c r="C5970" i="14"/>
  <c r="C5971" i="14"/>
  <c r="C5973" i="14"/>
  <c r="C5976" i="14"/>
  <c r="C5978" i="14"/>
  <c r="C5979" i="14"/>
  <c r="C5981" i="14"/>
  <c r="C5984" i="14"/>
  <c r="C5986" i="14"/>
  <c r="C5988" i="14"/>
  <c r="C5991" i="14"/>
  <c r="C5992" i="14"/>
  <c r="C5993" i="14"/>
  <c r="C5995" i="14"/>
  <c r="C6000" i="14"/>
  <c r="C6002" i="14"/>
  <c r="C6003" i="14"/>
  <c r="C6004" i="14"/>
  <c r="C6005" i="14"/>
  <c r="C6007" i="14"/>
  <c r="C6009" i="14"/>
  <c r="C6010" i="14"/>
  <c r="C6012" i="14"/>
  <c r="C6013" i="14"/>
  <c r="C6017" i="14"/>
  <c r="C6018" i="14"/>
  <c r="C6022" i="14"/>
  <c r="C6024" i="14"/>
  <c r="C6025" i="14"/>
  <c r="C6027" i="14"/>
  <c r="C6029" i="14"/>
  <c r="C6032" i="14"/>
  <c r="C6034" i="14"/>
  <c r="C6039" i="14"/>
  <c r="C6041" i="14"/>
  <c r="C6043" i="14"/>
  <c r="C6047" i="14"/>
  <c r="C6048" i="14"/>
  <c r="C6052" i="14"/>
  <c r="C6053" i="14"/>
  <c r="C6054" i="14"/>
  <c r="C6057" i="14"/>
  <c r="C6061" i="14"/>
  <c r="C6063" i="14"/>
  <c r="C6064" i="14"/>
  <c r="C6066" i="14"/>
  <c r="C6067" i="14"/>
  <c r="C6068" i="14"/>
  <c r="C6069" i="14"/>
  <c r="C6071" i="14"/>
  <c r="C6074" i="14"/>
  <c r="C6076" i="14"/>
  <c r="C6078" i="14"/>
  <c r="C6079" i="14"/>
  <c r="C6080" i="14"/>
  <c r="C6083" i="14"/>
  <c r="C6084" i="14"/>
  <c r="C6085" i="14"/>
  <c r="C6089" i="14"/>
  <c r="C6091" i="14"/>
  <c r="C6092" i="14"/>
  <c r="C6096" i="14"/>
  <c r="C6099" i="14"/>
  <c r="C6101" i="14"/>
  <c r="C6102" i="14"/>
  <c r="C6104" i="14"/>
  <c r="C6109" i="14"/>
  <c r="C6110" i="14"/>
  <c r="C6112" i="14"/>
  <c r="C6115" i="14"/>
  <c r="C6117" i="14"/>
  <c r="C6118" i="14"/>
  <c r="C6120" i="14"/>
  <c r="C6122" i="14"/>
  <c r="C6125" i="14"/>
  <c r="C6127" i="14"/>
  <c r="C6128" i="14"/>
  <c r="C6130" i="14"/>
  <c r="C6133" i="14"/>
  <c r="C6135" i="14"/>
  <c r="C6137" i="14"/>
  <c r="C6138" i="14"/>
  <c r="C6140" i="14"/>
  <c r="C6142" i="14"/>
  <c r="C6144" i="14"/>
  <c r="C6147" i="14"/>
  <c r="C6148" i="14"/>
  <c r="C6149" i="14"/>
  <c r="C6151" i="14"/>
  <c r="C6152" i="14"/>
  <c r="C6154" i="14"/>
  <c r="C6159" i="14"/>
  <c r="C6160" i="14"/>
  <c r="C6162" i="14"/>
  <c r="C6163" i="14"/>
  <c r="C6165" i="14"/>
  <c r="C6169" i="14"/>
  <c r="C6171" i="14"/>
  <c r="C6173" i="14"/>
  <c r="C6174" i="14"/>
  <c r="C6176" i="14"/>
  <c r="C6177" i="14"/>
  <c r="C6182" i="14"/>
  <c r="C6183" i="14"/>
  <c r="C6184" i="14"/>
  <c r="C6186" i="14"/>
  <c r="C6188" i="14"/>
  <c r="C6191" i="14"/>
  <c r="C6193" i="14"/>
  <c r="C6194" i="14"/>
  <c r="C6196" i="14"/>
  <c r="C6197" i="14"/>
  <c r="C6201" i="14"/>
  <c r="C6203" i="14"/>
  <c r="C6205" i="14"/>
  <c r="C6206" i="14"/>
  <c r="C6208" i="14"/>
  <c r="C6211" i="14"/>
  <c r="C6213" i="14"/>
  <c r="C6217" i="14"/>
  <c r="C6219" i="14"/>
  <c r="C6220" i="14"/>
  <c r="C6222" i="14"/>
  <c r="C6224" i="14"/>
  <c r="C6226" i="14"/>
  <c r="C6231" i="14"/>
  <c r="C6236" i="14"/>
  <c r="C6238" i="14"/>
  <c r="C6239" i="14"/>
  <c r="C6244" i="14"/>
  <c r="C6246" i="14"/>
  <c r="C6247" i="14"/>
  <c r="C6249" i="14"/>
  <c r="C6253" i="14"/>
  <c r="C6255" i="14"/>
  <c r="C6256" i="14"/>
  <c r="C6258" i="14"/>
  <c r="C6261" i="14"/>
  <c r="C6262" i="14"/>
  <c r="C6266" i="14"/>
  <c r="C6267" i="14"/>
  <c r="C6268" i="14"/>
  <c r="C6269" i="14"/>
  <c r="C6270" i="14"/>
  <c r="C6272" i="14"/>
  <c r="C6273" i="14"/>
  <c r="C6275" i="14"/>
  <c r="C6278" i="14"/>
  <c r="C6280" i="14"/>
  <c r="C6282" i="14"/>
  <c r="C6285" i="14"/>
  <c r="C6286" i="14"/>
  <c r="C6287" i="14"/>
  <c r="C6293" i="14"/>
  <c r="C6295" i="14"/>
  <c r="C6298" i="14"/>
  <c r="C6300" i="14"/>
  <c r="C6302" i="14"/>
  <c r="C6305" i="14"/>
  <c r="C6307" i="14"/>
  <c r="C6308" i="14"/>
  <c r="C6309" i="14"/>
  <c r="C6311" i="14"/>
  <c r="C6313" i="14"/>
  <c r="C6315" i="14"/>
  <c r="C6316" i="14"/>
  <c r="C6318" i="14"/>
  <c r="C6323" i="14"/>
  <c r="C6324" i="14"/>
  <c r="C6329" i="14"/>
  <c r="C6330" i="14"/>
  <c r="C6331" i="14"/>
  <c r="C6336" i="14"/>
  <c r="C6341" i="14"/>
  <c r="C6342" i="14"/>
  <c r="C6343" i="14"/>
  <c r="C6346" i="14"/>
  <c r="C6348" i="14"/>
  <c r="C6350" i="14"/>
  <c r="C6352" i="14"/>
  <c r="C6353" i="14"/>
  <c r="C6358" i="14"/>
  <c r="C6361" i="14"/>
  <c r="C6362" i="14"/>
  <c r="C6363" i="14"/>
  <c r="C6366" i="14"/>
  <c r="C6370" i="14"/>
  <c r="C6371" i="14"/>
  <c r="C6374" i="14"/>
  <c r="C6376" i="14"/>
  <c r="C6379" i="14"/>
  <c r="C6381" i="14"/>
  <c r="C6384" i="14"/>
  <c r="C6385" i="14"/>
  <c r="C6388" i="14"/>
  <c r="C6390" i="14"/>
  <c r="C6391" i="14"/>
  <c r="C6395" i="14"/>
  <c r="C6396" i="14"/>
  <c r="C6400" i="14"/>
  <c r="C6402" i="14"/>
  <c r="C6405" i="14"/>
  <c r="C6407" i="14"/>
  <c r="C6408" i="14"/>
  <c r="C6410" i="14"/>
  <c r="C6413" i="14"/>
  <c r="C6414" i="14"/>
  <c r="C6415" i="14"/>
  <c r="C6417" i="14"/>
  <c r="C6419" i="14"/>
  <c r="C6422" i="14"/>
  <c r="C6424" i="14"/>
  <c r="C6426" i="14"/>
  <c r="C6428" i="14"/>
  <c r="C6431" i="14"/>
  <c r="C6433" i="14"/>
  <c r="C6435" i="14"/>
  <c r="C6436" i="14"/>
  <c r="C6438" i="14"/>
  <c r="C6439" i="14"/>
  <c r="C6440" i="14"/>
  <c r="C6442" i="14"/>
  <c r="C6444" i="14"/>
  <c r="C6447" i="14"/>
  <c r="C6449" i="14"/>
  <c r="C6451" i="14"/>
  <c r="C6452" i="14"/>
  <c r="C6454" i="14"/>
  <c r="C6455" i="14"/>
  <c r="C6456" i="14"/>
  <c r="C6457" i="14"/>
  <c r="C6459" i="14"/>
  <c r="C6462" i="14"/>
  <c r="C6464" i="14"/>
  <c r="C6465" i="14"/>
  <c r="C6467" i="14"/>
  <c r="C6469" i="14"/>
  <c r="C6473" i="14"/>
  <c r="C6474" i="14"/>
  <c r="C6477" i="14"/>
  <c r="C6479" i="14"/>
  <c r="C6481" i="14"/>
  <c r="C6482" i="14"/>
  <c r="C6483" i="14"/>
  <c r="C6484" i="14"/>
  <c r="C6485" i="14"/>
  <c r="C6488" i="14"/>
  <c r="C6490" i="14"/>
  <c r="C6492" i="14"/>
  <c r="C6493" i="14"/>
  <c r="C6494" i="14"/>
  <c r="C6495" i="14"/>
  <c r="C6497" i="14"/>
  <c r="C6500" i="14"/>
  <c r="C6502" i="14"/>
  <c r="C6505" i="14"/>
  <c r="C6508" i="14"/>
  <c r="C6511" i="14"/>
  <c r="C6512" i="14"/>
  <c r="C6514" i="14"/>
  <c r="C6517" i="14"/>
  <c r="C6518" i="14"/>
  <c r="C6522" i="14"/>
  <c r="C6523" i="14"/>
  <c r="C6524" i="14"/>
  <c r="C6527" i="14"/>
  <c r="C6530" i="14"/>
  <c r="C6531" i="14"/>
  <c r="C6532" i="14"/>
  <c r="C6536" i="14"/>
  <c r="C6538" i="14"/>
  <c r="C6539" i="14"/>
  <c r="C6541" i="14"/>
  <c r="C6546" i="14"/>
  <c r="C6548" i="14"/>
  <c r="C6549" i="14"/>
  <c r="C6554" i="14"/>
  <c r="C6555" i="14"/>
  <c r="C6558" i="14"/>
  <c r="C6559" i="14"/>
  <c r="C6560" i="14"/>
  <c r="C6561" i="14"/>
  <c r="C6563" i="14"/>
  <c r="C6567" i="14"/>
  <c r="C6569" i="14"/>
  <c r="C6570" i="14"/>
  <c r="C6572" i="14"/>
  <c r="C6574" i="14"/>
  <c r="C6576" i="14"/>
  <c r="C6581" i="14"/>
  <c r="C6582" i="14"/>
  <c r="C6583" i="14"/>
  <c r="C6585" i="14"/>
  <c r="C6591" i="14"/>
  <c r="C6592" i="14"/>
  <c r="C6593" i="14"/>
  <c r="C6595" i="14"/>
  <c r="C6596" i="14"/>
  <c r="C6597" i="14"/>
  <c r="C6598" i="14"/>
  <c r="C6603" i="14"/>
  <c r="C6604" i="14"/>
  <c r="C6605" i="14"/>
  <c r="C6609" i="14"/>
  <c r="C6611" i="14"/>
  <c r="C6612" i="14"/>
  <c r="C6616" i="14"/>
  <c r="C6620" i="14"/>
  <c r="C6624" i="14"/>
  <c r="C6626" i="14"/>
  <c r="C6627" i="14"/>
  <c r="C6629" i="14"/>
  <c r="C6632" i="14"/>
  <c r="C6633" i="14"/>
  <c r="C6635" i="14"/>
  <c r="C6638" i="14"/>
  <c r="C6642" i="14"/>
  <c r="C6643" i="14"/>
  <c r="C6644" i="14"/>
  <c r="C6646" i="14"/>
  <c r="C6648" i="14"/>
  <c r="C6652" i="14"/>
  <c r="C6653" i="14"/>
  <c r="C6654" i="14"/>
  <c r="C6656" i="14"/>
  <c r="C6657" i="14"/>
  <c r="C6659" i="14"/>
  <c r="C6660" i="14"/>
  <c r="C6661" i="14"/>
  <c r="C6664" i="14"/>
  <c r="C6665" i="14"/>
  <c r="C6666" i="14"/>
  <c r="C6667" i="14"/>
  <c r="C6669" i="14"/>
  <c r="C6670" i="14"/>
  <c r="C6673" i="14"/>
  <c r="C6675" i="14"/>
  <c r="C6677" i="14"/>
  <c r="C6678" i="14"/>
  <c r="C6679" i="14"/>
  <c r="C6680" i="14"/>
  <c r="C6683" i="14"/>
  <c r="C6684" i="14"/>
  <c r="C6685" i="14"/>
  <c r="C6686" i="14"/>
  <c r="C6688" i="14"/>
  <c r="C6689" i="14"/>
  <c r="C6694" i="14"/>
  <c r="C6696" i="14"/>
  <c r="C6698" i="14"/>
  <c r="C6700" i="14"/>
  <c r="C6703" i="14"/>
  <c r="C6705" i="14"/>
  <c r="C6706" i="14"/>
  <c r="C6708" i="14"/>
  <c r="C6711" i="14"/>
  <c r="C6713" i="14"/>
  <c r="C6714" i="14"/>
  <c r="C6715" i="14"/>
  <c r="C6716" i="14"/>
  <c r="C6720" i="14"/>
  <c r="C6725" i="14"/>
  <c r="C6726" i="14"/>
  <c r="C6727" i="14"/>
  <c r="C6730" i="14"/>
  <c r="C6733" i="14"/>
  <c r="C6734" i="14"/>
  <c r="C6738" i="14"/>
  <c r="C6740" i="14"/>
  <c r="C6743" i="14"/>
  <c r="C6744" i="14"/>
  <c r="C6745" i="14"/>
  <c r="C6746" i="14"/>
  <c r="C6747" i="14"/>
  <c r="C6750" i="14"/>
  <c r="C6751" i="14"/>
  <c r="C6754" i="14"/>
  <c r="C6756" i="14"/>
  <c r="C6761" i="14"/>
  <c r="C6762" i="14"/>
  <c r="C6764" i="14"/>
  <c r="C6765" i="14"/>
  <c r="C6766" i="14"/>
  <c r="C6768" i="14"/>
  <c r="C6770" i="14"/>
  <c r="C6771" i="14"/>
  <c r="C6772" i="14"/>
  <c r="C6773" i="14"/>
  <c r="C6774" i="14"/>
  <c r="C6776" i="14"/>
  <c r="C6778" i="14"/>
  <c r="C6779" i="14"/>
  <c r="C6781" i="14"/>
  <c r="C6782" i="14"/>
  <c r="C6783" i="14"/>
  <c r="C6784" i="14"/>
  <c r="C6785" i="14"/>
  <c r="C6789" i="14"/>
  <c r="C6792" i="14"/>
  <c r="C6794" i="14"/>
  <c r="C6795" i="14"/>
  <c r="C6799" i="14"/>
  <c r="C6800" i="14"/>
  <c r="C6804" i="14"/>
  <c r="C6805" i="14"/>
  <c r="C6806" i="14"/>
  <c r="C6809" i="14"/>
  <c r="C6811" i="14"/>
  <c r="C6812" i="14"/>
  <c r="C6813" i="14"/>
  <c r="C6815" i="14"/>
  <c r="C6816" i="14"/>
  <c r="C6818" i="14"/>
  <c r="C6819" i="14"/>
  <c r="C6820" i="14"/>
  <c r="C6821" i="14"/>
  <c r="C6826" i="14"/>
  <c r="C6827" i="14"/>
  <c r="C6828" i="14"/>
  <c r="C6829" i="14"/>
  <c r="C6833" i="14"/>
  <c r="C6834" i="14"/>
  <c r="C6835" i="14"/>
  <c r="C6836" i="14"/>
  <c r="C6838" i="14"/>
  <c r="C6839" i="14"/>
  <c r="C6840" i="14"/>
  <c r="C6842" i="14"/>
  <c r="C6845" i="14"/>
  <c r="C6849" i="14"/>
  <c r="C6850" i="14"/>
  <c r="C6857" i="14"/>
  <c r="C6859" i="14"/>
  <c r="C6860" i="14"/>
  <c r="C6863" i="14"/>
  <c r="C6866" i="14"/>
  <c r="C6868" i="14"/>
  <c r="C6869" i="14"/>
  <c r="C6871" i="14"/>
  <c r="C6873" i="14"/>
  <c r="C6875" i="14"/>
  <c r="C6876" i="14"/>
  <c r="C6878" i="14"/>
  <c r="C6882" i="14"/>
  <c r="C6885" i="14"/>
  <c r="C6887" i="14"/>
  <c r="C6888" i="14"/>
  <c r="C6890" i="14"/>
  <c r="C6892" i="14"/>
  <c r="C6894" i="14"/>
  <c r="C6897" i="14"/>
  <c r="C6899" i="14"/>
  <c r="C6900" i="14"/>
  <c r="C6904" i="14"/>
  <c r="C6905" i="14"/>
  <c r="C6911" i="14"/>
  <c r="C6912" i="14"/>
  <c r="C6913" i="14"/>
  <c r="C6915" i="14"/>
  <c r="C6918" i="14"/>
  <c r="C6919" i="14"/>
  <c r="C6920" i="14"/>
  <c r="C6921" i="14"/>
  <c r="C6922" i="14"/>
  <c r="C6923" i="14"/>
  <c r="C6925" i="14"/>
  <c r="C6928" i="14"/>
  <c r="C6930" i="14"/>
  <c r="C6932" i="14"/>
  <c r="C6934" i="14"/>
  <c r="C6935" i="14"/>
  <c r="C6937" i="14"/>
  <c r="C6940" i="14"/>
  <c r="C6941" i="14"/>
  <c r="C6943" i="14"/>
  <c r="C6946" i="14"/>
  <c r="C6949" i="14"/>
  <c r="C6951" i="14"/>
  <c r="C6952" i="14"/>
  <c r="C6954" i="14"/>
  <c r="C6957" i="14"/>
  <c r="C6959" i="14"/>
  <c r="C6960" i="14"/>
  <c r="C6962" i="14"/>
  <c r="C6967" i="14"/>
  <c r="C6968" i="14"/>
  <c r="C6969" i="14"/>
  <c r="C6970" i="14"/>
  <c r="C6973" i="14"/>
  <c r="C6974" i="14"/>
  <c r="C6978" i="14"/>
  <c r="C6979" i="14"/>
  <c r="C6980" i="14"/>
  <c r="C6981" i="14"/>
  <c r="C6985" i="14"/>
  <c r="C6987" i="14"/>
  <c r="C6988" i="14"/>
  <c r="C6990" i="14"/>
  <c r="C6993" i="14"/>
  <c r="C6994" i="14"/>
  <c r="C6998" i="14"/>
  <c r="C6999" i="14"/>
  <c r="C7001" i="14"/>
  <c r="C7003" i="14"/>
  <c r="C7005" i="14"/>
  <c r="C7006" i="14"/>
  <c r="C7008" i="14"/>
  <c r="C7011" i="14"/>
  <c r="C7012" i="14"/>
  <c r="C7013" i="14"/>
  <c r="C7014" i="14"/>
  <c r="C7016" i="14"/>
  <c r="C7017" i="14"/>
  <c r="C7019" i="14"/>
  <c r="C7022" i="14"/>
  <c r="C7025" i="14"/>
  <c r="C7027" i="14"/>
  <c r="C7028" i="14"/>
  <c r="C7032" i="14"/>
  <c r="C7034" i="14"/>
  <c r="C7037" i="14"/>
  <c r="C7038" i="14"/>
  <c r="C7039" i="14"/>
  <c r="C7044" i="14"/>
  <c r="C7045" i="14"/>
  <c r="C7046" i="14"/>
  <c r="C7048" i="14"/>
  <c r="C7051" i="14"/>
  <c r="C7053" i="14"/>
  <c r="C7054" i="14"/>
  <c r="C7055" i="14"/>
  <c r="C7057" i="14"/>
  <c r="C7060" i="14"/>
  <c r="C7061" i="14"/>
  <c r="C7063" i="14"/>
  <c r="C7068" i="14"/>
  <c r="C7069" i="14"/>
  <c r="C7070" i="14"/>
  <c r="C7072" i="14"/>
  <c r="C7074" i="14"/>
  <c r="C7075" i="14"/>
  <c r="C7078" i="14"/>
  <c r="C7081" i="14"/>
  <c r="C7083" i="14"/>
  <c r="C7084" i="14"/>
  <c r="C7085" i="14"/>
  <c r="C7086" i="14"/>
  <c r="C7087" i="14"/>
  <c r="C7092" i="14"/>
  <c r="C7093" i="14"/>
  <c r="C7095" i="14"/>
  <c r="C7098" i="14"/>
  <c r="C7099" i="14"/>
  <c r="C7101" i="14"/>
  <c r="C7102" i="14"/>
  <c r="C7104" i="14"/>
  <c r="C7107" i="14"/>
  <c r="C7110" i="14"/>
  <c r="C7113" i="14"/>
  <c r="C7116" i="14"/>
  <c r="C7117" i="14"/>
  <c r="C7120" i="14"/>
  <c r="C7121" i="14"/>
  <c r="C7126" i="14"/>
  <c r="C7128" i="14"/>
  <c r="C7131" i="14"/>
  <c r="C7133" i="14"/>
  <c r="C7135" i="14"/>
  <c r="C7139" i="14"/>
  <c r="C7141" i="14"/>
  <c r="C7144" i="14"/>
  <c r="C7146" i="14"/>
  <c r="C7147" i="14"/>
  <c r="C7148" i="14"/>
  <c r="C7150" i="14"/>
  <c r="C7153" i="14"/>
  <c r="C7155" i="14"/>
  <c r="C7157" i="14"/>
  <c r="C7158" i="14"/>
  <c r="C7160" i="14"/>
  <c r="C7163" i="14"/>
  <c r="C7164" i="14"/>
  <c r="C7166" i="14"/>
  <c r="C7169" i="14"/>
  <c r="C7171" i="14"/>
  <c r="C7173" i="14"/>
  <c r="C7175" i="14"/>
  <c r="C7180" i="14"/>
  <c r="C7181" i="14"/>
  <c r="C7183" i="14"/>
  <c r="C7187" i="14"/>
  <c r="C7190" i="14"/>
  <c r="C7192" i="14"/>
  <c r="C7194" i="14"/>
  <c r="C7196" i="14"/>
  <c r="C7198" i="14"/>
  <c r="C7200" i="14"/>
  <c r="C7202" i="14"/>
  <c r="C7203" i="14"/>
  <c r="C7204" i="14"/>
  <c r="C7210" i="14"/>
  <c r="C7211" i="14"/>
  <c r="C7212" i="14"/>
  <c r="C7217" i="14"/>
  <c r="C7219" i="14"/>
  <c r="C7220" i="14"/>
  <c r="C7221" i="14"/>
  <c r="C7222" i="14"/>
  <c r="C7224" i="14"/>
  <c r="C7225" i="14"/>
  <c r="C7226" i="14"/>
  <c r="C7227" i="14"/>
  <c r="C7230" i="14"/>
  <c r="C7233" i="14"/>
  <c r="C7235" i="14"/>
  <c r="C7236" i="14"/>
  <c r="C7237" i="14"/>
  <c r="C7240" i="14"/>
  <c r="C7241" i="14"/>
  <c r="C7246" i="14"/>
  <c r="C7248" i="14"/>
  <c r="C7252" i="14"/>
  <c r="C7253" i="14"/>
  <c r="C7254" i="14"/>
  <c r="C7255" i="14"/>
  <c r="C7258" i="14"/>
  <c r="C7261" i="14"/>
  <c r="C7262" i="14"/>
  <c r="C7264" i="14"/>
  <c r="C7267" i="14"/>
  <c r="C7268" i="14"/>
  <c r="C7269" i="14"/>
  <c r="C7271" i="14"/>
  <c r="C7273" i="14"/>
  <c r="C7274" i="14"/>
  <c r="C7276" i="14"/>
  <c r="C7277" i="14"/>
  <c r="C7279" i="14"/>
  <c r="C7282" i="14"/>
  <c r="C7284" i="14"/>
  <c r="C7285" i="14"/>
  <c r="C7287" i="14"/>
  <c r="C7289" i="14"/>
  <c r="C7291" i="14"/>
  <c r="C7292" i="14"/>
  <c r="C7293" i="14"/>
  <c r="C7297" i="14"/>
  <c r="C7298" i="14"/>
  <c r="C7300" i="14"/>
  <c r="C7301" i="14"/>
  <c r="C7307" i="14"/>
  <c r="C7309" i="14"/>
  <c r="C7310" i="14"/>
  <c r="C7311" i="14"/>
  <c r="C7316" i="14"/>
  <c r="C7317" i="14"/>
  <c r="C7318" i="14"/>
  <c r="C7319" i="14"/>
  <c r="C7322" i="14"/>
  <c r="C7323" i="14"/>
  <c r="C7325" i="14"/>
  <c r="C7328" i="14"/>
  <c r="C7329" i="14"/>
  <c r="C7331" i="14"/>
  <c r="C7334" i="14"/>
  <c r="C7337" i="14"/>
  <c r="C7339" i="14"/>
  <c r="C7342" i="14"/>
  <c r="C7345" i="14"/>
  <c r="C7347" i="14"/>
  <c r="C7348" i="14"/>
  <c r="C7352" i="14"/>
  <c r="C7354" i="14"/>
  <c r="C7356" i="14"/>
  <c r="C7359" i="14"/>
  <c r="C7362" i="14"/>
  <c r="C7363" i="14"/>
  <c r="C7365" i="14"/>
  <c r="C7368" i="14"/>
  <c r="C7372" i="14"/>
  <c r="C7373" i="14"/>
  <c r="C7374" i="14"/>
  <c r="C7375" i="14"/>
  <c r="C7379" i="14"/>
  <c r="C7380" i="14"/>
  <c r="C7381" i="14"/>
  <c r="C7382" i="14"/>
  <c r="C7387" i="14"/>
  <c r="C7390" i="14"/>
  <c r="C7392" i="14"/>
  <c r="C7394" i="14"/>
  <c r="C7396" i="14"/>
  <c r="C7400" i="14"/>
  <c r="C7402" i="14"/>
  <c r="C7403" i="14"/>
  <c r="C7404" i="14"/>
  <c r="C7407" i="14"/>
  <c r="C7409" i="14"/>
  <c r="C7412" i="14"/>
  <c r="C7414" i="14"/>
  <c r="C7415" i="14"/>
  <c r="C7416" i="14"/>
  <c r="C7417" i="14"/>
  <c r="C7420" i="14"/>
  <c r="C7424" i="14"/>
  <c r="C7425" i="14"/>
  <c r="C7429" i="14"/>
  <c r="C7431" i="14"/>
  <c r="C7432" i="14"/>
  <c r="C7435" i="14"/>
  <c r="C7437" i="14"/>
  <c r="C7439" i="14"/>
  <c r="C7440" i="14"/>
  <c r="C7441" i="14"/>
  <c r="C7442" i="14"/>
  <c r="C7443" i="14"/>
  <c r="C7444" i="14"/>
  <c r="C7449" i="14"/>
  <c r="C7453" i="14"/>
  <c r="C7454" i="14"/>
  <c r="C7455" i="14"/>
  <c r="C7459" i="14"/>
  <c r="C7461" i="14"/>
  <c r="C7464" i="14"/>
  <c r="C7467" i="14"/>
  <c r="C7469" i="14"/>
  <c r="C7470" i="14"/>
  <c r="C7472" i="14"/>
  <c r="C7475" i="14"/>
  <c r="C7476" i="14"/>
  <c r="C7478" i="14"/>
  <c r="C7479" i="14"/>
  <c r="C7487" i="14"/>
  <c r="C7488" i="14"/>
  <c r="C7489" i="14"/>
  <c r="C7490" i="14"/>
  <c r="C7494" i="14"/>
  <c r="C7495" i="14"/>
  <c r="C7497" i="14"/>
  <c r="C7501" i="14"/>
  <c r="C7502" i="14"/>
  <c r="C7503" i="14"/>
  <c r="C7504" i="14"/>
  <c r="C7507" i="14"/>
  <c r="C7509" i="14"/>
  <c r="C7512" i="14"/>
  <c r="C7513" i="14"/>
  <c r="C7514" i="14"/>
  <c r="C7517" i="14"/>
  <c r="C7519" i="14"/>
  <c r="C7521" i="14"/>
  <c r="C7524" i="14"/>
  <c r="C7525" i="14"/>
  <c r="C7529" i="14"/>
  <c r="C7530" i="14"/>
  <c r="C7532" i="14"/>
  <c r="C7536" i="14"/>
  <c r="C7538" i="14"/>
  <c r="C7539" i="14"/>
  <c r="C7541" i="14"/>
  <c r="C7546" i="14"/>
  <c r="C7548" i="14"/>
  <c r="C7549" i="14"/>
  <c r="C7553" i="14"/>
  <c r="C7555" i="14"/>
  <c r="C7558" i="14"/>
  <c r="C7559" i="14"/>
  <c r="C7560" i="14"/>
  <c r="C7561" i="14"/>
  <c r="C7567" i="14"/>
  <c r="C7569" i="14"/>
  <c r="C7571" i="14"/>
  <c r="C7572" i="14"/>
  <c r="C7573" i="14"/>
  <c r="C7574" i="14"/>
  <c r="C7576" i="14"/>
  <c r="C7577" i="14"/>
  <c r="C7580" i="14"/>
  <c r="C7581" i="14"/>
  <c r="C7582" i="14"/>
  <c r="C7583" i="14"/>
  <c r="C7584" i="14"/>
  <c r="C7590" i="14"/>
  <c r="C7591" i="14"/>
  <c r="C7592" i="14"/>
  <c r="C7593" i="14"/>
  <c r="C7596" i="14"/>
  <c r="C7598" i="14"/>
  <c r="C7600" i="14"/>
  <c r="C7605" i="14"/>
  <c r="C7607" i="14"/>
  <c r="C7608" i="14"/>
  <c r="C7609" i="14"/>
  <c r="C7610" i="14"/>
  <c r="C7614" i="14"/>
  <c r="C7616" i="14"/>
  <c r="C7621" i="14"/>
  <c r="C7622" i="14"/>
  <c r="C7624" i="14"/>
  <c r="C7628" i="14"/>
  <c r="C7633" i="14"/>
  <c r="C7634" i="14"/>
  <c r="C7640" i="14"/>
  <c r="C7641" i="14"/>
  <c r="C7642" i="14"/>
  <c r="C7645" i="14"/>
  <c r="C7647" i="14"/>
  <c r="C7648" i="14"/>
  <c r="C7651" i="14"/>
  <c r="C7653" i="14"/>
  <c r="C7654" i="14"/>
  <c r="C7656" i="14"/>
  <c r="C7660" i="14"/>
  <c r="C7664" i="14"/>
  <c r="C7666" i="14"/>
  <c r="C7667" i="14"/>
  <c r="C7670" i="14"/>
  <c r="C7672" i="14"/>
  <c r="C7673" i="14"/>
  <c r="C7677" i="14"/>
  <c r="C7679" i="14"/>
  <c r="C7680" i="14"/>
  <c r="C7681" i="14"/>
  <c r="C7682" i="14"/>
  <c r="C7687" i="14"/>
  <c r="C7688" i="14"/>
  <c r="C7689" i="14"/>
  <c r="C7691" i="14"/>
  <c r="C7692" i="14"/>
  <c r="C7694" i="14"/>
  <c r="C7696" i="14"/>
  <c r="C7697" i="14"/>
  <c r="C7701" i="14"/>
  <c r="C7703" i="14"/>
  <c r="C7704" i="14"/>
  <c r="C7707" i="14"/>
  <c r="C7708" i="14"/>
  <c r="C7712" i="14"/>
  <c r="C7713" i="14"/>
  <c r="C7714" i="14"/>
  <c r="C7716" i="14"/>
  <c r="C7718" i="14"/>
  <c r="C7721" i="14"/>
  <c r="C7724" i="14"/>
  <c r="C7725" i="14"/>
  <c r="C7726" i="14"/>
  <c r="C7728" i="14"/>
  <c r="C7729" i="14"/>
  <c r="C7733" i="14"/>
  <c r="C7736" i="14"/>
  <c r="C7737" i="14"/>
  <c r="C7738" i="14"/>
  <c r="C7739" i="14"/>
  <c r="C7741" i="14"/>
  <c r="C7743" i="14"/>
  <c r="C7745" i="14"/>
  <c r="C7746" i="14"/>
  <c r="C7750" i="14"/>
  <c r="C7753" i="14"/>
  <c r="C7755" i="14"/>
  <c r="C7757" i="14"/>
  <c r="C7759" i="14"/>
  <c r="C7761" i="14"/>
  <c r="C7764" i="14"/>
  <c r="C7766" i="14"/>
  <c r="C7767" i="14"/>
  <c r="C7769" i="14"/>
  <c r="C7772" i="14"/>
  <c r="C7774" i="14"/>
  <c r="C7776" i="14"/>
  <c r="C7777" i="14"/>
  <c r="C7778" i="14"/>
  <c r="C7782" i="14"/>
  <c r="C7785" i="14"/>
  <c r="C7786" i="14"/>
  <c r="C7788" i="14"/>
  <c r="C7791" i="14"/>
  <c r="C7792" i="14"/>
  <c r="C7796" i="14"/>
  <c r="C7798" i="14"/>
  <c r="C7799" i="14"/>
  <c r="C7800" i="14"/>
  <c r="C7801" i="14"/>
  <c r="C7803" i="14"/>
  <c r="C7805" i="14"/>
  <c r="C7806" i="14"/>
  <c r="C7811" i="14"/>
  <c r="C7812" i="14"/>
  <c r="C7813" i="14"/>
  <c r="C7815" i="14"/>
  <c r="C7817" i="14"/>
  <c r="C7820" i="14"/>
  <c r="C7822" i="14"/>
  <c r="C7824" i="14"/>
  <c r="C7826" i="14"/>
  <c r="C7827" i="14"/>
  <c r="C7831" i="14"/>
  <c r="C7832" i="14"/>
  <c r="C7833" i="14"/>
  <c r="C7836" i="14"/>
  <c r="C7837" i="14"/>
  <c r="C7838" i="14"/>
  <c r="C7839" i="14"/>
  <c r="C7843" i="14"/>
  <c r="C7846" i="14"/>
  <c r="C7848" i="14"/>
  <c r="C7849" i="14"/>
  <c r="C7850" i="14"/>
  <c r="C7852" i="14"/>
  <c r="C7853" i="14"/>
  <c r="C7854" i="14"/>
  <c r="C7856" i="14"/>
  <c r="C7857" i="14"/>
  <c r="C7859" i="14"/>
  <c r="C7862" i="14"/>
  <c r="C7866" i="14"/>
  <c r="C7867" i="14"/>
  <c r="C7868" i="14"/>
  <c r="C7869" i="14"/>
  <c r="C7874" i="14"/>
  <c r="C7875" i="14"/>
  <c r="C7876" i="14"/>
  <c r="C7877" i="14"/>
  <c r="C7880" i="14"/>
  <c r="C7881" i="14"/>
  <c r="C7883" i="14"/>
  <c r="C7885" i="14"/>
  <c r="C7887" i="14"/>
  <c r="C7889" i="14"/>
  <c r="C7890" i="14"/>
  <c r="C7892" i="14"/>
  <c r="C7893" i="14"/>
  <c r="C7897" i="14"/>
  <c r="C7898" i="14"/>
  <c r="C7900" i="14"/>
  <c r="C7901" i="14"/>
  <c r="C7902" i="14"/>
  <c r="C7903" i="14"/>
  <c r="C7908" i="14"/>
  <c r="C7912" i="14"/>
  <c r="C7914" i="14"/>
  <c r="C7921" i="14"/>
  <c r="C7924" i="14"/>
  <c r="C7926" i="14"/>
  <c r="C7927" i="14"/>
  <c r="C7929" i="14"/>
  <c r="C7933" i="14"/>
  <c r="C7936" i="14"/>
  <c r="C7937" i="14"/>
  <c r="C7938" i="14"/>
  <c r="C7940" i="14"/>
  <c r="C7944" i="14"/>
  <c r="C7945" i="14"/>
  <c r="C7946" i="14"/>
  <c r="C7952" i="14"/>
  <c r="C7954" i="14"/>
  <c r="C7957" i="14"/>
  <c r="C7958" i="14"/>
  <c r="C7962" i="14"/>
  <c r="C7963" i="14"/>
  <c r="C7964" i="14"/>
  <c r="C7965" i="14"/>
  <c r="C7966" i="14"/>
  <c r="C7971" i="14"/>
  <c r="C7972" i="14"/>
  <c r="C7974" i="14"/>
  <c r="C7975" i="14"/>
  <c r="C7977" i="14"/>
  <c r="C7981" i="14"/>
  <c r="C7982" i="14"/>
  <c r="C7984" i="14"/>
  <c r="C7985" i="14"/>
  <c r="C7987" i="14"/>
  <c r="C7992" i="14"/>
  <c r="C7993" i="14"/>
  <c r="C7994" i="14"/>
  <c r="C7995" i="14"/>
  <c r="C7997" i="14"/>
  <c r="C8000" i="14"/>
  <c r="C8003" i="14"/>
  <c r="C8004" i="14"/>
  <c r="C8005" i="14"/>
  <c r="C8008" i="14"/>
  <c r="C8010" i="14"/>
  <c r="C8011" i="14"/>
  <c r="C8012" i="14"/>
  <c r="C8014" i="14"/>
  <c r="C8015" i="14"/>
  <c r="C8016" i="14"/>
  <c r="C8021" i="14"/>
  <c r="C8022" i="14"/>
  <c r="C8024" i="14"/>
  <c r="C8025" i="14"/>
  <c r="C8031" i="14"/>
  <c r="C8034" i="14"/>
  <c r="C8036" i="14"/>
  <c r="C8037" i="14"/>
  <c r="C8038" i="14"/>
  <c r="C8039" i="14"/>
  <c r="C8042" i="14"/>
  <c r="C8048" i="14"/>
  <c r="C8049" i="14"/>
  <c r="C8052" i="14"/>
  <c r="C8053" i="14"/>
  <c r="C8057" i="14"/>
  <c r="C8058" i="14"/>
  <c r="C8060" i="14"/>
  <c r="C8064" i="14"/>
  <c r="C8065" i="14"/>
  <c r="C8066" i="14"/>
  <c r="C8067" i="14"/>
  <c r="C8071" i="14"/>
  <c r="C8072" i="14"/>
  <c r="C8075" i="14"/>
  <c r="C8079" i="14"/>
  <c r="C8081" i="14"/>
  <c r="C8082" i="14"/>
  <c r="C8084" i="14"/>
  <c r="C8089" i="14"/>
  <c r="C5831" i="14"/>
  <c r="C5833" i="14"/>
  <c r="C5836" i="14"/>
  <c r="C5837" i="14"/>
  <c r="C5838" i="14"/>
  <c r="C5843" i="14"/>
  <c r="C5844" i="14"/>
  <c r="C5845" i="14"/>
  <c r="C5849" i="14"/>
  <c r="C5850" i="14"/>
  <c r="C5852" i="14"/>
  <c r="C5854" i="14"/>
  <c r="C5856" i="14"/>
  <c r="C5859" i="14"/>
  <c r="C5861" i="14"/>
  <c r="C5862" i="14"/>
  <c r="C5863" i="14"/>
  <c r="C5864" i="14"/>
  <c r="C5870" i="14"/>
  <c r="C5873" i="14"/>
  <c r="C5875" i="14"/>
  <c r="C5876" i="14"/>
  <c r="C5879" i="14"/>
  <c r="C5881" i="14"/>
  <c r="C5882" i="14"/>
  <c r="C5884" i="14"/>
  <c r="C5887" i="14"/>
  <c r="C5892" i="14"/>
  <c r="C5893" i="14"/>
  <c r="C5895" i="14"/>
  <c r="C5898" i="14"/>
  <c r="C5899" i="14"/>
  <c r="C5900" i="14"/>
  <c r="C5901" i="14"/>
  <c r="C5907" i="14"/>
  <c r="C5908" i="14"/>
  <c r="C5910" i="14"/>
  <c r="C5914" i="14"/>
  <c r="C5916" i="14"/>
  <c r="C5917" i="14"/>
  <c r="C5919" i="14"/>
  <c r="C5920" i="14"/>
  <c r="C5922" i="14"/>
  <c r="C5924" i="14"/>
  <c r="C5927" i="14"/>
  <c r="C5929" i="14"/>
  <c r="C5930" i="14"/>
  <c r="C5931" i="14"/>
  <c r="C5933" i="14"/>
  <c r="C5935" i="14"/>
  <c r="C5938" i="14"/>
  <c r="C5942" i="14"/>
  <c r="C5945" i="14"/>
  <c r="C5947" i="14"/>
  <c r="C5948" i="14"/>
  <c r="C5950" i="14"/>
  <c r="C5953" i="14"/>
  <c r="C5955" i="14"/>
  <c r="C5956" i="14"/>
  <c r="C5958" i="14"/>
  <c r="C5963" i="14"/>
  <c r="C5965" i="14"/>
  <c r="C5966" i="14"/>
  <c r="C5968" i="14"/>
  <c r="C5972" i="14"/>
  <c r="C5974" i="14"/>
  <c r="C5975" i="14"/>
  <c r="C5977" i="14"/>
  <c r="C5980" i="14"/>
  <c r="C5982" i="14"/>
  <c r="C5983" i="14"/>
  <c r="C5985" i="14"/>
  <c r="C5987" i="14"/>
  <c r="C5989" i="14"/>
  <c r="C5990" i="14"/>
  <c r="C5994" i="14"/>
  <c r="C5996" i="14"/>
  <c r="C5997" i="14"/>
  <c r="C5998" i="14"/>
  <c r="C5999" i="14"/>
  <c r="C6006" i="14"/>
  <c r="C6008" i="14"/>
  <c r="C6011" i="14"/>
  <c r="C6014" i="14"/>
  <c r="C6015" i="14"/>
  <c r="C6016" i="14"/>
  <c r="C6019" i="14"/>
  <c r="C6020" i="14"/>
  <c r="C6021" i="14"/>
  <c r="C6023" i="14"/>
  <c r="C6026" i="14"/>
  <c r="C6028" i="14"/>
  <c r="C6030" i="14"/>
  <c r="C6031" i="14"/>
  <c r="C6033" i="14"/>
  <c r="C6035" i="14"/>
  <c r="C6036" i="14"/>
  <c r="C6037" i="14"/>
  <c r="C6038" i="14"/>
  <c r="C6040" i="14"/>
  <c r="C6042" i="14"/>
  <c r="C6044" i="14"/>
  <c r="C6045" i="14"/>
  <c r="C6046" i="14"/>
  <c r="C6049" i="14"/>
  <c r="C6050" i="14"/>
  <c r="C6051" i="14"/>
  <c r="C6055" i="14"/>
  <c r="C6056" i="14"/>
  <c r="C6058" i="14"/>
  <c r="C6062" i="14"/>
  <c r="C6065" i="14"/>
  <c r="C6070" i="14"/>
  <c r="C6072" i="14"/>
  <c r="C6073" i="14"/>
  <c r="C6075" i="14"/>
  <c r="C6077" i="14"/>
  <c r="C6081" i="14"/>
  <c r="C6082" i="14"/>
  <c r="C6086" i="14"/>
  <c r="C6087" i="14"/>
  <c r="C6088" i="14"/>
  <c r="C6090" i="14"/>
  <c r="C6093" i="14"/>
  <c r="C6094" i="14"/>
  <c r="C6095" i="14"/>
  <c r="C6097" i="14"/>
  <c r="C6098" i="14"/>
  <c r="C6100" i="14"/>
  <c r="C6103" i="14"/>
  <c r="C6105" i="14"/>
  <c r="C6106" i="14"/>
  <c r="C6107" i="14"/>
  <c r="C6108" i="14"/>
  <c r="C6111" i="14"/>
  <c r="C6113" i="14"/>
  <c r="C6114" i="14"/>
  <c r="C6116" i="14"/>
  <c r="C6119" i="14"/>
  <c r="C6121" i="14"/>
  <c r="C6123" i="14"/>
  <c r="C6124" i="14"/>
  <c r="C6126" i="14"/>
  <c r="C6129" i="14"/>
  <c r="C6131" i="14"/>
  <c r="C6132" i="14"/>
  <c r="C6134" i="14"/>
  <c r="C6136" i="14"/>
  <c r="C6139" i="14"/>
  <c r="C6141" i="14"/>
  <c r="C6143" i="14"/>
  <c r="C6145" i="14"/>
  <c r="C6146" i="14"/>
  <c r="C6150" i="14"/>
  <c r="C6153" i="14"/>
  <c r="C6155" i="14"/>
  <c r="C6156" i="14"/>
  <c r="C6157" i="14"/>
  <c r="C6158" i="14"/>
  <c r="C6161" i="14"/>
  <c r="C6164" i="14"/>
  <c r="C6166" i="14"/>
  <c r="C6167" i="14"/>
  <c r="C6168" i="14"/>
  <c r="C6170" i="14"/>
  <c r="C6172" i="14"/>
  <c r="C6175" i="14"/>
  <c r="C6178" i="14"/>
  <c r="C6179" i="14"/>
  <c r="C6180" i="14"/>
  <c r="C6181" i="14"/>
  <c r="C6185" i="14"/>
  <c r="C6187" i="14"/>
  <c r="C6189" i="14"/>
  <c r="C6190" i="14"/>
  <c r="C6192" i="14"/>
  <c r="C6195" i="14"/>
  <c r="C6198" i="14"/>
  <c r="C6199" i="14"/>
  <c r="C6200" i="14"/>
  <c r="C6202" i="14"/>
  <c r="C6204" i="14"/>
  <c r="C6207" i="14"/>
  <c r="C6209" i="14"/>
  <c r="C6210" i="14"/>
  <c r="C6212" i="14"/>
  <c r="C6215" i="14"/>
  <c r="C6216" i="14"/>
  <c r="C6218" i="14"/>
  <c r="C6221" i="14"/>
  <c r="C6223" i="14"/>
  <c r="C6225" i="14"/>
  <c r="C6227" i="14"/>
  <c r="C6228" i="14"/>
  <c r="C6229" i="14"/>
  <c r="C6230" i="14"/>
  <c r="C6232" i="14"/>
  <c r="C6233" i="14"/>
  <c r="C6234" i="14"/>
  <c r="C6235" i="14"/>
  <c r="C6237" i="14"/>
  <c r="C6240" i="14"/>
  <c r="C6241" i="14"/>
  <c r="C6242" i="14"/>
  <c r="C6243" i="14"/>
  <c r="C6245" i="14"/>
  <c r="C6248" i="14"/>
  <c r="C6250" i="14"/>
  <c r="C6251" i="14"/>
  <c r="C6252" i="14"/>
  <c r="C6254" i="14"/>
  <c r="C6257" i="14"/>
  <c r="C6259" i="14"/>
  <c r="C6260" i="14"/>
  <c r="C6263" i="14"/>
  <c r="C6264" i="14"/>
  <c r="C6265" i="14"/>
  <c r="C6271" i="14"/>
  <c r="C6274" i="14"/>
  <c r="C6276" i="14"/>
  <c r="C6277" i="14"/>
  <c r="C6279" i="14"/>
  <c r="C6281" i="14"/>
  <c r="C6283" i="14"/>
  <c r="C6284" i="14"/>
  <c r="C6288" i="14"/>
  <c r="C6289" i="14"/>
  <c r="C6290" i="14"/>
  <c r="C6291" i="14"/>
  <c r="C6292" i="14"/>
  <c r="C6294" i="14"/>
  <c r="C6296" i="14"/>
  <c r="C6297" i="14"/>
  <c r="C6299" i="14"/>
  <c r="C6301" i="14"/>
  <c r="C6303" i="14"/>
  <c r="C6304" i="14"/>
  <c r="C6306" i="14"/>
  <c r="C6310" i="14"/>
  <c r="C6312" i="14"/>
  <c r="C6314" i="14"/>
  <c r="C6317" i="14"/>
  <c r="C6319" i="14"/>
  <c r="C6320" i="14"/>
  <c r="C6321" i="14"/>
  <c r="C6322" i="14"/>
  <c r="C6325" i="14"/>
  <c r="C6326" i="14"/>
  <c r="C6327" i="14"/>
  <c r="C6328" i="14"/>
  <c r="C6332" i="14"/>
  <c r="C6333" i="14"/>
  <c r="C6334" i="14"/>
  <c r="C6335" i="14"/>
  <c r="C6337" i="14"/>
  <c r="C6338" i="14"/>
  <c r="C6339" i="14"/>
  <c r="C6340" i="14"/>
  <c r="C6344" i="14"/>
  <c r="C6345" i="14"/>
  <c r="C6347" i="14"/>
  <c r="C6349" i="14"/>
  <c r="C6351" i="14"/>
  <c r="C6354" i="14"/>
  <c r="C6355" i="14"/>
  <c r="C6356" i="14"/>
  <c r="C6357" i="14"/>
  <c r="C6359" i="14"/>
  <c r="C6360" i="14"/>
  <c r="C6364" i="14"/>
  <c r="C6365" i="14"/>
  <c r="C6367" i="14"/>
  <c r="C6368" i="14"/>
  <c r="C6369" i="14"/>
  <c r="C6372" i="14"/>
  <c r="C6373" i="14"/>
  <c r="C6375" i="14"/>
  <c r="C6377" i="14"/>
  <c r="C6378" i="14"/>
  <c r="C6380" i="14"/>
  <c r="C6382" i="14"/>
  <c r="C6383" i="14"/>
  <c r="C6386" i="14"/>
  <c r="C6387" i="14"/>
  <c r="C6389" i="14"/>
  <c r="C6392" i="14"/>
  <c r="C6393" i="14"/>
  <c r="C6394" i="14"/>
  <c r="C6397" i="14"/>
  <c r="C6398" i="14"/>
  <c r="C6399" i="14"/>
  <c r="C6401" i="14"/>
  <c r="C6403" i="14"/>
  <c r="C6404" i="14"/>
  <c r="C6406" i="14"/>
  <c r="C6409" i="14"/>
  <c r="C6411" i="14"/>
  <c r="C6412" i="14"/>
  <c r="C6416" i="14"/>
  <c r="C6418" i="14"/>
  <c r="C6420" i="14"/>
  <c r="C6421" i="14"/>
  <c r="C6423" i="14"/>
  <c r="C6425" i="14"/>
  <c r="C6427" i="14"/>
  <c r="C6429" i="14"/>
  <c r="C6430" i="14"/>
  <c r="C6432" i="14"/>
  <c r="C6434" i="14"/>
  <c r="C6437" i="14"/>
  <c r="C6441" i="14"/>
  <c r="C6443" i="14"/>
  <c r="C6445" i="14"/>
  <c r="C6446" i="14"/>
  <c r="C6448" i="14"/>
  <c r="C6450" i="14"/>
  <c r="C6453" i="14"/>
  <c r="C6458" i="14"/>
  <c r="C6460" i="14"/>
  <c r="C6461" i="14"/>
  <c r="C6463" i="14"/>
  <c r="C6466" i="14"/>
  <c r="C6468" i="14"/>
  <c r="C6470" i="14"/>
  <c r="C6471" i="14"/>
  <c r="C6472" i="14"/>
  <c r="C6475" i="14"/>
  <c r="C6476" i="14"/>
  <c r="C6478" i="14"/>
  <c r="C6480" i="14"/>
  <c r="C6486" i="14"/>
  <c r="C6487" i="14"/>
  <c r="C6489" i="14"/>
  <c r="C6491" i="14"/>
  <c r="C6496" i="14"/>
  <c r="C6498" i="14"/>
  <c r="C6499" i="14"/>
  <c r="C6501" i="14"/>
  <c r="C6503" i="14"/>
  <c r="C6504" i="14"/>
  <c r="C6506" i="14"/>
  <c r="C6509" i="14"/>
  <c r="C6510" i="14"/>
  <c r="C6513" i="14"/>
  <c r="C6515" i="14"/>
  <c r="C6516" i="14"/>
  <c r="C6519" i="14"/>
  <c r="C6520" i="14"/>
  <c r="C6521" i="14"/>
  <c r="C6525" i="14"/>
  <c r="C6526" i="14"/>
  <c r="C6528" i="14"/>
  <c r="C6529" i="14"/>
  <c r="C6533" i="14"/>
  <c r="C6534" i="14"/>
  <c r="C6535" i="14"/>
  <c r="C6537" i="14"/>
  <c r="C6540" i="14"/>
  <c r="C6542" i="14"/>
  <c r="C6543" i="14"/>
  <c r="C6544" i="14"/>
  <c r="C6545" i="14"/>
  <c r="C6547" i="14"/>
  <c r="C6550" i="14"/>
  <c r="C6551" i="14"/>
  <c r="C6552" i="14"/>
  <c r="C6553" i="14"/>
  <c r="C6556" i="14"/>
  <c r="C6557" i="14"/>
  <c r="C6562" i="14"/>
  <c r="C6564" i="14"/>
  <c r="C6565" i="14"/>
  <c r="C6566" i="14"/>
  <c r="C6568" i="14"/>
  <c r="C6571" i="14"/>
  <c r="C6573" i="14"/>
  <c r="C6575" i="14"/>
  <c r="C6577" i="14"/>
  <c r="C6578" i="14"/>
  <c r="C6579" i="14"/>
  <c r="C6580" i="14"/>
  <c r="C6584" i="14"/>
  <c r="C6586" i="14"/>
  <c r="C6587" i="14"/>
  <c r="C6588" i="14"/>
  <c r="C6589" i="14"/>
  <c r="C6590" i="14"/>
  <c r="C6594" i="14"/>
  <c r="C6599" i="14"/>
  <c r="C6600" i="14"/>
  <c r="C6601" i="14"/>
  <c r="C6602" i="14"/>
  <c r="C6606" i="14"/>
  <c r="C6607" i="14"/>
  <c r="C6608" i="14"/>
  <c r="C6610" i="14"/>
  <c r="C6613" i="14"/>
  <c r="C6614" i="14"/>
  <c r="C6615" i="14"/>
  <c r="C6617" i="14"/>
  <c r="C6618" i="14"/>
  <c r="C6619" i="14"/>
  <c r="C6621" i="14"/>
  <c r="C6622" i="14"/>
  <c r="C6623" i="14"/>
  <c r="C6625" i="14"/>
  <c r="C6628" i="14"/>
  <c r="C6631" i="14"/>
  <c r="C6634" i="14"/>
  <c r="C6636" i="14"/>
  <c r="C6637" i="14"/>
  <c r="C6639" i="14"/>
  <c r="C6640" i="14"/>
  <c r="C6641" i="14"/>
  <c r="C6645" i="14"/>
  <c r="C6647" i="14"/>
  <c r="C6649" i="14"/>
  <c r="C6650" i="14"/>
  <c r="C6651" i="14"/>
  <c r="C6655" i="14"/>
  <c r="C6658" i="14"/>
  <c r="C6662" i="14"/>
  <c r="C6663" i="14"/>
  <c r="C6668" i="14"/>
  <c r="C6671" i="14"/>
  <c r="C6672" i="14"/>
  <c r="C6674" i="14"/>
  <c r="C6676" i="14"/>
  <c r="C6681" i="14"/>
  <c r="C6682" i="14"/>
  <c r="C6687" i="14"/>
  <c r="C6690" i="14"/>
  <c r="C6691" i="14"/>
  <c r="C6692" i="14"/>
  <c r="C6693" i="14"/>
  <c r="C6695" i="14"/>
  <c r="C6697" i="14"/>
  <c r="C6699" i="14"/>
  <c r="C6701" i="14"/>
  <c r="C6702" i="14"/>
  <c r="C6704" i="14"/>
  <c r="C6707" i="14"/>
  <c r="C6709" i="14"/>
  <c r="C6710" i="14"/>
  <c r="C6712" i="14"/>
  <c r="C6717" i="14"/>
  <c r="C6718" i="14"/>
  <c r="C6719" i="14"/>
  <c r="C6721" i="14"/>
  <c r="C6722" i="14"/>
  <c r="C6723" i="14"/>
  <c r="C6724" i="14"/>
  <c r="C6728" i="14"/>
  <c r="C6729" i="14"/>
  <c r="C6731" i="14"/>
  <c r="C6732" i="14"/>
  <c r="C6735" i="14"/>
  <c r="C6736" i="14"/>
  <c r="C6737" i="14"/>
  <c r="C6739" i="14"/>
  <c r="C6741" i="14"/>
  <c r="C6742" i="14"/>
  <c r="C6748" i="14"/>
  <c r="C6749" i="14"/>
  <c r="C6752" i="14"/>
  <c r="C6753" i="14"/>
  <c r="C6755" i="14"/>
  <c r="C6757" i="14"/>
  <c r="C6758" i="14"/>
  <c r="C6760" i="14"/>
  <c r="C6763" i="14"/>
  <c r="C6767" i="14"/>
  <c r="C6769" i="14"/>
  <c r="C6775" i="14"/>
  <c r="C6777" i="14"/>
  <c r="C6780" i="14"/>
  <c r="C6786" i="14"/>
  <c r="C6787" i="14"/>
  <c r="C6788" i="14"/>
  <c r="C6790" i="14"/>
  <c r="C6791" i="14"/>
  <c r="C6793" i="14"/>
  <c r="C6796" i="14"/>
  <c r="C6797" i="14"/>
  <c r="C6798" i="14"/>
  <c r="C6801" i="14"/>
  <c r="C6802" i="14"/>
  <c r="C6803" i="14"/>
  <c r="C6807" i="14"/>
  <c r="C6808" i="14"/>
  <c r="C6810" i="14"/>
  <c r="C6814" i="14"/>
  <c r="C6817" i="14"/>
  <c r="C6822" i="14"/>
  <c r="C6823" i="14"/>
  <c r="C6824" i="14"/>
  <c r="C6825" i="14"/>
  <c r="C6830" i="14"/>
  <c r="C6831" i="14"/>
  <c r="C6832" i="14"/>
  <c r="C6837" i="14"/>
  <c r="C6841" i="14"/>
  <c r="C6843" i="14"/>
  <c r="C6844" i="14"/>
  <c r="C6846" i="14"/>
  <c r="C6847" i="14"/>
  <c r="C6848" i="14"/>
  <c r="C6851" i="14"/>
  <c r="C6852" i="14"/>
  <c r="C6853" i="14"/>
  <c r="C6855" i="14"/>
  <c r="C6856" i="14"/>
  <c r="C6858" i="14"/>
  <c r="C6862" i="14"/>
  <c r="C6864" i="14"/>
  <c r="C6865" i="14"/>
  <c r="C6867" i="14"/>
  <c r="C6870" i="14"/>
  <c r="C6872" i="14"/>
  <c r="C6874" i="14"/>
  <c r="C6877" i="14"/>
  <c r="C6879" i="14"/>
  <c r="C6880" i="14"/>
  <c r="C6884" i="14"/>
  <c r="C6886" i="14"/>
  <c r="C6889" i="14"/>
  <c r="C6891" i="14"/>
  <c r="C6893" i="14"/>
  <c r="C6895" i="14"/>
  <c r="C6896" i="14"/>
  <c r="C6898" i="14"/>
  <c r="C6901" i="14"/>
  <c r="C6902" i="14"/>
  <c r="C6907" i="14"/>
  <c r="C6908" i="14"/>
  <c r="C6909" i="14"/>
  <c r="C6910" i="14"/>
  <c r="C6914" i="14"/>
  <c r="C6916" i="14"/>
  <c r="C6917" i="14"/>
  <c r="C6924" i="14"/>
  <c r="C6926" i="14"/>
  <c r="C6929" i="14"/>
  <c r="C6931" i="14"/>
  <c r="C6933" i="14"/>
  <c r="C6936" i="14"/>
  <c r="C6938" i="14"/>
  <c r="C6939" i="14"/>
  <c r="C6942" i="14"/>
  <c r="C6944" i="14"/>
  <c r="C6945" i="14"/>
  <c r="C6950" i="14"/>
  <c r="C6953" i="14"/>
  <c r="C6955" i="14"/>
  <c r="C6956" i="14"/>
  <c r="C6958" i="14"/>
  <c r="C6961" i="14"/>
  <c r="C6963" i="14"/>
  <c r="C6964" i="14"/>
  <c r="C6965" i="14"/>
  <c r="C6966" i="14"/>
  <c r="C6971" i="14"/>
  <c r="C6972" i="14"/>
  <c r="C6975" i="14"/>
  <c r="C6976" i="14"/>
  <c r="C6977" i="14"/>
  <c r="C6982" i="14"/>
  <c r="C6983" i="14"/>
  <c r="C6986" i="14"/>
  <c r="C6989" i="14"/>
  <c r="C6991" i="14"/>
  <c r="C6992" i="14"/>
  <c r="C6995" i="14"/>
  <c r="C6996" i="14"/>
  <c r="C6997" i="14"/>
  <c r="C7000" i="14"/>
  <c r="C7002" i="14"/>
  <c r="C7004" i="14"/>
  <c r="C7007" i="14"/>
  <c r="C7009" i="14"/>
  <c r="C7010" i="14"/>
  <c r="C7015" i="14"/>
  <c r="C7018" i="14"/>
  <c r="C7020" i="14"/>
  <c r="C7021" i="14"/>
  <c r="C7023" i="14"/>
  <c r="C7024" i="14"/>
  <c r="C7026" i="14"/>
  <c r="C7029" i="14"/>
  <c r="C7030" i="14"/>
  <c r="C7031" i="14"/>
  <c r="C7033" i="14"/>
  <c r="C7035" i="14"/>
  <c r="C7036" i="14"/>
  <c r="C7040" i="14"/>
  <c r="C7041" i="14"/>
  <c r="C7042" i="14"/>
  <c r="C7043" i="14"/>
  <c r="C7047" i="14"/>
  <c r="C7049" i="14"/>
  <c r="C7050" i="14"/>
  <c r="C7052" i="14"/>
  <c r="C7056" i="14"/>
  <c r="C7058" i="14"/>
  <c r="C7059" i="14"/>
  <c r="C7062" i="14"/>
  <c r="C7064" i="14"/>
  <c r="C7065" i="14"/>
  <c r="C7066" i="14"/>
  <c r="C7067" i="14"/>
  <c r="C7071" i="14"/>
  <c r="C7073" i="14"/>
  <c r="C7076" i="14"/>
  <c r="C7077" i="14"/>
  <c r="C7079" i="14"/>
  <c r="C7080" i="14"/>
  <c r="C7082" i="14"/>
  <c r="C7088" i="14"/>
  <c r="C7089" i="14"/>
  <c r="C7091" i="14"/>
  <c r="C7094" i="14"/>
  <c r="C7096" i="14"/>
  <c r="C7097" i="14"/>
  <c r="C7100" i="14"/>
  <c r="C7103" i="14"/>
  <c r="C7105" i="14"/>
  <c r="C7106" i="14"/>
  <c r="C7108" i="14"/>
  <c r="C7109" i="14"/>
  <c r="C7111" i="14"/>
  <c r="C7112" i="14"/>
  <c r="C7114" i="14"/>
  <c r="C7115" i="14"/>
  <c r="C7118" i="14"/>
  <c r="C7119" i="14"/>
  <c r="C7122" i="14"/>
  <c r="C7123" i="14"/>
  <c r="C7124" i="14"/>
  <c r="C7125" i="14"/>
  <c r="C7127" i="14"/>
  <c r="C7129" i="14"/>
  <c r="C7130" i="14"/>
  <c r="C7132" i="14"/>
  <c r="C7134" i="14"/>
  <c r="C7136" i="14"/>
  <c r="C7137" i="14"/>
  <c r="C7138" i="14"/>
  <c r="C7140" i="14"/>
  <c r="C7142" i="14"/>
  <c r="C7143" i="14"/>
  <c r="C7145" i="14"/>
  <c r="C7149" i="14"/>
  <c r="C7151" i="14"/>
  <c r="C7154" i="14"/>
  <c r="C7156" i="14"/>
  <c r="C7159" i="14"/>
  <c r="C7162" i="14"/>
  <c r="C7165" i="14"/>
  <c r="C7167" i="14"/>
  <c r="C7168" i="14"/>
  <c r="C7170" i="14"/>
  <c r="C7172" i="14"/>
  <c r="C7174" i="14"/>
  <c r="C7176" i="14"/>
  <c r="C7177" i="14"/>
  <c r="C7178" i="14"/>
  <c r="C7182" i="14"/>
  <c r="C7184" i="14"/>
  <c r="C7185" i="14"/>
  <c r="C7186" i="14"/>
  <c r="C7189" i="14"/>
  <c r="C7191" i="14"/>
  <c r="C7193" i="14"/>
  <c r="C7197" i="14"/>
  <c r="C7199" i="14"/>
  <c r="C7201" i="14"/>
  <c r="C7205" i="14"/>
  <c r="C7206" i="14"/>
  <c r="C7208" i="14"/>
  <c r="C7209" i="14"/>
  <c r="C7213" i="14"/>
  <c r="C7214" i="14"/>
  <c r="C7215" i="14"/>
  <c r="C7218" i="14"/>
  <c r="C7223" i="14"/>
  <c r="C7228" i="14"/>
  <c r="C7229" i="14"/>
  <c r="C7231" i="14"/>
  <c r="C7232" i="14"/>
  <c r="C7234" i="14"/>
  <c r="C7239" i="14"/>
  <c r="C7242" i="14"/>
  <c r="C7243" i="14"/>
  <c r="C7244" i="14"/>
  <c r="C7245" i="14"/>
  <c r="C7247" i="14"/>
  <c r="C7249" i="14"/>
  <c r="C7250" i="14"/>
  <c r="C7251" i="14"/>
  <c r="C7256" i="14"/>
  <c r="C7257" i="14"/>
  <c r="C7259" i="14"/>
  <c r="C7260" i="14"/>
  <c r="C7263" i="14"/>
  <c r="C7265" i="14"/>
  <c r="C7266" i="14"/>
  <c r="C7270" i="14"/>
  <c r="C7272" i="14"/>
  <c r="C7275" i="14"/>
  <c r="C7278" i="14"/>
  <c r="C7280" i="14"/>
  <c r="C7281" i="14"/>
  <c r="C7283" i="14"/>
  <c r="C7286" i="14"/>
  <c r="C7288" i="14"/>
  <c r="C7290" i="14"/>
  <c r="C7295" i="14"/>
  <c r="C7296" i="14"/>
  <c r="C7299" i="14"/>
  <c r="C7302" i="14"/>
  <c r="C7303" i="14"/>
  <c r="C7304" i="14"/>
  <c r="C7305" i="14"/>
  <c r="C7306" i="14"/>
  <c r="C7308" i="14"/>
  <c r="C7312" i="14"/>
  <c r="C7313" i="14"/>
  <c r="C7314" i="14"/>
  <c r="C7315" i="14"/>
  <c r="C7320" i="14"/>
  <c r="C7321" i="14"/>
  <c r="C7324" i="14"/>
  <c r="C7326" i="14"/>
  <c r="C7327" i="14"/>
  <c r="C7330" i="14"/>
  <c r="C7332" i="14"/>
  <c r="C7333" i="14"/>
  <c r="C7335" i="14"/>
  <c r="C7336" i="14"/>
  <c r="C7338" i="14"/>
  <c r="C7340" i="14"/>
  <c r="C7341" i="14"/>
  <c r="C7343" i="14"/>
  <c r="C7344" i="14"/>
  <c r="C7346" i="14"/>
  <c r="C7349" i="14"/>
  <c r="C7350" i="14"/>
  <c r="C7351" i="14"/>
  <c r="C7353" i="14"/>
  <c r="C7355" i="14"/>
  <c r="C7357" i="14"/>
  <c r="C7358" i="14"/>
  <c r="C7360" i="14"/>
  <c r="C7361" i="14"/>
  <c r="C7364" i="14"/>
  <c r="C7366" i="14"/>
  <c r="C7367" i="14"/>
  <c r="C7369" i="14"/>
  <c r="C7370" i="14"/>
  <c r="C7371" i="14"/>
  <c r="C7376" i="14"/>
  <c r="C7377" i="14"/>
  <c r="C7378" i="14"/>
  <c r="C7383" i="14"/>
  <c r="C7384" i="14"/>
  <c r="C7385" i="14"/>
  <c r="C7386" i="14"/>
  <c r="C7388" i="14"/>
  <c r="C7389" i="14"/>
  <c r="C7391" i="14"/>
  <c r="C7393" i="14"/>
  <c r="C7395" i="14"/>
  <c r="C7397" i="14"/>
  <c r="C7398" i="14"/>
  <c r="C7399" i="14"/>
  <c r="C7401" i="14"/>
  <c r="C7405" i="14"/>
  <c r="C7406" i="14"/>
  <c r="C7410" i="14"/>
  <c r="C7411" i="14"/>
  <c r="C7413" i="14"/>
  <c r="C7418" i="14"/>
  <c r="C7419" i="14"/>
  <c r="C7421" i="14"/>
  <c r="C7422" i="14"/>
  <c r="C7423" i="14"/>
  <c r="C7426" i="14"/>
  <c r="C7427" i="14"/>
  <c r="C7428" i="14"/>
  <c r="C7430" i="14"/>
  <c r="C7433" i="14"/>
  <c r="C7434" i="14"/>
  <c r="C7436" i="14"/>
  <c r="C7438" i="14"/>
  <c r="C7445" i="14"/>
  <c r="C7446" i="14"/>
  <c r="C7447" i="14"/>
  <c r="C7448" i="14"/>
  <c r="C7450" i="14"/>
  <c r="C7451" i="14"/>
  <c r="C7452" i="14"/>
  <c r="C7456" i="14"/>
  <c r="C7457" i="14"/>
  <c r="C7458" i="14"/>
  <c r="C7460" i="14"/>
  <c r="C7462" i="14"/>
  <c r="C7463" i="14"/>
  <c r="C7465" i="14"/>
  <c r="C7466" i="14"/>
  <c r="C7468" i="14"/>
  <c r="C7471" i="14"/>
  <c r="C7473" i="14"/>
  <c r="C7474" i="14"/>
  <c r="C7477" i="14"/>
  <c r="C7480" i="14"/>
  <c r="C7481" i="14"/>
  <c r="C7482" i="14"/>
  <c r="C7483" i="14"/>
  <c r="C7484" i="14"/>
  <c r="C7485" i="14"/>
  <c r="C7486" i="14"/>
  <c r="C7491" i="14"/>
  <c r="C7492" i="14"/>
  <c r="C7493" i="14"/>
  <c r="C7496" i="14"/>
  <c r="C7499" i="14"/>
  <c r="C7500" i="14"/>
  <c r="C7505" i="14"/>
  <c r="C7506" i="14"/>
  <c r="C7508" i="14"/>
  <c r="C7510" i="14"/>
  <c r="C7511" i="14"/>
  <c r="C7515" i="14"/>
  <c r="C7516" i="14"/>
  <c r="C7518" i="14"/>
  <c r="C7520" i="14"/>
  <c r="C7522" i="14"/>
  <c r="C7523" i="14"/>
  <c r="C7526" i="14"/>
  <c r="C7527" i="14"/>
  <c r="C7528" i="14"/>
  <c r="C7531" i="14"/>
  <c r="C7533" i="14"/>
  <c r="C7534" i="14"/>
  <c r="C7535" i="14"/>
  <c r="C7537" i="14"/>
  <c r="C7540" i="14"/>
  <c r="C7542" i="14"/>
  <c r="C7543" i="14"/>
  <c r="C7544" i="14"/>
  <c r="C7545" i="14"/>
  <c r="C7547" i="14"/>
  <c r="C7550" i="14"/>
  <c r="C7551" i="14"/>
  <c r="C7552" i="14"/>
  <c r="C7554" i="14"/>
  <c r="C7557" i="14"/>
  <c r="C7562" i="14"/>
  <c r="C7563" i="14"/>
  <c r="C7564" i="14"/>
  <c r="C7565" i="14"/>
  <c r="C7566" i="14"/>
  <c r="C7568" i="14"/>
  <c r="C7570" i="14"/>
  <c r="C7575" i="14"/>
  <c r="C7578" i="14"/>
  <c r="C7579" i="14"/>
  <c r="C7585" i="14"/>
  <c r="C7586" i="14"/>
  <c r="C7587" i="14"/>
  <c r="C7588" i="14"/>
  <c r="C7589" i="14"/>
  <c r="C7594" i="14"/>
  <c r="C7595" i="14"/>
  <c r="C7597" i="14"/>
  <c r="C7599" i="14"/>
  <c r="C7601" i="14"/>
  <c r="C7602" i="14"/>
  <c r="C7603" i="14"/>
  <c r="C7604" i="14"/>
  <c r="C7606" i="14"/>
  <c r="C7611" i="14"/>
  <c r="C7612" i="14"/>
  <c r="C7613" i="14"/>
  <c r="C7615" i="14"/>
  <c r="C7618" i="14"/>
  <c r="C7619" i="14"/>
  <c r="C7620" i="14"/>
  <c r="C7623" i="14"/>
  <c r="C7625" i="14"/>
  <c r="C7626" i="14"/>
  <c r="C7627" i="14"/>
  <c r="C7630" i="14"/>
  <c r="C7632" i="14"/>
  <c r="C7635" i="14"/>
  <c r="C7637" i="14"/>
  <c r="C7638" i="14"/>
  <c r="C7643" i="14"/>
  <c r="C7644" i="14"/>
  <c r="C7646" i="14"/>
  <c r="C7649" i="14"/>
  <c r="C7650" i="14"/>
  <c r="C7652" i="14"/>
  <c r="C7655" i="14"/>
  <c r="C7657" i="14"/>
  <c r="C7658" i="14"/>
  <c r="C7659" i="14"/>
  <c r="C7661" i="14"/>
  <c r="C7662" i="14"/>
  <c r="C7663" i="14"/>
  <c r="C7668" i="14"/>
  <c r="C7669" i="14"/>
  <c r="C7671" i="14"/>
  <c r="C7674" i="14"/>
  <c r="C7675" i="14"/>
  <c r="C7676" i="14"/>
  <c r="C7678" i="14"/>
  <c r="C7683" i="14"/>
  <c r="C7684" i="14"/>
  <c r="C7685" i="14"/>
  <c r="C7686" i="14"/>
  <c r="C7690" i="14"/>
  <c r="C7693" i="14"/>
  <c r="C7695" i="14"/>
  <c r="C7698" i="14"/>
  <c r="C7699" i="14"/>
  <c r="C7700" i="14"/>
  <c r="C7702" i="14"/>
  <c r="C7705" i="14"/>
  <c r="C7706" i="14"/>
  <c r="C7709" i="14"/>
  <c r="C7710" i="14"/>
  <c r="C7711" i="14"/>
  <c r="C7715" i="14"/>
  <c r="C7717" i="14"/>
  <c r="C7719" i="14"/>
  <c r="C7720" i="14"/>
  <c r="C7722" i="14"/>
  <c r="C7723" i="14"/>
  <c r="C7727" i="14"/>
  <c r="C7730" i="14"/>
  <c r="C7731" i="14"/>
  <c r="C7732" i="14"/>
  <c r="C7734" i="14"/>
  <c r="C7735" i="14"/>
  <c r="C7740" i="14"/>
  <c r="C7742" i="14"/>
  <c r="C7744" i="14"/>
  <c r="C7747" i="14"/>
  <c r="C7748" i="14"/>
  <c r="C7749" i="14"/>
  <c r="C7751" i="14"/>
  <c r="C7752" i="14"/>
  <c r="C7754" i="14"/>
  <c r="C7756" i="14"/>
  <c r="C7758" i="14"/>
  <c r="C7760" i="14"/>
  <c r="C7762" i="14"/>
  <c r="C7763" i="14"/>
  <c r="C7765" i="14"/>
  <c r="C7768" i="14"/>
  <c r="C7770" i="14"/>
  <c r="C7771" i="14"/>
  <c r="C7773" i="14"/>
  <c r="C7775" i="14"/>
  <c r="C7779" i="14"/>
  <c r="C7780" i="14"/>
  <c r="C7781" i="14"/>
  <c r="C7783" i="14"/>
  <c r="C7784" i="14"/>
  <c r="C7787" i="14"/>
  <c r="C7789" i="14"/>
  <c r="C7790" i="14"/>
  <c r="C7793" i="14"/>
  <c r="C7794" i="14"/>
  <c r="C7795" i="14"/>
  <c r="C7797" i="14"/>
  <c r="C7802" i="14"/>
  <c r="C7804" i="14"/>
  <c r="C7807" i="14"/>
  <c r="C7808" i="14"/>
  <c r="C7809" i="14"/>
  <c r="C7810" i="14"/>
  <c r="C7814" i="14"/>
  <c r="C7816" i="14"/>
  <c r="C7818" i="14"/>
  <c r="C7819" i="14"/>
  <c r="C7821" i="14"/>
  <c r="C7823" i="14"/>
  <c r="C7828" i="14"/>
  <c r="C7829" i="14"/>
  <c r="C7830" i="14"/>
  <c r="C7834" i="14"/>
  <c r="C7835" i="14"/>
  <c r="C7840" i="14"/>
  <c r="C7841" i="14"/>
  <c r="C7842" i="14"/>
  <c r="C7844" i="14"/>
  <c r="C7845" i="14"/>
  <c r="C7847" i="14"/>
  <c r="C7851" i="14"/>
  <c r="C7855" i="14"/>
  <c r="C7858" i="14"/>
  <c r="C7860" i="14"/>
  <c r="C7861" i="14"/>
  <c r="C7863" i="14"/>
  <c r="C7864" i="14"/>
  <c r="C7865" i="14"/>
  <c r="C7870" i="14"/>
  <c r="C7871" i="14"/>
  <c r="C7872" i="14"/>
  <c r="C7873" i="14"/>
  <c r="C7878" i="14"/>
  <c r="C7879" i="14"/>
  <c r="C7882" i="14"/>
  <c r="C7884" i="14"/>
  <c r="C7886" i="14"/>
  <c r="C7888" i="14"/>
  <c r="C7891" i="14"/>
  <c r="C7894" i="14"/>
  <c r="C7895" i="14"/>
  <c r="C7896" i="14"/>
  <c r="C7899" i="14"/>
  <c r="C7904" i="14"/>
  <c r="C7905" i="14"/>
  <c r="C7906" i="14"/>
  <c r="C7907" i="14"/>
  <c r="C7909" i="14"/>
  <c r="C7910" i="14"/>
  <c r="C7911" i="14"/>
  <c r="C7913" i="14"/>
  <c r="C7915" i="14"/>
  <c r="C7916" i="14"/>
  <c r="C7917" i="14"/>
  <c r="C7918" i="14"/>
  <c r="C7919" i="14"/>
  <c r="C7920" i="14"/>
  <c r="C7922" i="14"/>
  <c r="C7923" i="14"/>
  <c r="C7925" i="14"/>
  <c r="C7928" i="14"/>
  <c r="C7930" i="14"/>
  <c r="C7931" i="14"/>
  <c r="C7932" i="14"/>
  <c r="C7934" i="14"/>
  <c r="C7935" i="14"/>
  <c r="C7939" i="14"/>
  <c r="C7941" i="14"/>
  <c r="C7942" i="14"/>
  <c r="C7943" i="14"/>
  <c r="C7948" i="14"/>
  <c r="C7949" i="14"/>
  <c r="C7950" i="14"/>
  <c r="C7951" i="14"/>
  <c r="C7953" i="14"/>
  <c r="C7955" i="14"/>
  <c r="C7956" i="14"/>
  <c r="C7959" i="14"/>
  <c r="C7960" i="14"/>
  <c r="C7961" i="14"/>
  <c r="C7967" i="14"/>
  <c r="C7968" i="14"/>
  <c r="C7969" i="14"/>
  <c r="C7970" i="14"/>
  <c r="C7973" i="14"/>
  <c r="C7976" i="14"/>
  <c r="C7978" i="14"/>
  <c r="C7979" i="14"/>
  <c r="C7980" i="14"/>
  <c r="C7983" i="14"/>
  <c r="C7986" i="14"/>
  <c r="C7988" i="14"/>
  <c r="C7989" i="14"/>
  <c r="C7990" i="14"/>
  <c r="C7991" i="14"/>
  <c r="C7998" i="14"/>
  <c r="C7999" i="14"/>
  <c r="C8001" i="14"/>
  <c r="C8002" i="14"/>
  <c r="C8006" i="14"/>
  <c r="C8007" i="14"/>
  <c r="C8009" i="14"/>
  <c r="C8013" i="14"/>
  <c r="C8017" i="14"/>
  <c r="C8018" i="14"/>
  <c r="C8019" i="14"/>
  <c r="C8020" i="14"/>
  <c r="C8023" i="14"/>
  <c r="C8026" i="14"/>
  <c r="C8027" i="14"/>
  <c r="C8028" i="14"/>
  <c r="C8029" i="14"/>
  <c r="C8030" i="14"/>
  <c r="C8032" i="14"/>
  <c r="C8033" i="14"/>
  <c r="C8035" i="14"/>
  <c r="C8040" i="14"/>
  <c r="C8043" i="14"/>
  <c r="C8044" i="14"/>
  <c r="C8045" i="14"/>
  <c r="C8046" i="14"/>
  <c r="C8047" i="14"/>
  <c r="C8050" i="14"/>
  <c r="C8051" i="14"/>
  <c r="C8054" i="14"/>
  <c r="C8055" i="14"/>
  <c r="C8056" i="14"/>
  <c r="C8059" i="14"/>
  <c r="C8061" i="14"/>
  <c r="C8062" i="14"/>
  <c r="C8063" i="14"/>
  <c r="C8068" i="14"/>
  <c r="C8069" i="14"/>
  <c r="C8073" i="14"/>
  <c r="C8074" i="14"/>
  <c r="C8076" i="14"/>
  <c r="C8078" i="14"/>
  <c r="C8080" i="14"/>
  <c r="C8083" i="14"/>
  <c r="C8085" i="14"/>
  <c r="C8086" i="14"/>
  <c r="C8087" i="14"/>
  <c r="C8088" i="14"/>
  <c r="C8090" i="14"/>
  <c r="C5941" i="14"/>
  <c r="C6001" i="14"/>
  <c r="C6059" i="14"/>
  <c r="C6507" i="14"/>
  <c r="C6883" i="14"/>
  <c r="C6927" i="14"/>
  <c r="C6947" i="14"/>
  <c r="C7152" i="14"/>
  <c r="C7179" i="14"/>
  <c r="C7216" i="14"/>
  <c r="C7238" i="14"/>
  <c r="C7294" i="14"/>
  <c r="C7408" i="14"/>
  <c r="C7631" i="14"/>
  <c r="C7665" i="14"/>
  <c r="C7825" i="14"/>
  <c r="C8041" i="14"/>
  <c r="C5853" i="14"/>
  <c r="C5860" i="14"/>
  <c r="C5923" i="14"/>
  <c r="C5940" i="14"/>
  <c r="C6060" i="14"/>
  <c r="C6214" i="14"/>
  <c r="C6630" i="14"/>
  <c r="C6759" i="14"/>
  <c r="C6854" i="14"/>
  <c r="C6861" i="14"/>
  <c r="C6881" i="14"/>
  <c r="C6903" i="14"/>
  <c r="C6906" i="14"/>
  <c r="C6948" i="14"/>
  <c r="C6984" i="14"/>
  <c r="C7090" i="14"/>
  <c r="C7161" i="14"/>
  <c r="C7188" i="14"/>
  <c r="C7195" i="14"/>
  <c r="C7207" i="14"/>
  <c r="C7498" i="14"/>
  <c r="C7556" i="14"/>
  <c r="C7617" i="14"/>
  <c r="C7629" i="14"/>
  <c r="C7636" i="14"/>
  <c r="C7639" i="14"/>
  <c r="C7947" i="14"/>
  <c r="C7996" i="14"/>
  <c r="C8070" i="14"/>
  <c r="C8077" i="14"/>
  <c r="C42342" i="14"/>
  <c r="C42343" i="14"/>
  <c r="C42344" i="14"/>
  <c r="C42345" i="14"/>
  <c r="C42346" i="14"/>
  <c r="C42347" i="14"/>
  <c r="C42348" i="14"/>
  <c r="C42349" i="14"/>
  <c r="C42350" i="14"/>
  <c r="C42351" i="14"/>
  <c r="C42352" i="14"/>
  <c r="C42353" i="14"/>
  <c r="C42354" i="14"/>
  <c r="C42355" i="14"/>
  <c r="C42356" i="14"/>
  <c r="C42357" i="14"/>
  <c r="C42358" i="14"/>
  <c r="C42359" i="14"/>
  <c r="C42360" i="14"/>
  <c r="C42361" i="14"/>
  <c r="C42362" i="14"/>
  <c r="C42363" i="14"/>
  <c r="C42364" i="14"/>
  <c r="C42365" i="14"/>
  <c r="C42366" i="14"/>
  <c r="C42367" i="14"/>
  <c r="C42368" i="14"/>
  <c r="C42369" i="14"/>
  <c r="C42370" i="14"/>
  <c r="C42371" i="14"/>
  <c r="C42372" i="14"/>
  <c r="C42373" i="14"/>
  <c r="C42374" i="14"/>
  <c r="C42375" i="14"/>
  <c r="C42376" i="14"/>
  <c r="C42377" i="14"/>
  <c r="C42378" i="14"/>
  <c r="C42379" i="14"/>
  <c r="C42380" i="14"/>
  <c r="C42381" i="14"/>
  <c r="C42382" i="14"/>
  <c r="C42383" i="14"/>
  <c r="C42384" i="14"/>
  <c r="C42385" i="14"/>
  <c r="C42386" i="14"/>
  <c r="C42387" i="14"/>
  <c r="C42388" i="14"/>
  <c r="C42389" i="14"/>
  <c r="C42390" i="14"/>
  <c r="C42391" i="14"/>
  <c r="C42392" i="14"/>
  <c r="C42393" i="14"/>
  <c r="C42394" i="14"/>
  <c r="C42395" i="14"/>
  <c r="C42396" i="14"/>
  <c r="C42397" i="14"/>
  <c r="C42398" i="14"/>
  <c r="C42399" i="14"/>
  <c r="C42400" i="14"/>
  <c r="C42401" i="14"/>
  <c r="C42402" i="14"/>
  <c r="C42403" i="14"/>
  <c r="C42404" i="14"/>
  <c r="C42405" i="14"/>
  <c r="C42406" i="14"/>
  <c r="C42408" i="14"/>
  <c r="C42409" i="14"/>
  <c r="C42410" i="14"/>
  <c r="C42411" i="14"/>
  <c r="C42412" i="14"/>
  <c r="C42413" i="14"/>
  <c r="C42414" i="14"/>
  <c r="C42415" i="14"/>
  <c r="C42416" i="14"/>
  <c r="C42417" i="14"/>
  <c r="C42418" i="14"/>
  <c r="C42419" i="14"/>
  <c r="C42420" i="14"/>
  <c r="C42421" i="14"/>
  <c r="C42422" i="14"/>
  <c r="C42423" i="14"/>
  <c r="C42424" i="14"/>
  <c r="C42425" i="14"/>
  <c r="C42426" i="14"/>
  <c r="C42427" i="14"/>
  <c r="C42428" i="14"/>
  <c r="C42429" i="14"/>
  <c r="C42430" i="14"/>
  <c r="C42431" i="14"/>
  <c r="C42432" i="14"/>
  <c r="C42433" i="14"/>
  <c r="C42434" i="14"/>
  <c r="C42436" i="14"/>
  <c r="C42437" i="14"/>
  <c r="C42438" i="14"/>
  <c r="C42439" i="14"/>
  <c r="C42440" i="14"/>
  <c r="C42441" i="14"/>
  <c r="C42442" i="14"/>
  <c r="C42443" i="14"/>
  <c r="C42444" i="14"/>
  <c r="C42445" i="14"/>
  <c r="C42446" i="14"/>
  <c r="C42447" i="14"/>
  <c r="C42448" i="14"/>
  <c r="C42449" i="14"/>
  <c r="C42450" i="14"/>
  <c r="C42451" i="14"/>
  <c r="C42452" i="14"/>
  <c r="C42453" i="14"/>
  <c r="C42455" i="14"/>
  <c r="C42456" i="14"/>
  <c r="C42457" i="14"/>
  <c r="C42458" i="14"/>
  <c r="C42459" i="14"/>
  <c r="C42460" i="14"/>
  <c r="C42461" i="14"/>
  <c r="C42462" i="14"/>
  <c r="C42463" i="14"/>
  <c r="C42464" i="14"/>
  <c r="C42465" i="14"/>
  <c r="C42466" i="14"/>
  <c r="C42467" i="14"/>
  <c r="C42468" i="14"/>
  <c r="C42469" i="14"/>
  <c r="C42470" i="14"/>
  <c r="C42471" i="14"/>
  <c r="C42472" i="14"/>
  <c r="C42473" i="14"/>
  <c r="C42474" i="14"/>
  <c r="C42475" i="14"/>
  <c r="C42476" i="14"/>
  <c r="C42477" i="14"/>
  <c r="C42478" i="14"/>
  <c r="C42479" i="14"/>
  <c r="C42480" i="14"/>
  <c r="C42481" i="14"/>
  <c r="C42482" i="14"/>
  <c r="C42483" i="14"/>
  <c r="C42484" i="14"/>
  <c r="C42485" i="14"/>
  <c r="C42486" i="14"/>
  <c r="C42487" i="14"/>
  <c r="C42488" i="14"/>
  <c r="C42489" i="14"/>
  <c r="C42490" i="14"/>
  <c r="C42491" i="14"/>
  <c r="C42498" i="14"/>
  <c r="C42499" i="14"/>
  <c r="C42501" i="14"/>
  <c r="C42502" i="14"/>
  <c r="C42503" i="14"/>
  <c r="C42504" i="14"/>
  <c r="C42507" i="14"/>
  <c r="C42508" i="14"/>
  <c r="C42509" i="14"/>
  <c r="C42510" i="14"/>
  <c r="C42511" i="14"/>
  <c r="C42512" i="14"/>
  <c r="C42513" i="14"/>
  <c r="C42514" i="14"/>
  <c r="C42515" i="14"/>
  <c r="C42516" i="14"/>
  <c r="C42517" i="14"/>
  <c r="C42518" i="14"/>
  <c r="C42520" i="14"/>
  <c r="C42521" i="14"/>
  <c r="C42522" i="14"/>
  <c r="C42523" i="14"/>
  <c r="C42524" i="14"/>
  <c r="C42525" i="14"/>
  <c r="C42526" i="14"/>
  <c r="C42527" i="14"/>
  <c r="C42528" i="14"/>
  <c r="C42529" i="14"/>
  <c r="C42530" i="14"/>
  <c r="C42531" i="14"/>
  <c r="C42532" i="14"/>
  <c r="C42533" i="14"/>
  <c r="C42534" i="14"/>
  <c r="C42535" i="14"/>
  <c r="C42536" i="14"/>
  <c r="C42537" i="14"/>
  <c r="C42538" i="14"/>
  <c r="C42539" i="14"/>
  <c r="C42540" i="14"/>
  <c r="C42541" i="14"/>
  <c r="C42542" i="14"/>
  <c r="C42543" i="14"/>
  <c r="C42544" i="14"/>
  <c r="C42545" i="14"/>
  <c r="C42546" i="14"/>
  <c r="C42547" i="14"/>
  <c r="C42548" i="14"/>
  <c r="C42549" i="14"/>
  <c r="C42550" i="14"/>
  <c r="C42551" i="14"/>
  <c r="C42552" i="14"/>
  <c r="C42553" i="14"/>
  <c r="C42554" i="14"/>
  <c r="C42555" i="14"/>
  <c r="C42556" i="14"/>
  <c r="C42557" i="14"/>
  <c r="C42558" i="14"/>
  <c r="C42559" i="14"/>
  <c r="C42560" i="14"/>
  <c r="C42561" i="14"/>
  <c r="C42562" i="14"/>
  <c r="C42564" i="14"/>
  <c r="C42565" i="14"/>
  <c r="C42566" i="14"/>
  <c r="C42567" i="14"/>
  <c r="C42568" i="14"/>
  <c r="C42569" i="14"/>
  <c r="C42570" i="14"/>
  <c r="C42571" i="14"/>
  <c r="C42572" i="14"/>
  <c r="C42573" i="14"/>
  <c r="C42574" i="14"/>
  <c r="C42576" i="14"/>
  <c r="C42577" i="14"/>
  <c r="C42578" i="14"/>
  <c r="C42579" i="14"/>
  <c r="C42580" i="14"/>
  <c r="C42581" i="14"/>
  <c r="C42582" i="14"/>
  <c r="C42583" i="14"/>
  <c r="C42584" i="14"/>
  <c r="C42585" i="14"/>
  <c r="C42586" i="14"/>
  <c r="C42587" i="14"/>
  <c r="C42588" i="14"/>
  <c r="C42589" i="14"/>
  <c r="C42590" i="14"/>
  <c r="C42591" i="14"/>
  <c r="C42592" i="14"/>
  <c r="C42593" i="14"/>
  <c r="C42594" i="14"/>
  <c r="C42595" i="14"/>
  <c r="C42596" i="14"/>
  <c r="C42597" i="14"/>
  <c r="C42598" i="14"/>
  <c r="C42599" i="14"/>
  <c r="C42600" i="14"/>
  <c r="C42601" i="14"/>
  <c r="C42602" i="14"/>
  <c r="C42603" i="14"/>
  <c r="C42604" i="14"/>
  <c r="C42605" i="14"/>
  <c r="C42606" i="14"/>
  <c r="C42607" i="14"/>
  <c r="C42608" i="14"/>
  <c r="C42609" i="14"/>
  <c r="C42610" i="14"/>
  <c r="C42611" i="14"/>
  <c r="C42612" i="14"/>
  <c r="C42613" i="14"/>
  <c r="C42614" i="14"/>
  <c r="C42615" i="14"/>
  <c r="C42617" i="14"/>
  <c r="C42620" i="14"/>
  <c r="C42621" i="14"/>
  <c r="C42622" i="14"/>
  <c r="C42623" i="14"/>
  <c r="C42624" i="14"/>
  <c r="C42625" i="14"/>
  <c r="C42626" i="14"/>
  <c r="C42627" i="14"/>
  <c r="C42628" i="14"/>
  <c r="C42629" i="14"/>
  <c r="C42630" i="14"/>
  <c r="C42631" i="14"/>
  <c r="C42632" i="14"/>
  <c r="C42633" i="14"/>
  <c r="C42634" i="14"/>
  <c r="C42635" i="14"/>
  <c r="C42636" i="14"/>
  <c r="C42637" i="14"/>
  <c r="C42638" i="14"/>
  <c r="C42639" i="14"/>
  <c r="C42640" i="14"/>
  <c r="C42641" i="14"/>
  <c r="C42642" i="14"/>
  <c r="C42643" i="14"/>
  <c r="C42644" i="14"/>
  <c r="C42645" i="14"/>
  <c r="C42646" i="14"/>
  <c r="C42647" i="14"/>
  <c r="C42648" i="14"/>
  <c r="C42650" i="14"/>
  <c r="C42651" i="14"/>
  <c r="C42652" i="14"/>
  <c r="C42653" i="14"/>
  <c r="C42654" i="14"/>
  <c r="C42655" i="14"/>
  <c r="C42656" i="14"/>
  <c r="C42658" i="14"/>
  <c r="C42659" i="14"/>
  <c r="C42660" i="14"/>
  <c r="C42662" i="14"/>
  <c r="C42663" i="14"/>
  <c r="C42664" i="14"/>
  <c r="C42665" i="14"/>
  <c r="C42666" i="14"/>
  <c r="C42667" i="14"/>
  <c r="C42668" i="14"/>
  <c r="C42669" i="14"/>
  <c r="C42671" i="14"/>
  <c r="C42672" i="14"/>
  <c r="C42673" i="14"/>
  <c r="C42674" i="14"/>
  <c r="C42675" i="14"/>
  <c r="C42676" i="14"/>
  <c r="C42677" i="14"/>
  <c r="C42678" i="14"/>
  <c r="C42679" i="14"/>
  <c r="C42680" i="14"/>
  <c r="C42681" i="14"/>
  <c r="C42682" i="14"/>
  <c r="C42683" i="14"/>
  <c r="C42684" i="14"/>
  <c r="C42685" i="14"/>
  <c r="C42686" i="14"/>
  <c r="C42687" i="14"/>
  <c r="C42688" i="14"/>
  <c r="C42689" i="14"/>
  <c r="C42690" i="14"/>
  <c r="C42691" i="14"/>
  <c r="C42692" i="14"/>
  <c r="C42693" i="14"/>
  <c r="C42694" i="14"/>
  <c r="C42695" i="14"/>
  <c r="C42696" i="14"/>
  <c r="C42697" i="14"/>
  <c r="C42698" i="14"/>
  <c r="C42699" i="14"/>
  <c r="C42700" i="14"/>
  <c r="C42701" i="14"/>
  <c r="C42702" i="14"/>
  <c r="C42703" i="14"/>
  <c r="C42704" i="14"/>
  <c r="C42705" i="14"/>
  <c r="C42706" i="14"/>
  <c r="C42707" i="14"/>
  <c r="C42708" i="14"/>
  <c r="C42709" i="14"/>
  <c r="C42710" i="14"/>
  <c r="C42711" i="14"/>
  <c r="C42712" i="14"/>
  <c r="C42713" i="14"/>
  <c r="C42714" i="14"/>
  <c r="C42715" i="14"/>
  <c r="C42716" i="14"/>
  <c r="C42717" i="14"/>
  <c r="C42718" i="14"/>
  <c r="C42719" i="14"/>
  <c r="C42720" i="14"/>
  <c r="C42721" i="14"/>
  <c r="C42722" i="14"/>
  <c r="C42723" i="14"/>
  <c r="C42724" i="14"/>
  <c r="C42725" i="14"/>
  <c r="C42726" i="14"/>
  <c r="C42727" i="14"/>
  <c r="C42728" i="14"/>
  <c r="C42729" i="14"/>
  <c r="C42730" i="14"/>
  <c r="C42731" i="14"/>
  <c r="C42732" i="14"/>
  <c r="C42733" i="14"/>
  <c r="C42734" i="14"/>
  <c r="C42735" i="14"/>
  <c r="C42736" i="14"/>
  <c r="C42737" i="14"/>
  <c r="C42738" i="14"/>
  <c r="C42739" i="14"/>
  <c r="C42740" i="14"/>
  <c r="C42741" i="14"/>
  <c r="C42742" i="14"/>
  <c r="C42743" i="14"/>
  <c r="C42744" i="14"/>
  <c r="C42745" i="14"/>
  <c r="C42746" i="14"/>
  <c r="C42747" i="14"/>
  <c r="C42748" i="14"/>
  <c r="C42749" i="14"/>
  <c r="C42750" i="14"/>
  <c r="C42751" i="14"/>
  <c r="C42752" i="14"/>
  <c r="C42753" i="14"/>
  <c r="C42754" i="14"/>
  <c r="C42755" i="14"/>
  <c r="C42756" i="14"/>
  <c r="C42758" i="14"/>
  <c r="C42759" i="14"/>
  <c r="C42760" i="14"/>
  <c r="C42761" i="14"/>
  <c r="C42762" i="14"/>
  <c r="C42763" i="14"/>
  <c r="C42764" i="14"/>
  <c r="C42765" i="14"/>
  <c r="C42766" i="14"/>
  <c r="C42767" i="14"/>
  <c r="C42768" i="14"/>
  <c r="C42769" i="14"/>
  <c r="C42770" i="14"/>
  <c r="C42771" i="14"/>
  <c r="C42772" i="14"/>
  <c r="C42773" i="14"/>
  <c r="C42774" i="14"/>
  <c r="C42775" i="14"/>
  <c r="C42776" i="14"/>
  <c r="C42777" i="14"/>
  <c r="C42779" i="14"/>
  <c r="C42780" i="14"/>
  <c r="C42781" i="14"/>
  <c r="C42782" i="14"/>
  <c r="C42783" i="14"/>
  <c r="C42784" i="14"/>
  <c r="C42785" i="14"/>
  <c r="C42787" i="14"/>
  <c r="C42788" i="14"/>
  <c r="C42789" i="14"/>
  <c r="C42790" i="14"/>
  <c r="C42791" i="14"/>
  <c r="C42792" i="14"/>
  <c r="C42793" i="14"/>
  <c r="C42794" i="14"/>
  <c r="C42795" i="14"/>
  <c r="C42796" i="14"/>
  <c r="C42797" i="14"/>
  <c r="C42798" i="14"/>
  <c r="C42799" i="14"/>
  <c r="C42800" i="14"/>
  <c r="C42801" i="14"/>
  <c r="C42802" i="14"/>
  <c r="C42803" i="14"/>
  <c r="C42804" i="14"/>
  <c r="C42805" i="14"/>
  <c r="C42806" i="14"/>
  <c r="C42807" i="14"/>
  <c r="C42808" i="14"/>
  <c r="C42809" i="14"/>
  <c r="C42810" i="14"/>
  <c r="C42811" i="14"/>
  <c r="C42812" i="14"/>
  <c r="C42813" i="14"/>
  <c r="C42815" i="14"/>
  <c r="C42816" i="14"/>
  <c r="C42817" i="14"/>
  <c r="C42818" i="14"/>
  <c r="C42819" i="14"/>
  <c r="C42820" i="14"/>
  <c r="C42821" i="14"/>
  <c r="C42822" i="14"/>
  <c r="C42823" i="14"/>
  <c r="C42824" i="14"/>
  <c r="C42825" i="14"/>
  <c r="C42826" i="14"/>
  <c r="C42827" i="14"/>
  <c r="C42828" i="14"/>
  <c r="C42829" i="14"/>
  <c r="C42830" i="14"/>
  <c r="C42831" i="14"/>
  <c r="C42832" i="14"/>
  <c r="C42833" i="14"/>
  <c r="C42834" i="14"/>
  <c r="C42835" i="14"/>
  <c r="C42836" i="14"/>
  <c r="C42837" i="14"/>
  <c r="C42838" i="14"/>
  <c r="C42839" i="14"/>
  <c r="C42840" i="14"/>
  <c r="C42841" i="14"/>
  <c r="C42454" i="14"/>
  <c r="C42493" i="14"/>
  <c r="C42495" i="14"/>
  <c r="C42496" i="14"/>
  <c r="C42497" i="14"/>
  <c r="C42500" i="14"/>
  <c r="C42505" i="14"/>
  <c r="C42506" i="14"/>
  <c r="C42519" i="14"/>
  <c r="C42563" i="14"/>
  <c r="C42575" i="14"/>
  <c r="C42616" i="14"/>
  <c r="C42618" i="14"/>
  <c r="C42619" i="14"/>
  <c r="C42649" i="14"/>
  <c r="C42657" i="14"/>
  <c r="C42661" i="14"/>
  <c r="C42670" i="14"/>
  <c r="C42757" i="14"/>
  <c r="C42778" i="14"/>
  <c r="C42786" i="14"/>
  <c r="C42814" i="14"/>
  <c r="C42407" i="14"/>
  <c r="C42435" i="14"/>
  <c r="C42492" i="14"/>
  <c r="C42494" i="14"/>
  <c r="A176" i="7" l="1"/>
  <c r="A109" i="7"/>
  <c r="A207" i="7"/>
  <c r="A138" i="7"/>
  <c r="A60" i="7"/>
  <c r="A204" i="7"/>
  <c r="A161" i="7"/>
  <c r="A159" i="7"/>
  <c r="N131" i="7"/>
  <c r="F104" i="7"/>
  <c r="C40" i="7"/>
  <c r="I119" i="7"/>
  <c r="G248" i="7"/>
  <c r="C96" i="7"/>
  <c r="N79" i="7"/>
  <c r="F116" i="7"/>
  <c r="C280" i="7"/>
  <c r="G39" i="7"/>
  <c r="I127" i="7"/>
  <c r="C95" i="7"/>
  <c r="D128" i="7"/>
  <c r="A209" i="7"/>
  <c r="I7" i="7"/>
  <c r="G47" i="7"/>
  <c r="A148" i="7"/>
  <c r="C168" i="7"/>
  <c r="F83" i="7"/>
  <c r="J136" i="7"/>
  <c r="N145" i="7"/>
  <c r="N272" i="7"/>
  <c r="A188" i="7"/>
  <c r="N87" i="7"/>
  <c r="G63" i="7"/>
  <c r="A468" i="7"/>
  <c r="G88" i="7"/>
  <c r="C115" i="7"/>
  <c r="G36" i="7"/>
  <c r="J51" i="7"/>
  <c r="F67" i="7"/>
  <c r="G76" i="7"/>
  <c r="D44" i="7"/>
  <c r="D124" i="7"/>
  <c r="N103" i="7"/>
  <c r="F184" i="7"/>
  <c r="D28" i="7"/>
  <c r="A43" i="7"/>
  <c r="A19" i="7"/>
  <c r="G176" i="7"/>
  <c r="J27" i="7"/>
  <c r="I68" i="7"/>
  <c r="I180" i="7"/>
  <c r="F52" i="7"/>
  <c r="A58" i="7"/>
  <c r="A38" i="7"/>
  <c r="A24" i="7"/>
  <c r="A160" i="7"/>
  <c r="A140" i="7"/>
  <c r="A50" i="7"/>
  <c r="A139" i="7"/>
  <c r="A85" i="7"/>
  <c r="A142" i="7"/>
  <c r="A32" i="7"/>
  <c r="N216" i="7"/>
  <c r="G308" i="7"/>
  <c r="C370" i="7"/>
  <c r="C418" i="7"/>
  <c r="I208" i="7"/>
  <c r="C434" i="7"/>
  <c r="D466" i="7"/>
  <c r="I439" i="7"/>
  <c r="F450" i="7"/>
  <c r="A394" i="7"/>
  <c r="C426" i="7"/>
  <c r="A474" i="7"/>
  <c r="M474" i="7" s="1"/>
  <c r="F378" i="7"/>
  <c r="N108" i="7"/>
  <c r="I228" i="7"/>
  <c r="A386" i="7"/>
  <c r="I478" i="7"/>
  <c r="J98" i="7"/>
  <c r="C152" i="7"/>
  <c r="C362" i="7"/>
  <c r="C470" i="7"/>
  <c r="G485" i="7"/>
  <c r="I485" i="7"/>
  <c r="I410" i="7"/>
  <c r="D285" i="7"/>
  <c r="N478" i="7"/>
  <c r="C485" i="7"/>
  <c r="A485" i="7"/>
  <c r="M486" i="7" s="1"/>
  <c r="F485" i="7"/>
  <c r="C478" i="7"/>
  <c r="D478" i="7"/>
  <c r="G478" i="7"/>
  <c r="G107" i="7"/>
  <c r="N220" i="7"/>
  <c r="A175" i="7"/>
  <c r="L176" i="7" s="1"/>
  <c r="G143" i="7"/>
  <c r="D180" i="7"/>
  <c r="J478" i="7"/>
  <c r="D485" i="7"/>
  <c r="N485" i="7"/>
  <c r="A478" i="7"/>
  <c r="F465" i="7"/>
  <c r="F75" i="7"/>
  <c r="A340" i="7"/>
  <c r="D118" i="7"/>
  <c r="N221" i="7"/>
  <c r="A123" i="7"/>
  <c r="F97" i="7"/>
  <c r="G240" i="7"/>
  <c r="I118" i="7"/>
  <c r="C180" i="7"/>
  <c r="G65" i="7"/>
  <c r="G253" i="7"/>
  <c r="N125" i="7"/>
  <c r="G207" i="7"/>
  <c r="A157" i="7"/>
  <c r="D477" i="7"/>
  <c r="D471" i="7"/>
  <c r="C477" i="7"/>
  <c r="N344" i="7"/>
  <c r="I3" i="7"/>
  <c r="J3" i="7"/>
  <c r="J5" i="7"/>
  <c r="L2" i="7"/>
  <c r="M2" i="7"/>
  <c r="F477" i="7"/>
  <c r="F272" i="7"/>
  <c r="C182" i="7"/>
  <c r="J299" i="7"/>
  <c r="G303" i="7"/>
  <c r="I65" i="7"/>
  <c r="F65" i="7"/>
  <c r="A471" i="7"/>
  <c r="H471" i="7" s="1"/>
  <c r="F61" i="7"/>
  <c r="C391" i="7"/>
  <c r="A65" i="7"/>
  <c r="J404" i="7"/>
  <c r="D344" i="7"/>
  <c r="D303" i="7"/>
  <c r="N472" i="7"/>
  <c r="G234" i="7"/>
  <c r="A467" i="7"/>
  <c r="N169" i="7"/>
  <c r="D65" i="7"/>
  <c r="N380" i="7"/>
  <c r="G392" i="7"/>
  <c r="G142" i="7"/>
  <c r="N105" i="7"/>
  <c r="I327" i="7"/>
  <c r="F204" i="7"/>
  <c r="C33" i="7"/>
  <c r="F348" i="7"/>
  <c r="I159" i="7"/>
  <c r="G48" i="7"/>
  <c r="A282" i="7"/>
  <c r="I230" i="7"/>
  <c r="I477" i="7"/>
  <c r="G477" i="7"/>
  <c r="J332" i="7"/>
  <c r="F145" i="7"/>
  <c r="F212" i="7"/>
  <c r="D442" i="7"/>
  <c r="J91" i="7"/>
  <c r="F120" i="7"/>
  <c r="G71" i="7"/>
  <c r="I20" i="7"/>
  <c r="I72" i="7"/>
  <c r="J342" i="7"/>
  <c r="D69" i="7"/>
  <c r="C251" i="7"/>
  <c r="J344" i="7"/>
  <c r="G463" i="7"/>
  <c r="N180" i="7"/>
  <c r="G105" i="7"/>
  <c r="F118" i="7"/>
  <c r="F447" i="7"/>
  <c r="F90" i="7"/>
  <c r="F472" i="7"/>
  <c r="C226" i="7"/>
  <c r="J271" i="7"/>
  <c r="J314" i="7"/>
  <c r="J225" i="7"/>
  <c r="I262" i="7"/>
  <c r="J477" i="7"/>
  <c r="A477" i="7"/>
  <c r="J370" i="7"/>
  <c r="J308" i="7"/>
  <c r="N208" i="7"/>
  <c r="F101" i="7"/>
  <c r="G462" i="7"/>
  <c r="N396" i="7"/>
  <c r="A180" i="7"/>
  <c r="C118" i="7"/>
  <c r="C316" i="7"/>
  <c r="N90" i="7"/>
  <c r="A201" i="7"/>
  <c r="N92" i="7"/>
  <c r="J273" i="7"/>
  <c r="A225" i="7"/>
  <c r="L226" i="7" s="1"/>
  <c r="D22" i="7"/>
  <c r="F33" i="7"/>
  <c r="I333" i="7"/>
  <c r="A476" i="7"/>
  <c r="I39" i="7"/>
  <c r="G368" i="7"/>
  <c r="A335" i="7"/>
  <c r="F291" i="7"/>
  <c r="F456" i="7"/>
  <c r="I199" i="7"/>
  <c r="G86" i="7"/>
  <c r="N152" i="7"/>
  <c r="N276" i="7"/>
  <c r="C451" i="7"/>
  <c r="A304" i="7"/>
  <c r="C392" i="7"/>
  <c r="C341" i="7"/>
  <c r="D211" i="7"/>
  <c r="C447" i="7"/>
  <c r="N479" i="7"/>
  <c r="G202" i="7"/>
  <c r="F66" i="7"/>
  <c r="F314" i="7"/>
  <c r="G225" i="7"/>
  <c r="F163" i="7"/>
  <c r="N204" i="7"/>
  <c r="J94" i="7"/>
  <c r="N374" i="7"/>
  <c r="I198" i="7"/>
  <c r="G348" i="7"/>
  <c r="I363" i="7"/>
  <c r="A409" i="7"/>
  <c r="N468" i="7"/>
  <c r="I308" i="7"/>
  <c r="C276" i="7"/>
  <c r="A243" i="7"/>
  <c r="G158" i="7"/>
  <c r="N229" i="7"/>
  <c r="F428" i="7"/>
  <c r="J479" i="7"/>
  <c r="A94" i="7"/>
  <c r="A33" i="7"/>
  <c r="A413" i="7"/>
  <c r="J250" i="7"/>
  <c r="I465" i="7"/>
  <c r="N273" i="7"/>
  <c r="C108" i="7"/>
  <c r="G91" i="7"/>
  <c r="I27" i="7"/>
  <c r="A98" i="7"/>
  <c r="A411" i="7"/>
  <c r="J287" i="7"/>
  <c r="C326" i="7"/>
  <c r="F214" i="7"/>
  <c r="C363" i="7"/>
  <c r="J306" i="7"/>
  <c r="I409" i="7"/>
  <c r="C131" i="7"/>
  <c r="N51" i="7"/>
  <c r="I69" i="7"/>
  <c r="D70" i="7"/>
  <c r="J17" i="7"/>
  <c r="N85" i="7"/>
  <c r="A430" i="7"/>
  <c r="D158" i="7"/>
  <c r="J469" i="7"/>
  <c r="F293" i="7"/>
  <c r="D367" i="7"/>
  <c r="I303" i="7"/>
  <c r="I147" i="7"/>
  <c r="A419" i="7"/>
  <c r="D227" i="7"/>
  <c r="I416" i="7"/>
  <c r="J180" i="7"/>
  <c r="D105" i="7"/>
  <c r="A118" i="7"/>
  <c r="N118" i="7"/>
  <c r="N248" i="7"/>
  <c r="A447" i="7"/>
  <c r="N319" i="7"/>
  <c r="C201" i="7"/>
  <c r="N465" i="7"/>
  <c r="D391" i="7"/>
  <c r="I342" i="7"/>
  <c r="A361" i="7"/>
  <c r="J152" i="7"/>
  <c r="D404" i="7"/>
  <c r="N308" i="7"/>
  <c r="J131" i="7"/>
  <c r="J83" i="7"/>
  <c r="G51" i="7"/>
  <c r="I158" i="7"/>
  <c r="N335" i="7"/>
  <c r="N419" i="7"/>
  <c r="D201" i="7"/>
  <c r="C442" i="7"/>
  <c r="F394" i="7"/>
  <c r="I346" i="7"/>
  <c r="N250" i="7"/>
  <c r="C465" i="7"/>
  <c r="C273" i="7"/>
  <c r="G403" i="7"/>
  <c r="J34" i="7"/>
  <c r="J415" i="7"/>
  <c r="N470" i="7"/>
  <c r="C342" i="7"/>
  <c r="J214" i="7"/>
  <c r="D363" i="7"/>
  <c r="G109" i="7"/>
  <c r="F409" i="7"/>
  <c r="N328" i="7"/>
  <c r="J158" i="7"/>
  <c r="J142" i="7"/>
  <c r="I293" i="7"/>
  <c r="A431" i="7"/>
  <c r="E432" i="7" s="1"/>
  <c r="G335" i="7"/>
  <c r="G147" i="7"/>
  <c r="F419" i="7"/>
  <c r="J291" i="7"/>
  <c r="A105" i="7"/>
  <c r="A376" i="7"/>
  <c r="C319" i="7"/>
  <c r="D370" i="7"/>
  <c r="C216" i="7"/>
  <c r="C52" i="7"/>
  <c r="C468" i="7"/>
  <c r="F468" i="7"/>
  <c r="G304" i="7"/>
  <c r="F196" i="7"/>
  <c r="N332" i="7"/>
  <c r="A332" i="7"/>
  <c r="I209" i="7"/>
  <c r="I145" i="7"/>
  <c r="A127" i="7"/>
  <c r="C79" i="7"/>
  <c r="F416" i="7"/>
  <c r="C464" i="7"/>
  <c r="A456" i="7"/>
  <c r="N312" i="7"/>
  <c r="F248" i="7"/>
  <c r="N447" i="7"/>
  <c r="D447" i="7"/>
  <c r="I319" i="7"/>
  <c r="C90" i="7"/>
  <c r="C359" i="7"/>
  <c r="I250" i="7"/>
  <c r="J327" i="7"/>
  <c r="N388" i="7"/>
  <c r="G165" i="7"/>
  <c r="A287" i="7"/>
  <c r="G198" i="7"/>
  <c r="F237" i="7"/>
  <c r="G221" i="7"/>
  <c r="I137" i="7"/>
  <c r="D202" i="7"/>
  <c r="F470" i="7"/>
  <c r="I470" i="7"/>
  <c r="C358" i="7"/>
  <c r="D250" i="7"/>
  <c r="A273" i="7"/>
  <c r="L273" i="7" s="1"/>
  <c r="A327" i="7"/>
  <c r="J260" i="7"/>
  <c r="N213" i="7"/>
  <c r="I165" i="7"/>
  <c r="N94" i="7"/>
  <c r="N38" i="7"/>
  <c r="N287" i="7"/>
  <c r="J470" i="7"/>
  <c r="F310" i="7"/>
  <c r="J230" i="7"/>
  <c r="G214" i="7"/>
  <c r="A198" i="7"/>
  <c r="N150" i="7"/>
  <c r="N349" i="7"/>
  <c r="D221" i="7"/>
  <c r="J427" i="7"/>
  <c r="I370" i="7"/>
  <c r="J354" i="7"/>
  <c r="A313" i="7"/>
  <c r="J468" i="7"/>
  <c r="J436" i="7"/>
  <c r="I451" i="7"/>
  <c r="C208" i="7"/>
  <c r="N304" i="7"/>
  <c r="I148" i="7"/>
  <c r="J49" i="7"/>
  <c r="I264" i="7"/>
  <c r="F251" i="7"/>
  <c r="I302" i="7"/>
  <c r="G453" i="7"/>
  <c r="J335" i="7"/>
  <c r="F332" i="7"/>
  <c r="D299" i="7"/>
  <c r="C376" i="7"/>
  <c r="I248" i="7"/>
  <c r="J316" i="7"/>
  <c r="J387" i="7"/>
  <c r="C18" i="7"/>
  <c r="F346" i="7"/>
  <c r="N234" i="7"/>
  <c r="I186" i="7"/>
  <c r="J362" i="7"/>
  <c r="N330" i="7"/>
  <c r="F250" i="7"/>
  <c r="D234" i="7"/>
  <c r="C170" i="7"/>
  <c r="D273" i="7"/>
  <c r="J359" i="7"/>
  <c r="D327" i="7"/>
  <c r="D163" i="7"/>
  <c r="J28" i="7"/>
  <c r="A75" i="7"/>
  <c r="J213" i="7"/>
  <c r="F34" i="7"/>
  <c r="D94" i="7"/>
  <c r="F94" i="7"/>
  <c r="A212" i="7"/>
  <c r="N411" i="7"/>
  <c r="C287" i="7"/>
  <c r="D470" i="7"/>
  <c r="A406" i="7"/>
  <c r="C262" i="7"/>
  <c r="F230" i="7"/>
  <c r="C214" i="7"/>
  <c r="C198" i="7"/>
  <c r="A150" i="7"/>
  <c r="F461" i="7"/>
  <c r="I269" i="7"/>
  <c r="N476" i="7"/>
  <c r="F370" i="7"/>
  <c r="G354" i="7"/>
  <c r="C473" i="7"/>
  <c r="N409" i="7"/>
  <c r="D152" i="7"/>
  <c r="I468" i="7"/>
  <c r="G468" i="7"/>
  <c r="D436" i="7"/>
  <c r="D243" i="7"/>
  <c r="C69" i="7"/>
  <c r="F24" i="7"/>
  <c r="G344" i="7"/>
  <c r="I382" i="7"/>
  <c r="A302" i="7"/>
  <c r="A158" i="7"/>
  <c r="J453" i="7"/>
  <c r="J309" i="7"/>
  <c r="D229" i="7"/>
  <c r="I335" i="7"/>
  <c r="J147" i="7"/>
  <c r="D396" i="7"/>
  <c r="G332" i="7"/>
  <c r="F209" i="7"/>
  <c r="I167" i="7"/>
  <c r="J127" i="7"/>
  <c r="G464" i="7"/>
  <c r="G312" i="7"/>
  <c r="A248" i="7"/>
  <c r="F319" i="7"/>
  <c r="N387" i="7"/>
  <c r="G90" i="7"/>
  <c r="F18" i="7"/>
  <c r="F89" i="7"/>
  <c r="I282" i="7"/>
  <c r="J474" i="7"/>
  <c r="N442" i="7"/>
  <c r="D378" i="7"/>
  <c r="D314" i="7"/>
  <c r="N314" i="7"/>
  <c r="G282" i="7"/>
  <c r="I257" i="7"/>
  <c r="I241" i="7"/>
  <c r="I359" i="7"/>
  <c r="F231" i="7"/>
  <c r="C124" i="7"/>
  <c r="A92" i="7"/>
  <c r="A44" i="7"/>
  <c r="G452" i="7"/>
  <c r="A260" i="7"/>
  <c r="A107" i="7"/>
  <c r="C27" i="7"/>
  <c r="I467" i="7"/>
  <c r="I130" i="7"/>
  <c r="C34" i="7"/>
  <c r="F165" i="7"/>
  <c r="A22" i="7"/>
  <c r="G272" i="7"/>
  <c r="J272" i="7"/>
  <c r="A169" i="7"/>
  <c r="N37" i="7"/>
  <c r="I37" i="7"/>
  <c r="A415" i="7"/>
  <c r="M416" i="7" s="1"/>
  <c r="N415" i="7"/>
  <c r="F413" i="7"/>
  <c r="C413" i="7"/>
  <c r="I413" i="7"/>
  <c r="F177" i="7"/>
  <c r="N177" i="7"/>
  <c r="D177" i="7"/>
  <c r="I177" i="7"/>
  <c r="I100" i="7"/>
  <c r="D100" i="7"/>
  <c r="G100" i="7"/>
  <c r="A100" i="7"/>
  <c r="N100" i="7"/>
  <c r="F100" i="7"/>
  <c r="G19" i="7"/>
  <c r="D19" i="7"/>
  <c r="C19" i="7"/>
  <c r="N19" i="7"/>
  <c r="C126" i="7"/>
  <c r="A126" i="7"/>
  <c r="D126" i="7"/>
  <c r="C17" i="7"/>
  <c r="A17" i="7"/>
  <c r="G17" i="7"/>
  <c r="F17" i="7"/>
  <c r="I17" i="7"/>
  <c r="F238" i="7"/>
  <c r="C238" i="7"/>
  <c r="D31" i="7"/>
  <c r="C31" i="7"/>
  <c r="F31" i="7"/>
  <c r="D241" i="7"/>
  <c r="C130" i="7"/>
  <c r="J390" i="7"/>
  <c r="D390" i="7"/>
  <c r="A294" i="7"/>
  <c r="M294" i="7" s="1"/>
  <c r="F294" i="7"/>
  <c r="F258" i="7"/>
  <c r="N271" i="7"/>
  <c r="C271" i="7"/>
  <c r="D271" i="7"/>
  <c r="F271" i="7"/>
  <c r="A271" i="7"/>
  <c r="K272" i="7" s="1"/>
  <c r="J143" i="7"/>
  <c r="N143" i="7"/>
  <c r="A143" i="7"/>
  <c r="C143" i="7"/>
  <c r="F143" i="7"/>
  <c r="D197" i="7"/>
  <c r="C197" i="7"/>
  <c r="J156" i="7"/>
  <c r="C156" i="7"/>
  <c r="D481" i="7"/>
  <c r="G481" i="7"/>
  <c r="C481" i="7"/>
  <c r="I481" i="7"/>
  <c r="G170" i="7"/>
  <c r="G257" i="7"/>
  <c r="J263" i="7"/>
  <c r="G231" i="7"/>
  <c r="N260" i="7"/>
  <c r="G130" i="7"/>
  <c r="I22" i="7"/>
  <c r="G22" i="7"/>
  <c r="C272" i="7"/>
  <c r="C169" i="7"/>
  <c r="C283" i="7"/>
  <c r="G283" i="7"/>
  <c r="D424" i="7"/>
  <c r="J424" i="7"/>
  <c r="A424" i="7"/>
  <c r="A351" i="7"/>
  <c r="C351" i="7"/>
  <c r="F351" i="7"/>
  <c r="J438" i="7"/>
  <c r="I438" i="7"/>
  <c r="F390" i="7"/>
  <c r="C301" i="7"/>
  <c r="F301" i="7"/>
  <c r="C210" i="7"/>
  <c r="I210" i="7"/>
  <c r="N265" i="7"/>
  <c r="C265" i="7"/>
  <c r="F265" i="7"/>
  <c r="D440" i="7"/>
  <c r="C440" i="7"/>
  <c r="A440" i="7"/>
  <c r="D414" i="7"/>
  <c r="I414" i="7"/>
  <c r="A414" i="7"/>
  <c r="G252" i="7"/>
  <c r="A252" i="7"/>
  <c r="C252" i="7"/>
  <c r="J86" i="7"/>
  <c r="D86" i="7"/>
  <c r="A86" i="7"/>
  <c r="F86" i="7"/>
  <c r="N86" i="7"/>
  <c r="C86" i="7"/>
  <c r="G480" i="7"/>
  <c r="A480" i="7"/>
  <c r="I480" i="7"/>
  <c r="N480" i="7"/>
  <c r="J480" i="7"/>
  <c r="D480" i="7"/>
  <c r="F481" i="7"/>
  <c r="F257" i="7"/>
  <c r="C423" i="7"/>
  <c r="N231" i="7"/>
  <c r="G53" i="7"/>
  <c r="F53" i="7"/>
  <c r="D296" i="7"/>
  <c r="I296" i="7"/>
  <c r="D310" i="7"/>
  <c r="A310" i="7"/>
  <c r="J310" i="7"/>
  <c r="G310" i="7"/>
  <c r="J407" i="7"/>
  <c r="C407" i="7"/>
  <c r="D132" i="7"/>
  <c r="A132" i="7"/>
  <c r="D192" i="7"/>
  <c r="J192" i="7"/>
  <c r="G192" i="7"/>
  <c r="D62" i="7"/>
  <c r="I62" i="7"/>
  <c r="N62" i="7"/>
  <c r="J189" i="7"/>
  <c r="N46" i="7"/>
  <c r="I46" i="7"/>
  <c r="A46" i="7"/>
  <c r="G337" i="7"/>
  <c r="J442" i="7"/>
  <c r="A378" i="7"/>
  <c r="A314" i="7"/>
  <c r="N282" i="7"/>
  <c r="F170" i="7"/>
  <c r="J465" i="7"/>
  <c r="J241" i="7"/>
  <c r="F327" i="7"/>
  <c r="N327" i="7"/>
  <c r="I231" i="7"/>
  <c r="I184" i="7"/>
  <c r="G141" i="7"/>
  <c r="I44" i="7"/>
  <c r="G260" i="7"/>
  <c r="C260" i="7"/>
  <c r="F467" i="7"/>
  <c r="D34" i="7"/>
  <c r="N165" i="7"/>
  <c r="F22" i="7"/>
  <c r="I400" i="7"/>
  <c r="I272" i="7"/>
  <c r="D169" i="7"/>
  <c r="J65" i="7"/>
  <c r="N65" i="7"/>
  <c r="G33" i="7"/>
  <c r="N283" i="7"/>
  <c r="N424" i="7"/>
  <c r="J296" i="7"/>
  <c r="J351" i="7"/>
  <c r="D454" i="7"/>
  <c r="C310" i="7"/>
  <c r="J301" i="7"/>
  <c r="J177" i="7"/>
  <c r="F122" i="7"/>
  <c r="G122" i="7"/>
  <c r="N210" i="7"/>
  <c r="D173" i="7"/>
  <c r="C173" i="7"/>
  <c r="N173" i="7"/>
  <c r="J100" i="7"/>
  <c r="G99" i="7"/>
  <c r="D99" i="7"/>
  <c r="F19" i="7"/>
  <c r="J62" i="7"/>
  <c r="D64" i="7"/>
  <c r="N64" i="7"/>
  <c r="J64" i="7"/>
  <c r="F64" i="7"/>
  <c r="I315" i="7"/>
  <c r="I157" i="7"/>
  <c r="D157" i="7"/>
  <c r="J157" i="7"/>
  <c r="G157" i="7"/>
  <c r="N157" i="7"/>
  <c r="F157" i="7"/>
  <c r="D25" i="7"/>
  <c r="C25" i="7"/>
  <c r="N25" i="7"/>
  <c r="G25" i="7"/>
  <c r="G482" i="7"/>
  <c r="A482" i="7"/>
  <c r="F482" i="7"/>
  <c r="N482" i="7"/>
  <c r="J482" i="7"/>
  <c r="D482" i="7"/>
  <c r="C480" i="7"/>
  <c r="A182" i="7"/>
  <c r="A39" i="7"/>
  <c r="F363" i="7"/>
  <c r="A363" i="7"/>
  <c r="I125" i="7"/>
  <c r="G226" i="7"/>
  <c r="A451" i="7"/>
  <c r="L451" i="7" s="1"/>
  <c r="D451" i="7"/>
  <c r="F243" i="7"/>
  <c r="J328" i="7"/>
  <c r="A469" i="7"/>
  <c r="M470" i="7" s="1"/>
  <c r="F309" i="7"/>
  <c r="F229" i="7"/>
  <c r="N168" i="7"/>
  <c r="C127" i="7"/>
  <c r="A95" i="7"/>
  <c r="D79" i="7"/>
  <c r="G74" i="7"/>
  <c r="D416" i="7"/>
  <c r="G416" i="7"/>
  <c r="F105" i="7"/>
  <c r="G41" i="7"/>
  <c r="N77" i="7"/>
  <c r="N61" i="7"/>
  <c r="C136" i="7"/>
  <c r="C72" i="7"/>
  <c r="I316" i="7"/>
  <c r="D119" i="7"/>
  <c r="C160" i="7"/>
  <c r="D90" i="7"/>
  <c r="A479" i="7"/>
  <c r="A237" i="7"/>
  <c r="D284" i="7"/>
  <c r="F71" i="7"/>
  <c r="N363" i="7"/>
  <c r="C306" i="7"/>
  <c r="N226" i="7"/>
  <c r="J409" i="7"/>
  <c r="G409" i="7"/>
  <c r="C68" i="7"/>
  <c r="A308" i="7"/>
  <c r="N451" i="7"/>
  <c r="F448" i="7"/>
  <c r="J50" i="7"/>
  <c r="J113" i="7"/>
  <c r="C344" i="7"/>
  <c r="A367" i="7"/>
  <c r="G168" i="7"/>
  <c r="F147" i="7"/>
  <c r="F32" i="7"/>
  <c r="N127" i="7"/>
  <c r="F95" i="7"/>
  <c r="J416" i="7"/>
  <c r="C416" i="7"/>
  <c r="D77" i="7"/>
  <c r="I61" i="7"/>
  <c r="N136" i="7"/>
  <c r="A72" i="7"/>
  <c r="G316" i="7"/>
  <c r="J119" i="7"/>
  <c r="G160" i="7"/>
  <c r="C479" i="7"/>
  <c r="A401" i="7"/>
  <c r="H402" i="7" s="1"/>
  <c r="N455" i="7"/>
  <c r="C60" i="7"/>
  <c r="J59" i="7"/>
  <c r="D59" i="7"/>
  <c r="I474" i="7"/>
  <c r="F442" i="7"/>
  <c r="G442" i="7"/>
  <c r="G410" i="7"/>
  <c r="J378" i="7"/>
  <c r="F362" i="7"/>
  <c r="C202" i="7"/>
  <c r="G186" i="7"/>
  <c r="G423" i="7"/>
  <c r="G263" i="7"/>
  <c r="C263" i="7"/>
  <c r="I141" i="7"/>
  <c r="N124" i="7"/>
  <c r="A108" i="7"/>
  <c r="G92" i="7"/>
  <c r="D91" i="7"/>
  <c r="N59" i="7"/>
  <c r="N98" i="7"/>
  <c r="G98" i="7"/>
  <c r="N66" i="7"/>
  <c r="J212" i="7"/>
  <c r="N212" i="7"/>
  <c r="D53" i="7"/>
  <c r="N381" i="7"/>
  <c r="J381" i="7"/>
  <c r="C162" i="7"/>
  <c r="F162" i="7"/>
  <c r="I441" i="7"/>
  <c r="D441" i="7"/>
  <c r="C441" i="7"/>
  <c r="A441" i="7"/>
  <c r="L442" i="7" s="1"/>
  <c r="J441" i="7"/>
  <c r="G329" i="7"/>
  <c r="J329" i="7"/>
  <c r="F329" i="7"/>
  <c r="D329" i="7"/>
  <c r="I329" i="7"/>
  <c r="C329" i="7"/>
  <c r="A329" i="7"/>
  <c r="J311" i="7"/>
  <c r="C311" i="7"/>
  <c r="I389" i="7"/>
  <c r="J389" i="7"/>
  <c r="N389" i="7"/>
  <c r="F389" i="7"/>
  <c r="G362" i="7"/>
  <c r="A202" i="7"/>
  <c r="F138" i="7"/>
  <c r="D401" i="7"/>
  <c r="N263" i="7"/>
  <c r="F92" i="7"/>
  <c r="C123" i="7"/>
  <c r="I91" i="7"/>
  <c r="F59" i="7"/>
  <c r="N326" i="7"/>
  <c r="A326" i="7"/>
  <c r="I326" i="7"/>
  <c r="D278" i="7"/>
  <c r="A278" i="7"/>
  <c r="F317" i="7"/>
  <c r="J317" i="7"/>
  <c r="I253" i="7"/>
  <c r="A253" i="7"/>
  <c r="C253" i="7"/>
  <c r="F444" i="7"/>
  <c r="D444" i="7"/>
  <c r="F135" i="7"/>
  <c r="N135" i="7"/>
  <c r="J121" i="7"/>
  <c r="G121" i="7"/>
  <c r="D121" i="7"/>
  <c r="N121" i="7"/>
  <c r="A121" i="7"/>
  <c r="F121" i="7"/>
  <c r="J57" i="7"/>
  <c r="D57" i="7"/>
  <c r="N57" i="7"/>
  <c r="F57" i="7"/>
  <c r="C57" i="7"/>
  <c r="D194" i="7"/>
  <c r="J194" i="7"/>
  <c r="I194" i="7"/>
  <c r="N194" i="7"/>
  <c r="G194" i="7"/>
  <c r="F233" i="7"/>
  <c r="I233" i="7"/>
  <c r="A347" i="7"/>
  <c r="I347" i="7"/>
  <c r="N483" i="7"/>
  <c r="G483" i="7"/>
  <c r="F483" i="7"/>
  <c r="C483" i="7"/>
  <c r="I483" i="7"/>
  <c r="A483" i="7"/>
  <c r="J483" i="7"/>
  <c r="D483" i="7"/>
  <c r="J324" i="7"/>
  <c r="I442" i="7"/>
  <c r="I426" i="7"/>
  <c r="G394" i="7"/>
  <c r="N378" i="7"/>
  <c r="A362" i="7"/>
  <c r="N362" i="7"/>
  <c r="I314" i="7"/>
  <c r="G314" i="7"/>
  <c r="J282" i="7"/>
  <c r="J234" i="7"/>
  <c r="F234" i="7"/>
  <c r="F202" i="7"/>
  <c r="D465" i="7"/>
  <c r="A465" i="7"/>
  <c r="G401" i="7"/>
  <c r="J289" i="7"/>
  <c r="G273" i="7"/>
  <c r="C455" i="7"/>
  <c r="F391" i="7"/>
  <c r="F263" i="7"/>
  <c r="J231" i="7"/>
  <c r="C141" i="7"/>
  <c r="I92" i="7"/>
  <c r="J92" i="7"/>
  <c r="N60" i="7"/>
  <c r="F324" i="7"/>
  <c r="I161" i="7"/>
  <c r="N91" i="7"/>
  <c r="C59" i="7"/>
  <c r="G213" i="7"/>
  <c r="F98" i="7"/>
  <c r="I66" i="7"/>
  <c r="G267" i="7"/>
  <c r="J30" i="7"/>
  <c r="I212" i="7"/>
  <c r="C176" i="7"/>
  <c r="J53" i="7"/>
  <c r="C53" i="7"/>
  <c r="F406" i="7"/>
  <c r="G326" i="7"/>
  <c r="C461" i="7"/>
  <c r="N365" i="7"/>
  <c r="A365" i="7"/>
  <c r="F365" i="7"/>
  <c r="F323" i="7"/>
  <c r="I323" i="7"/>
  <c r="A256" i="7"/>
  <c r="L256" i="7" s="1"/>
  <c r="D256" i="7"/>
  <c r="G256" i="7"/>
  <c r="J256" i="7"/>
  <c r="C256" i="7"/>
  <c r="I256" i="7"/>
  <c r="C121" i="7"/>
  <c r="F322" i="7"/>
  <c r="J322" i="7"/>
  <c r="I322" i="7"/>
  <c r="C194" i="7"/>
  <c r="D377" i="7"/>
  <c r="J377" i="7"/>
  <c r="F375" i="7"/>
  <c r="J375" i="7"/>
  <c r="G84" i="7"/>
  <c r="C84" i="7"/>
  <c r="N151" i="7"/>
  <c r="A151" i="7"/>
  <c r="I307" i="7"/>
  <c r="N307" i="7"/>
  <c r="D307" i="7"/>
  <c r="G21" i="7"/>
  <c r="F21" i="7"/>
  <c r="G484" i="7"/>
  <c r="C484" i="7"/>
  <c r="N484" i="7"/>
  <c r="F484" i="7"/>
  <c r="J484" i="7"/>
  <c r="A484" i="7"/>
  <c r="D484" i="7"/>
  <c r="I484" i="7"/>
  <c r="D213" i="7"/>
  <c r="J171" i="7"/>
  <c r="D98" i="7"/>
  <c r="C66" i="7"/>
  <c r="N267" i="7"/>
  <c r="C165" i="7"/>
  <c r="N30" i="7"/>
  <c r="G212" i="7"/>
  <c r="I53" i="7"/>
  <c r="F424" i="7"/>
  <c r="C424" i="7"/>
  <c r="G37" i="7"/>
  <c r="D415" i="7"/>
  <c r="I351" i="7"/>
  <c r="G438" i="7"/>
  <c r="A358" i="7"/>
  <c r="N342" i="7"/>
  <c r="D326" i="7"/>
  <c r="C278" i="7"/>
  <c r="I461" i="7"/>
  <c r="J429" i="7"/>
  <c r="D429" i="7"/>
  <c r="D365" i="7"/>
  <c r="C333" i="7"/>
  <c r="G333" i="7"/>
  <c r="F333" i="7"/>
  <c r="J253" i="7"/>
  <c r="I88" i="7"/>
  <c r="D88" i="7"/>
  <c r="A88" i="7"/>
  <c r="C444" i="7"/>
  <c r="G412" i="7"/>
  <c r="J412" i="7"/>
  <c r="N412" i="7"/>
  <c r="A412" i="7"/>
  <c r="G58" i="7"/>
  <c r="N58" i="7"/>
  <c r="F58" i="7"/>
  <c r="C58" i="7"/>
  <c r="N93" i="7"/>
  <c r="C93" i="7"/>
  <c r="A93" i="7"/>
  <c r="G93" i="7"/>
  <c r="D93" i="7"/>
  <c r="J93" i="7"/>
  <c r="I93" i="7"/>
  <c r="N256" i="7"/>
  <c r="A57" i="7"/>
  <c r="G290" i="7"/>
  <c r="A290" i="7"/>
  <c r="J290" i="7"/>
  <c r="F290" i="7"/>
  <c r="C279" i="7"/>
  <c r="F279" i="7"/>
  <c r="C372" i="7"/>
  <c r="G372" i="7"/>
  <c r="I191" i="7"/>
  <c r="A191" i="7"/>
  <c r="N191" i="7"/>
  <c r="C191" i="7"/>
  <c r="D245" i="7"/>
  <c r="N245" i="7"/>
  <c r="C245" i="7"/>
  <c r="D54" i="7"/>
  <c r="J54" i="7"/>
  <c r="A54" i="7"/>
  <c r="C54" i="7"/>
  <c r="I54" i="7"/>
  <c r="F54" i="7"/>
  <c r="G54" i="7"/>
  <c r="N54" i="7"/>
  <c r="A83" i="7"/>
  <c r="J448" i="7"/>
  <c r="D149" i="7"/>
  <c r="C149" i="7"/>
  <c r="C368" i="7"/>
  <c r="F368" i="7"/>
  <c r="C70" i="7"/>
  <c r="N70" i="7"/>
  <c r="I70" i="7"/>
  <c r="C101" i="7"/>
  <c r="D101" i="7"/>
  <c r="A101" i="7"/>
  <c r="C85" i="7"/>
  <c r="G85" i="7"/>
  <c r="J85" i="7"/>
  <c r="A350" i="7"/>
  <c r="N350" i="7"/>
  <c r="J350" i="7"/>
  <c r="D350" i="7"/>
  <c r="C405" i="7"/>
  <c r="A405" i="7"/>
  <c r="I405" i="7"/>
  <c r="F405" i="7"/>
  <c r="G405" i="7"/>
  <c r="N405" i="7"/>
  <c r="I325" i="7"/>
  <c r="A325" i="7"/>
  <c r="D277" i="7"/>
  <c r="A277" i="7"/>
  <c r="J277" i="7"/>
  <c r="N277" i="7"/>
  <c r="G288" i="7"/>
  <c r="F288" i="7"/>
  <c r="I288" i="7"/>
  <c r="C348" i="7"/>
  <c r="F354" i="7"/>
  <c r="A265" i="7"/>
  <c r="I276" i="7"/>
  <c r="C192" i="7"/>
  <c r="A192" i="7"/>
  <c r="N192" i="7"/>
  <c r="A69" i="7"/>
  <c r="N69" i="7"/>
  <c r="I134" i="7"/>
  <c r="N134" i="7"/>
  <c r="C462" i="7"/>
  <c r="F462" i="7"/>
  <c r="G302" i="7"/>
  <c r="C302" i="7"/>
  <c r="N302" i="7"/>
  <c r="J302" i="7"/>
  <c r="C270" i="7"/>
  <c r="N270" i="7"/>
  <c r="G270" i="7"/>
  <c r="D174" i="7"/>
  <c r="N174" i="7"/>
  <c r="I373" i="7"/>
  <c r="J373" i="7"/>
  <c r="N373" i="7"/>
  <c r="I112" i="7"/>
  <c r="N112" i="7"/>
  <c r="I364" i="7"/>
  <c r="A364" i="7"/>
  <c r="J236" i="7"/>
  <c r="C236" i="7"/>
  <c r="F181" i="7"/>
  <c r="C181" i="7"/>
  <c r="I181" i="7"/>
  <c r="J164" i="7"/>
  <c r="C164" i="7"/>
  <c r="G413" i="7"/>
  <c r="D301" i="7"/>
  <c r="I348" i="7"/>
  <c r="C220" i="7"/>
  <c r="G177" i="7"/>
  <c r="J363" i="7"/>
  <c r="I280" i="7"/>
  <c r="C386" i="7"/>
  <c r="G370" i="7"/>
  <c r="D354" i="7"/>
  <c r="I354" i="7"/>
  <c r="D258" i="7"/>
  <c r="G265" i="7"/>
  <c r="A439" i="7"/>
  <c r="C247" i="7"/>
  <c r="N340" i="7"/>
  <c r="C308" i="7"/>
  <c r="G276" i="7"/>
  <c r="I131" i="7"/>
  <c r="D51" i="7"/>
  <c r="I19" i="7"/>
  <c r="J19" i="7"/>
  <c r="G451" i="7"/>
  <c r="I192" i="7"/>
  <c r="G149" i="7"/>
  <c r="D208" i="7"/>
  <c r="G208" i="7"/>
  <c r="F69" i="7"/>
  <c r="J69" i="7"/>
  <c r="J368" i="7"/>
  <c r="D304" i="7"/>
  <c r="C304" i="7"/>
  <c r="I196" i="7"/>
  <c r="C196" i="7"/>
  <c r="I350" i="7"/>
  <c r="D302" i="7"/>
  <c r="I399" i="7"/>
  <c r="J399" i="7"/>
  <c r="A42" i="7"/>
  <c r="G42" i="7"/>
  <c r="N42" i="7"/>
  <c r="C110" i="7"/>
  <c r="G110" i="7"/>
  <c r="N17" i="7"/>
  <c r="G328" i="7"/>
  <c r="A344" i="7"/>
  <c r="I344" i="7"/>
  <c r="J382" i="7"/>
  <c r="D238" i="7"/>
  <c r="N158" i="7"/>
  <c r="F158" i="7"/>
  <c r="D469" i="7"/>
  <c r="I469" i="7"/>
  <c r="F335" i="7"/>
  <c r="D335" i="7"/>
  <c r="N303" i="7"/>
  <c r="N189" i="7"/>
  <c r="I396" i="7"/>
  <c r="C209" i="7"/>
  <c r="G209" i="7"/>
  <c r="D145" i="7"/>
  <c r="G79" i="7"/>
  <c r="J419" i="7"/>
  <c r="D419" i="7"/>
  <c r="G432" i="7"/>
  <c r="A41" i="7"/>
  <c r="A464" i="7"/>
  <c r="G456" i="7"/>
  <c r="G376" i="7"/>
  <c r="D248" i="7"/>
  <c r="J248" i="7"/>
  <c r="A61" i="7"/>
  <c r="C61" i="7"/>
  <c r="A319" i="7"/>
  <c r="L319" i="7" s="1"/>
  <c r="D319" i="7"/>
  <c r="D387" i="7"/>
  <c r="N18" i="7"/>
  <c r="D384" i="7"/>
  <c r="G89" i="7"/>
  <c r="A25" i="7"/>
  <c r="F479" i="7"/>
  <c r="I479" i="7"/>
  <c r="A481" i="7"/>
  <c r="I367" i="7"/>
  <c r="A189" i="7"/>
  <c r="D332" i="7"/>
  <c r="I332" i="7"/>
  <c r="D209" i="7"/>
  <c r="J209" i="7"/>
  <c r="A145" i="7"/>
  <c r="D127" i="7"/>
  <c r="F79" i="7"/>
  <c r="I79" i="7"/>
  <c r="N47" i="7"/>
  <c r="I419" i="7"/>
  <c r="C419" i="7"/>
  <c r="A291" i="7"/>
  <c r="J432" i="7"/>
  <c r="J105" i="7"/>
  <c r="C105" i="7"/>
  <c r="N464" i="7"/>
  <c r="N456" i="7"/>
  <c r="F376" i="7"/>
  <c r="J319" i="7"/>
  <c r="D104" i="7"/>
  <c r="A316" i="7"/>
  <c r="F316" i="7"/>
  <c r="C387" i="7"/>
  <c r="A90" i="7"/>
  <c r="A18" i="7"/>
  <c r="I472" i="7"/>
  <c r="C482" i="7"/>
  <c r="G479" i="7"/>
  <c r="N481" i="7"/>
  <c r="J481" i="7"/>
  <c r="I305" i="7"/>
  <c r="N305" i="7"/>
  <c r="G305" i="7"/>
  <c r="I292" i="7"/>
  <c r="F292" i="7"/>
  <c r="D275" i="7"/>
  <c r="J275" i="7"/>
  <c r="N275" i="7"/>
  <c r="F275" i="7"/>
  <c r="I117" i="7"/>
  <c r="C117" i="7"/>
  <c r="J117" i="7"/>
  <c r="D117" i="7"/>
  <c r="N117" i="7"/>
  <c r="F360" i="7"/>
  <c r="N360" i="7"/>
  <c r="G360" i="7"/>
  <c r="A360" i="7"/>
  <c r="A179" i="7"/>
  <c r="I179" i="7"/>
  <c r="F179" i="7"/>
  <c r="F422" i="7"/>
  <c r="D422" i="7"/>
  <c r="N422" i="7"/>
  <c r="I422" i="7"/>
  <c r="A422" i="7"/>
  <c r="G422" i="7"/>
  <c r="J397" i="7"/>
  <c r="F397" i="7"/>
  <c r="I397" i="7"/>
  <c r="N397" i="7"/>
  <c r="G397" i="7"/>
  <c r="C397" i="7"/>
  <c r="C402" i="7"/>
  <c r="D402" i="7"/>
  <c r="G402" i="7"/>
  <c r="N402" i="7"/>
  <c r="J402" i="7"/>
  <c r="C281" i="7"/>
  <c r="I281" i="7"/>
  <c r="F281" i="7"/>
  <c r="G281" i="7"/>
  <c r="D281" i="7"/>
  <c r="G172" i="7"/>
  <c r="I172" i="7"/>
  <c r="I82" i="7"/>
  <c r="G82" i="7"/>
  <c r="C82" i="7"/>
  <c r="N82" i="7"/>
  <c r="F144" i="7"/>
  <c r="D144" i="7"/>
  <c r="N144" i="7"/>
  <c r="J144" i="7"/>
  <c r="G144" i="7"/>
  <c r="A144" i="7"/>
  <c r="A330" i="7"/>
  <c r="D330" i="7"/>
  <c r="J330" i="7"/>
  <c r="F330" i="7"/>
  <c r="F417" i="7"/>
  <c r="A417" i="7"/>
  <c r="H417" i="7" s="1"/>
  <c r="G417" i="7"/>
  <c r="N417" i="7"/>
  <c r="N369" i="7"/>
  <c r="F369" i="7"/>
  <c r="D369" i="7"/>
  <c r="A369" i="7"/>
  <c r="K370" i="7" s="1"/>
  <c r="A117" i="7"/>
  <c r="C360" i="7"/>
  <c r="G133" i="7"/>
  <c r="J133" i="7"/>
  <c r="A133" i="7"/>
  <c r="J422" i="7"/>
  <c r="F246" i="7"/>
  <c r="D246" i="7"/>
  <c r="J246" i="7"/>
  <c r="C246" i="7"/>
  <c r="I246" i="7"/>
  <c r="N246" i="7"/>
  <c r="D78" i="7"/>
  <c r="A78" i="7"/>
  <c r="I78" i="7"/>
  <c r="J78" i="7"/>
  <c r="I80" i="7"/>
  <c r="A80" i="7"/>
  <c r="J80" i="7"/>
  <c r="J111" i="7"/>
  <c r="A111" i="7"/>
  <c r="C266" i="7"/>
  <c r="D266" i="7"/>
  <c r="I266" i="7"/>
  <c r="G266" i="7"/>
  <c r="F452" i="7"/>
  <c r="A452" i="7"/>
  <c r="J452" i="7"/>
  <c r="N452" i="7"/>
  <c r="C452" i="7"/>
  <c r="I75" i="7"/>
  <c r="G75" i="7"/>
  <c r="J75" i="7"/>
  <c r="D75" i="7"/>
  <c r="C435" i="7"/>
  <c r="J435" i="7"/>
  <c r="N435" i="7"/>
  <c r="I275" i="7"/>
  <c r="F117" i="7"/>
  <c r="C336" i="7"/>
  <c r="D336" i="7"/>
  <c r="J336" i="7"/>
  <c r="G411" i="7"/>
  <c r="I411" i="7"/>
  <c r="D411" i="7"/>
  <c r="J411" i="7"/>
  <c r="F176" i="7"/>
  <c r="D176" i="7"/>
  <c r="N176" i="7"/>
  <c r="J176" i="7"/>
  <c r="I176" i="7"/>
  <c r="I232" i="7"/>
  <c r="J232" i="7"/>
  <c r="N223" i="7"/>
  <c r="C223" i="7"/>
  <c r="I223" i="7"/>
  <c r="A223" i="7"/>
  <c r="E223" i="7" s="1"/>
  <c r="A246" i="7"/>
  <c r="A166" i="7"/>
  <c r="J166" i="7"/>
  <c r="C166" i="7"/>
  <c r="G166" i="7"/>
  <c r="A397" i="7"/>
  <c r="I155" i="7"/>
  <c r="C155" i="7"/>
  <c r="G155" i="7"/>
  <c r="D155" i="7"/>
  <c r="A155" i="7"/>
  <c r="F155" i="7"/>
  <c r="J155" i="7"/>
  <c r="N155" i="7"/>
  <c r="C242" i="7"/>
  <c r="D242" i="7"/>
  <c r="N242" i="7"/>
  <c r="A343" i="7"/>
  <c r="I343" i="7"/>
  <c r="D343" i="7"/>
  <c r="C343" i="7"/>
  <c r="A215" i="7"/>
  <c r="F215" i="7"/>
  <c r="N215" i="7"/>
  <c r="F458" i="7"/>
  <c r="G458" i="7"/>
  <c r="A458" i="7"/>
  <c r="F154" i="7"/>
  <c r="J154" i="7"/>
  <c r="A433" i="7"/>
  <c r="K434" i="7" s="1"/>
  <c r="J385" i="7"/>
  <c r="G385" i="7"/>
  <c r="A385" i="7"/>
  <c r="I385" i="7"/>
  <c r="D305" i="7"/>
  <c r="J292" i="7"/>
  <c r="J161" i="7"/>
  <c r="C161" i="7"/>
  <c r="D161" i="7"/>
  <c r="F43" i="7"/>
  <c r="D43" i="7"/>
  <c r="G395" i="7"/>
  <c r="J395" i="7"/>
  <c r="A395" i="7"/>
  <c r="J153" i="7"/>
  <c r="A153" i="7"/>
  <c r="F153" i="7"/>
  <c r="C153" i="7"/>
  <c r="N153" i="7"/>
  <c r="J417" i="7"/>
  <c r="C385" i="7"/>
  <c r="G369" i="7"/>
  <c r="N337" i="7"/>
  <c r="J337" i="7"/>
  <c r="I337" i="7"/>
  <c r="G295" i="7"/>
  <c r="A295" i="7"/>
  <c r="F295" i="7"/>
  <c r="F76" i="7"/>
  <c r="C76" i="7"/>
  <c r="I76" i="7"/>
  <c r="G420" i="7"/>
  <c r="A420" i="7"/>
  <c r="F356" i="7"/>
  <c r="C356" i="7"/>
  <c r="G275" i="7"/>
  <c r="N97" i="7"/>
  <c r="C97" i="7"/>
  <c r="J97" i="7"/>
  <c r="C102" i="7"/>
  <c r="D102" i="7"/>
  <c r="G153" i="7"/>
  <c r="I178" i="7"/>
  <c r="A178" i="7"/>
  <c r="F178" i="7"/>
  <c r="A82" i="7"/>
  <c r="J446" i="7"/>
  <c r="D446" i="7"/>
  <c r="A446" i="7"/>
  <c r="F446" i="7"/>
  <c r="C446" i="7"/>
  <c r="N446" i="7"/>
  <c r="G446" i="7"/>
  <c r="I446" i="7"/>
  <c r="A421" i="7"/>
  <c r="C421" i="7"/>
  <c r="G421" i="7"/>
  <c r="N421" i="7"/>
  <c r="D421" i="7"/>
  <c r="J458" i="7"/>
  <c r="C330" i="7"/>
  <c r="A186" i="7"/>
  <c r="D186" i="7"/>
  <c r="C186" i="7"/>
  <c r="F186" i="7"/>
  <c r="D154" i="7"/>
  <c r="D417" i="7"/>
  <c r="F385" i="7"/>
  <c r="J369" i="7"/>
  <c r="D337" i="7"/>
  <c r="G321" i="7"/>
  <c r="I321" i="7"/>
  <c r="D321" i="7"/>
  <c r="N289" i="7"/>
  <c r="C289" i="7"/>
  <c r="D289" i="7"/>
  <c r="A455" i="7"/>
  <c r="I455" i="7"/>
  <c r="F455" i="7"/>
  <c r="C295" i="7"/>
  <c r="I205" i="7"/>
  <c r="N205" i="7"/>
  <c r="G184" i="7"/>
  <c r="A184" i="7"/>
  <c r="D184" i="7"/>
  <c r="J184" i="7"/>
  <c r="A76" i="7"/>
  <c r="C28" i="7"/>
  <c r="F28" i="7"/>
  <c r="I28" i="7"/>
  <c r="N28" i="7"/>
  <c r="J420" i="7"/>
  <c r="C204" i="7"/>
  <c r="I204" i="7"/>
  <c r="J204" i="7"/>
  <c r="G204" i="7"/>
  <c r="D204" i="7"/>
  <c r="N183" i="7"/>
  <c r="G183" i="7"/>
  <c r="D123" i="7"/>
  <c r="I123" i="7"/>
  <c r="F123" i="7"/>
  <c r="N123" i="7"/>
  <c r="G123" i="7"/>
  <c r="F107" i="7"/>
  <c r="N107" i="7"/>
  <c r="I107" i="7"/>
  <c r="C107" i="7"/>
  <c r="N458" i="7"/>
  <c r="A298" i="7"/>
  <c r="C298" i="7"/>
  <c r="F298" i="7"/>
  <c r="A266" i="7"/>
  <c r="N433" i="7"/>
  <c r="N385" i="7"/>
  <c r="I369" i="7"/>
  <c r="G353" i="7"/>
  <c r="C353" i="7"/>
  <c r="N353" i="7"/>
  <c r="A337" i="7"/>
  <c r="C321" i="7"/>
  <c r="I289" i="7"/>
  <c r="J455" i="7"/>
  <c r="D359" i="7"/>
  <c r="N359" i="7"/>
  <c r="F359" i="7"/>
  <c r="A359" i="7"/>
  <c r="D295" i="7"/>
  <c r="A205" i="7"/>
  <c r="J163" i="7"/>
  <c r="A163" i="7"/>
  <c r="N163" i="7"/>
  <c r="I163" i="7"/>
  <c r="G163" i="7"/>
  <c r="F108" i="7"/>
  <c r="I108" i="7"/>
  <c r="G108" i="7"/>
  <c r="J108" i="7"/>
  <c r="J76" i="7"/>
  <c r="A28" i="7"/>
  <c r="I452" i="7"/>
  <c r="F388" i="7"/>
  <c r="C388" i="7"/>
  <c r="A388" i="7"/>
  <c r="G228" i="7"/>
  <c r="N228" i="7"/>
  <c r="J228" i="7"/>
  <c r="A183" i="7"/>
  <c r="C140" i="7"/>
  <c r="G140" i="7"/>
  <c r="D107" i="7"/>
  <c r="I435" i="7"/>
  <c r="J403" i="7"/>
  <c r="C403" i="7"/>
  <c r="D403" i="7"/>
  <c r="N403" i="7"/>
  <c r="N339" i="7"/>
  <c r="A130" i="7"/>
  <c r="D130" i="7"/>
  <c r="J130" i="7"/>
  <c r="N130" i="7"/>
  <c r="G117" i="7"/>
  <c r="J129" i="7"/>
  <c r="F129" i="7"/>
  <c r="N129" i="7"/>
  <c r="D97" i="7"/>
  <c r="F411" i="7"/>
  <c r="G102" i="7"/>
  <c r="D153" i="7"/>
  <c r="J360" i="7"/>
  <c r="A296" i="7"/>
  <c r="G296" i="7"/>
  <c r="N296" i="7"/>
  <c r="C296" i="7"/>
  <c r="C133" i="7"/>
  <c r="G246" i="7"/>
  <c r="N445" i="7"/>
  <c r="A445" i="7"/>
  <c r="G445" i="7"/>
  <c r="D445" i="7"/>
  <c r="J445" i="7"/>
  <c r="C445" i="7"/>
  <c r="F445" i="7"/>
  <c r="N274" i="7"/>
  <c r="A274" i="7"/>
  <c r="A242" i="7"/>
  <c r="F244" i="7"/>
  <c r="I244" i="7"/>
  <c r="J244" i="7"/>
  <c r="G244" i="7"/>
  <c r="I206" i="7"/>
  <c r="G206" i="7"/>
  <c r="A206" i="7"/>
  <c r="L207" i="7" s="1"/>
  <c r="D206" i="7"/>
  <c r="J206" i="7"/>
  <c r="J357" i="7"/>
  <c r="F357" i="7"/>
  <c r="C357" i="7"/>
  <c r="I357" i="7"/>
  <c r="A357" i="7"/>
  <c r="G357" i="7"/>
  <c r="D357" i="7"/>
  <c r="A349" i="7"/>
  <c r="F349" i="7"/>
  <c r="N269" i="7"/>
  <c r="D269" i="7"/>
  <c r="J269" i="7"/>
  <c r="C269" i="7"/>
  <c r="A120" i="7"/>
  <c r="J120" i="7"/>
  <c r="I120" i="7"/>
  <c r="G380" i="7"/>
  <c r="A380" i="7"/>
  <c r="D380" i="7"/>
  <c r="A284" i="7"/>
  <c r="N284" i="7"/>
  <c r="I284" i="7"/>
  <c r="J284" i="7"/>
  <c r="A103" i="7"/>
  <c r="J103" i="7"/>
  <c r="I103" i="7"/>
  <c r="D459" i="7"/>
  <c r="J459" i="7"/>
  <c r="N459" i="7"/>
  <c r="I427" i="7"/>
  <c r="A427" i="7"/>
  <c r="G427" i="7"/>
  <c r="N427" i="7"/>
  <c r="A203" i="7"/>
  <c r="J203" i="7"/>
  <c r="A466" i="7"/>
  <c r="C466" i="7"/>
  <c r="J466" i="7"/>
  <c r="F466" i="7"/>
  <c r="D450" i="7"/>
  <c r="J450" i="7"/>
  <c r="C450" i="7"/>
  <c r="N450" i="7"/>
  <c r="G418" i="7"/>
  <c r="N418" i="7"/>
  <c r="I418" i="7"/>
  <c r="D457" i="7"/>
  <c r="N457" i="7"/>
  <c r="G457" i="7"/>
  <c r="F457" i="7"/>
  <c r="A393" i="7"/>
  <c r="C393" i="7"/>
  <c r="J393" i="7"/>
  <c r="C377" i="7"/>
  <c r="A377" i="7"/>
  <c r="G377" i="7"/>
  <c r="N377" i="7"/>
  <c r="G345" i="7"/>
  <c r="F345" i="7"/>
  <c r="I345" i="7"/>
  <c r="D345" i="7"/>
  <c r="I297" i="7"/>
  <c r="G297" i="7"/>
  <c r="D297" i="7"/>
  <c r="N249" i="7"/>
  <c r="J249" i="7"/>
  <c r="G116" i="7"/>
  <c r="C116" i="7"/>
  <c r="J116" i="7"/>
  <c r="J36" i="7"/>
  <c r="A36" i="7"/>
  <c r="C36" i="7"/>
  <c r="G193" i="7"/>
  <c r="J193" i="7"/>
  <c r="F193" i="7"/>
  <c r="N115" i="7"/>
  <c r="J115" i="7"/>
  <c r="I115" i="7"/>
  <c r="A67" i="7"/>
  <c r="I67" i="7"/>
  <c r="J67" i="7"/>
  <c r="A371" i="7"/>
  <c r="L371" i="7" s="1"/>
  <c r="D371" i="7"/>
  <c r="D21" i="7"/>
  <c r="A21" i="7"/>
  <c r="J21" i="7"/>
  <c r="N21" i="7"/>
  <c r="G175" i="7"/>
  <c r="C175" i="7"/>
  <c r="J175" i="7"/>
  <c r="I81" i="7"/>
  <c r="J81" i="7"/>
  <c r="A81" i="7"/>
  <c r="D81" i="7"/>
  <c r="C49" i="7"/>
  <c r="A49" i="7"/>
  <c r="D49" i="7"/>
  <c r="I49" i="7"/>
  <c r="C20" i="7"/>
  <c r="J20" i="7"/>
  <c r="A20" i="7"/>
  <c r="F20" i="7"/>
  <c r="N20" i="7"/>
  <c r="G219" i="7"/>
  <c r="N219" i="7"/>
  <c r="F379" i="7"/>
  <c r="I379" i="7"/>
  <c r="G379" i="7"/>
  <c r="D408" i="7"/>
  <c r="N408" i="7"/>
  <c r="A408" i="7"/>
  <c r="A366" i="7"/>
  <c r="G366" i="7"/>
  <c r="F366" i="7"/>
  <c r="C366" i="7"/>
  <c r="N286" i="7"/>
  <c r="D286" i="7"/>
  <c r="F286" i="7"/>
  <c r="I463" i="7"/>
  <c r="N463" i="7"/>
  <c r="C463" i="7"/>
  <c r="F463" i="7"/>
  <c r="A463" i="7"/>
  <c r="H463" i="7" s="1"/>
  <c r="I460" i="7"/>
  <c r="G460" i="7"/>
  <c r="J460" i="7"/>
  <c r="A460" i="7"/>
  <c r="D460" i="7"/>
  <c r="F460" i="7"/>
  <c r="C460" i="7"/>
  <c r="N460" i="7"/>
  <c r="A268" i="7"/>
  <c r="I268" i="7"/>
  <c r="D268" i="7"/>
  <c r="F268" i="7"/>
  <c r="G268" i="7"/>
  <c r="N268" i="7"/>
  <c r="C268" i="7"/>
  <c r="J268" i="7"/>
  <c r="I187" i="7"/>
  <c r="D187" i="7"/>
  <c r="A187" i="7"/>
  <c r="N187" i="7"/>
  <c r="G187" i="7"/>
  <c r="J187" i="7"/>
  <c r="F187" i="7"/>
  <c r="A23" i="7"/>
  <c r="N23" i="7"/>
  <c r="G23" i="7"/>
  <c r="C23" i="7"/>
  <c r="D23" i="7"/>
  <c r="I23" i="7"/>
  <c r="J23" i="7"/>
  <c r="N29" i="7"/>
  <c r="J29" i="7"/>
  <c r="D29" i="7"/>
  <c r="A29" i="7"/>
  <c r="I29" i="7"/>
  <c r="F29" i="7"/>
  <c r="G29" i="7"/>
  <c r="F415" i="7"/>
  <c r="C415" i="7"/>
  <c r="G351" i="7"/>
  <c r="F454" i="7"/>
  <c r="D438" i="7"/>
  <c r="N406" i="7"/>
  <c r="G406" i="7"/>
  <c r="G374" i="7"/>
  <c r="N294" i="7"/>
  <c r="F262" i="7"/>
  <c r="N262" i="7"/>
  <c r="I182" i="7"/>
  <c r="G182" i="7"/>
  <c r="I150" i="7"/>
  <c r="J150" i="7"/>
  <c r="G461" i="7"/>
  <c r="D461" i="7"/>
  <c r="J461" i="7"/>
  <c r="D349" i="7"/>
  <c r="J349" i="7"/>
  <c r="G269" i="7"/>
  <c r="D237" i="7"/>
  <c r="G237" i="7"/>
  <c r="C237" i="7"/>
  <c r="J237" i="7"/>
  <c r="C56" i="7"/>
  <c r="D56" i="7"/>
  <c r="F380" i="7"/>
  <c r="C284" i="7"/>
  <c r="C427" i="7"/>
  <c r="I203" i="7"/>
  <c r="N235" i="7"/>
  <c r="D235" i="7"/>
  <c r="G235" i="7"/>
  <c r="D125" i="7"/>
  <c r="G125" i="7"/>
  <c r="F125" i="7"/>
  <c r="G466" i="7"/>
  <c r="G450" i="7"/>
  <c r="A146" i="7"/>
  <c r="C146" i="7"/>
  <c r="I457" i="7"/>
  <c r="F425" i="7"/>
  <c r="G425" i="7"/>
  <c r="J425" i="7"/>
  <c r="F377" i="7"/>
  <c r="N345" i="7"/>
  <c r="C375" i="7"/>
  <c r="N375" i="7"/>
  <c r="A375" i="7"/>
  <c r="D375" i="7"/>
  <c r="I375" i="7"/>
  <c r="G247" i="7"/>
  <c r="D216" i="7"/>
  <c r="I216" i="7"/>
  <c r="J216" i="7"/>
  <c r="G216" i="7"/>
  <c r="N195" i="7"/>
  <c r="G195" i="7"/>
  <c r="C195" i="7"/>
  <c r="F195" i="7"/>
  <c r="A195" i="7"/>
  <c r="A436" i="7"/>
  <c r="C436" i="7"/>
  <c r="G436" i="7"/>
  <c r="F436" i="7"/>
  <c r="N404" i="7"/>
  <c r="A404" i="7"/>
  <c r="F404" i="7"/>
  <c r="G404" i="7"/>
  <c r="I372" i="7"/>
  <c r="D193" i="7"/>
  <c r="D35" i="7"/>
  <c r="A35" i="7"/>
  <c r="F114" i="7"/>
  <c r="G114" i="7"/>
  <c r="J114" i="7"/>
  <c r="C21" i="7"/>
  <c r="A331" i="7"/>
  <c r="N331" i="7"/>
  <c r="G331" i="7"/>
  <c r="F175" i="7"/>
  <c r="I240" i="7"/>
  <c r="F240" i="7"/>
  <c r="N240" i="7"/>
  <c r="F148" i="7"/>
  <c r="C148" i="7"/>
  <c r="D148" i="7"/>
  <c r="J148" i="7"/>
  <c r="C81" i="7"/>
  <c r="G49" i="7"/>
  <c r="D347" i="7"/>
  <c r="N347" i="7"/>
  <c r="F347" i="7"/>
  <c r="C347" i="7"/>
  <c r="I408" i="7"/>
  <c r="A334" i="7"/>
  <c r="F334" i="7"/>
  <c r="C318" i="7"/>
  <c r="F318" i="7"/>
  <c r="I318" i="7"/>
  <c r="D318" i="7"/>
  <c r="G318" i="7"/>
  <c r="D190" i="7"/>
  <c r="G190" i="7"/>
  <c r="A190" i="7"/>
  <c r="C261" i="7"/>
  <c r="J261" i="7"/>
  <c r="D261" i="7"/>
  <c r="N261" i="7"/>
  <c r="J463" i="7"/>
  <c r="J352" i="7"/>
  <c r="C352" i="7"/>
  <c r="N352" i="7"/>
  <c r="G352" i="7"/>
  <c r="A352" i="7"/>
  <c r="D352" i="7"/>
  <c r="J185" i="7"/>
  <c r="N185" i="7"/>
  <c r="C185" i="7"/>
  <c r="G185" i="7"/>
  <c r="G200" i="7"/>
  <c r="I200" i="7"/>
  <c r="J200" i="7"/>
  <c r="A200" i="7"/>
  <c r="I87" i="7"/>
  <c r="C87" i="7"/>
  <c r="J87" i="7"/>
  <c r="A87" i="7"/>
  <c r="D87" i="7"/>
  <c r="F87" i="7"/>
  <c r="D362" i="7"/>
  <c r="C282" i="7"/>
  <c r="A250" i="7"/>
  <c r="G250" i="7"/>
  <c r="I234" i="7"/>
  <c r="A234" i="7"/>
  <c r="E235" i="7" s="1"/>
  <c r="I202" i="7"/>
  <c r="D170" i="7"/>
  <c r="D138" i="7"/>
  <c r="N401" i="7"/>
  <c r="A257" i="7"/>
  <c r="I225" i="7"/>
  <c r="D225" i="7"/>
  <c r="I263" i="7"/>
  <c r="D263" i="7"/>
  <c r="F141" i="7"/>
  <c r="A91" i="7"/>
  <c r="I59" i="7"/>
  <c r="I213" i="7"/>
  <c r="C213" i="7"/>
  <c r="A34" i="7"/>
  <c r="A165" i="7"/>
  <c r="J165" i="7"/>
  <c r="D30" i="7"/>
  <c r="D272" i="7"/>
  <c r="D212" i="7"/>
  <c r="G169" i="7"/>
  <c r="I169" i="7"/>
  <c r="G38" i="7"/>
  <c r="I424" i="7"/>
  <c r="A37" i="7"/>
  <c r="I415" i="7"/>
  <c r="D351" i="7"/>
  <c r="D287" i="7"/>
  <c r="F287" i="7"/>
  <c r="A438" i="7"/>
  <c r="I406" i="7"/>
  <c r="F326" i="7"/>
  <c r="N310" i="7"/>
  <c r="G294" i="7"/>
  <c r="D262" i="7"/>
  <c r="J262" i="7"/>
  <c r="J182" i="7"/>
  <c r="C150" i="7"/>
  <c r="A461" i="7"/>
  <c r="K462" i="7" s="1"/>
  <c r="I429" i="7"/>
  <c r="N429" i="7"/>
  <c r="I365" i="7"/>
  <c r="G365" i="7"/>
  <c r="C365" i="7"/>
  <c r="C349" i="7"/>
  <c r="I349" i="7"/>
  <c r="J333" i="7"/>
  <c r="A333" i="7"/>
  <c r="D333" i="7"/>
  <c r="G285" i="7"/>
  <c r="N285" i="7"/>
  <c r="A285" i="7"/>
  <c r="I237" i="7"/>
  <c r="F221" i="7"/>
  <c r="I221" i="7"/>
  <c r="J221" i="7"/>
  <c r="A221" i="7"/>
  <c r="H221" i="7" s="1"/>
  <c r="J380" i="7"/>
  <c r="F284" i="7"/>
  <c r="D39" i="7"/>
  <c r="F39" i="7"/>
  <c r="J39" i="7"/>
  <c r="N39" i="7"/>
  <c r="D427" i="7"/>
  <c r="J323" i="7"/>
  <c r="C323" i="7"/>
  <c r="G323" i="7"/>
  <c r="N323" i="7"/>
  <c r="F203" i="7"/>
  <c r="N466" i="7"/>
  <c r="I450" i="7"/>
  <c r="G434" i="7"/>
  <c r="J434" i="7"/>
  <c r="I434" i="7"/>
  <c r="G338" i="7"/>
  <c r="A338" i="7"/>
  <c r="N338" i="7"/>
  <c r="N146" i="7"/>
  <c r="J473" i="7"/>
  <c r="F473" i="7"/>
  <c r="N473" i="7"/>
  <c r="C457" i="7"/>
  <c r="I377" i="7"/>
  <c r="F361" i="7"/>
  <c r="J361" i="7"/>
  <c r="I361" i="7"/>
  <c r="A345" i="7"/>
  <c r="G249" i="7"/>
  <c r="C471" i="7"/>
  <c r="J471" i="7"/>
  <c r="F471" i="7"/>
  <c r="A311" i="7"/>
  <c r="D311" i="7"/>
  <c r="N311" i="7"/>
  <c r="A216" i="7"/>
  <c r="I195" i="7"/>
  <c r="G173" i="7"/>
  <c r="I173" i="7"/>
  <c r="J173" i="7"/>
  <c r="F132" i="7"/>
  <c r="J132" i="7"/>
  <c r="N132" i="7"/>
  <c r="G132" i="7"/>
  <c r="G52" i="7"/>
  <c r="A52" i="7"/>
  <c r="J52" i="7"/>
  <c r="N436" i="7"/>
  <c r="C404" i="7"/>
  <c r="A193" i="7"/>
  <c r="D115" i="7"/>
  <c r="G83" i="7"/>
  <c r="I83" i="7"/>
  <c r="N83" i="7"/>
  <c r="D83" i="7"/>
  <c r="G448" i="7"/>
  <c r="I448" i="7"/>
  <c r="D448" i="7"/>
  <c r="C448" i="7"/>
  <c r="A448" i="7"/>
  <c r="N371" i="7"/>
  <c r="N114" i="7"/>
  <c r="I21" i="7"/>
  <c r="D331" i="7"/>
  <c r="F126" i="7"/>
  <c r="I126" i="7"/>
  <c r="N126" i="7"/>
  <c r="G126" i="7"/>
  <c r="G62" i="7"/>
  <c r="A62" i="7"/>
  <c r="C62" i="7"/>
  <c r="F62" i="7"/>
  <c r="D175" i="7"/>
  <c r="G148" i="7"/>
  <c r="G113" i="7"/>
  <c r="C113" i="7"/>
  <c r="F113" i="7"/>
  <c r="F49" i="7"/>
  <c r="D20" i="7"/>
  <c r="J347" i="7"/>
  <c r="D264" i="7"/>
  <c r="G264" i="7"/>
  <c r="J264" i="7"/>
  <c r="N264" i="7"/>
  <c r="A264" i="7"/>
  <c r="D159" i="7"/>
  <c r="G159" i="7"/>
  <c r="J159" i="7"/>
  <c r="F159" i="7"/>
  <c r="N217" i="7"/>
  <c r="I217" i="7"/>
  <c r="J217" i="7"/>
  <c r="N398" i="7"/>
  <c r="F398" i="7"/>
  <c r="I398" i="7"/>
  <c r="N318" i="7"/>
  <c r="I190" i="7"/>
  <c r="G341" i="7"/>
  <c r="N341" i="7"/>
  <c r="J341" i="7"/>
  <c r="I341" i="7"/>
  <c r="G309" i="7"/>
  <c r="C309" i="7"/>
  <c r="I309" i="7"/>
  <c r="D309" i="7"/>
  <c r="A309" i="7"/>
  <c r="G211" i="7"/>
  <c r="A211" i="7"/>
  <c r="I211" i="7"/>
  <c r="N211" i="7"/>
  <c r="C211" i="7"/>
  <c r="F211" i="7"/>
  <c r="N106" i="7"/>
  <c r="C106" i="7"/>
  <c r="F106" i="7"/>
  <c r="D106" i="7"/>
  <c r="J106" i="7"/>
  <c r="I106" i="7"/>
  <c r="A106" i="7"/>
  <c r="G106" i="7"/>
  <c r="C187" i="7"/>
  <c r="J207" i="7"/>
  <c r="G101" i="7"/>
  <c r="D328" i="7"/>
  <c r="F85" i="7"/>
  <c r="D85" i="7"/>
  <c r="I85" i="7"/>
  <c r="F222" i="7"/>
  <c r="J222" i="7"/>
  <c r="C142" i="7"/>
  <c r="F142" i="7"/>
  <c r="N142" i="7"/>
  <c r="I437" i="7"/>
  <c r="A437" i="7"/>
  <c r="D325" i="7"/>
  <c r="G325" i="7"/>
  <c r="I229" i="7"/>
  <c r="A229" i="7"/>
  <c r="F112" i="7"/>
  <c r="C112" i="7"/>
  <c r="D112" i="7"/>
  <c r="A112" i="7"/>
  <c r="J112" i="7"/>
  <c r="D300" i="7"/>
  <c r="F300" i="7"/>
  <c r="C355" i="7"/>
  <c r="A355" i="7"/>
  <c r="F355" i="7"/>
  <c r="G355" i="7"/>
  <c r="J355" i="7"/>
  <c r="G45" i="7"/>
  <c r="A45" i="7"/>
  <c r="D45" i="7"/>
  <c r="N45" i="7"/>
  <c r="J45" i="7"/>
  <c r="F224" i="7"/>
  <c r="C224" i="7"/>
  <c r="D224" i="7"/>
  <c r="G224" i="7"/>
  <c r="J224" i="7"/>
  <c r="A224" i="7"/>
  <c r="N224" i="7"/>
  <c r="J40" i="7"/>
  <c r="F40" i="7"/>
  <c r="G40" i="7"/>
  <c r="D40" i="7"/>
  <c r="A40" i="7"/>
  <c r="N40" i="7"/>
  <c r="N88" i="7"/>
  <c r="G476" i="7"/>
  <c r="C412" i="7"/>
  <c r="F412" i="7"/>
  <c r="D348" i="7"/>
  <c r="A177" i="7"/>
  <c r="E177" i="7" s="1"/>
  <c r="I135" i="7"/>
  <c r="D122" i="7"/>
  <c r="J58" i="7"/>
  <c r="N370" i="7"/>
  <c r="A354" i="7"/>
  <c r="N354" i="7"/>
  <c r="A322" i="7"/>
  <c r="I306" i="7"/>
  <c r="J226" i="7"/>
  <c r="F194" i="7"/>
  <c r="A194" i="7"/>
  <c r="D162" i="7"/>
  <c r="D313" i="7"/>
  <c r="I265" i="7"/>
  <c r="D233" i="7"/>
  <c r="D279" i="7"/>
  <c r="A152" i="7"/>
  <c r="D308" i="7"/>
  <c r="A276" i="7"/>
  <c r="F276" i="7"/>
  <c r="D151" i="7"/>
  <c r="A51" i="7"/>
  <c r="G243" i="7"/>
  <c r="D50" i="7"/>
  <c r="J440" i="7"/>
  <c r="D191" i="7"/>
  <c r="D251" i="7"/>
  <c r="I251" i="7"/>
  <c r="N462" i="7"/>
  <c r="D462" i="7"/>
  <c r="F254" i="7"/>
  <c r="D254" i="7"/>
  <c r="C174" i="7"/>
  <c r="J174" i="7"/>
  <c r="I142" i="7"/>
  <c r="N469" i="7"/>
  <c r="G469" i="7"/>
  <c r="F469" i="7"/>
  <c r="C389" i="7"/>
  <c r="G389" i="7"/>
  <c r="G373" i="7"/>
  <c r="C373" i="7"/>
  <c r="A373" i="7"/>
  <c r="C325" i="7"/>
  <c r="D293" i="7"/>
  <c r="C293" i="7"/>
  <c r="G293" i="7"/>
  <c r="I245" i="7"/>
  <c r="G245" i="7"/>
  <c r="J245" i="7"/>
  <c r="C229" i="7"/>
  <c r="G229" i="7"/>
  <c r="D431" i="7"/>
  <c r="N431" i="7"/>
  <c r="F431" i="7"/>
  <c r="C431" i="7"/>
  <c r="A239" i="7"/>
  <c r="M240" i="7" s="1"/>
  <c r="I239" i="7"/>
  <c r="F128" i="7"/>
  <c r="J128" i="7"/>
  <c r="A128" i="7"/>
  <c r="G128" i="7"/>
  <c r="A48" i="7"/>
  <c r="I48" i="7"/>
  <c r="C48" i="7"/>
  <c r="N48" i="7"/>
  <c r="J48" i="7"/>
  <c r="F48" i="7"/>
  <c r="N428" i="7"/>
  <c r="A428" i="7"/>
  <c r="C428" i="7"/>
  <c r="G428" i="7"/>
  <c r="J428" i="7"/>
  <c r="D428" i="7"/>
  <c r="C167" i="7"/>
  <c r="G167" i="7"/>
  <c r="A167" i="7"/>
  <c r="N167" i="7"/>
  <c r="D63" i="7"/>
  <c r="N63" i="7"/>
  <c r="F63" i="7"/>
  <c r="A63" i="7"/>
  <c r="I63" i="7"/>
  <c r="C475" i="7"/>
  <c r="D475" i="7"/>
  <c r="A475" i="7"/>
  <c r="L443" i="7"/>
  <c r="F139" i="7"/>
  <c r="J139" i="7"/>
  <c r="D139" i="7"/>
  <c r="G139" i="7"/>
  <c r="I139" i="7"/>
  <c r="N139" i="7"/>
  <c r="C139" i="7"/>
  <c r="N74" i="7"/>
  <c r="D74" i="7"/>
  <c r="C74" i="7"/>
  <c r="I74" i="7"/>
  <c r="F74" i="7"/>
  <c r="A74" i="7"/>
  <c r="D73" i="7"/>
  <c r="I73" i="7"/>
  <c r="G73" i="7"/>
  <c r="G383" i="7"/>
  <c r="J383" i="7"/>
  <c r="C383" i="7"/>
  <c r="G55" i="7"/>
  <c r="F55" i="7"/>
  <c r="I55" i="7"/>
  <c r="A55" i="7"/>
  <c r="C55" i="7"/>
  <c r="J55" i="7"/>
  <c r="C259" i="7"/>
  <c r="J259" i="7"/>
  <c r="N259" i="7"/>
  <c r="A259" i="7"/>
  <c r="D259" i="7"/>
  <c r="I259" i="7"/>
  <c r="G259" i="7"/>
  <c r="G367" i="7"/>
  <c r="F303" i="7"/>
  <c r="G189" i="7"/>
  <c r="F168" i="7"/>
  <c r="A147" i="7"/>
  <c r="N147" i="7"/>
  <c r="D147" i="7"/>
  <c r="G96" i="7"/>
  <c r="F396" i="7"/>
  <c r="A396" i="7"/>
  <c r="J396" i="7"/>
  <c r="C396" i="7"/>
  <c r="G236" i="7"/>
  <c r="N236" i="7"/>
  <c r="I236" i="7"/>
  <c r="F188" i="7"/>
  <c r="I31" i="7"/>
  <c r="N31" i="7"/>
  <c r="J31" i="7"/>
  <c r="A31" i="7"/>
  <c r="I110" i="7"/>
  <c r="J110" i="7"/>
  <c r="D110" i="7"/>
  <c r="F110" i="7"/>
  <c r="G315" i="7"/>
  <c r="N315" i="7"/>
  <c r="D315" i="7"/>
  <c r="D255" i="7"/>
  <c r="N255" i="7"/>
  <c r="C255" i="7"/>
  <c r="D252" i="7"/>
  <c r="F252" i="7"/>
  <c r="J252" i="7"/>
  <c r="C320" i="7"/>
  <c r="N320" i="7"/>
  <c r="A320" i="7"/>
  <c r="N201" i="7"/>
  <c r="F201" i="7"/>
  <c r="I201" i="7"/>
  <c r="G201" i="7"/>
  <c r="G291" i="7"/>
  <c r="D291" i="7"/>
  <c r="I291" i="7"/>
  <c r="C291" i="7"/>
  <c r="N137" i="7"/>
  <c r="G137" i="7"/>
  <c r="F137" i="7"/>
  <c r="A197" i="7"/>
  <c r="I197" i="7"/>
  <c r="F197" i="7"/>
  <c r="J197" i="7"/>
  <c r="G197" i="7"/>
  <c r="J77" i="7"/>
  <c r="C77" i="7"/>
  <c r="A77" i="7"/>
  <c r="F312" i="7"/>
  <c r="I312" i="7"/>
  <c r="A312" i="7"/>
  <c r="D312" i="7"/>
  <c r="C312" i="7"/>
  <c r="F164" i="7"/>
  <c r="N164" i="7"/>
  <c r="G164" i="7"/>
  <c r="D164" i="7"/>
  <c r="G136" i="7"/>
  <c r="A136" i="7"/>
  <c r="D136" i="7"/>
  <c r="F199" i="7"/>
  <c r="A199" i="7"/>
  <c r="N199" i="7"/>
  <c r="I26" i="7"/>
  <c r="J26" i="7"/>
  <c r="J472" i="7"/>
  <c r="C472" i="7"/>
  <c r="G472" i="7"/>
  <c r="A472" i="7"/>
  <c r="F384" i="7"/>
  <c r="C384" i="7"/>
  <c r="J384" i="7"/>
  <c r="I384" i="7"/>
  <c r="N384" i="7"/>
  <c r="J320" i="7"/>
  <c r="I18" i="7"/>
  <c r="F25" i="7"/>
  <c r="J25" i="7"/>
  <c r="G64" i="7"/>
  <c r="G364" i="7"/>
  <c r="G127" i="7"/>
  <c r="A79" i="7"/>
  <c r="I227" i="7"/>
  <c r="A181" i="7"/>
  <c r="D432" i="7"/>
  <c r="D474" i="7"/>
  <c r="G474" i="7"/>
  <c r="I458" i="7"/>
  <c r="C458" i="7"/>
  <c r="A426" i="7"/>
  <c r="F410" i="7"/>
  <c r="J410" i="7"/>
  <c r="J394" i="7"/>
  <c r="C394" i="7"/>
  <c r="C378" i="7"/>
  <c r="G378" i="7"/>
  <c r="J346" i="7"/>
  <c r="G346" i="7"/>
  <c r="I330" i="7"/>
  <c r="G298" i="7"/>
  <c r="I298" i="7"/>
  <c r="F282" i="7"/>
  <c r="J266" i="7"/>
  <c r="N266" i="7"/>
  <c r="J218" i="7"/>
  <c r="F218" i="7"/>
  <c r="N202" i="7"/>
  <c r="N186" i="7"/>
  <c r="N170" i="7"/>
  <c r="J170" i="7"/>
  <c r="C154" i="7"/>
  <c r="J138" i="7"/>
  <c r="C138" i="7"/>
  <c r="I449" i="7"/>
  <c r="N449" i="7"/>
  <c r="C433" i="7"/>
  <c r="C417" i="7"/>
  <c r="I417" i="7"/>
  <c r="F401" i="7"/>
  <c r="J401" i="7"/>
  <c r="F353" i="7"/>
  <c r="D353" i="7"/>
  <c r="A321" i="7"/>
  <c r="A305" i="7"/>
  <c r="F305" i="7"/>
  <c r="J257" i="7"/>
  <c r="G241" i="7"/>
  <c r="A241" i="7"/>
  <c r="J423" i="7"/>
  <c r="A391" i="7"/>
  <c r="G391" i="7"/>
  <c r="F205" i="7"/>
  <c r="C205" i="7"/>
  <c r="A141" i="7"/>
  <c r="J141" i="7"/>
  <c r="A124" i="7"/>
  <c r="G124" i="7"/>
  <c r="J60" i="7"/>
  <c r="C44" i="7"/>
  <c r="J44" i="7"/>
  <c r="D420" i="7"/>
  <c r="F420" i="7"/>
  <c r="D388" i="7"/>
  <c r="N356" i="7"/>
  <c r="J356" i="7"/>
  <c r="I324" i="7"/>
  <c r="N324" i="7"/>
  <c r="N292" i="7"/>
  <c r="A292" i="7"/>
  <c r="L293" i="7" s="1"/>
  <c r="F228" i="7"/>
  <c r="A228" i="7"/>
  <c r="I183" i="7"/>
  <c r="J183" i="7"/>
  <c r="N161" i="7"/>
  <c r="N140" i="7"/>
  <c r="D140" i="7"/>
  <c r="J43" i="7"/>
  <c r="G27" i="7"/>
  <c r="A27" i="7"/>
  <c r="D467" i="7"/>
  <c r="N467" i="7"/>
  <c r="A435" i="7"/>
  <c r="G435" i="7"/>
  <c r="G339" i="7"/>
  <c r="C339" i="7"/>
  <c r="I171" i="7"/>
  <c r="A171" i="7"/>
  <c r="A66" i="7"/>
  <c r="D395" i="7"/>
  <c r="I395" i="7"/>
  <c r="D267" i="7"/>
  <c r="I267" i="7"/>
  <c r="A30" i="7"/>
  <c r="I30" i="7"/>
  <c r="N400" i="7"/>
  <c r="D400" i="7"/>
  <c r="G336" i="7"/>
  <c r="F336" i="7"/>
  <c r="I102" i="7"/>
  <c r="N102" i="7"/>
  <c r="C38" i="7"/>
  <c r="F38" i="7"/>
  <c r="F232" i="7"/>
  <c r="A232" i="7"/>
  <c r="G223" i="7"/>
  <c r="D223" i="7"/>
  <c r="C179" i="7"/>
  <c r="G179" i="7"/>
  <c r="C454" i="7"/>
  <c r="N454" i="7"/>
  <c r="F438" i="7"/>
  <c r="I390" i="7"/>
  <c r="G390" i="7"/>
  <c r="D374" i="7"/>
  <c r="A374" i="7"/>
  <c r="G358" i="7"/>
  <c r="F358" i="7"/>
  <c r="F342" i="7"/>
  <c r="F278" i="7"/>
  <c r="J278" i="7"/>
  <c r="M443" i="7"/>
  <c r="K443" i="7"/>
  <c r="H443" i="7"/>
  <c r="N474" i="7"/>
  <c r="C474" i="7"/>
  <c r="G426" i="7"/>
  <c r="N426" i="7"/>
  <c r="D410" i="7"/>
  <c r="N410" i="7"/>
  <c r="N394" i="7"/>
  <c r="D394" i="7"/>
  <c r="D346" i="7"/>
  <c r="A346" i="7"/>
  <c r="J298" i="7"/>
  <c r="D298" i="7"/>
  <c r="N218" i="7"/>
  <c r="C218" i="7"/>
  <c r="A170" i="7"/>
  <c r="N154" i="7"/>
  <c r="I154" i="7"/>
  <c r="A154" i="7"/>
  <c r="N138" i="7"/>
  <c r="I138" i="7"/>
  <c r="D449" i="7"/>
  <c r="J449" i="7"/>
  <c r="F433" i="7"/>
  <c r="J433" i="7"/>
  <c r="C401" i="7"/>
  <c r="I353" i="7"/>
  <c r="A353" i="7"/>
  <c r="F337" i="7"/>
  <c r="N321" i="7"/>
  <c r="J321" i="7"/>
  <c r="J305" i="7"/>
  <c r="C305" i="7"/>
  <c r="G289" i="7"/>
  <c r="A289" i="7"/>
  <c r="I273" i="7"/>
  <c r="D257" i="7"/>
  <c r="C257" i="7"/>
  <c r="C241" i="7"/>
  <c r="F241" i="7"/>
  <c r="C225" i="7"/>
  <c r="N225" i="7"/>
  <c r="D455" i="7"/>
  <c r="N423" i="7"/>
  <c r="D423" i="7"/>
  <c r="J391" i="7"/>
  <c r="N391" i="7"/>
  <c r="C327" i="7"/>
  <c r="I295" i="7"/>
  <c r="N295" i="7"/>
  <c r="A231" i="7"/>
  <c r="C231" i="7"/>
  <c r="G205" i="7"/>
  <c r="N184" i="7"/>
  <c r="N141" i="7"/>
  <c r="J124" i="7"/>
  <c r="F124" i="7"/>
  <c r="C92" i="7"/>
  <c r="N76" i="7"/>
  <c r="I60" i="7"/>
  <c r="G60" i="7"/>
  <c r="N44" i="7"/>
  <c r="F44" i="7"/>
  <c r="N420" i="7"/>
  <c r="C420" i="7"/>
  <c r="I388" i="7"/>
  <c r="G388" i="7"/>
  <c r="I356" i="7"/>
  <c r="A356" i="7"/>
  <c r="A324" i="7"/>
  <c r="D324" i="7"/>
  <c r="D292" i="7"/>
  <c r="C292" i="7"/>
  <c r="D260" i="7"/>
  <c r="I260" i="7"/>
  <c r="C228" i="7"/>
  <c r="F183" i="7"/>
  <c r="G161" i="7"/>
  <c r="F161" i="7"/>
  <c r="J140" i="7"/>
  <c r="I140" i="7"/>
  <c r="C91" i="7"/>
  <c r="C75" i="7"/>
  <c r="A59" i="7"/>
  <c r="M60" i="7" s="1"/>
  <c r="C43" i="7"/>
  <c r="I43" i="7"/>
  <c r="F27" i="7"/>
  <c r="N27" i="7"/>
  <c r="J467" i="7"/>
  <c r="G467" i="7"/>
  <c r="D435" i="7"/>
  <c r="I403" i="7"/>
  <c r="A403" i="7"/>
  <c r="D339" i="7"/>
  <c r="J339" i="7"/>
  <c r="C275" i="7"/>
  <c r="A213" i="7"/>
  <c r="N171" i="7"/>
  <c r="C171" i="7"/>
  <c r="I98" i="7"/>
  <c r="J66" i="7"/>
  <c r="G66" i="7"/>
  <c r="G34" i="7"/>
  <c r="N34" i="7"/>
  <c r="C395" i="7"/>
  <c r="F395" i="7"/>
  <c r="F267" i="7"/>
  <c r="G94" i="7"/>
  <c r="C94" i="7"/>
  <c r="G30" i="7"/>
  <c r="F30" i="7"/>
  <c r="C22" i="7"/>
  <c r="N22" i="7"/>
  <c r="J400" i="7"/>
  <c r="A400" i="7"/>
  <c r="I336" i="7"/>
  <c r="N336" i="7"/>
  <c r="F169" i="7"/>
  <c r="A129" i="7"/>
  <c r="D129" i="7"/>
  <c r="I97" i="7"/>
  <c r="A97" i="7"/>
  <c r="N33" i="7"/>
  <c r="A283" i="7"/>
  <c r="I283" i="7"/>
  <c r="J102" i="7"/>
  <c r="A102" i="7"/>
  <c r="D38" i="7"/>
  <c r="I38" i="7"/>
  <c r="N53" i="7"/>
  <c r="A53" i="7"/>
  <c r="D360" i="7"/>
  <c r="C232" i="7"/>
  <c r="N232" i="7"/>
  <c r="N133" i="7"/>
  <c r="F133" i="7"/>
  <c r="J37" i="7"/>
  <c r="F37" i="7"/>
  <c r="I287" i="7"/>
  <c r="F223" i="7"/>
  <c r="N179" i="7"/>
  <c r="D179" i="7"/>
  <c r="G470" i="7"/>
  <c r="G454" i="7"/>
  <c r="N438" i="7"/>
  <c r="C438" i="7"/>
  <c r="C406" i="7"/>
  <c r="D406" i="7"/>
  <c r="A390" i="7"/>
  <c r="I374" i="7"/>
  <c r="C374" i="7"/>
  <c r="D358" i="7"/>
  <c r="I358" i="7"/>
  <c r="D342" i="7"/>
  <c r="A342" i="7"/>
  <c r="D294" i="7"/>
  <c r="I294" i="7"/>
  <c r="G278" i="7"/>
  <c r="I278" i="7"/>
  <c r="A262" i="7"/>
  <c r="L263" i="7" s="1"/>
  <c r="N230" i="7"/>
  <c r="D230" i="7"/>
  <c r="D214" i="7"/>
  <c r="A214" i="7"/>
  <c r="J198" i="7"/>
  <c r="F198" i="7"/>
  <c r="N182" i="7"/>
  <c r="F182" i="7"/>
  <c r="N166" i="7"/>
  <c r="F429" i="7"/>
  <c r="I381" i="7"/>
  <c r="A381" i="7"/>
  <c r="N317" i="7"/>
  <c r="C317" i="7"/>
  <c r="N301" i="7"/>
  <c r="G301" i="7"/>
  <c r="J285" i="7"/>
  <c r="I285" i="7"/>
  <c r="G120" i="7"/>
  <c r="C120" i="7"/>
  <c r="G56" i="7"/>
  <c r="I476" i="7"/>
  <c r="J476" i="7"/>
  <c r="I444" i="7"/>
  <c r="G444" i="7"/>
  <c r="F220" i="7"/>
  <c r="J220" i="7"/>
  <c r="C135" i="7"/>
  <c r="A135" i="7"/>
  <c r="J71" i="7"/>
  <c r="G459" i="7"/>
  <c r="A459" i="7"/>
  <c r="C122" i="7"/>
  <c r="I122" i="7"/>
  <c r="F280" i="7"/>
  <c r="C109" i="7"/>
  <c r="N109" i="7"/>
  <c r="N434" i="7"/>
  <c r="D434" i="7"/>
  <c r="J418" i="7"/>
  <c r="A418" i="7"/>
  <c r="D386" i="7"/>
  <c r="F338" i="7"/>
  <c r="I338" i="7"/>
  <c r="D322" i="7"/>
  <c r="G306" i="7"/>
  <c r="F306" i="7"/>
  <c r="C290" i="7"/>
  <c r="D290" i="7"/>
  <c r="J274" i="7"/>
  <c r="I274" i="7"/>
  <c r="G258" i="7"/>
  <c r="J242" i="7"/>
  <c r="F242" i="7"/>
  <c r="D226" i="7"/>
  <c r="F226" i="7"/>
  <c r="D210" i="7"/>
  <c r="J210" i="7"/>
  <c r="N178" i="7"/>
  <c r="J178" i="7"/>
  <c r="I162" i="7"/>
  <c r="A162" i="7"/>
  <c r="F146" i="7"/>
  <c r="J146" i="7"/>
  <c r="I473" i="7"/>
  <c r="A425" i="7"/>
  <c r="I425" i="7"/>
  <c r="G393" i="7"/>
  <c r="N393" i="7"/>
  <c r="G361" i="7"/>
  <c r="F313" i="7"/>
  <c r="I313" i="7"/>
  <c r="C297" i="7"/>
  <c r="J297" i="7"/>
  <c r="J281" i="7"/>
  <c r="F249" i="7"/>
  <c r="A249" i="7"/>
  <c r="A233" i="7"/>
  <c r="J233" i="7"/>
  <c r="J439" i="7"/>
  <c r="G407" i="7"/>
  <c r="I407" i="7"/>
  <c r="N343" i="7"/>
  <c r="F343" i="7"/>
  <c r="I279" i="7"/>
  <c r="N279" i="7"/>
  <c r="A247" i="7"/>
  <c r="I247" i="7"/>
  <c r="D195" i="7"/>
  <c r="A173" i="7"/>
  <c r="I152" i="7"/>
  <c r="G152" i="7"/>
  <c r="I132" i="7"/>
  <c r="N116" i="7"/>
  <c r="D116" i="7"/>
  <c r="I84" i="7"/>
  <c r="F68" i="7"/>
  <c r="A68" i="7"/>
  <c r="N52" i="7"/>
  <c r="I52" i="7"/>
  <c r="F36" i="7"/>
  <c r="N36" i="7"/>
  <c r="D372" i="7"/>
  <c r="N372" i="7"/>
  <c r="C340" i="7"/>
  <c r="C244" i="7"/>
  <c r="A244" i="7"/>
  <c r="C215" i="7"/>
  <c r="D215" i="7"/>
  <c r="N193" i="7"/>
  <c r="F172" i="7"/>
  <c r="C172" i="7"/>
  <c r="F151" i="7"/>
  <c r="J151" i="7"/>
  <c r="D131" i="7"/>
  <c r="A131" i="7"/>
  <c r="F99" i="7"/>
  <c r="N67" i="7"/>
  <c r="D67" i="7"/>
  <c r="F35" i="7"/>
  <c r="G371" i="7"/>
  <c r="J307" i="7"/>
  <c r="F307" i="7"/>
  <c r="C243" i="7"/>
  <c r="N149" i="7"/>
  <c r="F149" i="7"/>
  <c r="I50" i="7"/>
  <c r="C50" i="7"/>
  <c r="C331" i="7"/>
  <c r="I331" i="7"/>
  <c r="A208" i="7"/>
  <c r="J208" i="7"/>
  <c r="N175" i="7"/>
  <c r="N440" i="7"/>
  <c r="G440" i="7"/>
  <c r="A368" i="7"/>
  <c r="D240" i="7"/>
  <c r="J240" i="7"/>
  <c r="F191" i="7"/>
  <c r="J191" i="7"/>
  <c r="I113" i="7"/>
  <c r="F81" i="7"/>
  <c r="G81" i="7"/>
  <c r="G347" i="7"/>
  <c r="D219" i="7"/>
  <c r="A219" i="7"/>
  <c r="K220" i="7" s="1"/>
  <c r="A134" i="7"/>
  <c r="G134" i="7"/>
  <c r="A70" i="7"/>
  <c r="F70" i="7"/>
  <c r="F207" i="7"/>
  <c r="J101" i="7"/>
  <c r="I101" i="7"/>
  <c r="J392" i="7"/>
  <c r="I392" i="7"/>
  <c r="C328" i="7"/>
  <c r="A328" i="7"/>
  <c r="F264" i="7"/>
  <c r="N196" i="7"/>
  <c r="A196" i="7"/>
  <c r="N159" i="7"/>
  <c r="C159" i="7"/>
  <c r="D379" i="7"/>
  <c r="N379" i="7"/>
  <c r="A251" i="7"/>
  <c r="N251" i="7"/>
  <c r="I24" i="7"/>
  <c r="J408" i="7"/>
  <c r="C408" i="7"/>
  <c r="A217" i="7"/>
  <c r="C217" i="7"/>
  <c r="I462" i="7"/>
  <c r="J462" i="7"/>
  <c r="G430" i="7"/>
  <c r="F430" i="7"/>
  <c r="N414" i="7"/>
  <c r="J414" i="7"/>
  <c r="A398" i="7"/>
  <c r="J398" i="7"/>
  <c r="G382" i="7"/>
  <c r="F382" i="7"/>
  <c r="I366" i="7"/>
  <c r="J366" i="7"/>
  <c r="F350" i="7"/>
  <c r="C350" i="7"/>
  <c r="I334" i="7"/>
  <c r="J318" i="7"/>
  <c r="G286" i="7"/>
  <c r="C286" i="7"/>
  <c r="I270" i="7"/>
  <c r="D270" i="7"/>
  <c r="C254" i="7"/>
  <c r="N254" i="7"/>
  <c r="J238" i="7"/>
  <c r="A238" i="7"/>
  <c r="G222" i="7"/>
  <c r="C222" i="7"/>
  <c r="N206" i="7"/>
  <c r="F206" i="7"/>
  <c r="C190" i="7"/>
  <c r="F190" i="7"/>
  <c r="I174" i="7"/>
  <c r="F174" i="7"/>
  <c r="D142" i="7"/>
  <c r="F453" i="7"/>
  <c r="I453" i="7"/>
  <c r="F437" i="7"/>
  <c r="G437" i="7"/>
  <c r="F421" i="7"/>
  <c r="J421" i="7"/>
  <c r="J405" i="7"/>
  <c r="N325" i="7"/>
  <c r="F325" i="7"/>
  <c r="I277" i="7"/>
  <c r="F277" i="7"/>
  <c r="F261" i="7"/>
  <c r="G261" i="7"/>
  <c r="N399" i="7"/>
  <c r="G399" i="7"/>
  <c r="F367" i="7"/>
  <c r="C239" i="7"/>
  <c r="F189" i="7"/>
  <c r="D189" i="7"/>
  <c r="I168" i="7"/>
  <c r="A168" i="7"/>
  <c r="I128" i="7"/>
  <c r="N128" i="7"/>
  <c r="I96" i="7"/>
  <c r="G80" i="7"/>
  <c r="D80" i="7"/>
  <c r="A64" i="7"/>
  <c r="I64" i="7"/>
  <c r="C32" i="7"/>
  <c r="J364" i="7"/>
  <c r="D364" i="7"/>
  <c r="I300" i="7"/>
  <c r="N300" i="7"/>
  <c r="F236" i="7"/>
  <c r="A236" i="7"/>
  <c r="D188" i="7"/>
  <c r="J167" i="7"/>
  <c r="D167" i="7"/>
  <c r="C145" i="7"/>
  <c r="G145" i="7"/>
  <c r="F111" i="7"/>
  <c r="J95" i="7"/>
  <c r="G95" i="7"/>
  <c r="J47" i="7"/>
  <c r="G475" i="7"/>
  <c r="N475" i="7"/>
  <c r="E443" i="7"/>
  <c r="J443" i="7"/>
  <c r="G227" i="7"/>
  <c r="C227" i="7"/>
  <c r="G181" i="7"/>
  <c r="N181" i="7"/>
  <c r="J42" i="7"/>
  <c r="D42" i="7"/>
  <c r="N432" i="7"/>
  <c r="F432" i="7"/>
  <c r="A299" i="7"/>
  <c r="N299" i="7"/>
  <c r="G46" i="7"/>
  <c r="J46" i="7"/>
  <c r="A288" i="7"/>
  <c r="C288" i="7"/>
  <c r="J137" i="7"/>
  <c r="F73" i="7"/>
  <c r="C73" i="7"/>
  <c r="J41" i="7"/>
  <c r="F41" i="7"/>
  <c r="D464" i="7"/>
  <c r="F464" i="7"/>
  <c r="J315" i="7"/>
  <c r="N197" i="7"/>
  <c r="G118" i="7"/>
  <c r="F185" i="7"/>
  <c r="A185" i="7"/>
  <c r="G77" i="7"/>
  <c r="I77" i="7"/>
  <c r="J456" i="7"/>
  <c r="C456" i="7"/>
  <c r="I376" i="7"/>
  <c r="F383" i="7"/>
  <c r="I383" i="7"/>
  <c r="J255" i="7"/>
  <c r="I255" i="7"/>
  <c r="F200" i="7"/>
  <c r="D200" i="7"/>
  <c r="A104" i="7"/>
  <c r="G72" i="7"/>
  <c r="J72" i="7"/>
  <c r="C199" i="7"/>
  <c r="A156" i="7"/>
  <c r="I156" i="7"/>
  <c r="G119" i="7"/>
  <c r="A119" i="7"/>
  <c r="A387" i="7"/>
  <c r="I387" i="7"/>
  <c r="I160" i="7"/>
  <c r="N160" i="7"/>
  <c r="A26" i="7"/>
  <c r="C26" i="7"/>
  <c r="I320" i="7"/>
  <c r="G320" i="7"/>
  <c r="N89" i="7"/>
  <c r="I89" i="7"/>
  <c r="I25" i="7"/>
  <c r="F426" i="7"/>
  <c r="J426" i="7"/>
  <c r="A410" i="7"/>
  <c r="N346" i="7"/>
  <c r="N298" i="7"/>
  <c r="I218" i="7"/>
  <c r="G154" i="7"/>
  <c r="G138" i="7"/>
  <c r="A449" i="7"/>
  <c r="K450" i="7" s="1"/>
  <c r="F449" i="7"/>
  <c r="I433" i="7"/>
  <c r="G433" i="7"/>
  <c r="J353" i="7"/>
  <c r="F423" i="7"/>
  <c r="A423" i="7"/>
  <c r="J205" i="7"/>
  <c r="D205" i="7"/>
  <c r="F60" i="7"/>
  <c r="D60" i="7"/>
  <c r="I420" i="7"/>
  <c r="D356" i="7"/>
  <c r="C324" i="7"/>
  <c r="G292" i="7"/>
  <c r="C183" i="7"/>
  <c r="D183" i="7"/>
  <c r="N43" i="7"/>
  <c r="G43" i="7"/>
  <c r="F339" i="7"/>
  <c r="A339" i="7"/>
  <c r="G400" i="7"/>
  <c r="C400" i="7"/>
  <c r="A336" i="7"/>
  <c r="C129" i="7"/>
  <c r="G129" i="7"/>
  <c r="I33" i="7"/>
  <c r="D33" i="7"/>
  <c r="F283" i="7"/>
  <c r="J283" i="7"/>
  <c r="F102" i="7"/>
  <c r="J38" i="7"/>
  <c r="G232" i="7"/>
  <c r="D133" i="7"/>
  <c r="I133" i="7"/>
  <c r="C37" i="7"/>
  <c r="J179" i="7"/>
  <c r="A454" i="7"/>
  <c r="J454" i="7"/>
  <c r="C390" i="7"/>
  <c r="N390" i="7"/>
  <c r="J374" i="7"/>
  <c r="J358" i="7"/>
  <c r="C294" i="7"/>
  <c r="J294" i="7"/>
  <c r="N278" i="7"/>
  <c r="G230" i="7"/>
  <c r="A230" i="7"/>
  <c r="N214" i="7"/>
  <c r="N198" i="7"/>
  <c r="D166" i="7"/>
  <c r="I166" i="7"/>
  <c r="C381" i="7"/>
  <c r="G381" i="7"/>
  <c r="A317" i="7"/>
  <c r="E318" i="7" s="1"/>
  <c r="I317" i="7"/>
  <c r="I56" i="7"/>
  <c r="A56" i="7"/>
  <c r="A444" i="7"/>
  <c r="N444" i="7"/>
  <c r="I220" i="7"/>
  <c r="D220" i="7"/>
  <c r="D135" i="7"/>
  <c r="G135" i="7"/>
  <c r="C103" i="7"/>
  <c r="A71" i="7"/>
  <c r="N71" i="7"/>
  <c r="F459" i="7"/>
  <c r="I459" i="7"/>
  <c r="D203" i="7"/>
  <c r="G203" i="7"/>
  <c r="A122" i="7"/>
  <c r="N122" i="7"/>
  <c r="I235" i="7"/>
  <c r="J235" i="7"/>
  <c r="N78" i="7"/>
  <c r="F78" i="7"/>
  <c r="J280" i="7"/>
  <c r="G280" i="7"/>
  <c r="I109" i="7"/>
  <c r="D109" i="7"/>
  <c r="J386" i="7"/>
  <c r="I386" i="7"/>
  <c r="G274" i="7"/>
  <c r="I258" i="7"/>
  <c r="C258" i="7"/>
  <c r="G210" i="7"/>
  <c r="N162" i="7"/>
  <c r="J162" i="7"/>
  <c r="G146" i="7"/>
  <c r="C425" i="7"/>
  <c r="N425" i="7"/>
  <c r="I393" i="7"/>
  <c r="D393" i="7"/>
  <c r="J313" i="7"/>
  <c r="N313" i="7"/>
  <c r="C249" i="7"/>
  <c r="D249" i="7"/>
  <c r="G233" i="7"/>
  <c r="N233" i="7"/>
  <c r="C439" i="7"/>
  <c r="D439" i="7"/>
  <c r="D407" i="7"/>
  <c r="F407" i="7"/>
  <c r="G279" i="7"/>
  <c r="J279" i="7"/>
  <c r="J247" i="7"/>
  <c r="F247" i="7"/>
  <c r="A84" i="7"/>
  <c r="F84" i="7"/>
  <c r="D68" i="7"/>
  <c r="N68" i="7"/>
  <c r="A372" i="7"/>
  <c r="J372" i="7"/>
  <c r="J340" i="7"/>
  <c r="I340" i="7"/>
  <c r="G215" i="7"/>
  <c r="D172" i="7"/>
  <c r="A172" i="7"/>
  <c r="A99" i="7"/>
  <c r="J99" i="7"/>
  <c r="N35" i="7"/>
  <c r="G35" i="7"/>
  <c r="F371" i="7"/>
  <c r="C371" i="7"/>
  <c r="A307" i="7"/>
  <c r="J149" i="7"/>
  <c r="A149" i="7"/>
  <c r="C114" i="7"/>
  <c r="A114" i="7"/>
  <c r="D82" i="7"/>
  <c r="J82" i="7"/>
  <c r="N50" i="7"/>
  <c r="I440" i="7"/>
  <c r="N368" i="7"/>
  <c r="I368" i="7"/>
  <c r="I304" i="7"/>
  <c r="J304" i="7"/>
  <c r="C240" i="7"/>
  <c r="N113" i="7"/>
  <c r="A113" i="7"/>
  <c r="J219" i="7"/>
  <c r="F219" i="7"/>
  <c r="J134" i="7"/>
  <c r="F134" i="7"/>
  <c r="J70" i="7"/>
  <c r="C207" i="7"/>
  <c r="I207" i="7"/>
  <c r="D392" i="7"/>
  <c r="F328" i="7"/>
  <c r="G196" i="7"/>
  <c r="J196" i="7"/>
  <c r="C379" i="7"/>
  <c r="A379" i="7"/>
  <c r="G251" i="7"/>
  <c r="J24" i="7"/>
  <c r="G24" i="7"/>
  <c r="F408" i="7"/>
  <c r="G217" i="7"/>
  <c r="F217" i="7"/>
  <c r="D430" i="7"/>
  <c r="J430" i="7"/>
  <c r="G414" i="7"/>
  <c r="C414" i="7"/>
  <c r="G398" i="7"/>
  <c r="C398" i="7"/>
  <c r="C382" i="7"/>
  <c r="D382" i="7"/>
  <c r="D366" i="7"/>
  <c r="N366" i="7"/>
  <c r="N334" i="7"/>
  <c r="G334" i="7"/>
  <c r="J286" i="7"/>
  <c r="A286" i="7"/>
  <c r="A270" i="7"/>
  <c r="J270" i="7"/>
  <c r="I254" i="7"/>
  <c r="G254" i="7"/>
  <c r="I238" i="7"/>
  <c r="G238" i="7"/>
  <c r="I222" i="7"/>
  <c r="N222" i="7"/>
  <c r="C206" i="7"/>
  <c r="N190" i="7"/>
  <c r="A174" i="7"/>
  <c r="C453" i="7"/>
  <c r="N453" i="7"/>
  <c r="C437" i="7"/>
  <c r="D437" i="7"/>
  <c r="I421" i="7"/>
  <c r="A389" i="7"/>
  <c r="D389" i="7"/>
  <c r="D373" i="7"/>
  <c r="N357" i="7"/>
  <c r="A341" i="7"/>
  <c r="F341" i="7"/>
  <c r="J325" i="7"/>
  <c r="J293" i="7"/>
  <c r="N293" i="7"/>
  <c r="G277" i="7"/>
  <c r="C277" i="7"/>
  <c r="A261" i="7"/>
  <c r="F245" i="7"/>
  <c r="A245" i="7"/>
  <c r="G431" i="7"/>
  <c r="I431" i="7"/>
  <c r="A399" i="7"/>
  <c r="C367" i="7"/>
  <c r="N367" i="7"/>
  <c r="A303" i="7"/>
  <c r="J303" i="7"/>
  <c r="G271" i="7"/>
  <c r="D239" i="7"/>
  <c r="G239" i="7"/>
  <c r="I189" i="7"/>
  <c r="J168" i="7"/>
  <c r="N96" i="7"/>
  <c r="A96" i="7"/>
  <c r="C80" i="7"/>
  <c r="N80" i="7"/>
  <c r="J32" i="7"/>
  <c r="I32" i="7"/>
  <c r="C364" i="7"/>
  <c r="G300" i="7"/>
  <c r="C300" i="7"/>
  <c r="N188" i="7"/>
  <c r="G188" i="7"/>
  <c r="C111" i="7"/>
  <c r="I111" i="7"/>
  <c r="N95" i="7"/>
  <c r="D95" i="7"/>
  <c r="C63" i="7"/>
  <c r="D47" i="7"/>
  <c r="F47" i="7"/>
  <c r="J475" i="7"/>
  <c r="I475" i="7"/>
  <c r="C443" i="7"/>
  <c r="D443" i="7"/>
  <c r="I443" i="7"/>
  <c r="N355" i="7"/>
  <c r="I355" i="7"/>
  <c r="J227" i="7"/>
  <c r="A227" i="7"/>
  <c r="J181" i="7"/>
  <c r="C42" i="7"/>
  <c r="I42" i="7"/>
  <c r="C432" i="7"/>
  <c r="I432" i="7"/>
  <c r="I299" i="7"/>
  <c r="N110" i="7"/>
  <c r="A110" i="7"/>
  <c r="D46" i="7"/>
  <c r="F46" i="7"/>
  <c r="I143" i="7"/>
  <c r="I45" i="7"/>
  <c r="F45" i="7"/>
  <c r="N416" i="7"/>
  <c r="I352" i="7"/>
  <c r="F352" i="7"/>
  <c r="N288" i="7"/>
  <c r="D288" i="7"/>
  <c r="G180" i="7"/>
  <c r="A137" i="7"/>
  <c r="C137" i="7"/>
  <c r="A73" i="7"/>
  <c r="J73" i="7"/>
  <c r="D41" i="7"/>
  <c r="N41" i="7"/>
  <c r="J464" i="7"/>
  <c r="C315" i="7"/>
  <c r="A315" i="7"/>
  <c r="D185" i="7"/>
  <c r="I185" i="7"/>
  <c r="D456" i="7"/>
  <c r="N376" i="7"/>
  <c r="J376" i="7"/>
  <c r="A164" i="7"/>
  <c r="J61" i="7"/>
  <c r="D61" i="7"/>
  <c r="I447" i="7"/>
  <c r="G447" i="7"/>
  <c r="N383" i="7"/>
  <c r="G255" i="7"/>
  <c r="F255" i="7"/>
  <c r="C200" i="7"/>
  <c r="I136" i="7"/>
  <c r="C104" i="7"/>
  <c r="N104" i="7"/>
  <c r="F72" i="7"/>
  <c r="D72" i="7"/>
  <c r="N316" i="7"/>
  <c r="I252" i="7"/>
  <c r="G199" i="7"/>
  <c r="J199" i="7"/>
  <c r="G156" i="7"/>
  <c r="D156" i="7"/>
  <c r="C119" i="7"/>
  <c r="F119" i="7"/>
  <c r="F387" i="7"/>
  <c r="J160" i="7"/>
  <c r="D160" i="7"/>
  <c r="I90" i="7"/>
  <c r="D26" i="7"/>
  <c r="N26" i="7"/>
  <c r="C144" i="7"/>
  <c r="J89" i="7"/>
  <c r="D89" i="7"/>
  <c r="G218" i="7"/>
  <c r="A218" i="7"/>
  <c r="C449" i="7"/>
  <c r="F171" i="7"/>
  <c r="D171" i="7"/>
  <c r="A267" i="7"/>
  <c r="C267" i="7"/>
  <c r="G150" i="7"/>
  <c r="D150" i="7"/>
  <c r="A429" i="7"/>
  <c r="G429" i="7"/>
  <c r="N413" i="7"/>
  <c r="D413" i="7"/>
  <c r="D397" i="7"/>
  <c r="F381" i="7"/>
  <c r="G317" i="7"/>
  <c r="I301" i="7"/>
  <c r="A301" i="7"/>
  <c r="F285" i="7"/>
  <c r="A269" i="7"/>
  <c r="F253" i="7"/>
  <c r="N253" i="7"/>
  <c r="N120" i="7"/>
  <c r="C88" i="7"/>
  <c r="J88" i="7"/>
  <c r="F56" i="7"/>
  <c r="J56" i="7"/>
  <c r="C476" i="7"/>
  <c r="F476" i="7"/>
  <c r="J444" i="7"/>
  <c r="I412" i="7"/>
  <c r="I380" i="7"/>
  <c r="A348" i="7"/>
  <c r="N348" i="7"/>
  <c r="G220" i="7"/>
  <c r="J135" i="7"/>
  <c r="G103" i="7"/>
  <c r="F103" i="7"/>
  <c r="D71" i="7"/>
  <c r="C71" i="7"/>
  <c r="C459" i="7"/>
  <c r="D323" i="7"/>
  <c r="A323" i="7"/>
  <c r="C203" i="7"/>
  <c r="N203" i="7"/>
  <c r="J122" i="7"/>
  <c r="I58" i="7"/>
  <c r="D58" i="7"/>
  <c r="C235" i="7"/>
  <c r="F235" i="7"/>
  <c r="C78" i="7"/>
  <c r="G78" i="7"/>
  <c r="I57" i="7"/>
  <c r="G57" i="7"/>
  <c r="A125" i="7"/>
  <c r="J125" i="7"/>
  <c r="A280" i="7"/>
  <c r="D280" i="7"/>
  <c r="J109" i="7"/>
  <c r="F109" i="7"/>
  <c r="F434" i="7"/>
  <c r="F418" i="7"/>
  <c r="I402" i="7"/>
  <c r="F402" i="7"/>
  <c r="N386" i="7"/>
  <c r="G386" i="7"/>
  <c r="C338" i="7"/>
  <c r="D338" i="7"/>
  <c r="N322" i="7"/>
  <c r="G322" i="7"/>
  <c r="N306" i="7"/>
  <c r="A306" i="7"/>
  <c r="I290" i="7"/>
  <c r="D274" i="7"/>
  <c r="C274" i="7"/>
  <c r="N258" i="7"/>
  <c r="A258" i="7"/>
  <c r="G242" i="7"/>
  <c r="I242" i="7"/>
  <c r="I226" i="7"/>
  <c r="A210" i="7"/>
  <c r="F210" i="7"/>
  <c r="D178" i="7"/>
  <c r="G178" i="7"/>
  <c r="G162" i="7"/>
  <c r="I146" i="7"/>
  <c r="D146" i="7"/>
  <c r="G473" i="7"/>
  <c r="D473" i="7"/>
  <c r="A457" i="7"/>
  <c r="F441" i="7"/>
  <c r="G441" i="7"/>
  <c r="D425" i="7"/>
  <c r="C409" i="7"/>
  <c r="F393" i="7"/>
  <c r="D361" i="7"/>
  <c r="C361" i="7"/>
  <c r="C345" i="7"/>
  <c r="J345" i="7"/>
  <c r="G313" i="7"/>
  <c r="A297" i="7"/>
  <c r="N297" i="7"/>
  <c r="N281" i="7"/>
  <c r="A281" i="7"/>
  <c r="J265" i="7"/>
  <c r="D265" i="7"/>
  <c r="I249" i="7"/>
  <c r="C233" i="7"/>
  <c r="I471" i="7"/>
  <c r="N471" i="7"/>
  <c r="G439" i="7"/>
  <c r="N439" i="7"/>
  <c r="A407" i="7"/>
  <c r="G343" i="7"/>
  <c r="F311" i="7"/>
  <c r="G311" i="7"/>
  <c r="A279" i="7"/>
  <c r="D247" i="7"/>
  <c r="A116" i="7"/>
  <c r="J84" i="7"/>
  <c r="D84" i="7"/>
  <c r="G68" i="7"/>
  <c r="I36" i="7"/>
  <c r="F372" i="7"/>
  <c r="D340" i="7"/>
  <c r="F340" i="7"/>
  <c r="J276" i="7"/>
  <c r="N244" i="7"/>
  <c r="J215" i="7"/>
  <c r="I215" i="7"/>
  <c r="C193" i="7"/>
  <c r="I193" i="7"/>
  <c r="J172" i="7"/>
  <c r="I151" i="7"/>
  <c r="C151" i="7"/>
  <c r="F131" i="7"/>
  <c r="G115" i="7"/>
  <c r="A115" i="7"/>
  <c r="C99" i="7"/>
  <c r="I99" i="7"/>
  <c r="C67" i="7"/>
  <c r="I51" i="7"/>
  <c r="C51" i="7"/>
  <c r="I35" i="7"/>
  <c r="J35" i="7"/>
  <c r="J451" i="7"/>
  <c r="I371" i="7"/>
  <c r="J371" i="7"/>
  <c r="G307" i="7"/>
  <c r="C307" i="7"/>
  <c r="I243" i="7"/>
  <c r="J243" i="7"/>
  <c r="I149" i="7"/>
  <c r="D114" i="7"/>
  <c r="F82" i="7"/>
  <c r="G50" i="7"/>
  <c r="F50" i="7"/>
  <c r="J331" i="7"/>
  <c r="I219" i="7"/>
  <c r="C219" i="7"/>
  <c r="C134" i="7"/>
  <c r="N207" i="7"/>
  <c r="D207" i="7"/>
  <c r="A392" i="7"/>
  <c r="N392" i="7"/>
  <c r="J379" i="7"/>
  <c r="C24" i="7"/>
  <c r="D24" i="7"/>
  <c r="D217" i="7"/>
  <c r="I430" i="7"/>
  <c r="N430" i="7"/>
  <c r="F414" i="7"/>
  <c r="D398" i="7"/>
  <c r="A382" i="7"/>
  <c r="D334" i="7"/>
  <c r="C334" i="7"/>
  <c r="I286" i="7"/>
  <c r="F270" i="7"/>
  <c r="A254" i="7"/>
  <c r="E255" i="7" s="1"/>
  <c r="N238" i="7"/>
  <c r="D222" i="7"/>
  <c r="A453" i="7"/>
  <c r="J437" i="7"/>
  <c r="F399" i="7"/>
  <c r="D399" i="7"/>
  <c r="N239" i="7"/>
  <c r="F239" i="7"/>
  <c r="J96" i="7"/>
  <c r="D96" i="7"/>
  <c r="D32" i="7"/>
  <c r="N32" i="7"/>
  <c r="N364" i="7"/>
  <c r="F364" i="7"/>
  <c r="A300" i="7"/>
  <c r="C188" i="7"/>
  <c r="J188" i="7"/>
  <c r="G111" i="7"/>
  <c r="N111" i="7"/>
  <c r="I47" i="7"/>
  <c r="A47" i="7"/>
  <c r="F475" i="7"/>
  <c r="F443" i="7"/>
  <c r="N443" i="7"/>
  <c r="G443" i="7"/>
  <c r="F227" i="7"/>
  <c r="C299" i="7"/>
  <c r="F299" i="7"/>
  <c r="C46" i="7"/>
  <c r="J288" i="7"/>
  <c r="N73" i="7"/>
  <c r="C41" i="7"/>
  <c r="A383" i="7"/>
  <c r="D383" i="7"/>
  <c r="J104" i="7"/>
  <c r="I104" i="7"/>
  <c r="N156" i="7"/>
  <c r="F26" i="7"/>
  <c r="J18" i="7"/>
  <c r="D18" i="7"/>
  <c r="A384" i="7"/>
  <c r="D320" i="7"/>
  <c r="A89" i="7"/>
  <c r="K2" i="7"/>
  <c r="I2" i="7"/>
  <c r="J2" i="7"/>
  <c r="N3" i="7"/>
  <c r="N2" i="7"/>
  <c r="H2" i="7"/>
  <c r="A11" i="7"/>
  <c r="D4" i="7"/>
  <c r="F5" i="7"/>
  <c r="I6" i="7"/>
  <c r="N7" i="7"/>
  <c r="J9" i="7"/>
  <c r="G11" i="7"/>
  <c r="N9" i="7"/>
  <c r="G6" i="7"/>
  <c r="I9" i="7"/>
  <c r="N12" i="7"/>
  <c r="J10" i="7"/>
  <c r="D16" i="7"/>
  <c r="N16" i="7"/>
  <c r="N15" i="7"/>
  <c r="N13" i="7"/>
  <c r="F6" i="7"/>
  <c r="D10" i="7"/>
  <c r="F10" i="7"/>
  <c r="F16" i="7"/>
  <c r="I16" i="7"/>
  <c r="I15" i="7"/>
  <c r="N11" i="7"/>
  <c r="A16" i="7"/>
  <c r="C6" i="7"/>
  <c r="I10" i="7"/>
  <c r="C10" i="7"/>
  <c r="J16" i="7"/>
  <c r="C16" i="7"/>
  <c r="I8" i="7"/>
  <c r="D2" i="7"/>
  <c r="N4" i="7"/>
  <c r="G2" i="7"/>
  <c r="F4" i="7"/>
  <c r="A10" i="7"/>
  <c r="N10" i="7"/>
  <c r="J12" i="7"/>
  <c r="G4" i="7"/>
  <c r="J15" i="7"/>
  <c r="J13" i="7"/>
  <c r="J8" i="7"/>
  <c r="F11" i="7"/>
  <c r="D11" i="7"/>
  <c r="I11" i="7"/>
  <c r="J4" i="7"/>
  <c r="J7" i="7"/>
  <c r="D6" i="7"/>
  <c r="N5" i="7"/>
  <c r="A6" i="7"/>
  <c r="N6" i="7"/>
  <c r="I12" i="7"/>
  <c r="I13" i="7"/>
  <c r="N8" i="7"/>
  <c r="C11" i="7"/>
  <c r="J11" i="7"/>
  <c r="I4" i="7"/>
  <c r="I5" i="7"/>
  <c r="F2" i="7"/>
  <c r="C2" i="7"/>
  <c r="E2" i="7"/>
  <c r="D7" i="7"/>
  <c r="C5" i="7"/>
  <c r="D5" i="7"/>
  <c r="G13" i="7"/>
  <c r="C7" i="7"/>
  <c r="G7" i="7"/>
  <c r="G8" i="7"/>
  <c r="C9" i="7"/>
  <c r="D3" i="7"/>
  <c r="G12" i="7"/>
  <c r="G15" i="7"/>
  <c r="G9" i="7"/>
  <c r="D9" i="7"/>
  <c r="C15" i="7"/>
  <c r="F14" i="7"/>
  <c r="C14" i="7"/>
  <c r="J14" i="7"/>
  <c r="C13" i="7"/>
  <c r="D8" i="7"/>
  <c r="A14" i="7"/>
  <c r="I14" i="7"/>
  <c r="D12" i="7"/>
  <c r="G14" i="7"/>
  <c r="D14" i="7"/>
  <c r="C12" i="7"/>
  <c r="D15" i="7"/>
  <c r="D13" i="7"/>
  <c r="C8" i="7"/>
  <c r="A3" i="7"/>
  <c r="K3" i="7" s="1"/>
  <c r="F3" i="7"/>
  <c r="C3" i="7"/>
  <c r="Z34" i="8"/>
  <c r="Z35" i="8" s="1"/>
  <c r="Z36" i="8" s="1"/>
  <c r="Z37" i="8" s="1"/>
  <c r="Z38" i="8" s="1"/>
  <c r="Z39" i="8" s="1"/>
  <c r="Z40" i="8" s="1"/>
  <c r="Z41" i="8" s="1"/>
  <c r="Z42" i="8" s="1"/>
  <c r="A8" i="7"/>
  <c r="A13" i="7"/>
  <c r="A4" i="7"/>
  <c r="A15" i="7"/>
  <c r="A9" i="7"/>
  <c r="A5" i="7"/>
  <c r="A12" i="7"/>
  <c r="A7" i="7"/>
  <c r="C32898" i="14"/>
  <c r="C32903" i="14"/>
  <c r="C32907" i="14"/>
  <c r="C32908" i="14"/>
  <c r="C32917" i="14"/>
  <c r="C32926" i="14"/>
  <c r="C32929" i="14"/>
  <c r="C32931" i="14"/>
  <c r="C32938" i="14"/>
  <c r="C32939" i="14"/>
  <c r="C32944" i="14"/>
  <c r="C32947" i="14"/>
  <c r="C32952" i="14"/>
  <c r="C32958" i="14"/>
  <c r="C32960" i="14"/>
  <c r="C32961" i="14"/>
  <c r="C32963" i="14"/>
  <c r="C32965" i="14"/>
  <c r="C32971" i="14"/>
  <c r="C32974" i="14"/>
  <c r="C32976" i="14"/>
  <c r="C32991" i="14"/>
  <c r="C32992" i="14"/>
  <c r="C32993" i="14"/>
  <c r="C32994" i="14"/>
  <c r="C32998" i="14"/>
  <c r="C32999" i="14"/>
  <c r="C33001" i="14"/>
  <c r="C33003" i="14"/>
  <c r="C33004" i="14"/>
  <c r="C33006" i="14"/>
  <c r="C33008" i="14"/>
  <c r="C33009" i="14"/>
  <c r="C33011" i="14"/>
  <c r="C33013" i="14"/>
  <c r="C33014" i="14"/>
  <c r="C33016" i="14"/>
  <c r="C33020" i="14"/>
  <c r="C33021" i="14"/>
  <c r="C33022" i="14"/>
  <c r="C33026" i="14"/>
  <c r="C33028" i="14"/>
  <c r="C33029" i="14"/>
  <c r="C33031" i="14"/>
  <c r="C33034" i="14"/>
  <c r="C33035" i="14"/>
  <c r="C33037" i="14"/>
  <c r="C33038" i="14"/>
  <c r="C33040" i="14"/>
  <c r="C33044" i="14"/>
  <c r="C33045" i="14"/>
  <c r="C33046" i="14"/>
  <c r="C33048" i="14"/>
  <c r="C33051" i="14"/>
  <c r="C33052" i="14"/>
  <c r="C33053" i="14"/>
  <c r="C33054" i="14"/>
  <c r="C33055" i="14"/>
  <c r="C33058" i="14"/>
  <c r="C33059" i="14"/>
  <c r="C33061" i="14"/>
  <c r="C33284" i="14"/>
  <c r="C33287" i="14"/>
  <c r="C33289" i="14"/>
  <c r="C33290" i="14"/>
  <c r="C33292" i="14"/>
  <c r="C33295" i="14"/>
  <c r="C33296" i="14"/>
  <c r="C33301" i="14"/>
  <c r="C33303" i="14"/>
  <c r="C33304" i="14"/>
  <c r="C33306" i="14"/>
  <c r="C33309" i="14"/>
  <c r="C33311" i="14"/>
  <c r="C33312" i="14"/>
  <c r="C33313" i="14"/>
  <c r="C33315" i="14"/>
  <c r="C33316" i="14"/>
  <c r="C33318" i="14"/>
  <c r="C33321" i="14"/>
  <c r="C33324" i="14"/>
  <c r="C33328" i="14"/>
  <c r="C33330" i="14"/>
  <c r="C33332" i="14"/>
  <c r="C33335" i="14"/>
  <c r="C33336" i="14"/>
  <c r="C33338" i="14"/>
  <c r="C33340" i="14"/>
  <c r="C33341" i="14"/>
  <c r="C33348" i="14"/>
  <c r="C33353" i="14"/>
  <c r="C33356" i="14"/>
  <c r="C33358" i="14"/>
  <c r="C33359" i="14"/>
  <c r="C33363" i="14"/>
  <c r="C33365" i="14"/>
  <c r="C33367" i="14"/>
  <c r="C33368" i="14"/>
  <c r="C33372" i="14"/>
  <c r="C33374" i="14"/>
  <c r="C33375" i="14"/>
  <c r="C33377" i="14"/>
  <c r="C33380" i="14"/>
  <c r="C33382" i="14"/>
  <c r="C33385" i="14"/>
  <c r="C33387" i="14"/>
  <c r="C33388" i="14"/>
  <c r="C33389" i="14"/>
  <c r="C33391" i="14"/>
  <c r="C33393" i="14"/>
  <c r="C33394" i="14"/>
  <c r="C33397" i="14"/>
  <c r="C33398" i="14"/>
  <c r="C33399" i="14"/>
  <c r="C33403" i="14"/>
  <c r="C33407" i="14"/>
  <c r="C33410" i="14"/>
  <c r="C33425" i="14"/>
  <c r="C33427" i="14"/>
  <c r="C33433" i="14"/>
  <c r="C33436" i="14"/>
  <c r="C33438" i="14"/>
  <c r="C33439" i="14"/>
  <c r="C33469" i="14"/>
  <c r="C33475" i="14"/>
  <c r="C33479" i="14"/>
  <c r="C33592" i="14"/>
  <c r="C33611" i="14"/>
  <c r="C33621" i="14"/>
  <c r="C33622" i="14"/>
  <c r="C32921" i="14"/>
  <c r="C32969" i="14"/>
  <c r="C32978" i="14"/>
  <c r="C32981" i="14"/>
  <c r="C33329" i="14"/>
  <c r="C32899" i="14"/>
  <c r="C32902" i="14"/>
  <c r="C32905" i="14"/>
  <c r="C32914" i="14"/>
  <c r="C32920" i="14"/>
  <c r="C32955" i="14"/>
  <c r="C32962" i="14"/>
  <c r="C32975" i="14"/>
  <c r="C32979" i="14"/>
  <c r="C32989" i="14"/>
  <c r="C32990" i="14"/>
  <c r="C32997" i="14"/>
  <c r="C33002" i="14"/>
  <c r="C33010" i="14"/>
  <c r="C33017" i="14"/>
  <c r="C33023" i="14"/>
  <c r="C33027" i="14"/>
  <c r="C33032" i="14"/>
  <c r="C33036" i="14"/>
  <c r="C33041" i="14"/>
  <c r="C33043" i="14"/>
  <c r="C33047" i="14"/>
  <c r="C33049" i="14"/>
  <c r="C33062" i="14"/>
  <c r="C33285" i="14"/>
  <c r="C33293" i="14"/>
  <c r="C33305" i="14"/>
  <c r="C33317" i="14"/>
  <c r="C33325" i="14"/>
  <c r="C33333" i="14"/>
  <c r="C33334" i="14"/>
  <c r="C33343" i="14"/>
  <c r="C33347" i="14"/>
  <c r="C33354" i="14"/>
  <c r="C33361" i="14"/>
  <c r="C33364" i="14"/>
  <c r="C33378" i="14"/>
  <c r="C33381" i="14"/>
  <c r="C33383" i="14"/>
  <c r="C33386" i="14"/>
  <c r="C33396" i="14"/>
  <c r="C33418" i="14"/>
  <c r="C33434" i="14"/>
  <c r="C33437" i="14"/>
  <c r="C33455" i="14"/>
  <c r="C33552" i="14"/>
  <c r="C33594" i="14"/>
  <c r="C33604" i="14"/>
  <c r="C33624" i="14"/>
  <c r="C33637" i="14"/>
  <c r="C32915" i="14"/>
  <c r="C32922" i="14"/>
  <c r="C32923" i="14"/>
  <c r="C32942" i="14"/>
  <c r="C32943" i="14"/>
  <c r="C32949" i="14"/>
  <c r="C32951" i="14"/>
  <c r="C32956" i="14"/>
  <c r="C32957" i="14"/>
  <c r="C32964" i="14"/>
  <c r="C32984" i="14"/>
  <c r="C32986" i="14"/>
  <c r="C32988" i="14"/>
  <c r="C32995" i="14"/>
  <c r="C32996" i="14"/>
  <c r="C33000" i="14"/>
  <c r="C33005" i="14"/>
  <c r="C33007" i="14"/>
  <c r="C33012" i="14"/>
  <c r="C33015" i="14"/>
  <c r="C33018" i="14"/>
  <c r="C33019" i="14"/>
  <c r="C33024" i="14"/>
  <c r="C33025" i="14"/>
  <c r="C33030" i="14"/>
  <c r="C33033" i="14"/>
  <c r="C33039" i="14"/>
  <c r="C33042" i="14"/>
  <c r="C33050" i="14"/>
  <c r="C33056" i="14"/>
  <c r="C33057" i="14"/>
  <c r="C33060" i="14"/>
  <c r="C33286" i="14"/>
  <c r="C33288" i="14"/>
  <c r="C33291" i="14"/>
  <c r="C33294" i="14"/>
  <c r="C33298" i="14"/>
  <c r="C33307" i="14"/>
  <c r="C33310" i="14"/>
  <c r="C33319" i="14"/>
  <c r="C33323" i="14"/>
  <c r="C33326" i="14"/>
  <c r="C33337" i="14"/>
  <c r="C33342" i="14"/>
  <c r="C33344" i="14"/>
  <c r="C33345" i="14"/>
  <c r="C33352" i="14"/>
  <c r="C33355" i="14"/>
  <c r="C33357" i="14"/>
  <c r="C33360" i="14"/>
  <c r="C33362" i="14"/>
  <c r="C33366" i="14"/>
  <c r="C33369" i="14"/>
  <c r="C33370" i="14"/>
  <c r="C33371" i="14"/>
  <c r="C33373" i="14"/>
  <c r="C33376" i="14"/>
  <c r="C33379" i="14"/>
  <c r="C33384" i="14"/>
  <c r="C33390" i="14"/>
  <c r="C33392" i="14"/>
  <c r="C33395" i="14"/>
  <c r="C33400" i="14"/>
  <c r="C33404" i="14"/>
  <c r="C33406" i="14"/>
  <c r="C33415" i="14"/>
  <c r="C33426" i="14"/>
  <c r="C33446" i="14"/>
  <c r="C33453" i="14"/>
  <c r="C33460" i="14"/>
  <c r="C33467" i="14"/>
  <c r="C33593" i="14"/>
  <c r="C33600" i="14"/>
  <c r="C33619" i="14"/>
  <c r="C33620" i="14"/>
  <c r="C33629" i="14"/>
  <c r="C33632" i="14"/>
  <c r="C33635" i="14"/>
  <c r="C33639" i="14"/>
  <c r="C32896" i="14"/>
  <c r="C32901" i="14"/>
  <c r="C32904" i="14"/>
  <c r="C32909" i="14"/>
  <c r="C32910" i="14"/>
  <c r="C32916" i="14"/>
  <c r="C32918" i="14"/>
  <c r="C32919" i="14"/>
  <c r="C32924" i="14"/>
  <c r="C32933" i="14"/>
  <c r="C32936" i="14"/>
  <c r="C32940" i="14"/>
  <c r="C32946" i="14"/>
  <c r="C32953" i="14"/>
  <c r="C32966" i="14"/>
  <c r="C32970" i="14"/>
  <c r="C32977" i="14"/>
  <c r="C32983" i="14"/>
  <c r="C32985" i="14"/>
  <c r="C33067" i="14"/>
  <c r="C33068" i="14"/>
  <c r="C33069" i="14"/>
  <c r="C33071" i="14"/>
  <c r="C33072" i="14"/>
  <c r="C33075" i="14"/>
  <c r="C33077" i="14"/>
  <c r="C33078" i="14"/>
  <c r="C33084" i="14"/>
  <c r="C33085" i="14"/>
  <c r="C33086" i="14"/>
  <c r="C33090" i="14"/>
  <c r="C33092" i="14"/>
  <c r="C33094" i="14"/>
  <c r="C33096" i="14"/>
  <c r="C33099" i="14"/>
  <c r="C33100" i="14"/>
  <c r="C33101" i="14"/>
  <c r="C33102" i="14"/>
  <c r="C33106" i="14"/>
  <c r="C33107" i="14"/>
  <c r="C33108" i="14"/>
  <c r="C33109" i="14"/>
  <c r="C33110" i="14"/>
  <c r="C33111" i="14"/>
  <c r="C33114" i="14"/>
  <c r="C33115" i="14"/>
  <c r="C33118" i="14"/>
  <c r="C33120" i="14"/>
  <c r="C33122" i="14"/>
  <c r="C33126" i="14"/>
  <c r="C33129" i="14"/>
  <c r="C33130" i="14"/>
  <c r="C33131" i="14"/>
  <c r="C33133" i="14"/>
  <c r="C33135" i="14"/>
  <c r="C33138" i="14"/>
  <c r="C33140" i="14"/>
  <c r="C33141" i="14"/>
  <c r="C33143" i="14"/>
  <c r="C33144" i="14"/>
  <c r="C33148" i="14"/>
  <c r="C33149" i="14"/>
  <c r="C33151" i="14"/>
  <c r="C33154" i="14"/>
  <c r="C33156" i="14"/>
  <c r="C33157" i="14"/>
  <c r="C33159" i="14"/>
  <c r="C33160" i="14"/>
  <c r="C33161" i="14"/>
  <c r="C33163" i="14"/>
  <c r="C33166" i="14"/>
  <c r="C33167" i="14"/>
  <c r="C33171" i="14"/>
  <c r="C33172" i="14"/>
  <c r="C33174" i="14"/>
  <c r="C33175" i="14"/>
  <c r="C33178" i="14"/>
  <c r="C33179" i="14"/>
  <c r="C33182" i="14"/>
  <c r="C33184" i="14"/>
  <c r="C33185" i="14"/>
  <c r="C33189" i="14"/>
  <c r="C33190" i="14"/>
  <c r="C33193" i="14"/>
  <c r="C33195" i="14"/>
  <c r="C33196" i="14"/>
  <c r="C33197" i="14"/>
  <c r="C33199" i="14"/>
  <c r="C33201" i="14"/>
  <c r="C33202" i="14"/>
  <c r="C33204" i="14"/>
  <c r="C33205" i="14"/>
  <c r="C33210" i="14"/>
  <c r="C33211" i="14"/>
  <c r="C33213" i="14"/>
  <c r="C33214" i="14"/>
  <c r="C33217" i="14"/>
  <c r="C33219" i="14"/>
  <c r="C33220" i="14"/>
  <c r="C33221" i="14"/>
  <c r="C33222" i="14"/>
  <c r="C33223" i="14"/>
  <c r="C33226" i="14"/>
  <c r="C33228" i="14"/>
  <c r="C33229" i="14"/>
  <c r="C33230" i="14"/>
  <c r="C33231" i="14"/>
  <c r="C33233" i="14"/>
  <c r="C33237" i="14"/>
  <c r="C33239" i="14"/>
  <c r="C33241" i="14"/>
  <c r="C33245" i="14"/>
  <c r="C33246" i="14"/>
  <c r="C33250" i="14"/>
  <c r="C33251" i="14"/>
  <c r="C33253" i="14"/>
  <c r="C33254" i="14"/>
  <c r="C33255" i="14"/>
  <c r="C33258" i="14"/>
  <c r="C33260" i="14"/>
  <c r="C33261" i="14"/>
  <c r="C33262" i="14"/>
  <c r="C33264" i="14"/>
  <c r="C33266" i="14"/>
  <c r="C33267" i="14"/>
  <c r="C33270" i="14"/>
  <c r="C33272" i="14"/>
  <c r="C33274" i="14"/>
  <c r="C33278" i="14"/>
  <c r="C33280" i="14"/>
  <c r="C33283" i="14"/>
  <c r="C33299" i="14"/>
  <c r="C33300" i="14"/>
  <c r="C33302" i="14"/>
  <c r="C33320" i="14"/>
  <c r="C33339" i="14"/>
  <c r="C33346" i="14"/>
  <c r="C33351" i="14"/>
  <c r="C33409" i="14"/>
  <c r="C33413" i="14"/>
  <c r="C33414" i="14"/>
  <c r="C33416" i="14"/>
  <c r="C33420" i="14"/>
  <c r="C33421" i="14"/>
  <c r="C33423" i="14"/>
  <c r="C33429" i="14"/>
  <c r="C33430" i="14"/>
  <c r="C33441" i="14"/>
  <c r="C33442" i="14"/>
  <c r="C33443" i="14"/>
  <c r="C33447" i="14"/>
  <c r="C33449" i="14"/>
  <c r="C33451" i="14"/>
  <c r="C33452" i="14"/>
  <c r="C33454" i="14"/>
  <c r="C33458" i="14"/>
  <c r="C33459" i="14"/>
  <c r="C33461" i="14"/>
  <c r="C33464" i="14"/>
  <c r="C33465" i="14"/>
  <c r="C33466" i="14"/>
  <c r="C33470" i="14"/>
  <c r="C33471" i="14"/>
  <c r="C33477" i="14"/>
  <c r="C33478" i="14"/>
  <c r="C33480" i="14"/>
  <c r="C33481" i="14"/>
  <c r="C33483" i="14"/>
  <c r="C33485" i="14"/>
  <c r="C33487" i="14"/>
  <c r="C33488" i="14"/>
  <c r="C33490" i="14"/>
  <c r="C33493" i="14"/>
  <c r="C33494" i="14"/>
  <c r="C33496" i="14"/>
  <c r="C33498" i="14"/>
  <c r="C33499" i="14"/>
  <c r="C33501" i="14"/>
  <c r="C33502" i="14"/>
  <c r="C33503" i="14"/>
  <c r="C33505" i="14"/>
  <c r="C33507" i="14"/>
  <c r="C33512" i="14"/>
  <c r="C33513" i="14"/>
  <c r="C33515" i="14"/>
  <c r="C33516" i="14"/>
  <c r="C33518" i="14"/>
  <c r="C33521" i="14"/>
  <c r="C33522" i="14"/>
  <c r="C33524" i="14"/>
  <c r="C33526" i="14"/>
  <c r="C33527" i="14"/>
  <c r="C33532" i="14"/>
  <c r="C33533" i="14"/>
  <c r="C33534" i="14"/>
  <c r="C33537" i="14"/>
  <c r="C33540" i="14"/>
  <c r="C33542" i="14"/>
  <c r="C33543" i="14"/>
  <c r="C33544" i="14"/>
  <c r="C33545" i="14"/>
  <c r="C33546" i="14"/>
  <c r="C33547" i="14"/>
  <c r="C33548" i="14"/>
  <c r="C33549" i="14"/>
  <c r="C33550" i="14"/>
  <c r="C33551" i="14"/>
  <c r="C33555" i="14"/>
  <c r="C33556" i="14"/>
  <c r="C33557" i="14"/>
  <c r="C33560" i="14"/>
  <c r="C33561" i="14"/>
  <c r="C33562" i="14"/>
  <c r="C33568" i="14"/>
  <c r="C33569" i="14"/>
  <c r="C33570" i="14"/>
  <c r="C33573" i="14"/>
  <c r="C33575" i="14"/>
  <c r="C33577" i="14"/>
  <c r="C33580" i="14"/>
  <c r="C33582" i="14"/>
  <c r="C33584" i="14"/>
  <c r="C33586" i="14"/>
  <c r="C33587" i="14"/>
  <c r="C33588" i="14"/>
  <c r="C33595" i="14"/>
  <c r="C33596" i="14"/>
  <c r="C33599" i="14"/>
  <c r="C33603" i="14"/>
  <c r="C33606" i="14"/>
  <c r="C33608" i="14"/>
  <c r="C33612" i="14"/>
  <c r="C33615" i="14"/>
  <c r="C33616" i="14"/>
  <c r="C33617" i="14"/>
  <c r="C33623" i="14"/>
  <c r="C33626" i="14"/>
  <c r="C33628" i="14"/>
  <c r="C33630" i="14"/>
  <c r="C33631" i="14"/>
  <c r="C33636" i="14"/>
  <c r="C33641" i="14"/>
  <c r="C33642" i="14"/>
  <c r="C33646" i="14"/>
  <c r="C33647" i="14"/>
  <c r="C33649" i="14"/>
  <c r="C33651" i="14"/>
  <c r="C33654" i="14"/>
  <c r="C33656" i="14"/>
  <c r="C33657" i="14"/>
  <c r="C33659" i="14"/>
  <c r="C33662" i="14"/>
  <c r="C33664" i="14"/>
  <c r="C33665" i="14"/>
  <c r="C33669" i="14"/>
  <c r="C33671" i="14"/>
  <c r="C33672" i="14"/>
  <c r="C32900" i="14"/>
  <c r="C32912" i="14"/>
  <c r="C32927" i="14"/>
  <c r="C32935" i="14"/>
  <c r="C32948" i="14"/>
  <c r="C32959" i="14"/>
  <c r="C32968" i="14"/>
  <c r="C32973" i="14"/>
  <c r="C32980" i="14"/>
  <c r="C33070" i="14"/>
  <c r="C33074" i="14"/>
  <c r="C33079" i="14"/>
  <c r="C33081" i="14"/>
  <c r="C33088" i="14"/>
  <c r="C33098" i="14"/>
  <c r="C33104" i="14"/>
  <c r="C33112" i="14"/>
  <c r="C33117" i="14"/>
  <c r="C33121" i="14"/>
  <c r="C33124" i="14"/>
  <c r="C33128" i="14"/>
  <c r="C33136" i="14"/>
  <c r="C33139" i="14"/>
  <c r="C33145" i="14"/>
  <c r="C33147" i="14"/>
  <c r="C33152" i="14"/>
  <c r="C33162" i="14"/>
  <c r="C33168" i="14"/>
  <c r="C33186" i="14"/>
  <c r="C33191" i="14"/>
  <c r="C33192" i="14"/>
  <c r="C33198" i="14"/>
  <c r="C33206" i="14"/>
  <c r="C33207" i="14"/>
  <c r="C33218" i="14"/>
  <c r="C33225" i="14"/>
  <c r="C33232" i="14"/>
  <c r="C33235" i="14"/>
  <c r="C33240" i="14"/>
  <c r="C33247" i="14"/>
  <c r="C33248" i="14"/>
  <c r="C33249" i="14"/>
  <c r="C33257" i="14"/>
  <c r="C33259" i="14"/>
  <c r="C33263" i="14"/>
  <c r="C33268" i="14"/>
  <c r="C33273" i="14"/>
  <c r="C33275" i="14"/>
  <c r="C33281" i="14"/>
  <c r="C33322" i="14"/>
  <c r="C33327" i="14"/>
  <c r="C33331" i="14"/>
  <c r="C33349" i="14"/>
  <c r="C33412" i="14"/>
  <c r="C33424" i="14"/>
  <c r="C33432" i="14"/>
  <c r="C33440" i="14"/>
  <c r="C33463" i="14"/>
  <c r="C33473" i="14"/>
  <c r="C33491" i="14"/>
  <c r="C33509" i="14"/>
  <c r="C33517" i="14"/>
  <c r="C33520" i="14"/>
  <c r="C33525" i="14"/>
  <c r="C33531" i="14"/>
  <c r="C33536" i="14"/>
  <c r="C33539" i="14"/>
  <c r="C33554" i="14"/>
  <c r="C33565" i="14"/>
  <c r="C33566" i="14"/>
  <c r="C33572" i="14"/>
  <c r="C33578" i="14"/>
  <c r="C33581" i="14"/>
  <c r="C33591" i="14"/>
  <c r="C33605" i="14"/>
  <c r="C33614" i="14"/>
  <c r="C33625" i="14"/>
  <c r="C33634" i="14"/>
  <c r="C33643" i="14"/>
  <c r="C33644" i="14"/>
  <c r="C33655" i="14"/>
  <c r="C33660" i="14"/>
  <c r="C33666" i="14"/>
  <c r="C32897" i="14"/>
  <c r="C32911" i="14"/>
  <c r="C33080" i="14"/>
  <c r="C33125" i="14"/>
  <c r="C33212" i="14"/>
  <c r="C33428" i="14"/>
  <c r="C33476" i="14"/>
  <c r="C33541" i="14"/>
  <c r="C33585" i="14"/>
  <c r="C33602" i="14"/>
  <c r="C33652" i="14"/>
  <c r="C32906" i="14"/>
  <c r="C32913" i="14"/>
  <c r="C32925" i="14"/>
  <c r="C32928" i="14"/>
  <c r="C32932" i="14"/>
  <c r="C32934" i="14"/>
  <c r="C32937" i="14"/>
  <c r="C32941" i="14"/>
  <c r="C32945" i="14"/>
  <c r="C32950" i="14"/>
  <c r="C32954" i="14"/>
  <c r="C32967" i="14"/>
  <c r="C33064" i="14"/>
  <c r="C33073" i="14"/>
  <c r="C33082" i="14"/>
  <c r="C33083" i="14"/>
  <c r="C33091" i="14"/>
  <c r="C33093" i="14"/>
  <c r="C33097" i="14"/>
  <c r="C33103" i="14"/>
  <c r="C33119" i="14"/>
  <c r="C33127" i="14"/>
  <c r="C33137" i="14"/>
  <c r="C33150" i="14"/>
  <c r="C33155" i="14"/>
  <c r="C33164" i="14"/>
  <c r="C33169" i="14"/>
  <c r="C33173" i="14"/>
  <c r="C33176" i="14"/>
  <c r="C33180" i="14"/>
  <c r="C33183" i="14"/>
  <c r="C33187" i="14"/>
  <c r="C33194" i="14"/>
  <c r="C33200" i="14"/>
  <c r="C33208" i="14"/>
  <c r="C33215" i="14"/>
  <c r="C33216" i="14"/>
  <c r="C33234" i="14"/>
  <c r="C33236" i="14"/>
  <c r="C33238" i="14"/>
  <c r="C33242" i="14"/>
  <c r="C33243" i="14"/>
  <c r="C33252" i="14"/>
  <c r="C33265" i="14"/>
  <c r="C33271" i="14"/>
  <c r="C33282" i="14"/>
  <c r="C33350" i="14"/>
  <c r="C33411" i="14"/>
  <c r="C33417" i="14"/>
  <c r="C33422" i="14"/>
  <c r="C33445" i="14"/>
  <c r="C33448" i="14"/>
  <c r="C33457" i="14"/>
  <c r="C33462" i="14"/>
  <c r="C33468" i="14"/>
  <c r="C33472" i="14"/>
  <c r="C33474" i="14"/>
  <c r="C33484" i="14"/>
  <c r="C33486" i="14"/>
  <c r="C33489" i="14"/>
  <c r="C33492" i="14"/>
  <c r="C33495" i="14"/>
  <c r="C33497" i="14"/>
  <c r="C33504" i="14"/>
  <c r="C33510" i="14"/>
  <c r="C33519" i="14"/>
  <c r="C33529" i="14"/>
  <c r="C33530" i="14"/>
  <c r="C33535" i="14"/>
  <c r="C33559" i="14"/>
  <c r="C33564" i="14"/>
  <c r="C33574" i="14"/>
  <c r="C33576" i="14"/>
  <c r="C33589" i="14"/>
  <c r="C33590" i="14"/>
  <c r="C33601" i="14"/>
  <c r="C33607" i="14"/>
  <c r="C33610" i="14"/>
  <c r="C33618" i="14"/>
  <c r="C33627" i="14"/>
  <c r="C33633" i="14"/>
  <c r="C33638" i="14"/>
  <c r="C33640" i="14"/>
  <c r="C33645" i="14"/>
  <c r="C33650" i="14"/>
  <c r="C33653" i="14"/>
  <c r="C33658" i="14"/>
  <c r="C33663" i="14"/>
  <c r="C33668" i="14"/>
  <c r="C33670" i="14"/>
  <c r="C33613" i="14"/>
  <c r="C33158" i="14"/>
  <c r="C33500" i="14"/>
  <c r="C32930" i="14"/>
  <c r="C32982" i="14"/>
  <c r="C32987" i="14"/>
  <c r="C33076" i="14"/>
  <c r="C33087" i="14"/>
  <c r="C33089" i="14"/>
  <c r="C33095" i="14"/>
  <c r="C33105" i="14"/>
  <c r="C33113" i="14"/>
  <c r="C33116" i="14"/>
  <c r="C33123" i="14"/>
  <c r="C33132" i="14"/>
  <c r="C33134" i="14"/>
  <c r="C33142" i="14"/>
  <c r="C33146" i="14"/>
  <c r="C33153" i="14"/>
  <c r="C33165" i="14"/>
  <c r="C33170" i="14"/>
  <c r="C33177" i="14"/>
  <c r="C33181" i="14"/>
  <c r="C33188" i="14"/>
  <c r="C33203" i="14"/>
  <c r="C33209" i="14"/>
  <c r="C33224" i="14"/>
  <c r="C33227" i="14"/>
  <c r="C33244" i="14"/>
  <c r="C33256" i="14"/>
  <c r="C33269" i="14"/>
  <c r="C33276" i="14"/>
  <c r="C33279" i="14"/>
  <c r="C33297" i="14"/>
  <c r="C33308" i="14"/>
  <c r="C33314" i="14"/>
  <c r="C33419" i="14"/>
  <c r="C33431" i="14"/>
  <c r="C33435" i="14"/>
  <c r="C33444" i="14"/>
  <c r="C33450" i="14"/>
  <c r="C33456" i="14"/>
  <c r="C33482" i="14"/>
  <c r="C33506" i="14"/>
  <c r="C33511" i="14"/>
  <c r="C33514" i="14"/>
  <c r="C33523" i="14"/>
  <c r="C33528" i="14"/>
  <c r="C33553" i="14"/>
  <c r="C33558" i="14"/>
  <c r="C33563" i="14"/>
  <c r="C33567" i="14"/>
  <c r="C33571" i="14"/>
  <c r="C33579" i="14"/>
  <c r="C33583" i="14"/>
  <c r="C33597" i="14"/>
  <c r="C33598" i="14"/>
  <c r="C33609" i="14"/>
  <c r="C33648" i="14"/>
  <c r="C33661" i="14"/>
  <c r="C33667" i="14"/>
  <c r="C33673" i="14"/>
  <c r="C32972" i="14"/>
  <c r="C33405" i="14"/>
  <c r="C33538" i="14"/>
  <c r="C33402" i="14"/>
  <c r="C33508" i="14"/>
  <c r="C33063" i="14"/>
  <c r="C33401" i="14"/>
  <c r="C33408" i="14"/>
  <c r="C19144" i="14"/>
  <c r="C19146" i="14"/>
  <c r="C19149" i="14"/>
  <c r="C19151" i="14"/>
  <c r="C19152" i="14"/>
  <c r="C19156" i="14"/>
  <c r="C19157" i="14"/>
  <c r="C19158" i="14"/>
  <c r="C19159" i="14"/>
  <c r="C19163" i="14"/>
  <c r="C19164" i="14"/>
  <c r="C19165" i="14"/>
  <c r="C19169" i="14"/>
  <c r="C19171" i="14"/>
  <c r="C19173" i="14"/>
  <c r="C19175" i="14"/>
  <c r="C19177" i="14"/>
  <c r="C19178" i="14"/>
  <c r="C19180" i="14"/>
  <c r="C19181" i="14"/>
  <c r="C19184" i="14"/>
  <c r="C19185" i="14"/>
  <c r="C19188" i="14"/>
  <c r="C19189" i="14"/>
  <c r="C19193" i="14"/>
  <c r="C19194" i="14"/>
  <c r="C19195" i="14"/>
  <c r="C19196" i="14"/>
  <c r="C19197" i="14"/>
  <c r="C19199" i="14"/>
  <c r="C19200" i="14"/>
  <c r="C19204" i="14"/>
  <c r="C19206" i="14"/>
  <c r="C19209" i="14"/>
  <c r="C19211" i="14"/>
  <c r="C19216" i="14"/>
  <c r="C19217" i="14"/>
  <c r="C19218" i="14"/>
  <c r="C19221" i="14"/>
  <c r="C19224" i="14"/>
  <c r="C19225" i="14"/>
  <c r="C19226" i="14"/>
  <c r="C19231" i="14"/>
  <c r="C19232" i="14"/>
  <c r="C19242" i="14"/>
  <c r="C19243" i="14"/>
  <c r="C19244" i="14"/>
  <c r="C19245" i="14"/>
  <c r="C19247" i="14"/>
  <c r="C19249" i="14"/>
  <c r="C19250" i="14"/>
  <c r="C19252" i="14"/>
  <c r="C19255" i="14"/>
  <c r="C19257" i="14"/>
  <c r="C19258" i="14"/>
  <c r="C19268" i="14"/>
  <c r="C19270" i="14"/>
  <c r="C19271" i="14"/>
  <c r="C19274" i="14"/>
  <c r="C19276" i="14"/>
  <c r="C19278" i="14"/>
  <c r="C19279" i="14"/>
  <c r="C19281" i="14"/>
  <c r="C19285" i="14"/>
  <c r="C19288" i="14"/>
  <c r="C19289" i="14"/>
  <c r="C19290" i="14"/>
  <c r="C19292" i="14"/>
  <c r="C19294" i="14"/>
  <c r="C19295" i="14"/>
  <c r="C19299" i="14"/>
  <c r="C19301" i="14"/>
  <c r="C19304" i="14"/>
  <c r="C19305" i="14"/>
  <c r="C19306" i="14"/>
  <c r="C19308" i="14"/>
  <c r="C19310" i="14"/>
  <c r="C19313" i="14"/>
  <c r="C19317" i="14"/>
  <c r="C19318" i="14"/>
  <c r="C19327" i="14"/>
  <c r="C19329" i="14"/>
  <c r="C19331" i="14"/>
  <c r="C19332" i="14"/>
  <c r="C19334" i="14"/>
  <c r="C19337" i="14"/>
  <c r="C19340" i="14"/>
  <c r="C19342" i="14"/>
  <c r="C19343" i="14"/>
  <c r="C19345" i="14"/>
  <c r="C19348" i="14"/>
  <c r="C19349" i="14"/>
  <c r="C19353" i="14"/>
  <c r="C19356" i="14"/>
  <c r="C19357" i="14"/>
  <c r="C19361" i="14"/>
  <c r="C19363" i="14"/>
  <c r="C19365" i="14"/>
  <c r="C19366" i="14"/>
  <c r="C19367" i="14"/>
  <c r="C19369" i="14"/>
  <c r="C19372" i="14"/>
  <c r="C19374" i="14"/>
  <c r="C19375" i="14"/>
  <c r="C19378" i="14"/>
  <c r="C19380" i="14"/>
  <c r="C19382" i="14"/>
  <c r="C19384" i="14"/>
  <c r="C19386" i="14"/>
  <c r="C19387" i="14"/>
  <c r="C19389" i="14"/>
  <c r="C19392" i="14"/>
  <c r="C19395" i="14"/>
  <c r="C19397" i="14"/>
  <c r="C19398" i="14"/>
  <c r="C19406" i="14"/>
  <c r="C19409" i="14"/>
  <c r="C19415" i="14"/>
  <c r="C19416" i="14"/>
  <c r="C19418" i="14"/>
  <c r="C19421" i="14"/>
  <c r="C19422" i="14"/>
  <c r="C19426" i="14"/>
  <c r="C19428" i="14"/>
  <c r="C19432" i="14"/>
  <c r="C19440" i="14"/>
  <c r="C19448" i="14"/>
  <c r="C19449" i="14"/>
  <c r="C19450" i="14"/>
  <c r="C19457" i="14"/>
  <c r="C19459" i="14"/>
  <c r="C19462" i="14"/>
  <c r="C19464" i="14"/>
  <c r="C19466" i="14"/>
  <c r="C19469" i="14"/>
  <c r="C19475" i="14"/>
  <c r="C19480" i="14"/>
  <c r="C19484" i="14"/>
  <c r="C19487" i="14"/>
  <c r="C19489" i="14"/>
  <c r="C19491" i="14"/>
  <c r="C19496" i="14"/>
  <c r="C19499" i="14"/>
  <c r="C19501" i="14"/>
  <c r="C19502" i="14"/>
  <c r="C19504" i="14"/>
  <c r="C19506" i="14"/>
  <c r="C19507" i="14"/>
  <c r="C19509" i="14"/>
  <c r="C19510" i="14"/>
  <c r="C19512" i="14"/>
  <c r="C19514" i="14"/>
  <c r="C19520" i="14"/>
  <c r="C19521" i="14"/>
  <c r="C19524" i="14"/>
  <c r="C19527" i="14"/>
  <c r="C19529" i="14"/>
  <c r="C19530" i="14"/>
  <c r="C19533" i="14"/>
  <c r="C19535" i="14"/>
  <c r="C19536" i="14"/>
  <c r="C19538" i="14"/>
  <c r="C19541" i="14"/>
  <c r="C19542" i="14"/>
  <c r="C19543" i="14"/>
  <c r="C19544" i="14"/>
  <c r="C19547" i="14"/>
  <c r="C19549" i="14"/>
  <c r="C19552" i="14"/>
  <c r="C19553" i="14"/>
  <c r="C19554" i="14"/>
  <c r="C19556" i="14"/>
  <c r="C19558" i="14"/>
  <c r="C19560" i="14"/>
  <c r="C19561" i="14"/>
  <c r="C19563" i="14"/>
  <c r="C19566" i="14"/>
  <c r="C19568" i="14"/>
  <c r="C19569" i="14"/>
  <c r="C19637" i="14"/>
  <c r="C19638" i="14"/>
  <c r="C19640" i="14"/>
  <c r="C19641" i="14"/>
  <c r="C19644" i="14"/>
  <c r="C19646" i="14"/>
  <c r="C19647" i="14"/>
  <c r="C19649" i="14"/>
  <c r="C19650" i="14"/>
  <c r="C19653" i="14"/>
  <c r="C19654" i="14"/>
  <c r="C19655" i="14"/>
  <c r="C19657" i="14"/>
  <c r="C19660" i="14"/>
  <c r="C19661" i="14"/>
  <c r="C19662" i="14"/>
  <c r="C19664" i="14"/>
  <c r="C19666" i="14"/>
  <c r="C19667" i="14"/>
  <c r="C19670" i="14"/>
  <c r="C19672" i="14"/>
  <c r="C19679" i="14"/>
  <c r="C19680" i="14"/>
  <c r="C19681" i="14"/>
  <c r="C19683" i="14"/>
  <c r="C19684" i="14"/>
  <c r="C19685" i="14"/>
  <c r="C19690" i="14"/>
  <c r="C19694" i="14"/>
  <c r="C19696" i="14"/>
  <c r="C19697" i="14"/>
  <c r="C19698" i="14"/>
  <c r="C19699" i="14"/>
  <c r="C19701" i="14"/>
  <c r="C19704" i="14"/>
  <c r="C19706" i="14"/>
  <c r="C19707" i="14"/>
  <c r="C19708" i="14"/>
  <c r="C19710" i="14"/>
  <c r="C19713" i="14"/>
  <c r="C19715" i="14"/>
  <c r="C19716" i="14"/>
  <c r="C19721" i="14"/>
  <c r="C19722" i="14"/>
  <c r="C19723" i="14"/>
  <c r="C19724" i="14"/>
  <c r="C19729" i="14"/>
  <c r="C19732" i="14"/>
  <c r="C19734" i="14"/>
  <c r="C19735" i="14"/>
  <c r="C19737" i="14"/>
  <c r="C19739" i="14"/>
  <c r="C19741" i="14"/>
  <c r="C19742" i="14"/>
  <c r="C19744" i="14"/>
  <c r="C19746" i="14"/>
  <c r="C19748" i="14"/>
  <c r="C19755" i="14"/>
  <c r="C19756" i="14"/>
  <c r="C19757" i="14"/>
  <c r="C19762" i="14"/>
  <c r="C19764" i="14"/>
  <c r="C19768" i="14"/>
  <c r="C19769" i="14"/>
  <c r="C19771" i="14"/>
  <c r="C19772" i="14"/>
  <c r="C19773" i="14"/>
  <c r="C19774" i="14"/>
  <c r="C19775" i="14"/>
  <c r="C19778" i="14"/>
  <c r="C19781" i="14"/>
  <c r="C19784" i="14"/>
  <c r="C19785" i="14"/>
  <c r="C19787" i="14"/>
  <c r="C19789" i="14"/>
  <c r="C19790" i="14"/>
  <c r="C19791" i="14"/>
  <c r="C19796" i="14"/>
  <c r="C19797" i="14"/>
  <c r="C19799" i="14"/>
  <c r="C19801" i="14"/>
  <c r="C19802" i="14"/>
  <c r="C19804" i="14"/>
  <c r="C19806" i="14"/>
  <c r="C19808" i="14"/>
  <c r="C19809" i="14"/>
  <c r="C19811" i="14"/>
  <c r="C19813" i="14"/>
  <c r="C19815" i="14"/>
  <c r="C19816" i="14"/>
  <c r="C19818" i="14"/>
  <c r="C19821" i="14"/>
  <c r="C19822" i="14"/>
  <c r="C19823" i="14"/>
  <c r="C19825" i="14"/>
  <c r="C19828" i="14"/>
  <c r="C19830" i="14"/>
  <c r="C19831" i="14"/>
  <c r="C19834" i="14"/>
  <c r="C19835" i="14"/>
  <c r="C19836" i="14"/>
  <c r="C19839" i="14"/>
  <c r="C19845" i="14"/>
  <c r="C19846" i="14"/>
  <c r="C19848" i="14"/>
  <c r="C19850" i="14"/>
  <c r="C19853" i="14"/>
  <c r="C19855" i="14"/>
  <c r="C19857" i="14"/>
  <c r="C19859" i="14"/>
  <c r="C19860" i="14"/>
  <c r="C19861" i="14"/>
  <c r="C19865" i="14"/>
  <c r="C19866" i="14"/>
  <c r="C19868" i="14"/>
  <c r="C19869" i="14"/>
  <c r="C19873" i="14"/>
  <c r="C19874" i="14"/>
  <c r="C19875" i="14"/>
  <c r="C19877" i="14"/>
  <c r="C19879" i="14"/>
  <c r="C19880" i="14"/>
  <c r="C19882" i="14"/>
  <c r="C19884" i="14"/>
  <c r="C19887" i="14"/>
  <c r="C19889" i="14"/>
  <c r="C19891" i="14"/>
  <c r="C19892" i="14"/>
  <c r="C19893" i="14"/>
  <c r="C19895" i="14"/>
  <c r="C19902" i="14"/>
  <c r="C19904" i="14"/>
  <c r="C19905" i="14"/>
  <c r="C19906" i="14"/>
  <c r="C19911" i="14"/>
  <c r="C19914" i="14"/>
  <c r="C19916" i="14"/>
  <c r="C19917" i="14"/>
  <c r="C19918" i="14"/>
  <c r="C19921" i="14"/>
  <c r="C19924" i="14"/>
  <c r="C19925" i="14"/>
  <c r="C19926" i="14"/>
  <c r="C19927" i="14"/>
  <c r="C19930" i="14"/>
  <c r="C19932" i="14"/>
  <c r="C19934" i="14"/>
  <c r="C19935" i="14"/>
  <c r="C19937" i="14"/>
  <c r="C19939" i="14"/>
  <c r="C19940" i="14"/>
  <c r="C19942" i="14"/>
  <c r="C19946" i="14"/>
  <c r="C19949" i="14"/>
  <c r="C19951" i="14"/>
  <c r="C19953" i="14"/>
  <c r="C19959" i="14"/>
  <c r="C19960" i="14"/>
  <c r="C19962" i="14"/>
  <c r="C19963" i="14"/>
  <c r="C19964" i="14"/>
  <c r="C19965" i="14"/>
  <c r="C19967" i="14"/>
  <c r="C19968" i="14"/>
  <c r="C19969" i="14"/>
  <c r="C19972" i="14"/>
  <c r="C19974" i="14"/>
  <c r="C19976" i="14"/>
  <c r="C19979" i="14"/>
  <c r="C19980" i="14"/>
  <c r="C19983" i="14"/>
  <c r="C19989" i="14"/>
  <c r="C19990" i="14"/>
  <c r="C19993" i="14"/>
  <c r="C19994" i="14"/>
  <c r="C19997" i="14"/>
  <c r="C19999" i="14"/>
  <c r="C20001" i="14"/>
  <c r="C20002" i="14"/>
  <c r="C20004" i="14"/>
  <c r="C20007" i="14"/>
  <c r="C20009" i="14"/>
  <c r="C20011" i="14"/>
  <c r="C20013" i="14"/>
  <c r="C20014" i="14"/>
  <c r="C20017" i="14"/>
  <c r="C20019" i="14"/>
  <c r="C20020" i="14"/>
  <c r="C20022" i="14"/>
  <c r="C20028" i="14"/>
  <c r="C20029" i="14"/>
  <c r="C20030" i="14"/>
  <c r="C20031" i="14"/>
  <c r="C20032" i="14"/>
  <c r="C20033" i="14"/>
  <c r="C20035" i="14"/>
  <c r="C20038" i="14"/>
  <c r="C20042" i="14"/>
  <c r="C20045" i="14"/>
  <c r="C20046" i="14"/>
  <c r="C20048" i="14"/>
  <c r="C20051" i="14"/>
  <c r="C20053" i="14"/>
  <c r="C20055" i="14"/>
  <c r="C20056" i="14"/>
  <c r="C20057" i="14"/>
  <c r="C20060" i="14"/>
  <c r="C20062" i="14"/>
  <c r="C20064" i="14"/>
  <c r="C20065" i="14"/>
  <c r="C20066" i="14"/>
  <c r="C20069" i="14"/>
  <c r="C20071" i="14"/>
  <c r="C20072" i="14"/>
  <c r="C20076" i="14"/>
  <c r="C20078" i="14"/>
  <c r="C20081" i="14"/>
  <c r="C20085" i="14"/>
  <c r="C20086" i="14"/>
  <c r="C20087" i="14"/>
  <c r="C20088" i="14"/>
  <c r="C20091" i="14"/>
  <c r="C20092" i="14"/>
  <c r="C20093" i="14"/>
  <c r="C20094" i="14"/>
  <c r="C20096" i="14"/>
  <c r="C20098" i="14"/>
  <c r="C20099" i="14"/>
  <c r="C20104" i="14"/>
  <c r="C20105" i="14"/>
  <c r="C20110" i="14"/>
  <c r="C20111" i="14"/>
  <c r="C20116" i="14"/>
  <c r="C20119" i="14"/>
  <c r="C20121" i="14"/>
  <c r="C20123" i="14"/>
  <c r="C20126" i="14"/>
  <c r="C20128" i="14"/>
  <c r="C20129" i="14"/>
  <c r="C20131" i="14"/>
  <c r="C20132" i="14"/>
  <c r="C20133" i="14"/>
  <c r="C20135" i="14"/>
  <c r="C20137" i="14"/>
  <c r="C20138" i="14"/>
  <c r="C20141" i="14"/>
  <c r="C20144" i="14"/>
  <c r="C20145" i="14"/>
  <c r="C20146" i="14"/>
  <c r="C20150" i="14"/>
  <c r="C20153" i="14"/>
  <c r="C20159" i="14"/>
  <c r="C20162" i="14"/>
  <c r="C20167" i="14"/>
  <c r="C20168" i="14"/>
  <c r="C20170" i="14"/>
  <c r="C20174" i="14"/>
  <c r="C20175" i="14"/>
  <c r="C20176" i="14"/>
  <c r="C20177" i="14"/>
  <c r="C20179" i="14"/>
  <c r="C20183" i="14"/>
  <c r="C20186" i="14"/>
  <c r="C20188" i="14"/>
  <c r="C20189" i="14"/>
  <c r="C20191" i="14"/>
  <c r="C20192" i="14"/>
  <c r="C20198" i="14"/>
  <c r="C20199" i="14"/>
  <c r="C20200" i="14"/>
  <c r="C20201" i="14"/>
  <c r="C20204" i="14"/>
  <c r="C20205" i="14"/>
  <c r="C20206" i="14"/>
  <c r="C20207" i="14"/>
  <c r="C20212" i="14"/>
  <c r="C20214" i="14"/>
  <c r="C20215" i="14"/>
  <c r="C20217" i="14"/>
  <c r="C20220" i="14"/>
  <c r="C20222" i="14"/>
  <c r="C20224" i="14"/>
  <c r="C20225" i="14"/>
  <c r="C20227" i="14"/>
  <c r="C20230" i="14"/>
  <c r="C20232" i="14"/>
  <c r="C20233" i="14"/>
  <c r="C20234" i="14"/>
  <c r="C20235" i="14"/>
  <c r="C20236" i="14"/>
  <c r="C20239" i="14"/>
  <c r="C20242" i="14"/>
  <c r="C20243" i="14"/>
  <c r="C20249" i="14"/>
  <c r="C20250" i="14"/>
  <c r="C20251" i="14"/>
  <c r="C20255" i="14"/>
  <c r="C20260" i="14"/>
  <c r="C20261" i="14"/>
  <c r="C20263" i="14"/>
  <c r="C20267" i="14"/>
  <c r="C20269" i="14"/>
  <c r="C20271" i="14"/>
  <c r="C20272" i="14"/>
  <c r="C20274" i="14"/>
  <c r="C20277" i="14"/>
  <c r="C20279" i="14"/>
  <c r="C20280" i="14"/>
  <c r="C20283" i="14"/>
  <c r="C20288" i="14"/>
  <c r="C20289" i="14"/>
  <c r="C20290" i="14"/>
  <c r="C20291" i="14"/>
  <c r="C20294" i="14"/>
  <c r="C20297" i="14"/>
  <c r="C20300" i="14"/>
  <c r="C20302" i="14"/>
  <c r="C20306" i="14"/>
  <c r="C20307" i="14"/>
  <c r="C20308" i="14"/>
  <c r="C20310" i="14"/>
  <c r="C20315" i="14"/>
  <c r="C20316" i="14"/>
  <c r="C20321" i="14"/>
  <c r="C20322" i="14"/>
  <c r="C20323" i="14"/>
  <c r="C20324" i="14"/>
  <c r="C20327" i="14"/>
  <c r="C20328" i="14"/>
  <c r="C20329" i="14"/>
  <c r="C20330" i="14"/>
  <c r="C20334" i="14"/>
  <c r="C20338" i="14"/>
  <c r="C20340" i="14"/>
  <c r="C20345" i="14"/>
  <c r="C20347" i="14"/>
  <c r="C20349" i="14"/>
  <c r="C20352" i="14"/>
  <c r="C20354" i="14"/>
  <c r="C20358" i="14"/>
  <c r="C20359" i="14"/>
  <c r="C20362" i="14"/>
  <c r="C20363" i="14"/>
  <c r="C20366" i="14"/>
  <c r="C20368" i="14"/>
  <c r="C20371" i="14"/>
  <c r="C20372" i="14"/>
  <c r="C20373" i="14"/>
  <c r="C20374" i="14"/>
  <c r="C20376" i="14"/>
  <c r="C20379" i="14"/>
  <c r="C20381" i="14"/>
  <c r="C20384" i="14"/>
  <c r="C20385" i="14"/>
  <c r="C20388" i="14"/>
  <c r="C20389" i="14"/>
  <c r="C20390" i="14"/>
  <c r="C20391" i="14"/>
  <c r="C20397" i="14"/>
  <c r="C20399" i="14"/>
  <c r="C20405" i="14"/>
  <c r="C20407" i="14"/>
  <c r="C20410" i="14"/>
  <c r="C20412" i="14"/>
  <c r="C20419" i="14"/>
  <c r="C20425" i="14"/>
  <c r="C20432" i="14"/>
  <c r="C20434" i="14"/>
  <c r="C20436" i="14"/>
  <c r="C20441" i="14"/>
  <c r="C20443" i="14"/>
  <c r="C20445" i="14"/>
  <c r="C20451" i="14"/>
  <c r="C20456" i="14"/>
  <c r="C20459" i="14"/>
  <c r="C20514" i="14"/>
  <c r="C20516" i="14"/>
  <c r="C20518" i="14"/>
  <c r="C20521" i="14"/>
  <c r="C20522" i="14"/>
  <c r="C20526" i="14"/>
  <c r="C20527" i="14"/>
  <c r="C20528" i="14"/>
  <c r="C20530" i="14"/>
  <c r="C20542" i="14"/>
  <c r="C20545" i="14"/>
  <c r="C20549" i="14"/>
  <c r="C20553" i="14"/>
  <c r="C20555" i="14"/>
  <c r="C20559" i="14"/>
  <c r="C20568" i="14"/>
  <c r="C20569" i="14"/>
  <c r="C20577" i="14"/>
  <c r="C20581" i="14"/>
  <c r="C20587" i="14"/>
  <c r="C20589" i="14"/>
  <c r="C20590" i="14"/>
  <c r="C20596" i="14"/>
  <c r="C19145" i="14"/>
  <c r="C19147" i="14"/>
  <c r="C19150" i="14"/>
  <c r="C19153" i="14"/>
  <c r="C19154" i="14"/>
  <c r="C19155" i="14"/>
  <c r="C19160" i="14"/>
  <c r="C19162" i="14"/>
  <c r="C19166" i="14"/>
  <c r="C19167" i="14"/>
  <c r="C19170" i="14"/>
  <c r="C19176" i="14"/>
  <c r="C19179" i="14"/>
  <c r="C19182" i="14"/>
  <c r="C19183" i="14"/>
  <c r="C19187" i="14"/>
  <c r="C19190" i="14"/>
  <c r="C19192" i="14"/>
  <c r="C19201" i="14"/>
  <c r="C19203" i="14"/>
  <c r="C19205" i="14"/>
  <c r="C19207" i="14"/>
  <c r="C19210" i="14"/>
  <c r="C19212" i="14"/>
  <c r="C19214" i="14"/>
  <c r="C19215" i="14"/>
  <c r="C19220" i="14"/>
  <c r="C19222" i="14"/>
  <c r="C19227" i="14"/>
  <c r="C19228" i="14"/>
  <c r="C19229" i="14"/>
  <c r="C19230" i="14"/>
  <c r="C19233" i="14"/>
  <c r="C19234" i="14"/>
  <c r="C19235" i="14"/>
  <c r="C19236" i="14"/>
  <c r="C19238" i="14"/>
  <c r="C19240" i="14"/>
  <c r="C19241" i="14"/>
  <c r="C19248" i="14"/>
  <c r="C19253" i="14"/>
  <c r="C19256" i="14"/>
  <c r="C19260" i="14"/>
  <c r="C19261" i="14"/>
  <c r="C19265" i="14"/>
  <c r="C19267" i="14"/>
  <c r="C19272" i="14"/>
  <c r="C19273" i="14"/>
  <c r="C19275" i="14"/>
  <c r="C19277" i="14"/>
  <c r="C19280" i="14"/>
  <c r="C19283" i="14"/>
  <c r="C19286" i="14"/>
  <c r="C19293" i="14"/>
  <c r="C19297" i="14"/>
  <c r="C19298" i="14"/>
  <c r="C19300" i="14"/>
  <c r="C19303" i="14"/>
  <c r="C19312" i="14"/>
  <c r="C19315" i="14"/>
  <c r="C19320" i="14"/>
  <c r="C19321" i="14"/>
  <c r="C19324" i="14"/>
  <c r="C19325" i="14"/>
  <c r="C19333" i="14"/>
  <c r="C19335" i="14"/>
  <c r="C19338" i="14"/>
  <c r="C19339" i="14"/>
  <c r="C19341" i="14"/>
  <c r="C19344" i="14"/>
  <c r="C19347" i="14"/>
  <c r="C19351" i="14"/>
  <c r="C19352" i="14"/>
  <c r="C19355" i="14"/>
  <c r="C19358" i="14"/>
  <c r="C19360" i="14"/>
  <c r="C19362" i="14"/>
  <c r="C19368" i="14"/>
  <c r="C19370" i="14"/>
  <c r="C19373" i="14"/>
  <c r="C19377" i="14"/>
  <c r="C19379" i="14"/>
  <c r="C19383" i="14"/>
  <c r="C19385" i="14"/>
  <c r="C19388" i="14"/>
  <c r="C19394" i="14"/>
  <c r="C19396" i="14"/>
  <c r="C19399" i="14"/>
  <c r="C19401" i="14"/>
  <c r="C19402" i="14"/>
  <c r="C19405" i="14"/>
  <c r="C19408" i="14"/>
  <c r="C19417" i="14"/>
  <c r="C19420" i="14"/>
  <c r="C19425" i="14"/>
  <c r="C19427" i="14"/>
  <c r="C19433" i="14"/>
  <c r="C19435" i="14"/>
  <c r="C19436" i="14"/>
  <c r="C19439" i="14"/>
  <c r="C19442" i="14"/>
  <c r="C19444" i="14"/>
  <c r="C19447" i="14"/>
  <c r="C19451" i="14"/>
  <c r="C19452" i="14"/>
  <c r="C19458" i="14"/>
  <c r="C19461" i="14"/>
  <c r="C19463" i="14"/>
  <c r="C19465" i="14"/>
  <c r="C19467" i="14"/>
  <c r="C19470" i="14"/>
  <c r="C19473" i="14"/>
  <c r="C19474" i="14"/>
  <c r="C19477" i="14"/>
  <c r="C19479" i="14"/>
  <c r="C19481" i="14"/>
  <c r="C19482" i="14"/>
  <c r="C19483" i="14"/>
  <c r="C19486" i="14"/>
  <c r="C19488" i="14"/>
  <c r="C19490" i="14"/>
  <c r="C19500" i="14"/>
  <c r="C19503" i="14"/>
  <c r="C19508" i="14"/>
  <c r="C19511" i="14"/>
  <c r="C19515" i="14"/>
  <c r="C19517" i="14"/>
  <c r="C19525" i="14"/>
  <c r="C19531" i="14"/>
  <c r="C19532" i="14"/>
  <c r="C19534" i="14"/>
  <c r="C19537" i="14"/>
  <c r="C19540" i="14"/>
  <c r="C19546" i="14"/>
  <c r="C19551" i="14"/>
  <c r="C19555" i="14"/>
  <c r="C19557" i="14"/>
  <c r="C19564" i="14"/>
  <c r="C19565" i="14"/>
  <c r="C19585" i="14"/>
  <c r="C19604" i="14"/>
  <c r="C19614" i="14"/>
  <c r="C19635" i="14"/>
  <c r="C19636" i="14"/>
  <c r="C19639" i="14"/>
  <c r="C19643" i="14"/>
  <c r="C19645" i="14"/>
  <c r="C19648" i="14"/>
  <c r="C19651" i="14"/>
  <c r="C19652" i="14"/>
  <c r="C19658" i="14"/>
  <c r="C19659" i="14"/>
  <c r="C19665" i="14"/>
  <c r="C19669" i="14"/>
  <c r="C19671" i="14"/>
  <c r="C19673" i="14"/>
  <c r="C19675" i="14"/>
  <c r="C19676" i="14"/>
  <c r="C19678" i="14"/>
  <c r="C19682" i="14"/>
  <c r="C19686" i="14"/>
  <c r="C19688" i="14"/>
  <c r="C19689" i="14"/>
  <c r="C19691" i="14"/>
  <c r="C19692" i="14"/>
  <c r="C19695" i="14"/>
  <c r="C19700" i="14"/>
  <c r="C19702" i="14"/>
  <c r="C19705" i="14"/>
  <c r="C19711" i="14"/>
  <c r="C19712" i="14"/>
  <c r="C19714" i="14"/>
  <c r="C19718" i="14"/>
  <c r="C19720" i="14"/>
  <c r="C19725" i="14"/>
  <c r="C19726" i="14"/>
  <c r="C19728" i="14"/>
  <c r="C19731" i="14"/>
  <c r="C19733" i="14"/>
  <c r="C19736" i="14"/>
  <c r="C19740" i="14"/>
  <c r="C19743" i="14"/>
  <c r="C19745" i="14"/>
  <c r="C19750" i="14"/>
  <c r="C19753" i="14"/>
  <c r="C19754" i="14"/>
  <c r="C19758" i="14"/>
  <c r="C19760" i="14"/>
  <c r="C19761" i="14"/>
  <c r="C19765" i="14"/>
  <c r="C19766" i="14"/>
  <c r="C19770" i="14"/>
  <c r="C19776" i="14"/>
  <c r="C19779" i="14"/>
  <c r="C19782" i="14"/>
  <c r="C19786" i="14"/>
  <c r="C19792" i="14"/>
  <c r="C19794" i="14"/>
  <c r="C19795" i="14"/>
  <c r="C19800" i="14"/>
  <c r="C19803" i="14"/>
  <c r="C19807" i="14"/>
  <c r="C19810" i="14"/>
  <c r="C19817" i="14"/>
  <c r="C19819" i="14"/>
  <c r="C19820" i="14"/>
  <c r="C19824" i="14"/>
  <c r="C19827" i="14"/>
  <c r="C19832" i="14"/>
  <c r="C19837" i="14"/>
  <c r="C19841" i="14"/>
  <c r="C19844" i="14"/>
  <c r="C19849" i="14"/>
  <c r="C19852" i="14"/>
  <c r="C19856" i="14"/>
  <c r="C19862" i="14"/>
  <c r="C19863" i="14"/>
  <c r="C19864" i="14"/>
  <c r="C19867" i="14"/>
  <c r="C19871" i="14"/>
  <c r="C19872" i="14"/>
  <c r="C19878" i="14"/>
  <c r="C19881" i="14"/>
  <c r="C19883" i="14"/>
  <c r="C19886" i="14"/>
  <c r="C19888" i="14"/>
  <c r="C19890" i="14"/>
  <c r="C19896" i="14"/>
  <c r="C19899" i="14"/>
  <c r="C19901" i="14"/>
  <c r="C19903" i="14"/>
  <c r="C19909" i="14"/>
  <c r="C19910" i="14"/>
  <c r="C19912" i="14"/>
  <c r="C19913" i="14"/>
  <c r="C19923" i="14"/>
  <c r="C19928" i="14"/>
  <c r="C19929" i="14"/>
  <c r="C19931" i="14"/>
  <c r="C19936" i="14"/>
  <c r="C19938" i="14"/>
  <c r="C19941" i="14"/>
  <c r="C19943" i="14"/>
  <c r="C19944" i="14"/>
  <c r="C19947" i="14"/>
  <c r="C19948" i="14"/>
  <c r="C19950" i="14"/>
  <c r="C19954" i="14"/>
  <c r="C19956" i="14"/>
  <c r="C19958" i="14"/>
  <c r="C19961" i="14"/>
  <c r="C19966" i="14"/>
  <c r="C19970" i="14"/>
  <c r="C19975" i="14"/>
  <c r="C19977" i="14"/>
  <c r="C19978" i="14"/>
  <c r="C19982" i="14"/>
  <c r="C19984" i="14"/>
  <c r="C19985" i="14"/>
  <c r="C19986" i="14"/>
  <c r="C19988" i="14"/>
  <c r="C19991" i="14"/>
  <c r="C19992" i="14"/>
  <c r="C20000" i="14"/>
  <c r="C20003" i="14"/>
  <c r="C20006" i="14"/>
  <c r="C20008" i="14"/>
  <c r="C20012" i="14"/>
  <c r="C20016" i="14"/>
  <c r="C20018" i="14"/>
  <c r="C20021" i="14"/>
  <c r="C20023" i="14"/>
  <c r="C20024" i="14"/>
  <c r="C20025" i="14"/>
  <c r="C20027" i="14"/>
  <c r="C20036" i="14"/>
  <c r="C20039" i="14"/>
  <c r="C20040" i="14"/>
  <c r="C20043" i="14"/>
  <c r="C20047" i="14"/>
  <c r="C20050" i="14"/>
  <c r="C20052" i="14"/>
  <c r="C20058" i="14"/>
  <c r="C20059" i="14"/>
  <c r="C20063" i="14"/>
  <c r="C20067" i="14"/>
  <c r="C20073" i="14"/>
  <c r="C20075" i="14"/>
  <c r="C20080" i="14"/>
  <c r="C20082" i="14"/>
  <c r="C20084" i="14"/>
  <c r="C20089" i="14"/>
  <c r="C20095" i="14"/>
  <c r="C20097" i="14"/>
  <c r="C20100" i="14"/>
  <c r="C20101" i="14"/>
  <c r="C20106" i="14"/>
  <c r="C20107" i="14"/>
  <c r="C20108" i="14"/>
  <c r="C20112" i="14"/>
  <c r="C20115" i="14"/>
  <c r="C20118" i="14"/>
  <c r="C20120" i="14"/>
  <c r="C20124" i="14"/>
  <c r="C20127" i="14"/>
  <c r="C20130" i="14"/>
  <c r="C20134" i="14"/>
  <c r="C20136" i="14"/>
  <c r="C20140" i="14"/>
  <c r="C20142" i="14"/>
  <c r="C20143" i="14"/>
  <c r="C20148" i="14"/>
  <c r="C20149" i="14"/>
  <c r="C20151" i="14"/>
  <c r="C20154" i="14"/>
  <c r="C20155" i="14"/>
  <c r="C20157" i="14"/>
  <c r="C20161" i="14"/>
  <c r="C20163" i="14"/>
  <c r="C20164" i="14"/>
  <c r="C20166" i="14"/>
  <c r="C20169" i="14"/>
  <c r="C20172" i="14"/>
  <c r="C20173" i="14"/>
  <c r="C20180" i="14"/>
  <c r="C20182" i="14"/>
  <c r="C20184" i="14"/>
  <c r="C20187" i="14"/>
  <c r="C20190" i="14"/>
  <c r="C20194" i="14"/>
  <c r="C20196" i="14"/>
  <c r="C20197" i="14"/>
  <c r="C20202" i="14"/>
  <c r="C20203" i="14"/>
  <c r="C20208" i="14"/>
  <c r="C20209" i="14"/>
  <c r="C20213" i="14"/>
  <c r="C20216" i="14"/>
  <c r="C20219" i="14"/>
  <c r="C20221" i="14"/>
  <c r="C20223" i="14"/>
  <c r="C20228" i="14"/>
  <c r="C20231" i="14"/>
  <c r="C20241" i="14"/>
  <c r="C20244" i="14"/>
  <c r="C20245" i="14"/>
  <c r="C20247" i="14"/>
  <c r="C20253" i="14"/>
  <c r="C20254" i="14"/>
  <c r="C20256" i="14"/>
  <c r="C20264" i="14"/>
  <c r="C20266" i="14"/>
  <c r="C20270" i="14"/>
  <c r="C20273" i="14"/>
  <c r="C20276" i="14"/>
  <c r="C20281" i="14"/>
  <c r="C20292" i="14"/>
  <c r="C20295" i="14"/>
  <c r="C20296" i="14"/>
  <c r="C20298" i="14"/>
  <c r="C20312" i="14"/>
  <c r="C20314" i="14"/>
  <c r="C20318" i="14"/>
  <c r="C20320" i="14"/>
  <c r="C20332" i="14"/>
  <c r="C20337" i="14"/>
  <c r="C20339" i="14"/>
  <c r="C20342" i="14"/>
  <c r="C20346" i="14"/>
  <c r="C20350" i="14"/>
  <c r="C20356" i="14"/>
  <c r="C20357" i="14"/>
  <c r="C20364" i="14"/>
  <c r="C20365" i="14"/>
  <c r="C20369" i="14"/>
  <c r="C20370" i="14"/>
  <c r="C20382" i="14"/>
  <c r="C20383" i="14"/>
  <c r="C20387" i="14"/>
  <c r="C20392" i="14"/>
  <c r="C20394" i="14"/>
  <c r="C20395" i="14"/>
  <c r="C20406" i="14"/>
  <c r="C20415" i="14"/>
  <c r="C20417" i="14"/>
  <c r="C20422" i="14"/>
  <c r="C20424" i="14"/>
  <c r="C20428" i="14"/>
  <c r="C20431" i="14"/>
  <c r="C20448" i="14"/>
  <c r="C20461" i="14"/>
  <c r="C20476" i="14"/>
  <c r="C20515" i="14"/>
  <c r="C20517" i="14"/>
  <c r="C20519" i="14"/>
  <c r="C20525" i="14"/>
  <c r="C20537" i="14"/>
  <c r="C20539" i="14"/>
  <c r="C20541" i="14"/>
  <c r="C20544" i="14"/>
  <c r="C20547" i="14"/>
  <c r="C20551" i="14"/>
  <c r="C20558" i="14"/>
  <c r="C20560" i="14"/>
  <c r="C20565" i="14"/>
  <c r="C20573" i="14"/>
  <c r="C20576" i="14"/>
  <c r="C20578" i="14"/>
  <c r="C20599" i="14"/>
  <c r="C19143" i="14"/>
  <c r="C19148" i="14"/>
  <c r="C19161" i="14"/>
  <c r="C19168" i="14"/>
  <c r="C19172" i="14"/>
  <c r="C19174" i="14"/>
  <c r="C19186" i="14"/>
  <c r="C19191" i="14"/>
  <c r="C19198" i="14"/>
  <c r="C19202" i="14"/>
  <c r="C19208" i="14"/>
  <c r="C19219" i="14"/>
  <c r="C19223" i="14"/>
  <c r="C19237" i="14"/>
  <c r="C19239" i="14"/>
  <c r="C19246" i="14"/>
  <c r="C19251" i="14"/>
  <c r="C19254" i="14"/>
  <c r="C19262" i="14"/>
  <c r="C19266" i="14"/>
  <c r="C19269" i="14"/>
  <c r="C19282" i="14"/>
  <c r="C19284" i="14"/>
  <c r="C19287" i="14"/>
  <c r="C19291" i="14"/>
  <c r="C19296" i="14"/>
  <c r="C19307" i="14"/>
  <c r="C19309" i="14"/>
  <c r="C19316" i="14"/>
  <c r="C19322" i="14"/>
  <c r="C19323" i="14"/>
  <c r="C19328" i="14"/>
  <c r="C19336" i="14"/>
  <c r="C19346" i="14"/>
  <c r="C19359" i="14"/>
  <c r="C19364" i="14"/>
  <c r="C19371" i="14"/>
  <c r="C19376" i="14"/>
  <c r="C19381" i="14"/>
  <c r="C19390" i="14"/>
  <c r="C19391" i="14"/>
  <c r="C19393" i="14"/>
  <c r="C19414" i="14"/>
  <c r="C19430" i="14"/>
  <c r="C19431" i="14"/>
  <c r="C19437" i="14"/>
  <c r="C19441" i="14"/>
  <c r="C19454" i="14"/>
  <c r="C19455" i="14"/>
  <c r="C19460" i="14"/>
  <c r="C19468" i="14"/>
  <c r="C19471" i="14"/>
  <c r="C19478" i="14"/>
  <c r="C19485" i="14"/>
  <c r="C19492" i="14"/>
  <c r="C19493" i="14"/>
  <c r="C19497" i="14"/>
  <c r="C19505" i="14"/>
  <c r="C19513" i="14"/>
  <c r="C19516" i="14"/>
  <c r="C19519" i="14"/>
  <c r="C19539" i="14"/>
  <c r="C19559" i="14"/>
  <c r="C19562" i="14"/>
  <c r="C19567" i="14"/>
  <c r="C19578" i="14"/>
  <c r="C19608" i="14"/>
  <c r="C19619" i="14"/>
  <c r="C19632" i="14"/>
  <c r="C19634" i="14"/>
  <c r="C19642" i="14"/>
  <c r="C19656" i="14"/>
  <c r="C19663" i="14"/>
  <c r="C19668" i="14"/>
  <c r="C19674" i="14"/>
  <c r="C19677" i="14"/>
  <c r="C19687" i="14"/>
  <c r="C19693" i="14"/>
  <c r="C19703" i="14"/>
  <c r="C19709" i="14"/>
  <c r="C19717" i="14"/>
  <c r="C19719" i="14"/>
  <c r="C19727" i="14"/>
  <c r="C19730" i="14"/>
  <c r="C19738" i="14"/>
  <c r="C19752" i="14"/>
  <c r="C19759" i="14"/>
  <c r="C19763" i="14"/>
  <c r="C19767" i="14"/>
  <c r="C19777" i="14"/>
  <c r="C19780" i="14"/>
  <c r="C19783" i="14"/>
  <c r="C19788" i="14"/>
  <c r="C19793" i="14"/>
  <c r="C19798" i="14"/>
  <c r="C19805" i="14"/>
  <c r="C19812" i="14"/>
  <c r="C19814" i="14"/>
  <c r="C19826" i="14"/>
  <c r="C19829" i="14"/>
  <c r="C19838" i="14"/>
  <c r="C19842" i="14"/>
  <c r="C19847" i="14"/>
  <c r="C19851" i="14"/>
  <c r="C19854" i="14"/>
  <c r="C19858" i="14"/>
  <c r="C19870" i="14"/>
  <c r="C19876" i="14"/>
  <c r="C19885" i="14"/>
  <c r="C19894" i="14"/>
  <c r="C19897" i="14"/>
  <c r="C19900" i="14"/>
  <c r="C19907" i="14"/>
  <c r="C19908" i="14"/>
  <c r="C19915" i="14"/>
  <c r="C19922" i="14"/>
  <c r="C19933" i="14"/>
  <c r="C19952" i="14"/>
  <c r="C19955" i="14"/>
  <c r="C19957" i="14"/>
  <c r="C19971" i="14"/>
  <c r="C19973" i="14"/>
  <c r="C19981" i="14"/>
  <c r="C19987" i="14"/>
  <c r="C20005" i="14"/>
  <c r="C20015" i="14"/>
  <c r="C20026" i="14"/>
  <c r="C20034" i="14"/>
  <c r="C20037" i="14"/>
  <c r="C20041" i="14"/>
  <c r="C20044" i="14"/>
  <c r="C20061" i="14"/>
  <c r="C20068" i="14"/>
  <c r="C20070" i="14"/>
  <c r="C20074" i="14"/>
  <c r="C20079" i="14"/>
  <c r="C20083" i="14"/>
  <c r="C20109" i="14"/>
  <c r="C20114" i="14"/>
  <c r="C20117" i="14"/>
  <c r="C20122" i="14"/>
  <c r="C20125" i="14"/>
  <c r="C20147" i="14"/>
  <c r="C20152" i="14"/>
  <c r="C20158" i="14"/>
  <c r="C20165" i="14"/>
  <c r="C20171" i="14"/>
  <c r="C20178" i="14"/>
  <c r="C20181" i="14"/>
  <c r="C20185" i="14"/>
  <c r="C20193" i="14"/>
  <c r="C20195" i="14"/>
  <c r="C20210" i="14"/>
  <c r="C20218" i="14"/>
  <c r="C20226" i="14"/>
  <c r="C20229" i="14"/>
  <c r="C20237" i="14"/>
  <c r="C20238" i="14"/>
  <c r="C20240" i="14"/>
  <c r="C20246" i="14"/>
  <c r="C20248" i="14"/>
  <c r="C20252" i="14"/>
  <c r="C20257" i="14"/>
  <c r="C20262" i="14"/>
  <c r="C20268" i="14"/>
  <c r="C20275" i="14"/>
  <c r="C20278" i="14"/>
  <c r="C20284" i="14"/>
  <c r="C20286" i="14"/>
  <c r="C20287" i="14"/>
  <c r="C20293" i="14"/>
  <c r="C20311" i="14"/>
  <c r="C20317" i="14"/>
  <c r="C20319" i="14"/>
  <c r="C20325" i="14"/>
  <c r="C20331" i="14"/>
  <c r="C20341" i="14"/>
  <c r="C20348" i="14"/>
  <c r="C20351" i="14"/>
  <c r="C20355" i="14"/>
  <c r="C20361" i="14"/>
  <c r="C20367" i="14"/>
  <c r="C20377" i="14"/>
  <c r="C20380" i="14"/>
  <c r="C20393" i="14"/>
  <c r="C20398" i="14"/>
  <c r="C20408" i="14"/>
  <c r="C20413" i="14"/>
  <c r="C20420" i="14"/>
  <c r="C20421" i="14"/>
  <c r="C20433" i="14"/>
  <c r="C20438" i="14"/>
  <c r="C20446" i="14"/>
  <c r="C20447" i="14"/>
  <c r="C20453" i="14"/>
  <c r="C20455" i="14"/>
  <c r="C20492" i="14"/>
  <c r="C20520" i="14"/>
  <c r="C20523" i="14"/>
  <c r="C20529" i="14"/>
  <c r="C20534" i="14"/>
  <c r="C20536" i="14"/>
  <c r="C20540" i="14"/>
  <c r="C20546" i="14"/>
  <c r="C20548" i="14"/>
  <c r="C20556" i="14"/>
  <c r="C20592" i="14"/>
  <c r="C19330" i="14"/>
  <c r="C19407" i="14"/>
  <c r="C19424" i="14"/>
  <c r="C19445" i="14"/>
  <c r="C19453" i="14"/>
  <c r="C19494" i="14"/>
  <c r="C19575" i="14"/>
  <c r="C19595" i="14"/>
  <c r="C19596" i="14"/>
  <c r="C19599" i="14"/>
  <c r="C19602" i="14"/>
  <c r="C19615" i="14"/>
  <c r="C19616" i="14"/>
  <c r="C19628" i="14"/>
  <c r="C19631" i="14"/>
  <c r="C19996" i="14"/>
  <c r="C20077" i="14"/>
  <c r="C20259" i="14"/>
  <c r="C20326" i="14"/>
  <c r="C20409" i="14"/>
  <c r="C20437" i="14"/>
  <c r="C20449" i="14"/>
  <c r="C20464" i="14"/>
  <c r="C20467" i="14"/>
  <c r="C20469" i="14"/>
  <c r="C20478" i="14"/>
  <c r="C20491" i="14"/>
  <c r="C20494" i="14"/>
  <c r="C20496" i="14"/>
  <c r="C20501" i="14"/>
  <c r="C20532" i="14"/>
  <c r="C20550" i="14"/>
  <c r="C20564" i="14"/>
  <c r="C20570" i="14"/>
  <c r="C20580" i="14"/>
  <c r="C20582" i="14"/>
  <c r="C20585" i="14"/>
  <c r="C20594" i="14"/>
  <c r="C20595" i="14"/>
  <c r="C19350" i="14"/>
  <c r="C19354" i="14"/>
  <c r="C19434" i="14"/>
  <c r="C19446" i="14"/>
  <c r="C19498" i="14"/>
  <c r="C19545" i="14"/>
  <c r="C19590" i="14"/>
  <c r="C19593" i="14"/>
  <c r="C19597" i="14"/>
  <c r="C19601" i="14"/>
  <c r="C19606" i="14"/>
  <c r="C19626" i="14"/>
  <c r="C19998" i="14"/>
  <c r="C20049" i="14"/>
  <c r="C20054" i="14"/>
  <c r="C20403" i="14"/>
  <c r="C20414" i="14"/>
  <c r="C20423" i="14"/>
  <c r="C20426" i="14"/>
  <c r="C20462" i="14"/>
  <c r="C20493" i="14"/>
  <c r="C20561" i="14"/>
  <c r="C20566" i="14"/>
  <c r="C20579" i="14"/>
  <c r="C20583" i="14"/>
  <c r="C19319" i="14"/>
  <c r="C19326" i="14"/>
  <c r="C19404" i="14"/>
  <c r="C19438" i="14"/>
  <c r="C19572" i="14"/>
  <c r="C19574" i="14"/>
  <c r="C19579" i="14"/>
  <c r="C19584" i="14"/>
  <c r="C19610" i="14"/>
  <c r="C19611" i="14"/>
  <c r="C20304" i="14"/>
  <c r="C20435" i="14"/>
  <c r="C20444" i="14"/>
  <c r="C20450" i="14"/>
  <c r="C20454" i="14"/>
  <c r="C20457" i="14"/>
  <c r="C20490" i="14"/>
  <c r="C20498" i="14"/>
  <c r="C20506" i="14"/>
  <c r="C20531" i="14"/>
  <c r="C20535" i="14"/>
  <c r="C20538" i="14"/>
  <c r="C20563" i="14"/>
  <c r="C20574" i="14"/>
  <c r="C20591" i="14"/>
  <c r="C19582" i="14"/>
  <c r="C20303" i="14"/>
  <c r="C20418" i="14"/>
  <c r="C20489" i="14"/>
  <c r="C20480" i="14"/>
  <c r="C20575" i="14"/>
  <c r="C20463" i="14"/>
  <c r="C20487" i="14"/>
  <c r="C20258" i="14"/>
  <c r="C20265" i="14"/>
  <c r="C20597" i="14"/>
  <c r="C19623" i="14"/>
  <c r="C20572" i="14"/>
  <c r="C20404" i="14"/>
  <c r="C20430" i="14"/>
  <c r="C20552" i="14"/>
  <c r="C19403" i="14"/>
  <c r="C19411" i="14"/>
  <c r="C19423" i="14"/>
  <c r="C19429" i="14"/>
  <c r="C19443" i="14"/>
  <c r="C19518" i="14"/>
  <c r="C19526" i="14"/>
  <c r="C19573" i="14"/>
  <c r="C19576" i="14"/>
  <c r="C19581" i="14"/>
  <c r="C19587" i="14"/>
  <c r="C19588" i="14"/>
  <c r="C19592" i="14"/>
  <c r="C19600" i="14"/>
  <c r="C19603" i="14"/>
  <c r="C19605" i="14"/>
  <c r="C19613" i="14"/>
  <c r="C19618" i="14"/>
  <c r="C19621" i="14"/>
  <c r="C19624" i="14"/>
  <c r="C19625" i="14"/>
  <c r="C19627" i="14"/>
  <c r="C19629" i="14"/>
  <c r="C20301" i="14"/>
  <c r="C20305" i="14"/>
  <c r="C20309" i="14"/>
  <c r="C20313" i="14"/>
  <c r="C20333" i="14"/>
  <c r="C20335" i="14"/>
  <c r="C20396" i="14"/>
  <c r="C20401" i="14"/>
  <c r="C20411" i="14"/>
  <c r="C20416" i="14"/>
  <c r="C20427" i="14"/>
  <c r="C20429" i="14"/>
  <c r="C20439" i="14"/>
  <c r="C20458" i="14"/>
  <c r="C20465" i="14"/>
  <c r="C20470" i="14"/>
  <c r="C20471" i="14"/>
  <c r="C20475" i="14"/>
  <c r="C20479" i="14"/>
  <c r="C20483" i="14"/>
  <c r="C20484" i="14"/>
  <c r="C20486" i="14"/>
  <c r="C20495" i="14"/>
  <c r="C20499" i="14"/>
  <c r="C20500" i="14"/>
  <c r="C20507" i="14"/>
  <c r="C20509" i="14"/>
  <c r="C20511" i="14"/>
  <c r="C20554" i="14"/>
  <c r="C20562" i="14"/>
  <c r="C20571" i="14"/>
  <c r="C20584" i="14"/>
  <c r="C20593" i="14"/>
  <c r="C19571" i="14"/>
  <c r="C19580" i="14"/>
  <c r="C19586" i="14"/>
  <c r="C19607" i="14"/>
  <c r="C20285" i="14"/>
  <c r="C20299" i="14"/>
  <c r="C20400" i="14"/>
  <c r="C20440" i="14"/>
  <c r="C20481" i="14"/>
  <c r="C20497" i="14"/>
  <c r="C20504" i="14"/>
  <c r="C20512" i="14"/>
  <c r="C20524" i="14"/>
  <c r="C20598" i="14"/>
  <c r="C19400" i="14"/>
  <c r="C19410" i="14"/>
  <c r="C19412" i="14"/>
  <c r="C19419" i="14"/>
  <c r="C19523" i="14"/>
  <c r="C19528" i="14"/>
  <c r="C19583" i="14"/>
  <c r="C19591" i="14"/>
  <c r="C19594" i="14"/>
  <c r="C19598" i="14"/>
  <c r="C19609" i="14"/>
  <c r="C19622" i="14"/>
  <c r="C19630" i="14"/>
  <c r="C19995" i="14"/>
  <c r="C20113" i="14"/>
  <c r="C20282" i="14"/>
  <c r="C20360" i="14"/>
  <c r="C20402" i="14"/>
  <c r="C20442" i="14"/>
  <c r="C20460" i="14"/>
  <c r="C20466" i="14"/>
  <c r="C20472" i="14"/>
  <c r="C20473" i="14"/>
  <c r="C20477" i="14"/>
  <c r="C20482" i="14"/>
  <c r="C20502" i="14"/>
  <c r="C20505" i="14"/>
  <c r="C20508" i="14"/>
  <c r="C20543" i="14"/>
  <c r="C20567" i="14"/>
  <c r="C20588" i="14"/>
  <c r="C19589" i="14"/>
  <c r="C20211" i="14"/>
  <c r="C20343" i="14"/>
  <c r="C20353" i="14"/>
  <c r="C20510" i="14"/>
  <c r="C19413" i="14"/>
  <c r="C19495" i="14"/>
  <c r="C19522" i="14"/>
  <c r="C19550" i="14"/>
  <c r="C19570" i="14"/>
  <c r="C19577" i="14"/>
  <c r="C19620" i="14"/>
  <c r="C20386" i="14"/>
  <c r="C20452" i="14"/>
  <c r="C20468" i="14"/>
  <c r="C20474" i="14"/>
  <c r="C20485" i="14"/>
  <c r="C20488" i="14"/>
  <c r="C20503" i="14"/>
  <c r="C20513" i="14"/>
  <c r="C20533" i="14"/>
  <c r="C20557" i="14"/>
  <c r="C20586" i="14"/>
  <c r="C19456" i="14"/>
  <c r="C19472" i="14"/>
  <c r="C19476" i="14"/>
  <c r="C20344" i="14"/>
  <c r="C19259" i="14"/>
  <c r="C19264" i="14"/>
  <c r="C19302" i="14"/>
  <c r="C19747" i="14"/>
  <c r="C19749" i="14"/>
  <c r="C19840" i="14"/>
  <c r="C19945" i="14"/>
  <c r="C20010" i="14"/>
  <c r="C20156" i="14"/>
  <c r="C20160" i="14"/>
  <c r="C20336" i="14"/>
  <c r="C19833" i="14"/>
  <c r="C19213" i="14"/>
  <c r="C19263" i="14"/>
  <c r="C19311" i="14"/>
  <c r="C19314" i="14"/>
  <c r="C19548" i="14"/>
  <c r="C19751" i="14"/>
  <c r="C19843" i="14"/>
  <c r="C20090" i="14"/>
  <c r="C20102" i="14"/>
  <c r="C20103" i="14"/>
  <c r="C20139" i="14"/>
  <c r="C20375" i="14"/>
  <c r="C20378" i="14"/>
  <c r="C38923" i="14"/>
  <c r="C38924" i="14"/>
  <c r="C38925" i="14"/>
  <c r="C38926" i="14"/>
  <c r="C38928" i="14"/>
  <c r="C38929" i="14"/>
  <c r="C38930" i="14"/>
  <c r="C38931" i="14"/>
  <c r="C38933" i="14"/>
  <c r="C38935" i="14"/>
  <c r="C38936" i="14"/>
  <c r="C38938" i="14"/>
  <c r="C38939" i="14"/>
  <c r="C38940" i="14"/>
  <c r="C38942" i="14"/>
  <c r="C38943" i="14"/>
  <c r="C38945" i="14"/>
  <c r="C38948" i="14"/>
  <c r="C38949" i="14"/>
  <c r="C38950" i="14"/>
  <c r="C38951" i="14"/>
  <c r="C38952" i="14"/>
  <c r="C38953" i="14"/>
  <c r="C38954" i="14"/>
  <c r="C38955" i="14"/>
  <c r="C38956" i="14"/>
  <c r="C38957" i="14"/>
  <c r="C38958" i="14"/>
  <c r="C38959" i="14"/>
  <c r="C38960" i="14"/>
  <c r="C38961" i="14"/>
  <c r="C38962" i="14"/>
  <c r="C38963" i="14"/>
  <c r="C38966" i="14"/>
  <c r="C38968" i="14"/>
  <c r="C38970" i="14"/>
  <c r="C38972" i="14"/>
  <c r="C38973" i="14"/>
  <c r="C38974" i="14"/>
  <c r="C38975" i="14"/>
  <c r="C38976" i="14"/>
  <c r="C38977" i="14"/>
  <c r="C38978" i="14"/>
  <c r="C38979" i="14"/>
  <c r="C38980" i="14"/>
  <c r="C38981" i="14"/>
  <c r="C38982" i="14"/>
  <c r="C38983" i="14"/>
  <c r="C38984" i="14"/>
  <c r="C38985" i="14"/>
  <c r="C38986" i="14"/>
  <c r="C38987" i="14"/>
  <c r="C38988" i="14"/>
  <c r="C38989" i="14"/>
  <c r="C38990" i="14"/>
  <c r="C38991" i="14"/>
  <c r="C38992" i="14"/>
  <c r="C38993" i="14"/>
  <c r="C38994" i="14"/>
  <c r="C38995" i="14"/>
  <c r="C38996" i="14"/>
  <c r="C38997" i="14"/>
  <c r="C38998" i="14"/>
  <c r="C38999" i="14"/>
  <c r="C39000" i="14"/>
  <c r="C39001" i="14"/>
  <c r="C39002" i="14"/>
  <c r="C39003" i="14"/>
  <c r="C39004" i="14"/>
  <c r="C39005" i="14"/>
  <c r="C39006" i="14"/>
  <c r="C39007" i="14"/>
  <c r="C39008" i="14"/>
  <c r="C39009" i="14"/>
  <c r="C39010" i="14"/>
  <c r="C39011" i="14"/>
  <c r="C39012" i="14"/>
  <c r="C39013" i="14"/>
  <c r="C39014" i="14"/>
  <c r="C39015" i="14"/>
  <c r="C39016" i="14"/>
  <c r="C39017" i="14"/>
  <c r="C39018" i="14"/>
  <c r="C39019" i="14"/>
  <c r="C39020" i="14"/>
  <c r="C39021" i="14"/>
  <c r="C39022" i="14"/>
  <c r="C39023" i="14"/>
  <c r="C39024" i="14"/>
  <c r="C39025" i="14"/>
  <c r="C39026" i="14"/>
  <c r="C39027" i="14"/>
  <c r="C39028" i="14"/>
  <c r="C39029" i="14"/>
  <c r="C39030" i="14"/>
  <c r="C39031" i="14"/>
  <c r="C39032" i="14"/>
  <c r="C39033" i="14"/>
  <c r="C39034" i="14"/>
  <c r="C39035" i="14"/>
  <c r="C39036" i="14"/>
  <c r="C39037" i="14"/>
  <c r="C39038" i="14"/>
  <c r="C39039" i="14"/>
  <c r="C39040" i="14"/>
  <c r="C39041" i="14"/>
  <c r="C39042" i="14"/>
  <c r="C39043" i="14"/>
  <c r="C39044" i="14"/>
  <c r="C39045" i="14"/>
  <c r="C39046" i="14"/>
  <c r="C39047" i="14"/>
  <c r="C39048" i="14"/>
  <c r="C39049" i="14"/>
  <c r="C39050" i="14"/>
  <c r="C39051" i="14"/>
  <c r="C39052" i="14"/>
  <c r="C39053" i="14"/>
  <c r="C39054" i="14"/>
  <c r="C39055" i="14"/>
  <c r="C39056" i="14"/>
  <c r="C39057" i="14"/>
  <c r="C39058" i="14"/>
  <c r="C39059" i="14"/>
  <c r="C39060" i="14"/>
  <c r="C39061" i="14"/>
  <c r="C39062" i="14"/>
  <c r="C39063" i="14"/>
  <c r="C39064" i="14"/>
  <c r="C39074" i="14"/>
  <c r="C39075" i="14"/>
  <c r="C39077" i="14"/>
  <c r="C39078" i="14"/>
  <c r="C39080" i="14"/>
  <c r="C39082" i="14"/>
  <c r="C39083" i="14"/>
  <c r="C39091" i="14"/>
  <c r="C39093" i="14"/>
  <c r="C39094" i="14"/>
  <c r="C39098" i="14"/>
  <c r="C39099" i="14"/>
  <c r="C39101" i="14"/>
  <c r="C39102" i="14"/>
  <c r="C39103" i="14"/>
  <c r="C39104" i="14"/>
  <c r="C39105" i="14"/>
  <c r="C39106" i="14"/>
  <c r="C39108" i="14"/>
  <c r="C39110" i="14"/>
  <c r="C39111" i="14"/>
  <c r="C39112" i="14"/>
  <c r="C39115" i="14"/>
  <c r="C39118" i="14"/>
  <c r="C39119" i="14"/>
  <c r="C39120" i="14"/>
  <c r="C39121" i="14"/>
  <c r="C39123" i="14"/>
  <c r="C39124" i="14"/>
  <c r="C39125" i="14"/>
  <c r="C39126" i="14"/>
  <c r="C39127" i="14"/>
  <c r="C39128" i="14"/>
  <c r="C39129" i="14"/>
  <c r="C39130" i="14"/>
  <c r="C39131" i="14"/>
  <c r="C39132" i="14"/>
  <c r="C39133" i="14"/>
  <c r="C39134" i="14"/>
  <c r="C39135" i="14"/>
  <c r="C39136" i="14"/>
  <c r="C39137" i="14"/>
  <c r="C39138" i="14"/>
  <c r="C39139" i="14"/>
  <c r="C39140" i="14"/>
  <c r="C39141" i="14"/>
  <c r="C39142" i="14"/>
  <c r="C39143" i="14"/>
  <c r="C39144" i="14"/>
  <c r="C39145" i="14"/>
  <c r="C39146" i="14"/>
  <c r="C39147" i="14"/>
  <c r="C39148" i="14"/>
  <c r="C39151" i="14"/>
  <c r="C39152" i="14"/>
  <c r="C39153" i="14"/>
  <c r="C39159" i="14"/>
  <c r="C39065" i="14"/>
  <c r="C38927" i="14"/>
  <c r="C38932" i="14"/>
  <c r="C38934" i="14"/>
  <c r="C38937" i="14"/>
  <c r="C38941" i="14"/>
  <c r="C38944" i="14"/>
  <c r="C38946" i="14"/>
  <c r="C38947" i="14"/>
  <c r="C38964" i="14"/>
  <c r="C38965" i="14"/>
  <c r="C38967" i="14"/>
  <c r="C38969" i="14"/>
  <c r="C38971" i="14"/>
  <c r="C39066" i="14"/>
  <c r="C39067" i="14"/>
  <c r="C39068" i="14"/>
  <c r="C39069" i="14"/>
  <c r="C39070" i="14"/>
  <c r="C39071" i="14"/>
  <c r="C39072" i="14"/>
  <c r="C39073" i="14"/>
  <c r="C39076" i="14"/>
  <c r="C39079" i="14"/>
  <c r="C39081" i="14"/>
  <c r="C39084" i="14"/>
  <c r="C39085" i="14"/>
  <c r="C39086" i="14"/>
  <c r="C39087" i="14"/>
  <c r="C39088" i="14"/>
  <c r="C39089" i="14"/>
  <c r="C39090" i="14"/>
  <c r="C39092" i="14"/>
  <c r="C39095" i="14"/>
  <c r="C39096" i="14"/>
  <c r="C39097" i="14"/>
  <c r="C39100" i="14"/>
  <c r="C39107" i="14"/>
  <c r="C39109" i="14"/>
  <c r="C39113" i="14"/>
  <c r="C39114" i="14"/>
  <c r="C39116" i="14"/>
  <c r="C39117" i="14"/>
  <c r="C39122" i="14"/>
  <c r="C39149" i="14"/>
  <c r="C39150" i="14"/>
  <c r="C39154" i="14"/>
  <c r="C39155" i="14"/>
  <c r="C39156" i="14"/>
  <c r="C39157" i="14"/>
  <c r="C39158" i="14"/>
  <c r="C39160" i="14"/>
  <c r="C39161" i="14"/>
  <c r="C39162" i="14"/>
  <c r="C39163" i="14"/>
  <c r="C39164" i="14"/>
  <c r="C39165" i="14"/>
  <c r="C39166" i="14"/>
  <c r="C39168" i="14"/>
  <c r="C39169" i="14"/>
  <c r="C39170" i="14"/>
  <c r="C39171" i="14"/>
  <c r="C39172" i="14"/>
  <c r="C39173" i="14"/>
  <c r="C39174" i="14"/>
  <c r="C39175" i="14"/>
  <c r="C39176" i="14"/>
  <c r="C39177" i="14"/>
  <c r="C38392" i="14"/>
  <c r="C38393" i="14"/>
  <c r="C38394" i="14"/>
  <c r="C38395" i="14"/>
  <c r="C38396" i="14"/>
  <c r="C38397" i="14"/>
  <c r="C38398" i="14"/>
  <c r="C38399" i="14"/>
  <c r="C38400" i="14"/>
  <c r="C38401" i="14"/>
  <c r="C38402" i="14"/>
  <c r="C38403" i="14"/>
  <c r="C38404" i="14"/>
  <c r="C38405" i="14"/>
  <c r="C38406" i="14"/>
  <c r="C38407" i="14"/>
  <c r="C38408" i="14"/>
  <c r="C38409" i="14"/>
  <c r="C38410" i="14"/>
  <c r="C38411" i="14"/>
  <c r="C38412" i="14"/>
  <c r="C38413" i="14"/>
  <c r="C38414" i="14"/>
  <c r="C38415" i="14"/>
  <c r="C38416" i="14"/>
  <c r="C38417" i="14"/>
  <c r="C38418" i="14"/>
  <c r="C38419" i="14"/>
  <c r="C38420" i="14"/>
  <c r="C38421" i="14"/>
  <c r="C38422" i="14"/>
  <c r="C38423" i="14"/>
  <c r="C38424" i="14"/>
  <c r="C38425" i="14"/>
  <c r="C38426" i="14"/>
  <c r="C38427" i="14"/>
  <c r="C38428" i="14"/>
  <c r="C38429" i="14"/>
  <c r="C38430" i="14"/>
  <c r="C38431" i="14"/>
  <c r="C38432" i="14"/>
  <c r="C38433" i="14"/>
  <c r="C38434" i="14"/>
  <c r="C38435" i="14"/>
  <c r="C38436" i="14"/>
  <c r="C38437" i="14"/>
  <c r="C38438" i="14"/>
  <c r="C38439" i="14"/>
  <c r="C38440" i="14"/>
  <c r="C38441" i="14"/>
  <c r="C38442" i="14"/>
  <c r="C38443" i="14"/>
  <c r="C38444" i="14"/>
  <c r="C38445" i="14"/>
  <c r="C38446" i="14"/>
  <c r="C38447" i="14"/>
  <c r="C38448" i="14"/>
  <c r="C38449" i="14"/>
  <c r="C38450" i="14"/>
  <c r="C38451" i="14"/>
  <c r="C38452" i="14"/>
  <c r="C38453" i="14"/>
  <c r="C38454" i="14"/>
  <c r="C38455" i="14"/>
  <c r="C38456" i="14"/>
  <c r="C38457" i="14"/>
  <c r="C38458" i="14"/>
  <c r="C38459" i="14"/>
  <c r="C38460" i="14"/>
  <c r="C38461" i="14"/>
  <c r="C38462" i="14"/>
  <c r="C38463" i="14"/>
  <c r="C38464" i="14"/>
  <c r="C38465" i="14"/>
  <c r="C38466" i="14"/>
  <c r="C38467" i="14"/>
  <c r="C38468" i="14"/>
  <c r="C38469" i="14"/>
  <c r="C38470" i="14"/>
  <c r="C38471" i="14"/>
  <c r="C38472" i="14"/>
  <c r="C38473" i="14"/>
  <c r="C38474" i="14"/>
  <c r="C38475" i="14"/>
  <c r="C38476" i="14"/>
  <c r="C38477" i="14"/>
  <c r="C38478" i="14"/>
  <c r="C38479" i="14"/>
  <c r="C38480" i="14"/>
  <c r="C38481" i="14"/>
  <c r="C38482" i="14"/>
  <c r="C38483" i="14"/>
  <c r="C38484" i="14"/>
  <c r="C38485" i="14"/>
  <c r="C38486" i="14"/>
  <c r="C38487" i="14"/>
  <c r="C38488" i="14"/>
  <c r="C38489" i="14"/>
  <c r="C38490" i="14"/>
  <c r="C38491" i="14"/>
  <c r="C38492" i="14"/>
  <c r="C38493" i="14"/>
  <c r="C38494" i="14"/>
  <c r="C38495" i="14"/>
  <c r="C38496" i="14"/>
  <c r="C38497" i="14"/>
  <c r="C38498" i="14"/>
  <c r="C38499" i="14"/>
  <c r="C38500" i="14"/>
  <c r="C38501" i="14"/>
  <c r="C38502" i="14"/>
  <c r="C38503" i="14"/>
  <c r="C38504" i="14"/>
  <c r="C38506" i="14"/>
  <c r="C38507" i="14"/>
  <c r="C38508" i="14"/>
  <c r="C38509" i="14"/>
  <c r="C38510" i="14"/>
  <c r="C38511" i="14"/>
  <c r="C38512" i="14"/>
  <c r="C38513" i="14"/>
  <c r="C38514" i="14"/>
  <c r="C38515" i="14"/>
  <c r="C38516" i="14"/>
  <c r="C38517" i="14"/>
  <c r="C38518" i="14"/>
  <c r="C38519" i="14"/>
  <c r="C38520" i="14"/>
  <c r="C38521" i="14"/>
  <c r="C38522" i="14"/>
  <c r="C38523" i="14"/>
  <c r="C38524" i="14"/>
  <c r="C38525" i="14"/>
  <c r="C38526" i="14"/>
  <c r="C38527" i="14"/>
  <c r="C38528" i="14"/>
  <c r="C38529" i="14"/>
  <c r="C38530" i="14"/>
  <c r="C38531" i="14"/>
  <c r="C38532" i="14"/>
  <c r="C38533" i="14"/>
  <c r="C38534" i="14"/>
  <c r="C38535" i="14"/>
  <c r="C38536" i="14"/>
  <c r="C38537" i="14"/>
  <c r="C38538" i="14"/>
  <c r="C38539" i="14"/>
  <c r="C38540" i="14"/>
  <c r="C38541" i="14"/>
  <c r="C38542" i="14"/>
  <c r="C38543" i="14"/>
  <c r="C38544" i="14"/>
  <c r="C38545" i="14"/>
  <c r="C38546" i="14"/>
  <c r="C38547" i="14"/>
  <c r="C38548" i="14"/>
  <c r="C38549" i="14"/>
  <c r="C38550" i="14"/>
  <c r="C38551" i="14"/>
  <c r="C38552" i="14"/>
  <c r="C38553" i="14"/>
  <c r="C38554" i="14"/>
  <c r="C38555" i="14"/>
  <c r="C38556" i="14"/>
  <c r="C38557" i="14"/>
  <c r="C38558" i="14"/>
  <c r="C38559" i="14"/>
  <c r="C38560" i="14"/>
  <c r="C38561" i="14"/>
  <c r="C38562" i="14"/>
  <c r="C38563" i="14"/>
  <c r="C38564" i="14"/>
  <c r="C38565" i="14"/>
  <c r="C38566" i="14"/>
  <c r="C38567" i="14"/>
  <c r="C38568" i="14"/>
  <c r="C38569" i="14"/>
  <c r="C38570" i="14"/>
  <c r="C38571" i="14"/>
  <c r="C38572" i="14"/>
  <c r="C38573" i="14"/>
  <c r="C38574" i="14"/>
  <c r="C38575" i="14"/>
  <c r="C38576" i="14"/>
  <c r="C38577" i="14"/>
  <c r="C38578" i="14"/>
  <c r="C38579" i="14"/>
  <c r="C38580" i="14"/>
  <c r="C38581" i="14"/>
  <c r="C38582" i="14"/>
  <c r="C38583" i="14"/>
  <c r="C38584" i="14"/>
  <c r="C38585" i="14"/>
  <c r="C38586" i="14"/>
  <c r="C38588" i="14"/>
  <c r="C38589" i="14"/>
  <c r="C38590" i="14"/>
  <c r="C38591" i="14"/>
  <c r="C38592" i="14"/>
  <c r="C38593" i="14"/>
  <c r="C38594" i="14"/>
  <c r="C38595" i="14"/>
  <c r="C38596" i="14"/>
  <c r="C38597" i="14"/>
  <c r="C38598" i="14"/>
  <c r="C38599" i="14"/>
  <c r="C38600" i="14"/>
  <c r="C38601" i="14"/>
  <c r="C38602" i="14"/>
  <c r="C38603" i="14"/>
  <c r="C38604" i="14"/>
  <c r="C38605" i="14"/>
  <c r="C38606" i="14"/>
  <c r="C38607" i="14"/>
  <c r="C38608" i="14"/>
  <c r="C38609" i="14"/>
  <c r="C38610" i="14"/>
  <c r="C38611" i="14"/>
  <c r="C38612" i="14"/>
  <c r="C38613" i="14"/>
  <c r="C38614" i="14"/>
  <c r="C38615" i="14"/>
  <c r="C38616" i="14"/>
  <c r="C38617" i="14"/>
  <c r="C38618" i="14"/>
  <c r="C38619" i="14"/>
  <c r="C38620" i="14"/>
  <c r="C38621" i="14"/>
  <c r="C38622" i="14"/>
  <c r="C38624" i="14"/>
  <c r="C38625" i="14"/>
  <c r="C38626" i="14"/>
  <c r="C38627" i="14"/>
  <c r="C38628" i="14"/>
  <c r="C38629" i="14"/>
  <c r="C38630" i="14"/>
  <c r="C38631" i="14"/>
  <c r="C38632" i="14"/>
  <c r="C38633" i="14"/>
  <c r="C38634" i="14"/>
  <c r="C38635" i="14"/>
  <c r="C38636" i="14"/>
  <c r="C38637" i="14"/>
  <c r="C38638" i="14"/>
  <c r="C38639" i="14"/>
  <c r="C38640" i="14"/>
  <c r="C38641" i="14"/>
  <c r="C38642" i="14"/>
  <c r="C38643" i="14"/>
  <c r="C38644" i="14"/>
  <c r="C38645" i="14"/>
  <c r="C38646" i="14"/>
  <c r="C38647" i="14"/>
  <c r="C38648" i="14"/>
  <c r="C38649" i="14"/>
  <c r="C38650" i="14"/>
  <c r="C38651" i="14"/>
  <c r="C38652" i="14"/>
  <c r="C38653" i="14"/>
  <c r="C38654" i="14"/>
  <c r="C38655" i="14"/>
  <c r="C38656" i="14"/>
  <c r="C38657" i="14"/>
  <c r="C38658" i="14"/>
  <c r="C38659" i="14"/>
  <c r="C38660" i="14"/>
  <c r="C38661" i="14"/>
  <c r="C38662" i="14"/>
  <c r="C38663" i="14"/>
  <c r="C38664" i="14"/>
  <c r="C38665" i="14"/>
  <c r="C38666" i="14"/>
  <c r="C38667" i="14"/>
  <c r="C38668" i="14"/>
  <c r="C38669" i="14"/>
  <c r="C38670" i="14"/>
  <c r="C38671" i="14"/>
  <c r="C38672" i="14"/>
  <c r="C38673" i="14"/>
  <c r="C38674" i="14"/>
  <c r="C38675" i="14"/>
  <c r="C38676" i="14"/>
  <c r="C38677" i="14"/>
  <c r="C38678" i="14"/>
  <c r="C38679" i="14"/>
  <c r="C38680" i="14"/>
  <c r="C38681" i="14"/>
  <c r="C38682" i="14"/>
  <c r="C38683" i="14"/>
  <c r="C38684" i="14"/>
  <c r="C38685" i="14"/>
  <c r="C38686" i="14"/>
  <c r="C38687" i="14"/>
  <c r="C38688" i="14"/>
  <c r="C38689" i="14"/>
  <c r="C38690" i="14"/>
  <c r="C38691" i="14"/>
  <c r="C38692" i="14"/>
  <c r="C38693" i="14"/>
  <c r="C38694" i="14"/>
  <c r="C38695" i="14"/>
  <c r="C38696" i="14"/>
  <c r="C38697" i="14"/>
  <c r="C38698" i="14"/>
  <c r="C38699" i="14"/>
  <c r="C38700" i="14"/>
  <c r="C38701" i="14"/>
  <c r="C38702" i="14"/>
  <c r="C38703" i="14"/>
  <c r="C38704" i="14"/>
  <c r="C38705" i="14"/>
  <c r="C38706" i="14"/>
  <c r="C38707" i="14"/>
  <c r="C38708" i="14"/>
  <c r="C38709" i="14"/>
  <c r="C38710" i="14"/>
  <c r="C38711" i="14"/>
  <c r="C38712" i="14"/>
  <c r="C38713" i="14"/>
  <c r="C38714" i="14"/>
  <c r="C38715" i="14"/>
  <c r="C38716" i="14"/>
  <c r="C38717" i="14"/>
  <c r="C38718" i="14"/>
  <c r="C38719" i="14"/>
  <c r="C38720" i="14"/>
  <c r="C38721" i="14"/>
  <c r="C38722" i="14"/>
  <c r="C38723" i="14"/>
  <c r="C38724" i="14"/>
  <c r="C38725" i="14"/>
  <c r="C38726" i="14"/>
  <c r="C38727" i="14"/>
  <c r="C38728" i="14"/>
  <c r="C38729" i="14"/>
  <c r="C38730" i="14"/>
  <c r="C38731" i="14"/>
  <c r="C38732" i="14"/>
  <c r="C38733" i="14"/>
  <c r="C38735" i="14"/>
  <c r="C38736" i="14"/>
  <c r="C38737" i="14"/>
  <c r="C38738" i="14"/>
  <c r="C38739" i="14"/>
  <c r="C38740" i="14"/>
  <c r="C38741" i="14"/>
  <c r="C38742" i="14"/>
  <c r="C38743" i="14"/>
  <c r="C38744" i="14"/>
  <c r="C38745" i="14"/>
  <c r="C38746" i="14"/>
  <c r="C38747" i="14"/>
  <c r="C38748" i="14"/>
  <c r="C38749" i="14"/>
  <c r="C38750" i="14"/>
  <c r="C38751" i="14"/>
  <c r="C38752" i="14"/>
  <c r="C38753" i="14"/>
  <c r="C38754" i="14"/>
  <c r="C38755" i="14"/>
  <c r="C38756" i="14"/>
  <c r="C38757" i="14"/>
  <c r="C38758" i="14"/>
  <c r="C38759" i="14"/>
  <c r="C38760" i="14"/>
  <c r="C38761" i="14"/>
  <c r="C38762" i="14"/>
  <c r="C38763" i="14"/>
  <c r="C38764" i="14"/>
  <c r="C38765" i="14"/>
  <c r="C38766" i="14"/>
  <c r="C38767" i="14"/>
  <c r="C38768" i="14"/>
  <c r="C38769" i="14"/>
  <c r="C38770" i="14"/>
  <c r="C38771" i="14"/>
  <c r="C38772" i="14"/>
  <c r="C38773" i="14"/>
  <c r="C38774" i="14"/>
  <c r="C38775" i="14"/>
  <c r="C38776" i="14"/>
  <c r="C38777" i="14"/>
  <c r="C38778" i="14"/>
  <c r="C38779" i="14"/>
  <c r="C38780" i="14"/>
  <c r="C38781" i="14"/>
  <c r="C38782" i="14"/>
  <c r="C38783" i="14"/>
  <c r="C38784" i="14"/>
  <c r="C38785" i="14"/>
  <c r="C38786" i="14"/>
  <c r="C38787" i="14"/>
  <c r="C38788" i="14"/>
  <c r="C38789" i="14"/>
  <c r="C38790" i="14"/>
  <c r="C38791" i="14"/>
  <c r="C38792" i="14"/>
  <c r="C38793" i="14"/>
  <c r="C38794" i="14"/>
  <c r="C38795" i="14"/>
  <c r="C38796" i="14"/>
  <c r="C38797" i="14"/>
  <c r="C38798" i="14"/>
  <c r="C38799" i="14"/>
  <c r="C38800" i="14"/>
  <c r="C38801" i="14"/>
  <c r="C38802" i="14"/>
  <c r="C38803" i="14"/>
  <c r="C38804" i="14"/>
  <c r="C38805" i="14"/>
  <c r="C38806" i="14"/>
  <c r="C38807" i="14"/>
  <c r="C38808" i="14"/>
  <c r="C38809" i="14"/>
  <c r="C38810" i="14"/>
  <c r="C38811" i="14"/>
  <c r="C38812" i="14"/>
  <c r="C38813" i="14"/>
  <c r="C38814" i="14"/>
  <c r="C38815" i="14"/>
  <c r="C38816" i="14"/>
  <c r="C38817" i="14"/>
  <c r="C38818" i="14"/>
  <c r="C38819" i="14"/>
  <c r="C38820" i="14"/>
  <c r="C38821" i="14"/>
  <c r="C38822" i="14"/>
  <c r="C38823" i="14"/>
  <c r="C38824" i="14"/>
  <c r="C38825" i="14"/>
  <c r="C38826" i="14"/>
  <c r="C38827" i="14"/>
  <c r="C38828" i="14"/>
  <c r="C38829" i="14"/>
  <c r="C38830" i="14"/>
  <c r="C38831" i="14"/>
  <c r="C38832" i="14"/>
  <c r="C38833" i="14"/>
  <c r="C38834" i="14"/>
  <c r="C38835" i="14"/>
  <c r="C38836" i="14"/>
  <c r="C38837" i="14"/>
  <c r="C38838" i="14"/>
  <c r="C38839" i="14"/>
  <c r="C38840" i="14"/>
  <c r="C38841" i="14"/>
  <c r="C38842" i="14"/>
  <c r="C38843" i="14"/>
  <c r="C38844" i="14"/>
  <c r="C38845" i="14"/>
  <c r="C38587" i="14"/>
  <c r="C2533" i="14"/>
  <c r="C2534" i="14"/>
  <c r="C2535" i="14"/>
  <c r="C2536" i="14"/>
  <c r="C2537" i="14"/>
  <c r="C2538" i="14"/>
  <c r="C2539" i="14"/>
  <c r="C2540" i="14"/>
  <c r="C2541" i="14"/>
  <c r="C2542" i="14"/>
  <c r="C2543" i="14"/>
  <c r="C2544" i="14"/>
  <c r="C2545" i="14"/>
  <c r="C2546" i="14"/>
  <c r="C2547" i="14"/>
  <c r="C2548" i="14"/>
  <c r="C2549" i="14"/>
  <c r="C2550" i="14"/>
  <c r="C2551" i="14"/>
  <c r="C2552" i="14"/>
  <c r="C2553" i="14"/>
  <c r="C2554" i="14"/>
  <c r="C2555" i="14"/>
  <c r="C2556" i="14"/>
  <c r="C2557" i="14"/>
  <c r="C2558" i="14"/>
  <c r="C2559" i="14"/>
  <c r="C2560" i="14"/>
  <c r="C2561" i="14"/>
  <c r="C2562" i="14"/>
  <c r="C2563" i="14"/>
  <c r="C2564" i="14"/>
  <c r="C2565" i="14"/>
  <c r="C2566" i="14"/>
  <c r="C2567" i="14"/>
  <c r="C2568" i="14"/>
  <c r="C2569" i="14"/>
  <c r="C2570" i="14"/>
  <c r="C2571" i="14"/>
  <c r="C2572" i="14"/>
  <c r="C2573" i="14"/>
  <c r="C2574" i="14"/>
  <c r="C2575" i="14"/>
  <c r="C2576" i="14"/>
  <c r="C2577" i="14"/>
  <c r="C2578" i="14"/>
  <c r="C2579" i="14"/>
  <c r="C2580" i="14"/>
  <c r="C2581" i="14"/>
  <c r="C2582" i="14"/>
  <c r="C2583" i="14"/>
  <c r="C2584" i="14"/>
  <c r="C2585" i="14"/>
  <c r="C2586" i="14"/>
  <c r="C2587" i="14"/>
  <c r="C2588" i="14"/>
  <c r="C2589" i="14"/>
  <c r="C2590" i="14"/>
  <c r="C2591" i="14"/>
  <c r="C2592" i="14"/>
  <c r="C2593" i="14"/>
  <c r="C2594" i="14"/>
  <c r="C2595" i="14"/>
  <c r="C2596" i="14"/>
  <c r="C2597" i="14"/>
  <c r="C2598" i="14"/>
  <c r="C2599" i="14"/>
  <c r="C2600" i="14"/>
  <c r="C2601" i="14"/>
  <c r="C2602" i="14"/>
  <c r="C2603" i="14"/>
  <c r="C2604" i="14"/>
  <c r="C2605" i="14"/>
  <c r="C2606" i="14"/>
  <c r="C2607" i="14"/>
  <c r="C2608" i="14"/>
  <c r="C2609" i="14"/>
  <c r="C2610" i="14"/>
  <c r="C2611" i="14"/>
  <c r="C2612" i="14"/>
  <c r="C2613" i="14"/>
  <c r="C2614" i="14"/>
  <c r="C2615" i="14"/>
  <c r="C2616" i="14"/>
  <c r="C2617" i="14"/>
  <c r="C2618" i="14"/>
  <c r="C2619" i="14"/>
  <c r="C2620" i="14"/>
  <c r="C2621" i="14"/>
  <c r="C2622" i="14"/>
  <c r="C2623" i="14"/>
  <c r="C2624" i="14"/>
  <c r="C2625" i="14"/>
  <c r="C2626" i="14"/>
  <c r="C2627" i="14"/>
  <c r="C2628" i="14"/>
  <c r="C2629" i="14"/>
  <c r="C2630" i="14"/>
  <c r="C2631" i="14"/>
  <c r="C2632" i="14"/>
  <c r="C2633" i="14"/>
  <c r="C2635" i="14"/>
  <c r="C2636" i="14"/>
  <c r="C2637" i="14"/>
  <c r="C2638" i="14"/>
  <c r="C2639" i="14"/>
  <c r="C2640" i="14"/>
  <c r="C2642" i="14"/>
  <c r="C2644" i="14"/>
  <c r="C2645" i="14"/>
  <c r="C2646" i="14"/>
  <c r="C2647" i="14"/>
  <c r="C2648" i="14"/>
  <c r="C2649" i="14"/>
  <c r="C2650" i="14"/>
  <c r="C2651" i="14"/>
  <c r="C2652" i="14"/>
  <c r="C2653" i="14"/>
  <c r="C2655" i="14"/>
  <c r="C2656" i="14"/>
  <c r="C2657" i="14"/>
  <c r="C2658" i="14"/>
  <c r="C2659" i="14"/>
  <c r="C2660" i="14"/>
  <c r="C2661" i="14"/>
  <c r="C2663" i="14"/>
  <c r="C2664" i="14"/>
  <c r="C2665" i="14"/>
  <c r="C2666" i="14"/>
  <c r="C2667" i="14"/>
  <c r="C2668" i="14"/>
  <c r="C2669" i="14"/>
  <c r="C2670" i="14"/>
  <c r="C2671" i="14"/>
  <c r="C2672" i="14"/>
  <c r="C2673" i="14"/>
  <c r="C2674" i="14"/>
  <c r="C2675" i="14"/>
  <c r="C2676" i="14"/>
  <c r="C2677" i="14"/>
  <c r="C2678" i="14"/>
  <c r="C2679" i="14"/>
  <c r="C2680" i="14"/>
  <c r="C2681" i="14"/>
  <c r="C2682" i="14"/>
  <c r="C2683" i="14"/>
  <c r="C2684" i="14"/>
  <c r="C2685" i="14"/>
  <c r="C2686" i="14"/>
  <c r="C2687" i="14"/>
  <c r="C2688" i="14"/>
  <c r="C2689" i="14"/>
  <c r="C2690" i="14"/>
  <c r="C2691" i="14"/>
  <c r="C2692" i="14"/>
  <c r="C2693" i="14"/>
  <c r="C2694" i="14"/>
  <c r="C2695" i="14"/>
  <c r="C2696" i="14"/>
  <c r="C2697" i="14"/>
  <c r="C2698" i="14"/>
  <c r="C2699" i="14"/>
  <c r="C2700" i="14"/>
  <c r="C2701" i="14"/>
  <c r="C2702" i="14"/>
  <c r="C2703" i="14"/>
  <c r="C2704" i="14"/>
  <c r="C2706" i="14"/>
  <c r="C2707" i="14"/>
  <c r="C2708" i="14"/>
  <c r="C2709" i="14"/>
  <c r="C2710" i="14"/>
  <c r="C2711" i="14"/>
  <c r="C2712" i="14"/>
  <c r="C2713" i="14"/>
  <c r="C2714" i="14"/>
  <c r="C2715" i="14"/>
  <c r="C2716" i="14"/>
  <c r="C2717" i="14"/>
  <c r="C2718" i="14"/>
  <c r="C2719" i="14"/>
  <c r="C2720" i="14"/>
  <c r="C2721" i="14"/>
  <c r="C2722" i="14"/>
  <c r="C2723" i="14"/>
  <c r="C2724" i="14"/>
  <c r="C2725" i="14"/>
  <c r="C2726" i="14"/>
  <c r="C2727" i="14"/>
  <c r="C2728" i="14"/>
  <c r="C2729" i="14"/>
  <c r="C2730" i="14"/>
  <c r="C2731" i="14"/>
  <c r="C2732" i="14"/>
  <c r="C2733" i="14"/>
  <c r="C2734" i="14"/>
  <c r="C2735" i="14"/>
  <c r="C2736" i="14"/>
  <c r="C2737" i="14"/>
  <c r="C2738" i="14"/>
  <c r="C2739" i="14"/>
  <c r="C2740" i="14"/>
  <c r="C2741" i="14"/>
  <c r="C2742" i="14"/>
  <c r="C2743" i="14"/>
  <c r="C2744" i="14"/>
  <c r="C2745" i="14"/>
  <c r="C2746" i="14"/>
  <c r="C2747" i="14"/>
  <c r="C2748" i="14"/>
  <c r="C2749" i="14"/>
  <c r="C2750" i="14"/>
  <c r="C2751" i="14"/>
  <c r="C2752" i="14"/>
  <c r="C2753" i="14"/>
  <c r="C2754" i="14"/>
  <c r="C2755" i="14"/>
  <c r="C2756" i="14"/>
  <c r="C2757" i="14"/>
  <c r="C2758" i="14"/>
  <c r="C2759" i="14"/>
  <c r="C2760" i="14"/>
  <c r="C2761" i="14"/>
  <c r="C2762" i="14"/>
  <c r="C2763" i="14"/>
  <c r="C2764" i="14"/>
  <c r="C2765" i="14"/>
  <c r="C2766" i="14"/>
  <c r="C2767" i="14"/>
  <c r="C2768" i="14"/>
  <c r="C2769" i="14"/>
  <c r="C2770" i="14"/>
  <c r="C2771" i="14"/>
  <c r="C2772" i="14"/>
  <c r="C2773" i="14"/>
  <c r="C2774" i="14"/>
  <c r="C2775" i="14"/>
  <c r="C2776" i="14"/>
  <c r="C2777" i="14"/>
  <c r="C2778" i="14"/>
  <c r="C2779" i="14"/>
  <c r="C2780" i="14"/>
  <c r="C2781" i="14"/>
  <c r="C2782" i="14"/>
  <c r="C2783" i="14"/>
  <c r="C2784" i="14"/>
  <c r="C2785" i="14"/>
  <c r="C2786" i="14"/>
  <c r="C2787" i="14"/>
  <c r="C2788" i="14"/>
  <c r="C2789" i="14"/>
  <c r="C2790" i="14"/>
  <c r="C2791" i="14"/>
  <c r="C2792" i="14"/>
  <c r="C2793" i="14"/>
  <c r="C2794" i="14"/>
  <c r="C2795" i="14"/>
  <c r="C2796" i="14"/>
  <c r="C2797" i="14"/>
  <c r="C2798" i="14"/>
  <c r="C2799" i="14"/>
  <c r="C2800" i="14"/>
  <c r="C2801" i="14"/>
  <c r="C2802" i="14"/>
  <c r="C2803" i="14"/>
  <c r="C2804" i="14"/>
  <c r="C2805" i="14"/>
  <c r="C2806" i="14"/>
  <c r="C2807" i="14"/>
  <c r="C2808" i="14"/>
  <c r="C2809" i="14"/>
  <c r="C2810" i="14"/>
  <c r="C2811" i="14"/>
  <c r="C2812" i="14"/>
  <c r="C2813" i="14"/>
  <c r="C2814" i="14"/>
  <c r="C2815" i="14"/>
  <c r="C2816" i="14"/>
  <c r="C2817" i="14"/>
  <c r="C2818" i="14"/>
  <c r="C2820" i="14"/>
  <c r="C2821" i="14"/>
  <c r="C2822" i="14"/>
  <c r="C2823" i="14"/>
  <c r="C2824" i="14"/>
  <c r="C2825" i="14"/>
  <c r="C2826" i="14"/>
  <c r="C2827" i="14"/>
  <c r="C2828" i="14"/>
  <c r="C2829" i="14"/>
  <c r="C2830" i="14"/>
  <c r="C2831" i="14"/>
  <c r="C2832" i="14"/>
  <c r="C2833" i="14"/>
  <c r="C2834" i="14"/>
  <c r="C2835" i="14"/>
  <c r="C2836" i="14"/>
  <c r="C2837" i="14"/>
  <c r="C2838" i="14"/>
  <c r="C2839" i="14"/>
  <c r="C2840" i="14"/>
  <c r="C2841" i="14"/>
  <c r="C2842" i="14"/>
  <c r="C2843" i="14"/>
  <c r="C2844" i="14"/>
  <c r="C2845" i="14"/>
  <c r="C2846" i="14"/>
  <c r="C2847" i="14"/>
  <c r="C2848" i="14"/>
  <c r="C2849" i="14"/>
  <c r="C2850" i="14"/>
  <c r="C2851" i="14"/>
  <c r="C2852" i="14"/>
  <c r="C2853" i="14"/>
  <c r="C2854" i="14"/>
  <c r="C2855" i="14"/>
  <c r="C2856" i="14"/>
  <c r="C2857" i="14"/>
  <c r="C2858" i="14"/>
  <c r="C2859" i="14"/>
  <c r="C2860" i="14"/>
  <c r="C2861" i="14"/>
  <c r="C2862" i="14"/>
  <c r="C2863" i="14"/>
  <c r="C2864" i="14"/>
  <c r="C2865" i="14"/>
  <c r="C2866" i="14"/>
  <c r="C2867" i="14"/>
  <c r="C2868" i="14"/>
  <c r="C2869" i="14"/>
  <c r="C2870" i="14"/>
  <c r="C2871" i="14"/>
  <c r="C2872" i="14"/>
  <c r="C2873" i="14"/>
  <c r="C2874" i="14"/>
  <c r="C2875" i="14"/>
  <c r="C2876" i="14"/>
  <c r="C2877" i="14"/>
  <c r="C2878" i="14"/>
  <c r="C2879" i="14"/>
  <c r="C2880" i="14"/>
  <c r="C2881" i="14"/>
  <c r="C2882" i="14"/>
  <c r="C2883" i="14"/>
  <c r="C2884" i="14"/>
  <c r="C2885" i="14"/>
  <c r="C2886" i="14"/>
  <c r="C2887" i="14"/>
  <c r="C2888" i="14"/>
  <c r="C2889" i="14"/>
  <c r="C2890" i="14"/>
  <c r="C2891" i="14"/>
  <c r="C2892" i="14"/>
  <c r="C2893" i="14"/>
  <c r="C2894" i="14"/>
  <c r="C2895" i="14"/>
  <c r="C2896" i="14"/>
  <c r="C2897" i="14"/>
  <c r="C2898" i="14"/>
  <c r="C2899" i="14"/>
  <c r="C2900" i="14"/>
  <c r="C2901" i="14"/>
  <c r="C2902" i="14"/>
  <c r="C2903" i="14"/>
  <c r="C2904" i="14"/>
  <c r="C2905" i="14"/>
  <c r="C2906" i="14"/>
  <c r="C2907" i="14"/>
  <c r="C2908" i="14"/>
  <c r="C2909" i="14"/>
  <c r="C2910" i="14"/>
  <c r="C2912" i="14"/>
  <c r="C2913" i="14"/>
  <c r="C2914" i="14"/>
  <c r="C2915" i="14"/>
  <c r="C2916" i="14"/>
  <c r="C2917" i="14"/>
  <c r="C2918" i="14"/>
  <c r="C2919" i="14"/>
  <c r="C2920" i="14"/>
  <c r="C2921" i="14"/>
  <c r="C2922" i="14"/>
  <c r="C2923" i="14"/>
  <c r="C2924" i="14"/>
  <c r="C2925" i="14"/>
  <c r="C2926" i="14"/>
  <c r="C2927" i="14"/>
  <c r="C2928" i="14"/>
  <c r="C2929" i="14"/>
  <c r="C2930" i="14"/>
  <c r="C2931" i="14"/>
  <c r="C2932" i="14"/>
  <c r="C2933" i="14"/>
  <c r="C2934" i="14"/>
  <c r="C2935" i="14"/>
  <c r="C2936" i="14"/>
  <c r="C2937" i="14"/>
  <c r="C2938" i="14"/>
  <c r="C2939" i="14"/>
  <c r="C2940" i="14"/>
  <c r="C2941" i="14"/>
  <c r="C2942" i="14"/>
  <c r="C2943" i="14"/>
  <c r="C2944" i="14"/>
  <c r="C2945" i="14"/>
  <c r="C2946" i="14"/>
  <c r="C2947" i="14"/>
  <c r="C2948" i="14"/>
  <c r="C2949" i="14"/>
  <c r="C2950" i="14"/>
  <c r="C2951" i="14"/>
  <c r="C2952" i="14"/>
  <c r="C2953" i="14"/>
  <c r="C2954" i="14"/>
  <c r="C2955" i="14"/>
  <c r="C2956" i="14"/>
  <c r="C2957" i="14"/>
  <c r="C2958" i="14"/>
  <c r="C2959" i="14"/>
  <c r="C2960" i="14"/>
  <c r="C2961" i="14"/>
  <c r="C2962" i="14"/>
  <c r="C2963" i="14"/>
  <c r="C2964" i="14"/>
  <c r="C2965" i="14"/>
  <c r="C2966" i="14"/>
  <c r="C2967" i="14"/>
  <c r="C2968" i="14"/>
  <c r="C2969" i="14"/>
  <c r="C2970" i="14"/>
  <c r="C2971" i="14"/>
  <c r="C2972" i="14"/>
  <c r="C2973" i="14"/>
  <c r="C2974" i="14"/>
  <c r="C2975" i="14"/>
  <c r="C2976" i="14"/>
  <c r="C2977" i="14"/>
  <c r="C2978" i="14"/>
  <c r="C2979" i="14"/>
  <c r="C2980" i="14"/>
  <c r="C2981" i="14"/>
  <c r="C2982" i="14"/>
  <c r="C2983" i="14"/>
  <c r="C2984" i="14"/>
  <c r="C2985" i="14"/>
  <c r="C2986" i="14"/>
  <c r="C2987" i="14"/>
  <c r="C2988" i="14"/>
  <c r="C2989" i="14"/>
  <c r="C2990" i="14"/>
  <c r="C2991" i="14"/>
  <c r="C2992" i="14"/>
  <c r="C2993" i="14"/>
  <c r="C2994" i="14"/>
  <c r="C2995" i="14"/>
  <c r="C2996" i="14"/>
  <c r="C2997" i="14"/>
  <c r="C2998" i="14"/>
  <c r="C2999" i="14"/>
  <c r="C3000" i="14"/>
  <c r="C3001" i="14"/>
  <c r="C3002" i="14"/>
  <c r="C3003" i="14"/>
  <c r="C3004" i="14"/>
  <c r="C3005" i="14"/>
  <c r="C3006" i="14"/>
  <c r="C3007" i="14"/>
  <c r="C3008" i="14"/>
  <c r="C3009" i="14"/>
  <c r="C3010" i="14"/>
  <c r="C3011" i="14"/>
  <c r="C3012" i="14"/>
  <c r="C3013" i="14"/>
  <c r="C3014" i="14"/>
  <c r="C3015" i="14"/>
  <c r="C3016" i="14"/>
  <c r="C3017" i="14"/>
  <c r="C3018" i="14"/>
  <c r="C3019" i="14"/>
  <c r="C3020" i="14"/>
  <c r="C3021" i="14"/>
  <c r="C3022" i="14"/>
  <c r="C3023" i="14"/>
  <c r="C3024" i="14"/>
  <c r="C3025" i="14"/>
  <c r="C3026" i="14"/>
  <c r="C3027" i="14"/>
  <c r="C3028" i="14"/>
  <c r="C3029" i="14"/>
  <c r="C3030" i="14"/>
  <c r="C3031" i="14"/>
  <c r="C3032" i="14"/>
  <c r="C3033" i="14"/>
  <c r="C3034" i="14"/>
  <c r="C3035" i="14"/>
  <c r="C3037" i="14"/>
  <c r="C3038" i="14"/>
  <c r="C3039" i="14"/>
  <c r="C3040" i="14"/>
  <c r="C3041" i="14"/>
  <c r="C3042" i="14"/>
  <c r="C3043" i="14"/>
  <c r="C3044" i="14"/>
  <c r="C3045" i="14"/>
  <c r="C3046" i="14"/>
  <c r="C3047" i="14"/>
  <c r="C3048" i="14"/>
  <c r="C3049" i="14"/>
  <c r="C3050" i="14"/>
  <c r="C3051" i="14"/>
  <c r="C3052" i="14"/>
  <c r="C3053" i="14"/>
  <c r="C3054" i="14"/>
  <c r="C3055" i="14"/>
  <c r="C3056" i="14"/>
  <c r="C3057" i="14"/>
  <c r="C3058" i="14"/>
  <c r="C3059" i="14"/>
  <c r="C3060" i="14"/>
  <c r="C3061" i="14"/>
  <c r="C3062" i="14"/>
  <c r="C3063" i="14"/>
  <c r="C3064" i="14"/>
  <c r="C3065" i="14"/>
  <c r="C3066" i="14"/>
  <c r="C3067" i="14"/>
  <c r="C3068" i="14"/>
  <c r="C3069" i="14"/>
  <c r="C3070" i="14"/>
  <c r="C3071" i="14"/>
  <c r="C3072" i="14"/>
  <c r="C3073" i="14"/>
  <c r="C3074" i="14"/>
  <c r="C3075" i="14"/>
  <c r="C3076" i="14"/>
  <c r="C3077" i="14"/>
  <c r="C3078" i="14"/>
  <c r="C3079" i="14"/>
  <c r="C3080" i="14"/>
  <c r="C3081" i="14"/>
  <c r="C3082" i="14"/>
  <c r="C3083" i="14"/>
  <c r="C3084" i="14"/>
  <c r="C3085" i="14"/>
  <c r="C3086" i="14"/>
  <c r="C3087" i="14"/>
  <c r="C3088" i="14"/>
  <c r="C3089" i="14"/>
  <c r="C3090" i="14"/>
  <c r="C3091" i="14"/>
  <c r="C3092" i="14"/>
  <c r="C3093" i="14"/>
  <c r="C3094" i="14"/>
  <c r="C3095" i="14"/>
  <c r="C3096" i="14"/>
  <c r="C3097" i="14"/>
  <c r="C3098" i="14"/>
  <c r="C3099" i="14"/>
  <c r="C3100" i="14"/>
  <c r="C3101" i="14"/>
  <c r="C3102" i="14"/>
  <c r="C3103" i="14"/>
  <c r="C3104" i="14"/>
  <c r="C3105" i="14"/>
  <c r="C3106" i="14"/>
  <c r="C3107" i="14"/>
  <c r="C3108" i="14"/>
  <c r="C3109" i="14"/>
  <c r="C3110" i="14"/>
  <c r="C3111" i="14"/>
  <c r="C3112" i="14"/>
  <c r="C3113" i="14"/>
  <c r="C3114" i="14"/>
  <c r="C3115" i="14"/>
  <c r="C3116" i="14"/>
  <c r="C3117" i="14"/>
  <c r="C3118" i="14"/>
  <c r="C3119" i="14"/>
  <c r="C3120" i="14"/>
  <c r="C3121" i="14"/>
  <c r="C3122" i="14"/>
  <c r="C3123" i="14"/>
  <c r="C3124" i="14"/>
  <c r="C3125" i="14"/>
  <c r="C3126" i="14"/>
  <c r="C3127" i="14"/>
  <c r="C3128" i="14"/>
  <c r="C3129" i="14"/>
  <c r="C3130" i="14"/>
  <c r="C3131" i="14"/>
  <c r="C3132" i="14"/>
  <c r="C3133" i="14"/>
  <c r="C3134" i="14"/>
  <c r="C3135" i="14"/>
  <c r="C3136" i="14"/>
  <c r="C3137" i="14"/>
  <c r="C3138" i="14"/>
  <c r="C3139" i="14"/>
  <c r="C3140" i="14"/>
  <c r="C3141" i="14"/>
  <c r="C3142" i="14"/>
  <c r="C3143" i="14"/>
  <c r="C3144" i="14"/>
  <c r="C3145" i="14"/>
  <c r="C3146" i="14"/>
  <c r="C3147" i="14"/>
  <c r="C3148" i="14"/>
  <c r="C3149" i="14"/>
  <c r="C3150" i="14"/>
  <c r="C3151" i="14"/>
  <c r="C3152" i="14"/>
  <c r="C3154" i="14"/>
  <c r="C3155" i="14"/>
  <c r="C3156" i="14"/>
  <c r="C3157" i="14"/>
  <c r="C3158" i="14"/>
  <c r="C3159" i="14"/>
  <c r="C3161" i="14"/>
  <c r="C3162" i="14"/>
  <c r="C3163" i="14"/>
  <c r="C3164" i="14"/>
  <c r="C3165" i="14"/>
  <c r="C3166" i="14"/>
  <c r="C3167" i="14"/>
  <c r="C3168" i="14"/>
  <c r="C3169" i="14"/>
  <c r="C3170" i="14"/>
  <c r="C3171" i="14"/>
  <c r="C3172" i="14"/>
  <c r="C3173" i="14"/>
  <c r="C3174" i="14"/>
  <c r="C3175" i="14"/>
  <c r="C3176" i="14"/>
  <c r="C3177" i="14"/>
  <c r="C3178" i="14"/>
  <c r="C3179" i="14"/>
  <c r="C3180" i="14"/>
  <c r="C3181" i="14"/>
  <c r="C3182" i="14"/>
  <c r="C3183" i="14"/>
  <c r="C3184" i="14"/>
  <c r="C3185" i="14"/>
  <c r="C3186" i="14"/>
  <c r="C3187" i="14"/>
  <c r="C3188" i="14"/>
  <c r="C3189" i="14"/>
  <c r="C3190" i="14"/>
  <c r="C3191" i="14"/>
  <c r="C3192" i="14"/>
  <c r="C3193" i="14"/>
  <c r="C3194" i="14"/>
  <c r="C3195" i="14"/>
  <c r="C3196" i="14"/>
  <c r="C3197" i="14"/>
  <c r="C3198" i="14"/>
  <c r="C3199" i="14"/>
  <c r="C3200" i="14"/>
  <c r="C3201" i="14"/>
  <c r="C3202" i="14"/>
  <c r="C3203" i="14"/>
  <c r="C3204" i="14"/>
  <c r="C3205" i="14"/>
  <c r="C3206" i="14"/>
  <c r="C3207" i="14"/>
  <c r="C3208" i="14"/>
  <c r="C3209" i="14"/>
  <c r="C3210" i="14"/>
  <c r="C3211" i="14"/>
  <c r="C3212" i="14"/>
  <c r="C3213" i="14"/>
  <c r="C3214" i="14"/>
  <c r="C3215" i="14"/>
  <c r="C3216" i="14"/>
  <c r="C3217" i="14"/>
  <c r="C3218" i="14"/>
  <c r="C3219" i="14"/>
  <c r="C3220" i="14"/>
  <c r="C3221" i="14"/>
  <c r="C3222" i="14"/>
  <c r="C3223" i="14"/>
  <c r="C3224" i="14"/>
  <c r="C3225" i="14"/>
  <c r="C3226" i="14"/>
  <c r="C3227" i="14"/>
  <c r="C3228" i="14"/>
  <c r="C3229" i="14"/>
  <c r="C3230" i="14"/>
  <c r="C3231" i="14"/>
  <c r="C3232" i="14"/>
  <c r="C3233" i="14"/>
  <c r="C3234" i="14"/>
  <c r="C3235" i="14"/>
  <c r="C3236" i="14"/>
  <c r="C3237" i="14"/>
  <c r="C3238" i="14"/>
  <c r="C3239" i="14"/>
  <c r="C3240" i="14"/>
  <c r="C3241" i="14"/>
  <c r="C3242" i="14"/>
  <c r="C3243" i="14"/>
  <c r="C3244" i="14"/>
  <c r="C3245" i="14"/>
  <c r="C3246" i="14"/>
  <c r="C3247" i="14"/>
  <c r="C3248" i="14"/>
  <c r="C3249" i="14"/>
  <c r="C3250" i="14"/>
  <c r="C3251" i="14"/>
  <c r="C3252" i="14"/>
  <c r="C3253" i="14"/>
  <c r="C3254" i="14"/>
  <c r="C3255" i="14"/>
  <c r="C3256" i="14"/>
  <c r="C3257" i="14"/>
  <c r="C3259" i="14"/>
  <c r="C3260" i="14"/>
  <c r="C3261" i="14"/>
  <c r="C3262" i="14"/>
  <c r="C3263" i="14"/>
  <c r="C3265" i="14"/>
  <c r="C3267" i="14"/>
  <c r="C3269" i="14"/>
  <c r="C3153" i="14"/>
  <c r="C3036" i="14"/>
  <c r="C2662" i="14"/>
  <c r="C2654" i="14"/>
  <c r="C2911" i="14"/>
  <c r="C2634" i="14"/>
  <c r="C2641" i="14"/>
  <c r="C2643" i="14"/>
  <c r="C2705" i="14"/>
  <c r="C2819" i="14"/>
  <c r="C3160" i="14"/>
  <c r="C3258" i="14"/>
  <c r="C3264" i="14"/>
  <c r="C3266" i="14"/>
  <c r="C3268" i="14"/>
  <c r="C1005" i="14"/>
  <c r="C1006" i="14"/>
  <c r="C1007" i="14"/>
  <c r="C1008" i="14"/>
  <c r="C1009" i="14"/>
  <c r="C1010" i="14"/>
  <c r="C1011" i="14"/>
  <c r="C1012" i="14"/>
  <c r="C1013" i="14"/>
  <c r="C1014" i="14"/>
  <c r="C1015" i="14"/>
  <c r="C1016" i="14"/>
  <c r="C1017" i="14"/>
  <c r="C1018" i="14"/>
  <c r="C1019" i="14"/>
  <c r="C1020" i="14"/>
  <c r="C1021" i="14"/>
  <c r="C1022" i="14"/>
  <c r="C1023" i="14"/>
  <c r="C1024" i="14"/>
  <c r="C1025" i="14"/>
  <c r="C1026" i="14"/>
  <c r="C1027" i="14"/>
  <c r="C1028" i="14"/>
  <c r="C1029" i="14"/>
  <c r="C1030" i="14"/>
  <c r="C1031" i="14"/>
  <c r="C1032" i="14"/>
  <c r="C1033" i="14"/>
  <c r="C1034" i="14"/>
  <c r="C1035" i="14"/>
  <c r="C1036" i="14"/>
  <c r="C1037" i="14"/>
  <c r="C1038" i="14"/>
  <c r="C1039" i="14"/>
  <c r="C1040" i="14"/>
  <c r="C1041" i="14"/>
  <c r="C1042" i="14"/>
  <c r="C1043" i="14"/>
  <c r="C1044" i="14"/>
  <c r="C1045" i="14"/>
  <c r="C1046" i="14"/>
  <c r="C1047" i="14"/>
  <c r="C1048" i="14"/>
  <c r="C1049" i="14"/>
  <c r="C1050" i="14"/>
  <c r="C1051" i="14"/>
  <c r="C1052" i="14"/>
  <c r="C1053" i="14"/>
  <c r="C1054" i="14"/>
  <c r="C1055" i="14"/>
  <c r="C1056" i="14"/>
  <c r="C1057" i="14"/>
  <c r="C1058" i="14"/>
  <c r="C1059" i="14"/>
  <c r="C1060" i="14"/>
  <c r="C1061" i="14"/>
  <c r="C1062" i="14"/>
  <c r="C1063" i="14"/>
  <c r="C1064" i="14"/>
  <c r="C1065" i="14"/>
  <c r="C1066" i="14"/>
  <c r="C1067" i="14"/>
  <c r="C1068" i="14"/>
  <c r="C1069" i="14"/>
  <c r="C1070" i="14"/>
  <c r="C1071" i="14"/>
  <c r="C1072" i="14"/>
  <c r="C1073" i="14"/>
  <c r="C1074" i="14"/>
  <c r="C1075" i="14"/>
  <c r="C1076" i="14"/>
  <c r="C1077" i="14"/>
  <c r="C1078" i="14"/>
  <c r="C1079" i="14"/>
  <c r="C1080" i="14"/>
  <c r="C1081" i="14"/>
  <c r="C1082" i="14"/>
  <c r="C1083" i="14"/>
  <c r="C1084" i="14"/>
  <c r="C1085" i="14"/>
  <c r="C1086" i="14"/>
  <c r="C1087" i="14"/>
  <c r="C1088" i="14"/>
  <c r="C1089" i="14"/>
  <c r="C1090" i="14"/>
  <c r="C1091" i="14"/>
  <c r="C1092" i="14"/>
  <c r="C1093" i="14"/>
  <c r="C1094" i="14"/>
  <c r="C1095" i="14"/>
  <c r="C1096" i="14"/>
  <c r="C1097" i="14"/>
  <c r="C1098" i="14"/>
  <c r="C1099" i="14"/>
  <c r="C1100" i="14"/>
  <c r="C1101" i="14"/>
  <c r="C1102" i="14"/>
  <c r="C1103" i="14"/>
  <c r="C1104" i="14"/>
  <c r="C1105" i="14"/>
  <c r="C1106" i="14"/>
  <c r="C1107" i="14"/>
  <c r="C1108" i="14"/>
  <c r="C1109" i="14"/>
  <c r="C1110" i="14"/>
  <c r="C1111" i="14"/>
  <c r="C1112" i="14"/>
  <c r="C1113" i="14"/>
  <c r="C1114" i="14"/>
  <c r="C1115" i="14"/>
  <c r="C1116" i="14"/>
  <c r="C1117" i="14"/>
  <c r="C1118" i="14"/>
  <c r="C1119" i="14"/>
  <c r="C1120" i="14"/>
  <c r="C1121" i="14"/>
  <c r="C1122" i="14"/>
  <c r="C1123" i="14"/>
  <c r="C1124" i="14"/>
  <c r="C1125" i="14"/>
  <c r="C1126" i="14"/>
  <c r="C1127" i="14"/>
  <c r="C1128" i="14"/>
  <c r="C1129" i="14"/>
  <c r="C1130" i="14"/>
  <c r="C1131" i="14"/>
  <c r="C1132" i="14"/>
  <c r="C1133" i="14"/>
  <c r="C1134" i="14"/>
  <c r="C1135" i="14"/>
  <c r="C1136" i="14"/>
  <c r="C1137" i="14"/>
  <c r="C1138" i="14"/>
  <c r="C1139" i="14"/>
  <c r="C1140" i="14"/>
  <c r="C1141" i="14"/>
  <c r="C1142" i="14"/>
  <c r="C1143" i="14"/>
  <c r="C1144" i="14"/>
  <c r="C1145" i="14"/>
  <c r="C1146" i="14"/>
  <c r="C1147" i="14"/>
  <c r="C1148" i="14"/>
  <c r="C1149" i="14"/>
  <c r="C1150" i="14"/>
  <c r="C1151" i="14"/>
  <c r="C1152" i="14"/>
  <c r="C1153" i="14"/>
  <c r="C1154" i="14"/>
  <c r="C1155" i="14"/>
  <c r="C1156" i="14"/>
  <c r="C1157" i="14"/>
  <c r="C1158" i="14"/>
  <c r="C1159" i="14"/>
  <c r="C1160" i="14"/>
  <c r="C1161" i="14"/>
  <c r="C1162" i="14"/>
  <c r="C1163" i="14"/>
  <c r="C1164" i="14"/>
  <c r="C1165" i="14"/>
  <c r="C1166" i="14"/>
  <c r="C1167" i="14"/>
  <c r="C1168" i="14"/>
  <c r="C1169" i="14"/>
  <c r="C1170" i="14"/>
  <c r="C1171" i="14"/>
  <c r="C1172" i="14"/>
  <c r="C1173" i="14"/>
  <c r="C1174" i="14"/>
  <c r="C1175" i="14"/>
  <c r="C1176" i="14"/>
  <c r="C1177" i="14"/>
  <c r="C1178" i="14"/>
  <c r="C1179" i="14"/>
  <c r="C1180" i="14"/>
  <c r="C1181" i="14"/>
  <c r="C1182" i="14"/>
  <c r="C1183" i="14"/>
  <c r="C1184" i="14"/>
  <c r="C1185" i="14"/>
  <c r="C1186" i="14"/>
  <c r="C1187" i="14"/>
  <c r="C1188" i="14"/>
  <c r="C1189" i="14"/>
  <c r="C1190" i="14"/>
  <c r="C1191" i="14"/>
  <c r="C1192" i="14"/>
  <c r="C1193" i="14"/>
  <c r="C1194" i="14"/>
  <c r="C1195" i="14"/>
  <c r="C1196" i="14"/>
  <c r="C1197" i="14"/>
  <c r="C1198" i="14"/>
  <c r="C1199" i="14"/>
  <c r="C1200" i="14"/>
  <c r="C1201" i="14"/>
  <c r="C1202" i="14"/>
  <c r="C1203" i="14"/>
  <c r="C1204" i="14"/>
  <c r="C1205" i="14"/>
  <c r="C1206" i="14"/>
  <c r="C1207" i="14"/>
  <c r="C1208" i="14"/>
  <c r="C1209" i="14"/>
  <c r="C1210" i="14"/>
  <c r="C1211" i="14"/>
  <c r="C1212" i="14"/>
  <c r="C1213" i="14"/>
  <c r="C1214" i="14"/>
  <c r="C1216" i="14"/>
  <c r="C1217" i="14"/>
  <c r="C1218" i="14"/>
  <c r="C1219" i="14"/>
  <c r="C1220" i="14"/>
  <c r="C1221" i="14"/>
  <c r="C1222" i="14"/>
  <c r="C1223" i="14"/>
  <c r="C1224" i="14"/>
  <c r="C1225" i="14"/>
  <c r="C1226" i="14"/>
  <c r="C1227" i="14"/>
  <c r="C1228" i="14"/>
  <c r="C1229" i="14"/>
  <c r="C1230" i="14"/>
  <c r="C1231" i="14"/>
  <c r="C1232" i="14"/>
  <c r="C1233" i="14"/>
  <c r="C1234" i="14"/>
  <c r="C1235" i="14"/>
  <c r="C1236" i="14"/>
  <c r="C1237" i="14"/>
  <c r="C1238" i="14"/>
  <c r="C1239" i="14"/>
  <c r="C1240" i="14"/>
  <c r="C1241" i="14"/>
  <c r="C1242" i="14"/>
  <c r="C1243" i="14"/>
  <c r="C1244" i="14"/>
  <c r="C1245" i="14"/>
  <c r="C1246" i="14"/>
  <c r="C1247" i="14"/>
  <c r="C1248" i="14"/>
  <c r="C1249" i="14"/>
  <c r="C1250" i="14"/>
  <c r="C1251" i="14"/>
  <c r="C1252" i="14"/>
  <c r="C1253" i="14"/>
  <c r="C1254" i="14"/>
  <c r="C1255" i="14"/>
  <c r="C1256" i="14"/>
  <c r="C1257" i="14"/>
  <c r="C1258" i="14"/>
  <c r="C1259" i="14"/>
  <c r="C1260" i="14"/>
  <c r="C1261" i="14"/>
  <c r="C1262" i="14"/>
  <c r="C1263" i="14"/>
  <c r="C1264" i="14"/>
  <c r="C1265" i="14"/>
  <c r="C1266" i="14"/>
  <c r="C1267" i="14"/>
  <c r="C1268" i="14"/>
  <c r="C1269" i="14"/>
  <c r="C1270" i="14"/>
  <c r="C1271" i="14"/>
  <c r="C1272" i="14"/>
  <c r="C1273" i="14"/>
  <c r="C1274" i="14"/>
  <c r="C1275" i="14"/>
  <c r="C1276" i="14"/>
  <c r="C1277" i="14"/>
  <c r="C1278" i="14"/>
  <c r="C1279" i="14"/>
  <c r="C1280" i="14"/>
  <c r="C1281" i="14"/>
  <c r="C1282" i="14"/>
  <c r="C1283" i="14"/>
  <c r="C1284" i="14"/>
  <c r="C1285" i="14"/>
  <c r="C1286" i="14"/>
  <c r="C1287" i="14"/>
  <c r="C1288" i="14"/>
  <c r="C1215" i="14"/>
  <c r="C26351" i="14"/>
  <c r="C26352" i="14"/>
  <c r="C26353" i="14"/>
  <c r="C26354" i="14"/>
  <c r="C26355" i="14"/>
  <c r="C26356" i="14"/>
  <c r="C26357" i="14"/>
  <c r="C26358" i="14"/>
  <c r="C26359" i="14"/>
  <c r="C26360" i="14"/>
  <c r="C26361" i="14"/>
  <c r="C26362" i="14"/>
  <c r="C26363" i="14"/>
  <c r="C26364" i="14"/>
  <c r="C26365" i="14"/>
  <c r="C26366" i="14"/>
  <c r="C26367" i="14"/>
  <c r="C26368" i="14"/>
  <c r="C26369" i="14"/>
  <c r="C26370" i="14"/>
  <c r="C26371" i="14"/>
  <c r="C26372" i="14"/>
  <c r="C26373" i="14"/>
  <c r="C26374" i="14"/>
  <c r="C26375" i="14"/>
  <c r="C26376" i="14"/>
  <c r="C26377" i="14"/>
  <c r="C26378" i="14"/>
  <c r="C26379" i="14"/>
  <c r="C26380" i="14"/>
  <c r="C26381" i="14"/>
  <c r="C26382" i="14"/>
  <c r="C26383" i="14"/>
  <c r="C26384" i="14"/>
  <c r="C26385" i="14"/>
  <c r="C26386" i="14"/>
  <c r="C26387" i="14"/>
  <c r="C26388" i="14"/>
  <c r="C26389" i="14"/>
  <c r="C26390" i="14"/>
  <c r="C26391" i="14"/>
  <c r="C26392" i="14"/>
  <c r="C26393" i="14"/>
  <c r="C26394" i="14"/>
  <c r="C26395" i="14"/>
  <c r="C26396" i="14"/>
  <c r="C26397" i="14"/>
  <c r="C26398" i="14"/>
  <c r="C26399" i="14"/>
  <c r="C26400" i="14"/>
  <c r="C26401" i="14"/>
  <c r="C26402" i="14"/>
  <c r="C26403" i="14"/>
  <c r="C26404" i="14"/>
  <c r="C26405" i="14"/>
  <c r="C26406" i="14"/>
  <c r="C26407" i="14"/>
  <c r="C26408" i="14"/>
  <c r="C26409" i="14"/>
  <c r="C26410" i="14"/>
  <c r="C26411" i="14"/>
  <c r="C26412" i="14"/>
  <c r="C26413" i="14"/>
  <c r="C26414" i="14"/>
  <c r="C26415" i="14"/>
  <c r="C26416" i="14"/>
  <c r="C26417" i="14"/>
  <c r="C26418" i="14"/>
  <c r="C26419" i="14"/>
  <c r="C26420" i="14"/>
  <c r="C26421" i="14"/>
  <c r="C26422" i="14"/>
  <c r="C26423" i="14"/>
  <c r="C26424" i="14"/>
  <c r="C26425" i="14"/>
  <c r="C26426" i="14"/>
  <c r="C26427" i="14"/>
  <c r="C26428" i="14"/>
  <c r="C26429" i="14"/>
  <c r="C26430" i="14"/>
  <c r="C26431" i="14"/>
  <c r="C26432" i="14"/>
  <c r="C26433" i="14"/>
  <c r="C26434" i="14"/>
  <c r="C26435" i="14"/>
  <c r="C26436" i="14"/>
  <c r="C26437" i="14"/>
  <c r="C26438" i="14"/>
  <c r="C26439" i="14"/>
  <c r="C26440" i="14"/>
  <c r="C26441" i="14"/>
  <c r="C26442" i="14"/>
  <c r="C26443" i="14"/>
  <c r="C26444" i="14"/>
  <c r="C26445" i="14"/>
  <c r="C26446" i="14"/>
  <c r="C26447" i="14"/>
  <c r="C26448" i="14"/>
  <c r="C26449" i="14"/>
  <c r="C26450" i="14"/>
  <c r="C26451" i="14"/>
  <c r="C26452" i="14"/>
  <c r="C26453" i="14"/>
  <c r="C26454" i="14"/>
  <c r="C26455" i="14"/>
  <c r="C26456" i="14"/>
  <c r="C26457" i="14"/>
  <c r="C26458" i="14"/>
  <c r="C26459" i="14"/>
  <c r="C26460" i="14"/>
  <c r="C26461" i="14"/>
  <c r="C26462" i="14"/>
  <c r="C26463" i="14"/>
  <c r="C26464" i="14"/>
  <c r="C26465" i="14"/>
  <c r="C26466" i="14"/>
  <c r="C26467" i="14"/>
  <c r="C26468" i="14"/>
  <c r="C26469" i="14"/>
  <c r="C26470" i="14"/>
  <c r="C26471" i="14"/>
  <c r="C26472" i="14"/>
  <c r="C26473" i="14"/>
  <c r="C26474" i="14"/>
  <c r="C26475" i="14"/>
  <c r="C26476" i="14"/>
  <c r="C26477" i="14"/>
  <c r="C26478" i="14"/>
  <c r="C26479" i="14"/>
  <c r="C26480" i="14"/>
  <c r="C26481" i="14"/>
  <c r="C26482" i="14"/>
  <c r="C26483" i="14"/>
  <c r="C26484" i="14"/>
  <c r="C26485" i="14"/>
  <c r="C26486" i="14"/>
  <c r="C26487" i="14"/>
  <c r="C26488" i="14"/>
  <c r="C26489" i="14"/>
  <c r="C26490" i="14"/>
  <c r="C26491" i="14"/>
  <c r="C26492" i="14"/>
  <c r="C26493" i="14"/>
  <c r="C26494" i="14"/>
  <c r="C26495" i="14"/>
  <c r="C26496" i="14"/>
  <c r="C26497" i="14"/>
  <c r="C26498" i="14"/>
  <c r="C26499" i="14"/>
  <c r="C26500" i="14"/>
  <c r="C26501" i="14"/>
  <c r="C26502" i="14"/>
  <c r="C26503" i="14"/>
  <c r="C26504" i="14"/>
  <c r="C26505" i="14"/>
  <c r="C26506" i="14"/>
  <c r="C26507" i="14"/>
  <c r="C26508" i="14"/>
  <c r="C26509" i="14"/>
  <c r="C26510" i="14"/>
  <c r="C26511" i="14"/>
  <c r="C26512" i="14"/>
  <c r="C26513" i="14"/>
  <c r="C26514" i="14"/>
  <c r="C26515" i="14"/>
  <c r="C26516" i="14"/>
  <c r="C26517" i="14"/>
  <c r="C26518" i="14"/>
  <c r="C26519" i="14"/>
  <c r="C26520" i="14"/>
  <c r="C26521" i="14"/>
  <c r="C26522" i="14"/>
  <c r="C26523" i="14"/>
  <c r="C26524" i="14"/>
  <c r="C26525" i="14"/>
  <c r="C26526" i="14"/>
  <c r="C26527" i="14"/>
  <c r="C26528" i="14"/>
  <c r="C26529" i="14"/>
  <c r="C26530" i="14"/>
  <c r="C26531" i="14"/>
  <c r="C26532" i="14"/>
  <c r="C26533" i="14"/>
  <c r="C26534" i="14"/>
  <c r="C26535" i="14"/>
  <c r="C26536" i="14"/>
  <c r="C26537" i="14"/>
  <c r="C26538" i="14"/>
  <c r="C26539" i="14"/>
  <c r="C26540" i="14"/>
  <c r="C26541" i="14"/>
  <c r="C26542" i="14"/>
  <c r="C26543" i="14"/>
  <c r="C26544" i="14"/>
  <c r="C26545" i="14"/>
  <c r="C26546" i="14"/>
  <c r="C26547" i="14"/>
  <c r="C26548" i="14"/>
  <c r="C26549" i="14"/>
  <c r="C26550" i="14"/>
  <c r="C26551" i="14"/>
  <c r="C26552" i="14"/>
  <c r="C26553" i="14"/>
  <c r="C26554" i="14"/>
  <c r="C26555" i="14"/>
  <c r="C26556" i="14"/>
  <c r="C26557" i="14"/>
  <c r="C26558" i="14"/>
  <c r="C26559" i="14"/>
  <c r="C26560" i="14"/>
  <c r="C26561" i="14"/>
  <c r="C26562" i="14"/>
  <c r="C26563" i="14"/>
  <c r="C26564" i="14"/>
  <c r="C26565" i="14"/>
  <c r="C26566" i="14"/>
  <c r="C26567" i="14"/>
  <c r="C26568" i="14"/>
  <c r="C26569" i="14"/>
  <c r="C26570" i="14"/>
  <c r="C26571" i="14"/>
  <c r="C26572" i="14"/>
  <c r="C26573" i="14"/>
  <c r="C26574" i="14"/>
  <c r="C26575" i="14"/>
  <c r="C26576" i="14"/>
  <c r="C26577" i="14"/>
  <c r="C26578" i="14"/>
  <c r="C26579" i="14"/>
  <c r="C26580" i="14"/>
  <c r="C26581" i="14"/>
  <c r="C26582" i="14"/>
  <c r="C26583" i="14"/>
  <c r="C26584" i="14"/>
  <c r="C26585" i="14"/>
  <c r="C26586" i="14"/>
  <c r="C26587" i="14"/>
  <c r="C26588" i="14"/>
  <c r="C26589" i="14"/>
  <c r="C26590" i="14"/>
  <c r="C26591" i="14"/>
  <c r="C26592" i="14"/>
  <c r="C26593" i="14"/>
  <c r="C26594" i="14"/>
  <c r="C26595" i="14"/>
  <c r="C26596" i="14"/>
  <c r="C26597" i="14"/>
  <c r="C26598" i="14"/>
  <c r="C26599" i="14"/>
  <c r="C26600" i="14"/>
  <c r="C26601" i="14"/>
  <c r="C26602" i="14"/>
  <c r="C26603" i="14"/>
  <c r="C26604" i="14"/>
  <c r="C26605" i="14"/>
  <c r="C26606" i="14"/>
  <c r="C26607" i="14"/>
  <c r="C26608" i="14"/>
  <c r="C26609" i="14"/>
  <c r="C26610" i="14"/>
  <c r="C26611" i="14"/>
  <c r="C26612" i="14"/>
  <c r="C26613" i="14"/>
  <c r="C26614" i="14"/>
  <c r="C26615" i="14"/>
  <c r="C26616" i="14"/>
  <c r="C26617" i="14"/>
  <c r="C26618" i="14"/>
  <c r="C26619" i="14"/>
  <c r="C26620" i="14"/>
  <c r="C26621" i="14"/>
  <c r="C26622" i="14"/>
  <c r="C26623" i="14"/>
  <c r="C26624" i="14"/>
  <c r="C26625" i="14"/>
  <c r="C26626" i="14"/>
  <c r="C26627" i="14"/>
  <c r="C26628" i="14"/>
  <c r="C26629" i="14"/>
  <c r="C26630" i="14"/>
  <c r="C26631" i="14"/>
  <c r="C26632" i="14"/>
  <c r="C26633" i="14"/>
  <c r="C26634" i="14"/>
  <c r="C26635" i="14"/>
  <c r="C26636" i="14"/>
  <c r="C26637" i="14"/>
  <c r="C26638" i="14"/>
  <c r="C26639" i="14"/>
  <c r="C26640" i="14"/>
  <c r="C26641" i="14"/>
  <c r="C26642" i="14"/>
  <c r="C26643" i="14"/>
  <c r="C26644" i="14"/>
  <c r="C26645" i="14"/>
  <c r="C26646" i="14"/>
  <c r="C26647" i="14"/>
  <c r="C26648" i="14"/>
  <c r="C26649" i="14"/>
  <c r="C26650" i="14"/>
  <c r="C26651" i="14"/>
  <c r="C26652" i="14"/>
  <c r="C26653" i="14"/>
  <c r="C26654" i="14"/>
  <c r="C26655" i="14"/>
  <c r="C26656" i="14"/>
  <c r="C26657" i="14"/>
  <c r="C26658" i="14"/>
  <c r="C26659" i="14"/>
  <c r="C26660" i="14"/>
  <c r="C26661" i="14"/>
  <c r="C26662" i="14"/>
  <c r="C26663" i="14"/>
  <c r="C26664" i="14"/>
  <c r="C26665" i="14"/>
  <c r="C26666" i="14"/>
  <c r="C26667" i="14"/>
  <c r="C26668" i="14"/>
  <c r="C26669" i="14"/>
  <c r="C26670" i="14"/>
  <c r="C26671" i="14"/>
  <c r="C26672" i="14"/>
  <c r="C26673" i="14"/>
  <c r="C26674" i="14"/>
  <c r="C26675" i="14"/>
  <c r="C26676" i="14"/>
  <c r="C26677" i="14"/>
  <c r="C26678" i="14"/>
  <c r="C26679" i="14"/>
  <c r="C26680" i="14"/>
  <c r="C26681" i="14"/>
  <c r="C26682" i="14"/>
  <c r="C26683" i="14"/>
  <c r="C26684" i="14"/>
  <c r="C26685" i="14"/>
  <c r="C26686" i="14"/>
  <c r="C26687" i="14"/>
  <c r="C26688" i="14"/>
  <c r="C26689" i="14"/>
  <c r="C26690" i="14"/>
  <c r="C26691" i="14"/>
  <c r="C26692" i="14"/>
  <c r="C26693" i="14"/>
  <c r="C26694" i="14"/>
  <c r="C26695" i="14"/>
  <c r="C26696" i="14"/>
  <c r="C26697" i="14"/>
  <c r="C26698" i="14"/>
  <c r="C26699" i="14"/>
  <c r="C26700" i="14"/>
  <c r="C26701" i="14"/>
  <c r="C26702" i="14"/>
  <c r="C26703" i="14"/>
  <c r="C26704" i="14"/>
  <c r="C26705" i="14"/>
  <c r="C26706" i="14"/>
  <c r="C26707" i="14"/>
  <c r="C26708" i="14"/>
  <c r="C26709" i="14"/>
  <c r="C26710" i="14"/>
  <c r="C26711" i="14"/>
  <c r="C26712" i="14"/>
  <c r="C26713" i="14"/>
  <c r="C26714" i="14"/>
  <c r="C26715" i="14"/>
  <c r="C26716" i="14"/>
  <c r="C26717" i="14"/>
  <c r="C26718" i="14"/>
  <c r="C26719" i="14"/>
  <c r="C26720" i="14"/>
  <c r="C26721" i="14"/>
  <c r="C26722" i="14"/>
  <c r="C26723" i="14"/>
  <c r="C26724" i="14"/>
  <c r="C26725" i="14"/>
  <c r="C26726" i="14"/>
  <c r="C26727" i="14"/>
  <c r="C26728" i="14"/>
  <c r="C26729" i="14"/>
  <c r="C26730" i="14"/>
  <c r="C26731" i="14"/>
  <c r="C26732" i="14"/>
  <c r="C26733" i="14"/>
  <c r="C26734" i="14"/>
  <c r="C26735" i="14"/>
  <c r="C26736" i="14"/>
  <c r="C26737" i="14"/>
  <c r="C26738" i="14"/>
  <c r="C26739" i="14"/>
  <c r="C26740" i="14"/>
  <c r="C26741" i="14"/>
  <c r="C26742" i="14"/>
  <c r="C26743" i="14"/>
  <c r="C26744" i="14"/>
  <c r="C26745" i="14"/>
  <c r="C26746" i="14"/>
  <c r="C26747" i="14"/>
  <c r="C26748" i="14"/>
  <c r="C26749" i="14"/>
  <c r="C26750" i="14"/>
  <c r="C26751" i="14"/>
  <c r="C26752" i="14"/>
  <c r="C26753" i="14"/>
  <c r="C26754" i="14"/>
  <c r="C26755" i="14"/>
  <c r="C26756" i="14"/>
  <c r="C26757" i="14"/>
  <c r="C26758" i="14"/>
  <c r="C26759" i="14"/>
  <c r="C26760" i="14"/>
  <c r="C26761" i="14"/>
  <c r="C26762" i="14"/>
  <c r="C26763" i="14"/>
  <c r="C26764" i="14"/>
  <c r="C26765" i="14"/>
  <c r="C26766" i="14"/>
  <c r="C26767" i="14"/>
  <c r="C26768" i="14"/>
  <c r="C26769" i="14"/>
  <c r="C26770" i="14"/>
  <c r="C26771" i="14"/>
  <c r="C26772" i="14"/>
  <c r="C26773" i="14"/>
  <c r="C26774" i="14"/>
  <c r="C26775" i="14"/>
  <c r="C26776" i="14"/>
  <c r="C26777" i="14"/>
  <c r="C26778" i="14"/>
  <c r="C11502" i="14"/>
  <c r="C11503" i="14"/>
  <c r="C11505" i="14"/>
  <c r="C11506" i="14"/>
  <c r="C11507" i="14"/>
  <c r="C11508" i="14"/>
  <c r="C11509" i="14"/>
  <c r="C11510" i="14"/>
  <c r="C11511" i="14"/>
  <c r="C11512" i="14"/>
  <c r="C11513" i="14"/>
  <c r="C11514" i="14"/>
  <c r="C11515" i="14"/>
  <c r="C11516" i="14"/>
  <c r="C11517" i="14"/>
  <c r="C11518" i="14"/>
  <c r="C11519" i="14"/>
  <c r="C11520" i="14"/>
  <c r="C11521" i="14"/>
  <c r="C11522" i="14"/>
  <c r="C11523" i="14"/>
  <c r="C11524" i="14"/>
  <c r="C11525" i="14"/>
  <c r="C11526" i="14"/>
  <c r="C11527" i="14"/>
  <c r="C11528" i="14"/>
  <c r="C11529" i="14"/>
  <c r="C11530" i="14"/>
  <c r="C11531" i="14"/>
  <c r="C11532" i="14"/>
  <c r="C11533" i="14"/>
  <c r="C11534" i="14"/>
  <c r="C11535" i="14"/>
  <c r="C11536" i="14"/>
  <c r="C11537" i="14"/>
  <c r="C11538" i="14"/>
  <c r="C11539" i="14"/>
  <c r="C11540" i="14"/>
  <c r="C11541" i="14"/>
  <c r="C11542" i="14"/>
  <c r="C11544" i="14"/>
  <c r="C11545" i="14"/>
  <c r="C11546" i="14"/>
  <c r="C11547" i="14"/>
  <c r="C11548" i="14"/>
  <c r="C11549" i="14"/>
  <c r="C11550" i="14"/>
  <c r="C11551" i="14"/>
  <c r="C11552" i="14"/>
  <c r="C11553" i="14"/>
  <c r="C11554" i="14"/>
  <c r="C11555" i="14"/>
  <c r="C11556" i="14"/>
  <c r="C11557" i="14"/>
  <c r="C11558" i="14"/>
  <c r="C11559" i="14"/>
  <c r="C11560" i="14"/>
  <c r="C11561" i="14"/>
  <c r="C11562" i="14"/>
  <c r="C11563" i="14"/>
  <c r="C11565" i="14"/>
  <c r="C11566" i="14"/>
  <c r="C11568" i="14"/>
  <c r="C11569" i="14"/>
  <c r="C11570" i="14"/>
  <c r="C11571" i="14"/>
  <c r="C11572" i="14"/>
  <c r="C11573" i="14"/>
  <c r="C11574" i="14"/>
  <c r="C11575" i="14"/>
  <c r="C11576" i="14"/>
  <c r="C11577" i="14"/>
  <c r="C11580" i="14"/>
  <c r="C11581" i="14"/>
  <c r="C11582" i="14"/>
  <c r="C11583" i="14"/>
  <c r="C11584" i="14"/>
  <c r="C11586" i="14"/>
  <c r="C11588" i="14"/>
  <c r="C11589" i="14"/>
  <c r="C11590" i="14"/>
  <c r="C11591" i="14"/>
  <c r="C11592" i="14"/>
  <c r="C11593" i="14"/>
  <c r="C11595" i="14"/>
  <c r="C11596" i="14"/>
  <c r="C11598" i="14"/>
  <c r="C11599" i="14"/>
  <c r="C11601" i="14"/>
  <c r="C11602" i="14"/>
  <c r="C11603" i="14"/>
  <c r="C11604" i="14"/>
  <c r="C11606" i="14"/>
  <c r="C11607" i="14"/>
  <c r="C11608" i="14"/>
  <c r="C11609" i="14"/>
  <c r="C11610" i="14"/>
  <c r="C11611" i="14"/>
  <c r="C11613" i="14"/>
  <c r="C11615" i="14"/>
  <c r="C11616" i="14"/>
  <c r="C11617" i="14"/>
  <c r="C11618" i="14"/>
  <c r="C11619" i="14"/>
  <c r="C11620" i="14"/>
  <c r="C11622" i="14"/>
  <c r="C11623" i="14"/>
  <c r="C11624" i="14"/>
  <c r="C11625" i="14"/>
  <c r="C11626" i="14"/>
  <c r="C11627" i="14"/>
  <c r="C11628" i="14"/>
  <c r="C11629" i="14"/>
  <c r="C11632" i="14"/>
  <c r="C11634" i="14"/>
  <c r="C11635" i="14"/>
  <c r="C11638" i="14"/>
  <c r="C11639" i="14"/>
  <c r="C11640" i="14"/>
  <c r="C11643" i="14"/>
  <c r="C11645" i="14"/>
  <c r="C11646" i="14"/>
  <c r="C11647" i="14"/>
  <c r="C11648" i="14"/>
  <c r="C11649" i="14"/>
  <c r="C11650" i="14"/>
  <c r="C11651" i="14"/>
  <c r="C11653" i="14"/>
  <c r="C11654" i="14"/>
  <c r="C11655" i="14"/>
  <c r="C11656" i="14"/>
  <c r="C11657" i="14"/>
  <c r="C11659" i="14"/>
  <c r="C11660" i="14"/>
  <c r="C11661" i="14"/>
  <c r="C11662" i="14"/>
  <c r="C11663" i="14"/>
  <c r="C11664" i="14"/>
  <c r="C11666" i="14"/>
  <c r="C11667" i="14"/>
  <c r="C11668" i="14"/>
  <c r="C11670" i="14"/>
  <c r="C11674" i="14"/>
  <c r="C11675" i="14"/>
  <c r="C11676" i="14"/>
  <c r="C11677" i="14"/>
  <c r="C11678" i="14"/>
  <c r="C11679" i="14"/>
  <c r="C11680" i="14"/>
  <c r="C11681" i="14"/>
  <c r="C11682" i="14"/>
  <c r="C11683" i="14"/>
  <c r="C11684" i="14"/>
  <c r="C11685" i="14"/>
  <c r="C11686" i="14"/>
  <c r="C11687" i="14"/>
  <c r="C11688" i="14"/>
  <c r="C11689" i="14"/>
  <c r="C11690" i="14"/>
  <c r="C11691" i="14"/>
  <c r="C11692" i="14"/>
  <c r="C11693" i="14"/>
  <c r="C11694" i="14"/>
  <c r="C11695" i="14"/>
  <c r="C11696" i="14"/>
  <c r="C11697" i="14"/>
  <c r="C11699" i="14"/>
  <c r="C11700" i="14"/>
  <c r="C11701" i="14"/>
  <c r="C11702" i="14"/>
  <c r="C11703" i="14"/>
  <c r="C11704" i="14"/>
  <c r="C11705" i="14"/>
  <c r="C11706" i="14"/>
  <c r="C11707" i="14"/>
  <c r="C11708" i="14"/>
  <c r="C11709" i="14"/>
  <c r="C11710" i="14"/>
  <c r="C11711" i="14"/>
  <c r="C11712" i="14"/>
  <c r="C11713" i="14"/>
  <c r="C11714" i="14"/>
  <c r="C11715" i="14"/>
  <c r="C11716" i="14"/>
  <c r="C11717" i="14"/>
  <c r="C11718" i="14"/>
  <c r="C11719" i="14"/>
  <c r="C11720" i="14"/>
  <c r="C11721" i="14"/>
  <c r="C11722" i="14"/>
  <c r="C11723" i="14"/>
  <c r="C11724" i="14"/>
  <c r="C11725" i="14"/>
  <c r="C11726" i="14"/>
  <c r="C11727" i="14"/>
  <c r="C11728" i="14"/>
  <c r="C11729" i="14"/>
  <c r="C11730" i="14"/>
  <c r="C11731" i="14"/>
  <c r="C11737" i="14"/>
  <c r="C11738" i="14"/>
  <c r="C11739" i="14"/>
  <c r="C11740" i="14"/>
  <c r="C11742" i="14"/>
  <c r="C11743" i="14"/>
  <c r="C11744" i="14"/>
  <c r="C11745" i="14"/>
  <c r="C11746" i="14"/>
  <c r="C11747" i="14"/>
  <c r="C11748" i="14"/>
  <c r="C11749" i="14"/>
  <c r="C11750" i="14"/>
  <c r="C11751" i="14"/>
  <c r="C11752" i="14"/>
  <c r="C11753" i="14"/>
  <c r="C11754" i="14"/>
  <c r="C11755" i="14"/>
  <c r="C11756" i="14"/>
  <c r="C11757" i="14"/>
  <c r="C11759" i="14"/>
  <c r="C11760" i="14"/>
  <c r="C11761" i="14"/>
  <c r="C11762" i="14"/>
  <c r="C11763" i="14"/>
  <c r="C11764" i="14"/>
  <c r="C11767" i="14"/>
  <c r="C11768" i="14"/>
  <c r="C11769" i="14"/>
  <c r="C11770" i="14"/>
  <c r="C11772" i="14"/>
  <c r="C11773" i="14"/>
  <c r="C11774" i="14"/>
  <c r="C11775" i="14"/>
  <c r="C11776" i="14"/>
  <c r="C11777" i="14"/>
  <c r="C11778" i="14"/>
  <c r="C11779" i="14"/>
  <c r="C11780" i="14"/>
  <c r="C11781" i="14"/>
  <c r="C11782" i="14"/>
  <c r="C11783" i="14"/>
  <c r="C11785" i="14"/>
  <c r="C11786" i="14"/>
  <c r="C11787" i="14"/>
  <c r="C11788" i="14"/>
  <c r="C11789" i="14"/>
  <c r="C11790" i="14"/>
  <c r="C11791" i="14"/>
  <c r="C11792" i="14"/>
  <c r="C11793" i="14"/>
  <c r="C11794" i="14"/>
  <c r="C11795" i="14"/>
  <c r="C11796" i="14"/>
  <c r="C11797" i="14"/>
  <c r="C11798" i="14"/>
  <c r="C11799" i="14"/>
  <c r="C11800" i="14"/>
  <c r="C11801" i="14"/>
  <c r="C11802" i="14"/>
  <c r="C11803" i="14"/>
  <c r="C11804" i="14"/>
  <c r="C11805" i="14"/>
  <c r="C11806" i="14"/>
  <c r="C11807" i="14"/>
  <c r="C11808" i="14"/>
  <c r="C11809" i="14"/>
  <c r="C11810" i="14"/>
  <c r="C11811" i="14"/>
  <c r="C11812" i="14"/>
  <c r="C11813" i="14"/>
  <c r="C11814" i="14"/>
  <c r="C11815" i="14"/>
  <c r="C11816" i="14"/>
  <c r="C11817" i="14"/>
  <c r="C11818" i="14"/>
  <c r="C11819" i="14"/>
  <c r="C11820" i="14"/>
  <c r="C11821" i="14"/>
  <c r="C11822" i="14"/>
  <c r="C11823" i="14"/>
  <c r="C11824" i="14"/>
  <c r="C11825" i="14"/>
  <c r="C11826" i="14"/>
  <c r="C11827" i="14"/>
  <c r="C11828" i="14"/>
  <c r="C11830" i="14"/>
  <c r="C11831" i="14"/>
  <c r="C11832" i="14"/>
  <c r="C11833" i="14"/>
  <c r="C11834" i="14"/>
  <c r="C11835" i="14"/>
  <c r="C11836" i="14"/>
  <c r="C11837" i="14"/>
  <c r="C11838" i="14"/>
  <c r="C11839" i="14"/>
  <c r="C11840" i="14"/>
  <c r="C11841" i="14"/>
  <c r="C11842" i="14"/>
  <c r="C11843" i="14"/>
  <c r="C11844" i="14"/>
  <c r="C11845" i="14"/>
  <c r="C11848" i="14"/>
  <c r="C11849" i="14"/>
  <c r="C11852" i="14"/>
  <c r="C11858" i="14"/>
  <c r="C11861" i="14"/>
  <c r="C11867" i="14"/>
  <c r="C11896" i="14"/>
  <c r="C11901" i="14"/>
  <c r="C11913" i="14"/>
  <c r="C11918" i="14"/>
  <c r="C11923" i="14"/>
  <c r="C11925" i="14"/>
  <c r="C11927" i="14"/>
  <c r="C11928" i="14"/>
  <c r="C11936" i="14"/>
  <c r="C11938" i="14"/>
  <c r="C11939" i="14"/>
  <c r="C11940" i="14"/>
  <c r="C11941" i="14"/>
  <c r="C12004" i="14"/>
  <c r="C12005" i="14"/>
  <c r="C12006" i="14"/>
  <c r="C12007" i="14"/>
  <c r="C12008" i="14"/>
  <c r="C12009" i="14"/>
  <c r="C12010" i="14"/>
  <c r="C12011" i="14"/>
  <c r="C12012" i="14"/>
  <c r="C12015" i="14"/>
  <c r="C12016" i="14"/>
  <c r="C12017" i="14"/>
  <c r="C12019" i="14"/>
  <c r="C12020" i="14"/>
  <c r="C12021" i="14"/>
  <c r="C12022" i="14"/>
  <c r="C12023" i="14"/>
  <c r="C12024" i="14"/>
  <c r="C12025" i="14"/>
  <c r="C12026" i="14"/>
  <c r="C12027" i="14"/>
  <c r="C12028" i="14"/>
  <c r="C12029" i="14"/>
  <c r="C12030" i="14"/>
  <c r="C12032" i="14"/>
  <c r="C12033" i="14"/>
  <c r="C12036" i="14"/>
  <c r="C12037" i="14"/>
  <c r="C12038" i="14"/>
  <c r="C12039" i="14"/>
  <c r="C12040" i="14"/>
  <c r="C12041" i="14"/>
  <c r="C12042" i="14"/>
  <c r="C12043" i="14"/>
  <c r="C12044" i="14"/>
  <c r="C12046" i="14"/>
  <c r="C12048" i="14"/>
  <c r="C12049" i="14"/>
  <c r="C12050" i="14"/>
  <c r="C12051" i="14"/>
  <c r="C12052" i="14"/>
  <c r="C12053" i="14"/>
  <c r="C12054" i="14"/>
  <c r="C12055" i="14"/>
  <c r="C12056" i="14"/>
  <c r="C12057" i="14"/>
  <c r="C12058" i="14"/>
  <c r="C12059" i="14"/>
  <c r="C12060" i="14"/>
  <c r="C12061" i="14"/>
  <c r="C12062" i="14"/>
  <c r="C12063" i="14"/>
  <c r="C12064" i="14"/>
  <c r="C12065" i="14"/>
  <c r="C12066" i="14"/>
  <c r="C12067" i="14"/>
  <c r="C12068" i="14"/>
  <c r="C12069" i="14"/>
  <c r="C12070" i="14"/>
  <c r="C12071" i="14"/>
  <c r="C12072" i="14"/>
  <c r="C12073" i="14"/>
  <c r="C12074" i="14"/>
  <c r="C12075" i="14"/>
  <c r="C12076" i="14"/>
  <c r="C12077" i="14"/>
  <c r="C12078" i="14"/>
  <c r="C12079" i="14"/>
  <c r="C12080" i="14"/>
  <c r="C12081" i="14"/>
  <c r="C12082" i="14"/>
  <c r="C12083" i="14"/>
  <c r="C12084" i="14"/>
  <c r="C12085" i="14"/>
  <c r="C12086" i="14"/>
  <c r="C12087" i="14"/>
  <c r="C12088" i="14"/>
  <c r="C12089" i="14"/>
  <c r="C12090" i="14"/>
  <c r="C12091" i="14"/>
  <c r="C12092" i="14"/>
  <c r="C12093" i="14"/>
  <c r="C12094" i="14"/>
  <c r="C12096" i="14"/>
  <c r="C12097" i="14"/>
  <c r="C12098" i="14"/>
  <c r="C12099" i="14"/>
  <c r="C12100" i="14"/>
  <c r="C12101" i="14"/>
  <c r="C12102" i="14"/>
  <c r="C12103" i="14"/>
  <c r="C12105" i="14"/>
  <c r="C12106" i="14"/>
  <c r="C12107" i="14"/>
  <c r="C12109" i="14"/>
  <c r="C12110" i="14"/>
  <c r="C12111" i="14"/>
  <c r="C12112" i="14"/>
  <c r="C12113" i="14"/>
  <c r="C12115" i="14"/>
  <c r="C12116" i="14"/>
  <c r="C12117" i="14"/>
  <c r="C12118" i="14"/>
  <c r="C12119" i="14"/>
  <c r="C12120" i="14"/>
  <c r="C12121" i="14"/>
  <c r="C12122" i="14"/>
  <c r="C12123" i="14"/>
  <c r="C12124" i="14"/>
  <c r="C12125" i="14"/>
  <c r="C12126" i="14"/>
  <c r="C12127" i="14"/>
  <c r="C12128" i="14"/>
  <c r="C12129" i="14"/>
  <c r="C12130" i="14"/>
  <c r="C12131" i="14"/>
  <c r="C12132" i="14"/>
  <c r="C12133" i="14"/>
  <c r="C12134" i="14"/>
  <c r="C12135" i="14"/>
  <c r="C12136" i="14"/>
  <c r="C12137" i="14"/>
  <c r="C12138" i="14"/>
  <c r="C12140" i="14"/>
  <c r="C12141" i="14"/>
  <c r="C12142" i="14"/>
  <c r="C12143" i="14"/>
  <c r="C12144" i="14"/>
  <c r="C12145" i="14"/>
  <c r="C12146" i="14"/>
  <c r="C12147" i="14"/>
  <c r="C12148" i="14"/>
  <c r="C12149" i="14"/>
  <c r="C12150" i="14"/>
  <c r="C12151" i="14"/>
  <c r="C12153" i="14"/>
  <c r="C12154" i="14"/>
  <c r="C12155" i="14"/>
  <c r="C12156" i="14"/>
  <c r="C12158" i="14"/>
  <c r="C12159" i="14"/>
  <c r="C12160" i="14"/>
  <c r="C12161" i="14"/>
  <c r="C12162" i="14"/>
  <c r="C12163" i="14"/>
  <c r="C12164" i="14"/>
  <c r="C12165" i="14"/>
  <c r="C12166" i="14"/>
  <c r="C12168" i="14"/>
  <c r="C12169" i="14"/>
  <c r="C12170" i="14"/>
  <c r="C12171" i="14"/>
  <c r="C12172" i="14"/>
  <c r="C12173" i="14"/>
  <c r="C12174" i="14"/>
  <c r="C12175" i="14"/>
  <c r="C12176" i="14"/>
  <c r="C12177" i="14"/>
  <c r="C12178" i="14"/>
  <c r="C12179" i="14"/>
  <c r="C12180" i="14"/>
  <c r="C12181" i="14"/>
  <c r="C12182" i="14"/>
  <c r="C12183" i="14"/>
  <c r="C12185" i="14"/>
  <c r="C12186" i="14"/>
  <c r="C12188" i="14"/>
  <c r="C12189" i="14"/>
  <c r="C12190" i="14"/>
  <c r="C12191" i="14"/>
  <c r="C12193" i="14"/>
  <c r="C12194" i="14"/>
  <c r="C12195" i="14"/>
  <c r="C12196" i="14"/>
  <c r="C12197" i="14"/>
  <c r="C12198" i="14"/>
  <c r="C12199" i="14"/>
  <c r="C12200" i="14"/>
  <c r="C12201" i="14"/>
  <c r="C12202" i="14"/>
  <c r="C12203" i="14"/>
  <c r="C12204" i="14"/>
  <c r="C12205" i="14"/>
  <c r="C12206" i="14"/>
  <c r="C12207" i="14"/>
  <c r="C12208" i="14"/>
  <c r="C12210" i="14"/>
  <c r="C12213" i="14"/>
  <c r="C12216" i="14"/>
  <c r="C12218" i="14"/>
  <c r="C12219" i="14"/>
  <c r="C12221" i="14"/>
  <c r="C12224" i="14"/>
  <c r="C12225" i="14"/>
  <c r="C12228" i="14"/>
  <c r="C12231" i="14"/>
  <c r="C12233" i="14"/>
  <c r="C12236" i="14"/>
  <c r="C12242" i="14"/>
  <c r="C12243" i="14"/>
  <c r="C12253" i="14"/>
  <c r="C12255" i="14"/>
  <c r="C12268" i="14"/>
  <c r="C12271" i="14"/>
  <c r="C12275" i="14"/>
  <c r="C12276" i="14"/>
  <c r="C12278" i="14"/>
  <c r="C12280" i="14"/>
  <c r="C12285" i="14"/>
  <c r="C12286" i="14"/>
  <c r="C12287" i="14"/>
  <c r="C12288" i="14"/>
  <c r="C12289" i="14"/>
  <c r="C12290" i="14"/>
  <c r="C12291" i="14"/>
  <c r="C12292" i="14"/>
  <c r="C12293" i="14"/>
  <c r="C12294" i="14"/>
  <c r="C12295" i="14"/>
  <c r="C12296" i="14"/>
  <c r="C12297" i="14"/>
  <c r="C12299" i="14"/>
  <c r="C12303" i="14"/>
  <c r="C12304" i="14"/>
  <c r="C12314" i="14"/>
  <c r="C12322" i="14"/>
  <c r="C12324" i="14"/>
  <c r="C12325" i="14"/>
  <c r="C12332" i="14"/>
  <c r="C12334" i="14"/>
  <c r="C12335" i="14"/>
  <c r="C12338" i="14"/>
  <c r="C12340" i="14"/>
  <c r="C12341" i="14"/>
  <c r="C12342" i="14"/>
  <c r="C12343" i="14"/>
  <c r="C12347" i="14"/>
  <c r="C12348" i="14"/>
  <c r="C12420" i="14"/>
  <c r="C12421" i="14"/>
  <c r="C12422" i="14"/>
  <c r="C12425" i="14"/>
  <c r="C12428" i="14"/>
  <c r="C12429" i="14"/>
  <c r="C12430" i="14"/>
  <c r="C12431" i="14"/>
  <c r="C12432" i="14"/>
  <c r="C12438" i="14"/>
  <c r="C12439" i="14"/>
  <c r="C12442" i="14"/>
  <c r="C12443" i="14"/>
  <c r="C12446" i="14"/>
  <c r="C12448" i="14"/>
  <c r="C12451" i="14"/>
  <c r="C12452" i="14"/>
  <c r="C12453" i="14"/>
  <c r="C12454" i="14"/>
  <c r="C12455" i="14"/>
  <c r="C12456" i="14"/>
  <c r="C12459" i="14"/>
  <c r="C12460" i="14"/>
  <c r="C12463" i="14"/>
  <c r="C12465" i="14"/>
  <c r="C12466" i="14"/>
  <c r="C12467" i="14"/>
  <c r="C12468" i="14"/>
  <c r="C12471" i="14"/>
  <c r="C12472" i="14"/>
  <c r="C12473" i="14"/>
  <c r="C12475" i="14"/>
  <c r="C12476" i="14"/>
  <c r="C12477" i="14"/>
  <c r="C12478" i="14"/>
  <c r="C12482" i="14"/>
  <c r="C12483" i="14"/>
  <c r="C12484" i="14"/>
  <c r="C12486" i="14"/>
  <c r="C12487" i="14"/>
  <c r="C12488" i="14"/>
  <c r="C12490" i="14"/>
  <c r="C12493" i="14"/>
  <c r="C12494" i="14"/>
  <c r="C12495" i="14"/>
  <c r="C12497" i="14"/>
  <c r="C12498" i="14"/>
  <c r="C12499" i="14"/>
  <c r="C12500" i="14"/>
  <c r="C12502" i="14"/>
  <c r="C12504" i="14"/>
  <c r="C12505" i="14"/>
  <c r="C12506" i="14"/>
  <c r="C12507" i="14"/>
  <c r="C12514" i="14"/>
  <c r="C12516" i="14"/>
  <c r="C11504" i="14"/>
  <c r="C11543" i="14"/>
  <c r="C11564" i="14"/>
  <c r="C11567" i="14"/>
  <c r="C11585" i="14"/>
  <c r="C11641" i="14"/>
  <c r="C11642" i="14"/>
  <c r="C11672" i="14"/>
  <c r="C11673" i="14"/>
  <c r="C11698" i="14"/>
  <c r="C11758" i="14"/>
  <c r="C11784" i="14"/>
  <c r="C11829" i="14"/>
  <c r="C11883" i="14"/>
  <c r="C11893" i="14"/>
  <c r="C11900" i="14"/>
  <c r="C11904" i="14"/>
  <c r="C12035" i="14"/>
  <c r="C12114" i="14"/>
  <c r="C12139" i="14"/>
  <c r="C12152" i="14"/>
  <c r="C12157" i="14"/>
  <c r="C12167" i="14"/>
  <c r="C12184" i="14"/>
  <c r="C12187" i="14"/>
  <c r="C12192" i="14"/>
  <c r="C12214" i="14"/>
  <c r="C12248" i="14"/>
  <c r="C12319" i="14"/>
  <c r="C12344" i="14"/>
  <c r="C12491" i="14"/>
  <c r="C11578" i="14"/>
  <c r="C11579" i="14"/>
  <c r="C11587" i="14"/>
  <c r="C11594" i="14"/>
  <c r="C11631" i="14"/>
  <c r="C11633" i="14"/>
  <c r="C11636" i="14"/>
  <c r="C11644" i="14"/>
  <c r="C11652" i="14"/>
  <c r="C11658" i="14"/>
  <c r="C11665" i="14"/>
  <c r="C11669" i="14"/>
  <c r="C11671" i="14"/>
  <c r="C11732" i="14"/>
  <c r="C11736" i="14"/>
  <c r="C11741" i="14"/>
  <c r="C11765" i="14"/>
  <c r="C11766" i="14"/>
  <c r="C11771" i="14"/>
  <c r="C11846" i="14"/>
  <c r="C11853" i="14"/>
  <c r="C11854" i="14"/>
  <c r="C11862" i="14"/>
  <c r="C11868" i="14"/>
  <c r="C11875" i="14"/>
  <c r="C11876" i="14"/>
  <c r="C11879" i="14"/>
  <c r="C11885" i="14"/>
  <c r="C11889" i="14"/>
  <c r="C11890" i="14"/>
  <c r="C11894" i="14"/>
  <c r="C11895" i="14"/>
  <c r="C11897" i="14"/>
  <c r="C11903" i="14"/>
  <c r="C11908" i="14"/>
  <c r="C11909" i="14"/>
  <c r="C11911" i="14"/>
  <c r="C11915" i="14"/>
  <c r="C11916" i="14"/>
  <c r="C11931" i="14"/>
  <c r="C11933" i="14"/>
  <c r="C11934" i="14"/>
  <c r="C11935" i="14"/>
  <c r="C11937" i="14"/>
  <c r="C11942" i="14"/>
  <c r="C11945" i="14"/>
  <c r="C11947" i="14"/>
  <c r="C11974" i="14"/>
  <c r="C11976" i="14"/>
  <c r="C11981" i="14"/>
  <c r="C11992" i="14"/>
  <c r="C11993" i="14"/>
  <c r="C11997" i="14"/>
  <c r="C12013" i="14"/>
  <c r="C12018" i="14"/>
  <c r="C12031" i="14"/>
  <c r="C12034" i="14"/>
  <c r="C12095" i="14"/>
  <c r="C12104" i="14"/>
  <c r="C12209" i="14"/>
  <c r="C12217" i="14"/>
  <c r="C12220" i="14"/>
  <c r="C12227" i="14"/>
  <c r="C12234" i="14"/>
  <c r="C12239" i="14"/>
  <c r="C12240" i="14"/>
  <c r="C12241" i="14"/>
  <c r="C12245" i="14"/>
  <c r="C12246" i="14"/>
  <c r="C12250" i="14"/>
  <c r="C12251" i="14"/>
  <c r="C12252" i="14"/>
  <c r="C12256" i="14"/>
  <c r="C12258" i="14"/>
  <c r="C12260" i="14"/>
  <c r="C12263" i="14"/>
  <c r="C12264" i="14"/>
  <c r="C12266" i="14"/>
  <c r="C12269" i="14"/>
  <c r="C12270" i="14"/>
  <c r="C12273" i="14"/>
  <c r="C12279" i="14"/>
  <c r="C12281" i="14"/>
  <c r="C12300" i="14"/>
  <c r="C12302" i="14"/>
  <c r="C12310" i="14"/>
  <c r="C12311" i="14"/>
  <c r="C12316" i="14"/>
  <c r="C12317" i="14"/>
  <c r="C12318" i="14"/>
  <c r="C12326" i="14"/>
  <c r="C12330" i="14"/>
  <c r="C12331" i="14"/>
  <c r="C12333" i="14"/>
  <c r="C12336" i="14"/>
  <c r="C12339" i="14"/>
  <c r="C12345" i="14"/>
  <c r="C12346" i="14"/>
  <c r="C12349" i="14"/>
  <c r="C12353" i="14"/>
  <c r="C12354" i="14"/>
  <c r="C12357" i="14"/>
  <c r="C12358" i="14"/>
  <c r="C12360" i="14"/>
  <c r="C12361" i="14"/>
  <c r="C12373" i="14"/>
  <c r="C12375" i="14"/>
  <c r="C12376" i="14"/>
  <c r="C12380" i="14"/>
  <c r="C12386" i="14"/>
  <c r="C12391" i="14"/>
  <c r="C12394" i="14"/>
  <c r="C12395" i="14"/>
  <c r="C12397" i="14"/>
  <c r="C12400" i="14"/>
  <c r="C12401" i="14"/>
  <c r="C12404" i="14"/>
  <c r="C12409" i="14"/>
  <c r="C12413" i="14"/>
  <c r="C12416" i="14"/>
  <c r="C12418" i="14"/>
  <c r="C12424" i="14"/>
  <c r="C12441" i="14"/>
  <c r="C12444" i="14"/>
  <c r="C12445" i="14"/>
  <c r="C12447" i="14"/>
  <c r="C12461" i="14"/>
  <c r="C12462" i="14"/>
  <c r="C12501" i="14"/>
  <c r="C12510" i="14"/>
  <c r="C12511" i="14"/>
  <c r="C12520" i="14"/>
  <c r="C12525" i="14"/>
  <c r="C12526" i="14"/>
  <c r="C12527" i="14"/>
  <c r="C12529" i="14"/>
  <c r="C12541" i="14"/>
  <c r="C12545" i="14"/>
  <c r="C12546" i="14"/>
  <c r="C12554" i="14"/>
  <c r="C12562" i="14"/>
  <c r="C12563" i="14"/>
  <c r="C12566" i="14"/>
  <c r="C12567" i="14"/>
  <c r="C12571" i="14"/>
  <c r="C12576" i="14"/>
  <c r="C12577" i="14"/>
  <c r="C12589" i="14"/>
  <c r="C12594" i="14"/>
  <c r="C12598" i="14"/>
  <c r="C12603" i="14"/>
  <c r="C12604" i="14"/>
  <c r="C12607" i="14"/>
  <c r="C12609" i="14"/>
  <c r="C12610" i="14"/>
  <c r="C12612" i="14"/>
  <c r="C12621" i="14"/>
  <c r="C12622" i="14"/>
  <c r="C12623" i="14"/>
  <c r="C11597" i="14"/>
  <c r="C11600" i="14"/>
  <c r="C11605" i="14"/>
  <c r="C11612" i="14"/>
  <c r="C11614" i="14"/>
  <c r="C11621" i="14"/>
  <c r="C11630" i="14"/>
  <c r="C11637" i="14"/>
  <c r="C11733" i="14"/>
  <c r="C11734" i="14"/>
  <c r="C11735" i="14"/>
  <c r="C11847" i="14"/>
  <c r="C11850" i="14"/>
  <c r="C11851" i="14"/>
  <c r="C11855" i="14"/>
  <c r="C11856" i="14"/>
  <c r="C11857" i="14"/>
  <c r="C11859" i="14"/>
  <c r="C11860" i="14"/>
  <c r="C11863" i="14"/>
  <c r="C11864" i="14"/>
  <c r="C11865" i="14"/>
  <c r="C11866" i="14"/>
  <c r="C11869" i="14"/>
  <c r="C11870" i="14"/>
  <c r="C11871" i="14"/>
  <c r="C11872" i="14"/>
  <c r="C11873" i="14"/>
  <c r="C11874" i="14"/>
  <c r="C11877" i="14"/>
  <c r="C11878" i="14"/>
  <c r="C11880" i="14"/>
  <c r="C11881" i="14"/>
  <c r="C11882" i="14"/>
  <c r="C11884" i="14"/>
  <c r="C11886" i="14"/>
  <c r="C11887" i="14"/>
  <c r="C11888" i="14"/>
  <c r="C11891" i="14"/>
  <c r="C11892" i="14"/>
  <c r="C11898" i="14"/>
  <c r="C11899" i="14"/>
  <c r="C11902" i="14"/>
  <c r="C11905" i="14"/>
  <c r="C11906" i="14"/>
  <c r="C11907" i="14"/>
  <c r="C11910" i="14"/>
  <c r="C11912" i="14"/>
  <c r="C11914" i="14"/>
  <c r="C11917" i="14"/>
  <c r="C11919" i="14"/>
  <c r="C11920" i="14"/>
  <c r="C11921" i="14"/>
  <c r="C11922" i="14"/>
  <c r="C11924" i="14"/>
  <c r="C11926" i="14"/>
  <c r="C11929" i="14"/>
  <c r="C11930" i="14"/>
  <c r="C11932" i="14"/>
  <c r="C11943" i="14"/>
  <c r="C11944" i="14"/>
  <c r="C11946" i="14"/>
  <c r="C11948" i="14"/>
  <c r="C11949" i="14"/>
  <c r="C11950" i="14"/>
  <c r="C11951" i="14"/>
  <c r="C11952" i="14"/>
  <c r="C11953" i="14"/>
  <c r="C11954" i="14"/>
  <c r="C11955" i="14"/>
  <c r="C11956" i="14"/>
  <c r="C11957" i="14"/>
  <c r="C11958" i="14"/>
  <c r="C11959" i="14"/>
  <c r="C11960" i="14"/>
  <c r="C11961" i="14"/>
  <c r="C11962" i="14"/>
  <c r="C11963" i="14"/>
  <c r="C11964" i="14"/>
  <c r="C11965" i="14"/>
  <c r="C11966" i="14"/>
  <c r="C11967" i="14"/>
  <c r="C11968" i="14"/>
  <c r="C11969" i="14"/>
  <c r="C11970" i="14"/>
  <c r="C11971" i="14"/>
  <c r="C11972" i="14"/>
  <c r="C11973" i="14"/>
  <c r="C11975" i="14"/>
  <c r="C11977" i="14"/>
  <c r="C11978" i="14"/>
  <c r="C11979" i="14"/>
  <c r="C11980" i="14"/>
  <c r="C11982" i="14"/>
  <c r="C11983" i="14"/>
  <c r="C11984" i="14"/>
  <c r="C11985" i="14"/>
  <c r="C11986" i="14"/>
  <c r="C11987" i="14"/>
  <c r="C11988" i="14"/>
  <c r="C11989" i="14"/>
  <c r="C11990" i="14"/>
  <c r="C11991" i="14"/>
  <c r="C11994" i="14"/>
  <c r="C11995" i="14"/>
  <c r="C11996" i="14"/>
  <c r="C11998" i="14"/>
  <c r="C11999" i="14"/>
  <c r="C12000" i="14"/>
  <c r="C12001" i="14"/>
  <c r="C12002" i="14"/>
  <c r="C12003" i="14"/>
  <c r="C12014" i="14"/>
  <c r="C12045" i="14"/>
  <c r="C12047" i="14"/>
  <c r="C12108" i="14"/>
  <c r="C12211" i="14"/>
  <c r="C12212" i="14"/>
  <c r="C12215" i="14"/>
  <c r="C12222" i="14"/>
  <c r="C12223" i="14"/>
  <c r="C12226" i="14"/>
  <c r="C12229" i="14"/>
  <c r="C12230" i="14"/>
  <c r="C12232" i="14"/>
  <c r="C12235" i="14"/>
  <c r="C12237" i="14"/>
  <c r="C12238" i="14"/>
  <c r="C12244" i="14"/>
  <c r="C12247" i="14"/>
  <c r="C12249" i="14"/>
  <c r="C12254" i="14"/>
  <c r="C12257" i="14"/>
  <c r="C12259" i="14"/>
  <c r="C12261" i="14"/>
  <c r="C12262" i="14"/>
  <c r="C12265" i="14"/>
  <c r="C12267" i="14"/>
  <c r="C12272" i="14"/>
  <c r="C12274" i="14"/>
  <c r="C12277" i="14"/>
  <c r="C12282" i="14"/>
  <c r="C12283" i="14"/>
  <c r="C12284" i="14"/>
  <c r="C12298" i="14"/>
  <c r="C12301" i="14"/>
  <c r="C12305" i="14"/>
  <c r="C12306" i="14"/>
  <c r="C12307" i="14"/>
  <c r="C12308" i="14"/>
  <c r="C12309" i="14"/>
  <c r="C12312" i="14"/>
  <c r="C12313" i="14"/>
  <c r="C12315" i="14"/>
  <c r="C12320" i="14"/>
  <c r="C12321" i="14"/>
  <c r="C12323" i="14"/>
  <c r="C12327" i="14"/>
  <c r="C12328" i="14"/>
  <c r="C12329" i="14"/>
  <c r="C12337" i="14"/>
  <c r="C12350" i="14"/>
  <c r="C12351" i="14"/>
  <c r="C12352" i="14"/>
  <c r="C12355" i="14"/>
  <c r="C12356" i="14"/>
  <c r="C12359" i="14"/>
  <c r="C12362" i="14"/>
  <c r="C12363" i="14"/>
  <c r="C12364" i="14"/>
  <c r="C12365" i="14"/>
  <c r="C12366" i="14"/>
  <c r="C12367" i="14"/>
  <c r="C12368" i="14"/>
  <c r="C12369" i="14"/>
  <c r="C12370" i="14"/>
  <c r="C12371" i="14"/>
  <c r="C12372" i="14"/>
  <c r="C12374" i="14"/>
  <c r="C12377" i="14"/>
  <c r="C12378" i="14"/>
  <c r="C12379" i="14"/>
  <c r="C12381" i="14"/>
  <c r="C12382" i="14"/>
  <c r="C12383" i="14"/>
  <c r="C12384" i="14"/>
  <c r="C12385" i="14"/>
  <c r="C12387" i="14"/>
  <c r="C12388" i="14"/>
  <c r="C12389" i="14"/>
  <c r="C12390" i="14"/>
  <c r="C12392" i="14"/>
  <c r="C12393" i="14"/>
  <c r="C12396" i="14"/>
  <c r="C12398" i="14"/>
  <c r="C12399" i="14"/>
  <c r="C12402" i="14"/>
  <c r="C12403" i="14"/>
  <c r="C12405" i="14"/>
  <c r="C12406" i="14"/>
  <c r="C12407" i="14"/>
  <c r="C12408" i="14"/>
  <c r="C12410" i="14"/>
  <c r="C12411" i="14"/>
  <c r="C12412" i="14"/>
  <c r="C12414" i="14"/>
  <c r="C12415" i="14"/>
  <c r="C12417" i="14"/>
  <c r="C12419" i="14"/>
  <c r="C12423" i="14"/>
  <c r="C12426" i="14"/>
  <c r="C12427" i="14"/>
  <c r="C12433" i="14"/>
  <c r="C12434" i="14"/>
  <c r="C12435" i="14"/>
  <c r="C12436" i="14"/>
  <c r="C12437" i="14"/>
  <c r="C12440" i="14"/>
  <c r="C12449" i="14"/>
  <c r="C12450" i="14"/>
  <c r="C12457" i="14"/>
  <c r="C12458" i="14"/>
  <c r="C12464" i="14"/>
  <c r="C12469" i="14"/>
  <c r="C12470" i="14"/>
  <c r="C12474" i="14"/>
  <c r="C12479" i="14"/>
  <c r="C12480" i="14"/>
  <c r="C12481" i="14"/>
  <c r="C12485" i="14"/>
  <c r="C12489" i="14"/>
  <c r="C12492" i="14"/>
  <c r="C12496" i="14"/>
  <c r="C12503" i="14"/>
  <c r="C12508" i="14"/>
  <c r="C12509" i="14"/>
  <c r="C12512" i="14"/>
  <c r="C12513" i="14"/>
  <c r="C12515" i="14"/>
  <c r="C12517" i="14"/>
  <c r="C12518" i="14"/>
  <c r="C12519" i="14"/>
  <c r="C12521" i="14"/>
  <c r="C12522" i="14"/>
  <c r="C12523" i="14"/>
  <c r="C12524" i="14"/>
  <c r="C12528" i="14"/>
  <c r="C12530" i="14"/>
  <c r="C12531" i="14"/>
  <c r="C12532" i="14"/>
  <c r="C12533" i="14"/>
  <c r="C12534" i="14"/>
  <c r="C12535" i="14"/>
  <c r="C12536" i="14"/>
  <c r="C12537" i="14"/>
  <c r="C12538" i="14"/>
  <c r="C12539" i="14"/>
  <c r="C12540" i="14"/>
  <c r="C12542" i="14"/>
  <c r="C12543" i="14"/>
  <c r="C12544" i="14"/>
  <c r="C12547" i="14"/>
  <c r="C12548" i="14"/>
  <c r="C12549" i="14"/>
  <c r="C12550" i="14"/>
  <c r="C12551" i="14"/>
  <c r="C12552" i="14"/>
  <c r="C12553" i="14"/>
  <c r="C12555" i="14"/>
  <c r="C12556" i="14"/>
  <c r="C12557" i="14"/>
  <c r="C12558" i="14"/>
  <c r="C12559" i="14"/>
  <c r="C12560" i="14"/>
  <c r="C12561" i="14"/>
  <c r="C12564" i="14"/>
  <c r="C12565" i="14"/>
  <c r="C12568" i="14"/>
  <c r="C12569" i="14"/>
  <c r="C12570" i="14"/>
  <c r="C12572" i="14"/>
  <c r="C12573" i="14"/>
  <c r="C12574" i="14"/>
  <c r="C12575" i="14"/>
  <c r="C12578" i="14"/>
  <c r="C12579" i="14"/>
  <c r="C12580" i="14"/>
  <c r="C12581" i="14"/>
  <c r="C12582" i="14"/>
  <c r="C12583" i="14"/>
  <c r="C12584" i="14"/>
  <c r="C12585" i="14"/>
  <c r="C12586" i="14"/>
  <c r="C12587" i="14"/>
  <c r="C12588" i="14"/>
  <c r="C12590" i="14"/>
  <c r="C12591" i="14"/>
  <c r="C12592" i="14"/>
  <c r="C12593" i="14"/>
  <c r="C12595" i="14"/>
  <c r="C12596" i="14"/>
  <c r="C12597" i="14"/>
  <c r="C12599" i="14"/>
  <c r="C12600" i="14"/>
  <c r="C12601" i="14"/>
  <c r="C12602" i="14"/>
  <c r="C12605" i="14"/>
  <c r="C12606" i="14"/>
  <c r="C12608" i="14"/>
  <c r="C12611" i="14"/>
  <c r="C12613" i="14"/>
  <c r="C12614" i="14"/>
  <c r="C12615" i="14"/>
  <c r="C12616" i="14"/>
  <c r="C12617" i="14"/>
  <c r="C12618" i="14"/>
  <c r="C12619" i="14"/>
  <c r="C12620" i="14"/>
  <c r="C12624" i="14"/>
  <c r="C12740" i="14"/>
  <c r="C26779" i="14"/>
  <c r="C26780" i="14"/>
  <c r="C26781" i="14"/>
  <c r="C26782" i="14"/>
  <c r="C26783" i="14"/>
  <c r="C26784" i="14"/>
  <c r="C26785" i="14"/>
  <c r="C26786" i="14"/>
  <c r="C26787" i="14"/>
  <c r="C26788" i="14"/>
  <c r="C26789" i="14"/>
  <c r="C26790" i="14"/>
  <c r="C26791" i="14"/>
  <c r="C26792" i="14"/>
  <c r="C26793" i="14"/>
  <c r="C26794" i="14"/>
  <c r="C26795" i="14"/>
  <c r="C26796" i="14"/>
  <c r="C26797" i="14"/>
  <c r="C26798" i="14"/>
  <c r="C26799" i="14"/>
  <c r="C26800" i="14"/>
  <c r="C26801" i="14"/>
  <c r="C26802" i="14"/>
  <c r="C26803" i="14"/>
  <c r="C26804" i="14"/>
  <c r="C26805" i="14"/>
  <c r="C26806" i="14"/>
  <c r="C26807" i="14"/>
  <c r="C26808" i="14"/>
  <c r="C26809" i="14"/>
  <c r="C26810" i="14"/>
  <c r="C26811" i="14"/>
  <c r="C26812" i="14"/>
  <c r="C26813" i="14"/>
  <c r="C26814" i="14"/>
  <c r="C26815" i="14"/>
  <c r="C26816" i="14"/>
  <c r="C26817" i="14"/>
  <c r="C26818" i="14"/>
  <c r="C26819" i="14"/>
  <c r="C26820" i="14"/>
  <c r="C26821" i="14"/>
  <c r="C26822" i="14"/>
  <c r="C26823" i="14"/>
  <c r="C26824" i="14"/>
  <c r="C26825" i="14"/>
  <c r="C26826" i="14"/>
  <c r="C26827" i="14"/>
  <c r="C26828" i="14"/>
  <c r="C26829" i="14"/>
  <c r="C26830" i="14"/>
  <c r="C26831" i="14"/>
  <c r="C26832" i="14"/>
  <c r="C26833" i="14"/>
  <c r="C26834" i="14"/>
  <c r="C26835" i="14"/>
  <c r="C26836" i="14"/>
  <c r="C26837" i="14"/>
  <c r="C26838" i="14"/>
  <c r="C26839" i="14"/>
  <c r="C26840" i="14"/>
  <c r="C26841" i="14"/>
  <c r="C26842" i="14"/>
  <c r="C26843" i="14"/>
  <c r="C26844" i="14"/>
  <c r="C26845" i="14"/>
  <c r="C26846" i="14"/>
  <c r="C26847" i="14"/>
  <c r="C26848" i="14"/>
  <c r="C26849" i="14"/>
  <c r="C26850" i="14"/>
  <c r="C26851" i="14"/>
  <c r="C26852" i="14"/>
  <c r="C26853" i="14"/>
  <c r="C26854" i="14"/>
  <c r="C26855" i="14"/>
  <c r="C26856" i="14"/>
  <c r="C26857" i="14"/>
  <c r="C26858" i="14"/>
  <c r="C26859" i="14"/>
  <c r="C26860" i="14"/>
  <c r="C26861" i="14"/>
  <c r="C26862" i="14"/>
  <c r="C26863" i="14"/>
  <c r="C26864" i="14"/>
  <c r="C26865" i="14"/>
  <c r="C26866" i="14"/>
  <c r="C26867" i="14"/>
  <c r="C26868" i="14"/>
  <c r="C26869" i="14"/>
  <c r="C26870" i="14"/>
  <c r="C26871" i="14"/>
  <c r="C26872" i="14"/>
  <c r="C26873" i="14"/>
  <c r="C26874" i="14"/>
  <c r="C26875" i="14"/>
  <c r="C26876" i="14"/>
  <c r="C26877" i="14"/>
  <c r="C26878" i="14"/>
  <c r="C26879" i="14"/>
  <c r="C26880" i="14"/>
  <c r="C26881" i="14"/>
  <c r="C26882" i="14"/>
  <c r="C26883" i="14"/>
  <c r="C26884" i="14"/>
  <c r="C26885" i="14"/>
  <c r="C26886" i="14"/>
  <c r="C26887" i="14"/>
  <c r="C26888" i="14"/>
  <c r="C26889" i="14"/>
  <c r="C26890" i="14"/>
  <c r="C26891" i="14"/>
  <c r="C26892" i="14"/>
  <c r="C26893" i="14"/>
  <c r="C26894" i="14"/>
  <c r="C26895" i="14"/>
  <c r="C26896" i="14"/>
  <c r="C26897" i="14"/>
  <c r="C26898" i="14"/>
  <c r="C26899" i="14"/>
  <c r="C26900" i="14"/>
  <c r="C26901" i="14"/>
  <c r="C26902" i="14"/>
  <c r="C26903" i="14"/>
  <c r="C26904" i="14"/>
  <c r="C26905" i="14"/>
  <c r="C26906" i="14"/>
  <c r="C26907" i="14"/>
  <c r="C26908" i="14"/>
  <c r="C26909" i="14"/>
  <c r="C26910" i="14"/>
  <c r="C26911" i="14"/>
  <c r="C26912" i="14"/>
  <c r="C26913" i="14"/>
  <c r="C26914" i="14"/>
  <c r="C26915" i="14"/>
  <c r="C26916" i="14"/>
  <c r="C26917" i="14"/>
  <c r="C26918" i="14"/>
  <c r="C26919" i="14"/>
  <c r="C26920" i="14"/>
  <c r="C26921" i="14"/>
  <c r="C26922" i="14"/>
  <c r="C26923" i="14"/>
  <c r="C26924" i="14"/>
  <c r="C26925" i="14"/>
  <c r="C26926" i="14"/>
  <c r="C26927" i="14"/>
  <c r="C26928" i="14"/>
  <c r="C26929" i="14"/>
  <c r="C26930" i="14"/>
  <c r="C26931" i="14"/>
  <c r="C26932" i="14"/>
  <c r="C26933" i="14"/>
  <c r="C26934" i="14"/>
  <c r="C26935" i="14"/>
  <c r="C26936" i="14"/>
  <c r="C26937" i="14"/>
  <c r="C26938" i="14"/>
  <c r="C26939" i="14"/>
  <c r="C26940" i="14"/>
  <c r="C26941" i="14"/>
  <c r="C26942" i="14"/>
  <c r="C26943" i="14"/>
  <c r="C26944" i="14"/>
  <c r="C26945" i="14"/>
  <c r="C26946" i="14"/>
  <c r="C26947" i="14"/>
  <c r="C26948" i="14"/>
  <c r="C26949" i="14"/>
  <c r="C26950" i="14"/>
  <c r="C26951" i="14"/>
  <c r="C26952" i="14"/>
  <c r="C26953" i="14"/>
  <c r="C26954" i="14"/>
  <c r="C26955" i="14"/>
  <c r="C26956" i="14"/>
  <c r="C26957" i="14"/>
  <c r="C26958" i="14"/>
  <c r="C26959" i="14"/>
  <c r="C26960" i="14"/>
  <c r="C26961" i="14"/>
  <c r="C26962" i="14"/>
  <c r="C26963" i="14"/>
  <c r="C26964" i="14"/>
  <c r="C26965" i="14"/>
  <c r="C26966" i="14"/>
  <c r="C26967" i="14"/>
  <c r="C26968" i="14"/>
  <c r="C26969" i="14"/>
  <c r="C26970" i="14"/>
  <c r="C26971" i="14"/>
  <c r="C26972" i="14"/>
  <c r="C26973" i="14"/>
  <c r="C26974" i="14"/>
  <c r="C26975" i="14"/>
  <c r="C26976" i="14"/>
  <c r="C26977" i="14"/>
  <c r="C26978" i="14"/>
  <c r="C26979" i="14"/>
  <c r="C26980" i="14"/>
  <c r="C26981" i="14"/>
  <c r="C26982" i="14"/>
  <c r="C26983" i="14"/>
  <c r="C26984" i="14"/>
  <c r="C26985" i="14"/>
  <c r="C26986" i="14"/>
  <c r="C26987" i="14"/>
  <c r="C26988" i="14"/>
  <c r="C26989" i="14"/>
  <c r="C26990" i="14"/>
  <c r="C26991" i="14"/>
  <c r="C26992" i="14"/>
  <c r="C26993" i="14"/>
  <c r="C26994" i="14"/>
  <c r="C26995" i="14"/>
  <c r="C26996" i="14"/>
  <c r="C26997" i="14"/>
  <c r="C26998" i="14"/>
  <c r="C26999" i="14"/>
  <c r="C27000" i="14"/>
  <c r="C27001" i="14"/>
  <c r="C27002" i="14"/>
  <c r="C27003" i="14"/>
  <c r="C27004" i="14"/>
  <c r="C27005" i="14"/>
  <c r="C27006" i="14"/>
  <c r="C27007" i="14"/>
  <c r="C27008" i="14"/>
  <c r="C27009" i="14"/>
  <c r="C27010" i="14"/>
  <c r="C27011" i="14"/>
  <c r="C27012" i="14"/>
  <c r="C27013" i="14"/>
  <c r="C27014" i="14"/>
  <c r="C27015" i="14"/>
  <c r="C27016" i="14"/>
  <c r="C27017" i="14"/>
  <c r="C27018" i="14"/>
  <c r="C27019" i="14"/>
  <c r="C27020" i="14"/>
  <c r="C27021" i="14"/>
  <c r="C27022" i="14"/>
  <c r="C27023" i="14"/>
  <c r="C27024" i="14"/>
  <c r="C27025" i="14"/>
  <c r="C27026" i="14"/>
  <c r="C27027" i="14"/>
  <c r="C27028" i="14"/>
  <c r="C27029" i="14"/>
  <c r="C27030" i="14"/>
  <c r="C27031" i="14"/>
  <c r="C27032" i="14"/>
  <c r="C27033" i="14"/>
  <c r="C27034" i="14"/>
  <c r="C27035" i="14"/>
  <c r="C27036" i="14"/>
  <c r="C27037" i="14"/>
  <c r="C27038" i="14"/>
  <c r="C27039" i="14"/>
  <c r="C27040" i="14"/>
  <c r="C27041" i="14"/>
  <c r="C27042" i="14"/>
  <c r="C27043" i="14"/>
  <c r="C27044" i="14"/>
  <c r="C27045" i="14"/>
  <c r="C27046" i="14"/>
  <c r="C27047" i="14"/>
  <c r="C27048" i="14"/>
  <c r="C27049" i="14"/>
  <c r="C27050" i="14"/>
  <c r="C27051" i="14"/>
  <c r="C27052" i="14"/>
  <c r="C27053" i="14"/>
  <c r="C27054" i="14"/>
  <c r="C27055" i="14"/>
  <c r="C27056" i="14"/>
  <c r="C27057" i="14"/>
  <c r="C27058" i="14"/>
  <c r="C27059" i="14"/>
  <c r="C27060" i="14"/>
  <c r="C27061" i="14"/>
  <c r="C27062" i="14"/>
  <c r="C27063" i="14"/>
  <c r="C27064" i="14"/>
  <c r="C27065" i="14"/>
  <c r="C27066" i="14"/>
  <c r="C27067" i="14"/>
  <c r="C27068" i="14"/>
  <c r="C27069" i="14"/>
  <c r="C27070" i="14"/>
  <c r="C27071" i="14"/>
  <c r="C27072" i="14"/>
  <c r="C27073" i="14"/>
  <c r="C27074" i="14"/>
  <c r="C27075" i="14"/>
  <c r="C27076" i="14"/>
  <c r="C27077" i="14"/>
  <c r="C27078" i="14"/>
  <c r="C27079" i="14"/>
  <c r="C27080" i="14"/>
  <c r="C27081" i="14"/>
  <c r="C27082" i="14"/>
  <c r="C27083" i="14"/>
  <c r="C27084" i="14"/>
  <c r="C27085" i="14"/>
  <c r="C27086" i="14"/>
  <c r="C27087" i="14"/>
  <c r="C27088" i="14"/>
  <c r="C27089" i="14"/>
  <c r="C27090" i="14"/>
  <c r="C27091" i="14"/>
  <c r="C27092" i="14"/>
  <c r="C27093" i="14"/>
  <c r="C27094" i="14"/>
  <c r="C27095" i="14"/>
  <c r="C27096" i="14"/>
  <c r="C27097" i="14"/>
  <c r="C27098" i="14"/>
  <c r="C27099" i="14"/>
  <c r="C27100" i="14"/>
  <c r="C27101" i="14"/>
  <c r="C27102" i="14"/>
  <c r="C27103" i="14"/>
  <c r="C27104" i="14"/>
  <c r="C27105" i="14"/>
  <c r="C27106" i="14"/>
  <c r="C27107" i="14"/>
  <c r="C27108" i="14"/>
  <c r="C27109" i="14"/>
  <c r="C27110" i="14"/>
  <c r="C27111" i="14"/>
  <c r="C27112" i="14"/>
  <c r="C27113" i="14"/>
  <c r="C27114" i="14"/>
  <c r="C27115" i="14"/>
  <c r="C27116" i="14"/>
  <c r="C27117" i="14"/>
  <c r="C27118" i="14"/>
  <c r="C27119" i="14"/>
  <c r="C27120" i="14"/>
  <c r="C27121" i="14"/>
  <c r="C27122" i="14"/>
  <c r="C27123" i="14"/>
  <c r="C27124" i="14"/>
  <c r="C27125" i="14"/>
  <c r="C27126" i="14"/>
  <c r="C27127" i="14"/>
  <c r="C27128" i="14"/>
  <c r="C27129" i="14"/>
  <c r="C27130" i="14"/>
  <c r="C27131" i="14"/>
  <c r="C27132" i="14"/>
  <c r="C27133" i="14"/>
  <c r="C27134" i="14"/>
  <c r="C27135" i="14"/>
  <c r="C27136" i="14"/>
  <c r="C27137" i="14"/>
  <c r="C27138" i="14"/>
  <c r="C27139" i="14"/>
  <c r="C27140" i="14"/>
  <c r="C27141" i="14"/>
  <c r="C27142" i="14"/>
  <c r="C27143" i="14"/>
  <c r="C27144" i="14"/>
  <c r="C27145" i="14"/>
  <c r="C27146" i="14"/>
  <c r="C27147" i="14"/>
  <c r="C27148" i="14"/>
  <c r="C27149" i="14"/>
  <c r="C27150" i="14"/>
  <c r="C27151" i="14"/>
  <c r="C27152" i="14"/>
  <c r="C27153" i="14"/>
  <c r="C27154" i="14"/>
  <c r="C27155" i="14"/>
  <c r="C27156" i="14"/>
  <c r="C27157" i="14"/>
  <c r="C27158" i="14"/>
  <c r="C27159" i="14"/>
  <c r="C27160" i="14"/>
  <c r="C27161" i="14"/>
  <c r="C27162" i="14"/>
  <c r="C27163" i="14"/>
  <c r="C27164" i="14"/>
  <c r="C27165" i="14"/>
  <c r="C27166" i="14"/>
  <c r="C27167" i="14"/>
  <c r="C27168" i="14"/>
  <c r="C27169" i="14"/>
  <c r="C27170" i="14"/>
  <c r="C27171" i="14"/>
  <c r="C27172" i="14"/>
  <c r="C27173" i="14"/>
  <c r="C27174" i="14"/>
  <c r="C27175" i="14"/>
  <c r="C27176" i="14"/>
  <c r="C27177" i="14"/>
  <c r="C27178" i="14"/>
  <c r="C27179" i="14"/>
  <c r="C27180" i="14"/>
  <c r="C27181" i="14"/>
  <c r="C27182" i="14"/>
  <c r="C27183" i="14"/>
  <c r="C27184" i="14"/>
  <c r="C27185" i="14"/>
  <c r="C27186" i="14"/>
  <c r="C27187" i="14"/>
  <c r="C27188" i="14"/>
  <c r="C27189" i="14"/>
  <c r="C27190" i="14"/>
  <c r="C27191" i="14"/>
  <c r="C27192" i="14"/>
  <c r="C27193" i="14"/>
  <c r="C27194" i="14"/>
  <c r="C37466" i="14"/>
  <c r="C37467" i="14"/>
  <c r="C37468" i="14"/>
  <c r="C37469" i="14"/>
  <c r="C37470" i="14"/>
  <c r="C37471" i="14"/>
  <c r="C37472" i="14"/>
  <c r="C37473" i="14"/>
  <c r="C37474" i="14"/>
  <c r="C37475" i="14"/>
  <c r="C37476" i="14"/>
  <c r="C37478" i="14"/>
  <c r="C37479" i="14"/>
  <c r="C37480" i="14"/>
  <c r="C37481" i="14"/>
  <c r="C37482" i="14"/>
  <c r="C37483" i="14"/>
  <c r="C37484" i="14"/>
  <c r="C37485" i="14"/>
  <c r="C37486" i="14"/>
  <c r="C37487" i="14"/>
  <c r="C37488" i="14"/>
  <c r="C37489" i="14"/>
  <c r="C37490" i="14"/>
  <c r="C37491" i="14"/>
  <c r="C37492" i="14"/>
  <c r="C37493" i="14"/>
  <c r="C37494" i="14"/>
  <c r="C37495" i="14"/>
  <c r="C37496" i="14"/>
  <c r="C37497" i="14"/>
  <c r="C37498" i="14"/>
  <c r="C37499" i="14"/>
  <c r="C37500" i="14"/>
  <c r="C37501" i="14"/>
  <c r="C37502" i="14"/>
  <c r="C37503" i="14"/>
  <c r="C37504" i="14"/>
  <c r="C37505" i="14"/>
  <c r="C37506" i="14"/>
  <c r="C37507" i="14"/>
  <c r="C37508" i="14"/>
  <c r="C37509" i="14"/>
  <c r="C37510" i="14"/>
  <c r="C37511" i="14"/>
  <c r="C37512" i="14"/>
  <c r="C37513" i="14"/>
  <c r="C37514" i="14"/>
  <c r="C37515" i="14"/>
  <c r="C37516" i="14"/>
  <c r="C37517" i="14"/>
  <c r="C37518" i="14"/>
  <c r="C37519" i="14"/>
  <c r="C37520" i="14"/>
  <c r="C37521" i="14"/>
  <c r="C37522" i="14"/>
  <c r="C37523" i="14"/>
  <c r="C37524" i="14"/>
  <c r="C37525" i="14"/>
  <c r="C37526" i="14"/>
  <c r="C37527" i="14"/>
  <c r="C37528" i="14"/>
  <c r="C37529" i="14"/>
  <c r="C37530" i="14"/>
  <c r="C37531" i="14"/>
  <c r="C37532" i="14"/>
  <c r="C37533" i="14"/>
  <c r="C37534" i="14"/>
  <c r="C37535" i="14"/>
  <c r="C37536" i="14"/>
  <c r="C37537" i="14"/>
  <c r="C37538" i="14"/>
  <c r="C37539" i="14"/>
  <c r="C37540" i="14"/>
  <c r="C37541" i="14"/>
  <c r="C37542" i="14"/>
  <c r="C37543" i="14"/>
  <c r="C37544" i="14"/>
  <c r="C37545" i="14"/>
  <c r="C37546" i="14"/>
  <c r="C37547" i="14"/>
  <c r="C37548" i="14"/>
  <c r="C37549" i="14"/>
  <c r="C37550" i="14"/>
  <c r="C37551" i="14"/>
  <c r="C37552" i="14"/>
  <c r="C37553" i="14"/>
  <c r="C37554" i="14"/>
  <c r="C37555" i="14"/>
  <c r="C37556" i="14"/>
  <c r="C37557" i="14"/>
  <c r="C37558" i="14"/>
  <c r="C37559" i="14"/>
  <c r="C37560" i="14"/>
  <c r="C37561" i="14"/>
  <c r="C37562" i="14"/>
  <c r="C37563" i="14"/>
  <c r="C37564" i="14"/>
  <c r="C37565" i="14"/>
  <c r="C37566" i="14"/>
  <c r="C37567" i="14"/>
  <c r="C37568" i="14"/>
  <c r="C37569" i="14"/>
  <c r="C37570" i="14"/>
  <c r="C37571" i="14"/>
  <c r="C37572" i="14"/>
  <c r="C37573" i="14"/>
  <c r="C37574" i="14"/>
  <c r="C37575" i="14"/>
  <c r="C37576" i="14"/>
  <c r="C37577" i="14"/>
  <c r="C37578" i="14"/>
  <c r="C37579" i="14"/>
  <c r="C37580" i="14"/>
  <c r="C37581" i="14"/>
  <c r="C37582" i="14"/>
  <c r="C37583" i="14"/>
  <c r="C37584" i="14"/>
  <c r="C37585" i="14"/>
  <c r="C37586" i="14"/>
  <c r="C37587" i="14"/>
  <c r="C37588" i="14"/>
  <c r="C37589" i="14"/>
  <c r="C37590" i="14"/>
  <c r="C37591" i="14"/>
  <c r="C37592" i="14"/>
  <c r="C37593" i="14"/>
  <c r="C37594" i="14"/>
  <c r="C37595" i="14"/>
  <c r="C37596" i="14"/>
  <c r="C37597" i="14"/>
  <c r="C37598" i="14"/>
  <c r="C37599" i="14"/>
  <c r="C37600" i="14"/>
  <c r="C37601" i="14"/>
  <c r="C37602" i="14"/>
  <c r="C37603" i="14"/>
  <c r="C37604" i="14"/>
  <c r="C37605" i="14"/>
  <c r="C37606" i="14"/>
  <c r="C37607" i="14"/>
  <c r="C37608" i="14"/>
  <c r="C37609" i="14"/>
  <c r="C37610" i="14"/>
  <c r="C37611" i="14"/>
  <c r="C37612" i="14"/>
  <c r="C37613" i="14"/>
  <c r="C37614" i="14"/>
  <c r="C37615" i="14"/>
  <c r="C37616" i="14"/>
  <c r="C37617" i="14"/>
  <c r="C37618" i="14"/>
  <c r="C37619" i="14"/>
  <c r="C37620" i="14"/>
  <c r="C37621" i="14"/>
  <c r="C37622" i="14"/>
  <c r="C37623" i="14"/>
  <c r="C37624" i="14"/>
  <c r="C37625" i="14"/>
  <c r="C37626" i="14"/>
  <c r="C37627" i="14"/>
  <c r="C37628" i="14"/>
  <c r="C37629" i="14"/>
  <c r="C37630" i="14"/>
  <c r="C37631" i="14"/>
  <c r="C37632" i="14"/>
  <c r="C37633" i="14"/>
  <c r="C37634" i="14"/>
  <c r="C37635" i="14"/>
  <c r="C37636" i="14"/>
  <c r="C37637" i="14"/>
  <c r="C37638" i="14"/>
  <c r="C37639" i="14"/>
  <c r="C37640" i="14"/>
  <c r="C37641" i="14"/>
  <c r="C37642" i="14"/>
  <c r="C37643" i="14"/>
  <c r="C37644" i="14"/>
  <c r="C37645" i="14"/>
  <c r="C37646" i="14"/>
  <c r="C37647" i="14"/>
  <c r="C37648" i="14"/>
  <c r="C37649" i="14"/>
  <c r="C37650" i="14"/>
  <c r="C37651" i="14"/>
  <c r="C37652" i="14"/>
  <c r="C37653" i="14"/>
  <c r="C37654" i="14"/>
  <c r="C37655" i="14"/>
  <c r="C37656" i="14"/>
  <c r="C37657" i="14"/>
  <c r="C37658" i="14"/>
  <c r="C37659" i="14"/>
  <c r="C37660" i="14"/>
  <c r="C37661" i="14"/>
  <c r="C37662" i="14"/>
  <c r="C37663" i="14"/>
  <c r="C37664" i="14"/>
  <c r="C37665" i="14"/>
  <c r="C37666" i="14"/>
  <c r="C37667" i="14"/>
  <c r="C37668" i="14"/>
  <c r="C37669" i="14"/>
  <c r="C37670" i="14"/>
  <c r="C37671" i="14"/>
  <c r="C37672" i="14"/>
  <c r="C37673" i="14"/>
  <c r="C37674" i="14"/>
  <c r="C37675" i="14"/>
  <c r="C37676" i="14"/>
  <c r="C37677" i="14"/>
  <c r="C37678" i="14"/>
  <c r="C37679" i="14"/>
  <c r="C37680" i="14"/>
  <c r="C37681" i="14"/>
  <c r="C37682" i="14"/>
  <c r="C37683" i="14"/>
  <c r="C37684" i="14"/>
  <c r="C37685" i="14"/>
  <c r="C37686" i="14"/>
  <c r="C37687" i="14"/>
  <c r="C37688" i="14"/>
  <c r="C37689" i="14"/>
  <c r="C37690" i="14"/>
  <c r="C37691" i="14"/>
  <c r="C37692" i="14"/>
  <c r="C37693" i="14"/>
  <c r="C37694" i="14"/>
  <c r="C37695" i="14"/>
  <c r="C37696" i="14"/>
  <c r="C37697" i="14"/>
  <c r="C37698" i="14"/>
  <c r="C37699" i="14"/>
  <c r="C37700" i="14"/>
  <c r="C37701" i="14"/>
  <c r="C37702" i="14"/>
  <c r="C37703" i="14"/>
  <c r="C37704" i="14"/>
  <c r="C37705" i="14"/>
  <c r="C37706" i="14"/>
  <c r="C37707" i="14"/>
  <c r="C37708" i="14"/>
  <c r="C37709" i="14"/>
  <c r="C37710" i="14"/>
  <c r="C37711" i="14"/>
  <c r="C37712" i="14"/>
  <c r="C37713" i="14"/>
  <c r="C37714" i="14"/>
  <c r="C37715" i="14"/>
  <c r="C37716" i="14"/>
  <c r="C37717" i="14"/>
  <c r="C37718" i="14"/>
  <c r="C37719" i="14"/>
  <c r="C37720" i="14"/>
  <c r="C37721" i="14"/>
  <c r="C37722" i="14"/>
  <c r="C37723" i="14"/>
  <c r="C37724" i="14"/>
  <c r="C37725" i="14"/>
  <c r="C37726" i="14"/>
  <c r="C37727" i="14"/>
  <c r="C37728" i="14"/>
  <c r="C37729" i="14"/>
  <c r="C37730" i="14"/>
  <c r="C37731" i="14"/>
  <c r="C37732" i="14"/>
  <c r="C37733" i="14"/>
  <c r="C37734" i="14"/>
  <c r="C37735" i="14"/>
  <c r="C37736" i="14"/>
  <c r="C37737" i="14"/>
  <c r="C37738" i="14"/>
  <c r="C37739" i="14"/>
  <c r="C37740" i="14"/>
  <c r="C37741" i="14"/>
  <c r="C37742" i="14"/>
  <c r="C37743" i="14"/>
  <c r="C37744" i="14"/>
  <c r="C37745" i="14"/>
  <c r="C37746" i="14"/>
  <c r="C37747" i="14"/>
  <c r="C37748" i="14"/>
  <c r="C37749" i="14"/>
  <c r="C37750" i="14"/>
  <c r="C37751" i="14"/>
  <c r="C37752" i="14"/>
  <c r="C37753" i="14"/>
  <c r="C37754" i="14"/>
  <c r="C37755" i="14"/>
  <c r="C37756" i="14"/>
  <c r="C37757" i="14"/>
  <c r="C37758" i="14"/>
  <c r="C37759" i="14"/>
  <c r="C37760" i="14"/>
  <c r="C37761" i="14"/>
  <c r="C37762" i="14"/>
  <c r="C37763" i="14"/>
  <c r="C37764" i="14"/>
  <c r="C37765" i="14"/>
  <c r="C37766" i="14"/>
  <c r="C37767" i="14"/>
  <c r="C37768" i="14"/>
  <c r="C37769" i="14"/>
  <c r="C37770" i="14"/>
  <c r="C37771" i="14"/>
  <c r="C37772" i="14"/>
  <c r="C37773" i="14"/>
  <c r="C37774" i="14"/>
  <c r="C37775" i="14"/>
  <c r="C37776" i="14"/>
  <c r="C37777" i="14"/>
  <c r="C37778" i="14"/>
  <c r="C37779" i="14"/>
  <c r="C37780" i="14"/>
  <c r="C37781" i="14"/>
  <c r="C37782" i="14"/>
  <c r="C37783" i="14"/>
  <c r="C37784" i="14"/>
  <c r="C37785" i="14"/>
  <c r="C37786" i="14"/>
  <c r="C37787" i="14"/>
  <c r="C37788" i="14"/>
  <c r="C37789" i="14"/>
  <c r="C37790" i="14"/>
  <c r="C37791" i="14"/>
  <c r="C37792" i="14"/>
  <c r="C37793" i="14"/>
  <c r="C37794" i="14"/>
  <c r="C37795" i="14"/>
  <c r="C37796" i="14"/>
  <c r="C37797" i="14"/>
  <c r="C37798" i="14"/>
  <c r="C37799" i="14"/>
  <c r="C37800" i="14"/>
  <c r="C37801" i="14"/>
  <c r="C37802" i="14"/>
  <c r="C37803" i="14"/>
  <c r="C37804" i="14"/>
  <c r="C37805" i="14"/>
  <c r="C37806" i="14"/>
  <c r="C37807" i="14"/>
  <c r="C37808" i="14"/>
  <c r="C37809" i="14"/>
  <c r="C37810" i="14"/>
  <c r="C37811" i="14"/>
  <c r="C37812" i="14"/>
  <c r="C37813" i="14"/>
  <c r="C37814" i="14"/>
  <c r="C37815" i="14"/>
  <c r="C37816" i="14"/>
  <c r="C37817" i="14"/>
  <c r="C37818" i="14"/>
  <c r="C37819" i="14"/>
  <c r="C37477" i="14"/>
  <c r="C17443" i="14"/>
  <c r="C17446" i="14"/>
  <c r="C17447" i="14"/>
  <c r="C17448" i="14"/>
  <c r="C17451" i="14"/>
  <c r="C17452" i="14"/>
  <c r="C17456" i="14"/>
  <c r="C17460" i="14"/>
  <c r="C17464" i="14"/>
  <c r="C17465" i="14"/>
  <c r="C17467" i="14"/>
  <c r="C17469" i="14"/>
  <c r="C17471" i="14"/>
  <c r="C17476" i="14"/>
  <c r="C17478" i="14"/>
  <c r="C17480" i="14"/>
  <c r="C17482" i="14"/>
  <c r="C17485" i="14"/>
  <c r="C17489" i="14"/>
  <c r="C17490" i="14"/>
  <c r="C17496" i="14"/>
  <c r="C17498" i="14"/>
  <c r="C17499" i="14"/>
  <c r="C17501" i="14"/>
  <c r="C17503" i="14"/>
  <c r="C17504" i="14"/>
  <c r="C17507" i="14"/>
  <c r="C17509" i="14"/>
  <c r="C17513" i="14"/>
  <c r="C17515" i="14"/>
  <c r="C17517" i="14"/>
  <c r="C17519" i="14"/>
  <c r="C17521" i="14"/>
  <c r="C17523" i="14"/>
  <c r="C17525" i="14"/>
  <c r="C17527" i="14"/>
  <c r="C17529" i="14"/>
  <c r="C17530" i="14"/>
  <c r="C17533" i="14"/>
  <c r="C17534" i="14"/>
  <c r="C17535" i="14"/>
  <c r="C17536" i="14"/>
  <c r="C17538" i="14"/>
  <c r="C17540" i="14"/>
  <c r="C17542" i="14"/>
  <c r="C17544" i="14"/>
  <c r="C17545" i="14"/>
  <c r="C17547" i="14"/>
  <c r="C17549" i="14"/>
  <c r="C17555" i="14"/>
  <c r="C17559" i="14"/>
  <c r="C17560" i="14"/>
  <c r="C17561" i="14"/>
  <c r="C17566" i="14"/>
  <c r="C17568" i="14"/>
  <c r="C17569" i="14"/>
  <c r="C17570" i="14"/>
  <c r="C17572" i="14"/>
  <c r="C17574" i="14"/>
  <c r="C17579" i="14"/>
  <c r="C17580" i="14"/>
  <c r="C17582" i="14"/>
  <c r="C17585" i="14"/>
  <c r="C17586" i="14"/>
  <c r="C17587" i="14"/>
  <c r="C17589" i="14"/>
  <c r="C17591" i="14"/>
  <c r="C17596" i="14"/>
  <c r="C17597" i="14"/>
  <c r="C17599" i="14"/>
  <c r="C17603" i="14"/>
  <c r="C17604" i="14"/>
  <c r="C17605" i="14"/>
  <c r="C17607" i="14"/>
  <c r="C17610" i="14"/>
  <c r="C17613" i="14"/>
  <c r="C17615" i="14"/>
  <c r="C17616" i="14"/>
  <c r="C17618" i="14"/>
  <c r="C17620" i="14"/>
  <c r="C17623" i="14"/>
  <c r="C17627" i="14"/>
  <c r="C17628" i="14"/>
  <c r="C17629" i="14"/>
  <c r="C17630" i="14"/>
  <c r="C17633" i="14"/>
  <c r="C17635" i="14"/>
  <c r="C17636" i="14"/>
  <c r="C17637" i="14"/>
  <c r="C17642" i="14"/>
  <c r="C17644" i="14"/>
  <c r="C17645" i="14"/>
  <c r="C17647" i="14"/>
  <c r="C17649" i="14"/>
  <c r="C17650" i="14"/>
  <c r="C17651" i="14"/>
  <c r="C17656" i="14"/>
  <c r="C17657" i="14"/>
  <c r="C17658" i="14"/>
  <c r="C17662" i="14"/>
  <c r="C17663" i="14"/>
  <c r="C17666" i="14"/>
  <c r="C17669" i="14"/>
  <c r="C17671" i="14"/>
  <c r="C17672" i="14"/>
  <c r="C17674" i="14"/>
  <c r="C17675" i="14"/>
  <c r="C17677" i="14"/>
  <c r="C17681" i="14"/>
  <c r="C17682" i="14"/>
  <c r="C17685" i="14"/>
  <c r="C17688" i="14"/>
  <c r="C17689" i="14"/>
  <c r="C17691" i="14"/>
  <c r="C17692" i="14"/>
  <c r="C17693" i="14"/>
  <c r="C17696" i="14"/>
  <c r="C17698" i="14"/>
  <c r="C17700" i="14"/>
  <c r="C17701" i="14"/>
  <c r="C17702" i="14"/>
  <c r="C17703" i="14"/>
  <c r="C17705" i="14"/>
  <c r="C17708" i="14"/>
  <c r="C17710" i="14"/>
  <c r="C17712" i="14"/>
  <c r="C17713" i="14"/>
  <c r="C17718" i="14"/>
  <c r="C17719" i="14"/>
  <c r="C17720" i="14"/>
  <c r="C17722" i="14"/>
  <c r="C17725" i="14"/>
  <c r="C17726" i="14"/>
  <c r="C17727" i="14"/>
  <c r="C17728" i="14"/>
  <c r="C17729" i="14"/>
  <c r="C17732" i="14"/>
  <c r="C17733" i="14"/>
  <c r="C17734" i="14"/>
  <c r="C17736" i="14"/>
  <c r="C17738" i="14"/>
  <c r="C17739" i="14"/>
  <c r="C17741" i="14"/>
  <c r="C17744" i="14"/>
  <c r="C17745" i="14"/>
  <c r="C17746" i="14"/>
  <c r="C17747" i="14"/>
  <c r="C17749" i="14"/>
  <c r="C17750" i="14"/>
  <c r="C17751" i="14"/>
  <c r="C17756" i="14"/>
  <c r="C17757" i="14"/>
  <c r="C17760" i="14"/>
  <c r="C17762" i="14"/>
  <c r="C17764" i="14"/>
  <c r="C17766" i="14"/>
  <c r="C17767" i="14"/>
  <c r="C17770" i="14"/>
  <c r="C17774" i="14"/>
  <c r="C17776" i="14"/>
  <c r="C17783" i="14"/>
  <c r="C17784" i="14"/>
  <c r="C17786" i="14"/>
  <c r="C17789" i="14"/>
  <c r="C17790" i="14"/>
  <c r="C17793" i="14"/>
  <c r="C17795" i="14"/>
  <c r="C17796" i="14"/>
  <c r="C17798" i="14"/>
  <c r="C17799" i="14"/>
  <c r="C17806" i="14"/>
  <c r="C17807" i="14"/>
  <c r="C17808" i="14"/>
  <c r="C17809" i="14"/>
  <c r="C17810" i="14"/>
  <c r="C17811" i="14"/>
  <c r="C17813" i="14"/>
  <c r="C17815" i="14"/>
  <c r="C17818" i="14"/>
  <c r="C17821" i="14"/>
  <c r="C17823" i="14"/>
  <c r="C17824" i="14"/>
  <c r="C17825" i="14"/>
  <c r="C17828" i="14"/>
  <c r="C17829" i="14"/>
  <c r="C17830" i="14"/>
  <c r="C17831" i="14"/>
  <c r="C17833" i="14"/>
  <c r="C17835" i="14"/>
  <c r="C17837" i="14"/>
  <c r="C17838" i="14"/>
  <c r="C17839" i="14"/>
  <c r="C17840" i="14"/>
  <c r="C17841" i="14"/>
  <c r="C17843" i="14"/>
  <c r="C17847" i="14"/>
  <c r="C17850" i="14"/>
  <c r="C17851" i="14"/>
  <c r="C17852" i="14"/>
  <c r="C17855" i="14"/>
  <c r="C17856" i="14"/>
  <c r="C17857" i="14"/>
  <c r="C17858" i="14"/>
  <c r="C17861" i="14"/>
  <c r="C17863" i="14"/>
  <c r="C17864" i="14"/>
  <c r="C17867" i="14"/>
  <c r="C17869" i="14"/>
  <c r="C17871" i="14"/>
  <c r="C17873" i="14"/>
  <c r="C17875" i="14"/>
  <c r="C17876" i="14"/>
  <c r="C17878" i="14"/>
  <c r="C17879" i="14"/>
  <c r="C17881" i="14"/>
  <c r="C17884" i="14"/>
  <c r="C17886" i="14"/>
  <c r="C17887" i="14"/>
  <c r="C17888" i="14"/>
  <c r="C17889" i="14"/>
  <c r="C17890" i="14"/>
  <c r="C17892" i="14"/>
  <c r="C17895" i="14"/>
  <c r="C17896" i="14"/>
  <c r="C17897" i="14"/>
  <c r="C17898" i="14"/>
  <c r="C17906" i="14"/>
  <c r="C17908" i="14"/>
  <c r="C17909" i="14"/>
  <c r="C17910" i="14"/>
  <c r="C17912" i="14"/>
  <c r="C17913" i="14"/>
  <c r="C17914" i="14"/>
  <c r="C17915" i="14"/>
  <c r="C17917" i="14"/>
  <c r="C17919" i="14"/>
  <c r="C17920" i="14"/>
  <c r="C17922" i="14"/>
  <c r="C17926" i="14"/>
  <c r="C17927" i="14"/>
  <c r="C17928" i="14"/>
  <c r="C17933" i="14"/>
  <c r="C17935" i="14"/>
  <c r="C17936" i="14"/>
  <c r="C17938" i="14"/>
  <c r="C17942" i="14"/>
  <c r="C17943" i="14"/>
  <c r="C17945" i="14"/>
  <c r="C17949" i="14"/>
  <c r="C17950" i="14"/>
  <c r="C17951" i="14"/>
  <c r="C17953" i="14"/>
  <c r="C17955" i="14"/>
  <c r="C17958" i="14"/>
  <c r="C17959" i="14"/>
  <c r="C17960" i="14"/>
  <c r="C17962" i="14"/>
  <c r="C17965" i="14"/>
  <c r="C17966" i="14"/>
  <c r="C17967" i="14"/>
  <c r="C17969" i="14"/>
  <c r="C17971" i="14"/>
  <c r="C17972" i="14"/>
  <c r="C17974" i="14"/>
  <c r="C17975" i="14"/>
  <c r="C17455" i="14"/>
  <c r="C17459" i="14"/>
  <c r="C17462" i="14"/>
  <c r="C17468" i="14"/>
  <c r="C17474" i="14"/>
  <c r="C17477" i="14"/>
  <c r="C17483" i="14"/>
  <c r="C17484" i="14"/>
  <c r="C17487" i="14"/>
  <c r="C17493" i="14"/>
  <c r="C17494" i="14"/>
  <c r="C17506" i="14"/>
  <c r="C17508" i="14"/>
  <c r="C17511" i="14"/>
  <c r="C17532" i="14"/>
  <c r="C17548" i="14"/>
  <c r="C17551" i="14"/>
  <c r="C17554" i="14"/>
  <c r="C17558" i="14"/>
  <c r="C17564" i="14"/>
  <c r="C17565" i="14"/>
  <c r="C17573" i="14"/>
  <c r="C17576" i="14"/>
  <c r="C17577" i="14"/>
  <c r="C17583" i="14"/>
  <c r="C17592" i="14"/>
  <c r="C17594" i="14"/>
  <c r="C17598" i="14"/>
  <c r="C17601" i="14"/>
  <c r="C17608" i="14"/>
  <c r="C17612" i="14"/>
  <c r="C17617" i="14"/>
  <c r="C17625" i="14"/>
  <c r="C17626" i="14"/>
  <c r="C17631" i="14"/>
  <c r="C17638" i="14"/>
  <c r="C17641" i="14"/>
  <c r="C17646" i="14"/>
  <c r="C17648" i="14"/>
  <c r="C17652" i="14"/>
  <c r="C17653" i="14"/>
  <c r="C17660" i="14"/>
  <c r="C17664" i="14"/>
  <c r="C17673" i="14"/>
  <c r="C17678" i="14"/>
  <c r="C17684" i="14"/>
  <c r="C17687" i="14"/>
  <c r="C17699" i="14"/>
  <c r="C17706" i="14"/>
  <c r="C17716" i="14"/>
  <c r="C17724" i="14"/>
  <c r="C17731" i="14"/>
  <c r="C17742" i="14"/>
  <c r="C17754" i="14"/>
  <c r="C17758" i="14"/>
  <c r="C17761" i="14"/>
  <c r="C17765" i="14"/>
  <c r="C17775" i="14"/>
  <c r="C17781" i="14"/>
  <c r="C17785" i="14"/>
  <c r="C17791" i="14"/>
  <c r="C17797" i="14"/>
  <c r="C17802" i="14"/>
  <c r="C17804" i="14"/>
  <c r="C17805" i="14"/>
  <c r="C17812" i="14"/>
  <c r="C17819" i="14"/>
  <c r="C17827" i="14"/>
  <c r="C17836" i="14"/>
  <c r="C17845" i="14"/>
  <c r="C17846" i="14"/>
  <c r="C17853" i="14"/>
  <c r="C17859" i="14"/>
  <c r="C17866" i="14"/>
  <c r="C17891" i="14"/>
  <c r="C17893" i="14"/>
  <c r="C17901" i="14"/>
  <c r="C17903" i="14"/>
  <c r="C17907" i="14"/>
  <c r="C17923" i="14"/>
  <c r="C17939" i="14"/>
  <c r="C17941" i="14"/>
  <c r="C17952" i="14"/>
  <c r="C17961" i="14"/>
  <c r="C17964" i="14"/>
  <c r="C17444" i="14"/>
  <c r="C17445" i="14"/>
  <c r="C17449" i="14"/>
  <c r="C17450" i="14"/>
  <c r="C17453" i="14"/>
  <c r="C17454" i="14"/>
  <c r="C17457" i="14"/>
  <c r="C17461" i="14"/>
  <c r="C17463" i="14"/>
  <c r="C17466" i="14"/>
  <c r="C17470" i="14"/>
  <c r="C17472" i="14"/>
  <c r="C17475" i="14"/>
  <c r="C17479" i="14"/>
  <c r="C17488" i="14"/>
  <c r="C17491" i="14"/>
  <c r="C17492" i="14"/>
  <c r="C17495" i="14"/>
  <c r="C17497" i="14"/>
  <c r="C17500" i="14"/>
  <c r="C17502" i="14"/>
  <c r="C17510" i="14"/>
  <c r="C17514" i="14"/>
  <c r="C17516" i="14"/>
  <c r="C17518" i="14"/>
  <c r="C17522" i="14"/>
  <c r="C17524" i="14"/>
  <c r="C17526" i="14"/>
  <c r="C17528" i="14"/>
  <c r="C17531" i="14"/>
  <c r="C17537" i="14"/>
  <c r="C17539" i="14"/>
  <c r="C17541" i="14"/>
  <c r="C17543" i="14"/>
  <c r="C17546" i="14"/>
  <c r="C17550" i="14"/>
  <c r="C17553" i="14"/>
  <c r="C17556" i="14"/>
  <c r="C17562" i="14"/>
  <c r="C17567" i="14"/>
  <c r="C17571" i="14"/>
  <c r="C17575" i="14"/>
  <c r="C17581" i="14"/>
  <c r="C17584" i="14"/>
  <c r="C17590" i="14"/>
  <c r="C17593" i="14"/>
  <c r="C17595" i="14"/>
  <c r="C17600" i="14"/>
  <c r="C17602" i="14"/>
  <c r="C17606" i="14"/>
  <c r="C17611" i="14"/>
  <c r="C17614" i="14"/>
  <c r="C17619" i="14"/>
  <c r="C17621" i="14"/>
  <c r="C17624" i="14"/>
  <c r="C17634" i="14"/>
  <c r="C17640" i="14"/>
  <c r="C17643" i="14"/>
  <c r="C17654" i="14"/>
  <c r="C17655" i="14"/>
  <c r="C17659" i="14"/>
  <c r="C17661" i="14"/>
  <c r="C17676" i="14"/>
  <c r="C17680" i="14"/>
  <c r="C17683" i="14"/>
  <c r="C17686" i="14"/>
  <c r="C17690" i="14"/>
  <c r="C17694" i="14"/>
  <c r="C17697" i="14"/>
  <c r="C17709" i="14"/>
  <c r="C17714" i="14"/>
  <c r="C17717" i="14"/>
  <c r="C17721" i="14"/>
  <c r="C17723" i="14"/>
  <c r="C17730" i="14"/>
  <c r="C17735" i="14"/>
  <c r="C17740" i="14"/>
  <c r="C17748" i="14"/>
  <c r="C17752" i="14"/>
  <c r="C17755" i="14"/>
  <c r="C17759" i="14"/>
  <c r="C17763" i="14"/>
  <c r="C17769" i="14"/>
  <c r="C17771" i="14"/>
  <c r="C17772" i="14"/>
  <c r="C17773" i="14"/>
  <c r="C17778" i="14"/>
  <c r="C17779" i="14"/>
  <c r="C17780" i="14"/>
  <c r="C17782" i="14"/>
  <c r="C17787" i="14"/>
  <c r="C17788" i="14"/>
  <c r="C17794" i="14"/>
  <c r="C17801" i="14"/>
  <c r="C17803" i="14"/>
  <c r="C17814" i="14"/>
  <c r="C17817" i="14"/>
  <c r="C17822" i="14"/>
  <c r="C17832" i="14"/>
  <c r="C17834" i="14"/>
  <c r="C17842" i="14"/>
  <c r="C17849" i="14"/>
  <c r="C17854" i="14"/>
  <c r="C17862" i="14"/>
  <c r="C17865" i="14"/>
  <c r="C17868" i="14"/>
  <c r="C17870" i="14"/>
  <c r="C17872" i="14"/>
  <c r="C17874" i="14"/>
  <c r="C17877" i="14"/>
  <c r="C17882" i="14"/>
  <c r="C17883" i="14"/>
  <c r="C17894" i="14"/>
  <c r="C17899" i="14"/>
  <c r="C17902" i="14"/>
  <c r="C17905" i="14"/>
  <c r="C17911" i="14"/>
  <c r="C17916" i="14"/>
  <c r="C17924" i="14"/>
  <c r="C17925" i="14"/>
  <c r="C17930" i="14"/>
  <c r="C17931" i="14"/>
  <c r="C17932" i="14"/>
  <c r="C17934" i="14"/>
  <c r="C17937" i="14"/>
  <c r="C17944" i="14"/>
  <c r="C17947" i="14"/>
  <c r="C17948" i="14"/>
  <c r="C17956" i="14"/>
  <c r="C17957" i="14"/>
  <c r="C17963" i="14"/>
  <c r="C17968" i="14"/>
  <c r="C17970" i="14"/>
  <c r="C17973" i="14"/>
  <c r="C17458" i="14"/>
  <c r="C17473" i="14"/>
  <c r="C17481" i="14"/>
  <c r="C17486" i="14"/>
  <c r="C17505" i="14"/>
  <c r="C17512" i="14"/>
  <c r="C17520" i="14"/>
  <c r="C17552" i="14"/>
  <c r="C17557" i="14"/>
  <c r="C17563" i="14"/>
  <c r="C17578" i="14"/>
  <c r="C17588" i="14"/>
  <c r="C17609" i="14"/>
  <c r="C17622" i="14"/>
  <c r="C17632" i="14"/>
  <c r="C17639" i="14"/>
  <c r="C17667" i="14"/>
  <c r="C17668" i="14"/>
  <c r="C17679" i="14"/>
  <c r="C17695" i="14"/>
  <c r="C17704" i="14"/>
  <c r="C17707" i="14"/>
  <c r="C17711" i="14"/>
  <c r="C17715" i="14"/>
  <c r="C17737" i="14"/>
  <c r="C17743" i="14"/>
  <c r="C17753" i="14"/>
  <c r="C17777" i="14"/>
  <c r="C17792" i="14"/>
  <c r="C17800" i="14"/>
  <c r="C17816" i="14"/>
  <c r="C17820" i="14"/>
  <c r="C17826" i="14"/>
  <c r="C17844" i="14"/>
  <c r="C17848" i="14"/>
  <c r="C17860" i="14"/>
  <c r="C17885" i="14"/>
  <c r="C17900" i="14"/>
  <c r="C17904" i="14"/>
  <c r="C17918" i="14"/>
  <c r="C17921" i="14"/>
  <c r="C17929" i="14"/>
  <c r="C17940" i="14"/>
  <c r="C17946" i="14"/>
  <c r="C17954" i="14"/>
  <c r="C17665" i="14"/>
  <c r="C17670" i="14"/>
  <c r="C17880" i="14"/>
  <c r="C17768" i="14"/>
  <c r="C38734" i="14"/>
  <c r="C38505" i="14"/>
  <c r="C38623" i="14"/>
  <c r="C28818" i="14"/>
  <c r="C28821" i="14"/>
  <c r="C28823" i="14"/>
  <c r="C28824" i="14"/>
  <c r="C28826" i="14"/>
  <c r="C28827" i="14"/>
  <c r="C28828" i="14"/>
  <c r="C28829" i="14"/>
  <c r="C28831" i="14"/>
  <c r="C28832" i="14"/>
  <c r="C28834" i="14"/>
  <c r="C28835" i="14"/>
  <c r="C28836" i="14"/>
  <c r="C28838" i="14"/>
  <c r="C28841" i="14"/>
  <c r="C28842" i="14"/>
  <c r="C28843" i="14"/>
  <c r="C28844" i="14"/>
  <c r="C28845" i="14"/>
  <c r="C28849" i="14"/>
  <c r="C28850" i="14"/>
  <c r="C28851" i="14"/>
  <c r="C28856" i="14"/>
  <c r="C28857" i="14"/>
  <c r="C28861" i="14"/>
  <c r="C28863" i="14"/>
  <c r="C28865" i="14"/>
  <c r="C28867" i="14"/>
  <c r="C28871" i="14"/>
  <c r="C28872" i="14"/>
  <c r="C28877" i="14"/>
  <c r="C28878" i="14"/>
  <c r="C28880" i="14"/>
  <c r="C28882" i="14"/>
  <c r="C28883" i="14"/>
  <c r="C28884" i="14"/>
  <c r="C28885" i="14"/>
  <c r="C28887" i="14"/>
  <c r="C28890" i="14"/>
  <c r="C28892" i="14"/>
  <c r="C28893" i="14"/>
  <c r="C28894" i="14"/>
  <c r="C28895" i="14"/>
  <c r="C28897" i="14"/>
  <c r="C28900" i="14"/>
  <c r="C28902" i="14"/>
  <c r="C28903" i="14"/>
  <c r="C28904" i="14"/>
  <c r="C28905" i="14"/>
  <c r="C28910" i="14"/>
  <c r="C28911" i="14"/>
  <c r="C28912" i="14"/>
  <c r="C28913" i="14"/>
  <c r="C28914" i="14"/>
  <c r="C28915" i="14"/>
  <c r="C28917" i="14"/>
  <c r="C28920" i="14"/>
  <c r="C28922" i="14"/>
  <c r="C28923" i="14"/>
  <c r="C28924" i="14"/>
  <c r="C28925" i="14"/>
  <c r="C28926" i="14"/>
  <c r="C28929" i="14"/>
  <c r="C28931" i="14"/>
  <c r="C28934" i="14"/>
  <c r="C28935" i="14"/>
  <c r="C28936" i="14"/>
  <c r="C28937" i="14"/>
  <c r="C28938" i="14"/>
  <c r="C28939" i="14"/>
  <c r="C28941" i="14"/>
  <c r="C28945" i="14"/>
  <c r="C28948" i="14"/>
  <c r="C28950" i="14"/>
  <c r="C28951" i="14"/>
  <c r="C28953" i="14"/>
  <c r="C28955" i="14"/>
  <c r="C28956" i="14"/>
  <c r="C28958" i="14"/>
  <c r="C28959" i="14"/>
  <c r="C28960" i="14"/>
  <c r="C28962" i="14"/>
  <c r="C28963" i="14"/>
  <c r="C28964" i="14"/>
  <c r="C28972" i="14"/>
  <c r="C28973" i="14"/>
  <c r="C28974" i="14"/>
  <c r="C28975" i="14"/>
  <c r="C28977" i="14"/>
  <c r="C28979" i="14"/>
  <c r="C28980" i="14"/>
  <c r="C28985" i="14"/>
  <c r="C28987" i="14"/>
  <c r="C28988" i="14"/>
  <c r="C28990" i="14"/>
  <c r="C28992" i="14"/>
  <c r="C28994" i="14"/>
  <c r="C28995" i="14"/>
  <c r="C28997" i="14"/>
  <c r="C29000" i="14"/>
  <c r="C29005" i="14"/>
  <c r="C29006" i="14"/>
  <c r="C29007" i="14"/>
  <c r="C29008" i="14"/>
  <c r="C29010" i="14"/>
  <c r="C29011" i="14"/>
  <c r="C29013" i="14"/>
  <c r="C29014" i="14"/>
  <c r="C29016" i="14"/>
  <c r="C29019" i="14"/>
  <c r="C29022" i="14"/>
  <c r="C29023" i="14"/>
  <c r="C29025" i="14"/>
  <c r="C29027" i="14"/>
  <c r="C29030" i="14"/>
  <c r="C29031" i="14"/>
  <c r="C29033" i="14"/>
  <c r="C29035" i="14"/>
  <c r="C29037" i="14"/>
  <c r="C29038" i="14"/>
  <c r="C29040" i="14"/>
  <c r="C29041" i="14"/>
  <c r="C29043" i="14"/>
  <c r="C29046" i="14"/>
  <c r="C29049" i="14"/>
  <c r="C29050" i="14"/>
  <c r="C29051" i="14"/>
  <c r="C29052" i="14"/>
  <c r="C29053" i="14"/>
  <c r="C29055" i="14"/>
  <c r="C29056" i="14"/>
  <c r="C29058" i="14"/>
  <c r="C29061" i="14"/>
  <c r="C29063" i="14"/>
  <c r="C29067" i="14"/>
  <c r="C29068" i="14"/>
  <c r="C29070" i="14"/>
  <c r="C29075" i="14"/>
  <c r="C29076" i="14"/>
  <c r="C29077" i="14"/>
  <c r="C29081" i="14"/>
  <c r="C29084" i="14"/>
  <c r="C29085" i="14"/>
  <c r="C29086" i="14"/>
  <c r="C29088" i="14"/>
  <c r="C29090" i="14"/>
  <c r="C29091" i="14"/>
  <c r="C29093" i="14"/>
  <c r="C29096" i="14"/>
  <c r="C29097" i="14"/>
  <c r="C29098" i="14"/>
  <c r="C29100" i="14"/>
  <c r="C29101" i="14"/>
  <c r="C29104" i="14"/>
  <c r="C29105" i="14"/>
  <c r="C29107" i="14"/>
  <c r="C29112" i="14"/>
  <c r="C29113" i="14"/>
  <c r="C29114" i="14"/>
  <c r="C29116" i="14"/>
  <c r="C29118" i="14"/>
  <c r="C29121" i="14"/>
  <c r="C29122" i="14"/>
  <c r="C29123" i="14"/>
  <c r="C29128" i="14"/>
  <c r="C29129" i="14"/>
  <c r="C29130" i="14"/>
  <c r="C29132" i="14"/>
  <c r="C29134" i="14"/>
  <c r="C29136" i="14"/>
  <c r="C29137" i="14"/>
  <c r="C29139" i="14"/>
  <c r="C29141" i="14"/>
  <c r="C29144" i="14"/>
  <c r="C29148" i="14"/>
  <c r="C29150" i="14"/>
  <c r="C29152" i="14"/>
  <c r="C29156" i="14"/>
  <c r="C29157" i="14"/>
  <c r="C29158" i="14"/>
  <c r="C29163" i="14"/>
  <c r="C29164" i="14"/>
  <c r="C29166" i="14"/>
  <c r="C29168" i="14"/>
  <c r="C29169" i="14"/>
  <c r="C29171" i="14"/>
  <c r="C29174" i="14"/>
  <c r="C29176" i="14"/>
  <c r="C29177" i="14"/>
  <c r="C29178" i="14"/>
  <c r="C29179" i="14"/>
  <c r="C29184" i="14"/>
  <c r="C29185" i="14"/>
  <c r="C29186" i="14"/>
  <c r="C29189" i="14"/>
  <c r="C29190" i="14"/>
  <c r="C29191" i="14"/>
  <c r="C29193" i="14"/>
  <c r="C29195" i="14"/>
  <c r="C29196" i="14"/>
  <c r="C29198" i="14"/>
  <c r="C29200" i="14"/>
  <c r="C29202" i="14"/>
  <c r="C29203" i="14"/>
  <c r="C29204" i="14"/>
  <c r="C29205" i="14"/>
  <c r="C29206" i="14"/>
  <c r="C29209" i="14"/>
  <c r="C29210" i="14"/>
  <c r="C29212" i="14"/>
  <c r="C29214" i="14"/>
  <c r="C29216" i="14"/>
  <c r="C29217" i="14"/>
  <c r="C29219" i="14"/>
  <c r="C29221" i="14"/>
  <c r="C29223" i="14"/>
  <c r="C29227" i="14"/>
  <c r="C29228" i="14"/>
  <c r="C29229" i="14"/>
  <c r="C29230" i="14"/>
  <c r="C29235" i="14"/>
  <c r="C29237" i="14"/>
  <c r="C29238" i="14"/>
  <c r="C29242" i="14"/>
  <c r="C29243" i="14"/>
  <c r="C29245" i="14"/>
  <c r="C29248" i="14"/>
  <c r="C29250" i="14"/>
  <c r="C29251" i="14"/>
  <c r="C29253" i="14"/>
  <c r="C29255" i="14"/>
  <c r="C29256" i="14"/>
  <c r="C29489" i="14"/>
  <c r="C29490" i="14"/>
  <c r="C29491" i="14"/>
  <c r="C29505" i="14"/>
  <c r="C29510" i="14"/>
  <c r="C29518" i="14"/>
  <c r="C29526" i="14"/>
  <c r="C29529" i="14"/>
  <c r="C29533" i="14"/>
  <c r="C29627" i="14"/>
  <c r="C29628" i="14"/>
  <c r="C29629" i="14"/>
  <c r="C29632" i="14"/>
  <c r="C29633" i="14"/>
  <c r="C29638" i="14"/>
  <c r="C29639" i="14"/>
  <c r="C29640" i="14"/>
  <c r="C29642" i="14"/>
  <c r="C29643" i="14"/>
  <c r="C29644" i="14"/>
  <c r="C29646" i="14"/>
  <c r="C29651" i="14"/>
  <c r="C29654" i="14"/>
  <c r="C29656" i="14"/>
  <c r="C29657" i="14"/>
  <c r="C29659" i="14"/>
  <c r="C29662" i="14"/>
  <c r="C29664" i="14"/>
  <c r="C29666" i="14"/>
  <c r="C29668" i="14"/>
  <c r="C29669" i="14"/>
  <c r="C29671" i="14"/>
  <c r="C29674" i="14"/>
  <c r="C29678" i="14"/>
  <c r="C29681" i="14"/>
  <c r="C29683" i="14"/>
  <c r="C29686" i="14"/>
  <c r="C29691" i="14"/>
  <c r="C29692" i="14"/>
  <c r="C29693" i="14"/>
  <c r="C29694" i="14"/>
  <c r="C29697" i="14"/>
  <c r="C29699" i="14"/>
  <c r="C29704" i="14"/>
  <c r="C29705" i="14"/>
  <c r="C29707" i="14"/>
  <c r="C29710" i="14"/>
  <c r="C29713" i="14"/>
  <c r="C29714" i="14"/>
  <c r="C29715" i="14"/>
  <c r="C29717" i="14"/>
  <c r="C29718" i="14"/>
  <c r="C29719" i="14"/>
  <c r="C29723" i="14"/>
  <c r="C29724" i="14"/>
  <c r="C29727" i="14"/>
  <c r="C29729" i="14"/>
  <c r="C29731" i="14"/>
  <c r="C29734" i="14"/>
  <c r="C29736" i="14"/>
  <c r="C29740" i="14"/>
  <c r="C29741" i="14"/>
  <c r="C29742" i="14"/>
  <c r="C29743" i="14"/>
  <c r="C29744" i="14"/>
  <c r="C29745" i="14"/>
  <c r="C29750" i="14"/>
  <c r="C29756" i="14"/>
  <c r="C29783" i="14"/>
  <c r="C29784" i="14"/>
  <c r="C29785" i="14"/>
  <c r="C29786" i="14"/>
  <c r="C29788" i="14"/>
  <c r="C29789" i="14"/>
  <c r="C29790" i="14"/>
  <c r="C29791" i="14"/>
  <c r="C29795" i="14"/>
  <c r="C29796" i="14"/>
  <c r="C29800" i="14"/>
  <c r="C29801" i="14"/>
  <c r="C29803" i="14"/>
  <c r="C29808" i="14"/>
  <c r="C29813" i="14"/>
  <c r="C29814" i="14"/>
  <c r="C29816" i="14"/>
  <c r="C29819" i="14"/>
  <c r="C29823" i="14"/>
  <c r="C29824" i="14"/>
  <c r="C29825" i="14"/>
  <c r="C29828" i="14"/>
  <c r="C29830" i="14"/>
  <c r="C29832" i="14"/>
  <c r="C29834" i="14"/>
  <c r="C29835" i="14"/>
  <c r="C29836" i="14"/>
  <c r="C29837" i="14"/>
  <c r="C29838" i="14"/>
  <c r="C29840" i="14"/>
  <c r="C29841" i="14"/>
  <c r="C29845" i="14"/>
  <c r="C29853" i="14"/>
  <c r="C29921" i="14"/>
  <c r="C29922" i="14"/>
  <c r="C29985" i="14"/>
  <c r="C29988" i="14"/>
  <c r="C29994" i="14"/>
  <c r="C29997" i="14"/>
  <c r="C29998" i="14"/>
  <c r="C28819" i="14"/>
  <c r="C28820" i="14"/>
  <c r="C28846" i="14"/>
  <c r="C28853" i="14"/>
  <c r="C28860" i="14"/>
  <c r="C28864" i="14"/>
  <c r="C28869" i="14"/>
  <c r="C28874" i="14"/>
  <c r="C28875" i="14"/>
  <c r="C28879" i="14"/>
  <c r="C28881" i="14"/>
  <c r="C28889" i="14"/>
  <c r="C28896" i="14"/>
  <c r="C28908" i="14"/>
  <c r="C28909" i="14"/>
  <c r="C28918" i="14"/>
  <c r="C28928" i="14"/>
  <c r="C28932" i="14"/>
  <c r="C28940" i="14"/>
  <c r="C28946" i="14"/>
  <c r="C28949" i="14"/>
  <c r="C28965" i="14"/>
  <c r="C28970" i="14"/>
  <c r="C28984" i="14"/>
  <c r="C28989" i="14"/>
  <c r="C28996" i="14"/>
  <c r="C29003" i="14"/>
  <c r="C29004" i="14"/>
  <c r="C29015" i="14"/>
  <c r="C29026" i="14"/>
  <c r="C29029" i="14"/>
  <c r="C29036" i="14"/>
  <c r="C29039" i="14"/>
  <c r="C29047" i="14"/>
  <c r="C29060" i="14"/>
  <c r="C29065" i="14"/>
  <c r="C29069" i="14"/>
  <c r="C29072" i="14"/>
  <c r="C29073" i="14"/>
  <c r="C29078" i="14"/>
  <c r="C29079" i="14"/>
  <c r="C29087" i="14"/>
  <c r="C29092" i="14"/>
  <c r="C29095" i="14"/>
  <c r="C29102" i="14"/>
  <c r="C29106" i="14"/>
  <c r="C29115" i="14"/>
  <c r="C29120" i="14"/>
  <c r="C29124" i="14"/>
  <c r="C29126" i="14"/>
  <c r="C29135" i="14"/>
  <c r="C29142" i="14"/>
  <c r="C29146" i="14"/>
  <c r="C29149" i="14"/>
  <c r="C29151" i="14"/>
  <c r="C29153" i="14"/>
  <c r="C29160" i="14"/>
  <c r="C29162" i="14"/>
  <c r="C29165" i="14"/>
  <c r="C29167" i="14"/>
  <c r="C29172" i="14"/>
  <c r="C29181" i="14"/>
  <c r="C29194" i="14"/>
  <c r="C29199" i="14"/>
  <c r="C29201" i="14"/>
  <c r="C29211" i="14"/>
  <c r="C29213" i="14"/>
  <c r="C29218" i="14"/>
  <c r="C29222" i="14"/>
  <c r="C29232" i="14"/>
  <c r="C29236" i="14"/>
  <c r="C29241" i="14"/>
  <c r="C29246" i="14"/>
  <c r="C29252" i="14"/>
  <c r="C29512" i="14"/>
  <c r="C29514" i="14"/>
  <c r="C29517" i="14"/>
  <c r="C29522" i="14"/>
  <c r="C29530" i="14"/>
  <c r="C29631" i="14"/>
  <c r="C29635" i="14"/>
  <c r="C29641" i="14"/>
  <c r="C29649" i="14"/>
  <c r="C29660" i="14"/>
  <c r="C29663" i="14"/>
  <c r="C29665" i="14"/>
  <c r="C29670" i="14"/>
  <c r="C29675" i="14"/>
  <c r="C29677" i="14"/>
  <c r="C29684" i="14"/>
  <c r="C29689" i="14"/>
  <c r="C29690" i="14"/>
  <c r="C29701" i="14"/>
  <c r="C29703" i="14"/>
  <c r="C29706" i="14"/>
  <c r="C29711" i="14"/>
  <c r="C29716" i="14"/>
  <c r="C29721" i="14"/>
  <c r="C29726" i="14"/>
  <c r="C29732" i="14"/>
  <c r="C29735" i="14"/>
  <c r="C29738" i="14"/>
  <c r="C29746" i="14"/>
  <c r="C29747" i="14"/>
  <c r="C29762" i="14"/>
  <c r="C29793" i="14"/>
  <c r="C29794" i="14"/>
  <c r="C29798" i="14"/>
  <c r="C29804" i="14"/>
  <c r="C29817" i="14"/>
  <c r="C29820" i="14"/>
  <c r="C29826" i="14"/>
  <c r="C29827" i="14"/>
  <c r="C29831" i="14"/>
  <c r="C29842" i="14"/>
  <c r="C29844" i="14"/>
  <c r="C29848" i="14"/>
  <c r="C29872" i="14"/>
  <c r="C29920" i="14"/>
  <c r="C29987" i="14"/>
  <c r="C30000" i="14"/>
  <c r="C28817" i="14"/>
  <c r="C28822" i="14"/>
  <c r="C28825" i="14"/>
  <c r="C28830" i="14"/>
  <c r="C28833" i="14"/>
  <c r="C28837" i="14"/>
  <c r="C28839" i="14"/>
  <c r="C28840" i="14"/>
  <c r="C28847" i="14"/>
  <c r="C28848" i="14"/>
  <c r="C28852" i="14"/>
  <c r="C28854" i="14"/>
  <c r="C28855" i="14"/>
  <c r="C28858" i="14"/>
  <c r="C28859" i="14"/>
  <c r="C28862" i="14"/>
  <c r="C28866" i="14"/>
  <c r="C28868" i="14"/>
  <c r="C28870" i="14"/>
  <c r="C28873" i="14"/>
  <c r="C28876" i="14"/>
  <c r="C28886" i="14"/>
  <c r="C28888" i="14"/>
  <c r="C28891" i="14"/>
  <c r="C28898" i="14"/>
  <c r="C28899" i="14"/>
  <c r="C28901" i="14"/>
  <c r="C28906" i="14"/>
  <c r="C28907" i="14"/>
  <c r="C28916" i="14"/>
  <c r="C28919" i="14"/>
  <c r="C28921" i="14"/>
  <c r="C28927" i="14"/>
  <c r="C28930" i="14"/>
  <c r="C28933" i="14"/>
  <c r="C28942" i="14"/>
  <c r="C28943" i="14"/>
  <c r="C28944" i="14"/>
  <c r="C28947" i="14"/>
  <c r="C28952" i="14"/>
  <c r="C28954" i="14"/>
  <c r="C28957" i="14"/>
  <c r="C28961" i="14"/>
  <c r="C28966" i="14"/>
  <c r="C28967" i="14"/>
  <c r="C28968" i="14"/>
  <c r="C28969" i="14"/>
  <c r="C28971" i="14"/>
  <c r="C28976" i="14"/>
  <c r="C28978" i="14"/>
  <c r="C28981" i="14"/>
  <c r="C28982" i="14"/>
  <c r="C28983" i="14"/>
  <c r="C28986" i="14"/>
  <c r="C28991" i="14"/>
  <c r="C28993" i="14"/>
  <c r="C28998" i="14"/>
  <c r="C28999" i="14"/>
  <c r="C29001" i="14"/>
  <c r="C29002" i="14"/>
  <c r="C29009" i="14"/>
  <c r="C29012" i="14"/>
  <c r="C29017" i="14"/>
  <c r="C29018" i="14"/>
  <c r="C29020" i="14"/>
  <c r="C29021" i="14"/>
  <c r="C29024" i="14"/>
  <c r="C29028" i="14"/>
  <c r="C29032" i="14"/>
  <c r="C29034" i="14"/>
  <c r="C29042" i="14"/>
  <c r="C29044" i="14"/>
  <c r="C29045" i="14"/>
  <c r="C29048" i="14"/>
  <c r="C29054" i="14"/>
  <c r="C29057" i="14"/>
  <c r="C29059" i="14"/>
  <c r="C29062" i="14"/>
  <c r="C29064" i="14"/>
  <c r="C29066" i="14"/>
  <c r="C29071" i="14"/>
  <c r="C29074" i="14"/>
  <c r="C29080" i="14"/>
  <c r="C29082" i="14"/>
  <c r="C29083" i="14"/>
  <c r="C29089" i="14"/>
  <c r="C29094" i="14"/>
  <c r="C29099" i="14"/>
  <c r="C29103" i="14"/>
  <c r="C29108" i="14"/>
  <c r="C29109" i="14"/>
  <c r="C29110" i="14"/>
  <c r="C29111" i="14"/>
  <c r="C29117" i="14"/>
  <c r="C29119" i="14"/>
  <c r="C29125" i="14"/>
  <c r="C29127" i="14"/>
  <c r="C29131" i="14"/>
  <c r="C29133" i="14"/>
  <c r="C29138" i="14"/>
  <c r="C29140" i="14"/>
  <c r="C29143" i="14"/>
  <c r="C29145" i="14"/>
  <c r="C29147" i="14"/>
  <c r="C29154" i="14"/>
  <c r="C29155" i="14"/>
  <c r="C29159" i="14"/>
  <c r="C29161" i="14"/>
  <c r="C29170" i="14"/>
  <c r="C29173" i="14"/>
  <c r="C29175" i="14"/>
  <c r="C29180" i="14"/>
  <c r="C29182" i="14"/>
  <c r="C29183" i="14"/>
  <c r="C29187" i="14"/>
  <c r="C29188" i="14"/>
  <c r="C29192" i="14"/>
  <c r="C29197" i="14"/>
  <c r="C29207" i="14"/>
  <c r="C29208" i="14"/>
  <c r="C29215" i="14"/>
  <c r="C29220" i="14"/>
  <c r="C29224" i="14"/>
  <c r="C29225" i="14"/>
  <c r="C29226" i="14"/>
  <c r="C29231" i="14"/>
  <c r="C29233" i="14"/>
  <c r="C29234" i="14"/>
  <c r="C29239" i="14"/>
  <c r="C29240" i="14"/>
  <c r="C29244" i="14"/>
  <c r="C29247" i="14"/>
  <c r="C29249" i="14"/>
  <c r="C29254" i="14"/>
  <c r="C29504" i="14"/>
  <c r="C29519" i="14"/>
  <c r="C29528" i="14"/>
  <c r="C29569" i="14"/>
  <c r="C29630" i="14"/>
  <c r="C29634" i="14"/>
  <c r="C29636" i="14"/>
  <c r="C29637" i="14"/>
  <c r="C29645" i="14"/>
  <c r="C29647" i="14"/>
  <c r="C29648" i="14"/>
  <c r="C29650" i="14"/>
  <c r="C29652" i="14"/>
  <c r="C29653" i="14"/>
  <c r="C29655" i="14"/>
  <c r="C29658" i="14"/>
  <c r="C29661" i="14"/>
  <c r="C29667" i="14"/>
  <c r="C29672" i="14"/>
  <c r="C29673" i="14"/>
  <c r="C29676" i="14"/>
  <c r="C29679" i="14"/>
  <c r="C29680" i="14"/>
  <c r="C29682" i="14"/>
  <c r="C29685" i="14"/>
  <c r="C29687" i="14"/>
  <c r="C29688" i="14"/>
  <c r="C29695" i="14"/>
  <c r="C29696" i="14"/>
  <c r="C29698" i="14"/>
  <c r="C29700" i="14"/>
  <c r="C29702" i="14"/>
  <c r="C29708" i="14"/>
  <c r="C29709" i="14"/>
  <c r="C29712" i="14"/>
  <c r="C29720" i="14"/>
  <c r="C29722" i="14"/>
  <c r="C29725" i="14"/>
  <c r="C29728" i="14"/>
  <c r="C29730" i="14"/>
  <c r="C29733" i="14"/>
  <c r="C29737" i="14"/>
  <c r="C29739" i="14"/>
  <c r="C29748" i="14"/>
  <c r="C29749" i="14"/>
  <c r="C29758" i="14"/>
  <c r="C29776" i="14"/>
  <c r="C29780" i="14"/>
  <c r="C29787" i="14"/>
  <c r="C29792" i="14"/>
  <c r="C29797" i="14"/>
  <c r="C29799" i="14"/>
  <c r="C29802" i="14"/>
  <c r="C29805" i="14"/>
  <c r="C29807" i="14"/>
  <c r="C29809" i="14"/>
  <c r="C29810" i="14"/>
  <c r="C29811" i="14"/>
  <c r="C29812" i="14"/>
  <c r="C29815" i="14"/>
  <c r="C29821" i="14"/>
  <c r="C29829" i="14"/>
  <c r="C29833" i="14"/>
  <c r="C29839" i="14"/>
  <c r="C29843" i="14"/>
  <c r="C29846" i="14"/>
  <c r="C29877" i="14"/>
  <c r="C29923" i="14"/>
  <c r="C29940" i="14"/>
  <c r="C29986" i="14"/>
  <c r="C29995" i="14"/>
  <c r="C29996" i="14"/>
  <c r="C29999" i="14"/>
  <c r="C29806" i="14"/>
  <c r="C29822" i="14"/>
  <c r="C29941" i="14"/>
  <c r="C29543" i="14"/>
  <c r="C29577" i="14"/>
  <c r="C29818" i="14"/>
  <c r="C29929" i="14"/>
  <c r="C29930" i="14"/>
  <c r="C29551" i="14"/>
  <c r="C29855" i="14"/>
  <c r="C29258" i="14"/>
  <c r="C29259" i="14"/>
  <c r="C29260" i="14"/>
  <c r="C29261" i="14"/>
  <c r="C29266" i="14"/>
  <c r="C29268" i="14"/>
  <c r="C29269" i="14"/>
  <c r="C29272" i="14"/>
  <c r="C29273" i="14"/>
  <c r="C29274" i="14"/>
  <c r="C29276" i="14"/>
  <c r="C29281" i="14"/>
  <c r="C29286" i="14"/>
  <c r="C29287" i="14"/>
  <c r="C29288" i="14"/>
  <c r="C29289" i="14"/>
  <c r="C29292" i="14"/>
  <c r="C29294" i="14"/>
  <c r="C29297" i="14"/>
  <c r="C29299" i="14"/>
  <c r="C29302" i="14"/>
  <c r="C29304" i="14"/>
  <c r="C29305" i="14"/>
  <c r="C29307" i="14"/>
  <c r="C29311" i="14"/>
  <c r="C29314" i="14"/>
  <c r="C29316" i="14"/>
  <c r="C29319" i="14"/>
  <c r="C29320" i="14"/>
  <c r="C29323" i="14"/>
  <c r="C29325" i="14"/>
  <c r="C29328" i="14"/>
  <c r="C29329" i="14"/>
  <c r="C29333" i="14"/>
  <c r="C29335" i="14"/>
  <c r="C29337" i="14"/>
  <c r="C29340" i="14"/>
  <c r="C29341" i="14"/>
  <c r="C29342" i="14"/>
  <c r="C29343" i="14"/>
  <c r="C29344" i="14"/>
  <c r="C29346" i="14"/>
  <c r="C29348" i="14"/>
  <c r="C29349" i="14"/>
  <c r="C29350" i="14"/>
  <c r="C29352" i="14"/>
  <c r="C29353" i="14"/>
  <c r="C29357" i="14"/>
  <c r="C29359" i="14"/>
  <c r="C29360" i="14"/>
  <c r="C29362" i="14"/>
  <c r="C29365" i="14"/>
  <c r="C29366" i="14"/>
  <c r="C29369" i="14"/>
  <c r="C29371" i="14"/>
  <c r="C29372" i="14"/>
  <c r="C29374" i="14"/>
  <c r="C29376" i="14"/>
  <c r="C29377" i="14"/>
  <c r="C29379" i="14"/>
  <c r="C29382" i="14"/>
  <c r="C29385" i="14"/>
  <c r="C29386" i="14"/>
  <c r="C29387" i="14"/>
  <c r="C29388" i="14"/>
  <c r="C29389" i="14"/>
  <c r="C29393" i="14"/>
  <c r="C29394" i="14"/>
  <c r="C29396" i="14"/>
  <c r="C29399" i="14"/>
  <c r="C29401" i="14"/>
  <c r="C29402" i="14"/>
  <c r="C29404" i="14"/>
  <c r="C29409" i="14"/>
  <c r="C29413" i="14"/>
  <c r="C29414" i="14"/>
  <c r="C29417" i="14"/>
  <c r="C29428" i="14"/>
  <c r="C29431" i="14"/>
  <c r="C29433" i="14"/>
  <c r="C29437" i="14"/>
  <c r="C29442" i="14"/>
  <c r="C29453" i="14"/>
  <c r="C29454" i="14"/>
  <c r="C29457" i="14"/>
  <c r="C29462" i="14"/>
  <c r="C29464" i="14"/>
  <c r="C29469" i="14"/>
  <c r="C29476" i="14"/>
  <c r="C29478" i="14"/>
  <c r="C29479" i="14"/>
  <c r="C29481" i="14"/>
  <c r="C29483" i="14"/>
  <c r="C29488" i="14"/>
  <c r="C29494" i="14"/>
  <c r="C29496" i="14"/>
  <c r="C29509" i="14"/>
  <c r="C29515" i="14"/>
  <c r="C29536" i="14"/>
  <c r="C29537" i="14"/>
  <c r="C29539" i="14"/>
  <c r="C29544" i="14"/>
  <c r="C29559" i="14"/>
  <c r="C29560" i="14"/>
  <c r="C29621" i="14"/>
  <c r="C29761" i="14"/>
  <c r="C29257" i="14"/>
  <c r="C29262" i="14"/>
  <c r="C29264" i="14"/>
  <c r="C29265" i="14"/>
  <c r="C29267" i="14"/>
  <c r="C29270" i="14"/>
  <c r="C29271" i="14"/>
  <c r="C29275" i="14"/>
  <c r="C29277" i="14"/>
  <c r="C29278" i="14"/>
  <c r="C29279" i="14"/>
  <c r="C29280" i="14"/>
  <c r="C29282" i="14"/>
  <c r="C29284" i="14"/>
  <c r="C29285" i="14"/>
  <c r="C29290" i="14"/>
  <c r="C29293" i="14"/>
  <c r="C29295" i="14"/>
  <c r="C29296" i="14"/>
  <c r="C29301" i="14"/>
  <c r="C29303" i="14"/>
  <c r="C29306" i="14"/>
  <c r="C29309" i="14"/>
  <c r="C29310" i="14"/>
  <c r="C29312" i="14"/>
  <c r="C29313" i="14"/>
  <c r="C29315" i="14"/>
  <c r="C29318" i="14"/>
  <c r="C29324" i="14"/>
  <c r="C29327" i="14"/>
  <c r="C29330" i="14"/>
  <c r="C29331" i="14"/>
  <c r="C29334" i="14"/>
  <c r="C29336" i="14"/>
  <c r="C29338" i="14"/>
  <c r="C29345" i="14"/>
  <c r="C29347" i="14"/>
  <c r="C29354" i="14"/>
  <c r="C29355" i="14"/>
  <c r="C29356" i="14"/>
  <c r="C29361" i="14"/>
  <c r="C29363" i="14"/>
  <c r="C29364" i="14"/>
  <c r="C29367" i="14"/>
  <c r="C29370" i="14"/>
  <c r="C29373" i="14"/>
  <c r="C29378" i="14"/>
  <c r="C29381" i="14"/>
  <c r="C29383" i="14"/>
  <c r="C29384" i="14"/>
  <c r="C29390" i="14"/>
  <c r="C29391" i="14"/>
  <c r="C29392" i="14"/>
  <c r="C29395" i="14"/>
  <c r="C29397" i="14"/>
  <c r="C29400" i="14"/>
  <c r="C29403" i="14"/>
  <c r="C29408" i="14"/>
  <c r="C29410" i="14"/>
  <c r="C29412" i="14"/>
  <c r="C29415" i="14"/>
  <c r="C29416" i="14"/>
  <c r="C29418" i="14"/>
  <c r="C29420" i="14"/>
  <c r="C29422" i="14"/>
  <c r="C29423" i="14"/>
  <c r="C29426" i="14"/>
  <c r="C29427" i="14"/>
  <c r="C29429" i="14"/>
  <c r="C29436" i="14"/>
  <c r="C29438" i="14"/>
  <c r="C29439" i="14"/>
  <c r="C29443" i="14"/>
  <c r="C29444" i="14"/>
  <c r="C29447" i="14"/>
  <c r="C29450" i="14"/>
  <c r="C29452" i="14"/>
  <c r="C29455" i="14"/>
  <c r="C29456" i="14"/>
  <c r="C29460" i="14"/>
  <c r="C29461" i="14"/>
  <c r="C29463" i="14"/>
  <c r="C29466" i="14"/>
  <c r="C29468" i="14"/>
  <c r="C29472" i="14"/>
  <c r="C29473" i="14"/>
  <c r="C29477" i="14"/>
  <c r="C29480" i="14"/>
  <c r="C29482" i="14"/>
  <c r="C29485" i="14"/>
  <c r="C29486" i="14"/>
  <c r="C29487" i="14"/>
  <c r="C29495" i="14"/>
  <c r="C29497" i="14"/>
  <c r="C29498" i="14"/>
  <c r="C29501" i="14"/>
  <c r="C29503" i="14"/>
  <c r="C29506" i="14"/>
  <c r="C29508" i="14"/>
  <c r="C29511" i="14"/>
  <c r="C29513" i="14"/>
  <c r="C29516" i="14"/>
  <c r="C29520" i="14"/>
  <c r="C29525" i="14"/>
  <c r="C29532" i="14"/>
  <c r="C29534" i="14"/>
  <c r="C29535" i="14"/>
  <c r="C29540" i="14"/>
  <c r="C29542" i="14"/>
  <c r="C29545" i="14"/>
  <c r="C29546" i="14"/>
  <c r="C29549" i="14"/>
  <c r="C29552" i="14"/>
  <c r="C29553" i="14"/>
  <c r="C29554" i="14"/>
  <c r="C29555" i="14"/>
  <c r="C29556" i="14"/>
  <c r="C29561" i="14"/>
  <c r="C29562" i="14"/>
  <c r="C29563" i="14"/>
  <c r="C29564" i="14"/>
  <c r="C29567" i="14"/>
  <c r="C29571" i="14"/>
  <c r="C29572" i="14"/>
  <c r="C29573" i="14"/>
  <c r="C29574" i="14"/>
  <c r="C29576" i="14"/>
  <c r="C29578" i="14"/>
  <c r="C29582" i="14"/>
  <c r="C29583" i="14"/>
  <c r="C29586" i="14"/>
  <c r="C29590" i="14"/>
  <c r="C29595" i="14"/>
  <c r="C29596" i="14"/>
  <c r="C29598" i="14"/>
  <c r="C29599" i="14"/>
  <c r="C29601" i="14"/>
  <c r="C29602" i="14"/>
  <c r="C29604" i="14"/>
  <c r="C29607" i="14"/>
  <c r="C29609" i="14"/>
  <c r="C29610" i="14"/>
  <c r="C29612" i="14"/>
  <c r="C29615" i="14"/>
  <c r="C29617" i="14"/>
  <c r="C29618" i="14"/>
  <c r="C29620" i="14"/>
  <c r="C29624" i="14"/>
  <c r="C29625" i="14"/>
  <c r="C29626" i="14"/>
  <c r="C29751" i="14"/>
  <c r="C29752" i="14"/>
  <c r="C29754" i="14"/>
  <c r="C29755" i="14"/>
  <c r="C29757" i="14"/>
  <c r="C29760" i="14"/>
  <c r="C29763" i="14"/>
  <c r="C29764" i="14"/>
  <c r="C29765" i="14"/>
  <c r="C29767" i="14"/>
  <c r="C29770" i="14"/>
  <c r="C29773" i="14"/>
  <c r="C29774" i="14"/>
  <c r="C29775" i="14"/>
  <c r="C29778" i="14"/>
  <c r="C29781" i="14"/>
  <c r="C29849" i="14"/>
  <c r="C29850" i="14"/>
  <c r="C29851" i="14"/>
  <c r="C29856" i="14"/>
  <c r="C29858" i="14"/>
  <c r="C29861" i="14"/>
  <c r="C29863" i="14"/>
  <c r="C29864" i="14"/>
  <c r="C29866" i="14"/>
  <c r="C29867" i="14"/>
  <c r="C29869" i="14"/>
  <c r="C29871" i="14"/>
  <c r="C29878" i="14"/>
  <c r="C29879" i="14"/>
  <c r="C29880" i="14"/>
  <c r="C29884" i="14"/>
  <c r="C29885" i="14"/>
  <c r="C29888" i="14"/>
  <c r="C29890" i="14"/>
  <c r="C29894" i="14"/>
  <c r="C29895" i="14"/>
  <c r="C29897" i="14"/>
  <c r="C29901" i="14"/>
  <c r="C29904" i="14"/>
  <c r="C29905" i="14"/>
  <c r="C29906" i="14"/>
  <c r="C29908" i="14"/>
  <c r="C29909" i="14"/>
  <c r="C29912" i="14"/>
  <c r="C29915" i="14"/>
  <c r="C29916" i="14"/>
  <c r="C29919" i="14"/>
  <c r="C29924" i="14"/>
  <c r="C29925" i="14"/>
  <c r="C29926" i="14"/>
  <c r="C29932" i="14"/>
  <c r="C29934" i="14"/>
  <c r="C29935" i="14"/>
  <c r="C29938" i="14"/>
  <c r="C29939" i="14"/>
  <c r="C29942" i="14"/>
  <c r="C29944" i="14"/>
  <c r="C29947" i="14"/>
  <c r="C29950" i="14"/>
  <c r="C29952" i="14"/>
  <c r="C29953" i="14"/>
  <c r="C29954" i="14"/>
  <c r="C29957" i="14"/>
  <c r="C29959" i="14"/>
  <c r="C29961" i="14"/>
  <c r="C29966" i="14"/>
  <c r="C29967" i="14"/>
  <c r="C29968" i="14"/>
  <c r="C29969" i="14"/>
  <c r="C29970" i="14"/>
  <c r="C29971" i="14"/>
  <c r="C29973" i="14"/>
  <c r="C29975" i="14"/>
  <c r="C29977" i="14"/>
  <c r="C29978" i="14"/>
  <c r="C29982" i="14"/>
  <c r="C29984" i="14"/>
  <c r="C29991" i="14"/>
  <c r="C29993" i="14"/>
  <c r="C30004" i="14"/>
  <c r="C30005" i="14"/>
  <c r="C30006" i="14"/>
  <c r="C30007" i="14"/>
  <c r="C30010" i="14"/>
  <c r="C30014" i="14"/>
  <c r="C30016" i="14"/>
  <c r="C29263" i="14"/>
  <c r="C29283" i="14"/>
  <c r="C29298" i="14"/>
  <c r="C29300" i="14"/>
  <c r="C29308" i="14"/>
  <c r="C29321" i="14"/>
  <c r="C29326" i="14"/>
  <c r="C29332" i="14"/>
  <c r="C29339" i="14"/>
  <c r="C29351" i="14"/>
  <c r="C29358" i="14"/>
  <c r="C29368" i="14"/>
  <c r="C29380" i="14"/>
  <c r="C29398" i="14"/>
  <c r="C29407" i="14"/>
  <c r="C29419" i="14"/>
  <c r="C29424" i="14"/>
  <c r="C29432" i="14"/>
  <c r="C29434" i="14"/>
  <c r="C29441" i="14"/>
  <c r="C29446" i="14"/>
  <c r="C29458" i="14"/>
  <c r="C29465" i="14"/>
  <c r="C29467" i="14"/>
  <c r="C29474" i="14"/>
  <c r="C29475" i="14"/>
  <c r="C29500" i="14"/>
  <c r="C29521" i="14"/>
  <c r="C29527" i="14"/>
  <c r="C29548" i="14"/>
  <c r="C29558" i="14"/>
  <c r="C29566" i="14"/>
  <c r="C29568" i="14"/>
  <c r="C29580" i="14"/>
  <c r="C29584" i="14"/>
  <c r="C29588" i="14"/>
  <c r="C29593" i="14"/>
  <c r="C29600" i="14"/>
  <c r="C29606" i="14"/>
  <c r="C29613" i="14"/>
  <c r="C29623" i="14"/>
  <c r="C29753" i="14"/>
  <c r="C29769" i="14"/>
  <c r="C29772" i="14"/>
  <c r="C29854" i="14"/>
  <c r="C29857" i="14"/>
  <c r="C29860" i="14"/>
  <c r="C29865" i="14"/>
  <c r="C29873" i="14"/>
  <c r="C29875" i="14"/>
  <c r="C29883" i="14"/>
  <c r="C29886" i="14"/>
  <c r="C29891" i="14"/>
  <c r="C29892" i="14"/>
  <c r="C29899" i="14"/>
  <c r="C29900" i="14"/>
  <c r="C29907" i="14"/>
  <c r="C29913" i="14"/>
  <c r="C29936" i="14"/>
  <c r="C29946" i="14"/>
  <c r="C29948" i="14"/>
  <c r="C29955" i="14"/>
  <c r="C29958" i="14"/>
  <c r="C29974" i="14"/>
  <c r="C29980" i="14"/>
  <c r="C29992" i="14"/>
  <c r="C30002" i="14"/>
  <c r="C29291" i="14"/>
  <c r="C29405" i="14"/>
  <c r="C29406" i="14"/>
  <c r="C29430" i="14"/>
  <c r="C29435" i="14"/>
  <c r="C29445" i="14"/>
  <c r="C29448" i="14"/>
  <c r="C29449" i="14"/>
  <c r="C29451" i="14"/>
  <c r="C29471" i="14"/>
  <c r="C29492" i="14"/>
  <c r="C29499" i="14"/>
  <c r="C29502" i="14"/>
  <c r="C29507" i="14"/>
  <c r="C29523" i="14"/>
  <c r="C29524" i="14"/>
  <c r="C29531" i="14"/>
  <c r="C29541" i="14"/>
  <c r="C29550" i="14"/>
  <c r="C29570" i="14"/>
  <c r="C29575" i="14"/>
  <c r="C29579" i="14"/>
  <c r="C29585" i="14"/>
  <c r="C29589" i="14"/>
  <c r="C29591" i="14"/>
  <c r="C29592" i="14"/>
  <c r="C29597" i="14"/>
  <c r="C29603" i="14"/>
  <c r="C29608" i="14"/>
  <c r="C29611" i="14"/>
  <c r="C29614" i="14"/>
  <c r="C29619" i="14"/>
  <c r="C29768" i="14"/>
  <c r="C29771" i="14"/>
  <c r="C29777" i="14"/>
  <c r="C29779" i="14"/>
  <c r="C29847" i="14"/>
  <c r="C29852" i="14"/>
  <c r="C29859" i="14"/>
  <c r="C29862" i="14"/>
  <c r="C29868" i="14"/>
  <c r="C29870" i="14"/>
  <c r="C29874" i="14"/>
  <c r="C29881" i="14"/>
  <c r="C29882" i="14"/>
  <c r="C29887" i="14"/>
  <c r="C29889" i="14"/>
  <c r="C29893" i="14"/>
  <c r="C29898" i="14"/>
  <c r="C29902" i="14"/>
  <c r="C29911" i="14"/>
  <c r="C29914" i="14"/>
  <c r="C29917" i="14"/>
  <c r="C29918" i="14"/>
  <c r="C29927" i="14"/>
  <c r="C29928" i="14"/>
  <c r="C29931" i="14"/>
  <c r="C29933" i="14"/>
  <c r="C29937" i="14"/>
  <c r="C29945" i="14"/>
  <c r="C29949" i="14"/>
  <c r="C29956" i="14"/>
  <c r="C29960" i="14"/>
  <c r="C29963" i="14"/>
  <c r="C29964" i="14"/>
  <c r="C29965" i="14"/>
  <c r="C29972" i="14"/>
  <c r="C29976" i="14"/>
  <c r="C29981" i="14"/>
  <c r="C29989" i="14"/>
  <c r="C29990" i="14"/>
  <c r="C30001" i="14"/>
  <c r="C30008" i="14"/>
  <c r="C30009" i="14"/>
  <c r="C30011" i="14"/>
  <c r="C30012" i="14"/>
  <c r="C30015" i="14"/>
  <c r="C29322" i="14"/>
  <c r="C29411" i="14"/>
  <c r="C29421" i="14"/>
  <c r="C29425" i="14"/>
  <c r="C29440" i="14"/>
  <c r="C29459" i="14"/>
  <c r="C29470" i="14"/>
  <c r="C29484" i="14"/>
  <c r="C29493" i="14"/>
  <c r="C29538" i="14"/>
  <c r="C29547" i="14"/>
  <c r="C29557" i="14"/>
  <c r="C29565" i="14"/>
  <c r="C29587" i="14"/>
  <c r="C29594" i="14"/>
  <c r="C29605" i="14"/>
  <c r="C29616" i="14"/>
  <c r="C29622" i="14"/>
  <c r="C29759" i="14"/>
  <c r="C29766" i="14"/>
  <c r="C29782" i="14"/>
  <c r="C29876" i="14"/>
  <c r="C29896" i="14"/>
  <c r="C29903" i="14"/>
  <c r="C29910" i="14"/>
  <c r="C29943" i="14"/>
  <c r="C29951" i="14"/>
  <c r="C29962" i="14"/>
  <c r="C29979" i="14"/>
  <c r="C29983" i="14"/>
  <c r="C30003" i="14"/>
  <c r="C30013" i="14"/>
  <c r="C29375" i="14"/>
  <c r="C29581" i="14"/>
  <c r="C24831" i="14"/>
  <c r="C24832" i="14"/>
  <c r="C24833" i="14"/>
  <c r="C24834" i="14"/>
  <c r="C24835" i="14"/>
  <c r="C24836" i="14"/>
  <c r="C24837" i="14"/>
  <c r="C24838" i="14"/>
  <c r="C24839" i="14"/>
  <c r="C24840" i="14"/>
  <c r="C24841" i="14"/>
  <c r="C24842" i="14"/>
  <c r="C24843" i="14"/>
  <c r="C24844" i="14"/>
  <c r="C24845" i="14"/>
  <c r="C24846" i="14"/>
  <c r="C24847" i="14"/>
  <c r="C24848" i="14"/>
  <c r="C24849" i="14"/>
  <c r="C24850" i="14"/>
  <c r="C24851" i="14"/>
  <c r="C24852" i="14"/>
  <c r="C24853" i="14"/>
  <c r="C24854" i="14"/>
  <c r="C24855" i="14"/>
  <c r="C24856" i="14"/>
  <c r="C24857" i="14"/>
  <c r="C24858" i="14"/>
  <c r="C24859" i="14"/>
  <c r="C24860" i="14"/>
  <c r="C24861" i="14"/>
  <c r="C24862" i="14"/>
  <c r="C24863" i="14"/>
  <c r="C24864" i="14"/>
  <c r="C24865" i="14"/>
  <c r="C24866" i="14"/>
  <c r="C24867" i="14"/>
  <c r="C24868" i="14"/>
  <c r="C24869" i="14"/>
  <c r="C24870" i="14"/>
  <c r="C24871" i="14"/>
  <c r="C24872" i="14"/>
  <c r="C24873" i="14"/>
  <c r="C24874" i="14"/>
  <c r="C24875" i="14"/>
  <c r="C24876" i="14"/>
  <c r="C24877" i="14"/>
  <c r="C24878" i="14"/>
  <c r="C24879" i="14"/>
  <c r="C24880" i="14"/>
  <c r="C24881" i="14"/>
  <c r="C24882" i="14"/>
  <c r="C24883" i="14"/>
  <c r="C24884" i="14"/>
  <c r="C24885" i="14"/>
  <c r="C24886" i="14"/>
  <c r="C24887" i="14"/>
  <c r="C24888" i="14"/>
  <c r="C24889" i="14"/>
  <c r="C24890" i="14"/>
  <c r="C24891" i="14"/>
  <c r="C24892" i="14"/>
  <c r="C24893" i="14"/>
  <c r="C24894" i="14"/>
  <c r="C24895" i="14"/>
  <c r="C24896" i="14"/>
  <c r="C24897" i="14"/>
  <c r="C24898" i="14"/>
  <c r="C24899" i="14"/>
  <c r="C24900" i="14"/>
  <c r="C24901" i="14"/>
  <c r="C24902" i="14"/>
  <c r="C24903" i="14"/>
  <c r="C24904" i="14"/>
  <c r="C24905" i="14"/>
  <c r="C24906" i="14"/>
  <c r="C24907" i="14"/>
  <c r="C24908" i="14"/>
  <c r="C24909" i="14"/>
  <c r="C24910" i="14"/>
  <c r="C24911" i="14"/>
  <c r="C24912" i="14"/>
  <c r="C24913" i="14"/>
  <c r="C24914" i="14"/>
  <c r="C24915" i="14"/>
  <c r="C24916" i="14"/>
  <c r="C24917" i="14"/>
  <c r="C24918" i="14"/>
  <c r="C24919" i="14"/>
  <c r="C24920" i="14"/>
  <c r="C24921" i="14"/>
  <c r="C24922" i="14"/>
  <c r="C24923" i="14"/>
  <c r="C24924" i="14"/>
  <c r="C24925" i="14"/>
  <c r="C24926" i="14"/>
  <c r="C24927" i="14"/>
  <c r="C24928" i="14"/>
  <c r="C24929" i="14"/>
  <c r="C24930" i="14"/>
  <c r="C24931" i="14"/>
  <c r="C24932" i="14"/>
  <c r="C24933" i="14"/>
  <c r="C24934" i="14"/>
  <c r="C24935" i="14"/>
  <c r="C24936" i="14"/>
  <c r="C24937" i="14"/>
  <c r="C24938" i="14"/>
  <c r="C24939" i="14"/>
  <c r="C24940" i="14"/>
  <c r="C24941" i="14"/>
  <c r="C24942" i="14"/>
  <c r="C24943" i="14"/>
  <c r="C24944" i="14"/>
  <c r="C24945" i="14"/>
  <c r="C24946" i="14"/>
  <c r="C24947" i="14"/>
  <c r="C24948" i="14"/>
  <c r="C24949" i="14"/>
  <c r="C24950" i="14"/>
  <c r="C24951" i="14"/>
  <c r="C24952" i="14"/>
  <c r="C24953" i="14"/>
  <c r="C24954" i="14"/>
  <c r="C24955" i="14"/>
  <c r="C24956" i="14"/>
  <c r="C24957" i="14"/>
  <c r="C24958" i="14"/>
  <c r="C24959" i="14"/>
  <c r="C24960" i="14"/>
  <c r="C24961" i="14"/>
  <c r="C24962" i="14"/>
  <c r="C24963" i="14"/>
  <c r="C24964" i="14"/>
  <c r="C24965" i="14"/>
  <c r="C24966" i="14"/>
  <c r="C24967" i="14"/>
  <c r="C24968" i="14"/>
  <c r="C24969" i="14"/>
  <c r="C24970" i="14"/>
  <c r="C24971" i="14"/>
  <c r="C24972" i="14"/>
  <c r="C24973" i="14"/>
  <c r="C24974" i="14"/>
  <c r="C24975" i="14"/>
  <c r="C24976" i="14"/>
  <c r="C24977" i="14"/>
  <c r="C24978" i="14"/>
  <c r="C24979" i="14"/>
  <c r="C24980" i="14"/>
  <c r="C24981" i="14"/>
  <c r="C24982" i="14"/>
  <c r="C24983" i="14"/>
  <c r="C24984" i="14"/>
  <c r="C24985" i="14"/>
  <c r="C24986" i="14"/>
  <c r="C24987" i="14"/>
  <c r="C24988" i="14"/>
  <c r="C24989" i="14"/>
  <c r="C24990" i="14"/>
  <c r="C24991" i="14"/>
  <c r="C24992" i="14"/>
  <c r="C24993" i="14"/>
  <c r="C24994" i="14"/>
  <c r="C24995" i="14"/>
  <c r="C24996" i="14"/>
  <c r="C24997" i="14"/>
  <c r="C24998" i="14"/>
  <c r="C24999" i="14"/>
  <c r="C25000" i="14"/>
  <c r="C25001" i="14"/>
  <c r="C25002" i="14"/>
  <c r="C25003" i="14"/>
  <c r="C25004" i="14"/>
  <c r="C25005" i="14"/>
  <c r="C25006" i="14"/>
  <c r="C25007" i="14"/>
  <c r="C25008" i="14"/>
  <c r="C25009" i="14"/>
  <c r="C25010" i="14"/>
  <c r="C25011" i="14"/>
  <c r="C25012" i="14"/>
  <c r="C25013" i="14"/>
  <c r="C25014" i="14"/>
  <c r="C25015" i="14"/>
  <c r="C25016" i="14"/>
  <c r="C25017" i="14"/>
  <c r="C25018" i="14"/>
  <c r="C25019" i="14"/>
  <c r="C25020" i="14"/>
  <c r="C25021" i="14"/>
  <c r="C25022" i="14"/>
  <c r="C25023" i="14"/>
  <c r="C25024" i="14"/>
  <c r="C25025" i="14"/>
  <c r="C25026" i="14"/>
  <c r="C25027" i="14"/>
  <c r="C25028" i="14"/>
  <c r="C25029" i="14"/>
  <c r="C25030" i="14"/>
  <c r="C25031" i="14"/>
  <c r="C25032" i="14"/>
  <c r="C25033" i="14"/>
  <c r="C25034" i="14"/>
  <c r="C25035" i="14"/>
  <c r="C25036" i="14"/>
  <c r="C25037" i="14"/>
  <c r="C25038" i="14"/>
  <c r="C25039" i="14"/>
  <c r="C25040" i="14"/>
  <c r="C25041" i="14"/>
  <c r="C25042" i="14"/>
  <c r="C25043" i="14"/>
  <c r="C25044" i="14"/>
  <c r="C25045" i="14"/>
  <c r="C25046" i="14"/>
  <c r="C25047" i="14"/>
  <c r="C25048" i="14"/>
  <c r="C25049" i="14"/>
  <c r="C25050" i="14"/>
  <c r="C25051" i="14"/>
  <c r="C25052" i="14"/>
  <c r="C25053" i="14"/>
  <c r="C25054" i="14"/>
  <c r="C25055" i="14"/>
  <c r="C25056" i="14"/>
  <c r="C25057" i="14"/>
  <c r="C25058" i="14"/>
  <c r="C25059" i="14"/>
  <c r="C25060" i="14"/>
  <c r="C25061" i="14"/>
  <c r="C25062" i="14"/>
  <c r="C25063" i="14"/>
  <c r="C25064" i="14"/>
  <c r="C25065" i="14"/>
  <c r="C25066" i="14"/>
  <c r="C25067" i="14"/>
  <c r="C25068" i="14"/>
  <c r="C25069" i="14"/>
  <c r="C25070" i="14"/>
  <c r="C25071" i="14"/>
  <c r="C25072" i="14"/>
  <c r="C25073" i="14"/>
  <c r="C25074" i="14"/>
  <c r="C25075" i="14"/>
  <c r="C25076" i="14"/>
  <c r="C25077" i="14"/>
  <c r="C25078" i="14"/>
  <c r="C25079" i="14"/>
  <c r="C25080" i="14"/>
  <c r="C25081" i="14"/>
  <c r="C25082" i="14"/>
  <c r="C25083" i="14"/>
  <c r="C25084" i="14"/>
  <c r="C25085" i="14"/>
  <c r="C25086" i="14"/>
  <c r="C25087" i="14"/>
  <c r="C25088" i="14"/>
  <c r="C25089" i="14"/>
  <c r="C25090" i="14"/>
  <c r="C25091" i="14"/>
  <c r="C25092" i="14"/>
  <c r="C25093" i="14"/>
  <c r="C25094" i="14"/>
  <c r="C25095" i="14"/>
  <c r="C25096" i="14"/>
  <c r="C25097" i="14"/>
  <c r="C25098" i="14"/>
  <c r="C25099" i="14"/>
  <c r="C25100" i="14"/>
  <c r="C25101" i="14"/>
  <c r="C25102" i="14"/>
  <c r="C25103" i="14"/>
  <c r="C25104" i="14"/>
  <c r="C25105" i="14"/>
  <c r="C25106" i="14"/>
  <c r="C25107" i="14"/>
  <c r="C25108" i="14"/>
  <c r="C25109" i="14"/>
  <c r="C25110" i="14"/>
  <c r="C25111" i="14"/>
  <c r="C25112" i="14"/>
  <c r="C25113" i="14"/>
  <c r="C25114" i="14"/>
  <c r="C25115" i="14"/>
  <c r="C25116" i="14"/>
  <c r="C25117" i="14"/>
  <c r="C25118" i="14"/>
  <c r="C25119" i="14"/>
  <c r="C25120" i="14"/>
  <c r="C25121" i="14"/>
  <c r="C25122" i="14"/>
  <c r="C25123" i="14"/>
  <c r="C25124" i="14"/>
  <c r="C25125" i="14"/>
  <c r="C25126" i="14"/>
  <c r="C25127" i="14"/>
  <c r="C25128" i="14"/>
  <c r="C25129" i="14"/>
  <c r="C25130" i="14"/>
  <c r="C25131" i="14"/>
  <c r="C25132" i="14"/>
  <c r="C25133" i="14"/>
  <c r="C25134" i="14"/>
  <c r="C25135" i="14"/>
  <c r="C25136" i="14"/>
  <c r="C25137" i="14"/>
  <c r="C25138" i="14"/>
  <c r="C25139" i="14"/>
  <c r="C25140" i="14"/>
  <c r="C25141" i="14"/>
  <c r="C25142" i="14"/>
  <c r="C25143" i="14"/>
  <c r="C25144" i="14"/>
  <c r="C25145" i="14"/>
  <c r="C25146" i="14"/>
  <c r="C25147" i="14"/>
  <c r="C25148" i="14"/>
  <c r="C25149" i="14"/>
  <c r="C25150" i="14"/>
  <c r="C25151" i="14"/>
  <c r="C25152" i="14"/>
  <c r="C25153" i="14"/>
  <c r="C25154" i="14"/>
  <c r="C25155" i="14"/>
  <c r="C25156" i="14"/>
  <c r="C25157" i="14"/>
  <c r="C25158" i="14"/>
  <c r="C25159" i="14"/>
  <c r="C25160" i="14"/>
  <c r="C25161" i="14"/>
  <c r="C25162" i="14"/>
  <c r="C25163" i="14"/>
  <c r="C25164" i="14"/>
  <c r="C25165" i="14"/>
  <c r="C25166" i="14"/>
  <c r="C25167" i="14"/>
  <c r="C25168" i="14"/>
  <c r="C25169" i="14"/>
  <c r="C25170" i="14"/>
  <c r="C25171" i="14"/>
  <c r="C25172" i="14"/>
  <c r="C25173" i="14"/>
  <c r="C25174" i="14"/>
  <c r="C25175" i="14"/>
  <c r="C25176" i="14"/>
  <c r="C25177" i="14"/>
  <c r="C25178" i="14"/>
  <c r="C25179" i="14"/>
  <c r="C25180" i="14"/>
  <c r="C25181" i="14"/>
  <c r="C25182" i="14"/>
  <c r="C25183" i="14"/>
  <c r="C25184" i="14"/>
  <c r="C25185" i="14"/>
  <c r="C25186" i="14"/>
  <c r="C25187" i="14"/>
  <c r="C25188" i="14"/>
  <c r="C25189" i="14"/>
  <c r="C25190" i="14"/>
  <c r="C25191" i="14"/>
  <c r="C25192" i="14"/>
  <c r="C25193" i="14"/>
  <c r="C25194" i="14"/>
  <c r="C25195" i="14"/>
  <c r="C25196" i="14"/>
  <c r="C25197" i="14"/>
  <c r="C25198" i="14"/>
  <c r="C25199" i="14"/>
  <c r="C25200" i="14"/>
  <c r="C25201" i="14"/>
  <c r="C25202" i="14"/>
  <c r="C25203" i="14"/>
  <c r="C25204" i="14"/>
  <c r="C25205" i="14"/>
  <c r="C25206" i="14"/>
  <c r="C25207" i="14"/>
  <c r="C25208" i="14"/>
  <c r="C25209" i="14"/>
  <c r="C25210" i="14"/>
  <c r="C25211" i="14"/>
  <c r="C25212" i="14"/>
  <c r="C25213" i="14"/>
  <c r="C25214" i="14"/>
  <c r="C25215" i="14"/>
  <c r="C25216" i="14"/>
  <c r="C25217" i="14"/>
  <c r="C25218" i="14"/>
  <c r="C25219" i="14"/>
  <c r="C25220" i="14"/>
  <c r="C25221" i="14"/>
  <c r="C25222" i="14"/>
  <c r="C25223" i="14"/>
  <c r="C25224" i="14"/>
  <c r="C25225" i="14"/>
  <c r="C25226" i="14"/>
  <c r="C25227" i="14"/>
  <c r="C25228" i="14"/>
  <c r="C25229" i="14"/>
  <c r="C25230" i="14"/>
  <c r="C25231" i="14"/>
  <c r="C25232" i="14"/>
  <c r="C25233" i="14"/>
  <c r="C25234" i="14"/>
  <c r="C25235" i="14"/>
  <c r="C25236" i="14"/>
  <c r="C25237" i="14"/>
  <c r="C25238" i="14"/>
  <c r="C25239" i="14"/>
  <c r="C25240" i="14"/>
  <c r="C25241" i="14"/>
  <c r="C25242" i="14"/>
  <c r="C25243" i="14"/>
  <c r="C25244" i="14"/>
  <c r="C25245" i="14"/>
  <c r="C25246" i="14"/>
  <c r="C25247" i="14"/>
  <c r="C25248" i="14"/>
  <c r="C25249" i="14"/>
  <c r="C25250" i="14"/>
  <c r="C25251" i="14"/>
  <c r="C25252" i="14"/>
  <c r="C25253" i="14"/>
  <c r="C25254" i="14"/>
  <c r="C25255" i="14"/>
  <c r="C25256" i="14"/>
  <c r="C25257" i="14"/>
  <c r="C25258" i="14"/>
  <c r="C25259" i="14"/>
  <c r="C25260" i="14"/>
  <c r="C25261" i="14"/>
  <c r="C25262" i="14"/>
  <c r="C25263" i="14"/>
  <c r="C25264" i="14"/>
  <c r="C25265" i="14"/>
  <c r="C25266" i="14"/>
  <c r="C25267" i="14"/>
  <c r="C25268" i="14"/>
  <c r="C25269" i="14"/>
  <c r="C25270" i="14"/>
  <c r="C25271" i="14"/>
  <c r="C25272" i="14"/>
  <c r="C25273" i="14"/>
  <c r="C25274" i="14"/>
  <c r="C25275" i="14"/>
  <c r="C25276" i="14"/>
  <c r="C25277" i="14"/>
  <c r="C25278" i="14"/>
  <c r="C25279" i="14"/>
  <c r="C25280" i="14"/>
  <c r="C25281" i="14"/>
  <c r="C25282" i="14"/>
  <c r="C25283" i="14"/>
  <c r="C25284" i="14"/>
  <c r="C25285" i="14"/>
  <c r="C25286" i="14"/>
  <c r="C25287" i="14"/>
  <c r="C25288" i="14"/>
  <c r="C25289" i="14"/>
  <c r="C25290" i="14"/>
  <c r="C25291" i="14"/>
  <c r="C25292" i="14"/>
  <c r="C25293" i="14"/>
  <c r="C25294" i="14"/>
  <c r="C25295" i="14"/>
  <c r="C25296" i="14"/>
  <c r="C25297" i="14"/>
  <c r="C25298" i="14"/>
  <c r="C25299" i="14"/>
  <c r="C25300" i="14"/>
  <c r="C25301" i="14"/>
  <c r="C25302" i="14"/>
  <c r="C25303" i="14"/>
  <c r="C25304" i="14"/>
  <c r="C25305" i="14"/>
  <c r="C25306" i="14"/>
  <c r="C25307" i="14"/>
  <c r="C25308" i="14"/>
  <c r="C25309" i="14"/>
  <c r="C25310" i="14"/>
  <c r="C25311" i="14"/>
  <c r="C25312" i="14"/>
  <c r="C25313" i="14"/>
  <c r="C25314" i="14"/>
  <c r="C25315" i="14"/>
  <c r="C25316" i="14"/>
  <c r="C25317" i="14"/>
  <c r="C25318" i="14"/>
  <c r="C25319" i="14"/>
  <c r="C25320" i="14"/>
  <c r="C25321" i="14"/>
  <c r="C25322" i="14"/>
  <c r="C25323" i="14"/>
  <c r="C25324" i="14"/>
  <c r="C25325" i="14"/>
  <c r="C25326" i="14"/>
  <c r="C25327" i="14"/>
  <c r="C25328" i="14"/>
  <c r="C25329" i="14"/>
  <c r="C25330" i="14"/>
  <c r="C25331" i="14"/>
  <c r="C25332" i="14"/>
  <c r="C25333" i="14"/>
  <c r="C25334" i="14"/>
  <c r="C25335" i="14"/>
  <c r="C25336" i="14"/>
  <c r="C25337" i="14"/>
  <c r="C25338" i="14"/>
  <c r="C25339" i="14"/>
  <c r="C25340" i="14"/>
  <c r="C25341" i="14"/>
  <c r="C25342" i="14"/>
  <c r="C25343" i="14"/>
  <c r="C25344" i="14"/>
  <c r="C25345" i="14"/>
  <c r="C25346" i="14"/>
  <c r="C25347" i="14"/>
  <c r="C25348" i="14"/>
  <c r="C25349" i="14"/>
  <c r="C25350" i="14"/>
  <c r="C25351" i="14"/>
  <c r="C25352" i="14"/>
  <c r="C25353" i="14"/>
  <c r="C25354" i="14"/>
  <c r="C25355" i="14"/>
  <c r="C25356" i="14"/>
  <c r="C25357" i="14"/>
  <c r="C25358" i="14"/>
  <c r="C25359" i="14"/>
  <c r="C25360" i="14"/>
  <c r="C25361" i="14"/>
  <c r="C25362" i="14"/>
  <c r="C25363" i="14"/>
  <c r="C25364" i="14"/>
  <c r="C25365" i="14"/>
  <c r="C25366" i="14"/>
  <c r="C25367" i="14"/>
  <c r="C25368" i="14"/>
  <c r="C25369" i="14"/>
  <c r="C25370" i="14"/>
  <c r="C25371" i="14"/>
  <c r="C25372" i="14"/>
  <c r="C25373" i="14"/>
  <c r="C25374" i="14"/>
  <c r="C25375" i="14"/>
  <c r="C25376" i="14"/>
  <c r="C25377" i="14"/>
  <c r="C25378" i="14"/>
  <c r="C25379" i="14"/>
  <c r="C25380" i="14"/>
  <c r="C25381" i="14"/>
  <c r="C25382" i="14"/>
  <c r="C25383" i="14"/>
  <c r="C25384" i="14"/>
  <c r="C25385" i="14"/>
  <c r="C25386" i="14"/>
  <c r="C25387" i="14"/>
  <c r="C25388" i="14"/>
  <c r="C25389" i="14"/>
  <c r="C25390" i="14"/>
  <c r="C25391" i="14"/>
  <c r="C25392" i="14"/>
  <c r="C25393" i="14"/>
  <c r="C25394" i="14"/>
  <c r="C25395" i="14"/>
  <c r="C25396" i="14"/>
  <c r="C25397" i="14"/>
  <c r="C25398" i="14"/>
  <c r="C25399" i="14"/>
  <c r="C25400" i="14"/>
  <c r="C25401" i="14"/>
  <c r="C25402" i="14"/>
  <c r="C25403" i="14"/>
  <c r="C25404" i="14"/>
  <c r="C25405" i="14"/>
  <c r="C25406" i="14"/>
  <c r="C25407" i="14"/>
  <c r="C25408" i="14"/>
  <c r="C25409" i="14"/>
  <c r="C25410" i="14"/>
  <c r="C25411" i="14"/>
  <c r="C25412" i="14"/>
  <c r="C25413" i="14"/>
  <c r="C25414" i="14"/>
  <c r="C25415" i="14"/>
  <c r="C25416" i="14"/>
  <c r="C25417" i="14"/>
  <c r="C25418" i="14"/>
  <c r="C25419" i="14"/>
  <c r="C25420" i="14"/>
  <c r="C25421" i="14"/>
  <c r="C25422" i="14"/>
  <c r="C25423" i="14"/>
  <c r="C25424" i="14"/>
  <c r="C25425" i="14"/>
  <c r="C25426" i="14"/>
  <c r="C25427" i="14"/>
  <c r="C25428" i="14"/>
  <c r="C25429" i="14"/>
  <c r="C25430" i="14"/>
  <c r="C25431" i="14"/>
  <c r="C25432" i="14"/>
  <c r="C25433" i="14"/>
  <c r="C25434" i="14"/>
  <c r="C25435" i="14"/>
  <c r="C25436" i="14"/>
  <c r="C25437" i="14"/>
  <c r="C25438" i="14"/>
  <c r="C25439" i="14"/>
  <c r="C25440" i="14"/>
  <c r="C25441" i="14"/>
  <c r="C25442" i="14"/>
  <c r="C25443" i="14"/>
  <c r="C25444" i="14"/>
  <c r="C25445" i="14"/>
  <c r="C25446" i="14"/>
  <c r="C25447" i="14"/>
  <c r="C25448" i="14"/>
  <c r="C25449" i="14"/>
  <c r="C25450" i="14"/>
  <c r="C25451" i="14"/>
  <c r="C25452" i="14"/>
  <c r="C25453" i="14"/>
  <c r="C25454" i="14"/>
  <c r="C25455" i="14"/>
  <c r="C25456" i="14"/>
  <c r="C25457" i="14"/>
  <c r="C25458" i="14"/>
  <c r="C25459" i="14"/>
  <c r="C25460" i="14"/>
  <c r="C25461" i="14"/>
  <c r="C25462" i="14"/>
  <c r="C25463" i="14"/>
  <c r="C25464" i="14"/>
  <c r="C25465" i="14"/>
  <c r="C25466" i="14"/>
  <c r="C25467" i="14"/>
  <c r="C25468" i="14"/>
  <c r="C25469" i="14"/>
  <c r="C25470" i="14"/>
  <c r="C25471" i="14"/>
  <c r="C25472" i="14"/>
  <c r="C25473" i="14"/>
  <c r="C25474" i="14"/>
  <c r="C25475" i="14"/>
  <c r="C25476" i="14"/>
  <c r="C25477" i="14"/>
  <c r="C25478" i="14"/>
  <c r="C25479" i="14"/>
  <c r="C25480" i="14"/>
  <c r="C25481" i="14"/>
  <c r="C25482" i="14"/>
  <c r="C25483" i="14"/>
  <c r="C25484" i="14"/>
  <c r="C25485" i="14"/>
  <c r="C25486" i="14"/>
  <c r="C25487" i="14"/>
  <c r="C25488" i="14"/>
  <c r="C25489" i="14"/>
  <c r="C25490" i="14"/>
  <c r="C25491" i="14"/>
  <c r="C25492" i="14"/>
  <c r="C25493" i="14"/>
  <c r="C25494" i="14"/>
  <c r="C25495" i="14"/>
  <c r="C25496" i="14"/>
  <c r="C25497" i="14"/>
  <c r="C25498" i="14"/>
  <c r="C25499" i="14"/>
  <c r="C25500" i="14"/>
  <c r="C25501" i="14"/>
  <c r="C25502" i="14"/>
  <c r="C25503" i="14"/>
  <c r="C25504" i="14"/>
  <c r="C25505" i="14"/>
  <c r="C25506" i="14"/>
  <c r="C25507" i="14"/>
  <c r="C25508" i="14"/>
  <c r="C25509" i="14"/>
  <c r="C25510" i="14"/>
  <c r="C25511" i="14"/>
  <c r="C25512" i="14"/>
  <c r="C25513" i="14"/>
  <c r="C25514" i="14"/>
  <c r="C25515" i="14"/>
  <c r="C25516" i="14"/>
  <c r="C25517" i="14"/>
  <c r="C25518" i="14"/>
  <c r="C25519" i="14"/>
  <c r="C25520" i="14"/>
  <c r="C25521" i="14"/>
  <c r="C25522" i="14"/>
  <c r="C25523" i="14"/>
  <c r="C25524" i="14"/>
  <c r="C25525" i="14"/>
  <c r="C25526" i="14"/>
  <c r="C25527" i="14"/>
  <c r="C25528" i="14"/>
  <c r="C25529" i="14"/>
  <c r="C25530" i="14"/>
  <c r="C25531" i="14"/>
  <c r="C25532" i="14"/>
  <c r="C25533" i="14"/>
  <c r="C25534" i="14"/>
  <c r="C25535" i="14"/>
  <c r="C25536" i="14"/>
  <c r="C25537" i="14"/>
  <c r="C25538" i="14"/>
  <c r="C25539" i="14"/>
  <c r="C25540" i="14"/>
  <c r="C25541" i="14"/>
  <c r="C25542" i="14"/>
  <c r="C25543" i="14"/>
  <c r="C25544" i="14"/>
  <c r="C25545" i="14"/>
  <c r="C25546" i="14"/>
  <c r="C25547" i="14"/>
  <c r="C25548" i="14"/>
  <c r="C25549" i="14"/>
  <c r="C25550" i="14"/>
  <c r="C25551" i="14"/>
  <c r="C25552" i="14"/>
  <c r="C25553" i="14"/>
  <c r="C25554" i="14"/>
  <c r="C25555" i="14"/>
  <c r="C25556" i="14"/>
  <c r="C25557" i="14"/>
  <c r="C25558" i="14"/>
  <c r="C25559" i="14"/>
  <c r="C25560" i="14"/>
  <c r="C25561" i="14"/>
  <c r="C25562" i="14"/>
  <c r="C25563" i="14"/>
  <c r="C25564" i="14"/>
  <c r="C25565" i="14"/>
  <c r="C25566" i="14"/>
  <c r="C25567" i="14"/>
  <c r="C25568" i="14"/>
  <c r="C25569" i="14"/>
  <c r="C25570" i="14"/>
  <c r="C25571" i="14"/>
  <c r="C25572" i="14"/>
  <c r="C25573" i="14"/>
  <c r="C25574" i="14"/>
  <c r="C25575" i="14"/>
  <c r="C25576" i="14"/>
  <c r="C25577" i="14"/>
  <c r="C25578" i="14"/>
  <c r="C25579" i="14"/>
  <c r="C25580" i="14"/>
  <c r="C25581" i="14"/>
  <c r="C25582" i="14"/>
  <c r="C25583" i="14"/>
  <c r="C25584" i="14"/>
  <c r="C25585" i="14"/>
  <c r="C25586" i="14"/>
  <c r="C25587" i="14"/>
  <c r="C25588" i="14"/>
  <c r="C25589" i="14"/>
  <c r="C25590" i="14"/>
  <c r="C25591" i="14"/>
  <c r="C25592" i="14"/>
  <c r="C25593" i="14"/>
  <c r="C25594" i="14"/>
  <c r="C25595" i="14"/>
  <c r="C25596" i="14"/>
  <c r="C25597" i="14"/>
  <c r="C25598" i="14"/>
  <c r="C25599" i="14"/>
  <c r="C25600" i="14"/>
  <c r="C25601" i="14"/>
  <c r="C25602" i="14"/>
  <c r="C25603" i="14"/>
  <c r="C25604" i="14"/>
  <c r="C25605" i="14"/>
  <c r="C25606" i="14"/>
  <c r="C25607" i="14"/>
  <c r="C25608" i="14"/>
  <c r="C25609" i="14"/>
  <c r="C25610" i="14"/>
  <c r="C25611" i="14"/>
  <c r="C25612" i="14"/>
  <c r="C25613" i="14"/>
  <c r="C25614" i="14"/>
  <c r="C25615" i="14"/>
  <c r="C25616" i="14"/>
  <c r="C25617" i="14"/>
  <c r="C25618" i="14"/>
  <c r="C25619" i="14"/>
  <c r="C25620" i="14"/>
  <c r="C25621" i="14"/>
  <c r="C25622" i="14"/>
  <c r="C25623" i="14"/>
  <c r="C25624" i="14"/>
  <c r="C25625" i="14"/>
  <c r="C25626" i="14"/>
  <c r="C25627" i="14"/>
  <c r="C25628" i="14"/>
  <c r="C25629" i="14"/>
  <c r="C25630" i="14"/>
  <c r="C25631" i="14"/>
  <c r="C25632" i="14"/>
  <c r="C25633" i="14"/>
  <c r="C25634" i="14"/>
  <c r="C25635" i="14"/>
  <c r="C25636" i="14"/>
  <c r="C25637" i="14"/>
  <c r="C25638" i="14"/>
  <c r="C25639" i="14"/>
  <c r="C25640" i="14"/>
  <c r="C25641" i="14"/>
  <c r="C25642" i="14"/>
  <c r="C25643" i="14"/>
  <c r="C25644" i="14"/>
  <c r="C25645" i="14"/>
  <c r="C25646" i="14"/>
  <c r="C25647" i="14"/>
  <c r="C25648" i="14"/>
  <c r="C25649" i="14"/>
  <c r="C25650" i="14"/>
  <c r="C25651" i="14"/>
  <c r="C25652" i="14"/>
  <c r="C25653" i="14"/>
  <c r="C25654" i="14"/>
  <c r="C25655" i="14"/>
  <c r="C25656" i="14"/>
  <c r="C25657" i="14"/>
  <c r="C25658" i="14"/>
  <c r="C25659" i="14"/>
  <c r="C25660" i="14"/>
  <c r="C25661" i="14"/>
  <c r="C25662" i="14"/>
  <c r="C25663" i="14"/>
  <c r="C25664" i="14"/>
  <c r="C25665" i="14"/>
  <c r="C25666" i="14"/>
  <c r="C25667" i="14"/>
  <c r="C25668" i="14"/>
  <c r="C25669" i="14"/>
  <c r="C25670" i="14"/>
  <c r="C25671" i="14"/>
  <c r="C25672" i="14"/>
  <c r="C25673" i="14"/>
  <c r="C25674" i="14"/>
  <c r="C25675" i="14"/>
  <c r="C25676" i="14"/>
  <c r="C25677" i="14"/>
  <c r="C25678" i="14"/>
  <c r="C25679" i="14"/>
  <c r="C25680" i="14"/>
  <c r="C25681" i="14"/>
  <c r="C25682" i="14"/>
  <c r="C25683" i="14"/>
  <c r="C25684" i="14"/>
  <c r="C25685" i="14"/>
  <c r="C25686" i="14"/>
  <c r="C25687" i="14"/>
  <c r="C25688" i="14"/>
  <c r="C25689" i="14"/>
  <c r="C25690" i="14"/>
  <c r="C25691" i="14"/>
  <c r="C25692" i="14"/>
  <c r="C25693" i="14"/>
  <c r="C25694" i="14"/>
  <c r="C25695" i="14"/>
  <c r="C25696" i="14"/>
  <c r="C25697" i="14"/>
  <c r="C25698" i="14"/>
  <c r="C25699" i="14"/>
  <c r="C25700" i="14"/>
  <c r="C25701" i="14"/>
  <c r="C25702" i="14"/>
  <c r="C25703" i="14"/>
  <c r="C25704" i="14"/>
  <c r="C25705" i="14"/>
  <c r="C25706" i="14"/>
  <c r="C25707" i="14"/>
  <c r="C25708" i="14"/>
  <c r="C25709" i="14"/>
  <c r="C25710" i="14"/>
  <c r="C25711" i="14"/>
  <c r="C25712" i="14"/>
  <c r="C25713" i="14"/>
  <c r="C25714" i="14"/>
  <c r="C25715" i="14"/>
  <c r="C25716" i="14"/>
  <c r="C25717" i="14"/>
  <c r="C25718" i="14"/>
  <c r="C25719" i="14"/>
  <c r="C25720" i="14"/>
  <c r="C25721" i="14"/>
  <c r="C25722" i="14"/>
  <c r="C25723" i="14"/>
  <c r="C25724" i="14"/>
  <c r="C25725" i="14"/>
  <c r="C25726" i="14"/>
  <c r="C25727" i="14"/>
  <c r="C25728" i="14"/>
  <c r="C25729" i="14"/>
  <c r="C25730" i="14"/>
  <c r="C25731" i="14"/>
  <c r="C25732" i="14"/>
  <c r="C25733" i="14"/>
  <c r="C25734" i="14"/>
  <c r="C25735" i="14"/>
  <c r="C25736" i="14"/>
  <c r="C25737" i="14"/>
  <c r="C25738" i="14"/>
  <c r="C25739" i="14"/>
  <c r="C25740" i="14"/>
  <c r="C25741" i="14"/>
  <c r="C25742" i="14"/>
  <c r="C25743" i="14"/>
  <c r="C25744" i="14"/>
  <c r="C25745" i="14"/>
  <c r="C25746" i="14"/>
  <c r="C25747" i="14"/>
  <c r="C25748" i="14"/>
  <c r="C25749" i="14"/>
  <c r="C25750" i="14"/>
  <c r="C25751" i="14"/>
  <c r="C25752" i="14"/>
  <c r="C25753" i="14"/>
  <c r="C25754" i="14"/>
  <c r="C25755" i="14"/>
  <c r="C25756" i="14"/>
  <c r="C25757" i="14"/>
  <c r="C25758" i="14"/>
  <c r="C25759" i="14"/>
  <c r="C25760" i="14"/>
  <c r="C25761" i="14"/>
  <c r="C25762" i="14"/>
  <c r="C25763" i="14"/>
  <c r="C25764" i="14"/>
  <c r="C25765" i="14"/>
  <c r="C25766" i="14"/>
  <c r="C25767" i="14"/>
  <c r="C25768" i="14"/>
  <c r="C25769" i="14"/>
  <c r="C25770" i="14"/>
  <c r="C25771" i="14"/>
  <c r="C25772" i="14"/>
  <c r="C25773" i="14"/>
  <c r="C25774" i="14"/>
  <c r="C25775" i="14"/>
  <c r="C25776" i="14"/>
  <c r="C25777" i="14"/>
  <c r="C25778" i="14"/>
  <c r="C25779" i="14"/>
  <c r="C25780" i="14"/>
  <c r="C25781" i="14"/>
  <c r="C25782" i="14"/>
  <c r="C25783" i="14"/>
  <c r="C25784" i="14"/>
  <c r="C25785" i="14"/>
  <c r="C25786" i="14"/>
  <c r="C25787" i="14"/>
  <c r="C25788" i="14"/>
  <c r="C25789" i="14"/>
  <c r="C25790" i="14"/>
  <c r="C25791" i="14"/>
  <c r="C25792" i="14"/>
  <c r="C25793" i="14"/>
  <c r="C25794" i="14"/>
  <c r="C25795" i="14"/>
  <c r="C25796" i="14"/>
  <c r="C25797" i="14"/>
  <c r="C25798" i="14"/>
  <c r="C25799" i="14"/>
  <c r="C25800" i="14"/>
  <c r="C25801" i="14"/>
  <c r="C25802" i="14"/>
  <c r="C25803" i="14"/>
  <c r="C25804" i="14"/>
  <c r="C25805" i="14"/>
  <c r="C25806" i="14"/>
  <c r="C25807" i="14"/>
  <c r="C25808" i="14"/>
  <c r="C25809" i="14"/>
  <c r="C25810" i="14"/>
  <c r="C25811" i="14"/>
  <c r="C25812" i="14"/>
  <c r="C25813" i="14"/>
  <c r="C25814" i="14"/>
  <c r="C25815" i="14"/>
  <c r="C25816" i="14"/>
  <c r="C25817" i="14"/>
  <c r="C25818" i="14"/>
  <c r="C25819" i="14"/>
  <c r="C25820" i="14"/>
  <c r="C25821" i="14"/>
  <c r="C25822" i="14"/>
  <c r="C25823" i="14"/>
  <c r="C25824" i="14"/>
  <c r="C25825" i="14"/>
  <c r="C25826" i="14"/>
  <c r="C25827" i="14"/>
  <c r="C25828" i="14"/>
  <c r="C25829" i="14"/>
  <c r="C25830" i="14"/>
  <c r="C25831" i="14"/>
  <c r="C25832" i="14"/>
  <c r="C25833" i="14"/>
  <c r="C25834" i="14"/>
  <c r="C25835" i="14"/>
  <c r="C25836" i="14"/>
  <c r="C25837" i="14"/>
  <c r="C25838" i="14"/>
  <c r="C25839" i="14"/>
  <c r="C25840" i="14"/>
  <c r="C25841" i="14"/>
  <c r="C25842" i="14"/>
  <c r="C25843" i="14"/>
  <c r="C25844" i="14"/>
  <c r="C25845" i="14"/>
  <c r="C25846" i="14"/>
  <c r="C25847" i="14"/>
  <c r="C25848" i="14"/>
  <c r="C25849" i="14"/>
  <c r="C25850" i="14"/>
  <c r="C25851" i="14"/>
  <c r="C25852" i="14"/>
  <c r="C25853" i="14"/>
  <c r="C25854" i="14"/>
  <c r="C25855" i="14"/>
  <c r="C25856" i="14"/>
  <c r="C25857" i="14"/>
  <c r="C25858" i="14"/>
  <c r="C25859" i="14"/>
  <c r="C25860" i="14"/>
  <c r="C25861" i="14"/>
  <c r="C25862" i="14"/>
  <c r="C25863" i="14"/>
  <c r="C25864" i="14"/>
  <c r="C25865" i="14"/>
  <c r="C25866" i="14"/>
  <c r="C25867" i="14"/>
  <c r="C25868" i="14"/>
  <c r="C25869" i="14"/>
  <c r="C25870" i="14"/>
  <c r="C25871" i="14"/>
  <c r="C25872" i="14"/>
  <c r="C25873" i="14"/>
  <c r="C25874" i="14"/>
  <c r="C25875" i="14"/>
  <c r="C25876" i="14"/>
  <c r="C25877" i="14"/>
  <c r="C25878" i="14"/>
  <c r="C25879" i="14"/>
  <c r="C25880" i="14"/>
  <c r="C25881" i="14"/>
  <c r="C25882" i="14"/>
  <c r="C25883" i="14"/>
  <c r="C25884" i="14"/>
  <c r="C25885" i="14"/>
  <c r="C25886" i="14"/>
  <c r="C25887" i="14"/>
  <c r="C25888" i="14"/>
  <c r="C25889" i="14"/>
  <c r="C25890" i="14"/>
  <c r="C25891" i="14"/>
  <c r="C25892" i="14"/>
  <c r="C25893" i="14"/>
  <c r="C25894" i="14"/>
  <c r="C25895" i="14"/>
  <c r="C25896" i="14"/>
  <c r="C25897" i="14"/>
  <c r="C25898" i="14"/>
  <c r="C25899" i="14"/>
  <c r="C25900" i="14"/>
  <c r="C25901" i="14"/>
  <c r="C25902" i="14"/>
  <c r="C25903" i="14"/>
  <c r="C25904" i="14"/>
  <c r="C25905" i="14"/>
  <c r="C10506" i="14"/>
  <c r="C10508" i="14"/>
  <c r="C10509" i="14"/>
  <c r="C10510" i="14"/>
  <c r="C10511" i="14"/>
  <c r="C10512" i="14"/>
  <c r="C10513" i="14"/>
  <c r="C10514" i="14"/>
  <c r="C10515" i="14"/>
  <c r="C10516" i="14"/>
  <c r="C10517" i="14"/>
  <c r="C10518" i="14"/>
  <c r="C10519" i="14"/>
  <c r="C10520" i="14"/>
  <c r="C10521" i="14"/>
  <c r="C10522" i="14"/>
  <c r="C10523" i="14"/>
  <c r="C10524" i="14"/>
  <c r="C10525" i="14"/>
  <c r="C10526" i="14"/>
  <c r="C10527" i="14"/>
  <c r="C10529" i="14"/>
  <c r="C10530" i="14"/>
  <c r="C10531" i="14"/>
  <c r="C10532" i="14"/>
  <c r="C10533" i="14"/>
  <c r="C10534" i="14"/>
  <c r="C10538" i="14"/>
  <c r="C10539" i="14"/>
  <c r="C10542" i="14"/>
  <c r="C10543" i="14"/>
  <c r="C10544" i="14"/>
  <c r="C10545" i="14"/>
  <c r="C10546" i="14"/>
  <c r="C10547" i="14"/>
  <c r="C10549" i="14"/>
  <c r="C10550" i="14"/>
  <c r="C10551" i="14"/>
  <c r="C10554" i="14"/>
  <c r="C10555" i="14"/>
  <c r="C10556" i="14"/>
  <c r="C10557" i="14"/>
  <c r="C10558" i="14"/>
  <c r="C10559" i="14"/>
  <c r="C10560" i="14"/>
  <c r="C10561" i="14"/>
  <c r="C10562" i="14"/>
  <c r="C10564" i="14"/>
  <c r="C10565" i="14"/>
  <c r="C10566" i="14"/>
  <c r="C10568" i="14"/>
  <c r="C10569" i="14"/>
  <c r="C10570" i="14"/>
  <c r="C10571" i="14"/>
  <c r="C10572" i="14"/>
  <c r="C10573" i="14"/>
  <c r="C10574" i="14"/>
  <c r="C10575" i="14"/>
  <c r="C10576" i="14"/>
  <c r="C10577" i="14"/>
  <c r="C10578" i="14"/>
  <c r="C10579" i="14"/>
  <c r="C10580" i="14"/>
  <c r="C10581" i="14"/>
  <c r="C10583" i="14"/>
  <c r="C10584" i="14"/>
  <c r="C10585" i="14"/>
  <c r="C10586" i="14"/>
  <c r="C10587" i="14"/>
  <c r="C10589" i="14"/>
  <c r="C10590" i="14"/>
  <c r="C10591" i="14"/>
  <c r="C10593" i="14"/>
  <c r="C10594" i="14"/>
  <c r="C10595" i="14"/>
  <c r="C10598" i="14"/>
  <c r="C10600" i="14"/>
  <c r="C10601" i="14"/>
  <c r="C10602" i="14"/>
  <c r="C10603" i="14"/>
  <c r="C10604" i="14"/>
  <c r="C10606" i="14"/>
  <c r="C10608" i="14"/>
  <c r="C10609" i="14"/>
  <c r="C10610" i="14"/>
  <c r="C10611" i="14"/>
  <c r="C10613" i="14"/>
  <c r="C10614" i="14"/>
  <c r="C10615" i="14"/>
  <c r="C10617" i="14"/>
  <c r="C10618" i="14"/>
  <c r="C10620" i="14"/>
  <c r="C10621" i="14"/>
  <c r="C10622" i="14"/>
  <c r="C10623" i="14"/>
  <c r="C10625" i="14"/>
  <c r="C10626" i="14"/>
  <c r="C10627" i="14"/>
  <c r="C10630" i="14"/>
  <c r="C10631" i="14"/>
  <c r="C10632" i="14"/>
  <c r="C10633" i="14"/>
  <c r="C10635" i="14"/>
  <c r="C10636" i="14"/>
  <c r="C10637" i="14"/>
  <c r="C10639" i="14"/>
  <c r="C10640" i="14"/>
  <c r="C10641" i="14"/>
  <c r="C10642" i="14"/>
  <c r="C10643" i="14"/>
  <c r="C10644" i="14"/>
  <c r="C10645" i="14"/>
  <c r="C10646" i="14"/>
  <c r="C10647" i="14"/>
  <c r="C10649" i="14"/>
  <c r="C10650" i="14"/>
  <c r="C10651" i="14"/>
  <c r="C10652" i="14"/>
  <c r="C10654" i="14"/>
  <c r="C10657" i="14"/>
  <c r="C10659" i="14"/>
  <c r="C10660" i="14"/>
  <c r="C10661" i="14"/>
  <c r="C10662" i="14"/>
  <c r="C10663" i="14"/>
  <c r="C10664" i="14"/>
  <c r="C10665" i="14"/>
  <c r="C10666" i="14"/>
  <c r="C10667" i="14"/>
  <c r="C10668" i="14"/>
  <c r="C10670" i="14"/>
  <c r="C10671" i="14"/>
  <c r="C10672" i="14"/>
  <c r="C10673" i="14"/>
  <c r="C10674" i="14"/>
  <c r="C10675" i="14"/>
  <c r="C10676" i="14"/>
  <c r="C10678" i="14"/>
  <c r="C10679" i="14"/>
  <c r="C10680" i="14"/>
  <c r="C10681" i="14"/>
  <c r="C10683" i="14"/>
  <c r="C10684" i="14"/>
  <c r="C10685" i="14"/>
  <c r="C10686" i="14"/>
  <c r="C10687" i="14"/>
  <c r="C10688" i="14"/>
  <c r="C10689" i="14"/>
  <c r="C10690" i="14"/>
  <c r="C10691" i="14"/>
  <c r="C10692" i="14"/>
  <c r="C10693" i="14"/>
  <c r="C10694" i="14"/>
  <c r="C10695" i="14"/>
  <c r="C10696" i="14"/>
  <c r="C10697" i="14"/>
  <c r="C10698" i="14"/>
  <c r="C10699" i="14"/>
  <c r="C10700" i="14"/>
  <c r="C10701" i="14"/>
  <c r="C10702" i="14"/>
  <c r="C10703" i="14"/>
  <c r="C10704" i="14"/>
  <c r="C10705" i="14"/>
  <c r="C10707" i="14"/>
  <c r="C10708" i="14"/>
  <c r="C10710" i="14"/>
  <c r="C10711" i="14"/>
  <c r="C10712" i="14"/>
  <c r="C10713" i="14"/>
  <c r="C10714" i="14"/>
  <c r="C10715" i="14"/>
  <c r="C10716" i="14"/>
  <c r="C10717" i="14"/>
  <c r="C10718" i="14"/>
  <c r="C10719" i="14"/>
  <c r="C10720" i="14"/>
  <c r="C10721" i="14"/>
  <c r="C10723" i="14"/>
  <c r="C10725" i="14"/>
  <c r="C10726" i="14"/>
  <c r="C10727" i="14"/>
  <c r="C10728" i="14"/>
  <c r="C10729" i="14"/>
  <c r="C10731" i="14"/>
  <c r="C10732" i="14"/>
  <c r="C10733" i="14"/>
  <c r="C10735" i="14"/>
  <c r="C10736" i="14"/>
  <c r="C10737" i="14"/>
  <c r="C10738" i="14"/>
  <c r="C10739" i="14"/>
  <c r="C10740" i="14"/>
  <c r="C10742" i="14"/>
  <c r="C10743" i="14"/>
  <c r="C10745" i="14"/>
  <c r="C10746" i="14"/>
  <c r="C10747" i="14"/>
  <c r="C10749" i="14"/>
  <c r="C10750" i="14"/>
  <c r="C10751" i="14"/>
  <c r="C10752" i="14"/>
  <c r="C10754" i="14"/>
  <c r="C10755" i="14"/>
  <c r="C10756" i="14"/>
  <c r="C10757" i="14"/>
  <c r="C10759" i="14"/>
  <c r="C10760" i="14"/>
  <c r="C10761" i="14"/>
  <c r="C10762" i="14"/>
  <c r="C10763" i="14"/>
  <c r="C10765" i="14"/>
  <c r="C10766" i="14"/>
  <c r="C10767" i="14"/>
  <c r="C10768" i="14"/>
  <c r="C10769" i="14"/>
  <c r="C10770" i="14"/>
  <c r="C10771" i="14"/>
  <c r="C10772" i="14"/>
  <c r="C10773" i="14"/>
  <c r="C10774" i="14"/>
  <c r="C10775" i="14"/>
  <c r="C10776" i="14"/>
  <c r="C10777" i="14"/>
  <c r="C10778" i="14"/>
  <c r="C10779" i="14"/>
  <c r="C10780" i="14"/>
  <c r="C10781" i="14"/>
  <c r="C10782" i="14"/>
  <c r="C10783" i="14"/>
  <c r="C10785" i="14"/>
  <c r="C10786" i="14"/>
  <c r="C10787" i="14"/>
  <c r="C10788" i="14"/>
  <c r="C10789" i="14"/>
  <c r="C10790" i="14"/>
  <c r="C10791" i="14"/>
  <c r="C10794" i="14"/>
  <c r="C10795" i="14"/>
  <c r="C10796" i="14"/>
  <c r="C10800" i="14"/>
  <c r="C10801" i="14"/>
  <c r="C10802" i="14"/>
  <c r="C10803" i="14"/>
  <c r="C10804" i="14"/>
  <c r="C10805" i="14"/>
  <c r="C10806" i="14"/>
  <c r="C10807" i="14"/>
  <c r="C10808" i="14"/>
  <c r="C10809" i="14"/>
  <c r="C10810" i="14"/>
  <c r="C10813" i="14"/>
  <c r="C10814" i="14"/>
  <c r="C10818" i="14"/>
  <c r="C10819" i="14"/>
  <c r="C10820" i="14"/>
  <c r="C10821" i="14"/>
  <c r="C10822" i="14"/>
  <c r="C10823" i="14"/>
  <c r="C10824" i="14"/>
  <c r="C10825" i="14"/>
  <c r="C10826" i="14"/>
  <c r="C10827" i="14"/>
  <c r="C10828" i="14"/>
  <c r="C10829" i="14"/>
  <c r="C10830" i="14"/>
  <c r="C10831" i="14"/>
  <c r="C10832" i="14"/>
  <c r="C10833" i="14"/>
  <c r="C10834" i="14"/>
  <c r="C10835" i="14"/>
  <c r="C10836" i="14"/>
  <c r="C10837" i="14"/>
  <c r="C10838" i="14"/>
  <c r="C10839" i="14"/>
  <c r="C10840" i="14"/>
  <c r="C10841" i="14"/>
  <c r="C10842" i="14"/>
  <c r="C10843" i="14"/>
  <c r="C10844" i="14"/>
  <c r="C10845" i="14"/>
  <c r="C10846" i="14"/>
  <c r="C10847" i="14"/>
  <c r="C10848" i="14"/>
  <c r="C10849" i="14"/>
  <c r="C10850" i="14"/>
  <c r="C10851" i="14"/>
  <c r="C10852" i="14"/>
  <c r="C10853" i="14"/>
  <c r="C10854" i="14"/>
  <c r="C10855" i="14"/>
  <c r="C10856" i="14"/>
  <c r="C10857" i="14"/>
  <c r="C10858" i="14"/>
  <c r="C10859" i="14"/>
  <c r="C10860" i="14"/>
  <c r="C10861" i="14"/>
  <c r="C10862" i="14"/>
  <c r="C10863" i="14"/>
  <c r="C10864" i="14"/>
  <c r="C10865" i="14"/>
  <c r="C10866" i="14"/>
  <c r="C10867" i="14"/>
  <c r="C10868" i="14"/>
  <c r="C10869" i="14"/>
  <c r="C10870" i="14"/>
  <c r="C10871" i="14"/>
  <c r="C10872" i="14"/>
  <c r="C10873" i="14"/>
  <c r="C10874" i="14"/>
  <c r="C10875" i="14"/>
  <c r="C10876" i="14"/>
  <c r="C10877" i="14"/>
  <c r="C10878" i="14"/>
  <c r="C10879" i="14"/>
  <c r="C10880" i="14"/>
  <c r="C10881" i="14"/>
  <c r="C10882" i="14"/>
  <c r="C10883" i="14"/>
  <c r="C10884" i="14"/>
  <c r="C10886" i="14"/>
  <c r="C10887" i="14"/>
  <c r="C10888" i="14"/>
  <c r="C10889" i="14"/>
  <c r="C10890" i="14"/>
  <c r="C10891" i="14"/>
  <c r="C10892" i="14"/>
  <c r="C10893" i="14"/>
  <c r="C10894" i="14"/>
  <c r="C10895" i="14"/>
  <c r="C10896" i="14"/>
  <c r="C10897" i="14"/>
  <c r="C10898" i="14"/>
  <c r="C10899" i="14"/>
  <c r="C10900" i="14"/>
  <c r="C10901" i="14"/>
  <c r="C10902" i="14"/>
  <c r="C10903" i="14"/>
  <c r="C10904" i="14"/>
  <c r="C10905" i="14"/>
  <c r="C10906" i="14"/>
  <c r="C10907" i="14"/>
  <c r="C10908" i="14"/>
  <c r="C10909" i="14"/>
  <c r="C10910" i="14"/>
  <c r="C10911" i="14"/>
  <c r="C10913" i="14"/>
  <c r="C10914" i="14"/>
  <c r="C10915" i="14"/>
  <c r="C10916" i="14"/>
  <c r="C10917" i="14"/>
  <c r="C10918" i="14"/>
  <c r="C10919" i="14"/>
  <c r="C10920" i="14"/>
  <c r="C10921" i="14"/>
  <c r="C10922" i="14"/>
  <c r="C10923" i="14"/>
  <c r="C10924" i="14"/>
  <c r="C10925" i="14"/>
  <c r="C10926" i="14"/>
  <c r="C10928" i="14"/>
  <c r="C10929" i="14"/>
  <c r="C10930" i="14"/>
  <c r="C10931" i="14"/>
  <c r="C10932" i="14"/>
  <c r="C10933" i="14"/>
  <c r="C10934" i="14"/>
  <c r="C10936" i="14"/>
  <c r="C10937" i="14"/>
  <c r="C10938" i="14"/>
  <c r="C10940" i="14"/>
  <c r="C10941" i="14"/>
  <c r="C10942" i="14"/>
  <c r="C10943" i="14"/>
  <c r="C10944" i="14"/>
  <c r="C10945" i="14"/>
  <c r="C10946" i="14"/>
  <c r="C10947" i="14"/>
  <c r="C10948" i="14"/>
  <c r="C10949" i="14"/>
  <c r="C10950" i="14"/>
  <c r="C10951" i="14"/>
  <c r="C10952" i="14"/>
  <c r="C10954" i="14"/>
  <c r="C10956" i="14"/>
  <c r="C10957" i="14"/>
  <c r="C10958" i="14"/>
  <c r="C10959" i="14"/>
  <c r="C10961" i="14"/>
  <c r="C10962" i="14"/>
  <c r="C10963" i="14"/>
  <c r="C10965" i="14"/>
  <c r="C10966" i="14"/>
  <c r="C10967" i="14"/>
  <c r="C10969" i="14"/>
  <c r="C10971" i="14"/>
  <c r="C10972" i="14"/>
  <c r="C10974" i="14"/>
  <c r="C10975" i="14"/>
  <c r="C10976" i="14"/>
  <c r="C10977" i="14"/>
  <c r="C10978" i="14"/>
  <c r="C10979" i="14"/>
  <c r="C10980" i="14"/>
  <c r="C10981" i="14"/>
  <c r="C10982" i="14"/>
  <c r="C10983" i="14"/>
  <c r="C10984" i="14"/>
  <c r="C10985" i="14"/>
  <c r="C10986" i="14"/>
  <c r="C10987" i="14"/>
  <c r="C10988" i="14"/>
  <c r="C10989" i="14"/>
  <c r="C10990" i="14"/>
  <c r="C10992" i="14"/>
  <c r="C10993" i="14"/>
  <c r="C10995" i="14"/>
  <c r="C10996" i="14"/>
  <c r="C10997" i="14"/>
  <c r="C10998" i="14"/>
  <c r="C11001" i="14"/>
  <c r="C11003" i="14"/>
  <c r="C11005" i="14"/>
  <c r="C11006" i="14"/>
  <c r="C11007" i="14"/>
  <c r="C11008" i="14"/>
  <c r="C11009" i="14"/>
  <c r="C11010" i="14"/>
  <c r="C11011" i="14"/>
  <c r="C11012" i="14"/>
  <c r="C11013" i="14"/>
  <c r="C11014" i="14"/>
  <c r="C11015" i="14"/>
  <c r="C11016" i="14"/>
  <c r="C11017" i="14"/>
  <c r="C11018" i="14"/>
  <c r="C11019" i="14"/>
  <c r="C11020" i="14"/>
  <c r="C11021" i="14"/>
  <c r="C11022" i="14"/>
  <c r="C11023" i="14"/>
  <c r="C11024" i="14"/>
  <c r="C11025" i="14"/>
  <c r="C11026" i="14"/>
  <c r="C11027" i="14"/>
  <c r="C11028" i="14"/>
  <c r="C11029" i="14"/>
  <c r="C11030" i="14"/>
  <c r="C11031" i="14"/>
  <c r="C11032" i="14"/>
  <c r="C11033" i="14"/>
  <c r="C11034" i="14"/>
  <c r="C11035" i="14"/>
  <c r="C11036" i="14"/>
  <c r="C11037" i="14"/>
  <c r="C11038" i="14"/>
  <c r="C11039" i="14"/>
  <c r="C11040" i="14"/>
  <c r="C11041" i="14"/>
  <c r="C11042" i="14"/>
  <c r="C11043" i="14"/>
  <c r="C11044" i="14"/>
  <c r="C11045" i="14"/>
  <c r="C11046" i="14"/>
  <c r="C11047" i="14"/>
  <c r="C11048" i="14"/>
  <c r="C11049" i="14"/>
  <c r="C11050" i="14"/>
  <c r="C11053" i="14"/>
  <c r="C11054" i="14"/>
  <c r="C11055" i="14"/>
  <c r="C11056" i="14"/>
  <c r="C11057" i="14"/>
  <c r="C11058" i="14"/>
  <c r="C11059" i="14"/>
  <c r="C11061" i="14"/>
  <c r="C11062" i="14"/>
  <c r="C11063" i="14"/>
  <c r="C11064" i="14"/>
  <c r="C11065" i="14"/>
  <c r="C11066" i="14"/>
  <c r="C11067" i="14"/>
  <c r="C11068" i="14"/>
  <c r="C11069" i="14"/>
  <c r="C11070" i="14"/>
  <c r="C11071" i="14"/>
  <c r="C11072" i="14"/>
  <c r="C11074" i="14"/>
  <c r="C11075" i="14"/>
  <c r="C11076" i="14"/>
  <c r="C11077" i="14"/>
  <c r="C11078" i="14"/>
  <c r="C11079" i="14"/>
  <c r="C11081" i="14"/>
  <c r="C11083" i="14"/>
  <c r="C11084" i="14"/>
  <c r="C11085" i="14"/>
  <c r="C11086" i="14"/>
  <c r="C11087" i="14"/>
  <c r="C11089" i="14"/>
  <c r="C11090" i="14"/>
  <c r="C11091" i="14"/>
  <c r="C11092" i="14"/>
  <c r="C11094" i="14"/>
  <c r="C11095" i="14"/>
  <c r="C11096" i="14"/>
  <c r="C11097" i="14"/>
  <c r="C11098" i="14"/>
  <c r="C11099" i="14"/>
  <c r="C11100" i="14"/>
  <c r="C11101" i="14"/>
  <c r="C11102" i="14"/>
  <c r="C11103" i="14"/>
  <c r="C11104" i="14"/>
  <c r="C11105" i="14"/>
  <c r="C11106" i="14"/>
  <c r="C11107" i="14"/>
  <c r="C11109" i="14"/>
  <c r="C11111" i="14"/>
  <c r="C11113" i="14"/>
  <c r="C11114" i="14"/>
  <c r="C11115" i="14"/>
  <c r="C11116" i="14"/>
  <c r="C11117" i="14"/>
  <c r="C11118" i="14"/>
  <c r="C11119" i="14"/>
  <c r="C11120" i="14"/>
  <c r="C11122" i="14"/>
  <c r="C11123" i="14"/>
  <c r="C11125" i="14"/>
  <c r="C11127" i="14"/>
  <c r="C11128" i="14"/>
  <c r="C11129" i="14"/>
  <c r="C11130" i="14"/>
  <c r="C11131" i="14"/>
  <c r="C11133" i="14"/>
  <c r="C11135" i="14"/>
  <c r="C11137" i="14"/>
  <c r="C11139" i="14"/>
  <c r="C11140" i="14"/>
  <c r="C11141" i="14"/>
  <c r="C11143" i="14"/>
  <c r="C11144" i="14"/>
  <c r="C11145" i="14"/>
  <c r="C11146" i="14"/>
  <c r="C11147" i="14"/>
  <c r="C11148" i="14"/>
  <c r="C11149" i="14"/>
  <c r="C11150" i="14"/>
  <c r="C11152" i="14"/>
  <c r="C11153" i="14"/>
  <c r="C11154" i="14"/>
  <c r="C11155" i="14"/>
  <c r="C11156" i="14"/>
  <c r="C11157" i="14"/>
  <c r="C11158" i="14"/>
  <c r="C11159" i="14"/>
  <c r="C11160" i="14"/>
  <c r="C11161" i="14"/>
  <c r="C11162" i="14"/>
  <c r="C11163" i="14"/>
  <c r="C11164" i="14"/>
  <c r="C11165" i="14"/>
  <c r="C11166" i="14"/>
  <c r="C11167" i="14"/>
  <c r="C11168" i="14"/>
  <c r="C11169" i="14"/>
  <c r="C11170" i="14"/>
  <c r="C11171" i="14"/>
  <c r="C11172" i="14"/>
  <c r="C11173" i="14"/>
  <c r="C11174" i="14"/>
  <c r="C11175" i="14"/>
  <c r="C11176" i="14"/>
  <c r="C11177" i="14"/>
  <c r="C11178" i="14"/>
  <c r="C11179" i="14"/>
  <c r="C11180" i="14"/>
  <c r="C11181" i="14"/>
  <c r="C11182" i="14"/>
  <c r="C11183" i="14"/>
  <c r="C11184" i="14"/>
  <c r="C11185" i="14"/>
  <c r="C11186" i="14"/>
  <c r="C11188" i="14"/>
  <c r="C11189" i="14"/>
  <c r="C11190" i="14"/>
  <c r="C11191" i="14"/>
  <c r="C11192" i="14"/>
  <c r="C11193" i="14"/>
  <c r="C11195" i="14"/>
  <c r="C11196" i="14"/>
  <c r="C11197" i="14"/>
  <c r="C11198" i="14"/>
  <c r="C11199" i="14"/>
  <c r="C11200" i="14"/>
  <c r="C11201" i="14"/>
  <c r="C11202" i="14"/>
  <c r="C11203" i="14"/>
  <c r="C11204" i="14"/>
  <c r="C11205" i="14"/>
  <c r="C11206" i="14"/>
  <c r="C11207" i="14"/>
  <c r="C11208" i="14"/>
  <c r="C11209" i="14"/>
  <c r="C11210" i="14"/>
  <c r="C11212" i="14"/>
  <c r="C11213" i="14"/>
  <c r="C11214" i="14"/>
  <c r="C11215" i="14"/>
  <c r="C11216" i="14"/>
  <c r="C11218" i="14"/>
  <c r="C11219" i="14"/>
  <c r="C11220" i="14"/>
  <c r="C11221" i="14"/>
  <c r="C11222" i="14"/>
  <c r="C11223" i="14"/>
  <c r="C11225" i="14"/>
  <c r="C11226" i="14"/>
  <c r="C11227" i="14"/>
  <c r="C11229" i="14"/>
  <c r="C11230" i="14"/>
  <c r="C11231" i="14"/>
  <c r="C11232" i="14"/>
  <c r="C11233" i="14"/>
  <c r="C11234" i="14"/>
  <c r="C11235" i="14"/>
  <c r="C11236" i="14"/>
  <c r="C11237" i="14"/>
  <c r="C11238" i="14"/>
  <c r="C11239" i="14"/>
  <c r="C11240" i="14"/>
  <c r="C11241" i="14"/>
  <c r="C11242" i="14"/>
  <c r="C11243" i="14"/>
  <c r="C11244" i="14"/>
  <c r="C11245" i="14"/>
  <c r="C11246" i="14"/>
  <c r="C11247" i="14"/>
  <c r="C11248" i="14"/>
  <c r="C11249" i="14"/>
  <c r="C11250" i="14"/>
  <c r="C11251" i="14"/>
  <c r="C11252" i="14"/>
  <c r="C11253" i="14"/>
  <c r="C11254" i="14"/>
  <c r="C11255" i="14"/>
  <c r="C11256" i="14"/>
  <c r="C11257" i="14"/>
  <c r="C11258" i="14"/>
  <c r="C11259" i="14"/>
  <c r="C11260" i="14"/>
  <c r="C11261" i="14"/>
  <c r="C11262" i="14"/>
  <c r="C11263" i="14"/>
  <c r="C11264" i="14"/>
  <c r="C11265" i="14"/>
  <c r="C11266" i="14"/>
  <c r="C11267" i="14"/>
  <c r="C11268" i="14"/>
  <c r="C11270" i="14"/>
  <c r="C11271" i="14"/>
  <c r="C11272" i="14"/>
  <c r="C11273" i="14"/>
  <c r="C11274" i="14"/>
  <c r="C11275" i="14"/>
  <c r="C11276" i="14"/>
  <c r="C11277" i="14"/>
  <c r="C11278" i="14"/>
  <c r="C11279" i="14"/>
  <c r="C11280" i="14"/>
  <c r="C11282" i="14"/>
  <c r="C11283" i="14"/>
  <c r="C11284" i="14"/>
  <c r="C11286" i="14"/>
  <c r="C11289" i="14"/>
  <c r="C11290" i="14"/>
  <c r="C11291" i="14"/>
  <c r="C11292" i="14"/>
  <c r="C11293" i="14"/>
  <c r="C11294" i="14"/>
  <c r="C11296" i="14"/>
  <c r="C11297" i="14"/>
  <c r="C11298" i="14"/>
  <c r="C11299" i="14"/>
  <c r="C11301" i="14"/>
  <c r="C11302" i="14"/>
  <c r="C11304" i="14"/>
  <c r="C11305" i="14"/>
  <c r="C11306" i="14"/>
  <c r="C11308" i="14"/>
  <c r="C11309" i="14"/>
  <c r="C11310" i="14"/>
  <c r="C11312" i="14"/>
  <c r="C11313" i="14"/>
  <c r="C11314" i="14"/>
  <c r="C11316" i="14"/>
  <c r="C11317" i="14"/>
  <c r="C11318" i="14"/>
  <c r="C11319" i="14"/>
  <c r="C11320" i="14"/>
  <c r="C11322" i="14"/>
  <c r="C11324" i="14"/>
  <c r="C11325" i="14"/>
  <c r="C11326" i="14"/>
  <c r="C11327" i="14"/>
  <c r="C11328" i="14"/>
  <c r="C11329" i="14"/>
  <c r="C11330" i="14"/>
  <c r="C11331" i="14"/>
  <c r="C11333" i="14"/>
  <c r="C11334" i="14"/>
  <c r="C11335" i="14"/>
  <c r="C11336" i="14"/>
  <c r="C11337" i="14"/>
  <c r="C11338" i="14"/>
  <c r="C11339" i="14"/>
  <c r="C11340" i="14"/>
  <c r="C11341" i="14"/>
  <c r="C11342" i="14"/>
  <c r="C11344" i="14"/>
  <c r="C11345" i="14"/>
  <c r="C11346" i="14"/>
  <c r="C11348" i="14"/>
  <c r="C11349" i="14"/>
  <c r="C11350" i="14"/>
  <c r="C11351" i="14"/>
  <c r="C11352" i="14"/>
  <c r="C11355" i="14"/>
  <c r="C11356" i="14"/>
  <c r="C11357" i="14"/>
  <c r="C11359" i="14"/>
  <c r="C11360" i="14"/>
  <c r="C11361" i="14"/>
  <c r="C11362" i="14"/>
  <c r="C11363" i="14"/>
  <c r="C11364" i="14"/>
  <c r="C11365" i="14"/>
  <c r="C11366" i="14"/>
  <c r="C11369" i="14"/>
  <c r="C11370" i="14"/>
  <c r="C11371" i="14"/>
  <c r="C11373" i="14"/>
  <c r="C11375" i="14"/>
  <c r="C11377" i="14"/>
  <c r="C11378" i="14"/>
  <c r="C11379" i="14"/>
  <c r="C11380" i="14"/>
  <c r="C11381" i="14"/>
  <c r="C11382" i="14"/>
  <c r="C11383" i="14"/>
  <c r="C11384" i="14"/>
  <c r="C11385" i="14"/>
  <c r="C11386" i="14"/>
  <c r="C11387" i="14"/>
  <c r="C11388" i="14"/>
  <c r="C11389" i="14"/>
  <c r="C11390" i="14"/>
  <c r="C11391" i="14"/>
  <c r="C11392" i="14"/>
  <c r="C11393" i="14"/>
  <c r="C11394" i="14"/>
  <c r="C11395" i="14"/>
  <c r="C11396" i="14"/>
  <c r="C11397" i="14"/>
  <c r="C11398" i="14"/>
  <c r="C11399" i="14"/>
  <c r="C11400" i="14"/>
  <c r="C11401" i="14"/>
  <c r="C11402" i="14"/>
  <c r="C11403" i="14"/>
  <c r="C11404" i="14"/>
  <c r="C11405" i="14"/>
  <c r="C11407" i="14"/>
  <c r="C11408" i="14"/>
  <c r="C11409" i="14"/>
  <c r="C11410" i="14"/>
  <c r="C11411" i="14"/>
  <c r="C11413" i="14"/>
  <c r="C11414" i="14"/>
  <c r="C11416" i="14"/>
  <c r="C11418" i="14"/>
  <c r="C11419" i="14"/>
  <c r="C11420" i="14"/>
  <c r="C11421" i="14"/>
  <c r="C11422" i="14"/>
  <c r="C11423" i="14"/>
  <c r="C11426" i="14"/>
  <c r="C11427" i="14"/>
  <c r="C11430" i="14"/>
  <c r="C11431" i="14"/>
  <c r="C11432" i="14"/>
  <c r="C11433" i="14"/>
  <c r="C11434" i="14"/>
  <c r="C11435" i="14"/>
  <c r="C11437" i="14"/>
  <c r="C11438" i="14"/>
  <c r="C11439" i="14"/>
  <c r="C11440" i="14"/>
  <c r="C11441" i="14"/>
  <c r="C11442" i="14"/>
  <c r="C11444" i="14"/>
  <c r="C11445" i="14"/>
  <c r="C11446" i="14"/>
  <c r="C11447" i="14"/>
  <c r="C11448" i="14"/>
  <c r="C11449" i="14"/>
  <c r="C11450" i="14"/>
  <c r="C11451" i="14"/>
  <c r="C11453" i="14"/>
  <c r="C11454" i="14"/>
  <c r="C11455" i="14"/>
  <c r="C11456" i="14"/>
  <c r="C11457" i="14"/>
  <c r="C11458" i="14"/>
  <c r="C11459" i="14"/>
  <c r="C11461" i="14"/>
  <c r="C11463" i="14"/>
  <c r="C11464" i="14"/>
  <c r="C11465" i="14"/>
  <c r="C11466" i="14"/>
  <c r="C11467" i="14"/>
  <c r="C11468" i="14"/>
  <c r="C11469" i="14"/>
  <c r="C11470" i="14"/>
  <c r="C11471" i="14"/>
  <c r="C11473" i="14"/>
  <c r="C11475" i="14"/>
  <c r="C11476" i="14"/>
  <c r="C11477" i="14"/>
  <c r="C11479" i="14"/>
  <c r="C11480" i="14"/>
  <c r="C11481" i="14"/>
  <c r="C11482" i="14"/>
  <c r="C11483" i="14"/>
  <c r="C11484" i="14"/>
  <c r="C11486" i="14"/>
  <c r="C11487" i="14"/>
  <c r="C11488" i="14"/>
  <c r="C11490" i="14"/>
  <c r="C11491" i="14"/>
  <c r="C11492" i="14"/>
  <c r="C11493" i="14"/>
  <c r="C11494" i="14"/>
  <c r="C11495" i="14"/>
  <c r="C11496" i="14"/>
  <c r="C11497" i="14"/>
  <c r="C11498" i="14"/>
  <c r="C11499" i="14"/>
  <c r="C11500" i="14"/>
  <c r="C11501" i="14"/>
  <c r="M205" i="7" l="1"/>
  <c r="E204" i="7"/>
  <c r="K61" i="7"/>
  <c r="K160" i="7"/>
  <c r="K159" i="7"/>
  <c r="H189" i="7"/>
  <c r="L475" i="7"/>
  <c r="L51" i="7"/>
  <c r="E50" i="7"/>
  <c r="L209" i="7"/>
  <c r="L20" i="7"/>
  <c r="L188" i="7"/>
  <c r="K468" i="7"/>
  <c r="M148" i="7"/>
  <c r="E253" i="7"/>
  <c r="K58" i="7"/>
  <c r="H151" i="7"/>
  <c r="E386" i="7"/>
  <c r="K448" i="7"/>
  <c r="K19" i="7"/>
  <c r="L44" i="7"/>
  <c r="M43" i="7"/>
  <c r="K414" i="7"/>
  <c r="K143" i="7"/>
  <c r="L142" i="7"/>
  <c r="E38" i="7"/>
  <c r="M101" i="7"/>
  <c r="L33" i="7"/>
  <c r="H32" i="7"/>
  <c r="K140" i="7"/>
  <c r="H139" i="7"/>
  <c r="M161" i="7"/>
  <c r="K161" i="7"/>
  <c r="L161" i="7"/>
  <c r="E161" i="7"/>
  <c r="H161" i="7"/>
  <c r="E39" i="7"/>
  <c r="M140" i="7"/>
  <c r="E25" i="7"/>
  <c r="H351" i="7"/>
  <c r="E86" i="7"/>
  <c r="H86" i="7"/>
  <c r="K139" i="7"/>
  <c r="K24" i="7"/>
  <c r="E139" i="7"/>
  <c r="M139" i="7"/>
  <c r="L140" i="7"/>
  <c r="E140" i="7"/>
  <c r="H140" i="7"/>
  <c r="L139" i="7"/>
  <c r="E202" i="7"/>
  <c r="E160" i="7"/>
  <c r="H160" i="7"/>
  <c r="K314" i="7"/>
  <c r="L160" i="7"/>
  <c r="E85" i="7"/>
  <c r="M160" i="7"/>
  <c r="K394" i="7"/>
  <c r="E395" i="7"/>
  <c r="K176" i="7"/>
  <c r="L474" i="7"/>
  <c r="K474" i="7"/>
  <c r="E474" i="7"/>
  <c r="H474" i="7"/>
  <c r="E296" i="7"/>
  <c r="K486" i="7"/>
  <c r="L486" i="7"/>
  <c r="E157" i="7"/>
  <c r="E486" i="7"/>
  <c r="K175" i="7"/>
  <c r="H486" i="7"/>
  <c r="H479" i="7"/>
  <c r="H478" i="7"/>
  <c r="M176" i="7"/>
  <c r="H176" i="7"/>
  <c r="E176" i="7"/>
  <c r="H16" i="7"/>
  <c r="M340" i="7"/>
  <c r="E123" i="7"/>
  <c r="E335" i="7"/>
  <c r="L412" i="7"/>
  <c r="M432" i="7"/>
  <c r="M411" i="7"/>
  <c r="M143" i="7"/>
  <c r="K419" i="7"/>
  <c r="E61" i="7"/>
  <c r="L432" i="7"/>
  <c r="K447" i="7"/>
  <c r="H420" i="7"/>
  <c r="K431" i="7"/>
  <c r="K80" i="7"/>
  <c r="E17" i="7"/>
  <c r="M17" i="7"/>
  <c r="M314" i="7"/>
  <c r="M235" i="7"/>
  <c r="H431" i="7"/>
  <c r="H335" i="7"/>
  <c r="K226" i="7"/>
  <c r="H226" i="7"/>
  <c r="M397" i="7"/>
  <c r="K167" i="7"/>
  <c r="K152" i="7"/>
  <c r="E106" i="7"/>
  <c r="L243" i="7"/>
  <c r="H105" i="7"/>
  <c r="H273" i="7"/>
  <c r="H271" i="7"/>
  <c r="M272" i="7"/>
  <c r="E151" i="7"/>
  <c r="E226" i="7"/>
  <c r="H234" i="7"/>
  <c r="L235" i="7"/>
  <c r="H314" i="7"/>
  <c r="M273" i="7"/>
  <c r="M260" i="7"/>
  <c r="M310" i="7"/>
  <c r="M190" i="7"/>
  <c r="M274" i="7"/>
  <c r="K235" i="7"/>
  <c r="L272" i="7"/>
  <c r="E32" i="7"/>
  <c r="K151" i="7"/>
  <c r="E327" i="7"/>
  <c r="H294" i="7"/>
  <c r="E478" i="7"/>
  <c r="M83" i="7"/>
  <c r="H43" i="7"/>
  <c r="K463" i="7"/>
  <c r="M395" i="7"/>
  <c r="K67" i="7"/>
  <c r="L326" i="7"/>
  <c r="K44" i="7"/>
  <c r="M463" i="7"/>
  <c r="E451" i="7"/>
  <c r="L378" i="7"/>
  <c r="K23" i="7"/>
  <c r="E406" i="7"/>
  <c r="M413" i="7"/>
  <c r="L335" i="7"/>
  <c r="H408" i="7"/>
  <c r="K298" i="7"/>
  <c r="L43" i="7"/>
  <c r="M394" i="7"/>
  <c r="H158" i="7"/>
  <c r="L460" i="7"/>
  <c r="E470" i="7"/>
  <c r="K195" i="7"/>
  <c r="K456" i="7"/>
  <c r="M278" i="7"/>
  <c r="H44" i="7"/>
  <c r="L394" i="7"/>
  <c r="E180" i="7"/>
  <c r="K432" i="7"/>
  <c r="H432" i="7"/>
  <c r="E431" i="7"/>
  <c r="K441" i="7"/>
  <c r="E414" i="7"/>
  <c r="E333" i="7"/>
  <c r="M335" i="7"/>
  <c r="M22" i="7"/>
  <c r="H413" i="7"/>
  <c r="M363" i="7"/>
  <c r="L46" i="7"/>
  <c r="M431" i="7"/>
  <c r="L369" i="7"/>
  <c r="H39" i="7"/>
  <c r="M87" i="7"/>
  <c r="E211" i="7"/>
  <c r="M349" i="7"/>
  <c r="M304" i="7"/>
  <c r="L143" i="7"/>
  <c r="H293" i="7"/>
  <c r="L248" i="7"/>
  <c r="L332" i="7"/>
  <c r="M23" i="7"/>
  <c r="K378" i="7"/>
  <c r="M406" i="7"/>
  <c r="E365" i="7"/>
  <c r="H326" i="7"/>
  <c r="L212" i="7"/>
  <c r="L39" i="7"/>
  <c r="H175" i="7"/>
  <c r="L370" i="7"/>
  <c r="M126" i="7"/>
  <c r="M202" i="7"/>
  <c r="M252" i="7"/>
  <c r="E471" i="7"/>
  <c r="K442" i="7"/>
  <c r="K416" i="7"/>
  <c r="L40" i="7"/>
  <c r="K83" i="7"/>
  <c r="L133" i="7"/>
  <c r="H480" i="7"/>
  <c r="L127" i="7"/>
  <c r="K98" i="7"/>
  <c r="L23" i="7"/>
  <c r="K393" i="7"/>
  <c r="E19" i="7"/>
  <c r="H33" i="7"/>
  <c r="K43" i="7"/>
  <c r="E242" i="7"/>
  <c r="H394" i="7"/>
  <c r="L402" i="7"/>
  <c r="H253" i="7"/>
  <c r="E108" i="7"/>
  <c r="E441" i="7"/>
  <c r="K409" i="7"/>
  <c r="E159" i="7"/>
  <c r="M256" i="7"/>
  <c r="E42" i="7"/>
  <c r="E43" i="7"/>
  <c r="H412" i="7"/>
  <c r="K445" i="7"/>
  <c r="E413" i="7"/>
  <c r="M86" i="7"/>
  <c r="K469" i="7"/>
  <c r="H468" i="7"/>
  <c r="K402" i="7"/>
  <c r="M130" i="7"/>
  <c r="M332" i="7"/>
  <c r="K451" i="7"/>
  <c r="M471" i="7"/>
  <c r="E314" i="7"/>
  <c r="E416" i="7"/>
  <c r="M182" i="7"/>
  <c r="H46" i="7"/>
  <c r="E212" i="7"/>
  <c r="E461" i="7"/>
  <c r="H34" i="7"/>
  <c r="L92" i="7"/>
  <c r="L25" i="7"/>
  <c r="H159" i="7"/>
  <c r="M61" i="7"/>
  <c r="H45" i="7"/>
  <c r="E460" i="7"/>
  <c r="L431" i="7"/>
  <c r="L83" i="7"/>
  <c r="K132" i="7"/>
  <c r="M370" i="7"/>
  <c r="K326" i="7"/>
  <c r="M326" i="7"/>
  <c r="E33" i="7"/>
  <c r="L467" i="7"/>
  <c r="E44" i="7"/>
  <c r="H157" i="7"/>
  <c r="L150" i="7"/>
  <c r="M226" i="7"/>
  <c r="L413" i="7"/>
  <c r="K413" i="7"/>
  <c r="H406" i="7"/>
  <c r="M412" i="7"/>
  <c r="H424" i="7"/>
  <c r="H65" i="7"/>
  <c r="H469" i="7"/>
  <c r="L469" i="7"/>
  <c r="L158" i="7"/>
  <c r="K51" i="7"/>
  <c r="E132" i="7"/>
  <c r="L468" i="7"/>
  <c r="E402" i="7"/>
  <c r="M478" i="7"/>
  <c r="L478" i="7"/>
  <c r="L109" i="7"/>
  <c r="H272" i="7"/>
  <c r="H451" i="7"/>
  <c r="L151" i="7"/>
  <c r="M151" i="7"/>
  <c r="M296" i="7"/>
  <c r="L34" i="7"/>
  <c r="L314" i="7"/>
  <c r="E273" i="7"/>
  <c r="K470" i="7"/>
  <c r="H313" i="7"/>
  <c r="L128" i="7"/>
  <c r="M152" i="7"/>
  <c r="K355" i="7"/>
  <c r="H106" i="7"/>
  <c r="L159" i="7"/>
  <c r="M81" i="7"/>
  <c r="L183" i="7"/>
  <c r="L166" i="7"/>
  <c r="L452" i="7"/>
  <c r="K480" i="7"/>
  <c r="H358" i="7"/>
  <c r="L347" i="7"/>
  <c r="E278" i="7"/>
  <c r="M127" i="7"/>
  <c r="M107" i="7"/>
  <c r="K93" i="7"/>
  <c r="H76" i="7"/>
  <c r="L327" i="7"/>
  <c r="M377" i="7"/>
  <c r="H362" i="7"/>
  <c r="E94" i="7"/>
  <c r="L201" i="7"/>
  <c r="H181" i="7"/>
  <c r="E256" i="7"/>
  <c r="H370" i="7"/>
  <c r="E326" i="7"/>
  <c r="K33" i="7"/>
  <c r="M44" i="7"/>
  <c r="E469" i="7"/>
  <c r="K158" i="7"/>
  <c r="E468" i="7"/>
  <c r="M402" i="7"/>
  <c r="K478" i="7"/>
  <c r="H98" i="7"/>
  <c r="M401" i="7"/>
  <c r="E188" i="7"/>
  <c r="M451" i="7"/>
  <c r="L470" i="7"/>
  <c r="H470" i="7"/>
  <c r="K62" i="7"/>
  <c r="M159" i="7"/>
  <c r="M480" i="7"/>
  <c r="K479" i="7"/>
  <c r="E412" i="7"/>
  <c r="K189" i="7"/>
  <c r="K206" i="7"/>
  <c r="M33" i="7"/>
  <c r="K452" i="7"/>
  <c r="K320" i="7"/>
  <c r="E287" i="7"/>
  <c r="K308" i="7"/>
  <c r="K412" i="7"/>
  <c r="K406" i="7"/>
  <c r="L411" i="7"/>
  <c r="E169" i="7"/>
  <c r="M469" i="7"/>
  <c r="M158" i="7"/>
  <c r="E158" i="7"/>
  <c r="M468" i="7"/>
  <c r="E272" i="7"/>
  <c r="L325" i="7"/>
  <c r="M448" i="7"/>
  <c r="E229" i="7"/>
  <c r="K273" i="7"/>
  <c r="K277" i="7"/>
  <c r="M265" i="7"/>
  <c r="H311" i="7"/>
  <c r="E409" i="7"/>
  <c r="E243" i="7"/>
  <c r="E133" i="7"/>
  <c r="E118" i="7"/>
  <c r="E480" i="7"/>
  <c r="K201" i="7"/>
  <c r="H460" i="7"/>
  <c r="K39" i="7"/>
  <c r="H278" i="7"/>
  <c r="M98" i="7"/>
  <c r="E452" i="7"/>
  <c r="L106" i="7"/>
  <c r="M106" i="7"/>
  <c r="E100" i="7"/>
  <c r="E377" i="7"/>
  <c r="H107" i="7"/>
  <c r="L401" i="7"/>
  <c r="H202" i="7"/>
  <c r="K362" i="7"/>
  <c r="L86" i="7"/>
  <c r="M441" i="7"/>
  <c r="K136" i="7"/>
  <c r="M180" i="7"/>
  <c r="K127" i="7"/>
  <c r="H240" i="7"/>
  <c r="K471" i="7"/>
  <c r="L253" i="7"/>
  <c r="K294" i="7"/>
  <c r="M327" i="7"/>
  <c r="H327" i="7"/>
  <c r="L416" i="7"/>
  <c r="L480" i="7"/>
  <c r="H87" i="7"/>
  <c r="L105" i="7"/>
  <c r="E181" i="7"/>
  <c r="H167" i="7"/>
  <c r="M39" i="7"/>
  <c r="L98" i="7"/>
  <c r="M452" i="7"/>
  <c r="E433" i="7"/>
  <c r="K106" i="7"/>
  <c r="L72" i="7"/>
  <c r="K107" i="7"/>
  <c r="K295" i="7"/>
  <c r="E401" i="7"/>
  <c r="L202" i="7"/>
  <c r="L294" i="7"/>
  <c r="E329" i="7"/>
  <c r="H441" i="7"/>
  <c r="H442" i="7"/>
  <c r="H127" i="7"/>
  <c r="L471" i="7"/>
  <c r="E313" i="7"/>
  <c r="M166" i="7"/>
  <c r="E294" i="7"/>
  <c r="K327" i="7"/>
  <c r="M442" i="7"/>
  <c r="H416" i="7"/>
  <c r="M199" i="7"/>
  <c r="E75" i="7"/>
  <c r="L193" i="7"/>
  <c r="E466" i="7"/>
  <c r="H295" i="7"/>
  <c r="H376" i="7"/>
  <c r="E95" i="7"/>
  <c r="H302" i="7"/>
  <c r="E98" i="7"/>
  <c r="H452" i="7"/>
  <c r="H401" i="7"/>
  <c r="K202" i="7"/>
  <c r="L441" i="7"/>
  <c r="K86" i="7"/>
  <c r="E127" i="7"/>
  <c r="H472" i="7"/>
  <c r="E198" i="7"/>
  <c r="E201" i="7"/>
  <c r="H255" i="7"/>
  <c r="M460" i="7"/>
  <c r="E128" i="7"/>
  <c r="M243" i="7"/>
  <c r="L434" i="7"/>
  <c r="L266" i="7"/>
  <c r="M419" i="7"/>
  <c r="K181" i="7"/>
  <c r="L130" i="7"/>
  <c r="L60" i="7"/>
  <c r="E199" i="7"/>
  <c r="K332" i="7"/>
  <c r="L24" i="7"/>
  <c r="H243" i="7"/>
  <c r="M112" i="7"/>
  <c r="E437" i="7"/>
  <c r="L52" i="7"/>
  <c r="L257" i="7"/>
  <c r="M367" i="7"/>
  <c r="K103" i="7"/>
  <c r="L285" i="7"/>
  <c r="K360" i="7"/>
  <c r="L77" i="7"/>
  <c r="K91" i="7"/>
  <c r="M291" i="7"/>
  <c r="L42" i="7"/>
  <c r="E345" i="7"/>
  <c r="E465" i="7"/>
  <c r="L385" i="7"/>
  <c r="H42" i="7"/>
  <c r="L189" i="7"/>
  <c r="L366" i="7"/>
  <c r="H467" i="7"/>
  <c r="H350" i="7"/>
  <c r="E76" i="7"/>
  <c r="L295" i="7"/>
  <c r="H284" i="7"/>
  <c r="M404" i="7"/>
  <c r="M386" i="7"/>
  <c r="K177" i="7"/>
  <c r="K42" i="7"/>
  <c r="E189" i="7"/>
  <c r="K318" i="7"/>
  <c r="M132" i="7"/>
  <c r="E467" i="7"/>
  <c r="M467" i="7"/>
  <c r="H77" i="7"/>
  <c r="K350" i="7"/>
  <c r="M466" i="7"/>
  <c r="K438" i="7"/>
  <c r="E101" i="7"/>
  <c r="H235" i="7"/>
  <c r="E367" i="7"/>
  <c r="K276" i="7"/>
  <c r="L90" i="7"/>
  <c r="M42" i="7"/>
  <c r="M189" i="7"/>
  <c r="E190" i="7"/>
  <c r="L132" i="7"/>
  <c r="M169" i="7"/>
  <c r="K467" i="7"/>
  <c r="M246" i="7"/>
  <c r="L32" i="7"/>
  <c r="K437" i="7"/>
  <c r="E23" i="7"/>
  <c r="E67" i="7"/>
  <c r="H80" i="7"/>
  <c r="E183" i="7"/>
  <c r="H419" i="7"/>
  <c r="H177" i="7"/>
  <c r="M473" i="7"/>
  <c r="H252" i="7"/>
  <c r="E175" i="7"/>
  <c r="L419" i="7"/>
  <c r="E419" i="7"/>
  <c r="M229" i="7"/>
  <c r="K78" i="7"/>
  <c r="L49" i="7"/>
  <c r="M67" i="7"/>
  <c r="K377" i="7"/>
  <c r="K187" i="7"/>
  <c r="M82" i="7"/>
  <c r="K396" i="7"/>
  <c r="E105" i="7"/>
  <c r="M211" i="7"/>
  <c r="H132" i="7"/>
  <c r="K401" i="7"/>
  <c r="H103" i="7"/>
  <c r="H319" i="7"/>
  <c r="M91" i="7"/>
  <c r="L180" i="7"/>
  <c r="M477" i="7"/>
  <c r="L477" i="7"/>
  <c r="E477" i="7"/>
  <c r="H477" i="7"/>
  <c r="K477" i="7"/>
  <c r="K105" i="7"/>
  <c r="K190" i="7"/>
  <c r="K302" i="7"/>
  <c r="M198" i="7"/>
  <c r="H438" i="7"/>
  <c r="M437" i="7"/>
  <c r="K194" i="7"/>
  <c r="L177" i="7"/>
  <c r="E331" i="7"/>
  <c r="L472" i="7"/>
  <c r="M105" i="7"/>
  <c r="M181" i="7"/>
  <c r="L48" i="7"/>
  <c r="K460" i="7"/>
  <c r="H277" i="7"/>
  <c r="L190" i="7"/>
  <c r="H190" i="7"/>
  <c r="H198" i="7"/>
  <c r="K310" i="7"/>
  <c r="H23" i="7"/>
  <c r="M165" i="7"/>
  <c r="M77" i="7"/>
  <c r="E77" i="7"/>
  <c r="K335" i="7"/>
  <c r="L463" i="7"/>
  <c r="E463" i="7"/>
  <c r="H377" i="7"/>
  <c r="L438" i="7"/>
  <c r="L395" i="7"/>
  <c r="H395" i="7"/>
  <c r="K369" i="7"/>
  <c r="E394" i="7"/>
  <c r="M24" i="7"/>
  <c r="M78" i="7"/>
  <c r="E78" i="7"/>
  <c r="E347" i="7"/>
  <c r="K319" i="7"/>
  <c r="E332" i="7"/>
  <c r="H332" i="7"/>
  <c r="M32" i="7"/>
  <c r="H437" i="7"/>
  <c r="M334" i="7"/>
  <c r="K243" i="7"/>
  <c r="K253" i="7"/>
  <c r="M253" i="7"/>
  <c r="K182" i="7"/>
  <c r="H242" i="7"/>
  <c r="E442" i="7"/>
  <c r="H63" i="7"/>
  <c r="L428" i="7"/>
  <c r="H345" i="7"/>
  <c r="L461" i="7"/>
  <c r="H91" i="7"/>
  <c r="M352" i="7"/>
  <c r="K35" i="7"/>
  <c r="K376" i="7"/>
  <c r="M177" i="7"/>
  <c r="L181" i="7"/>
  <c r="H309" i="7"/>
  <c r="M62" i="7"/>
  <c r="M259" i="7"/>
  <c r="E284" i="7"/>
  <c r="L78" i="7"/>
  <c r="K77" i="7"/>
  <c r="E373" i="7"/>
  <c r="L377" i="7"/>
  <c r="M178" i="7"/>
  <c r="E438" i="7"/>
  <c r="M438" i="7"/>
  <c r="K395" i="7"/>
  <c r="M319" i="7"/>
  <c r="K32" i="7"/>
  <c r="L437" i="7"/>
  <c r="H58" i="7"/>
  <c r="K333" i="7"/>
  <c r="H182" i="7"/>
  <c r="M31" i="7"/>
  <c r="L436" i="7"/>
  <c r="E396" i="7"/>
  <c r="E41" i="7"/>
  <c r="L355" i="7"/>
  <c r="E82" i="7"/>
  <c r="H344" i="7"/>
  <c r="H69" i="7"/>
  <c r="M54" i="7"/>
  <c r="M191" i="7"/>
  <c r="H291" i="7"/>
  <c r="E93" i="7"/>
  <c r="E88" i="7"/>
  <c r="L237" i="7"/>
  <c r="H95" i="7"/>
  <c r="E364" i="7"/>
  <c r="E378" i="7"/>
  <c r="L229" i="7"/>
  <c r="E319" i="7"/>
  <c r="L422" i="7"/>
  <c r="L360" i="7"/>
  <c r="M146" i="7"/>
  <c r="E464" i="7"/>
  <c r="E439" i="7"/>
  <c r="K278" i="7"/>
  <c r="E148" i="7"/>
  <c r="K95" i="7"/>
  <c r="K147" i="7"/>
  <c r="E325" i="7"/>
  <c r="L462" i="7"/>
  <c r="E462" i="7"/>
  <c r="M19" i="7"/>
  <c r="L152" i="7"/>
  <c r="E237" i="7"/>
  <c r="K461" i="7"/>
  <c r="H461" i="7"/>
  <c r="L198" i="7"/>
  <c r="M133" i="7"/>
  <c r="K169" i="7"/>
  <c r="L94" i="7"/>
  <c r="E275" i="7"/>
  <c r="H92" i="7"/>
  <c r="M378" i="7"/>
  <c r="H440" i="7"/>
  <c r="E415" i="7"/>
  <c r="M472" i="7"/>
  <c r="K74" i="7"/>
  <c r="E291" i="7"/>
  <c r="K242" i="7"/>
  <c r="H422" i="7"/>
  <c r="H209" i="7"/>
  <c r="L415" i="7"/>
  <c r="H187" i="7"/>
  <c r="H188" i="7"/>
  <c r="K364" i="7"/>
  <c r="L147" i="7"/>
  <c r="E446" i="7"/>
  <c r="K440" i="7"/>
  <c r="E448" i="7"/>
  <c r="H448" i="7"/>
  <c r="M345" i="7"/>
  <c r="K345" i="7"/>
  <c r="K212" i="7"/>
  <c r="M34" i="7"/>
  <c r="L91" i="7"/>
  <c r="H388" i="7"/>
  <c r="K28" i="7"/>
  <c r="E178" i="7"/>
  <c r="L153" i="7"/>
  <c r="M216" i="7"/>
  <c r="H363" i="7"/>
  <c r="M88" i="7"/>
  <c r="E252" i="7"/>
  <c r="E224" i="7"/>
  <c r="M95" i="7"/>
  <c r="L95" i="7"/>
  <c r="H147" i="7"/>
  <c r="M325" i="7"/>
  <c r="H462" i="7"/>
  <c r="E472" i="7"/>
  <c r="H19" i="7"/>
  <c r="E152" i="7"/>
  <c r="H152" i="7"/>
  <c r="M461" i="7"/>
  <c r="K198" i="7"/>
  <c r="L169" i="7"/>
  <c r="H94" i="7"/>
  <c r="H275" i="7"/>
  <c r="K420" i="7"/>
  <c r="M92" i="7"/>
  <c r="H378" i="7"/>
  <c r="E203" i="7"/>
  <c r="L242" i="7"/>
  <c r="M242" i="7"/>
  <c r="M290" i="7"/>
  <c r="K260" i="7"/>
  <c r="K465" i="7"/>
  <c r="M330" i="7"/>
  <c r="L223" i="7"/>
  <c r="L197" i="7"/>
  <c r="H41" i="7"/>
  <c r="E187" i="7"/>
  <c r="M188" i="7"/>
  <c r="L448" i="7"/>
  <c r="K439" i="7"/>
  <c r="L345" i="7"/>
  <c r="M361" i="7"/>
  <c r="K88" i="7"/>
  <c r="M212" i="7"/>
  <c r="H212" i="7"/>
  <c r="E34" i="7"/>
  <c r="K34" i="7"/>
  <c r="E91" i="7"/>
  <c r="E136" i="7"/>
  <c r="M55" i="7"/>
  <c r="L18" i="7"/>
  <c r="L322" i="7"/>
  <c r="H224" i="7"/>
  <c r="M371" i="7"/>
  <c r="K207" i="7"/>
  <c r="H248" i="7"/>
  <c r="M271" i="7"/>
  <c r="H325" i="7"/>
  <c r="M206" i="7"/>
  <c r="L318" i="7"/>
  <c r="M462" i="7"/>
  <c r="H223" i="7"/>
  <c r="H169" i="7"/>
  <c r="M420" i="7"/>
  <c r="K92" i="7"/>
  <c r="E92" i="7"/>
  <c r="L363" i="7"/>
  <c r="L291" i="7"/>
  <c r="M329" i="7"/>
  <c r="K363" i="7"/>
  <c r="H465" i="7"/>
  <c r="K472" i="7"/>
  <c r="E40" i="7"/>
  <c r="E192" i="7"/>
  <c r="L187" i="7"/>
  <c r="M187" i="7"/>
  <c r="K188" i="7"/>
  <c r="H473" i="7"/>
  <c r="K375" i="7"/>
  <c r="L75" i="7"/>
  <c r="L331" i="7"/>
  <c r="K38" i="7"/>
  <c r="K285" i="7"/>
  <c r="L482" i="7"/>
  <c r="L108" i="7"/>
  <c r="L121" i="7"/>
  <c r="H22" i="7"/>
  <c r="M248" i="7"/>
  <c r="M224" i="7"/>
  <c r="M63" i="7"/>
  <c r="M309" i="7"/>
  <c r="E302" i="7"/>
  <c r="L19" i="7"/>
  <c r="L284" i="7"/>
  <c r="E310" i="7"/>
  <c r="M94" i="7"/>
  <c r="M183" i="7"/>
  <c r="H18" i="7"/>
  <c r="H88" i="7"/>
  <c r="L118" i="7"/>
  <c r="K291" i="7"/>
  <c r="K193" i="7"/>
  <c r="L343" i="7"/>
  <c r="L329" i="7"/>
  <c r="L465" i="7"/>
  <c r="H93" i="7"/>
  <c r="H143" i="7"/>
  <c r="E143" i="7"/>
  <c r="K237" i="7"/>
  <c r="H415" i="7"/>
  <c r="K464" i="7"/>
  <c r="E145" i="7"/>
  <c r="L364" i="7"/>
  <c r="H229" i="7"/>
  <c r="M222" i="7"/>
  <c r="L414" i="7"/>
  <c r="L276" i="7"/>
  <c r="M439" i="7"/>
  <c r="K361" i="7"/>
  <c r="K473" i="7"/>
  <c r="E146" i="7"/>
  <c r="H434" i="7"/>
  <c r="L88" i="7"/>
  <c r="K331" i="7"/>
  <c r="L93" i="7"/>
  <c r="K36" i="7"/>
  <c r="E195" i="7"/>
  <c r="E375" i="7"/>
  <c r="E380" i="7"/>
  <c r="L112" i="7"/>
  <c r="E363" i="7"/>
  <c r="K259" i="7"/>
  <c r="M184" i="7"/>
  <c r="H136" i="7"/>
  <c r="H318" i="7"/>
  <c r="E344" i="7"/>
  <c r="L62" i="7"/>
  <c r="K94" i="7"/>
  <c r="E388" i="7"/>
  <c r="K433" i="7"/>
  <c r="L440" i="7"/>
  <c r="L67" i="7"/>
  <c r="H52" i="7"/>
  <c r="M465" i="7"/>
  <c r="K209" i="7"/>
  <c r="H21" i="7"/>
  <c r="E343" i="7"/>
  <c r="E54" i="7"/>
  <c r="H20" i="7"/>
  <c r="M145" i="7"/>
  <c r="M364" i="7"/>
  <c r="K229" i="7"/>
  <c r="M414" i="7"/>
  <c r="H414" i="7"/>
  <c r="L191" i="7"/>
  <c r="E440" i="7"/>
  <c r="K82" i="7"/>
  <c r="K216" i="7"/>
  <c r="H439" i="7"/>
  <c r="K313" i="7"/>
  <c r="L473" i="7"/>
  <c r="E473" i="7"/>
  <c r="L221" i="7"/>
  <c r="H37" i="7"/>
  <c r="H38" i="7"/>
  <c r="E338" i="7"/>
  <c r="H83" i="7"/>
  <c r="K365" i="7"/>
  <c r="L479" i="7"/>
  <c r="E479" i="7"/>
  <c r="M479" i="7"/>
  <c r="M93" i="7"/>
  <c r="M415" i="7"/>
  <c r="H145" i="7"/>
  <c r="H364" i="7"/>
  <c r="M440" i="7"/>
  <c r="L439" i="7"/>
  <c r="K184" i="7"/>
  <c r="H192" i="7"/>
  <c r="H359" i="7"/>
  <c r="K415" i="7"/>
  <c r="H61" i="7"/>
  <c r="H54" i="7"/>
  <c r="E45" i="7"/>
  <c r="K79" i="7"/>
  <c r="E167" i="7"/>
  <c r="L167" i="7"/>
  <c r="H366" i="7"/>
  <c r="E366" i="7"/>
  <c r="K344" i="7"/>
  <c r="H62" i="7"/>
  <c r="M365" i="7"/>
  <c r="E358" i="7"/>
  <c r="K358" i="7"/>
  <c r="K268" i="7"/>
  <c r="K130" i="7"/>
  <c r="K183" i="7"/>
  <c r="L388" i="7"/>
  <c r="H60" i="7"/>
  <c r="M433" i="7"/>
  <c r="L37" i="7"/>
  <c r="L157" i="7"/>
  <c r="M25" i="7"/>
  <c r="H118" i="7"/>
  <c r="L350" i="7"/>
  <c r="E193" i="7"/>
  <c r="M193" i="7"/>
  <c r="E52" i="7"/>
  <c r="L178" i="7"/>
  <c r="H178" i="7"/>
  <c r="H338" i="7"/>
  <c r="E397" i="7"/>
  <c r="M109" i="7"/>
  <c r="K359" i="7"/>
  <c r="E330" i="7"/>
  <c r="H330" i="7"/>
  <c r="E109" i="7"/>
  <c r="H179" i="7"/>
  <c r="K20" i="7"/>
  <c r="E58" i="7"/>
  <c r="K293" i="7"/>
  <c r="E239" i="7"/>
  <c r="E21" i="7"/>
  <c r="M192" i="7"/>
  <c r="K192" i="7"/>
  <c r="E51" i="7"/>
  <c r="E215" i="7"/>
  <c r="K357" i="7"/>
  <c r="K25" i="7"/>
  <c r="K180" i="7"/>
  <c r="M46" i="7"/>
  <c r="M396" i="7"/>
  <c r="H396" i="7"/>
  <c r="M128" i="7"/>
  <c r="H367" i="7"/>
  <c r="L367" i="7"/>
  <c r="E334" i="7"/>
  <c r="L240" i="7"/>
  <c r="L82" i="7"/>
  <c r="H216" i="7"/>
  <c r="E434" i="7"/>
  <c r="M333" i="7"/>
  <c r="K37" i="7"/>
  <c r="E22" i="7"/>
  <c r="M28" i="7"/>
  <c r="K108" i="7"/>
  <c r="L184" i="7"/>
  <c r="M331" i="7"/>
  <c r="L38" i="7"/>
  <c r="K351" i="7"/>
  <c r="K101" i="7"/>
  <c r="L101" i="7"/>
  <c r="H256" i="7"/>
  <c r="K256" i="7"/>
  <c r="M483" i="7"/>
  <c r="E483" i="7"/>
  <c r="L483" i="7"/>
  <c r="K483" i="7"/>
  <c r="H483" i="7"/>
  <c r="L481" i="7"/>
  <c r="M481" i="7"/>
  <c r="E481" i="7"/>
  <c r="H481" i="7"/>
  <c r="K481" i="7"/>
  <c r="H482" i="7"/>
  <c r="E482" i="7"/>
  <c r="M58" i="7"/>
  <c r="M344" i="7"/>
  <c r="L344" i="7"/>
  <c r="M203" i="7"/>
  <c r="L61" i="7"/>
  <c r="E248" i="7"/>
  <c r="K248" i="7"/>
  <c r="L376" i="7"/>
  <c r="L54" i="7"/>
  <c r="K45" i="7"/>
  <c r="K63" i="7"/>
  <c r="M167" i="7"/>
  <c r="E271" i="7"/>
  <c r="K309" i="7"/>
  <c r="L309" i="7"/>
  <c r="K421" i="7"/>
  <c r="M318" i="7"/>
  <c r="M366" i="7"/>
  <c r="H101" i="7"/>
  <c r="L81" i="7"/>
  <c r="E62" i="7"/>
  <c r="E83" i="7"/>
  <c r="H237" i="7"/>
  <c r="M237" i="7"/>
  <c r="L365" i="7"/>
  <c r="H365" i="7"/>
  <c r="L278" i="7"/>
  <c r="H310" i="7"/>
  <c r="L310" i="7"/>
  <c r="M358" i="7"/>
  <c r="K287" i="7"/>
  <c r="K424" i="7"/>
  <c r="H130" i="7"/>
  <c r="M275" i="7"/>
  <c r="H183" i="7"/>
  <c r="M388" i="7"/>
  <c r="K388" i="7"/>
  <c r="E60" i="7"/>
  <c r="H433" i="7"/>
  <c r="E240" i="7"/>
  <c r="M157" i="7"/>
  <c r="M347" i="7"/>
  <c r="K118" i="7"/>
  <c r="E350" i="7"/>
  <c r="H193" i="7"/>
  <c r="M52" i="7"/>
  <c r="K52" i="7"/>
  <c r="M343" i="7"/>
  <c r="H329" i="7"/>
  <c r="K178" i="7"/>
  <c r="L476" i="7"/>
  <c r="L406" i="7"/>
  <c r="H411" i="7"/>
  <c r="K204" i="7"/>
  <c r="K330" i="7"/>
  <c r="M362" i="7"/>
  <c r="E362" i="7"/>
  <c r="M447" i="7"/>
  <c r="E209" i="7"/>
  <c r="M293" i="7"/>
  <c r="E293" i="7"/>
  <c r="L21" i="7"/>
  <c r="L192" i="7"/>
  <c r="H51" i="7"/>
  <c r="H436" i="7"/>
  <c r="M20" i="7"/>
  <c r="K179" i="7"/>
  <c r="H180" i="7"/>
  <c r="E46" i="7"/>
  <c r="L396" i="7"/>
  <c r="K128" i="7"/>
  <c r="H128" i="7"/>
  <c r="K367" i="7"/>
  <c r="L405" i="7"/>
  <c r="L334" i="7"/>
  <c r="K334" i="7"/>
  <c r="K240" i="7"/>
  <c r="H82" i="7"/>
  <c r="M35" i="7"/>
  <c r="E216" i="7"/>
  <c r="M313" i="7"/>
  <c r="L313" i="7"/>
  <c r="M434" i="7"/>
  <c r="H109" i="7"/>
  <c r="L58" i="7"/>
  <c r="L333" i="7"/>
  <c r="H333" i="7"/>
  <c r="M37" i="7"/>
  <c r="K22" i="7"/>
  <c r="L22" i="7"/>
  <c r="L28" i="7"/>
  <c r="M108" i="7"/>
  <c r="H184" i="7"/>
  <c r="K257" i="7"/>
  <c r="H331" i="7"/>
  <c r="M38" i="7"/>
  <c r="L351" i="7"/>
  <c r="M18" i="7"/>
  <c r="K18" i="7"/>
  <c r="E18" i="7"/>
  <c r="M482" i="7"/>
  <c r="E351" i="7"/>
  <c r="L312" i="7"/>
  <c r="K54" i="7"/>
  <c r="L45" i="7"/>
  <c r="M45" i="7"/>
  <c r="E63" i="7"/>
  <c r="K271" i="7"/>
  <c r="E309" i="7"/>
  <c r="H421" i="7"/>
  <c r="H206" i="7"/>
  <c r="K366" i="7"/>
  <c r="H117" i="7"/>
  <c r="L358" i="7"/>
  <c r="H133" i="7"/>
  <c r="M424" i="7"/>
  <c r="E130" i="7"/>
  <c r="L420" i="7"/>
  <c r="K60" i="7"/>
  <c r="L433" i="7"/>
  <c r="M72" i="7"/>
  <c r="M118" i="7"/>
  <c r="H112" i="7"/>
  <c r="M350" i="7"/>
  <c r="H347" i="7"/>
  <c r="K329" i="7"/>
  <c r="L57" i="7"/>
  <c r="H397" i="7"/>
  <c r="L330" i="7"/>
  <c r="L362" i="7"/>
  <c r="K109" i="7"/>
  <c r="M209" i="7"/>
  <c r="H25" i="7"/>
  <c r="K21" i="7"/>
  <c r="M21" i="7"/>
  <c r="M51" i="7"/>
  <c r="E20" i="7"/>
  <c r="M179" i="7"/>
  <c r="K46" i="7"/>
  <c r="H334" i="7"/>
  <c r="L216" i="7"/>
  <c r="E37" i="7"/>
  <c r="H108" i="7"/>
  <c r="E184" i="7"/>
  <c r="M351" i="7"/>
  <c r="K482" i="7"/>
  <c r="H484" i="7"/>
  <c r="K484" i="7"/>
  <c r="E484" i="7"/>
  <c r="L485" i="7"/>
  <c r="E485" i="7"/>
  <c r="M484" i="7"/>
  <c r="K485" i="7"/>
  <c r="M485" i="7"/>
  <c r="L484" i="7"/>
  <c r="H485" i="7"/>
  <c r="E312" i="7"/>
  <c r="H79" i="7"/>
  <c r="L80" i="7"/>
  <c r="M175" i="7"/>
  <c r="E311" i="7"/>
  <c r="H264" i="7"/>
  <c r="E69" i="7"/>
  <c r="K69" i="7"/>
  <c r="L69" i="7"/>
  <c r="E290" i="7"/>
  <c r="H290" i="7"/>
  <c r="E31" i="7"/>
  <c r="L31" i="7"/>
  <c r="M436" i="7"/>
  <c r="E436" i="7"/>
  <c r="K427" i="7"/>
  <c r="M427" i="7"/>
  <c r="K55" i="7"/>
  <c r="E55" i="7"/>
  <c r="L55" i="7"/>
  <c r="H476" i="7"/>
  <c r="H475" i="7"/>
  <c r="E476" i="7"/>
  <c r="E475" i="7"/>
  <c r="M476" i="7"/>
  <c r="M428" i="7"/>
  <c r="H428" i="7"/>
  <c r="M276" i="7"/>
  <c r="E276" i="7"/>
  <c r="L194" i="7"/>
  <c r="E194" i="7"/>
  <c r="M194" i="7"/>
  <c r="K322" i="7"/>
  <c r="M322" i="7"/>
  <c r="E322" i="7"/>
  <c r="M225" i="7"/>
  <c r="L225" i="7"/>
  <c r="H225" i="7"/>
  <c r="L222" i="7"/>
  <c r="K221" i="7"/>
  <c r="E221" i="7"/>
  <c r="M221" i="7"/>
  <c r="K222" i="7"/>
  <c r="E352" i="7"/>
  <c r="K352" i="7"/>
  <c r="H352" i="7"/>
  <c r="L36" i="7"/>
  <c r="E36" i="7"/>
  <c r="E35" i="7"/>
  <c r="H36" i="7"/>
  <c r="L35" i="7"/>
  <c r="M195" i="7"/>
  <c r="L375" i="7"/>
  <c r="M375" i="7"/>
  <c r="H375" i="7"/>
  <c r="M29" i="7"/>
  <c r="H29" i="7"/>
  <c r="E371" i="7"/>
  <c r="K371" i="7"/>
  <c r="K203" i="7"/>
  <c r="L203" i="7"/>
  <c r="L204" i="7"/>
  <c r="M204" i="7"/>
  <c r="H204" i="7"/>
  <c r="M121" i="7"/>
  <c r="E121" i="7"/>
  <c r="H121" i="7"/>
  <c r="K274" i="7"/>
  <c r="E274" i="7"/>
  <c r="L205" i="7"/>
  <c r="H205" i="7"/>
  <c r="M266" i="7"/>
  <c r="H266" i="7"/>
  <c r="E456" i="7"/>
  <c r="L456" i="7"/>
  <c r="H456" i="7"/>
  <c r="E447" i="7"/>
  <c r="M446" i="7"/>
  <c r="H446" i="7"/>
  <c r="H447" i="7"/>
  <c r="K446" i="7"/>
  <c r="M155" i="7"/>
  <c r="L417" i="7"/>
  <c r="E417" i="7"/>
  <c r="L100" i="7"/>
  <c r="K100" i="7"/>
  <c r="L199" i="7"/>
  <c r="E200" i="7"/>
  <c r="K199" i="7"/>
  <c r="K200" i="7"/>
  <c r="M264" i="7"/>
  <c r="E265" i="7"/>
  <c r="L265" i="7"/>
  <c r="H203" i="7"/>
  <c r="H55" i="7"/>
  <c r="M255" i="7"/>
  <c r="E427" i="7"/>
  <c r="L447" i="7"/>
  <c r="M312" i="7"/>
  <c r="E376" i="7"/>
  <c r="L224" i="7"/>
  <c r="L63" i="7"/>
  <c r="L79" i="7"/>
  <c r="E79" i="7"/>
  <c r="M80" i="7"/>
  <c r="H211" i="7"/>
  <c r="E277" i="7"/>
  <c r="K325" i="7"/>
  <c r="E421" i="7"/>
  <c r="L206" i="7"/>
  <c r="L175" i="7"/>
  <c r="M287" i="7"/>
  <c r="K133" i="7"/>
  <c r="E424" i="7"/>
  <c r="L424" i="7"/>
  <c r="L275" i="7"/>
  <c r="E420" i="7"/>
  <c r="L421" i="7"/>
  <c r="K112" i="7"/>
  <c r="L264" i="7"/>
  <c r="L195" i="7"/>
  <c r="K265" i="7"/>
  <c r="L290" i="7"/>
  <c r="H322" i="7"/>
  <c r="K121" i="7"/>
  <c r="K476" i="7"/>
  <c r="K417" i="7"/>
  <c r="M69" i="7"/>
  <c r="K436" i="7"/>
  <c r="K266" i="7"/>
  <c r="M223" i="7"/>
  <c r="H199" i="7"/>
  <c r="M475" i="7"/>
  <c r="E428" i="7"/>
  <c r="E222" i="7"/>
  <c r="E207" i="7"/>
  <c r="H35" i="7"/>
  <c r="H276" i="7"/>
  <c r="L274" i="7"/>
  <c r="E225" i="7"/>
  <c r="K205" i="7"/>
  <c r="L148" i="7"/>
  <c r="H148" i="7"/>
  <c r="M147" i="7"/>
  <c r="K148" i="7"/>
  <c r="E260" i="7"/>
  <c r="H260" i="7"/>
  <c r="K75" i="7"/>
  <c r="M75" i="7"/>
  <c r="H153" i="7"/>
  <c r="E153" i="7"/>
  <c r="K153" i="7"/>
  <c r="M40" i="7"/>
  <c r="K40" i="7"/>
  <c r="K41" i="7"/>
  <c r="M41" i="7"/>
  <c r="H40" i="7"/>
  <c r="L41" i="7"/>
  <c r="H355" i="7"/>
  <c r="E355" i="7"/>
  <c r="H257" i="7"/>
  <c r="M257" i="7"/>
  <c r="E257" i="7"/>
  <c r="H191" i="7"/>
  <c r="E191" i="7"/>
  <c r="K191" i="7"/>
  <c r="K405" i="7"/>
  <c r="H405" i="7"/>
  <c r="H404" i="7"/>
  <c r="K404" i="7"/>
  <c r="E405" i="7"/>
  <c r="L404" i="7"/>
  <c r="L146" i="7"/>
  <c r="H146" i="7"/>
  <c r="K146" i="7"/>
  <c r="E24" i="7"/>
  <c r="H24" i="7"/>
  <c r="H464" i="7"/>
  <c r="L464" i="7"/>
  <c r="M409" i="7"/>
  <c r="L409" i="7"/>
  <c r="H409" i="7"/>
  <c r="E49" i="7"/>
  <c r="H50" i="7"/>
  <c r="K50" i="7"/>
  <c r="H49" i="7"/>
  <c r="M50" i="7"/>
  <c r="M49" i="7"/>
  <c r="H466" i="7"/>
  <c r="L466" i="7"/>
  <c r="K466" i="7"/>
  <c r="L103" i="7"/>
  <c r="M103" i="7"/>
  <c r="E285" i="7"/>
  <c r="H285" i="7"/>
  <c r="M285" i="7"/>
  <c r="L296" i="7"/>
  <c r="K296" i="7"/>
  <c r="E359" i="7"/>
  <c r="L359" i="7"/>
  <c r="M359" i="7"/>
  <c r="K76" i="7"/>
  <c r="L76" i="7"/>
  <c r="M76" i="7"/>
  <c r="M295" i="7"/>
  <c r="E295" i="7"/>
  <c r="H386" i="7"/>
  <c r="L386" i="7"/>
  <c r="K386" i="7"/>
  <c r="L397" i="7"/>
  <c r="K397" i="7"/>
  <c r="K166" i="7"/>
  <c r="E166" i="7"/>
  <c r="H166" i="7"/>
  <c r="M369" i="7"/>
  <c r="E370" i="7"/>
  <c r="E369" i="7"/>
  <c r="H144" i="7"/>
  <c r="L144" i="7"/>
  <c r="K144" i="7"/>
  <c r="M144" i="7"/>
  <c r="E144" i="7"/>
  <c r="K145" i="7"/>
  <c r="L145" i="7"/>
  <c r="E422" i="7"/>
  <c r="M422" i="7"/>
  <c r="K422" i="7"/>
  <c r="H361" i="7"/>
  <c r="M360" i="7"/>
  <c r="E360" i="7"/>
  <c r="L361" i="7"/>
  <c r="E361" i="7"/>
  <c r="H360" i="7"/>
  <c r="K311" i="7"/>
  <c r="M311" i="7"/>
  <c r="L338" i="7"/>
  <c r="M338" i="7"/>
  <c r="H312" i="7"/>
  <c r="K312" i="7"/>
  <c r="M376" i="7"/>
  <c r="K224" i="7"/>
  <c r="M79" i="7"/>
  <c r="E80" i="7"/>
  <c r="M277" i="7"/>
  <c r="L277" i="7"/>
  <c r="M421" i="7"/>
  <c r="E206" i="7"/>
  <c r="L302" i="7"/>
  <c r="E29" i="7"/>
  <c r="K458" i="7"/>
  <c r="K223" i="7"/>
  <c r="L29" i="7"/>
  <c r="K275" i="7"/>
  <c r="M298" i="7"/>
  <c r="K264" i="7"/>
  <c r="E112" i="7"/>
  <c r="K29" i="7"/>
  <c r="E264" i="7"/>
  <c r="H371" i="7"/>
  <c r="H100" i="7"/>
  <c r="H195" i="7"/>
  <c r="H343" i="7"/>
  <c r="H265" i="7"/>
  <c r="K290" i="7"/>
  <c r="K338" i="7"/>
  <c r="H427" i="7"/>
  <c r="E150" i="7"/>
  <c r="L260" i="7"/>
  <c r="H369" i="7"/>
  <c r="M417" i="7"/>
  <c r="M207" i="7"/>
  <c r="E404" i="7"/>
  <c r="L311" i="7"/>
  <c r="E266" i="7"/>
  <c r="H200" i="7"/>
  <c r="H207" i="7"/>
  <c r="M456" i="7"/>
  <c r="M464" i="7"/>
  <c r="L352" i="7"/>
  <c r="M355" i="7"/>
  <c r="K475" i="7"/>
  <c r="K428" i="7"/>
  <c r="E147" i="7"/>
  <c r="M405" i="7"/>
  <c r="H222" i="7"/>
  <c r="L446" i="7"/>
  <c r="K49" i="7"/>
  <c r="L50" i="7"/>
  <c r="M36" i="7"/>
  <c r="H194" i="7"/>
  <c r="H274" i="7"/>
  <c r="H296" i="7"/>
  <c r="M153" i="7"/>
  <c r="H75" i="7"/>
  <c r="M142" i="7"/>
  <c r="E142" i="7"/>
  <c r="K225" i="7"/>
  <c r="E205" i="7"/>
  <c r="E182" i="7"/>
  <c r="L182" i="7"/>
  <c r="H320" i="7"/>
  <c r="E320" i="7"/>
  <c r="M320" i="7"/>
  <c r="L320" i="7"/>
  <c r="L107" i="7"/>
  <c r="E107" i="7"/>
  <c r="H120" i="7"/>
  <c r="K163" i="7"/>
  <c r="M354" i="7"/>
  <c r="H28" i="7"/>
  <c r="K81" i="7"/>
  <c r="E81" i="7"/>
  <c r="H81" i="7"/>
  <c r="E179" i="7"/>
  <c r="L179" i="7"/>
  <c r="M250" i="7"/>
  <c r="L87" i="7"/>
  <c r="K87" i="7"/>
  <c r="E87" i="7"/>
  <c r="H201" i="7"/>
  <c r="M201" i="7"/>
  <c r="M200" i="7"/>
  <c r="L200" i="7"/>
  <c r="H78" i="7"/>
  <c r="L383" i="7"/>
  <c r="E383" i="7"/>
  <c r="H383" i="7"/>
  <c r="K383" i="7"/>
  <c r="M383" i="7"/>
  <c r="K300" i="7"/>
  <c r="L300" i="7"/>
  <c r="E300" i="7"/>
  <c r="M300" i="7"/>
  <c r="H300" i="7"/>
  <c r="K211" i="7"/>
  <c r="L211" i="7"/>
  <c r="L271" i="7"/>
  <c r="H254" i="7"/>
  <c r="M254" i="7"/>
  <c r="K254" i="7"/>
  <c r="E254" i="7"/>
  <c r="L254" i="7"/>
  <c r="M302" i="7"/>
  <c r="H382" i="7"/>
  <c r="E382" i="7"/>
  <c r="M382" i="7"/>
  <c r="L382" i="7"/>
  <c r="K382" i="7"/>
  <c r="M115" i="7"/>
  <c r="K115" i="7"/>
  <c r="L115" i="7"/>
  <c r="H115" i="7"/>
  <c r="E115" i="7"/>
  <c r="H281" i="7"/>
  <c r="K281" i="7"/>
  <c r="L281" i="7"/>
  <c r="M281" i="7"/>
  <c r="E281" i="7"/>
  <c r="K306" i="7"/>
  <c r="M306" i="7"/>
  <c r="E306" i="7"/>
  <c r="L306" i="7"/>
  <c r="H306" i="7"/>
  <c r="H429" i="7"/>
  <c r="K429" i="7"/>
  <c r="E429" i="7"/>
  <c r="M429" i="7"/>
  <c r="L429" i="7"/>
  <c r="E218" i="7"/>
  <c r="K218" i="7"/>
  <c r="H218" i="7"/>
  <c r="L218" i="7"/>
  <c r="M218" i="7"/>
  <c r="L298" i="7"/>
  <c r="K120" i="7"/>
  <c r="E57" i="7"/>
  <c r="K164" i="7"/>
  <c r="H164" i="7"/>
  <c r="E164" i="7"/>
  <c r="M164" i="7"/>
  <c r="L164" i="7"/>
  <c r="E315" i="7"/>
  <c r="L315" i="7"/>
  <c r="M315" i="7"/>
  <c r="H315" i="7"/>
  <c r="K315" i="7"/>
  <c r="M316" i="7"/>
  <c r="E137" i="7"/>
  <c r="L137" i="7"/>
  <c r="H137" i="7"/>
  <c r="K137" i="7"/>
  <c r="M137" i="7"/>
  <c r="K110" i="7"/>
  <c r="M110" i="7"/>
  <c r="H110" i="7"/>
  <c r="L110" i="7"/>
  <c r="E110" i="7"/>
  <c r="K261" i="7"/>
  <c r="L261" i="7"/>
  <c r="H261" i="7"/>
  <c r="M261" i="7"/>
  <c r="E261" i="7"/>
  <c r="E286" i="7"/>
  <c r="K286" i="7"/>
  <c r="H286" i="7"/>
  <c r="L286" i="7"/>
  <c r="M286" i="7"/>
  <c r="L287" i="7"/>
  <c r="H287" i="7"/>
  <c r="E408" i="7"/>
  <c r="H113" i="7"/>
  <c r="E113" i="7"/>
  <c r="M113" i="7"/>
  <c r="L113" i="7"/>
  <c r="K113" i="7"/>
  <c r="E308" i="7"/>
  <c r="E84" i="7"/>
  <c r="H84" i="7"/>
  <c r="K84" i="7"/>
  <c r="L84" i="7"/>
  <c r="M84" i="7"/>
  <c r="H85" i="7"/>
  <c r="E454" i="7"/>
  <c r="H454" i="7"/>
  <c r="L454" i="7"/>
  <c r="K454" i="7"/>
  <c r="M454" i="7"/>
  <c r="E411" i="7"/>
  <c r="K336" i="7"/>
  <c r="E336" i="7"/>
  <c r="M336" i="7"/>
  <c r="L336" i="7"/>
  <c r="H336" i="7"/>
  <c r="L117" i="7"/>
  <c r="E165" i="7"/>
  <c r="K165" i="7"/>
  <c r="L423" i="7"/>
  <c r="E423" i="7"/>
  <c r="H423" i="7"/>
  <c r="M423" i="7"/>
  <c r="K423" i="7"/>
  <c r="E282" i="7"/>
  <c r="M458" i="7"/>
  <c r="K304" i="7"/>
  <c r="L255" i="7"/>
  <c r="K185" i="7"/>
  <c r="L185" i="7"/>
  <c r="E185" i="7"/>
  <c r="H185" i="7"/>
  <c r="M185" i="7"/>
  <c r="E74" i="7"/>
  <c r="L268" i="7"/>
  <c r="K48" i="7"/>
  <c r="K168" i="7"/>
  <c r="H168" i="7"/>
  <c r="E168" i="7"/>
  <c r="L168" i="7"/>
  <c r="M168" i="7"/>
  <c r="K251" i="7"/>
  <c r="H251" i="7"/>
  <c r="E251" i="7"/>
  <c r="K252" i="7"/>
  <c r="L251" i="7"/>
  <c r="M251" i="7"/>
  <c r="M85" i="7"/>
  <c r="E328" i="7"/>
  <c r="K328" i="7"/>
  <c r="H328" i="7"/>
  <c r="M328" i="7"/>
  <c r="L328" i="7"/>
  <c r="K70" i="7"/>
  <c r="M70" i="7"/>
  <c r="L70" i="7"/>
  <c r="H70" i="7"/>
  <c r="E70" i="7"/>
  <c r="M459" i="7"/>
  <c r="E459" i="7"/>
  <c r="H459" i="7"/>
  <c r="K459" i="7"/>
  <c r="L459" i="7"/>
  <c r="E246" i="7"/>
  <c r="M263" i="7"/>
  <c r="L262" i="7"/>
  <c r="K262" i="7"/>
  <c r="M262" i="7"/>
  <c r="E262" i="7"/>
  <c r="H262" i="7"/>
  <c r="K283" i="7"/>
  <c r="H283" i="7"/>
  <c r="E283" i="7"/>
  <c r="M283" i="7"/>
  <c r="L283" i="7"/>
  <c r="M284" i="7"/>
  <c r="L65" i="7"/>
  <c r="M123" i="7"/>
  <c r="K231" i="7"/>
  <c r="H231" i="7"/>
  <c r="M231" i="7"/>
  <c r="E231" i="7"/>
  <c r="L231" i="7"/>
  <c r="E263" i="7"/>
  <c r="H289" i="7"/>
  <c r="E289" i="7"/>
  <c r="M289" i="7"/>
  <c r="L289" i="7"/>
  <c r="K289" i="7"/>
  <c r="M154" i="7"/>
  <c r="L154" i="7"/>
  <c r="H154" i="7"/>
  <c r="K154" i="7"/>
  <c r="K155" i="7"/>
  <c r="E154" i="7"/>
  <c r="E234" i="7"/>
  <c r="H250" i="7"/>
  <c r="K316" i="7"/>
  <c r="L111" i="7"/>
  <c r="E111" i="7"/>
  <c r="M239" i="7"/>
  <c r="M357" i="7"/>
  <c r="E357" i="7"/>
  <c r="L373" i="7"/>
  <c r="M430" i="7"/>
  <c r="K430" i="7"/>
  <c r="M408" i="7"/>
  <c r="E304" i="7"/>
  <c r="L126" i="7"/>
  <c r="H215" i="7"/>
  <c r="L215" i="7"/>
  <c r="E340" i="7"/>
  <c r="H393" i="7"/>
  <c r="H354" i="7"/>
  <c r="E450" i="7"/>
  <c r="H450" i="7"/>
  <c r="H349" i="7"/>
  <c r="M445" i="7"/>
  <c r="E445" i="7"/>
  <c r="L374" i="7"/>
  <c r="M374" i="7"/>
  <c r="K374" i="7"/>
  <c r="E374" i="7"/>
  <c r="H374" i="7"/>
  <c r="M232" i="7"/>
  <c r="K232" i="7"/>
  <c r="E232" i="7"/>
  <c r="L232" i="7"/>
  <c r="H232" i="7"/>
  <c r="K30" i="7"/>
  <c r="E30" i="7"/>
  <c r="M30" i="7"/>
  <c r="H30" i="7"/>
  <c r="L30" i="7"/>
  <c r="M435" i="7"/>
  <c r="K435" i="7"/>
  <c r="H435" i="7"/>
  <c r="E435" i="7"/>
  <c r="L435" i="7"/>
  <c r="M141" i="7"/>
  <c r="L141" i="7"/>
  <c r="E141" i="7"/>
  <c r="K141" i="7"/>
  <c r="H141" i="7"/>
  <c r="E455" i="7"/>
  <c r="H337" i="7"/>
  <c r="L252" i="7"/>
  <c r="E220" i="7"/>
  <c r="L220" i="7"/>
  <c r="H186" i="7"/>
  <c r="E120" i="7"/>
  <c r="K138" i="7"/>
  <c r="E384" i="7"/>
  <c r="L384" i="7"/>
  <c r="K384" i="7"/>
  <c r="M384" i="7"/>
  <c r="H384" i="7"/>
  <c r="E125" i="7"/>
  <c r="K125" i="7"/>
  <c r="L125" i="7"/>
  <c r="M125" i="7"/>
  <c r="H125" i="7"/>
  <c r="E323" i="7"/>
  <c r="K323" i="7"/>
  <c r="M323" i="7"/>
  <c r="L323" i="7"/>
  <c r="H323" i="7"/>
  <c r="L269" i="7"/>
  <c r="K269" i="7"/>
  <c r="H269" i="7"/>
  <c r="M269" i="7"/>
  <c r="E269" i="7"/>
  <c r="M96" i="7"/>
  <c r="L96" i="7"/>
  <c r="K96" i="7"/>
  <c r="E96" i="7"/>
  <c r="H96" i="7"/>
  <c r="L174" i="7"/>
  <c r="E174" i="7"/>
  <c r="M174" i="7"/>
  <c r="K174" i="7"/>
  <c r="H174" i="7"/>
  <c r="K379" i="7"/>
  <c r="M379" i="7"/>
  <c r="L379" i="7"/>
  <c r="E379" i="7"/>
  <c r="K380" i="7"/>
  <c r="H380" i="7"/>
  <c r="H379" i="7"/>
  <c r="M149" i="7"/>
  <c r="E149" i="7"/>
  <c r="L149" i="7"/>
  <c r="K149" i="7"/>
  <c r="H149" i="7"/>
  <c r="M308" i="7"/>
  <c r="L120" i="7"/>
  <c r="L317" i="7"/>
  <c r="M317" i="7"/>
  <c r="K317" i="7"/>
  <c r="E317" i="7"/>
  <c r="H317" i="7"/>
  <c r="M150" i="7"/>
  <c r="K411" i="7"/>
  <c r="K117" i="7"/>
  <c r="H165" i="7"/>
  <c r="K385" i="7"/>
  <c r="H385" i="7"/>
  <c r="K282" i="7"/>
  <c r="L282" i="7"/>
  <c r="M26" i="7"/>
  <c r="L26" i="7"/>
  <c r="H26" i="7"/>
  <c r="E26" i="7"/>
  <c r="K26" i="7"/>
  <c r="K104" i="7"/>
  <c r="M104" i="7"/>
  <c r="L104" i="7"/>
  <c r="E104" i="7"/>
  <c r="H104" i="7"/>
  <c r="H288" i="7"/>
  <c r="E288" i="7"/>
  <c r="M288" i="7"/>
  <c r="K288" i="7"/>
  <c r="L288" i="7"/>
  <c r="L196" i="7"/>
  <c r="K196" i="7"/>
  <c r="E196" i="7"/>
  <c r="H196" i="7"/>
  <c r="M196" i="7"/>
  <c r="E208" i="7"/>
  <c r="K208" i="7"/>
  <c r="L208" i="7"/>
  <c r="M208" i="7"/>
  <c r="H208" i="7"/>
  <c r="K131" i="7"/>
  <c r="L131" i="7"/>
  <c r="M131" i="7"/>
  <c r="H131" i="7"/>
  <c r="E131" i="7"/>
  <c r="K247" i="7"/>
  <c r="H247" i="7"/>
  <c r="L247" i="7"/>
  <c r="M247" i="7"/>
  <c r="E247" i="7"/>
  <c r="E162" i="7"/>
  <c r="L162" i="7"/>
  <c r="M162" i="7"/>
  <c r="K162" i="7"/>
  <c r="H162" i="7"/>
  <c r="E135" i="7"/>
  <c r="H135" i="7"/>
  <c r="M135" i="7"/>
  <c r="L135" i="7"/>
  <c r="K135" i="7"/>
  <c r="L136" i="7"/>
  <c r="K343" i="7"/>
  <c r="L342" i="7"/>
  <c r="E342" i="7"/>
  <c r="K342" i="7"/>
  <c r="M342" i="7"/>
  <c r="H342" i="7"/>
  <c r="E53" i="7"/>
  <c r="H53" i="7"/>
  <c r="K53" i="7"/>
  <c r="L53" i="7"/>
  <c r="M53" i="7"/>
  <c r="M102" i="7"/>
  <c r="H102" i="7"/>
  <c r="E102" i="7"/>
  <c r="K102" i="7"/>
  <c r="L102" i="7"/>
  <c r="E103" i="7"/>
  <c r="L213" i="7"/>
  <c r="E213" i="7"/>
  <c r="K213" i="7"/>
  <c r="H213" i="7"/>
  <c r="M213" i="7"/>
  <c r="L403" i="7"/>
  <c r="K403" i="7"/>
  <c r="E403" i="7"/>
  <c r="M403" i="7"/>
  <c r="H403" i="7"/>
  <c r="L123" i="7"/>
  <c r="H324" i="7"/>
  <c r="M324" i="7"/>
  <c r="E324" i="7"/>
  <c r="L324" i="7"/>
  <c r="K324" i="7"/>
  <c r="K263" i="7"/>
  <c r="E250" i="7"/>
  <c r="E316" i="7"/>
  <c r="H31" i="7"/>
  <c r="H111" i="7"/>
  <c r="L239" i="7"/>
  <c r="M373" i="7"/>
  <c r="K373" i="7"/>
  <c r="K142" i="7"/>
  <c r="E430" i="7"/>
  <c r="K408" i="7"/>
  <c r="E126" i="7"/>
  <c r="M215" i="7"/>
  <c r="L354" i="7"/>
  <c r="K354" i="7"/>
  <c r="L450" i="7"/>
  <c r="E349" i="7"/>
  <c r="H445" i="7"/>
  <c r="L228" i="7"/>
  <c r="E228" i="7"/>
  <c r="K228" i="7"/>
  <c r="M228" i="7"/>
  <c r="H228" i="7"/>
  <c r="K391" i="7"/>
  <c r="M391" i="7"/>
  <c r="E391" i="7"/>
  <c r="H391" i="7"/>
  <c r="L391" i="7"/>
  <c r="L455" i="7"/>
  <c r="E426" i="7"/>
  <c r="H426" i="7"/>
  <c r="K426" i="7"/>
  <c r="M426" i="7"/>
  <c r="L426" i="7"/>
  <c r="L427" i="7"/>
  <c r="M163" i="7"/>
  <c r="K337" i="7"/>
  <c r="K255" i="7"/>
  <c r="M220" i="7"/>
  <c r="L186" i="7"/>
  <c r="K284" i="7"/>
  <c r="E197" i="7"/>
  <c r="K197" i="7"/>
  <c r="M138" i="7"/>
  <c r="M48" i="7"/>
  <c r="H47" i="7"/>
  <c r="E47" i="7"/>
  <c r="M47" i="7"/>
  <c r="L47" i="7"/>
  <c r="K47" i="7"/>
  <c r="L393" i="7"/>
  <c r="K392" i="7"/>
  <c r="M392" i="7"/>
  <c r="H392" i="7"/>
  <c r="L392" i="7"/>
  <c r="E392" i="7"/>
  <c r="L457" i="7"/>
  <c r="H457" i="7"/>
  <c r="K457" i="7"/>
  <c r="M457" i="7"/>
  <c r="E457" i="7"/>
  <c r="H268" i="7"/>
  <c r="E267" i="7"/>
  <c r="K267" i="7"/>
  <c r="M267" i="7"/>
  <c r="H267" i="7"/>
  <c r="L267" i="7"/>
  <c r="M73" i="7"/>
  <c r="H73" i="7"/>
  <c r="E73" i="7"/>
  <c r="L73" i="7"/>
  <c r="K73" i="7"/>
  <c r="M227" i="7"/>
  <c r="K227" i="7"/>
  <c r="H227" i="7"/>
  <c r="L227" i="7"/>
  <c r="E227" i="7"/>
  <c r="H303" i="7"/>
  <c r="E303" i="7"/>
  <c r="K303" i="7"/>
  <c r="L303" i="7"/>
  <c r="M303" i="7"/>
  <c r="H399" i="7"/>
  <c r="K399" i="7"/>
  <c r="E399" i="7"/>
  <c r="M399" i="7"/>
  <c r="L399" i="7"/>
  <c r="L245" i="7"/>
  <c r="M245" i="7"/>
  <c r="E245" i="7"/>
  <c r="H245" i="7"/>
  <c r="K245" i="7"/>
  <c r="M99" i="7"/>
  <c r="E99" i="7"/>
  <c r="K99" i="7"/>
  <c r="L99" i="7"/>
  <c r="H99" i="7"/>
  <c r="M100" i="7"/>
  <c r="H122" i="7"/>
  <c r="E122" i="7"/>
  <c r="M122" i="7"/>
  <c r="L122" i="7"/>
  <c r="K122" i="7"/>
  <c r="K71" i="7"/>
  <c r="E71" i="7"/>
  <c r="H71" i="7"/>
  <c r="L71" i="7"/>
  <c r="M71" i="7"/>
  <c r="H72" i="7"/>
  <c r="H150" i="7"/>
  <c r="K150" i="7"/>
  <c r="L165" i="7"/>
  <c r="E339" i="7"/>
  <c r="M339" i="7"/>
  <c r="H339" i="7"/>
  <c r="K339" i="7"/>
  <c r="L339" i="7"/>
  <c r="M385" i="7"/>
  <c r="H282" i="7"/>
  <c r="H458" i="7"/>
  <c r="E458" i="7"/>
  <c r="H387" i="7"/>
  <c r="M387" i="7"/>
  <c r="L387" i="7"/>
  <c r="K387" i="7"/>
  <c r="E387" i="7"/>
  <c r="M156" i="7"/>
  <c r="E156" i="7"/>
  <c r="K157" i="7"/>
  <c r="H156" i="7"/>
  <c r="L156" i="7"/>
  <c r="K156" i="7"/>
  <c r="K299" i="7"/>
  <c r="E299" i="7"/>
  <c r="L299" i="7"/>
  <c r="M299" i="7"/>
  <c r="H299" i="7"/>
  <c r="M74" i="7"/>
  <c r="L236" i="7"/>
  <c r="K236" i="7"/>
  <c r="H236" i="7"/>
  <c r="M236" i="7"/>
  <c r="E236" i="7"/>
  <c r="M268" i="7"/>
  <c r="E48" i="7"/>
  <c r="M64" i="7"/>
  <c r="E64" i="7"/>
  <c r="H64" i="7"/>
  <c r="K64" i="7"/>
  <c r="L64" i="7"/>
  <c r="H238" i="7"/>
  <c r="M238" i="7"/>
  <c r="L238" i="7"/>
  <c r="E238" i="7"/>
  <c r="K238" i="7"/>
  <c r="K134" i="7"/>
  <c r="L134" i="7"/>
  <c r="M134" i="7"/>
  <c r="H134" i="7"/>
  <c r="E134" i="7"/>
  <c r="L244" i="7"/>
  <c r="K244" i="7"/>
  <c r="H244" i="7"/>
  <c r="M244" i="7"/>
  <c r="E244" i="7"/>
  <c r="E68" i="7"/>
  <c r="M68" i="7"/>
  <c r="L68" i="7"/>
  <c r="H68" i="7"/>
  <c r="K68" i="7"/>
  <c r="E173" i="7"/>
  <c r="M173" i="7"/>
  <c r="H173" i="7"/>
  <c r="L173" i="7"/>
  <c r="K173" i="7"/>
  <c r="L233" i="7"/>
  <c r="E233" i="7"/>
  <c r="M233" i="7"/>
  <c r="K233" i="7"/>
  <c r="H233" i="7"/>
  <c r="H381" i="7"/>
  <c r="L381" i="7"/>
  <c r="K381" i="7"/>
  <c r="M381" i="7"/>
  <c r="E381" i="7"/>
  <c r="K246" i="7"/>
  <c r="E65" i="7"/>
  <c r="M65" i="7"/>
  <c r="K129" i="7"/>
  <c r="E129" i="7"/>
  <c r="M129" i="7"/>
  <c r="H129" i="7"/>
  <c r="L129" i="7"/>
  <c r="E59" i="7"/>
  <c r="K59" i="7"/>
  <c r="M59" i="7"/>
  <c r="H59" i="7"/>
  <c r="L59" i="7"/>
  <c r="K123" i="7"/>
  <c r="L356" i="7"/>
  <c r="H356" i="7"/>
  <c r="K356" i="7"/>
  <c r="E356" i="7"/>
  <c r="M356" i="7"/>
  <c r="H263" i="7"/>
  <c r="M234" i="7"/>
  <c r="L234" i="7"/>
  <c r="E155" i="7"/>
  <c r="H316" i="7"/>
  <c r="E72" i="7"/>
  <c r="H155" i="7"/>
  <c r="K111" i="7"/>
  <c r="H239" i="7"/>
  <c r="H357" i="7"/>
  <c r="L430" i="7"/>
  <c r="L304" i="7"/>
  <c r="K126" i="7"/>
  <c r="H340" i="7"/>
  <c r="K340" i="7"/>
  <c r="M393" i="7"/>
  <c r="L155" i="7"/>
  <c r="L380" i="7"/>
  <c r="H67" i="7"/>
  <c r="M66" i="7"/>
  <c r="L66" i="7"/>
  <c r="E66" i="7"/>
  <c r="H66" i="7"/>
  <c r="K66" i="7"/>
  <c r="K124" i="7"/>
  <c r="E124" i="7"/>
  <c r="L124" i="7"/>
  <c r="H124" i="7"/>
  <c r="M124" i="7"/>
  <c r="K455" i="7"/>
  <c r="L241" i="7"/>
  <c r="M241" i="7"/>
  <c r="K241" i="7"/>
  <c r="H241" i="7"/>
  <c r="E241" i="7"/>
  <c r="E305" i="7"/>
  <c r="K305" i="7"/>
  <c r="H305" i="7"/>
  <c r="M305" i="7"/>
  <c r="L305" i="7"/>
  <c r="E163" i="7"/>
  <c r="H163" i="7"/>
  <c r="M337" i="7"/>
  <c r="M186" i="7"/>
  <c r="K186" i="7"/>
  <c r="M136" i="7"/>
  <c r="M197" i="7"/>
  <c r="H138" i="7"/>
  <c r="L138" i="7"/>
  <c r="E89" i="7"/>
  <c r="E90" i="7"/>
  <c r="K90" i="7"/>
  <c r="M90" i="7"/>
  <c r="M89" i="7"/>
  <c r="H90" i="7"/>
  <c r="K89" i="7"/>
  <c r="L89" i="7"/>
  <c r="H89" i="7"/>
  <c r="H453" i="7"/>
  <c r="K453" i="7"/>
  <c r="M453" i="7"/>
  <c r="E453" i="7"/>
  <c r="L453" i="7"/>
  <c r="E116" i="7"/>
  <c r="L116" i="7"/>
  <c r="M116" i="7"/>
  <c r="K116" i="7"/>
  <c r="H116" i="7"/>
  <c r="E279" i="7"/>
  <c r="K279" i="7"/>
  <c r="M279" i="7"/>
  <c r="H279" i="7"/>
  <c r="L279" i="7"/>
  <c r="M407" i="7"/>
  <c r="E407" i="7"/>
  <c r="L407" i="7"/>
  <c r="H407" i="7"/>
  <c r="K407" i="7"/>
  <c r="H298" i="7"/>
  <c r="L297" i="7"/>
  <c r="E297" i="7"/>
  <c r="H297" i="7"/>
  <c r="M297" i="7"/>
  <c r="K297" i="7"/>
  <c r="L210" i="7"/>
  <c r="M210" i="7"/>
  <c r="K210" i="7"/>
  <c r="E210" i="7"/>
  <c r="H210" i="7"/>
  <c r="E258" i="7"/>
  <c r="L258" i="7"/>
  <c r="M258" i="7"/>
  <c r="H258" i="7"/>
  <c r="K258" i="7"/>
  <c r="L259" i="7"/>
  <c r="E259" i="7"/>
  <c r="H259" i="7"/>
  <c r="E280" i="7"/>
  <c r="K280" i="7"/>
  <c r="M280" i="7"/>
  <c r="H280" i="7"/>
  <c r="L280" i="7"/>
  <c r="E348" i="7"/>
  <c r="K348" i="7"/>
  <c r="M348" i="7"/>
  <c r="L348" i="7"/>
  <c r="H348" i="7"/>
  <c r="K301" i="7"/>
  <c r="L301" i="7"/>
  <c r="M301" i="7"/>
  <c r="E301" i="7"/>
  <c r="H301" i="7"/>
  <c r="E298" i="7"/>
  <c r="K341" i="7"/>
  <c r="E341" i="7"/>
  <c r="M341" i="7"/>
  <c r="H341" i="7"/>
  <c r="L341" i="7"/>
  <c r="L389" i="7"/>
  <c r="M389" i="7"/>
  <c r="E389" i="7"/>
  <c r="K389" i="7"/>
  <c r="H389" i="7"/>
  <c r="L270" i="7"/>
  <c r="E270" i="7"/>
  <c r="H270" i="7"/>
  <c r="M270" i="7"/>
  <c r="K270" i="7"/>
  <c r="L114" i="7"/>
  <c r="H114" i="7"/>
  <c r="E114" i="7"/>
  <c r="M114" i="7"/>
  <c r="K114" i="7"/>
  <c r="L307" i="7"/>
  <c r="E307" i="7"/>
  <c r="M307" i="7"/>
  <c r="H307" i="7"/>
  <c r="K307" i="7"/>
  <c r="K172" i="7"/>
  <c r="L172" i="7"/>
  <c r="M172" i="7"/>
  <c r="E172" i="7"/>
  <c r="H172" i="7"/>
  <c r="L308" i="7"/>
  <c r="H308" i="7"/>
  <c r="L372" i="7"/>
  <c r="H372" i="7"/>
  <c r="E372" i="7"/>
  <c r="M372" i="7"/>
  <c r="K372" i="7"/>
  <c r="K444" i="7"/>
  <c r="E444" i="7"/>
  <c r="M444" i="7"/>
  <c r="L444" i="7"/>
  <c r="H444" i="7"/>
  <c r="K56" i="7"/>
  <c r="L56" i="7"/>
  <c r="M56" i="7"/>
  <c r="H56" i="7"/>
  <c r="M57" i="7"/>
  <c r="E56" i="7"/>
  <c r="E230" i="7"/>
  <c r="L230" i="7"/>
  <c r="M230" i="7"/>
  <c r="K230" i="7"/>
  <c r="H230" i="7"/>
  <c r="M117" i="7"/>
  <c r="E117" i="7"/>
  <c r="E385" i="7"/>
  <c r="K449" i="7"/>
  <c r="M449" i="7"/>
  <c r="H449" i="7"/>
  <c r="E449" i="7"/>
  <c r="L449" i="7"/>
  <c r="M282" i="7"/>
  <c r="H410" i="7"/>
  <c r="M410" i="7"/>
  <c r="E410" i="7"/>
  <c r="L410" i="7"/>
  <c r="K410" i="7"/>
  <c r="L458" i="7"/>
  <c r="H57" i="7"/>
  <c r="M119" i="7"/>
  <c r="H119" i="7"/>
  <c r="E119" i="7"/>
  <c r="M120" i="7"/>
  <c r="L119" i="7"/>
  <c r="K119" i="7"/>
  <c r="L74" i="7"/>
  <c r="H74" i="7"/>
  <c r="E268" i="7"/>
  <c r="H48" i="7"/>
  <c r="E398" i="7"/>
  <c r="H398" i="7"/>
  <c r="M398" i="7"/>
  <c r="L398" i="7"/>
  <c r="K398" i="7"/>
  <c r="L217" i="7"/>
  <c r="H217" i="7"/>
  <c r="M217" i="7"/>
  <c r="K217" i="7"/>
  <c r="E217" i="7"/>
  <c r="L85" i="7"/>
  <c r="E219" i="7"/>
  <c r="H219" i="7"/>
  <c r="K219" i="7"/>
  <c r="L219" i="7"/>
  <c r="M219" i="7"/>
  <c r="L368" i="7"/>
  <c r="K368" i="7"/>
  <c r="M368" i="7"/>
  <c r="H368" i="7"/>
  <c r="E368" i="7"/>
  <c r="K249" i="7"/>
  <c r="H249" i="7"/>
  <c r="M249" i="7"/>
  <c r="L249" i="7"/>
  <c r="E249" i="7"/>
  <c r="K425" i="7"/>
  <c r="L425" i="7"/>
  <c r="H425" i="7"/>
  <c r="E425" i="7"/>
  <c r="M425" i="7"/>
  <c r="E418" i="7"/>
  <c r="L418" i="7"/>
  <c r="M418" i="7"/>
  <c r="K418" i="7"/>
  <c r="H418" i="7"/>
  <c r="K214" i="7"/>
  <c r="E214" i="7"/>
  <c r="L214" i="7"/>
  <c r="H214" i="7"/>
  <c r="M214" i="7"/>
  <c r="H246" i="7"/>
  <c r="L246" i="7"/>
  <c r="K390" i="7"/>
  <c r="H390" i="7"/>
  <c r="L390" i="7"/>
  <c r="M390" i="7"/>
  <c r="E390" i="7"/>
  <c r="K65" i="7"/>
  <c r="E97" i="7"/>
  <c r="M97" i="7"/>
  <c r="H97" i="7"/>
  <c r="K97" i="7"/>
  <c r="L97" i="7"/>
  <c r="L400" i="7"/>
  <c r="K400" i="7"/>
  <c r="H400" i="7"/>
  <c r="M400" i="7"/>
  <c r="E400" i="7"/>
  <c r="H123" i="7"/>
  <c r="H353" i="7"/>
  <c r="L353" i="7"/>
  <c r="E353" i="7"/>
  <c r="K353" i="7"/>
  <c r="M353" i="7"/>
  <c r="K170" i="7"/>
  <c r="M170" i="7"/>
  <c r="L170" i="7"/>
  <c r="H170" i="7"/>
  <c r="E170" i="7"/>
  <c r="K234" i="7"/>
  <c r="L250" i="7"/>
  <c r="K250" i="7"/>
  <c r="H346" i="7"/>
  <c r="E346" i="7"/>
  <c r="L346" i="7"/>
  <c r="M346" i="7"/>
  <c r="K346" i="7"/>
  <c r="K347" i="7"/>
  <c r="L316" i="7"/>
  <c r="K72" i="7"/>
  <c r="K31" i="7"/>
  <c r="M111" i="7"/>
  <c r="K239" i="7"/>
  <c r="L357" i="7"/>
  <c r="H373" i="7"/>
  <c r="H142" i="7"/>
  <c r="H430" i="7"/>
  <c r="L408" i="7"/>
  <c r="H304" i="7"/>
  <c r="H126" i="7"/>
  <c r="K215" i="7"/>
  <c r="L340" i="7"/>
  <c r="E393" i="7"/>
  <c r="E354" i="7"/>
  <c r="M450" i="7"/>
  <c r="K57" i="7"/>
  <c r="M380" i="7"/>
  <c r="L349" i="7"/>
  <c r="K349" i="7"/>
  <c r="L445" i="7"/>
  <c r="L171" i="7"/>
  <c r="E171" i="7"/>
  <c r="H171" i="7"/>
  <c r="M171" i="7"/>
  <c r="K171" i="7"/>
  <c r="H27" i="7"/>
  <c r="L27" i="7"/>
  <c r="E27" i="7"/>
  <c r="K27" i="7"/>
  <c r="M27" i="7"/>
  <c r="H292" i="7"/>
  <c r="K292" i="7"/>
  <c r="E292" i="7"/>
  <c r="M292" i="7"/>
  <c r="L292" i="7"/>
  <c r="E28" i="7"/>
  <c r="H455" i="7"/>
  <c r="M455" i="7"/>
  <c r="E321" i="7"/>
  <c r="L321" i="7"/>
  <c r="M321" i="7"/>
  <c r="H321" i="7"/>
  <c r="K321" i="7"/>
  <c r="L163" i="7"/>
  <c r="E337" i="7"/>
  <c r="L337" i="7"/>
  <c r="H220" i="7"/>
  <c r="E186" i="7"/>
  <c r="H197" i="7"/>
  <c r="E138" i="7"/>
  <c r="K85" i="7"/>
  <c r="L11" i="7"/>
  <c r="K17" i="7"/>
  <c r="H17" i="7"/>
  <c r="L17" i="7"/>
  <c r="H11" i="7"/>
  <c r="K16" i="7"/>
  <c r="H6" i="7"/>
  <c r="K6" i="7"/>
  <c r="E6" i="7"/>
  <c r="M6" i="7"/>
  <c r="L6" i="7"/>
  <c r="M10" i="7"/>
  <c r="E10" i="7"/>
  <c r="K10" i="7"/>
  <c r="H10" i="7"/>
  <c r="L10" i="7"/>
  <c r="K11" i="7"/>
  <c r="M11" i="7"/>
  <c r="L16" i="7"/>
  <c r="M16" i="7"/>
  <c r="E11" i="7"/>
  <c r="E16" i="7"/>
  <c r="H3" i="7"/>
  <c r="M3" i="7"/>
  <c r="L3" i="7"/>
  <c r="E3" i="7"/>
  <c r="E9" i="7"/>
  <c r="K9" i="7"/>
  <c r="M9" i="7"/>
  <c r="H9" i="7"/>
  <c r="L9" i="7"/>
  <c r="K8" i="7"/>
  <c r="E8" i="7"/>
  <c r="H8" i="7"/>
  <c r="M8" i="7"/>
  <c r="L8" i="7"/>
  <c r="K7" i="7"/>
  <c r="L7" i="7"/>
  <c r="E7" i="7"/>
  <c r="M7" i="7"/>
  <c r="H7" i="7"/>
  <c r="K15" i="7"/>
  <c r="L15" i="7"/>
  <c r="M15" i="7"/>
  <c r="E15" i="7"/>
  <c r="H15" i="7"/>
  <c r="M12" i="7"/>
  <c r="L12" i="7"/>
  <c r="E12" i="7"/>
  <c r="K12" i="7"/>
  <c r="H12" i="7"/>
  <c r="L4" i="7"/>
  <c r="M4" i="7"/>
  <c r="H4" i="7"/>
  <c r="E4" i="7"/>
  <c r="K4" i="7"/>
  <c r="M5" i="7"/>
  <c r="K5" i="7"/>
  <c r="E5" i="7"/>
  <c r="L5" i="7"/>
  <c r="H5" i="7"/>
  <c r="K13" i="7"/>
  <c r="L13" i="7"/>
  <c r="H14" i="7"/>
  <c r="E13" i="7"/>
  <c r="E14" i="7"/>
  <c r="H13" i="7"/>
  <c r="M13" i="7"/>
  <c r="M14" i="7"/>
  <c r="L14" i="7"/>
  <c r="K14" i="7"/>
  <c r="Z43" i="8"/>
  <c r="C1289" i="14"/>
  <c r="C1290" i="14"/>
  <c r="C1291" i="14"/>
  <c r="C1292" i="14"/>
  <c r="C1293" i="14"/>
  <c r="C1294" i="14"/>
  <c r="C1295" i="14"/>
  <c r="C1296" i="14"/>
  <c r="C1297" i="14"/>
  <c r="C1298" i="14"/>
  <c r="C1299" i="14"/>
  <c r="C1300" i="14"/>
  <c r="C1301" i="14"/>
  <c r="C1302" i="14"/>
  <c r="C1303" i="14"/>
  <c r="C1304" i="14"/>
  <c r="C1305" i="14"/>
  <c r="C1306" i="14"/>
  <c r="C1307" i="14"/>
  <c r="C1308" i="14"/>
  <c r="C1309" i="14"/>
  <c r="C1310" i="14"/>
  <c r="C1311" i="14"/>
  <c r="C1312" i="14"/>
  <c r="C1313" i="14"/>
  <c r="C1314" i="14"/>
  <c r="C1315" i="14"/>
  <c r="C1316" i="14"/>
  <c r="C1317" i="14"/>
  <c r="C1318" i="14"/>
  <c r="C1319" i="14"/>
  <c r="C1320" i="14"/>
  <c r="C1321" i="14"/>
  <c r="C1322" i="14"/>
  <c r="C1323" i="14"/>
  <c r="C1324" i="14"/>
  <c r="C1325" i="14"/>
  <c r="C1326" i="14"/>
  <c r="C1327" i="14"/>
  <c r="C1328" i="14"/>
  <c r="C1329" i="14"/>
  <c r="C1330" i="14"/>
  <c r="C1331" i="14"/>
  <c r="C1332" i="14"/>
  <c r="C1333" i="14"/>
  <c r="C1334" i="14"/>
  <c r="C1335" i="14"/>
  <c r="C1336" i="14"/>
  <c r="C1337" i="14"/>
  <c r="C1338" i="14"/>
  <c r="C1339" i="14"/>
  <c r="C1340" i="14"/>
  <c r="C1341" i="14"/>
  <c r="C1342" i="14"/>
  <c r="C1343" i="14"/>
  <c r="C1344" i="14"/>
  <c r="C1345" i="14"/>
  <c r="C1346" i="14"/>
  <c r="C1347" i="14"/>
  <c r="C1348" i="14"/>
  <c r="C1349" i="14"/>
  <c r="C1350" i="14"/>
  <c r="C1351" i="14"/>
  <c r="C1352" i="14"/>
  <c r="C1353" i="14"/>
  <c r="C1354" i="14"/>
  <c r="C1355" i="14"/>
  <c r="C1356" i="14"/>
  <c r="C1358" i="14"/>
  <c r="C1359" i="14"/>
  <c r="C1360" i="14"/>
  <c r="C1361" i="14"/>
  <c r="C1362" i="14"/>
  <c r="C1363" i="14"/>
  <c r="C1364" i="14"/>
  <c r="C1365" i="14"/>
  <c r="C1366" i="14"/>
  <c r="C1367" i="14"/>
  <c r="C1368" i="14"/>
  <c r="C1369" i="14"/>
  <c r="C1370" i="14"/>
  <c r="C1371" i="14"/>
  <c r="C1372" i="14"/>
  <c r="C1373" i="14"/>
  <c r="C1374" i="14"/>
  <c r="C1375" i="14"/>
  <c r="C1376" i="14"/>
  <c r="C1377" i="14"/>
  <c r="C1378" i="14"/>
  <c r="C1379" i="14"/>
  <c r="C1380" i="14"/>
  <c r="C1381" i="14"/>
  <c r="C1382" i="14"/>
  <c r="C1383" i="14"/>
  <c r="C1384" i="14"/>
  <c r="C1385" i="14"/>
  <c r="C1386" i="14"/>
  <c r="C1387" i="14"/>
  <c r="C1388" i="14"/>
  <c r="C1389" i="14"/>
  <c r="C1390" i="14"/>
  <c r="C1391" i="14"/>
  <c r="C1392" i="14"/>
  <c r="C1393" i="14"/>
  <c r="C1394" i="14"/>
  <c r="C1395" i="14"/>
  <c r="C1396" i="14"/>
  <c r="C1397" i="14"/>
  <c r="C1398" i="14"/>
  <c r="C1399" i="14"/>
  <c r="C1400" i="14"/>
  <c r="C1401" i="14"/>
  <c r="C1402" i="14"/>
  <c r="C1403" i="14"/>
  <c r="C1404" i="14"/>
  <c r="C1405" i="14"/>
  <c r="C1406" i="14"/>
  <c r="C1407" i="14"/>
  <c r="C1408" i="14"/>
  <c r="C1409" i="14"/>
  <c r="C1410" i="14"/>
  <c r="C1411" i="14"/>
  <c r="C1412" i="14"/>
  <c r="C1413" i="14"/>
  <c r="C1414" i="14"/>
  <c r="C1415" i="14"/>
  <c r="C1416" i="14"/>
  <c r="C1417" i="14"/>
  <c r="C1418" i="14"/>
  <c r="C1419" i="14"/>
  <c r="C1420" i="14"/>
  <c r="C1421" i="14"/>
  <c r="C1422" i="14"/>
  <c r="C1423" i="14"/>
  <c r="C1424" i="14"/>
  <c r="C1425" i="14"/>
  <c r="C1426" i="14"/>
  <c r="C1427" i="14"/>
  <c r="C1428" i="14"/>
  <c r="C1429" i="14"/>
  <c r="C1430" i="14"/>
  <c r="C1431" i="14"/>
  <c r="C1432" i="14"/>
  <c r="C1433" i="14"/>
  <c r="C1434" i="14"/>
  <c r="C1435" i="14"/>
  <c r="C1436" i="14"/>
  <c r="C1437" i="14"/>
  <c r="C1438" i="14"/>
  <c r="C1439" i="14"/>
  <c r="C1441" i="14"/>
  <c r="C1442" i="14"/>
  <c r="C1443" i="14"/>
  <c r="C1444" i="14"/>
  <c r="C1445" i="14"/>
  <c r="C1446" i="14"/>
  <c r="C1447" i="14"/>
  <c r="C1448" i="14"/>
  <c r="C1449" i="14"/>
  <c r="C1450" i="14"/>
  <c r="C1451" i="14"/>
  <c r="C1452" i="14"/>
  <c r="C1453" i="14"/>
  <c r="C1454" i="14"/>
  <c r="C1455" i="14"/>
  <c r="C1456" i="14"/>
  <c r="C1457" i="14"/>
  <c r="C1458" i="14"/>
  <c r="C1459" i="14"/>
  <c r="C1460" i="14"/>
  <c r="C1461" i="14"/>
  <c r="C1462" i="14"/>
  <c r="C1463" i="14"/>
  <c r="C1464" i="14"/>
  <c r="C1465" i="14"/>
  <c r="C1466" i="14"/>
  <c r="C1467" i="14"/>
  <c r="C1468" i="14"/>
  <c r="C1469" i="14"/>
  <c r="C1470" i="14"/>
  <c r="C1471" i="14"/>
  <c r="C1472" i="14"/>
  <c r="C1473" i="14"/>
  <c r="C1474" i="14"/>
  <c r="C1475" i="14"/>
  <c r="C1476" i="14"/>
  <c r="C1477" i="14"/>
  <c r="C1478" i="14"/>
  <c r="C1479" i="14"/>
  <c r="C1480" i="14"/>
  <c r="C1481" i="14"/>
  <c r="C1482" i="14"/>
  <c r="C1483" i="14"/>
  <c r="C1484" i="14"/>
  <c r="C1485" i="14"/>
  <c r="C1486" i="14"/>
  <c r="C1487" i="14"/>
  <c r="C1488" i="14"/>
  <c r="C1489" i="14"/>
  <c r="C1490" i="14"/>
  <c r="C1491" i="14"/>
  <c r="C1492" i="14"/>
  <c r="C1493" i="14"/>
  <c r="C1494" i="14"/>
  <c r="C1495" i="14"/>
  <c r="C1496" i="14"/>
  <c r="C1497" i="14"/>
  <c r="C1498" i="14"/>
  <c r="C1499" i="14"/>
  <c r="C1500" i="14"/>
  <c r="C1501" i="14"/>
  <c r="C1502" i="14"/>
  <c r="C1503" i="14"/>
  <c r="C1504" i="14"/>
  <c r="C1505" i="14"/>
  <c r="C1506" i="14"/>
  <c r="C1507" i="14"/>
  <c r="C1508" i="14"/>
  <c r="C1509" i="14"/>
  <c r="C1510" i="14"/>
  <c r="C1511" i="14"/>
  <c r="C1512" i="14"/>
  <c r="C1513" i="14"/>
  <c r="C1514" i="14"/>
  <c r="C1515" i="14"/>
  <c r="C1516" i="14"/>
  <c r="C1517" i="14"/>
  <c r="C1518" i="14"/>
  <c r="C1519" i="14"/>
  <c r="C1520" i="14"/>
  <c r="C1521" i="14"/>
  <c r="C1522" i="14"/>
  <c r="C1523" i="14"/>
  <c r="C1524" i="14"/>
  <c r="C1525" i="14"/>
  <c r="C1527" i="14"/>
  <c r="C1528" i="14"/>
  <c r="C1529" i="14"/>
  <c r="C1530" i="14"/>
  <c r="C1531" i="14"/>
  <c r="C1532" i="14"/>
  <c r="C1533" i="14"/>
  <c r="C1534" i="14"/>
  <c r="C1535" i="14"/>
  <c r="C1536" i="14"/>
  <c r="C1537" i="14"/>
  <c r="C1538" i="14"/>
  <c r="C1539" i="14"/>
  <c r="C1540" i="14"/>
  <c r="C1541" i="14"/>
  <c r="C1542" i="14"/>
  <c r="C1543" i="14"/>
  <c r="C1544" i="14"/>
  <c r="C1545" i="14"/>
  <c r="C1546" i="14"/>
  <c r="C1547" i="14"/>
  <c r="C1548" i="14"/>
  <c r="C1549" i="14"/>
  <c r="C1550" i="14"/>
  <c r="C1551" i="14"/>
  <c r="C1552" i="14"/>
  <c r="C1553" i="14"/>
  <c r="C1554" i="14"/>
  <c r="C1555" i="14"/>
  <c r="C1556" i="14"/>
  <c r="C1557" i="14"/>
  <c r="C1558" i="14"/>
  <c r="C1559" i="14"/>
  <c r="C1560" i="14"/>
  <c r="C1561" i="14"/>
  <c r="C1562" i="14"/>
  <c r="C1563" i="14"/>
  <c r="C1564" i="14"/>
  <c r="C1565" i="14"/>
  <c r="C1566" i="14"/>
  <c r="C1567" i="14"/>
  <c r="C1568" i="14"/>
  <c r="C1569" i="14"/>
  <c r="C1570" i="14"/>
  <c r="C1571" i="14"/>
  <c r="C1572" i="14"/>
  <c r="C1573" i="14"/>
  <c r="C1574" i="14"/>
  <c r="C1575" i="14"/>
  <c r="C1576" i="14"/>
  <c r="C1577" i="14"/>
  <c r="C1578" i="14"/>
  <c r="C1579" i="14"/>
  <c r="C1580" i="14"/>
  <c r="C1581" i="14"/>
  <c r="C1582" i="14"/>
  <c r="C1583" i="14"/>
  <c r="C1584" i="14"/>
  <c r="C1585" i="14"/>
  <c r="C1586" i="14"/>
  <c r="C1587" i="14"/>
  <c r="C1588" i="14"/>
  <c r="C1589" i="14"/>
  <c r="C1590" i="14"/>
  <c r="C1591" i="14"/>
  <c r="C1592" i="14"/>
  <c r="C1593" i="14"/>
  <c r="C1594" i="14"/>
  <c r="C1595" i="14"/>
  <c r="C1596" i="14"/>
  <c r="C1597" i="14"/>
  <c r="C1598" i="14"/>
  <c r="C1599" i="14"/>
  <c r="C1600" i="14"/>
  <c r="C1601" i="14"/>
  <c r="C1602" i="14"/>
  <c r="C1603" i="14"/>
  <c r="C1604" i="14"/>
  <c r="C1605" i="14"/>
  <c r="C1606" i="14"/>
  <c r="C1607" i="14"/>
  <c r="C1608" i="14"/>
  <c r="C1609" i="14"/>
  <c r="C1610" i="14"/>
  <c r="C1611" i="14"/>
  <c r="C1612" i="14"/>
  <c r="C1613" i="14"/>
  <c r="C1614" i="14"/>
  <c r="C1615" i="14"/>
  <c r="C1616" i="14"/>
  <c r="C1618" i="14"/>
  <c r="C1619" i="14"/>
  <c r="C1620" i="14"/>
  <c r="C1621" i="14"/>
  <c r="C1622" i="14"/>
  <c r="C1623" i="14"/>
  <c r="C1624" i="14"/>
  <c r="C1625" i="14"/>
  <c r="C1626" i="14"/>
  <c r="C1627" i="14"/>
  <c r="C1628" i="14"/>
  <c r="C1629" i="14"/>
  <c r="C1630" i="14"/>
  <c r="C1631" i="14"/>
  <c r="C1632" i="14"/>
  <c r="C1633" i="14"/>
  <c r="C1634" i="14"/>
  <c r="C1635" i="14"/>
  <c r="C1636" i="14"/>
  <c r="C1637" i="14"/>
  <c r="C1638" i="14"/>
  <c r="C1639" i="14"/>
  <c r="C1640" i="14"/>
  <c r="C1641" i="14"/>
  <c r="C1642" i="14"/>
  <c r="C1643" i="14"/>
  <c r="C1644" i="14"/>
  <c r="C1645" i="14"/>
  <c r="C1646" i="14"/>
  <c r="C1647" i="14"/>
  <c r="C1648" i="14"/>
  <c r="C1649" i="14"/>
  <c r="C1650" i="14"/>
  <c r="C1651" i="14"/>
  <c r="C1652" i="14"/>
  <c r="C1653" i="14"/>
  <c r="C1654" i="14"/>
  <c r="C1655" i="14"/>
  <c r="C1656" i="14"/>
  <c r="C1657" i="14"/>
  <c r="C1658" i="14"/>
  <c r="C1659" i="14"/>
  <c r="C1660" i="14"/>
  <c r="C1661" i="14"/>
  <c r="C1662" i="14"/>
  <c r="C1663" i="14"/>
  <c r="C1664" i="14"/>
  <c r="C1665" i="14"/>
  <c r="C1666" i="14"/>
  <c r="C1667" i="14"/>
  <c r="C1668" i="14"/>
  <c r="C1669" i="14"/>
  <c r="C1670" i="14"/>
  <c r="C1671" i="14"/>
  <c r="C1672" i="14"/>
  <c r="C1673" i="14"/>
  <c r="C1674" i="14"/>
  <c r="C1675" i="14"/>
  <c r="C1676" i="14"/>
  <c r="C1677" i="14"/>
  <c r="C1678" i="14"/>
  <c r="C1679" i="14"/>
  <c r="C1680" i="14"/>
  <c r="C1681" i="14"/>
  <c r="C1682" i="14"/>
  <c r="C1683" i="14"/>
  <c r="C1684" i="14"/>
  <c r="C1685" i="14"/>
  <c r="C1686" i="14"/>
  <c r="C1687" i="14"/>
  <c r="C1688" i="14"/>
  <c r="C1689" i="14"/>
  <c r="C1691" i="14"/>
  <c r="C1692" i="14"/>
  <c r="C1693" i="14"/>
  <c r="C1694" i="14"/>
  <c r="C1695" i="14"/>
  <c r="C1696" i="14"/>
  <c r="C1697" i="14"/>
  <c r="C1698" i="14"/>
  <c r="C1699" i="14"/>
  <c r="C1700" i="14"/>
  <c r="C1701" i="14"/>
  <c r="C1702" i="14"/>
  <c r="C1703" i="14"/>
  <c r="C1704" i="14"/>
  <c r="C1705" i="14"/>
  <c r="C1706" i="14"/>
  <c r="C1707" i="14"/>
  <c r="C1708" i="14"/>
  <c r="C1709" i="14"/>
  <c r="C1710" i="14"/>
  <c r="C1711" i="14"/>
  <c r="C1712" i="14"/>
  <c r="C1713" i="14"/>
  <c r="C1714" i="14"/>
  <c r="C1715" i="14"/>
  <c r="C1716" i="14"/>
  <c r="C1717" i="14"/>
  <c r="C1718" i="14"/>
  <c r="C1719" i="14"/>
  <c r="C1720" i="14"/>
  <c r="C1721" i="14"/>
  <c r="C1722" i="14"/>
  <c r="C1723" i="14"/>
  <c r="C1724" i="14"/>
  <c r="C1725" i="14"/>
  <c r="C1726" i="14"/>
  <c r="C1727" i="14"/>
  <c r="C1728" i="14"/>
  <c r="C1729" i="14"/>
  <c r="C1730" i="14"/>
  <c r="C1731" i="14"/>
  <c r="C1732" i="14"/>
  <c r="C1733" i="14"/>
  <c r="C1734" i="14"/>
  <c r="C1735" i="14"/>
  <c r="C1736" i="14"/>
  <c r="C1737" i="14"/>
  <c r="C1738" i="14"/>
  <c r="C1739" i="14"/>
  <c r="C1740" i="14"/>
  <c r="C1741" i="14"/>
  <c r="C1742" i="14"/>
  <c r="C1743" i="14"/>
  <c r="C1744" i="14"/>
  <c r="C1745" i="14"/>
  <c r="C1746" i="14"/>
  <c r="C1747" i="14"/>
  <c r="C1748" i="14"/>
  <c r="C1749" i="14"/>
  <c r="C1750" i="14"/>
  <c r="C1751" i="14"/>
  <c r="C1752" i="14"/>
  <c r="C1753" i="14"/>
  <c r="C1754" i="14"/>
  <c r="C1755" i="14"/>
  <c r="C1756" i="14"/>
  <c r="C1757" i="14"/>
  <c r="C1758" i="14"/>
  <c r="C1759" i="14"/>
  <c r="C1760" i="14"/>
  <c r="C1761" i="14"/>
  <c r="C1762" i="14"/>
  <c r="C1763" i="14"/>
  <c r="C1764" i="14"/>
  <c r="C1765" i="14"/>
  <c r="C1766" i="14"/>
  <c r="C1767" i="14"/>
  <c r="C1768" i="14"/>
  <c r="C1769" i="14"/>
  <c r="C1770" i="14"/>
  <c r="C1771" i="14"/>
  <c r="C1772" i="14"/>
  <c r="C1773" i="14"/>
  <c r="C1774" i="14"/>
  <c r="C1775" i="14"/>
  <c r="C1776" i="14"/>
  <c r="C1777" i="14"/>
  <c r="C1778" i="14"/>
  <c r="C1617" i="14"/>
  <c r="C1526" i="14"/>
  <c r="C1357" i="14"/>
  <c r="C1440" i="14"/>
  <c r="C1690" i="14"/>
  <c r="C8701" i="14"/>
  <c r="C8703" i="14"/>
  <c r="C8707" i="14"/>
  <c r="C8717" i="14"/>
  <c r="C8719" i="14"/>
  <c r="C8819" i="14"/>
  <c r="C8822" i="14"/>
  <c r="C8824" i="14"/>
  <c r="C8825" i="14"/>
  <c r="C8826" i="14"/>
  <c r="C8827" i="14"/>
  <c r="C8828" i="14"/>
  <c r="C8830" i="14"/>
  <c r="C8831" i="14"/>
  <c r="C8834" i="14"/>
  <c r="C8838" i="14"/>
  <c r="C8839" i="14"/>
  <c r="C8840" i="14"/>
  <c r="C8842" i="14"/>
  <c r="C8843" i="14"/>
  <c r="C8854" i="14"/>
  <c r="C8856" i="14"/>
  <c r="C8857" i="14"/>
  <c r="C8859" i="14"/>
  <c r="C8861" i="14"/>
  <c r="C8862" i="14"/>
  <c r="C8867" i="14"/>
  <c r="C8868" i="14"/>
  <c r="C8869" i="14"/>
  <c r="C8876" i="14"/>
  <c r="C8877" i="14"/>
  <c r="C8878" i="14"/>
  <c r="C8880" i="14"/>
  <c r="C8881" i="14"/>
  <c r="C8885" i="14"/>
  <c r="C8887" i="14"/>
  <c r="C8888" i="14"/>
  <c r="C8890" i="14"/>
  <c r="C8891" i="14"/>
  <c r="C8893" i="14"/>
  <c r="C8894" i="14"/>
  <c r="C8898" i="14"/>
  <c r="C8899" i="14"/>
  <c r="C8903" i="14"/>
  <c r="C8904" i="14"/>
  <c r="C8906" i="14"/>
  <c r="C8908" i="14"/>
  <c r="C8913" i="14"/>
  <c r="C8915" i="14"/>
  <c r="C8918" i="14"/>
  <c r="C8920" i="14"/>
  <c r="C8921" i="14"/>
  <c r="C8926" i="14"/>
  <c r="C8927" i="14"/>
  <c r="C8929" i="14"/>
  <c r="C8930" i="14"/>
  <c r="C8932" i="14"/>
  <c r="C8935" i="14"/>
  <c r="C8936" i="14"/>
  <c r="C8939" i="14"/>
  <c r="C8941" i="14"/>
  <c r="C8942" i="14"/>
  <c r="C8945" i="14"/>
  <c r="C8946" i="14"/>
  <c r="C8948" i="14"/>
  <c r="C8949" i="14"/>
  <c r="C8950" i="14"/>
  <c r="C8952" i="14"/>
  <c r="C8954" i="14"/>
  <c r="C8956" i="14"/>
  <c r="C8957" i="14"/>
  <c r="C8959" i="14"/>
  <c r="C8960" i="14"/>
  <c r="C8962" i="14"/>
  <c r="C8963" i="14"/>
  <c r="C8964" i="14"/>
  <c r="C8970" i="14"/>
  <c r="C8974" i="14"/>
  <c r="C8975" i="14"/>
  <c r="C8976" i="14"/>
  <c r="C8977" i="14"/>
  <c r="C8982" i="14"/>
  <c r="C8983" i="14"/>
  <c r="C8985" i="14"/>
  <c r="C8987" i="14"/>
  <c r="C8990" i="14"/>
  <c r="C8991" i="14"/>
  <c r="C8992" i="14"/>
  <c r="C8995" i="14"/>
  <c r="C8997" i="14"/>
  <c r="C8676" i="14"/>
  <c r="C8697" i="14"/>
  <c r="C8708" i="14"/>
  <c r="C8720" i="14"/>
  <c r="C8818" i="14"/>
  <c r="C8820" i="14"/>
  <c r="C8821" i="14"/>
  <c r="C8823" i="14"/>
  <c r="C8833" i="14"/>
  <c r="C8836" i="14"/>
  <c r="C8837" i="14"/>
  <c r="C8850" i="14"/>
  <c r="C8852" i="14"/>
  <c r="C8853" i="14"/>
  <c r="C8855" i="14"/>
  <c r="C8858" i="14"/>
  <c r="C8860" i="14"/>
  <c r="C8863" i="14"/>
  <c r="C8864" i="14"/>
  <c r="C8871" i="14"/>
  <c r="C8873" i="14"/>
  <c r="C8874" i="14"/>
  <c r="C8879" i="14"/>
  <c r="C8889" i="14"/>
  <c r="C8892" i="14"/>
  <c r="C8896" i="14"/>
  <c r="C8897" i="14"/>
  <c r="C8900" i="14"/>
  <c r="C8901" i="14"/>
  <c r="C8902" i="14"/>
  <c r="C8907" i="14"/>
  <c r="C8910" i="14"/>
  <c r="C8914" i="14"/>
  <c r="C8916" i="14"/>
  <c r="C8919" i="14"/>
  <c r="C8923" i="14"/>
  <c r="C8924" i="14"/>
  <c r="C8925" i="14"/>
  <c r="C8931" i="14"/>
  <c r="C8933" i="14"/>
  <c r="C8934" i="14"/>
  <c r="C8938" i="14"/>
  <c r="C8940" i="14"/>
  <c r="C8943" i="14"/>
  <c r="C8944" i="14"/>
  <c r="C8951" i="14"/>
  <c r="C8953" i="14"/>
  <c r="C8958" i="14"/>
  <c r="C8961" i="14"/>
  <c r="C8965" i="14"/>
  <c r="C8967" i="14"/>
  <c r="C8971" i="14"/>
  <c r="C8973" i="14"/>
  <c r="C8978" i="14"/>
  <c r="C8980" i="14"/>
  <c r="C8981" i="14"/>
  <c r="C8984" i="14"/>
  <c r="C8986" i="14"/>
  <c r="C8993" i="14"/>
  <c r="C8994" i="14"/>
  <c r="C8996" i="14"/>
  <c r="C8664" i="14"/>
  <c r="C8681" i="14"/>
  <c r="C8872" i="14"/>
  <c r="C8884" i="14"/>
  <c r="C8895" i="14"/>
  <c r="C8909" i="14"/>
  <c r="C8922" i="14"/>
  <c r="C8928" i="14"/>
  <c r="C8937" i="14"/>
  <c r="C8947" i="14"/>
  <c r="C8955" i="14"/>
  <c r="C8966" i="14"/>
  <c r="C8969" i="14"/>
  <c r="C8979" i="14"/>
  <c r="C8704" i="14"/>
  <c r="C8718" i="14"/>
  <c r="C8841" i="14"/>
  <c r="C8844" i="14"/>
  <c r="C8845" i="14"/>
  <c r="C8847" i="14"/>
  <c r="C9120" i="14"/>
  <c r="C9125" i="14"/>
  <c r="C9126" i="14"/>
  <c r="C9167" i="14"/>
  <c r="C8578" i="14"/>
  <c r="C8675" i="14"/>
  <c r="C8706" i="14"/>
  <c r="C8835" i="14"/>
  <c r="C8846" i="14"/>
  <c r="C8848" i="14"/>
  <c r="C8849" i="14"/>
  <c r="C8905" i="14"/>
  <c r="C9143" i="14"/>
  <c r="C8733" i="14"/>
  <c r="C8655" i="14"/>
  <c r="C8866" i="14"/>
  <c r="C8593" i="14"/>
  <c r="C8607" i="14"/>
  <c r="C8654" i="14"/>
  <c r="C8656" i="14"/>
  <c r="C8659" i="14"/>
  <c r="C8661" i="14"/>
  <c r="C8662" i="14"/>
  <c r="C8663" i="14"/>
  <c r="C8665" i="14"/>
  <c r="C8670" i="14"/>
  <c r="C8671" i="14"/>
  <c r="C8673" i="14"/>
  <c r="C8678" i="14"/>
  <c r="C8679" i="14"/>
  <c r="C8687" i="14"/>
  <c r="C8688" i="14"/>
  <c r="C8689" i="14"/>
  <c r="C8690" i="14"/>
  <c r="C8695" i="14"/>
  <c r="C8696" i="14"/>
  <c r="C8702" i="14"/>
  <c r="C8710" i="14"/>
  <c r="C8711" i="14"/>
  <c r="C8714" i="14"/>
  <c r="C8716" i="14"/>
  <c r="C8723" i="14"/>
  <c r="C8724" i="14"/>
  <c r="C8726" i="14"/>
  <c r="C8728" i="14"/>
  <c r="C8730" i="14"/>
  <c r="C8731" i="14"/>
  <c r="C8732" i="14"/>
  <c r="C8735" i="14"/>
  <c r="C8736" i="14"/>
  <c r="C8738" i="14"/>
  <c r="C8740" i="14"/>
  <c r="C8741" i="14"/>
  <c r="C8743" i="14"/>
  <c r="C8746" i="14"/>
  <c r="C8747" i="14"/>
  <c r="C8748" i="14"/>
  <c r="C8749" i="14"/>
  <c r="C8752" i="14"/>
  <c r="C8753" i="14"/>
  <c r="C8756" i="14"/>
  <c r="C8757" i="14"/>
  <c r="C8758" i="14"/>
  <c r="C8761" i="14"/>
  <c r="C8762" i="14"/>
  <c r="C8764" i="14"/>
  <c r="C8766" i="14"/>
  <c r="C8768" i="14"/>
  <c r="C8770" i="14"/>
  <c r="C8774" i="14"/>
  <c r="C8776" i="14"/>
  <c r="C8778" i="14"/>
  <c r="C8780" i="14"/>
  <c r="C8781" i="14"/>
  <c r="C8784" i="14"/>
  <c r="C8785" i="14"/>
  <c r="C8787" i="14"/>
  <c r="C8788" i="14"/>
  <c r="C8790" i="14"/>
  <c r="C8792" i="14"/>
  <c r="C8794" i="14"/>
  <c r="C8796" i="14"/>
  <c r="C8797" i="14"/>
  <c r="C8799" i="14"/>
  <c r="C8801" i="14"/>
  <c r="C8802" i="14"/>
  <c r="C8804" i="14"/>
  <c r="C8807" i="14"/>
  <c r="C8810" i="14"/>
  <c r="C8812" i="14"/>
  <c r="C8813" i="14"/>
  <c r="C8814" i="14"/>
  <c r="C8817" i="14"/>
  <c r="C9103" i="14"/>
  <c r="C8592" i="14"/>
  <c r="C8598" i="14"/>
  <c r="C8657" i="14"/>
  <c r="C8658" i="14"/>
  <c r="C8660" i="14"/>
  <c r="C8667" i="14"/>
  <c r="C8669" i="14"/>
  <c r="C8672" i="14"/>
  <c r="C8674" i="14"/>
  <c r="C8677" i="14"/>
  <c r="C8682" i="14"/>
  <c r="C8684" i="14"/>
  <c r="C8686" i="14"/>
  <c r="C8691" i="14"/>
  <c r="C8693" i="14"/>
  <c r="C8694" i="14"/>
  <c r="C8698" i="14"/>
  <c r="C8709" i="14"/>
  <c r="C8712" i="14"/>
  <c r="C8715" i="14"/>
  <c r="C8722" i="14"/>
  <c r="C8725" i="14"/>
  <c r="C8727" i="14"/>
  <c r="C8734" i="14"/>
  <c r="C8737" i="14"/>
  <c r="C8739" i="14"/>
  <c r="C8742" i="14"/>
  <c r="C8745" i="14"/>
  <c r="C8751" i="14"/>
  <c r="C8754" i="14"/>
  <c r="C8755" i="14"/>
  <c r="C8759" i="14"/>
  <c r="C8760" i="14"/>
  <c r="C8763" i="14"/>
  <c r="C8765" i="14"/>
  <c r="C8769" i="14"/>
  <c r="C8772" i="14"/>
  <c r="C8773" i="14"/>
  <c r="C8775" i="14"/>
  <c r="C8777" i="14"/>
  <c r="C8779" i="14"/>
  <c r="C8783" i="14"/>
  <c r="C8786" i="14"/>
  <c r="C8791" i="14"/>
  <c r="C8793" i="14"/>
  <c r="C8795" i="14"/>
  <c r="C8800" i="14"/>
  <c r="C8803" i="14"/>
  <c r="C8806" i="14"/>
  <c r="C8808" i="14"/>
  <c r="C8811" i="14"/>
  <c r="C8816" i="14"/>
  <c r="C9013" i="14"/>
  <c r="C9102" i="14"/>
  <c r="C9104" i="14"/>
  <c r="C9136" i="14"/>
  <c r="C9148" i="14"/>
  <c r="C9162" i="14"/>
  <c r="C8668" i="14"/>
  <c r="C8685" i="14"/>
  <c r="C8692" i="14"/>
  <c r="C8699" i="14"/>
  <c r="C8705" i="14"/>
  <c r="C8713" i="14"/>
  <c r="C8744" i="14"/>
  <c r="C8750" i="14"/>
  <c r="C8771" i="14"/>
  <c r="C8782" i="14"/>
  <c r="C8805" i="14"/>
  <c r="C8809" i="14"/>
  <c r="C8589" i="14"/>
  <c r="C8594" i="14"/>
  <c r="C8595" i="14"/>
  <c r="C8597" i="14"/>
  <c r="C8599" i="14"/>
  <c r="C8602" i="14"/>
  <c r="C8605" i="14"/>
  <c r="C8608" i="14"/>
  <c r="C8610" i="14"/>
  <c r="C8613" i="14"/>
  <c r="C8614" i="14"/>
  <c r="C8617" i="14"/>
  <c r="C8618" i="14"/>
  <c r="C8622" i="14"/>
  <c r="C8623" i="14"/>
  <c r="C8624" i="14"/>
  <c r="C8626" i="14"/>
  <c r="C8627" i="14"/>
  <c r="C8630" i="14"/>
  <c r="C8632" i="14"/>
  <c r="C8634" i="14"/>
  <c r="C8635" i="14"/>
  <c r="C8636" i="14"/>
  <c r="C8639" i="14"/>
  <c r="C8640" i="14"/>
  <c r="C8641" i="14"/>
  <c r="C8642" i="14"/>
  <c r="C8646" i="14"/>
  <c r="C8648" i="14"/>
  <c r="C8649" i="14"/>
  <c r="C8650" i="14"/>
  <c r="C8652" i="14"/>
  <c r="C8653" i="14"/>
  <c r="C8680" i="14"/>
  <c r="C9029" i="14"/>
  <c r="C9030" i="14"/>
  <c r="C9031" i="14"/>
  <c r="C9034" i="14"/>
  <c r="C9036" i="14"/>
  <c r="C9041" i="14"/>
  <c r="C9050" i="14"/>
  <c r="C9053" i="14"/>
  <c r="C9058" i="14"/>
  <c r="C9061" i="14"/>
  <c r="C9064" i="14"/>
  <c r="C9070" i="14"/>
  <c r="C9071" i="14"/>
  <c r="C9072" i="14"/>
  <c r="C9076" i="14"/>
  <c r="C9077" i="14"/>
  <c r="C9079" i="14"/>
  <c r="C9081" i="14"/>
  <c r="C9085" i="14"/>
  <c r="C9089" i="14"/>
  <c r="C9092" i="14"/>
  <c r="C9101" i="14"/>
  <c r="C9172" i="14"/>
  <c r="C9173" i="14"/>
  <c r="C9175" i="14"/>
  <c r="C9192" i="14"/>
  <c r="C9197" i="14"/>
  <c r="C9201" i="14"/>
  <c r="C9207" i="14"/>
  <c r="C9216" i="14"/>
  <c r="C9219" i="14"/>
  <c r="C9221" i="14"/>
  <c r="C9222" i="14"/>
  <c r="C9224" i="14"/>
  <c r="C9227" i="14"/>
  <c r="C9229" i="14"/>
  <c r="C9230" i="14"/>
  <c r="C9231" i="14"/>
  <c r="C9233" i="14"/>
  <c r="C9234" i="14"/>
  <c r="C8587" i="14"/>
  <c r="C8588" i="14"/>
  <c r="C8590" i="14"/>
  <c r="C8591" i="14"/>
  <c r="C8596" i="14"/>
  <c r="C8600" i="14"/>
  <c r="C8603" i="14"/>
  <c r="C8604" i="14"/>
  <c r="C8606" i="14"/>
  <c r="C8609" i="14"/>
  <c r="C8611" i="14"/>
  <c r="C8612" i="14"/>
  <c r="C8615" i="14"/>
  <c r="C8619" i="14"/>
  <c r="C8620" i="14"/>
  <c r="C8628" i="14"/>
  <c r="C8631" i="14"/>
  <c r="C8638" i="14"/>
  <c r="C8643" i="14"/>
  <c r="C8644" i="14"/>
  <c r="C8645" i="14"/>
  <c r="C8647" i="14"/>
  <c r="C8666" i="14"/>
  <c r="C8683" i="14"/>
  <c r="C8700" i="14"/>
  <c r="C9033" i="14"/>
  <c r="C9037" i="14"/>
  <c r="C9040" i="14"/>
  <c r="C9042" i="14"/>
  <c r="C9045" i="14"/>
  <c r="C9048" i="14"/>
  <c r="C9059" i="14"/>
  <c r="C9065" i="14"/>
  <c r="C9067" i="14"/>
  <c r="C9068" i="14"/>
  <c r="C9075" i="14"/>
  <c r="C9080" i="14"/>
  <c r="C9082" i="14"/>
  <c r="C9087" i="14"/>
  <c r="C9091" i="14"/>
  <c r="C9171" i="14"/>
  <c r="C9178" i="14"/>
  <c r="C9185" i="14"/>
  <c r="C9190" i="14"/>
  <c r="C9196" i="14"/>
  <c r="C9199" i="14"/>
  <c r="C9203" i="14"/>
  <c r="C9215" i="14"/>
  <c r="C9218" i="14"/>
  <c r="C9220" i="14"/>
  <c r="C9225" i="14"/>
  <c r="C9226" i="14"/>
  <c r="C9228" i="14"/>
  <c r="C9232" i="14"/>
  <c r="C9046" i="14"/>
  <c r="C9054" i="14"/>
  <c r="C9035" i="14"/>
  <c r="C9062" i="14"/>
  <c r="C9069" i="14"/>
  <c r="C9078" i="14"/>
  <c r="C9083" i="14"/>
  <c r="C9084" i="14"/>
  <c r="C9176" i="14"/>
  <c r="C9177" i="14"/>
  <c r="C9182" i="14"/>
  <c r="C9184" i="14"/>
  <c r="C9198" i="14"/>
  <c r="C9202" i="14"/>
  <c r="C9209" i="14"/>
  <c r="C9211" i="14"/>
  <c r="C9213" i="14"/>
  <c r="C8601" i="14"/>
  <c r="C8616" i="14"/>
  <c r="C8621" i="14"/>
  <c r="C8625" i="14"/>
  <c r="C8629" i="14"/>
  <c r="C8633" i="14"/>
  <c r="C8637" i="14"/>
  <c r="C8651" i="14"/>
  <c r="C9032" i="14"/>
  <c r="C9038" i="14"/>
  <c r="C9039" i="14"/>
  <c r="C9044" i="14"/>
  <c r="C9047" i="14"/>
  <c r="C9049" i="14"/>
  <c r="C9051" i="14"/>
  <c r="C9055" i="14"/>
  <c r="C9056" i="14"/>
  <c r="C9057" i="14"/>
  <c r="C9063" i="14"/>
  <c r="C9066" i="14"/>
  <c r="C9073" i="14"/>
  <c r="C9074" i="14"/>
  <c r="C9086" i="14"/>
  <c r="C9088" i="14"/>
  <c r="C9090" i="14"/>
  <c r="C9174" i="14"/>
  <c r="C9180" i="14"/>
  <c r="C9183" i="14"/>
  <c r="C9187" i="14"/>
  <c r="C9188" i="14"/>
  <c r="C9189" i="14"/>
  <c r="C9191" i="14"/>
  <c r="C9193" i="14"/>
  <c r="C9194" i="14"/>
  <c r="C9200" i="14"/>
  <c r="C9204" i="14"/>
  <c r="C9205" i="14"/>
  <c r="C9214" i="14"/>
  <c r="C9217" i="14"/>
  <c r="C9223" i="14"/>
  <c r="C9043" i="14"/>
  <c r="C9195" i="14"/>
  <c r="C9208" i="14"/>
  <c r="C9186" i="14"/>
  <c r="C9206" i="14"/>
  <c r="C8865" i="14"/>
  <c r="C8882" i="14"/>
  <c r="C8883" i="14"/>
  <c r="C8911" i="14"/>
  <c r="C8912" i="14"/>
  <c r="C9110" i="14"/>
  <c r="C9112" i="14"/>
  <c r="C9119" i="14"/>
  <c r="C9123" i="14"/>
  <c r="C9128" i="14"/>
  <c r="C9129" i="14"/>
  <c r="C9131" i="14"/>
  <c r="C9133" i="14"/>
  <c r="C9137" i="14"/>
  <c r="C9138" i="14"/>
  <c r="C9145" i="14"/>
  <c r="C9155" i="14"/>
  <c r="C9158" i="14"/>
  <c r="C9159" i="14"/>
  <c r="C9164" i="14"/>
  <c r="C9169" i="14"/>
  <c r="C8875" i="14"/>
  <c r="C9109" i="14"/>
  <c r="C9116" i="14"/>
  <c r="C9117" i="14"/>
  <c r="C9118" i="14"/>
  <c r="C9127" i="14"/>
  <c r="C9132" i="14"/>
  <c r="C9134" i="14"/>
  <c r="C9152" i="14"/>
  <c r="C9157" i="14"/>
  <c r="C9160" i="14"/>
  <c r="C9009" i="14"/>
  <c r="C9012" i="14"/>
  <c r="C9015" i="14"/>
  <c r="C9027" i="14"/>
  <c r="C8851" i="14"/>
  <c r="C8999" i="14"/>
  <c r="C9001" i="14"/>
  <c r="C9002" i="14"/>
  <c r="C9003" i="14"/>
  <c r="C9006" i="14"/>
  <c r="C9008" i="14"/>
  <c r="C9010" i="14"/>
  <c r="C9014" i="14"/>
  <c r="C9016" i="14"/>
  <c r="C9018" i="14"/>
  <c r="C9020" i="14"/>
  <c r="C9022" i="14"/>
  <c r="C9023" i="14"/>
  <c r="C9026" i="14"/>
  <c r="C9028" i="14"/>
  <c r="C9122" i="14"/>
  <c r="C9130" i="14"/>
  <c r="C9144" i="14"/>
  <c r="C9161" i="14"/>
  <c r="C9168" i="14"/>
  <c r="C9000" i="14"/>
  <c r="C9005" i="14"/>
  <c r="C9019" i="14"/>
  <c r="C9024" i="14"/>
  <c r="C9004" i="14"/>
  <c r="C9007" i="14"/>
  <c r="C9017" i="14"/>
  <c r="C9025" i="14"/>
  <c r="C8998" i="14"/>
  <c r="C9011" i="14"/>
  <c r="C9105" i="14"/>
  <c r="C9107" i="14"/>
  <c r="C9111" i="14"/>
  <c r="C9114" i="14"/>
  <c r="C9135" i="14"/>
  <c r="C9147" i="14"/>
  <c r="C9153" i="14"/>
  <c r="C9154" i="14"/>
  <c r="C9156" i="14"/>
  <c r="C9163" i="14"/>
  <c r="C9165" i="14"/>
  <c r="C9170" i="14"/>
  <c r="C9106" i="14"/>
  <c r="C9108" i="14"/>
  <c r="C9113" i="14"/>
  <c r="C9115" i="14"/>
  <c r="C9121" i="14"/>
  <c r="C9139" i="14"/>
  <c r="C9140" i="14"/>
  <c r="C9141" i="14"/>
  <c r="C9146" i="14"/>
  <c r="C9149" i="14"/>
  <c r="C9150" i="14"/>
  <c r="C9151" i="14"/>
  <c r="C9166" i="14"/>
  <c r="C9060" i="14"/>
  <c r="C9094" i="14"/>
  <c r="C9096" i="14"/>
  <c r="C9097" i="14"/>
  <c r="C9099" i="14"/>
  <c r="C9100" i="14"/>
  <c r="C9210" i="14"/>
  <c r="C9212" i="14"/>
  <c r="C9052" i="14"/>
  <c r="C9093" i="14"/>
  <c r="C9095" i="14"/>
  <c r="C9098" i="14"/>
  <c r="C9179" i="14"/>
  <c r="C9181" i="14"/>
  <c r="C8832" i="14"/>
  <c r="C8917" i="14"/>
  <c r="C8968" i="14"/>
  <c r="C8972" i="14"/>
  <c r="C8989" i="14"/>
  <c r="C8829" i="14"/>
  <c r="C8988" i="14"/>
  <c r="C8721" i="14"/>
  <c r="C8729" i="14"/>
  <c r="C8789" i="14"/>
  <c r="C8798" i="14"/>
  <c r="C8815" i="14"/>
  <c r="C8767" i="14"/>
  <c r="C8870" i="14"/>
  <c r="C8886" i="14"/>
  <c r="C9021" i="14"/>
  <c r="C9142" i="14"/>
  <c r="C9124" i="14"/>
  <c r="C196" i="14"/>
  <c r="C197" i="14"/>
  <c r="C198" i="14"/>
  <c r="C199" i="14"/>
  <c r="C200" i="14"/>
  <c r="C201" i="14"/>
  <c r="C202" i="14"/>
  <c r="C203" i="14"/>
  <c r="C204" i="14"/>
  <c r="C205" i="14"/>
  <c r="C206" i="14"/>
  <c r="C207" i="14"/>
  <c r="C208" i="14"/>
  <c r="C209" i="14"/>
  <c r="C210" i="14"/>
  <c r="C211" i="14"/>
  <c r="C212" i="14"/>
  <c r="C213" i="14"/>
  <c r="C214" i="14"/>
  <c r="C215" i="14"/>
  <c r="C216" i="14"/>
  <c r="C217" i="14"/>
  <c r="C218" i="14"/>
  <c r="C219" i="14"/>
  <c r="C220" i="14"/>
  <c r="C221" i="14"/>
  <c r="C222" i="14"/>
  <c r="C223" i="14"/>
  <c r="C224" i="14"/>
  <c r="C225" i="14"/>
  <c r="C226" i="14"/>
  <c r="C227" i="14"/>
  <c r="C228" i="14"/>
  <c r="C229" i="14"/>
  <c r="C230" i="14"/>
  <c r="C231" i="14"/>
  <c r="C232" i="14"/>
  <c r="C233" i="14"/>
  <c r="C234" i="14"/>
  <c r="C235" i="14"/>
  <c r="C236" i="14"/>
  <c r="C237" i="14"/>
  <c r="C238" i="14"/>
  <c r="C239" i="14"/>
  <c r="C240" i="14"/>
  <c r="C241" i="14"/>
  <c r="C242" i="14"/>
  <c r="C243" i="14"/>
  <c r="C244" i="14"/>
  <c r="C245" i="14"/>
  <c r="C246" i="14"/>
  <c r="C247" i="14"/>
  <c r="C248" i="14"/>
  <c r="C249" i="14"/>
  <c r="C250" i="14"/>
  <c r="C251" i="14"/>
  <c r="C252" i="14"/>
  <c r="C253" i="14"/>
  <c r="C254" i="14"/>
  <c r="C255" i="14"/>
  <c r="C256" i="14"/>
  <c r="C257" i="14"/>
  <c r="C258" i="14"/>
  <c r="C259" i="14"/>
  <c r="C260" i="14"/>
  <c r="C261" i="14"/>
  <c r="C262" i="14"/>
  <c r="C263" i="14"/>
  <c r="C264" i="14"/>
  <c r="C265" i="14"/>
  <c r="C266" i="14"/>
  <c r="C267" i="14"/>
  <c r="C268" i="14"/>
  <c r="C269" i="14"/>
  <c r="C270" i="14"/>
  <c r="C271" i="14"/>
  <c r="C272" i="14"/>
  <c r="C273" i="14"/>
  <c r="C274" i="14"/>
  <c r="C275" i="14"/>
  <c r="C276" i="14"/>
  <c r="C277" i="14"/>
  <c r="C278" i="14"/>
  <c r="C279" i="14"/>
  <c r="C280" i="14"/>
  <c r="C281" i="14"/>
  <c r="C283" i="14"/>
  <c r="C284" i="14"/>
  <c r="C285" i="14"/>
  <c r="C286" i="14"/>
  <c r="C287" i="14"/>
  <c r="C289" i="14"/>
  <c r="C290" i="14"/>
  <c r="C291" i="14"/>
  <c r="C292" i="14"/>
  <c r="C293" i="14"/>
  <c r="C294" i="14"/>
  <c r="C295" i="14"/>
  <c r="C296" i="14"/>
  <c r="C297" i="14"/>
  <c r="C298" i="14"/>
  <c r="C299" i="14"/>
  <c r="C300" i="14"/>
  <c r="C301" i="14"/>
  <c r="C302" i="14"/>
  <c r="C303" i="14"/>
  <c r="C304" i="14"/>
  <c r="C305" i="14"/>
  <c r="C306" i="14"/>
  <c r="C307" i="14"/>
  <c r="C308" i="14"/>
  <c r="C309" i="14"/>
  <c r="C310" i="14"/>
  <c r="C311" i="14"/>
  <c r="C312" i="14"/>
  <c r="C313" i="14"/>
  <c r="C314" i="14"/>
  <c r="C315" i="14"/>
  <c r="C316" i="14"/>
  <c r="C317" i="14"/>
  <c r="C318" i="14"/>
  <c r="C319" i="14"/>
  <c r="C320" i="14"/>
  <c r="C321" i="14"/>
  <c r="C322" i="14"/>
  <c r="C323" i="14"/>
  <c r="C324" i="14"/>
  <c r="C325" i="14"/>
  <c r="C326" i="14"/>
  <c r="C327" i="14"/>
  <c r="C328" i="14"/>
  <c r="C329" i="14"/>
  <c r="C330" i="14"/>
  <c r="C331" i="14"/>
  <c r="C332" i="14"/>
  <c r="C333" i="14"/>
  <c r="C334" i="14"/>
  <c r="C335" i="14"/>
  <c r="C336" i="14"/>
  <c r="C337" i="14"/>
  <c r="C338" i="14"/>
  <c r="C339" i="14"/>
  <c r="C340" i="14"/>
  <c r="C341" i="14"/>
  <c r="C342" i="14"/>
  <c r="C343" i="14"/>
  <c r="C344" i="14"/>
  <c r="C345" i="14"/>
  <c r="C346" i="14"/>
  <c r="C347" i="14"/>
  <c r="C348" i="14"/>
  <c r="C349" i="14"/>
  <c r="C350" i="14"/>
  <c r="C351" i="14"/>
  <c r="C352" i="14"/>
  <c r="C353" i="14"/>
  <c r="C354" i="14"/>
  <c r="C355" i="14"/>
  <c r="C356" i="14"/>
  <c r="C357" i="14"/>
  <c r="C358" i="14"/>
  <c r="C359" i="14"/>
  <c r="C360" i="14"/>
  <c r="C361" i="14"/>
  <c r="C362" i="14"/>
  <c r="C363" i="14"/>
  <c r="C364" i="14"/>
  <c r="C365" i="14"/>
  <c r="C366" i="14"/>
  <c r="C367" i="14"/>
  <c r="C368" i="14"/>
  <c r="C369" i="14"/>
  <c r="C370" i="14"/>
  <c r="C371" i="14"/>
  <c r="C372" i="14"/>
  <c r="C373" i="14"/>
  <c r="C374" i="14"/>
  <c r="C375" i="14"/>
  <c r="C376" i="14"/>
  <c r="C377" i="14"/>
  <c r="C378" i="14"/>
  <c r="C379" i="14"/>
  <c r="C380" i="14"/>
  <c r="C381" i="14"/>
  <c r="C382" i="14"/>
  <c r="C383" i="14"/>
  <c r="C384" i="14"/>
  <c r="C385" i="14"/>
  <c r="C386" i="14"/>
  <c r="C387" i="14"/>
  <c r="C388" i="14"/>
  <c r="C389" i="14"/>
  <c r="C390" i="14"/>
  <c r="C391" i="14"/>
  <c r="C392" i="14"/>
  <c r="C393" i="14"/>
  <c r="C394" i="14"/>
  <c r="C395" i="14"/>
  <c r="C396" i="14"/>
  <c r="C397" i="14"/>
  <c r="C398" i="14"/>
  <c r="C399" i="14"/>
  <c r="C400" i="14"/>
  <c r="C401" i="14"/>
  <c r="C402" i="14"/>
  <c r="C403" i="14"/>
  <c r="C404" i="14"/>
  <c r="C405" i="14"/>
  <c r="C406" i="14"/>
  <c r="C407" i="14"/>
  <c r="C408" i="14"/>
  <c r="C409" i="14"/>
  <c r="C410" i="14"/>
  <c r="C411" i="14"/>
  <c r="C412" i="14"/>
  <c r="C413" i="14"/>
  <c r="C414" i="14"/>
  <c r="C415" i="14"/>
  <c r="C416" i="14"/>
  <c r="C417" i="14"/>
  <c r="C418" i="14"/>
  <c r="C419" i="14"/>
  <c r="C420" i="14"/>
  <c r="C421" i="14"/>
  <c r="C422" i="14"/>
  <c r="C423" i="14"/>
  <c r="C424" i="14"/>
  <c r="C425" i="14"/>
  <c r="C426" i="14"/>
  <c r="C427" i="14"/>
  <c r="C428" i="14"/>
  <c r="C429" i="14"/>
  <c r="C430" i="14"/>
  <c r="C432" i="14"/>
  <c r="C434" i="14"/>
  <c r="C435" i="14"/>
  <c r="C436" i="14"/>
  <c r="C437" i="14"/>
  <c r="C438" i="14"/>
  <c r="C439" i="14"/>
  <c r="C440" i="14"/>
  <c r="C441" i="14"/>
  <c r="C442" i="14"/>
  <c r="C443" i="14"/>
  <c r="C444" i="14"/>
  <c r="C445" i="14"/>
  <c r="C446" i="14"/>
  <c r="C447" i="14"/>
  <c r="C448" i="14"/>
  <c r="C449" i="14"/>
  <c r="C450" i="14"/>
  <c r="C451" i="14"/>
  <c r="C452" i="14"/>
  <c r="C453" i="14"/>
  <c r="C454" i="14"/>
  <c r="C455" i="14"/>
  <c r="C456" i="14"/>
  <c r="C457" i="14"/>
  <c r="C458" i="14"/>
  <c r="C459" i="14"/>
  <c r="C460" i="14"/>
  <c r="C461" i="14"/>
  <c r="C462" i="14"/>
  <c r="C463" i="14"/>
  <c r="C464" i="14"/>
  <c r="C465" i="14"/>
  <c r="C466" i="14"/>
  <c r="C467" i="14"/>
  <c r="C468" i="14"/>
  <c r="C469" i="14"/>
  <c r="C470" i="14"/>
  <c r="C471" i="14"/>
  <c r="C472" i="14"/>
  <c r="C473" i="14"/>
  <c r="C474" i="14"/>
  <c r="C475" i="14"/>
  <c r="C476" i="14"/>
  <c r="C477" i="14"/>
  <c r="C478" i="14"/>
  <c r="C479" i="14"/>
  <c r="C480" i="14"/>
  <c r="C481" i="14"/>
  <c r="C482" i="14"/>
  <c r="C483" i="14"/>
  <c r="C484" i="14"/>
  <c r="C485" i="14"/>
  <c r="C486" i="14"/>
  <c r="C487" i="14"/>
  <c r="C488" i="14"/>
  <c r="C489" i="14"/>
  <c r="C490" i="14"/>
  <c r="C494" i="14"/>
  <c r="C495" i="14"/>
  <c r="C496" i="14"/>
  <c r="C497" i="14"/>
  <c r="C498" i="14"/>
  <c r="C499" i="14"/>
  <c r="C500" i="14"/>
  <c r="C501" i="14"/>
  <c r="C502" i="14"/>
  <c r="C503" i="14"/>
  <c r="C504" i="14"/>
  <c r="C505" i="14"/>
  <c r="C506" i="14"/>
  <c r="C507" i="14"/>
  <c r="C508" i="14"/>
  <c r="C509" i="14"/>
  <c r="C510" i="14"/>
  <c r="C511" i="14"/>
  <c r="C512" i="14"/>
  <c r="C513" i="14"/>
  <c r="C514" i="14"/>
  <c r="C515" i="14"/>
  <c r="C516" i="14"/>
  <c r="C517" i="14"/>
  <c r="C518" i="14"/>
  <c r="C519" i="14"/>
  <c r="C520" i="14"/>
  <c r="C521" i="14"/>
  <c r="C522" i="14"/>
  <c r="C523" i="14"/>
  <c r="C524" i="14"/>
  <c r="C525" i="14"/>
  <c r="C526" i="14"/>
  <c r="C527" i="14"/>
  <c r="C528" i="14"/>
  <c r="C529" i="14"/>
  <c r="C530" i="14"/>
  <c r="C531" i="14"/>
  <c r="C532" i="14"/>
  <c r="C533" i="14"/>
  <c r="C534" i="14"/>
  <c r="C535" i="14"/>
  <c r="C536" i="14"/>
  <c r="C537" i="14"/>
  <c r="C538" i="14"/>
  <c r="C539" i="14"/>
  <c r="C540" i="14"/>
  <c r="C541" i="14"/>
  <c r="C542" i="14"/>
  <c r="C543" i="14"/>
  <c r="C544" i="14"/>
  <c r="C545" i="14"/>
  <c r="C546" i="14"/>
  <c r="C547" i="14"/>
  <c r="C548" i="14"/>
  <c r="C549" i="14"/>
  <c r="C550" i="14"/>
  <c r="C551" i="14"/>
  <c r="C552" i="14"/>
  <c r="C553" i="14"/>
  <c r="C554" i="14"/>
  <c r="C555" i="14"/>
  <c r="C556" i="14"/>
  <c r="C557" i="14"/>
  <c r="C558" i="14"/>
  <c r="C559" i="14"/>
  <c r="C560" i="14"/>
  <c r="C561" i="14"/>
  <c r="C562" i="14"/>
  <c r="C563" i="14"/>
  <c r="C564" i="14"/>
  <c r="C565" i="14"/>
  <c r="C566" i="14"/>
  <c r="C567" i="14"/>
  <c r="C568" i="14"/>
  <c r="C569" i="14"/>
  <c r="C570" i="14"/>
  <c r="C571" i="14"/>
  <c r="C572" i="14"/>
  <c r="C573" i="14"/>
  <c r="C574" i="14"/>
  <c r="C575" i="14"/>
  <c r="C576" i="14"/>
  <c r="C577" i="14"/>
  <c r="C578" i="14"/>
  <c r="C579" i="14"/>
  <c r="C580" i="14"/>
  <c r="C581" i="14"/>
  <c r="C582" i="14"/>
  <c r="C584" i="14"/>
  <c r="C585" i="14"/>
  <c r="C586" i="14"/>
  <c r="C587" i="14"/>
  <c r="C588" i="14"/>
  <c r="C589" i="14"/>
  <c r="C590" i="14"/>
  <c r="C591" i="14"/>
  <c r="C592" i="14"/>
  <c r="C593" i="14"/>
  <c r="C594" i="14"/>
  <c r="C595" i="14"/>
  <c r="C596" i="14"/>
  <c r="C597" i="14"/>
  <c r="C598" i="14"/>
  <c r="C599" i="14"/>
  <c r="C600" i="14"/>
  <c r="C601" i="14"/>
  <c r="C602" i="14"/>
  <c r="C603" i="14"/>
  <c r="C604" i="14"/>
  <c r="C605" i="14"/>
  <c r="C606" i="14"/>
  <c r="C607" i="14"/>
  <c r="C608" i="14"/>
  <c r="C609" i="14"/>
  <c r="C610" i="14"/>
  <c r="C611" i="14"/>
  <c r="C612" i="14"/>
  <c r="C613" i="14"/>
  <c r="C615" i="14"/>
  <c r="C616" i="14"/>
  <c r="C617" i="14"/>
  <c r="C618" i="14"/>
  <c r="C619" i="14"/>
  <c r="C620" i="14"/>
  <c r="C621" i="14"/>
  <c r="C622" i="14"/>
  <c r="C623" i="14"/>
  <c r="C624" i="14"/>
  <c r="C625" i="14"/>
  <c r="C626" i="14"/>
  <c r="C627" i="14"/>
  <c r="C628" i="14"/>
  <c r="C629" i="14"/>
  <c r="C630" i="14"/>
  <c r="C631" i="14"/>
  <c r="C632" i="14"/>
  <c r="C633" i="14"/>
  <c r="C634" i="14"/>
  <c r="C635" i="14"/>
  <c r="C636" i="14"/>
  <c r="C637" i="14"/>
  <c r="C638" i="14"/>
  <c r="C639" i="14"/>
  <c r="C640" i="14"/>
  <c r="C641" i="14"/>
  <c r="C642" i="14"/>
  <c r="C643" i="14"/>
  <c r="C644" i="14"/>
  <c r="C645" i="14"/>
  <c r="C646" i="14"/>
  <c r="C647" i="14"/>
  <c r="C648" i="14"/>
  <c r="C649" i="14"/>
  <c r="C650" i="14"/>
  <c r="C651" i="14"/>
  <c r="C652" i="14"/>
  <c r="C655" i="14"/>
  <c r="C656" i="14"/>
  <c r="C657" i="14"/>
  <c r="C658" i="14"/>
  <c r="C659" i="14"/>
  <c r="C660" i="14"/>
  <c r="C662" i="14"/>
  <c r="C663" i="14"/>
  <c r="C665" i="14"/>
  <c r="C669" i="14"/>
  <c r="C670" i="14"/>
  <c r="C671" i="14"/>
  <c r="C674" i="14"/>
  <c r="C676" i="14"/>
  <c r="C678" i="14"/>
  <c r="C679" i="14"/>
  <c r="C680" i="14"/>
  <c r="C681" i="14"/>
  <c r="C682" i="14"/>
  <c r="C683" i="14"/>
  <c r="C684" i="14"/>
  <c r="C685" i="14"/>
  <c r="C689" i="14"/>
  <c r="C690" i="14"/>
  <c r="C691" i="14"/>
  <c r="C692" i="14"/>
  <c r="C693" i="14"/>
  <c r="C694" i="14"/>
  <c r="C695" i="14"/>
  <c r="C697" i="14"/>
  <c r="C698" i="14"/>
  <c r="C699" i="14"/>
  <c r="C700" i="14"/>
  <c r="C702" i="14"/>
  <c r="C703" i="14"/>
  <c r="C704" i="14"/>
  <c r="C705" i="14"/>
  <c r="C707" i="14"/>
  <c r="C708" i="14"/>
  <c r="C709" i="14"/>
  <c r="C710" i="14"/>
  <c r="C711" i="14"/>
  <c r="C712" i="14"/>
  <c r="C714" i="14"/>
  <c r="C715" i="14"/>
  <c r="C716" i="14"/>
  <c r="C717" i="14"/>
  <c r="C718" i="14"/>
  <c r="C719" i="14"/>
  <c r="C720" i="14"/>
  <c r="C721" i="14"/>
  <c r="C722" i="14"/>
  <c r="C723" i="14"/>
  <c r="C724" i="14"/>
  <c r="C725" i="14"/>
  <c r="C726" i="14"/>
  <c r="C727" i="14"/>
  <c r="C728" i="14"/>
  <c r="C729" i="14"/>
  <c r="C730" i="14"/>
  <c r="C731" i="14"/>
  <c r="C732" i="14"/>
  <c r="C733" i="14"/>
  <c r="C734" i="14"/>
  <c r="C735" i="14"/>
  <c r="C736" i="14"/>
  <c r="C737" i="14"/>
  <c r="C738" i="14"/>
  <c r="C739" i="14"/>
  <c r="C740" i="14"/>
  <c r="C741" i="14"/>
  <c r="C742" i="14"/>
  <c r="C743" i="14"/>
  <c r="C744" i="14"/>
  <c r="C745" i="14"/>
  <c r="C746" i="14"/>
  <c r="C747" i="14"/>
  <c r="C748" i="14"/>
  <c r="C749" i="14"/>
  <c r="C750" i="14"/>
  <c r="C751" i="14"/>
  <c r="C752" i="14"/>
  <c r="C753" i="14"/>
  <c r="C754" i="14"/>
  <c r="C755" i="14"/>
  <c r="C756" i="14"/>
  <c r="C757" i="14"/>
  <c r="C758" i="14"/>
  <c r="C759" i="14"/>
  <c r="C760" i="14"/>
  <c r="C763" i="14"/>
  <c r="C764" i="14"/>
  <c r="C765" i="14"/>
  <c r="C766" i="14"/>
  <c r="C767" i="14"/>
  <c r="C768" i="14"/>
  <c r="C769" i="14"/>
  <c r="C770" i="14"/>
  <c r="C771" i="14"/>
  <c r="C772" i="14"/>
  <c r="C773" i="14"/>
  <c r="C774" i="14"/>
  <c r="C775" i="14"/>
  <c r="C776" i="14"/>
  <c r="C777" i="14"/>
  <c r="C778" i="14"/>
  <c r="C779" i="14"/>
  <c r="C780" i="14"/>
  <c r="C781" i="14"/>
  <c r="C782" i="14"/>
  <c r="C783" i="14"/>
  <c r="C784" i="14"/>
  <c r="C785" i="14"/>
  <c r="C786" i="14"/>
  <c r="C787" i="14"/>
  <c r="C788" i="14"/>
  <c r="C789" i="14"/>
  <c r="C790" i="14"/>
  <c r="C791" i="14"/>
  <c r="C792" i="14"/>
  <c r="C793" i="14"/>
  <c r="C794" i="14"/>
  <c r="C795" i="14"/>
  <c r="C796" i="14"/>
  <c r="C797" i="14"/>
  <c r="C798" i="14"/>
  <c r="C799" i="14"/>
  <c r="C800" i="14"/>
  <c r="C802" i="14"/>
  <c r="C803" i="14"/>
  <c r="C804" i="14"/>
  <c r="C806" i="14"/>
  <c r="C807" i="14"/>
  <c r="C808" i="14"/>
  <c r="C809" i="14"/>
  <c r="C811" i="14"/>
  <c r="C813" i="14"/>
  <c r="C815" i="14"/>
  <c r="C816" i="14"/>
  <c r="C817" i="14"/>
  <c r="C818" i="14"/>
  <c r="C819" i="14"/>
  <c r="C821" i="14"/>
  <c r="C823" i="14"/>
  <c r="C825" i="14"/>
  <c r="C827" i="14"/>
  <c r="C829" i="14"/>
  <c r="C830" i="14"/>
  <c r="C831" i="14"/>
  <c r="C832" i="14"/>
  <c r="C833" i="14"/>
  <c r="C834" i="14"/>
  <c r="C835" i="14"/>
  <c r="C837" i="14"/>
  <c r="C838" i="14"/>
  <c r="C839" i="14"/>
  <c r="C840" i="14"/>
  <c r="C841" i="14"/>
  <c r="C842" i="14"/>
  <c r="C843" i="14"/>
  <c r="C844" i="14"/>
  <c r="C845" i="14"/>
  <c r="C846" i="14"/>
  <c r="C847" i="14"/>
  <c r="C848" i="14"/>
  <c r="C849" i="14"/>
  <c r="C850" i="14"/>
  <c r="C851" i="14"/>
  <c r="C852" i="14"/>
  <c r="C853" i="14"/>
  <c r="C854" i="14"/>
  <c r="C855" i="14"/>
  <c r="C856" i="14"/>
  <c r="C857" i="14"/>
  <c r="C858" i="14"/>
  <c r="C859" i="14"/>
  <c r="C860" i="14"/>
  <c r="C861" i="14"/>
  <c r="C862" i="14"/>
  <c r="C863" i="14"/>
  <c r="C864" i="14"/>
  <c r="C865" i="14"/>
  <c r="C866" i="14"/>
  <c r="C867" i="14"/>
  <c r="C868" i="14"/>
  <c r="C869" i="14"/>
  <c r="C870" i="14"/>
  <c r="C871" i="14"/>
  <c r="C872" i="14"/>
  <c r="C874" i="14"/>
  <c r="C875" i="14"/>
  <c r="C876" i="14"/>
  <c r="C877" i="14"/>
  <c r="C878" i="14"/>
  <c r="C879" i="14"/>
  <c r="C880" i="14"/>
  <c r="C881" i="14"/>
  <c r="C882" i="14"/>
  <c r="C883" i="14"/>
  <c r="C884" i="14"/>
  <c r="C885" i="14"/>
  <c r="C886" i="14"/>
  <c r="C887" i="14"/>
  <c r="C888" i="14"/>
  <c r="C889" i="14"/>
  <c r="C890" i="14"/>
  <c r="C891" i="14"/>
  <c r="C892" i="14"/>
  <c r="C893" i="14"/>
  <c r="C894" i="14"/>
  <c r="C895" i="14"/>
  <c r="C896" i="14"/>
  <c r="C897" i="14"/>
  <c r="C898" i="14"/>
  <c r="C899" i="14"/>
  <c r="C900" i="14"/>
  <c r="C901" i="14"/>
  <c r="C902" i="14"/>
  <c r="C903" i="14"/>
  <c r="C904" i="14"/>
  <c r="C905" i="14"/>
  <c r="C906" i="14"/>
  <c r="C907" i="14"/>
  <c r="C908" i="14"/>
  <c r="C909" i="14"/>
  <c r="C910" i="14"/>
  <c r="C911" i="14"/>
  <c r="C912" i="14"/>
  <c r="C913" i="14"/>
  <c r="C1947" i="14"/>
  <c r="C1948" i="14"/>
  <c r="C801" i="14"/>
  <c r="C805" i="14"/>
  <c r="C810" i="14"/>
  <c r="C812" i="14"/>
  <c r="C814" i="14"/>
  <c r="C820" i="14"/>
  <c r="C822" i="14"/>
  <c r="C824" i="14"/>
  <c r="C826" i="14"/>
  <c r="C828" i="14"/>
  <c r="C873" i="14"/>
  <c r="C661" i="14"/>
  <c r="C664" i="14"/>
  <c r="C666" i="14"/>
  <c r="C667" i="14"/>
  <c r="C672" i="14"/>
  <c r="C673" i="14"/>
  <c r="C675" i="14"/>
  <c r="C677" i="14"/>
  <c r="C687" i="14"/>
  <c r="C761" i="14"/>
  <c r="C668" i="14"/>
  <c r="C614" i="14"/>
  <c r="C653" i="14"/>
  <c r="C654" i="14"/>
  <c r="C686" i="14"/>
  <c r="C688" i="14"/>
  <c r="C762" i="14"/>
  <c r="C491" i="14"/>
  <c r="C282" i="14"/>
  <c r="C288" i="14"/>
  <c r="C431" i="14"/>
  <c r="C433" i="14"/>
  <c r="C492" i="14"/>
  <c r="C493" i="14"/>
  <c r="C583" i="14"/>
  <c r="C696" i="14"/>
  <c r="C701" i="14"/>
  <c r="C706" i="14"/>
  <c r="C713" i="14"/>
  <c r="C836" i="14"/>
  <c r="C31409" i="14"/>
  <c r="C31410" i="14"/>
  <c r="C31412" i="14"/>
  <c r="C31415" i="14"/>
  <c r="C31416" i="14"/>
  <c r="C31419" i="14"/>
  <c r="C31423" i="14"/>
  <c r="C31425" i="14"/>
  <c r="C31427" i="14"/>
  <c r="C31430" i="14"/>
  <c r="C31431" i="14"/>
  <c r="C31433" i="14"/>
  <c r="C31435" i="14"/>
  <c r="C31437" i="14"/>
  <c r="C31438" i="14"/>
  <c r="C31439" i="14"/>
  <c r="C31440" i="14"/>
  <c r="C31444" i="14"/>
  <c r="C31445" i="14"/>
  <c r="C31447" i="14"/>
  <c r="C31449" i="14"/>
  <c r="C31450" i="14"/>
  <c r="C31452" i="14"/>
  <c r="C31453" i="14"/>
  <c r="C31456" i="14"/>
  <c r="C31458" i="14"/>
  <c r="C31460" i="14"/>
  <c r="C31462" i="14"/>
  <c r="C31464" i="14"/>
  <c r="C31465" i="14"/>
  <c r="C31467" i="14"/>
  <c r="C31469" i="14"/>
  <c r="C31470" i="14"/>
  <c r="C31472" i="14"/>
  <c r="C31477" i="14"/>
  <c r="C31479" i="14"/>
  <c r="C31480" i="14"/>
  <c r="C31482" i="14"/>
  <c r="C31484" i="14"/>
  <c r="C31486" i="14"/>
  <c r="C31488" i="14"/>
  <c r="C31489" i="14"/>
  <c r="C31491" i="14"/>
  <c r="C31493" i="14"/>
  <c r="C31495" i="14"/>
  <c r="C31496" i="14"/>
  <c r="C31497" i="14"/>
  <c r="C31498" i="14"/>
  <c r="C31499" i="14"/>
  <c r="C31503" i="14"/>
  <c r="C31504" i="14"/>
  <c r="C31506" i="14"/>
  <c r="C31509" i="14"/>
  <c r="C31510" i="14"/>
  <c r="C31511" i="14"/>
  <c r="C31513" i="14"/>
  <c r="C31514" i="14"/>
  <c r="C31516" i="14"/>
  <c r="C31519" i="14"/>
  <c r="C31521" i="14"/>
  <c r="C31522" i="14"/>
  <c r="C31523" i="14"/>
  <c r="C31525" i="14"/>
  <c r="C31528" i="14"/>
  <c r="C31533" i="14"/>
  <c r="C31534" i="14"/>
  <c r="C31535" i="14"/>
  <c r="C31536" i="14"/>
  <c r="C31541" i="14"/>
  <c r="C31545" i="14"/>
  <c r="C31547" i="14"/>
  <c r="C31548" i="14"/>
  <c r="C31550" i="14"/>
  <c r="C31552" i="14"/>
  <c r="C31553" i="14"/>
  <c r="C31554" i="14"/>
  <c r="C31555" i="14"/>
  <c r="C31562" i="14"/>
  <c r="C31563" i="14"/>
  <c r="C31566" i="14"/>
  <c r="C31568" i="14"/>
  <c r="C31569" i="14"/>
  <c r="C31570" i="14"/>
  <c r="C31572" i="14"/>
  <c r="C31573" i="14"/>
  <c r="C31575" i="14"/>
  <c r="C31580" i="14"/>
  <c r="C31584" i="14"/>
  <c r="C31585" i="14"/>
  <c r="C31587" i="14"/>
  <c r="C31591" i="14"/>
  <c r="C31592" i="14"/>
  <c r="C31594" i="14"/>
  <c r="C31599" i="14"/>
  <c r="C31601" i="14"/>
  <c r="C31602" i="14"/>
  <c r="C31604" i="14"/>
  <c r="C31606" i="14"/>
  <c r="C31607" i="14"/>
  <c r="C31608" i="14"/>
  <c r="C31612" i="14"/>
  <c r="C31613" i="14"/>
  <c r="C31614" i="14"/>
  <c r="C31617" i="14"/>
  <c r="C31620" i="14"/>
  <c r="C31622" i="14"/>
  <c r="C31624" i="14"/>
  <c r="C31626" i="14"/>
  <c r="C31628" i="14"/>
  <c r="C31629" i="14"/>
  <c r="C31631" i="14"/>
  <c r="C31632" i="14"/>
  <c r="C31634" i="14"/>
  <c r="C31637" i="14"/>
  <c r="C31638" i="14"/>
  <c r="C31640" i="14"/>
  <c r="C31643" i="14"/>
  <c r="C31645" i="14"/>
  <c r="C31646" i="14"/>
  <c r="C31647" i="14"/>
  <c r="C31648" i="14"/>
  <c r="C31649" i="14"/>
  <c r="C31654" i="14"/>
  <c r="C31655" i="14"/>
  <c r="C31657" i="14"/>
  <c r="C31659" i="14"/>
  <c r="C31660" i="14"/>
  <c r="C31661" i="14"/>
  <c r="C31663" i="14"/>
  <c r="C31664" i="14"/>
  <c r="C31666" i="14"/>
  <c r="C31668" i="14"/>
  <c r="C31669" i="14"/>
  <c r="C31670" i="14"/>
  <c r="C31673" i="14"/>
  <c r="C31674" i="14"/>
  <c r="C31675" i="14"/>
  <c r="C31681" i="14"/>
  <c r="C31684" i="14"/>
  <c r="C31686" i="14"/>
  <c r="C31690" i="14"/>
  <c r="C31692" i="14"/>
  <c r="C31693" i="14"/>
  <c r="C31695" i="14"/>
  <c r="C31696" i="14"/>
  <c r="C31697" i="14"/>
  <c r="C31699" i="14"/>
  <c r="C31701" i="14"/>
  <c r="C31703" i="14"/>
  <c r="C31706" i="14"/>
  <c r="C31707" i="14"/>
  <c r="C31708" i="14"/>
  <c r="C31710" i="14"/>
  <c r="C31711" i="14"/>
  <c r="C31712" i="14"/>
  <c r="C31718" i="14"/>
  <c r="C31719" i="14"/>
  <c r="C31723" i="14"/>
  <c r="C31725" i="14"/>
  <c r="C31726" i="14"/>
  <c r="C31728" i="14"/>
  <c r="C31731" i="14"/>
  <c r="C31732" i="14"/>
  <c r="C31734" i="14"/>
  <c r="C31737" i="14"/>
  <c r="C31739" i="14"/>
  <c r="C31741" i="14"/>
  <c r="C31743" i="14"/>
  <c r="C31744" i="14"/>
  <c r="C31747" i="14"/>
  <c r="C31748" i="14"/>
  <c r="C31749" i="14"/>
  <c r="C31751" i="14"/>
  <c r="C31752" i="14"/>
  <c r="C31756" i="14"/>
  <c r="C31758" i="14"/>
  <c r="C31759" i="14"/>
  <c r="C31760" i="14"/>
  <c r="C31763" i="14"/>
  <c r="C31764" i="14"/>
  <c r="C31765" i="14"/>
  <c r="C31767" i="14"/>
  <c r="C31771" i="14"/>
  <c r="C31772" i="14"/>
  <c r="C31773" i="14"/>
  <c r="C31776" i="14"/>
  <c r="C31779" i="14"/>
  <c r="C31780" i="14"/>
  <c r="C31782" i="14"/>
  <c r="C31783" i="14"/>
  <c r="C31785" i="14"/>
  <c r="C31788" i="14"/>
  <c r="C31790" i="14"/>
  <c r="C31793" i="14"/>
  <c r="C31794" i="14"/>
  <c r="C31796" i="14"/>
  <c r="C31798" i="14"/>
  <c r="C31799" i="14"/>
  <c r="C31800" i="14"/>
  <c r="C31801" i="14"/>
  <c r="C31802" i="14"/>
  <c r="C31804" i="14"/>
  <c r="C31807" i="14"/>
  <c r="C31811" i="14"/>
  <c r="C31812" i="14"/>
  <c r="C31813" i="14"/>
  <c r="C31814" i="14"/>
  <c r="C31816" i="14"/>
  <c r="C31818" i="14"/>
  <c r="C31821" i="14"/>
  <c r="C31823" i="14"/>
  <c r="C31824" i="14"/>
  <c r="C31826" i="14"/>
  <c r="C31829" i="14"/>
  <c r="C31830" i="14"/>
  <c r="C31831" i="14"/>
  <c r="C31833" i="14"/>
  <c r="C31836" i="14"/>
  <c r="C31838" i="14"/>
  <c r="C31839" i="14"/>
  <c r="C31840" i="14"/>
  <c r="C31841" i="14"/>
  <c r="C31843" i="14"/>
  <c r="C31845" i="14"/>
  <c r="C31849" i="14"/>
  <c r="C31851" i="14"/>
  <c r="C31853" i="14"/>
  <c r="C31855" i="14"/>
  <c r="C31856" i="14"/>
  <c r="C31857" i="14"/>
  <c r="C31858" i="14"/>
  <c r="C31860" i="14"/>
  <c r="C31864" i="14"/>
  <c r="C31866" i="14"/>
  <c r="C31868" i="14"/>
  <c r="C31869" i="14"/>
  <c r="C31870" i="14"/>
  <c r="C31871" i="14"/>
  <c r="C31872" i="14"/>
  <c r="C31873" i="14"/>
  <c r="C31875" i="14"/>
  <c r="C31877" i="14"/>
  <c r="C31879" i="14"/>
  <c r="C31881" i="14"/>
  <c r="C31884" i="14"/>
  <c r="C31885" i="14"/>
  <c r="C31889" i="14"/>
  <c r="C31890" i="14"/>
  <c r="C31891" i="14"/>
  <c r="C31892" i="14"/>
  <c r="C31895" i="14"/>
  <c r="C31897" i="14"/>
  <c r="C31898" i="14"/>
  <c r="C31900" i="14"/>
  <c r="C31903" i="14"/>
  <c r="C31904" i="14"/>
  <c r="C31906" i="14"/>
  <c r="C31907" i="14"/>
  <c r="C31908" i="14"/>
  <c r="C31910" i="14"/>
  <c r="C31913" i="14"/>
  <c r="C31915" i="14"/>
  <c r="C31920" i="14"/>
  <c r="C31921" i="14"/>
  <c r="C31922" i="14"/>
  <c r="C31924" i="14"/>
  <c r="C31925" i="14"/>
  <c r="C31927" i="14"/>
  <c r="C31929" i="14"/>
  <c r="C31930" i="14"/>
  <c r="C31936" i="14"/>
  <c r="C31938" i="14"/>
  <c r="C31939" i="14"/>
  <c r="C31943" i="14"/>
  <c r="C31945" i="14"/>
  <c r="C31946" i="14"/>
  <c r="C31950" i="14"/>
  <c r="C31955" i="14"/>
  <c r="C31956" i="14"/>
  <c r="C31961" i="14"/>
  <c r="C31966" i="14"/>
  <c r="C31968" i="14"/>
  <c r="C31970" i="14"/>
  <c r="C31972" i="14"/>
  <c r="C31973" i="14"/>
  <c r="C31975" i="14"/>
  <c r="C31977" i="14"/>
  <c r="C31979" i="14"/>
  <c r="C31981" i="14"/>
  <c r="C31983" i="14"/>
  <c r="C31985" i="14"/>
  <c r="C31986" i="14"/>
  <c r="C31989" i="14"/>
  <c r="C31990" i="14"/>
  <c r="C31991" i="14"/>
  <c r="C31992" i="14"/>
  <c r="C31995" i="14"/>
  <c r="C31998" i="14"/>
  <c r="C31999" i="14"/>
  <c r="C32001" i="14"/>
  <c r="C32002" i="14"/>
  <c r="C32003" i="14"/>
  <c r="C32008" i="14"/>
  <c r="C32009" i="14"/>
  <c r="C32011" i="14"/>
  <c r="C32013" i="14"/>
  <c r="C32017" i="14"/>
  <c r="C32019" i="14"/>
  <c r="C32020" i="14"/>
  <c r="C32023" i="14"/>
  <c r="C32024" i="14"/>
  <c r="C32031" i="14"/>
  <c r="C32032" i="14"/>
  <c r="C32033" i="14"/>
  <c r="C32034" i="14"/>
  <c r="C32035" i="14"/>
  <c r="C32037" i="14"/>
  <c r="C32039" i="14"/>
  <c r="C32041" i="14"/>
  <c r="C32042" i="14"/>
  <c r="C32044" i="14"/>
  <c r="C32047" i="14"/>
  <c r="C32051" i="14"/>
  <c r="C32055" i="14"/>
  <c r="C32056" i="14"/>
  <c r="C32057" i="14"/>
  <c r="C32060" i="14"/>
  <c r="C32062" i="14"/>
  <c r="C32064" i="14"/>
  <c r="C32065" i="14"/>
  <c r="C32067" i="14"/>
  <c r="C32068" i="14"/>
  <c r="C32070" i="14"/>
  <c r="C32071" i="14"/>
  <c r="C32072" i="14"/>
  <c r="C32075" i="14"/>
  <c r="C32078" i="14"/>
  <c r="C32079" i="14"/>
  <c r="C32081" i="14"/>
  <c r="C32082" i="14"/>
  <c r="C32084" i="14"/>
  <c r="C32086" i="14"/>
  <c r="C32087" i="14"/>
  <c r="C32088" i="14"/>
  <c r="C32089" i="14"/>
  <c r="C32092" i="14"/>
  <c r="C32094" i="14"/>
  <c r="C32095" i="14"/>
  <c r="C32097" i="14"/>
  <c r="C32098" i="14"/>
  <c r="C32103" i="14"/>
  <c r="C32104" i="14"/>
  <c r="C32107" i="14"/>
  <c r="C32109" i="14"/>
  <c r="C32110" i="14"/>
  <c r="C32113" i="14"/>
  <c r="C32115" i="14"/>
  <c r="C32119" i="14"/>
  <c r="C32121" i="14"/>
  <c r="C32123" i="14"/>
  <c r="C32125" i="14"/>
  <c r="C32127" i="14"/>
  <c r="C32128" i="14"/>
  <c r="C32131" i="14"/>
  <c r="C32132" i="14"/>
  <c r="C32136" i="14"/>
  <c r="C32138" i="14"/>
  <c r="C32139" i="14"/>
  <c r="C32141" i="14"/>
  <c r="C32142" i="14"/>
  <c r="C32145" i="14"/>
  <c r="C32149" i="14"/>
  <c r="C32152" i="14"/>
  <c r="C31454" i="14"/>
  <c r="C31485" i="14"/>
  <c r="C31487" i="14"/>
  <c r="C31490" i="14"/>
  <c r="C31492" i="14"/>
  <c r="C31565" i="14"/>
  <c r="C31722" i="14"/>
  <c r="C31784" i="14"/>
  <c r="C31854" i="14"/>
  <c r="C31883" i="14"/>
  <c r="C31918" i="14"/>
  <c r="C31933" i="14"/>
  <c r="C31949" i="14"/>
  <c r="C31993" i="14"/>
  <c r="C32049" i="14"/>
  <c r="C32101" i="14"/>
  <c r="C32137" i="14"/>
  <c r="C31414" i="14"/>
  <c r="C31420" i="14"/>
  <c r="C31424" i="14"/>
  <c r="C31429" i="14"/>
  <c r="C31441" i="14"/>
  <c r="C31442" i="14"/>
  <c r="C31448" i="14"/>
  <c r="C31461" i="14"/>
  <c r="C31466" i="14"/>
  <c r="C31471" i="14"/>
  <c r="C31500" i="14"/>
  <c r="C31508" i="14"/>
  <c r="C31517" i="14"/>
  <c r="C31529" i="14"/>
  <c r="C31530" i="14"/>
  <c r="C31537" i="14"/>
  <c r="C31546" i="14"/>
  <c r="C31558" i="14"/>
  <c r="C31560" i="14"/>
  <c r="C31578" i="14"/>
  <c r="C31596" i="14"/>
  <c r="C31603" i="14"/>
  <c r="C31605" i="14"/>
  <c r="C31610" i="14"/>
  <c r="C31615" i="14"/>
  <c r="C31633" i="14"/>
  <c r="C31641" i="14"/>
  <c r="C31652" i="14"/>
  <c r="C31656" i="14"/>
  <c r="C31665" i="14"/>
  <c r="C31671" i="14"/>
  <c r="C31677" i="14"/>
  <c r="C31682" i="14"/>
  <c r="C31685" i="14"/>
  <c r="C31689" i="14"/>
  <c r="C31704" i="14"/>
  <c r="C31716" i="14"/>
  <c r="C31729" i="14"/>
  <c r="C31736" i="14"/>
  <c r="C31745" i="14"/>
  <c r="C31753" i="14"/>
  <c r="C31762" i="14"/>
  <c r="C31774" i="14"/>
  <c r="C31787" i="14"/>
  <c r="C31791" i="14"/>
  <c r="C31805" i="14"/>
  <c r="C31809" i="14"/>
  <c r="C31817" i="14"/>
  <c r="C31822" i="14"/>
  <c r="C31834" i="14"/>
  <c r="C31844" i="14"/>
  <c r="C31847" i="14"/>
  <c r="C31861" i="14"/>
  <c r="C31865" i="14"/>
  <c r="C31882" i="14"/>
  <c r="C31899" i="14"/>
  <c r="C31902" i="14"/>
  <c r="C31911" i="14"/>
  <c r="C31932" i="14"/>
  <c r="C31937" i="14"/>
  <c r="C31944" i="14"/>
  <c r="C31952" i="14"/>
  <c r="C31959" i="14"/>
  <c r="C31960" i="14"/>
  <c r="C31962" i="14"/>
  <c r="C31964" i="14"/>
  <c r="C31969" i="14"/>
  <c r="C31971" i="14"/>
  <c r="C31976" i="14"/>
  <c r="C31978" i="14"/>
  <c r="C31984" i="14"/>
  <c r="C31988" i="14"/>
  <c r="C32000" i="14"/>
  <c r="C32004" i="14"/>
  <c r="C32006" i="14"/>
  <c r="C32016" i="14"/>
  <c r="C32018" i="14"/>
  <c r="C32022" i="14"/>
  <c r="C32029" i="14"/>
  <c r="C32038" i="14"/>
  <c r="C32048" i="14"/>
  <c r="C32053" i="14"/>
  <c r="C32074" i="14"/>
  <c r="C32083" i="14"/>
  <c r="C32102" i="14"/>
  <c r="C32106" i="14"/>
  <c r="C32118" i="14"/>
  <c r="C32130" i="14"/>
  <c r="C32134" i="14"/>
  <c r="C32143" i="14"/>
  <c r="C32147" i="14"/>
  <c r="C31411" i="14"/>
  <c r="C31413" i="14"/>
  <c r="C31417" i="14"/>
  <c r="C31418" i="14"/>
  <c r="C31421" i="14"/>
  <c r="C31422" i="14"/>
  <c r="C31426" i="14"/>
  <c r="C31428" i="14"/>
  <c r="C31432" i="14"/>
  <c r="C31434" i="14"/>
  <c r="C31436" i="14"/>
  <c r="C31443" i="14"/>
  <c r="C31446" i="14"/>
  <c r="C31451" i="14"/>
  <c r="C31455" i="14"/>
  <c r="C31457" i="14"/>
  <c r="C31463" i="14"/>
  <c r="C31468" i="14"/>
  <c r="C31473" i="14"/>
  <c r="C31474" i="14"/>
  <c r="C31475" i="14"/>
  <c r="C31476" i="14"/>
  <c r="C31478" i="14"/>
  <c r="C31481" i="14"/>
  <c r="C31483" i="14"/>
  <c r="C31494" i="14"/>
  <c r="C31501" i="14"/>
  <c r="C31502" i="14"/>
  <c r="C31505" i="14"/>
  <c r="C31507" i="14"/>
  <c r="C31512" i="14"/>
  <c r="C31515" i="14"/>
  <c r="C31520" i="14"/>
  <c r="C31524" i="14"/>
  <c r="C31526" i="14"/>
  <c r="C31527" i="14"/>
  <c r="C31531" i="14"/>
  <c r="C31532" i="14"/>
  <c r="C31538" i="14"/>
  <c r="C31539" i="14"/>
  <c r="C31540" i="14"/>
  <c r="C31543" i="14"/>
  <c r="C31544" i="14"/>
  <c r="C31549" i="14"/>
  <c r="C31551" i="14"/>
  <c r="C31556" i="14"/>
  <c r="C31557" i="14"/>
  <c r="C31559" i="14"/>
  <c r="C31561" i="14"/>
  <c r="C31564" i="14"/>
  <c r="C31567" i="14"/>
  <c r="C31571" i="14"/>
  <c r="C31574" i="14"/>
  <c r="C31576" i="14"/>
  <c r="C31577" i="14"/>
  <c r="C31579" i="14"/>
  <c r="C31581" i="14"/>
  <c r="C31582" i="14"/>
  <c r="C31583" i="14"/>
  <c r="C31586" i="14"/>
  <c r="C31588" i="14"/>
  <c r="C31589" i="14"/>
  <c r="C31590" i="14"/>
  <c r="C31593" i="14"/>
  <c r="C31595" i="14"/>
  <c r="C31598" i="14"/>
  <c r="C31609" i="14"/>
  <c r="C31611" i="14"/>
  <c r="C31616" i="14"/>
  <c r="C31618" i="14"/>
  <c r="C31619" i="14"/>
  <c r="C31621" i="14"/>
  <c r="C31623" i="14"/>
  <c r="C31625" i="14"/>
  <c r="C31627" i="14"/>
  <c r="C31630" i="14"/>
  <c r="C31635" i="14"/>
  <c r="C31636" i="14"/>
  <c r="C31639" i="14"/>
  <c r="C31642" i="14"/>
  <c r="C31644" i="14"/>
  <c r="C31650" i="14"/>
  <c r="C31651" i="14"/>
  <c r="C31653" i="14"/>
  <c r="C31658" i="14"/>
  <c r="C31662" i="14"/>
  <c r="C31667" i="14"/>
  <c r="C31672" i="14"/>
  <c r="C31676" i="14"/>
  <c r="C31678" i="14"/>
  <c r="C31679" i="14"/>
  <c r="C31680" i="14"/>
  <c r="C31683" i="14"/>
  <c r="C31687" i="14"/>
  <c r="C31688" i="14"/>
  <c r="C31691" i="14"/>
  <c r="C31694" i="14"/>
  <c r="C31698" i="14"/>
  <c r="C31700" i="14"/>
  <c r="C31702" i="14"/>
  <c r="C31705" i="14"/>
  <c r="C31709" i="14"/>
  <c r="C31713" i="14"/>
  <c r="C31714" i="14"/>
  <c r="C31715" i="14"/>
  <c r="C31717" i="14"/>
  <c r="C31720" i="14"/>
  <c r="C31724" i="14"/>
  <c r="C31727" i="14"/>
  <c r="C31730" i="14"/>
  <c r="C31733" i="14"/>
  <c r="C31735" i="14"/>
  <c r="C31738" i="14"/>
  <c r="C31740" i="14"/>
  <c r="C31746" i="14"/>
  <c r="C31750" i="14"/>
  <c r="C31754" i="14"/>
  <c r="C31755" i="14"/>
  <c r="C31761" i="14"/>
  <c r="C31766" i="14"/>
  <c r="C31768" i="14"/>
  <c r="C31769" i="14"/>
  <c r="C31770" i="14"/>
  <c r="C31775" i="14"/>
  <c r="C31777" i="14"/>
  <c r="C31778" i="14"/>
  <c r="C31781" i="14"/>
  <c r="C31786" i="14"/>
  <c r="C31789" i="14"/>
  <c r="C31792" i="14"/>
  <c r="C31795" i="14"/>
  <c r="C31797" i="14"/>
  <c r="C31803" i="14"/>
  <c r="C31806" i="14"/>
  <c r="C31810" i="14"/>
  <c r="C31815" i="14"/>
  <c r="C31819" i="14"/>
  <c r="C31820" i="14"/>
  <c r="C31825" i="14"/>
  <c r="C31827" i="14"/>
  <c r="C31828" i="14"/>
  <c r="C31832" i="14"/>
  <c r="C31837" i="14"/>
  <c r="C31842" i="14"/>
  <c r="C31846" i="14"/>
  <c r="C31848" i="14"/>
  <c r="C31850" i="14"/>
  <c r="C31852" i="14"/>
  <c r="C31859" i="14"/>
  <c r="C31862" i="14"/>
  <c r="C31863" i="14"/>
  <c r="C31867" i="14"/>
  <c r="C31874" i="14"/>
  <c r="C31876" i="14"/>
  <c r="C31878" i="14"/>
  <c r="C31880" i="14"/>
  <c r="C31886" i="14"/>
  <c r="C31887" i="14"/>
  <c r="C31888" i="14"/>
  <c r="C31893" i="14"/>
  <c r="C31894" i="14"/>
  <c r="C31896" i="14"/>
  <c r="C31905" i="14"/>
  <c r="C31909" i="14"/>
  <c r="C31912" i="14"/>
  <c r="C31914" i="14"/>
  <c r="C31916" i="14"/>
  <c r="C31917" i="14"/>
  <c r="C31919" i="14"/>
  <c r="C31923" i="14"/>
  <c r="C31926" i="14"/>
  <c r="C31928" i="14"/>
  <c r="C31931" i="14"/>
  <c r="C31934" i="14"/>
  <c r="C31935" i="14"/>
  <c r="C31940" i="14"/>
  <c r="C31941" i="14"/>
  <c r="C31942" i="14"/>
  <c r="C31947" i="14"/>
  <c r="C31948" i="14"/>
  <c r="C31951" i="14"/>
  <c r="C31953" i="14"/>
  <c r="C31954" i="14"/>
  <c r="C31957" i="14"/>
  <c r="C31958" i="14"/>
  <c r="C31965" i="14"/>
  <c r="C31967" i="14"/>
  <c r="C31974" i="14"/>
  <c r="C31980" i="14"/>
  <c r="C31982" i="14"/>
  <c r="C31987" i="14"/>
  <c r="C31994" i="14"/>
  <c r="C31996" i="14"/>
  <c r="C31997" i="14"/>
  <c r="C32005" i="14"/>
  <c r="C32007" i="14"/>
  <c r="C32010" i="14"/>
  <c r="C32012" i="14"/>
  <c r="C32014" i="14"/>
  <c r="C32021" i="14"/>
  <c r="C32026" i="14"/>
  <c r="C32027" i="14"/>
  <c r="C32028" i="14"/>
  <c r="C32030" i="14"/>
  <c r="C32036" i="14"/>
  <c r="C32040" i="14"/>
  <c r="C32043" i="14"/>
  <c r="C32046" i="14"/>
  <c r="C32050" i="14"/>
  <c r="C32052" i="14"/>
  <c r="C32054" i="14"/>
  <c r="C32058" i="14"/>
  <c r="C32059" i="14"/>
  <c r="C32061" i="14"/>
  <c r="C32063" i="14"/>
  <c r="C32066" i="14"/>
  <c r="C32069" i="14"/>
  <c r="C32073" i="14"/>
  <c r="C32076" i="14"/>
  <c r="C32077" i="14"/>
  <c r="C32080" i="14"/>
  <c r="C32085" i="14"/>
  <c r="C32090" i="14"/>
  <c r="C32093" i="14"/>
  <c r="C32096" i="14"/>
  <c r="C32099" i="14"/>
  <c r="C32100" i="14"/>
  <c r="C32105" i="14"/>
  <c r="C32108" i="14"/>
  <c r="C32111" i="14"/>
  <c r="C32112" i="14"/>
  <c r="C32114" i="14"/>
  <c r="C32116" i="14"/>
  <c r="C32117" i="14"/>
  <c r="C32120" i="14"/>
  <c r="C32122" i="14"/>
  <c r="C32124" i="14"/>
  <c r="C32126" i="14"/>
  <c r="C32129" i="14"/>
  <c r="C32133" i="14"/>
  <c r="C32135" i="14"/>
  <c r="C32140" i="14"/>
  <c r="C32144" i="14"/>
  <c r="C32146" i="14"/>
  <c r="C32148" i="14"/>
  <c r="C32150" i="14"/>
  <c r="C32151" i="14"/>
  <c r="C31459" i="14"/>
  <c r="C31518" i="14"/>
  <c r="C31542" i="14"/>
  <c r="C31597" i="14"/>
  <c r="C31600" i="14"/>
  <c r="C31721" i="14"/>
  <c r="C31742" i="14"/>
  <c r="C31757" i="14"/>
  <c r="C31808" i="14"/>
  <c r="C31835" i="14"/>
  <c r="C31901" i="14"/>
  <c r="C31963" i="14"/>
  <c r="C32015" i="14"/>
  <c r="C32025" i="14"/>
  <c r="C32045" i="14"/>
  <c r="C32091" i="14"/>
  <c r="C18011" i="14"/>
  <c r="C18012" i="14"/>
  <c r="C18013" i="14"/>
  <c r="C18014" i="14"/>
  <c r="C18015" i="14"/>
  <c r="C18016" i="14"/>
  <c r="C18017" i="14"/>
  <c r="C18018" i="14"/>
  <c r="C18019" i="14"/>
  <c r="C18020" i="14"/>
  <c r="C18021" i="14"/>
  <c r="C18023" i="14"/>
  <c r="C18024" i="14"/>
  <c r="C18025" i="14"/>
  <c r="C18026" i="14"/>
  <c r="C18027" i="14"/>
  <c r="C18028" i="14"/>
  <c r="C18029" i="14"/>
  <c r="C18030" i="14"/>
  <c r="C18031" i="14"/>
  <c r="C18032" i="14"/>
  <c r="C18033" i="14"/>
  <c r="C18034" i="14"/>
  <c r="C18035" i="14"/>
  <c r="C18036" i="14"/>
  <c r="C18037" i="14"/>
  <c r="C18038" i="14"/>
  <c r="C18039" i="14"/>
  <c r="C18040" i="14"/>
  <c r="C18041" i="14"/>
  <c r="C18042" i="14"/>
  <c r="C18043" i="14"/>
  <c r="C18044" i="14"/>
  <c r="C18045" i="14"/>
  <c r="C18046" i="14"/>
  <c r="C18047" i="14"/>
  <c r="C18048" i="14"/>
  <c r="C18049" i="14"/>
  <c r="C18050" i="14"/>
  <c r="C18051" i="14"/>
  <c r="C18052" i="14"/>
  <c r="C18053" i="14"/>
  <c r="C18054" i="14"/>
  <c r="C18055" i="14"/>
  <c r="C18056" i="14"/>
  <c r="C18057" i="14"/>
  <c r="C18058" i="14"/>
  <c r="C18059" i="14"/>
  <c r="C18060" i="14"/>
  <c r="C18061" i="14"/>
  <c r="C18062" i="14"/>
  <c r="C18063" i="14"/>
  <c r="C18064" i="14"/>
  <c r="C18065" i="14"/>
  <c r="C18066" i="14"/>
  <c r="C18068" i="14"/>
  <c r="C18069" i="14"/>
  <c r="C18070" i="14"/>
  <c r="C18071" i="14"/>
  <c r="C18072" i="14"/>
  <c r="C18074" i="14"/>
  <c r="C18075" i="14"/>
  <c r="C18076" i="14"/>
  <c r="C18078" i="14"/>
  <c r="C18079" i="14"/>
  <c r="C18080" i="14"/>
  <c r="C18081" i="14"/>
  <c r="C18082" i="14"/>
  <c r="C18083" i="14"/>
  <c r="C18084" i="14"/>
  <c r="C18085" i="14"/>
  <c r="C18086" i="14"/>
  <c r="C18087" i="14"/>
  <c r="C18088" i="14"/>
  <c r="C18089" i="14"/>
  <c r="C18090" i="14"/>
  <c r="C18091" i="14"/>
  <c r="C18092" i="14"/>
  <c r="C18093" i="14"/>
  <c r="C18094" i="14"/>
  <c r="C18095" i="14"/>
  <c r="C18097" i="14"/>
  <c r="C18098" i="14"/>
  <c r="C18099" i="14"/>
  <c r="C18100" i="14"/>
  <c r="C18101" i="14"/>
  <c r="C18102" i="14"/>
  <c r="C18103" i="14"/>
  <c r="C18104" i="14"/>
  <c r="C18106" i="14"/>
  <c r="C18107" i="14"/>
  <c r="C18108" i="14"/>
  <c r="C18109" i="14"/>
  <c r="C18110" i="14"/>
  <c r="C18111" i="14"/>
  <c r="C18112" i="14"/>
  <c r="C18113" i="14"/>
  <c r="C18114" i="14"/>
  <c r="C18115" i="14"/>
  <c r="C18116" i="14"/>
  <c r="C18117" i="14"/>
  <c r="C18118" i="14"/>
  <c r="C18119" i="14"/>
  <c r="C18120" i="14"/>
  <c r="C18121" i="14"/>
  <c r="C18122" i="14"/>
  <c r="C18123" i="14"/>
  <c r="C18124" i="14"/>
  <c r="C18125" i="14"/>
  <c r="C18126" i="14"/>
  <c r="C18127" i="14"/>
  <c r="C18128" i="14"/>
  <c r="C18129" i="14"/>
  <c r="C18130" i="14"/>
  <c r="C18131" i="14"/>
  <c r="C18132" i="14"/>
  <c r="C18133" i="14"/>
  <c r="C18134" i="14"/>
  <c r="C18135" i="14"/>
  <c r="C18136" i="14"/>
  <c r="C18137" i="14"/>
  <c r="C18138" i="14"/>
  <c r="C18139" i="14"/>
  <c r="C18140" i="14"/>
  <c r="C18141" i="14"/>
  <c r="C18142" i="14"/>
  <c r="C18143" i="14"/>
  <c r="C18144" i="14"/>
  <c r="C18145" i="14"/>
  <c r="C18146" i="14"/>
  <c r="C18147" i="14"/>
  <c r="C18148" i="14"/>
  <c r="C18149" i="14"/>
  <c r="C18150" i="14"/>
  <c r="C18151" i="14"/>
  <c r="C18152" i="14"/>
  <c r="C18153" i="14"/>
  <c r="C18154" i="14"/>
  <c r="C18155" i="14"/>
  <c r="C18156" i="14"/>
  <c r="C18157" i="14"/>
  <c r="C18158" i="14"/>
  <c r="C18159" i="14"/>
  <c r="C18160" i="14"/>
  <c r="C18161" i="14"/>
  <c r="C18162" i="14"/>
  <c r="C18163" i="14"/>
  <c r="C18164" i="14"/>
  <c r="C18165" i="14"/>
  <c r="C18166" i="14"/>
  <c r="C18167" i="14"/>
  <c r="C18168" i="14"/>
  <c r="C18169" i="14"/>
  <c r="C18170" i="14"/>
  <c r="C18171" i="14"/>
  <c r="C18182" i="14"/>
  <c r="C18183" i="14"/>
  <c r="C18189" i="14"/>
  <c r="C18190" i="14"/>
  <c r="C18192" i="14"/>
  <c r="C18195" i="14"/>
  <c r="C18196" i="14"/>
  <c r="C18200" i="14"/>
  <c r="C18201" i="14"/>
  <c r="C18202" i="14"/>
  <c r="C18204" i="14"/>
  <c r="C18206" i="14"/>
  <c r="C18207" i="14"/>
  <c r="C18208" i="14"/>
  <c r="C18211" i="14"/>
  <c r="C18216" i="14"/>
  <c r="C18218" i="14"/>
  <c r="C18219" i="14"/>
  <c r="C18220" i="14"/>
  <c r="C18221" i="14"/>
  <c r="C18223" i="14"/>
  <c r="C18224" i="14"/>
  <c r="C18225" i="14"/>
  <c r="C18227" i="14"/>
  <c r="C18228" i="14"/>
  <c r="C18229" i="14"/>
  <c r="C18260" i="14"/>
  <c r="C18261" i="14"/>
  <c r="C18272" i="14"/>
  <c r="C18273" i="14"/>
  <c r="C18274" i="14"/>
  <c r="C18275" i="14"/>
  <c r="C18276" i="14"/>
  <c r="C18277" i="14"/>
  <c r="C18278" i="14"/>
  <c r="C18279" i="14"/>
  <c r="C18280" i="14"/>
  <c r="C18281" i="14"/>
  <c r="C18282" i="14"/>
  <c r="C18283" i="14"/>
  <c r="C18284" i="14"/>
  <c r="C18285" i="14"/>
  <c r="C18286" i="14"/>
  <c r="C18287" i="14"/>
  <c r="C18288" i="14"/>
  <c r="C18289" i="14"/>
  <c r="C18290" i="14"/>
  <c r="C18291" i="14"/>
  <c r="C18292" i="14"/>
  <c r="C18293" i="14"/>
  <c r="C18294" i="14"/>
  <c r="C18295" i="14"/>
  <c r="C18296" i="14"/>
  <c r="C18297" i="14"/>
  <c r="C18298" i="14"/>
  <c r="C18299" i="14"/>
  <c r="C18300" i="14"/>
  <c r="C18301" i="14"/>
  <c r="C18302" i="14"/>
  <c r="C18303" i="14"/>
  <c r="C18304" i="14"/>
  <c r="C18305" i="14"/>
  <c r="C18306" i="14"/>
  <c r="C18307" i="14"/>
  <c r="C18312" i="14"/>
  <c r="C18315" i="14"/>
  <c r="C18321" i="14"/>
  <c r="C18322" i="14"/>
  <c r="C18323" i="14"/>
  <c r="C18324" i="14"/>
  <c r="C18325" i="14"/>
  <c r="C18326" i="14"/>
  <c r="C18327" i="14"/>
  <c r="C18328" i="14"/>
  <c r="C18329" i="14"/>
  <c r="C18330" i="14"/>
  <c r="C18436" i="14"/>
  <c r="C18438" i="14"/>
  <c r="C18440" i="14"/>
  <c r="C18441" i="14"/>
  <c r="C18442" i="14"/>
  <c r="C18443" i="14"/>
  <c r="C18445" i="14"/>
  <c r="C18446" i="14"/>
  <c r="C18447" i="14"/>
  <c r="C18448" i="14"/>
  <c r="C18449" i="14"/>
  <c r="C18450" i="14"/>
  <c r="C18451" i="14"/>
  <c r="C18452" i="14"/>
  <c r="C18453" i="14"/>
  <c r="C18454" i="14"/>
  <c r="C18455" i="14"/>
  <c r="C18456" i="14"/>
  <c r="C18457" i="14"/>
  <c r="C18458" i="14"/>
  <c r="C18459" i="14"/>
  <c r="C18461" i="14"/>
  <c r="C18464" i="14"/>
  <c r="C18466" i="14"/>
  <c r="C18469" i="14"/>
  <c r="C18470" i="14"/>
  <c r="C18471" i="14"/>
  <c r="C18473" i="14"/>
  <c r="C18474" i="14"/>
  <c r="C18475" i="14"/>
  <c r="C18476" i="14"/>
  <c r="C18479" i="14"/>
  <c r="C18482" i="14"/>
  <c r="C18485" i="14"/>
  <c r="C18486" i="14"/>
  <c r="C18487" i="14"/>
  <c r="C18488" i="14"/>
  <c r="C18489" i="14"/>
  <c r="C18490" i="14"/>
  <c r="C18491" i="14"/>
  <c r="C18493" i="14"/>
  <c r="C18494" i="14"/>
  <c r="C18495" i="14"/>
  <c r="C18496" i="14"/>
  <c r="C18497" i="14"/>
  <c r="C18499" i="14"/>
  <c r="C18500" i="14"/>
  <c r="C18502" i="14"/>
  <c r="C18503" i="14"/>
  <c r="C18504" i="14"/>
  <c r="C18823" i="14"/>
  <c r="C18824" i="14"/>
  <c r="C18825" i="14"/>
  <c r="C18826" i="14"/>
  <c r="C18827" i="14"/>
  <c r="C18828" i="14"/>
  <c r="C19091" i="14"/>
  <c r="C19092" i="14"/>
  <c r="C19097" i="14"/>
  <c r="C19105" i="14"/>
  <c r="C19111" i="14"/>
  <c r="C19115" i="14"/>
  <c r="C19120" i="14"/>
  <c r="C19125" i="14"/>
  <c r="C19130" i="14"/>
  <c r="C19134" i="14"/>
  <c r="C19139" i="14"/>
  <c r="C19142" i="14"/>
  <c r="C18187" i="14"/>
  <c r="C18198" i="14"/>
  <c r="C18249" i="14"/>
  <c r="C18263" i="14"/>
  <c r="C18353" i="14"/>
  <c r="C18437" i="14"/>
  <c r="C18465" i="14"/>
  <c r="C18478" i="14"/>
  <c r="C18498" i="14"/>
  <c r="C18506" i="14"/>
  <c r="C18514" i="14"/>
  <c r="C18520" i="14"/>
  <c r="C18539" i="14"/>
  <c r="C18649" i="14"/>
  <c r="C18831" i="14"/>
  <c r="C18877" i="14"/>
  <c r="C18885" i="14"/>
  <c r="C18937" i="14"/>
  <c r="C18939" i="14"/>
  <c r="C18940" i="14"/>
  <c r="C18950" i="14"/>
  <c r="C18952" i="14"/>
  <c r="C18969" i="14"/>
  <c r="C19106" i="14"/>
  <c r="C19121" i="14"/>
  <c r="C19123" i="14"/>
  <c r="C18022" i="14"/>
  <c r="C18067" i="14"/>
  <c r="C18073" i="14"/>
  <c r="C18077" i="14"/>
  <c r="C18096" i="14"/>
  <c r="C18105" i="14"/>
  <c r="C18172" i="14"/>
  <c r="C18173" i="14"/>
  <c r="C18174" i="14"/>
  <c r="C18175" i="14"/>
  <c r="C18176" i="14"/>
  <c r="C18177" i="14"/>
  <c r="C18178" i="14"/>
  <c r="C18179" i="14"/>
  <c r="C18180" i="14"/>
  <c r="C18181" i="14"/>
  <c r="C18184" i="14"/>
  <c r="C18185" i="14"/>
  <c r="C18186" i="14"/>
  <c r="C18188" i="14"/>
  <c r="C18191" i="14"/>
  <c r="C18193" i="14"/>
  <c r="C18194" i="14"/>
  <c r="C18197" i="14"/>
  <c r="C18199" i="14"/>
  <c r="C18203" i="14"/>
  <c r="C18205" i="14"/>
  <c r="C18209" i="14"/>
  <c r="C18210" i="14"/>
  <c r="C18212" i="14"/>
  <c r="C18213" i="14"/>
  <c r="C18214" i="14"/>
  <c r="C18215" i="14"/>
  <c r="C18217" i="14"/>
  <c r="C18222" i="14"/>
  <c r="C18226" i="14"/>
  <c r="C18230" i="14"/>
  <c r="C18231" i="14"/>
  <c r="C18232" i="14"/>
  <c r="C18233" i="14"/>
  <c r="C18234" i="14"/>
  <c r="C18235" i="14"/>
  <c r="C18236" i="14"/>
  <c r="C18237" i="14"/>
  <c r="C18238" i="14"/>
  <c r="C18239" i="14"/>
  <c r="C18240" i="14"/>
  <c r="C18241" i="14"/>
  <c r="C18242" i="14"/>
  <c r="C18243" i="14"/>
  <c r="C18244" i="14"/>
  <c r="C18245" i="14"/>
  <c r="C18246" i="14"/>
  <c r="C18247" i="14"/>
  <c r="C18248" i="14"/>
  <c r="C18250" i="14"/>
  <c r="C18251" i="14"/>
  <c r="C18252" i="14"/>
  <c r="C18253" i="14"/>
  <c r="C18254" i="14"/>
  <c r="C18255" i="14"/>
  <c r="C18256" i="14"/>
  <c r="C18257" i="14"/>
  <c r="C18258" i="14"/>
  <c r="C18259" i="14"/>
  <c r="C18262" i="14"/>
  <c r="C18264" i="14"/>
  <c r="C18265" i="14"/>
  <c r="C18266" i="14"/>
  <c r="C18267" i="14"/>
  <c r="C18268" i="14"/>
  <c r="C18269" i="14"/>
  <c r="C18270" i="14"/>
  <c r="C18271" i="14"/>
  <c r="C18308" i="14"/>
  <c r="C18309" i="14"/>
  <c r="C18310" i="14"/>
  <c r="C18311" i="14"/>
  <c r="C18313" i="14"/>
  <c r="C18314" i="14"/>
  <c r="C18316" i="14"/>
  <c r="C18317" i="14"/>
  <c r="C18318" i="14"/>
  <c r="C18319" i="14"/>
  <c r="C18320" i="14"/>
  <c r="C18331" i="14"/>
  <c r="C18332" i="14"/>
  <c r="C18333" i="14"/>
  <c r="C18334" i="14"/>
  <c r="C18335" i="14"/>
  <c r="C18336" i="14"/>
  <c r="C18337" i="14"/>
  <c r="C18338" i="14"/>
  <c r="C18339" i="14"/>
  <c r="C18340" i="14"/>
  <c r="C18341" i="14"/>
  <c r="C18342" i="14"/>
  <c r="C18343" i="14"/>
  <c r="C18344" i="14"/>
  <c r="C18345" i="14"/>
  <c r="C18346" i="14"/>
  <c r="C18347" i="14"/>
  <c r="C18348" i="14"/>
  <c r="C18349" i="14"/>
  <c r="C18350" i="14"/>
  <c r="C18351" i="14"/>
  <c r="C18352" i="14"/>
  <c r="C18354" i="14"/>
  <c r="C18356" i="14"/>
  <c r="C18357" i="14"/>
  <c r="C18358" i="14"/>
  <c r="C18359" i="14"/>
  <c r="C18360" i="14"/>
  <c r="C18361" i="14"/>
  <c r="C18362" i="14"/>
  <c r="C18363" i="14"/>
  <c r="C18364" i="14"/>
  <c r="C18365" i="14"/>
  <c r="C18366" i="14"/>
  <c r="C18367" i="14"/>
  <c r="C18368" i="14"/>
  <c r="C18369" i="14"/>
  <c r="C18370" i="14"/>
  <c r="C18371" i="14"/>
  <c r="C18372" i="14"/>
  <c r="C18373" i="14"/>
  <c r="C18374" i="14"/>
  <c r="C18375" i="14"/>
  <c r="C18376" i="14"/>
  <c r="C18377" i="14"/>
  <c r="C18378" i="14"/>
  <c r="C18379" i="14"/>
  <c r="C18380" i="14"/>
  <c r="C18381" i="14"/>
  <c r="C18382" i="14"/>
  <c r="C18383" i="14"/>
  <c r="C18384" i="14"/>
  <c r="C18385" i="14"/>
  <c r="C18386" i="14"/>
  <c r="C18387" i="14"/>
  <c r="C18388" i="14"/>
  <c r="C18389" i="14"/>
  <c r="C18390" i="14"/>
  <c r="C18391" i="14"/>
  <c r="C18392" i="14"/>
  <c r="C18393" i="14"/>
  <c r="C18394" i="14"/>
  <c r="C18395" i="14"/>
  <c r="C18396" i="14"/>
  <c r="C18397" i="14"/>
  <c r="C18398" i="14"/>
  <c r="C18399" i="14"/>
  <c r="C18400" i="14"/>
  <c r="C18401" i="14"/>
  <c r="C18402" i="14"/>
  <c r="C18403" i="14"/>
  <c r="C18404" i="14"/>
  <c r="C18405" i="14"/>
  <c r="C18406" i="14"/>
  <c r="C18407" i="14"/>
  <c r="C18408" i="14"/>
  <c r="C18409" i="14"/>
  <c r="C18410" i="14"/>
  <c r="C18411" i="14"/>
  <c r="C18412" i="14"/>
  <c r="C18413" i="14"/>
  <c r="C18414" i="14"/>
  <c r="C18415" i="14"/>
  <c r="C18416" i="14"/>
  <c r="C18417" i="14"/>
  <c r="C18418" i="14"/>
  <c r="C18419" i="14"/>
  <c r="C18420" i="14"/>
  <c r="C18421" i="14"/>
  <c r="C18422" i="14"/>
  <c r="C18423" i="14"/>
  <c r="C18424" i="14"/>
  <c r="C18425" i="14"/>
  <c r="C18426" i="14"/>
  <c r="C18427" i="14"/>
  <c r="C18428" i="14"/>
  <c r="C18429" i="14"/>
  <c r="C18430" i="14"/>
  <c r="C18431" i="14"/>
  <c r="C18432" i="14"/>
  <c r="C18433" i="14"/>
  <c r="C18434" i="14"/>
  <c r="C18435" i="14"/>
  <c r="C18439" i="14"/>
  <c r="C18444" i="14"/>
  <c r="C18460" i="14"/>
  <c r="C18462" i="14"/>
  <c r="C18463" i="14"/>
  <c r="C18467" i="14"/>
  <c r="C18468" i="14"/>
  <c r="C18472" i="14"/>
  <c r="C18477" i="14"/>
  <c r="C18480" i="14"/>
  <c r="C18481" i="14"/>
  <c r="C18483" i="14"/>
  <c r="C18484" i="14"/>
  <c r="C18492" i="14"/>
  <c r="C18501" i="14"/>
  <c r="C18505" i="14"/>
  <c r="C18507" i="14"/>
  <c r="C18508" i="14"/>
  <c r="C18509" i="14"/>
  <c r="C18510" i="14"/>
  <c r="C18511" i="14"/>
  <c r="C18512" i="14"/>
  <c r="C18513" i="14"/>
  <c r="C18515" i="14"/>
  <c r="C18516" i="14"/>
  <c r="C18517" i="14"/>
  <c r="C18518" i="14"/>
  <c r="C18519" i="14"/>
  <c r="C18521" i="14"/>
  <c r="C18522" i="14"/>
  <c r="C18523" i="14"/>
  <c r="C18524" i="14"/>
  <c r="C18525" i="14"/>
  <c r="C18526" i="14"/>
  <c r="C18527" i="14"/>
  <c r="C18528" i="14"/>
  <c r="C18529" i="14"/>
  <c r="C18530" i="14"/>
  <c r="C18531" i="14"/>
  <c r="C18532" i="14"/>
  <c r="C18533" i="14"/>
  <c r="C18534" i="14"/>
  <c r="C18535" i="14"/>
  <c r="C18536" i="14"/>
  <c r="C18537" i="14"/>
  <c r="C18538" i="14"/>
  <c r="C18540" i="14"/>
  <c r="C18541" i="14"/>
  <c r="C18542" i="14"/>
  <c r="C18543" i="14"/>
  <c r="C18544" i="14"/>
  <c r="C18545" i="14"/>
  <c r="C18546" i="14"/>
  <c r="C18547" i="14"/>
  <c r="C18548" i="14"/>
  <c r="C18549" i="14"/>
  <c r="C18550" i="14"/>
  <c r="C18551" i="14"/>
  <c r="C18552" i="14"/>
  <c r="C18553" i="14"/>
  <c r="C18554" i="14"/>
  <c r="C18555" i="14"/>
  <c r="C18556" i="14"/>
  <c r="C18557" i="14"/>
  <c r="C18558" i="14"/>
  <c r="C18559" i="14"/>
  <c r="C18560" i="14"/>
  <c r="C18561" i="14"/>
  <c r="C18562" i="14"/>
  <c r="C18563" i="14"/>
  <c r="C18564" i="14"/>
  <c r="C18565" i="14"/>
  <c r="C18566" i="14"/>
  <c r="C18567" i="14"/>
  <c r="C18568" i="14"/>
  <c r="C18569" i="14"/>
  <c r="C18570" i="14"/>
  <c r="C18571" i="14"/>
  <c r="C18572" i="14"/>
  <c r="C18573" i="14"/>
  <c r="C18574" i="14"/>
  <c r="C18575" i="14"/>
  <c r="C18576" i="14"/>
  <c r="C18577" i="14"/>
  <c r="C18578" i="14"/>
  <c r="C18579" i="14"/>
  <c r="C18580" i="14"/>
  <c r="C18581" i="14"/>
  <c r="C18582" i="14"/>
  <c r="C18583" i="14"/>
  <c r="C18584" i="14"/>
  <c r="C18585" i="14"/>
  <c r="C18586" i="14"/>
  <c r="C18587" i="14"/>
  <c r="C18588" i="14"/>
  <c r="C18589" i="14"/>
  <c r="C18590" i="14"/>
  <c r="C18591" i="14"/>
  <c r="C18592" i="14"/>
  <c r="C18593" i="14"/>
  <c r="C18594" i="14"/>
  <c r="C18595" i="14"/>
  <c r="C18596" i="14"/>
  <c r="C18597" i="14"/>
  <c r="C18598" i="14"/>
  <c r="C18599" i="14"/>
  <c r="C18600" i="14"/>
  <c r="C18601" i="14"/>
  <c r="C18602" i="14"/>
  <c r="C18603" i="14"/>
  <c r="C18604" i="14"/>
  <c r="C18605" i="14"/>
  <c r="C18606" i="14"/>
  <c r="C18607" i="14"/>
  <c r="C18608" i="14"/>
  <c r="C18609" i="14"/>
  <c r="C18610" i="14"/>
  <c r="C18611" i="14"/>
  <c r="C18612" i="14"/>
  <c r="C18613" i="14"/>
  <c r="C18614" i="14"/>
  <c r="C18615" i="14"/>
  <c r="C18616" i="14"/>
  <c r="C18617" i="14"/>
  <c r="C18618" i="14"/>
  <c r="C18619" i="14"/>
  <c r="C18620" i="14"/>
  <c r="C18621" i="14"/>
  <c r="C18622" i="14"/>
  <c r="C18623" i="14"/>
  <c r="C18624" i="14"/>
  <c r="C18625" i="14"/>
  <c r="C18626" i="14"/>
  <c r="C18627" i="14"/>
  <c r="C18628" i="14"/>
  <c r="C18629" i="14"/>
  <c r="C18630" i="14"/>
  <c r="C18631" i="14"/>
  <c r="C18632" i="14"/>
  <c r="C18633" i="14"/>
  <c r="C18634" i="14"/>
  <c r="C18635" i="14"/>
  <c r="C18636" i="14"/>
  <c r="C18637" i="14"/>
  <c r="C18638" i="14"/>
  <c r="C18639" i="14"/>
  <c r="C18640" i="14"/>
  <c r="C18641" i="14"/>
  <c r="C18642" i="14"/>
  <c r="C18643" i="14"/>
  <c r="C18644" i="14"/>
  <c r="C18645" i="14"/>
  <c r="C18646" i="14"/>
  <c r="C18647" i="14"/>
  <c r="C18648" i="14"/>
  <c r="C18650" i="14"/>
  <c r="C18651" i="14"/>
  <c r="C18652" i="14"/>
  <c r="C18653" i="14"/>
  <c r="C18654" i="14"/>
  <c r="C18655" i="14"/>
  <c r="C18656" i="14"/>
  <c r="C18657" i="14"/>
  <c r="C18658" i="14"/>
  <c r="C18659" i="14"/>
  <c r="C18660" i="14"/>
  <c r="C18661" i="14"/>
  <c r="C18662" i="14"/>
  <c r="C18663" i="14"/>
  <c r="C18664" i="14"/>
  <c r="C18665" i="14"/>
  <c r="C18666" i="14"/>
  <c r="C18667" i="14"/>
  <c r="C18668" i="14"/>
  <c r="C18669" i="14"/>
  <c r="C18670" i="14"/>
  <c r="C18671" i="14"/>
  <c r="C18672" i="14"/>
  <c r="C18673" i="14"/>
  <c r="C18674" i="14"/>
  <c r="C18675" i="14"/>
  <c r="C18676" i="14"/>
  <c r="C18677" i="14"/>
  <c r="C18678" i="14"/>
  <c r="C18679" i="14"/>
  <c r="C18680" i="14"/>
  <c r="C18681" i="14"/>
  <c r="C18682" i="14"/>
  <c r="C18683" i="14"/>
  <c r="C18684" i="14"/>
  <c r="C18685" i="14"/>
  <c r="C18686" i="14"/>
  <c r="C18687" i="14"/>
  <c r="C18688" i="14"/>
  <c r="C18689" i="14"/>
  <c r="C18690" i="14"/>
  <c r="C18691" i="14"/>
  <c r="C18692" i="14"/>
  <c r="C18693" i="14"/>
  <c r="C18694" i="14"/>
  <c r="C18695" i="14"/>
  <c r="C18696" i="14"/>
  <c r="C18697" i="14"/>
  <c r="C18698" i="14"/>
  <c r="C18699" i="14"/>
  <c r="C18700" i="14"/>
  <c r="C18701" i="14"/>
  <c r="C18702" i="14"/>
  <c r="C18703" i="14"/>
  <c r="C18704" i="14"/>
  <c r="C18705" i="14"/>
  <c r="C18706" i="14"/>
  <c r="C18707" i="14"/>
  <c r="C18708" i="14"/>
  <c r="C18709" i="14"/>
  <c r="C18710" i="14"/>
  <c r="C18711" i="14"/>
  <c r="C18712" i="14"/>
  <c r="C18713" i="14"/>
  <c r="C18714" i="14"/>
  <c r="C18715" i="14"/>
  <c r="C18716" i="14"/>
  <c r="C18717" i="14"/>
  <c r="C18718" i="14"/>
  <c r="C18719" i="14"/>
  <c r="C18720" i="14"/>
  <c r="C18721" i="14"/>
  <c r="C18722" i="14"/>
  <c r="C18723" i="14"/>
  <c r="C18724" i="14"/>
  <c r="C18725" i="14"/>
  <c r="C18726" i="14"/>
  <c r="C18727" i="14"/>
  <c r="C18728" i="14"/>
  <c r="C18729" i="14"/>
  <c r="C18730" i="14"/>
  <c r="C18731" i="14"/>
  <c r="C18732" i="14"/>
  <c r="C18733" i="14"/>
  <c r="C18734" i="14"/>
  <c r="C18735" i="14"/>
  <c r="C18736" i="14"/>
  <c r="C18737" i="14"/>
  <c r="C18738" i="14"/>
  <c r="C18739" i="14"/>
  <c r="C18740" i="14"/>
  <c r="C18741" i="14"/>
  <c r="C18742" i="14"/>
  <c r="C18743" i="14"/>
  <c r="C18744" i="14"/>
  <c r="C18745" i="14"/>
  <c r="C18746" i="14"/>
  <c r="C18747" i="14"/>
  <c r="C18748" i="14"/>
  <c r="C18749" i="14"/>
  <c r="C18750" i="14"/>
  <c r="C18751" i="14"/>
  <c r="C18752" i="14"/>
  <c r="C18753" i="14"/>
  <c r="C18754" i="14"/>
  <c r="C18755" i="14"/>
  <c r="C18756" i="14"/>
  <c r="C18757" i="14"/>
  <c r="C18758" i="14"/>
  <c r="C18759" i="14"/>
  <c r="C18760" i="14"/>
  <c r="C18761" i="14"/>
  <c r="C18762" i="14"/>
  <c r="C18763" i="14"/>
  <c r="C18764" i="14"/>
  <c r="C18765" i="14"/>
  <c r="C18766" i="14"/>
  <c r="C18767" i="14"/>
  <c r="C18768" i="14"/>
  <c r="C18769" i="14"/>
  <c r="C18770" i="14"/>
  <c r="C18771" i="14"/>
  <c r="C18772" i="14"/>
  <c r="C18773" i="14"/>
  <c r="C18774" i="14"/>
  <c r="C18775" i="14"/>
  <c r="C18776" i="14"/>
  <c r="C18777" i="14"/>
  <c r="C18778" i="14"/>
  <c r="C18779" i="14"/>
  <c r="C18780" i="14"/>
  <c r="C18781" i="14"/>
  <c r="C18782" i="14"/>
  <c r="C18783" i="14"/>
  <c r="C18784" i="14"/>
  <c r="C18785" i="14"/>
  <c r="C18786" i="14"/>
  <c r="C18787" i="14"/>
  <c r="C18788" i="14"/>
  <c r="C18789" i="14"/>
  <c r="C18790" i="14"/>
  <c r="C18791" i="14"/>
  <c r="C18792" i="14"/>
  <c r="C18793" i="14"/>
  <c r="C18794" i="14"/>
  <c r="C18795" i="14"/>
  <c r="C18796" i="14"/>
  <c r="C18797" i="14"/>
  <c r="C18798" i="14"/>
  <c r="C18799" i="14"/>
  <c r="C18800" i="14"/>
  <c r="C18801" i="14"/>
  <c r="C18802" i="14"/>
  <c r="C18803" i="14"/>
  <c r="C18804" i="14"/>
  <c r="C18805" i="14"/>
  <c r="C18806" i="14"/>
  <c r="C18807" i="14"/>
  <c r="C18808" i="14"/>
  <c r="C18809" i="14"/>
  <c r="C18810" i="14"/>
  <c r="C18811" i="14"/>
  <c r="C18812" i="14"/>
  <c r="C18813" i="14"/>
  <c r="C18814" i="14"/>
  <c r="C18815" i="14"/>
  <c r="C18816" i="14"/>
  <c r="C18817" i="14"/>
  <c r="C18818" i="14"/>
  <c r="C18819" i="14"/>
  <c r="C18820" i="14"/>
  <c r="C18821" i="14"/>
  <c r="C18822" i="14"/>
  <c r="C18829" i="14"/>
  <c r="C18830" i="14"/>
  <c r="C18832" i="14"/>
  <c r="C18833" i="14"/>
  <c r="C18834" i="14"/>
  <c r="C18835" i="14"/>
  <c r="C18836" i="14"/>
  <c r="C18837" i="14"/>
  <c r="C18838" i="14"/>
  <c r="C18839" i="14"/>
  <c r="C18840" i="14"/>
  <c r="C18841" i="14"/>
  <c r="C18842" i="14"/>
  <c r="C18843" i="14"/>
  <c r="C18844" i="14"/>
  <c r="C18845" i="14"/>
  <c r="C18846" i="14"/>
  <c r="C18847" i="14"/>
  <c r="C18848" i="14"/>
  <c r="C18849" i="14"/>
  <c r="C18850" i="14"/>
  <c r="C18851" i="14"/>
  <c r="C18852" i="14"/>
  <c r="C18853" i="14"/>
  <c r="C18854" i="14"/>
  <c r="C18855" i="14"/>
  <c r="C18856" i="14"/>
  <c r="C18857" i="14"/>
  <c r="C18858" i="14"/>
  <c r="C18859" i="14"/>
  <c r="C18860" i="14"/>
  <c r="C18861" i="14"/>
  <c r="C18862" i="14"/>
  <c r="C18863" i="14"/>
  <c r="C18864" i="14"/>
  <c r="C18865" i="14"/>
  <c r="C18866" i="14"/>
  <c r="C18867" i="14"/>
  <c r="C18868" i="14"/>
  <c r="C18869" i="14"/>
  <c r="C18870" i="14"/>
  <c r="C18871" i="14"/>
  <c r="C18872" i="14"/>
  <c r="C18873" i="14"/>
  <c r="C18874" i="14"/>
  <c r="C18875" i="14"/>
  <c r="C18876" i="14"/>
  <c r="C18878" i="14"/>
  <c r="C18879" i="14"/>
  <c r="C18880" i="14"/>
  <c r="C18881" i="14"/>
  <c r="C18882" i="14"/>
  <c r="C18883" i="14"/>
  <c r="C18884" i="14"/>
  <c r="C18886" i="14"/>
  <c r="C18887" i="14"/>
  <c r="C18888" i="14"/>
  <c r="C18889" i="14"/>
  <c r="C18890" i="14"/>
  <c r="C18891" i="14"/>
  <c r="C18892" i="14"/>
  <c r="C18893" i="14"/>
  <c r="C18894" i="14"/>
  <c r="C18895" i="14"/>
  <c r="C18896" i="14"/>
  <c r="C18897" i="14"/>
  <c r="C18898" i="14"/>
  <c r="C18899" i="14"/>
  <c r="C18900" i="14"/>
  <c r="C18901" i="14"/>
  <c r="C18902" i="14"/>
  <c r="C18903" i="14"/>
  <c r="C18904" i="14"/>
  <c r="C18905" i="14"/>
  <c r="C18906" i="14"/>
  <c r="C18907" i="14"/>
  <c r="C18908" i="14"/>
  <c r="C18909" i="14"/>
  <c r="C18910" i="14"/>
  <c r="C18911" i="14"/>
  <c r="C18912" i="14"/>
  <c r="C18913" i="14"/>
  <c r="C18914" i="14"/>
  <c r="C18915" i="14"/>
  <c r="C18916" i="14"/>
  <c r="C18917" i="14"/>
  <c r="C18918" i="14"/>
  <c r="C18919" i="14"/>
  <c r="C18920" i="14"/>
  <c r="C18921" i="14"/>
  <c r="C18922" i="14"/>
  <c r="C18923" i="14"/>
  <c r="C18924" i="14"/>
  <c r="C18925" i="14"/>
  <c r="C18926" i="14"/>
  <c r="C18927" i="14"/>
  <c r="C18928" i="14"/>
  <c r="C18929" i="14"/>
  <c r="C18930" i="14"/>
  <c r="C18931" i="14"/>
  <c r="C18932" i="14"/>
  <c r="C18933" i="14"/>
  <c r="C18934" i="14"/>
  <c r="C18935" i="14"/>
  <c r="C18936" i="14"/>
  <c r="C18938" i="14"/>
  <c r="C18941" i="14"/>
  <c r="C18942" i="14"/>
  <c r="C18943" i="14"/>
  <c r="C18944" i="14"/>
  <c r="C18945" i="14"/>
  <c r="C18946" i="14"/>
  <c r="C18947" i="14"/>
  <c r="C18948" i="14"/>
  <c r="C18949" i="14"/>
  <c r="C18951" i="14"/>
  <c r="C18953" i="14"/>
  <c r="C18954" i="14"/>
  <c r="C18955" i="14"/>
  <c r="C18956" i="14"/>
  <c r="C18957" i="14"/>
  <c r="C18958" i="14"/>
  <c r="C18959" i="14"/>
  <c r="C18960" i="14"/>
  <c r="C18961" i="14"/>
  <c r="C18962" i="14"/>
  <c r="C18963" i="14"/>
  <c r="C18964" i="14"/>
  <c r="C18965" i="14"/>
  <c r="C18966" i="14"/>
  <c r="C18967" i="14"/>
  <c r="C18968" i="14"/>
  <c r="C18970" i="14"/>
  <c r="C18971" i="14"/>
  <c r="C18972" i="14"/>
  <c r="C18973" i="14"/>
  <c r="C18974" i="14"/>
  <c r="C18975" i="14"/>
  <c r="C18976" i="14"/>
  <c r="C18977" i="14"/>
  <c r="C18978" i="14"/>
  <c r="C18979" i="14"/>
  <c r="C18980" i="14"/>
  <c r="C18981" i="14"/>
  <c r="C18982" i="14"/>
  <c r="C18983" i="14"/>
  <c r="C18984" i="14"/>
  <c r="C18985" i="14"/>
  <c r="C18986" i="14"/>
  <c r="C18987" i="14"/>
  <c r="C18988" i="14"/>
  <c r="C18989" i="14"/>
  <c r="C18990" i="14"/>
  <c r="C18991" i="14"/>
  <c r="C18992" i="14"/>
  <c r="C18993" i="14"/>
  <c r="C18994" i="14"/>
  <c r="C18995" i="14"/>
  <c r="C18996" i="14"/>
  <c r="C18997" i="14"/>
  <c r="C18998" i="14"/>
  <c r="C18999" i="14"/>
  <c r="C19000" i="14"/>
  <c r="C19001" i="14"/>
  <c r="C19002" i="14"/>
  <c r="C19003" i="14"/>
  <c r="C19004" i="14"/>
  <c r="C19005" i="14"/>
  <c r="C19006" i="14"/>
  <c r="C19007" i="14"/>
  <c r="C19008" i="14"/>
  <c r="C19009" i="14"/>
  <c r="C19010" i="14"/>
  <c r="C19011" i="14"/>
  <c r="C19012" i="14"/>
  <c r="C19013" i="14"/>
  <c r="C19014" i="14"/>
  <c r="C19015" i="14"/>
  <c r="C19016" i="14"/>
  <c r="C19017" i="14"/>
  <c r="C19018" i="14"/>
  <c r="C19019" i="14"/>
  <c r="C19020" i="14"/>
  <c r="C19021" i="14"/>
  <c r="C19022" i="14"/>
  <c r="C19023" i="14"/>
  <c r="C19024" i="14"/>
  <c r="C19025" i="14"/>
  <c r="C19026" i="14"/>
  <c r="C19027" i="14"/>
  <c r="C19028" i="14"/>
  <c r="C19029" i="14"/>
  <c r="C19030" i="14"/>
  <c r="C19031" i="14"/>
  <c r="C19032" i="14"/>
  <c r="C19033" i="14"/>
  <c r="C19034" i="14"/>
  <c r="C19035" i="14"/>
  <c r="C19036" i="14"/>
  <c r="C19037" i="14"/>
  <c r="C19038" i="14"/>
  <c r="C19039" i="14"/>
  <c r="C19040" i="14"/>
  <c r="C19041" i="14"/>
  <c r="C19042" i="14"/>
  <c r="C19043" i="14"/>
  <c r="C19044" i="14"/>
  <c r="C19045" i="14"/>
  <c r="C19046" i="14"/>
  <c r="C19047" i="14"/>
  <c r="C19048" i="14"/>
  <c r="C19049" i="14"/>
  <c r="C19050" i="14"/>
  <c r="C19051" i="14"/>
  <c r="C19052" i="14"/>
  <c r="C19053" i="14"/>
  <c r="C19054" i="14"/>
  <c r="C19055" i="14"/>
  <c r="C19056" i="14"/>
  <c r="C19057" i="14"/>
  <c r="C19058" i="14"/>
  <c r="C19059" i="14"/>
  <c r="C19060" i="14"/>
  <c r="C19061" i="14"/>
  <c r="C19062" i="14"/>
  <c r="C19063" i="14"/>
  <c r="C19064" i="14"/>
  <c r="C19065" i="14"/>
  <c r="C19066" i="14"/>
  <c r="C19067" i="14"/>
  <c r="C19068" i="14"/>
  <c r="C19069" i="14"/>
  <c r="C19070" i="14"/>
  <c r="C19071" i="14"/>
  <c r="C19072" i="14"/>
  <c r="C19073" i="14"/>
  <c r="C19074" i="14"/>
  <c r="C19075" i="14"/>
  <c r="C19076" i="14"/>
  <c r="C19077" i="14"/>
  <c r="C19078" i="14"/>
  <c r="C19079" i="14"/>
  <c r="C19080" i="14"/>
  <c r="C19081" i="14"/>
  <c r="C19082" i="14"/>
  <c r="C19083" i="14"/>
  <c r="C19084" i="14"/>
  <c r="C19085" i="14"/>
  <c r="C19086" i="14"/>
  <c r="C19087" i="14"/>
  <c r="C19088" i="14"/>
  <c r="C19089" i="14"/>
  <c r="C19090" i="14"/>
  <c r="C19093" i="14"/>
  <c r="C19094" i="14"/>
  <c r="C19095" i="14"/>
  <c r="C19096" i="14"/>
  <c r="C19098" i="14"/>
  <c r="C19099" i="14"/>
  <c r="C19100" i="14"/>
  <c r="C19101" i="14"/>
  <c r="C19102" i="14"/>
  <c r="C19103" i="14"/>
  <c r="C19104" i="14"/>
  <c r="C19107" i="14"/>
  <c r="C19108" i="14"/>
  <c r="C19109" i="14"/>
  <c r="C19110" i="14"/>
  <c r="C19112" i="14"/>
  <c r="C19113" i="14"/>
  <c r="C19114" i="14"/>
  <c r="C19116" i="14"/>
  <c r="C19117" i="14"/>
  <c r="C19118" i="14"/>
  <c r="C19119" i="14"/>
  <c r="C19122" i="14"/>
  <c r="C19124" i="14"/>
  <c r="C19126" i="14"/>
  <c r="C19127" i="14"/>
  <c r="C19128" i="14"/>
  <c r="C19129" i="14"/>
  <c r="C19131" i="14"/>
  <c r="C19132" i="14"/>
  <c r="C19133" i="14"/>
  <c r="C19135" i="14"/>
  <c r="C19136" i="14"/>
  <c r="C19137" i="14"/>
  <c r="C19138" i="14"/>
  <c r="C19140" i="14"/>
  <c r="C19141" i="14"/>
  <c r="C18355" i="14"/>
  <c r="C30018" i="14"/>
  <c r="C30019" i="14"/>
  <c r="C30022" i="14"/>
  <c r="C30027" i="14"/>
  <c r="C30029" i="14"/>
  <c r="C30030" i="14"/>
  <c r="C30031" i="14"/>
  <c r="C30032" i="14"/>
  <c r="C30033" i="14"/>
  <c r="C30035" i="14"/>
  <c r="C30041" i="14"/>
  <c r="C30045" i="14"/>
  <c r="C30046" i="14"/>
  <c r="C30051" i="14"/>
  <c r="C30052" i="14"/>
  <c r="C30053" i="14"/>
  <c r="C30056" i="14"/>
  <c r="C30057" i="14"/>
  <c r="C30060" i="14"/>
  <c r="C30064" i="14"/>
  <c r="C30073" i="14"/>
  <c r="C30077" i="14"/>
  <c r="C30078" i="14"/>
  <c r="C30080" i="14"/>
  <c r="C30087" i="14"/>
  <c r="C30090" i="14"/>
  <c r="C30093" i="14"/>
  <c r="C30095" i="14"/>
  <c r="C30096" i="14"/>
  <c r="C30097" i="14"/>
  <c r="C30098" i="14"/>
  <c r="C30102" i="14"/>
  <c r="C30103" i="14"/>
  <c r="C30104" i="14"/>
  <c r="C30105" i="14"/>
  <c r="C30106" i="14"/>
  <c r="C30108" i="14"/>
  <c r="C30111" i="14"/>
  <c r="C30113" i="14"/>
  <c r="C30114" i="14"/>
  <c r="C30117" i="14"/>
  <c r="C30119" i="14"/>
  <c r="C30120" i="14"/>
  <c r="C30122" i="14"/>
  <c r="C30125" i="14"/>
  <c r="C30126" i="14"/>
  <c r="C30128" i="14"/>
  <c r="C30133" i="14"/>
  <c r="C30135" i="14"/>
  <c r="C30137" i="14"/>
  <c r="C30139" i="14"/>
  <c r="C30020" i="14"/>
  <c r="C30069" i="14"/>
  <c r="C30076" i="14"/>
  <c r="C30092" i="14"/>
  <c r="C30099" i="14"/>
  <c r="C30100" i="14"/>
  <c r="C30109" i="14"/>
  <c r="C30118" i="14"/>
  <c r="C30127" i="14"/>
  <c r="C30017" i="14"/>
  <c r="C30023" i="14"/>
  <c r="C30026" i="14"/>
  <c r="C30028" i="14"/>
  <c r="C30034" i="14"/>
  <c r="C30036" i="14"/>
  <c r="C30037" i="14"/>
  <c r="C30038" i="14"/>
  <c r="C30042" i="14"/>
  <c r="C30047" i="14"/>
  <c r="C30048" i="14"/>
  <c r="C30049" i="14"/>
  <c r="C30050" i="14"/>
  <c r="C30055" i="14"/>
  <c r="C30062" i="14"/>
  <c r="C30063" i="14"/>
  <c r="C30065" i="14"/>
  <c r="C30067" i="14"/>
  <c r="C30075" i="14"/>
  <c r="C30079" i="14"/>
  <c r="C30081" i="14"/>
  <c r="C30083" i="14"/>
  <c r="C30085" i="14"/>
  <c r="C30088" i="14"/>
  <c r="C30091" i="14"/>
  <c r="C30094" i="14"/>
  <c r="C30101" i="14"/>
  <c r="C30107" i="14"/>
  <c r="C30110" i="14"/>
  <c r="C30112" i="14"/>
  <c r="C30115" i="14"/>
  <c r="C30116" i="14"/>
  <c r="C30121" i="14"/>
  <c r="C30123" i="14"/>
  <c r="C30124" i="14"/>
  <c r="C30129" i="14"/>
  <c r="C30130" i="14"/>
  <c r="C30131" i="14"/>
  <c r="C30132" i="14"/>
  <c r="C30134" i="14"/>
  <c r="C30138" i="14"/>
  <c r="C30140" i="14"/>
  <c r="C30021" i="14"/>
  <c r="C30025" i="14"/>
  <c r="C30039" i="14"/>
  <c r="C30040" i="14"/>
  <c r="C30058" i="14"/>
  <c r="C30059" i="14"/>
  <c r="C30066" i="14"/>
  <c r="C30068" i="14"/>
  <c r="C30070" i="14"/>
  <c r="C30074" i="14"/>
  <c r="C30086" i="14"/>
  <c r="C30141" i="14"/>
  <c r="C30142" i="14"/>
  <c r="C30144" i="14"/>
  <c r="C30145" i="14"/>
  <c r="C30146" i="14"/>
  <c r="C30148" i="14"/>
  <c r="C30151" i="14"/>
  <c r="C30153" i="14"/>
  <c r="C30154" i="14"/>
  <c r="C30156" i="14"/>
  <c r="C30160" i="14"/>
  <c r="C30161" i="14"/>
  <c r="C30162" i="14"/>
  <c r="C30163" i="14"/>
  <c r="C30168" i="14"/>
  <c r="C30169" i="14"/>
  <c r="C30173" i="14"/>
  <c r="C30174" i="14"/>
  <c r="C30176" i="14"/>
  <c r="C30181" i="14"/>
  <c r="C30182" i="14"/>
  <c r="C30184" i="14"/>
  <c r="C30186" i="14"/>
  <c r="C30191" i="14"/>
  <c r="C30192" i="14"/>
  <c r="C30194" i="14"/>
  <c r="C30195" i="14"/>
  <c r="C30197" i="14"/>
  <c r="C30198" i="14"/>
  <c r="C30199" i="14"/>
  <c r="C30202" i="14"/>
  <c r="C30203" i="14"/>
  <c r="C30205" i="14"/>
  <c r="C30208" i="14"/>
  <c r="C30212" i="14"/>
  <c r="C30213" i="14"/>
  <c r="C30214" i="14"/>
  <c r="C30220" i="14"/>
  <c r="C30221" i="14"/>
  <c r="C30225" i="14"/>
  <c r="C30227" i="14"/>
  <c r="C30228" i="14"/>
  <c r="C30230" i="14"/>
  <c r="C30234" i="14"/>
  <c r="C30235" i="14"/>
  <c r="C30237" i="14"/>
  <c r="C30240" i="14"/>
  <c r="C30242" i="14"/>
  <c r="C30244" i="14"/>
  <c r="C30246" i="14"/>
  <c r="C30250" i="14"/>
  <c r="C30254" i="14"/>
  <c r="C30256" i="14"/>
  <c r="C30257" i="14"/>
  <c r="C30261" i="14"/>
  <c r="C30264" i="14"/>
  <c r="C30265" i="14"/>
  <c r="C30266" i="14"/>
  <c r="C30267" i="14"/>
  <c r="C30269" i="14"/>
  <c r="C30270" i="14"/>
  <c r="C30271" i="14"/>
  <c r="C30272" i="14"/>
  <c r="C30276" i="14"/>
  <c r="C30277" i="14"/>
  <c r="C30278" i="14"/>
  <c r="C30279" i="14"/>
  <c r="C30281" i="14"/>
  <c r="C30282" i="14"/>
  <c r="C30284" i="14"/>
  <c r="C30287" i="14"/>
  <c r="C30288" i="14"/>
  <c r="C30290" i="14"/>
  <c r="C30294" i="14"/>
  <c r="C30297" i="14"/>
  <c r="C30298" i="14"/>
  <c r="C30299" i="14"/>
  <c r="C30303" i="14"/>
  <c r="C30304" i="14"/>
  <c r="C30305" i="14"/>
  <c r="C30306" i="14"/>
  <c r="C30308" i="14"/>
  <c r="C30311" i="14"/>
  <c r="C30312" i="14"/>
  <c r="C30313" i="14"/>
  <c r="C30314" i="14"/>
  <c r="C30316" i="14"/>
  <c r="C30317" i="14"/>
  <c r="C30319" i="14"/>
  <c r="C30321" i="14"/>
  <c r="C30323" i="14"/>
  <c r="C30324" i="14"/>
  <c r="C30325" i="14"/>
  <c r="C30330" i="14"/>
  <c r="C30331" i="14"/>
  <c r="C30332" i="14"/>
  <c r="C30333" i="14"/>
  <c r="C30335" i="14"/>
  <c r="C30336" i="14"/>
  <c r="C30337" i="14"/>
  <c r="C30338" i="14"/>
  <c r="C30340" i="14"/>
  <c r="C30342" i="14"/>
  <c r="C30344" i="14"/>
  <c r="C30346" i="14"/>
  <c r="C30351" i="14"/>
  <c r="C30352" i="14"/>
  <c r="C30354" i="14"/>
  <c r="C30355" i="14"/>
  <c r="C30357" i="14"/>
  <c r="C30360" i="14"/>
  <c r="C30362" i="14"/>
  <c r="C30363" i="14"/>
  <c r="C30364" i="14"/>
  <c r="C30366" i="14"/>
  <c r="C30368" i="14"/>
  <c r="C30369" i="14"/>
  <c r="C30370" i="14"/>
  <c r="C30371" i="14"/>
  <c r="C30373" i="14"/>
  <c r="C30375" i="14"/>
  <c r="C30376" i="14"/>
  <c r="C30380" i="14"/>
  <c r="C30382" i="14"/>
  <c r="C30383" i="14"/>
  <c r="C30384" i="14"/>
  <c r="C30385" i="14"/>
  <c r="C30388" i="14"/>
  <c r="C30390" i="14"/>
  <c r="C30391" i="14"/>
  <c r="C30394" i="14"/>
  <c r="C30395" i="14"/>
  <c r="C30397" i="14"/>
  <c r="C30400" i="14"/>
  <c r="C30402" i="14"/>
  <c r="C30404" i="14"/>
  <c r="C30405" i="14"/>
  <c r="C30407" i="14"/>
  <c r="C30408" i="14"/>
  <c r="C30410" i="14"/>
  <c r="C30412" i="14"/>
  <c r="C30415" i="14"/>
  <c r="C30416" i="14"/>
  <c r="C30420" i="14"/>
  <c r="C30421" i="14"/>
  <c r="C30423" i="14"/>
  <c r="C30426" i="14"/>
  <c r="C30427" i="14"/>
  <c r="C30429" i="14"/>
  <c r="C30430" i="14"/>
  <c r="C30431" i="14"/>
  <c r="C30434" i="14"/>
  <c r="C30435" i="14"/>
  <c r="C30437" i="14"/>
  <c r="C30439" i="14"/>
  <c r="C30440" i="14"/>
  <c r="C30442" i="14"/>
  <c r="C30443" i="14"/>
  <c r="C30445" i="14"/>
  <c r="C30447" i="14"/>
  <c r="C30448" i="14"/>
  <c r="C30449" i="14"/>
  <c r="C30451" i="14"/>
  <c r="C30454" i="14"/>
  <c r="C30456" i="14"/>
  <c r="C30457" i="14"/>
  <c r="C30460" i="14"/>
  <c r="C30461" i="14"/>
  <c r="C30463" i="14"/>
  <c r="C30464" i="14"/>
  <c r="C30469" i="14"/>
  <c r="C30471" i="14"/>
  <c r="C30473" i="14"/>
  <c r="C30474" i="14"/>
  <c r="C30476" i="14"/>
  <c r="C30477" i="14"/>
  <c r="C30478" i="14"/>
  <c r="C30481" i="14"/>
  <c r="C30485" i="14"/>
  <c r="C30486" i="14"/>
  <c r="C30487" i="14"/>
  <c r="C30488" i="14"/>
  <c r="C30490" i="14"/>
  <c r="C30491" i="14"/>
  <c r="C30494" i="14"/>
  <c r="C30496" i="14"/>
  <c r="C30497" i="14"/>
  <c r="C30500" i="14"/>
  <c r="C30505" i="14"/>
  <c r="C30506" i="14"/>
  <c r="C30508" i="14"/>
  <c r="C30513" i="14"/>
  <c r="C30514" i="14"/>
  <c r="C30515" i="14"/>
  <c r="C30516" i="14"/>
  <c r="C30517" i="14"/>
  <c r="C30518" i="14"/>
  <c r="C30523" i="14"/>
  <c r="C30524" i="14"/>
  <c r="C30526" i="14"/>
  <c r="C30530" i="14"/>
  <c r="C30531" i="14"/>
  <c r="C30534" i="14"/>
  <c r="C30536" i="14"/>
  <c r="C30537" i="14"/>
  <c r="C30539" i="14"/>
  <c r="C30544" i="14"/>
  <c r="C30550" i="14"/>
  <c r="C30553" i="14"/>
  <c r="C30557" i="14"/>
  <c r="C30559" i="14"/>
  <c r="C30560" i="14"/>
  <c r="C30563" i="14"/>
  <c r="C30566" i="14"/>
  <c r="C30568" i="14"/>
  <c r="C30569" i="14"/>
  <c r="C30571" i="14"/>
  <c r="C30573" i="14"/>
  <c r="C30577" i="14"/>
  <c r="C30578" i="14"/>
  <c r="C30579" i="14"/>
  <c r="C30580" i="14"/>
  <c r="C30584" i="14"/>
  <c r="C30587" i="14"/>
  <c r="C30588" i="14"/>
  <c r="C30590" i="14"/>
  <c r="C30591" i="14"/>
  <c r="C30593" i="14"/>
  <c r="C30594" i="14"/>
  <c r="C30596" i="14"/>
  <c r="C30598" i="14"/>
  <c r="C30599" i="14"/>
  <c r="C30602" i="14"/>
  <c r="C30604" i="14"/>
  <c r="C30606" i="14"/>
  <c r="C30609" i="14"/>
  <c r="C30613" i="14"/>
  <c r="C30615" i="14"/>
  <c r="C30617" i="14"/>
  <c r="C30618" i="14"/>
  <c r="C30620" i="14"/>
  <c r="C30621" i="14"/>
  <c r="C30622" i="14"/>
  <c r="C30625" i="14"/>
  <c r="C30627" i="14"/>
  <c r="C30628" i="14"/>
  <c r="C30631" i="14"/>
  <c r="C30633" i="14"/>
  <c r="C30635" i="14"/>
  <c r="C30637" i="14"/>
  <c r="C30639" i="14"/>
  <c r="C30641" i="14"/>
  <c r="C30642" i="14"/>
  <c r="C30645" i="14"/>
  <c r="C30646" i="14"/>
  <c r="C30647" i="14"/>
  <c r="C30651" i="14"/>
  <c r="C30655" i="14"/>
  <c r="C30656" i="14"/>
  <c r="C30657" i="14"/>
  <c r="C30659" i="14"/>
  <c r="C30661" i="14"/>
  <c r="C30663" i="14"/>
  <c r="C30664" i="14"/>
  <c r="C30666" i="14"/>
  <c r="C30667" i="14"/>
  <c r="C30668" i="14"/>
  <c r="C30669" i="14"/>
  <c r="C30672" i="14"/>
  <c r="C30673" i="14"/>
  <c r="C30674" i="14"/>
  <c r="C30679" i="14"/>
  <c r="C30680" i="14"/>
  <c r="C30682" i="14"/>
  <c r="C30685" i="14"/>
  <c r="C30686" i="14"/>
  <c r="C30687" i="14"/>
  <c r="C30688" i="14"/>
  <c r="C30689" i="14"/>
  <c r="C30691" i="14"/>
  <c r="C30693" i="14"/>
  <c r="C30697" i="14"/>
  <c r="C30699" i="14"/>
  <c r="C30700" i="14"/>
  <c r="C30701" i="14"/>
  <c r="C30702" i="14"/>
  <c r="C30704" i="14"/>
  <c r="C30705" i="14"/>
  <c r="C30707" i="14"/>
  <c r="C30710" i="14"/>
  <c r="C30712" i="14"/>
  <c r="C30713" i="14"/>
  <c r="C30714" i="14"/>
  <c r="C30716" i="14"/>
  <c r="C30718" i="14"/>
  <c r="C30719" i="14"/>
  <c r="C30720" i="14"/>
  <c r="C30722" i="14"/>
  <c r="C30723" i="14"/>
  <c r="C30725" i="14"/>
  <c r="C30730" i="14"/>
  <c r="C30731" i="14"/>
  <c r="C30733" i="14"/>
  <c r="C30734" i="14"/>
  <c r="C30736" i="14"/>
  <c r="C30737" i="14"/>
  <c r="C30739" i="14"/>
  <c r="C30740" i="14"/>
  <c r="C30742" i="14"/>
  <c r="C30745" i="14"/>
  <c r="C30746" i="14"/>
  <c r="C30747" i="14"/>
  <c r="C30750" i="14"/>
  <c r="C30753" i="14"/>
  <c r="C30755" i="14"/>
  <c r="C30756" i="14"/>
  <c r="C30757" i="14"/>
  <c r="C30760" i="14"/>
  <c r="C30762" i="14"/>
  <c r="C30764" i="14"/>
  <c r="C30767" i="14"/>
  <c r="C30769" i="14"/>
  <c r="C30772" i="14"/>
  <c r="C30774" i="14"/>
  <c r="C30024" i="14"/>
  <c r="C30082" i="14"/>
  <c r="C30136" i="14"/>
  <c r="C30150" i="14"/>
  <c r="C30155" i="14"/>
  <c r="C30158" i="14"/>
  <c r="C30165" i="14"/>
  <c r="C30167" i="14"/>
  <c r="C30171" i="14"/>
  <c r="C30180" i="14"/>
  <c r="C30187" i="14"/>
  <c r="C30188" i="14"/>
  <c r="C30196" i="14"/>
  <c r="C30200" i="14"/>
  <c r="C30201" i="14"/>
  <c r="C30206" i="14"/>
  <c r="C30209" i="14"/>
  <c r="C30210" i="14"/>
  <c r="C30217" i="14"/>
  <c r="C30222" i="14"/>
  <c r="C30224" i="14"/>
  <c r="C30229" i="14"/>
  <c r="C30233" i="14"/>
  <c r="C30249" i="14"/>
  <c r="C30252" i="14"/>
  <c r="C30253" i="14"/>
  <c r="C30255" i="14"/>
  <c r="C30262" i="14"/>
  <c r="C30274" i="14"/>
  <c r="C30283" i="14"/>
  <c r="C30291" i="14"/>
  <c r="C30300" i="14"/>
  <c r="C30301" i="14"/>
  <c r="C30310" i="14"/>
  <c r="C30320" i="14"/>
  <c r="C30322" i="14"/>
  <c r="C30327" i="14"/>
  <c r="C30341" i="14"/>
  <c r="C30343" i="14"/>
  <c r="C30347" i="14"/>
  <c r="C30350" i="14"/>
  <c r="C30353" i="14"/>
  <c r="C30378" i="14"/>
  <c r="C30392" i="14"/>
  <c r="C30393" i="14"/>
  <c r="C30398" i="14"/>
  <c r="C30418" i="14"/>
  <c r="C30419" i="14"/>
  <c r="C30432" i="14"/>
  <c r="C30436" i="14"/>
  <c r="C30446" i="14"/>
  <c r="C30450" i="14"/>
  <c r="C30455" i="14"/>
  <c r="C30459" i="14"/>
  <c r="C30465" i="14"/>
  <c r="C30467" i="14"/>
  <c r="C30468" i="14"/>
  <c r="C30475" i="14"/>
  <c r="C30479" i="14"/>
  <c r="C30483" i="14"/>
  <c r="C30492" i="14"/>
  <c r="C30498" i="14"/>
  <c r="C30502" i="14"/>
  <c r="C30511" i="14"/>
  <c r="C30521" i="14"/>
  <c r="C30522" i="14"/>
  <c r="C30525" i="14"/>
  <c r="C30527" i="14"/>
  <c r="C30533" i="14"/>
  <c r="C30541" i="14"/>
  <c r="C30543" i="14"/>
  <c r="C30547" i="14"/>
  <c r="C30549" i="14"/>
  <c r="C30552" i="14"/>
  <c r="C30554" i="14"/>
  <c r="C30555" i="14"/>
  <c r="C30565" i="14"/>
  <c r="C30572" i="14"/>
  <c r="C30574" i="14"/>
  <c r="C30582" i="14"/>
  <c r="C30583" i="14"/>
  <c r="C30585" i="14"/>
  <c r="C30586" i="14"/>
  <c r="C30595" i="14"/>
  <c r="C30597" i="14"/>
  <c r="C30600" i="14"/>
  <c r="C30601" i="14"/>
  <c r="C30603" i="14"/>
  <c r="C30607" i="14"/>
  <c r="C30610" i="14"/>
  <c r="C30616" i="14"/>
  <c r="C30624" i="14"/>
  <c r="C30632" i="14"/>
  <c r="C30634" i="14"/>
  <c r="C30640" i="14"/>
  <c r="C30649" i="14"/>
  <c r="C30654" i="14"/>
  <c r="C30665" i="14"/>
  <c r="C30671" i="14"/>
  <c r="C30675" i="14"/>
  <c r="C30676" i="14"/>
  <c r="C30684" i="14"/>
  <c r="C30690" i="14"/>
  <c r="C30695" i="14"/>
  <c r="C30696" i="14"/>
  <c r="C30703" i="14"/>
  <c r="C30708" i="14"/>
  <c r="C30721" i="14"/>
  <c r="C30727" i="14"/>
  <c r="C30732" i="14"/>
  <c r="C30743" i="14"/>
  <c r="C30759" i="14"/>
  <c r="C30765" i="14"/>
  <c r="C30766" i="14"/>
  <c r="C30771" i="14"/>
  <c r="C30043" i="14"/>
  <c r="C30044" i="14"/>
  <c r="C30054" i="14"/>
  <c r="C30061" i="14"/>
  <c r="C30071" i="14"/>
  <c r="C30084" i="14"/>
  <c r="C30143" i="14"/>
  <c r="C30147" i="14"/>
  <c r="C30149" i="14"/>
  <c r="C30152" i="14"/>
  <c r="C30159" i="14"/>
  <c r="C30164" i="14"/>
  <c r="C30170" i="14"/>
  <c r="C30172" i="14"/>
  <c r="C30175" i="14"/>
  <c r="C30177" i="14"/>
  <c r="C30178" i="14"/>
  <c r="C30185" i="14"/>
  <c r="C30190" i="14"/>
  <c r="C30193" i="14"/>
  <c r="C30204" i="14"/>
  <c r="C30207" i="14"/>
  <c r="C30211" i="14"/>
  <c r="C30215" i="14"/>
  <c r="C30218" i="14"/>
  <c r="C30223" i="14"/>
  <c r="C30226" i="14"/>
  <c r="C30231" i="14"/>
  <c r="C30232" i="14"/>
  <c r="C30238" i="14"/>
  <c r="C30241" i="14"/>
  <c r="C30243" i="14"/>
  <c r="C30251" i="14"/>
  <c r="C30259" i="14"/>
  <c r="C30260" i="14"/>
  <c r="C30263" i="14"/>
  <c r="C30268" i="14"/>
  <c r="C30273" i="14"/>
  <c r="C30280" i="14"/>
  <c r="C30286" i="14"/>
  <c r="C30289" i="14"/>
  <c r="C30293" i="14"/>
  <c r="C30295" i="14"/>
  <c r="C30296" i="14"/>
  <c r="C30307" i="14"/>
  <c r="C30315" i="14"/>
  <c r="C30318" i="14"/>
  <c r="C30326" i="14"/>
  <c r="C30329" i="14"/>
  <c r="C30334" i="14"/>
  <c r="C30339" i="14"/>
  <c r="C30345" i="14"/>
  <c r="C30348" i="14"/>
  <c r="C30349" i="14"/>
  <c r="C30356" i="14"/>
  <c r="C30358" i="14"/>
  <c r="C30359" i="14"/>
  <c r="C30361" i="14"/>
  <c r="C30365" i="14"/>
  <c r="C30367" i="14"/>
  <c r="C30374" i="14"/>
  <c r="C30377" i="14"/>
  <c r="C30379" i="14"/>
  <c r="C30381" i="14"/>
  <c r="C30386" i="14"/>
  <c r="C30387" i="14"/>
  <c r="C30389" i="14"/>
  <c r="C30401" i="14"/>
  <c r="C30403" i="14"/>
  <c r="C30409" i="14"/>
  <c r="C30413" i="14"/>
  <c r="C30414" i="14"/>
  <c r="C30424" i="14"/>
  <c r="C30425" i="14"/>
  <c r="C30428" i="14"/>
  <c r="C30438" i="14"/>
  <c r="C30441" i="14"/>
  <c r="C30444" i="14"/>
  <c r="C30452" i="14"/>
  <c r="C30453" i="14"/>
  <c r="C30458" i="14"/>
  <c r="C30462" i="14"/>
  <c r="C30470" i="14"/>
  <c r="C30472" i="14"/>
  <c r="C30480" i="14"/>
  <c r="C30484" i="14"/>
  <c r="C30495" i="14"/>
  <c r="C30504" i="14"/>
  <c r="C30507" i="14"/>
  <c r="C30510" i="14"/>
  <c r="C30512" i="14"/>
  <c r="C30519" i="14"/>
  <c r="C30520" i="14"/>
  <c r="C30529" i="14"/>
  <c r="C30535" i="14"/>
  <c r="C30538" i="14"/>
  <c r="C30540" i="14"/>
  <c r="C30542" i="14"/>
  <c r="C30546" i="14"/>
  <c r="C30548" i="14"/>
  <c r="C30551" i="14"/>
  <c r="C30558" i="14"/>
  <c r="C30561" i="14"/>
  <c r="C30562" i="14"/>
  <c r="C30567" i="14"/>
  <c r="C30570" i="14"/>
  <c r="C30576" i="14"/>
  <c r="C30581" i="14"/>
  <c r="C30589" i="14"/>
  <c r="C30592" i="14"/>
  <c r="C30605" i="14"/>
  <c r="C30608" i="14"/>
  <c r="C30612" i="14"/>
  <c r="C30614" i="14"/>
  <c r="C30626" i="14"/>
  <c r="C30630" i="14"/>
  <c r="C30638" i="14"/>
  <c r="C30644" i="14"/>
  <c r="C30648" i="14"/>
  <c r="C30650" i="14"/>
  <c r="C30652" i="14"/>
  <c r="C30658" i="14"/>
  <c r="C30660" i="14"/>
  <c r="C30662" i="14"/>
  <c r="C30677" i="14"/>
  <c r="C30678" i="14"/>
  <c r="C30681" i="14"/>
  <c r="C30692" i="14"/>
  <c r="C30694" i="14"/>
  <c r="C30698" i="14"/>
  <c r="C30706" i="14"/>
  <c r="C30711" i="14"/>
  <c r="C30715" i="14"/>
  <c r="C30717" i="14"/>
  <c r="C30728" i="14"/>
  <c r="C30729" i="14"/>
  <c r="C30738" i="14"/>
  <c r="C30741" i="14"/>
  <c r="C30744" i="14"/>
  <c r="C30748" i="14"/>
  <c r="C30751" i="14"/>
  <c r="C30752" i="14"/>
  <c r="C30754" i="14"/>
  <c r="C30758" i="14"/>
  <c r="C30761" i="14"/>
  <c r="C30763" i="14"/>
  <c r="C30773" i="14"/>
  <c r="C30072" i="14"/>
  <c r="C30089" i="14"/>
  <c r="C30157" i="14"/>
  <c r="C30166" i="14"/>
  <c r="C30179" i="14"/>
  <c r="C30183" i="14"/>
  <c r="C30189" i="14"/>
  <c r="C30216" i="14"/>
  <c r="C30219" i="14"/>
  <c r="C30236" i="14"/>
  <c r="C30239" i="14"/>
  <c r="C30245" i="14"/>
  <c r="C30248" i="14"/>
  <c r="C30258" i="14"/>
  <c r="C30275" i="14"/>
  <c r="C30285" i="14"/>
  <c r="C30292" i="14"/>
  <c r="C30302" i="14"/>
  <c r="C30309" i="14"/>
  <c r="C30328" i="14"/>
  <c r="C30372" i="14"/>
  <c r="C30396" i="14"/>
  <c r="C30399" i="14"/>
  <c r="C30406" i="14"/>
  <c r="C30411" i="14"/>
  <c r="C30417" i="14"/>
  <c r="C30422" i="14"/>
  <c r="C30433" i="14"/>
  <c r="C30466" i="14"/>
  <c r="C30482" i="14"/>
  <c r="C30489" i="14"/>
  <c r="C30493" i="14"/>
  <c r="C30499" i="14"/>
  <c r="C30501" i="14"/>
  <c r="C30503" i="14"/>
  <c r="C30528" i="14"/>
  <c r="C30532" i="14"/>
  <c r="C30545" i="14"/>
  <c r="C30556" i="14"/>
  <c r="C30564" i="14"/>
  <c r="C30575" i="14"/>
  <c r="C30611" i="14"/>
  <c r="C30619" i="14"/>
  <c r="C30623" i="14"/>
  <c r="C30629" i="14"/>
  <c r="C30636" i="14"/>
  <c r="C30643" i="14"/>
  <c r="C30653" i="14"/>
  <c r="C30670" i="14"/>
  <c r="C30709" i="14"/>
  <c r="C30724" i="14"/>
  <c r="C30726" i="14"/>
  <c r="C30735" i="14"/>
  <c r="C30749" i="14"/>
  <c r="C30768" i="14"/>
  <c r="C30770" i="14"/>
  <c r="C30683" i="14"/>
  <c r="C30509" i="14"/>
  <c r="C20783" i="14"/>
  <c r="C20784" i="14"/>
  <c r="C20785" i="14"/>
  <c r="C20786" i="14"/>
  <c r="C20787" i="14"/>
  <c r="C20788" i="14"/>
  <c r="C20790" i="14"/>
  <c r="C20791" i="14"/>
  <c r="C20792" i="14"/>
  <c r="C20793" i="14"/>
  <c r="C20794" i="14"/>
  <c r="C20795" i="14"/>
  <c r="C20796" i="14"/>
  <c r="C20797" i="14"/>
  <c r="C20798" i="14"/>
  <c r="C20799" i="14"/>
  <c r="C20801" i="14"/>
  <c r="C20802" i="14"/>
  <c r="C20805" i="14"/>
  <c r="C20811" i="14"/>
  <c r="C20812" i="14"/>
  <c r="C20818" i="14"/>
  <c r="C20821" i="14"/>
  <c r="C20823" i="14"/>
  <c r="C20824" i="14"/>
  <c r="C20825" i="14"/>
  <c r="C20830" i="14"/>
  <c r="C20831" i="14"/>
  <c r="C20832" i="14"/>
  <c r="C20836" i="14"/>
  <c r="C20837" i="14"/>
  <c r="C20840" i="14"/>
  <c r="C20841" i="14"/>
  <c r="C20842" i="14"/>
  <c r="C20843" i="14"/>
  <c r="C20844" i="14"/>
  <c r="C20845" i="14"/>
  <c r="C20846" i="14"/>
  <c r="C20847" i="14"/>
  <c r="C20848" i="14"/>
  <c r="C20849" i="14"/>
  <c r="C20850" i="14"/>
  <c r="C21111" i="14"/>
  <c r="C21114" i="14"/>
  <c r="C21115" i="14"/>
  <c r="C21116" i="14"/>
  <c r="C21117" i="14"/>
  <c r="C21119" i="14"/>
  <c r="C21120" i="14"/>
  <c r="C21121" i="14"/>
  <c r="C21123" i="14"/>
  <c r="C21125" i="14"/>
  <c r="C21126" i="14"/>
  <c r="C21127" i="14"/>
  <c r="C21129" i="14"/>
  <c r="C21132" i="14"/>
  <c r="C21133" i="14"/>
  <c r="C21135" i="14"/>
  <c r="C21137" i="14"/>
  <c r="C21140" i="14"/>
  <c r="C21141" i="14"/>
  <c r="C21142" i="14"/>
  <c r="C21143" i="14"/>
  <c r="C21144" i="14"/>
  <c r="C21145" i="14"/>
  <c r="C21146" i="14"/>
  <c r="C21147" i="14"/>
  <c r="C21148" i="14"/>
  <c r="C21149" i="14"/>
  <c r="C21150" i="14"/>
  <c r="C21151" i="14"/>
  <c r="C21153" i="14"/>
  <c r="C21155" i="14"/>
  <c r="C21156" i="14"/>
  <c r="C21157" i="14"/>
  <c r="C21159" i="14"/>
  <c r="C21160" i="14"/>
  <c r="C21161" i="14"/>
  <c r="C21162" i="14"/>
  <c r="C21163" i="14"/>
  <c r="C21164" i="14"/>
  <c r="C21165" i="14"/>
  <c r="C21166" i="14"/>
  <c r="C21167" i="14"/>
  <c r="C21168" i="14"/>
  <c r="C21169" i="14"/>
  <c r="C21171" i="14"/>
  <c r="C21172" i="14"/>
  <c r="C21174" i="14"/>
  <c r="C21175" i="14"/>
  <c r="C21176" i="14"/>
  <c r="C21177" i="14"/>
  <c r="C21179" i="14"/>
  <c r="C21180" i="14"/>
  <c r="C21181" i="14"/>
  <c r="C21182" i="14"/>
  <c r="C21183" i="14"/>
  <c r="C21184" i="14"/>
  <c r="C21185" i="14"/>
  <c r="C21186" i="14"/>
  <c r="C21187" i="14"/>
  <c r="C21188" i="14"/>
  <c r="C21189" i="14"/>
  <c r="C21190" i="14"/>
  <c r="C21191" i="14"/>
  <c r="C21192" i="14"/>
  <c r="C21195" i="14"/>
  <c r="C21196" i="14"/>
  <c r="C21197" i="14"/>
  <c r="C20611" i="14"/>
  <c r="C20612" i="14"/>
  <c r="C20613" i="14"/>
  <c r="C20616" i="14"/>
  <c r="C20617" i="14"/>
  <c r="C20630" i="14"/>
  <c r="C20634" i="14"/>
  <c r="C20636" i="14"/>
  <c r="C20646" i="14"/>
  <c r="C20649" i="14"/>
  <c r="C20669" i="14"/>
  <c r="C20681" i="14"/>
  <c r="C20689" i="14"/>
  <c r="C20707" i="14"/>
  <c r="C20720" i="14"/>
  <c r="C20722" i="14"/>
  <c r="C20723" i="14"/>
  <c r="C20726" i="14"/>
  <c r="C20731" i="14"/>
  <c r="C20735" i="14"/>
  <c r="C20736" i="14"/>
  <c r="C20737" i="14"/>
  <c r="C20740" i="14"/>
  <c r="C20744" i="14"/>
  <c r="C20745" i="14"/>
  <c r="C20748" i="14"/>
  <c r="C20751" i="14"/>
  <c r="C20752" i="14"/>
  <c r="C20753" i="14"/>
  <c r="C20754" i="14"/>
  <c r="C20762" i="14"/>
  <c r="C20764" i="14"/>
  <c r="C20769" i="14"/>
  <c r="C20808" i="14"/>
  <c r="C20813" i="14"/>
  <c r="C20835" i="14"/>
  <c r="C20860" i="14"/>
  <c r="C20867" i="14"/>
  <c r="C20898" i="14"/>
  <c r="C20901" i="14"/>
  <c r="C20913" i="14"/>
  <c r="C20927" i="14"/>
  <c r="C20947" i="14"/>
  <c r="C20998" i="14"/>
  <c r="C21077" i="14"/>
  <c r="C21109" i="14"/>
  <c r="C21128" i="14"/>
  <c r="C21138" i="14"/>
  <c r="C21216" i="14"/>
  <c r="C21217" i="14"/>
  <c r="C21223" i="14"/>
  <c r="C21285" i="14"/>
  <c r="C21301" i="14"/>
  <c r="C21304" i="14"/>
  <c r="C21308" i="14"/>
  <c r="C21543" i="14"/>
  <c r="C21585" i="14"/>
  <c r="C20667" i="14"/>
  <c r="C20703" i="14"/>
  <c r="C20750" i="14"/>
  <c r="C20909" i="14"/>
  <c r="C21233" i="14"/>
  <c r="C21303" i="14"/>
  <c r="C21420" i="14"/>
  <c r="C21454" i="14"/>
  <c r="C20629" i="14"/>
  <c r="C20653" i="14"/>
  <c r="C20655" i="14"/>
  <c r="C20657" i="14"/>
  <c r="C20660" i="14"/>
  <c r="C20661" i="14"/>
  <c r="C20665" i="14"/>
  <c r="C20666" i="14"/>
  <c r="C20668" i="14"/>
  <c r="C20674" i="14"/>
  <c r="C20677" i="14"/>
  <c r="C20679" i="14"/>
  <c r="C20682" i="14"/>
  <c r="C20686" i="14"/>
  <c r="C20693" i="14"/>
  <c r="C20694" i="14"/>
  <c r="C20695" i="14"/>
  <c r="C20698" i="14"/>
  <c r="C20701" i="14"/>
  <c r="C20702" i="14"/>
  <c r="C20705" i="14"/>
  <c r="C20706" i="14"/>
  <c r="C20708" i="14"/>
  <c r="C20710" i="14"/>
  <c r="C20719" i="14"/>
  <c r="C20721" i="14"/>
  <c r="C20729" i="14"/>
  <c r="C20733" i="14"/>
  <c r="C20734" i="14"/>
  <c r="C20738" i="14"/>
  <c r="C20741" i="14"/>
  <c r="C20742" i="14"/>
  <c r="C20743" i="14"/>
  <c r="C20747" i="14"/>
  <c r="C20749" i="14"/>
  <c r="C20759" i="14"/>
  <c r="C20766" i="14"/>
  <c r="C20774" i="14"/>
  <c r="C20819" i="14"/>
  <c r="C20833" i="14"/>
  <c r="C20890" i="14"/>
  <c r="C20930" i="14"/>
  <c r="C21009" i="14"/>
  <c r="C21079" i="14"/>
  <c r="C20601" i="14"/>
  <c r="C20602" i="14"/>
  <c r="C20603" i="14"/>
  <c r="C20607" i="14"/>
  <c r="C20609" i="14"/>
  <c r="C20615" i="14"/>
  <c r="C20619" i="14"/>
  <c r="C20620" i="14"/>
  <c r="C20627" i="14"/>
  <c r="C20628" i="14"/>
  <c r="C20638" i="14"/>
  <c r="C20642" i="14"/>
  <c r="C20645" i="14"/>
  <c r="C20647" i="14"/>
  <c r="C20648" i="14"/>
  <c r="C20680" i="14"/>
  <c r="C20773" i="14"/>
  <c r="C20807" i="14"/>
  <c r="C21256" i="14"/>
  <c r="C21277" i="14"/>
  <c r="C20921" i="14"/>
  <c r="C20954" i="14"/>
  <c r="C21000" i="14"/>
  <c r="C20600" i="14"/>
  <c r="C20604" i="14"/>
  <c r="C20605" i="14"/>
  <c r="C20606" i="14"/>
  <c r="C20608" i="14"/>
  <c r="C20610" i="14"/>
  <c r="C20614" i="14"/>
  <c r="C20618" i="14"/>
  <c r="C20621" i="14"/>
  <c r="C20622" i="14"/>
  <c r="C20623" i="14"/>
  <c r="C20624" i="14"/>
  <c r="C20625" i="14"/>
  <c r="C20626" i="14"/>
  <c r="C20631" i="14"/>
  <c r="C20632" i="14"/>
  <c r="C20633" i="14"/>
  <c r="C20635" i="14"/>
  <c r="C20637" i="14"/>
  <c r="C20639" i="14"/>
  <c r="C20640" i="14"/>
  <c r="C20641" i="14"/>
  <c r="C20643" i="14"/>
  <c r="C20644" i="14"/>
  <c r="C20650" i="14"/>
  <c r="C20651" i="14"/>
  <c r="C20652" i="14"/>
  <c r="C20654" i="14"/>
  <c r="C20656" i="14"/>
  <c r="C20658" i="14"/>
  <c r="C20659" i="14"/>
  <c r="C20662" i="14"/>
  <c r="C20663" i="14"/>
  <c r="C20664" i="14"/>
  <c r="C20670" i="14"/>
  <c r="C20671" i="14"/>
  <c r="C20672" i="14"/>
  <c r="C20673" i="14"/>
  <c r="C20675" i="14"/>
  <c r="C20676" i="14"/>
  <c r="C20678" i="14"/>
  <c r="C20683" i="14"/>
  <c r="C20684" i="14"/>
  <c r="C20685" i="14"/>
  <c r="C20687" i="14"/>
  <c r="C20688" i="14"/>
  <c r="C20690" i="14"/>
  <c r="C20691" i="14"/>
  <c r="C20692" i="14"/>
  <c r="C20696" i="14"/>
  <c r="C20697" i="14"/>
  <c r="C20699" i="14"/>
  <c r="C20700" i="14"/>
  <c r="C20704" i="14"/>
  <c r="C20709" i="14"/>
  <c r="C20711" i="14"/>
  <c r="C20712" i="14"/>
  <c r="C20713" i="14"/>
  <c r="C20714" i="14"/>
  <c r="C20715" i="14"/>
  <c r="C20716" i="14"/>
  <c r="C20717" i="14"/>
  <c r="C20718" i="14"/>
  <c r="C20724" i="14"/>
  <c r="C20725" i="14"/>
  <c r="C20727" i="14"/>
  <c r="C20728" i="14"/>
  <c r="C20730" i="14"/>
  <c r="C20732" i="14"/>
  <c r="C20739" i="14"/>
  <c r="C20746" i="14"/>
  <c r="C20755" i="14"/>
  <c r="C20756" i="14"/>
  <c r="C20757" i="14"/>
  <c r="C20758" i="14"/>
  <c r="C20760" i="14"/>
  <c r="C20761" i="14"/>
  <c r="C20763" i="14"/>
  <c r="C20765" i="14"/>
  <c r="C20767" i="14"/>
  <c r="C20768" i="14"/>
  <c r="C20770" i="14"/>
  <c r="C20771" i="14"/>
  <c r="C20772" i="14"/>
  <c r="C20775" i="14"/>
  <c r="C20776" i="14"/>
  <c r="C20777" i="14"/>
  <c r="C20778" i="14"/>
  <c r="C20779" i="14"/>
  <c r="C20780" i="14"/>
  <c r="C20781" i="14"/>
  <c r="C20782" i="14"/>
  <c r="C20789" i="14"/>
  <c r="C20800" i="14"/>
  <c r="C20803" i="14"/>
  <c r="C20804" i="14"/>
  <c r="C20806" i="14"/>
  <c r="C20809" i="14"/>
  <c r="C20810" i="14"/>
  <c r="C20814" i="14"/>
  <c r="C20815" i="14"/>
  <c r="C20816" i="14"/>
  <c r="C20817" i="14"/>
  <c r="C20820" i="14"/>
  <c r="C20822" i="14"/>
  <c r="C20826" i="14"/>
  <c r="C20827" i="14"/>
  <c r="C20828" i="14"/>
  <c r="C20829" i="14"/>
  <c r="C20834" i="14"/>
  <c r="C20838" i="14"/>
  <c r="C20839" i="14"/>
  <c r="C20851" i="14"/>
  <c r="C20852" i="14"/>
  <c r="C20853" i="14"/>
  <c r="C20854" i="14"/>
  <c r="C20855" i="14"/>
  <c r="C20856" i="14"/>
  <c r="C20857" i="14"/>
  <c r="C20858" i="14"/>
  <c r="C20859" i="14"/>
  <c r="C20861" i="14"/>
  <c r="C20862" i="14"/>
  <c r="C20863" i="14"/>
  <c r="C20864" i="14"/>
  <c r="C20865" i="14"/>
  <c r="C20866" i="14"/>
  <c r="C20868" i="14"/>
  <c r="C20869" i="14"/>
  <c r="C20870" i="14"/>
  <c r="C20871" i="14"/>
  <c r="C20872" i="14"/>
  <c r="C20873" i="14"/>
  <c r="C20874" i="14"/>
  <c r="C20875" i="14"/>
  <c r="C20876" i="14"/>
  <c r="C20877" i="14"/>
  <c r="C20878" i="14"/>
  <c r="C20879" i="14"/>
  <c r="C20880" i="14"/>
  <c r="C20881" i="14"/>
  <c r="C20882" i="14"/>
  <c r="C20883" i="14"/>
  <c r="C20884" i="14"/>
  <c r="C20885" i="14"/>
  <c r="C20886" i="14"/>
  <c r="C20887" i="14"/>
  <c r="C20888" i="14"/>
  <c r="C20889" i="14"/>
  <c r="C20891" i="14"/>
  <c r="C20892" i="14"/>
  <c r="C20893" i="14"/>
  <c r="C20894" i="14"/>
  <c r="C20895" i="14"/>
  <c r="C20896" i="14"/>
  <c r="C20897" i="14"/>
  <c r="C20899" i="14"/>
  <c r="C20900" i="14"/>
  <c r="C20902" i="14"/>
  <c r="C20903" i="14"/>
  <c r="C20904" i="14"/>
  <c r="C20905" i="14"/>
  <c r="C20906" i="14"/>
  <c r="C20907" i="14"/>
  <c r="C20908" i="14"/>
  <c r="C20910" i="14"/>
  <c r="C20911" i="14"/>
  <c r="C20912" i="14"/>
  <c r="C20914" i="14"/>
  <c r="C20915" i="14"/>
  <c r="C20916" i="14"/>
  <c r="C20917" i="14"/>
  <c r="C20918" i="14"/>
  <c r="C20919" i="14"/>
  <c r="C20920" i="14"/>
  <c r="C20922" i="14"/>
  <c r="C20923" i="14"/>
  <c r="C20924" i="14"/>
  <c r="C20925" i="14"/>
  <c r="C20926" i="14"/>
  <c r="C20928" i="14"/>
  <c r="C20929" i="14"/>
  <c r="C20931" i="14"/>
  <c r="C20932" i="14"/>
  <c r="C20933" i="14"/>
  <c r="C20934" i="14"/>
  <c r="C20935" i="14"/>
  <c r="C20936" i="14"/>
  <c r="C20937" i="14"/>
  <c r="C20938" i="14"/>
  <c r="C20939" i="14"/>
  <c r="C20940" i="14"/>
  <c r="C20941" i="14"/>
  <c r="C20942" i="14"/>
  <c r="C20943" i="14"/>
  <c r="C20944" i="14"/>
  <c r="C20945" i="14"/>
  <c r="C20946" i="14"/>
  <c r="C20948" i="14"/>
  <c r="C20949" i="14"/>
  <c r="C20950" i="14"/>
  <c r="C20951" i="14"/>
  <c r="C20952" i="14"/>
  <c r="C20953" i="14"/>
  <c r="C20955" i="14"/>
  <c r="C20956" i="14"/>
  <c r="C20957" i="14"/>
  <c r="C20958" i="14"/>
  <c r="C20959" i="14"/>
  <c r="C20960" i="14"/>
  <c r="C20961" i="14"/>
  <c r="C20962" i="14"/>
  <c r="C20963" i="14"/>
  <c r="C20964" i="14"/>
  <c r="C20965" i="14"/>
  <c r="C20966" i="14"/>
  <c r="C20967" i="14"/>
  <c r="C20968" i="14"/>
  <c r="C20969" i="14"/>
  <c r="C20970" i="14"/>
  <c r="C20971" i="14"/>
  <c r="C20972" i="14"/>
  <c r="C20973" i="14"/>
  <c r="C20974" i="14"/>
  <c r="C20975" i="14"/>
  <c r="C20976" i="14"/>
  <c r="C20977" i="14"/>
  <c r="C20978" i="14"/>
  <c r="C20979" i="14"/>
  <c r="C20980" i="14"/>
  <c r="C20981" i="14"/>
  <c r="C20982" i="14"/>
  <c r="C20983" i="14"/>
  <c r="C20984" i="14"/>
  <c r="C20985" i="14"/>
  <c r="C20986" i="14"/>
  <c r="C20987" i="14"/>
  <c r="C20988" i="14"/>
  <c r="C20989" i="14"/>
  <c r="C20990" i="14"/>
  <c r="C20991" i="14"/>
  <c r="C20992" i="14"/>
  <c r="C20993" i="14"/>
  <c r="C20994" i="14"/>
  <c r="C20995" i="14"/>
  <c r="C20996" i="14"/>
  <c r="C20997" i="14"/>
  <c r="C20999" i="14"/>
  <c r="C21001" i="14"/>
  <c r="C21002" i="14"/>
  <c r="C21003" i="14"/>
  <c r="C21004" i="14"/>
  <c r="C21005" i="14"/>
  <c r="C21006" i="14"/>
  <c r="C21007" i="14"/>
  <c r="C21008" i="14"/>
  <c r="C21010" i="14"/>
  <c r="C21011" i="14"/>
  <c r="C21012" i="14"/>
  <c r="C21013" i="14"/>
  <c r="C21014" i="14"/>
  <c r="C21015" i="14"/>
  <c r="C21016" i="14"/>
  <c r="C21017" i="14"/>
  <c r="C21018" i="14"/>
  <c r="C21019" i="14"/>
  <c r="C21020" i="14"/>
  <c r="C21021" i="14"/>
  <c r="C21022" i="14"/>
  <c r="C21023" i="14"/>
  <c r="C21024" i="14"/>
  <c r="C21025" i="14"/>
  <c r="C21026" i="14"/>
  <c r="C21027" i="14"/>
  <c r="C21028" i="14"/>
  <c r="C21029" i="14"/>
  <c r="C21030" i="14"/>
  <c r="C21031" i="14"/>
  <c r="C21032" i="14"/>
  <c r="C21033" i="14"/>
  <c r="C21034" i="14"/>
  <c r="C21035" i="14"/>
  <c r="C21036" i="14"/>
  <c r="C21037" i="14"/>
  <c r="C21038" i="14"/>
  <c r="C21039" i="14"/>
  <c r="C21040" i="14"/>
  <c r="C21041" i="14"/>
  <c r="C21042" i="14"/>
  <c r="C21043" i="14"/>
  <c r="C21044" i="14"/>
  <c r="C21045" i="14"/>
  <c r="C21046" i="14"/>
  <c r="C21047" i="14"/>
  <c r="C21048" i="14"/>
  <c r="C21049" i="14"/>
  <c r="C21050" i="14"/>
  <c r="C21051" i="14"/>
  <c r="C21052" i="14"/>
  <c r="C21053" i="14"/>
  <c r="C21054" i="14"/>
  <c r="C21055" i="14"/>
  <c r="C21056" i="14"/>
  <c r="C21057" i="14"/>
  <c r="C21058" i="14"/>
  <c r="C21059" i="14"/>
  <c r="C21060" i="14"/>
  <c r="C21061" i="14"/>
  <c r="C21062" i="14"/>
  <c r="C21063" i="14"/>
  <c r="C21064" i="14"/>
  <c r="C21065" i="14"/>
  <c r="C21066" i="14"/>
  <c r="C21067" i="14"/>
  <c r="C21068" i="14"/>
  <c r="C21069" i="14"/>
  <c r="C21070" i="14"/>
  <c r="C21071" i="14"/>
  <c r="C21072" i="14"/>
  <c r="C21073" i="14"/>
  <c r="C21074" i="14"/>
  <c r="C21075" i="14"/>
  <c r="C21076" i="14"/>
  <c r="C21078" i="14"/>
  <c r="C21080" i="14"/>
  <c r="C21081" i="14"/>
  <c r="C21082" i="14"/>
  <c r="C21083" i="14"/>
  <c r="C21084" i="14"/>
  <c r="C21085" i="14"/>
  <c r="C21086" i="14"/>
  <c r="C21087" i="14"/>
  <c r="C21088" i="14"/>
  <c r="C21089" i="14"/>
  <c r="C21090" i="14"/>
  <c r="C21091" i="14"/>
  <c r="C21092" i="14"/>
  <c r="C21093" i="14"/>
  <c r="C21094" i="14"/>
  <c r="C21095" i="14"/>
  <c r="C21096" i="14"/>
  <c r="C21097" i="14"/>
  <c r="C21098" i="14"/>
  <c r="C21099" i="14"/>
  <c r="C21100" i="14"/>
  <c r="C21101" i="14"/>
  <c r="C21102" i="14"/>
  <c r="C21103" i="14"/>
  <c r="C21104" i="14"/>
  <c r="C21105" i="14"/>
  <c r="C21106" i="14"/>
  <c r="C21107" i="14"/>
  <c r="C21108" i="14"/>
  <c r="C21110" i="14"/>
  <c r="C21112" i="14"/>
  <c r="C21113" i="14"/>
  <c r="C21118" i="14"/>
  <c r="C21122" i="14"/>
  <c r="C21124" i="14"/>
  <c r="C21130" i="14"/>
  <c r="C21131" i="14"/>
  <c r="C21134" i="14"/>
  <c r="C21136" i="14"/>
  <c r="C21139" i="14"/>
  <c r="C21152" i="14"/>
  <c r="C21154" i="14"/>
  <c r="C21158" i="14"/>
  <c r="C21170" i="14"/>
  <c r="C21173" i="14"/>
  <c r="C21178" i="14"/>
  <c r="C21193" i="14"/>
  <c r="C21194" i="14"/>
  <c r="C21198" i="14"/>
  <c r="C21199" i="14"/>
  <c r="C21200" i="14"/>
  <c r="C21201" i="14"/>
  <c r="C21202" i="14"/>
  <c r="C21203" i="14"/>
  <c r="C21204" i="14"/>
  <c r="C21205" i="14"/>
  <c r="C21206" i="14"/>
  <c r="C21207" i="14"/>
  <c r="C21208" i="14"/>
  <c r="C21209" i="14"/>
  <c r="C21210" i="14"/>
  <c r="C21211" i="14"/>
  <c r="C21212" i="14"/>
  <c r="C21213" i="14"/>
  <c r="C21214" i="14"/>
  <c r="C21215" i="14"/>
  <c r="C21218" i="14"/>
  <c r="C21219" i="14"/>
  <c r="C21220" i="14"/>
  <c r="C21221" i="14"/>
  <c r="C21222" i="14"/>
  <c r="C21224" i="14"/>
  <c r="C21225" i="14"/>
  <c r="C21226" i="14"/>
  <c r="C21227" i="14"/>
  <c r="C21228" i="14"/>
  <c r="C21229" i="14"/>
  <c r="C21230" i="14"/>
  <c r="C21231" i="14"/>
  <c r="C21232" i="14"/>
  <c r="C21234" i="14"/>
  <c r="C21235" i="14"/>
  <c r="C21236" i="14"/>
  <c r="C21237" i="14"/>
  <c r="C21238" i="14"/>
  <c r="C21239" i="14"/>
  <c r="C21240" i="14"/>
  <c r="C21241" i="14"/>
  <c r="C21242" i="14"/>
  <c r="C21243" i="14"/>
  <c r="C21244" i="14"/>
  <c r="C21245" i="14"/>
  <c r="C21246" i="14"/>
  <c r="C21247" i="14"/>
  <c r="C21248" i="14"/>
  <c r="C21249" i="14"/>
  <c r="C21250" i="14"/>
  <c r="C21251" i="14"/>
  <c r="C21252" i="14"/>
  <c r="C21253" i="14"/>
  <c r="C21254" i="14"/>
  <c r="C21255" i="14"/>
  <c r="C21257" i="14"/>
  <c r="C21258" i="14"/>
  <c r="C21259" i="14"/>
  <c r="C21260" i="14"/>
  <c r="C21261" i="14"/>
  <c r="C21262" i="14"/>
  <c r="C21263" i="14"/>
  <c r="C21264" i="14"/>
  <c r="C21265" i="14"/>
  <c r="C21266" i="14"/>
  <c r="C21267" i="14"/>
  <c r="C21268" i="14"/>
  <c r="C21269" i="14"/>
  <c r="C21270" i="14"/>
  <c r="C21271" i="14"/>
  <c r="C21272" i="14"/>
  <c r="C21273" i="14"/>
  <c r="C21274" i="14"/>
  <c r="C21275" i="14"/>
  <c r="C21276" i="14"/>
  <c r="C21278" i="14"/>
  <c r="C21279" i="14"/>
  <c r="C21280" i="14"/>
  <c r="C21281" i="14"/>
  <c r="C21282" i="14"/>
  <c r="C21283" i="14"/>
  <c r="C21284" i="14"/>
  <c r="C21286" i="14"/>
  <c r="C21287" i="14"/>
  <c r="C21288" i="14"/>
  <c r="C21289" i="14"/>
  <c r="C21290" i="14"/>
  <c r="C21291" i="14"/>
  <c r="C21292" i="14"/>
  <c r="C21293" i="14"/>
  <c r="C21294" i="14"/>
  <c r="C21295" i="14"/>
  <c r="C21296" i="14"/>
  <c r="C21297" i="14"/>
  <c r="C21298" i="14"/>
  <c r="C21299" i="14"/>
  <c r="C21300" i="14"/>
  <c r="C21302" i="14"/>
  <c r="C21305" i="14"/>
  <c r="C21306" i="14"/>
  <c r="C21307" i="14"/>
  <c r="C21309" i="14"/>
  <c r="C21310" i="14"/>
  <c r="C21311" i="14"/>
  <c r="C21312" i="14"/>
  <c r="C21313" i="14"/>
  <c r="C21314" i="14"/>
  <c r="C21315" i="14"/>
  <c r="C21316" i="14"/>
  <c r="C21317" i="14"/>
  <c r="C21318" i="14"/>
  <c r="C21319" i="14"/>
  <c r="C21320" i="14"/>
  <c r="C21321" i="14"/>
  <c r="C21322" i="14"/>
  <c r="C21323" i="14"/>
  <c r="C21324" i="14"/>
  <c r="C21325" i="14"/>
  <c r="C21326" i="14"/>
  <c r="C21327" i="14"/>
  <c r="C21328" i="14"/>
  <c r="C21329" i="14"/>
  <c r="C21330" i="14"/>
  <c r="C21331" i="14"/>
  <c r="C21332" i="14"/>
  <c r="C21333" i="14"/>
  <c r="C21334" i="14"/>
  <c r="C21335" i="14"/>
  <c r="C21336" i="14"/>
  <c r="C21337" i="14"/>
  <c r="C21338" i="14"/>
  <c r="C21339" i="14"/>
  <c r="C21340" i="14"/>
  <c r="C21341" i="14"/>
  <c r="C21342" i="14"/>
  <c r="C21343" i="14"/>
  <c r="C21344" i="14"/>
  <c r="C21345" i="14"/>
  <c r="C21346" i="14"/>
  <c r="C21347" i="14"/>
  <c r="C21348" i="14"/>
  <c r="C21349" i="14"/>
  <c r="C21350" i="14"/>
  <c r="C21351" i="14"/>
  <c r="C21352" i="14"/>
  <c r="C21353" i="14"/>
  <c r="C21354" i="14"/>
  <c r="C21355" i="14"/>
  <c r="C21356" i="14"/>
  <c r="C21357" i="14"/>
  <c r="C21358" i="14"/>
  <c r="C21359" i="14"/>
  <c r="C21360" i="14"/>
  <c r="C21361" i="14"/>
  <c r="C21362" i="14"/>
  <c r="C21363" i="14"/>
  <c r="C21364" i="14"/>
  <c r="C21365" i="14"/>
  <c r="C21366" i="14"/>
  <c r="C21367" i="14"/>
  <c r="C21368" i="14"/>
  <c r="C21369" i="14"/>
  <c r="C21370" i="14"/>
  <c r="C21371" i="14"/>
  <c r="C21372" i="14"/>
  <c r="C21373" i="14"/>
  <c r="C21374" i="14"/>
  <c r="C21375" i="14"/>
  <c r="C21376" i="14"/>
  <c r="C21377" i="14"/>
  <c r="C21378" i="14"/>
  <c r="C21379" i="14"/>
  <c r="C21380" i="14"/>
  <c r="C21381" i="14"/>
  <c r="C21382" i="14"/>
  <c r="C21383" i="14"/>
  <c r="C21384" i="14"/>
  <c r="C21385" i="14"/>
  <c r="C21386" i="14"/>
  <c r="C21387" i="14"/>
  <c r="C21388" i="14"/>
  <c r="C21389" i="14"/>
  <c r="C21390" i="14"/>
  <c r="C21391" i="14"/>
  <c r="C21392" i="14"/>
  <c r="C21393" i="14"/>
  <c r="C21394" i="14"/>
  <c r="C21395" i="14"/>
  <c r="C21396" i="14"/>
  <c r="C21397" i="14"/>
  <c r="C21398" i="14"/>
  <c r="C21399" i="14"/>
  <c r="C21400" i="14"/>
  <c r="C21401" i="14"/>
  <c r="C21402" i="14"/>
  <c r="C21403" i="14"/>
  <c r="C21404" i="14"/>
  <c r="C21405" i="14"/>
  <c r="C21406" i="14"/>
  <c r="C21407" i="14"/>
  <c r="C21408" i="14"/>
  <c r="C21409" i="14"/>
  <c r="C21410" i="14"/>
  <c r="C21411" i="14"/>
  <c r="C21412" i="14"/>
  <c r="C21413" i="14"/>
  <c r="C21414" i="14"/>
  <c r="C21415" i="14"/>
  <c r="C21416" i="14"/>
  <c r="C21417" i="14"/>
  <c r="C21418" i="14"/>
  <c r="C21419" i="14"/>
  <c r="C21421" i="14"/>
  <c r="C21422" i="14"/>
  <c r="C21423" i="14"/>
  <c r="C21424" i="14"/>
  <c r="C21425" i="14"/>
  <c r="C21426" i="14"/>
  <c r="C21427" i="14"/>
  <c r="C21428" i="14"/>
  <c r="C21429" i="14"/>
  <c r="C21430" i="14"/>
  <c r="C21431" i="14"/>
  <c r="C21432" i="14"/>
  <c r="C21433" i="14"/>
  <c r="C21434" i="14"/>
  <c r="C21435" i="14"/>
  <c r="C21436" i="14"/>
  <c r="C21437" i="14"/>
  <c r="C21438" i="14"/>
  <c r="C21439" i="14"/>
  <c r="C21440" i="14"/>
  <c r="C21441" i="14"/>
  <c r="C21442" i="14"/>
  <c r="C21443" i="14"/>
  <c r="C21444" i="14"/>
  <c r="C21445" i="14"/>
  <c r="C21446" i="14"/>
  <c r="C21447" i="14"/>
  <c r="C21448" i="14"/>
  <c r="C21449" i="14"/>
  <c r="C21450" i="14"/>
  <c r="C21451" i="14"/>
  <c r="C21452" i="14"/>
  <c r="C21453" i="14"/>
  <c r="C21455" i="14"/>
  <c r="C21456" i="14"/>
  <c r="C21457" i="14"/>
  <c r="C21458" i="14"/>
  <c r="C21459" i="14"/>
  <c r="C21460" i="14"/>
  <c r="C21461" i="14"/>
  <c r="C21462" i="14"/>
  <c r="C21463" i="14"/>
  <c r="C21464" i="14"/>
  <c r="C21465" i="14"/>
  <c r="C21466" i="14"/>
  <c r="C21467" i="14"/>
  <c r="C21468" i="14"/>
  <c r="C21469" i="14"/>
  <c r="C21470" i="14"/>
  <c r="C21471" i="14"/>
  <c r="C21472" i="14"/>
  <c r="C21473" i="14"/>
  <c r="C21474" i="14"/>
  <c r="C21475" i="14"/>
  <c r="C21476" i="14"/>
  <c r="C21477" i="14"/>
  <c r="C21478" i="14"/>
  <c r="C21479" i="14"/>
  <c r="C21480" i="14"/>
  <c r="C21481" i="14"/>
  <c r="C21482" i="14"/>
  <c r="C21483" i="14"/>
  <c r="C21484" i="14"/>
  <c r="C21485" i="14"/>
  <c r="C21486" i="14"/>
  <c r="C21487" i="14"/>
  <c r="C21488" i="14"/>
  <c r="C21489" i="14"/>
  <c r="C21490" i="14"/>
  <c r="C21491" i="14"/>
  <c r="C21492" i="14"/>
  <c r="C21493" i="14"/>
  <c r="C21494" i="14"/>
  <c r="C21495" i="14"/>
  <c r="C21496" i="14"/>
  <c r="C21497" i="14"/>
  <c r="C21498" i="14"/>
  <c r="C21499" i="14"/>
  <c r="C21500" i="14"/>
  <c r="C21501" i="14"/>
  <c r="C21502" i="14"/>
  <c r="C21503" i="14"/>
  <c r="C21504" i="14"/>
  <c r="C21505" i="14"/>
  <c r="C21506" i="14"/>
  <c r="C21507" i="14"/>
  <c r="C21508" i="14"/>
  <c r="C21509" i="14"/>
  <c r="C21510" i="14"/>
  <c r="C21511" i="14"/>
  <c r="C21512" i="14"/>
  <c r="C21513" i="14"/>
  <c r="C21514" i="14"/>
  <c r="C21515" i="14"/>
  <c r="C21516" i="14"/>
  <c r="C21517" i="14"/>
  <c r="C21518" i="14"/>
  <c r="C21519" i="14"/>
  <c r="C21520" i="14"/>
  <c r="C21521" i="14"/>
  <c r="C21522" i="14"/>
  <c r="C21523" i="14"/>
  <c r="C21524" i="14"/>
  <c r="C21525" i="14"/>
  <c r="C21526" i="14"/>
  <c r="C21527" i="14"/>
  <c r="C21528" i="14"/>
  <c r="C21529" i="14"/>
  <c r="C21530" i="14"/>
  <c r="C21531" i="14"/>
  <c r="C21532" i="14"/>
  <c r="C21533" i="14"/>
  <c r="C21534" i="14"/>
  <c r="C21535" i="14"/>
  <c r="C21536" i="14"/>
  <c r="C21537" i="14"/>
  <c r="C21538" i="14"/>
  <c r="C21539" i="14"/>
  <c r="C21540" i="14"/>
  <c r="C21541" i="14"/>
  <c r="C21542" i="14"/>
  <c r="C21544" i="14"/>
  <c r="C21545" i="14"/>
  <c r="C21546" i="14"/>
  <c r="C21547" i="14"/>
  <c r="C21548" i="14"/>
  <c r="C21549" i="14"/>
  <c r="C21550" i="14"/>
  <c r="C21551" i="14"/>
  <c r="C21552" i="14"/>
  <c r="C21553" i="14"/>
  <c r="C21554" i="14"/>
  <c r="C21555" i="14"/>
  <c r="C21556" i="14"/>
  <c r="C21557" i="14"/>
  <c r="C21558" i="14"/>
  <c r="C21559" i="14"/>
  <c r="C21560" i="14"/>
  <c r="C21561" i="14"/>
  <c r="C21562" i="14"/>
  <c r="C21563" i="14"/>
  <c r="C21564" i="14"/>
  <c r="C21565" i="14"/>
  <c r="C21566" i="14"/>
  <c r="C21567" i="14"/>
  <c r="C21568" i="14"/>
  <c r="C21569" i="14"/>
  <c r="C21570" i="14"/>
  <c r="C21571" i="14"/>
  <c r="C21572" i="14"/>
  <c r="C21573" i="14"/>
  <c r="C21574" i="14"/>
  <c r="C21575" i="14"/>
  <c r="C21576" i="14"/>
  <c r="C21577" i="14"/>
  <c r="C21578" i="14"/>
  <c r="C21579" i="14"/>
  <c r="C21580" i="14"/>
  <c r="C21581" i="14"/>
  <c r="C21582" i="14"/>
  <c r="C21583" i="14"/>
  <c r="C21584" i="14"/>
  <c r="C21586" i="14"/>
  <c r="C21587" i="14"/>
  <c r="C21588" i="14"/>
  <c r="C21589" i="14"/>
  <c r="C21590" i="14"/>
  <c r="C21591" i="14"/>
  <c r="C21592" i="14"/>
  <c r="C21593" i="14"/>
  <c r="C21594" i="14"/>
  <c r="C21595" i="14"/>
  <c r="C21596" i="14"/>
  <c r="C21597" i="14"/>
  <c r="C21598" i="14"/>
  <c r="C21599" i="14"/>
  <c r="C21600" i="14"/>
  <c r="C21601" i="14"/>
  <c r="C21602" i="14"/>
  <c r="C21603" i="14"/>
  <c r="C21604" i="14"/>
  <c r="C21605" i="14"/>
  <c r="C21606" i="14"/>
  <c r="C21607" i="14"/>
  <c r="C21608" i="14"/>
  <c r="C21609" i="14"/>
  <c r="C21610" i="14"/>
  <c r="C21611" i="14"/>
  <c r="C21612" i="14"/>
  <c r="C21613" i="14"/>
  <c r="C21614" i="14"/>
  <c r="C21615" i="14"/>
  <c r="C27401" i="14"/>
  <c r="C27440" i="14"/>
  <c r="C27450" i="14"/>
  <c r="C27484" i="14"/>
  <c r="C27509" i="14"/>
  <c r="C27634" i="14"/>
  <c r="C27642" i="14"/>
  <c r="C27644" i="14"/>
  <c r="C27645" i="14"/>
  <c r="C27648" i="14"/>
  <c r="C27650" i="14"/>
  <c r="C27651" i="14"/>
  <c r="C27653" i="14"/>
  <c r="C27657" i="14"/>
  <c r="C27660" i="14"/>
  <c r="C27662" i="14"/>
  <c r="C27664" i="14"/>
  <c r="C27668" i="14"/>
  <c r="C27671" i="14"/>
  <c r="C27673" i="14"/>
  <c r="C27681" i="14"/>
  <c r="C27682" i="14"/>
  <c r="C27687" i="14"/>
  <c r="C27823" i="14"/>
  <c r="C27828" i="14"/>
  <c r="C27831" i="14"/>
  <c r="C27837" i="14"/>
  <c r="C27844" i="14"/>
  <c r="C27846" i="14"/>
  <c r="C27851" i="14"/>
  <c r="C27857" i="14"/>
  <c r="C27861" i="14"/>
  <c r="C27868" i="14"/>
  <c r="C27869" i="14"/>
  <c r="C27872" i="14"/>
  <c r="C27873" i="14"/>
  <c r="C27875" i="14"/>
  <c r="C27876" i="14"/>
  <c r="C27878" i="14"/>
  <c r="C27883" i="14"/>
  <c r="C27884" i="14"/>
  <c r="C27885" i="14"/>
  <c r="C27890" i="14"/>
  <c r="C27895" i="14"/>
  <c r="C27903" i="14"/>
  <c r="C27906" i="14"/>
  <c r="C27915" i="14"/>
  <c r="C27920" i="14"/>
  <c r="C27923" i="14"/>
  <c r="C27926" i="14"/>
  <c r="C27927" i="14"/>
  <c r="C27938" i="14"/>
  <c r="C27940" i="14"/>
  <c r="C27943" i="14"/>
  <c r="C27945" i="14"/>
  <c r="C27948" i="14"/>
  <c r="C27952" i="14"/>
  <c r="C27953" i="14"/>
  <c r="C27955" i="14"/>
  <c r="C27956" i="14"/>
  <c r="C27959" i="14"/>
  <c r="C27963" i="14"/>
  <c r="C27967" i="14"/>
  <c r="C27970" i="14"/>
  <c r="C27971" i="14"/>
  <c r="C27972" i="14"/>
  <c r="C27973" i="14"/>
  <c r="C27977" i="14"/>
  <c r="C27980" i="14"/>
  <c r="C27982" i="14"/>
  <c r="C27983" i="14"/>
  <c r="C27985" i="14"/>
  <c r="C27989" i="14"/>
  <c r="C27992" i="14"/>
  <c r="C27993" i="14"/>
  <c r="C27995" i="14"/>
  <c r="C27996" i="14"/>
  <c r="C27998" i="14"/>
  <c r="C28000" i="14"/>
  <c r="C28006" i="14"/>
  <c r="C28007" i="14"/>
  <c r="C28009" i="14"/>
  <c r="C28012" i="14"/>
  <c r="C28013" i="14"/>
  <c r="C28014" i="14"/>
  <c r="C28016" i="14"/>
  <c r="C28019" i="14"/>
  <c r="C28021" i="14"/>
  <c r="C28022" i="14"/>
  <c r="C28026" i="14"/>
  <c r="C28028" i="14"/>
  <c r="C28029" i="14"/>
  <c r="C28031" i="14"/>
  <c r="C28033" i="14"/>
  <c r="C28034" i="14"/>
  <c r="C28035" i="14"/>
  <c r="C28036" i="14"/>
  <c r="C28039" i="14"/>
  <c r="C28041" i="14"/>
  <c r="C28042" i="14"/>
  <c r="C28044" i="14"/>
  <c r="C28046" i="14"/>
  <c r="C28049" i="14"/>
  <c r="C28050" i="14"/>
  <c r="C28055" i="14"/>
  <c r="C28056" i="14"/>
  <c r="C28057" i="14"/>
  <c r="C28058" i="14"/>
  <c r="C28061" i="14"/>
  <c r="C28063" i="14"/>
  <c r="C28064" i="14"/>
  <c r="C28066" i="14"/>
  <c r="C28071" i="14"/>
  <c r="C28073" i="14"/>
  <c r="C28074" i="14"/>
  <c r="C28075" i="14"/>
  <c r="C28078" i="14"/>
  <c r="C28080" i="14"/>
  <c r="C28083" i="14"/>
  <c r="C28085" i="14"/>
  <c r="C28088" i="14"/>
  <c r="C28089" i="14"/>
  <c r="C28090" i="14"/>
  <c r="C28092" i="14"/>
  <c r="C28094" i="14"/>
  <c r="C28095" i="14"/>
  <c r="C28097" i="14"/>
  <c r="C28101" i="14"/>
  <c r="C28102" i="14"/>
  <c r="C28103" i="14"/>
  <c r="C28104" i="14"/>
  <c r="C28105" i="14"/>
  <c r="C28108" i="14"/>
  <c r="C28110" i="14"/>
  <c r="C28111" i="14"/>
  <c r="C28113" i="14"/>
  <c r="C28116" i="14"/>
  <c r="C28118" i="14"/>
  <c r="C28120" i="14"/>
  <c r="C28122" i="14"/>
  <c r="C28124" i="14"/>
  <c r="C28125" i="14"/>
  <c r="C28126" i="14"/>
  <c r="C28127" i="14"/>
  <c r="C28129" i="14"/>
  <c r="C28130" i="14"/>
  <c r="C28132" i="14"/>
  <c r="C28135" i="14"/>
  <c r="C28137" i="14"/>
  <c r="C28139" i="14"/>
  <c r="C28142" i="14"/>
  <c r="C28144" i="14"/>
  <c r="C28145" i="14"/>
  <c r="C28147" i="14"/>
  <c r="C28149" i="14"/>
  <c r="C28152" i="14"/>
  <c r="C28154" i="14"/>
  <c r="C28155" i="14"/>
  <c r="C28157" i="14"/>
  <c r="C28160" i="14"/>
  <c r="C28162" i="14"/>
  <c r="C28164" i="14"/>
  <c r="C28166" i="14"/>
  <c r="C28169" i="14"/>
  <c r="C28170" i="14"/>
  <c r="C28171" i="14"/>
  <c r="C28172" i="14"/>
  <c r="C28174" i="14"/>
  <c r="C28175" i="14"/>
  <c r="C28177" i="14"/>
  <c r="C28178" i="14"/>
  <c r="C28180" i="14"/>
  <c r="C28181" i="14"/>
  <c r="C28188" i="14"/>
  <c r="C28191" i="14"/>
  <c r="C28192" i="14"/>
  <c r="C28193" i="14"/>
  <c r="C28195" i="14"/>
  <c r="C28196" i="14"/>
  <c r="C28198" i="14"/>
  <c r="C28199" i="14"/>
  <c r="C28202" i="14"/>
  <c r="C28204" i="14"/>
  <c r="C28205" i="14"/>
  <c r="C28207" i="14"/>
  <c r="C28209" i="14"/>
  <c r="C28210" i="14"/>
  <c r="C28212" i="14"/>
  <c r="C28215" i="14"/>
  <c r="C28217" i="14"/>
  <c r="C28220" i="14"/>
  <c r="C28222" i="14"/>
  <c r="C28223" i="14"/>
  <c r="C28225" i="14"/>
  <c r="C28228" i="14"/>
  <c r="C28230" i="14"/>
  <c r="C28231" i="14"/>
  <c r="C28232" i="14"/>
  <c r="C28233" i="14"/>
  <c r="C28234" i="14"/>
  <c r="C28235" i="14"/>
  <c r="C28238" i="14"/>
  <c r="C28239" i="14"/>
  <c r="C28242" i="14"/>
  <c r="C28244" i="14"/>
  <c r="C28245" i="14"/>
  <c r="C28247" i="14"/>
  <c r="C28250" i="14"/>
  <c r="C28252" i="14"/>
  <c r="C28253" i="14"/>
  <c r="C28255" i="14"/>
  <c r="C28258" i="14"/>
  <c r="C28260" i="14"/>
  <c r="C28261" i="14"/>
  <c r="C28263" i="14"/>
  <c r="C28265" i="14"/>
  <c r="C28270" i="14"/>
  <c r="C28271" i="14"/>
  <c r="C28272" i="14"/>
  <c r="C28274" i="14"/>
  <c r="C28275" i="14"/>
  <c r="C28277" i="14"/>
  <c r="C28280" i="14"/>
  <c r="C28282" i="14"/>
  <c r="C28284" i="14"/>
  <c r="C28285" i="14"/>
  <c r="C28288" i="14"/>
  <c r="C28290" i="14"/>
  <c r="C28291" i="14"/>
  <c r="C28293" i="14"/>
  <c r="C28298" i="14"/>
  <c r="C28299" i="14"/>
  <c r="C28300" i="14"/>
  <c r="C28302" i="14"/>
  <c r="C28303" i="14"/>
  <c r="C28306" i="14"/>
  <c r="C28308" i="14"/>
  <c r="C28309" i="14"/>
  <c r="C28311" i="14"/>
  <c r="C28312" i="14"/>
  <c r="C28313" i="14"/>
  <c r="C28315" i="14"/>
  <c r="C28318" i="14"/>
  <c r="C28320" i="14"/>
  <c r="C28321" i="14"/>
  <c r="C28326" i="14"/>
  <c r="C28327" i="14"/>
  <c r="C28328" i="14"/>
  <c r="C28331" i="14"/>
  <c r="C28332" i="14"/>
  <c r="C28333" i="14"/>
  <c r="C28334" i="14"/>
  <c r="C28336" i="14"/>
  <c r="C28338" i="14"/>
  <c r="C28340" i="14"/>
  <c r="C28342" i="14"/>
  <c r="C28343" i="14"/>
  <c r="C28345" i="14"/>
  <c r="C28347" i="14"/>
  <c r="C28348" i="14"/>
  <c r="C28349" i="14"/>
  <c r="C28351" i="14"/>
  <c r="C28353" i="14"/>
  <c r="C28354" i="14"/>
  <c r="C28356" i="14"/>
  <c r="C28358" i="14"/>
  <c r="C28365" i="14"/>
  <c r="C28366" i="14"/>
  <c r="C28368" i="14"/>
  <c r="C28372" i="14"/>
  <c r="C28375" i="14"/>
  <c r="C28376" i="14"/>
  <c r="C28377" i="14"/>
  <c r="C28381" i="14"/>
  <c r="C28382" i="14"/>
  <c r="C28383" i="14"/>
  <c r="C28384" i="14"/>
  <c r="C28386" i="14"/>
  <c r="C28388" i="14"/>
  <c r="C28391" i="14"/>
  <c r="C28394" i="14"/>
  <c r="C28395" i="14"/>
  <c r="C28397" i="14"/>
  <c r="C28399" i="14"/>
  <c r="C28401" i="14"/>
  <c r="C28407" i="14"/>
  <c r="C28410" i="14"/>
  <c r="C28411" i="14"/>
  <c r="C28412" i="14"/>
  <c r="C28413" i="14"/>
  <c r="C28417" i="14"/>
  <c r="C28418" i="14"/>
  <c r="C28419" i="14"/>
  <c r="C28420" i="14"/>
  <c r="C28421" i="14"/>
  <c r="C28422" i="14"/>
  <c r="C28427" i="14"/>
  <c r="C28429" i="14"/>
  <c r="C28430" i="14"/>
  <c r="C28432" i="14"/>
  <c r="C28434" i="14"/>
  <c r="C28437" i="14"/>
  <c r="C28439" i="14"/>
  <c r="C28440" i="14"/>
  <c r="C28442" i="14"/>
  <c r="C28445" i="14"/>
  <c r="C28447" i="14"/>
  <c r="C28448" i="14"/>
  <c r="C28449" i="14"/>
  <c r="C28451" i="14"/>
  <c r="C28453" i="14"/>
  <c r="C28454" i="14"/>
  <c r="C28456" i="14"/>
  <c r="C28459" i="14"/>
  <c r="C28461" i="14"/>
  <c r="C28462" i="14"/>
  <c r="C28463" i="14"/>
  <c r="C28464" i="14"/>
  <c r="C28466" i="14"/>
  <c r="C28469" i="14"/>
  <c r="C28470" i="14"/>
  <c r="C28475" i="14"/>
  <c r="C28477" i="14"/>
  <c r="C28478" i="14"/>
  <c r="C28479" i="14"/>
  <c r="C28481" i="14"/>
  <c r="C28483" i="14"/>
  <c r="C28486" i="14"/>
  <c r="C28487" i="14"/>
  <c r="C28488" i="14"/>
  <c r="C28489" i="14"/>
  <c r="C28491" i="14"/>
  <c r="C28492" i="14"/>
  <c r="C28494" i="14"/>
  <c r="C28495" i="14"/>
  <c r="C28497" i="14"/>
  <c r="C28501" i="14"/>
  <c r="C28504" i="14"/>
  <c r="C28506" i="14"/>
  <c r="C28507" i="14"/>
  <c r="C28509" i="14"/>
  <c r="C28512" i="14"/>
  <c r="C28514" i="14"/>
  <c r="C28515" i="14"/>
  <c r="C28517" i="14"/>
  <c r="C28520" i="14"/>
  <c r="C28525" i="14"/>
  <c r="C28528" i="14"/>
  <c r="C28530" i="14"/>
  <c r="C28532" i="14"/>
  <c r="C28534" i="14"/>
  <c r="C28535" i="14"/>
  <c r="C28536" i="14"/>
  <c r="C28538" i="14"/>
  <c r="C28539" i="14"/>
  <c r="C28540" i="14"/>
  <c r="C28542" i="14"/>
  <c r="C28546" i="14"/>
  <c r="C28548" i="14"/>
  <c r="C28551" i="14"/>
  <c r="C28553" i="14"/>
  <c r="C28554" i="14"/>
  <c r="C28555" i="14"/>
  <c r="C28556" i="14"/>
  <c r="C28558" i="14"/>
  <c r="C28560" i="14"/>
  <c r="C28561" i="14"/>
  <c r="C28562" i="14"/>
  <c r="C28565" i="14"/>
  <c r="C28567" i="14"/>
  <c r="C28568" i="14"/>
  <c r="C28570" i="14"/>
  <c r="C28574" i="14"/>
  <c r="C28575" i="14"/>
  <c r="C28576" i="14"/>
  <c r="C28577" i="14"/>
  <c r="C28580" i="14"/>
  <c r="C28581" i="14"/>
  <c r="C28582" i="14"/>
  <c r="C28583" i="14"/>
  <c r="C28587" i="14"/>
  <c r="C28588" i="14"/>
  <c r="C28590" i="14"/>
  <c r="C28594" i="14"/>
  <c r="C28595" i="14"/>
  <c r="C28597" i="14"/>
  <c r="C28600" i="14"/>
  <c r="C28602" i="14"/>
  <c r="C28603" i="14"/>
  <c r="C28607" i="14"/>
  <c r="C28608" i="14"/>
  <c r="C28609" i="14"/>
  <c r="C28610" i="14"/>
  <c r="C28611" i="14"/>
  <c r="C28613" i="14"/>
  <c r="C28614" i="14"/>
  <c r="C28615" i="14"/>
  <c r="C28616" i="14"/>
  <c r="C28622" i="14"/>
  <c r="C28624" i="14"/>
  <c r="C28625" i="14"/>
  <c r="C28630" i="14"/>
  <c r="C28637" i="14"/>
  <c r="C28639" i="14"/>
  <c r="C28642" i="14"/>
  <c r="C28644" i="14"/>
  <c r="C28646" i="14"/>
  <c r="C28648" i="14"/>
  <c r="C28649" i="14"/>
  <c r="C28651" i="14"/>
  <c r="C28652" i="14"/>
  <c r="C28654" i="14"/>
  <c r="C28658" i="14"/>
  <c r="C28659" i="14"/>
  <c r="C28664" i="14"/>
  <c r="C28665" i="14"/>
  <c r="C28666" i="14"/>
  <c r="C28667" i="14"/>
  <c r="C28671" i="14"/>
  <c r="C28674" i="14"/>
  <c r="C28676" i="14"/>
  <c r="C28677" i="14"/>
  <c r="C28679" i="14"/>
  <c r="C28680" i="14"/>
  <c r="C28683" i="14"/>
  <c r="C28685" i="14"/>
  <c r="C28686" i="14"/>
  <c r="C28688" i="14"/>
  <c r="C28691" i="14"/>
  <c r="C28693" i="14"/>
  <c r="C28694" i="14"/>
  <c r="C28696" i="14"/>
  <c r="C28703" i="14"/>
  <c r="C28704" i="14"/>
  <c r="C28705" i="14"/>
  <c r="C28709" i="14"/>
  <c r="C28712" i="14"/>
  <c r="C28714" i="14"/>
  <c r="C28715" i="14"/>
  <c r="C28717" i="14"/>
  <c r="C28721" i="14"/>
  <c r="C28723" i="14"/>
  <c r="C28724" i="14"/>
  <c r="C28726" i="14"/>
  <c r="C28731" i="14"/>
  <c r="C28733" i="14"/>
  <c r="C28735" i="14"/>
  <c r="C28736" i="14"/>
  <c r="C28737" i="14"/>
  <c r="C28738" i="14"/>
  <c r="C28740" i="14"/>
  <c r="C28743" i="14"/>
  <c r="C28745" i="14"/>
  <c r="C28750" i="14"/>
  <c r="C28751" i="14"/>
  <c r="C28752" i="14"/>
  <c r="C28754" i="14"/>
  <c r="C28756" i="14"/>
  <c r="C28759" i="14"/>
  <c r="C28760" i="14"/>
  <c r="C28764" i="14"/>
  <c r="C28765" i="14"/>
  <c r="C28767" i="14"/>
  <c r="C28770" i="14"/>
  <c r="C28773" i="14"/>
  <c r="C28775" i="14"/>
  <c r="C28776" i="14"/>
  <c r="C28778" i="14"/>
  <c r="C28780" i="14"/>
  <c r="C28781" i="14"/>
  <c r="C28786" i="14"/>
  <c r="C28788" i="14"/>
  <c r="C28789" i="14"/>
  <c r="C28793" i="14"/>
  <c r="C28794" i="14"/>
  <c r="C28799" i="14"/>
  <c r="C28800" i="14"/>
  <c r="C28802" i="14"/>
  <c r="C28804" i="14"/>
  <c r="C28805" i="14"/>
  <c r="C28806" i="14"/>
  <c r="C28808" i="14"/>
  <c r="C28809" i="14"/>
  <c r="C28811" i="14"/>
  <c r="C28814" i="14"/>
  <c r="C28816" i="14"/>
  <c r="C27494" i="14"/>
  <c r="C27511" i="14"/>
  <c r="C27517" i="14"/>
  <c r="C27633" i="14"/>
  <c r="C27639" i="14"/>
  <c r="C27640" i="14"/>
  <c r="C27641" i="14"/>
  <c r="C27643" i="14"/>
  <c r="C27646" i="14"/>
  <c r="C27647" i="14"/>
  <c r="C27649" i="14"/>
  <c r="C27652" i="14"/>
  <c r="C27655" i="14"/>
  <c r="C27656" i="14"/>
  <c r="C27663" i="14"/>
  <c r="C27665" i="14"/>
  <c r="C27667" i="14"/>
  <c r="C27669" i="14"/>
  <c r="C27672" i="14"/>
  <c r="C27675" i="14"/>
  <c r="C27676" i="14"/>
  <c r="C27678" i="14"/>
  <c r="C27679" i="14"/>
  <c r="C27683" i="14"/>
  <c r="C27685" i="14"/>
  <c r="C27686" i="14"/>
  <c r="C27821" i="14"/>
  <c r="C27825" i="14"/>
  <c r="C27833" i="14"/>
  <c r="C27838" i="14"/>
  <c r="C27839" i="14"/>
  <c r="C27845" i="14"/>
  <c r="C27847" i="14"/>
  <c r="C27848" i="14"/>
  <c r="C27852" i="14"/>
  <c r="C27853" i="14"/>
  <c r="C27859" i="14"/>
  <c r="C27863" i="14"/>
  <c r="C27865" i="14"/>
  <c r="C27874" i="14"/>
  <c r="C27880" i="14"/>
  <c r="C27886" i="14"/>
  <c r="C27889" i="14"/>
  <c r="C27891" i="14"/>
  <c r="C27896" i="14"/>
  <c r="C27897" i="14"/>
  <c r="C27899" i="14"/>
  <c r="C27901" i="14"/>
  <c r="C27902" i="14"/>
  <c r="C27904" i="14"/>
  <c r="C27905" i="14"/>
  <c r="C27907" i="14"/>
  <c r="C27910" i="14"/>
  <c r="C27912" i="14"/>
  <c r="C27913" i="14"/>
  <c r="C27914" i="14"/>
  <c r="C27919" i="14"/>
  <c r="C27922" i="14"/>
  <c r="C27928" i="14"/>
  <c r="C27933" i="14"/>
  <c r="C27936" i="14"/>
  <c r="C27941" i="14"/>
  <c r="C27947" i="14"/>
  <c r="C27949" i="14"/>
  <c r="C27950" i="14"/>
  <c r="C27957" i="14"/>
  <c r="C27958" i="14"/>
  <c r="C27960" i="14"/>
  <c r="C27961" i="14"/>
  <c r="C27962" i="14"/>
  <c r="C27964" i="14"/>
  <c r="C27965" i="14"/>
  <c r="C27966" i="14"/>
  <c r="C27968" i="14"/>
  <c r="C27969" i="14"/>
  <c r="C27974" i="14"/>
  <c r="C27975" i="14"/>
  <c r="C27976" i="14"/>
  <c r="C27978" i="14"/>
  <c r="C27979" i="14"/>
  <c r="C27981" i="14"/>
  <c r="C27984" i="14"/>
  <c r="C27986" i="14"/>
  <c r="C27987" i="14"/>
  <c r="C27988" i="14"/>
  <c r="C27990" i="14"/>
  <c r="C27991" i="14"/>
  <c r="C27994" i="14"/>
  <c r="C27997" i="14"/>
  <c r="C27999" i="14"/>
  <c r="C28001" i="14"/>
  <c r="C28002" i="14"/>
  <c r="C28003" i="14"/>
  <c r="C28004" i="14"/>
  <c r="C28005" i="14"/>
  <c r="C28008" i="14"/>
  <c r="C28010" i="14"/>
  <c r="C28011" i="14"/>
  <c r="C28015" i="14"/>
  <c r="C28017" i="14"/>
  <c r="C28018" i="14"/>
  <c r="C28020" i="14"/>
  <c r="C28023" i="14"/>
  <c r="C28024" i="14"/>
  <c r="C28025" i="14"/>
  <c r="C28027" i="14"/>
  <c r="C28030" i="14"/>
  <c r="C28032" i="14"/>
  <c r="C28037" i="14"/>
  <c r="C28038" i="14"/>
  <c r="C28040" i="14"/>
  <c r="C28043" i="14"/>
  <c r="C28045" i="14"/>
  <c r="C28047" i="14"/>
  <c r="C28048" i="14"/>
  <c r="C28051" i="14"/>
  <c r="C28052" i="14"/>
  <c r="C28053" i="14"/>
  <c r="C28054" i="14"/>
  <c r="C28059" i="14"/>
  <c r="C28060" i="14"/>
  <c r="C28062" i="14"/>
  <c r="C28065" i="14"/>
  <c r="C28067" i="14"/>
  <c r="C28068" i="14"/>
  <c r="C28069" i="14"/>
  <c r="C28070" i="14"/>
  <c r="C28072" i="14"/>
  <c r="C28076" i="14"/>
  <c r="C28077" i="14"/>
  <c r="C28079" i="14"/>
  <c r="C28081" i="14"/>
  <c r="C28082" i="14"/>
  <c r="C28084" i="14"/>
  <c r="C28086" i="14"/>
  <c r="C28087" i="14"/>
  <c r="C28091" i="14"/>
  <c r="C28093" i="14"/>
  <c r="C28096" i="14"/>
  <c r="C28098" i="14"/>
  <c r="C28099" i="14"/>
  <c r="C28100" i="14"/>
  <c r="C28106" i="14"/>
  <c r="C28107" i="14"/>
  <c r="C28109" i="14"/>
  <c r="C28112" i="14"/>
  <c r="C28114" i="14"/>
  <c r="C28115" i="14"/>
  <c r="C28117" i="14"/>
  <c r="C28119" i="14"/>
  <c r="C28121" i="14"/>
  <c r="C28123" i="14"/>
  <c r="C28128" i="14"/>
  <c r="C28131" i="14"/>
  <c r="C28133" i="14"/>
  <c r="C28134" i="14"/>
  <c r="C28136" i="14"/>
  <c r="C28138" i="14"/>
  <c r="C28140" i="14"/>
  <c r="C28141" i="14"/>
  <c r="C28143" i="14"/>
  <c r="C28146" i="14"/>
  <c r="C28148" i="14"/>
  <c r="C28150" i="14"/>
  <c r="C28151" i="14"/>
  <c r="C28153" i="14"/>
  <c r="C28156" i="14"/>
  <c r="C28158" i="14"/>
  <c r="C28159" i="14"/>
  <c r="C28161" i="14"/>
  <c r="C28163" i="14"/>
  <c r="C28165" i="14"/>
  <c r="C28167" i="14"/>
  <c r="C28168" i="14"/>
  <c r="C28173" i="14"/>
  <c r="C28176" i="14"/>
  <c r="C28179" i="14"/>
  <c r="C28182" i="14"/>
  <c r="C28183" i="14"/>
  <c r="C28184" i="14"/>
  <c r="C28185" i="14"/>
  <c r="C28186" i="14"/>
  <c r="C28187" i="14"/>
  <c r="C28189" i="14"/>
  <c r="C28190" i="14"/>
  <c r="C28194" i="14"/>
  <c r="C28197" i="14"/>
  <c r="C28200" i="14"/>
  <c r="C28201" i="14"/>
  <c r="C28203" i="14"/>
  <c r="C28206" i="14"/>
  <c r="C28208" i="14"/>
  <c r="C28211" i="14"/>
  <c r="C28213" i="14"/>
  <c r="C28214" i="14"/>
  <c r="C28216" i="14"/>
  <c r="C28218" i="14"/>
  <c r="C28219" i="14"/>
  <c r="C28221" i="14"/>
  <c r="C28224" i="14"/>
  <c r="C28226" i="14"/>
  <c r="C28227" i="14"/>
  <c r="C28229" i="14"/>
  <c r="C28236" i="14"/>
  <c r="C28237" i="14"/>
  <c r="C28240" i="14"/>
  <c r="C28241" i="14"/>
  <c r="C28243" i="14"/>
  <c r="C28246" i="14"/>
  <c r="C28248" i="14"/>
  <c r="C28249" i="14"/>
  <c r="C28251" i="14"/>
  <c r="C28254" i="14"/>
  <c r="C28256" i="14"/>
  <c r="C28257" i="14"/>
  <c r="C28259" i="14"/>
  <c r="C28262" i="14"/>
  <c r="C28264" i="14"/>
  <c r="C28266" i="14"/>
  <c r="C28267" i="14"/>
  <c r="C28268" i="14"/>
  <c r="C28269" i="14"/>
  <c r="C28273" i="14"/>
  <c r="C28276" i="14"/>
  <c r="C28278" i="14"/>
  <c r="C28279" i="14"/>
  <c r="C28281" i="14"/>
  <c r="C28283" i="14"/>
  <c r="C28286" i="14"/>
  <c r="C28287" i="14"/>
  <c r="C28289" i="14"/>
  <c r="C28292" i="14"/>
  <c r="C28294" i="14"/>
  <c r="C28295" i="14"/>
  <c r="C28296" i="14"/>
  <c r="C28297" i="14"/>
  <c r="C28301" i="14"/>
  <c r="C28304" i="14"/>
  <c r="C28305" i="14"/>
  <c r="C28307" i="14"/>
  <c r="C28310" i="14"/>
  <c r="C28314" i="14"/>
  <c r="C28316" i="14"/>
  <c r="C28317" i="14"/>
  <c r="C28319" i="14"/>
  <c r="C28322" i="14"/>
  <c r="C28323" i="14"/>
  <c r="C28324" i="14"/>
  <c r="C28325" i="14"/>
  <c r="C28329" i="14"/>
  <c r="C28330" i="14"/>
  <c r="C28335" i="14"/>
  <c r="C28337" i="14"/>
  <c r="C28339" i="14"/>
  <c r="C28341" i="14"/>
  <c r="C28344" i="14"/>
  <c r="C28346" i="14"/>
  <c r="C28350" i="14"/>
  <c r="C28352" i="14"/>
  <c r="C28355" i="14"/>
  <c r="C28360" i="14"/>
  <c r="C28362" i="14"/>
  <c r="C28363" i="14"/>
  <c r="C28367" i="14"/>
  <c r="C28369" i="14"/>
  <c r="C28379" i="14"/>
  <c r="C28380" i="14"/>
  <c r="C28385" i="14"/>
  <c r="C28387" i="14"/>
  <c r="C28390" i="14"/>
  <c r="C28392" i="14"/>
  <c r="C28396" i="14"/>
  <c r="C28398" i="14"/>
  <c r="C28400" i="14"/>
  <c r="C28402" i="14"/>
  <c r="C28405" i="14"/>
  <c r="C28406" i="14"/>
  <c r="C28414" i="14"/>
  <c r="C28415" i="14"/>
  <c r="C28416" i="14"/>
  <c r="C28423" i="14"/>
  <c r="C28424" i="14"/>
  <c r="C28425" i="14"/>
  <c r="C28426" i="14"/>
  <c r="C28428" i="14"/>
  <c r="C28431" i="14"/>
  <c r="C28433" i="14"/>
  <c r="C28435" i="14"/>
  <c r="C28436" i="14"/>
  <c r="C28438" i="14"/>
  <c r="C28441" i="14"/>
  <c r="C28443" i="14"/>
  <c r="C28444" i="14"/>
  <c r="C28446" i="14"/>
  <c r="C28450" i="14"/>
  <c r="C28452" i="14"/>
  <c r="C28455" i="14"/>
  <c r="C28457" i="14"/>
  <c r="C28458" i="14"/>
  <c r="C28460" i="14"/>
  <c r="C28465" i="14"/>
  <c r="C28467" i="14"/>
  <c r="C28468" i="14"/>
  <c r="C28471" i="14"/>
  <c r="C28472" i="14"/>
  <c r="C28473" i="14"/>
  <c r="C28474" i="14"/>
  <c r="C28476" i="14"/>
  <c r="C28480" i="14"/>
  <c r="C28482" i="14"/>
  <c r="C28484" i="14"/>
  <c r="C28485" i="14"/>
  <c r="C28490" i="14"/>
  <c r="C28493" i="14"/>
  <c r="C28496" i="14"/>
  <c r="C28498" i="14"/>
  <c r="C28499" i="14"/>
  <c r="C28500" i="14"/>
  <c r="C28502" i="14"/>
  <c r="C28503" i="14"/>
  <c r="C28505" i="14"/>
  <c r="C28508" i="14"/>
  <c r="C28510" i="14"/>
  <c r="C28511" i="14"/>
  <c r="C28513" i="14"/>
  <c r="C28516" i="14"/>
  <c r="C28518" i="14"/>
  <c r="C28519" i="14"/>
  <c r="C28521" i="14"/>
  <c r="C28522" i="14"/>
  <c r="C28523" i="14"/>
  <c r="C28524" i="14"/>
  <c r="C28526" i="14"/>
  <c r="C28527" i="14"/>
  <c r="C28529" i="14"/>
  <c r="C28531" i="14"/>
  <c r="C28533" i="14"/>
  <c r="C28537" i="14"/>
  <c r="C28541" i="14"/>
  <c r="C28543" i="14"/>
  <c r="C28544" i="14"/>
  <c r="C28545" i="14"/>
  <c r="C28547" i="14"/>
  <c r="C28549" i="14"/>
  <c r="C28550" i="14"/>
  <c r="C28552" i="14"/>
  <c r="C28557" i="14"/>
  <c r="C28559" i="14"/>
  <c r="C28563" i="14"/>
  <c r="C28564" i="14"/>
  <c r="C28566" i="14"/>
  <c r="C28569" i="14"/>
  <c r="C28571" i="14"/>
  <c r="C28572" i="14"/>
  <c r="C28573" i="14"/>
  <c r="C28578" i="14"/>
  <c r="C28579" i="14"/>
  <c r="C28584" i="14"/>
  <c r="C28585" i="14"/>
  <c r="C28586" i="14"/>
  <c r="C28589" i="14"/>
  <c r="C28591" i="14"/>
  <c r="C28592" i="14"/>
  <c r="C28593" i="14"/>
  <c r="C28596" i="14"/>
  <c r="C28598" i="14"/>
  <c r="C28599" i="14"/>
  <c r="C28601" i="14"/>
  <c r="C28604" i="14"/>
  <c r="C28605" i="14"/>
  <c r="C28606" i="14"/>
  <c r="C28612" i="14"/>
  <c r="C28617" i="14"/>
  <c r="C28618" i="14"/>
  <c r="C28619" i="14"/>
  <c r="C28620" i="14"/>
  <c r="C28621" i="14"/>
  <c r="C28623" i="14"/>
  <c r="C28626" i="14"/>
  <c r="C28627" i="14"/>
  <c r="C28628" i="14"/>
  <c r="C28629" i="14"/>
  <c r="C28631" i="14"/>
  <c r="C28632" i="14"/>
  <c r="C28633" i="14"/>
  <c r="C28634" i="14"/>
  <c r="C28635" i="14"/>
  <c r="C28636" i="14"/>
  <c r="C28638" i="14"/>
  <c r="C28640" i="14"/>
  <c r="C28641" i="14"/>
  <c r="C28643" i="14"/>
  <c r="C28645" i="14"/>
  <c r="C28647" i="14"/>
  <c r="C28650" i="14"/>
  <c r="C28653" i="14"/>
  <c r="C28655" i="14"/>
  <c r="C28656" i="14"/>
  <c r="C28657" i="14"/>
  <c r="C28660" i="14"/>
  <c r="C28661" i="14"/>
  <c r="C28662" i="14"/>
  <c r="C28663" i="14"/>
  <c r="C28668" i="14"/>
  <c r="C28669" i="14"/>
  <c r="C28670" i="14"/>
  <c r="C28672" i="14"/>
  <c r="C28673" i="14"/>
  <c r="C28675" i="14"/>
  <c r="C28678" i="14"/>
  <c r="C28681" i="14"/>
  <c r="C28682" i="14"/>
  <c r="C28684" i="14"/>
  <c r="C28687" i="14"/>
  <c r="C28689" i="14"/>
  <c r="C28690" i="14"/>
  <c r="C28692" i="14"/>
  <c r="C28695" i="14"/>
  <c r="C28697" i="14"/>
  <c r="C28698" i="14"/>
  <c r="C28699" i="14"/>
  <c r="C28700" i="14"/>
  <c r="C28701" i="14"/>
  <c r="C28702" i="14"/>
  <c r="C28706" i="14"/>
  <c r="C28707" i="14"/>
  <c r="C28708" i="14"/>
  <c r="C28710" i="14"/>
  <c r="C28711" i="14"/>
  <c r="C28713" i="14"/>
  <c r="C28716" i="14"/>
  <c r="C28718" i="14"/>
  <c r="C28719" i="14"/>
  <c r="C28720" i="14"/>
  <c r="C28722" i="14"/>
  <c r="C28725" i="14"/>
  <c r="C28727" i="14"/>
  <c r="C28728" i="14"/>
  <c r="C28729" i="14"/>
  <c r="C28730" i="14"/>
  <c r="C28732" i="14"/>
  <c r="C28734" i="14"/>
  <c r="C28739" i="14"/>
  <c r="C28741" i="14"/>
  <c r="C28742" i="14"/>
  <c r="C28744" i="14"/>
  <c r="C28746" i="14"/>
  <c r="C28747" i="14"/>
  <c r="C28748" i="14"/>
  <c r="C28749" i="14"/>
  <c r="C28753" i="14"/>
  <c r="C28755" i="14"/>
  <c r="C28757" i="14"/>
  <c r="C28758" i="14"/>
  <c r="C28761" i="14"/>
  <c r="C28762" i="14"/>
  <c r="C28763" i="14"/>
  <c r="C28766" i="14"/>
  <c r="C28769" i="14"/>
  <c r="C28771" i="14"/>
  <c r="C28772" i="14"/>
  <c r="C28774" i="14"/>
  <c r="C28777" i="14"/>
  <c r="C28779" i="14"/>
  <c r="C28782" i="14"/>
  <c r="C28783" i="14"/>
  <c r="C28784" i="14"/>
  <c r="C28785" i="14"/>
  <c r="C28787" i="14"/>
  <c r="C28790" i="14"/>
  <c r="C28791" i="14"/>
  <c r="C28792" i="14"/>
  <c r="C28795" i="14"/>
  <c r="C28796" i="14"/>
  <c r="C28797" i="14"/>
  <c r="C28798" i="14"/>
  <c r="C28801" i="14"/>
  <c r="C28803" i="14"/>
  <c r="C28807" i="14"/>
  <c r="C28810" i="14"/>
  <c r="C28812" i="14"/>
  <c r="C28813" i="14"/>
  <c r="C28815" i="14"/>
  <c r="C27528" i="14"/>
  <c r="C27533" i="14"/>
  <c r="C27593" i="14"/>
  <c r="C27236" i="14"/>
  <c r="C27271" i="14"/>
  <c r="C27378" i="14"/>
  <c r="C27379" i="14"/>
  <c r="C27463" i="14"/>
  <c r="C27529" i="14"/>
  <c r="C27604" i="14"/>
  <c r="C27728" i="14"/>
  <c r="C28768" i="14"/>
  <c r="C27582" i="14"/>
  <c r="C37136" i="14"/>
  <c r="C37137" i="14"/>
  <c r="C37138" i="14"/>
  <c r="C37139" i="14"/>
  <c r="C37140" i="14"/>
  <c r="C37141" i="14"/>
  <c r="C37142" i="14"/>
  <c r="C37143" i="14"/>
  <c r="C37144" i="14"/>
  <c r="C37145" i="14"/>
  <c r="C37146" i="14"/>
  <c r="C37147" i="14"/>
  <c r="C37148" i="14"/>
  <c r="C37149" i="14"/>
  <c r="C37150" i="14"/>
  <c r="C37151" i="14"/>
  <c r="C37152" i="14"/>
  <c r="C37153" i="14"/>
  <c r="C37154" i="14"/>
  <c r="C37155" i="14"/>
  <c r="C37156" i="14"/>
  <c r="C37157" i="14"/>
  <c r="C37158" i="14"/>
  <c r="C37159" i="14"/>
  <c r="C37160" i="14"/>
  <c r="C37161" i="14"/>
  <c r="C37162" i="14"/>
  <c r="C37163" i="14"/>
  <c r="C37164" i="14"/>
  <c r="C37165" i="14"/>
  <c r="C37166" i="14"/>
  <c r="C37167" i="14"/>
  <c r="C37168" i="14"/>
  <c r="C37169" i="14"/>
  <c r="C37170" i="14"/>
  <c r="C37171" i="14"/>
  <c r="C37172" i="14"/>
  <c r="C37173" i="14"/>
  <c r="C37174" i="14"/>
  <c r="C37175" i="14"/>
  <c r="C37176" i="14"/>
  <c r="C37177" i="14"/>
  <c r="C37178" i="14"/>
  <c r="C37179" i="14"/>
  <c r="C37180" i="14"/>
  <c r="C37181" i="14"/>
  <c r="C37182" i="14"/>
  <c r="C37183" i="14"/>
  <c r="C37184" i="14"/>
  <c r="C37185" i="14"/>
  <c r="C37186" i="14"/>
  <c r="C37187" i="14"/>
  <c r="C37188" i="14"/>
  <c r="C37189" i="14"/>
  <c r="C37190" i="14"/>
  <c r="C37191" i="14"/>
  <c r="C37192" i="14"/>
  <c r="C37193" i="14"/>
  <c r="C37194" i="14"/>
  <c r="C37195" i="14"/>
  <c r="C37196" i="14"/>
  <c r="C37197" i="14"/>
  <c r="C37198" i="14"/>
  <c r="C37199" i="14"/>
  <c r="C37200" i="14"/>
  <c r="C37201" i="14"/>
  <c r="C37202" i="14"/>
  <c r="C37203" i="14"/>
  <c r="C37204" i="14"/>
  <c r="C37205" i="14"/>
  <c r="C37206" i="14"/>
  <c r="C37207" i="14"/>
  <c r="C37208" i="14"/>
  <c r="C37209" i="14"/>
  <c r="C37210" i="14"/>
  <c r="C37211" i="14"/>
  <c r="C37212" i="14"/>
  <c r="C37213" i="14"/>
  <c r="C37214" i="14"/>
  <c r="C37215" i="14"/>
  <c r="C37216" i="14"/>
  <c r="C37217" i="14"/>
  <c r="C37218" i="14"/>
  <c r="C37219" i="14"/>
  <c r="C37220" i="14"/>
  <c r="C37221" i="14"/>
  <c r="C37222" i="14"/>
  <c r="C37223" i="14"/>
  <c r="C37224" i="14"/>
  <c r="C37225" i="14"/>
  <c r="C37226" i="14"/>
  <c r="C37227" i="14"/>
  <c r="C37228" i="14"/>
  <c r="C37229" i="14"/>
  <c r="C37230" i="14"/>
  <c r="C37231" i="14"/>
  <c r="C37232" i="14"/>
  <c r="C37233" i="14"/>
  <c r="C37234" i="14"/>
  <c r="C37235" i="14"/>
  <c r="C37236" i="14"/>
  <c r="C37237" i="14"/>
  <c r="C37239" i="14"/>
  <c r="C37240" i="14"/>
  <c r="C37241" i="14"/>
  <c r="C37242" i="14"/>
  <c r="C37243" i="14"/>
  <c r="C37244" i="14"/>
  <c r="C37245" i="14"/>
  <c r="C37246" i="14"/>
  <c r="C37247" i="14"/>
  <c r="C37248" i="14"/>
  <c r="C37249" i="14"/>
  <c r="C37250" i="14"/>
  <c r="C37251" i="14"/>
  <c r="C37252" i="14"/>
  <c r="C37253" i="14"/>
  <c r="C37254" i="14"/>
  <c r="C37255" i="14"/>
  <c r="C37256" i="14"/>
  <c r="C37257" i="14"/>
  <c r="C37258" i="14"/>
  <c r="C37259" i="14"/>
  <c r="C37260" i="14"/>
  <c r="C37261" i="14"/>
  <c r="C37262" i="14"/>
  <c r="C37263" i="14"/>
  <c r="C37264" i="14"/>
  <c r="C37265" i="14"/>
  <c r="C37266" i="14"/>
  <c r="C37267" i="14"/>
  <c r="C37268" i="14"/>
  <c r="C37269" i="14"/>
  <c r="C37270" i="14"/>
  <c r="C37271" i="14"/>
  <c r="C37272" i="14"/>
  <c r="C37273" i="14"/>
  <c r="C37274" i="14"/>
  <c r="C37275" i="14"/>
  <c r="C37276" i="14"/>
  <c r="C37277" i="14"/>
  <c r="C37278" i="14"/>
  <c r="C37279" i="14"/>
  <c r="C37280" i="14"/>
  <c r="C37281" i="14"/>
  <c r="C37282" i="14"/>
  <c r="C37283" i="14"/>
  <c r="C37284" i="14"/>
  <c r="C37285" i="14"/>
  <c r="C37286" i="14"/>
  <c r="C37287" i="14"/>
  <c r="C37288" i="14"/>
  <c r="C37289" i="14"/>
  <c r="C37290" i="14"/>
  <c r="C37291" i="14"/>
  <c r="C37292" i="14"/>
  <c r="C37293" i="14"/>
  <c r="C37294" i="14"/>
  <c r="C37295" i="14"/>
  <c r="C37296" i="14"/>
  <c r="C37297" i="14"/>
  <c r="C37298" i="14"/>
  <c r="C37299" i="14"/>
  <c r="C37300" i="14"/>
  <c r="C37301" i="14"/>
  <c r="C37302" i="14"/>
  <c r="C37303" i="14"/>
  <c r="C37304" i="14"/>
  <c r="C37305" i="14"/>
  <c r="C37306" i="14"/>
  <c r="C37307" i="14"/>
  <c r="C37308" i="14"/>
  <c r="C37309" i="14"/>
  <c r="C37310" i="14"/>
  <c r="C37311" i="14"/>
  <c r="C37312" i="14"/>
  <c r="C37313" i="14"/>
  <c r="C37314" i="14"/>
  <c r="C37315" i="14"/>
  <c r="C37316" i="14"/>
  <c r="C37317" i="14"/>
  <c r="C37318" i="14"/>
  <c r="C37319" i="14"/>
  <c r="C37320" i="14"/>
  <c r="C37321" i="14"/>
  <c r="C37322" i="14"/>
  <c r="C37323" i="14"/>
  <c r="C37324" i="14"/>
  <c r="C37325" i="14"/>
  <c r="C37326" i="14"/>
  <c r="C37327" i="14"/>
  <c r="C37328" i="14"/>
  <c r="C37329" i="14"/>
  <c r="C37330" i="14"/>
  <c r="C37331" i="14"/>
  <c r="C37332" i="14"/>
  <c r="C37333" i="14"/>
  <c r="C37334" i="14"/>
  <c r="C37335" i="14"/>
  <c r="C37336" i="14"/>
  <c r="C37337" i="14"/>
  <c r="C37338" i="14"/>
  <c r="C37339" i="14"/>
  <c r="C37340" i="14"/>
  <c r="C37341" i="14"/>
  <c r="C37342" i="14"/>
  <c r="C37343" i="14"/>
  <c r="C37344" i="14"/>
  <c r="C37345" i="14"/>
  <c r="C37346" i="14"/>
  <c r="C37347" i="14"/>
  <c r="C37348" i="14"/>
  <c r="C37349" i="14"/>
  <c r="C37350" i="14"/>
  <c r="C37351" i="14"/>
  <c r="C37352" i="14"/>
  <c r="C37353" i="14"/>
  <c r="C37354" i="14"/>
  <c r="C37355" i="14"/>
  <c r="C37356" i="14"/>
  <c r="C37357" i="14"/>
  <c r="C37358" i="14"/>
  <c r="C37359" i="14"/>
  <c r="C37360" i="14"/>
  <c r="C37361" i="14"/>
  <c r="C37362" i="14"/>
  <c r="C37363" i="14"/>
  <c r="C37364" i="14"/>
  <c r="C37365" i="14"/>
  <c r="C37366" i="14"/>
  <c r="C37367" i="14"/>
  <c r="C37368" i="14"/>
  <c r="C37369" i="14"/>
  <c r="C37370" i="14"/>
  <c r="C37371" i="14"/>
  <c r="C37372" i="14"/>
  <c r="C37373" i="14"/>
  <c r="C37374" i="14"/>
  <c r="C37375" i="14"/>
  <c r="C37376" i="14"/>
  <c r="C37377" i="14"/>
  <c r="C37378" i="14"/>
  <c r="C37379" i="14"/>
  <c r="C37380" i="14"/>
  <c r="C37381" i="14"/>
  <c r="C37382" i="14"/>
  <c r="C37383" i="14"/>
  <c r="C37384" i="14"/>
  <c r="C37385" i="14"/>
  <c r="C37386" i="14"/>
  <c r="C37387" i="14"/>
  <c r="C37388" i="14"/>
  <c r="C37389" i="14"/>
  <c r="C37390" i="14"/>
  <c r="C37391" i="14"/>
  <c r="C37392" i="14"/>
  <c r="C37393" i="14"/>
  <c r="C37394" i="14"/>
  <c r="C37395" i="14"/>
  <c r="C37396" i="14"/>
  <c r="C37397" i="14"/>
  <c r="C37398" i="14"/>
  <c r="C37399" i="14"/>
  <c r="C37400" i="14"/>
  <c r="C37401" i="14"/>
  <c r="C37402" i="14"/>
  <c r="C37403" i="14"/>
  <c r="C37404" i="14"/>
  <c r="C37405" i="14"/>
  <c r="C37406" i="14"/>
  <c r="C37407" i="14"/>
  <c r="C37408" i="14"/>
  <c r="C37409" i="14"/>
  <c r="C37410" i="14"/>
  <c r="C37411" i="14"/>
  <c r="C37412" i="14"/>
  <c r="C37413" i="14"/>
  <c r="C37414" i="14"/>
  <c r="C37415" i="14"/>
  <c r="C37416" i="14"/>
  <c r="C37417" i="14"/>
  <c r="C37418" i="14"/>
  <c r="C37419" i="14"/>
  <c r="C37420" i="14"/>
  <c r="C37421" i="14"/>
  <c r="C37422" i="14"/>
  <c r="C37423" i="14"/>
  <c r="C37424" i="14"/>
  <c r="C37425" i="14"/>
  <c r="C37426" i="14"/>
  <c r="C37427" i="14"/>
  <c r="C37428" i="14"/>
  <c r="C37429" i="14"/>
  <c r="C37430" i="14"/>
  <c r="C37431" i="14"/>
  <c r="C37432" i="14"/>
  <c r="C37433" i="14"/>
  <c r="C37434" i="14"/>
  <c r="C37435" i="14"/>
  <c r="C37436" i="14"/>
  <c r="C37437" i="14"/>
  <c r="C37438" i="14"/>
  <c r="C37439" i="14"/>
  <c r="C37440" i="14"/>
  <c r="C37441" i="14"/>
  <c r="C37442" i="14"/>
  <c r="C37443" i="14"/>
  <c r="C37444" i="14"/>
  <c r="C37445" i="14"/>
  <c r="C37446" i="14"/>
  <c r="C37447" i="14"/>
  <c r="C37448" i="14"/>
  <c r="C37449" i="14"/>
  <c r="C37450" i="14"/>
  <c r="C37451" i="14"/>
  <c r="C37452" i="14"/>
  <c r="C37453" i="14"/>
  <c r="C37454" i="14"/>
  <c r="C37455" i="14"/>
  <c r="C37456" i="14"/>
  <c r="C37457" i="14"/>
  <c r="C37458" i="14"/>
  <c r="C37459" i="14"/>
  <c r="C37460" i="14"/>
  <c r="C37461" i="14"/>
  <c r="C37462" i="14"/>
  <c r="C37463" i="14"/>
  <c r="C37464" i="14"/>
  <c r="C37465" i="14"/>
  <c r="C22786" i="14"/>
  <c r="C22787" i="14"/>
  <c r="C22788" i="14"/>
  <c r="C22791" i="14"/>
  <c r="C22794" i="14"/>
  <c r="C22796" i="14"/>
  <c r="C22797" i="14"/>
  <c r="C22802" i="14"/>
  <c r="C22803" i="14"/>
  <c r="C22804" i="14"/>
  <c r="C22808" i="14"/>
  <c r="C22813" i="14"/>
  <c r="C22814" i="14"/>
  <c r="C22815" i="14"/>
  <c r="C22816" i="14"/>
  <c r="C22818" i="14"/>
  <c r="C22819" i="14"/>
  <c r="C22821" i="14"/>
  <c r="C22823" i="14"/>
  <c r="C22825" i="14"/>
  <c r="C22827" i="14"/>
  <c r="C22832" i="14"/>
  <c r="C22835" i="14"/>
  <c r="C22837" i="14"/>
  <c r="C22840" i="14"/>
  <c r="C22841" i="14"/>
  <c r="C22844" i="14"/>
  <c r="C22846" i="14"/>
  <c r="C22847" i="14"/>
  <c r="C22852" i="14"/>
  <c r="C22853" i="14"/>
  <c r="C22857" i="14"/>
  <c r="C22859" i="14"/>
  <c r="C22860" i="14"/>
  <c r="C22862" i="14"/>
  <c r="C22864" i="14"/>
  <c r="C22865" i="14"/>
  <c r="C22868" i="14"/>
  <c r="C22870" i="14"/>
  <c r="C22871" i="14"/>
  <c r="C22874" i="14"/>
  <c r="C22875" i="14"/>
  <c r="C22877" i="14"/>
  <c r="C22880" i="14"/>
  <c r="C22881" i="14"/>
  <c r="C22883" i="14"/>
  <c r="C22886" i="14"/>
  <c r="C22888" i="14"/>
  <c r="C22889" i="14"/>
  <c r="C22893" i="14"/>
  <c r="C22895" i="14"/>
  <c r="C22896" i="14"/>
  <c r="C22898" i="14"/>
  <c r="C22902" i="14"/>
  <c r="C22903" i="14"/>
  <c r="C22905" i="14"/>
  <c r="C22908" i="14"/>
  <c r="C22910" i="14"/>
  <c r="C22912" i="14"/>
  <c r="C22913" i="14"/>
  <c r="C22915" i="14"/>
  <c r="C22918" i="14"/>
  <c r="C22920" i="14"/>
  <c r="C22921" i="14"/>
  <c r="C22923" i="14"/>
  <c r="C22929" i="14"/>
  <c r="C22930" i="14"/>
  <c r="C22932" i="14"/>
  <c r="C22933" i="14"/>
  <c r="C22934" i="14"/>
  <c r="C22938" i="14"/>
  <c r="C22939" i="14"/>
  <c r="C22941" i="14"/>
  <c r="C22943" i="14"/>
  <c r="C22945" i="14"/>
  <c r="C22948" i="14"/>
  <c r="C22951" i="14"/>
  <c r="C22953" i="14"/>
  <c r="C22955" i="14"/>
  <c r="C22957" i="14"/>
  <c r="C22958" i="14"/>
  <c r="C22960" i="14"/>
  <c r="C22963" i="14"/>
  <c r="C22965" i="14"/>
  <c r="C22966" i="14"/>
  <c r="C22967" i="14"/>
  <c r="C22969" i="14"/>
  <c r="C22970" i="14"/>
  <c r="C22975" i="14"/>
  <c r="C22976" i="14"/>
  <c r="C22977" i="14"/>
  <c r="C22978" i="14"/>
  <c r="C22980" i="14"/>
  <c r="C22982" i="14"/>
  <c r="C22983" i="14"/>
  <c r="C22988" i="14"/>
  <c r="C22990" i="14"/>
  <c r="C22991" i="14"/>
  <c r="C22993" i="14"/>
  <c r="C22995" i="14"/>
  <c r="C22997" i="14"/>
  <c r="C22998" i="14"/>
  <c r="C23000" i="14"/>
  <c r="C23003" i="14"/>
  <c r="C23005" i="14"/>
  <c r="C23008" i="14"/>
  <c r="C23010" i="14"/>
  <c r="C23011" i="14"/>
  <c r="C23013" i="14"/>
  <c r="C23019" i="14"/>
  <c r="C23020" i="14"/>
  <c r="C23021" i="14"/>
  <c r="C23025" i="14"/>
  <c r="C23028" i="14"/>
  <c r="C23030" i="14"/>
  <c r="C23032" i="14"/>
  <c r="C23035" i="14"/>
  <c r="C23036" i="14"/>
  <c r="C23038" i="14"/>
  <c r="C23040" i="14"/>
  <c r="C23041" i="14"/>
  <c r="C23045" i="14"/>
  <c r="C23047" i="14"/>
  <c r="C23048" i="14"/>
  <c r="C23050" i="14"/>
  <c r="C23053" i="14"/>
  <c r="C23057" i="14"/>
  <c r="C23058" i="14"/>
  <c r="C23059" i="14"/>
  <c r="C23061" i="14"/>
  <c r="C23063" i="14"/>
  <c r="C23066" i="14"/>
  <c r="C23068" i="14"/>
  <c r="C23069" i="14"/>
  <c r="C23073" i="14"/>
  <c r="C23074" i="14"/>
  <c r="C23076" i="14"/>
  <c r="C23077" i="14"/>
  <c r="C23078" i="14"/>
  <c r="C23079" i="14"/>
  <c r="C23080" i="14"/>
  <c r="C23081" i="14"/>
  <c r="C23083" i="14"/>
  <c r="C23086" i="14"/>
  <c r="C23088" i="14"/>
  <c r="C23089" i="14"/>
  <c r="C23090" i="14"/>
  <c r="C23093" i="14"/>
  <c r="C23095" i="14"/>
  <c r="C23097" i="14"/>
  <c r="C23098" i="14"/>
  <c r="C23100" i="14"/>
  <c r="C23102" i="14"/>
  <c r="C23103" i="14"/>
  <c r="C23104" i="14"/>
  <c r="C23105" i="14"/>
  <c r="C23107" i="14"/>
  <c r="C23112" i="14"/>
  <c r="C23114" i="14"/>
  <c r="C23115" i="14"/>
  <c r="C23118" i="14"/>
  <c r="C23120" i="14"/>
  <c r="C23122" i="14"/>
  <c r="C23124" i="14"/>
  <c r="C23125" i="14"/>
  <c r="C23127" i="14"/>
  <c r="C23130" i="14"/>
  <c r="C23131" i="14"/>
  <c r="C23133" i="14"/>
  <c r="C23134" i="14"/>
  <c r="C23135" i="14"/>
  <c r="C23141" i="14"/>
  <c r="C23142" i="14"/>
  <c r="C23143" i="14"/>
  <c r="C23144" i="14"/>
  <c r="C23147" i="14"/>
  <c r="C23150" i="14"/>
  <c r="C23151" i="14"/>
  <c r="C23154" i="14"/>
  <c r="C23155" i="14"/>
  <c r="C23158" i="14"/>
  <c r="C23159" i="14"/>
  <c r="C23160" i="14"/>
  <c r="C23162" i="14"/>
  <c r="C23165" i="14"/>
  <c r="C23166" i="14"/>
  <c r="C23167" i="14"/>
  <c r="C23172" i="14"/>
  <c r="C23173" i="14"/>
  <c r="C23175" i="14"/>
  <c r="C23177" i="14"/>
  <c r="C23179" i="14"/>
  <c r="C23180" i="14"/>
  <c r="C23181" i="14"/>
  <c r="C23184" i="14"/>
  <c r="C23186" i="14"/>
  <c r="C23188" i="14"/>
  <c r="C23190" i="14"/>
  <c r="C23192" i="14"/>
  <c r="C23194" i="14"/>
  <c r="C23195" i="14"/>
  <c r="C23197" i="14"/>
  <c r="C23201" i="14"/>
  <c r="C23203" i="14"/>
  <c r="C23205" i="14"/>
  <c r="C23206" i="14"/>
  <c r="C23211" i="14"/>
  <c r="C23212" i="14"/>
  <c r="C23213" i="14"/>
  <c r="C23214" i="14"/>
  <c r="C23216" i="14"/>
  <c r="C23219" i="14"/>
  <c r="C23221" i="14"/>
  <c r="C23222" i="14"/>
  <c r="C23226" i="14"/>
  <c r="C23228" i="14"/>
  <c r="C23230" i="14"/>
  <c r="C23232" i="14"/>
  <c r="C23234" i="14"/>
  <c r="C23235" i="14"/>
  <c r="C23236" i="14"/>
  <c r="C23237" i="14"/>
  <c r="C23241" i="14"/>
  <c r="C23243" i="14"/>
  <c r="C23245" i="14"/>
  <c r="C23247" i="14"/>
  <c r="C23248" i="14"/>
  <c r="C23251" i="14"/>
  <c r="C23252" i="14"/>
  <c r="C23254" i="14"/>
  <c r="C23257" i="14"/>
  <c r="C23258" i="14"/>
  <c r="C23260" i="14"/>
  <c r="C23261" i="14"/>
  <c r="C23263" i="14"/>
  <c r="C23264" i="14"/>
  <c r="C23269" i="14"/>
  <c r="C23271" i="14"/>
  <c r="C23275" i="14"/>
  <c r="C23276" i="14"/>
  <c r="C23278" i="14"/>
  <c r="C23281" i="14"/>
  <c r="C23283" i="14"/>
  <c r="C23284" i="14"/>
  <c r="C23286" i="14"/>
  <c r="C23287" i="14"/>
  <c r="C23288" i="14"/>
  <c r="C23290" i="14"/>
  <c r="C23293" i="14"/>
  <c r="C23294" i="14"/>
  <c r="C23296" i="14"/>
  <c r="C23298" i="14"/>
  <c r="C23299" i="14"/>
  <c r="C23301" i="14"/>
  <c r="C23304" i="14"/>
  <c r="C23307" i="14"/>
  <c r="C23308" i="14"/>
  <c r="C23310" i="14"/>
  <c r="C23311" i="14"/>
  <c r="C23313" i="14"/>
  <c r="C23316" i="14"/>
  <c r="C23317" i="14"/>
  <c r="C23318" i="14"/>
  <c r="C23321" i="14"/>
  <c r="C23322" i="14"/>
  <c r="C23324" i="14"/>
  <c r="C23327" i="14"/>
  <c r="C23328" i="14"/>
  <c r="C23329" i="14"/>
  <c r="C23334" i="14"/>
  <c r="C23337" i="14"/>
  <c r="C23338" i="14"/>
  <c r="C23339" i="14"/>
  <c r="C23340" i="14"/>
  <c r="C23345" i="14"/>
  <c r="C23346" i="14"/>
  <c r="C23348" i="14"/>
  <c r="C23349" i="14"/>
  <c r="C23351" i="14"/>
  <c r="C23353" i="14"/>
  <c r="C23355" i="14"/>
  <c r="C23356" i="14"/>
  <c r="C23358" i="14"/>
  <c r="C23361" i="14"/>
  <c r="C23364" i="14"/>
  <c r="C23367" i="14"/>
  <c r="C23369" i="14"/>
  <c r="C23370" i="14"/>
  <c r="C23372" i="14"/>
  <c r="C23375" i="14"/>
  <c r="C23376" i="14"/>
  <c r="C23378" i="14"/>
  <c r="C23380" i="14"/>
  <c r="C23382" i="14"/>
  <c r="C23384" i="14"/>
  <c r="C23386" i="14"/>
  <c r="C23390" i="14"/>
  <c r="C23391" i="14"/>
  <c r="C23393" i="14"/>
  <c r="C23399" i="14"/>
  <c r="C23401" i="14"/>
  <c r="C23403" i="14"/>
  <c r="C23405" i="14"/>
  <c r="C23406" i="14"/>
  <c r="C23408" i="14"/>
  <c r="C23411" i="14"/>
  <c r="C23413" i="14"/>
  <c r="C23414" i="14"/>
  <c r="C23417" i="14"/>
  <c r="C23418" i="14"/>
  <c r="C23420" i="14"/>
  <c r="C23421" i="14"/>
  <c r="C23424" i="14"/>
  <c r="C23425" i="14"/>
  <c r="C23426" i="14"/>
  <c r="C23429" i="14"/>
  <c r="C23430" i="14"/>
  <c r="C23431" i="14"/>
  <c r="C23434" i="14"/>
  <c r="C23435" i="14"/>
  <c r="C23436" i="14"/>
  <c r="C23437" i="14"/>
  <c r="C23444" i="14"/>
  <c r="C23447" i="14"/>
  <c r="C23448" i="14"/>
  <c r="C23450" i="14"/>
  <c r="C23451" i="14"/>
  <c r="C23453" i="14"/>
  <c r="C23455" i="14"/>
  <c r="C23457" i="14"/>
  <c r="C23459" i="14"/>
  <c r="C23462" i="14"/>
  <c r="C23465" i="14"/>
  <c r="C23466" i="14"/>
  <c r="C23468" i="14"/>
  <c r="C23470" i="14"/>
  <c r="C23473" i="14"/>
  <c r="C23475" i="14"/>
  <c r="C23476" i="14"/>
  <c r="C23477" i="14"/>
  <c r="C23478" i="14"/>
  <c r="C23483" i="14"/>
  <c r="C23484" i="14"/>
  <c r="C23485" i="14"/>
  <c r="C23487" i="14"/>
  <c r="C23489" i="14"/>
  <c r="C23490" i="14"/>
  <c r="C23492" i="14"/>
  <c r="C23495" i="14"/>
  <c r="C23496" i="14"/>
  <c r="C23499" i="14"/>
  <c r="C23501" i="14"/>
  <c r="C23502" i="14"/>
  <c r="C23503" i="14"/>
  <c r="C23506" i="14"/>
  <c r="C23508" i="14"/>
  <c r="C23509" i="14"/>
  <c r="C23511" i="14"/>
  <c r="C23513" i="14"/>
  <c r="C23514" i="14"/>
  <c r="C23517" i="14"/>
  <c r="C23519" i="14"/>
  <c r="C23521" i="14"/>
  <c r="C23524" i="14"/>
  <c r="C23525" i="14"/>
  <c r="C23526" i="14"/>
  <c r="C23527" i="14"/>
  <c r="C23529" i="14"/>
  <c r="C23531" i="14"/>
  <c r="C23532" i="14"/>
  <c r="C23535" i="14"/>
  <c r="C23537" i="14"/>
  <c r="C23538" i="14"/>
  <c r="C23540" i="14"/>
  <c r="C23541" i="14"/>
  <c r="C23542" i="14"/>
  <c r="C23543" i="14"/>
  <c r="C23546" i="14"/>
  <c r="C23547" i="14"/>
  <c r="C23548" i="14"/>
  <c r="C23550" i="14"/>
  <c r="C23553" i="14"/>
  <c r="C23555" i="14"/>
  <c r="C23556" i="14"/>
  <c r="C23558" i="14"/>
  <c r="C23561" i="14"/>
  <c r="C23565" i="14"/>
  <c r="C23567" i="14"/>
  <c r="C23568" i="14"/>
  <c r="C23569" i="14"/>
  <c r="C23572" i="14"/>
  <c r="C23573" i="14"/>
  <c r="C23574" i="14"/>
  <c r="C23576" i="14"/>
  <c r="C23577" i="14"/>
  <c r="C23579" i="14"/>
  <c r="C23582" i="14"/>
  <c r="C23584" i="14"/>
  <c r="C23587" i="14"/>
  <c r="C23589" i="14"/>
  <c r="C23592" i="14"/>
  <c r="C23595" i="14"/>
  <c r="C23596" i="14"/>
  <c r="C23597" i="14"/>
  <c r="C23598" i="14"/>
  <c r="C23601" i="14"/>
  <c r="C23604" i="14"/>
  <c r="C23605" i="14"/>
  <c r="C23610" i="14"/>
  <c r="C23613" i="14"/>
  <c r="C23615" i="14"/>
  <c r="C23616" i="14"/>
  <c r="C23617" i="14"/>
  <c r="C23618" i="14"/>
  <c r="C23620" i="14"/>
  <c r="C23623" i="14"/>
  <c r="C23625" i="14"/>
  <c r="C23628" i="14"/>
  <c r="C23630" i="14"/>
  <c r="C23631" i="14"/>
  <c r="C23632" i="14"/>
  <c r="C23634" i="14"/>
  <c r="C23635" i="14"/>
  <c r="C23637" i="14"/>
  <c r="C23640" i="14"/>
  <c r="C23643" i="14"/>
  <c r="C23644" i="14"/>
  <c r="C23646" i="14"/>
  <c r="C23649" i="14"/>
  <c r="C23651" i="14"/>
  <c r="C23652" i="14"/>
  <c r="C23653" i="14"/>
  <c r="C23654" i="14"/>
  <c r="C23658" i="14"/>
  <c r="C23660" i="14"/>
  <c r="C23662" i="14"/>
  <c r="C23663" i="14"/>
  <c r="C23665" i="14"/>
  <c r="C23668" i="14"/>
  <c r="C23669" i="14"/>
  <c r="C23670" i="14"/>
  <c r="C23673" i="14"/>
  <c r="C23675" i="14"/>
  <c r="C23678" i="14"/>
  <c r="C23679" i="14"/>
  <c r="C23681" i="14"/>
  <c r="C23684" i="14"/>
  <c r="C23686" i="14"/>
  <c r="C23689" i="14"/>
  <c r="C23691" i="14"/>
  <c r="C23692" i="14"/>
  <c r="C23694" i="14"/>
  <c r="C23697" i="14"/>
  <c r="C23700" i="14"/>
  <c r="C23702" i="14"/>
  <c r="C23703" i="14"/>
  <c r="C23705" i="14"/>
  <c r="C23708" i="14"/>
  <c r="C23710" i="14"/>
  <c r="C23711" i="14"/>
  <c r="C23712" i="14"/>
  <c r="C23713" i="14"/>
  <c r="C23714" i="14"/>
  <c r="C23715" i="14"/>
  <c r="C23720" i="14"/>
  <c r="C23723" i="14"/>
  <c r="C23725" i="14"/>
  <c r="C23726" i="14"/>
  <c r="C23728" i="14"/>
  <c r="C23731" i="14"/>
  <c r="C23732" i="14"/>
  <c r="C23734" i="14"/>
  <c r="C23737" i="14"/>
  <c r="C23739" i="14"/>
  <c r="C23740" i="14"/>
  <c r="C23742" i="14"/>
  <c r="C23744" i="14"/>
  <c r="C23746" i="14"/>
  <c r="C23748" i="14"/>
  <c r="C23749" i="14"/>
  <c r="C23753" i="14"/>
  <c r="C23754" i="14"/>
  <c r="C23756" i="14"/>
  <c r="C23757" i="14"/>
  <c r="C23759" i="14"/>
  <c r="C23761" i="14"/>
  <c r="C23762" i="14"/>
  <c r="C23768" i="14"/>
  <c r="C23769" i="14"/>
  <c r="C23770" i="14"/>
  <c r="C23771" i="14"/>
  <c r="C23775" i="14"/>
  <c r="C23776" i="14"/>
  <c r="C23777" i="14"/>
  <c r="C23781" i="14"/>
  <c r="C23782" i="14"/>
  <c r="C23784" i="14"/>
  <c r="C23787" i="14"/>
  <c r="C23789" i="14"/>
  <c r="C23793" i="14"/>
  <c r="C23795" i="14"/>
  <c r="C23798" i="14"/>
  <c r="C23799" i="14"/>
  <c r="C23800" i="14"/>
  <c r="C23806" i="14"/>
  <c r="C23807" i="14"/>
  <c r="C23809" i="14"/>
  <c r="C23810" i="14"/>
  <c r="C23811" i="14"/>
  <c r="C23812" i="14"/>
  <c r="C23815" i="14"/>
  <c r="C23816" i="14"/>
  <c r="C23820" i="14"/>
  <c r="C23821" i="14"/>
  <c r="C23822" i="14"/>
  <c r="C23823" i="14"/>
  <c r="C23826" i="14"/>
  <c r="C23827" i="14"/>
  <c r="C23829" i="14"/>
  <c r="C23832" i="14"/>
  <c r="C23834" i="14"/>
  <c r="C23835" i="14"/>
  <c r="C23837" i="14"/>
  <c r="C23838" i="14"/>
  <c r="C23839" i="14"/>
  <c r="C23842" i="14"/>
  <c r="C23845" i="14"/>
  <c r="C23846" i="14"/>
  <c r="C23847" i="14"/>
  <c r="C23849" i="14"/>
  <c r="C23851" i="14"/>
  <c r="C23853" i="14"/>
  <c r="C23857" i="14"/>
  <c r="C23858" i="14"/>
  <c r="C23859" i="14"/>
  <c r="C23860" i="14"/>
  <c r="C23861" i="14"/>
  <c r="C23862" i="14"/>
  <c r="C23863" i="14"/>
  <c r="C23864" i="14"/>
  <c r="C23869" i="14"/>
  <c r="C23870" i="14"/>
  <c r="C23872" i="14"/>
  <c r="C23874" i="14"/>
  <c r="C23875" i="14"/>
  <c r="C23877" i="14"/>
  <c r="C23878" i="14"/>
  <c r="C23880" i="14"/>
  <c r="C23881" i="14"/>
  <c r="C23882" i="14"/>
  <c r="C23885" i="14"/>
  <c r="C23887" i="14"/>
  <c r="C23888" i="14"/>
  <c r="C23890" i="14"/>
  <c r="C23893" i="14"/>
  <c r="C22790" i="14"/>
  <c r="C22792" i="14"/>
  <c r="C22795" i="14"/>
  <c r="C22798" i="14"/>
  <c r="C22800" i="14"/>
  <c r="C22801" i="14"/>
  <c r="C22807" i="14"/>
  <c r="C22809" i="14"/>
  <c r="C22810" i="14"/>
  <c r="C22817" i="14"/>
  <c r="C22820" i="14"/>
  <c r="C22824" i="14"/>
  <c r="C22828" i="14"/>
  <c r="C22830" i="14"/>
  <c r="C22833" i="14"/>
  <c r="C22838" i="14"/>
  <c r="C22842" i="14"/>
  <c r="C22845" i="14"/>
  <c r="C22848" i="14"/>
  <c r="C22849" i="14"/>
  <c r="C22851" i="14"/>
  <c r="C22855" i="14"/>
  <c r="C22858" i="14"/>
  <c r="C22863" i="14"/>
  <c r="C22866" i="14"/>
  <c r="C22867" i="14"/>
  <c r="C22872" i="14"/>
  <c r="C22876" i="14"/>
  <c r="C22879" i="14"/>
  <c r="C22884" i="14"/>
  <c r="C22887" i="14"/>
  <c r="C22891" i="14"/>
  <c r="C22894" i="14"/>
  <c r="C22899" i="14"/>
  <c r="C22904" i="14"/>
  <c r="C22907" i="14"/>
  <c r="C22914" i="14"/>
  <c r="C22917" i="14"/>
  <c r="C22924" i="14"/>
  <c r="C22925" i="14"/>
  <c r="C22927" i="14"/>
  <c r="C22935" i="14"/>
  <c r="C22936" i="14"/>
  <c r="C22940" i="14"/>
  <c r="C22942" i="14"/>
  <c r="C22947" i="14"/>
  <c r="C22952" i="14"/>
  <c r="C22956" i="14"/>
  <c r="C22961" i="14"/>
  <c r="C22962" i="14"/>
  <c r="C22964" i="14"/>
  <c r="C22971" i="14"/>
  <c r="C22972" i="14"/>
  <c r="C22979" i="14"/>
  <c r="C22984" i="14"/>
  <c r="C22986" i="14"/>
  <c r="C22989" i="14"/>
  <c r="C22994" i="14"/>
  <c r="C22999" i="14"/>
  <c r="C23002" i="14"/>
  <c r="C23007" i="14"/>
  <c r="C23012" i="14"/>
  <c r="C23017" i="14"/>
  <c r="C23018" i="14"/>
  <c r="C23022" i="14"/>
  <c r="C23026" i="14"/>
  <c r="C23029" i="14"/>
  <c r="C23033" i="14"/>
  <c r="C23039" i="14"/>
  <c r="C23042" i="14"/>
  <c r="C23044" i="14"/>
  <c r="C23046" i="14"/>
  <c r="C23049" i="14"/>
  <c r="C23052" i="14"/>
  <c r="C23055" i="14"/>
  <c r="C23056" i="14"/>
  <c r="C23060" i="14"/>
  <c r="C23062" i="14"/>
  <c r="C23064" i="14"/>
  <c r="C23067" i="14"/>
  <c r="C23071" i="14"/>
  <c r="C23082" i="14"/>
  <c r="C23085" i="14"/>
  <c r="C23091" i="14"/>
  <c r="C23092" i="14"/>
  <c r="C23096" i="14"/>
  <c r="C23101" i="14"/>
  <c r="C23108" i="14"/>
  <c r="C23109" i="14"/>
  <c r="C23111" i="14"/>
  <c r="C23113" i="14"/>
  <c r="C23116" i="14"/>
  <c r="C23119" i="14"/>
  <c r="C23121" i="14"/>
  <c r="C23126" i="14"/>
  <c r="C23129" i="14"/>
  <c r="C23136" i="14"/>
  <c r="C23139" i="14"/>
  <c r="C23140" i="14"/>
  <c r="C23145" i="14"/>
  <c r="C23146" i="14"/>
  <c r="C23148" i="14"/>
  <c r="C23152" i="14"/>
  <c r="C23157" i="14"/>
  <c r="C23161" i="14"/>
  <c r="C23164" i="14"/>
  <c r="C23168" i="14"/>
  <c r="C23169" i="14"/>
  <c r="C23171" i="14"/>
  <c r="C23176" i="14"/>
  <c r="C23178" i="14"/>
  <c r="C23182" i="14"/>
  <c r="C23185" i="14"/>
  <c r="C23189" i="14"/>
  <c r="C23191" i="14"/>
  <c r="C23193" i="14"/>
  <c r="C23198" i="14"/>
  <c r="C23199" i="14"/>
  <c r="C23202" i="14"/>
  <c r="C23207" i="14"/>
  <c r="C23208" i="14"/>
  <c r="C23215" i="14"/>
  <c r="C23218" i="14"/>
  <c r="C23223" i="14"/>
  <c r="C23224" i="14"/>
  <c r="C23231" i="14"/>
  <c r="C23233" i="14"/>
  <c r="C23239" i="14"/>
  <c r="C23240" i="14"/>
  <c r="C23242" i="14"/>
  <c r="C23244" i="14"/>
  <c r="C23249" i="14"/>
  <c r="C23250" i="14"/>
  <c r="C23253" i="14"/>
  <c r="C23256" i="14"/>
  <c r="C23259" i="14"/>
  <c r="C23262" i="14"/>
  <c r="C23266" i="14"/>
  <c r="C23270" i="14"/>
  <c r="C23273" i="14"/>
  <c r="C23279" i="14"/>
  <c r="C23282" i="14"/>
  <c r="C23289" i="14"/>
  <c r="C23291" i="14"/>
  <c r="C23295" i="14"/>
  <c r="C23305" i="14"/>
  <c r="C23306" i="14"/>
  <c r="C23309" i="14"/>
  <c r="C23314" i="14"/>
  <c r="C23319" i="14"/>
  <c r="C23323" i="14"/>
  <c r="C23330" i="14"/>
  <c r="C23331" i="14"/>
  <c r="C23333" i="14"/>
  <c r="C23336" i="14"/>
  <c r="C23343" i="14"/>
  <c r="C23347" i="14"/>
  <c r="C23352" i="14"/>
  <c r="C23357" i="14"/>
  <c r="C23360" i="14"/>
  <c r="C23363" i="14"/>
  <c r="C23366" i="14"/>
  <c r="C23371" i="14"/>
  <c r="C23374" i="14"/>
  <c r="C23379" i="14"/>
  <c r="C23385" i="14"/>
  <c r="C23387" i="14"/>
  <c r="C23392" i="14"/>
  <c r="C23394" i="14"/>
  <c r="C23395" i="14"/>
  <c r="C23404" i="14"/>
  <c r="C23407" i="14"/>
  <c r="C23409" i="14"/>
  <c r="C23415" i="14"/>
  <c r="C23416" i="14"/>
  <c r="C23422" i="14"/>
  <c r="C23423" i="14"/>
  <c r="C23427" i="14"/>
  <c r="C23428" i="14"/>
  <c r="C23432" i="14"/>
  <c r="C23433" i="14"/>
  <c r="C23440" i="14"/>
  <c r="C23441" i="14"/>
  <c r="C23442" i="14"/>
  <c r="C23445" i="14"/>
  <c r="C23452" i="14"/>
  <c r="C23454" i="14"/>
  <c r="C23460" i="14"/>
  <c r="C23461" i="14"/>
  <c r="C23464" i="14"/>
  <c r="C23471" i="14"/>
  <c r="C23474" i="14"/>
  <c r="C23479" i="14"/>
  <c r="C23480" i="14"/>
  <c r="C23486" i="14"/>
  <c r="C23488" i="14"/>
  <c r="C23491" i="14"/>
  <c r="C23494" i="14"/>
  <c r="C23497" i="14"/>
  <c r="C23500" i="14"/>
  <c r="C23504" i="14"/>
  <c r="C23507" i="14"/>
  <c r="C23512" i="14"/>
  <c r="C23516" i="14"/>
  <c r="C23520" i="14"/>
  <c r="C23522" i="14"/>
  <c r="C23528" i="14"/>
  <c r="C23533" i="14"/>
  <c r="C23534" i="14"/>
  <c r="C23539" i="14"/>
  <c r="C23544" i="14"/>
  <c r="C23551" i="14"/>
  <c r="C23554" i="14"/>
  <c r="C23559" i="14"/>
  <c r="C23560" i="14"/>
  <c r="C23562" i="14"/>
  <c r="C23564" i="14"/>
  <c r="C23571" i="14"/>
  <c r="C23575" i="14"/>
  <c r="C23580" i="14"/>
  <c r="C23583" i="14"/>
  <c r="C23586" i="14"/>
  <c r="C23588" i="14"/>
  <c r="C23591" i="14"/>
  <c r="C23593" i="14"/>
  <c r="C23599" i="14"/>
  <c r="C23602" i="14"/>
  <c r="C23603" i="14"/>
  <c r="C23608" i="14"/>
  <c r="C23609" i="14"/>
  <c r="C23611" i="14"/>
  <c r="C23614" i="14"/>
  <c r="C23619" i="14"/>
  <c r="C23624" i="14"/>
  <c r="C23627" i="14"/>
  <c r="C23633" i="14"/>
  <c r="C23638" i="14"/>
  <c r="C23641" i="14"/>
  <c r="C23642" i="14"/>
  <c r="C23647" i="14"/>
  <c r="C23650" i="14"/>
  <c r="C23655" i="14"/>
  <c r="C23659" i="14"/>
  <c r="C23664" i="14"/>
  <c r="C23667" i="14"/>
  <c r="C23671" i="14"/>
  <c r="C23674" i="14"/>
  <c r="C23676" i="14"/>
  <c r="C23677" i="14"/>
  <c r="C23682" i="14"/>
  <c r="C23683" i="14"/>
  <c r="C23687" i="14"/>
  <c r="C23690" i="14"/>
  <c r="C23693" i="14"/>
  <c r="C23696" i="14"/>
  <c r="C23699" i="14"/>
  <c r="C23704" i="14"/>
  <c r="C23707" i="14"/>
  <c r="C23718" i="14"/>
  <c r="C23719" i="14"/>
  <c r="C23721" i="14"/>
  <c r="C23724" i="14"/>
  <c r="C23729" i="14"/>
  <c r="C23733" i="14"/>
  <c r="C23735" i="14"/>
  <c r="C23738" i="14"/>
  <c r="C23743" i="14"/>
  <c r="C23745" i="14"/>
  <c r="C23747" i="14"/>
  <c r="C23750" i="14"/>
  <c r="C23752" i="14"/>
  <c r="C23760" i="14"/>
  <c r="C23763" i="14"/>
  <c r="C23764" i="14"/>
  <c r="C23765" i="14"/>
  <c r="C23773" i="14"/>
  <c r="C23774" i="14"/>
  <c r="C23780" i="14"/>
  <c r="C23785" i="14"/>
  <c r="C23788" i="14"/>
  <c r="C23790" i="14"/>
  <c r="C23792" i="14"/>
  <c r="C23796" i="14"/>
  <c r="C23802" i="14"/>
  <c r="C23803" i="14"/>
  <c r="C23805" i="14"/>
  <c r="C23814" i="14"/>
  <c r="C23817" i="14"/>
  <c r="C23818" i="14"/>
  <c r="C23824" i="14"/>
  <c r="C23825" i="14"/>
  <c r="C23828" i="14"/>
  <c r="C23831" i="14"/>
  <c r="C23840" i="14"/>
  <c r="C23843" i="14"/>
  <c r="C23848" i="14"/>
  <c r="C23852" i="14"/>
  <c r="C23855" i="14"/>
  <c r="C23867" i="14"/>
  <c r="C23868" i="14"/>
  <c r="C23873" i="14"/>
  <c r="C23884" i="14"/>
  <c r="C23889" i="14"/>
  <c r="C23892" i="14"/>
  <c r="C23894" i="14"/>
  <c r="C23051" i="14"/>
  <c r="C23397" i="14"/>
  <c r="C23398" i="14"/>
  <c r="C22785" i="14"/>
  <c r="C22843" i="14"/>
  <c r="C22861" i="14"/>
  <c r="C22869" i="14"/>
  <c r="C22916" i="14"/>
  <c r="C22968" i="14"/>
  <c r="C22981" i="14"/>
  <c r="C22996" i="14"/>
  <c r="C23004" i="14"/>
  <c r="C23015" i="14"/>
  <c r="C23087" i="14"/>
  <c r="C23196" i="14"/>
  <c r="C23200" i="14"/>
  <c r="C23204" i="14"/>
  <c r="C23265" i="14"/>
  <c r="C23268" i="14"/>
  <c r="C23272" i="14"/>
  <c r="C23302" i="14"/>
  <c r="C23341" i="14"/>
  <c r="C23354" i="14"/>
  <c r="C23362" i="14"/>
  <c r="C23383" i="14"/>
  <c r="C23467" i="14"/>
  <c r="C23472" i="14"/>
  <c r="C23482" i="14"/>
  <c r="C23518" i="14"/>
  <c r="C23552" i="14"/>
  <c r="C23578" i="14"/>
  <c r="C23622" i="14"/>
  <c r="C23629" i="14"/>
  <c r="C23648" i="14"/>
  <c r="C23701" i="14"/>
  <c r="C23706" i="14"/>
  <c r="C23727" i="14"/>
  <c r="C23741" i="14"/>
  <c r="C23778" i="14"/>
  <c r="C23783" i="14"/>
  <c r="C23856" i="14"/>
  <c r="C23865" i="14"/>
  <c r="C23871" i="14"/>
  <c r="C23876" i="14"/>
  <c r="C23886" i="14"/>
  <c r="C23174" i="14"/>
  <c r="C22789" i="14"/>
  <c r="C22793" i="14"/>
  <c r="C22799" i="14"/>
  <c r="C22805" i="14"/>
  <c r="C22806" i="14"/>
  <c r="C22811" i="14"/>
  <c r="C22812" i="14"/>
  <c r="C22822" i="14"/>
  <c r="C22826" i="14"/>
  <c r="C22829" i="14"/>
  <c r="C22831" i="14"/>
  <c r="C22834" i="14"/>
  <c r="C22836" i="14"/>
  <c r="C22839" i="14"/>
  <c r="C22850" i="14"/>
  <c r="C22854" i="14"/>
  <c r="C22856" i="14"/>
  <c r="C22873" i="14"/>
  <c r="C22878" i="14"/>
  <c r="C22882" i="14"/>
  <c r="C22885" i="14"/>
  <c r="C22890" i="14"/>
  <c r="C22892" i="14"/>
  <c r="C22897" i="14"/>
  <c r="C22900" i="14"/>
  <c r="C22901" i="14"/>
  <c r="C22906" i="14"/>
  <c r="C22909" i="14"/>
  <c r="C22911" i="14"/>
  <c r="C22919" i="14"/>
  <c r="C22922" i="14"/>
  <c r="C22926" i="14"/>
  <c r="C22928" i="14"/>
  <c r="C22931" i="14"/>
  <c r="C22937" i="14"/>
  <c r="C22944" i="14"/>
  <c r="C22946" i="14"/>
  <c r="C22949" i="14"/>
  <c r="C22950" i="14"/>
  <c r="C22954" i="14"/>
  <c r="C22959" i="14"/>
  <c r="C22973" i="14"/>
  <c r="C22974" i="14"/>
  <c r="C22985" i="14"/>
  <c r="C22987" i="14"/>
  <c r="C22992" i="14"/>
  <c r="C23001" i="14"/>
  <c r="C23006" i="14"/>
  <c r="C23009" i="14"/>
  <c r="C23014" i="14"/>
  <c r="C23016" i="14"/>
  <c r="C23023" i="14"/>
  <c r="C23024" i="14"/>
  <c r="C23027" i="14"/>
  <c r="C23031" i="14"/>
  <c r="C23034" i="14"/>
  <c r="C23037" i="14"/>
  <c r="C23043" i="14"/>
  <c r="C23054" i="14"/>
  <c r="C23065" i="14"/>
  <c r="C23070" i="14"/>
  <c r="C23072" i="14"/>
  <c r="C23075" i="14"/>
  <c r="C23084" i="14"/>
  <c r="C23094" i="14"/>
  <c r="C23099" i="14"/>
  <c r="C23106" i="14"/>
  <c r="C23110" i="14"/>
  <c r="C23117" i="14"/>
  <c r="C23123" i="14"/>
  <c r="C23128" i="14"/>
  <c r="C23132" i="14"/>
  <c r="C23137" i="14"/>
  <c r="C23138" i="14"/>
  <c r="C23149" i="14"/>
  <c r="C23153" i="14"/>
  <c r="C23156" i="14"/>
  <c r="C23163" i="14"/>
  <c r="C23170" i="14"/>
  <c r="C23183" i="14"/>
  <c r="C23187" i="14"/>
  <c r="C23209" i="14"/>
  <c r="C23210" i="14"/>
  <c r="C23217" i="14"/>
  <c r="C23220" i="14"/>
  <c r="C23225" i="14"/>
  <c r="C23227" i="14"/>
  <c r="C23229" i="14"/>
  <c r="C23238" i="14"/>
  <c r="C23246" i="14"/>
  <c r="C23255" i="14"/>
  <c r="C23267" i="14"/>
  <c r="C23274" i="14"/>
  <c r="C23277" i="14"/>
  <c r="C23280" i="14"/>
  <c r="C23285" i="14"/>
  <c r="C23292" i="14"/>
  <c r="C23297" i="14"/>
  <c r="C23300" i="14"/>
  <c r="C23303" i="14"/>
  <c r="C23312" i="14"/>
  <c r="C23315" i="14"/>
  <c r="C23320" i="14"/>
  <c r="C23325" i="14"/>
  <c r="C23326" i="14"/>
  <c r="C23332" i="14"/>
  <c r="C23335" i="14"/>
  <c r="C23342" i="14"/>
  <c r="C23344" i="14"/>
  <c r="C23350" i="14"/>
  <c r="C23359" i="14"/>
  <c r="C23365" i="14"/>
  <c r="C23368" i="14"/>
  <c r="C23373" i="14"/>
  <c r="C23377" i="14"/>
  <c r="C23381" i="14"/>
  <c r="C23388" i="14"/>
  <c r="C23389" i="14"/>
  <c r="C23396" i="14"/>
  <c r="C23400" i="14"/>
  <c r="C23402" i="14"/>
  <c r="C23410" i="14"/>
  <c r="C23412" i="14"/>
  <c r="C23419" i="14"/>
  <c r="C23438" i="14"/>
  <c r="C23439" i="14"/>
  <c r="C23443" i="14"/>
  <c r="C23446" i="14"/>
  <c r="C23449" i="14"/>
  <c r="C23456" i="14"/>
  <c r="C23458" i="14"/>
  <c r="C23463" i="14"/>
  <c r="C23469" i="14"/>
  <c r="C23481" i="14"/>
  <c r="C23493" i="14"/>
  <c r="C23498" i="14"/>
  <c r="C23505" i="14"/>
  <c r="C23510" i="14"/>
  <c r="C23515" i="14"/>
  <c r="C23523" i="14"/>
  <c r="C23530" i="14"/>
  <c r="C23536" i="14"/>
  <c r="C23545" i="14"/>
  <c r="C23549" i="14"/>
  <c r="C23557" i="14"/>
  <c r="C23563" i="14"/>
  <c r="C23566" i="14"/>
  <c r="C23570" i="14"/>
  <c r="C23581" i="14"/>
  <c r="C23585" i="14"/>
  <c r="C23590" i="14"/>
  <c r="C23594" i="14"/>
  <c r="C23600" i="14"/>
  <c r="C23606" i="14"/>
  <c r="C23607" i="14"/>
  <c r="C23612" i="14"/>
  <c r="C23621" i="14"/>
  <c r="C23626" i="14"/>
  <c r="C23636" i="14"/>
  <c r="C23639" i="14"/>
  <c r="C23645" i="14"/>
  <c r="C23656" i="14"/>
  <c r="C23657" i="14"/>
  <c r="C23661" i="14"/>
  <c r="C23666" i="14"/>
  <c r="C23672" i="14"/>
  <c r="C23680" i="14"/>
  <c r="C23685" i="14"/>
  <c r="C23688" i="14"/>
  <c r="C23695" i="14"/>
  <c r="C23698" i="14"/>
  <c r="C23709" i="14"/>
  <c r="C23716" i="14"/>
  <c r="C23717" i="14"/>
  <c r="C23722" i="14"/>
  <c r="C23730" i="14"/>
  <c r="C23736" i="14"/>
  <c r="C23751" i="14"/>
  <c r="C23755" i="14"/>
  <c r="C23758" i="14"/>
  <c r="C23766" i="14"/>
  <c r="C23767" i="14"/>
  <c r="C23772" i="14"/>
  <c r="C23779" i="14"/>
  <c r="C23786" i="14"/>
  <c r="C23791" i="14"/>
  <c r="C23794" i="14"/>
  <c r="C23797" i="14"/>
  <c r="C23801" i="14"/>
  <c r="C23804" i="14"/>
  <c r="C23808" i="14"/>
  <c r="C23813" i="14"/>
  <c r="C23819" i="14"/>
  <c r="C23830" i="14"/>
  <c r="C23833" i="14"/>
  <c r="C23836" i="14"/>
  <c r="C23841" i="14"/>
  <c r="C23844" i="14"/>
  <c r="C23850" i="14"/>
  <c r="C23854" i="14"/>
  <c r="C23866" i="14"/>
  <c r="C23879" i="14"/>
  <c r="C23883" i="14"/>
  <c r="C23891" i="14"/>
  <c r="C27198" i="14"/>
  <c r="C27199" i="14"/>
  <c r="C27201" i="14"/>
  <c r="C27204" i="14"/>
  <c r="C27206" i="14"/>
  <c r="C27207" i="14"/>
  <c r="C27209" i="14"/>
  <c r="C27212" i="14"/>
  <c r="C27213" i="14"/>
  <c r="C27216" i="14"/>
  <c r="C27217" i="14"/>
  <c r="C27219" i="14"/>
  <c r="C27221" i="14"/>
  <c r="C27223" i="14"/>
  <c r="C27225" i="14"/>
  <c r="C27227" i="14"/>
  <c r="C27230" i="14"/>
  <c r="C27232" i="14"/>
  <c r="C27233" i="14"/>
  <c r="C27235" i="14"/>
  <c r="C27238" i="14"/>
  <c r="C27244" i="14"/>
  <c r="C27245" i="14"/>
  <c r="C27246" i="14"/>
  <c r="C27247" i="14"/>
  <c r="C27250" i="14"/>
  <c r="C27255" i="14"/>
  <c r="C27257" i="14"/>
  <c r="C27258" i="14"/>
  <c r="C27260" i="14"/>
  <c r="C27262" i="14"/>
  <c r="C27263" i="14"/>
  <c r="C27265" i="14"/>
  <c r="C27268" i="14"/>
  <c r="C27269" i="14"/>
  <c r="C27272" i="14"/>
  <c r="C27274" i="14"/>
  <c r="C27277" i="14"/>
  <c r="C27282" i="14"/>
  <c r="C27284" i="14"/>
  <c r="C27287" i="14"/>
  <c r="C27289" i="14"/>
  <c r="C27291" i="14"/>
  <c r="C27292" i="14"/>
  <c r="C27293" i="14"/>
  <c r="C27296" i="14"/>
  <c r="C27299" i="14"/>
  <c r="C27301" i="14"/>
  <c r="C27302" i="14"/>
  <c r="C27304" i="14"/>
  <c r="C27306" i="14"/>
  <c r="C27311" i="14"/>
  <c r="C27312" i="14"/>
  <c r="C27313" i="14"/>
  <c r="C27314" i="14"/>
  <c r="C27317" i="14"/>
  <c r="C27318" i="14"/>
  <c r="C27320" i="14"/>
  <c r="C27323" i="14"/>
  <c r="C27325" i="14"/>
  <c r="C27326" i="14"/>
  <c r="C27327" i="14"/>
  <c r="C27329" i="14"/>
  <c r="C27332" i="14"/>
  <c r="C27336" i="14"/>
  <c r="C27339" i="14"/>
  <c r="C27342" i="14"/>
  <c r="C27343" i="14"/>
  <c r="C27345" i="14"/>
  <c r="C27348" i="14"/>
  <c r="C27349" i="14"/>
  <c r="C27350" i="14"/>
  <c r="C27351" i="14"/>
  <c r="C27354" i="14"/>
  <c r="C27356" i="14"/>
  <c r="C27359" i="14"/>
  <c r="C27361" i="14"/>
  <c r="C27363" i="14"/>
  <c r="C27365" i="14"/>
  <c r="C27366" i="14"/>
  <c r="C27368" i="14"/>
  <c r="C27370" i="14"/>
  <c r="C27373" i="14"/>
  <c r="C27374" i="14"/>
  <c r="C27380" i="14"/>
  <c r="C27382" i="14"/>
  <c r="C27383" i="14"/>
  <c r="C27386" i="14"/>
  <c r="C27389" i="14"/>
  <c r="C27390" i="14"/>
  <c r="C27391" i="14"/>
  <c r="C27392" i="14"/>
  <c r="C27393" i="14"/>
  <c r="C27396" i="14"/>
  <c r="C27397" i="14"/>
  <c r="C27399" i="14"/>
  <c r="C27403" i="14"/>
  <c r="C27405" i="14"/>
  <c r="C27406" i="14"/>
  <c r="C27410" i="14"/>
  <c r="C27411" i="14"/>
  <c r="C27416" i="14"/>
  <c r="C27419" i="14"/>
  <c r="C27420" i="14"/>
  <c r="C27422" i="14"/>
  <c r="C27425" i="14"/>
  <c r="C27427" i="14"/>
  <c r="C27428" i="14"/>
  <c r="C27430" i="14"/>
  <c r="C27431" i="14"/>
  <c r="C27433" i="14"/>
  <c r="C27436" i="14"/>
  <c r="C27438" i="14"/>
  <c r="C27439" i="14"/>
  <c r="C27442" i="14"/>
  <c r="C27443" i="14"/>
  <c r="C27445" i="14"/>
  <c r="C27448" i="14"/>
  <c r="C27451" i="14"/>
  <c r="C27452" i="14"/>
  <c r="C27457" i="14"/>
  <c r="C27458" i="14"/>
  <c r="C27459" i="14"/>
  <c r="C27462" i="14"/>
  <c r="C27464" i="14"/>
  <c r="C27465" i="14"/>
  <c r="C27466" i="14"/>
  <c r="C27472" i="14"/>
  <c r="C27473" i="14"/>
  <c r="C27474" i="14"/>
  <c r="C27475" i="14"/>
  <c r="C27478" i="14"/>
  <c r="C27480" i="14"/>
  <c r="C27481" i="14"/>
  <c r="C27483" i="14"/>
  <c r="C27487" i="14"/>
  <c r="C27489" i="14"/>
  <c r="C27491" i="14"/>
  <c r="C27492" i="14"/>
  <c r="C27495" i="14"/>
  <c r="C27499" i="14"/>
  <c r="C27500" i="14"/>
  <c r="C27502" i="14"/>
  <c r="C27504" i="14"/>
  <c r="C27505" i="14"/>
  <c r="C27507" i="14"/>
  <c r="C27510" i="14"/>
  <c r="C27512" i="14"/>
  <c r="C27513" i="14"/>
  <c r="C27515" i="14"/>
  <c r="C27518" i="14"/>
  <c r="C27520" i="14"/>
  <c r="C27524" i="14"/>
  <c r="C27526" i="14"/>
  <c r="C27527" i="14"/>
  <c r="C27530" i="14"/>
  <c r="C27531" i="14"/>
  <c r="C27535" i="14"/>
  <c r="C27538" i="14"/>
  <c r="C27541" i="14"/>
  <c r="C27543" i="14"/>
  <c r="C27547" i="14"/>
  <c r="C27548" i="14"/>
  <c r="C27549" i="14"/>
  <c r="C27550" i="14"/>
  <c r="C27553" i="14"/>
  <c r="C27554" i="14"/>
  <c r="C27555" i="14"/>
  <c r="C27556" i="14"/>
  <c r="C27557" i="14"/>
  <c r="C27558" i="14"/>
  <c r="C27562" i="14"/>
  <c r="C27563" i="14"/>
  <c r="C27565" i="14"/>
  <c r="C27568" i="14"/>
  <c r="C27569" i="14"/>
  <c r="C27570" i="14"/>
  <c r="C27571" i="14"/>
  <c r="C27573" i="14"/>
  <c r="C27575" i="14"/>
  <c r="C27576" i="14"/>
  <c r="C27578" i="14"/>
  <c r="C27580" i="14"/>
  <c r="C27583" i="14"/>
  <c r="C27584" i="14"/>
  <c r="C27586" i="14"/>
  <c r="C27589" i="14"/>
  <c r="C27592" i="14"/>
  <c r="C27594" i="14"/>
  <c r="C27596" i="14"/>
  <c r="C27597" i="14"/>
  <c r="C27598" i="14"/>
  <c r="C27601" i="14"/>
  <c r="C27605" i="14"/>
  <c r="C27607" i="14"/>
  <c r="C27609" i="14"/>
  <c r="C27611" i="14"/>
  <c r="C27615" i="14"/>
  <c r="C27617" i="14"/>
  <c r="C27618" i="14"/>
  <c r="C27620" i="14"/>
  <c r="C27622" i="14"/>
  <c r="C27624" i="14"/>
  <c r="C27625" i="14"/>
  <c r="C27627" i="14"/>
  <c r="C27628" i="14"/>
  <c r="C27630" i="14"/>
  <c r="C27631" i="14"/>
  <c r="C27636" i="14"/>
  <c r="C27638" i="14"/>
  <c r="C27658" i="14"/>
  <c r="C27659" i="14"/>
  <c r="C27666" i="14"/>
  <c r="C27674" i="14"/>
  <c r="C27690" i="14"/>
  <c r="C27692" i="14"/>
  <c r="C27694" i="14"/>
  <c r="C27697" i="14"/>
  <c r="C27699" i="14"/>
  <c r="C27703" i="14"/>
  <c r="C27704" i="14"/>
  <c r="C27708" i="14"/>
  <c r="C27710" i="14"/>
  <c r="C27715" i="14"/>
  <c r="C27719" i="14"/>
  <c r="C27720" i="14"/>
  <c r="C27724" i="14"/>
  <c r="C27726" i="14"/>
  <c r="C27732" i="14"/>
  <c r="C27734" i="14"/>
  <c r="C27735" i="14"/>
  <c r="C27736" i="14"/>
  <c r="C27738" i="14"/>
  <c r="C27743" i="14"/>
  <c r="C27745" i="14"/>
  <c r="C27748" i="14"/>
  <c r="C27749" i="14"/>
  <c r="C27753" i="14"/>
  <c r="C27756" i="14"/>
  <c r="C27758" i="14"/>
  <c r="C27761" i="14"/>
  <c r="C27765" i="14"/>
  <c r="C27767" i="14"/>
  <c r="C27773" i="14"/>
  <c r="C27774" i="14"/>
  <c r="C27777" i="14"/>
  <c r="C27778" i="14"/>
  <c r="C27788" i="14"/>
  <c r="C27790" i="14"/>
  <c r="C27791" i="14"/>
  <c r="C27793" i="14"/>
  <c r="C27800" i="14"/>
  <c r="C27803" i="14"/>
  <c r="C27806" i="14"/>
  <c r="C27807" i="14"/>
  <c r="C27808" i="14"/>
  <c r="C27810" i="14"/>
  <c r="C27813" i="14"/>
  <c r="C27829" i="14"/>
  <c r="C27834" i="14"/>
  <c r="C27840" i="14"/>
  <c r="C27841" i="14"/>
  <c r="C27849" i="14"/>
  <c r="C27860" i="14"/>
  <c r="C27862" i="14"/>
  <c r="C27867" i="14"/>
  <c r="C27879" i="14"/>
  <c r="C27881" i="14"/>
  <c r="C27887" i="14"/>
  <c r="C27892" i="14"/>
  <c r="C27908" i="14"/>
  <c r="C27918" i="14"/>
  <c r="C27925" i="14"/>
  <c r="C27931" i="14"/>
  <c r="C27942" i="14"/>
  <c r="C27946" i="14"/>
  <c r="C28364" i="14"/>
  <c r="C28378" i="14"/>
  <c r="C28393" i="14"/>
  <c r="C28408" i="14"/>
  <c r="C27195" i="14"/>
  <c r="C27196" i="14"/>
  <c r="C27197" i="14"/>
  <c r="C27200" i="14"/>
  <c r="C27202" i="14"/>
  <c r="C27203" i="14"/>
  <c r="C27205" i="14"/>
  <c r="C27208" i="14"/>
  <c r="C27210" i="14"/>
  <c r="C27211" i="14"/>
  <c r="C27214" i="14"/>
  <c r="C27215" i="14"/>
  <c r="C27218" i="14"/>
  <c r="C27220" i="14"/>
  <c r="C27222" i="14"/>
  <c r="C27224" i="14"/>
  <c r="C27226" i="14"/>
  <c r="C27228" i="14"/>
  <c r="C27229" i="14"/>
  <c r="C27231" i="14"/>
  <c r="C27234" i="14"/>
  <c r="C27237" i="14"/>
  <c r="C27239" i="14"/>
  <c r="C27240" i="14"/>
  <c r="C27241" i="14"/>
  <c r="C27242" i="14"/>
  <c r="C27243" i="14"/>
  <c r="C27248" i="14"/>
  <c r="C27249" i="14"/>
  <c r="C27251" i="14"/>
  <c r="C27252" i="14"/>
  <c r="C27253" i="14"/>
  <c r="C27254" i="14"/>
  <c r="C27256" i="14"/>
  <c r="C27259" i="14"/>
  <c r="C27261" i="14"/>
  <c r="C27264" i="14"/>
  <c r="C27266" i="14"/>
  <c r="C27267" i="14"/>
  <c r="C27270" i="14"/>
  <c r="C27273" i="14"/>
  <c r="C27275" i="14"/>
  <c r="C27276" i="14"/>
  <c r="C27278" i="14"/>
  <c r="C27280" i="14"/>
  <c r="C27281" i="14"/>
  <c r="C27283" i="14"/>
  <c r="C27285" i="14"/>
  <c r="C27286" i="14"/>
  <c r="C27288" i="14"/>
  <c r="C27294" i="14"/>
  <c r="C27295" i="14"/>
  <c r="C27297" i="14"/>
  <c r="C27298" i="14"/>
  <c r="C27300" i="14"/>
  <c r="C27303" i="14"/>
  <c r="C27305" i="14"/>
  <c r="C27307" i="14"/>
  <c r="C27308" i="14"/>
  <c r="C27309" i="14"/>
  <c r="C27310" i="14"/>
  <c r="C27315" i="14"/>
  <c r="C27316" i="14"/>
  <c r="C27319" i="14"/>
  <c r="C27321" i="14"/>
  <c r="C27322" i="14"/>
  <c r="C27324" i="14"/>
  <c r="C27328" i="14"/>
  <c r="C27330" i="14"/>
  <c r="C27331" i="14"/>
  <c r="C27333" i="14"/>
  <c r="C27334" i="14"/>
  <c r="C27335" i="14"/>
  <c r="C27337" i="14"/>
  <c r="C27338" i="14"/>
  <c r="C27340" i="14"/>
  <c r="C27341" i="14"/>
  <c r="C27344" i="14"/>
  <c r="C27346" i="14"/>
  <c r="C27347" i="14"/>
  <c r="C27352" i="14"/>
  <c r="C27353" i="14"/>
  <c r="C27355" i="14"/>
  <c r="C27357" i="14"/>
  <c r="C27358" i="14"/>
  <c r="C27360" i="14"/>
  <c r="C27362" i="14"/>
  <c r="C27364" i="14"/>
  <c r="C27367" i="14"/>
  <c r="C27369" i="14"/>
  <c r="C27371" i="14"/>
  <c r="C27372" i="14"/>
  <c r="C27375" i="14"/>
  <c r="C27376" i="14"/>
  <c r="C27377" i="14"/>
  <c r="C27381" i="14"/>
  <c r="C27384" i="14"/>
  <c r="C27385" i="14"/>
  <c r="C27387" i="14"/>
  <c r="C27388" i="14"/>
  <c r="C27394" i="14"/>
  <c r="C27395" i="14"/>
  <c r="C27398" i="14"/>
  <c r="C27400" i="14"/>
  <c r="C27402" i="14"/>
  <c r="C27404" i="14"/>
  <c r="C27407" i="14"/>
  <c r="C27408" i="14"/>
  <c r="C27409" i="14"/>
  <c r="C27412" i="14"/>
  <c r="C27413" i="14"/>
  <c r="C27414" i="14"/>
  <c r="C27415" i="14"/>
  <c r="C27418" i="14"/>
  <c r="C27421" i="14"/>
  <c r="C27423" i="14"/>
  <c r="C27424" i="14"/>
  <c r="C27426" i="14"/>
  <c r="C27429" i="14"/>
  <c r="C27432" i="14"/>
  <c r="C27434" i="14"/>
  <c r="C27435" i="14"/>
  <c r="C27437" i="14"/>
  <c r="C27441" i="14"/>
  <c r="C27444" i="14"/>
  <c r="C27446" i="14"/>
  <c r="C27447" i="14"/>
  <c r="C27449" i="14"/>
  <c r="C27453" i="14"/>
  <c r="C27455" i="14"/>
  <c r="C27456" i="14"/>
  <c r="C27460" i="14"/>
  <c r="C27461" i="14"/>
  <c r="C27467" i="14"/>
  <c r="C27468" i="14"/>
  <c r="C27469" i="14"/>
  <c r="C27470" i="14"/>
  <c r="C27471" i="14"/>
  <c r="C27476" i="14"/>
  <c r="C27477" i="14"/>
  <c r="C27479" i="14"/>
  <c r="C27482" i="14"/>
  <c r="C27485" i="14"/>
  <c r="C27486" i="14"/>
  <c r="C27488" i="14"/>
  <c r="C27490" i="14"/>
  <c r="C27496" i="14"/>
  <c r="C27497" i="14"/>
  <c r="C27498" i="14"/>
  <c r="C27501" i="14"/>
  <c r="C27503" i="14"/>
  <c r="C27506" i="14"/>
  <c r="C27508" i="14"/>
  <c r="C27514" i="14"/>
  <c r="C27516" i="14"/>
  <c r="C27519" i="14"/>
  <c r="C27521" i="14"/>
  <c r="C27522" i="14"/>
  <c r="C27523" i="14"/>
  <c r="C27525" i="14"/>
  <c r="C27532" i="14"/>
  <c r="C27534" i="14"/>
  <c r="C27536" i="14"/>
  <c r="C27537" i="14"/>
  <c r="C27539" i="14"/>
  <c r="C27540" i="14"/>
  <c r="C27542" i="14"/>
  <c r="C27544" i="14"/>
  <c r="C27545" i="14"/>
  <c r="C27546" i="14"/>
  <c r="C27551" i="14"/>
  <c r="C27552" i="14"/>
  <c r="C27559" i="14"/>
  <c r="C27560" i="14"/>
  <c r="C27561" i="14"/>
  <c r="C27564" i="14"/>
  <c r="C27566" i="14"/>
  <c r="C27567" i="14"/>
  <c r="C27572" i="14"/>
  <c r="C27574" i="14"/>
  <c r="C27577" i="14"/>
  <c r="C27579" i="14"/>
  <c r="C27581" i="14"/>
  <c r="C27585" i="14"/>
  <c r="C27587" i="14"/>
  <c r="C27588" i="14"/>
  <c r="C27590" i="14"/>
  <c r="C27591" i="14"/>
  <c r="C27595" i="14"/>
  <c r="C27599" i="14"/>
  <c r="C27600" i="14"/>
  <c r="C27602" i="14"/>
  <c r="C27603" i="14"/>
  <c r="C27606" i="14"/>
  <c r="C27608" i="14"/>
  <c r="C27610" i="14"/>
  <c r="C27612" i="14"/>
  <c r="C27613" i="14"/>
  <c r="C27614" i="14"/>
  <c r="C27616" i="14"/>
  <c r="C27619" i="14"/>
  <c r="C27621" i="14"/>
  <c r="C27623" i="14"/>
  <c r="C27626" i="14"/>
  <c r="C27629" i="14"/>
  <c r="C27632" i="14"/>
  <c r="C27635" i="14"/>
  <c r="C27637" i="14"/>
  <c r="C27654" i="14"/>
  <c r="C27661" i="14"/>
  <c r="C27670" i="14"/>
  <c r="C27677" i="14"/>
  <c r="C27680" i="14"/>
  <c r="C27684" i="14"/>
  <c r="C27688" i="14"/>
  <c r="C27689" i="14"/>
  <c r="C27691" i="14"/>
  <c r="C27693" i="14"/>
  <c r="C27695" i="14"/>
  <c r="C27696" i="14"/>
  <c r="C27698" i="14"/>
  <c r="C27700" i="14"/>
  <c r="C27701" i="14"/>
  <c r="C27702" i="14"/>
  <c r="C27706" i="14"/>
  <c r="C27707" i="14"/>
  <c r="C27709" i="14"/>
  <c r="C27712" i="14"/>
  <c r="C27713" i="14"/>
  <c r="C27717" i="14"/>
  <c r="C27718" i="14"/>
  <c r="C27721" i="14"/>
  <c r="C27722" i="14"/>
  <c r="C27725" i="14"/>
  <c r="C27730" i="14"/>
  <c r="C27731" i="14"/>
  <c r="C27733" i="14"/>
  <c r="C27737" i="14"/>
  <c r="C27739" i="14"/>
  <c r="C27740" i="14"/>
  <c r="C27741" i="14"/>
  <c r="C27742" i="14"/>
  <c r="C27746" i="14"/>
  <c r="C27747" i="14"/>
  <c r="C27750" i="14"/>
  <c r="C27752" i="14"/>
  <c r="C27755" i="14"/>
  <c r="C27757" i="14"/>
  <c r="C27762" i="14"/>
  <c r="C27763" i="14"/>
  <c r="C27768" i="14"/>
  <c r="C27775" i="14"/>
  <c r="C27781" i="14"/>
  <c r="C27784" i="14"/>
  <c r="C27785" i="14"/>
  <c r="C27786" i="14"/>
  <c r="C27787" i="14"/>
  <c r="C27794" i="14"/>
  <c r="C27795" i="14"/>
  <c r="C27798" i="14"/>
  <c r="C27804" i="14"/>
  <c r="C27812" i="14"/>
  <c r="C27816" i="14"/>
  <c r="C27817" i="14"/>
  <c r="C27818" i="14"/>
  <c r="C27822" i="14"/>
  <c r="C27830" i="14"/>
  <c r="C27871" i="14"/>
  <c r="C27888" i="14"/>
  <c r="C27893" i="14"/>
  <c r="C27917" i="14"/>
  <c r="C27921" i="14"/>
  <c r="C27930" i="14"/>
  <c r="C27944" i="14"/>
  <c r="C27951" i="14"/>
  <c r="C27954" i="14"/>
  <c r="C28389" i="14"/>
  <c r="C28409" i="14"/>
  <c r="C27279" i="14"/>
  <c r="C27417" i="14"/>
  <c r="C27454" i="14"/>
  <c r="C27493" i="14"/>
  <c r="C27711" i="14"/>
  <c r="C27727" i="14"/>
  <c r="C27744" i="14"/>
  <c r="C27759" i="14"/>
  <c r="C27771" i="14"/>
  <c r="C27772" i="14"/>
  <c r="C27780" i="14"/>
  <c r="C27783" i="14"/>
  <c r="C27789" i="14"/>
  <c r="C27792" i="14"/>
  <c r="C27797" i="14"/>
  <c r="C27802" i="14"/>
  <c r="C27805" i="14"/>
  <c r="C27811" i="14"/>
  <c r="C27814" i="14"/>
  <c r="C27819" i="14"/>
  <c r="C27826" i="14"/>
  <c r="C27827" i="14"/>
  <c r="C27832" i="14"/>
  <c r="C27835" i="14"/>
  <c r="C27842" i="14"/>
  <c r="C27850" i="14"/>
  <c r="C27855" i="14"/>
  <c r="C27866" i="14"/>
  <c r="C27870" i="14"/>
  <c r="C27882" i="14"/>
  <c r="C27894" i="14"/>
  <c r="C27898" i="14"/>
  <c r="C27909" i="14"/>
  <c r="C27916" i="14"/>
  <c r="C27929" i="14"/>
  <c r="C27932" i="14"/>
  <c r="C27934" i="14"/>
  <c r="C27935" i="14"/>
  <c r="C28370" i="14"/>
  <c r="C28373" i="14"/>
  <c r="C28374" i="14"/>
  <c r="C27290" i="14"/>
  <c r="C27705" i="14"/>
  <c r="C27714" i="14"/>
  <c r="C27716" i="14"/>
  <c r="C27723" i="14"/>
  <c r="C27729" i="14"/>
  <c r="C27751" i="14"/>
  <c r="C27754" i="14"/>
  <c r="C27760" i="14"/>
  <c r="C27764" i="14"/>
  <c r="C27766" i="14"/>
  <c r="C27769" i="14"/>
  <c r="C27770" i="14"/>
  <c r="C27776" i="14"/>
  <c r="C27779" i="14"/>
  <c r="C27782" i="14"/>
  <c r="C27796" i="14"/>
  <c r="C27799" i="14"/>
  <c r="C27801" i="14"/>
  <c r="C27809" i="14"/>
  <c r="C27815" i="14"/>
  <c r="C27820" i="14"/>
  <c r="C27824" i="14"/>
  <c r="C27836" i="14"/>
  <c r="C27843" i="14"/>
  <c r="C27854" i="14"/>
  <c r="C27856" i="14"/>
  <c r="C27858" i="14"/>
  <c r="C27864" i="14"/>
  <c r="C27877" i="14"/>
  <c r="C27900" i="14"/>
  <c r="C27911" i="14"/>
  <c r="C27924" i="14"/>
  <c r="C27937" i="14"/>
  <c r="C27939" i="14"/>
  <c r="C28357" i="14"/>
  <c r="C28359" i="14"/>
  <c r="C28361" i="14"/>
  <c r="C28371" i="14"/>
  <c r="C28403" i="14"/>
  <c r="C28404" i="14"/>
  <c r="C4523" i="14"/>
  <c r="C4525" i="14"/>
  <c r="C4526" i="14"/>
  <c r="C4528" i="14"/>
  <c r="C4532" i="14"/>
  <c r="C4533" i="14"/>
  <c r="C4534" i="14"/>
  <c r="C4524" i="14"/>
  <c r="C4527" i="14"/>
  <c r="C4529" i="14"/>
  <c r="C4530" i="14"/>
  <c r="C4535" i="14"/>
  <c r="C30775" i="14"/>
  <c r="C30777" i="14"/>
  <c r="C30778" i="14"/>
  <c r="C30782" i="14"/>
  <c r="C30784" i="14"/>
  <c r="C30786" i="14"/>
  <c r="C30787" i="14"/>
  <c r="C30789" i="14"/>
  <c r="C30790" i="14"/>
  <c r="C30791" i="14"/>
  <c r="C30792" i="14"/>
  <c r="C30795" i="14"/>
  <c r="C30796" i="14"/>
  <c r="C30797" i="14"/>
  <c r="C30798" i="14"/>
  <c r="C30799" i="14"/>
  <c r="C30804" i="14"/>
  <c r="C30805" i="14"/>
  <c r="C30808" i="14"/>
  <c r="C30809" i="14"/>
  <c r="C30810" i="14"/>
  <c r="C30812" i="14"/>
  <c r="C30815" i="14"/>
  <c r="C30817" i="14"/>
  <c r="C30820" i="14"/>
  <c r="C30825" i="14"/>
  <c r="C30826" i="14"/>
  <c r="C30827" i="14"/>
  <c r="C30828" i="14"/>
  <c r="C30830" i="14"/>
  <c r="C30834" i="14"/>
  <c r="C30835" i="14"/>
  <c r="C30840" i="14"/>
  <c r="C30841" i="14"/>
  <c r="C30842" i="14"/>
  <c r="C30843" i="14"/>
  <c r="C30845" i="14"/>
  <c r="C30846" i="14"/>
  <c r="C30848" i="14"/>
  <c r="C30850" i="14"/>
  <c r="C30852" i="14"/>
  <c r="C30853" i="14"/>
  <c r="C30855" i="14"/>
  <c r="C30858" i="14"/>
  <c r="C30860" i="14"/>
  <c r="C30861" i="14"/>
  <c r="C30862" i="14"/>
  <c r="C30863" i="14"/>
  <c r="C30868" i="14"/>
  <c r="C30871" i="14"/>
  <c r="C30873" i="14"/>
  <c r="C30875" i="14"/>
  <c r="C30876" i="14"/>
  <c r="C30880" i="14"/>
  <c r="C30881" i="14"/>
  <c r="C30882" i="14"/>
  <c r="C30883" i="14"/>
  <c r="C30884" i="14"/>
  <c r="C30888" i="14"/>
  <c r="C30889" i="14"/>
  <c r="C30890" i="14"/>
  <c r="C30891" i="14"/>
  <c r="C30894" i="14"/>
  <c r="C30897" i="14"/>
  <c r="C30898" i="14"/>
  <c r="C30900" i="14"/>
  <c r="C30903" i="14"/>
  <c r="C30904" i="14"/>
  <c r="C30905" i="14"/>
  <c r="C30910" i="14"/>
  <c r="C30911" i="14"/>
  <c r="C30912" i="14"/>
  <c r="C30914" i="14"/>
  <c r="C30918" i="14"/>
  <c r="C30919" i="14"/>
  <c r="C30921" i="14"/>
  <c r="C30923" i="14"/>
  <c r="C30924" i="14"/>
  <c r="C30926" i="14"/>
  <c r="C30929" i="14"/>
  <c r="C30931" i="14"/>
  <c r="C30932" i="14"/>
  <c r="C30934" i="14"/>
  <c r="C30936" i="14"/>
  <c r="C30937" i="14"/>
  <c r="C30938" i="14"/>
  <c r="C30943" i="14"/>
  <c r="C30944" i="14"/>
  <c r="C30945" i="14"/>
  <c r="C30946" i="14"/>
  <c r="C30950" i="14"/>
  <c r="C30951" i="14"/>
  <c r="C30952" i="14"/>
  <c r="C30954" i="14"/>
  <c r="C30958" i="14"/>
  <c r="C30960" i="14"/>
  <c r="C30962" i="14"/>
  <c r="C30965" i="14"/>
  <c r="C30967" i="14"/>
  <c r="C30970" i="14"/>
  <c r="C30973" i="14"/>
  <c r="C30975" i="14"/>
  <c r="C30977" i="14"/>
  <c r="C30979" i="14"/>
  <c r="C30980" i="14"/>
  <c r="C30982" i="14"/>
  <c r="C30983" i="14"/>
  <c r="C30985" i="14"/>
  <c r="C30987" i="14"/>
  <c r="C30989" i="14"/>
  <c r="C30991" i="14"/>
  <c r="C30996" i="14"/>
  <c r="C30997" i="14"/>
  <c r="C30998" i="14"/>
  <c r="C30999" i="14"/>
  <c r="C31000" i="14"/>
  <c r="C31002" i="14"/>
  <c r="C31005" i="14"/>
  <c r="C31007" i="14"/>
  <c r="C31008" i="14"/>
  <c r="C31009" i="14"/>
  <c r="C31011" i="14"/>
  <c r="C31014" i="14"/>
  <c r="C31017" i="14"/>
  <c r="C31020" i="14"/>
  <c r="C31022" i="14"/>
  <c r="C31023" i="14"/>
  <c r="C31026" i="14"/>
  <c r="C31027" i="14"/>
  <c r="C31028" i="14"/>
  <c r="C31032" i="14"/>
  <c r="C31033" i="14"/>
  <c r="C31035" i="14"/>
  <c r="C31037" i="14"/>
  <c r="C31039" i="14"/>
  <c r="C31040" i="14"/>
  <c r="C31041" i="14"/>
  <c r="C31046" i="14"/>
  <c r="C31047" i="14"/>
  <c r="C31050" i="14"/>
  <c r="C31051" i="14"/>
  <c r="C31053" i="14"/>
  <c r="C31055" i="14"/>
  <c r="C31056" i="14"/>
  <c r="C31058" i="14"/>
  <c r="C31062" i="14"/>
  <c r="C31063" i="14"/>
  <c r="C31064" i="14"/>
  <c r="C31068" i="14"/>
  <c r="C31070" i="14"/>
  <c r="C31072" i="14"/>
  <c r="C31073" i="14"/>
  <c r="C31074" i="14"/>
  <c r="C31076" i="14"/>
  <c r="C31077" i="14"/>
  <c r="C31079" i="14"/>
  <c r="C31080" i="14"/>
  <c r="C31081" i="14"/>
  <c r="C31082" i="14"/>
  <c r="C31083" i="14"/>
  <c r="C31084" i="14"/>
  <c r="C31087" i="14"/>
  <c r="C31089" i="14"/>
  <c r="C31090" i="14"/>
  <c r="C31092" i="14"/>
  <c r="C31096" i="14"/>
  <c r="C31098" i="14"/>
  <c r="C31099" i="14"/>
  <c r="C31101" i="14"/>
  <c r="C31105" i="14"/>
  <c r="C31106" i="14"/>
  <c r="C31107" i="14"/>
  <c r="C31108" i="14"/>
  <c r="C31114" i="14"/>
  <c r="C31115" i="14"/>
  <c r="C31117" i="14"/>
  <c r="C31120" i="14"/>
  <c r="C31122" i="14"/>
  <c r="C31123" i="14"/>
  <c r="C31124" i="14"/>
  <c r="C31127" i="14"/>
  <c r="C31129" i="14"/>
  <c r="C31133" i="14"/>
  <c r="C31134" i="14"/>
  <c r="C31136" i="14"/>
  <c r="C31138" i="14"/>
  <c r="C31140" i="14"/>
  <c r="C31142" i="14"/>
  <c r="C31143" i="14"/>
  <c r="C31145" i="14"/>
  <c r="C31146" i="14"/>
  <c r="C31147" i="14"/>
  <c r="C31148" i="14"/>
  <c r="C31152" i="14"/>
  <c r="C31153" i="14"/>
  <c r="C31154" i="14"/>
  <c r="C31158" i="14"/>
  <c r="C31159" i="14"/>
  <c r="C31161" i="14"/>
  <c r="C31166" i="14"/>
  <c r="C31167" i="14"/>
  <c r="C31168" i="14"/>
  <c r="C31172" i="14"/>
  <c r="C31173" i="14"/>
  <c r="C31175" i="14"/>
  <c r="C31178" i="14"/>
  <c r="C31181" i="14"/>
  <c r="C31183" i="14"/>
  <c r="C31184" i="14"/>
  <c r="C31186" i="14"/>
  <c r="C31190" i="14"/>
  <c r="C31192" i="14"/>
  <c r="C31193" i="14"/>
  <c r="C31195" i="14"/>
  <c r="C31197" i="14"/>
  <c r="C31200" i="14"/>
  <c r="C31202" i="14"/>
  <c r="C31203" i="14"/>
  <c r="C31205" i="14"/>
  <c r="C31206" i="14"/>
  <c r="C31208" i="14"/>
  <c r="C31211" i="14"/>
  <c r="C31212" i="14"/>
  <c r="C31213" i="14"/>
  <c r="C31215" i="14"/>
  <c r="C31216" i="14"/>
  <c r="C31218" i="14"/>
  <c r="C31221" i="14"/>
  <c r="C31222" i="14"/>
  <c r="C31223" i="14"/>
  <c r="C31225" i="14"/>
  <c r="C31228" i="14"/>
  <c r="C31230" i="14"/>
  <c r="C31231" i="14"/>
  <c r="C31235" i="14"/>
  <c r="C31240" i="14"/>
  <c r="C31241" i="14"/>
  <c r="C31242" i="14"/>
  <c r="C31243" i="14"/>
  <c r="C31245" i="14"/>
  <c r="C31246" i="14"/>
  <c r="C31248" i="14"/>
  <c r="C31251" i="14"/>
  <c r="C31253" i="14"/>
  <c r="C31254" i="14"/>
  <c r="C31256" i="14"/>
  <c r="C31257" i="14"/>
  <c r="C31259" i="14"/>
  <c r="C31262" i="14"/>
  <c r="C31264" i="14"/>
  <c r="C31265" i="14"/>
  <c r="C31269" i="14"/>
  <c r="C31270" i="14"/>
  <c r="C31271" i="14"/>
  <c r="C31272" i="14"/>
  <c r="C31274" i="14"/>
  <c r="C31279" i="14"/>
  <c r="C31282" i="14"/>
  <c r="C31283" i="14"/>
  <c r="C31285" i="14"/>
  <c r="C31288" i="14"/>
  <c r="C31290" i="14"/>
  <c r="C31291" i="14"/>
  <c r="C31293" i="14"/>
  <c r="C31299" i="14"/>
  <c r="C31300" i="14"/>
  <c r="C31301" i="14"/>
  <c r="C31302" i="14"/>
  <c r="C31305" i="14"/>
  <c r="C31306" i="14"/>
  <c r="C31307" i="14"/>
  <c r="C31308" i="14"/>
  <c r="C31312" i="14"/>
  <c r="C31313" i="14"/>
  <c r="C31315" i="14"/>
  <c r="C31318" i="14"/>
  <c r="C31320" i="14"/>
  <c r="C31321" i="14"/>
  <c r="C31324" i="14"/>
  <c r="C31328" i="14"/>
  <c r="C31330" i="14"/>
  <c r="C31331" i="14"/>
  <c r="C31332" i="14"/>
  <c r="C31333" i="14"/>
  <c r="C31337" i="14"/>
  <c r="C31338" i="14"/>
  <c r="C31341" i="14"/>
  <c r="C31343" i="14"/>
  <c r="C31344" i="14"/>
  <c r="C31346" i="14"/>
  <c r="C31349" i="14"/>
  <c r="C31351" i="14"/>
  <c r="C31352" i="14"/>
  <c r="C31354" i="14"/>
  <c r="C31358" i="14"/>
  <c r="C31360" i="14"/>
  <c r="C31362" i="14"/>
  <c r="C31365" i="14"/>
  <c r="C31366" i="14"/>
  <c r="C31368" i="14"/>
  <c r="C31369" i="14"/>
  <c r="C31370" i="14"/>
  <c r="C31371" i="14"/>
  <c r="C31375" i="14"/>
  <c r="C31376" i="14"/>
  <c r="C31378" i="14"/>
  <c r="C31380" i="14"/>
  <c r="C31382" i="14"/>
  <c r="C31385" i="14"/>
  <c r="C31386" i="14"/>
  <c r="C31388" i="14"/>
  <c r="C31392" i="14"/>
  <c r="C31395" i="14"/>
  <c r="C31396" i="14"/>
  <c r="C31398" i="14"/>
  <c r="C31401" i="14"/>
  <c r="C31403" i="14"/>
  <c r="C31405" i="14"/>
  <c r="C31406" i="14"/>
  <c r="C30776" i="14"/>
  <c r="C30779" i="14"/>
  <c r="C30781" i="14"/>
  <c r="C30783" i="14"/>
  <c r="C30785" i="14"/>
  <c r="C30788" i="14"/>
  <c r="C30794" i="14"/>
  <c r="C30800" i="14"/>
  <c r="C30801" i="14"/>
  <c r="C30803" i="14"/>
  <c r="C30807" i="14"/>
  <c r="C30811" i="14"/>
  <c r="C30818" i="14"/>
  <c r="C30821" i="14"/>
  <c r="C30823" i="14"/>
  <c r="C30824" i="14"/>
  <c r="C30829" i="14"/>
  <c r="C30831" i="14"/>
  <c r="C30832" i="14"/>
  <c r="C30836" i="14"/>
  <c r="C30838" i="14"/>
  <c r="C30839" i="14"/>
  <c r="C30844" i="14"/>
  <c r="C30847" i="14"/>
  <c r="C30851" i="14"/>
  <c r="C30854" i="14"/>
  <c r="C30857" i="14"/>
  <c r="C30864" i="14"/>
  <c r="C30865" i="14"/>
  <c r="C30869" i="14"/>
  <c r="C30870" i="14"/>
  <c r="C30877" i="14"/>
  <c r="C30878" i="14"/>
  <c r="C30879" i="14"/>
  <c r="C30892" i="14"/>
  <c r="C30895" i="14"/>
  <c r="C30899" i="14"/>
  <c r="C30901" i="14"/>
  <c r="C30902" i="14"/>
  <c r="C30906" i="14"/>
  <c r="C30908" i="14"/>
  <c r="C30909" i="14"/>
  <c r="C30915" i="14"/>
  <c r="C30917" i="14"/>
  <c r="C30922" i="14"/>
  <c r="C30925" i="14"/>
  <c r="C30928" i="14"/>
  <c r="C30933" i="14"/>
  <c r="C30935" i="14"/>
  <c r="C30939" i="14"/>
  <c r="C30942" i="14"/>
  <c r="C30948" i="14"/>
  <c r="C30953" i="14"/>
  <c r="C30955" i="14"/>
  <c r="C30957" i="14"/>
  <c r="C30961" i="14"/>
  <c r="C30964" i="14"/>
  <c r="C30968" i="14"/>
  <c r="C30969" i="14"/>
  <c r="C30972" i="14"/>
  <c r="C30974" i="14"/>
  <c r="C30978" i="14"/>
  <c r="C30984" i="14"/>
  <c r="C30986" i="14"/>
  <c r="C30990" i="14"/>
  <c r="C30992" i="14"/>
  <c r="C30993" i="14"/>
  <c r="C30995" i="14"/>
  <c r="C31001" i="14"/>
  <c r="C31004" i="14"/>
  <c r="C31012" i="14"/>
  <c r="C31015" i="14"/>
  <c r="C31016" i="14"/>
  <c r="C31019" i="14"/>
  <c r="C31024" i="14"/>
  <c r="C31025" i="14"/>
  <c r="C31030" i="14"/>
  <c r="C31031" i="14"/>
  <c r="C31038" i="14"/>
  <c r="C31042" i="14"/>
  <c r="C31043" i="14"/>
  <c r="C31044" i="14"/>
  <c r="C31045" i="14"/>
  <c r="C31049" i="14"/>
  <c r="C31054" i="14"/>
  <c r="C31059" i="14"/>
  <c r="C31060" i="14"/>
  <c r="C31065" i="14"/>
  <c r="C31067" i="14"/>
  <c r="C31069" i="14"/>
  <c r="C31071" i="14"/>
  <c r="C31075" i="14"/>
  <c r="C31086" i="14"/>
  <c r="C31088" i="14"/>
  <c r="C31091" i="14"/>
  <c r="C31093" i="14"/>
  <c r="C31095" i="14"/>
  <c r="C31100" i="14"/>
  <c r="C31102" i="14"/>
  <c r="C31104" i="14"/>
  <c r="C31109" i="14"/>
  <c r="C31110" i="14"/>
  <c r="C31112" i="14"/>
  <c r="C31113" i="14"/>
  <c r="C31118" i="14"/>
  <c r="C31121" i="14"/>
  <c r="C31125" i="14"/>
  <c r="C31128" i="14"/>
  <c r="C31131" i="14"/>
  <c r="C31135" i="14"/>
  <c r="C31137" i="14"/>
  <c r="C31139" i="14"/>
  <c r="C31144" i="14"/>
  <c r="C31149" i="14"/>
  <c r="C31151" i="14"/>
  <c r="C31155" i="14"/>
  <c r="C31157" i="14"/>
  <c r="C31162" i="14"/>
  <c r="C31165" i="14"/>
  <c r="C31170" i="14"/>
  <c r="C31174" i="14"/>
  <c r="C31177" i="14"/>
  <c r="C31180" i="14"/>
  <c r="C31182" i="14"/>
  <c r="C31185" i="14"/>
  <c r="C31188" i="14"/>
  <c r="C31191" i="14"/>
  <c r="C31194" i="14"/>
  <c r="C31198" i="14"/>
  <c r="C31199" i="14"/>
  <c r="C31201" i="14"/>
  <c r="C31207" i="14"/>
  <c r="C31210" i="14"/>
  <c r="C31217" i="14"/>
  <c r="C31220" i="14"/>
  <c r="C31224" i="14"/>
  <c r="C31226" i="14"/>
  <c r="C31232" i="14"/>
  <c r="C31234" i="14"/>
  <c r="C31236" i="14"/>
  <c r="C31238" i="14"/>
  <c r="C31239" i="14"/>
  <c r="C31249" i="14"/>
  <c r="C31252" i="14"/>
  <c r="C31258" i="14"/>
  <c r="C31261" i="14"/>
  <c r="C31263" i="14"/>
  <c r="C31266" i="14"/>
  <c r="C31267" i="14"/>
  <c r="C31273" i="14"/>
  <c r="C31276" i="14"/>
  <c r="C31277" i="14"/>
  <c r="C31278" i="14"/>
  <c r="C31281" i="14"/>
  <c r="C31286" i="14"/>
  <c r="C31289" i="14"/>
  <c r="C31295" i="14"/>
  <c r="C31296" i="14"/>
  <c r="C31303" i="14"/>
  <c r="C31304" i="14"/>
  <c r="C31309" i="14"/>
  <c r="C31310" i="14"/>
  <c r="C31311" i="14"/>
  <c r="C31316" i="14"/>
  <c r="C31319" i="14"/>
  <c r="C31322" i="14"/>
  <c r="C31325" i="14"/>
  <c r="C31327" i="14"/>
  <c r="C31329" i="14"/>
  <c r="C31334" i="14"/>
  <c r="C31336" i="14"/>
  <c r="C31339" i="14"/>
  <c r="C31340" i="14"/>
  <c r="C31345" i="14"/>
  <c r="C31347" i="14"/>
  <c r="C31348" i="14"/>
  <c r="C31353" i="14"/>
  <c r="C31356" i="14"/>
  <c r="C31359" i="14"/>
  <c r="C31361" i="14"/>
  <c r="C31363" i="14"/>
  <c r="C31372" i="14"/>
  <c r="C31374" i="14"/>
  <c r="C31377" i="14"/>
  <c r="C31381" i="14"/>
  <c r="C31384" i="14"/>
  <c r="C31387" i="14"/>
  <c r="C31390" i="14"/>
  <c r="C31393" i="14"/>
  <c r="C31394" i="14"/>
  <c r="C31399" i="14"/>
  <c r="C31400" i="14"/>
  <c r="C31402" i="14"/>
  <c r="C31408" i="14"/>
  <c r="C30816" i="14"/>
  <c r="C30859" i="14"/>
  <c r="C30913" i="14"/>
  <c r="C30930" i="14"/>
  <c r="C30940" i="14"/>
  <c r="C30963" i="14"/>
  <c r="C30981" i="14"/>
  <c r="C31010" i="14"/>
  <c r="C31018" i="14"/>
  <c r="C31097" i="14"/>
  <c r="C31132" i="14"/>
  <c r="C31160" i="14"/>
  <c r="C31247" i="14"/>
  <c r="C31255" i="14"/>
  <c r="C31268" i="14"/>
  <c r="C31292" i="14"/>
  <c r="C31298" i="14"/>
  <c r="C31314" i="14"/>
  <c r="C31323" i="14"/>
  <c r="C31389" i="14"/>
  <c r="C31407" i="14"/>
  <c r="C30780" i="14"/>
  <c r="C30793" i="14"/>
  <c r="C30802" i="14"/>
  <c r="C30806" i="14"/>
  <c r="C30813" i="14"/>
  <c r="C30814" i="14"/>
  <c r="C30819" i="14"/>
  <c r="C30822" i="14"/>
  <c r="C30833" i="14"/>
  <c r="C30837" i="14"/>
  <c r="C30849" i="14"/>
  <c r="C30856" i="14"/>
  <c r="C30866" i="14"/>
  <c r="C30867" i="14"/>
  <c r="C30872" i="14"/>
  <c r="C30874" i="14"/>
  <c r="C30885" i="14"/>
  <c r="C30886" i="14"/>
  <c r="C30887" i="14"/>
  <c r="C30893" i="14"/>
  <c r="C30896" i="14"/>
  <c r="C30907" i="14"/>
  <c r="C30916" i="14"/>
  <c r="C30920" i="14"/>
  <c r="C30927" i="14"/>
  <c r="C30941" i="14"/>
  <c r="C30947" i="14"/>
  <c r="C30949" i="14"/>
  <c r="C30956" i="14"/>
  <c r="C30959" i="14"/>
  <c r="C30966" i="14"/>
  <c r="C30971" i="14"/>
  <c r="C30976" i="14"/>
  <c r="C30988" i="14"/>
  <c r="C30994" i="14"/>
  <c r="C31003" i="14"/>
  <c r="C31006" i="14"/>
  <c r="C31013" i="14"/>
  <c r="C31021" i="14"/>
  <c r="C31029" i="14"/>
  <c r="C31034" i="14"/>
  <c r="C31036" i="14"/>
  <c r="C31048" i="14"/>
  <c r="C31052" i="14"/>
  <c r="C31057" i="14"/>
  <c r="C31061" i="14"/>
  <c r="C31066" i="14"/>
  <c r="C31078" i="14"/>
  <c r="C31085" i="14"/>
  <c r="C31094" i="14"/>
  <c r="C31103" i="14"/>
  <c r="C31111" i="14"/>
  <c r="C31116" i="14"/>
  <c r="C31119" i="14"/>
  <c r="C31126" i="14"/>
  <c r="C31130" i="14"/>
  <c r="C31141" i="14"/>
  <c r="C31150" i="14"/>
  <c r="C31156" i="14"/>
  <c r="C31163" i="14"/>
  <c r="C31164" i="14"/>
  <c r="C31169" i="14"/>
  <c r="C31171" i="14"/>
  <c r="C31176" i="14"/>
  <c r="C31179" i="14"/>
  <c r="C31187" i="14"/>
  <c r="C31189" i="14"/>
  <c r="C31196" i="14"/>
  <c r="C31204" i="14"/>
  <c r="C31209" i="14"/>
  <c r="C31214" i="14"/>
  <c r="C31219" i="14"/>
  <c r="C31227" i="14"/>
  <c r="C31229" i="14"/>
  <c r="C31233" i="14"/>
  <c r="C31237" i="14"/>
  <c r="C31244" i="14"/>
  <c r="C31250" i="14"/>
  <c r="C31260" i="14"/>
  <c r="C31275" i="14"/>
  <c r="C31280" i="14"/>
  <c r="C31284" i="14"/>
  <c r="C31287" i="14"/>
  <c r="C31294" i="14"/>
  <c r="C31297" i="14"/>
  <c r="C31317" i="14"/>
  <c r="C31326" i="14"/>
  <c r="C31335" i="14"/>
  <c r="C31342" i="14"/>
  <c r="C31350" i="14"/>
  <c r="C31355" i="14"/>
  <c r="C31357" i="14"/>
  <c r="C31364" i="14"/>
  <c r="C31367" i="14"/>
  <c r="C31373" i="14"/>
  <c r="C31379" i="14"/>
  <c r="C31383" i="14"/>
  <c r="C31391" i="14"/>
  <c r="C31397" i="14"/>
  <c r="C31404" i="14"/>
  <c r="Z44" i="8" l="1"/>
  <c r="C42318" i="14"/>
  <c r="C42319" i="14"/>
  <c r="C42320" i="14"/>
  <c r="C42321" i="14"/>
  <c r="C42322" i="14"/>
  <c r="C42323" i="14"/>
  <c r="C42324" i="14"/>
  <c r="C42325" i="14"/>
  <c r="C42326" i="14"/>
  <c r="C42327" i="14"/>
  <c r="C42328" i="14"/>
  <c r="C42329" i="14"/>
  <c r="C42330" i="14"/>
  <c r="C13232" i="14"/>
  <c r="C13286" i="14"/>
  <c r="C13289" i="14"/>
  <c r="C13316" i="14"/>
  <c r="C13350" i="14"/>
  <c r="C13355" i="14"/>
  <c r="C13382" i="14"/>
  <c r="C13386" i="14"/>
  <c r="C13412" i="14"/>
  <c r="C13450" i="14"/>
  <c r="C13550" i="14"/>
  <c r="C13556" i="14"/>
  <c r="C13560" i="14"/>
  <c r="C13562" i="14"/>
  <c r="C13570" i="14"/>
  <c r="C13575" i="14"/>
  <c r="C13583" i="14"/>
  <c r="C13592" i="14"/>
  <c r="C13594" i="14"/>
  <c r="C13609" i="14"/>
  <c r="C13611" i="14"/>
  <c r="C13615" i="14"/>
  <c r="C13616" i="14"/>
  <c r="C13617" i="14"/>
  <c r="C13621" i="14"/>
  <c r="C13627" i="14"/>
  <c r="C13629" i="14"/>
  <c r="C13631" i="14"/>
  <c r="C13633" i="14"/>
  <c r="C13639" i="14"/>
  <c r="C13643" i="14"/>
  <c r="C13648" i="14"/>
  <c r="C13649" i="14"/>
  <c r="C13656" i="14"/>
  <c r="C13658" i="14"/>
  <c r="C13665" i="14"/>
  <c r="C13687" i="14"/>
  <c r="C13689" i="14"/>
  <c r="C13691" i="14"/>
  <c r="C13694" i="14"/>
  <c r="C13695" i="14"/>
  <c r="C13696" i="14"/>
  <c r="C13701" i="14"/>
  <c r="C13703" i="14"/>
  <c r="C13710" i="14"/>
  <c r="C13726" i="14"/>
  <c r="C13729" i="14"/>
  <c r="C13730" i="14"/>
  <c r="C13733" i="14"/>
  <c r="C13738" i="14"/>
  <c r="C13745" i="14"/>
  <c r="C13747" i="14"/>
  <c r="C13755" i="14"/>
  <c r="C13756" i="14"/>
  <c r="C13802" i="14"/>
  <c r="C13813" i="14"/>
  <c r="C13815" i="14"/>
  <c r="C13816" i="14"/>
  <c r="C13822" i="14"/>
  <c r="C13828" i="14"/>
  <c r="C13840" i="14"/>
  <c r="C13841" i="14"/>
  <c r="C13848" i="14"/>
  <c r="C13857" i="14"/>
  <c r="C13862" i="14"/>
  <c r="C13865" i="14"/>
  <c r="C13871" i="14"/>
  <c r="C13872" i="14"/>
  <c r="C13876" i="14"/>
  <c r="C13887" i="14"/>
  <c r="C13891" i="14"/>
  <c r="C14003" i="14"/>
  <c r="C14004" i="14"/>
  <c r="C14005" i="14"/>
  <c r="C14006" i="14"/>
  <c r="C14010" i="14"/>
  <c r="C14020" i="14"/>
  <c r="C14022" i="14"/>
  <c r="C14023" i="14"/>
  <c r="C14026" i="14"/>
  <c r="C14028" i="14"/>
  <c r="C14034" i="14"/>
  <c r="C14037" i="14"/>
  <c r="C14039" i="14"/>
  <c r="C14041" i="14"/>
  <c r="C14044" i="14"/>
  <c r="C14047" i="14"/>
  <c r="C14053" i="14"/>
  <c r="C14054" i="14"/>
  <c r="C14064" i="14"/>
  <c r="C14069" i="14"/>
  <c r="C14075" i="14"/>
  <c r="C14077" i="14"/>
  <c r="C14082" i="14"/>
  <c r="C14084" i="14"/>
  <c r="C14088" i="14"/>
  <c r="C14094" i="14"/>
  <c r="C14095" i="14"/>
  <c r="C14096" i="14"/>
  <c r="C14103" i="14"/>
  <c r="C14108" i="14"/>
  <c r="C14135" i="14"/>
  <c r="C14141" i="14"/>
  <c r="C14158" i="14"/>
  <c r="C14173" i="14"/>
  <c r="C14177" i="14"/>
  <c r="C14182" i="14"/>
  <c r="C14196" i="14"/>
  <c r="C14201" i="14"/>
  <c r="C14202" i="14"/>
  <c r="C14204" i="14"/>
  <c r="C14210" i="14"/>
  <c r="C17978" i="14"/>
  <c r="C18009" i="14"/>
  <c r="C13568" i="14"/>
  <c r="C13645" i="14"/>
  <c r="C13748" i="14"/>
  <c r="C14008" i="14"/>
  <c r="C14024" i="14"/>
  <c r="C14043" i="14"/>
  <c r="C13430" i="14"/>
  <c r="C13548" i="14"/>
  <c r="C13555" i="14"/>
  <c r="C13564" i="14"/>
  <c r="C13566" i="14"/>
  <c r="C13571" i="14"/>
  <c r="C13572" i="14"/>
  <c r="C13577" i="14"/>
  <c r="C13579" i="14"/>
  <c r="C13580" i="14"/>
  <c r="C13590" i="14"/>
  <c r="C13593" i="14"/>
  <c r="C13595" i="14"/>
  <c r="C13605" i="14"/>
  <c r="C13606" i="14"/>
  <c r="C13607" i="14"/>
  <c r="C13608" i="14"/>
  <c r="C13618" i="14"/>
  <c r="C13619" i="14"/>
  <c r="C13623" i="14"/>
  <c r="C13624" i="14"/>
  <c r="C13625" i="14"/>
  <c r="C13628" i="14"/>
  <c r="C13630" i="14"/>
  <c r="C13632" i="14"/>
  <c r="C13637" i="14"/>
  <c r="C13638" i="14"/>
  <c r="C13642" i="14"/>
  <c r="C13646" i="14"/>
  <c r="C13647" i="14"/>
  <c r="C13651" i="14"/>
  <c r="C13657" i="14"/>
  <c r="C13661" i="14"/>
  <c r="C13662" i="14"/>
  <c r="C13664" i="14"/>
  <c r="C13690" i="14"/>
  <c r="C13704" i="14"/>
  <c r="C13727" i="14"/>
  <c r="C13732" i="14"/>
  <c r="C13736" i="14"/>
  <c r="C13739" i="14"/>
  <c r="C13749" i="14"/>
  <c r="C13750" i="14"/>
  <c r="C13752" i="14"/>
  <c r="C13753" i="14"/>
  <c r="C13757" i="14"/>
  <c r="C13807" i="14"/>
  <c r="C13810" i="14"/>
  <c r="C13812" i="14"/>
  <c r="C13820" i="14"/>
  <c r="C13823" i="14"/>
  <c r="C13824" i="14"/>
  <c r="C13854" i="14"/>
  <c r="C13860" i="14"/>
  <c r="C13868" i="14"/>
  <c r="C13875" i="14"/>
  <c r="C13886" i="14"/>
  <c r="C14001" i="14"/>
  <c r="C14002" i="14"/>
  <c r="C14019" i="14"/>
  <c r="C14021" i="14"/>
  <c r="C14025" i="14"/>
  <c r="C14027" i="14"/>
  <c r="C14033" i="14"/>
  <c r="C14035" i="14"/>
  <c r="C14036" i="14"/>
  <c r="C14048" i="14"/>
  <c r="C14057" i="14"/>
  <c r="C14060" i="14"/>
  <c r="C14062" i="14"/>
  <c r="C14071" i="14"/>
  <c r="C14072" i="14"/>
  <c r="C14092" i="14"/>
  <c r="C14119" i="14"/>
  <c r="C14147" i="14"/>
  <c r="C14152" i="14"/>
  <c r="C14155" i="14"/>
  <c r="C14176" i="14"/>
  <c r="C14178" i="14"/>
  <c r="C14184" i="14"/>
  <c r="C14185" i="14"/>
  <c r="C14188" i="14"/>
  <c r="C14193" i="14"/>
  <c r="C14195" i="14"/>
  <c r="C14206" i="14"/>
  <c r="C17980" i="14"/>
  <c r="C17989" i="14"/>
  <c r="C17991" i="14"/>
  <c r="C13698" i="14"/>
  <c r="C14167" i="14"/>
  <c r="C13181" i="14"/>
  <c r="C13183" i="14"/>
  <c r="C13184" i="14"/>
  <c r="C13186" i="14"/>
  <c r="C13192" i="14"/>
  <c r="C13193" i="14"/>
  <c r="C13194" i="14"/>
  <c r="C13195" i="14"/>
  <c r="C13198" i="14"/>
  <c r="C13200" i="14"/>
  <c r="C13201" i="14"/>
  <c r="C13203" i="14"/>
  <c r="C13206" i="14"/>
  <c r="C13208" i="14"/>
  <c r="C13211" i="14"/>
  <c r="C13213" i="14"/>
  <c r="C13214" i="14"/>
  <c r="C13216" i="14"/>
  <c r="C13218" i="14"/>
  <c r="C13220" i="14"/>
  <c r="C13221" i="14"/>
  <c r="C13223" i="14"/>
  <c r="C13226" i="14"/>
  <c r="C13228" i="14"/>
  <c r="C13230" i="14"/>
  <c r="C13235" i="14"/>
  <c r="C13239" i="14"/>
  <c r="C13241" i="14"/>
  <c r="C13242" i="14"/>
  <c r="C13244" i="14"/>
  <c r="C13247" i="14"/>
  <c r="C13248" i="14"/>
  <c r="C13250" i="14"/>
  <c r="C13253" i="14"/>
  <c r="C13255" i="14"/>
  <c r="C13256" i="14"/>
  <c r="C13258" i="14"/>
  <c r="C13259" i="14"/>
  <c r="C13260" i="14"/>
  <c r="C13261" i="14"/>
  <c r="C13264" i="14"/>
  <c r="C13266" i="14"/>
  <c r="C13267" i="14"/>
  <c r="C13268" i="14"/>
  <c r="C13273" i="14"/>
  <c r="C13274" i="14"/>
  <c r="C13275" i="14"/>
  <c r="C13276" i="14"/>
  <c r="C13277" i="14"/>
  <c r="C13279" i="14"/>
  <c r="C13280" i="14"/>
  <c r="C13282" i="14"/>
  <c r="C13285" i="14"/>
  <c r="C13287" i="14"/>
  <c r="C13292" i="14"/>
  <c r="C13294" i="14"/>
  <c r="C13295" i="14"/>
  <c r="C13296" i="14"/>
  <c r="C13299" i="14"/>
  <c r="C13301" i="14"/>
  <c r="C13302" i="14"/>
  <c r="C13304" i="14"/>
  <c r="C13306" i="14"/>
  <c r="C13308" i="14"/>
  <c r="C13309" i="14"/>
  <c r="C13311" i="14"/>
  <c r="C13314" i="14"/>
  <c r="C13320" i="14"/>
  <c r="C13321" i="14"/>
  <c r="C13322" i="14"/>
  <c r="C13323" i="14"/>
  <c r="C13326" i="14"/>
  <c r="C13327" i="14"/>
  <c r="C13328" i="14"/>
  <c r="C13333" i="14"/>
  <c r="C13335" i="14"/>
  <c r="C13337" i="14"/>
  <c r="C13338" i="14"/>
  <c r="C13340" i="14"/>
  <c r="C13343" i="14"/>
  <c r="C13344" i="14"/>
  <c r="C13346" i="14"/>
  <c r="C13347" i="14"/>
  <c r="C13349" i="14"/>
  <c r="C13352" i="14"/>
  <c r="C13357" i="14"/>
  <c r="C13359" i="14"/>
  <c r="C13360" i="14"/>
  <c r="C13361" i="14"/>
  <c r="C13363" i="14"/>
  <c r="C13364" i="14"/>
  <c r="C13366" i="14"/>
  <c r="C13368" i="14"/>
  <c r="C13369" i="14"/>
  <c r="C13371" i="14"/>
  <c r="C13372" i="14"/>
  <c r="C13375" i="14"/>
  <c r="C13377" i="14"/>
  <c r="C13380" i="14"/>
  <c r="C13383" i="14"/>
  <c r="C13388" i="14"/>
  <c r="C13389" i="14"/>
  <c r="C13390" i="14"/>
  <c r="C13395" i="14"/>
  <c r="C13396" i="14"/>
  <c r="C13397" i="14"/>
  <c r="C13402" i="14"/>
  <c r="C13404" i="14"/>
  <c r="C13406" i="14"/>
  <c r="C13409" i="14"/>
  <c r="C13411" i="14"/>
  <c r="C13413" i="14"/>
  <c r="C13415" i="14"/>
  <c r="C13417" i="14"/>
  <c r="C13418" i="14"/>
  <c r="C13421" i="14"/>
  <c r="C13424" i="14"/>
  <c r="C13429" i="14"/>
  <c r="C13433" i="14"/>
  <c r="C13435" i="14"/>
  <c r="C13436" i="14"/>
  <c r="C13438" i="14"/>
  <c r="C13442" i="14"/>
  <c r="C13444" i="14"/>
  <c r="C13445" i="14"/>
  <c r="C13447" i="14"/>
  <c r="C13448" i="14"/>
  <c r="C13452" i="14"/>
  <c r="C13453" i="14"/>
  <c r="C13455" i="14"/>
  <c r="C13456" i="14"/>
  <c r="C13459" i="14"/>
  <c r="C13461" i="14"/>
  <c r="C13463" i="14"/>
  <c r="C13464" i="14"/>
  <c r="C13465" i="14"/>
  <c r="C13467" i="14"/>
  <c r="C13468" i="14"/>
  <c r="C13470" i="14"/>
  <c r="C13471" i="14"/>
  <c r="C13473" i="14"/>
  <c r="C13476" i="14"/>
  <c r="C13477" i="14"/>
  <c r="C13479" i="14"/>
  <c r="C13482" i="14"/>
  <c r="C13483" i="14"/>
  <c r="C13486" i="14"/>
  <c r="C13487" i="14"/>
  <c r="C13489" i="14"/>
  <c r="C13492" i="14"/>
  <c r="C13494" i="14"/>
  <c r="C13496" i="14"/>
  <c r="C13497" i="14"/>
  <c r="C13498" i="14"/>
  <c r="C13499" i="14"/>
  <c r="C13504" i="14"/>
  <c r="C13505" i="14"/>
  <c r="C13507" i="14"/>
  <c r="C13510" i="14"/>
  <c r="C13512" i="14"/>
  <c r="C13513" i="14"/>
  <c r="C13517" i="14"/>
  <c r="C13519" i="14"/>
  <c r="C13520" i="14"/>
  <c r="C13522" i="14"/>
  <c r="C13523" i="14"/>
  <c r="C13525" i="14"/>
  <c r="C13526" i="14"/>
  <c r="C13529" i="14"/>
  <c r="C13531" i="14"/>
  <c r="C13532" i="14"/>
  <c r="C13533" i="14"/>
  <c r="C13534" i="14"/>
  <c r="C13535" i="14"/>
  <c r="C13543" i="14"/>
  <c r="C13544" i="14"/>
  <c r="C13545" i="14"/>
  <c r="C13547" i="14"/>
  <c r="C13552" i="14"/>
  <c r="C13565" i="14"/>
  <c r="C13576" i="14"/>
  <c r="C13582" i="14"/>
  <c r="C13584" i="14"/>
  <c r="C13586" i="14"/>
  <c r="C13587" i="14"/>
  <c r="C13599" i="14"/>
  <c r="C13604" i="14"/>
  <c r="C13610" i="14"/>
  <c r="C13612" i="14"/>
  <c r="C13620" i="14"/>
  <c r="C13622" i="14"/>
  <c r="C13641" i="14"/>
  <c r="C13644" i="14"/>
  <c r="C13653" i="14"/>
  <c r="C13669" i="14"/>
  <c r="C13673" i="14"/>
  <c r="C13674" i="14"/>
  <c r="C13675" i="14"/>
  <c r="C13676" i="14"/>
  <c r="C13680" i="14"/>
  <c r="C13682" i="14"/>
  <c r="C13685" i="14"/>
  <c r="C13688" i="14"/>
  <c r="C13693" i="14"/>
  <c r="C13702" i="14"/>
  <c r="C13705" i="14"/>
  <c r="C13706" i="14"/>
  <c r="C13707" i="14"/>
  <c r="C13708" i="14"/>
  <c r="C13712" i="14"/>
  <c r="C13714" i="14"/>
  <c r="C13715" i="14"/>
  <c r="C13717" i="14"/>
  <c r="C13718" i="14"/>
  <c r="C13719" i="14"/>
  <c r="C13721" i="14"/>
  <c r="C13725" i="14"/>
  <c r="C13742" i="14"/>
  <c r="C13743" i="14"/>
  <c r="C13751" i="14"/>
  <c r="C13761" i="14"/>
  <c r="C13763" i="14"/>
  <c r="C13765" i="14"/>
  <c r="C13766" i="14"/>
  <c r="C13768" i="14"/>
  <c r="C13769" i="14"/>
  <c r="C13771" i="14"/>
  <c r="C13774" i="14"/>
  <c r="C13778" i="14"/>
  <c r="C13781" i="14"/>
  <c r="C13783" i="14"/>
  <c r="C13788" i="14"/>
  <c r="C13789" i="14"/>
  <c r="C13791" i="14"/>
  <c r="C13796" i="14"/>
  <c r="C13798" i="14"/>
  <c r="C13801" i="14"/>
  <c r="C13804" i="14"/>
  <c r="C13806" i="14"/>
  <c r="C13809" i="14"/>
  <c r="C13814" i="14"/>
  <c r="C13825" i="14"/>
  <c r="C13830" i="14"/>
  <c r="C13831" i="14"/>
  <c r="C13832" i="14"/>
  <c r="C13834" i="14"/>
  <c r="C13837" i="14"/>
  <c r="C13839" i="14"/>
  <c r="C13846" i="14"/>
  <c r="C13849" i="14"/>
  <c r="C13851" i="14"/>
  <c r="C13856" i="14"/>
  <c r="C13858" i="14"/>
  <c r="C13861" i="14"/>
  <c r="C13863" i="14"/>
  <c r="C13866" i="14"/>
  <c r="C13880" i="14"/>
  <c r="C13881" i="14"/>
  <c r="C13883" i="14"/>
  <c r="C13889" i="14"/>
  <c r="C13890" i="14"/>
  <c r="C13892" i="14"/>
  <c r="C13896" i="14"/>
  <c r="C13898" i="14"/>
  <c r="C13899" i="14"/>
  <c r="C13901" i="14"/>
  <c r="C13905" i="14"/>
  <c r="C13906" i="14"/>
  <c r="C13907" i="14"/>
  <c r="C13912" i="14"/>
  <c r="C13913" i="14"/>
  <c r="C13914" i="14"/>
  <c r="C13915" i="14"/>
  <c r="C13916" i="14"/>
  <c r="C13917" i="14"/>
  <c r="C13918" i="14"/>
  <c r="C13920" i="14"/>
  <c r="C13922" i="14"/>
  <c r="C13924" i="14"/>
  <c r="C13925" i="14"/>
  <c r="C13927" i="14"/>
  <c r="C13929" i="14"/>
  <c r="C13932" i="14"/>
  <c r="C13934" i="14"/>
  <c r="C13935" i="14"/>
  <c r="C13937" i="14"/>
  <c r="C13940" i="14"/>
  <c r="C13941" i="14"/>
  <c r="C13945" i="14"/>
  <c r="C13950" i="14"/>
  <c r="C13952" i="14"/>
  <c r="C13956" i="14"/>
  <c r="C13957" i="14"/>
  <c r="C13958" i="14"/>
  <c r="C13960" i="14"/>
  <c r="C13963" i="14"/>
  <c r="C13964" i="14"/>
  <c r="C13965" i="14"/>
  <c r="C13966" i="14"/>
  <c r="C13967" i="14"/>
  <c r="C13969" i="14"/>
  <c r="C13971" i="14"/>
  <c r="C13974" i="14"/>
  <c r="C13977" i="14"/>
  <c r="C13979" i="14"/>
  <c r="C13981" i="14"/>
  <c r="C13982" i="14"/>
  <c r="C13984" i="14"/>
  <c r="C13985" i="14"/>
  <c r="C13987" i="14"/>
  <c r="C13991" i="14"/>
  <c r="C13992" i="14"/>
  <c r="C13997" i="14"/>
  <c r="C14011" i="14"/>
  <c r="C14014" i="14"/>
  <c r="C14016" i="14"/>
  <c r="C14030" i="14"/>
  <c r="C14046" i="14"/>
  <c r="C14187" i="14"/>
  <c r="C14189" i="14"/>
  <c r="C14190" i="14"/>
  <c r="C14203" i="14"/>
  <c r="C14212" i="14"/>
  <c r="C14213" i="14"/>
  <c r="C14215" i="14"/>
  <c r="C14218" i="14"/>
  <c r="C14220" i="14"/>
  <c r="C14221" i="14"/>
  <c r="C14222" i="14"/>
  <c r="C14225" i="14"/>
  <c r="C14226" i="14"/>
  <c r="C18010" i="14"/>
  <c r="C13185" i="14"/>
  <c r="C13190" i="14"/>
  <c r="C13204" i="14"/>
  <c r="C13210" i="14"/>
  <c r="C13222" i="14"/>
  <c r="C13233" i="14"/>
  <c r="C13237" i="14"/>
  <c r="C13245" i="14"/>
  <c r="C13252" i="14"/>
  <c r="C13271" i="14"/>
  <c r="C13278" i="14"/>
  <c r="C13290" i="14"/>
  <c r="C13291" i="14"/>
  <c r="C13298" i="14"/>
  <c r="C13303" i="14"/>
  <c r="C13318" i="14"/>
  <c r="C13330" i="14"/>
  <c r="C13354" i="14"/>
  <c r="C13379" i="14"/>
  <c r="C13385" i="14"/>
  <c r="C13392" i="14"/>
  <c r="C13393" i="14"/>
  <c r="C13400" i="14"/>
  <c r="C13407" i="14"/>
  <c r="C13423" i="14"/>
  <c r="C13434" i="14"/>
  <c r="C13480" i="14"/>
  <c r="C13485" i="14"/>
  <c r="C13501" i="14"/>
  <c r="C13509" i="14"/>
  <c r="C13515" i="14"/>
  <c r="C13537" i="14"/>
  <c r="C13539" i="14"/>
  <c r="C13561" i="14"/>
  <c r="C13569" i="14"/>
  <c r="C13578" i="14"/>
  <c r="C13600" i="14"/>
  <c r="C13626" i="14"/>
  <c r="C13634" i="14"/>
  <c r="C13652" i="14"/>
  <c r="C13655" i="14"/>
  <c r="C13671" i="14"/>
  <c r="C13684" i="14"/>
  <c r="C13711" i="14"/>
  <c r="C13773" i="14"/>
  <c r="C13776" i="14"/>
  <c r="C13777" i="14"/>
  <c r="C13782" i="14"/>
  <c r="C13786" i="14"/>
  <c r="C13792" i="14"/>
  <c r="C13800" i="14"/>
  <c r="C13818" i="14"/>
  <c r="C13827" i="14"/>
  <c r="C13835" i="14"/>
  <c r="C13847" i="14"/>
  <c r="C13852" i="14"/>
  <c r="C13904" i="14"/>
  <c r="C13908" i="14"/>
  <c r="C13923" i="14"/>
  <c r="C13931" i="14"/>
  <c r="C13938" i="14"/>
  <c r="C13942" i="14"/>
  <c r="C13946" i="14"/>
  <c r="C13955" i="14"/>
  <c r="C13961" i="14"/>
  <c r="C13973" i="14"/>
  <c r="C13990" i="14"/>
  <c r="C14015" i="14"/>
  <c r="C14186" i="14"/>
  <c r="C14192" i="14"/>
  <c r="C14199" i="14"/>
  <c r="C14207" i="14"/>
  <c r="C14216" i="14"/>
  <c r="C14228" i="14"/>
  <c r="C13179" i="14"/>
  <c r="C13180" i="14"/>
  <c r="C13182" i="14"/>
  <c r="C13187" i="14"/>
  <c r="C13188" i="14"/>
  <c r="C13189" i="14"/>
  <c r="C13196" i="14"/>
  <c r="C13197" i="14"/>
  <c r="C13199" i="14"/>
  <c r="C13202" i="14"/>
  <c r="C13205" i="14"/>
  <c r="C13207" i="14"/>
  <c r="C13209" i="14"/>
  <c r="C13212" i="14"/>
  <c r="C13215" i="14"/>
  <c r="C13217" i="14"/>
  <c r="C13219" i="14"/>
  <c r="C13224" i="14"/>
  <c r="C13225" i="14"/>
  <c r="C13227" i="14"/>
  <c r="C13229" i="14"/>
  <c r="C13231" i="14"/>
  <c r="C13236" i="14"/>
  <c r="C13238" i="14"/>
  <c r="C13240" i="14"/>
  <c r="C13243" i="14"/>
  <c r="C13246" i="14"/>
  <c r="C13251" i="14"/>
  <c r="C13254" i="14"/>
  <c r="C13257" i="14"/>
  <c r="C13262" i="14"/>
  <c r="C13265" i="14"/>
  <c r="C13269" i="14"/>
  <c r="C13270" i="14"/>
  <c r="C13281" i="14"/>
  <c r="C13284" i="14"/>
  <c r="C13288" i="14"/>
  <c r="C13297" i="14"/>
  <c r="C13300" i="14"/>
  <c r="C13305" i="14"/>
  <c r="C13307" i="14"/>
  <c r="C13310" i="14"/>
  <c r="C13313" i="14"/>
  <c r="C13315" i="14"/>
  <c r="C13317" i="14"/>
  <c r="C13319" i="14"/>
  <c r="C13324" i="14"/>
  <c r="C13325" i="14"/>
  <c r="C13329" i="14"/>
  <c r="C13331" i="14"/>
  <c r="C13332" i="14"/>
  <c r="C13334" i="14"/>
  <c r="C13336" i="14"/>
  <c r="C13339" i="14"/>
  <c r="C13341" i="14"/>
  <c r="C13342" i="14"/>
  <c r="C13345" i="14"/>
  <c r="C13348" i="14"/>
  <c r="C13351" i="14"/>
  <c r="C13356" i="14"/>
  <c r="C13358" i="14"/>
  <c r="C13362" i="14"/>
  <c r="C13365" i="14"/>
  <c r="C13370" i="14"/>
  <c r="C13376" i="14"/>
  <c r="C13378" i="14"/>
  <c r="C13381" i="14"/>
  <c r="C13384" i="14"/>
  <c r="C13387" i="14"/>
  <c r="C13391" i="14"/>
  <c r="C13398" i="14"/>
  <c r="C13399" i="14"/>
  <c r="C13401" i="14"/>
  <c r="C13405" i="14"/>
  <c r="C13408" i="14"/>
  <c r="C13410" i="14"/>
  <c r="C13414" i="14"/>
  <c r="C13416" i="14"/>
  <c r="C13420" i="14"/>
  <c r="C13425" i="14"/>
  <c r="C13426" i="14"/>
  <c r="C13428" i="14"/>
  <c r="C13432" i="14"/>
  <c r="C13437" i="14"/>
  <c r="C13440" i="14"/>
  <c r="C13441" i="14"/>
  <c r="C13443" i="14"/>
  <c r="C13446" i="14"/>
  <c r="C13451" i="14"/>
  <c r="C13454" i="14"/>
  <c r="C13457" i="14"/>
  <c r="C13460" i="14"/>
  <c r="C13462" i="14"/>
  <c r="C13466" i="14"/>
  <c r="C13469" i="14"/>
  <c r="C13472" i="14"/>
  <c r="C13474" i="14"/>
  <c r="C13475" i="14"/>
  <c r="C13478" i="14"/>
  <c r="C13481" i="14"/>
  <c r="C13484" i="14"/>
  <c r="C13488" i="14"/>
  <c r="C13490" i="14"/>
  <c r="C13491" i="14"/>
  <c r="C13493" i="14"/>
  <c r="C13495" i="14"/>
  <c r="C13500" i="14"/>
  <c r="C13502" i="14"/>
  <c r="C13503" i="14"/>
  <c r="C13508" i="14"/>
  <c r="C13511" i="14"/>
  <c r="C13514" i="14"/>
  <c r="C13516" i="14"/>
  <c r="C13518" i="14"/>
  <c r="C13521" i="14"/>
  <c r="C13524" i="14"/>
  <c r="C13527" i="14"/>
  <c r="C13528" i="14"/>
  <c r="C13530" i="14"/>
  <c r="C13536" i="14"/>
  <c r="C13538" i="14"/>
  <c r="C13540" i="14"/>
  <c r="C13541" i="14"/>
  <c r="C13542" i="14"/>
  <c r="C13546" i="14"/>
  <c r="C13554" i="14"/>
  <c r="C13585" i="14"/>
  <c r="C13596" i="14"/>
  <c r="C13598" i="14"/>
  <c r="C13601" i="14"/>
  <c r="C13603" i="14"/>
  <c r="C13613" i="14"/>
  <c r="C13614" i="14"/>
  <c r="C13635" i="14"/>
  <c r="C13640" i="14"/>
  <c r="C13654" i="14"/>
  <c r="C13660" i="14"/>
  <c r="C13670" i="14"/>
  <c r="C13672" i="14"/>
  <c r="C13677" i="14"/>
  <c r="C13678" i="14"/>
  <c r="C13683" i="14"/>
  <c r="C13686" i="14"/>
  <c r="C13699" i="14"/>
  <c r="C13700" i="14"/>
  <c r="C13709" i="14"/>
  <c r="C13713" i="14"/>
  <c r="C13716" i="14"/>
  <c r="C13720" i="14"/>
  <c r="C13722" i="14"/>
  <c r="C13723" i="14"/>
  <c r="C13724" i="14"/>
  <c r="C13744" i="14"/>
  <c r="C13760" i="14"/>
  <c r="C13762" i="14"/>
  <c r="C13764" i="14"/>
  <c r="C13767" i="14"/>
  <c r="C13770" i="14"/>
  <c r="C13772" i="14"/>
  <c r="C13775" i="14"/>
  <c r="C13784" i="14"/>
  <c r="C13787" i="14"/>
  <c r="C13790" i="14"/>
  <c r="C13795" i="14"/>
  <c r="C13797" i="14"/>
  <c r="C13799" i="14"/>
  <c r="C13805" i="14"/>
  <c r="C13817" i="14"/>
  <c r="C13819" i="14"/>
  <c r="C13821" i="14"/>
  <c r="C13826" i="14"/>
  <c r="C13829" i="14"/>
  <c r="C13833" i="14"/>
  <c r="C13836" i="14"/>
  <c r="C13843" i="14"/>
  <c r="C13844" i="14"/>
  <c r="C13845" i="14"/>
  <c r="C13859" i="14"/>
  <c r="C13864" i="14"/>
  <c r="C13874" i="14"/>
  <c r="C13877" i="14"/>
  <c r="C13882" i="14"/>
  <c r="C13885" i="14"/>
  <c r="C13888" i="14"/>
  <c r="C13893" i="14"/>
  <c r="C13894" i="14"/>
  <c r="C13895" i="14"/>
  <c r="C13897" i="14"/>
  <c r="C13900" i="14"/>
  <c r="C13902" i="14"/>
  <c r="C13903" i="14"/>
  <c r="C13910" i="14"/>
  <c r="C13911" i="14"/>
  <c r="C13919" i="14"/>
  <c r="C13921" i="14"/>
  <c r="C13928" i="14"/>
  <c r="C13930" i="14"/>
  <c r="C13933" i="14"/>
  <c r="C13936" i="14"/>
  <c r="C13939" i="14"/>
  <c r="C13943" i="14"/>
  <c r="C13944" i="14"/>
  <c r="C13947" i="14"/>
  <c r="C13951" i="14"/>
  <c r="C13953" i="14"/>
  <c r="C13954" i="14"/>
  <c r="C13959" i="14"/>
  <c r="C13962" i="14"/>
  <c r="C13968" i="14"/>
  <c r="C13970" i="14"/>
  <c r="C13972" i="14"/>
  <c r="C13975" i="14"/>
  <c r="C13980" i="14"/>
  <c r="C13983" i="14"/>
  <c r="C13986" i="14"/>
  <c r="C13988" i="14"/>
  <c r="C13989" i="14"/>
  <c r="C13993" i="14"/>
  <c r="C13994" i="14"/>
  <c r="C13995" i="14"/>
  <c r="C13996" i="14"/>
  <c r="C14012" i="14"/>
  <c r="C14013" i="14"/>
  <c r="C14017" i="14"/>
  <c r="C14029" i="14"/>
  <c r="C14040" i="14"/>
  <c r="C14042" i="14"/>
  <c r="C14049" i="14"/>
  <c r="C14050" i="14"/>
  <c r="C14197" i="14"/>
  <c r="C14205" i="14"/>
  <c r="C14209" i="14"/>
  <c r="C14214" i="14"/>
  <c r="C14217" i="14"/>
  <c r="C14223" i="14"/>
  <c r="C14227" i="14"/>
  <c r="C13191" i="14"/>
  <c r="C13249" i="14"/>
  <c r="C13263" i="14"/>
  <c r="C13272" i="14"/>
  <c r="C13283" i="14"/>
  <c r="C13312" i="14"/>
  <c r="C13353" i="14"/>
  <c r="C13367" i="14"/>
  <c r="C13373" i="14"/>
  <c r="C13403" i="14"/>
  <c r="C13419" i="14"/>
  <c r="C13427" i="14"/>
  <c r="C13431" i="14"/>
  <c r="C13439" i="14"/>
  <c r="C13449" i="14"/>
  <c r="C13458" i="14"/>
  <c r="C13553" i="14"/>
  <c r="C13557" i="14"/>
  <c r="C13558" i="14"/>
  <c r="C13559" i="14"/>
  <c r="C13567" i="14"/>
  <c r="C13573" i="14"/>
  <c r="C13588" i="14"/>
  <c r="C13597" i="14"/>
  <c r="C13659" i="14"/>
  <c r="C13668" i="14"/>
  <c r="C13679" i="14"/>
  <c r="C13681" i="14"/>
  <c r="C13692" i="14"/>
  <c r="C13697" i="14"/>
  <c r="C13731" i="14"/>
  <c r="C13735" i="14"/>
  <c r="C13737" i="14"/>
  <c r="C13741" i="14"/>
  <c r="C13746" i="14"/>
  <c r="C13758" i="14"/>
  <c r="C13759" i="14"/>
  <c r="C13779" i="14"/>
  <c r="C13780" i="14"/>
  <c r="C13785" i="14"/>
  <c r="C13811" i="14"/>
  <c r="C13838" i="14"/>
  <c r="C13853" i="14"/>
  <c r="C13855" i="14"/>
  <c r="C13867" i="14"/>
  <c r="C13870" i="14"/>
  <c r="C13884" i="14"/>
  <c r="C13949" i="14"/>
  <c r="C13976" i="14"/>
  <c r="C13978" i="14"/>
  <c r="C13999" i="14"/>
  <c r="C14000" i="14"/>
  <c r="C14007" i="14"/>
  <c r="C14031" i="14"/>
  <c r="C14032" i="14"/>
  <c r="C14056" i="14"/>
  <c r="C14058" i="14"/>
  <c r="C14059" i="14"/>
  <c r="C14061" i="14"/>
  <c r="C14063" i="14"/>
  <c r="C14066" i="14"/>
  <c r="C14067" i="14"/>
  <c r="C14076" i="14"/>
  <c r="C14081" i="14"/>
  <c r="C14083" i="14"/>
  <c r="C14085" i="14"/>
  <c r="C14087" i="14"/>
  <c r="C14093" i="14"/>
  <c r="C14097" i="14"/>
  <c r="C14098" i="14"/>
  <c r="C14099" i="14"/>
  <c r="C14100" i="14"/>
  <c r="C14105" i="14"/>
  <c r="C14106" i="14"/>
  <c r="C14107" i="14"/>
  <c r="C14109" i="14"/>
  <c r="C14112" i="14"/>
  <c r="C14114" i="14"/>
  <c r="C14115" i="14"/>
  <c r="C14117" i="14"/>
  <c r="C14122" i="14"/>
  <c r="C14124" i="14"/>
  <c r="C14125" i="14"/>
  <c r="C14127" i="14"/>
  <c r="C14128" i="14"/>
  <c r="C14129" i="14"/>
  <c r="C14130" i="14"/>
  <c r="C14134" i="14"/>
  <c r="C14138" i="14"/>
  <c r="C14139" i="14"/>
  <c r="C14140" i="14"/>
  <c r="C14144" i="14"/>
  <c r="C14149" i="14"/>
  <c r="C14150" i="14"/>
  <c r="C14154" i="14"/>
  <c r="C14157" i="14"/>
  <c r="C14160" i="14"/>
  <c r="C14162" i="14"/>
  <c r="C14163" i="14"/>
  <c r="C14166" i="14"/>
  <c r="C14168" i="14"/>
  <c r="C14169" i="14"/>
  <c r="C14179" i="14"/>
  <c r="C14181" i="14"/>
  <c r="C14191" i="14"/>
  <c r="C14194" i="14"/>
  <c r="C14198" i="14"/>
  <c r="C14200" i="14"/>
  <c r="C14211" i="14"/>
  <c r="C14219" i="14"/>
  <c r="C17976" i="14"/>
  <c r="C17979" i="14"/>
  <c r="C17985" i="14"/>
  <c r="C17986" i="14"/>
  <c r="C17987" i="14"/>
  <c r="C17990" i="14"/>
  <c r="C17992" i="14"/>
  <c r="C17994" i="14"/>
  <c r="C17995" i="14"/>
  <c r="C17997" i="14"/>
  <c r="C17999" i="14"/>
  <c r="C18000" i="14"/>
  <c r="C18002" i="14"/>
  <c r="C18003" i="14"/>
  <c r="C18006" i="14"/>
  <c r="C18008" i="14"/>
  <c r="C14052" i="14"/>
  <c r="C14070" i="14"/>
  <c r="C14110" i="14"/>
  <c r="C14132" i="14"/>
  <c r="C17983" i="14"/>
  <c r="C13234" i="14"/>
  <c r="C13422" i="14"/>
  <c r="C13506" i="14"/>
  <c r="C13793" i="14"/>
  <c r="C13998" i="14"/>
  <c r="C14090" i="14"/>
  <c r="C14121" i="14"/>
  <c r="C14136" i="14"/>
  <c r="C14143" i="14"/>
  <c r="C14153" i="14"/>
  <c r="C14159" i="14"/>
  <c r="C18001" i="14"/>
  <c r="C18005" i="14"/>
  <c r="C13293" i="14"/>
  <c r="C13374" i="14"/>
  <c r="C13394" i="14"/>
  <c r="C13549" i="14"/>
  <c r="C13563" i="14"/>
  <c r="C13574" i="14"/>
  <c r="C13581" i="14"/>
  <c r="C13589" i="14"/>
  <c r="C13591" i="14"/>
  <c r="C13602" i="14"/>
  <c r="C13636" i="14"/>
  <c r="C13650" i="14"/>
  <c r="C13666" i="14"/>
  <c r="C13667" i="14"/>
  <c r="C13728" i="14"/>
  <c r="C13734" i="14"/>
  <c r="C13740" i="14"/>
  <c r="C13754" i="14"/>
  <c r="C13808" i="14"/>
  <c r="C13842" i="14"/>
  <c r="C13850" i="14"/>
  <c r="C13873" i="14"/>
  <c r="C13878" i="14"/>
  <c r="C13879" i="14"/>
  <c r="C13909" i="14"/>
  <c r="C13926" i="14"/>
  <c r="C13948" i="14"/>
  <c r="C14009" i="14"/>
  <c r="C14038" i="14"/>
  <c r="C14045" i="14"/>
  <c r="C14051" i="14"/>
  <c r="C14055" i="14"/>
  <c r="C14065" i="14"/>
  <c r="C14068" i="14"/>
  <c r="C14073" i="14"/>
  <c r="C14078" i="14"/>
  <c r="C14079" i="14"/>
  <c r="C14080" i="14"/>
  <c r="C14089" i="14"/>
  <c r="C14091" i="14"/>
  <c r="C14101" i="14"/>
  <c r="C14104" i="14"/>
  <c r="C14111" i="14"/>
  <c r="C14113" i="14"/>
  <c r="C14116" i="14"/>
  <c r="C14118" i="14"/>
  <c r="C14123" i="14"/>
  <c r="C14126" i="14"/>
  <c r="C14131" i="14"/>
  <c r="C14133" i="14"/>
  <c r="C14137" i="14"/>
  <c r="C14142" i="14"/>
  <c r="C14145" i="14"/>
  <c r="C14148" i="14"/>
  <c r="C14151" i="14"/>
  <c r="C14156" i="14"/>
  <c r="C14161" i="14"/>
  <c r="C14165" i="14"/>
  <c r="C14170" i="14"/>
  <c r="C14171" i="14"/>
  <c r="C14174" i="14"/>
  <c r="C14175" i="14"/>
  <c r="C14180" i="14"/>
  <c r="C14183" i="14"/>
  <c r="C14208" i="14"/>
  <c r="C14224" i="14"/>
  <c r="C17977" i="14"/>
  <c r="C17981" i="14"/>
  <c r="C17982" i="14"/>
  <c r="C17984" i="14"/>
  <c r="C17988" i="14"/>
  <c r="C17993" i="14"/>
  <c r="C17996" i="14"/>
  <c r="C17998" i="14"/>
  <c r="C18004" i="14"/>
  <c r="C18007" i="14"/>
  <c r="C14086" i="14"/>
  <c r="C13551" i="14"/>
  <c r="C13663" i="14"/>
  <c r="C13794" i="14"/>
  <c r="C13803" i="14"/>
  <c r="C13869" i="14"/>
  <c r="C14018" i="14"/>
  <c r="C14074" i="14"/>
  <c r="C14102" i="14"/>
  <c r="C14120" i="14"/>
  <c r="C14146" i="14"/>
  <c r="C14164" i="14"/>
  <c r="C14172" i="14"/>
  <c r="C42174" i="14"/>
  <c r="C42175" i="14"/>
  <c r="C42176" i="14"/>
  <c r="C42177" i="14"/>
  <c r="C42178" i="14"/>
  <c r="C42179" i="14"/>
  <c r="C42180" i="14"/>
  <c r="C42181" i="14"/>
  <c r="C42182" i="14"/>
  <c r="C42183" i="14"/>
  <c r="C42184" i="14"/>
  <c r="C42185" i="14"/>
  <c r="C42186" i="14"/>
  <c r="C42187" i="14"/>
  <c r="C42188" i="14"/>
  <c r="C42189" i="14"/>
  <c r="C42190" i="14"/>
  <c r="C42191" i="14"/>
  <c r="C42192" i="14"/>
  <c r="C42193" i="14"/>
  <c r="C42194" i="14"/>
  <c r="C42195" i="14"/>
  <c r="C42196" i="14"/>
  <c r="C42197" i="14"/>
  <c r="C42198" i="14"/>
  <c r="C42199" i="14"/>
  <c r="C42200" i="14"/>
  <c r="C42201" i="14"/>
  <c r="C42202" i="14"/>
  <c r="C42203" i="14"/>
  <c r="C42204" i="14"/>
  <c r="C42205" i="14"/>
  <c r="C42206" i="14"/>
  <c r="C42207" i="14"/>
  <c r="C42208" i="14"/>
  <c r="C42209" i="14"/>
  <c r="C42210" i="14"/>
  <c r="C42211" i="14"/>
  <c r="C42212" i="14"/>
  <c r="C42213" i="14"/>
  <c r="C42214" i="14"/>
  <c r="C42215" i="14"/>
  <c r="C42216" i="14"/>
  <c r="C42217" i="14"/>
  <c r="C42218" i="14"/>
  <c r="C42219" i="14"/>
  <c r="C42220" i="14"/>
  <c r="C42221" i="14"/>
  <c r="C42222" i="14"/>
  <c r="C42223" i="14"/>
  <c r="C42224" i="14"/>
  <c r="C42225" i="14"/>
  <c r="C42226" i="14"/>
  <c r="C42227" i="14"/>
  <c r="C42228" i="14"/>
  <c r="C42229" i="14"/>
  <c r="C42230" i="14"/>
  <c r="C42231" i="14"/>
  <c r="C42232" i="14"/>
  <c r="C42233" i="14"/>
  <c r="C42234" i="14"/>
  <c r="C42235" i="14"/>
  <c r="C42236" i="14"/>
  <c r="C42237" i="14"/>
  <c r="C42238" i="14"/>
  <c r="C42239" i="14"/>
  <c r="C42240" i="14"/>
  <c r="C42241" i="14"/>
  <c r="C42242" i="14"/>
  <c r="C42243" i="14"/>
  <c r="C42244" i="14"/>
  <c r="C42245" i="14"/>
  <c r="C42246" i="14"/>
  <c r="C42247" i="14"/>
  <c r="C42248" i="14"/>
  <c r="C42249" i="14"/>
  <c r="C42250" i="14"/>
  <c r="C42251" i="14"/>
  <c r="C42252" i="14"/>
  <c r="C42253" i="14"/>
  <c r="C42254" i="14"/>
  <c r="C42255" i="14"/>
  <c r="C42256" i="14"/>
  <c r="C42257" i="14"/>
  <c r="C42258" i="14"/>
  <c r="C42259" i="14"/>
  <c r="C42260" i="14"/>
  <c r="C42261" i="14"/>
  <c r="C42263" i="14"/>
  <c r="C42264" i="14"/>
  <c r="C42265" i="14"/>
  <c r="C42266" i="14"/>
  <c r="C42267" i="14"/>
  <c r="C42268" i="14"/>
  <c r="C42269" i="14"/>
  <c r="C42270" i="14"/>
  <c r="C42271" i="14"/>
  <c r="C42272" i="14"/>
  <c r="C42273" i="14"/>
  <c r="C42274" i="14"/>
  <c r="C42275" i="14"/>
  <c r="C42276" i="14"/>
  <c r="C42277" i="14"/>
  <c r="C42278" i="14"/>
  <c r="C42279" i="14"/>
  <c r="C42280" i="14"/>
  <c r="C42281" i="14"/>
  <c r="C42282" i="14"/>
  <c r="C42283" i="14"/>
  <c r="C42284" i="14"/>
  <c r="C42285" i="14"/>
  <c r="C42286" i="14"/>
  <c r="C42287" i="14"/>
  <c r="C42288" i="14"/>
  <c r="C42289" i="14"/>
  <c r="C42290" i="14"/>
  <c r="C42291" i="14"/>
  <c r="C42292" i="14"/>
  <c r="C42293" i="14"/>
  <c r="C42294" i="14"/>
  <c r="C42295" i="14"/>
  <c r="C42296" i="14"/>
  <c r="C42297" i="14"/>
  <c r="C42298" i="14"/>
  <c r="C42299" i="14"/>
  <c r="C42300" i="14"/>
  <c r="C42301" i="14"/>
  <c r="C42302" i="14"/>
  <c r="C42303" i="14"/>
  <c r="C42304" i="14"/>
  <c r="C42305" i="14"/>
  <c r="C42306" i="14"/>
  <c r="C42307" i="14"/>
  <c r="C42308" i="14"/>
  <c r="C42309" i="14"/>
  <c r="C42310" i="14"/>
  <c r="C42311" i="14"/>
  <c r="C42312" i="14"/>
  <c r="C42313" i="14"/>
  <c r="C42314" i="14"/>
  <c r="C42315" i="14"/>
  <c r="C42316" i="14"/>
  <c r="C42317" i="14"/>
  <c r="C42331" i="14"/>
  <c r="C42333" i="14"/>
  <c r="C42337" i="14"/>
  <c r="C42340" i="14"/>
  <c r="C15467" i="14"/>
  <c r="C15469" i="14"/>
  <c r="C15471" i="14"/>
  <c r="C15474" i="14"/>
  <c r="C15476" i="14"/>
  <c r="C15477" i="14"/>
  <c r="C15478" i="14"/>
  <c r="C15483" i="14"/>
  <c r="C15484" i="14"/>
  <c r="C15485" i="14"/>
  <c r="C15488" i="14"/>
  <c r="C15489" i="14"/>
  <c r="C15491" i="14"/>
  <c r="C15493" i="14"/>
  <c r="C15495" i="14"/>
  <c r="C15496" i="14"/>
  <c r="C15503" i="14"/>
  <c r="C15505" i="14"/>
  <c r="C15506" i="14"/>
  <c r="C15508" i="14"/>
  <c r="C15510" i="14"/>
  <c r="C15468" i="14"/>
  <c r="C15472" i="14"/>
  <c r="C15475" i="14"/>
  <c r="C15481" i="14"/>
  <c r="C15482" i="14"/>
  <c r="C15497" i="14"/>
  <c r="C15507" i="14"/>
  <c r="C15465" i="14"/>
  <c r="C15470" i="14"/>
  <c r="C15473" i="14"/>
  <c r="C15479" i="14"/>
  <c r="C15480" i="14"/>
  <c r="C15486" i="14"/>
  <c r="C15487" i="14"/>
  <c r="C15490" i="14"/>
  <c r="C15492" i="14"/>
  <c r="C15494" i="14"/>
  <c r="C15504" i="14"/>
  <c r="C15509" i="14"/>
  <c r="C15511" i="14"/>
  <c r="C43593" i="14"/>
  <c r="C43594" i="14"/>
  <c r="C43595" i="14"/>
  <c r="C43596" i="14"/>
  <c r="C43597" i="14"/>
  <c r="C43598" i="14"/>
  <c r="C43599" i="14"/>
  <c r="C43600" i="14"/>
  <c r="C43601" i="14"/>
  <c r="C43602" i="14"/>
  <c r="C43603" i="14"/>
  <c r="C43604" i="14"/>
  <c r="C43605" i="14"/>
  <c r="C43606" i="14"/>
  <c r="C43607" i="14"/>
  <c r="C43608" i="14"/>
  <c r="C43609" i="14"/>
  <c r="C43610" i="14"/>
  <c r="C43611" i="14"/>
  <c r="C43612" i="14"/>
  <c r="C43613" i="14"/>
  <c r="C43614" i="14"/>
  <c r="C43615" i="14"/>
  <c r="C43616" i="14"/>
  <c r="C43617" i="14"/>
  <c r="C43618" i="14"/>
  <c r="C43619" i="14"/>
  <c r="C43620" i="14"/>
  <c r="C43621" i="14"/>
  <c r="C43622" i="14"/>
  <c r="C43623" i="14"/>
  <c r="C43624" i="14"/>
  <c r="C43625" i="14"/>
  <c r="C43626" i="14"/>
  <c r="C43627" i="14"/>
  <c r="C43628" i="14"/>
  <c r="C43629" i="14"/>
  <c r="C43630" i="14"/>
  <c r="C43631" i="14"/>
  <c r="C43632" i="14"/>
  <c r="C43633" i="14"/>
  <c r="C43634" i="14"/>
  <c r="C43635" i="14"/>
  <c r="C43636" i="14"/>
  <c r="C43637" i="14"/>
  <c r="C43638" i="14"/>
  <c r="C43639" i="14"/>
  <c r="C43640" i="14"/>
  <c r="C43641" i="14"/>
  <c r="C43642" i="14"/>
  <c r="C43643" i="14"/>
  <c r="C43644" i="14"/>
  <c r="C43645" i="14"/>
  <c r="C43646" i="14"/>
  <c r="C43647" i="14"/>
  <c r="C43648" i="14"/>
  <c r="C43649" i="14"/>
  <c r="C43650" i="14"/>
  <c r="C43651" i="14"/>
  <c r="C43652" i="14"/>
  <c r="C43653" i="14"/>
  <c r="C43654" i="14"/>
  <c r="C43655" i="14"/>
  <c r="C43656" i="14"/>
  <c r="C43657" i="14"/>
  <c r="C43658" i="14"/>
  <c r="C43659" i="14"/>
  <c r="C43660" i="14"/>
  <c r="C43661" i="14"/>
  <c r="C43662" i="14"/>
  <c r="C43663" i="14"/>
  <c r="C43664" i="14"/>
  <c r="C43665" i="14"/>
  <c r="C43666" i="14"/>
  <c r="C43667" i="14"/>
  <c r="C43668" i="14"/>
  <c r="C43669" i="14"/>
  <c r="C43670" i="14"/>
  <c r="C43671" i="14"/>
  <c r="C43672" i="14"/>
  <c r="C43673" i="14"/>
  <c r="C43674" i="14"/>
  <c r="C43675" i="14"/>
  <c r="C43676" i="14"/>
  <c r="C43677" i="14"/>
  <c r="C43678" i="14"/>
  <c r="C43679" i="14"/>
  <c r="C43680" i="14"/>
  <c r="C43681" i="14"/>
  <c r="C43682" i="14"/>
  <c r="C43683" i="14"/>
  <c r="C43684" i="14"/>
  <c r="C43685" i="14"/>
  <c r="C43686" i="14"/>
  <c r="C43687" i="14"/>
  <c r="C43688" i="14"/>
  <c r="C43689" i="14"/>
  <c r="C43690" i="14"/>
  <c r="C43691" i="14"/>
  <c r="C43692" i="14"/>
  <c r="C43693" i="14"/>
  <c r="C43694" i="14"/>
  <c r="C43695" i="14"/>
  <c r="C43696" i="14"/>
  <c r="C43697" i="14"/>
  <c r="C43698" i="14"/>
  <c r="C43699" i="14"/>
  <c r="C43700" i="14"/>
  <c r="C43701" i="14"/>
  <c r="C43702" i="14"/>
  <c r="C43703" i="14"/>
  <c r="C43704" i="14"/>
  <c r="C43705" i="14"/>
  <c r="C43706" i="14"/>
  <c r="C43707" i="14"/>
  <c r="C43708" i="14"/>
  <c r="C43709" i="14"/>
  <c r="C43710" i="14"/>
  <c r="C43711" i="14"/>
  <c r="C43712" i="14"/>
  <c r="C43713" i="14"/>
  <c r="C43714" i="14"/>
  <c r="C43715" i="14"/>
  <c r="C43716" i="14"/>
  <c r="C43717" i="14"/>
  <c r="C43718" i="14"/>
  <c r="C43719" i="14"/>
  <c r="C43720" i="14"/>
  <c r="C43721" i="14"/>
  <c r="C43722" i="14"/>
  <c r="C43723" i="14"/>
  <c r="C43724" i="14"/>
  <c r="C43725" i="14"/>
  <c r="C43726" i="14"/>
  <c r="C43727" i="14"/>
  <c r="C43728" i="14"/>
  <c r="C43729" i="14"/>
  <c r="C43730" i="14"/>
  <c r="C43731" i="14"/>
  <c r="C43732" i="14"/>
  <c r="C43733" i="14"/>
  <c r="C43734" i="14"/>
  <c r="C43735" i="14"/>
  <c r="C43736" i="14"/>
  <c r="C43737" i="14"/>
  <c r="C43738" i="14"/>
  <c r="C43739" i="14"/>
  <c r="C43740" i="14"/>
  <c r="C43741" i="14"/>
  <c r="C43742" i="14"/>
  <c r="C43743" i="14"/>
  <c r="C43744" i="14"/>
  <c r="C43745" i="14"/>
  <c r="C43746" i="14"/>
  <c r="C43747" i="14"/>
  <c r="C43748" i="14"/>
  <c r="C43749" i="14"/>
  <c r="C43750" i="14"/>
  <c r="C43751" i="14"/>
  <c r="C43752" i="14"/>
  <c r="C43753" i="14"/>
  <c r="C43754" i="14"/>
  <c r="C43755" i="14"/>
  <c r="C43756" i="14"/>
  <c r="C43757" i="14"/>
  <c r="C43758" i="14"/>
  <c r="C43759" i="14"/>
  <c r="C43760" i="14"/>
  <c r="C43761" i="14"/>
  <c r="C43762" i="14"/>
  <c r="C43763" i="14"/>
  <c r="C43764" i="14"/>
  <c r="C43765" i="14"/>
  <c r="C43766" i="14"/>
  <c r="C43767" i="14"/>
  <c r="C43768" i="14"/>
  <c r="C43769" i="14"/>
  <c r="C43770" i="14"/>
  <c r="C43771" i="14"/>
  <c r="C43772" i="14"/>
  <c r="C43773" i="14"/>
  <c r="C43774" i="14"/>
  <c r="C43775" i="14"/>
  <c r="C43776" i="14"/>
  <c r="C43777" i="14"/>
  <c r="C43778" i="14"/>
  <c r="C43779" i="14"/>
  <c r="C43780" i="14"/>
  <c r="C43781" i="14"/>
  <c r="C43782" i="14"/>
  <c r="C43783" i="14"/>
  <c r="C43784" i="14"/>
  <c r="C43785" i="14"/>
  <c r="C43786" i="14"/>
  <c r="C43787" i="14"/>
  <c r="C43788" i="14"/>
  <c r="C43789" i="14"/>
  <c r="C43790" i="14"/>
  <c r="C43791" i="14"/>
  <c r="C43792" i="14"/>
  <c r="C43793" i="14"/>
  <c r="C43794" i="14"/>
  <c r="C43795" i="14"/>
  <c r="C43796" i="14"/>
  <c r="C43797" i="14"/>
  <c r="C43798" i="14"/>
  <c r="C43799" i="14"/>
  <c r="C43800" i="14"/>
  <c r="C43801" i="14"/>
  <c r="C43802" i="14"/>
  <c r="C43803" i="14"/>
  <c r="C43804" i="14"/>
  <c r="C43805" i="14"/>
  <c r="C43806" i="14"/>
  <c r="C43807" i="14"/>
  <c r="C43808" i="14"/>
  <c r="C43809" i="14"/>
  <c r="C43810" i="14"/>
  <c r="C43811" i="14"/>
  <c r="C43812" i="14"/>
  <c r="C43813" i="14"/>
  <c r="C43814" i="14"/>
  <c r="C43815" i="14"/>
  <c r="C43816" i="14"/>
  <c r="C43817" i="14"/>
  <c r="C43818" i="14"/>
  <c r="C43819" i="14"/>
  <c r="C43820" i="14"/>
  <c r="C43821" i="14"/>
  <c r="C43822" i="14"/>
  <c r="C43823" i="14"/>
  <c r="C43824" i="14"/>
  <c r="C43825" i="14"/>
  <c r="C43826" i="14"/>
  <c r="C43827" i="14"/>
  <c r="C43828" i="14"/>
  <c r="C43829" i="14"/>
  <c r="C43830" i="14"/>
  <c r="C43831" i="14"/>
  <c r="C43832" i="14"/>
  <c r="C43833" i="14"/>
  <c r="C43834" i="14"/>
  <c r="C43835" i="14"/>
  <c r="C43836" i="14"/>
  <c r="C43837" i="14"/>
  <c r="C43838" i="14"/>
  <c r="C43839" i="14"/>
  <c r="C43840" i="14"/>
  <c r="C43841" i="14"/>
  <c r="C43842" i="14"/>
  <c r="C43843" i="14"/>
  <c r="C43844" i="14"/>
  <c r="C43845" i="14"/>
  <c r="C43846" i="14"/>
  <c r="C43847" i="14"/>
  <c r="C43848" i="14"/>
  <c r="C43849" i="14"/>
  <c r="C43850" i="14"/>
  <c r="C43851" i="14"/>
  <c r="C43852" i="14"/>
  <c r="C43853" i="14"/>
  <c r="C43854" i="14"/>
  <c r="C43855" i="14"/>
  <c r="C43856" i="14"/>
  <c r="C43857" i="14"/>
  <c r="C43858" i="14"/>
  <c r="C43859" i="14"/>
  <c r="C43860" i="14"/>
  <c r="C43861" i="14"/>
  <c r="C43862" i="14"/>
  <c r="C43863" i="14"/>
  <c r="C43864" i="14"/>
  <c r="C43865" i="14"/>
  <c r="C43866" i="14"/>
  <c r="C43867" i="14"/>
  <c r="C43868" i="14"/>
  <c r="C43869" i="14"/>
  <c r="C15785" i="14"/>
  <c r="C15786" i="14"/>
  <c r="C15787" i="14"/>
  <c r="C15788" i="14"/>
  <c r="C15789" i="14"/>
  <c r="C15790" i="14"/>
  <c r="C15792" i="14"/>
  <c r="C15793" i="14"/>
  <c r="C15794" i="14"/>
  <c r="C15796" i="14"/>
  <c r="C15797" i="14"/>
  <c r="C15798" i="14"/>
  <c r="C15799" i="14"/>
  <c r="C15804" i="14"/>
  <c r="C15807" i="14"/>
  <c r="C15809" i="14"/>
  <c r="C15813" i="14"/>
  <c r="C15814" i="14"/>
  <c r="C15817" i="14"/>
  <c r="C15819" i="14"/>
  <c r="C15820" i="14"/>
  <c r="C15822" i="14"/>
  <c r="C15825" i="14"/>
  <c r="C15827" i="14"/>
  <c r="C15829" i="14"/>
  <c r="C15832" i="14"/>
  <c r="C15833" i="14"/>
  <c r="C15835" i="14"/>
  <c r="C15839" i="14"/>
  <c r="C15840" i="14"/>
  <c r="C15842" i="14"/>
  <c r="C15843" i="14"/>
  <c r="C15845" i="14"/>
  <c r="C15847" i="14"/>
  <c r="C15851" i="14"/>
  <c r="C15852" i="14"/>
  <c r="C15853" i="14"/>
  <c r="C15854" i="14"/>
  <c r="C15856" i="14"/>
  <c r="C15857" i="14"/>
  <c r="C15858" i="14"/>
  <c r="C15864" i="14"/>
  <c r="C15865" i="14"/>
  <c r="C15867" i="14"/>
  <c r="C15869" i="14"/>
  <c r="C15871" i="14"/>
  <c r="C15872" i="14"/>
  <c r="C15873" i="14"/>
  <c r="C15876" i="14"/>
  <c r="C15877" i="14"/>
  <c r="C15879" i="14"/>
  <c r="C15880" i="14"/>
  <c r="C15881" i="14"/>
  <c r="C15882" i="14"/>
  <c r="C15887" i="14"/>
  <c r="C15889" i="14"/>
  <c r="C15892" i="14"/>
  <c r="C15894" i="14"/>
  <c r="C15895" i="14"/>
  <c r="C15897" i="14"/>
  <c r="C15899" i="14"/>
  <c r="C15900" i="14"/>
  <c r="C15902" i="14"/>
  <c r="C15905" i="14"/>
  <c r="C15910" i="14"/>
  <c r="C15911" i="14"/>
  <c r="C15912" i="14"/>
  <c r="C15913" i="14"/>
  <c r="C15919" i="14"/>
  <c r="C15920" i="14"/>
  <c r="C15922" i="14"/>
  <c r="C15927" i="14"/>
  <c r="C15930" i="14"/>
  <c r="C15932" i="14"/>
  <c r="C15933" i="14"/>
  <c r="C15935" i="14"/>
  <c r="C15937" i="14"/>
  <c r="C15940" i="14"/>
  <c r="C15943" i="14"/>
  <c r="C15945" i="14"/>
  <c r="C15946" i="14"/>
  <c r="C15947" i="14"/>
  <c r="C15948" i="14"/>
  <c r="C15958" i="14"/>
  <c r="C15963" i="14"/>
  <c r="C15964" i="14"/>
  <c r="C15965" i="14"/>
  <c r="C15966" i="14"/>
  <c r="C15968" i="14"/>
  <c r="C15972" i="14"/>
  <c r="C15975" i="14"/>
  <c r="C15977" i="14"/>
  <c r="C15978" i="14"/>
  <c r="C15981" i="14"/>
  <c r="C15983" i="14"/>
  <c r="C15985" i="14"/>
  <c r="C15988" i="14"/>
  <c r="C15989" i="14"/>
  <c r="C15991" i="14"/>
  <c r="C15994" i="14"/>
  <c r="C15995" i="14"/>
  <c r="C15996" i="14"/>
  <c r="C15997" i="14"/>
  <c r="C15998" i="14"/>
  <c r="C16000" i="14"/>
  <c r="C16001" i="14"/>
  <c r="C16005" i="14"/>
  <c r="C16006" i="14"/>
  <c r="C16007" i="14"/>
  <c r="C16008" i="14"/>
  <c r="C16010" i="14"/>
  <c r="C16011" i="14"/>
  <c r="C16014" i="14"/>
  <c r="C16018" i="14"/>
  <c r="C16021" i="14"/>
  <c r="C16022" i="14"/>
  <c r="C16023" i="14"/>
  <c r="C16024" i="14"/>
  <c r="C16028" i="14"/>
  <c r="C16029" i="14"/>
  <c r="C16031" i="14"/>
  <c r="C16033" i="14"/>
  <c r="C16034" i="14"/>
  <c r="C16036" i="14"/>
  <c r="C16039" i="14"/>
  <c r="C16042" i="14"/>
  <c r="C16045" i="14"/>
  <c r="C16048" i="14"/>
  <c r="C16050" i="14"/>
  <c r="C16054" i="14"/>
  <c r="C16055" i="14"/>
  <c r="C16056" i="14"/>
  <c r="C16060" i="14"/>
  <c r="C16061" i="14"/>
  <c r="C16062" i="14"/>
  <c r="C16065" i="14"/>
  <c r="C16066" i="14"/>
  <c r="C16071" i="14"/>
  <c r="C16072" i="14"/>
  <c r="C16073" i="14"/>
  <c r="C16074" i="14"/>
  <c r="C16076" i="14"/>
  <c r="C16078" i="14"/>
  <c r="C16080" i="14"/>
  <c r="C16081" i="14"/>
  <c r="C16085" i="14"/>
  <c r="C16087" i="14"/>
  <c r="C16091" i="14"/>
  <c r="C16093" i="14"/>
  <c r="C16094" i="14"/>
  <c r="C16096" i="14"/>
  <c r="C16099" i="14"/>
  <c r="C16101" i="14"/>
  <c r="C16102" i="14"/>
  <c r="C16104" i="14"/>
  <c r="C16105" i="14"/>
  <c r="C16107" i="14"/>
  <c r="C16109" i="14"/>
  <c r="C16111" i="14"/>
  <c r="C16113" i="14"/>
  <c r="C16114" i="14"/>
  <c r="C16115" i="14"/>
  <c r="C16117" i="14"/>
  <c r="C16119" i="14"/>
  <c r="C16121" i="14"/>
  <c r="C16122" i="14"/>
  <c r="C16125" i="14"/>
  <c r="C16126" i="14"/>
  <c r="C16128" i="14"/>
  <c r="C16130" i="14"/>
  <c r="C16132" i="14"/>
  <c r="C16136" i="14"/>
  <c r="C16137" i="14"/>
  <c r="C16138" i="14"/>
  <c r="C16139" i="14"/>
  <c r="C16140" i="14"/>
  <c r="C16141" i="14"/>
  <c r="C16143" i="14"/>
  <c r="C16146" i="14"/>
  <c r="C16148" i="14"/>
  <c r="C16150" i="14"/>
  <c r="C16151" i="14"/>
  <c r="C16153" i="14"/>
  <c r="C16156" i="14"/>
  <c r="C16157" i="14"/>
  <c r="C16158" i="14"/>
  <c r="C16159" i="14"/>
  <c r="C16160" i="14"/>
  <c r="C16163" i="14"/>
  <c r="C16168" i="14"/>
  <c r="C16169" i="14"/>
  <c r="C16170" i="14"/>
  <c r="C16171" i="14"/>
  <c r="C16174" i="14"/>
  <c r="C16176" i="14"/>
  <c r="C16178" i="14"/>
  <c r="C16179" i="14"/>
  <c r="C16182" i="14"/>
  <c r="C16184" i="14"/>
  <c r="C16186" i="14"/>
  <c r="C16189" i="14"/>
  <c r="C16190" i="14"/>
  <c r="C16192" i="14"/>
  <c r="C16194" i="14"/>
  <c r="C16198" i="14"/>
  <c r="C16199" i="14"/>
  <c r="C16200" i="14"/>
  <c r="C16205" i="14"/>
  <c r="C16207" i="14"/>
  <c r="C16208" i="14"/>
  <c r="C16209" i="14"/>
  <c r="C16210" i="14"/>
  <c r="C16211" i="14"/>
  <c r="C16212" i="14"/>
  <c r="C16217" i="14"/>
  <c r="C16218" i="14"/>
  <c r="C16219" i="14"/>
  <c r="C16220" i="14"/>
  <c r="C16225" i="14"/>
  <c r="C16227" i="14"/>
  <c r="C16228" i="14"/>
  <c r="C16230" i="14"/>
  <c r="C16233" i="14"/>
  <c r="C16234" i="14"/>
  <c r="C16236" i="14"/>
  <c r="C16238" i="14"/>
  <c r="C16240" i="14"/>
  <c r="C16241" i="14"/>
  <c r="C16243" i="14"/>
  <c r="C16244" i="14"/>
  <c r="C16247" i="14"/>
  <c r="C16248" i="14"/>
  <c r="C16252" i="14"/>
  <c r="C16254" i="14"/>
  <c r="C16255" i="14"/>
  <c r="C16257" i="14"/>
  <c r="C16258" i="14"/>
  <c r="C16259" i="14"/>
  <c r="C16261" i="14"/>
  <c r="C16263" i="14"/>
  <c r="C16264" i="14"/>
  <c r="C16266" i="14"/>
  <c r="C16268" i="14"/>
  <c r="C16270" i="14"/>
  <c r="C16272" i="14"/>
  <c r="C16273" i="14"/>
  <c r="C16274" i="14"/>
  <c r="C16275" i="14"/>
  <c r="C16279" i="14"/>
  <c r="C16282" i="14"/>
  <c r="C16284" i="14"/>
  <c r="C16285" i="14"/>
  <c r="C16287" i="14"/>
  <c r="C16289" i="14"/>
  <c r="C16291" i="14"/>
  <c r="C16292" i="14"/>
  <c r="C16293" i="14"/>
  <c r="C16295" i="14"/>
  <c r="C16300" i="14"/>
  <c r="C16301" i="14"/>
  <c r="C16304" i="14"/>
  <c r="C16305" i="14"/>
  <c r="C16306" i="14"/>
  <c r="C16309" i="14"/>
  <c r="C16311" i="14"/>
  <c r="C16312" i="14"/>
  <c r="C16314" i="14"/>
  <c r="C16315" i="14"/>
  <c r="C16316" i="14"/>
  <c r="C16318" i="14"/>
  <c r="C16319" i="14"/>
  <c r="C16321" i="14"/>
  <c r="C16323" i="14"/>
  <c r="C16326" i="14"/>
  <c r="C16329" i="14"/>
  <c r="C16331" i="14"/>
  <c r="C16332" i="14"/>
  <c r="C16337" i="14"/>
  <c r="C16338" i="14"/>
  <c r="C16340" i="14"/>
  <c r="C16343" i="14"/>
  <c r="C16344" i="14"/>
  <c r="C16346" i="14"/>
  <c r="C16347" i="14"/>
  <c r="C16348" i="14"/>
  <c r="C16349" i="14"/>
  <c r="C16350" i="14"/>
  <c r="C16354" i="14"/>
  <c r="C16355" i="14"/>
  <c r="C16357" i="14"/>
  <c r="C16359" i="14"/>
  <c r="C16360" i="14"/>
  <c r="C16364" i="14"/>
  <c r="C16365" i="14"/>
  <c r="C16368" i="14"/>
  <c r="C16370" i="14"/>
  <c r="C16374" i="14"/>
  <c r="C16375" i="14"/>
  <c r="C16376" i="14"/>
  <c r="C16377" i="14"/>
  <c r="C16380" i="14"/>
  <c r="C16381" i="14"/>
  <c r="C16382" i="14"/>
  <c r="C16383" i="14"/>
  <c r="C16385" i="14"/>
  <c r="C16387" i="14"/>
  <c r="C16389" i="14"/>
  <c r="C16390" i="14"/>
  <c r="C16391" i="14"/>
  <c r="C16393" i="14"/>
  <c r="C16394" i="14"/>
  <c r="C16395" i="14"/>
  <c r="C16398" i="14"/>
  <c r="C16399" i="14"/>
  <c r="C16400" i="14"/>
  <c r="C16402" i="14"/>
  <c r="C16406" i="14"/>
  <c r="C16408" i="14"/>
  <c r="C16410" i="14"/>
  <c r="C16412" i="14"/>
  <c r="C16415" i="14"/>
  <c r="C16416" i="14"/>
  <c r="C16419" i="14"/>
  <c r="C16421" i="14"/>
  <c r="C16424" i="14"/>
  <c r="C16425" i="14"/>
  <c r="C16427" i="14"/>
  <c r="C16432" i="14"/>
  <c r="C16437" i="14"/>
  <c r="C16438" i="14"/>
  <c r="C16439" i="14"/>
  <c r="C16440" i="14"/>
  <c r="C16441" i="14"/>
  <c r="C16442" i="14"/>
  <c r="C16443" i="14"/>
  <c r="C16444" i="14"/>
  <c r="C16446" i="14"/>
  <c r="C16448" i="14"/>
  <c r="C16450" i="14"/>
  <c r="C16451" i="14"/>
  <c r="C16453" i="14"/>
  <c r="C16455" i="14"/>
  <c r="C16457" i="14"/>
  <c r="C16459" i="14"/>
  <c r="C16460" i="14"/>
  <c r="C16461" i="14"/>
  <c r="C16462" i="14"/>
  <c r="C16464" i="14"/>
  <c r="C16465" i="14"/>
  <c r="C16466" i="14"/>
  <c r="C16468" i="14"/>
  <c r="C16469" i="14"/>
  <c r="C16470" i="14"/>
  <c r="C16472" i="14"/>
  <c r="C16474" i="14"/>
  <c r="C16476" i="14"/>
  <c r="C16477" i="14"/>
  <c r="C16480" i="14"/>
  <c r="C16482" i="14"/>
  <c r="C16483" i="14"/>
  <c r="C16486" i="14"/>
  <c r="C16488" i="14"/>
  <c r="C16490" i="14"/>
  <c r="C16493" i="14"/>
  <c r="C16495" i="14"/>
  <c r="C16496" i="14"/>
  <c r="C16499" i="14"/>
  <c r="C16501" i="14"/>
  <c r="C16503" i="14"/>
  <c r="C16504" i="14"/>
  <c r="C16511" i="14"/>
  <c r="C16514" i="14"/>
  <c r="C16516" i="14"/>
  <c r="C16517" i="14"/>
  <c r="C16522" i="14"/>
  <c r="C16523" i="14"/>
  <c r="C16527" i="14"/>
  <c r="C16529" i="14"/>
  <c r="C16532" i="14"/>
  <c r="C16533" i="14"/>
  <c r="C16535" i="14"/>
  <c r="C16536" i="14"/>
  <c r="C16540" i="14"/>
  <c r="C16542" i="14"/>
  <c r="C16545" i="14"/>
  <c r="C16547" i="14"/>
  <c r="C16548" i="14"/>
  <c r="C16550" i="14"/>
  <c r="C16553" i="14"/>
  <c r="C16554" i="14"/>
  <c r="C16557" i="14"/>
  <c r="C16559" i="14"/>
  <c r="C16560" i="14"/>
  <c r="C16562" i="14"/>
  <c r="C16564" i="14"/>
  <c r="C16566" i="14"/>
  <c r="C16569" i="14"/>
  <c r="C16571" i="14"/>
  <c r="C16572" i="14"/>
  <c r="C16573" i="14"/>
  <c r="C16574" i="14"/>
  <c r="C16575" i="14"/>
  <c r="C16577" i="14"/>
  <c r="C16579" i="14"/>
  <c r="C16580" i="14"/>
  <c r="C16582" i="14"/>
  <c r="C16585" i="14"/>
  <c r="C16587" i="14"/>
  <c r="C16588" i="14"/>
  <c r="C16589" i="14"/>
  <c r="C16591" i="14"/>
  <c r="C16593" i="14"/>
  <c r="C16595" i="14"/>
  <c r="C16597" i="14"/>
  <c r="C16598" i="14"/>
  <c r="C16603" i="14"/>
  <c r="C16605" i="14"/>
  <c r="C16606" i="14"/>
  <c r="C16607" i="14"/>
  <c r="C16609" i="14"/>
  <c r="C16610" i="14"/>
  <c r="C16613" i="14"/>
  <c r="C16614" i="14"/>
  <c r="C16615" i="14"/>
  <c r="C15783" i="14"/>
  <c r="C15784" i="14"/>
  <c r="C15795" i="14"/>
  <c r="C15800" i="14"/>
  <c r="C15801" i="14"/>
  <c r="C15803" i="14"/>
  <c r="C15805" i="14"/>
  <c r="C15810" i="14"/>
  <c r="C15811" i="14"/>
  <c r="C15812" i="14"/>
  <c r="C15815" i="14"/>
  <c r="C15818" i="14"/>
  <c r="C15821" i="14"/>
  <c r="C15824" i="14"/>
  <c r="C15826" i="14"/>
  <c r="C15828" i="14"/>
  <c r="C15830" i="14"/>
  <c r="C15831" i="14"/>
  <c r="C15834" i="14"/>
  <c r="C15836" i="14"/>
  <c r="C15837" i="14"/>
  <c r="C15838" i="14"/>
  <c r="C15846" i="14"/>
  <c r="C15848" i="14"/>
  <c r="C15849" i="14"/>
  <c r="C15850" i="14"/>
  <c r="C15855" i="14"/>
  <c r="C15859" i="14"/>
  <c r="C15860" i="14"/>
  <c r="C15862" i="14"/>
  <c r="C15863" i="14"/>
  <c r="C15866" i="14"/>
  <c r="C15870" i="14"/>
  <c r="C15874" i="14"/>
  <c r="C15878" i="14"/>
  <c r="C15883" i="14"/>
  <c r="C15885" i="14"/>
  <c r="C15886" i="14"/>
  <c r="C15888" i="14"/>
  <c r="C15890" i="14"/>
  <c r="C15893" i="14"/>
  <c r="C15896" i="14"/>
  <c r="C15898" i="14"/>
  <c r="C15901" i="14"/>
  <c r="C15904" i="14"/>
  <c r="C15906" i="14"/>
  <c r="C15907" i="14"/>
  <c r="C15909" i="14"/>
  <c r="C15914" i="14"/>
  <c r="C15915" i="14"/>
  <c r="C15917" i="14"/>
  <c r="C15918" i="14"/>
  <c r="C15924" i="14"/>
  <c r="C15926" i="14"/>
  <c r="C15928" i="14"/>
  <c r="C15931" i="14"/>
  <c r="C15936" i="14"/>
  <c r="C15939" i="14"/>
  <c r="C15942" i="14"/>
  <c r="C15944" i="14"/>
  <c r="C15955" i="14"/>
  <c r="C15956" i="14"/>
  <c r="C15959" i="14"/>
  <c r="C15962" i="14"/>
  <c r="C15967" i="14"/>
  <c r="C15973" i="14"/>
  <c r="C15976" i="14"/>
  <c r="C15979" i="14"/>
  <c r="C15982" i="14"/>
  <c r="C15984" i="14"/>
  <c r="C15986" i="14"/>
  <c r="C15987" i="14"/>
  <c r="C15990" i="14"/>
  <c r="C15993" i="14"/>
  <c r="C15999" i="14"/>
  <c r="C16002" i="14"/>
  <c r="C16003" i="14"/>
  <c r="C16004" i="14"/>
  <c r="C16009" i="14"/>
  <c r="C16012" i="14"/>
  <c r="C16013" i="14"/>
  <c r="C16016" i="14"/>
  <c r="C16019" i="14"/>
  <c r="C16020" i="14"/>
  <c r="C16025" i="14"/>
  <c r="C16027" i="14"/>
  <c r="C16030" i="14"/>
  <c r="C16035" i="14"/>
  <c r="C16037" i="14"/>
  <c r="C16038" i="14"/>
  <c r="C16041" i="14"/>
  <c r="C16043" i="14"/>
  <c r="C16046" i="14"/>
  <c r="C16049" i="14"/>
  <c r="C16052" i="14"/>
  <c r="C16053" i="14"/>
  <c r="C16057" i="14"/>
  <c r="C16058" i="14"/>
  <c r="C16059" i="14"/>
  <c r="C16063" i="14"/>
  <c r="C16064" i="14"/>
  <c r="C16067" i="14"/>
  <c r="C16069" i="14"/>
  <c r="C16070" i="14"/>
  <c r="C16077" i="14"/>
  <c r="C16082" i="14"/>
  <c r="C16086" i="14"/>
  <c r="C16088" i="14"/>
  <c r="C16089" i="14"/>
  <c r="C16090" i="14"/>
  <c r="C16092" i="14"/>
  <c r="C16097" i="14"/>
  <c r="C16098" i="14"/>
  <c r="C16100" i="14"/>
  <c r="C16106" i="14"/>
  <c r="C16108" i="14"/>
  <c r="C16110" i="14"/>
  <c r="C16112" i="14"/>
  <c r="C16116" i="14"/>
  <c r="C16118" i="14"/>
  <c r="C16120" i="14"/>
  <c r="C16124" i="14"/>
  <c r="C16129" i="14"/>
  <c r="C16133" i="14"/>
  <c r="C16135" i="14"/>
  <c r="C16142" i="14"/>
  <c r="C16145" i="14"/>
  <c r="C16147" i="14"/>
  <c r="C16152" i="14"/>
  <c r="C16154" i="14"/>
  <c r="C16155" i="14"/>
  <c r="C16161" i="14"/>
  <c r="C16162" i="14"/>
  <c r="C16164" i="14"/>
  <c r="C16165" i="14"/>
  <c r="C16167" i="14"/>
  <c r="C16173" i="14"/>
  <c r="C16175" i="14"/>
  <c r="C16177" i="14"/>
  <c r="C16180" i="14"/>
  <c r="C16183" i="14"/>
  <c r="C16185" i="14"/>
  <c r="C16187" i="14"/>
  <c r="C16188" i="14"/>
  <c r="C16193" i="14"/>
  <c r="C16195" i="14"/>
  <c r="C16196" i="14"/>
  <c r="C16201" i="14"/>
  <c r="C16202" i="14"/>
  <c r="C16213" i="14"/>
  <c r="C16214" i="14"/>
  <c r="C16215" i="14"/>
  <c r="C16216" i="14"/>
  <c r="C16221" i="14"/>
  <c r="C16222" i="14"/>
  <c r="C16224" i="14"/>
  <c r="C16226" i="14"/>
  <c r="C16229" i="14"/>
  <c r="C16232" i="14"/>
  <c r="C16235" i="14"/>
  <c r="C16237" i="14"/>
  <c r="C16239" i="14"/>
  <c r="C16242" i="14"/>
  <c r="C16245" i="14"/>
  <c r="C16249" i="14"/>
  <c r="C16250" i="14"/>
  <c r="C16251" i="14"/>
  <c r="C16256" i="14"/>
  <c r="C16260" i="14"/>
  <c r="C16262" i="14"/>
  <c r="C16267" i="14"/>
  <c r="C16271" i="14"/>
  <c r="C16276" i="14"/>
  <c r="C16278" i="14"/>
  <c r="C16280" i="14"/>
  <c r="C16283" i="14"/>
  <c r="C16286" i="14"/>
  <c r="C16288" i="14"/>
  <c r="C16290" i="14"/>
  <c r="C16294" i="14"/>
  <c r="C16296" i="14"/>
  <c r="C16297" i="14"/>
  <c r="C16302" i="14"/>
  <c r="C16307" i="14"/>
  <c r="C16308" i="14"/>
  <c r="C16317" i="14"/>
  <c r="C16320" i="14"/>
  <c r="C16322" i="14"/>
  <c r="C16324" i="14"/>
  <c r="C16325" i="14"/>
  <c r="C16327" i="14"/>
  <c r="C16330" i="14"/>
  <c r="C16335" i="14"/>
  <c r="C16336" i="14"/>
  <c r="C16342" i="14"/>
  <c r="C16345" i="14"/>
  <c r="C16351" i="14"/>
  <c r="C16353" i="14"/>
  <c r="C16356" i="14"/>
  <c r="C16358" i="14"/>
  <c r="C16361" i="14"/>
  <c r="C16363" i="14"/>
  <c r="C16366" i="14"/>
  <c r="C16367" i="14"/>
  <c r="C16369" i="14"/>
  <c r="C16372" i="14"/>
  <c r="C16373" i="14"/>
  <c r="C16378" i="14"/>
  <c r="C16384" i="14"/>
  <c r="C16392" i="14"/>
  <c r="C16401" i="14"/>
  <c r="C16403" i="14"/>
  <c r="C16404" i="14"/>
  <c r="C16405" i="14"/>
  <c r="C16409" i="14"/>
  <c r="C16411" i="14"/>
  <c r="C16413" i="14"/>
  <c r="C16417" i="14"/>
  <c r="C16418" i="14"/>
  <c r="C16422" i="14"/>
  <c r="C16426" i="14"/>
  <c r="C16428" i="14"/>
  <c r="C16429" i="14"/>
  <c r="C16430" i="14"/>
  <c r="C16431" i="14"/>
  <c r="C16433" i="14"/>
  <c r="C16434" i="14"/>
  <c r="C16436" i="14"/>
  <c r="C16445" i="14"/>
  <c r="C16447" i="14"/>
  <c r="C16449" i="14"/>
  <c r="C16456" i="14"/>
  <c r="C16467" i="14"/>
  <c r="C16473" i="14"/>
  <c r="C16475" i="14"/>
  <c r="C16481" i="14"/>
  <c r="C16484" i="14"/>
  <c r="C16485" i="14"/>
  <c r="C16487" i="14"/>
  <c r="C16489" i="14"/>
  <c r="C16492" i="14"/>
  <c r="C16494" i="14"/>
  <c r="C16497" i="14"/>
  <c r="C16502" i="14"/>
  <c r="C16512" i="14"/>
  <c r="C16513" i="14"/>
  <c r="C16515" i="14"/>
  <c r="C16518" i="14"/>
  <c r="C16519" i="14"/>
  <c r="C16520" i="14"/>
  <c r="C16521" i="14"/>
  <c r="C16525" i="14"/>
  <c r="C16526" i="14"/>
  <c r="C16528" i="14"/>
  <c r="C16530" i="14"/>
  <c r="C16534" i="14"/>
  <c r="C16537" i="14"/>
  <c r="C16539" i="14"/>
  <c r="C16541" i="14"/>
  <c r="C16544" i="14"/>
  <c r="C16546" i="14"/>
  <c r="C16551" i="14"/>
  <c r="C16552" i="14"/>
  <c r="C16555" i="14"/>
  <c r="C16558" i="14"/>
  <c r="C16561" i="14"/>
  <c r="C16565" i="14"/>
  <c r="C16567" i="14"/>
  <c r="C16568" i="14"/>
  <c r="C16576" i="14"/>
  <c r="C16578" i="14"/>
  <c r="C16581" i="14"/>
  <c r="C16584" i="14"/>
  <c r="C16592" i="14"/>
  <c r="C16594" i="14"/>
  <c r="C16596" i="14"/>
  <c r="C16599" i="14"/>
  <c r="C16602" i="14"/>
  <c r="C16604" i="14"/>
  <c r="C16608" i="14"/>
  <c r="C16611" i="14"/>
  <c r="C16612" i="14"/>
  <c r="C16616" i="14"/>
  <c r="C16617" i="14"/>
  <c r="C16618" i="14"/>
  <c r="C15791" i="14"/>
  <c r="C15802" i="14"/>
  <c r="C15808" i="14"/>
  <c r="C15816" i="14"/>
  <c r="C15823" i="14"/>
  <c r="C15841" i="14"/>
  <c r="C15844" i="14"/>
  <c r="C15861" i="14"/>
  <c r="C15875" i="14"/>
  <c r="C15884" i="14"/>
  <c r="C15891" i="14"/>
  <c r="C15903" i="14"/>
  <c r="C15908" i="14"/>
  <c r="C15916" i="14"/>
  <c r="C15923" i="14"/>
  <c r="C15929" i="14"/>
  <c r="C15941" i="14"/>
  <c r="C15954" i="14"/>
  <c r="C15961" i="14"/>
  <c r="C15969" i="14"/>
  <c r="C15971" i="14"/>
  <c r="C15974" i="14"/>
  <c r="C15980" i="14"/>
  <c r="C15992" i="14"/>
  <c r="C16015" i="14"/>
  <c r="C16017" i="14"/>
  <c r="C16026" i="14"/>
  <c r="C16032" i="14"/>
  <c r="C16040" i="14"/>
  <c r="C16044" i="14"/>
  <c r="C16047" i="14"/>
  <c r="C16051" i="14"/>
  <c r="C16068" i="14"/>
  <c r="C16075" i="14"/>
  <c r="C16079" i="14"/>
  <c r="C16083" i="14"/>
  <c r="C16084" i="14"/>
  <c r="C16095" i="14"/>
  <c r="C16103" i="14"/>
  <c r="C16123" i="14"/>
  <c r="C16127" i="14"/>
  <c r="C16131" i="14"/>
  <c r="C16134" i="14"/>
  <c r="C16144" i="14"/>
  <c r="C16149" i="14"/>
  <c r="C16166" i="14"/>
  <c r="C16172" i="14"/>
  <c r="C16181" i="14"/>
  <c r="C16191" i="14"/>
  <c r="C16197" i="14"/>
  <c r="C16203" i="14"/>
  <c r="C16204" i="14"/>
  <c r="C16206" i="14"/>
  <c r="C16223" i="14"/>
  <c r="C16231" i="14"/>
  <c r="C16246" i="14"/>
  <c r="C16253" i="14"/>
  <c r="C16265" i="14"/>
  <c r="C16269" i="14"/>
  <c r="C16277" i="14"/>
  <c r="C16281" i="14"/>
  <c r="C16298" i="14"/>
  <c r="C16299" i="14"/>
  <c r="C16303" i="14"/>
  <c r="C16310" i="14"/>
  <c r="C16328" i="14"/>
  <c r="C16333" i="14"/>
  <c r="C16334" i="14"/>
  <c r="C16339" i="14"/>
  <c r="C16341" i="14"/>
  <c r="C16352" i="14"/>
  <c r="C16362" i="14"/>
  <c r="C16371" i="14"/>
  <c r="C16379" i="14"/>
  <c r="C16386" i="14"/>
  <c r="C16388" i="14"/>
  <c r="C16396" i="14"/>
  <c r="C16397" i="14"/>
  <c r="C16423" i="14"/>
  <c r="C16435" i="14"/>
  <c r="C16452" i="14"/>
  <c r="C16454" i="14"/>
  <c r="C16458" i="14"/>
  <c r="C16463" i="14"/>
  <c r="C16471" i="14"/>
  <c r="C16478" i="14"/>
  <c r="C16479" i="14"/>
  <c r="C16491" i="14"/>
  <c r="C16498" i="14"/>
  <c r="C16500" i="14"/>
  <c r="C16508" i="14"/>
  <c r="C16509" i="14"/>
  <c r="C16510" i="14"/>
  <c r="C16524" i="14"/>
  <c r="C16531" i="14"/>
  <c r="C16538" i="14"/>
  <c r="C16543" i="14"/>
  <c r="C16549" i="14"/>
  <c r="C16556" i="14"/>
  <c r="C16563" i="14"/>
  <c r="C16570" i="14"/>
  <c r="C16583" i="14"/>
  <c r="C16586" i="14"/>
  <c r="C16590" i="14"/>
  <c r="C16600" i="14"/>
  <c r="C16601" i="14"/>
  <c r="C16619" i="14"/>
  <c r="C16414" i="14"/>
  <c r="C15868" i="14"/>
  <c r="C16506" i="14"/>
  <c r="C15806" i="14"/>
  <c r="C15921" i="14"/>
  <c r="C15950" i="14"/>
  <c r="C15951" i="14"/>
  <c r="C15953" i="14"/>
  <c r="C15957" i="14"/>
  <c r="C15960" i="14"/>
  <c r="C16407" i="14"/>
  <c r="C16505" i="14"/>
  <c r="C16507" i="14"/>
  <c r="C15925" i="14"/>
  <c r="C15934" i="14"/>
  <c r="C15938" i="14"/>
  <c r="C15949" i="14"/>
  <c r="C15952" i="14"/>
  <c r="C15970" i="14"/>
  <c r="C16313" i="14"/>
  <c r="C16420" i="14"/>
  <c r="C32153" i="14"/>
  <c r="C32154" i="14"/>
  <c r="C32155" i="14"/>
  <c r="C32156" i="14"/>
  <c r="C32157" i="14"/>
  <c r="C32158" i="14"/>
  <c r="C32159" i="14"/>
  <c r="C32160" i="14"/>
  <c r="C32162" i="14"/>
  <c r="C32163" i="14"/>
  <c r="C32164" i="14"/>
  <c r="C32165" i="14"/>
  <c r="C32166" i="14"/>
  <c r="C32167" i="14"/>
  <c r="C32168" i="14"/>
  <c r="C32169" i="14"/>
  <c r="C32170" i="14"/>
  <c r="C32173" i="14"/>
  <c r="C32174" i="14"/>
  <c r="C32175" i="14"/>
  <c r="C32176" i="14"/>
  <c r="C32177" i="14"/>
  <c r="C32178" i="14"/>
  <c r="C32179" i="14"/>
  <c r="C32180" i="14"/>
  <c r="C32181" i="14"/>
  <c r="C32182" i="14"/>
  <c r="C32183" i="14"/>
  <c r="C32184" i="14"/>
  <c r="C32185" i="14"/>
  <c r="C32186" i="14"/>
  <c r="C32187" i="14"/>
  <c r="C32188" i="14"/>
  <c r="C32189" i="14"/>
  <c r="C32190" i="14"/>
  <c r="C32191" i="14"/>
  <c r="C32192" i="14"/>
  <c r="C32193" i="14"/>
  <c r="C32194" i="14"/>
  <c r="C32195" i="14"/>
  <c r="C32196" i="14"/>
  <c r="C32197" i="14"/>
  <c r="C32198" i="14"/>
  <c r="C32199" i="14"/>
  <c r="C32200" i="14"/>
  <c r="C32201" i="14"/>
  <c r="C32202" i="14"/>
  <c r="C32203" i="14"/>
  <c r="C32204" i="14"/>
  <c r="C32205" i="14"/>
  <c r="C32206" i="14"/>
  <c r="C32207" i="14"/>
  <c r="C32208" i="14"/>
  <c r="C32209" i="14"/>
  <c r="C32210" i="14"/>
  <c r="C32211" i="14"/>
  <c r="C32212" i="14"/>
  <c r="C32213" i="14"/>
  <c r="C32214" i="14"/>
  <c r="C32215" i="14"/>
  <c r="C32216" i="14"/>
  <c r="C32217" i="14"/>
  <c r="C32218" i="14"/>
  <c r="C32219" i="14"/>
  <c r="C32220" i="14"/>
  <c r="C32221" i="14"/>
  <c r="C32222" i="14"/>
  <c r="C32223" i="14"/>
  <c r="C32224" i="14"/>
  <c r="C32225" i="14"/>
  <c r="C32226" i="14"/>
  <c r="C32230" i="14"/>
  <c r="C32231" i="14"/>
  <c r="C32232" i="14"/>
  <c r="C32233" i="14"/>
  <c r="C32234" i="14"/>
  <c r="C32235" i="14"/>
  <c r="C32236" i="14"/>
  <c r="C32237" i="14"/>
  <c r="C32238" i="14"/>
  <c r="C32239" i="14"/>
  <c r="C32240" i="14"/>
  <c r="C32241" i="14"/>
  <c r="C32242" i="14"/>
  <c r="C32243" i="14"/>
  <c r="C32244" i="14"/>
  <c r="C32245" i="14"/>
  <c r="C32246" i="14"/>
  <c r="C32247" i="14"/>
  <c r="C32248" i="14"/>
  <c r="C32249" i="14"/>
  <c r="C32250" i="14"/>
  <c r="C32251" i="14"/>
  <c r="C32252" i="14"/>
  <c r="C32254" i="14"/>
  <c r="C32255" i="14"/>
  <c r="C32256" i="14"/>
  <c r="C32257" i="14"/>
  <c r="C32258" i="14"/>
  <c r="C32259" i="14"/>
  <c r="C32260" i="14"/>
  <c r="C32261" i="14"/>
  <c r="C32262" i="14"/>
  <c r="C32263" i="14"/>
  <c r="C32264" i="14"/>
  <c r="C32265" i="14"/>
  <c r="C32266" i="14"/>
  <c r="C32267" i="14"/>
  <c r="C32268" i="14"/>
  <c r="C32269" i="14"/>
  <c r="C32270" i="14"/>
  <c r="C32271" i="14"/>
  <c r="C32272" i="14"/>
  <c r="C32273" i="14"/>
  <c r="C32274" i="14"/>
  <c r="C32275" i="14"/>
  <c r="C32276" i="14"/>
  <c r="C32277" i="14"/>
  <c r="C32278" i="14"/>
  <c r="C32279" i="14"/>
  <c r="C32280" i="14"/>
  <c r="C32281" i="14"/>
  <c r="C32282" i="14"/>
  <c r="C32284" i="14"/>
  <c r="C32285" i="14"/>
  <c r="C32286" i="14"/>
  <c r="C32287" i="14"/>
  <c r="C32288" i="14"/>
  <c r="C32289" i="14"/>
  <c r="C32290" i="14"/>
  <c r="C32291" i="14"/>
  <c r="C32292" i="14"/>
  <c r="C32293" i="14"/>
  <c r="C32295" i="14"/>
  <c r="C32296" i="14"/>
  <c r="C32298" i="14"/>
  <c r="C32299" i="14"/>
  <c r="C32300" i="14"/>
  <c r="C32301" i="14"/>
  <c r="C32302" i="14"/>
  <c r="C32303" i="14"/>
  <c r="C32304" i="14"/>
  <c r="C32305" i="14"/>
  <c r="C32306" i="14"/>
  <c r="C32307" i="14"/>
  <c r="C32308" i="14"/>
  <c r="C32309" i="14"/>
  <c r="C32310" i="14"/>
  <c r="C32311" i="14"/>
  <c r="C32312" i="14"/>
  <c r="C32313" i="14"/>
  <c r="C32314" i="14"/>
  <c r="C32315" i="14"/>
  <c r="C32316" i="14"/>
  <c r="C32317" i="14"/>
  <c r="C32318" i="14"/>
  <c r="C32319" i="14"/>
  <c r="C32320" i="14"/>
  <c r="C32321" i="14"/>
  <c r="C32322" i="14"/>
  <c r="C32323" i="14"/>
  <c r="C32324" i="14"/>
  <c r="C32326" i="14"/>
  <c r="C32327" i="14"/>
  <c r="C32328" i="14"/>
  <c r="C32329" i="14"/>
  <c r="C32330" i="14"/>
  <c r="C32331" i="14"/>
  <c r="C32332" i="14"/>
  <c r="C32333" i="14"/>
  <c r="C32334" i="14"/>
  <c r="C32335" i="14"/>
  <c r="C32336" i="14"/>
  <c r="C32337" i="14"/>
  <c r="C32338" i="14"/>
  <c r="C32339" i="14"/>
  <c r="C32340" i="14"/>
  <c r="C32341" i="14"/>
  <c r="C32342" i="14"/>
  <c r="C32343" i="14"/>
  <c r="C32344" i="14"/>
  <c r="C32345" i="14"/>
  <c r="C32346" i="14"/>
  <c r="C32347" i="14"/>
  <c r="C32348" i="14"/>
  <c r="C32349" i="14"/>
  <c r="C32350" i="14"/>
  <c r="C32351" i="14"/>
  <c r="C32352" i="14"/>
  <c r="C32353" i="14"/>
  <c r="C32354" i="14"/>
  <c r="C32355" i="14"/>
  <c r="C32356" i="14"/>
  <c r="C32357" i="14"/>
  <c r="C32358" i="14"/>
  <c r="C32359" i="14"/>
  <c r="C32360" i="14"/>
  <c r="C32361" i="14"/>
  <c r="C32362" i="14"/>
  <c r="C32363" i="14"/>
  <c r="C32364" i="14"/>
  <c r="C32365" i="14"/>
  <c r="C32366" i="14"/>
  <c r="C32367" i="14"/>
  <c r="C32368" i="14"/>
  <c r="C32369" i="14"/>
  <c r="C32370" i="14"/>
  <c r="C32371" i="14"/>
  <c r="C32372" i="14"/>
  <c r="C32373" i="14"/>
  <c r="C32374" i="14"/>
  <c r="C32375" i="14"/>
  <c r="C32376" i="14"/>
  <c r="C32377" i="14"/>
  <c r="C32378" i="14"/>
  <c r="C32379" i="14"/>
  <c r="C32380" i="14"/>
  <c r="C32381" i="14"/>
  <c r="C32383" i="14"/>
  <c r="C32384" i="14"/>
  <c r="C32385" i="14"/>
  <c r="C32386" i="14"/>
  <c r="C32387" i="14"/>
  <c r="C32388" i="14"/>
  <c r="C32389" i="14"/>
  <c r="C32390" i="14"/>
  <c r="C32391" i="14"/>
  <c r="C32392" i="14"/>
  <c r="C32393" i="14"/>
  <c r="C32394" i="14"/>
  <c r="C32395" i="14"/>
  <c r="C32396" i="14"/>
  <c r="C32397" i="14"/>
  <c r="C32398" i="14"/>
  <c r="C32399" i="14"/>
  <c r="C32400" i="14"/>
  <c r="C32402" i="14"/>
  <c r="C32403" i="14"/>
  <c r="C32404" i="14"/>
  <c r="C32405" i="14"/>
  <c r="C32406" i="14"/>
  <c r="C32407" i="14"/>
  <c r="C32408" i="14"/>
  <c r="C32409" i="14"/>
  <c r="C32410" i="14"/>
  <c r="C32411" i="14"/>
  <c r="C32412" i="14"/>
  <c r="C32413" i="14"/>
  <c r="C32414" i="14"/>
  <c r="C32415" i="14"/>
  <c r="C32416" i="14"/>
  <c r="C32417" i="14"/>
  <c r="C32418" i="14"/>
  <c r="C32419" i="14"/>
  <c r="C32420" i="14"/>
  <c r="C32421" i="14"/>
  <c r="C32422" i="14"/>
  <c r="C32423" i="14"/>
  <c r="C32424" i="14"/>
  <c r="C32425" i="14"/>
  <c r="C32426" i="14"/>
  <c r="C32427" i="14"/>
  <c r="C32428" i="14"/>
  <c r="C32429" i="14"/>
  <c r="C32430" i="14"/>
  <c r="C32431" i="14"/>
  <c r="C32432" i="14"/>
  <c r="C32433" i="14"/>
  <c r="C32434" i="14"/>
  <c r="C32435" i="14"/>
  <c r="C32436" i="14"/>
  <c r="C32437" i="14"/>
  <c r="C32438" i="14"/>
  <c r="C32439" i="14"/>
  <c r="C32440" i="14"/>
  <c r="C32441" i="14"/>
  <c r="C32442" i="14"/>
  <c r="C32443" i="14"/>
  <c r="C32444" i="14"/>
  <c r="C32445" i="14"/>
  <c r="C32446" i="14"/>
  <c r="C32447" i="14"/>
  <c r="C32448" i="14"/>
  <c r="C32449" i="14"/>
  <c r="C32450" i="14"/>
  <c r="C32452" i="14"/>
  <c r="C32453" i="14"/>
  <c r="C32454" i="14"/>
  <c r="C32455" i="14"/>
  <c r="C32456" i="14"/>
  <c r="C32457" i="14"/>
  <c r="C32458" i="14"/>
  <c r="C32459" i="14"/>
  <c r="C32460" i="14"/>
  <c r="C32461" i="14"/>
  <c r="C32462" i="14"/>
  <c r="C32463" i="14"/>
  <c r="C32464" i="14"/>
  <c r="C32465" i="14"/>
  <c r="C32466" i="14"/>
  <c r="C32467" i="14"/>
  <c r="C32468" i="14"/>
  <c r="C32470" i="14"/>
  <c r="C32472" i="14"/>
  <c r="C32474" i="14"/>
  <c r="C32475" i="14"/>
  <c r="C32476" i="14"/>
  <c r="C32477" i="14"/>
  <c r="C32478" i="14"/>
  <c r="C32479" i="14"/>
  <c r="C32480" i="14"/>
  <c r="C32482" i="14"/>
  <c r="C32483" i="14"/>
  <c r="C32484" i="14"/>
  <c r="C32485" i="14"/>
  <c r="C32486" i="14"/>
  <c r="C32487" i="14"/>
  <c r="C32488" i="14"/>
  <c r="C32489" i="14"/>
  <c r="C32490" i="14"/>
  <c r="C32491" i="14"/>
  <c r="C32492" i="14"/>
  <c r="C32493" i="14"/>
  <c r="C32495" i="14"/>
  <c r="C32496" i="14"/>
  <c r="C32497" i="14"/>
  <c r="C32498" i="14"/>
  <c r="C32499" i="14"/>
  <c r="C32500" i="14"/>
  <c r="C32502" i="14"/>
  <c r="C32503" i="14"/>
  <c r="C32504" i="14"/>
  <c r="C32505" i="14"/>
  <c r="C32506" i="14"/>
  <c r="C32507" i="14"/>
  <c r="C32509" i="14"/>
  <c r="C32510" i="14"/>
  <c r="C32512" i="14"/>
  <c r="C32513" i="14"/>
  <c r="C32514" i="14"/>
  <c r="C32515" i="14"/>
  <c r="C32517" i="14"/>
  <c r="C32518" i="14"/>
  <c r="C32519" i="14"/>
  <c r="C32520" i="14"/>
  <c r="C32521" i="14"/>
  <c r="C32522" i="14"/>
  <c r="C32523" i="14"/>
  <c r="C32524" i="14"/>
  <c r="C32525" i="14"/>
  <c r="C32526" i="14"/>
  <c r="C32527" i="14"/>
  <c r="C32528" i="14"/>
  <c r="C32529" i="14"/>
  <c r="C32530" i="14"/>
  <c r="C32531" i="14"/>
  <c r="C32532" i="14"/>
  <c r="C32533" i="14"/>
  <c r="C32534" i="14"/>
  <c r="C32535" i="14"/>
  <c r="C32536" i="14"/>
  <c r="C32537" i="14"/>
  <c r="C32538" i="14"/>
  <c r="C32539" i="14"/>
  <c r="C32540" i="14"/>
  <c r="C32541" i="14"/>
  <c r="C32542" i="14"/>
  <c r="C32543" i="14"/>
  <c r="C32544" i="14"/>
  <c r="C32545" i="14"/>
  <c r="C32546" i="14"/>
  <c r="C32547" i="14"/>
  <c r="C32548" i="14"/>
  <c r="C32549" i="14"/>
  <c r="C32550" i="14"/>
  <c r="C32551" i="14"/>
  <c r="C32552" i="14"/>
  <c r="C32553" i="14"/>
  <c r="C32554" i="14"/>
  <c r="C32555" i="14"/>
  <c r="C32556" i="14"/>
  <c r="C32557" i="14"/>
  <c r="C32559" i="14"/>
  <c r="C32561" i="14"/>
  <c r="C32562" i="14"/>
  <c r="C32564" i="14"/>
  <c r="C32565" i="14"/>
  <c r="C32566" i="14"/>
  <c r="C32567" i="14"/>
  <c r="C32568" i="14"/>
  <c r="C32569" i="14"/>
  <c r="C32570" i="14"/>
  <c r="C32571" i="14"/>
  <c r="C32572" i="14"/>
  <c r="C32574" i="14"/>
  <c r="C32575" i="14"/>
  <c r="C32576" i="14"/>
  <c r="C32577" i="14"/>
  <c r="C32578" i="14"/>
  <c r="C32579" i="14"/>
  <c r="C32580" i="14"/>
  <c r="C32581" i="14"/>
  <c r="C32582" i="14"/>
  <c r="C32583" i="14"/>
  <c r="C32584" i="14"/>
  <c r="C32585" i="14"/>
  <c r="C32586" i="14"/>
  <c r="C32587" i="14"/>
  <c r="C32588" i="14"/>
  <c r="C32589" i="14"/>
  <c r="C32590" i="14"/>
  <c r="C32591" i="14"/>
  <c r="C32592" i="14"/>
  <c r="C32593" i="14"/>
  <c r="C32594" i="14"/>
  <c r="C32595" i="14"/>
  <c r="C32596" i="14"/>
  <c r="C32597" i="14"/>
  <c r="C32598" i="14"/>
  <c r="C32599" i="14"/>
  <c r="C32600" i="14"/>
  <c r="C32601" i="14"/>
  <c r="C32602" i="14"/>
  <c r="C32603" i="14"/>
  <c r="C32605" i="14"/>
  <c r="C32606" i="14"/>
  <c r="C32607" i="14"/>
  <c r="C32608" i="14"/>
  <c r="C32609" i="14"/>
  <c r="C32610" i="14"/>
  <c r="C32611" i="14"/>
  <c r="C32612" i="14"/>
  <c r="C32613" i="14"/>
  <c r="C32614" i="14"/>
  <c r="C32615" i="14"/>
  <c r="C32616" i="14"/>
  <c r="C32617" i="14"/>
  <c r="C32618" i="14"/>
  <c r="C32619" i="14"/>
  <c r="C32620" i="14"/>
  <c r="C32621" i="14"/>
  <c r="C32622" i="14"/>
  <c r="C32623" i="14"/>
  <c r="C32624" i="14"/>
  <c r="C32625" i="14"/>
  <c r="C32626" i="14"/>
  <c r="C32627" i="14"/>
  <c r="C32628" i="14"/>
  <c r="C32629" i="14"/>
  <c r="C32630" i="14"/>
  <c r="C32631" i="14"/>
  <c r="C32632" i="14"/>
  <c r="C32633" i="14"/>
  <c r="C32634" i="14"/>
  <c r="C32635" i="14"/>
  <c r="C32636" i="14"/>
  <c r="C32637" i="14"/>
  <c r="C32638" i="14"/>
  <c r="C32639" i="14"/>
  <c r="C32640" i="14"/>
  <c r="C32641" i="14"/>
  <c r="C32642" i="14"/>
  <c r="C32643" i="14"/>
  <c r="C32644" i="14"/>
  <c r="C32646" i="14"/>
  <c r="C32647" i="14"/>
  <c r="C32648" i="14"/>
  <c r="C32649" i="14"/>
  <c r="C32650" i="14"/>
  <c r="C32651" i="14"/>
  <c r="C32652" i="14"/>
  <c r="C32653" i="14"/>
  <c r="C32654" i="14"/>
  <c r="C32655" i="14"/>
  <c r="C32656" i="14"/>
  <c r="C32657" i="14"/>
  <c r="C32658" i="14"/>
  <c r="C32659" i="14"/>
  <c r="C32660" i="14"/>
  <c r="C32661" i="14"/>
  <c r="C32662" i="14"/>
  <c r="C32663" i="14"/>
  <c r="C32664" i="14"/>
  <c r="C32665" i="14"/>
  <c r="C32666" i="14"/>
  <c r="C32667" i="14"/>
  <c r="C32668" i="14"/>
  <c r="C32669" i="14"/>
  <c r="C32670" i="14"/>
  <c r="C32671" i="14"/>
  <c r="C32672" i="14"/>
  <c r="C32673" i="14"/>
  <c r="C32674" i="14"/>
  <c r="C32675" i="14"/>
  <c r="C32676" i="14"/>
  <c r="C32677" i="14"/>
  <c r="C32679" i="14"/>
  <c r="C32680" i="14"/>
  <c r="C32681" i="14"/>
  <c r="C32682" i="14"/>
  <c r="C32683" i="14"/>
  <c r="C32684" i="14"/>
  <c r="C32685" i="14"/>
  <c r="C32686" i="14"/>
  <c r="C32687" i="14"/>
  <c r="C32688" i="14"/>
  <c r="C32689" i="14"/>
  <c r="C32690" i="14"/>
  <c r="C32691" i="14"/>
  <c r="C32692" i="14"/>
  <c r="C32693" i="14"/>
  <c r="C32694" i="14"/>
  <c r="C32695" i="14"/>
  <c r="C32696" i="14"/>
  <c r="C32697" i="14"/>
  <c r="C32698" i="14"/>
  <c r="C32699" i="14"/>
  <c r="C32700" i="14"/>
  <c r="C32701" i="14"/>
  <c r="C32702" i="14"/>
  <c r="C32704" i="14"/>
  <c r="C32706" i="14"/>
  <c r="C32707" i="14"/>
  <c r="C32708" i="14"/>
  <c r="C32709" i="14"/>
  <c r="C32711" i="14"/>
  <c r="C32712" i="14"/>
  <c r="C32713" i="14"/>
  <c r="C32714" i="14"/>
  <c r="C32715" i="14"/>
  <c r="C32716" i="14"/>
  <c r="C32717" i="14"/>
  <c r="C32718" i="14"/>
  <c r="C32719" i="14"/>
  <c r="C32720" i="14"/>
  <c r="C32721" i="14"/>
  <c r="C32722" i="14"/>
  <c r="C32723" i="14"/>
  <c r="C32724" i="14"/>
  <c r="C32725" i="14"/>
  <c r="C32726" i="14"/>
  <c r="C32727" i="14"/>
  <c r="C32728" i="14"/>
  <c r="C32729" i="14"/>
  <c r="C32730" i="14"/>
  <c r="C32731" i="14"/>
  <c r="C32732" i="14"/>
  <c r="C32733" i="14"/>
  <c r="C32734" i="14"/>
  <c r="C32735" i="14"/>
  <c r="C32736" i="14"/>
  <c r="C32737" i="14"/>
  <c r="C32738" i="14"/>
  <c r="C32739" i="14"/>
  <c r="C32740" i="14"/>
  <c r="C32741" i="14"/>
  <c r="C32742" i="14"/>
  <c r="C32743" i="14"/>
  <c r="C32744" i="14"/>
  <c r="C32745" i="14"/>
  <c r="C32746" i="14"/>
  <c r="C32747" i="14"/>
  <c r="C32748" i="14"/>
  <c r="C32749" i="14"/>
  <c r="C32750" i="14"/>
  <c r="C32751" i="14"/>
  <c r="C32752" i="14"/>
  <c r="C32753" i="14"/>
  <c r="C32754" i="14"/>
  <c r="C32755" i="14"/>
  <c r="C32756" i="14"/>
  <c r="C32757" i="14"/>
  <c r="C32758" i="14"/>
  <c r="C32759" i="14"/>
  <c r="C32760" i="14"/>
  <c r="C32761" i="14"/>
  <c r="C32762" i="14"/>
  <c r="C32763" i="14"/>
  <c r="C32764" i="14"/>
  <c r="C32765" i="14"/>
  <c r="C32766" i="14"/>
  <c r="C32767" i="14"/>
  <c r="C32768" i="14"/>
  <c r="C32769" i="14"/>
  <c r="C32770" i="14"/>
  <c r="C32771" i="14"/>
  <c r="C32772" i="14"/>
  <c r="C32773" i="14"/>
  <c r="C32774" i="14"/>
  <c r="C32775" i="14"/>
  <c r="C32776" i="14"/>
  <c r="C32777" i="14"/>
  <c r="C32778" i="14"/>
  <c r="C32779" i="14"/>
  <c r="C32780" i="14"/>
  <c r="C32781" i="14"/>
  <c r="C32782" i="14"/>
  <c r="C32783" i="14"/>
  <c r="C32784" i="14"/>
  <c r="C32785" i="14"/>
  <c r="C32786" i="14"/>
  <c r="C32787" i="14"/>
  <c r="C32788" i="14"/>
  <c r="C32789" i="14"/>
  <c r="C32790" i="14"/>
  <c r="C32791" i="14"/>
  <c r="C32792" i="14"/>
  <c r="C32793" i="14"/>
  <c r="C32794" i="14"/>
  <c r="C32795" i="14"/>
  <c r="C32796" i="14"/>
  <c r="C32797" i="14"/>
  <c r="C32798" i="14"/>
  <c r="C32799" i="14"/>
  <c r="C32800" i="14"/>
  <c r="C32801" i="14"/>
  <c r="C32802" i="14"/>
  <c r="C32804" i="14"/>
  <c r="C32805" i="14"/>
  <c r="C32806" i="14"/>
  <c r="C32807" i="14"/>
  <c r="C32808" i="14"/>
  <c r="C32810" i="14"/>
  <c r="C32811" i="14"/>
  <c r="C32812" i="14"/>
  <c r="C32813" i="14"/>
  <c r="C32814" i="14"/>
  <c r="C32815" i="14"/>
  <c r="C32816" i="14"/>
  <c r="C32818" i="14"/>
  <c r="C32819" i="14"/>
  <c r="C32820" i="14"/>
  <c r="C32821" i="14"/>
  <c r="C32822" i="14"/>
  <c r="C32823" i="14"/>
  <c r="C32824" i="14"/>
  <c r="C32825" i="14"/>
  <c r="C32826" i="14"/>
  <c r="C32827" i="14"/>
  <c r="C32828" i="14"/>
  <c r="C32829" i="14"/>
  <c r="C32830" i="14"/>
  <c r="C32831" i="14"/>
  <c r="C32832" i="14"/>
  <c r="C32833" i="14"/>
  <c r="C32834" i="14"/>
  <c r="C32835" i="14"/>
  <c r="C32837" i="14"/>
  <c r="C32838" i="14"/>
  <c r="C32839" i="14"/>
  <c r="C32840" i="14"/>
  <c r="C32841" i="14"/>
  <c r="C32842" i="14"/>
  <c r="C32843" i="14"/>
  <c r="C32844" i="14"/>
  <c r="C32845" i="14"/>
  <c r="C32846" i="14"/>
  <c r="C32847" i="14"/>
  <c r="C32848" i="14"/>
  <c r="C32849" i="14"/>
  <c r="C32850" i="14"/>
  <c r="C32852" i="14"/>
  <c r="C32853" i="14"/>
  <c r="C32854" i="14"/>
  <c r="C32855" i="14"/>
  <c r="C32856" i="14"/>
  <c r="C32857" i="14"/>
  <c r="C32858" i="14"/>
  <c r="C32859" i="14"/>
  <c r="C32860" i="14"/>
  <c r="C32861" i="14"/>
  <c r="C32862" i="14"/>
  <c r="C32863" i="14"/>
  <c r="C32864" i="14"/>
  <c r="C32865" i="14"/>
  <c r="C32866" i="14"/>
  <c r="C32868" i="14"/>
  <c r="C32869" i="14"/>
  <c r="C32870" i="14"/>
  <c r="C32871" i="14"/>
  <c r="C32872" i="14"/>
  <c r="C32873" i="14"/>
  <c r="C32874" i="14"/>
  <c r="C32875" i="14"/>
  <c r="C32876" i="14"/>
  <c r="C32877" i="14"/>
  <c r="C32878" i="14"/>
  <c r="C32879" i="14"/>
  <c r="C32880" i="14"/>
  <c r="C32881" i="14"/>
  <c r="C32882" i="14"/>
  <c r="C32883" i="14"/>
  <c r="C32884" i="14"/>
  <c r="C32885" i="14"/>
  <c r="C32886" i="14"/>
  <c r="C32887" i="14"/>
  <c r="C32888" i="14"/>
  <c r="C32889" i="14"/>
  <c r="C32890" i="14"/>
  <c r="C32891" i="14"/>
  <c r="C32892" i="14"/>
  <c r="C32893" i="14"/>
  <c r="C32894" i="14"/>
  <c r="C32895" i="14"/>
  <c r="C32161" i="14"/>
  <c r="C32171" i="14"/>
  <c r="C32172" i="14"/>
  <c r="C32227" i="14"/>
  <c r="C32228" i="14"/>
  <c r="C32229" i="14"/>
  <c r="C32253" i="14"/>
  <c r="C32283" i="14"/>
  <c r="C32294" i="14"/>
  <c r="C32297" i="14"/>
  <c r="C32325" i="14"/>
  <c r="C32382" i="14"/>
  <c r="C32401" i="14"/>
  <c r="C32451" i="14"/>
  <c r="C32469" i="14"/>
  <c r="C32471" i="14"/>
  <c r="C32473" i="14"/>
  <c r="C32481" i="14"/>
  <c r="C32494" i="14"/>
  <c r="C32501" i="14"/>
  <c r="C32508" i="14"/>
  <c r="C32511" i="14"/>
  <c r="C32516" i="14"/>
  <c r="C32558" i="14"/>
  <c r="C32560" i="14"/>
  <c r="C32563" i="14"/>
  <c r="C32573" i="14"/>
  <c r="C32604" i="14"/>
  <c r="C32645" i="14"/>
  <c r="C32678" i="14"/>
  <c r="C32703" i="14"/>
  <c r="C32705" i="14"/>
  <c r="C32710" i="14"/>
  <c r="C32803" i="14"/>
  <c r="C32809" i="14"/>
  <c r="C32817" i="14"/>
  <c r="C32836" i="14"/>
  <c r="C32851" i="14"/>
  <c r="C32867" i="14"/>
  <c r="C34024" i="14"/>
  <c r="C37821" i="14"/>
  <c r="C37822" i="14"/>
  <c r="C37823" i="14"/>
  <c r="C37824" i="14"/>
  <c r="C37825" i="14"/>
  <c r="C37826" i="14"/>
  <c r="C37827" i="14"/>
  <c r="C37828" i="14"/>
  <c r="C37829" i="14"/>
  <c r="C37830" i="14"/>
  <c r="C37831" i="14"/>
  <c r="C37832" i="14"/>
  <c r="C37833" i="14"/>
  <c r="C37834" i="14"/>
  <c r="C37835" i="14"/>
  <c r="C37836" i="14"/>
  <c r="C37837" i="14"/>
  <c r="C37838" i="14"/>
  <c r="C37839" i="14"/>
  <c r="C37840" i="14"/>
  <c r="C37841" i="14"/>
  <c r="C37842" i="14"/>
  <c r="C37843" i="14"/>
  <c r="C37844" i="14"/>
  <c r="C37845" i="14"/>
  <c r="C37846" i="14"/>
  <c r="C37847" i="14"/>
  <c r="C37848" i="14"/>
  <c r="C37849" i="14"/>
  <c r="C37850" i="14"/>
  <c r="C37851" i="14"/>
  <c r="C37852" i="14"/>
  <c r="C37853" i="14"/>
  <c r="C37854" i="14"/>
  <c r="C37855" i="14"/>
  <c r="C37856" i="14"/>
  <c r="C37857" i="14"/>
  <c r="C37858" i="14"/>
  <c r="C37859" i="14"/>
  <c r="C37860" i="14"/>
  <c r="C37861" i="14"/>
  <c r="C37862" i="14"/>
  <c r="C37863" i="14"/>
  <c r="C37864" i="14"/>
  <c r="C37865" i="14"/>
  <c r="C37866" i="14"/>
  <c r="C37867" i="14"/>
  <c r="C37868" i="14"/>
  <c r="C37869" i="14"/>
  <c r="C37870" i="14"/>
  <c r="C37871" i="14"/>
  <c r="C37873" i="14"/>
  <c r="C37874" i="14"/>
  <c r="C37875" i="14"/>
  <c r="C37876" i="14"/>
  <c r="C37877" i="14"/>
  <c r="C37878" i="14"/>
  <c r="C37879" i="14"/>
  <c r="C37880" i="14"/>
  <c r="C37881" i="14"/>
  <c r="C37882" i="14"/>
  <c r="C37883" i="14"/>
  <c r="C37884" i="14"/>
  <c r="C37885" i="14"/>
  <c r="C37886" i="14"/>
  <c r="C37887" i="14"/>
  <c r="C37888" i="14"/>
  <c r="C37889" i="14"/>
  <c r="C37891" i="14"/>
  <c r="C37892" i="14"/>
  <c r="C37893" i="14"/>
  <c r="C37894" i="14"/>
  <c r="C37895" i="14"/>
  <c r="C37896" i="14"/>
  <c r="C37897" i="14"/>
  <c r="C37898" i="14"/>
  <c r="C37900" i="14"/>
  <c r="C37901" i="14"/>
  <c r="C37903" i="14"/>
  <c r="C37904" i="14"/>
  <c r="C37905" i="14"/>
  <c r="C37906" i="14"/>
  <c r="C37907" i="14"/>
  <c r="C37908" i="14"/>
  <c r="C37909" i="14"/>
  <c r="C37910" i="14"/>
  <c r="C37911" i="14"/>
  <c r="C37912" i="14"/>
  <c r="C37913" i="14"/>
  <c r="C37914" i="14"/>
  <c r="C37915" i="14"/>
  <c r="C37916" i="14"/>
  <c r="C37917" i="14"/>
  <c r="C37918" i="14"/>
  <c r="C37919" i="14"/>
  <c r="C37921" i="14"/>
  <c r="C37922" i="14"/>
  <c r="C37923" i="14"/>
  <c r="C37924" i="14"/>
  <c r="C37925" i="14"/>
  <c r="C37926" i="14"/>
  <c r="C37927" i="14"/>
  <c r="C37928" i="14"/>
  <c r="C37929" i="14"/>
  <c r="C37930" i="14"/>
  <c r="C37931" i="14"/>
  <c r="C37932" i="14"/>
  <c r="C37933" i="14"/>
  <c r="C37934" i="14"/>
  <c r="C37935" i="14"/>
  <c r="C37936" i="14"/>
  <c r="C37937" i="14"/>
  <c r="C37938" i="14"/>
  <c r="C37939" i="14"/>
  <c r="C37940" i="14"/>
  <c r="C37941" i="14"/>
  <c r="C37942" i="14"/>
  <c r="C37943" i="14"/>
  <c r="C37944" i="14"/>
  <c r="C37945" i="14"/>
  <c r="C37946" i="14"/>
  <c r="C37947" i="14"/>
  <c r="C37948" i="14"/>
  <c r="C37956" i="14"/>
  <c r="C37957" i="14"/>
  <c r="C37958" i="14"/>
  <c r="C37964" i="14"/>
  <c r="C37965" i="14"/>
  <c r="C37967" i="14"/>
  <c r="C37975" i="14"/>
  <c r="C37977" i="14"/>
  <c r="C37979" i="14"/>
  <c r="C37980" i="14"/>
  <c r="C37981" i="14"/>
  <c r="C37982" i="14"/>
  <c r="C37983" i="14"/>
  <c r="C37984" i="14"/>
  <c r="C37985" i="14"/>
  <c r="C37986" i="14"/>
  <c r="C37987" i="14"/>
  <c r="C37988" i="14"/>
  <c r="C37989" i="14"/>
  <c r="C37990" i="14"/>
  <c r="C37991" i="14"/>
  <c r="C37992" i="14"/>
  <c r="C37993" i="14"/>
  <c r="C37994" i="14"/>
  <c r="C37995" i="14"/>
  <c r="C37996" i="14"/>
  <c r="C37997" i="14"/>
  <c r="C37998" i="14"/>
  <c r="C37999" i="14"/>
  <c r="C38000" i="14"/>
  <c r="C38003" i="14"/>
  <c r="C38004" i="14"/>
  <c r="C38005" i="14"/>
  <c r="C38008" i="14"/>
  <c r="C38009" i="14"/>
  <c r="C38010" i="14"/>
  <c r="C38011" i="14"/>
  <c r="C38012" i="14"/>
  <c r="C38013" i="14"/>
  <c r="C38014" i="14"/>
  <c r="C38015" i="14"/>
  <c r="C38022" i="14"/>
  <c r="C38023" i="14"/>
  <c r="C38024" i="14"/>
  <c r="C38025" i="14"/>
  <c r="C38026" i="14"/>
  <c r="C38027" i="14"/>
  <c r="C38028" i="14"/>
  <c r="C38029" i="14"/>
  <c r="C38030" i="14"/>
  <c r="C38031" i="14"/>
  <c r="C38032" i="14"/>
  <c r="C38033" i="14"/>
  <c r="C38034" i="14"/>
  <c r="C38035" i="14"/>
  <c r="C38036" i="14"/>
  <c r="C38037" i="14"/>
  <c r="C38038" i="14"/>
  <c r="C38040" i="14"/>
  <c r="C38041" i="14"/>
  <c r="C38042" i="14"/>
  <c r="C38043" i="14"/>
  <c r="C38044" i="14"/>
  <c r="C38045" i="14"/>
  <c r="C38047" i="14"/>
  <c r="C38048" i="14"/>
  <c r="C38050" i="14"/>
  <c r="C38051" i="14"/>
  <c r="C38052" i="14"/>
  <c r="C38053" i="14"/>
  <c r="C38055" i="14"/>
  <c r="C38056" i="14"/>
  <c r="C38057" i="14"/>
  <c r="C38058" i="14"/>
  <c r="C38059" i="14"/>
  <c r="C38060" i="14"/>
  <c r="C38061" i="14"/>
  <c r="C38062" i="14"/>
  <c r="C38063" i="14"/>
  <c r="C38065" i="14"/>
  <c r="C38067" i="14"/>
  <c r="C38069" i="14"/>
  <c r="C38070" i="14"/>
  <c r="C38071" i="14"/>
  <c r="C38072" i="14"/>
  <c r="C38073" i="14"/>
  <c r="C38074" i="14"/>
  <c r="C38075" i="14"/>
  <c r="C38076" i="14"/>
  <c r="C38078" i="14"/>
  <c r="C38080" i="14"/>
  <c r="C38081" i="14"/>
  <c r="C38082" i="14"/>
  <c r="C38083" i="14"/>
  <c r="C38084" i="14"/>
  <c r="C38085" i="14"/>
  <c r="C38086" i="14"/>
  <c r="C38087" i="14"/>
  <c r="C38088" i="14"/>
  <c r="C38090" i="14"/>
  <c r="C38091" i="14"/>
  <c r="C38092" i="14"/>
  <c r="C38093" i="14"/>
  <c r="C38094" i="14"/>
  <c r="C38095" i="14"/>
  <c r="C38096" i="14"/>
  <c r="C38097" i="14"/>
  <c r="C38098" i="14"/>
  <c r="C38099" i="14"/>
  <c r="C38100" i="14"/>
  <c r="C38101" i="14"/>
  <c r="C38102" i="14"/>
  <c r="C38103" i="14"/>
  <c r="C38104" i="14"/>
  <c r="C38105" i="14"/>
  <c r="C38106" i="14"/>
  <c r="C38107" i="14"/>
  <c r="C38108" i="14"/>
  <c r="C38111" i="14"/>
  <c r="C38112" i="14"/>
  <c r="C38116" i="14"/>
  <c r="C38117" i="14"/>
  <c r="C38122" i="14"/>
  <c r="C38125" i="14"/>
  <c r="C38127" i="14"/>
  <c r="C38129" i="14"/>
  <c r="C38130" i="14"/>
  <c r="C38133" i="14"/>
  <c r="C38134" i="14"/>
  <c r="C38135" i="14"/>
  <c r="C38136" i="14"/>
  <c r="C38137" i="14"/>
  <c r="C38138" i="14"/>
  <c r="C38139" i="14"/>
  <c r="C38140" i="14"/>
  <c r="C38141" i="14"/>
  <c r="C38142" i="14"/>
  <c r="C38143" i="14"/>
  <c r="C38144" i="14"/>
  <c r="C38145" i="14"/>
  <c r="C38146" i="14"/>
  <c r="C38147" i="14"/>
  <c r="C38148" i="14"/>
  <c r="C38149" i="14"/>
  <c r="C38150" i="14"/>
  <c r="C38151" i="14"/>
  <c r="C38152" i="14"/>
  <c r="C38153" i="14"/>
  <c r="C38154" i="14"/>
  <c r="C38155" i="14"/>
  <c r="C38156" i="14"/>
  <c r="C38157" i="14"/>
  <c r="C38158" i="14"/>
  <c r="C38159" i="14"/>
  <c r="C38160" i="14"/>
  <c r="C38161" i="14"/>
  <c r="C38162" i="14"/>
  <c r="C38163" i="14"/>
  <c r="C38164" i="14"/>
  <c r="C38165" i="14"/>
  <c r="C38166" i="14"/>
  <c r="C38167" i="14"/>
  <c r="C38168" i="14"/>
  <c r="C38169" i="14"/>
  <c r="C38170" i="14"/>
  <c r="C38171" i="14"/>
  <c r="C38172" i="14"/>
  <c r="C38173" i="14"/>
  <c r="C38174" i="14"/>
  <c r="C38175" i="14"/>
  <c r="C38176" i="14"/>
  <c r="C38177" i="14"/>
  <c r="C38178" i="14"/>
  <c r="C38179" i="14"/>
  <c r="C38180" i="14"/>
  <c r="C38181" i="14"/>
  <c r="C38182" i="14"/>
  <c r="C38183" i="14"/>
  <c r="C38184" i="14"/>
  <c r="C38185" i="14"/>
  <c r="C38187" i="14"/>
  <c r="C38188" i="14"/>
  <c r="C38189" i="14"/>
  <c r="C38190" i="14"/>
  <c r="C38191" i="14"/>
  <c r="C38192" i="14"/>
  <c r="C38193" i="14"/>
  <c r="C38194" i="14"/>
  <c r="C38195" i="14"/>
  <c r="C38196" i="14"/>
  <c r="C38197" i="14"/>
  <c r="C38198" i="14"/>
  <c r="C38199" i="14"/>
  <c r="C38200" i="14"/>
  <c r="C38201" i="14"/>
  <c r="C38202" i="14"/>
  <c r="C38203" i="14"/>
  <c r="C38204" i="14"/>
  <c r="C38205" i="14"/>
  <c r="C38206" i="14"/>
  <c r="C38207" i="14"/>
  <c r="C38208" i="14"/>
  <c r="C38209" i="14"/>
  <c r="C38210" i="14"/>
  <c r="C38211" i="14"/>
  <c r="C38212" i="14"/>
  <c r="C38213" i="14"/>
  <c r="C38214" i="14"/>
  <c r="C38215" i="14"/>
  <c r="C38216" i="14"/>
  <c r="C38217" i="14"/>
  <c r="C38218" i="14"/>
  <c r="C38219" i="14"/>
  <c r="C38220" i="14"/>
  <c r="C38221" i="14"/>
  <c r="C38222" i="14"/>
  <c r="C38223" i="14"/>
  <c r="C38224" i="14"/>
  <c r="C38225" i="14"/>
  <c r="C38226" i="14"/>
  <c r="C38227" i="14"/>
  <c r="C38228" i="14"/>
  <c r="C38229" i="14"/>
  <c r="C38230" i="14"/>
  <c r="C38231" i="14"/>
  <c r="C38232" i="14"/>
  <c r="C38233" i="14"/>
  <c r="C38234" i="14"/>
  <c r="C38235" i="14"/>
  <c r="C38236" i="14"/>
  <c r="C38237" i="14"/>
  <c r="C38238" i="14"/>
  <c r="C38239" i="14"/>
  <c r="C38240" i="14"/>
  <c r="C38241" i="14"/>
  <c r="C38306" i="14"/>
  <c r="C38307" i="14"/>
  <c r="C38308" i="14"/>
  <c r="C38309" i="14"/>
  <c r="C38310" i="14"/>
  <c r="C38311" i="14"/>
  <c r="C38312" i="14"/>
  <c r="C38313" i="14"/>
  <c r="C38314" i="14"/>
  <c r="C38315" i="14"/>
  <c r="C38316" i="14"/>
  <c r="C38317" i="14"/>
  <c r="C38318" i="14"/>
  <c r="C38319" i="14"/>
  <c r="C38320" i="14"/>
  <c r="C38321" i="14"/>
  <c r="C38322" i="14"/>
  <c r="C38323" i="14"/>
  <c r="C38325" i="14"/>
  <c r="C38326" i="14"/>
  <c r="C38327" i="14"/>
  <c r="C38328" i="14"/>
  <c r="C38329" i="14"/>
  <c r="C38330" i="14"/>
  <c r="C38331" i="14"/>
  <c r="C38332" i="14"/>
  <c r="C38334" i="14"/>
  <c r="C38335" i="14"/>
  <c r="C38336" i="14"/>
  <c r="C38337" i="14"/>
  <c r="C38338" i="14"/>
  <c r="C38339" i="14"/>
  <c r="C38340" i="14"/>
  <c r="C38341" i="14"/>
  <c r="C38342" i="14"/>
  <c r="C38343" i="14"/>
  <c r="C38344" i="14"/>
  <c r="C38345" i="14"/>
  <c r="C38346" i="14"/>
  <c r="C38347" i="14"/>
  <c r="C38348" i="14"/>
  <c r="C38349" i="14"/>
  <c r="C38350" i="14"/>
  <c r="C38351" i="14"/>
  <c r="C38352" i="14"/>
  <c r="C38353" i="14"/>
  <c r="C38355" i="14"/>
  <c r="C38356" i="14"/>
  <c r="C38358" i="14"/>
  <c r="C38359" i="14"/>
  <c r="C38360" i="14"/>
  <c r="C38361" i="14"/>
  <c r="C38362" i="14"/>
  <c r="C38363" i="14"/>
  <c r="C38364" i="14"/>
  <c r="C38367" i="14"/>
  <c r="C38368" i="14"/>
  <c r="C37872" i="14"/>
  <c r="C37890" i="14"/>
  <c r="C37899" i="14"/>
  <c r="C37902" i="14"/>
  <c r="C37949" i="14"/>
  <c r="C37950" i="14"/>
  <c r="C37951" i="14"/>
  <c r="C37952" i="14"/>
  <c r="C37953" i="14"/>
  <c r="C37954" i="14"/>
  <c r="C37955" i="14"/>
  <c r="C37959" i="14"/>
  <c r="C37960" i="14"/>
  <c r="C37961" i="14"/>
  <c r="C37962" i="14"/>
  <c r="C37963" i="14"/>
  <c r="C37968" i="14"/>
  <c r="C37969" i="14"/>
  <c r="C37970" i="14"/>
  <c r="C37971" i="14"/>
  <c r="C37972" i="14"/>
  <c r="C37973" i="14"/>
  <c r="C37974" i="14"/>
  <c r="C37976" i="14"/>
  <c r="C37978" i="14"/>
  <c r="C38001" i="14"/>
  <c r="C38002" i="14"/>
  <c r="C38006" i="14"/>
  <c r="C38007" i="14"/>
  <c r="C38016" i="14"/>
  <c r="C38017" i="14"/>
  <c r="C38018" i="14"/>
  <c r="C38020" i="14"/>
  <c r="C38021" i="14"/>
  <c r="C38039" i="14"/>
  <c r="C38186" i="14"/>
  <c r="C38242" i="14"/>
  <c r="C38390" i="14"/>
  <c r="C38269" i="14"/>
  <c r="C38054" i="14"/>
  <c r="C38064" i="14"/>
  <c r="C38109" i="14"/>
  <c r="C38114" i="14"/>
  <c r="C38118" i="14"/>
  <c r="C38119" i="14"/>
  <c r="C38120" i="14"/>
  <c r="C38121" i="14"/>
  <c r="C38128" i="14"/>
  <c r="C38131" i="14"/>
  <c r="C38243" i="14"/>
  <c r="C38245" i="14"/>
  <c r="C38249" i="14"/>
  <c r="C38250" i="14"/>
  <c r="C38251" i="14"/>
  <c r="C38255" i="14"/>
  <c r="C38259" i="14"/>
  <c r="C38261" i="14"/>
  <c r="C38262" i="14"/>
  <c r="C38263" i="14"/>
  <c r="C38264" i="14"/>
  <c r="C38271" i="14"/>
  <c r="C38272" i="14"/>
  <c r="C38273" i="14"/>
  <c r="C38277" i="14"/>
  <c r="C38278" i="14"/>
  <c r="C38289" i="14"/>
  <c r="C38290" i="14"/>
  <c r="C38296" i="14"/>
  <c r="C38300" i="14"/>
  <c r="C38301" i="14"/>
  <c r="C38302" i="14"/>
  <c r="C38333" i="14"/>
  <c r="C38366" i="14"/>
  <c r="C38370" i="14"/>
  <c r="C38371" i="14"/>
  <c r="C38372" i="14"/>
  <c r="C38379" i="14"/>
  <c r="C38384" i="14"/>
  <c r="C38254" i="14"/>
  <c r="C38279" i="14"/>
  <c r="C38281" i="14"/>
  <c r="C38354" i="14"/>
  <c r="C37920" i="14"/>
  <c r="C38113" i="14"/>
  <c r="C38267" i="14"/>
  <c r="C38046" i="14"/>
  <c r="C38049" i="14"/>
  <c r="C38066" i="14"/>
  <c r="C38068" i="14"/>
  <c r="C38077" i="14"/>
  <c r="C38079" i="14"/>
  <c r="C38089" i="14"/>
  <c r="C38110" i="14"/>
  <c r="C38115" i="14"/>
  <c r="C38123" i="14"/>
  <c r="C38124" i="14"/>
  <c r="C38126" i="14"/>
  <c r="C38132" i="14"/>
  <c r="C38244" i="14"/>
  <c r="C38246" i="14"/>
  <c r="C38247" i="14"/>
  <c r="C38248" i="14"/>
  <c r="C38252" i="14"/>
  <c r="C38253" i="14"/>
  <c r="C38256" i="14"/>
  <c r="C38257" i="14"/>
  <c r="C38258" i="14"/>
  <c r="C38260" i="14"/>
  <c r="C38265" i="14"/>
  <c r="C38266" i="14"/>
  <c r="C38268" i="14"/>
  <c r="C38270" i="14"/>
  <c r="C38274" i="14"/>
  <c r="C38275" i="14"/>
  <c r="C38276" i="14"/>
  <c r="C38280" i="14"/>
  <c r="C38282" i="14"/>
  <c r="C38283" i="14"/>
  <c r="C38284" i="14"/>
  <c r="C38285" i="14"/>
  <c r="C38286" i="14"/>
  <c r="C38287" i="14"/>
  <c r="C38288" i="14"/>
  <c r="C38291" i="14"/>
  <c r="C38292" i="14"/>
  <c r="C38293" i="14"/>
  <c r="C38294" i="14"/>
  <c r="C38295" i="14"/>
  <c r="C38297" i="14"/>
  <c r="C38298" i="14"/>
  <c r="C38299" i="14"/>
  <c r="C38303" i="14"/>
  <c r="C38304" i="14"/>
  <c r="C38305" i="14"/>
  <c r="C38357" i="14"/>
  <c r="C38365" i="14"/>
  <c r="C38369" i="14"/>
  <c r="C38373" i="14"/>
  <c r="C38374" i="14"/>
  <c r="C38375" i="14"/>
  <c r="C38377" i="14"/>
  <c r="C38378" i="14"/>
  <c r="C38380" i="14"/>
  <c r="C38381" i="14"/>
  <c r="C38382" i="14"/>
  <c r="C38383" i="14"/>
  <c r="C38385" i="14"/>
  <c r="C38386" i="14"/>
  <c r="C38387" i="14"/>
  <c r="C38388" i="14"/>
  <c r="C38391" i="14"/>
  <c r="C37820" i="14"/>
  <c r="C37966" i="14"/>
  <c r="C38019" i="14"/>
  <c r="C38324" i="14"/>
  <c r="C38376" i="14"/>
  <c r="C38389" i="14"/>
  <c r="C39183" i="14"/>
  <c r="C39184" i="14"/>
  <c r="C39185" i="14"/>
  <c r="C39186" i="14"/>
  <c r="C39188" i="14"/>
  <c r="C39189" i="14"/>
  <c r="C39191" i="14"/>
  <c r="C39194" i="14"/>
  <c r="C39197" i="14"/>
  <c r="C39198" i="14"/>
  <c r="C39199" i="14"/>
  <c r="C39201" i="14"/>
  <c r="C39204" i="14"/>
  <c r="C39206" i="14"/>
  <c r="C39210" i="14"/>
  <c r="C39211" i="14"/>
  <c r="C39212" i="14"/>
  <c r="C39213" i="14"/>
  <c r="C39218" i="14"/>
  <c r="C39219" i="14"/>
  <c r="C39222" i="14"/>
  <c r="C39224" i="14"/>
  <c r="C39225" i="14"/>
  <c r="C39227" i="14"/>
  <c r="C39230" i="14"/>
  <c r="C39232" i="14"/>
  <c r="C39233" i="14"/>
  <c r="C39235" i="14"/>
  <c r="C39236" i="14"/>
  <c r="C39239" i="14"/>
  <c r="C39240" i="14"/>
  <c r="C39242" i="14"/>
  <c r="C39245" i="14"/>
  <c r="C39247" i="14"/>
  <c r="C39248" i="14"/>
  <c r="C39253" i="14"/>
  <c r="C39254" i="14"/>
  <c r="C39255" i="14"/>
  <c r="C39256" i="14"/>
  <c r="C39259" i="14"/>
  <c r="C39260" i="14"/>
  <c r="C39262" i="14"/>
  <c r="C39264" i="14"/>
  <c r="C39266" i="14"/>
  <c r="C39267" i="14"/>
  <c r="C39269" i="14"/>
  <c r="C39271" i="14"/>
  <c r="C39280" i="14"/>
  <c r="C39284" i="14"/>
  <c r="C39287" i="14"/>
  <c r="C39290" i="14"/>
  <c r="C39291" i="14"/>
  <c r="C39295" i="14"/>
  <c r="C39297" i="14"/>
  <c r="C39298" i="14"/>
  <c r="C39300" i="14"/>
  <c r="C39301" i="14"/>
  <c r="C39302" i="14"/>
  <c r="C39303" i="14"/>
  <c r="C39307" i="14"/>
  <c r="C39308" i="14"/>
  <c r="C39310" i="14"/>
  <c r="C39311" i="14"/>
  <c r="C39313" i="14"/>
  <c r="C39317" i="14"/>
  <c r="C39318" i="14"/>
  <c r="C39320" i="14"/>
  <c r="C39321" i="14"/>
  <c r="C39322" i="14"/>
  <c r="C39324" i="14"/>
  <c r="C39327" i="14"/>
  <c r="C39329" i="14"/>
  <c r="C39330" i="14"/>
  <c r="C39334" i="14"/>
  <c r="C39335" i="14"/>
  <c r="C39336" i="14"/>
  <c r="C39337" i="14"/>
  <c r="C39341" i="14"/>
  <c r="C39343" i="14"/>
  <c r="C39349" i="14"/>
  <c r="C39350" i="14"/>
  <c r="C39352" i="14"/>
  <c r="C39355" i="14"/>
  <c r="C39358" i="14"/>
  <c r="C39360" i="14"/>
  <c r="C39363" i="14"/>
  <c r="C39364" i="14"/>
  <c r="C39365" i="14"/>
  <c r="C39366" i="14"/>
  <c r="C39368" i="14"/>
  <c r="C39369" i="14"/>
  <c r="C39370" i="14"/>
  <c r="C39373" i="14"/>
  <c r="C39375" i="14"/>
  <c r="C39382" i="14"/>
  <c r="C39384" i="14"/>
  <c r="C39385" i="14"/>
  <c r="C39386" i="14"/>
  <c r="C39389" i="14"/>
  <c r="C39391" i="14"/>
  <c r="C39392" i="14"/>
  <c r="C39396" i="14"/>
  <c r="C39400" i="14"/>
  <c r="C39403" i="14"/>
  <c r="C39404" i="14"/>
  <c r="C39406" i="14"/>
  <c r="C39408" i="14"/>
  <c r="C39410" i="14"/>
  <c r="C39412" i="14"/>
  <c r="C39413" i="14"/>
  <c r="C39415" i="14"/>
  <c r="C39418" i="14"/>
  <c r="C39420" i="14"/>
  <c r="C39422" i="14"/>
  <c r="C39423" i="14"/>
  <c r="C39426" i="14"/>
  <c r="C39428" i="14"/>
  <c r="C39430" i="14"/>
  <c r="C39431" i="14"/>
  <c r="C39433" i="14"/>
  <c r="C39437" i="14"/>
  <c r="C39440" i="14"/>
  <c r="C39442" i="14"/>
  <c r="C39443" i="14"/>
  <c r="C39445" i="14"/>
  <c r="C39448" i="14"/>
  <c r="C39449" i="14"/>
  <c r="C39450" i="14"/>
  <c r="C39451" i="14"/>
  <c r="C39453" i="14"/>
  <c r="C39456" i="14"/>
  <c r="C39457" i="14"/>
  <c r="C39461" i="14"/>
  <c r="C39462" i="14"/>
  <c r="C39463" i="14"/>
  <c r="C39465" i="14"/>
  <c r="C39467" i="14"/>
  <c r="C39469" i="14"/>
  <c r="C39470" i="14"/>
  <c r="C39473" i="14"/>
  <c r="C39474" i="14"/>
  <c r="C39475" i="14"/>
  <c r="C39476" i="14"/>
  <c r="C39479" i="14"/>
  <c r="C39480" i="14"/>
  <c r="C39481" i="14"/>
  <c r="C39484" i="14"/>
  <c r="C39486" i="14"/>
  <c r="C39489" i="14"/>
  <c r="C39490" i="14"/>
  <c r="C39493" i="14"/>
  <c r="C39494" i="14"/>
  <c r="C39498" i="14"/>
  <c r="C39500" i="14"/>
  <c r="C39501" i="14"/>
  <c r="C39506" i="14"/>
  <c r="C39509" i="14"/>
  <c r="C39511" i="14"/>
  <c r="C39514" i="14"/>
  <c r="C39519" i="14"/>
  <c r="C39524" i="14"/>
  <c r="C39527" i="14"/>
  <c r="C39530" i="14"/>
  <c r="C39533" i="14"/>
  <c r="C39536" i="14"/>
  <c r="C39538" i="14"/>
  <c r="C39539" i="14"/>
  <c r="C39542" i="14"/>
  <c r="C39544" i="14"/>
  <c r="C39546" i="14"/>
  <c r="C39549" i="14"/>
  <c r="C39550" i="14"/>
  <c r="C39552" i="14"/>
  <c r="C39555" i="14"/>
  <c r="C39557" i="14"/>
  <c r="C39563" i="14"/>
  <c r="C39565" i="14"/>
  <c r="C39567" i="14"/>
  <c r="C39570" i="14"/>
  <c r="C39572" i="14"/>
  <c r="C39574" i="14"/>
  <c r="C39580" i="14"/>
  <c r="C39582" i="14"/>
  <c r="C39583" i="14"/>
  <c r="C39585" i="14"/>
  <c r="C39587" i="14"/>
  <c r="C39588" i="14"/>
  <c r="C39590" i="14"/>
  <c r="C39593" i="14"/>
  <c r="C39599" i="14"/>
  <c r="C39600" i="14"/>
  <c r="C39603" i="14"/>
  <c r="C39606" i="14"/>
  <c r="C39607" i="14"/>
  <c r="C39610" i="14"/>
  <c r="C39612" i="14"/>
  <c r="C39613" i="14"/>
  <c r="C39615" i="14"/>
  <c r="C39618" i="14"/>
  <c r="C39620" i="14"/>
  <c r="C39626" i="14"/>
  <c r="C39627" i="14"/>
  <c r="C39630" i="14"/>
  <c r="C39631" i="14"/>
  <c r="C39633" i="14"/>
  <c r="C39635" i="14"/>
  <c r="C39636" i="14"/>
  <c r="C39640" i="14"/>
  <c r="C39645" i="14"/>
  <c r="C39651" i="14"/>
  <c r="C39653" i="14"/>
  <c r="C39654" i="14"/>
  <c r="C39656" i="14"/>
  <c r="C39659" i="14"/>
  <c r="C39661" i="14"/>
  <c r="C39666" i="14"/>
  <c r="C39668" i="14"/>
  <c r="C39670" i="14"/>
  <c r="C39673" i="14"/>
  <c r="C39675" i="14"/>
  <c r="C39676" i="14"/>
  <c r="C39677" i="14"/>
  <c r="C39679" i="14"/>
  <c r="C39681" i="14"/>
  <c r="C39684" i="14"/>
  <c r="C39685" i="14"/>
  <c r="C39687" i="14"/>
  <c r="C39689" i="14"/>
  <c r="C39690" i="14"/>
  <c r="C39693" i="14"/>
  <c r="C39694" i="14"/>
  <c r="C39698" i="14"/>
  <c r="C39699" i="14"/>
  <c r="C39703" i="14"/>
  <c r="C39704" i="14"/>
  <c r="C39706" i="14"/>
  <c r="C39708" i="14"/>
  <c r="C39709" i="14"/>
  <c r="C39711" i="14"/>
  <c r="C39712" i="14"/>
  <c r="C39713" i="14"/>
  <c r="C39718" i="14"/>
  <c r="C39721" i="14"/>
  <c r="C39723" i="14"/>
  <c r="C39725" i="14"/>
  <c r="C39727" i="14"/>
  <c r="C39729" i="14"/>
  <c r="C39730" i="14"/>
  <c r="C39732" i="14"/>
  <c r="C39734" i="14"/>
  <c r="C39735" i="14"/>
  <c r="C39736" i="14"/>
  <c r="C39738" i="14"/>
  <c r="C39740" i="14"/>
  <c r="C39742" i="14"/>
  <c r="C39744" i="14"/>
  <c r="C39745" i="14"/>
  <c r="C39749" i="14"/>
  <c r="C39752" i="14"/>
  <c r="C39759" i="14"/>
  <c r="C39760" i="14"/>
  <c r="C39761" i="14"/>
  <c r="C39763" i="14"/>
  <c r="C39764" i="14"/>
  <c r="C39766" i="14"/>
  <c r="C39768" i="14"/>
  <c r="C39770" i="14"/>
  <c r="C39774" i="14"/>
  <c r="C39775" i="14"/>
  <c r="C39776" i="14"/>
  <c r="C39777" i="14"/>
  <c r="C39778" i="14"/>
  <c r="C39779" i="14"/>
  <c r="C39782" i="14"/>
  <c r="C39783" i="14"/>
  <c r="C39785" i="14"/>
  <c r="C39787" i="14"/>
  <c r="C39788" i="14"/>
  <c r="C39790" i="14"/>
  <c r="C39791" i="14"/>
  <c r="C39793" i="14"/>
  <c r="C39795" i="14"/>
  <c r="C39797" i="14"/>
  <c r="C39798" i="14"/>
  <c r="C39799" i="14"/>
  <c r="C39801" i="14"/>
  <c r="C39802" i="14"/>
  <c r="C39803" i="14"/>
  <c r="C39810" i="14"/>
  <c r="C39813" i="14"/>
  <c r="C39814" i="14"/>
  <c r="C39815" i="14"/>
  <c r="C39819" i="14"/>
  <c r="C39821" i="14"/>
  <c r="C39823" i="14"/>
  <c r="C39824" i="14"/>
  <c r="C39826" i="14"/>
  <c r="C39829" i="14"/>
  <c r="C39831" i="14"/>
  <c r="C39832" i="14"/>
  <c r="C39833" i="14"/>
  <c r="C39835" i="14"/>
  <c r="C39839" i="14"/>
  <c r="C39840" i="14"/>
  <c r="C39842" i="14"/>
  <c r="C39844" i="14"/>
  <c r="C39845" i="14"/>
  <c r="C39847" i="14"/>
  <c r="C39850" i="14"/>
  <c r="C39851" i="14"/>
  <c r="C39852" i="14"/>
  <c r="C39854" i="14"/>
  <c r="C39856" i="14"/>
  <c r="C39857" i="14"/>
  <c r="C39860" i="14"/>
  <c r="C39862" i="14"/>
  <c r="C39863" i="14"/>
  <c r="C39864" i="14"/>
  <c r="C39866" i="14"/>
  <c r="C39867" i="14"/>
  <c r="C39869" i="14"/>
  <c r="C39871" i="14"/>
  <c r="C39873" i="14"/>
  <c r="C39878" i="14"/>
  <c r="C39880" i="14"/>
  <c r="C39881" i="14"/>
  <c r="C39883" i="14"/>
  <c r="C39886" i="14"/>
  <c r="C39888" i="14"/>
  <c r="C39889" i="14"/>
  <c r="C39891" i="14"/>
  <c r="C39894" i="14"/>
  <c r="C39896" i="14"/>
  <c r="C39897" i="14"/>
  <c r="C39899" i="14"/>
  <c r="C39901" i="14"/>
  <c r="C39903" i="14"/>
  <c r="C39906" i="14"/>
  <c r="C39908" i="14"/>
  <c r="C39909" i="14"/>
  <c r="C39911" i="14"/>
  <c r="C39914" i="14"/>
  <c r="C39915" i="14"/>
  <c r="C39916" i="14"/>
  <c r="C39917" i="14"/>
  <c r="C39920" i="14"/>
  <c r="C39921" i="14"/>
  <c r="C39924" i="14"/>
  <c r="C39925" i="14"/>
  <c r="C39928" i="14"/>
  <c r="C39933" i="14"/>
  <c r="C39934" i="14"/>
  <c r="C39936" i="14"/>
  <c r="C39937" i="14"/>
  <c r="C39939" i="14"/>
  <c r="C39942" i="14"/>
  <c r="C39944" i="14"/>
  <c r="C39945" i="14"/>
  <c r="C39953" i="14"/>
  <c r="C39958" i="14"/>
  <c r="C39959" i="14"/>
  <c r="C39964" i="14"/>
  <c r="C39966" i="14"/>
  <c r="C39968" i="14"/>
  <c r="C39971" i="14"/>
  <c r="C39978" i="14"/>
  <c r="C39983" i="14"/>
  <c r="C39986" i="14"/>
  <c r="C39992" i="14"/>
  <c r="C39997" i="14"/>
  <c r="C39998" i="14"/>
  <c r="C40000" i="14"/>
  <c r="C40004" i="14"/>
  <c r="C40005" i="14"/>
  <c r="C40007" i="14"/>
  <c r="C40011" i="14"/>
  <c r="C40015" i="14"/>
  <c r="C40017" i="14"/>
  <c r="C40024" i="14"/>
  <c r="C40025" i="14"/>
  <c r="C40026" i="14"/>
  <c r="C40030" i="14"/>
  <c r="C40031" i="14"/>
  <c r="C40032" i="14"/>
  <c r="C40035" i="14"/>
  <c r="C40037" i="14"/>
  <c r="C40038" i="14"/>
  <c r="C40040" i="14"/>
  <c r="C40044" i="14"/>
  <c r="C40045" i="14"/>
  <c r="C40053" i="14"/>
  <c r="C40057" i="14"/>
  <c r="C40058" i="14"/>
  <c r="C40060" i="14"/>
  <c r="C40063" i="14"/>
  <c r="C40067" i="14"/>
  <c r="C40068" i="14"/>
  <c r="C40072" i="14"/>
  <c r="C40073" i="14"/>
  <c r="C40074" i="14"/>
  <c r="C40082" i="14"/>
  <c r="C40083" i="14"/>
  <c r="C40085" i="14"/>
  <c r="C40088" i="14"/>
  <c r="C40090" i="14"/>
  <c r="C40094" i="14"/>
  <c r="C40096" i="14"/>
  <c r="C40097" i="14"/>
  <c r="C40099" i="14"/>
  <c r="C40101" i="14"/>
  <c r="C40103" i="14"/>
  <c r="C40105" i="14"/>
  <c r="C40108" i="14"/>
  <c r="C40110" i="14"/>
  <c r="C40111" i="14"/>
  <c r="C40113" i="14"/>
  <c r="C40116" i="14"/>
  <c r="C40118" i="14"/>
  <c r="C40120" i="14"/>
  <c r="C40122" i="14"/>
  <c r="C40126" i="14"/>
  <c r="C40129" i="14"/>
  <c r="C40131" i="14"/>
  <c r="C40132" i="14"/>
  <c r="C40136" i="14"/>
  <c r="C40138" i="14"/>
  <c r="C40139" i="14"/>
  <c r="C40144" i="14"/>
  <c r="C40145" i="14"/>
  <c r="C40147" i="14"/>
  <c r="C40148" i="14"/>
  <c r="C40150" i="14"/>
  <c r="C40152" i="14"/>
  <c r="C40154" i="14"/>
  <c r="C40156" i="14"/>
  <c r="C40157" i="14"/>
  <c r="C40159" i="14"/>
  <c r="C40161" i="14"/>
  <c r="C40165" i="14"/>
  <c r="C40166" i="14"/>
  <c r="C40167" i="14"/>
  <c r="C40171" i="14"/>
  <c r="C40173" i="14"/>
  <c r="C40174" i="14"/>
  <c r="C40177" i="14"/>
  <c r="C40178" i="14"/>
  <c r="C40180" i="14"/>
  <c r="C40182" i="14"/>
  <c r="C40183" i="14"/>
  <c r="C40186" i="14"/>
  <c r="C40187" i="14"/>
  <c r="C40189" i="14"/>
  <c r="C40191" i="14"/>
  <c r="C40197" i="14"/>
  <c r="C40199" i="14"/>
  <c r="C40200" i="14"/>
  <c r="C40201" i="14"/>
  <c r="C40205" i="14"/>
  <c r="C40208" i="14"/>
  <c r="C40210" i="14"/>
  <c r="C40217" i="14"/>
  <c r="C40224" i="14"/>
  <c r="C40226" i="14"/>
  <c r="C40229" i="14"/>
  <c r="C40231" i="14"/>
  <c r="C40232" i="14"/>
  <c r="C40234" i="14"/>
  <c r="C40237" i="14"/>
  <c r="C40251" i="14"/>
  <c r="C40253" i="14"/>
  <c r="C40254" i="14"/>
  <c r="C40256" i="14"/>
  <c r="C40260" i="14"/>
  <c r="C40261" i="14"/>
  <c r="C40265" i="14"/>
  <c r="C40266" i="14"/>
  <c r="C40268" i="14"/>
  <c r="C40271" i="14"/>
  <c r="C40275" i="14"/>
  <c r="C40276" i="14"/>
  <c r="C40277" i="14"/>
  <c r="C40278" i="14"/>
  <c r="C40294" i="14"/>
  <c r="C40295" i="14"/>
  <c r="C40296" i="14"/>
  <c r="C40300" i="14"/>
  <c r="C40303" i="14"/>
  <c r="C40305" i="14"/>
  <c r="C40306" i="14"/>
  <c r="C40308" i="14"/>
  <c r="C40310" i="14"/>
  <c r="C40311" i="14"/>
  <c r="C40312" i="14"/>
  <c r="C40314" i="14"/>
  <c r="C40316" i="14"/>
  <c r="C40318" i="14"/>
  <c r="C40322" i="14"/>
  <c r="C40323" i="14"/>
  <c r="C40324" i="14"/>
  <c r="C40325" i="14"/>
  <c r="C40328" i="14"/>
  <c r="C40329" i="14"/>
  <c r="C40331" i="14"/>
  <c r="C40334" i="14"/>
  <c r="C40336" i="14"/>
  <c r="C40338" i="14"/>
  <c r="C40339" i="14"/>
  <c r="C40341" i="14"/>
  <c r="C40344" i="14"/>
  <c r="C40346" i="14"/>
  <c r="C40347" i="14"/>
  <c r="C40348" i="14"/>
  <c r="C40351" i="14"/>
  <c r="C40353" i="14"/>
  <c r="C40354" i="14"/>
  <c r="C40358" i="14"/>
  <c r="C40359" i="14"/>
  <c r="C40360" i="14"/>
  <c r="C40363" i="14"/>
  <c r="C40365" i="14"/>
  <c r="C40366" i="14"/>
  <c r="C40370" i="14"/>
  <c r="C40371" i="14"/>
  <c r="C40372" i="14"/>
  <c r="C40374" i="14"/>
  <c r="C40376" i="14"/>
  <c r="C40377" i="14"/>
  <c r="C40379" i="14"/>
  <c r="C40381" i="14"/>
  <c r="C40382" i="14"/>
  <c r="C40383" i="14"/>
  <c r="C40384" i="14"/>
  <c r="C40392" i="14"/>
  <c r="C40393" i="14"/>
  <c r="C40395" i="14"/>
  <c r="C40398" i="14"/>
  <c r="C40399" i="14"/>
  <c r="C40402" i="14"/>
  <c r="C40404" i="14"/>
  <c r="C40406" i="14"/>
  <c r="C40407" i="14"/>
  <c r="C40408" i="14"/>
  <c r="C40411" i="14"/>
  <c r="C40415" i="14"/>
  <c r="C40418" i="14"/>
  <c r="C40419" i="14"/>
  <c r="C40420" i="14"/>
  <c r="C40425" i="14"/>
  <c r="C40429" i="14"/>
  <c r="C40431" i="14"/>
  <c r="C40437" i="14"/>
  <c r="C40438" i="14"/>
  <c r="C40442" i="14"/>
  <c r="C40443" i="14"/>
  <c r="C40445" i="14"/>
  <c r="C40448" i="14"/>
  <c r="C40450" i="14"/>
  <c r="C40456" i="14"/>
  <c r="C40457" i="14"/>
  <c r="C40458" i="14"/>
  <c r="C40460" i="14"/>
  <c r="C40463" i="14"/>
  <c r="C40468" i="14"/>
  <c r="C40470" i="14"/>
  <c r="C40472" i="14"/>
  <c r="C40473" i="14"/>
  <c r="C40479" i="14"/>
  <c r="C40482" i="14"/>
  <c r="C40486" i="14"/>
  <c r="C40487" i="14"/>
  <c r="C40489" i="14"/>
  <c r="C40496" i="14"/>
  <c r="C40497" i="14"/>
  <c r="C40498" i="14"/>
  <c r="C40502" i="14"/>
  <c r="C40503" i="14"/>
  <c r="C40505" i="14"/>
  <c r="C40508" i="14"/>
  <c r="C40510" i="14"/>
  <c r="C40511" i="14"/>
  <c r="C40513" i="14"/>
  <c r="C40514" i="14"/>
  <c r="C40515" i="14"/>
  <c r="C40518" i="14"/>
  <c r="C40520" i="14"/>
  <c r="C40521" i="14"/>
  <c r="C40523" i="14"/>
  <c r="C40525" i="14"/>
  <c r="C40529" i="14"/>
  <c r="C40530" i="14"/>
  <c r="C40531" i="14"/>
  <c r="C40533" i="14"/>
  <c r="C40535" i="14"/>
  <c r="C40536" i="14"/>
  <c r="C40537" i="14"/>
  <c r="C40538" i="14"/>
  <c r="C40539" i="14"/>
  <c r="C40543" i="14"/>
  <c r="C40544" i="14"/>
  <c r="C40547" i="14"/>
  <c r="C40549" i="14"/>
  <c r="C40552" i="14"/>
  <c r="C40554" i="14"/>
  <c r="C40556" i="14"/>
  <c r="C40558" i="14"/>
  <c r="C40559" i="14"/>
  <c r="C40561" i="14"/>
  <c r="C40566" i="14"/>
  <c r="C40567" i="14"/>
  <c r="C40569" i="14"/>
  <c r="C40570" i="14"/>
  <c r="C40572" i="14"/>
  <c r="C40575" i="14"/>
  <c r="C40577" i="14"/>
  <c r="C40578" i="14"/>
  <c r="C40580" i="14"/>
  <c r="C40581" i="14"/>
  <c r="C40583" i="14"/>
  <c r="C40584" i="14"/>
  <c r="C40591" i="14"/>
  <c r="C40594" i="14"/>
  <c r="C40595" i="14"/>
  <c r="C40601" i="14"/>
  <c r="C40605" i="14"/>
  <c r="C40606" i="14"/>
  <c r="C40609" i="14"/>
  <c r="C40610" i="14"/>
  <c r="C40614" i="14"/>
  <c r="C40616" i="14"/>
  <c r="C40617" i="14"/>
  <c r="C40619" i="14"/>
  <c r="C40621" i="14"/>
  <c r="C40623" i="14"/>
  <c r="C40625" i="14"/>
  <c r="C40629" i="14"/>
  <c r="C40631" i="14"/>
  <c r="C40634" i="14"/>
  <c r="C40639" i="14"/>
  <c r="C40640" i="14"/>
  <c r="C40641" i="14"/>
  <c r="C40642" i="14"/>
  <c r="C40645" i="14"/>
  <c r="C40648" i="14"/>
  <c r="C40650" i="14"/>
  <c r="C40651" i="14"/>
  <c r="C40652" i="14"/>
  <c r="C40654" i="14"/>
  <c r="C40655" i="14"/>
  <c r="C40660" i="14"/>
  <c r="C40662" i="14"/>
  <c r="C40665" i="14"/>
  <c r="C40667" i="14"/>
  <c r="C40669" i="14"/>
  <c r="C40670" i="14"/>
  <c r="C40672" i="14"/>
  <c r="C40674" i="14"/>
  <c r="C40676" i="14"/>
  <c r="C40677" i="14"/>
  <c r="C40679" i="14"/>
  <c r="C40685" i="14"/>
  <c r="C40687" i="14"/>
  <c r="C40690" i="14"/>
  <c r="C40692" i="14"/>
  <c r="C40694" i="14"/>
  <c r="C40697" i="14"/>
  <c r="C40701" i="14"/>
  <c r="C40703" i="14"/>
  <c r="C40704" i="14"/>
  <c r="C40706" i="14"/>
  <c r="C40709" i="14"/>
  <c r="C40711" i="14"/>
  <c r="C40712" i="14"/>
  <c r="C40714" i="14"/>
  <c r="C40716" i="14"/>
  <c r="C40718" i="14"/>
  <c r="C40719" i="14"/>
  <c r="C40720" i="14"/>
  <c r="C40723" i="14"/>
  <c r="C40725" i="14"/>
  <c r="C40726" i="14"/>
  <c r="C40728" i="14"/>
  <c r="C40731" i="14"/>
  <c r="C40732" i="14"/>
  <c r="C40735" i="14"/>
  <c r="C40738" i="14"/>
  <c r="C40740" i="14"/>
  <c r="C40744" i="14"/>
  <c r="C40746" i="14"/>
  <c r="C40747" i="14"/>
  <c r="C40748" i="14"/>
  <c r="C40749" i="14"/>
  <c r="C40757" i="14"/>
  <c r="C40758" i="14"/>
  <c r="C40760" i="14"/>
  <c r="C40801" i="14"/>
  <c r="C40804" i="14"/>
  <c r="C40807" i="14"/>
  <c r="C40808" i="14"/>
  <c r="C40809" i="14"/>
  <c r="C40810" i="14"/>
  <c r="C40812" i="14"/>
  <c r="C40815" i="14"/>
  <c r="C40823" i="14"/>
  <c r="C40825" i="14"/>
  <c r="C40826" i="14"/>
  <c r="C40829" i="14"/>
  <c r="C40834" i="14"/>
  <c r="C40837" i="14"/>
  <c r="C40839" i="14"/>
  <c r="C40841" i="14"/>
  <c r="C40846" i="14"/>
  <c r="C40848" i="14"/>
  <c r="C40859" i="14"/>
  <c r="C40864" i="14"/>
  <c r="C40865" i="14"/>
  <c r="C40867" i="14"/>
  <c r="C40868" i="14"/>
  <c r="C40869" i="14"/>
  <c r="C40874" i="14"/>
  <c r="C40875" i="14"/>
  <c r="C40878" i="14"/>
  <c r="C40880" i="14"/>
  <c r="C40881" i="14"/>
  <c r="C40883" i="14"/>
  <c r="C40886" i="14"/>
  <c r="C40888" i="14"/>
  <c r="C40889" i="14"/>
  <c r="C40892" i="14"/>
  <c r="C40894" i="14"/>
  <c r="C40895" i="14"/>
  <c r="C40896" i="14"/>
  <c r="C40897" i="14"/>
  <c r="C40902" i="14"/>
  <c r="C40904" i="14"/>
  <c r="C40911" i="14"/>
  <c r="C40912" i="14"/>
  <c r="C40913" i="14"/>
  <c r="C40925" i="14"/>
  <c r="C40928" i="14"/>
  <c r="C40931" i="14"/>
  <c r="C40933" i="14"/>
  <c r="C40934" i="14"/>
  <c r="C40936" i="14"/>
  <c r="C40937" i="14"/>
  <c r="C40939" i="14"/>
  <c r="C40940" i="14"/>
  <c r="C40944" i="14"/>
  <c r="C40945" i="14"/>
  <c r="C40946" i="14"/>
  <c r="C40949" i="14"/>
  <c r="C40950" i="14"/>
  <c r="C40952" i="14"/>
  <c r="C40954" i="14"/>
  <c r="C40955" i="14"/>
  <c r="C40960" i="14"/>
  <c r="C40965" i="14"/>
  <c r="C40968" i="14"/>
  <c r="C40969" i="14"/>
  <c r="C40972" i="14"/>
  <c r="C40973" i="14"/>
  <c r="C40977" i="14"/>
  <c r="C40979" i="14"/>
  <c r="C40980" i="14"/>
  <c r="C40982" i="14"/>
  <c r="C40984" i="14"/>
  <c r="C40986" i="14"/>
  <c r="C40989" i="14"/>
  <c r="C40991" i="14"/>
  <c r="C40994" i="14"/>
  <c r="C40997" i="14"/>
  <c r="C41005" i="14"/>
  <c r="C41006" i="14"/>
  <c r="C41014" i="14"/>
  <c r="C41018" i="14"/>
  <c r="C41019" i="14"/>
  <c r="C41021" i="14"/>
  <c r="C41023" i="14"/>
  <c r="C41025" i="14"/>
  <c r="C41026" i="14"/>
  <c r="C41028" i="14"/>
  <c r="C41031" i="14"/>
  <c r="C41034" i="14"/>
  <c r="C41035" i="14"/>
  <c r="C41036" i="14"/>
  <c r="C41037" i="14"/>
  <c r="C41042" i="14"/>
  <c r="C41044" i="14"/>
  <c r="C41047" i="14"/>
  <c r="C41049" i="14"/>
  <c r="C41051" i="14"/>
  <c r="C41052" i="14"/>
  <c r="C41054" i="14"/>
  <c r="C41057" i="14"/>
  <c r="C41059" i="14"/>
  <c r="C41060" i="14"/>
  <c r="C41063" i="14"/>
  <c r="C41064" i="14"/>
  <c r="C41065" i="14"/>
  <c r="C41071" i="14"/>
  <c r="C41073" i="14"/>
  <c r="C41074" i="14"/>
  <c r="C41079" i="14"/>
  <c r="C41081" i="14"/>
  <c r="C41087" i="14"/>
  <c r="C41089" i="14"/>
  <c r="C41090" i="14"/>
  <c r="C41092" i="14"/>
  <c r="C41094" i="14"/>
  <c r="C41096" i="14"/>
  <c r="C41097" i="14"/>
  <c r="C41100" i="14"/>
  <c r="C41101" i="14"/>
  <c r="C41107" i="14"/>
  <c r="C41108" i="14"/>
  <c r="C41109" i="14"/>
  <c r="C41110" i="14"/>
  <c r="C41115" i="14"/>
  <c r="C41117" i="14"/>
  <c r="C41119" i="14"/>
  <c r="C41120" i="14"/>
  <c r="C41125" i="14"/>
  <c r="C41127" i="14"/>
  <c r="C41128" i="14"/>
  <c r="C41130" i="14"/>
  <c r="C41137" i="14"/>
  <c r="C41139" i="14"/>
  <c r="C41141" i="14"/>
  <c r="C41142" i="14"/>
  <c r="C41144" i="14"/>
  <c r="C41145" i="14"/>
  <c r="C41146" i="14"/>
  <c r="C41147" i="14"/>
  <c r="C41152" i="14"/>
  <c r="C41154" i="14"/>
  <c r="C41156" i="14"/>
  <c r="C41157" i="14"/>
  <c r="C41159" i="14"/>
  <c r="C41165" i="14"/>
  <c r="C41166" i="14"/>
  <c r="C41167" i="14"/>
  <c r="C41169" i="14"/>
  <c r="C41170" i="14"/>
  <c r="C41172" i="14"/>
  <c r="C41173" i="14"/>
  <c r="C41177" i="14"/>
  <c r="C41178" i="14"/>
  <c r="C41179" i="14"/>
  <c r="C41180" i="14"/>
  <c r="C41183" i="14"/>
  <c r="C41185" i="14"/>
  <c r="C41187" i="14"/>
  <c r="C41189" i="14"/>
  <c r="C41190" i="14"/>
  <c r="C41193" i="14"/>
  <c r="C41195" i="14"/>
  <c r="C41197" i="14"/>
  <c r="C41199" i="14"/>
  <c r="C41200" i="14"/>
  <c r="C41202" i="14"/>
  <c r="C41204" i="14"/>
  <c r="C41205" i="14"/>
  <c r="C41208" i="14"/>
  <c r="C41209" i="14"/>
  <c r="C41210" i="14"/>
  <c r="C41211" i="14"/>
  <c r="C41216" i="14"/>
  <c r="C41218" i="14"/>
  <c r="C41219" i="14"/>
  <c r="C41220" i="14"/>
  <c r="C41221" i="14"/>
  <c r="C41226" i="14"/>
  <c r="C41229" i="14"/>
  <c r="C41231" i="14"/>
  <c r="C41234" i="14"/>
  <c r="C41238" i="14"/>
  <c r="C41240" i="14"/>
  <c r="C41244" i="14"/>
  <c r="C41246" i="14"/>
  <c r="C41247" i="14"/>
  <c r="C41248" i="14"/>
  <c r="C41251" i="14"/>
  <c r="C41254" i="14"/>
  <c r="C41259" i="14"/>
  <c r="C41260" i="14"/>
  <c r="C41261" i="14"/>
  <c r="C41263" i="14"/>
  <c r="C41266" i="14"/>
  <c r="C41267" i="14"/>
  <c r="C41268" i="14"/>
  <c r="C41273" i="14"/>
  <c r="C41274" i="14"/>
  <c r="C41279" i="14"/>
  <c r="C41282" i="14"/>
  <c r="C41285" i="14"/>
  <c r="C41287" i="14"/>
  <c r="C41289" i="14"/>
  <c r="C41291" i="14"/>
  <c r="C41294" i="14"/>
  <c r="C41297" i="14"/>
  <c r="C41298" i="14"/>
  <c r="C41300" i="14"/>
  <c r="C41303" i="14"/>
  <c r="C41304" i="14"/>
  <c r="C41305" i="14"/>
  <c r="C41306" i="14"/>
  <c r="C41309" i="14"/>
  <c r="C41310" i="14"/>
  <c r="C41311" i="14"/>
  <c r="C41312" i="14"/>
  <c r="C41317" i="14"/>
  <c r="C41319" i="14"/>
  <c r="C41322" i="14"/>
  <c r="C41324" i="14"/>
  <c r="C41325" i="14"/>
  <c r="C41327" i="14"/>
  <c r="C41329" i="14"/>
  <c r="C41330" i="14"/>
  <c r="C41333" i="14"/>
  <c r="C41334" i="14"/>
  <c r="C41337" i="14"/>
  <c r="C41340" i="14"/>
  <c r="C41342" i="14"/>
  <c r="C41343" i="14"/>
  <c r="C41344" i="14"/>
  <c r="C41345" i="14"/>
  <c r="C41348" i="14"/>
  <c r="C41350" i="14"/>
  <c r="C41351" i="14"/>
  <c r="C41353" i="14"/>
  <c r="C41355" i="14"/>
  <c r="C41357" i="14"/>
  <c r="C41359" i="14"/>
  <c r="C41360" i="14"/>
  <c r="C41361" i="14"/>
  <c r="C41371" i="14"/>
  <c r="C41372" i="14"/>
  <c r="C41376" i="14"/>
  <c r="C41378" i="14"/>
  <c r="C41379" i="14"/>
  <c r="C41380" i="14"/>
  <c r="C41389" i="14"/>
  <c r="C41394" i="14"/>
  <c r="C41398" i="14"/>
  <c r="C41400" i="14"/>
  <c r="C41402" i="14"/>
  <c r="C41405" i="14"/>
  <c r="C41410" i="14"/>
  <c r="C41413" i="14"/>
  <c r="C41416" i="14"/>
  <c r="C41417" i="14"/>
  <c r="C41419" i="14"/>
  <c r="C41420" i="14"/>
  <c r="C41425" i="14"/>
  <c r="C41426" i="14"/>
  <c r="C41427" i="14"/>
  <c r="C41428" i="14"/>
  <c r="C41431" i="14"/>
  <c r="C41434" i="14"/>
  <c r="C41437" i="14"/>
  <c r="C41442" i="14"/>
  <c r="C41445" i="14"/>
  <c r="C41446" i="14"/>
  <c r="C41449" i="14"/>
  <c r="C41452" i="14"/>
  <c r="C41456" i="14"/>
  <c r="C41457" i="14"/>
  <c r="C41458" i="14"/>
  <c r="C41459" i="14"/>
  <c r="C41466" i="14"/>
  <c r="C41468" i="14"/>
  <c r="C41471" i="14"/>
  <c r="C41476" i="14"/>
  <c r="C41487" i="14"/>
  <c r="C41489" i="14"/>
  <c r="C41491" i="14"/>
  <c r="C41498" i="14"/>
  <c r="C41504" i="14"/>
  <c r="C41509" i="14"/>
  <c r="C41510" i="14"/>
  <c r="C41516" i="14"/>
  <c r="C41518" i="14"/>
  <c r="C41525" i="14"/>
  <c r="C41527" i="14"/>
  <c r="C41539" i="14"/>
  <c r="C41545" i="14"/>
  <c r="C41546" i="14"/>
  <c r="C41547" i="14"/>
  <c r="C41549" i="14"/>
  <c r="C41553" i="14"/>
  <c r="C41554" i="14"/>
  <c r="C41557" i="14"/>
  <c r="C41560" i="14"/>
  <c r="C41613" i="14"/>
  <c r="C41615" i="14"/>
  <c r="C41616" i="14"/>
  <c r="C41618" i="14"/>
  <c r="C41621" i="14"/>
  <c r="C41623" i="14"/>
  <c r="C41626" i="14"/>
  <c r="C41628" i="14"/>
  <c r="C41629" i="14"/>
  <c r="C41631" i="14"/>
  <c r="C41632" i="14"/>
  <c r="C41637" i="14"/>
  <c r="C41638" i="14"/>
  <c r="C41643" i="14"/>
  <c r="C41645" i="14"/>
  <c r="C41646" i="14"/>
  <c r="C41648" i="14"/>
  <c r="C41656" i="14"/>
  <c r="C41658" i="14"/>
  <c r="C41659" i="14"/>
  <c r="C41661" i="14"/>
  <c r="C41662" i="14"/>
  <c r="C41664" i="14"/>
  <c r="C41666" i="14"/>
  <c r="C41668" i="14"/>
  <c r="C41670" i="14"/>
  <c r="C41675" i="14"/>
  <c r="C41680" i="14"/>
  <c r="C41685" i="14"/>
  <c r="C41686" i="14"/>
  <c r="C41689" i="14"/>
  <c r="C41692" i="14"/>
  <c r="C41694" i="14"/>
  <c r="C41695" i="14"/>
  <c r="C41699" i="14"/>
  <c r="C41702" i="14"/>
  <c r="C41705" i="14"/>
  <c r="C41712" i="14"/>
  <c r="C41713" i="14"/>
  <c r="C41720" i="14"/>
  <c r="C41721" i="14"/>
  <c r="C41723" i="14"/>
  <c r="C41725" i="14"/>
  <c r="C41727" i="14"/>
  <c r="C41728" i="14"/>
  <c r="C41730" i="14"/>
  <c r="C41732" i="14"/>
  <c r="C41733" i="14"/>
  <c r="C41735" i="14"/>
  <c r="C41737" i="14"/>
  <c r="C41741" i="14"/>
  <c r="C41742" i="14"/>
  <c r="C41743" i="14"/>
  <c r="C41744" i="14"/>
  <c r="C41748" i="14"/>
  <c r="C41750" i="14"/>
  <c r="C41753" i="14"/>
  <c r="C41755" i="14"/>
  <c r="C41756" i="14"/>
  <c r="C41759" i="14"/>
  <c r="C41760" i="14"/>
  <c r="C41762" i="14"/>
  <c r="C41763" i="14"/>
  <c r="C41765" i="14"/>
  <c r="C41769" i="14"/>
  <c r="C41770" i="14"/>
  <c r="C41771" i="14"/>
  <c r="C41773" i="14"/>
  <c r="C41775" i="14"/>
  <c r="C41777" i="14"/>
  <c r="C41778" i="14"/>
  <c r="C41782" i="14"/>
  <c r="C41819" i="14"/>
  <c r="C41822" i="14"/>
  <c r="C39179" i="14"/>
  <c r="C39180" i="14"/>
  <c r="C39181" i="14"/>
  <c r="C39182" i="14"/>
  <c r="C39187" i="14"/>
  <c r="C39190" i="14"/>
  <c r="C39192" i="14"/>
  <c r="C39193" i="14"/>
  <c r="C39195" i="14"/>
  <c r="C39196" i="14"/>
  <c r="C39200" i="14"/>
  <c r="C39202" i="14"/>
  <c r="C39203" i="14"/>
  <c r="C39205" i="14"/>
  <c r="C39207" i="14"/>
  <c r="C39208" i="14"/>
  <c r="C39209" i="14"/>
  <c r="C39214" i="14"/>
  <c r="C39215" i="14"/>
  <c r="C39216" i="14"/>
  <c r="C39217" i="14"/>
  <c r="C39220" i="14"/>
  <c r="C39221" i="14"/>
  <c r="C39223" i="14"/>
  <c r="C39226" i="14"/>
  <c r="C39228" i="14"/>
  <c r="C39229" i="14"/>
  <c r="C39231" i="14"/>
  <c r="C39234" i="14"/>
  <c r="C39237" i="14"/>
  <c r="C39238" i="14"/>
  <c r="C39241" i="14"/>
  <c r="C39243" i="14"/>
  <c r="C39244" i="14"/>
  <c r="C39246" i="14"/>
  <c r="C39249" i="14"/>
  <c r="C39250" i="14"/>
  <c r="C39251" i="14"/>
  <c r="C39252" i="14"/>
  <c r="C39257" i="14"/>
  <c r="C39258" i="14"/>
  <c r="C39261" i="14"/>
  <c r="C39263" i="14"/>
  <c r="C39265" i="14"/>
  <c r="C39268" i="14"/>
  <c r="C39270" i="14"/>
  <c r="C39272" i="14"/>
  <c r="C39274" i="14"/>
  <c r="C39281" i="14"/>
  <c r="C39282" i="14"/>
  <c r="C39283" i="14"/>
  <c r="C39285" i="14"/>
  <c r="C39286" i="14"/>
  <c r="C39288" i="14"/>
  <c r="C39289" i="14"/>
  <c r="C39292" i="14"/>
  <c r="C39293" i="14"/>
  <c r="C39294" i="14"/>
  <c r="C39296" i="14"/>
  <c r="C39299" i="14"/>
  <c r="C39304" i="14"/>
  <c r="C39305" i="14"/>
  <c r="C39306" i="14"/>
  <c r="C39309" i="14"/>
  <c r="C39312" i="14"/>
  <c r="C39314" i="14"/>
  <c r="C39315" i="14"/>
  <c r="C39316" i="14"/>
  <c r="C39319" i="14"/>
  <c r="C39323" i="14"/>
  <c r="C39325" i="14"/>
  <c r="C39326" i="14"/>
  <c r="C39328" i="14"/>
  <c r="C39332" i="14"/>
  <c r="C39333" i="14"/>
  <c r="C39338" i="14"/>
  <c r="C39339" i="14"/>
  <c r="C39340" i="14"/>
  <c r="C39342" i="14"/>
  <c r="C39348" i="14"/>
  <c r="C39351" i="14"/>
  <c r="C39353" i="14"/>
  <c r="C39354" i="14"/>
  <c r="C39356" i="14"/>
  <c r="C39357" i="14"/>
  <c r="C39361" i="14"/>
  <c r="C39362" i="14"/>
  <c r="C39367" i="14"/>
  <c r="C39371" i="14"/>
  <c r="C39372" i="14"/>
  <c r="C39374" i="14"/>
  <c r="C39376" i="14"/>
  <c r="C39377" i="14"/>
  <c r="C39378" i="14"/>
  <c r="C39379" i="14"/>
  <c r="C39381" i="14"/>
  <c r="C39383" i="14"/>
  <c r="C39387" i="14"/>
  <c r="C39388" i="14"/>
  <c r="C39390" i="14"/>
  <c r="C39393" i="14"/>
  <c r="C39394" i="14"/>
  <c r="C39395" i="14"/>
  <c r="C39398" i="14"/>
  <c r="C39399" i="14"/>
  <c r="C39402" i="14"/>
  <c r="C39405" i="14"/>
  <c r="C39407" i="14"/>
  <c r="C39409" i="14"/>
  <c r="C39411" i="14"/>
  <c r="C39414" i="14"/>
  <c r="C39416" i="14"/>
  <c r="C39417" i="14"/>
  <c r="C39419" i="14"/>
  <c r="C39421" i="14"/>
  <c r="C39424" i="14"/>
  <c r="C39425" i="14"/>
  <c r="C39427" i="14"/>
  <c r="C39429" i="14"/>
  <c r="C39432" i="14"/>
  <c r="C39434" i="14"/>
  <c r="C39435" i="14"/>
  <c r="C39438" i="14"/>
  <c r="C39439" i="14"/>
  <c r="C39441" i="14"/>
  <c r="C39444" i="14"/>
  <c r="C39446" i="14"/>
  <c r="C39447" i="14"/>
  <c r="C39452" i="14"/>
  <c r="C39454" i="14"/>
  <c r="C39455" i="14"/>
  <c r="C39458" i="14"/>
  <c r="C39460" i="14"/>
  <c r="C39466" i="14"/>
  <c r="C39471" i="14"/>
  <c r="C39472" i="14"/>
  <c r="C39477" i="14"/>
  <c r="C39478" i="14"/>
  <c r="C39482" i="14"/>
  <c r="C39483" i="14"/>
  <c r="C39485" i="14"/>
  <c r="C39487" i="14"/>
  <c r="C39488" i="14"/>
  <c r="C39496" i="14"/>
  <c r="C39497" i="14"/>
  <c r="C39499" i="14"/>
  <c r="C39502" i="14"/>
  <c r="C39503" i="14"/>
  <c r="C39504" i="14"/>
  <c r="C39505" i="14"/>
  <c r="C39507" i="14"/>
  <c r="C39508" i="14"/>
  <c r="C39510" i="14"/>
  <c r="C39513" i="14"/>
  <c r="C39515" i="14"/>
  <c r="C39516" i="14"/>
  <c r="C39522" i="14"/>
  <c r="C39523" i="14"/>
  <c r="C39528" i="14"/>
  <c r="C39532" i="14"/>
  <c r="C39534" i="14"/>
  <c r="C39535" i="14"/>
  <c r="C39537" i="14"/>
  <c r="C39540" i="14"/>
  <c r="C39541" i="14"/>
  <c r="C39543" i="14"/>
  <c r="C39545" i="14"/>
  <c r="C39547" i="14"/>
  <c r="C39548" i="14"/>
  <c r="C39551" i="14"/>
  <c r="C39553" i="14"/>
  <c r="C39554" i="14"/>
  <c r="C39556" i="14"/>
  <c r="C39558" i="14"/>
  <c r="C39560" i="14"/>
  <c r="C39561" i="14"/>
  <c r="C39562" i="14"/>
  <c r="C39564" i="14"/>
  <c r="C39566" i="14"/>
  <c r="C39568" i="14"/>
  <c r="C39569" i="14"/>
  <c r="C39571" i="14"/>
  <c r="C39573" i="14"/>
  <c r="C39575" i="14"/>
  <c r="C39576" i="14"/>
  <c r="C39577" i="14"/>
  <c r="C39578" i="14"/>
  <c r="C39579" i="14"/>
  <c r="C39581" i="14"/>
  <c r="C39584" i="14"/>
  <c r="C39586" i="14"/>
  <c r="C39589" i="14"/>
  <c r="C39591" i="14"/>
  <c r="C39592" i="14"/>
  <c r="C39594" i="14"/>
  <c r="C39595" i="14"/>
  <c r="C39596" i="14"/>
  <c r="C39597" i="14"/>
  <c r="C39601" i="14"/>
  <c r="C39604" i="14"/>
  <c r="C39608" i="14"/>
  <c r="C39609" i="14"/>
  <c r="C39611" i="14"/>
  <c r="C39614" i="14"/>
  <c r="C39617" i="14"/>
  <c r="C39619" i="14"/>
  <c r="C39621" i="14"/>
  <c r="C39622" i="14"/>
  <c r="C39625" i="14"/>
  <c r="C39628" i="14"/>
  <c r="C39629" i="14"/>
  <c r="C39632" i="14"/>
  <c r="C39634" i="14"/>
  <c r="C39637" i="14"/>
  <c r="C39638" i="14"/>
  <c r="C39639" i="14"/>
  <c r="C39641" i="14"/>
  <c r="C39646" i="14"/>
  <c r="C39648" i="14"/>
  <c r="C39649" i="14"/>
  <c r="C39655" i="14"/>
  <c r="C39657" i="14"/>
  <c r="C39658" i="14"/>
  <c r="C39660" i="14"/>
  <c r="C39663" i="14"/>
  <c r="C39664" i="14"/>
  <c r="C39665" i="14"/>
  <c r="C39669" i="14"/>
  <c r="C39671" i="14"/>
  <c r="C39672" i="14"/>
  <c r="C39674" i="14"/>
  <c r="C39678" i="14"/>
  <c r="C39680" i="14"/>
  <c r="C39682" i="14"/>
  <c r="C39683" i="14"/>
  <c r="C39686" i="14"/>
  <c r="C39688" i="14"/>
  <c r="C39691" i="14"/>
  <c r="C39692" i="14"/>
  <c r="C39700" i="14"/>
  <c r="C39701" i="14"/>
  <c r="C39702" i="14"/>
  <c r="C39705" i="14"/>
  <c r="C39707" i="14"/>
  <c r="C39710" i="14"/>
  <c r="C39714" i="14"/>
  <c r="C39715" i="14"/>
  <c r="C39716" i="14"/>
  <c r="C39717" i="14"/>
  <c r="C39719" i="14"/>
  <c r="C39720" i="14"/>
  <c r="C39722" i="14"/>
  <c r="C39724" i="14"/>
  <c r="C39728" i="14"/>
  <c r="C39731" i="14"/>
  <c r="C39733" i="14"/>
  <c r="C39737" i="14"/>
  <c r="C39739" i="14"/>
  <c r="C39741" i="14"/>
  <c r="C39743" i="14"/>
  <c r="C39746" i="14"/>
  <c r="C39747" i="14"/>
  <c r="C39748" i="14"/>
  <c r="C39750" i="14"/>
  <c r="C39751" i="14"/>
  <c r="C39758" i="14"/>
  <c r="C39765" i="14"/>
  <c r="C39767" i="14"/>
  <c r="C39769" i="14"/>
  <c r="C39771" i="14"/>
  <c r="C39772" i="14"/>
  <c r="C39773" i="14"/>
  <c r="C39780" i="14"/>
  <c r="C39781" i="14"/>
  <c r="C39784" i="14"/>
  <c r="C39786" i="14"/>
  <c r="C39789" i="14"/>
  <c r="C39794" i="14"/>
  <c r="C39796" i="14"/>
  <c r="C39800" i="14"/>
  <c r="C39811" i="14"/>
  <c r="C39812" i="14"/>
  <c r="C39816" i="14"/>
  <c r="C39817" i="14"/>
  <c r="C39818" i="14"/>
  <c r="C39820" i="14"/>
  <c r="C39822" i="14"/>
  <c r="C39825" i="14"/>
  <c r="C39827" i="14"/>
  <c r="C39828" i="14"/>
  <c r="C39830" i="14"/>
  <c r="C39834" i="14"/>
  <c r="C39836" i="14"/>
  <c r="C39837" i="14"/>
  <c r="C39838" i="14"/>
  <c r="C39841" i="14"/>
  <c r="C39843" i="14"/>
  <c r="C39846" i="14"/>
  <c r="C39848" i="14"/>
  <c r="C39849" i="14"/>
  <c r="C39853" i="14"/>
  <c r="C39855" i="14"/>
  <c r="C39858" i="14"/>
  <c r="C39859" i="14"/>
  <c r="C39861" i="14"/>
  <c r="C39865" i="14"/>
  <c r="C39868" i="14"/>
  <c r="C39872" i="14"/>
  <c r="C39874" i="14"/>
  <c r="C39876" i="14"/>
  <c r="C39877" i="14"/>
  <c r="C39879" i="14"/>
  <c r="C39882" i="14"/>
  <c r="C39884" i="14"/>
  <c r="C39885" i="14"/>
  <c r="C39887" i="14"/>
  <c r="C39890" i="14"/>
  <c r="C39892" i="14"/>
  <c r="C39893" i="14"/>
  <c r="C39895" i="14"/>
  <c r="C39898" i="14"/>
  <c r="C39900" i="14"/>
  <c r="C39902" i="14"/>
  <c r="C39904" i="14"/>
  <c r="C39905" i="14"/>
  <c r="C39910" i="14"/>
  <c r="C39912" i="14"/>
  <c r="C39913" i="14"/>
  <c r="C39918" i="14"/>
  <c r="C39919" i="14"/>
  <c r="C39922" i="14"/>
  <c r="C39923" i="14"/>
  <c r="C39926" i="14"/>
  <c r="C39927" i="14"/>
  <c r="C39930" i="14"/>
  <c r="C39932" i="14"/>
  <c r="C39935" i="14"/>
  <c r="C39938" i="14"/>
  <c r="C39940" i="14"/>
  <c r="C39941" i="14"/>
  <c r="C39943" i="14"/>
  <c r="C39946" i="14"/>
  <c r="C39949" i="14"/>
  <c r="C39954" i="14"/>
  <c r="C39957" i="14"/>
  <c r="C39960" i="14"/>
  <c r="C39962" i="14"/>
  <c r="C39963" i="14"/>
  <c r="C39965" i="14"/>
  <c r="C39967" i="14"/>
  <c r="C39969" i="14"/>
  <c r="C39970" i="14"/>
  <c r="C39972" i="14"/>
  <c r="C39974" i="14"/>
  <c r="C39982" i="14"/>
  <c r="C39984" i="14"/>
  <c r="C39985" i="14"/>
  <c r="C39987" i="14"/>
  <c r="C39991" i="14"/>
  <c r="C39996" i="14"/>
  <c r="C39999" i="14"/>
  <c r="C40002" i="14"/>
  <c r="C40006" i="14"/>
  <c r="C40008" i="14"/>
  <c r="C40012" i="14"/>
  <c r="C40018" i="14"/>
  <c r="C40019" i="14"/>
  <c r="C40022" i="14"/>
  <c r="C40028" i="14"/>
  <c r="C40029" i="14"/>
  <c r="C40033" i="14"/>
  <c r="C40034" i="14"/>
  <c r="C40036" i="14"/>
  <c r="C40039" i="14"/>
  <c r="C40041" i="14"/>
  <c r="C40042" i="14"/>
  <c r="C40046" i="14"/>
  <c r="C40048" i="14"/>
  <c r="C40049" i="14"/>
  <c r="C40051" i="14"/>
  <c r="C40054" i="14"/>
  <c r="C40056" i="14"/>
  <c r="C40059" i="14"/>
  <c r="C40061" i="14"/>
  <c r="C40062" i="14"/>
  <c r="C40064" i="14"/>
  <c r="C40065" i="14"/>
  <c r="C40066" i="14"/>
  <c r="C40069" i="14"/>
  <c r="C40070" i="14"/>
  <c r="C40071" i="14"/>
  <c r="C40075" i="14"/>
  <c r="C40076" i="14"/>
  <c r="C40079" i="14"/>
  <c r="C40080" i="14"/>
  <c r="C40081" i="14"/>
  <c r="C40084" i="14"/>
  <c r="C40086" i="14"/>
  <c r="C40087" i="14"/>
  <c r="C40089" i="14"/>
  <c r="C40091" i="14"/>
  <c r="C40093" i="14"/>
  <c r="C40098" i="14"/>
  <c r="C40100" i="14"/>
  <c r="C40102" i="14"/>
  <c r="C40106" i="14"/>
  <c r="C40107" i="14"/>
  <c r="C40109" i="14"/>
  <c r="C40112" i="14"/>
  <c r="C40114" i="14"/>
  <c r="C40124" i="14"/>
  <c r="C40125" i="14"/>
  <c r="C40127" i="14"/>
  <c r="C40128" i="14"/>
  <c r="C40130" i="14"/>
  <c r="C40133" i="14"/>
  <c r="C40134" i="14"/>
  <c r="C40135" i="14"/>
  <c r="C40137" i="14"/>
  <c r="C40140" i="14"/>
  <c r="C40141" i="14"/>
  <c r="C40142" i="14"/>
  <c r="C40143" i="14"/>
  <c r="C40146" i="14"/>
  <c r="C40149" i="14"/>
  <c r="C40151" i="14"/>
  <c r="C40153" i="14"/>
  <c r="C40155" i="14"/>
  <c r="C40158" i="14"/>
  <c r="C40160" i="14"/>
  <c r="C40162" i="14"/>
  <c r="C40163" i="14"/>
  <c r="C40164" i="14"/>
  <c r="C40168" i="14"/>
  <c r="C40169" i="14"/>
  <c r="C40170" i="14"/>
  <c r="C40172" i="14"/>
  <c r="C40175" i="14"/>
  <c r="C40176" i="14"/>
  <c r="C40179" i="14"/>
  <c r="C40181" i="14"/>
  <c r="C40185" i="14"/>
  <c r="C40188" i="14"/>
  <c r="C40190" i="14"/>
  <c r="C40192" i="14"/>
  <c r="C40193" i="14"/>
  <c r="C40195" i="14"/>
  <c r="C40196" i="14"/>
  <c r="C40198" i="14"/>
  <c r="C40204" i="14"/>
  <c r="C40206" i="14"/>
  <c r="C40207" i="14"/>
  <c r="C40209" i="14"/>
  <c r="C40211" i="14"/>
  <c r="C40225" i="14"/>
  <c r="C40227" i="14"/>
  <c r="C40228" i="14"/>
  <c r="C40230" i="14"/>
  <c r="C40233" i="14"/>
  <c r="C40235" i="14"/>
  <c r="C40236" i="14"/>
  <c r="C40238" i="14"/>
  <c r="C40239" i="14"/>
  <c r="C40240" i="14"/>
  <c r="C40241" i="14"/>
  <c r="C40249" i="14"/>
  <c r="C40250" i="14"/>
  <c r="C40252" i="14"/>
  <c r="C40255" i="14"/>
  <c r="C40259" i="14"/>
  <c r="C40264" i="14"/>
  <c r="C40267" i="14"/>
  <c r="C40269" i="14"/>
  <c r="C40270" i="14"/>
  <c r="C40272" i="14"/>
  <c r="C40273" i="14"/>
  <c r="C40274" i="14"/>
  <c r="C40279" i="14"/>
  <c r="C40282" i="14"/>
  <c r="C40283" i="14"/>
  <c r="C40292" i="14"/>
  <c r="C40297" i="14"/>
  <c r="C40298" i="14"/>
  <c r="C40301" i="14"/>
  <c r="C40302" i="14"/>
  <c r="C40304" i="14"/>
  <c r="C40307" i="14"/>
  <c r="C40309" i="14"/>
  <c r="C40313" i="14"/>
  <c r="C40315" i="14"/>
  <c r="C40317" i="14"/>
  <c r="C40319" i="14"/>
  <c r="C40320" i="14"/>
  <c r="C40321" i="14"/>
  <c r="C40326" i="14"/>
  <c r="C40327" i="14"/>
  <c r="C40330" i="14"/>
  <c r="C40332" i="14"/>
  <c r="C40333" i="14"/>
  <c r="C40335" i="14"/>
  <c r="C40337" i="14"/>
  <c r="C40340" i="14"/>
  <c r="C40342" i="14"/>
  <c r="C40343" i="14"/>
  <c r="C40345" i="14"/>
  <c r="C40349" i="14"/>
  <c r="C40350" i="14"/>
  <c r="C40352" i="14"/>
  <c r="C40355" i="14"/>
  <c r="C40356" i="14"/>
  <c r="C40357" i="14"/>
  <c r="C40361" i="14"/>
  <c r="C40362" i="14"/>
  <c r="C40364" i="14"/>
  <c r="C40367" i="14"/>
  <c r="C40368" i="14"/>
  <c r="C40369" i="14"/>
  <c r="C40373" i="14"/>
  <c r="C40375" i="14"/>
  <c r="C40378" i="14"/>
  <c r="C40380" i="14"/>
  <c r="C40385" i="14"/>
  <c r="C40386" i="14"/>
  <c r="C40387" i="14"/>
  <c r="C40388" i="14"/>
  <c r="C40389" i="14"/>
  <c r="C40390" i="14"/>
  <c r="C40391" i="14"/>
  <c r="C40394" i="14"/>
  <c r="C40396" i="14"/>
  <c r="C40397" i="14"/>
  <c r="C40400" i="14"/>
  <c r="C40405" i="14"/>
  <c r="C40409" i="14"/>
  <c r="C40410" i="14"/>
  <c r="C40412" i="14"/>
  <c r="C40413" i="14"/>
  <c r="C40414" i="14"/>
  <c r="C40416" i="14"/>
  <c r="C40417" i="14"/>
  <c r="C40421" i="14"/>
  <c r="C40422" i="14"/>
  <c r="C40423" i="14"/>
  <c r="C40424" i="14"/>
  <c r="C40427" i="14"/>
  <c r="C40428" i="14"/>
  <c r="C40430" i="14"/>
  <c r="C40435" i="14"/>
  <c r="C40441" i="14"/>
  <c r="C40444" i="14"/>
  <c r="C40446" i="14"/>
  <c r="C40447" i="14"/>
  <c r="C40449" i="14"/>
  <c r="C40452" i="14"/>
  <c r="C40453" i="14"/>
  <c r="C40454" i="14"/>
  <c r="C40455" i="14"/>
  <c r="C40459" i="14"/>
  <c r="C40461" i="14"/>
  <c r="C40464" i="14"/>
  <c r="C40465" i="14"/>
  <c r="C40466" i="14"/>
  <c r="C40467" i="14"/>
  <c r="C40469" i="14"/>
  <c r="C40471" i="14"/>
  <c r="C40474" i="14"/>
  <c r="C40478" i="14"/>
  <c r="C40480" i="14"/>
  <c r="C40484" i="14"/>
  <c r="C40488" i="14"/>
  <c r="C40490" i="14"/>
  <c r="C40491" i="14"/>
  <c r="C40492" i="14"/>
  <c r="C40493" i="14"/>
  <c r="C40494" i="14"/>
  <c r="C40495" i="14"/>
  <c r="C40499" i="14"/>
  <c r="C40500" i="14"/>
  <c r="C40504" i="14"/>
  <c r="C40506" i="14"/>
  <c r="C40507" i="14"/>
  <c r="C40509" i="14"/>
  <c r="C40512" i="14"/>
  <c r="C40519" i="14"/>
  <c r="C40522" i="14"/>
  <c r="C40524" i="14"/>
  <c r="C40527" i="14"/>
  <c r="C40528" i="14"/>
  <c r="C40532" i="14"/>
  <c r="C40534" i="14"/>
  <c r="C40540" i="14"/>
  <c r="C40541" i="14"/>
  <c r="C40545" i="14"/>
  <c r="C40546" i="14"/>
  <c r="C40548" i="14"/>
  <c r="C40550" i="14"/>
  <c r="C40551" i="14"/>
  <c r="C40553" i="14"/>
  <c r="C40555" i="14"/>
  <c r="C40557" i="14"/>
  <c r="C40560" i="14"/>
  <c r="C40562" i="14"/>
  <c r="C40563" i="14"/>
  <c r="C40565" i="14"/>
  <c r="C40568" i="14"/>
  <c r="C40571" i="14"/>
  <c r="C40573" i="14"/>
  <c r="C40574" i="14"/>
  <c r="C40576" i="14"/>
  <c r="C40579" i="14"/>
  <c r="C40582" i="14"/>
  <c r="C40589" i="14"/>
  <c r="C40592" i="14"/>
  <c r="C40597" i="14"/>
  <c r="C40598" i="14"/>
  <c r="C40602" i="14"/>
  <c r="C40603" i="14"/>
  <c r="C40604" i="14"/>
  <c r="C40615" i="14"/>
  <c r="C40618" i="14"/>
  <c r="C40620" i="14"/>
  <c r="C40622" i="14"/>
  <c r="C40624" i="14"/>
  <c r="C40627" i="14"/>
  <c r="C40630" i="14"/>
  <c r="C40632" i="14"/>
  <c r="C40633" i="14"/>
  <c r="C40635" i="14"/>
  <c r="C40637" i="14"/>
  <c r="C40643" i="14"/>
  <c r="C40644" i="14"/>
  <c r="C40646" i="14"/>
  <c r="C40647" i="14"/>
  <c r="C40649" i="14"/>
  <c r="C40653" i="14"/>
  <c r="C40656" i="14"/>
  <c r="C40658" i="14"/>
  <c r="C40659" i="14"/>
  <c r="C40661" i="14"/>
  <c r="C40664" i="14"/>
  <c r="C40668" i="14"/>
  <c r="C40671" i="14"/>
  <c r="C40673" i="14"/>
  <c r="C40675" i="14"/>
  <c r="C40680" i="14"/>
  <c r="C40681" i="14"/>
  <c r="C40682" i="14"/>
  <c r="C40683" i="14"/>
  <c r="C40684" i="14"/>
  <c r="C40688" i="14"/>
  <c r="C40689" i="14"/>
  <c r="C40691" i="14"/>
  <c r="C40693" i="14"/>
  <c r="C40696" i="14"/>
  <c r="C40705" i="14"/>
  <c r="C40707" i="14"/>
  <c r="C40708" i="14"/>
  <c r="C40710" i="14"/>
  <c r="C40713" i="14"/>
  <c r="C40715" i="14"/>
  <c r="C40717" i="14"/>
  <c r="C40721" i="14"/>
  <c r="C40722" i="14"/>
  <c r="C40724" i="14"/>
  <c r="C40727" i="14"/>
  <c r="C40729" i="14"/>
  <c r="C40730" i="14"/>
  <c r="C40733" i="14"/>
  <c r="C40734" i="14"/>
  <c r="C40736" i="14"/>
  <c r="C40737" i="14"/>
  <c r="C40741" i="14"/>
  <c r="C40743" i="14"/>
  <c r="C40745" i="14"/>
  <c r="C40750" i="14"/>
  <c r="C40751" i="14"/>
  <c r="C40752" i="14"/>
  <c r="C40753" i="14"/>
  <c r="C40759" i="14"/>
  <c r="C40761" i="14"/>
  <c r="C40762" i="14"/>
  <c r="C40763" i="14"/>
  <c r="C40764" i="14"/>
  <c r="C40797" i="14"/>
  <c r="C40799" i="14"/>
  <c r="C40800" i="14"/>
  <c r="C40805" i="14"/>
  <c r="C40806" i="14"/>
  <c r="C40811" i="14"/>
  <c r="C40813" i="14"/>
  <c r="C40814" i="14"/>
  <c r="C40816" i="14"/>
  <c r="C40817" i="14"/>
  <c r="C40818" i="14"/>
  <c r="C40820" i="14"/>
  <c r="C40822" i="14"/>
  <c r="C40824" i="14"/>
  <c r="C40827" i="14"/>
  <c r="C40828" i="14"/>
  <c r="C40830" i="14"/>
  <c r="C40833" i="14"/>
  <c r="C40835" i="14"/>
  <c r="C40836" i="14"/>
  <c r="C40838" i="14"/>
  <c r="C40843" i="14"/>
  <c r="C40844" i="14"/>
  <c r="C40845" i="14"/>
  <c r="C40847" i="14"/>
  <c r="C40849" i="14"/>
  <c r="C40850" i="14"/>
  <c r="C40858" i="14"/>
  <c r="C40860" i="14"/>
  <c r="C40861" i="14"/>
  <c r="C40863" i="14"/>
  <c r="C40866" i="14"/>
  <c r="C40870" i="14"/>
  <c r="C40871" i="14"/>
  <c r="C40872" i="14"/>
  <c r="C40873" i="14"/>
  <c r="C40876" i="14"/>
  <c r="C40877" i="14"/>
  <c r="C40879" i="14"/>
  <c r="C40882" i="14"/>
  <c r="C40884" i="14"/>
  <c r="C40885" i="14"/>
  <c r="C40887" i="14"/>
  <c r="C40898" i="14"/>
  <c r="C40899" i="14"/>
  <c r="C40900" i="14"/>
  <c r="C40901" i="14"/>
  <c r="C40914" i="14"/>
  <c r="C40916" i="14"/>
  <c r="C40917" i="14"/>
  <c r="C40927" i="14"/>
  <c r="C40930" i="14"/>
  <c r="C40932" i="14"/>
  <c r="C40935" i="14"/>
  <c r="C40938" i="14"/>
  <c r="C40941" i="14"/>
  <c r="C40942" i="14"/>
  <c r="C40943" i="14"/>
  <c r="C40948" i="14"/>
  <c r="C40951" i="14"/>
  <c r="C40953" i="14"/>
  <c r="C40957" i="14"/>
  <c r="C40958" i="14"/>
  <c r="C40959" i="14"/>
  <c r="C40961" i="14"/>
  <c r="C40962" i="14"/>
  <c r="C40963" i="14"/>
  <c r="C40964" i="14"/>
  <c r="C40966" i="14"/>
  <c r="C40967" i="14"/>
  <c r="C40970" i="14"/>
  <c r="C40971" i="14"/>
  <c r="C40974" i="14"/>
  <c r="C40975" i="14"/>
  <c r="C40976" i="14"/>
  <c r="C40978" i="14"/>
  <c r="C40981" i="14"/>
  <c r="C40983" i="14"/>
  <c r="C40985" i="14"/>
  <c r="C40987" i="14"/>
  <c r="C40988" i="14"/>
  <c r="C40990" i="14"/>
  <c r="C40993" i="14"/>
  <c r="C40995" i="14"/>
  <c r="C40996" i="14"/>
  <c r="C40998" i="14"/>
  <c r="C41001" i="14"/>
  <c r="C41004" i="14"/>
  <c r="C41007" i="14"/>
  <c r="C41013" i="14"/>
  <c r="C41015" i="14"/>
  <c r="C41017" i="14"/>
  <c r="C41022" i="14"/>
  <c r="C41024" i="14"/>
  <c r="C41029" i="14"/>
  <c r="C41030" i="14"/>
  <c r="C41032" i="14"/>
  <c r="C41033" i="14"/>
  <c r="C41038" i="14"/>
  <c r="C41039" i="14"/>
  <c r="C41040" i="14"/>
  <c r="C41041" i="14"/>
  <c r="C41043" i="14"/>
  <c r="C41045" i="14"/>
  <c r="C41046" i="14"/>
  <c r="C41048" i="14"/>
  <c r="C41050" i="14"/>
  <c r="C41053" i="14"/>
  <c r="C41055" i="14"/>
  <c r="C41056" i="14"/>
  <c r="C41058" i="14"/>
  <c r="C41061" i="14"/>
  <c r="C41062" i="14"/>
  <c r="C41066" i="14"/>
  <c r="C41067" i="14"/>
  <c r="C41070" i="14"/>
  <c r="C41075" i="14"/>
  <c r="C41076" i="14"/>
  <c r="C41078" i="14"/>
  <c r="C41080" i="14"/>
  <c r="C41082" i="14"/>
  <c r="C41085" i="14"/>
  <c r="C41088" i="14"/>
  <c r="C41093" i="14"/>
  <c r="C41095" i="14"/>
  <c r="C41098" i="14"/>
  <c r="C41099" i="14"/>
  <c r="C41102" i="14"/>
  <c r="C41103" i="14"/>
  <c r="C41104" i="14"/>
  <c r="C41105" i="14"/>
  <c r="C41111" i="14"/>
  <c r="C41112" i="14"/>
  <c r="C41113" i="14"/>
  <c r="C41114" i="14"/>
  <c r="C41116" i="14"/>
  <c r="C41118" i="14"/>
  <c r="C41121" i="14"/>
  <c r="C41123" i="14"/>
  <c r="C41124" i="14"/>
  <c r="C41126" i="14"/>
  <c r="C41129" i="14"/>
  <c r="C41135" i="14"/>
  <c r="C41138" i="14"/>
  <c r="C41140" i="14"/>
  <c r="C41143" i="14"/>
  <c r="C41148" i="14"/>
  <c r="C41149" i="14"/>
  <c r="C41150" i="14"/>
  <c r="C41151" i="14"/>
  <c r="C41153" i="14"/>
  <c r="C41155" i="14"/>
  <c r="C41158" i="14"/>
  <c r="C41160" i="14"/>
  <c r="C41161" i="14"/>
  <c r="C41162" i="14"/>
  <c r="C41163" i="14"/>
  <c r="C41171" i="14"/>
  <c r="C41174" i="14"/>
  <c r="C41175" i="14"/>
  <c r="C41176" i="14"/>
  <c r="C41181" i="14"/>
  <c r="C41182" i="14"/>
  <c r="C41184" i="14"/>
  <c r="C41186" i="14"/>
  <c r="C41188" i="14"/>
  <c r="C41191" i="14"/>
  <c r="C41192" i="14"/>
  <c r="C41194" i="14"/>
  <c r="C41196" i="14"/>
  <c r="C41198" i="14"/>
  <c r="C41201" i="14"/>
  <c r="C41203" i="14"/>
  <c r="C41206" i="14"/>
  <c r="C41207" i="14"/>
  <c r="C41212" i="14"/>
  <c r="C41213" i="14"/>
  <c r="C41214" i="14"/>
  <c r="C41215" i="14"/>
  <c r="C41217" i="14"/>
  <c r="C41222" i="14"/>
  <c r="C41223" i="14"/>
  <c r="C41225" i="14"/>
  <c r="C41227" i="14"/>
  <c r="C41228" i="14"/>
  <c r="C41230" i="14"/>
  <c r="C41233" i="14"/>
  <c r="C41235" i="14"/>
  <c r="C41237" i="14"/>
  <c r="C41239" i="14"/>
  <c r="C41241" i="14"/>
  <c r="C41245" i="14"/>
  <c r="C41249" i="14"/>
  <c r="C41250" i="14"/>
  <c r="C41252" i="14"/>
  <c r="C41255" i="14"/>
  <c r="C41257" i="14"/>
  <c r="C41262" i="14"/>
  <c r="C41264" i="14"/>
  <c r="C41265" i="14"/>
  <c r="C41269" i="14"/>
  <c r="C41270" i="14"/>
  <c r="C41271" i="14"/>
  <c r="C41272" i="14"/>
  <c r="C41275" i="14"/>
  <c r="C41276" i="14"/>
  <c r="C41277" i="14"/>
  <c r="C41280" i="14"/>
  <c r="C41284" i="14"/>
  <c r="C41286" i="14"/>
  <c r="C41288" i="14"/>
  <c r="C41290" i="14"/>
  <c r="C41293" i="14"/>
  <c r="C41295" i="14"/>
  <c r="C41296" i="14"/>
  <c r="C41299" i="14"/>
  <c r="C41301" i="14"/>
  <c r="C41302" i="14"/>
  <c r="C41307" i="14"/>
  <c r="C41308" i="14"/>
  <c r="C41313" i="14"/>
  <c r="C41314" i="14"/>
  <c r="C41316" i="14"/>
  <c r="C41318" i="14"/>
  <c r="C41321" i="14"/>
  <c r="C41323" i="14"/>
  <c r="C41326" i="14"/>
  <c r="C41328" i="14"/>
  <c r="C41331" i="14"/>
  <c r="C41332" i="14"/>
  <c r="C41335" i="14"/>
  <c r="C41338" i="14"/>
  <c r="C41339" i="14"/>
  <c r="C41341" i="14"/>
  <c r="C41346" i="14"/>
  <c r="C41347" i="14"/>
  <c r="C41349" i="14"/>
  <c r="C41352" i="14"/>
  <c r="C41354" i="14"/>
  <c r="C41356" i="14"/>
  <c r="C41368" i="14"/>
  <c r="C41375" i="14"/>
  <c r="C41377" i="14"/>
  <c r="C41393" i="14"/>
  <c r="C41395" i="14"/>
  <c r="C41397" i="14"/>
  <c r="C41401" i="14"/>
  <c r="C41409" i="14"/>
  <c r="C41412" i="14"/>
  <c r="C41414" i="14"/>
  <c r="C41421" i="14"/>
  <c r="C41423" i="14"/>
  <c r="C41429" i="14"/>
  <c r="C41432" i="14"/>
  <c r="C41435" i="14"/>
  <c r="C41438" i="14"/>
  <c r="C41443" i="14"/>
  <c r="C41444" i="14"/>
  <c r="C41447" i="14"/>
  <c r="C41448" i="14"/>
  <c r="C41450" i="14"/>
  <c r="C41451" i="14"/>
  <c r="C41453" i="14"/>
  <c r="C41454" i="14"/>
  <c r="C41460" i="14"/>
  <c r="C41464" i="14"/>
  <c r="C41467" i="14"/>
  <c r="C41470" i="14"/>
  <c r="C41472" i="14"/>
  <c r="C41475" i="14"/>
  <c r="C41477" i="14"/>
  <c r="C41478" i="14"/>
  <c r="C41481" i="14"/>
  <c r="C41482" i="14"/>
  <c r="C41483" i="14"/>
  <c r="C41484" i="14"/>
  <c r="C41485" i="14"/>
  <c r="C41486" i="14"/>
  <c r="C41488" i="14"/>
  <c r="C41493" i="14"/>
  <c r="C41495" i="14"/>
  <c r="C41500" i="14"/>
  <c r="C41512" i="14"/>
  <c r="C41514" i="14"/>
  <c r="C41517" i="14"/>
  <c r="C41520" i="14"/>
  <c r="C41522" i="14"/>
  <c r="C41523" i="14"/>
  <c r="C41536" i="14"/>
  <c r="C41548" i="14"/>
  <c r="C41614" i="14"/>
  <c r="C41617" i="14"/>
  <c r="C41619" i="14"/>
  <c r="C41620" i="14"/>
  <c r="C41622" i="14"/>
  <c r="C41624" i="14"/>
  <c r="C41625" i="14"/>
  <c r="C41627" i="14"/>
  <c r="C41630" i="14"/>
  <c r="C41634" i="14"/>
  <c r="C41635" i="14"/>
  <c r="C41636" i="14"/>
  <c r="C41639" i="14"/>
  <c r="C41641" i="14"/>
  <c r="C41644" i="14"/>
  <c r="C41647" i="14"/>
  <c r="C41649" i="14"/>
  <c r="C41650" i="14"/>
  <c r="C41652" i="14"/>
  <c r="C41660" i="14"/>
  <c r="C41669" i="14"/>
  <c r="C41671" i="14"/>
  <c r="C41672" i="14"/>
  <c r="C41678" i="14"/>
  <c r="C41679" i="14"/>
  <c r="C41681" i="14"/>
  <c r="C41687" i="14"/>
  <c r="C41688" i="14"/>
  <c r="C41690" i="14"/>
  <c r="C41691" i="14"/>
  <c r="C41696" i="14"/>
  <c r="C41698" i="14"/>
  <c r="C41701" i="14"/>
  <c r="C41703" i="14"/>
  <c r="C41704" i="14"/>
  <c r="C41706" i="14"/>
  <c r="C41708" i="14"/>
  <c r="C41709" i="14"/>
  <c r="C41710" i="14"/>
  <c r="C41714" i="14"/>
  <c r="C41715" i="14"/>
  <c r="C41718" i="14"/>
  <c r="C41719" i="14"/>
  <c r="C41724" i="14"/>
  <c r="C41729" i="14"/>
  <c r="C41731" i="14"/>
  <c r="C41734" i="14"/>
  <c r="C41736" i="14"/>
  <c r="C41739" i="14"/>
  <c r="C41740" i="14"/>
  <c r="C41745" i="14"/>
  <c r="C41746" i="14"/>
  <c r="C41747" i="14"/>
  <c r="C41749" i="14"/>
  <c r="C41751" i="14"/>
  <c r="C41752" i="14"/>
  <c r="C41754" i="14"/>
  <c r="C41757" i="14"/>
  <c r="C41758" i="14"/>
  <c r="C41761" i="14"/>
  <c r="C41764" i="14"/>
  <c r="C41766" i="14"/>
  <c r="C41767" i="14"/>
  <c r="C41768" i="14"/>
  <c r="C41772" i="14"/>
  <c r="C41776" i="14"/>
  <c r="C41779" i="14"/>
  <c r="C41783" i="14"/>
  <c r="C41798" i="14"/>
  <c r="C41810" i="14"/>
  <c r="C41818" i="14"/>
  <c r="C41831" i="14"/>
  <c r="C41846" i="14"/>
  <c r="C41848" i="14"/>
  <c r="C39401" i="14"/>
  <c r="C39696" i="14"/>
  <c r="C39726" i="14"/>
  <c r="C39755" i="14"/>
  <c r="C40043" i="14"/>
  <c r="C40050" i="14"/>
  <c r="C40119" i="14"/>
  <c r="C40123" i="14"/>
  <c r="C39380" i="14"/>
  <c r="C39695" i="14"/>
  <c r="C39697" i="14"/>
  <c r="C40104" i="14"/>
  <c r="C40115" i="14"/>
  <c r="C40117" i="14"/>
  <c r="C40121" i="14"/>
  <c r="C39276" i="14"/>
  <c r="C39278" i="14"/>
  <c r="C39347" i="14"/>
  <c r="C39397" i="14"/>
  <c r="C39459" i="14"/>
  <c r="C39464" i="14"/>
  <c r="C39468" i="14"/>
  <c r="C39495" i="14"/>
  <c r="C39512" i="14"/>
  <c r="C39517" i="14"/>
  <c r="C39520" i="14"/>
  <c r="C39521" i="14"/>
  <c r="C39525" i="14"/>
  <c r="C39526" i="14"/>
  <c r="C39529" i="14"/>
  <c r="C39531" i="14"/>
  <c r="C39598" i="14"/>
  <c r="C39623" i="14"/>
  <c r="C39643" i="14"/>
  <c r="C39647" i="14"/>
  <c r="C39662" i="14"/>
  <c r="C39667" i="14"/>
  <c r="C39753" i="14"/>
  <c r="C39806" i="14"/>
  <c r="C39807" i="14"/>
  <c r="C39808" i="14"/>
  <c r="C39809" i="14"/>
  <c r="C39931" i="14"/>
  <c r="C39948" i="14"/>
  <c r="C39950" i="14"/>
  <c r="C39951" i="14"/>
  <c r="C39961" i="14"/>
  <c r="C40013" i="14"/>
  <c r="C40027" i="14"/>
  <c r="C40194" i="14"/>
  <c r="C40202" i="14"/>
  <c r="C40203" i="14"/>
  <c r="C40212" i="14"/>
  <c r="C40214" i="14"/>
  <c r="C40216" i="14"/>
  <c r="C40218" i="14"/>
  <c r="C40220" i="14"/>
  <c r="C40221" i="14"/>
  <c r="C40223" i="14"/>
  <c r="C40242" i="14"/>
  <c r="C40243" i="14"/>
  <c r="C40244" i="14"/>
  <c r="C40245" i="14"/>
  <c r="C40247" i="14"/>
  <c r="C40248" i="14"/>
  <c r="C40263" i="14"/>
  <c r="C40280" i="14"/>
  <c r="C40281" i="14"/>
  <c r="C40286" i="14"/>
  <c r="C40287" i="14"/>
  <c r="C40288" i="14"/>
  <c r="C40289" i="14"/>
  <c r="C40439" i="14"/>
  <c r="C40628" i="14"/>
  <c r="C40739" i="14"/>
  <c r="C40754" i="14"/>
  <c r="C40803" i="14"/>
  <c r="C40852" i="14"/>
  <c r="C40891" i="14"/>
  <c r="C40907" i="14"/>
  <c r="C40908" i="14"/>
  <c r="C40909" i="14"/>
  <c r="C40915" i="14"/>
  <c r="C40924" i="14"/>
  <c r="C40929" i="14"/>
  <c r="C41122" i="14"/>
  <c r="C41131" i="14"/>
  <c r="C41134" i="14"/>
  <c r="C41168" i="14"/>
  <c r="C41281" i="14"/>
  <c r="C41283" i="14"/>
  <c r="C41292" i="14"/>
  <c r="C41320" i="14"/>
  <c r="C39273" i="14"/>
  <c r="C39344" i="14"/>
  <c r="C39345" i="14"/>
  <c r="C39492" i="14"/>
  <c r="C39559" i="14"/>
  <c r="C39616" i="14"/>
  <c r="C39624" i="14"/>
  <c r="C39650" i="14"/>
  <c r="C39754" i="14"/>
  <c r="C39757" i="14"/>
  <c r="C39804" i="14"/>
  <c r="C39977" i="14"/>
  <c r="C39981" i="14"/>
  <c r="C39989" i="14"/>
  <c r="C40258" i="14"/>
  <c r="C40284" i="14"/>
  <c r="C40401" i="14"/>
  <c r="C40403" i="14"/>
  <c r="C40481" i="14"/>
  <c r="C40483" i="14"/>
  <c r="C40612" i="14"/>
  <c r="C40855" i="14"/>
  <c r="C41403" i="14"/>
  <c r="C41551" i="14"/>
  <c r="C41654" i="14"/>
  <c r="C39275" i="14"/>
  <c r="C39359" i="14"/>
  <c r="C39491" i="14"/>
  <c r="C39518" i="14"/>
  <c r="C39602" i="14"/>
  <c r="C39644" i="14"/>
  <c r="C39805" i="14"/>
  <c r="C39975" i="14"/>
  <c r="C39979" i="14"/>
  <c r="C39994" i="14"/>
  <c r="C40215" i="14"/>
  <c r="C40262" i="14"/>
  <c r="C40285" i="14"/>
  <c r="C40299" i="14"/>
  <c r="C40434" i="14"/>
  <c r="C40755" i="14"/>
  <c r="C40768" i="14"/>
  <c r="C40785" i="14"/>
  <c r="C40856" i="14"/>
  <c r="C40890" i="14"/>
  <c r="C40893" i="14"/>
  <c r="C40926" i="14"/>
  <c r="C40992" i="14"/>
  <c r="C41003" i="14"/>
  <c r="C41068" i="14"/>
  <c r="C41164" i="14"/>
  <c r="C41315" i="14"/>
  <c r="C41781" i="14"/>
  <c r="C39756" i="14"/>
  <c r="C39870" i="14"/>
  <c r="C39973" i="14"/>
  <c r="C39988" i="14"/>
  <c r="C39990" i="14"/>
  <c r="C40009" i="14"/>
  <c r="C40014" i="14"/>
  <c r="C40016" i="14"/>
  <c r="C40020" i="14"/>
  <c r="C40055" i="14"/>
  <c r="C40426" i="14"/>
  <c r="C40433" i="14"/>
  <c r="C40462" i="14"/>
  <c r="C40485" i="14"/>
  <c r="C40517" i="14"/>
  <c r="C40542" i="14"/>
  <c r="C40585" i="14"/>
  <c r="C40586" i="14"/>
  <c r="C40587" i="14"/>
  <c r="C40596" i="14"/>
  <c r="C40599" i="14"/>
  <c r="C40607" i="14"/>
  <c r="C40608" i="14"/>
  <c r="C40613" i="14"/>
  <c r="C40657" i="14"/>
  <c r="C40666" i="14"/>
  <c r="C40686" i="14"/>
  <c r="C40695" i="14"/>
  <c r="C40698" i="14"/>
  <c r="C40699" i="14"/>
  <c r="C40742" i="14"/>
  <c r="C40765" i="14"/>
  <c r="C40766" i="14"/>
  <c r="C40770" i="14"/>
  <c r="C40775" i="14"/>
  <c r="C40777" i="14"/>
  <c r="C40778" i="14"/>
  <c r="C40780" i="14"/>
  <c r="C40783" i="14"/>
  <c r="C40784" i="14"/>
  <c r="C40786" i="14"/>
  <c r="C40792" i="14"/>
  <c r="C40793" i="14"/>
  <c r="C40798" i="14"/>
  <c r="C40819" i="14"/>
  <c r="C40821" i="14"/>
  <c r="C40831" i="14"/>
  <c r="C40832" i="14"/>
  <c r="C40857" i="14"/>
  <c r="C40903" i="14"/>
  <c r="C40910" i="14"/>
  <c r="C40918" i="14"/>
  <c r="C40921" i="14"/>
  <c r="C40947" i="14"/>
  <c r="C40956" i="14"/>
  <c r="C40999" i="14"/>
  <c r="C41000" i="14"/>
  <c r="C41008" i="14"/>
  <c r="C41009" i="14"/>
  <c r="C41012" i="14"/>
  <c r="C41016" i="14"/>
  <c r="C41027" i="14"/>
  <c r="C41069" i="14"/>
  <c r="C41083" i="14"/>
  <c r="C41086" i="14"/>
  <c r="C41091" i="14"/>
  <c r="C41106" i="14"/>
  <c r="C41133" i="14"/>
  <c r="C41232" i="14"/>
  <c r="C41242" i="14"/>
  <c r="C41278" i="14"/>
  <c r="C41363" i="14"/>
  <c r="C41365" i="14"/>
  <c r="C41366" i="14"/>
  <c r="C41373" i="14"/>
  <c r="C41381" i="14"/>
  <c r="C41382" i="14"/>
  <c r="C41384" i="14"/>
  <c r="C41387" i="14"/>
  <c r="C41390" i="14"/>
  <c r="C41392" i="14"/>
  <c r="C41396" i="14"/>
  <c r="C41406" i="14"/>
  <c r="C41407" i="14"/>
  <c r="C41415" i="14"/>
  <c r="C41418" i="14"/>
  <c r="C41424" i="14"/>
  <c r="C41436" i="14"/>
  <c r="C41439" i="14"/>
  <c r="C41441" i="14"/>
  <c r="C41455" i="14"/>
  <c r="C41469" i="14"/>
  <c r="C41473" i="14"/>
  <c r="C41480" i="14"/>
  <c r="C41492" i="14"/>
  <c r="C41494" i="14"/>
  <c r="C41497" i="14"/>
  <c r="C41501" i="14"/>
  <c r="C41503" i="14"/>
  <c r="C41506" i="14"/>
  <c r="C41511" i="14"/>
  <c r="C41513" i="14"/>
  <c r="C41519" i="14"/>
  <c r="C41521" i="14"/>
  <c r="C41526" i="14"/>
  <c r="C41529" i="14"/>
  <c r="C41531" i="14"/>
  <c r="C41532" i="14"/>
  <c r="C41535" i="14"/>
  <c r="C41537" i="14"/>
  <c r="C41538" i="14"/>
  <c r="C41540" i="14"/>
  <c r="C41543" i="14"/>
  <c r="C41544" i="14"/>
  <c r="C41552" i="14"/>
  <c r="C41555" i="14"/>
  <c r="C41559" i="14"/>
  <c r="C41561" i="14"/>
  <c r="C41562" i="14"/>
  <c r="C41564" i="14"/>
  <c r="C41566" i="14"/>
  <c r="C41567" i="14"/>
  <c r="C41568" i="14"/>
  <c r="C41569" i="14"/>
  <c r="C41572" i="14"/>
  <c r="C41574" i="14"/>
  <c r="C41576" i="14"/>
  <c r="C41577" i="14"/>
  <c r="C41578" i="14"/>
  <c r="C41580" i="14"/>
  <c r="C41582" i="14"/>
  <c r="C41584" i="14"/>
  <c r="C41586" i="14"/>
  <c r="C41587" i="14"/>
  <c r="C41589" i="14"/>
  <c r="C41591" i="14"/>
  <c r="C41592" i="14"/>
  <c r="C41594" i="14"/>
  <c r="C41596" i="14"/>
  <c r="C41599" i="14"/>
  <c r="C41600" i="14"/>
  <c r="C41604" i="14"/>
  <c r="C41607" i="14"/>
  <c r="C41608" i="14"/>
  <c r="C41609" i="14"/>
  <c r="C41612" i="14"/>
  <c r="C41640" i="14"/>
  <c r="C41651" i="14"/>
  <c r="C41657" i="14"/>
  <c r="C41665" i="14"/>
  <c r="C41667" i="14"/>
  <c r="C41677" i="14"/>
  <c r="C41682" i="14"/>
  <c r="C41684" i="14"/>
  <c r="C41693" i="14"/>
  <c r="C41711" i="14"/>
  <c r="C41722" i="14"/>
  <c r="C41774" i="14"/>
  <c r="C41784" i="14"/>
  <c r="C41785" i="14"/>
  <c r="C41788" i="14"/>
  <c r="C41789" i="14"/>
  <c r="C41790" i="14"/>
  <c r="C41791" i="14"/>
  <c r="C41793" i="14"/>
  <c r="C41795" i="14"/>
  <c r="C41797" i="14"/>
  <c r="C41800" i="14"/>
  <c r="C41803" i="14"/>
  <c r="C41805" i="14"/>
  <c r="C41807" i="14"/>
  <c r="C41809" i="14"/>
  <c r="C41812" i="14"/>
  <c r="C41817" i="14"/>
  <c r="C41820" i="14"/>
  <c r="C41823" i="14"/>
  <c r="C41824" i="14"/>
  <c r="C41825" i="14"/>
  <c r="C41828" i="14"/>
  <c r="C41830" i="14"/>
  <c r="C41834" i="14"/>
  <c r="C41836" i="14"/>
  <c r="C41838" i="14"/>
  <c r="C41841" i="14"/>
  <c r="C41843" i="14"/>
  <c r="C41844" i="14"/>
  <c r="C41849" i="14"/>
  <c r="C41851" i="14"/>
  <c r="C41854" i="14"/>
  <c r="C41856" i="14"/>
  <c r="C41858" i="14"/>
  <c r="C41859" i="14"/>
  <c r="C41860" i="14"/>
  <c r="C41863" i="14"/>
  <c r="C41866" i="14"/>
  <c r="C41869" i="14"/>
  <c r="C41871" i="14"/>
  <c r="C41873" i="14"/>
  <c r="C41874" i="14"/>
  <c r="C41877" i="14"/>
  <c r="C41879" i="14"/>
  <c r="C41882" i="14"/>
  <c r="C41883" i="14"/>
  <c r="C41884" i="14"/>
  <c r="C41888" i="14"/>
  <c r="C41890" i="14"/>
  <c r="C41891" i="14"/>
  <c r="C41892" i="14"/>
  <c r="C41896" i="14"/>
  <c r="C41898" i="14"/>
  <c r="C41900" i="14"/>
  <c r="C41901" i="14"/>
  <c r="C41902" i="14"/>
  <c r="C41904" i="14"/>
  <c r="C41907" i="14"/>
  <c r="C41909" i="14"/>
  <c r="C41910" i="14"/>
  <c r="C41912" i="14"/>
  <c r="C41914" i="14"/>
  <c r="C41915" i="14"/>
  <c r="C41916" i="14"/>
  <c r="C41919" i="14"/>
  <c r="C41920" i="14"/>
  <c r="C41921" i="14"/>
  <c r="C41925" i="14"/>
  <c r="C41926" i="14"/>
  <c r="C41928" i="14"/>
  <c r="C41930" i="14"/>
  <c r="C41931" i="14"/>
  <c r="C41933" i="14"/>
  <c r="C41936" i="14"/>
  <c r="C41938" i="14"/>
  <c r="C41939" i="14"/>
  <c r="C41941" i="14"/>
  <c r="C41945" i="14"/>
  <c r="C41946" i="14"/>
  <c r="C41948" i="14"/>
  <c r="C41951" i="14"/>
  <c r="C41953" i="14"/>
  <c r="C41956" i="14"/>
  <c r="C41958" i="14"/>
  <c r="C41959" i="14"/>
  <c r="C41961" i="14"/>
  <c r="C41964" i="14"/>
  <c r="C41966" i="14"/>
  <c r="C41967" i="14"/>
  <c r="C41969" i="14"/>
  <c r="C41971" i="14"/>
  <c r="C41973" i="14"/>
  <c r="C41975" i="14"/>
  <c r="C41976" i="14"/>
  <c r="C41978" i="14"/>
  <c r="C41980" i="14"/>
  <c r="C41981" i="14"/>
  <c r="C41982" i="14"/>
  <c r="C41984" i="14"/>
  <c r="C41986" i="14"/>
  <c r="C41989" i="14"/>
  <c r="C41991" i="14"/>
  <c r="C41996" i="14"/>
  <c r="C39277" i="14"/>
  <c r="C39279" i="14"/>
  <c r="C39346" i="14"/>
  <c r="C39762" i="14"/>
  <c r="C39792" i="14"/>
  <c r="C39907" i="14"/>
  <c r="C39929" i="14"/>
  <c r="C39976" i="14"/>
  <c r="C39980" i="14"/>
  <c r="C39993" i="14"/>
  <c r="C39995" i="14"/>
  <c r="C40001" i="14"/>
  <c r="C40003" i="14"/>
  <c r="C40010" i="14"/>
  <c r="C40021" i="14"/>
  <c r="C40023" i="14"/>
  <c r="C40047" i="14"/>
  <c r="C40052" i="14"/>
  <c r="C40077" i="14"/>
  <c r="C40078" i="14"/>
  <c r="C40092" i="14"/>
  <c r="C40095" i="14"/>
  <c r="C40257" i="14"/>
  <c r="C40291" i="14"/>
  <c r="C40432" i="14"/>
  <c r="C40451" i="14"/>
  <c r="C40476" i="14"/>
  <c r="C40477" i="14"/>
  <c r="C40516" i="14"/>
  <c r="C40564" i="14"/>
  <c r="C40588" i="14"/>
  <c r="C40600" i="14"/>
  <c r="C40611" i="14"/>
  <c r="C40636" i="14"/>
  <c r="C40678" i="14"/>
  <c r="C40700" i="14"/>
  <c r="C40756" i="14"/>
  <c r="C40767" i="14"/>
  <c r="C40769" i="14"/>
  <c r="C40772" i="14"/>
  <c r="C40773" i="14"/>
  <c r="C40776" i="14"/>
  <c r="C40779" i="14"/>
  <c r="C40781" i="14"/>
  <c r="C40788" i="14"/>
  <c r="C40790" i="14"/>
  <c r="C40791" i="14"/>
  <c r="C40794" i="14"/>
  <c r="C40795" i="14"/>
  <c r="C40796" i="14"/>
  <c r="C40802" i="14"/>
  <c r="C40840" i="14"/>
  <c r="C40842" i="14"/>
  <c r="C40851" i="14"/>
  <c r="C40853" i="14"/>
  <c r="C40854" i="14"/>
  <c r="C40862" i="14"/>
  <c r="C40905" i="14"/>
  <c r="C40906" i="14"/>
  <c r="C40920" i="14"/>
  <c r="C40922" i="14"/>
  <c r="C40923" i="14"/>
  <c r="C41002" i="14"/>
  <c r="C41010" i="14"/>
  <c r="C41011" i="14"/>
  <c r="C41072" i="14"/>
  <c r="C41077" i="14"/>
  <c r="C41084" i="14"/>
  <c r="C41132" i="14"/>
  <c r="C41224" i="14"/>
  <c r="C41243" i="14"/>
  <c r="C41253" i="14"/>
  <c r="C41256" i="14"/>
  <c r="C41258" i="14"/>
  <c r="C41336" i="14"/>
  <c r="C41362" i="14"/>
  <c r="C41364" i="14"/>
  <c r="C41367" i="14"/>
  <c r="C41370" i="14"/>
  <c r="C41374" i="14"/>
  <c r="C41385" i="14"/>
  <c r="C41386" i="14"/>
  <c r="C41388" i="14"/>
  <c r="C41391" i="14"/>
  <c r="C41399" i="14"/>
  <c r="C41404" i="14"/>
  <c r="C41408" i="14"/>
  <c r="C41411" i="14"/>
  <c r="C41422" i="14"/>
  <c r="C41430" i="14"/>
  <c r="C41433" i="14"/>
  <c r="C41440" i="14"/>
  <c r="C41461" i="14"/>
  <c r="C41462" i="14"/>
  <c r="C41465" i="14"/>
  <c r="C41479" i="14"/>
  <c r="C41490" i="14"/>
  <c r="C41496" i="14"/>
  <c r="C41499" i="14"/>
  <c r="C41502" i="14"/>
  <c r="C41505" i="14"/>
  <c r="C41507" i="14"/>
  <c r="C41508" i="14"/>
  <c r="C41515" i="14"/>
  <c r="C41528" i="14"/>
  <c r="C41530" i="14"/>
  <c r="C41533" i="14"/>
  <c r="C41534" i="14"/>
  <c r="C41541" i="14"/>
  <c r="C41542" i="14"/>
  <c r="C41550" i="14"/>
  <c r="C41558" i="14"/>
  <c r="C41571" i="14"/>
  <c r="C41573" i="14"/>
  <c r="C41575" i="14"/>
  <c r="C41579" i="14"/>
  <c r="C41583" i="14"/>
  <c r="C41585" i="14"/>
  <c r="C41590" i="14"/>
  <c r="C41593" i="14"/>
  <c r="C41597" i="14"/>
  <c r="C41598" i="14"/>
  <c r="C41601" i="14"/>
  <c r="C41603" i="14"/>
  <c r="C41605" i="14"/>
  <c r="C41606" i="14"/>
  <c r="C41610" i="14"/>
  <c r="C41642" i="14"/>
  <c r="C41653" i="14"/>
  <c r="C41655" i="14"/>
  <c r="C41663" i="14"/>
  <c r="C41673" i="14"/>
  <c r="C41674" i="14"/>
  <c r="C41683" i="14"/>
  <c r="C41707" i="14"/>
  <c r="C41716" i="14"/>
  <c r="C41717" i="14"/>
  <c r="C41726" i="14"/>
  <c r="C41780" i="14"/>
  <c r="C41786" i="14"/>
  <c r="C41787" i="14"/>
  <c r="C41794" i="14"/>
  <c r="C41796" i="14"/>
  <c r="C41799" i="14"/>
  <c r="C41801" i="14"/>
  <c r="C41802" i="14"/>
  <c r="C41804" i="14"/>
  <c r="C41806" i="14"/>
  <c r="C41808" i="14"/>
  <c r="C41811" i="14"/>
  <c r="C41813" i="14"/>
  <c r="C41814" i="14"/>
  <c r="C41816" i="14"/>
  <c r="C41821" i="14"/>
  <c r="C41826" i="14"/>
  <c r="C41827" i="14"/>
  <c r="C41829" i="14"/>
  <c r="C41832" i="14"/>
  <c r="C41833" i="14"/>
  <c r="C41835" i="14"/>
  <c r="C41837" i="14"/>
  <c r="C41839" i="14"/>
  <c r="C41840" i="14"/>
  <c r="C41842" i="14"/>
  <c r="C41845" i="14"/>
  <c r="C41847" i="14"/>
  <c r="C41850" i="14"/>
  <c r="C41852" i="14"/>
  <c r="C41853" i="14"/>
  <c r="C41857" i="14"/>
  <c r="C41861" i="14"/>
  <c r="C41862" i="14"/>
  <c r="C41864" i="14"/>
  <c r="C41865" i="14"/>
  <c r="C41867" i="14"/>
  <c r="C41870" i="14"/>
  <c r="C41872" i="14"/>
  <c r="C41875" i="14"/>
  <c r="C41878" i="14"/>
  <c r="C41880" i="14"/>
  <c r="C41881" i="14"/>
  <c r="C41885" i="14"/>
  <c r="C41886" i="14"/>
  <c r="C41887" i="14"/>
  <c r="C41889" i="14"/>
  <c r="C41893" i="14"/>
  <c r="C41894" i="14"/>
  <c r="C41895" i="14"/>
  <c r="C41897" i="14"/>
  <c r="C41899" i="14"/>
  <c r="C41903" i="14"/>
  <c r="C41905" i="14"/>
  <c r="C41906" i="14"/>
  <c r="C41908" i="14"/>
  <c r="C41911" i="14"/>
  <c r="C41913" i="14"/>
  <c r="C41917" i="14"/>
  <c r="C41918" i="14"/>
  <c r="C41922" i="14"/>
  <c r="C41923" i="14"/>
  <c r="C41924" i="14"/>
  <c r="C41927" i="14"/>
  <c r="C41929" i="14"/>
  <c r="C41932" i="14"/>
  <c r="C41934" i="14"/>
  <c r="C41935" i="14"/>
  <c r="C41937" i="14"/>
  <c r="C41940" i="14"/>
  <c r="C41942" i="14"/>
  <c r="C41943" i="14"/>
  <c r="C41944" i="14"/>
  <c r="C41947" i="14"/>
  <c r="C41950" i="14"/>
  <c r="C41952" i="14"/>
  <c r="C41954" i="14"/>
  <c r="C41955" i="14"/>
  <c r="C41957" i="14"/>
  <c r="C41960" i="14"/>
  <c r="C41962" i="14"/>
  <c r="C41963" i="14"/>
  <c r="C41965" i="14"/>
  <c r="C41970" i="14"/>
  <c r="C41972" i="14"/>
  <c r="C41977" i="14"/>
  <c r="C41979" i="14"/>
  <c r="C41983" i="14"/>
  <c r="C41985" i="14"/>
  <c r="C41987" i="14"/>
  <c r="C41990" i="14"/>
  <c r="C41992" i="14"/>
  <c r="C41993" i="14"/>
  <c r="C41994" i="14"/>
  <c r="C41995" i="14"/>
  <c r="C40440" i="14"/>
  <c r="C40475" i="14"/>
  <c r="C40590" i="14"/>
  <c r="C40593" i="14"/>
  <c r="C40638" i="14"/>
  <c r="C40774" i="14"/>
  <c r="C40782" i="14"/>
  <c r="C40789" i="14"/>
  <c r="C40919" i="14"/>
  <c r="C41020" i="14"/>
  <c r="C41369" i="14"/>
  <c r="C41383" i="14"/>
  <c r="C41463" i="14"/>
  <c r="C41524" i="14"/>
  <c r="C41556" i="14"/>
  <c r="C41563" i="14"/>
  <c r="C41565" i="14"/>
  <c r="C41570" i="14"/>
  <c r="C41581" i="14"/>
  <c r="C41588" i="14"/>
  <c r="C41595" i="14"/>
  <c r="C41602" i="14"/>
  <c r="C41611" i="14"/>
  <c r="C41676" i="14"/>
  <c r="C41697" i="14"/>
  <c r="C41700" i="14"/>
  <c r="C41792" i="14"/>
  <c r="C41815" i="14"/>
  <c r="C41855" i="14"/>
  <c r="C41868" i="14"/>
  <c r="C41876" i="14"/>
  <c r="C41949" i="14"/>
  <c r="C41968" i="14"/>
  <c r="C41974" i="14"/>
  <c r="C39178" i="14"/>
  <c r="C39331" i="14"/>
  <c r="C39436" i="14"/>
  <c r="C39605" i="14"/>
  <c r="C39642" i="14"/>
  <c r="C39652" i="14"/>
  <c r="C39947" i="14"/>
  <c r="C39952" i="14"/>
  <c r="C39955" i="14"/>
  <c r="C40213" i="14"/>
  <c r="C40219" i="14"/>
  <c r="C40222" i="14"/>
  <c r="C40246" i="14"/>
  <c r="C40290" i="14"/>
  <c r="C40293" i="14"/>
  <c r="C40501" i="14"/>
  <c r="C40526" i="14"/>
  <c r="C40663" i="14"/>
  <c r="C40702" i="14"/>
  <c r="C39875" i="14"/>
  <c r="C39956" i="14"/>
  <c r="C40184" i="14"/>
  <c r="C40626" i="14"/>
  <c r="C41236" i="14"/>
  <c r="C41633" i="14"/>
  <c r="C41738" i="14"/>
  <c r="C41997" i="14"/>
  <c r="C42000" i="14"/>
  <c r="C42002" i="14"/>
  <c r="C42003" i="14"/>
  <c r="C42005" i="14"/>
  <c r="C42010" i="14"/>
  <c r="C42014" i="14"/>
  <c r="C42015" i="14"/>
  <c r="C42022" i="14"/>
  <c r="C42025" i="14"/>
  <c r="C42029" i="14"/>
  <c r="C42030" i="14"/>
  <c r="C42031" i="14"/>
  <c r="C42035" i="14"/>
  <c r="C42038" i="14"/>
  <c r="C42039" i="14"/>
  <c r="C42040" i="14"/>
  <c r="C42042" i="14"/>
  <c r="C42044" i="14"/>
  <c r="C42045" i="14"/>
  <c r="C42047" i="14"/>
  <c r="C42050" i="14"/>
  <c r="C42052" i="14"/>
  <c r="C42054" i="14"/>
  <c r="C42056" i="14"/>
  <c r="C42059" i="14"/>
  <c r="C42061" i="14"/>
  <c r="C42062" i="14"/>
  <c r="C42063" i="14"/>
  <c r="C42064" i="14"/>
  <c r="C42066" i="14"/>
  <c r="C42069" i="14"/>
  <c r="C42074" i="14"/>
  <c r="C42075" i="14"/>
  <c r="C42076" i="14"/>
  <c r="C42080" i="14"/>
  <c r="C42082" i="14"/>
  <c r="C42084" i="14"/>
  <c r="C42085" i="14"/>
  <c r="C42088" i="14"/>
  <c r="C42090" i="14"/>
  <c r="C42092" i="14"/>
  <c r="C42094" i="14"/>
  <c r="C42097" i="14"/>
  <c r="C42098" i="14"/>
  <c r="C42103" i="14"/>
  <c r="C42105" i="14"/>
  <c r="C42106" i="14"/>
  <c r="C42112" i="14"/>
  <c r="C42115" i="14"/>
  <c r="C42116" i="14"/>
  <c r="C42118" i="14"/>
  <c r="C42121" i="14"/>
  <c r="C42123" i="14"/>
  <c r="C42125" i="14"/>
  <c r="C42127" i="14"/>
  <c r="C42129" i="14"/>
  <c r="C42131" i="14"/>
  <c r="C42134" i="14"/>
  <c r="C42135" i="14"/>
  <c r="C42140" i="14"/>
  <c r="C42143" i="14"/>
  <c r="C42145" i="14"/>
  <c r="C42146" i="14"/>
  <c r="C42147" i="14"/>
  <c r="C42148" i="14"/>
  <c r="C42150" i="14"/>
  <c r="C42153" i="14"/>
  <c r="C42155" i="14"/>
  <c r="C42158" i="14"/>
  <c r="C42160" i="14"/>
  <c r="C42162" i="14"/>
  <c r="C42163" i="14"/>
  <c r="C42164" i="14"/>
  <c r="C42167" i="14"/>
  <c r="C42168" i="14"/>
  <c r="C42170" i="14"/>
  <c r="C40771" i="14"/>
  <c r="C40787" i="14"/>
  <c r="C41136" i="14"/>
  <c r="C41474" i="14"/>
  <c r="C41988" i="14"/>
  <c r="C41999" i="14"/>
  <c r="C42016" i="14"/>
  <c r="C42017" i="14"/>
  <c r="C42019" i="14"/>
  <c r="C42020" i="14"/>
  <c r="C42023" i="14"/>
  <c r="C42032" i="14"/>
  <c r="C42036" i="14"/>
  <c r="C42037" i="14"/>
  <c r="C42041" i="14"/>
  <c r="C42055" i="14"/>
  <c r="C42058" i="14"/>
  <c r="C42067" i="14"/>
  <c r="C42070" i="14"/>
  <c r="C42071" i="14"/>
  <c r="C42072" i="14"/>
  <c r="C42086" i="14"/>
  <c r="C42089" i="14"/>
  <c r="C42099" i="14"/>
  <c r="C42102" i="14"/>
  <c r="C42107" i="14"/>
  <c r="C42110" i="14"/>
  <c r="C42114" i="14"/>
  <c r="C42117" i="14"/>
  <c r="C42120" i="14"/>
  <c r="C42124" i="14"/>
  <c r="C42128" i="14"/>
  <c r="C42132" i="14"/>
  <c r="C42136" i="14"/>
  <c r="C42137" i="14"/>
  <c r="C42138" i="14"/>
  <c r="C42144" i="14"/>
  <c r="C42151" i="14"/>
  <c r="C42156" i="14"/>
  <c r="C42159" i="14"/>
  <c r="C42161" i="14"/>
  <c r="C42165" i="14"/>
  <c r="C42166" i="14"/>
  <c r="C42169" i="14"/>
  <c r="C42172" i="14"/>
  <c r="C40436" i="14"/>
  <c r="C41998" i="14"/>
  <c r="C42001" i="14"/>
  <c r="C42008" i="14"/>
  <c r="C42009" i="14"/>
  <c r="C42011" i="14"/>
  <c r="C42013" i="14"/>
  <c r="C42018" i="14"/>
  <c r="C42021" i="14"/>
  <c r="C42024" i="14"/>
  <c r="C42027" i="14"/>
  <c r="C42028" i="14"/>
  <c r="C42033" i="14"/>
  <c r="C42034" i="14"/>
  <c r="C42043" i="14"/>
  <c r="C42046" i="14"/>
  <c r="C42048" i="14"/>
  <c r="C42049" i="14"/>
  <c r="C42051" i="14"/>
  <c r="C42053" i="14"/>
  <c r="C42057" i="14"/>
  <c r="C42060" i="14"/>
  <c r="C42065" i="14"/>
  <c r="C42068" i="14"/>
  <c r="C42073" i="14"/>
  <c r="C42079" i="14"/>
  <c r="C42081" i="14"/>
  <c r="C42083" i="14"/>
  <c r="C42087" i="14"/>
  <c r="C42091" i="14"/>
  <c r="C42093" i="14"/>
  <c r="C42095" i="14"/>
  <c r="C42096" i="14"/>
  <c r="C42100" i="14"/>
  <c r="C42101" i="14"/>
  <c r="C42104" i="14"/>
  <c r="C42108" i="14"/>
  <c r="C42109" i="14"/>
  <c r="C42111" i="14"/>
  <c r="C42113" i="14"/>
  <c r="C42119" i="14"/>
  <c r="C42122" i="14"/>
  <c r="C42126" i="14"/>
  <c r="C42130" i="14"/>
  <c r="C42133" i="14"/>
  <c r="C42142" i="14"/>
  <c r="C42149" i="14"/>
  <c r="C42152" i="14"/>
  <c r="C42154" i="14"/>
  <c r="C42157" i="14"/>
  <c r="C42171" i="14"/>
  <c r="C42173" i="14"/>
  <c r="C41358" i="14"/>
  <c r="C36253" i="14"/>
  <c r="C36254" i="14"/>
  <c r="C36255" i="14"/>
  <c r="C36256" i="14"/>
  <c r="C36257" i="14"/>
  <c r="C36258" i="14"/>
  <c r="C36259" i="14"/>
  <c r="C36260" i="14"/>
  <c r="C36261" i="14"/>
  <c r="C36262" i="14"/>
  <c r="C36263" i="14"/>
  <c r="C36264" i="14"/>
  <c r="C36265" i="14"/>
  <c r="C36266" i="14"/>
  <c r="C36267" i="14"/>
  <c r="C36268" i="14"/>
  <c r="C36269" i="14"/>
  <c r="C36270" i="14"/>
  <c r="C36271" i="14"/>
  <c r="C36272" i="14"/>
  <c r="C36273" i="14"/>
  <c r="C36274" i="14"/>
  <c r="C36275" i="14"/>
  <c r="C36276" i="14"/>
  <c r="C36277" i="14"/>
  <c r="C36279" i="14"/>
  <c r="C36280" i="14"/>
  <c r="C36281" i="14"/>
  <c r="C36282" i="14"/>
  <c r="C36283" i="14"/>
  <c r="C36284" i="14"/>
  <c r="C36285" i="14"/>
  <c r="C36286" i="14"/>
  <c r="C36287" i="14"/>
  <c r="C36288" i="14"/>
  <c r="C36289" i="14"/>
  <c r="C36290" i="14"/>
  <c r="C36291" i="14"/>
  <c r="C36292" i="14"/>
  <c r="C36293" i="14"/>
  <c r="C36294" i="14"/>
  <c r="C36295" i="14"/>
  <c r="C36296" i="14"/>
  <c r="C36297" i="14"/>
  <c r="C36298" i="14"/>
  <c r="C36299" i="14"/>
  <c r="C36300" i="14"/>
  <c r="C36301" i="14"/>
  <c r="C36302" i="14"/>
  <c r="C36303" i="14"/>
  <c r="C36304" i="14"/>
  <c r="C36305" i="14"/>
  <c r="C36306" i="14"/>
  <c r="C36307" i="14"/>
  <c r="C36308" i="14"/>
  <c r="C36309" i="14"/>
  <c r="C36310" i="14"/>
  <c r="C36311" i="14"/>
  <c r="C36312" i="14"/>
  <c r="C36313" i="14"/>
  <c r="C36314" i="14"/>
  <c r="C36315" i="14"/>
  <c r="C36316" i="14"/>
  <c r="C36317" i="14"/>
  <c r="C36318" i="14"/>
  <c r="C36319" i="14"/>
  <c r="C36320" i="14"/>
  <c r="C36321" i="14"/>
  <c r="C36322" i="14"/>
  <c r="C36323" i="14"/>
  <c r="C36324" i="14"/>
  <c r="C36325" i="14"/>
  <c r="C36326" i="14"/>
  <c r="C36327" i="14"/>
  <c r="C36328" i="14"/>
  <c r="C36329" i="14"/>
  <c r="C36330" i="14"/>
  <c r="C36332" i="14"/>
  <c r="C36333" i="14"/>
  <c r="C36334" i="14"/>
  <c r="C36335" i="14"/>
  <c r="C36336" i="14"/>
  <c r="C36337" i="14"/>
  <c r="C36338" i="14"/>
  <c r="C36339" i="14"/>
  <c r="C36340" i="14"/>
  <c r="C36341" i="14"/>
  <c r="C36342" i="14"/>
  <c r="C36343" i="14"/>
  <c r="C36344" i="14"/>
  <c r="C36345" i="14"/>
  <c r="C36346" i="14"/>
  <c r="C36347" i="14"/>
  <c r="C36348" i="14"/>
  <c r="C36349" i="14"/>
  <c r="C36350" i="14"/>
  <c r="C36351" i="14"/>
  <c r="C36352" i="14"/>
  <c r="C36353" i="14"/>
  <c r="C36354" i="14"/>
  <c r="C36355" i="14"/>
  <c r="C36356" i="14"/>
  <c r="C36357" i="14"/>
  <c r="C36358" i="14"/>
  <c r="C36359" i="14"/>
  <c r="C36360" i="14"/>
  <c r="C36361" i="14"/>
  <c r="C36362" i="14"/>
  <c r="C36363" i="14"/>
  <c r="C36364" i="14"/>
  <c r="C36365" i="14"/>
  <c r="C36366" i="14"/>
  <c r="C36367" i="14"/>
  <c r="C36368" i="14"/>
  <c r="C36369" i="14"/>
  <c r="C36370" i="14"/>
  <c r="C36371" i="14"/>
  <c r="C36372" i="14"/>
  <c r="C36373" i="14"/>
  <c r="C36374" i="14"/>
  <c r="C36375" i="14"/>
  <c r="C36376" i="14"/>
  <c r="C36377" i="14"/>
  <c r="C36378" i="14"/>
  <c r="C36379" i="14"/>
  <c r="C36380" i="14"/>
  <c r="C36381" i="14"/>
  <c r="C36382" i="14"/>
  <c r="C36383" i="14"/>
  <c r="C36384" i="14"/>
  <c r="C36385" i="14"/>
  <c r="C36386" i="14"/>
  <c r="C36389" i="14"/>
  <c r="C36390" i="14"/>
  <c r="C36391" i="14"/>
  <c r="C36392" i="14"/>
  <c r="C36393" i="14"/>
  <c r="C36394" i="14"/>
  <c r="C36395" i="14"/>
  <c r="C36396" i="14"/>
  <c r="C36397" i="14"/>
  <c r="C36398" i="14"/>
  <c r="C36400" i="14"/>
  <c r="C36401" i="14"/>
  <c r="C36402" i="14"/>
  <c r="C36406" i="14"/>
  <c r="C36408" i="14"/>
  <c r="C36409" i="14"/>
  <c r="C36411" i="14"/>
  <c r="C36412" i="14"/>
  <c r="C36413" i="14"/>
  <c r="C36414" i="14"/>
  <c r="C36415" i="14"/>
  <c r="C36416" i="14"/>
  <c r="C36417" i="14"/>
  <c r="C36418" i="14"/>
  <c r="C36419" i="14"/>
  <c r="C36420" i="14"/>
  <c r="C36421" i="14"/>
  <c r="C36422" i="14"/>
  <c r="C36423" i="14"/>
  <c r="C36424" i="14"/>
  <c r="C36425" i="14"/>
  <c r="C36431" i="14"/>
  <c r="C36432" i="14"/>
  <c r="C36433" i="14"/>
  <c r="C36434" i="14"/>
  <c r="C36440" i="14"/>
  <c r="C36447" i="14"/>
  <c r="C36451" i="14"/>
  <c r="C36453" i="14"/>
  <c r="C36465" i="14"/>
  <c r="C36466" i="14"/>
  <c r="C36467" i="14"/>
  <c r="C36469" i="14"/>
  <c r="C36473" i="14"/>
  <c r="C36474" i="14"/>
  <c r="C36478" i="14"/>
  <c r="C36479" i="14"/>
  <c r="C36488" i="14"/>
  <c r="C36495" i="14"/>
  <c r="C36496" i="14"/>
  <c r="C36497" i="14"/>
  <c r="C36498" i="14"/>
  <c r="C36499" i="14"/>
  <c r="C36500" i="14"/>
  <c r="C36501" i="14"/>
  <c r="C36502" i="14"/>
  <c r="C36503" i="14"/>
  <c r="C36504" i="14"/>
  <c r="C36505" i="14"/>
  <c r="C36506" i="14"/>
  <c r="C36507" i="14"/>
  <c r="C36508" i="14"/>
  <c r="C36509" i="14"/>
  <c r="C36510" i="14"/>
  <c r="C36511" i="14"/>
  <c r="C36512" i="14"/>
  <c r="C36513" i="14"/>
  <c r="C36514" i="14"/>
  <c r="C36515" i="14"/>
  <c r="C36516" i="14"/>
  <c r="C36517" i="14"/>
  <c r="C36518" i="14"/>
  <c r="C36519" i="14"/>
  <c r="C36520" i="14"/>
  <c r="C36521" i="14"/>
  <c r="C36522" i="14"/>
  <c r="C36523" i="14"/>
  <c r="C36524" i="14"/>
  <c r="C36525" i="14"/>
  <c r="C36526" i="14"/>
  <c r="C36527" i="14"/>
  <c r="C36528" i="14"/>
  <c r="C36529" i="14"/>
  <c r="C36530" i="14"/>
  <c r="C36531" i="14"/>
  <c r="C36532" i="14"/>
  <c r="C36533" i="14"/>
  <c r="C36534" i="14"/>
  <c r="C36535" i="14"/>
  <c r="C36536" i="14"/>
  <c r="C36537" i="14"/>
  <c r="C36538" i="14"/>
  <c r="C36539" i="14"/>
  <c r="C36540" i="14"/>
  <c r="C36541" i="14"/>
  <c r="C36542" i="14"/>
  <c r="C36543" i="14"/>
  <c r="C36544" i="14"/>
  <c r="C36545" i="14"/>
  <c r="C36546" i="14"/>
  <c r="C36547" i="14"/>
  <c r="C36548" i="14"/>
  <c r="C36549" i="14"/>
  <c r="C36550" i="14"/>
  <c r="C36551" i="14"/>
  <c r="C36552" i="14"/>
  <c r="C36553" i="14"/>
  <c r="C36554" i="14"/>
  <c r="C36555" i="14"/>
  <c r="C36556" i="14"/>
  <c r="C36557" i="14"/>
  <c r="C36558" i="14"/>
  <c r="C36559" i="14"/>
  <c r="C36560" i="14"/>
  <c r="C36561" i="14"/>
  <c r="C36562" i="14"/>
  <c r="C36564" i="14"/>
  <c r="C36565" i="14"/>
  <c r="C36566" i="14"/>
  <c r="C36578" i="14"/>
  <c r="C36580" i="14"/>
  <c r="C36588" i="14"/>
  <c r="C36597" i="14"/>
  <c r="C36608" i="14"/>
  <c r="C36609" i="14"/>
  <c r="C36612" i="14"/>
  <c r="C36613" i="14"/>
  <c r="C36615" i="14"/>
  <c r="C36616" i="14"/>
  <c r="C36618" i="14"/>
  <c r="C36628" i="14"/>
  <c r="C36629" i="14"/>
  <c r="C36630" i="14"/>
  <c r="C36631" i="14"/>
  <c r="C36632" i="14"/>
  <c r="C36634" i="14"/>
  <c r="C36636" i="14"/>
  <c r="C36637" i="14"/>
  <c r="C36638" i="14"/>
  <c r="C36641" i="14"/>
  <c r="C36642" i="14"/>
  <c r="C36643" i="14"/>
  <c r="C36645" i="14"/>
  <c r="C36646" i="14"/>
  <c r="C36647" i="14"/>
  <c r="C36648" i="14"/>
  <c r="C36649" i="14"/>
  <c r="C36650" i="14"/>
  <c r="C36651" i="14"/>
  <c r="C36652" i="14"/>
  <c r="C36653" i="14"/>
  <c r="C36654" i="14"/>
  <c r="C36655" i="14"/>
  <c r="C36656" i="14"/>
  <c r="C36657" i="14"/>
  <c r="C36658" i="14"/>
  <c r="C36659" i="14"/>
  <c r="C36660" i="14"/>
  <c r="C36661" i="14"/>
  <c r="C36662" i="14"/>
  <c r="C36663" i="14"/>
  <c r="C36664" i="14"/>
  <c r="C36665" i="14"/>
  <c r="C36666" i="14"/>
  <c r="C36667" i="14"/>
  <c r="C36668" i="14"/>
  <c r="C36669" i="14"/>
  <c r="C36670" i="14"/>
  <c r="C36671" i="14"/>
  <c r="C36672" i="14"/>
  <c r="C36673" i="14"/>
  <c r="C36674" i="14"/>
  <c r="C36675" i="14"/>
  <c r="C36676" i="14"/>
  <c r="C36677" i="14"/>
  <c r="C36678" i="14"/>
  <c r="C36679" i="14"/>
  <c r="C36680" i="14"/>
  <c r="C36681" i="14"/>
  <c r="C36682" i="14"/>
  <c r="C36683" i="14"/>
  <c r="C36685" i="14"/>
  <c r="C36686" i="14"/>
  <c r="C36687" i="14"/>
  <c r="C36688" i="14"/>
  <c r="C36689" i="14"/>
  <c r="C36690" i="14"/>
  <c r="C36691" i="14"/>
  <c r="C36692" i="14"/>
  <c r="C36693" i="14"/>
  <c r="C36694" i="14"/>
  <c r="C36695" i="14"/>
  <c r="C36696" i="14"/>
  <c r="C36697" i="14"/>
  <c r="C36698" i="14"/>
  <c r="C36699" i="14"/>
  <c r="C36700" i="14"/>
  <c r="C36701" i="14"/>
  <c r="C36702" i="14"/>
  <c r="C36703" i="14"/>
  <c r="C36704" i="14"/>
  <c r="C36705" i="14"/>
  <c r="C36706" i="14"/>
  <c r="C36707" i="14"/>
  <c r="C36708" i="14"/>
  <c r="C36709" i="14"/>
  <c r="C36710" i="14"/>
  <c r="C36711" i="14"/>
  <c r="C36712" i="14"/>
  <c r="C36716" i="14"/>
  <c r="C36719" i="14"/>
  <c r="C36720" i="14"/>
  <c r="C36722" i="14"/>
  <c r="C36756" i="14"/>
  <c r="C36811" i="14"/>
  <c r="C36812" i="14"/>
  <c r="C36814" i="14"/>
  <c r="C36815" i="14"/>
  <c r="C36816" i="14"/>
  <c r="C36819" i="14"/>
  <c r="C36824" i="14"/>
  <c r="C36825" i="14"/>
  <c r="C36830" i="14"/>
  <c r="C36834" i="14"/>
  <c r="C36842" i="14"/>
  <c r="C36888" i="14"/>
  <c r="C36889" i="14"/>
  <c r="C36890" i="14"/>
  <c r="C36891" i="14"/>
  <c r="C36892" i="14"/>
  <c r="C36893" i="14"/>
  <c r="C36894" i="14"/>
  <c r="C36895" i="14"/>
  <c r="C36896" i="14"/>
  <c r="C36897" i="14"/>
  <c r="C36898" i="14"/>
  <c r="C36899" i="14"/>
  <c r="C36900" i="14"/>
  <c r="C36901" i="14"/>
  <c r="C36902" i="14"/>
  <c r="C36912" i="14"/>
  <c r="C36916" i="14"/>
  <c r="C36928" i="14"/>
  <c r="C36930" i="14"/>
  <c r="C36435" i="14"/>
  <c r="C36436" i="14"/>
  <c r="C36437" i="14"/>
  <c r="C36438" i="14"/>
  <c r="C36439" i="14"/>
  <c r="C36441" i="14"/>
  <c r="C36442" i="14"/>
  <c r="C36443" i="14"/>
  <c r="C36444" i="14"/>
  <c r="C36445" i="14"/>
  <c r="C36446" i="14"/>
  <c r="C36448" i="14"/>
  <c r="C36449" i="14"/>
  <c r="C36450" i="14"/>
  <c r="C36452" i="14"/>
  <c r="C36454" i="14"/>
  <c r="C36456" i="14"/>
  <c r="C36457" i="14"/>
  <c r="C36458" i="14"/>
  <c r="C36459" i="14"/>
  <c r="C36460" i="14"/>
  <c r="C36461" i="14"/>
  <c r="C36462" i="14"/>
  <c r="C36463" i="14"/>
  <c r="C36464" i="14"/>
  <c r="C36468" i="14"/>
  <c r="C36470" i="14"/>
  <c r="C36471" i="14"/>
  <c r="C36472" i="14"/>
  <c r="C36475" i="14"/>
  <c r="C36476" i="14"/>
  <c r="C36477" i="14"/>
  <c r="C36480" i="14"/>
  <c r="C36481" i="14"/>
  <c r="C36482" i="14"/>
  <c r="C36483" i="14"/>
  <c r="C36484" i="14"/>
  <c r="C36485" i="14"/>
  <c r="C36486" i="14"/>
  <c r="C36487" i="14"/>
  <c r="C36489" i="14"/>
  <c r="C36490" i="14"/>
  <c r="C36491" i="14"/>
  <c r="C36492" i="14"/>
  <c r="C36493" i="14"/>
  <c r="C36494" i="14"/>
  <c r="C36563" i="14"/>
  <c r="C36567" i="14"/>
  <c r="C36568" i="14"/>
  <c r="C36569" i="14"/>
  <c r="C36570" i="14"/>
  <c r="C36571" i="14"/>
  <c r="C36572" i="14"/>
  <c r="C36573" i="14"/>
  <c r="C36574" i="14"/>
  <c r="C36575" i="14"/>
  <c r="C36576" i="14"/>
  <c r="C36577" i="14"/>
  <c r="C36579" i="14"/>
  <c r="C36581" i="14"/>
  <c r="C36582" i="14"/>
  <c r="C36583" i="14"/>
  <c r="C36584" i="14"/>
  <c r="C36585" i="14"/>
  <c r="C36586" i="14"/>
  <c r="C36587" i="14"/>
  <c r="C36589" i="14"/>
  <c r="C36590" i="14"/>
  <c r="C36591" i="14"/>
  <c r="C36592" i="14"/>
  <c r="C36593" i="14"/>
  <c r="C36594" i="14"/>
  <c r="C36595" i="14"/>
  <c r="C36596" i="14"/>
  <c r="C36598" i="14"/>
  <c r="C36599" i="14"/>
  <c r="C36600" i="14"/>
  <c r="C36601" i="14"/>
  <c r="C36602" i="14"/>
  <c r="C36603" i="14"/>
  <c r="C36604" i="14"/>
  <c r="C36605" i="14"/>
  <c r="C36607" i="14"/>
  <c r="C36610" i="14"/>
  <c r="C36611" i="14"/>
  <c r="C36614" i="14"/>
  <c r="C36617" i="14"/>
  <c r="C36619" i="14"/>
  <c r="C36620" i="14"/>
  <c r="C36621" i="14"/>
  <c r="C36622" i="14"/>
  <c r="C36623" i="14"/>
  <c r="C36624" i="14"/>
  <c r="C36625" i="14"/>
  <c r="C36626" i="14"/>
  <c r="C36627" i="14"/>
  <c r="C36633" i="14"/>
  <c r="C36635" i="14"/>
  <c r="C36639" i="14"/>
  <c r="C36640" i="14"/>
  <c r="C36717" i="14"/>
  <c r="C36718" i="14"/>
  <c r="C36721" i="14"/>
  <c r="C36724" i="14"/>
  <c r="C36726" i="14"/>
  <c r="C36727" i="14"/>
  <c r="C36729" i="14"/>
  <c r="C36730" i="14"/>
  <c r="C36731" i="14"/>
  <c r="C36732" i="14"/>
  <c r="C36733" i="14"/>
  <c r="C36734" i="14"/>
  <c r="C36735" i="14"/>
  <c r="C36737" i="14"/>
  <c r="C36738" i="14"/>
  <c r="C36739" i="14"/>
  <c r="C36740" i="14"/>
  <c r="C36741" i="14"/>
  <c r="C36742" i="14"/>
  <c r="C36743" i="14"/>
  <c r="C36744" i="14"/>
  <c r="C36745" i="14"/>
  <c r="C36746" i="14"/>
  <c r="C36747" i="14"/>
  <c r="C36748" i="14"/>
  <c r="C36749" i="14"/>
  <c r="C36750" i="14"/>
  <c r="C36751" i="14"/>
  <c r="C36752" i="14"/>
  <c r="C36755" i="14"/>
  <c r="C36758" i="14"/>
  <c r="C36759" i="14"/>
  <c r="C36762" i="14"/>
  <c r="C36763" i="14"/>
  <c r="C36764" i="14"/>
  <c r="C36765" i="14"/>
  <c r="C36766" i="14"/>
  <c r="C36767" i="14"/>
  <c r="C36768" i="14"/>
  <c r="C36769" i="14"/>
  <c r="C36770" i="14"/>
  <c r="C36771" i="14"/>
  <c r="C36772" i="14"/>
  <c r="C36773" i="14"/>
  <c r="C36774" i="14"/>
  <c r="C36775" i="14"/>
  <c r="C36776" i="14"/>
  <c r="C36777" i="14"/>
  <c r="C36778" i="14"/>
  <c r="C36779" i="14"/>
  <c r="C36780" i="14"/>
  <c r="C36782" i="14"/>
  <c r="C36783" i="14"/>
  <c r="C36784" i="14"/>
  <c r="C36785" i="14"/>
  <c r="C36786" i="14"/>
  <c r="C36787" i="14"/>
  <c r="C36789" i="14"/>
  <c r="C36790" i="14"/>
  <c r="C36791" i="14"/>
  <c r="C36792" i="14"/>
  <c r="C36793" i="14"/>
  <c r="C36794" i="14"/>
  <c r="C36795" i="14"/>
  <c r="C36796" i="14"/>
  <c r="C36797" i="14"/>
  <c r="C36798" i="14"/>
  <c r="C36799" i="14"/>
  <c r="C36800" i="14"/>
  <c r="C36802" i="14"/>
  <c r="C36803" i="14"/>
  <c r="C36805" i="14"/>
  <c r="C36806" i="14"/>
  <c r="C36807" i="14"/>
  <c r="C36808" i="14"/>
  <c r="C36809" i="14"/>
  <c r="C36810" i="14"/>
  <c r="C36813" i="14"/>
  <c r="C36817" i="14"/>
  <c r="C36818" i="14"/>
  <c r="C36820" i="14"/>
  <c r="C36821" i="14"/>
  <c r="C36822" i="14"/>
  <c r="C36823" i="14"/>
  <c r="C36826" i="14"/>
  <c r="C36827" i="14"/>
  <c r="C36828" i="14"/>
  <c r="C36829" i="14"/>
  <c r="C36831" i="14"/>
  <c r="C36832" i="14"/>
  <c r="C36833" i="14"/>
  <c r="C36836" i="14"/>
  <c r="C36837" i="14"/>
  <c r="C36839" i="14"/>
  <c r="C36840" i="14"/>
  <c r="C36841" i="14"/>
  <c r="C36843" i="14"/>
  <c r="C36844" i="14"/>
  <c r="C36845" i="14"/>
  <c r="C36846" i="14"/>
  <c r="C36847" i="14"/>
  <c r="C36848" i="14"/>
  <c r="C36849" i="14"/>
  <c r="C36850" i="14"/>
  <c r="C36851" i="14"/>
  <c r="C36852" i="14"/>
  <c r="C36853" i="14"/>
  <c r="C36854" i="14"/>
  <c r="C36855" i="14"/>
  <c r="C36856" i="14"/>
  <c r="C36857" i="14"/>
  <c r="C36859" i="14"/>
  <c r="C36860" i="14"/>
  <c r="C36861" i="14"/>
  <c r="C36862" i="14"/>
  <c r="C36863" i="14"/>
  <c r="C36864" i="14"/>
  <c r="C36865" i="14"/>
  <c r="C36866" i="14"/>
  <c r="C36867" i="14"/>
  <c r="C36868" i="14"/>
  <c r="C36869" i="14"/>
  <c r="C36870" i="14"/>
  <c r="C36871" i="14"/>
  <c r="C36872" i="14"/>
  <c r="C36874" i="14"/>
  <c r="C36875" i="14"/>
  <c r="C36876" i="14"/>
  <c r="C36877" i="14"/>
  <c r="C36878" i="14"/>
  <c r="C36879" i="14"/>
  <c r="C36880" i="14"/>
  <c r="C36881" i="14"/>
  <c r="C36882" i="14"/>
  <c r="C36883" i="14"/>
  <c r="C36884" i="14"/>
  <c r="C36885" i="14"/>
  <c r="C36886" i="14"/>
  <c r="C36887" i="14"/>
  <c r="C36903" i="14"/>
  <c r="C36904" i="14"/>
  <c r="C36905" i="14"/>
  <c r="C36906" i="14"/>
  <c r="C36907" i="14"/>
  <c r="C36908" i="14"/>
  <c r="C36909" i="14"/>
  <c r="C36910" i="14"/>
  <c r="C36911" i="14"/>
  <c r="C36913" i="14"/>
  <c r="C36914" i="14"/>
  <c r="C36917" i="14"/>
  <c r="C36918" i="14"/>
  <c r="C36919" i="14"/>
  <c r="C36920" i="14"/>
  <c r="C36921" i="14"/>
  <c r="C36922" i="14"/>
  <c r="C36923" i="14"/>
  <c r="C36924" i="14"/>
  <c r="C36925" i="14"/>
  <c r="C36926" i="14"/>
  <c r="C36927" i="14"/>
  <c r="C36929" i="14"/>
  <c r="C36931" i="14"/>
  <c r="C36932" i="14"/>
  <c r="C36933" i="14"/>
  <c r="C36934" i="14"/>
  <c r="C36935" i="14"/>
  <c r="C36936" i="14"/>
  <c r="C36937" i="14"/>
  <c r="C36938" i="14"/>
  <c r="C36939" i="14"/>
  <c r="C36940" i="14"/>
  <c r="C36941" i="14"/>
  <c r="C36278" i="14"/>
  <c r="C36404" i="14"/>
  <c r="C36405" i="14"/>
  <c r="C36426" i="14"/>
  <c r="C36427" i="14"/>
  <c r="C36428" i="14"/>
  <c r="C36429" i="14"/>
  <c r="C36430" i="14"/>
  <c r="C36455" i="14"/>
  <c r="C36684" i="14"/>
  <c r="C36331" i="14"/>
  <c r="C36387" i="14"/>
  <c r="C36388" i="14"/>
  <c r="C36399" i="14"/>
  <c r="C36403" i="14"/>
  <c r="C36407" i="14"/>
  <c r="C36410" i="14"/>
  <c r="C36606" i="14"/>
  <c r="C36644" i="14"/>
  <c r="C36713" i="14"/>
  <c r="C36714" i="14"/>
  <c r="C36715" i="14"/>
  <c r="C36723" i="14"/>
  <c r="C36725" i="14"/>
  <c r="C36728" i="14"/>
  <c r="C36736" i="14"/>
  <c r="C36753" i="14"/>
  <c r="C36754" i="14"/>
  <c r="C36757" i="14"/>
  <c r="C36760" i="14"/>
  <c r="C36761" i="14"/>
  <c r="C36781" i="14"/>
  <c r="C36788" i="14"/>
  <c r="C36801" i="14"/>
  <c r="C36804" i="14"/>
  <c r="C36835" i="14"/>
  <c r="C36838" i="14"/>
  <c r="C36858" i="14"/>
  <c r="C36873" i="14"/>
  <c r="C36915" i="14"/>
  <c r="C2090" i="14"/>
  <c r="C2091" i="14"/>
  <c r="C2092" i="14"/>
  <c r="C2093" i="14"/>
  <c r="C2094" i="14"/>
  <c r="C2095" i="14"/>
  <c r="C2096" i="14"/>
  <c r="C2097" i="14"/>
  <c r="C2098" i="14"/>
  <c r="C2099" i="14"/>
  <c r="C2100" i="14"/>
  <c r="C2101" i="14"/>
  <c r="C2102" i="14"/>
  <c r="C2103" i="14"/>
  <c r="C2104" i="14"/>
  <c r="C2105" i="14"/>
  <c r="C2106" i="14"/>
  <c r="C2107" i="14"/>
  <c r="C2108" i="14"/>
  <c r="C2109" i="14"/>
  <c r="C2110" i="14"/>
  <c r="C2111" i="14"/>
  <c r="C2112" i="14"/>
  <c r="C2113" i="14"/>
  <c r="C2114" i="14"/>
  <c r="C2115" i="14"/>
  <c r="C2116" i="14"/>
  <c r="C2117" i="14"/>
  <c r="C2118" i="14"/>
  <c r="C2119" i="14"/>
  <c r="C2120" i="14"/>
  <c r="C2121" i="14"/>
  <c r="C2122" i="14"/>
  <c r="C2123" i="14"/>
  <c r="C2124" i="14"/>
  <c r="C2125" i="14"/>
  <c r="C2126" i="14"/>
  <c r="C2127" i="14"/>
  <c r="C2128" i="14"/>
  <c r="C2129" i="14"/>
  <c r="C2130" i="14"/>
  <c r="C2131" i="14"/>
  <c r="C2132" i="14"/>
  <c r="C2133" i="14"/>
  <c r="C2134" i="14"/>
  <c r="C2135" i="14"/>
  <c r="C2136" i="14"/>
  <c r="C2137" i="14"/>
  <c r="C2138" i="14"/>
  <c r="C2139" i="14"/>
  <c r="C2140" i="14"/>
  <c r="C2141" i="14"/>
  <c r="C2142" i="14"/>
  <c r="C2143" i="14"/>
  <c r="C2144" i="14"/>
  <c r="C2145" i="14"/>
  <c r="C2146" i="14"/>
  <c r="C2147" i="14"/>
  <c r="C2148" i="14"/>
  <c r="C2149" i="14"/>
  <c r="C2150" i="14"/>
  <c r="C2151" i="14"/>
  <c r="C2152" i="14"/>
  <c r="C2153" i="14"/>
  <c r="C2154" i="14"/>
  <c r="C2155" i="14"/>
  <c r="C2156" i="14"/>
  <c r="C2157" i="14"/>
  <c r="C2158" i="14"/>
  <c r="C2159" i="14"/>
  <c r="C2160" i="14"/>
  <c r="C2161" i="14"/>
  <c r="C2162" i="14"/>
  <c r="C2163" i="14"/>
  <c r="C2164" i="14"/>
  <c r="C2165" i="14"/>
  <c r="C2166" i="14"/>
  <c r="C2167" i="14"/>
  <c r="C2168" i="14"/>
  <c r="C2169" i="14"/>
  <c r="C2170" i="14"/>
  <c r="C2171" i="14"/>
  <c r="C2172" i="14"/>
  <c r="C2173" i="14"/>
  <c r="C2174" i="14"/>
  <c r="C2175" i="14"/>
  <c r="C2176" i="14"/>
  <c r="C2177" i="14"/>
  <c r="C2178" i="14"/>
  <c r="C2179" i="14"/>
  <c r="C2180" i="14"/>
  <c r="C2181" i="14"/>
  <c r="C2182" i="14"/>
  <c r="C2183" i="14"/>
  <c r="C2184" i="14"/>
  <c r="C2185" i="14"/>
  <c r="C2186" i="14"/>
  <c r="C2187" i="14"/>
  <c r="C2188" i="14"/>
  <c r="C2189" i="14"/>
  <c r="C2190" i="14"/>
  <c r="C2191" i="14"/>
  <c r="C2192" i="14"/>
  <c r="C2193" i="14"/>
  <c r="C2194" i="14"/>
  <c r="C2195" i="14"/>
  <c r="C2196" i="14"/>
  <c r="C2197" i="14"/>
  <c r="C2198" i="14"/>
  <c r="C2199" i="14"/>
  <c r="C2200" i="14"/>
  <c r="C2201" i="14"/>
  <c r="C2202" i="14"/>
  <c r="C2203" i="14"/>
  <c r="C2204" i="14"/>
  <c r="C2205" i="14"/>
  <c r="C2206" i="14"/>
  <c r="C2207" i="14"/>
  <c r="C2208" i="14"/>
  <c r="C2209" i="14"/>
  <c r="C2210" i="14"/>
  <c r="C2211" i="14"/>
  <c r="C2212" i="14"/>
  <c r="C2213" i="14"/>
  <c r="C2214" i="14"/>
  <c r="C2215" i="14"/>
  <c r="C2216" i="14"/>
  <c r="C2217" i="14"/>
  <c r="C2218" i="14"/>
  <c r="C2219" i="14"/>
  <c r="C2220" i="14"/>
  <c r="C2221" i="14"/>
  <c r="C2222" i="14"/>
  <c r="C2223" i="14"/>
  <c r="C2224" i="14"/>
  <c r="C2225" i="14"/>
  <c r="C2226" i="14"/>
  <c r="C2227" i="14"/>
  <c r="C2228" i="14"/>
  <c r="C2229" i="14"/>
  <c r="C2230" i="14"/>
  <c r="C2231" i="14"/>
  <c r="C2232" i="14"/>
  <c r="C2233" i="14"/>
  <c r="C2234" i="14"/>
  <c r="C2235" i="14"/>
  <c r="C2236" i="14"/>
  <c r="C2237" i="14"/>
  <c r="C2238" i="14"/>
  <c r="C2239" i="14"/>
  <c r="C2240" i="14"/>
  <c r="C2241" i="14"/>
  <c r="C2242" i="14"/>
  <c r="C2243" i="14"/>
  <c r="C2244" i="14"/>
  <c r="C2245" i="14"/>
  <c r="C2246" i="14"/>
  <c r="C2247" i="14"/>
  <c r="C2248" i="14"/>
  <c r="C2249" i="14"/>
  <c r="C2250" i="14"/>
  <c r="C2251" i="14"/>
  <c r="C2252" i="14"/>
  <c r="C2253" i="14"/>
  <c r="C2254" i="14"/>
  <c r="C2255" i="14"/>
  <c r="C2256" i="14"/>
  <c r="C2257" i="14"/>
  <c r="C2258" i="14"/>
  <c r="C2259" i="14"/>
  <c r="C2260" i="14"/>
  <c r="C2261" i="14"/>
  <c r="C2262" i="14"/>
  <c r="C2263" i="14"/>
  <c r="C2264" i="14"/>
  <c r="C2265" i="14"/>
  <c r="C2266" i="14"/>
  <c r="C2267" i="14"/>
  <c r="C2268" i="14"/>
  <c r="C2269" i="14"/>
  <c r="C2270" i="14"/>
  <c r="C2271" i="14"/>
  <c r="C2272" i="14"/>
  <c r="C2273" i="14"/>
  <c r="C2274" i="14"/>
  <c r="C2275" i="14"/>
  <c r="C2276" i="14"/>
  <c r="C2277" i="14"/>
  <c r="C2278" i="14"/>
  <c r="C2279" i="14"/>
  <c r="C2280" i="14"/>
  <c r="C2281" i="14"/>
  <c r="C2282" i="14"/>
  <c r="C2283" i="14"/>
  <c r="C2284" i="14"/>
  <c r="C2285" i="14"/>
  <c r="C2286" i="14"/>
  <c r="C2287" i="14"/>
  <c r="C2288" i="14"/>
  <c r="C2289" i="14"/>
  <c r="C2290" i="14"/>
  <c r="C2291" i="14"/>
  <c r="C2292" i="14"/>
  <c r="C2293" i="14"/>
  <c r="C2295" i="14"/>
  <c r="C2296" i="14"/>
  <c r="C2297" i="14"/>
  <c r="C2299" i="14"/>
  <c r="C2300" i="14"/>
  <c r="C2301" i="14"/>
  <c r="C2302" i="14"/>
  <c r="C2303" i="14"/>
  <c r="C2304" i="14"/>
  <c r="C2305" i="14"/>
  <c r="C2306" i="14"/>
  <c r="C2307" i="14"/>
  <c r="C2308" i="14"/>
  <c r="C2309" i="14"/>
  <c r="C2310" i="14"/>
  <c r="C2311" i="14"/>
  <c r="C2312" i="14"/>
  <c r="C2313" i="14"/>
  <c r="C2314" i="14"/>
  <c r="C2315" i="14"/>
  <c r="C2316" i="14"/>
  <c r="C2317" i="14"/>
  <c r="C2318" i="14"/>
  <c r="C2319" i="14"/>
  <c r="C2323" i="14"/>
  <c r="C2324" i="14"/>
  <c r="C2325" i="14"/>
  <c r="C2326" i="14"/>
  <c r="C2327" i="14"/>
  <c r="C2328" i="14"/>
  <c r="C2329" i="14"/>
  <c r="C2330" i="14"/>
  <c r="C2331" i="14"/>
  <c r="C2332" i="14"/>
  <c r="C2333" i="14"/>
  <c r="C2335" i="14"/>
  <c r="C2336" i="14"/>
  <c r="C2337" i="14"/>
  <c r="C2338" i="14"/>
  <c r="C2339" i="14"/>
  <c r="C2340" i="14"/>
  <c r="C2341" i="14"/>
  <c r="C2342" i="14"/>
  <c r="C2343" i="14"/>
  <c r="C2344" i="14"/>
  <c r="C2345" i="14"/>
  <c r="C2346" i="14"/>
  <c r="C2347" i="14"/>
  <c r="C2348" i="14"/>
  <c r="C2349" i="14"/>
  <c r="C2350" i="14"/>
  <c r="C2351" i="14"/>
  <c r="C2352" i="14"/>
  <c r="C2353" i="14"/>
  <c r="C2354" i="14"/>
  <c r="C2355" i="14"/>
  <c r="C2356" i="14"/>
  <c r="C2357" i="14"/>
  <c r="C2358" i="14"/>
  <c r="C2359" i="14"/>
  <c r="C2360" i="14"/>
  <c r="C2362" i="14"/>
  <c r="C2363" i="14"/>
  <c r="C2364" i="14"/>
  <c r="C2365" i="14"/>
  <c r="C2366" i="14"/>
  <c r="C2368" i="14"/>
  <c r="C2369" i="14"/>
  <c r="C2370" i="14"/>
  <c r="C2371" i="14"/>
  <c r="C2372" i="14"/>
  <c r="C2373" i="14"/>
  <c r="C2374" i="14"/>
  <c r="C2375" i="14"/>
  <c r="C2376" i="14"/>
  <c r="C2377" i="14"/>
  <c r="C2378" i="14"/>
  <c r="C2379" i="14"/>
  <c r="C2380" i="14"/>
  <c r="C2381" i="14"/>
  <c r="C2382" i="14"/>
  <c r="C2383" i="14"/>
  <c r="C2384" i="14"/>
  <c r="C2385" i="14"/>
  <c r="C2386" i="14"/>
  <c r="C2387" i="14"/>
  <c r="C2388" i="14"/>
  <c r="C2389" i="14"/>
  <c r="C2390" i="14"/>
  <c r="C2391" i="14"/>
  <c r="C2392" i="14"/>
  <c r="C2393" i="14"/>
  <c r="C2394" i="14"/>
  <c r="C2395" i="14"/>
  <c r="C2396" i="14"/>
  <c r="C2397" i="14"/>
  <c r="C2398" i="14"/>
  <c r="C2399" i="14"/>
  <c r="C2400" i="14"/>
  <c r="C2401" i="14"/>
  <c r="C2402" i="14"/>
  <c r="C2403" i="14"/>
  <c r="C2404" i="14"/>
  <c r="C2405" i="14"/>
  <c r="C2406" i="14"/>
  <c r="C2407" i="14"/>
  <c r="C2408" i="14"/>
  <c r="C2409" i="14"/>
  <c r="C2410" i="14"/>
  <c r="C2411" i="14"/>
  <c r="C2412" i="14"/>
  <c r="C2413" i="14"/>
  <c r="C2414" i="14"/>
  <c r="C2415" i="14"/>
  <c r="C2416" i="14"/>
  <c r="C2417" i="14"/>
  <c r="C2418" i="14"/>
  <c r="C2419" i="14"/>
  <c r="C2420" i="14"/>
  <c r="C2421" i="14"/>
  <c r="C2422" i="14"/>
  <c r="C2423" i="14"/>
  <c r="C2424" i="14"/>
  <c r="C2425" i="14"/>
  <c r="C2426" i="14"/>
  <c r="C2427" i="14"/>
  <c r="C2428" i="14"/>
  <c r="C2429" i="14"/>
  <c r="C2430" i="14"/>
  <c r="C2431" i="14"/>
  <c r="C2432" i="14"/>
  <c r="C2433" i="14"/>
  <c r="C2434" i="14"/>
  <c r="C2435" i="14"/>
  <c r="C2436" i="14"/>
  <c r="C2437" i="14"/>
  <c r="C2438" i="14"/>
  <c r="C2439" i="14"/>
  <c r="C2440" i="14"/>
  <c r="C2441" i="14"/>
  <c r="C2442" i="14"/>
  <c r="C2443" i="14"/>
  <c r="C2444" i="14"/>
  <c r="C2445" i="14"/>
  <c r="C2446" i="14"/>
  <c r="C2447" i="14"/>
  <c r="C2448" i="14"/>
  <c r="C2449" i="14"/>
  <c r="C2450" i="14"/>
  <c r="C2451" i="14"/>
  <c r="C2452" i="14"/>
  <c r="C2453" i="14"/>
  <c r="C2454" i="14"/>
  <c r="C2455" i="14"/>
  <c r="C2456" i="14"/>
  <c r="C2457" i="14"/>
  <c r="C2458" i="14"/>
  <c r="C2459" i="14"/>
  <c r="C2460" i="14"/>
  <c r="C2461" i="14"/>
  <c r="C2462" i="14"/>
  <c r="C2463" i="14"/>
  <c r="C2464" i="14"/>
  <c r="C2465" i="14"/>
  <c r="C2466" i="14"/>
  <c r="C2467" i="14"/>
  <c r="C2468" i="14"/>
  <c r="C2469" i="14"/>
  <c r="C2470" i="14"/>
  <c r="C2471" i="14"/>
  <c r="C2472" i="14"/>
  <c r="C2473" i="14"/>
  <c r="C2474" i="14"/>
  <c r="C2475" i="14"/>
  <c r="C2476" i="14"/>
  <c r="C2477" i="14"/>
  <c r="C2478" i="14"/>
  <c r="C2479" i="14"/>
  <c r="C2480" i="14"/>
  <c r="C2481" i="14"/>
  <c r="C2482" i="14"/>
  <c r="C2483" i="14"/>
  <c r="C2484" i="14"/>
  <c r="C2485" i="14"/>
  <c r="C2486" i="14"/>
  <c r="C2488" i="14"/>
  <c r="C2489" i="14"/>
  <c r="C2490" i="14"/>
  <c r="C2491" i="14"/>
  <c r="C2492" i="14"/>
  <c r="C2493" i="14"/>
  <c r="C2494" i="14"/>
  <c r="C2495" i="14"/>
  <c r="C2496" i="14"/>
  <c r="C2497" i="14"/>
  <c r="C2498" i="14"/>
  <c r="C2499" i="14"/>
  <c r="C2500" i="14"/>
  <c r="C2501" i="14"/>
  <c r="C2502" i="14"/>
  <c r="C2503" i="14"/>
  <c r="C2504" i="14"/>
  <c r="C2505" i="14"/>
  <c r="C2506" i="14"/>
  <c r="C2507" i="14"/>
  <c r="C2508" i="14"/>
  <c r="C2509" i="14"/>
  <c r="C2510" i="14"/>
  <c r="C2511" i="14"/>
  <c r="C2512" i="14"/>
  <c r="C2513" i="14"/>
  <c r="C2514" i="14"/>
  <c r="C2515" i="14"/>
  <c r="C2516" i="14"/>
  <c r="C2517" i="14"/>
  <c r="C2518" i="14"/>
  <c r="C2519" i="14"/>
  <c r="C2520" i="14"/>
  <c r="C2521" i="14"/>
  <c r="C2522" i="14"/>
  <c r="C2523" i="14"/>
  <c r="C2524" i="14"/>
  <c r="C2525" i="14"/>
  <c r="C2526" i="14"/>
  <c r="C2527" i="14"/>
  <c r="C2528" i="14"/>
  <c r="C2529" i="14"/>
  <c r="C2530" i="14"/>
  <c r="C2531" i="14"/>
  <c r="C2320" i="14"/>
  <c r="C2321" i="14"/>
  <c r="C2322" i="14"/>
  <c r="C2334" i="14"/>
  <c r="C2367" i="14"/>
  <c r="C2294" i="14"/>
  <c r="C2361" i="14"/>
  <c r="C2487" i="14"/>
  <c r="C14229" i="14"/>
  <c r="C14231" i="14"/>
  <c r="C14235" i="14"/>
  <c r="C14241" i="14"/>
  <c r="C14243" i="14"/>
  <c r="C14245" i="14"/>
  <c r="C14248" i="14"/>
  <c r="C14250" i="14"/>
  <c r="C14251" i="14"/>
  <c r="C14257" i="14"/>
  <c r="C14262" i="14"/>
  <c r="C14264" i="14"/>
  <c r="C14270" i="14"/>
  <c r="C14273" i="14"/>
  <c r="C14276" i="14"/>
  <c r="C14279" i="14"/>
  <c r="C14281" i="14"/>
  <c r="C14283" i="14"/>
  <c r="C14288" i="14"/>
  <c r="C14289" i="14"/>
  <c r="C14292" i="14"/>
  <c r="C14294" i="14"/>
  <c r="C14295" i="14"/>
  <c r="C14297" i="14"/>
  <c r="C14299" i="14"/>
  <c r="C14300" i="14"/>
  <c r="C14302" i="14"/>
  <c r="C14305" i="14"/>
  <c r="C14306" i="14"/>
  <c r="C14307" i="14"/>
  <c r="C14308" i="14"/>
  <c r="C14309" i="14"/>
  <c r="C14311" i="14"/>
  <c r="C14312" i="14"/>
  <c r="C14314" i="14"/>
  <c r="C14317" i="14"/>
  <c r="C14319" i="14"/>
  <c r="C14321" i="14"/>
  <c r="C14323" i="14"/>
  <c r="C14324" i="14"/>
  <c r="C14325" i="14"/>
  <c r="C14328" i="14"/>
  <c r="C14330" i="14"/>
  <c r="C14333" i="14"/>
  <c r="C14335" i="14"/>
  <c r="C14336" i="14"/>
  <c r="C14337" i="14"/>
  <c r="C14339" i="14"/>
  <c r="C14340" i="14"/>
  <c r="C14342" i="14"/>
  <c r="C14345" i="14"/>
  <c r="C14347" i="14"/>
  <c r="C14350" i="14"/>
  <c r="C14352" i="14"/>
  <c r="C14356" i="14"/>
  <c r="C14357" i="14"/>
  <c r="C14362" i="14"/>
  <c r="C14363" i="14"/>
  <c r="C14364" i="14"/>
  <c r="C14365" i="14"/>
  <c r="C14367" i="14"/>
  <c r="C14372" i="14"/>
  <c r="C14374" i="14"/>
  <c r="C14377" i="14"/>
  <c r="C14379" i="14"/>
  <c r="C14380" i="14"/>
  <c r="C14382" i="14"/>
  <c r="C14385" i="14"/>
  <c r="C14386" i="14"/>
  <c r="C14388" i="14"/>
  <c r="C14389" i="14"/>
  <c r="C14391" i="14"/>
  <c r="C14393" i="14"/>
  <c r="C14394" i="14"/>
  <c r="C14397" i="14"/>
  <c r="C14401" i="14"/>
  <c r="C14403" i="14"/>
  <c r="C14406" i="14"/>
  <c r="C14407" i="14"/>
  <c r="C14410" i="14"/>
  <c r="C14412" i="14"/>
  <c r="C14414" i="14"/>
  <c r="C14415" i="14"/>
  <c r="C14417" i="14"/>
  <c r="C14420" i="14"/>
  <c r="C14421" i="14"/>
  <c r="C14422" i="14"/>
  <c r="C14427" i="14"/>
  <c r="C14428" i="14"/>
  <c r="C14429" i="14"/>
  <c r="C14466" i="14"/>
  <c r="C14467" i="14"/>
  <c r="C14585" i="14"/>
  <c r="C14587" i="14"/>
  <c r="C14590" i="14"/>
  <c r="C14594" i="14"/>
  <c r="C14596" i="14"/>
  <c r="C14597" i="14"/>
  <c r="C14599" i="14"/>
  <c r="C14603" i="14"/>
  <c r="C14606" i="14"/>
  <c r="C14610" i="14"/>
  <c r="C14611" i="14"/>
  <c r="C14613" i="14"/>
  <c r="C14622" i="14"/>
  <c r="C14626" i="14"/>
  <c r="C14627" i="14"/>
  <c r="C14629" i="14"/>
  <c r="C14631" i="14"/>
  <c r="C14642" i="14"/>
  <c r="C14644" i="14"/>
  <c r="C14650" i="14"/>
  <c r="C14652" i="14"/>
  <c r="C14654" i="14"/>
  <c r="C14655" i="14"/>
  <c r="C14656" i="14"/>
  <c r="C14657" i="14"/>
  <c r="C14658" i="14"/>
  <c r="C14661" i="14"/>
  <c r="C14663" i="14"/>
  <c r="C14664" i="14"/>
  <c r="C14667" i="14"/>
  <c r="C14669" i="14"/>
  <c r="C14671" i="14"/>
  <c r="C14674" i="14"/>
  <c r="C14675" i="14"/>
  <c r="C14677" i="14"/>
  <c r="C14678" i="14"/>
  <c r="C14680" i="14"/>
  <c r="C14682" i="14"/>
  <c r="C14684" i="14"/>
  <c r="C14685" i="14"/>
  <c r="C14688" i="14"/>
  <c r="C14690" i="14"/>
  <c r="C14692" i="14"/>
  <c r="C14695" i="14"/>
  <c r="C14697" i="14"/>
  <c r="C14698" i="14"/>
  <c r="C14699" i="14"/>
  <c r="C14706" i="14"/>
  <c r="C14709" i="14"/>
  <c r="C14711" i="14"/>
  <c r="C14713" i="14"/>
  <c r="C14715" i="14"/>
  <c r="C14716" i="14"/>
  <c r="C14717" i="14"/>
  <c r="C14718" i="14"/>
  <c r="C14723" i="14"/>
  <c r="C14724" i="14"/>
  <c r="C14725" i="14"/>
  <c r="C14730" i="14"/>
  <c r="C14731" i="14"/>
  <c r="C14732" i="14"/>
  <c r="C14734" i="14"/>
  <c r="C14736" i="14"/>
  <c r="C14738" i="14"/>
  <c r="C14739" i="14"/>
  <c r="C14742" i="14"/>
  <c r="C14744" i="14"/>
  <c r="C14745" i="14"/>
  <c r="C14747" i="14"/>
  <c r="C14749" i="14"/>
  <c r="C14754" i="14"/>
  <c r="C14755" i="14"/>
  <c r="C14756" i="14"/>
  <c r="C14758" i="14"/>
  <c r="C14759" i="14"/>
  <c r="C14760" i="14"/>
  <c r="C14762" i="14"/>
  <c r="C14763" i="14"/>
  <c r="C14764" i="14"/>
  <c r="C14767" i="14"/>
  <c r="C14768" i="14"/>
  <c r="C14770" i="14"/>
  <c r="C14775" i="14"/>
  <c r="C14777" i="14"/>
  <c r="C14778" i="14"/>
  <c r="C14779" i="14"/>
  <c r="C14780" i="14"/>
  <c r="C14785" i="14"/>
  <c r="C14786" i="14"/>
  <c r="C14787" i="14"/>
  <c r="C14788" i="14"/>
  <c r="C14789" i="14"/>
  <c r="C14790" i="14"/>
  <c r="C14793" i="14"/>
  <c r="C14795" i="14"/>
  <c r="C14797" i="14"/>
  <c r="C14798" i="14"/>
  <c r="C14801" i="14"/>
  <c r="C14802" i="14"/>
  <c r="C14806" i="14"/>
  <c r="C14807" i="14"/>
  <c r="C14808" i="14"/>
  <c r="C14815" i="14"/>
  <c r="C14832" i="14"/>
  <c r="C14834" i="14"/>
  <c r="C14835" i="14"/>
  <c r="C14836" i="14"/>
  <c r="C14838" i="14"/>
  <c r="C14841" i="14"/>
  <c r="C14842" i="14"/>
  <c r="C14843" i="14"/>
  <c r="C14844" i="14"/>
  <c r="C14846" i="14"/>
  <c r="C14847" i="14"/>
  <c r="C14849" i="14"/>
  <c r="C14852" i="14"/>
  <c r="C14854" i="14"/>
  <c r="C14855" i="14"/>
  <c r="C14857" i="14"/>
  <c r="C14860" i="14"/>
  <c r="C14872" i="14"/>
  <c r="C14874" i="14"/>
  <c r="C14875" i="14"/>
  <c r="C14876" i="14"/>
  <c r="C14881" i="14"/>
  <c r="C14882" i="14"/>
  <c r="C14883" i="14"/>
  <c r="C14884" i="14"/>
  <c r="C14887" i="14"/>
  <c r="C14889" i="14"/>
  <c r="C14890" i="14"/>
  <c r="C14892" i="14"/>
  <c r="C14894" i="14"/>
  <c r="C14900" i="14"/>
  <c r="C14901" i="14"/>
  <c r="C14903" i="14"/>
  <c r="C14905" i="14"/>
  <c r="C14907" i="14"/>
  <c r="C14909" i="14"/>
  <c r="C14910" i="14"/>
  <c r="C14911" i="14"/>
  <c r="C14915" i="14"/>
  <c r="C14916" i="14"/>
  <c r="C14918" i="14"/>
  <c r="C14920" i="14"/>
  <c r="C14923" i="14"/>
  <c r="C14924" i="14"/>
  <c r="C14926" i="14"/>
  <c r="C14929" i="14"/>
  <c r="C14930" i="14"/>
  <c r="C14931" i="14"/>
  <c r="C14932" i="14"/>
  <c r="C14934" i="14"/>
  <c r="C14937" i="14"/>
  <c r="C14939" i="14"/>
  <c r="C14941" i="14"/>
  <c r="C14943" i="14"/>
  <c r="C14946" i="14"/>
  <c r="C14948" i="14"/>
  <c r="C14949" i="14"/>
  <c r="C14951" i="14"/>
  <c r="C14953" i="14"/>
  <c r="C14954" i="14"/>
  <c r="C14956" i="14"/>
  <c r="C14959" i="14"/>
  <c r="C14965" i="14"/>
  <c r="C14966" i="14"/>
  <c r="C14967" i="14"/>
  <c r="C14968" i="14"/>
  <c r="C14971" i="14"/>
  <c r="C14973" i="14"/>
  <c r="C14974" i="14"/>
  <c r="C14976" i="14"/>
  <c r="C14982" i="14"/>
  <c r="C14983" i="14"/>
  <c r="C14985" i="14"/>
  <c r="C14988" i="14"/>
  <c r="C14991" i="14"/>
  <c r="C14994" i="14"/>
  <c r="C14995" i="14"/>
  <c r="C14996" i="14"/>
  <c r="C14999" i="14"/>
  <c r="C15000" i="14"/>
  <c r="C15001" i="14"/>
  <c r="C15004" i="14"/>
  <c r="C15007" i="14"/>
  <c r="C15008" i="14"/>
  <c r="C15012" i="14"/>
  <c r="C15015" i="14"/>
  <c r="C15017" i="14"/>
  <c r="C15020" i="14"/>
  <c r="C15025" i="14"/>
  <c r="C15026" i="14"/>
  <c r="C15028" i="14"/>
  <c r="C15030" i="14"/>
  <c r="C15031" i="14"/>
  <c r="C15033" i="14"/>
  <c r="C15036" i="14"/>
  <c r="C15038" i="14"/>
  <c r="C15039" i="14"/>
  <c r="C15042" i="14"/>
  <c r="C15043" i="14"/>
  <c r="C15044" i="14"/>
  <c r="C15047" i="14"/>
  <c r="C15049" i="14"/>
  <c r="C15050" i="14"/>
  <c r="C15051" i="14"/>
  <c r="C15053" i="14"/>
  <c r="C15055" i="14"/>
  <c r="C15057" i="14"/>
  <c r="C15060" i="14"/>
  <c r="C15061" i="14"/>
  <c r="C15062" i="14"/>
  <c r="C15063" i="14"/>
  <c r="C15068" i="14"/>
  <c r="C15070" i="14"/>
  <c r="C15073" i="14"/>
  <c r="C15075" i="14"/>
  <c r="C15076" i="14"/>
  <c r="C15078" i="14"/>
  <c r="C15080" i="14"/>
  <c r="C15082" i="14"/>
  <c r="C15084" i="14"/>
  <c r="C15085" i="14"/>
  <c r="C15088" i="14"/>
  <c r="C15090" i="14"/>
  <c r="C15091" i="14"/>
  <c r="C15093" i="14"/>
  <c r="C15096" i="14"/>
  <c r="C15099" i="14"/>
  <c r="C15101" i="14"/>
  <c r="C15104" i="14"/>
  <c r="C15106" i="14"/>
  <c r="C15109" i="14"/>
  <c r="C15110" i="14"/>
  <c r="C15112" i="14"/>
  <c r="C15115" i="14"/>
  <c r="C15117" i="14"/>
  <c r="C15118" i="14"/>
  <c r="C15120" i="14"/>
  <c r="C15126" i="14"/>
  <c r="C15128" i="14"/>
  <c r="C15129" i="14"/>
  <c r="C15132" i="14"/>
  <c r="C15133" i="14"/>
  <c r="C15134" i="14"/>
  <c r="C15135" i="14"/>
  <c r="C15140" i="14"/>
  <c r="C15141" i="14"/>
  <c r="C15142" i="14"/>
  <c r="C15143" i="14"/>
  <c r="C15145" i="14"/>
  <c r="C15148" i="14"/>
  <c r="C15152" i="14"/>
  <c r="C15153" i="14"/>
  <c r="C15154" i="14"/>
  <c r="C15158" i="14"/>
  <c r="C15159" i="14"/>
  <c r="C15161" i="14"/>
  <c r="C15162" i="14"/>
  <c r="C15163" i="14"/>
  <c r="C15165" i="14"/>
  <c r="C15167" i="14"/>
  <c r="C15169" i="14"/>
  <c r="C15171" i="14"/>
  <c r="C15172" i="14"/>
  <c r="C15173" i="14"/>
  <c r="C15175" i="14"/>
  <c r="C15176" i="14"/>
  <c r="C15178" i="14"/>
  <c r="C15181" i="14"/>
  <c r="C15183" i="14"/>
  <c r="C15184" i="14"/>
  <c r="C15185" i="14"/>
  <c r="C15186" i="14"/>
  <c r="C15190" i="14"/>
  <c r="C15191" i="14"/>
  <c r="C15194" i="14"/>
  <c r="C15196" i="14"/>
  <c r="C15199" i="14"/>
  <c r="C15202" i="14"/>
  <c r="C15205" i="14"/>
  <c r="C15208" i="14"/>
  <c r="C15210" i="14"/>
  <c r="C15211" i="14"/>
  <c r="C15214" i="14"/>
  <c r="C15216" i="14"/>
  <c r="C15217" i="14"/>
  <c r="C15219" i="14"/>
  <c r="C15222" i="14"/>
  <c r="C15223" i="14"/>
  <c r="C15225" i="14"/>
  <c r="C15226" i="14"/>
  <c r="C15228" i="14"/>
  <c r="C15230" i="14"/>
  <c r="C15233" i="14"/>
  <c r="C15234" i="14"/>
  <c r="C15235" i="14"/>
  <c r="C15237" i="14"/>
  <c r="C15241" i="14"/>
  <c r="C15242" i="14"/>
  <c r="C15243" i="14"/>
  <c r="C15245" i="14"/>
  <c r="C15246" i="14"/>
  <c r="C15249" i="14"/>
  <c r="C15250" i="14"/>
  <c r="C15252" i="14"/>
  <c r="C15253" i="14"/>
  <c r="C15257" i="14"/>
  <c r="C15259" i="14"/>
  <c r="C15260" i="14"/>
  <c r="C15262" i="14"/>
  <c r="C15264" i="14"/>
  <c r="C15265" i="14"/>
  <c r="C15270" i="14"/>
  <c r="C15272" i="14"/>
  <c r="C15277" i="14"/>
  <c r="C15278" i="14"/>
  <c r="C15279" i="14"/>
  <c r="C15282" i="14"/>
  <c r="C15283" i="14"/>
  <c r="C15285" i="14"/>
  <c r="C15287" i="14"/>
  <c r="C15293" i="14"/>
  <c r="C15294" i="14"/>
  <c r="C15297" i="14"/>
  <c r="C15298" i="14"/>
  <c r="C15299" i="14"/>
  <c r="C15300" i="14"/>
  <c r="C15303" i="14"/>
  <c r="C15305" i="14"/>
  <c r="C15306" i="14"/>
  <c r="C15309" i="14"/>
  <c r="C15310" i="14"/>
  <c r="C15312" i="14"/>
  <c r="C15314" i="14"/>
  <c r="C15315" i="14"/>
  <c r="C15317" i="14"/>
  <c r="C15323" i="14"/>
  <c r="C15324" i="14"/>
  <c r="C15327" i="14"/>
  <c r="C15329" i="14"/>
  <c r="C15330" i="14"/>
  <c r="C15333" i="14"/>
  <c r="C15335" i="14"/>
  <c r="C15337" i="14"/>
  <c r="C15340" i="14"/>
  <c r="C15342" i="14"/>
  <c r="C15343" i="14"/>
  <c r="C15346" i="14"/>
  <c r="C15347" i="14"/>
  <c r="C15348" i="14"/>
  <c r="C15349" i="14"/>
  <c r="C15353" i="14"/>
  <c r="C15354" i="14"/>
  <c r="C15355" i="14"/>
  <c r="C15362" i="14"/>
  <c r="C15364" i="14"/>
  <c r="C15365" i="14"/>
  <c r="C15367" i="14"/>
  <c r="C15370" i="14"/>
  <c r="C15371" i="14"/>
  <c r="C15373" i="14"/>
  <c r="C15374" i="14"/>
  <c r="C15375" i="14"/>
  <c r="C15376" i="14"/>
  <c r="C15378" i="14"/>
  <c r="C15379" i="14"/>
  <c r="C15380" i="14"/>
  <c r="C15383" i="14"/>
  <c r="C15384" i="14"/>
  <c r="C15385" i="14"/>
  <c r="C15389" i="14"/>
  <c r="C15391" i="14"/>
  <c r="C15392" i="14"/>
  <c r="C15396" i="14"/>
  <c r="C15397" i="14"/>
  <c r="C15399" i="14"/>
  <c r="C15402" i="14"/>
  <c r="C15404" i="14"/>
  <c r="C15405" i="14"/>
  <c r="C15406" i="14"/>
  <c r="C15411" i="14"/>
  <c r="C15412" i="14"/>
  <c r="C15415" i="14"/>
  <c r="C15416" i="14"/>
  <c r="C15417" i="14"/>
  <c r="C15419" i="14"/>
  <c r="C15421" i="14"/>
  <c r="C15424" i="14"/>
  <c r="C15427" i="14"/>
  <c r="C15432" i="14"/>
  <c r="C15435" i="14"/>
  <c r="C15436" i="14"/>
  <c r="C15437" i="14"/>
  <c r="C15438" i="14"/>
  <c r="C15439" i="14"/>
  <c r="C15442" i="14"/>
  <c r="C15446" i="14"/>
  <c r="C15448" i="14"/>
  <c r="C15449" i="14"/>
  <c r="C15451" i="14"/>
  <c r="C15452" i="14"/>
  <c r="C15456" i="14"/>
  <c r="C15458" i="14"/>
  <c r="C15459" i="14"/>
  <c r="C15460" i="14"/>
  <c r="C15512" i="14"/>
  <c r="C15515" i="14"/>
  <c r="C15517" i="14"/>
  <c r="C15519" i="14"/>
  <c r="C15520" i="14"/>
  <c r="C15521" i="14"/>
  <c r="C15522" i="14"/>
  <c r="C15523" i="14"/>
  <c r="C15525" i="14"/>
  <c r="C15527" i="14"/>
  <c r="C15530" i="14"/>
  <c r="C15532" i="14"/>
  <c r="C15533" i="14"/>
  <c r="C15535" i="14"/>
  <c r="C15537" i="14"/>
  <c r="C15541" i="14"/>
  <c r="C15542" i="14"/>
  <c r="C15544" i="14"/>
  <c r="C15547" i="14"/>
  <c r="C15549" i="14"/>
  <c r="C15550" i="14"/>
  <c r="C15551" i="14"/>
  <c r="C15553" i="14"/>
  <c r="C15554" i="14"/>
  <c r="C15557" i="14"/>
  <c r="C15560" i="14"/>
  <c r="C15561" i="14"/>
  <c r="C15563" i="14"/>
  <c r="C15565" i="14"/>
  <c r="C15567" i="14"/>
  <c r="C15569" i="14"/>
  <c r="C15570" i="14"/>
  <c r="C15572" i="14"/>
  <c r="C15575" i="14"/>
  <c r="C15578" i="14"/>
  <c r="C15581" i="14"/>
  <c r="C15583" i="14"/>
  <c r="C15588" i="14"/>
  <c r="C15589" i="14"/>
  <c r="C15590" i="14"/>
  <c r="C15594" i="14"/>
  <c r="C15596" i="14"/>
  <c r="C15597" i="14"/>
  <c r="C15599" i="14"/>
  <c r="C15601" i="14"/>
  <c r="C15603" i="14"/>
  <c r="C15604" i="14"/>
  <c r="C15607" i="14"/>
  <c r="C15611" i="14"/>
  <c r="C15612" i="14"/>
  <c r="C15613" i="14"/>
  <c r="C15614" i="14"/>
  <c r="C15615" i="14"/>
  <c r="C15618" i="14"/>
  <c r="C15619" i="14"/>
  <c r="C15620" i="14"/>
  <c r="C15622" i="14"/>
  <c r="C15625" i="14"/>
  <c r="C15626" i="14"/>
  <c r="C15630" i="14"/>
  <c r="C15631" i="14"/>
  <c r="C15633" i="14"/>
  <c r="C15636" i="14"/>
  <c r="C15637" i="14"/>
  <c r="C15639" i="14"/>
  <c r="C15642" i="14"/>
  <c r="C15644" i="14"/>
  <c r="C15645" i="14"/>
  <c r="C15648" i="14"/>
  <c r="C15652" i="14"/>
  <c r="C15654" i="14"/>
  <c r="C15656" i="14"/>
  <c r="C15660" i="14"/>
  <c r="C15661" i="14"/>
  <c r="C15662" i="14"/>
  <c r="C15663" i="14"/>
  <c r="C15670" i="14"/>
  <c r="C15673" i="14"/>
  <c r="C15674" i="14"/>
  <c r="C15676" i="14"/>
  <c r="C15682" i="14"/>
  <c r="C15683" i="14"/>
  <c r="C15685" i="14"/>
  <c r="C15687" i="14"/>
  <c r="C15689" i="14"/>
  <c r="C15691" i="14"/>
  <c r="C15692" i="14"/>
  <c r="C15693" i="14"/>
  <c r="C15694" i="14"/>
  <c r="C15699" i="14"/>
  <c r="C15700" i="14"/>
  <c r="C15702" i="14"/>
  <c r="C15704" i="14"/>
  <c r="C15705" i="14"/>
  <c r="C15707" i="14"/>
  <c r="C15708" i="14"/>
  <c r="C15710" i="14"/>
  <c r="C15713" i="14"/>
  <c r="C15714" i="14"/>
  <c r="C15715" i="14"/>
  <c r="C15719" i="14"/>
  <c r="C15721" i="14"/>
  <c r="C15724" i="14"/>
  <c r="C15726" i="14"/>
  <c r="C15727" i="14"/>
  <c r="C15729" i="14"/>
  <c r="C15730" i="14"/>
  <c r="C15731" i="14"/>
  <c r="C15733" i="14"/>
  <c r="C15735" i="14"/>
  <c r="C15739" i="14"/>
  <c r="C15743" i="14"/>
  <c r="C15744" i="14"/>
  <c r="C15746" i="14"/>
  <c r="C15749" i="14"/>
  <c r="C15751" i="14"/>
  <c r="C15752" i="14"/>
  <c r="C15757" i="14"/>
  <c r="C15760" i="14"/>
  <c r="C15761" i="14"/>
  <c r="C15767" i="14"/>
  <c r="C15769" i="14"/>
  <c r="C15772" i="14"/>
  <c r="C15773" i="14"/>
  <c r="C15775" i="14"/>
  <c r="C15778" i="14"/>
  <c r="C15779" i="14"/>
  <c r="C15780" i="14"/>
  <c r="C15782" i="14"/>
  <c r="C14234" i="14"/>
  <c r="C14246" i="14"/>
  <c r="C14249" i="14"/>
  <c r="C14266" i="14"/>
  <c r="C14267" i="14"/>
  <c r="C14269" i="14"/>
  <c r="C14271" i="14"/>
  <c r="C14274" i="14"/>
  <c r="C14277" i="14"/>
  <c r="C14285" i="14"/>
  <c r="C14287" i="14"/>
  <c r="C14290" i="14"/>
  <c r="C14298" i="14"/>
  <c r="C14303" i="14"/>
  <c r="C14313" i="14"/>
  <c r="C14316" i="14"/>
  <c r="C14320" i="14"/>
  <c r="C14326" i="14"/>
  <c r="C14334" i="14"/>
  <c r="C14341" i="14"/>
  <c r="C14344" i="14"/>
  <c r="C14354" i="14"/>
  <c r="C14359" i="14"/>
  <c r="C14366" i="14"/>
  <c r="C14373" i="14"/>
  <c r="C14375" i="14"/>
  <c r="C14383" i="14"/>
  <c r="C14390" i="14"/>
  <c r="C14396" i="14"/>
  <c r="C14399" i="14"/>
  <c r="C14408" i="14"/>
  <c r="C14413" i="14"/>
  <c r="C14418" i="14"/>
  <c r="C14425" i="14"/>
  <c r="C14426" i="14"/>
  <c r="C14584" i="14"/>
  <c r="C14589" i="14"/>
  <c r="C14593" i="14"/>
  <c r="C14598" i="14"/>
  <c r="C14609" i="14"/>
  <c r="C14614" i="14"/>
  <c r="C14618" i="14"/>
  <c r="C14619" i="14"/>
  <c r="C14625" i="14"/>
  <c r="C14633" i="14"/>
  <c r="C14640" i="14"/>
  <c r="C14643" i="14"/>
  <c r="C14646" i="14"/>
  <c r="C14648" i="14"/>
  <c r="C14651" i="14"/>
  <c r="C14659" i="14"/>
  <c r="C14662" i="14"/>
  <c r="C14665" i="14"/>
  <c r="C14670" i="14"/>
  <c r="C14673" i="14"/>
  <c r="C14676" i="14"/>
  <c r="C14679" i="14"/>
  <c r="C14683" i="14"/>
  <c r="C14689" i="14"/>
  <c r="C14691" i="14"/>
  <c r="C14694" i="14"/>
  <c r="C14703" i="14"/>
  <c r="C14707" i="14"/>
  <c r="C14710" i="14"/>
  <c r="C14719" i="14"/>
  <c r="C14720" i="14"/>
  <c r="C14728" i="14"/>
  <c r="C14729" i="14"/>
  <c r="C14737" i="14"/>
  <c r="C14741" i="14"/>
  <c r="C14746" i="14"/>
  <c r="C14752" i="14"/>
  <c r="C14753" i="14"/>
  <c r="C14757" i="14"/>
  <c r="C14772" i="14"/>
  <c r="C14773" i="14"/>
  <c r="C14783" i="14"/>
  <c r="C14792" i="14"/>
  <c r="C14799" i="14"/>
  <c r="C14809" i="14"/>
  <c r="C14810" i="14"/>
  <c r="C14828" i="14"/>
  <c r="C14833" i="14"/>
  <c r="C14837" i="14"/>
  <c r="C14845" i="14"/>
  <c r="C14853" i="14"/>
  <c r="C14858" i="14"/>
  <c r="C14873" i="14"/>
  <c r="C14879" i="14"/>
  <c r="C14880" i="14"/>
  <c r="C14893" i="14"/>
  <c r="C14896" i="14"/>
  <c r="C14897" i="14"/>
  <c r="C14899" i="14"/>
  <c r="C14914" i="14"/>
  <c r="C14919" i="14"/>
  <c r="C14922" i="14"/>
  <c r="C14933" i="14"/>
  <c r="C14936" i="14"/>
  <c r="C14940" i="14"/>
  <c r="C14945" i="14"/>
  <c r="C14952" i="14"/>
  <c r="C14957" i="14"/>
  <c r="C14963" i="14"/>
  <c r="C14964" i="14"/>
  <c r="C14970" i="14"/>
  <c r="C14975" i="14"/>
  <c r="C14978" i="14"/>
  <c r="C14979" i="14"/>
  <c r="C14990" i="14"/>
  <c r="C14993" i="14"/>
  <c r="C14998" i="14"/>
  <c r="C15003" i="14"/>
  <c r="C15005" i="14"/>
  <c r="C15006" i="14"/>
  <c r="C15009" i="14"/>
  <c r="C15013" i="14"/>
  <c r="C15016" i="14"/>
  <c r="C15018" i="14"/>
  <c r="C15023" i="14"/>
  <c r="C15024" i="14"/>
  <c r="C15032" i="14"/>
  <c r="C15040" i="14"/>
  <c r="C15046" i="14"/>
  <c r="C15052" i="14"/>
  <c r="C15058" i="14"/>
  <c r="C15064" i="14"/>
  <c r="C15065" i="14"/>
  <c r="C15071" i="14"/>
  <c r="C15074" i="14"/>
  <c r="C15081" i="14"/>
  <c r="C15083" i="14"/>
  <c r="C15092" i="14"/>
  <c r="C15095" i="14"/>
  <c r="C15100" i="14"/>
  <c r="C15107" i="14"/>
  <c r="C15108" i="14"/>
  <c r="C15113" i="14"/>
  <c r="C15116" i="14"/>
  <c r="C15121" i="14"/>
  <c r="C15125" i="14"/>
  <c r="C15130" i="14"/>
  <c r="C15136" i="14"/>
  <c r="C15146" i="14"/>
  <c r="C15164" i="14"/>
  <c r="C15174" i="14"/>
  <c r="C15179" i="14"/>
  <c r="C15188" i="14"/>
  <c r="C15197" i="14"/>
  <c r="C15200" i="14"/>
  <c r="C15206" i="14"/>
  <c r="C15209" i="14"/>
  <c r="C15213" i="14"/>
  <c r="C15218" i="14"/>
  <c r="C15221" i="14"/>
  <c r="C15227" i="14"/>
  <c r="C15231" i="14"/>
  <c r="C15239" i="14"/>
  <c r="C15240" i="14"/>
  <c r="C15244" i="14"/>
  <c r="C15247" i="14"/>
  <c r="C15255" i="14"/>
  <c r="C15268" i="14"/>
  <c r="C15271" i="14"/>
  <c r="C15273" i="14"/>
  <c r="C15274" i="14"/>
  <c r="C15281" i="14"/>
  <c r="C15288" i="14"/>
  <c r="C15291" i="14"/>
  <c r="C15302" i="14"/>
  <c r="C15307" i="14"/>
  <c r="C15313" i="14"/>
  <c r="C15318" i="14"/>
  <c r="C15320" i="14"/>
  <c r="C15322" i="14"/>
  <c r="C15328" i="14"/>
  <c r="C15332" i="14"/>
  <c r="C15336" i="14"/>
  <c r="C15344" i="14"/>
  <c r="C15350" i="14"/>
  <c r="C15351" i="14"/>
  <c r="C15352" i="14"/>
  <c r="C15358" i="14"/>
  <c r="C15359" i="14"/>
  <c r="C15360" i="14"/>
  <c r="C15363" i="14"/>
  <c r="C15368" i="14"/>
  <c r="C15382" i="14"/>
  <c r="C15388" i="14"/>
  <c r="C15400" i="14"/>
  <c r="C15409" i="14"/>
  <c r="C15410" i="14"/>
  <c r="C15423" i="14"/>
  <c r="C15433" i="14"/>
  <c r="C15443" i="14"/>
  <c r="C15447" i="14"/>
  <c r="C15453" i="14"/>
  <c r="C15457" i="14"/>
  <c r="C15463" i="14"/>
  <c r="C15514" i="14"/>
  <c r="C15516" i="14"/>
  <c r="C15524" i="14"/>
  <c r="C15528" i="14"/>
  <c r="C15531" i="14"/>
  <c r="C15536" i="14"/>
  <c r="C15539" i="14"/>
  <c r="C15545" i="14"/>
  <c r="C15548" i="14"/>
  <c r="C15552" i="14"/>
  <c r="C15558" i="14"/>
  <c r="C15562" i="14"/>
  <c r="C15566" i="14"/>
  <c r="C15571" i="14"/>
  <c r="C15574" i="14"/>
  <c r="C15576" i="14"/>
  <c r="C15585" i="14"/>
  <c r="C15593" i="14"/>
  <c r="C15608" i="14"/>
  <c r="C15610" i="14"/>
  <c r="C15629" i="14"/>
  <c r="C15638" i="14"/>
  <c r="C15646" i="14"/>
  <c r="C15650" i="14"/>
  <c r="C15658" i="14"/>
  <c r="C15659" i="14"/>
  <c r="C15666" i="14"/>
  <c r="C15679" i="14"/>
  <c r="C15697" i="14"/>
  <c r="C15698" i="14"/>
  <c r="C15706" i="14"/>
  <c r="C15709" i="14"/>
  <c r="C15712" i="14"/>
  <c r="C15717" i="14"/>
  <c r="C15718" i="14"/>
  <c r="C15722" i="14"/>
  <c r="C15737" i="14"/>
  <c r="C15738" i="14"/>
  <c r="C15742" i="14"/>
  <c r="C15747" i="14"/>
  <c r="C15754" i="14"/>
  <c r="C15755" i="14"/>
  <c r="C15758" i="14"/>
  <c r="C15762" i="14"/>
  <c r="C15765" i="14"/>
  <c r="C15770" i="14"/>
  <c r="C15776" i="14"/>
  <c r="C14232" i="14"/>
  <c r="C14240" i="14"/>
  <c r="C14242" i="14"/>
  <c r="C14247" i="14"/>
  <c r="C14272" i="14"/>
  <c r="C14278" i="14"/>
  <c r="C14280" i="14"/>
  <c r="C14286" i="14"/>
  <c r="C14291" i="14"/>
  <c r="C14296" i="14"/>
  <c r="C14301" i="14"/>
  <c r="C14304" i="14"/>
  <c r="C14310" i="14"/>
  <c r="C14315" i="14"/>
  <c r="C14318" i="14"/>
  <c r="C14322" i="14"/>
  <c r="C14327" i="14"/>
  <c r="C14338" i="14"/>
  <c r="C14343" i="14"/>
  <c r="C14346" i="14"/>
  <c r="C14349" i="14"/>
  <c r="C14353" i="14"/>
  <c r="C14360" i="14"/>
  <c r="C14361" i="14"/>
  <c r="C14368" i="14"/>
  <c r="C14371" i="14"/>
  <c r="C14376" i="14"/>
  <c r="C14381" i="14"/>
  <c r="C14387" i="14"/>
  <c r="C14392" i="14"/>
  <c r="C14395" i="14"/>
  <c r="C14398" i="14"/>
  <c r="C14400" i="14"/>
  <c r="C14402" i="14"/>
  <c r="C14405" i="14"/>
  <c r="C14416" i="14"/>
  <c r="C14419" i="14"/>
  <c r="C14423" i="14"/>
  <c r="C14424" i="14"/>
  <c r="C14468" i="14"/>
  <c r="C14583" i="14"/>
  <c r="C14588" i="14"/>
  <c r="C14591" i="14"/>
  <c r="C14600" i="14"/>
  <c r="C14608" i="14"/>
  <c r="C14615" i="14"/>
  <c r="C14620" i="14"/>
  <c r="C14621" i="14"/>
  <c r="C14623" i="14"/>
  <c r="C14624" i="14"/>
  <c r="C14636" i="14"/>
  <c r="C14639" i="14"/>
  <c r="C14641" i="14"/>
  <c r="C14645" i="14"/>
  <c r="C14647" i="14"/>
  <c r="C14649" i="14"/>
  <c r="C14653" i="14"/>
  <c r="C14660" i="14"/>
  <c r="C14666" i="14"/>
  <c r="C14668" i="14"/>
  <c r="C14672" i="14"/>
  <c r="C14687" i="14"/>
  <c r="C14693" i="14"/>
  <c r="C14696" i="14"/>
  <c r="C14702" i="14"/>
  <c r="C14705" i="14"/>
  <c r="C14708" i="14"/>
  <c r="C14712" i="14"/>
  <c r="C14714" i="14"/>
  <c r="C14721" i="14"/>
  <c r="C14722" i="14"/>
  <c r="C14726" i="14"/>
  <c r="C14727" i="14"/>
  <c r="C14733" i="14"/>
  <c r="C14735" i="14"/>
  <c r="C14740" i="14"/>
  <c r="C14743" i="14"/>
  <c r="C14748" i="14"/>
  <c r="C14750" i="14"/>
  <c r="C14751" i="14"/>
  <c r="C14765" i="14"/>
  <c r="C14766" i="14"/>
  <c r="C14781" i="14"/>
  <c r="C14782" i="14"/>
  <c r="C14791" i="14"/>
  <c r="C14794" i="14"/>
  <c r="C14796" i="14"/>
  <c r="C14800" i="14"/>
  <c r="C14803" i="14"/>
  <c r="C14805" i="14"/>
  <c r="C14811" i="14"/>
  <c r="C14812" i="14"/>
  <c r="C14831" i="14"/>
  <c r="C14839" i="14"/>
  <c r="C14848" i="14"/>
  <c r="C14851" i="14"/>
  <c r="C14856" i="14"/>
  <c r="C14859" i="14"/>
  <c r="C14863" i="14"/>
  <c r="C14877" i="14"/>
  <c r="C14878" i="14"/>
  <c r="C14886" i="14"/>
  <c r="C14891" i="14"/>
  <c r="C14895" i="14"/>
  <c r="C14898" i="14"/>
  <c r="C14902" i="14"/>
  <c r="C14908" i="14"/>
  <c r="C14913" i="14"/>
  <c r="C14917" i="14"/>
  <c r="C14921" i="14"/>
  <c r="C14925" i="14"/>
  <c r="C14928" i="14"/>
  <c r="C14935" i="14"/>
  <c r="C14944" i="14"/>
  <c r="C14947" i="14"/>
  <c r="C14950" i="14"/>
  <c r="C14955" i="14"/>
  <c r="C14958" i="14"/>
  <c r="C14960" i="14"/>
  <c r="C14961" i="14"/>
  <c r="C14962" i="14"/>
  <c r="C14969" i="14"/>
  <c r="C14972" i="14"/>
  <c r="C14977" i="14"/>
  <c r="C14986" i="14"/>
  <c r="C14997" i="14"/>
  <c r="C15002" i="14"/>
  <c r="C15010" i="14"/>
  <c r="C15014" i="14"/>
  <c r="C15019" i="14"/>
  <c r="C15021" i="14"/>
  <c r="C15022" i="14"/>
  <c r="C15027" i="14"/>
  <c r="C15029" i="14"/>
  <c r="C15034" i="14"/>
  <c r="C15037" i="14"/>
  <c r="C15045" i="14"/>
  <c r="C15048" i="14"/>
  <c r="C15054" i="14"/>
  <c r="C15056" i="14"/>
  <c r="C15059" i="14"/>
  <c r="C15066" i="14"/>
  <c r="C15067" i="14"/>
  <c r="C15069" i="14"/>
  <c r="C15072" i="14"/>
  <c r="C15077" i="14"/>
  <c r="C15079" i="14"/>
  <c r="C15086" i="14"/>
  <c r="C15087" i="14"/>
  <c r="C15089" i="14"/>
  <c r="C15094" i="14"/>
  <c r="C15102" i="14"/>
  <c r="C15114" i="14"/>
  <c r="C15119" i="14"/>
  <c r="C15124" i="14"/>
  <c r="C15127" i="14"/>
  <c r="C15131" i="14"/>
  <c r="C15137" i="14"/>
  <c r="C15138" i="14"/>
  <c r="C15139" i="14"/>
  <c r="C15144" i="14"/>
  <c r="C15147" i="14"/>
  <c r="C15155" i="14"/>
  <c r="C15156" i="14"/>
  <c r="C15157" i="14"/>
  <c r="C15166" i="14"/>
  <c r="C15170" i="14"/>
  <c r="C15177" i="14"/>
  <c r="C15180" i="14"/>
  <c r="C15182" i="14"/>
  <c r="C15189" i="14"/>
  <c r="C15192" i="14"/>
  <c r="C15195" i="14"/>
  <c r="C15198" i="14"/>
  <c r="C15204" i="14"/>
  <c r="C15207" i="14"/>
  <c r="C15212" i="14"/>
  <c r="C15215" i="14"/>
  <c r="C15220" i="14"/>
  <c r="C15224" i="14"/>
  <c r="C15229" i="14"/>
  <c r="C15236" i="14"/>
  <c r="C15238" i="14"/>
  <c r="C15248" i="14"/>
  <c r="C15251" i="14"/>
  <c r="C15254" i="14"/>
  <c r="C15256" i="14"/>
  <c r="C15266" i="14"/>
  <c r="C15267" i="14"/>
  <c r="C15275" i="14"/>
  <c r="C15276" i="14"/>
  <c r="C15280" i="14"/>
  <c r="C15284" i="14"/>
  <c r="C15286" i="14"/>
  <c r="C15289" i="14"/>
  <c r="C15290" i="14"/>
  <c r="C15295" i="14"/>
  <c r="C15296" i="14"/>
  <c r="C15301" i="14"/>
  <c r="C15304" i="14"/>
  <c r="C15308" i="14"/>
  <c r="C15311" i="14"/>
  <c r="C15316" i="14"/>
  <c r="C15319" i="14"/>
  <c r="C15321" i="14"/>
  <c r="C15326" i="14"/>
  <c r="C15331" i="14"/>
  <c r="C15334" i="14"/>
  <c r="C15338" i="14"/>
  <c r="C15339" i="14"/>
  <c r="C15345" i="14"/>
  <c r="C15356" i="14"/>
  <c r="C15357" i="14"/>
  <c r="C15361" i="14"/>
  <c r="C15366" i="14"/>
  <c r="C15369" i="14"/>
  <c r="C15372" i="14"/>
  <c r="C15377" i="14"/>
  <c r="C15381" i="14"/>
  <c r="C15386" i="14"/>
  <c r="C15387" i="14"/>
  <c r="C15393" i="14"/>
  <c r="C15398" i="14"/>
  <c r="C15401" i="14"/>
  <c r="C15407" i="14"/>
  <c r="C15408" i="14"/>
  <c r="C15413" i="14"/>
  <c r="C15414" i="14"/>
  <c r="C15420" i="14"/>
  <c r="C15426" i="14"/>
  <c r="C15431" i="14"/>
  <c r="C15434" i="14"/>
  <c r="C15440" i="14"/>
  <c r="C15441" i="14"/>
  <c r="C15444" i="14"/>
  <c r="C15450" i="14"/>
  <c r="C15455" i="14"/>
  <c r="C15461" i="14"/>
  <c r="C15513" i="14"/>
  <c r="C15518" i="14"/>
  <c r="C15526" i="14"/>
  <c r="C15529" i="14"/>
  <c r="C15534" i="14"/>
  <c r="C15538" i="14"/>
  <c r="C15540" i="14"/>
  <c r="C15543" i="14"/>
  <c r="C15546" i="14"/>
  <c r="C15556" i="14"/>
  <c r="C15559" i="14"/>
  <c r="C15564" i="14"/>
  <c r="C15568" i="14"/>
  <c r="C15573" i="14"/>
  <c r="C15577" i="14"/>
  <c r="C15582" i="14"/>
  <c r="C15586" i="14"/>
  <c r="C15587" i="14"/>
  <c r="C15592" i="14"/>
  <c r="C15595" i="14"/>
  <c r="C15598" i="14"/>
  <c r="C15600" i="14"/>
  <c r="C15605" i="14"/>
  <c r="C15606" i="14"/>
  <c r="C15609" i="14"/>
  <c r="C15616" i="14"/>
  <c r="C15617" i="14"/>
  <c r="C15623" i="14"/>
  <c r="C15624" i="14"/>
  <c r="C15627" i="14"/>
  <c r="C15632" i="14"/>
  <c r="C15634" i="14"/>
  <c r="C15635" i="14"/>
  <c r="C15640" i="14"/>
  <c r="C15643" i="14"/>
  <c r="C15649" i="14"/>
  <c r="C15653" i="14"/>
  <c r="C15655" i="14"/>
  <c r="C15664" i="14"/>
  <c r="C15665" i="14"/>
  <c r="C15667" i="14"/>
  <c r="C15669" i="14"/>
  <c r="C15675" i="14"/>
  <c r="C15680" i="14"/>
  <c r="C15681" i="14"/>
  <c r="C15684" i="14"/>
  <c r="C15688" i="14"/>
  <c r="C15695" i="14"/>
  <c r="C15696" i="14"/>
  <c r="C15701" i="14"/>
  <c r="C15703" i="14"/>
  <c r="C15711" i="14"/>
  <c r="C15716" i="14"/>
  <c r="C15720" i="14"/>
  <c r="C15723" i="14"/>
  <c r="C15728" i="14"/>
  <c r="C15732" i="14"/>
  <c r="C15734" i="14"/>
  <c r="C15736" i="14"/>
  <c r="C15740" i="14"/>
  <c r="C15741" i="14"/>
  <c r="C15748" i="14"/>
  <c r="C15750" i="14"/>
  <c r="C15753" i="14"/>
  <c r="C15756" i="14"/>
  <c r="C15759" i="14"/>
  <c r="C15763" i="14"/>
  <c r="C15766" i="14"/>
  <c r="C15768" i="14"/>
  <c r="C15771" i="14"/>
  <c r="C15774" i="14"/>
  <c r="C15777" i="14"/>
  <c r="C15781" i="14"/>
  <c r="C14230" i="14"/>
  <c r="C14293" i="14"/>
  <c r="C14329" i="14"/>
  <c r="C14348" i="14"/>
  <c r="C14351" i="14"/>
  <c r="C14355" i="14"/>
  <c r="C14358" i="14"/>
  <c r="C14370" i="14"/>
  <c r="C14378" i="14"/>
  <c r="C14404" i="14"/>
  <c r="C14586" i="14"/>
  <c r="C14592" i="14"/>
  <c r="C14681" i="14"/>
  <c r="C14686" i="14"/>
  <c r="C14700" i="14"/>
  <c r="C14704" i="14"/>
  <c r="C14761" i="14"/>
  <c r="C14776" i="14"/>
  <c r="C14784" i="14"/>
  <c r="C14840" i="14"/>
  <c r="C14850" i="14"/>
  <c r="C14888" i="14"/>
  <c r="C14927" i="14"/>
  <c r="C14942" i="14"/>
  <c r="C14984" i="14"/>
  <c r="C14989" i="14"/>
  <c r="C14992" i="14"/>
  <c r="C15035" i="14"/>
  <c r="C15041" i="14"/>
  <c r="C15103" i="14"/>
  <c r="C15111" i="14"/>
  <c r="C15122" i="14"/>
  <c r="C15168" i="14"/>
  <c r="C15187" i="14"/>
  <c r="C15232" i="14"/>
  <c r="C15258" i="14"/>
  <c r="C15269" i="14"/>
  <c r="C15292" i="14"/>
  <c r="C15325" i="14"/>
  <c r="C15341" i="14"/>
  <c r="C15390" i="14"/>
  <c r="C15395" i="14"/>
  <c r="C15403" i="14"/>
  <c r="C15462" i="14"/>
  <c r="C15555" i="14"/>
  <c r="C15579" i="14"/>
  <c r="C15584" i="14"/>
  <c r="C15591" i="14"/>
  <c r="C15602" i="14"/>
  <c r="C15621" i="14"/>
  <c r="C15641" i="14"/>
  <c r="C15647" i="14"/>
  <c r="C15668" i="14"/>
  <c r="C15690" i="14"/>
  <c r="C15725" i="14"/>
  <c r="C15764" i="14"/>
  <c r="C14265" i="14"/>
  <c r="C14601" i="14"/>
  <c r="C14605" i="14"/>
  <c r="C14616" i="14"/>
  <c r="C14630" i="14"/>
  <c r="C14869" i="14"/>
  <c r="C15149" i="14"/>
  <c r="C15160" i="14"/>
  <c r="C14237" i="14"/>
  <c r="C14238" i="14"/>
  <c r="C14255" i="14"/>
  <c r="C14261" i="14"/>
  <c r="C14411" i="14"/>
  <c r="C14607" i="14"/>
  <c r="C14701" i="14"/>
  <c r="C14818" i="14"/>
  <c r="C14904" i="14"/>
  <c r="C14987" i="14"/>
  <c r="C15098" i="14"/>
  <c r="C15651" i="14"/>
  <c r="C14981" i="14"/>
  <c r="C14862" i="14"/>
  <c r="C14369" i="14"/>
  <c r="C14384" i="14"/>
  <c r="C14409" i="14"/>
  <c r="C14453" i="14"/>
  <c r="C14595" i="14"/>
  <c r="C14244" i="14"/>
  <c r="C14252" i="14"/>
  <c r="C14254" i="14"/>
  <c r="C14258" i="14"/>
  <c r="C14263" i="14"/>
  <c r="C14282" i="14"/>
  <c r="C14430" i="14"/>
  <c r="C14436" i="14"/>
  <c r="C14437" i="14"/>
  <c r="C14440" i="14"/>
  <c r="C14443" i="14"/>
  <c r="C14446" i="14"/>
  <c r="C14447" i="14"/>
  <c r="C14451" i="14"/>
  <c r="C14454" i="14"/>
  <c r="C14456" i="14"/>
  <c r="C14458" i="14"/>
  <c r="C14465" i="14"/>
  <c r="C14469" i="14"/>
  <c r="C14475" i="14"/>
  <c r="C14476" i="14"/>
  <c r="C14481" i="14"/>
  <c r="C14491" i="14"/>
  <c r="C14495" i="14"/>
  <c r="C14500" i="14"/>
  <c r="C14502" i="14"/>
  <c r="C14503" i="14"/>
  <c r="C14504" i="14"/>
  <c r="C14513" i="14"/>
  <c r="C14515" i="14"/>
  <c r="C14517" i="14"/>
  <c r="C14520" i="14"/>
  <c r="C14522" i="14"/>
  <c r="C14523" i="14"/>
  <c r="C14524" i="14"/>
  <c r="C14525" i="14"/>
  <c r="C14527" i="14"/>
  <c r="C14535" i="14"/>
  <c r="C14548" i="14"/>
  <c r="C14553" i="14"/>
  <c r="C14556" i="14"/>
  <c r="C14564" i="14"/>
  <c r="C14602" i="14"/>
  <c r="C14635" i="14"/>
  <c r="C14816" i="14"/>
  <c r="C14819" i="14"/>
  <c r="C14822" i="14"/>
  <c r="C14824" i="14"/>
  <c r="C14861" i="14"/>
  <c r="C14865" i="14"/>
  <c r="C14867" i="14"/>
  <c r="C14885" i="14"/>
  <c r="C15123" i="14"/>
  <c r="C15150" i="14"/>
  <c r="C15151" i="14"/>
  <c r="C15193" i="14"/>
  <c r="C15201" i="14"/>
  <c r="C15422" i="14"/>
  <c r="C15425" i="14"/>
  <c r="C15628" i="14"/>
  <c r="C15657" i="14"/>
  <c r="C14434" i="14"/>
  <c r="C14445" i="14"/>
  <c r="C14233" i="14"/>
  <c r="C14259" i="14"/>
  <c r="C14331" i="14"/>
  <c r="C14441" i="14"/>
  <c r="C14450" i="14"/>
  <c r="C14549" i="14"/>
  <c r="C14566" i="14"/>
  <c r="C14569" i="14"/>
  <c r="C14572" i="14"/>
  <c r="C14578" i="14"/>
  <c r="C14804" i="14"/>
  <c r="C14825" i="14"/>
  <c r="C14830" i="14"/>
  <c r="C15429" i="14"/>
  <c r="C15454" i="14"/>
  <c r="C14253" i="14"/>
  <c r="C14256" i="14"/>
  <c r="C14268" i="14"/>
  <c r="C14284" i="14"/>
  <c r="C14332" i="14"/>
  <c r="C14435" i="14"/>
  <c r="C14442" i="14"/>
  <c r="C14448" i="14"/>
  <c r="C14457" i="14"/>
  <c r="C14462" i="14"/>
  <c r="C14472" i="14"/>
  <c r="C14473" i="14"/>
  <c r="C14479" i="14"/>
  <c r="C14482" i="14"/>
  <c r="C14488" i="14"/>
  <c r="C14506" i="14"/>
  <c r="C14512" i="14"/>
  <c r="C14526" i="14"/>
  <c r="C14528" i="14"/>
  <c r="C14529" i="14"/>
  <c r="C14540" i="14"/>
  <c r="C14542" i="14"/>
  <c r="C14545" i="14"/>
  <c r="C14546" i="14"/>
  <c r="C14551" i="14"/>
  <c r="C14559" i="14"/>
  <c r="C14562" i="14"/>
  <c r="C14567" i="14"/>
  <c r="C14571" i="14"/>
  <c r="C14628" i="14"/>
  <c r="C14637" i="14"/>
  <c r="C14814" i="14"/>
  <c r="C14823" i="14"/>
  <c r="C14826" i="14"/>
  <c r="C14864" i="14"/>
  <c r="C14866" i="14"/>
  <c r="C14871" i="14"/>
  <c r="C14980" i="14"/>
  <c r="C15745" i="14"/>
  <c r="C14829" i="14"/>
  <c r="C14431" i="14"/>
  <c r="C14570" i="14"/>
  <c r="C14632" i="14"/>
  <c r="C14275" i="14"/>
  <c r="C14449" i="14"/>
  <c r="C14452" i="14"/>
  <c r="C14496" i="14"/>
  <c r="C14568" i="14"/>
  <c r="C14471" i="14"/>
  <c r="C14432" i="14"/>
  <c r="C14576" i="14"/>
  <c r="C14455" i="14"/>
  <c r="C14461" i="14"/>
  <c r="C14497" i="14"/>
  <c r="C14508" i="14"/>
  <c r="C14510" i="14"/>
  <c r="C14514" i="14"/>
  <c r="C14516" i="14"/>
  <c r="C14521" i="14"/>
  <c r="C14536" i="14"/>
  <c r="C14557" i="14"/>
  <c r="C14565" i="14"/>
  <c r="C14573" i="14"/>
  <c r="C14575" i="14"/>
  <c r="C14577" i="14"/>
  <c r="C14604" i="14"/>
  <c r="C14612" i="14"/>
  <c r="C14638" i="14"/>
  <c r="C14813" i="14"/>
  <c r="C14817" i="14"/>
  <c r="C14820" i="14"/>
  <c r="C14868" i="14"/>
  <c r="C14870" i="14"/>
  <c r="C14433" i="14"/>
  <c r="C14438" i="14"/>
  <c r="C14439" i="14"/>
  <c r="C14463" i="14"/>
  <c r="C14464" i="14"/>
  <c r="C14470" i="14"/>
  <c r="C14478" i="14"/>
  <c r="C14483" i="14"/>
  <c r="C14486" i="14"/>
  <c r="C14490" i="14"/>
  <c r="C14492" i="14"/>
  <c r="C14501" i="14"/>
  <c r="C14505" i="14"/>
  <c r="C14507" i="14"/>
  <c r="C14519" i="14"/>
  <c r="C14532" i="14"/>
  <c r="C14534" i="14"/>
  <c r="C14537" i="14"/>
  <c r="C14544" i="14"/>
  <c r="C14555" i="14"/>
  <c r="C14560" i="14"/>
  <c r="C14561" i="14"/>
  <c r="C14579" i="14"/>
  <c r="C14617" i="14"/>
  <c r="C14634" i="14"/>
  <c r="C14821" i="14"/>
  <c r="C14827" i="14"/>
  <c r="C15430" i="14"/>
  <c r="C14260" i="14"/>
  <c r="C14547" i="14"/>
  <c r="C14236" i="14"/>
  <c r="C14239" i="14"/>
  <c r="C14474" i="14"/>
  <c r="C14477" i="14"/>
  <c r="C14484" i="14"/>
  <c r="C14489" i="14"/>
  <c r="C14493" i="14"/>
  <c r="C14509" i="14"/>
  <c r="C14530" i="14"/>
  <c r="C14533" i="14"/>
  <c r="C14539" i="14"/>
  <c r="C14543" i="14"/>
  <c r="C14550" i="14"/>
  <c r="C14554" i="14"/>
  <c r="C14558" i="14"/>
  <c r="C14563" i="14"/>
  <c r="C14574" i="14"/>
  <c r="C14581" i="14"/>
  <c r="C14444" i="14"/>
  <c r="C14459" i="14"/>
  <c r="C14460" i="14"/>
  <c r="C14480" i="14"/>
  <c r="C14485" i="14"/>
  <c r="C14487" i="14"/>
  <c r="C14494" i="14"/>
  <c r="C14498" i="14"/>
  <c r="C14499" i="14"/>
  <c r="C14518" i="14"/>
  <c r="C14531" i="14"/>
  <c r="C14538" i="14"/>
  <c r="C14541" i="14"/>
  <c r="C14552" i="14"/>
  <c r="C15203" i="14"/>
  <c r="C15011" i="14"/>
  <c r="C15428" i="14"/>
  <c r="C15671" i="14"/>
  <c r="C15672" i="14"/>
  <c r="C15686" i="14"/>
  <c r="C15445" i="14"/>
  <c r="C15677" i="14"/>
  <c r="C15678" i="14"/>
  <c r="C15418" i="14"/>
  <c r="C14511" i="14"/>
  <c r="C14580" i="14"/>
  <c r="C14938" i="14"/>
  <c r="C15105" i="14"/>
  <c r="C15261" i="14"/>
  <c r="C15394" i="14"/>
  <c r="C15580" i="14"/>
  <c r="C14582" i="14"/>
  <c r="C14769" i="14"/>
  <c r="C14771" i="14"/>
  <c r="C14774" i="14"/>
  <c r="C14906" i="14"/>
  <c r="C14912" i="14"/>
  <c r="C15097" i="14"/>
  <c r="C15263" i="14"/>
  <c r="C21616" i="14"/>
  <c r="C21617" i="14"/>
  <c r="C21618" i="14"/>
  <c r="C21619" i="14"/>
  <c r="C21620" i="14"/>
  <c r="C21621" i="14"/>
  <c r="C21622" i="14"/>
  <c r="C21623" i="14"/>
  <c r="C21624" i="14"/>
  <c r="C21625" i="14"/>
  <c r="C21626" i="14"/>
  <c r="C21627" i="14"/>
  <c r="C21628" i="14"/>
  <c r="C21629" i="14"/>
  <c r="C21630" i="14"/>
  <c r="C21631" i="14"/>
  <c r="C21632" i="14"/>
  <c r="C21633" i="14"/>
  <c r="C21634" i="14"/>
  <c r="C21635" i="14"/>
  <c r="C21636" i="14"/>
  <c r="C21637" i="14"/>
  <c r="C21638" i="14"/>
  <c r="C21639" i="14"/>
  <c r="C21640" i="14"/>
  <c r="C21641" i="14"/>
  <c r="C21642" i="14"/>
  <c r="C21643" i="14"/>
  <c r="C21644" i="14"/>
  <c r="C21645" i="14"/>
  <c r="C21646" i="14"/>
  <c r="C21647" i="14"/>
  <c r="C21648" i="14"/>
  <c r="C21649" i="14"/>
  <c r="C21650" i="14"/>
  <c r="C21651" i="14"/>
  <c r="C21652" i="14"/>
  <c r="C21653" i="14"/>
  <c r="C21654" i="14"/>
  <c r="C21655" i="14"/>
  <c r="C21656" i="14"/>
  <c r="C21657" i="14"/>
  <c r="C21658" i="14"/>
  <c r="C21659" i="14"/>
  <c r="C21660" i="14"/>
  <c r="C21661" i="14"/>
  <c r="C21662" i="14"/>
  <c r="C21663" i="14"/>
  <c r="C21664" i="14"/>
  <c r="C21665" i="14"/>
  <c r="C21666" i="14"/>
  <c r="C21667" i="14"/>
  <c r="C21668" i="14"/>
  <c r="C21669" i="14"/>
  <c r="C21670" i="14"/>
  <c r="C21671" i="14"/>
  <c r="C21672" i="14"/>
  <c r="C21673" i="14"/>
  <c r="C21674" i="14"/>
  <c r="C21675" i="14"/>
  <c r="C21676" i="14"/>
  <c r="C21677" i="14"/>
  <c r="C21678" i="14"/>
  <c r="C21679" i="14"/>
  <c r="C21680" i="14"/>
  <c r="C21681" i="14"/>
  <c r="C21682" i="14"/>
  <c r="C21683" i="14"/>
  <c r="C21684" i="14"/>
  <c r="C21685" i="14"/>
  <c r="C21686" i="14"/>
  <c r="C21687" i="14"/>
  <c r="C21688" i="14"/>
  <c r="C21689" i="14"/>
  <c r="C21690" i="14"/>
  <c r="C21691" i="14"/>
  <c r="C21692" i="14"/>
  <c r="C21693" i="14"/>
  <c r="C21694" i="14"/>
  <c r="C21695" i="14"/>
  <c r="C21696" i="14"/>
  <c r="C21697" i="14"/>
  <c r="C21698" i="14"/>
  <c r="C21699" i="14"/>
  <c r="C21700" i="14"/>
  <c r="C21701" i="14"/>
  <c r="C21702" i="14"/>
  <c r="C21703" i="14"/>
  <c r="C21704" i="14"/>
  <c r="C21705" i="14"/>
  <c r="C21706" i="14"/>
  <c r="C21707" i="14"/>
  <c r="C21708" i="14"/>
  <c r="C21709" i="14"/>
  <c r="C21710" i="14"/>
  <c r="C21711" i="14"/>
  <c r="C21712" i="14"/>
  <c r="C21713" i="14"/>
  <c r="C21714" i="14"/>
  <c r="C21715" i="14"/>
  <c r="C21716" i="14"/>
  <c r="C21717" i="14"/>
  <c r="C21718" i="14"/>
  <c r="C21719" i="14"/>
  <c r="C21720" i="14"/>
  <c r="C21721" i="14"/>
  <c r="C21722" i="14"/>
  <c r="C21723" i="14"/>
  <c r="C21724" i="14"/>
  <c r="C21725" i="14"/>
  <c r="C21726" i="14"/>
  <c r="C21727" i="14"/>
  <c r="C21728" i="14"/>
  <c r="C21729" i="14"/>
  <c r="C21730" i="14"/>
  <c r="C21731" i="14"/>
  <c r="C21732" i="14"/>
  <c r="C21733" i="14"/>
  <c r="C21734" i="14"/>
  <c r="C21735" i="14"/>
  <c r="C21736" i="14"/>
  <c r="C21737" i="14"/>
  <c r="C21738" i="14"/>
  <c r="C21739" i="14"/>
  <c r="C21740" i="14"/>
  <c r="C21741" i="14"/>
  <c r="C21742" i="14"/>
  <c r="C21743" i="14"/>
  <c r="C21744" i="14"/>
  <c r="C21745" i="14"/>
  <c r="C21746" i="14"/>
  <c r="C21747" i="14"/>
  <c r="C21748" i="14"/>
  <c r="C21749" i="14"/>
  <c r="C21750" i="14"/>
  <c r="C21751" i="14"/>
  <c r="C21752" i="14"/>
  <c r="C21753" i="14"/>
  <c r="C21754" i="14"/>
  <c r="C21755" i="14"/>
  <c r="C21756" i="14"/>
  <c r="C21757" i="14"/>
  <c r="C21758" i="14"/>
  <c r="C21759" i="14"/>
  <c r="C21760" i="14"/>
  <c r="C21761" i="14"/>
  <c r="C21762" i="14"/>
  <c r="C21763" i="14"/>
  <c r="C21764" i="14"/>
  <c r="C21765" i="14"/>
  <c r="C21766" i="14"/>
  <c r="C21767" i="14"/>
  <c r="C21768" i="14"/>
  <c r="C21769" i="14"/>
  <c r="C21770" i="14"/>
  <c r="C21771" i="14"/>
  <c r="C21772" i="14"/>
  <c r="C21773" i="14"/>
  <c r="C21774" i="14"/>
  <c r="C21775" i="14"/>
  <c r="C21776" i="14"/>
  <c r="C21777" i="14"/>
  <c r="C21778" i="14"/>
  <c r="C21779" i="14"/>
  <c r="C21780" i="14"/>
  <c r="C21781" i="14"/>
  <c r="C21782" i="14"/>
  <c r="C21783" i="14"/>
  <c r="C21784" i="14"/>
  <c r="C21785" i="14"/>
  <c r="C21786" i="14"/>
  <c r="C21787" i="14"/>
  <c r="C21788" i="14"/>
  <c r="C21789" i="14"/>
  <c r="C21790" i="14"/>
  <c r="C21791" i="14"/>
  <c r="C21792" i="14"/>
  <c r="C21793" i="14"/>
  <c r="C21794" i="14"/>
  <c r="C21795" i="14"/>
  <c r="C21796" i="14"/>
  <c r="C21797" i="14"/>
  <c r="C21798" i="14"/>
  <c r="C21799" i="14"/>
  <c r="C21800" i="14"/>
  <c r="C21801" i="14"/>
  <c r="C21802" i="14"/>
  <c r="C21803" i="14"/>
  <c r="C21804" i="14"/>
  <c r="C21805" i="14"/>
  <c r="C21806" i="14"/>
  <c r="C21807" i="14"/>
  <c r="C21808" i="14"/>
  <c r="C21809" i="14"/>
  <c r="C21810" i="14"/>
  <c r="C21811" i="14"/>
  <c r="C21812" i="14"/>
  <c r="C21813" i="14"/>
  <c r="C21814" i="14"/>
  <c r="C21815" i="14"/>
  <c r="C21816" i="14"/>
  <c r="C21817" i="14"/>
  <c r="C21818" i="14"/>
  <c r="C21819" i="14"/>
  <c r="C21820" i="14"/>
  <c r="C21821" i="14"/>
  <c r="C21822" i="14"/>
  <c r="C21823" i="14"/>
  <c r="C21824" i="14"/>
  <c r="C21825" i="14"/>
  <c r="C21826" i="14"/>
  <c r="C21827" i="14"/>
  <c r="C21828" i="14"/>
  <c r="C21829" i="14"/>
  <c r="C21830" i="14"/>
  <c r="C21831" i="14"/>
  <c r="C21832" i="14"/>
  <c r="C21833" i="14"/>
  <c r="C21834" i="14"/>
  <c r="C21835" i="14"/>
  <c r="C21836" i="14"/>
  <c r="C21837" i="14"/>
  <c r="C21838" i="14"/>
  <c r="C21839" i="14"/>
  <c r="C21840" i="14"/>
  <c r="C21841" i="14"/>
  <c r="C21842" i="14"/>
  <c r="C21843" i="14"/>
  <c r="C21844" i="14"/>
  <c r="C21845" i="14"/>
  <c r="C21846" i="14"/>
  <c r="C21847" i="14"/>
  <c r="C21848" i="14"/>
  <c r="C21849" i="14"/>
  <c r="C21850" i="14"/>
  <c r="C21851" i="14"/>
  <c r="C21852" i="14"/>
  <c r="C21853" i="14"/>
  <c r="C21854" i="14"/>
  <c r="C21855" i="14"/>
  <c r="C21856" i="14"/>
  <c r="C21857" i="14"/>
  <c r="C21858" i="14"/>
  <c r="C21859" i="14"/>
  <c r="C21860" i="14"/>
  <c r="C21861" i="14"/>
  <c r="C21862" i="14"/>
  <c r="C21863" i="14"/>
  <c r="C21864" i="14"/>
  <c r="C21865" i="14"/>
  <c r="C21866" i="14"/>
  <c r="C21867" i="14"/>
  <c r="C21868" i="14"/>
  <c r="C21869" i="14"/>
  <c r="C21870" i="14"/>
  <c r="C21871" i="14"/>
  <c r="C21872" i="14"/>
  <c r="C21873" i="14"/>
  <c r="C21874" i="14"/>
  <c r="C21875" i="14"/>
  <c r="C21876" i="14"/>
  <c r="C21877" i="14"/>
  <c r="C21878" i="14"/>
  <c r="C21879" i="14"/>
  <c r="C21880" i="14"/>
  <c r="C21881" i="14"/>
  <c r="C21882" i="14"/>
  <c r="C21883" i="14"/>
  <c r="C21884" i="14"/>
  <c r="C21885" i="14"/>
  <c r="C21886" i="14"/>
  <c r="C21887" i="14"/>
  <c r="C21888" i="14"/>
  <c r="C21889" i="14"/>
  <c r="C21890" i="14"/>
  <c r="C21891" i="14"/>
  <c r="C21892" i="14"/>
  <c r="C21893" i="14"/>
  <c r="C21894" i="14"/>
  <c r="C21895" i="14"/>
  <c r="C21896" i="14"/>
  <c r="C21897" i="14"/>
  <c r="C21898" i="14"/>
  <c r="C21899" i="14"/>
  <c r="C21900" i="14"/>
  <c r="C21901" i="14"/>
  <c r="C21902" i="14"/>
  <c r="C21903" i="14"/>
  <c r="C21904" i="14"/>
  <c r="C21905" i="14"/>
  <c r="C21906" i="14"/>
  <c r="C21907" i="14"/>
  <c r="C21908" i="14"/>
  <c r="C21909" i="14"/>
  <c r="C21910" i="14"/>
  <c r="C21911" i="14"/>
  <c r="C21912" i="14"/>
  <c r="C21913" i="14"/>
  <c r="C21914" i="14"/>
  <c r="C21915" i="14"/>
  <c r="C21916" i="14"/>
  <c r="C21917" i="14"/>
  <c r="C21918" i="14"/>
  <c r="C21919" i="14"/>
  <c r="C21920" i="14"/>
  <c r="C21921" i="14"/>
  <c r="C21922" i="14"/>
  <c r="C21923" i="14"/>
  <c r="C21924" i="14"/>
  <c r="C21925" i="14"/>
  <c r="C21926" i="14"/>
  <c r="C21927" i="14"/>
  <c r="C21928" i="14"/>
  <c r="C21929" i="14"/>
  <c r="C21930" i="14"/>
  <c r="C21931" i="14"/>
  <c r="C21932" i="14"/>
  <c r="C21933" i="14"/>
  <c r="C21934" i="14"/>
  <c r="C21935" i="14"/>
  <c r="C21936" i="14"/>
  <c r="C21937" i="14"/>
  <c r="C21938" i="14"/>
  <c r="C21939" i="14"/>
  <c r="C21940" i="14"/>
  <c r="C21941" i="14"/>
  <c r="C21942" i="14"/>
  <c r="C21943" i="14"/>
  <c r="C21944" i="14"/>
  <c r="C21945" i="14"/>
  <c r="C21946" i="14"/>
  <c r="C21947" i="14"/>
  <c r="C21948" i="14"/>
  <c r="C21949" i="14"/>
  <c r="C21950" i="14"/>
  <c r="C21951" i="14"/>
  <c r="C21952" i="14"/>
  <c r="C21953" i="14"/>
  <c r="C21954" i="14"/>
  <c r="C21955" i="14"/>
  <c r="C21956" i="14"/>
  <c r="C21957" i="14"/>
  <c r="C21958" i="14"/>
  <c r="C21959" i="14"/>
  <c r="C21960" i="14"/>
  <c r="C21961" i="14"/>
  <c r="C21962" i="14"/>
  <c r="C21963" i="14"/>
  <c r="C21964" i="14"/>
  <c r="C21965" i="14"/>
  <c r="C21966" i="14"/>
  <c r="C21967" i="14"/>
  <c r="C21968" i="14"/>
  <c r="C21969" i="14"/>
  <c r="C21970" i="14"/>
  <c r="C21971" i="14"/>
  <c r="C21972" i="14"/>
  <c r="C21973" i="14"/>
  <c r="C21974" i="14"/>
  <c r="C21975" i="14"/>
  <c r="C21976" i="14"/>
  <c r="C21977" i="14"/>
  <c r="C21978" i="14"/>
  <c r="C21979" i="14"/>
  <c r="C21980" i="14"/>
  <c r="C21981" i="14"/>
  <c r="C21982" i="14"/>
  <c r="C21983" i="14"/>
  <c r="C21984" i="14"/>
  <c r="C21985" i="14"/>
  <c r="C21986" i="14"/>
  <c r="C21987" i="14"/>
  <c r="C21988" i="14"/>
  <c r="C21989" i="14"/>
  <c r="C21990" i="14"/>
  <c r="C21991" i="14"/>
  <c r="C21992" i="14"/>
  <c r="C21993" i="14"/>
  <c r="C21994" i="14"/>
  <c r="C21995" i="14"/>
  <c r="C21996" i="14"/>
  <c r="C21997" i="14"/>
  <c r="C21998" i="14"/>
  <c r="C21999" i="14"/>
  <c r="C22000" i="14"/>
  <c r="C22001" i="14"/>
  <c r="C22002" i="14"/>
  <c r="C22003" i="14"/>
  <c r="C22004" i="14"/>
  <c r="C22005" i="14"/>
  <c r="C22006" i="14"/>
  <c r="C22007" i="14"/>
  <c r="C22008" i="14"/>
  <c r="C22009" i="14"/>
  <c r="C22010" i="14"/>
  <c r="C22011" i="14"/>
  <c r="C22012" i="14"/>
  <c r="C22013" i="14"/>
  <c r="C22014" i="14"/>
  <c r="C22015" i="14"/>
  <c r="C22016" i="14"/>
  <c r="C22017" i="14"/>
  <c r="C22018" i="14"/>
  <c r="C22019" i="14"/>
  <c r="C22020" i="14"/>
  <c r="C22021" i="14"/>
  <c r="C22022" i="14"/>
  <c r="C22023" i="14"/>
  <c r="C22024" i="14"/>
  <c r="C22025" i="14"/>
  <c r="C22026" i="14"/>
  <c r="C22027" i="14"/>
  <c r="C22028" i="14"/>
  <c r="C22029" i="14"/>
  <c r="C22030" i="14"/>
  <c r="C22031" i="14"/>
  <c r="C22032" i="14"/>
  <c r="C22033" i="14"/>
  <c r="C22034" i="14"/>
  <c r="C22035" i="14"/>
  <c r="C22036" i="14"/>
  <c r="C22037" i="14"/>
  <c r="C22038" i="14"/>
  <c r="C22039" i="14"/>
  <c r="C22040" i="14"/>
  <c r="C22041" i="14"/>
  <c r="C22042" i="14"/>
  <c r="C22043" i="14"/>
  <c r="C22044" i="14"/>
  <c r="C22045" i="14"/>
  <c r="C22046" i="14"/>
  <c r="C22047" i="14"/>
  <c r="C22048" i="14"/>
  <c r="C22049" i="14"/>
  <c r="C22050" i="14"/>
  <c r="C22051" i="14"/>
  <c r="C22052" i="14"/>
  <c r="C22053" i="14"/>
  <c r="C22054" i="14"/>
  <c r="C22055" i="14"/>
  <c r="C22056" i="14"/>
  <c r="C22057" i="14"/>
  <c r="C22058" i="14"/>
  <c r="C22059" i="14"/>
  <c r="C22060" i="14"/>
  <c r="C22061" i="14"/>
  <c r="C22062" i="14"/>
  <c r="C22063" i="14"/>
  <c r="C22064" i="14"/>
  <c r="C22065" i="14"/>
  <c r="C22066" i="14"/>
  <c r="C22067" i="14"/>
  <c r="C22068" i="14"/>
  <c r="C22069" i="14"/>
  <c r="C22070" i="14"/>
  <c r="C22071" i="14"/>
  <c r="C22072" i="14"/>
  <c r="C22073" i="14"/>
  <c r="C22074" i="14"/>
  <c r="C22075" i="14"/>
  <c r="C22076" i="14"/>
  <c r="C22077" i="14"/>
  <c r="C22078" i="14"/>
  <c r="C22079" i="14"/>
  <c r="C22080" i="14"/>
  <c r="C22081" i="14"/>
  <c r="C22082" i="14"/>
  <c r="C22083" i="14"/>
  <c r="C22084" i="14"/>
  <c r="C22085" i="14"/>
  <c r="C22086" i="14"/>
  <c r="C22087" i="14"/>
  <c r="C22088" i="14"/>
  <c r="C22089" i="14"/>
  <c r="C22090" i="14"/>
  <c r="C22091" i="14"/>
  <c r="C22092" i="14"/>
  <c r="C22093" i="14"/>
  <c r="C22094" i="14"/>
  <c r="C22095" i="14"/>
  <c r="C22096" i="14"/>
  <c r="C22097" i="14"/>
  <c r="C22098" i="14"/>
  <c r="C22099" i="14"/>
  <c r="C22100" i="14"/>
  <c r="C22101" i="14"/>
  <c r="C22102" i="14"/>
  <c r="C22103" i="14"/>
  <c r="C22104" i="14"/>
  <c r="C22105" i="14"/>
  <c r="C22106" i="14"/>
  <c r="C22107" i="14"/>
  <c r="C22108" i="14"/>
  <c r="C22109" i="14"/>
  <c r="C22110" i="14"/>
  <c r="C22111" i="14"/>
  <c r="C22112" i="14"/>
  <c r="C22113" i="14"/>
  <c r="C22114" i="14"/>
  <c r="C22115" i="14"/>
  <c r="C22116" i="14"/>
  <c r="C22117" i="14"/>
  <c r="C22118" i="14"/>
  <c r="C22119" i="14"/>
  <c r="C22120" i="14"/>
  <c r="C22121" i="14"/>
  <c r="C22122" i="14"/>
  <c r="C22123" i="14"/>
  <c r="C22124" i="14"/>
  <c r="C22125" i="14"/>
  <c r="C22126" i="14"/>
  <c r="C22127" i="14"/>
  <c r="C22128" i="14"/>
  <c r="C22129" i="14"/>
  <c r="C22130" i="14"/>
  <c r="C22131" i="14"/>
  <c r="C22132" i="14"/>
  <c r="C22133" i="14"/>
  <c r="C22134" i="14"/>
  <c r="C22135" i="14"/>
  <c r="C22136" i="14"/>
  <c r="C22137" i="14"/>
  <c r="C22138" i="14"/>
  <c r="C22139" i="14"/>
  <c r="C22140" i="14"/>
  <c r="C22141" i="14"/>
  <c r="C22142" i="14"/>
  <c r="C22143" i="14"/>
  <c r="C22144" i="14"/>
  <c r="C22145" i="14"/>
  <c r="C22146" i="14"/>
  <c r="C22147" i="14"/>
  <c r="C22148" i="14"/>
  <c r="C22149" i="14"/>
  <c r="C22150" i="14"/>
  <c r="C22151" i="14"/>
  <c r="C22152" i="14"/>
  <c r="C22153" i="14"/>
  <c r="C22154" i="14"/>
  <c r="C22155" i="14"/>
  <c r="C22156" i="14"/>
  <c r="C22157" i="14"/>
  <c r="C22158" i="14"/>
  <c r="C22159" i="14"/>
  <c r="C22160" i="14"/>
  <c r="C22161" i="14"/>
  <c r="C22162" i="14"/>
  <c r="C22163" i="14"/>
  <c r="C22164" i="14"/>
  <c r="C22165" i="14"/>
  <c r="C22166" i="14"/>
  <c r="C22167" i="14"/>
  <c r="C22168" i="14"/>
  <c r="C22169" i="14"/>
  <c r="C22170" i="14"/>
  <c r="C22171" i="14"/>
  <c r="C22172" i="14"/>
  <c r="C22173" i="14"/>
  <c r="C22174" i="14"/>
  <c r="C22175" i="14"/>
  <c r="C22176" i="14"/>
  <c r="C22177" i="14"/>
  <c r="C22178" i="14"/>
  <c r="C22179" i="14"/>
  <c r="C22180" i="14"/>
  <c r="C22181" i="14"/>
  <c r="C22182" i="14"/>
  <c r="C22183" i="14"/>
  <c r="C22184" i="14"/>
  <c r="C22185" i="14"/>
  <c r="C22186" i="14"/>
  <c r="C22187" i="14"/>
  <c r="C22188" i="14"/>
  <c r="C22189" i="14"/>
  <c r="C22190" i="14"/>
  <c r="C22191" i="14"/>
  <c r="C22192" i="14"/>
  <c r="C22193" i="14"/>
  <c r="C22194" i="14"/>
  <c r="C22195" i="14"/>
  <c r="C22196" i="14"/>
  <c r="C22197" i="14"/>
  <c r="C22198" i="14"/>
  <c r="C22199" i="14"/>
  <c r="C22200" i="14"/>
  <c r="C22201" i="14"/>
  <c r="C22202" i="14"/>
  <c r="C22203" i="14"/>
  <c r="C22204" i="14"/>
  <c r="C22205" i="14"/>
  <c r="C22206" i="14"/>
  <c r="C22207" i="14"/>
  <c r="C22208" i="14"/>
  <c r="C22209" i="14"/>
  <c r="C22210" i="14"/>
  <c r="C22211" i="14"/>
  <c r="C22212" i="14"/>
  <c r="C22213" i="14"/>
  <c r="C22214" i="14"/>
  <c r="C22215" i="14"/>
  <c r="C22216" i="14"/>
  <c r="C22217" i="14"/>
  <c r="C22218" i="14"/>
  <c r="C22219" i="14"/>
  <c r="C22220" i="14"/>
  <c r="C22221" i="14"/>
  <c r="C22222" i="14"/>
  <c r="C22223" i="14"/>
  <c r="C22224" i="14"/>
  <c r="C22225" i="14"/>
  <c r="C22226" i="14"/>
  <c r="C22227" i="14"/>
  <c r="C22228" i="14"/>
  <c r="C22229" i="14"/>
  <c r="C22230" i="14"/>
  <c r="C22231" i="14"/>
  <c r="C22232" i="14"/>
  <c r="C22233" i="14"/>
  <c r="C22234" i="14"/>
  <c r="C22235" i="14"/>
  <c r="C22236" i="14"/>
  <c r="C22237" i="14"/>
  <c r="C22238" i="14"/>
  <c r="C22239" i="14"/>
  <c r="C22240" i="14"/>
  <c r="C22241" i="14"/>
  <c r="C22242" i="14"/>
  <c r="C22243" i="14"/>
  <c r="C22244" i="14"/>
  <c r="C22245" i="14"/>
  <c r="C22246" i="14"/>
  <c r="C22247" i="14"/>
  <c r="C22248" i="14"/>
  <c r="C22249" i="14"/>
  <c r="C22250" i="14"/>
  <c r="C22251" i="14"/>
  <c r="C22252" i="14"/>
  <c r="C22253" i="14"/>
  <c r="C22254" i="14"/>
  <c r="C22255" i="14"/>
  <c r="C22256" i="14"/>
  <c r="C22257" i="14"/>
  <c r="C22258" i="14"/>
  <c r="C22259" i="14"/>
  <c r="C22260" i="14"/>
  <c r="C22261" i="14"/>
  <c r="C22262" i="14"/>
  <c r="C22263" i="14"/>
  <c r="C22264" i="14"/>
  <c r="C22265" i="14"/>
  <c r="C22266" i="14"/>
  <c r="C22267" i="14"/>
  <c r="C22268" i="14"/>
  <c r="C22269" i="14"/>
  <c r="C22270" i="14"/>
  <c r="C22271" i="14"/>
  <c r="C22272" i="14"/>
  <c r="C22273" i="14"/>
  <c r="C22274" i="14"/>
  <c r="C22275" i="14"/>
  <c r="C22276" i="14"/>
  <c r="C22277" i="14"/>
  <c r="C22278" i="14"/>
  <c r="C22279" i="14"/>
  <c r="C22280" i="14"/>
  <c r="C22281" i="14"/>
  <c r="C22282" i="14"/>
  <c r="C22283" i="14"/>
  <c r="C22284" i="14"/>
  <c r="C22285" i="14"/>
  <c r="C22286" i="14"/>
  <c r="C22287" i="14"/>
  <c r="C22288" i="14"/>
  <c r="C22289" i="14"/>
  <c r="C22290" i="14"/>
  <c r="C22291" i="14"/>
  <c r="C22292" i="14"/>
  <c r="C22293" i="14"/>
  <c r="C22294" i="14"/>
  <c r="C22295" i="14"/>
  <c r="C22296" i="14"/>
  <c r="C22297" i="14"/>
  <c r="C22298" i="14"/>
  <c r="C22299" i="14"/>
  <c r="C22300" i="14"/>
  <c r="C22301" i="14"/>
  <c r="C22302" i="14"/>
  <c r="C22303" i="14"/>
  <c r="C22304" i="14"/>
  <c r="C22305" i="14"/>
  <c r="C22306" i="14"/>
  <c r="C22307" i="14"/>
  <c r="C22308" i="14"/>
  <c r="C22309" i="14"/>
  <c r="C22310" i="14"/>
  <c r="C22311" i="14"/>
  <c r="C22312" i="14"/>
  <c r="C22313" i="14"/>
  <c r="C22314" i="14"/>
  <c r="C22315" i="14"/>
  <c r="C22316" i="14"/>
  <c r="C22317" i="14"/>
  <c r="C22318" i="14"/>
  <c r="C22319" i="14"/>
  <c r="C22320" i="14"/>
  <c r="C22321" i="14"/>
  <c r="C22322" i="14"/>
  <c r="C22323" i="14"/>
  <c r="C22324" i="14"/>
  <c r="C22325" i="14"/>
  <c r="C22326" i="14"/>
  <c r="C22327" i="14"/>
  <c r="C22328" i="14"/>
  <c r="C22329" i="14"/>
  <c r="C22330" i="14"/>
  <c r="C22331" i="14"/>
  <c r="C22332" i="14"/>
  <c r="C22333" i="14"/>
  <c r="C22334" i="14"/>
  <c r="C22335" i="14"/>
  <c r="C22336" i="14"/>
  <c r="C22337" i="14"/>
  <c r="C22338" i="14"/>
  <c r="C22339" i="14"/>
  <c r="C22340" i="14"/>
  <c r="C22341" i="14"/>
  <c r="C22342" i="14"/>
  <c r="C22343" i="14"/>
  <c r="C22344" i="14"/>
  <c r="C22345" i="14"/>
  <c r="C22346" i="14"/>
  <c r="C22347" i="14"/>
  <c r="C22348" i="14"/>
  <c r="C22349" i="14"/>
  <c r="C22350" i="14"/>
  <c r="C22351" i="14"/>
  <c r="C22352" i="14"/>
  <c r="C22353" i="14"/>
  <c r="C22354" i="14"/>
  <c r="C22355" i="14"/>
  <c r="C22356" i="14"/>
  <c r="C22357" i="14"/>
  <c r="C22358" i="14"/>
  <c r="C22359" i="14"/>
  <c r="C22360" i="14"/>
  <c r="C22361" i="14"/>
  <c r="C22362" i="14"/>
  <c r="C22363" i="14"/>
  <c r="C22364" i="14"/>
  <c r="C22365" i="14"/>
  <c r="C22366" i="14"/>
  <c r="C22367" i="14"/>
  <c r="C22368" i="14"/>
  <c r="C22369" i="14"/>
  <c r="C22370" i="14"/>
  <c r="C22371" i="14"/>
  <c r="C22372" i="14"/>
  <c r="C22373" i="14"/>
  <c r="C22374" i="14"/>
  <c r="C22375" i="14"/>
  <c r="C22376" i="14"/>
  <c r="C22377" i="14"/>
  <c r="C22378" i="14"/>
  <c r="C22379" i="14"/>
  <c r="C22380" i="14"/>
  <c r="C22381" i="14"/>
  <c r="C22382" i="14"/>
  <c r="C22383" i="14"/>
  <c r="C22384" i="14"/>
  <c r="C22385" i="14"/>
  <c r="C22386" i="14"/>
  <c r="C22387" i="14"/>
  <c r="C22388" i="14"/>
  <c r="C22389" i="14"/>
  <c r="C22390" i="14"/>
  <c r="C22391" i="14"/>
  <c r="C22392" i="14"/>
  <c r="C22393" i="14"/>
  <c r="C22394" i="14"/>
  <c r="C22395" i="14"/>
  <c r="C22396" i="14"/>
  <c r="C22397" i="14"/>
  <c r="C22398" i="14"/>
  <c r="C22399" i="14"/>
  <c r="C22400" i="14"/>
  <c r="C22401" i="14"/>
  <c r="C22402" i="14"/>
  <c r="C22403" i="14"/>
  <c r="C22404" i="14"/>
  <c r="C22405" i="14"/>
  <c r="C22406" i="14"/>
  <c r="C22407" i="14"/>
  <c r="C22408" i="14"/>
  <c r="C22409" i="14"/>
  <c r="C22410" i="14"/>
  <c r="C22411" i="14"/>
  <c r="C22412" i="14"/>
  <c r="C22413" i="14"/>
  <c r="C22414" i="14"/>
  <c r="C22415" i="14"/>
  <c r="C22416" i="14"/>
  <c r="C22417" i="14"/>
  <c r="C22418" i="14"/>
  <c r="C22419" i="14"/>
  <c r="C22420" i="14"/>
  <c r="C22421" i="14"/>
  <c r="C22422" i="14"/>
  <c r="C22423" i="14"/>
  <c r="C22424" i="14"/>
  <c r="C22425" i="14"/>
  <c r="C22426" i="14"/>
  <c r="C22427" i="14"/>
  <c r="C22428" i="14"/>
  <c r="C22429" i="14"/>
  <c r="C22430" i="14"/>
  <c r="C22431" i="14"/>
  <c r="C22432" i="14"/>
  <c r="C22433" i="14"/>
  <c r="C22434" i="14"/>
  <c r="C22435" i="14"/>
  <c r="C22436" i="14"/>
  <c r="C22437" i="14"/>
  <c r="C22438" i="14"/>
  <c r="C22439" i="14"/>
  <c r="C22440" i="14"/>
  <c r="C22441" i="14"/>
  <c r="C22442" i="14"/>
  <c r="C22443" i="14"/>
  <c r="C22444" i="14"/>
  <c r="C22445" i="14"/>
  <c r="C22446" i="14"/>
  <c r="C22447" i="14"/>
  <c r="C22448" i="14"/>
  <c r="C22449" i="14"/>
  <c r="C22450" i="14"/>
  <c r="C22451" i="14"/>
  <c r="C22452" i="14"/>
  <c r="C22453" i="14"/>
  <c r="C22454" i="14"/>
  <c r="C22455" i="14"/>
  <c r="C22456" i="14"/>
  <c r="C22457" i="14"/>
  <c r="C22458" i="14"/>
  <c r="C22459" i="14"/>
  <c r="C22460" i="14"/>
  <c r="C22461" i="14"/>
  <c r="C22462" i="14"/>
  <c r="C22463" i="14"/>
  <c r="C22464" i="14"/>
  <c r="C22465" i="14"/>
  <c r="C22466" i="14"/>
  <c r="C22467" i="14"/>
  <c r="C22468" i="14"/>
  <c r="C22469" i="14"/>
  <c r="C22470" i="14"/>
  <c r="C22471" i="14"/>
  <c r="C22472" i="14"/>
  <c r="C22473" i="14"/>
  <c r="C22474" i="14"/>
  <c r="C22475" i="14"/>
  <c r="C22476" i="14"/>
  <c r="C22477" i="14"/>
  <c r="C22478" i="14"/>
  <c r="C22479" i="14"/>
  <c r="C22480" i="14"/>
  <c r="C22481" i="14"/>
  <c r="C22482" i="14"/>
  <c r="C22483" i="14"/>
  <c r="C22484" i="14"/>
  <c r="C22485" i="14"/>
  <c r="C22486" i="14"/>
  <c r="C22487" i="14"/>
  <c r="C22488" i="14"/>
  <c r="C22489" i="14"/>
  <c r="C22490" i="14"/>
  <c r="C22491" i="14"/>
  <c r="C22492" i="14"/>
  <c r="C22493" i="14"/>
  <c r="C22494" i="14"/>
  <c r="C22495" i="14"/>
  <c r="C22496" i="14"/>
  <c r="C22497" i="14"/>
  <c r="C22498" i="14"/>
  <c r="C22499" i="14"/>
  <c r="C22500" i="14"/>
  <c r="C22501" i="14"/>
  <c r="C22502" i="14"/>
  <c r="C22503" i="14"/>
  <c r="C22504" i="14"/>
  <c r="C22505" i="14"/>
  <c r="C22506" i="14"/>
  <c r="C22507" i="14"/>
  <c r="C22508" i="14"/>
  <c r="C22509" i="14"/>
  <c r="C22510" i="14"/>
  <c r="C22511" i="14"/>
  <c r="C22512" i="14"/>
  <c r="C22513" i="14"/>
  <c r="C22514" i="14"/>
  <c r="C22515" i="14"/>
  <c r="C22516" i="14"/>
  <c r="C22517" i="14"/>
  <c r="C22518" i="14"/>
  <c r="C22519" i="14"/>
  <c r="C22520" i="14"/>
  <c r="C22521" i="14"/>
  <c r="C22522" i="14"/>
  <c r="C22523" i="14"/>
  <c r="C22524" i="14"/>
  <c r="C22525" i="14"/>
  <c r="C22526" i="14"/>
  <c r="C22527" i="14"/>
  <c r="C22528" i="14"/>
  <c r="C22529" i="14"/>
  <c r="C22530" i="14"/>
  <c r="C22531" i="14"/>
  <c r="C22532" i="14"/>
  <c r="C22533" i="14"/>
  <c r="C22534" i="14"/>
  <c r="C22535" i="14"/>
  <c r="C22536" i="14"/>
  <c r="C22537" i="14"/>
  <c r="C22538" i="14"/>
  <c r="C22539" i="14"/>
  <c r="C22540" i="14"/>
  <c r="C22541" i="14"/>
  <c r="C22542" i="14"/>
  <c r="C22543" i="14"/>
  <c r="C22544" i="14"/>
  <c r="C22545" i="14"/>
  <c r="C22546" i="14"/>
  <c r="C22547" i="14"/>
  <c r="C22548" i="14"/>
  <c r="C22549" i="14"/>
  <c r="C22550" i="14"/>
  <c r="C22551" i="14"/>
  <c r="C22552" i="14"/>
  <c r="C22553" i="14"/>
  <c r="C22554" i="14"/>
  <c r="C22555" i="14"/>
  <c r="C22556" i="14"/>
  <c r="C22557" i="14"/>
  <c r="C22558" i="14"/>
  <c r="C22559" i="14"/>
  <c r="C22560" i="14"/>
  <c r="C22561" i="14"/>
  <c r="C22562" i="14"/>
  <c r="C22563" i="14"/>
  <c r="C22564" i="14"/>
  <c r="C22565" i="14"/>
  <c r="C22566" i="14"/>
  <c r="C22567" i="14"/>
  <c r="C22568" i="14"/>
  <c r="C22569" i="14"/>
  <c r="C22570" i="14"/>
  <c r="C22571" i="14"/>
  <c r="C22572" i="14"/>
  <c r="C22573" i="14"/>
  <c r="C22574" i="14"/>
  <c r="C22575" i="14"/>
  <c r="C22576" i="14"/>
  <c r="C22577" i="14"/>
  <c r="C22578" i="14"/>
  <c r="C22579" i="14"/>
  <c r="C22580" i="14"/>
  <c r="C22581" i="14"/>
  <c r="C22582" i="14"/>
  <c r="C22583" i="14"/>
  <c r="C22584" i="14"/>
  <c r="C22585" i="14"/>
  <c r="C22586" i="14"/>
  <c r="C22587" i="14"/>
  <c r="C22588" i="14"/>
  <c r="C22589" i="14"/>
  <c r="C22590" i="14"/>
  <c r="C22591" i="14"/>
  <c r="C22592" i="14"/>
  <c r="C22593" i="14"/>
  <c r="C22594" i="14"/>
  <c r="C22595" i="14"/>
  <c r="C22596" i="14"/>
  <c r="C22597" i="14"/>
  <c r="C22598" i="14"/>
  <c r="C22599" i="14"/>
  <c r="C22600" i="14"/>
  <c r="C22601" i="14"/>
  <c r="C22602" i="14"/>
  <c r="C22603" i="14"/>
  <c r="C22604" i="14"/>
  <c r="C22605" i="14"/>
  <c r="C22606" i="14"/>
  <c r="C22607" i="14"/>
  <c r="C22608" i="14"/>
  <c r="C22609" i="14"/>
  <c r="C22610" i="14"/>
  <c r="C22611" i="14"/>
  <c r="C22612" i="14"/>
  <c r="C22613" i="14"/>
  <c r="C22614" i="14"/>
  <c r="C22615" i="14"/>
  <c r="C22616" i="14"/>
  <c r="C22617" i="14"/>
  <c r="C22618" i="14"/>
  <c r="C22619" i="14"/>
  <c r="C22620" i="14"/>
  <c r="C22621" i="14"/>
  <c r="C22622" i="14"/>
  <c r="C22623" i="14"/>
  <c r="C22624" i="14"/>
  <c r="C22625" i="14"/>
  <c r="C22626" i="14"/>
  <c r="C22627" i="14"/>
  <c r="C22628" i="14"/>
  <c r="C22629" i="14"/>
  <c r="C22630" i="14"/>
  <c r="C22631" i="14"/>
  <c r="C22632" i="14"/>
  <c r="C22633" i="14"/>
  <c r="C22634" i="14"/>
  <c r="C22635" i="14"/>
  <c r="C22636" i="14"/>
  <c r="C22637" i="14"/>
  <c r="C22638" i="14"/>
  <c r="C22639" i="14"/>
  <c r="C22640" i="14"/>
  <c r="C22641" i="14"/>
  <c r="C22642" i="14"/>
  <c r="C22643" i="14"/>
  <c r="C22644" i="14"/>
  <c r="C22645" i="14"/>
  <c r="C22646" i="14"/>
  <c r="C22647" i="14"/>
  <c r="C22648" i="14"/>
  <c r="C22649" i="14"/>
  <c r="C22650" i="14"/>
  <c r="C22651" i="14"/>
  <c r="C22652" i="14"/>
  <c r="C22653" i="14"/>
  <c r="C22654" i="14"/>
  <c r="C22655" i="14"/>
  <c r="C22656" i="14"/>
  <c r="C22657" i="14"/>
  <c r="C22658" i="14"/>
  <c r="C22659" i="14"/>
  <c r="C22660" i="14"/>
  <c r="C22661" i="14"/>
  <c r="C22662" i="14"/>
  <c r="C22663" i="14"/>
  <c r="C22664" i="14"/>
  <c r="C22665" i="14"/>
  <c r="C22666" i="14"/>
  <c r="C22667" i="14"/>
  <c r="C22668" i="14"/>
  <c r="C22669" i="14"/>
  <c r="C22670" i="14"/>
  <c r="C22671" i="14"/>
  <c r="C22672" i="14"/>
  <c r="C22673" i="14"/>
  <c r="C22674" i="14"/>
  <c r="C22675" i="14"/>
  <c r="C22676" i="14"/>
  <c r="C22677" i="14"/>
  <c r="C22678" i="14"/>
  <c r="C22679" i="14"/>
  <c r="C22680" i="14"/>
  <c r="C22681" i="14"/>
  <c r="C22682" i="14"/>
  <c r="C22683" i="14"/>
  <c r="C22684" i="14"/>
  <c r="C22685" i="14"/>
  <c r="C22686" i="14"/>
  <c r="C22687" i="14"/>
  <c r="C22688" i="14"/>
  <c r="C22689" i="14"/>
  <c r="C22690" i="14"/>
  <c r="C22691" i="14"/>
  <c r="C22692" i="14"/>
  <c r="C22693" i="14"/>
  <c r="C22694" i="14"/>
  <c r="C22695" i="14"/>
  <c r="C22696" i="14"/>
  <c r="C22697" i="14"/>
  <c r="C22698" i="14"/>
  <c r="C22699" i="14"/>
  <c r="C22700" i="14"/>
  <c r="C22701" i="14"/>
  <c r="C22702" i="14"/>
  <c r="C22703" i="14"/>
  <c r="C22704" i="14"/>
  <c r="C22705" i="14"/>
  <c r="C22706" i="14"/>
  <c r="C22707" i="14"/>
  <c r="C22708" i="14"/>
  <c r="C22709" i="14"/>
  <c r="C22710" i="14"/>
  <c r="C22711" i="14"/>
  <c r="C22712" i="14"/>
  <c r="C22713" i="14"/>
  <c r="C22714" i="14"/>
  <c r="C22715" i="14"/>
  <c r="C22716" i="14"/>
  <c r="C22717" i="14"/>
  <c r="C22718" i="14"/>
  <c r="C22719" i="14"/>
  <c r="C22720" i="14"/>
  <c r="C22721" i="14"/>
  <c r="C22722" i="14"/>
  <c r="C22723" i="14"/>
  <c r="C22724" i="14"/>
  <c r="C22725" i="14"/>
  <c r="C22726" i="14"/>
  <c r="C22727" i="14"/>
  <c r="C22728" i="14"/>
  <c r="C22729" i="14"/>
  <c r="C22730" i="14"/>
  <c r="C22731" i="14"/>
  <c r="C22732" i="14"/>
  <c r="C22733" i="14"/>
  <c r="C22734" i="14"/>
  <c r="C22735" i="14"/>
  <c r="C22736" i="14"/>
  <c r="C22737" i="14"/>
  <c r="C22738" i="14"/>
  <c r="C22739" i="14"/>
  <c r="C22740" i="14"/>
  <c r="C22741" i="14"/>
  <c r="C22742" i="14"/>
  <c r="C22743" i="14"/>
  <c r="C22744" i="14"/>
  <c r="C22745" i="14"/>
  <c r="C22746" i="14"/>
  <c r="C22747" i="14"/>
  <c r="C22748" i="14"/>
  <c r="C22749" i="14"/>
  <c r="C22750" i="14"/>
  <c r="C22751" i="14"/>
  <c r="C22752" i="14"/>
  <c r="C22753" i="14"/>
  <c r="C22754" i="14"/>
  <c r="C22755" i="14"/>
  <c r="C22756" i="14"/>
  <c r="C22757" i="14"/>
  <c r="C22758" i="14"/>
  <c r="C22759" i="14"/>
  <c r="C22760" i="14"/>
  <c r="C22761" i="14"/>
  <c r="C22762" i="14"/>
  <c r="C22763" i="14"/>
  <c r="C22764" i="14"/>
  <c r="C22765" i="14"/>
  <c r="C22766" i="14"/>
  <c r="C22767" i="14"/>
  <c r="C22768" i="14"/>
  <c r="C22769" i="14"/>
  <c r="C22770" i="14"/>
  <c r="C22771" i="14"/>
  <c r="C22772" i="14"/>
  <c r="C22773" i="14"/>
  <c r="C22774" i="14"/>
  <c r="C22775" i="14"/>
  <c r="C22776" i="14"/>
  <c r="C22777" i="14"/>
  <c r="C22778" i="14"/>
  <c r="C22779" i="14"/>
  <c r="C22780" i="14"/>
  <c r="C22781" i="14"/>
  <c r="C22782" i="14"/>
  <c r="C22783" i="14"/>
  <c r="C22784" i="14"/>
  <c r="C2298" i="14"/>
  <c r="C3276" i="14"/>
  <c r="C3279" i="14"/>
  <c r="C3282" i="14"/>
  <c r="C3285" i="14"/>
  <c r="C3286" i="14"/>
  <c r="C3290" i="14"/>
  <c r="C3291" i="14"/>
  <c r="C3293" i="14"/>
  <c r="C3298" i="14"/>
  <c r="C3304" i="14"/>
  <c r="C3305" i="14"/>
  <c r="C3306" i="14"/>
  <c r="C3308" i="14"/>
  <c r="C3309" i="14"/>
  <c r="C3310" i="14"/>
  <c r="C3311" i="14"/>
  <c r="C3312" i="14"/>
  <c r="C3315" i="14"/>
  <c r="C3316" i="14"/>
  <c r="C3319" i="14"/>
  <c r="C3321" i="14"/>
  <c r="C3322" i="14"/>
  <c r="C3326" i="14"/>
  <c r="C3327" i="14"/>
  <c r="C3329" i="14"/>
  <c r="C3334" i="14"/>
  <c r="C3337" i="14"/>
  <c r="C3339" i="14"/>
  <c r="C3343" i="14"/>
  <c r="C3347" i="14"/>
  <c r="C3348" i="14"/>
  <c r="C3351" i="14"/>
  <c r="C3357" i="14"/>
  <c r="C3358" i="14"/>
  <c r="C3359" i="14"/>
  <c r="C3371" i="14"/>
  <c r="C3372" i="14"/>
  <c r="C3376" i="14"/>
  <c r="C3391" i="14"/>
  <c r="C3394" i="14"/>
  <c r="C3395" i="14"/>
  <c r="C3396" i="14"/>
  <c r="C3397" i="14"/>
  <c r="C3399" i="14"/>
  <c r="C3402" i="14"/>
  <c r="C3407" i="14"/>
  <c r="C3408" i="14"/>
  <c r="C3410" i="14"/>
  <c r="C3411" i="14"/>
  <c r="C3415" i="14"/>
  <c r="C3416" i="14"/>
  <c r="C3417" i="14"/>
  <c r="C3419" i="14"/>
  <c r="C3439" i="14"/>
  <c r="C3443" i="14"/>
  <c r="C3446" i="14"/>
  <c r="C3447" i="14"/>
  <c r="C3450" i="14"/>
  <c r="C3455" i="14"/>
  <c r="C3456" i="14"/>
  <c r="C3463" i="14"/>
  <c r="C3465" i="14"/>
  <c r="C3466" i="14"/>
  <c r="C3468" i="14"/>
  <c r="C3469" i="14"/>
  <c r="C3474" i="14"/>
  <c r="C3478" i="14"/>
  <c r="C3480" i="14"/>
  <c r="C3487" i="14"/>
  <c r="C3488" i="14"/>
  <c r="C3490" i="14"/>
  <c r="C3491" i="14"/>
  <c r="C3493" i="14"/>
  <c r="C3496" i="14"/>
  <c r="C3497" i="14"/>
  <c r="C3502" i="14"/>
  <c r="C3530" i="14"/>
  <c r="C3532" i="14"/>
  <c r="C3533" i="14"/>
  <c r="C3534" i="14"/>
  <c r="C3535" i="14"/>
  <c r="C3537" i="14"/>
  <c r="C3538" i="14"/>
  <c r="C3547" i="14"/>
  <c r="C3550" i="14"/>
  <c r="C3552" i="14"/>
  <c r="C3556" i="14"/>
  <c r="C3557" i="14"/>
  <c r="C3562" i="14"/>
  <c r="C3567" i="14"/>
  <c r="C3577" i="14"/>
  <c r="C3578" i="14"/>
  <c r="C3579" i="14"/>
  <c r="C3582" i="14"/>
  <c r="C3585" i="14"/>
  <c r="C3589" i="14"/>
  <c r="C3592" i="14"/>
  <c r="C3593" i="14"/>
  <c r="C3595" i="14"/>
  <c r="C3600" i="14"/>
  <c r="C3601" i="14"/>
  <c r="C3609" i="14"/>
  <c r="C3610" i="14"/>
  <c r="C3611" i="14"/>
  <c r="C3612" i="14"/>
  <c r="C3613" i="14"/>
  <c r="C3614" i="14"/>
  <c r="C3615" i="14"/>
  <c r="C3616" i="14"/>
  <c r="C3617" i="14"/>
  <c r="C3618" i="14"/>
  <c r="C3619" i="14"/>
  <c r="C3620" i="14"/>
  <c r="C3621" i="14"/>
  <c r="C3622" i="14"/>
  <c r="C3623" i="14"/>
  <c r="C3624" i="14"/>
  <c r="C3625" i="14"/>
  <c r="C3626" i="14"/>
  <c r="C3627" i="14"/>
  <c r="C3628" i="14"/>
  <c r="C3629" i="14"/>
  <c r="C3630" i="14"/>
  <c r="C3631" i="14"/>
  <c r="C3632" i="14"/>
  <c r="C3633" i="14"/>
  <c r="C3634" i="14"/>
  <c r="C3635" i="14"/>
  <c r="C3636" i="14"/>
  <c r="C3637" i="14"/>
  <c r="C3638" i="14"/>
  <c r="C3639" i="14"/>
  <c r="C3640" i="14"/>
  <c r="C3641" i="14"/>
  <c r="C3642" i="14"/>
  <c r="C3643" i="14"/>
  <c r="C3644" i="14"/>
  <c r="C3645" i="14"/>
  <c r="C3646" i="14"/>
  <c r="C3647" i="14"/>
  <c r="C3648" i="14"/>
  <c r="C3649" i="14"/>
  <c r="C3650" i="14"/>
  <c r="C3651" i="14"/>
  <c r="C3652" i="14"/>
  <c r="C3653" i="14"/>
  <c r="C3654" i="14"/>
  <c r="C3655" i="14"/>
  <c r="C3658" i="14"/>
  <c r="C3659" i="14"/>
  <c r="C3660" i="14"/>
  <c r="C3661" i="14"/>
  <c r="C3663" i="14"/>
  <c r="C3665" i="14"/>
  <c r="C3666" i="14"/>
  <c r="C3668" i="14"/>
  <c r="C3669" i="14"/>
  <c r="C3671" i="14"/>
  <c r="C3675" i="14"/>
  <c r="C3676" i="14"/>
  <c r="C3677" i="14"/>
  <c r="C3678" i="14"/>
  <c r="C3679" i="14"/>
  <c r="C3680" i="14"/>
  <c r="C3681" i="14"/>
  <c r="C3682" i="14"/>
  <c r="C3683" i="14"/>
  <c r="C3684" i="14"/>
  <c r="C3685" i="14"/>
  <c r="C3686" i="14"/>
  <c r="C3687" i="14"/>
  <c r="C3688" i="14"/>
  <c r="C3689" i="14"/>
  <c r="C3690" i="14"/>
  <c r="C3691" i="14"/>
  <c r="C3692" i="14"/>
  <c r="C3693" i="14"/>
  <c r="C3694" i="14"/>
  <c r="C3695" i="14"/>
  <c r="C3696" i="14"/>
  <c r="C3697" i="14"/>
  <c r="C3698" i="14"/>
  <c r="C3699" i="14"/>
  <c r="C3700" i="14"/>
  <c r="C3701" i="14"/>
  <c r="C3702" i="14"/>
  <c r="C3703" i="14"/>
  <c r="C3704" i="14"/>
  <c r="C3705" i="14"/>
  <c r="C3706" i="14"/>
  <c r="C3707" i="14"/>
  <c r="C3709" i="14"/>
  <c r="C3710" i="14"/>
  <c r="C3711" i="14"/>
  <c r="C3712" i="14"/>
  <c r="C3713" i="14"/>
  <c r="C3714" i="14"/>
  <c r="C3715" i="14"/>
  <c r="C3716" i="14"/>
  <c r="C3717" i="14"/>
  <c r="C3718" i="14"/>
  <c r="C3719" i="14"/>
  <c r="C3720" i="14"/>
  <c r="C3721" i="14"/>
  <c r="C3722" i="14"/>
  <c r="C3723" i="14"/>
  <c r="C3724" i="14"/>
  <c r="C3725" i="14"/>
  <c r="C3726" i="14"/>
  <c r="C3727" i="14"/>
  <c r="C3728" i="14"/>
  <c r="C3729" i="14"/>
  <c r="C3730" i="14"/>
  <c r="C3731" i="14"/>
  <c r="C3732" i="14"/>
  <c r="C3733" i="14"/>
  <c r="C3734" i="14"/>
  <c r="C3735" i="14"/>
  <c r="C3736" i="14"/>
  <c r="C3737" i="14"/>
  <c r="C3738" i="14"/>
  <c r="C3740" i="14"/>
  <c r="C3743" i="14"/>
  <c r="C3744" i="14"/>
  <c r="C3745" i="14"/>
  <c r="C3746" i="14"/>
  <c r="C3747" i="14"/>
  <c r="C3748" i="14"/>
  <c r="C3749" i="14"/>
  <c r="C3750" i="14"/>
  <c r="C3751" i="14"/>
  <c r="C3752" i="14"/>
  <c r="C3753" i="14"/>
  <c r="C3754" i="14"/>
  <c r="C3755" i="14"/>
  <c r="C3756" i="14"/>
  <c r="C3757" i="14"/>
  <c r="C3758" i="14"/>
  <c r="C3759" i="14"/>
  <c r="C3760" i="14"/>
  <c r="C3761" i="14"/>
  <c r="C3762" i="14"/>
  <c r="C3763" i="14"/>
  <c r="C3764" i="14"/>
  <c r="C3765" i="14"/>
  <c r="C3766" i="14"/>
  <c r="C3767" i="14"/>
  <c r="C3768" i="14"/>
  <c r="C3769" i="14"/>
  <c r="C3770" i="14"/>
  <c r="C3771" i="14"/>
  <c r="C3772" i="14"/>
  <c r="C3773" i="14"/>
  <c r="C3774" i="14"/>
  <c r="C3775" i="14"/>
  <c r="C3776" i="14"/>
  <c r="C3777" i="14"/>
  <c r="C3778" i="14"/>
  <c r="C3779" i="14"/>
  <c r="C3780" i="14"/>
  <c r="C3781" i="14"/>
  <c r="C3782" i="14"/>
  <c r="C3783" i="14"/>
  <c r="C3784" i="14"/>
  <c r="C3785" i="14"/>
  <c r="C3786" i="14"/>
  <c r="C3787" i="14"/>
  <c r="C3788" i="14"/>
  <c r="C3789" i="14"/>
  <c r="C3790" i="14"/>
  <c r="C3791" i="14"/>
  <c r="C3792" i="14"/>
  <c r="C3793" i="14"/>
  <c r="C3794" i="14"/>
  <c r="C3795" i="14"/>
  <c r="C3796" i="14"/>
  <c r="C3797" i="14"/>
  <c r="C3798" i="14"/>
  <c r="C3799" i="14"/>
  <c r="C3800" i="14"/>
  <c r="C3801" i="14"/>
  <c r="C3802" i="14"/>
  <c r="C3803" i="14"/>
  <c r="C3804" i="14"/>
  <c r="C3805" i="14"/>
  <c r="C3806" i="14"/>
  <c r="C3807" i="14"/>
  <c r="C3808" i="14"/>
  <c r="C3809" i="14"/>
  <c r="C3810" i="14"/>
  <c r="C3811" i="14"/>
  <c r="C3812" i="14"/>
  <c r="C3813" i="14"/>
  <c r="C3815" i="14"/>
  <c r="C3816" i="14"/>
  <c r="C3817" i="14"/>
  <c r="C3818" i="14"/>
  <c r="C3819" i="14"/>
  <c r="C3820" i="14"/>
  <c r="C3821" i="14"/>
  <c r="C3822" i="14"/>
  <c r="C3823" i="14"/>
  <c r="C3824" i="14"/>
  <c r="C3825" i="14"/>
  <c r="C3826" i="14"/>
  <c r="C3827" i="14"/>
  <c r="C3828" i="14"/>
  <c r="C3829" i="14"/>
  <c r="C3830" i="14"/>
  <c r="C3831" i="14"/>
  <c r="C3832" i="14"/>
  <c r="C3833" i="14"/>
  <c r="C3834" i="14"/>
  <c r="C3835" i="14"/>
  <c r="C3836" i="14"/>
  <c r="C3837" i="14"/>
  <c r="C3838" i="14"/>
  <c r="C3839" i="14"/>
  <c r="C3840" i="14"/>
  <c r="C3841" i="14"/>
  <c r="C3842" i="14"/>
  <c r="C3843" i="14"/>
  <c r="C3844" i="14"/>
  <c r="C3845" i="14"/>
  <c r="C3846" i="14"/>
  <c r="C3847" i="14"/>
  <c r="C3848" i="14"/>
  <c r="C3849" i="14"/>
  <c r="C3850" i="14"/>
  <c r="C3851" i="14"/>
  <c r="C3852" i="14"/>
  <c r="C3853" i="14"/>
  <c r="C3854" i="14"/>
  <c r="C3855" i="14"/>
  <c r="C3856" i="14"/>
  <c r="C3857" i="14"/>
  <c r="C3858" i="14"/>
  <c r="C3861" i="14"/>
  <c r="C3862" i="14"/>
  <c r="C3863" i="14"/>
  <c r="C3864" i="14"/>
  <c r="C3865" i="14"/>
  <c r="C3868" i="14"/>
  <c r="C3869" i="14"/>
  <c r="C3870" i="14"/>
  <c r="C3871" i="14"/>
  <c r="C3872" i="14"/>
  <c r="C3873" i="14"/>
  <c r="C3874" i="14"/>
  <c r="C3875" i="14"/>
  <c r="C3876" i="14"/>
  <c r="C3877" i="14"/>
  <c r="C3878" i="14"/>
  <c r="C3879" i="14"/>
  <c r="C3880" i="14"/>
  <c r="C3881" i="14"/>
  <c r="C3882" i="14"/>
  <c r="C3883" i="14"/>
  <c r="C3884" i="14"/>
  <c r="C3885" i="14"/>
  <c r="C3886" i="14"/>
  <c r="C3887" i="14"/>
  <c r="C3888" i="14"/>
  <c r="C3889" i="14"/>
  <c r="C3890" i="14"/>
  <c r="C3891" i="14"/>
  <c r="C3892" i="14"/>
  <c r="C3893" i="14"/>
  <c r="C3894" i="14"/>
  <c r="C3895" i="14"/>
  <c r="C3896" i="14"/>
  <c r="C3897" i="14"/>
  <c r="C3898" i="14"/>
  <c r="C3899" i="14"/>
  <c r="C3900" i="14"/>
  <c r="C3901" i="14"/>
  <c r="C3902" i="14"/>
  <c r="C3903" i="14"/>
  <c r="C3904" i="14"/>
  <c r="C3905" i="14"/>
  <c r="C3906" i="14"/>
  <c r="C3907" i="14"/>
  <c r="C3908" i="14"/>
  <c r="C3909" i="14"/>
  <c r="C3910" i="14"/>
  <c r="C3911" i="14"/>
  <c r="C3912" i="14"/>
  <c r="C3913" i="14"/>
  <c r="C3914" i="14"/>
  <c r="C3915" i="14"/>
  <c r="C3916" i="14"/>
  <c r="C3917" i="14"/>
  <c r="C3918" i="14"/>
  <c r="C3919" i="14"/>
  <c r="C3920" i="14"/>
  <c r="C3921" i="14"/>
  <c r="C3922" i="14"/>
  <c r="C3923" i="14"/>
  <c r="C3924" i="14"/>
  <c r="C3925" i="14"/>
  <c r="C3926" i="14"/>
  <c r="C3927" i="14"/>
  <c r="C3928" i="14"/>
  <c r="C3929" i="14"/>
  <c r="C3930" i="14"/>
  <c r="C3931" i="14"/>
  <c r="C3932" i="14"/>
  <c r="C3933" i="14"/>
  <c r="C3934" i="14"/>
  <c r="C3936" i="14"/>
  <c r="C3937" i="14"/>
  <c r="C3938" i="14"/>
  <c r="C3939" i="14"/>
  <c r="C3940" i="14"/>
  <c r="C3941" i="14"/>
  <c r="C3942" i="14"/>
  <c r="C3943" i="14"/>
  <c r="C3944" i="14"/>
  <c r="C3945" i="14"/>
  <c r="C3946" i="14"/>
  <c r="C3947" i="14"/>
  <c r="C3948" i="14"/>
  <c r="C3949" i="14"/>
  <c r="C3950" i="14"/>
  <c r="C3951" i="14"/>
  <c r="C3952" i="14"/>
  <c r="C3953" i="14"/>
  <c r="C3954" i="14"/>
  <c r="C3955" i="14"/>
  <c r="C3956" i="14"/>
  <c r="C3957" i="14"/>
  <c r="C3958" i="14"/>
  <c r="C3959" i="14"/>
  <c r="C3960" i="14"/>
  <c r="C3961" i="14"/>
  <c r="C3962" i="14"/>
  <c r="C3963" i="14"/>
  <c r="C3964" i="14"/>
  <c r="C3965" i="14"/>
  <c r="C3966" i="14"/>
  <c r="C3967" i="14"/>
  <c r="C3968" i="14"/>
  <c r="C3969" i="14"/>
  <c r="C3970" i="14"/>
  <c r="C3971" i="14"/>
  <c r="C3972" i="14"/>
  <c r="C3973" i="14"/>
  <c r="C3974" i="14"/>
  <c r="C3975" i="14"/>
  <c r="C3976" i="14"/>
  <c r="C3977" i="14"/>
  <c r="C3978" i="14"/>
  <c r="C3979" i="14"/>
  <c r="C3980" i="14"/>
  <c r="C3981" i="14"/>
  <c r="C3982" i="14"/>
  <c r="C3983" i="14"/>
  <c r="C3984" i="14"/>
  <c r="C3985" i="14"/>
  <c r="C3987" i="14"/>
  <c r="C3988" i="14"/>
  <c r="C3989" i="14"/>
  <c r="C3990" i="14"/>
  <c r="C3992" i="14"/>
  <c r="C3993" i="14"/>
  <c r="C3994" i="14"/>
  <c r="C3995" i="14"/>
  <c r="C3996" i="14"/>
  <c r="C3997" i="14"/>
  <c r="C3998" i="14"/>
  <c r="C3999" i="14"/>
  <c r="C4000" i="14"/>
  <c r="C4001" i="14"/>
  <c r="C4002" i="14"/>
  <c r="C4003" i="14"/>
  <c r="C4004" i="14"/>
  <c r="C4005" i="14"/>
  <c r="C4006" i="14"/>
  <c r="C4007" i="14"/>
  <c r="C4009" i="14"/>
  <c r="C4010" i="14"/>
  <c r="C4011" i="14"/>
  <c r="C4012" i="14"/>
  <c r="C4013" i="14"/>
  <c r="C4014" i="14"/>
  <c r="C4015" i="14"/>
  <c r="C4016" i="14"/>
  <c r="C4017" i="14"/>
  <c r="C4018" i="14"/>
  <c r="C4019" i="14"/>
  <c r="C4020" i="14"/>
  <c r="C4021" i="14"/>
  <c r="C4022" i="14"/>
  <c r="C4023" i="14"/>
  <c r="C4024" i="14"/>
  <c r="C4025" i="14"/>
  <c r="C4026" i="14"/>
  <c r="C4027" i="14"/>
  <c r="C4028" i="14"/>
  <c r="C4029" i="14"/>
  <c r="C4030" i="14"/>
  <c r="C4031" i="14"/>
  <c r="C4032" i="14"/>
  <c r="C4033" i="14"/>
  <c r="C4034" i="14"/>
  <c r="C4035" i="14"/>
  <c r="C4036" i="14"/>
  <c r="C4037" i="14"/>
  <c r="C4038" i="14"/>
  <c r="C4039" i="14"/>
  <c r="C4040" i="14"/>
  <c r="C4041" i="14"/>
  <c r="C4042" i="14"/>
  <c r="C4043" i="14"/>
  <c r="C4044" i="14"/>
  <c r="C4045" i="14"/>
  <c r="C4046" i="14"/>
  <c r="C4048" i="14"/>
  <c r="C4049" i="14"/>
  <c r="C4050" i="14"/>
  <c r="C4051" i="14"/>
  <c r="C4052" i="14"/>
  <c r="C4053" i="14"/>
  <c r="C4054" i="14"/>
  <c r="C4055" i="14"/>
  <c r="C4056" i="14"/>
  <c r="C4057" i="14"/>
  <c r="C4058" i="14"/>
  <c r="C4059" i="14"/>
  <c r="C4060" i="14"/>
  <c r="C4061" i="14"/>
  <c r="C4062" i="14"/>
  <c r="C4063" i="14"/>
  <c r="C4064" i="14"/>
  <c r="C4065" i="14"/>
  <c r="C4066" i="14"/>
  <c r="C4067" i="14"/>
  <c r="C4068" i="14"/>
  <c r="C4069" i="14"/>
  <c r="C4070" i="14"/>
  <c r="C4071" i="14"/>
  <c r="C4072" i="14"/>
  <c r="C4073" i="14"/>
  <c r="C4074" i="14"/>
  <c r="C4075" i="14"/>
  <c r="C4076" i="14"/>
  <c r="C4077" i="14"/>
  <c r="C4078" i="14"/>
  <c r="C4079" i="14"/>
  <c r="C4080" i="14"/>
  <c r="C4081" i="14"/>
  <c r="C4082" i="14"/>
  <c r="C4083" i="14"/>
  <c r="C4084" i="14"/>
  <c r="C4085" i="14"/>
  <c r="C4086" i="14"/>
  <c r="C4087" i="14"/>
  <c r="C4088" i="14"/>
  <c r="C4090" i="14"/>
  <c r="C4091" i="14"/>
  <c r="C4092" i="14"/>
  <c r="C4093" i="14"/>
  <c r="C4094" i="14"/>
  <c r="C4095" i="14"/>
  <c r="C4096" i="14"/>
  <c r="C4097" i="14"/>
  <c r="C4098" i="14"/>
  <c r="C4099" i="14"/>
  <c r="C4100" i="14"/>
  <c r="C4101" i="14"/>
  <c r="C4102" i="14"/>
  <c r="C4103" i="14"/>
  <c r="C4104" i="14"/>
  <c r="C4105" i="14"/>
  <c r="C4106" i="14"/>
  <c r="C4107" i="14"/>
  <c r="C4108" i="14"/>
  <c r="C4109" i="14"/>
  <c r="C4110" i="14"/>
  <c r="C4111" i="14"/>
  <c r="C4112" i="14"/>
  <c r="C4113" i="14"/>
  <c r="C4114" i="14"/>
  <c r="C4115" i="14"/>
  <c r="C4116" i="14"/>
  <c r="C4117" i="14"/>
  <c r="C4118" i="14"/>
  <c r="C4119" i="14"/>
  <c r="C4120" i="14"/>
  <c r="C4121" i="14"/>
  <c r="C4122" i="14"/>
  <c r="C4123" i="14"/>
  <c r="C4124" i="14"/>
  <c r="C4125" i="14"/>
  <c r="C4126" i="14"/>
  <c r="C4127" i="14"/>
  <c r="C4128" i="14"/>
  <c r="C4129" i="14"/>
  <c r="C4132" i="14"/>
  <c r="C4133" i="14"/>
  <c r="C4134" i="14"/>
  <c r="C4135" i="14"/>
  <c r="C4136" i="14"/>
  <c r="C4137" i="14"/>
  <c r="C4138" i="14"/>
  <c r="C4139" i="14"/>
  <c r="C4140" i="14"/>
  <c r="C4141" i="14"/>
  <c r="C4142" i="14"/>
  <c r="C4143" i="14"/>
  <c r="C4144" i="14"/>
  <c r="C4145" i="14"/>
  <c r="C4146" i="14"/>
  <c r="C4147" i="14"/>
  <c r="C4148" i="14"/>
  <c r="C4149" i="14"/>
  <c r="C4150" i="14"/>
  <c r="C4151" i="14"/>
  <c r="C4152" i="14"/>
  <c r="C4153" i="14"/>
  <c r="C4154" i="14"/>
  <c r="C4155" i="14"/>
  <c r="C4156" i="14"/>
  <c r="C4157" i="14"/>
  <c r="C4158" i="14"/>
  <c r="C4159" i="14"/>
  <c r="C4160" i="14"/>
  <c r="C4161" i="14"/>
  <c r="C4162" i="14"/>
  <c r="C4163" i="14"/>
  <c r="C4164" i="14"/>
  <c r="C4168" i="14"/>
  <c r="C4170" i="14"/>
  <c r="C4171" i="14"/>
  <c r="C4172" i="14"/>
  <c r="C4173" i="14"/>
  <c r="C4174" i="14"/>
  <c r="C4175" i="14"/>
  <c r="C4176" i="14"/>
  <c r="C4177" i="14"/>
  <c r="C4178" i="14"/>
  <c r="C4179" i="14"/>
  <c r="C4180" i="14"/>
  <c r="C4181" i="14"/>
  <c r="C4182" i="14"/>
  <c r="C4183" i="14"/>
  <c r="C4184" i="14"/>
  <c r="C4185" i="14"/>
  <c r="C4186" i="14"/>
  <c r="C4187" i="14"/>
  <c r="C4188" i="14"/>
  <c r="C4189" i="14"/>
  <c r="C4190" i="14"/>
  <c r="C4191" i="14"/>
  <c r="C4192" i="14"/>
  <c r="C4193" i="14"/>
  <c r="C4194" i="14"/>
  <c r="C4195" i="14"/>
  <c r="C4196" i="14"/>
  <c r="C4197" i="14"/>
  <c r="C4198" i="14"/>
  <c r="C4199" i="14"/>
  <c r="C4200" i="14"/>
  <c r="C4201" i="14"/>
  <c r="C4202" i="14"/>
  <c r="C4203" i="14"/>
  <c r="C4204" i="14"/>
  <c r="C4205" i="14"/>
  <c r="C4206" i="14"/>
  <c r="C4207" i="14"/>
  <c r="C4208" i="14"/>
  <c r="C4210" i="14"/>
  <c r="C4211" i="14"/>
  <c r="C4212" i="14"/>
  <c r="C4213" i="14"/>
  <c r="C4214" i="14"/>
  <c r="C4215" i="14"/>
  <c r="C4216" i="14"/>
  <c r="C4217" i="14"/>
  <c r="C4218" i="14"/>
  <c r="C4219" i="14"/>
  <c r="C4221" i="14"/>
  <c r="C4222" i="14"/>
  <c r="C4223" i="14"/>
  <c r="C4224" i="14"/>
  <c r="C4225" i="14"/>
  <c r="C4226" i="14"/>
  <c r="C4227" i="14"/>
  <c r="C4228" i="14"/>
  <c r="C4229" i="14"/>
  <c r="C4230" i="14"/>
  <c r="C4231" i="14"/>
  <c r="C4232" i="14"/>
  <c r="C4233" i="14"/>
  <c r="C4234" i="14"/>
  <c r="C4235" i="14"/>
  <c r="C4236" i="14"/>
  <c r="C4237" i="14"/>
  <c r="C4238" i="14"/>
  <c r="C4239" i="14"/>
  <c r="C4240" i="14"/>
  <c r="C4241" i="14"/>
  <c r="C4243" i="14"/>
  <c r="C4244" i="14"/>
  <c r="C4245" i="14"/>
  <c r="C4246" i="14"/>
  <c r="C4247" i="14"/>
  <c r="C4248" i="14"/>
  <c r="C4249" i="14"/>
  <c r="C4250" i="14"/>
  <c r="C4251" i="14"/>
  <c r="C4252" i="14"/>
  <c r="C4253" i="14"/>
  <c r="C4254" i="14"/>
  <c r="C4255" i="14"/>
  <c r="C4256" i="14"/>
  <c r="C4257" i="14"/>
  <c r="C4258" i="14"/>
  <c r="C4259" i="14"/>
  <c r="C4260" i="14"/>
  <c r="C4261" i="14"/>
  <c r="C4262" i="14"/>
  <c r="C4263" i="14"/>
  <c r="C4264" i="14"/>
  <c r="C4265" i="14"/>
  <c r="C4266" i="14"/>
  <c r="C4267" i="14"/>
  <c r="C4268" i="14"/>
  <c r="C4269" i="14"/>
  <c r="C4270" i="14"/>
  <c r="C4271" i="14"/>
  <c r="C4272" i="14"/>
  <c r="C4274" i="14"/>
  <c r="C4275" i="14"/>
  <c r="C4276" i="14"/>
  <c r="C4277" i="14"/>
  <c r="C4278" i="14"/>
  <c r="C4279" i="14"/>
  <c r="C4280" i="14"/>
  <c r="C4281" i="14"/>
  <c r="C4282" i="14"/>
  <c r="C4283" i="14"/>
  <c r="C4284" i="14"/>
  <c r="C4285" i="14"/>
  <c r="C4286" i="14"/>
  <c r="C4287" i="14"/>
  <c r="C4288" i="14"/>
  <c r="C4289" i="14"/>
  <c r="C4290" i="14"/>
  <c r="C4291" i="14"/>
  <c r="C4292" i="14"/>
  <c r="C4293" i="14"/>
  <c r="C4294" i="14"/>
  <c r="C4295" i="14"/>
  <c r="C4296" i="14"/>
  <c r="C4297" i="14"/>
  <c r="C4298" i="14"/>
  <c r="C4299" i="14"/>
  <c r="C4300" i="14"/>
  <c r="C4301" i="14"/>
  <c r="C4302" i="14"/>
  <c r="C4303" i="14"/>
  <c r="C4304" i="14"/>
  <c r="C4305" i="14"/>
  <c r="C4306" i="14"/>
  <c r="C4307" i="14"/>
  <c r="C4308" i="14"/>
  <c r="C4309" i="14"/>
  <c r="C4310" i="14"/>
  <c r="C4311" i="14"/>
  <c r="C4312" i="14"/>
  <c r="C4313" i="14"/>
  <c r="C4314" i="14"/>
  <c r="C4315" i="14"/>
  <c r="C4316" i="14"/>
  <c r="C4317" i="14"/>
  <c r="C4318" i="14"/>
  <c r="C4319" i="14"/>
  <c r="C4320" i="14"/>
  <c r="C4321" i="14"/>
  <c r="C4322" i="14"/>
  <c r="C4323" i="14"/>
  <c r="C4324" i="14"/>
  <c r="C4325" i="14"/>
  <c r="C4326" i="14"/>
  <c r="C4327" i="14"/>
  <c r="C4328" i="14"/>
  <c r="C4329" i="14"/>
  <c r="C4330" i="14"/>
  <c r="C4331" i="14"/>
  <c r="C4332" i="14"/>
  <c r="C4333" i="14"/>
  <c r="C4334" i="14"/>
  <c r="C4335" i="14"/>
  <c r="C4336" i="14"/>
  <c r="C4337" i="14"/>
  <c r="C4338" i="14"/>
  <c r="C4339" i="14"/>
  <c r="C4340" i="14"/>
  <c r="C4341" i="14"/>
  <c r="C4342" i="14"/>
  <c r="C4343" i="14"/>
  <c r="C4344" i="14"/>
  <c r="C4345" i="14"/>
  <c r="C4346" i="14"/>
  <c r="C4347" i="14"/>
  <c r="C4348" i="14"/>
  <c r="C4349" i="14"/>
  <c r="C4350" i="14"/>
  <c r="C4351" i="14"/>
  <c r="C4352" i="14"/>
  <c r="C4353" i="14"/>
  <c r="C4354" i="14"/>
  <c r="C4355" i="14"/>
  <c r="C4356" i="14"/>
  <c r="C4357" i="14"/>
  <c r="C4358" i="14"/>
  <c r="C4359" i="14"/>
  <c r="C4360" i="14"/>
  <c r="C4361" i="14"/>
  <c r="C4362" i="14"/>
  <c r="C4363" i="14"/>
  <c r="C4364" i="14"/>
  <c r="C4365" i="14"/>
  <c r="C4366" i="14"/>
  <c r="C4367" i="14"/>
  <c r="C4368" i="14"/>
  <c r="C4369" i="14"/>
  <c r="C4370" i="14"/>
  <c r="C4371" i="14"/>
  <c r="C4372" i="14"/>
  <c r="C4373" i="14"/>
  <c r="C4374" i="14"/>
  <c r="C4375" i="14"/>
  <c r="C4376" i="14"/>
  <c r="C4377" i="14"/>
  <c r="C4378" i="14"/>
  <c r="C4379" i="14"/>
  <c r="C4380" i="14"/>
  <c r="C4381" i="14"/>
  <c r="C4382" i="14"/>
  <c r="C4383" i="14"/>
  <c r="C4384" i="14"/>
  <c r="C4385" i="14"/>
  <c r="C4386" i="14"/>
  <c r="C4387" i="14"/>
  <c r="C4388" i="14"/>
  <c r="C4389" i="14"/>
  <c r="C4390" i="14"/>
  <c r="C4391" i="14"/>
  <c r="C4392" i="14"/>
  <c r="C4393" i="14"/>
  <c r="C4394" i="14"/>
  <c r="C4395" i="14"/>
  <c r="C4396" i="14"/>
  <c r="C4397" i="14"/>
  <c r="C4398" i="14"/>
  <c r="C4399" i="14"/>
  <c r="C4400" i="14"/>
  <c r="C4401" i="14"/>
  <c r="C4402" i="14"/>
  <c r="C4403" i="14"/>
  <c r="C4404" i="14"/>
  <c r="C4405" i="14"/>
  <c r="C4406" i="14"/>
  <c r="C4407" i="14"/>
  <c r="C4408" i="14"/>
  <c r="C4409" i="14"/>
  <c r="C4410" i="14"/>
  <c r="C4411" i="14"/>
  <c r="C4412" i="14"/>
  <c r="C4413" i="14"/>
  <c r="C4414" i="14"/>
  <c r="C4415" i="14"/>
  <c r="C4416" i="14"/>
  <c r="C4417" i="14"/>
  <c r="C4418" i="14"/>
  <c r="C4419" i="14"/>
  <c r="C4420" i="14"/>
  <c r="C4421" i="14"/>
  <c r="C4422" i="14"/>
  <c r="C4423" i="14"/>
  <c r="C4424" i="14"/>
  <c r="C4425" i="14"/>
  <c r="C4426" i="14"/>
  <c r="C4427" i="14"/>
  <c r="C4428" i="14"/>
  <c r="C4429" i="14"/>
  <c r="C4430" i="14"/>
  <c r="C4431" i="14"/>
  <c r="C4432" i="14"/>
  <c r="C4433" i="14"/>
  <c r="C4434" i="14"/>
  <c r="C4435" i="14"/>
  <c r="C4436" i="14"/>
  <c r="C4437" i="14"/>
  <c r="C4438" i="14"/>
  <c r="C4439" i="14"/>
  <c r="C4440" i="14"/>
  <c r="C4441" i="14"/>
  <c r="C4442" i="14"/>
  <c r="C4443" i="14"/>
  <c r="C4444" i="14"/>
  <c r="C4445" i="14"/>
  <c r="C4446" i="14"/>
  <c r="C4447" i="14"/>
  <c r="C4448" i="14"/>
  <c r="C4449" i="14"/>
  <c r="C4450" i="14"/>
  <c r="C4451" i="14"/>
  <c r="C4452" i="14"/>
  <c r="C4453" i="14"/>
  <c r="C4454" i="14"/>
  <c r="C4455" i="14"/>
  <c r="C4456" i="14"/>
  <c r="C4457" i="14"/>
  <c r="C4458" i="14"/>
  <c r="C4459" i="14"/>
  <c r="C4460" i="14"/>
  <c r="C4461" i="14"/>
  <c r="C4462" i="14"/>
  <c r="C4463" i="14"/>
  <c r="C4464" i="14"/>
  <c r="C4465" i="14"/>
  <c r="C4466" i="14"/>
  <c r="C4467" i="14"/>
  <c r="C4468" i="14"/>
  <c r="C4469" i="14"/>
  <c r="C4470" i="14"/>
  <c r="C4471" i="14"/>
  <c r="C4472" i="14"/>
  <c r="C4473" i="14"/>
  <c r="C4474" i="14"/>
  <c r="C4475" i="14"/>
  <c r="C4476" i="14"/>
  <c r="C4477" i="14"/>
  <c r="C4478" i="14"/>
  <c r="C4479" i="14"/>
  <c r="C4480" i="14"/>
  <c r="C4481" i="14"/>
  <c r="C4482" i="14"/>
  <c r="C4483" i="14"/>
  <c r="C4484" i="14"/>
  <c r="C4485" i="14"/>
  <c r="C4486" i="14"/>
  <c r="C4487" i="14"/>
  <c r="C4488" i="14"/>
  <c r="C4489" i="14"/>
  <c r="C4490" i="14"/>
  <c r="C4491" i="14"/>
  <c r="C4492" i="14"/>
  <c r="C4493" i="14"/>
  <c r="C4494" i="14"/>
  <c r="C4495" i="14"/>
  <c r="C4496" i="14"/>
  <c r="C4497" i="14"/>
  <c r="C4498" i="14"/>
  <c r="C4499" i="14"/>
  <c r="C4500" i="14"/>
  <c r="C4501" i="14"/>
  <c r="C4502" i="14"/>
  <c r="C4503" i="14"/>
  <c r="C4504" i="14"/>
  <c r="C4505" i="14"/>
  <c r="C4506" i="14"/>
  <c r="C4507" i="14"/>
  <c r="C4508" i="14"/>
  <c r="C4509" i="14"/>
  <c r="C4510" i="14"/>
  <c r="C4511" i="14"/>
  <c r="C4512" i="14"/>
  <c r="C4513" i="14"/>
  <c r="C4514" i="14"/>
  <c r="C4515" i="14"/>
  <c r="C4516" i="14"/>
  <c r="C4517" i="14"/>
  <c r="C4518" i="14"/>
  <c r="C4519" i="14"/>
  <c r="C4520" i="14"/>
  <c r="C4521" i="14"/>
  <c r="C4522" i="14"/>
  <c r="C4531" i="14"/>
  <c r="C4536" i="14"/>
  <c r="C4537" i="14"/>
  <c r="C4538" i="14"/>
  <c r="C4539" i="14"/>
  <c r="C4540" i="14"/>
  <c r="C4541" i="14"/>
  <c r="C4542" i="14"/>
  <c r="C4543" i="14"/>
  <c r="C4544" i="14"/>
  <c r="C4545" i="14"/>
  <c r="C4546" i="14"/>
  <c r="C4547" i="14"/>
  <c r="C4548" i="14"/>
  <c r="C4549" i="14"/>
  <c r="C4550" i="14"/>
  <c r="C4551" i="14"/>
  <c r="C4552" i="14"/>
  <c r="C4553" i="14"/>
  <c r="C4554" i="14"/>
  <c r="C4555" i="14"/>
  <c r="C4556" i="14"/>
  <c r="C4557" i="14"/>
  <c r="C4558" i="14"/>
  <c r="C4559" i="14"/>
  <c r="C4560" i="14"/>
  <c r="C4561" i="14"/>
  <c r="C4562" i="14"/>
  <c r="C4563" i="14"/>
  <c r="C4564" i="14"/>
  <c r="C4565" i="14"/>
  <c r="C4566" i="14"/>
  <c r="C4567" i="14"/>
  <c r="C4568" i="14"/>
  <c r="C4569" i="14"/>
  <c r="C4570" i="14"/>
  <c r="C4571" i="14"/>
  <c r="C4572" i="14"/>
  <c r="C4573" i="14"/>
  <c r="C4574" i="14"/>
  <c r="C4575" i="14"/>
  <c r="C4576" i="14"/>
  <c r="C4577" i="14"/>
  <c r="C4578" i="14"/>
  <c r="C4579" i="14"/>
  <c r="C4580" i="14"/>
  <c r="C4581" i="14"/>
  <c r="C4582" i="14"/>
  <c r="C4583" i="14"/>
  <c r="C4584" i="14"/>
  <c r="C4585" i="14"/>
  <c r="C4586" i="14"/>
  <c r="C4587" i="14"/>
  <c r="C4588" i="14"/>
  <c r="C4589" i="14"/>
  <c r="C4590" i="14"/>
  <c r="C4591" i="14"/>
  <c r="C4592" i="14"/>
  <c r="C4593" i="14"/>
  <c r="C4594" i="14"/>
  <c r="C4595" i="14"/>
  <c r="C4596" i="14"/>
  <c r="C4597" i="14"/>
  <c r="C4598" i="14"/>
  <c r="C4599" i="14"/>
  <c r="C4600" i="14"/>
  <c r="C4601" i="14"/>
  <c r="C4602" i="14"/>
  <c r="C4603" i="14"/>
  <c r="C4604" i="14"/>
  <c r="C4605" i="14"/>
  <c r="C4606" i="14"/>
  <c r="C4607" i="14"/>
  <c r="C4608" i="14"/>
  <c r="C4609" i="14"/>
  <c r="C4610" i="14"/>
  <c r="C4611" i="14"/>
  <c r="C4612" i="14"/>
  <c r="C4613" i="14"/>
  <c r="C4614" i="14"/>
  <c r="C4615" i="14"/>
  <c r="C4616" i="14"/>
  <c r="C4617" i="14"/>
  <c r="C4618" i="14"/>
  <c r="C4619" i="14"/>
  <c r="C4620" i="14"/>
  <c r="C4621" i="14"/>
  <c r="C4622" i="14"/>
  <c r="C4623" i="14"/>
  <c r="C4624" i="14"/>
  <c r="C4625" i="14"/>
  <c r="C4626" i="14"/>
  <c r="C4627" i="14"/>
  <c r="C4628" i="14"/>
  <c r="C4629" i="14"/>
  <c r="C4630" i="14"/>
  <c r="C4631" i="14"/>
  <c r="C4632" i="14"/>
  <c r="C4633" i="14"/>
  <c r="C4634" i="14"/>
  <c r="C4635" i="14"/>
  <c r="C4636" i="14"/>
  <c r="C4637" i="14"/>
  <c r="C4638" i="14"/>
  <c r="C4639" i="14"/>
  <c r="C4640" i="14"/>
  <c r="C4641" i="14"/>
  <c r="C4642" i="14"/>
  <c r="C4643" i="14"/>
  <c r="C4644" i="14"/>
  <c r="C4645" i="14"/>
  <c r="C4646" i="14"/>
  <c r="C4647" i="14"/>
  <c r="C4648" i="14"/>
  <c r="C4649" i="14"/>
  <c r="C4650" i="14"/>
  <c r="C4651" i="14"/>
  <c r="C4652" i="14"/>
  <c r="C4653" i="14"/>
  <c r="C4654" i="14"/>
  <c r="C4655" i="14"/>
  <c r="C4656" i="14"/>
  <c r="C4657" i="14"/>
  <c r="C4658" i="14"/>
  <c r="C4659" i="14"/>
  <c r="C4660" i="14"/>
  <c r="C4661" i="14"/>
  <c r="C4662" i="14"/>
  <c r="C4663" i="14"/>
  <c r="C4664" i="14"/>
  <c r="C4665" i="14"/>
  <c r="C4666" i="14"/>
  <c r="C4667" i="14"/>
  <c r="C4668" i="14"/>
  <c r="C4669" i="14"/>
  <c r="C4670" i="14"/>
  <c r="C4671" i="14"/>
  <c r="C4672" i="14"/>
  <c r="C4673" i="14"/>
  <c r="C4674" i="14"/>
  <c r="C4675" i="14"/>
  <c r="C4676" i="14"/>
  <c r="C4677" i="14"/>
  <c r="C4678" i="14"/>
  <c r="C4679" i="14"/>
  <c r="C4680" i="14"/>
  <c r="C4681" i="14"/>
  <c r="C4682" i="14"/>
  <c r="C4683" i="14"/>
  <c r="C4684" i="14"/>
  <c r="C4685" i="14"/>
  <c r="C4686" i="14"/>
  <c r="C4687" i="14"/>
  <c r="C4688" i="14"/>
  <c r="C4689" i="14"/>
  <c r="C4690" i="14"/>
  <c r="C4691" i="14"/>
  <c r="C4693" i="14"/>
  <c r="C4694" i="14"/>
  <c r="C4695" i="14"/>
  <c r="C4696" i="14"/>
  <c r="C4697" i="14"/>
  <c r="C4698" i="14"/>
  <c r="C4699" i="14"/>
  <c r="C4700" i="14"/>
  <c r="C4701" i="14"/>
  <c r="C4702" i="14"/>
  <c r="C4703" i="14"/>
  <c r="C4704" i="14"/>
  <c r="C4705" i="14"/>
  <c r="C4706" i="14"/>
  <c r="C4707" i="14"/>
  <c r="C4708" i="14"/>
  <c r="C4709" i="14"/>
  <c r="C4710" i="14"/>
  <c r="C4711" i="14"/>
  <c r="C4712" i="14"/>
  <c r="C4713" i="14"/>
  <c r="C4714" i="14"/>
  <c r="C4715" i="14"/>
  <c r="C4716" i="14"/>
  <c r="C4717" i="14"/>
  <c r="C4718" i="14"/>
  <c r="C4719" i="14"/>
  <c r="C4720" i="14"/>
  <c r="C4721" i="14"/>
  <c r="C4722" i="14"/>
  <c r="C4723" i="14"/>
  <c r="C4724" i="14"/>
  <c r="C4725" i="14"/>
  <c r="C4726" i="14"/>
  <c r="C4727" i="14"/>
  <c r="C4728" i="14"/>
  <c r="C4729" i="14"/>
  <c r="C4730" i="14"/>
  <c r="C4731" i="14"/>
  <c r="C4732" i="14"/>
  <c r="C4733" i="14"/>
  <c r="C4734" i="14"/>
  <c r="C4735" i="14"/>
  <c r="C4736" i="14"/>
  <c r="C4737" i="14"/>
  <c r="C4738" i="14"/>
  <c r="C4739" i="14"/>
  <c r="C4740" i="14"/>
  <c r="C4741" i="14"/>
  <c r="C4742" i="14"/>
  <c r="C4743" i="14"/>
  <c r="C4744" i="14"/>
  <c r="C4745" i="14"/>
  <c r="C4746" i="14"/>
  <c r="C4747" i="14"/>
  <c r="C4748" i="14"/>
  <c r="C4750" i="14"/>
  <c r="C4751" i="14"/>
  <c r="C4752" i="14"/>
  <c r="C4753" i="14"/>
  <c r="C4754" i="14"/>
  <c r="C4755" i="14"/>
  <c r="C4756" i="14"/>
  <c r="C4757" i="14"/>
  <c r="C4758" i="14"/>
  <c r="C4759" i="14"/>
  <c r="C4760" i="14"/>
  <c r="C4761" i="14"/>
  <c r="C4762" i="14"/>
  <c r="C4763" i="14"/>
  <c r="C4764" i="14"/>
  <c r="C4765" i="14"/>
  <c r="C4766" i="14"/>
  <c r="C4767" i="14"/>
  <c r="C4768" i="14"/>
  <c r="C4769" i="14"/>
  <c r="C4770" i="14"/>
  <c r="C4771" i="14"/>
  <c r="C4772" i="14"/>
  <c r="C4773" i="14"/>
  <c r="C4774" i="14"/>
  <c r="C4775" i="14"/>
  <c r="C4776" i="14"/>
  <c r="C4777" i="14"/>
  <c r="C4778" i="14"/>
  <c r="C4779" i="14"/>
  <c r="C4780" i="14"/>
  <c r="C4781" i="14"/>
  <c r="C4782" i="14"/>
  <c r="C4783" i="14"/>
  <c r="C4784" i="14"/>
  <c r="C4785" i="14"/>
  <c r="C4786" i="14"/>
  <c r="C4787" i="14"/>
  <c r="C4788" i="14"/>
  <c r="C4789" i="14"/>
  <c r="C4790" i="14"/>
  <c r="C4791" i="14"/>
  <c r="C4792" i="14"/>
  <c r="C4793" i="14"/>
  <c r="C4794" i="14"/>
  <c r="C4795" i="14"/>
  <c r="C4796" i="14"/>
  <c r="C4797" i="14"/>
  <c r="C4798" i="14"/>
  <c r="C4799" i="14"/>
  <c r="C4800" i="14"/>
  <c r="C4801" i="14"/>
  <c r="C4802" i="14"/>
  <c r="C4803" i="14"/>
  <c r="C4804" i="14"/>
  <c r="C4805" i="14"/>
  <c r="C4806" i="14"/>
  <c r="C4807" i="14"/>
  <c r="C4808" i="14"/>
  <c r="C4809" i="14"/>
  <c r="C4810" i="14"/>
  <c r="C4811" i="14"/>
  <c r="C4812" i="14"/>
  <c r="C4813" i="14"/>
  <c r="C4814" i="14"/>
  <c r="C4815" i="14"/>
  <c r="C4816" i="14"/>
  <c r="C4817" i="14"/>
  <c r="C4818" i="14"/>
  <c r="C4819" i="14"/>
  <c r="C4820" i="14"/>
  <c r="C4821" i="14"/>
  <c r="C4822" i="14"/>
  <c r="C4823" i="14"/>
  <c r="C4824" i="14"/>
  <c r="C4825" i="14"/>
  <c r="C4826" i="14"/>
  <c r="C4827" i="14"/>
  <c r="C4828" i="14"/>
  <c r="C4829" i="14"/>
  <c r="C4830" i="14"/>
  <c r="C4831" i="14"/>
  <c r="C4832" i="14"/>
  <c r="C4833" i="14"/>
  <c r="C4834" i="14"/>
  <c r="C4835" i="14"/>
  <c r="C4836" i="14"/>
  <c r="C4837" i="14"/>
  <c r="C4838" i="14"/>
  <c r="C4839" i="14"/>
  <c r="C4840" i="14"/>
  <c r="C4841" i="14"/>
  <c r="C4842" i="14"/>
  <c r="C4843" i="14"/>
  <c r="C4844" i="14"/>
  <c r="C4845" i="14"/>
  <c r="C4846" i="14"/>
  <c r="C4847" i="14"/>
  <c r="C4848" i="14"/>
  <c r="C4849" i="14"/>
  <c r="C4850" i="14"/>
  <c r="C4851" i="14"/>
  <c r="C4852" i="14"/>
  <c r="C4853" i="14"/>
  <c r="C4854" i="14"/>
  <c r="C4855" i="14"/>
  <c r="C4856" i="14"/>
  <c r="C4857" i="14"/>
  <c r="C4858" i="14"/>
  <c r="C4859" i="14"/>
  <c r="C4860" i="14"/>
  <c r="C4861" i="14"/>
  <c r="C4862" i="14"/>
  <c r="C4863" i="14"/>
  <c r="C4864" i="14"/>
  <c r="C4865" i="14"/>
  <c r="C4866" i="14"/>
  <c r="C4867" i="14"/>
  <c r="C4868" i="14"/>
  <c r="C4869" i="14"/>
  <c r="C4870" i="14"/>
  <c r="C4871" i="14"/>
  <c r="C4872" i="14"/>
  <c r="C4873" i="14"/>
  <c r="C4874" i="14"/>
  <c r="C4875" i="14"/>
  <c r="C4876" i="14"/>
  <c r="C4877" i="14"/>
  <c r="C4878" i="14"/>
  <c r="C4879" i="14"/>
  <c r="C4880" i="14"/>
  <c r="C4881" i="14"/>
  <c r="C4882" i="14"/>
  <c r="C4883" i="14"/>
  <c r="C4884" i="14"/>
  <c r="C4885" i="14"/>
  <c r="C4886" i="14"/>
  <c r="C4887" i="14"/>
  <c r="C4888" i="14"/>
  <c r="C4889" i="14"/>
  <c r="C4890" i="14"/>
  <c r="C4891" i="14"/>
  <c r="C4892" i="14"/>
  <c r="C4893" i="14"/>
  <c r="C4894" i="14"/>
  <c r="C4895" i="14"/>
  <c r="C4896" i="14"/>
  <c r="C4897" i="14"/>
  <c r="C4898" i="14"/>
  <c r="C4899" i="14"/>
  <c r="C4900" i="14"/>
  <c r="C4901" i="14"/>
  <c r="C4902" i="14"/>
  <c r="C4903" i="14"/>
  <c r="C4904" i="14"/>
  <c r="C4905" i="14"/>
  <c r="C4906" i="14"/>
  <c r="C4907" i="14"/>
  <c r="C4908" i="14"/>
  <c r="C4909" i="14"/>
  <c r="C4910" i="14"/>
  <c r="C4911" i="14"/>
  <c r="C4912" i="14"/>
  <c r="C4913" i="14"/>
  <c r="C4914" i="14"/>
  <c r="C4915" i="14"/>
  <c r="C4916" i="14"/>
  <c r="C4917" i="14"/>
  <c r="C4918" i="14"/>
  <c r="C4919" i="14"/>
  <c r="C4920" i="14"/>
  <c r="C4921" i="14"/>
  <c r="C4922" i="14"/>
  <c r="C4923" i="14"/>
  <c r="C4924" i="14"/>
  <c r="C4925" i="14"/>
  <c r="C4926" i="14"/>
  <c r="C4927" i="14"/>
  <c r="C4928" i="14"/>
  <c r="C4929" i="14"/>
  <c r="C4930" i="14"/>
  <c r="C4931" i="14"/>
  <c r="C4932" i="14"/>
  <c r="C4933" i="14"/>
  <c r="C4934" i="14"/>
  <c r="C4935" i="14"/>
  <c r="C4936" i="14"/>
  <c r="C4937" i="14"/>
  <c r="C4938" i="14"/>
  <c r="C4939" i="14"/>
  <c r="C4940" i="14"/>
  <c r="C4941" i="14"/>
  <c r="C4942" i="14"/>
  <c r="C4943" i="14"/>
  <c r="C4944" i="14"/>
  <c r="C4945" i="14"/>
  <c r="C4946" i="14"/>
  <c r="C4947" i="14"/>
  <c r="C4948" i="14"/>
  <c r="C4949" i="14"/>
  <c r="C4950" i="14"/>
  <c r="C4951" i="14"/>
  <c r="C4952" i="14"/>
  <c r="C4953" i="14"/>
  <c r="C4954" i="14"/>
  <c r="C4955" i="14"/>
  <c r="C4956" i="14"/>
  <c r="C4957" i="14"/>
  <c r="C4958" i="14"/>
  <c r="C4959" i="14"/>
  <c r="C4960" i="14"/>
  <c r="C4961" i="14"/>
  <c r="C4962" i="14"/>
  <c r="C4963" i="14"/>
  <c r="C4964" i="14"/>
  <c r="C4965" i="14"/>
  <c r="C4966" i="14"/>
  <c r="C4967" i="14"/>
  <c r="C4968" i="14"/>
  <c r="C4969" i="14"/>
  <c r="C4970" i="14"/>
  <c r="C4971" i="14"/>
  <c r="C4972" i="14"/>
  <c r="C4973" i="14"/>
  <c r="C4974" i="14"/>
  <c r="C4975" i="14"/>
  <c r="C4976" i="14"/>
  <c r="C4977" i="14"/>
  <c r="C4978" i="14"/>
  <c r="C4979" i="14"/>
  <c r="C4980" i="14"/>
  <c r="C4981" i="14"/>
  <c r="C4982" i="14"/>
  <c r="C4983" i="14"/>
  <c r="C4984" i="14"/>
  <c r="C4985" i="14"/>
  <c r="C4986" i="14"/>
  <c r="C4987" i="14"/>
  <c r="C4988" i="14"/>
  <c r="C4989" i="14"/>
  <c r="C4990" i="14"/>
  <c r="C4991" i="14"/>
  <c r="C4992" i="14"/>
  <c r="C4993" i="14"/>
  <c r="C4994" i="14"/>
  <c r="C4995" i="14"/>
  <c r="C4996" i="14"/>
  <c r="C4997" i="14"/>
  <c r="C4998" i="14"/>
  <c r="C4999" i="14"/>
  <c r="C5000" i="14"/>
  <c r="C5001" i="14"/>
  <c r="C5002" i="14"/>
  <c r="C5003" i="14"/>
  <c r="C5004" i="14"/>
  <c r="C5005" i="14"/>
  <c r="C5006" i="14"/>
  <c r="C5007" i="14"/>
  <c r="C5008" i="14"/>
  <c r="C5009" i="14"/>
  <c r="C5010" i="14"/>
  <c r="C5011" i="14"/>
  <c r="C5012" i="14"/>
  <c r="C5013" i="14"/>
  <c r="C5014" i="14"/>
  <c r="C5015" i="14"/>
  <c r="C5016" i="14"/>
  <c r="C5017" i="14"/>
  <c r="C5018" i="14"/>
  <c r="C5019" i="14"/>
  <c r="C5020" i="14"/>
  <c r="C5021" i="14"/>
  <c r="C5022" i="14"/>
  <c r="C5023" i="14"/>
  <c r="C5024" i="14"/>
  <c r="C5025" i="14"/>
  <c r="C5026" i="14"/>
  <c r="C5027" i="14"/>
  <c r="C5028" i="14"/>
  <c r="C5029" i="14"/>
  <c r="C5030" i="14"/>
  <c r="C5031" i="14"/>
  <c r="C5032" i="14"/>
  <c r="C5033" i="14"/>
  <c r="C5034" i="14"/>
  <c r="C5035" i="14"/>
  <c r="C5036" i="14"/>
  <c r="C5037" i="14"/>
  <c r="C5038" i="14"/>
  <c r="C5039" i="14"/>
  <c r="C5040" i="14"/>
  <c r="C5041" i="14"/>
  <c r="C5042" i="14"/>
  <c r="C5043" i="14"/>
  <c r="C5044" i="14"/>
  <c r="C5045" i="14"/>
  <c r="C5046" i="14"/>
  <c r="C5047" i="14"/>
  <c r="C5048" i="14"/>
  <c r="C5049" i="14"/>
  <c r="C5050" i="14"/>
  <c r="C5051" i="14"/>
  <c r="C5052" i="14"/>
  <c r="C5053" i="14"/>
  <c r="C5054" i="14"/>
  <c r="C5055" i="14"/>
  <c r="C5056" i="14"/>
  <c r="C5057" i="14"/>
  <c r="C5058" i="14"/>
  <c r="C5059" i="14"/>
  <c r="C5060" i="14"/>
  <c r="C5061" i="14"/>
  <c r="C5062" i="14"/>
  <c r="C5063" i="14"/>
  <c r="C5064" i="14"/>
  <c r="C5065" i="14"/>
  <c r="C5066" i="14"/>
  <c r="C5067" i="14"/>
  <c r="C5068" i="14"/>
  <c r="C5069" i="14"/>
  <c r="C5070" i="14"/>
  <c r="C5071" i="14"/>
  <c r="C5072" i="14"/>
  <c r="C5073" i="14"/>
  <c r="C5074" i="14"/>
  <c r="C5075" i="14"/>
  <c r="C5076" i="14"/>
  <c r="C5077" i="14"/>
  <c r="C5078" i="14"/>
  <c r="C5079" i="14"/>
  <c r="C5080" i="14"/>
  <c r="C5081" i="14"/>
  <c r="C5082" i="14"/>
  <c r="C5083" i="14"/>
  <c r="C5084" i="14"/>
  <c r="C5085" i="14"/>
  <c r="C5086" i="14"/>
  <c r="C5087" i="14"/>
  <c r="C5088" i="14"/>
  <c r="C5089" i="14"/>
  <c r="C5090" i="14"/>
  <c r="C5091" i="14"/>
  <c r="C5092" i="14"/>
  <c r="C5093" i="14"/>
  <c r="C5094" i="14"/>
  <c r="C5095" i="14"/>
  <c r="C5096" i="14"/>
  <c r="C5097" i="14"/>
  <c r="C5098" i="14"/>
  <c r="C5099" i="14"/>
  <c r="C5100" i="14"/>
  <c r="C5101" i="14"/>
  <c r="C5102" i="14"/>
  <c r="C5103" i="14"/>
  <c r="C5104" i="14"/>
  <c r="C5105" i="14"/>
  <c r="C5106" i="14"/>
  <c r="C5107" i="14"/>
  <c r="C5108" i="14"/>
  <c r="C5109" i="14"/>
  <c r="C5110" i="14"/>
  <c r="C5111" i="14"/>
  <c r="C5112" i="14"/>
  <c r="C5113" i="14"/>
  <c r="C5114" i="14"/>
  <c r="C5115" i="14"/>
  <c r="C5116" i="14"/>
  <c r="C5117" i="14"/>
  <c r="C5118" i="14"/>
  <c r="C5119" i="14"/>
  <c r="C5120" i="14"/>
  <c r="C5121" i="14"/>
  <c r="C5122" i="14"/>
  <c r="C5123" i="14"/>
  <c r="C5124" i="14"/>
  <c r="C5125" i="14"/>
  <c r="C5126" i="14"/>
  <c r="C5127" i="14"/>
  <c r="C5128" i="14"/>
  <c r="C5129" i="14"/>
  <c r="C5130" i="14"/>
  <c r="C5131" i="14"/>
  <c r="C5132" i="14"/>
  <c r="C5133" i="14"/>
  <c r="C5134" i="14"/>
  <c r="C5135" i="14"/>
  <c r="C5136" i="14"/>
  <c r="C5137" i="14"/>
  <c r="C5138" i="14"/>
  <c r="C5139" i="14"/>
  <c r="C5140" i="14"/>
  <c r="C5141" i="14"/>
  <c r="C5142" i="14"/>
  <c r="C5143" i="14"/>
  <c r="C5144" i="14"/>
  <c r="C5145" i="14"/>
  <c r="C5146" i="14"/>
  <c r="C5147" i="14"/>
  <c r="C5148" i="14"/>
  <c r="C5149" i="14"/>
  <c r="C5150" i="14"/>
  <c r="C5151" i="14"/>
  <c r="C5152" i="14"/>
  <c r="C5153" i="14"/>
  <c r="C5154" i="14"/>
  <c r="C5155" i="14"/>
  <c r="C5156" i="14"/>
  <c r="C5157" i="14"/>
  <c r="C5158" i="14"/>
  <c r="C5159" i="14"/>
  <c r="C5160" i="14"/>
  <c r="C5161" i="14"/>
  <c r="C5162" i="14"/>
  <c r="C5163" i="14"/>
  <c r="C5164" i="14"/>
  <c r="C5165" i="14"/>
  <c r="C5166" i="14"/>
  <c r="C5167" i="14"/>
  <c r="C5168" i="14"/>
  <c r="C5169" i="14"/>
  <c r="C5170" i="14"/>
  <c r="C5171" i="14"/>
  <c r="C5172" i="14"/>
  <c r="C5173" i="14"/>
  <c r="C5174" i="14"/>
  <c r="C5175" i="14"/>
  <c r="C5176" i="14"/>
  <c r="C5177" i="14"/>
  <c r="C5178" i="14"/>
  <c r="C5179" i="14"/>
  <c r="C5180" i="14"/>
  <c r="C5181" i="14"/>
  <c r="C5182" i="14"/>
  <c r="C5183" i="14"/>
  <c r="C5184" i="14"/>
  <c r="C5185" i="14"/>
  <c r="C5186" i="14"/>
  <c r="C5187" i="14"/>
  <c r="C5188" i="14"/>
  <c r="C5189" i="14"/>
  <c r="C5190" i="14"/>
  <c r="C5191" i="14"/>
  <c r="C5192" i="14"/>
  <c r="C5193" i="14"/>
  <c r="C5194" i="14"/>
  <c r="C5195" i="14"/>
  <c r="C5196" i="14"/>
  <c r="C5197" i="14"/>
  <c r="C5198" i="14"/>
  <c r="C5199" i="14"/>
  <c r="C5200" i="14"/>
  <c r="C5201" i="14"/>
  <c r="C5202" i="14"/>
  <c r="C5203" i="14"/>
  <c r="C5204" i="14"/>
  <c r="C5205" i="14"/>
  <c r="C5206" i="14"/>
  <c r="C5207" i="14"/>
  <c r="C5208" i="14"/>
  <c r="C5209" i="14"/>
  <c r="C5210" i="14"/>
  <c r="C5211" i="14"/>
  <c r="C5212" i="14"/>
  <c r="C5213" i="14"/>
  <c r="C5214" i="14"/>
  <c r="C5215" i="14"/>
  <c r="C5216" i="14"/>
  <c r="C5217" i="14"/>
  <c r="C5218" i="14"/>
  <c r="C5219" i="14"/>
  <c r="C5220" i="14"/>
  <c r="C5221" i="14"/>
  <c r="C5222" i="14"/>
  <c r="C5223" i="14"/>
  <c r="C5224" i="14"/>
  <c r="C5225" i="14"/>
  <c r="C5226" i="14"/>
  <c r="C5227" i="14"/>
  <c r="C5228" i="14"/>
  <c r="C5229" i="14"/>
  <c r="C5230" i="14"/>
  <c r="C5231" i="14"/>
  <c r="C5232" i="14"/>
  <c r="C5233" i="14"/>
  <c r="C5234" i="14"/>
  <c r="C5235" i="14"/>
  <c r="C5236" i="14"/>
  <c r="C5237" i="14"/>
  <c r="C5238" i="14"/>
  <c r="C5239" i="14"/>
  <c r="C5240" i="14"/>
  <c r="C5241" i="14"/>
  <c r="C5242" i="14"/>
  <c r="C5243" i="14"/>
  <c r="C5244" i="14"/>
  <c r="C5245" i="14"/>
  <c r="C5246" i="14"/>
  <c r="C5247" i="14"/>
  <c r="C5248" i="14"/>
  <c r="C5249" i="14"/>
  <c r="C5250" i="14"/>
  <c r="C5251" i="14"/>
  <c r="C5252" i="14"/>
  <c r="C5253" i="14"/>
  <c r="C5254" i="14"/>
  <c r="C5255" i="14"/>
  <c r="C5256" i="14"/>
  <c r="C5257" i="14"/>
  <c r="C5258" i="14"/>
  <c r="C5259" i="14"/>
  <c r="C5260" i="14"/>
  <c r="C5261" i="14"/>
  <c r="C5262" i="14"/>
  <c r="C5263" i="14"/>
  <c r="C5264" i="14"/>
  <c r="C5265" i="14"/>
  <c r="C5266" i="14"/>
  <c r="C5267" i="14"/>
  <c r="C5268" i="14"/>
  <c r="C5269" i="14"/>
  <c r="C5270" i="14"/>
  <c r="C5271" i="14"/>
  <c r="C5272" i="14"/>
  <c r="C5273" i="14"/>
  <c r="C5274" i="14"/>
  <c r="C5275" i="14"/>
  <c r="C5276" i="14"/>
  <c r="C5277" i="14"/>
  <c r="C5278" i="14"/>
  <c r="C5279" i="14"/>
  <c r="C5280" i="14"/>
  <c r="C5281" i="14"/>
  <c r="C5282" i="14"/>
  <c r="C5283" i="14"/>
  <c r="C5284" i="14"/>
  <c r="C5285" i="14"/>
  <c r="C5286" i="14"/>
  <c r="C5287" i="14"/>
  <c r="C5288" i="14"/>
  <c r="C5289" i="14"/>
  <c r="C5290" i="14"/>
  <c r="C5291" i="14"/>
  <c r="C5292" i="14"/>
  <c r="C5293" i="14"/>
  <c r="C5294" i="14"/>
  <c r="C5295" i="14"/>
  <c r="C5296" i="14"/>
  <c r="C5297" i="14"/>
  <c r="C5298" i="14"/>
  <c r="C5299" i="14"/>
  <c r="C5300" i="14"/>
  <c r="C5301" i="14"/>
  <c r="C5302" i="14"/>
  <c r="C5303" i="14"/>
  <c r="C5304" i="14"/>
  <c r="C5305" i="14"/>
  <c r="C5306" i="14"/>
  <c r="C5307" i="14"/>
  <c r="C5308" i="14"/>
  <c r="C5309" i="14"/>
  <c r="C5310" i="14"/>
  <c r="C5311" i="14"/>
  <c r="C5312" i="14"/>
  <c r="C5313" i="14"/>
  <c r="C5314" i="14"/>
  <c r="C5315" i="14"/>
  <c r="C5316" i="14"/>
  <c r="C5317" i="14"/>
  <c r="C5318" i="14"/>
  <c r="C5319" i="14"/>
  <c r="C5320" i="14"/>
  <c r="C5321" i="14"/>
  <c r="C5322" i="14"/>
  <c r="C5323" i="14"/>
  <c r="C5324" i="14"/>
  <c r="C5325" i="14"/>
  <c r="C5326" i="14"/>
  <c r="C5328" i="14"/>
  <c r="C5329" i="14"/>
  <c r="C5330" i="14"/>
  <c r="C5331" i="14"/>
  <c r="C5332" i="14"/>
  <c r="C5333" i="14"/>
  <c r="C5334" i="14"/>
  <c r="C5335" i="14"/>
  <c r="C5336" i="14"/>
  <c r="C5337" i="14"/>
  <c r="C5338" i="14"/>
  <c r="C5339" i="14"/>
  <c r="C5340" i="14"/>
  <c r="C5341" i="14"/>
  <c r="C5342" i="14"/>
  <c r="C5343" i="14"/>
  <c r="C5344" i="14"/>
  <c r="C5345" i="14"/>
  <c r="C5346" i="14"/>
  <c r="C5347" i="14"/>
  <c r="C5348" i="14"/>
  <c r="C5349" i="14"/>
  <c r="C5350" i="14"/>
  <c r="C5351" i="14"/>
  <c r="C5352" i="14"/>
  <c r="C5353" i="14"/>
  <c r="C5354" i="14"/>
  <c r="C5355" i="14"/>
  <c r="C5356" i="14"/>
  <c r="C5357" i="14"/>
  <c r="C5358" i="14"/>
  <c r="C5359" i="14"/>
  <c r="C5360" i="14"/>
  <c r="C5361" i="14"/>
  <c r="C5362" i="14"/>
  <c r="C5363" i="14"/>
  <c r="C5364" i="14"/>
  <c r="C5365" i="14"/>
  <c r="C5366" i="14"/>
  <c r="C5367" i="14"/>
  <c r="C5368" i="14"/>
  <c r="C5369" i="14"/>
  <c r="C5370" i="14"/>
  <c r="C5371" i="14"/>
  <c r="C5372" i="14"/>
  <c r="C5373" i="14"/>
  <c r="C5374" i="14"/>
  <c r="C5375" i="14"/>
  <c r="C5376" i="14"/>
  <c r="C5377" i="14"/>
  <c r="C5378" i="14"/>
  <c r="C5379" i="14"/>
  <c r="C5380" i="14"/>
  <c r="C5381" i="14"/>
  <c r="C5382" i="14"/>
  <c r="C5383" i="14"/>
  <c r="C5384" i="14"/>
  <c r="C5385" i="14"/>
  <c r="C5386" i="14"/>
  <c r="C5387" i="14"/>
  <c r="C5388" i="14"/>
  <c r="C5389" i="14"/>
  <c r="C5390" i="14"/>
  <c r="C5391" i="14"/>
  <c r="C5392" i="14"/>
  <c r="C5393" i="14"/>
  <c r="C5394" i="14"/>
  <c r="C5395" i="14"/>
  <c r="C5396" i="14"/>
  <c r="C5397" i="14"/>
  <c r="C5398" i="14"/>
  <c r="C5399" i="14"/>
  <c r="C5400" i="14"/>
  <c r="C5401" i="14"/>
  <c r="C5402" i="14"/>
  <c r="C5403" i="14"/>
  <c r="C5404" i="14"/>
  <c r="C5405" i="14"/>
  <c r="C5406" i="14"/>
  <c r="C5407" i="14"/>
  <c r="C5408" i="14"/>
  <c r="C5409" i="14"/>
  <c r="C5410" i="14"/>
  <c r="C5411" i="14"/>
  <c r="C5412" i="14"/>
  <c r="C5413" i="14"/>
  <c r="C5414" i="14"/>
  <c r="C5415" i="14"/>
  <c r="C5416" i="14"/>
  <c r="C5417" i="14"/>
  <c r="C5418" i="14"/>
  <c r="C5419" i="14"/>
  <c r="C5420" i="14"/>
  <c r="C5421" i="14"/>
  <c r="C5422" i="14"/>
  <c r="C5423" i="14"/>
  <c r="C5424" i="14"/>
  <c r="C5425" i="14"/>
  <c r="C5426" i="14"/>
  <c r="C5427" i="14"/>
  <c r="C5428" i="14"/>
  <c r="C5429" i="14"/>
  <c r="C5430" i="14"/>
  <c r="C5431" i="14"/>
  <c r="C5432" i="14"/>
  <c r="C5433" i="14"/>
  <c r="C5434" i="14"/>
  <c r="C5435" i="14"/>
  <c r="C5436" i="14"/>
  <c r="C5437" i="14"/>
  <c r="C5438" i="14"/>
  <c r="C5439" i="14"/>
  <c r="C5440" i="14"/>
  <c r="C5441" i="14"/>
  <c r="C5442" i="14"/>
  <c r="C5443" i="14"/>
  <c r="C5444" i="14"/>
  <c r="C5445" i="14"/>
  <c r="C5446" i="14"/>
  <c r="C5447" i="14"/>
  <c r="C5448" i="14"/>
  <c r="C5449" i="14"/>
  <c r="C5450" i="14"/>
  <c r="C5451" i="14"/>
  <c r="C5452" i="14"/>
  <c r="C5453" i="14"/>
  <c r="C5454" i="14"/>
  <c r="C5455" i="14"/>
  <c r="C5456" i="14"/>
  <c r="C5457" i="14"/>
  <c r="C5458" i="14"/>
  <c r="C5459" i="14"/>
  <c r="C5460" i="14"/>
  <c r="C5461" i="14"/>
  <c r="C5462" i="14"/>
  <c r="C5463" i="14"/>
  <c r="C5464" i="14"/>
  <c r="C5465" i="14"/>
  <c r="C5466" i="14"/>
  <c r="C5467" i="14"/>
  <c r="C5468" i="14"/>
  <c r="C5469" i="14"/>
  <c r="C5470" i="14"/>
  <c r="C5471" i="14"/>
  <c r="C5472" i="14"/>
  <c r="C5473" i="14"/>
  <c r="C5474" i="14"/>
  <c r="C5475" i="14"/>
  <c r="C5476" i="14"/>
  <c r="C5477" i="14"/>
  <c r="C5478" i="14"/>
  <c r="C5479" i="14"/>
  <c r="C5480" i="14"/>
  <c r="C5481" i="14"/>
  <c r="C5482" i="14"/>
  <c r="C5483" i="14"/>
  <c r="C5484" i="14"/>
  <c r="C5485" i="14"/>
  <c r="C5486" i="14"/>
  <c r="C5487" i="14"/>
  <c r="C5488" i="14"/>
  <c r="C5489" i="14"/>
  <c r="C5490" i="14"/>
  <c r="C5491" i="14"/>
  <c r="C5492" i="14"/>
  <c r="C5493" i="14"/>
  <c r="C5494" i="14"/>
  <c r="C5495" i="14"/>
  <c r="C5496" i="14"/>
  <c r="C5497" i="14"/>
  <c r="C5498" i="14"/>
  <c r="C5499" i="14"/>
  <c r="C5500" i="14"/>
  <c r="C5501" i="14"/>
  <c r="C5502" i="14"/>
  <c r="C5503" i="14"/>
  <c r="C5504" i="14"/>
  <c r="C5505" i="14"/>
  <c r="C5506" i="14"/>
  <c r="C5507" i="14"/>
  <c r="C5508" i="14"/>
  <c r="C5509" i="14"/>
  <c r="C5510" i="14"/>
  <c r="C5511" i="14"/>
  <c r="C5512" i="14"/>
  <c r="C5513" i="14"/>
  <c r="C5514" i="14"/>
  <c r="C5515" i="14"/>
  <c r="C5516" i="14"/>
  <c r="C5517" i="14"/>
  <c r="C5518" i="14"/>
  <c r="C5519" i="14"/>
  <c r="C5520" i="14"/>
  <c r="C5521" i="14"/>
  <c r="C5522" i="14"/>
  <c r="C5523" i="14"/>
  <c r="C5524" i="14"/>
  <c r="C5525" i="14"/>
  <c r="C5526" i="14"/>
  <c r="C5527" i="14"/>
  <c r="C5528" i="14"/>
  <c r="C5529" i="14"/>
  <c r="C5530" i="14"/>
  <c r="C5531" i="14"/>
  <c r="C5532" i="14"/>
  <c r="C5533" i="14"/>
  <c r="C5534" i="14"/>
  <c r="C5535" i="14"/>
  <c r="C5536" i="14"/>
  <c r="C5537" i="14"/>
  <c r="C5538" i="14"/>
  <c r="C5539" i="14"/>
  <c r="C5540" i="14"/>
  <c r="C5541" i="14"/>
  <c r="C5542" i="14"/>
  <c r="C5543" i="14"/>
  <c r="C5544" i="14"/>
  <c r="C5545" i="14"/>
  <c r="C5546" i="14"/>
  <c r="C5547" i="14"/>
  <c r="C5548" i="14"/>
  <c r="C5549" i="14"/>
  <c r="C5550" i="14"/>
  <c r="C5551" i="14"/>
  <c r="C5552" i="14"/>
  <c r="C5553" i="14"/>
  <c r="C5554" i="14"/>
  <c r="C5555" i="14"/>
  <c r="C5556" i="14"/>
  <c r="C5557" i="14"/>
  <c r="C5558" i="14"/>
  <c r="C5559" i="14"/>
  <c r="C5560" i="14"/>
  <c r="C5561" i="14"/>
  <c r="C5562" i="14"/>
  <c r="C5563" i="14"/>
  <c r="C5564" i="14"/>
  <c r="C5565" i="14"/>
  <c r="C5566" i="14"/>
  <c r="C5567" i="14"/>
  <c r="C5568" i="14"/>
  <c r="C5569" i="14"/>
  <c r="C5570" i="14"/>
  <c r="C5571" i="14"/>
  <c r="C5572" i="14"/>
  <c r="C5573" i="14"/>
  <c r="C5574" i="14"/>
  <c r="C5575" i="14"/>
  <c r="C5576" i="14"/>
  <c r="C5577" i="14"/>
  <c r="C5578" i="14"/>
  <c r="C5579" i="14"/>
  <c r="C5580" i="14"/>
  <c r="C5581" i="14"/>
  <c r="C5582" i="14"/>
  <c r="C5583" i="14"/>
  <c r="C5584" i="14"/>
  <c r="C5585" i="14"/>
  <c r="C5586" i="14"/>
  <c r="C5587" i="14"/>
  <c r="C5588" i="14"/>
  <c r="C5589" i="14"/>
  <c r="C5590" i="14"/>
  <c r="C5591" i="14"/>
  <c r="C5592" i="14"/>
  <c r="C5593" i="14"/>
  <c r="C5594" i="14"/>
  <c r="C5595" i="14"/>
  <c r="C5596" i="14"/>
  <c r="C5597" i="14"/>
  <c r="C5598" i="14"/>
  <c r="C5599" i="14"/>
  <c r="C5600" i="14"/>
  <c r="C5601" i="14"/>
  <c r="C5602" i="14"/>
  <c r="C5603" i="14"/>
  <c r="C5604" i="14"/>
  <c r="C5605" i="14"/>
  <c r="C5606" i="14"/>
  <c r="C5607" i="14"/>
  <c r="C5608" i="14"/>
  <c r="C5609" i="14"/>
  <c r="C5610" i="14"/>
  <c r="C5611" i="14"/>
  <c r="C5612" i="14"/>
  <c r="C5613" i="14"/>
  <c r="C5614" i="14"/>
  <c r="C5615" i="14"/>
  <c r="C5616" i="14"/>
  <c r="C5617" i="14"/>
  <c r="C5618" i="14"/>
  <c r="C5619" i="14"/>
  <c r="C5620" i="14"/>
  <c r="C5621" i="14"/>
  <c r="C5622" i="14"/>
  <c r="C5623" i="14"/>
  <c r="C5624" i="14"/>
  <c r="C5625" i="14"/>
  <c r="C5626" i="14"/>
  <c r="C5627" i="14"/>
  <c r="C5628" i="14"/>
  <c r="C5629" i="14"/>
  <c r="C5630" i="14"/>
  <c r="C5631" i="14"/>
  <c r="C5632" i="14"/>
  <c r="C5633" i="14"/>
  <c r="C5634" i="14"/>
  <c r="C5635" i="14"/>
  <c r="C5636" i="14"/>
  <c r="C5637" i="14"/>
  <c r="C5638" i="14"/>
  <c r="C5639" i="14"/>
  <c r="C5640" i="14"/>
  <c r="C5641" i="14"/>
  <c r="C5642" i="14"/>
  <c r="C5643" i="14"/>
  <c r="C5644" i="14"/>
  <c r="C5645" i="14"/>
  <c r="C5646" i="14"/>
  <c r="C5647" i="14"/>
  <c r="C5648" i="14"/>
  <c r="C5649" i="14"/>
  <c r="C5650" i="14"/>
  <c r="C5651" i="14"/>
  <c r="C5652" i="14"/>
  <c r="C5653" i="14"/>
  <c r="C5654" i="14"/>
  <c r="C5655" i="14"/>
  <c r="C5656" i="14"/>
  <c r="C5658" i="14"/>
  <c r="C5659" i="14"/>
  <c r="C5660" i="14"/>
  <c r="C5661" i="14"/>
  <c r="C5662" i="14"/>
  <c r="C5663" i="14"/>
  <c r="C5664" i="14"/>
  <c r="C5668" i="14"/>
  <c r="C5669" i="14"/>
  <c r="C5670" i="14"/>
  <c r="C5671" i="14"/>
  <c r="C5674" i="14"/>
  <c r="C5675" i="14"/>
  <c r="C5676" i="14"/>
  <c r="C5677" i="14"/>
  <c r="C5678" i="14"/>
  <c r="C5679" i="14"/>
  <c r="C5680" i="14"/>
  <c r="C5681" i="14"/>
  <c r="C5682" i="14"/>
  <c r="C5683" i="14"/>
  <c r="C5684" i="14"/>
  <c r="C5685" i="14"/>
  <c r="C5686" i="14"/>
  <c r="C5687" i="14"/>
  <c r="C5688" i="14"/>
  <c r="C5689" i="14"/>
  <c r="C5690" i="14"/>
  <c r="C5691" i="14"/>
  <c r="C5692" i="14"/>
  <c r="C5693" i="14"/>
  <c r="C5694" i="14"/>
  <c r="C5695" i="14"/>
  <c r="C5696" i="14"/>
  <c r="C5697" i="14"/>
  <c r="C5698" i="14"/>
  <c r="C5699" i="14"/>
  <c r="C5700" i="14"/>
  <c r="C5701" i="14"/>
  <c r="C5702" i="14"/>
  <c r="C5703" i="14"/>
  <c r="C5704" i="14"/>
  <c r="C5705" i="14"/>
  <c r="C5706" i="14"/>
  <c r="C5707" i="14"/>
  <c r="C5708" i="14"/>
  <c r="C5709" i="14"/>
  <c r="C5710" i="14"/>
  <c r="C5711" i="14"/>
  <c r="C5712" i="14"/>
  <c r="C5713" i="14"/>
  <c r="C5714" i="14"/>
  <c r="C5715" i="14"/>
  <c r="C5716" i="14"/>
  <c r="C5717" i="14"/>
  <c r="C5718" i="14"/>
  <c r="C5719" i="14"/>
  <c r="C5720" i="14"/>
  <c r="C5721" i="14"/>
  <c r="C5723" i="14"/>
  <c r="C5724" i="14"/>
  <c r="C5725" i="14"/>
  <c r="C5726" i="14"/>
  <c r="C5727" i="14"/>
  <c r="C5728" i="14"/>
  <c r="C5729" i="14"/>
  <c r="C5730" i="14"/>
  <c r="C5731" i="14"/>
  <c r="C5732" i="14"/>
  <c r="C5733" i="14"/>
  <c r="C5734" i="14"/>
  <c r="C5735" i="14"/>
  <c r="C5736" i="14"/>
  <c r="C5737" i="14"/>
  <c r="C5738" i="14"/>
  <c r="C5739" i="14"/>
  <c r="C5740" i="14"/>
  <c r="C5741" i="14"/>
  <c r="C5742" i="14"/>
  <c r="C5743" i="14"/>
  <c r="C5744" i="14"/>
  <c r="C5745" i="14"/>
  <c r="C5746" i="14"/>
  <c r="C5747" i="14"/>
  <c r="C5748" i="14"/>
  <c r="C5749" i="14"/>
  <c r="C5750" i="14"/>
  <c r="C5751" i="14"/>
  <c r="C5752" i="14"/>
  <c r="C5753" i="14"/>
  <c r="C5754" i="14"/>
  <c r="C5755" i="14"/>
  <c r="C5756" i="14"/>
  <c r="C5757" i="14"/>
  <c r="C5758" i="14"/>
  <c r="C5759" i="14"/>
  <c r="C5760" i="14"/>
  <c r="C5761" i="14"/>
  <c r="C5762" i="14"/>
  <c r="C5763" i="14"/>
  <c r="C5764" i="14"/>
  <c r="C5765" i="14"/>
  <c r="C5766" i="14"/>
  <c r="C5767" i="14"/>
  <c r="C5768" i="14"/>
  <c r="C5769" i="14"/>
  <c r="C5770" i="14"/>
  <c r="C5771" i="14"/>
  <c r="C5772" i="14"/>
  <c r="C5773" i="14"/>
  <c r="C5774" i="14"/>
  <c r="C5775" i="14"/>
  <c r="C5776" i="14"/>
  <c r="C5777" i="14"/>
  <c r="C5779" i="14"/>
  <c r="C5780" i="14"/>
  <c r="C5781" i="14"/>
  <c r="C5782" i="14"/>
  <c r="C5783" i="14"/>
  <c r="C5784" i="14"/>
  <c r="C5785" i="14"/>
  <c r="C5786" i="14"/>
  <c r="C5787" i="14"/>
  <c r="C5788" i="14"/>
  <c r="C5789" i="14"/>
  <c r="C5790" i="14"/>
  <c r="C5791" i="14"/>
  <c r="C5792" i="14"/>
  <c r="C5793" i="14"/>
  <c r="C5794" i="14"/>
  <c r="C5795" i="14"/>
  <c r="C5796" i="14"/>
  <c r="C5797" i="14"/>
  <c r="C5798" i="14"/>
  <c r="C5799" i="14"/>
  <c r="C5800" i="14"/>
  <c r="C5801" i="14"/>
  <c r="C5802" i="14"/>
  <c r="C5803" i="14"/>
  <c r="C5804" i="14"/>
  <c r="C5805" i="14"/>
  <c r="C5806" i="14"/>
  <c r="C5807" i="14"/>
  <c r="C5808" i="14"/>
  <c r="C5809" i="14"/>
  <c r="C5810" i="14"/>
  <c r="C5811" i="14"/>
  <c r="C5812" i="14"/>
  <c r="C5813" i="14"/>
  <c r="C5814" i="14"/>
  <c r="C5815" i="14"/>
  <c r="C5816" i="14"/>
  <c r="C5817" i="14"/>
  <c r="C5818" i="14"/>
  <c r="C5819" i="14"/>
  <c r="C5820" i="14"/>
  <c r="C5821" i="14"/>
  <c r="C5822" i="14"/>
  <c r="C5823" i="14"/>
  <c r="C5824" i="14"/>
  <c r="C5825" i="14"/>
  <c r="C5826" i="14"/>
  <c r="C5827" i="14"/>
  <c r="C5828" i="14"/>
  <c r="C4008" i="14"/>
  <c r="C4242" i="14"/>
  <c r="C3986" i="14"/>
  <c r="C3667" i="14"/>
  <c r="C3866" i="14"/>
  <c r="C4130" i="14"/>
  <c r="C4209" i="14"/>
  <c r="C4220" i="14"/>
  <c r="C3581" i="14"/>
  <c r="C3656" i="14"/>
  <c r="C3657" i="14"/>
  <c r="C3662" i="14"/>
  <c r="C3664" i="14"/>
  <c r="C3670" i="14"/>
  <c r="C3672" i="14"/>
  <c r="C3673" i="14"/>
  <c r="C3674" i="14"/>
  <c r="C3708" i="14"/>
  <c r="C3739" i="14"/>
  <c r="C3741" i="14"/>
  <c r="C3742" i="14"/>
  <c r="C3814" i="14"/>
  <c r="C3859" i="14"/>
  <c r="C3860" i="14"/>
  <c r="C3867" i="14"/>
  <c r="C3935" i="14"/>
  <c r="C3991" i="14"/>
  <c r="C4047" i="14"/>
  <c r="C4089" i="14"/>
  <c r="C4131" i="14"/>
  <c r="C4165" i="14"/>
  <c r="C4166" i="14"/>
  <c r="C4167" i="14"/>
  <c r="C4169" i="14"/>
  <c r="C4273" i="14"/>
  <c r="C4692" i="14"/>
  <c r="C4749" i="14"/>
  <c r="C5327" i="14"/>
  <c r="C5657" i="14"/>
  <c r="C5665" i="14"/>
  <c r="C5666" i="14"/>
  <c r="C5667" i="14"/>
  <c r="C5829" i="14"/>
  <c r="C42262" i="14"/>
  <c r="C16620" i="14"/>
  <c r="C16621" i="14"/>
  <c r="C16622" i="14"/>
  <c r="C16623" i="14"/>
  <c r="C16624" i="14"/>
  <c r="C16625" i="14"/>
  <c r="C16626" i="14"/>
  <c r="C16627" i="14"/>
  <c r="C16628" i="14"/>
  <c r="C16629" i="14"/>
  <c r="C16630" i="14"/>
  <c r="C16631" i="14"/>
  <c r="C16632" i="14"/>
  <c r="C16633" i="14"/>
  <c r="C16634" i="14"/>
  <c r="C16635" i="14"/>
  <c r="C16636" i="14"/>
  <c r="C16637" i="14"/>
  <c r="C16638" i="14"/>
  <c r="C16639" i="14"/>
  <c r="C16640" i="14"/>
  <c r="C16641" i="14"/>
  <c r="C16642" i="14"/>
  <c r="C16643" i="14"/>
  <c r="C16644" i="14"/>
  <c r="C16645" i="14"/>
  <c r="C16646" i="14"/>
  <c r="C16647" i="14"/>
  <c r="C16648" i="14"/>
  <c r="C16649" i="14"/>
  <c r="C16650" i="14"/>
  <c r="C16651" i="14"/>
  <c r="C16652" i="14"/>
  <c r="C16653" i="14"/>
  <c r="C16654" i="14"/>
  <c r="C16655" i="14"/>
  <c r="C16656" i="14"/>
  <c r="C16657" i="14"/>
  <c r="C16658" i="14"/>
  <c r="C16659" i="14"/>
  <c r="C16660" i="14"/>
  <c r="C16661" i="14"/>
  <c r="C16662" i="14"/>
  <c r="C16663" i="14"/>
  <c r="C16664" i="14"/>
  <c r="C16665" i="14"/>
  <c r="C16666" i="14"/>
  <c r="C16667" i="14"/>
  <c r="C16668" i="14"/>
  <c r="C16669" i="14"/>
  <c r="C16670" i="14"/>
  <c r="C16671" i="14"/>
  <c r="C16672" i="14"/>
  <c r="C16673" i="14"/>
  <c r="C16674" i="14"/>
  <c r="C16675" i="14"/>
  <c r="C16676" i="14"/>
  <c r="C16677" i="14"/>
  <c r="C16678" i="14"/>
  <c r="C16679" i="14"/>
  <c r="C16680" i="14"/>
  <c r="C16681" i="14"/>
  <c r="C16682" i="14"/>
  <c r="C16683" i="14"/>
  <c r="C16684" i="14"/>
  <c r="C16685" i="14"/>
  <c r="C16686" i="14"/>
  <c r="C16687" i="14"/>
  <c r="C16688" i="14"/>
  <c r="C16689" i="14"/>
  <c r="C16690" i="14"/>
  <c r="C16691" i="14"/>
  <c r="C16692" i="14"/>
  <c r="C16693" i="14"/>
  <c r="C16694" i="14"/>
  <c r="C16695" i="14"/>
  <c r="C16696" i="14"/>
  <c r="C16697" i="14"/>
  <c r="C16698" i="14"/>
  <c r="C16699" i="14"/>
  <c r="C16700" i="14"/>
  <c r="C16701" i="14"/>
  <c r="C16702" i="14"/>
  <c r="C16703" i="14"/>
  <c r="C16704" i="14"/>
  <c r="C16705" i="14"/>
  <c r="C16706" i="14"/>
  <c r="C16707" i="14"/>
  <c r="C16708" i="14"/>
  <c r="C16709" i="14"/>
  <c r="C16710" i="14"/>
  <c r="C16711" i="14"/>
  <c r="C16712" i="14"/>
  <c r="C16713" i="14"/>
  <c r="C16714" i="14"/>
  <c r="C16715" i="14"/>
  <c r="C16716" i="14"/>
  <c r="C16717" i="14"/>
  <c r="C16718" i="14"/>
  <c r="C16719" i="14"/>
  <c r="C16720" i="14"/>
  <c r="C16721" i="14"/>
  <c r="C16722" i="14"/>
  <c r="C16723" i="14"/>
  <c r="C16724" i="14"/>
  <c r="C16725" i="14"/>
  <c r="C16726" i="14"/>
  <c r="C16727" i="14"/>
  <c r="C16728" i="14"/>
  <c r="C16729" i="14"/>
  <c r="C16730" i="14"/>
  <c r="C16731" i="14"/>
  <c r="C16732" i="14"/>
  <c r="C16733" i="14"/>
  <c r="C16734" i="14"/>
  <c r="C16735" i="14"/>
  <c r="C16736" i="14"/>
  <c r="C16737" i="14"/>
  <c r="C16738" i="14"/>
  <c r="C16739" i="14"/>
  <c r="C16740" i="14"/>
  <c r="C16741" i="14"/>
  <c r="C16742" i="14"/>
  <c r="C16743" i="14"/>
  <c r="C16744" i="14"/>
  <c r="C16745" i="14"/>
  <c r="C16746" i="14"/>
  <c r="C16747" i="14"/>
  <c r="C16748" i="14"/>
  <c r="C16749" i="14"/>
  <c r="C16750" i="14"/>
  <c r="C16751" i="14"/>
  <c r="C16752" i="14"/>
  <c r="C16753" i="14"/>
  <c r="C16754" i="14"/>
  <c r="C16755" i="14"/>
  <c r="C16756" i="14"/>
  <c r="C16757" i="14"/>
  <c r="C16758" i="14"/>
  <c r="C16759" i="14"/>
  <c r="C16760" i="14"/>
  <c r="C16761" i="14"/>
  <c r="C16762" i="14"/>
  <c r="C16763" i="14"/>
  <c r="C16764" i="14"/>
  <c r="C16765" i="14"/>
  <c r="C16766" i="14"/>
  <c r="C16767" i="14"/>
  <c r="C16768" i="14"/>
  <c r="C16769" i="14"/>
  <c r="C16770" i="14"/>
  <c r="C16771" i="14"/>
  <c r="C16772" i="14"/>
  <c r="C16773" i="14"/>
  <c r="C16774" i="14"/>
  <c r="C16775" i="14"/>
  <c r="C16776" i="14"/>
  <c r="C16777" i="14"/>
  <c r="C16778" i="14"/>
  <c r="C16779" i="14"/>
  <c r="C16780" i="14"/>
  <c r="C16781" i="14"/>
  <c r="C16782" i="14"/>
  <c r="C16783" i="14"/>
  <c r="C16784" i="14"/>
  <c r="C16785" i="14"/>
  <c r="C16786" i="14"/>
  <c r="C16787" i="14"/>
  <c r="C16788" i="14"/>
  <c r="C16789" i="14"/>
  <c r="C16790" i="14"/>
  <c r="C16791" i="14"/>
  <c r="C16792" i="14"/>
  <c r="C16793" i="14"/>
  <c r="C16794" i="14"/>
  <c r="C16795" i="14"/>
  <c r="C16796" i="14"/>
  <c r="C16797" i="14"/>
  <c r="C16798" i="14"/>
  <c r="C16799" i="14"/>
  <c r="C16800" i="14"/>
  <c r="C16801" i="14"/>
  <c r="C16802" i="14"/>
  <c r="C16803" i="14"/>
  <c r="C16804" i="14"/>
  <c r="C16805" i="14"/>
  <c r="C16806" i="14"/>
  <c r="C16807" i="14"/>
  <c r="C16808" i="14"/>
  <c r="C16809" i="14"/>
  <c r="C16810" i="14"/>
  <c r="C16811" i="14"/>
  <c r="C16812" i="14"/>
  <c r="C16813" i="14"/>
  <c r="C16814" i="14"/>
  <c r="C16815" i="14"/>
  <c r="C16816" i="14"/>
  <c r="C16817" i="14"/>
  <c r="C16818" i="14"/>
  <c r="C16819" i="14"/>
  <c r="C16820" i="14"/>
  <c r="C16821" i="14"/>
  <c r="C16822" i="14"/>
  <c r="C16823" i="14"/>
  <c r="C16824" i="14"/>
  <c r="C16825" i="14"/>
  <c r="C16826" i="14"/>
  <c r="C16827" i="14"/>
  <c r="C16828" i="14"/>
  <c r="C16829" i="14"/>
  <c r="C16830" i="14"/>
  <c r="C16831" i="14"/>
  <c r="C16832" i="14"/>
  <c r="C16833" i="14"/>
  <c r="C16834" i="14"/>
  <c r="C16835" i="14"/>
  <c r="C16836" i="14"/>
  <c r="C16837" i="14"/>
  <c r="C16838" i="14"/>
  <c r="C16839" i="14"/>
  <c r="C16840" i="14"/>
  <c r="C16841" i="14"/>
  <c r="C16842" i="14"/>
  <c r="C16843" i="14"/>
  <c r="C16844" i="14"/>
  <c r="C16845" i="14"/>
  <c r="C16846" i="14"/>
  <c r="C16847" i="14"/>
  <c r="C16848" i="14"/>
  <c r="C16849" i="14"/>
  <c r="C16850" i="14"/>
  <c r="C16851" i="14"/>
  <c r="C16852" i="14"/>
  <c r="C16853" i="14"/>
  <c r="C16854" i="14"/>
  <c r="C16855" i="14"/>
  <c r="C16856" i="14"/>
  <c r="C16857" i="14"/>
  <c r="C16858" i="14"/>
  <c r="C16859" i="14"/>
  <c r="C16860" i="14"/>
  <c r="C16861" i="14"/>
  <c r="C16862" i="14"/>
  <c r="C16863" i="14"/>
  <c r="C16864" i="14"/>
  <c r="C16865" i="14"/>
  <c r="C16866" i="14"/>
  <c r="C16867" i="14"/>
  <c r="C16868" i="14"/>
  <c r="C16869" i="14"/>
  <c r="C16870" i="14"/>
  <c r="C16871" i="14"/>
  <c r="C16872" i="14"/>
  <c r="C16873" i="14"/>
  <c r="C16874" i="14"/>
  <c r="C16875" i="14"/>
  <c r="C16876" i="14"/>
  <c r="C16877" i="14"/>
  <c r="C16878" i="14"/>
  <c r="C16879" i="14"/>
  <c r="C16880" i="14"/>
  <c r="C16881" i="14"/>
  <c r="C16882" i="14"/>
  <c r="C16883" i="14"/>
  <c r="C16884" i="14"/>
  <c r="C16885" i="14"/>
  <c r="C16886" i="14"/>
  <c r="C16887" i="14"/>
  <c r="C16888" i="14"/>
  <c r="C16889" i="14"/>
  <c r="C16890" i="14"/>
  <c r="C16891" i="14"/>
  <c r="C16892" i="14"/>
  <c r="C16893" i="14"/>
  <c r="C16894" i="14"/>
  <c r="C16895" i="14"/>
  <c r="C16896" i="14"/>
  <c r="C16897" i="14"/>
  <c r="C16898" i="14"/>
  <c r="C16899" i="14"/>
  <c r="C16900" i="14"/>
  <c r="C16901" i="14"/>
  <c r="C16902" i="14"/>
  <c r="C16903" i="14"/>
  <c r="C16904" i="14"/>
  <c r="C16905" i="14"/>
  <c r="C16906" i="14"/>
  <c r="C16907" i="14"/>
  <c r="C16908" i="14"/>
  <c r="C16909" i="14"/>
  <c r="C16910" i="14"/>
  <c r="C16911" i="14"/>
  <c r="C16912" i="14"/>
  <c r="C16913" i="14"/>
  <c r="C16914" i="14"/>
  <c r="C16915" i="14"/>
  <c r="C16916" i="14"/>
  <c r="C16917" i="14"/>
  <c r="C16918" i="14"/>
  <c r="C16919" i="14"/>
  <c r="C16920" i="14"/>
  <c r="C16921" i="14"/>
  <c r="C16922" i="14"/>
  <c r="C16923" i="14"/>
  <c r="C16924" i="14"/>
  <c r="C16925" i="14"/>
  <c r="C16926" i="14"/>
  <c r="C16927" i="14"/>
  <c r="C16928" i="14"/>
  <c r="C16929" i="14"/>
  <c r="C16930" i="14"/>
  <c r="C16931" i="14"/>
  <c r="C16932" i="14"/>
  <c r="C16933" i="14"/>
  <c r="C16934" i="14"/>
  <c r="C16935" i="14"/>
  <c r="C16936" i="14"/>
  <c r="C16937" i="14"/>
  <c r="C16938" i="14"/>
  <c r="C16939" i="14"/>
  <c r="C16940" i="14"/>
  <c r="C16941" i="14"/>
  <c r="C16942" i="14"/>
  <c r="C16943" i="14"/>
  <c r="C16944" i="14"/>
  <c r="C16945" i="14"/>
  <c r="C16946" i="14"/>
  <c r="C16947" i="14"/>
  <c r="C16948" i="14"/>
  <c r="C16949" i="14"/>
  <c r="C16950" i="14"/>
  <c r="C16951" i="14"/>
  <c r="C16952" i="14"/>
  <c r="C16953" i="14"/>
  <c r="C16954" i="14"/>
  <c r="C16955" i="14"/>
  <c r="C16956" i="14"/>
  <c r="C16957" i="14"/>
  <c r="C16958" i="14"/>
  <c r="C16959" i="14"/>
  <c r="C16960" i="14"/>
  <c r="C16961" i="14"/>
  <c r="C16962" i="14"/>
  <c r="C16963" i="14"/>
  <c r="C16964" i="14"/>
  <c r="C16965" i="14"/>
  <c r="C16966" i="14"/>
  <c r="C16967" i="14"/>
  <c r="C16968" i="14"/>
  <c r="C16969" i="14"/>
  <c r="C16970" i="14"/>
  <c r="C16971" i="14"/>
  <c r="C16972" i="14"/>
  <c r="C16973" i="14"/>
  <c r="C16974" i="14"/>
  <c r="C16975" i="14"/>
  <c r="C16976" i="14"/>
  <c r="C16977" i="14"/>
  <c r="C16978" i="14"/>
  <c r="C16979" i="14"/>
  <c r="C16980" i="14"/>
  <c r="C16981" i="14"/>
  <c r="C16982" i="14"/>
  <c r="C16983" i="14"/>
  <c r="C16984" i="14"/>
  <c r="C16985" i="14"/>
  <c r="C16986" i="14"/>
  <c r="C16987" i="14"/>
  <c r="C16988" i="14"/>
  <c r="C16989" i="14"/>
  <c r="C16990" i="14"/>
  <c r="C16991" i="14"/>
  <c r="C16992" i="14"/>
  <c r="C16993" i="14"/>
  <c r="C16994" i="14"/>
  <c r="C16995" i="14"/>
  <c r="C16996" i="14"/>
  <c r="C16997" i="14"/>
  <c r="C16998" i="14"/>
  <c r="C16999" i="14"/>
  <c r="C17000" i="14"/>
  <c r="C17001" i="14"/>
  <c r="C17002" i="14"/>
  <c r="C17003" i="14"/>
  <c r="C17004" i="14"/>
  <c r="C17005" i="14"/>
  <c r="C17006" i="14"/>
  <c r="C17007" i="14"/>
  <c r="C17008" i="14"/>
  <c r="C17009" i="14"/>
  <c r="C17010" i="14"/>
  <c r="C17011" i="14"/>
  <c r="C17012" i="14"/>
  <c r="C17013" i="14"/>
  <c r="C17014" i="14"/>
  <c r="C17015" i="14"/>
  <c r="C17016" i="14"/>
  <c r="C17017" i="14"/>
  <c r="C17018" i="14"/>
  <c r="C17019" i="14"/>
  <c r="C17020" i="14"/>
  <c r="C17021" i="14"/>
  <c r="C17022" i="14"/>
  <c r="C17023" i="14"/>
  <c r="C17024" i="14"/>
  <c r="C17025" i="14"/>
  <c r="C17026" i="14"/>
  <c r="C17027" i="14"/>
  <c r="C17028" i="14"/>
  <c r="C17029" i="14"/>
  <c r="C17030" i="14"/>
  <c r="C17031" i="14"/>
  <c r="C17032" i="14"/>
  <c r="C17033" i="14"/>
  <c r="C17034" i="14"/>
  <c r="C17035" i="14"/>
  <c r="C17036" i="14"/>
  <c r="C17037" i="14"/>
  <c r="C17038" i="14"/>
  <c r="C17039" i="14"/>
  <c r="C17040" i="14"/>
  <c r="C17041" i="14"/>
  <c r="C17042" i="14"/>
  <c r="C17043" i="14"/>
  <c r="C17044" i="14"/>
  <c r="C17045" i="14"/>
  <c r="C17046" i="14"/>
  <c r="C17047" i="14"/>
  <c r="C17048" i="14"/>
  <c r="C17049" i="14"/>
  <c r="C17050" i="14"/>
  <c r="C17051" i="14"/>
  <c r="C17052" i="14"/>
  <c r="C17053" i="14"/>
  <c r="C17054" i="14"/>
  <c r="C17055" i="14"/>
  <c r="C17056" i="14"/>
  <c r="C17057" i="14"/>
  <c r="C17058" i="14"/>
  <c r="C17059" i="14"/>
  <c r="C17060" i="14"/>
  <c r="C17061" i="14"/>
  <c r="C17062" i="14"/>
  <c r="C17063" i="14"/>
  <c r="C17064" i="14"/>
  <c r="C17065" i="14"/>
  <c r="C17066" i="14"/>
  <c r="C17067" i="14"/>
  <c r="C17068" i="14"/>
  <c r="C17069" i="14"/>
  <c r="C17070" i="14"/>
  <c r="C17071" i="14"/>
  <c r="C17072" i="14"/>
  <c r="C17073" i="14"/>
  <c r="C17074" i="14"/>
  <c r="C17075" i="14"/>
  <c r="C17076" i="14"/>
  <c r="C17077" i="14"/>
  <c r="C17078" i="14"/>
  <c r="C17079" i="14"/>
  <c r="C17080" i="14"/>
  <c r="C17081" i="14"/>
  <c r="C17082" i="14"/>
  <c r="C17083" i="14"/>
  <c r="C17084" i="14"/>
  <c r="C17085" i="14"/>
  <c r="C17086" i="14"/>
  <c r="C17087" i="14"/>
  <c r="C17088" i="14"/>
  <c r="C17089" i="14"/>
  <c r="C17090" i="14"/>
  <c r="C17091" i="14"/>
  <c r="C17092" i="14"/>
  <c r="C17093" i="14"/>
  <c r="C17094" i="14"/>
  <c r="C17095" i="14"/>
  <c r="C17096" i="14"/>
  <c r="C17097" i="14"/>
  <c r="C17098" i="14"/>
  <c r="C17099" i="14"/>
  <c r="C17100" i="14"/>
  <c r="C17101" i="14"/>
  <c r="C17102" i="14"/>
  <c r="C17103" i="14"/>
  <c r="C17104" i="14"/>
  <c r="C17105" i="14"/>
  <c r="C17106" i="14"/>
  <c r="C17107" i="14"/>
  <c r="C17108" i="14"/>
  <c r="C17109" i="14"/>
  <c r="C17110" i="14"/>
  <c r="C17111" i="14"/>
  <c r="C17112" i="14"/>
  <c r="C17113" i="14"/>
  <c r="C17114" i="14"/>
  <c r="C17115" i="14"/>
  <c r="C17116" i="14"/>
  <c r="C17117" i="14"/>
  <c r="C17118" i="14"/>
  <c r="C17119" i="14"/>
  <c r="C17120" i="14"/>
  <c r="C17121" i="14"/>
  <c r="C17122" i="14"/>
  <c r="C17123" i="14"/>
  <c r="C17124" i="14"/>
  <c r="C17125" i="14"/>
  <c r="C17126" i="14"/>
  <c r="C17127" i="14"/>
  <c r="C17128" i="14"/>
  <c r="C17129" i="14"/>
  <c r="C17130" i="14"/>
  <c r="C17131" i="14"/>
  <c r="C17132" i="14"/>
  <c r="C17133" i="14"/>
  <c r="C17134" i="14"/>
  <c r="C17135" i="14"/>
  <c r="C17136" i="14"/>
  <c r="C17137" i="14"/>
  <c r="C17138" i="14"/>
  <c r="C17139" i="14"/>
  <c r="C17140" i="14"/>
  <c r="C17141" i="14"/>
  <c r="C17142" i="14"/>
  <c r="C17143" i="14"/>
  <c r="C17144" i="14"/>
  <c r="C17145" i="14"/>
  <c r="C17146" i="14"/>
  <c r="C17147" i="14"/>
  <c r="C17148" i="14"/>
  <c r="C17149" i="14"/>
  <c r="C17150" i="14"/>
  <c r="C17151" i="14"/>
  <c r="C17152" i="14"/>
  <c r="C17153" i="14"/>
  <c r="C17154" i="14"/>
  <c r="C17155" i="14"/>
  <c r="C17156" i="14"/>
  <c r="C17157" i="14"/>
  <c r="C17158" i="14"/>
  <c r="C17159" i="14"/>
  <c r="C17160" i="14"/>
  <c r="C17161" i="14"/>
  <c r="C17162" i="14"/>
  <c r="C17163" i="14"/>
  <c r="C17164" i="14"/>
  <c r="C17165" i="14"/>
  <c r="C17166" i="14"/>
  <c r="C17167" i="14"/>
  <c r="C17168" i="14"/>
  <c r="C17169" i="14"/>
  <c r="C17170" i="14"/>
  <c r="C17171" i="14"/>
  <c r="C17172" i="14"/>
  <c r="C17173" i="14"/>
  <c r="C17174" i="14"/>
  <c r="C17175" i="14"/>
  <c r="C17176" i="14"/>
  <c r="C17177" i="14"/>
  <c r="C17178" i="14"/>
  <c r="C17179" i="14"/>
  <c r="C17180" i="14"/>
  <c r="C17181" i="14"/>
  <c r="C17182" i="14"/>
  <c r="C17183" i="14"/>
  <c r="C17184" i="14"/>
  <c r="C17185" i="14"/>
  <c r="C17186" i="14"/>
  <c r="C17187" i="14"/>
  <c r="C17188" i="14"/>
  <c r="C17189" i="14"/>
  <c r="C17190" i="14"/>
  <c r="C17191" i="14"/>
  <c r="C17192" i="14"/>
  <c r="C17193" i="14"/>
  <c r="C17194" i="14"/>
  <c r="C17195" i="14"/>
  <c r="C17196" i="14"/>
  <c r="C17197" i="14"/>
  <c r="C17198" i="14"/>
  <c r="C17199" i="14"/>
  <c r="C17200" i="14"/>
  <c r="C17201" i="14"/>
  <c r="C17202" i="14"/>
  <c r="C17203" i="14"/>
  <c r="C17204" i="14"/>
  <c r="C17205" i="14"/>
  <c r="C17206" i="14"/>
  <c r="C17207" i="14"/>
  <c r="C17208" i="14"/>
  <c r="C17209" i="14"/>
  <c r="C17210" i="14"/>
  <c r="C17211" i="14"/>
  <c r="C17212" i="14"/>
  <c r="C17213" i="14"/>
  <c r="C17214" i="14"/>
  <c r="C17215" i="14"/>
  <c r="C17216" i="14"/>
  <c r="C17217" i="14"/>
  <c r="C17218" i="14"/>
  <c r="C17219" i="14"/>
  <c r="C17220" i="14"/>
  <c r="C17221" i="14"/>
  <c r="C17222" i="14"/>
  <c r="C17223" i="14"/>
  <c r="C17224" i="14"/>
  <c r="C17225" i="14"/>
  <c r="C17226" i="14"/>
  <c r="C17227" i="14"/>
  <c r="C17228" i="14"/>
  <c r="C17229" i="14"/>
  <c r="C17230" i="14"/>
  <c r="C17231" i="14"/>
  <c r="C17232" i="14"/>
  <c r="C17233" i="14"/>
  <c r="C17234" i="14"/>
  <c r="C17235" i="14"/>
  <c r="C17236" i="14"/>
  <c r="C17237" i="14"/>
  <c r="C17238" i="14"/>
  <c r="C17239" i="14"/>
  <c r="C17240" i="14"/>
  <c r="C17241" i="14"/>
  <c r="C17242" i="14"/>
  <c r="C17243" i="14"/>
  <c r="C17244" i="14"/>
  <c r="C17245" i="14"/>
  <c r="C17246" i="14"/>
  <c r="C17247" i="14"/>
  <c r="C17248" i="14"/>
  <c r="C17249" i="14"/>
  <c r="C17250" i="14"/>
  <c r="C17251" i="14"/>
  <c r="C17252" i="14"/>
  <c r="C17253" i="14"/>
  <c r="C17254" i="14"/>
  <c r="C17255" i="14"/>
  <c r="C17256" i="14"/>
  <c r="C17257" i="14"/>
  <c r="C17258" i="14"/>
  <c r="C17259" i="14"/>
  <c r="C17260" i="14"/>
  <c r="C17261" i="14"/>
  <c r="C17262" i="14"/>
  <c r="C17263" i="14"/>
  <c r="C17264" i="14"/>
  <c r="C17265" i="14"/>
  <c r="C17266" i="14"/>
  <c r="C17267" i="14"/>
  <c r="C17268" i="14"/>
  <c r="C17269" i="14"/>
  <c r="C17270" i="14"/>
  <c r="C17271" i="14"/>
  <c r="C17272" i="14"/>
  <c r="C17273" i="14"/>
  <c r="C17274" i="14"/>
  <c r="C17275" i="14"/>
  <c r="C17276" i="14"/>
  <c r="C17277" i="14"/>
  <c r="C17278" i="14"/>
  <c r="C17279" i="14"/>
  <c r="C17280" i="14"/>
  <c r="C17281" i="14"/>
  <c r="C17282" i="14"/>
  <c r="C17283" i="14"/>
  <c r="C17284" i="14"/>
  <c r="C17285" i="14"/>
  <c r="C17286" i="14"/>
  <c r="C17287" i="14"/>
  <c r="C17288" i="14"/>
  <c r="C17289" i="14"/>
  <c r="C17290" i="14"/>
  <c r="C17291" i="14"/>
  <c r="C17292" i="14"/>
  <c r="C17293" i="14"/>
  <c r="C17294" i="14"/>
  <c r="C17295" i="14"/>
  <c r="C17296" i="14"/>
  <c r="C17297" i="14"/>
  <c r="C17298" i="14"/>
  <c r="C17299" i="14"/>
  <c r="C17300" i="14"/>
  <c r="C17301" i="14"/>
  <c r="C17302" i="14"/>
  <c r="C17303" i="14"/>
  <c r="C17304" i="14"/>
  <c r="C17305" i="14"/>
  <c r="C17306" i="14"/>
  <c r="C17307" i="14"/>
  <c r="C17308" i="14"/>
  <c r="C17309" i="14"/>
  <c r="C17310" i="14"/>
  <c r="C17311" i="14"/>
  <c r="C17312" i="14"/>
  <c r="C17313" i="14"/>
  <c r="C17314" i="14"/>
  <c r="C17315" i="14"/>
  <c r="C17316" i="14"/>
  <c r="C17317" i="14"/>
  <c r="C17318" i="14"/>
  <c r="C17319" i="14"/>
  <c r="C17320" i="14"/>
  <c r="C17321" i="14"/>
  <c r="C17322" i="14"/>
  <c r="C17323" i="14"/>
  <c r="C17324" i="14"/>
  <c r="C17325" i="14"/>
  <c r="C17326" i="14"/>
  <c r="C17327" i="14"/>
  <c r="C17328" i="14"/>
  <c r="C17329" i="14"/>
  <c r="C17330" i="14"/>
  <c r="C17331" i="14"/>
  <c r="C17332" i="14"/>
  <c r="C17333" i="14"/>
  <c r="C17334" i="14"/>
  <c r="C17335" i="14"/>
  <c r="C17336" i="14"/>
  <c r="C17337" i="14"/>
  <c r="C17338" i="14"/>
  <c r="C17339" i="14"/>
  <c r="C17340" i="14"/>
  <c r="C17341" i="14"/>
  <c r="C17342" i="14"/>
  <c r="C17343" i="14"/>
  <c r="C17344" i="14"/>
  <c r="C17345" i="14"/>
  <c r="C17346" i="14"/>
  <c r="C17347" i="14"/>
  <c r="C17348" i="14"/>
  <c r="C17349" i="14"/>
  <c r="C17350" i="14"/>
  <c r="C17351" i="14"/>
  <c r="C17352" i="14"/>
  <c r="C17353" i="14"/>
  <c r="C17354" i="14"/>
  <c r="C17355" i="14"/>
  <c r="C17356" i="14"/>
  <c r="C17357" i="14"/>
  <c r="C17358" i="14"/>
  <c r="C17359" i="14"/>
  <c r="C17360" i="14"/>
  <c r="C17361" i="14"/>
  <c r="C17362" i="14"/>
  <c r="C17363" i="14"/>
  <c r="C17364" i="14"/>
  <c r="C17365" i="14"/>
  <c r="C17366" i="14"/>
  <c r="C17367" i="14"/>
  <c r="C17368" i="14"/>
  <c r="C17369" i="14"/>
  <c r="C17370" i="14"/>
  <c r="C17371" i="14"/>
  <c r="C17372" i="14"/>
  <c r="C17373" i="14"/>
  <c r="C17374" i="14"/>
  <c r="C17375" i="14"/>
  <c r="C17376" i="14"/>
  <c r="C17377" i="14"/>
  <c r="C17378" i="14"/>
  <c r="C17379" i="14"/>
  <c r="C17380" i="14"/>
  <c r="C17381" i="14"/>
  <c r="C17382" i="14"/>
  <c r="C17383" i="14"/>
  <c r="C17384" i="14"/>
  <c r="C17385" i="14"/>
  <c r="C17386" i="14"/>
  <c r="C17387" i="14"/>
  <c r="C17388" i="14"/>
  <c r="C17389" i="14"/>
  <c r="C17390" i="14"/>
  <c r="C17391" i="14"/>
  <c r="C17392" i="14"/>
  <c r="C17393" i="14"/>
  <c r="C17394" i="14"/>
  <c r="C17395" i="14"/>
  <c r="C17396" i="14"/>
  <c r="C17397" i="14"/>
  <c r="C17398" i="14"/>
  <c r="C17399" i="14"/>
  <c r="C17400" i="14"/>
  <c r="C17401" i="14"/>
  <c r="C17402" i="14"/>
  <c r="C17403" i="14"/>
  <c r="C17404" i="14"/>
  <c r="C17405" i="14"/>
  <c r="C17406" i="14"/>
  <c r="C17407" i="14"/>
  <c r="C17408" i="14"/>
  <c r="C17409" i="14"/>
  <c r="C17410" i="14"/>
  <c r="C17411" i="14"/>
  <c r="C17412" i="14"/>
  <c r="C17413" i="14"/>
  <c r="C17414" i="14"/>
  <c r="C17415" i="14"/>
  <c r="C17416" i="14"/>
  <c r="C17417" i="14"/>
  <c r="C17418" i="14"/>
  <c r="C17419" i="14"/>
  <c r="C17420" i="14"/>
  <c r="C17421" i="14"/>
  <c r="C17422" i="14"/>
  <c r="C17423" i="14"/>
  <c r="C17424" i="14"/>
  <c r="C17425" i="14"/>
  <c r="C17426" i="14"/>
  <c r="C17427" i="14"/>
  <c r="C17428" i="14"/>
  <c r="C17429" i="14"/>
  <c r="C17430" i="14"/>
  <c r="C17431" i="14"/>
  <c r="C17432" i="14"/>
  <c r="C17433" i="14"/>
  <c r="C17434" i="14"/>
  <c r="C17435" i="14"/>
  <c r="C17436" i="14"/>
  <c r="C17437" i="14"/>
  <c r="C17438" i="14"/>
  <c r="C17439" i="14"/>
  <c r="C17440" i="14"/>
  <c r="C17441" i="14"/>
  <c r="C17442" i="14"/>
  <c r="C24349" i="14"/>
  <c r="C8192" i="14"/>
  <c r="C8193" i="14"/>
  <c r="C8194" i="14"/>
  <c r="C8195" i="14"/>
  <c r="C8196" i="14"/>
  <c r="C8197" i="14"/>
  <c r="C8198" i="14"/>
  <c r="C8199" i="14"/>
  <c r="C8200" i="14"/>
  <c r="C8201" i="14"/>
  <c r="C8202" i="14"/>
  <c r="C8203" i="14"/>
  <c r="C8204" i="14"/>
  <c r="C8205" i="14"/>
  <c r="C8206" i="14"/>
  <c r="C8207" i="14"/>
  <c r="C8208" i="14"/>
  <c r="C8209" i="14"/>
  <c r="C8210" i="14"/>
  <c r="C8211" i="14"/>
  <c r="C8212" i="14"/>
  <c r="C8213" i="14"/>
  <c r="C8214" i="14"/>
  <c r="C8215" i="14"/>
  <c r="C8216" i="14"/>
  <c r="C8217" i="14"/>
  <c r="C8218" i="14"/>
  <c r="C8219" i="14"/>
  <c r="C8220" i="14"/>
  <c r="C8221" i="14"/>
  <c r="C8222" i="14"/>
  <c r="C8223" i="14"/>
  <c r="C8224" i="14"/>
  <c r="C8225" i="14"/>
  <c r="C8226" i="14"/>
  <c r="C8227" i="14"/>
  <c r="C8228" i="14"/>
  <c r="C8229" i="14"/>
  <c r="C8230" i="14"/>
  <c r="C8231" i="14"/>
  <c r="C8232" i="14"/>
  <c r="C8233" i="14"/>
  <c r="C8234" i="14"/>
  <c r="C8235" i="14"/>
  <c r="C8236" i="14"/>
  <c r="C8237" i="14"/>
  <c r="C8238" i="14"/>
  <c r="C8239" i="14"/>
  <c r="C8240" i="14"/>
  <c r="C8241" i="14"/>
  <c r="C8242" i="14"/>
  <c r="C8243" i="14"/>
  <c r="C8244" i="14"/>
  <c r="C8245" i="14"/>
  <c r="C8246" i="14"/>
  <c r="C8247" i="14"/>
  <c r="C8248" i="14"/>
  <c r="C8249" i="14"/>
  <c r="C8250" i="14"/>
  <c r="C8251" i="14"/>
  <c r="C8252" i="14"/>
  <c r="C8253" i="14"/>
  <c r="C8254" i="14"/>
  <c r="C8255" i="14"/>
  <c r="C8256" i="14"/>
  <c r="C8257" i="14"/>
  <c r="C8258" i="14"/>
  <c r="C8259" i="14"/>
  <c r="C8260" i="14"/>
  <c r="C8261" i="14"/>
  <c r="C8262" i="14"/>
  <c r="C8263" i="14"/>
  <c r="C8264" i="14"/>
  <c r="C8265" i="14"/>
  <c r="C8266" i="14"/>
  <c r="C8267" i="14"/>
  <c r="C8268" i="14"/>
  <c r="C8269" i="14"/>
  <c r="C8270" i="14"/>
  <c r="C8271" i="14"/>
  <c r="C8272" i="14"/>
  <c r="C8356" i="14"/>
  <c r="C8357" i="14"/>
  <c r="C8358" i="14"/>
  <c r="C8359" i="14"/>
  <c r="C8360" i="14"/>
  <c r="C8361" i="14"/>
  <c r="C8362" i="14"/>
  <c r="C8363" i="14"/>
  <c r="C8364" i="14"/>
  <c r="C8365" i="14"/>
  <c r="C8366" i="14"/>
  <c r="C8367" i="14"/>
  <c r="C8368" i="14"/>
  <c r="C8369" i="14"/>
  <c r="C8370" i="14"/>
  <c r="C8371" i="14"/>
  <c r="C8372" i="14"/>
  <c r="C8373" i="14"/>
  <c r="C8374" i="14"/>
  <c r="C8375" i="14"/>
  <c r="C8376" i="14"/>
  <c r="C8377" i="14"/>
  <c r="C8378" i="14"/>
  <c r="C8379" i="14"/>
  <c r="C8380" i="14"/>
  <c r="C8381" i="14"/>
  <c r="C8382" i="14"/>
  <c r="C8383" i="14"/>
  <c r="C8384" i="14"/>
  <c r="C8385" i="14"/>
  <c r="C8387" i="14"/>
  <c r="C8388" i="14"/>
  <c r="C8389" i="14"/>
  <c r="C8390" i="14"/>
  <c r="C8391" i="14"/>
  <c r="C8392" i="14"/>
  <c r="C8393" i="14"/>
  <c r="C8394" i="14"/>
  <c r="C8395" i="14"/>
  <c r="C8396" i="14"/>
  <c r="C8397" i="14"/>
  <c r="C8398" i="14"/>
  <c r="C8399" i="14"/>
  <c r="C8400" i="14"/>
  <c r="C8401" i="14"/>
  <c r="C8402" i="14"/>
  <c r="C8403" i="14"/>
  <c r="C8404" i="14"/>
  <c r="C8405" i="14"/>
  <c r="C8406" i="14"/>
  <c r="C8407" i="14"/>
  <c r="C8408" i="14"/>
  <c r="C8409" i="14"/>
  <c r="C8410" i="14"/>
  <c r="C8411" i="14"/>
  <c r="C8412" i="14"/>
  <c r="C8413" i="14"/>
  <c r="C8414" i="14"/>
  <c r="C8415" i="14"/>
  <c r="C8416" i="14"/>
  <c r="C8417" i="14"/>
  <c r="C8418" i="14"/>
  <c r="C8419" i="14"/>
  <c r="C8421" i="14"/>
  <c r="C8422" i="14"/>
  <c r="C8423" i="14"/>
  <c r="C8424" i="14"/>
  <c r="C8425" i="14"/>
  <c r="C8428" i="14"/>
  <c r="C8429" i="14"/>
  <c r="C8434" i="14"/>
  <c r="C8435" i="14"/>
  <c r="C8436" i="14"/>
  <c r="C8437" i="14"/>
  <c r="C8438" i="14"/>
  <c r="C8439" i="14"/>
  <c r="C8440" i="14"/>
  <c r="C8441" i="14"/>
  <c r="C8442" i="14"/>
  <c r="C8443" i="14"/>
  <c r="C8444" i="14"/>
  <c r="C8445" i="14"/>
  <c r="C8446" i="14"/>
  <c r="C8447" i="14"/>
  <c r="C8448" i="14"/>
  <c r="C8449" i="14"/>
  <c r="C8450" i="14"/>
  <c r="C8451" i="14"/>
  <c r="C8452" i="14"/>
  <c r="C8453" i="14"/>
  <c r="C8454" i="14"/>
  <c r="C8455" i="14"/>
  <c r="C8456" i="14"/>
  <c r="C8457" i="14"/>
  <c r="C8458" i="14"/>
  <c r="C8459" i="14"/>
  <c r="C8460" i="14"/>
  <c r="C8461" i="14"/>
  <c r="C8462" i="14"/>
  <c r="C8463" i="14"/>
  <c r="C8464" i="14"/>
  <c r="C8465" i="14"/>
  <c r="C8466" i="14"/>
  <c r="C8467" i="14"/>
  <c r="C8468" i="14"/>
  <c r="C8469" i="14"/>
  <c r="C8470" i="14"/>
  <c r="C8471" i="14"/>
  <c r="C8472" i="14"/>
  <c r="C8473" i="14"/>
  <c r="C8474" i="14"/>
  <c r="C8475" i="14"/>
  <c r="C8476" i="14"/>
  <c r="C8477" i="14"/>
  <c r="C8478" i="14"/>
  <c r="C8479" i="14"/>
  <c r="C8480" i="14"/>
  <c r="C8481" i="14"/>
  <c r="C8482" i="14"/>
  <c r="C8483" i="14"/>
  <c r="C8484" i="14"/>
  <c r="C8485" i="14"/>
  <c r="C8486" i="14"/>
  <c r="C8487" i="14"/>
  <c r="C8488" i="14"/>
  <c r="C8489" i="14"/>
  <c r="C8490" i="14"/>
  <c r="C8491" i="14"/>
  <c r="C8492" i="14"/>
  <c r="C8493" i="14"/>
  <c r="C8494" i="14"/>
  <c r="C8495" i="14"/>
  <c r="C8496" i="14"/>
  <c r="C8497" i="14"/>
  <c r="C8498" i="14"/>
  <c r="C8499" i="14"/>
  <c r="C8500" i="14"/>
  <c r="C8501" i="14"/>
  <c r="C8502" i="14"/>
  <c r="C8503" i="14"/>
  <c r="C8504" i="14"/>
  <c r="C8505" i="14"/>
  <c r="C8506" i="14"/>
  <c r="C8507" i="14"/>
  <c r="C8508" i="14"/>
  <c r="C8509" i="14"/>
  <c r="C8510" i="14"/>
  <c r="C8511" i="14"/>
  <c r="C8512" i="14"/>
  <c r="C8513" i="14"/>
  <c r="C8514" i="14"/>
  <c r="C8515" i="14"/>
  <c r="C8516" i="14"/>
  <c r="C8517" i="14"/>
  <c r="C8518" i="14"/>
  <c r="C8519" i="14"/>
  <c r="C8520" i="14"/>
  <c r="C8521" i="14"/>
  <c r="C8522" i="14"/>
  <c r="C8523" i="14"/>
  <c r="C8524" i="14"/>
  <c r="C8525" i="14"/>
  <c r="C8526" i="14"/>
  <c r="C8527" i="14"/>
  <c r="C8528" i="14"/>
  <c r="C8529" i="14"/>
  <c r="C8530" i="14"/>
  <c r="C8531" i="14"/>
  <c r="C8532" i="14"/>
  <c r="C8533" i="14"/>
  <c r="C8534" i="14"/>
  <c r="C8535" i="14"/>
  <c r="C8536" i="14"/>
  <c r="C8537" i="14"/>
  <c r="C8538" i="14"/>
  <c r="C8539" i="14"/>
  <c r="C8540" i="14"/>
  <c r="C8541" i="14"/>
  <c r="C8542" i="14"/>
  <c r="C8543" i="14"/>
  <c r="C8544" i="14"/>
  <c r="C8545" i="14"/>
  <c r="C8546" i="14"/>
  <c r="C8547" i="14"/>
  <c r="C8548" i="14"/>
  <c r="C8549" i="14"/>
  <c r="C8550" i="14"/>
  <c r="C8551" i="14"/>
  <c r="C8552" i="14"/>
  <c r="C8554" i="14"/>
  <c r="C8555" i="14"/>
  <c r="C8556" i="14"/>
  <c r="C8557" i="14"/>
  <c r="C8558" i="14"/>
  <c r="C8559" i="14"/>
  <c r="C8560" i="14"/>
  <c r="C8561" i="14"/>
  <c r="C8562" i="14"/>
  <c r="C8563" i="14"/>
  <c r="C8564" i="14"/>
  <c r="C8565" i="14"/>
  <c r="C8566" i="14"/>
  <c r="C8567" i="14"/>
  <c r="C8568" i="14"/>
  <c r="C8569" i="14"/>
  <c r="C8570" i="14"/>
  <c r="C8571" i="14"/>
  <c r="C8572" i="14"/>
  <c r="C8573" i="14"/>
  <c r="C8574" i="14"/>
  <c r="C8575" i="14"/>
  <c r="C8576" i="14"/>
  <c r="C8577" i="14"/>
  <c r="C8579" i="14"/>
  <c r="C8580" i="14"/>
  <c r="C8581" i="14"/>
  <c r="C8582" i="14"/>
  <c r="C8583" i="14"/>
  <c r="C8584" i="14"/>
  <c r="C8586" i="14"/>
  <c r="C25906" i="14"/>
  <c r="C25907" i="14"/>
  <c r="C25908" i="14"/>
  <c r="C25910" i="14"/>
  <c r="C25911" i="14"/>
  <c r="C25912" i="14"/>
  <c r="C25914" i="14"/>
  <c r="C25915" i="14"/>
  <c r="C25916" i="14"/>
  <c r="C25917" i="14"/>
  <c r="C25919" i="14"/>
  <c r="C25920" i="14"/>
  <c r="C25921" i="14"/>
  <c r="C2532" i="14"/>
  <c r="C8386" i="14"/>
  <c r="C8420" i="14"/>
  <c r="C8426" i="14"/>
  <c r="C8427" i="14"/>
  <c r="C8430" i="14"/>
  <c r="C8431" i="14"/>
  <c r="C8432" i="14"/>
  <c r="C8433" i="14"/>
  <c r="C8553" i="14"/>
  <c r="C25913" i="14"/>
  <c r="C25918" i="14"/>
  <c r="C25909" i="14"/>
  <c r="C8091" i="14"/>
  <c r="C8092" i="14"/>
  <c r="C8093" i="14"/>
  <c r="C8094" i="14"/>
  <c r="C8095" i="14"/>
  <c r="C8096" i="14"/>
  <c r="C8097" i="14"/>
  <c r="C8098" i="14"/>
  <c r="C8099" i="14"/>
  <c r="C8100" i="14"/>
  <c r="C8101" i="14"/>
  <c r="C8102" i="14"/>
  <c r="C8103" i="14"/>
  <c r="C8104" i="14"/>
  <c r="C8105" i="14"/>
  <c r="C8106" i="14"/>
  <c r="C8107" i="14"/>
  <c r="C8108" i="14"/>
  <c r="C8109" i="14"/>
  <c r="C8110" i="14"/>
  <c r="C8111" i="14"/>
  <c r="C8112" i="14"/>
  <c r="C8113" i="14"/>
  <c r="C8114" i="14"/>
  <c r="C8115" i="14"/>
  <c r="C8116" i="14"/>
  <c r="C8117" i="14"/>
  <c r="C8118" i="14"/>
  <c r="C8119" i="14"/>
  <c r="C8120" i="14"/>
  <c r="C8121" i="14"/>
  <c r="C8122" i="14"/>
  <c r="C8123" i="14"/>
  <c r="C8124" i="14"/>
  <c r="C8125" i="14"/>
  <c r="C8126" i="14"/>
  <c r="C8127" i="14"/>
  <c r="C8128" i="14"/>
  <c r="C8129" i="14"/>
  <c r="C8130" i="14"/>
  <c r="C8131" i="14"/>
  <c r="C8132" i="14"/>
  <c r="C8133" i="14"/>
  <c r="C8134" i="14"/>
  <c r="C8135" i="14"/>
  <c r="C8136" i="14"/>
  <c r="C8137" i="14"/>
  <c r="C8138" i="14"/>
  <c r="C8139" i="14"/>
  <c r="C8140" i="14"/>
  <c r="C8141" i="14"/>
  <c r="C8142" i="14"/>
  <c r="C8143" i="14"/>
  <c r="C8144" i="14"/>
  <c r="C8145" i="14"/>
  <c r="C8146" i="14"/>
  <c r="C8147" i="14"/>
  <c r="C8148" i="14"/>
  <c r="C8149" i="14"/>
  <c r="C8150" i="14"/>
  <c r="C8151" i="14"/>
  <c r="C8152" i="14"/>
  <c r="C8153" i="14"/>
  <c r="C8154" i="14"/>
  <c r="C8155" i="14"/>
  <c r="C8156" i="14"/>
  <c r="C8157" i="14"/>
  <c r="C8158" i="14"/>
  <c r="C8159" i="14"/>
  <c r="C8160" i="14"/>
  <c r="C8161" i="14"/>
  <c r="C8162" i="14"/>
  <c r="C8163" i="14"/>
  <c r="C8164" i="14"/>
  <c r="C8165" i="14"/>
  <c r="C8166" i="14"/>
  <c r="C8167" i="14"/>
  <c r="C8168" i="14"/>
  <c r="C8169" i="14"/>
  <c r="C8170" i="14"/>
  <c r="C8171" i="14"/>
  <c r="C8172" i="14"/>
  <c r="C8173" i="14"/>
  <c r="C8174" i="14"/>
  <c r="C8175" i="14"/>
  <c r="C8176" i="14"/>
  <c r="C8177" i="14"/>
  <c r="C8178" i="14"/>
  <c r="C8179" i="14"/>
  <c r="C8180" i="14"/>
  <c r="C8181" i="14"/>
  <c r="C8182" i="14"/>
  <c r="C8183" i="14"/>
  <c r="C8184" i="14"/>
  <c r="C8185" i="14"/>
  <c r="C8186" i="14"/>
  <c r="C8187" i="14"/>
  <c r="C8188" i="14"/>
  <c r="C8189" i="14"/>
  <c r="C8190" i="14"/>
  <c r="C8191" i="14"/>
  <c r="C15466" i="14"/>
  <c r="Y2" i="11" l="1"/>
  <c r="M2" i="11" s="1"/>
  <c r="W2" i="11"/>
  <c r="L2" i="11" s="1"/>
  <c r="K2" i="11" s="1"/>
  <c r="Y7" i="11"/>
  <c r="M7" i="11" s="1"/>
  <c r="Y15" i="11"/>
  <c r="M15" i="11" s="1"/>
  <c r="W12" i="11"/>
  <c r="L12" i="11" s="1"/>
  <c r="K12" i="11" s="1"/>
  <c r="W8" i="11"/>
  <c r="L8" i="11" s="1"/>
  <c r="K8" i="11" s="1"/>
  <c r="W4" i="11"/>
  <c r="L4" i="11" s="1"/>
  <c r="K4" i="11" s="1"/>
  <c r="Y5" i="11"/>
  <c r="M5" i="11" s="1"/>
  <c r="Y13" i="11"/>
  <c r="M13" i="11" s="1"/>
  <c r="W15" i="11"/>
  <c r="L15" i="11" s="1"/>
  <c r="K15" i="11" s="1"/>
  <c r="W9" i="11"/>
  <c r="L9" i="11" s="1"/>
  <c r="K9" i="11" s="1"/>
  <c r="W5" i="11"/>
  <c r="L5" i="11" s="1"/>
  <c r="K5" i="11" s="1"/>
  <c r="W3" i="11"/>
  <c r="L3" i="11" s="1"/>
  <c r="K3" i="11" s="1"/>
  <c r="Y4" i="11"/>
  <c r="M4" i="11" s="1"/>
  <c r="Y8" i="11"/>
  <c r="M8" i="11" s="1"/>
  <c r="Y12" i="11"/>
  <c r="M12" i="11" s="1"/>
  <c r="Y9" i="11"/>
  <c r="M9" i="11" s="1"/>
  <c r="W13" i="11"/>
  <c r="L13" i="11" s="1"/>
  <c r="K13" i="11" s="1"/>
  <c r="W7" i="11"/>
  <c r="L7" i="11" s="1"/>
  <c r="K7" i="11" s="1"/>
  <c r="Z45" i="8"/>
  <c r="Z46" i="8" l="1"/>
  <c r="Z47" i="8" l="1"/>
  <c r="Z48" i="8" l="1"/>
  <c r="Z49" i="8" s="1"/>
  <c r="Z50" i="8" s="1"/>
  <c r="Z51" i="8" s="1"/>
  <c r="Z52" i="8" s="1"/>
  <c r="Z53" i="8" s="1"/>
  <c r="Z54" i="8" s="1"/>
  <c r="Z55" i="8" s="1"/>
  <c r="Z56" i="8" s="1"/>
  <c r="Z57" i="8" s="1"/>
  <c r="Z58" i="8" s="1"/>
  <c r="Z59" i="8" s="1"/>
  <c r="Z60" i="8" s="1"/>
  <c r="Z61" i="8" s="1"/>
  <c r="Z62" i="8" s="1"/>
  <c r="Z63" i="8" s="1"/>
  <c r="Z64" i="8" s="1"/>
  <c r="Z65" i="8" s="1"/>
  <c r="Z66" i="8" s="1"/>
  <c r="Z67" i="8" s="1"/>
  <c r="Z68" i="8" s="1"/>
  <c r="Z69" i="8" s="1"/>
  <c r="Z70" i="8" s="1"/>
  <c r="Z71" i="8" s="1"/>
  <c r="Z72" i="8" s="1"/>
  <c r="Z73" i="8" s="1"/>
  <c r="Z74" i="8" s="1"/>
  <c r="Z75" i="8" s="1"/>
  <c r="Z76" i="8" s="1"/>
  <c r="Z77" i="8" s="1"/>
  <c r="Z78" i="8" s="1"/>
  <c r="Z79" i="8" s="1"/>
  <c r="Z80" i="8" s="1"/>
  <c r="Z81" i="8" s="1"/>
  <c r="Z82" i="8" s="1"/>
  <c r="Z83" i="8" s="1"/>
  <c r="Z84" i="8" s="1"/>
  <c r="Z85" i="8" s="1"/>
  <c r="Z86" i="8" s="1"/>
  <c r="Z87" i="8" s="1"/>
  <c r="Z88" i="8" s="1"/>
  <c r="Z89" i="8" s="1"/>
  <c r="Z90" i="8" s="1"/>
  <c r="Z91" i="8" s="1"/>
  <c r="Z92" i="8" s="1"/>
  <c r="Z93" i="8" s="1"/>
  <c r="Z94" i="8" s="1"/>
  <c r="Z95" i="8" s="1"/>
  <c r="Z96" i="8" s="1"/>
  <c r="Z97" i="8" s="1"/>
  <c r="Z98" i="8" s="1"/>
  <c r="Z99" i="8" s="1"/>
  <c r="Z100" i="8" s="1"/>
  <c r="Z101" i="8" s="1"/>
  <c r="Z102" i="8" s="1"/>
  <c r="Z103" i="8" s="1"/>
  <c r="Z104" i="8" s="1"/>
  <c r="Z105" i="8" s="1"/>
  <c r="Z106" i="8" s="1"/>
  <c r="Z107" i="8" s="1"/>
  <c r="Z108" i="8" s="1"/>
  <c r="Z109" i="8" s="1"/>
  <c r="Z110" i="8" s="1"/>
  <c r="Z111" i="8" s="1"/>
  <c r="Z112" i="8" s="1"/>
  <c r="Z113" i="8" s="1"/>
  <c r="Z114" i="8" s="1"/>
  <c r="Z115" i="8" s="1"/>
  <c r="Z116" i="8" s="1"/>
  <c r="Z117" i="8" s="1"/>
  <c r="Z118" i="8" s="1"/>
  <c r="Z119" i="8" s="1"/>
  <c r="Z120" i="8" s="1"/>
  <c r="Z121" i="8" s="1"/>
  <c r="Z122" i="8" s="1"/>
  <c r="Z123" i="8" s="1"/>
  <c r="Z124" i="8" s="1"/>
  <c r="Z125" i="8" s="1"/>
  <c r="Z126" i="8" s="1"/>
  <c r="Z127" i="8" s="1"/>
  <c r="Z128" i="8" s="1"/>
  <c r="Z129" i="8" s="1"/>
  <c r="Z130" i="8" s="1"/>
  <c r="Z131" i="8" s="1"/>
  <c r="Z132" i="8" s="1"/>
  <c r="Z133" i="8" s="1"/>
  <c r="Z134" i="8" s="1"/>
  <c r="Z135" i="8" s="1"/>
  <c r="Z136" i="8" s="1"/>
  <c r="Z137" i="8" s="1"/>
  <c r="Z138" i="8" s="1"/>
  <c r="Z139" i="8" s="1"/>
  <c r="Z140" i="8" s="1"/>
  <c r="Z141" i="8" s="1"/>
  <c r="Z142" i="8" s="1"/>
  <c r="Z143" i="8" s="1"/>
  <c r="Z144" i="8" s="1"/>
  <c r="Z145" i="8" s="1"/>
  <c r="Z146" i="8" s="1"/>
  <c r="Z147" i="8" s="1"/>
  <c r="Z148" i="8" s="1"/>
  <c r="Z149" i="8" s="1"/>
  <c r="Z150" i="8" s="1"/>
  <c r="Z151" i="8" s="1"/>
  <c r="Z152" i="8" s="1"/>
  <c r="Z153" i="8" s="1"/>
  <c r="Z154" i="8" s="1"/>
  <c r="Z155" i="8" s="1"/>
  <c r="Z156" i="8" s="1"/>
  <c r="Z157" i="8" s="1"/>
  <c r="Z158" i="8" s="1"/>
  <c r="Z159" i="8" s="1"/>
  <c r="Z160" i="8" s="1"/>
  <c r="Z161" i="8" s="1"/>
  <c r="Z162" i="8" s="1"/>
  <c r="Z163" i="8" s="1"/>
  <c r="Z164" i="8" s="1"/>
  <c r="Z165" i="8" s="1"/>
  <c r="Z166" i="8" s="1"/>
  <c r="Z167" i="8" s="1"/>
  <c r="Z168" i="8" s="1"/>
  <c r="Z169" i="8" s="1"/>
  <c r="Z170" i="8" s="1"/>
  <c r="Z171" i="8" s="1"/>
  <c r="Z172" i="8" s="1"/>
  <c r="Z173" i="8" s="1"/>
  <c r="Z174" i="8" s="1"/>
  <c r="Z175" i="8" s="1"/>
  <c r="Z176" i="8" s="1"/>
  <c r="Z177" i="8" s="1"/>
  <c r="Z178" i="8" s="1"/>
  <c r="Z179" i="8" s="1"/>
  <c r="Z180" i="8" s="1"/>
  <c r="Z181" i="8" s="1"/>
  <c r="Z182" i="8" s="1"/>
  <c r="Z183" i="8" s="1"/>
  <c r="Z184" i="8" s="1"/>
  <c r="Z185" i="8" s="1"/>
  <c r="Z186" i="8" s="1"/>
  <c r="Z187" i="8" s="1"/>
  <c r="Z188" i="8" s="1"/>
  <c r="Z189" i="8" s="1"/>
  <c r="Z190" i="8" s="1"/>
  <c r="Z191" i="8" s="1"/>
  <c r="Z192" i="8" s="1"/>
  <c r="Z193" i="8" s="1"/>
  <c r="Z194" i="8" s="1"/>
  <c r="Z195" i="8" s="1"/>
  <c r="Z196" i="8" s="1"/>
  <c r="Z197" i="8" s="1"/>
  <c r="Z198" i="8" s="1"/>
  <c r="Z199" i="8" s="1"/>
  <c r="Z200" i="8" s="1"/>
  <c r="Z201" i="8" s="1"/>
  <c r="Z202" i="8" s="1"/>
  <c r="Z203" i="8" s="1"/>
  <c r="Z204" i="8" s="1"/>
  <c r="Z205" i="8" s="1"/>
  <c r="Z206" i="8" s="1"/>
  <c r="Z207" i="8" s="1"/>
  <c r="Z208" i="8" s="1"/>
  <c r="Z209" i="8" s="1"/>
  <c r="Z210" i="8" s="1"/>
  <c r="Z211" i="8" s="1"/>
  <c r="Z212" i="8" s="1"/>
  <c r="Z213" i="8" s="1"/>
  <c r="Z214" i="8" s="1"/>
  <c r="Z215" i="8" s="1"/>
  <c r="Z216" i="8" s="1"/>
  <c r="Z217" i="8" s="1"/>
  <c r="Z218" i="8" s="1"/>
  <c r="Z219" i="8" s="1"/>
  <c r="Z220" i="8" s="1"/>
  <c r="Z221" i="8" s="1"/>
  <c r="Z222" i="8" s="1"/>
  <c r="Z223" i="8" s="1"/>
  <c r="Z224" i="8" s="1"/>
  <c r="Z225" i="8" s="1"/>
  <c r="Z226" i="8" s="1"/>
  <c r="Z227" i="8" s="1"/>
  <c r="Z228" i="8" s="1"/>
  <c r="Z229" i="8" s="1"/>
  <c r="Z230" i="8" s="1"/>
  <c r="Z231" i="8" s="1"/>
  <c r="Z232" i="8" s="1"/>
  <c r="Z233" i="8" s="1"/>
  <c r="Z234" i="8" s="1"/>
  <c r="Z235" i="8" s="1"/>
  <c r="Z236" i="8" s="1"/>
  <c r="Z237" i="8" s="1"/>
  <c r="Z238" i="8" s="1"/>
  <c r="Z239" i="8" s="1"/>
  <c r="Z240" i="8" s="1"/>
  <c r="Z241" i="8" s="1"/>
  <c r="Z242" i="8" s="1"/>
  <c r="Z243" i="8" s="1"/>
  <c r="Z244" i="8" s="1"/>
  <c r="Z245" i="8" s="1"/>
  <c r="Z246" i="8" s="1"/>
  <c r="Z247" i="8" s="1"/>
  <c r="Z248" i="8" s="1"/>
  <c r="Z249" i="8" s="1"/>
  <c r="Z250" i="8" s="1"/>
  <c r="Z251" i="8" s="1"/>
  <c r="Z252" i="8" s="1"/>
  <c r="Z253" i="8" s="1"/>
  <c r="Z254" i="8" s="1"/>
  <c r="Z255" i="8" s="1"/>
  <c r="Z256" i="8" s="1"/>
  <c r="Z257" i="8" s="1"/>
  <c r="Z258" i="8" s="1"/>
  <c r="Z259" i="8" s="1"/>
  <c r="Z260" i="8" s="1"/>
  <c r="Z261" i="8" s="1"/>
  <c r="Z262" i="8" s="1"/>
  <c r="Z263" i="8" s="1"/>
  <c r="Z264" i="8" s="1"/>
  <c r="Z265" i="8" s="1"/>
  <c r="Z266" i="8" s="1"/>
  <c r="Z267" i="8" s="1"/>
  <c r="Z268" i="8" s="1"/>
  <c r="Z269" i="8" s="1"/>
  <c r="Z270" i="8" s="1"/>
  <c r="Z271" i="8" s="1"/>
  <c r="Z272" i="8" s="1"/>
  <c r="Z273" i="8" s="1"/>
  <c r="Z274" i="8" s="1"/>
  <c r="Z275" i="8" s="1"/>
  <c r="Z276" i="8" s="1"/>
  <c r="Z277" i="8" s="1"/>
  <c r="Z278" i="8" s="1"/>
  <c r="Z279" i="8" s="1"/>
  <c r="Z280" i="8" s="1"/>
  <c r="Z281" i="8" s="1"/>
  <c r="Z282" i="8" s="1"/>
  <c r="Z283" i="8" s="1"/>
  <c r="Z284" i="8" s="1"/>
  <c r="Z285" i="8" s="1"/>
  <c r="Z286" i="8" s="1"/>
  <c r="Z287" i="8" s="1"/>
  <c r="Z288" i="8" s="1"/>
  <c r="Z289" i="8" s="1"/>
  <c r="Z290" i="8" s="1"/>
  <c r="Z291" i="8" s="1"/>
  <c r="Z292" i="8" s="1"/>
  <c r="Z293" i="8" s="1"/>
  <c r="Z294" i="8" s="1"/>
  <c r="Z295" i="8" s="1"/>
  <c r="Z296" i="8" s="1"/>
  <c r="Z297" i="8" s="1"/>
  <c r="Z298" i="8" s="1"/>
  <c r="Z299" i="8" s="1"/>
  <c r="Z300" i="8" s="1"/>
  <c r="Z301" i="8" s="1"/>
  <c r="Z302" i="8" s="1"/>
  <c r="Z303" i="8" s="1"/>
  <c r="Z304" i="8" s="1"/>
  <c r="Z305" i="8" s="1"/>
  <c r="Z306" i="8" s="1"/>
  <c r="Z307" i="8" s="1"/>
  <c r="Z308" i="8" s="1"/>
  <c r="Z309" i="8" s="1"/>
  <c r="Z310" i="8" s="1"/>
  <c r="Z311" i="8" s="1"/>
  <c r="Z312" i="8" s="1"/>
  <c r="Z313" i="8" s="1"/>
  <c r="Z314" i="8" s="1"/>
  <c r="Z315" i="8" s="1"/>
  <c r="Z316" i="8" s="1"/>
  <c r="Z317" i="8" s="1"/>
  <c r="Z318" i="8" s="1"/>
  <c r="Z319" i="8" s="1"/>
  <c r="Z320" i="8" s="1"/>
  <c r="Z321" i="8" s="1"/>
  <c r="Z322" i="8" s="1"/>
  <c r="Z323" i="8" s="1"/>
  <c r="Z324" i="8" s="1"/>
  <c r="Z325" i="8" s="1"/>
  <c r="Z326" i="8" s="1"/>
  <c r="Z327" i="8" s="1"/>
  <c r="Z328" i="8" s="1"/>
  <c r="Z329" i="8" s="1"/>
  <c r="Z330" i="8" s="1"/>
  <c r="Z331" i="8" s="1"/>
  <c r="Z332" i="8" s="1"/>
  <c r="Z333" i="8" s="1"/>
  <c r="Z334" i="8" s="1"/>
  <c r="Z335" i="8" s="1"/>
  <c r="Z336" i="8" s="1"/>
  <c r="Z337" i="8" s="1"/>
  <c r="Z338" i="8" s="1"/>
  <c r="Z339" i="8" s="1"/>
  <c r="Z340" i="8" s="1"/>
  <c r="Z341" i="8" s="1"/>
  <c r="Z342" i="8" s="1"/>
  <c r="Z343" i="8" s="1"/>
  <c r="Z344" i="8" s="1"/>
  <c r="Z345" i="8" s="1"/>
  <c r="Z346" i="8" s="1"/>
  <c r="Z347" i="8" s="1"/>
  <c r="Z348" i="8" s="1"/>
  <c r="Z349" i="8" s="1"/>
  <c r="Z350" i="8" s="1"/>
  <c r="Z351" i="8" s="1"/>
  <c r="Z352" i="8" s="1"/>
  <c r="Z353" i="8" s="1"/>
  <c r="Z354" i="8" s="1"/>
  <c r="Z355" i="8" s="1"/>
  <c r="Z356" i="8" s="1"/>
  <c r="Z357" i="8" s="1"/>
  <c r="Z358" i="8" s="1"/>
  <c r="Z359" i="8" s="1"/>
  <c r="Z360" i="8" s="1"/>
  <c r="Z361" i="8" s="1"/>
  <c r="Z362" i="8" s="1"/>
  <c r="Z363" i="8" s="1"/>
  <c r="Z364" i="8" s="1"/>
  <c r="Z365" i="8" s="1"/>
  <c r="Z366" i="8" s="1"/>
  <c r="Z367" i="8" s="1"/>
  <c r="Z368" i="8" s="1"/>
  <c r="Z369" i="8" s="1"/>
  <c r="Z370" i="8" s="1"/>
  <c r="Z371" i="8" s="1"/>
  <c r="Z372" i="8" s="1"/>
  <c r="Z373" i="8" s="1"/>
  <c r="Z374" i="8" s="1"/>
  <c r="Z375" i="8" s="1"/>
  <c r="Z376" i="8" s="1"/>
  <c r="Z377" i="8" s="1"/>
  <c r="Z378" i="8" s="1"/>
  <c r="Z379" i="8" s="1"/>
  <c r="Z380" i="8" s="1"/>
  <c r="Z381" i="8" s="1"/>
  <c r="Z382" i="8" s="1"/>
  <c r="Z383" i="8" s="1"/>
  <c r="Z384" i="8" s="1"/>
  <c r="Z385" i="8" s="1"/>
  <c r="Z386" i="8" s="1"/>
  <c r="Z387" i="8" s="1"/>
  <c r="Z388" i="8" s="1"/>
  <c r="Z389" i="8" s="1"/>
  <c r="Z390" i="8" s="1"/>
  <c r="Z391" i="8" s="1"/>
  <c r="Z392" i="8" s="1"/>
  <c r="Z393" i="8" s="1"/>
  <c r="Z394" i="8" s="1"/>
  <c r="Z395" i="8" s="1"/>
  <c r="Z396" i="8" s="1"/>
  <c r="Z397" i="8" s="1"/>
  <c r="Z398" i="8" s="1"/>
  <c r="Z399" i="8" s="1"/>
  <c r="Z400" i="8" s="1"/>
  <c r="Z401" i="8" s="1"/>
  <c r="Z402" i="8" s="1"/>
  <c r="Z403" i="8" s="1"/>
  <c r="Z404" i="8" s="1"/>
  <c r="Z405" i="8" s="1"/>
  <c r="Z406" i="8" s="1"/>
  <c r="Z407" i="8" s="1"/>
  <c r="Z408" i="8" s="1"/>
  <c r="Z409" i="8" s="1"/>
  <c r="Z410" i="8" s="1"/>
  <c r="Z411" i="8" s="1"/>
  <c r="Z412" i="8" s="1"/>
  <c r="Z413" i="8" s="1"/>
  <c r="Z414" i="8" s="1"/>
  <c r="Z415" i="8" s="1"/>
  <c r="Z416" i="8" s="1"/>
  <c r="Z417" i="8" s="1"/>
  <c r="Z418" i="8" s="1"/>
  <c r="Z419" i="8" s="1"/>
  <c r="Z420" i="8" s="1"/>
  <c r="Z421" i="8" s="1"/>
  <c r="Z422" i="8" s="1"/>
  <c r="Z423" i="8" s="1"/>
  <c r="Z424" i="8" s="1"/>
  <c r="Z425" i="8" s="1"/>
  <c r="Z426" i="8" s="1"/>
  <c r="Z427" i="8" s="1"/>
  <c r="Z428" i="8" s="1"/>
  <c r="Z429" i="8" s="1"/>
  <c r="Z430" i="8" s="1"/>
  <c r="Z431" i="8" s="1"/>
  <c r="Z432" i="8" s="1"/>
  <c r="Z433" i="8" s="1"/>
  <c r="Z434" i="8" s="1"/>
  <c r="Z435" i="8" s="1"/>
  <c r="Z436" i="8" s="1"/>
  <c r="Z437" i="8" s="1"/>
  <c r="Z438" i="8" s="1"/>
  <c r="Z439" i="8" s="1"/>
  <c r="Z440" i="8" s="1"/>
  <c r="Z441" i="8" s="1"/>
  <c r="Z442" i="8" s="1"/>
  <c r="Z443" i="8" s="1"/>
  <c r="Z444" i="8" s="1"/>
  <c r="Z445" i="8" s="1"/>
  <c r="Z446" i="8" s="1"/>
  <c r="Z447" i="8" s="1"/>
  <c r="Z448" i="8" s="1"/>
  <c r="Z449" i="8" s="1"/>
  <c r="Z450" i="8" s="1"/>
  <c r="Z451" i="8" s="1"/>
  <c r="Z452" i="8" s="1"/>
  <c r="Z453" i="8" s="1"/>
  <c r="Z454" i="8" s="1"/>
  <c r="Z455" i="8" s="1"/>
  <c r="Z456" i="8" s="1"/>
  <c r="Z457" i="8" s="1"/>
  <c r="Z458" i="8" s="1"/>
  <c r="Z459" i="8" s="1"/>
  <c r="Z460" i="8" s="1"/>
  <c r="Z461" i="8" s="1"/>
  <c r="Z462" i="8" s="1"/>
  <c r="Z463" i="8" s="1"/>
  <c r="Z464" i="8" s="1"/>
  <c r="Z465" i="8" s="1"/>
  <c r="Z466" i="8" s="1"/>
  <c r="Z467" i="8" s="1"/>
  <c r="Z468" i="8" s="1"/>
  <c r="Z469" i="8" s="1"/>
  <c r="Z470" i="8" s="1"/>
  <c r="Z471" i="8" s="1"/>
  <c r="Z472" i="8" s="1"/>
  <c r="Z473" i="8" s="1"/>
  <c r="Z474" i="8" s="1"/>
  <c r="Z475" i="8" s="1"/>
  <c r="Z476" i="8" s="1"/>
  <c r="Z477" i="8" s="1"/>
  <c r="Z478" i="8" s="1"/>
  <c r="Z479" i="8" s="1"/>
  <c r="Z480" i="8" s="1"/>
  <c r="Z481" i="8" s="1"/>
  <c r="Z482" i="8" s="1"/>
  <c r="Z483" i="8" s="1"/>
  <c r="Z484" i="8" s="1"/>
  <c r="Z485" i="8" s="1"/>
  <c r="Z486" i="8" s="1"/>
  <c r="Z487" i="8" s="1"/>
  <c r="Z488" i="8" s="1"/>
  <c r="Z489" i="8" s="1"/>
  <c r="Z490" i="8" s="1"/>
  <c r="Z491" i="8" s="1"/>
  <c r="Z492" i="8" s="1"/>
  <c r="Z493" i="8" s="1"/>
  <c r="Z494" i="8" s="1"/>
  <c r="Z495" i="8" s="1"/>
  <c r="Z496" i="8" s="1"/>
  <c r="Z497" i="8" s="1"/>
  <c r="Z498" i="8" s="1"/>
  <c r="Z499" i="8" s="1"/>
  <c r="Z500" i="8" s="1"/>
  <c r="Z501" i="8" s="1"/>
  <c r="Z502" i="8" s="1"/>
  <c r="Z503" i="8" s="1"/>
  <c r="Z504" i="8" s="1"/>
  <c r="Z505" i="8" s="1"/>
  <c r="Z506" i="8" s="1"/>
  <c r="Z507" i="8" s="1"/>
  <c r="Z508" i="8" s="1"/>
  <c r="Z509" i="8" s="1"/>
  <c r="Z510" i="8" s="1"/>
  <c r="Z511" i="8" s="1"/>
  <c r="Z512" i="8" s="1"/>
  <c r="Z513" i="8" s="1"/>
  <c r="Z514" i="8" s="1"/>
  <c r="Z515" i="8" s="1"/>
  <c r="Z516" i="8" s="1"/>
  <c r="Z517" i="8" l="1"/>
  <c r="C254" i="4" s="1"/>
  <c r="F282" i="4"/>
  <c r="A39" i="4" l="1"/>
  <c r="C385" i="4"/>
  <c r="C309" i="4"/>
  <c r="E431" i="4"/>
  <c r="C227" i="4"/>
  <c r="B270" i="4"/>
  <c r="C461" i="4"/>
  <c r="B89" i="4"/>
  <c r="B167" i="4"/>
  <c r="C408" i="4"/>
  <c r="C131" i="4"/>
  <c r="B242" i="4"/>
  <c r="C29" i="4"/>
  <c r="D464" i="4"/>
  <c r="F30" i="4"/>
  <c r="B251" i="4"/>
  <c r="A317" i="4"/>
  <c r="A488" i="4"/>
  <c r="F485" i="4"/>
  <c r="D158" i="4"/>
  <c r="D298" i="4"/>
  <c r="D112" i="4"/>
  <c r="F17" i="4"/>
  <c r="A242" i="4"/>
  <c r="F31" i="4"/>
  <c r="D362" i="4"/>
  <c r="B325" i="4"/>
  <c r="B253" i="4"/>
  <c r="A141" i="4"/>
  <c r="A58" i="4"/>
  <c r="D272" i="4"/>
  <c r="C325" i="4"/>
  <c r="C163" i="4"/>
  <c r="E183" i="4"/>
  <c r="E362" i="4"/>
  <c r="B396" i="4"/>
  <c r="E307" i="4"/>
  <c r="E369" i="4"/>
  <c r="A478" i="4"/>
  <c r="E323" i="4"/>
  <c r="D434" i="4"/>
  <c r="F409" i="4"/>
  <c r="B263" i="4"/>
  <c r="E405" i="4"/>
  <c r="E291" i="4"/>
  <c r="E428" i="4"/>
  <c r="A361" i="4"/>
  <c r="D328" i="4"/>
  <c r="E79" i="4"/>
  <c r="F4" i="4"/>
  <c r="D33" i="4"/>
  <c r="D38" i="4"/>
  <c r="B26" i="4"/>
  <c r="C406" i="4"/>
  <c r="F447" i="4"/>
  <c r="A249" i="4"/>
  <c r="B356" i="4"/>
  <c r="B379" i="4"/>
  <c r="E276" i="4"/>
  <c r="F158" i="4"/>
  <c r="A310" i="4"/>
  <c r="A406" i="4"/>
  <c r="B433" i="4"/>
  <c r="A199" i="4"/>
  <c r="C244" i="4"/>
  <c r="F131" i="4"/>
  <c r="F94" i="4"/>
  <c r="E417" i="4"/>
  <c r="F435" i="4"/>
  <c r="D36" i="4"/>
  <c r="D252" i="4"/>
  <c r="C220" i="4"/>
  <c r="D205" i="4"/>
  <c r="C311" i="4"/>
  <c r="A402" i="4"/>
  <c r="E297" i="4"/>
  <c r="C363" i="4"/>
  <c r="E254" i="4"/>
  <c r="D418" i="4"/>
  <c r="D69" i="4"/>
  <c r="B36" i="4"/>
  <c r="D165" i="4"/>
  <c r="F71" i="4"/>
  <c r="C46" i="4"/>
  <c r="F408" i="4"/>
  <c r="C288" i="4"/>
  <c r="F425" i="4"/>
  <c r="B319" i="4"/>
  <c r="E425" i="4"/>
  <c r="D110" i="4"/>
  <c r="D387" i="4"/>
  <c r="F117" i="4"/>
  <c r="B169" i="4"/>
  <c r="D106" i="4"/>
  <c r="E366" i="4"/>
  <c r="F22" i="4"/>
  <c r="B166" i="4"/>
  <c r="B271" i="4"/>
  <c r="F234" i="4"/>
  <c r="A312" i="4"/>
  <c r="D398" i="4"/>
  <c r="B387" i="4"/>
  <c r="C348" i="4"/>
  <c r="F375" i="4"/>
  <c r="A411" i="4"/>
  <c r="C471" i="4"/>
  <c r="C405" i="4"/>
  <c r="C223" i="4"/>
  <c r="C246" i="4"/>
  <c r="B236" i="4"/>
  <c r="F342" i="4"/>
  <c r="D163" i="4"/>
  <c r="C343" i="4"/>
  <c r="C293" i="4"/>
  <c r="D371" i="4"/>
  <c r="A179" i="4"/>
  <c r="F14" i="4"/>
  <c r="F153" i="4"/>
  <c r="D486" i="4"/>
  <c r="C222" i="4"/>
  <c r="B461" i="4"/>
  <c r="E481" i="4"/>
  <c r="D7" i="4"/>
  <c r="B102" i="4"/>
  <c r="F135" i="4"/>
  <c r="C247" i="4"/>
  <c r="E222" i="4"/>
  <c r="A87" i="4"/>
  <c r="D185" i="4"/>
  <c r="D132" i="4"/>
  <c r="E18" i="4"/>
  <c r="E292" i="4"/>
  <c r="C458" i="4"/>
  <c r="C158" i="4"/>
  <c r="F82" i="4"/>
  <c r="B245" i="4"/>
  <c r="B195" i="4"/>
  <c r="A484" i="4"/>
  <c r="B86" i="4"/>
  <c r="A313" i="4"/>
  <c r="E350" i="4"/>
  <c r="A229" i="4"/>
  <c r="D211" i="4"/>
  <c r="C369" i="4"/>
  <c r="C352" i="4"/>
  <c r="A168" i="4"/>
  <c r="F176" i="4"/>
  <c r="B183" i="4"/>
  <c r="B427" i="4"/>
  <c r="D421" i="4"/>
  <c r="E89" i="4"/>
  <c r="E161" i="4"/>
  <c r="F387" i="4"/>
  <c r="D96" i="4"/>
  <c r="D225" i="4"/>
  <c r="E364" i="4"/>
  <c r="B197" i="4"/>
  <c r="E258" i="4"/>
  <c r="E33" i="4"/>
  <c r="D64" i="4"/>
  <c r="E178" i="4"/>
  <c r="C84" i="4"/>
  <c r="C167" i="4"/>
  <c r="D65" i="4"/>
  <c r="B407" i="4"/>
  <c r="B75" i="4"/>
  <c r="F481" i="4"/>
  <c r="C436" i="4"/>
  <c r="C270" i="4"/>
  <c r="E453" i="4"/>
  <c r="B196" i="4"/>
  <c r="D35" i="4"/>
  <c r="A49" i="4"/>
  <c r="E209" i="4"/>
  <c r="A486" i="4"/>
  <c r="F453" i="4"/>
  <c r="C148" i="4"/>
  <c r="D183" i="4"/>
  <c r="D177" i="4"/>
  <c r="A315" i="4"/>
  <c r="B428" i="4"/>
  <c r="C344" i="4"/>
  <c r="A149" i="4"/>
  <c r="A338" i="4"/>
  <c r="A458" i="4"/>
  <c r="E40" i="4"/>
  <c r="D156" i="4"/>
  <c r="D432" i="4"/>
  <c r="B118" i="4"/>
  <c r="C52" i="4"/>
  <c r="A174" i="4"/>
  <c r="C425" i="4"/>
  <c r="A321" i="4"/>
  <c r="D67" i="4"/>
  <c r="D403" i="4"/>
  <c r="F102" i="4"/>
  <c r="B87" i="4"/>
  <c r="F195" i="4"/>
  <c r="F151" i="4"/>
  <c r="F250" i="4"/>
  <c r="D228" i="4"/>
  <c r="D463" i="4"/>
  <c r="C261" i="4"/>
  <c r="A255" i="4"/>
  <c r="B39" i="4"/>
  <c r="B228" i="4"/>
  <c r="D336" i="4"/>
  <c r="F132" i="4"/>
  <c r="B395" i="4"/>
  <c r="D296" i="4"/>
  <c r="C400" i="4"/>
  <c r="E117" i="4"/>
  <c r="F390" i="4"/>
  <c r="C199" i="4"/>
  <c r="A241" i="4"/>
  <c r="A329" i="4"/>
  <c r="C181" i="4"/>
  <c r="C142" i="4"/>
  <c r="E196" i="4"/>
  <c r="C469" i="4"/>
  <c r="C409" i="4"/>
  <c r="F88" i="4"/>
  <c r="F406" i="4"/>
  <c r="D457" i="4"/>
  <c r="D44" i="4"/>
  <c r="E91" i="4"/>
  <c r="A216" i="4"/>
  <c r="D365" i="4"/>
  <c r="B52" i="4"/>
  <c r="C462" i="4"/>
  <c r="E449" i="4"/>
  <c r="C107" i="4"/>
  <c r="C365" i="4"/>
  <c r="D268" i="4"/>
  <c r="E485" i="4"/>
  <c r="B307" i="4"/>
  <c r="E219" i="4"/>
  <c r="F443" i="4"/>
  <c r="A324" i="4"/>
  <c r="F466" i="4"/>
  <c r="E308" i="4"/>
  <c r="B372" i="4"/>
  <c r="A89" i="4"/>
  <c r="E474" i="4"/>
  <c r="E463" i="4"/>
  <c r="E129" i="4"/>
  <c r="E439" i="4"/>
  <c r="F475" i="4"/>
  <c r="A134" i="4"/>
  <c r="F433" i="4"/>
  <c r="D405" i="4"/>
  <c r="F249" i="4"/>
  <c r="F257" i="4"/>
  <c r="B287" i="4"/>
  <c r="D316" i="4"/>
  <c r="D89" i="4"/>
  <c r="F404" i="4"/>
  <c r="A232" i="4"/>
  <c r="E72" i="4"/>
  <c r="E239" i="4"/>
  <c r="A464" i="4"/>
  <c r="C448" i="4"/>
  <c r="B203" i="4"/>
  <c r="C33" i="4"/>
  <c r="F261" i="4"/>
  <c r="E287" i="4"/>
  <c r="C90" i="4"/>
  <c r="D246" i="4"/>
  <c r="E168" i="4"/>
  <c r="C157" i="4"/>
  <c r="D138" i="4"/>
  <c r="B224" i="4"/>
  <c r="D383" i="4"/>
  <c r="C421" i="4"/>
  <c r="C72" i="4"/>
  <c r="C166" i="4"/>
  <c r="F55" i="4"/>
  <c r="E157" i="4"/>
  <c r="A295" i="4"/>
  <c r="A29" i="4"/>
  <c r="C463" i="4"/>
  <c r="D113" i="4"/>
  <c r="E5" i="4"/>
  <c r="A188" i="4"/>
  <c r="C196" i="4"/>
  <c r="A318" i="4"/>
  <c r="F382" i="4"/>
  <c r="F479" i="4"/>
  <c r="A477" i="4"/>
  <c r="F449" i="4"/>
  <c r="C141" i="4"/>
  <c r="F381" i="4"/>
  <c r="F358" i="4"/>
  <c r="B42" i="4"/>
  <c r="B408" i="4"/>
  <c r="A418" i="4"/>
  <c r="B71" i="4"/>
  <c r="F317" i="4"/>
  <c r="C273" i="4"/>
  <c r="C481" i="4"/>
  <c r="F146" i="4"/>
  <c r="E363" i="4"/>
  <c r="E304" i="4"/>
  <c r="A352" i="4"/>
  <c r="E21" i="4"/>
  <c r="B293" i="4"/>
  <c r="D364" i="4"/>
  <c r="A203" i="4"/>
  <c r="C126" i="4"/>
  <c r="E50" i="4"/>
  <c r="B249" i="4"/>
  <c r="F167" i="4"/>
  <c r="F434" i="4"/>
  <c r="C412" i="4"/>
  <c r="B455" i="4"/>
  <c r="C435" i="4"/>
  <c r="E314" i="4"/>
  <c r="D406" i="4"/>
  <c r="C231" i="4"/>
  <c r="A132" i="4"/>
  <c r="C379" i="4"/>
  <c r="C393" i="4"/>
  <c r="C316" i="4"/>
  <c r="B171" i="4"/>
  <c r="A294" i="4"/>
  <c r="D105" i="4"/>
  <c r="C439" i="4"/>
  <c r="B17" i="4"/>
  <c r="F327" i="4"/>
  <c r="E326" i="4"/>
  <c r="E332" i="4"/>
  <c r="A271" i="4"/>
  <c r="F448" i="4"/>
  <c r="C17" i="4"/>
  <c r="B226" i="4"/>
  <c r="C413" i="4"/>
  <c r="B291" i="4"/>
  <c r="F386" i="4"/>
  <c r="B348" i="4"/>
  <c r="F426" i="4"/>
  <c r="A198" i="4"/>
  <c r="C41" i="4"/>
  <c r="B439" i="4"/>
  <c r="F223" i="4"/>
  <c r="E143" i="4"/>
  <c r="B31" i="4"/>
  <c r="A320" i="4"/>
  <c r="D70" i="4"/>
  <c r="A408" i="4"/>
  <c r="D359" i="4"/>
  <c r="F463" i="4"/>
  <c r="C195" i="4"/>
  <c r="F411" i="4"/>
  <c r="A431" i="4"/>
  <c r="A8" i="4"/>
  <c r="E37" i="4"/>
  <c r="F39" i="4"/>
  <c r="C301" i="4"/>
  <c r="A92" i="4"/>
  <c r="B244" i="4"/>
  <c r="D367" i="4"/>
  <c r="B323" i="4"/>
  <c r="A485" i="4"/>
  <c r="C175" i="4"/>
  <c r="A289" i="4"/>
  <c r="B156" i="4"/>
  <c r="A118" i="4"/>
  <c r="D116" i="4"/>
  <c r="B172" i="4"/>
  <c r="C172" i="4"/>
  <c r="A301" i="4"/>
  <c r="B304" i="4"/>
  <c r="E398" i="4"/>
  <c r="D431" i="4"/>
  <c r="B306" i="4"/>
  <c r="B308" i="4"/>
  <c r="C12" i="4"/>
  <c r="A202" i="4"/>
  <c r="B279" i="4"/>
  <c r="F267" i="4"/>
  <c r="E73" i="4"/>
  <c r="F325" i="4"/>
  <c r="F385" i="4"/>
  <c r="D71" i="4"/>
  <c r="D315" i="4"/>
  <c r="F62" i="4"/>
  <c r="C149" i="4"/>
  <c r="B400" i="4"/>
  <c r="D419" i="4"/>
  <c r="B111" i="4"/>
  <c r="C308" i="4"/>
  <c r="B107" i="4"/>
  <c r="B243" i="4"/>
  <c r="A266" i="4"/>
  <c r="D222" i="4"/>
  <c r="B410" i="4"/>
  <c r="D440" i="4"/>
  <c r="E466" i="4"/>
  <c r="C105" i="4"/>
  <c r="E240" i="4"/>
  <c r="A462" i="4"/>
  <c r="B210" i="4"/>
  <c r="B273" i="4"/>
  <c r="A430" i="4"/>
  <c r="F218" i="4"/>
  <c r="B146" i="4"/>
  <c r="C258" i="4"/>
  <c r="E315" i="4"/>
  <c r="C155" i="4"/>
  <c r="A108" i="4"/>
  <c r="F68" i="4"/>
  <c r="D100" i="4"/>
  <c r="B481" i="4"/>
  <c r="B114" i="4"/>
  <c r="D267" i="4"/>
  <c r="C119" i="4"/>
  <c r="E469" i="4"/>
  <c r="A145" i="4"/>
  <c r="E138" i="4"/>
  <c r="C143" i="4"/>
  <c r="F126" i="4"/>
  <c r="C54" i="4"/>
  <c r="F98" i="4"/>
  <c r="E201" i="4"/>
  <c r="A439" i="4"/>
  <c r="F430" i="4"/>
  <c r="D472" i="4"/>
  <c r="D276" i="4"/>
  <c r="E148" i="4"/>
  <c r="D446" i="4"/>
  <c r="E486" i="4"/>
  <c r="D196" i="4"/>
  <c r="B79" i="4"/>
  <c r="A331" i="4"/>
  <c r="F161" i="4"/>
  <c r="D284" i="4"/>
  <c r="E450" i="4"/>
  <c r="B412" i="4"/>
  <c r="B58" i="4"/>
  <c r="F244" i="4"/>
  <c r="F346" i="4"/>
  <c r="D341" i="4"/>
  <c r="A351" i="4"/>
  <c r="F91" i="4"/>
  <c r="A212" i="4"/>
  <c r="B316" i="4"/>
  <c r="D324" i="4"/>
  <c r="E63" i="4"/>
  <c r="F162" i="4"/>
  <c r="D73" i="4"/>
  <c r="C123" i="4"/>
  <c r="E244" i="4"/>
  <c r="E343" i="4"/>
  <c r="C464" i="4"/>
  <c r="C140" i="4"/>
  <c r="D129" i="4"/>
  <c r="E30" i="4"/>
  <c r="C62" i="4"/>
  <c r="C215" i="4"/>
  <c r="B139" i="4"/>
  <c r="D373" i="4"/>
  <c r="E457" i="4"/>
  <c r="B130" i="4"/>
  <c r="D11" i="4"/>
  <c r="E406" i="4"/>
  <c r="D226" i="4"/>
  <c r="E310" i="4"/>
  <c r="A114" i="4"/>
  <c r="A66" i="4"/>
  <c r="E378" i="4"/>
  <c r="C372" i="4"/>
  <c r="E419" i="4"/>
  <c r="D22" i="4"/>
  <c r="A304" i="4"/>
  <c r="C39" i="4"/>
  <c r="B255" i="4"/>
  <c r="E205" i="4"/>
  <c r="F160" i="4"/>
  <c r="D327" i="4"/>
  <c r="C226" i="4"/>
  <c r="E25" i="4"/>
  <c r="B108" i="4"/>
  <c r="D28" i="4"/>
  <c r="C341" i="4"/>
  <c r="A163" i="4"/>
  <c r="D255" i="4"/>
  <c r="F143" i="4"/>
  <c r="B74" i="4"/>
  <c r="E8" i="4"/>
  <c r="A187" i="4"/>
  <c r="F56" i="4"/>
  <c r="E339" i="4"/>
  <c r="E372" i="4"/>
  <c r="E426" i="4"/>
  <c r="B67" i="4"/>
  <c r="D251" i="4"/>
  <c r="A166" i="4"/>
  <c r="E305" i="4"/>
  <c r="F16" i="4"/>
  <c r="B330" i="4"/>
  <c r="C338" i="4"/>
  <c r="C249" i="4"/>
  <c r="D306" i="4"/>
  <c r="D319" i="4"/>
  <c r="F450" i="4"/>
  <c r="B138" i="4"/>
  <c r="D166" i="4"/>
  <c r="B324" i="4"/>
  <c r="A404" i="4"/>
  <c r="F355" i="4"/>
  <c r="C125" i="4"/>
  <c r="A428" i="4"/>
  <c r="F417" i="4"/>
  <c r="D102" i="4"/>
  <c r="E418" i="4"/>
  <c r="B350" i="4"/>
  <c r="A177" i="4"/>
  <c r="A307" i="4"/>
  <c r="B11" i="4"/>
  <c r="E65" i="4"/>
  <c r="F134" i="4"/>
  <c r="C451" i="4"/>
  <c r="C150" i="4"/>
  <c r="C467" i="4"/>
  <c r="C34" i="4"/>
  <c r="B338" i="4"/>
  <c r="C476" i="4"/>
  <c r="B388" i="4"/>
  <c r="F351" i="4"/>
  <c r="D488" i="4"/>
  <c r="A165" i="4"/>
  <c r="A115" i="4"/>
  <c r="B320" i="4"/>
  <c r="D94" i="4"/>
  <c r="E120" i="4"/>
  <c r="E85" i="4"/>
  <c r="D411" i="4"/>
  <c r="D239" i="4"/>
  <c r="B475" i="4"/>
  <c r="A270" i="4"/>
  <c r="A360" i="4"/>
  <c r="A142" i="4"/>
  <c r="E282" i="4"/>
  <c r="F392" i="4"/>
  <c r="C118" i="4"/>
  <c r="B367" i="4"/>
  <c r="D209" i="4"/>
  <c r="D416" i="4"/>
  <c r="D32" i="4"/>
  <c r="C208" i="4"/>
  <c r="F410" i="4"/>
  <c r="B54" i="4"/>
  <c r="F344" i="4"/>
  <c r="C454" i="4"/>
  <c r="E376" i="4"/>
  <c r="E336" i="4"/>
  <c r="B332" i="4"/>
  <c r="A210" i="4"/>
  <c r="A83" i="4"/>
  <c r="C302" i="4"/>
  <c r="A156" i="4"/>
  <c r="F445" i="4"/>
  <c r="C410" i="4"/>
  <c r="F121" i="4"/>
  <c r="F148" i="4"/>
  <c r="C27" i="4"/>
  <c r="B302" i="4"/>
  <c r="A81" i="4"/>
  <c r="F402" i="4"/>
  <c r="B449" i="4"/>
  <c r="F97" i="4"/>
  <c r="D265" i="4"/>
  <c r="D355" i="4"/>
  <c r="C296" i="4"/>
  <c r="A335" i="4"/>
  <c r="A281" i="4"/>
  <c r="A300" i="4"/>
  <c r="A370" i="4"/>
  <c r="E309" i="4"/>
  <c r="E387" i="4"/>
  <c r="E245" i="4"/>
  <c r="C242" i="4"/>
  <c r="A465" i="4"/>
  <c r="E443" i="4"/>
  <c r="E229" i="4"/>
  <c r="B450" i="4"/>
  <c r="E395" i="4"/>
  <c r="A455" i="4"/>
  <c r="D25" i="4"/>
  <c r="F275" i="4"/>
  <c r="E190" i="4"/>
  <c r="A178" i="4"/>
  <c r="D384" i="4"/>
  <c r="A10" i="4"/>
  <c r="A221" i="4"/>
  <c r="E284" i="4"/>
  <c r="E19" i="4"/>
  <c r="B233" i="4"/>
  <c r="C5" i="4"/>
  <c r="F274" i="4"/>
  <c r="D101" i="4"/>
  <c r="F283" i="4"/>
  <c r="F175" i="4"/>
  <c r="A390" i="4"/>
  <c r="B259" i="4"/>
  <c r="A461" i="4"/>
  <c r="F246" i="4"/>
  <c r="B476" i="4"/>
  <c r="B484" i="4"/>
  <c r="E104" i="4"/>
  <c r="A344" i="4"/>
  <c r="F42" i="4"/>
  <c r="C10" i="4"/>
  <c r="D144" i="4"/>
  <c r="C146" i="4"/>
  <c r="E20" i="4"/>
  <c r="D302" i="4"/>
  <c r="C474" i="4"/>
  <c r="E81" i="4"/>
  <c r="E380" i="4"/>
  <c r="E153" i="4"/>
  <c r="E93" i="4"/>
  <c r="A27" i="4"/>
  <c r="D6" i="4"/>
  <c r="A437" i="4"/>
  <c r="C124" i="4"/>
  <c r="F347" i="4"/>
  <c r="E349" i="4"/>
  <c r="C440" i="4"/>
  <c r="A416" i="4"/>
  <c r="E11" i="4"/>
  <c r="B119" i="4"/>
  <c r="C430" i="4"/>
  <c r="A110" i="4"/>
  <c r="C83" i="4"/>
  <c r="B331" i="4"/>
  <c r="C95" i="4"/>
  <c r="E401" i="4"/>
  <c r="F340" i="4"/>
  <c r="E139" i="4"/>
  <c r="C446" i="4"/>
  <c r="C388" i="4"/>
  <c r="B392" i="4"/>
  <c r="C217" i="4"/>
  <c r="D354" i="4"/>
  <c r="C271" i="4"/>
  <c r="D231" i="4"/>
  <c r="D476" i="4"/>
  <c r="C169" i="4"/>
  <c r="E118" i="4"/>
  <c r="C171" i="4"/>
  <c r="D247" i="4"/>
  <c r="F260" i="4"/>
  <c r="F437" i="4"/>
  <c r="C127" i="4"/>
  <c r="F460" i="4"/>
  <c r="D85" i="4"/>
  <c r="F241" i="4"/>
  <c r="C423" i="4"/>
  <c r="E281" i="4"/>
  <c r="E264" i="4"/>
  <c r="D39" i="4"/>
  <c r="F459" i="4"/>
  <c r="F328" i="4"/>
  <c r="C233" i="4"/>
  <c r="C251" i="4"/>
  <c r="B403" i="4"/>
  <c r="C313" i="4"/>
  <c r="B207" i="4"/>
  <c r="B315" i="4"/>
  <c r="B68" i="4"/>
  <c r="D480" i="4"/>
  <c r="B299" i="4"/>
  <c r="B170" i="4"/>
  <c r="A151" i="4"/>
  <c r="F59" i="4"/>
  <c r="A211" i="4"/>
  <c r="B360" i="4"/>
  <c r="F159" i="4"/>
  <c r="D171" i="4"/>
  <c r="A303" i="4"/>
  <c r="D455" i="4"/>
  <c r="C384" i="4"/>
  <c r="D151" i="4"/>
  <c r="B208" i="4"/>
  <c r="F429" i="4"/>
  <c r="C58" i="4"/>
  <c r="E156" i="4"/>
  <c r="A427" i="4"/>
  <c r="C322" i="4"/>
  <c r="B10" i="4"/>
  <c r="D334" i="4"/>
  <c r="A50" i="4"/>
  <c r="E356" i="4"/>
  <c r="F397" i="4"/>
  <c r="C87" i="4"/>
  <c r="F360" i="4"/>
  <c r="A297" i="4"/>
  <c r="E374" i="4"/>
  <c r="C292" i="4"/>
  <c r="C299" i="4"/>
  <c r="D194" i="4"/>
  <c r="D27" i="4"/>
  <c r="B49" i="4"/>
  <c r="A476" i="4"/>
  <c r="F472" i="4"/>
  <c r="C68" i="4"/>
  <c r="A218" i="4"/>
  <c r="C204" i="4"/>
  <c r="B153" i="4"/>
  <c r="D139" i="4"/>
  <c r="E86" i="4"/>
  <c r="E198" i="4"/>
  <c r="B462" i="4"/>
  <c r="D388" i="4"/>
  <c r="E184" i="4"/>
  <c r="E407" i="4"/>
  <c r="A275" i="4"/>
  <c r="D95" i="4"/>
  <c r="E7" i="4"/>
  <c r="E300" i="4"/>
  <c r="D263" i="4"/>
  <c r="B342" i="4"/>
  <c r="E127" i="4"/>
  <c r="D332" i="4"/>
  <c r="F395" i="4"/>
  <c r="D443" i="4"/>
  <c r="F106" i="4"/>
  <c r="F279" i="4"/>
  <c r="A18" i="4"/>
  <c r="A91" i="4"/>
  <c r="B458" i="4"/>
  <c r="A201" i="4"/>
  <c r="B43" i="4"/>
  <c r="D397" i="4"/>
  <c r="C8" i="4"/>
  <c r="F28" i="4"/>
  <c r="C154" i="4"/>
  <c r="E249" i="4"/>
  <c r="D18" i="4"/>
  <c r="F226" i="4"/>
  <c r="B72" i="4"/>
  <c r="D215" i="4"/>
  <c r="D66" i="4"/>
  <c r="D404" i="4"/>
  <c r="E23" i="4"/>
  <c r="E97" i="4"/>
  <c r="D167" i="4"/>
  <c r="E430" i="4"/>
  <c r="C40" i="4"/>
  <c r="A483" i="4"/>
  <c r="C38" i="4"/>
  <c r="F319" i="4"/>
  <c r="A347" i="4"/>
  <c r="E22" i="4"/>
  <c r="F60" i="4"/>
  <c r="D12" i="4"/>
  <c r="B311" i="4"/>
  <c r="F110" i="4"/>
  <c r="C80" i="4"/>
  <c r="B457" i="4"/>
  <c r="F421" i="4"/>
  <c r="E333" i="4"/>
  <c r="A208" i="4"/>
  <c r="E83" i="4"/>
  <c r="D345" i="4"/>
  <c r="B100" i="4"/>
  <c r="F90" i="4"/>
  <c r="F427" i="4"/>
  <c r="C111" i="4"/>
  <c r="F196" i="4"/>
  <c r="A195" i="4"/>
  <c r="F21" i="4"/>
  <c r="D232" i="4"/>
  <c r="D140" i="4"/>
  <c r="E187" i="4"/>
  <c r="C362" i="4"/>
  <c r="C356" i="4"/>
  <c r="E319" i="4"/>
  <c r="A32" i="4"/>
  <c r="A280" i="4"/>
  <c r="F240" i="4"/>
  <c r="F199" i="4"/>
  <c r="E266" i="4"/>
  <c r="D380" i="4"/>
  <c r="B469" i="4"/>
  <c r="E477" i="4"/>
  <c r="D290" i="4"/>
  <c r="E10" i="4"/>
  <c r="D381" i="4"/>
  <c r="F78" i="4"/>
  <c r="F231" i="4"/>
  <c r="C324" i="4"/>
  <c r="E130" i="4"/>
  <c r="C419" i="4"/>
  <c r="F81" i="4"/>
  <c r="E358" i="4"/>
  <c r="C340" i="4"/>
  <c r="D30" i="4"/>
  <c r="B479" i="4"/>
  <c r="F120" i="4"/>
  <c r="E278" i="4"/>
  <c r="A436" i="4"/>
  <c r="A205" i="4"/>
  <c r="C315" i="4"/>
  <c r="F185" i="4"/>
  <c r="F299" i="4"/>
  <c r="C473" i="4"/>
  <c r="A330" i="4"/>
  <c r="C486" i="4"/>
  <c r="F442" i="4"/>
  <c r="C377" i="4"/>
  <c r="C470" i="4"/>
  <c r="C250" i="4"/>
  <c r="F77" i="4"/>
  <c r="D414" i="4"/>
  <c r="A185" i="4"/>
  <c r="C219" i="4"/>
  <c r="B366" i="4"/>
  <c r="F452" i="4"/>
  <c r="B474" i="4"/>
  <c r="F192" i="4"/>
  <c r="C212" i="4"/>
  <c r="F363" i="4"/>
  <c r="B141" i="4"/>
  <c r="A154" i="4"/>
  <c r="C194" i="4"/>
  <c r="F166" i="4"/>
  <c r="E452" i="4"/>
  <c r="B69" i="4"/>
  <c r="E257" i="4"/>
  <c r="C280" i="4"/>
  <c r="B134" i="4"/>
  <c r="C173" i="4"/>
  <c r="D385" i="4"/>
  <c r="C160" i="4"/>
  <c r="E279" i="4"/>
  <c r="C240" i="4"/>
  <c r="F400" i="4"/>
  <c r="F482" i="4"/>
  <c r="D131" i="4"/>
  <c r="A238" i="4"/>
  <c r="D143" i="4"/>
  <c r="D111" i="4"/>
  <c r="F356" i="4"/>
  <c r="B333" i="4"/>
  <c r="C32" i="4"/>
  <c r="D130" i="4"/>
  <c r="D193" i="4"/>
  <c r="A136" i="4"/>
  <c r="B425" i="4"/>
  <c r="D292" i="4"/>
  <c r="E381" i="4"/>
  <c r="E338" i="4"/>
  <c r="C323" i="4"/>
  <c r="F139" i="4"/>
  <c r="F156" i="4"/>
  <c r="E242" i="4"/>
  <c r="E320" i="4"/>
  <c r="F111" i="4"/>
  <c r="C234" i="4"/>
  <c r="A469" i="4"/>
  <c r="A449" i="4"/>
  <c r="D312" i="4"/>
  <c r="B179" i="4"/>
  <c r="F477" i="4"/>
  <c r="F150" i="4"/>
  <c r="A260" i="4"/>
  <c r="E373" i="4"/>
  <c r="F112" i="4"/>
  <c r="B341" i="4"/>
  <c r="D61" i="4"/>
  <c r="F462" i="4"/>
  <c r="B126" i="4"/>
  <c r="C305" i="4"/>
  <c r="C480" i="4"/>
  <c r="B59" i="4"/>
  <c r="A153" i="4"/>
  <c r="B180" i="4"/>
  <c r="D83" i="4"/>
  <c r="A383" i="4"/>
  <c r="C375" i="4"/>
  <c r="B314" i="4"/>
  <c r="D97" i="4"/>
  <c r="D310" i="4"/>
  <c r="F164" i="4"/>
  <c r="F357" i="4"/>
  <c r="A426" i="4"/>
  <c r="B250" i="4"/>
  <c r="A197" i="4"/>
  <c r="C269" i="4"/>
  <c r="D430" i="4"/>
  <c r="F72" i="4"/>
  <c r="E397" i="4"/>
  <c r="F9" i="4"/>
  <c r="E271" i="4"/>
  <c r="A328" i="4"/>
  <c r="B80" i="4"/>
  <c r="A116" i="4"/>
  <c r="B21" i="4"/>
  <c r="C360" i="4"/>
  <c r="E330" i="4"/>
  <c r="E412" i="4"/>
  <c r="F295" i="4"/>
  <c r="D449" i="4"/>
  <c r="E444" i="4"/>
  <c r="D50" i="4"/>
  <c r="B129" i="4"/>
  <c r="C206" i="4"/>
  <c r="D16" i="4"/>
  <c r="D287" i="4"/>
  <c r="D195" i="4"/>
  <c r="E427" i="4"/>
  <c r="F80" i="4"/>
  <c r="D154" i="4"/>
  <c r="F303" i="4"/>
  <c r="A79" i="4"/>
  <c r="D308" i="4"/>
  <c r="C456" i="4"/>
  <c r="F214" i="4"/>
  <c r="E256" i="4"/>
  <c r="D62" i="4"/>
  <c r="B334" i="4"/>
  <c r="A378" i="4"/>
  <c r="B187" i="4"/>
  <c r="B376" i="4"/>
  <c r="E435" i="4"/>
  <c r="C327" i="4"/>
  <c r="C128" i="4"/>
  <c r="D456" i="4"/>
  <c r="C339" i="4"/>
  <c r="D425" i="4"/>
  <c r="C443" i="4"/>
  <c r="B123" i="4"/>
  <c r="C411" i="4"/>
  <c r="F470" i="4"/>
  <c r="B110" i="4"/>
  <c r="D369" i="4"/>
  <c r="B417" i="4"/>
  <c r="E215" i="4"/>
  <c r="D80" i="4"/>
  <c r="F232" i="4"/>
  <c r="B212" i="4"/>
  <c r="E357" i="4"/>
  <c r="A88" i="4"/>
  <c r="A327" i="4"/>
  <c r="A419" i="4"/>
  <c r="B117" i="4"/>
  <c r="D243" i="4"/>
  <c r="A124" i="4"/>
  <c r="B471" i="4"/>
  <c r="B157" i="4"/>
  <c r="A256" i="4"/>
  <c r="C336" i="4"/>
  <c r="B235" i="4"/>
  <c r="A123" i="4"/>
  <c r="F170" i="4"/>
  <c r="A468" i="4"/>
  <c r="E488" i="4"/>
  <c r="D475" i="4"/>
  <c r="D43" i="4"/>
  <c r="F278" i="4"/>
  <c r="B411" i="4"/>
  <c r="F237" i="4"/>
  <c r="F296" i="4"/>
  <c r="C267" i="4"/>
  <c r="D392" i="4"/>
  <c r="E476" i="4"/>
  <c r="A309" i="4"/>
  <c r="B6" i="4"/>
  <c r="A254" i="4"/>
  <c r="F93" i="4"/>
  <c r="B213" i="4"/>
  <c r="D24" i="4"/>
  <c r="E189" i="4"/>
  <c r="B446" i="4"/>
  <c r="A143" i="4"/>
  <c r="A26" i="4"/>
  <c r="D258" i="4"/>
  <c r="C221" i="4"/>
  <c r="A341" i="4"/>
  <c r="E49" i="4"/>
  <c r="E277" i="4"/>
  <c r="E423" i="4"/>
  <c r="B406" i="4"/>
  <c r="A407" i="4"/>
  <c r="C121" i="4"/>
  <c r="C216" i="4"/>
  <c r="D277" i="4"/>
  <c r="E146" i="4"/>
  <c r="B220" i="4"/>
  <c r="C484" i="4"/>
  <c r="B418" i="4"/>
  <c r="A353" i="4"/>
  <c r="C207" i="4"/>
  <c r="B47" i="4"/>
  <c r="B70" i="4"/>
  <c r="E96" i="4"/>
  <c r="E36" i="4"/>
  <c r="A403" i="4"/>
  <c r="B266" i="4"/>
  <c r="C176" i="4"/>
  <c r="C147" i="4"/>
  <c r="A393" i="4"/>
  <c r="E172" i="4"/>
  <c r="E211" i="4"/>
  <c r="B18" i="4"/>
  <c r="F18" i="4"/>
  <c r="A121" i="4"/>
  <c r="F428" i="4"/>
  <c r="E142" i="4"/>
  <c r="F284" i="4"/>
  <c r="A158" i="4"/>
  <c r="E6" i="4"/>
  <c r="B404" i="4"/>
  <c r="C353" i="4"/>
  <c r="D161" i="4"/>
  <c r="A23" i="4"/>
  <c r="B442" i="4"/>
  <c r="A367" i="4"/>
  <c r="F51" i="4"/>
  <c r="F476" i="4"/>
  <c r="C433" i="4"/>
  <c r="E206" i="4"/>
  <c r="B149" i="4"/>
  <c r="F415" i="4"/>
  <c r="A291" i="4"/>
  <c r="E74" i="4"/>
  <c r="E220" i="4"/>
  <c r="A323" i="4"/>
  <c r="A392" i="4"/>
  <c r="A364" i="4"/>
  <c r="E88" i="4"/>
  <c r="D454" i="4"/>
  <c r="A432" i="4"/>
  <c r="F129" i="4"/>
  <c r="A339" i="4"/>
  <c r="A40" i="4"/>
  <c r="F371" i="4"/>
  <c r="A389" i="4"/>
  <c r="D282" i="4"/>
  <c r="A396" i="4"/>
  <c r="F315" i="4"/>
  <c r="B374" i="4"/>
  <c r="F43" i="4"/>
  <c r="A157" i="4"/>
  <c r="B298" i="4"/>
  <c r="D141" i="4"/>
  <c r="C328" i="4"/>
  <c r="D293" i="4"/>
  <c r="E437" i="4"/>
  <c r="E379" i="4"/>
  <c r="A65" i="4"/>
  <c r="B34" i="4"/>
  <c r="D120" i="4"/>
  <c r="C132" i="4"/>
  <c r="C295" i="4"/>
  <c r="D147" i="4"/>
  <c r="C53" i="4"/>
  <c r="D55" i="4"/>
  <c r="A54" i="4"/>
  <c r="D273" i="4"/>
  <c r="B386" i="4"/>
  <c r="A31" i="4"/>
  <c r="E31" i="4"/>
  <c r="B188" i="4"/>
  <c r="D153" i="4"/>
  <c r="E227" i="4"/>
  <c r="D366" i="4"/>
  <c r="F334" i="4"/>
  <c r="E261" i="4"/>
  <c r="D291" i="4"/>
  <c r="A113" i="4"/>
  <c r="B62" i="4"/>
  <c r="B358" i="4"/>
  <c r="D234" i="4"/>
  <c r="B405" i="4"/>
  <c r="D370" i="4"/>
  <c r="B378" i="4"/>
  <c r="F125" i="4"/>
  <c r="A133" i="4"/>
  <c r="E241" i="4"/>
  <c r="A443" i="4"/>
  <c r="B211" i="4"/>
  <c r="D19" i="4"/>
  <c r="C205" i="4"/>
  <c r="A11" i="4"/>
  <c r="F391" i="4"/>
  <c r="F272" i="4"/>
  <c r="F401" i="4"/>
  <c r="B217" i="4"/>
  <c r="B276" i="4"/>
  <c r="A482" i="4"/>
  <c r="C49" i="4"/>
  <c r="A127" i="4"/>
  <c r="C472" i="4"/>
  <c r="A363" i="4"/>
  <c r="A471" i="4"/>
  <c r="D164" i="4"/>
  <c r="C380" i="4"/>
  <c r="F85" i="4"/>
  <c r="A279" i="4"/>
  <c r="B50" i="4"/>
  <c r="D417" i="4"/>
  <c r="F330" i="4"/>
  <c r="F107" i="4"/>
  <c r="E286" i="4"/>
  <c r="D253" i="4"/>
  <c r="F292" i="4"/>
  <c r="B393" i="4"/>
  <c r="F198" i="4"/>
  <c r="E288" i="4"/>
  <c r="E170" i="4"/>
  <c r="F336" i="4"/>
  <c r="C239" i="4"/>
  <c r="B309" i="4"/>
  <c r="B292" i="4"/>
  <c r="F478" i="4"/>
  <c r="D379" i="4"/>
  <c r="F324" i="4"/>
  <c r="A37" i="4"/>
  <c r="D150" i="4"/>
  <c r="F458" i="4"/>
  <c r="E70" i="4"/>
  <c r="C358" i="4"/>
  <c r="B44" i="4"/>
  <c r="C134" i="4"/>
  <c r="A273" i="4"/>
  <c r="A196" i="4"/>
  <c r="D74" i="4"/>
  <c r="A374" i="4"/>
  <c r="B194" i="4"/>
  <c r="E41" i="4"/>
  <c r="E137" i="4"/>
  <c r="B347" i="4"/>
  <c r="D438" i="4"/>
  <c r="D235" i="4"/>
  <c r="A19" i="4"/>
  <c r="B382" i="4"/>
  <c r="F313" i="4"/>
  <c r="A126" i="4"/>
  <c r="E188" i="4"/>
  <c r="D241" i="4"/>
  <c r="B369" i="4"/>
  <c r="C262" i="4"/>
  <c r="D162" i="4"/>
  <c r="D399" i="4"/>
  <c r="D445" i="4"/>
  <c r="C164" i="4"/>
  <c r="B115" i="4"/>
  <c r="B460" i="4"/>
  <c r="E355" i="4"/>
  <c r="F480" i="4"/>
  <c r="A387" i="4"/>
  <c r="C214" i="4"/>
  <c r="D318" i="4"/>
  <c r="D79" i="4"/>
  <c r="F384" i="4"/>
  <c r="D307" i="4"/>
  <c r="E101" i="4"/>
  <c r="E318" i="4"/>
  <c r="E47" i="4"/>
  <c r="B237" i="4"/>
  <c r="C329" i="4"/>
  <c r="B165" i="4"/>
  <c r="D470" i="4"/>
  <c r="B216" i="4"/>
  <c r="A472" i="4"/>
  <c r="B32" i="4"/>
  <c r="F228" i="4"/>
  <c r="A286" i="4"/>
  <c r="D109" i="4"/>
  <c r="B84" i="4"/>
  <c r="A345" i="4"/>
  <c r="D339" i="4"/>
  <c r="C253" i="4"/>
  <c r="A381" i="4"/>
  <c r="C137" i="4"/>
  <c r="D181" i="4"/>
  <c r="B303" i="4"/>
  <c r="E24" i="4"/>
  <c r="D437" i="4"/>
  <c r="A265" i="4"/>
  <c r="B336" i="4"/>
  <c r="D219" i="4"/>
  <c r="E331" i="4"/>
  <c r="F194" i="4"/>
  <c r="D201" i="4"/>
  <c r="B297" i="4"/>
  <c r="F438" i="4"/>
  <c r="A466" i="4"/>
  <c r="C186" i="4"/>
  <c r="B178" i="4"/>
  <c r="C460" i="4"/>
  <c r="F63" i="4"/>
  <c r="C479" i="4"/>
  <c r="E478" i="4"/>
  <c r="B247" i="4"/>
  <c r="E459" i="4"/>
  <c r="C252" i="4"/>
  <c r="D274" i="4"/>
  <c r="F137" i="4"/>
  <c r="E255" i="4"/>
  <c r="E107" i="4"/>
  <c r="B25" i="4"/>
  <c r="F84" i="4"/>
  <c r="C88" i="4"/>
  <c r="D210" i="4"/>
  <c r="A244" i="4"/>
  <c r="A47" i="4"/>
  <c r="D213" i="4"/>
  <c r="C20" i="4"/>
  <c r="B185" i="4"/>
  <c r="C159" i="4"/>
  <c r="C392" i="4"/>
  <c r="D180" i="4"/>
  <c r="B184" i="4"/>
  <c r="E421" i="4"/>
  <c r="F277" i="4"/>
  <c r="F361" i="4"/>
  <c r="E113" i="4"/>
  <c r="F238" i="4"/>
  <c r="E214" i="4"/>
  <c r="E461" i="4"/>
  <c r="A473" i="4"/>
  <c r="E415" i="4"/>
  <c r="B436" i="4"/>
  <c r="D216" i="4"/>
  <c r="B120" i="4"/>
  <c r="A236" i="4"/>
  <c r="E247" i="4"/>
  <c r="C415" i="4"/>
  <c r="B275" i="4"/>
  <c r="B268" i="4"/>
  <c r="F145" i="4"/>
  <c r="D459" i="4"/>
  <c r="E400" i="4"/>
  <c r="F188" i="4"/>
  <c r="A56" i="4"/>
  <c r="B420" i="4"/>
  <c r="D278" i="4"/>
  <c r="F115" i="4"/>
  <c r="E393" i="4"/>
  <c r="E347" i="4"/>
  <c r="B191" i="4"/>
  <c r="B13" i="4"/>
  <c r="F179" i="4"/>
  <c r="F293" i="4"/>
  <c r="F171" i="4"/>
  <c r="E243" i="4"/>
  <c r="D317" i="4"/>
  <c r="F114" i="4"/>
  <c r="B485" i="4"/>
  <c r="C376" i="4"/>
  <c r="F338" i="4"/>
  <c r="F289" i="4"/>
  <c r="F190" i="4"/>
  <c r="D146" i="4"/>
  <c r="F217" i="4"/>
  <c r="A400" i="4"/>
  <c r="D206" i="4"/>
  <c r="F383" i="4"/>
  <c r="F431" i="4"/>
  <c r="C161" i="4"/>
  <c r="C281" i="4"/>
  <c r="E44" i="4"/>
  <c r="E99" i="4"/>
  <c r="D442" i="4"/>
  <c r="B264" i="4"/>
  <c r="C77" i="4"/>
  <c r="E301" i="4"/>
  <c r="E480" i="4"/>
  <c r="E235" i="4"/>
  <c r="A181" i="4"/>
  <c r="F348" i="4"/>
  <c r="F322" i="4"/>
  <c r="B192" i="4"/>
  <c r="A112" i="4"/>
  <c r="C129" i="4"/>
  <c r="D63" i="4"/>
  <c r="D482" i="4"/>
  <c r="B225" i="4"/>
  <c r="A103" i="4"/>
  <c r="F37" i="4"/>
  <c r="B231" i="4"/>
  <c r="A457" i="4"/>
  <c r="E35" i="4"/>
  <c r="F172" i="4"/>
  <c r="F359" i="4"/>
  <c r="F301" i="4"/>
  <c r="D471" i="4"/>
  <c r="B133" i="4"/>
  <c r="F140" i="4"/>
  <c r="B430" i="4"/>
  <c r="F24" i="4"/>
  <c r="F265" i="4"/>
  <c r="D288" i="4"/>
  <c r="A240" i="4"/>
  <c r="E456" i="4"/>
  <c r="A448" i="4"/>
  <c r="F65" i="4"/>
  <c r="B41" i="4"/>
  <c r="D202" i="4"/>
  <c r="D279" i="4"/>
  <c r="F304" i="4"/>
  <c r="A259" i="4"/>
  <c r="E383" i="4"/>
  <c r="C366" i="4"/>
  <c r="F46" i="4"/>
  <c r="C482" i="4"/>
  <c r="A67" i="4"/>
  <c r="B283" i="4"/>
  <c r="A356" i="4"/>
  <c r="A167" i="4"/>
  <c r="F53" i="4"/>
  <c r="D473" i="4"/>
  <c r="F40" i="4"/>
  <c r="A194" i="4"/>
  <c r="C429" i="4"/>
  <c r="A245" i="4"/>
  <c r="A376" i="4"/>
  <c r="F321" i="4"/>
  <c r="D123" i="4"/>
  <c r="F420" i="4"/>
  <c r="F142" i="4"/>
  <c r="D124" i="4"/>
  <c r="A433" i="4"/>
  <c r="F213" i="4"/>
  <c r="D244" i="4"/>
  <c r="F423" i="4"/>
  <c r="F262" i="4"/>
  <c r="B401" i="4"/>
  <c r="D10" i="4"/>
  <c r="A481" i="4"/>
  <c r="F306" i="4"/>
  <c r="B357" i="4"/>
  <c r="B272" i="4"/>
  <c r="A72" i="4"/>
  <c r="D309" i="4"/>
  <c r="A71" i="4"/>
  <c r="F337" i="4"/>
  <c r="D322" i="4"/>
  <c r="C297" i="4"/>
  <c r="E399" i="4"/>
  <c r="C265" i="4"/>
  <c r="A415" i="4"/>
  <c r="D29" i="4"/>
  <c r="C101" i="4"/>
  <c r="D361" i="4"/>
  <c r="B466" i="4"/>
  <c r="E448" i="4"/>
  <c r="A337" i="4"/>
  <c r="B229" i="4"/>
  <c r="B223" i="4"/>
  <c r="B106" i="4"/>
  <c r="F7" i="4"/>
  <c r="B186" i="4"/>
  <c r="A452" i="4"/>
  <c r="A4" i="4"/>
  <c r="D333" i="4"/>
  <c r="B77" i="4"/>
  <c r="F67" i="4"/>
  <c r="A97" i="4"/>
  <c r="C151" i="4"/>
  <c r="D237" i="4"/>
  <c r="E69" i="4"/>
  <c r="B45" i="4"/>
  <c r="E269" i="4"/>
  <c r="F86" i="4"/>
  <c r="F20" i="4"/>
  <c r="D400" i="4"/>
  <c r="F8" i="4"/>
  <c r="B463" i="4"/>
  <c r="F163" i="4"/>
  <c r="E445" i="4"/>
  <c r="B158" i="4"/>
  <c r="A237" i="4"/>
  <c r="F61" i="4"/>
  <c r="E17" i="4"/>
  <c r="B326" i="4"/>
  <c r="D77" i="4"/>
  <c r="A214" i="4"/>
  <c r="B473" i="4"/>
  <c r="D249" i="4"/>
  <c r="D305" i="4"/>
  <c r="D435" i="4"/>
  <c r="F197" i="4"/>
  <c r="E223" i="4"/>
  <c r="E470" i="4"/>
  <c r="E371" i="4"/>
  <c r="E77" i="4"/>
  <c r="D212" i="4"/>
  <c r="B93" i="4"/>
  <c r="F318" i="4"/>
  <c r="F70" i="4"/>
  <c r="B15" i="4"/>
  <c r="F350" i="4"/>
  <c r="F474" i="4"/>
  <c r="A391" i="4"/>
  <c r="B48" i="4"/>
  <c r="A366" i="4"/>
  <c r="A234" i="4"/>
  <c r="D299" i="4"/>
  <c r="B465" i="4"/>
  <c r="E224" i="4"/>
  <c r="E152" i="4"/>
  <c r="C108" i="4"/>
  <c r="F239" i="4"/>
  <c r="C86" i="4"/>
  <c r="A422" i="4"/>
  <c r="E122" i="4"/>
  <c r="E285" i="4"/>
  <c r="A413" i="4"/>
  <c r="C431" i="4"/>
  <c r="D56" i="4"/>
  <c r="A162" i="4"/>
  <c r="D197" i="4"/>
  <c r="F99" i="4"/>
  <c r="B432" i="4"/>
  <c r="C91" i="4"/>
  <c r="D285" i="4"/>
  <c r="A43" i="4"/>
  <c r="A246" i="4"/>
  <c r="E38" i="4"/>
  <c r="E151" i="4"/>
  <c r="D121" i="4"/>
  <c r="A69" i="4"/>
  <c r="A334" i="4"/>
  <c r="C275" i="4"/>
  <c r="F242" i="4"/>
  <c r="D408" i="4"/>
  <c r="D118" i="4"/>
  <c r="B467" i="4"/>
  <c r="B125" i="4"/>
  <c r="A190" i="4"/>
  <c r="B122" i="4"/>
  <c r="C187" i="4"/>
  <c r="B33" i="4"/>
  <c r="C22" i="4"/>
  <c r="E185" i="4"/>
  <c r="E82" i="4"/>
  <c r="E438" i="4"/>
  <c r="B5" i="4"/>
  <c r="C51" i="4"/>
  <c r="F247" i="4"/>
  <c r="C120" i="4"/>
  <c r="D479" i="4"/>
  <c r="F455" i="4"/>
  <c r="B234" i="4"/>
  <c r="A130" i="4"/>
  <c r="C162" i="4"/>
  <c r="A302" i="4"/>
  <c r="F368" i="4"/>
  <c r="F34" i="4"/>
  <c r="D23" i="4"/>
  <c r="E32" i="4"/>
  <c r="C197" i="4"/>
  <c r="D346" i="4"/>
  <c r="D478" i="4"/>
  <c r="B414" i="4"/>
  <c r="D107" i="4"/>
  <c r="A129" i="4"/>
  <c r="B365" i="4"/>
  <c r="C390" i="4"/>
  <c r="D260" i="4"/>
  <c r="A125" i="4"/>
  <c r="E298" i="4"/>
  <c r="A224" i="4"/>
  <c r="C75" i="4"/>
  <c r="E388" i="4"/>
  <c r="A299" i="4"/>
  <c r="E110" i="4"/>
  <c r="F288" i="4"/>
  <c r="A442" i="4"/>
  <c r="B127" i="4"/>
  <c r="B201" i="4"/>
  <c r="C417" i="4"/>
  <c r="F273" i="4"/>
  <c r="D223" i="4"/>
  <c r="A233" i="4"/>
  <c r="C135" i="4"/>
  <c r="A99" i="4"/>
  <c r="F47" i="4"/>
  <c r="F302" i="4"/>
  <c r="D269" i="4"/>
  <c r="B267" i="4"/>
  <c r="F310" i="4"/>
  <c r="D149" i="4"/>
  <c r="A225" i="4"/>
  <c r="C277" i="4"/>
  <c r="E273" i="4"/>
  <c r="B140" i="4"/>
  <c r="E57" i="4"/>
  <c r="E433" i="4"/>
  <c r="B199" i="4"/>
  <c r="E413" i="4"/>
  <c r="F416" i="4"/>
  <c r="E149" i="4"/>
  <c r="F253" i="4"/>
  <c r="F210" i="4"/>
  <c r="E217" i="4"/>
  <c r="A5" i="4"/>
  <c r="B83" i="4"/>
  <c r="F147" i="4"/>
  <c r="D203" i="4"/>
  <c r="F373" i="4"/>
  <c r="A107" i="4"/>
  <c r="F119" i="4"/>
  <c r="C335" i="4"/>
  <c r="C477" i="4"/>
  <c r="A298" i="4"/>
  <c r="E487" i="4"/>
  <c r="F136" i="4"/>
  <c r="F290" i="4"/>
  <c r="D270" i="4"/>
  <c r="A160" i="4"/>
  <c r="F256" i="4"/>
  <c r="F27" i="4"/>
  <c r="C289" i="4"/>
  <c r="F424" i="4"/>
  <c r="E27" i="4"/>
  <c r="D207" i="4"/>
  <c r="B92" i="4"/>
  <c r="C488" i="4"/>
  <c r="C114" i="4"/>
  <c r="D31" i="4"/>
  <c r="A191" i="4"/>
  <c r="B409" i="4"/>
  <c r="E354" i="4"/>
  <c r="E202" i="4"/>
  <c r="C326" i="4"/>
  <c r="B154" i="4"/>
  <c r="A322" i="4"/>
  <c r="A277" i="4"/>
  <c r="E140" i="4"/>
  <c r="C182" i="4"/>
  <c r="D114" i="4"/>
  <c r="B29" i="4"/>
  <c r="D184" i="4"/>
  <c r="D37" i="4"/>
  <c r="E464" i="4"/>
  <c r="B486" i="4"/>
  <c r="F298" i="4"/>
  <c r="D444" i="4"/>
  <c r="B159" i="4"/>
  <c r="B368" i="4"/>
  <c r="E165" i="4"/>
  <c r="E164" i="4"/>
  <c r="F64" i="4"/>
  <c r="D104" i="4"/>
  <c r="D303" i="4"/>
  <c r="B472" i="4"/>
  <c r="D240" i="4"/>
  <c r="E274" i="4"/>
  <c r="A135" i="4"/>
  <c r="E353" i="4"/>
  <c r="B351" i="4"/>
  <c r="E440" i="4"/>
  <c r="E313" i="4"/>
  <c r="B81" i="4"/>
  <c r="A447" i="4"/>
  <c r="D462" i="4"/>
  <c r="B377" i="4"/>
  <c r="A192" i="4"/>
  <c r="A395" i="4"/>
  <c r="E126" i="4"/>
  <c r="E106" i="4"/>
  <c r="A62" i="4"/>
  <c r="F251" i="4"/>
  <c r="B261" i="4"/>
  <c r="B182" i="4"/>
  <c r="D424" i="4"/>
  <c r="B254" i="4"/>
  <c r="A231" i="4"/>
  <c r="B150" i="4"/>
  <c r="D329" i="4"/>
  <c r="C389" i="4"/>
  <c r="D134" i="4"/>
  <c r="B88" i="4"/>
  <c r="E200" i="4"/>
  <c r="C300" i="4"/>
  <c r="F378" i="4"/>
  <c r="C354" i="4"/>
  <c r="D372" i="4"/>
  <c r="E265" i="4"/>
  <c r="B76" i="4"/>
  <c r="B487" i="4"/>
  <c r="C452" i="4"/>
  <c r="A247" i="4"/>
  <c r="D142" i="4"/>
  <c r="C445" i="4"/>
  <c r="F29" i="4"/>
  <c r="E327" i="4"/>
  <c r="F403" i="4"/>
  <c r="E100" i="4"/>
  <c r="A152" i="4"/>
  <c r="E154" i="4"/>
  <c r="F263" i="4"/>
  <c r="D108" i="4"/>
  <c r="E424" i="4"/>
  <c r="C346" i="4"/>
  <c r="B162" i="4"/>
  <c r="E377" i="4"/>
  <c r="B470" i="4"/>
  <c r="A226" i="4"/>
  <c r="E299" i="4"/>
  <c r="B209" i="4"/>
  <c r="B66" i="4"/>
  <c r="D487" i="4"/>
  <c r="E324" i="4"/>
  <c r="E216" i="4"/>
  <c r="C399" i="4"/>
  <c r="F113" i="4"/>
  <c r="A140" i="4"/>
  <c r="D59" i="4"/>
  <c r="A325" i="4"/>
  <c r="D4" i="4"/>
  <c r="C428" i="4"/>
  <c r="D186" i="4"/>
  <c r="C200" i="4"/>
  <c r="C370" i="4"/>
  <c r="B135" i="4"/>
  <c r="C337" i="4"/>
  <c r="D155" i="4"/>
  <c r="B124" i="4"/>
  <c r="E420" i="4"/>
  <c r="D159" i="4"/>
  <c r="A147" i="4"/>
  <c r="D87" i="4"/>
  <c r="E346" i="4"/>
  <c r="C209" i="4"/>
  <c r="D350" i="4"/>
  <c r="A82" i="4"/>
  <c r="C304" i="4"/>
  <c r="A206" i="4"/>
  <c r="F205" i="4"/>
  <c r="B113" i="4"/>
  <c r="D386" i="4"/>
  <c r="C237" i="4"/>
  <c r="F105" i="4"/>
  <c r="D20" i="4"/>
  <c r="C60" i="4"/>
  <c r="A293" i="4"/>
  <c r="B265" i="4"/>
  <c r="A200" i="4"/>
  <c r="A316" i="4"/>
  <c r="D173" i="4"/>
  <c r="B339" i="4"/>
  <c r="C177" i="4"/>
  <c r="E132" i="4"/>
  <c r="A46" i="4"/>
  <c r="C396" i="4"/>
  <c r="E390" i="4"/>
  <c r="C230" i="4"/>
  <c r="A410" i="4"/>
  <c r="A311" i="4"/>
  <c r="F379" i="4"/>
  <c r="D72" i="4"/>
  <c r="A189" i="4"/>
  <c r="B205" i="4"/>
  <c r="F233" i="4"/>
  <c r="C397" i="4"/>
  <c r="F54" i="4"/>
  <c r="F464" i="4"/>
  <c r="F109" i="4"/>
  <c r="B57" i="4"/>
  <c r="C189" i="4"/>
  <c r="C96" i="4"/>
  <c r="D103" i="4"/>
  <c r="F6" i="4"/>
  <c r="D245" i="4"/>
  <c r="F269" i="4"/>
  <c r="E432" i="4"/>
  <c r="E475" i="4"/>
  <c r="C317" i="4"/>
  <c r="E28" i="4"/>
  <c r="E180" i="4"/>
  <c r="C99" i="4"/>
  <c r="E177" i="4"/>
  <c r="F436" i="4"/>
  <c r="A362" i="4"/>
  <c r="B78" i="4"/>
  <c r="A267" i="4"/>
  <c r="C69" i="4"/>
  <c r="F333" i="4"/>
  <c r="F331" i="4"/>
  <c r="E325" i="4"/>
  <c r="D447" i="4"/>
  <c r="E329" i="4"/>
  <c r="F407" i="4"/>
  <c r="D76" i="4"/>
  <c r="A215" i="4"/>
  <c r="C61" i="4"/>
  <c r="E384" i="4"/>
  <c r="E409" i="4"/>
  <c r="F255" i="4"/>
  <c r="B200" i="4"/>
  <c r="E221" i="4"/>
  <c r="C272" i="4"/>
  <c r="A36" i="4"/>
  <c r="F440" i="4"/>
  <c r="E416" i="4"/>
  <c r="F259" i="4"/>
  <c r="A434" i="4"/>
  <c r="F341" i="4"/>
  <c r="A355" i="4"/>
  <c r="B38" i="4"/>
  <c r="C26" i="4"/>
  <c r="C30" i="4"/>
  <c r="E197" i="4"/>
  <c r="A369" i="4"/>
  <c r="F258" i="4"/>
  <c r="B290" i="4"/>
  <c r="A182" i="4"/>
  <c r="D342" i="4"/>
  <c r="B14" i="4"/>
  <c r="E194" i="4"/>
  <c r="C367" i="4"/>
  <c r="A122" i="4"/>
  <c r="C47" i="4"/>
  <c r="C420" i="4"/>
  <c r="C321" i="4"/>
  <c r="F291" i="4"/>
  <c r="A424" i="4"/>
  <c r="C15" i="4"/>
  <c r="A349" i="4"/>
  <c r="C286" i="4"/>
  <c r="E128" i="4"/>
  <c r="C37" i="4"/>
  <c r="A467" i="4"/>
  <c r="E90" i="4"/>
  <c r="B381" i="4"/>
  <c r="B402" i="4"/>
  <c r="A186" i="4"/>
  <c r="B206" i="4"/>
  <c r="F281" i="4"/>
  <c r="D335" i="4"/>
  <c r="C63" i="4"/>
  <c r="B328" i="4"/>
  <c r="E162" i="4"/>
  <c r="F73" i="4"/>
  <c r="A470" i="4"/>
  <c r="E295" i="4"/>
  <c r="E359" i="4"/>
  <c r="E238" i="4"/>
  <c r="B24" i="4"/>
  <c r="F230" i="4"/>
  <c r="C407" i="4"/>
  <c r="F454" i="4"/>
  <c r="A75" i="4"/>
  <c r="B384" i="4"/>
  <c r="C350" i="4"/>
  <c r="C332" i="4"/>
  <c r="E237" i="4"/>
  <c r="B364" i="4"/>
  <c r="D218" i="4"/>
  <c r="E186" i="4"/>
  <c r="C394" i="4"/>
  <c r="B313" i="4"/>
  <c r="C330" i="4"/>
  <c r="F280" i="4"/>
  <c r="E280" i="4"/>
  <c r="A180" i="4"/>
  <c r="C478" i="4"/>
  <c r="E289" i="4"/>
  <c r="E167" i="4"/>
  <c r="C228" i="4"/>
  <c r="A263" i="4"/>
  <c r="D128" i="4"/>
  <c r="D441" i="4"/>
  <c r="B55" i="4"/>
  <c r="F471" i="4"/>
  <c r="B105" i="4"/>
  <c r="B218" i="4"/>
  <c r="E482" i="4"/>
  <c r="C170" i="4"/>
  <c r="A444" i="4"/>
  <c r="E334" i="4"/>
  <c r="A34" i="4"/>
  <c r="F35" i="4"/>
  <c r="B285" i="4"/>
  <c r="E375" i="4"/>
  <c r="A450" i="4"/>
  <c r="A475" i="4"/>
  <c r="E351" i="4"/>
  <c r="A285" i="4"/>
  <c r="D191" i="4"/>
  <c r="F50" i="4"/>
  <c r="E64" i="4"/>
  <c r="A150" i="4"/>
  <c r="A90" i="4"/>
  <c r="A425" i="4"/>
  <c r="F484" i="4"/>
  <c r="A28" i="4"/>
  <c r="E294" i="4"/>
  <c r="E396" i="4"/>
  <c r="D313" i="4"/>
  <c r="D48" i="4"/>
  <c r="E78" i="4"/>
  <c r="F370" i="4"/>
  <c r="F252" i="4"/>
  <c r="B281" i="4"/>
  <c r="E408" i="4"/>
  <c r="E208" i="4"/>
  <c r="A371" i="4"/>
  <c r="A76" i="4"/>
  <c r="B8" i="4"/>
  <c r="C361" i="4"/>
  <c r="B429" i="4"/>
  <c r="C459" i="4"/>
  <c r="F221" i="4"/>
  <c r="C450" i="4"/>
  <c r="E302" i="4"/>
  <c r="A59" i="4"/>
  <c r="F248" i="4"/>
  <c r="F182" i="4"/>
  <c r="B361" i="4"/>
  <c r="A104" i="4"/>
  <c r="C202" i="4"/>
  <c r="A243" i="4"/>
  <c r="D420" i="4"/>
  <c r="E337" i="4"/>
  <c r="E15" i="4"/>
  <c r="E123" i="4"/>
  <c r="C98" i="4"/>
  <c r="D297" i="4"/>
  <c r="C44" i="4"/>
  <c r="C291" i="4"/>
  <c r="C282" i="4"/>
  <c r="B447" i="4"/>
  <c r="D176" i="4"/>
  <c r="F418" i="4"/>
  <c r="E42" i="4"/>
  <c r="C179" i="4"/>
  <c r="B262" i="4"/>
  <c r="F69" i="4"/>
  <c r="A217" i="4"/>
  <c r="A14" i="4"/>
  <c r="F26" i="4"/>
  <c r="C193" i="4"/>
  <c r="A368" i="4"/>
  <c r="D469" i="4"/>
  <c r="B337" i="4"/>
  <c r="D57" i="4"/>
  <c r="E147" i="4"/>
  <c r="B60" i="4"/>
  <c r="D179" i="4"/>
  <c r="A84" i="4"/>
  <c r="E67" i="4"/>
  <c r="E4" i="4"/>
  <c r="D409" i="4"/>
  <c r="B193" i="4"/>
  <c r="C483" i="4"/>
  <c r="D21" i="4"/>
  <c r="B215" i="4"/>
  <c r="C67" i="4"/>
  <c r="B177" i="4"/>
  <c r="C13" i="4"/>
  <c r="E322" i="4"/>
  <c r="C318" i="4"/>
  <c r="E361" i="4"/>
  <c r="C174" i="4"/>
  <c r="E321" i="4"/>
  <c r="D172" i="4"/>
  <c r="A173" i="4"/>
  <c r="D461" i="4"/>
  <c r="C100" i="4"/>
  <c r="F41" i="4"/>
  <c r="D152" i="4"/>
  <c r="C130" i="4"/>
  <c r="D325" i="4"/>
  <c r="D395" i="4"/>
  <c r="E370" i="4"/>
  <c r="A95" i="4"/>
  <c r="E135" i="4"/>
  <c r="A423" i="4"/>
  <c r="E272" i="4"/>
  <c r="F187" i="4"/>
  <c r="B317" i="4"/>
  <c r="E212" i="4"/>
  <c r="E9" i="4"/>
  <c r="B327" i="4"/>
  <c r="C57" i="4"/>
  <c r="F212" i="4"/>
  <c r="B221" i="4"/>
  <c r="C112" i="4"/>
  <c r="D331" i="4"/>
  <c r="C165" i="4"/>
  <c r="C144" i="4"/>
  <c r="C97" i="4"/>
  <c r="F184" i="4"/>
  <c r="E66" i="4"/>
  <c r="F396" i="4"/>
  <c r="C342" i="4"/>
  <c r="B398" i="4"/>
  <c r="A139" i="4"/>
  <c r="D286" i="4"/>
  <c r="B478" i="4"/>
  <c r="B422" i="4"/>
  <c r="F399" i="4"/>
  <c r="B227" i="4"/>
  <c r="A446" i="4"/>
  <c r="E182" i="4"/>
  <c r="C386" i="4"/>
  <c r="A24" i="4"/>
  <c r="D347" i="4"/>
  <c r="D481" i="4"/>
  <c r="D91" i="4"/>
  <c r="E181" i="4"/>
  <c r="D261" i="4"/>
  <c r="A336" i="4"/>
  <c r="E446" i="4"/>
  <c r="B30" i="4"/>
  <c r="D60" i="4"/>
  <c r="D190" i="4"/>
  <c r="D169" i="4"/>
  <c r="B305" i="4"/>
  <c r="D58" i="4"/>
  <c r="C236" i="4"/>
  <c r="F311" i="4"/>
  <c r="D133" i="4"/>
  <c r="B161" i="4"/>
  <c r="E134" i="4"/>
  <c r="D98" i="4"/>
  <c r="E29" i="4"/>
  <c r="F229" i="4"/>
  <c r="D396" i="4"/>
  <c r="E270" i="4"/>
  <c r="E248" i="4"/>
  <c r="B214" i="4"/>
  <c r="E451" i="4"/>
  <c r="C453" i="4"/>
  <c r="B148" i="4"/>
  <c r="D356" i="4"/>
  <c r="F286" i="4"/>
  <c r="E259" i="4"/>
  <c r="F487" i="4"/>
  <c r="B143" i="4"/>
  <c r="A380" i="4"/>
  <c r="E193" i="4"/>
  <c r="D321" i="4"/>
  <c r="C422" i="4"/>
  <c r="B288" i="4"/>
  <c r="D168" i="4"/>
  <c r="C24" i="4"/>
  <c r="C81" i="4"/>
  <c r="A357" i="4"/>
  <c r="D357" i="4"/>
  <c r="E479" i="4"/>
  <c r="A308" i="4"/>
  <c r="F173" i="4"/>
  <c r="A258" i="4"/>
  <c r="B274" i="4"/>
  <c r="B152" i="4"/>
  <c r="E471" i="4"/>
  <c r="D304" i="4"/>
  <c r="D49" i="4"/>
  <c r="E160" i="4"/>
  <c r="F469" i="4"/>
  <c r="A101" i="4"/>
  <c r="B116" i="4"/>
  <c r="D254" i="4"/>
  <c r="E14" i="4"/>
  <c r="C89" i="4"/>
  <c r="A479" i="4"/>
  <c r="F45" i="4"/>
  <c r="C71" i="4"/>
  <c r="E192" i="4"/>
  <c r="F201" i="4"/>
  <c r="A144" i="4"/>
  <c r="D242" i="4"/>
  <c r="A251" i="4"/>
  <c r="F52" i="4"/>
  <c r="A230" i="4"/>
  <c r="C178" i="4"/>
  <c r="F66" i="4"/>
  <c r="D93" i="4"/>
  <c r="E159" i="4"/>
  <c r="A375" i="4"/>
  <c r="A305" i="4"/>
  <c r="F405" i="4"/>
  <c r="F372" i="4"/>
  <c r="B355" i="4"/>
  <c r="F227" i="4"/>
  <c r="A44" i="4"/>
  <c r="F353" i="4"/>
  <c r="A74" i="4"/>
  <c r="A48" i="4"/>
  <c r="A453" i="4"/>
  <c r="F89" i="4"/>
  <c r="F398" i="4"/>
  <c r="B335" i="4"/>
  <c r="A100" i="4"/>
  <c r="E293" i="4"/>
  <c r="B181" i="4"/>
  <c r="A146" i="4"/>
  <c r="C287" i="4"/>
  <c r="A13" i="4"/>
  <c r="D78" i="4"/>
  <c r="C357" i="4"/>
  <c r="D90" i="4"/>
  <c r="E55" i="4"/>
  <c r="B40" i="4"/>
  <c r="F451" i="4"/>
  <c r="D401" i="4"/>
  <c r="E133" i="4"/>
  <c r="D47" i="4"/>
  <c r="D436" i="4"/>
  <c r="C279" i="4"/>
  <c r="A445" i="4"/>
  <c r="F92" i="4"/>
  <c r="A269" i="4"/>
  <c r="B431" i="4"/>
  <c r="A68" i="4"/>
  <c r="C45" i="4"/>
  <c r="A204" i="4"/>
  <c r="A348" i="4"/>
  <c r="D136" i="4"/>
  <c r="E94" i="4"/>
  <c r="E48" i="4"/>
  <c r="B239" i="4"/>
  <c r="D353" i="4"/>
  <c r="C238" i="4"/>
  <c r="E58" i="4"/>
  <c r="B488" i="4"/>
  <c r="D174" i="4"/>
  <c r="C73" i="4"/>
  <c r="A463" i="4"/>
  <c r="D26" i="4"/>
  <c r="A290" i="4"/>
  <c r="D376" i="4"/>
  <c r="C115" i="4"/>
  <c r="F268" i="4"/>
  <c r="D412" i="4"/>
  <c r="F127" i="4"/>
  <c r="B35" i="4"/>
  <c r="B19" i="4"/>
  <c r="B96" i="4"/>
  <c r="D126" i="4"/>
  <c r="E342" i="4"/>
  <c r="A25" i="4"/>
  <c r="B7" i="4"/>
  <c r="C283" i="4"/>
  <c r="D394" i="4"/>
  <c r="C402" i="4"/>
  <c r="C306" i="4"/>
  <c r="F354" i="4"/>
  <c r="C485" i="4"/>
  <c r="B318" i="4"/>
  <c r="C457" i="4"/>
  <c r="D88" i="4"/>
  <c r="F220" i="4"/>
  <c r="A176" i="4"/>
  <c r="F25" i="4"/>
  <c r="D75" i="4"/>
  <c r="C198" i="4"/>
  <c r="D198" i="4"/>
  <c r="D9" i="4"/>
  <c r="D340" i="4"/>
  <c r="A487" i="4"/>
  <c r="D484" i="4"/>
  <c r="C274" i="4"/>
  <c r="D34" i="4"/>
  <c r="C403" i="4"/>
  <c r="B352" i="4"/>
  <c r="E112" i="4"/>
  <c r="C294" i="4"/>
  <c r="C434" i="4"/>
  <c r="F369" i="4"/>
  <c r="E228" i="4"/>
  <c r="E109" i="4"/>
  <c r="B64" i="4"/>
  <c r="B280" i="4"/>
  <c r="B434" i="4"/>
  <c r="E458" i="4"/>
  <c r="C21" i="4"/>
  <c r="F174" i="4"/>
  <c r="D311" i="4"/>
  <c r="A6" i="4"/>
  <c r="C138" i="4"/>
  <c r="E119" i="4"/>
  <c r="C183" i="4"/>
  <c r="B128" i="4"/>
  <c r="D188" i="4"/>
  <c r="B278" i="4"/>
  <c r="F168" i="4"/>
  <c r="A106" i="4"/>
  <c r="C210" i="4"/>
  <c r="C180" i="4"/>
  <c r="B238" i="4"/>
  <c r="B380" i="4"/>
  <c r="F468" i="4"/>
  <c r="E75" i="4"/>
  <c r="B9" i="4"/>
  <c r="B202" i="4"/>
  <c r="C185" i="4"/>
  <c r="F224" i="4"/>
  <c r="D266" i="4"/>
  <c r="E174" i="4"/>
  <c r="C441" i="4"/>
  <c r="A429" i="4"/>
  <c r="C188" i="4"/>
  <c r="A109" i="4"/>
  <c r="C145" i="4"/>
  <c r="F432" i="4"/>
  <c r="D189" i="4"/>
  <c r="E234" i="4"/>
  <c r="D465" i="4"/>
  <c r="E213" i="4"/>
  <c r="C437" i="4"/>
  <c r="B294" i="4"/>
  <c r="F203" i="4"/>
  <c r="B144" i="4"/>
  <c r="D352" i="4"/>
  <c r="D433" i="4"/>
  <c r="B145" i="4"/>
  <c r="C25" i="4"/>
  <c r="C347" i="4"/>
  <c r="F208" i="4"/>
  <c r="C307" i="4"/>
  <c r="C113" i="4"/>
  <c r="D236" i="4"/>
  <c r="B16" i="4"/>
  <c r="F320" i="4"/>
  <c r="F13" i="4"/>
  <c r="E454" i="4"/>
  <c r="A274" i="4"/>
  <c r="C139" i="4"/>
  <c r="D41" i="4"/>
  <c r="A96" i="4"/>
  <c r="F380" i="4"/>
  <c r="B397" i="4"/>
  <c r="F439" i="4"/>
  <c r="D358" i="4"/>
  <c r="F457" i="4"/>
  <c r="F243" i="4"/>
  <c r="F393" i="4"/>
  <c r="E306" i="4"/>
  <c r="C334" i="4"/>
  <c r="F180" i="4"/>
  <c r="A354" i="4"/>
  <c r="F419" i="4"/>
  <c r="E385" i="4"/>
  <c r="F152" i="4"/>
  <c r="C398" i="4"/>
  <c r="B173" i="4"/>
  <c r="D157" i="4"/>
  <c r="B435" i="4"/>
  <c r="B359" i="4"/>
  <c r="A57" i="4"/>
  <c r="A333" i="4"/>
  <c r="D15" i="4"/>
  <c r="E429" i="4"/>
  <c r="C298" i="4"/>
  <c r="E468" i="4"/>
  <c r="E465" i="4"/>
  <c r="A175" i="4"/>
  <c r="E411" i="4"/>
  <c r="F23" i="4"/>
  <c r="B464" i="4"/>
  <c r="A261" i="4"/>
  <c r="D220" i="4"/>
  <c r="F271" i="4"/>
  <c r="C371" i="4"/>
  <c r="E483" i="4"/>
  <c r="F58" i="4"/>
  <c r="E108" i="4"/>
  <c r="D280" i="4"/>
  <c r="B371" i="4"/>
  <c r="A169" i="4"/>
  <c r="A172" i="4"/>
  <c r="E45" i="4"/>
  <c r="B174" i="4"/>
  <c r="C152" i="4"/>
  <c r="A456" i="4"/>
  <c r="D175" i="4"/>
  <c r="A51" i="4"/>
  <c r="C438" i="4"/>
  <c r="D17" i="4"/>
  <c r="C201" i="4"/>
  <c r="C48" i="4"/>
  <c r="D326" i="4"/>
  <c r="F414" i="4"/>
  <c r="C78" i="4"/>
  <c r="D99" i="4"/>
  <c r="B424" i="4"/>
  <c r="E262" i="4"/>
  <c r="B345" i="4"/>
  <c r="F124" i="4"/>
  <c r="C42" i="4"/>
  <c r="D125" i="4"/>
  <c r="D426" i="4"/>
  <c r="E125" i="4"/>
  <c r="F108" i="4"/>
  <c r="C203" i="4"/>
  <c r="A250" i="4"/>
  <c r="F332" i="4"/>
  <c r="C418" i="4"/>
  <c r="C465" i="4"/>
  <c r="C243" i="4"/>
  <c r="D271" i="4"/>
  <c r="F335" i="4"/>
  <c r="A332" i="4"/>
  <c r="A33" i="4"/>
  <c r="C368" i="4"/>
  <c r="E236" i="4"/>
  <c r="B353" i="4"/>
  <c r="D192" i="4"/>
  <c r="D439" i="4"/>
  <c r="D314" i="4"/>
  <c r="A219" i="4"/>
  <c r="B176" i="4"/>
  <c r="F343" i="4"/>
  <c r="C153" i="4"/>
  <c r="D233" i="4"/>
  <c r="D84" i="4"/>
  <c r="D390" i="4"/>
  <c r="A420" i="4"/>
  <c r="B312" i="4"/>
  <c r="A60" i="4"/>
  <c r="C14" i="4"/>
  <c r="A412" i="4"/>
  <c r="E290" i="4"/>
  <c r="B85" i="4"/>
  <c r="A319" i="4"/>
  <c r="D86" i="4"/>
  <c r="F157" i="4"/>
  <c r="F486" i="4"/>
  <c r="B477" i="4"/>
  <c r="B132" i="4"/>
  <c r="F376" i="4"/>
  <c r="E225" i="4"/>
  <c r="E124" i="4"/>
  <c r="D182" i="4"/>
  <c r="B289" i="4"/>
  <c r="C416" i="4"/>
  <c r="E199" i="4"/>
  <c r="B354" i="4"/>
  <c r="F133" i="4"/>
  <c r="F186" i="4"/>
  <c r="A171" i="4"/>
  <c r="C184" i="4"/>
  <c r="B175" i="4"/>
  <c r="E136" i="4"/>
  <c r="D458" i="4"/>
  <c r="A384" i="4"/>
  <c r="F297" i="4"/>
  <c r="A22" i="4"/>
  <c r="F11" i="4"/>
  <c r="D460" i="4"/>
  <c r="F189" i="4"/>
  <c r="C404" i="4"/>
  <c r="A417" i="4"/>
  <c r="B399" i="4"/>
  <c r="A343" i="4"/>
  <c r="F446" i="4"/>
  <c r="F276" i="4"/>
  <c r="C260" i="4"/>
  <c r="B112" i="4"/>
  <c r="B310" i="4"/>
  <c r="B136" i="4"/>
  <c r="F96" i="4"/>
  <c r="F177" i="4"/>
  <c r="D410" i="4"/>
  <c r="C266" i="4"/>
  <c r="B155" i="4"/>
  <c r="A398" i="4"/>
  <c r="C59" i="4"/>
  <c r="A128" i="4"/>
  <c r="C133" i="4"/>
  <c r="D122" i="4"/>
  <c r="E473" i="4"/>
  <c r="F352" i="4"/>
  <c r="A264" i="4"/>
  <c r="D82" i="4"/>
  <c r="B375" i="4"/>
  <c r="E176" i="4"/>
  <c r="A138" i="4"/>
  <c r="D227" i="4"/>
  <c r="F270" i="4"/>
  <c r="E13" i="4"/>
  <c r="B286" i="4"/>
  <c r="C191" i="4"/>
  <c r="D429" i="4"/>
  <c r="F5" i="4"/>
  <c r="B363" i="4"/>
  <c r="F264" i="4"/>
  <c r="A119" i="4"/>
  <c r="D221" i="4"/>
  <c r="D119" i="4"/>
  <c r="A41" i="4"/>
  <c r="C442" i="4"/>
  <c r="A421" i="4"/>
  <c r="F305" i="4"/>
  <c r="C66" i="4"/>
  <c r="C9" i="4"/>
  <c r="E16" i="4"/>
  <c r="D187" i="4"/>
  <c r="A282" i="4"/>
  <c r="C104" i="4"/>
  <c r="E462" i="4"/>
  <c r="C235" i="4"/>
  <c r="C36" i="4"/>
  <c r="B300" i="4"/>
  <c r="D391" i="4"/>
  <c r="F225" i="4"/>
  <c r="C109" i="4"/>
  <c r="F181" i="4"/>
  <c r="B190" i="4"/>
  <c r="B452" i="4"/>
  <c r="A16" i="4"/>
  <c r="E87" i="4"/>
  <c r="F15" i="4"/>
  <c r="B241" i="4"/>
  <c r="B340" i="4"/>
  <c r="B160" i="4"/>
  <c r="C284" i="4"/>
  <c r="C211" i="4"/>
  <c r="C312" i="4"/>
  <c r="A52" i="4"/>
  <c r="E121" i="4"/>
  <c r="D45" i="4"/>
  <c r="A61" i="4"/>
  <c r="A359" i="4"/>
  <c r="E131" i="4"/>
  <c r="F155" i="4"/>
  <c r="A63" i="4"/>
  <c r="E76" i="4"/>
  <c r="C70" i="4"/>
  <c r="A248" i="4"/>
  <c r="F388" i="4"/>
  <c r="E43" i="4"/>
  <c r="A358" i="4"/>
  <c r="A30" i="4"/>
  <c r="E102" i="4"/>
  <c r="C466" i="4"/>
  <c r="B230" i="4"/>
  <c r="E246" i="4"/>
  <c r="E12" i="4"/>
  <c r="E230" i="4"/>
  <c r="A45" i="4"/>
  <c r="D127" i="4"/>
  <c r="F339" i="4"/>
  <c r="C94" i="4"/>
  <c r="B131" i="4"/>
  <c r="F483" i="4"/>
  <c r="B423" i="4"/>
  <c r="E404" i="4"/>
  <c r="A55" i="4"/>
  <c r="B344" i="4"/>
  <c r="A131" i="4"/>
  <c r="C23" i="4"/>
  <c r="A111" i="4"/>
  <c r="A209" i="4"/>
  <c r="D407" i="4"/>
  <c r="F413" i="4"/>
  <c r="E111" i="4"/>
  <c r="D378" i="4"/>
  <c r="B198" i="4"/>
  <c r="E316" i="4"/>
  <c r="E71" i="4"/>
  <c r="F33" i="4"/>
  <c r="C259" i="4"/>
  <c r="F219" i="4"/>
  <c r="C387" i="4"/>
  <c r="C79" i="4"/>
  <c r="A480" i="4"/>
  <c r="B295" i="4"/>
  <c r="D281" i="4"/>
  <c r="D374" i="4"/>
  <c r="B91" i="4"/>
  <c r="B373" i="4"/>
  <c r="B142" i="4"/>
  <c r="C333" i="4"/>
  <c r="F191" i="4"/>
  <c r="D450" i="4"/>
  <c r="C213" i="4"/>
  <c r="E472" i="4"/>
  <c r="D68" i="4"/>
  <c r="C468" i="4"/>
  <c r="B349" i="4"/>
  <c r="C256" i="4"/>
  <c r="D467" i="4"/>
  <c r="F412" i="4"/>
  <c r="A102" i="4"/>
  <c r="D214" i="4"/>
  <c r="F79" i="4"/>
  <c r="F206" i="4"/>
  <c r="A340" i="4"/>
  <c r="B269" i="4"/>
  <c r="E392" i="4"/>
  <c r="D451" i="4"/>
  <c r="B109" i="4"/>
  <c r="B189" i="4"/>
  <c r="C255" i="4"/>
  <c r="E303" i="4"/>
  <c r="E95" i="4"/>
  <c r="E115" i="4"/>
  <c r="A278" i="4"/>
  <c r="B415" i="4"/>
  <c r="B94" i="4"/>
  <c r="A193" i="4"/>
  <c r="F377" i="4"/>
  <c r="C364" i="4"/>
  <c r="D382" i="4"/>
  <c r="E46" i="4"/>
  <c r="C427" i="4"/>
  <c r="C475" i="4"/>
  <c r="E382" i="4"/>
  <c r="A85" i="4"/>
  <c r="C218" i="4"/>
  <c r="E263" i="4"/>
  <c r="B240" i="4"/>
  <c r="A440" i="4"/>
  <c r="D389" i="4"/>
  <c r="F123" i="4"/>
  <c r="E26" i="4"/>
  <c r="A268" i="4"/>
  <c r="E52" i="4"/>
  <c r="E352" i="4"/>
  <c r="E251" i="4"/>
  <c r="D145" i="4"/>
  <c r="E311" i="4"/>
  <c r="A80" i="4"/>
  <c r="A94" i="4"/>
  <c r="C31" i="4"/>
  <c r="E348" i="4"/>
  <c r="B12" i="4"/>
  <c r="E341" i="4"/>
  <c r="E114" i="4"/>
  <c r="C383" i="4"/>
  <c r="E484" i="4"/>
  <c r="B441" i="4"/>
  <c r="B248" i="4"/>
  <c r="D377" i="4"/>
  <c r="C285" i="4"/>
  <c r="E455" i="4"/>
  <c r="F38" i="4"/>
  <c r="D323" i="4"/>
  <c r="C82" i="4"/>
  <c r="E441" i="4"/>
  <c r="C18" i="4"/>
  <c r="F441" i="4"/>
  <c r="B370" i="4"/>
  <c r="F154" i="4"/>
  <c r="C381" i="4"/>
  <c r="B445" i="4"/>
  <c r="F316" i="4"/>
  <c r="D422" i="4"/>
  <c r="D474" i="4"/>
  <c r="E158" i="4"/>
  <c r="D53" i="4"/>
  <c r="A42" i="4"/>
  <c r="A170" i="4"/>
  <c r="A474" i="4"/>
  <c r="D217" i="4"/>
  <c r="F149" i="4"/>
  <c r="F364" i="4"/>
  <c r="B321" i="4"/>
  <c r="A377" i="4"/>
  <c r="F312" i="4"/>
  <c r="A239" i="4"/>
  <c r="A93" i="4"/>
  <c r="B73" i="4"/>
  <c r="E210" i="4"/>
  <c r="D40" i="4"/>
  <c r="E389" i="4"/>
  <c r="A38" i="4"/>
  <c r="C355" i="4"/>
  <c r="A184" i="4"/>
  <c r="F456" i="4"/>
  <c r="F141" i="4"/>
  <c r="E166" i="4"/>
  <c r="C76" i="4"/>
  <c r="B22" i="4"/>
  <c r="F473" i="4"/>
  <c r="C92" i="4"/>
  <c r="F193" i="4"/>
  <c r="D224" i="4"/>
  <c r="A350" i="4"/>
  <c r="C290" i="4"/>
  <c r="C7" i="4"/>
  <c r="A435" i="4"/>
  <c r="B282" i="4"/>
  <c r="A253" i="4"/>
  <c r="E260" i="4"/>
  <c r="F116" i="4"/>
  <c r="B389" i="4"/>
  <c r="D351" i="4"/>
  <c r="C278" i="4"/>
  <c r="D170" i="4"/>
  <c r="B4" i="4"/>
  <c r="F349" i="4"/>
  <c r="B480" i="4"/>
  <c r="F32" i="4"/>
  <c r="C320" i="4"/>
  <c r="C268" i="4"/>
  <c r="F130" i="4"/>
  <c r="A213" i="4"/>
  <c r="C43" i="4"/>
  <c r="E233" i="4"/>
  <c r="E173" i="4"/>
  <c r="E145" i="4"/>
  <c r="B362" i="4"/>
  <c r="E169" i="4"/>
  <c r="E296" i="4"/>
  <c r="D294" i="4"/>
  <c r="B419" i="4"/>
  <c r="C50" i="4"/>
  <c r="B482" i="4"/>
  <c r="C74" i="4"/>
  <c r="F75" i="4"/>
  <c r="B296" i="4"/>
  <c r="E231" i="4"/>
  <c r="F207" i="4"/>
  <c r="A15" i="4"/>
  <c r="D423" i="4"/>
  <c r="C103" i="4"/>
  <c r="D259" i="4"/>
  <c r="B258" i="4"/>
  <c r="E92" i="4"/>
  <c r="D368" i="4"/>
  <c r="F49" i="4"/>
  <c r="A120" i="4"/>
  <c r="E54" i="4"/>
  <c r="D115" i="4"/>
  <c r="E402" i="4"/>
  <c r="B438" i="4"/>
  <c r="D295" i="4"/>
  <c r="B437" i="4"/>
  <c r="F314" i="4"/>
  <c r="F326" i="4"/>
  <c r="B53" i="4"/>
  <c r="D301" i="4"/>
  <c r="F144" i="4"/>
  <c r="E68" i="4"/>
  <c r="F74" i="4"/>
  <c r="F12" i="4"/>
  <c r="A459" i="4"/>
  <c r="B20" i="4"/>
  <c r="B301" i="4"/>
  <c r="B137" i="4"/>
  <c r="A373" i="4"/>
  <c r="B147" i="4"/>
  <c r="F465" i="4"/>
  <c r="C444" i="4"/>
  <c r="B61" i="4"/>
  <c r="E163" i="4"/>
  <c r="D452" i="4"/>
  <c r="E61" i="4"/>
  <c r="E39" i="4"/>
  <c r="B385" i="4"/>
  <c r="A70" i="4"/>
  <c r="E62" i="4"/>
  <c r="B219" i="4"/>
  <c r="C248" i="4"/>
  <c r="E252" i="4"/>
  <c r="E253" i="4"/>
  <c r="C487" i="4"/>
  <c r="C122" i="4"/>
  <c r="D337" i="4"/>
  <c r="D262" i="4"/>
  <c r="F215" i="4"/>
  <c r="A441" i="4"/>
  <c r="D289" i="4"/>
  <c r="F183" i="4"/>
  <c r="D363" i="4"/>
  <c r="A414" i="4"/>
  <c r="B260" i="4"/>
  <c r="C136" i="4"/>
  <c r="C28" i="4"/>
  <c r="E144" i="4"/>
  <c r="A296" i="4"/>
  <c r="A438" i="4"/>
  <c r="C349" i="4"/>
  <c r="F488" i="4"/>
  <c r="B413" i="4"/>
  <c r="E60" i="4"/>
  <c r="D485" i="4"/>
  <c r="D330" i="4"/>
  <c r="A454" i="4"/>
  <c r="C319" i="4"/>
  <c r="E467" i="4"/>
  <c r="C391" i="4"/>
  <c r="E179" i="4"/>
  <c r="E56" i="4"/>
  <c r="E365" i="4"/>
  <c r="F76" i="4"/>
  <c r="F287" i="4"/>
  <c r="F101" i="4"/>
  <c r="B454" i="4"/>
  <c r="B164" i="4"/>
  <c r="C4" i="4"/>
  <c r="A9" i="4"/>
  <c r="B168" i="4"/>
  <c r="C424" i="4"/>
  <c r="F178" i="4"/>
  <c r="E116" i="4"/>
  <c r="D283" i="4"/>
  <c r="C276" i="4"/>
  <c r="A86" i="4"/>
  <c r="D204" i="4"/>
  <c r="B95" i="4"/>
  <c r="F118" i="4"/>
  <c r="D300" i="4"/>
  <c r="B90" i="4"/>
  <c r="B448" i="4"/>
  <c r="A288" i="4"/>
  <c r="B232" i="4"/>
  <c r="C190" i="4"/>
  <c r="D42" i="4"/>
  <c r="F236" i="4"/>
  <c r="B426" i="4"/>
  <c r="E226" i="4"/>
  <c r="C168" i="4"/>
  <c r="B163" i="4"/>
  <c r="D375" i="4"/>
  <c r="B97" i="4"/>
  <c r="C245" i="4"/>
  <c r="F169" i="4"/>
  <c r="A257" i="4"/>
  <c r="E386" i="4"/>
  <c r="E410" i="4"/>
  <c r="B104" i="4"/>
  <c r="A399" i="4"/>
  <c r="B390" i="4"/>
  <c r="B440" i="4"/>
  <c r="C6" i="4"/>
  <c r="D5" i="4"/>
  <c r="F202" i="4"/>
  <c r="D117" i="4"/>
  <c r="A262" i="4"/>
  <c r="B101" i="4"/>
  <c r="F374" i="4"/>
  <c r="E250" i="4"/>
  <c r="B456" i="4"/>
  <c r="F266" i="4"/>
  <c r="E447" i="4"/>
  <c r="E59" i="4"/>
  <c r="E345" i="4"/>
  <c r="A117" i="4"/>
  <c r="D344" i="4"/>
  <c r="F461" i="4"/>
  <c r="A235" i="4"/>
  <c r="A451" i="4"/>
  <c r="D8" i="4"/>
  <c r="E155" i="4"/>
  <c r="F211" i="4"/>
  <c r="A346" i="4"/>
  <c r="B99" i="4"/>
  <c r="C16" i="4"/>
  <c r="E171" i="4"/>
  <c r="F95" i="4"/>
  <c r="E317" i="4"/>
  <c r="D413" i="4"/>
  <c r="D348" i="4"/>
  <c r="E84" i="4"/>
  <c r="D230" i="4"/>
  <c r="F254" i="4"/>
  <c r="B46" i="4"/>
  <c r="A379" i="4"/>
  <c r="A397" i="4"/>
  <c r="F294" i="4"/>
  <c r="E53" i="4"/>
  <c r="A284" i="4"/>
  <c r="C401" i="4"/>
  <c r="C447" i="4"/>
  <c r="F36" i="4"/>
  <c r="D338" i="4"/>
  <c r="E175" i="4"/>
  <c r="A460" i="4"/>
  <c r="A78" i="4"/>
  <c r="A183" i="4"/>
  <c r="E204" i="4"/>
  <c r="F83" i="4"/>
  <c r="F209" i="4"/>
  <c r="C310" i="4"/>
  <c r="B451" i="4"/>
  <c r="A272" i="4"/>
  <c r="B284" i="4"/>
  <c r="D208" i="4"/>
  <c r="A227" i="4"/>
  <c r="B277" i="4"/>
  <c r="E203" i="4"/>
  <c r="B103" i="4"/>
  <c r="B322" i="4"/>
  <c r="B329" i="4"/>
  <c r="C303" i="4"/>
  <c r="A292" i="4"/>
  <c r="A17" i="4"/>
  <c r="C378" i="4"/>
  <c r="C426" i="4"/>
  <c r="C257" i="4"/>
  <c r="C449" i="4"/>
  <c r="C345" i="4"/>
  <c r="A283" i="4"/>
  <c r="C351" i="4"/>
  <c r="D427" i="4"/>
  <c r="A21" i="4"/>
  <c r="C264" i="4"/>
  <c r="A155" i="4"/>
  <c r="A7" i="4"/>
  <c r="E414" i="4"/>
  <c r="A164" i="4"/>
  <c r="D320" i="4"/>
  <c r="D92" i="4"/>
  <c r="A385" i="4"/>
  <c r="D229" i="4"/>
  <c r="B468" i="4"/>
  <c r="D264" i="4"/>
  <c r="B98" i="4"/>
  <c r="E195" i="4"/>
  <c r="E267" i="4"/>
  <c r="E460" i="4"/>
  <c r="F48" i="4"/>
  <c r="C35" i="4"/>
  <c r="C414" i="4"/>
  <c r="D477" i="4"/>
  <c r="A342" i="4"/>
  <c r="E403" i="4"/>
  <c r="D349" i="4"/>
  <c r="D483" i="4"/>
  <c r="F285" i="4"/>
  <c r="A137" i="4"/>
  <c r="B222" i="4"/>
  <c r="F128" i="4"/>
  <c r="D393" i="4"/>
  <c r="B416" i="4"/>
  <c r="B391" i="4"/>
  <c r="D468" i="4"/>
  <c r="B63" i="4"/>
  <c r="A161" i="4"/>
  <c r="F366" i="4"/>
  <c r="C225" i="4"/>
  <c r="C395" i="4"/>
  <c r="E394" i="4"/>
  <c r="D250" i="4"/>
  <c r="D52" i="4"/>
  <c r="F44" i="4"/>
  <c r="D46" i="4"/>
  <c r="B37" i="4"/>
  <c r="C117" i="4"/>
  <c r="D14" i="4"/>
  <c r="D200" i="4"/>
  <c r="F307" i="4"/>
  <c r="F138" i="4"/>
  <c r="C65" i="4"/>
  <c r="C106" i="4"/>
  <c r="E312" i="4"/>
  <c r="B56" i="4"/>
  <c r="E335" i="4"/>
  <c r="A382" i="4"/>
  <c r="E268" i="4"/>
  <c r="F362" i="4"/>
  <c r="D51" i="4"/>
  <c r="B421" i="4"/>
  <c r="F422" i="4"/>
  <c r="E328" i="4"/>
  <c r="D248" i="4"/>
  <c r="F444" i="4"/>
  <c r="D257" i="4"/>
  <c r="C85" i="4"/>
  <c r="B51" i="4"/>
  <c r="B453" i="4"/>
  <c r="F365" i="4"/>
  <c r="C374" i="4"/>
  <c r="F367" i="4"/>
  <c r="F345" i="4"/>
  <c r="A365" i="4"/>
  <c r="B483" i="4"/>
  <c r="A252" i="4"/>
  <c r="B121" i="4"/>
  <c r="F122" i="4"/>
  <c r="E80" i="4"/>
  <c r="C224" i="4"/>
  <c r="A314" i="4"/>
  <c r="E442" i="4"/>
  <c r="B23" i="4"/>
  <c r="E232" i="4"/>
  <c r="A222" i="4"/>
  <c r="D275" i="4"/>
  <c r="F216" i="4"/>
  <c r="C64" i="4"/>
  <c r="E98" i="4"/>
  <c r="B394" i="4"/>
  <c r="B82" i="4"/>
  <c r="E275" i="4"/>
  <c r="F204" i="4"/>
  <c r="E51" i="4"/>
  <c r="E191" i="4"/>
  <c r="C373" i="4"/>
  <c r="E368" i="4"/>
  <c r="A64" i="4"/>
  <c r="B444" i="4"/>
  <c r="D13" i="4"/>
  <c r="A98" i="4"/>
  <c r="C241" i="4"/>
  <c r="C331" i="4"/>
  <c r="A220" i="4"/>
  <c r="D402" i="4"/>
  <c r="A276" i="4"/>
  <c r="E436" i="4"/>
  <c r="D428" i="4"/>
  <c r="F308" i="4"/>
  <c r="D137" i="4"/>
  <c r="D135" i="4"/>
  <c r="C359" i="4"/>
  <c r="F245" i="4"/>
  <c r="F103" i="4"/>
  <c r="F235" i="4"/>
  <c r="A394" i="4"/>
  <c r="C156" i="4"/>
  <c r="C229" i="4"/>
  <c r="E434" i="4"/>
  <c r="B459" i="4"/>
  <c r="D343" i="4"/>
  <c r="D160" i="4"/>
  <c r="C93" i="4"/>
  <c r="B343" i="4"/>
  <c r="C56" i="4"/>
  <c r="A53" i="4"/>
  <c r="E103" i="4"/>
  <c r="C314" i="4"/>
  <c r="D199" i="4"/>
  <c r="B383" i="4"/>
  <c r="F309" i="4"/>
  <c r="A105" i="4"/>
  <c r="C110" i="4"/>
  <c r="E218" i="4"/>
  <c r="C232" i="4"/>
  <c r="A388" i="4"/>
  <c r="E360" i="4"/>
  <c r="E283" i="4"/>
  <c r="E141" i="4"/>
  <c r="E34" i="4"/>
  <c r="F100" i="4"/>
  <c r="B65" i="4"/>
  <c r="A306" i="4"/>
  <c r="F87" i="4"/>
  <c r="F57" i="4"/>
  <c r="F10" i="4"/>
  <c r="B246" i="4"/>
  <c r="E391" i="4"/>
  <c r="D448" i="4"/>
  <c r="C116" i="4"/>
  <c r="B151" i="4"/>
  <c r="E105" i="4"/>
  <c r="A20" i="4"/>
  <c r="E367" i="4"/>
  <c r="B28" i="4"/>
  <c r="E344" i="4"/>
  <c r="C432" i="4"/>
  <c r="D360" i="4"/>
  <c r="D238" i="4"/>
  <c r="F329" i="4"/>
  <c r="A148" i="4"/>
  <c r="A159" i="4"/>
  <c r="D466" i="4"/>
  <c r="F389" i="4"/>
  <c r="A12" i="4"/>
  <c r="A77" i="4"/>
  <c r="F104" i="4"/>
  <c r="F467" i="4"/>
  <c r="F222" i="4"/>
  <c r="E150" i="4"/>
  <c r="D81" i="4"/>
  <c r="D415" i="4"/>
  <c r="A401" i="4"/>
  <c r="B443" i="4"/>
  <c r="A326" i="4"/>
  <c r="D54" i="4"/>
  <c r="E422" i="4"/>
  <c r="E340" i="4"/>
  <c r="C11" i="4"/>
  <c r="A287" i="4"/>
  <c r="C55" i="4"/>
  <c r="A73" i="4"/>
  <c r="A372" i="4"/>
  <c r="F200" i="4"/>
  <c r="D453" i="4"/>
  <c r="F19" i="4"/>
  <c r="D148" i="4"/>
  <c r="E207" i="4"/>
  <c r="B256" i="4"/>
  <c r="F165" i="4"/>
  <c r="B204" i="4"/>
  <c r="C455" i="4"/>
  <c r="A405" i="4"/>
  <c r="A207" i="4"/>
  <c r="B346" i="4"/>
  <c r="C19" i="4"/>
  <c r="B27" i="4"/>
  <c r="A223" i="4"/>
  <c r="F300" i="4"/>
  <c r="C263" i="4"/>
  <c r="F323" i="4"/>
  <c r="C382" i="4"/>
  <c r="F394" i="4"/>
  <c r="C102" i="4"/>
  <c r="A35" i="4"/>
  <c r="D256" i="4"/>
  <c r="B252" i="4"/>
  <c r="D178" i="4"/>
  <c r="B257" i="4"/>
  <c r="A228" i="4"/>
  <c r="C192" i="4"/>
  <c r="A409" i="4"/>
  <c r="A386" i="4"/>
  <c r="X33" i="8"/>
  <c r="X34" i="8" l="1"/>
  <c r="X35" i="8" s="1"/>
  <c r="X36" i="8" s="1"/>
  <c r="X37" i="8" s="1"/>
  <c r="X38" i="8" s="1"/>
  <c r="X39" i="8" s="1"/>
  <c r="X40" i="8" s="1"/>
  <c r="X41" i="8" s="1"/>
  <c r="X42" i="8" s="1"/>
  <c r="X43" i="8" s="1"/>
  <c r="X44" i="8" s="1"/>
  <c r="X45" i="8" s="1"/>
  <c r="X46" i="8" s="1"/>
  <c r="X47" i="8" s="1"/>
  <c r="X48" i="8" s="1"/>
  <c r="X49" i="8" s="1"/>
  <c r="X50" i="8" s="1"/>
  <c r="X51" i="8" s="1"/>
  <c r="X52" i="8" s="1"/>
  <c r="X53" i="8" s="1"/>
  <c r="X54" i="8" s="1"/>
  <c r="X55" i="8" s="1"/>
  <c r="X56" i="8" s="1"/>
  <c r="X57" i="8" s="1"/>
  <c r="X58" i="8" s="1"/>
  <c r="X59" i="8" s="1"/>
  <c r="X60" i="8" s="1"/>
  <c r="X61" i="8" s="1"/>
  <c r="X62" i="8" s="1"/>
  <c r="X63" i="8" s="1"/>
  <c r="X64" i="8" s="1"/>
  <c r="X65" i="8" s="1"/>
  <c r="X66" i="8" s="1"/>
  <c r="X67" i="8" s="1"/>
  <c r="X68" i="8" s="1"/>
  <c r="X69" i="8" s="1"/>
  <c r="X70" i="8" s="1"/>
  <c r="X71" i="8" s="1"/>
  <c r="X72" i="8" s="1"/>
  <c r="X73" i="8" s="1"/>
  <c r="X74" i="8" s="1"/>
  <c r="X75" i="8" s="1"/>
  <c r="X76" i="8" s="1"/>
  <c r="X77" i="8" s="1"/>
  <c r="X78" i="8" s="1"/>
  <c r="X79" i="8" s="1"/>
  <c r="X80" i="8" s="1"/>
  <c r="X81" i="8" s="1"/>
  <c r="X82" i="8" s="1"/>
  <c r="X83" i="8" s="1"/>
  <c r="X84" i="8" s="1"/>
  <c r="X85" i="8" s="1"/>
  <c r="X86" i="8" s="1"/>
  <c r="X87" i="8" s="1"/>
  <c r="X88" i="8" s="1"/>
  <c r="X89" i="8" s="1"/>
  <c r="X90" i="8" s="1"/>
  <c r="X91" i="8" s="1"/>
  <c r="X92" i="8" s="1"/>
  <c r="X93" i="8" s="1"/>
  <c r="X94" i="8" s="1"/>
  <c r="X95" i="8" s="1"/>
  <c r="X96" i="8" s="1"/>
  <c r="X97" i="8" s="1"/>
  <c r="X98" i="8" s="1"/>
  <c r="X99" i="8" s="1"/>
  <c r="X100" i="8" s="1"/>
  <c r="X101" i="8" s="1"/>
  <c r="X102" i="8" s="1"/>
  <c r="X103" i="8" s="1"/>
  <c r="X104" i="8" s="1"/>
  <c r="X105" i="8" s="1"/>
  <c r="X106" i="8" s="1"/>
  <c r="X107" i="8" s="1"/>
  <c r="X108" i="8" s="1"/>
  <c r="X109" i="8" s="1"/>
  <c r="X110" i="8" s="1"/>
  <c r="X111" i="8" s="1"/>
  <c r="X112" i="8" s="1"/>
  <c r="X113" i="8" s="1"/>
  <c r="X114" i="8" s="1"/>
  <c r="X115" i="8" s="1"/>
  <c r="X116" i="8" s="1"/>
  <c r="X117" i="8" s="1"/>
  <c r="X118" i="8" s="1"/>
  <c r="X119" i="8" s="1"/>
  <c r="X120" i="8" s="1"/>
  <c r="X121" i="8" s="1"/>
  <c r="X122" i="8" s="1"/>
  <c r="X123" i="8" s="1"/>
  <c r="X124" i="8" s="1"/>
  <c r="X125" i="8" s="1"/>
  <c r="X126" i="8" s="1"/>
  <c r="X127" i="8" s="1"/>
  <c r="X128" i="8" s="1"/>
  <c r="X129" i="8" s="1"/>
  <c r="X130" i="8" s="1"/>
  <c r="X131" i="8" s="1"/>
  <c r="X132" i="8" s="1"/>
  <c r="X133" i="8" s="1"/>
  <c r="X134" i="8" s="1"/>
  <c r="X135" i="8" s="1"/>
  <c r="X136" i="8" s="1"/>
  <c r="X137" i="8" s="1"/>
  <c r="X138" i="8" s="1"/>
  <c r="X139" i="8" s="1"/>
  <c r="X140" i="8" s="1"/>
  <c r="X141" i="8" s="1"/>
  <c r="X142" i="8" s="1"/>
  <c r="X143" i="8" s="1"/>
  <c r="X144" i="8" s="1"/>
  <c r="X145" i="8" s="1"/>
  <c r="X146" i="8" s="1"/>
  <c r="X147" i="8" s="1"/>
  <c r="X148" i="8" s="1"/>
  <c r="X149" i="8" s="1"/>
  <c r="X150" i="8" s="1"/>
  <c r="X151" i="8" s="1"/>
  <c r="X152" i="8" s="1"/>
  <c r="X153" i="8" s="1"/>
  <c r="X154" i="8" s="1"/>
  <c r="X155" i="8" s="1"/>
  <c r="X156" i="8" s="1"/>
  <c r="X157" i="8" s="1"/>
  <c r="X158" i="8" s="1"/>
  <c r="X159" i="8" s="1"/>
  <c r="X160" i="8" s="1"/>
  <c r="X161" i="8" s="1"/>
  <c r="X162" i="8" s="1"/>
  <c r="X163" i="8" s="1"/>
  <c r="X164" i="8" s="1"/>
  <c r="X165" i="8" s="1"/>
  <c r="X166" i="8" s="1"/>
  <c r="X167" i="8" s="1"/>
  <c r="X168" i="8" s="1"/>
  <c r="X169" i="8" s="1"/>
  <c r="X170" i="8" s="1"/>
  <c r="X171" i="8" s="1"/>
  <c r="X172" i="8" s="1"/>
  <c r="X173" i="8" s="1"/>
  <c r="X174" i="8" s="1"/>
  <c r="X175" i="8" s="1"/>
  <c r="X176" i="8" s="1"/>
  <c r="X177" i="8" s="1"/>
  <c r="X178" i="8" s="1"/>
  <c r="X179" i="8" s="1"/>
  <c r="X180" i="8" s="1"/>
  <c r="X181" i="8" s="1"/>
  <c r="X182" i="8" s="1"/>
  <c r="X183" i="8" s="1"/>
  <c r="X184" i="8" s="1"/>
  <c r="X185" i="8" s="1"/>
  <c r="X186" i="8" s="1"/>
  <c r="X187" i="8" s="1"/>
  <c r="X188" i="8" s="1"/>
  <c r="X189" i="8" s="1"/>
  <c r="X190" i="8" s="1"/>
  <c r="X191" i="8" s="1"/>
  <c r="X192" i="8" s="1"/>
  <c r="X193" i="8" s="1"/>
  <c r="X194" i="8" s="1"/>
  <c r="X195" i="8" s="1"/>
  <c r="X196" i="8" s="1"/>
  <c r="X197" i="8" s="1"/>
  <c r="X198" i="8" s="1"/>
  <c r="X199" i="8" s="1"/>
  <c r="X200" i="8" s="1"/>
  <c r="X201" i="8" s="1"/>
  <c r="X202" i="8" s="1"/>
  <c r="X203" i="8" s="1"/>
  <c r="X204" i="8" s="1"/>
  <c r="X205" i="8" s="1"/>
  <c r="X206" i="8" s="1"/>
  <c r="X207" i="8" s="1"/>
  <c r="X208" i="8" s="1"/>
  <c r="X209" i="8" s="1"/>
  <c r="X210" i="8" s="1"/>
  <c r="X211" i="8" s="1"/>
  <c r="X212" i="8" s="1"/>
  <c r="X213" i="8" s="1"/>
  <c r="X214" i="8" s="1"/>
  <c r="X215" i="8" s="1"/>
  <c r="X216" i="8" s="1"/>
  <c r="X217" i="8" s="1"/>
  <c r="X218" i="8" s="1"/>
  <c r="X219" i="8" s="1"/>
  <c r="X220" i="8" s="1"/>
  <c r="X221" i="8" s="1"/>
  <c r="X222" i="8" s="1"/>
  <c r="X223" i="8" s="1"/>
  <c r="X224" i="8" s="1"/>
  <c r="X225" i="8" s="1"/>
  <c r="X226" i="8" s="1"/>
  <c r="X227" i="8" s="1"/>
  <c r="X228" i="8" s="1"/>
  <c r="X229" i="8" s="1"/>
  <c r="X230" i="8" s="1"/>
  <c r="X231" i="8" s="1"/>
  <c r="X232" i="8" s="1"/>
  <c r="X233" i="8" s="1"/>
  <c r="X234" i="8" s="1"/>
  <c r="X235" i="8" s="1"/>
  <c r="X236" i="8" s="1"/>
  <c r="X237" i="8" s="1"/>
  <c r="X238" i="8" s="1"/>
  <c r="X239" i="8" s="1"/>
  <c r="X240" i="8" s="1"/>
  <c r="X241" i="8" s="1"/>
  <c r="X242" i="8" s="1"/>
  <c r="X243" i="8" s="1"/>
  <c r="X244" i="8" s="1"/>
  <c r="X245" i="8" s="1"/>
  <c r="X246" i="8" s="1"/>
  <c r="X247" i="8" s="1"/>
  <c r="X248" i="8" s="1"/>
  <c r="X249" i="8" s="1"/>
  <c r="X250" i="8" s="1"/>
  <c r="X251" i="8" s="1"/>
  <c r="X252" i="8" s="1"/>
  <c r="X253" i="8" s="1"/>
  <c r="X254" i="8" s="1"/>
  <c r="X255" i="8" s="1"/>
  <c r="X256" i="8" s="1"/>
  <c r="X257" i="8" s="1"/>
  <c r="X258" i="8" s="1"/>
  <c r="X259" i="8" s="1"/>
  <c r="X260" i="8" s="1"/>
  <c r="X261" i="8" s="1"/>
  <c r="X262" i="8" s="1"/>
  <c r="X263" i="8" s="1"/>
  <c r="X264" i="8" s="1"/>
  <c r="X265" i="8" s="1"/>
  <c r="X266" i="8" s="1"/>
  <c r="X267" i="8" s="1"/>
  <c r="X268" i="8" s="1"/>
  <c r="X269" i="8" s="1"/>
  <c r="X270" i="8" s="1"/>
  <c r="X271" i="8" s="1"/>
  <c r="X272" i="8" s="1"/>
  <c r="X273" i="8" s="1"/>
  <c r="X274" i="8" s="1"/>
  <c r="X275" i="8" s="1"/>
  <c r="X276" i="8" s="1"/>
  <c r="X277" i="8" s="1"/>
  <c r="X278" i="8" s="1"/>
  <c r="X279" i="8" s="1"/>
  <c r="X280" i="8" s="1"/>
  <c r="X281" i="8" s="1"/>
  <c r="X282" i="8" s="1"/>
  <c r="X283" i="8" s="1"/>
  <c r="X284" i="8" s="1"/>
  <c r="X285" i="8" s="1"/>
  <c r="X286" i="8" s="1"/>
  <c r="X287" i="8" s="1"/>
  <c r="X288" i="8" s="1"/>
  <c r="X289" i="8" s="1"/>
  <c r="X290" i="8" s="1"/>
  <c r="X291" i="8" s="1"/>
  <c r="X292" i="8" s="1"/>
  <c r="X293" i="8" s="1"/>
  <c r="X294" i="8" s="1"/>
  <c r="X295" i="8" s="1"/>
  <c r="X296" i="8" s="1"/>
  <c r="X297" i="8" s="1"/>
  <c r="X298" i="8" s="1"/>
  <c r="X299" i="8" s="1"/>
  <c r="X300" i="8" s="1"/>
  <c r="X301" i="8" s="1"/>
  <c r="X302" i="8" s="1"/>
  <c r="X303" i="8" s="1"/>
  <c r="X304" i="8" s="1"/>
  <c r="X305" i="8" s="1"/>
  <c r="X306" i="8" s="1"/>
  <c r="X307" i="8" s="1"/>
  <c r="X308" i="8" s="1"/>
  <c r="X309" i="8" s="1"/>
  <c r="X310" i="8" s="1"/>
  <c r="X311" i="8" s="1"/>
  <c r="X312" i="8" s="1"/>
  <c r="X313" i="8" s="1"/>
  <c r="X314" i="8" s="1"/>
  <c r="X315" i="8" s="1"/>
  <c r="X316" i="8" s="1"/>
  <c r="X317" i="8" s="1"/>
  <c r="X318" i="8" s="1"/>
  <c r="X319" i="8" s="1"/>
  <c r="X320" i="8" s="1"/>
  <c r="X321" i="8" s="1"/>
  <c r="X322" i="8" s="1"/>
  <c r="X323" i="8" s="1"/>
  <c r="X324" i="8" s="1"/>
  <c r="X325" i="8" s="1"/>
  <c r="X326" i="8" s="1"/>
  <c r="X327" i="8" s="1"/>
  <c r="X328" i="8" s="1"/>
  <c r="X329" i="8" s="1"/>
  <c r="X330" i="8" s="1"/>
  <c r="X331" i="8" s="1"/>
  <c r="X332" i="8" s="1"/>
  <c r="X333" i="8" s="1"/>
  <c r="X334" i="8" s="1"/>
  <c r="X335" i="8" s="1"/>
  <c r="X336" i="8" s="1"/>
  <c r="X337" i="8" s="1"/>
  <c r="X338" i="8" s="1"/>
  <c r="X339" i="8" s="1"/>
  <c r="X340" i="8" s="1"/>
  <c r="X341" i="8" s="1"/>
  <c r="X342" i="8" s="1"/>
  <c r="X343" i="8" s="1"/>
  <c r="X344" i="8" s="1"/>
  <c r="X345" i="8" s="1"/>
  <c r="X346" i="8" s="1"/>
  <c r="X347" i="8" s="1"/>
  <c r="X348" i="8" s="1"/>
  <c r="X349" i="8" s="1"/>
  <c r="X350" i="8" s="1"/>
  <c r="X351" i="8" s="1"/>
  <c r="X352" i="8" s="1"/>
  <c r="X353" i="8" s="1"/>
  <c r="X354" i="8" s="1"/>
  <c r="X355" i="8" s="1"/>
  <c r="X356" i="8" s="1"/>
  <c r="X357" i="8" s="1"/>
  <c r="X358" i="8" s="1"/>
  <c r="X359" i="8" s="1"/>
  <c r="X360" i="8" s="1"/>
  <c r="X361" i="8" s="1"/>
  <c r="X362" i="8" s="1"/>
  <c r="X363" i="8" s="1"/>
  <c r="X364" i="8" s="1"/>
  <c r="X365" i="8" s="1"/>
  <c r="X366" i="8" s="1"/>
  <c r="X367" i="8" s="1"/>
  <c r="X368" i="8" s="1"/>
  <c r="X369" i="8" s="1"/>
  <c r="X370" i="8" s="1"/>
  <c r="X371" i="8" s="1"/>
  <c r="X372" i="8" s="1"/>
  <c r="X373" i="8" s="1"/>
  <c r="X374" i="8" s="1"/>
  <c r="X375" i="8" s="1"/>
  <c r="X376" i="8" s="1"/>
  <c r="X377" i="8" s="1"/>
  <c r="X378" i="8" s="1"/>
  <c r="X379" i="8" s="1"/>
  <c r="X380" i="8" s="1"/>
  <c r="X381" i="8" s="1"/>
  <c r="X382" i="8" s="1"/>
  <c r="X383" i="8" s="1"/>
  <c r="X384" i="8" s="1"/>
  <c r="X385" i="8" s="1"/>
  <c r="X386" i="8" s="1"/>
  <c r="X387" i="8" s="1"/>
  <c r="X388" i="8" s="1"/>
  <c r="X389" i="8" s="1"/>
  <c r="X390" i="8" s="1"/>
  <c r="X391" i="8" s="1"/>
  <c r="X392" i="8" s="1"/>
  <c r="X393" i="8" s="1"/>
  <c r="X394" i="8" s="1"/>
  <c r="X395" i="8" s="1"/>
  <c r="X396" i="8" s="1"/>
  <c r="X397" i="8" s="1"/>
  <c r="X398" i="8" s="1"/>
  <c r="X399" i="8" s="1"/>
  <c r="X400" i="8" s="1"/>
  <c r="X401" i="8" s="1"/>
  <c r="X402" i="8" s="1"/>
  <c r="X403" i="8" s="1"/>
  <c r="X404" i="8" s="1"/>
  <c r="X405" i="8" s="1"/>
  <c r="X406" i="8" s="1"/>
  <c r="X407" i="8" s="1"/>
  <c r="X408" i="8" s="1"/>
  <c r="X409" i="8" s="1"/>
  <c r="X410" i="8" s="1"/>
  <c r="X411" i="8" s="1"/>
  <c r="X412" i="8" s="1"/>
  <c r="X413" i="8" s="1"/>
  <c r="X414" i="8" s="1"/>
  <c r="X415" i="8" s="1"/>
  <c r="X416" i="8" s="1"/>
  <c r="X417" i="8" s="1"/>
  <c r="X418" i="8" s="1"/>
  <c r="X419" i="8" s="1"/>
  <c r="X420" i="8" s="1"/>
  <c r="X421" i="8" s="1"/>
  <c r="X422" i="8" s="1"/>
  <c r="X423" i="8" s="1"/>
  <c r="X424" i="8" s="1"/>
  <c r="X425" i="8" s="1"/>
  <c r="X426" i="8" s="1"/>
  <c r="X427" i="8" s="1"/>
  <c r="X428" i="8" s="1"/>
  <c r="X429" i="8" s="1"/>
  <c r="X430" i="8" s="1"/>
  <c r="X431" i="8" s="1"/>
  <c r="X432" i="8" s="1"/>
  <c r="X433" i="8" s="1"/>
  <c r="X434" i="8" s="1"/>
  <c r="X435" i="8" s="1"/>
  <c r="X436" i="8" s="1"/>
  <c r="X437" i="8" s="1"/>
  <c r="X438" i="8" s="1"/>
  <c r="X439" i="8" s="1"/>
  <c r="X440" i="8" s="1"/>
  <c r="X441" i="8" s="1"/>
  <c r="X442" i="8" s="1"/>
  <c r="X443" i="8" s="1"/>
  <c r="X444" i="8" s="1"/>
  <c r="X445" i="8" s="1"/>
  <c r="X446" i="8" s="1"/>
  <c r="X447" i="8" s="1"/>
  <c r="X448" i="8" s="1"/>
  <c r="X449" i="8" s="1"/>
  <c r="X450" i="8" s="1"/>
  <c r="X451" i="8" s="1"/>
  <c r="X452" i="8" s="1"/>
  <c r="X453" i="8" s="1"/>
  <c r="X454" i="8" s="1"/>
  <c r="X455" i="8" s="1"/>
  <c r="X456" i="8" s="1"/>
  <c r="X457" i="8" s="1"/>
  <c r="X458" i="8" s="1"/>
  <c r="X459" i="8" s="1"/>
  <c r="X460" i="8" s="1"/>
  <c r="X461" i="8" s="1"/>
  <c r="X462" i="8" s="1"/>
  <c r="X463" i="8" s="1"/>
  <c r="X464" i="8" s="1"/>
  <c r="X465" i="8" s="1"/>
  <c r="X466" i="8" s="1"/>
  <c r="X467" i="8" s="1"/>
  <c r="X468" i="8" s="1"/>
  <c r="X469" i="8" s="1"/>
  <c r="X470" i="8" s="1"/>
  <c r="X471" i="8" s="1"/>
  <c r="X472" i="8" s="1"/>
  <c r="X473" i="8" s="1"/>
  <c r="X474" i="8" s="1"/>
  <c r="X475" i="8" s="1"/>
  <c r="X476" i="8" s="1"/>
  <c r="X477" i="8" s="1"/>
  <c r="X478" i="8" s="1"/>
  <c r="X479" i="8" s="1"/>
  <c r="X480" i="8" s="1"/>
  <c r="X481" i="8" s="1"/>
  <c r="X482" i="8" s="1"/>
  <c r="X483" i="8" s="1"/>
  <c r="X484" i="8" s="1"/>
  <c r="X485" i="8" s="1"/>
  <c r="X486" i="8" s="1"/>
  <c r="X487" i="8" s="1"/>
  <c r="X488" i="8" s="1"/>
  <c r="X489" i="8" s="1"/>
  <c r="X490" i="8" s="1"/>
  <c r="X491" i="8" s="1"/>
  <c r="X492" i="8" s="1"/>
  <c r="X493" i="8" s="1"/>
  <c r="X494" i="8" s="1"/>
  <c r="X495" i="8" s="1"/>
  <c r="X496" i="8" s="1"/>
  <c r="X497" i="8" s="1"/>
  <c r="X498" i="8" s="1"/>
  <c r="X499" i="8" s="1"/>
  <c r="X500" i="8" s="1"/>
  <c r="X501" i="8" s="1"/>
  <c r="X502" i="8" s="1"/>
  <c r="X503" i="8" s="1"/>
  <c r="X504" i="8" s="1"/>
  <c r="X505" i="8" s="1"/>
  <c r="X506" i="8" s="1"/>
  <c r="X507" i="8" s="1"/>
  <c r="X508" i="8" s="1"/>
  <c r="X509" i="8" s="1"/>
  <c r="X510" i="8" s="1"/>
  <c r="X511" i="8" s="1"/>
  <c r="X512" i="8" s="1"/>
  <c r="X513" i="8" s="1"/>
  <c r="X514" i="8" s="1"/>
  <c r="X515" i="8" s="1"/>
  <c r="X516" i="8" s="1"/>
  <c r="X517" i="8" s="1"/>
  <c r="C355" i="6" l="1"/>
  <c r="I347" i="6"/>
  <c r="H185" i="6"/>
  <c r="B122" i="6"/>
  <c r="D422" i="6"/>
  <c r="H209" i="6"/>
  <c r="H74" i="6"/>
  <c r="C328" i="6"/>
  <c r="I190" i="6"/>
  <c r="A185" i="6"/>
  <c r="C423" i="6"/>
  <c r="B151" i="6"/>
  <c r="C22" i="6"/>
  <c r="C195" i="6"/>
  <c r="D306" i="6"/>
  <c r="I440" i="6"/>
  <c r="I404" i="6"/>
  <c r="C386" i="6"/>
  <c r="J420" i="6"/>
  <c r="F359" i="6"/>
  <c r="F241" i="6"/>
  <c r="H168" i="6"/>
  <c r="A44" i="6"/>
  <c r="C442" i="6"/>
  <c r="I377" i="6"/>
  <c r="I458" i="6"/>
  <c r="F149" i="6"/>
  <c r="H83" i="6"/>
  <c r="A246" i="6"/>
  <c r="L220" i="6"/>
  <c r="D318" i="6"/>
  <c r="F319" i="6"/>
  <c r="A155" i="6"/>
  <c r="H218" i="6"/>
  <c r="C106" i="6"/>
  <c r="B332" i="6"/>
  <c r="D469" i="6"/>
  <c r="H165" i="6"/>
  <c r="H338" i="6"/>
  <c r="F150" i="6"/>
  <c r="K335" i="6"/>
  <c r="A407" i="6"/>
  <c r="L369" i="6"/>
  <c r="J3" i="6"/>
  <c r="D339" i="6"/>
  <c r="L173" i="6"/>
  <c r="I362" i="6"/>
  <c r="K295" i="6"/>
  <c r="H169" i="6"/>
  <c r="I273" i="6"/>
  <c r="F436" i="6"/>
  <c r="J410" i="6"/>
  <c r="J331" i="6"/>
  <c r="D254" i="6"/>
  <c r="I79" i="6"/>
  <c r="I484" i="6"/>
  <c r="F401" i="6"/>
  <c r="D204" i="6"/>
  <c r="L359" i="6"/>
  <c r="F203" i="6"/>
  <c r="A91" i="6"/>
  <c r="A371" i="6"/>
  <c r="F423" i="6"/>
  <c r="B441" i="6"/>
  <c r="C478" i="6"/>
  <c r="D484" i="6"/>
  <c r="I295" i="6"/>
  <c r="L147" i="6"/>
  <c r="L122" i="6"/>
  <c r="D161" i="6"/>
  <c r="C332" i="6"/>
  <c r="K324" i="6"/>
  <c r="J103" i="6"/>
  <c r="H190" i="6"/>
  <c r="F468" i="6"/>
  <c r="F209" i="6"/>
  <c r="F162" i="6"/>
  <c r="J219" i="6"/>
  <c r="D301" i="6"/>
  <c r="D69" i="6"/>
  <c r="H348" i="6"/>
  <c r="H419" i="6"/>
  <c r="D459" i="6"/>
  <c r="D393" i="6"/>
  <c r="B360" i="6"/>
  <c r="L106" i="6"/>
  <c r="A265" i="6"/>
  <c r="C321" i="6"/>
  <c r="I208" i="6"/>
  <c r="H298" i="6"/>
  <c r="D216" i="6"/>
  <c r="B406" i="6"/>
  <c r="L411" i="6"/>
  <c r="I475" i="6"/>
  <c r="D106" i="6"/>
  <c r="B369" i="6"/>
  <c r="F367" i="6"/>
  <c r="H256" i="6"/>
  <c r="D114" i="6"/>
  <c r="D342" i="6"/>
  <c r="I177" i="6"/>
  <c r="I197" i="6"/>
  <c r="I191" i="6"/>
  <c r="D298" i="6"/>
  <c r="H103" i="6"/>
  <c r="F451" i="6"/>
  <c r="L317" i="6"/>
  <c r="J278" i="6"/>
  <c r="F305" i="6"/>
  <c r="L63" i="6"/>
  <c r="K391" i="6"/>
  <c r="I327" i="6"/>
  <c r="F386" i="6"/>
  <c r="I332" i="6"/>
  <c r="A201" i="6"/>
  <c r="B82" i="6"/>
  <c r="H119" i="6"/>
  <c r="A103" i="6"/>
  <c r="J327" i="6"/>
  <c r="B320" i="6"/>
  <c r="H150" i="6"/>
  <c r="F400" i="6"/>
  <c r="F332" i="6"/>
  <c r="J307" i="6"/>
  <c r="H425" i="6"/>
  <c r="A345" i="6"/>
  <c r="H403" i="6"/>
  <c r="B113" i="6"/>
  <c r="B275" i="6"/>
  <c r="L448" i="6"/>
  <c r="C117" i="6"/>
  <c r="L258" i="6"/>
  <c r="J315" i="6"/>
  <c r="K79" i="6"/>
  <c r="D40" i="6"/>
  <c r="J387" i="6"/>
  <c r="B401" i="6"/>
  <c r="K211" i="6"/>
  <c r="F26" i="6"/>
  <c r="K179" i="6"/>
  <c r="K146" i="6"/>
  <c r="C485" i="6"/>
  <c r="J116" i="6"/>
  <c r="K245" i="6"/>
  <c r="C309" i="6"/>
  <c r="A395" i="6"/>
  <c r="A417" i="6"/>
  <c r="K149" i="6"/>
  <c r="J412" i="6"/>
  <c r="B397" i="6"/>
  <c r="K190" i="6"/>
  <c r="D75" i="6"/>
  <c r="F459" i="6"/>
  <c r="K338" i="6"/>
  <c r="L318" i="6"/>
  <c r="C278" i="6"/>
  <c r="F427" i="6"/>
  <c r="H384" i="6"/>
  <c r="L438" i="6"/>
  <c r="L433" i="6"/>
  <c r="D220" i="6"/>
  <c r="C467" i="6"/>
  <c r="D359" i="6"/>
  <c r="C92" i="6"/>
  <c r="J355" i="6"/>
  <c r="F7" i="6"/>
  <c r="F282" i="6"/>
  <c r="C316" i="6"/>
  <c r="J6" i="6"/>
  <c r="B324" i="6"/>
  <c r="C192" i="6"/>
  <c r="A140" i="6"/>
  <c r="H55" i="6"/>
  <c r="F226" i="6"/>
  <c r="J385" i="6"/>
  <c r="H127" i="6"/>
  <c r="K178" i="6"/>
  <c r="D316" i="6"/>
  <c r="F361" i="6"/>
  <c r="J394" i="6"/>
  <c r="L113" i="6"/>
  <c r="F188" i="6"/>
  <c r="F37" i="6"/>
  <c r="H250" i="6"/>
  <c r="J378" i="6"/>
  <c r="F158" i="6"/>
  <c r="H19" i="6"/>
  <c r="J27" i="6"/>
  <c r="F481" i="6"/>
  <c r="F304" i="6"/>
  <c r="J398" i="6"/>
  <c r="J330" i="6"/>
  <c r="C438" i="6"/>
  <c r="I91" i="6"/>
  <c r="C312" i="6"/>
  <c r="C402" i="6"/>
  <c r="B286" i="6"/>
  <c r="I472" i="6"/>
  <c r="J70" i="6"/>
  <c r="L319" i="6"/>
  <c r="K103" i="6"/>
  <c r="K349" i="6"/>
  <c r="L380" i="6"/>
  <c r="F292" i="6"/>
  <c r="I220" i="6"/>
  <c r="J395" i="6"/>
  <c r="I444" i="6"/>
  <c r="L23" i="6"/>
  <c r="L456" i="6"/>
  <c r="D356" i="6"/>
  <c r="K197" i="6"/>
  <c r="D478" i="6"/>
  <c r="J290" i="6"/>
  <c r="I297" i="6"/>
  <c r="A33" i="6"/>
  <c r="I281" i="6"/>
  <c r="J451" i="6"/>
  <c r="H447" i="6"/>
  <c r="A47" i="6"/>
  <c r="I483" i="6"/>
  <c r="D108" i="6"/>
  <c r="L152" i="6"/>
  <c r="B94" i="6"/>
  <c r="D100" i="6"/>
  <c r="J337" i="6"/>
  <c r="L230" i="6"/>
  <c r="H385" i="6"/>
  <c r="D400" i="6"/>
  <c r="L358" i="6"/>
  <c r="A217" i="6"/>
  <c r="C2" i="6"/>
  <c r="I468" i="6"/>
  <c r="H262" i="6"/>
  <c r="D348" i="6"/>
  <c r="J277" i="6"/>
  <c r="C477" i="6"/>
  <c r="J356" i="6"/>
  <c r="H223" i="6"/>
  <c r="B179" i="6"/>
  <c r="D353" i="6"/>
  <c r="A23" i="6"/>
  <c r="F187" i="6"/>
  <c r="K266" i="6"/>
  <c r="J384" i="6"/>
  <c r="I212" i="6"/>
  <c r="J407" i="6"/>
  <c r="J292" i="6"/>
  <c r="D139" i="6"/>
  <c r="B452" i="6"/>
  <c r="D458" i="6"/>
  <c r="J368" i="6"/>
  <c r="A108" i="6"/>
  <c r="B403" i="6"/>
  <c r="I435" i="6"/>
  <c r="H296" i="6"/>
  <c r="C229" i="6"/>
  <c r="B378" i="6"/>
  <c r="I283" i="6"/>
  <c r="H215" i="6"/>
  <c r="C468" i="6"/>
  <c r="K368" i="6"/>
  <c r="I447" i="6"/>
  <c r="B317" i="6"/>
  <c r="J402" i="6"/>
  <c r="D31" i="6"/>
  <c r="L30" i="6"/>
  <c r="L237" i="6"/>
  <c r="K320" i="6"/>
  <c r="D230" i="6"/>
  <c r="L403" i="6"/>
  <c r="J291" i="6"/>
  <c r="I269" i="6"/>
  <c r="D56" i="6"/>
  <c r="A348" i="6"/>
  <c r="A362" i="6"/>
  <c r="K225" i="6"/>
  <c r="C397" i="6"/>
  <c r="I16" i="6"/>
  <c r="B290" i="6"/>
  <c r="L398" i="6"/>
  <c r="C343" i="6"/>
  <c r="F75" i="6"/>
  <c r="K450" i="6"/>
  <c r="L269" i="6"/>
  <c r="H379" i="6"/>
  <c r="I246" i="6"/>
  <c r="I253" i="6"/>
  <c r="F443" i="6"/>
  <c r="I215" i="6"/>
  <c r="C368" i="6"/>
  <c r="L350" i="6"/>
  <c r="D309" i="6"/>
  <c r="H199" i="6"/>
  <c r="D446" i="6"/>
  <c r="I417" i="6"/>
  <c r="A49" i="6"/>
  <c r="L374" i="6"/>
  <c r="K220" i="6"/>
  <c r="L234" i="6"/>
  <c r="K262" i="6"/>
  <c r="B415" i="6"/>
  <c r="C267" i="6"/>
  <c r="B259" i="6"/>
  <c r="J471" i="6"/>
  <c r="D28" i="6"/>
  <c r="A55" i="6"/>
  <c r="A441" i="6"/>
  <c r="F414" i="6"/>
  <c r="H322" i="6"/>
  <c r="D463" i="6"/>
  <c r="K408" i="6"/>
  <c r="C366" i="6"/>
  <c r="C408" i="6"/>
  <c r="D327" i="6"/>
  <c r="A323" i="6"/>
  <c r="I261" i="6"/>
  <c r="B273" i="6"/>
  <c r="L251" i="6"/>
  <c r="F193" i="6"/>
  <c r="K470" i="6"/>
  <c r="B74" i="6"/>
  <c r="K152" i="6"/>
  <c r="D456" i="6"/>
  <c r="B398" i="6"/>
  <c r="K189" i="6"/>
  <c r="I375" i="6"/>
  <c r="H73" i="6"/>
  <c r="F194" i="6"/>
  <c r="B394" i="6"/>
  <c r="H7" i="6"/>
  <c r="H183" i="6"/>
  <c r="I415" i="6"/>
  <c r="L481" i="6"/>
  <c r="D286" i="6"/>
  <c r="D105" i="6"/>
  <c r="H302" i="6"/>
  <c r="F398" i="6"/>
  <c r="C212" i="6"/>
  <c r="F380" i="6"/>
  <c r="J381" i="6"/>
  <c r="B331" i="6"/>
  <c r="L207" i="6"/>
  <c r="K382" i="6"/>
  <c r="D382" i="6"/>
  <c r="K357" i="6"/>
  <c r="H39" i="6"/>
  <c r="D423" i="6"/>
  <c r="I450" i="6"/>
  <c r="B453" i="6"/>
  <c r="B177" i="6"/>
  <c r="F446" i="6"/>
  <c r="K280" i="6"/>
  <c r="C18" i="6"/>
  <c r="K429" i="6"/>
  <c r="C264" i="6"/>
  <c r="I159" i="6"/>
  <c r="I345" i="6"/>
  <c r="L69" i="6"/>
  <c r="J287" i="6"/>
  <c r="D82" i="6"/>
  <c r="L397" i="6"/>
  <c r="L335" i="6"/>
  <c r="C426" i="6"/>
  <c r="I378" i="6"/>
  <c r="I203" i="6"/>
  <c r="C424" i="6"/>
  <c r="D202" i="6"/>
  <c r="L364" i="6"/>
  <c r="I426" i="6"/>
  <c r="B464" i="6"/>
  <c r="K219" i="6"/>
  <c r="F275" i="6"/>
  <c r="I431" i="6"/>
  <c r="L39" i="6"/>
  <c r="B357" i="6"/>
  <c r="I289" i="6"/>
  <c r="C392" i="6"/>
  <c r="K108" i="6"/>
  <c r="D15" i="6"/>
  <c r="L214" i="6"/>
  <c r="J180" i="6"/>
  <c r="B411" i="6"/>
  <c r="C382" i="6"/>
  <c r="L136" i="6"/>
  <c r="D131" i="6"/>
  <c r="L240" i="6"/>
  <c r="H450" i="6"/>
  <c r="J316" i="6"/>
  <c r="F350" i="6"/>
  <c r="B310" i="6"/>
  <c r="A387" i="6"/>
  <c r="L112" i="6"/>
  <c r="H359" i="6"/>
  <c r="L357" i="6"/>
  <c r="F371" i="6"/>
  <c r="L79" i="6"/>
  <c r="H29" i="6"/>
  <c r="H305" i="6"/>
  <c r="D208" i="6"/>
  <c r="I52" i="6"/>
  <c r="F219" i="6"/>
  <c r="I445" i="6"/>
  <c r="I268" i="6"/>
  <c r="H442" i="6"/>
  <c r="I414" i="6"/>
  <c r="F413" i="6"/>
  <c r="F353" i="6"/>
  <c r="K423" i="6"/>
  <c r="D255" i="6"/>
  <c r="J300" i="6"/>
  <c r="H263" i="6"/>
  <c r="J328" i="6"/>
  <c r="K64" i="6"/>
  <c r="B315" i="6"/>
  <c r="C415" i="6"/>
  <c r="D142" i="6"/>
  <c r="J244" i="6"/>
  <c r="J211" i="6"/>
  <c r="F330" i="6"/>
  <c r="B371" i="6"/>
  <c r="L339" i="6"/>
  <c r="H378" i="6"/>
  <c r="K441" i="6"/>
  <c r="L466" i="6"/>
  <c r="L405" i="6"/>
  <c r="K475" i="6"/>
  <c r="L286" i="6"/>
  <c r="K116" i="6"/>
  <c r="F372" i="6"/>
  <c r="K38" i="6"/>
  <c r="B422" i="6"/>
  <c r="K114" i="6"/>
  <c r="I320" i="6"/>
  <c r="L261" i="6"/>
  <c r="C171" i="6"/>
  <c r="F33" i="6"/>
  <c r="C483" i="6"/>
  <c r="I308" i="6"/>
  <c r="C87" i="6"/>
  <c r="C401" i="6"/>
  <c r="I217" i="6"/>
  <c r="J78" i="6"/>
  <c r="C394" i="6"/>
  <c r="H106" i="6"/>
  <c r="I137" i="6"/>
  <c r="H307" i="6"/>
  <c r="I146" i="6"/>
  <c r="L232" i="6"/>
  <c r="I140" i="6"/>
  <c r="K102" i="6"/>
  <c r="H439" i="6"/>
  <c r="L329" i="6"/>
  <c r="D182" i="6"/>
  <c r="B118" i="6"/>
  <c r="D30" i="6"/>
  <c r="K401" i="6"/>
  <c r="F465" i="6"/>
  <c r="F57" i="6"/>
  <c r="H62" i="6"/>
  <c r="J49" i="6"/>
  <c r="F352" i="6"/>
  <c r="F455" i="6"/>
  <c r="L292" i="6"/>
  <c r="C20" i="6"/>
  <c r="A72" i="6"/>
  <c r="L476" i="6"/>
  <c r="L340" i="6"/>
  <c r="J163" i="6"/>
  <c r="L377" i="6"/>
  <c r="B409" i="6"/>
  <c r="J149" i="6"/>
  <c r="B458" i="6"/>
  <c r="C116" i="6"/>
  <c r="C307" i="6"/>
  <c r="F138" i="6"/>
  <c r="A170" i="6"/>
  <c r="F273" i="6"/>
  <c r="K311" i="6"/>
  <c r="A27" i="6"/>
  <c r="C31" i="6"/>
  <c r="L257" i="6"/>
  <c r="B404" i="6"/>
  <c r="F172" i="6"/>
  <c r="K294" i="6"/>
  <c r="C463" i="6"/>
  <c r="D468" i="6"/>
  <c r="D58" i="6"/>
  <c r="F438" i="6"/>
  <c r="J157" i="6"/>
  <c r="L290" i="6"/>
  <c r="A75" i="6"/>
  <c r="I271" i="6"/>
  <c r="D118" i="6"/>
  <c r="F399" i="6"/>
  <c r="D5" i="6"/>
  <c r="I419" i="6"/>
  <c r="K406" i="6"/>
  <c r="D222" i="6"/>
  <c r="C61" i="6"/>
  <c r="D314" i="6"/>
  <c r="J483" i="6"/>
  <c r="D430" i="6"/>
  <c r="I214" i="6"/>
  <c r="J405" i="6"/>
  <c r="C319" i="6"/>
  <c r="I236" i="6"/>
  <c r="I298" i="6"/>
  <c r="J349" i="6"/>
  <c r="J351" i="6"/>
  <c r="J170" i="6"/>
  <c r="L464" i="6"/>
  <c r="H231" i="6"/>
  <c r="H59" i="6"/>
  <c r="K412" i="6"/>
  <c r="L54" i="6"/>
  <c r="L196" i="6"/>
  <c r="A242" i="6"/>
  <c r="F411" i="6"/>
  <c r="I156" i="6"/>
  <c r="F458" i="6"/>
  <c r="C69" i="6"/>
  <c r="H394" i="6"/>
  <c r="B175" i="6"/>
  <c r="I130" i="6"/>
  <c r="L267" i="6"/>
  <c r="J243" i="6"/>
  <c r="F424" i="6"/>
  <c r="A188" i="6"/>
  <c r="D160" i="6"/>
  <c r="I143" i="6"/>
  <c r="A13" i="6"/>
  <c r="I264" i="6"/>
  <c r="C150" i="6"/>
  <c r="L248" i="6"/>
  <c r="H334" i="6"/>
  <c r="C441" i="6"/>
  <c r="I366" i="6"/>
  <c r="D125" i="6"/>
  <c r="I128" i="6"/>
  <c r="C300" i="6"/>
  <c r="H358" i="6"/>
  <c r="D279" i="6"/>
  <c r="L28" i="6"/>
  <c r="H288" i="6"/>
  <c r="I340" i="6"/>
  <c r="A478" i="6"/>
  <c r="D338" i="6"/>
  <c r="I389" i="6"/>
  <c r="H277" i="6"/>
  <c r="D137" i="6"/>
  <c r="A458" i="6"/>
  <c r="H486" i="6"/>
  <c r="F363" i="6"/>
  <c r="A343" i="6"/>
  <c r="C445" i="6"/>
  <c r="I106" i="6"/>
  <c r="L83" i="6"/>
  <c r="J236" i="6"/>
  <c r="H159" i="6"/>
  <c r="A230" i="6"/>
  <c r="C97" i="6"/>
  <c r="I87" i="6"/>
  <c r="K313" i="6"/>
  <c r="C162" i="6"/>
  <c r="C416" i="6"/>
  <c r="A267" i="6"/>
  <c r="I187" i="6"/>
  <c r="K7" i="6"/>
  <c r="K138" i="6"/>
  <c r="L412" i="6"/>
  <c r="L246" i="6"/>
  <c r="I172" i="6"/>
  <c r="D461" i="6"/>
  <c r="K156" i="6"/>
  <c r="J168" i="6"/>
  <c r="J228" i="6"/>
  <c r="L333" i="6"/>
  <c r="K339" i="6"/>
  <c r="J76" i="6"/>
  <c r="J154" i="6"/>
  <c r="K147" i="6"/>
  <c r="L226" i="6"/>
  <c r="I395" i="6"/>
  <c r="A439" i="6"/>
  <c r="B50" i="6"/>
  <c r="D135" i="6"/>
  <c r="C203" i="6"/>
  <c r="D264" i="6"/>
  <c r="D212" i="6"/>
  <c r="H473" i="6"/>
  <c r="K445" i="6"/>
  <c r="F410" i="6"/>
  <c r="J263" i="6"/>
  <c r="C425" i="6"/>
  <c r="F105" i="6"/>
  <c r="F396" i="6"/>
  <c r="C399" i="6"/>
  <c r="I438" i="6"/>
  <c r="D92" i="6"/>
  <c r="D68" i="6"/>
  <c r="J15" i="6"/>
  <c r="A199" i="6"/>
  <c r="J146" i="6"/>
  <c r="C100" i="6"/>
  <c r="F333" i="6"/>
  <c r="A370" i="6"/>
  <c r="F29" i="6"/>
  <c r="C168" i="6"/>
  <c r="L439" i="6"/>
  <c r="J354" i="6"/>
  <c r="K125" i="6"/>
  <c r="H279" i="6"/>
  <c r="F456" i="6"/>
  <c r="D233" i="6"/>
  <c r="D350" i="6"/>
  <c r="F338" i="6"/>
  <c r="K201" i="6"/>
  <c r="F142" i="6"/>
  <c r="C190" i="6"/>
  <c r="J446" i="6"/>
  <c r="I165" i="6"/>
  <c r="A80" i="6"/>
  <c r="B429" i="6"/>
  <c r="D413" i="6"/>
  <c r="L376" i="6"/>
  <c r="F215" i="6"/>
  <c r="C160" i="6"/>
  <c r="J184" i="6"/>
  <c r="D44" i="6"/>
  <c r="A486" i="6"/>
  <c r="H11" i="6"/>
  <c r="A455" i="6"/>
  <c r="B51" i="6"/>
  <c r="F349" i="6"/>
  <c r="C163" i="6"/>
  <c r="H94" i="6"/>
  <c r="F225" i="6"/>
  <c r="H441" i="6"/>
  <c r="B156" i="6"/>
  <c r="J255" i="6"/>
  <c r="K443" i="6"/>
  <c r="D402" i="6"/>
  <c r="B202" i="6"/>
  <c r="J267" i="6"/>
  <c r="L338" i="6"/>
  <c r="B474" i="6"/>
  <c r="J136" i="6"/>
  <c r="F147" i="6"/>
  <c r="F8" i="6"/>
  <c r="L296" i="6"/>
  <c r="K13" i="6"/>
  <c r="H281" i="6"/>
  <c r="D281" i="6"/>
  <c r="C223" i="6"/>
  <c r="A311" i="6"/>
  <c r="J484" i="6"/>
  <c r="B326" i="6"/>
  <c r="I184" i="6"/>
  <c r="H287" i="6"/>
  <c r="L392" i="6"/>
  <c r="H148" i="6"/>
  <c r="F448" i="6"/>
  <c r="H246" i="6"/>
  <c r="B341" i="6"/>
  <c r="B349" i="6"/>
  <c r="F327" i="6"/>
  <c r="B289" i="6"/>
  <c r="H373" i="6"/>
  <c r="B427" i="6"/>
  <c r="L413" i="6"/>
  <c r="K444" i="6"/>
  <c r="H221" i="6"/>
  <c r="F77" i="6"/>
  <c r="H353" i="6"/>
  <c r="A180" i="6"/>
  <c r="D455" i="6"/>
  <c r="L424" i="6"/>
  <c r="L129" i="6"/>
  <c r="C448" i="6"/>
  <c r="D388" i="6"/>
  <c r="C262" i="6"/>
  <c r="I145" i="6"/>
  <c r="F476" i="6"/>
  <c r="F93" i="6"/>
  <c r="K343" i="6"/>
  <c r="F358" i="6"/>
  <c r="L312" i="6"/>
  <c r="H160" i="6"/>
  <c r="J272" i="6"/>
  <c r="L264" i="6"/>
  <c r="D256" i="6"/>
  <c r="L25" i="6"/>
  <c r="A213" i="6"/>
  <c r="K425" i="6"/>
  <c r="A450" i="6"/>
  <c r="B430" i="6"/>
  <c r="I272" i="6"/>
  <c r="F199" i="6"/>
  <c r="B33" i="6"/>
  <c r="C299" i="6"/>
  <c r="B216" i="6"/>
  <c r="F154" i="6"/>
  <c r="H432" i="6"/>
  <c r="A135" i="6"/>
  <c r="C447" i="6"/>
  <c r="I270" i="6"/>
  <c r="L383" i="6"/>
  <c r="B88" i="6"/>
  <c r="A263" i="6"/>
  <c r="B339" i="6"/>
  <c r="A436" i="6"/>
  <c r="B81" i="6"/>
  <c r="J364" i="6"/>
  <c r="J358" i="6"/>
  <c r="I429" i="6"/>
  <c r="B410" i="6"/>
  <c r="K230" i="6"/>
  <c r="J248" i="6"/>
  <c r="H313" i="6"/>
  <c r="H306" i="6"/>
  <c r="L160" i="6"/>
  <c r="K173" i="6"/>
  <c r="J403" i="6"/>
  <c r="I413" i="6"/>
  <c r="J9" i="6"/>
  <c r="I391" i="6"/>
  <c r="L330" i="6"/>
  <c r="F452" i="6"/>
  <c r="B434" i="6"/>
  <c r="I451" i="6"/>
  <c r="D70" i="6"/>
  <c r="I425" i="6"/>
  <c r="B436" i="6"/>
  <c r="H412" i="6"/>
  <c r="A330" i="6"/>
  <c r="H266" i="6"/>
  <c r="D274" i="6"/>
  <c r="F430" i="6"/>
  <c r="H112" i="6"/>
  <c r="F431" i="6"/>
  <c r="F482" i="6"/>
  <c r="L390" i="6"/>
  <c r="A426" i="6"/>
  <c r="K463" i="6"/>
  <c r="D94" i="6"/>
  <c r="D341" i="6"/>
  <c r="C291" i="6"/>
  <c r="L275" i="6"/>
  <c r="J299" i="6"/>
  <c r="L462" i="6"/>
  <c r="K364" i="6"/>
  <c r="F308" i="6"/>
  <c r="H480" i="6"/>
  <c r="A204" i="6"/>
  <c r="L53" i="6"/>
  <c r="J283" i="6"/>
  <c r="B268" i="6"/>
  <c r="L121" i="6"/>
  <c r="L17" i="6"/>
  <c r="K378" i="6"/>
  <c r="J178" i="6"/>
  <c r="K177" i="6"/>
  <c r="I276" i="6"/>
  <c r="D381" i="6"/>
  <c r="D50" i="6"/>
  <c r="C484" i="6"/>
  <c r="I127" i="6"/>
  <c r="B462" i="6"/>
  <c r="B120" i="6"/>
  <c r="A29" i="6"/>
  <c r="H18" i="6"/>
  <c r="B103" i="6"/>
  <c r="D465" i="6"/>
  <c r="L404" i="6"/>
  <c r="I179" i="6"/>
  <c r="H315" i="6"/>
  <c r="C471" i="6"/>
  <c r="H239" i="6"/>
  <c r="C313" i="6"/>
  <c r="A416" i="6"/>
  <c r="H82" i="6"/>
  <c r="I392" i="6"/>
  <c r="D169" i="6"/>
  <c r="J467" i="6"/>
  <c r="L440" i="6"/>
  <c r="K442" i="6"/>
  <c r="H366" i="6"/>
  <c r="L138" i="6"/>
  <c r="K120" i="6"/>
  <c r="J348" i="6"/>
  <c r="K385" i="6"/>
  <c r="B146" i="6"/>
  <c r="F475" i="6"/>
  <c r="J447" i="6"/>
  <c r="D110" i="6"/>
  <c r="H241" i="6"/>
  <c r="J320" i="6"/>
  <c r="L191" i="6"/>
  <c r="L385" i="6"/>
  <c r="J416" i="6"/>
  <c r="F232" i="6"/>
  <c r="H438" i="6"/>
  <c r="I88" i="6"/>
  <c r="K202" i="6"/>
  <c r="J127" i="6"/>
  <c r="L344" i="6"/>
  <c r="F362" i="6"/>
  <c r="F440" i="6"/>
  <c r="I432" i="6"/>
  <c r="I388" i="6"/>
  <c r="L391" i="6"/>
  <c r="B251" i="6"/>
  <c r="I324" i="6"/>
  <c r="I193" i="6"/>
  <c r="B166" i="6"/>
  <c r="C103" i="6"/>
  <c r="D111" i="6"/>
  <c r="H362" i="6"/>
  <c r="I173" i="6"/>
  <c r="H440" i="6"/>
  <c r="H456" i="6"/>
  <c r="D329" i="6"/>
  <c r="B323" i="6"/>
  <c r="C274" i="6"/>
  <c r="L213" i="6"/>
  <c r="C269" i="6"/>
  <c r="A247" i="6"/>
  <c r="K433" i="6"/>
  <c r="K168" i="6"/>
  <c r="H289" i="6"/>
  <c r="L66" i="6"/>
  <c r="H44" i="6"/>
  <c r="B80" i="6"/>
  <c r="L449" i="6"/>
  <c r="I202" i="6"/>
  <c r="F192" i="6"/>
  <c r="D91" i="6"/>
  <c r="H395" i="6"/>
  <c r="A236" i="6"/>
  <c r="K460" i="6"/>
  <c r="L334" i="6"/>
  <c r="J98" i="6"/>
  <c r="A290" i="6"/>
  <c r="K55" i="6"/>
  <c r="I226" i="6"/>
  <c r="I221" i="6"/>
  <c r="I55" i="6"/>
  <c r="D320" i="6"/>
  <c r="L399" i="6"/>
  <c r="J13" i="6"/>
  <c r="B348" i="6"/>
  <c r="A276" i="6"/>
  <c r="K409" i="6"/>
  <c r="B338" i="6"/>
  <c r="D373" i="6"/>
  <c r="B481" i="6"/>
  <c r="L16" i="6"/>
  <c r="J301" i="6"/>
  <c r="K285" i="6"/>
  <c r="H41" i="6"/>
  <c r="H40" i="6"/>
  <c r="C412" i="6"/>
  <c r="J366" i="6"/>
  <c r="L216" i="6"/>
  <c r="A303" i="6"/>
  <c r="J465" i="6"/>
  <c r="A453" i="6"/>
  <c r="C459" i="6"/>
  <c r="B383" i="6"/>
  <c r="I401" i="6"/>
  <c r="D34" i="6"/>
  <c r="B221" i="6"/>
  <c r="H377" i="6"/>
  <c r="B182" i="6"/>
  <c r="H133" i="6"/>
  <c r="L117" i="6"/>
  <c r="F415" i="6"/>
  <c r="L303" i="6"/>
  <c r="D83" i="6"/>
  <c r="L387" i="6"/>
  <c r="C444" i="6"/>
  <c r="C232" i="6"/>
  <c r="I346" i="6"/>
  <c r="A45" i="6"/>
  <c r="I242" i="6"/>
  <c r="D278" i="6"/>
  <c r="L195" i="6"/>
  <c r="K243" i="6"/>
  <c r="C432" i="6"/>
  <c r="I54" i="6"/>
  <c r="B115" i="6"/>
  <c r="J260" i="6"/>
  <c r="H392" i="6"/>
  <c r="L363" i="6"/>
  <c r="K195" i="6"/>
  <c r="A205" i="6"/>
  <c r="C275" i="6"/>
  <c r="D363" i="6"/>
  <c r="D354" i="6"/>
  <c r="B382" i="6"/>
  <c r="C311" i="6"/>
  <c r="I158" i="6"/>
  <c r="J295" i="6"/>
  <c r="B288" i="6"/>
  <c r="L302" i="6"/>
  <c r="D66" i="6"/>
  <c r="K456" i="6"/>
  <c r="C384" i="6"/>
  <c r="J326" i="6"/>
  <c r="A200" i="6"/>
  <c r="D84" i="6"/>
  <c r="B486" i="6"/>
  <c r="C115" i="6"/>
  <c r="I227" i="6"/>
  <c r="A300" i="6"/>
  <c r="D150" i="6"/>
  <c r="L443" i="6"/>
  <c r="B472" i="6"/>
  <c r="D190" i="6"/>
  <c r="I357" i="6"/>
  <c r="H400" i="6"/>
  <c r="F224" i="6"/>
  <c r="C186" i="6"/>
  <c r="B237" i="6"/>
  <c r="H226" i="6"/>
  <c r="K379" i="6"/>
  <c r="K482" i="6"/>
  <c r="C80" i="6"/>
  <c r="L50" i="6"/>
  <c r="I349" i="6"/>
  <c r="F408" i="6"/>
  <c r="J392" i="6"/>
  <c r="J373" i="6"/>
  <c r="D158" i="6"/>
  <c r="A278" i="6"/>
  <c r="J232" i="6"/>
  <c r="D191" i="6"/>
  <c r="L471" i="6"/>
  <c r="I180" i="6"/>
  <c r="I354" i="6"/>
  <c r="F31" i="6"/>
  <c r="H207" i="6"/>
  <c r="J309" i="6"/>
  <c r="H397" i="6"/>
  <c r="L185" i="6"/>
  <c r="C181" i="6"/>
  <c r="L426" i="6"/>
  <c r="I168" i="6"/>
  <c r="J20" i="6"/>
  <c r="A69" i="6"/>
  <c r="J161" i="6"/>
  <c r="B416" i="6"/>
  <c r="H15" i="6"/>
  <c r="H290" i="6"/>
  <c r="F429" i="6"/>
  <c r="H389" i="6"/>
  <c r="D62" i="6"/>
  <c r="K329" i="6"/>
  <c r="I235" i="6"/>
  <c r="K407" i="6"/>
  <c r="F235" i="6"/>
  <c r="I319" i="6"/>
  <c r="C450" i="6"/>
  <c r="D146" i="6"/>
  <c r="I48" i="6"/>
  <c r="B393" i="6"/>
  <c r="A153" i="6"/>
  <c r="K10" i="6"/>
  <c r="J142" i="6"/>
  <c r="D218" i="6"/>
  <c r="K356" i="6"/>
  <c r="B225" i="6"/>
  <c r="I151" i="6"/>
  <c r="H96" i="6"/>
  <c r="K252" i="6"/>
  <c r="D199" i="6"/>
  <c r="K241" i="6"/>
  <c r="C454" i="6"/>
  <c r="J250" i="6"/>
  <c r="D425" i="6"/>
  <c r="D437" i="6"/>
  <c r="A115" i="6"/>
  <c r="J275" i="6"/>
  <c r="K420" i="6"/>
  <c r="K453" i="6"/>
  <c r="K200" i="6"/>
  <c r="L348" i="6"/>
  <c r="H415" i="6"/>
  <c r="H61" i="6"/>
  <c r="C287" i="6"/>
  <c r="J191" i="6"/>
  <c r="F5" i="6"/>
  <c r="A318" i="6"/>
  <c r="I430" i="6"/>
  <c r="C53" i="6"/>
  <c r="J203" i="6"/>
  <c r="K226" i="6"/>
  <c r="F307" i="6"/>
  <c r="B27" i="6"/>
  <c r="F130" i="6"/>
  <c r="C12" i="6"/>
  <c r="I162" i="6"/>
  <c r="I181" i="6"/>
  <c r="F245" i="6"/>
  <c r="H323" i="6"/>
  <c r="B467" i="6"/>
  <c r="C315" i="6"/>
  <c r="L109" i="6"/>
  <c r="H312" i="6"/>
  <c r="D10" i="6"/>
  <c r="I80" i="6"/>
  <c r="C379" i="6"/>
  <c r="L101" i="6"/>
  <c r="H295" i="6"/>
  <c r="F335" i="6"/>
  <c r="J200" i="6"/>
  <c r="F205" i="6"/>
  <c r="I278" i="6"/>
  <c r="J455" i="6"/>
  <c r="A464" i="6"/>
  <c r="K439" i="6"/>
  <c r="J428" i="6"/>
  <c r="A232" i="6"/>
  <c r="L432" i="6"/>
  <c r="A9" i="6"/>
  <c r="C179" i="6"/>
  <c r="H93" i="6"/>
  <c r="D312" i="6"/>
  <c r="H453" i="6"/>
  <c r="I213" i="6"/>
  <c r="C363" i="6"/>
  <c r="C375" i="6"/>
  <c r="A249" i="6"/>
  <c r="B36" i="6"/>
  <c r="A396" i="6"/>
  <c r="I350" i="6"/>
  <c r="F83" i="6"/>
  <c r="J214" i="6"/>
  <c r="L472" i="6"/>
  <c r="F97" i="6"/>
  <c r="A264" i="6"/>
  <c r="J445" i="6"/>
  <c r="L110" i="6"/>
  <c r="H463" i="6"/>
  <c r="K232" i="6"/>
  <c r="C367" i="6"/>
  <c r="F479" i="6"/>
  <c r="H17" i="6"/>
  <c r="K362" i="6"/>
  <c r="I104" i="6"/>
  <c r="J227" i="6"/>
  <c r="H232" i="6"/>
  <c r="H162" i="6"/>
  <c r="C410" i="6"/>
  <c r="I166" i="6"/>
  <c r="L307" i="6"/>
  <c r="J256" i="6"/>
  <c r="K276" i="6"/>
  <c r="F295" i="6"/>
  <c r="K28" i="6"/>
  <c r="J235" i="6"/>
  <c r="C214" i="6"/>
  <c r="F383" i="6"/>
  <c r="I45" i="6"/>
  <c r="I380" i="6"/>
  <c r="B243" i="6"/>
  <c r="F208" i="6"/>
  <c r="D97" i="6"/>
  <c r="K459" i="6"/>
  <c r="C347" i="6"/>
  <c r="D450" i="6"/>
  <c r="I116" i="6"/>
  <c r="C356" i="6"/>
  <c r="D223" i="6"/>
  <c r="H418" i="6"/>
  <c r="K398" i="6"/>
  <c r="F45" i="6"/>
  <c r="I207" i="6"/>
  <c r="H398" i="6"/>
  <c r="L70" i="6"/>
  <c r="D192" i="6"/>
  <c r="I410" i="6"/>
  <c r="K272" i="6"/>
  <c r="J413" i="6"/>
  <c r="H410" i="6"/>
  <c r="I147" i="6"/>
  <c r="B476" i="6"/>
  <c r="I275" i="6"/>
  <c r="I237" i="6"/>
  <c r="C230" i="6"/>
  <c r="B218" i="6"/>
  <c r="F404" i="6"/>
  <c r="D412" i="6"/>
  <c r="B330" i="6"/>
  <c r="F270" i="6"/>
  <c r="A172" i="6"/>
  <c r="L394" i="6"/>
  <c r="A86" i="6"/>
  <c r="A225" i="6"/>
  <c r="J401" i="6"/>
  <c r="D324" i="6"/>
  <c r="J388" i="6"/>
  <c r="K413" i="6"/>
  <c r="F457" i="6"/>
  <c r="I420" i="6"/>
  <c r="K174" i="6"/>
  <c r="B399" i="6"/>
  <c r="H478" i="6"/>
  <c r="L247" i="6"/>
  <c r="F484" i="6"/>
  <c r="B450" i="6"/>
  <c r="K254" i="6"/>
  <c r="F437" i="6"/>
  <c r="B260" i="6"/>
  <c r="J459" i="6"/>
  <c r="C10" i="6"/>
  <c r="K277" i="6"/>
  <c r="D427" i="6"/>
  <c r="I307" i="6"/>
  <c r="K473" i="6"/>
  <c r="H175" i="6"/>
  <c r="B419" i="6"/>
  <c r="J198" i="6"/>
  <c r="I53" i="6"/>
  <c r="L475" i="6"/>
  <c r="D247" i="6"/>
  <c r="I292" i="6"/>
  <c r="L291" i="6"/>
  <c r="L315" i="6"/>
  <c r="F20" i="6"/>
  <c r="F49" i="6"/>
  <c r="J16" i="6"/>
  <c r="K301" i="6"/>
  <c r="A183" i="6"/>
  <c r="L262" i="6"/>
  <c r="B14" i="6"/>
  <c r="H20" i="6"/>
  <c r="D257" i="6"/>
  <c r="J431" i="6"/>
  <c r="A8" i="6"/>
  <c r="J147" i="6"/>
  <c r="H391" i="6"/>
  <c r="B133" i="6"/>
  <c r="D284" i="6"/>
  <c r="F254" i="6"/>
  <c r="B483" i="6"/>
  <c r="I185" i="6"/>
  <c r="D107" i="6"/>
  <c r="H35" i="6"/>
  <c r="D74" i="6"/>
  <c r="L459" i="6"/>
  <c r="B124" i="6"/>
  <c r="H294" i="6"/>
  <c r="C9" i="6"/>
  <c r="F181" i="6"/>
  <c r="C323" i="6"/>
  <c r="B385" i="6"/>
  <c r="H81" i="6"/>
  <c r="I329" i="6"/>
  <c r="B356" i="6"/>
  <c r="B61" i="6"/>
  <c r="D174" i="6"/>
  <c r="J101" i="6"/>
  <c r="H163" i="6"/>
  <c r="F341" i="6"/>
  <c r="D335" i="6"/>
  <c r="H269" i="6"/>
  <c r="F141" i="6"/>
  <c r="F164" i="6"/>
  <c r="F266" i="6"/>
  <c r="J479" i="6"/>
  <c r="J137" i="6"/>
  <c r="J165" i="6"/>
  <c r="K373" i="6"/>
  <c r="B158" i="6"/>
  <c r="C364" i="6"/>
  <c r="B480" i="6"/>
  <c r="B37" i="6"/>
  <c r="H36" i="6"/>
  <c r="I17" i="6"/>
  <c r="K281" i="6"/>
  <c r="L427" i="6"/>
  <c r="L49" i="6"/>
  <c r="J183" i="6"/>
  <c r="L187" i="6"/>
  <c r="I427" i="6"/>
  <c r="A298" i="6"/>
  <c r="B269" i="6"/>
  <c r="L227" i="6"/>
  <c r="I480" i="6"/>
  <c r="C385" i="6"/>
  <c r="F422" i="6"/>
  <c r="F428" i="6"/>
  <c r="J399" i="6"/>
  <c r="K264" i="6"/>
  <c r="J155" i="6"/>
  <c r="I257" i="6"/>
  <c r="H424" i="6"/>
  <c r="H236" i="6"/>
  <c r="J325" i="6"/>
  <c r="B125" i="6"/>
  <c r="L61" i="6"/>
  <c r="C336" i="6"/>
  <c r="D325" i="6"/>
  <c r="I183" i="6"/>
  <c r="I119" i="6"/>
  <c r="A219" i="6"/>
  <c r="J138" i="6"/>
  <c r="A446" i="6"/>
  <c r="J172" i="6"/>
  <c r="F190" i="6"/>
  <c r="B280" i="6"/>
  <c r="A42" i="6"/>
  <c r="L47" i="6"/>
  <c r="B445" i="6"/>
  <c r="A148" i="6"/>
  <c r="C327" i="6"/>
  <c r="H242" i="6"/>
  <c r="C245" i="6"/>
  <c r="F321" i="6"/>
  <c r="H470" i="6"/>
  <c r="F96" i="6"/>
  <c r="D55" i="6"/>
  <c r="B303" i="6"/>
  <c r="L202" i="6"/>
  <c r="D418" i="6"/>
  <c r="H360" i="6"/>
  <c r="B238" i="6"/>
  <c r="I288" i="6"/>
  <c r="F101" i="6"/>
  <c r="A425" i="6"/>
  <c r="C187" i="6"/>
  <c r="D237" i="6"/>
  <c r="H372" i="6"/>
  <c r="L97" i="6"/>
  <c r="B328" i="6"/>
  <c r="H434" i="6"/>
  <c r="J162" i="6"/>
  <c r="K332" i="6"/>
  <c r="I452" i="6"/>
  <c r="A302" i="6"/>
  <c r="J289" i="6"/>
  <c r="H120" i="6"/>
  <c r="I474" i="6"/>
  <c r="K469" i="6"/>
  <c r="C52" i="6"/>
  <c r="H381" i="6"/>
  <c r="J317" i="6"/>
  <c r="B352" i="6"/>
  <c r="I277" i="6"/>
  <c r="B195" i="6"/>
  <c r="J393" i="6"/>
  <c r="D392" i="6"/>
  <c r="B478" i="6"/>
  <c r="B211" i="6"/>
  <c r="C43" i="6"/>
  <c r="A287" i="6"/>
  <c r="J319" i="6"/>
  <c r="F217" i="6"/>
  <c r="K113" i="6"/>
  <c r="C381" i="6"/>
  <c r="F139" i="6"/>
  <c r="A177" i="6"/>
  <c r="C330" i="6"/>
  <c r="F239" i="6"/>
  <c r="L283" i="6"/>
  <c r="C318" i="6"/>
  <c r="H95" i="6"/>
  <c r="A87" i="6"/>
  <c r="J284" i="6"/>
  <c r="D238" i="6"/>
  <c r="K381" i="6"/>
  <c r="F343" i="6"/>
  <c r="D294" i="6"/>
  <c r="B298" i="6"/>
  <c r="K67" i="6"/>
  <c r="L434" i="6"/>
  <c r="D411" i="6"/>
  <c r="H278" i="6"/>
  <c r="D315" i="6"/>
  <c r="J221" i="6"/>
  <c r="B442" i="6"/>
  <c r="L89" i="6"/>
  <c r="C294" i="6"/>
  <c r="A279" i="6"/>
  <c r="I148" i="6"/>
  <c r="H128" i="6"/>
  <c r="A296" i="6"/>
  <c r="K229" i="6"/>
  <c r="D13" i="6"/>
  <c r="H386" i="6"/>
  <c r="L384" i="6"/>
  <c r="D198" i="6"/>
  <c r="H37" i="6"/>
  <c r="H24" i="6"/>
  <c r="K139" i="6"/>
  <c r="K397" i="6"/>
  <c r="F420" i="6"/>
  <c r="I24" i="6"/>
  <c r="L164" i="6"/>
  <c r="D276" i="6"/>
  <c r="C33" i="6"/>
  <c r="H143" i="6"/>
  <c r="I72" i="6"/>
  <c r="L328" i="6"/>
  <c r="K394" i="6"/>
  <c r="F351" i="6"/>
  <c r="D426" i="6"/>
  <c r="K465" i="6"/>
  <c r="I263" i="6"/>
  <c r="J314" i="6"/>
  <c r="H75" i="6"/>
  <c r="B89" i="6"/>
  <c r="L82" i="6"/>
  <c r="I352" i="6"/>
  <c r="L153" i="6"/>
  <c r="L64" i="6"/>
  <c r="J360" i="6"/>
  <c r="F311" i="6"/>
  <c r="F391" i="6"/>
  <c r="K331" i="6"/>
  <c r="J151" i="6"/>
  <c r="C418" i="6"/>
  <c r="D214" i="6"/>
  <c r="K414" i="6"/>
  <c r="L192" i="6"/>
  <c r="B163" i="6"/>
  <c r="C357" i="6"/>
  <c r="C126" i="6"/>
  <c r="K426" i="6"/>
  <c r="L105" i="6"/>
  <c r="A197" i="6"/>
  <c r="F44" i="6"/>
  <c r="H234" i="6"/>
  <c r="L430" i="6"/>
  <c r="I66" i="6"/>
  <c r="B86" i="6"/>
  <c r="K483" i="6"/>
  <c r="J344" i="6"/>
  <c r="A136" i="6"/>
  <c r="D196" i="6"/>
  <c r="H301" i="6"/>
  <c r="C466" i="6"/>
  <c r="D46" i="6"/>
  <c r="H472" i="6"/>
  <c r="B322" i="6"/>
  <c r="I387" i="6"/>
  <c r="H139" i="6"/>
  <c r="D313" i="6"/>
  <c r="C109" i="6"/>
  <c r="J426" i="6"/>
  <c r="A67" i="6"/>
  <c r="K119" i="6"/>
  <c r="F478" i="6"/>
  <c r="L65" i="6"/>
  <c r="B135" i="6"/>
  <c r="B248" i="6"/>
  <c r="F155" i="6"/>
  <c r="K133" i="6"/>
  <c r="D147" i="6"/>
  <c r="L306" i="6"/>
  <c r="L14" i="6"/>
  <c r="H417" i="6"/>
  <c r="I260" i="6"/>
  <c r="H344" i="6"/>
  <c r="K199" i="6"/>
  <c r="L77" i="6"/>
  <c r="F135" i="6"/>
  <c r="I285" i="6"/>
  <c r="K221" i="6"/>
  <c r="D217" i="6"/>
  <c r="B400" i="6"/>
  <c r="A228" i="6"/>
  <c r="J253" i="6"/>
  <c r="I479" i="6"/>
  <c r="H42" i="6"/>
  <c r="I67" i="6"/>
  <c r="J367" i="6"/>
  <c r="L458" i="6"/>
  <c r="C290" i="6"/>
  <c r="H426" i="6"/>
  <c r="J423" i="6"/>
  <c r="B402" i="6"/>
  <c r="L90" i="6"/>
  <c r="F284" i="6"/>
  <c r="C56" i="6"/>
  <c r="F120" i="6"/>
  <c r="I436" i="6"/>
  <c r="I223" i="6"/>
  <c r="L473" i="6"/>
  <c r="D285" i="6"/>
  <c r="K166" i="6"/>
  <c r="B197" i="6"/>
  <c r="A239" i="6"/>
  <c r="A289" i="6"/>
  <c r="K417" i="6"/>
  <c r="C435" i="6"/>
  <c r="H173" i="6"/>
  <c r="L299" i="6"/>
  <c r="I141" i="6"/>
  <c r="A418" i="6"/>
  <c r="L371" i="6"/>
  <c r="F464" i="6"/>
  <c r="K431" i="6"/>
  <c r="D367" i="6"/>
  <c r="K435" i="6"/>
  <c r="C166" i="6"/>
  <c r="D443" i="6"/>
  <c r="F143" i="6"/>
  <c r="H414" i="6"/>
  <c r="J432" i="6"/>
  <c r="B165" i="6"/>
  <c r="F125" i="6"/>
  <c r="K288" i="6"/>
  <c r="L288" i="6"/>
  <c r="K17" i="6"/>
  <c r="I109" i="6"/>
  <c r="F252" i="6"/>
  <c r="L166" i="6"/>
  <c r="A428" i="6"/>
  <c r="C54" i="6"/>
  <c r="L417" i="6"/>
  <c r="I199" i="6"/>
  <c r="F394" i="6"/>
  <c r="J477" i="6"/>
  <c r="H87" i="6"/>
  <c r="D215" i="6"/>
  <c r="H195" i="6"/>
  <c r="H26" i="6"/>
  <c r="D126" i="6"/>
  <c r="L78" i="6"/>
  <c r="F274" i="6"/>
  <c r="K306" i="6"/>
  <c r="J34" i="6"/>
  <c r="C479" i="6"/>
  <c r="H321" i="6"/>
  <c r="D374" i="6"/>
  <c r="B456" i="6"/>
  <c r="D389" i="6"/>
  <c r="L355" i="6"/>
  <c r="F355" i="6"/>
  <c r="I206" i="6"/>
  <c r="J357" i="6"/>
  <c r="D414" i="6"/>
  <c r="A92" i="6"/>
  <c r="F477" i="6"/>
  <c r="I78" i="6"/>
  <c r="D466" i="6"/>
  <c r="B373" i="6"/>
  <c r="C165" i="6"/>
  <c r="L408" i="6"/>
  <c r="J474" i="6"/>
  <c r="B355" i="6"/>
  <c r="J457" i="6"/>
  <c r="F91" i="6"/>
  <c r="F92" i="6"/>
  <c r="F342" i="6"/>
  <c r="D268" i="6"/>
  <c r="B5" i="6"/>
  <c r="B49" i="6"/>
  <c r="I482" i="6"/>
  <c r="K130" i="6"/>
  <c r="H474" i="6"/>
  <c r="D259" i="6"/>
  <c r="I255" i="6"/>
  <c r="L62" i="6"/>
  <c r="F81" i="6"/>
  <c r="K480" i="6"/>
  <c r="D398" i="6"/>
  <c r="D71" i="6"/>
  <c r="J293" i="6"/>
  <c r="H203" i="6"/>
  <c r="F444" i="6"/>
  <c r="H476" i="6"/>
  <c r="J469" i="6"/>
  <c r="B359" i="6"/>
  <c r="I315" i="6"/>
  <c r="J220" i="6"/>
  <c r="H88" i="6"/>
  <c r="C396" i="6"/>
  <c r="K405" i="6"/>
  <c r="I309" i="6"/>
  <c r="K375" i="6"/>
  <c r="H342" i="6"/>
  <c r="B454" i="6"/>
  <c r="I355" i="6"/>
  <c r="J271" i="6"/>
  <c r="H462" i="6"/>
  <c r="H235" i="6"/>
  <c r="C251" i="6"/>
  <c r="K336" i="6"/>
  <c r="I464" i="6"/>
  <c r="C134" i="6"/>
  <c r="K342" i="6"/>
  <c r="I228" i="6"/>
  <c r="F35" i="6"/>
  <c r="H485" i="6"/>
  <c r="K341" i="6"/>
  <c r="B227" i="6"/>
  <c r="H251" i="6"/>
  <c r="I241" i="6"/>
  <c r="I291" i="6"/>
  <c r="B144" i="6"/>
  <c r="D14" i="6"/>
  <c r="J376" i="6"/>
  <c r="C255" i="6"/>
  <c r="B418" i="6"/>
  <c r="F392" i="6"/>
  <c r="C128" i="6"/>
  <c r="J444" i="6"/>
  <c r="H67" i="6"/>
  <c r="B285" i="6"/>
  <c r="D27" i="6"/>
  <c r="L409" i="6"/>
  <c r="D407" i="6"/>
  <c r="I40" i="6"/>
  <c r="D263" i="6"/>
  <c r="J297" i="6"/>
  <c r="H363" i="6"/>
  <c r="D119" i="6"/>
  <c r="D282" i="6"/>
  <c r="D98" i="6"/>
  <c r="H56" i="6"/>
  <c r="H475" i="6"/>
  <c r="H131" i="6"/>
  <c r="A203" i="6"/>
  <c r="F88" i="6"/>
  <c r="L93" i="6"/>
  <c r="L452" i="6"/>
  <c r="J231" i="6"/>
  <c r="F230" i="6"/>
  <c r="F442" i="6"/>
  <c r="K380" i="6"/>
  <c r="L253" i="6"/>
  <c r="D462" i="6"/>
  <c r="F50" i="6"/>
  <c r="C464" i="6"/>
  <c r="F418" i="6"/>
  <c r="I486" i="6"/>
  <c r="C345" i="6"/>
  <c r="B184" i="6"/>
  <c r="L73" i="6"/>
  <c r="L141" i="6"/>
  <c r="L252" i="6"/>
  <c r="H8" i="6"/>
  <c r="F402" i="6"/>
  <c r="F223" i="6"/>
  <c r="I449" i="6"/>
  <c r="K344" i="6"/>
  <c r="L352" i="6"/>
  <c r="J362" i="6"/>
  <c r="A245" i="6"/>
  <c r="F248" i="6"/>
  <c r="J201" i="6"/>
  <c r="J69" i="6"/>
  <c r="H284" i="6"/>
  <c r="A270" i="6"/>
  <c r="J2" i="6"/>
  <c r="F454" i="6"/>
  <c r="J470" i="6"/>
  <c r="J310" i="6"/>
  <c r="A461" i="6"/>
  <c r="H467" i="6"/>
  <c r="L321" i="6"/>
  <c r="C470" i="6"/>
  <c r="J111" i="6"/>
  <c r="H428" i="6"/>
  <c r="C120" i="6"/>
  <c r="A93" i="6"/>
  <c r="I469" i="6"/>
  <c r="A7" i="6"/>
  <c r="F313" i="6"/>
  <c r="J108" i="6"/>
  <c r="H182" i="6"/>
  <c r="F322" i="6"/>
  <c r="C68" i="6"/>
  <c r="I448" i="6"/>
  <c r="C88" i="6"/>
  <c r="C7" i="6"/>
  <c r="A157" i="6"/>
  <c r="B46" i="6"/>
  <c r="C183" i="6"/>
  <c r="F67" i="6"/>
  <c r="I301" i="6"/>
  <c r="D225" i="6"/>
  <c r="A359" i="6"/>
  <c r="I304" i="6"/>
  <c r="C398" i="6"/>
  <c r="D323" i="6"/>
  <c r="J329" i="6"/>
  <c r="C122" i="6"/>
  <c r="L305" i="6"/>
  <c r="H333" i="6"/>
  <c r="J332" i="6"/>
  <c r="J334" i="6"/>
  <c r="F463" i="6"/>
  <c r="F314" i="6"/>
  <c r="B137" i="6"/>
  <c r="J102" i="6"/>
  <c r="I338" i="6"/>
  <c r="L346" i="6"/>
  <c r="H354" i="6"/>
  <c r="F405" i="6"/>
  <c r="I92" i="6"/>
  <c r="H482" i="6"/>
  <c r="C35" i="6"/>
  <c r="D453" i="6"/>
  <c r="A241" i="6"/>
  <c r="B6" i="6"/>
  <c r="F102" i="6"/>
  <c r="H337" i="6"/>
  <c r="J234" i="6"/>
  <c r="C407" i="6"/>
  <c r="L200" i="6"/>
  <c r="D486" i="6"/>
  <c r="F356" i="6"/>
  <c r="J340" i="6"/>
  <c r="L281" i="6"/>
  <c r="B102" i="6"/>
  <c r="L345" i="6"/>
  <c r="K468" i="6"/>
  <c r="D311" i="6"/>
  <c r="I134" i="6"/>
  <c r="C261" i="6"/>
  <c r="C358" i="6"/>
  <c r="C359" i="6"/>
  <c r="C373" i="6"/>
  <c r="I107" i="6"/>
  <c r="H443" i="6"/>
  <c r="D485" i="6"/>
  <c r="C457" i="6"/>
  <c r="I455" i="6"/>
  <c r="F470" i="6"/>
  <c r="B347" i="6"/>
  <c r="F312" i="6"/>
  <c r="C338" i="6"/>
  <c r="C238" i="6"/>
  <c r="J26" i="6"/>
  <c r="C222" i="6"/>
  <c r="D289" i="6"/>
  <c r="C341" i="6"/>
  <c r="L478" i="6"/>
  <c r="A223" i="6"/>
  <c r="B210" i="6"/>
  <c r="H390" i="6"/>
  <c r="K461" i="6"/>
  <c r="C352" i="6"/>
  <c r="L271" i="6"/>
  <c r="A234" i="6"/>
  <c r="D201" i="6"/>
  <c r="F220" i="6"/>
  <c r="A167" i="6"/>
  <c r="F271" i="6"/>
  <c r="J433" i="6"/>
  <c r="J404" i="6"/>
  <c r="K478" i="6"/>
  <c r="C155" i="6"/>
  <c r="F364" i="6"/>
  <c r="I473" i="6"/>
  <c r="D310" i="6"/>
  <c r="D270" i="6"/>
  <c r="C443" i="6"/>
  <c r="J383" i="6"/>
  <c r="B173" i="6"/>
  <c r="L243" i="6"/>
  <c r="F159" i="6"/>
  <c r="C24" i="6"/>
  <c r="J478" i="6"/>
  <c r="H477" i="6"/>
  <c r="F450" i="6"/>
  <c r="K434" i="6"/>
  <c r="K447" i="6"/>
  <c r="F395" i="6"/>
  <c r="A74" i="6"/>
  <c r="H72" i="6"/>
  <c r="D451" i="6"/>
  <c r="H346" i="6"/>
  <c r="I216" i="6"/>
  <c r="F453" i="6"/>
  <c r="I252" i="6"/>
  <c r="B169" i="6"/>
  <c r="J268" i="6"/>
  <c r="K386" i="6"/>
  <c r="K203" i="6"/>
  <c r="H91" i="6"/>
  <c r="B405" i="6"/>
  <c r="D332" i="6"/>
  <c r="F41" i="6"/>
  <c r="K223" i="6"/>
  <c r="D419" i="6"/>
  <c r="L98" i="6"/>
  <c r="A375" i="6"/>
  <c r="F290" i="6"/>
  <c r="H459" i="6"/>
  <c r="C376" i="6"/>
  <c r="H422" i="6"/>
  <c r="C236" i="6"/>
  <c r="J460" i="6"/>
  <c r="H191" i="6"/>
  <c r="L94" i="6"/>
  <c r="C283" i="6"/>
  <c r="A388" i="6"/>
  <c r="L341" i="6"/>
  <c r="F108" i="6"/>
  <c r="F137" i="6"/>
  <c r="H471" i="6"/>
  <c r="B70" i="6"/>
  <c r="D319" i="6"/>
  <c r="L382" i="6"/>
  <c r="C360" i="6"/>
  <c r="H436" i="6"/>
  <c r="I129" i="6"/>
  <c r="B3" i="6"/>
  <c r="B485" i="6"/>
  <c r="H196" i="6"/>
  <c r="J125" i="6"/>
  <c r="B312" i="6"/>
  <c r="A313" i="6"/>
  <c r="C71" i="6"/>
  <c r="H326" i="6"/>
  <c r="J195" i="6"/>
  <c r="J456" i="6"/>
  <c r="K41" i="6"/>
  <c r="H117" i="6"/>
  <c r="J62" i="6"/>
  <c r="I32" i="6"/>
  <c r="J7" i="6"/>
  <c r="H47" i="6"/>
  <c r="K390" i="6"/>
  <c r="D355" i="6"/>
  <c r="D2" i="6"/>
  <c r="I293" i="6"/>
  <c r="C372" i="6"/>
  <c r="D149" i="6"/>
  <c r="K66" i="6"/>
  <c r="F240" i="6"/>
  <c r="C130" i="6"/>
  <c r="L300" i="6"/>
  <c r="A431" i="6"/>
  <c r="D275" i="6"/>
  <c r="K392" i="6"/>
  <c r="B461" i="6"/>
  <c r="L81" i="6"/>
  <c r="K333" i="6"/>
  <c r="I439" i="6"/>
  <c r="L177" i="6"/>
  <c r="J411" i="6"/>
  <c r="C302" i="6"/>
  <c r="K68" i="6"/>
  <c r="H311" i="6"/>
  <c r="L389" i="6"/>
  <c r="K69" i="6"/>
  <c r="J434" i="6"/>
  <c r="B438" i="6"/>
  <c r="H408" i="6"/>
  <c r="D376" i="6"/>
  <c r="L95" i="6"/>
  <c r="H157" i="6"/>
  <c r="C220" i="6"/>
  <c r="D90" i="6"/>
  <c r="F173" i="6"/>
  <c r="A484" i="6"/>
  <c r="J217" i="6"/>
  <c r="H118" i="6"/>
  <c r="C91" i="6"/>
  <c r="I406" i="6"/>
  <c r="J121" i="6"/>
  <c r="K137" i="6"/>
  <c r="L22" i="6"/>
  <c r="C67" i="6"/>
  <c r="H430" i="6"/>
  <c r="D187" i="6"/>
  <c r="J379" i="6"/>
  <c r="H449" i="6"/>
  <c r="D134" i="6"/>
  <c r="K340" i="6"/>
  <c r="K126" i="6"/>
  <c r="B375" i="6"/>
  <c r="F90" i="6"/>
  <c r="J4" i="6"/>
  <c r="A297" i="6"/>
  <c r="H115" i="6"/>
  <c r="I248" i="6"/>
  <c r="H155" i="6"/>
  <c r="F467" i="6"/>
  <c r="H275" i="6"/>
  <c r="F435" i="6"/>
  <c r="L155" i="6"/>
  <c r="K176" i="6"/>
  <c r="L308" i="6"/>
  <c r="L323" i="6"/>
  <c r="B172" i="6"/>
  <c r="I422" i="6"/>
  <c r="B361" i="6"/>
  <c r="C14" i="6"/>
  <c r="J264" i="6"/>
  <c r="K194" i="6"/>
  <c r="D260" i="6"/>
  <c r="J188" i="6"/>
  <c r="B15" i="6"/>
  <c r="J152" i="6"/>
  <c r="A347" i="6"/>
  <c r="A66" i="6"/>
  <c r="H254" i="6"/>
  <c r="F298" i="6"/>
  <c r="D65" i="6"/>
  <c r="L218" i="6"/>
  <c r="B432" i="6"/>
  <c r="I33" i="6"/>
  <c r="D33" i="6"/>
  <c r="B272" i="6"/>
  <c r="C135" i="6"/>
  <c r="F388" i="6"/>
  <c r="I314" i="6"/>
  <c r="I337" i="6"/>
  <c r="A111" i="6"/>
  <c r="B246" i="6"/>
  <c r="C427" i="6"/>
  <c r="J14" i="6"/>
  <c r="B477" i="6"/>
  <c r="F70" i="6"/>
  <c r="A118" i="6"/>
  <c r="I5" i="6"/>
  <c r="K259" i="6"/>
  <c r="I28" i="6"/>
  <c r="J109" i="6"/>
  <c r="A413" i="6"/>
  <c r="J43" i="6"/>
  <c r="F318" i="6"/>
  <c r="A53" i="6"/>
  <c r="J58" i="6"/>
  <c r="J408" i="6"/>
  <c r="K88" i="6"/>
  <c r="C282" i="6"/>
  <c r="I65" i="6"/>
  <c r="C25" i="6"/>
  <c r="B16" i="6"/>
  <c r="H9" i="6"/>
  <c r="J342" i="6"/>
  <c r="L326" i="6"/>
  <c r="F310" i="6"/>
  <c r="A2" i="6"/>
  <c r="D213" i="6"/>
  <c r="K213" i="6"/>
  <c r="I7" i="6"/>
  <c r="K50" i="6"/>
  <c r="H54" i="6"/>
  <c r="B319" i="6"/>
  <c r="J419" i="6"/>
  <c r="D357" i="6"/>
  <c r="D343" i="6"/>
  <c r="F109" i="6"/>
  <c r="B62" i="6"/>
  <c r="F179" i="6"/>
  <c r="D345" i="6"/>
  <c r="H5" i="6"/>
  <c r="F238" i="6"/>
  <c r="D395" i="6"/>
  <c r="K145" i="6"/>
  <c r="H111" i="6"/>
  <c r="L402" i="6"/>
  <c r="A122" i="6"/>
  <c r="F86" i="6"/>
  <c r="J352" i="6"/>
  <c r="A328" i="6"/>
  <c r="L37" i="6"/>
  <c r="D154" i="6"/>
  <c r="B207" i="6"/>
  <c r="B9" i="6"/>
  <c r="D445" i="6"/>
  <c r="B157" i="6"/>
  <c r="B180" i="6"/>
  <c r="I201" i="6"/>
  <c r="J176" i="6"/>
  <c r="L208" i="6"/>
  <c r="A102" i="6"/>
  <c r="I437" i="6"/>
  <c r="B334" i="6"/>
  <c r="C240" i="6"/>
  <c r="L378" i="6"/>
  <c r="F195" i="6"/>
  <c r="F346" i="6"/>
  <c r="C118" i="6"/>
  <c r="D63" i="6"/>
  <c r="D246" i="6"/>
  <c r="L85" i="6"/>
  <c r="L450" i="6"/>
  <c r="L33" i="6"/>
  <c r="B370" i="6"/>
  <c r="J429" i="6"/>
  <c r="D252" i="6"/>
  <c r="H376" i="6"/>
  <c r="H382" i="6"/>
  <c r="H121" i="6"/>
  <c r="B93" i="6"/>
  <c r="F473" i="6"/>
  <c r="C189" i="6"/>
  <c r="F54" i="6"/>
  <c r="H285" i="6"/>
  <c r="K446" i="6"/>
  <c r="B162" i="6"/>
  <c r="C49" i="6"/>
  <c r="A310" i="6"/>
  <c r="J473" i="6"/>
  <c r="H123" i="6"/>
  <c r="L362" i="6"/>
  <c r="J56" i="6"/>
  <c r="B293" i="6"/>
  <c r="L139" i="6"/>
  <c r="C414" i="6"/>
  <c r="C403" i="6"/>
  <c r="C361" i="6"/>
  <c r="L463" i="6"/>
  <c r="C226" i="6"/>
  <c r="H28" i="6"/>
  <c r="H319" i="6"/>
  <c r="F80" i="6"/>
  <c r="B127" i="6"/>
  <c r="F377" i="6"/>
  <c r="F2" i="6"/>
  <c r="K263" i="6"/>
  <c r="D352" i="6"/>
  <c r="A250" i="6"/>
  <c r="C75" i="6"/>
  <c r="B101" i="6"/>
  <c r="C185" i="6"/>
  <c r="D185" i="6"/>
  <c r="B264" i="6"/>
  <c r="L336" i="6"/>
  <c r="L293" i="6"/>
  <c r="F302" i="6"/>
  <c r="F269" i="6"/>
  <c r="C101" i="6"/>
  <c r="F16" i="6"/>
  <c r="A32" i="6"/>
  <c r="C227" i="6"/>
  <c r="L222" i="6"/>
  <c r="C370" i="6"/>
  <c r="C400" i="6"/>
  <c r="A476" i="6"/>
  <c r="C246" i="6"/>
  <c r="C108" i="6"/>
  <c r="H388" i="6"/>
  <c r="K196" i="6"/>
  <c r="K181" i="6"/>
  <c r="D417" i="6"/>
  <c r="K367" i="6"/>
  <c r="B209" i="6"/>
  <c r="B203" i="6"/>
  <c r="I403" i="6"/>
  <c r="H224" i="6"/>
  <c r="K124" i="6"/>
  <c r="K271" i="6"/>
  <c r="H380" i="6"/>
  <c r="I343" i="6"/>
  <c r="C272" i="6"/>
  <c r="L169" i="6"/>
  <c r="B224" i="6"/>
  <c r="D262" i="6"/>
  <c r="C218" i="6"/>
  <c r="J45" i="6"/>
  <c r="K131" i="6"/>
  <c r="C413" i="6"/>
  <c r="L148" i="6"/>
  <c r="I222" i="6"/>
  <c r="D145" i="6"/>
  <c r="A83" i="6"/>
  <c r="A390" i="6"/>
  <c r="L379" i="6"/>
  <c r="A404" i="6"/>
  <c r="B64" i="6"/>
  <c r="A292" i="6"/>
  <c r="B34" i="6"/>
  <c r="B178" i="6"/>
  <c r="L40" i="6"/>
  <c r="C184" i="6"/>
  <c r="D180" i="6"/>
  <c r="B2" i="6"/>
  <c r="I409" i="6"/>
  <c r="D6" i="6"/>
  <c r="A295" i="6"/>
  <c r="B97" i="6"/>
  <c r="I29" i="6"/>
  <c r="K37" i="6"/>
  <c r="J345" i="6"/>
  <c r="K404" i="6"/>
  <c r="L46" i="6"/>
  <c r="C36" i="6"/>
  <c r="K31" i="6"/>
  <c r="F178" i="6"/>
  <c r="L143" i="6"/>
  <c r="I200" i="6"/>
  <c r="H297" i="6"/>
  <c r="C78" i="6"/>
  <c r="B424" i="6"/>
  <c r="C476" i="6"/>
  <c r="B351" i="6"/>
  <c r="B240" i="6"/>
  <c r="H371" i="6"/>
  <c r="D47" i="6"/>
  <c r="K477" i="6"/>
  <c r="F309" i="6"/>
  <c r="L29" i="6"/>
  <c r="C233" i="6"/>
  <c r="D79" i="6"/>
  <c r="A398" i="6"/>
  <c r="L365" i="6"/>
  <c r="I192" i="6"/>
  <c r="K193" i="6"/>
  <c r="H446" i="6"/>
  <c r="A285" i="6"/>
  <c r="C209" i="6"/>
  <c r="K157" i="6"/>
  <c r="K161" i="6"/>
  <c r="K303" i="6"/>
  <c r="H30" i="6"/>
  <c r="B374" i="6"/>
  <c r="B294" i="6"/>
  <c r="K481" i="6"/>
  <c r="I194" i="6"/>
  <c r="J389" i="6"/>
  <c r="D184" i="6"/>
  <c r="A54" i="6"/>
  <c r="K77" i="6"/>
  <c r="B69" i="6"/>
  <c r="H202" i="6"/>
  <c r="H339" i="6"/>
  <c r="I186" i="6"/>
  <c r="A182" i="6"/>
  <c r="K328" i="6"/>
  <c r="J113" i="6"/>
  <c r="H464" i="6"/>
  <c r="A327" i="6"/>
  <c r="A435" i="6"/>
  <c r="F306" i="6"/>
  <c r="D349" i="6"/>
  <c r="C149" i="6"/>
  <c r="H205" i="6"/>
  <c r="D193" i="6"/>
  <c r="B377" i="6"/>
  <c r="J133" i="6"/>
  <c r="F63" i="6"/>
  <c r="H411" i="6"/>
  <c r="H454" i="6"/>
  <c r="C350" i="6"/>
  <c r="F22" i="6"/>
  <c r="B10" i="6"/>
  <c r="A85" i="6"/>
  <c r="A65" i="6"/>
  <c r="I467" i="6"/>
  <c r="L470" i="6"/>
  <c r="H369" i="6"/>
  <c r="B235" i="6"/>
  <c r="J286" i="6"/>
  <c r="D269" i="6"/>
  <c r="B278" i="6"/>
  <c r="A402" i="6"/>
  <c r="K388" i="6"/>
  <c r="I405" i="6"/>
  <c r="A119" i="6"/>
  <c r="L320" i="6"/>
  <c r="A415" i="6"/>
  <c r="K208" i="6"/>
  <c r="A261" i="6"/>
  <c r="B342" i="6"/>
  <c r="K167" i="6"/>
  <c r="K419" i="6"/>
  <c r="H222" i="6"/>
  <c r="I210" i="6"/>
  <c r="A231" i="6"/>
  <c r="L20" i="6"/>
  <c r="K250" i="6"/>
  <c r="J107" i="6"/>
  <c r="H43" i="6"/>
  <c r="L163" i="6"/>
  <c r="H228" i="6"/>
  <c r="K297" i="6"/>
  <c r="D163" i="6"/>
  <c r="F297" i="6"/>
  <c r="J454" i="6"/>
  <c r="J213" i="6"/>
  <c r="C420" i="6"/>
  <c r="A175" i="6"/>
  <c r="I361" i="6"/>
  <c r="B362" i="6"/>
  <c r="D249" i="6"/>
  <c r="F85" i="6"/>
  <c r="A114" i="6"/>
  <c r="J333" i="6"/>
  <c r="L370" i="6"/>
  <c r="J210" i="6"/>
  <c r="A39" i="6"/>
  <c r="D415" i="6"/>
  <c r="K350" i="6"/>
  <c r="J365" i="6"/>
  <c r="F95" i="6"/>
  <c r="J350" i="6"/>
  <c r="C280" i="6"/>
  <c r="I239" i="6"/>
  <c r="J363" i="6"/>
  <c r="L140" i="6"/>
  <c r="K141" i="6"/>
  <c r="A152" i="6"/>
  <c r="F393" i="6"/>
  <c r="A481" i="6"/>
  <c r="K216" i="6"/>
  <c r="H79" i="6"/>
  <c r="D460" i="6"/>
  <c r="I43" i="6"/>
  <c r="F263" i="6"/>
  <c r="J280" i="6"/>
  <c r="I424" i="6"/>
  <c r="L168" i="6"/>
  <c r="K323" i="6"/>
  <c r="J347" i="6"/>
  <c r="C329" i="6"/>
  <c r="J414" i="6"/>
  <c r="B291" i="6"/>
  <c r="L423" i="6"/>
  <c r="H361" i="6"/>
  <c r="I94" i="6"/>
  <c r="A377" i="6"/>
  <c r="F260" i="6"/>
  <c r="D439" i="6"/>
  <c r="A391" i="6"/>
  <c r="B449" i="6"/>
  <c r="A142" i="6"/>
  <c r="A95" i="6"/>
  <c r="C482" i="6"/>
  <c r="F43" i="6"/>
  <c r="L158" i="6"/>
  <c r="C204" i="6"/>
  <c r="C125" i="6"/>
  <c r="A473" i="6"/>
  <c r="L429" i="6"/>
  <c r="A113" i="6"/>
  <c r="L469" i="6"/>
  <c r="L278" i="6"/>
  <c r="C243" i="6"/>
  <c r="K361" i="6"/>
  <c r="K150" i="6"/>
  <c r="K142" i="6"/>
  <c r="J225" i="6"/>
  <c r="B475" i="6"/>
  <c r="J156" i="6"/>
  <c r="B148" i="6"/>
  <c r="H461" i="6"/>
  <c r="H283" i="6"/>
  <c r="K105" i="6"/>
  <c r="L451" i="6"/>
  <c r="I456" i="6"/>
  <c r="J252" i="6"/>
  <c r="F11" i="6"/>
  <c r="I60" i="6"/>
  <c r="A173" i="6"/>
  <c r="J481" i="6"/>
  <c r="K136" i="6"/>
  <c r="C481" i="6"/>
  <c r="J59" i="6"/>
  <c r="I370" i="6"/>
  <c r="B469" i="6"/>
  <c r="I121" i="6"/>
  <c r="L114" i="6"/>
  <c r="B98" i="6"/>
  <c r="J372" i="6"/>
  <c r="D228" i="6"/>
  <c r="L366" i="6"/>
  <c r="D88" i="6"/>
  <c r="F184" i="6"/>
  <c r="J89" i="6"/>
  <c r="I376" i="6"/>
  <c r="C74" i="6"/>
  <c r="C174" i="6"/>
  <c r="F34" i="6"/>
  <c r="J442" i="6"/>
  <c r="L468" i="6"/>
  <c r="J94" i="6"/>
  <c r="A57" i="6"/>
  <c r="C37" i="6"/>
  <c r="C289" i="6"/>
  <c r="F117" i="6"/>
  <c r="H350" i="6"/>
  <c r="K330" i="6"/>
  <c r="I470" i="6"/>
  <c r="J468" i="6"/>
  <c r="J189" i="6"/>
  <c r="D117" i="6"/>
  <c r="A281" i="6"/>
  <c r="F246" i="6"/>
  <c r="I348" i="6"/>
  <c r="D72" i="6"/>
  <c r="A193" i="6"/>
  <c r="H271" i="6"/>
  <c r="L111" i="6"/>
  <c r="D372" i="6"/>
  <c r="L228" i="6"/>
  <c r="I363" i="6"/>
  <c r="I189" i="6"/>
  <c r="I305" i="6"/>
  <c r="F204" i="6"/>
  <c r="C263" i="6"/>
  <c r="B387" i="6"/>
  <c r="H352" i="6"/>
  <c r="L337" i="6"/>
  <c r="F466" i="6"/>
  <c r="I244" i="6"/>
  <c r="H194" i="6"/>
  <c r="I461" i="6"/>
  <c r="A392" i="6"/>
  <c r="K76" i="6"/>
  <c r="H332" i="6"/>
  <c r="H479" i="6"/>
  <c r="B196" i="6"/>
  <c r="F374" i="6"/>
  <c r="L297" i="6"/>
  <c r="A195" i="6"/>
  <c r="C182" i="6"/>
  <c r="C11" i="6"/>
  <c r="K291" i="6"/>
  <c r="L272" i="6"/>
  <c r="D467" i="6"/>
  <c r="D23" i="6"/>
  <c r="J126" i="6"/>
  <c r="H52" i="6"/>
  <c r="L273" i="6"/>
  <c r="D404" i="6"/>
  <c r="D440" i="6"/>
  <c r="H280" i="6"/>
  <c r="F369" i="6"/>
  <c r="J28" i="6"/>
  <c r="H27" i="6"/>
  <c r="A137" i="6"/>
  <c r="I369" i="6"/>
  <c r="K318" i="6"/>
  <c r="K305" i="6"/>
  <c r="L150" i="6"/>
  <c r="F13" i="6"/>
  <c r="A127" i="6"/>
  <c r="L86" i="6"/>
  <c r="J130" i="6"/>
  <c r="J60" i="6"/>
  <c r="L274" i="6"/>
  <c r="A368" i="6"/>
  <c r="I34" i="6"/>
  <c r="L162" i="6"/>
  <c r="I100" i="6"/>
  <c r="L460" i="6"/>
  <c r="L372" i="6"/>
  <c r="F175" i="6"/>
  <c r="F214" i="6"/>
  <c r="B333" i="6"/>
  <c r="K479" i="6"/>
  <c r="C431" i="6"/>
  <c r="F148" i="6"/>
  <c r="D434" i="6"/>
  <c r="B364" i="6"/>
  <c r="F218" i="6"/>
  <c r="F39" i="6"/>
  <c r="L165" i="6"/>
  <c r="K363" i="6"/>
  <c r="F47" i="6"/>
  <c r="J150" i="6"/>
  <c r="L422" i="6"/>
  <c r="L179" i="6"/>
  <c r="D447" i="6"/>
  <c r="H31" i="6"/>
  <c r="D116" i="6"/>
  <c r="F331" i="6"/>
  <c r="F177" i="6"/>
  <c r="I284" i="6"/>
  <c r="B380" i="6"/>
  <c r="D81" i="6"/>
  <c r="I428" i="6"/>
  <c r="J194" i="6"/>
  <c r="J230" i="6"/>
  <c r="L289" i="6"/>
  <c r="I318" i="6"/>
  <c r="K371" i="6"/>
  <c r="L360" i="6"/>
  <c r="C200" i="6"/>
  <c r="J312" i="6"/>
  <c r="F301" i="6"/>
  <c r="C89" i="6"/>
  <c r="C143" i="6"/>
  <c r="I313" i="6"/>
  <c r="I20" i="6"/>
  <c r="K101" i="6"/>
  <c r="D424" i="6"/>
  <c r="D303" i="6"/>
  <c r="F186" i="6"/>
  <c r="D205" i="6"/>
  <c r="K389" i="6"/>
  <c r="H149" i="6"/>
  <c r="D120" i="6"/>
  <c r="K117" i="6"/>
  <c r="A82" i="6"/>
  <c r="D96" i="6"/>
  <c r="C57" i="6"/>
  <c r="B55" i="6"/>
  <c r="I418" i="6"/>
  <c r="B244" i="6"/>
  <c r="K15" i="6"/>
  <c r="C127" i="6"/>
  <c r="A353" i="6"/>
  <c r="J254" i="6"/>
  <c r="I411" i="6"/>
  <c r="A34" i="6"/>
  <c r="C153" i="6"/>
  <c r="C387" i="6"/>
  <c r="J11" i="6"/>
  <c r="I233" i="6"/>
  <c r="C173" i="6"/>
  <c r="D164" i="6"/>
  <c r="D296" i="6"/>
  <c r="C317" i="6"/>
  <c r="C114" i="6"/>
  <c r="H455" i="6"/>
  <c r="C46" i="6"/>
  <c r="C257" i="6"/>
  <c r="J281" i="6"/>
  <c r="C201" i="6"/>
  <c r="I287" i="6"/>
  <c r="K402" i="6"/>
  <c r="J233" i="6"/>
  <c r="K275" i="6"/>
  <c r="C191" i="6"/>
  <c r="L193" i="6"/>
  <c r="F165" i="6"/>
  <c r="B372" i="6"/>
  <c r="C119" i="6"/>
  <c r="H198" i="6"/>
  <c r="K144" i="6"/>
  <c r="C113" i="6"/>
  <c r="J308" i="6"/>
  <c r="I381" i="6"/>
  <c r="I178" i="6"/>
  <c r="B316" i="6"/>
  <c r="I379" i="6"/>
  <c r="F357" i="6"/>
  <c r="J303" i="6"/>
  <c r="C55" i="6"/>
  <c r="L276" i="6"/>
  <c r="D130" i="6"/>
  <c r="H80" i="6"/>
  <c r="H84" i="6"/>
  <c r="I154" i="6"/>
  <c r="K74" i="6"/>
  <c r="I299" i="6"/>
  <c r="J181" i="6"/>
  <c r="I8" i="6"/>
  <c r="C133" i="6"/>
  <c r="B143" i="6"/>
  <c r="C452" i="6"/>
  <c r="L115" i="6"/>
  <c r="L36" i="6"/>
  <c r="H51" i="6"/>
  <c r="C237" i="6"/>
  <c r="D258" i="6"/>
  <c r="L474" i="6"/>
  <c r="L245" i="6"/>
  <c r="I339" i="6"/>
  <c r="A190" i="6"/>
  <c r="J128" i="6"/>
  <c r="H177" i="6"/>
  <c r="I331" i="6"/>
  <c r="A161" i="6"/>
  <c r="D59" i="6"/>
  <c r="J241" i="6"/>
  <c r="A449" i="6"/>
  <c r="A19" i="6"/>
  <c r="J140" i="6"/>
  <c r="I408" i="6"/>
  <c r="A20" i="6"/>
  <c r="F326" i="6"/>
  <c r="B152" i="6"/>
  <c r="L171" i="6"/>
  <c r="K316" i="6"/>
  <c r="H189" i="6"/>
  <c r="I170" i="6"/>
  <c r="D429" i="6"/>
  <c r="L44" i="6"/>
  <c r="F131" i="6"/>
  <c r="B41" i="6"/>
  <c r="K212" i="6"/>
  <c r="J461" i="6"/>
  <c r="L92" i="6"/>
  <c r="D29" i="6"/>
  <c r="C362" i="6"/>
  <c r="C296" i="6"/>
  <c r="H367" i="6"/>
  <c r="D76" i="6"/>
  <c r="L91" i="6"/>
  <c r="B149" i="6"/>
  <c r="C248" i="6"/>
  <c r="L201" i="6"/>
  <c r="K160" i="6"/>
  <c r="K61" i="6"/>
  <c r="D32" i="6"/>
  <c r="A480" i="6"/>
  <c r="C141" i="6"/>
  <c r="C8" i="6"/>
  <c r="B29" i="6"/>
  <c r="I19" i="6"/>
  <c r="J68" i="6"/>
  <c r="H335" i="6"/>
  <c r="B92" i="6"/>
  <c r="F99" i="6"/>
  <c r="J298" i="6"/>
  <c r="B307" i="6"/>
  <c r="D4" i="6"/>
  <c r="I61" i="6"/>
  <c r="A43" i="6"/>
  <c r="I97" i="6"/>
  <c r="C5" i="6"/>
  <c r="A169" i="6"/>
  <c r="J40" i="6"/>
  <c r="A132" i="6"/>
  <c r="H166" i="6"/>
  <c r="H216" i="6"/>
  <c r="H100" i="6"/>
  <c r="H12" i="6"/>
  <c r="K267" i="6"/>
  <c r="I105" i="6"/>
  <c r="J466" i="6"/>
  <c r="D340" i="6"/>
  <c r="A336" i="6"/>
  <c r="A437" i="6"/>
  <c r="K231" i="6"/>
  <c r="B67" i="6"/>
  <c r="B161" i="6"/>
  <c r="C145" i="6"/>
  <c r="L43" i="6"/>
  <c r="F65" i="6"/>
  <c r="I371" i="6"/>
  <c r="I30" i="6"/>
  <c r="L19" i="6"/>
  <c r="J239" i="6"/>
  <c r="H320" i="6"/>
  <c r="H63" i="6"/>
  <c r="H329" i="6"/>
  <c r="D11" i="6"/>
  <c r="D364" i="6"/>
  <c r="I71" i="6"/>
  <c r="J437" i="6"/>
  <c r="L107" i="6"/>
  <c r="B473" i="6"/>
  <c r="H77" i="6"/>
  <c r="F183" i="6"/>
  <c r="I374" i="6"/>
  <c r="L124" i="6"/>
  <c r="K249" i="6"/>
  <c r="B76" i="6"/>
  <c r="B325" i="6"/>
  <c r="D248" i="6"/>
  <c r="D299" i="6"/>
  <c r="K314" i="6"/>
  <c r="I240" i="6"/>
  <c r="C167" i="6"/>
  <c r="D385" i="6"/>
  <c r="A329" i="6"/>
  <c r="B471" i="6"/>
  <c r="B52" i="6"/>
  <c r="L259" i="6"/>
  <c r="J359" i="6"/>
  <c r="C446" i="6"/>
  <c r="K122" i="6"/>
  <c r="H341" i="6"/>
  <c r="H114" i="6"/>
  <c r="C99" i="6"/>
  <c r="F182" i="6"/>
  <c r="B257" i="6"/>
  <c r="K485" i="6"/>
  <c r="I325" i="6"/>
  <c r="J288" i="6"/>
  <c r="F279" i="6"/>
  <c r="H34" i="6"/>
  <c r="D109" i="6"/>
  <c r="I157" i="6"/>
  <c r="L254" i="6"/>
  <c r="C42" i="6"/>
  <c r="H176" i="6"/>
  <c r="C110" i="6"/>
  <c r="J306" i="6"/>
  <c r="I209" i="6"/>
  <c r="J216" i="6"/>
  <c r="F344" i="6"/>
  <c r="A333" i="6"/>
  <c r="I174" i="6"/>
  <c r="F354" i="6"/>
  <c r="J79" i="6"/>
  <c r="F134" i="6"/>
  <c r="D344" i="6"/>
  <c r="K457" i="6"/>
  <c r="B283" i="6"/>
  <c r="B147" i="6"/>
  <c r="C260" i="6"/>
  <c r="K24" i="6"/>
  <c r="I205" i="6"/>
  <c r="J377" i="6"/>
  <c r="A4" i="6"/>
  <c r="C154" i="6"/>
  <c r="C58" i="6"/>
  <c r="H291" i="6"/>
  <c r="L225" i="6"/>
  <c r="A10" i="6"/>
  <c r="D85" i="6"/>
  <c r="C45" i="6"/>
  <c r="J346" i="6"/>
  <c r="F221" i="6"/>
  <c r="C30" i="6"/>
  <c r="H421" i="6"/>
  <c r="B23" i="6"/>
  <c r="I353" i="6"/>
  <c r="J453" i="6"/>
  <c r="H48" i="6"/>
  <c r="C285" i="6"/>
  <c r="J160" i="6"/>
  <c r="A397" i="6"/>
  <c r="C419" i="6"/>
  <c r="J463" i="6"/>
  <c r="D292" i="6"/>
  <c r="B138" i="6"/>
  <c r="I259" i="6"/>
  <c r="H407" i="6"/>
  <c r="C437" i="6"/>
  <c r="C451" i="6"/>
  <c r="K312" i="6"/>
  <c r="H240" i="6"/>
  <c r="K353" i="6"/>
  <c r="H433" i="6"/>
  <c r="C124" i="6"/>
  <c r="L310" i="6"/>
  <c r="K169" i="6"/>
  <c r="C180" i="6"/>
  <c r="K376" i="6"/>
  <c r="K393" i="6"/>
  <c r="L188" i="6"/>
  <c r="D334" i="6"/>
  <c r="D207" i="6"/>
  <c r="H420" i="6"/>
  <c r="F115" i="6"/>
  <c r="A268" i="6"/>
  <c r="H331" i="6"/>
  <c r="K387" i="6"/>
  <c r="B128" i="6"/>
  <c r="F189" i="6"/>
  <c r="I175" i="6"/>
  <c r="J96" i="6"/>
  <c r="H375" i="6"/>
  <c r="I462" i="6"/>
  <c r="H104" i="6"/>
  <c r="L431" i="6"/>
  <c r="A52" i="6"/>
  <c r="J304" i="6"/>
  <c r="H200" i="6"/>
  <c r="H172" i="6"/>
  <c r="I152" i="6"/>
  <c r="C197" i="6"/>
  <c r="H325" i="6"/>
  <c r="J313" i="6"/>
  <c r="J169" i="6"/>
  <c r="F127" i="6"/>
  <c r="C301" i="6"/>
  <c r="H356" i="6"/>
  <c r="A365" i="6"/>
  <c r="A12" i="6"/>
  <c r="A50" i="6"/>
  <c r="B395" i="6"/>
  <c r="C331" i="6"/>
  <c r="L236" i="6"/>
  <c r="J39" i="6"/>
  <c r="K32" i="6"/>
  <c r="K155" i="6"/>
  <c r="D73" i="6"/>
  <c r="C193" i="6"/>
  <c r="I267" i="6"/>
  <c r="I286" i="6"/>
  <c r="L421" i="6"/>
  <c r="B111" i="6"/>
  <c r="J441" i="6"/>
  <c r="J353" i="6"/>
  <c r="H261" i="6"/>
  <c r="I463" i="6"/>
  <c r="J8" i="6"/>
  <c r="L133" i="6"/>
  <c r="B274" i="6"/>
  <c r="D379" i="6"/>
  <c r="F345" i="6"/>
  <c r="K246" i="6"/>
  <c r="L332" i="6"/>
  <c r="B25" i="6"/>
  <c r="I150" i="6"/>
  <c r="H258" i="6"/>
  <c r="K326" i="6"/>
  <c r="A444" i="6"/>
  <c r="K4" i="6"/>
  <c r="H3" i="6"/>
  <c r="J91" i="6"/>
  <c r="A338" i="6"/>
  <c r="K283" i="6"/>
  <c r="B254" i="6"/>
  <c r="L198" i="6"/>
  <c r="K151" i="6"/>
  <c r="I365" i="6"/>
  <c r="J17" i="6"/>
  <c r="A460" i="6"/>
  <c r="K374" i="6"/>
  <c r="A40" i="6"/>
  <c r="I465" i="6"/>
  <c r="C98" i="6"/>
  <c r="D435" i="6"/>
  <c r="H308" i="6"/>
  <c r="B451" i="6"/>
  <c r="L361" i="6"/>
  <c r="F433" i="6"/>
  <c r="I266" i="6"/>
  <c r="C111" i="6"/>
  <c r="I167" i="6"/>
  <c r="I3" i="6"/>
  <c r="I27" i="6"/>
  <c r="K62" i="6"/>
  <c r="K170" i="6"/>
  <c r="C271" i="6"/>
  <c r="B223" i="6"/>
  <c r="K304" i="6"/>
  <c r="C34" i="6"/>
  <c r="F412" i="6"/>
  <c r="C241" i="6"/>
  <c r="F46" i="6"/>
  <c r="A325" i="6"/>
  <c r="L419" i="6"/>
  <c r="L128" i="6"/>
  <c r="J179" i="6"/>
  <c r="A280" i="6"/>
  <c r="H220" i="6"/>
  <c r="D436" i="6"/>
  <c r="K287" i="6"/>
  <c r="F416" i="6"/>
  <c r="D36" i="6"/>
  <c r="F409" i="6"/>
  <c r="D307" i="6"/>
  <c r="K14" i="6"/>
  <c r="J323" i="6"/>
  <c r="K188" i="6"/>
  <c r="F449" i="6"/>
  <c r="J207" i="6"/>
  <c r="J485" i="6"/>
  <c r="D99" i="6"/>
  <c r="F243" i="6"/>
  <c r="K292" i="6"/>
  <c r="D250" i="6"/>
  <c r="F73" i="6"/>
  <c r="A31" i="6"/>
  <c r="F113" i="6"/>
  <c r="I149" i="6"/>
  <c r="C221" i="6"/>
  <c r="H343" i="6"/>
  <c r="H405" i="6"/>
  <c r="J259" i="6"/>
  <c r="J77" i="6"/>
  <c r="K56" i="6"/>
  <c r="C161" i="6"/>
  <c r="D177" i="6"/>
  <c r="J305" i="6"/>
  <c r="I153" i="6"/>
  <c r="I460" i="6"/>
  <c r="F439" i="6"/>
  <c r="A51" i="6"/>
  <c r="B126" i="6"/>
  <c r="L314" i="6"/>
  <c r="A134" i="6"/>
  <c r="F229" i="6"/>
  <c r="L304" i="6"/>
  <c r="D183" i="6"/>
  <c r="B297" i="6"/>
  <c r="D178" i="6"/>
  <c r="L239" i="6"/>
  <c r="F460" i="6"/>
  <c r="H357" i="6"/>
  <c r="L285" i="6"/>
  <c r="D221" i="6"/>
  <c r="C286" i="6"/>
  <c r="F288" i="6"/>
  <c r="B439" i="6"/>
  <c r="A339" i="6"/>
  <c r="I367" i="6"/>
  <c r="I322" i="6"/>
  <c r="I290" i="6"/>
  <c r="H452" i="6"/>
  <c r="A233" i="6"/>
  <c r="H145" i="6"/>
  <c r="C270" i="6"/>
  <c r="C242" i="6"/>
  <c r="H466" i="6"/>
  <c r="L21" i="6"/>
  <c r="K321" i="6"/>
  <c r="A361" i="6"/>
  <c r="C199" i="6"/>
  <c r="A400" i="6"/>
  <c r="K54" i="6"/>
  <c r="D52" i="6"/>
  <c r="L151" i="6"/>
  <c r="J135" i="6"/>
  <c r="J37" i="6"/>
  <c r="K49" i="6"/>
  <c r="J83" i="6"/>
  <c r="H253" i="6"/>
  <c r="B314" i="6"/>
  <c r="H22" i="6"/>
  <c r="A97" i="6"/>
  <c r="F12" i="6"/>
  <c r="H132" i="6"/>
  <c r="D472" i="6"/>
  <c r="J369" i="6"/>
  <c r="F132" i="6"/>
  <c r="D391" i="6"/>
  <c r="A77" i="6"/>
  <c r="A424" i="6"/>
  <c r="C284" i="6"/>
  <c r="I328" i="6"/>
  <c r="D226" i="6"/>
  <c r="I321" i="6"/>
  <c r="D133" i="6"/>
  <c r="L266" i="6"/>
  <c r="J95" i="6"/>
  <c r="J208" i="6"/>
  <c r="L437" i="6"/>
  <c r="A332" i="6"/>
  <c r="K274" i="6"/>
  <c r="C377" i="6"/>
  <c r="H238" i="6"/>
  <c r="C151" i="6"/>
  <c r="B39" i="6"/>
  <c r="F98" i="6"/>
  <c r="J421" i="6"/>
  <c r="D475" i="6"/>
  <c r="K472" i="6"/>
  <c r="K96" i="6"/>
  <c r="K83" i="6"/>
  <c r="H370" i="6"/>
  <c r="K454" i="6"/>
  <c r="B345" i="6"/>
  <c r="K118" i="6"/>
  <c r="H113" i="6"/>
  <c r="D241" i="6"/>
  <c r="J158" i="6"/>
  <c r="B318" i="6"/>
  <c r="H274" i="6"/>
  <c r="F207" i="6"/>
  <c r="J90" i="6"/>
  <c r="A433" i="6"/>
  <c r="H171" i="6"/>
  <c r="A105" i="6"/>
  <c r="B292" i="6"/>
  <c r="K437" i="6"/>
  <c r="F277" i="6"/>
  <c r="F116" i="6"/>
  <c r="F425" i="6"/>
  <c r="H330" i="6"/>
  <c r="A352" i="6"/>
  <c r="D452" i="6"/>
  <c r="L368" i="6"/>
  <c r="D480" i="6"/>
  <c r="K20" i="6"/>
  <c r="F100" i="6"/>
  <c r="F124" i="6"/>
  <c r="F136" i="6"/>
  <c r="D473" i="6"/>
  <c r="A3" i="6"/>
  <c r="L184" i="6"/>
  <c r="A146" i="6"/>
  <c r="D330" i="6"/>
  <c r="I82" i="6"/>
  <c r="J396" i="6"/>
  <c r="A273" i="6"/>
  <c r="C121" i="6"/>
  <c r="H188" i="6"/>
  <c r="J143" i="6"/>
  <c r="L324" i="6"/>
  <c r="A342" i="6"/>
  <c r="A104" i="6"/>
  <c r="A378" i="6"/>
  <c r="B200" i="6"/>
  <c r="K265" i="6"/>
  <c r="B90" i="6"/>
  <c r="J418" i="6"/>
  <c r="B242" i="6"/>
  <c r="B261" i="6"/>
  <c r="A411" i="6"/>
  <c r="I316" i="6"/>
  <c r="J274" i="6"/>
  <c r="H154" i="6"/>
  <c r="L375" i="6"/>
  <c r="J47" i="6"/>
  <c r="J406" i="6"/>
  <c r="D229" i="6"/>
  <c r="H161" i="6"/>
  <c r="B420" i="6"/>
  <c r="C202" i="6"/>
  <c r="K154" i="6"/>
  <c r="F426" i="6"/>
  <c r="L58" i="6"/>
  <c r="F216" i="6"/>
  <c r="J249" i="6"/>
  <c r="A457" i="6"/>
  <c r="K296" i="6"/>
  <c r="A266" i="6"/>
  <c r="H286" i="6"/>
  <c r="K337" i="6"/>
  <c r="C434" i="6"/>
  <c r="L144" i="6"/>
  <c r="K415" i="6"/>
  <c r="H272" i="6"/>
  <c r="K438" i="6"/>
  <c r="F161" i="6"/>
  <c r="L311" i="6"/>
  <c r="D156" i="6"/>
  <c r="A448" i="6"/>
  <c r="L75" i="6"/>
  <c r="J120" i="6"/>
  <c r="J65" i="6"/>
  <c r="K128" i="6"/>
  <c r="B299" i="6"/>
  <c r="K162" i="6"/>
  <c r="F323" i="6"/>
  <c r="F390" i="6"/>
  <c r="D103" i="6"/>
  <c r="F259" i="6"/>
  <c r="K476" i="6"/>
  <c r="H108" i="6"/>
  <c r="D186" i="6"/>
  <c r="D188" i="6"/>
  <c r="H396" i="6"/>
  <c r="K239" i="6"/>
  <c r="B262" i="6"/>
  <c r="D337" i="6"/>
  <c r="L483" i="6"/>
  <c r="K90" i="6"/>
  <c r="B309" i="6"/>
  <c r="B13" i="6"/>
  <c r="J449" i="6"/>
  <c r="C198" i="6"/>
  <c r="J245" i="6"/>
  <c r="A283" i="6"/>
  <c r="A274" i="6"/>
  <c r="I393" i="6"/>
  <c r="H184" i="6"/>
  <c r="A248" i="6"/>
  <c r="I164" i="6"/>
  <c r="B134" i="6"/>
  <c r="B114" i="6"/>
  <c r="B110" i="6"/>
  <c r="I446" i="6"/>
  <c r="F174" i="6"/>
  <c r="I81" i="6"/>
  <c r="B214" i="6"/>
  <c r="D112" i="6"/>
  <c r="H257" i="6"/>
  <c r="A26" i="6"/>
  <c r="L194" i="6"/>
  <c r="A385" i="6"/>
  <c r="H404" i="6"/>
  <c r="H336" i="6"/>
  <c r="C276" i="6"/>
  <c r="H364" i="6"/>
  <c r="K251" i="6"/>
  <c r="L410" i="6"/>
  <c r="D143" i="6"/>
  <c r="K60" i="6"/>
  <c r="C41" i="6"/>
  <c r="K440" i="6"/>
  <c r="F32" i="6"/>
  <c r="A316" i="6"/>
  <c r="I421" i="6"/>
  <c r="A358" i="6"/>
  <c r="A194" i="6"/>
  <c r="H247" i="6"/>
  <c r="J226" i="6"/>
  <c r="B187" i="6"/>
  <c r="L444" i="6"/>
  <c r="I69" i="6"/>
  <c r="D377" i="6"/>
  <c r="K269" i="6"/>
  <c r="D454" i="6"/>
  <c r="B460" i="6"/>
  <c r="C136" i="6"/>
  <c r="D122" i="6"/>
  <c r="C205" i="6"/>
  <c r="J153" i="6"/>
  <c r="D19" i="6"/>
  <c r="I476" i="6"/>
  <c r="F360" i="6"/>
  <c r="B241" i="6"/>
  <c r="L178" i="6"/>
  <c r="H186" i="6"/>
  <c r="J397" i="6"/>
  <c r="L354" i="6"/>
  <c r="A89" i="6"/>
  <c r="B171" i="6"/>
  <c r="L479" i="6"/>
  <c r="L26" i="6"/>
  <c r="H136" i="6"/>
  <c r="B271" i="6"/>
  <c r="I169" i="6"/>
  <c r="A62" i="6"/>
  <c r="C172" i="6"/>
  <c r="F167" i="6"/>
  <c r="F151" i="6"/>
  <c r="H214" i="6"/>
  <c r="H135" i="6"/>
  <c r="D77" i="6"/>
  <c r="C144" i="6"/>
  <c r="J425" i="6"/>
  <c r="I485" i="6"/>
  <c r="F432" i="6"/>
  <c r="H293" i="6"/>
  <c r="B412" i="6"/>
  <c r="J212" i="6"/>
  <c r="B386" i="6"/>
  <c r="I265" i="6"/>
  <c r="I443" i="6"/>
  <c r="D138" i="6"/>
  <c r="H71" i="6"/>
  <c r="L71" i="6"/>
  <c r="L76" i="6"/>
  <c r="H181" i="6"/>
  <c r="B311" i="6"/>
  <c r="F480" i="6"/>
  <c r="A420" i="6"/>
  <c r="A374" i="6"/>
  <c r="B431" i="6"/>
  <c r="A64" i="6"/>
  <c r="H465" i="6"/>
  <c r="H187" i="6"/>
  <c r="H248" i="6"/>
  <c r="C480" i="6"/>
  <c r="B266" i="6"/>
  <c r="L461" i="6"/>
  <c r="K261" i="6"/>
  <c r="B167" i="6"/>
  <c r="C28" i="6"/>
  <c r="H252" i="6"/>
  <c r="B150" i="6"/>
  <c r="H60" i="6"/>
  <c r="H146" i="6"/>
  <c r="B105" i="6"/>
  <c r="F242" i="6"/>
  <c r="A334" i="6"/>
  <c r="A344" i="6"/>
  <c r="I416" i="6"/>
  <c r="K400" i="6"/>
  <c r="L241" i="6"/>
  <c r="A138" i="6"/>
  <c r="F210" i="6"/>
  <c r="D157" i="6"/>
  <c r="C62" i="6"/>
  <c r="L130" i="6"/>
  <c r="F170" i="6"/>
  <c r="F434" i="6"/>
  <c r="C177" i="6"/>
  <c r="L279" i="6"/>
  <c r="C455" i="6"/>
  <c r="I234" i="6"/>
  <c r="F348" i="6"/>
  <c r="J247" i="6"/>
  <c r="C391" i="6"/>
  <c r="F200" i="6"/>
  <c r="I58" i="6"/>
  <c r="F316" i="6"/>
  <c r="F373" i="6"/>
  <c r="H237" i="6"/>
  <c r="K132" i="6"/>
  <c r="B59" i="6"/>
  <c r="D95" i="6"/>
  <c r="A251" i="6"/>
  <c r="H32" i="6"/>
  <c r="K86" i="6"/>
  <c r="F114" i="6"/>
  <c r="B188" i="6"/>
  <c r="B63" i="6"/>
  <c r="A307" i="6"/>
  <c r="B208" i="6"/>
  <c r="J266" i="6"/>
  <c r="J336" i="6"/>
  <c r="D132" i="6"/>
  <c r="K43" i="6"/>
  <c r="J167" i="6"/>
  <c r="A309" i="6"/>
  <c r="L223" i="6"/>
  <c r="J24" i="6"/>
  <c r="K182" i="6"/>
  <c r="B12" i="6"/>
  <c r="A71" i="6"/>
  <c r="L420" i="6"/>
  <c r="K462" i="6"/>
  <c r="I412" i="6"/>
  <c r="I256" i="6"/>
  <c r="D78" i="6"/>
  <c r="C206" i="6"/>
  <c r="C266" i="6"/>
  <c r="J206" i="6"/>
  <c r="K396" i="6"/>
  <c r="F89" i="6"/>
  <c r="H85" i="6"/>
  <c r="D482" i="6"/>
  <c r="F152" i="6"/>
  <c r="I188" i="6"/>
  <c r="J462" i="6"/>
  <c r="J92" i="6"/>
  <c r="I122" i="6"/>
  <c r="D113" i="6"/>
  <c r="A255" i="6"/>
  <c r="A275" i="6"/>
  <c r="B444" i="6"/>
  <c r="A61" i="6"/>
  <c r="D165" i="6"/>
  <c r="B119" i="6"/>
  <c r="L477" i="6"/>
  <c r="J99" i="6"/>
  <c r="J370" i="6"/>
  <c r="F21" i="6"/>
  <c r="J242" i="6"/>
  <c r="I90" i="6"/>
  <c r="D304" i="6"/>
  <c r="D375" i="6"/>
  <c r="I125" i="6"/>
  <c r="D16" i="6"/>
  <c r="F185" i="6"/>
  <c r="K16" i="6"/>
  <c r="L137" i="6"/>
  <c r="C84" i="6"/>
  <c r="C207" i="6"/>
  <c r="F280" i="6"/>
  <c r="I96" i="6"/>
  <c r="A209" i="6"/>
  <c r="B91" i="6"/>
  <c r="K98" i="6"/>
  <c r="D45" i="6"/>
  <c r="A37" i="6"/>
  <c r="C422" i="6"/>
  <c r="F198" i="6"/>
  <c r="F234" i="6"/>
  <c r="B284" i="6"/>
  <c r="A485" i="6"/>
  <c r="D67" i="6"/>
  <c r="L204" i="6"/>
  <c r="B43" i="6"/>
  <c r="B276" i="6"/>
  <c r="I103" i="6"/>
  <c r="K109" i="6"/>
  <c r="J44" i="6"/>
  <c r="A206" i="6"/>
  <c r="K257" i="6"/>
  <c r="L180" i="6"/>
  <c r="H65" i="6"/>
  <c r="F110" i="6"/>
  <c r="H129" i="6"/>
  <c r="H174" i="6"/>
  <c r="J112" i="6"/>
  <c r="J84" i="6"/>
  <c r="C277" i="6"/>
  <c r="K159" i="6"/>
  <c r="L84" i="6"/>
  <c r="L116" i="6"/>
  <c r="I38" i="6"/>
  <c r="B40" i="6"/>
  <c r="A315" i="6"/>
  <c r="D172" i="6"/>
  <c r="J81" i="6"/>
  <c r="D331" i="6"/>
  <c r="A96" i="6"/>
  <c r="A112" i="6"/>
  <c r="F19" i="6"/>
  <c r="J229" i="6"/>
  <c r="J117" i="6"/>
  <c r="H445" i="6"/>
  <c r="K175" i="6"/>
  <c r="A373" i="6"/>
  <c r="K36" i="6"/>
  <c r="K383" i="6"/>
  <c r="J86" i="6"/>
  <c r="L175" i="6"/>
  <c r="I155" i="6"/>
  <c r="C250" i="6"/>
  <c r="B479" i="6"/>
  <c r="B84" i="6"/>
  <c r="D383" i="6"/>
  <c r="A408" i="6"/>
  <c r="H429" i="6"/>
  <c r="J29" i="6"/>
  <c r="K222" i="6"/>
  <c r="C102" i="6"/>
  <c r="A229" i="6"/>
  <c r="D477" i="6"/>
  <c r="A149" i="6"/>
  <c r="G95" i="6"/>
  <c r="E95" i="6" s="1"/>
  <c r="D444" i="6"/>
  <c r="B139" i="6"/>
  <c r="L15" i="6"/>
  <c r="K153" i="6"/>
  <c r="I398" i="6"/>
  <c r="H99" i="6"/>
  <c r="F249" i="6"/>
  <c r="D22" i="6"/>
  <c r="K384" i="6"/>
  <c r="I195" i="6"/>
  <c r="A240" i="6"/>
  <c r="K78" i="6"/>
  <c r="H90" i="6"/>
  <c r="F250" i="6"/>
  <c r="A341" i="6"/>
  <c r="J380" i="6"/>
  <c r="L38" i="6"/>
  <c r="H303" i="6"/>
  <c r="B190" i="6"/>
  <c r="L42" i="6"/>
  <c r="C259" i="6"/>
  <c r="H89" i="6"/>
  <c r="L249" i="6"/>
  <c r="J53" i="6"/>
  <c r="K70" i="6"/>
  <c r="F119" i="6"/>
  <c r="J338" i="6"/>
  <c r="B58" i="6"/>
  <c r="C365" i="6"/>
  <c r="F347" i="6"/>
  <c r="J436" i="6"/>
  <c r="A356" i="6"/>
  <c r="B140" i="6"/>
  <c r="H249" i="6"/>
  <c r="J438" i="6"/>
  <c r="C249" i="6"/>
  <c r="C16" i="6"/>
  <c r="L316" i="6"/>
  <c r="H109" i="6"/>
  <c r="D366" i="6"/>
  <c r="I302" i="6"/>
  <c r="L229" i="6"/>
  <c r="F233" i="6"/>
  <c r="H78" i="6"/>
  <c r="L407" i="6"/>
  <c r="L215" i="6"/>
  <c r="D153" i="6"/>
  <c r="J240" i="6"/>
  <c r="K377" i="6"/>
  <c r="J104" i="6"/>
  <c r="K346" i="6"/>
  <c r="F244" i="6"/>
  <c r="F84" i="6"/>
  <c r="K27" i="6"/>
  <c r="A469" i="6"/>
  <c r="B220" i="6"/>
  <c r="A269" i="6"/>
  <c r="D41" i="6"/>
  <c r="A324" i="6"/>
  <c r="J382" i="6"/>
  <c r="A63" i="6"/>
  <c r="L189" i="6"/>
  <c r="J371" i="6"/>
  <c r="D397" i="6"/>
  <c r="A349" i="6"/>
  <c r="K163" i="6"/>
  <c r="L161" i="6"/>
  <c r="K449" i="6"/>
  <c r="K187" i="6"/>
  <c r="B183" i="6"/>
  <c r="L441" i="6"/>
  <c r="J464" i="6"/>
  <c r="D240" i="6"/>
  <c r="I42" i="6"/>
  <c r="D431" i="6"/>
  <c r="L217" i="6"/>
  <c r="A322" i="6"/>
  <c r="H413" i="6"/>
  <c r="L301" i="6"/>
  <c r="F71" i="6"/>
  <c r="I57" i="6"/>
  <c r="L13" i="6"/>
  <c r="A350" i="6"/>
  <c r="L457" i="6"/>
  <c r="K65" i="6"/>
  <c r="K204" i="6"/>
  <c r="A14" i="6"/>
  <c r="A258" i="6"/>
  <c r="D128" i="6"/>
  <c r="D280" i="6"/>
  <c r="K127" i="6"/>
  <c r="D387" i="6"/>
  <c r="C140" i="6"/>
  <c r="F111" i="6"/>
  <c r="H259" i="6"/>
  <c r="D234" i="6"/>
  <c r="F129" i="6"/>
  <c r="I23" i="6"/>
  <c r="K411" i="6"/>
  <c r="K184" i="6"/>
  <c r="K315" i="6"/>
  <c r="C378" i="6"/>
  <c r="B365" i="6"/>
  <c r="D43" i="6"/>
  <c r="L3" i="6"/>
  <c r="C65" i="6"/>
  <c r="B279" i="6"/>
  <c r="C344" i="6"/>
  <c r="K358" i="6"/>
  <c r="B189" i="6"/>
  <c r="D232" i="6"/>
  <c r="H324" i="6"/>
  <c r="I73" i="6"/>
  <c r="K233" i="6"/>
  <c r="C138" i="6"/>
  <c r="J166" i="6"/>
  <c r="A237" i="6"/>
  <c r="F340" i="6"/>
  <c r="L170" i="6"/>
  <c r="H16" i="6"/>
  <c r="F18" i="6"/>
  <c r="D401" i="6"/>
  <c r="I423" i="6"/>
  <c r="A30" i="6"/>
  <c r="B176" i="6"/>
  <c r="J73" i="6"/>
  <c r="H124" i="6"/>
  <c r="I323" i="6"/>
  <c r="D18" i="6"/>
  <c r="D336" i="6"/>
  <c r="D399" i="6"/>
  <c r="B199" i="6"/>
  <c r="L231" i="6"/>
  <c r="F303" i="6"/>
  <c r="I15" i="6"/>
  <c r="C314" i="6"/>
  <c r="F107" i="6"/>
  <c r="A422" i="6"/>
  <c r="A18" i="6"/>
  <c r="I399" i="6"/>
  <c r="B457" i="6"/>
  <c r="I196" i="6"/>
  <c r="F42" i="6"/>
  <c r="B26" i="6"/>
  <c r="L135" i="6"/>
  <c r="B229" i="6"/>
  <c r="I171" i="6"/>
  <c r="C228" i="6"/>
  <c r="A335" i="6"/>
  <c r="A147" i="6"/>
  <c r="A272" i="6"/>
  <c r="B66" i="6"/>
  <c r="D300" i="6"/>
  <c r="K87" i="6"/>
  <c r="C83" i="6"/>
  <c r="K466" i="6"/>
  <c r="J18" i="6"/>
  <c r="I282" i="6"/>
  <c r="A384" i="6"/>
  <c r="G222" i="6"/>
  <c r="E222" i="6" s="1"/>
  <c r="L24" i="6"/>
  <c r="G173" i="6"/>
  <c r="E173" i="6" s="1"/>
  <c r="F339" i="6"/>
  <c r="D438" i="6"/>
  <c r="D176" i="6"/>
  <c r="C77" i="6"/>
  <c r="K345" i="6"/>
  <c r="K310" i="6"/>
  <c r="K107" i="6"/>
  <c r="D203" i="6"/>
  <c r="F128" i="6"/>
  <c r="C107" i="6"/>
  <c r="L88" i="6"/>
  <c r="I386" i="6"/>
  <c r="L182" i="6"/>
  <c r="J269" i="6"/>
  <c r="J458" i="6"/>
  <c r="I93" i="6"/>
  <c r="A22" i="6"/>
  <c r="C475" i="6"/>
  <c r="H66" i="6"/>
  <c r="B343" i="6"/>
  <c r="I368" i="6"/>
  <c r="K273" i="6"/>
  <c r="J71" i="6"/>
  <c r="C159" i="6"/>
  <c r="I26" i="6"/>
  <c r="B54" i="6"/>
  <c r="L401" i="6"/>
  <c r="K327" i="6"/>
  <c r="J190" i="6"/>
  <c r="H38" i="6"/>
  <c r="K26" i="6"/>
  <c r="K180" i="6"/>
  <c r="A262" i="6"/>
  <c r="J22" i="6"/>
  <c r="K104" i="6"/>
  <c r="A383" i="6"/>
  <c r="A226" i="6"/>
  <c r="J164" i="6"/>
  <c r="I312" i="6"/>
  <c r="F62" i="6"/>
  <c r="A260" i="6"/>
  <c r="H147" i="6"/>
  <c r="B446" i="6"/>
  <c r="B433" i="6"/>
  <c r="H217" i="6"/>
  <c r="D9" i="6"/>
  <c r="I336" i="6"/>
  <c r="I254" i="6"/>
  <c r="D42" i="6"/>
  <c r="F267" i="6"/>
  <c r="B313" i="6"/>
  <c r="I341" i="6"/>
  <c r="H57" i="6"/>
  <c r="A76" i="6"/>
  <c r="J80" i="6"/>
  <c r="J486" i="6"/>
  <c r="L309" i="6"/>
  <c r="D115" i="6"/>
  <c r="B463" i="6"/>
  <c r="B38" i="6"/>
  <c r="I384" i="6"/>
  <c r="B236" i="6"/>
  <c r="B281" i="6"/>
  <c r="K422" i="6"/>
  <c r="D12" i="6"/>
  <c r="H431" i="6"/>
  <c r="F472" i="6"/>
  <c r="K308" i="6"/>
  <c r="I9" i="6"/>
  <c r="L219" i="6"/>
  <c r="K369" i="6"/>
  <c r="H260" i="6"/>
  <c r="K270" i="6"/>
  <c r="J51" i="6"/>
  <c r="F36" i="6"/>
  <c r="F337" i="6"/>
  <c r="A139" i="6"/>
  <c r="J97" i="6"/>
  <c r="L211" i="6"/>
  <c r="H427" i="6"/>
  <c r="F58" i="6"/>
  <c r="C39" i="6"/>
  <c r="I83" i="6"/>
  <c r="D448" i="6"/>
  <c r="K97" i="6"/>
  <c r="A36" i="6"/>
  <c r="L486" i="6"/>
  <c r="F202" i="6"/>
  <c r="D171" i="6"/>
  <c r="B60" i="6"/>
  <c r="B85" i="6"/>
  <c r="B230" i="6"/>
  <c r="C342" i="6"/>
  <c r="A21" i="6"/>
  <c r="B337" i="6"/>
  <c r="K82" i="6"/>
  <c r="D123" i="6"/>
  <c r="A181" i="6"/>
  <c r="B68" i="6"/>
  <c r="H144" i="6"/>
  <c r="A81" i="6"/>
  <c r="C469" i="6"/>
  <c r="D360" i="6"/>
  <c r="C196" i="6"/>
  <c r="J50" i="6"/>
  <c r="D386" i="6"/>
  <c r="A299" i="6"/>
  <c r="L18" i="6"/>
  <c r="H164" i="6"/>
  <c r="K85" i="6"/>
  <c r="I294" i="6"/>
  <c r="B136" i="6"/>
  <c r="A224" i="6"/>
  <c r="B53" i="6"/>
  <c r="F325" i="6"/>
  <c r="K300" i="6"/>
  <c r="J48" i="6"/>
  <c r="A126" i="6"/>
  <c r="C417" i="6"/>
  <c r="A158" i="6"/>
  <c r="F76" i="6"/>
  <c r="B308" i="6"/>
  <c r="F447" i="6"/>
  <c r="K427" i="6"/>
  <c r="J21" i="6"/>
  <c r="L118" i="6"/>
  <c r="F78" i="6"/>
  <c r="J448" i="6"/>
  <c r="A38" i="6"/>
  <c r="A419" i="6"/>
  <c r="A462" i="6"/>
  <c r="B344" i="6"/>
  <c r="A207" i="6"/>
  <c r="L2" i="6"/>
  <c r="A284" i="6"/>
  <c r="H458" i="6"/>
  <c r="A79" i="6"/>
  <c r="F60" i="6"/>
  <c r="A399" i="6"/>
  <c r="F247" i="6"/>
  <c r="H102" i="6"/>
  <c r="L172" i="6"/>
  <c r="I478" i="6"/>
  <c r="L7" i="6"/>
  <c r="D141" i="6"/>
  <c r="B77" i="6"/>
  <c r="K171" i="6"/>
  <c r="G92" i="6"/>
  <c r="E92" i="6" s="1"/>
  <c r="B142" i="6"/>
  <c r="G286" i="6"/>
  <c r="E286" i="6" s="1"/>
  <c r="H137" i="6"/>
  <c r="F52" i="6"/>
  <c r="D457" i="6"/>
  <c r="G82" i="6"/>
  <c r="E82" i="6" s="1"/>
  <c r="F378" i="6"/>
  <c r="J224" i="6"/>
  <c r="B160" i="6"/>
  <c r="J110" i="6"/>
  <c r="D432" i="6"/>
  <c r="J223" i="6"/>
  <c r="B194" i="6"/>
  <c r="A393" i="6"/>
  <c r="B204" i="6"/>
  <c r="D48" i="6"/>
  <c r="I36" i="6"/>
  <c r="I18" i="6"/>
  <c r="F103" i="6"/>
  <c r="I126" i="6"/>
  <c r="J430" i="6"/>
  <c r="J322" i="6"/>
  <c r="K42" i="6"/>
  <c r="D346" i="6"/>
  <c r="C348" i="6"/>
  <c r="J435" i="6"/>
  <c r="B181" i="6"/>
  <c r="C337" i="6"/>
  <c r="D26" i="6"/>
  <c r="J409" i="6"/>
  <c r="J270" i="6"/>
  <c r="A121" i="6"/>
  <c r="A364" i="6"/>
  <c r="A369" i="6"/>
  <c r="L146" i="6"/>
  <c r="C254" i="6"/>
  <c r="J118" i="6"/>
  <c r="K424" i="6"/>
  <c r="I249" i="6"/>
  <c r="A133" i="6"/>
  <c r="F287" i="6"/>
  <c r="J339" i="6"/>
  <c r="K248" i="6"/>
  <c r="L287" i="6"/>
  <c r="A25" i="6"/>
  <c r="I44" i="6"/>
  <c r="C390" i="6"/>
  <c r="I247" i="6"/>
  <c r="B379" i="6"/>
  <c r="C142" i="6"/>
  <c r="F485" i="6"/>
  <c r="F324" i="6"/>
  <c r="A150" i="6"/>
  <c r="F366" i="6"/>
  <c r="B470" i="6"/>
  <c r="A430" i="6"/>
  <c r="B249" i="6"/>
  <c r="F417" i="6"/>
  <c r="K307" i="6"/>
  <c r="L263" i="6"/>
  <c r="K72" i="6"/>
  <c r="F24" i="6"/>
  <c r="C349" i="6"/>
  <c r="B484" i="6"/>
  <c r="J218" i="6"/>
  <c r="L127" i="6"/>
  <c r="L242" i="6"/>
  <c r="J480" i="6"/>
  <c r="I46" i="6"/>
  <c r="H45" i="6"/>
  <c r="C94" i="6"/>
  <c r="I95" i="6"/>
  <c r="D406" i="6"/>
  <c r="J54" i="6"/>
  <c r="I356" i="6"/>
  <c r="H178" i="6"/>
  <c r="F300" i="6"/>
  <c r="C320" i="6"/>
  <c r="K452" i="6"/>
  <c r="A321" i="6"/>
  <c r="L154" i="6"/>
  <c r="I402" i="6"/>
  <c r="D24" i="6"/>
  <c r="K3" i="6"/>
  <c r="D148" i="6"/>
  <c r="K260" i="6"/>
  <c r="A106" i="6"/>
  <c r="I351" i="6"/>
  <c r="B206" i="6"/>
  <c r="B121" i="6"/>
  <c r="C234" i="6"/>
  <c r="L373" i="6"/>
  <c r="F285" i="6"/>
  <c r="H105" i="6"/>
  <c r="D297" i="6"/>
  <c r="I382" i="6"/>
  <c r="C225" i="6"/>
  <c r="C63" i="6"/>
  <c r="F384" i="6"/>
  <c r="A427" i="6"/>
  <c r="A186" i="6"/>
  <c r="D283" i="6"/>
  <c r="A154" i="6"/>
  <c r="K95" i="6"/>
  <c r="B132" i="6"/>
  <c r="I230" i="6"/>
  <c r="A128" i="6"/>
  <c r="D239" i="6"/>
  <c r="L103" i="6"/>
  <c r="C383" i="6"/>
  <c r="B212" i="6"/>
  <c r="D370" i="6"/>
  <c r="C298" i="6"/>
  <c r="B295" i="6"/>
  <c r="K242" i="6"/>
  <c r="C217" i="6"/>
  <c r="D102" i="6"/>
  <c r="H33" i="6"/>
  <c r="K63" i="6"/>
  <c r="K471" i="6"/>
  <c r="K217" i="6"/>
  <c r="F264" i="6"/>
  <c r="B168" i="6"/>
  <c r="A24" i="6"/>
  <c r="A211" i="6"/>
  <c r="H97" i="6"/>
  <c r="C60" i="6"/>
  <c r="H126" i="6"/>
  <c r="F121" i="6"/>
  <c r="B389" i="6"/>
  <c r="F222" i="6"/>
  <c r="F171" i="6"/>
  <c r="C405" i="6"/>
  <c r="I74" i="6"/>
  <c r="K228" i="6"/>
  <c r="B428" i="6"/>
  <c r="F385" i="6"/>
  <c r="I117" i="6"/>
  <c r="H76" i="6"/>
  <c r="J324" i="6"/>
  <c r="H98" i="6"/>
  <c r="D140" i="6"/>
  <c r="H134" i="6"/>
  <c r="A160" i="6"/>
  <c r="A326" i="6"/>
  <c r="F268" i="6"/>
  <c r="I274" i="6"/>
  <c r="A145" i="6"/>
  <c r="H316" i="6"/>
  <c r="H125" i="6"/>
  <c r="D361" i="6"/>
  <c r="K110" i="6"/>
  <c r="F293" i="6"/>
  <c r="D290" i="6"/>
  <c r="L396" i="6"/>
  <c r="K99" i="6"/>
  <c r="F157" i="6"/>
  <c r="I224" i="6"/>
  <c r="I441" i="6"/>
  <c r="C93" i="6"/>
  <c r="L284" i="6"/>
  <c r="A340" i="6"/>
  <c r="H374" i="6"/>
  <c r="D371" i="6"/>
  <c r="J74" i="6"/>
  <c r="A90" i="6"/>
  <c r="A366" i="6"/>
  <c r="A472" i="6"/>
  <c r="D267" i="6"/>
  <c r="B44" i="6"/>
  <c r="A99" i="6"/>
  <c r="H265" i="6"/>
  <c r="K140" i="6"/>
  <c r="B106" i="6"/>
  <c r="G382" i="6"/>
  <c r="E382" i="6" s="1"/>
  <c r="B164" i="6"/>
  <c r="C461" i="6"/>
  <c r="A308" i="6"/>
  <c r="J174" i="6"/>
  <c r="F294" i="6"/>
  <c r="B358" i="6"/>
  <c r="B367" i="6"/>
  <c r="D378" i="6"/>
  <c r="A394" i="6"/>
  <c r="J258" i="6"/>
  <c r="B390" i="6"/>
  <c r="C324" i="6"/>
  <c r="L206" i="6"/>
  <c r="L484" i="6"/>
  <c r="A5" i="6"/>
  <c r="H49" i="6"/>
  <c r="H317" i="6"/>
  <c r="I279" i="6"/>
  <c r="K123" i="6"/>
  <c r="C213" i="6"/>
  <c r="L52" i="6"/>
  <c r="C371" i="6"/>
  <c r="J25" i="6"/>
  <c r="A479" i="6"/>
  <c r="B267" i="6"/>
  <c r="L174" i="6"/>
  <c r="B465" i="6"/>
  <c r="I238" i="6"/>
  <c r="H365" i="6"/>
  <c r="B413" i="6"/>
  <c r="L11" i="6"/>
  <c r="A94" i="6"/>
  <c r="K302" i="6"/>
  <c r="F61" i="6"/>
  <c r="A141" i="6"/>
  <c r="K474" i="6"/>
  <c r="B87" i="6"/>
  <c r="A351" i="6"/>
  <c r="J294" i="6"/>
  <c r="C293" i="6"/>
  <c r="K186" i="6"/>
  <c r="H387" i="6"/>
  <c r="L131" i="6"/>
  <c r="C388" i="6"/>
  <c r="L51" i="6"/>
  <c r="J311" i="6"/>
  <c r="I310" i="6"/>
  <c r="A470" i="6"/>
  <c r="K81" i="6"/>
  <c r="C389" i="6"/>
  <c r="K268" i="6"/>
  <c r="K224" i="6"/>
  <c r="B255" i="6"/>
  <c r="A414" i="6"/>
  <c r="B381" i="6"/>
  <c r="A477" i="6"/>
  <c r="I123" i="6"/>
  <c r="L176" i="6"/>
  <c r="J5" i="6"/>
  <c r="J10" i="6"/>
  <c r="C76" i="6"/>
  <c r="A192" i="6"/>
  <c r="L400" i="6"/>
  <c r="D104" i="6"/>
  <c r="J205" i="6"/>
  <c r="B57" i="6"/>
  <c r="C369" i="6"/>
  <c r="A166" i="6"/>
  <c r="A11" i="6"/>
  <c r="J215" i="6"/>
  <c r="D464" i="6"/>
  <c r="A410" i="6"/>
  <c r="J273" i="6"/>
  <c r="B250" i="6"/>
  <c r="D129" i="6"/>
  <c r="A214" i="6"/>
  <c r="I139" i="6"/>
  <c r="A376" i="6"/>
  <c r="D369" i="6"/>
  <c r="C436" i="6"/>
  <c r="D328" i="6"/>
  <c r="A466" i="6"/>
  <c r="J105" i="6"/>
  <c r="F145" i="6"/>
  <c r="F382" i="6"/>
  <c r="B192" i="6"/>
  <c r="J114" i="6"/>
  <c r="L294" i="6"/>
  <c r="K214" i="6"/>
  <c r="C86" i="6"/>
  <c r="D317" i="6"/>
  <c r="K237" i="6"/>
  <c r="F94" i="6"/>
  <c r="C178" i="6"/>
  <c r="A406" i="6"/>
  <c r="J443" i="6"/>
  <c r="F79" i="6"/>
  <c r="I136" i="6"/>
  <c r="I225" i="6"/>
  <c r="L48" i="6"/>
  <c r="C175" i="6"/>
  <c r="D368" i="6"/>
  <c r="J237" i="6"/>
  <c r="I317" i="6"/>
  <c r="J424" i="6"/>
  <c r="B239" i="6"/>
  <c r="A6" i="6"/>
  <c r="D124" i="6"/>
  <c r="J246" i="6"/>
  <c r="B129" i="6"/>
  <c r="D322" i="6"/>
  <c r="K253" i="6"/>
  <c r="B22" i="6"/>
  <c r="A179" i="6"/>
  <c r="A438" i="6"/>
  <c r="F9" i="6"/>
  <c r="A78" i="6"/>
  <c r="A482" i="6"/>
  <c r="H122" i="6"/>
  <c r="A379" i="6"/>
  <c r="C79" i="6"/>
  <c r="C273" i="6"/>
  <c r="H416" i="6"/>
  <c r="H10" i="6"/>
  <c r="D384" i="6"/>
  <c r="A372" i="6"/>
  <c r="D351" i="6"/>
  <c r="L72" i="6"/>
  <c r="D390" i="6"/>
  <c r="F278" i="6"/>
  <c r="I111" i="6"/>
  <c r="K71" i="6"/>
  <c r="K410" i="6"/>
  <c r="K183" i="6"/>
  <c r="B222" i="6"/>
  <c r="H314" i="6"/>
  <c r="A28" i="6"/>
  <c r="B83" i="6"/>
  <c r="L60" i="6"/>
  <c r="A421" i="6"/>
  <c r="I115" i="6"/>
  <c r="A320" i="6"/>
  <c r="H70" i="6"/>
  <c r="H158" i="6"/>
  <c r="L327" i="6"/>
  <c r="L256" i="6"/>
  <c r="F40" i="6"/>
  <c r="L74" i="6"/>
  <c r="F419" i="6"/>
  <c r="J66" i="6"/>
  <c r="B231" i="6"/>
  <c r="A306" i="6"/>
  <c r="F253" i="6"/>
  <c r="D194" i="6"/>
  <c r="K9" i="6"/>
  <c r="J440" i="6"/>
  <c r="L149" i="6"/>
  <c r="F368" i="6"/>
  <c r="A354" i="6"/>
  <c r="A123" i="6"/>
  <c r="H227" i="6"/>
  <c r="A58" i="6"/>
  <c r="K458" i="6"/>
  <c r="L126" i="6"/>
  <c r="L5" i="6"/>
  <c r="C90" i="6"/>
  <c r="F336" i="6"/>
  <c r="B287" i="6"/>
  <c r="L388" i="6"/>
  <c r="I6" i="6"/>
  <c r="F87" i="6"/>
  <c r="J209" i="6"/>
  <c r="I407" i="6"/>
  <c r="I262" i="6"/>
  <c r="C210" i="6"/>
  <c r="I442" i="6"/>
  <c r="C188" i="6"/>
  <c r="A68" i="6"/>
  <c r="K278" i="6"/>
  <c r="K45" i="6"/>
  <c r="I22" i="6"/>
  <c r="C235" i="6"/>
  <c r="A216" i="6"/>
  <c r="K40" i="6"/>
  <c r="F56" i="6"/>
  <c r="A124" i="6"/>
  <c r="B368" i="6"/>
  <c r="A301" i="6"/>
  <c r="H193" i="6"/>
  <c r="K247" i="6"/>
  <c r="B217" i="6"/>
  <c r="H399" i="6"/>
  <c r="D243" i="6"/>
  <c r="G111" i="6"/>
  <c r="E111" i="6" s="1"/>
  <c r="C380" i="6"/>
  <c r="B191" i="6"/>
  <c r="L465" i="6"/>
  <c r="B435" i="6"/>
  <c r="F272" i="6"/>
  <c r="A168" i="6"/>
  <c r="K19" i="6"/>
  <c r="I75" i="6"/>
  <c r="B302" i="6"/>
  <c r="K35" i="6"/>
  <c r="J390" i="6"/>
  <c r="A120" i="6"/>
  <c r="B321" i="6"/>
  <c r="K206" i="6"/>
  <c r="D121" i="6"/>
  <c r="A380" i="6"/>
  <c r="H383" i="6"/>
  <c r="K403" i="6"/>
  <c r="L67" i="6"/>
  <c r="B258" i="6"/>
  <c r="J187" i="6"/>
  <c r="L123" i="6"/>
  <c r="A389" i="6"/>
  <c r="B340" i="6"/>
  <c r="F59" i="6"/>
  <c r="L331" i="6"/>
  <c r="K399" i="6"/>
  <c r="A459" i="6"/>
  <c r="C194" i="6"/>
  <c r="H110" i="6"/>
  <c r="K129" i="6"/>
  <c r="F375" i="6"/>
  <c r="I330" i="6"/>
  <c r="C85" i="6"/>
  <c r="K334" i="6"/>
  <c r="K25" i="6"/>
  <c r="H244" i="6"/>
  <c r="C112" i="6"/>
  <c r="C411" i="6"/>
  <c r="C303" i="6"/>
  <c r="C306" i="6"/>
  <c r="L445" i="6"/>
  <c r="H340" i="6"/>
  <c r="J475" i="6"/>
  <c r="H351" i="6"/>
  <c r="L298" i="6"/>
  <c r="F82" i="6"/>
  <c r="B391" i="6"/>
  <c r="K240" i="6"/>
  <c r="F74" i="6"/>
  <c r="H50" i="6"/>
  <c r="H140" i="6"/>
  <c r="L132" i="6"/>
  <c r="L57" i="6"/>
  <c r="B141" i="6"/>
  <c r="J296" i="6"/>
  <c r="L277" i="6"/>
  <c r="F328" i="6"/>
  <c r="H156" i="6"/>
  <c r="F122" i="6"/>
  <c r="F461" i="6"/>
  <c r="D209" i="6"/>
  <c r="B440" i="6"/>
  <c r="J400" i="6"/>
  <c r="A60" i="6"/>
  <c r="D396" i="6"/>
  <c r="A282" i="6"/>
  <c r="L485" i="6"/>
  <c r="J391" i="6"/>
  <c r="I110" i="6"/>
  <c r="I477" i="6"/>
  <c r="I250" i="6"/>
  <c r="D479" i="6"/>
  <c r="D224" i="6"/>
  <c r="L233" i="6"/>
  <c r="K164" i="6"/>
  <c r="I433" i="6"/>
  <c r="H13" i="6"/>
  <c r="I359" i="6"/>
  <c r="L280" i="6"/>
  <c r="H448" i="6"/>
  <c r="D483" i="6"/>
  <c r="F51" i="6"/>
  <c r="K395" i="6"/>
  <c r="C460" i="6"/>
  <c r="A215" i="6"/>
  <c r="B482" i="6"/>
  <c r="D261" i="6"/>
  <c r="C64" i="6"/>
  <c r="J42" i="6"/>
  <c r="H309" i="6"/>
  <c r="A221" i="6"/>
  <c r="B198" i="6"/>
  <c r="J131" i="6"/>
  <c r="C96" i="6"/>
  <c r="H213" i="6"/>
  <c r="F66" i="6"/>
  <c r="A440" i="6"/>
  <c r="J55" i="6"/>
  <c r="L255" i="6"/>
  <c r="I400" i="6"/>
  <c r="D152" i="6"/>
  <c r="A212" i="6"/>
  <c r="J106" i="6"/>
  <c r="B408" i="6"/>
  <c r="A386" i="6"/>
  <c r="A363" i="6"/>
  <c r="C486" i="6"/>
  <c r="A451" i="6"/>
  <c r="D287" i="6"/>
  <c r="K75" i="6"/>
  <c r="L322" i="6"/>
  <c r="C164" i="6"/>
  <c r="K93" i="6"/>
  <c r="J35" i="6"/>
  <c r="F389" i="6"/>
  <c r="A48" i="6"/>
  <c r="H229" i="6"/>
  <c r="A465" i="6"/>
  <c r="L343" i="6"/>
  <c r="D227" i="6"/>
  <c r="I70" i="6"/>
  <c r="J262" i="6"/>
  <c r="B205" i="6"/>
  <c r="D179" i="6"/>
  <c r="K370" i="6"/>
  <c r="B96" i="6"/>
  <c r="D80" i="6"/>
  <c r="C70" i="6"/>
  <c r="C346" i="6"/>
  <c r="D405" i="6"/>
  <c r="J318" i="6"/>
  <c r="F123" i="6"/>
  <c r="I62" i="6"/>
  <c r="L210" i="6"/>
  <c r="C268" i="6"/>
  <c r="L9" i="6"/>
  <c r="C29" i="6"/>
  <c r="D197" i="6"/>
  <c r="F6" i="6"/>
  <c r="H6" i="6"/>
  <c r="H264" i="6"/>
  <c r="C176" i="6"/>
  <c r="L199" i="6"/>
  <c r="H368" i="6"/>
  <c r="D291" i="6"/>
  <c r="A165" i="6"/>
  <c r="I160" i="6"/>
  <c r="I25" i="6"/>
  <c r="I114" i="6"/>
  <c r="L119" i="6"/>
  <c r="I35" i="6"/>
  <c r="J122" i="6"/>
  <c r="I131" i="6"/>
  <c r="A468" i="6"/>
  <c r="F15" i="6"/>
  <c r="I2" i="6"/>
  <c r="B329" i="6"/>
  <c r="K455" i="6"/>
  <c r="J12" i="6"/>
  <c r="A130" i="6"/>
  <c r="J222" i="6"/>
  <c r="J145" i="6"/>
  <c r="L425" i="6"/>
  <c r="C50" i="6"/>
  <c r="I176" i="6"/>
  <c r="B417" i="6"/>
  <c r="K22" i="6"/>
  <c r="F276" i="6"/>
  <c r="G154" i="6"/>
  <c r="E154" i="6" s="1"/>
  <c r="C3" i="6"/>
  <c r="K39" i="6"/>
  <c r="I258" i="6"/>
  <c r="A159" i="6"/>
  <c r="B234" i="6"/>
  <c r="B116" i="6"/>
  <c r="C292" i="6"/>
  <c r="J261" i="6"/>
  <c r="B301" i="6"/>
  <c r="K12" i="6"/>
  <c r="K258" i="6"/>
  <c r="J134" i="6"/>
  <c r="F144" i="6"/>
  <c r="A463" i="6"/>
  <c r="K284" i="6"/>
  <c r="H153" i="6"/>
  <c r="C231" i="6"/>
  <c r="F403" i="6"/>
  <c r="J119" i="6"/>
  <c r="F168" i="6"/>
  <c r="F469" i="6"/>
  <c r="L59" i="6"/>
  <c r="C472" i="6"/>
  <c r="H451" i="6"/>
  <c r="C51" i="6"/>
  <c r="C147" i="6"/>
  <c r="K106" i="6"/>
  <c r="K165" i="6"/>
  <c r="L104" i="6"/>
  <c r="A467" i="6"/>
  <c r="A151" i="6"/>
  <c r="K89" i="6"/>
  <c r="K215" i="6"/>
  <c r="J32" i="6"/>
  <c r="K100" i="6"/>
  <c r="F258" i="6"/>
  <c r="C409" i="6"/>
  <c r="H435" i="6"/>
  <c r="A429" i="6"/>
  <c r="K6" i="6"/>
  <c r="A117" i="6"/>
  <c r="F317" i="6"/>
  <c r="I112" i="6"/>
  <c r="B186" i="6"/>
  <c r="H469" i="6"/>
  <c r="I84" i="6"/>
  <c r="B104" i="6"/>
  <c r="L238" i="6"/>
  <c r="L212" i="6"/>
  <c r="F471" i="6"/>
  <c r="A253" i="6"/>
  <c r="C456" i="6"/>
  <c r="H423" i="6"/>
  <c r="A131" i="6"/>
  <c r="A100" i="6"/>
  <c r="F228" i="6"/>
  <c r="L167" i="6"/>
  <c r="J52" i="6"/>
  <c r="A277" i="6"/>
  <c r="D173" i="6"/>
  <c r="K436" i="6"/>
  <c r="B296" i="6"/>
  <c r="I280" i="6"/>
  <c r="D272" i="6"/>
  <c r="H273" i="6"/>
  <c r="L386" i="6"/>
  <c r="D136" i="6"/>
  <c r="I229" i="6"/>
  <c r="H107" i="6"/>
  <c r="J196" i="6"/>
  <c r="I360" i="6"/>
  <c r="F163" i="6"/>
  <c r="D403" i="6"/>
  <c r="H225" i="6"/>
  <c r="I245" i="6"/>
  <c r="F381" i="6"/>
  <c r="I59" i="6"/>
  <c r="F334" i="6"/>
  <c r="F72" i="6"/>
  <c r="D420" i="6"/>
  <c r="D251" i="6"/>
  <c r="A84" i="6"/>
  <c r="B459" i="6"/>
  <c r="C208" i="6"/>
  <c r="F370" i="6"/>
  <c r="D253" i="6"/>
  <c r="K354" i="6"/>
  <c r="A456" i="6"/>
  <c r="J375" i="6"/>
  <c r="A367" i="6"/>
  <c r="C131" i="6"/>
  <c r="B447" i="6"/>
  <c r="F379" i="6"/>
  <c r="H243" i="6"/>
  <c r="B366" i="6"/>
  <c r="H92" i="6"/>
  <c r="K18" i="6"/>
  <c r="K172" i="6"/>
  <c r="C156" i="6"/>
  <c r="A35" i="6"/>
  <c r="I232" i="6"/>
  <c r="C137" i="6"/>
  <c r="B455" i="6"/>
  <c r="A432" i="6"/>
  <c r="C19" i="6"/>
  <c r="F231" i="6"/>
  <c r="L442" i="6"/>
  <c r="D236" i="6"/>
  <c r="K91" i="6"/>
  <c r="H142" i="6"/>
  <c r="I13" i="6"/>
  <c r="L80" i="6"/>
  <c r="L157" i="6"/>
  <c r="D89" i="6"/>
  <c r="J476" i="6"/>
  <c r="F257" i="6"/>
  <c r="I99" i="6"/>
  <c r="J197" i="6"/>
  <c r="K359" i="6"/>
  <c r="B79" i="6"/>
  <c r="K48" i="6"/>
  <c r="C123" i="6"/>
  <c r="K347" i="6"/>
  <c r="B78" i="6"/>
  <c r="D162" i="6"/>
  <c r="A162" i="6"/>
  <c r="A110" i="6"/>
  <c r="I14" i="6"/>
  <c r="C322" i="6"/>
  <c r="A208" i="6"/>
  <c r="I296" i="6"/>
  <c r="F315" i="6"/>
  <c r="C82" i="6"/>
  <c r="D266" i="6"/>
  <c r="K235" i="6"/>
  <c r="B376" i="6"/>
  <c r="J61" i="6"/>
  <c r="I11" i="6"/>
  <c r="A360" i="6"/>
  <c r="K34" i="6"/>
  <c r="D93" i="6"/>
  <c r="J182" i="6"/>
  <c r="A409" i="6"/>
  <c r="B32" i="6"/>
  <c r="K234" i="6"/>
  <c r="K53" i="6"/>
  <c r="H197" i="6"/>
  <c r="C374" i="6"/>
  <c r="K299" i="6"/>
  <c r="K290" i="6"/>
  <c r="F27" i="6"/>
  <c r="C146" i="6"/>
  <c r="L56" i="6"/>
  <c r="D245" i="6"/>
  <c r="J72" i="6"/>
  <c r="D242" i="6"/>
  <c r="K421" i="6"/>
  <c r="D474" i="6"/>
  <c r="H402" i="6"/>
  <c r="L32" i="6"/>
  <c r="A164" i="6"/>
  <c r="K57" i="6"/>
  <c r="D365" i="6"/>
  <c r="F227" i="6"/>
  <c r="F441" i="6"/>
  <c r="I108" i="6"/>
  <c r="H152" i="6"/>
  <c r="C281" i="6"/>
  <c r="C13" i="6"/>
  <c r="G164" i="6"/>
  <c r="E164" i="6" s="1"/>
  <c r="I4" i="6"/>
  <c r="J57" i="6"/>
  <c r="F146" i="6"/>
  <c r="D271" i="6"/>
  <c r="J87" i="6"/>
  <c r="A381" i="6"/>
  <c r="J148" i="6"/>
  <c r="F30" i="6"/>
  <c r="D244" i="6"/>
  <c r="A412" i="6"/>
  <c r="A143" i="6"/>
  <c r="D3" i="6"/>
  <c r="B73" i="6"/>
  <c r="I333" i="6"/>
  <c r="B56" i="6"/>
  <c r="C305" i="6"/>
  <c r="H208" i="6"/>
  <c r="K209" i="6"/>
  <c r="F14" i="6"/>
  <c r="L197" i="6"/>
  <c r="B108" i="6"/>
  <c r="J85" i="6"/>
  <c r="I390" i="6"/>
  <c r="D21" i="6"/>
  <c r="G199" i="6"/>
  <c r="E199" i="6" s="1"/>
  <c r="C326" i="6"/>
  <c r="H21" i="6"/>
  <c r="K282" i="6"/>
  <c r="D408" i="6"/>
  <c r="J185" i="6"/>
  <c r="A238" i="6"/>
  <c r="F126" i="6"/>
  <c r="I68" i="6"/>
  <c r="F17" i="6"/>
  <c r="H116" i="6"/>
  <c r="H151" i="6"/>
  <c r="K134" i="6"/>
  <c r="I124" i="6"/>
  <c r="C157" i="6"/>
  <c r="F265" i="6"/>
  <c r="B8" i="6"/>
  <c r="I98" i="6"/>
  <c r="J67" i="6"/>
  <c r="C474" i="6"/>
  <c r="D168" i="6"/>
  <c r="F68" i="6"/>
  <c r="F166" i="6"/>
  <c r="L435" i="6"/>
  <c r="C139" i="6"/>
  <c r="D235" i="6"/>
  <c r="A244" i="6"/>
  <c r="C215" i="6"/>
  <c r="K418" i="6"/>
  <c r="C4" i="6"/>
  <c r="A403" i="6"/>
  <c r="D38" i="6"/>
  <c r="A184" i="6"/>
  <c r="C44" i="6"/>
  <c r="H245" i="6"/>
  <c r="B363" i="6"/>
  <c r="B350" i="6"/>
  <c r="J482" i="6"/>
  <c r="A88" i="6"/>
  <c r="J30" i="6"/>
  <c r="L447" i="6"/>
  <c r="I50" i="6"/>
  <c r="K46" i="6"/>
  <c r="F106" i="6"/>
  <c r="C40" i="6"/>
  <c r="G394" i="6"/>
  <c r="E394" i="6" s="1"/>
  <c r="G422" i="6"/>
  <c r="E422" i="6" s="1"/>
  <c r="G377" i="6"/>
  <c r="E377" i="6" s="1"/>
  <c r="G69" i="6"/>
  <c r="E69" i="6" s="1"/>
  <c r="G480" i="6"/>
  <c r="E480" i="6" s="1"/>
  <c r="G390" i="6"/>
  <c r="E390" i="6" s="1"/>
  <c r="G287" i="6"/>
  <c r="E287" i="6" s="1"/>
  <c r="G246" i="6"/>
  <c r="E246" i="6" s="1"/>
  <c r="G409" i="6"/>
  <c r="E409" i="6" s="1"/>
  <c r="G325" i="6"/>
  <c r="E325" i="6" s="1"/>
  <c r="G263" i="6"/>
  <c r="E263" i="6" s="1"/>
  <c r="G83" i="6"/>
  <c r="E83" i="6" s="1"/>
  <c r="G155" i="6"/>
  <c r="E155" i="6" s="1"/>
  <c r="G449" i="6"/>
  <c r="E449" i="6" s="1"/>
  <c r="G318" i="6"/>
  <c r="E318" i="6" s="1"/>
  <c r="G467" i="6"/>
  <c r="E467" i="6" s="1"/>
  <c r="G187" i="6"/>
  <c r="E187" i="6" s="1"/>
  <c r="G316" i="6"/>
  <c r="E316" i="6" s="1"/>
  <c r="G50" i="6"/>
  <c r="E50" i="6" s="1"/>
  <c r="G403" i="6"/>
  <c r="E403" i="6" s="1"/>
  <c r="G172" i="6"/>
  <c r="E172" i="6" s="1"/>
  <c r="G237" i="6"/>
  <c r="E237" i="6" s="1"/>
  <c r="G100" i="6"/>
  <c r="E100" i="6" s="1"/>
  <c r="G477" i="6"/>
  <c r="E477" i="6" s="1"/>
  <c r="G196" i="6"/>
  <c r="E196" i="6" s="1"/>
  <c r="G5" i="6"/>
  <c r="E5" i="6" s="1"/>
  <c r="G204" i="6"/>
  <c r="E204" i="6" s="1"/>
  <c r="G442" i="6"/>
  <c r="E442" i="6" s="1"/>
  <c r="G344" i="6"/>
  <c r="E344" i="6" s="1"/>
  <c r="G375" i="6"/>
  <c r="E375" i="6" s="1"/>
  <c r="G387" i="6"/>
  <c r="E387" i="6" s="1"/>
  <c r="G463" i="6"/>
  <c r="E463" i="6" s="1"/>
  <c r="G67" i="6"/>
  <c r="E67" i="6" s="1"/>
  <c r="G304" i="6"/>
  <c r="E304" i="6" s="1"/>
  <c r="G367" i="6"/>
  <c r="E367" i="6" s="1"/>
  <c r="G357" i="6"/>
  <c r="E357" i="6" s="1"/>
  <c r="G320" i="6"/>
  <c r="E320" i="6" s="1"/>
  <c r="G158" i="6"/>
  <c r="E158" i="6" s="1"/>
  <c r="G12" i="6"/>
  <c r="E12" i="6" s="1"/>
  <c r="G106" i="6"/>
  <c r="E106" i="6" s="1"/>
  <c r="G414" i="6"/>
  <c r="E414" i="6" s="1"/>
  <c r="G293" i="6"/>
  <c r="E293" i="6" s="1"/>
  <c r="G257" i="6"/>
  <c r="E257" i="6" s="1"/>
  <c r="G19" i="6"/>
  <c r="E19" i="6" s="1"/>
  <c r="G186" i="6"/>
  <c r="E186" i="6" s="1"/>
  <c r="G7" i="6"/>
  <c r="E7" i="6" s="1"/>
  <c r="G460" i="6"/>
  <c r="E460" i="6" s="1"/>
  <c r="G334" i="6"/>
  <c r="E334" i="6" s="1"/>
  <c r="G39" i="6"/>
  <c r="E39" i="6" s="1"/>
  <c r="G368" i="6"/>
  <c r="E368" i="6" s="1"/>
  <c r="G373" i="6"/>
  <c r="E373" i="6" s="1"/>
  <c r="G56" i="6"/>
  <c r="E56" i="6" s="1"/>
  <c r="G75" i="6"/>
  <c r="E75" i="6" s="1"/>
  <c r="G189" i="6"/>
  <c r="E189" i="6" s="1"/>
  <c r="G258" i="6"/>
  <c r="E258" i="6" s="1"/>
  <c r="G110" i="6"/>
  <c r="E110" i="6" s="1"/>
  <c r="G346" i="6"/>
  <c r="E346" i="6" s="1"/>
  <c r="G74" i="6"/>
  <c r="E74" i="6" s="1"/>
  <c r="G280" i="6"/>
  <c r="E280" i="6" s="1"/>
  <c r="G278" i="6"/>
  <c r="E278" i="6" s="1"/>
  <c r="D409" i="6"/>
  <c r="B155" i="6"/>
  <c r="L480" i="6"/>
  <c r="B219" i="6"/>
  <c r="H276" i="6"/>
  <c r="L102" i="6"/>
  <c r="D476" i="6"/>
  <c r="A259" i="6"/>
  <c r="J361" i="6"/>
  <c r="C253" i="6"/>
  <c r="D394" i="6"/>
  <c r="K238" i="6"/>
  <c r="A243" i="6"/>
  <c r="L203" i="6"/>
  <c r="D308" i="6"/>
  <c r="K486" i="6"/>
  <c r="I231" i="6"/>
  <c r="C395" i="6"/>
  <c r="H206" i="6"/>
  <c r="H406" i="6"/>
  <c r="D470" i="6"/>
  <c r="J335" i="6"/>
  <c r="I466" i="6"/>
  <c r="D37" i="6"/>
  <c r="J38" i="6"/>
  <c r="C48" i="6"/>
  <c r="A355" i="6"/>
  <c r="F262" i="6"/>
  <c r="D166" i="6"/>
  <c r="I142" i="6"/>
  <c r="A445" i="6"/>
  <c r="C152" i="6"/>
  <c r="L295" i="6"/>
  <c r="J36" i="6"/>
  <c r="L250" i="6"/>
  <c r="K279" i="6"/>
  <c r="L4" i="6"/>
  <c r="B47" i="6"/>
  <c r="A107" i="6"/>
  <c r="I120" i="6"/>
  <c r="I21" i="6"/>
  <c r="L342" i="6"/>
  <c r="H292" i="6"/>
  <c r="L87" i="6"/>
  <c r="I161" i="6"/>
  <c r="L436" i="6"/>
  <c r="K52" i="6"/>
  <c r="C15" i="6"/>
  <c r="F289" i="6"/>
  <c r="J472" i="6"/>
  <c r="C32" i="6"/>
  <c r="D57" i="6"/>
  <c r="B7" i="6"/>
  <c r="K416" i="6"/>
  <c r="H2" i="6"/>
  <c r="C333" i="6"/>
  <c r="F236" i="6"/>
  <c r="A288" i="6"/>
  <c r="A171" i="6"/>
  <c r="J88" i="6"/>
  <c r="I342" i="6"/>
  <c r="K317" i="6"/>
  <c r="B107" i="6"/>
  <c r="A271" i="6"/>
  <c r="D54" i="6"/>
  <c r="K309" i="6"/>
  <c r="D17" i="6"/>
  <c r="L224" i="6"/>
  <c r="B300" i="6"/>
  <c r="C308" i="6"/>
  <c r="J41" i="6"/>
  <c r="L190" i="6"/>
  <c r="H268" i="6"/>
  <c r="A294" i="6"/>
  <c r="K121" i="6"/>
  <c r="J63" i="6"/>
  <c r="L186" i="6"/>
  <c r="D181" i="6"/>
  <c r="J82" i="6"/>
  <c r="D441" i="6"/>
  <c r="D159" i="6"/>
  <c r="K84" i="6"/>
  <c r="K289" i="6"/>
  <c r="L8" i="6"/>
  <c r="J238" i="6"/>
  <c r="I243" i="6"/>
  <c r="D167" i="6"/>
  <c r="I198" i="6"/>
  <c r="K33" i="6"/>
  <c r="B353" i="6"/>
  <c r="B131" i="6"/>
  <c r="K484" i="6"/>
  <c r="A16" i="6"/>
  <c r="G133" i="6"/>
  <c r="E133" i="6" s="1"/>
  <c r="G461" i="6"/>
  <c r="E461" i="6" s="1"/>
  <c r="G336" i="6"/>
  <c r="E336" i="6" s="1"/>
  <c r="G160" i="6"/>
  <c r="E160" i="6" s="1"/>
  <c r="G37" i="6"/>
  <c r="E37" i="6" s="1"/>
  <c r="G142" i="6"/>
  <c r="E142" i="6" s="1"/>
  <c r="G371" i="6"/>
  <c r="E371" i="6" s="1"/>
  <c r="G162" i="6"/>
  <c r="E162" i="6" s="1"/>
  <c r="G113" i="6"/>
  <c r="E113" i="6" s="1"/>
  <c r="G256" i="6"/>
  <c r="E256" i="6" s="1"/>
  <c r="G79" i="6"/>
  <c r="E79" i="6" s="1"/>
  <c r="G436" i="6"/>
  <c r="E436" i="6" s="1"/>
  <c r="G295" i="6"/>
  <c r="E295" i="6" s="1"/>
  <c r="G215" i="6"/>
  <c r="E215" i="6" s="1"/>
  <c r="G433" i="6"/>
  <c r="E433" i="6" s="1"/>
  <c r="G481" i="6"/>
  <c r="E481" i="6" s="1"/>
  <c r="G407" i="6"/>
  <c r="E407" i="6" s="1"/>
  <c r="G129" i="6"/>
  <c r="E129" i="6" s="1"/>
  <c r="G486" i="6"/>
  <c r="E486" i="6" s="1"/>
  <c r="G272" i="6"/>
  <c r="E272" i="6" s="1"/>
  <c r="G138" i="6"/>
  <c r="E138" i="6" s="1"/>
  <c r="G374" i="6"/>
  <c r="E374" i="6" s="1"/>
  <c r="G450" i="6"/>
  <c r="E450" i="6" s="1"/>
  <c r="G47" i="6"/>
  <c r="E47" i="6" s="1"/>
  <c r="G350" i="6"/>
  <c r="E350" i="6" s="1"/>
  <c r="G475" i="6"/>
  <c r="E475" i="6" s="1"/>
  <c r="G309" i="6"/>
  <c r="E309" i="6" s="1"/>
  <c r="G363" i="6"/>
  <c r="E363" i="6" s="1"/>
  <c r="G135" i="6"/>
  <c r="E135" i="6" s="1"/>
  <c r="G40" i="6"/>
  <c r="E40" i="6" s="1"/>
  <c r="G38" i="6"/>
  <c r="E38" i="6" s="1"/>
  <c r="G191" i="6"/>
  <c r="E191" i="6" s="1"/>
  <c r="G13" i="6"/>
  <c r="E13" i="6" s="1"/>
  <c r="G352" i="6"/>
  <c r="E352" i="6" s="1"/>
  <c r="G299" i="6"/>
  <c r="E299" i="6" s="1"/>
  <c r="G319" i="6"/>
  <c r="E319" i="6" s="1"/>
  <c r="G340" i="6"/>
  <c r="E340" i="6" s="1"/>
  <c r="G46" i="6"/>
  <c r="E46" i="6" s="1"/>
  <c r="G393" i="6"/>
  <c r="E393" i="6" s="1"/>
  <c r="G365" i="6"/>
  <c r="E365" i="6" s="1"/>
  <c r="G26" i="6"/>
  <c r="E26" i="6" s="1"/>
  <c r="G118" i="6"/>
  <c r="E118" i="6" s="1"/>
  <c r="G157" i="6"/>
  <c r="E157" i="6" s="1"/>
  <c r="G321" i="6"/>
  <c r="E321" i="6" s="1"/>
  <c r="G156" i="6"/>
  <c r="E156" i="6" s="1"/>
  <c r="G439" i="6"/>
  <c r="E439" i="6" s="1"/>
  <c r="G358" i="6"/>
  <c r="E358" i="6" s="1"/>
  <c r="G148" i="6"/>
  <c r="E148" i="6" s="1"/>
  <c r="G93" i="6"/>
  <c r="E93" i="6" s="1"/>
  <c r="G14" i="6"/>
  <c r="E14" i="6" s="1"/>
  <c r="G402" i="6"/>
  <c r="E402" i="6" s="1"/>
  <c r="G179" i="6"/>
  <c r="E179" i="6" s="1"/>
  <c r="G91" i="6"/>
  <c r="E91" i="6" s="1"/>
  <c r="G167" i="6"/>
  <c r="E167" i="6" s="1"/>
  <c r="G243" i="6"/>
  <c r="E243" i="6" s="1"/>
  <c r="G206" i="6"/>
  <c r="E206" i="6" s="1"/>
  <c r="G217" i="6"/>
  <c r="E217" i="6" s="1"/>
  <c r="G25" i="6"/>
  <c r="E25" i="6" s="1"/>
  <c r="G17" i="6"/>
  <c r="E17" i="6" s="1"/>
  <c r="G124" i="6"/>
  <c r="E124" i="6" s="1"/>
  <c r="D87" i="6"/>
  <c r="J19" i="6"/>
  <c r="J321" i="6"/>
  <c r="B277" i="6"/>
  <c r="F299" i="6"/>
  <c r="K430" i="6"/>
  <c r="K325" i="6"/>
  <c r="J46" i="6"/>
  <c r="D53" i="6"/>
  <c r="B100" i="6"/>
  <c r="C433" i="6"/>
  <c r="L100" i="6"/>
  <c r="K451" i="6"/>
  <c r="B75" i="6"/>
  <c r="C21" i="6"/>
  <c r="F474" i="6"/>
  <c r="C473" i="6"/>
  <c r="D326" i="6"/>
  <c r="J186" i="6"/>
  <c r="J251" i="6"/>
  <c r="F212" i="6"/>
  <c r="C340" i="6"/>
  <c r="B233" i="6"/>
  <c r="H468" i="6"/>
  <c r="F445" i="6"/>
  <c r="D449" i="6"/>
  <c r="H130" i="6"/>
  <c r="F191" i="6"/>
  <c r="B305" i="6"/>
  <c r="A196" i="6"/>
  <c r="D416" i="6"/>
  <c r="L260" i="6"/>
  <c r="H23" i="6"/>
  <c r="K319" i="6"/>
  <c r="B421" i="6"/>
  <c r="A293" i="6"/>
  <c r="A252" i="6"/>
  <c r="A434" i="6"/>
  <c r="I204" i="6"/>
  <c r="K115" i="6"/>
  <c r="J450" i="6"/>
  <c r="A56" i="6"/>
  <c r="L35" i="6"/>
  <c r="I37" i="6"/>
  <c r="B48" i="6"/>
  <c r="J193" i="6"/>
  <c r="I113" i="6"/>
  <c r="A59" i="6"/>
  <c r="I251" i="6"/>
  <c r="H219" i="6"/>
  <c r="A382" i="6"/>
  <c r="K80" i="6"/>
  <c r="D428" i="6"/>
  <c r="L244" i="6"/>
  <c r="J417" i="6"/>
  <c r="A156" i="6"/>
  <c r="I163" i="6"/>
  <c r="B396" i="6"/>
  <c r="A17" i="6"/>
  <c r="B109" i="6"/>
  <c r="K111" i="6"/>
  <c r="I77" i="6"/>
  <c r="B282" i="6"/>
  <c r="I12" i="6"/>
  <c r="I118" i="6"/>
  <c r="F196" i="6"/>
  <c r="C310" i="6"/>
  <c r="C59" i="6"/>
  <c r="L183" i="6"/>
  <c r="K355" i="6"/>
  <c r="I102" i="6"/>
  <c r="K298" i="6"/>
  <c r="L454" i="6"/>
  <c r="I311" i="6"/>
  <c r="K47" i="6"/>
  <c r="K29" i="6"/>
  <c r="H345" i="6"/>
  <c r="I10" i="6"/>
  <c r="I132" i="6"/>
  <c r="D295" i="6"/>
  <c r="B123" i="6"/>
  <c r="K30" i="6"/>
  <c r="K59" i="6"/>
  <c r="L446" i="6"/>
  <c r="A176" i="6"/>
  <c r="L145" i="6"/>
  <c r="F296" i="6"/>
  <c r="I51" i="6"/>
  <c r="K158" i="6"/>
  <c r="D101" i="6"/>
  <c r="J75" i="6"/>
  <c r="H310" i="6"/>
  <c r="I396" i="6"/>
  <c r="A317" i="6"/>
  <c r="A346" i="6"/>
  <c r="A401" i="6"/>
  <c r="C132" i="6"/>
  <c r="L313" i="6"/>
  <c r="I344" i="6"/>
  <c r="A218" i="6"/>
  <c r="D321" i="6"/>
  <c r="I47" i="6"/>
  <c r="F23" i="6"/>
  <c r="K255" i="6"/>
  <c r="G451" i="6"/>
  <c r="E451" i="6" s="1"/>
  <c r="G405" i="6"/>
  <c r="E405" i="6" s="1"/>
  <c r="G313" i="6"/>
  <c r="E313" i="6" s="1"/>
  <c r="G484" i="6"/>
  <c r="E484" i="6" s="1"/>
  <c r="G59" i="6"/>
  <c r="E59" i="6" s="1"/>
  <c r="G322" i="6"/>
  <c r="E322" i="6" s="1"/>
  <c r="G437" i="6"/>
  <c r="E437" i="6" s="1"/>
  <c r="G359" i="6"/>
  <c r="E359" i="6" s="1"/>
  <c r="G152" i="6"/>
  <c r="E152" i="6" s="1"/>
  <c r="G454" i="6"/>
  <c r="E454" i="6" s="1"/>
  <c r="G424" i="6"/>
  <c r="E424" i="6" s="1"/>
  <c r="G125" i="6"/>
  <c r="E125" i="6" s="1"/>
  <c r="G28" i="6"/>
  <c r="E28" i="6" s="1"/>
  <c r="G226" i="6"/>
  <c r="E226" i="6" s="1"/>
  <c r="G275" i="6"/>
  <c r="E275" i="6" s="1"/>
  <c r="G462" i="6"/>
  <c r="E462" i="6" s="1"/>
  <c r="G349" i="6"/>
  <c r="E349" i="6" s="1"/>
  <c r="G446" i="6"/>
  <c r="E446" i="6" s="1"/>
  <c r="G6" i="6"/>
  <c r="E6" i="6" s="1"/>
  <c r="G181" i="6"/>
  <c r="E181" i="6" s="1"/>
  <c r="G483" i="6"/>
  <c r="E483" i="6" s="1"/>
  <c r="G411" i="6"/>
  <c r="E411" i="6" s="1"/>
  <c r="G141" i="6"/>
  <c r="E141" i="6" s="1"/>
  <c r="G205" i="6"/>
  <c r="E205" i="6" s="1"/>
  <c r="G104" i="6"/>
  <c r="E104" i="6" s="1"/>
  <c r="G203" i="6"/>
  <c r="E203" i="6" s="1"/>
  <c r="G372" i="6"/>
  <c r="E372" i="6" s="1"/>
  <c r="G60" i="6"/>
  <c r="E60" i="6" s="1"/>
  <c r="G114" i="6"/>
  <c r="E114" i="6" s="1"/>
  <c r="G482" i="6"/>
  <c r="E482" i="6" s="1"/>
  <c r="G30" i="6"/>
  <c r="E30" i="6" s="1"/>
  <c r="G139" i="6"/>
  <c r="E139" i="6" s="1"/>
  <c r="G468" i="6"/>
  <c r="E468" i="6" s="1"/>
  <c r="G266" i="6"/>
  <c r="E266" i="6" s="1"/>
  <c r="G211" i="6"/>
  <c r="E211" i="6" s="1"/>
  <c r="G54" i="6"/>
  <c r="E54" i="6" s="1"/>
  <c r="G146" i="6"/>
  <c r="E146" i="6" s="1"/>
  <c r="G200" i="6"/>
  <c r="E200" i="6" s="1"/>
  <c r="G284" i="6"/>
  <c r="E284" i="6" s="1"/>
  <c r="G306" i="6"/>
  <c r="E306" i="6" s="1"/>
  <c r="G90" i="6"/>
  <c r="E90" i="6" s="1"/>
  <c r="G291" i="6"/>
  <c r="E291" i="6" s="1"/>
  <c r="G302" i="6"/>
  <c r="E302" i="6" s="1"/>
  <c r="G182" i="6"/>
  <c r="E182" i="6" s="1"/>
  <c r="G9" i="6"/>
  <c r="E9" i="6" s="1"/>
  <c r="G197" i="6"/>
  <c r="E197" i="6" s="1"/>
  <c r="G128" i="6"/>
  <c r="E128" i="6" s="1"/>
  <c r="G231" i="6"/>
  <c r="E231" i="6" s="1"/>
  <c r="G303" i="6"/>
  <c r="E303" i="6" s="1"/>
  <c r="G153" i="6"/>
  <c r="E153" i="6" s="1"/>
  <c r="G230" i="6"/>
  <c r="E230" i="6" s="1"/>
  <c r="G415" i="6"/>
  <c r="E415" i="6" s="1"/>
  <c r="G430" i="6"/>
  <c r="E430" i="6" s="1"/>
  <c r="G70" i="6"/>
  <c r="E70" i="6" s="1"/>
  <c r="G347" i="6"/>
  <c r="E347" i="6" s="1"/>
  <c r="G123" i="6"/>
  <c r="E123" i="6" s="1"/>
  <c r="G244" i="6"/>
  <c r="E244" i="6" s="1"/>
  <c r="G147" i="6"/>
  <c r="E147" i="6" s="1"/>
  <c r="G242" i="6"/>
  <c r="E242" i="6" s="1"/>
  <c r="G395" i="6"/>
  <c r="E395" i="6" s="1"/>
  <c r="J123" i="6"/>
  <c r="L181" i="6"/>
  <c r="L455" i="6"/>
  <c r="H211" i="6"/>
  <c r="B392" i="6"/>
  <c r="H457" i="6"/>
  <c r="B130" i="6"/>
  <c r="J139" i="6"/>
  <c r="C304" i="6"/>
  <c r="H481" i="6"/>
  <c r="K428" i="6"/>
  <c r="J265" i="6"/>
  <c r="H437" i="6"/>
  <c r="I326" i="6"/>
  <c r="D39" i="6"/>
  <c r="B443" i="6"/>
  <c r="B174" i="6"/>
  <c r="A423" i="6"/>
  <c r="H484" i="6"/>
  <c r="F483" i="6"/>
  <c r="C256" i="6"/>
  <c r="B384" i="6"/>
  <c r="J343" i="6"/>
  <c r="D273" i="6"/>
  <c r="C244" i="6"/>
  <c r="L270" i="6"/>
  <c r="L367" i="6"/>
  <c r="L353" i="6"/>
  <c r="C252" i="6"/>
  <c r="C73" i="6"/>
  <c r="K322" i="6"/>
  <c r="L6" i="6"/>
  <c r="H25" i="6"/>
  <c r="K256" i="6"/>
  <c r="J115" i="6"/>
  <c r="H300" i="6"/>
  <c r="F180" i="6"/>
  <c r="K94" i="6"/>
  <c r="B336" i="6"/>
  <c r="D211" i="6"/>
  <c r="I144" i="6"/>
  <c r="F376" i="6"/>
  <c r="H460" i="6"/>
  <c r="J202" i="6"/>
  <c r="B11" i="6"/>
  <c r="F112" i="6"/>
  <c r="C17" i="6"/>
  <c r="C439" i="6"/>
  <c r="A46" i="6"/>
  <c r="B159" i="6"/>
  <c r="K143" i="6"/>
  <c r="B228" i="6"/>
  <c r="H101" i="6"/>
  <c r="B19" i="6"/>
  <c r="B247" i="6"/>
  <c r="L467" i="6"/>
  <c r="A189" i="6"/>
  <c r="I135" i="6"/>
  <c r="A452" i="6"/>
  <c r="H53" i="6"/>
  <c r="J144" i="6"/>
  <c r="K92" i="6"/>
  <c r="K372" i="6"/>
  <c r="K58" i="6"/>
  <c r="A163" i="6"/>
  <c r="I89" i="6"/>
  <c r="A109" i="6"/>
  <c r="L68" i="6"/>
  <c r="C239" i="6"/>
  <c r="K112" i="6"/>
  <c r="D288" i="6"/>
  <c r="A125" i="6"/>
  <c r="C247" i="6"/>
  <c r="C258" i="6"/>
  <c r="G169" i="6"/>
  <c r="E169" i="6" s="1"/>
  <c r="L406" i="6"/>
  <c r="D35" i="6"/>
  <c r="B24" i="6"/>
  <c r="F104" i="6"/>
  <c r="C465" i="6"/>
  <c r="D293" i="6"/>
  <c r="D421" i="6"/>
  <c r="H230" i="6"/>
  <c r="J192" i="6"/>
  <c r="C354" i="6"/>
  <c r="H138" i="6"/>
  <c r="L268" i="6"/>
  <c r="D7" i="6"/>
  <c r="L415" i="6"/>
  <c r="L55" i="6"/>
  <c r="I306" i="6"/>
  <c r="B437" i="6"/>
  <c r="K448" i="6"/>
  <c r="C265" i="6"/>
  <c r="D144" i="6"/>
  <c r="A405" i="6"/>
  <c r="A312" i="6"/>
  <c r="A98" i="6"/>
  <c r="A222" i="6"/>
  <c r="H68" i="6"/>
  <c r="I64" i="6"/>
  <c r="K227" i="6"/>
  <c r="I39" i="6"/>
  <c r="D86" i="6"/>
  <c r="G171" i="6"/>
  <c r="E171" i="6" s="1"/>
  <c r="G185" i="6"/>
  <c r="E185" i="6" s="1"/>
  <c r="G234" i="6"/>
  <c r="E234" i="6" s="1"/>
  <c r="G193" i="6"/>
  <c r="E193" i="6" s="1"/>
  <c r="G297" i="6"/>
  <c r="E297" i="6" s="1"/>
  <c r="G389" i="6"/>
  <c r="E389" i="6" s="1"/>
  <c r="G380" i="6"/>
  <c r="E380" i="6" s="1"/>
  <c r="G391" i="6"/>
  <c r="E391" i="6" s="1"/>
  <c r="G188" i="6"/>
  <c r="E188" i="6" s="1"/>
  <c r="G88" i="6"/>
  <c r="E88" i="6" s="1"/>
  <c r="G343" i="6"/>
  <c r="E343" i="6" s="1"/>
  <c r="G452" i="6"/>
  <c r="E452" i="6" s="1"/>
  <c r="G356" i="6"/>
  <c r="E356" i="6" s="1"/>
  <c r="G192" i="6"/>
  <c r="E192" i="6" s="1"/>
  <c r="G119" i="6"/>
  <c r="E119" i="6" s="1"/>
  <c r="G434" i="6"/>
  <c r="E434" i="6" s="1"/>
  <c r="G469" i="6"/>
  <c r="E469" i="6" s="1"/>
  <c r="G337" i="6"/>
  <c r="E337" i="6" s="1"/>
  <c r="G370" i="6"/>
  <c r="E370" i="6" s="1"/>
  <c r="G225" i="6"/>
  <c r="E225" i="6" s="1"/>
  <c r="G301" i="6"/>
  <c r="E301" i="6" s="1"/>
  <c r="G353" i="6"/>
  <c r="E353" i="6" s="1"/>
  <c r="G198" i="6"/>
  <c r="E198" i="6" s="1"/>
  <c r="G332" i="6"/>
  <c r="E332" i="6" s="1"/>
  <c r="G228" i="6"/>
  <c r="E228" i="6" s="1"/>
  <c r="G274" i="6"/>
  <c r="E274" i="6" s="1"/>
  <c r="G22" i="6"/>
  <c r="E22" i="6" s="1"/>
  <c r="G137" i="6"/>
  <c r="E137" i="6" s="1"/>
  <c r="G400" i="6"/>
  <c r="E400" i="6" s="1"/>
  <c r="G174" i="6"/>
  <c r="E174" i="6" s="1"/>
  <c r="G150" i="6"/>
  <c r="E150" i="6" s="1"/>
  <c r="G420" i="6"/>
  <c r="E420" i="6" s="1"/>
  <c r="G330" i="6"/>
  <c r="E330" i="6" s="1"/>
  <c r="G101" i="6"/>
  <c r="E101" i="6" s="1"/>
  <c r="G126" i="6"/>
  <c r="E126" i="6" s="1"/>
  <c r="G32" i="6"/>
  <c r="E32" i="6" s="1"/>
  <c r="G36" i="6"/>
  <c r="E36" i="6" s="1"/>
  <c r="G10" i="6"/>
  <c r="E10" i="6" s="1"/>
  <c r="G151" i="6"/>
  <c r="E151" i="6" s="1"/>
  <c r="G412" i="6"/>
  <c r="E412" i="6" s="1"/>
  <c r="G194" i="6"/>
  <c r="E194" i="6" s="1"/>
  <c r="G369" i="6"/>
  <c r="E369" i="6" s="1"/>
  <c r="G351" i="6"/>
  <c r="E351" i="6" s="1"/>
  <c r="G292" i="6"/>
  <c r="E292" i="6" s="1"/>
  <c r="G249" i="6"/>
  <c r="E249" i="6" s="1"/>
  <c r="G134" i="6"/>
  <c r="E134" i="6" s="1"/>
  <c r="G184" i="6"/>
  <c r="E184" i="6" s="1"/>
  <c r="G27" i="6"/>
  <c r="E27" i="6" s="1"/>
  <c r="G341" i="6"/>
  <c r="E341" i="6" s="1"/>
  <c r="G253" i="6"/>
  <c r="E253" i="6" s="1"/>
  <c r="G267" i="6"/>
  <c r="E267" i="6" s="1"/>
  <c r="G57" i="6"/>
  <c r="E57" i="6" s="1"/>
  <c r="G455" i="6"/>
  <c r="E455" i="6" s="1"/>
  <c r="G305" i="6"/>
  <c r="E305" i="6" s="1"/>
  <c r="G429" i="6"/>
  <c r="E429" i="6" s="1"/>
  <c r="G8" i="6"/>
  <c r="E8" i="6" s="1"/>
  <c r="G89" i="6"/>
  <c r="E89" i="6" s="1"/>
  <c r="G331" i="6"/>
  <c r="E331" i="6" s="1"/>
  <c r="G108" i="6"/>
  <c r="E108" i="6" s="1"/>
  <c r="K348" i="6"/>
  <c r="L416" i="6"/>
  <c r="D358" i="6"/>
  <c r="C421" i="6"/>
  <c r="C393" i="6"/>
  <c r="H409" i="6"/>
  <c r="K365" i="6"/>
  <c r="D305" i="6"/>
  <c r="C440" i="6"/>
  <c r="L381" i="6"/>
  <c r="F140" i="6"/>
  <c r="J175" i="6"/>
  <c r="C219" i="6"/>
  <c r="J422" i="6"/>
  <c r="D302" i="6"/>
  <c r="L235" i="6"/>
  <c r="H170" i="6"/>
  <c r="B423" i="6"/>
  <c r="I182" i="6"/>
  <c r="I383" i="6"/>
  <c r="H233" i="6"/>
  <c r="D380" i="6"/>
  <c r="I459" i="6"/>
  <c r="D433" i="6"/>
  <c r="D481" i="6"/>
  <c r="A198" i="6"/>
  <c r="C428" i="6"/>
  <c r="D25" i="6"/>
  <c r="L428" i="6"/>
  <c r="K286" i="6"/>
  <c r="C211" i="6"/>
  <c r="C95" i="6"/>
  <c r="D189" i="6"/>
  <c r="A314" i="6"/>
  <c r="D410" i="6"/>
  <c r="D277" i="6"/>
  <c r="J177" i="6"/>
  <c r="L349" i="6"/>
  <c r="B232" i="6"/>
  <c r="I218" i="6"/>
  <c r="H46" i="6"/>
  <c r="B263" i="6"/>
  <c r="F281" i="6"/>
  <c r="D61" i="6"/>
  <c r="F176" i="6"/>
  <c r="K5" i="6"/>
  <c r="B335" i="6"/>
  <c r="K218" i="6"/>
  <c r="D231" i="6"/>
  <c r="C406" i="6"/>
  <c r="C351" i="6"/>
  <c r="L142" i="6"/>
  <c r="F201" i="6"/>
  <c r="D333" i="6"/>
  <c r="H270" i="6"/>
  <c r="H349" i="6"/>
  <c r="K51" i="6"/>
  <c r="B201" i="6"/>
  <c r="D170" i="6"/>
  <c r="H401" i="6"/>
  <c r="K192" i="6"/>
  <c r="L99" i="6"/>
  <c r="K23" i="6"/>
  <c r="I397" i="6"/>
  <c r="A174" i="6"/>
  <c r="A442" i="6"/>
  <c r="H212" i="6"/>
  <c r="D155" i="6"/>
  <c r="A447" i="6"/>
  <c r="A210" i="6"/>
  <c r="C27" i="6"/>
  <c r="K207" i="6"/>
  <c r="L418" i="6"/>
  <c r="J31" i="6"/>
  <c r="C295" i="6"/>
  <c r="I56" i="6"/>
  <c r="D127" i="6"/>
  <c r="B28" i="6"/>
  <c r="F329" i="6"/>
  <c r="L96" i="6"/>
  <c r="A337" i="6"/>
  <c r="G233" i="6"/>
  <c r="E233" i="6" s="1"/>
  <c r="H318" i="6"/>
  <c r="J132" i="6"/>
  <c r="D200" i="6"/>
  <c r="B31" i="6"/>
  <c r="K205" i="6"/>
  <c r="F55" i="6"/>
  <c r="B466" i="6"/>
  <c r="I49" i="6"/>
  <c r="J23" i="6"/>
  <c r="K11" i="6"/>
  <c r="F153" i="6"/>
  <c r="A144" i="6"/>
  <c r="C430" i="6"/>
  <c r="B468" i="6"/>
  <c r="C297" i="6"/>
  <c r="C104" i="6"/>
  <c r="F25" i="6"/>
  <c r="I454" i="6"/>
  <c r="L265" i="6"/>
  <c r="H444" i="6"/>
  <c r="J93" i="6"/>
  <c r="B95" i="6"/>
  <c r="C462" i="6"/>
  <c r="H327" i="6"/>
  <c r="J159" i="6"/>
  <c r="H179" i="6"/>
  <c r="C6" i="6"/>
  <c r="H180" i="6"/>
  <c r="L282" i="6"/>
  <c r="G34" i="6"/>
  <c r="E34" i="6" s="1"/>
  <c r="G421" i="6"/>
  <c r="E421" i="6" s="1"/>
  <c r="G201" i="6"/>
  <c r="E201" i="6" s="1"/>
  <c r="G290" i="6"/>
  <c r="E290" i="6" s="1"/>
  <c r="G401" i="6"/>
  <c r="E401" i="6" s="1"/>
  <c r="G342" i="6"/>
  <c r="E342" i="6" s="1"/>
  <c r="G24" i="6"/>
  <c r="E24" i="6" s="1"/>
  <c r="G324" i="6"/>
  <c r="E324" i="6" s="1"/>
  <c r="G384" i="6"/>
  <c r="E384" i="6" s="1"/>
  <c r="G381" i="6"/>
  <c r="E381" i="6" s="1"/>
  <c r="G476" i="6"/>
  <c r="E476" i="6" s="1"/>
  <c r="G379" i="6"/>
  <c r="E379" i="6" s="1"/>
  <c r="G210" i="6"/>
  <c r="E210" i="6" s="1"/>
  <c r="G66" i="6"/>
  <c r="E66" i="6" s="1"/>
  <c r="G441" i="6"/>
  <c r="E441" i="6" s="1"/>
  <c r="G18" i="6"/>
  <c r="E18" i="6" s="1"/>
  <c r="G312" i="6"/>
  <c r="E312" i="6" s="1"/>
  <c r="G329" i="6"/>
  <c r="E329" i="6" s="1"/>
  <c r="G265" i="6"/>
  <c r="E265" i="6" s="1"/>
  <c r="G45" i="6"/>
  <c r="E45" i="6" s="1"/>
  <c r="G338" i="6"/>
  <c r="E338" i="6" s="1"/>
  <c r="G478" i="6"/>
  <c r="E478" i="6" s="1"/>
  <c r="G221" i="6"/>
  <c r="E221" i="6" s="1"/>
  <c r="G260" i="6"/>
  <c r="E260" i="6" s="1"/>
  <c r="G404" i="6"/>
  <c r="E404" i="6" s="1"/>
  <c r="G289" i="6"/>
  <c r="E289" i="6" s="1"/>
  <c r="G288" i="6"/>
  <c r="E288" i="6" s="1"/>
  <c r="G165" i="6"/>
  <c r="E165" i="6" s="1"/>
  <c r="G413" i="6"/>
  <c r="E413" i="6" s="1"/>
  <c r="G285" i="6"/>
  <c r="E285" i="6" s="1"/>
  <c r="G132" i="6"/>
  <c r="E132" i="6" s="1"/>
  <c r="G361" i="6"/>
  <c r="E361" i="6" s="1"/>
  <c r="G115" i="6"/>
  <c r="E115" i="6" s="1"/>
  <c r="G76" i="6"/>
  <c r="E76" i="6" s="1"/>
  <c r="G33" i="6"/>
  <c r="E33" i="6" s="1"/>
  <c r="G327" i="6"/>
  <c r="E327" i="6" s="1"/>
  <c r="G209" i="6"/>
  <c r="E209" i="6" s="1"/>
  <c r="G143" i="6"/>
  <c r="E143" i="6" s="1"/>
  <c r="G107" i="6"/>
  <c r="E107" i="6" s="1"/>
  <c r="G78" i="6"/>
  <c r="E78" i="6" s="1"/>
  <c r="G219" i="6"/>
  <c r="E219" i="6" s="1"/>
  <c r="G408" i="6"/>
  <c r="E408" i="6" s="1"/>
  <c r="G80" i="6"/>
  <c r="E80" i="6" s="1"/>
  <c r="G212" i="6"/>
  <c r="E212" i="6" s="1"/>
  <c r="G224" i="6"/>
  <c r="E224" i="6" s="1"/>
  <c r="G195" i="6"/>
  <c r="E195" i="6" s="1"/>
  <c r="G440" i="6"/>
  <c r="E440" i="6" s="1"/>
  <c r="G183" i="6"/>
  <c r="E183" i="6" s="1"/>
  <c r="G161" i="6"/>
  <c r="E161" i="6" s="1"/>
  <c r="G29" i="6"/>
  <c r="E29" i="6" s="1"/>
  <c r="G145" i="6"/>
  <c r="E145" i="6" s="1"/>
  <c r="G241" i="6"/>
  <c r="E241" i="6" s="1"/>
  <c r="G345" i="6"/>
  <c r="E345" i="6" s="1"/>
  <c r="G333" i="6"/>
  <c r="E333" i="6" s="1"/>
  <c r="G116" i="6"/>
  <c r="E116" i="6" s="1"/>
  <c r="G87" i="6"/>
  <c r="E87" i="6" s="1"/>
  <c r="G41" i="6"/>
  <c r="E41" i="6" s="1"/>
  <c r="G473" i="6"/>
  <c r="E473" i="6" s="1"/>
  <c r="G180" i="6"/>
  <c r="E180" i="6" s="1"/>
  <c r="H393" i="6"/>
  <c r="L31" i="6"/>
  <c r="B306" i="6"/>
  <c r="L325" i="6"/>
  <c r="F3" i="6"/>
  <c r="C81" i="6"/>
  <c r="D362" i="6"/>
  <c r="I394" i="6"/>
  <c r="C339" i="6"/>
  <c r="I364" i="6"/>
  <c r="J171" i="6"/>
  <c r="L41" i="6"/>
  <c r="J439" i="6"/>
  <c r="A73" i="6"/>
  <c r="F206" i="6"/>
  <c r="F283" i="6"/>
  <c r="F156" i="6"/>
  <c r="F133" i="6"/>
  <c r="F462" i="6"/>
  <c r="I41" i="6"/>
  <c r="J285" i="6"/>
  <c r="H255" i="6"/>
  <c r="D151" i="6"/>
  <c r="L12" i="6"/>
  <c r="B448" i="6"/>
  <c r="G44" i="6"/>
  <c r="E44" i="6" s="1"/>
  <c r="G427" i="6"/>
  <c r="E427" i="6" s="1"/>
  <c r="G68" i="6"/>
  <c r="E68" i="6" s="1"/>
  <c r="G117" i="6"/>
  <c r="E117" i="6" s="1"/>
  <c r="G122" i="6"/>
  <c r="E122" i="6" s="1"/>
  <c r="G457" i="6"/>
  <c r="E457" i="6" s="1"/>
  <c r="G170" i="6"/>
  <c r="E170" i="6" s="1"/>
  <c r="G378" i="6"/>
  <c r="E378" i="6" s="1"/>
  <c r="G251" i="6"/>
  <c r="E251" i="6" s="1"/>
  <c r="G136" i="6"/>
  <c r="E136" i="6" s="1"/>
  <c r="G399" i="6"/>
  <c r="E399" i="6" s="1"/>
  <c r="G279" i="6"/>
  <c r="E279" i="6" s="1"/>
  <c r="G120" i="6"/>
  <c r="E120" i="6" s="1"/>
  <c r="G236" i="6"/>
  <c r="E236" i="6" s="1"/>
  <c r="G247" i="6"/>
  <c r="E247" i="6" s="1"/>
  <c r="G130" i="6"/>
  <c r="E130" i="6" s="1"/>
  <c r="G190" i="6"/>
  <c r="E190" i="6" s="1"/>
  <c r="G348" i="6"/>
  <c r="E348" i="6" s="1"/>
  <c r="G453" i="6"/>
  <c r="E453" i="6" s="1"/>
  <c r="G259" i="6"/>
  <c r="E259" i="6" s="1"/>
  <c r="G269" i="6"/>
  <c r="E269" i="6" s="1"/>
  <c r="G176" i="6"/>
  <c r="E176" i="6" s="1"/>
  <c r="G444" i="6"/>
  <c r="E444" i="6" s="1"/>
  <c r="G273" i="6"/>
  <c r="E273" i="6" s="1"/>
  <c r="G103" i="6"/>
  <c r="E103" i="6" s="1"/>
  <c r="G255" i="6"/>
  <c r="E255" i="6" s="1"/>
  <c r="G223" i="6"/>
  <c r="E223" i="6" s="1"/>
  <c r="G431" i="6"/>
  <c r="E431" i="6" s="1"/>
  <c r="G232" i="6"/>
  <c r="E232" i="6" s="1"/>
  <c r="G428" i="6"/>
  <c r="E428" i="6" s="1"/>
  <c r="G62" i="6"/>
  <c r="E62" i="6" s="1"/>
  <c r="G213" i="6"/>
  <c r="E213" i="6" s="1"/>
  <c r="G163" i="6"/>
  <c r="E163" i="6" s="1"/>
  <c r="G208" i="6"/>
  <c r="E208" i="6" s="1"/>
  <c r="G109" i="6"/>
  <c r="E109" i="6" s="1"/>
  <c r="G397" i="6"/>
  <c r="E397" i="6" s="1"/>
  <c r="G262" i="6"/>
  <c r="E262" i="6" s="1"/>
  <c r="G283" i="6"/>
  <c r="E283" i="6" s="1"/>
  <c r="G240" i="6"/>
  <c r="E240" i="6" s="1"/>
  <c r="G276" i="6"/>
  <c r="E276" i="6" s="1"/>
  <c r="G445" i="6"/>
  <c r="E445" i="6" s="1"/>
  <c r="G456" i="6"/>
  <c r="E456" i="6" s="1"/>
  <c r="G72" i="6"/>
  <c r="E72" i="6" s="1"/>
  <c r="G227" i="6"/>
  <c r="E227" i="6" s="1"/>
  <c r="G239" i="6"/>
  <c r="E239" i="6" s="1"/>
  <c r="G61" i="6"/>
  <c r="E61" i="6" s="1"/>
  <c r="G175" i="6"/>
  <c r="E175" i="6" s="1"/>
  <c r="G245" i="6"/>
  <c r="E245" i="6" s="1"/>
  <c r="G308" i="6"/>
  <c r="E308" i="6" s="1"/>
  <c r="G42" i="6"/>
  <c r="E42" i="6" s="1"/>
  <c r="G51" i="6"/>
  <c r="E51" i="6" s="1"/>
  <c r="F407" i="6"/>
  <c r="K467" i="6"/>
  <c r="J386" i="6"/>
  <c r="A202" i="6"/>
  <c r="J452" i="6"/>
  <c r="F286" i="6"/>
  <c r="D265" i="6"/>
  <c r="B346" i="6"/>
  <c r="H347" i="6"/>
  <c r="C105" i="6"/>
  <c r="B30" i="6"/>
  <c r="C458" i="6"/>
  <c r="L453" i="6"/>
  <c r="H483" i="6"/>
  <c r="L356" i="6"/>
  <c r="F213" i="6"/>
  <c r="H282" i="6"/>
  <c r="H299" i="6"/>
  <c r="A475" i="6"/>
  <c r="L482" i="6"/>
  <c r="F237" i="6"/>
  <c r="J427" i="6"/>
  <c r="C453" i="6"/>
  <c r="B425" i="6"/>
  <c r="B354" i="6"/>
  <c r="A220" i="6"/>
  <c r="K293" i="6"/>
  <c r="H304" i="6"/>
  <c r="D51" i="6"/>
  <c r="A256" i="6"/>
  <c r="D471" i="6"/>
  <c r="B112" i="6"/>
  <c r="A187" i="6"/>
  <c r="F118" i="6"/>
  <c r="A443" i="6"/>
  <c r="B145" i="6"/>
  <c r="C148" i="6"/>
  <c r="H69" i="6"/>
  <c r="I211" i="6"/>
  <c r="A235" i="6"/>
  <c r="L221" i="6"/>
  <c r="H204" i="6"/>
  <c r="A70" i="6"/>
  <c r="K210" i="6"/>
  <c r="J257" i="6"/>
  <c r="B245" i="6"/>
  <c r="B170" i="6"/>
  <c r="K464" i="6"/>
  <c r="F320" i="6"/>
  <c r="C170" i="6"/>
  <c r="F48" i="6"/>
  <c r="J276" i="6"/>
  <c r="B65" i="6"/>
  <c r="B42" i="6"/>
  <c r="B4" i="6"/>
  <c r="J64" i="6"/>
  <c r="K8" i="6"/>
  <c r="L209" i="6"/>
  <c r="A357" i="6"/>
  <c r="K2" i="6"/>
  <c r="D20" i="6"/>
  <c r="F261" i="6"/>
  <c r="L205" i="6"/>
  <c r="C38" i="6"/>
  <c r="H58" i="6"/>
  <c r="G149" i="6"/>
  <c r="E149" i="6" s="1"/>
  <c r="L125" i="6"/>
  <c r="I31" i="6"/>
  <c r="B215" i="6"/>
  <c r="K352" i="6"/>
  <c r="C288" i="6"/>
  <c r="A474" i="6"/>
  <c r="A129" i="6"/>
  <c r="I434" i="6"/>
  <c r="C169" i="6"/>
  <c r="I63" i="6"/>
  <c r="C325" i="6"/>
  <c r="I76" i="6"/>
  <c r="A191" i="6"/>
  <c r="F387" i="6"/>
  <c r="B193" i="6"/>
  <c r="G21" i="6"/>
  <c r="E21" i="6" s="1"/>
  <c r="K244" i="6"/>
  <c r="A319" i="6"/>
  <c r="H14" i="6"/>
  <c r="F10" i="6"/>
  <c r="I385" i="6"/>
  <c r="A227" i="6"/>
  <c r="F169" i="6"/>
  <c r="J129" i="6"/>
  <c r="B226" i="6"/>
  <c r="I372" i="6"/>
  <c r="J100" i="6"/>
  <c r="A483" i="6"/>
  <c r="D347" i="6"/>
  <c r="I101" i="6"/>
  <c r="G261" i="6"/>
  <c r="E261" i="6" s="1"/>
  <c r="B252" i="6"/>
  <c r="I453" i="6"/>
  <c r="B153" i="6"/>
  <c r="D219" i="6"/>
  <c r="B72" i="6"/>
  <c r="H355" i="6"/>
  <c r="F291" i="6"/>
  <c r="F53" i="6"/>
  <c r="K148" i="6"/>
  <c r="B117" i="6"/>
  <c r="L351" i="6"/>
  <c r="A15" i="6"/>
  <c r="J341" i="6"/>
  <c r="A101" i="6"/>
  <c r="G443" i="6"/>
  <c r="E443" i="6" s="1"/>
  <c r="G417" i="6"/>
  <c r="E417" i="6" s="1"/>
  <c r="G2" i="6"/>
  <c r="E2" i="6" s="1"/>
  <c r="G96" i="6"/>
  <c r="E96" i="6" s="1"/>
  <c r="G202" i="6"/>
  <c r="E202" i="6" s="1"/>
  <c r="G416" i="6"/>
  <c r="E416" i="6" s="1"/>
  <c r="G178" i="6"/>
  <c r="E178" i="6" s="1"/>
  <c r="G326" i="6"/>
  <c r="E326" i="6" s="1"/>
  <c r="G386" i="6"/>
  <c r="E386" i="6" s="1"/>
  <c r="G435" i="6"/>
  <c r="E435" i="6" s="1"/>
  <c r="G464" i="6"/>
  <c r="E464" i="6" s="1"/>
  <c r="G53" i="6"/>
  <c r="E53" i="6" s="1"/>
  <c r="G220" i="6"/>
  <c r="E220" i="6" s="1"/>
  <c r="G465" i="6"/>
  <c r="E465" i="6" s="1"/>
  <c r="G238" i="6"/>
  <c r="E238" i="6" s="1"/>
  <c r="G448" i="6"/>
  <c r="E448" i="6" s="1"/>
  <c r="G229" i="6"/>
  <c r="E229" i="6" s="1"/>
  <c r="G48" i="6"/>
  <c r="E48" i="6" s="1"/>
  <c r="G235" i="6"/>
  <c r="E235" i="6" s="1"/>
  <c r="G97" i="6"/>
  <c r="E97" i="6" s="1"/>
  <c r="G168" i="6"/>
  <c r="E168" i="6" s="1"/>
  <c r="G471" i="6"/>
  <c r="E471" i="6" s="1"/>
  <c r="G458" i="6"/>
  <c r="E458" i="6" s="1"/>
  <c r="G296" i="6"/>
  <c r="E296" i="6" s="1"/>
  <c r="G298" i="6"/>
  <c r="E298" i="6" s="1"/>
  <c r="G466" i="6"/>
  <c r="E466" i="6" s="1"/>
  <c r="G144" i="6"/>
  <c r="E144" i="6" s="1"/>
  <c r="G16" i="6"/>
  <c r="E16" i="6" s="1"/>
  <c r="G11" i="6"/>
  <c r="E11" i="6" s="1"/>
  <c r="G81" i="6"/>
  <c r="E81" i="6" s="1"/>
  <c r="G15" i="6"/>
  <c r="E15" i="6" s="1"/>
  <c r="G159" i="6"/>
  <c r="E159" i="6" s="1"/>
  <c r="G43" i="6"/>
  <c r="E43" i="6" s="1"/>
  <c r="G63" i="6"/>
  <c r="E63" i="6" s="1"/>
  <c r="G85" i="6"/>
  <c r="E85" i="6" s="1"/>
  <c r="G166" i="6"/>
  <c r="E166" i="6" s="1"/>
  <c r="G3" i="6"/>
  <c r="E3" i="6" s="1"/>
  <c r="G105" i="6"/>
  <c r="E105" i="6" s="1"/>
  <c r="G270" i="6"/>
  <c r="E270" i="6" s="1"/>
  <c r="G323" i="6"/>
  <c r="E323" i="6" s="1"/>
  <c r="G383" i="6"/>
  <c r="E383" i="6" s="1"/>
  <c r="G207" i="6"/>
  <c r="E207" i="6" s="1"/>
  <c r="G314" i="6"/>
  <c r="E314" i="6" s="1"/>
  <c r="G355" i="6"/>
  <c r="E355" i="6" s="1"/>
  <c r="G426" i="6"/>
  <c r="E426" i="6" s="1"/>
  <c r="G339" i="6"/>
  <c r="E339" i="6" s="1"/>
  <c r="G102" i="6"/>
  <c r="E102" i="6" s="1"/>
  <c r="G64" i="6"/>
  <c r="E64" i="6" s="1"/>
  <c r="G328" i="6"/>
  <c r="E328" i="6" s="1"/>
  <c r="G49" i="6"/>
  <c r="E49" i="6" s="1"/>
  <c r="G254" i="6"/>
  <c r="E254" i="6" s="1"/>
  <c r="G216" i="6"/>
  <c r="E216" i="6" s="1"/>
  <c r="G364" i="6"/>
  <c r="E364" i="6" s="1"/>
  <c r="G282" i="6"/>
  <c r="E282" i="6" s="1"/>
  <c r="G252" i="6"/>
  <c r="E252" i="6" s="1"/>
  <c r="G99" i="6"/>
  <c r="E99" i="6" s="1"/>
  <c r="G55" i="6"/>
  <c r="E55" i="6" s="1"/>
  <c r="G419" i="6"/>
  <c r="E419" i="6" s="1"/>
  <c r="G77" i="6"/>
  <c r="E77" i="6" s="1"/>
  <c r="A305" i="6"/>
  <c r="H210" i="6"/>
  <c r="J204" i="6"/>
  <c r="C334" i="6"/>
  <c r="L34" i="6"/>
  <c r="B154" i="6"/>
  <c r="F38" i="6"/>
  <c r="F365" i="6"/>
  <c r="K236" i="6"/>
  <c r="I481" i="6"/>
  <c r="I358" i="6"/>
  <c r="C26" i="6"/>
  <c r="K360" i="6"/>
  <c r="F486" i="6"/>
  <c r="B18" i="6"/>
  <c r="L134" i="6"/>
  <c r="H141" i="6"/>
  <c r="I335" i="6"/>
  <c r="C224" i="6"/>
  <c r="K366" i="6"/>
  <c r="L120" i="6"/>
  <c r="D210" i="6"/>
  <c r="B270" i="6"/>
  <c r="A41" i="6"/>
  <c r="F69" i="6"/>
  <c r="L10" i="6"/>
  <c r="L108" i="6"/>
  <c r="H192" i="6"/>
  <c r="B20" i="6"/>
  <c r="F406" i="6"/>
  <c r="B45" i="6"/>
  <c r="L393" i="6"/>
  <c r="I457" i="6"/>
  <c r="I86" i="6"/>
  <c r="F160" i="6"/>
  <c r="C129" i="6"/>
  <c r="C279" i="6"/>
  <c r="J141" i="6"/>
  <c r="L27" i="6"/>
  <c r="D49" i="6"/>
  <c r="D64" i="6"/>
  <c r="I303" i="6"/>
  <c r="J173" i="6"/>
  <c r="F211" i="6"/>
  <c r="I219" i="6"/>
  <c r="K185" i="6"/>
  <c r="C335" i="6"/>
  <c r="I138" i="6"/>
  <c r="F64" i="6"/>
  <c r="H167" i="6"/>
  <c r="B265" i="6"/>
  <c r="L159" i="6"/>
  <c r="A304" i="6"/>
  <c r="C72" i="6"/>
  <c r="C449" i="6"/>
  <c r="L395" i="6"/>
  <c r="A257" i="6"/>
  <c r="A471" i="6"/>
  <c r="K73" i="6"/>
  <c r="C353" i="6"/>
  <c r="D442" i="6"/>
  <c r="H201" i="6"/>
  <c r="F397" i="6"/>
  <c r="K21" i="6"/>
  <c r="B213" i="6"/>
  <c r="G317" i="6"/>
  <c r="E317" i="6" s="1"/>
  <c r="A116" i="6"/>
  <c r="J282" i="6"/>
  <c r="F251" i="6"/>
  <c r="D195" i="6"/>
  <c r="F4" i="6"/>
  <c r="F256" i="6"/>
  <c r="B426" i="6"/>
  <c r="B71" i="6"/>
  <c r="C66" i="6"/>
  <c r="K191" i="6"/>
  <c r="J33" i="6"/>
  <c r="B17" i="6"/>
  <c r="B21" i="6"/>
  <c r="A291" i="6"/>
  <c r="I85" i="6"/>
  <c r="J374" i="6"/>
  <c r="B414" i="6"/>
  <c r="C47" i="6"/>
  <c r="A286" i="6"/>
  <c r="H4" i="6"/>
  <c r="A254" i="6"/>
  <c r="L45" i="6"/>
  <c r="B99" i="6"/>
  <c r="A454" i="6"/>
  <c r="B185" i="6"/>
  <c r="K135" i="6"/>
  <c r="B407" i="6"/>
  <c r="D175" i="6"/>
  <c r="B35" i="6"/>
  <c r="L156" i="6"/>
  <c r="G423" i="6"/>
  <c r="E423" i="6" s="1"/>
  <c r="J124" i="6"/>
  <c r="C23" i="6"/>
  <c r="I373" i="6"/>
  <c r="L414" i="6"/>
  <c r="B253" i="6"/>
  <c r="J415" i="6"/>
  <c r="I334" i="6"/>
  <c r="I133" i="6"/>
  <c r="F197" i="6"/>
  <c r="L347" i="6"/>
  <c r="J302" i="6"/>
  <c r="A178" i="6"/>
  <c r="H64" i="6"/>
  <c r="B388" i="6"/>
  <c r="G410" i="6"/>
  <c r="E410" i="6" s="1"/>
  <c r="G315" i="6"/>
  <c r="E315" i="6" s="1"/>
  <c r="G366" i="6"/>
  <c r="E366" i="6" s="1"/>
  <c r="G362" i="6"/>
  <c r="E362" i="6" s="1"/>
  <c r="G310" i="6"/>
  <c r="E310" i="6" s="1"/>
  <c r="G271" i="6"/>
  <c r="E271" i="6" s="1"/>
  <c r="G470" i="6"/>
  <c r="E470" i="6" s="1"/>
  <c r="G71" i="6"/>
  <c r="E71" i="6" s="1"/>
  <c r="G418" i="6"/>
  <c r="E418" i="6" s="1"/>
  <c r="G479" i="6"/>
  <c r="E479" i="6" s="1"/>
  <c r="G127" i="6"/>
  <c r="E127" i="6" s="1"/>
  <c r="G58" i="6"/>
  <c r="E58" i="6" s="1"/>
  <c r="G396" i="6"/>
  <c r="E396" i="6" s="1"/>
  <c r="G354" i="6"/>
  <c r="E354" i="6" s="1"/>
  <c r="G385" i="6"/>
  <c r="E385" i="6" s="1"/>
  <c r="G300" i="6"/>
  <c r="E300" i="6" s="1"/>
  <c r="G438" i="6"/>
  <c r="E438" i="6" s="1"/>
  <c r="G432" i="6"/>
  <c r="E432" i="6" s="1"/>
  <c r="G474" i="6"/>
  <c r="E474" i="6" s="1"/>
  <c r="G177" i="6"/>
  <c r="E177" i="6" s="1"/>
  <c r="G294" i="6"/>
  <c r="E294" i="6" s="1"/>
  <c r="G31" i="6"/>
  <c r="E31" i="6" s="1"/>
  <c r="G406" i="6"/>
  <c r="E406" i="6" s="1"/>
  <c r="G335" i="6"/>
  <c r="E335" i="6" s="1"/>
  <c r="G35" i="6"/>
  <c r="E35" i="6" s="1"/>
  <c r="G447" i="6"/>
  <c r="E447" i="6" s="1"/>
  <c r="G459" i="6"/>
  <c r="E459" i="6" s="1"/>
  <c r="G281" i="6"/>
  <c r="E281" i="6" s="1"/>
  <c r="G98" i="6"/>
  <c r="E98" i="6" s="1"/>
  <c r="G376" i="6"/>
  <c r="E376" i="6" s="1"/>
  <c r="G388" i="6"/>
  <c r="E388" i="6" s="1"/>
  <c r="G214" i="6"/>
  <c r="E214" i="6" s="1"/>
  <c r="G94" i="6"/>
  <c r="E94" i="6" s="1"/>
  <c r="G52" i="6"/>
  <c r="E52" i="6" s="1"/>
  <c r="G277" i="6"/>
  <c r="E277" i="6" s="1"/>
  <c r="G250" i="6"/>
  <c r="E250" i="6" s="1"/>
  <c r="G307" i="6"/>
  <c r="E307" i="6" s="1"/>
  <c r="G268" i="6"/>
  <c r="E268" i="6" s="1"/>
  <c r="G248" i="6"/>
  <c r="E248" i="6" s="1"/>
  <c r="G485" i="6"/>
  <c r="E485" i="6" s="1"/>
  <c r="G398" i="6"/>
  <c r="E398" i="6" s="1"/>
  <c r="G20" i="6"/>
  <c r="E20" i="6" s="1"/>
  <c r="G264" i="6"/>
  <c r="E264" i="6" s="1"/>
  <c r="G86" i="6"/>
  <c r="E86" i="6" s="1"/>
  <c r="G360" i="6"/>
  <c r="E360" i="6" s="1"/>
  <c r="G311" i="6"/>
  <c r="E311" i="6" s="1"/>
  <c r="G121" i="6"/>
  <c r="E121" i="6" s="1"/>
  <c r="G218" i="6"/>
  <c r="E218" i="6" s="1"/>
  <c r="G73" i="6"/>
  <c r="E73" i="6" s="1"/>
  <c r="G140" i="6"/>
  <c r="E140" i="6" s="1"/>
  <c r="G84" i="6"/>
  <c r="E84" i="6" s="1"/>
  <c r="G472" i="6"/>
  <c r="E472" i="6" s="1"/>
  <c r="G425" i="6"/>
  <c r="E425" i="6" s="1"/>
  <c r="G65" i="6"/>
  <c r="E65" i="6" s="1"/>
  <c r="G112" i="6"/>
  <c r="E112" i="6" s="1"/>
  <c r="G392" i="6"/>
  <c r="E392" i="6" s="1"/>
  <c r="G23" i="6"/>
  <c r="E23" i="6" s="1"/>
  <c r="G4" i="6"/>
  <c r="E4" i="6" s="1"/>
  <c r="G131" i="6"/>
  <c r="E131" i="6" s="1"/>
  <c r="K44" i="6"/>
  <c r="F28" i="6"/>
  <c r="C216" i="6"/>
  <c r="H328" i="6"/>
  <c r="H267" i="6"/>
  <c r="D206" i="6"/>
  <c r="C429" i="6"/>
  <c r="J199" i="6"/>
  <c r="F255" i="6"/>
  <c r="B327" i="6"/>
  <c r="D8" i="6"/>
  <c r="K432" i="6"/>
  <c r="I471" i="6"/>
  <c r="H86" i="6"/>
  <c r="D60" i="6"/>
  <c r="J279" i="6"/>
  <c r="K351" i="6"/>
  <c r="B304" i="6"/>
  <c r="I300" i="6"/>
  <c r="K198" i="6"/>
  <c r="B256" i="6"/>
  <c r="C158" i="6"/>
  <c r="A331" i="6"/>
  <c r="C404" i="6"/>
  <c r="F421" i="6"/>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<sst xmlns="http://schemas.openxmlformats.org/spreadsheetml/2006/main" count="90581" uniqueCount="45270">
  <si>
    <t>Gender</t>
  </si>
  <si>
    <t>EE &amp; Child(ren)</t>
  </si>
  <si>
    <t>Family</t>
  </si>
  <si>
    <t>Waive</t>
  </si>
  <si>
    <t>ID</t>
  </si>
  <si>
    <t>Name</t>
  </si>
  <si>
    <t>Home Zip Code</t>
  </si>
  <si>
    <t>Active</t>
  </si>
  <si>
    <t>Y</t>
  </si>
  <si>
    <t>N</t>
  </si>
  <si>
    <t>Member Last Name</t>
  </si>
  <si>
    <t>Member First Name</t>
  </si>
  <si>
    <t xml:space="preserve">Mbr DOB      </t>
  </si>
  <si>
    <t>Work Status</t>
  </si>
  <si>
    <t>EEOnly</t>
  </si>
  <si>
    <t>Employee Only</t>
  </si>
  <si>
    <t>EESpOnly</t>
  </si>
  <si>
    <t>Employee and Spouse</t>
  </si>
  <si>
    <t>EEChren</t>
  </si>
  <si>
    <t>EEFamily</t>
  </si>
  <si>
    <t>Contract Type Key</t>
  </si>
  <si>
    <t>Tier Type Key</t>
  </si>
  <si>
    <t>4T</t>
  </si>
  <si>
    <t>4 Tier</t>
  </si>
  <si>
    <t>Member Type</t>
  </si>
  <si>
    <t>EE</t>
  </si>
  <si>
    <t>SP</t>
  </si>
  <si>
    <t>CH</t>
  </si>
  <si>
    <t>Employee</t>
  </si>
  <si>
    <t>Spouse</t>
  </si>
  <si>
    <t>Child</t>
  </si>
  <si>
    <t>COBRA/Retiree</t>
  </si>
  <si>
    <t>Yes</t>
  </si>
  <si>
    <t>No</t>
  </si>
  <si>
    <t>Current Benefit Type</t>
  </si>
  <si>
    <t>None</t>
  </si>
  <si>
    <t>** 2, 3 and 5 Tiers are not allowed for AFA</t>
  </si>
  <si>
    <t>Waiver</t>
  </si>
  <si>
    <t>Home Zip Code* - C</t>
  </si>
  <si>
    <t>Gender* - B</t>
  </si>
  <si>
    <t>DOB* - A</t>
  </si>
  <si>
    <t>Contract Type* - D</t>
  </si>
  <si>
    <t>EE Group Description - E</t>
  </si>
  <si>
    <t>Current Medical Benefit Type - F</t>
  </si>
  <si>
    <t>Tier Type* - G</t>
  </si>
  <si>
    <t>Member Type* - H</t>
  </si>
  <si>
    <t>Work Status - I</t>
  </si>
  <si>
    <t>Last Name* - J</t>
  </si>
  <si>
    <t>First Name* - K</t>
  </si>
  <si>
    <t>COBRA Continuee - L</t>
  </si>
  <si>
    <t>Data Entry Notes</t>
  </si>
  <si>
    <t>~ Gender can be Male, Female or M, F (capital or lowercase).                                  </t>
  </si>
  <si>
    <t>~ No Leading Spaces                                            </t>
  </si>
  <si>
    <t>1 - For Employee
0 - For Dependent</t>
  </si>
  <si>
    <t>~ Names: Avoid use of middle initials, periods, prefix/titles, suffix, nicknames</t>
  </si>
  <si>
    <t>~ No Waivers                           </t>
  </si>
  <si>
    <t>Employee ID</t>
  </si>
  <si>
    <t>Member Class</t>
  </si>
  <si>
    <t>Last Name</t>
  </si>
  <si>
    <t>First Name</t>
  </si>
  <si>
    <t>Employment Status</t>
  </si>
  <si>
    <t>Tobacco Status</t>
  </si>
  <si>
    <t>Medical Tier</t>
  </si>
  <si>
    <t>Dental Tier</t>
  </si>
  <si>
    <t>Life - AD&amp;D Tier</t>
  </si>
  <si>
    <t>STD Tier</t>
  </si>
  <si>
    <t>Work  Zip Code</t>
  </si>
  <si>
    <t>Subscriber</t>
  </si>
  <si>
    <t>Medical Tier Key</t>
  </si>
  <si>
    <t>Enroll</t>
  </si>
  <si>
    <t>Dental Tier Key</t>
  </si>
  <si>
    <t>EE Only</t>
  </si>
  <si>
    <t>EE &amp; Spouse</t>
  </si>
  <si>
    <t>Spousal Waiver</t>
  </si>
  <si>
    <t>Decline Coverage</t>
  </si>
  <si>
    <t>Life Tier Key</t>
  </si>
  <si>
    <t>EE &amp; Dep</t>
  </si>
  <si>
    <t>STD Tier Key</t>
  </si>
  <si>
    <t>Employment Status Tier Key</t>
  </si>
  <si>
    <t>COBRA</t>
  </si>
  <si>
    <t>Tobacco Status Tier Key</t>
  </si>
  <si>
    <t>Date of Birth</t>
  </si>
  <si>
    <t>~ Gender must be formatted as M or F     </t>
  </si>
  <si>
    <t>~ Waive Records Must Only Be Entered for EE Member Types</t>
  </si>
  <si>
    <t>~ Cell formatting must follow the exact ID provided in the Key</t>
  </si>
  <si>
    <t>~ Dependents must have the same zip code as their Subscriber (Applies to EV4 not GRx)</t>
  </si>
  <si>
    <t>~ Zip Codes must be 5 digits</t>
  </si>
  <si>
    <t>~ Tier Type must always be 4T for AFA</t>
  </si>
  <si>
    <t>~ The Employee ID may be entered as a Numeric value; this should start with number 1 and then will keep on incrementing for each additional Subscriber. The Employee ID should be same for given Subscriber and its Dependents (i.e. Spouse and Child) if applicable.</t>
  </si>
  <si>
    <t>~ Member Class may be entered as text or a number; the valid values: "Subscriber" (0),"Spouse" (1), "Child" (2)</t>
  </si>
  <si>
    <t>~ Tobacco Status may be entered as text or a number; the valid values are: "N" (3) ***"UNK" &amp; "Y" Are Not Used For AFA***</t>
  </si>
  <si>
    <t>~ Medical Tier may be entered as text or a number; the valid values are: "ENROLL" (14),"WAIVE" (0) Note: The Medical Tier valid value will be applicable for BOTH Subscribers and Dependents (i.e. Spouse and Child)</t>
  </si>
  <si>
    <t>~ Dental Tier may be entered as text or a number; the valid values are: "EE Only" (1),"EE &amp; Spouse" (2),"EE &amp; Child(ren)" (3),"Family" (4),"Spousal Waiver" (8),"Decline Coverage" (13) Note: The Dependents (i.e. Spouse and Child) will have NO selection or values for the Dental Tier.</t>
  </si>
  <si>
    <t>~ Life - AD&amp;D Tier may be entered as text or a number; the valid values are: "Waive" (0),"EE Only" (1),"EE &amp; Dep" (7) Note: The Dependents (i.e. Spouse and Child) will have NO selection or values for the Life Tier.</t>
  </si>
  <si>
    <t>~ STD Tier may be entered as text or a number; the valid values are: "Waive" (0),"EE Only" (1) Note: The Dependents (i.e. Spouse and Child) will have NO selection or values for the STD Tier.</t>
  </si>
  <si>
    <t>~ Work Zip Code: Note: The Dependents (i.e. Spouse and Child) will have NO selection or values for the Work Zip Code. Work at home employees will use their home zip code as their work zip code.</t>
  </si>
  <si>
    <t>Effective Date</t>
  </si>
  <si>
    <t>Broker Fee</t>
  </si>
  <si>
    <t>Sample census line / formatting:</t>
  </si>
  <si>
    <t>M</t>
  </si>
  <si>
    <t>Smith</t>
  </si>
  <si>
    <t>Work Status Key</t>
  </si>
  <si>
    <t>Member Type Key</t>
  </si>
  <si>
    <t>EE Count</t>
  </si>
  <si>
    <t>Waive Count</t>
  </si>
  <si>
    <t>EV4 Row Skip indicator</t>
  </si>
  <si>
    <t>GRx Row Skip indicator</t>
  </si>
  <si>
    <t>EV4 Keeper Row numbering</t>
  </si>
  <si>
    <t>GRx Keeper Row Numbering</t>
  </si>
  <si>
    <t>St Con</t>
  </si>
  <si>
    <t>Work Zip Code</t>
  </si>
  <si>
    <t>Joseph</t>
  </si>
  <si>
    <t>Active Employee</t>
  </si>
  <si>
    <t>Cobra Coverage</t>
  </si>
  <si>
    <t>State Continuation Coverage</t>
  </si>
  <si>
    <t>SIC Code</t>
  </si>
  <si>
    <t>Complete?</t>
  </si>
  <si>
    <t>19140</t>
  </si>
  <si>
    <t>F</t>
  </si>
  <si>
    <t>Relationship</t>
  </si>
  <si>
    <t>Zip</t>
  </si>
  <si>
    <t>Work Zip</t>
  </si>
  <si>
    <t>Relationship Key</t>
  </si>
  <si>
    <t>Employee + Spouse</t>
  </si>
  <si>
    <t>Employee + Children</t>
  </si>
  <si>
    <t>Employee + Family</t>
  </si>
  <si>
    <t>SSN</t>
  </si>
  <si>
    <t>Address 1</t>
  </si>
  <si>
    <t>Address 2</t>
  </si>
  <si>
    <t>City</t>
  </si>
  <si>
    <t>State</t>
  </si>
  <si>
    <t>Hire Date</t>
  </si>
  <si>
    <t>Work Email</t>
  </si>
  <si>
    <t>BLUE FIELDS ARE OPTIONAL</t>
  </si>
  <si>
    <t>Male</t>
  </si>
  <si>
    <t>Female</t>
  </si>
  <si>
    <t>Gender Key</t>
  </si>
  <si>
    <t>Employment Status Key</t>
  </si>
  <si>
    <t>AL</t>
  </si>
  <si>
    <t>AK</t>
  </si>
  <si>
    <t>AZ</t>
  </si>
  <si>
    <t>AR</t>
  </si>
  <si>
    <t>CA</t>
  </si>
  <si>
    <t>CO</t>
  </si>
  <si>
    <t>CT</t>
  </si>
  <si>
    <t>DE</t>
  </si>
  <si>
    <t>FL</t>
  </si>
  <si>
    <t>GA</t>
  </si>
  <si>
    <t>HI</t>
  </si>
  <si>
    <t>IL</t>
  </si>
  <si>
    <t>IN</t>
  </si>
  <si>
    <t>IA</t>
  </si>
  <si>
    <t>KS</t>
  </si>
  <si>
    <t>KY</t>
  </si>
  <si>
    <t>LA</t>
  </si>
  <si>
    <t>ME</t>
  </si>
  <si>
    <t>MD</t>
  </si>
  <si>
    <t>MA</t>
  </si>
  <si>
    <t>MI</t>
  </si>
  <si>
    <t>MN</t>
  </si>
  <si>
    <t>MS</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</si>
  <si>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</si>
  <si>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</si>
  <si>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</si>
  <si>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</si>
  <si>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</si>
  <si>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</si>
  <si>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</si>
  <si>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</si>
  <si>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</si>
  <si>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</si>
  <si>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</si>
  <si>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</si>
  <si>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</si>
  <si>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</si>
  <si>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</si>
  <si>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</si>
  <si>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</si>
  <si>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</si>
  <si>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</si>
  <si>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</si>
  <si>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</si>
  <si>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</si>
  <si>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</si>
  <si>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</si>
  <si>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</si>
  <si>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</si>
  <si>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DC</t>
  </si>
  <si>
    <t>GU</t>
  </si>
  <si>
    <t>PR</t>
  </si>
  <si>
    <t>VI</t>
  </si>
  <si>
    <t>AA</t>
  </si>
  <si>
    <t>Zip5Digit</t>
  </si>
  <si>
    <t>34004</t>
  </si>
  <si>
    <t>34007</t>
  </si>
  <si>
    <t>34011</t>
  </si>
  <si>
    <t>34021</t>
  </si>
  <si>
    <t>34024</t>
  </si>
  <si>
    <t>34030</t>
  </si>
  <si>
    <t>34031</t>
  </si>
  <si>
    <t>34032</t>
  </si>
  <si>
    <t>34037</t>
  </si>
  <si>
    <t>34038</t>
  </si>
  <si>
    <t>34039</t>
  </si>
  <si>
    <t>34044</t>
  </si>
  <si>
    <t>34055</t>
  </si>
  <si>
    <t>34060</t>
  </si>
  <si>
    <t>34080</t>
  </si>
  <si>
    <t>34082</t>
  </si>
  <si>
    <t>34083</t>
  </si>
  <si>
    <t>34090</t>
  </si>
  <si>
    <t>34092</t>
  </si>
  <si>
    <t>34093</t>
  </si>
  <si>
    <t>34095</t>
  </si>
  <si>
    <t>34098</t>
  </si>
  <si>
    <t>34008</t>
  </si>
  <si>
    <t>34022</t>
  </si>
  <si>
    <t>34025</t>
  </si>
  <si>
    <t>34035</t>
  </si>
  <si>
    <t>34036</t>
  </si>
  <si>
    <t>34084</t>
  </si>
  <si>
    <t>34094</t>
  </si>
  <si>
    <t>34002</t>
  </si>
  <si>
    <t>34020</t>
  </si>
  <si>
    <t>34023</t>
  </si>
  <si>
    <t>34033</t>
  </si>
  <si>
    <t>34034</t>
  </si>
  <si>
    <t>34041</t>
  </si>
  <si>
    <t>34042</t>
  </si>
  <si>
    <t>34058</t>
  </si>
  <si>
    <t>34078</t>
  </si>
  <si>
    <t>34081</t>
  </si>
  <si>
    <t>34091</t>
  </si>
  <si>
    <t>34096</t>
  </si>
  <si>
    <t>34099</t>
  </si>
  <si>
    <t>99500</t>
  </si>
  <si>
    <t>99501</t>
  </si>
  <si>
    <t>99502</t>
  </si>
  <si>
    <t>99503</t>
  </si>
  <si>
    <t>99504</t>
  </si>
  <si>
    <t>99505</t>
  </si>
  <si>
    <t>99506</t>
  </si>
  <si>
    <t>99507</t>
  </si>
  <si>
    <t>99508</t>
  </si>
  <si>
    <t>99509</t>
  </si>
  <si>
    <t>99510</t>
  </si>
  <si>
    <t>99511</t>
  </si>
  <si>
    <t>99512</t>
  </si>
  <si>
    <t>99513</t>
  </si>
  <si>
    <t>99514</t>
  </si>
  <si>
    <t>99515</t>
  </si>
  <si>
    <t>99516</t>
  </si>
  <si>
    <t>99517</t>
  </si>
  <si>
    <t>99518</t>
  </si>
  <si>
    <t>99519</t>
  </si>
  <si>
    <t>99520</t>
  </si>
  <si>
    <t>99521</t>
  </si>
  <si>
    <t>99522</t>
  </si>
  <si>
    <t>99523</t>
  </si>
  <si>
    <t>99524</t>
  </si>
  <si>
    <t>99529</t>
  </si>
  <si>
    <t>99530</t>
  </si>
  <si>
    <t>99540</t>
  </si>
  <si>
    <t>99545</t>
  </si>
  <si>
    <t>99546</t>
  </si>
  <si>
    <t>99547</t>
  </si>
  <si>
    <t>99548</t>
  </si>
  <si>
    <t>99549</t>
  </si>
  <si>
    <t>99550</t>
  </si>
  <si>
    <t>99551</t>
  </si>
  <si>
    <t>99552</t>
  </si>
  <si>
    <t>99553</t>
  </si>
  <si>
    <t>99554</t>
  </si>
  <si>
    <t>99555</t>
  </si>
  <si>
    <t>99556</t>
  </si>
  <si>
    <t>99557</t>
  </si>
  <si>
    <t>99558</t>
  </si>
  <si>
    <t>99559</t>
  </si>
  <si>
    <t>99561</t>
  </si>
  <si>
    <t>99563</t>
  </si>
  <si>
    <t>99564</t>
  </si>
  <si>
    <t>99565</t>
  </si>
  <si>
    <t>99566</t>
  </si>
  <si>
    <t>99567</t>
  </si>
  <si>
    <t>99568</t>
  </si>
  <si>
    <t>99569</t>
  </si>
  <si>
    <t>99571</t>
  </si>
  <si>
    <t>99572</t>
  </si>
  <si>
    <t>99573</t>
  </si>
  <si>
    <t>99574</t>
  </si>
  <si>
    <t>99575</t>
  </si>
  <si>
    <t>99576</t>
  </si>
  <si>
    <t>99577</t>
  </si>
  <si>
    <t>99578</t>
  </si>
  <si>
    <t>99579</t>
  </si>
  <si>
    <t>99580</t>
  </si>
  <si>
    <t>99581</t>
  </si>
  <si>
    <t>99583</t>
  </si>
  <si>
    <t>99584</t>
  </si>
  <si>
    <t>99585</t>
  </si>
  <si>
    <t>99586</t>
  </si>
  <si>
    <t>99587</t>
  </si>
  <si>
    <t>99588</t>
  </si>
  <si>
    <t>99589</t>
  </si>
  <si>
    <t>99590</t>
  </si>
  <si>
    <t>99591</t>
  </si>
  <si>
    <t>99599</t>
  </si>
  <si>
    <t>99602</t>
  </si>
  <si>
    <t>99603</t>
  </si>
  <si>
    <t>99604</t>
  </si>
  <si>
    <t>99605</t>
  </si>
  <si>
    <t>99606</t>
  </si>
  <si>
    <t>99607</t>
  </si>
  <si>
    <t>99608</t>
  </si>
  <si>
    <t>99609</t>
  </si>
  <si>
    <t>99610</t>
  </si>
  <si>
    <t>99611</t>
  </si>
  <si>
    <t>99612</t>
  </si>
  <si>
    <t>99613</t>
  </si>
  <si>
    <t>99614</t>
  </si>
  <si>
    <t>99615</t>
  </si>
  <si>
    <t>99619</t>
  </si>
  <si>
    <t>99620</t>
  </si>
  <si>
    <t>99621</t>
  </si>
  <si>
    <t>99622</t>
  </si>
  <si>
    <t>99623</t>
  </si>
  <si>
    <t>99624</t>
  </si>
  <si>
    <t>99625</t>
  </si>
  <si>
    <t>99626</t>
  </si>
  <si>
    <t>99627</t>
  </si>
  <si>
    <t>99628</t>
  </si>
  <si>
    <t>99629</t>
  </si>
  <si>
    <t>99630</t>
  </si>
  <si>
    <t>99631</t>
  </si>
  <si>
    <t>99632</t>
  </si>
  <si>
    <t>99633</t>
  </si>
  <si>
    <t>99634</t>
  </si>
  <si>
    <t>99635</t>
  </si>
  <si>
    <t>99636</t>
  </si>
  <si>
    <t>99637</t>
  </si>
  <si>
    <t>99638</t>
  </si>
  <si>
    <t>99639</t>
  </si>
  <si>
    <t>99640</t>
  </si>
  <si>
    <t>99641</t>
  </si>
  <si>
    <t>99643</t>
  </si>
  <si>
    <t>99644</t>
  </si>
  <si>
    <t>99645</t>
  </si>
  <si>
    <t>99647</t>
  </si>
  <si>
    <t>99648</t>
  </si>
  <si>
    <t>99649</t>
  </si>
  <si>
    <t>99650</t>
  </si>
  <si>
    <t>99651</t>
  </si>
  <si>
    <t>99652</t>
  </si>
  <si>
    <t>99653</t>
  </si>
  <si>
    <t>99654</t>
  </si>
  <si>
    <t>99655</t>
  </si>
  <si>
    <t>99656</t>
  </si>
  <si>
    <t>99657</t>
  </si>
  <si>
    <t>99658</t>
  </si>
  <si>
    <t>99659</t>
  </si>
  <si>
    <t>99660</t>
  </si>
  <si>
    <t>99661</t>
  </si>
  <si>
    <t>99662</t>
  </si>
  <si>
    <t>99663</t>
  </si>
  <si>
    <t>99664</t>
  </si>
  <si>
    <t>99665</t>
  </si>
  <si>
    <t>99666</t>
  </si>
  <si>
    <t>99667</t>
  </si>
  <si>
    <t>99668</t>
  </si>
  <si>
    <t>99669</t>
  </si>
  <si>
    <t>99670</t>
  </si>
  <si>
    <t>99671</t>
  </si>
  <si>
    <t>99672</t>
  </si>
  <si>
    <t>99674</t>
  </si>
  <si>
    <t>99675</t>
  </si>
  <si>
    <t>99676</t>
  </si>
  <si>
    <t>99677</t>
  </si>
  <si>
    <t>99678</t>
  </si>
  <si>
    <t>99679</t>
  </si>
  <si>
    <t>99680</t>
  </si>
  <si>
    <t>99681</t>
  </si>
  <si>
    <t>99682</t>
  </si>
  <si>
    <t>99683</t>
  </si>
  <si>
    <t>99684</t>
  </si>
  <si>
    <t>99685</t>
  </si>
  <si>
    <t>99686</t>
  </si>
  <si>
    <t>99687</t>
  </si>
  <si>
    <t>99688</t>
  </si>
  <si>
    <t>99689</t>
  </si>
  <si>
    <t>99690</t>
  </si>
  <si>
    <t>99691</t>
  </si>
  <si>
    <t>99692</t>
  </si>
  <si>
    <t>99693</t>
  </si>
  <si>
    <t>99694</t>
  </si>
  <si>
    <t>99695</t>
  </si>
  <si>
    <t>99697</t>
  </si>
  <si>
    <t>99701</t>
  </si>
  <si>
    <t>99702</t>
  </si>
  <si>
    <t>99703</t>
  </si>
  <si>
    <t>99704</t>
  </si>
  <si>
    <t>99705</t>
  </si>
  <si>
    <t>99706</t>
  </si>
  <si>
    <t>99707</t>
  </si>
  <si>
    <t>99708</t>
  </si>
  <si>
    <t>99709</t>
  </si>
  <si>
    <t>99710</t>
  </si>
  <si>
    <t>99711</t>
  </si>
  <si>
    <t>99712</t>
  </si>
  <si>
    <t>99714</t>
  </si>
  <si>
    <t>99716</t>
  </si>
  <si>
    <t>99720</t>
  </si>
  <si>
    <t>99721</t>
  </si>
  <si>
    <t>99722</t>
  </si>
  <si>
    <t>99723</t>
  </si>
  <si>
    <t>99724</t>
  </si>
  <si>
    <t>99725</t>
  </si>
  <si>
    <t>99726</t>
  </si>
  <si>
    <t>99727</t>
  </si>
  <si>
    <t>99729</t>
  </si>
  <si>
    <t>99730</t>
  </si>
  <si>
    <t>99731</t>
  </si>
  <si>
    <t>99732</t>
  </si>
  <si>
    <t>99733</t>
  </si>
  <si>
    <t>99734</t>
  </si>
  <si>
    <t>99736</t>
  </si>
  <si>
    <t>99737</t>
  </si>
  <si>
    <t>99738</t>
  </si>
  <si>
    <t>99739</t>
  </si>
  <si>
    <t>99740</t>
  </si>
  <si>
    <t>99741</t>
  </si>
  <si>
    <t>99742</t>
  </si>
  <si>
    <t>99743</t>
  </si>
  <si>
    <t>99744</t>
  </si>
  <si>
    <t>99745</t>
  </si>
  <si>
    <t>99746</t>
  </si>
  <si>
    <t>99747</t>
  </si>
  <si>
    <t>99748</t>
  </si>
  <si>
    <t>99749</t>
  </si>
  <si>
    <t>99750</t>
  </si>
  <si>
    <t>99751</t>
  </si>
  <si>
    <t>99752</t>
  </si>
  <si>
    <t>99753</t>
  </si>
  <si>
    <t>99754</t>
  </si>
  <si>
    <t>99755</t>
  </si>
  <si>
    <t>99756</t>
  </si>
  <si>
    <t>99757</t>
  </si>
  <si>
    <t>99758</t>
  </si>
  <si>
    <t>99759</t>
  </si>
  <si>
    <t>99760</t>
  </si>
  <si>
    <t>99761</t>
  </si>
  <si>
    <t>99762</t>
  </si>
  <si>
    <t>99763</t>
  </si>
  <si>
    <t>99764</t>
  </si>
  <si>
    <t>99765</t>
  </si>
  <si>
    <t>99766</t>
  </si>
  <si>
    <t>99767</t>
  </si>
  <si>
    <t>99768</t>
  </si>
  <si>
    <t>99769</t>
  </si>
  <si>
    <t>99770</t>
  </si>
  <si>
    <t>99771</t>
  </si>
  <si>
    <t>99772</t>
  </si>
  <si>
    <t>99773</t>
  </si>
  <si>
    <t>99774</t>
  </si>
  <si>
    <t>99775</t>
  </si>
  <si>
    <t>99776</t>
  </si>
  <si>
    <t>99777</t>
  </si>
  <si>
    <t>99778</t>
  </si>
  <si>
    <t>99779</t>
  </si>
  <si>
    <t>99780</t>
  </si>
  <si>
    <t>99781</t>
  </si>
  <si>
    <t>99782</t>
  </si>
  <si>
    <t>99783</t>
  </si>
  <si>
    <t>99784</t>
  </si>
  <si>
    <t>99785</t>
  </si>
  <si>
    <t>99786</t>
  </si>
  <si>
    <t>99788</t>
  </si>
  <si>
    <t>99789</t>
  </si>
  <si>
    <t>99790</t>
  </si>
  <si>
    <t>99791</t>
  </si>
  <si>
    <t>99801</t>
  </si>
  <si>
    <t>99802</t>
  </si>
  <si>
    <t>99803</t>
  </si>
  <si>
    <t>99811</t>
  </si>
  <si>
    <t>99812</t>
  </si>
  <si>
    <t>99820</t>
  </si>
  <si>
    <t>99821</t>
  </si>
  <si>
    <t>99824</t>
  </si>
  <si>
    <t>99825</t>
  </si>
  <si>
    <t>99826</t>
  </si>
  <si>
    <t>99827</t>
  </si>
  <si>
    <t>99829</t>
  </si>
  <si>
    <t>99830</t>
  </si>
  <si>
    <t>99832</t>
  </si>
  <si>
    <t>99833</t>
  </si>
  <si>
    <t>99835</t>
  </si>
  <si>
    <t>99836</t>
  </si>
  <si>
    <t>99840</t>
  </si>
  <si>
    <t>99841</t>
  </si>
  <si>
    <t>99850</t>
  </si>
  <si>
    <t>99901</t>
  </si>
  <si>
    <t>99903</t>
  </si>
  <si>
    <t>99918</t>
  </si>
  <si>
    <t>99919</t>
  </si>
  <si>
    <t>99921</t>
  </si>
  <si>
    <t>99922</t>
  </si>
  <si>
    <t>99923</t>
  </si>
  <si>
    <t>99925</t>
  </si>
  <si>
    <t>99926</t>
  </si>
  <si>
    <t>99927</t>
  </si>
  <si>
    <t>99928</t>
  </si>
  <si>
    <t>99929</t>
  </si>
  <si>
    <t>99950</t>
  </si>
  <si>
    <t>35006</t>
  </si>
  <si>
    <t>35007</t>
  </si>
  <si>
    <t>35010</t>
  </si>
  <si>
    <t>35011</t>
  </si>
  <si>
    <t>35013</t>
  </si>
  <si>
    <t>35014</t>
  </si>
  <si>
    <t>35016</t>
  </si>
  <si>
    <t>35019</t>
  </si>
  <si>
    <t>35020</t>
  </si>
  <si>
    <t>35022</t>
  </si>
  <si>
    <t>35023</t>
  </si>
  <si>
    <t>35031</t>
  </si>
  <si>
    <t>35032</t>
  </si>
  <si>
    <t>35038</t>
  </si>
  <si>
    <t>35042</t>
  </si>
  <si>
    <t>35044</t>
  </si>
  <si>
    <t>35049</t>
  </si>
  <si>
    <t>35051</t>
  </si>
  <si>
    <t>35054</t>
  </si>
  <si>
    <t>35056</t>
  </si>
  <si>
    <t>35057</t>
  </si>
  <si>
    <t>35060</t>
  </si>
  <si>
    <t>35063</t>
  </si>
  <si>
    <t>35068</t>
  </si>
  <si>
    <t>35071</t>
  </si>
  <si>
    <t>35074</t>
  </si>
  <si>
    <t>35077</t>
  </si>
  <si>
    <t>35079</t>
  </si>
  <si>
    <t>35085</t>
  </si>
  <si>
    <t>35087</t>
  </si>
  <si>
    <t>35091</t>
  </si>
  <si>
    <t>35094</t>
  </si>
  <si>
    <t>35097</t>
  </si>
  <si>
    <t>35111</t>
  </si>
  <si>
    <t>35116</t>
  </si>
  <si>
    <t>35117</t>
  </si>
  <si>
    <t>35118</t>
  </si>
  <si>
    <t>35119</t>
  </si>
  <si>
    <t>35121</t>
  </si>
  <si>
    <t>35123</t>
  </si>
  <si>
    <t>35124</t>
  </si>
  <si>
    <t>35131</t>
  </si>
  <si>
    <t>35133</t>
  </si>
  <si>
    <t>35136</t>
  </si>
  <si>
    <t>35139</t>
  </si>
  <si>
    <t>35143</t>
  </si>
  <si>
    <t>35144</t>
  </si>
  <si>
    <t>35146</t>
  </si>
  <si>
    <t>35149</t>
  </si>
  <si>
    <t>35150</t>
  </si>
  <si>
    <t>35160</t>
  </si>
  <si>
    <t>35161</t>
  </si>
  <si>
    <t>35171</t>
  </si>
  <si>
    <t>35172</t>
  </si>
  <si>
    <t>35179</t>
  </si>
  <si>
    <t>35181</t>
  </si>
  <si>
    <t>35184</t>
  </si>
  <si>
    <t>35186</t>
  </si>
  <si>
    <t>35187</t>
  </si>
  <si>
    <t>35201</t>
  </si>
  <si>
    <t>35203</t>
  </si>
  <si>
    <t>35204</t>
  </si>
  <si>
    <t>35206</t>
  </si>
  <si>
    <t>35209</t>
  </si>
  <si>
    <t>35214</t>
  </si>
  <si>
    <t>35215</t>
  </si>
  <si>
    <t>35216</t>
  </si>
  <si>
    <t>35217</t>
  </si>
  <si>
    <t>35223</t>
  </si>
  <si>
    <t>35224</t>
  </si>
  <si>
    <t>35226</t>
  </si>
  <si>
    <t>35232</t>
  </si>
  <si>
    <t>35235</t>
  </si>
  <si>
    <t>35237</t>
  </si>
  <si>
    <t>35238</t>
  </si>
  <si>
    <t>35242</t>
  </si>
  <si>
    <t>35244</t>
  </si>
  <si>
    <t>35249</t>
  </si>
  <si>
    <t>35255</t>
  </si>
  <si>
    <t>35260</t>
  </si>
  <si>
    <t>35261</t>
  </si>
  <si>
    <t>35266</t>
  </si>
  <si>
    <t>35270</t>
  </si>
  <si>
    <t>35287</t>
  </si>
  <si>
    <t>35292</t>
  </si>
  <si>
    <t>35293</t>
  </si>
  <si>
    <t>35294</t>
  </si>
  <si>
    <t>35295</t>
  </si>
  <si>
    <t>35297</t>
  </si>
  <si>
    <t>35402</t>
  </si>
  <si>
    <t>35405</t>
  </si>
  <si>
    <t>35407</t>
  </si>
  <si>
    <t>35440</t>
  </si>
  <si>
    <t>35443</t>
  </si>
  <si>
    <t>35446</t>
  </si>
  <si>
    <t>35448</t>
  </si>
  <si>
    <t>35453</t>
  </si>
  <si>
    <t>35456</t>
  </si>
  <si>
    <t>35458</t>
  </si>
  <si>
    <t>35461</t>
  </si>
  <si>
    <t>35462</t>
  </si>
  <si>
    <t>35463</t>
  </si>
  <si>
    <t>35464</t>
  </si>
  <si>
    <t>35466</t>
  </si>
  <si>
    <t>35469</t>
  </si>
  <si>
    <t>35470</t>
  </si>
  <si>
    <t>35475</t>
  </si>
  <si>
    <t>35476</t>
  </si>
  <si>
    <t>35477</t>
  </si>
  <si>
    <t>35478</t>
  </si>
  <si>
    <t>35481</t>
  </si>
  <si>
    <t>35482</t>
  </si>
  <si>
    <t>35487</t>
  </si>
  <si>
    <t>35502</t>
  </si>
  <si>
    <t>35540</t>
  </si>
  <si>
    <t>35541</t>
  </si>
  <si>
    <t>35542</t>
  </si>
  <si>
    <t>35543</t>
  </si>
  <si>
    <t>35548</t>
  </si>
  <si>
    <t>35549</t>
  </si>
  <si>
    <t>35551</t>
  </si>
  <si>
    <t>35553</t>
  </si>
  <si>
    <t>35554</t>
  </si>
  <si>
    <t>35559</t>
  </si>
  <si>
    <t>35564</t>
  </si>
  <si>
    <t>35571</t>
  </si>
  <si>
    <t>35574</t>
  </si>
  <si>
    <t>35577</t>
  </si>
  <si>
    <t>35579</t>
  </si>
  <si>
    <t>35584</t>
  </si>
  <si>
    <t>35585</t>
  </si>
  <si>
    <t>35586</t>
  </si>
  <si>
    <t>35594</t>
  </si>
  <si>
    <t>35601</t>
  </si>
  <si>
    <t>35602</t>
  </si>
  <si>
    <t>35610</t>
  </si>
  <si>
    <t>35611</t>
  </si>
  <si>
    <t>35616</t>
  </si>
  <si>
    <t>35617</t>
  </si>
  <si>
    <t>35618</t>
  </si>
  <si>
    <t>35619</t>
  </si>
  <si>
    <t>35621</t>
  </si>
  <si>
    <t>35630</t>
  </si>
  <si>
    <t>35632</t>
  </si>
  <si>
    <t>35633</t>
  </si>
  <si>
    <t>35645</t>
  </si>
  <si>
    <t>35647</t>
  </si>
  <si>
    <t>35651</t>
  </si>
  <si>
    <t>35653</t>
  </si>
  <si>
    <t>35654</t>
  </si>
  <si>
    <t>35661</t>
  </si>
  <si>
    <t>35671</t>
  </si>
  <si>
    <t>35673</t>
  </si>
  <si>
    <t>35674</t>
  </si>
  <si>
    <t>35699</t>
  </si>
  <si>
    <t>35739</t>
  </si>
  <si>
    <t>35741</t>
  </si>
  <si>
    <t>35744</t>
  </si>
  <si>
    <t>35746</t>
  </si>
  <si>
    <t>35748</t>
  </si>
  <si>
    <t>35749</t>
  </si>
  <si>
    <t>35750</t>
  </si>
  <si>
    <t>35752</t>
  </si>
  <si>
    <t>35755</t>
  </si>
  <si>
    <t>35757</t>
  </si>
  <si>
    <t>35758</t>
  </si>
  <si>
    <t>35761</t>
  </si>
  <si>
    <t>35762</t>
  </si>
  <si>
    <t>35764</t>
  </si>
  <si>
    <t>35766</t>
  </si>
  <si>
    <t>35768</t>
  </si>
  <si>
    <t>35773</t>
  </si>
  <si>
    <t>35774</t>
  </si>
  <si>
    <t>35775</t>
  </si>
  <si>
    <t>35776</t>
  </si>
  <si>
    <t>35801</t>
  </si>
  <si>
    <t>35802</t>
  </si>
  <si>
    <t>35804</t>
  </si>
  <si>
    <t>35807</t>
  </si>
  <si>
    <t>35809</t>
  </si>
  <si>
    <t>35811</t>
  </si>
  <si>
    <t>35812</t>
  </si>
  <si>
    <t>35814</t>
  </si>
  <si>
    <t>35824</t>
  </si>
  <si>
    <t>35893</t>
  </si>
  <si>
    <t>35894</t>
  </si>
  <si>
    <t>35895</t>
  </si>
  <si>
    <t>35896</t>
  </si>
  <si>
    <t>35899</t>
  </si>
  <si>
    <t>35905</t>
  </si>
  <si>
    <t>35906</t>
  </si>
  <si>
    <t>35907</t>
  </si>
  <si>
    <t>35950</t>
  </si>
  <si>
    <t>35953</t>
  </si>
  <si>
    <t>35956</t>
  </si>
  <si>
    <t>35958</t>
  </si>
  <si>
    <t>35959</t>
  </si>
  <si>
    <t>35962</t>
  </si>
  <si>
    <t>35964</t>
  </si>
  <si>
    <t>35967</t>
  </si>
  <si>
    <t>35972</t>
  </si>
  <si>
    <t>35973</t>
  </si>
  <si>
    <t>35975</t>
  </si>
  <si>
    <t>35978</t>
  </si>
  <si>
    <t>35983</t>
  </si>
  <si>
    <t>35984</t>
  </si>
  <si>
    <t>35986</t>
  </si>
  <si>
    <t>36003</t>
  </si>
  <si>
    <t>36006</t>
  </si>
  <si>
    <t>36008</t>
  </si>
  <si>
    <t>36009</t>
  </si>
  <si>
    <t>36010</t>
  </si>
  <si>
    <t>36013</t>
  </si>
  <si>
    <t>36015</t>
  </si>
  <si>
    <t>36023</t>
  </si>
  <si>
    <t>36024</t>
  </si>
  <si>
    <t>36025</t>
  </si>
  <si>
    <t>36026</t>
  </si>
  <si>
    <t>36031</t>
  </si>
  <si>
    <t>36033</t>
  </si>
  <si>
    <t>36034</t>
  </si>
  <si>
    <t>36036</t>
  </si>
  <si>
    <t>36039</t>
  </si>
  <si>
    <t>36040</t>
  </si>
  <si>
    <t>36042</t>
  </si>
  <si>
    <t>36045</t>
  </si>
  <si>
    <t>36047</t>
  </si>
  <si>
    <t>36048</t>
  </si>
  <si>
    <t>36051</t>
  </si>
  <si>
    <t>36052</t>
  </si>
  <si>
    <t>36057</t>
  </si>
  <si>
    <t>36061</t>
  </si>
  <si>
    <t>36066</t>
  </si>
  <si>
    <t>36068</t>
  </si>
  <si>
    <t>36069</t>
  </si>
  <si>
    <t>36072</t>
  </si>
  <si>
    <t>36075</t>
  </si>
  <si>
    <t>36078</t>
  </si>
  <si>
    <t>36080</t>
  </si>
  <si>
    <t>36082</t>
  </si>
  <si>
    <t>36083</t>
  </si>
  <si>
    <t>36088</t>
  </si>
  <si>
    <t>36091</t>
  </si>
  <si>
    <t>36093</t>
  </si>
  <si>
    <t>36102</t>
  </si>
  <si>
    <t>36103</t>
  </si>
  <si>
    <t>36104</t>
  </si>
  <si>
    <t>36105</t>
  </si>
  <si>
    <t>36109</t>
  </si>
  <si>
    <t>36112</t>
  </si>
  <si>
    <t>36114</t>
  </si>
  <si>
    <t>36115</t>
  </si>
  <si>
    <t>36117</t>
  </si>
  <si>
    <t>36119</t>
  </si>
  <si>
    <t>36121</t>
  </si>
  <si>
    <t>36123</t>
  </si>
  <si>
    <t>36124</t>
  </si>
  <si>
    <t>36130</t>
  </si>
  <si>
    <t>36135</t>
  </si>
  <si>
    <t>36140</t>
  </si>
  <si>
    <t>36177</t>
  </si>
  <si>
    <t>36191</t>
  </si>
  <si>
    <t>36201</t>
  </si>
  <si>
    <t>36204</t>
  </si>
  <si>
    <t>36206</t>
  </si>
  <si>
    <t>36207</t>
  </si>
  <si>
    <t>36250</t>
  </si>
  <si>
    <t>36251</t>
  </si>
  <si>
    <t>36253</t>
  </si>
  <si>
    <t>36255</t>
  </si>
  <si>
    <t>36256</t>
  </si>
  <si>
    <t>36258</t>
  </si>
  <si>
    <t>36261</t>
  </si>
  <si>
    <t>36264</t>
  </si>
  <si>
    <t>36267</t>
  </si>
  <si>
    <t>36269</t>
  </si>
  <si>
    <t>36271</t>
  </si>
  <si>
    <t>36276</t>
  </si>
  <si>
    <t>36277</t>
  </si>
  <si>
    <t>36279</t>
  </si>
  <si>
    <t>36302</t>
  </si>
  <si>
    <t>36303</t>
  </si>
  <si>
    <t>36305</t>
  </si>
  <si>
    <t>36310</t>
  </si>
  <si>
    <t>36311</t>
  </si>
  <si>
    <t>36312</t>
  </si>
  <si>
    <t>36313</t>
  </si>
  <si>
    <t>36318</t>
  </si>
  <si>
    <t>36319</t>
  </si>
  <si>
    <t>36321</t>
  </si>
  <si>
    <t>36323</t>
  </si>
  <si>
    <t>36330</t>
  </si>
  <si>
    <t>36344</t>
  </si>
  <si>
    <t>36345</t>
  </si>
  <si>
    <t>36350</t>
  </si>
  <si>
    <t>36352</t>
  </si>
  <si>
    <t>36362</t>
  </si>
  <si>
    <t>36370</t>
  </si>
  <si>
    <t>36371</t>
  </si>
  <si>
    <t>36373</t>
  </si>
  <si>
    <t>36376</t>
  </si>
  <si>
    <t>36401</t>
  </si>
  <si>
    <t>36420</t>
  </si>
  <si>
    <t>36421</t>
  </si>
  <si>
    <t>36426</t>
  </si>
  <si>
    <t>36429</t>
  </si>
  <si>
    <t>36435</t>
  </si>
  <si>
    <t>36436</t>
  </si>
  <si>
    <t>36439</t>
  </si>
  <si>
    <t>36442</t>
  </si>
  <si>
    <t>36444</t>
  </si>
  <si>
    <t>36445</t>
  </si>
  <si>
    <t>36451</t>
  </si>
  <si>
    <t>36453</t>
  </si>
  <si>
    <t>36454</t>
  </si>
  <si>
    <t>36456</t>
  </si>
  <si>
    <t>36461</t>
  </si>
  <si>
    <t>36467</t>
  </si>
  <si>
    <t>36471</t>
  </si>
  <si>
    <t>36474</t>
  </si>
  <si>
    <t>36477</t>
  </si>
  <si>
    <t>36480</t>
  </si>
  <si>
    <t>36483</t>
  </si>
  <si>
    <t>36502</t>
  </si>
  <si>
    <t>36505</t>
  </si>
  <si>
    <t>36507</t>
  </si>
  <si>
    <t>36511</t>
  </si>
  <si>
    <t>36521</t>
  </si>
  <si>
    <t>36526</t>
  </si>
  <si>
    <t>36527</t>
  </si>
  <si>
    <t>36528</t>
  </si>
  <si>
    <t>36529</t>
  </si>
  <si>
    <t>36530</t>
  </si>
  <si>
    <t>36532</t>
  </si>
  <si>
    <t>36533</t>
  </si>
  <si>
    <t>36535</t>
  </si>
  <si>
    <t>36538</t>
  </si>
  <si>
    <t>36540</t>
  </si>
  <si>
    <t>36542</t>
  </si>
  <si>
    <t>36543</t>
  </si>
  <si>
    <t>36545</t>
  </si>
  <si>
    <t>36548</t>
  </si>
  <si>
    <t>36550</t>
  </si>
  <si>
    <t>36553</t>
  </si>
  <si>
    <t>36555</t>
  </si>
  <si>
    <t>36556</t>
  </si>
  <si>
    <t>36558</t>
  </si>
  <si>
    <t>36560</t>
  </si>
  <si>
    <t>36561</t>
  </si>
  <si>
    <t>36562</t>
  </si>
  <si>
    <t>36567</t>
  </si>
  <si>
    <t>36568</t>
  </si>
  <si>
    <t>36569</t>
  </si>
  <si>
    <t>36572</t>
  </si>
  <si>
    <t>36575</t>
  </si>
  <si>
    <t>36577</t>
  </si>
  <si>
    <t>36578</t>
  </si>
  <si>
    <t>36581</t>
  </si>
  <si>
    <t>36583</t>
  </si>
  <si>
    <t>36584</t>
  </si>
  <si>
    <t>36590</t>
  </si>
  <si>
    <t>36602</t>
  </si>
  <si>
    <t>36604</t>
  </si>
  <si>
    <t>36607</t>
  </si>
  <si>
    <t>36609</t>
  </si>
  <si>
    <t>36610</t>
  </si>
  <si>
    <t>36613</t>
  </si>
  <si>
    <t>36616</t>
  </si>
  <si>
    <t>36618</t>
  </si>
  <si>
    <t>36619</t>
  </si>
  <si>
    <t>36640</t>
  </si>
  <si>
    <t>36652</t>
  </si>
  <si>
    <t>36663</t>
  </si>
  <si>
    <t>36670</t>
  </si>
  <si>
    <t>36689</t>
  </si>
  <si>
    <t>36691</t>
  </si>
  <si>
    <t>36702</t>
  </si>
  <si>
    <t>36720</t>
  </si>
  <si>
    <t>36723</t>
  </si>
  <si>
    <t>36726</t>
  </si>
  <si>
    <t>36728</t>
  </si>
  <si>
    <t>36732</t>
  </si>
  <si>
    <t>36741</t>
  </si>
  <si>
    <t>36744</t>
  </si>
  <si>
    <t>36749</t>
  </si>
  <si>
    <t>36751</t>
  </si>
  <si>
    <t>36752</t>
  </si>
  <si>
    <t>36754</t>
  </si>
  <si>
    <t>36759</t>
  </si>
  <si>
    <t>36761</t>
  </si>
  <si>
    <t>36764</t>
  </si>
  <si>
    <t>36766</t>
  </si>
  <si>
    <t>36767</t>
  </si>
  <si>
    <t>36769</t>
  </si>
  <si>
    <t>36775</t>
  </si>
  <si>
    <t>36782</t>
  </si>
  <si>
    <t>36785</t>
  </si>
  <si>
    <t>36790</t>
  </si>
  <si>
    <t>36792</t>
  </si>
  <si>
    <t>36793</t>
  </si>
  <si>
    <t>36801</t>
  </si>
  <si>
    <t>36802</t>
  </si>
  <si>
    <t>36804</t>
  </si>
  <si>
    <t>36831</t>
  </si>
  <si>
    <t>36832</t>
  </si>
  <si>
    <t>36850</t>
  </si>
  <si>
    <t>36853</t>
  </si>
  <si>
    <t>36855</t>
  </si>
  <si>
    <t>36856</t>
  </si>
  <si>
    <t>36858</t>
  </si>
  <si>
    <t>36860</t>
  </si>
  <si>
    <t>36862</t>
  </si>
  <si>
    <t>36865</t>
  </si>
  <si>
    <t>36867</t>
  </si>
  <si>
    <t>36868</t>
  </si>
  <si>
    <t>36874</t>
  </si>
  <si>
    <t>36877</t>
  </si>
  <si>
    <t>36879</t>
  </si>
  <si>
    <t>36901</t>
  </si>
  <si>
    <t>36907</t>
  </si>
  <si>
    <t>36908</t>
  </si>
  <si>
    <t>36913</t>
  </si>
  <si>
    <t>36915</t>
  </si>
  <si>
    <t>36916</t>
  </si>
  <si>
    <t>35004</t>
  </si>
  <si>
    <t>35005</t>
  </si>
  <si>
    <t>35021</t>
  </si>
  <si>
    <t>35033</t>
  </si>
  <si>
    <t>35034</t>
  </si>
  <si>
    <t>35036</t>
  </si>
  <si>
    <t>35040</t>
  </si>
  <si>
    <t>35045</t>
  </si>
  <si>
    <t>35046</t>
  </si>
  <si>
    <t>35048</t>
  </si>
  <si>
    <t>35052</t>
  </si>
  <si>
    <t>35055</t>
  </si>
  <si>
    <t>35058</t>
  </si>
  <si>
    <t>35062</t>
  </si>
  <si>
    <t>35064</t>
  </si>
  <si>
    <t>35070</t>
  </si>
  <si>
    <t>35072</t>
  </si>
  <si>
    <t>35073</t>
  </si>
  <si>
    <t>35078</t>
  </si>
  <si>
    <t>35080</t>
  </si>
  <si>
    <t>35082</t>
  </si>
  <si>
    <t>35083</t>
  </si>
  <si>
    <t>35098</t>
  </si>
  <si>
    <t>35112</t>
  </si>
  <si>
    <t>35114</t>
  </si>
  <si>
    <t>35115</t>
  </si>
  <si>
    <t>35120</t>
  </si>
  <si>
    <t>35125</t>
  </si>
  <si>
    <t>35126</t>
  </si>
  <si>
    <t>35128</t>
  </si>
  <si>
    <t>35130</t>
  </si>
  <si>
    <t>35135</t>
  </si>
  <si>
    <t>35142</t>
  </si>
  <si>
    <t>35147</t>
  </si>
  <si>
    <t>35151</t>
  </si>
  <si>
    <t>35173</t>
  </si>
  <si>
    <t>35176</t>
  </si>
  <si>
    <t>35178</t>
  </si>
  <si>
    <t>35180</t>
  </si>
  <si>
    <t>35182</t>
  </si>
  <si>
    <t>35185</t>
  </si>
  <si>
    <t>35188</t>
  </si>
  <si>
    <t>35202</t>
  </si>
  <si>
    <t>35205</t>
  </si>
  <si>
    <t>35208</t>
  </si>
  <si>
    <t>35210</t>
  </si>
  <si>
    <t>35211</t>
  </si>
  <si>
    <t>35213</t>
  </si>
  <si>
    <t>35218</t>
  </si>
  <si>
    <t>35219</t>
  </si>
  <si>
    <t>35221</t>
  </si>
  <si>
    <t>35222</t>
  </si>
  <si>
    <t>35229</t>
  </si>
  <si>
    <t>35231</t>
  </si>
  <si>
    <t>35233</t>
  </si>
  <si>
    <t>35236</t>
  </si>
  <si>
    <t>35243</t>
  </si>
  <si>
    <t>35246</t>
  </si>
  <si>
    <t>35254</t>
  </si>
  <si>
    <t>35259</t>
  </si>
  <si>
    <t>35283</t>
  </si>
  <si>
    <t>35285</t>
  </si>
  <si>
    <t>35288</t>
  </si>
  <si>
    <t>35291</t>
  </si>
  <si>
    <t>35296</t>
  </si>
  <si>
    <t>35403</t>
  </si>
  <si>
    <t>35406</t>
  </si>
  <si>
    <t>35441</t>
  </si>
  <si>
    <t>35444</t>
  </si>
  <si>
    <t>35447</t>
  </si>
  <si>
    <t>35449</t>
  </si>
  <si>
    <t>35452</t>
  </si>
  <si>
    <t>35457</t>
  </si>
  <si>
    <t>35460</t>
  </si>
  <si>
    <t>35468</t>
  </si>
  <si>
    <t>35471</t>
  </si>
  <si>
    <t>35473</t>
  </si>
  <si>
    <t>35474</t>
  </si>
  <si>
    <t>35480</t>
  </si>
  <si>
    <t>35485</t>
  </si>
  <si>
    <t>35486</t>
  </si>
  <si>
    <t>35491</t>
  </si>
  <si>
    <t>35503</t>
  </si>
  <si>
    <t>35504</t>
  </si>
  <si>
    <t>35544</t>
  </si>
  <si>
    <t>35546</t>
  </si>
  <si>
    <t>35550</t>
  </si>
  <si>
    <t>35555</t>
  </si>
  <si>
    <t>35560</t>
  </si>
  <si>
    <t>35563</t>
  </si>
  <si>
    <t>35570</t>
  </si>
  <si>
    <t>35572</t>
  </si>
  <si>
    <t>35575</t>
  </si>
  <si>
    <t>35578</t>
  </si>
  <si>
    <t>35581</t>
  </si>
  <si>
    <t>35582</t>
  </si>
  <si>
    <t>35587</t>
  </si>
  <si>
    <t>35592</t>
  </si>
  <si>
    <t>35593</t>
  </si>
  <si>
    <t>35603</t>
  </si>
  <si>
    <t>35609</t>
  </si>
  <si>
    <t>35612</t>
  </si>
  <si>
    <t>35614</t>
  </si>
  <si>
    <t>35615</t>
  </si>
  <si>
    <t>35622</t>
  </si>
  <si>
    <t>35634</t>
  </si>
  <si>
    <t>35646</t>
  </si>
  <si>
    <t>35648</t>
  </si>
  <si>
    <t>35649</t>
  </si>
  <si>
    <t>35650</t>
  </si>
  <si>
    <t>35652</t>
  </si>
  <si>
    <t>35662</t>
  </si>
  <si>
    <t>35670</t>
  </si>
  <si>
    <t>35672</t>
  </si>
  <si>
    <t>35740</t>
  </si>
  <si>
    <t>35742</t>
  </si>
  <si>
    <t>35745</t>
  </si>
  <si>
    <t>35747</t>
  </si>
  <si>
    <t>35751</t>
  </si>
  <si>
    <t>35754</t>
  </si>
  <si>
    <t>35756</t>
  </si>
  <si>
    <t>35760</t>
  </si>
  <si>
    <t>35765</t>
  </si>
  <si>
    <t>35769</t>
  </si>
  <si>
    <t>35772</t>
  </si>
  <si>
    <t>35803</t>
  </si>
  <si>
    <t>35806</t>
  </si>
  <si>
    <t>35808</t>
  </si>
  <si>
    <t>35813</t>
  </si>
  <si>
    <t>35815</t>
  </si>
  <si>
    <t>35816</t>
  </si>
  <si>
    <t>35897</t>
  </si>
  <si>
    <t>35898</t>
  </si>
  <si>
    <t>35901</t>
  </si>
  <si>
    <t>35902</t>
  </si>
  <si>
    <t>35904</t>
  </si>
  <si>
    <t>35952</t>
  </si>
  <si>
    <t>35954</t>
  </si>
  <si>
    <t>35957</t>
  </si>
  <si>
    <t>35960</t>
  </si>
  <si>
    <t>35963</t>
  </si>
  <si>
    <t>35966</t>
  </si>
  <si>
    <t>35968</t>
  </si>
  <si>
    <t>35971</t>
  </si>
  <si>
    <t>35976</t>
  </si>
  <si>
    <t>35979</t>
  </si>
  <si>
    <t>35980</t>
  </si>
  <si>
    <t>35987</t>
  </si>
  <si>
    <t>35988</t>
  </si>
  <si>
    <t>36016</t>
  </si>
  <si>
    <t>36017</t>
  </si>
  <si>
    <t>36020</t>
  </si>
  <si>
    <t>36022</t>
  </si>
  <si>
    <t>36027</t>
  </si>
  <si>
    <t>36028</t>
  </si>
  <si>
    <t>36030</t>
  </si>
  <si>
    <t>36032</t>
  </si>
  <si>
    <t>36035</t>
  </si>
  <si>
    <t>36038</t>
  </si>
  <si>
    <t>36041</t>
  </si>
  <si>
    <t>36043</t>
  </si>
  <si>
    <t>36046</t>
  </si>
  <si>
    <t>36049</t>
  </si>
  <si>
    <t>36053</t>
  </si>
  <si>
    <t>36062</t>
  </si>
  <si>
    <t>36064</t>
  </si>
  <si>
    <t>36065</t>
  </si>
  <si>
    <t>36071</t>
  </si>
  <si>
    <t>36079</t>
  </si>
  <si>
    <t>36081</t>
  </si>
  <si>
    <t>36089</t>
  </si>
  <si>
    <t>36101</t>
  </si>
  <si>
    <t>36106</t>
  </si>
  <si>
    <t>36108</t>
  </si>
  <si>
    <t>36110</t>
  </si>
  <si>
    <t>36113</t>
  </si>
  <si>
    <t>36116</t>
  </si>
  <si>
    <t>36118</t>
  </si>
  <si>
    <t>36120</t>
  </si>
  <si>
    <t>36125</t>
  </si>
  <si>
    <t>36131</t>
  </si>
  <si>
    <t>36132</t>
  </si>
  <si>
    <t>36141</t>
  </si>
  <si>
    <t>36202</t>
  </si>
  <si>
    <t>36203</t>
  </si>
  <si>
    <t>36254</t>
  </si>
  <si>
    <t>36257</t>
  </si>
  <si>
    <t>36260</t>
  </si>
  <si>
    <t>36262</t>
  </si>
  <si>
    <t>36263</t>
  </si>
  <si>
    <t>36265</t>
  </si>
  <si>
    <t>36268</t>
  </si>
  <si>
    <t>36274</t>
  </si>
  <si>
    <t>36275</t>
  </si>
  <si>
    <t>36301</t>
  </si>
  <si>
    <t>36304</t>
  </si>
  <si>
    <t>36314</t>
  </si>
  <si>
    <t>36317</t>
  </si>
  <si>
    <t>36320</t>
  </si>
  <si>
    <t>36322</t>
  </si>
  <si>
    <t>36331</t>
  </si>
  <si>
    <t>36343</t>
  </si>
  <si>
    <t>36346</t>
  </si>
  <si>
    <t>36349</t>
  </si>
  <si>
    <t>36351</t>
  </si>
  <si>
    <t>36360</t>
  </si>
  <si>
    <t>36361</t>
  </si>
  <si>
    <t>36374</t>
  </si>
  <si>
    <t>36425</t>
  </si>
  <si>
    <t>36441</t>
  </si>
  <si>
    <t>36455</t>
  </si>
  <si>
    <t>36457</t>
  </si>
  <si>
    <t>36458</t>
  </si>
  <si>
    <t>36460</t>
  </si>
  <si>
    <t>36470</t>
  </si>
  <si>
    <t>36473</t>
  </si>
  <si>
    <t>36475</t>
  </si>
  <si>
    <t>36481</t>
  </si>
  <si>
    <t>36482</t>
  </si>
  <si>
    <t>36503</t>
  </si>
  <si>
    <t>36509</t>
  </si>
  <si>
    <t>36512</t>
  </si>
  <si>
    <t>36513</t>
  </si>
  <si>
    <t>36515</t>
  </si>
  <si>
    <t>36518</t>
  </si>
  <si>
    <t>36522</t>
  </si>
  <si>
    <t>36523</t>
  </si>
  <si>
    <t>36525</t>
  </si>
  <si>
    <t>36536</t>
  </si>
  <si>
    <t>36539</t>
  </si>
  <si>
    <t>36541</t>
  </si>
  <si>
    <t>36549</t>
  </si>
  <si>
    <t>36564</t>
  </si>
  <si>
    <t>36574</t>
  </si>
  <si>
    <t>36576</t>
  </si>
  <si>
    <t>36582</t>
  </si>
  <si>
    <t>36585</t>
  </si>
  <si>
    <t>36587</t>
  </si>
  <si>
    <t>36601</t>
  </si>
  <si>
    <t>36603</t>
  </si>
  <si>
    <t>36606</t>
  </si>
  <si>
    <t>36608</t>
  </si>
  <si>
    <t>36611</t>
  </si>
  <si>
    <t>36617</t>
  </si>
  <si>
    <t>36641</t>
  </si>
  <si>
    <t>36644</t>
  </si>
  <si>
    <t>36660</t>
  </si>
  <si>
    <t>36671</t>
  </si>
  <si>
    <t>36675</t>
  </si>
  <si>
    <t>36685</t>
  </si>
  <si>
    <t>36688</t>
  </si>
  <si>
    <t>36695</t>
  </si>
  <si>
    <t>36701</t>
  </si>
  <si>
    <t>36703</t>
  </si>
  <si>
    <t>36721</t>
  </si>
  <si>
    <t>36727</t>
  </si>
  <si>
    <t>36736</t>
  </si>
  <si>
    <t>36740</t>
  </si>
  <si>
    <t>36742</t>
  </si>
  <si>
    <t>36748</t>
  </si>
  <si>
    <t>36750</t>
  </si>
  <si>
    <t>36756</t>
  </si>
  <si>
    <t>36758</t>
  </si>
  <si>
    <t>36762</t>
  </si>
  <si>
    <t>36765</t>
  </si>
  <si>
    <t>36768</t>
  </si>
  <si>
    <t>36776</t>
  </si>
  <si>
    <t>36783</t>
  </si>
  <si>
    <t>36784</t>
  </si>
  <si>
    <t>36803</t>
  </si>
  <si>
    <t>36830</t>
  </si>
  <si>
    <t>36849</t>
  </si>
  <si>
    <t>36852</t>
  </si>
  <si>
    <t>36861</t>
  </si>
  <si>
    <t>36863</t>
  </si>
  <si>
    <t>36866</t>
  </si>
  <si>
    <t>36869</t>
  </si>
  <si>
    <t>36872</t>
  </si>
  <si>
    <t>36875</t>
  </si>
  <si>
    <t>36904</t>
  </si>
  <si>
    <t>36910</t>
  </si>
  <si>
    <t>36912</t>
  </si>
  <si>
    <t>36919</t>
  </si>
  <si>
    <t>36921</t>
  </si>
  <si>
    <t>36922</t>
  </si>
  <si>
    <t>35015</t>
  </si>
  <si>
    <t>35035</t>
  </si>
  <si>
    <t>35043</t>
  </si>
  <si>
    <t>35053</t>
  </si>
  <si>
    <t>35061</t>
  </si>
  <si>
    <t>35089</t>
  </si>
  <si>
    <t>35096</t>
  </si>
  <si>
    <t>35127</t>
  </si>
  <si>
    <t>35148</t>
  </si>
  <si>
    <t>35175</t>
  </si>
  <si>
    <t>35183</t>
  </si>
  <si>
    <t>35207</t>
  </si>
  <si>
    <t>35212</t>
  </si>
  <si>
    <t>35220</t>
  </si>
  <si>
    <t>35228</t>
  </si>
  <si>
    <t>35234</t>
  </si>
  <si>
    <t>35253</t>
  </si>
  <si>
    <t>35282</t>
  </si>
  <si>
    <t>35290</t>
  </si>
  <si>
    <t>35298</t>
  </si>
  <si>
    <t>35401</t>
  </si>
  <si>
    <t>35404</t>
  </si>
  <si>
    <t>35442</t>
  </si>
  <si>
    <t>35459</t>
  </si>
  <si>
    <t>35490</t>
  </si>
  <si>
    <t>35501</t>
  </si>
  <si>
    <t>35545</t>
  </si>
  <si>
    <t>35552</t>
  </si>
  <si>
    <t>35565</t>
  </si>
  <si>
    <t>35573</t>
  </si>
  <si>
    <t>35576</t>
  </si>
  <si>
    <t>35580</t>
  </si>
  <si>
    <t>35613</t>
  </si>
  <si>
    <t>35620</t>
  </si>
  <si>
    <t>35631</t>
  </si>
  <si>
    <t>35640</t>
  </si>
  <si>
    <t>35643</t>
  </si>
  <si>
    <t>35660</t>
  </si>
  <si>
    <t>35677</t>
  </si>
  <si>
    <t>35759</t>
  </si>
  <si>
    <t>35763</t>
  </si>
  <si>
    <t>35767</t>
  </si>
  <si>
    <t>35771</t>
  </si>
  <si>
    <t>35805</t>
  </si>
  <si>
    <t>35810</t>
  </si>
  <si>
    <t>35903</t>
  </si>
  <si>
    <t>35951</t>
  </si>
  <si>
    <t>35961</t>
  </si>
  <si>
    <t>35974</t>
  </si>
  <si>
    <t>35981</t>
  </si>
  <si>
    <t>35989</t>
  </si>
  <si>
    <t>35990</t>
  </si>
  <si>
    <t>36005</t>
  </si>
  <si>
    <t>36029</t>
  </si>
  <si>
    <t>36037</t>
  </si>
  <si>
    <t>36054</t>
  </si>
  <si>
    <t>36067</t>
  </si>
  <si>
    <t>36087</t>
  </si>
  <si>
    <t>36092</t>
  </si>
  <si>
    <t>36107</t>
  </si>
  <si>
    <t>36111</t>
  </si>
  <si>
    <t>36133</t>
  </si>
  <si>
    <t>36134</t>
  </si>
  <si>
    <t>36142</t>
  </si>
  <si>
    <t>36205</t>
  </si>
  <si>
    <t>36266</t>
  </si>
  <si>
    <t>36272</t>
  </si>
  <si>
    <t>36273</t>
  </si>
  <si>
    <t>36278</t>
  </si>
  <si>
    <t>36280</t>
  </si>
  <si>
    <t>36316</t>
  </si>
  <si>
    <t>36340</t>
  </si>
  <si>
    <t>36353</t>
  </si>
  <si>
    <t>36375</t>
  </si>
  <si>
    <t>36427</t>
  </si>
  <si>
    <t>36432</t>
  </si>
  <si>
    <t>36446</t>
  </si>
  <si>
    <t>36449</t>
  </si>
  <si>
    <t>36504</t>
  </si>
  <si>
    <t>36524</t>
  </si>
  <si>
    <t>36544</t>
  </si>
  <si>
    <t>36547</t>
  </si>
  <si>
    <t>36551</t>
  </si>
  <si>
    <t>36559</t>
  </si>
  <si>
    <t>36571</t>
  </si>
  <si>
    <t>36579</t>
  </si>
  <si>
    <t>36580</t>
  </si>
  <si>
    <t>36605</t>
  </si>
  <si>
    <t>36612</t>
  </si>
  <si>
    <t>36615</t>
  </si>
  <si>
    <t>36628</t>
  </si>
  <si>
    <t>36630</t>
  </si>
  <si>
    <t>36633</t>
  </si>
  <si>
    <t>36693</t>
  </si>
  <si>
    <t>36722</t>
  </si>
  <si>
    <t>36738</t>
  </si>
  <si>
    <t>36745</t>
  </si>
  <si>
    <t>36753</t>
  </si>
  <si>
    <t>36763</t>
  </si>
  <si>
    <t>36773</t>
  </si>
  <si>
    <t>36786</t>
  </si>
  <si>
    <t>36851</t>
  </si>
  <si>
    <t>36854</t>
  </si>
  <si>
    <t>36859</t>
  </si>
  <si>
    <t>36870</t>
  </si>
  <si>
    <t>36871</t>
  </si>
  <si>
    <t>36925</t>
  </si>
  <si>
    <t>36476</t>
  </si>
  <si>
    <t>35137</t>
  </si>
  <si>
    <t>36622</t>
  </si>
  <si>
    <t>35041</t>
  </si>
  <si>
    <t>35225</t>
  </si>
  <si>
    <t>35278</t>
  </si>
  <si>
    <t>35279</t>
  </si>
  <si>
    <t>35281</t>
  </si>
  <si>
    <t>35286</t>
  </si>
  <si>
    <t>35289</t>
  </si>
  <si>
    <t>36462</t>
  </si>
  <si>
    <t>36621</t>
  </si>
  <si>
    <t>36625</t>
  </si>
  <si>
    <t>35230</t>
  </si>
  <si>
    <t>35240</t>
  </si>
  <si>
    <t>35245</t>
  </si>
  <si>
    <t>35277</t>
  </si>
  <si>
    <t>35280</t>
  </si>
  <si>
    <t>35299</t>
  </si>
  <si>
    <t>36210</t>
  </si>
  <si>
    <t>36501</t>
  </si>
  <si>
    <t>71601</t>
  </si>
  <si>
    <t>71602</t>
  </si>
  <si>
    <t>71603</t>
  </si>
  <si>
    <t>71611</t>
  </si>
  <si>
    <t>71612</t>
  </si>
  <si>
    <t>71613</t>
  </si>
  <si>
    <t>71630</t>
  </si>
  <si>
    <t>71631</t>
  </si>
  <si>
    <t>71635</t>
  </si>
  <si>
    <t>71638</t>
  </si>
  <si>
    <t>71639</t>
  </si>
  <si>
    <t>71640</t>
  </si>
  <si>
    <t>71642</t>
  </si>
  <si>
    <t>71643</t>
  </si>
  <si>
    <t>71644</t>
  </si>
  <si>
    <t>71646</t>
  </si>
  <si>
    <t>71647</t>
  </si>
  <si>
    <t>71651</t>
  </si>
  <si>
    <t>71652</t>
  </si>
  <si>
    <t>71653</t>
  </si>
  <si>
    <t>71654</t>
  </si>
  <si>
    <t>71655</t>
  </si>
  <si>
    <t>71656</t>
  </si>
  <si>
    <t>71657</t>
  </si>
  <si>
    <t>71658</t>
  </si>
  <si>
    <t>71659</t>
  </si>
  <si>
    <t>71660</t>
  </si>
  <si>
    <t>71661</t>
  </si>
  <si>
    <t>71662</t>
  </si>
  <si>
    <t>71663</t>
  </si>
  <si>
    <t>71665</t>
  </si>
  <si>
    <t>71666</t>
  </si>
  <si>
    <t>71667</t>
  </si>
  <si>
    <t>71670</t>
  </si>
  <si>
    <t>71671</t>
  </si>
  <si>
    <t>71674</t>
  </si>
  <si>
    <t>71675</t>
  </si>
  <si>
    <t>71676</t>
  </si>
  <si>
    <t>71677</t>
  </si>
  <si>
    <t>71678</t>
  </si>
  <si>
    <t>71701</t>
  </si>
  <si>
    <t>71711</t>
  </si>
  <si>
    <t>71720</t>
  </si>
  <si>
    <t>71721</t>
  </si>
  <si>
    <t>71722</t>
  </si>
  <si>
    <t>71724</t>
  </si>
  <si>
    <t>71725</t>
  </si>
  <si>
    <t>71726</t>
  </si>
  <si>
    <t>71728</t>
  </si>
  <si>
    <t>71730</t>
  </si>
  <si>
    <t>71731</t>
  </si>
  <si>
    <t>71740</t>
  </si>
  <si>
    <t>71742</t>
  </si>
  <si>
    <t>71743</t>
  </si>
  <si>
    <t>71744</t>
  </si>
  <si>
    <t>71745</t>
  </si>
  <si>
    <t>71747</t>
  </si>
  <si>
    <t>71748</t>
  </si>
  <si>
    <t>71749</t>
  </si>
  <si>
    <t>71750</t>
  </si>
  <si>
    <t>71751</t>
  </si>
  <si>
    <t>71752</t>
  </si>
  <si>
    <t>71753</t>
  </si>
  <si>
    <t>71754</t>
  </si>
  <si>
    <t>71758</t>
  </si>
  <si>
    <t>71759</t>
  </si>
  <si>
    <t>71762</t>
  </si>
  <si>
    <t>71763</t>
  </si>
  <si>
    <t>71764</t>
  </si>
  <si>
    <t>71765</t>
  </si>
  <si>
    <t>71766</t>
  </si>
  <si>
    <t>71770</t>
  </si>
  <si>
    <t>71772</t>
  </si>
  <si>
    <t>71801</t>
  </si>
  <si>
    <t>71802</t>
  </si>
  <si>
    <t>71820</t>
  </si>
  <si>
    <t>71822</t>
  </si>
  <si>
    <t>71823</t>
  </si>
  <si>
    <t>71825</t>
  </si>
  <si>
    <t>71826</t>
  </si>
  <si>
    <t>71827</t>
  </si>
  <si>
    <t>71828</t>
  </si>
  <si>
    <t>71831</t>
  </si>
  <si>
    <t>71832</t>
  </si>
  <si>
    <t>71833</t>
  </si>
  <si>
    <t>71834</t>
  </si>
  <si>
    <t>71835</t>
  </si>
  <si>
    <t>71836</t>
  </si>
  <si>
    <t>71837</t>
  </si>
  <si>
    <t>71838</t>
  </si>
  <si>
    <t>71839</t>
  </si>
  <si>
    <t>71840</t>
  </si>
  <si>
    <t>71841</t>
  </si>
  <si>
    <t>71842</t>
  </si>
  <si>
    <t>71845</t>
  </si>
  <si>
    <t>71846</t>
  </si>
  <si>
    <t>71847</t>
  </si>
  <si>
    <t>71851</t>
  </si>
  <si>
    <t>71852</t>
  </si>
  <si>
    <t>71853</t>
  </si>
  <si>
    <t>71854</t>
  </si>
  <si>
    <t>71855</t>
  </si>
  <si>
    <t>71857</t>
  </si>
  <si>
    <t>71858</t>
  </si>
  <si>
    <t>71859</t>
  </si>
  <si>
    <t>71860</t>
  </si>
  <si>
    <t>71861</t>
  </si>
  <si>
    <t>71862</t>
  </si>
  <si>
    <t>71864</t>
  </si>
  <si>
    <t>71865</t>
  </si>
  <si>
    <t>71866</t>
  </si>
  <si>
    <t>71901</t>
  </si>
  <si>
    <t>71902</t>
  </si>
  <si>
    <t>71903</t>
  </si>
  <si>
    <t>71909</t>
  </si>
  <si>
    <t>71910</t>
  </si>
  <si>
    <t>71913</t>
  </si>
  <si>
    <t>71914</t>
  </si>
  <si>
    <t>71920</t>
  </si>
  <si>
    <t>71921</t>
  </si>
  <si>
    <t>71922</t>
  </si>
  <si>
    <t>71923</t>
  </si>
  <si>
    <t>71929</t>
  </si>
  <si>
    <t>71932</t>
  </si>
  <si>
    <t>71933</t>
  </si>
  <si>
    <t>71935</t>
  </si>
  <si>
    <t>71937</t>
  </si>
  <si>
    <t>71940</t>
  </si>
  <si>
    <t>71941</t>
  </si>
  <si>
    <t>71942</t>
  </si>
  <si>
    <t>71943</t>
  </si>
  <si>
    <t>71944</t>
  </si>
  <si>
    <t>71945</t>
  </si>
  <si>
    <t>71949</t>
  </si>
  <si>
    <t>71950</t>
  </si>
  <si>
    <t>71952</t>
  </si>
  <si>
    <t>71953</t>
  </si>
  <si>
    <t>71956</t>
  </si>
  <si>
    <t>71957</t>
  </si>
  <si>
    <t>71958</t>
  </si>
  <si>
    <t>71959</t>
  </si>
  <si>
    <t>71960</t>
  </si>
  <si>
    <t>71961</t>
  </si>
  <si>
    <t>71962</t>
  </si>
  <si>
    <t>71964</t>
  </si>
  <si>
    <t>71965</t>
  </si>
  <si>
    <t>71966</t>
  </si>
  <si>
    <t>71968</t>
  </si>
  <si>
    <t>71969</t>
  </si>
  <si>
    <t>71970</t>
  </si>
  <si>
    <t>71971</t>
  </si>
  <si>
    <t>71972</t>
  </si>
  <si>
    <t>71973</t>
  </si>
  <si>
    <t>71998</t>
  </si>
  <si>
    <t>71999</t>
  </si>
  <si>
    <t>72001</t>
  </si>
  <si>
    <t>72002</t>
  </si>
  <si>
    <t>72003</t>
  </si>
  <si>
    <t>72004</t>
  </si>
  <si>
    <t>72005</t>
  </si>
  <si>
    <t>72006</t>
  </si>
  <si>
    <t>72007</t>
  </si>
  <si>
    <t>72010</t>
  </si>
  <si>
    <t>72011</t>
  </si>
  <si>
    <t>72012</t>
  </si>
  <si>
    <t>72013</t>
  </si>
  <si>
    <t>72014</t>
  </si>
  <si>
    <t>72015</t>
  </si>
  <si>
    <t>72016</t>
  </si>
  <si>
    <t>72017</t>
  </si>
  <si>
    <t>72018</t>
  </si>
  <si>
    <t>72019</t>
  </si>
  <si>
    <t>72020</t>
  </si>
  <si>
    <t>72021</t>
  </si>
  <si>
    <t>72022</t>
  </si>
  <si>
    <t>72023</t>
  </si>
  <si>
    <t>72024</t>
  </si>
  <si>
    <t>72025</t>
  </si>
  <si>
    <t>72026</t>
  </si>
  <si>
    <t>72027</t>
  </si>
  <si>
    <t>72028</t>
  </si>
  <si>
    <t>72029</t>
  </si>
  <si>
    <t>72030</t>
  </si>
  <si>
    <t>72031</t>
  </si>
  <si>
    <t>72032</t>
  </si>
  <si>
    <t>72033</t>
  </si>
  <si>
    <t>72034</t>
  </si>
  <si>
    <t>72035</t>
  </si>
  <si>
    <t>72036</t>
  </si>
  <si>
    <t>72037</t>
  </si>
  <si>
    <t>72038</t>
  </si>
  <si>
    <t>72039</t>
  </si>
  <si>
    <t>72040</t>
  </si>
  <si>
    <t>72041</t>
  </si>
  <si>
    <t>72042</t>
  </si>
  <si>
    <t>72043</t>
  </si>
  <si>
    <t>72044</t>
  </si>
  <si>
    <t>72045</t>
  </si>
  <si>
    <t>72046</t>
  </si>
  <si>
    <t>72047</t>
  </si>
  <si>
    <t>72048</t>
  </si>
  <si>
    <t>72051</t>
  </si>
  <si>
    <t>72052</t>
  </si>
  <si>
    <t>72053</t>
  </si>
  <si>
    <t>72055</t>
  </si>
  <si>
    <t>72057</t>
  </si>
  <si>
    <t>72058</t>
  </si>
  <si>
    <t>72059</t>
  </si>
  <si>
    <t>72060</t>
  </si>
  <si>
    <t>72061</t>
  </si>
  <si>
    <t>72063</t>
  </si>
  <si>
    <t>72064</t>
  </si>
  <si>
    <t>72065</t>
  </si>
  <si>
    <t>72066</t>
  </si>
  <si>
    <t>72067</t>
  </si>
  <si>
    <t>72068</t>
  </si>
  <si>
    <t>72069</t>
  </si>
  <si>
    <t>72070</t>
  </si>
  <si>
    <t>72072</t>
  </si>
  <si>
    <t>72073</t>
  </si>
  <si>
    <t>72074</t>
  </si>
  <si>
    <t>72075</t>
  </si>
  <si>
    <t>72076</t>
  </si>
  <si>
    <t>72078</t>
  </si>
  <si>
    <t>72079</t>
  </si>
  <si>
    <t>72080</t>
  </si>
  <si>
    <t>72081</t>
  </si>
  <si>
    <t>72082</t>
  </si>
  <si>
    <t>72083</t>
  </si>
  <si>
    <t>72084</t>
  </si>
  <si>
    <t>72085</t>
  </si>
  <si>
    <t>72086</t>
  </si>
  <si>
    <t>72087</t>
  </si>
  <si>
    <t>72088</t>
  </si>
  <si>
    <t>72089</t>
  </si>
  <si>
    <t>72099</t>
  </si>
  <si>
    <t>72101</t>
  </si>
  <si>
    <t>72102</t>
  </si>
  <si>
    <t>72103</t>
  </si>
  <si>
    <t>72104</t>
  </si>
  <si>
    <t>72105</t>
  </si>
  <si>
    <t>72106</t>
  </si>
  <si>
    <t>72107</t>
  </si>
  <si>
    <t>72108</t>
  </si>
  <si>
    <t>72110</t>
  </si>
  <si>
    <t>72111</t>
  </si>
  <si>
    <t>72112</t>
  </si>
  <si>
    <t>72113</t>
  </si>
  <si>
    <t>72114</t>
  </si>
  <si>
    <t>72115</t>
  </si>
  <si>
    <t>72116</t>
  </si>
  <si>
    <t>72117</t>
  </si>
  <si>
    <t>72118</t>
  </si>
  <si>
    <t>72119</t>
  </si>
  <si>
    <t>72120</t>
  </si>
  <si>
    <t>72121</t>
  </si>
  <si>
    <t>72122</t>
  </si>
  <si>
    <t>72123</t>
  </si>
  <si>
    <t>72124</t>
  </si>
  <si>
    <t>72125</t>
  </si>
  <si>
    <t>72126</t>
  </si>
  <si>
    <t>72127</t>
  </si>
  <si>
    <t>72128</t>
  </si>
  <si>
    <t>72129</t>
  </si>
  <si>
    <t>72130</t>
  </si>
  <si>
    <t>72131</t>
  </si>
  <si>
    <t>72132</t>
  </si>
  <si>
    <t>72133</t>
  </si>
  <si>
    <t>72134</t>
  </si>
  <si>
    <t>72135</t>
  </si>
  <si>
    <t>72136</t>
  </si>
  <si>
    <t>72137</t>
  </si>
  <si>
    <t>72139</t>
  </si>
  <si>
    <t>72140</t>
  </si>
  <si>
    <t>72141</t>
  </si>
  <si>
    <t>72142</t>
  </si>
  <si>
    <t>72143</t>
  </si>
  <si>
    <t>72145</t>
  </si>
  <si>
    <t>72149</t>
  </si>
  <si>
    <t>72150</t>
  </si>
  <si>
    <t>72152</t>
  </si>
  <si>
    <t>72153</t>
  </si>
  <si>
    <t>72156</t>
  </si>
  <si>
    <t>72157</t>
  </si>
  <si>
    <t>72158</t>
  </si>
  <si>
    <t>72160</t>
  </si>
  <si>
    <t>72164</t>
  </si>
  <si>
    <t>72165</t>
  </si>
  <si>
    <t>72166</t>
  </si>
  <si>
    <t>72167</t>
  </si>
  <si>
    <t>72168</t>
  </si>
  <si>
    <t>72169</t>
  </si>
  <si>
    <t>72170</t>
  </si>
  <si>
    <t>72173</t>
  </si>
  <si>
    <t>72175</t>
  </si>
  <si>
    <t>72176</t>
  </si>
  <si>
    <t>72178</t>
  </si>
  <si>
    <t>72179</t>
  </si>
  <si>
    <t>72180</t>
  </si>
  <si>
    <t>72181</t>
  </si>
  <si>
    <t>72182</t>
  </si>
  <si>
    <t>72183</t>
  </si>
  <si>
    <t>72190</t>
  </si>
  <si>
    <t>72199</t>
  </si>
  <si>
    <t>72201</t>
  </si>
  <si>
    <t>72202</t>
  </si>
  <si>
    <t>72203</t>
  </si>
  <si>
    <t>72204</t>
  </si>
  <si>
    <t>72205</t>
  </si>
  <si>
    <t>72206</t>
  </si>
  <si>
    <t>72207</t>
  </si>
  <si>
    <t>72209</t>
  </si>
  <si>
    <t>72210</t>
  </si>
  <si>
    <t>72211</t>
  </si>
  <si>
    <t>72212</t>
  </si>
  <si>
    <t>72214</t>
  </si>
  <si>
    <t>72215</t>
  </si>
  <si>
    <t>72216</t>
  </si>
  <si>
    <t>72217</t>
  </si>
  <si>
    <t>72219</t>
  </si>
  <si>
    <t>72221</t>
  </si>
  <si>
    <t>72222</t>
  </si>
  <si>
    <t>72223</t>
  </si>
  <si>
    <t>72225</t>
  </si>
  <si>
    <t>72227</t>
  </si>
  <si>
    <t>72231</t>
  </si>
  <si>
    <t>72255</t>
  </si>
  <si>
    <t>72260</t>
  </si>
  <si>
    <t>72295</t>
  </si>
  <si>
    <t>72301</t>
  </si>
  <si>
    <t>72303</t>
  </si>
  <si>
    <t>72310</t>
  </si>
  <si>
    <t>72311</t>
  </si>
  <si>
    <t>72312</t>
  </si>
  <si>
    <t>72313</t>
  </si>
  <si>
    <t>72315</t>
  </si>
  <si>
    <t>72316</t>
  </si>
  <si>
    <t>72319</t>
  </si>
  <si>
    <t>72320</t>
  </si>
  <si>
    <t>72321</t>
  </si>
  <si>
    <t>72322</t>
  </si>
  <si>
    <t>72324</t>
  </si>
  <si>
    <t>72325</t>
  </si>
  <si>
    <t>72326</t>
  </si>
  <si>
    <t>72327</t>
  </si>
  <si>
    <t>72328</t>
  </si>
  <si>
    <t>72329</t>
  </si>
  <si>
    <t>72330</t>
  </si>
  <si>
    <t>72331</t>
  </si>
  <si>
    <t>72332</t>
  </si>
  <si>
    <t>72333</t>
  </si>
  <si>
    <t>72335</t>
  </si>
  <si>
    <t>72336</t>
  </si>
  <si>
    <t>72338</t>
  </si>
  <si>
    <t>72339</t>
  </si>
  <si>
    <t>72340</t>
  </si>
  <si>
    <t>72341</t>
  </si>
  <si>
    <t>72342</t>
  </si>
  <si>
    <t>72346</t>
  </si>
  <si>
    <t>72347</t>
  </si>
  <si>
    <t>72348</t>
  </si>
  <si>
    <t>72350</t>
  </si>
  <si>
    <t>72351</t>
  </si>
  <si>
    <t>72352</t>
  </si>
  <si>
    <t>72353</t>
  </si>
  <si>
    <t>72354</t>
  </si>
  <si>
    <t>72355</t>
  </si>
  <si>
    <t>72358</t>
  </si>
  <si>
    <t>72359</t>
  </si>
  <si>
    <t>72360</t>
  </si>
  <si>
    <t>72364</t>
  </si>
  <si>
    <t>72365</t>
  </si>
  <si>
    <t>72366</t>
  </si>
  <si>
    <t>72367</t>
  </si>
  <si>
    <t>72368</t>
  </si>
  <si>
    <t>72369</t>
  </si>
  <si>
    <t>72370</t>
  </si>
  <si>
    <t>72372</t>
  </si>
  <si>
    <t>72373</t>
  </si>
  <si>
    <t>72374</t>
  </si>
  <si>
    <t>72376</t>
  </si>
  <si>
    <t>72377</t>
  </si>
  <si>
    <t>72379</t>
  </si>
  <si>
    <t>72383</t>
  </si>
  <si>
    <t>72384</t>
  </si>
  <si>
    <t>72386</t>
  </si>
  <si>
    <t>72387</t>
  </si>
  <si>
    <t>72389</t>
  </si>
  <si>
    <t>72390</t>
  </si>
  <si>
    <t>72391</t>
  </si>
  <si>
    <t>72392</t>
  </si>
  <si>
    <t>72394</t>
  </si>
  <si>
    <t>72395</t>
  </si>
  <si>
    <t>72396</t>
  </si>
  <si>
    <t>72401</t>
  </si>
  <si>
    <t>72402</t>
  </si>
  <si>
    <t>72403</t>
  </si>
  <si>
    <t>72404</t>
  </si>
  <si>
    <t>72410</t>
  </si>
  <si>
    <t>72411</t>
  </si>
  <si>
    <t>72412</t>
  </si>
  <si>
    <t>72413</t>
  </si>
  <si>
    <t>72414</t>
  </si>
  <si>
    <t>72415</t>
  </si>
  <si>
    <t>72416</t>
  </si>
  <si>
    <t>72417</t>
  </si>
  <si>
    <t>72419</t>
  </si>
  <si>
    <t>72421</t>
  </si>
  <si>
    <t>72422</t>
  </si>
  <si>
    <t>72424</t>
  </si>
  <si>
    <t>72425</t>
  </si>
  <si>
    <t>72426</t>
  </si>
  <si>
    <t>72427</t>
  </si>
  <si>
    <t>72428</t>
  </si>
  <si>
    <t>72429</t>
  </si>
  <si>
    <t>72430</t>
  </si>
  <si>
    <t>72431</t>
  </si>
  <si>
    <t>72432</t>
  </si>
  <si>
    <t>72433</t>
  </si>
  <si>
    <t>72434</t>
  </si>
  <si>
    <t>72435</t>
  </si>
  <si>
    <t>72436</t>
  </si>
  <si>
    <t>72437</t>
  </si>
  <si>
    <t>72438</t>
  </si>
  <si>
    <t>72440</t>
  </si>
  <si>
    <t>72441</t>
  </si>
  <si>
    <t>72442</t>
  </si>
  <si>
    <t>72443</t>
  </si>
  <si>
    <t>72444</t>
  </si>
  <si>
    <t>72445</t>
  </si>
  <si>
    <t>72447</t>
  </si>
  <si>
    <t>72449</t>
  </si>
  <si>
    <t>72450</t>
  </si>
  <si>
    <t>72451</t>
  </si>
  <si>
    <t>72453</t>
  </si>
  <si>
    <t>72454</t>
  </si>
  <si>
    <t>72455</t>
  </si>
  <si>
    <t>72456</t>
  </si>
  <si>
    <t>72457</t>
  </si>
  <si>
    <t>72458</t>
  </si>
  <si>
    <t>72459</t>
  </si>
  <si>
    <t>72460</t>
  </si>
  <si>
    <t>72461</t>
  </si>
  <si>
    <t>72462</t>
  </si>
  <si>
    <t>72464</t>
  </si>
  <si>
    <t>72465</t>
  </si>
  <si>
    <t>72466</t>
  </si>
  <si>
    <t>72467</t>
  </si>
  <si>
    <t>72469</t>
  </si>
  <si>
    <t>72470</t>
  </si>
  <si>
    <t>72471</t>
  </si>
  <si>
    <t>72472</t>
  </si>
  <si>
    <t>72473</t>
  </si>
  <si>
    <t>72474</t>
  </si>
  <si>
    <t>72475</t>
  </si>
  <si>
    <t>72476</t>
  </si>
  <si>
    <t>72478</t>
  </si>
  <si>
    <t>72479</t>
  </si>
  <si>
    <t>72482</t>
  </si>
  <si>
    <t>72501</t>
  </si>
  <si>
    <t>72503</t>
  </si>
  <si>
    <t>72512</t>
  </si>
  <si>
    <t>72513</t>
  </si>
  <si>
    <t>72515</t>
  </si>
  <si>
    <t>72517</t>
  </si>
  <si>
    <t>72519</t>
  </si>
  <si>
    <t>72520</t>
  </si>
  <si>
    <t>72521</t>
  </si>
  <si>
    <t>72522</t>
  </si>
  <si>
    <t>72523</t>
  </si>
  <si>
    <t>72524</t>
  </si>
  <si>
    <t>72525</t>
  </si>
  <si>
    <t>72526</t>
  </si>
  <si>
    <t>72527</t>
  </si>
  <si>
    <t>72528</t>
  </si>
  <si>
    <t>72529</t>
  </si>
  <si>
    <t>72530</t>
  </si>
  <si>
    <t>72531</t>
  </si>
  <si>
    <t>72532</t>
  </si>
  <si>
    <t>72533</t>
  </si>
  <si>
    <t>72534</t>
  </si>
  <si>
    <t>72536</t>
  </si>
  <si>
    <t>72537</t>
  </si>
  <si>
    <t>72538</t>
  </si>
  <si>
    <t>72539</t>
  </si>
  <si>
    <t>72540</t>
  </si>
  <si>
    <t>72542</t>
  </si>
  <si>
    <t>72543</t>
  </si>
  <si>
    <t>72544</t>
  </si>
  <si>
    <t>72545</t>
  </si>
  <si>
    <t>72546</t>
  </si>
  <si>
    <t>72550</t>
  </si>
  <si>
    <t>72553</t>
  </si>
  <si>
    <t>72554</t>
  </si>
  <si>
    <t>72555</t>
  </si>
  <si>
    <t>72556</t>
  </si>
  <si>
    <t>72560</t>
  </si>
  <si>
    <t>72561</t>
  </si>
  <si>
    <t>72562</t>
  </si>
  <si>
    <t>72564</t>
  </si>
  <si>
    <t>72565</t>
  </si>
  <si>
    <t>72566</t>
  </si>
  <si>
    <t>72567</t>
  </si>
  <si>
    <t>72568</t>
  </si>
  <si>
    <t>72569</t>
  </si>
  <si>
    <t>72571</t>
  </si>
  <si>
    <t>72572</t>
  </si>
  <si>
    <t>72573</t>
  </si>
  <si>
    <t>72575</t>
  </si>
  <si>
    <t>72576</t>
  </si>
  <si>
    <t>72577</t>
  </si>
  <si>
    <t>72578</t>
  </si>
  <si>
    <t>72579</t>
  </si>
  <si>
    <t>72581</t>
  </si>
  <si>
    <t>72583</t>
  </si>
  <si>
    <t>72584</t>
  </si>
  <si>
    <t>72585</t>
  </si>
  <si>
    <t>72587</t>
  </si>
  <si>
    <t>72601</t>
  </si>
  <si>
    <t>72602</t>
  </si>
  <si>
    <t>72611</t>
  </si>
  <si>
    <t>72613</t>
  </si>
  <si>
    <t>72615</t>
  </si>
  <si>
    <t>72616</t>
  </si>
  <si>
    <t>72617</t>
  </si>
  <si>
    <t>72619</t>
  </si>
  <si>
    <t>72623</t>
  </si>
  <si>
    <t>72624</t>
  </si>
  <si>
    <t>72626</t>
  </si>
  <si>
    <t>72628</t>
  </si>
  <si>
    <t>72629</t>
  </si>
  <si>
    <t>72630</t>
  </si>
  <si>
    <t>72631</t>
  </si>
  <si>
    <t>72632</t>
  </si>
  <si>
    <t>72633</t>
  </si>
  <si>
    <t>72634</t>
  </si>
  <si>
    <t>72635</t>
  </si>
  <si>
    <t>72636</t>
  </si>
  <si>
    <t>72638</t>
  </si>
  <si>
    <t>72639</t>
  </si>
  <si>
    <t>72640</t>
  </si>
  <si>
    <t>72641</t>
  </si>
  <si>
    <t>72642</t>
  </si>
  <si>
    <t>72644</t>
  </si>
  <si>
    <t>72645</t>
  </si>
  <si>
    <t>72648</t>
  </si>
  <si>
    <t>72650</t>
  </si>
  <si>
    <t>72651</t>
  </si>
  <si>
    <t>72653</t>
  </si>
  <si>
    <t>72654</t>
  </si>
  <si>
    <t>72655</t>
  </si>
  <si>
    <t>72657</t>
  </si>
  <si>
    <t>72658</t>
  </si>
  <si>
    <t>72659</t>
  </si>
  <si>
    <t>72660</t>
  </si>
  <si>
    <t>72661</t>
  </si>
  <si>
    <t>72662</t>
  </si>
  <si>
    <t>72663</t>
  </si>
  <si>
    <t>72666</t>
  </si>
  <si>
    <t>72668</t>
  </si>
  <si>
    <t>72669</t>
  </si>
  <si>
    <t>72670</t>
  </si>
  <si>
    <t>72672</t>
  </si>
  <si>
    <t>72675</t>
  </si>
  <si>
    <t>72677</t>
  </si>
  <si>
    <t>72679</t>
  </si>
  <si>
    <t>72680</t>
  </si>
  <si>
    <t>72682</t>
  </si>
  <si>
    <t>72683</t>
  </si>
  <si>
    <t>72685</t>
  </si>
  <si>
    <t>72686</t>
  </si>
  <si>
    <t>72687</t>
  </si>
  <si>
    <t>72701</t>
  </si>
  <si>
    <t>72702</t>
  </si>
  <si>
    <t>72703</t>
  </si>
  <si>
    <t>72704</t>
  </si>
  <si>
    <t>72711</t>
  </si>
  <si>
    <t>72712</t>
  </si>
  <si>
    <t>72714</t>
  </si>
  <si>
    <t>72715</t>
  </si>
  <si>
    <t>72716</t>
  </si>
  <si>
    <t>72717</t>
  </si>
  <si>
    <t>72718</t>
  </si>
  <si>
    <t>72719</t>
  </si>
  <si>
    <t>72721</t>
  </si>
  <si>
    <t>72722</t>
  </si>
  <si>
    <t>72727</t>
  </si>
  <si>
    <t>72728</t>
  </si>
  <si>
    <t>72729</t>
  </si>
  <si>
    <t>72730</t>
  </si>
  <si>
    <t>72732</t>
  </si>
  <si>
    <t>72733</t>
  </si>
  <si>
    <t>72734</t>
  </si>
  <si>
    <t>72735</t>
  </si>
  <si>
    <t>72736</t>
  </si>
  <si>
    <t>72737</t>
  </si>
  <si>
    <t>72738</t>
  </si>
  <si>
    <t>72739</t>
  </si>
  <si>
    <t>72740</t>
  </si>
  <si>
    <t>72741</t>
  </si>
  <si>
    <t>72742</t>
  </si>
  <si>
    <t>72744</t>
  </si>
  <si>
    <t>72745</t>
  </si>
  <si>
    <t>72747</t>
  </si>
  <si>
    <t>72749</t>
  </si>
  <si>
    <t>72751</t>
  </si>
  <si>
    <t>72752</t>
  </si>
  <si>
    <t>72753</t>
  </si>
  <si>
    <t>72756</t>
  </si>
  <si>
    <t>72757</t>
  </si>
  <si>
    <t>72758</t>
  </si>
  <si>
    <t>72760</t>
  </si>
  <si>
    <t>72761</t>
  </si>
  <si>
    <t>72762</t>
  </si>
  <si>
    <t>72764</t>
  </si>
  <si>
    <t>72765</t>
  </si>
  <si>
    <t>72766</t>
  </si>
  <si>
    <t>72768</t>
  </si>
  <si>
    <t>72769</t>
  </si>
  <si>
    <t>72770</t>
  </si>
  <si>
    <t>72773</t>
  </si>
  <si>
    <t>72774</t>
  </si>
  <si>
    <t>72776</t>
  </si>
  <si>
    <t>72801</t>
  </si>
  <si>
    <t>72802</t>
  </si>
  <si>
    <t>72811</t>
  </si>
  <si>
    <t>72812</t>
  </si>
  <si>
    <t>72820</t>
  </si>
  <si>
    <t>72821</t>
  </si>
  <si>
    <t>72823</t>
  </si>
  <si>
    <t>72824</t>
  </si>
  <si>
    <t>72826</t>
  </si>
  <si>
    <t>72827</t>
  </si>
  <si>
    <t>72828</t>
  </si>
  <si>
    <t>72829</t>
  </si>
  <si>
    <t>72830</t>
  </si>
  <si>
    <t>72832</t>
  </si>
  <si>
    <t>72833</t>
  </si>
  <si>
    <t>72834</t>
  </si>
  <si>
    <t>72835</t>
  </si>
  <si>
    <t>72837</t>
  </si>
  <si>
    <t>72838</t>
  </si>
  <si>
    <t>72839</t>
  </si>
  <si>
    <t>72840</t>
  </si>
  <si>
    <t>72841</t>
  </si>
  <si>
    <t>72842</t>
  </si>
  <si>
    <t>72843</t>
  </si>
  <si>
    <t>72845</t>
  </si>
  <si>
    <t>72846</t>
  </si>
  <si>
    <t>72847</t>
  </si>
  <si>
    <t>72851</t>
  </si>
  <si>
    <t>72852</t>
  </si>
  <si>
    <t>72853</t>
  </si>
  <si>
    <t>72854</t>
  </si>
  <si>
    <t>72855</t>
  </si>
  <si>
    <t>72856</t>
  </si>
  <si>
    <t>72857</t>
  </si>
  <si>
    <t>72858</t>
  </si>
  <si>
    <t>72860</t>
  </si>
  <si>
    <t>72863</t>
  </si>
  <si>
    <t>72865</t>
  </si>
  <si>
    <t>72901</t>
  </si>
  <si>
    <t>72902</t>
  </si>
  <si>
    <t>72903</t>
  </si>
  <si>
    <t>72904</t>
  </si>
  <si>
    <t>72905</t>
  </si>
  <si>
    <t>72906</t>
  </si>
  <si>
    <t>72908</t>
  </si>
  <si>
    <t>72913</t>
  </si>
  <si>
    <t>72914</t>
  </si>
  <si>
    <t>72916</t>
  </si>
  <si>
    <t>72917</t>
  </si>
  <si>
    <t>72918</t>
  </si>
  <si>
    <t>72919</t>
  </si>
  <si>
    <t>72921</t>
  </si>
  <si>
    <t>72923</t>
  </si>
  <si>
    <t>72926</t>
  </si>
  <si>
    <t>72927</t>
  </si>
  <si>
    <t>72928</t>
  </si>
  <si>
    <t>72930</t>
  </si>
  <si>
    <t>72932</t>
  </si>
  <si>
    <t>72933</t>
  </si>
  <si>
    <t>72934</t>
  </si>
  <si>
    <t>72935</t>
  </si>
  <si>
    <t>72936</t>
  </si>
  <si>
    <t>72937</t>
  </si>
  <si>
    <t>72938</t>
  </si>
  <si>
    <t>72940</t>
  </si>
  <si>
    <t>72941</t>
  </si>
  <si>
    <t>72943</t>
  </si>
  <si>
    <t>72944</t>
  </si>
  <si>
    <t>72945</t>
  </si>
  <si>
    <t>72946</t>
  </si>
  <si>
    <t>72947</t>
  </si>
  <si>
    <t>72948</t>
  </si>
  <si>
    <t>72949</t>
  </si>
  <si>
    <t>72950</t>
  </si>
  <si>
    <t>72951</t>
  </si>
  <si>
    <t>72952</t>
  </si>
  <si>
    <t>72955</t>
  </si>
  <si>
    <t>72956</t>
  </si>
  <si>
    <t>72957</t>
  </si>
  <si>
    <t>72958</t>
  </si>
  <si>
    <t>72959</t>
  </si>
  <si>
    <t>71634</t>
  </si>
  <si>
    <t>71649</t>
  </si>
  <si>
    <t>71650</t>
  </si>
  <si>
    <t>71767</t>
  </si>
  <si>
    <t>71768</t>
  </si>
  <si>
    <t>71769</t>
  </si>
  <si>
    <t>71844</t>
  </si>
  <si>
    <t>71931</t>
  </si>
  <si>
    <t>71946</t>
  </si>
  <si>
    <t>71951</t>
  </si>
  <si>
    <t>72009</t>
  </si>
  <si>
    <t>72071</t>
  </si>
  <si>
    <t>72100</t>
  </si>
  <si>
    <t>72159</t>
  </si>
  <si>
    <t>72189</t>
  </si>
  <si>
    <t>72198</t>
  </si>
  <si>
    <t>72200</t>
  </si>
  <si>
    <t>72208</t>
  </si>
  <si>
    <t>72224</t>
  </si>
  <si>
    <t>72297</t>
  </si>
  <si>
    <t>72314</t>
  </si>
  <si>
    <t>72317</t>
  </si>
  <si>
    <t>72323</t>
  </si>
  <si>
    <t>72378</t>
  </si>
  <si>
    <t>72381</t>
  </si>
  <si>
    <t>72385</t>
  </si>
  <si>
    <t>72397</t>
  </si>
  <si>
    <t>72439</t>
  </si>
  <si>
    <t>72516</t>
  </si>
  <si>
    <t>72557</t>
  </si>
  <si>
    <t>72610</t>
  </si>
  <si>
    <t>72612</t>
  </si>
  <si>
    <t>72618</t>
  </si>
  <si>
    <t>72767</t>
  </si>
  <si>
    <t>72775</t>
  </si>
  <si>
    <t>72822</t>
  </si>
  <si>
    <t>72844</t>
  </si>
  <si>
    <t>72867</t>
  </si>
  <si>
    <t>72924</t>
  </si>
  <si>
    <t>75502</t>
  </si>
  <si>
    <t>85001</t>
  </si>
  <si>
    <t>85002</t>
  </si>
  <si>
    <t>85003</t>
  </si>
  <si>
    <t>85004</t>
  </si>
  <si>
    <t>85005</t>
  </si>
  <si>
    <t>85006</t>
  </si>
  <si>
    <t>85007</t>
  </si>
  <si>
    <t>85008</t>
  </si>
  <si>
    <t>85009</t>
  </si>
  <si>
    <t>85010</t>
  </si>
  <si>
    <t>85011</t>
  </si>
  <si>
    <t>85012</t>
  </si>
  <si>
    <t>85013</t>
  </si>
  <si>
    <t>85014</t>
  </si>
  <si>
    <t>85015</t>
  </si>
  <si>
    <t>85016</t>
  </si>
  <si>
    <t>85017</t>
  </si>
  <si>
    <t>85018</t>
  </si>
  <si>
    <t>85019</t>
  </si>
  <si>
    <t>85020</t>
  </si>
  <si>
    <t>85021</t>
  </si>
  <si>
    <t>85022</t>
  </si>
  <si>
    <t>85023</t>
  </si>
  <si>
    <t>85024</t>
  </si>
  <si>
    <t>85025</t>
  </si>
  <si>
    <t>85026</t>
  </si>
  <si>
    <t>85027</t>
  </si>
  <si>
    <t>85028</t>
  </si>
  <si>
    <t>85029</t>
  </si>
  <si>
    <t>85030</t>
  </si>
  <si>
    <t>85031</t>
  </si>
  <si>
    <t>85032</t>
  </si>
  <si>
    <t>85033</t>
  </si>
  <si>
    <t>85034</t>
  </si>
  <si>
    <t>85035</t>
  </si>
  <si>
    <t>85036</t>
  </si>
  <si>
    <t>85037</t>
  </si>
  <si>
    <t>85038</t>
  </si>
  <si>
    <t>85039</t>
  </si>
  <si>
    <t>85040</t>
  </si>
  <si>
    <t>85041</t>
  </si>
  <si>
    <t>85042</t>
  </si>
  <si>
    <t>85043</t>
  </si>
  <si>
    <t>85044</t>
  </si>
  <si>
    <t>85045</t>
  </si>
  <si>
    <t>85046</t>
  </si>
  <si>
    <t>85048</t>
  </si>
  <si>
    <t>85050</t>
  </si>
  <si>
    <t>85051</t>
  </si>
  <si>
    <t>85053</t>
  </si>
  <si>
    <t>85054</t>
  </si>
  <si>
    <t>85060</t>
  </si>
  <si>
    <t>85061</t>
  </si>
  <si>
    <t>85062</t>
  </si>
  <si>
    <t>85063</t>
  </si>
  <si>
    <t>85064</t>
  </si>
  <si>
    <t>85065</t>
  </si>
  <si>
    <t>85066</t>
  </si>
  <si>
    <t>85067</t>
  </si>
  <si>
    <t>85068</t>
  </si>
  <si>
    <t>85069</t>
  </si>
  <si>
    <t>85070</t>
  </si>
  <si>
    <t>85071</t>
  </si>
  <si>
    <t>85072</t>
  </si>
  <si>
    <t>85073</t>
  </si>
  <si>
    <t>85074</t>
  </si>
  <si>
    <t>85075</t>
  </si>
  <si>
    <t>85076</t>
  </si>
  <si>
    <t>85078</t>
  </si>
  <si>
    <t>85079</t>
  </si>
  <si>
    <t>85080</t>
  </si>
  <si>
    <t>85082</t>
  </si>
  <si>
    <t>85083</t>
  </si>
  <si>
    <t>85085</t>
  </si>
  <si>
    <t>85086</t>
  </si>
  <si>
    <t>85087</t>
  </si>
  <si>
    <t>85097</t>
  </si>
  <si>
    <t>85098</t>
  </si>
  <si>
    <t>85117</t>
  </si>
  <si>
    <t>85118</t>
  </si>
  <si>
    <t>85119</t>
  </si>
  <si>
    <t>85120</t>
  </si>
  <si>
    <t>85121</t>
  </si>
  <si>
    <t>85122</t>
  </si>
  <si>
    <t>85123</t>
  </si>
  <si>
    <t>85127</t>
  </si>
  <si>
    <t>85128</t>
  </si>
  <si>
    <t>85130</t>
  </si>
  <si>
    <t>85131</t>
  </si>
  <si>
    <t>85132</t>
  </si>
  <si>
    <t>85135</t>
  </si>
  <si>
    <t>85137</t>
  </si>
  <si>
    <t>85138</t>
  </si>
  <si>
    <t>85139</t>
  </si>
  <si>
    <t>85140</t>
  </si>
  <si>
    <t>85142</t>
  </si>
  <si>
    <t>85143</t>
  </si>
  <si>
    <t>85145</t>
  </si>
  <si>
    <t>85147</t>
  </si>
  <si>
    <t>85172</t>
  </si>
  <si>
    <t>85173</t>
  </si>
  <si>
    <t>85178</t>
  </si>
  <si>
    <t>85190</t>
  </si>
  <si>
    <t>85191</t>
  </si>
  <si>
    <t>85192</t>
  </si>
  <si>
    <t>85193</t>
  </si>
  <si>
    <t>85194</t>
  </si>
  <si>
    <t>85201</t>
  </si>
  <si>
    <t>85202</t>
  </si>
  <si>
    <t>85203</t>
  </si>
  <si>
    <t>85204</t>
  </si>
  <si>
    <t>85205</t>
  </si>
  <si>
    <t>85206</t>
  </si>
  <si>
    <t>85207</t>
  </si>
  <si>
    <t>85208</t>
  </si>
  <si>
    <t>85209</t>
  </si>
  <si>
    <t>85210</t>
  </si>
  <si>
    <t>85211</t>
  </si>
  <si>
    <t>85212</t>
  </si>
  <si>
    <t>85213</t>
  </si>
  <si>
    <t>85214</t>
  </si>
  <si>
    <t>85215</t>
  </si>
  <si>
    <t>85216</t>
  </si>
  <si>
    <t>85224</t>
  </si>
  <si>
    <t>85225</t>
  </si>
  <si>
    <t>85226</t>
  </si>
  <si>
    <t>85233</t>
  </si>
  <si>
    <t>85234</t>
  </si>
  <si>
    <t>85236</t>
  </si>
  <si>
    <t>85244</t>
  </si>
  <si>
    <t>85246</t>
  </si>
  <si>
    <t>85248</t>
  </si>
  <si>
    <t>85249</t>
  </si>
  <si>
    <t>85250</t>
  </si>
  <si>
    <t>85251</t>
  </si>
  <si>
    <t>85252</t>
  </si>
  <si>
    <t>85253</t>
  </si>
  <si>
    <t>85254</t>
  </si>
  <si>
    <t>85255</t>
  </si>
  <si>
    <t>85256</t>
  </si>
  <si>
    <t>85257</t>
  </si>
  <si>
    <t>85258</t>
  </si>
  <si>
    <t>85259</t>
  </si>
  <si>
    <t>85260</t>
  </si>
  <si>
    <t>85261</t>
  </si>
  <si>
    <t>85262</t>
  </si>
  <si>
    <t>85263</t>
  </si>
  <si>
    <t>85264</t>
  </si>
  <si>
    <t>85266</t>
  </si>
  <si>
    <t>85267</t>
  </si>
  <si>
    <t>85268</t>
  </si>
  <si>
    <t>85269</t>
  </si>
  <si>
    <t>85271</t>
  </si>
  <si>
    <t>85274</t>
  </si>
  <si>
    <t>85275</t>
  </si>
  <si>
    <t>85277</t>
  </si>
  <si>
    <t>85280</t>
  </si>
  <si>
    <t>85281</t>
  </si>
  <si>
    <t>85282</t>
  </si>
  <si>
    <t>85283</t>
  </si>
  <si>
    <t>85284</t>
  </si>
  <si>
    <t>85285</t>
  </si>
  <si>
    <t>85286</t>
  </si>
  <si>
    <t>85287</t>
  </si>
  <si>
    <t>85295</t>
  </si>
  <si>
    <t>85296</t>
  </si>
  <si>
    <t>85297</t>
  </si>
  <si>
    <t>85298</t>
  </si>
  <si>
    <t>85299</t>
  </si>
  <si>
    <t>85301</t>
  </si>
  <si>
    <t>85302</t>
  </si>
  <si>
    <t>85303</t>
  </si>
  <si>
    <t>85304</t>
  </si>
  <si>
    <t>85305</t>
  </si>
  <si>
    <t>85306</t>
  </si>
  <si>
    <t>85307</t>
  </si>
  <si>
    <t>85308</t>
  </si>
  <si>
    <t>85309</t>
  </si>
  <si>
    <t>85310</t>
  </si>
  <si>
    <t>85311</t>
  </si>
  <si>
    <t>85312</t>
  </si>
  <si>
    <t>85318</t>
  </si>
  <si>
    <t>85320</t>
  </si>
  <si>
    <t>85321</t>
  </si>
  <si>
    <t>85322</t>
  </si>
  <si>
    <t>85323</t>
  </si>
  <si>
    <t>85324</t>
  </si>
  <si>
    <t>85326</t>
  </si>
  <si>
    <t>85327</t>
  </si>
  <si>
    <t>85329</t>
  </si>
  <si>
    <t>85331</t>
  </si>
  <si>
    <t>85332</t>
  </si>
  <si>
    <t>85333</t>
  </si>
  <si>
    <t>85335</t>
  </si>
  <si>
    <t>85336</t>
  </si>
  <si>
    <t>85337</t>
  </si>
  <si>
    <t>85338</t>
  </si>
  <si>
    <t>85339</t>
  </si>
  <si>
    <t>85340</t>
  </si>
  <si>
    <t>85341</t>
  </si>
  <si>
    <t>85342</t>
  </si>
  <si>
    <t>85343</t>
  </si>
  <si>
    <t>85345</t>
  </si>
  <si>
    <t>85347</t>
  </si>
  <si>
    <t>85349</t>
  </si>
  <si>
    <t>85350</t>
  </si>
  <si>
    <t>85351</t>
  </si>
  <si>
    <t>85352</t>
  </si>
  <si>
    <t>85353</t>
  </si>
  <si>
    <t>85354</t>
  </si>
  <si>
    <t>85355</t>
  </si>
  <si>
    <t>85356</t>
  </si>
  <si>
    <t>85358</t>
  </si>
  <si>
    <t>85360</t>
  </si>
  <si>
    <t>85361</t>
  </si>
  <si>
    <t>85362</t>
  </si>
  <si>
    <t>85363</t>
  </si>
  <si>
    <t>85364</t>
  </si>
  <si>
    <t>85365</t>
  </si>
  <si>
    <t>85366</t>
  </si>
  <si>
    <t>85367</t>
  </si>
  <si>
    <t>85369</t>
  </si>
  <si>
    <t>85372</t>
  </si>
  <si>
    <t>85373</t>
  </si>
  <si>
    <t>85374</t>
  </si>
  <si>
    <t>85375</t>
  </si>
  <si>
    <t>85376</t>
  </si>
  <si>
    <t>85377</t>
  </si>
  <si>
    <t>85378</t>
  </si>
  <si>
    <t>85379</t>
  </si>
  <si>
    <t>85380</t>
  </si>
  <si>
    <t>85381</t>
  </si>
  <si>
    <t>85382</t>
  </si>
  <si>
    <t>85383</t>
  </si>
  <si>
    <t>85385</t>
  </si>
  <si>
    <t>85387</t>
  </si>
  <si>
    <t>85388</t>
  </si>
  <si>
    <t>85390</t>
  </si>
  <si>
    <t>85392</t>
  </si>
  <si>
    <t>85395</t>
  </si>
  <si>
    <t>85396</t>
  </si>
  <si>
    <t>85530</t>
  </si>
  <si>
    <t>85531</t>
  </si>
  <si>
    <t>85535</t>
  </si>
  <si>
    <t>85536</t>
  </si>
  <si>
    <t>85543</t>
  </si>
  <si>
    <t>85546</t>
  </si>
  <si>
    <t>85548</t>
  </si>
  <si>
    <t>85551</t>
  </si>
  <si>
    <t>85552</t>
  </si>
  <si>
    <t>85601</t>
  </si>
  <si>
    <t>85602</t>
  </si>
  <si>
    <t>85603</t>
  </si>
  <si>
    <t>85605</t>
  </si>
  <si>
    <t>85606</t>
  </si>
  <si>
    <t>85607</t>
  </si>
  <si>
    <t>85608</t>
  </si>
  <si>
    <t>85609</t>
  </si>
  <si>
    <t>85610</t>
  </si>
  <si>
    <t>85611</t>
  </si>
  <si>
    <t>85613</t>
  </si>
  <si>
    <t>85614</t>
  </si>
  <si>
    <t>85615</t>
  </si>
  <si>
    <t>85616</t>
  </si>
  <si>
    <t>85617</t>
  </si>
  <si>
    <t>85618</t>
  </si>
  <si>
    <t>85619</t>
  </si>
  <si>
    <t>85620</t>
  </si>
  <si>
    <t>85621</t>
  </si>
  <si>
    <t>85622</t>
  </si>
  <si>
    <t>85623</t>
  </si>
  <si>
    <t>85624</t>
  </si>
  <si>
    <t>85625</t>
  </si>
  <si>
    <t>85626</t>
  </si>
  <si>
    <t>85627</t>
  </si>
  <si>
    <t>85628</t>
  </si>
  <si>
    <t>85629</t>
  </si>
  <si>
    <t>85630</t>
  </si>
  <si>
    <t>85631</t>
  </si>
  <si>
    <t>85632</t>
  </si>
  <si>
    <t>85633</t>
  </si>
  <si>
    <t>85634</t>
  </si>
  <si>
    <t>85635</t>
  </si>
  <si>
    <t>85636</t>
  </si>
  <si>
    <t>85637</t>
  </si>
  <si>
    <t>85638</t>
  </si>
  <si>
    <t>85639</t>
  </si>
  <si>
    <t>85640</t>
  </si>
  <si>
    <t>85641</t>
  </si>
  <si>
    <t>85643</t>
  </si>
  <si>
    <t>85644</t>
  </si>
  <si>
    <t>85645</t>
  </si>
  <si>
    <t>85646</t>
  </si>
  <si>
    <t>85648</t>
  </si>
  <si>
    <t>85650</t>
  </si>
  <si>
    <t>85652</t>
  </si>
  <si>
    <t>85653</t>
  </si>
  <si>
    <t>85654</t>
  </si>
  <si>
    <t>85655</t>
  </si>
  <si>
    <t>85658</t>
  </si>
  <si>
    <t>85662</t>
  </si>
  <si>
    <t>85670</t>
  </si>
  <si>
    <t>85671</t>
  </si>
  <si>
    <t>85701</t>
  </si>
  <si>
    <t>85702</t>
  </si>
  <si>
    <t>85703</t>
  </si>
  <si>
    <t>85704</t>
  </si>
  <si>
    <t>85705</t>
  </si>
  <si>
    <t>85706</t>
  </si>
  <si>
    <t>85707</t>
  </si>
  <si>
    <t>85708</t>
  </si>
  <si>
    <t>85709</t>
  </si>
  <si>
    <t>85710</t>
  </si>
  <si>
    <t>85711</t>
  </si>
  <si>
    <t>85712</t>
  </si>
  <si>
    <t>85713</t>
  </si>
  <si>
    <t>85714</t>
  </si>
  <si>
    <t>85715</t>
  </si>
  <si>
    <t>85716</t>
  </si>
  <si>
    <t>85717</t>
  </si>
  <si>
    <t>85718</t>
  </si>
  <si>
    <t>85719</t>
  </si>
  <si>
    <t>85720</t>
  </si>
  <si>
    <t>85721</t>
  </si>
  <si>
    <t>85722</t>
  </si>
  <si>
    <t>85723</t>
  </si>
  <si>
    <t>85724</t>
  </si>
  <si>
    <t>85725</t>
  </si>
  <si>
    <t>85726</t>
  </si>
  <si>
    <t>85728</t>
  </si>
  <si>
    <t>85730</t>
  </si>
  <si>
    <t>85731</t>
  </si>
  <si>
    <t>85732</t>
  </si>
  <si>
    <t>85733</t>
  </si>
  <si>
    <t>85734</t>
  </si>
  <si>
    <t>85735</t>
  </si>
  <si>
    <t>85736</t>
  </si>
  <si>
    <t>85737</t>
  </si>
  <si>
    <t>85738</t>
  </si>
  <si>
    <t>85739</t>
  </si>
  <si>
    <t>85740</t>
  </si>
  <si>
    <t>85741</t>
  </si>
  <si>
    <t>85742</t>
  </si>
  <si>
    <t>85743</t>
  </si>
  <si>
    <t>85744</t>
  </si>
  <si>
    <t>85745</t>
  </si>
  <si>
    <t>85746</t>
  </si>
  <si>
    <t>85747</t>
  </si>
  <si>
    <t>85748</t>
  </si>
  <si>
    <t>85749</t>
  </si>
  <si>
    <t>85750</t>
  </si>
  <si>
    <t>85751</t>
  </si>
  <si>
    <t>85752</t>
  </si>
  <si>
    <t>85754</t>
  </si>
  <si>
    <t>85755</t>
  </si>
  <si>
    <t>85756</t>
  </si>
  <si>
    <t>85757</t>
  </si>
  <si>
    <t>85775</t>
  </si>
  <si>
    <t>86301</t>
  </si>
  <si>
    <t>86302</t>
  </si>
  <si>
    <t>86303</t>
  </si>
  <si>
    <t>86304</t>
  </si>
  <si>
    <t>86305</t>
  </si>
  <si>
    <t>86312</t>
  </si>
  <si>
    <t>86313</t>
  </si>
  <si>
    <t>86314</t>
  </si>
  <si>
    <t>86315</t>
  </si>
  <si>
    <t>86320</t>
  </si>
  <si>
    <t>86321</t>
  </si>
  <si>
    <t>86322</t>
  </si>
  <si>
    <t>86323</t>
  </si>
  <si>
    <t>86324</t>
  </si>
  <si>
    <t>86325</t>
  </si>
  <si>
    <t>86326</t>
  </si>
  <si>
    <t>86327</t>
  </si>
  <si>
    <t>86329</t>
  </si>
  <si>
    <t>86331</t>
  </si>
  <si>
    <t>86332</t>
  </si>
  <si>
    <t>86333</t>
  </si>
  <si>
    <t>86334</t>
  </si>
  <si>
    <t>86335</t>
  </si>
  <si>
    <t>86336</t>
  </si>
  <si>
    <t>86337</t>
  </si>
  <si>
    <t>86338</t>
  </si>
  <si>
    <t>86340</t>
  </si>
  <si>
    <t>86341</t>
  </si>
  <si>
    <t>86342</t>
  </si>
  <si>
    <t>86343</t>
  </si>
  <si>
    <t>86351</t>
  </si>
  <si>
    <t>86401</t>
  </si>
  <si>
    <t>86402</t>
  </si>
  <si>
    <t>86403</t>
  </si>
  <si>
    <t>86404</t>
  </si>
  <si>
    <t>86405</t>
  </si>
  <si>
    <t>86406</t>
  </si>
  <si>
    <t>86409</t>
  </si>
  <si>
    <t>86411</t>
  </si>
  <si>
    <t>86412</t>
  </si>
  <si>
    <t>86413</t>
  </si>
  <si>
    <t>86426</t>
  </si>
  <si>
    <t>86427</t>
  </si>
  <si>
    <t>86429</t>
  </si>
  <si>
    <t>86430</t>
  </si>
  <si>
    <t>86431</t>
  </si>
  <si>
    <t>86433</t>
  </si>
  <si>
    <t>86434</t>
  </si>
  <si>
    <t>86436</t>
  </si>
  <si>
    <t>86437</t>
  </si>
  <si>
    <t>86438</t>
  </si>
  <si>
    <t>86439</t>
  </si>
  <si>
    <t>86440</t>
  </si>
  <si>
    <t>86441</t>
  </si>
  <si>
    <t>86442</t>
  </si>
  <si>
    <t>86445</t>
  </si>
  <si>
    <t>86446</t>
  </si>
  <si>
    <t>85055</t>
  </si>
  <si>
    <t>85077</t>
  </si>
  <si>
    <t>85096</t>
  </si>
  <si>
    <t>85099</t>
  </si>
  <si>
    <t>85217</t>
  </si>
  <si>
    <t>85218</t>
  </si>
  <si>
    <t>85219</t>
  </si>
  <si>
    <t>85220</t>
  </si>
  <si>
    <t>85221</t>
  </si>
  <si>
    <t>85222</t>
  </si>
  <si>
    <t>85223</t>
  </si>
  <si>
    <t>85227</t>
  </si>
  <si>
    <t>85228</t>
  </si>
  <si>
    <t>85230</t>
  </si>
  <si>
    <t>85231</t>
  </si>
  <si>
    <t>85232</t>
  </si>
  <si>
    <t>85237</t>
  </si>
  <si>
    <t>85238</t>
  </si>
  <si>
    <t>85239</t>
  </si>
  <si>
    <t>85240</t>
  </si>
  <si>
    <t>85241</t>
  </si>
  <si>
    <t>85242</t>
  </si>
  <si>
    <t>85243</t>
  </si>
  <si>
    <t>85245</t>
  </si>
  <si>
    <t>85247</t>
  </si>
  <si>
    <t>85272</t>
  </si>
  <si>
    <t>85273</t>
  </si>
  <si>
    <t>85278</t>
  </si>
  <si>
    <t>85279</t>
  </si>
  <si>
    <t>85289</t>
  </si>
  <si>
    <t>85290</t>
  </si>
  <si>
    <t>85291</t>
  </si>
  <si>
    <t>85293</t>
  </si>
  <si>
    <t>85294</t>
  </si>
  <si>
    <t>85313</t>
  </si>
  <si>
    <t>85700</t>
  </si>
  <si>
    <t>85777</t>
  </si>
  <si>
    <t>86555</t>
  </si>
  <si>
    <t>86001</t>
  </si>
  <si>
    <t>85334</t>
  </si>
  <si>
    <t>85344</t>
  </si>
  <si>
    <t>85501</t>
  </si>
  <si>
    <t>85533</t>
  </si>
  <si>
    <t>85539</t>
  </si>
  <si>
    <t>85540</t>
  </si>
  <si>
    <t>85541</t>
  </si>
  <si>
    <t>85542</t>
  </si>
  <si>
    <t>85550</t>
  </si>
  <si>
    <t>85553</t>
  </si>
  <si>
    <t>85901</t>
  </si>
  <si>
    <t>85911</t>
  </si>
  <si>
    <t>85923</t>
  </si>
  <si>
    <t>85924</t>
  </si>
  <si>
    <t>85925</t>
  </si>
  <si>
    <t>85929</t>
  </si>
  <si>
    <t>85933</t>
  </si>
  <si>
    <t>85935</t>
  </si>
  <si>
    <t>85936</t>
  </si>
  <si>
    <t>85937</t>
  </si>
  <si>
    <t>85938</t>
  </si>
  <si>
    <t>86003</t>
  </si>
  <si>
    <t>86004</t>
  </si>
  <si>
    <t>86005</t>
  </si>
  <si>
    <t>86017</t>
  </si>
  <si>
    <t>86018</t>
  </si>
  <si>
    <t>86032</t>
  </si>
  <si>
    <t>86033</t>
  </si>
  <si>
    <t>86040</t>
  </si>
  <si>
    <t>86045</t>
  </si>
  <si>
    <t>86046</t>
  </si>
  <si>
    <t>86047</t>
  </si>
  <si>
    <t>86339</t>
  </si>
  <si>
    <t>86444</t>
  </si>
  <si>
    <t>86503</t>
  </si>
  <si>
    <t>86504</t>
  </si>
  <si>
    <t>86505</t>
  </si>
  <si>
    <t>86512</t>
  </si>
  <si>
    <t>86538</t>
  </si>
  <si>
    <t>85928</t>
  </si>
  <si>
    <t>86020</t>
  </si>
  <si>
    <t>86022</t>
  </si>
  <si>
    <t>86432</t>
  </si>
  <si>
    <t>85141</t>
  </si>
  <si>
    <t>85532</t>
  </si>
  <si>
    <t>85941</t>
  </si>
  <si>
    <t>85325</t>
  </si>
  <si>
    <t>85328</t>
  </si>
  <si>
    <t>85346</t>
  </si>
  <si>
    <t>85348</t>
  </si>
  <si>
    <t>85357</t>
  </si>
  <si>
    <t>85359</t>
  </si>
  <si>
    <t>85371</t>
  </si>
  <si>
    <t>85502</t>
  </si>
  <si>
    <t>85534</t>
  </si>
  <si>
    <t>85544</t>
  </si>
  <si>
    <t>85545</t>
  </si>
  <si>
    <t>85547</t>
  </si>
  <si>
    <t>85554</t>
  </si>
  <si>
    <t>85902</t>
  </si>
  <si>
    <t>85912</t>
  </si>
  <si>
    <t>85920</t>
  </si>
  <si>
    <t>85922</t>
  </si>
  <si>
    <t>85926</t>
  </si>
  <si>
    <t>85927</t>
  </si>
  <si>
    <t>85930</t>
  </si>
  <si>
    <t>85931</t>
  </si>
  <si>
    <t>85932</t>
  </si>
  <si>
    <t>85934</t>
  </si>
  <si>
    <t>85939</t>
  </si>
  <si>
    <t>85940</t>
  </si>
  <si>
    <t>85942</t>
  </si>
  <si>
    <t>86002</t>
  </si>
  <si>
    <t>86011</t>
  </si>
  <si>
    <t>86015</t>
  </si>
  <si>
    <t>86016</t>
  </si>
  <si>
    <t>86021</t>
  </si>
  <si>
    <t>86023</t>
  </si>
  <si>
    <t>86024</t>
  </si>
  <si>
    <t>86025</t>
  </si>
  <si>
    <t>86028</t>
  </si>
  <si>
    <t>86029</t>
  </si>
  <si>
    <t>86030</t>
  </si>
  <si>
    <t>86031</t>
  </si>
  <si>
    <t>86034</t>
  </si>
  <si>
    <t>86035</t>
  </si>
  <si>
    <t>86036</t>
  </si>
  <si>
    <t>86038</t>
  </si>
  <si>
    <t>86039</t>
  </si>
  <si>
    <t>86042</t>
  </si>
  <si>
    <t>86043</t>
  </si>
  <si>
    <t>86044</t>
  </si>
  <si>
    <t>86052</t>
  </si>
  <si>
    <t>86053</t>
  </si>
  <si>
    <t>86054</t>
  </si>
  <si>
    <t>86435</t>
  </si>
  <si>
    <t>86443</t>
  </si>
  <si>
    <t>86502</t>
  </si>
  <si>
    <t>86506</t>
  </si>
  <si>
    <t>86507</t>
  </si>
  <si>
    <t>86508</t>
  </si>
  <si>
    <t>86510</t>
  </si>
  <si>
    <t>86511</t>
  </si>
  <si>
    <t>86514</t>
  </si>
  <si>
    <t>86515</t>
  </si>
  <si>
    <t>86520</t>
  </si>
  <si>
    <t>86535</t>
  </si>
  <si>
    <t>86540</t>
  </si>
  <si>
    <t>86544</t>
  </si>
  <si>
    <t>86545</t>
  </si>
  <si>
    <t>86547</t>
  </si>
  <si>
    <t>86556</t>
  </si>
  <si>
    <t>85000</t>
  </si>
  <si>
    <t>85235</t>
  </si>
  <si>
    <t>85292</t>
  </si>
  <si>
    <t>86330</t>
  </si>
  <si>
    <t>86509</t>
  </si>
  <si>
    <t>86549</t>
  </si>
  <si>
    <t>90005</t>
  </si>
  <si>
    <t>90006</t>
  </si>
  <si>
    <t>90007</t>
  </si>
  <si>
    <t>90008</t>
  </si>
  <si>
    <t>90010</t>
  </si>
  <si>
    <t>90011</t>
  </si>
  <si>
    <t>90013</t>
  </si>
  <si>
    <t>90016</t>
  </si>
  <si>
    <t>90019</t>
  </si>
  <si>
    <t>90020</t>
  </si>
  <si>
    <t>90021</t>
  </si>
  <si>
    <t>90023</t>
  </si>
  <si>
    <t>90026</t>
  </si>
  <si>
    <t>90028</t>
  </si>
  <si>
    <t>90032</t>
  </si>
  <si>
    <t>90033</t>
  </si>
  <si>
    <t>90034</t>
  </si>
  <si>
    <t>90035</t>
  </si>
  <si>
    <t>90040</t>
  </si>
  <si>
    <t>90041</t>
  </si>
  <si>
    <t>90044</t>
  </si>
  <si>
    <t>90046</t>
  </si>
  <si>
    <t>90047</t>
  </si>
  <si>
    <t>90049</t>
  </si>
  <si>
    <t>90052</t>
  </si>
  <si>
    <t>90054</t>
  </si>
  <si>
    <t>90055</t>
  </si>
  <si>
    <t>90057</t>
  </si>
  <si>
    <t>90058</t>
  </si>
  <si>
    <t>90061</t>
  </si>
  <si>
    <t>90062</t>
  </si>
  <si>
    <t>90064</t>
  </si>
  <si>
    <t>90067</t>
  </si>
  <si>
    <t>90069</t>
  </si>
  <si>
    <t>90070</t>
  </si>
  <si>
    <t>90075</t>
  </si>
  <si>
    <t>90076</t>
  </si>
  <si>
    <t>90077</t>
  </si>
  <si>
    <t>90078</t>
  </si>
  <si>
    <t>90081</t>
  </si>
  <si>
    <t>90082</t>
  </si>
  <si>
    <t>90084</t>
  </si>
  <si>
    <t>90087</t>
  </si>
  <si>
    <t>90089</t>
  </si>
  <si>
    <t>90090</t>
  </si>
  <si>
    <t>90093</t>
  </si>
  <si>
    <t>90095</t>
  </si>
  <si>
    <t>90189</t>
  </si>
  <si>
    <t>90210</t>
  </si>
  <si>
    <t>90213</t>
  </si>
  <si>
    <t>90222</t>
  </si>
  <si>
    <t>90223</t>
  </si>
  <si>
    <t>90232</t>
  </si>
  <si>
    <t>90239</t>
  </si>
  <si>
    <t>90240</t>
  </si>
  <si>
    <t>90242</t>
  </si>
  <si>
    <t>90245</t>
  </si>
  <si>
    <t>90247</t>
  </si>
  <si>
    <t>90248</t>
  </si>
  <si>
    <t>90254</t>
  </si>
  <si>
    <t>90255</t>
  </si>
  <si>
    <t>90261</t>
  </si>
  <si>
    <t>90262</t>
  </si>
  <si>
    <t>90264</t>
  </si>
  <si>
    <t>90270</t>
  </si>
  <si>
    <t>90272</t>
  </si>
  <si>
    <t>90275</t>
  </si>
  <si>
    <t>90277</t>
  </si>
  <si>
    <t>90278</t>
  </si>
  <si>
    <t>90290</t>
  </si>
  <si>
    <t>90293</t>
  </si>
  <si>
    <t>90295</t>
  </si>
  <si>
    <t>90296</t>
  </si>
  <si>
    <t>90303</t>
  </si>
  <si>
    <t>90304</t>
  </si>
  <si>
    <t>90305</t>
  </si>
  <si>
    <t>90306</t>
  </si>
  <si>
    <t>90310</t>
  </si>
  <si>
    <t>90312</t>
  </si>
  <si>
    <t>90402</t>
  </si>
  <si>
    <t>90403</t>
  </si>
  <si>
    <t>90405</t>
  </si>
  <si>
    <t>90408</t>
  </si>
  <si>
    <t>90411</t>
  </si>
  <si>
    <t>90501</t>
  </si>
  <si>
    <t>90504</t>
  </si>
  <si>
    <t>90505</t>
  </si>
  <si>
    <t>90506</t>
  </si>
  <si>
    <t>90507</t>
  </si>
  <si>
    <t>90509</t>
  </si>
  <si>
    <t>90510</t>
  </si>
  <si>
    <t>90601</t>
  </si>
  <si>
    <t>90604</t>
  </si>
  <si>
    <t>90606</t>
  </si>
  <si>
    <t>90621</t>
  </si>
  <si>
    <t>90623</t>
  </si>
  <si>
    <t>90624</t>
  </si>
  <si>
    <t>90630</t>
  </si>
  <si>
    <t>90633</t>
  </si>
  <si>
    <t>90638</t>
  </si>
  <si>
    <t>90639</t>
  </si>
  <si>
    <t>90652</t>
  </si>
  <si>
    <t>90662</t>
  </si>
  <si>
    <t>90671</t>
  </si>
  <si>
    <t>90680</t>
  </si>
  <si>
    <t>90702</t>
  </si>
  <si>
    <t>90704</t>
  </si>
  <si>
    <t>90707</t>
  </si>
  <si>
    <t>90711</t>
  </si>
  <si>
    <t>90712</t>
  </si>
  <si>
    <t>90714</t>
  </si>
  <si>
    <t>90717</t>
  </si>
  <si>
    <t>90721</t>
  </si>
  <si>
    <t>90731</t>
  </si>
  <si>
    <t>90732</t>
  </si>
  <si>
    <t>90740</t>
  </si>
  <si>
    <t>90743</t>
  </si>
  <si>
    <t>90745</t>
  </si>
  <si>
    <t>90746</t>
  </si>
  <si>
    <t>90748</t>
  </si>
  <si>
    <t>90801</t>
  </si>
  <si>
    <t>90804</t>
  </si>
  <si>
    <t>90806</t>
  </si>
  <si>
    <t>90807</t>
  </si>
  <si>
    <t>90809</t>
  </si>
  <si>
    <t>90814</t>
  </si>
  <si>
    <t>90815</t>
  </si>
  <si>
    <t>90822</t>
  </si>
  <si>
    <t>90831</t>
  </si>
  <si>
    <t>90833</t>
  </si>
  <si>
    <t>90840</t>
  </si>
  <si>
    <t>90842</t>
  </si>
  <si>
    <t>90847</t>
  </si>
  <si>
    <t>90848</t>
  </si>
  <si>
    <t>90853</t>
  </si>
  <si>
    <t>90895</t>
  </si>
  <si>
    <t>91001</t>
  </si>
  <si>
    <t>91003</t>
  </si>
  <si>
    <t>91006</t>
  </si>
  <si>
    <t>91009</t>
  </si>
  <si>
    <t>91010</t>
  </si>
  <si>
    <t>91011</t>
  </si>
  <si>
    <t>91012</t>
  </si>
  <si>
    <t>91020</t>
  </si>
  <si>
    <t>91021</t>
  </si>
  <si>
    <t>91023</t>
  </si>
  <si>
    <t>91030</t>
  </si>
  <si>
    <t>91040</t>
  </si>
  <si>
    <t>91043</t>
  </si>
  <si>
    <t>91046</t>
  </si>
  <si>
    <t>91066</t>
  </si>
  <si>
    <t>91077</t>
  </si>
  <si>
    <t>91103</t>
  </si>
  <si>
    <t>91105</t>
  </si>
  <si>
    <t>91106</t>
  </si>
  <si>
    <t>91114</t>
  </si>
  <si>
    <t>91117</t>
  </si>
  <si>
    <t>91121</t>
  </si>
  <si>
    <t>91124</t>
  </si>
  <si>
    <t>91129</t>
  </si>
  <si>
    <t>91185</t>
  </si>
  <si>
    <t>91188</t>
  </si>
  <si>
    <t>91199</t>
  </si>
  <si>
    <t>91202</t>
  </si>
  <si>
    <t>91205</t>
  </si>
  <si>
    <t>91207</t>
  </si>
  <si>
    <t>91208</t>
  </si>
  <si>
    <t>91214</t>
  </si>
  <si>
    <t>91222</t>
  </si>
  <si>
    <t>91225</t>
  </si>
  <si>
    <t>91302</t>
  </si>
  <si>
    <t>91303</t>
  </si>
  <si>
    <t>91305</t>
  </si>
  <si>
    <t>91308</t>
  </si>
  <si>
    <t>91310</t>
  </si>
  <si>
    <t>91320</t>
  </si>
  <si>
    <t>91322</t>
  </si>
  <si>
    <t>91325</t>
  </si>
  <si>
    <t>91328</t>
  </si>
  <si>
    <t>91330</t>
  </si>
  <si>
    <t>91333</t>
  </si>
  <si>
    <t>91342</t>
  </si>
  <si>
    <t>91344</t>
  </si>
  <si>
    <t>91345</t>
  </si>
  <si>
    <t>91350</t>
  </si>
  <si>
    <t>91352</t>
  </si>
  <si>
    <t>91353</t>
  </si>
  <si>
    <t>91355</t>
  </si>
  <si>
    <t>91358</t>
  </si>
  <si>
    <t>91364</t>
  </si>
  <si>
    <t>91365</t>
  </si>
  <si>
    <t>91371</t>
  </si>
  <si>
    <t>91376</t>
  </si>
  <si>
    <t>91377</t>
  </si>
  <si>
    <t>91382</t>
  </si>
  <si>
    <t>91384</t>
  </si>
  <si>
    <t>91385</t>
  </si>
  <si>
    <t>91387</t>
  </si>
  <si>
    <t>91392</t>
  </si>
  <si>
    <t>91394</t>
  </si>
  <si>
    <t>91402</t>
  </si>
  <si>
    <t>91403</t>
  </si>
  <si>
    <t>91406</t>
  </si>
  <si>
    <t>91407</t>
  </si>
  <si>
    <t>91409</t>
  </si>
  <si>
    <t>91411</t>
  </si>
  <si>
    <t>91412</t>
  </si>
  <si>
    <t>91426</t>
  </si>
  <si>
    <t>91470</t>
  </si>
  <si>
    <t>91499</t>
  </si>
  <si>
    <t>91501</t>
  </si>
  <si>
    <t>91502</t>
  </si>
  <si>
    <t>91504</t>
  </si>
  <si>
    <t>91507</t>
  </si>
  <si>
    <t>91510</t>
  </si>
  <si>
    <t>91526</t>
  </si>
  <si>
    <t>91601</t>
  </si>
  <si>
    <t>91603</t>
  </si>
  <si>
    <t>91606</t>
  </si>
  <si>
    <t>91608</t>
  </si>
  <si>
    <t>91609</t>
  </si>
  <si>
    <t>91610</t>
  </si>
  <si>
    <t>91612</t>
  </si>
  <si>
    <t>91615</t>
  </si>
  <si>
    <t>91618</t>
  </si>
  <si>
    <t>91701</t>
  </si>
  <si>
    <t>91706</t>
  </si>
  <si>
    <t>91709</t>
  </si>
  <si>
    <t>91710</t>
  </si>
  <si>
    <t>91715</t>
  </si>
  <si>
    <t>91716</t>
  </si>
  <si>
    <t>91722</t>
  </si>
  <si>
    <t>91723</t>
  </si>
  <si>
    <t>91731</t>
  </si>
  <si>
    <t>91732</t>
  </si>
  <si>
    <t>91734</t>
  </si>
  <si>
    <t>91737</t>
  </si>
  <si>
    <t>91739</t>
  </si>
  <si>
    <t>91741</t>
  </si>
  <si>
    <t>91743</t>
  </si>
  <si>
    <t>91744</t>
  </si>
  <si>
    <t>91749</t>
  </si>
  <si>
    <t>91754</t>
  </si>
  <si>
    <t>91756</t>
  </si>
  <si>
    <t>91759</t>
  </si>
  <si>
    <t>91761</t>
  </si>
  <si>
    <t>91763</t>
  </si>
  <si>
    <t>91764</t>
  </si>
  <si>
    <t>91766</t>
  </si>
  <si>
    <t>91768</t>
  </si>
  <si>
    <t>91769</t>
  </si>
  <si>
    <t>91770</t>
  </si>
  <si>
    <t>91772</t>
  </si>
  <si>
    <t>91775</t>
  </si>
  <si>
    <t>91778</t>
  </si>
  <si>
    <t>91784</t>
  </si>
  <si>
    <t>91785</t>
  </si>
  <si>
    <t>91790</t>
  </si>
  <si>
    <t>91793</t>
  </si>
  <si>
    <t>91802</t>
  </si>
  <si>
    <t>91803</t>
  </si>
  <si>
    <t>91804</t>
  </si>
  <si>
    <t>91896</t>
  </si>
  <si>
    <t>91899</t>
  </si>
  <si>
    <t>91902</t>
  </si>
  <si>
    <t>91905</t>
  </si>
  <si>
    <t>91908</t>
  </si>
  <si>
    <t>91912</t>
  </si>
  <si>
    <t>91913</t>
  </si>
  <si>
    <t>91914</t>
  </si>
  <si>
    <t>91915</t>
  </si>
  <si>
    <t>91916</t>
  </si>
  <si>
    <t>91917</t>
  </si>
  <si>
    <t>91932</t>
  </si>
  <si>
    <t>91933</t>
  </si>
  <si>
    <t>91935</t>
  </si>
  <si>
    <t>91942</t>
  </si>
  <si>
    <t>91943</t>
  </si>
  <si>
    <t>91945</t>
  </si>
  <si>
    <t>91946</t>
  </si>
  <si>
    <t>91948</t>
  </si>
  <si>
    <t>91951</t>
  </si>
  <si>
    <t>91963</t>
  </si>
  <si>
    <t>91976</t>
  </si>
  <si>
    <t>91977</t>
  </si>
  <si>
    <t>91979</t>
  </si>
  <si>
    <t>91980</t>
  </si>
  <si>
    <t>91987</t>
  </si>
  <si>
    <t>92003</t>
  </si>
  <si>
    <t>92008</t>
  </si>
  <si>
    <t>92009</t>
  </si>
  <si>
    <t>92010</t>
  </si>
  <si>
    <t>92018</t>
  </si>
  <si>
    <t>92020</t>
  </si>
  <si>
    <t>92022</t>
  </si>
  <si>
    <t>92023</t>
  </si>
  <si>
    <t>92025</t>
  </si>
  <si>
    <t>92028</t>
  </si>
  <si>
    <t>92030</t>
  </si>
  <si>
    <t>92033</t>
  </si>
  <si>
    <t>92036</t>
  </si>
  <si>
    <t>92038</t>
  </si>
  <si>
    <t>92049</t>
  </si>
  <si>
    <t>92051</t>
  </si>
  <si>
    <t>92054</t>
  </si>
  <si>
    <t>92056</t>
  </si>
  <si>
    <t>92057</t>
  </si>
  <si>
    <t>92059</t>
  </si>
  <si>
    <t>92064</t>
  </si>
  <si>
    <t>92065</t>
  </si>
  <si>
    <t>92066</t>
  </si>
  <si>
    <t>92068</t>
  </si>
  <si>
    <t>92070</t>
  </si>
  <si>
    <t>92071</t>
  </si>
  <si>
    <t>92075</t>
  </si>
  <si>
    <t>92079</t>
  </si>
  <si>
    <t>92081</t>
  </si>
  <si>
    <t>92082</t>
  </si>
  <si>
    <t>92084</t>
  </si>
  <si>
    <t>92085</t>
  </si>
  <si>
    <t>92088</t>
  </si>
  <si>
    <t>92091</t>
  </si>
  <si>
    <t>92093</t>
  </si>
  <si>
    <t>92103</t>
  </si>
  <si>
    <t>92105</t>
  </si>
  <si>
    <t>92106</t>
  </si>
  <si>
    <t>92108</t>
  </si>
  <si>
    <t>92111</t>
  </si>
  <si>
    <t>92113</t>
  </si>
  <si>
    <t>92114</t>
  </si>
  <si>
    <t>92116</t>
  </si>
  <si>
    <t>92119</t>
  </si>
  <si>
    <t>92121</t>
  </si>
  <si>
    <t>92122</t>
  </si>
  <si>
    <t>92124</t>
  </si>
  <si>
    <t>92127</t>
  </si>
  <si>
    <t>92129</t>
  </si>
  <si>
    <t>92132</t>
  </si>
  <si>
    <t>92134</t>
  </si>
  <si>
    <t>92135</t>
  </si>
  <si>
    <t>92137</t>
  </si>
  <si>
    <t>92140</t>
  </si>
  <si>
    <t>92142</t>
  </si>
  <si>
    <t>92143</t>
  </si>
  <si>
    <t>92145</t>
  </si>
  <si>
    <t>92150</t>
  </si>
  <si>
    <t>92152</t>
  </si>
  <si>
    <t>92155</t>
  </si>
  <si>
    <t>92158</t>
  </si>
  <si>
    <t>92161</t>
  </si>
  <si>
    <t>92166</t>
  </si>
  <si>
    <t>92167</t>
  </si>
  <si>
    <t>92169</t>
  </si>
  <si>
    <t>92170</t>
  </si>
  <si>
    <t>92172</t>
  </si>
  <si>
    <t>92175</t>
  </si>
  <si>
    <t>92177</t>
  </si>
  <si>
    <t>92178</t>
  </si>
  <si>
    <t>92186</t>
  </si>
  <si>
    <t>92191</t>
  </si>
  <si>
    <t>92192</t>
  </si>
  <si>
    <t>92197</t>
  </si>
  <si>
    <t>92199</t>
  </si>
  <si>
    <t>92202</t>
  </si>
  <si>
    <t>92211</t>
  </si>
  <si>
    <t>92230</t>
  </si>
  <si>
    <t>92235</t>
  </si>
  <si>
    <t>92240</t>
  </si>
  <si>
    <t>92248</t>
  </si>
  <si>
    <t>92253</t>
  </si>
  <si>
    <t>92254</t>
  </si>
  <si>
    <t>92256</t>
  </si>
  <si>
    <t>92260</t>
  </si>
  <si>
    <t>92261</t>
  </si>
  <si>
    <t>92263</t>
  </si>
  <si>
    <t>92268</t>
  </si>
  <si>
    <t>92274</t>
  </si>
  <si>
    <t>92276</t>
  </si>
  <si>
    <t>92284</t>
  </si>
  <si>
    <t>92285</t>
  </si>
  <si>
    <t>92286</t>
  </si>
  <si>
    <t>92305</t>
  </si>
  <si>
    <t>92307</t>
  </si>
  <si>
    <t>92308</t>
  </si>
  <si>
    <t>92311</t>
  </si>
  <si>
    <t>92313</t>
  </si>
  <si>
    <t>92314</t>
  </si>
  <si>
    <t>92316</t>
  </si>
  <si>
    <t>92320</t>
  </si>
  <si>
    <t>92321</t>
  </si>
  <si>
    <t>92329</t>
  </si>
  <si>
    <t>92334</t>
  </si>
  <si>
    <t>92335</t>
  </si>
  <si>
    <t>92337</t>
  </si>
  <si>
    <t>92340</t>
  </si>
  <si>
    <t>92345</t>
  </si>
  <si>
    <t>92346</t>
  </si>
  <si>
    <t>92354</t>
  </si>
  <si>
    <t>92356</t>
  </si>
  <si>
    <t>92357</t>
  </si>
  <si>
    <t>92369</t>
  </si>
  <si>
    <t>92371</t>
  </si>
  <si>
    <t>92373</t>
  </si>
  <si>
    <t>92376</t>
  </si>
  <si>
    <t>92378</t>
  </si>
  <si>
    <t>92386</t>
  </si>
  <si>
    <t>92391</t>
  </si>
  <si>
    <t>92392</t>
  </si>
  <si>
    <t>92394</t>
  </si>
  <si>
    <t>92397</t>
  </si>
  <si>
    <t>92399</t>
  </si>
  <si>
    <t>92401</t>
  </si>
  <si>
    <t>92404</t>
  </si>
  <si>
    <t>92406</t>
  </si>
  <si>
    <t>92407</t>
  </si>
  <si>
    <t>92410</t>
  </si>
  <si>
    <t>92413</t>
  </si>
  <si>
    <t>92415</t>
  </si>
  <si>
    <t>92418</t>
  </si>
  <si>
    <t>92423</t>
  </si>
  <si>
    <t>92502</t>
  </si>
  <si>
    <t>92505</t>
  </si>
  <si>
    <t>92507</t>
  </si>
  <si>
    <t>92508</t>
  </si>
  <si>
    <t>92515</t>
  </si>
  <si>
    <t>92517</t>
  </si>
  <si>
    <t>92518</t>
  </si>
  <si>
    <t>92531</t>
  </si>
  <si>
    <t>92532</t>
  </si>
  <si>
    <t>92539</t>
  </si>
  <si>
    <t>92543</t>
  </si>
  <si>
    <t>92545</t>
  </si>
  <si>
    <t>92548</t>
  </si>
  <si>
    <t>92551</t>
  </si>
  <si>
    <t>92553</t>
  </si>
  <si>
    <t>92554</t>
  </si>
  <si>
    <t>92556</t>
  </si>
  <si>
    <t>92561</t>
  </si>
  <si>
    <t>92567</t>
  </si>
  <si>
    <t>92570</t>
  </si>
  <si>
    <t>92571</t>
  </si>
  <si>
    <t>92583</t>
  </si>
  <si>
    <t>92585</t>
  </si>
  <si>
    <t>92586</t>
  </si>
  <si>
    <t>92590</t>
  </si>
  <si>
    <t>92591</t>
  </si>
  <si>
    <t>92593</t>
  </si>
  <si>
    <t>92596</t>
  </si>
  <si>
    <t>92599</t>
  </si>
  <si>
    <t>92603</t>
  </si>
  <si>
    <t>92604</t>
  </si>
  <si>
    <t>92606</t>
  </si>
  <si>
    <t>92609</t>
  </si>
  <si>
    <t>92616</t>
  </si>
  <si>
    <t>92618</t>
  </si>
  <si>
    <t>92619</t>
  </si>
  <si>
    <t>92620</t>
  </si>
  <si>
    <t>92624</t>
  </si>
  <si>
    <t>92627</t>
  </si>
  <si>
    <t>92629</t>
  </si>
  <si>
    <t>92637</t>
  </si>
  <si>
    <t>92646</t>
  </si>
  <si>
    <t>92648</t>
  </si>
  <si>
    <t>92651</t>
  </si>
  <si>
    <t>92653</t>
  </si>
  <si>
    <t>92654</t>
  </si>
  <si>
    <t>92656</t>
  </si>
  <si>
    <t>92659</t>
  </si>
  <si>
    <t>92674</t>
  </si>
  <si>
    <t>92676</t>
  </si>
  <si>
    <t>92677</t>
  </si>
  <si>
    <t>92679</t>
  </si>
  <si>
    <t>92684</t>
  </si>
  <si>
    <t>92685</t>
  </si>
  <si>
    <t>92690</t>
  </si>
  <si>
    <t>92691</t>
  </si>
  <si>
    <t>92693</t>
  </si>
  <si>
    <t>92698</t>
  </si>
  <si>
    <t>92704</t>
  </si>
  <si>
    <t>92705</t>
  </si>
  <si>
    <t>92706</t>
  </si>
  <si>
    <t>92707</t>
  </si>
  <si>
    <t>92735</t>
  </si>
  <si>
    <t>92780</t>
  </si>
  <si>
    <t>92781</t>
  </si>
  <si>
    <t>92801</t>
  </si>
  <si>
    <t>92804</t>
  </si>
  <si>
    <t>92806</t>
  </si>
  <si>
    <t>92807</t>
  </si>
  <si>
    <t>92809</t>
  </si>
  <si>
    <t>92812</t>
  </si>
  <si>
    <t>92814</t>
  </si>
  <si>
    <t>92815</t>
  </si>
  <si>
    <t>92817</t>
  </si>
  <si>
    <t>92822</t>
  </si>
  <si>
    <t>92825</t>
  </si>
  <si>
    <t>92834</t>
  </si>
  <si>
    <t>92835</t>
  </si>
  <si>
    <t>92836</t>
  </si>
  <si>
    <t>92837</t>
  </si>
  <si>
    <t>92841</t>
  </si>
  <si>
    <t>92842</t>
  </si>
  <si>
    <t>92844</t>
  </si>
  <si>
    <t>92850</t>
  </si>
  <si>
    <t>92857</t>
  </si>
  <si>
    <t>92860</t>
  </si>
  <si>
    <t>92861</t>
  </si>
  <si>
    <t>92863</t>
  </si>
  <si>
    <t>92866</t>
  </si>
  <si>
    <t>92868</t>
  </si>
  <si>
    <t>92869</t>
  </si>
  <si>
    <t>92870</t>
  </si>
  <si>
    <t>92878</t>
  </si>
  <si>
    <t>92880</t>
  </si>
  <si>
    <t>92881</t>
  </si>
  <si>
    <t>92886</t>
  </si>
  <si>
    <t>92887</t>
  </si>
  <si>
    <t>92899</t>
  </si>
  <si>
    <t>93003</t>
  </si>
  <si>
    <t>93005</t>
  </si>
  <si>
    <t>93006</t>
  </si>
  <si>
    <t>93011</t>
  </si>
  <si>
    <t>93012</t>
  </si>
  <si>
    <t>93013</t>
  </si>
  <si>
    <t>93015</t>
  </si>
  <si>
    <t>93020</t>
  </si>
  <si>
    <t>93021</t>
  </si>
  <si>
    <t>93023</t>
  </si>
  <si>
    <t>93030</t>
  </si>
  <si>
    <t>93031</t>
  </si>
  <si>
    <t>93032</t>
  </si>
  <si>
    <t>93033</t>
  </si>
  <si>
    <t>93044</t>
  </si>
  <si>
    <t>93060</t>
  </si>
  <si>
    <t>93062</t>
  </si>
  <si>
    <t>93065</t>
  </si>
  <si>
    <t>93066</t>
  </si>
  <si>
    <t>93094</t>
  </si>
  <si>
    <t>93099</t>
  </si>
  <si>
    <t>93102</t>
  </si>
  <si>
    <t>93103</t>
  </si>
  <si>
    <t>93105</t>
  </si>
  <si>
    <t>93108</t>
  </si>
  <si>
    <t>93116</t>
  </si>
  <si>
    <t>93120</t>
  </si>
  <si>
    <t>93121</t>
  </si>
  <si>
    <t>93130</t>
  </si>
  <si>
    <t>93199</t>
  </si>
  <si>
    <t>93204</t>
  </si>
  <si>
    <t>93206</t>
  </si>
  <si>
    <t>93215</t>
  </si>
  <si>
    <t>93216</t>
  </si>
  <si>
    <t>93220</t>
  </si>
  <si>
    <t>93221</t>
  </si>
  <si>
    <t>93223</t>
  </si>
  <si>
    <t>93226</t>
  </si>
  <si>
    <t>93230</t>
  </si>
  <si>
    <t>93238</t>
  </si>
  <si>
    <t>93239</t>
  </si>
  <si>
    <t>93240</t>
  </si>
  <si>
    <t>93242</t>
  </si>
  <si>
    <t>93245</t>
  </si>
  <si>
    <t>93251</t>
  </si>
  <si>
    <t>93254</t>
  </si>
  <si>
    <t>93256</t>
  </si>
  <si>
    <t>93257</t>
  </si>
  <si>
    <t>93265</t>
  </si>
  <si>
    <t>93268</t>
  </si>
  <si>
    <t>93274</t>
  </si>
  <si>
    <t>93275</t>
  </si>
  <si>
    <t>93277</t>
  </si>
  <si>
    <t>93286</t>
  </si>
  <si>
    <t>93287</t>
  </si>
  <si>
    <t>93290</t>
  </si>
  <si>
    <t>93301</t>
  </si>
  <si>
    <t>93302</t>
  </si>
  <si>
    <t>93304</t>
  </si>
  <si>
    <t>93307</t>
  </si>
  <si>
    <t>93309</t>
  </si>
  <si>
    <t>93311</t>
  </si>
  <si>
    <t>93313</t>
  </si>
  <si>
    <t>93314</t>
  </si>
  <si>
    <t>93380</t>
  </si>
  <si>
    <t>93383</t>
  </si>
  <si>
    <t>93385</t>
  </si>
  <si>
    <t>93386</t>
  </si>
  <si>
    <t>93388</t>
  </si>
  <si>
    <t>93390</t>
  </si>
  <si>
    <t>93403</t>
  </si>
  <si>
    <t>93405</t>
  </si>
  <si>
    <t>93406</t>
  </si>
  <si>
    <t>93408</t>
  </si>
  <si>
    <t>93410</t>
  </si>
  <si>
    <t>93412</t>
  </si>
  <si>
    <t>93420</t>
  </si>
  <si>
    <t>93421</t>
  </si>
  <si>
    <t>93422</t>
  </si>
  <si>
    <t>93427</t>
  </si>
  <si>
    <t>93428</t>
  </si>
  <si>
    <t>93432</t>
  </si>
  <si>
    <t>93434</t>
  </si>
  <si>
    <t>93437</t>
  </si>
  <si>
    <t>93440</t>
  </si>
  <si>
    <t>93442</t>
  </si>
  <si>
    <t>93444</t>
  </si>
  <si>
    <t>93445</t>
  </si>
  <si>
    <t>93447</t>
  </si>
  <si>
    <t>93452</t>
  </si>
  <si>
    <t>93453</t>
  </si>
  <si>
    <t>93455</t>
  </si>
  <si>
    <t>93456</t>
  </si>
  <si>
    <t>93458</t>
  </si>
  <si>
    <t>93463</t>
  </si>
  <si>
    <t>93465</t>
  </si>
  <si>
    <t>93475</t>
  </si>
  <si>
    <t>93501</t>
  </si>
  <si>
    <t>93502</t>
  </si>
  <si>
    <t>93505</t>
  </si>
  <si>
    <t>93510</t>
  </si>
  <si>
    <t>93518</t>
  </si>
  <si>
    <t>93523</t>
  </si>
  <si>
    <t>93524</t>
  </si>
  <si>
    <t>93531</t>
  </si>
  <si>
    <t>93536</t>
  </si>
  <si>
    <t>93539</t>
  </si>
  <si>
    <t>93543</t>
  </si>
  <si>
    <t>93544</t>
  </si>
  <si>
    <t>93550</t>
  </si>
  <si>
    <t>93552</t>
  </si>
  <si>
    <t>93553</t>
  </si>
  <si>
    <t>93555</t>
  </si>
  <si>
    <t>93558</t>
  </si>
  <si>
    <t>93561</t>
  </si>
  <si>
    <t>93563</t>
  </si>
  <si>
    <t>93584</t>
  </si>
  <si>
    <t>93590</t>
  </si>
  <si>
    <t>93596</t>
  </si>
  <si>
    <t>93604</t>
  </si>
  <si>
    <t>93605</t>
  </si>
  <si>
    <t>93606</t>
  </si>
  <si>
    <t>93607</t>
  </si>
  <si>
    <t>93610</t>
  </si>
  <si>
    <t>93613</t>
  </si>
  <si>
    <t>93615</t>
  </si>
  <si>
    <t>93616</t>
  </si>
  <si>
    <t>93618</t>
  </si>
  <si>
    <t>93620</t>
  </si>
  <si>
    <t>93621</t>
  </si>
  <si>
    <t>93626</t>
  </si>
  <si>
    <t>93628</t>
  </si>
  <si>
    <t>93631</t>
  </si>
  <si>
    <t>93634</t>
  </si>
  <si>
    <t>93636</t>
  </si>
  <si>
    <t>93637</t>
  </si>
  <si>
    <t>93639</t>
  </si>
  <si>
    <t>93641</t>
  </si>
  <si>
    <t>93643</t>
  </si>
  <si>
    <t>93644</t>
  </si>
  <si>
    <t>93646</t>
  </si>
  <si>
    <t>93652</t>
  </si>
  <si>
    <t>93654</t>
  </si>
  <si>
    <t>93660</t>
  </si>
  <si>
    <t>93662</t>
  </si>
  <si>
    <t>93665</t>
  </si>
  <si>
    <t>93668</t>
  </si>
  <si>
    <t>93675</t>
  </si>
  <si>
    <t>93701</t>
  </si>
  <si>
    <t>93702</t>
  </si>
  <si>
    <t>93704</t>
  </si>
  <si>
    <t>93707</t>
  </si>
  <si>
    <t>93709</t>
  </si>
  <si>
    <t>93710</t>
  </si>
  <si>
    <t>93712</t>
  </si>
  <si>
    <t>93715</t>
  </si>
  <si>
    <t>93717</t>
  </si>
  <si>
    <t>93718</t>
  </si>
  <si>
    <t>93720</t>
  </si>
  <si>
    <t>93723</t>
  </si>
  <si>
    <t>93725</t>
  </si>
  <si>
    <t>93726</t>
  </si>
  <si>
    <t>93728</t>
  </si>
  <si>
    <t>93737</t>
  </si>
  <si>
    <t>93740</t>
  </si>
  <si>
    <t>93745</t>
  </si>
  <si>
    <t>93755</t>
  </si>
  <si>
    <t>93760</t>
  </si>
  <si>
    <t>93765</t>
  </si>
  <si>
    <t>93772</t>
  </si>
  <si>
    <t>93773</t>
  </si>
  <si>
    <t>93774</t>
  </si>
  <si>
    <t>93775</t>
  </si>
  <si>
    <t>93786</t>
  </si>
  <si>
    <t>93790</t>
  </si>
  <si>
    <t>93792</t>
  </si>
  <si>
    <t>94011</t>
  </si>
  <si>
    <t>94014</t>
  </si>
  <si>
    <t>94017</t>
  </si>
  <si>
    <t>94018</t>
  </si>
  <si>
    <t>94019</t>
  </si>
  <si>
    <t>94020</t>
  </si>
  <si>
    <t>94022</t>
  </si>
  <si>
    <t>94025</t>
  </si>
  <si>
    <t>94037</t>
  </si>
  <si>
    <t>94039</t>
  </si>
  <si>
    <t>94040</t>
  </si>
  <si>
    <t>94043</t>
  </si>
  <si>
    <t>94061</t>
  </si>
  <si>
    <t>94064</t>
  </si>
  <si>
    <t>94066</t>
  </si>
  <si>
    <t>94070</t>
  </si>
  <si>
    <t>94085</t>
  </si>
  <si>
    <t>94087</t>
  </si>
  <si>
    <t>94103</t>
  </si>
  <si>
    <t>94108</t>
  </si>
  <si>
    <t>94109</t>
  </si>
  <si>
    <t>94111</t>
  </si>
  <si>
    <t>94112</t>
  </si>
  <si>
    <t>94114</t>
  </si>
  <si>
    <t>94119</t>
  </si>
  <si>
    <t>94120</t>
  </si>
  <si>
    <t>94123</t>
  </si>
  <si>
    <t>94125</t>
  </si>
  <si>
    <t>94126</t>
  </si>
  <si>
    <t>94128</t>
  </si>
  <si>
    <t>94131</t>
  </si>
  <si>
    <t>94133</t>
  </si>
  <si>
    <t>94134</t>
  </si>
  <si>
    <t>94137</t>
  </si>
  <si>
    <t>94139</t>
  </si>
  <si>
    <t>94140</t>
  </si>
  <si>
    <t>94141</t>
  </si>
  <si>
    <t>94142</t>
  </si>
  <si>
    <t>94147</t>
  </si>
  <si>
    <t>94151</t>
  </si>
  <si>
    <t>94158</t>
  </si>
  <si>
    <t>94159</t>
  </si>
  <si>
    <t>94160</t>
  </si>
  <si>
    <t>94172</t>
  </si>
  <si>
    <t>94188</t>
  </si>
  <si>
    <t>94204</t>
  </si>
  <si>
    <t>94206</t>
  </si>
  <si>
    <t>94207</t>
  </si>
  <si>
    <t>94209</t>
  </si>
  <si>
    <t>94211</t>
  </si>
  <si>
    <t>94230</t>
  </si>
  <si>
    <t>94232</t>
  </si>
  <si>
    <t>94237</t>
  </si>
  <si>
    <t>94239</t>
  </si>
  <si>
    <t>94240</t>
  </si>
  <si>
    <t>94245</t>
  </si>
  <si>
    <t>94246</t>
  </si>
  <si>
    <t>94248</t>
  </si>
  <si>
    <t>94250</t>
  </si>
  <si>
    <t>94252</t>
  </si>
  <si>
    <t>94258</t>
  </si>
  <si>
    <t>94267</t>
  </si>
  <si>
    <t>94271</t>
  </si>
  <si>
    <t>94273</t>
  </si>
  <si>
    <t>94278</t>
  </si>
  <si>
    <t>94279</t>
  </si>
  <si>
    <t>94284</t>
  </si>
  <si>
    <t>94286</t>
  </si>
  <si>
    <t>94287</t>
  </si>
  <si>
    <t>94289</t>
  </si>
  <si>
    <t>94291</t>
  </si>
  <si>
    <t>94294</t>
  </si>
  <si>
    <t>94297</t>
  </si>
  <si>
    <t>94299</t>
  </si>
  <si>
    <t>94302</t>
  </si>
  <si>
    <t>94305</t>
  </si>
  <si>
    <t>94402</t>
  </si>
  <si>
    <t>94403</t>
  </si>
  <si>
    <t>94501</t>
  </si>
  <si>
    <t>94506</t>
  </si>
  <si>
    <t>94507</t>
  </si>
  <si>
    <t>94509</t>
  </si>
  <si>
    <t>94511</t>
  </si>
  <si>
    <t>94513</t>
  </si>
  <si>
    <t>94514</t>
  </si>
  <si>
    <t>94516</t>
  </si>
  <si>
    <t>94519</t>
  </si>
  <si>
    <t>94522</t>
  </si>
  <si>
    <t>94523</t>
  </si>
  <si>
    <t>94524</t>
  </si>
  <si>
    <t>94525</t>
  </si>
  <si>
    <t>94530</t>
  </si>
  <si>
    <t>94533</t>
  </si>
  <si>
    <t>94536</t>
  </si>
  <si>
    <t>94538</t>
  </si>
  <si>
    <t>94540</t>
  </si>
  <si>
    <t>94541</t>
  </si>
  <si>
    <t>94543</t>
  </si>
  <si>
    <t>94546</t>
  </si>
  <si>
    <t>94548</t>
  </si>
  <si>
    <t>94549</t>
  </si>
  <si>
    <t>94552</t>
  </si>
  <si>
    <t>94553</t>
  </si>
  <si>
    <t>94555</t>
  </si>
  <si>
    <t>94561</t>
  </si>
  <si>
    <t>94563</t>
  </si>
  <si>
    <t>94564</t>
  </si>
  <si>
    <t>94569</t>
  </si>
  <si>
    <t>94571</t>
  </si>
  <si>
    <t>94577</t>
  </si>
  <si>
    <t>94579</t>
  </si>
  <si>
    <t>94580</t>
  </si>
  <si>
    <t>94582</t>
  </si>
  <si>
    <t>94585</t>
  </si>
  <si>
    <t>94587</t>
  </si>
  <si>
    <t>94588</t>
  </si>
  <si>
    <t>94591</t>
  </si>
  <si>
    <t>94592</t>
  </si>
  <si>
    <t>94601</t>
  </si>
  <si>
    <t>94602</t>
  </si>
  <si>
    <t>94603</t>
  </si>
  <si>
    <t>94604</t>
  </si>
  <si>
    <t>94609</t>
  </si>
  <si>
    <t>94611</t>
  </si>
  <si>
    <t>94613</t>
  </si>
  <si>
    <t>94614</t>
  </si>
  <si>
    <t>94619</t>
  </si>
  <si>
    <t>94621</t>
  </si>
  <si>
    <t>94622</t>
  </si>
  <si>
    <t>94624</t>
  </si>
  <si>
    <t>94659</t>
  </si>
  <si>
    <t>94661</t>
  </si>
  <si>
    <t>94666</t>
  </si>
  <si>
    <t>94701</t>
  </si>
  <si>
    <t>94703</t>
  </si>
  <si>
    <t>94704</t>
  </si>
  <si>
    <t>94705</t>
  </si>
  <si>
    <t>94706</t>
  </si>
  <si>
    <t>94712</t>
  </si>
  <si>
    <t>94801</t>
  </si>
  <si>
    <t>94803</t>
  </si>
  <si>
    <t>94804</t>
  </si>
  <si>
    <t>94806</t>
  </si>
  <si>
    <t>94901</t>
  </si>
  <si>
    <t>94903</t>
  </si>
  <si>
    <t>94904</t>
  </si>
  <si>
    <t>94912</t>
  </si>
  <si>
    <t>94913</t>
  </si>
  <si>
    <t>94915</t>
  </si>
  <si>
    <t>94920</t>
  </si>
  <si>
    <t>94925</t>
  </si>
  <si>
    <t>94926</t>
  </si>
  <si>
    <t>94927</t>
  </si>
  <si>
    <t>94928</t>
  </si>
  <si>
    <t>94931</t>
  </si>
  <si>
    <t>94937</t>
  </si>
  <si>
    <t>94939</t>
  </si>
  <si>
    <t>94941</t>
  </si>
  <si>
    <t>94942</t>
  </si>
  <si>
    <t>94947</t>
  </si>
  <si>
    <t>94949</t>
  </si>
  <si>
    <t>94951</t>
  </si>
  <si>
    <t>94953</t>
  </si>
  <si>
    <t>94954</t>
  </si>
  <si>
    <t>94956</t>
  </si>
  <si>
    <t>94960</t>
  </si>
  <si>
    <t>94963</t>
  </si>
  <si>
    <t>94966</t>
  </si>
  <si>
    <t>94970</t>
  </si>
  <si>
    <t>94971</t>
  </si>
  <si>
    <t>94972</t>
  </si>
  <si>
    <t>94977</t>
  </si>
  <si>
    <t>94979</t>
  </si>
  <si>
    <t>94998</t>
  </si>
  <si>
    <t>94999</t>
  </si>
  <si>
    <t>95001</t>
  </si>
  <si>
    <t>95006</t>
  </si>
  <si>
    <t>95009</t>
  </si>
  <si>
    <t>95011</t>
  </si>
  <si>
    <t>95014</t>
  </si>
  <si>
    <t>95018</t>
  </si>
  <si>
    <t>95020</t>
  </si>
  <si>
    <t>95026</t>
  </si>
  <si>
    <t>95031</t>
  </si>
  <si>
    <t>95032</t>
  </si>
  <si>
    <t>95033</t>
  </si>
  <si>
    <t>95037</t>
  </si>
  <si>
    <t>95041</t>
  </si>
  <si>
    <t>95046</t>
  </si>
  <si>
    <t>95050</t>
  </si>
  <si>
    <t>95051</t>
  </si>
  <si>
    <t>95053</t>
  </si>
  <si>
    <t>95056</t>
  </si>
  <si>
    <t>95060</t>
  </si>
  <si>
    <t>95061</t>
  </si>
  <si>
    <t>95066</t>
  </si>
  <si>
    <t>95067</t>
  </si>
  <si>
    <t>95076</t>
  </si>
  <si>
    <t>95101</t>
  </si>
  <si>
    <t>95106</t>
  </si>
  <si>
    <t>95109</t>
  </si>
  <si>
    <t>95111</t>
  </si>
  <si>
    <t>95113</t>
  </si>
  <si>
    <t>95116</t>
  </si>
  <si>
    <t>95119</t>
  </si>
  <si>
    <t>95120</t>
  </si>
  <si>
    <t>95122</t>
  </si>
  <si>
    <t>95125</t>
  </si>
  <si>
    <t>95126</t>
  </si>
  <si>
    <t>95127</t>
  </si>
  <si>
    <t>95128</t>
  </si>
  <si>
    <t>95131</t>
  </si>
  <si>
    <t>95132</t>
  </si>
  <si>
    <t>95133</t>
  </si>
  <si>
    <t>95134</t>
  </si>
  <si>
    <t>95139</t>
  </si>
  <si>
    <t>95141</t>
  </si>
  <si>
    <t>95150</t>
  </si>
  <si>
    <t>95152</t>
  </si>
  <si>
    <t>95153</t>
  </si>
  <si>
    <t>95155</t>
  </si>
  <si>
    <t>95157</t>
  </si>
  <si>
    <t>95158</t>
  </si>
  <si>
    <t>95161</t>
  </si>
  <si>
    <t>95164</t>
  </si>
  <si>
    <t>95172</t>
  </si>
  <si>
    <t>95191</t>
  </si>
  <si>
    <t>95193</t>
  </si>
  <si>
    <t>95194</t>
  </si>
  <si>
    <t>95196</t>
  </si>
  <si>
    <t>95201</t>
  </si>
  <si>
    <t>95204</t>
  </si>
  <si>
    <t>95206</t>
  </si>
  <si>
    <t>95207</t>
  </si>
  <si>
    <t>95209</t>
  </si>
  <si>
    <t>95211</t>
  </si>
  <si>
    <t>95213</t>
  </si>
  <si>
    <t>95215</t>
  </si>
  <si>
    <t>95219</t>
  </si>
  <si>
    <t>95220</t>
  </si>
  <si>
    <t>95230</t>
  </si>
  <si>
    <t>95231</t>
  </si>
  <si>
    <t>95236</t>
  </si>
  <si>
    <t>95240</t>
  </si>
  <si>
    <t>95241</t>
  </si>
  <si>
    <t>95242</t>
  </si>
  <si>
    <t>95253</t>
  </si>
  <si>
    <t>95267</t>
  </si>
  <si>
    <t>95297</t>
  </si>
  <si>
    <t>95301</t>
  </si>
  <si>
    <t>95304</t>
  </si>
  <si>
    <t>95307</t>
  </si>
  <si>
    <t>95313</t>
  </si>
  <si>
    <t>95316</t>
  </si>
  <si>
    <t>95319</t>
  </si>
  <si>
    <t>95320</t>
  </si>
  <si>
    <t>95322</t>
  </si>
  <si>
    <t>95323</t>
  </si>
  <si>
    <t>95328</t>
  </si>
  <si>
    <t>95329</t>
  </si>
  <si>
    <t>95330</t>
  </si>
  <si>
    <t>95333</t>
  </si>
  <si>
    <t>95336</t>
  </si>
  <si>
    <t>95340</t>
  </si>
  <si>
    <t>95343</t>
  </si>
  <si>
    <t>95348</t>
  </si>
  <si>
    <t>95352</t>
  </si>
  <si>
    <t>95353</t>
  </si>
  <si>
    <t>95356</t>
  </si>
  <si>
    <t>95360</t>
  </si>
  <si>
    <t>95365</t>
  </si>
  <si>
    <t>95366</t>
  </si>
  <si>
    <t>95367</t>
  </si>
  <si>
    <t>95368</t>
  </si>
  <si>
    <t>95376</t>
  </si>
  <si>
    <t>95378</t>
  </si>
  <si>
    <t>95381</t>
  </si>
  <si>
    <t>95386</t>
  </si>
  <si>
    <t>95405</t>
  </si>
  <si>
    <t>95407</t>
  </si>
  <si>
    <t>95409</t>
  </si>
  <si>
    <t>95419</t>
  </si>
  <si>
    <t>95425</t>
  </si>
  <si>
    <t>95430</t>
  </si>
  <si>
    <t>95431</t>
  </si>
  <si>
    <t>95439</t>
  </si>
  <si>
    <t>95442</t>
  </si>
  <si>
    <t>95450</t>
  </si>
  <si>
    <t>95452</t>
  </si>
  <si>
    <t>95465</t>
  </si>
  <si>
    <t>95471</t>
  </si>
  <si>
    <t>95472</t>
  </si>
  <si>
    <t>95473</t>
  </si>
  <si>
    <t>95480</t>
  </si>
  <si>
    <t>95486</t>
  </si>
  <si>
    <t>95487</t>
  </si>
  <si>
    <t>95492</t>
  </si>
  <si>
    <t>95497</t>
  </si>
  <si>
    <t>95602</t>
  </si>
  <si>
    <t>95604</t>
  </si>
  <si>
    <t>95605</t>
  </si>
  <si>
    <t>95607</t>
  </si>
  <si>
    <t>95610</t>
  </si>
  <si>
    <t>95612</t>
  </si>
  <si>
    <t>95615</t>
  </si>
  <si>
    <t>95617</t>
  </si>
  <si>
    <t>95618</t>
  </si>
  <si>
    <t>95620</t>
  </si>
  <si>
    <t>95621</t>
  </si>
  <si>
    <t>95626</t>
  </si>
  <si>
    <t>95627</t>
  </si>
  <si>
    <t>95632</t>
  </si>
  <si>
    <t>95634</t>
  </si>
  <si>
    <t>95635</t>
  </si>
  <si>
    <t>95637</t>
  </si>
  <si>
    <t>95645</t>
  </si>
  <si>
    <t>95648</t>
  </si>
  <si>
    <t>95650</t>
  </si>
  <si>
    <t>95652</t>
  </si>
  <si>
    <t>95653</t>
  </si>
  <si>
    <t>95655</t>
  </si>
  <si>
    <t>95658</t>
  </si>
  <si>
    <t>95660</t>
  </si>
  <si>
    <t>95662</t>
  </si>
  <si>
    <t>95667</t>
  </si>
  <si>
    <t>95672</t>
  </si>
  <si>
    <t>95677</t>
  </si>
  <si>
    <t>95678</t>
  </si>
  <si>
    <t>95681</t>
  </si>
  <si>
    <t>95684</t>
  </si>
  <si>
    <t>95686</t>
  </si>
  <si>
    <t>95687</t>
  </si>
  <si>
    <t>95691</t>
  </si>
  <si>
    <t>95694</t>
  </si>
  <si>
    <t>95697</t>
  </si>
  <si>
    <t>95713</t>
  </si>
  <si>
    <t>95714</t>
  </si>
  <si>
    <t>95726</t>
  </si>
  <si>
    <t>95728</t>
  </si>
  <si>
    <t>95736</t>
  </si>
  <si>
    <t>95742</t>
  </si>
  <si>
    <t>95746</t>
  </si>
  <si>
    <t>95747</t>
  </si>
  <si>
    <t>95758</t>
  </si>
  <si>
    <t>95762</t>
  </si>
  <si>
    <t>95763</t>
  </si>
  <si>
    <t>95776</t>
  </si>
  <si>
    <t>95799</t>
  </si>
  <si>
    <t>95813</t>
  </si>
  <si>
    <t>95814</t>
  </si>
  <si>
    <t>95815</t>
  </si>
  <si>
    <t>95816</t>
  </si>
  <si>
    <t>95820</t>
  </si>
  <si>
    <t>95822</t>
  </si>
  <si>
    <t>95825</t>
  </si>
  <si>
    <t>95827</t>
  </si>
  <si>
    <t>95828</t>
  </si>
  <si>
    <t>95831</t>
  </si>
  <si>
    <t>95832</t>
  </si>
  <si>
    <t>95834</t>
  </si>
  <si>
    <t>95835</t>
  </si>
  <si>
    <t>95837</t>
  </si>
  <si>
    <t>95842</t>
  </si>
  <si>
    <t>95843</t>
  </si>
  <si>
    <t>95851</t>
  </si>
  <si>
    <t>95853</t>
  </si>
  <si>
    <t>95860</t>
  </si>
  <si>
    <t>95865</t>
  </si>
  <si>
    <t>95866</t>
  </si>
  <si>
    <t>95894</t>
  </si>
  <si>
    <t>95946</t>
  </si>
  <si>
    <t>95949</t>
  </si>
  <si>
    <t>90001</t>
  </si>
  <si>
    <t>90002</t>
  </si>
  <si>
    <t>90003</t>
  </si>
  <si>
    <t>90004</t>
  </si>
  <si>
    <t>90009</t>
  </si>
  <si>
    <t>90012</t>
  </si>
  <si>
    <t>90014</t>
  </si>
  <si>
    <t>90015</t>
  </si>
  <si>
    <t>90017</t>
  </si>
  <si>
    <t>90018</t>
  </si>
  <si>
    <t>90022</t>
  </si>
  <si>
    <t>90024</t>
  </si>
  <si>
    <t>90025</t>
  </si>
  <si>
    <t>90027</t>
  </si>
  <si>
    <t>90029</t>
  </si>
  <si>
    <t>90030</t>
  </si>
  <si>
    <t>90031</t>
  </si>
  <si>
    <t>90036</t>
  </si>
  <si>
    <t>90037</t>
  </si>
  <si>
    <t>90038</t>
  </si>
  <si>
    <t>90039</t>
  </si>
  <si>
    <t>90042</t>
  </si>
  <si>
    <t>90043</t>
  </si>
  <si>
    <t>90045</t>
  </si>
  <si>
    <t>90048</t>
  </si>
  <si>
    <t>90050</t>
  </si>
  <si>
    <t>90051</t>
  </si>
  <si>
    <t>90053</t>
  </si>
  <si>
    <t>90056</t>
  </si>
  <si>
    <t>90059</t>
  </si>
  <si>
    <t>90060</t>
  </si>
  <si>
    <t>90063</t>
  </si>
  <si>
    <t>90065</t>
  </si>
  <si>
    <t>90066</t>
  </si>
  <si>
    <t>90068</t>
  </si>
  <si>
    <t>90071</t>
  </si>
  <si>
    <t>90072</t>
  </si>
  <si>
    <t>90073</t>
  </si>
  <si>
    <t>90074</t>
  </si>
  <si>
    <t>90079</t>
  </si>
  <si>
    <t>90080</t>
  </si>
  <si>
    <t>90083</t>
  </si>
  <si>
    <t>90086</t>
  </si>
  <si>
    <t>90088</t>
  </si>
  <si>
    <t>90091</t>
  </si>
  <si>
    <t>90094</t>
  </si>
  <si>
    <t>90096</t>
  </si>
  <si>
    <t>90099</t>
  </si>
  <si>
    <t>90201</t>
  </si>
  <si>
    <t>90202</t>
  </si>
  <si>
    <t>90209</t>
  </si>
  <si>
    <t>90211</t>
  </si>
  <si>
    <t>90212</t>
  </si>
  <si>
    <t>90220</t>
  </si>
  <si>
    <t>90221</t>
  </si>
  <si>
    <t>90224</t>
  </si>
  <si>
    <t>90230</t>
  </si>
  <si>
    <t>90231</t>
  </si>
  <si>
    <t>90233</t>
  </si>
  <si>
    <t>90241</t>
  </si>
  <si>
    <t>90249</t>
  </si>
  <si>
    <t>90250</t>
  </si>
  <si>
    <t>90251</t>
  </si>
  <si>
    <t>90260</t>
  </si>
  <si>
    <t>90263</t>
  </si>
  <si>
    <t>90265</t>
  </si>
  <si>
    <t>90266</t>
  </si>
  <si>
    <t>90267</t>
  </si>
  <si>
    <t>90274</t>
  </si>
  <si>
    <t>90280</t>
  </si>
  <si>
    <t>90291</t>
  </si>
  <si>
    <t>90292</t>
  </si>
  <si>
    <t>90294</t>
  </si>
  <si>
    <t>90301</t>
  </si>
  <si>
    <t>90302</t>
  </si>
  <si>
    <t>90307</t>
  </si>
  <si>
    <t>90308</t>
  </si>
  <si>
    <t>90309</t>
  </si>
  <si>
    <t>90311</t>
  </si>
  <si>
    <t>90401</t>
  </si>
  <si>
    <t>90404</t>
  </si>
  <si>
    <t>90406</t>
  </si>
  <si>
    <t>90407</t>
  </si>
  <si>
    <t>90409</t>
  </si>
  <si>
    <t>90410</t>
  </si>
  <si>
    <t>90502</t>
  </si>
  <si>
    <t>90503</t>
  </si>
  <si>
    <t>90508</t>
  </si>
  <si>
    <t>90602</t>
  </si>
  <si>
    <t>90603</t>
  </si>
  <si>
    <t>90605</t>
  </si>
  <si>
    <t>90607</t>
  </si>
  <si>
    <t>90608</t>
  </si>
  <si>
    <t>90609</t>
  </si>
  <si>
    <t>90610</t>
  </si>
  <si>
    <t>90620</t>
  </si>
  <si>
    <t>90622</t>
  </si>
  <si>
    <t>90631</t>
  </si>
  <si>
    <t>90632</t>
  </si>
  <si>
    <t>90637</t>
  </si>
  <si>
    <t>90640</t>
  </si>
  <si>
    <t>90650</t>
  </si>
  <si>
    <t>90651</t>
  </si>
  <si>
    <t>90660</t>
  </si>
  <si>
    <t>90661</t>
  </si>
  <si>
    <t>90670</t>
  </si>
  <si>
    <t>90701</t>
  </si>
  <si>
    <t>90703</t>
  </si>
  <si>
    <t>90706</t>
  </si>
  <si>
    <t>90710</t>
  </si>
  <si>
    <t>90713</t>
  </si>
  <si>
    <t>90715</t>
  </si>
  <si>
    <t>90716</t>
  </si>
  <si>
    <t>90720</t>
  </si>
  <si>
    <t>90723</t>
  </si>
  <si>
    <t>90733</t>
  </si>
  <si>
    <t>90734</t>
  </si>
  <si>
    <t>90742</t>
  </si>
  <si>
    <t>90744</t>
  </si>
  <si>
    <t>90747</t>
  </si>
  <si>
    <t>90749</t>
  </si>
  <si>
    <t>90755</t>
  </si>
  <si>
    <t>90802</t>
  </si>
  <si>
    <t>90803</t>
  </si>
  <si>
    <t>90805</t>
  </si>
  <si>
    <t>90808</t>
  </si>
  <si>
    <t>90810</t>
  </si>
  <si>
    <t>90813</t>
  </si>
  <si>
    <t>90832</t>
  </si>
  <si>
    <t>90834</t>
  </si>
  <si>
    <t>90835</t>
  </si>
  <si>
    <t>90844</t>
  </si>
  <si>
    <t>90846</t>
  </si>
  <si>
    <t>90899</t>
  </si>
  <si>
    <t>91007</t>
  </si>
  <si>
    <t>91008</t>
  </si>
  <si>
    <t>91016</t>
  </si>
  <si>
    <t>91017</t>
  </si>
  <si>
    <t>91024</t>
  </si>
  <si>
    <t>91025</t>
  </si>
  <si>
    <t>91031</t>
  </si>
  <si>
    <t>91041</t>
  </si>
  <si>
    <t>91042</t>
  </si>
  <si>
    <t>91101</t>
  </si>
  <si>
    <t>91102</t>
  </si>
  <si>
    <t>91104</t>
  </si>
  <si>
    <t>91107</t>
  </si>
  <si>
    <t>91108</t>
  </si>
  <si>
    <t>91109</t>
  </si>
  <si>
    <t>91110</t>
  </si>
  <si>
    <t>91115</t>
  </si>
  <si>
    <t>91116</t>
  </si>
  <si>
    <t>91118</t>
  </si>
  <si>
    <t>91123</t>
  </si>
  <si>
    <t>91125</t>
  </si>
  <si>
    <t>91126</t>
  </si>
  <si>
    <t>91182</t>
  </si>
  <si>
    <t>91184</t>
  </si>
  <si>
    <t>91189</t>
  </si>
  <si>
    <t>91201</t>
  </si>
  <si>
    <t>91203</t>
  </si>
  <si>
    <t>91204</t>
  </si>
  <si>
    <t>91206</t>
  </si>
  <si>
    <t>91209</t>
  </si>
  <si>
    <t>91210</t>
  </si>
  <si>
    <t>91221</t>
  </si>
  <si>
    <t>91224</t>
  </si>
  <si>
    <t>91226</t>
  </si>
  <si>
    <t>91301</t>
  </si>
  <si>
    <t>91304</t>
  </si>
  <si>
    <t>91306</t>
  </si>
  <si>
    <t>91307</t>
  </si>
  <si>
    <t>91309</t>
  </si>
  <si>
    <t>91311</t>
  </si>
  <si>
    <t>91313</t>
  </si>
  <si>
    <t>91316</t>
  </si>
  <si>
    <t>91319</t>
  </si>
  <si>
    <t>91321</t>
  </si>
  <si>
    <t>91324</t>
  </si>
  <si>
    <t>91326</t>
  </si>
  <si>
    <t>91327</t>
  </si>
  <si>
    <t>91329</t>
  </si>
  <si>
    <t>91331</t>
  </si>
  <si>
    <t>91334</t>
  </si>
  <si>
    <t>91335</t>
  </si>
  <si>
    <t>91337</t>
  </si>
  <si>
    <t>91340</t>
  </si>
  <si>
    <t>91341</t>
  </si>
  <si>
    <t>91343</t>
  </si>
  <si>
    <t>91346</t>
  </si>
  <si>
    <t>91351</t>
  </si>
  <si>
    <t>91354</t>
  </si>
  <si>
    <t>91356</t>
  </si>
  <si>
    <t>91357</t>
  </si>
  <si>
    <t>91359</t>
  </si>
  <si>
    <t>91360</t>
  </si>
  <si>
    <t>91361</t>
  </si>
  <si>
    <t>91362</t>
  </si>
  <si>
    <t>91367</t>
  </si>
  <si>
    <t>91372</t>
  </si>
  <si>
    <t>91380</t>
  </si>
  <si>
    <t>91381</t>
  </si>
  <si>
    <t>91383</t>
  </si>
  <si>
    <t>91386</t>
  </si>
  <si>
    <t>91390</t>
  </si>
  <si>
    <t>91393</t>
  </si>
  <si>
    <t>91395</t>
  </si>
  <si>
    <t>91396</t>
  </si>
  <si>
    <t>91401</t>
  </si>
  <si>
    <t>91404</t>
  </si>
  <si>
    <t>91405</t>
  </si>
  <si>
    <t>91408</t>
  </si>
  <si>
    <t>91410</t>
  </si>
  <si>
    <t>91413</t>
  </si>
  <si>
    <t>91416</t>
  </si>
  <si>
    <t>91423</t>
  </si>
  <si>
    <t>91436</t>
  </si>
  <si>
    <t>91482</t>
  </si>
  <si>
    <t>91495</t>
  </si>
  <si>
    <t>91496</t>
  </si>
  <si>
    <t>91503</t>
  </si>
  <si>
    <t>91505</t>
  </si>
  <si>
    <t>91506</t>
  </si>
  <si>
    <t>91508</t>
  </si>
  <si>
    <t>91521</t>
  </si>
  <si>
    <t>91522</t>
  </si>
  <si>
    <t>91523</t>
  </si>
  <si>
    <t>91602</t>
  </si>
  <si>
    <t>91604</t>
  </si>
  <si>
    <t>91605</t>
  </si>
  <si>
    <t>91607</t>
  </si>
  <si>
    <t>91611</t>
  </si>
  <si>
    <t>91614</t>
  </si>
  <si>
    <t>91616</t>
  </si>
  <si>
    <t>91617</t>
  </si>
  <si>
    <t>91702</t>
  </si>
  <si>
    <t>91708</t>
  </si>
  <si>
    <t>91711</t>
  </si>
  <si>
    <t>91714</t>
  </si>
  <si>
    <t>91724</t>
  </si>
  <si>
    <t>91729</t>
  </si>
  <si>
    <t>91730</t>
  </si>
  <si>
    <t>91733</t>
  </si>
  <si>
    <t>91735</t>
  </si>
  <si>
    <t>91740</t>
  </si>
  <si>
    <t>91745</t>
  </si>
  <si>
    <t>91746</t>
  </si>
  <si>
    <t>91747</t>
  </si>
  <si>
    <t>91748</t>
  </si>
  <si>
    <t>91750</t>
  </si>
  <si>
    <t>91752</t>
  </si>
  <si>
    <t>91755</t>
  </si>
  <si>
    <t>91758</t>
  </si>
  <si>
    <t>91762</t>
  </si>
  <si>
    <t>91765</t>
  </si>
  <si>
    <t>91767</t>
  </si>
  <si>
    <t>91771</t>
  </si>
  <si>
    <t>91773</t>
  </si>
  <si>
    <t>91776</t>
  </si>
  <si>
    <t>91780</t>
  </si>
  <si>
    <t>91786</t>
  </si>
  <si>
    <t>91788</t>
  </si>
  <si>
    <t>91789</t>
  </si>
  <si>
    <t>91791</t>
  </si>
  <si>
    <t>91792</t>
  </si>
  <si>
    <t>91801</t>
  </si>
  <si>
    <t>91901</t>
  </si>
  <si>
    <t>91903</t>
  </si>
  <si>
    <t>91906</t>
  </si>
  <si>
    <t>91909</t>
  </si>
  <si>
    <t>91910</t>
  </si>
  <si>
    <t>91911</t>
  </si>
  <si>
    <t>91921</t>
  </si>
  <si>
    <t>91931</t>
  </si>
  <si>
    <t>91934</t>
  </si>
  <si>
    <t>91941</t>
  </si>
  <si>
    <t>91944</t>
  </si>
  <si>
    <t>91950</t>
  </si>
  <si>
    <t>91962</t>
  </si>
  <si>
    <t>91978</t>
  </si>
  <si>
    <t>92004</t>
  </si>
  <si>
    <t>92007</t>
  </si>
  <si>
    <t>92011</t>
  </si>
  <si>
    <t>92013</t>
  </si>
  <si>
    <t>92014</t>
  </si>
  <si>
    <t>92019</t>
  </si>
  <si>
    <t>92021</t>
  </si>
  <si>
    <t>92024</t>
  </si>
  <si>
    <t>92026</t>
  </si>
  <si>
    <t>92027</t>
  </si>
  <si>
    <t>92029</t>
  </si>
  <si>
    <t>92037</t>
  </si>
  <si>
    <t>92039</t>
  </si>
  <si>
    <t>92040</t>
  </si>
  <si>
    <t>92046</t>
  </si>
  <si>
    <t>92052</t>
  </si>
  <si>
    <t>92055</t>
  </si>
  <si>
    <t>92058</t>
  </si>
  <si>
    <t>92060</t>
  </si>
  <si>
    <t>92061</t>
  </si>
  <si>
    <t>92067</t>
  </si>
  <si>
    <t>92069</t>
  </si>
  <si>
    <t>92072</t>
  </si>
  <si>
    <t>92074</t>
  </si>
  <si>
    <t>92078</t>
  </si>
  <si>
    <t>92083</t>
  </si>
  <si>
    <t>92086</t>
  </si>
  <si>
    <t>92092</t>
  </si>
  <si>
    <t>92096</t>
  </si>
  <si>
    <t>92101</t>
  </si>
  <si>
    <t>92102</t>
  </si>
  <si>
    <t>92104</t>
  </si>
  <si>
    <t>92107</t>
  </si>
  <si>
    <t>92109</t>
  </si>
  <si>
    <t>92110</t>
  </si>
  <si>
    <t>92112</t>
  </si>
  <si>
    <t>92115</t>
  </si>
  <si>
    <t>92117</t>
  </si>
  <si>
    <t>92118</t>
  </si>
  <si>
    <t>92120</t>
  </si>
  <si>
    <t>92123</t>
  </si>
  <si>
    <t>92126</t>
  </si>
  <si>
    <t>92128</t>
  </si>
  <si>
    <t>92130</t>
  </si>
  <si>
    <t>92131</t>
  </si>
  <si>
    <t>92136</t>
  </si>
  <si>
    <t>92138</t>
  </si>
  <si>
    <t>92139</t>
  </si>
  <si>
    <t>92147</t>
  </si>
  <si>
    <t>92149</t>
  </si>
  <si>
    <t>92153</t>
  </si>
  <si>
    <t>92154</t>
  </si>
  <si>
    <t>92159</t>
  </si>
  <si>
    <t>92160</t>
  </si>
  <si>
    <t>92163</t>
  </si>
  <si>
    <t>92165</t>
  </si>
  <si>
    <t>92168</t>
  </si>
  <si>
    <t>92171</t>
  </si>
  <si>
    <t>92173</t>
  </si>
  <si>
    <t>92174</t>
  </si>
  <si>
    <t>92176</t>
  </si>
  <si>
    <t>92179</t>
  </si>
  <si>
    <t>92182</t>
  </si>
  <si>
    <t>92187</t>
  </si>
  <si>
    <t>92190</t>
  </si>
  <si>
    <t>92193</t>
  </si>
  <si>
    <t>92195</t>
  </si>
  <si>
    <t>92196</t>
  </si>
  <si>
    <t>92198</t>
  </si>
  <si>
    <t>92201</t>
  </si>
  <si>
    <t>92203</t>
  </si>
  <si>
    <t>92210</t>
  </si>
  <si>
    <t>92220</t>
  </si>
  <si>
    <t>92223</t>
  </si>
  <si>
    <t>92234</t>
  </si>
  <si>
    <t>92236</t>
  </si>
  <si>
    <t>92239</t>
  </si>
  <si>
    <t>92241</t>
  </si>
  <si>
    <t>92247</t>
  </si>
  <si>
    <t>92252</t>
  </si>
  <si>
    <t>92255</t>
  </si>
  <si>
    <t>92258</t>
  </si>
  <si>
    <t>92262</t>
  </si>
  <si>
    <t>92264</t>
  </si>
  <si>
    <t>92270</t>
  </si>
  <si>
    <t>92277</t>
  </si>
  <si>
    <t>92278</t>
  </si>
  <si>
    <t>92282</t>
  </si>
  <si>
    <t>92301</t>
  </si>
  <si>
    <t>92304</t>
  </si>
  <si>
    <t>92309</t>
  </si>
  <si>
    <t>92310</t>
  </si>
  <si>
    <t>92312</t>
  </si>
  <si>
    <t>92315</t>
  </si>
  <si>
    <t>92317</t>
  </si>
  <si>
    <t>92318</t>
  </si>
  <si>
    <t>92322</t>
  </si>
  <si>
    <t>92324</t>
  </si>
  <si>
    <t>92325</t>
  </si>
  <si>
    <t>92327</t>
  </si>
  <si>
    <t>92331</t>
  </si>
  <si>
    <t>92333</t>
  </si>
  <si>
    <t>92336</t>
  </si>
  <si>
    <t>92338</t>
  </si>
  <si>
    <t>92339</t>
  </si>
  <si>
    <t>92341</t>
  </si>
  <si>
    <t>92342</t>
  </si>
  <si>
    <t>92344</t>
  </si>
  <si>
    <t>92347</t>
  </si>
  <si>
    <t>92350</t>
  </si>
  <si>
    <t>92352</t>
  </si>
  <si>
    <t>92358</t>
  </si>
  <si>
    <t>92359</t>
  </si>
  <si>
    <t>92365</t>
  </si>
  <si>
    <t>92366</t>
  </si>
  <si>
    <t>92368</t>
  </si>
  <si>
    <t>92372</t>
  </si>
  <si>
    <t>92374</t>
  </si>
  <si>
    <t>92375</t>
  </si>
  <si>
    <t>92377</t>
  </si>
  <si>
    <t>92382</t>
  </si>
  <si>
    <t>92385</t>
  </si>
  <si>
    <t>92393</t>
  </si>
  <si>
    <t>92395</t>
  </si>
  <si>
    <t>92398</t>
  </si>
  <si>
    <t>92402</t>
  </si>
  <si>
    <t>92403</t>
  </si>
  <si>
    <t>92405</t>
  </si>
  <si>
    <t>92408</t>
  </si>
  <si>
    <t>92411</t>
  </si>
  <si>
    <t>92427</t>
  </si>
  <si>
    <t>92501</t>
  </si>
  <si>
    <t>92503</t>
  </si>
  <si>
    <t>92504</t>
  </si>
  <si>
    <t>92506</t>
  </si>
  <si>
    <t>92509</t>
  </si>
  <si>
    <t>92513</t>
  </si>
  <si>
    <t>92514</t>
  </si>
  <si>
    <t>92516</t>
  </si>
  <si>
    <t>92519</t>
  </si>
  <si>
    <t>92521</t>
  </si>
  <si>
    <t>92522</t>
  </si>
  <si>
    <t>92530</t>
  </si>
  <si>
    <t>92536</t>
  </si>
  <si>
    <t>92544</t>
  </si>
  <si>
    <t>92546</t>
  </si>
  <si>
    <t>92549</t>
  </si>
  <si>
    <t>92552</t>
  </si>
  <si>
    <t>92555</t>
  </si>
  <si>
    <t>92557</t>
  </si>
  <si>
    <t>92562</t>
  </si>
  <si>
    <t>92563</t>
  </si>
  <si>
    <t>92564</t>
  </si>
  <si>
    <t>92572</t>
  </si>
  <si>
    <t>92581</t>
  </si>
  <si>
    <t>92582</t>
  </si>
  <si>
    <t>92584</t>
  </si>
  <si>
    <t>92587</t>
  </si>
  <si>
    <t>92589</t>
  </si>
  <si>
    <t>92592</t>
  </si>
  <si>
    <t>92595</t>
  </si>
  <si>
    <t>92602</t>
  </si>
  <si>
    <t>92605</t>
  </si>
  <si>
    <t>92607</t>
  </si>
  <si>
    <t>92610</t>
  </si>
  <si>
    <t>92612</t>
  </si>
  <si>
    <t>92614</t>
  </si>
  <si>
    <t>92615</t>
  </si>
  <si>
    <t>92617</t>
  </si>
  <si>
    <t>92623</t>
  </si>
  <si>
    <t>92625</t>
  </si>
  <si>
    <t>92626</t>
  </si>
  <si>
    <t>92628</t>
  </si>
  <si>
    <t>92630</t>
  </si>
  <si>
    <t>92647</t>
  </si>
  <si>
    <t>92649</t>
  </si>
  <si>
    <t>92650</t>
  </si>
  <si>
    <t>92652</t>
  </si>
  <si>
    <t>92655</t>
  </si>
  <si>
    <t>92657</t>
  </si>
  <si>
    <t>92658</t>
  </si>
  <si>
    <t>92660</t>
  </si>
  <si>
    <t>92661</t>
  </si>
  <si>
    <t>92662</t>
  </si>
  <si>
    <t>92663</t>
  </si>
  <si>
    <t>92672</t>
  </si>
  <si>
    <t>92673</t>
  </si>
  <si>
    <t>92675</t>
  </si>
  <si>
    <t>92678</t>
  </si>
  <si>
    <t>92683</t>
  </si>
  <si>
    <t>92688</t>
  </si>
  <si>
    <t>92692</t>
  </si>
  <si>
    <t>92694</t>
  </si>
  <si>
    <t>92697</t>
  </si>
  <si>
    <t>92701</t>
  </si>
  <si>
    <t>92702</t>
  </si>
  <si>
    <t>92703</t>
  </si>
  <si>
    <t>92708</t>
  </si>
  <si>
    <t>92711</t>
  </si>
  <si>
    <t>92712</t>
  </si>
  <si>
    <t>92728</t>
  </si>
  <si>
    <t>92782</t>
  </si>
  <si>
    <t>92799</t>
  </si>
  <si>
    <t>92802</t>
  </si>
  <si>
    <t>92803</t>
  </si>
  <si>
    <t>92805</t>
  </si>
  <si>
    <t>92808</t>
  </si>
  <si>
    <t>92811</t>
  </si>
  <si>
    <t>92816</t>
  </si>
  <si>
    <t>92821</t>
  </si>
  <si>
    <t>92823</t>
  </si>
  <si>
    <t>92831</t>
  </si>
  <si>
    <t>92832</t>
  </si>
  <si>
    <t>92833</t>
  </si>
  <si>
    <t>92838</t>
  </si>
  <si>
    <t>92840</t>
  </si>
  <si>
    <t>92843</t>
  </si>
  <si>
    <t>92845</t>
  </si>
  <si>
    <t>92846</t>
  </si>
  <si>
    <t>92856</t>
  </si>
  <si>
    <t>92859</t>
  </si>
  <si>
    <t>92862</t>
  </si>
  <si>
    <t>92864</t>
  </si>
  <si>
    <t>92865</t>
  </si>
  <si>
    <t>92867</t>
  </si>
  <si>
    <t>92871</t>
  </si>
  <si>
    <t>92877</t>
  </si>
  <si>
    <t>92879</t>
  </si>
  <si>
    <t>92882</t>
  </si>
  <si>
    <t>92883</t>
  </si>
  <si>
    <t>92885</t>
  </si>
  <si>
    <t>93001</t>
  </si>
  <si>
    <t>93002</t>
  </si>
  <si>
    <t>93004</t>
  </si>
  <si>
    <t>93007</t>
  </si>
  <si>
    <t>93009</t>
  </si>
  <si>
    <t>93010</t>
  </si>
  <si>
    <t>93014</t>
  </si>
  <si>
    <t>93016</t>
  </si>
  <si>
    <t>93022</t>
  </si>
  <si>
    <t>93024</t>
  </si>
  <si>
    <t>93034</t>
  </si>
  <si>
    <t>93035</t>
  </si>
  <si>
    <t>93036</t>
  </si>
  <si>
    <t>93040</t>
  </si>
  <si>
    <t>93041</t>
  </si>
  <si>
    <t>93042</t>
  </si>
  <si>
    <t>93043</t>
  </si>
  <si>
    <t>93061</t>
  </si>
  <si>
    <t>93063</t>
  </si>
  <si>
    <t>93064</t>
  </si>
  <si>
    <t>93067</t>
  </si>
  <si>
    <t>93101</t>
  </si>
  <si>
    <t>93106</t>
  </si>
  <si>
    <t>93107</t>
  </si>
  <si>
    <t>93109</t>
  </si>
  <si>
    <t>93110</t>
  </si>
  <si>
    <t>93111</t>
  </si>
  <si>
    <t>93117</t>
  </si>
  <si>
    <t>93118</t>
  </si>
  <si>
    <t>93140</t>
  </si>
  <si>
    <t>93150</t>
  </si>
  <si>
    <t>93160</t>
  </si>
  <si>
    <t>93190</t>
  </si>
  <si>
    <t>93202</t>
  </si>
  <si>
    <t>93203</t>
  </si>
  <si>
    <t>93205</t>
  </si>
  <si>
    <t>93212</t>
  </si>
  <si>
    <t>93219</t>
  </si>
  <si>
    <t>93222</t>
  </si>
  <si>
    <t>93224</t>
  </si>
  <si>
    <t>93225</t>
  </si>
  <si>
    <t>93227</t>
  </si>
  <si>
    <t>93232</t>
  </si>
  <si>
    <t>93234</t>
  </si>
  <si>
    <t>93235</t>
  </si>
  <si>
    <t>93237</t>
  </si>
  <si>
    <t>93241</t>
  </si>
  <si>
    <t>93243</t>
  </si>
  <si>
    <t>93246</t>
  </si>
  <si>
    <t>93247</t>
  </si>
  <si>
    <t>93249</t>
  </si>
  <si>
    <t>93250</t>
  </si>
  <si>
    <t>93252</t>
  </si>
  <si>
    <t>93255</t>
  </si>
  <si>
    <t>93258</t>
  </si>
  <si>
    <t>93263</t>
  </si>
  <si>
    <t>93266</t>
  </si>
  <si>
    <t>93271</t>
  </si>
  <si>
    <t>93276</t>
  </si>
  <si>
    <t>93278</t>
  </si>
  <si>
    <t>93279</t>
  </si>
  <si>
    <t>93280</t>
  </si>
  <si>
    <t>93282</t>
  </si>
  <si>
    <t>93283</t>
  </si>
  <si>
    <t>93285</t>
  </si>
  <si>
    <t>93291</t>
  </si>
  <si>
    <t>93292</t>
  </si>
  <si>
    <t>93303</t>
  </si>
  <si>
    <t>93305</t>
  </si>
  <si>
    <t>93306</t>
  </si>
  <si>
    <t>93308</t>
  </si>
  <si>
    <t>93312</t>
  </si>
  <si>
    <t>93384</t>
  </si>
  <si>
    <t>93387</t>
  </si>
  <si>
    <t>93389</t>
  </si>
  <si>
    <t>93401</t>
  </si>
  <si>
    <t>93402</t>
  </si>
  <si>
    <t>93407</t>
  </si>
  <si>
    <t>93409</t>
  </si>
  <si>
    <t>93423</t>
  </si>
  <si>
    <t>93424</t>
  </si>
  <si>
    <t>93429</t>
  </si>
  <si>
    <t>93430</t>
  </si>
  <si>
    <t>93433</t>
  </si>
  <si>
    <t>93435</t>
  </si>
  <si>
    <t>93436</t>
  </si>
  <si>
    <t>93438</t>
  </si>
  <si>
    <t>93441</t>
  </si>
  <si>
    <t>93443</t>
  </si>
  <si>
    <t>93446</t>
  </si>
  <si>
    <t>93448</t>
  </si>
  <si>
    <t>93449</t>
  </si>
  <si>
    <t>93451</t>
  </si>
  <si>
    <t>93454</t>
  </si>
  <si>
    <t>93457</t>
  </si>
  <si>
    <t>93460</t>
  </si>
  <si>
    <t>93461</t>
  </si>
  <si>
    <t>93464</t>
  </si>
  <si>
    <t>93483</t>
  </si>
  <si>
    <t>93504</t>
  </si>
  <si>
    <t>93516</t>
  </si>
  <si>
    <t>93519</t>
  </si>
  <si>
    <t>93527</t>
  </si>
  <si>
    <t>93528</t>
  </si>
  <si>
    <t>93532</t>
  </si>
  <si>
    <t>93534</t>
  </si>
  <si>
    <t>93535</t>
  </si>
  <si>
    <t>93551</t>
  </si>
  <si>
    <t>93554</t>
  </si>
  <si>
    <t>93556</t>
  </si>
  <si>
    <t>93560</t>
  </si>
  <si>
    <t>93562</t>
  </si>
  <si>
    <t>93581</t>
  </si>
  <si>
    <t>93586</t>
  </si>
  <si>
    <t>93591</t>
  </si>
  <si>
    <t>93592</t>
  </si>
  <si>
    <t>93599</t>
  </si>
  <si>
    <t>93602</t>
  </si>
  <si>
    <t>93608</t>
  </si>
  <si>
    <t>93609</t>
  </si>
  <si>
    <t>93611</t>
  </si>
  <si>
    <t>93612</t>
  </si>
  <si>
    <t>93614</t>
  </si>
  <si>
    <t>93619</t>
  </si>
  <si>
    <t>93622</t>
  </si>
  <si>
    <t>93624</t>
  </si>
  <si>
    <t>93625</t>
  </si>
  <si>
    <t>93627</t>
  </si>
  <si>
    <t>93630</t>
  </si>
  <si>
    <t>93635</t>
  </si>
  <si>
    <t>93638</t>
  </si>
  <si>
    <t>93640</t>
  </si>
  <si>
    <t>93642</t>
  </si>
  <si>
    <t>93647</t>
  </si>
  <si>
    <t>93648</t>
  </si>
  <si>
    <t>93649</t>
  </si>
  <si>
    <t>93650</t>
  </si>
  <si>
    <t>93651</t>
  </si>
  <si>
    <t>93656</t>
  </si>
  <si>
    <t>93657</t>
  </si>
  <si>
    <t>93661</t>
  </si>
  <si>
    <t>93664</t>
  </si>
  <si>
    <t>93667</t>
  </si>
  <si>
    <t>93703</t>
  </si>
  <si>
    <t>93705</t>
  </si>
  <si>
    <t>93706</t>
  </si>
  <si>
    <t>93708</t>
  </si>
  <si>
    <t>93711</t>
  </si>
  <si>
    <t>93714</t>
  </si>
  <si>
    <t>93716</t>
  </si>
  <si>
    <t>93721</t>
  </si>
  <si>
    <t>93722</t>
  </si>
  <si>
    <t>93724</t>
  </si>
  <si>
    <t>93727</t>
  </si>
  <si>
    <t>93729</t>
  </si>
  <si>
    <t>93730</t>
  </si>
  <si>
    <t>93741</t>
  </si>
  <si>
    <t>93744</t>
  </si>
  <si>
    <t>93747</t>
  </si>
  <si>
    <t>93750</t>
  </si>
  <si>
    <t>93761</t>
  </si>
  <si>
    <t>93764</t>
  </si>
  <si>
    <t>93771</t>
  </si>
  <si>
    <t>93776</t>
  </si>
  <si>
    <t>93777</t>
  </si>
  <si>
    <t>93778</t>
  </si>
  <si>
    <t>93779</t>
  </si>
  <si>
    <t>93791</t>
  </si>
  <si>
    <t>93793</t>
  </si>
  <si>
    <t>93794</t>
  </si>
  <si>
    <t>93844</t>
  </si>
  <si>
    <t>93888</t>
  </si>
  <si>
    <t>94002</t>
  </si>
  <si>
    <t>94005</t>
  </si>
  <si>
    <t>94010</t>
  </si>
  <si>
    <t>94015</t>
  </si>
  <si>
    <t>94016</t>
  </si>
  <si>
    <t>94021</t>
  </si>
  <si>
    <t>94023</t>
  </si>
  <si>
    <t>94024</t>
  </si>
  <si>
    <t>94026</t>
  </si>
  <si>
    <t>94027</t>
  </si>
  <si>
    <t>94028</t>
  </si>
  <si>
    <t>94030</t>
  </si>
  <si>
    <t>94035</t>
  </si>
  <si>
    <t>94038</t>
  </si>
  <si>
    <t>94041</t>
  </si>
  <si>
    <t>94042</t>
  </si>
  <si>
    <t>94044</t>
  </si>
  <si>
    <t>94060</t>
  </si>
  <si>
    <t>94062</t>
  </si>
  <si>
    <t>94063</t>
  </si>
  <si>
    <t>94065</t>
  </si>
  <si>
    <t>94074</t>
  </si>
  <si>
    <t>94080</t>
  </si>
  <si>
    <t>94083</t>
  </si>
  <si>
    <t>94086</t>
  </si>
  <si>
    <t>94088</t>
  </si>
  <si>
    <t>94089</t>
  </si>
  <si>
    <t>94102</t>
  </si>
  <si>
    <t>94104</t>
  </si>
  <si>
    <t>94105</t>
  </si>
  <si>
    <t>94107</t>
  </si>
  <si>
    <t>94110</t>
  </si>
  <si>
    <t>94115</t>
  </si>
  <si>
    <t>94116</t>
  </si>
  <si>
    <t>94117</t>
  </si>
  <si>
    <t>94118</t>
  </si>
  <si>
    <t>94121</t>
  </si>
  <si>
    <t>94122</t>
  </si>
  <si>
    <t>94124</t>
  </si>
  <si>
    <t>94127</t>
  </si>
  <si>
    <t>94129</t>
  </si>
  <si>
    <t>94130</t>
  </si>
  <si>
    <t>94132</t>
  </si>
  <si>
    <t>94143</t>
  </si>
  <si>
    <t>94144</t>
  </si>
  <si>
    <t>94145</t>
  </si>
  <si>
    <t>94146</t>
  </si>
  <si>
    <t>94161</t>
  </si>
  <si>
    <t>94163</t>
  </si>
  <si>
    <t>94164</t>
  </si>
  <si>
    <t>94177</t>
  </si>
  <si>
    <t>94203</t>
  </si>
  <si>
    <t>94205</t>
  </si>
  <si>
    <t>94208</t>
  </si>
  <si>
    <t>94229</t>
  </si>
  <si>
    <t>94234</t>
  </si>
  <si>
    <t>94235</t>
  </si>
  <si>
    <t>94236</t>
  </si>
  <si>
    <t>94244</t>
  </si>
  <si>
    <t>94247</t>
  </si>
  <si>
    <t>94249</t>
  </si>
  <si>
    <t>94254</t>
  </si>
  <si>
    <t>94256</t>
  </si>
  <si>
    <t>94257</t>
  </si>
  <si>
    <t>94259</t>
  </si>
  <si>
    <t>94261</t>
  </si>
  <si>
    <t>94262</t>
  </si>
  <si>
    <t>94263</t>
  </si>
  <si>
    <t>94268</t>
  </si>
  <si>
    <t>94269</t>
  </si>
  <si>
    <t>94274</t>
  </si>
  <si>
    <t>94277</t>
  </si>
  <si>
    <t>94280</t>
  </si>
  <si>
    <t>94282</t>
  </si>
  <si>
    <t>94283</t>
  </si>
  <si>
    <t>94285</t>
  </si>
  <si>
    <t>94288</t>
  </si>
  <si>
    <t>94290</t>
  </si>
  <si>
    <t>94293</t>
  </si>
  <si>
    <t>94295</t>
  </si>
  <si>
    <t>94296</t>
  </si>
  <si>
    <t>94298</t>
  </si>
  <si>
    <t>94301</t>
  </si>
  <si>
    <t>94303</t>
  </si>
  <si>
    <t>94304</t>
  </si>
  <si>
    <t>94306</t>
  </si>
  <si>
    <t>94309</t>
  </si>
  <si>
    <t>94401</t>
  </si>
  <si>
    <t>94404</t>
  </si>
  <si>
    <t>94497</t>
  </si>
  <si>
    <t>94502</t>
  </si>
  <si>
    <t>94505</t>
  </si>
  <si>
    <t>94510</t>
  </si>
  <si>
    <t>94512</t>
  </si>
  <si>
    <t>94517</t>
  </si>
  <si>
    <t>94518</t>
  </si>
  <si>
    <t>94520</t>
  </si>
  <si>
    <t>94521</t>
  </si>
  <si>
    <t>94526</t>
  </si>
  <si>
    <t>94527</t>
  </si>
  <si>
    <t>94528</t>
  </si>
  <si>
    <t>94529</t>
  </si>
  <si>
    <t>94531</t>
  </si>
  <si>
    <t>94534</t>
  </si>
  <si>
    <t>94535</t>
  </si>
  <si>
    <t>94537</t>
  </si>
  <si>
    <t>94539</t>
  </si>
  <si>
    <t>94542</t>
  </si>
  <si>
    <t>94544</t>
  </si>
  <si>
    <t>94545</t>
  </si>
  <si>
    <t>94547</t>
  </si>
  <si>
    <t>94550</t>
  </si>
  <si>
    <t>94551</t>
  </si>
  <si>
    <t>94556</t>
  </si>
  <si>
    <t>94557</t>
  </si>
  <si>
    <t>94560</t>
  </si>
  <si>
    <t>94565</t>
  </si>
  <si>
    <t>94566</t>
  </si>
  <si>
    <t>94568</t>
  </si>
  <si>
    <t>94570</t>
  </si>
  <si>
    <t>94572</t>
  </si>
  <si>
    <t>94575</t>
  </si>
  <si>
    <t>94578</t>
  </si>
  <si>
    <t>94583</t>
  </si>
  <si>
    <t>94586</t>
  </si>
  <si>
    <t>94589</t>
  </si>
  <si>
    <t>94590</t>
  </si>
  <si>
    <t>94595</t>
  </si>
  <si>
    <t>94596</t>
  </si>
  <si>
    <t>94597</t>
  </si>
  <si>
    <t>94598</t>
  </si>
  <si>
    <t>94605</t>
  </si>
  <si>
    <t>94606</t>
  </si>
  <si>
    <t>94607</t>
  </si>
  <si>
    <t>94608</t>
  </si>
  <si>
    <t>94610</t>
  </si>
  <si>
    <t>94612</t>
  </si>
  <si>
    <t>94615</t>
  </si>
  <si>
    <t>94617</t>
  </si>
  <si>
    <t>94618</t>
  </si>
  <si>
    <t>94620</t>
  </si>
  <si>
    <t>94623</t>
  </si>
  <si>
    <t>94649</t>
  </si>
  <si>
    <t>94660</t>
  </si>
  <si>
    <t>94662</t>
  </si>
  <si>
    <t>94702</t>
  </si>
  <si>
    <t>94707</t>
  </si>
  <si>
    <t>94708</t>
  </si>
  <si>
    <t>94709</t>
  </si>
  <si>
    <t>94710</t>
  </si>
  <si>
    <t>94720</t>
  </si>
  <si>
    <t>94802</t>
  </si>
  <si>
    <t>94805</t>
  </si>
  <si>
    <t>94807</t>
  </si>
  <si>
    <t>94808</t>
  </si>
  <si>
    <t>94820</t>
  </si>
  <si>
    <t>94850</t>
  </si>
  <si>
    <t>94914</t>
  </si>
  <si>
    <t>94922</t>
  </si>
  <si>
    <t>94923</t>
  </si>
  <si>
    <t>94924</t>
  </si>
  <si>
    <t>94929</t>
  </si>
  <si>
    <t>94930</t>
  </si>
  <si>
    <t>94933</t>
  </si>
  <si>
    <t>94938</t>
  </si>
  <si>
    <t>94940</t>
  </si>
  <si>
    <t>94945</t>
  </si>
  <si>
    <t>94946</t>
  </si>
  <si>
    <t>94948</t>
  </si>
  <si>
    <t>94950</t>
  </si>
  <si>
    <t>94952</t>
  </si>
  <si>
    <t>94955</t>
  </si>
  <si>
    <t>94957</t>
  </si>
  <si>
    <t>94964</t>
  </si>
  <si>
    <t>94965</t>
  </si>
  <si>
    <t>94973</t>
  </si>
  <si>
    <t>94974</t>
  </si>
  <si>
    <t>94975</t>
  </si>
  <si>
    <t>94976</t>
  </si>
  <si>
    <t>94978</t>
  </si>
  <si>
    <t>95002</t>
  </si>
  <si>
    <t>95003</t>
  </si>
  <si>
    <t>95005</t>
  </si>
  <si>
    <t>95007</t>
  </si>
  <si>
    <t>95008</t>
  </si>
  <si>
    <t>95010</t>
  </si>
  <si>
    <t>95013</t>
  </si>
  <si>
    <t>95015</t>
  </si>
  <si>
    <t>95017</t>
  </si>
  <si>
    <t>95019</t>
  </si>
  <si>
    <t>95021</t>
  </si>
  <si>
    <t>95030</t>
  </si>
  <si>
    <t>95035</t>
  </si>
  <si>
    <t>95036</t>
  </si>
  <si>
    <t>95038</t>
  </si>
  <si>
    <t>95042</t>
  </si>
  <si>
    <t>95044</t>
  </si>
  <si>
    <t>95052</t>
  </si>
  <si>
    <t>95054</t>
  </si>
  <si>
    <t>95055</t>
  </si>
  <si>
    <t>95062</t>
  </si>
  <si>
    <t>95063</t>
  </si>
  <si>
    <t>95064</t>
  </si>
  <si>
    <t>95065</t>
  </si>
  <si>
    <t>95070</t>
  </si>
  <si>
    <t>95071</t>
  </si>
  <si>
    <t>95073</t>
  </si>
  <si>
    <t>95077</t>
  </si>
  <si>
    <t>95103</t>
  </si>
  <si>
    <t>95108</t>
  </si>
  <si>
    <t>95110</t>
  </si>
  <si>
    <t>95112</t>
  </si>
  <si>
    <t>95115</t>
  </si>
  <si>
    <t>95117</t>
  </si>
  <si>
    <t>95118</t>
  </si>
  <si>
    <t>95121</t>
  </si>
  <si>
    <t>95123</t>
  </si>
  <si>
    <t>95124</t>
  </si>
  <si>
    <t>95129</t>
  </si>
  <si>
    <t>95130</t>
  </si>
  <si>
    <t>95135</t>
  </si>
  <si>
    <t>95136</t>
  </si>
  <si>
    <t>95138</t>
  </si>
  <si>
    <t>95140</t>
  </si>
  <si>
    <t>95148</t>
  </si>
  <si>
    <t>95151</t>
  </si>
  <si>
    <t>95154</t>
  </si>
  <si>
    <t>95156</t>
  </si>
  <si>
    <t>95159</t>
  </si>
  <si>
    <t>95160</t>
  </si>
  <si>
    <t>95170</t>
  </si>
  <si>
    <t>95173</t>
  </si>
  <si>
    <t>95190</t>
  </si>
  <si>
    <t>95192</t>
  </si>
  <si>
    <t>95202</t>
  </si>
  <si>
    <t>95203</t>
  </si>
  <si>
    <t>95205</t>
  </si>
  <si>
    <t>95208</t>
  </si>
  <si>
    <t>95210</t>
  </si>
  <si>
    <t>95212</t>
  </si>
  <si>
    <t>95227</t>
  </si>
  <si>
    <t>95234</t>
  </si>
  <si>
    <t>95237</t>
  </si>
  <si>
    <t>95258</t>
  </si>
  <si>
    <t>95269</t>
  </si>
  <si>
    <t>95296</t>
  </si>
  <si>
    <t>95303</t>
  </si>
  <si>
    <t>95312</t>
  </si>
  <si>
    <t>95315</t>
  </si>
  <si>
    <t>95317</t>
  </si>
  <si>
    <t>95324</t>
  </si>
  <si>
    <t>95326</t>
  </si>
  <si>
    <t>95334</t>
  </si>
  <si>
    <t>95337</t>
  </si>
  <si>
    <t>95341</t>
  </si>
  <si>
    <t>95344</t>
  </si>
  <si>
    <t>95350</t>
  </si>
  <si>
    <t>95351</t>
  </si>
  <si>
    <t>95354</t>
  </si>
  <si>
    <t>95355</t>
  </si>
  <si>
    <t>95357</t>
  </si>
  <si>
    <t>95358</t>
  </si>
  <si>
    <t>95361</t>
  </si>
  <si>
    <t>95363</t>
  </si>
  <si>
    <t>95369</t>
  </si>
  <si>
    <t>95374</t>
  </si>
  <si>
    <t>95377</t>
  </si>
  <si>
    <t>95380</t>
  </si>
  <si>
    <t>95382</t>
  </si>
  <si>
    <t>95385</t>
  </si>
  <si>
    <t>95387</t>
  </si>
  <si>
    <t>95388</t>
  </si>
  <si>
    <t>95391</t>
  </si>
  <si>
    <t>95397</t>
  </si>
  <si>
    <t>95401</t>
  </si>
  <si>
    <t>95402</t>
  </si>
  <si>
    <t>95403</t>
  </si>
  <si>
    <t>95404</t>
  </si>
  <si>
    <t>95406</t>
  </si>
  <si>
    <t>95412</t>
  </si>
  <si>
    <t>95416</t>
  </si>
  <si>
    <t>95421</t>
  </si>
  <si>
    <t>95433</t>
  </si>
  <si>
    <t>95436</t>
  </si>
  <si>
    <t>95441</t>
  </si>
  <si>
    <t>95444</t>
  </si>
  <si>
    <t>95446</t>
  </si>
  <si>
    <t>95448</t>
  </si>
  <si>
    <t>95462</t>
  </si>
  <si>
    <t>95476</t>
  </si>
  <si>
    <t>95603</t>
  </si>
  <si>
    <t>95606</t>
  </si>
  <si>
    <t>95608</t>
  </si>
  <si>
    <t>95609</t>
  </si>
  <si>
    <t>95611</t>
  </si>
  <si>
    <t>95613</t>
  </si>
  <si>
    <t>95614</t>
  </si>
  <si>
    <t>95616</t>
  </si>
  <si>
    <t>95619</t>
  </si>
  <si>
    <t>95623</t>
  </si>
  <si>
    <t>95624</t>
  </si>
  <si>
    <t>95625</t>
  </si>
  <si>
    <t>95628</t>
  </si>
  <si>
    <t>95630</t>
  </si>
  <si>
    <t>95633</t>
  </si>
  <si>
    <t>95636</t>
  </si>
  <si>
    <t>95638</t>
  </si>
  <si>
    <t>95639</t>
  </si>
  <si>
    <t>95641</t>
  </si>
  <si>
    <t>95651</t>
  </si>
  <si>
    <t>95661</t>
  </si>
  <si>
    <t>95663</t>
  </si>
  <si>
    <t>95664</t>
  </si>
  <si>
    <t>95670</t>
  </si>
  <si>
    <t>95671</t>
  </si>
  <si>
    <t>95673</t>
  </si>
  <si>
    <t>95679</t>
  </si>
  <si>
    <t>95680</t>
  </si>
  <si>
    <t>95682</t>
  </si>
  <si>
    <t>95683</t>
  </si>
  <si>
    <t>95688</t>
  </si>
  <si>
    <t>95690</t>
  </si>
  <si>
    <t>95693</t>
  </si>
  <si>
    <t>95695</t>
  </si>
  <si>
    <t>95696</t>
  </si>
  <si>
    <t>95698</t>
  </si>
  <si>
    <t>95701</t>
  </si>
  <si>
    <t>95703</t>
  </si>
  <si>
    <t>95709</t>
  </si>
  <si>
    <t>95715</t>
  </si>
  <si>
    <t>95717</t>
  </si>
  <si>
    <t>95722</t>
  </si>
  <si>
    <t>95724</t>
  </si>
  <si>
    <t>95741</t>
  </si>
  <si>
    <t>95757</t>
  </si>
  <si>
    <t>95759</t>
  </si>
  <si>
    <t>95765</t>
  </si>
  <si>
    <t>95798</t>
  </si>
  <si>
    <t>95811</t>
  </si>
  <si>
    <t>95812</t>
  </si>
  <si>
    <t>95817</t>
  </si>
  <si>
    <t>95818</t>
  </si>
  <si>
    <t>95819</t>
  </si>
  <si>
    <t>95821</t>
  </si>
  <si>
    <t>95823</t>
  </si>
  <si>
    <t>95824</t>
  </si>
  <si>
    <t>95826</t>
  </si>
  <si>
    <t>95829</t>
  </si>
  <si>
    <t>95830</t>
  </si>
  <si>
    <t>95833</t>
  </si>
  <si>
    <t>95836</t>
  </si>
  <si>
    <t>95838</t>
  </si>
  <si>
    <t>95840</t>
  </si>
  <si>
    <t>95841</t>
  </si>
  <si>
    <t>95852</t>
  </si>
  <si>
    <t>95864</t>
  </si>
  <si>
    <t>95867</t>
  </si>
  <si>
    <t>95899</t>
  </si>
  <si>
    <t>95924</t>
  </si>
  <si>
    <t>95937</t>
  </si>
  <si>
    <t>95945</t>
  </si>
  <si>
    <t>95959</t>
  </si>
  <si>
    <t>95975</t>
  </si>
  <si>
    <t>95977</t>
  </si>
  <si>
    <t>90665</t>
  </si>
  <si>
    <t>91719</t>
  </si>
  <si>
    <t>91760</t>
  </si>
  <si>
    <t>91798</t>
  </si>
  <si>
    <t>92319</t>
  </si>
  <si>
    <t>92326</t>
  </si>
  <si>
    <t>92416</t>
  </si>
  <si>
    <t>92424</t>
  </si>
  <si>
    <t>90612</t>
  </si>
  <si>
    <t>91718</t>
  </si>
  <si>
    <t>91720</t>
  </si>
  <si>
    <t>92400</t>
  </si>
  <si>
    <t>92412</t>
  </si>
  <si>
    <t>92414</t>
  </si>
  <si>
    <t>92420</t>
  </si>
  <si>
    <t>90102</t>
  </si>
  <si>
    <t>90174</t>
  </si>
  <si>
    <t>90400</t>
  </si>
  <si>
    <t>90659</t>
  </si>
  <si>
    <t>90845</t>
  </si>
  <si>
    <t>90888</t>
  </si>
  <si>
    <t>91002</t>
  </si>
  <si>
    <t>91100</t>
  </si>
  <si>
    <t>91122</t>
  </si>
  <si>
    <t>91127</t>
  </si>
  <si>
    <t>91131</t>
  </si>
  <si>
    <t>91175</t>
  </si>
  <si>
    <t>91186</t>
  </si>
  <si>
    <t>91187</t>
  </si>
  <si>
    <t>91191</t>
  </si>
  <si>
    <t>91200</t>
  </si>
  <si>
    <t>91363</t>
  </si>
  <si>
    <t>91399</t>
  </si>
  <si>
    <t>91462</t>
  </si>
  <si>
    <t>91494</t>
  </si>
  <si>
    <t>91520</t>
  </si>
  <si>
    <t>91600</t>
  </si>
  <si>
    <t>91795</t>
  </si>
  <si>
    <t>91992</t>
  </si>
  <si>
    <t>91993</t>
  </si>
  <si>
    <t>91994</t>
  </si>
  <si>
    <t>91995</t>
  </si>
  <si>
    <t>92164</t>
  </si>
  <si>
    <t>92181</t>
  </si>
  <si>
    <t>92183</t>
  </si>
  <si>
    <t>92184</t>
  </si>
  <si>
    <t>92194</t>
  </si>
  <si>
    <t>92272</t>
  </si>
  <si>
    <t>92292</t>
  </si>
  <si>
    <t>92613</t>
  </si>
  <si>
    <t>92621</t>
  </si>
  <si>
    <t>92622</t>
  </si>
  <si>
    <t>92631</t>
  </si>
  <si>
    <t>92633</t>
  </si>
  <si>
    <t>92635</t>
  </si>
  <si>
    <t>92640</t>
  </si>
  <si>
    <t>92642</t>
  </si>
  <si>
    <t>92643</t>
  </si>
  <si>
    <t>92645</t>
  </si>
  <si>
    <t>92664</t>
  </si>
  <si>
    <t>92665</t>
  </si>
  <si>
    <t>92666</t>
  </si>
  <si>
    <t>92667</t>
  </si>
  <si>
    <t>92669</t>
  </si>
  <si>
    <t>92670</t>
  </si>
  <si>
    <t>92687</t>
  </si>
  <si>
    <t>92709</t>
  </si>
  <si>
    <t>92710</t>
  </si>
  <si>
    <t>92715</t>
  </si>
  <si>
    <t>92716</t>
  </si>
  <si>
    <t>92717</t>
  </si>
  <si>
    <t>92718</t>
  </si>
  <si>
    <t>93217</t>
  </si>
  <si>
    <t>93582</t>
  </si>
  <si>
    <t>93759</t>
  </si>
  <si>
    <t>93780</t>
  </si>
  <si>
    <t>94013</t>
  </si>
  <si>
    <t>94091</t>
  </si>
  <si>
    <t>94136</t>
  </si>
  <si>
    <t>94154</t>
  </si>
  <si>
    <t>94155</t>
  </si>
  <si>
    <t>94156</t>
  </si>
  <si>
    <t>94162</t>
  </si>
  <si>
    <t>94171</t>
  </si>
  <si>
    <t>94199</t>
  </si>
  <si>
    <t>94616</t>
  </si>
  <si>
    <t>94625</t>
  </si>
  <si>
    <t>94643</t>
  </si>
  <si>
    <t>94911</t>
  </si>
  <si>
    <t>95100</t>
  </si>
  <si>
    <t>95102</t>
  </si>
  <si>
    <t>95114</t>
  </si>
  <si>
    <t>95142</t>
  </si>
  <si>
    <t>90097</t>
  </si>
  <si>
    <t>90313</t>
  </si>
  <si>
    <t>90397</t>
  </si>
  <si>
    <t>91051</t>
  </si>
  <si>
    <t>91312</t>
  </si>
  <si>
    <t>91388</t>
  </si>
  <si>
    <t>91400</t>
  </si>
  <si>
    <t>91497</t>
  </si>
  <si>
    <t>91797</t>
  </si>
  <si>
    <t>91800</t>
  </si>
  <si>
    <t>91990</t>
  </si>
  <si>
    <t>92227</t>
  </si>
  <si>
    <t>92233</t>
  </si>
  <si>
    <t>92243</t>
  </si>
  <si>
    <t>92681</t>
  </si>
  <si>
    <t>92713</t>
  </si>
  <si>
    <t>93093</t>
  </si>
  <si>
    <t>93097</t>
  </si>
  <si>
    <t>93267</t>
  </si>
  <si>
    <t>93270</t>
  </si>
  <si>
    <t>93546</t>
  </si>
  <si>
    <t>94099</t>
  </si>
  <si>
    <t>95305</t>
  </si>
  <si>
    <t>95482</t>
  </si>
  <si>
    <t>95643</t>
  </si>
  <si>
    <t>90101</t>
  </si>
  <si>
    <t>90500</t>
  </si>
  <si>
    <t>91050</t>
  </si>
  <si>
    <t>91128</t>
  </si>
  <si>
    <t>91370</t>
  </si>
  <si>
    <t>91463</t>
  </si>
  <si>
    <t>91991</t>
  </si>
  <si>
    <t>92225</t>
  </si>
  <si>
    <t>92231</t>
  </si>
  <si>
    <t>92250</t>
  </si>
  <si>
    <t>92634</t>
  </si>
  <si>
    <t>92686</t>
  </si>
  <si>
    <t>92714</t>
  </si>
  <si>
    <t>92800</t>
  </si>
  <si>
    <t>93210</t>
  </si>
  <si>
    <t>93782</t>
  </si>
  <si>
    <t>93906</t>
  </si>
  <si>
    <t>93933</t>
  </si>
  <si>
    <t>94100</t>
  </si>
  <si>
    <t>94135</t>
  </si>
  <si>
    <t>94138</t>
  </si>
  <si>
    <t>94175</t>
  </si>
  <si>
    <t>94300</t>
  </si>
  <si>
    <t>94400</t>
  </si>
  <si>
    <t>94558</t>
  </si>
  <si>
    <t>94875</t>
  </si>
  <si>
    <t>95137</t>
  </si>
  <si>
    <t>95887</t>
  </si>
  <si>
    <t>91799</t>
  </si>
  <si>
    <t>92090</t>
  </si>
  <si>
    <t>92222</t>
  </si>
  <si>
    <t>92242</t>
  </si>
  <si>
    <t>92244</t>
  </si>
  <si>
    <t>92266</t>
  </si>
  <si>
    <t>92273</t>
  </si>
  <si>
    <t>92275</t>
  </si>
  <si>
    <t>92280</t>
  </si>
  <si>
    <t>92332</t>
  </si>
  <si>
    <t>93201</t>
  </si>
  <si>
    <t>93208</t>
  </si>
  <si>
    <t>93244</t>
  </si>
  <si>
    <t>93272</t>
  </si>
  <si>
    <t>93382</t>
  </si>
  <si>
    <t>93426</t>
  </si>
  <si>
    <t>93512</t>
  </si>
  <si>
    <t>93513</t>
  </si>
  <si>
    <t>93514</t>
  </si>
  <si>
    <t>93526</t>
  </si>
  <si>
    <t>93529</t>
  </si>
  <si>
    <t>93541</t>
  </si>
  <si>
    <t>93542</t>
  </si>
  <si>
    <t>93549</t>
  </si>
  <si>
    <t>93623</t>
  </si>
  <si>
    <t>93633</t>
  </si>
  <si>
    <t>93653</t>
  </si>
  <si>
    <t>93666</t>
  </si>
  <si>
    <t>93669</t>
  </si>
  <si>
    <t>93670</t>
  </si>
  <si>
    <t>93762</t>
  </si>
  <si>
    <t>93901</t>
  </si>
  <si>
    <t>93902</t>
  </si>
  <si>
    <t>93908</t>
  </si>
  <si>
    <t>93921</t>
  </si>
  <si>
    <t>93923</t>
  </si>
  <si>
    <t>93924</t>
  </si>
  <si>
    <t>93926</t>
  </si>
  <si>
    <t>93930</t>
  </si>
  <si>
    <t>93932</t>
  </si>
  <si>
    <t>93940</t>
  </si>
  <si>
    <t>93953</t>
  </si>
  <si>
    <t>93954</t>
  </si>
  <si>
    <t>94003</t>
  </si>
  <si>
    <t>94029</t>
  </si>
  <si>
    <t>94031</t>
  </si>
  <si>
    <t>94045</t>
  </si>
  <si>
    <t>94059</t>
  </si>
  <si>
    <t>94101</t>
  </si>
  <si>
    <t>94150</t>
  </si>
  <si>
    <t>94157</t>
  </si>
  <si>
    <t>94165</t>
  </si>
  <si>
    <t>94168</t>
  </si>
  <si>
    <t>94243</t>
  </si>
  <si>
    <t>94253</t>
  </si>
  <si>
    <t>94307</t>
  </si>
  <si>
    <t>94308</t>
  </si>
  <si>
    <t>94405</t>
  </si>
  <si>
    <t>94406</t>
  </si>
  <si>
    <t>94409</t>
  </si>
  <si>
    <t>94503</t>
  </si>
  <si>
    <t>94515</t>
  </si>
  <si>
    <t>94559</t>
  </si>
  <si>
    <t>94573</t>
  </si>
  <si>
    <t>94576</t>
  </si>
  <si>
    <t>94581</t>
  </si>
  <si>
    <t>94599</t>
  </si>
  <si>
    <t>94627</t>
  </si>
  <si>
    <t>95012</t>
  </si>
  <si>
    <t>95023</t>
  </si>
  <si>
    <t>95075</t>
  </si>
  <si>
    <t>95222</t>
  </si>
  <si>
    <t>95224</t>
  </si>
  <si>
    <t>95225</t>
  </si>
  <si>
    <t>95232</t>
  </si>
  <si>
    <t>95245</t>
  </si>
  <si>
    <t>95246</t>
  </si>
  <si>
    <t>95248</t>
  </si>
  <si>
    <t>95251</t>
  </si>
  <si>
    <t>95254</t>
  </si>
  <si>
    <t>95257</t>
  </si>
  <si>
    <t>95290</t>
  </si>
  <si>
    <t>95309</t>
  </si>
  <si>
    <t>95310</t>
  </si>
  <si>
    <t>95318</t>
  </si>
  <si>
    <t>95321</t>
  </si>
  <si>
    <t>95327</t>
  </si>
  <si>
    <t>95342</t>
  </si>
  <si>
    <t>95345</t>
  </si>
  <si>
    <t>95347</t>
  </si>
  <si>
    <t>95364</t>
  </si>
  <si>
    <t>95379</t>
  </si>
  <si>
    <t>95383</t>
  </si>
  <si>
    <t>95390</t>
  </si>
  <si>
    <t>95410</t>
  </si>
  <si>
    <t>95415</t>
  </si>
  <si>
    <t>95418</t>
  </si>
  <si>
    <t>95422</t>
  </si>
  <si>
    <t>95424</t>
  </si>
  <si>
    <t>95427</t>
  </si>
  <si>
    <t>95432</t>
  </si>
  <si>
    <t>95435</t>
  </si>
  <si>
    <t>95443</t>
  </si>
  <si>
    <t>95445</t>
  </si>
  <si>
    <t>95451</t>
  </si>
  <si>
    <t>95454</t>
  </si>
  <si>
    <t>95457</t>
  </si>
  <si>
    <t>95458</t>
  </si>
  <si>
    <t>95461</t>
  </si>
  <si>
    <t>95463</t>
  </si>
  <si>
    <t>95464</t>
  </si>
  <si>
    <t>95466</t>
  </si>
  <si>
    <t>95469</t>
  </si>
  <si>
    <t>95470</t>
  </si>
  <si>
    <t>95485</t>
  </si>
  <si>
    <t>95488</t>
  </si>
  <si>
    <t>95494</t>
  </si>
  <si>
    <t>95501</t>
  </si>
  <si>
    <t>95502</t>
  </si>
  <si>
    <t>95511</t>
  </si>
  <si>
    <t>95518</t>
  </si>
  <si>
    <t>95519</t>
  </si>
  <si>
    <t>95521</t>
  </si>
  <si>
    <t>95524</t>
  </si>
  <si>
    <t>95527</t>
  </si>
  <si>
    <t>95531</t>
  </si>
  <si>
    <t>95534</t>
  </si>
  <si>
    <t>95536</t>
  </si>
  <si>
    <t>95537</t>
  </si>
  <si>
    <t>95540</t>
  </si>
  <si>
    <t>95543</t>
  </si>
  <si>
    <t>95546</t>
  </si>
  <si>
    <t>95548</t>
  </si>
  <si>
    <t>95549</t>
  </si>
  <si>
    <t>95551</t>
  </si>
  <si>
    <t>95553</t>
  </si>
  <si>
    <t>95554</t>
  </si>
  <si>
    <t>95556</t>
  </si>
  <si>
    <t>95559</t>
  </si>
  <si>
    <t>95563</t>
  </si>
  <si>
    <t>95564</t>
  </si>
  <si>
    <t>95569</t>
  </si>
  <si>
    <t>95573</t>
  </si>
  <si>
    <t>95585</t>
  </si>
  <si>
    <t>95587</t>
  </si>
  <si>
    <t>95601</t>
  </si>
  <si>
    <t>95629</t>
  </si>
  <si>
    <t>95640</t>
  </si>
  <si>
    <t>95646</t>
  </si>
  <si>
    <t>95656</t>
  </si>
  <si>
    <t>95659</t>
  </si>
  <si>
    <t>95669</t>
  </si>
  <si>
    <t>95674</t>
  </si>
  <si>
    <t>95676</t>
  </si>
  <si>
    <t>95685</t>
  </si>
  <si>
    <t>95712</t>
  </si>
  <si>
    <t>95735</t>
  </si>
  <si>
    <t>95857</t>
  </si>
  <si>
    <t>95901</t>
  </si>
  <si>
    <t>95903</t>
  </si>
  <si>
    <t>95913</t>
  </si>
  <si>
    <t>95914</t>
  </si>
  <si>
    <t>95915</t>
  </si>
  <si>
    <t>95916</t>
  </si>
  <si>
    <t>95918</t>
  </si>
  <si>
    <t>95920</t>
  </si>
  <si>
    <t>95923</t>
  </si>
  <si>
    <t>95926</t>
  </si>
  <si>
    <t>95929</t>
  </si>
  <si>
    <t>95931</t>
  </si>
  <si>
    <t>95934</t>
  </si>
  <si>
    <t>95936</t>
  </si>
  <si>
    <t>95939</t>
  </si>
  <si>
    <t>95944</t>
  </si>
  <si>
    <t>95947</t>
  </si>
  <si>
    <t>95950</t>
  </si>
  <si>
    <t>95951</t>
  </si>
  <si>
    <t>95953</t>
  </si>
  <si>
    <t>95956</t>
  </si>
  <si>
    <t>95958</t>
  </si>
  <si>
    <t>95962</t>
  </si>
  <si>
    <t>95965</t>
  </si>
  <si>
    <t>95967</t>
  </si>
  <si>
    <t>95970</t>
  </si>
  <si>
    <t>95972</t>
  </si>
  <si>
    <t>95973</t>
  </si>
  <si>
    <t>95978</t>
  </si>
  <si>
    <t>95980</t>
  </si>
  <si>
    <t>95983</t>
  </si>
  <si>
    <t>95986</t>
  </si>
  <si>
    <t>95988</t>
  </si>
  <si>
    <t>95991</t>
  </si>
  <si>
    <t>95992</t>
  </si>
  <si>
    <t>96002</t>
  </si>
  <si>
    <t>96007</t>
  </si>
  <si>
    <t>96010</t>
  </si>
  <si>
    <t>96013</t>
  </si>
  <si>
    <t>96015</t>
  </si>
  <si>
    <t>96016</t>
  </si>
  <si>
    <t>96020</t>
  </si>
  <si>
    <t>96022</t>
  </si>
  <si>
    <t>96025</t>
  </si>
  <si>
    <t>96027</t>
  </si>
  <si>
    <t>96028</t>
  </si>
  <si>
    <t>96033</t>
  </si>
  <si>
    <t>96035</t>
  </si>
  <si>
    <t>96037</t>
  </si>
  <si>
    <t>96038</t>
  </si>
  <si>
    <t>96044</t>
  </si>
  <si>
    <t>96047</t>
  </si>
  <si>
    <t>96049</t>
  </si>
  <si>
    <t>96050</t>
  </si>
  <si>
    <t>96051</t>
  </si>
  <si>
    <t>96053</t>
  </si>
  <si>
    <t>96056</t>
  </si>
  <si>
    <t>96058</t>
  </si>
  <si>
    <t>96059</t>
  </si>
  <si>
    <t>96062</t>
  </si>
  <si>
    <t>96064</t>
  </si>
  <si>
    <t>96065</t>
  </si>
  <si>
    <t>96067</t>
  </si>
  <si>
    <t>96070</t>
  </si>
  <si>
    <t>96071</t>
  </si>
  <si>
    <t>96073</t>
  </si>
  <si>
    <t>96078</t>
  </si>
  <si>
    <t>96079</t>
  </si>
  <si>
    <t>96084</t>
  </si>
  <si>
    <t>96086</t>
  </si>
  <si>
    <t>96087</t>
  </si>
  <si>
    <t>96089</t>
  </si>
  <si>
    <t>96092</t>
  </si>
  <si>
    <t>96094</t>
  </si>
  <si>
    <t>96095</t>
  </si>
  <si>
    <t>96097</t>
  </si>
  <si>
    <t>96104</t>
  </si>
  <si>
    <t>96105</t>
  </si>
  <si>
    <t>96107</t>
  </si>
  <si>
    <t>96110</t>
  </si>
  <si>
    <t>96112</t>
  </si>
  <si>
    <t>96115</t>
  </si>
  <si>
    <t>96117</t>
  </si>
  <si>
    <t>96118</t>
  </si>
  <si>
    <t>96120</t>
  </si>
  <si>
    <t>96123</t>
  </si>
  <si>
    <t>96125</t>
  </si>
  <si>
    <t>96126</t>
  </si>
  <si>
    <t>96128</t>
  </si>
  <si>
    <t>96130</t>
  </si>
  <si>
    <t>96133</t>
  </si>
  <si>
    <t>96135</t>
  </si>
  <si>
    <t>96136</t>
  </si>
  <si>
    <t>96140</t>
  </si>
  <si>
    <t>96142</t>
  </si>
  <si>
    <t>96143</t>
  </si>
  <si>
    <t>96145</t>
  </si>
  <si>
    <t>96148</t>
  </si>
  <si>
    <t>96151</t>
  </si>
  <si>
    <t>96154</t>
  </si>
  <si>
    <t>96156</t>
  </si>
  <si>
    <t>96162</t>
  </si>
  <si>
    <t>90103</t>
  </si>
  <si>
    <t>90185</t>
  </si>
  <si>
    <t>90398</t>
  </si>
  <si>
    <t>91841</t>
  </si>
  <si>
    <t>91947</t>
  </si>
  <si>
    <t>92133</t>
  </si>
  <si>
    <t>92162</t>
  </si>
  <si>
    <t>92226</t>
  </si>
  <si>
    <t>92232</t>
  </si>
  <si>
    <t>92249</t>
  </si>
  <si>
    <t>92251</t>
  </si>
  <si>
    <t>92257</t>
  </si>
  <si>
    <t>92259</t>
  </si>
  <si>
    <t>92267</t>
  </si>
  <si>
    <t>92281</t>
  </si>
  <si>
    <t>92283</t>
  </si>
  <si>
    <t>92323</t>
  </si>
  <si>
    <t>92328</t>
  </si>
  <si>
    <t>92363</t>
  </si>
  <si>
    <t>92364</t>
  </si>
  <si>
    <t>92384</t>
  </si>
  <si>
    <t>92389</t>
  </si>
  <si>
    <t>92680</t>
  </si>
  <si>
    <t>92725</t>
  </si>
  <si>
    <t>93207</t>
  </si>
  <si>
    <t>93231</t>
  </si>
  <si>
    <t>93261</t>
  </si>
  <si>
    <t>93262</t>
  </si>
  <si>
    <t>93381</t>
  </si>
  <si>
    <t>93450</t>
  </si>
  <si>
    <t>93515</t>
  </si>
  <si>
    <t>93530</t>
  </si>
  <si>
    <t>93545</t>
  </si>
  <si>
    <t>93601</t>
  </si>
  <si>
    <t>93645</t>
  </si>
  <si>
    <t>93673</t>
  </si>
  <si>
    <t>93784</t>
  </si>
  <si>
    <t>93905</t>
  </si>
  <si>
    <t>93907</t>
  </si>
  <si>
    <t>93912</t>
  </si>
  <si>
    <t>93915</t>
  </si>
  <si>
    <t>93922</t>
  </si>
  <si>
    <t>93925</t>
  </si>
  <si>
    <t>93927</t>
  </si>
  <si>
    <t>93942</t>
  </si>
  <si>
    <t>93944</t>
  </si>
  <si>
    <t>93950</t>
  </si>
  <si>
    <t>93955</t>
  </si>
  <si>
    <t>93960</t>
  </si>
  <si>
    <t>93962</t>
  </si>
  <si>
    <t>94012</t>
  </si>
  <si>
    <t>94067</t>
  </si>
  <si>
    <t>94071</t>
  </si>
  <si>
    <t>94090</t>
  </si>
  <si>
    <t>94096</t>
  </si>
  <si>
    <t>94098</t>
  </si>
  <si>
    <t>94106</t>
  </si>
  <si>
    <t>94152</t>
  </si>
  <si>
    <t>94153</t>
  </si>
  <si>
    <t>94167</t>
  </si>
  <si>
    <t>94169</t>
  </si>
  <si>
    <t>94170</t>
  </si>
  <si>
    <t>94310</t>
  </si>
  <si>
    <t>94407</t>
  </si>
  <si>
    <t>94408</t>
  </si>
  <si>
    <t>94562</t>
  </si>
  <si>
    <t>94567</t>
  </si>
  <si>
    <t>94574</t>
  </si>
  <si>
    <t>94626</t>
  </si>
  <si>
    <t>95004</t>
  </si>
  <si>
    <t>95024</t>
  </si>
  <si>
    <t>95039</t>
  </si>
  <si>
    <t>95043</t>
  </si>
  <si>
    <t>95045</t>
  </si>
  <si>
    <t>95171</t>
  </si>
  <si>
    <t>95221</t>
  </si>
  <si>
    <t>95223</t>
  </si>
  <si>
    <t>95226</t>
  </si>
  <si>
    <t>95229</t>
  </si>
  <si>
    <t>95233</t>
  </si>
  <si>
    <t>95249</t>
  </si>
  <si>
    <t>95250</t>
  </si>
  <si>
    <t>95252</t>
  </si>
  <si>
    <t>95255</t>
  </si>
  <si>
    <t>95298</t>
  </si>
  <si>
    <t>95306</t>
  </si>
  <si>
    <t>95311</t>
  </si>
  <si>
    <t>95314</t>
  </si>
  <si>
    <t>95325</t>
  </si>
  <si>
    <t>95335</t>
  </si>
  <si>
    <t>95338</t>
  </si>
  <si>
    <t>95346</t>
  </si>
  <si>
    <t>95370</t>
  </si>
  <si>
    <t>95372</t>
  </si>
  <si>
    <t>95375</t>
  </si>
  <si>
    <t>95389</t>
  </si>
  <si>
    <t>95408</t>
  </si>
  <si>
    <t>95417</t>
  </si>
  <si>
    <t>95420</t>
  </si>
  <si>
    <t>95423</t>
  </si>
  <si>
    <t>95426</t>
  </si>
  <si>
    <t>95428</t>
  </si>
  <si>
    <t>95429</t>
  </si>
  <si>
    <t>95437</t>
  </si>
  <si>
    <t>95453</t>
  </si>
  <si>
    <t>95456</t>
  </si>
  <si>
    <t>95459</t>
  </si>
  <si>
    <t>95460</t>
  </si>
  <si>
    <t>95467</t>
  </si>
  <si>
    <t>95468</t>
  </si>
  <si>
    <t>95481</t>
  </si>
  <si>
    <t>95493</t>
  </si>
  <si>
    <t>95526</t>
  </si>
  <si>
    <t>95528</t>
  </si>
  <si>
    <t>95532</t>
  </si>
  <si>
    <t>95538</t>
  </si>
  <si>
    <t>95545</t>
  </si>
  <si>
    <t>95547</t>
  </si>
  <si>
    <t>95552</t>
  </si>
  <si>
    <t>95555</t>
  </si>
  <si>
    <t>95560</t>
  </si>
  <si>
    <t>95562</t>
  </si>
  <si>
    <t>95565</t>
  </si>
  <si>
    <t>95568</t>
  </si>
  <si>
    <t>95570</t>
  </si>
  <si>
    <t>95571</t>
  </si>
  <si>
    <t>95589</t>
  </si>
  <si>
    <t>95631</t>
  </si>
  <si>
    <t>95642</t>
  </si>
  <si>
    <t>95644</t>
  </si>
  <si>
    <t>95654</t>
  </si>
  <si>
    <t>95665</t>
  </si>
  <si>
    <t>95666</t>
  </si>
  <si>
    <t>95675</t>
  </si>
  <si>
    <t>95699</t>
  </si>
  <si>
    <t>95720</t>
  </si>
  <si>
    <t>95721</t>
  </si>
  <si>
    <t>95743</t>
  </si>
  <si>
    <t>95873</t>
  </si>
  <si>
    <t>95910</t>
  </si>
  <si>
    <t>95912</t>
  </si>
  <si>
    <t>95919</t>
  </si>
  <si>
    <t>95922</t>
  </si>
  <si>
    <t>95925</t>
  </si>
  <si>
    <t>95927</t>
  </si>
  <si>
    <t>95928</t>
  </si>
  <si>
    <t>95930</t>
  </si>
  <si>
    <t>95932</t>
  </si>
  <si>
    <t>95935</t>
  </si>
  <si>
    <t>95938</t>
  </si>
  <si>
    <t>95940</t>
  </si>
  <si>
    <t>95941</t>
  </si>
  <si>
    <t>95943</t>
  </si>
  <si>
    <t>95948</t>
  </si>
  <si>
    <t>95954</t>
  </si>
  <si>
    <t>95955</t>
  </si>
  <si>
    <t>95957</t>
  </si>
  <si>
    <t>95960</t>
  </si>
  <si>
    <t>95961</t>
  </si>
  <si>
    <t>95963</t>
  </si>
  <si>
    <t>95966</t>
  </si>
  <si>
    <t>95968</t>
  </si>
  <si>
    <t>95969</t>
  </si>
  <si>
    <t>95971</t>
  </si>
  <si>
    <t>95974</t>
  </si>
  <si>
    <t>95976</t>
  </si>
  <si>
    <t>95979</t>
  </si>
  <si>
    <t>95981</t>
  </si>
  <si>
    <t>95982</t>
  </si>
  <si>
    <t>95987</t>
  </si>
  <si>
    <t>95993</t>
  </si>
  <si>
    <t>96001</t>
  </si>
  <si>
    <t>96003</t>
  </si>
  <si>
    <t>96006</t>
  </si>
  <si>
    <t>96008</t>
  </si>
  <si>
    <t>96011</t>
  </si>
  <si>
    <t>96014</t>
  </si>
  <si>
    <t>96017</t>
  </si>
  <si>
    <t>96021</t>
  </si>
  <si>
    <t>96023</t>
  </si>
  <si>
    <t>96024</t>
  </si>
  <si>
    <t>96029</t>
  </si>
  <si>
    <t>96031</t>
  </si>
  <si>
    <t>96032</t>
  </si>
  <si>
    <t>96034</t>
  </si>
  <si>
    <t>96039</t>
  </si>
  <si>
    <t>96040</t>
  </si>
  <si>
    <t>96041</t>
  </si>
  <si>
    <t>96046</t>
  </si>
  <si>
    <t>96048</t>
  </si>
  <si>
    <t>96052</t>
  </si>
  <si>
    <t>96054</t>
  </si>
  <si>
    <t>96055</t>
  </si>
  <si>
    <t>96057</t>
  </si>
  <si>
    <t>96061</t>
  </si>
  <si>
    <t>96063</t>
  </si>
  <si>
    <t>96068</t>
  </si>
  <si>
    <t>96069</t>
  </si>
  <si>
    <t>96074</t>
  </si>
  <si>
    <t>96075</t>
  </si>
  <si>
    <t>96076</t>
  </si>
  <si>
    <t>96080</t>
  </si>
  <si>
    <t>96085</t>
  </si>
  <si>
    <t>96088</t>
  </si>
  <si>
    <t>96090</t>
  </si>
  <si>
    <t>96091</t>
  </si>
  <si>
    <t>96093</t>
  </si>
  <si>
    <t>96096</t>
  </si>
  <si>
    <t>96099</t>
  </si>
  <si>
    <t>96101</t>
  </si>
  <si>
    <t>96103</t>
  </si>
  <si>
    <t>96106</t>
  </si>
  <si>
    <t>96109</t>
  </si>
  <si>
    <t>96111</t>
  </si>
  <si>
    <t>96113</t>
  </si>
  <si>
    <t>96114</t>
  </si>
  <si>
    <t>96116</t>
  </si>
  <si>
    <t>96119</t>
  </si>
  <si>
    <t>96121</t>
  </si>
  <si>
    <t>96122</t>
  </si>
  <si>
    <t>96124</t>
  </si>
  <si>
    <t>96129</t>
  </si>
  <si>
    <t>96132</t>
  </si>
  <si>
    <t>96137</t>
  </si>
  <si>
    <t>96141</t>
  </si>
  <si>
    <t>96146</t>
  </si>
  <si>
    <t>96150</t>
  </si>
  <si>
    <t>96152</t>
  </si>
  <si>
    <t>96155</t>
  </si>
  <si>
    <t>96157</t>
  </si>
  <si>
    <t>96158</t>
  </si>
  <si>
    <t>96160</t>
  </si>
  <si>
    <t>96161</t>
  </si>
  <si>
    <t>93218</t>
  </si>
  <si>
    <t>93260</t>
  </si>
  <si>
    <t>93517</t>
  </si>
  <si>
    <t>93522</t>
  </si>
  <si>
    <t>93603</t>
  </si>
  <si>
    <t>93920</t>
  </si>
  <si>
    <t>93928</t>
  </si>
  <si>
    <t>93943</t>
  </si>
  <si>
    <t>94166</t>
  </si>
  <si>
    <t>94508</t>
  </si>
  <si>
    <t>95228</t>
  </si>
  <si>
    <t>95247</t>
  </si>
  <si>
    <t>95373</t>
  </si>
  <si>
    <t>95449</t>
  </si>
  <si>
    <t>95490</t>
  </si>
  <si>
    <t>95503</t>
  </si>
  <si>
    <t>95514</t>
  </si>
  <si>
    <t>95525</t>
  </si>
  <si>
    <t>95542</t>
  </si>
  <si>
    <t>95550</t>
  </si>
  <si>
    <t>95558</t>
  </si>
  <si>
    <t>95567</t>
  </si>
  <si>
    <t>95595</t>
  </si>
  <si>
    <t>95668</t>
  </si>
  <si>
    <t>95689</t>
  </si>
  <si>
    <t>95692</t>
  </si>
  <si>
    <t>95917</t>
  </si>
  <si>
    <t>95942</t>
  </si>
  <si>
    <t>95984</t>
  </si>
  <si>
    <t>96009</t>
  </si>
  <si>
    <t>96019</t>
  </si>
  <si>
    <t>96108</t>
  </si>
  <si>
    <t>96127</t>
  </si>
  <si>
    <t>96134</t>
  </si>
  <si>
    <t>90000</t>
  </si>
  <si>
    <t>90300</t>
  </si>
  <si>
    <t>90800</t>
  </si>
  <si>
    <t>91375</t>
  </si>
  <si>
    <t>91461</t>
  </si>
  <si>
    <t>91500</t>
  </si>
  <si>
    <t>92180</t>
  </si>
  <si>
    <t>92185</t>
  </si>
  <si>
    <t>92188</t>
  </si>
  <si>
    <t>92632</t>
  </si>
  <si>
    <t>92641</t>
  </si>
  <si>
    <t>92644</t>
  </si>
  <si>
    <t>92668</t>
  </si>
  <si>
    <t>92720</t>
  </si>
  <si>
    <t>92730</t>
  </si>
  <si>
    <t>93300</t>
  </si>
  <si>
    <t>93399</t>
  </si>
  <si>
    <t>93629</t>
  </si>
  <si>
    <t>93700</t>
  </si>
  <si>
    <t>92100</t>
  </si>
  <si>
    <t>92189</t>
  </si>
  <si>
    <t>92601</t>
  </si>
  <si>
    <t>93570</t>
  </si>
  <si>
    <t>95016</t>
  </si>
  <si>
    <t>95622</t>
  </si>
  <si>
    <t>95800</t>
  </si>
  <si>
    <t>96201</t>
  </si>
  <si>
    <t>96204</t>
  </si>
  <si>
    <t>96206</t>
  </si>
  <si>
    <t>96207</t>
  </si>
  <si>
    <t>96209</t>
  </si>
  <si>
    <t>96218</t>
  </si>
  <si>
    <t>96258</t>
  </si>
  <si>
    <t>96260</t>
  </si>
  <si>
    <t>96276</t>
  </si>
  <si>
    <t>96284</t>
  </si>
  <si>
    <t>96309</t>
  </si>
  <si>
    <t>96310</t>
  </si>
  <si>
    <t>96319</t>
  </si>
  <si>
    <t>96326</t>
  </si>
  <si>
    <t>96331</t>
  </si>
  <si>
    <t>96336</t>
  </si>
  <si>
    <t>96337</t>
  </si>
  <si>
    <t>96339</t>
  </si>
  <si>
    <t>96346</t>
  </si>
  <si>
    <t>96347</t>
  </si>
  <si>
    <t>96349</t>
  </si>
  <si>
    <t>96362</t>
  </si>
  <si>
    <t>96367</t>
  </si>
  <si>
    <t>96370</t>
  </si>
  <si>
    <t>96373</t>
  </si>
  <si>
    <t>96376</t>
  </si>
  <si>
    <t>96378</t>
  </si>
  <si>
    <t>96379</t>
  </si>
  <si>
    <t>96380</t>
  </si>
  <si>
    <t>96382</t>
  </si>
  <si>
    <t>96385</t>
  </si>
  <si>
    <t>96388</t>
  </si>
  <si>
    <t>96501</t>
  </si>
  <si>
    <t>96502</t>
  </si>
  <si>
    <t>96503</t>
  </si>
  <si>
    <t>96510</t>
  </si>
  <si>
    <t>96515</t>
  </si>
  <si>
    <t>96517</t>
  </si>
  <si>
    <t>96520</t>
  </si>
  <si>
    <t>96530</t>
  </si>
  <si>
    <t>96532</t>
  </si>
  <si>
    <t>96535</t>
  </si>
  <si>
    <t>96538</t>
  </si>
  <si>
    <t>96542</t>
  </si>
  <si>
    <t>96543</t>
  </si>
  <si>
    <t>96551</t>
  </si>
  <si>
    <t>96553</t>
  </si>
  <si>
    <t>96554</t>
  </si>
  <si>
    <t>96595</t>
  </si>
  <si>
    <t>96601</t>
  </si>
  <si>
    <t>96602</t>
  </si>
  <si>
    <t>96604</t>
  </si>
  <si>
    <t>96607</t>
  </si>
  <si>
    <t>96609</t>
  </si>
  <si>
    <t>96611</t>
  </si>
  <si>
    <t>96613</t>
  </si>
  <si>
    <t>96616</t>
  </si>
  <si>
    <t>96619</t>
  </si>
  <si>
    <t>96622</t>
  </si>
  <si>
    <t>96624</t>
  </si>
  <si>
    <t>96643</t>
  </si>
  <si>
    <t>96657</t>
  </si>
  <si>
    <t>96661</t>
  </si>
  <si>
    <t>96662</t>
  </si>
  <si>
    <t>96663</t>
  </si>
  <si>
    <t>96664</t>
  </si>
  <si>
    <t>96666</t>
  </si>
  <si>
    <t>96669</t>
  </si>
  <si>
    <t>96671</t>
  </si>
  <si>
    <t>96674</t>
  </si>
  <si>
    <t>96677</t>
  </si>
  <si>
    <t>96679</t>
  </si>
  <si>
    <t>96681</t>
  </si>
  <si>
    <t>96682</t>
  </si>
  <si>
    <t>96691</t>
  </si>
  <si>
    <t>96692</t>
  </si>
  <si>
    <t>96694</t>
  </si>
  <si>
    <t>93911</t>
  </si>
  <si>
    <t>93941</t>
  </si>
  <si>
    <t>94650</t>
  </si>
  <si>
    <t>95384</t>
  </si>
  <si>
    <t>96153</t>
  </si>
  <si>
    <t>96203</t>
  </si>
  <si>
    <t>96264</t>
  </si>
  <si>
    <t>96266</t>
  </si>
  <si>
    <t>96269</t>
  </si>
  <si>
    <t>96271</t>
  </si>
  <si>
    <t>96278</t>
  </si>
  <si>
    <t>96321</t>
  </si>
  <si>
    <t>96328</t>
  </si>
  <si>
    <t>96330</t>
  </si>
  <si>
    <t>96338</t>
  </si>
  <si>
    <t>96372</t>
  </si>
  <si>
    <t>96375</t>
  </si>
  <si>
    <t>96386</t>
  </si>
  <si>
    <t>96389</t>
  </si>
  <si>
    <t>96401</t>
  </si>
  <si>
    <t>96427</t>
  </si>
  <si>
    <t>96521</t>
  </si>
  <si>
    <t>96531</t>
  </si>
  <si>
    <t>96546</t>
  </si>
  <si>
    <t>96550</t>
  </si>
  <si>
    <t>96555</t>
  </si>
  <si>
    <t>96577</t>
  </si>
  <si>
    <t>96599</t>
  </si>
  <si>
    <t>96603</t>
  </si>
  <si>
    <t>96606</t>
  </si>
  <si>
    <t>96610</t>
  </si>
  <si>
    <t>96615</t>
  </si>
  <si>
    <t>96620</t>
  </si>
  <si>
    <t>96628</t>
  </si>
  <si>
    <t>96629</t>
  </si>
  <si>
    <t>96631</t>
  </si>
  <si>
    <t>96660</t>
  </si>
  <si>
    <t>96667</t>
  </si>
  <si>
    <t>96672</t>
  </si>
  <si>
    <t>96675</t>
  </si>
  <si>
    <t>96678</t>
  </si>
  <si>
    <t>96683</t>
  </si>
  <si>
    <t>96686</t>
  </si>
  <si>
    <t>96693</t>
  </si>
  <si>
    <t>96696</t>
  </si>
  <si>
    <t>93214</t>
  </si>
  <si>
    <t>96202</t>
  </si>
  <si>
    <t>96205</t>
  </si>
  <si>
    <t>96213</t>
  </si>
  <si>
    <t>96214</t>
  </si>
  <si>
    <t>96224</t>
  </si>
  <si>
    <t>96257</t>
  </si>
  <si>
    <t>96267</t>
  </si>
  <si>
    <t>96275</t>
  </si>
  <si>
    <t>96283</t>
  </si>
  <si>
    <t>96303</t>
  </si>
  <si>
    <t>96306</t>
  </si>
  <si>
    <t>96322</t>
  </si>
  <si>
    <t>96323</t>
  </si>
  <si>
    <t>96343</t>
  </si>
  <si>
    <t>96348</t>
  </si>
  <si>
    <t>96350</t>
  </si>
  <si>
    <t>96351</t>
  </si>
  <si>
    <t>96365</t>
  </si>
  <si>
    <t>96368</t>
  </si>
  <si>
    <t>96374</t>
  </si>
  <si>
    <t>96377</t>
  </si>
  <si>
    <t>96384</t>
  </si>
  <si>
    <t>96387</t>
  </si>
  <si>
    <t>96447</t>
  </si>
  <si>
    <t>96507</t>
  </si>
  <si>
    <t>96511</t>
  </si>
  <si>
    <t>96516</t>
  </si>
  <si>
    <t>96522</t>
  </si>
  <si>
    <t>96534</t>
  </si>
  <si>
    <t>96537</t>
  </si>
  <si>
    <t>96540</t>
  </si>
  <si>
    <t>96541</t>
  </si>
  <si>
    <t>96548</t>
  </si>
  <si>
    <t>96549</t>
  </si>
  <si>
    <t>96552</t>
  </si>
  <si>
    <t>96557</t>
  </si>
  <si>
    <t>96562</t>
  </si>
  <si>
    <t>96578</t>
  </si>
  <si>
    <t>96598</t>
  </si>
  <si>
    <t>96605</t>
  </si>
  <si>
    <t>96608</t>
  </si>
  <si>
    <t>96612</t>
  </si>
  <si>
    <t>96617</t>
  </si>
  <si>
    <t>96621</t>
  </si>
  <si>
    <t>96650</t>
  </si>
  <si>
    <t>96665</t>
  </si>
  <si>
    <t>96668</t>
  </si>
  <si>
    <t>96670</t>
  </si>
  <si>
    <t>96673</t>
  </si>
  <si>
    <t>96695</t>
  </si>
  <si>
    <t>96698</t>
  </si>
  <si>
    <t>95214</t>
  </si>
  <si>
    <t>80001</t>
  </si>
  <si>
    <t>80002</t>
  </si>
  <si>
    <t>80003</t>
  </si>
  <si>
    <t>80004</t>
  </si>
  <si>
    <t>80005</t>
  </si>
  <si>
    <t>80006</t>
  </si>
  <si>
    <t>80007</t>
  </si>
  <si>
    <t>80010</t>
  </si>
  <si>
    <t>80011</t>
  </si>
  <si>
    <t>80012</t>
  </si>
  <si>
    <t>80013</t>
  </si>
  <si>
    <t>80014</t>
  </si>
  <si>
    <t>80015</t>
  </si>
  <si>
    <t>80016</t>
  </si>
  <si>
    <t>80017</t>
  </si>
  <si>
    <t>80018</t>
  </si>
  <si>
    <t>80019</t>
  </si>
  <si>
    <t>80020</t>
  </si>
  <si>
    <t>80021</t>
  </si>
  <si>
    <t>80022</t>
  </si>
  <si>
    <t>80023</t>
  </si>
  <si>
    <t>80024</t>
  </si>
  <si>
    <t>80025</t>
  </si>
  <si>
    <t>80026</t>
  </si>
  <si>
    <t>80027</t>
  </si>
  <si>
    <t>80030</t>
  </si>
  <si>
    <t>80031</t>
  </si>
  <si>
    <t>80033</t>
  </si>
  <si>
    <t>80034</t>
  </si>
  <si>
    <t>80035</t>
  </si>
  <si>
    <t>80036</t>
  </si>
  <si>
    <t>80037</t>
  </si>
  <si>
    <t>80038</t>
  </si>
  <si>
    <t>80040</t>
  </si>
  <si>
    <t>80041</t>
  </si>
  <si>
    <t>80042</t>
  </si>
  <si>
    <t>80044</t>
  </si>
  <si>
    <t>80045</t>
  </si>
  <si>
    <t>80046</t>
  </si>
  <si>
    <t>80047</t>
  </si>
  <si>
    <t>80101</t>
  </si>
  <si>
    <t>80102</t>
  </si>
  <si>
    <t>80103</t>
  </si>
  <si>
    <t>80104</t>
  </si>
  <si>
    <t>80105</t>
  </si>
  <si>
    <t>80106</t>
  </si>
  <si>
    <t>80107</t>
  </si>
  <si>
    <t>80108</t>
  </si>
  <si>
    <t>80109</t>
  </si>
  <si>
    <t>80110</t>
  </si>
  <si>
    <t>80111</t>
  </si>
  <si>
    <t>80112</t>
  </si>
  <si>
    <t>80113</t>
  </si>
  <si>
    <t>80116</t>
  </si>
  <si>
    <t>80117</t>
  </si>
  <si>
    <t>80118</t>
  </si>
  <si>
    <t>80120</t>
  </si>
  <si>
    <t>80121</t>
  </si>
  <si>
    <t>80122</t>
  </si>
  <si>
    <t>80123</t>
  </si>
  <si>
    <t>80124</t>
  </si>
  <si>
    <t>80125</t>
  </si>
  <si>
    <t>80126</t>
  </si>
  <si>
    <t>80127</t>
  </si>
  <si>
    <t>80128</t>
  </si>
  <si>
    <t>80129</t>
  </si>
  <si>
    <t>80130</t>
  </si>
  <si>
    <t>80131</t>
  </si>
  <si>
    <t>80132</t>
  </si>
  <si>
    <t>80133</t>
  </si>
  <si>
    <t>80134</t>
  </si>
  <si>
    <t>80135</t>
  </si>
  <si>
    <t>80136</t>
  </si>
  <si>
    <t>80137</t>
  </si>
  <si>
    <t>80138</t>
  </si>
  <si>
    <t>80150</t>
  </si>
  <si>
    <t>80151</t>
  </si>
  <si>
    <t>80155</t>
  </si>
  <si>
    <t>80160</t>
  </si>
  <si>
    <t>80161</t>
  </si>
  <si>
    <t>80162</t>
  </si>
  <si>
    <t>80163</t>
  </si>
  <si>
    <t>80165</t>
  </si>
  <si>
    <t>80166</t>
  </si>
  <si>
    <t>80201</t>
  </si>
  <si>
    <t>80202</t>
  </si>
  <si>
    <t>80203</t>
  </si>
  <si>
    <t>80204</t>
  </si>
  <si>
    <t>80205</t>
  </si>
  <si>
    <t>80206</t>
  </si>
  <si>
    <t>80207</t>
  </si>
  <si>
    <t>80208</t>
  </si>
  <si>
    <t>80209</t>
  </si>
  <si>
    <t>80210</t>
  </si>
  <si>
    <t>80211</t>
  </si>
  <si>
    <t>80212</t>
  </si>
  <si>
    <t>80214</t>
  </si>
  <si>
    <t>80215</t>
  </si>
  <si>
    <t>80216</t>
  </si>
  <si>
    <t>80217</t>
  </si>
  <si>
    <t>80218</t>
  </si>
  <si>
    <t>80219</t>
  </si>
  <si>
    <t>80220</t>
  </si>
  <si>
    <t>80221</t>
  </si>
  <si>
    <t>80222</t>
  </si>
  <si>
    <t>80223</t>
  </si>
  <si>
    <t>80224</t>
  </si>
  <si>
    <t>80225</t>
  </si>
  <si>
    <t>80226</t>
  </si>
  <si>
    <t>80227</t>
  </si>
  <si>
    <t>80228</t>
  </si>
  <si>
    <t>80229</t>
  </si>
  <si>
    <t>80230</t>
  </si>
  <si>
    <t>80231</t>
  </si>
  <si>
    <t>80232</t>
  </si>
  <si>
    <t>80233</t>
  </si>
  <si>
    <t>80234</t>
  </si>
  <si>
    <t>80235</t>
  </si>
  <si>
    <t>80236</t>
  </si>
  <si>
    <t>80237</t>
  </si>
  <si>
    <t>80238</t>
  </si>
  <si>
    <t>80239</t>
  </si>
  <si>
    <t>80241</t>
  </si>
  <si>
    <t>80243</t>
  </si>
  <si>
    <t>80244</t>
  </si>
  <si>
    <t>80246</t>
  </si>
  <si>
    <t>80247</t>
  </si>
  <si>
    <t>80248</t>
  </si>
  <si>
    <t>80249</t>
  </si>
  <si>
    <t>80250</t>
  </si>
  <si>
    <t>80251</t>
  </si>
  <si>
    <t>80252</t>
  </si>
  <si>
    <t>80256</t>
  </si>
  <si>
    <t>80257</t>
  </si>
  <si>
    <t>80259</t>
  </si>
  <si>
    <t>80260</t>
  </si>
  <si>
    <t>80261</t>
  </si>
  <si>
    <t>80262</t>
  </si>
  <si>
    <t>80263</t>
  </si>
  <si>
    <t>80264</t>
  </si>
  <si>
    <t>80265</t>
  </si>
  <si>
    <t>80266</t>
  </si>
  <si>
    <t>80271</t>
  </si>
  <si>
    <t>80273</t>
  </si>
  <si>
    <t>80274</t>
  </si>
  <si>
    <t>80281</t>
  </si>
  <si>
    <t>80290</t>
  </si>
  <si>
    <t>80291</t>
  </si>
  <si>
    <t>80293</t>
  </si>
  <si>
    <t>80294</t>
  </si>
  <si>
    <t>80295</t>
  </si>
  <si>
    <t>80299</t>
  </si>
  <si>
    <t>80301</t>
  </si>
  <si>
    <t>80302</t>
  </si>
  <si>
    <t>80303</t>
  </si>
  <si>
    <t>80304</t>
  </si>
  <si>
    <t>80305</t>
  </si>
  <si>
    <t>80306</t>
  </si>
  <si>
    <t>80307</t>
  </si>
  <si>
    <t>80308</t>
  </si>
  <si>
    <t>80309</t>
  </si>
  <si>
    <t>80310</t>
  </si>
  <si>
    <t>80314</t>
  </si>
  <si>
    <t>80401</t>
  </si>
  <si>
    <t>80402</t>
  </si>
  <si>
    <t>80403</t>
  </si>
  <si>
    <t>80419</t>
  </si>
  <si>
    <t>80425</t>
  </si>
  <si>
    <t>80433</t>
  </si>
  <si>
    <t>80437</t>
  </si>
  <si>
    <t>80439</t>
  </si>
  <si>
    <t>80453</t>
  </si>
  <si>
    <t>80454</t>
  </si>
  <si>
    <t>80455</t>
  </si>
  <si>
    <t>80457</t>
  </si>
  <si>
    <t>80465</t>
  </si>
  <si>
    <t>80466</t>
  </si>
  <si>
    <t>80470</t>
  </si>
  <si>
    <t>80471</t>
  </si>
  <si>
    <t>80481</t>
  </si>
  <si>
    <t>80501</t>
  </si>
  <si>
    <t>80502</t>
  </si>
  <si>
    <t>80503</t>
  </si>
  <si>
    <t>80504</t>
  </si>
  <si>
    <t>80510</t>
  </si>
  <si>
    <t>80511</t>
  </si>
  <si>
    <t>80512</t>
  </si>
  <si>
    <t>80513</t>
  </si>
  <si>
    <t>80514</t>
  </si>
  <si>
    <t>80515</t>
  </si>
  <si>
    <t>80516</t>
  </si>
  <si>
    <t>80517</t>
  </si>
  <si>
    <t>80520</t>
  </si>
  <si>
    <t>80521</t>
  </si>
  <si>
    <t>80522</t>
  </si>
  <si>
    <t>80523</t>
  </si>
  <si>
    <t>80524</t>
  </si>
  <si>
    <t>80525</t>
  </si>
  <si>
    <t>80526</t>
  </si>
  <si>
    <t>80527</t>
  </si>
  <si>
    <t>80528</t>
  </si>
  <si>
    <t>80530</t>
  </si>
  <si>
    <t>80532</t>
  </si>
  <si>
    <t>80533</t>
  </si>
  <si>
    <t>80534</t>
  </si>
  <si>
    <t>80535</t>
  </si>
  <si>
    <t>80536</t>
  </si>
  <si>
    <t>80537</t>
  </si>
  <si>
    <t>80538</t>
  </si>
  <si>
    <t>80539</t>
  </si>
  <si>
    <t>80540</t>
  </si>
  <si>
    <t>80541</t>
  </si>
  <si>
    <t>80542</t>
  </si>
  <si>
    <t>80543</t>
  </si>
  <si>
    <t>80544</t>
  </si>
  <si>
    <t>80545</t>
  </si>
  <si>
    <t>80546</t>
  </si>
  <si>
    <t>80547</t>
  </si>
  <si>
    <t>80549</t>
  </si>
  <si>
    <t>80550</t>
  </si>
  <si>
    <t>80551</t>
  </si>
  <si>
    <t>80553</t>
  </si>
  <si>
    <t>80601</t>
  </si>
  <si>
    <t>80602</t>
  </si>
  <si>
    <t>80603</t>
  </si>
  <si>
    <t>80610</t>
  </si>
  <si>
    <t>80611</t>
  </si>
  <si>
    <t>80612</t>
  </si>
  <si>
    <t>80614</t>
  </si>
  <si>
    <t>80615</t>
  </si>
  <si>
    <t>80620</t>
  </si>
  <si>
    <t>80621</t>
  </si>
  <si>
    <t>80622</t>
  </si>
  <si>
    <t>80623</t>
  </si>
  <si>
    <t>80624</t>
  </si>
  <si>
    <t>80631</t>
  </si>
  <si>
    <t>80632</t>
  </si>
  <si>
    <t>80633</t>
  </si>
  <si>
    <t>80634</t>
  </si>
  <si>
    <t>80638</t>
  </si>
  <si>
    <t>80639</t>
  </si>
  <si>
    <t>80640</t>
  </si>
  <si>
    <t>80642</t>
  </si>
  <si>
    <t>80643</t>
  </si>
  <si>
    <t>80644</t>
  </si>
  <si>
    <t>80645</t>
  </si>
  <si>
    <t>80646</t>
  </si>
  <si>
    <t>80648</t>
  </si>
  <si>
    <t>80650</t>
  </si>
  <si>
    <t>80651</t>
  </si>
  <si>
    <t>80652</t>
  </si>
  <si>
    <t>80729</t>
  </si>
  <si>
    <t>80732</t>
  </si>
  <si>
    <t>80742</t>
  </si>
  <si>
    <t>80754</t>
  </si>
  <si>
    <t>80808</t>
  </si>
  <si>
    <t>80809</t>
  </si>
  <si>
    <t>80813</t>
  </si>
  <si>
    <t>80814</t>
  </si>
  <si>
    <t>80816</t>
  </si>
  <si>
    <t>80817</t>
  </si>
  <si>
    <t>80819</t>
  </si>
  <si>
    <t>80829</t>
  </si>
  <si>
    <t>80830</t>
  </si>
  <si>
    <t>80831</t>
  </si>
  <si>
    <t>80832</t>
  </si>
  <si>
    <t>80833</t>
  </si>
  <si>
    <t>80835</t>
  </si>
  <si>
    <t>80840</t>
  </si>
  <si>
    <t>80841</t>
  </si>
  <si>
    <t>80860</t>
  </si>
  <si>
    <t>80863</t>
  </si>
  <si>
    <t>80864</t>
  </si>
  <si>
    <t>80866</t>
  </si>
  <si>
    <t>80901</t>
  </si>
  <si>
    <t>80902</t>
  </si>
  <si>
    <t>80903</t>
  </si>
  <si>
    <t>80904</t>
  </si>
  <si>
    <t>80905</t>
  </si>
  <si>
    <t>80906</t>
  </si>
  <si>
    <t>80907</t>
  </si>
  <si>
    <t>80908</t>
  </si>
  <si>
    <t>80909</t>
  </si>
  <si>
    <t>80910</t>
  </si>
  <si>
    <t>80911</t>
  </si>
  <si>
    <t>80912</t>
  </si>
  <si>
    <t>80913</t>
  </si>
  <si>
    <t>80914</t>
  </si>
  <si>
    <t>80915</t>
  </si>
  <si>
    <t>80916</t>
  </si>
  <si>
    <t>80917</t>
  </si>
  <si>
    <t>80918</t>
  </si>
  <si>
    <t>80919</t>
  </si>
  <si>
    <t>80920</t>
  </si>
  <si>
    <t>80921</t>
  </si>
  <si>
    <t>80922</t>
  </si>
  <si>
    <t>80923</t>
  </si>
  <si>
    <t>80924</t>
  </si>
  <si>
    <t>80925</t>
  </si>
  <si>
    <t>80926</t>
  </si>
  <si>
    <t>80927</t>
  </si>
  <si>
    <t>80928</t>
  </si>
  <si>
    <t>80929</t>
  </si>
  <si>
    <t>80930</t>
  </si>
  <si>
    <t>80931</t>
  </si>
  <si>
    <t>80932</t>
  </si>
  <si>
    <t>80933</t>
  </si>
  <si>
    <t>80934</t>
  </si>
  <si>
    <t>80935</t>
  </si>
  <si>
    <t>80936</t>
  </si>
  <si>
    <t>80937</t>
  </si>
  <si>
    <t>80938</t>
  </si>
  <si>
    <t>80939</t>
  </si>
  <si>
    <t>80941</t>
  </si>
  <si>
    <t>80942</t>
  </si>
  <si>
    <t>80943</t>
  </si>
  <si>
    <t>80944</t>
  </si>
  <si>
    <t>80945</t>
  </si>
  <si>
    <t>80946</t>
  </si>
  <si>
    <t>80947</t>
  </si>
  <si>
    <t>80949</t>
  </si>
  <si>
    <t>80950</t>
  </si>
  <si>
    <t>80951</t>
  </si>
  <si>
    <t>80960</t>
  </si>
  <si>
    <t>80962</t>
  </si>
  <si>
    <t>80970</t>
  </si>
  <si>
    <t>80977</t>
  </si>
  <si>
    <t>80995</t>
  </si>
  <si>
    <t>80997</t>
  </si>
  <si>
    <t>81001</t>
  </si>
  <si>
    <t>81002</t>
  </si>
  <si>
    <t>81003</t>
  </si>
  <si>
    <t>81004</t>
  </si>
  <si>
    <t>81005</t>
  </si>
  <si>
    <t>81006</t>
  </si>
  <si>
    <t>81007</t>
  </si>
  <si>
    <t>81008</t>
  </si>
  <si>
    <t>81009</t>
  </si>
  <si>
    <t>81010</t>
  </si>
  <si>
    <t>81011</t>
  </si>
  <si>
    <t>81012</t>
  </si>
  <si>
    <t>81019</t>
  </si>
  <si>
    <t>81022</t>
  </si>
  <si>
    <t>81023</t>
  </si>
  <si>
    <t>81025</t>
  </si>
  <si>
    <t>81069</t>
  </si>
  <si>
    <t>81212</t>
  </si>
  <si>
    <t>81215</t>
  </si>
  <si>
    <t>81221</t>
  </si>
  <si>
    <t>81222</t>
  </si>
  <si>
    <t>81223</t>
  </si>
  <si>
    <t>81226</t>
  </si>
  <si>
    <t>81232</t>
  </si>
  <si>
    <t>81233</t>
  </si>
  <si>
    <t>81240</t>
  </si>
  <si>
    <t>81244</t>
  </si>
  <si>
    <t>81290</t>
  </si>
  <si>
    <t>81501</t>
  </si>
  <si>
    <t>81502</t>
  </si>
  <si>
    <t>81503</t>
  </si>
  <si>
    <t>81504</t>
  </si>
  <si>
    <t>81505</t>
  </si>
  <si>
    <t>81506</t>
  </si>
  <si>
    <t>81507</t>
  </si>
  <si>
    <t>81520</t>
  </si>
  <si>
    <t>81521</t>
  </si>
  <si>
    <t>81522</t>
  </si>
  <si>
    <t>81523</t>
  </si>
  <si>
    <t>81524</t>
  </si>
  <si>
    <t>81525</t>
  </si>
  <si>
    <t>81526</t>
  </si>
  <si>
    <t>81527</t>
  </si>
  <si>
    <t>81624</t>
  </si>
  <si>
    <t>81630</t>
  </si>
  <si>
    <t>81643</t>
  </si>
  <si>
    <t>81646</t>
  </si>
  <si>
    <t>80420</t>
  </si>
  <si>
    <t>80421</t>
  </si>
  <si>
    <t>80422</t>
  </si>
  <si>
    <t>80423</t>
  </si>
  <si>
    <t>80424</t>
  </si>
  <si>
    <t>80426</t>
  </si>
  <si>
    <t>80427</t>
  </si>
  <si>
    <t>80428</t>
  </si>
  <si>
    <t>80429</t>
  </si>
  <si>
    <t>80430</t>
  </si>
  <si>
    <t>80432</t>
  </si>
  <si>
    <t>80434</t>
  </si>
  <si>
    <t>80435</t>
  </si>
  <si>
    <t>80436</t>
  </si>
  <si>
    <t>80438</t>
  </si>
  <si>
    <t>80440</t>
  </si>
  <si>
    <t>80442</t>
  </si>
  <si>
    <t>80443</t>
  </si>
  <si>
    <t>80444</t>
  </si>
  <si>
    <t>80446</t>
  </si>
  <si>
    <t>80447</t>
  </si>
  <si>
    <t>80448</t>
  </si>
  <si>
    <t>80449</t>
  </si>
  <si>
    <t>80451</t>
  </si>
  <si>
    <t>80452</t>
  </si>
  <si>
    <t>80456</t>
  </si>
  <si>
    <t>80459</t>
  </si>
  <si>
    <t>80461</t>
  </si>
  <si>
    <t>80463</t>
  </si>
  <si>
    <t>80467</t>
  </si>
  <si>
    <t>80468</t>
  </si>
  <si>
    <t>80469</t>
  </si>
  <si>
    <t>80473</t>
  </si>
  <si>
    <t>80474</t>
  </si>
  <si>
    <t>80475</t>
  </si>
  <si>
    <t>80476</t>
  </si>
  <si>
    <t>80477</t>
  </si>
  <si>
    <t>80478</t>
  </si>
  <si>
    <t>80479</t>
  </si>
  <si>
    <t>80480</t>
  </si>
  <si>
    <t>80482</t>
  </si>
  <si>
    <t>80483</t>
  </si>
  <si>
    <t>80487</t>
  </si>
  <si>
    <t>80488</t>
  </si>
  <si>
    <t>80497</t>
  </si>
  <si>
    <t>80498</t>
  </si>
  <si>
    <t>80649</t>
  </si>
  <si>
    <t>80653</t>
  </si>
  <si>
    <t>80654</t>
  </si>
  <si>
    <t>80701</t>
  </si>
  <si>
    <t>80705</t>
  </si>
  <si>
    <t>80720</t>
  </si>
  <si>
    <t>80721</t>
  </si>
  <si>
    <t>80722</t>
  </si>
  <si>
    <t>80723</t>
  </si>
  <si>
    <t>80726</t>
  </si>
  <si>
    <t>80727</t>
  </si>
  <si>
    <t>80728</t>
  </si>
  <si>
    <t>80731</t>
  </si>
  <si>
    <t>80733</t>
  </si>
  <si>
    <t>80734</t>
  </si>
  <si>
    <t>80735</t>
  </si>
  <si>
    <t>80736</t>
  </si>
  <si>
    <t>80737</t>
  </si>
  <si>
    <t>80740</t>
  </si>
  <si>
    <t>80741</t>
  </si>
  <si>
    <t>80743</t>
  </si>
  <si>
    <t>80744</t>
  </si>
  <si>
    <t>80745</t>
  </si>
  <si>
    <t>80746</t>
  </si>
  <si>
    <t>80747</t>
  </si>
  <si>
    <t>80749</t>
  </si>
  <si>
    <t>80750</t>
  </si>
  <si>
    <t>80751</t>
  </si>
  <si>
    <t>80755</t>
  </si>
  <si>
    <t>80757</t>
  </si>
  <si>
    <t>80758</t>
  </si>
  <si>
    <t>80759</t>
  </si>
  <si>
    <t>80801</t>
  </si>
  <si>
    <t>80802</t>
  </si>
  <si>
    <t>80804</t>
  </si>
  <si>
    <t>80805</t>
  </si>
  <si>
    <t>80807</t>
  </si>
  <si>
    <t>80810</t>
  </si>
  <si>
    <t>80812</t>
  </si>
  <si>
    <t>80815</t>
  </si>
  <si>
    <t>80818</t>
  </si>
  <si>
    <t>80820</t>
  </si>
  <si>
    <t>80821</t>
  </si>
  <si>
    <t>80822</t>
  </si>
  <si>
    <t>80823</t>
  </si>
  <si>
    <t>80824</t>
  </si>
  <si>
    <t>80825</t>
  </si>
  <si>
    <t>80826</t>
  </si>
  <si>
    <t>80827</t>
  </si>
  <si>
    <t>80828</t>
  </si>
  <si>
    <t>80834</t>
  </si>
  <si>
    <t>80836</t>
  </si>
  <si>
    <t>80861</t>
  </si>
  <si>
    <t>80862</t>
  </si>
  <si>
    <t>81020</t>
  </si>
  <si>
    <t>81021</t>
  </si>
  <si>
    <t>81024</t>
  </si>
  <si>
    <t>81027</t>
  </si>
  <si>
    <t>81029</t>
  </si>
  <si>
    <t>81030</t>
  </si>
  <si>
    <t>81033</t>
  </si>
  <si>
    <t>81034</t>
  </si>
  <si>
    <t>81036</t>
  </si>
  <si>
    <t>81038</t>
  </si>
  <si>
    <t>81039</t>
  </si>
  <si>
    <t>81040</t>
  </si>
  <si>
    <t>81041</t>
  </si>
  <si>
    <t>81043</t>
  </si>
  <si>
    <t>81044</t>
  </si>
  <si>
    <t>81045</t>
  </si>
  <si>
    <t>81046</t>
  </si>
  <si>
    <t>81047</t>
  </si>
  <si>
    <t>81049</t>
  </si>
  <si>
    <t>81050</t>
  </si>
  <si>
    <t>81052</t>
  </si>
  <si>
    <t>81054</t>
  </si>
  <si>
    <t>81055</t>
  </si>
  <si>
    <t>81057</t>
  </si>
  <si>
    <t>81058</t>
  </si>
  <si>
    <t>81059</t>
  </si>
  <si>
    <t>81062</t>
  </si>
  <si>
    <t>81063</t>
  </si>
  <si>
    <t>81064</t>
  </si>
  <si>
    <t>81067</t>
  </si>
  <si>
    <t>81071</t>
  </si>
  <si>
    <t>81073</t>
  </si>
  <si>
    <t>81076</t>
  </si>
  <si>
    <t>81077</t>
  </si>
  <si>
    <t>81081</t>
  </si>
  <si>
    <t>81082</t>
  </si>
  <si>
    <t>81084</t>
  </si>
  <si>
    <t>81087</t>
  </si>
  <si>
    <t>81089</t>
  </si>
  <si>
    <t>81090</t>
  </si>
  <si>
    <t>81091</t>
  </si>
  <si>
    <t>81092</t>
  </si>
  <si>
    <t>81101</t>
  </si>
  <si>
    <t>81102</t>
  </si>
  <si>
    <t>81120</t>
  </si>
  <si>
    <t>81121</t>
  </si>
  <si>
    <t>81122</t>
  </si>
  <si>
    <t>81123</t>
  </si>
  <si>
    <t>81124</t>
  </si>
  <si>
    <t>81125</t>
  </si>
  <si>
    <t>81126</t>
  </si>
  <si>
    <t>81128</t>
  </si>
  <si>
    <t>81129</t>
  </si>
  <si>
    <t>81130</t>
  </si>
  <si>
    <t>81131</t>
  </si>
  <si>
    <t>81132</t>
  </si>
  <si>
    <t>81133</t>
  </si>
  <si>
    <t>81135</t>
  </si>
  <si>
    <t>81136</t>
  </si>
  <si>
    <t>81137</t>
  </si>
  <si>
    <t>81138</t>
  </si>
  <si>
    <t>81140</t>
  </si>
  <si>
    <t>81141</t>
  </si>
  <si>
    <t>81143</t>
  </si>
  <si>
    <t>81144</t>
  </si>
  <si>
    <t>81146</t>
  </si>
  <si>
    <t>81147</t>
  </si>
  <si>
    <t>81148</t>
  </si>
  <si>
    <t>81149</t>
  </si>
  <si>
    <t>81151</t>
  </si>
  <si>
    <t>81152</t>
  </si>
  <si>
    <t>81154</t>
  </si>
  <si>
    <t>81155</t>
  </si>
  <si>
    <t>81157</t>
  </si>
  <si>
    <t>81201</t>
  </si>
  <si>
    <t>81210</t>
  </si>
  <si>
    <t>81211</t>
  </si>
  <si>
    <t>81220</t>
  </si>
  <si>
    <t>81224</t>
  </si>
  <si>
    <t>81225</t>
  </si>
  <si>
    <t>81227</t>
  </si>
  <si>
    <t>81228</t>
  </si>
  <si>
    <t>81230</t>
  </si>
  <si>
    <t>81231</t>
  </si>
  <si>
    <t>81235</t>
  </si>
  <si>
    <t>81236</t>
  </si>
  <si>
    <t>81237</t>
  </si>
  <si>
    <t>81239</t>
  </si>
  <si>
    <t>81241</t>
  </si>
  <si>
    <t>81242</t>
  </si>
  <si>
    <t>81243</t>
  </si>
  <si>
    <t>81247</t>
  </si>
  <si>
    <t>81248</t>
  </si>
  <si>
    <t>81251</t>
  </si>
  <si>
    <t>81252</t>
  </si>
  <si>
    <t>81253</t>
  </si>
  <si>
    <t>81301</t>
  </si>
  <si>
    <t>81302</t>
  </si>
  <si>
    <t>81303</t>
  </si>
  <si>
    <t>81320</t>
  </si>
  <si>
    <t>81321</t>
  </si>
  <si>
    <t>81323</t>
  </si>
  <si>
    <t>81324</t>
  </si>
  <si>
    <t>81325</t>
  </si>
  <si>
    <t>81326</t>
  </si>
  <si>
    <t>81327</t>
  </si>
  <si>
    <t>81328</t>
  </si>
  <si>
    <t>81329</t>
  </si>
  <si>
    <t>81330</t>
  </si>
  <si>
    <t>81331</t>
  </si>
  <si>
    <t>81332</t>
  </si>
  <si>
    <t>81334</t>
  </si>
  <si>
    <t>81335</t>
  </si>
  <si>
    <t>81401</t>
  </si>
  <si>
    <t>81402</t>
  </si>
  <si>
    <t>81403</t>
  </si>
  <si>
    <t>81410</t>
  </si>
  <si>
    <t>81411</t>
  </si>
  <si>
    <t>81413</t>
  </si>
  <si>
    <t>81414</t>
  </si>
  <si>
    <t>81415</t>
  </si>
  <si>
    <t>81416</t>
  </si>
  <si>
    <t>81418</t>
  </si>
  <si>
    <t>81419</t>
  </si>
  <si>
    <t>81420</t>
  </si>
  <si>
    <t>81422</t>
  </si>
  <si>
    <t>81423</t>
  </si>
  <si>
    <t>81424</t>
  </si>
  <si>
    <t>81425</t>
  </si>
  <si>
    <t>81426</t>
  </si>
  <si>
    <t>81427</t>
  </si>
  <si>
    <t>81428</t>
  </si>
  <si>
    <t>81429</t>
  </si>
  <si>
    <t>81430</t>
  </si>
  <si>
    <t>81431</t>
  </si>
  <si>
    <t>81432</t>
  </si>
  <si>
    <t>81433</t>
  </si>
  <si>
    <t>81434</t>
  </si>
  <si>
    <t>81435</t>
  </si>
  <si>
    <t>81601</t>
  </si>
  <si>
    <t>81602</t>
  </si>
  <si>
    <t>81610</t>
  </si>
  <si>
    <t>81611</t>
  </si>
  <si>
    <t>81612</t>
  </si>
  <si>
    <t>81615</t>
  </si>
  <si>
    <t>81620</t>
  </si>
  <si>
    <t>81621</t>
  </si>
  <si>
    <t>81623</t>
  </si>
  <si>
    <t>81625</t>
  </si>
  <si>
    <t>81626</t>
  </si>
  <si>
    <t>81631</t>
  </si>
  <si>
    <t>81632</t>
  </si>
  <si>
    <t>81633</t>
  </si>
  <si>
    <t>81635</t>
  </si>
  <si>
    <t>81636</t>
  </si>
  <si>
    <t>81637</t>
  </si>
  <si>
    <t>81638</t>
  </si>
  <si>
    <t>81639</t>
  </si>
  <si>
    <t>81640</t>
  </si>
  <si>
    <t>81641</t>
  </si>
  <si>
    <t>81642</t>
  </si>
  <si>
    <t>81645</t>
  </si>
  <si>
    <t>81647</t>
  </si>
  <si>
    <t>81648</t>
  </si>
  <si>
    <t>81649</t>
  </si>
  <si>
    <t>81650</t>
  </si>
  <si>
    <t>81652</t>
  </si>
  <si>
    <t>81653</t>
  </si>
  <si>
    <t>81654</t>
  </si>
  <si>
    <t>81655</t>
  </si>
  <si>
    <t>81656</t>
  </si>
  <si>
    <t>81657</t>
  </si>
  <si>
    <t>81658</t>
  </si>
  <si>
    <t>80028</t>
  </si>
  <si>
    <t>80279</t>
  </si>
  <si>
    <t>80280</t>
  </si>
  <si>
    <t>80321</t>
  </si>
  <si>
    <t>80322</t>
  </si>
  <si>
    <t>80323</t>
  </si>
  <si>
    <t>80328</t>
  </si>
  <si>
    <t>80329</t>
  </si>
  <si>
    <t>80441</t>
  </si>
  <si>
    <t>80940</t>
  </si>
  <si>
    <t>80154</t>
  </si>
  <si>
    <t>80254</t>
  </si>
  <si>
    <t>80255</t>
  </si>
  <si>
    <t>80270</t>
  </si>
  <si>
    <t>80275</t>
  </si>
  <si>
    <t>80285</t>
  </si>
  <si>
    <t>80292</t>
  </si>
  <si>
    <t>80806</t>
  </si>
  <si>
    <t>80900</t>
  </si>
  <si>
    <t>81013</t>
  </si>
  <si>
    <t>81014</t>
  </si>
  <si>
    <t>81015</t>
  </si>
  <si>
    <t>81026</t>
  </si>
  <si>
    <t>81028</t>
  </si>
  <si>
    <t>81032</t>
  </si>
  <si>
    <t>81042</t>
  </si>
  <si>
    <t>81065</t>
  </si>
  <si>
    <t>81066</t>
  </si>
  <si>
    <t>81070</t>
  </si>
  <si>
    <t>81074</t>
  </si>
  <si>
    <t>81075</t>
  </si>
  <si>
    <t>81127</t>
  </si>
  <si>
    <t>81134</t>
  </si>
  <si>
    <t>81150</t>
  </si>
  <si>
    <t>81153</t>
  </si>
  <si>
    <t>81246</t>
  </si>
  <si>
    <t>81249</t>
  </si>
  <si>
    <t>81333</t>
  </si>
  <si>
    <t>81421</t>
  </si>
  <si>
    <t>81628</t>
  </si>
  <si>
    <t>06001</t>
  </si>
  <si>
    <t>06002</t>
  </si>
  <si>
    <t>06006</t>
  </si>
  <si>
    <t>06010</t>
  </si>
  <si>
    <t>06011</t>
  </si>
  <si>
    <t>06013</t>
  </si>
  <si>
    <t>06016</t>
  </si>
  <si>
    <t>06018</t>
  </si>
  <si>
    <t>06019</t>
  </si>
  <si>
    <t>06020</t>
  </si>
  <si>
    <t>06021</t>
  </si>
  <si>
    <t>06022</t>
  </si>
  <si>
    <t>06023</t>
  </si>
  <si>
    <t>06024</t>
  </si>
  <si>
    <t>06025</t>
  </si>
  <si>
    <t>06026</t>
  </si>
  <si>
    <t>06027</t>
  </si>
  <si>
    <t>06028</t>
  </si>
  <si>
    <t>06029</t>
  </si>
  <si>
    <t>06030</t>
  </si>
  <si>
    <t>06031</t>
  </si>
  <si>
    <t>06032</t>
  </si>
  <si>
    <t>06033</t>
  </si>
  <si>
    <t>06034</t>
  </si>
  <si>
    <t>06035</t>
  </si>
  <si>
    <t>06037</t>
  </si>
  <si>
    <t>06039</t>
  </si>
  <si>
    <t>06040</t>
  </si>
  <si>
    <t>06041</t>
  </si>
  <si>
    <t>06042</t>
  </si>
  <si>
    <t>06043</t>
  </si>
  <si>
    <t>06045</t>
  </si>
  <si>
    <t>06050</t>
  </si>
  <si>
    <t>06051</t>
  </si>
  <si>
    <t>06052</t>
  </si>
  <si>
    <t>06053</t>
  </si>
  <si>
    <t>06057</t>
  </si>
  <si>
    <t>06058</t>
  </si>
  <si>
    <t>06059</t>
  </si>
  <si>
    <t>06060</t>
  </si>
  <si>
    <t>06061</t>
  </si>
  <si>
    <t>06062</t>
  </si>
  <si>
    <t>06063</t>
  </si>
  <si>
    <t>06064</t>
  </si>
  <si>
    <t>06065</t>
  </si>
  <si>
    <t>06066</t>
  </si>
  <si>
    <t>06067</t>
  </si>
  <si>
    <t>06068</t>
  </si>
  <si>
    <t>06069</t>
  </si>
  <si>
    <t>06070</t>
  </si>
  <si>
    <t>06071</t>
  </si>
  <si>
    <t>06072</t>
  </si>
  <si>
    <t>06073</t>
  </si>
  <si>
    <t>06074</t>
  </si>
  <si>
    <t>06075</t>
  </si>
  <si>
    <t>06076</t>
  </si>
  <si>
    <t>06077</t>
  </si>
  <si>
    <t>06078</t>
  </si>
  <si>
    <t>06079</t>
  </si>
  <si>
    <t>06080</t>
  </si>
  <si>
    <t>06081</t>
  </si>
  <si>
    <t>06082</t>
  </si>
  <si>
    <t>06083</t>
  </si>
  <si>
    <t>06084</t>
  </si>
  <si>
    <t>06085</t>
  </si>
  <si>
    <t>06087</t>
  </si>
  <si>
    <t>06088</t>
  </si>
  <si>
    <t>06089</t>
  </si>
  <si>
    <t>06090</t>
  </si>
  <si>
    <t>06091</t>
  </si>
  <si>
    <t>06092</t>
  </si>
  <si>
    <t>06093</t>
  </si>
  <si>
    <t>06094</t>
  </si>
  <si>
    <t>06095</t>
  </si>
  <si>
    <t>06096</t>
  </si>
  <si>
    <t>06098</t>
  </si>
  <si>
    <t>06101</t>
  </si>
  <si>
    <t>06102</t>
  </si>
  <si>
    <t>06103</t>
  </si>
  <si>
    <t>06104</t>
  </si>
  <si>
    <t>06105</t>
  </si>
  <si>
    <t>06106</t>
  </si>
  <si>
    <t>06107</t>
  </si>
  <si>
    <t>06108</t>
  </si>
  <si>
    <t>06109</t>
  </si>
  <si>
    <t>06110</t>
  </si>
  <si>
    <t>06111</t>
  </si>
  <si>
    <t>06112</t>
  </si>
  <si>
    <t>06114</t>
  </si>
  <si>
    <t>06115</t>
  </si>
  <si>
    <t>06117</t>
  </si>
  <si>
    <t>06118</t>
  </si>
  <si>
    <t>06119</t>
  </si>
  <si>
    <t>06120</t>
  </si>
  <si>
    <t>06123</t>
  </si>
  <si>
    <t>06126</t>
  </si>
  <si>
    <t>06127</t>
  </si>
  <si>
    <t>06128</t>
  </si>
  <si>
    <t>06129</t>
  </si>
  <si>
    <t>06131</t>
  </si>
  <si>
    <t>06132</t>
  </si>
  <si>
    <t>06133</t>
  </si>
  <si>
    <t>06134</t>
  </si>
  <si>
    <t>06137</t>
  </si>
  <si>
    <t>06138</t>
  </si>
  <si>
    <t>06140</t>
  </si>
  <si>
    <t>06141</t>
  </si>
  <si>
    <t>06142</t>
  </si>
  <si>
    <t>06143</t>
  </si>
  <si>
    <t>06144</t>
  </si>
  <si>
    <t>06145</t>
  </si>
  <si>
    <t>06146</t>
  </si>
  <si>
    <t>06147</t>
  </si>
  <si>
    <t>06150</t>
  </si>
  <si>
    <t>06151</t>
  </si>
  <si>
    <t>06152</t>
  </si>
  <si>
    <t>06153</t>
  </si>
  <si>
    <t>06154</t>
  </si>
  <si>
    <t>06155</t>
  </si>
  <si>
    <t>06156</t>
  </si>
  <si>
    <t>06160</t>
  </si>
  <si>
    <t>06161</t>
  </si>
  <si>
    <t>06167</t>
  </si>
  <si>
    <t>06176</t>
  </si>
  <si>
    <t>06180</t>
  </si>
  <si>
    <t>06183</t>
  </si>
  <si>
    <t>06199</t>
  </si>
  <si>
    <t>06226</t>
  </si>
  <si>
    <t>06230</t>
  </si>
  <si>
    <t>06231</t>
  </si>
  <si>
    <t>06232</t>
  </si>
  <si>
    <t>06233</t>
  </si>
  <si>
    <t>06234</t>
  </si>
  <si>
    <t>06235</t>
  </si>
  <si>
    <t>06237</t>
  </si>
  <si>
    <t>06238</t>
  </si>
  <si>
    <t>06239</t>
  </si>
  <si>
    <t>06241</t>
  </si>
  <si>
    <t>06242</t>
  </si>
  <si>
    <t>06243</t>
  </si>
  <si>
    <t>06244</t>
  </si>
  <si>
    <t>06245</t>
  </si>
  <si>
    <t>06246</t>
  </si>
  <si>
    <t>06247</t>
  </si>
  <si>
    <t>06248</t>
  </si>
  <si>
    <t>06249</t>
  </si>
  <si>
    <t>06250</t>
  </si>
  <si>
    <t>06251</t>
  </si>
  <si>
    <t>06254</t>
  </si>
  <si>
    <t>06255</t>
  </si>
  <si>
    <t>06256</t>
  </si>
  <si>
    <t>06258</t>
  </si>
  <si>
    <t>06259</t>
  </si>
  <si>
    <t>06260</t>
  </si>
  <si>
    <t>06262</t>
  </si>
  <si>
    <t>06263</t>
  </si>
  <si>
    <t>06264</t>
  </si>
  <si>
    <t>06265</t>
  </si>
  <si>
    <t>06266</t>
  </si>
  <si>
    <t>06267</t>
  </si>
  <si>
    <t>06268</t>
  </si>
  <si>
    <t>06269</t>
  </si>
  <si>
    <t>06277</t>
  </si>
  <si>
    <t>06278</t>
  </si>
  <si>
    <t>06279</t>
  </si>
  <si>
    <t>06280</t>
  </si>
  <si>
    <t>06281</t>
  </si>
  <si>
    <t>06282</t>
  </si>
  <si>
    <t>06320</t>
  </si>
  <si>
    <t>06330</t>
  </si>
  <si>
    <t>06331</t>
  </si>
  <si>
    <t>06332</t>
  </si>
  <si>
    <t>06333</t>
  </si>
  <si>
    <t>06334</t>
  </si>
  <si>
    <t>06335</t>
  </si>
  <si>
    <t>06336</t>
  </si>
  <si>
    <t>06338</t>
  </si>
  <si>
    <t>06339</t>
  </si>
  <si>
    <t>06340</t>
  </si>
  <si>
    <t>06349</t>
  </si>
  <si>
    <t>06350</t>
  </si>
  <si>
    <t>06351</t>
  </si>
  <si>
    <t>06353</t>
  </si>
  <si>
    <t>06354</t>
  </si>
  <si>
    <t>06355</t>
  </si>
  <si>
    <t>06357</t>
  </si>
  <si>
    <t>06359</t>
  </si>
  <si>
    <t>06360</t>
  </si>
  <si>
    <t>06365</t>
  </si>
  <si>
    <t>06370</t>
  </si>
  <si>
    <t>06371</t>
  </si>
  <si>
    <t>06372</t>
  </si>
  <si>
    <t>06373</t>
  </si>
  <si>
    <t>06374</t>
  </si>
  <si>
    <t>06375</t>
  </si>
  <si>
    <t>06376</t>
  </si>
  <si>
    <t>06377</t>
  </si>
  <si>
    <t>06378</t>
  </si>
  <si>
    <t>06379</t>
  </si>
  <si>
    <t>06380</t>
  </si>
  <si>
    <t>06382</t>
  </si>
  <si>
    <t>06383</t>
  </si>
  <si>
    <t>06384</t>
  </si>
  <si>
    <t>06385</t>
  </si>
  <si>
    <t>06387</t>
  </si>
  <si>
    <t>06388</t>
  </si>
  <si>
    <t>06389</t>
  </si>
  <si>
    <t>06401</t>
  </si>
  <si>
    <t>06403</t>
  </si>
  <si>
    <t>06404</t>
  </si>
  <si>
    <t>06405</t>
  </si>
  <si>
    <t>06408</t>
  </si>
  <si>
    <t>06409</t>
  </si>
  <si>
    <t>06410</t>
  </si>
  <si>
    <t>06411</t>
  </si>
  <si>
    <t>06412</t>
  </si>
  <si>
    <t>06413</t>
  </si>
  <si>
    <t>06414</t>
  </si>
  <si>
    <t>06415</t>
  </si>
  <si>
    <t>06416</t>
  </si>
  <si>
    <t>06417</t>
  </si>
  <si>
    <t>06418</t>
  </si>
  <si>
    <t>06419</t>
  </si>
  <si>
    <t>06420</t>
  </si>
  <si>
    <t>06422</t>
  </si>
  <si>
    <t>06423</t>
  </si>
  <si>
    <t>06424</t>
  </si>
  <si>
    <t>06426</t>
  </si>
  <si>
    <t>06437</t>
  </si>
  <si>
    <t>06438</t>
  </si>
  <si>
    <t>06439</t>
  </si>
  <si>
    <t>06440</t>
  </si>
  <si>
    <t>06441</t>
  </si>
  <si>
    <t>06442</t>
  </si>
  <si>
    <t>06443</t>
  </si>
  <si>
    <t>06444</t>
  </si>
  <si>
    <t>06447</t>
  </si>
  <si>
    <t>06450</t>
  </si>
  <si>
    <t>06451</t>
  </si>
  <si>
    <t>06455</t>
  </si>
  <si>
    <t>06456</t>
  </si>
  <si>
    <t>06457</t>
  </si>
  <si>
    <t>06459</t>
  </si>
  <si>
    <t>06460</t>
  </si>
  <si>
    <t>06461</t>
  </si>
  <si>
    <t>06467</t>
  </si>
  <si>
    <t>06468</t>
  </si>
  <si>
    <t>06469</t>
  </si>
  <si>
    <t>06470</t>
  </si>
  <si>
    <t>06471</t>
  </si>
  <si>
    <t>06472</t>
  </si>
  <si>
    <t>06473</t>
  </si>
  <si>
    <t>06474</t>
  </si>
  <si>
    <t>06475</t>
  </si>
  <si>
    <t>06477</t>
  </si>
  <si>
    <t>06478</t>
  </si>
  <si>
    <t>06479</t>
  </si>
  <si>
    <t>06480</t>
  </si>
  <si>
    <t>06481</t>
  </si>
  <si>
    <t>06482</t>
  </si>
  <si>
    <t>06483</t>
  </si>
  <si>
    <t>06484</t>
  </si>
  <si>
    <t>06487</t>
  </si>
  <si>
    <t>06488</t>
  </si>
  <si>
    <t>06489</t>
  </si>
  <si>
    <t>06491</t>
  </si>
  <si>
    <t>06492</t>
  </si>
  <si>
    <t>06493</t>
  </si>
  <si>
    <t>06494</t>
  </si>
  <si>
    <t>06495</t>
  </si>
  <si>
    <t>06498</t>
  </si>
  <si>
    <t>06501</t>
  </si>
  <si>
    <t>06502</t>
  </si>
  <si>
    <t>06503</t>
  </si>
  <si>
    <t>06504</t>
  </si>
  <si>
    <t>06505</t>
  </si>
  <si>
    <t>06506</t>
  </si>
  <si>
    <t>06507</t>
  </si>
  <si>
    <t>06508</t>
  </si>
  <si>
    <t>06509</t>
  </si>
  <si>
    <t>06510</t>
  </si>
  <si>
    <t>06511</t>
  </si>
  <si>
    <t>06512</t>
  </si>
  <si>
    <t>06513</t>
  </si>
  <si>
    <t>06514</t>
  </si>
  <si>
    <t>06515</t>
  </si>
  <si>
    <t>06516</t>
  </si>
  <si>
    <t>06517</t>
  </si>
  <si>
    <t>06518</t>
  </si>
  <si>
    <t>06519</t>
  </si>
  <si>
    <t>06520</t>
  </si>
  <si>
    <t>06521</t>
  </si>
  <si>
    <t>06524</t>
  </si>
  <si>
    <t>06525</t>
  </si>
  <si>
    <t>06530</t>
  </si>
  <si>
    <t>06531</t>
  </si>
  <si>
    <t>06532</t>
  </si>
  <si>
    <t>06533</t>
  </si>
  <si>
    <t>06534</t>
  </si>
  <si>
    <t>06535</t>
  </si>
  <si>
    <t>06536</t>
  </si>
  <si>
    <t>06537</t>
  </si>
  <si>
    <t>06538</t>
  </si>
  <si>
    <t>06540</t>
  </si>
  <si>
    <t>06601</t>
  </si>
  <si>
    <t>06602</t>
  </si>
  <si>
    <t>06604</t>
  </si>
  <si>
    <t>06605</t>
  </si>
  <si>
    <t>06606</t>
  </si>
  <si>
    <t>06607</t>
  </si>
  <si>
    <t>06608</t>
  </si>
  <si>
    <t>06610</t>
  </si>
  <si>
    <t>06611</t>
  </si>
  <si>
    <t>06612</t>
  </si>
  <si>
    <t>06614</t>
  </si>
  <si>
    <t>06615</t>
  </si>
  <si>
    <t>06650</t>
  </si>
  <si>
    <t>06673</t>
  </si>
  <si>
    <t>06699</t>
  </si>
  <si>
    <t>06701</t>
  </si>
  <si>
    <t>06702</t>
  </si>
  <si>
    <t>06703</t>
  </si>
  <si>
    <t>06704</t>
  </si>
  <si>
    <t>06705</t>
  </si>
  <si>
    <t>06706</t>
  </si>
  <si>
    <t>06708</t>
  </si>
  <si>
    <t>06710</t>
  </si>
  <si>
    <t>06712</t>
  </si>
  <si>
    <t>06716</t>
  </si>
  <si>
    <t>06720</t>
  </si>
  <si>
    <t>06721</t>
  </si>
  <si>
    <t>06722</t>
  </si>
  <si>
    <t>06723</t>
  </si>
  <si>
    <t>06724</t>
  </si>
  <si>
    <t>06725</t>
  </si>
  <si>
    <t>06726</t>
  </si>
  <si>
    <t>06749</t>
  </si>
  <si>
    <t>06750</t>
  </si>
  <si>
    <t>06751</t>
  </si>
  <si>
    <t>06752</t>
  </si>
  <si>
    <t>06753</t>
  </si>
  <si>
    <t>06754</t>
  </si>
  <si>
    <t>06755</t>
  </si>
  <si>
    <t>06756</t>
  </si>
  <si>
    <t>06757</t>
  </si>
  <si>
    <t>06758</t>
  </si>
  <si>
    <t>06759</t>
  </si>
  <si>
    <t>06762</t>
  </si>
  <si>
    <t>06763</t>
  </si>
  <si>
    <t>06770</t>
  </si>
  <si>
    <t>06776</t>
  </si>
  <si>
    <t>06777</t>
  </si>
  <si>
    <t>06778</t>
  </si>
  <si>
    <t>06779</t>
  </si>
  <si>
    <t>06781</t>
  </si>
  <si>
    <t>06782</t>
  </si>
  <si>
    <t>06783</t>
  </si>
  <si>
    <t>06784</t>
  </si>
  <si>
    <t>06785</t>
  </si>
  <si>
    <t>06786</t>
  </si>
  <si>
    <t>06787</t>
  </si>
  <si>
    <t>06790</t>
  </si>
  <si>
    <t>06791</t>
  </si>
  <si>
    <t>06792</t>
  </si>
  <si>
    <t>06793</t>
  </si>
  <si>
    <t>06794</t>
  </si>
  <si>
    <t>06795</t>
  </si>
  <si>
    <t>06796</t>
  </si>
  <si>
    <t>06798</t>
  </si>
  <si>
    <t>06801</t>
  </si>
  <si>
    <t>06804</t>
  </si>
  <si>
    <t>06807</t>
  </si>
  <si>
    <t>06810</t>
  </si>
  <si>
    <t>06811</t>
  </si>
  <si>
    <t>06812</t>
  </si>
  <si>
    <t>06813</t>
  </si>
  <si>
    <t>06814</t>
  </si>
  <si>
    <t>06816</t>
  </si>
  <si>
    <t>06817</t>
  </si>
  <si>
    <t>06820</t>
  </si>
  <si>
    <t>06824</t>
  </si>
  <si>
    <t>06825</t>
  </si>
  <si>
    <t>06828</t>
  </si>
  <si>
    <t>06829</t>
  </si>
  <si>
    <t>06830</t>
  </si>
  <si>
    <t>06831</t>
  </si>
  <si>
    <t>06836</t>
  </si>
  <si>
    <t>06838</t>
  </si>
  <si>
    <t>06840</t>
  </si>
  <si>
    <t>06850</t>
  </si>
  <si>
    <t>06851</t>
  </si>
  <si>
    <t>06852</t>
  </si>
  <si>
    <t>06853</t>
  </si>
  <si>
    <t>06854</t>
  </si>
  <si>
    <t>06855</t>
  </si>
  <si>
    <t>06856</t>
  </si>
  <si>
    <t>06857</t>
  </si>
  <si>
    <t>06858</t>
  </si>
  <si>
    <t>06859</t>
  </si>
  <si>
    <t>06860</t>
  </si>
  <si>
    <t>06870</t>
  </si>
  <si>
    <t>06875</t>
  </si>
  <si>
    <t>06876</t>
  </si>
  <si>
    <t>06877</t>
  </si>
  <si>
    <t>06878</t>
  </si>
  <si>
    <t>06879</t>
  </si>
  <si>
    <t>06880</t>
  </si>
  <si>
    <t>06881</t>
  </si>
  <si>
    <t>06883</t>
  </si>
  <si>
    <t>06888</t>
  </si>
  <si>
    <t>06889</t>
  </si>
  <si>
    <t>06890</t>
  </si>
  <si>
    <t>06896</t>
  </si>
  <si>
    <t>06897</t>
  </si>
  <si>
    <t>06901</t>
  </si>
  <si>
    <t>06902</t>
  </si>
  <si>
    <t>06903</t>
  </si>
  <si>
    <t>06904</t>
  </si>
  <si>
    <t>06905</t>
  </si>
  <si>
    <t>06906</t>
  </si>
  <si>
    <t>06907</t>
  </si>
  <si>
    <t>06910</t>
  </si>
  <si>
    <t>06911</t>
  </si>
  <si>
    <t>06912</t>
  </si>
  <si>
    <t>06913</t>
  </si>
  <si>
    <t>06914</t>
  </si>
  <si>
    <t>06920</t>
  </si>
  <si>
    <t>06921</t>
  </si>
  <si>
    <t>06922</t>
  </si>
  <si>
    <t>06925</t>
  </si>
  <si>
    <t>06926</t>
  </si>
  <si>
    <t>06927</t>
  </si>
  <si>
    <t>06928</t>
  </si>
  <si>
    <t>06430</t>
  </si>
  <si>
    <t>06432</t>
  </si>
  <si>
    <t>06436</t>
  </si>
  <si>
    <t>06454</t>
  </si>
  <si>
    <t>06497</t>
  </si>
  <si>
    <t>06386</t>
  </si>
  <si>
    <t>06490</t>
  </si>
  <si>
    <t>06842</t>
  </si>
  <si>
    <t>32003</t>
  </si>
  <si>
    <t>32006</t>
  </si>
  <si>
    <t>32011</t>
  </si>
  <si>
    <t>32033</t>
  </si>
  <si>
    <t>32035</t>
  </si>
  <si>
    <t>32040</t>
  </si>
  <si>
    <t>32043</t>
  </si>
  <si>
    <t>32046</t>
  </si>
  <si>
    <t>32050</t>
  </si>
  <si>
    <t>32058</t>
  </si>
  <si>
    <t>32063</t>
  </si>
  <si>
    <t>32065</t>
  </si>
  <si>
    <t>32073</t>
  </si>
  <si>
    <t>32081</t>
  </si>
  <si>
    <t>32084</t>
  </si>
  <si>
    <t>32087</t>
  </si>
  <si>
    <t>32092</t>
  </si>
  <si>
    <t>32095</t>
  </si>
  <si>
    <t>32105</t>
  </si>
  <si>
    <t>32110</t>
  </si>
  <si>
    <t>32113</t>
  </si>
  <si>
    <t>32115</t>
  </si>
  <si>
    <t>32116</t>
  </si>
  <si>
    <t>32118</t>
  </si>
  <si>
    <t>32120</t>
  </si>
  <si>
    <t>32121</t>
  </si>
  <si>
    <t>32123</t>
  </si>
  <si>
    <t>32126</t>
  </si>
  <si>
    <t>32127</t>
  </si>
  <si>
    <t>32128</t>
  </si>
  <si>
    <t>32129</t>
  </si>
  <si>
    <t>32130</t>
  </si>
  <si>
    <t>32132</t>
  </si>
  <si>
    <t>32133</t>
  </si>
  <si>
    <t>32135</t>
  </si>
  <si>
    <t>32138</t>
  </si>
  <si>
    <t>32140</t>
  </si>
  <si>
    <t>32142</t>
  </si>
  <si>
    <t>32145</t>
  </si>
  <si>
    <t>32147</t>
  </si>
  <si>
    <t>32148</t>
  </si>
  <si>
    <t>32158</t>
  </si>
  <si>
    <t>32160</t>
  </si>
  <si>
    <t>32164</t>
  </si>
  <si>
    <t>32169</t>
  </si>
  <si>
    <t>32170</t>
  </si>
  <si>
    <t>32173</t>
  </si>
  <si>
    <t>32175</t>
  </si>
  <si>
    <t>32176</t>
  </si>
  <si>
    <t>32178</t>
  </si>
  <si>
    <t>32181</t>
  </si>
  <si>
    <t>32183</t>
  </si>
  <si>
    <t>32189</t>
  </si>
  <si>
    <t>32192</t>
  </si>
  <si>
    <t>32201</t>
  </si>
  <si>
    <t>32202</t>
  </si>
  <si>
    <t>32207</t>
  </si>
  <si>
    <t>32208</t>
  </si>
  <si>
    <t>32209</t>
  </si>
  <si>
    <t>32210</t>
  </si>
  <si>
    <t>32212</t>
  </si>
  <si>
    <t>32218</t>
  </si>
  <si>
    <t>32220</t>
  </si>
  <si>
    <t>32223</t>
  </si>
  <si>
    <t>32225</t>
  </si>
  <si>
    <t>32226</t>
  </si>
  <si>
    <t>32228</t>
  </si>
  <si>
    <t>32231</t>
  </si>
  <si>
    <t>32232</t>
  </si>
  <si>
    <t>32234</t>
  </si>
  <si>
    <t>32235</t>
  </si>
  <si>
    <t>32237</t>
  </si>
  <si>
    <t>32239</t>
  </si>
  <si>
    <t>32240</t>
  </si>
  <si>
    <t>32245</t>
  </si>
  <si>
    <t>32254</t>
  </si>
  <si>
    <t>32256</t>
  </si>
  <si>
    <t>32259</t>
  </si>
  <si>
    <t>32260</t>
  </si>
  <si>
    <t>32277</t>
  </si>
  <si>
    <t>32301</t>
  </si>
  <si>
    <t>32303</t>
  </si>
  <si>
    <t>32304</t>
  </si>
  <si>
    <t>32306</t>
  </si>
  <si>
    <t>32309</t>
  </si>
  <si>
    <t>32310</t>
  </si>
  <si>
    <t>32311</t>
  </si>
  <si>
    <t>32316</t>
  </si>
  <si>
    <t>32317</t>
  </si>
  <si>
    <t>32318</t>
  </si>
  <si>
    <t>32362</t>
  </si>
  <si>
    <t>32395</t>
  </si>
  <si>
    <t>32603</t>
  </si>
  <si>
    <t>32605</t>
  </si>
  <si>
    <t>32608</t>
  </si>
  <si>
    <t>32612</t>
  </si>
  <si>
    <t>32614</t>
  </si>
  <si>
    <t>32615</t>
  </si>
  <si>
    <t>32617</t>
  </si>
  <si>
    <t>32622</t>
  </si>
  <si>
    <t>32627</t>
  </si>
  <si>
    <t>32634</t>
  </si>
  <si>
    <t>32635</t>
  </si>
  <si>
    <t>32640</t>
  </si>
  <si>
    <t>32658</t>
  </si>
  <si>
    <t>32666</t>
  </si>
  <si>
    <t>32667</t>
  </si>
  <si>
    <t>32669</t>
  </si>
  <si>
    <t>32681</t>
  </si>
  <si>
    <t>32704</t>
  </si>
  <si>
    <t>32707</t>
  </si>
  <si>
    <t>32714</t>
  </si>
  <si>
    <t>32716</t>
  </si>
  <si>
    <t>32719</t>
  </si>
  <si>
    <t>32720</t>
  </si>
  <si>
    <t>32721</t>
  </si>
  <si>
    <t>32722</t>
  </si>
  <si>
    <t>32723</t>
  </si>
  <si>
    <t>32726</t>
  </si>
  <si>
    <t>32728</t>
  </si>
  <si>
    <t>32730</t>
  </si>
  <si>
    <t>32735</t>
  </si>
  <si>
    <t>32738</t>
  </si>
  <si>
    <t>32744</t>
  </si>
  <si>
    <t>32747</t>
  </si>
  <si>
    <t>32750</t>
  </si>
  <si>
    <t>32752</t>
  </si>
  <si>
    <t>32753</t>
  </si>
  <si>
    <t>32756</t>
  </si>
  <si>
    <t>32759</t>
  </si>
  <si>
    <t>32763</t>
  </si>
  <si>
    <t>32764</t>
  </si>
  <si>
    <t>32767</t>
  </si>
  <si>
    <t>32771</t>
  </si>
  <si>
    <t>32773</t>
  </si>
  <si>
    <t>32776</t>
  </si>
  <si>
    <t>32778</t>
  </si>
  <si>
    <t>32779</t>
  </si>
  <si>
    <t>32780</t>
  </si>
  <si>
    <t>32791</t>
  </si>
  <si>
    <t>32794</t>
  </si>
  <si>
    <t>32796</t>
  </si>
  <si>
    <t>32799</t>
  </si>
  <si>
    <t>32802</t>
  </si>
  <si>
    <t>32803</t>
  </si>
  <si>
    <t>32804</t>
  </si>
  <si>
    <t>32805</t>
  </si>
  <si>
    <t>32810</t>
  </si>
  <si>
    <t>32811</t>
  </si>
  <si>
    <t>32812</t>
  </si>
  <si>
    <t>32818</t>
  </si>
  <si>
    <t>32819</t>
  </si>
  <si>
    <t>32820</t>
  </si>
  <si>
    <t>32822</t>
  </si>
  <si>
    <t>32825</t>
  </si>
  <si>
    <t>32827</t>
  </si>
  <si>
    <t>32828</t>
  </si>
  <si>
    <t>32831</t>
  </si>
  <si>
    <t>32833</t>
  </si>
  <si>
    <t>32834</t>
  </si>
  <si>
    <t>32836</t>
  </si>
  <si>
    <t>32839</t>
  </si>
  <si>
    <t>32857</t>
  </si>
  <si>
    <t>32858</t>
  </si>
  <si>
    <t>32859</t>
  </si>
  <si>
    <t>32861</t>
  </si>
  <si>
    <t>32862</t>
  </si>
  <si>
    <t>32867</t>
  </si>
  <si>
    <t>32869</t>
  </si>
  <si>
    <t>32872</t>
  </si>
  <si>
    <t>32877</t>
  </si>
  <si>
    <t>32886</t>
  </si>
  <si>
    <t>32887</t>
  </si>
  <si>
    <t>32891</t>
  </si>
  <si>
    <t>32899</t>
  </si>
  <si>
    <t>32902</t>
  </si>
  <si>
    <t>32903</t>
  </si>
  <si>
    <t>32904</t>
  </si>
  <si>
    <t>32905</t>
  </si>
  <si>
    <t>32910</t>
  </si>
  <si>
    <t>32911</t>
  </si>
  <si>
    <t>32912</t>
  </si>
  <si>
    <t>32919</t>
  </si>
  <si>
    <t>32920</t>
  </si>
  <si>
    <t>32922</t>
  </si>
  <si>
    <t>32925</t>
  </si>
  <si>
    <t>32927</t>
  </si>
  <si>
    <t>32932</t>
  </si>
  <si>
    <t>32934</t>
  </si>
  <si>
    <t>32937</t>
  </si>
  <si>
    <t>32940</t>
  </si>
  <si>
    <t>32950</t>
  </si>
  <si>
    <t>32951</t>
  </si>
  <si>
    <t>32952</t>
  </si>
  <si>
    <t>32959</t>
  </si>
  <si>
    <t>33004</t>
  </si>
  <si>
    <t>33009</t>
  </si>
  <si>
    <t>33010</t>
  </si>
  <si>
    <t>33011</t>
  </si>
  <si>
    <t>33013</t>
  </si>
  <si>
    <t>33016</t>
  </si>
  <si>
    <t>33017</t>
  </si>
  <si>
    <t>33018</t>
  </si>
  <si>
    <t>33019</t>
  </si>
  <si>
    <t>33021</t>
  </si>
  <si>
    <t>33022</t>
  </si>
  <si>
    <t>33024</t>
  </si>
  <si>
    <t>33027</t>
  </si>
  <si>
    <t>33029</t>
  </si>
  <si>
    <t>33030</t>
  </si>
  <si>
    <t>33032</t>
  </si>
  <si>
    <t>33035</t>
  </si>
  <si>
    <t>33054</t>
  </si>
  <si>
    <t>33056</t>
  </si>
  <si>
    <t>33060</t>
  </si>
  <si>
    <t>33061</t>
  </si>
  <si>
    <t>33066</t>
  </si>
  <si>
    <t>33067</t>
  </si>
  <si>
    <t>33068</t>
  </si>
  <si>
    <t>33069</t>
  </si>
  <si>
    <t>33072</t>
  </si>
  <si>
    <t>33074</t>
  </si>
  <si>
    <t>33075</t>
  </si>
  <si>
    <t>33077</t>
  </si>
  <si>
    <t>33082</t>
  </si>
  <si>
    <t>33097</t>
  </si>
  <si>
    <t>33101</t>
  </si>
  <si>
    <t>33106</t>
  </si>
  <si>
    <t>33109</t>
  </si>
  <si>
    <t>33111</t>
  </si>
  <si>
    <t>33114</t>
  </si>
  <si>
    <t>33116</t>
  </si>
  <si>
    <t>33119</t>
  </si>
  <si>
    <t>33125</t>
  </si>
  <si>
    <t>33126</t>
  </si>
  <si>
    <t>33128</t>
  </si>
  <si>
    <t>33130</t>
  </si>
  <si>
    <t>33133</t>
  </si>
  <si>
    <t>33134</t>
  </si>
  <si>
    <t>33136</t>
  </si>
  <si>
    <t>33139</t>
  </si>
  <si>
    <t>33140</t>
  </si>
  <si>
    <t>33141</t>
  </si>
  <si>
    <t>33142</t>
  </si>
  <si>
    <t>33144</t>
  </si>
  <si>
    <t>33147</t>
  </si>
  <si>
    <t>33149</t>
  </si>
  <si>
    <t>33151</t>
  </si>
  <si>
    <t>33153</t>
  </si>
  <si>
    <t>33156</t>
  </si>
  <si>
    <t>33158</t>
  </si>
  <si>
    <t>33159</t>
  </si>
  <si>
    <t>33161</t>
  </si>
  <si>
    <t>33163</t>
  </si>
  <si>
    <t>33164</t>
  </si>
  <si>
    <t>33166</t>
  </si>
  <si>
    <t>33169</t>
  </si>
  <si>
    <t>33176</t>
  </si>
  <si>
    <t>33177</t>
  </si>
  <si>
    <t>33178</t>
  </si>
  <si>
    <t>33179</t>
  </si>
  <si>
    <t>33182</t>
  </si>
  <si>
    <t>33184</t>
  </si>
  <si>
    <t>33185</t>
  </si>
  <si>
    <t>33187</t>
  </si>
  <si>
    <t>33193</t>
  </si>
  <si>
    <t>33194</t>
  </si>
  <si>
    <t>33196</t>
  </si>
  <si>
    <t>33199</t>
  </si>
  <si>
    <t>33231</t>
  </si>
  <si>
    <t>33238</t>
  </si>
  <si>
    <t>33239</t>
  </si>
  <si>
    <t>33242</t>
  </si>
  <si>
    <t>33247</t>
  </si>
  <si>
    <t>33255</t>
  </si>
  <si>
    <t>33256</t>
  </si>
  <si>
    <t>33265</t>
  </si>
  <si>
    <t>33280</t>
  </si>
  <si>
    <t>33283</t>
  </si>
  <si>
    <t>33301</t>
  </si>
  <si>
    <t>33304</t>
  </si>
  <si>
    <t>33306</t>
  </si>
  <si>
    <t>33309</t>
  </si>
  <si>
    <t>33314</t>
  </si>
  <si>
    <t>33315</t>
  </si>
  <si>
    <t>33317</t>
  </si>
  <si>
    <t>33319</t>
  </si>
  <si>
    <t>33320</t>
  </si>
  <si>
    <t>33322</t>
  </si>
  <si>
    <t>33325</t>
  </si>
  <si>
    <t>33327</t>
  </si>
  <si>
    <t>33328</t>
  </si>
  <si>
    <t>33331</t>
  </si>
  <si>
    <t>33332</t>
  </si>
  <si>
    <t>33334</t>
  </si>
  <si>
    <t>33337</t>
  </si>
  <si>
    <t>33339</t>
  </si>
  <si>
    <t>33340</t>
  </si>
  <si>
    <t>33345</t>
  </si>
  <si>
    <t>33348</t>
  </si>
  <si>
    <t>33351</t>
  </si>
  <si>
    <t>33359</t>
  </si>
  <si>
    <t>33401</t>
  </si>
  <si>
    <t>33402</t>
  </si>
  <si>
    <t>33403</t>
  </si>
  <si>
    <t>33404</t>
  </si>
  <si>
    <t>33409</t>
  </si>
  <si>
    <t>33411</t>
  </si>
  <si>
    <t>33414</t>
  </si>
  <si>
    <t>33416</t>
  </si>
  <si>
    <t>33417</t>
  </si>
  <si>
    <t>33419</t>
  </si>
  <si>
    <t>33421</t>
  </si>
  <si>
    <t>33424</t>
  </si>
  <si>
    <t>33426</t>
  </si>
  <si>
    <t>33427</t>
  </si>
  <si>
    <t>33430</t>
  </si>
  <si>
    <t>33432</t>
  </si>
  <si>
    <t>33433</t>
  </si>
  <si>
    <t>33435</t>
  </si>
  <si>
    <t>33438</t>
  </si>
  <si>
    <t>33441</t>
  </si>
  <si>
    <t>33443</t>
  </si>
  <si>
    <t>33446</t>
  </si>
  <si>
    <t>33448</t>
  </si>
  <si>
    <t>33455</t>
  </si>
  <si>
    <t>33458</t>
  </si>
  <si>
    <t>33460</t>
  </si>
  <si>
    <t>33463</t>
  </si>
  <si>
    <t>33465</t>
  </si>
  <si>
    <t>33466</t>
  </si>
  <si>
    <t>33468</t>
  </si>
  <si>
    <t>33474</t>
  </si>
  <si>
    <t>33476</t>
  </si>
  <si>
    <t>33477</t>
  </si>
  <si>
    <t>33481</t>
  </si>
  <si>
    <t>33482</t>
  </si>
  <si>
    <t>33483</t>
  </si>
  <si>
    <t>33484</t>
  </si>
  <si>
    <t>33496</t>
  </si>
  <si>
    <t>33497</t>
  </si>
  <si>
    <t>33498</t>
  </si>
  <si>
    <t>33499</t>
  </si>
  <si>
    <t>33508</t>
  </si>
  <si>
    <t>33511</t>
  </si>
  <si>
    <t>33523</t>
  </si>
  <si>
    <t>33524</t>
  </si>
  <si>
    <t>33525</t>
  </si>
  <si>
    <t>33534</t>
  </si>
  <si>
    <t>33537</t>
  </si>
  <si>
    <t>33539</t>
  </si>
  <si>
    <t>33540</t>
  </si>
  <si>
    <t>33541</t>
  </si>
  <si>
    <t>33543</t>
  </si>
  <si>
    <t>33545</t>
  </si>
  <si>
    <t>33548</t>
  </si>
  <si>
    <t>33550</t>
  </si>
  <si>
    <t>33556</t>
  </si>
  <si>
    <t>33558</t>
  </si>
  <si>
    <t>33563</t>
  </si>
  <si>
    <t>33564</t>
  </si>
  <si>
    <t>33566</t>
  </si>
  <si>
    <t>33569</t>
  </si>
  <si>
    <t>33571</t>
  </si>
  <si>
    <t>33572</t>
  </si>
  <si>
    <t>33573</t>
  </si>
  <si>
    <t>33574</t>
  </si>
  <si>
    <t>33579</t>
  </si>
  <si>
    <t>33583</t>
  </si>
  <si>
    <t>33586</t>
  </si>
  <si>
    <t>33592</t>
  </si>
  <si>
    <t>33595</t>
  </si>
  <si>
    <t>33598</t>
  </si>
  <si>
    <t>33602</t>
  </si>
  <si>
    <t>33605</t>
  </si>
  <si>
    <t>33607</t>
  </si>
  <si>
    <t>33608</t>
  </si>
  <si>
    <t>33611</t>
  </si>
  <si>
    <t>33613</t>
  </si>
  <si>
    <t>33614</t>
  </si>
  <si>
    <t>33616</t>
  </si>
  <si>
    <t>33619</t>
  </si>
  <si>
    <t>33620</t>
  </si>
  <si>
    <t>33622</t>
  </si>
  <si>
    <t>33623</t>
  </si>
  <si>
    <t>33625</t>
  </si>
  <si>
    <t>33629</t>
  </si>
  <si>
    <t>33633</t>
  </si>
  <si>
    <t>33634</t>
  </si>
  <si>
    <t>33635</t>
  </si>
  <si>
    <t>33646</t>
  </si>
  <si>
    <t>33660</t>
  </si>
  <si>
    <t>33661</t>
  </si>
  <si>
    <t>33662</t>
  </si>
  <si>
    <t>33664</t>
  </si>
  <si>
    <t>33672</t>
  </si>
  <si>
    <t>33675</t>
  </si>
  <si>
    <t>33677</t>
  </si>
  <si>
    <t>33680</t>
  </si>
  <si>
    <t>33681</t>
  </si>
  <si>
    <t>33686</t>
  </si>
  <si>
    <t>33688</t>
  </si>
  <si>
    <t>33689</t>
  </si>
  <si>
    <t>33694</t>
  </si>
  <si>
    <t>33701</t>
  </si>
  <si>
    <t>33702</t>
  </si>
  <si>
    <t>33707</t>
  </si>
  <si>
    <t>33709</t>
  </si>
  <si>
    <t>33714</t>
  </si>
  <si>
    <t>33715</t>
  </si>
  <si>
    <t>33716</t>
  </si>
  <si>
    <t>33731</t>
  </si>
  <si>
    <t>33732</t>
  </si>
  <si>
    <t>33734</t>
  </si>
  <si>
    <t>33737</t>
  </si>
  <si>
    <t>33744</t>
  </si>
  <si>
    <t>33747</t>
  </si>
  <si>
    <t>33757</t>
  </si>
  <si>
    <t>33758</t>
  </si>
  <si>
    <t>33759</t>
  </si>
  <si>
    <t>33760</t>
  </si>
  <si>
    <t>33763</t>
  </si>
  <si>
    <t>33765</t>
  </si>
  <si>
    <t>33766</t>
  </si>
  <si>
    <t>33770</t>
  </si>
  <si>
    <t>33771</t>
  </si>
  <si>
    <t>33773</t>
  </si>
  <si>
    <t>33775</t>
  </si>
  <si>
    <t>33776</t>
  </si>
  <si>
    <t>33778</t>
  </si>
  <si>
    <t>33785</t>
  </si>
  <si>
    <t>33786</t>
  </si>
  <si>
    <t>33803</t>
  </si>
  <si>
    <t>33805</t>
  </si>
  <si>
    <t>33806</t>
  </si>
  <si>
    <t>33810</t>
  </si>
  <si>
    <t>33812</t>
  </si>
  <si>
    <t>33815</t>
  </si>
  <si>
    <t>33825</t>
  </si>
  <si>
    <t>33827</t>
  </si>
  <si>
    <t>33830</t>
  </si>
  <si>
    <t>33835</t>
  </si>
  <si>
    <t>33836</t>
  </si>
  <si>
    <t>33837</t>
  </si>
  <si>
    <t>33838</t>
  </si>
  <si>
    <t>33843</t>
  </si>
  <si>
    <t>33844</t>
  </si>
  <si>
    <t>33845</t>
  </si>
  <si>
    <t>33852</t>
  </si>
  <si>
    <t>33854</t>
  </si>
  <si>
    <t>33855</t>
  </si>
  <si>
    <t>33857</t>
  </si>
  <si>
    <t>33860</t>
  </si>
  <si>
    <t>33862</t>
  </si>
  <si>
    <t>33865</t>
  </si>
  <si>
    <t>33867</t>
  </si>
  <si>
    <t>33868</t>
  </si>
  <si>
    <t>33870</t>
  </si>
  <si>
    <t>33872</t>
  </si>
  <si>
    <t>33873</t>
  </si>
  <si>
    <t>33875</t>
  </si>
  <si>
    <t>33880</t>
  </si>
  <si>
    <t>33881</t>
  </si>
  <si>
    <t>33882</t>
  </si>
  <si>
    <t>33888</t>
  </si>
  <si>
    <t>33896</t>
  </si>
  <si>
    <t>33897</t>
  </si>
  <si>
    <t>33902</t>
  </si>
  <si>
    <t>33903</t>
  </si>
  <si>
    <t>33905</t>
  </si>
  <si>
    <t>33908</t>
  </si>
  <si>
    <t>33910</t>
  </si>
  <si>
    <t>33911</t>
  </si>
  <si>
    <t>33912</t>
  </si>
  <si>
    <t>33917</t>
  </si>
  <si>
    <t>33918</t>
  </si>
  <si>
    <t>33921</t>
  </si>
  <si>
    <t>33922</t>
  </si>
  <si>
    <t>33924</t>
  </si>
  <si>
    <t>33927</t>
  </si>
  <si>
    <t>33929</t>
  </si>
  <si>
    <t>33932</t>
  </si>
  <si>
    <t>33938</t>
  </si>
  <si>
    <t>33946</t>
  </si>
  <si>
    <t>33949</t>
  </si>
  <si>
    <t>33950</t>
  </si>
  <si>
    <t>33951</t>
  </si>
  <si>
    <t>33952</t>
  </si>
  <si>
    <t>33953</t>
  </si>
  <si>
    <t>33956</t>
  </si>
  <si>
    <t>33965</t>
  </si>
  <si>
    <t>33967</t>
  </si>
  <si>
    <t>33970</t>
  </si>
  <si>
    <t>33972</t>
  </si>
  <si>
    <t>33973</t>
  </si>
  <si>
    <t>33980</t>
  </si>
  <si>
    <t>33982</t>
  </si>
  <si>
    <t>33983</t>
  </si>
  <si>
    <t>33990</t>
  </si>
  <si>
    <t>34101</t>
  </si>
  <si>
    <t>34104</t>
  </si>
  <si>
    <t>34106</t>
  </si>
  <si>
    <t>34108</t>
  </si>
  <si>
    <t>34109</t>
  </si>
  <si>
    <t>34110</t>
  </si>
  <si>
    <t>34112</t>
  </si>
  <si>
    <t>34113</t>
  </si>
  <si>
    <t>34116</t>
  </si>
  <si>
    <t>34119</t>
  </si>
  <si>
    <t>34134</t>
  </si>
  <si>
    <t>34136</t>
  </si>
  <si>
    <t>34137</t>
  </si>
  <si>
    <t>34139</t>
  </si>
  <si>
    <t>34141</t>
  </si>
  <si>
    <t>34146</t>
  </si>
  <si>
    <t>34201</t>
  </si>
  <si>
    <t>34203</t>
  </si>
  <si>
    <t>34206</t>
  </si>
  <si>
    <t>34208</t>
  </si>
  <si>
    <t>34209</t>
  </si>
  <si>
    <t>34210</t>
  </si>
  <si>
    <t>34212</t>
  </si>
  <si>
    <t>34215</t>
  </si>
  <si>
    <t>34218</t>
  </si>
  <si>
    <t>34221</t>
  </si>
  <si>
    <t>34222</t>
  </si>
  <si>
    <t>34224</t>
  </si>
  <si>
    <t>34229</t>
  </si>
  <si>
    <t>34231</t>
  </si>
  <si>
    <t>34233</t>
  </si>
  <si>
    <t>34234</t>
  </si>
  <si>
    <t>34236</t>
  </si>
  <si>
    <t>34239</t>
  </si>
  <si>
    <t>34242</t>
  </si>
  <si>
    <t>34250</t>
  </si>
  <si>
    <t>34260</t>
  </si>
  <si>
    <t>34268</t>
  </si>
  <si>
    <t>34269</t>
  </si>
  <si>
    <t>34270</t>
  </si>
  <si>
    <t>34276</t>
  </si>
  <si>
    <t>34278</t>
  </si>
  <si>
    <t>34280</t>
  </si>
  <si>
    <t>34282</t>
  </si>
  <si>
    <t>34285</t>
  </si>
  <si>
    <t>34287</t>
  </si>
  <si>
    <t>34288</t>
  </si>
  <si>
    <t>34291</t>
  </si>
  <si>
    <t>34420</t>
  </si>
  <si>
    <t>34421</t>
  </si>
  <si>
    <t>34423</t>
  </si>
  <si>
    <t>34428</t>
  </si>
  <si>
    <t>34429</t>
  </si>
  <si>
    <t>34432</t>
  </si>
  <si>
    <t>34433</t>
  </si>
  <si>
    <t>34434</t>
  </si>
  <si>
    <t>34441</t>
  </si>
  <si>
    <t>34446</t>
  </si>
  <si>
    <t>34447</t>
  </si>
  <si>
    <t>34451</t>
  </si>
  <si>
    <t>34452</t>
  </si>
  <si>
    <t>34460</t>
  </si>
  <si>
    <t>34465</t>
  </si>
  <si>
    <t>34470</t>
  </si>
  <si>
    <t>34472</t>
  </si>
  <si>
    <t>34475</t>
  </si>
  <si>
    <t>34477</t>
  </si>
  <si>
    <t>34478</t>
  </si>
  <si>
    <t>34481</t>
  </si>
  <si>
    <t>34487</t>
  </si>
  <si>
    <t>34489</t>
  </si>
  <si>
    <t>34492</t>
  </si>
  <si>
    <t>34603</t>
  </si>
  <si>
    <t>34604</t>
  </si>
  <si>
    <t>34605</t>
  </si>
  <si>
    <t>34606</t>
  </si>
  <si>
    <t>34614</t>
  </si>
  <si>
    <t>34636</t>
  </si>
  <si>
    <t>34637</t>
  </si>
  <si>
    <t>34639</t>
  </si>
  <si>
    <t>34655</t>
  </si>
  <si>
    <t>34656</t>
  </si>
  <si>
    <t>34661</t>
  </si>
  <si>
    <t>34667</t>
  </si>
  <si>
    <t>34669</t>
  </si>
  <si>
    <t>34674</t>
  </si>
  <si>
    <t>34677</t>
  </si>
  <si>
    <t>34679</t>
  </si>
  <si>
    <t>34680</t>
  </si>
  <si>
    <t>34685</t>
  </si>
  <si>
    <t>34688</t>
  </si>
  <si>
    <t>34690</t>
  </si>
  <si>
    <t>34692</t>
  </si>
  <si>
    <t>34695</t>
  </si>
  <si>
    <t>34698</t>
  </si>
  <si>
    <t>34705</t>
  </si>
  <si>
    <t>34712</t>
  </si>
  <si>
    <t>34715</t>
  </si>
  <si>
    <t>34729</t>
  </si>
  <si>
    <t>34731</t>
  </si>
  <si>
    <t>34739</t>
  </si>
  <si>
    <t>34741</t>
  </si>
  <si>
    <t>34744</t>
  </si>
  <si>
    <t>34746</t>
  </si>
  <si>
    <t>34747</t>
  </si>
  <si>
    <t>34749</t>
  </si>
  <si>
    <t>34753</t>
  </si>
  <si>
    <t>34755</t>
  </si>
  <si>
    <t>34758</t>
  </si>
  <si>
    <t>34760</t>
  </si>
  <si>
    <t>34770</t>
  </si>
  <si>
    <t>34777</t>
  </si>
  <si>
    <t>34778</t>
  </si>
  <si>
    <t>34786</t>
  </si>
  <si>
    <t>34789</t>
  </si>
  <si>
    <t>34945</t>
  </si>
  <si>
    <t>34946</t>
  </si>
  <si>
    <t>34951</t>
  </si>
  <si>
    <t>34954</t>
  </si>
  <si>
    <t>34956</t>
  </si>
  <si>
    <t>34979</t>
  </si>
  <si>
    <t>34982</t>
  </si>
  <si>
    <t>34985</t>
  </si>
  <si>
    <t>34986</t>
  </si>
  <si>
    <t>34988</t>
  </si>
  <si>
    <t>34992</t>
  </si>
  <si>
    <t>34994</t>
  </si>
  <si>
    <t>34995</t>
  </si>
  <si>
    <t>34997</t>
  </si>
  <si>
    <t>32009</t>
  </si>
  <si>
    <t>32041</t>
  </si>
  <si>
    <t>32044</t>
  </si>
  <si>
    <t>32067</t>
  </si>
  <si>
    <t>32068</t>
  </si>
  <si>
    <t>32072</t>
  </si>
  <si>
    <t>32079</t>
  </si>
  <si>
    <t>32082</t>
  </si>
  <si>
    <t>32085</t>
  </si>
  <si>
    <t>32097</t>
  </si>
  <si>
    <t>32102</t>
  </si>
  <si>
    <t>32111</t>
  </si>
  <si>
    <t>32119</t>
  </si>
  <si>
    <t>32124</t>
  </si>
  <si>
    <t>32134</t>
  </si>
  <si>
    <t>32137</t>
  </si>
  <si>
    <t>32141</t>
  </si>
  <si>
    <t>32149</t>
  </si>
  <si>
    <t>32168</t>
  </si>
  <si>
    <t>32177</t>
  </si>
  <si>
    <t>32180</t>
  </si>
  <si>
    <t>32195</t>
  </si>
  <si>
    <t>32204</t>
  </si>
  <si>
    <t>32211</t>
  </si>
  <si>
    <t>32219</t>
  </si>
  <si>
    <t>32221</t>
  </si>
  <si>
    <t>32229</t>
  </si>
  <si>
    <t>32236</t>
  </si>
  <si>
    <t>32244</t>
  </si>
  <si>
    <t>32247</t>
  </si>
  <si>
    <t>32266</t>
  </si>
  <si>
    <t>32302</t>
  </si>
  <si>
    <t>32307</t>
  </si>
  <si>
    <t>32314</t>
  </si>
  <si>
    <t>32315</t>
  </si>
  <si>
    <t>32602</t>
  </si>
  <si>
    <t>32607</t>
  </si>
  <si>
    <t>32611</t>
  </si>
  <si>
    <t>32616</t>
  </si>
  <si>
    <t>32633</t>
  </si>
  <si>
    <t>32641</t>
  </si>
  <si>
    <t>32653</t>
  </si>
  <si>
    <t>32654</t>
  </si>
  <si>
    <t>32664</t>
  </si>
  <si>
    <t>32686</t>
  </si>
  <si>
    <t>32702</t>
  </si>
  <si>
    <t>32706</t>
  </si>
  <si>
    <t>32709</t>
  </si>
  <si>
    <t>32712</t>
  </si>
  <si>
    <t>32715</t>
  </si>
  <si>
    <t>32724</t>
  </si>
  <si>
    <t>32727</t>
  </si>
  <si>
    <t>32732</t>
  </si>
  <si>
    <t>32739</t>
  </si>
  <si>
    <t>32746</t>
  </si>
  <si>
    <t>32751</t>
  </si>
  <si>
    <t>32754</t>
  </si>
  <si>
    <t>32762</t>
  </si>
  <si>
    <t>32768</t>
  </si>
  <si>
    <t>32772</t>
  </si>
  <si>
    <t>32775</t>
  </si>
  <si>
    <t>32784</t>
  </si>
  <si>
    <t>32792</t>
  </si>
  <si>
    <t>32795</t>
  </si>
  <si>
    <t>32806</t>
  </si>
  <si>
    <t>32807</t>
  </si>
  <si>
    <t>32816</t>
  </si>
  <si>
    <t>32817</t>
  </si>
  <si>
    <t>32826</t>
  </si>
  <si>
    <t>32830</t>
  </si>
  <si>
    <t>32835</t>
  </si>
  <si>
    <t>32855</t>
  </si>
  <si>
    <t>32856</t>
  </si>
  <si>
    <t>32860</t>
  </si>
  <si>
    <t>32896</t>
  </si>
  <si>
    <t>32897</t>
  </si>
  <si>
    <t>32908</t>
  </si>
  <si>
    <t>32924</t>
  </si>
  <si>
    <t>32935</t>
  </si>
  <si>
    <t>32953</t>
  </si>
  <si>
    <t>32954</t>
  </si>
  <si>
    <t>32976</t>
  </si>
  <si>
    <t>33008</t>
  </si>
  <si>
    <t>33012</t>
  </si>
  <si>
    <t>33020</t>
  </si>
  <si>
    <t>33028</t>
  </si>
  <si>
    <t>33033</t>
  </si>
  <si>
    <t>33055</t>
  </si>
  <si>
    <t>33064</t>
  </si>
  <si>
    <t>33065</t>
  </si>
  <si>
    <t>33081</t>
  </si>
  <si>
    <t>33084</t>
  </si>
  <si>
    <t>33090</t>
  </si>
  <si>
    <t>33093</t>
  </si>
  <si>
    <t>33124</t>
  </si>
  <si>
    <t>33129</t>
  </si>
  <si>
    <t>33132</t>
  </si>
  <si>
    <t>33143</t>
  </si>
  <si>
    <t>33146</t>
  </si>
  <si>
    <t>33150</t>
  </si>
  <si>
    <t>33155</t>
  </si>
  <si>
    <t>33162</t>
  </si>
  <si>
    <t>33167</t>
  </si>
  <si>
    <t>33174</t>
  </si>
  <si>
    <t>33175</t>
  </si>
  <si>
    <t>33181</t>
  </si>
  <si>
    <t>33186</t>
  </si>
  <si>
    <t>33189</t>
  </si>
  <si>
    <t>33190</t>
  </si>
  <si>
    <t>33222</t>
  </si>
  <si>
    <t>33234</t>
  </si>
  <si>
    <t>33245</t>
  </si>
  <si>
    <t>33261</t>
  </si>
  <si>
    <t>33266</t>
  </si>
  <si>
    <t>33269</t>
  </si>
  <si>
    <t>33296</t>
  </si>
  <si>
    <t>33302</t>
  </si>
  <si>
    <t>33305</t>
  </si>
  <si>
    <t>33307</t>
  </si>
  <si>
    <t>33312</t>
  </si>
  <si>
    <t>33313</t>
  </si>
  <si>
    <t>33321</t>
  </si>
  <si>
    <t>33329</t>
  </si>
  <si>
    <t>33336</t>
  </si>
  <si>
    <t>33346</t>
  </si>
  <si>
    <t>33388</t>
  </si>
  <si>
    <t>33405</t>
  </si>
  <si>
    <t>33406</t>
  </si>
  <si>
    <t>33412</t>
  </si>
  <si>
    <t>33415</t>
  </si>
  <si>
    <t>33422</t>
  </si>
  <si>
    <t>33425</t>
  </si>
  <si>
    <t>33434</t>
  </si>
  <si>
    <t>33437</t>
  </si>
  <si>
    <t>33442</t>
  </si>
  <si>
    <t>33449</t>
  </si>
  <si>
    <t>33454</t>
  </si>
  <si>
    <t>33461</t>
  </si>
  <si>
    <t>33464</t>
  </si>
  <si>
    <t>33469</t>
  </si>
  <si>
    <t>33473</t>
  </si>
  <si>
    <t>33478</t>
  </si>
  <si>
    <t>33486</t>
  </si>
  <si>
    <t>33509</t>
  </si>
  <si>
    <t>33542</t>
  </si>
  <si>
    <t>33559</t>
  </si>
  <si>
    <t>33567</t>
  </si>
  <si>
    <t>33576</t>
  </si>
  <si>
    <t>33593</t>
  </si>
  <si>
    <t>33596</t>
  </si>
  <si>
    <t>33603</t>
  </si>
  <si>
    <t>33606</t>
  </si>
  <si>
    <t>33610</t>
  </si>
  <si>
    <t>33615</t>
  </si>
  <si>
    <t>33618</t>
  </si>
  <si>
    <t>33624</t>
  </si>
  <si>
    <t>33630</t>
  </si>
  <si>
    <t>33650</t>
  </si>
  <si>
    <t>33655</t>
  </si>
  <si>
    <t>33663</t>
  </si>
  <si>
    <t>33673</t>
  </si>
  <si>
    <t>33684</t>
  </si>
  <si>
    <t>33705</t>
  </si>
  <si>
    <t>33708</t>
  </si>
  <si>
    <t>33710</t>
  </si>
  <si>
    <t>33711</t>
  </si>
  <si>
    <t>33730</t>
  </si>
  <si>
    <t>33738</t>
  </si>
  <si>
    <t>33742</t>
  </si>
  <si>
    <t>33762</t>
  </si>
  <si>
    <t>33767</t>
  </si>
  <si>
    <t>33774</t>
  </si>
  <si>
    <t>33779</t>
  </si>
  <si>
    <t>33781</t>
  </si>
  <si>
    <t>33784</t>
  </si>
  <si>
    <t>33804</t>
  </si>
  <si>
    <t>33809</t>
  </si>
  <si>
    <t>33813</t>
  </si>
  <si>
    <t>33831</t>
  </si>
  <si>
    <t>33839</t>
  </si>
  <si>
    <t>33840</t>
  </si>
  <si>
    <t>33841</t>
  </si>
  <si>
    <t>33848</t>
  </si>
  <si>
    <t>33849</t>
  </si>
  <si>
    <t>33850</t>
  </si>
  <si>
    <t>33853</t>
  </si>
  <si>
    <t>33858</t>
  </si>
  <si>
    <t>33877</t>
  </si>
  <si>
    <t>33885</t>
  </si>
  <si>
    <t>33906</t>
  </si>
  <si>
    <t>33915</t>
  </si>
  <si>
    <t>33916</t>
  </si>
  <si>
    <t>33931</t>
  </si>
  <si>
    <t>33947</t>
  </si>
  <si>
    <t>33957</t>
  </si>
  <si>
    <t>33966</t>
  </si>
  <si>
    <t>33974</t>
  </si>
  <si>
    <t>33981</t>
  </si>
  <si>
    <t>33994</t>
  </si>
  <si>
    <t>34103</t>
  </si>
  <si>
    <t>34105</t>
  </si>
  <si>
    <t>34114</t>
  </si>
  <si>
    <t>34120</t>
  </si>
  <si>
    <t>34135</t>
  </si>
  <si>
    <t>34140</t>
  </si>
  <si>
    <t>34143</t>
  </si>
  <si>
    <t>34204</t>
  </si>
  <si>
    <t>34207</t>
  </si>
  <si>
    <t>34211</t>
  </si>
  <si>
    <t>34219</t>
  </si>
  <si>
    <t>34223</t>
  </si>
  <si>
    <t>34230</t>
  </si>
  <si>
    <t>34235</t>
  </si>
  <si>
    <t>34238</t>
  </si>
  <si>
    <t>34240</t>
  </si>
  <si>
    <t>34265</t>
  </si>
  <si>
    <t>34275</t>
  </si>
  <si>
    <t>34292</t>
  </si>
  <si>
    <t>34295</t>
  </si>
  <si>
    <t>34450</t>
  </si>
  <si>
    <t>34471</t>
  </si>
  <si>
    <t>34479</t>
  </si>
  <si>
    <t>34483</t>
  </si>
  <si>
    <t>34601</t>
  </si>
  <si>
    <t>34602</t>
  </si>
  <si>
    <t>34609</t>
  </si>
  <si>
    <t>34652</t>
  </si>
  <si>
    <t>34683</t>
  </si>
  <si>
    <t>34684</t>
  </si>
  <si>
    <t>34697</t>
  </si>
  <si>
    <t>34711</t>
  </si>
  <si>
    <t>34714</t>
  </si>
  <si>
    <t>34736</t>
  </si>
  <si>
    <t>34737</t>
  </si>
  <si>
    <t>34742</t>
  </si>
  <si>
    <t>34762</t>
  </si>
  <si>
    <t>34769</t>
  </si>
  <si>
    <t>34773</t>
  </si>
  <si>
    <t>34787</t>
  </si>
  <si>
    <t>34948</t>
  </si>
  <si>
    <t>34949</t>
  </si>
  <si>
    <t>34952</t>
  </si>
  <si>
    <t>34957</t>
  </si>
  <si>
    <t>34973</t>
  </si>
  <si>
    <t>34983</t>
  </si>
  <si>
    <t>34990</t>
  </si>
  <si>
    <t>32007</t>
  </si>
  <si>
    <t>32030</t>
  </si>
  <si>
    <t>32034</t>
  </si>
  <si>
    <t>32042</t>
  </si>
  <si>
    <t>32080</t>
  </si>
  <si>
    <t>32086</t>
  </si>
  <si>
    <t>32091</t>
  </si>
  <si>
    <t>32099</t>
  </si>
  <si>
    <t>32112</t>
  </si>
  <si>
    <t>32117</t>
  </si>
  <si>
    <t>32122</t>
  </si>
  <si>
    <t>32125</t>
  </si>
  <si>
    <t>32131</t>
  </si>
  <si>
    <t>32136</t>
  </si>
  <si>
    <t>32139</t>
  </si>
  <si>
    <t>32143</t>
  </si>
  <si>
    <t>32157</t>
  </si>
  <si>
    <t>32174</t>
  </si>
  <si>
    <t>32179</t>
  </si>
  <si>
    <t>32182</t>
  </si>
  <si>
    <t>32187</t>
  </si>
  <si>
    <t>32193</t>
  </si>
  <si>
    <t>32205</t>
  </si>
  <si>
    <t>32206</t>
  </si>
  <si>
    <t>32214</t>
  </si>
  <si>
    <t>32217</t>
  </si>
  <si>
    <t>32222</t>
  </si>
  <si>
    <t>32227</t>
  </si>
  <si>
    <t>32233</t>
  </si>
  <si>
    <t>32238</t>
  </si>
  <si>
    <t>32241</t>
  </si>
  <si>
    <t>32246</t>
  </si>
  <si>
    <t>32250</t>
  </si>
  <si>
    <t>32255</t>
  </si>
  <si>
    <t>32258</t>
  </si>
  <si>
    <t>32305</t>
  </si>
  <si>
    <t>32308</t>
  </si>
  <si>
    <t>32312</t>
  </si>
  <si>
    <t>32313</t>
  </si>
  <si>
    <t>32399</t>
  </si>
  <si>
    <t>32601</t>
  </si>
  <si>
    <t>32606</t>
  </si>
  <si>
    <t>32609</t>
  </si>
  <si>
    <t>32618</t>
  </si>
  <si>
    <t>32631</t>
  </si>
  <si>
    <t>32643</t>
  </si>
  <si>
    <t>32655</t>
  </si>
  <si>
    <t>32656</t>
  </si>
  <si>
    <t>32662</t>
  </si>
  <si>
    <t>32663</t>
  </si>
  <si>
    <t>32694</t>
  </si>
  <si>
    <t>32701</t>
  </si>
  <si>
    <t>32703</t>
  </si>
  <si>
    <t>32708</t>
  </si>
  <si>
    <t>32710</t>
  </si>
  <si>
    <t>32713</t>
  </si>
  <si>
    <t>32718</t>
  </si>
  <si>
    <t>32725</t>
  </si>
  <si>
    <t>32733</t>
  </si>
  <si>
    <t>32736</t>
  </si>
  <si>
    <t>32745</t>
  </si>
  <si>
    <t>32766</t>
  </si>
  <si>
    <t>32774</t>
  </si>
  <si>
    <t>32777</t>
  </si>
  <si>
    <t>32783</t>
  </si>
  <si>
    <t>32790</t>
  </si>
  <si>
    <t>32793</t>
  </si>
  <si>
    <t>32798</t>
  </si>
  <si>
    <t>32801</t>
  </si>
  <si>
    <t>32808</t>
  </si>
  <si>
    <t>32809</t>
  </si>
  <si>
    <t>32814</t>
  </si>
  <si>
    <t>32815</t>
  </si>
  <si>
    <t>32821</t>
  </si>
  <si>
    <t>32824</t>
  </si>
  <si>
    <t>32829</t>
  </si>
  <si>
    <t>32832</t>
  </si>
  <si>
    <t>32837</t>
  </si>
  <si>
    <t>32853</t>
  </si>
  <si>
    <t>32854</t>
  </si>
  <si>
    <t>32878</t>
  </si>
  <si>
    <t>32885</t>
  </si>
  <si>
    <t>32906</t>
  </si>
  <si>
    <t>32907</t>
  </si>
  <si>
    <t>32923</t>
  </si>
  <si>
    <t>32926</t>
  </si>
  <si>
    <t>32931</t>
  </si>
  <si>
    <t>32936</t>
  </si>
  <si>
    <t>32941</t>
  </si>
  <si>
    <t>32949</t>
  </si>
  <si>
    <t>32955</t>
  </si>
  <si>
    <t>32956</t>
  </si>
  <si>
    <t>33002</t>
  </si>
  <si>
    <t>33014</t>
  </si>
  <si>
    <t>33023</t>
  </si>
  <si>
    <t>33026</t>
  </si>
  <si>
    <t>33031</t>
  </si>
  <si>
    <t>33034</t>
  </si>
  <si>
    <t>33039</t>
  </si>
  <si>
    <t>33062</t>
  </si>
  <si>
    <t>33063</t>
  </si>
  <si>
    <t>33071</t>
  </si>
  <si>
    <t>33076</t>
  </si>
  <si>
    <t>33083</t>
  </si>
  <si>
    <t>33092</t>
  </si>
  <si>
    <t>33102</t>
  </si>
  <si>
    <t>33112</t>
  </si>
  <si>
    <t>33122</t>
  </si>
  <si>
    <t>33127</t>
  </si>
  <si>
    <t>33131</t>
  </si>
  <si>
    <t>33135</t>
  </si>
  <si>
    <t>33138</t>
  </si>
  <si>
    <t>33145</t>
  </si>
  <si>
    <t>33154</t>
  </si>
  <si>
    <t>33157</t>
  </si>
  <si>
    <t>33160</t>
  </si>
  <si>
    <t>33165</t>
  </si>
  <si>
    <t>33168</t>
  </si>
  <si>
    <t>33170</t>
  </si>
  <si>
    <t>33172</t>
  </si>
  <si>
    <t>33173</t>
  </si>
  <si>
    <t>33180</t>
  </si>
  <si>
    <t>33183</t>
  </si>
  <si>
    <t>33188</t>
  </si>
  <si>
    <t>33197</t>
  </si>
  <si>
    <t>33243</t>
  </si>
  <si>
    <t>33257</t>
  </si>
  <si>
    <t>33299</t>
  </si>
  <si>
    <t>33303</t>
  </si>
  <si>
    <t>33308</t>
  </si>
  <si>
    <t>33310</t>
  </si>
  <si>
    <t>33311</t>
  </si>
  <si>
    <t>33316</t>
  </si>
  <si>
    <t>33318</t>
  </si>
  <si>
    <t>33323</t>
  </si>
  <si>
    <t>33326</t>
  </si>
  <si>
    <t>33335</t>
  </si>
  <si>
    <t>33338</t>
  </si>
  <si>
    <t>33349</t>
  </si>
  <si>
    <t>33355</t>
  </si>
  <si>
    <t>33394</t>
  </si>
  <si>
    <t>33407</t>
  </si>
  <si>
    <t>33408</t>
  </si>
  <si>
    <t>33410</t>
  </si>
  <si>
    <t>33413</t>
  </si>
  <si>
    <t>33418</t>
  </si>
  <si>
    <t>33420</t>
  </si>
  <si>
    <t>33428</t>
  </si>
  <si>
    <t>33429</t>
  </si>
  <si>
    <t>33431</t>
  </si>
  <si>
    <t>33436</t>
  </si>
  <si>
    <t>33444</t>
  </si>
  <si>
    <t>33462</t>
  </si>
  <si>
    <t>33467</t>
  </si>
  <si>
    <t>33472</t>
  </si>
  <si>
    <t>33475</t>
  </si>
  <si>
    <t>33480</t>
  </si>
  <si>
    <t>33487</t>
  </si>
  <si>
    <t>33488</t>
  </si>
  <si>
    <t>33493</t>
  </si>
  <si>
    <t>33503</t>
  </si>
  <si>
    <t>33510</t>
  </si>
  <si>
    <t>33526</t>
  </si>
  <si>
    <t>33527</t>
  </si>
  <si>
    <t>33530</t>
  </si>
  <si>
    <t>33544</t>
  </si>
  <si>
    <t>33549</t>
  </si>
  <si>
    <t>33565</t>
  </si>
  <si>
    <t>33568</t>
  </si>
  <si>
    <t>33570</t>
  </si>
  <si>
    <t>33578</t>
  </si>
  <si>
    <t>33584</t>
  </si>
  <si>
    <t>33587</t>
  </si>
  <si>
    <t>33594</t>
  </si>
  <si>
    <t>33601</t>
  </si>
  <si>
    <t>33604</t>
  </si>
  <si>
    <t>33609</t>
  </si>
  <si>
    <t>33612</t>
  </si>
  <si>
    <t>33617</t>
  </si>
  <si>
    <t>33621</t>
  </si>
  <si>
    <t>33626</t>
  </si>
  <si>
    <t>33637</t>
  </si>
  <si>
    <t>33647</t>
  </si>
  <si>
    <t>33674</t>
  </si>
  <si>
    <t>33679</t>
  </si>
  <si>
    <t>33682</t>
  </si>
  <si>
    <t>33685</t>
  </si>
  <si>
    <t>33703</t>
  </si>
  <si>
    <t>33704</t>
  </si>
  <si>
    <t>33712</t>
  </si>
  <si>
    <t>33713</t>
  </si>
  <si>
    <t>33729</t>
  </si>
  <si>
    <t>33733</t>
  </si>
  <si>
    <t>33736</t>
  </si>
  <si>
    <t>33740</t>
  </si>
  <si>
    <t>33741</t>
  </si>
  <si>
    <t>33755</t>
  </si>
  <si>
    <t>33756</t>
  </si>
  <si>
    <t>33761</t>
  </si>
  <si>
    <t>33764</t>
  </si>
  <si>
    <t>33769</t>
  </si>
  <si>
    <t>33772</t>
  </si>
  <si>
    <t>33777</t>
  </si>
  <si>
    <t>33780</t>
  </si>
  <si>
    <t>33782</t>
  </si>
  <si>
    <t>33802</t>
  </si>
  <si>
    <t>33807</t>
  </si>
  <si>
    <t>33811</t>
  </si>
  <si>
    <t>33820</t>
  </si>
  <si>
    <t>33823</t>
  </si>
  <si>
    <t>33834</t>
  </si>
  <si>
    <t>33846</t>
  </si>
  <si>
    <t>33847</t>
  </si>
  <si>
    <t>33851</t>
  </si>
  <si>
    <t>33856</t>
  </si>
  <si>
    <t>33859</t>
  </si>
  <si>
    <t>33863</t>
  </si>
  <si>
    <t>33871</t>
  </si>
  <si>
    <t>33876</t>
  </si>
  <si>
    <t>33883</t>
  </si>
  <si>
    <t>33884</t>
  </si>
  <si>
    <t>33898</t>
  </si>
  <si>
    <t>33904</t>
  </si>
  <si>
    <t>33907</t>
  </si>
  <si>
    <t>33913</t>
  </si>
  <si>
    <t>33914</t>
  </si>
  <si>
    <t>33919</t>
  </si>
  <si>
    <t>33920</t>
  </si>
  <si>
    <t>33928</t>
  </si>
  <si>
    <t>33936</t>
  </si>
  <si>
    <t>33945</t>
  </si>
  <si>
    <t>33948</t>
  </si>
  <si>
    <t>33954</t>
  </si>
  <si>
    <t>33955</t>
  </si>
  <si>
    <t>33960</t>
  </si>
  <si>
    <t>33971</t>
  </si>
  <si>
    <t>33976</t>
  </si>
  <si>
    <t>33991</t>
  </si>
  <si>
    <t>34102</t>
  </si>
  <si>
    <t>34107</t>
  </si>
  <si>
    <t>34117</t>
  </si>
  <si>
    <t>34133</t>
  </si>
  <si>
    <t>34138</t>
  </si>
  <si>
    <t>34142</t>
  </si>
  <si>
    <t>34145</t>
  </si>
  <si>
    <t>34202</t>
  </si>
  <si>
    <t>34205</t>
  </si>
  <si>
    <t>34217</t>
  </si>
  <si>
    <t>34220</t>
  </si>
  <si>
    <t>34228</t>
  </si>
  <si>
    <t>34232</t>
  </si>
  <si>
    <t>34237</t>
  </si>
  <si>
    <t>34241</t>
  </si>
  <si>
    <t>34251</t>
  </si>
  <si>
    <t>34266</t>
  </si>
  <si>
    <t>34267</t>
  </si>
  <si>
    <t>34274</t>
  </si>
  <si>
    <t>34277</t>
  </si>
  <si>
    <t>34281</t>
  </si>
  <si>
    <t>34284</t>
  </si>
  <si>
    <t>34289</t>
  </si>
  <si>
    <t>34290</t>
  </si>
  <si>
    <t>34293</t>
  </si>
  <si>
    <t>34430</t>
  </si>
  <si>
    <t>34431</t>
  </si>
  <si>
    <t>34442</t>
  </si>
  <si>
    <t>34445</t>
  </si>
  <si>
    <t>34448</t>
  </si>
  <si>
    <t>34453</t>
  </si>
  <si>
    <t>34461</t>
  </si>
  <si>
    <t>34464</t>
  </si>
  <si>
    <t>34473</t>
  </si>
  <si>
    <t>34476</t>
  </si>
  <si>
    <t>34482</t>
  </si>
  <si>
    <t>34488</t>
  </si>
  <si>
    <t>34491</t>
  </si>
  <si>
    <t>34607</t>
  </si>
  <si>
    <t>34608</t>
  </si>
  <si>
    <t>34610</t>
  </si>
  <si>
    <t>34613</t>
  </si>
  <si>
    <t>34638</t>
  </si>
  <si>
    <t>34653</t>
  </si>
  <si>
    <t>34654</t>
  </si>
  <si>
    <t>34660</t>
  </si>
  <si>
    <t>34668</t>
  </si>
  <si>
    <t>34681</t>
  </si>
  <si>
    <t>34682</t>
  </si>
  <si>
    <t>34689</t>
  </si>
  <si>
    <t>34691</t>
  </si>
  <si>
    <t>34713</t>
  </si>
  <si>
    <t>34734</t>
  </si>
  <si>
    <t>34740</t>
  </si>
  <si>
    <t>34743</t>
  </si>
  <si>
    <t>34748</t>
  </si>
  <si>
    <t>34756</t>
  </si>
  <si>
    <t>34759</t>
  </si>
  <si>
    <t>34761</t>
  </si>
  <si>
    <t>34771</t>
  </si>
  <si>
    <t>34772</t>
  </si>
  <si>
    <t>34788</t>
  </si>
  <si>
    <t>34797</t>
  </si>
  <si>
    <t>34947</t>
  </si>
  <si>
    <t>34950</t>
  </si>
  <si>
    <t>34953</t>
  </si>
  <si>
    <t>34958</t>
  </si>
  <si>
    <t>34974</t>
  </si>
  <si>
    <t>34981</t>
  </si>
  <si>
    <t>34984</t>
  </si>
  <si>
    <t>34987</t>
  </si>
  <si>
    <t>34991</t>
  </si>
  <si>
    <t>34996</t>
  </si>
  <si>
    <t>32004</t>
  </si>
  <si>
    <t>32114</t>
  </si>
  <si>
    <t>32159</t>
  </si>
  <si>
    <t>32185</t>
  </si>
  <si>
    <t>32190</t>
  </si>
  <si>
    <t>32198</t>
  </si>
  <si>
    <t>32203</t>
  </si>
  <si>
    <t>32216</t>
  </si>
  <si>
    <t>32224</t>
  </si>
  <si>
    <t>32257</t>
  </si>
  <si>
    <t>32604</t>
  </si>
  <si>
    <t>32610</t>
  </si>
  <si>
    <t>32757</t>
  </si>
  <si>
    <t>32765</t>
  </si>
  <si>
    <t>32781</t>
  </si>
  <si>
    <t>32789</t>
  </si>
  <si>
    <t>32868</t>
  </si>
  <si>
    <t>32901</t>
  </si>
  <si>
    <t>32909</t>
  </si>
  <si>
    <t>33015</t>
  </si>
  <si>
    <t>33025</t>
  </si>
  <si>
    <t>33073</t>
  </si>
  <si>
    <t>33137</t>
  </si>
  <si>
    <t>33152</t>
  </si>
  <si>
    <t>33195</t>
  </si>
  <si>
    <t>33206</t>
  </si>
  <si>
    <t>33233</t>
  </si>
  <si>
    <t>33324</t>
  </si>
  <si>
    <t>33330</t>
  </si>
  <si>
    <t>33445</t>
  </si>
  <si>
    <t>33459</t>
  </si>
  <si>
    <t>33470</t>
  </si>
  <si>
    <t>33547</t>
  </si>
  <si>
    <t>33575</t>
  </si>
  <si>
    <t>33631</t>
  </si>
  <si>
    <t>33687</t>
  </si>
  <si>
    <t>33706</t>
  </si>
  <si>
    <t>33743</t>
  </si>
  <si>
    <t>33801</t>
  </si>
  <si>
    <t>33826</t>
  </si>
  <si>
    <t>33890</t>
  </si>
  <si>
    <t>33901</t>
  </si>
  <si>
    <t>33909</t>
  </si>
  <si>
    <t>33993</t>
  </si>
  <si>
    <t>34216</t>
  </si>
  <si>
    <t>34243</t>
  </si>
  <si>
    <t>34264</t>
  </si>
  <si>
    <t>34272</t>
  </si>
  <si>
    <t>34286</t>
  </si>
  <si>
    <t>34436</t>
  </si>
  <si>
    <t>34474</t>
  </si>
  <si>
    <t>34480</t>
  </si>
  <si>
    <t>34611</t>
  </si>
  <si>
    <t>34673</t>
  </si>
  <si>
    <t>34745</t>
  </si>
  <si>
    <t>34972</t>
  </si>
  <si>
    <t>32066</t>
  </si>
  <si>
    <t>32619</t>
  </si>
  <si>
    <t>32626</t>
  </si>
  <si>
    <t>32644</t>
  </si>
  <si>
    <t>32680</t>
  </si>
  <si>
    <t>33050</t>
  </si>
  <si>
    <t>33513</t>
  </si>
  <si>
    <t>33538</t>
  </si>
  <si>
    <t>32024</t>
  </si>
  <si>
    <t>32025</t>
  </si>
  <si>
    <t>32055</t>
  </si>
  <si>
    <t>32062</t>
  </si>
  <si>
    <t>32290</t>
  </si>
  <si>
    <t>32628</t>
  </si>
  <si>
    <t>32782</t>
  </si>
  <si>
    <t>32962</t>
  </si>
  <si>
    <t>33107</t>
  </si>
  <si>
    <t>33198</t>
  </si>
  <si>
    <t>33440</t>
  </si>
  <si>
    <t>34484</t>
  </si>
  <si>
    <t>33192</t>
  </si>
  <si>
    <t>33037</t>
  </si>
  <si>
    <t>32215</t>
  </si>
  <si>
    <t>32230</t>
  </si>
  <si>
    <t>32267</t>
  </si>
  <si>
    <t>32347</t>
  </si>
  <si>
    <t>32613</t>
  </si>
  <si>
    <t>32038</t>
  </si>
  <si>
    <t>32052</t>
  </si>
  <si>
    <t>32054</t>
  </si>
  <si>
    <t>32059</t>
  </si>
  <si>
    <t>32064</t>
  </si>
  <si>
    <t>32094</t>
  </si>
  <si>
    <t>32320</t>
  </si>
  <si>
    <t>32327</t>
  </si>
  <si>
    <t>32328</t>
  </si>
  <si>
    <t>32331</t>
  </si>
  <si>
    <t>32334</t>
  </si>
  <si>
    <t>32337</t>
  </si>
  <si>
    <t>32340</t>
  </si>
  <si>
    <t>32345</t>
  </si>
  <si>
    <t>32348</t>
  </si>
  <si>
    <t>32351</t>
  </si>
  <si>
    <t>32353</t>
  </si>
  <si>
    <t>32361</t>
  </si>
  <si>
    <t>32401</t>
  </si>
  <si>
    <t>32407</t>
  </si>
  <si>
    <t>32408</t>
  </si>
  <si>
    <t>32413</t>
  </si>
  <si>
    <t>32428</t>
  </si>
  <si>
    <t>32433</t>
  </si>
  <si>
    <t>32439</t>
  </si>
  <si>
    <t>32442</t>
  </si>
  <si>
    <t>32443</t>
  </si>
  <si>
    <t>32444</t>
  </si>
  <si>
    <t>32456</t>
  </si>
  <si>
    <t>32459</t>
  </si>
  <si>
    <t>32461</t>
  </si>
  <si>
    <t>32464</t>
  </si>
  <si>
    <t>32466</t>
  </si>
  <si>
    <t>32501</t>
  </si>
  <si>
    <t>32502</t>
  </si>
  <si>
    <t>32503</t>
  </si>
  <si>
    <t>32505</t>
  </si>
  <si>
    <t>32514</t>
  </si>
  <si>
    <t>32536</t>
  </si>
  <si>
    <t>32541</t>
  </si>
  <si>
    <t>32547</t>
  </si>
  <si>
    <t>32563</t>
  </si>
  <si>
    <t>32621</t>
  </si>
  <si>
    <t>32693</t>
  </si>
  <si>
    <t>32960</t>
  </si>
  <si>
    <t>32963</t>
  </si>
  <si>
    <t>32966</t>
  </si>
  <si>
    <t>32968</t>
  </si>
  <si>
    <t>33036</t>
  </si>
  <si>
    <t>33041</t>
  </si>
  <si>
    <t>33043</t>
  </si>
  <si>
    <t>33070</t>
  </si>
  <si>
    <t>33471</t>
  </si>
  <si>
    <t>33514</t>
  </si>
  <si>
    <t>33521</t>
  </si>
  <si>
    <t>33585</t>
  </si>
  <si>
    <t>33597</t>
  </si>
  <si>
    <t>33930</t>
  </si>
  <si>
    <t>33935</t>
  </si>
  <si>
    <t>34449</t>
  </si>
  <si>
    <t>34498</t>
  </si>
  <si>
    <t>32324</t>
  </si>
  <si>
    <t>32336</t>
  </si>
  <si>
    <t>32008</t>
  </si>
  <si>
    <t>32060</t>
  </si>
  <si>
    <t>32162</t>
  </si>
  <si>
    <t>32332</t>
  </si>
  <si>
    <t>32344</t>
  </si>
  <si>
    <t>32537</t>
  </si>
  <si>
    <t>32565</t>
  </si>
  <si>
    <t>32568</t>
  </si>
  <si>
    <t>32571</t>
  </si>
  <si>
    <t>32583</t>
  </si>
  <si>
    <t>32948</t>
  </si>
  <si>
    <t>32969</t>
  </si>
  <si>
    <t>33001</t>
  </si>
  <si>
    <t>33943</t>
  </si>
  <si>
    <t>33975</t>
  </si>
  <si>
    <t>32053</t>
  </si>
  <si>
    <t>32056</t>
  </si>
  <si>
    <t>32071</t>
  </si>
  <si>
    <t>32096</t>
  </si>
  <si>
    <t>32163</t>
  </si>
  <si>
    <t>32326</t>
  </si>
  <si>
    <t>32333</t>
  </si>
  <si>
    <t>32341</t>
  </si>
  <si>
    <t>32352</t>
  </si>
  <si>
    <t>32358</t>
  </si>
  <si>
    <t>32404</t>
  </si>
  <si>
    <t>32405</t>
  </si>
  <si>
    <t>32411</t>
  </si>
  <si>
    <t>32417</t>
  </si>
  <si>
    <t>32425</t>
  </si>
  <si>
    <t>32446</t>
  </si>
  <si>
    <t>32455</t>
  </si>
  <si>
    <t>32504</t>
  </si>
  <si>
    <t>32506</t>
  </si>
  <si>
    <t>32507</t>
  </si>
  <si>
    <t>32523</t>
  </si>
  <si>
    <t>32526</t>
  </si>
  <si>
    <t>32533</t>
  </si>
  <si>
    <t>32534</t>
  </si>
  <si>
    <t>32539</t>
  </si>
  <si>
    <t>32550</t>
  </si>
  <si>
    <t>32561</t>
  </si>
  <si>
    <t>32566</t>
  </si>
  <si>
    <t>32570</t>
  </si>
  <si>
    <t>32668</t>
  </si>
  <si>
    <t>32696</t>
  </si>
  <si>
    <t>32958</t>
  </si>
  <si>
    <t>32967</t>
  </si>
  <si>
    <t>32970</t>
  </si>
  <si>
    <t>33040</t>
  </si>
  <si>
    <t>33042</t>
  </si>
  <si>
    <t>33052</t>
  </si>
  <si>
    <t>33191</t>
  </si>
  <si>
    <t>34785</t>
  </si>
  <si>
    <t>32978</t>
  </si>
  <si>
    <t>32321</t>
  </si>
  <si>
    <t>32569</t>
  </si>
  <si>
    <t>32683</t>
  </si>
  <si>
    <t>32083</t>
  </si>
  <si>
    <t>32343</t>
  </si>
  <si>
    <t>32346</t>
  </si>
  <si>
    <t>32434</t>
  </si>
  <si>
    <t>32567</t>
  </si>
  <si>
    <t>32403</t>
  </si>
  <si>
    <t>32322</t>
  </si>
  <si>
    <t>32579</t>
  </si>
  <si>
    <t>32350</t>
  </si>
  <si>
    <t>32357</t>
  </si>
  <si>
    <t>32435</t>
  </si>
  <si>
    <t>32448</t>
  </si>
  <si>
    <t>32452</t>
  </si>
  <si>
    <t>32457</t>
  </si>
  <si>
    <t>32460</t>
  </si>
  <si>
    <t>32465</t>
  </si>
  <si>
    <t>32516</t>
  </si>
  <si>
    <t>32548</t>
  </si>
  <si>
    <t>32564</t>
  </si>
  <si>
    <t>32572</t>
  </si>
  <si>
    <t>32578</t>
  </si>
  <si>
    <t>32580</t>
  </si>
  <si>
    <t>32625</t>
  </si>
  <si>
    <t>32639</t>
  </si>
  <si>
    <t>32697</t>
  </si>
  <si>
    <t>32957</t>
  </si>
  <si>
    <t>32961</t>
  </si>
  <si>
    <t>32964</t>
  </si>
  <si>
    <t>33045</t>
  </si>
  <si>
    <t>33051</t>
  </si>
  <si>
    <t>32323</t>
  </si>
  <si>
    <t>32329</t>
  </si>
  <si>
    <t>32330</t>
  </si>
  <si>
    <t>32359</t>
  </si>
  <si>
    <t>32360</t>
  </si>
  <si>
    <t>32402</t>
  </si>
  <si>
    <t>32410</t>
  </si>
  <si>
    <t>32420</t>
  </si>
  <si>
    <t>32423</t>
  </si>
  <si>
    <t>32427</t>
  </si>
  <si>
    <t>32430</t>
  </si>
  <si>
    <t>32440</t>
  </si>
  <si>
    <t>32445</t>
  </si>
  <si>
    <t>32447</t>
  </si>
  <si>
    <t>32463</t>
  </si>
  <si>
    <t>32511</t>
  </si>
  <si>
    <t>32513</t>
  </si>
  <si>
    <t>32520</t>
  </si>
  <si>
    <t>32531</t>
  </si>
  <si>
    <t>32544</t>
  </si>
  <si>
    <t>32559</t>
  </si>
  <si>
    <t>32560</t>
  </si>
  <si>
    <t>32588</t>
  </si>
  <si>
    <t>32648</t>
  </si>
  <si>
    <t>32692</t>
  </si>
  <si>
    <t>32965</t>
  </si>
  <si>
    <t>32971</t>
  </si>
  <si>
    <t>33944</t>
  </si>
  <si>
    <t>32061</t>
  </si>
  <si>
    <t>32535</t>
  </si>
  <si>
    <t>32013</t>
  </si>
  <si>
    <t>32026</t>
  </si>
  <si>
    <t>32406</t>
  </si>
  <si>
    <t>32409</t>
  </si>
  <si>
    <t>32421</t>
  </si>
  <si>
    <t>32426</t>
  </si>
  <si>
    <t>32431</t>
  </si>
  <si>
    <t>32449</t>
  </si>
  <si>
    <t>32508</t>
  </si>
  <si>
    <t>32512</t>
  </si>
  <si>
    <t>32522</t>
  </si>
  <si>
    <t>32530</t>
  </si>
  <si>
    <t>32538</t>
  </si>
  <si>
    <t>32542</t>
  </si>
  <si>
    <t>32549</t>
  </si>
  <si>
    <t>32562</t>
  </si>
  <si>
    <t>32577</t>
  </si>
  <si>
    <t>32591</t>
  </si>
  <si>
    <t>32335</t>
  </si>
  <si>
    <t>32355</t>
  </si>
  <si>
    <t>32356</t>
  </si>
  <si>
    <t>32412</t>
  </si>
  <si>
    <t>32422</t>
  </si>
  <si>
    <t>32424</t>
  </si>
  <si>
    <t>32432</t>
  </si>
  <si>
    <t>32437</t>
  </si>
  <si>
    <t>32438</t>
  </si>
  <si>
    <t>32462</t>
  </si>
  <si>
    <t>32509</t>
  </si>
  <si>
    <t>32521</t>
  </si>
  <si>
    <t>32524</t>
  </si>
  <si>
    <t>32540</t>
  </si>
  <si>
    <t>33600</t>
  </si>
  <si>
    <t>33300</t>
  </si>
  <si>
    <t>33942</t>
  </si>
  <si>
    <t>34619</t>
  </si>
  <si>
    <t>34623</t>
  </si>
  <si>
    <t>34666</t>
  </si>
  <si>
    <t>33962</t>
  </si>
  <si>
    <t>34640</t>
  </si>
  <si>
    <t>34643</t>
  </si>
  <si>
    <t>33926</t>
  </si>
  <si>
    <t>32454</t>
  </si>
  <si>
    <t>32590</t>
  </si>
  <si>
    <t>33148</t>
  </si>
  <si>
    <t>33447</t>
  </si>
  <si>
    <t>33690</t>
  </si>
  <si>
    <t>33900</t>
  </si>
  <si>
    <t>34249</t>
  </si>
  <si>
    <t>32592</t>
  </si>
  <si>
    <t>32890</t>
  </si>
  <si>
    <t>32893</t>
  </si>
  <si>
    <t>32898</t>
  </si>
  <si>
    <t>33110</t>
  </si>
  <si>
    <t>33121</t>
  </si>
  <si>
    <t>33439</t>
  </si>
  <si>
    <t>33697</t>
  </si>
  <si>
    <t>48001</t>
  </si>
  <si>
    <t>48002</t>
  </si>
  <si>
    <t>48003</t>
  </si>
  <si>
    <t>48004</t>
  </si>
  <si>
    <t>48005</t>
  </si>
  <si>
    <t>48006</t>
  </si>
  <si>
    <t>48007</t>
  </si>
  <si>
    <t>48009</t>
  </si>
  <si>
    <t>48012</t>
  </si>
  <si>
    <t>48014</t>
  </si>
  <si>
    <t>48015</t>
  </si>
  <si>
    <t>48017</t>
  </si>
  <si>
    <t>48021</t>
  </si>
  <si>
    <t>48022</t>
  </si>
  <si>
    <t>48023</t>
  </si>
  <si>
    <t>48025</t>
  </si>
  <si>
    <t>48026</t>
  </si>
  <si>
    <t>48027</t>
  </si>
  <si>
    <t>48028</t>
  </si>
  <si>
    <t>48030</t>
  </si>
  <si>
    <t>48032</t>
  </si>
  <si>
    <t>48033</t>
  </si>
  <si>
    <t>48034</t>
  </si>
  <si>
    <t>48035</t>
  </si>
  <si>
    <t>48036</t>
  </si>
  <si>
    <t>48037</t>
  </si>
  <si>
    <t>48038</t>
  </si>
  <si>
    <t>48039</t>
  </si>
  <si>
    <t>48040</t>
  </si>
  <si>
    <t>48041</t>
  </si>
  <si>
    <t>48042</t>
  </si>
  <si>
    <t>48043</t>
  </si>
  <si>
    <t>48044</t>
  </si>
  <si>
    <t>48045</t>
  </si>
  <si>
    <t>48046</t>
  </si>
  <si>
    <t>48047</t>
  </si>
  <si>
    <t>48048</t>
  </si>
  <si>
    <t>48049</t>
  </si>
  <si>
    <t>48050</t>
  </si>
  <si>
    <t>48051</t>
  </si>
  <si>
    <t>48054</t>
  </si>
  <si>
    <t>48059</t>
  </si>
  <si>
    <t>48060</t>
  </si>
  <si>
    <t>48061</t>
  </si>
  <si>
    <t>48062</t>
  </si>
  <si>
    <t>48063</t>
  </si>
  <si>
    <t>48064</t>
  </si>
  <si>
    <t>48065</t>
  </si>
  <si>
    <t>48066</t>
  </si>
  <si>
    <t>48067</t>
  </si>
  <si>
    <t>48068</t>
  </si>
  <si>
    <t>48069</t>
  </si>
  <si>
    <t>48070</t>
  </si>
  <si>
    <t>48071</t>
  </si>
  <si>
    <t>48072</t>
  </si>
  <si>
    <t>48073</t>
  </si>
  <si>
    <t>48074</t>
  </si>
  <si>
    <t>48075</t>
  </si>
  <si>
    <t>48076</t>
  </si>
  <si>
    <t>48079</t>
  </si>
  <si>
    <t>48080</t>
  </si>
  <si>
    <t>48081</t>
  </si>
  <si>
    <t>48082</t>
  </si>
  <si>
    <t>48083</t>
  </si>
  <si>
    <t>48084</t>
  </si>
  <si>
    <t>48085</t>
  </si>
  <si>
    <t>48086</t>
  </si>
  <si>
    <t>48088</t>
  </si>
  <si>
    <t>48089</t>
  </si>
  <si>
    <t>48090</t>
  </si>
  <si>
    <t>48091</t>
  </si>
  <si>
    <t>48092</t>
  </si>
  <si>
    <t>48093</t>
  </si>
  <si>
    <t>48094</t>
  </si>
  <si>
    <t>48095</t>
  </si>
  <si>
    <t>48096</t>
  </si>
  <si>
    <t>48097</t>
  </si>
  <si>
    <t>48098</t>
  </si>
  <si>
    <t>48099</t>
  </si>
  <si>
    <t>48101</t>
  </si>
  <si>
    <t>48103</t>
  </si>
  <si>
    <t>48104</t>
  </si>
  <si>
    <t>48105</t>
  </si>
  <si>
    <t>48106</t>
  </si>
  <si>
    <t>48107</t>
  </si>
  <si>
    <t>48108</t>
  </si>
  <si>
    <t>48109</t>
  </si>
  <si>
    <t>48110</t>
  </si>
  <si>
    <t>48111</t>
  </si>
  <si>
    <t>48112</t>
  </si>
  <si>
    <t>48113</t>
  </si>
  <si>
    <t>48114</t>
  </si>
  <si>
    <t>48115</t>
  </si>
  <si>
    <t>48116</t>
  </si>
  <si>
    <t>48117</t>
  </si>
  <si>
    <t>48118</t>
  </si>
  <si>
    <t>48120</t>
  </si>
  <si>
    <t>48121</t>
  </si>
  <si>
    <t>48122</t>
  </si>
  <si>
    <t>48123</t>
  </si>
  <si>
    <t>48124</t>
  </si>
  <si>
    <t>48125</t>
  </si>
  <si>
    <t>48126</t>
  </si>
  <si>
    <t>48127</t>
  </si>
  <si>
    <t>48128</t>
  </si>
  <si>
    <t>48130</t>
  </si>
  <si>
    <t>48131</t>
  </si>
  <si>
    <t>48133</t>
  </si>
  <si>
    <t>48134</t>
  </si>
  <si>
    <t>48135</t>
  </si>
  <si>
    <t>48136</t>
  </si>
  <si>
    <t>48137</t>
  </si>
  <si>
    <t>48138</t>
  </si>
  <si>
    <t>48139</t>
  </si>
  <si>
    <t>48140</t>
  </si>
  <si>
    <t>48141</t>
  </si>
  <si>
    <t>48143</t>
  </si>
  <si>
    <t>48144</t>
  </si>
  <si>
    <t>48145</t>
  </si>
  <si>
    <t>48146</t>
  </si>
  <si>
    <t>48150</t>
  </si>
  <si>
    <t>48151</t>
  </si>
  <si>
    <t>48152</t>
  </si>
  <si>
    <t>48153</t>
  </si>
  <si>
    <t>48154</t>
  </si>
  <si>
    <t>48157</t>
  </si>
  <si>
    <t>48158</t>
  </si>
  <si>
    <t>48159</t>
  </si>
  <si>
    <t>48160</t>
  </si>
  <si>
    <t>48161</t>
  </si>
  <si>
    <t>48162</t>
  </si>
  <si>
    <t>48164</t>
  </si>
  <si>
    <t>48165</t>
  </si>
  <si>
    <t>48166</t>
  </si>
  <si>
    <t>48167</t>
  </si>
  <si>
    <t>48168</t>
  </si>
  <si>
    <t>48169</t>
  </si>
  <si>
    <t>48170</t>
  </si>
  <si>
    <t>48173</t>
  </si>
  <si>
    <t>48174</t>
  </si>
  <si>
    <t>48175</t>
  </si>
  <si>
    <t>48176</t>
  </si>
  <si>
    <t>48177</t>
  </si>
  <si>
    <t>48178</t>
  </si>
  <si>
    <t>48179</t>
  </si>
  <si>
    <t>48180</t>
  </si>
  <si>
    <t>48182</t>
  </si>
  <si>
    <t>48183</t>
  </si>
  <si>
    <t>48184</t>
  </si>
  <si>
    <t>48185</t>
  </si>
  <si>
    <t>48186</t>
  </si>
  <si>
    <t>48187</t>
  </si>
  <si>
    <t>48188</t>
  </si>
  <si>
    <t>48189</t>
  </si>
  <si>
    <t>48190</t>
  </si>
  <si>
    <t>48191</t>
  </si>
  <si>
    <t>48192</t>
  </si>
  <si>
    <t>48193</t>
  </si>
  <si>
    <t>48195</t>
  </si>
  <si>
    <t>48197</t>
  </si>
  <si>
    <t>48198</t>
  </si>
  <si>
    <t>48201</t>
  </si>
  <si>
    <t>48202</t>
  </si>
  <si>
    <t>48203</t>
  </si>
  <si>
    <t>48204</t>
  </si>
  <si>
    <t>48205</t>
  </si>
  <si>
    <t>48206</t>
  </si>
  <si>
    <t>48207</t>
  </si>
  <si>
    <t>48208</t>
  </si>
  <si>
    <t>48209</t>
  </si>
  <si>
    <t>48210</t>
  </si>
  <si>
    <t>48211</t>
  </si>
  <si>
    <t>48212</t>
  </si>
  <si>
    <t>48213</t>
  </si>
  <si>
    <t>48214</t>
  </si>
  <si>
    <t>48215</t>
  </si>
  <si>
    <t>48216</t>
  </si>
  <si>
    <t>48217</t>
  </si>
  <si>
    <t>48218</t>
  </si>
  <si>
    <t>48219</t>
  </si>
  <si>
    <t>48220</t>
  </si>
  <si>
    <t>48221</t>
  </si>
  <si>
    <t>48222</t>
  </si>
  <si>
    <t>48223</t>
  </si>
  <si>
    <t>48224</t>
  </si>
  <si>
    <t>48225</t>
  </si>
  <si>
    <t>48226</t>
  </si>
  <si>
    <t>48227</t>
  </si>
  <si>
    <t>48228</t>
  </si>
  <si>
    <t>48229</t>
  </si>
  <si>
    <t>48230</t>
  </si>
  <si>
    <t>48231</t>
  </si>
  <si>
    <t>48232</t>
  </si>
  <si>
    <t>48233</t>
  </si>
  <si>
    <t>48234</t>
  </si>
  <si>
    <t>48235</t>
  </si>
  <si>
    <t>48236</t>
  </si>
  <si>
    <t>48237</t>
  </si>
  <si>
    <t>48238</t>
  </si>
  <si>
    <t>48239</t>
  </si>
  <si>
    <t>48240</t>
  </si>
  <si>
    <t>48242</t>
  </si>
  <si>
    <t>48243</t>
  </si>
  <si>
    <t>48244</t>
  </si>
  <si>
    <t>48255</t>
  </si>
  <si>
    <t>48260</t>
  </si>
  <si>
    <t>48264</t>
  </si>
  <si>
    <t>48265</t>
  </si>
  <si>
    <t>48266</t>
  </si>
  <si>
    <t>48267</t>
  </si>
  <si>
    <t>48268</t>
  </si>
  <si>
    <t>48269</t>
  </si>
  <si>
    <t>48272</t>
  </si>
  <si>
    <t>48275</t>
  </si>
  <si>
    <t>48277</t>
  </si>
  <si>
    <t>48278</t>
  </si>
  <si>
    <t>48279</t>
  </si>
  <si>
    <t>48288</t>
  </si>
  <si>
    <t>48301</t>
  </si>
  <si>
    <t>48302</t>
  </si>
  <si>
    <t>48303</t>
  </si>
  <si>
    <t>48304</t>
  </si>
  <si>
    <t>48306</t>
  </si>
  <si>
    <t>48307</t>
  </si>
  <si>
    <t>48308</t>
  </si>
  <si>
    <t>48309</t>
  </si>
  <si>
    <t>48310</t>
  </si>
  <si>
    <t>48311</t>
  </si>
  <si>
    <t>48312</t>
  </si>
  <si>
    <t>48313</t>
  </si>
  <si>
    <t>48314</t>
  </si>
  <si>
    <t>48315</t>
  </si>
  <si>
    <t>48316</t>
  </si>
  <si>
    <t>48317</t>
  </si>
  <si>
    <t>48318</t>
  </si>
  <si>
    <t>48320</t>
  </si>
  <si>
    <t>48321</t>
  </si>
  <si>
    <t>48322</t>
  </si>
  <si>
    <t>48323</t>
  </si>
  <si>
    <t>48324</t>
  </si>
  <si>
    <t>48325</t>
  </si>
  <si>
    <t>48326</t>
  </si>
  <si>
    <t>48327</t>
  </si>
  <si>
    <t>48328</t>
  </si>
  <si>
    <t>48329</t>
  </si>
  <si>
    <t>48330</t>
  </si>
  <si>
    <t>48331</t>
  </si>
  <si>
    <t>48332</t>
  </si>
  <si>
    <t>48333</t>
  </si>
  <si>
    <t>48334</t>
  </si>
  <si>
    <t>48335</t>
  </si>
  <si>
    <t>48336</t>
  </si>
  <si>
    <t>48340</t>
  </si>
  <si>
    <t>48341</t>
  </si>
  <si>
    <t>48342</t>
  </si>
  <si>
    <t>48343</t>
  </si>
  <si>
    <t>48346</t>
  </si>
  <si>
    <t>48347</t>
  </si>
  <si>
    <t>48348</t>
  </si>
  <si>
    <t>48350</t>
  </si>
  <si>
    <t>48353</t>
  </si>
  <si>
    <t>48356</t>
  </si>
  <si>
    <t>48357</t>
  </si>
  <si>
    <t>48359</t>
  </si>
  <si>
    <t>48360</t>
  </si>
  <si>
    <t>48361</t>
  </si>
  <si>
    <t>48362</t>
  </si>
  <si>
    <t>48363</t>
  </si>
  <si>
    <t>48366</t>
  </si>
  <si>
    <t>48367</t>
  </si>
  <si>
    <t>48370</t>
  </si>
  <si>
    <t>48371</t>
  </si>
  <si>
    <t>48374</t>
  </si>
  <si>
    <t>48375</t>
  </si>
  <si>
    <t>48376</t>
  </si>
  <si>
    <t>48377</t>
  </si>
  <si>
    <t>48380</t>
  </si>
  <si>
    <t>48381</t>
  </si>
  <si>
    <t>48382</t>
  </si>
  <si>
    <t>48383</t>
  </si>
  <si>
    <t>48386</t>
  </si>
  <si>
    <t>48387</t>
  </si>
  <si>
    <t>48390</t>
  </si>
  <si>
    <t>48391</t>
  </si>
  <si>
    <t>48393</t>
  </si>
  <si>
    <t>48397</t>
  </si>
  <si>
    <t>48401</t>
  </si>
  <si>
    <t>48410</t>
  </si>
  <si>
    <t>48411</t>
  </si>
  <si>
    <t>48412</t>
  </si>
  <si>
    <t>48413</t>
  </si>
  <si>
    <t>48414</t>
  </si>
  <si>
    <t>48415</t>
  </si>
  <si>
    <t>48416</t>
  </si>
  <si>
    <t>48417</t>
  </si>
  <si>
    <t>48418</t>
  </si>
  <si>
    <t>48419</t>
  </si>
  <si>
    <t>48420</t>
  </si>
  <si>
    <t>48421</t>
  </si>
  <si>
    <t>48422</t>
  </si>
  <si>
    <t>48423</t>
  </si>
  <si>
    <t>48426</t>
  </si>
  <si>
    <t>48427</t>
  </si>
  <si>
    <t>48428</t>
  </si>
  <si>
    <t>48429</t>
  </si>
  <si>
    <t>48430</t>
  </si>
  <si>
    <t>48432</t>
  </si>
  <si>
    <t>48433</t>
  </si>
  <si>
    <t>48434</t>
  </si>
  <si>
    <t>48435</t>
  </si>
  <si>
    <t>48436</t>
  </si>
  <si>
    <t>48437</t>
  </si>
  <si>
    <t>48438</t>
  </si>
  <si>
    <t>48439</t>
  </si>
  <si>
    <t>48440</t>
  </si>
  <si>
    <t>48441</t>
  </si>
  <si>
    <t>48442</t>
  </si>
  <si>
    <t>48444</t>
  </si>
  <si>
    <t>48445</t>
  </si>
  <si>
    <t>48446</t>
  </si>
  <si>
    <t>48449</t>
  </si>
  <si>
    <t>48450</t>
  </si>
  <si>
    <t>48451</t>
  </si>
  <si>
    <t>48453</t>
  </si>
  <si>
    <t>48454</t>
  </si>
  <si>
    <t>48455</t>
  </si>
  <si>
    <t>48456</t>
  </si>
  <si>
    <t>48457</t>
  </si>
  <si>
    <t>48458</t>
  </si>
  <si>
    <t>48460</t>
  </si>
  <si>
    <t>48461</t>
  </si>
  <si>
    <t>48462</t>
  </si>
  <si>
    <t>48463</t>
  </si>
  <si>
    <t>48464</t>
  </si>
  <si>
    <t>48465</t>
  </si>
  <si>
    <t>48466</t>
  </si>
  <si>
    <t>48467</t>
  </si>
  <si>
    <t>48468</t>
  </si>
  <si>
    <t>48469</t>
  </si>
  <si>
    <t>48470</t>
  </si>
  <si>
    <t>48471</t>
  </si>
  <si>
    <t>48472</t>
  </si>
  <si>
    <t>48473</t>
  </si>
  <si>
    <t>48475</t>
  </si>
  <si>
    <t>48476</t>
  </si>
  <si>
    <t>48480</t>
  </si>
  <si>
    <t>48501</t>
  </si>
  <si>
    <t>48502</t>
  </si>
  <si>
    <t>48503</t>
  </si>
  <si>
    <t>48504</t>
  </si>
  <si>
    <t>48505</t>
  </si>
  <si>
    <t>48506</t>
  </si>
  <si>
    <t>48507</t>
  </si>
  <si>
    <t>48509</t>
  </si>
  <si>
    <t>48519</t>
  </si>
  <si>
    <t>48529</t>
  </si>
  <si>
    <t>48531</t>
  </si>
  <si>
    <t>48532</t>
  </si>
  <si>
    <t>48550</t>
  </si>
  <si>
    <t>48551</t>
  </si>
  <si>
    <t>48552</t>
  </si>
  <si>
    <t>48553</t>
  </si>
  <si>
    <t>48554</t>
  </si>
  <si>
    <t>48555</t>
  </si>
  <si>
    <t>48556</t>
  </si>
  <si>
    <t>48557</t>
  </si>
  <si>
    <t>48601</t>
  </si>
  <si>
    <t>48602</t>
  </si>
  <si>
    <t>48603</t>
  </si>
  <si>
    <t>48604</t>
  </si>
  <si>
    <t>48605</t>
  </si>
  <si>
    <t>48606</t>
  </si>
  <si>
    <t>48607</t>
  </si>
  <si>
    <t>48608</t>
  </si>
  <si>
    <t>48609</t>
  </si>
  <si>
    <t>48610</t>
  </si>
  <si>
    <t>48611</t>
  </si>
  <si>
    <t>48612</t>
  </si>
  <si>
    <t>48613</t>
  </si>
  <si>
    <t>48614</t>
  </si>
  <si>
    <t>48615</t>
  </si>
  <si>
    <t>48616</t>
  </si>
  <si>
    <t>48617</t>
  </si>
  <si>
    <t>48618</t>
  </si>
  <si>
    <t>48619</t>
  </si>
  <si>
    <t>48620</t>
  </si>
  <si>
    <t>48621</t>
  </si>
  <si>
    <t>48622</t>
  </si>
  <si>
    <t>48623</t>
  </si>
  <si>
    <t>48624</t>
  </si>
  <si>
    <t>48625</t>
  </si>
  <si>
    <t>48626</t>
  </si>
  <si>
    <t>48627</t>
  </si>
  <si>
    <t>48628</t>
  </si>
  <si>
    <t>48629</t>
  </si>
  <si>
    <t>48630</t>
  </si>
  <si>
    <t>48631</t>
  </si>
  <si>
    <t>48632</t>
  </si>
  <si>
    <t>48633</t>
  </si>
  <si>
    <t>48634</t>
  </si>
  <si>
    <t>48635</t>
  </si>
  <si>
    <t>48636</t>
  </si>
  <si>
    <t>48637</t>
  </si>
  <si>
    <t>48638</t>
  </si>
  <si>
    <t>48640</t>
  </si>
  <si>
    <t>48641</t>
  </si>
  <si>
    <t>48642</t>
  </si>
  <si>
    <t>48647</t>
  </si>
  <si>
    <t>48649</t>
  </si>
  <si>
    <t>48650</t>
  </si>
  <si>
    <t>48651</t>
  </si>
  <si>
    <t>48652</t>
  </si>
  <si>
    <t>48653</t>
  </si>
  <si>
    <t>48654</t>
  </si>
  <si>
    <t>48655</t>
  </si>
  <si>
    <t>48656</t>
  </si>
  <si>
    <t>48657</t>
  </si>
  <si>
    <t>48658</t>
  </si>
  <si>
    <t>48659</t>
  </si>
  <si>
    <t>48661</t>
  </si>
  <si>
    <t>48662</t>
  </si>
  <si>
    <t>48663</t>
  </si>
  <si>
    <t>48667</t>
  </si>
  <si>
    <t>48670</t>
  </si>
  <si>
    <t>48674</t>
  </si>
  <si>
    <t>48686</t>
  </si>
  <si>
    <t>48701</t>
  </si>
  <si>
    <t>48703</t>
  </si>
  <si>
    <t>48705</t>
  </si>
  <si>
    <t>48706</t>
  </si>
  <si>
    <t>48707</t>
  </si>
  <si>
    <t>48708</t>
  </si>
  <si>
    <t>48710</t>
  </si>
  <si>
    <t>48720</t>
  </si>
  <si>
    <t>48721</t>
  </si>
  <si>
    <t>48722</t>
  </si>
  <si>
    <t>48723</t>
  </si>
  <si>
    <t>48724</t>
  </si>
  <si>
    <t>48725</t>
  </si>
  <si>
    <t>48726</t>
  </si>
  <si>
    <t>48727</t>
  </si>
  <si>
    <t>48728</t>
  </si>
  <si>
    <t>48729</t>
  </si>
  <si>
    <t>48730</t>
  </si>
  <si>
    <t>48731</t>
  </si>
  <si>
    <t>48732</t>
  </si>
  <si>
    <t>48733</t>
  </si>
  <si>
    <t>48734</t>
  </si>
  <si>
    <t>48735</t>
  </si>
  <si>
    <t>48736</t>
  </si>
  <si>
    <t>48737</t>
  </si>
  <si>
    <t>48738</t>
  </si>
  <si>
    <t>48739</t>
  </si>
  <si>
    <t>48740</t>
  </si>
  <si>
    <t>48741</t>
  </si>
  <si>
    <t>48742</t>
  </si>
  <si>
    <t>48743</t>
  </si>
  <si>
    <t>48744</t>
  </si>
  <si>
    <t>48745</t>
  </si>
  <si>
    <t>48746</t>
  </si>
  <si>
    <t>48747</t>
  </si>
  <si>
    <t>48748</t>
  </si>
  <si>
    <t>48749</t>
  </si>
  <si>
    <t>48750</t>
  </si>
  <si>
    <t>48754</t>
  </si>
  <si>
    <t>48755</t>
  </si>
  <si>
    <t>48756</t>
  </si>
  <si>
    <t>48757</t>
  </si>
  <si>
    <t>48758</t>
  </si>
  <si>
    <t>48759</t>
  </si>
  <si>
    <t>48760</t>
  </si>
  <si>
    <t>48761</t>
  </si>
  <si>
    <t>48762</t>
  </si>
  <si>
    <t>48763</t>
  </si>
  <si>
    <t>48764</t>
  </si>
  <si>
    <t>48765</t>
  </si>
  <si>
    <t>48766</t>
  </si>
  <si>
    <t>48767</t>
  </si>
  <si>
    <t>48768</t>
  </si>
  <si>
    <t>48769</t>
  </si>
  <si>
    <t>48770</t>
  </si>
  <si>
    <t>48787</t>
  </si>
  <si>
    <t>48801</t>
  </si>
  <si>
    <t>48802</t>
  </si>
  <si>
    <t>48804</t>
  </si>
  <si>
    <t>48805</t>
  </si>
  <si>
    <t>48806</t>
  </si>
  <si>
    <t>48807</t>
  </si>
  <si>
    <t>48808</t>
  </si>
  <si>
    <t>48809</t>
  </si>
  <si>
    <t>48811</t>
  </si>
  <si>
    <t>48812</t>
  </si>
  <si>
    <t>48813</t>
  </si>
  <si>
    <t>48815</t>
  </si>
  <si>
    <t>48816</t>
  </si>
  <si>
    <t>48817</t>
  </si>
  <si>
    <t>48818</t>
  </si>
  <si>
    <t>48819</t>
  </si>
  <si>
    <t>48820</t>
  </si>
  <si>
    <t>48821</t>
  </si>
  <si>
    <t>48822</t>
  </si>
  <si>
    <t>48823</t>
  </si>
  <si>
    <t>48824</t>
  </si>
  <si>
    <t>48825</t>
  </si>
  <si>
    <t>48826</t>
  </si>
  <si>
    <t>48827</t>
  </si>
  <si>
    <t>48829</t>
  </si>
  <si>
    <t>48830</t>
  </si>
  <si>
    <t>48831</t>
  </si>
  <si>
    <t>48832</t>
  </si>
  <si>
    <t>48833</t>
  </si>
  <si>
    <t>48834</t>
  </si>
  <si>
    <t>48835</t>
  </si>
  <si>
    <t>48836</t>
  </si>
  <si>
    <t>48837</t>
  </si>
  <si>
    <t>48838</t>
  </si>
  <si>
    <t>48840</t>
  </si>
  <si>
    <t>48841</t>
  </si>
  <si>
    <t>48842</t>
  </si>
  <si>
    <t>48843</t>
  </si>
  <si>
    <t>48844</t>
  </si>
  <si>
    <t>48845</t>
  </si>
  <si>
    <t>48846</t>
  </si>
  <si>
    <t>48847</t>
  </si>
  <si>
    <t>48848</t>
  </si>
  <si>
    <t>48849</t>
  </si>
  <si>
    <t>48850</t>
  </si>
  <si>
    <t>48851</t>
  </si>
  <si>
    <t>48852</t>
  </si>
  <si>
    <t>48853</t>
  </si>
  <si>
    <t>48854</t>
  </si>
  <si>
    <t>48855</t>
  </si>
  <si>
    <t>48856</t>
  </si>
  <si>
    <t>48857</t>
  </si>
  <si>
    <t>48858</t>
  </si>
  <si>
    <t>48859</t>
  </si>
  <si>
    <t>48860</t>
  </si>
  <si>
    <t>48861</t>
  </si>
  <si>
    <t>48862</t>
  </si>
  <si>
    <t>48863</t>
  </si>
  <si>
    <t>48864</t>
  </si>
  <si>
    <t>48865</t>
  </si>
  <si>
    <t>48866</t>
  </si>
  <si>
    <t>48867</t>
  </si>
  <si>
    <t>48870</t>
  </si>
  <si>
    <t>48871</t>
  </si>
  <si>
    <t>48872</t>
  </si>
  <si>
    <t>48873</t>
  </si>
  <si>
    <t>48874</t>
  </si>
  <si>
    <t>48875</t>
  </si>
  <si>
    <t>48876</t>
  </si>
  <si>
    <t>48877</t>
  </si>
  <si>
    <t>48878</t>
  </si>
  <si>
    <t>48879</t>
  </si>
  <si>
    <t>48880</t>
  </si>
  <si>
    <t>48881</t>
  </si>
  <si>
    <t>48882</t>
  </si>
  <si>
    <t>48883</t>
  </si>
  <si>
    <t>48884</t>
  </si>
  <si>
    <t>48885</t>
  </si>
  <si>
    <t>48886</t>
  </si>
  <si>
    <t>48887</t>
  </si>
  <si>
    <t>48888</t>
  </si>
  <si>
    <t>48889</t>
  </si>
  <si>
    <t>48890</t>
  </si>
  <si>
    <t>48891</t>
  </si>
  <si>
    <t>48892</t>
  </si>
  <si>
    <t>48893</t>
  </si>
  <si>
    <t>48894</t>
  </si>
  <si>
    <t>48895</t>
  </si>
  <si>
    <t>48896</t>
  </si>
  <si>
    <t>48897</t>
  </si>
  <si>
    <t>48901</t>
  </si>
  <si>
    <t>48906</t>
  </si>
  <si>
    <t>48908</t>
  </si>
  <si>
    <t>48909</t>
  </si>
  <si>
    <t>48910</t>
  </si>
  <si>
    <t>48911</t>
  </si>
  <si>
    <t>48912</t>
  </si>
  <si>
    <t>48913</t>
  </si>
  <si>
    <t>48915</t>
  </si>
  <si>
    <t>48916</t>
  </si>
  <si>
    <t>48917</t>
  </si>
  <si>
    <t>48918</t>
  </si>
  <si>
    <t>48919</t>
  </si>
  <si>
    <t>48921</t>
  </si>
  <si>
    <t>48922</t>
  </si>
  <si>
    <t>48924</t>
  </si>
  <si>
    <t>48929</t>
  </si>
  <si>
    <t>48930</t>
  </si>
  <si>
    <t>48933</t>
  </si>
  <si>
    <t>48937</t>
  </si>
  <si>
    <t>48950</t>
  </si>
  <si>
    <t>48951</t>
  </si>
  <si>
    <t>48956</t>
  </si>
  <si>
    <t>48980</t>
  </si>
  <si>
    <t>49001</t>
  </si>
  <si>
    <t>49002</t>
  </si>
  <si>
    <t>49003</t>
  </si>
  <si>
    <t>49004</t>
  </si>
  <si>
    <t>49005</t>
  </si>
  <si>
    <t>49006</t>
  </si>
  <si>
    <t>49007</t>
  </si>
  <si>
    <t>49008</t>
  </si>
  <si>
    <t>49009</t>
  </si>
  <si>
    <t>49010</t>
  </si>
  <si>
    <t>49011</t>
  </si>
  <si>
    <t>49012</t>
  </si>
  <si>
    <t>49013</t>
  </si>
  <si>
    <t>49014</t>
  </si>
  <si>
    <t>49015</t>
  </si>
  <si>
    <t>49016</t>
  </si>
  <si>
    <t>49017</t>
  </si>
  <si>
    <t>49018</t>
  </si>
  <si>
    <t>49019</t>
  </si>
  <si>
    <t>49020</t>
  </si>
  <si>
    <t>49021</t>
  </si>
  <si>
    <t>49022</t>
  </si>
  <si>
    <t>49023</t>
  </si>
  <si>
    <t>49024</t>
  </si>
  <si>
    <t>49026</t>
  </si>
  <si>
    <t>49027</t>
  </si>
  <si>
    <t>49028</t>
  </si>
  <si>
    <t>49029</t>
  </si>
  <si>
    <t>49030</t>
  </si>
  <si>
    <t>49031</t>
  </si>
  <si>
    <t>49032</t>
  </si>
  <si>
    <t>49033</t>
  </si>
  <si>
    <t>49034</t>
  </si>
  <si>
    <t>49035</t>
  </si>
  <si>
    <t>49036</t>
  </si>
  <si>
    <t>49037</t>
  </si>
  <si>
    <t>49038</t>
  </si>
  <si>
    <t>49039</t>
  </si>
  <si>
    <t>49040</t>
  </si>
  <si>
    <t>49041</t>
  </si>
  <si>
    <t>49042</t>
  </si>
  <si>
    <t>49043</t>
  </si>
  <si>
    <t>49045</t>
  </si>
  <si>
    <t>49046</t>
  </si>
  <si>
    <t>49047</t>
  </si>
  <si>
    <t>49048</t>
  </si>
  <si>
    <t>49050</t>
  </si>
  <si>
    <t>49051</t>
  </si>
  <si>
    <t>49052</t>
  </si>
  <si>
    <t>49053</t>
  </si>
  <si>
    <t>49055</t>
  </si>
  <si>
    <t>49056</t>
  </si>
  <si>
    <t>49057</t>
  </si>
  <si>
    <t>49058</t>
  </si>
  <si>
    <t>49060</t>
  </si>
  <si>
    <t>49061</t>
  </si>
  <si>
    <t>49062</t>
  </si>
  <si>
    <t>49063</t>
  </si>
  <si>
    <t>49064</t>
  </si>
  <si>
    <t>49065</t>
  </si>
  <si>
    <t>49066</t>
  </si>
  <si>
    <t>49067</t>
  </si>
  <si>
    <t>49068</t>
  </si>
  <si>
    <t>49069</t>
  </si>
  <si>
    <t>49070</t>
  </si>
  <si>
    <t>49071</t>
  </si>
  <si>
    <t>49072</t>
  </si>
  <si>
    <t>49073</t>
  </si>
  <si>
    <t>49074</t>
  </si>
  <si>
    <t>49075</t>
  </si>
  <si>
    <t>49076</t>
  </si>
  <si>
    <t>49077</t>
  </si>
  <si>
    <t>49078</t>
  </si>
  <si>
    <t>49079</t>
  </si>
  <si>
    <t>49080</t>
  </si>
  <si>
    <t>49081</t>
  </si>
  <si>
    <t>49082</t>
  </si>
  <si>
    <t>49083</t>
  </si>
  <si>
    <t>49084</t>
  </si>
  <si>
    <t>49085</t>
  </si>
  <si>
    <t>49087</t>
  </si>
  <si>
    <t>49088</t>
  </si>
  <si>
    <t>49089</t>
  </si>
  <si>
    <t>49090</t>
  </si>
  <si>
    <t>49091</t>
  </si>
  <si>
    <t>49092</t>
  </si>
  <si>
    <t>49093</t>
  </si>
  <si>
    <t>49094</t>
  </si>
  <si>
    <t>49095</t>
  </si>
  <si>
    <t>49096</t>
  </si>
  <si>
    <t>49097</t>
  </si>
  <si>
    <t>49098</t>
  </si>
  <si>
    <t>49099</t>
  </si>
  <si>
    <t>49101</t>
  </si>
  <si>
    <t>49102</t>
  </si>
  <si>
    <t>49103</t>
  </si>
  <si>
    <t>49104</t>
  </si>
  <si>
    <t>49106</t>
  </si>
  <si>
    <t>49107</t>
  </si>
  <si>
    <t>49111</t>
  </si>
  <si>
    <t>49112</t>
  </si>
  <si>
    <t>49113</t>
  </si>
  <si>
    <t>49115</t>
  </si>
  <si>
    <t>49116</t>
  </si>
  <si>
    <t>49117</t>
  </si>
  <si>
    <t>49119</t>
  </si>
  <si>
    <t>49120</t>
  </si>
  <si>
    <t>49121</t>
  </si>
  <si>
    <t>49125</t>
  </si>
  <si>
    <t>49126</t>
  </si>
  <si>
    <t>49127</t>
  </si>
  <si>
    <t>49128</t>
  </si>
  <si>
    <t>49129</t>
  </si>
  <si>
    <t>49130</t>
  </si>
  <si>
    <t>49201</t>
  </si>
  <si>
    <t>49202</t>
  </si>
  <si>
    <t>49203</t>
  </si>
  <si>
    <t>49204</t>
  </si>
  <si>
    <t>49220</t>
  </si>
  <si>
    <t>49221</t>
  </si>
  <si>
    <t>49224</t>
  </si>
  <si>
    <t>49227</t>
  </si>
  <si>
    <t>49228</t>
  </si>
  <si>
    <t>49229</t>
  </si>
  <si>
    <t>49230</t>
  </si>
  <si>
    <t>49232</t>
  </si>
  <si>
    <t>49233</t>
  </si>
  <si>
    <t>49234</t>
  </si>
  <si>
    <t>49235</t>
  </si>
  <si>
    <t>49236</t>
  </si>
  <si>
    <t>49237</t>
  </si>
  <si>
    <t>49238</t>
  </si>
  <si>
    <t>49239</t>
  </si>
  <si>
    <t>49240</t>
  </si>
  <si>
    <t>49241</t>
  </si>
  <si>
    <t>49242</t>
  </si>
  <si>
    <t>49245</t>
  </si>
  <si>
    <t>49246</t>
  </si>
  <si>
    <t>49247</t>
  </si>
  <si>
    <t>49248</t>
  </si>
  <si>
    <t>49249</t>
  </si>
  <si>
    <t>49250</t>
  </si>
  <si>
    <t>49251</t>
  </si>
  <si>
    <t>49252</t>
  </si>
  <si>
    <t>49253</t>
  </si>
  <si>
    <t>49254</t>
  </si>
  <si>
    <t>49255</t>
  </si>
  <si>
    <t>49256</t>
  </si>
  <si>
    <t>49257</t>
  </si>
  <si>
    <t>49258</t>
  </si>
  <si>
    <t>49259</t>
  </si>
  <si>
    <t>49261</t>
  </si>
  <si>
    <t>49262</t>
  </si>
  <si>
    <t>49263</t>
  </si>
  <si>
    <t>49264</t>
  </si>
  <si>
    <t>49265</t>
  </si>
  <si>
    <t>49266</t>
  </si>
  <si>
    <t>49267</t>
  </si>
  <si>
    <t>49268</t>
  </si>
  <si>
    <t>49269</t>
  </si>
  <si>
    <t>49270</t>
  </si>
  <si>
    <t>49271</t>
  </si>
  <si>
    <t>49272</t>
  </si>
  <si>
    <t>49274</t>
  </si>
  <si>
    <t>49276</t>
  </si>
  <si>
    <t>49277</t>
  </si>
  <si>
    <t>49279</t>
  </si>
  <si>
    <t>49281</t>
  </si>
  <si>
    <t>49282</t>
  </si>
  <si>
    <t>49283</t>
  </si>
  <si>
    <t>49284</t>
  </si>
  <si>
    <t>49285</t>
  </si>
  <si>
    <t>49286</t>
  </si>
  <si>
    <t>49287</t>
  </si>
  <si>
    <t>49288</t>
  </si>
  <si>
    <t>49289</t>
  </si>
  <si>
    <t>49301</t>
  </si>
  <si>
    <t>49302</t>
  </si>
  <si>
    <t>49303</t>
  </si>
  <si>
    <t>49304</t>
  </si>
  <si>
    <t>49305</t>
  </si>
  <si>
    <t>49306</t>
  </si>
  <si>
    <t>49307</t>
  </si>
  <si>
    <t>49309</t>
  </si>
  <si>
    <t>49310</t>
  </si>
  <si>
    <t>49311</t>
  </si>
  <si>
    <t>49312</t>
  </si>
  <si>
    <t>49314</t>
  </si>
  <si>
    <t>49315</t>
  </si>
  <si>
    <t>49316</t>
  </si>
  <si>
    <t>49317</t>
  </si>
  <si>
    <t>49318</t>
  </si>
  <si>
    <t>49319</t>
  </si>
  <si>
    <t>49320</t>
  </si>
  <si>
    <t>49321</t>
  </si>
  <si>
    <t>49322</t>
  </si>
  <si>
    <t>49323</t>
  </si>
  <si>
    <t>49325</t>
  </si>
  <si>
    <t>49326</t>
  </si>
  <si>
    <t>49327</t>
  </si>
  <si>
    <t>49328</t>
  </si>
  <si>
    <t>49329</t>
  </si>
  <si>
    <t>49330</t>
  </si>
  <si>
    <t>49331</t>
  </si>
  <si>
    <t>49332</t>
  </si>
  <si>
    <t>49333</t>
  </si>
  <si>
    <t>49335</t>
  </si>
  <si>
    <t>49336</t>
  </si>
  <si>
    <t>49337</t>
  </si>
  <si>
    <t>49338</t>
  </si>
  <si>
    <t>49339</t>
  </si>
  <si>
    <t>49340</t>
  </si>
  <si>
    <t>49341</t>
  </si>
  <si>
    <t>49342</t>
  </si>
  <si>
    <t>49343</t>
  </si>
  <si>
    <t>49344</t>
  </si>
  <si>
    <t>49345</t>
  </si>
  <si>
    <t>49346</t>
  </si>
  <si>
    <t>49347</t>
  </si>
  <si>
    <t>49348</t>
  </si>
  <si>
    <t>49349</t>
  </si>
  <si>
    <t>49351</t>
  </si>
  <si>
    <t>49355</t>
  </si>
  <si>
    <t>49356</t>
  </si>
  <si>
    <t>49357</t>
  </si>
  <si>
    <t>49401</t>
  </si>
  <si>
    <t>49402</t>
  </si>
  <si>
    <t>49403</t>
  </si>
  <si>
    <t>49404</t>
  </si>
  <si>
    <t>49405</t>
  </si>
  <si>
    <t>49406</t>
  </si>
  <si>
    <t>49408</t>
  </si>
  <si>
    <t>49409</t>
  </si>
  <si>
    <t>49410</t>
  </si>
  <si>
    <t>49411</t>
  </si>
  <si>
    <t>49412</t>
  </si>
  <si>
    <t>49413</t>
  </si>
  <si>
    <t>49415</t>
  </si>
  <si>
    <t>49416</t>
  </si>
  <si>
    <t>49417</t>
  </si>
  <si>
    <t>49418</t>
  </si>
  <si>
    <t>49419</t>
  </si>
  <si>
    <t>49420</t>
  </si>
  <si>
    <t>49421</t>
  </si>
  <si>
    <t>49422</t>
  </si>
  <si>
    <t>49423</t>
  </si>
  <si>
    <t>49424</t>
  </si>
  <si>
    <t>49425</t>
  </si>
  <si>
    <t>49426</t>
  </si>
  <si>
    <t>49427</t>
  </si>
  <si>
    <t>49428</t>
  </si>
  <si>
    <t>49429</t>
  </si>
  <si>
    <t>49430</t>
  </si>
  <si>
    <t>49431</t>
  </si>
  <si>
    <t>49434</t>
  </si>
  <si>
    <t>49435</t>
  </si>
  <si>
    <t>49436</t>
  </si>
  <si>
    <t>49437</t>
  </si>
  <si>
    <t>49440</t>
  </si>
  <si>
    <t>49441</t>
  </si>
  <si>
    <t>49442</t>
  </si>
  <si>
    <t>49443</t>
  </si>
  <si>
    <t>49444</t>
  </si>
  <si>
    <t>49445</t>
  </si>
  <si>
    <t>49446</t>
  </si>
  <si>
    <t>49448</t>
  </si>
  <si>
    <t>49449</t>
  </si>
  <si>
    <t>49450</t>
  </si>
  <si>
    <t>49451</t>
  </si>
  <si>
    <t>49452</t>
  </si>
  <si>
    <t>49453</t>
  </si>
  <si>
    <t>49454</t>
  </si>
  <si>
    <t>49455</t>
  </si>
  <si>
    <t>49456</t>
  </si>
  <si>
    <t>49457</t>
  </si>
  <si>
    <t>49458</t>
  </si>
  <si>
    <t>49459</t>
  </si>
  <si>
    <t>49460</t>
  </si>
  <si>
    <t>49461</t>
  </si>
  <si>
    <t>49463</t>
  </si>
  <si>
    <t>49464</t>
  </si>
  <si>
    <t>49468</t>
  </si>
  <si>
    <t>49501</t>
  </si>
  <si>
    <t>49502</t>
  </si>
  <si>
    <t>49503</t>
  </si>
  <si>
    <t>49504</t>
  </si>
  <si>
    <t>49505</t>
  </si>
  <si>
    <t>49506</t>
  </si>
  <si>
    <t>49507</t>
  </si>
  <si>
    <t>49508</t>
  </si>
  <si>
    <t>49509</t>
  </si>
  <si>
    <t>49510</t>
  </si>
  <si>
    <t>49512</t>
  </si>
  <si>
    <t>49514</t>
  </si>
  <si>
    <t>49515</t>
  </si>
  <si>
    <t>49516</t>
  </si>
  <si>
    <t>49518</t>
  </si>
  <si>
    <t>49519</t>
  </si>
  <si>
    <t>49523</t>
  </si>
  <si>
    <t>49525</t>
  </si>
  <si>
    <t>49528</t>
  </si>
  <si>
    <t>49530</t>
  </si>
  <si>
    <t>49534</t>
  </si>
  <si>
    <t>49544</t>
  </si>
  <si>
    <t>49546</t>
  </si>
  <si>
    <t>49548</t>
  </si>
  <si>
    <t>49550</t>
  </si>
  <si>
    <t>49555</t>
  </si>
  <si>
    <t>49560</t>
  </si>
  <si>
    <t>49588</t>
  </si>
  <si>
    <t>49599</t>
  </si>
  <si>
    <t>49601</t>
  </si>
  <si>
    <t>49610</t>
  </si>
  <si>
    <t>49611</t>
  </si>
  <si>
    <t>49612</t>
  </si>
  <si>
    <t>49613</t>
  </si>
  <si>
    <t>49614</t>
  </si>
  <si>
    <t>49615</t>
  </si>
  <si>
    <t>49616</t>
  </si>
  <si>
    <t>49617</t>
  </si>
  <si>
    <t>49618</t>
  </si>
  <si>
    <t>49619</t>
  </si>
  <si>
    <t>49620</t>
  </si>
  <si>
    <t>49621</t>
  </si>
  <si>
    <t>49622</t>
  </si>
  <si>
    <t>49623</t>
  </si>
  <si>
    <t>49625</t>
  </si>
  <si>
    <t>49626</t>
  </si>
  <si>
    <t>49627</t>
  </si>
  <si>
    <t>49628</t>
  </si>
  <si>
    <t>49629</t>
  </si>
  <si>
    <t>49630</t>
  </si>
  <si>
    <t>49631</t>
  </si>
  <si>
    <t>49632</t>
  </si>
  <si>
    <t>49633</t>
  </si>
  <si>
    <t>49634</t>
  </si>
  <si>
    <t>49635</t>
  </si>
  <si>
    <t>49636</t>
  </si>
  <si>
    <t>49637</t>
  </si>
  <si>
    <t>49638</t>
  </si>
  <si>
    <t>49639</t>
  </si>
  <si>
    <t>49640</t>
  </si>
  <si>
    <t>49642</t>
  </si>
  <si>
    <t>49643</t>
  </si>
  <si>
    <t>49644</t>
  </si>
  <si>
    <t>49645</t>
  </si>
  <si>
    <t>49646</t>
  </si>
  <si>
    <t>49648</t>
  </si>
  <si>
    <t>49649</t>
  </si>
  <si>
    <t>49650</t>
  </si>
  <si>
    <t>49651</t>
  </si>
  <si>
    <t>49653</t>
  </si>
  <si>
    <t>49654</t>
  </si>
  <si>
    <t>49655</t>
  </si>
  <si>
    <t>49656</t>
  </si>
  <si>
    <t>49657</t>
  </si>
  <si>
    <t>49659</t>
  </si>
  <si>
    <t>49660</t>
  </si>
  <si>
    <t>49663</t>
  </si>
  <si>
    <t>49664</t>
  </si>
  <si>
    <t>49665</t>
  </si>
  <si>
    <t>49666</t>
  </si>
  <si>
    <t>49667</t>
  </si>
  <si>
    <t>49668</t>
  </si>
  <si>
    <t>49670</t>
  </si>
  <si>
    <t>49673</t>
  </si>
  <si>
    <t>49674</t>
  </si>
  <si>
    <t>49675</t>
  </si>
  <si>
    <t>49676</t>
  </si>
  <si>
    <t>49677</t>
  </si>
  <si>
    <t>49679</t>
  </si>
  <si>
    <t>49680</t>
  </si>
  <si>
    <t>49682</t>
  </si>
  <si>
    <t>49683</t>
  </si>
  <si>
    <t>49684</t>
  </si>
  <si>
    <t>49685</t>
  </si>
  <si>
    <t>49686</t>
  </si>
  <si>
    <t>49688</t>
  </si>
  <si>
    <t>49689</t>
  </si>
  <si>
    <t>49690</t>
  </si>
  <si>
    <t>49696</t>
  </si>
  <si>
    <t>49701</t>
  </si>
  <si>
    <t>49705</t>
  </si>
  <si>
    <t>49706</t>
  </si>
  <si>
    <t>49707</t>
  </si>
  <si>
    <t>49709</t>
  </si>
  <si>
    <t>49710</t>
  </si>
  <si>
    <t>49711</t>
  </si>
  <si>
    <t>49712</t>
  </si>
  <si>
    <t>49713</t>
  </si>
  <si>
    <t>49715</t>
  </si>
  <si>
    <t>49716</t>
  </si>
  <si>
    <t>49717</t>
  </si>
  <si>
    <t>49718</t>
  </si>
  <si>
    <t>49719</t>
  </si>
  <si>
    <t>49720</t>
  </si>
  <si>
    <t>49721</t>
  </si>
  <si>
    <t>49722</t>
  </si>
  <si>
    <t>49723</t>
  </si>
  <si>
    <t>49724</t>
  </si>
  <si>
    <t>49725</t>
  </si>
  <si>
    <t>49726</t>
  </si>
  <si>
    <t>49727</t>
  </si>
  <si>
    <t>49728</t>
  </si>
  <si>
    <t>49729</t>
  </si>
  <si>
    <t>49730</t>
  </si>
  <si>
    <t>49733</t>
  </si>
  <si>
    <t>49734</t>
  </si>
  <si>
    <t>49735</t>
  </si>
  <si>
    <t>49736</t>
  </si>
  <si>
    <t>49737</t>
  </si>
  <si>
    <t>49738</t>
  </si>
  <si>
    <t>49739</t>
  </si>
  <si>
    <t>49740</t>
  </si>
  <si>
    <t>49743</t>
  </si>
  <si>
    <t>49744</t>
  </si>
  <si>
    <t>49745</t>
  </si>
  <si>
    <t>49746</t>
  </si>
  <si>
    <t>49747</t>
  </si>
  <si>
    <t>49748</t>
  </si>
  <si>
    <t>49749</t>
  </si>
  <si>
    <t>49751</t>
  </si>
  <si>
    <t>49752</t>
  </si>
  <si>
    <t>49753</t>
  </si>
  <si>
    <t>49755</t>
  </si>
  <si>
    <t>49756</t>
  </si>
  <si>
    <t>49757</t>
  </si>
  <si>
    <t>49759</t>
  </si>
  <si>
    <t>49760</t>
  </si>
  <si>
    <t>49761</t>
  </si>
  <si>
    <t>49762</t>
  </si>
  <si>
    <t>49764</t>
  </si>
  <si>
    <t>49765</t>
  </si>
  <si>
    <t>49766</t>
  </si>
  <si>
    <t>49768</t>
  </si>
  <si>
    <t>49769</t>
  </si>
  <si>
    <t>49770</t>
  </si>
  <si>
    <t>49774</t>
  </si>
  <si>
    <t>49775</t>
  </si>
  <si>
    <t>49776</t>
  </si>
  <si>
    <t>49777</t>
  </si>
  <si>
    <t>49779</t>
  </si>
  <si>
    <t>49780</t>
  </si>
  <si>
    <t>49781</t>
  </si>
  <si>
    <t>49782</t>
  </si>
  <si>
    <t>49783</t>
  </si>
  <si>
    <t>49784</t>
  </si>
  <si>
    <t>49785</t>
  </si>
  <si>
    <t>49786</t>
  </si>
  <si>
    <t>49788</t>
  </si>
  <si>
    <t>49790</t>
  </si>
  <si>
    <t>49791</t>
  </si>
  <si>
    <t>49792</t>
  </si>
  <si>
    <t>49793</t>
  </si>
  <si>
    <t>49795</t>
  </si>
  <si>
    <t>49796</t>
  </si>
  <si>
    <t>49797</t>
  </si>
  <si>
    <t>49799</t>
  </si>
  <si>
    <t>49801</t>
  </si>
  <si>
    <t>49802</t>
  </si>
  <si>
    <t>49805</t>
  </si>
  <si>
    <t>49806</t>
  </si>
  <si>
    <t>49807</t>
  </si>
  <si>
    <t>49808</t>
  </si>
  <si>
    <t>49812</t>
  </si>
  <si>
    <t>49814</t>
  </si>
  <si>
    <t>49815</t>
  </si>
  <si>
    <t>49816</t>
  </si>
  <si>
    <t>49817</t>
  </si>
  <si>
    <t>49818</t>
  </si>
  <si>
    <t>49819</t>
  </si>
  <si>
    <t>49820</t>
  </si>
  <si>
    <t>49821</t>
  </si>
  <si>
    <t>49822</t>
  </si>
  <si>
    <t>49825</t>
  </si>
  <si>
    <t>49826</t>
  </si>
  <si>
    <t>49827</t>
  </si>
  <si>
    <t>49829</t>
  </si>
  <si>
    <t>49831</t>
  </si>
  <si>
    <t>49833</t>
  </si>
  <si>
    <t>49834</t>
  </si>
  <si>
    <t>49835</t>
  </si>
  <si>
    <t>49836</t>
  </si>
  <si>
    <t>49837</t>
  </si>
  <si>
    <t>49838</t>
  </si>
  <si>
    <t>49839</t>
  </si>
  <si>
    <t>49840</t>
  </si>
  <si>
    <t>49841</t>
  </si>
  <si>
    <t>49845</t>
  </si>
  <si>
    <t>49847</t>
  </si>
  <si>
    <t>49848</t>
  </si>
  <si>
    <t>49849</t>
  </si>
  <si>
    <t>49852</t>
  </si>
  <si>
    <t>49853</t>
  </si>
  <si>
    <t>49854</t>
  </si>
  <si>
    <t>49855</t>
  </si>
  <si>
    <t>49858</t>
  </si>
  <si>
    <t>49861</t>
  </si>
  <si>
    <t>49862</t>
  </si>
  <si>
    <t>49863</t>
  </si>
  <si>
    <t>49864</t>
  </si>
  <si>
    <t>49865</t>
  </si>
  <si>
    <t>49866</t>
  </si>
  <si>
    <t>49868</t>
  </si>
  <si>
    <t>49870</t>
  </si>
  <si>
    <t>49871</t>
  </si>
  <si>
    <t>49872</t>
  </si>
  <si>
    <t>49873</t>
  </si>
  <si>
    <t>49874</t>
  </si>
  <si>
    <t>49876</t>
  </si>
  <si>
    <t>49877</t>
  </si>
  <si>
    <t>49878</t>
  </si>
  <si>
    <t>49879</t>
  </si>
  <si>
    <t>49880</t>
  </si>
  <si>
    <t>49881</t>
  </si>
  <si>
    <t>49883</t>
  </si>
  <si>
    <t>49884</t>
  </si>
  <si>
    <t>49885</t>
  </si>
  <si>
    <t>49886</t>
  </si>
  <si>
    <t>49887</t>
  </si>
  <si>
    <t>49891</t>
  </si>
  <si>
    <t>49892</t>
  </si>
  <si>
    <t>49893</t>
  </si>
  <si>
    <t>49894</t>
  </si>
  <si>
    <t>49895</t>
  </si>
  <si>
    <t>49896</t>
  </si>
  <si>
    <t>49901</t>
  </si>
  <si>
    <t>49902</t>
  </si>
  <si>
    <t>49903</t>
  </si>
  <si>
    <t>49905</t>
  </si>
  <si>
    <t>49908</t>
  </si>
  <si>
    <t>49910</t>
  </si>
  <si>
    <t>49911</t>
  </si>
  <si>
    <t>49912</t>
  </si>
  <si>
    <t>49913</t>
  </si>
  <si>
    <t>49915</t>
  </si>
  <si>
    <t>49916</t>
  </si>
  <si>
    <t>49917</t>
  </si>
  <si>
    <t>49918</t>
  </si>
  <si>
    <t>49919</t>
  </si>
  <si>
    <t>49920</t>
  </si>
  <si>
    <t>49921</t>
  </si>
  <si>
    <t>49922</t>
  </si>
  <si>
    <t>49925</t>
  </si>
  <si>
    <t>49927</t>
  </si>
  <si>
    <t>49929</t>
  </si>
  <si>
    <t>49930</t>
  </si>
  <si>
    <t>49931</t>
  </si>
  <si>
    <t>49934</t>
  </si>
  <si>
    <t>49935</t>
  </si>
  <si>
    <t>49938</t>
  </si>
  <si>
    <t>49942</t>
  </si>
  <si>
    <t>49945</t>
  </si>
  <si>
    <t>49946</t>
  </si>
  <si>
    <t>49947</t>
  </si>
  <si>
    <t>49948</t>
  </si>
  <si>
    <t>49950</t>
  </si>
  <si>
    <t>49952</t>
  </si>
  <si>
    <t>49953</t>
  </si>
  <si>
    <t>49955</t>
  </si>
  <si>
    <t>49958</t>
  </si>
  <si>
    <t>49959</t>
  </si>
  <si>
    <t>49960</t>
  </si>
  <si>
    <t>49961</t>
  </si>
  <si>
    <t>49962</t>
  </si>
  <si>
    <t>49963</t>
  </si>
  <si>
    <t>49964</t>
  </si>
  <si>
    <t>49965</t>
  </si>
  <si>
    <t>49967</t>
  </si>
  <si>
    <t>49968</t>
  </si>
  <si>
    <t>49969</t>
  </si>
  <si>
    <t>49970</t>
  </si>
  <si>
    <t>49971</t>
  </si>
  <si>
    <t>00501</t>
  </si>
  <si>
    <t>00544</t>
  </si>
  <si>
    <t>06390</t>
  </si>
  <si>
    <t>09009</t>
  </si>
  <si>
    <t>09012</t>
  </si>
  <si>
    <t>09016</t>
  </si>
  <si>
    <t>09020</t>
  </si>
  <si>
    <t>09021</t>
  </si>
  <si>
    <t>09044</t>
  </si>
  <si>
    <t>09046</t>
  </si>
  <si>
    <t>09053</t>
  </si>
  <si>
    <t>09067</t>
  </si>
  <si>
    <t>09094</t>
  </si>
  <si>
    <t>09095</t>
  </si>
  <si>
    <t>09096</t>
  </si>
  <si>
    <t>09104</t>
  </si>
  <si>
    <t>09107</t>
  </si>
  <si>
    <t>09112</t>
  </si>
  <si>
    <t>09114</t>
  </si>
  <si>
    <t>09123</t>
  </si>
  <si>
    <t>09128</t>
  </si>
  <si>
    <t>09131</t>
  </si>
  <si>
    <t>09139</t>
  </si>
  <si>
    <t>09142</t>
  </si>
  <si>
    <t>09143</t>
  </si>
  <si>
    <t>09172</t>
  </si>
  <si>
    <t>09173</t>
  </si>
  <si>
    <t>09180</t>
  </si>
  <si>
    <t>09213</t>
  </si>
  <si>
    <t>09227</t>
  </si>
  <si>
    <t>09250</t>
  </si>
  <si>
    <t>09265</t>
  </si>
  <si>
    <t>09305</t>
  </si>
  <si>
    <t>09306</t>
  </si>
  <si>
    <t>09309</t>
  </si>
  <si>
    <t>09316</t>
  </si>
  <si>
    <t>09319</t>
  </si>
  <si>
    <t>09320</t>
  </si>
  <si>
    <t>09354</t>
  </si>
  <si>
    <t>09355</t>
  </si>
  <si>
    <t>09363</t>
  </si>
  <si>
    <t>09459</t>
  </si>
  <si>
    <t>09464</t>
  </si>
  <si>
    <t>09468</t>
  </si>
  <si>
    <t>09469</t>
  </si>
  <si>
    <t>09470</t>
  </si>
  <si>
    <t>09498</t>
  </si>
  <si>
    <t>09503</t>
  </si>
  <si>
    <t>09508</t>
  </si>
  <si>
    <t>09509</t>
  </si>
  <si>
    <t>09511</t>
  </si>
  <si>
    <t>09513</t>
  </si>
  <si>
    <t>09523</t>
  </si>
  <si>
    <t>09524</t>
  </si>
  <si>
    <t>09532</t>
  </si>
  <si>
    <t>09543</t>
  </si>
  <si>
    <t>09583</t>
  </si>
  <si>
    <t>09589</t>
  </si>
  <si>
    <t>09592</t>
  </si>
  <si>
    <t>09593</t>
  </si>
  <si>
    <t>09596</t>
  </si>
  <si>
    <t>09603</t>
  </si>
  <si>
    <t>09604</t>
  </si>
  <si>
    <t>09613</t>
  </si>
  <si>
    <t>09618</t>
  </si>
  <si>
    <t>09620</t>
  </si>
  <si>
    <t>09622</t>
  </si>
  <si>
    <t>09623</t>
  </si>
  <si>
    <t>09630</t>
  </si>
  <si>
    <t>09642</t>
  </si>
  <si>
    <t>09645</t>
  </si>
  <si>
    <t>09704</t>
  </si>
  <si>
    <t>09705</t>
  </si>
  <si>
    <t>09707</t>
  </si>
  <si>
    <t>09708</t>
  </si>
  <si>
    <t>09710</t>
  </si>
  <si>
    <t>09714</t>
  </si>
  <si>
    <t>09715</t>
  </si>
  <si>
    <t>09720</t>
  </si>
  <si>
    <t>09751</t>
  </si>
  <si>
    <t>09753</t>
  </si>
  <si>
    <t>09754</t>
  </si>
  <si>
    <t>09755</t>
  </si>
  <si>
    <t>09756</t>
  </si>
  <si>
    <t>09759</t>
  </si>
  <si>
    <t>09760</t>
  </si>
  <si>
    <t>09803</t>
  </si>
  <si>
    <t>09806</t>
  </si>
  <si>
    <t>09808</t>
  </si>
  <si>
    <t>09812</t>
  </si>
  <si>
    <t>09813</t>
  </si>
  <si>
    <t>09818</t>
  </si>
  <si>
    <t>09824</t>
  </si>
  <si>
    <t>09834</t>
  </si>
  <si>
    <t>09835</t>
  </si>
  <si>
    <t>09836</t>
  </si>
  <si>
    <t>09839</t>
  </si>
  <si>
    <t>09843</t>
  </si>
  <si>
    <t>09847</t>
  </si>
  <si>
    <t>09852</t>
  </si>
  <si>
    <t>09853</t>
  </si>
  <si>
    <t>09855</t>
  </si>
  <si>
    <t>09865</t>
  </si>
  <si>
    <t>09868</t>
  </si>
  <si>
    <t>09895</t>
  </si>
  <si>
    <t>09898</t>
  </si>
  <si>
    <t>10001</t>
  </si>
  <si>
    <t>10002</t>
  </si>
  <si>
    <t>10003</t>
  </si>
  <si>
    <t>10004</t>
  </si>
  <si>
    <t>10005</t>
  </si>
  <si>
    <t>10006</t>
  </si>
  <si>
    <t>10007</t>
  </si>
  <si>
    <t>10008</t>
  </si>
  <si>
    <t>10009</t>
  </si>
  <si>
    <t>10010</t>
  </si>
  <si>
    <t>10011</t>
  </si>
  <si>
    <t>10012</t>
  </si>
  <si>
    <t>10013</t>
  </si>
  <si>
    <t>10014</t>
  </si>
  <si>
    <t>10015</t>
  </si>
  <si>
    <t>10016</t>
  </si>
  <si>
    <t>10017</t>
  </si>
  <si>
    <t>10018</t>
  </si>
  <si>
    <t>10019</t>
  </si>
  <si>
    <t>10020</t>
  </si>
  <si>
    <t>10021</t>
  </si>
  <si>
    <t>10022</t>
  </si>
  <si>
    <t>10023</t>
  </si>
  <si>
    <t>10024</t>
  </si>
  <si>
    <t>10025</t>
  </si>
  <si>
    <t>10026</t>
  </si>
  <si>
    <t>10027</t>
  </si>
  <si>
    <t>10028</t>
  </si>
  <si>
    <t>10029</t>
  </si>
  <si>
    <t>10030</t>
  </si>
  <si>
    <t>10031</t>
  </si>
  <si>
    <t>10032</t>
  </si>
  <si>
    <t>10033</t>
  </si>
  <si>
    <t>10034</t>
  </si>
  <si>
    <t>10035</t>
  </si>
  <si>
    <t>10036</t>
  </si>
  <si>
    <t>10037</t>
  </si>
  <si>
    <t>10038</t>
  </si>
  <si>
    <t>10039</t>
  </si>
  <si>
    <t>10040</t>
  </si>
  <si>
    <t>10041</t>
  </si>
  <si>
    <t>10043</t>
  </si>
  <si>
    <t>10044</t>
  </si>
  <si>
    <t>10045</t>
  </si>
  <si>
    <t>10046</t>
  </si>
  <si>
    <t>10055</t>
  </si>
  <si>
    <t>10060</t>
  </si>
  <si>
    <t>10065</t>
  </si>
  <si>
    <t>10069</t>
  </si>
  <si>
    <t>10075</t>
  </si>
  <si>
    <t>10080</t>
  </si>
  <si>
    <t>10081</t>
  </si>
  <si>
    <t>10087</t>
  </si>
  <si>
    <t>10090</t>
  </si>
  <si>
    <t>10095</t>
  </si>
  <si>
    <t>10101</t>
  </si>
  <si>
    <t>10102</t>
  </si>
  <si>
    <t>10103</t>
  </si>
  <si>
    <t>10104</t>
  </si>
  <si>
    <t>10105</t>
  </si>
  <si>
    <t>10106</t>
  </si>
  <si>
    <t>10107</t>
  </si>
  <si>
    <t>10108</t>
  </si>
  <si>
    <t>10109</t>
  </si>
  <si>
    <t>10110</t>
  </si>
  <si>
    <t>10111</t>
  </si>
  <si>
    <t>10112</t>
  </si>
  <si>
    <t>10113</t>
  </si>
  <si>
    <t>10114</t>
  </si>
  <si>
    <t>10115</t>
  </si>
  <si>
    <t>10116</t>
  </si>
  <si>
    <t>10117</t>
  </si>
  <si>
    <t>10118</t>
  </si>
  <si>
    <t>10119</t>
  </si>
  <si>
    <t>10120</t>
  </si>
  <si>
    <t>10121</t>
  </si>
  <si>
    <t>10122</t>
  </si>
  <si>
    <t>10123</t>
  </si>
  <si>
    <t>10124</t>
  </si>
  <si>
    <t>10125</t>
  </si>
  <si>
    <t>10126</t>
  </si>
  <si>
    <t>10128</t>
  </si>
  <si>
    <t>10129</t>
  </si>
  <si>
    <t>10130</t>
  </si>
  <si>
    <t>10131</t>
  </si>
  <si>
    <t>10132</t>
  </si>
  <si>
    <t>10133</t>
  </si>
  <si>
    <t>10138</t>
  </si>
  <si>
    <t>10150</t>
  </si>
  <si>
    <t>10151</t>
  </si>
  <si>
    <t>10152</t>
  </si>
  <si>
    <t>10153</t>
  </si>
  <si>
    <t>10154</t>
  </si>
  <si>
    <t>10155</t>
  </si>
  <si>
    <t>10156</t>
  </si>
  <si>
    <t>10157</t>
  </si>
  <si>
    <t>10158</t>
  </si>
  <si>
    <t>10159</t>
  </si>
  <si>
    <t>10160</t>
  </si>
  <si>
    <t>10161</t>
  </si>
  <si>
    <t>10162</t>
  </si>
  <si>
    <t>10163</t>
  </si>
  <si>
    <t>10164</t>
  </si>
  <si>
    <t>10165</t>
  </si>
  <si>
    <t>10166</t>
  </si>
  <si>
    <t>10167</t>
  </si>
  <si>
    <t>10168</t>
  </si>
  <si>
    <t>10169</t>
  </si>
  <si>
    <t>10170</t>
  </si>
  <si>
    <t>10171</t>
  </si>
  <si>
    <t>10172</t>
  </si>
  <si>
    <t>10173</t>
  </si>
  <si>
    <t>10174</t>
  </si>
  <si>
    <t>10175</t>
  </si>
  <si>
    <t>10176</t>
  </si>
  <si>
    <t>10177</t>
  </si>
  <si>
    <t>10178</t>
  </si>
  <si>
    <t>10179</t>
  </si>
  <si>
    <t>10185</t>
  </si>
  <si>
    <t>10199</t>
  </si>
  <si>
    <t>10203</t>
  </si>
  <si>
    <t>10211</t>
  </si>
  <si>
    <t>10212</t>
  </si>
  <si>
    <t>10213</t>
  </si>
  <si>
    <t>10242</t>
  </si>
  <si>
    <t>10249</t>
  </si>
  <si>
    <t>10256</t>
  </si>
  <si>
    <t>10257</t>
  </si>
  <si>
    <t>10258</t>
  </si>
  <si>
    <t>10259</t>
  </si>
  <si>
    <t>10260</t>
  </si>
  <si>
    <t>10261</t>
  </si>
  <si>
    <t>10265</t>
  </si>
  <si>
    <t>10268</t>
  </si>
  <si>
    <t>10269</t>
  </si>
  <si>
    <t>10270</t>
  </si>
  <si>
    <t>10271</t>
  </si>
  <si>
    <t>10272</t>
  </si>
  <si>
    <t>10273</t>
  </si>
  <si>
    <t>10274</t>
  </si>
  <si>
    <t>10275</t>
  </si>
  <si>
    <t>10276</t>
  </si>
  <si>
    <t>10277</t>
  </si>
  <si>
    <t>10278</t>
  </si>
  <si>
    <t>10279</t>
  </si>
  <si>
    <t>10280</t>
  </si>
  <si>
    <t>10281</t>
  </si>
  <si>
    <t>10282</t>
  </si>
  <si>
    <t>10285</t>
  </si>
  <si>
    <t>10286</t>
  </si>
  <si>
    <t>10292</t>
  </si>
  <si>
    <t>10301</t>
  </si>
  <si>
    <t>10302</t>
  </si>
  <si>
    <t>10303</t>
  </si>
  <si>
    <t>10304</t>
  </si>
  <si>
    <t>10305</t>
  </si>
  <si>
    <t>10306</t>
  </si>
  <si>
    <t>10307</t>
  </si>
  <si>
    <t>10308</t>
  </si>
  <si>
    <t>10309</t>
  </si>
  <si>
    <t>10310</t>
  </si>
  <si>
    <t>10311</t>
  </si>
  <si>
    <t>10312</t>
  </si>
  <si>
    <t>10313</t>
  </si>
  <si>
    <t>10314</t>
  </si>
  <si>
    <t>10451</t>
  </si>
  <si>
    <t>10452</t>
  </si>
  <si>
    <t>10453</t>
  </si>
  <si>
    <t>10454</t>
  </si>
  <si>
    <t>10455</t>
  </si>
  <si>
    <t>10456</t>
  </si>
  <si>
    <t>10457</t>
  </si>
  <si>
    <t>10458</t>
  </si>
  <si>
    <t>10459</t>
  </si>
  <si>
    <t>10460</t>
  </si>
  <si>
    <t>10461</t>
  </si>
  <si>
    <t>10462</t>
  </si>
  <si>
    <t>10463</t>
  </si>
  <si>
    <t>10464</t>
  </si>
  <si>
    <t>10465</t>
  </si>
  <si>
    <t>10466</t>
  </si>
  <si>
    <t>10467</t>
  </si>
  <si>
    <t>10468</t>
  </si>
  <si>
    <t>10469</t>
  </si>
  <si>
    <t>10470</t>
  </si>
  <si>
    <t>10471</t>
  </si>
  <si>
    <t>10472</t>
  </si>
  <si>
    <t>10473</t>
  </si>
  <si>
    <t>10474</t>
  </si>
  <si>
    <t>10475</t>
  </si>
  <si>
    <t>10501</t>
  </si>
  <si>
    <t>10502</t>
  </si>
  <si>
    <t>10503</t>
  </si>
  <si>
    <t>10504</t>
  </si>
  <si>
    <t>10505</t>
  </si>
  <si>
    <t>10506</t>
  </si>
  <si>
    <t>10507</t>
  </si>
  <si>
    <t>10509</t>
  </si>
  <si>
    <t>10510</t>
  </si>
  <si>
    <t>10511</t>
  </si>
  <si>
    <t>10512</t>
  </si>
  <si>
    <t>10514</t>
  </si>
  <si>
    <t>10516</t>
  </si>
  <si>
    <t>10517</t>
  </si>
  <si>
    <t>10518</t>
  </si>
  <si>
    <t>10519</t>
  </si>
  <si>
    <t>10520</t>
  </si>
  <si>
    <t>10521</t>
  </si>
  <si>
    <t>10522</t>
  </si>
  <si>
    <t>10523</t>
  </si>
  <si>
    <t>10524</t>
  </si>
  <si>
    <t>10526</t>
  </si>
  <si>
    <t>10527</t>
  </si>
  <si>
    <t>10528</t>
  </si>
  <si>
    <t>10530</t>
  </si>
  <si>
    <t>10532</t>
  </si>
  <si>
    <t>10533</t>
  </si>
  <si>
    <t>10535</t>
  </si>
  <si>
    <t>10536</t>
  </si>
  <si>
    <t>10537</t>
  </si>
  <si>
    <t>10538</t>
  </si>
  <si>
    <t>10540</t>
  </si>
  <si>
    <t>10541</t>
  </si>
  <si>
    <t>10542</t>
  </si>
  <si>
    <t>10543</t>
  </si>
  <si>
    <t>10545</t>
  </si>
  <si>
    <t>10546</t>
  </si>
  <si>
    <t>10547</t>
  </si>
  <si>
    <t>10548</t>
  </si>
  <si>
    <t>10549</t>
  </si>
  <si>
    <t>10550</t>
  </si>
  <si>
    <t>10551</t>
  </si>
  <si>
    <t>10552</t>
  </si>
  <si>
    <t>10553</t>
  </si>
  <si>
    <t>10560</t>
  </si>
  <si>
    <t>10562</t>
  </si>
  <si>
    <t>10566</t>
  </si>
  <si>
    <t>10567</t>
  </si>
  <si>
    <t>10570</t>
  </si>
  <si>
    <t>10573</t>
  </si>
  <si>
    <t>10576</t>
  </si>
  <si>
    <t>10577</t>
  </si>
  <si>
    <t>10578</t>
  </si>
  <si>
    <t>10579</t>
  </si>
  <si>
    <t>10580</t>
  </si>
  <si>
    <t>10583</t>
  </si>
  <si>
    <t>10587</t>
  </si>
  <si>
    <t>10588</t>
  </si>
  <si>
    <t>10589</t>
  </si>
  <si>
    <t>10590</t>
  </si>
  <si>
    <t>10591</t>
  </si>
  <si>
    <t>10594</t>
  </si>
  <si>
    <t>10595</t>
  </si>
  <si>
    <t>10596</t>
  </si>
  <si>
    <t>10597</t>
  </si>
  <si>
    <t>10598</t>
  </si>
  <si>
    <t>10600</t>
  </si>
  <si>
    <t>10601</t>
  </si>
  <si>
    <t>10602</t>
  </si>
  <si>
    <t>10603</t>
  </si>
  <si>
    <t>10604</t>
  </si>
  <si>
    <t>10605</t>
  </si>
  <si>
    <t>10606</t>
  </si>
  <si>
    <t>10607</t>
  </si>
  <si>
    <t>10610</t>
  </si>
  <si>
    <t>10701</t>
  </si>
  <si>
    <t>10702</t>
  </si>
  <si>
    <t>10703</t>
  </si>
  <si>
    <t>10704</t>
  </si>
  <si>
    <t>10705</t>
  </si>
  <si>
    <t>10706</t>
  </si>
  <si>
    <t>10707</t>
  </si>
  <si>
    <t>10708</t>
  </si>
  <si>
    <t>10709</t>
  </si>
  <si>
    <t>10710</t>
  </si>
  <si>
    <t>10801</t>
  </si>
  <si>
    <t>10802</t>
  </si>
  <si>
    <t>10803</t>
  </si>
  <si>
    <t>10804</t>
  </si>
  <si>
    <t>10805</t>
  </si>
  <si>
    <t>10901</t>
  </si>
  <si>
    <t>10910</t>
  </si>
  <si>
    <t>10911</t>
  </si>
  <si>
    <t>10912</t>
  </si>
  <si>
    <t>10913</t>
  </si>
  <si>
    <t>10914</t>
  </si>
  <si>
    <t>10915</t>
  </si>
  <si>
    <t>10916</t>
  </si>
  <si>
    <t>10917</t>
  </si>
  <si>
    <t>10918</t>
  </si>
  <si>
    <t>10919</t>
  </si>
  <si>
    <t>10920</t>
  </si>
  <si>
    <t>10921</t>
  </si>
  <si>
    <t>10922</t>
  </si>
  <si>
    <t>10923</t>
  </si>
  <si>
    <t>10924</t>
  </si>
  <si>
    <t>10925</t>
  </si>
  <si>
    <t>10926</t>
  </si>
  <si>
    <t>10927</t>
  </si>
  <si>
    <t>10928</t>
  </si>
  <si>
    <t>10930</t>
  </si>
  <si>
    <t>10931</t>
  </si>
  <si>
    <t>10932</t>
  </si>
  <si>
    <t>10933</t>
  </si>
  <si>
    <t>10940</t>
  </si>
  <si>
    <t>10941</t>
  </si>
  <si>
    <t>10949</t>
  </si>
  <si>
    <t>10950</t>
  </si>
  <si>
    <t>10952</t>
  </si>
  <si>
    <t>10953</t>
  </si>
  <si>
    <t>10954</t>
  </si>
  <si>
    <t>10956</t>
  </si>
  <si>
    <t>10958</t>
  </si>
  <si>
    <t>10959</t>
  </si>
  <si>
    <t>10960</t>
  </si>
  <si>
    <t>10962</t>
  </si>
  <si>
    <t>10963</t>
  </si>
  <si>
    <t>10964</t>
  </si>
  <si>
    <t>10965</t>
  </si>
  <si>
    <t>10968</t>
  </si>
  <si>
    <t>10969</t>
  </si>
  <si>
    <t>10970</t>
  </si>
  <si>
    <t>10973</t>
  </si>
  <si>
    <t>10974</t>
  </si>
  <si>
    <t>10975</t>
  </si>
  <si>
    <t>10976</t>
  </si>
  <si>
    <t>10977</t>
  </si>
  <si>
    <t>10979</t>
  </si>
  <si>
    <t>10980</t>
  </si>
  <si>
    <t>10981</t>
  </si>
  <si>
    <t>10982</t>
  </si>
  <si>
    <t>10983</t>
  </si>
  <si>
    <t>10984</t>
  </si>
  <si>
    <t>10985</t>
  </si>
  <si>
    <t>10986</t>
  </si>
  <si>
    <t>10987</t>
  </si>
  <si>
    <t>10988</t>
  </si>
  <si>
    <t>10989</t>
  </si>
  <si>
    <t>10990</t>
  </si>
  <si>
    <t>10992</t>
  </si>
  <si>
    <t>10993</t>
  </si>
  <si>
    <t>10994</t>
  </si>
  <si>
    <t>10996</t>
  </si>
  <si>
    <t>10997</t>
  </si>
  <si>
    <t>10998</t>
  </si>
  <si>
    <t>11001</t>
  </si>
  <si>
    <t>11002</t>
  </si>
  <si>
    <t>11003</t>
  </si>
  <si>
    <t>11004</t>
  </si>
  <si>
    <t>11005</t>
  </si>
  <si>
    <t>11010</t>
  </si>
  <si>
    <t>11020</t>
  </si>
  <si>
    <t>11021</t>
  </si>
  <si>
    <t>11022</t>
  </si>
  <si>
    <t>11023</t>
  </si>
  <si>
    <t>11024</t>
  </si>
  <si>
    <t>11026</t>
  </si>
  <si>
    <t>11027</t>
  </si>
  <si>
    <t>11030</t>
  </si>
  <si>
    <t>11040</t>
  </si>
  <si>
    <t>11042</t>
  </si>
  <si>
    <t>11050</t>
  </si>
  <si>
    <t>11051</t>
  </si>
  <si>
    <t>11052</t>
  </si>
  <si>
    <t>11053</t>
  </si>
  <si>
    <t>11054</t>
  </si>
  <si>
    <t>11055</t>
  </si>
  <si>
    <t>11096</t>
  </si>
  <si>
    <t>11101</t>
  </si>
  <si>
    <t>11102</t>
  </si>
  <si>
    <t>11103</t>
  </si>
  <si>
    <t>11104</t>
  </si>
  <si>
    <t>11105</t>
  </si>
  <si>
    <t>11106</t>
  </si>
  <si>
    <t>11109</t>
  </si>
  <si>
    <t>11120</t>
  </si>
  <si>
    <t>11201</t>
  </si>
  <si>
    <t>11202</t>
  </si>
  <si>
    <t>11203</t>
  </si>
  <si>
    <t>11204</t>
  </si>
  <si>
    <t>11205</t>
  </si>
  <si>
    <t>11206</t>
  </si>
  <si>
    <t>11207</t>
  </si>
  <si>
    <t>11208</t>
  </si>
  <si>
    <t>11209</t>
  </si>
  <si>
    <t>11210</t>
  </si>
  <si>
    <t>11211</t>
  </si>
  <si>
    <t>11212</t>
  </si>
  <si>
    <t>11213</t>
  </si>
  <si>
    <t>11214</t>
  </si>
  <si>
    <t>11215</t>
  </si>
  <si>
    <t>11216</t>
  </si>
  <si>
    <t>11217</t>
  </si>
  <si>
    <t>11218</t>
  </si>
  <si>
    <t>11219</t>
  </si>
  <si>
    <t>11220</t>
  </si>
  <si>
    <t>11221</t>
  </si>
  <si>
    <t>11222</t>
  </si>
  <si>
    <t>11223</t>
  </si>
  <si>
    <t>11224</t>
  </si>
  <si>
    <t>11225</t>
  </si>
  <si>
    <t>11226</t>
  </si>
  <si>
    <t>11228</t>
  </si>
  <si>
    <t>11229</t>
  </si>
  <si>
    <t>11230</t>
  </si>
  <si>
    <t>11231</t>
  </si>
  <si>
    <t>11232</t>
  </si>
  <si>
    <t>11233</t>
  </si>
  <si>
    <t>11234</t>
  </si>
  <si>
    <t>11235</t>
  </si>
  <si>
    <t>11236</t>
  </si>
  <si>
    <t>11237</t>
  </si>
  <si>
    <t>11238</t>
  </si>
  <si>
    <t>11239</t>
  </si>
  <si>
    <t>11241</t>
  </si>
  <si>
    <t>11242</t>
  </si>
  <si>
    <t>11243</t>
  </si>
  <si>
    <t>11245</t>
  </si>
  <si>
    <t>11247</t>
  </si>
  <si>
    <t>11249</t>
  </si>
  <si>
    <t>11251</t>
  </si>
  <si>
    <t>11252</t>
  </si>
  <si>
    <t>11255</t>
  </si>
  <si>
    <t>11256</t>
  </si>
  <si>
    <t>11351</t>
  </si>
  <si>
    <t>11352</t>
  </si>
  <si>
    <t>11354</t>
  </si>
  <si>
    <t>11355</t>
  </si>
  <si>
    <t>11356</t>
  </si>
  <si>
    <t>11357</t>
  </si>
  <si>
    <t>11358</t>
  </si>
  <si>
    <t>11359</t>
  </si>
  <si>
    <t>11360</t>
  </si>
  <si>
    <t>11361</t>
  </si>
  <si>
    <t>11362</t>
  </si>
  <si>
    <t>11363</t>
  </si>
  <si>
    <t>11364</t>
  </si>
  <si>
    <t>11365</t>
  </si>
  <si>
    <t>11366</t>
  </si>
  <si>
    <t>11367</t>
  </si>
  <si>
    <t>11368</t>
  </si>
  <si>
    <t>11369</t>
  </si>
  <si>
    <t>11370</t>
  </si>
  <si>
    <t>11371</t>
  </si>
  <si>
    <t>11372</t>
  </si>
  <si>
    <t>11373</t>
  </si>
  <si>
    <t>11374</t>
  </si>
  <si>
    <t>11375</t>
  </si>
  <si>
    <t>11377</t>
  </si>
  <si>
    <t>11378</t>
  </si>
  <si>
    <t>11379</t>
  </si>
  <si>
    <t>11380</t>
  </si>
  <si>
    <t>11381</t>
  </si>
  <si>
    <t>11385</t>
  </si>
  <si>
    <t>11386</t>
  </si>
  <si>
    <t>11405</t>
  </si>
  <si>
    <t>11411</t>
  </si>
  <si>
    <t>11412</t>
  </si>
  <si>
    <t>11413</t>
  </si>
  <si>
    <t>11414</t>
  </si>
  <si>
    <t>11415</t>
  </si>
  <si>
    <t>11416</t>
  </si>
  <si>
    <t>11417</t>
  </si>
  <si>
    <t>11418</t>
  </si>
  <si>
    <t>11419</t>
  </si>
  <si>
    <t>11420</t>
  </si>
  <si>
    <t>11421</t>
  </si>
  <si>
    <t>11422</t>
  </si>
  <si>
    <t>11423</t>
  </si>
  <si>
    <t>11424</t>
  </si>
  <si>
    <t>11425</t>
  </si>
  <si>
    <t>11426</t>
  </si>
  <si>
    <t>11427</t>
  </si>
  <si>
    <t>11428</t>
  </si>
  <si>
    <t>11429</t>
  </si>
  <si>
    <t>11430</t>
  </si>
  <si>
    <t>11431</t>
  </si>
  <si>
    <t>11432</t>
  </si>
  <si>
    <t>11433</t>
  </si>
  <si>
    <t>11434</t>
  </si>
  <si>
    <t>11435</t>
  </si>
  <si>
    <t>11436</t>
  </si>
  <si>
    <t>11439</t>
  </si>
  <si>
    <t>11451</t>
  </si>
  <si>
    <t>11499</t>
  </si>
  <si>
    <t>11501</t>
  </si>
  <si>
    <t>11507</t>
  </si>
  <si>
    <t>11509</t>
  </si>
  <si>
    <t>11510</t>
  </si>
  <si>
    <t>11514</t>
  </si>
  <si>
    <t>11516</t>
  </si>
  <si>
    <t>11518</t>
  </si>
  <si>
    <t>11520</t>
  </si>
  <si>
    <t>11530</t>
  </si>
  <si>
    <t>11531</t>
  </si>
  <si>
    <t>11542</t>
  </si>
  <si>
    <t>11545</t>
  </si>
  <si>
    <t>11547</t>
  </si>
  <si>
    <t>11548</t>
  </si>
  <si>
    <t>11549</t>
  </si>
  <si>
    <t>11550</t>
  </si>
  <si>
    <t>11551</t>
  </si>
  <si>
    <t>11552</t>
  </si>
  <si>
    <t>11553</t>
  </si>
  <si>
    <t>11554</t>
  </si>
  <si>
    <t>11555</t>
  </si>
  <si>
    <t>11556</t>
  </si>
  <si>
    <t>11557</t>
  </si>
  <si>
    <t>11558</t>
  </si>
  <si>
    <t>11559</t>
  </si>
  <si>
    <t>11560</t>
  </si>
  <si>
    <t>11561</t>
  </si>
  <si>
    <t>11563</t>
  </si>
  <si>
    <t>11565</t>
  </si>
  <si>
    <t>11566</t>
  </si>
  <si>
    <t>11568</t>
  </si>
  <si>
    <t>11569</t>
  </si>
  <si>
    <t>11570</t>
  </si>
  <si>
    <t>11571</t>
  </si>
  <si>
    <t>11572</t>
  </si>
  <si>
    <t>11575</t>
  </si>
  <si>
    <t>11576</t>
  </si>
  <si>
    <t>11577</t>
  </si>
  <si>
    <t>11579</t>
  </si>
  <si>
    <t>11580</t>
  </si>
  <si>
    <t>11581</t>
  </si>
  <si>
    <t>11582</t>
  </si>
  <si>
    <t>11590</t>
  </si>
  <si>
    <t>11596</t>
  </si>
  <si>
    <t>11598</t>
  </si>
  <si>
    <t>11599</t>
  </si>
  <si>
    <t>11690</t>
  </si>
  <si>
    <t>11691</t>
  </si>
  <si>
    <t>11692</t>
  </si>
  <si>
    <t>11693</t>
  </si>
  <si>
    <t>11694</t>
  </si>
  <si>
    <t>11695</t>
  </si>
  <si>
    <t>11697</t>
  </si>
  <si>
    <t>11701</t>
  </si>
  <si>
    <t>11702</t>
  </si>
  <si>
    <t>11703</t>
  </si>
  <si>
    <t>11704</t>
  </si>
  <si>
    <t>11705</t>
  </si>
  <si>
    <t>11706</t>
  </si>
  <si>
    <t>11707</t>
  </si>
  <si>
    <t>11708</t>
  </si>
  <si>
    <t>11709</t>
  </si>
  <si>
    <t>11710</t>
  </si>
  <si>
    <t>11713</t>
  </si>
  <si>
    <t>11714</t>
  </si>
  <si>
    <t>11715</t>
  </si>
  <si>
    <t>11716</t>
  </si>
  <si>
    <t>11717</t>
  </si>
  <si>
    <t>11718</t>
  </si>
  <si>
    <t>11719</t>
  </si>
  <si>
    <t>11720</t>
  </si>
  <si>
    <t>11721</t>
  </si>
  <si>
    <t>11722</t>
  </si>
  <si>
    <t>11724</t>
  </si>
  <si>
    <t>11725</t>
  </si>
  <si>
    <t>11726</t>
  </si>
  <si>
    <t>11727</t>
  </si>
  <si>
    <t>11729</t>
  </si>
  <si>
    <t>11730</t>
  </si>
  <si>
    <t>11731</t>
  </si>
  <si>
    <t>11732</t>
  </si>
  <si>
    <t>11733</t>
  </si>
  <si>
    <t>11735</t>
  </si>
  <si>
    <t>11737</t>
  </si>
  <si>
    <t>11738</t>
  </si>
  <si>
    <t>11739</t>
  </si>
  <si>
    <t>11740</t>
  </si>
  <si>
    <t>11741</t>
  </si>
  <si>
    <t>11742</t>
  </si>
  <si>
    <t>11743</t>
  </si>
  <si>
    <t>11746</t>
  </si>
  <si>
    <t>11747</t>
  </si>
  <si>
    <t>11749</t>
  </si>
  <si>
    <t>11751</t>
  </si>
  <si>
    <t>11752</t>
  </si>
  <si>
    <t>11753</t>
  </si>
  <si>
    <t>11754</t>
  </si>
  <si>
    <t>11755</t>
  </si>
  <si>
    <t>11756</t>
  </si>
  <si>
    <t>11757</t>
  </si>
  <si>
    <t>11758</t>
  </si>
  <si>
    <t>11760</t>
  </si>
  <si>
    <t>11762</t>
  </si>
  <si>
    <t>11763</t>
  </si>
  <si>
    <t>11764</t>
  </si>
  <si>
    <t>11765</t>
  </si>
  <si>
    <t>11766</t>
  </si>
  <si>
    <t>11767</t>
  </si>
  <si>
    <t>11768</t>
  </si>
  <si>
    <t>11769</t>
  </si>
  <si>
    <t>11770</t>
  </si>
  <si>
    <t>11771</t>
  </si>
  <si>
    <t>11772</t>
  </si>
  <si>
    <t>11773</t>
  </si>
  <si>
    <t>11775</t>
  </si>
  <si>
    <t>11776</t>
  </si>
  <si>
    <t>11777</t>
  </si>
  <si>
    <t>11778</t>
  </si>
  <si>
    <t>11779</t>
  </si>
  <si>
    <t>11780</t>
  </si>
  <si>
    <t>11782</t>
  </si>
  <si>
    <t>11783</t>
  </si>
  <si>
    <t>11784</t>
  </si>
  <si>
    <t>11786</t>
  </si>
  <si>
    <t>11787</t>
  </si>
  <si>
    <t>11788</t>
  </si>
  <si>
    <t>11789</t>
  </si>
  <si>
    <t>11790</t>
  </si>
  <si>
    <t>11791</t>
  </si>
  <si>
    <t>11792</t>
  </si>
  <si>
    <t>11793</t>
  </si>
  <si>
    <t>11794</t>
  </si>
  <si>
    <t>11795</t>
  </si>
  <si>
    <t>11796</t>
  </si>
  <si>
    <t>11797</t>
  </si>
  <si>
    <t>11798</t>
  </si>
  <si>
    <t>11801</t>
  </si>
  <si>
    <t>11802</t>
  </si>
  <si>
    <t>11803</t>
  </si>
  <si>
    <t>11804</t>
  </si>
  <si>
    <t>11815</t>
  </si>
  <si>
    <t>11819</t>
  </si>
  <si>
    <t>11853</t>
  </si>
  <si>
    <t>11854</t>
  </si>
  <si>
    <t>11901</t>
  </si>
  <si>
    <t>11930</t>
  </si>
  <si>
    <t>11931</t>
  </si>
  <si>
    <t>11932</t>
  </si>
  <si>
    <t>11933</t>
  </si>
  <si>
    <t>11934</t>
  </si>
  <si>
    <t>11935</t>
  </si>
  <si>
    <t>11937</t>
  </si>
  <si>
    <t>11939</t>
  </si>
  <si>
    <t>11940</t>
  </si>
  <si>
    <t>11941</t>
  </si>
  <si>
    <t>11942</t>
  </si>
  <si>
    <t>11944</t>
  </si>
  <si>
    <t>11946</t>
  </si>
  <si>
    <t>11947</t>
  </si>
  <si>
    <t>11948</t>
  </si>
  <si>
    <t>11949</t>
  </si>
  <si>
    <t>11950</t>
  </si>
  <si>
    <t>11951</t>
  </si>
  <si>
    <t>11952</t>
  </si>
  <si>
    <t>11953</t>
  </si>
  <si>
    <t>11954</t>
  </si>
  <si>
    <t>11955</t>
  </si>
  <si>
    <t>11956</t>
  </si>
  <si>
    <t>11957</t>
  </si>
  <si>
    <t>11958</t>
  </si>
  <si>
    <t>11959</t>
  </si>
  <si>
    <t>11960</t>
  </si>
  <si>
    <t>11961</t>
  </si>
  <si>
    <t>11962</t>
  </si>
  <si>
    <t>11963</t>
  </si>
  <si>
    <t>11964</t>
  </si>
  <si>
    <t>11965</t>
  </si>
  <si>
    <t>11967</t>
  </si>
  <si>
    <t>11968</t>
  </si>
  <si>
    <t>11969</t>
  </si>
  <si>
    <t>11970</t>
  </si>
  <si>
    <t>11971</t>
  </si>
  <si>
    <t>11972</t>
  </si>
  <si>
    <t>11973</t>
  </si>
  <si>
    <t>11975</t>
  </si>
  <si>
    <t>11976</t>
  </si>
  <si>
    <t>11977</t>
  </si>
  <si>
    <t>11978</t>
  </si>
  <si>
    <t>11980</t>
  </si>
  <si>
    <t>12007</t>
  </si>
  <si>
    <t>12008</t>
  </si>
  <si>
    <t>12009</t>
  </si>
  <si>
    <t>12010</t>
  </si>
  <si>
    <t>12015</t>
  </si>
  <si>
    <t>12016</t>
  </si>
  <si>
    <t>12017</t>
  </si>
  <si>
    <t>12018</t>
  </si>
  <si>
    <t>12019</t>
  </si>
  <si>
    <t>12020</t>
  </si>
  <si>
    <t>12022</t>
  </si>
  <si>
    <t>12023</t>
  </si>
  <si>
    <t>12024</t>
  </si>
  <si>
    <t>12025</t>
  </si>
  <si>
    <t>12027</t>
  </si>
  <si>
    <t>12028</t>
  </si>
  <si>
    <t>12029</t>
  </si>
  <si>
    <t>12031</t>
  </si>
  <si>
    <t>12032</t>
  </si>
  <si>
    <t>12033</t>
  </si>
  <si>
    <t>12035</t>
  </si>
  <si>
    <t>12036</t>
  </si>
  <si>
    <t>12037</t>
  </si>
  <si>
    <t>12040</t>
  </si>
  <si>
    <t>12041</t>
  </si>
  <si>
    <t>12042</t>
  </si>
  <si>
    <t>12043</t>
  </si>
  <si>
    <t>12045</t>
  </si>
  <si>
    <t>12046</t>
  </si>
  <si>
    <t>12047</t>
  </si>
  <si>
    <t>12050</t>
  </si>
  <si>
    <t>12051</t>
  </si>
  <si>
    <t>12052</t>
  </si>
  <si>
    <t>12053</t>
  </si>
  <si>
    <t>12054</t>
  </si>
  <si>
    <t>12055</t>
  </si>
  <si>
    <t>12056</t>
  </si>
  <si>
    <t>12057</t>
  </si>
  <si>
    <t>12058</t>
  </si>
  <si>
    <t>12059</t>
  </si>
  <si>
    <t>12060</t>
  </si>
  <si>
    <t>12061</t>
  </si>
  <si>
    <t>12062</t>
  </si>
  <si>
    <t>12063</t>
  </si>
  <si>
    <t>12064</t>
  </si>
  <si>
    <t>12065</t>
  </si>
  <si>
    <t>12066</t>
  </si>
  <si>
    <t>12067</t>
  </si>
  <si>
    <t>12068</t>
  </si>
  <si>
    <t>12069</t>
  </si>
  <si>
    <t>12070</t>
  </si>
  <si>
    <t>12071</t>
  </si>
  <si>
    <t>12072</t>
  </si>
  <si>
    <t>12073</t>
  </si>
  <si>
    <t>12074</t>
  </si>
  <si>
    <t>12075</t>
  </si>
  <si>
    <t>12076</t>
  </si>
  <si>
    <t>12077</t>
  </si>
  <si>
    <t>12078</t>
  </si>
  <si>
    <t>12082</t>
  </si>
  <si>
    <t>12083</t>
  </si>
  <si>
    <t>12084</t>
  </si>
  <si>
    <t>12085</t>
  </si>
  <si>
    <t>12086</t>
  </si>
  <si>
    <t>12087</t>
  </si>
  <si>
    <t>12089</t>
  </si>
  <si>
    <t>12090</t>
  </si>
  <si>
    <t>12092</t>
  </si>
  <si>
    <t>12093</t>
  </si>
  <si>
    <t>12094</t>
  </si>
  <si>
    <t>12095</t>
  </si>
  <si>
    <t>12106</t>
  </si>
  <si>
    <t>12107</t>
  </si>
  <si>
    <t>12108</t>
  </si>
  <si>
    <t>12110</t>
  </si>
  <si>
    <t>12115</t>
  </si>
  <si>
    <t>12116</t>
  </si>
  <si>
    <t>12117</t>
  </si>
  <si>
    <t>12118</t>
  </si>
  <si>
    <t>12120</t>
  </si>
  <si>
    <t>12121</t>
  </si>
  <si>
    <t>12122</t>
  </si>
  <si>
    <t>12123</t>
  </si>
  <si>
    <t>12124</t>
  </si>
  <si>
    <t>12125</t>
  </si>
  <si>
    <t>12128</t>
  </si>
  <si>
    <t>12130</t>
  </si>
  <si>
    <t>12131</t>
  </si>
  <si>
    <t>12132</t>
  </si>
  <si>
    <t>12133</t>
  </si>
  <si>
    <t>12134</t>
  </si>
  <si>
    <t>12136</t>
  </si>
  <si>
    <t>12137</t>
  </si>
  <si>
    <t>12138</t>
  </si>
  <si>
    <t>12139</t>
  </si>
  <si>
    <t>12140</t>
  </si>
  <si>
    <t>12141</t>
  </si>
  <si>
    <t>12143</t>
  </si>
  <si>
    <t>12144</t>
  </si>
  <si>
    <t>12147</t>
  </si>
  <si>
    <t>12148</t>
  </si>
  <si>
    <t>12149</t>
  </si>
  <si>
    <t>12150</t>
  </si>
  <si>
    <t>12151</t>
  </si>
  <si>
    <t>12153</t>
  </si>
  <si>
    <t>12154</t>
  </si>
  <si>
    <t>12155</t>
  </si>
  <si>
    <t>12156</t>
  </si>
  <si>
    <t>12157</t>
  </si>
  <si>
    <t>12158</t>
  </si>
  <si>
    <t>12159</t>
  </si>
  <si>
    <t>12160</t>
  </si>
  <si>
    <t>12161</t>
  </si>
  <si>
    <t>12164</t>
  </si>
  <si>
    <t>12165</t>
  </si>
  <si>
    <t>12166</t>
  </si>
  <si>
    <t>12167</t>
  </si>
  <si>
    <t>12168</t>
  </si>
  <si>
    <t>12169</t>
  </si>
  <si>
    <t>12170</t>
  </si>
  <si>
    <t>12172</t>
  </si>
  <si>
    <t>12173</t>
  </si>
  <si>
    <t>12174</t>
  </si>
  <si>
    <t>12175</t>
  </si>
  <si>
    <t>12176</t>
  </si>
  <si>
    <t>12177</t>
  </si>
  <si>
    <t>12180</t>
  </si>
  <si>
    <t>12181</t>
  </si>
  <si>
    <t>12182</t>
  </si>
  <si>
    <t>12183</t>
  </si>
  <si>
    <t>12184</t>
  </si>
  <si>
    <t>12185</t>
  </si>
  <si>
    <t>12186</t>
  </si>
  <si>
    <t>12187</t>
  </si>
  <si>
    <t>12188</t>
  </si>
  <si>
    <t>12189</t>
  </si>
  <si>
    <t>12190</t>
  </si>
  <si>
    <t>12192</t>
  </si>
  <si>
    <t>12193</t>
  </si>
  <si>
    <t>12194</t>
  </si>
  <si>
    <t>12195</t>
  </si>
  <si>
    <t>12196</t>
  </si>
  <si>
    <t>12197</t>
  </si>
  <si>
    <t>12198</t>
  </si>
  <si>
    <t>12201</t>
  </si>
  <si>
    <t>12202</t>
  </si>
  <si>
    <t>12203</t>
  </si>
  <si>
    <t>12204</t>
  </si>
  <si>
    <t>12205</t>
  </si>
  <si>
    <t>12206</t>
  </si>
  <si>
    <t>12207</t>
  </si>
  <si>
    <t>12208</t>
  </si>
  <si>
    <t>12209</t>
  </si>
  <si>
    <t>12210</t>
  </si>
  <si>
    <t>12211</t>
  </si>
  <si>
    <t>12212</t>
  </si>
  <si>
    <t>12214</t>
  </si>
  <si>
    <t>12220</t>
  </si>
  <si>
    <t>12222</t>
  </si>
  <si>
    <t>12223</t>
  </si>
  <si>
    <t>12224</t>
  </si>
  <si>
    <t>12225</t>
  </si>
  <si>
    <t>12226</t>
  </si>
  <si>
    <t>12227</t>
  </si>
  <si>
    <t>12228</t>
  </si>
  <si>
    <t>12229</t>
  </si>
  <si>
    <t>12230</t>
  </si>
  <si>
    <t>12231</t>
  </si>
  <si>
    <t>12232</t>
  </si>
  <si>
    <t>12233</t>
  </si>
  <si>
    <t>12234</t>
  </si>
  <si>
    <t>12235</t>
  </si>
  <si>
    <t>12236</t>
  </si>
  <si>
    <t>12237</t>
  </si>
  <si>
    <t>12238</t>
  </si>
  <si>
    <t>12239</t>
  </si>
  <si>
    <t>12240</t>
  </si>
  <si>
    <t>12241</t>
  </si>
  <si>
    <t>12242</t>
  </si>
  <si>
    <t>12243</t>
  </si>
  <si>
    <t>12244</t>
  </si>
  <si>
    <t>12245</t>
  </si>
  <si>
    <t>12246</t>
  </si>
  <si>
    <t>12247</t>
  </si>
  <si>
    <t>12248</t>
  </si>
  <si>
    <t>12249</t>
  </si>
  <si>
    <t>12250</t>
  </si>
  <si>
    <t>12252</t>
  </si>
  <si>
    <t>12255</t>
  </si>
  <si>
    <t>12256</t>
  </si>
  <si>
    <t>12257</t>
  </si>
  <si>
    <t>12260</t>
  </si>
  <si>
    <t>12261</t>
  </si>
  <si>
    <t>12288</t>
  </si>
  <si>
    <t>12301</t>
  </si>
  <si>
    <t>12302</t>
  </si>
  <si>
    <t>12303</t>
  </si>
  <si>
    <t>12304</t>
  </si>
  <si>
    <t>12305</t>
  </si>
  <si>
    <t>12306</t>
  </si>
  <si>
    <t>12307</t>
  </si>
  <si>
    <t>12308</t>
  </si>
  <si>
    <t>12309</t>
  </si>
  <si>
    <t>12325</t>
  </si>
  <si>
    <t>12345</t>
  </si>
  <si>
    <t>12401</t>
  </si>
  <si>
    <t>12402</t>
  </si>
  <si>
    <t>12404</t>
  </si>
  <si>
    <t>12405</t>
  </si>
  <si>
    <t>12406</t>
  </si>
  <si>
    <t>12407</t>
  </si>
  <si>
    <t>12409</t>
  </si>
  <si>
    <t>12410</t>
  </si>
  <si>
    <t>12411</t>
  </si>
  <si>
    <t>12412</t>
  </si>
  <si>
    <t>12413</t>
  </si>
  <si>
    <t>12414</t>
  </si>
  <si>
    <t>12416</t>
  </si>
  <si>
    <t>12417</t>
  </si>
  <si>
    <t>12418</t>
  </si>
  <si>
    <t>12419</t>
  </si>
  <si>
    <t>12420</t>
  </si>
  <si>
    <t>12421</t>
  </si>
  <si>
    <t>12422</t>
  </si>
  <si>
    <t>12423</t>
  </si>
  <si>
    <t>12424</t>
  </si>
  <si>
    <t>12427</t>
  </si>
  <si>
    <t>12428</t>
  </si>
  <si>
    <t>12429</t>
  </si>
  <si>
    <t>12430</t>
  </si>
  <si>
    <t>12431</t>
  </si>
  <si>
    <t>12432</t>
  </si>
  <si>
    <t>12433</t>
  </si>
  <si>
    <t>12434</t>
  </si>
  <si>
    <t>12435</t>
  </si>
  <si>
    <t>12436</t>
  </si>
  <si>
    <t>12438</t>
  </si>
  <si>
    <t>12439</t>
  </si>
  <si>
    <t>12440</t>
  </si>
  <si>
    <t>12441</t>
  </si>
  <si>
    <t>12442</t>
  </si>
  <si>
    <t>12443</t>
  </si>
  <si>
    <t>12444</t>
  </si>
  <si>
    <t>12446</t>
  </si>
  <si>
    <t>12448</t>
  </si>
  <si>
    <t>12449</t>
  </si>
  <si>
    <t>12450</t>
  </si>
  <si>
    <t>12451</t>
  </si>
  <si>
    <t>12452</t>
  </si>
  <si>
    <t>12453</t>
  </si>
  <si>
    <t>12454</t>
  </si>
  <si>
    <t>12455</t>
  </si>
  <si>
    <t>12456</t>
  </si>
  <si>
    <t>12457</t>
  </si>
  <si>
    <t>12458</t>
  </si>
  <si>
    <t>12459</t>
  </si>
  <si>
    <t>12460</t>
  </si>
  <si>
    <t>12461</t>
  </si>
  <si>
    <t>12463</t>
  </si>
  <si>
    <t>12464</t>
  </si>
  <si>
    <t>12465</t>
  </si>
  <si>
    <t>12466</t>
  </si>
  <si>
    <t>12468</t>
  </si>
  <si>
    <t>12469</t>
  </si>
  <si>
    <t>12470</t>
  </si>
  <si>
    <t>12471</t>
  </si>
  <si>
    <t>12472</t>
  </si>
  <si>
    <t>12473</t>
  </si>
  <si>
    <t>12474</t>
  </si>
  <si>
    <t>12475</t>
  </si>
  <si>
    <t>12477</t>
  </si>
  <si>
    <t>12480</t>
  </si>
  <si>
    <t>12481</t>
  </si>
  <si>
    <t>12482</t>
  </si>
  <si>
    <t>12483</t>
  </si>
  <si>
    <t>12484</t>
  </si>
  <si>
    <t>12485</t>
  </si>
  <si>
    <t>12486</t>
  </si>
  <si>
    <t>12487</t>
  </si>
  <si>
    <t>12489</t>
  </si>
  <si>
    <t>12490</t>
  </si>
  <si>
    <t>12491</t>
  </si>
  <si>
    <t>12492</t>
  </si>
  <si>
    <t>12493</t>
  </si>
  <si>
    <t>12494</t>
  </si>
  <si>
    <t>12495</t>
  </si>
  <si>
    <t>12496</t>
  </si>
  <si>
    <t>12498</t>
  </si>
  <si>
    <t>12501</t>
  </si>
  <si>
    <t>12502</t>
  </si>
  <si>
    <t>12503</t>
  </si>
  <si>
    <t>12504</t>
  </si>
  <si>
    <t>12506</t>
  </si>
  <si>
    <t>12507</t>
  </si>
  <si>
    <t>12508</t>
  </si>
  <si>
    <t>12510</t>
  </si>
  <si>
    <t>12511</t>
  </si>
  <si>
    <t>12512</t>
  </si>
  <si>
    <t>12513</t>
  </si>
  <si>
    <t>12514</t>
  </si>
  <si>
    <t>12515</t>
  </si>
  <si>
    <t>12516</t>
  </si>
  <si>
    <t>12517</t>
  </si>
  <si>
    <t>12518</t>
  </si>
  <si>
    <t>12520</t>
  </si>
  <si>
    <t>12521</t>
  </si>
  <si>
    <t>12522</t>
  </si>
  <si>
    <t>12523</t>
  </si>
  <si>
    <t>12524</t>
  </si>
  <si>
    <t>12525</t>
  </si>
  <si>
    <t>12526</t>
  </si>
  <si>
    <t>12527</t>
  </si>
  <si>
    <t>12528</t>
  </si>
  <si>
    <t>12529</t>
  </si>
  <si>
    <t>12530</t>
  </si>
  <si>
    <t>12531</t>
  </si>
  <si>
    <t>12533</t>
  </si>
  <si>
    <t>12534</t>
  </si>
  <si>
    <t>12537</t>
  </si>
  <si>
    <t>12538</t>
  </si>
  <si>
    <t>12540</t>
  </si>
  <si>
    <t>12541</t>
  </si>
  <si>
    <t>12542</t>
  </si>
  <si>
    <t>12543</t>
  </si>
  <si>
    <t>12544</t>
  </si>
  <si>
    <t>12545</t>
  </si>
  <si>
    <t>12546</t>
  </si>
  <si>
    <t>12547</t>
  </si>
  <si>
    <t>12548</t>
  </si>
  <si>
    <t>12549</t>
  </si>
  <si>
    <t>12550</t>
  </si>
  <si>
    <t>12551</t>
  </si>
  <si>
    <t>12552</t>
  </si>
  <si>
    <t>12553</t>
  </si>
  <si>
    <t>12555</t>
  </si>
  <si>
    <t>12561</t>
  </si>
  <si>
    <t>12563</t>
  </si>
  <si>
    <t>12564</t>
  </si>
  <si>
    <t>12565</t>
  </si>
  <si>
    <t>12566</t>
  </si>
  <si>
    <t>12567</t>
  </si>
  <si>
    <t>12568</t>
  </si>
  <si>
    <t>12569</t>
  </si>
  <si>
    <t>12570</t>
  </si>
  <si>
    <t>12571</t>
  </si>
  <si>
    <t>12572</t>
  </si>
  <si>
    <t>12574</t>
  </si>
  <si>
    <t>12575</t>
  </si>
  <si>
    <t>12577</t>
  </si>
  <si>
    <t>12578</t>
  </si>
  <si>
    <t>12580</t>
  </si>
  <si>
    <t>12581</t>
  </si>
  <si>
    <t>12582</t>
  </si>
  <si>
    <t>12583</t>
  </si>
  <si>
    <t>12584</t>
  </si>
  <si>
    <t>12585</t>
  </si>
  <si>
    <t>12586</t>
  </si>
  <si>
    <t>12588</t>
  </si>
  <si>
    <t>12589</t>
  </si>
  <si>
    <t>12590</t>
  </si>
  <si>
    <t>12592</t>
  </si>
  <si>
    <t>12594</t>
  </si>
  <si>
    <t>12601</t>
  </si>
  <si>
    <t>12602</t>
  </si>
  <si>
    <t>12603</t>
  </si>
  <si>
    <t>12604</t>
  </si>
  <si>
    <t>12701</t>
  </si>
  <si>
    <t>12719</t>
  </si>
  <si>
    <t>12720</t>
  </si>
  <si>
    <t>12721</t>
  </si>
  <si>
    <t>12722</t>
  </si>
  <si>
    <t>12723</t>
  </si>
  <si>
    <t>12724</t>
  </si>
  <si>
    <t>12725</t>
  </si>
  <si>
    <t>12726</t>
  </si>
  <si>
    <t>12727</t>
  </si>
  <si>
    <t>12729</t>
  </si>
  <si>
    <t>12732</t>
  </si>
  <si>
    <t>12733</t>
  </si>
  <si>
    <t>12734</t>
  </si>
  <si>
    <t>12736</t>
  </si>
  <si>
    <t>12737</t>
  </si>
  <si>
    <t>12738</t>
  </si>
  <si>
    <t>12739</t>
  </si>
  <si>
    <t>12740</t>
  </si>
  <si>
    <t>12741</t>
  </si>
  <si>
    <t>12742</t>
  </si>
  <si>
    <t>12743</t>
  </si>
  <si>
    <t>12745</t>
  </si>
  <si>
    <t>12746</t>
  </si>
  <si>
    <t>12747</t>
  </si>
  <si>
    <t>12748</t>
  </si>
  <si>
    <t>12749</t>
  </si>
  <si>
    <t>12750</t>
  </si>
  <si>
    <t>12751</t>
  </si>
  <si>
    <t>12752</t>
  </si>
  <si>
    <t>12754</t>
  </si>
  <si>
    <t>12758</t>
  </si>
  <si>
    <t>12759</t>
  </si>
  <si>
    <t>12760</t>
  </si>
  <si>
    <t>12762</t>
  </si>
  <si>
    <t>12763</t>
  </si>
  <si>
    <t>12764</t>
  </si>
  <si>
    <t>12765</t>
  </si>
  <si>
    <t>12766</t>
  </si>
  <si>
    <t>12767</t>
  </si>
  <si>
    <t>12768</t>
  </si>
  <si>
    <t>12769</t>
  </si>
  <si>
    <t>12770</t>
  </si>
  <si>
    <t>12771</t>
  </si>
  <si>
    <t>12775</t>
  </si>
  <si>
    <t>12776</t>
  </si>
  <si>
    <t>12777</t>
  </si>
  <si>
    <t>12778</t>
  </si>
  <si>
    <t>12779</t>
  </si>
  <si>
    <t>12780</t>
  </si>
  <si>
    <t>12781</t>
  </si>
  <si>
    <t>12783</t>
  </si>
  <si>
    <t>12784</t>
  </si>
  <si>
    <t>12785</t>
  </si>
  <si>
    <t>12786</t>
  </si>
  <si>
    <t>12787</t>
  </si>
  <si>
    <t>12788</t>
  </si>
  <si>
    <t>12789</t>
  </si>
  <si>
    <t>12790</t>
  </si>
  <si>
    <t>12791</t>
  </si>
  <si>
    <t>12792</t>
  </si>
  <si>
    <t>12801</t>
  </si>
  <si>
    <t>12803</t>
  </si>
  <si>
    <t>12804</t>
  </si>
  <si>
    <t>12808</t>
  </si>
  <si>
    <t>12809</t>
  </si>
  <si>
    <t>12810</t>
  </si>
  <si>
    <t>12811</t>
  </si>
  <si>
    <t>12812</t>
  </si>
  <si>
    <t>12814</t>
  </si>
  <si>
    <t>12815</t>
  </si>
  <si>
    <t>12816</t>
  </si>
  <si>
    <t>12817</t>
  </si>
  <si>
    <t>12819</t>
  </si>
  <si>
    <t>12820</t>
  </si>
  <si>
    <t>12821</t>
  </si>
  <si>
    <t>12822</t>
  </si>
  <si>
    <t>12823</t>
  </si>
  <si>
    <t>12824</t>
  </si>
  <si>
    <t>12827</t>
  </si>
  <si>
    <t>12828</t>
  </si>
  <si>
    <t>12831</t>
  </si>
  <si>
    <t>12832</t>
  </si>
  <si>
    <t>12833</t>
  </si>
  <si>
    <t>12834</t>
  </si>
  <si>
    <t>12835</t>
  </si>
  <si>
    <t>12836</t>
  </si>
  <si>
    <t>12837</t>
  </si>
  <si>
    <t>12838</t>
  </si>
  <si>
    <t>12839</t>
  </si>
  <si>
    <t>12841</t>
  </si>
  <si>
    <t>12842</t>
  </si>
  <si>
    <t>12843</t>
  </si>
  <si>
    <t>12844</t>
  </si>
  <si>
    <t>12845</t>
  </si>
  <si>
    <t>12846</t>
  </si>
  <si>
    <t>12847</t>
  </si>
  <si>
    <t>12848</t>
  </si>
  <si>
    <t>12849</t>
  </si>
  <si>
    <t>12850</t>
  </si>
  <si>
    <t>12851</t>
  </si>
  <si>
    <t>12852</t>
  </si>
  <si>
    <t>12853</t>
  </si>
  <si>
    <t>12854</t>
  </si>
  <si>
    <t>12855</t>
  </si>
  <si>
    <t>12856</t>
  </si>
  <si>
    <t>12857</t>
  </si>
  <si>
    <t>12858</t>
  </si>
  <si>
    <t>12859</t>
  </si>
  <si>
    <t>12860</t>
  </si>
  <si>
    <t>12861</t>
  </si>
  <si>
    <t>12862</t>
  </si>
  <si>
    <t>12863</t>
  </si>
  <si>
    <t>12864</t>
  </si>
  <si>
    <t>12865</t>
  </si>
  <si>
    <t>12866</t>
  </si>
  <si>
    <t>12870</t>
  </si>
  <si>
    <t>12871</t>
  </si>
  <si>
    <t>12872</t>
  </si>
  <si>
    <t>12873</t>
  </si>
  <si>
    <t>12874</t>
  </si>
  <si>
    <t>12878</t>
  </si>
  <si>
    <t>12879</t>
  </si>
  <si>
    <t>12883</t>
  </si>
  <si>
    <t>12884</t>
  </si>
  <si>
    <t>12885</t>
  </si>
  <si>
    <t>12886</t>
  </si>
  <si>
    <t>12887</t>
  </si>
  <si>
    <t>12901</t>
  </si>
  <si>
    <t>12903</t>
  </si>
  <si>
    <t>12910</t>
  </si>
  <si>
    <t>12911</t>
  </si>
  <si>
    <t>12912</t>
  </si>
  <si>
    <t>12913</t>
  </si>
  <si>
    <t>12914</t>
  </si>
  <si>
    <t>12915</t>
  </si>
  <si>
    <t>12916</t>
  </si>
  <si>
    <t>12917</t>
  </si>
  <si>
    <t>12918</t>
  </si>
  <si>
    <t>12919</t>
  </si>
  <si>
    <t>12920</t>
  </si>
  <si>
    <t>12921</t>
  </si>
  <si>
    <t>12922</t>
  </si>
  <si>
    <t>12923</t>
  </si>
  <si>
    <t>12924</t>
  </si>
  <si>
    <t>12926</t>
  </si>
  <si>
    <t>12927</t>
  </si>
  <si>
    <t>12928</t>
  </si>
  <si>
    <t>12929</t>
  </si>
  <si>
    <t>12930</t>
  </si>
  <si>
    <t>12932</t>
  </si>
  <si>
    <t>12933</t>
  </si>
  <si>
    <t>12934</t>
  </si>
  <si>
    <t>12935</t>
  </si>
  <si>
    <t>12936</t>
  </si>
  <si>
    <t>12937</t>
  </si>
  <si>
    <t>12939</t>
  </si>
  <si>
    <t>12941</t>
  </si>
  <si>
    <t>12942</t>
  </si>
  <si>
    <t>12943</t>
  </si>
  <si>
    <t>12944</t>
  </si>
  <si>
    <t>12945</t>
  </si>
  <si>
    <t>12946</t>
  </si>
  <si>
    <t>12949</t>
  </si>
  <si>
    <t>12950</t>
  </si>
  <si>
    <t>12952</t>
  </si>
  <si>
    <t>12953</t>
  </si>
  <si>
    <t>12955</t>
  </si>
  <si>
    <t>12956</t>
  </si>
  <si>
    <t>12957</t>
  </si>
  <si>
    <t>12958</t>
  </si>
  <si>
    <t>12959</t>
  </si>
  <si>
    <t>12960</t>
  </si>
  <si>
    <t>12961</t>
  </si>
  <si>
    <t>12962</t>
  </si>
  <si>
    <t>12964</t>
  </si>
  <si>
    <t>12965</t>
  </si>
  <si>
    <t>12966</t>
  </si>
  <si>
    <t>12967</t>
  </si>
  <si>
    <t>12969</t>
  </si>
  <si>
    <t>12970</t>
  </si>
  <si>
    <t>12972</t>
  </si>
  <si>
    <t>12973</t>
  </si>
  <si>
    <t>12974</t>
  </si>
  <si>
    <t>12975</t>
  </si>
  <si>
    <t>12976</t>
  </si>
  <si>
    <t>12977</t>
  </si>
  <si>
    <t>12978</t>
  </si>
  <si>
    <t>12979</t>
  </si>
  <si>
    <t>12980</t>
  </si>
  <si>
    <t>12981</t>
  </si>
  <si>
    <t>12983</t>
  </si>
  <si>
    <t>12985</t>
  </si>
  <si>
    <t>12986</t>
  </si>
  <si>
    <t>12987</t>
  </si>
  <si>
    <t>12989</t>
  </si>
  <si>
    <t>12992</t>
  </si>
  <si>
    <t>12993</t>
  </si>
  <si>
    <t>12995</t>
  </si>
  <si>
    <t>12996</t>
  </si>
  <si>
    <t>12997</t>
  </si>
  <si>
    <t>12998</t>
  </si>
  <si>
    <t>13020</t>
  </si>
  <si>
    <t>13021</t>
  </si>
  <si>
    <t>13022</t>
  </si>
  <si>
    <t>13024</t>
  </si>
  <si>
    <t>13026</t>
  </si>
  <si>
    <t>13027</t>
  </si>
  <si>
    <t>13028</t>
  </si>
  <si>
    <t>13029</t>
  </si>
  <si>
    <t>13030</t>
  </si>
  <si>
    <t>13031</t>
  </si>
  <si>
    <t>13032</t>
  </si>
  <si>
    <t>13033</t>
  </si>
  <si>
    <t>13034</t>
  </si>
  <si>
    <t>13035</t>
  </si>
  <si>
    <t>13036</t>
  </si>
  <si>
    <t>13037</t>
  </si>
  <si>
    <t>13039</t>
  </si>
  <si>
    <t>13040</t>
  </si>
  <si>
    <t>13041</t>
  </si>
  <si>
    <t>13042</t>
  </si>
  <si>
    <t>13043</t>
  </si>
  <si>
    <t>13044</t>
  </si>
  <si>
    <t>13045</t>
  </si>
  <si>
    <t>13051</t>
  </si>
  <si>
    <t>13052</t>
  </si>
  <si>
    <t>13053</t>
  </si>
  <si>
    <t>13054</t>
  </si>
  <si>
    <t>13056</t>
  </si>
  <si>
    <t>13057</t>
  </si>
  <si>
    <t>13060</t>
  </si>
  <si>
    <t>13061</t>
  </si>
  <si>
    <t>13062</t>
  </si>
  <si>
    <t>13063</t>
  </si>
  <si>
    <t>13064</t>
  </si>
  <si>
    <t>13065</t>
  </si>
  <si>
    <t>13066</t>
  </si>
  <si>
    <t>13068</t>
  </si>
  <si>
    <t>13069</t>
  </si>
  <si>
    <t>13071</t>
  </si>
  <si>
    <t>13072</t>
  </si>
  <si>
    <t>13073</t>
  </si>
  <si>
    <t>13074</t>
  </si>
  <si>
    <t>13076</t>
  </si>
  <si>
    <t>13077</t>
  </si>
  <si>
    <t>13078</t>
  </si>
  <si>
    <t>13080</t>
  </si>
  <si>
    <t>13081</t>
  </si>
  <si>
    <t>13082</t>
  </si>
  <si>
    <t>13083</t>
  </si>
  <si>
    <t>13084</t>
  </si>
  <si>
    <t>13087</t>
  </si>
  <si>
    <t>13088</t>
  </si>
  <si>
    <t>13089</t>
  </si>
  <si>
    <t>13090</t>
  </si>
  <si>
    <t>13092</t>
  </si>
  <si>
    <t>13093</t>
  </si>
  <si>
    <t>13101</t>
  </si>
  <si>
    <t>13102</t>
  </si>
  <si>
    <t>13103</t>
  </si>
  <si>
    <t>13104</t>
  </si>
  <si>
    <t>13107</t>
  </si>
  <si>
    <t>13108</t>
  </si>
  <si>
    <t>13110</t>
  </si>
  <si>
    <t>13111</t>
  </si>
  <si>
    <t>13112</t>
  </si>
  <si>
    <t>13113</t>
  </si>
  <si>
    <t>13114</t>
  </si>
  <si>
    <t>13115</t>
  </si>
  <si>
    <t>13116</t>
  </si>
  <si>
    <t>13117</t>
  </si>
  <si>
    <t>13118</t>
  </si>
  <si>
    <t>13119</t>
  </si>
  <si>
    <t>13120</t>
  </si>
  <si>
    <t>13121</t>
  </si>
  <si>
    <t>13122</t>
  </si>
  <si>
    <t>13123</t>
  </si>
  <si>
    <t>13124</t>
  </si>
  <si>
    <t>13126</t>
  </si>
  <si>
    <t>13131</t>
  </si>
  <si>
    <t>13132</t>
  </si>
  <si>
    <t>13134</t>
  </si>
  <si>
    <t>13135</t>
  </si>
  <si>
    <t>13136</t>
  </si>
  <si>
    <t>13137</t>
  </si>
  <si>
    <t>13138</t>
  </si>
  <si>
    <t>13139</t>
  </si>
  <si>
    <t>13140</t>
  </si>
  <si>
    <t>13141</t>
  </si>
  <si>
    <t>13142</t>
  </si>
  <si>
    <t>13143</t>
  </si>
  <si>
    <t>13144</t>
  </si>
  <si>
    <t>13145</t>
  </si>
  <si>
    <t>13146</t>
  </si>
  <si>
    <t>13147</t>
  </si>
  <si>
    <t>13148</t>
  </si>
  <si>
    <t>13152</t>
  </si>
  <si>
    <t>13153</t>
  </si>
  <si>
    <t>13154</t>
  </si>
  <si>
    <t>13155</t>
  </si>
  <si>
    <t>13156</t>
  </si>
  <si>
    <t>13157</t>
  </si>
  <si>
    <t>13158</t>
  </si>
  <si>
    <t>13159</t>
  </si>
  <si>
    <t>13160</t>
  </si>
  <si>
    <t>13162</t>
  </si>
  <si>
    <t>13163</t>
  </si>
  <si>
    <t>13164</t>
  </si>
  <si>
    <t>13165</t>
  </si>
  <si>
    <t>13166</t>
  </si>
  <si>
    <t>13167</t>
  </si>
  <si>
    <t>13200</t>
  </si>
  <si>
    <t>13201</t>
  </si>
  <si>
    <t>13202</t>
  </si>
  <si>
    <t>13203</t>
  </si>
  <si>
    <t>13204</t>
  </si>
  <si>
    <t>13205</t>
  </si>
  <si>
    <t>13206</t>
  </si>
  <si>
    <t>13207</t>
  </si>
  <si>
    <t>13208</t>
  </si>
  <si>
    <t>13209</t>
  </si>
  <si>
    <t>13210</t>
  </si>
  <si>
    <t>13211</t>
  </si>
  <si>
    <t>13212</t>
  </si>
  <si>
    <t>13214</t>
  </si>
  <si>
    <t>13215</t>
  </si>
  <si>
    <t>13217</t>
  </si>
  <si>
    <t>13218</t>
  </si>
  <si>
    <t>13219</t>
  </si>
  <si>
    <t>13220</t>
  </si>
  <si>
    <t>13221</t>
  </si>
  <si>
    <t>13224</t>
  </si>
  <si>
    <t>13225</t>
  </si>
  <si>
    <t>13235</t>
  </si>
  <si>
    <t>13244</t>
  </si>
  <si>
    <t>13250</t>
  </si>
  <si>
    <t>13251</t>
  </si>
  <si>
    <t>13252</t>
  </si>
  <si>
    <t>13261</t>
  </si>
  <si>
    <t>13290</t>
  </si>
  <si>
    <t>13301</t>
  </si>
  <si>
    <t>13302</t>
  </si>
  <si>
    <t>13303</t>
  </si>
  <si>
    <t>13304</t>
  </si>
  <si>
    <t>13305</t>
  </si>
  <si>
    <t>13308</t>
  </si>
  <si>
    <t>13309</t>
  </si>
  <si>
    <t>13310</t>
  </si>
  <si>
    <t>13312</t>
  </si>
  <si>
    <t>13313</t>
  </si>
  <si>
    <t>13314</t>
  </si>
  <si>
    <t>13315</t>
  </si>
  <si>
    <t>13316</t>
  </si>
  <si>
    <t>13317</t>
  </si>
  <si>
    <t>13318</t>
  </si>
  <si>
    <t>13319</t>
  </si>
  <si>
    <t>13320</t>
  </si>
  <si>
    <t>13321</t>
  </si>
  <si>
    <t>13322</t>
  </si>
  <si>
    <t>13323</t>
  </si>
  <si>
    <t>13324</t>
  </si>
  <si>
    <t>13325</t>
  </si>
  <si>
    <t>13326</t>
  </si>
  <si>
    <t>13327</t>
  </si>
  <si>
    <t>13328</t>
  </si>
  <si>
    <t>13329</t>
  </si>
  <si>
    <t>13331</t>
  </si>
  <si>
    <t>13332</t>
  </si>
  <si>
    <t>13333</t>
  </si>
  <si>
    <t>13334</t>
  </si>
  <si>
    <t>13335</t>
  </si>
  <si>
    <t>13337</t>
  </si>
  <si>
    <t>13338</t>
  </si>
  <si>
    <t>13339</t>
  </si>
  <si>
    <t>13340</t>
  </si>
  <si>
    <t>13341</t>
  </si>
  <si>
    <t>13342</t>
  </si>
  <si>
    <t>13343</t>
  </si>
  <si>
    <t>13345</t>
  </si>
  <si>
    <t>13346</t>
  </si>
  <si>
    <t>13348</t>
  </si>
  <si>
    <t>13350</t>
  </si>
  <si>
    <t>13352</t>
  </si>
  <si>
    <t>13353</t>
  </si>
  <si>
    <t>13354</t>
  </si>
  <si>
    <t>13355</t>
  </si>
  <si>
    <t>13357</t>
  </si>
  <si>
    <t>13360</t>
  </si>
  <si>
    <t>13361</t>
  </si>
  <si>
    <t>13362</t>
  </si>
  <si>
    <t>13363</t>
  </si>
  <si>
    <t>13364</t>
  </si>
  <si>
    <t>13365</t>
  </si>
  <si>
    <t>13367</t>
  </si>
  <si>
    <t>13368</t>
  </si>
  <si>
    <t>13401</t>
  </si>
  <si>
    <t>13402</t>
  </si>
  <si>
    <t>13403</t>
  </si>
  <si>
    <t>13404</t>
  </si>
  <si>
    <t>13406</t>
  </si>
  <si>
    <t>13407</t>
  </si>
  <si>
    <t>13408</t>
  </si>
  <si>
    <t>13409</t>
  </si>
  <si>
    <t>13410</t>
  </si>
  <si>
    <t>13411</t>
  </si>
  <si>
    <t>13413</t>
  </si>
  <si>
    <t>13415</t>
  </si>
  <si>
    <t>13416</t>
  </si>
  <si>
    <t>13417</t>
  </si>
  <si>
    <t>13418</t>
  </si>
  <si>
    <t>13420</t>
  </si>
  <si>
    <t>13421</t>
  </si>
  <si>
    <t>13424</t>
  </si>
  <si>
    <t>13425</t>
  </si>
  <si>
    <t>13426</t>
  </si>
  <si>
    <t>13428</t>
  </si>
  <si>
    <t>13431</t>
  </si>
  <si>
    <t>13433</t>
  </si>
  <si>
    <t>13435</t>
  </si>
  <si>
    <t>13436</t>
  </si>
  <si>
    <t>13437</t>
  </si>
  <si>
    <t>13438</t>
  </si>
  <si>
    <t>13439</t>
  </si>
  <si>
    <t>13440</t>
  </si>
  <si>
    <t>13441</t>
  </si>
  <si>
    <t>13442</t>
  </si>
  <si>
    <t>13449</t>
  </si>
  <si>
    <t>13450</t>
  </si>
  <si>
    <t>13452</t>
  </si>
  <si>
    <t>13454</t>
  </si>
  <si>
    <t>13455</t>
  </si>
  <si>
    <t>13456</t>
  </si>
  <si>
    <t>13457</t>
  </si>
  <si>
    <t>13459</t>
  </si>
  <si>
    <t>13460</t>
  </si>
  <si>
    <t>13461</t>
  </si>
  <si>
    <t>13464</t>
  </si>
  <si>
    <t>13465</t>
  </si>
  <si>
    <t>13468</t>
  </si>
  <si>
    <t>13469</t>
  </si>
  <si>
    <t>13470</t>
  </si>
  <si>
    <t>13471</t>
  </si>
  <si>
    <t>13472</t>
  </si>
  <si>
    <t>13473</t>
  </si>
  <si>
    <t>13475</t>
  </si>
  <si>
    <t>13476</t>
  </si>
  <si>
    <t>13477</t>
  </si>
  <si>
    <t>13478</t>
  </si>
  <si>
    <t>13479</t>
  </si>
  <si>
    <t>13480</t>
  </si>
  <si>
    <t>13482</t>
  </si>
  <si>
    <t>13483</t>
  </si>
  <si>
    <t>13484</t>
  </si>
  <si>
    <t>13485</t>
  </si>
  <si>
    <t>13486</t>
  </si>
  <si>
    <t>13488</t>
  </si>
  <si>
    <t>13489</t>
  </si>
  <si>
    <t>13490</t>
  </si>
  <si>
    <t>13491</t>
  </si>
  <si>
    <t>13492</t>
  </si>
  <si>
    <t>13493</t>
  </si>
  <si>
    <t>13494</t>
  </si>
  <si>
    <t>13495</t>
  </si>
  <si>
    <t>13501</t>
  </si>
  <si>
    <t>13502</t>
  </si>
  <si>
    <t>13503</t>
  </si>
  <si>
    <t>13504</t>
  </si>
  <si>
    <t>13505</t>
  </si>
  <si>
    <t>13599</t>
  </si>
  <si>
    <t>13601</t>
  </si>
  <si>
    <t>13602</t>
  </si>
  <si>
    <t>13603</t>
  </si>
  <si>
    <t>13605</t>
  </si>
  <si>
    <t>13606</t>
  </si>
  <si>
    <t>13607</t>
  </si>
  <si>
    <t>13608</t>
  </si>
  <si>
    <t>13611</t>
  </si>
  <si>
    <t>13612</t>
  </si>
  <si>
    <t>13613</t>
  </si>
  <si>
    <t>13614</t>
  </si>
  <si>
    <t>13615</t>
  </si>
  <si>
    <t>13616</t>
  </si>
  <si>
    <t>13617</t>
  </si>
  <si>
    <t>13618</t>
  </si>
  <si>
    <t>13619</t>
  </si>
  <si>
    <t>13620</t>
  </si>
  <si>
    <t>13621</t>
  </si>
  <si>
    <t>13622</t>
  </si>
  <si>
    <t>13623</t>
  </si>
  <si>
    <t>13624</t>
  </si>
  <si>
    <t>13625</t>
  </si>
  <si>
    <t>13626</t>
  </si>
  <si>
    <t>13627</t>
  </si>
  <si>
    <t>13628</t>
  </si>
  <si>
    <t>13630</t>
  </si>
  <si>
    <t>13631</t>
  </si>
  <si>
    <t>13632</t>
  </si>
  <si>
    <t>13633</t>
  </si>
  <si>
    <t>13634</t>
  </si>
  <si>
    <t>13635</t>
  </si>
  <si>
    <t>13636</t>
  </si>
  <si>
    <t>13637</t>
  </si>
  <si>
    <t>13638</t>
  </si>
  <si>
    <t>13639</t>
  </si>
  <si>
    <t>13640</t>
  </si>
  <si>
    <t>13641</t>
  </si>
  <si>
    <t>13642</t>
  </si>
  <si>
    <t>13643</t>
  </si>
  <si>
    <t>13645</t>
  </si>
  <si>
    <t>13646</t>
  </si>
  <si>
    <t>13647</t>
  </si>
  <si>
    <t>13648</t>
  </si>
  <si>
    <t>13649</t>
  </si>
  <si>
    <t>13650</t>
  </si>
  <si>
    <t>13651</t>
  </si>
  <si>
    <t>13652</t>
  </si>
  <si>
    <t>13654</t>
  </si>
  <si>
    <t>13655</t>
  </si>
  <si>
    <t>13656</t>
  </si>
  <si>
    <t>13657</t>
  </si>
  <si>
    <t>13658</t>
  </si>
  <si>
    <t>13659</t>
  </si>
  <si>
    <t>13660</t>
  </si>
  <si>
    <t>13661</t>
  </si>
  <si>
    <t>13662</t>
  </si>
  <si>
    <t>13664</t>
  </si>
  <si>
    <t>13665</t>
  </si>
  <si>
    <t>13666</t>
  </si>
  <si>
    <t>13667</t>
  </si>
  <si>
    <t>13668</t>
  </si>
  <si>
    <t>13669</t>
  </si>
  <si>
    <t>13670</t>
  </si>
  <si>
    <t>13671</t>
  </si>
  <si>
    <t>13672</t>
  </si>
  <si>
    <t>13673</t>
  </si>
  <si>
    <t>13674</t>
  </si>
  <si>
    <t>13675</t>
  </si>
  <si>
    <t>13676</t>
  </si>
  <si>
    <t>13677</t>
  </si>
  <si>
    <t>13678</t>
  </si>
  <si>
    <t>13679</t>
  </si>
  <si>
    <t>13680</t>
  </si>
  <si>
    <t>13681</t>
  </si>
  <si>
    <t>13682</t>
  </si>
  <si>
    <t>13683</t>
  </si>
  <si>
    <t>13684</t>
  </si>
  <si>
    <t>13685</t>
  </si>
  <si>
    <t>13687</t>
  </si>
  <si>
    <t>13690</t>
  </si>
  <si>
    <t>13691</t>
  </si>
  <si>
    <t>13692</t>
  </si>
  <si>
    <t>13693</t>
  </si>
  <si>
    <t>13694</t>
  </si>
  <si>
    <t>13695</t>
  </si>
  <si>
    <t>13696</t>
  </si>
  <si>
    <t>13697</t>
  </si>
  <si>
    <t>13699</t>
  </si>
  <si>
    <t>13730</t>
  </si>
  <si>
    <t>13731</t>
  </si>
  <si>
    <t>13732</t>
  </si>
  <si>
    <t>13733</t>
  </si>
  <si>
    <t>13734</t>
  </si>
  <si>
    <t>13736</t>
  </si>
  <si>
    <t>13737</t>
  </si>
  <si>
    <t>13738</t>
  </si>
  <si>
    <t>13739</t>
  </si>
  <si>
    <t>13740</t>
  </si>
  <si>
    <t>13743</t>
  </si>
  <si>
    <t>13744</t>
  </si>
  <si>
    <t>13745</t>
  </si>
  <si>
    <t>13746</t>
  </si>
  <si>
    <t>13747</t>
  </si>
  <si>
    <t>13748</t>
  </si>
  <si>
    <t>13749</t>
  </si>
  <si>
    <t>13750</t>
  </si>
  <si>
    <t>13751</t>
  </si>
  <si>
    <t>13752</t>
  </si>
  <si>
    <t>13753</t>
  </si>
  <si>
    <t>13754</t>
  </si>
  <si>
    <t>13755</t>
  </si>
  <si>
    <t>13756</t>
  </si>
  <si>
    <t>13757</t>
  </si>
  <si>
    <t>13758</t>
  </si>
  <si>
    <t>13760</t>
  </si>
  <si>
    <t>13761</t>
  </si>
  <si>
    <t>13762</t>
  </si>
  <si>
    <t>13763</t>
  </si>
  <si>
    <t>13774</t>
  </si>
  <si>
    <t>13775</t>
  </si>
  <si>
    <t>13776</t>
  </si>
  <si>
    <t>13777</t>
  </si>
  <si>
    <t>13778</t>
  </si>
  <si>
    <t>13780</t>
  </si>
  <si>
    <t>13782</t>
  </si>
  <si>
    <t>13783</t>
  </si>
  <si>
    <t>13784</t>
  </si>
  <si>
    <t>13786</t>
  </si>
  <si>
    <t>13787</t>
  </si>
  <si>
    <t>13788</t>
  </si>
  <si>
    <t>13790</t>
  </si>
  <si>
    <t>13794</t>
  </si>
  <si>
    <t>13795</t>
  </si>
  <si>
    <t>13796</t>
  </si>
  <si>
    <t>13797</t>
  </si>
  <si>
    <t>13801</t>
  </si>
  <si>
    <t>13802</t>
  </si>
  <si>
    <t>13803</t>
  </si>
  <si>
    <t>13804</t>
  </si>
  <si>
    <t>13806</t>
  </si>
  <si>
    <t>13807</t>
  </si>
  <si>
    <t>13808</t>
  </si>
  <si>
    <t>13809</t>
  </si>
  <si>
    <t>13810</t>
  </si>
  <si>
    <t>13811</t>
  </si>
  <si>
    <t>13812</t>
  </si>
  <si>
    <t>13813</t>
  </si>
  <si>
    <t>13814</t>
  </si>
  <si>
    <t>13815</t>
  </si>
  <si>
    <t>13820</t>
  </si>
  <si>
    <t>13825</t>
  </si>
  <si>
    <t>13826</t>
  </si>
  <si>
    <t>13827</t>
  </si>
  <si>
    <t>13830</t>
  </si>
  <si>
    <t>13832</t>
  </si>
  <si>
    <t>13833</t>
  </si>
  <si>
    <t>13834</t>
  </si>
  <si>
    <t>13835</t>
  </si>
  <si>
    <t>13838</t>
  </si>
  <si>
    <t>13839</t>
  </si>
  <si>
    <t>13840</t>
  </si>
  <si>
    <t>13841</t>
  </si>
  <si>
    <t>13842</t>
  </si>
  <si>
    <t>13843</t>
  </si>
  <si>
    <t>13844</t>
  </si>
  <si>
    <t>13845</t>
  </si>
  <si>
    <t>13846</t>
  </si>
  <si>
    <t>13847</t>
  </si>
  <si>
    <t>13848</t>
  </si>
  <si>
    <t>13849</t>
  </si>
  <si>
    <t>13850</t>
  </si>
  <si>
    <t>13851</t>
  </si>
  <si>
    <t>13856</t>
  </si>
  <si>
    <t>13859</t>
  </si>
  <si>
    <t>13860</t>
  </si>
  <si>
    <t>13861</t>
  </si>
  <si>
    <t>13862</t>
  </si>
  <si>
    <t>13863</t>
  </si>
  <si>
    <t>13864</t>
  </si>
  <si>
    <t>13865</t>
  </si>
  <si>
    <t>13901</t>
  </si>
  <si>
    <t>13902</t>
  </si>
  <si>
    <t>13903</t>
  </si>
  <si>
    <t>13904</t>
  </si>
  <si>
    <t>13905</t>
  </si>
  <si>
    <t>14001</t>
  </si>
  <si>
    <t>14004</t>
  </si>
  <si>
    <t>14005</t>
  </si>
  <si>
    <t>14006</t>
  </si>
  <si>
    <t>14008</t>
  </si>
  <si>
    <t>14009</t>
  </si>
  <si>
    <t>14010</t>
  </si>
  <si>
    <t>14011</t>
  </si>
  <si>
    <t>14012</t>
  </si>
  <si>
    <t>14013</t>
  </si>
  <si>
    <t>14020</t>
  </si>
  <si>
    <t>14021</t>
  </si>
  <si>
    <t>14024</t>
  </si>
  <si>
    <t>14025</t>
  </si>
  <si>
    <t>14026</t>
  </si>
  <si>
    <t>14027</t>
  </si>
  <si>
    <t>14028</t>
  </si>
  <si>
    <t>14029</t>
  </si>
  <si>
    <t>14030</t>
  </si>
  <si>
    <t>14031</t>
  </si>
  <si>
    <t>14032</t>
  </si>
  <si>
    <t>14033</t>
  </si>
  <si>
    <t>14034</t>
  </si>
  <si>
    <t>14035</t>
  </si>
  <si>
    <t>14036</t>
  </si>
  <si>
    <t>14037</t>
  </si>
  <si>
    <t>14038</t>
  </si>
  <si>
    <t>14039</t>
  </si>
  <si>
    <t>14040</t>
  </si>
  <si>
    <t>14041</t>
  </si>
  <si>
    <t>14042</t>
  </si>
  <si>
    <t>14043</t>
  </si>
  <si>
    <t>14047</t>
  </si>
  <si>
    <t>14048</t>
  </si>
  <si>
    <t>14051</t>
  </si>
  <si>
    <t>14052</t>
  </si>
  <si>
    <t>14054</t>
  </si>
  <si>
    <t>14055</t>
  </si>
  <si>
    <t>14056</t>
  </si>
  <si>
    <t>14057</t>
  </si>
  <si>
    <t>14058</t>
  </si>
  <si>
    <t>14059</t>
  </si>
  <si>
    <t>14060</t>
  </si>
  <si>
    <t>14061</t>
  </si>
  <si>
    <t>14062</t>
  </si>
  <si>
    <t>14063</t>
  </si>
  <si>
    <t>14065</t>
  </si>
  <si>
    <t>14066</t>
  </si>
  <si>
    <t>14067</t>
  </si>
  <si>
    <t>14068</t>
  </si>
  <si>
    <t>14069</t>
  </si>
  <si>
    <t>14070</t>
  </si>
  <si>
    <t>14072</t>
  </si>
  <si>
    <t>14075</t>
  </si>
  <si>
    <t>14080</t>
  </si>
  <si>
    <t>14081</t>
  </si>
  <si>
    <t>14082</t>
  </si>
  <si>
    <t>14083</t>
  </si>
  <si>
    <t>14085</t>
  </si>
  <si>
    <t>14086</t>
  </si>
  <si>
    <t>14091</t>
  </si>
  <si>
    <t>14092</t>
  </si>
  <si>
    <t>14094</t>
  </si>
  <si>
    <t>14095</t>
  </si>
  <si>
    <t>14098</t>
  </si>
  <si>
    <t>14101</t>
  </si>
  <si>
    <t>14102</t>
  </si>
  <si>
    <t>14103</t>
  </si>
  <si>
    <t>14105</t>
  </si>
  <si>
    <t>14107</t>
  </si>
  <si>
    <t>14108</t>
  </si>
  <si>
    <t>14109</t>
  </si>
  <si>
    <t>14110</t>
  </si>
  <si>
    <t>14111</t>
  </si>
  <si>
    <t>14112</t>
  </si>
  <si>
    <t>14113</t>
  </si>
  <si>
    <t>14120</t>
  </si>
  <si>
    <t>14125</t>
  </si>
  <si>
    <t>14126</t>
  </si>
  <si>
    <t>14127</t>
  </si>
  <si>
    <t>14129</t>
  </si>
  <si>
    <t>14130</t>
  </si>
  <si>
    <t>14131</t>
  </si>
  <si>
    <t>14132</t>
  </si>
  <si>
    <t>14133</t>
  </si>
  <si>
    <t>14134</t>
  </si>
  <si>
    <t>14135</t>
  </si>
  <si>
    <t>14136</t>
  </si>
  <si>
    <t>14138</t>
  </si>
  <si>
    <t>14139</t>
  </si>
  <si>
    <t>14140</t>
  </si>
  <si>
    <t>14141</t>
  </si>
  <si>
    <t>14143</t>
  </si>
  <si>
    <t>14144</t>
  </si>
  <si>
    <t>14145</t>
  </si>
  <si>
    <t>14150</t>
  </si>
  <si>
    <t>14151</t>
  </si>
  <si>
    <t>14166</t>
  </si>
  <si>
    <t>14167</t>
  </si>
  <si>
    <t>14168</t>
  </si>
  <si>
    <t>14169</t>
  </si>
  <si>
    <t>14170</t>
  </si>
  <si>
    <t>14171</t>
  </si>
  <si>
    <t>14172</t>
  </si>
  <si>
    <t>14173</t>
  </si>
  <si>
    <t>14174</t>
  </si>
  <si>
    <t>14201</t>
  </si>
  <si>
    <t>14202</t>
  </si>
  <si>
    <t>14203</t>
  </si>
  <si>
    <t>14204</t>
  </si>
  <si>
    <t>14205</t>
  </si>
  <si>
    <t>14206</t>
  </si>
  <si>
    <t>14207</t>
  </si>
  <si>
    <t>14208</t>
  </si>
  <si>
    <t>14209</t>
  </si>
  <si>
    <t>14210</t>
  </si>
  <si>
    <t>14211</t>
  </si>
  <si>
    <t>14212</t>
  </si>
  <si>
    <t>14213</t>
  </si>
  <si>
    <t>14214</t>
  </si>
  <si>
    <t>14215</t>
  </si>
  <si>
    <t>14216</t>
  </si>
  <si>
    <t>14217</t>
  </si>
  <si>
    <t>14218</t>
  </si>
  <si>
    <t>14219</t>
  </si>
  <si>
    <t>14220</t>
  </si>
  <si>
    <t>14221</t>
  </si>
  <si>
    <t>14222</t>
  </si>
  <si>
    <t>14223</t>
  </si>
  <si>
    <t>14224</t>
  </si>
  <si>
    <t>14225</t>
  </si>
  <si>
    <t>14226</t>
  </si>
  <si>
    <t>14227</t>
  </si>
  <si>
    <t>14228</t>
  </si>
  <si>
    <t>14231</t>
  </si>
  <si>
    <t>14233</t>
  </si>
  <si>
    <t>14240</t>
  </si>
  <si>
    <t>14241</t>
  </si>
  <si>
    <t>14260</t>
  </si>
  <si>
    <t>14261</t>
  </si>
  <si>
    <t>14263</t>
  </si>
  <si>
    <t>14264</t>
  </si>
  <si>
    <t>14265</t>
  </si>
  <si>
    <t>14267</t>
  </si>
  <si>
    <t>14269</t>
  </si>
  <si>
    <t>14270</t>
  </si>
  <si>
    <t>14272</t>
  </si>
  <si>
    <t>14273</t>
  </si>
  <si>
    <t>14276</t>
  </si>
  <si>
    <t>14280</t>
  </si>
  <si>
    <t>14301</t>
  </si>
  <si>
    <t>14302</t>
  </si>
  <si>
    <t>14303</t>
  </si>
  <si>
    <t>14304</t>
  </si>
  <si>
    <t>14305</t>
  </si>
  <si>
    <t>14410</t>
  </si>
  <si>
    <t>14411</t>
  </si>
  <si>
    <t>14413</t>
  </si>
  <si>
    <t>14414</t>
  </si>
  <si>
    <t>14415</t>
  </si>
  <si>
    <t>14416</t>
  </si>
  <si>
    <t>14418</t>
  </si>
  <si>
    <t>14420</t>
  </si>
  <si>
    <t>14422</t>
  </si>
  <si>
    <t>14423</t>
  </si>
  <si>
    <t>14424</t>
  </si>
  <si>
    <t>14425</t>
  </si>
  <si>
    <t>14427</t>
  </si>
  <si>
    <t>14428</t>
  </si>
  <si>
    <t>14429</t>
  </si>
  <si>
    <t>14430</t>
  </si>
  <si>
    <t>14432</t>
  </si>
  <si>
    <t>14433</t>
  </si>
  <si>
    <t>14435</t>
  </si>
  <si>
    <t>14437</t>
  </si>
  <si>
    <t>14441</t>
  </si>
  <si>
    <t>14443</t>
  </si>
  <si>
    <t>14445</t>
  </si>
  <si>
    <t>14449</t>
  </si>
  <si>
    <t>14450</t>
  </si>
  <si>
    <t>14452</t>
  </si>
  <si>
    <t>14453</t>
  </si>
  <si>
    <t>14454</t>
  </si>
  <si>
    <t>14456</t>
  </si>
  <si>
    <t>14461</t>
  </si>
  <si>
    <t>14462</t>
  </si>
  <si>
    <t>14463</t>
  </si>
  <si>
    <t>14464</t>
  </si>
  <si>
    <t>14466</t>
  </si>
  <si>
    <t>14467</t>
  </si>
  <si>
    <t>14468</t>
  </si>
  <si>
    <t>14469</t>
  </si>
  <si>
    <t>14470</t>
  </si>
  <si>
    <t>14471</t>
  </si>
  <si>
    <t>14472</t>
  </si>
  <si>
    <t>14475</t>
  </si>
  <si>
    <t>14476</t>
  </si>
  <si>
    <t>14477</t>
  </si>
  <si>
    <t>14478</t>
  </si>
  <si>
    <t>14479</t>
  </si>
  <si>
    <t>14480</t>
  </si>
  <si>
    <t>14481</t>
  </si>
  <si>
    <t>14482</t>
  </si>
  <si>
    <t>14485</t>
  </si>
  <si>
    <t>14486</t>
  </si>
  <si>
    <t>14487</t>
  </si>
  <si>
    <t>14488</t>
  </si>
  <si>
    <t>14489</t>
  </si>
  <si>
    <t>14502</t>
  </si>
  <si>
    <t>14504</t>
  </si>
  <si>
    <t>14505</t>
  </si>
  <si>
    <t>14506</t>
  </si>
  <si>
    <t>14507</t>
  </si>
  <si>
    <t>14508</t>
  </si>
  <si>
    <t>14510</t>
  </si>
  <si>
    <t>14511</t>
  </si>
  <si>
    <t>14512</t>
  </si>
  <si>
    <t>14513</t>
  </si>
  <si>
    <t>14514</t>
  </si>
  <si>
    <t>14515</t>
  </si>
  <si>
    <t>14516</t>
  </si>
  <si>
    <t>14517</t>
  </si>
  <si>
    <t>14518</t>
  </si>
  <si>
    <t>14519</t>
  </si>
  <si>
    <t>14520</t>
  </si>
  <si>
    <t>14521</t>
  </si>
  <si>
    <t>14522</t>
  </si>
  <si>
    <t>14525</t>
  </si>
  <si>
    <t>14526</t>
  </si>
  <si>
    <t>14527</t>
  </si>
  <si>
    <t>14529</t>
  </si>
  <si>
    <t>14530</t>
  </si>
  <si>
    <t>14532</t>
  </si>
  <si>
    <t>14533</t>
  </si>
  <si>
    <t>14534</t>
  </si>
  <si>
    <t>14536</t>
  </si>
  <si>
    <t>14537</t>
  </si>
  <si>
    <t>14538</t>
  </si>
  <si>
    <t>14539</t>
  </si>
  <si>
    <t>14541</t>
  </si>
  <si>
    <t>14542</t>
  </si>
  <si>
    <t>14543</t>
  </si>
  <si>
    <t>14544</t>
  </si>
  <si>
    <t>14545</t>
  </si>
  <si>
    <t>14546</t>
  </si>
  <si>
    <t>14547</t>
  </si>
  <si>
    <t>14548</t>
  </si>
  <si>
    <t>14549</t>
  </si>
  <si>
    <t>14550</t>
  </si>
  <si>
    <t>14551</t>
  </si>
  <si>
    <t>14555</t>
  </si>
  <si>
    <t>14556</t>
  </si>
  <si>
    <t>14557</t>
  </si>
  <si>
    <t>14558</t>
  </si>
  <si>
    <t>14559</t>
  </si>
  <si>
    <t>14560</t>
  </si>
  <si>
    <t>14561</t>
  </si>
  <si>
    <t>14563</t>
  </si>
  <si>
    <t>14564</t>
  </si>
  <si>
    <t>14568</t>
  </si>
  <si>
    <t>14569</t>
  </si>
  <si>
    <t>14571</t>
  </si>
  <si>
    <t>14572</t>
  </si>
  <si>
    <t>14580</t>
  </si>
  <si>
    <t>14585</t>
  </si>
  <si>
    <t>14586</t>
  </si>
  <si>
    <t>14588</t>
  </si>
  <si>
    <t>14589</t>
  </si>
  <si>
    <t>14590</t>
  </si>
  <si>
    <t>14591</t>
  </si>
  <si>
    <t>14592</t>
  </si>
  <si>
    <t>14602</t>
  </si>
  <si>
    <t>14603</t>
  </si>
  <si>
    <t>14604</t>
  </si>
  <si>
    <t>14605</t>
  </si>
  <si>
    <t>14606</t>
  </si>
  <si>
    <t>14607</t>
  </si>
  <si>
    <t>14608</t>
  </si>
  <si>
    <t>14609</t>
  </si>
  <si>
    <t>14610</t>
  </si>
  <si>
    <t>14611</t>
  </si>
  <si>
    <t>14612</t>
  </si>
  <si>
    <t>14613</t>
  </si>
  <si>
    <t>14614</t>
  </si>
  <si>
    <t>14615</t>
  </si>
  <si>
    <t>14616</t>
  </si>
  <si>
    <t>14617</t>
  </si>
  <si>
    <t>14618</t>
  </si>
  <si>
    <t>14619</t>
  </si>
  <si>
    <t>14620</t>
  </si>
  <si>
    <t>14621</t>
  </si>
  <si>
    <t>14622</t>
  </si>
  <si>
    <t>14623</t>
  </si>
  <si>
    <t>14624</t>
  </si>
  <si>
    <t>14625</t>
  </si>
  <si>
    <t>14626</t>
  </si>
  <si>
    <t>14627</t>
  </si>
  <si>
    <t>14638</t>
  </si>
  <si>
    <t>14639</t>
  </si>
  <si>
    <t>14642</t>
  </si>
  <si>
    <t>14643</t>
  </si>
  <si>
    <t>14644</t>
  </si>
  <si>
    <t>14646</t>
  </si>
  <si>
    <t>14647</t>
  </si>
  <si>
    <t>14649</t>
  </si>
  <si>
    <t>14650</t>
  </si>
  <si>
    <t>14651</t>
  </si>
  <si>
    <t>14652</t>
  </si>
  <si>
    <t>14653</t>
  </si>
  <si>
    <t>14692</t>
  </si>
  <si>
    <t>14694</t>
  </si>
  <si>
    <t>14701</t>
  </si>
  <si>
    <t>14702</t>
  </si>
  <si>
    <t>14706</t>
  </si>
  <si>
    <t>14707</t>
  </si>
  <si>
    <t>14708</t>
  </si>
  <si>
    <t>14709</t>
  </si>
  <si>
    <t>14710</t>
  </si>
  <si>
    <t>14711</t>
  </si>
  <si>
    <t>14712</t>
  </si>
  <si>
    <t>14714</t>
  </si>
  <si>
    <t>14715</t>
  </si>
  <si>
    <t>14716</t>
  </si>
  <si>
    <t>14717</t>
  </si>
  <si>
    <t>14718</t>
  </si>
  <si>
    <t>14719</t>
  </si>
  <si>
    <t>14720</t>
  </si>
  <si>
    <t>14721</t>
  </si>
  <si>
    <t>14722</t>
  </si>
  <si>
    <t>14723</t>
  </si>
  <si>
    <t>14724</t>
  </si>
  <si>
    <t>14726</t>
  </si>
  <si>
    <t>14727</t>
  </si>
  <si>
    <t>14728</t>
  </si>
  <si>
    <t>14729</t>
  </si>
  <si>
    <t>14730</t>
  </si>
  <si>
    <t>14731</t>
  </si>
  <si>
    <t>14732</t>
  </si>
  <si>
    <t>14733</t>
  </si>
  <si>
    <t>14735</t>
  </si>
  <si>
    <t>14736</t>
  </si>
  <si>
    <t>14737</t>
  </si>
  <si>
    <t>14738</t>
  </si>
  <si>
    <t>14739</t>
  </si>
  <si>
    <t>14740</t>
  </si>
  <si>
    <t>14741</t>
  </si>
  <si>
    <t>14742</t>
  </si>
  <si>
    <t>14743</t>
  </si>
  <si>
    <t>14744</t>
  </si>
  <si>
    <t>14745</t>
  </si>
  <si>
    <t>14747</t>
  </si>
  <si>
    <t>14748</t>
  </si>
  <si>
    <t>14750</t>
  </si>
  <si>
    <t>14751</t>
  </si>
  <si>
    <t>14752</t>
  </si>
  <si>
    <t>14753</t>
  </si>
  <si>
    <t>14754</t>
  </si>
  <si>
    <t>14755</t>
  </si>
  <si>
    <t>14756</t>
  </si>
  <si>
    <t>14757</t>
  </si>
  <si>
    <t>14758</t>
  </si>
  <si>
    <t>14760</t>
  </si>
  <si>
    <t>14766</t>
  </si>
  <si>
    <t>14767</t>
  </si>
  <si>
    <t>14769</t>
  </si>
  <si>
    <t>14770</t>
  </si>
  <si>
    <t>14772</t>
  </si>
  <si>
    <t>14774</t>
  </si>
  <si>
    <t>14775</t>
  </si>
  <si>
    <t>14777</t>
  </si>
  <si>
    <t>14778</t>
  </si>
  <si>
    <t>14779</t>
  </si>
  <si>
    <t>14781</t>
  </si>
  <si>
    <t>14782</t>
  </si>
  <si>
    <t>14783</t>
  </si>
  <si>
    <t>14784</t>
  </si>
  <si>
    <t>14785</t>
  </si>
  <si>
    <t>14786</t>
  </si>
  <si>
    <t>14787</t>
  </si>
  <si>
    <t>14788</t>
  </si>
  <si>
    <t>14801</t>
  </si>
  <si>
    <t>14802</t>
  </si>
  <si>
    <t>14803</t>
  </si>
  <si>
    <t>14804</t>
  </si>
  <si>
    <t>14805</t>
  </si>
  <si>
    <t>14806</t>
  </si>
  <si>
    <t>14807</t>
  </si>
  <si>
    <t>14808</t>
  </si>
  <si>
    <t>14809</t>
  </si>
  <si>
    <t>14810</t>
  </si>
  <si>
    <t>14812</t>
  </si>
  <si>
    <t>14813</t>
  </si>
  <si>
    <t>14814</t>
  </si>
  <si>
    <t>14815</t>
  </si>
  <si>
    <t>14816</t>
  </si>
  <si>
    <t>14817</t>
  </si>
  <si>
    <t>14818</t>
  </si>
  <si>
    <t>14819</t>
  </si>
  <si>
    <t>14820</t>
  </si>
  <si>
    <t>14821</t>
  </si>
  <si>
    <t>14822</t>
  </si>
  <si>
    <t>14823</t>
  </si>
  <si>
    <t>14824</t>
  </si>
  <si>
    <t>14825</t>
  </si>
  <si>
    <t>14826</t>
  </si>
  <si>
    <t>14827</t>
  </si>
  <si>
    <t>14830</t>
  </si>
  <si>
    <t>14831</t>
  </si>
  <si>
    <t>14836</t>
  </si>
  <si>
    <t>14837</t>
  </si>
  <si>
    <t>14838</t>
  </si>
  <si>
    <t>14839</t>
  </si>
  <si>
    <t>14840</t>
  </si>
  <si>
    <t>14841</t>
  </si>
  <si>
    <t>14842</t>
  </si>
  <si>
    <t>14843</t>
  </si>
  <si>
    <t>14845</t>
  </si>
  <si>
    <t>14846</t>
  </si>
  <si>
    <t>14847</t>
  </si>
  <si>
    <t>14850</t>
  </si>
  <si>
    <t>14851</t>
  </si>
  <si>
    <t>14852</t>
  </si>
  <si>
    <t>14853</t>
  </si>
  <si>
    <t>14854</t>
  </si>
  <si>
    <t>14855</t>
  </si>
  <si>
    <t>14856</t>
  </si>
  <si>
    <t>14857</t>
  </si>
  <si>
    <t>14858</t>
  </si>
  <si>
    <t>14859</t>
  </si>
  <si>
    <t>14860</t>
  </si>
  <si>
    <t>14861</t>
  </si>
  <si>
    <t>14863</t>
  </si>
  <si>
    <t>14864</t>
  </si>
  <si>
    <t>14865</t>
  </si>
  <si>
    <t>14867</t>
  </si>
  <si>
    <t>14869</t>
  </si>
  <si>
    <t>14870</t>
  </si>
  <si>
    <t>14871</t>
  </si>
  <si>
    <t>14872</t>
  </si>
  <si>
    <t>14873</t>
  </si>
  <si>
    <t>14874</t>
  </si>
  <si>
    <t>14876</t>
  </si>
  <si>
    <t>14877</t>
  </si>
  <si>
    <t>14878</t>
  </si>
  <si>
    <t>14879</t>
  </si>
  <si>
    <t>14880</t>
  </si>
  <si>
    <t>14881</t>
  </si>
  <si>
    <t>14882</t>
  </si>
  <si>
    <t>14883</t>
  </si>
  <si>
    <t>14884</t>
  </si>
  <si>
    <t>14885</t>
  </si>
  <si>
    <t>14886</t>
  </si>
  <si>
    <t>14887</t>
  </si>
  <si>
    <t>14889</t>
  </si>
  <si>
    <t>14891</t>
  </si>
  <si>
    <t>14892</t>
  </si>
  <si>
    <t>14893</t>
  </si>
  <si>
    <t>14894</t>
  </si>
  <si>
    <t>14895</t>
  </si>
  <si>
    <t>14897</t>
  </si>
  <si>
    <t>14898</t>
  </si>
  <si>
    <t>14901</t>
  </si>
  <si>
    <t>14902</t>
  </si>
  <si>
    <t>14903</t>
  </si>
  <si>
    <t>14904</t>
  </si>
  <si>
    <t>14905</t>
  </si>
  <si>
    <t>11200</t>
  </si>
  <si>
    <t>11774</t>
  </si>
  <si>
    <t>11025</t>
  </si>
  <si>
    <t>10082</t>
  </si>
  <si>
    <t>10571</t>
  </si>
  <si>
    <t>11535</t>
  </si>
  <si>
    <t>11736</t>
  </si>
  <si>
    <t>11750</t>
  </si>
  <si>
    <t>09838</t>
  </si>
  <si>
    <t>10047</t>
  </si>
  <si>
    <t>10048</t>
  </si>
  <si>
    <t>10072</t>
  </si>
  <si>
    <t>10079</t>
  </si>
  <si>
    <t>10094</t>
  </si>
  <si>
    <t>10096</t>
  </si>
  <si>
    <t>10098</t>
  </si>
  <si>
    <t>10099</t>
  </si>
  <si>
    <t>10149</t>
  </si>
  <si>
    <t>10184</t>
  </si>
  <si>
    <t>10196</t>
  </si>
  <si>
    <t>10197</t>
  </si>
  <si>
    <t>10499</t>
  </si>
  <si>
    <t>10557</t>
  </si>
  <si>
    <t>10558</t>
  </si>
  <si>
    <t>10572</t>
  </si>
  <si>
    <t>10943</t>
  </si>
  <si>
    <t>11041</t>
  </si>
  <si>
    <t>11240</t>
  </si>
  <si>
    <t>11390</t>
  </si>
  <si>
    <t>11536</t>
  </si>
  <si>
    <t>11592</t>
  </si>
  <si>
    <t>11594</t>
  </si>
  <si>
    <t>11595</t>
  </si>
  <si>
    <t>11597</t>
  </si>
  <si>
    <t>11855</t>
  </si>
  <si>
    <t>12593</t>
  </si>
  <si>
    <t>12782</t>
  </si>
  <si>
    <t>13837</t>
  </si>
  <si>
    <t>14645</t>
  </si>
  <si>
    <t>14664</t>
  </si>
  <si>
    <t>14673</t>
  </si>
  <si>
    <t>14683</t>
  </si>
  <si>
    <t>14925</t>
  </si>
  <si>
    <t>96799</t>
  </si>
  <si>
    <t>37010</t>
  </si>
  <si>
    <t>37011</t>
  </si>
  <si>
    <t>37012</t>
  </si>
  <si>
    <t>37013</t>
  </si>
  <si>
    <t>37014</t>
  </si>
  <si>
    <t>37015</t>
  </si>
  <si>
    <t>37016</t>
  </si>
  <si>
    <t>37018</t>
  </si>
  <si>
    <t>37019</t>
  </si>
  <si>
    <t>37020</t>
  </si>
  <si>
    <t>37022</t>
  </si>
  <si>
    <t>37023</t>
  </si>
  <si>
    <t>37024</t>
  </si>
  <si>
    <t>37025</t>
  </si>
  <si>
    <t>37026</t>
  </si>
  <si>
    <t>37027</t>
  </si>
  <si>
    <t>37028</t>
  </si>
  <si>
    <t>37029</t>
  </si>
  <si>
    <t>37030</t>
  </si>
  <si>
    <t>37031</t>
  </si>
  <si>
    <t>37032</t>
  </si>
  <si>
    <t>37033</t>
  </si>
  <si>
    <t>37034</t>
  </si>
  <si>
    <t>37035</t>
  </si>
  <si>
    <t>37036</t>
  </si>
  <si>
    <t>37037</t>
  </si>
  <si>
    <t>37040</t>
  </si>
  <si>
    <t>37041</t>
  </si>
  <si>
    <t>37042</t>
  </si>
  <si>
    <t>37043</t>
  </si>
  <si>
    <t>37044</t>
  </si>
  <si>
    <t>37046</t>
  </si>
  <si>
    <t>37047</t>
  </si>
  <si>
    <t>37048</t>
  </si>
  <si>
    <t>37049</t>
  </si>
  <si>
    <t>37050</t>
  </si>
  <si>
    <t>37051</t>
  </si>
  <si>
    <t>37052</t>
  </si>
  <si>
    <t>37054</t>
  </si>
  <si>
    <t>37055</t>
  </si>
  <si>
    <t>37056</t>
  </si>
  <si>
    <t>37057</t>
  </si>
  <si>
    <t>37058</t>
  </si>
  <si>
    <t>37059</t>
  </si>
  <si>
    <t>37060</t>
  </si>
  <si>
    <t>37061</t>
  </si>
  <si>
    <t>37062</t>
  </si>
  <si>
    <t>37063</t>
  </si>
  <si>
    <t>37064</t>
  </si>
  <si>
    <t>37065</t>
  </si>
  <si>
    <t>37066</t>
  </si>
  <si>
    <t>37067</t>
  </si>
  <si>
    <t>37068</t>
  </si>
  <si>
    <t>37069</t>
  </si>
  <si>
    <t>37070</t>
  </si>
  <si>
    <t>37071</t>
  </si>
  <si>
    <t>37072</t>
  </si>
  <si>
    <t>37073</t>
  </si>
  <si>
    <t>37074</t>
  </si>
  <si>
    <t>37075</t>
  </si>
  <si>
    <t>37076</t>
  </si>
  <si>
    <t>37077</t>
  </si>
  <si>
    <t>37078</t>
  </si>
  <si>
    <t>37079</t>
  </si>
  <si>
    <t>37080</t>
  </si>
  <si>
    <t>37082</t>
  </si>
  <si>
    <t>37083</t>
  </si>
  <si>
    <t>37085</t>
  </si>
  <si>
    <t>37086</t>
  </si>
  <si>
    <t>37087</t>
  </si>
  <si>
    <t>37088</t>
  </si>
  <si>
    <t>37089</t>
  </si>
  <si>
    <t>37090</t>
  </si>
  <si>
    <t>37091</t>
  </si>
  <si>
    <t>37095</t>
  </si>
  <si>
    <t>37096</t>
  </si>
  <si>
    <t>37097</t>
  </si>
  <si>
    <t>37098</t>
  </si>
  <si>
    <t>37101</t>
  </si>
  <si>
    <t>37110</t>
  </si>
  <si>
    <t>37111</t>
  </si>
  <si>
    <t>37115</t>
  </si>
  <si>
    <t>37116</t>
  </si>
  <si>
    <t>37118</t>
  </si>
  <si>
    <t>37119</t>
  </si>
  <si>
    <t>37121</t>
  </si>
  <si>
    <t>37122</t>
  </si>
  <si>
    <t>37127</t>
  </si>
  <si>
    <t>37128</t>
  </si>
  <si>
    <t>37129</t>
  </si>
  <si>
    <t>37130</t>
  </si>
  <si>
    <t>37131</t>
  </si>
  <si>
    <t>37132</t>
  </si>
  <si>
    <t>37133</t>
  </si>
  <si>
    <t>37134</t>
  </si>
  <si>
    <t>37135</t>
  </si>
  <si>
    <t>37136</t>
  </si>
  <si>
    <t>37137</t>
  </si>
  <si>
    <t>37138</t>
  </si>
  <si>
    <t>37140</t>
  </si>
  <si>
    <t>37141</t>
  </si>
  <si>
    <t>37142</t>
  </si>
  <si>
    <t>37143</t>
  </si>
  <si>
    <t>37144</t>
  </si>
  <si>
    <t>37145</t>
  </si>
  <si>
    <t>37146</t>
  </si>
  <si>
    <t>37147</t>
  </si>
  <si>
    <t>37148</t>
  </si>
  <si>
    <t>37149</t>
  </si>
  <si>
    <t>37150</t>
  </si>
  <si>
    <t>37151</t>
  </si>
  <si>
    <t>37152</t>
  </si>
  <si>
    <t>37153</t>
  </si>
  <si>
    <t>37155</t>
  </si>
  <si>
    <t>37160</t>
  </si>
  <si>
    <t>37161</t>
  </si>
  <si>
    <t>37162</t>
  </si>
  <si>
    <t>37165</t>
  </si>
  <si>
    <t>37166</t>
  </si>
  <si>
    <t>37167</t>
  </si>
  <si>
    <t>37171</t>
  </si>
  <si>
    <t>37172</t>
  </si>
  <si>
    <t>37174</t>
  </si>
  <si>
    <t>37175</t>
  </si>
  <si>
    <t>37178</t>
  </si>
  <si>
    <t>37179</t>
  </si>
  <si>
    <t>37180</t>
  </si>
  <si>
    <t>37181</t>
  </si>
  <si>
    <t>37183</t>
  </si>
  <si>
    <t>37184</t>
  </si>
  <si>
    <t>37185</t>
  </si>
  <si>
    <t>37186</t>
  </si>
  <si>
    <t>37187</t>
  </si>
  <si>
    <t>37188</t>
  </si>
  <si>
    <t>37189</t>
  </si>
  <si>
    <t>37190</t>
  </si>
  <si>
    <t>37191</t>
  </si>
  <si>
    <t>37200</t>
  </si>
  <si>
    <t>37201</t>
  </si>
  <si>
    <t>37202</t>
  </si>
  <si>
    <t>37203</t>
  </si>
  <si>
    <t>37204</t>
  </si>
  <si>
    <t>37205</t>
  </si>
  <si>
    <t>37206</t>
  </si>
  <si>
    <t>37207</t>
  </si>
  <si>
    <t>37208</t>
  </si>
  <si>
    <t>37209</t>
  </si>
  <si>
    <t>37210</t>
  </si>
  <si>
    <t>37211</t>
  </si>
  <si>
    <t>37212</t>
  </si>
  <si>
    <t>37213</t>
  </si>
  <si>
    <t>37214</t>
  </si>
  <si>
    <t>37215</t>
  </si>
  <si>
    <t>37216</t>
  </si>
  <si>
    <t>37217</t>
  </si>
  <si>
    <t>37218</t>
  </si>
  <si>
    <t>37219</t>
  </si>
  <si>
    <t>37220</t>
  </si>
  <si>
    <t>37221</t>
  </si>
  <si>
    <t>37222</t>
  </si>
  <si>
    <t>37224</t>
  </si>
  <si>
    <t>37227</t>
  </si>
  <si>
    <t>37228</t>
  </si>
  <si>
    <t>37229</t>
  </si>
  <si>
    <t>37230</t>
  </si>
  <si>
    <t>37232</t>
  </si>
  <si>
    <t>37234</t>
  </si>
  <si>
    <t>37235</t>
  </si>
  <si>
    <t>37236</t>
  </si>
  <si>
    <t>37237</t>
  </si>
  <si>
    <t>37238</t>
  </si>
  <si>
    <t>37239</t>
  </si>
  <si>
    <t>37240</t>
  </si>
  <si>
    <t>37241</t>
  </si>
  <si>
    <t>37242</t>
  </si>
  <si>
    <t>37243</t>
  </si>
  <si>
    <t>37244</t>
  </si>
  <si>
    <t>37245</t>
  </si>
  <si>
    <t>37246</t>
  </si>
  <si>
    <t>37247</t>
  </si>
  <si>
    <t>37248</t>
  </si>
  <si>
    <t>37249</t>
  </si>
  <si>
    <t>37250</t>
  </si>
  <si>
    <t>37301</t>
  </si>
  <si>
    <t>37302</t>
  </si>
  <si>
    <t>37303</t>
  </si>
  <si>
    <t>37304</t>
  </si>
  <si>
    <t>37305</t>
  </si>
  <si>
    <t>37306</t>
  </si>
  <si>
    <t>37307</t>
  </si>
  <si>
    <t>37308</t>
  </si>
  <si>
    <t>37309</t>
  </si>
  <si>
    <t>37310</t>
  </si>
  <si>
    <t>37311</t>
  </si>
  <si>
    <t>37312</t>
  </si>
  <si>
    <t>37313</t>
  </si>
  <si>
    <t>37314</t>
  </si>
  <si>
    <t>37315</t>
  </si>
  <si>
    <t>37316</t>
  </si>
  <si>
    <t>37317</t>
  </si>
  <si>
    <t>37318</t>
  </si>
  <si>
    <t>37320</t>
  </si>
  <si>
    <t>37321</t>
  </si>
  <si>
    <t>37322</t>
  </si>
  <si>
    <t>37323</t>
  </si>
  <si>
    <t>37324</t>
  </si>
  <si>
    <t>37325</t>
  </si>
  <si>
    <t>37326</t>
  </si>
  <si>
    <t>37327</t>
  </si>
  <si>
    <t>37328</t>
  </si>
  <si>
    <t>37329</t>
  </si>
  <si>
    <t>37330</t>
  </si>
  <si>
    <t>37331</t>
  </si>
  <si>
    <t>37332</t>
  </si>
  <si>
    <t>37333</t>
  </si>
  <si>
    <t>37334</t>
  </si>
  <si>
    <t>37335</t>
  </si>
  <si>
    <t>37336</t>
  </si>
  <si>
    <t>37337</t>
  </si>
  <si>
    <t>37338</t>
  </si>
  <si>
    <t>37339</t>
  </si>
  <si>
    <t>37340</t>
  </si>
  <si>
    <t>37341</t>
  </si>
  <si>
    <t>37342</t>
  </si>
  <si>
    <t>37343</t>
  </si>
  <si>
    <t>37345</t>
  </si>
  <si>
    <t>37346</t>
  </si>
  <si>
    <t>37347</t>
  </si>
  <si>
    <t>37348</t>
  </si>
  <si>
    <t>37349</t>
  </si>
  <si>
    <t>37350</t>
  </si>
  <si>
    <t>37351</t>
  </si>
  <si>
    <t>37352</t>
  </si>
  <si>
    <t>37353</t>
  </si>
  <si>
    <t>37354</t>
  </si>
  <si>
    <t>37355</t>
  </si>
  <si>
    <t>37356</t>
  </si>
  <si>
    <t>37357</t>
  </si>
  <si>
    <t>37358</t>
  </si>
  <si>
    <t>37359</t>
  </si>
  <si>
    <t>37360</t>
  </si>
  <si>
    <t>37361</t>
  </si>
  <si>
    <t>37362</t>
  </si>
  <si>
    <t>37363</t>
  </si>
  <si>
    <t>37364</t>
  </si>
  <si>
    <t>37365</t>
  </si>
  <si>
    <t>37366</t>
  </si>
  <si>
    <t>37367</t>
  </si>
  <si>
    <t>37369</t>
  </si>
  <si>
    <t>37370</t>
  </si>
  <si>
    <t>37371</t>
  </si>
  <si>
    <t>37372</t>
  </si>
  <si>
    <t>37373</t>
  </si>
  <si>
    <t>37374</t>
  </si>
  <si>
    <t>37375</t>
  </si>
  <si>
    <t>37376</t>
  </si>
  <si>
    <t>37377</t>
  </si>
  <si>
    <t>37378</t>
  </si>
  <si>
    <t>37379</t>
  </si>
  <si>
    <t>37380</t>
  </si>
  <si>
    <t>37381</t>
  </si>
  <si>
    <t>37382</t>
  </si>
  <si>
    <t>37383</t>
  </si>
  <si>
    <t>37384</t>
  </si>
  <si>
    <t>37385</t>
  </si>
  <si>
    <t>37387</t>
  </si>
  <si>
    <t>37388</t>
  </si>
  <si>
    <t>37389</t>
  </si>
  <si>
    <t>37391</t>
  </si>
  <si>
    <t>37394</t>
  </si>
  <si>
    <t>37395</t>
  </si>
  <si>
    <t>37396</t>
  </si>
  <si>
    <t>37397</t>
  </si>
  <si>
    <t>37398</t>
  </si>
  <si>
    <t>37400</t>
  </si>
  <si>
    <t>37401</t>
  </si>
  <si>
    <t>37402</t>
  </si>
  <si>
    <t>37403</t>
  </si>
  <si>
    <t>37404</t>
  </si>
  <si>
    <t>37405</t>
  </si>
  <si>
    <t>37406</t>
  </si>
  <si>
    <t>37407</t>
  </si>
  <si>
    <t>37408</t>
  </si>
  <si>
    <t>37409</t>
  </si>
  <si>
    <t>37410</t>
  </si>
  <si>
    <t>37411</t>
  </si>
  <si>
    <t>37412</t>
  </si>
  <si>
    <t>37414</t>
  </si>
  <si>
    <t>37415</t>
  </si>
  <si>
    <t>37416</t>
  </si>
  <si>
    <t>37419</t>
  </si>
  <si>
    <t>37421</t>
  </si>
  <si>
    <t>37422</t>
  </si>
  <si>
    <t>37424</t>
  </si>
  <si>
    <t>37450</t>
  </si>
  <si>
    <t>37499</t>
  </si>
  <si>
    <t>37501</t>
  </si>
  <si>
    <t>37544</t>
  </si>
  <si>
    <t>37601</t>
  </si>
  <si>
    <t>37602</t>
  </si>
  <si>
    <t>37603</t>
  </si>
  <si>
    <t>37604</t>
  </si>
  <si>
    <t>37605</t>
  </si>
  <si>
    <t>37614</t>
  </si>
  <si>
    <t>37615</t>
  </si>
  <si>
    <t>37616</t>
  </si>
  <si>
    <t>37617</t>
  </si>
  <si>
    <t>37618</t>
  </si>
  <si>
    <t>37620</t>
  </si>
  <si>
    <t>37621</t>
  </si>
  <si>
    <t>37625</t>
  </si>
  <si>
    <t>37640</t>
  </si>
  <si>
    <t>37641</t>
  </si>
  <si>
    <t>37642</t>
  </si>
  <si>
    <t>37643</t>
  </si>
  <si>
    <t>37644</t>
  </si>
  <si>
    <t>37645</t>
  </si>
  <si>
    <t>37650</t>
  </si>
  <si>
    <t>37656</t>
  </si>
  <si>
    <t>37657</t>
  </si>
  <si>
    <t>37658</t>
  </si>
  <si>
    <t>37659</t>
  </si>
  <si>
    <t>37660</t>
  </si>
  <si>
    <t>37662</t>
  </si>
  <si>
    <t>37663</t>
  </si>
  <si>
    <t>37664</t>
  </si>
  <si>
    <t>37665</t>
  </si>
  <si>
    <t>37669</t>
  </si>
  <si>
    <t>37680</t>
  </si>
  <si>
    <t>37681</t>
  </si>
  <si>
    <t>37682</t>
  </si>
  <si>
    <t>37683</t>
  </si>
  <si>
    <t>37684</t>
  </si>
  <si>
    <t>37686</t>
  </si>
  <si>
    <t>37687</t>
  </si>
  <si>
    <t>37688</t>
  </si>
  <si>
    <t>37690</t>
  </si>
  <si>
    <t>37691</t>
  </si>
  <si>
    <t>37692</t>
  </si>
  <si>
    <t>37694</t>
  </si>
  <si>
    <t>37699</t>
  </si>
  <si>
    <t>37701</t>
  </si>
  <si>
    <t>37705</t>
  </si>
  <si>
    <t>37707</t>
  </si>
  <si>
    <t>37708</t>
  </si>
  <si>
    <t>37709</t>
  </si>
  <si>
    <t>37710</t>
  </si>
  <si>
    <t>37711</t>
  </si>
  <si>
    <t>37713</t>
  </si>
  <si>
    <t>37714</t>
  </si>
  <si>
    <t>37715</t>
  </si>
  <si>
    <t>37716</t>
  </si>
  <si>
    <t>37717</t>
  </si>
  <si>
    <t>37719</t>
  </si>
  <si>
    <t>37721</t>
  </si>
  <si>
    <t>37722</t>
  </si>
  <si>
    <t>37723</t>
  </si>
  <si>
    <t>37724</t>
  </si>
  <si>
    <t>37725</t>
  </si>
  <si>
    <t>37726</t>
  </si>
  <si>
    <t>37727</t>
  </si>
  <si>
    <t>37729</t>
  </si>
  <si>
    <t>37730</t>
  </si>
  <si>
    <t>37731</t>
  </si>
  <si>
    <t>37732</t>
  </si>
  <si>
    <t>37733</t>
  </si>
  <si>
    <t>37737</t>
  </si>
  <si>
    <t>37738</t>
  </si>
  <si>
    <t>37742</t>
  </si>
  <si>
    <t>37743</t>
  </si>
  <si>
    <t>37744</t>
  </si>
  <si>
    <t>37745</t>
  </si>
  <si>
    <t>37748</t>
  </si>
  <si>
    <t>37752</t>
  </si>
  <si>
    <t>37753</t>
  </si>
  <si>
    <t>37754</t>
  </si>
  <si>
    <t>37755</t>
  </si>
  <si>
    <t>37756</t>
  </si>
  <si>
    <t>37757</t>
  </si>
  <si>
    <t>37760</t>
  </si>
  <si>
    <t>37762</t>
  </si>
  <si>
    <t>37763</t>
  </si>
  <si>
    <t>37764</t>
  </si>
  <si>
    <t>37765</t>
  </si>
  <si>
    <t>37766</t>
  </si>
  <si>
    <t>37769</t>
  </si>
  <si>
    <t>37770</t>
  </si>
  <si>
    <t>37771</t>
  </si>
  <si>
    <t>37772</t>
  </si>
  <si>
    <t>37773</t>
  </si>
  <si>
    <t>37774</t>
  </si>
  <si>
    <t>37777</t>
  </si>
  <si>
    <t>37778</t>
  </si>
  <si>
    <t>37779</t>
  </si>
  <si>
    <t>37801</t>
  </si>
  <si>
    <t>37802</t>
  </si>
  <si>
    <t>37803</t>
  </si>
  <si>
    <t>37804</t>
  </si>
  <si>
    <t>37806</t>
  </si>
  <si>
    <t>37807</t>
  </si>
  <si>
    <t>37809</t>
  </si>
  <si>
    <t>37810</t>
  </si>
  <si>
    <t>37811</t>
  </si>
  <si>
    <t>37813</t>
  </si>
  <si>
    <t>37814</t>
  </si>
  <si>
    <t>37815</t>
  </si>
  <si>
    <t>37816</t>
  </si>
  <si>
    <t>37818</t>
  </si>
  <si>
    <t>37819</t>
  </si>
  <si>
    <t>37820</t>
  </si>
  <si>
    <t>37821</t>
  </si>
  <si>
    <t>37822</t>
  </si>
  <si>
    <t>37824</t>
  </si>
  <si>
    <t>37825</t>
  </si>
  <si>
    <t>37826</t>
  </si>
  <si>
    <t>37828</t>
  </si>
  <si>
    <t>37829</t>
  </si>
  <si>
    <t>37830</t>
  </si>
  <si>
    <t>37831</t>
  </si>
  <si>
    <t>37840</t>
  </si>
  <si>
    <t>37841</t>
  </si>
  <si>
    <t>37842</t>
  </si>
  <si>
    <t>37843</t>
  </si>
  <si>
    <t>37845</t>
  </si>
  <si>
    <t>37846</t>
  </si>
  <si>
    <t>37847</t>
  </si>
  <si>
    <t>37848</t>
  </si>
  <si>
    <t>37849</t>
  </si>
  <si>
    <t>37851</t>
  </si>
  <si>
    <t>37852</t>
  </si>
  <si>
    <t>37853</t>
  </si>
  <si>
    <t>37854</t>
  </si>
  <si>
    <t>37857</t>
  </si>
  <si>
    <t>37860</t>
  </si>
  <si>
    <t>37861</t>
  </si>
  <si>
    <t>37862</t>
  </si>
  <si>
    <t>37863</t>
  </si>
  <si>
    <t>37864</t>
  </si>
  <si>
    <t>37865</t>
  </si>
  <si>
    <t>37866</t>
  </si>
  <si>
    <t>37867</t>
  </si>
  <si>
    <t>37868</t>
  </si>
  <si>
    <t>37869</t>
  </si>
  <si>
    <t>37870</t>
  </si>
  <si>
    <t>37871</t>
  </si>
  <si>
    <t>37872</t>
  </si>
  <si>
    <t>37873</t>
  </si>
  <si>
    <t>37874</t>
  </si>
  <si>
    <t>37876</t>
  </si>
  <si>
    <t>37877</t>
  </si>
  <si>
    <t>37878</t>
  </si>
  <si>
    <t>37879</t>
  </si>
  <si>
    <t>37880</t>
  </si>
  <si>
    <t>37881</t>
  </si>
  <si>
    <t>37882</t>
  </si>
  <si>
    <t>37885</t>
  </si>
  <si>
    <t>37886</t>
  </si>
  <si>
    <t>37887</t>
  </si>
  <si>
    <t>37888</t>
  </si>
  <si>
    <t>37890</t>
  </si>
  <si>
    <t>37891</t>
  </si>
  <si>
    <t>37892</t>
  </si>
  <si>
    <t>37893</t>
  </si>
  <si>
    <t>37900</t>
  </si>
  <si>
    <t>37901</t>
  </si>
  <si>
    <t>37902</t>
  </si>
  <si>
    <t>37909</t>
  </si>
  <si>
    <t>37912</t>
  </si>
  <si>
    <t>37914</t>
  </si>
  <si>
    <t>37915</t>
  </si>
  <si>
    <t>37916</t>
  </si>
  <si>
    <t>37917</t>
  </si>
  <si>
    <t>37918</t>
  </si>
  <si>
    <t>37919</t>
  </si>
  <si>
    <t>37920</t>
  </si>
  <si>
    <t>37921</t>
  </si>
  <si>
    <t>37922</t>
  </si>
  <si>
    <t>37923</t>
  </si>
  <si>
    <t>37924</t>
  </si>
  <si>
    <t>37927</t>
  </si>
  <si>
    <t>37928</t>
  </si>
  <si>
    <t>37929</t>
  </si>
  <si>
    <t>37930</t>
  </si>
  <si>
    <t>37931</t>
  </si>
  <si>
    <t>37932</t>
  </si>
  <si>
    <t>37933</t>
  </si>
  <si>
    <t>37934</t>
  </si>
  <si>
    <t>37938</t>
  </si>
  <si>
    <t>37939</t>
  </si>
  <si>
    <t>37940</t>
  </si>
  <si>
    <t>37950</t>
  </si>
  <si>
    <t>37955</t>
  </si>
  <si>
    <t>37990</t>
  </si>
  <si>
    <t>37995</t>
  </si>
  <si>
    <t>37996</t>
  </si>
  <si>
    <t>37997</t>
  </si>
  <si>
    <t>37998</t>
  </si>
  <si>
    <t>37999</t>
  </si>
  <si>
    <t>38001</t>
  </si>
  <si>
    <t>38002</t>
  </si>
  <si>
    <t>38004</t>
  </si>
  <si>
    <t>38006</t>
  </si>
  <si>
    <t>38007</t>
  </si>
  <si>
    <t>38008</t>
  </si>
  <si>
    <t>38010</t>
  </si>
  <si>
    <t>38011</t>
  </si>
  <si>
    <t>38012</t>
  </si>
  <si>
    <t>38014</t>
  </si>
  <si>
    <t>38015</t>
  </si>
  <si>
    <t>38016</t>
  </si>
  <si>
    <t>38017</t>
  </si>
  <si>
    <t>38018</t>
  </si>
  <si>
    <t>38019</t>
  </si>
  <si>
    <t>38021</t>
  </si>
  <si>
    <t>38023</t>
  </si>
  <si>
    <t>38024</t>
  </si>
  <si>
    <t>38025</t>
  </si>
  <si>
    <t>38027</t>
  </si>
  <si>
    <t>38028</t>
  </si>
  <si>
    <t>38029</t>
  </si>
  <si>
    <t>38030</t>
  </si>
  <si>
    <t>38033</t>
  </si>
  <si>
    <t>38034</t>
  </si>
  <si>
    <t>38036</t>
  </si>
  <si>
    <t>38037</t>
  </si>
  <si>
    <t>38039</t>
  </si>
  <si>
    <t>38040</t>
  </si>
  <si>
    <t>38041</t>
  </si>
  <si>
    <t>38042</t>
  </si>
  <si>
    <t>38043</t>
  </si>
  <si>
    <t>38044</t>
  </si>
  <si>
    <t>38045</t>
  </si>
  <si>
    <t>38046</t>
  </si>
  <si>
    <t>38047</t>
  </si>
  <si>
    <t>38048</t>
  </si>
  <si>
    <t>38049</t>
  </si>
  <si>
    <t>38050</t>
  </si>
  <si>
    <t>38052</t>
  </si>
  <si>
    <t>38053</t>
  </si>
  <si>
    <t>38054</t>
  </si>
  <si>
    <t>38055</t>
  </si>
  <si>
    <t>38056</t>
  </si>
  <si>
    <t>38057</t>
  </si>
  <si>
    <t>38058</t>
  </si>
  <si>
    <t>38059</t>
  </si>
  <si>
    <t>38060</t>
  </si>
  <si>
    <t>38061</t>
  </si>
  <si>
    <t>38063</t>
  </si>
  <si>
    <t>38066</t>
  </si>
  <si>
    <t>38067</t>
  </si>
  <si>
    <t>38068</t>
  </si>
  <si>
    <t>38069</t>
  </si>
  <si>
    <t>38070</t>
  </si>
  <si>
    <t>38071</t>
  </si>
  <si>
    <t>38074</t>
  </si>
  <si>
    <t>38075</t>
  </si>
  <si>
    <t>38076</t>
  </si>
  <si>
    <t>38077</t>
  </si>
  <si>
    <t>38079</t>
  </si>
  <si>
    <t>38080</t>
  </si>
  <si>
    <t>38083</t>
  </si>
  <si>
    <t>38088</t>
  </si>
  <si>
    <t>38100</t>
  </si>
  <si>
    <t>38101</t>
  </si>
  <si>
    <t>38103</t>
  </si>
  <si>
    <t>38104</t>
  </si>
  <si>
    <t>38105</t>
  </si>
  <si>
    <t>38106</t>
  </si>
  <si>
    <t>38107</t>
  </si>
  <si>
    <t>38108</t>
  </si>
  <si>
    <t>38109</t>
  </si>
  <si>
    <t>38110</t>
  </si>
  <si>
    <t>38111</t>
  </si>
  <si>
    <t>38112</t>
  </si>
  <si>
    <t>38113</t>
  </si>
  <si>
    <t>38114</t>
  </si>
  <si>
    <t>38115</t>
  </si>
  <si>
    <t>38116</t>
  </si>
  <si>
    <t>38117</t>
  </si>
  <si>
    <t>38118</t>
  </si>
  <si>
    <t>38119</t>
  </si>
  <si>
    <t>38120</t>
  </si>
  <si>
    <t>38122</t>
  </si>
  <si>
    <t>38124</t>
  </si>
  <si>
    <t>38125</t>
  </si>
  <si>
    <t>38126</t>
  </si>
  <si>
    <t>38127</t>
  </si>
  <si>
    <t>38128</t>
  </si>
  <si>
    <t>38129</t>
  </si>
  <si>
    <t>38130</t>
  </si>
  <si>
    <t>38131</t>
  </si>
  <si>
    <t>38132</t>
  </si>
  <si>
    <t>38133</t>
  </si>
  <si>
    <t>38134</t>
  </si>
  <si>
    <t>38135</t>
  </si>
  <si>
    <t>38136</t>
  </si>
  <si>
    <t>38137</t>
  </si>
  <si>
    <t>38138</t>
  </si>
  <si>
    <t>38139</t>
  </si>
  <si>
    <t>38140</t>
  </si>
  <si>
    <t>38141</t>
  </si>
  <si>
    <t>38142</t>
  </si>
  <si>
    <t>38143</t>
  </si>
  <si>
    <t>38145</t>
  </si>
  <si>
    <t>38146</t>
  </si>
  <si>
    <t>38147</t>
  </si>
  <si>
    <t>38148</t>
  </si>
  <si>
    <t>38150</t>
  </si>
  <si>
    <t>38151</t>
  </si>
  <si>
    <t>38152</t>
  </si>
  <si>
    <t>38157</t>
  </si>
  <si>
    <t>38159</t>
  </si>
  <si>
    <t>38161</t>
  </si>
  <si>
    <t>38163</t>
  </si>
  <si>
    <t>38165</t>
  </si>
  <si>
    <t>38166</t>
  </si>
  <si>
    <t>38167</t>
  </si>
  <si>
    <t>38168</t>
  </si>
  <si>
    <t>38173</t>
  </si>
  <si>
    <t>38174</t>
  </si>
  <si>
    <t>38175</t>
  </si>
  <si>
    <t>38177</t>
  </si>
  <si>
    <t>38181</t>
  </si>
  <si>
    <t>38182</t>
  </si>
  <si>
    <t>38183</t>
  </si>
  <si>
    <t>38184</t>
  </si>
  <si>
    <t>38186</t>
  </si>
  <si>
    <t>38187</t>
  </si>
  <si>
    <t>38188</t>
  </si>
  <si>
    <t>38190</t>
  </si>
  <si>
    <t>38193</t>
  </si>
  <si>
    <t>38194</t>
  </si>
  <si>
    <t>38195</t>
  </si>
  <si>
    <t>38197</t>
  </si>
  <si>
    <t>38201</t>
  </si>
  <si>
    <t>38220</t>
  </si>
  <si>
    <t>38221</t>
  </si>
  <si>
    <t>38222</t>
  </si>
  <si>
    <t>38223</t>
  </si>
  <si>
    <t>38224</t>
  </si>
  <si>
    <t>38225</t>
  </si>
  <si>
    <t>38226</t>
  </si>
  <si>
    <t>38227</t>
  </si>
  <si>
    <t>38229</t>
  </si>
  <si>
    <t>38230</t>
  </si>
  <si>
    <t>38231</t>
  </si>
  <si>
    <t>38232</t>
  </si>
  <si>
    <t>38233</t>
  </si>
  <si>
    <t>38235</t>
  </si>
  <si>
    <t>38236</t>
  </si>
  <si>
    <t>38237</t>
  </si>
  <si>
    <t>38238</t>
  </si>
  <si>
    <t>38240</t>
  </si>
  <si>
    <t>38241</t>
  </si>
  <si>
    <t>38242</t>
  </si>
  <si>
    <t>38251</t>
  </si>
  <si>
    <t>38253</t>
  </si>
  <si>
    <t>38254</t>
  </si>
  <si>
    <t>38255</t>
  </si>
  <si>
    <t>38256</t>
  </si>
  <si>
    <t>38257</t>
  </si>
  <si>
    <t>38258</t>
  </si>
  <si>
    <t>38259</t>
  </si>
  <si>
    <t>38260</t>
  </si>
  <si>
    <t>38261</t>
  </si>
  <si>
    <t>38271</t>
  </si>
  <si>
    <t>38281</t>
  </si>
  <si>
    <t>38301</t>
  </si>
  <si>
    <t>38302</t>
  </si>
  <si>
    <t>38303</t>
  </si>
  <si>
    <t>38305</t>
  </si>
  <si>
    <t>38308</t>
  </si>
  <si>
    <t>38310</t>
  </si>
  <si>
    <t>38311</t>
  </si>
  <si>
    <t>38313</t>
  </si>
  <si>
    <t>38314</t>
  </si>
  <si>
    <t>38315</t>
  </si>
  <si>
    <t>38316</t>
  </si>
  <si>
    <t>38317</t>
  </si>
  <si>
    <t>38318</t>
  </si>
  <si>
    <t>38320</t>
  </si>
  <si>
    <t>38321</t>
  </si>
  <si>
    <t>38324</t>
  </si>
  <si>
    <t>38326</t>
  </si>
  <si>
    <t>38327</t>
  </si>
  <si>
    <t>38328</t>
  </si>
  <si>
    <t>38329</t>
  </si>
  <si>
    <t>38330</t>
  </si>
  <si>
    <t>38331</t>
  </si>
  <si>
    <t>38332</t>
  </si>
  <si>
    <t>38333</t>
  </si>
  <si>
    <t>38334</t>
  </si>
  <si>
    <t>38336</t>
  </si>
  <si>
    <t>38337</t>
  </si>
  <si>
    <t>38338</t>
  </si>
  <si>
    <t>38339</t>
  </si>
  <si>
    <t>38340</t>
  </si>
  <si>
    <t>38341</t>
  </si>
  <si>
    <t>38342</t>
  </si>
  <si>
    <t>38343</t>
  </si>
  <si>
    <t>38344</t>
  </si>
  <si>
    <t>38345</t>
  </si>
  <si>
    <t>38346</t>
  </si>
  <si>
    <t>38347</t>
  </si>
  <si>
    <t>38348</t>
  </si>
  <si>
    <t>38351</t>
  </si>
  <si>
    <t>38352</t>
  </si>
  <si>
    <t>38355</t>
  </si>
  <si>
    <t>38356</t>
  </si>
  <si>
    <t>38357</t>
  </si>
  <si>
    <t>38358</t>
  </si>
  <si>
    <t>38359</t>
  </si>
  <si>
    <t>38361</t>
  </si>
  <si>
    <t>38362</t>
  </si>
  <si>
    <t>38363</t>
  </si>
  <si>
    <t>38365</t>
  </si>
  <si>
    <t>38366</t>
  </si>
  <si>
    <t>38367</t>
  </si>
  <si>
    <t>38368</t>
  </si>
  <si>
    <t>38369</t>
  </si>
  <si>
    <t>38370</t>
  </si>
  <si>
    <t>38371</t>
  </si>
  <si>
    <t>38372</t>
  </si>
  <si>
    <t>38374</t>
  </si>
  <si>
    <t>38375</t>
  </si>
  <si>
    <t>38376</t>
  </si>
  <si>
    <t>38377</t>
  </si>
  <si>
    <t>38378</t>
  </si>
  <si>
    <t>38379</t>
  </si>
  <si>
    <t>38380</t>
  </si>
  <si>
    <t>38381</t>
  </si>
  <si>
    <t>38382</t>
  </si>
  <si>
    <t>38387</t>
  </si>
  <si>
    <t>38388</t>
  </si>
  <si>
    <t>38389</t>
  </si>
  <si>
    <t>38390</t>
  </si>
  <si>
    <t>38391</t>
  </si>
  <si>
    <t>38392</t>
  </si>
  <si>
    <t>38393</t>
  </si>
  <si>
    <t>38401</t>
  </si>
  <si>
    <t>38402</t>
  </si>
  <si>
    <t>38425</t>
  </si>
  <si>
    <t>38449</t>
  </si>
  <si>
    <t>38450</t>
  </si>
  <si>
    <t>38451</t>
  </si>
  <si>
    <t>38452</t>
  </si>
  <si>
    <t>38453</t>
  </si>
  <si>
    <t>38454</t>
  </si>
  <si>
    <t>38455</t>
  </si>
  <si>
    <t>38456</t>
  </si>
  <si>
    <t>38457</t>
  </si>
  <si>
    <t>38459</t>
  </si>
  <si>
    <t>38460</t>
  </si>
  <si>
    <t>38461</t>
  </si>
  <si>
    <t>38462</t>
  </si>
  <si>
    <t>38463</t>
  </si>
  <si>
    <t>38464</t>
  </si>
  <si>
    <t>38468</t>
  </si>
  <si>
    <t>38469</t>
  </si>
  <si>
    <t>38471</t>
  </si>
  <si>
    <t>38472</t>
  </si>
  <si>
    <t>38473</t>
  </si>
  <si>
    <t>38474</t>
  </si>
  <si>
    <t>38475</t>
  </si>
  <si>
    <t>38476</t>
  </si>
  <si>
    <t>38477</t>
  </si>
  <si>
    <t>38478</t>
  </si>
  <si>
    <t>38481</t>
  </si>
  <si>
    <t>38482</t>
  </si>
  <si>
    <t>38483</t>
  </si>
  <si>
    <t>38485</t>
  </si>
  <si>
    <t>38486</t>
  </si>
  <si>
    <t>38487</t>
  </si>
  <si>
    <t>38488</t>
  </si>
  <si>
    <t>38501</t>
  </si>
  <si>
    <t>38502</t>
  </si>
  <si>
    <t>38503</t>
  </si>
  <si>
    <t>38504</t>
  </si>
  <si>
    <t>38505</t>
  </si>
  <si>
    <t>38506</t>
  </si>
  <si>
    <t>38541</t>
  </si>
  <si>
    <t>38542</t>
  </si>
  <si>
    <t>38543</t>
  </si>
  <si>
    <t>38544</t>
  </si>
  <si>
    <t>38545</t>
  </si>
  <si>
    <t>38547</t>
  </si>
  <si>
    <t>38548</t>
  </si>
  <si>
    <t>38549</t>
  </si>
  <si>
    <t>38550</t>
  </si>
  <si>
    <t>38551</t>
  </si>
  <si>
    <t>38552</t>
  </si>
  <si>
    <t>38553</t>
  </si>
  <si>
    <t>38554</t>
  </si>
  <si>
    <t>38555</t>
  </si>
  <si>
    <t>38556</t>
  </si>
  <si>
    <t>38557</t>
  </si>
  <si>
    <t>38558</t>
  </si>
  <si>
    <t>38559</t>
  </si>
  <si>
    <t>38560</t>
  </si>
  <si>
    <t>38562</t>
  </si>
  <si>
    <t>38563</t>
  </si>
  <si>
    <t>38564</t>
  </si>
  <si>
    <t>38565</t>
  </si>
  <si>
    <t>38567</t>
  </si>
  <si>
    <t>38568</t>
  </si>
  <si>
    <t>38569</t>
  </si>
  <si>
    <t>38570</t>
  </si>
  <si>
    <t>38571</t>
  </si>
  <si>
    <t>38572</t>
  </si>
  <si>
    <t>38573</t>
  </si>
  <si>
    <t>38574</t>
  </si>
  <si>
    <t>38575</t>
  </si>
  <si>
    <t>38577</t>
  </si>
  <si>
    <t>38578</t>
  </si>
  <si>
    <t>38579</t>
  </si>
  <si>
    <t>38580</t>
  </si>
  <si>
    <t>38581</t>
  </si>
  <si>
    <t>38582</t>
  </si>
  <si>
    <t>38583</t>
  </si>
  <si>
    <t>38585</t>
  </si>
  <si>
    <t>38587</t>
  </si>
  <si>
    <t>38588</t>
  </si>
  <si>
    <t>38589</t>
  </si>
  <si>
    <t>54115</t>
  </si>
  <si>
    <t>20000</t>
  </si>
  <si>
    <t>20001</t>
  </si>
  <si>
    <t>20002</t>
  </si>
  <si>
    <t>20003</t>
  </si>
  <si>
    <t>20004</t>
  </si>
  <si>
    <t>20005</t>
  </si>
  <si>
    <t>20006</t>
  </si>
  <si>
    <t>20007</t>
  </si>
  <si>
    <t>20008</t>
  </si>
  <si>
    <t>20009</t>
  </si>
  <si>
    <t>20010</t>
  </si>
  <si>
    <t>20011</t>
  </si>
  <si>
    <t>20012</t>
  </si>
  <si>
    <t>20013</t>
  </si>
  <si>
    <t>20015</t>
  </si>
  <si>
    <t>20016</t>
  </si>
  <si>
    <t>20017</t>
  </si>
  <si>
    <t>20018</t>
  </si>
  <si>
    <t>20019</t>
  </si>
  <si>
    <t>20020</t>
  </si>
  <si>
    <t>20022</t>
  </si>
  <si>
    <t>20023</t>
  </si>
  <si>
    <t>20024</t>
  </si>
  <si>
    <t>20026</t>
  </si>
  <si>
    <t>20027</t>
  </si>
  <si>
    <t>20029</t>
  </si>
  <si>
    <t>20030</t>
  </si>
  <si>
    <t>20032</t>
  </si>
  <si>
    <t>20033</t>
  </si>
  <si>
    <t>20035</t>
  </si>
  <si>
    <t>20036</t>
  </si>
  <si>
    <t>20037</t>
  </si>
  <si>
    <t>20038</t>
  </si>
  <si>
    <t>20039</t>
  </si>
  <si>
    <t>20040</t>
  </si>
  <si>
    <t>20041</t>
  </si>
  <si>
    <t>20042</t>
  </si>
  <si>
    <t>20043</t>
  </si>
  <si>
    <t>20044</t>
  </si>
  <si>
    <t>20045</t>
  </si>
  <si>
    <t>20046</t>
  </si>
  <si>
    <t>20047</t>
  </si>
  <si>
    <t>20048</t>
  </si>
  <si>
    <t>20049</t>
  </si>
  <si>
    <t>20050</t>
  </si>
  <si>
    <t>20051</t>
  </si>
  <si>
    <t>20052</t>
  </si>
  <si>
    <t>20053</t>
  </si>
  <si>
    <t>20055</t>
  </si>
  <si>
    <t>20056</t>
  </si>
  <si>
    <t>20057</t>
  </si>
  <si>
    <t>20058</t>
  </si>
  <si>
    <t>20059</t>
  </si>
  <si>
    <t>20060</t>
  </si>
  <si>
    <t>20061</t>
  </si>
  <si>
    <t>20062</t>
  </si>
  <si>
    <t>20063</t>
  </si>
  <si>
    <t>20064</t>
  </si>
  <si>
    <t>20065</t>
  </si>
  <si>
    <t>20066</t>
  </si>
  <si>
    <t>20067</t>
  </si>
  <si>
    <t>20068</t>
  </si>
  <si>
    <t>20069</t>
  </si>
  <si>
    <t>20070</t>
  </si>
  <si>
    <t>20071</t>
  </si>
  <si>
    <t>20073</t>
  </si>
  <si>
    <t>20074</t>
  </si>
  <si>
    <t>20075</t>
  </si>
  <si>
    <t>20076</t>
  </si>
  <si>
    <t>20077</t>
  </si>
  <si>
    <t>20078</t>
  </si>
  <si>
    <t>20080</t>
  </si>
  <si>
    <t>20081</t>
  </si>
  <si>
    <t>20082</t>
  </si>
  <si>
    <t>20084</t>
  </si>
  <si>
    <t>20088</t>
  </si>
  <si>
    <t>20090</t>
  </si>
  <si>
    <t>20091</t>
  </si>
  <si>
    <t>20097</t>
  </si>
  <si>
    <t>20098</t>
  </si>
  <si>
    <t>20099</t>
  </si>
  <si>
    <t>20201</t>
  </si>
  <si>
    <t>20202</t>
  </si>
  <si>
    <t>20203</t>
  </si>
  <si>
    <t>20204</t>
  </si>
  <si>
    <t>20205</t>
  </si>
  <si>
    <t>20206</t>
  </si>
  <si>
    <t>20207</t>
  </si>
  <si>
    <t>20208</t>
  </si>
  <si>
    <t>20209</t>
  </si>
  <si>
    <t>20210</t>
  </si>
  <si>
    <t>20211</t>
  </si>
  <si>
    <t>20212</t>
  </si>
  <si>
    <t>20213</t>
  </si>
  <si>
    <t>20214</t>
  </si>
  <si>
    <t>20215</t>
  </si>
  <si>
    <t>20216</t>
  </si>
  <si>
    <t>20217</t>
  </si>
  <si>
    <t>20218</t>
  </si>
  <si>
    <t>20219</t>
  </si>
  <si>
    <t>20220</t>
  </si>
  <si>
    <t>20221</t>
  </si>
  <si>
    <t>20222</t>
  </si>
  <si>
    <t>20223</t>
  </si>
  <si>
    <t>20224</t>
  </si>
  <si>
    <t>20225</t>
  </si>
  <si>
    <t>20226</t>
  </si>
  <si>
    <t>20227</t>
  </si>
  <si>
    <t>20228</t>
  </si>
  <si>
    <t>20229</t>
  </si>
  <si>
    <t>20230</t>
  </si>
  <si>
    <t>20232</t>
  </si>
  <si>
    <t>20233</t>
  </si>
  <si>
    <t>20235</t>
  </si>
  <si>
    <t>20237</t>
  </si>
  <si>
    <t>20238</t>
  </si>
  <si>
    <t>20239</t>
  </si>
  <si>
    <t>20240</t>
  </si>
  <si>
    <t>20241</t>
  </si>
  <si>
    <t>20242</t>
  </si>
  <si>
    <t>20244</t>
  </si>
  <si>
    <t>20245</t>
  </si>
  <si>
    <t>20250</t>
  </si>
  <si>
    <t>20251</t>
  </si>
  <si>
    <t>20252</t>
  </si>
  <si>
    <t>20254</t>
  </si>
  <si>
    <t>20260</t>
  </si>
  <si>
    <t>20261</t>
  </si>
  <si>
    <t>20262</t>
  </si>
  <si>
    <t>20265</t>
  </si>
  <si>
    <t>20266</t>
  </si>
  <si>
    <t>20268</t>
  </si>
  <si>
    <t>20270</t>
  </si>
  <si>
    <t>20277</t>
  </si>
  <si>
    <t>20289</t>
  </si>
  <si>
    <t>20292</t>
  </si>
  <si>
    <t>20299</t>
  </si>
  <si>
    <t>20301</t>
  </si>
  <si>
    <t>20303</t>
  </si>
  <si>
    <t>20305</t>
  </si>
  <si>
    <t>20306</t>
  </si>
  <si>
    <t>20307</t>
  </si>
  <si>
    <t>20310</t>
  </si>
  <si>
    <t>20314</t>
  </si>
  <si>
    <t>20317</t>
  </si>
  <si>
    <t>20318</t>
  </si>
  <si>
    <t>20319</t>
  </si>
  <si>
    <t>20324</t>
  </si>
  <si>
    <t>20330</t>
  </si>
  <si>
    <t>20333</t>
  </si>
  <si>
    <t>20334</t>
  </si>
  <si>
    <t>20340</t>
  </si>
  <si>
    <t>20350</t>
  </si>
  <si>
    <t>20355</t>
  </si>
  <si>
    <t>20360</t>
  </si>
  <si>
    <t>20361</t>
  </si>
  <si>
    <t>20362</t>
  </si>
  <si>
    <t>20363</t>
  </si>
  <si>
    <t>20370</t>
  </si>
  <si>
    <t>20371</t>
  </si>
  <si>
    <t>20372</t>
  </si>
  <si>
    <t>20373</t>
  </si>
  <si>
    <t>20374</t>
  </si>
  <si>
    <t>20375</t>
  </si>
  <si>
    <t>20376</t>
  </si>
  <si>
    <t>20380</t>
  </si>
  <si>
    <t>20388</t>
  </si>
  <si>
    <t>20389</t>
  </si>
  <si>
    <t>20390</t>
  </si>
  <si>
    <t>20391</t>
  </si>
  <si>
    <t>20392</t>
  </si>
  <si>
    <t>20393</t>
  </si>
  <si>
    <t>20394</t>
  </si>
  <si>
    <t>20395</t>
  </si>
  <si>
    <t>20396</t>
  </si>
  <si>
    <t>20397</t>
  </si>
  <si>
    <t>20398</t>
  </si>
  <si>
    <t>20401</t>
  </si>
  <si>
    <t>20402</t>
  </si>
  <si>
    <t>20403</t>
  </si>
  <si>
    <t>20404</t>
  </si>
  <si>
    <t>20405</t>
  </si>
  <si>
    <t>20406</t>
  </si>
  <si>
    <t>20407</t>
  </si>
  <si>
    <t>20408</t>
  </si>
  <si>
    <t>20409</t>
  </si>
  <si>
    <t>20410</t>
  </si>
  <si>
    <t>20411</t>
  </si>
  <si>
    <t>20412</t>
  </si>
  <si>
    <t>20413</t>
  </si>
  <si>
    <t>20414</t>
  </si>
  <si>
    <t>20415</t>
  </si>
  <si>
    <t>20416</t>
  </si>
  <si>
    <t>20417</t>
  </si>
  <si>
    <t>20418</t>
  </si>
  <si>
    <t>20419</t>
  </si>
  <si>
    <t>20420</t>
  </si>
  <si>
    <t>20421</t>
  </si>
  <si>
    <t>20422</t>
  </si>
  <si>
    <t>20423</t>
  </si>
  <si>
    <t>20424</t>
  </si>
  <si>
    <t>20425</t>
  </si>
  <si>
    <t>20426</t>
  </si>
  <si>
    <t>20427</t>
  </si>
  <si>
    <t>20428</t>
  </si>
  <si>
    <t>20429</t>
  </si>
  <si>
    <t>20430</t>
  </si>
  <si>
    <t>20431</t>
  </si>
  <si>
    <t>20433</t>
  </si>
  <si>
    <t>20434</t>
  </si>
  <si>
    <t>20435</t>
  </si>
  <si>
    <t>20436</t>
  </si>
  <si>
    <t>20437</t>
  </si>
  <si>
    <t>20439</t>
  </si>
  <si>
    <t>20440</t>
  </si>
  <si>
    <t>20441</t>
  </si>
  <si>
    <t>20442</t>
  </si>
  <si>
    <t>20444</t>
  </si>
  <si>
    <t>20447</t>
  </si>
  <si>
    <t>20451</t>
  </si>
  <si>
    <t>20453</t>
  </si>
  <si>
    <t>20456</t>
  </si>
  <si>
    <t>20460</t>
  </si>
  <si>
    <t>20463</t>
  </si>
  <si>
    <t>20468</t>
  </si>
  <si>
    <t>20469</t>
  </si>
  <si>
    <t>20470</t>
  </si>
  <si>
    <t>20472</t>
  </si>
  <si>
    <t>20500</t>
  </si>
  <si>
    <t>20501</t>
  </si>
  <si>
    <t>20502</t>
  </si>
  <si>
    <t>20503</t>
  </si>
  <si>
    <t>20504</t>
  </si>
  <si>
    <t>20505</t>
  </si>
  <si>
    <t>20506</t>
  </si>
  <si>
    <t>20507</t>
  </si>
  <si>
    <t>20508</t>
  </si>
  <si>
    <t>20509</t>
  </si>
  <si>
    <t>20510</t>
  </si>
  <si>
    <t>20511</t>
  </si>
  <si>
    <t>20515</t>
  </si>
  <si>
    <t>20520</t>
  </si>
  <si>
    <t>20521</t>
  </si>
  <si>
    <t>20522</t>
  </si>
  <si>
    <t>20523</t>
  </si>
  <si>
    <t>20524</t>
  </si>
  <si>
    <t>20525</t>
  </si>
  <si>
    <t>20526</t>
  </si>
  <si>
    <t>20527</t>
  </si>
  <si>
    <t>20528</t>
  </si>
  <si>
    <t>20529</t>
  </si>
  <si>
    <t>20530</t>
  </si>
  <si>
    <t>20531</t>
  </si>
  <si>
    <t>20532</t>
  </si>
  <si>
    <t>20533</t>
  </si>
  <si>
    <t>20534</t>
  </si>
  <si>
    <t>20535</t>
  </si>
  <si>
    <t>20536</t>
  </si>
  <si>
    <t>20537</t>
  </si>
  <si>
    <t>20538</t>
  </si>
  <si>
    <t>20539</t>
  </si>
  <si>
    <t>20540</t>
  </si>
  <si>
    <t>20541</t>
  </si>
  <si>
    <t>20542</t>
  </si>
  <si>
    <t>20543</t>
  </si>
  <si>
    <t>20544</t>
  </si>
  <si>
    <t>20546</t>
  </si>
  <si>
    <t>20547</t>
  </si>
  <si>
    <t>20548</t>
  </si>
  <si>
    <t>20549</t>
  </si>
  <si>
    <t>20551</t>
  </si>
  <si>
    <t>20552</t>
  </si>
  <si>
    <t>20553</t>
  </si>
  <si>
    <t>20554</t>
  </si>
  <si>
    <t>20555</t>
  </si>
  <si>
    <t>20557</t>
  </si>
  <si>
    <t>20558</t>
  </si>
  <si>
    <t>20559</t>
  </si>
  <si>
    <t>20560</t>
  </si>
  <si>
    <t>20565</t>
  </si>
  <si>
    <t>20566</t>
  </si>
  <si>
    <t>20570</t>
  </si>
  <si>
    <t>20571</t>
  </si>
  <si>
    <t>20572</t>
  </si>
  <si>
    <t>20573</t>
  </si>
  <si>
    <t>20575</t>
  </si>
  <si>
    <t>20576</t>
  </si>
  <si>
    <t>20577</t>
  </si>
  <si>
    <t>20578</t>
  </si>
  <si>
    <t>20579</t>
  </si>
  <si>
    <t>20580</t>
  </si>
  <si>
    <t>20581</t>
  </si>
  <si>
    <t>20585</t>
  </si>
  <si>
    <t>20586</t>
  </si>
  <si>
    <t>20590</t>
  </si>
  <si>
    <t>20591</t>
  </si>
  <si>
    <t>20593</t>
  </si>
  <si>
    <t>20594</t>
  </si>
  <si>
    <t>20595</t>
  </si>
  <si>
    <t>20597</t>
  </si>
  <si>
    <t>20599</t>
  </si>
  <si>
    <t>56901</t>
  </si>
  <si>
    <t>56902</t>
  </si>
  <si>
    <t>56904</t>
  </si>
  <si>
    <t>56915</t>
  </si>
  <si>
    <t>56920</t>
  </si>
  <si>
    <t>56933</t>
  </si>
  <si>
    <t>56944</t>
  </si>
  <si>
    <t>56945</t>
  </si>
  <si>
    <t>56950</t>
  </si>
  <si>
    <t>56965</t>
  </si>
  <si>
    <t>56972</t>
  </si>
  <si>
    <t>56998</t>
  </si>
  <si>
    <t>56999</t>
  </si>
  <si>
    <t>07001</t>
  </si>
  <si>
    <t>20231</t>
  </si>
  <si>
    <t>20315</t>
  </si>
  <si>
    <t>20331</t>
  </si>
  <si>
    <t>20332</t>
  </si>
  <si>
    <t>20335</t>
  </si>
  <si>
    <t>20336</t>
  </si>
  <si>
    <t>20337</t>
  </si>
  <si>
    <t>20338</t>
  </si>
  <si>
    <t>20550</t>
  </si>
  <si>
    <t>56935</t>
  </si>
  <si>
    <t>56967</t>
  </si>
  <si>
    <t>56908</t>
  </si>
  <si>
    <t>19701</t>
  </si>
  <si>
    <t>19702</t>
  </si>
  <si>
    <t>19703</t>
  </si>
  <si>
    <t>19706</t>
  </si>
  <si>
    <t>19707</t>
  </si>
  <si>
    <t>19708</t>
  </si>
  <si>
    <t>19709</t>
  </si>
  <si>
    <t>19710</t>
  </si>
  <si>
    <t>19711</t>
  </si>
  <si>
    <t>19712</t>
  </si>
  <si>
    <t>19713</t>
  </si>
  <si>
    <t>19714</t>
  </si>
  <si>
    <t>19715</t>
  </si>
  <si>
    <t>19716</t>
  </si>
  <si>
    <t>19717</t>
  </si>
  <si>
    <t>19718</t>
  </si>
  <si>
    <t>19720</t>
  </si>
  <si>
    <t>19721</t>
  </si>
  <si>
    <t>19725</t>
  </si>
  <si>
    <t>19726</t>
  </si>
  <si>
    <t>19730</t>
  </si>
  <si>
    <t>19731</t>
  </si>
  <si>
    <t>19732</t>
  </si>
  <si>
    <t>19733</t>
  </si>
  <si>
    <t>19734</t>
  </si>
  <si>
    <t>19735</t>
  </si>
  <si>
    <t>19736</t>
  </si>
  <si>
    <t>19800</t>
  </si>
  <si>
    <t>19801</t>
  </si>
  <si>
    <t>19802</t>
  </si>
  <si>
    <t>19803</t>
  </si>
  <si>
    <t>19804</t>
  </si>
  <si>
    <t>19805</t>
  </si>
  <si>
    <t>19806</t>
  </si>
  <si>
    <t>19807</t>
  </si>
  <si>
    <t>19808</t>
  </si>
  <si>
    <t>19809</t>
  </si>
  <si>
    <t>19810</t>
  </si>
  <si>
    <t>19850</t>
  </si>
  <si>
    <t>19880</t>
  </si>
  <si>
    <t>19884</t>
  </si>
  <si>
    <t>19885</t>
  </si>
  <si>
    <t>19886</t>
  </si>
  <si>
    <t>19887</t>
  </si>
  <si>
    <t>19888</t>
  </si>
  <si>
    <t>19889</t>
  </si>
  <si>
    <t>19890</t>
  </si>
  <si>
    <t>19891</t>
  </si>
  <si>
    <t>19892</t>
  </si>
  <si>
    <t>19893</t>
  </si>
  <si>
    <t>19894</t>
  </si>
  <si>
    <t>19895</t>
  </si>
  <si>
    <t>19896</t>
  </si>
  <si>
    <t>19897</t>
  </si>
  <si>
    <t>19898</t>
  </si>
  <si>
    <t>19899</t>
  </si>
  <si>
    <t>19901</t>
  </si>
  <si>
    <t>19902</t>
  </si>
  <si>
    <t>19903</t>
  </si>
  <si>
    <t>19904</t>
  </si>
  <si>
    <t>19905</t>
  </si>
  <si>
    <t>19906</t>
  </si>
  <si>
    <t>19930</t>
  </si>
  <si>
    <t>19931</t>
  </si>
  <si>
    <t>19933</t>
  </si>
  <si>
    <t>19934</t>
  </si>
  <si>
    <t>19936</t>
  </si>
  <si>
    <t>19938</t>
  </si>
  <si>
    <t>19939</t>
  </si>
  <si>
    <t>19940</t>
  </si>
  <si>
    <t>19941</t>
  </si>
  <si>
    <t>19942</t>
  </si>
  <si>
    <t>19943</t>
  </si>
  <si>
    <t>19944</t>
  </si>
  <si>
    <t>19945</t>
  </si>
  <si>
    <t>19946</t>
  </si>
  <si>
    <t>19947</t>
  </si>
  <si>
    <t>19950</t>
  </si>
  <si>
    <t>19951</t>
  </si>
  <si>
    <t>19952</t>
  </si>
  <si>
    <t>19953</t>
  </si>
  <si>
    <t>19954</t>
  </si>
  <si>
    <t>19955</t>
  </si>
  <si>
    <t>19956</t>
  </si>
  <si>
    <t>19958</t>
  </si>
  <si>
    <t>19960</t>
  </si>
  <si>
    <t>19961</t>
  </si>
  <si>
    <t>19962</t>
  </si>
  <si>
    <t>19963</t>
  </si>
  <si>
    <t>19964</t>
  </si>
  <si>
    <t>19966</t>
  </si>
  <si>
    <t>19967</t>
  </si>
  <si>
    <t>19968</t>
  </si>
  <si>
    <t>19969</t>
  </si>
  <si>
    <t>19970</t>
  </si>
  <si>
    <t>19971</t>
  </si>
  <si>
    <t>19973</t>
  </si>
  <si>
    <t>19975</t>
  </si>
  <si>
    <t>19977</t>
  </si>
  <si>
    <t>19979</t>
  </si>
  <si>
    <t>19980</t>
  </si>
  <si>
    <t>ZipAsNumber</t>
  </si>
  <si>
    <t>96701</t>
  </si>
  <si>
    <t>96707</t>
  </si>
  <si>
    <t>96703</t>
  </si>
  <si>
    <t>96704</t>
  </si>
  <si>
    <t>96705</t>
  </si>
  <si>
    <t>96706</t>
  </si>
  <si>
    <t>96708</t>
  </si>
  <si>
    <t>96709</t>
  </si>
  <si>
    <t>96710</t>
  </si>
  <si>
    <t>96712</t>
  </si>
  <si>
    <t>96713</t>
  </si>
  <si>
    <t>96714</t>
  </si>
  <si>
    <t>96715</t>
  </si>
  <si>
    <t>96716</t>
  </si>
  <si>
    <t>96717</t>
  </si>
  <si>
    <t>96718</t>
  </si>
  <si>
    <t>96719</t>
  </si>
  <si>
    <t>96720</t>
  </si>
  <si>
    <t>96721</t>
  </si>
  <si>
    <t>96722</t>
  </si>
  <si>
    <t>96725</t>
  </si>
  <si>
    <t>96726</t>
  </si>
  <si>
    <t>96727</t>
  </si>
  <si>
    <t>96728</t>
  </si>
  <si>
    <t>96729</t>
  </si>
  <si>
    <t>96730</t>
  </si>
  <si>
    <t>96731</t>
  </si>
  <si>
    <t>96732</t>
  </si>
  <si>
    <t>96733</t>
  </si>
  <si>
    <t>96734</t>
  </si>
  <si>
    <t>96737</t>
  </si>
  <si>
    <t>96738</t>
  </si>
  <si>
    <t>96739</t>
  </si>
  <si>
    <t>96740</t>
  </si>
  <si>
    <t>96741</t>
  </si>
  <si>
    <t>96742</t>
  </si>
  <si>
    <t>96743</t>
  </si>
  <si>
    <t>96744</t>
  </si>
  <si>
    <t>96745</t>
  </si>
  <si>
    <t>96746</t>
  </si>
  <si>
    <t>96747</t>
  </si>
  <si>
    <t>96748</t>
  </si>
  <si>
    <t>96749</t>
  </si>
  <si>
    <t>96750</t>
  </si>
  <si>
    <t>96751</t>
  </si>
  <si>
    <t>96752</t>
  </si>
  <si>
    <t>96753</t>
  </si>
  <si>
    <t>96754</t>
  </si>
  <si>
    <t>96755</t>
  </si>
  <si>
    <t>96756</t>
  </si>
  <si>
    <t>96757</t>
  </si>
  <si>
    <t>96759</t>
  </si>
  <si>
    <t>96760</t>
  </si>
  <si>
    <t>96761</t>
  </si>
  <si>
    <t>96762</t>
  </si>
  <si>
    <t>96763</t>
  </si>
  <si>
    <t>96764</t>
  </si>
  <si>
    <t>96765</t>
  </si>
  <si>
    <t>96766</t>
  </si>
  <si>
    <t>96767</t>
  </si>
  <si>
    <t>96768</t>
  </si>
  <si>
    <t>96769</t>
  </si>
  <si>
    <t>96770</t>
  </si>
  <si>
    <t>96771</t>
  </si>
  <si>
    <t>96772</t>
  </si>
  <si>
    <t>96773</t>
  </si>
  <si>
    <t>96774</t>
  </si>
  <si>
    <t>96775</t>
  </si>
  <si>
    <t>96776</t>
  </si>
  <si>
    <t>96777</t>
  </si>
  <si>
    <t>96778</t>
  </si>
  <si>
    <t>96779</t>
  </si>
  <si>
    <t>96780</t>
  </si>
  <si>
    <t>96781</t>
  </si>
  <si>
    <t>96782</t>
  </si>
  <si>
    <t>96783</t>
  </si>
  <si>
    <t>96784</t>
  </si>
  <si>
    <t>96785</t>
  </si>
  <si>
    <t>96786</t>
  </si>
  <si>
    <t>96788</t>
  </si>
  <si>
    <t>96789</t>
  </si>
  <si>
    <t>96790</t>
  </si>
  <si>
    <t>96791</t>
  </si>
  <si>
    <t>96792</t>
  </si>
  <si>
    <t>96793</t>
  </si>
  <si>
    <t>96795</t>
  </si>
  <si>
    <t>96796</t>
  </si>
  <si>
    <t>96797</t>
  </si>
  <si>
    <t>96801</t>
  </si>
  <si>
    <t>96802</t>
  </si>
  <si>
    <t>96803</t>
  </si>
  <si>
    <t>96804</t>
  </si>
  <si>
    <t>96805</t>
  </si>
  <si>
    <t>96806</t>
  </si>
  <si>
    <t>96807</t>
  </si>
  <si>
    <t>96808</t>
  </si>
  <si>
    <t>96809</t>
  </si>
  <si>
    <t>96810</t>
  </si>
  <si>
    <t>96811</t>
  </si>
  <si>
    <t>96812</t>
  </si>
  <si>
    <t>96813</t>
  </si>
  <si>
    <t>96814</t>
  </si>
  <si>
    <t>96815</t>
  </si>
  <si>
    <t>96816</t>
  </si>
  <si>
    <t>96817</t>
  </si>
  <si>
    <t>96818</t>
  </si>
  <si>
    <t>96819</t>
  </si>
  <si>
    <t>96820</t>
  </si>
  <si>
    <t>96821</t>
  </si>
  <si>
    <t>96822</t>
  </si>
  <si>
    <t>96823</t>
  </si>
  <si>
    <t>96824</t>
  </si>
  <si>
    <t>96825</t>
  </si>
  <si>
    <t>96826</t>
  </si>
  <si>
    <t>96827</t>
  </si>
  <si>
    <t>96828</t>
  </si>
  <si>
    <t>96830</t>
  </si>
  <si>
    <t>96835</t>
  </si>
  <si>
    <t>96836</t>
  </si>
  <si>
    <t>96837</t>
  </si>
  <si>
    <t>96838</t>
  </si>
  <si>
    <t>96839</t>
  </si>
  <si>
    <t>96840</t>
  </si>
  <si>
    <t>96841</t>
  </si>
  <si>
    <t>96842</t>
  </si>
  <si>
    <t>96843</t>
  </si>
  <si>
    <t>96844</t>
  </si>
  <si>
    <t>96845</t>
  </si>
  <si>
    <t>96846</t>
  </si>
  <si>
    <t>96847</t>
  </si>
  <si>
    <t>96848</t>
  </si>
  <si>
    <t>96849</t>
  </si>
  <si>
    <t>96850</t>
  </si>
  <si>
    <t>96853</t>
  </si>
  <si>
    <t>96854</t>
  </si>
  <si>
    <t>96857</t>
  </si>
  <si>
    <t>96858</t>
  </si>
  <si>
    <t>96859</t>
  </si>
  <si>
    <t>96860</t>
  </si>
  <si>
    <t>96861</t>
  </si>
  <si>
    <t>96862</t>
  </si>
  <si>
    <t>96863</t>
  </si>
  <si>
    <t>96898</t>
  </si>
  <si>
    <t>96939</t>
  </si>
  <si>
    <t>96941</t>
  </si>
  <si>
    <t>96950</t>
  </si>
  <si>
    <t>96960</t>
  </si>
  <si>
    <t>30055</t>
  </si>
  <si>
    <t>30110</t>
  </si>
  <si>
    <t>30113</t>
  </si>
  <si>
    <t>30140</t>
  </si>
  <si>
    <t>30176</t>
  </si>
  <si>
    <t>30182</t>
  </si>
  <si>
    <t>30218</t>
  </si>
  <si>
    <t>30222</t>
  </si>
  <si>
    <t>30251</t>
  </si>
  <si>
    <t>30293</t>
  </si>
  <si>
    <t>30411</t>
  </si>
  <si>
    <t>30420</t>
  </si>
  <si>
    <t>30425</t>
  </si>
  <si>
    <t>30427</t>
  </si>
  <si>
    <t>30442</t>
  </si>
  <si>
    <t>30449</t>
  </si>
  <si>
    <t>30457</t>
  </si>
  <si>
    <t>30471</t>
  </si>
  <si>
    <t>30474</t>
  </si>
  <si>
    <t>30514</t>
  </si>
  <si>
    <t>30516</t>
  </si>
  <si>
    <t>30520</t>
  </si>
  <si>
    <t>30521</t>
  </si>
  <si>
    <t>30522</t>
  </si>
  <si>
    <t>30528</t>
  </si>
  <si>
    <t>30535</t>
  </si>
  <si>
    <t>30537</t>
  </si>
  <si>
    <t>30539</t>
  </si>
  <si>
    <t>30541</t>
  </si>
  <si>
    <t>30547</t>
  </si>
  <si>
    <t>30553</t>
  </si>
  <si>
    <t>30559</t>
  </si>
  <si>
    <t>30560</t>
  </si>
  <si>
    <t>30568</t>
  </si>
  <si>
    <t>30572</t>
  </si>
  <si>
    <t>30582</t>
  </si>
  <si>
    <t>30624</t>
  </si>
  <si>
    <t>30627</t>
  </si>
  <si>
    <t>30629</t>
  </si>
  <si>
    <t>30633</t>
  </si>
  <si>
    <t>30634</t>
  </si>
  <si>
    <t>30635</t>
  </si>
  <si>
    <t>30643</t>
  </si>
  <si>
    <t>30646</t>
  </si>
  <si>
    <t>30662</t>
  </si>
  <si>
    <t>30705</t>
  </si>
  <si>
    <t>30710</t>
  </si>
  <si>
    <t>30711</t>
  </si>
  <si>
    <t>30721</t>
  </si>
  <si>
    <t>30728</t>
  </si>
  <si>
    <t>30736</t>
  </si>
  <si>
    <t>30739</t>
  </si>
  <si>
    <t>30752</t>
  </si>
  <si>
    <t>30753</t>
  </si>
  <si>
    <t>31001</t>
  </si>
  <si>
    <t>31012</t>
  </si>
  <si>
    <t>31014</t>
  </si>
  <si>
    <t>31015</t>
  </si>
  <si>
    <t>31021</t>
  </si>
  <si>
    <t>31027</t>
  </si>
  <si>
    <t>31039</t>
  </si>
  <si>
    <t>31040</t>
  </si>
  <si>
    <t>31049</t>
  </si>
  <si>
    <t>31060</t>
  </si>
  <si>
    <t>31065</t>
  </si>
  <si>
    <t>31068</t>
  </si>
  <si>
    <t>31075</t>
  </si>
  <si>
    <t>31076</t>
  </si>
  <si>
    <t>31081</t>
  </si>
  <si>
    <t>31092</t>
  </si>
  <si>
    <t>31096</t>
  </si>
  <si>
    <t>31503</t>
  </si>
  <si>
    <t>31510</t>
  </si>
  <si>
    <t>31512</t>
  </si>
  <si>
    <t>31513</t>
  </si>
  <si>
    <t>31519</t>
  </si>
  <si>
    <t>31534</t>
  </si>
  <si>
    <t>31537</t>
  </si>
  <si>
    <t>31539</t>
  </si>
  <si>
    <t>31544</t>
  </si>
  <si>
    <t>31546</t>
  </si>
  <si>
    <t>31552</t>
  </si>
  <si>
    <t>31555</t>
  </si>
  <si>
    <t>31557</t>
  </si>
  <si>
    <t>31560</t>
  </si>
  <si>
    <t>31563</t>
  </si>
  <si>
    <t>31566</t>
  </si>
  <si>
    <t>31601</t>
  </si>
  <si>
    <t>31602</t>
  </si>
  <si>
    <t>31626</t>
  </si>
  <si>
    <t>31632</t>
  </si>
  <si>
    <t>31639</t>
  </si>
  <si>
    <t>31642</t>
  </si>
  <si>
    <t>31648</t>
  </si>
  <si>
    <t>31650</t>
  </si>
  <si>
    <t>31701</t>
  </si>
  <si>
    <t>31707</t>
  </si>
  <si>
    <t>31708</t>
  </si>
  <si>
    <t>31709</t>
  </si>
  <si>
    <t>31716</t>
  </si>
  <si>
    <t>31721</t>
  </si>
  <si>
    <t>31750</t>
  </si>
  <si>
    <t>31757</t>
  </si>
  <si>
    <t>31774</t>
  </si>
  <si>
    <t>31789</t>
  </si>
  <si>
    <t>31793</t>
  </si>
  <si>
    <t>31798</t>
  </si>
  <si>
    <t>31816</t>
  </si>
  <si>
    <t>31824</t>
  </si>
  <si>
    <t>31825</t>
  </si>
  <si>
    <t>31827</t>
  </si>
  <si>
    <t>31836</t>
  </si>
  <si>
    <t>39817</t>
  </si>
  <si>
    <t>39897</t>
  </si>
  <si>
    <t>30439</t>
  </si>
  <si>
    <t>30555</t>
  </si>
  <si>
    <t>30740</t>
  </si>
  <si>
    <t>31516</t>
  </si>
  <si>
    <t>31542</t>
  </si>
  <si>
    <t>31562</t>
  </si>
  <si>
    <t>30270</t>
  </si>
  <si>
    <t>30401</t>
  </si>
  <si>
    <t>30417</t>
  </si>
  <si>
    <t>30429</t>
  </si>
  <si>
    <t>30436</t>
  </si>
  <si>
    <t>30445</t>
  </si>
  <si>
    <t>30446</t>
  </si>
  <si>
    <t>30451</t>
  </si>
  <si>
    <t>30453</t>
  </si>
  <si>
    <t>30454</t>
  </si>
  <si>
    <t>30467</t>
  </si>
  <si>
    <t>30473</t>
  </si>
  <si>
    <t>30475</t>
  </si>
  <si>
    <t>30510</t>
  </si>
  <si>
    <t>30511</t>
  </si>
  <si>
    <t>30512</t>
  </si>
  <si>
    <t>30513</t>
  </si>
  <si>
    <t>30523</t>
  </si>
  <si>
    <t>30525</t>
  </si>
  <si>
    <t>30530</t>
  </si>
  <si>
    <t>30531</t>
  </si>
  <si>
    <t>30533</t>
  </si>
  <si>
    <t>30536</t>
  </si>
  <si>
    <t>30538</t>
  </si>
  <si>
    <t>30540</t>
  </si>
  <si>
    <t>30545</t>
  </si>
  <si>
    <t>30546</t>
  </si>
  <si>
    <t>30552</t>
  </si>
  <si>
    <t>30557</t>
  </si>
  <si>
    <t>30558</t>
  </si>
  <si>
    <t>30563</t>
  </si>
  <si>
    <t>30571</t>
  </si>
  <si>
    <t>30576</t>
  </si>
  <si>
    <t>30577</t>
  </si>
  <si>
    <t>30581</t>
  </si>
  <si>
    <t>30628</t>
  </si>
  <si>
    <t>30647</t>
  </si>
  <si>
    <t>30707</t>
  </si>
  <si>
    <t>30720</t>
  </si>
  <si>
    <t>30725</t>
  </si>
  <si>
    <t>30730</t>
  </si>
  <si>
    <t>30741</t>
  </si>
  <si>
    <t>30742</t>
  </si>
  <si>
    <t>30747</t>
  </si>
  <si>
    <t>30750</t>
  </si>
  <si>
    <t>30755</t>
  </si>
  <si>
    <t>31006</t>
  </si>
  <si>
    <t>31009</t>
  </si>
  <si>
    <t>31011</t>
  </si>
  <si>
    <t>31019</t>
  </si>
  <si>
    <t>31022</t>
  </si>
  <si>
    <t>31023</t>
  </si>
  <si>
    <t>31057</t>
  </si>
  <si>
    <t>31063</t>
  </si>
  <si>
    <t>31071</t>
  </si>
  <si>
    <t>31079</t>
  </si>
  <si>
    <t>31091</t>
  </si>
  <si>
    <t>31501</t>
  </si>
  <si>
    <t>31502</t>
  </si>
  <si>
    <t>31533</t>
  </si>
  <si>
    <t>31535</t>
  </si>
  <si>
    <t>31543</t>
  </si>
  <si>
    <t>31545</t>
  </si>
  <si>
    <t>31551</t>
  </si>
  <si>
    <t>31553</t>
  </si>
  <si>
    <t>31554</t>
  </si>
  <si>
    <t>31567</t>
  </si>
  <si>
    <t>31605</t>
  </si>
  <si>
    <t>31622</t>
  </si>
  <si>
    <t>31624</t>
  </si>
  <si>
    <t>31635</t>
  </si>
  <si>
    <t>31636</t>
  </si>
  <si>
    <t>31705</t>
  </si>
  <si>
    <t>31733</t>
  </si>
  <si>
    <t>31763</t>
  </si>
  <si>
    <t>31768</t>
  </si>
  <si>
    <t>31771</t>
  </si>
  <si>
    <t>31792</t>
  </si>
  <si>
    <t>31794</t>
  </si>
  <si>
    <t>31801</t>
  </si>
  <si>
    <t>31803</t>
  </si>
  <si>
    <t>31806</t>
  </si>
  <si>
    <t>31812</t>
  </si>
  <si>
    <t>31815</t>
  </si>
  <si>
    <t>31830</t>
  </si>
  <si>
    <t>39819</t>
  </si>
  <si>
    <t>39834</t>
  </si>
  <si>
    <t>39837</t>
  </si>
  <si>
    <t>30639</t>
  </si>
  <si>
    <t>31783</t>
  </si>
  <si>
    <t>30003</t>
  </si>
  <si>
    <t>30005</t>
  </si>
  <si>
    <t>30006</t>
  </si>
  <si>
    <t>30008</t>
  </si>
  <si>
    <t>30014</t>
  </si>
  <si>
    <t>30015</t>
  </si>
  <si>
    <t>30016</t>
  </si>
  <si>
    <t>30017</t>
  </si>
  <si>
    <t>30020</t>
  </si>
  <si>
    <t>30022</t>
  </si>
  <si>
    <t>30023</t>
  </si>
  <si>
    <t>30025</t>
  </si>
  <si>
    <t>30028</t>
  </si>
  <si>
    <t>30030</t>
  </si>
  <si>
    <t>30033</t>
  </si>
  <si>
    <t>30035</t>
  </si>
  <si>
    <t>30036</t>
  </si>
  <si>
    <t>30038</t>
  </si>
  <si>
    <t>30040</t>
  </si>
  <si>
    <t>30042</t>
  </si>
  <si>
    <t>30043</t>
  </si>
  <si>
    <t>30045</t>
  </si>
  <si>
    <t>30048</t>
  </si>
  <si>
    <t>30050</t>
  </si>
  <si>
    <t>30052</t>
  </si>
  <si>
    <t>30058</t>
  </si>
  <si>
    <t>30062</t>
  </si>
  <si>
    <t>30064</t>
  </si>
  <si>
    <t>30065</t>
  </si>
  <si>
    <t>30067</t>
  </si>
  <si>
    <t>30070</t>
  </si>
  <si>
    <t>30071</t>
  </si>
  <si>
    <t>30073</t>
  </si>
  <si>
    <t>30076</t>
  </si>
  <si>
    <t>30078</t>
  </si>
  <si>
    <t>30079</t>
  </si>
  <si>
    <t>30081</t>
  </si>
  <si>
    <t>30082</t>
  </si>
  <si>
    <t>30083</t>
  </si>
  <si>
    <t>30084</t>
  </si>
  <si>
    <t>30087</t>
  </si>
  <si>
    <t>30089</t>
  </si>
  <si>
    <t>30090</t>
  </si>
  <si>
    <t>30091</t>
  </si>
  <si>
    <t>30096</t>
  </si>
  <si>
    <t>30097</t>
  </si>
  <si>
    <t>30098</t>
  </si>
  <si>
    <t>30099</t>
  </si>
  <si>
    <t>30101</t>
  </si>
  <si>
    <t>30103</t>
  </si>
  <si>
    <t>30104</t>
  </si>
  <si>
    <t>30106</t>
  </si>
  <si>
    <t>30109</t>
  </si>
  <si>
    <t>30111</t>
  </si>
  <si>
    <t>30116</t>
  </si>
  <si>
    <t>30118</t>
  </si>
  <si>
    <t>30119</t>
  </si>
  <si>
    <t>30120</t>
  </si>
  <si>
    <t>30123</t>
  </si>
  <si>
    <t>30125</t>
  </si>
  <si>
    <t>30126</t>
  </si>
  <si>
    <t>30128</t>
  </si>
  <si>
    <t>30130</t>
  </si>
  <si>
    <t>30132</t>
  </si>
  <si>
    <t>30133</t>
  </si>
  <si>
    <t>30135</t>
  </si>
  <si>
    <t>30138</t>
  </si>
  <si>
    <t>30144</t>
  </si>
  <si>
    <t>30145</t>
  </si>
  <si>
    <t>30146</t>
  </si>
  <si>
    <t>30147</t>
  </si>
  <si>
    <t>30150</t>
  </si>
  <si>
    <t>30151</t>
  </si>
  <si>
    <t>30152</t>
  </si>
  <si>
    <t>30157</t>
  </si>
  <si>
    <t>30159</t>
  </si>
  <si>
    <t>30161</t>
  </si>
  <si>
    <t>30162</t>
  </si>
  <si>
    <t>30164</t>
  </si>
  <si>
    <t>30169</t>
  </si>
  <si>
    <t>30170</t>
  </si>
  <si>
    <t>30172</t>
  </si>
  <si>
    <t>30173</t>
  </si>
  <si>
    <t>30175</t>
  </si>
  <si>
    <t>30178</t>
  </si>
  <si>
    <t>30184</t>
  </si>
  <si>
    <t>30187</t>
  </si>
  <si>
    <t>30188</t>
  </si>
  <si>
    <t>30189</t>
  </si>
  <si>
    <t>30198</t>
  </si>
  <si>
    <t>30199</t>
  </si>
  <si>
    <t>30202</t>
  </si>
  <si>
    <t>30204</t>
  </si>
  <si>
    <t>30205</t>
  </si>
  <si>
    <t>30207</t>
  </si>
  <si>
    <t>30208</t>
  </si>
  <si>
    <t>30211</t>
  </si>
  <si>
    <t>30213</t>
  </si>
  <si>
    <t>30216</t>
  </si>
  <si>
    <t>30219</t>
  </si>
  <si>
    <t>30224</t>
  </si>
  <si>
    <t>30226</t>
  </si>
  <si>
    <t>30227</t>
  </si>
  <si>
    <t>30233</t>
  </si>
  <si>
    <t>30234</t>
  </si>
  <si>
    <t>30235</t>
  </si>
  <si>
    <t>30240</t>
  </si>
  <si>
    <t>30243</t>
  </si>
  <si>
    <t>30245</t>
  </si>
  <si>
    <t>30248</t>
  </si>
  <si>
    <t>30250</t>
  </si>
  <si>
    <t>30252</t>
  </si>
  <si>
    <t>30255</t>
  </si>
  <si>
    <t>30257</t>
  </si>
  <si>
    <t>30258</t>
  </si>
  <si>
    <t>30261</t>
  </si>
  <si>
    <t>30264</t>
  </si>
  <si>
    <t>30269</t>
  </si>
  <si>
    <t>30273</t>
  </si>
  <si>
    <t>30275</t>
  </si>
  <si>
    <t>30276</t>
  </si>
  <si>
    <t>30278</t>
  </si>
  <si>
    <t>30285</t>
  </si>
  <si>
    <t>30287</t>
  </si>
  <si>
    <t>30288</t>
  </si>
  <si>
    <t>30290</t>
  </si>
  <si>
    <t>30291</t>
  </si>
  <si>
    <t>30295</t>
  </si>
  <si>
    <t>30296</t>
  </si>
  <si>
    <t>30298</t>
  </si>
  <si>
    <t>30301</t>
  </si>
  <si>
    <t>30304</t>
  </si>
  <si>
    <t>30306</t>
  </si>
  <si>
    <t>30308</t>
  </si>
  <si>
    <t>30309</t>
  </si>
  <si>
    <t>30310</t>
  </si>
  <si>
    <t>30312</t>
  </si>
  <si>
    <t>30313</t>
  </si>
  <si>
    <t>30315</t>
  </si>
  <si>
    <t>30316</t>
  </si>
  <si>
    <t>30318</t>
  </si>
  <si>
    <t>30321</t>
  </si>
  <si>
    <t>30322</t>
  </si>
  <si>
    <t>30324</t>
  </si>
  <si>
    <t>30327</t>
  </si>
  <si>
    <t>30328</t>
  </si>
  <si>
    <t>30331</t>
  </si>
  <si>
    <t>30332</t>
  </si>
  <si>
    <t>30334</t>
  </si>
  <si>
    <t>30337</t>
  </si>
  <si>
    <t>30339</t>
  </si>
  <si>
    <t>30341</t>
  </si>
  <si>
    <t>30342</t>
  </si>
  <si>
    <t>30343</t>
  </si>
  <si>
    <t>30344</t>
  </si>
  <si>
    <t>30349</t>
  </si>
  <si>
    <t>30350</t>
  </si>
  <si>
    <t>30352</t>
  </si>
  <si>
    <t>30355</t>
  </si>
  <si>
    <t>30357</t>
  </si>
  <si>
    <t>30358</t>
  </si>
  <si>
    <t>30362</t>
  </si>
  <si>
    <t>30364</t>
  </si>
  <si>
    <t>30365</t>
  </si>
  <si>
    <t>30367</t>
  </si>
  <si>
    <t>30368</t>
  </si>
  <si>
    <t>30370</t>
  </si>
  <si>
    <t>30371</t>
  </si>
  <si>
    <t>30376</t>
  </si>
  <si>
    <t>30378</t>
  </si>
  <si>
    <t>30379</t>
  </si>
  <si>
    <t>30380</t>
  </si>
  <si>
    <t>30381</t>
  </si>
  <si>
    <t>30383</t>
  </si>
  <si>
    <t>30392</t>
  </si>
  <si>
    <t>30394</t>
  </si>
  <si>
    <t>30396</t>
  </si>
  <si>
    <t>30399</t>
  </si>
  <si>
    <t>30413</t>
  </si>
  <si>
    <t>30434</t>
  </si>
  <si>
    <t>30450</t>
  </si>
  <si>
    <t>30456</t>
  </si>
  <si>
    <t>30458</t>
  </si>
  <si>
    <t>30460</t>
  </si>
  <si>
    <t>30461</t>
  </si>
  <si>
    <t>30502</t>
  </si>
  <si>
    <t>30507</t>
  </si>
  <si>
    <t>30515</t>
  </si>
  <si>
    <t>30517</t>
  </si>
  <si>
    <t>30527</t>
  </si>
  <si>
    <t>30529</t>
  </si>
  <si>
    <t>30549</t>
  </si>
  <si>
    <t>30554</t>
  </si>
  <si>
    <t>30565</t>
  </si>
  <si>
    <t>30599</t>
  </si>
  <si>
    <t>30604</t>
  </si>
  <si>
    <t>30605</t>
  </si>
  <si>
    <t>30606</t>
  </si>
  <si>
    <t>30607</t>
  </si>
  <si>
    <t>30612</t>
  </si>
  <si>
    <t>30619</t>
  </si>
  <si>
    <t>30622</t>
  </si>
  <si>
    <t>30625</t>
  </si>
  <si>
    <t>30631</t>
  </si>
  <si>
    <t>30645</t>
  </si>
  <si>
    <t>30648</t>
  </si>
  <si>
    <t>30650</t>
  </si>
  <si>
    <t>30655</t>
  </si>
  <si>
    <t>30656</t>
  </si>
  <si>
    <t>30664</t>
  </si>
  <si>
    <t>30666</t>
  </si>
  <si>
    <t>30667</t>
  </si>
  <si>
    <t>30669</t>
  </si>
  <si>
    <t>30671</t>
  </si>
  <si>
    <t>30673</t>
  </si>
  <si>
    <t>30678</t>
  </si>
  <si>
    <t>30703</t>
  </si>
  <si>
    <t>30733</t>
  </si>
  <si>
    <t>30734</t>
  </si>
  <si>
    <t>30746</t>
  </si>
  <si>
    <t>30803</t>
  </si>
  <si>
    <t>30806</t>
  </si>
  <si>
    <t>30808</t>
  </si>
  <si>
    <t>30809</t>
  </si>
  <si>
    <t>30811</t>
  </si>
  <si>
    <t>30812</t>
  </si>
  <si>
    <t>30814</t>
  </si>
  <si>
    <t>30817</t>
  </si>
  <si>
    <t>30821</t>
  </si>
  <si>
    <t>30824</t>
  </si>
  <si>
    <t>30830</t>
  </si>
  <si>
    <t>30904</t>
  </si>
  <si>
    <t>30905</t>
  </si>
  <si>
    <t>30907</t>
  </si>
  <si>
    <t>30913</t>
  </si>
  <si>
    <t>30916</t>
  </si>
  <si>
    <t>30999</t>
  </si>
  <si>
    <t>31003</t>
  </si>
  <si>
    <t>31005</t>
  </si>
  <si>
    <t>31008</t>
  </si>
  <si>
    <t>31013</t>
  </si>
  <si>
    <t>31024</t>
  </si>
  <si>
    <t>31029</t>
  </si>
  <si>
    <t>31030</t>
  </si>
  <si>
    <t>31031</t>
  </si>
  <si>
    <t>31033</t>
  </si>
  <si>
    <t>31036</t>
  </si>
  <si>
    <t>31038</t>
  </si>
  <si>
    <t>31046</t>
  </si>
  <si>
    <t>31050</t>
  </si>
  <si>
    <t>31052</t>
  </si>
  <si>
    <t>31059</t>
  </si>
  <si>
    <t>31061</t>
  </si>
  <si>
    <t>31064</t>
  </si>
  <si>
    <t>31066</t>
  </si>
  <si>
    <t>31069</t>
  </si>
  <si>
    <t>31085</t>
  </si>
  <si>
    <t>31086</t>
  </si>
  <si>
    <t>31088</t>
  </si>
  <si>
    <t>31094</t>
  </si>
  <si>
    <t>31095</t>
  </si>
  <si>
    <t>31097</t>
  </si>
  <si>
    <t>31107</t>
  </si>
  <si>
    <t>31120</t>
  </si>
  <si>
    <t>31126</t>
  </si>
  <si>
    <t>31132</t>
  </si>
  <si>
    <t>31144</t>
  </si>
  <si>
    <t>31145</t>
  </si>
  <si>
    <t>31146</t>
  </si>
  <si>
    <t>31169</t>
  </si>
  <si>
    <t>31170</t>
  </si>
  <si>
    <t>31175</t>
  </si>
  <si>
    <t>31180</t>
  </si>
  <si>
    <t>31185</t>
  </si>
  <si>
    <t>31190</t>
  </si>
  <si>
    <t>31191</t>
  </si>
  <si>
    <t>31193</t>
  </si>
  <si>
    <t>31196</t>
  </si>
  <si>
    <t>31198</t>
  </si>
  <si>
    <t>31199</t>
  </si>
  <si>
    <t>31201</t>
  </si>
  <si>
    <t>31203</t>
  </si>
  <si>
    <t>31206</t>
  </si>
  <si>
    <t>31208</t>
  </si>
  <si>
    <t>31209</t>
  </si>
  <si>
    <t>31211</t>
  </si>
  <si>
    <t>31216</t>
  </si>
  <si>
    <t>31217</t>
  </si>
  <si>
    <t>31295</t>
  </si>
  <si>
    <t>31301</t>
  </si>
  <si>
    <t>31303</t>
  </si>
  <si>
    <t>31308</t>
  </si>
  <si>
    <t>31309</t>
  </si>
  <si>
    <t>31310</t>
  </si>
  <si>
    <t>31313</t>
  </si>
  <si>
    <t>31316</t>
  </si>
  <si>
    <t>31318</t>
  </si>
  <si>
    <t>31319</t>
  </si>
  <si>
    <t>31320</t>
  </si>
  <si>
    <t>31321</t>
  </si>
  <si>
    <t>31323</t>
  </si>
  <si>
    <t>31326</t>
  </si>
  <si>
    <t>31329</t>
  </si>
  <si>
    <t>31333</t>
  </si>
  <si>
    <t>31401</t>
  </si>
  <si>
    <t>31403</t>
  </si>
  <si>
    <t>31404</t>
  </si>
  <si>
    <t>31406</t>
  </si>
  <si>
    <t>31407</t>
  </si>
  <si>
    <t>31409</t>
  </si>
  <si>
    <t>31414</t>
  </si>
  <si>
    <t>31415</t>
  </si>
  <si>
    <t>31421</t>
  </si>
  <si>
    <t>31520</t>
  </si>
  <si>
    <t>31523</t>
  </si>
  <si>
    <t>31525</t>
  </si>
  <si>
    <t>31548</t>
  </si>
  <si>
    <t>31565</t>
  </si>
  <si>
    <t>31805</t>
  </si>
  <si>
    <t>31807</t>
  </si>
  <si>
    <t>31808</t>
  </si>
  <si>
    <t>31826</t>
  </si>
  <si>
    <t>31901</t>
  </si>
  <si>
    <t>31902</t>
  </si>
  <si>
    <t>31904</t>
  </si>
  <si>
    <t>31907</t>
  </si>
  <si>
    <t>31909</t>
  </si>
  <si>
    <t>31914</t>
  </si>
  <si>
    <t>31917</t>
  </si>
  <si>
    <t>31995</t>
  </si>
  <si>
    <t>31997</t>
  </si>
  <si>
    <t>39901</t>
  </si>
  <si>
    <t>30007</t>
  </si>
  <si>
    <t>30012</t>
  </si>
  <si>
    <t>30026</t>
  </si>
  <si>
    <t>30032</t>
  </si>
  <si>
    <t>30044</t>
  </si>
  <si>
    <t>30056</t>
  </si>
  <si>
    <t>30060</t>
  </si>
  <si>
    <t>30068</t>
  </si>
  <si>
    <t>30075</t>
  </si>
  <si>
    <t>30094</t>
  </si>
  <si>
    <t>30102</t>
  </si>
  <si>
    <t>30114</t>
  </si>
  <si>
    <t>30115</t>
  </si>
  <si>
    <t>30122</t>
  </si>
  <si>
    <t>30127</t>
  </si>
  <si>
    <t>30142</t>
  </si>
  <si>
    <t>30154</t>
  </si>
  <si>
    <t>30180</t>
  </si>
  <si>
    <t>30215</t>
  </si>
  <si>
    <t>30221</t>
  </si>
  <si>
    <t>30229</t>
  </si>
  <si>
    <t>30230</t>
  </si>
  <si>
    <t>30238</t>
  </si>
  <si>
    <t>30246</t>
  </si>
  <si>
    <t>30263</t>
  </si>
  <si>
    <t>30274</t>
  </si>
  <si>
    <t>30325</t>
  </si>
  <si>
    <t>30330</t>
  </si>
  <si>
    <t>30346</t>
  </si>
  <si>
    <t>30354</t>
  </si>
  <si>
    <t>30360</t>
  </si>
  <si>
    <t>30385</t>
  </si>
  <si>
    <t>30387</t>
  </si>
  <si>
    <t>30426</t>
  </si>
  <si>
    <t>30441</t>
  </si>
  <si>
    <t>30452</t>
  </si>
  <si>
    <t>30503</t>
  </si>
  <si>
    <t>30534</t>
  </si>
  <si>
    <t>30542</t>
  </si>
  <si>
    <t>30564</t>
  </si>
  <si>
    <t>30567</t>
  </si>
  <si>
    <t>30602</t>
  </si>
  <si>
    <t>30621</t>
  </si>
  <si>
    <t>30663</t>
  </si>
  <si>
    <t>30816</t>
  </si>
  <si>
    <t>30819</t>
  </si>
  <si>
    <t>30820</t>
  </si>
  <si>
    <t>30828</t>
  </si>
  <si>
    <t>30901</t>
  </si>
  <si>
    <t>30909</t>
  </si>
  <si>
    <t>30919</t>
  </si>
  <si>
    <t>31017</t>
  </si>
  <si>
    <t>31026</t>
  </si>
  <si>
    <t>31034</t>
  </si>
  <si>
    <t>31047</t>
  </si>
  <si>
    <t>31054</t>
  </si>
  <si>
    <t>31141</t>
  </si>
  <si>
    <t>31150</t>
  </si>
  <si>
    <t>31197</t>
  </si>
  <si>
    <t>31205</t>
  </si>
  <si>
    <t>31212</t>
  </si>
  <si>
    <t>31220</t>
  </si>
  <si>
    <t>31296</t>
  </si>
  <si>
    <t>31307</t>
  </si>
  <si>
    <t>31314</t>
  </si>
  <si>
    <t>31328</t>
  </si>
  <si>
    <t>31412</t>
  </si>
  <si>
    <t>31524</t>
  </si>
  <si>
    <t>31804</t>
  </si>
  <si>
    <t>31811</t>
  </si>
  <si>
    <t>31822</t>
  </si>
  <si>
    <t>31831</t>
  </si>
  <si>
    <t>31905</t>
  </si>
  <si>
    <t>31999</t>
  </si>
  <si>
    <t>30001</t>
  </si>
  <si>
    <t>30002</t>
  </si>
  <si>
    <t>30004</t>
  </si>
  <si>
    <t>30009</t>
  </si>
  <si>
    <t>30010</t>
  </si>
  <si>
    <t>30011</t>
  </si>
  <si>
    <t>30018</t>
  </si>
  <si>
    <t>30019</t>
  </si>
  <si>
    <t>30021</t>
  </si>
  <si>
    <t>30024</t>
  </si>
  <si>
    <t>30027</t>
  </si>
  <si>
    <t>30029</t>
  </si>
  <si>
    <t>30031</t>
  </si>
  <si>
    <t>30034</t>
  </si>
  <si>
    <t>30037</t>
  </si>
  <si>
    <t>30039</t>
  </si>
  <si>
    <t>30041</t>
  </si>
  <si>
    <t>30046</t>
  </si>
  <si>
    <t>30047</t>
  </si>
  <si>
    <t>30049</t>
  </si>
  <si>
    <t>30051</t>
  </si>
  <si>
    <t>30054</t>
  </si>
  <si>
    <t>30059</t>
  </si>
  <si>
    <t>30061</t>
  </si>
  <si>
    <t>30063</t>
  </si>
  <si>
    <t>30066</t>
  </si>
  <si>
    <t>30069</t>
  </si>
  <si>
    <t>30074</t>
  </si>
  <si>
    <t>30077</t>
  </si>
  <si>
    <t>30080</t>
  </si>
  <si>
    <t>30085</t>
  </si>
  <si>
    <t>30088</t>
  </si>
  <si>
    <t>30092</t>
  </si>
  <si>
    <t>30093</t>
  </si>
  <si>
    <t>30105</t>
  </si>
  <si>
    <t>30108</t>
  </si>
  <si>
    <t>30112</t>
  </si>
  <si>
    <t>30121</t>
  </si>
  <si>
    <t>30124</t>
  </si>
  <si>
    <t>30129</t>
  </si>
  <si>
    <t>30131</t>
  </si>
  <si>
    <t>30134</t>
  </si>
  <si>
    <t>30137</t>
  </si>
  <si>
    <t>30139</t>
  </si>
  <si>
    <t>30141</t>
  </si>
  <si>
    <t>30143</t>
  </si>
  <si>
    <t>30148</t>
  </si>
  <si>
    <t>30149</t>
  </si>
  <si>
    <t>30153</t>
  </si>
  <si>
    <t>30155</t>
  </si>
  <si>
    <t>30156</t>
  </si>
  <si>
    <t>30158</t>
  </si>
  <si>
    <t>30160</t>
  </si>
  <si>
    <t>30163</t>
  </si>
  <si>
    <t>30165</t>
  </si>
  <si>
    <t>30168</t>
  </si>
  <si>
    <t>30171</t>
  </si>
  <si>
    <t>30174</t>
  </si>
  <si>
    <t>30177</t>
  </si>
  <si>
    <t>30183</t>
  </si>
  <si>
    <t>30185</t>
  </si>
  <si>
    <t>30195</t>
  </si>
  <si>
    <t>30201</t>
  </si>
  <si>
    <t>30206</t>
  </si>
  <si>
    <t>30212</t>
  </si>
  <si>
    <t>30214</t>
  </si>
  <si>
    <t>30217</t>
  </si>
  <si>
    <t>30220</t>
  </si>
  <si>
    <t>30223</t>
  </si>
  <si>
    <t>30228</t>
  </si>
  <si>
    <t>30236</t>
  </si>
  <si>
    <t>30237</t>
  </si>
  <si>
    <t>30239</t>
  </si>
  <si>
    <t>30244</t>
  </si>
  <si>
    <t>30247</t>
  </si>
  <si>
    <t>30249</t>
  </si>
  <si>
    <t>30253</t>
  </si>
  <si>
    <t>30256</t>
  </si>
  <si>
    <t>30260</t>
  </si>
  <si>
    <t>30265</t>
  </si>
  <si>
    <t>30266</t>
  </si>
  <si>
    <t>30268</t>
  </si>
  <si>
    <t>30272</t>
  </si>
  <si>
    <t>30277</t>
  </si>
  <si>
    <t>30281</t>
  </si>
  <si>
    <t>30284</t>
  </si>
  <si>
    <t>30286</t>
  </si>
  <si>
    <t>30289</t>
  </si>
  <si>
    <t>30294</t>
  </si>
  <si>
    <t>30297</t>
  </si>
  <si>
    <t>30302</t>
  </si>
  <si>
    <t>30305</t>
  </si>
  <si>
    <t>30307</t>
  </si>
  <si>
    <t>30311</t>
  </si>
  <si>
    <t>30314</t>
  </si>
  <si>
    <t>30317</t>
  </si>
  <si>
    <t>30319</t>
  </si>
  <si>
    <t>30320</t>
  </si>
  <si>
    <t>30323</t>
  </si>
  <si>
    <t>30326</t>
  </si>
  <si>
    <t>30329</t>
  </si>
  <si>
    <t>30333</t>
  </si>
  <si>
    <t>30335</t>
  </si>
  <si>
    <t>30336</t>
  </si>
  <si>
    <t>30338</t>
  </si>
  <si>
    <t>30340</t>
  </si>
  <si>
    <t>30345</t>
  </si>
  <si>
    <t>30347</t>
  </si>
  <si>
    <t>30348</t>
  </si>
  <si>
    <t>30353</t>
  </si>
  <si>
    <t>30356</t>
  </si>
  <si>
    <t>30359</t>
  </si>
  <si>
    <t>30361</t>
  </si>
  <si>
    <t>30363</t>
  </si>
  <si>
    <t>30366</t>
  </si>
  <si>
    <t>30369</t>
  </si>
  <si>
    <t>30374</t>
  </si>
  <si>
    <t>30375</t>
  </si>
  <si>
    <t>30377</t>
  </si>
  <si>
    <t>30384</t>
  </si>
  <si>
    <t>30386</t>
  </si>
  <si>
    <t>30388</t>
  </si>
  <si>
    <t>30389</t>
  </si>
  <si>
    <t>30390</t>
  </si>
  <si>
    <t>30398</t>
  </si>
  <si>
    <t>30415</t>
  </si>
  <si>
    <t>30459</t>
  </si>
  <si>
    <t>30477</t>
  </si>
  <si>
    <t>30501</t>
  </si>
  <si>
    <t>30504</t>
  </si>
  <si>
    <t>30506</t>
  </si>
  <si>
    <t>30518</t>
  </si>
  <si>
    <t>30519</t>
  </si>
  <si>
    <t>30543</t>
  </si>
  <si>
    <t>30548</t>
  </si>
  <si>
    <t>30566</t>
  </si>
  <si>
    <t>30575</t>
  </si>
  <si>
    <t>30601</t>
  </si>
  <si>
    <t>30603</t>
  </si>
  <si>
    <t>30608</t>
  </si>
  <si>
    <t>30609</t>
  </si>
  <si>
    <t>30620</t>
  </si>
  <si>
    <t>30623</t>
  </si>
  <si>
    <t>30641</t>
  </si>
  <si>
    <t>30642</t>
  </si>
  <si>
    <t>30660</t>
  </si>
  <si>
    <t>30665</t>
  </si>
  <si>
    <t>30668</t>
  </si>
  <si>
    <t>30677</t>
  </si>
  <si>
    <t>30680</t>
  </si>
  <si>
    <t>30683</t>
  </si>
  <si>
    <t>30701</t>
  </si>
  <si>
    <t>30735</t>
  </si>
  <si>
    <t>30802</t>
  </si>
  <si>
    <t>30805</t>
  </si>
  <si>
    <t>30807</t>
  </si>
  <si>
    <t>30810</t>
  </si>
  <si>
    <t>30813</t>
  </si>
  <si>
    <t>30815</t>
  </si>
  <si>
    <t>30818</t>
  </si>
  <si>
    <t>30833</t>
  </si>
  <si>
    <t>30903</t>
  </si>
  <si>
    <t>30906</t>
  </si>
  <si>
    <t>30912</t>
  </si>
  <si>
    <t>30914</t>
  </si>
  <si>
    <t>30917</t>
  </si>
  <si>
    <t>31004</t>
  </si>
  <si>
    <t>31016</t>
  </si>
  <si>
    <t>31018</t>
  </si>
  <si>
    <t>31020</t>
  </si>
  <si>
    <t>31025</t>
  </si>
  <si>
    <t>31028</t>
  </si>
  <si>
    <t>31032</t>
  </si>
  <si>
    <t>31035</t>
  </si>
  <si>
    <t>31042</t>
  </si>
  <si>
    <t>31044</t>
  </si>
  <si>
    <t>31045</t>
  </si>
  <si>
    <t>31062</t>
  </si>
  <si>
    <t>31067</t>
  </si>
  <si>
    <t>31078</t>
  </si>
  <si>
    <t>31082</t>
  </si>
  <si>
    <t>31087</t>
  </si>
  <si>
    <t>31090</t>
  </si>
  <si>
    <t>31093</t>
  </si>
  <si>
    <t>31098</t>
  </si>
  <si>
    <t>31099</t>
  </si>
  <si>
    <t>31106</t>
  </si>
  <si>
    <t>31119</t>
  </si>
  <si>
    <t>31131</t>
  </si>
  <si>
    <t>31136</t>
  </si>
  <si>
    <t>31139</t>
  </si>
  <si>
    <t>31160</t>
  </si>
  <si>
    <t>31165</t>
  </si>
  <si>
    <t>31192</t>
  </si>
  <si>
    <t>31195</t>
  </si>
  <si>
    <t>31202</t>
  </si>
  <si>
    <t>31204</t>
  </si>
  <si>
    <t>31207</t>
  </si>
  <si>
    <t>31210</t>
  </si>
  <si>
    <t>31213</t>
  </si>
  <si>
    <t>31221</t>
  </si>
  <si>
    <t>31294</t>
  </si>
  <si>
    <t>31297</t>
  </si>
  <si>
    <t>31302</t>
  </si>
  <si>
    <t>31304</t>
  </si>
  <si>
    <t>31305</t>
  </si>
  <si>
    <t>31312</t>
  </si>
  <si>
    <t>31315</t>
  </si>
  <si>
    <t>31322</t>
  </si>
  <si>
    <t>31324</t>
  </si>
  <si>
    <t>31327</t>
  </si>
  <si>
    <t>31331</t>
  </si>
  <si>
    <t>31402</t>
  </si>
  <si>
    <t>31405</t>
  </si>
  <si>
    <t>31408</t>
  </si>
  <si>
    <t>31410</t>
  </si>
  <si>
    <t>31411</t>
  </si>
  <si>
    <t>31416</t>
  </si>
  <si>
    <t>31418</t>
  </si>
  <si>
    <t>31419</t>
  </si>
  <si>
    <t>31420</t>
  </si>
  <si>
    <t>31521</t>
  </si>
  <si>
    <t>31522</t>
  </si>
  <si>
    <t>31527</t>
  </si>
  <si>
    <t>31547</t>
  </si>
  <si>
    <t>31558</t>
  </si>
  <si>
    <t>31561</t>
  </si>
  <si>
    <t>31568</t>
  </si>
  <si>
    <t>31569</t>
  </si>
  <si>
    <t>31820</t>
  </si>
  <si>
    <t>31829</t>
  </si>
  <si>
    <t>31833</t>
  </si>
  <si>
    <t>31903</t>
  </si>
  <si>
    <t>31906</t>
  </si>
  <si>
    <t>31993</t>
  </si>
  <si>
    <t>31998</t>
  </si>
  <si>
    <t>30013</t>
  </si>
  <si>
    <t>30072</t>
  </si>
  <si>
    <t>30086</t>
  </si>
  <si>
    <t>30095</t>
  </si>
  <si>
    <t>30107</t>
  </si>
  <si>
    <t>30136</t>
  </si>
  <si>
    <t>30179</t>
  </si>
  <si>
    <t>30203</t>
  </si>
  <si>
    <t>30209</t>
  </si>
  <si>
    <t>30241</t>
  </si>
  <si>
    <t>30259</t>
  </si>
  <si>
    <t>30267</t>
  </si>
  <si>
    <t>30271</t>
  </si>
  <si>
    <t>30279</t>
  </si>
  <si>
    <t>30292</t>
  </si>
  <si>
    <t>30303</t>
  </si>
  <si>
    <t>30414</t>
  </si>
  <si>
    <t>30421</t>
  </si>
  <si>
    <t>30423</t>
  </si>
  <si>
    <t>30424</t>
  </si>
  <si>
    <t>30438</t>
  </si>
  <si>
    <t>30447</t>
  </si>
  <si>
    <t>30464</t>
  </si>
  <si>
    <t>30499</t>
  </si>
  <si>
    <t>30573</t>
  </si>
  <si>
    <t>30598</t>
  </si>
  <si>
    <t>30610</t>
  </si>
  <si>
    <t>30613</t>
  </si>
  <si>
    <t>30630</t>
  </si>
  <si>
    <t>30638</t>
  </si>
  <si>
    <t>30719</t>
  </si>
  <si>
    <t>30724</t>
  </si>
  <si>
    <t>30726</t>
  </si>
  <si>
    <t>30732</t>
  </si>
  <si>
    <t>30738</t>
  </si>
  <si>
    <t>30756</t>
  </si>
  <si>
    <t>30757</t>
  </si>
  <si>
    <t>30822</t>
  </si>
  <si>
    <t>30823</t>
  </si>
  <si>
    <t>30900</t>
  </si>
  <si>
    <t>31010</t>
  </si>
  <si>
    <t>31037</t>
  </si>
  <si>
    <t>31055</t>
  </si>
  <si>
    <t>31058</t>
  </si>
  <si>
    <t>31070</t>
  </si>
  <si>
    <t>31073</t>
  </si>
  <si>
    <t>31089</t>
  </si>
  <si>
    <t>31299</t>
  </si>
  <si>
    <t>31332</t>
  </si>
  <si>
    <t>31400</t>
  </si>
  <si>
    <t>31498</t>
  </si>
  <si>
    <t>31499</t>
  </si>
  <si>
    <t>31515</t>
  </si>
  <si>
    <t>31549</t>
  </si>
  <si>
    <t>31550</t>
  </si>
  <si>
    <t>31604</t>
  </si>
  <si>
    <t>31606</t>
  </si>
  <si>
    <t>31620</t>
  </si>
  <si>
    <t>31623</t>
  </si>
  <si>
    <t>31625</t>
  </si>
  <si>
    <t>31629</t>
  </si>
  <si>
    <t>31630</t>
  </si>
  <si>
    <t>31641</t>
  </si>
  <si>
    <t>31647</t>
  </si>
  <si>
    <t>31649</t>
  </si>
  <si>
    <t>31698</t>
  </si>
  <si>
    <t>31700</t>
  </si>
  <si>
    <t>31706</t>
  </si>
  <si>
    <t>31710</t>
  </si>
  <si>
    <t>31711</t>
  </si>
  <si>
    <t>31712</t>
  </si>
  <si>
    <t>31713</t>
  </si>
  <si>
    <t>31718</t>
  </si>
  <si>
    <t>31719</t>
  </si>
  <si>
    <t>31720</t>
  </si>
  <si>
    <t>31722</t>
  </si>
  <si>
    <t>31725</t>
  </si>
  <si>
    <t>31727</t>
  </si>
  <si>
    <t>31728</t>
  </si>
  <si>
    <t>31730</t>
  </si>
  <si>
    <t>31736</t>
  </si>
  <si>
    <t>31738</t>
  </si>
  <si>
    <t>31739</t>
  </si>
  <si>
    <t>31741</t>
  </si>
  <si>
    <t>31742</t>
  </si>
  <si>
    <t>31743</t>
  </si>
  <si>
    <t>31744</t>
  </si>
  <si>
    <t>31749</t>
  </si>
  <si>
    <t>31753</t>
  </si>
  <si>
    <t>31754</t>
  </si>
  <si>
    <t>31756</t>
  </si>
  <si>
    <t>31760</t>
  </si>
  <si>
    <t>31765</t>
  </si>
  <si>
    <t>31766</t>
  </si>
  <si>
    <t>31770</t>
  </si>
  <si>
    <t>31773</t>
  </si>
  <si>
    <t>31776</t>
  </si>
  <si>
    <t>31778</t>
  </si>
  <si>
    <t>31779</t>
  </si>
  <si>
    <t>31782</t>
  </si>
  <si>
    <t>31784</t>
  </si>
  <si>
    <t>31785</t>
  </si>
  <si>
    <t>31795</t>
  </si>
  <si>
    <t>31797</t>
  </si>
  <si>
    <t>31810</t>
  </si>
  <si>
    <t>31814</t>
  </si>
  <si>
    <t>31821</t>
  </si>
  <si>
    <t>31823</t>
  </si>
  <si>
    <t>31900</t>
  </si>
  <si>
    <t>31908</t>
  </si>
  <si>
    <t>39813</t>
  </si>
  <si>
    <t>39818</t>
  </si>
  <si>
    <t>39827</t>
  </si>
  <si>
    <t>39828</t>
  </si>
  <si>
    <t>39829</t>
  </si>
  <si>
    <t>39836</t>
  </si>
  <si>
    <t>39840</t>
  </si>
  <si>
    <t>39842</t>
  </si>
  <si>
    <t>39845</t>
  </si>
  <si>
    <t>39851</t>
  </si>
  <si>
    <t>39854</t>
  </si>
  <si>
    <t>39859</t>
  </si>
  <si>
    <t>39862</t>
  </si>
  <si>
    <t>39866</t>
  </si>
  <si>
    <t>39877</t>
  </si>
  <si>
    <t>39886</t>
  </si>
  <si>
    <t>31599</t>
  </si>
  <si>
    <t>31634</t>
  </si>
  <si>
    <t>31723</t>
  </si>
  <si>
    <t>31746</t>
  </si>
  <si>
    <t>39825</t>
  </si>
  <si>
    <t>30057</t>
  </si>
  <si>
    <t>30262</t>
  </si>
  <si>
    <t>30351</t>
  </si>
  <si>
    <t>30910</t>
  </si>
  <si>
    <t>31422</t>
  </si>
  <si>
    <t>31703</t>
  </si>
  <si>
    <t>31735</t>
  </si>
  <si>
    <t>31751</t>
  </si>
  <si>
    <t>31759</t>
  </si>
  <si>
    <t>31769</t>
  </si>
  <si>
    <t>31775</t>
  </si>
  <si>
    <t>39861</t>
  </si>
  <si>
    <t>39870</t>
  </si>
  <si>
    <t>30117</t>
  </si>
  <si>
    <t>30210</t>
  </si>
  <si>
    <t>30232</t>
  </si>
  <si>
    <t>30410</t>
  </si>
  <si>
    <t>30428</t>
  </si>
  <si>
    <t>30448</t>
  </si>
  <si>
    <t>30455</t>
  </si>
  <si>
    <t>30466</t>
  </si>
  <si>
    <t>30470</t>
  </si>
  <si>
    <t>30505</t>
  </si>
  <si>
    <t>30544</t>
  </si>
  <si>
    <t>30562</t>
  </si>
  <si>
    <t>30596</t>
  </si>
  <si>
    <t>30597</t>
  </si>
  <si>
    <t>30708</t>
  </si>
  <si>
    <t>30722</t>
  </si>
  <si>
    <t>30731</t>
  </si>
  <si>
    <t>30751</t>
  </si>
  <si>
    <t>31007</t>
  </si>
  <si>
    <t>31041</t>
  </si>
  <si>
    <t>31051</t>
  </si>
  <si>
    <t>31077</t>
  </si>
  <si>
    <t>31083</t>
  </si>
  <si>
    <t>31084</t>
  </si>
  <si>
    <t>31156</t>
  </si>
  <si>
    <t>31200</t>
  </si>
  <si>
    <t>31298</t>
  </si>
  <si>
    <t>31518</t>
  </si>
  <si>
    <t>31556</t>
  </si>
  <si>
    <t>31564</t>
  </si>
  <si>
    <t>31598</t>
  </si>
  <si>
    <t>31603</t>
  </si>
  <si>
    <t>31627</t>
  </si>
  <si>
    <t>31631</t>
  </si>
  <si>
    <t>31637</t>
  </si>
  <si>
    <t>31643</t>
  </si>
  <si>
    <t>31645</t>
  </si>
  <si>
    <t>31646</t>
  </si>
  <si>
    <t>31702</t>
  </si>
  <si>
    <t>31704</t>
  </si>
  <si>
    <t>31714</t>
  </si>
  <si>
    <t>31717</t>
  </si>
  <si>
    <t>31724</t>
  </si>
  <si>
    <t>31726</t>
  </si>
  <si>
    <t>31729</t>
  </si>
  <si>
    <t>31732</t>
  </si>
  <si>
    <t>31737</t>
  </si>
  <si>
    <t>31740</t>
  </si>
  <si>
    <t>31745</t>
  </si>
  <si>
    <t>31747</t>
  </si>
  <si>
    <t>31752</t>
  </si>
  <si>
    <t>31758</t>
  </si>
  <si>
    <t>31761</t>
  </si>
  <si>
    <t>31764</t>
  </si>
  <si>
    <t>31767</t>
  </si>
  <si>
    <t>31772</t>
  </si>
  <si>
    <t>31777</t>
  </si>
  <si>
    <t>31781</t>
  </si>
  <si>
    <t>31786</t>
  </si>
  <si>
    <t>31787</t>
  </si>
  <si>
    <t>31790</t>
  </si>
  <si>
    <t>31791</t>
  </si>
  <si>
    <t>31796</t>
  </si>
  <si>
    <t>31799</t>
  </si>
  <si>
    <t>31832</t>
  </si>
  <si>
    <t>31994</t>
  </si>
  <si>
    <t>39815</t>
  </si>
  <si>
    <t>39823</t>
  </si>
  <si>
    <t>39824</t>
  </si>
  <si>
    <t>39826</t>
  </si>
  <si>
    <t>39832</t>
  </si>
  <si>
    <t>39841</t>
  </si>
  <si>
    <t>39846</t>
  </si>
  <si>
    <t>39852</t>
  </si>
  <si>
    <t>39867</t>
  </si>
  <si>
    <t>39885</t>
  </si>
  <si>
    <t>31699</t>
  </si>
  <si>
    <t>30412</t>
  </si>
  <si>
    <t>30580</t>
  </si>
  <si>
    <t>30911</t>
  </si>
  <si>
    <t>31002</t>
  </si>
  <si>
    <t>31072</t>
  </si>
  <si>
    <t>31532</t>
  </si>
  <si>
    <t>31638</t>
  </si>
  <si>
    <t>31715</t>
  </si>
  <si>
    <t>31734</t>
  </si>
  <si>
    <t>31762</t>
  </si>
  <si>
    <t>31780</t>
  </si>
  <si>
    <t>31788</t>
  </si>
  <si>
    <t>96910</t>
  </si>
  <si>
    <t>96912</t>
  </si>
  <si>
    <t>96913</t>
  </si>
  <si>
    <t>96915</t>
  </si>
  <si>
    <t>96916</t>
  </si>
  <si>
    <t>96917</t>
  </si>
  <si>
    <t>96919</t>
  </si>
  <si>
    <t>96921</t>
  </si>
  <si>
    <t>96923</t>
  </si>
  <si>
    <t>96928</t>
  </si>
  <si>
    <t>96929</t>
  </si>
  <si>
    <t>96931</t>
  </si>
  <si>
    <t>96932</t>
  </si>
  <si>
    <t>50002</t>
  </si>
  <si>
    <t>50003</t>
  </si>
  <si>
    <t>50005</t>
  </si>
  <si>
    <t>50008</t>
  </si>
  <si>
    <t>50011</t>
  </si>
  <si>
    <t>50013</t>
  </si>
  <si>
    <t>50014</t>
  </si>
  <si>
    <t>50023</t>
  </si>
  <si>
    <t>50025</t>
  </si>
  <si>
    <t>50026</t>
  </si>
  <si>
    <t>50030</t>
  </si>
  <si>
    <t>50035</t>
  </si>
  <si>
    <t>50036</t>
  </si>
  <si>
    <t>50037</t>
  </si>
  <si>
    <t>50038</t>
  </si>
  <si>
    <t>50040</t>
  </si>
  <si>
    <t>50041</t>
  </si>
  <si>
    <t>50043</t>
  </si>
  <si>
    <t>50046</t>
  </si>
  <si>
    <t>50048</t>
  </si>
  <si>
    <t>50050</t>
  </si>
  <si>
    <t>50056</t>
  </si>
  <si>
    <t>50059</t>
  </si>
  <si>
    <t>50061</t>
  </si>
  <si>
    <t>50064</t>
  </si>
  <si>
    <t>50065</t>
  </si>
  <si>
    <t>50068</t>
  </si>
  <si>
    <t>50070</t>
  </si>
  <si>
    <t>50071</t>
  </si>
  <si>
    <t>50076</t>
  </si>
  <si>
    <t>50078</t>
  </si>
  <si>
    <t>50103</t>
  </si>
  <si>
    <t>50105</t>
  </si>
  <si>
    <t>50106</t>
  </si>
  <si>
    <t>50108</t>
  </si>
  <si>
    <t>50110</t>
  </si>
  <si>
    <t>50111</t>
  </si>
  <si>
    <t>50116</t>
  </si>
  <si>
    <t>50118</t>
  </si>
  <si>
    <t>50119</t>
  </si>
  <si>
    <t>50123</t>
  </si>
  <si>
    <t>50124</t>
  </si>
  <si>
    <t>50126</t>
  </si>
  <si>
    <t>50129</t>
  </si>
  <si>
    <t>50130</t>
  </si>
  <si>
    <t>50132</t>
  </si>
  <si>
    <t>50135</t>
  </si>
  <si>
    <t>50137</t>
  </si>
  <si>
    <t>50138</t>
  </si>
  <si>
    <t>50142</t>
  </si>
  <si>
    <t>50144</t>
  </si>
  <si>
    <t>50145</t>
  </si>
  <si>
    <t>50147</t>
  </si>
  <si>
    <t>50151</t>
  </si>
  <si>
    <t>50152</t>
  </si>
  <si>
    <t>50154</t>
  </si>
  <si>
    <t>50157</t>
  </si>
  <si>
    <t>50160</t>
  </si>
  <si>
    <t>50162</t>
  </si>
  <si>
    <t>50163</t>
  </si>
  <si>
    <t>50165</t>
  </si>
  <si>
    <t>50168</t>
  </si>
  <si>
    <t>50170</t>
  </si>
  <si>
    <t>50171</t>
  </si>
  <si>
    <t>50173</t>
  </si>
  <si>
    <t>50206</t>
  </si>
  <si>
    <t>50207</t>
  </si>
  <si>
    <t>50210</t>
  </si>
  <si>
    <t>50211</t>
  </si>
  <si>
    <t>50212</t>
  </si>
  <si>
    <t>50217</t>
  </si>
  <si>
    <t>50218</t>
  </si>
  <si>
    <t>50220</t>
  </si>
  <si>
    <t>50222</t>
  </si>
  <si>
    <t>50225</t>
  </si>
  <si>
    <t>50228</t>
  </si>
  <si>
    <t>50231</t>
  </si>
  <si>
    <t>50233</t>
  </si>
  <si>
    <t>50235</t>
  </si>
  <si>
    <t>50237</t>
  </si>
  <si>
    <t>50238</t>
  </si>
  <si>
    <t>50240</t>
  </si>
  <si>
    <t>50243</t>
  </si>
  <si>
    <t>50246</t>
  </si>
  <si>
    <t>50247</t>
  </si>
  <si>
    <t>50248</t>
  </si>
  <si>
    <t>50250</t>
  </si>
  <si>
    <t>50251</t>
  </si>
  <si>
    <t>50256</t>
  </si>
  <si>
    <t>50257</t>
  </si>
  <si>
    <t>50258</t>
  </si>
  <si>
    <t>50259</t>
  </si>
  <si>
    <t>50262</t>
  </si>
  <si>
    <t>50264</t>
  </si>
  <si>
    <t>50265</t>
  </si>
  <si>
    <t>50272</t>
  </si>
  <si>
    <t>50274</t>
  </si>
  <si>
    <t>50275</t>
  </si>
  <si>
    <t>50277</t>
  </si>
  <si>
    <t>50300</t>
  </si>
  <si>
    <t>50302</t>
  </si>
  <si>
    <t>50303</t>
  </si>
  <si>
    <t>50305</t>
  </si>
  <si>
    <t>50308</t>
  </si>
  <si>
    <t>50310</t>
  </si>
  <si>
    <t>50313</t>
  </si>
  <si>
    <t>50315</t>
  </si>
  <si>
    <t>50316</t>
  </si>
  <si>
    <t>50318</t>
  </si>
  <si>
    <t>50324</t>
  </si>
  <si>
    <t>50325</t>
  </si>
  <si>
    <t>50327</t>
  </si>
  <si>
    <t>50331</t>
  </si>
  <si>
    <t>50334</t>
  </si>
  <si>
    <t>50336</t>
  </si>
  <si>
    <t>50339</t>
  </si>
  <si>
    <t>50350</t>
  </si>
  <si>
    <t>50359</t>
  </si>
  <si>
    <t>50361</t>
  </si>
  <si>
    <t>50363</t>
  </si>
  <si>
    <t>50364</t>
  </si>
  <si>
    <t>50380</t>
  </si>
  <si>
    <t>50391</t>
  </si>
  <si>
    <t>50392</t>
  </si>
  <si>
    <t>50394</t>
  </si>
  <si>
    <t>50397</t>
  </si>
  <si>
    <t>50420</t>
  </si>
  <si>
    <t>50421</t>
  </si>
  <si>
    <t>50423</t>
  </si>
  <si>
    <t>50426</t>
  </si>
  <si>
    <t>50428</t>
  </si>
  <si>
    <t>50432</t>
  </si>
  <si>
    <t>50434</t>
  </si>
  <si>
    <t>50435</t>
  </si>
  <si>
    <t>50440</t>
  </si>
  <si>
    <t>50441</t>
  </si>
  <si>
    <t>50446</t>
  </si>
  <si>
    <t>50447</t>
  </si>
  <si>
    <t>50448</t>
  </si>
  <si>
    <t>50449</t>
  </si>
  <si>
    <t>50450</t>
  </si>
  <si>
    <t>50451</t>
  </si>
  <si>
    <t>50453</t>
  </si>
  <si>
    <t>50456</t>
  </si>
  <si>
    <t>50458</t>
  </si>
  <si>
    <t>50459</t>
  </si>
  <si>
    <t>50460</t>
  </si>
  <si>
    <t>50465</t>
  </si>
  <si>
    <t>50467</t>
  </si>
  <si>
    <t>50469</t>
  </si>
  <si>
    <t>50470</t>
  </si>
  <si>
    <t>50472</t>
  </si>
  <si>
    <t>50475</t>
  </si>
  <si>
    <t>50476</t>
  </si>
  <si>
    <t>50477</t>
  </si>
  <si>
    <t>50478</t>
  </si>
  <si>
    <t>50480</t>
  </si>
  <si>
    <t>50501</t>
  </si>
  <si>
    <t>50511</t>
  </si>
  <si>
    <t>50514</t>
  </si>
  <si>
    <t>50517</t>
  </si>
  <si>
    <t>50519</t>
  </si>
  <si>
    <t>50521</t>
  </si>
  <si>
    <t>50523</t>
  </si>
  <si>
    <t>50524</t>
  </si>
  <si>
    <t>50526</t>
  </si>
  <si>
    <t>50529</t>
  </si>
  <si>
    <t>50530</t>
  </si>
  <si>
    <t>50532</t>
  </si>
  <si>
    <t>50533</t>
  </si>
  <si>
    <t>50535</t>
  </si>
  <si>
    <t>50542</t>
  </si>
  <si>
    <t>50543</t>
  </si>
  <si>
    <t>50544</t>
  </si>
  <si>
    <t>50545</t>
  </si>
  <si>
    <t>50551</t>
  </si>
  <si>
    <t>50554</t>
  </si>
  <si>
    <t>50556</t>
  </si>
  <si>
    <t>50559</t>
  </si>
  <si>
    <t>50560</t>
  </si>
  <si>
    <t>50563</t>
  </si>
  <si>
    <t>50565</t>
  </si>
  <si>
    <t>50566</t>
  </si>
  <si>
    <t>50568</t>
  </si>
  <si>
    <t>50571</t>
  </si>
  <si>
    <t>50573</t>
  </si>
  <si>
    <t>50574</t>
  </si>
  <si>
    <t>50579</t>
  </si>
  <si>
    <t>50580</t>
  </si>
  <si>
    <t>50582</t>
  </si>
  <si>
    <t>50585</t>
  </si>
  <si>
    <t>50587</t>
  </si>
  <si>
    <t>50588</t>
  </si>
  <si>
    <t>50590</t>
  </si>
  <si>
    <t>50593</t>
  </si>
  <si>
    <t>50595</t>
  </si>
  <si>
    <t>50598</t>
  </si>
  <si>
    <t>50601</t>
  </si>
  <si>
    <t>50603</t>
  </si>
  <si>
    <t>50605</t>
  </si>
  <si>
    <t>50606</t>
  </si>
  <si>
    <t>50608</t>
  </si>
  <si>
    <t>50613</t>
  </si>
  <si>
    <t>50616</t>
  </si>
  <si>
    <t>50620</t>
  </si>
  <si>
    <t>50621</t>
  </si>
  <si>
    <t>50626</t>
  </si>
  <si>
    <t>50627</t>
  </si>
  <si>
    <t>50628</t>
  </si>
  <si>
    <t>50629</t>
  </si>
  <si>
    <t>50631</t>
  </si>
  <si>
    <t>50634</t>
  </si>
  <si>
    <t>50636</t>
  </si>
  <si>
    <t>50637</t>
  </si>
  <si>
    <t>50643</t>
  </si>
  <si>
    <t>50645</t>
  </si>
  <si>
    <t>50648</t>
  </si>
  <si>
    <t>50650</t>
  </si>
  <si>
    <t>50652</t>
  </si>
  <si>
    <t>50653</t>
  </si>
  <si>
    <t>50654</t>
  </si>
  <si>
    <t>50655</t>
  </si>
  <si>
    <t>50660</t>
  </si>
  <si>
    <t>50662</t>
  </si>
  <si>
    <t>50665</t>
  </si>
  <si>
    <t>50667</t>
  </si>
  <si>
    <t>50668</t>
  </si>
  <si>
    <t>50671</t>
  </si>
  <si>
    <t>50672</t>
  </si>
  <si>
    <t>50674</t>
  </si>
  <si>
    <t>50677</t>
  </si>
  <si>
    <t>50680</t>
  </si>
  <si>
    <t>50682</t>
  </si>
  <si>
    <t>50700</t>
  </si>
  <si>
    <t>50702</t>
  </si>
  <si>
    <t>50703</t>
  </si>
  <si>
    <t>50801</t>
  </si>
  <si>
    <t>50831</t>
  </si>
  <si>
    <t>50837</t>
  </si>
  <si>
    <t>50839</t>
  </si>
  <si>
    <t>50841</t>
  </si>
  <si>
    <t>50844</t>
  </si>
  <si>
    <t>50846</t>
  </si>
  <si>
    <t>50847</t>
  </si>
  <si>
    <t>50849</t>
  </si>
  <si>
    <t>50850</t>
  </si>
  <si>
    <t>50851</t>
  </si>
  <si>
    <t>50853</t>
  </si>
  <si>
    <t>50858</t>
  </si>
  <si>
    <t>50859</t>
  </si>
  <si>
    <t>50861</t>
  </si>
  <si>
    <t>50863</t>
  </si>
  <si>
    <t>50864</t>
  </si>
  <si>
    <t>50940</t>
  </si>
  <si>
    <t>50980</t>
  </si>
  <si>
    <t>50983</t>
  </si>
  <si>
    <t>51001</t>
  </si>
  <si>
    <t>51003</t>
  </si>
  <si>
    <t>51004</t>
  </si>
  <si>
    <t>51006</t>
  </si>
  <si>
    <t>51009</t>
  </si>
  <si>
    <t>51010</t>
  </si>
  <si>
    <t>51011</t>
  </si>
  <si>
    <t>51015</t>
  </si>
  <si>
    <t>51016</t>
  </si>
  <si>
    <t>51018</t>
  </si>
  <si>
    <t>51022</t>
  </si>
  <si>
    <t>51023</t>
  </si>
  <si>
    <t>51024</t>
  </si>
  <si>
    <t>51029</t>
  </si>
  <si>
    <t>51033</t>
  </si>
  <si>
    <t>51034</t>
  </si>
  <si>
    <t>51035</t>
  </si>
  <si>
    <t>51036</t>
  </si>
  <si>
    <t>51041</t>
  </si>
  <si>
    <t>51044</t>
  </si>
  <si>
    <t>51046</t>
  </si>
  <si>
    <t>51047</t>
  </si>
  <si>
    <t>51049</t>
  </si>
  <si>
    <t>51051</t>
  </si>
  <si>
    <t>51053</t>
  </si>
  <si>
    <t>51054</t>
  </si>
  <si>
    <t>51056</t>
  </si>
  <si>
    <t>51059</t>
  </si>
  <si>
    <t>51062</t>
  </si>
  <si>
    <t>51101</t>
  </si>
  <si>
    <t>51103</t>
  </si>
  <si>
    <t>51104</t>
  </si>
  <si>
    <t>51106</t>
  </si>
  <si>
    <t>51109</t>
  </si>
  <si>
    <t>51110</t>
  </si>
  <si>
    <t>51201</t>
  </si>
  <si>
    <t>51231</t>
  </si>
  <si>
    <t>51234</t>
  </si>
  <si>
    <t>51237</t>
  </si>
  <si>
    <t>51239</t>
  </si>
  <si>
    <t>51243</t>
  </si>
  <si>
    <t>51244</t>
  </si>
  <si>
    <t>51246</t>
  </si>
  <si>
    <t>51330</t>
  </si>
  <si>
    <t>51333</t>
  </si>
  <si>
    <t>51338</t>
  </si>
  <si>
    <t>51341</t>
  </si>
  <si>
    <t>51342</t>
  </si>
  <si>
    <t>51344</t>
  </si>
  <si>
    <t>51347</t>
  </si>
  <si>
    <t>51350</t>
  </si>
  <si>
    <t>51351</t>
  </si>
  <si>
    <t>51357</t>
  </si>
  <si>
    <t>51358</t>
  </si>
  <si>
    <t>51363</t>
  </si>
  <si>
    <t>51364</t>
  </si>
  <si>
    <t>51401</t>
  </si>
  <si>
    <t>51430</t>
  </si>
  <si>
    <t>51431</t>
  </si>
  <si>
    <t>51436</t>
  </si>
  <si>
    <t>51437</t>
  </si>
  <si>
    <t>51439</t>
  </si>
  <si>
    <t>51442</t>
  </si>
  <si>
    <t>51443</t>
  </si>
  <si>
    <t>51444</t>
  </si>
  <si>
    <t>51445</t>
  </si>
  <si>
    <t>51452</t>
  </si>
  <si>
    <t>51455</t>
  </si>
  <si>
    <t>51458</t>
  </si>
  <si>
    <t>51460</t>
  </si>
  <si>
    <t>51461</t>
  </si>
  <si>
    <t>51463</t>
  </si>
  <si>
    <t>51466</t>
  </si>
  <si>
    <t>51501</t>
  </si>
  <si>
    <t>51503</t>
  </si>
  <si>
    <t>51521</t>
  </si>
  <si>
    <t>51526</t>
  </si>
  <si>
    <t>51527</t>
  </si>
  <si>
    <t>51529</t>
  </si>
  <si>
    <t>51531</t>
  </si>
  <si>
    <t>51534</t>
  </si>
  <si>
    <t>51536</t>
  </si>
  <si>
    <t>51537</t>
  </si>
  <si>
    <t>51540</t>
  </si>
  <si>
    <t>51541</t>
  </si>
  <si>
    <t>51546</t>
  </si>
  <si>
    <t>51548</t>
  </si>
  <si>
    <t>51549</t>
  </si>
  <si>
    <t>51551</t>
  </si>
  <si>
    <t>51553</t>
  </si>
  <si>
    <t>51554</t>
  </si>
  <si>
    <t>51556</t>
  </si>
  <si>
    <t>51559</t>
  </si>
  <si>
    <t>51560</t>
  </si>
  <si>
    <t>51563</t>
  </si>
  <si>
    <t>51565</t>
  </si>
  <si>
    <t>51566</t>
  </si>
  <si>
    <t>51570</t>
  </si>
  <si>
    <t>51573</t>
  </si>
  <si>
    <t>51575</t>
  </si>
  <si>
    <t>51576</t>
  </si>
  <si>
    <t>51578</t>
  </si>
  <si>
    <t>51591</t>
  </si>
  <si>
    <t>51593</t>
  </si>
  <si>
    <t>51603</t>
  </si>
  <si>
    <t>51631</t>
  </si>
  <si>
    <t>51636</t>
  </si>
  <si>
    <t>51639</t>
  </si>
  <si>
    <t>51640</t>
  </si>
  <si>
    <t>51645</t>
  </si>
  <si>
    <t>51646</t>
  </si>
  <si>
    <t>51648</t>
  </si>
  <si>
    <t>51650</t>
  </si>
  <si>
    <t>51651</t>
  </si>
  <si>
    <t>51654</t>
  </si>
  <si>
    <t>51656</t>
  </si>
  <si>
    <t>51693</t>
  </si>
  <si>
    <t>52002</t>
  </si>
  <si>
    <t>52003</t>
  </si>
  <si>
    <t>52004</t>
  </si>
  <si>
    <t>52030</t>
  </si>
  <si>
    <t>52033</t>
  </si>
  <si>
    <t>52035</t>
  </si>
  <si>
    <t>52036</t>
  </si>
  <si>
    <t>52038</t>
  </si>
  <si>
    <t>52041</t>
  </si>
  <si>
    <t>52043</t>
  </si>
  <si>
    <t>52044</t>
  </si>
  <si>
    <t>52046</t>
  </si>
  <si>
    <t>52049</t>
  </si>
  <si>
    <t>52054</t>
  </si>
  <si>
    <t>52056</t>
  </si>
  <si>
    <t>52057</t>
  </si>
  <si>
    <t>52060</t>
  </si>
  <si>
    <t>52066</t>
  </si>
  <si>
    <t>52068</t>
  </si>
  <si>
    <t>52069</t>
  </si>
  <si>
    <t>52071</t>
  </si>
  <si>
    <t>52072</t>
  </si>
  <si>
    <t>52074</t>
  </si>
  <si>
    <t>52077</t>
  </si>
  <si>
    <t>52079</t>
  </si>
  <si>
    <t>52130</t>
  </si>
  <si>
    <t>52132</t>
  </si>
  <si>
    <t>52135</t>
  </si>
  <si>
    <t>52141</t>
  </si>
  <si>
    <t>52142</t>
  </si>
  <si>
    <t>52143</t>
  </si>
  <si>
    <t>52144</t>
  </si>
  <si>
    <t>52149</t>
  </si>
  <si>
    <t>52154</t>
  </si>
  <si>
    <t>52155</t>
  </si>
  <si>
    <t>52160</t>
  </si>
  <si>
    <t>52163</t>
  </si>
  <si>
    <t>52165</t>
  </si>
  <si>
    <t>52166</t>
  </si>
  <si>
    <t>52168</t>
  </si>
  <si>
    <t>52169</t>
  </si>
  <si>
    <t>52171</t>
  </si>
  <si>
    <t>52201</t>
  </si>
  <si>
    <t>52203</t>
  </si>
  <si>
    <t>52206</t>
  </si>
  <si>
    <t>52208</t>
  </si>
  <si>
    <t>52209</t>
  </si>
  <si>
    <t>52210</t>
  </si>
  <si>
    <t>52212</t>
  </si>
  <si>
    <t>52213</t>
  </si>
  <si>
    <t>52215</t>
  </si>
  <si>
    <t>52218</t>
  </si>
  <si>
    <t>52221</t>
  </si>
  <si>
    <t>52222</t>
  </si>
  <si>
    <t>52224</t>
  </si>
  <si>
    <t>52227</t>
  </si>
  <si>
    <t>52229</t>
  </si>
  <si>
    <t>52230</t>
  </si>
  <si>
    <t>52231</t>
  </si>
  <si>
    <t>52232</t>
  </si>
  <si>
    <t>52237</t>
  </si>
  <si>
    <t>52241</t>
  </si>
  <si>
    <t>52243</t>
  </si>
  <si>
    <t>52244</t>
  </si>
  <si>
    <t>52246</t>
  </si>
  <si>
    <t>52249</t>
  </si>
  <si>
    <t>52250</t>
  </si>
  <si>
    <t>52251</t>
  </si>
  <si>
    <t>52254</t>
  </si>
  <si>
    <t>52257</t>
  </si>
  <si>
    <t>52305</t>
  </si>
  <si>
    <t>52306</t>
  </si>
  <si>
    <t>52308</t>
  </si>
  <si>
    <t>52312</t>
  </si>
  <si>
    <t>52314</t>
  </si>
  <si>
    <t>52317</t>
  </si>
  <si>
    <t>52319</t>
  </si>
  <si>
    <t>52320</t>
  </si>
  <si>
    <t>52322</t>
  </si>
  <si>
    <t>52325</t>
  </si>
  <si>
    <t>52328</t>
  </si>
  <si>
    <t>52330</t>
  </si>
  <si>
    <t>52331</t>
  </si>
  <si>
    <t>52333</t>
  </si>
  <si>
    <t>52336</t>
  </si>
  <si>
    <t>52338</t>
  </si>
  <si>
    <t>52339</t>
  </si>
  <si>
    <t>52340</t>
  </si>
  <si>
    <t>52341</t>
  </si>
  <si>
    <t>52342</t>
  </si>
  <si>
    <t>52343</t>
  </si>
  <si>
    <t>52348</t>
  </si>
  <si>
    <t>52351</t>
  </si>
  <si>
    <t>52353</t>
  </si>
  <si>
    <t>52354</t>
  </si>
  <si>
    <t>52356</t>
  </si>
  <si>
    <t>52359</t>
  </si>
  <si>
    <t>52361</t>
  </si>
  <si>
    <t>52400</t>
  </si>
  <si>
    <t>52403</t>
  </si>
  <si>
    <t>52405</t>
  </si>
  <si>
    <t>52406</t>
  </si>
  <si>
    <t>52408</t>
  </si>
  <si>
    <t>52410</t>
  </si>
  <si>
    <t>52497</t>
  </si>
  <si>
    <t>52499</t>
  </si>
  <si>
    <t>52501</t>
  </si>
  <si>
    <t>52534</t>
  </si>
  <si>
    <t>52535</t>
  </si>
  <si>
    <t>52537</t>
  </si>
  <si>
    <t>52538</t>
  </si>
  <si>
    <t>52542</t>
  </si>
  <si>
    <t>52544</t>
  </si>
  <si>
    <t>52548</t>
  </si>
  <si>
    <t>52554</t>
  </si>
  <si>
    <t>52555</t>
  </si>
  <si>
    <t>52556</t>
  </si>
  <si>
    <t>52557</t>
  </si>
  <si>
    <t>52563</t>
  </si>
  <si>
    <t>52565</t>
  </si>
  <si>
    <t>52566</t>
  </si>
  <si>
    <t>52570</t>
  </si>
  <si>
    <t>52571</t>
  </si>
  <si>
    <t>52573</t>
  </si>
  <si>
    <t>52576</t>
  </si>
  <si>
    <t>52580</t>
  </si>
  <si>
    <t>52585</t>
  </si>
  <si>
    <t>52588</t>
  </si>
  <si>
    <t>52593</t>
  </si>
  <si>
    <t>52594</t>
  </si>
  <si>
    <t>52595</t>
  </si>
  <si>
    <t>52624</t>
  </si>
  <si>
    <t>52625</t>
  </si>
  <si>
    <t>52627</t>
  </si>
  <si>
    <t>52630</t>
  </si>
  <si>
    <t>52631</t>
  </si>
  <si>
    <t>52632</t>
  </si>
  <si>
    <t>52638</t>
  </si>
  <si>
    <t>52639</t>
  </si>
  <si>
    <t>52644</t>
  </si>
  <si>
    <t>52645</t>
  </si>
  <si>
    <t>52646</t>
  </si>
  <si>
    <t>52647</t>
  </si>
  <si>
    <t>52650</t>
  </si>
  <si>
    <t>52651</t>
  </si>
  <si>
    <t>52653</t>
  </si>
  <si>
    <t>52656</t>
  </si>
  <si>
    <t>52658</t>
  </si>
  <si>
    <t>52659</t>
  </si>
  <si>
    <t>52701</t>
  </si>
  <si>
    <t>52720</t>
  </si>
  <si>
    <t>52721</t>
  </si>
  <si>
    <t>52726</t>
  </si>
  <si>
    <t>52729</t>
  </si>
  <si>
    <t>52730</t>
  </si>
  <si>
    <t>52731</t>
  </si>
  <si>
    <t>52733</t>
  </si>
  <si>
    <t>52736</t>
  </si>
  <si>
    <t>52738</t>
  </si>
  <si>
    <t>52746</t>
  </si>
  <si>
    <t>52747</t>
  </si>
  <si>
    <t>52748</t>
  </si>
  <si>
    <t>52749</t>
  </si>
  <si>
    <t>52750</t>
  </si>
  <si>
    <t>52751</t>
  </si>
  <si>
    <t>52752</t>
  </si>
  <si>
    <t>52753</t>
  </si>
  <si>
    <t>52758</t>
  </si>
  <si>
    <t>52759</t>
  </si>
  <si>
    <t>52761</t>
  </si>
  <si>
    <t>52766</t>
  </si>
  <si>
    <t>52767</t>
  </si>
  <si>
    <t>52769</t>
  </si>
  <si>
    <t>52771</t>
  </si>
  <si>
    <t>52773</t>
  </si>
  <si>
    <t>52774</t>
  </si>
  <si>
    <t>52776</t>
  </si>
  <si>
    <t>52800</t>
  </si>
  <si>
    <t>52802</t>
  </si>
  <si>
    <t>52803</t>
  </si>
  <si>
    <t>52805</t>
  </si>
  <si>
    <t>52808</t>
  </si>
  <si>
    <t>50007</t>
  </si>
  <si>
    <t>50009</t>
  </si>
  <si>
    <t>50012</t>
  </si>
  <si>
    <t>50015</t>
  </si>
  <si>
    <t>50021</t>
  </si>
  <si>
    <t>50022</t>
  </si>
  <si>
    <t>50029</t>
  </si>
  <si>
    <t>50031</t>
  </si>
  <si>
    <t>50032</t>
  </si>
  <si>
    <t>50039</t>
  </si>
  <si>
    <t>50042</t>
  </si>
  <si>
    <t>50047</t>
  </si>
  <si>
    <t>50051</t>
  </si>
  <si>
    <t>50054</t>
  </si>
  <si>
    <t>50057</t>
  </si>
  <si>
    <t>50062</t>
  </si>
  <si>
    <t>50066</t>
  </si>
  <si>
    <t>50069</t>
  </si>
  <si>
    <t>50072</t>
  </si>
  <si>
    <t>50073</t>
  </si>
  <si>
    <t>50075</t>
  </si>
  <si>
    <t>50101</t>
  </si>
  <si>
    <t>50104</t>
  </si>
  <si>
    <t>50109</t>
  </si>
  <si>
    <t>50112</t>
  </si>
  <si>
    <t>50115</t>
  </si>
  <si>
    <t>50120</t>
  </si>
  <si>
    <t>50125</t>
  </si>
  <si>
    <t>50128</t>
  </si>
  <si>
    <t>50133</t>
  </si>
  <si>
    <t>50136</t>
  </si>
  <si>
    <t>50140</t>
  </si>
  <si>
    <t>50143</t>
  </si>
  <si>
    <t>50148</t>
  </si>
  <si>
    <t>50153</t>
  </si>
  <si>
    <t>50156</t>
  </si>
  <si>
    <t>50164</t>
  </si>
  <si>
    <t>50167</t>
  </si>
  <si>
    <t>50174</t>
  </si>
  <si>
    <t>50177</t>
  </si>
  <si>
    <t>50198</t>
  </si>
  <si>
    <t>50213</t>
  </si>
  <si>
    <t>50214</t>
  </si>
  <si>
    <t>50219</t>
  </si>
  <si>
    <t>50221</t>
  </si>
  <si>
    <t>50227</t>
  </si>
  <si>
    <t>50232</t>
  </si>
  <si>
    <t>50236</t>
  </si>
  <si>
    <t>50241</t>
  </si>
  <si>
    <t>50242</t>
  </si>
  <si>
    <t>50244</t>
  </si>
  <si>
    <t>50252</t>
  </si>
  <si>
    <t>50253</t>
  </si>
  <si>
    <t>50261</t>
  </si>
  <si>
    <t>50266</t>
  </si>
  <si>
    <t>50269</t>
  </si>
  <si>
    <t>50273</t>
  </si>
  <si>
    <t>50278</t>
  </si>
  <si>
    <t>50304</t>
  </si>
  <si>
    <t>50307</t>
  </si>
  <si>
    <t>50312</t>
  </si>
  <si>
    <t>50317</t>
  </si>
  <si>
    <t>50322</t>
  </si>
  <si>
    <t>50323</t>
  </si>
  <si>
    <t>50328</t>
  </si>
  <si>
    <t>50332</t>
  </si>
  <si>
    <t>50335</t>
  </si>
  <si>
    <t>50340</t>
  </si>
  <si>
    <t>50362</t>
  </si>
  <si>
    <t>50367</t>
  </si>
  <si>
    <t>50369</t>
  </si>
  <si>
    <t>50381</t>
  </si>
  <si>
    <t>50393</t>
  </si>
  <si>
    <t>50396</t>
  </si>
  <si>
    <t>50401</t>
  </si>
  <si>
    <t>50402</t>
  </si>
  <si>
    <t>50424</t>
  </si>
  <si>
    <t>50427</t>
  </si>
  <si>
    <t>50430</t>
  </si>
  <si>
    <t>50433</t>
  </si>
  <si>
    <t>50438</t>
  </si>
  <si>
    <t>50452</t>
  </si>
  <si>
    <t>50455</t>
  </si>
  <si>
    <t>50461</t>
  </si>
  <si>
    <t>50464</t>
  </si>
  <si>
    <t>50468</t>
  </si>
  <si>
    <t>50473</t>
  </si>
  <si>
    <t>50481</t>
  </si>
  <si>
    <t>50482</t>
  </si>
  <si>
    <t>50484</t>
  </si>
  <si>
    <t>50510</t>
  </si>
  <si>
    <t>50515</t>
  </si>
  <si>
    <t>50518</t>
  </si>
  <si>
    <t>50520</t>
  </si>
  <si>
    <t>50525</t>
  </si>
  <si>
    <t>50528</t>
  </si>
  <si>
    <t>50536</t>
  </si>
  <si>
    <t>50540</t>
  </si>
  <si>
    <t>50541</t>
  </si>
  <si>
    <t>50546</t>
  </si>
  <si>
    <t>50548</t>
  </si>
  <si>
    <t>50552</t>
  </si>
  <si>
    <t>50557</t>
  </si>
  <si>
    <t>50562</t>
  </si>
  <si>
    <t>50567</t>
  </si>
  <si>
    <t>50570</t>
  </si>
  <si>
    <t>50575</t>
  </si>
  <si>
    <t>50576</t>
  </si>
  <si>
    <t>50578</t>
  </si>
  <si>
    <t>50583</t>
  </si>
  <si>
    <t>50586</t>
  </si>
  <si>
    <t>50591</t>
  </si>
  <si>
    <t>50594</t>
  </si>
  <si>
    <t>50599</t>
  </si>
  <si>
    <t>50602</t>
  </si>
  <si>
    <t>50604</t>
  </si>
  <si>
    <t>50609</t>
  </si>
  <si>
    <t>50611</t>
  </si>
  <si>
    <t>50614</t>
  </si>
  <si>
    <t>50622</t>
  </si>
  <si>
    <t>50623</t>
  </si>
  <si>
    <t>50630</t>
  </si>
  <si>
    <t>50633</t>
  </si>
  <si>
    <t>50638</t>
  </si>
  <si>
    <t>50641</t>
  </si>
  <si>
    <t>50649</t>
  </si>
  <si>
    <t>50651</t>
  </si>
  <si>
    <t>50658</t>
  </si>
  <si>
    <t>50659</t>
  </si>
  <si>
    <t>50661</t>
  </si>
  <si>
    <t>50664</t>
  </si>
  <si>
    <t>50669</t>
  </si>
  <si>
    <t>50670</t>
  </si>
  <si>
    <t>50673</t>
  </si>
  <si>
    <t>50676</t>
  </si>
  <si>
    <t>50681</t>
  </si>
  <si>
    <t>50701</t>
  </si>
  <si>
    <t>50706</t>
  </si>
  <si>
    <t>50830</t>
  </si>
  <si>
    <t>50835</t>
  </si>
  <si>
    <t>50842</t>
  </si>
  <si>
    <t>50845</t>
  </si>
  <si>
    <t>50852</t>
  </si>
  <si>
    <t>50854</t>
  </si>
  <si>
    <t>50860</t>
  </si>
  <si>
    <t>50981</t>
  </si>
  <si>
    <t>50982</t>
  </si>
  <si>
    <t>51002</t>
  </si>
  <si>
    <t>51007</t>
  </si>
  <si>
    <t>51012</t>
  </si>
  <si>
    <t>51017</t>
  </si>
  <si>
    <t>51025</t>
  </si>
  <si>
    <t>51026</t>
  </si>
  <si>
    <t>51028</t>
  </si>
  <si>
    <t>51031</t>
  </si>
  <si>
    <t>51039</t>
  </si>
  <si>
    <t>51045</t>
  </si>
  <si>
    <t>51050</t>
  </si>
  <si>
    <t>51055</t>
  </si>
  <si>
    <t>51058</t>
  </si>
  <si>
    <t>51061</t>
  </si>
  <si>
    <t>51100</t>
  </si>
  <si>
    <t>51105</t>
  </si>
  <si>
    <t>51108</t>
  </si>
  <si>
    <t>51230</t>
  </si>
  <si>
    <t>51238</t>
  </si>
  <si>
    <t>51240</t>
  </si>
  <si>
    <t>51245</t>
  </si>
  <si>
    <t>51247</t>
  </si>
  <si>
    <t>51248</t>
  </si>
  <si>
    <t>51340</t>
  </si>
  <si>
    <t>51343</t>
  </si>
  <si>
    <t>51345</t>
  </si>
  <si>
    <t>51354</t>
  </si>
  <si>
    <t>51355</t>
  </si>
  <si>
    <t>51365</t>
  </si>
  <si>
    <t>51366</t>
  </si>
  <si>
    <t>51432</t>
  </si>
  <si>
    <t>51433</t>
  </si>
  <si>
    <t>51440</t>
  </si>
  <si>
    <t>51441</t>
  </si>
  <si>
    <t>51448</t>
  </si>
  <si>
    <t>51449</t>
  </si>
  <si>
    <t>51450</t>
  </si>
  <si>
    <t>51453</t>
  </si>
  <si>
    <t>51462</t>
  </si>
  <si>
    <t>51465</t>
  </si>
  <si>
    <t>51510</t>
  </si>
  <si>
    <t>51520</t>
  </si>
  <si>
    <t>51525</t>
  </si>
  <si>
    <t>51532</t>
  </si>
  <si>
    <t>51535</t>
  </si>
  <si>
    <t>51542</t>
  </si>
  <si>
    <t>51543</t>
  </si>
  <si>
    <t>51550</t>
  </si>
  <si>
    <t>51552</t>
  </si>
  <si>
    <t>51555</t>
  </si>
  <si>
    <t>51558</t>
  </si>
  <si>
    <t>51561</t>
  </si>
  <si>
    <t>51564</t>
  </si>
  <si>
    <t>51571</t>
  </si>
  <si>
    <t>51574</t>
  </si>
  <si>
    <t>51579</t>
  </si>
  <si>
    <t>51602</t>
  </si>
  <si>
    <t>51632</t>
  </si>
  <si>
    <t>51637</t>
  </si>
  <si>
    <t>51647</t>
  </si>
  <si>
    <t>51652</t>
  </si>
  <si>
    <t>51653</t>
  </si>
  <si>
    <t>52001</t>
  </si>
  <si>
    <t>52031</t>
  </si>
  <si>
    <t>52039</t>
  </si>
  <si>
    <t>52042</t>
  </si>
  <si>
    <t>52047</t>
  </si>
  <si>
    <t>52048</t>
  </si>
  <si>
    <t>52050</t>
  </si>
  <si>
    <t>52053</t>
  </si>
  <si>
    <t>52065</t>
  </si>
  <si>
    <t>52070</t>
  </si>
  <si>
    <t>52075</t>
  </si>
  <si>
    <t>52078</t>
  </si>
  <si>
    <t>52101</t>
  </si>
  <si>
    <t>52131</t>
  </si>
  <si>
    <t>52134</t>
  </si>
  <si>
    <t>52136</t>
  </si>
  <si>
    <t>52146</t>
  </si>
  <si>
    <t>52150</t>
  </si>
  <si>
    <t>52151</t>
  </si>
  <si>
    <t>52158</t>
  </si>
  <si>
    <t>52159</t>
  </si>
  <si>
    <t>52161</t>
  </si>
  <si>
    <t>52164</t>
  </si>
  <si>
    <t>52170</t>
  </si>
  <si>
    <t>52202</t>
  </si>
  <si>
    <t>52205</t>
  </si>
  <si>
    <t>52211</t>
  </si>
  <si>
    <t>52216</t>
  </si>
  <si>
    <t>52219</t>
  </si>
  <si>
    <t>52220</t>
  </si>
  <si>
    <t>52225</t>
  </si>
  <si>
    <t>52228</t>
  </si>
  <si>
    <t>52233</t>
  </si>
  <si>
    <t>52240</t>
  </si>
  <si>
    <t>52245</t>
  </si>
  <si>
    <t>52248</t>
  </si>
  <si>
    <t>52252</t>
  </si>
  <si>
    <t>52255</t>
  </si>
  <si>
    <t>52301</t>
  </si>
  <si>
    <t>52302</t>
  </si>
  <si>
    <t>52309</t>
  </si>
  <si>
    <t>52310</t>
  </si>
  <si>
    <t>52315</t>
  </si>
  <si>
    <t>52318</t>
  </si>
  <si>
    <t>52321</t>
  </si>
  <si>
    <t>52324</t>
  </si>
  <si>
    <t>52327</t>
  </si>
  <si>
    <t>52332</t>
  </si>
  <si>
    <t>52335</t>
  </si>
  <si>
    <t>52346</t>
  </si>
  <si>
    <t>52347</t>
  </si>
  <si>
    <t>52349</t>
  </si>
  <si>
    <t>52352</t>
  </si>
  <si>
    <t>52357</t>
  </si>
  <si>
    <t>52362</t>
  </si>
  <si>
    <t>52401</t>
  </si>
  <si>
    <t>52404</t>
  </si>
  <si>
    <t>52409</t>
  </si>
  <si>
    <t>52411</t>
  </si>
  <si>
    <t>52498</t>
  </si>
  <si>
    <t>52530</t>
  </si>
  <si>
    <t>52533</t>
  </si>
  <si>
    <t>52543</t>
  </si>
  <si>
    <t>52549</t>
  </si>
  <si>
    <t>52550</t>
  </si>
  <si>
    <t>52551</t>
  </si>
  <si>
    <t>52561</t>
  </si>
  <si>
    <t>52562</t>
  </si>
  <si>
    <t>52569</t>
  </si>
  <si>
    <t>52574</t>
  </si>
  <si>
    <t>52577</t>
  </si>
  <si>
    <t>52581</t>
  </si>
  <si>
    <t>52584</t>
  </si>
  <si>
    <t>52590</t>
  </si>
  <si>
    <t>52619</t>
  </si>
  <si>
    <t>52620</t>
  </si>
  <si>
    <t>52623</t>
  </si>
  <si>
    <t>52637</t>
  </si>
  <si>
    <t>52640</t>
  </si>
  <si>
    <t>52641</t>
  </si>
  <si>
    <t>52648</t>
  </si>
  <si>
    <t>52649</t>
  </si>
  <si>
    <t>52652</t>
  </si>
  <si>
    <t>52655</t>
  </si>
  <si>
    <t>52722</t>
  </si>
  <si>
    <t>52727</t>
  </si>
  <si>
    <t>52732</t>
  </si>
  <si>
    <t>52737</t>
  </si>
  <si>
    <t>52742</t>
  </si>
  <si>
    <t>52756</t>
  </si>
  <si>
    <t>52757</t>
  </si>
  <si>
    <t>52765</t>
  </si>
  <si>
    <t>52778</t>
  </si>
  <si>
    <t>52804</t>
  </si>
  <si>
    <t>52807</t>
  </si>
  <si>
    <t>52809</t>
  </si>
  <si>
    <t>50395</t>
  </si>
  <si>
    <t>51250</t>
  </si>
  <si>
    <t>51301</t>
  </si>
  <si>
    <t>50001</t>
  </si>
  <si>
    <t>50067</t>
  </si>
  <si>
    <t>50107</t>
  </si>
  <si>
    <t>50117</t>
  </si>
  <si>
    <t>50166</t>
  </si>
  <si>
    <t>50249</t>
  </si>
  <si>
    <t>50263</t>
  </si>
  <si>
    <t>50301</t>
  </si>
  <si>
    <t>50309</t>
  </si>
  <si>
    <t>50320</t>
  </si>
  <si>
    <t>50457</t>
  </si>
  <si>
    <t>50607</t>
  </si>
  <si>
    <t>50612</t>
  </si>
  <si>
    <t>50619</t>
  </si>
  <si>
    <t>50704</t>
  </si>
  <si>
    <t>50799</t>
  </si>
  <si>
    <t>50833</t>
  </si>
  <si>
    <t>50947</t>
  </si>
  <si>
    <t>51037</t>
  </si>
  <si>
    <t>51052</t>
  </si>
  <si>
    <t>51060</t>
  </si>
  <si>
    <t>51235</t>
  </si>
  <si>
    <t>51528</t>
  </si>
  <si>
    <t>51533</t>
  </si>
  <si>
    <t>51545</t>
  </si>
  <si>
    <t>51630</t>
  </si>
  <si>
    <t>52040</t>
  </si>
  <si>
    <t>52073</t>
  </si>
  <si>
    <t>52175</t>
  </si>
  <si>
    <t>52207</t>
  </si>
  <si>
    <t>52226</t>
  </si>
  <si>
    <t>52329</t>
  </si>
  <si>
    <t>52334</t>
  </si>
  <si>
    <t>52355</t>
  </si>
  <si>
    <t>52407</t>
  </si>
  <si>
    <t>52567</t>
  </si>
  <si>
    <t>52572</t>
  </si>
  <si>
    <t>52745</t>
  </si>
  <si>
    <t>52754</t>
  </si>
  <si>
    <t>52760</t>
  </si>
  <si>
    <t>52768</t>
  </si>
  <si>
    <t>52801</t>
  </si>
  <si>
    <t>50581</t>
  </si>
  <si>
    <t>50006</t>
  </si>
  <si>
    <t>50010</t>
  </si>
  <si>
    <t>50020</t>
  </si>
  <si>
    <t>50027</t>
  </si>
  <si>
    <t>50028</t>
  </si>
  <si>
    <t>50033</t>
  </si>
  <si>
    <t>50034</t>
  </si>
  <si>
    <t>50044</t>
  </si>
  <si>
    <t>50049</t>
  </si>
  <si>
    <t>50052</t>
  </si>
  <si>
    <t>50055</t>
  </si>
  <si>
    <t>50058</t>
  </si>
  <si>
    <t>50060</t>
  </si>
  <si>
    <t>50063</t>
  </si>
  <si>
    <t>50074</t>
  </si>
  <si>
    <t>50099</t>
  </si>
  <si>
    <t>50102</t>
  </si>
  <si>
    <t>50122</t>
  </si>
  <si>
    <t>50127</t>
  </si>
  <si>
    <t>50131</t>
  </si>
  <si>
    <t>50134</t>
  </si>
  <si>
    <t>50139</t>
  </si>
  <si>
    <t>50141</t>
  </si>
  <si>
    <t>50146</t>
  </si>
  <si>
    <t>50149</t>
  </si>
  <si>
    <t>50150</t>
  </si>
  <si>
    <t>50155</t>
  </si>
  <si>
    <t>50158</t>
  </si>
  <si>
    <t>50161</t>
  </si>
  <si>
    <t>50169</t>
  </si>
  <si>
    <t>50172</t>
  </si>
  <si>
    <t>50197</t>
  </si>
  <si>
    <t>50201</t>
  </si>
  <si>
    <t>50208</t>
  </si>
  <si>
    <t>50216</t>
  </si>
  <si>
    <t>50223</t>
  </si>
  <si>
    <t>50226</t>
  </si>
  <si>
    <t>50229</t>
  </si>
  <si>
    <t>50230</t>
  </si>
  <si>
    <t>50234</t>
  </si>
  <si>
    <t>50239</t>
  </si>
  <si>
    <t>50254</t>
  </si>
  <si>
    <t>50255</t>
  </si>
  <si>
    <t>50268</t>
  </si>
  <si>
    <t>50271</t>
  </si>
  <si>
    <t>50276</t>
  </si>
  <si>
    <t>50306</t>
  </si>
  <si>
    <t>50311</t>
  </si>
  <si>
    <t>50314</t>
  </si>
  <si>
    <t>50319</t>
  </si>
  <si>
    <t>50321</t>
  </si>
  <si>
    <t>50329</t>
  </si>
  <si>
    <t>50330</t>
  </si>
  <si>
    <t>50333</t>
  </si>
  <si>
    <t>50338</t>
  </si>
  <si>
    <t>50347</t>
  </si>
  <si>
    <t>50360</t>
  </si>
  <si>
    <t>50368</t>
  </si>
  <si>
    <t>50398</t>
  </si>
  <si>
    <t>50431</t>
  </si>
  <si>
    <t>50436</t>
  </si>
  <si>
    <t>50439</t>
  </si>
  <si>
    <t>50444</t>
  </si>
  <si>
    <t>50454</t>
  </si>
  <si>
    <t>50466</t>
  </si>
  <si>
    <t>50471</t>
  </si>
  <si>
    <t>50479</t>
  </si>
  <si>
    <t>50483</t>
  </si>
  <si>
    <t>50516</t>
  </si>
  <si>
    <t>50522</t>
  </si>
  <si>
    <t>50527</t>
  </si>
  <si>
    <t>50531</t>
  </si>
  <si>
    <t>50538</t>
  </si>
  <si>
    <t>50539</t>
  </si>
  <si>
    <t>50553</t>
  </si>
  <si>
    <t>50558</t>
  </si>
  <si>
    <t>50561</t>
  </si>
  <si>
    <t>50569</t>
  </si>
  <si>
    <t>50577</t>
  </si>
  <si>
    <t>50592</t>
  </si>
  <si>
    <t>50597</t>
  </si>
  <si>
    <t>50624</t>
  </si>
  <si>
    <t>50625</t>
  </si>
  <si>
    <t>50632</t>
  </si>
  <si>
    <t>50635</t>
  </si>
  <si>
    <t>50642</t>
  </si>
  <si>
    <t>50644</t>
  </si>
  <si>
    <t>50647</t>
  </si>
  <si>
    <t>50657</t>
  </si>
  <si>
    <t>50666</t>
  </si>
  <si>
    <t>50675</t>
  </si>
  <si>
    <t>50707</t>
  </si>
  <si>
    <t>50836</t>
  </si>
  <si>
    <t>50840</t>
  </si>
  <si>
    <t>50843</t>
  </si>
  <si>
    <t>50848</t>
  </si>
  <si>
    <t>50857</t>
  </si>
  <si>
    <t>50862</t>
  </si>
  <si>
    <t>50936</t>
  </si>
  <si>
    <t>50950</t>
  </si>
  <si>
    <t>51005</t>
  </si>
  <si>
    <t>51008</t>
  </si>
  <si>
    <t>51014</t>
  </si>
  <si>
    <t>51019</t>
  </si>
  <si>
    <t>51020</t>
  </si>
  <si>
    <t>51027</t>
  </si>
  <si>
    <t>51030</t>
  </si>
  <si>
    <t>51038</t>
  </si>
  <si>
    <t>51040</t>
  </si>
  <si>
    <t>51048</t>
  </si>
  <si>
    <t>51057</t>
  </si>
  <si>
    <t>51063</t>
  </si>
  <si>
    <t>51102</t>
  </si>
  <si>
    <t>51107</t>
  </si>
  <si>
    <t>51111</t>
  </si>
  <si>
    <t>51232</t>
  </si>
  <si>
    <t>51241</t>
  </si>
  <si>
    <t>51242</t>
  </si>
  <si>
    <t>51249</t>
  </si>
  <si>
    <t>51331</t>
  </si>
  <si>
    <t>51334</t>
  </si>
  <si>
    <t>51346</t>
  </si>
  <si>
    <t>51349</t>
  </si>
  <si>
    <t>51360</t>
  </si>
  <si>
    <t>51446</t>
  </si>
  <si>
    <t>51447</t>
  </si>
  <si>
    <t>51451</t>
  </si>
  <si>
    <t>51454</t>
  </si>
  <si>
    <t>51459</t>
  </si>
  <si>
    <t>51467</t>
  </si>
  <si>
    <t>51502</t>
  </si>
  <si>
    <t>51523</t>
  </si>
  <si>
    <t>51530</t>
  </si>
  <si>
    <t>51544</t>
  </si>
  <si>
    <t>51557</t>
  </si>
  <si>
    <t>51562</t>
  </si>
  <si>
    <t>51572</t>
  </si>
  <si>
    <t>51577</t>
  </si>
  <si>
    <t>51601</t>
  </si>
  <si>
    <t>51638</t>
  </si>
  <si>
    <t>51649</t>
  </si>
  <si>
    <t>51655</t>
  </si>
  <si>
    <t>52032</t>
  </si>
  <si>
    <t>52037</t>
  </si>
  <si>
    <t>52045</t>
  </si>
  <si>
    <t>52052</t>
  </si>
  <si>
    <t>52055</t>
  </si>
  <si>
    <t>52064</t>
  </si>
  <si>
    <t>52076</t>
  </si>
  <si>
    <t>52099</t>
  </si>
  <si>
    <t>52133</t>
  </si>
  <si>
    <t>52140</t>
  </si>
  <si>
    <t>52147</t>
  </si>
  <si>
    <t>52156</t>
  </si>
  <si>
    <t>52157</t>
  </si>
  <si>
    <t>52162</t>
  </si>
  <si>
    <t>52172</t>
  </si>
  <si>
    <t>52204</t>
  </si>
  <si>
    <t>52214</t>
  </si>
  <si>
    <t>52217</t>
  </si>
  <si>
    <t>52223</t>
  </si>
  <si>
    <t>52235</t>
  </si>
  <si>
    <t>52236</t>
  </si>
  <si>
    <t>52242</t>
  </si>
  <si>
    <t>52247</t>
  </si>
  <si>
    <t>52253</t>
  </si>
  <si>
    <t>52307</t>
  </si>
  <si>
    <t>52313</t>
  </si>
  <si>
    <t>52316</t>
  </si>
  <si>
    <t>52323</t>
  </si>
  <si>
    <t>52326</t>
  </si>
  <si>
    <t>52337</t>
  </si>
  <si>
    <t>52344</t>
  </si>
  <si>
    <t>52345</t>
  </si>
  <si>
    <t>52350</t>
  </si>
  <si>
    <t>52358</t>
  </si>
  <si>
    <t>52402</t>
  </si>
  <si>
    <t>52531</t>
  </si>
  <si>
    <t>52536</t>
  </si>
  <si>
    <t>52540</t>
  </si>
  <si>
    <t>52552</t>
  </si>
  <si>
    <t>52553</t>
  </si>
  <si>
    <t>52560</t>
  </si>
  <si>
    <t>52568</t>
  </si>
  <si>
    <t>52575</t>
  </si>
  <si>
    <t>52583</t>
  </si>
  <si>
    <t>52586</t>
  </si>
  <si>
    <t>52591</t>
  </si>
  <si>
    <t>52601</t>
  </si>
  <si>
    <t>52621</t>
  </si>
  <si>
    <t>52626</t>
  </si>
  <si>
    <t>52635</t>
  </si>
  <si>
    <t>52642</t>
  </si>
  <si>
    <t>52654</t>
  </si>
  <si>
    <t>52657</t>
  </si>
  <si>
    <t>52660</t>
  </si>
  <si>
    <t>52725</t>
  </si>
  <si>
    <t>52728</t>
  </si>
  <si>
    <t>52734</t>
  </si>
  <si>
    <t>52739</t>
  </si>
  <si>
    <t>52755</t>
  </si>
  <si>
    <t>52772</t>
  </si>
  <si>
    <t>52777</t>
  </si>
  <si>
    <t>52806</t>
  </si>
  <si>
    <t>60005</t>
  </si>
  <si>
    <t>60006</t>
  </si>
  <si>
    <t>60008</t>
  </si>
  <si>
    <t>60011</t>
  </si>
  <si>
    <t>60013</t>
  </si>
  <si>
    <t>60014</t>
  </si>
  <si>
    <t>60016</t>
  </si>
  <si>
    <t>60019</t>
  </si>
  <si>
    <t>60020</t>
  </si>
  <si>
    <t>60025</t>
  </si>
  <si>
    <t>60026</t>
  </si>
  <si>
    <t>60030</t>
  </si>
  <si>
    <t>60033</t>
  </si>
  <si>
    <t>60035</t>
  </si>
  <si>
    <t>60038</t>
  </si>
  <si>
    <t>60040</t>
  </si>
  <si>
    <t>60043</t>
  </si>
  <si>
    <t>60045</t>
  </si>
  <si>
    <t>60046</t>
  </si>
  <si>
    <t>60048</t>
  </si>
  <si>
    <t>60051</t>
  </si>
  <si>
    <t>60062</t>
  </si>
  <si>
    <t>60064</t>
  </si>
  <si>
    <t>60065</t>
  </si>
  <si>
    <t>60067</t>
  </si>
  <si>
    <t>60070</t>
  </si>
  <si>
    <t>60075</t>
  </si>
  <si>
    <t>60077</t>
  </si>
  <si>
    <t>60078</t>
  </si>
  <si>
    <t>60081</t>
  </si>
  <si>
    <t>60083</t>
  </si>
  <si>
    <t>60084</t>
  </si>
  <si>
    <t>60086</t>
  </si>
  <si>
    <t>60089</t>
  </si>
  <si>
    <t>60090</t>
  </si>
  <si>
    <t>60093</t>
  </si>
  <si>
    <t>60095</t>
  </si>
  <si>
    <t>60098</t>
  </si>
  <si>
    <t>60103</t>
  </si>
  <si>
    <t>60105</t>
  </si>
  <si>
    <t>60108</t>
  </si>
  <si>
    <t>60110</t>
  </si>
  <si>
    <t>60112</t>
  </si>
  <si>
    <t>60113</t>
  </si>
  <si>
    <t>60115</t>
  </si>
  <si>
    <t>60118</t>
  </si>
  <si>
    <t>60121</t>
  </si>
  <si>
    <t>60123</t>
  </si>
  <si>
    <t>60124</t>
  </si>
  <si>
    <t>60126</t>
  </si>
  <si>
    <t>60129</t>
  </si>
  <si>
    <t>60134</t>
  </si>
  <si>
    <t>60135</t>
  </si>
  <si>
    <t>60136</t>
  </si>
  <si>
    <t>60137</t>
  </si>
  <si>
    <t>60140</t>
  </si>
  <si>
    <t>60141</t>
  </si>
  <si>
    <t>60143</t>
  </si>
  <si>
    <t>60146</t>
  </si>
  <si>
    <t>60148</t>
  </si>
  <si>
    <t>60150</t>
  </si>
  <si>
    <t>60151</t>
  </si>
  <si>
    <t>60153</t>
  </si>
  <si>
    <t>60156</t>
  </si>
  <si>
    <t>60161</t>
  </si>
  <si>
    <t>60164</t>
  </si>
  <si>
    <t>60169</t>
  </si>
  <si>
    <t>60170</t>
  </si>
  <si>
    <t>60172</t>
  </si>
  <si>
    <t>60175</t>
  </si>
  <si>
    <t>60176</t>
  </si>
  <si>
    <t>60177</t>
  </si>
  <si>
    <t>60178</t>
  </si>
  <si>
    <t>60181</t>
  </si>
  <si>
    <t>60184</t>
  </si>
  <si>
    <t>60187</t>
  </si>
  <si>
    <t>60189</t>
  </si>
  <si>
    <t>60191</t>
  </si>
  <si>
    <t>60193</t>
  </si>
  <si>
    <t>60194</t>
  </si>
  <si>
    <t>60196</t>
  </si>
  <si>
    <t>60199</t>
  </si>
  <si>
    <t>60203</t>
  </si>
  <si>
    <t>60204</t>
  </si>
  <si>
    <t>60301</t>
  </si>
  <si>
    <t>60303</t>
  </si>
  <si>
    <t>60304</t>
  </si>
  <si>
    <t>60401</t>
  </si>
  <si>
    <t>60404</t>
  </si>
  <si>
    <t>60406</t>
  </si>
  <si>
    <t>60407</t>
  </si>
  <si>
    <t>60408</t>
  </si>
  <si>
    <t>60409</t>
  </si>
  <si>
    <t>60412</t>
  </si>
  <si>
    <t>60415</t>
  </si>
  <si>
    <t>60417</t>
  </si>
  <si>
    <t>60422</t>
  </si>
  <si>
    <t>60424</t>
  </si>
  <si>
    <t>60425</t>
  </si>
  <si>
    <t>60430</t>
  </si>
  <si>
    <t>60431</t>
  </si>
  <si>
    <t>60436</t>
  </si>
  <si>
    <t>60439</t>
  </si>
  <si>
    <t>60440</t>
  </si>
  <si>
    <t>60442</t>
  </si>
  <si>
    <t>60445</t>
  </si>
  <si>
    <t>60447</t>
  </si>
  <si>
    <t>60448</t>
  </si>
  <si>
    <t>60450</t>
  </si>
  <si>
    <t>60451</t>
  </si>
  <si>
    <t>60453</t>
  </si>
  <si>
    <t>60456</t>
  </si>
  <si>
    <t>60458</t>
  </si>
  <si>
    <t>60459</t>
  </si>
  <si>
    <t>60462</t>
  </si>
  <si>
    <t>60463</t>
  </si>
  <si>
    <t>60465</t>
  </si>
  <si>
    <t>60468</t>
  </si>
  <si>
    <t>60471</t>
  </si>
  <si>
    <t>60472</t>
  </si>
  <si>
    <t>60477</t>
  </si>
  <si>
    <t>60478</t>
  </si>
  <si>
    <t>60479</t>
  </si>
  <si>
    <t>60482</t>
  </si>
  <si>
    <t>60484</t>
  </si>
  <si>
    <t>60487</t>
  </si>
  <si>
    <t>60490</t>
  </si>
  <si>
    <t>60504</t>
  </si>
  <si>
    <t>60505</t>
  </si>
  <si>
    <t>60506</t>
  </si>
  <si>
    <t>60507</t>
  </si>
  <si>
    <t>60512</t>
  </si>
  <si>
    <t>60514</t>
  </si>
  <si>
    <t>60515</t>
  </si>
  <si>
    <t>60517</t>
  </si>
  <si>
    <t>60521</t>
  </si>
  <si>
    <t>60523</t>
  </si>
  <si>
    <t>60526</t>
  </si>
  <si>
    <t>60527</t>
  </si>
  <si>
    <t>60532</t>
  </si>
  <si>
    <t>60538</t>
  </si>
  <si>
    <t>60539</t>
  </si>
  <si>
    <t>60541</t>
  </si>
  <si>
    <t>60543</t>
  </si>
  <si>
    <t>60544</t>
  </si>
  <si>
    <t>60546</t>
  </si>
  <si>
    <t>60550</t>
  </si>
  <si>
    <t>60552</t>
  </si>
  <si>
    <t>60553</t>
  </si>
  <si>
    <t>60555</t>
  </si>
  <si>
    <t>60558</t>
  </si>
  <si>
    <t>60560</t>
  </si>
  <si>
    <t>60565</t>
  </si>
  <si>
    <t>60567</t>
  </si>
  <si>
    <t>60568</t>
  </si>
  <si>
    <t>60572</t>
  </si>
  <si>
    <t>60585</t>
  </si>
  <si>
    <t>60599</t>
  </si>
  <si>
    <t>60603</t>
  </si>
  <si>
    <t>60606</t>
  </si>
  <si>
    <t>60608</t>
  </si>
  <si>
    <t>60612</t>
  </si>
  <si>
    <t>60613</t>
  </si>
  <si>
    <t>60614</t>
  </si>
  <si>
    <t>60615</t>
  </si>
  <si>
    <t>60618</t>
  </si>
  <si>
    <t>60619</t>
  </si>
  <si>
    <t>60620</t>
  </si>
  <si>
    <t>60621</t>
  </si>
  <si>
    <t>60622</t>
  </si>
  <si>
    <t>60623</t>
  </si>
  <si>
    <t>60628</t>
  </si>
  <si>
    <t>60629</t>
  </si>
  <si>
    <t>60631</t>
  </si>
  <si>
    <t>60634</t>
  </si>
  <si>
    <t>60636</t>
  </si>
  <si>
    <t>60637</t>
  </si>
  <si>
    <t>60638</t>
  </si>
  <si>
    <t>60640</t>
  </si>
  <si>
    <t>60642</t>
  </si>
  <si>
    <t>60643</t>
  </si>
  <si>
    <t>60645</t>
  </si>
  <si>
    <t>60647</t>
  </si>
  <si>
    <t>60651</t>
  </si>
  <si>
    <t>60652</t>
  </si>
  <si>
    <t>60654</t>
  </si>
  <si>
    <t>60657</t>
  </si>
  <si>
    <t>60661</t>
  </si>
  <si>
    <t>60664</t>
  </si>
  <si>
    <t>60668</t>
  </si>
  <si>
    <t>60669</t>
  </si>
  <si>
    <t>60670</t>
  </si>
  <si>
    <t>60675</t>
  </si>
  <si>
    <t>60680</t>
  </si>
  <si>
    <t>60682</t>
  </si>
  <si>
    <t>60685</t>
  </si>
  <si>
    <t>60687</t>
  </si>
  <si>
    <t>60691</t>
  </si>
  <si>
    <t>60694</t>
  </si>
  <si>
    <t>60695</t>
  </si>
  <si>
    <t>60697</t>
  </si>
  <si>
    <t>60701</t>
  </si>
  <si>
    <t>60707</t>
  </si>
  <si>
    <t>60712</t>
  </si>
  <si>
    <t>60803</t>
  </si>
  <si>
    <t>60804</t>
  </si>
  <si>
    <t>60827</t>
  </si>
  <si>
    <t>60901</t>
  </si>
  <si>
    <t>60914</t>
  </si>
  <si>
    <t>60917</t>
  </si>
  <si>
    <t>60940</t>
  </si>
  <si>
    <t>60941</t>
  </si>
  <si>
    <t>60950</t>
  </si>
  <si>
    <t>60958</t>
  </si>
  <si>
    <t>61007</t>
  </si>
  <si>
    <t>61010</t>
  </si>
  <si>
    <t>61012</t>
  </si>
  <si>
    <t>61015</t>
  </si>
  <si>
    <t>61018</t>
  </si>
  <si>
    <t>61024</t>
  </si>
  <si>
    <t>61025</t>
  </si>
  <si>
    <t>61031</t>
  </si>
  <si>
    <t>61036</t>
  </si>
  <si>
    <t>61042</t>
  </si>
  <si>
    <t>61047</t>
  </si>
  <si>
    <t>61048</t>
  </si>
  <si>
    <t>61052</t>
  </si>
  <si>
    <t>61054</t>
  </si>
  <si>
    <t>61062</t>
  </si>
  <si>
    <t>61064</t>
  </si>
  <si>
    <t>61065</t>
  </si>
  <si>
    <t>61067</t>
  </si>
  <si>
    <t>61070</t>
  </si>
  <si>
    <t>61075</t>
  </si>
  <si>
    <t>61078</t>
  </si>
  <si>
    <t>61081</t>
  </si>
  <si>
    <t>61084</t>
  </si>
  <si>
    <t>61089</t>
  </si>
  <si>
    <t>61102</t>
  </si>
  <si>
    <t>61104</t>
  </si>
  <si>
    <t>61107</t>
  </si>
  <si>
    <t>61111</t>
  </si>
  <si>
    <t>61114</t>
  </si>
  <si>
    <t>61132</t>
  </si>
  <si>
    <t>61201</t>
  </si>
  <si>
    <t>61231</t>
  </si>
  <si>
    <t>61232</t>
  </si>
  <si>
    <t>61242</t>
  </si>
  <si>
    <t>61244</t>
  </si>
  <si>
    <t>61250</t>
  </si>
  <si>
    <t>61252</t>
  </si>
  <si>
    <t>61261</t>
  </si>
  <si>
    <t>61264</t>
  </si>
  <si>
    <t>61270</t>
  </si>
  <si>
    <t>61272</t>
  </si>
  <si>
    <t>61273</t>
  </si>
  <si>
    <t>61275</t>
  </si>
  <si>
    <t>61278</t>
  </si>
  <si>
    <t>61317</t>
  </si>
  <si>
    <t>61322</t>
  </si>
  <si>
    <t>61328</t>
  </si>
  <si>
    <t>61329</t>
  </si>
  <si>
    <t>61337</t>
  </si>
  <si>
    <t>61353</t>
  </si>
  <si>
    <t>61356</t>
  </si>
  <si>
    <t>61362</t>
  </si>
  <si>
    <t>61376</t>
  </si>
  <si>
    <t>61378</t>
  </si>
  <si>
    <t>61412</t>
  </si>
  <si>
    <t>61417</t>
  </si>
  <si>
    <t>61434</t>
  </si>
  <si>
    <t>61447</t>
  </si>
  <si>
    <t>61454</t>
  </si>
  <si>
    <t>61465</t>
  </si>
  <si>
    <t>61476</t>
  </si>
  <si>
    <t>61480</t>
  </si>
  <si>
    <t>62321</t>
  </si>
  <si>
    <t>62341</t>
  </si>
  <si>
    <t>62358</t>
  </si>
  <si>
    <t>62379</t>
  </si>
  <si>
    <t>60001</t>
  </si>
  <si>
    <t>60002</t>
  </si>
  <si>
    <t>60004</t>
  </si>
  <si>
    <t>60007</t>
  </si>
  <si>
    <t>60009</t>
  </si>
  <si>
    <t>60010</t>
  </si>
  <si>
    <t>60012</t>
  </si>
  <si>
    <t>60015</t>
  </si>
  <si>
    <t>60017</t>
  </si>
  <si>
    <t>60018</t>
  </si>
  <si>
    <t>60021</t>
  </si>
  <si>
    <t>60022</t>
  </si>
  <si>
    <t>60029</t>
  </si>
  <si>
    <t>60031</t>
  </si>
  <si>
    <t>60034</t>
  </si>
  <si>
    <t>60037</t>
  </si>
  <si>
    <t>60039</t>
  </si>
  <si>
    <t>60041</t>
  </si>
  <si>
    <t>60042</t>
  </si>
  <si>
    <t>60044</t>
  </si>
  <si>
    <t>60047</t>
  </si>
  <si>
    <t>60050</t>
  </si>
  <si>
    <t>60053</t>
  </si>
  <si>
    <t>60055</t>
  </si>
  <si>
    <t>60056</t>
  </si>
  <si>
    <t>60060</t>
  </si>
  <si>
    <t>60061</t>
  </si>
  <si>
    <t>60068</t>
  </si>
  <si>
    <t>60069</t>
  </si>
  <si>
    <t>60071</t>
  </si>
  <si>
    <t>60072</t>
  </si>
  <si>
    <t>60073</t>
  </si>
  <si>
    <t>60074</t>
  </si>
  <si>
    <t>60076</t>
  </si>
  <si>
    <t>60079</t>
  </si>
  <si>
    <t>60082</t>
  </si>
  <si>
    <t>60085</t>
  </si>
  <si>
    <t>60087</t>
  </si>
  <si>
    <t>60088</t>
  </si>
  <si>
    <t>60091</t>
  </si>
  <si>
    <t>60094</t>
  </si>
  <si>
    <t>60096</t>
  </si>
  <si>
    <t>60097</t>
  </si>
  <si>
    <t>60099</t>
  </si>
  <si>
    <t>60101</t>
  </si>
  <si>
    <t>60102</t>
  </si>
  <si>
    <t>60104</t>
  </si>
  <si>
    <t>60106</t>
  </si>
  <si>
    <t>60107</t>
  </si>
  <si>
    <t>60109</t>
  </si>
  <si>
    <t>60116</t>
  </si>
  <si>
    <t>60117</t>
  </si>
  <si>
    <t>60119</t>
  </si>
  <si>
    <t>60120</t>
  </si>
  <si>
    <t>60122</t>
  </si>
  <si>
    <t>60125</t>
  </si>
  <si>
    <t>60128</t>
  </si>
  <si>
    <t>60130</t>
  </si>
  <si>
    <t>60131</t>
  </si>
  <si>
    <t>60132</t>
  </si>
  <si>
    <t>60133</t>
  </si>
  <si>
    <t>60138</t>
  </si>
  <si>
    <t>60139</t>
  </si>
  <si>
    <t>60142</t>
  </si>
  <si>
    <t>60144</t>
  </si>
  <si>
    <t>60145</t>
  </si>
  <si>
    <t>60147</t>
  </si>
  <si>
    <t>60152</t>
  </si>
  <si>
    <t>60154</t>
  </si>
  <si>
    <t>60155</t>
  </si>
  <si>
    <t>60157</t>
  </si>
  <si>
    <t>60159</t>
  </si>
  <si>
    <t>60160</t>
  </si>
  <si>
    <t>60162</t>
  </si>
  <si>
    <t>60163</t>
  </si>
  <si>
    <t>60165</t>
  </si>
  <si>
    <t>60168</t>
  </si>
  <si>
    <t>60171</t>
  </si>
  <si>
    <t>60173</t>
  </si>
  <si>
    <t>60174</t>
  </si>
  <si>
    <t>60179</t>
  </si>
  <si>
    <t>60180</t>
  </si>
  <si>
    <t>60183</t>
  </si>
  <si>
    <t>60185</t>
  </si>
  <si>
    <t>60186</t>
  </si>
  <si>
    <t>60188</t>
  </si>
  <si>
    <t>60190</t>
  </si>
  <si>
    <t>60192</t>
  </si>
  <si>
    <t>60195</t>
  </si>
  <si>
    <t>60197</t>
  </si>
  <si>
    <t>60201</t>
  </si>
  <si>
    <t>60202</t>
  </si>
  <si>
    <t>60208</t>
  </si>
  <si>
    <t>60209</t>
  </si>
  <si>
    <t>60290</t>
  </si>
  <si>
    <t>60302</t>
  </si>
  <si>
    <t>60305</t>
  </si>
  <si>
    <t>60399</t>
  </si>
  <si>
    <t>60402</t>
  </si>
  <si>
    <t>60403</t>
  </si>
  <si>
    <t>60410</t>
  </si>
  <si>
    <t>60411</t>
  </si>
  <si>
    <t>60416</t>
  </si>
  <si>
    <t>60419</t>
  </si>
  <si>
    <t>60421</t>
  </si>
  <si>
    <t>60423</t>
  </si>
  <si>
    <t>60426</t>
  </si>
  <si>
    <t>60428</t>
  </si>
  <si>
    <t>60429</t>
  </si>
  <si>
    <t>60432</t>
  </si>
  <si>
    <t>60433</t>
  </si>
  <si>
    <t>60434</t>
  </si>
  <si>
    <t>60435</t>
  </si>
  <si>
    <t>60438</t>
  </si>
  <si>
    <t>60441</t>
  </si>
  <si>
    <t>60443</t>
  </si>
  <si>
    <t>60444</t>
  </si>
  <si>
    <t>60446</t>
  </si>
  <si>
    <t>60449</t>
  </si>
  <si>
    <t>60452</t>
  </si>
  <si>
    <t>60454</t>
  </si>
  <si>
    <t>60455</t>
  </si>
  <si>
    <t>60457</t>
  </si>
  <si>
    <t>60461</t>
  </si>
  <si>
    <t>60464</t>
  </si>
  <si>
    <t>60466</t>
  </si>
  <si>
    <t>60467</t>
  </si>
  <si>
    <t>60469</t>
  </si>
  <si>
    <t>60473</t>
  </si>
  <si>
    <t>60475</t>
  </si>
  <si>
    <t>60476</t>
  </si>
  <si>
    <t>60480</t>
  </si>
  <si>
    <t>60481</t>
  </si>
  <si>
    <t>60491</t>
  </si>
  <si>
    <t>60499</t>
  </si>
  <si>
    <t>60501</t>
  </si>
  <si>
    <t>60502</t>
  </si>
  <si>
    <t>60503</t>
  </si>
  <si>
    <t>60510</t>
  </si>
  <si>
    <t>60511</t>
  </si>
  <si>
    <t>60513</t>
  </si>
  <si>
    <t>60516</t>
  </si>
  <si>
    <t>60519</t>
  </si>
  <si>
    <t>60520</t>
  </si>
  <si>
    <t>60522</t>
  </si>
  <si>
    <t>60525</t>
  </si>
  <si>
    <t>60534</t>
  </si>
  <si>
    <t>60536</t>
  </si>
  <si>
    <t>60537</t>
  </si>
  <si>
    <t>60540</t>
  </si>
  <si>
    <t>60542</t>
  </si>
  <si>
    <t>60545</t>
  </si>
  <si>
    <t>60548</t>
  </si>
  <si>
    <t>60554</t>
  </si>
  <si>
    <t>60556</t>
  </si>
  <si>
    <t>60559</t>
  </si>
  <si>
    <t>60561</t>
  </si>
  <si>
    <t>60563</t>
  </si>
  <si>
    <t>60564</t>
  </si>
  <si>
    <t>60566</t>
  </si>
  <si>
    <t>60586</t>
  </si>
  <si>
    <t>60598</t>
  </si>
  <si>
    <t>60601</t>
  </si>
  <si>
    <t>60602</t>
  </si>
  <si>
    <t>60604</t>
  </si>
  <si>
    <t>60605</t>
  </si>
  <si>
    <t>60607</t>
  </si>
  <si>
    <t>60609</t>
  </si>
  <si>
    <t>60610</t>
  </si>
  <si>
    <t>60611</t>
  </si>
  <si>
    <t>60616</t>
  </si>
  <si>
    <t>60617</t>
  </si>
  <si>
    <t>60624</t>
  </si>
  <si>
    <t>60625</t>
  </si>
  <si>
    <t>60626</t>
  </si>
  <si>
    <t>60630</t>
  </si>
  <si>
    <t>60632</t>
  </si>
  <si>
    <t>60633</t>
  </si>
  <si>
    <t>60639</t>
  </si>
  <si>
    <t>60641</t>
  </si>
  <si>
    <t>60644</t>
  </si>
  <si>
    <t>60646</t>
  </si>
  <si>
    <t>60649</t>
  </si>
  <si>
    <t>60653</t>
  </si>
  <si>
    <t>60655</t>
  </si>
  <si>
    <t>60656</t>
  </si>
  <si>
    <t>60659</t>
  </si>
  <si>
    <t>60660</t>
  </si>
  <si>
    <t>60666</t>
  </si>
  <si>
    <t>60673</t>
  </si>
  <si>
    <t>60674</t>
  </si>
  <si>
    <t>60677</t>
  </si>
  <si>
    <t>60678</t>
  </si>
  <si>
    <t>60681</t>
  </si>
  <si>
    <t>60684</t>
  </si>
  <si>
    <t>60686</t>
  </si>
  <si>
    <t>60688</t>
  </si>
  <si>
    <t>60689</t>
  </si>
  <si>
    <t>60690</t>
  </si>
  <si>
    <t>60693</t>
  </si>
  <si>
    <t>60696</t>
  </si>
  <si>
    <t>60699</t>
  </si>
  <si>
    <t>60706</t>
  </si>
  <si>
    <t>60714</t>
  </si>
  <si>
    <t>60805</t>
  </si>
  <si>
    <t>60910</t>
  </si>
  <si>
    <t>60913</t>
  </si>
  <si>
    <t>60915</t>
  </si>
  <si>
    <t>60935</t>
  </si>
  <si>
    <t>60944</t>
  </si>
  <si>
    <t>60954</t>
  </si>
  <si>
    <t>60961</t>
  </si>
  <si>
    <t>60964</t>
  </si>
  <si>
    <t>60969</t>
  </si>
  <si>
    <t>61001</t>
  </si>
  <si>
    <t>61006</t>
  </si>
  <si>
    <t>61008</t>
  </si>
  <si>
    <t>61011</t>
  </si>
  <si>
    <t>61013</t>
  </si>
  <si>
    <t>61014</t>
  </si>
  <si>
    <t>61016</t>
  </si>
  <si>
    <t>61019</t>
  </si>
  <si>
    <t>61020</t>
  </si>
  <si>
    <t>61021</t>
  </si>
  <si>
    <t>61028</t>
  </si>
  <si>
    <t>61030</t>
  </si>
  <si>
    <t>61032</t>
  </si>
  <si>
    <t>61038</t>
  </si>
  <si>
    <t>61039</t>
  </si>
  <si>
    <t>61044</t>
  </si>
  <si>
    <t>61046</t>
  </si>
  <si>
    <t>61049</t>
  </si>
  <si>
    <t>61050</t>
  </si>
  <si>
    <t>61053</t>
  </si>
  <si>
    <t>61060</t>
  </si>
  <si>
    <t>61061</t>
  </si>
  <si>
    <t>61063</t>
  </si>
  <si>
    <t>61068</t>
  </si>
  <si>
    <t>61071</t>
  </si>
  <si>
    <t>61072</t>
  </si>
  <si>
    <t>61073</t>
  </si>
  <si>
    <t>61074</t>
  </si>
  <si>
    <t>61079</t>
  </si>
  <si>
    <t>61080</t>
  </si>
  <si>
    <t>61085</t>
  </si>
  <si>
    <t>61088</t>
  </si>
  <si>
    <t>61101</t>
  </si>
  <si>
    <t>61103</t>
  </si>
  <si>
    <t>61108</t>
  </si>
  <si>
    <t>61109</t>
  </si>
  <si>
    <t>61115</t>
  </si>
  <si>
    <t>61204</t>
  </si>
  <si>
    <t>61235</t>
  </si>
  <si>
    <t>61238</t>
  </si>
  <si>
    <t>61239</t>
  </si>
  <si>
    <t>61240</t>
  </si>
  <si>
    <t>61241</t>
  </si>
  <si>
    <t>61254</t>
  </si>
  <si>
    <t>61256</t>
  </si>
  <si>
    <t>61259</t>
  </si>
  <si>
    <t>61265</t>
  </si>
  <si>
    <t>61277</t>
  </si>
  <si>
    <t>61282</t>
  </si>
  <si>
    <t>61283</t>
  </si>
  <si>
    <t>61284</t>
  </si>
  <si>
    <t>61310</t>
  </si>
  <si>
    <t>61318</t>
  </si>
  <si>
    <t>61368</t>
  </si>
  <si>
    <t>61413</t>
  </si>
  <si>
    <t>61418</t>
  </si>
  <si>
    <t>61443</t>
  </si>
  <si>
    <t>61450</t>
  </si>
  <si>
    <t>61462</t>
  </si>
  <si>
    <t>61478</t>
  </si>
  <si>
    <t>61486</t>
  </si>
  <si>
    <t>61490</t>
  </si>
  <si>
    <t>62354</t>
  </si>
  <si>
    <t>62380</t>
  </si>
  <si>
    <t>60100</t>
  </si>
  <si>
    <t>60437</t>
  </si>
  <si>
    <t>60474</t>
  </si>
  <si>
    <t>60530</t>
  </si>
  <si>
    <t>61037</t>
  </si>
  <si>
    <t>61057</t>
  </si>
  <si>
    <t>61077</t>
  </si>
  <si>
    <t>61105</t>
  </si>
  <si>
    <t>61130</t>
  </si>
  <si>
    <t>61131</t>
  </si>
  <si>
    <t>61234</t>
  </si>
  <si>
    <t>61237</t>
  </si>
  <si>
    <t>61243</t>
  </si>
  <si>
    <t>61251</t>
  </si>
  <si>
    <t>61258</t>
  </si>
  <si>
    <t>61263</t>
  </si>
  <si>
    <t>61266</t>
  </si>
  <si>
    <t>61276</t>
  </si>
  <si>
    <t>61279</t>
  </si>
  <si>
    <t>61285</t>
  </si>
  <si>
    <t>61314</t>
  </si>
  <si>
    <t>61315</t>
  </si>
  <si>
    <t>61320</t>
  </si>
  <si>
    <t>61323</t>
  </si>
  <si>
    <t>61330</t>
  </si>
  <si>
    <t>61338</t>
  </si>
  <si>
    <t>61345</t>
  </si>
  <si>
    <t>61361</t>
  </si>
  <si>
    <t>61367</t>
  </si>
  <si>
    <t>61379</t>
  </si>
  <si>
    <t>61419</t>
  </si>
  <si>
    <t>61423</t>
  </si>
  <si>
    <t>61435</t>
  </si>
  <si>
    <t>61442</t>
  </si>
  <si>
    <t>61460</t>
  </si>
  <si>
    <t>61466</t>
  </si>
  <si>
    <t>61468</t>
  </si>
  <si>
    <t>61469</t>
  </si>
  <si>
    <t>62329</t>
  </si>
  <si>
    <t>62334</t>
  </si>
  <si>
    <t>62336</t>
  </si>
  <si>
    <t>60111</t>
  </si>
  <si>
    <t>61027</t>
  </si>
  <si>
    <t>61041</t>
  </si>
  <si>
    <t>61043</t>
  </si>
  <si>
    <t>61051</t>
  </si>
  <si>
    <t>61059</t>
  </si>
  <si>
    <t>61087</t>
  </si>
  <si>
    <t>61091</t>
  </si>
  <si>
    <t>61106</t>
  </si>
  <si>
    <t>61110</t>
  </si>
  <si>
    <t>61112</t>
  </si>
  <si>
    <t>61125</t>
  </si>
  <si>
    <t>61126</t>
  </si>
  <si>
    <t>61230</t>
  </si>
  <si>
    <t>61233</t>
  </si>
  <si>
    <t>61236</t>
  </si>
  <si>
    <t>61257</t>
  </si>
  <si>
    <t>61260</t>
  </si>
  <si>
    <t>61262</t>
  </si>
  <si>
    <t>61274</t>
  </si>
  <si>
    <t>61281</t>
  </si>
  <si>
    <t>61299</t>
  </si>
  <si>
    <t>61312</t>
  </si>
  <si>
    <t>61324</t>
  </si>
  <si>
    <t>61331</t>
  </si>
  <si>
    <t>61344</t>
  </si>
  <si>
    <t>61346</t>
  </si>
  <si>
    <t>61349</t>
  </si>
  <si>
    <t>61359</t>
  </si>
  <si>
    <t>61374</t>
  </si>
  <si>
    <t>61425</t>
  </si>
  <si>
    <t>61437</t>
  </si>
  <si>
    <t>61453</t>
  </si>
  <si>
    <t>61471</t>
  </si>
  <si>
    <t>61473</t>
  </si>
  <si>
    <t>62311</t>
  </si>
  <si>
    <t>62313</t>
  </si>
  <si>
    <t>62316</t>
  </si>
  <si>
    <t>62330</t>
  </si>
  <si>
    <t>62373</t>
  </si>
  <si>
    <t>62374</t>
  </si>
  <si>
    <t>12330</t>
  </si>
  <si>
    <t>12332</t>
  </si>
  <si>
    <t>12333</t>
  </si>
  <si>
    <t>12335</t>
  </si>
  <si>
    <t>12346</t>
  </si>
  <si>
    <t>12347</t>
  </si>
  <si>
    <t>12348</t>
  </si>
  <si>
    <t>12331</t>
  </si>
  <si>
    <t>12334</t>
  </si>
  <si>
    <t>12336</t>
  </si>
  <si>
    <t>12337</t>
  </si>
  <si>
    <t>12349</t>
  </si>
  <si>
    <t>68001</t>
  </si>
  <si>
    <t>68003</t>
  </si>
  <si>
    <t>68004</t>
  </si>
  <si>
    <t>68009</t>
  </si>
  <si>
    <t>68014</t>
  </si>
  <si>
    <t>68016</t>
  </si>
  <si>
    <t>68017</t>
  </si>
  <si>
    <t>68019</t>
  </si>
  <si>
    <t>68020</t>
  </si>
  <si>
    <t>68022</t>
  </si>
  <si>
    <t>68023</t>
  </si>
  <si>
    <t>68028</t>
  </si>
  <si>
    <t>68029</t>
  </si>
  <si>
    <t>68030</t>
  </si>
  <si>
    <t>68031</t>
  </si>
  <si>
    <t>68033</t>
  </si>
  <si>
    <t>68038</t>
  </si>
  <si>
    <t>68039</t>
  </si>
  <si>
    <t>68042</t>
  </si>
  <si>
    <t>68044</t>
  </si>
  <si>
    <t>68045</t>
  </si>
  <si>
    <t>68047</t>
  </si>
  <si>
    <t>68054</t>
  </si>
  <si>
    <t>68056</t>
  </si>
  <si>
    <t>68059</t>
  </si>
  <si>
    <t>68065</t>
  </si>
  <si>
    <t>68066</t>
  </si>
  <si>
    <t>68067</t>
  </si>
  <si>
    <t>68068</t>
  </si>
  <si>
    <t>68070</t>
  </si>
  <si>
    <t>68100</t>
  </si>
  <si>
    <t>68101</t>
  </si>
  <si>
    <t>68106</t>
  </si>
  <si>
    <t>68107</t>
  </si>
  <si>
    <t>68108</t>
  </si>
  <si>
    <t>68109</t>
  </si>
  <si>
    <t>68111</t>
  </si>
  <si>
    <t>68112</t>
  </si>
  <si>
    <t>68114</t>
  </si>
  <si>
    <t>68117</t>
  </si>
  <si>
    <t>68119</t>
  </si>
  <si>
    <t>68120</t>
  </si>
  <si>
    <t>68123</t>
  </si>
  <si>
    <t>68128</t>
  </si>
  <si>
    <t>68131</t>
  </si>
  <si>
    <t>68132</t>
  </si>
  <si>
    <t>68133</t>
  </si>
  <si>
    <t>68134</t>
  </si>
  <si>
    <t>68139</t>
  </si>
  <si>
    <t>68145</t>
  </si>
  <si>
    <t>68152</t>
  </si>
  <si>
    <t>68155</t>
  </si>
  <si>
    <t>68157</t>
  </si>
  <si>
    <t>68176</t>
  </si>
  <si>
    <t>68178</t>
  </si>
  <si>
    <t>68179</t>
  </si>
  <si>
    <t>68180</t>
  </si>
  <si>
    <t>68181</t>
  </si>
  <si>
    <t>68198</t>
  </si>
  <si>
    <t>68301</t>
  </si>
  <si>
    <t>68303</t>
  </si>
  <si>
    <t>68304</t>
  </si>
  <si>
    <t>68309</t>
  </si>
  <si>
    <t>68314</t>
  </si>
  <si>
    <t>68315</t>
  </si>
  <si>
    <t>68317</t>
  </si>
  <si>
    <t>68320</t>
  </si>
  <si>
    <t>68321</t>
  </si>
  <si>
    <t>68322</t>
  </si>
  <si>
    <t>68327</t>
  </si>
  <si>
    <t>68328</t>
  </si>
  <si>
    <t>68329</t>
  </si>
  <si>
    <t>68331</t>
  </si>
  <si>
    <t>68336</t>
  </si>
  <si>
    <t>68337</t>
  </si>
  <si>
    <t>68339</t>
  </si>
  <si>
    <t>68341</t>
  </si>
  <si>
    <t>68342</t>
  </si>
  <si>
    <t>68344</t>
  </si>
  <si>
    <t>68347</t>
  </si>
  <si>
    <t>68349</t>
  </si>
  <si>
    <t>68350</t>
  </si>
  <si>
    <t>68352</t>
  </si>
  <si>
    <t>68355</t>
  </si>
  <si>
    <t>68357</t>
  </si>
  <si>
    <t>68358</t>
  </si>
  <si>
    <t>68364</t>
  </si>
  <si>
    <t>68365</t>
  </si>
  <si>
    <t>68366</t>
  </si>
  <si>
    <t>68367</t>
  </si>
  <si>
    <t>68372</t>
  </si>
  <si>
    <t>68374</t>
  </si>
  <si>
    <t>68375</t>
  </si>
  <si>
    <t>68377</t>
  </si>
  <si>
    <t>68381</t>
  </si>
  <si>
    <t>68401</t>
  </si>
  <si>
    <t>68403</t>
  </si>
  <si>
    <t>68406</t>
  </si>
  <si>
    <t>68409</t>
  </si>
  <si>
    <t>68414</t>
  </si>
  <si>
    <t>68417</t>
  </si>
  <si>
    <t>68419</t>
  </si>
  <si>
    <t>68421</t>
  </si>
  <si>
    <t>68423</t>
  </si>
  <si>
    <t>68424</t>
  </si>
  <si>
    <t>68429</t>
  </si>
  <si>
    <t>68430</t>
  </si>
  <si>
    <t>68433</t>
  </si>
  <si>
    <t>68436</t>
  </si>
  <si>
    <t>68438</t>
  </si>
  <si>
    <t>68440</t>
  </si>
  <si>
    <t>68445</t>
  </si>
  <si>
    <t>68446</t>
  </si>
  <si>
    <t>68447</t>
  </si>
  <si>
    <t>68448</t>
  </si>
  <si>
    <t>68450</t>
  </si>
  <si>
    <t>68453</t>
  </si>
  <si>
    <t>68456</t>
  </si>
  <si>
    <t>68458</t>
  </si>
  <si>
    <t>68460</t>
  </si>
  <si>
    <t>68461</t>
  </si>
  <si>
    <t>68463</t>
  </si>
  <si>
    <t>68466</t>
  </si>
  <si>
    <t>68502</t>
  </si>
  <si>
    <t>68505</t>
  </si>
  <si>
    <t>68507</t>
  </si>
  <si>
    <t>68508</t>
  </si>
  <si>
    <t>68511</t>
  </si>
  <si>
    <t>68512</t>
  </si>
  <si>
    <t>68514</t>
  </si>
  <si>
    <t>68521</t>
  </si>
  <si>
    <t>68522</t>
  </si>
  <si>
    <t>68524</t>
  </si>
  <si>
    <t>68527</t>
  </si>
  <si>
    <t>68529</t>
  </si>
  <si>
    <t>68531</t>
  </si>
  <si>
    <t>68532</t>
  </si>
  <si>
    <t>68588</t>
  </si>
  <si>
    <t>68601</t>
  </si>
  <si>
    <t>68621</t>
  </si>
  <si>
    <t>68622</t>
  </si>
  <si>
    <t>68624</t>
  </si>
  <si>
    <t>68627</t>
  </si>
  <si>
    <t>68628</t>
  </si>
  <si>
    <t>68631</t>
  </si>
  <si>
    <t>68635</t>
  </si>
  <si>
    <t>68636</t>
  </si>
  <si>
    <t>68637</t>
  </si>
  <si>
    <t>68642</t>
  </si>
  <si>
    <t>68644</t>
  </si>
  <si>
    <t>68648</t>
  </si>
  <si>
    <t>68649</t>
  </si>
  <si>
    <t>68651</t>
  </si>
  <si>
    <t>68653</t>
  </si>
  <si>
    <t>68654</t>
  </si>
  <si>
    <t>68658</t>
  </si>
  <si>
    <t>68659</t>
  </si>
  <si>
    <t>68660</t>
  </si>
  <si>
    <t>68661</t>
  </si>
  <si>
    <t>68662</t>
  </si>
  <si>
    <t>68663</t>
  </si>
  <si>
    <t>68666</t>
  </si>
  <si>
    <t>68669</t>
  </si>
  <si>
    <t>68701</t>
  </si>
  <si>
    <t>68710</t>
  </si>
  <si>
    <t>68715</t>
  </si>
  <si>
    <t>68717</t>
  </si>
  <si>
    <t>68718</t>
  </si>
  <si>
    <t>68720</t>
  </si>
  <si>
    <t>68725</t>
  </si>
  <si>
    <t>68726</t>
  </si>
  <si>
    <t>68727</t>
  </si>
  <si>
    <t>68728</t>
  </si>
  <si>
    <t>68734</t>
  </si>
  <si>
    <t>68735</t>
  </si>
  <si>
    <t>68737</t>
  </si>
  <si>
    <t>68740</t>
  </si>
  <si>
    <t>68742</t>
  </si>
  <si>
    <t>68743</t>
  </si>
  <si>
    <t>68745</t>
  </si>
  <si>
    <t>68748</t>
  </si>
  <si>
    <t>68751</t>
  </si>
  <si>
    <t>68756</t>
  </si>
  <si>
    <t>68757</t>
  </si>
  <si>
    <t>68759</t>
  </si>
  <si>
    <t>68761</t>
  </si>
  <si>
    <t>68764</t>
  </si>
  <si>
    <t>68766</t>
  </si>
  <si>
    <t>68767</t>
  </si>
  <si>
    <t>68769</t>
  </si>
  <si>
    <t>68770</t>
  </si>
  <si>
    <t>68771</t>
  </si>
  <si>
    <t>68772</t>
  </si>
  <si>
    <t>68777</t>
  </si>
  <si>
    <t>68778</t>
  </si>
  <si>
    <t>68779</t>
  </si>
  <si>
    <t>68784</t>
  </si>
  <si>
    <t>68785</t>
  </si>
  <si>
    <t>68787</t>
  </si>
  <si>
    <t>68792</t>
  </si>
  <si>
    <t>68801</t>
  </si>
  <si>
    <t>68802</t>
  </si>
  <si>
    <t>68813</t>
  </si>
  <si>
    <t>68814</t>
  </si>
  <si>
    <t>68816</t>
  </si>
  <si>
    <t>68819</t>
  </si>
  <si>
    <t>68822</t>
  </si>
  <si>
    <t>68824</t>
  </si>
  <si>
    <t>68825</t>
  </si>
  <si>
    <t>68827</t>
  </si>
  <si>
    <t>68833</t>
  </si>
  <si>
    <t>68835</t>
  </si>
  <si>
    <t>68836</t>
  </si>
  <si>
    <t>68838</t>
  </si>
  <si>
    <t>68841</t>
  </si>
  <si>
    <t>68844</t>
  </si>
  <si>
    <t>68846</t>
  </si>
  <si>
    <t>68847</t>
  </si>
  <si>
    <t>68849</t>
  </si>
  <si>
    <t>68850</t>
  </si>
  <si>
    <t>68853</t>
  </si>
  <si>
    <t>68856</t>
  </si>
  <si>
    <t>68858</t>
  </si>
  <si>
    <t>68859</t>
  </si>
  <si>
    <t>68861</t>
  </si>
  <si>
    <t>68862</t>
  </si>
  <si>
    <t>68864</t>
  </si>
  <si>
    <t>68869</t>
  </si>
  <si>
    <t>68870</t>
  </si>
  <si>
    <t>68871</t>
  </si>
  <si>
    <t>68873</t>
  </si>
  <si>
    <t>68876</t>
  </si>
  <si>
    <t>68879</t>
  </si>
  <si>
    <t>68880</t>
  </si>
  <si>
    <t>68901</t>
  </si>
  <si>
    <t>68924</t>
  </si>
  <si>
    <t>68925</t>
  </si>
  <si>
    <t>68926</t>
  </si>
  <si>
    <t>68927</t>
  </si>
  <si>
    <t>68929</t>
  </si>
  <si>
    <t>68930</t>
  </si>
  <si>
    <t>68933</t>
  </si>
  <si>
    <t>68936</t>
  </si>
  <si>
    <t>68938</t>
  </si>
  <si>
    <t>68939</t>
  </si>
  <si>
    <t>68941</t>
  </si>
  <si>
    <t>68942</t>
  </si>
  <si>
    <t>68944</t>
  </si>
  <si>
    <t>68947</t>
  </si>
  <si>
    <t>68949</t>
  </si>
  <si>
    <t>68950</t>
  </si>
  <si>
    <t>68955</t>
  </si>
  <si>
    <t>68956</t>
  </si>
  <si>
    <t>68957</t>
  </si>
  <si>
    <t>68958</t>
  </si>
  <si>
    <t>68960</t>
  </si>
  <si>
    <t>68967</t>
  </si>
  <si>
    <t>68971</t>
  </si>
  <si>
    <t>68972</t>
  </si>
  <si>
    <t>68974</t>
  </si>
  <si>
    <t>68977</t>
  </si>
  <si>
    <t>68979</t>
  </si>
  <si>
    <t>68980</t>
  </si>
  <si>
    <t>68982</t>
  </si>
  <si>
    <t>69024</t>
  </si>
  <si>
    <t>69025</t>
  </si>
  <si>
    <t>69026</t>
  </si>
  <si>
    <t>69027</t>
  </si>
  <si>
    <t>69030</t>
  </si>
  <si>
    <t>69031</t>
  </si>
  <si>
    <t>69032</t>
  </si>
  <si>
    <t>69033</t>
  </si>
  <si>
    <t>69038</t>
  </si>
  <si>
    <t>69039</t>
  </si>
  <si>
    <t>69041</t>
  </si>
  <si>
    <t>69044</t>
  </si>
  <si>
    <t>69046</t>
  </si>
  <si>
    <t>69101</t>
  </si>
  <si>
    <t>69121</t>
  </si>
  <si>
    <t>69127</t>
  </si>
  <si>
    <t>69129</t>
  </si>
  <si>
    <t>69130</t>
  </si>
  <si>
    <t>69131</t>
  </si>
  <si>
    <t>69132</t>
  </si>
  <si>
    <t>69138</t>
  </si>
  <si>
    <t>69140</t>
  </si>
  <si>
    <t>69143</t>
  </si>
  <si>
    <t>69145</t>
  </si>
  <si>
    <t>69146</t>
  </si>
  <si>
    <t>69148</t>
  </si>
  <si>
    <t>69151</t>
  </si>
  <si>
    <t>69153</t>
  </si>
  <si>
    <t>69154</t>
  </si>
  <si>
    <t>69156</t>
  </si>
  <si>
    <t>69162</t>
  </si>
  <si>
    <t>69165</t>
  </si>
  <si>
    <t>69167</t>
  </si>
  <si>
    <t>69170</t>
  </si>
  <si>
    <t>69171</t>
  </si>
  <si>
    <t>69201</t>
  </si>
  <si>
    <t>69210</t>
  </si>
  <si>
    <t>69211</t>
  </si>
  <si>
    <t>69212</t>
  </si>
  <si>
    <t>69218</t>
  </si>
  <si>
    <t>69219</t>
  </si>
  <si>
    <t>69221</t>
  </si>
  <si>
    <t>69331</t>
  </si>
  <si>
    <t>69334</t>
  </si>
  <si>
    <t>69337</t>
  </si>
  <si>
    <t>69339</t>
  </si>
  <si>
    <t>69341</t>
  </si>
  <si>
    <t>69347</t>
  </si>
  <si>
    <t>69351</t>
  </si>
  <si>
    <t>69352</t>
  </si>
  <si>
    <t>69354</t>
  </si>
  <si>
    <t>69357</t>
  </si>
  <si>
    <t>69360</t>
  </si>
  <si>
    <t>69363</t>
  </si>
  <si>
    <t>69365</t>
  </si>
  <si>
    <t>68002</t>
  </si>
  <si>
    <t>68005</t>
  </si>
  <si>
    <t>68008</t>
  </si>
  <si>
    <t>68010</t>
  </si>
  <si>
    <t>68015</t>
  </si>
  <si>
    <t>68018</t>
  </si>
  <si>
    <t>68026</t>
  </si>
  <si>
    <t>68034</t>
  </si>
  <si>
    <t>68035</t>
  </si>
  <si>
    <t>68037</t>
  </si>
  <si>
    <t>68041</t>
  </si>
  <si>
    <t>68046</t>
  </si>
  <si>
    <t>68057</t>
  </si>
  <si>
    <t>68061</t>
  </si>
  <si>
    <t>68063</t>
  </si>
  <si>
    <t>68064</t>
  </si>
  <si>
    <t>68069</t>
  </si>
  <si>
    <t>68071</t>
  </si>
  <si>
    <t>68072</t>
  </si>
  <si>
    <t>68102</t>
  </si>
  <si>
    <t>68104</t>
  </si>
  <si>
    <t>68105</t>
  </si>
  <si>
    <t>68110</t>
  </si>
  <si>
    <t>68113</t>
  </si>
  <si>
    <t>68118</t>
  </si>
  <si>
    <t>68122</t>
  </si>
  <si>
    <t>68127</t>
  </si>
  <si>
    <t>68135</t>
  </si>
  <si>
    <t>68136</t>
  </si>
  <si>
    <t>68142</t>
  </si>
  <si>
    <t>68144</t>
  </si>
  <si>
    <t>68164</t>
  </si>
  <si>
    <t>68172</t>
  </si>
  <si>
    <t>68175</t>
  </si>
  <si>
    <t>68305</t>
  </si>
  <si>
    <t>68310</t>
  </si>
  <si>
    <t>68316</t>
  </si>
  <si>
    <t>68318</t>
  </si>
  <si>
    <t>68319</t>
  </si>
  <si>
    <t>68323</t>
  </si>
  <si>
    <t>68325</t>
  </si>
  <si>
    <t>68326</t>
  </si>
  <si>
    <t>68332</t>
  </si>
  <si>
    <t>68335</t>
  </si>
  <si>
    <t>68340</t>
  </si>
  <si>
    <t>68343</t>
  </si>
  <si>
    <t>68346</t>
  </si>
  <si>
    <t>68351</t>
  </si>
  <si>
    <t>68354</t>
  </si>
  <si>
    <t>68359</t>
  </si>
  <si>
    <t>68362</t>
  </si>
  <si>
    <t>68370</t>
  </si>
  <si>
    <t>68376</t>
  </si>
  <si>
    <t>68378</t>
  </si>
  <si>
    <t>68380</t>
  </si>
  <si>
    <t>68402</t>
  </si>
  <si>
    <t>68405</t>
  </si>
  <si>
    <t>68410</t>
  </si>
  <si>
    <t>68413</t>
  </si>
  <si>
    <t>68416</t>
  </si>
  <si>
    <t>68418</t>
  </si>
  <si>
    <t>68422</t>
  </si>
  <si>
    <t>68431</t>
  </si>
  <si>
    <t>68434</t>
  </si>
  <si>
    <t>68439</t>
  </si>
  <si>
    <t>68441</t>
  </si>
  <si>
    <t>68442</t>
  </si>
  <si>
    <t>68444</t>
  </si>
  <si>
    <t>68452</t>
  </si>
  <si>
    <t>68455</t>
  </si>
  <si>
    <t>68464</t>
  </si>
  <si>
    <t>68467</t>
  </si>
  <si>
    <t>68501</t>
  </si>
  <si>
    <t>68504</t>
  </si>
  <si>
    <t>68509</t>
  </si>
  <si>
    <t>68510</t>
  </si>
  <si>
    <t>68517</t>
  </si>
  <si>
    <t>68520</t>
  </si>
  <si>
    <t>68528</t>
  </si>
  <si>
    <t>68542</t>
  </si>
  <si>
    <t>68544</t>
  </si>
  <si>
    <t>68572</t>
  </si>
  <si>
    <t>68583</t>
  </si>
  <si>
    <t>68620</t>
  </si>
  <si>
    <t>68626</t>
  </si>
  <si>
    <t>68632</t>
  </si>
  <si>
    <t>68633</t>
  </si>
  <si>
    <t>68638</t>
  </si>
  <si>
    <t>68641</t>
  </si>
  <si>
    <t>68643</t>
  </si>
  <si>
    <t>68647</t>
  </si>
  <si>
    <t>68652</t>
  </si>
  <si>
    <t>68665</t>
  </si>
  <si>
    <t>68667</t>
  </si>
  <si>
    <t>68702</t>
  </si>
  <si>
    <t>68711</t>
  </si>
  <si>
    <t>68714</t>
  </si>
  <si>
    <t>68719</t>
  </si>
  <si>
    <t>68722</t>
  </si>
  <si>
    <t>68724</t>
  </si>
  <si>
    <t>68729</t>
  </si>
  <si>
    <t>68730</t>
  </si>
  <si>
    <t>68732</t>
  </si>
  <si>
    <t>68733</t>
  </si>
  <si>
    <t>68738</t>
  </si>
  <si>
    <t>68741</t>
  </si>
  <si>
    <t>68746</t>
  </si>
  <si>
    <t>68749</t>
  </si>
  <si>
    <t>68753</t>
  </si>
  <si>
    <t>68758</t>
  </si>
  <si>
    <t>68760</t>
  </si>
  <si>
    <t>68763</t>
  </si>
  <si>
    <t>68768</t>
  </si>
  <si>
    <t>68773</t>
  </si>
  <si>
    <t>68776</t>
  </si>
  <si>
    <t>68780</t>
  </si>
  <si>
    <t>68783</t>
  </si>
  <si>
    <t>68788</t>
  </si>
  <si>
    <t>68791</t>
  </si>
  <si>
    <t>68810</t>
  </si>
  <si>
    <t>68815</t>
  </si>
  <si>
    <t>68818</t>
  </si>
  <si>
    <t>68821</t>
  </si>
  <si>
    <t>68823</t>
  </si>
  <si>
    <t>68826</t>
  </si>
  <si>
    <t>68831</t>
  </si>
  <si>
    <t>68834</t>
  </si>
  <si>
    <t>68837</t>
  </si>
  <si>
    <t>68842</t>
  </si>
  <si>
    <t>68843</t>
  </si>
  <si>
    <t>68845</t>
  </si>
  <si>
    <t>68852</t>
  </si>
  <si>
    <t>68855</t>
  </si>
  <si>
    <t>68863</t>
  </si>
  <si>
    <t>68866</t>
  </si>
  <si>
    <t>68872</t>
  </si>
  <si>
    <t>68874</t>
  </si>
  <si>
    <t>68881</t>
  </si>
  <si>
    <t>68883</t>
  </si>
  <si>
    <t>68902</t>
  </si>
  <si>
    <t>68922</t>
  </si>
  <si>
    <t>68923</t>
  </si>
  <si>
    <t>68934</t>
  </si>
  <si>
    <t>68937</t>
  </si>
  <si>
    <t>68943</t>
  </si>
  <si>
    <t>68946</t>
  </si>
  <si>
    <t>68948</t>
  </si>
  <si>
    <t>68951</t>
  </si>
  <si>
    <t>68952</t>
  </si>
  <si>
    <t>68959</t>
  </si>
  <si>
    <t>68963</t>
  </si>
  <si>
    <t>68964</t>
  </si>
  <si>
    <t>68966</t>
  </si>
  <si>
    <t>68970</t>
  </si>
  <si>
    <t>68975</t>
  </si>
  <si>
    <t>68978</t>
  </si>
  <si>
    <t>69020</t>
  </si>
  <si>
    <t>69021</t>
  </si>
  <si>
    <t>69028</t>
  </si>
  <si>
    <t>69029</t>
  </si>
  <si>
    <t>69034</t>
  </si>
  <si>
    <t>69036</t>
  </si>
  <si>
    <t>69037</t>
  </si>
  <si>
    <t>69042</t>
  </si>
  <si>
    <t>69045</t>
  </si>
  <si>
    <t>69103</t>
  </si>
  <si>
    <t>69122</t>
  </si>
  <si>
    <t>69125</t>
  </si>
  <si>
    <t>69128</t>
  </si>
  <si>
    <t>69133</t>
  </si>
  <si>
    <t>69135</t>
  </si>
  <si>
    <t>69141</t>
  </si>
  <si>
    <t>69142</t>
  </si>
  <si>
    <t>69147</t>
  </si>
  <si>
    <t>69149</t>
  </si>
  <si>
    <t>69150</t>
  </si>
  <si>
    <t>69155</t>
  </si>
  <si>
    <t>69160</t>
  </si>
  <si>
    <t>69163</t>
  </si>
  <si>
    <t>69166</t>
  </si>
  <si>
    <t>69168</t>
  </si>
  <si>
    <t>69214</t>
  </si>
  <si>
    <t>69217</t>
  </si>
  <si>
    <t>69220</t>
  </si>
  <si>
    <t>69333</t>
  </si>
  <si>
    <t>69336</t>
  </si>
  <si>
    <t>69340</t>
  </si>
  <si>
    <t>69345</t>
  </si>
  <si>
    <t>69348</t>
  </si>
  <si>
    <t>69350</t>
  </si>
  <si>
    <t>69355</t>
  </si>
  <si>
    <t>69356</t>
  </si>
  <si>
    <t>69358</t>
  </si>
  <si>
    <t>69367</t>
  </si>
  <si>
    <t>68055</t>
  </si>
  <si>
    <t>68130</t>
  </si>
  <si>
    <t>68330</t>
  </si>
  <si>
    <t>68348</t>
  </si>
  <si>
    <t>68360</t>
  </si>
  <si>
    <t>68404</t>
  </si>
  <si>
    <t>68428</t>
  </si>
  <si>
    <t>68462</t>
  </si>
  <si>
    <t>68503</t>
  </si>
  <si>
    <t>68716</t>
  </si>
  <si>
    <t>68755</t>
  </si>
  <si>
    <t>68786</t>
  </si>
  <si>
    <t>68932</t>
  </si>
  <si>
    <t>68940</t>
  </si>
  <si>
    <t>68954</t>
  </si>
  <si>
    <t>68981</t>
  </si>
  <si>
    <t>69023</t>
  </si>
  <si>
    <t>69040</t>
  </si>
  <si>
    <t>69120</t>
  </si>
  <si>
    <t>69343</t>
  </si>
  <si>
    <t>69366</t>
  </si>
  <si>
    <t>68007</t>
  </si>
  <si>
    <t>68025</t>
  </si>
  <si>
    <t>68036</t>
  </si>
  <si>
    <t>68040</t>
  </si>
  <si>
    <t>68048</t>
  </si>
  <si>
    <t>68050</t>
  </si>
  <si>
    <t>68058</t>
  </si>
  <si>
    <t>68062</t>
  </si>
  <si>
    <t>68073</t>
  </si>
  <si>
    <t>68103</t>
  </si>
  <si>
    <t>68116</t>
  </si>
  <si>
    <t>68124</t>
  </si>
  <si>
    <t>68137</t>
  </si>
  <si>
    <t>68138</t>
  </si>
  <si>
    <t>68147</t>
  </si>
  <si>
    <t>68154</t>
  </si>
  <si>
    <t>68182</t>
  </si>
  <si>
    <t>68183</t>
  </si>
  <si>
    <t>68197</t>
  </si>
  <si>
    <t>68307</t>
  </si>
  <si>
    <t>68313</t>
  </si>
  <si>
    <t>68324</t>
  </si>
  <si>
    <t>68333</t>
  </si>
  <si>
    <t>68338</t>
  </si>
  <si>
    <t>68345</t>
  </si>
  <si>
    <t>68361</t>
  </si>
  <si>
    <t>68368</t>
  </si>
  <si>
    <t>68371</t>
  </si>
  <si>
    <t>68379</t>
  </si>
  <si>
    <t>68382</t>
  </si>
  <si>
    <t>68407</t>
  </si>
  <si>
    <t>68415</t>
  </si>
  <si>
    <t>68420</t>
  </si>
  <si>
    <t>68437</t>
  </si>
  <si>
    <t>68443</t>
  </si>
  <si>
    <t>68454</t>
  </si>
  <si>
    <t>68457</t>
  </si>
  <si>
    <t>68465</t>
  </si>
  <si>
    <t>68506</t>
  </si>
  <si>
    <t>68516</t>
  </si>
  <si>
    <t>68523</t>
  </si>
  <si>
    <t>68526</t>
  </si>
  <si>
    <t>68602</t>
  </si>
  <si>
    <t>68623</t>
  </si>
  <si>
    <t>68629</t>
  </si>
  <si>
    <t>68634</t>
  </si>
  <si>
    <t>68640</t>
  </si>
  <si>
    <t>68655</t>
  </si>
  <si>
    <t>68664</t>
  </si>
  <si>
    <t>68713</t>
  </si>
  <si>
    <t>68723</t>
  </si>
  <si>
    <t>68731</t>
  </si>
  <si>
    <t>68736</t>
  </si>
  <si>
    <t>68739</t>
  </si>
  <si>
    <t>68747</t>
  </si>
  <si>
    <t>68752</t>
  </si>
  <si>
    <t>68765</t>
  </si>
  <si>
    <t>68774</t>
  </si>
  <si>
    <t>68781</t>
  </si>
  <si>
    <t>68789</t>
  </si>
  <si>
    <t>68790</t>
  </si>
  <si>
    <t>68803</t>
  </si>
  <si>
    <t>68812</t>
  </si>
  <si>
    <t>68817</t>
  </si>
  <si>
    <t>68820</t>
  </si>
  <si>
    <t>68828</t>
  </si>
  <si>
    <t>68832</t>
  </si>
  <si>
    <t>68840</t>
  </si>
  <si>
    <t>68848</t>
  </si>
  <si>
    <t>68854</t>
  </si>
  <si>
    <t>68860</t>
  </si>
  <si>
    <t>68865</t>
  </si>
  <si>
    <t>68875</t>
  </si>
  <si>
    <t>68878</t>
  </si>
  <si>
    <t>68882</t>
  </si>
  <si>
    <t>68920</t>
  </si>
  <si>
    <t>68928</t>
  </si>
  <si>
    <t>68935</t>
  </si>
  <si>
    <t>68945</t>
  </si>
  <si>
    <t>68961</t>
  </si>
  <si>
    <t>68969</t>
  </si>
  <si>
    <t>68973</t>
  </si>
  <si>
    <t>68976</t>
  </si>
  <si>
    <t>69001</t>
  </si>
  <si>
    <t>69022</t>
  </si>
  <si>
    <t>69043</t>
  </si>
  <si>
    <t>69123</t>
  </si>
  <si>
    <t>69134</t>
  </si>
  <si>
    <t>69144</t>
  </si>
  <si>
    <t>69152</t>
  </si>
  <si>
    <t>69157</t>
  </si>
  <si>
    <t>69161</t>
  </si>
  <si>
    <t>69169</t>
  </si>
  <si>
    <t>69190</t>
  </si>
  <si>
    <t>69216</t>
  </si>
  <si>
    <t>69301</t>
  </si>
  <si>
    <t>69335</t>
  </si>
  <si>
    <t>69346</t>
  </si>
  <si>
    <t>69353</t>
  </si>
  <si>
    <t>69361</t>
  </si>
  <si>
    <t>83726</t>
  </si>
  <si>
    <t>83727</t>
  </si>
  <si>
    <t>83728</t>
  </si>
  <si>
    <t>83729</t>
  </si>
  <si>
    <t>83730</t>
  </si>
  <si>
    <t>83731</t>
  </si>
  <si>
    <t>83732</t>
  </si>
  <si>
    <t>83733</t>
  </si>
  <si>
    <t>83735</t>
  </si>
  <si>
    <t>83744</t>
  </si>
  <si>
    <t>83756</t>
  </si>
  <si>
    <t>83757</t>
  </si>
  <si>
    <t>83788</t>
  </si>
  <si>
    <t>83799</t>
  </si>
  <si>
    <t>83801</t>
  </si>
  <si>
    <t>83802</t>
  </si>
  <si>
    <t>83803</t>
  </si>
  <si>
    <t>83804</t>
  </si>
  <si>
    <t>83805</t>
  </si>
  <si>
    <t>83806</t>
  </si>
  <si>
    <t>83808</t>
  </si>
  <si>
    <t>83809</t>
  </si>
  <si>
    <t>83810</t>
  </si>
  <si>
    <t>83811</t>
  </si>
  <si>
    <t>83812</t>
  </si>
  <si>
    <t>83813</t>
  </si>
  <si>
    <t>83814</t>
  </si>
  <si>
    <t>83815</t>
  </si>
  <si>
    <t>83816</t>
  </si>
  <si>
    <t>83821</t>
  </si>
  <si>
    <t>83822</t>
  </si>
  <si>
    <t>83823</t>
  </si>
  <si>
    <t>83824</t>
  </si>
  <si>
    <t>83825</t>
  </si>
  <si>
    <t>83826</t>
  </si>
  <si>
    <t>83827</t>
  </si>
  <si>
    <t>83830</t>
  </si>
  <si>
    <t>83832</t>
  </si>
  <si>
    <t>83833</t>
  </si>
  <si>
    <t>83834</t>
  </si>
  <si>
    <t>83835</t>
  </si>
  <si>
    <t>83836</t>
  </si>
  <si>
    <t>83837</t>
  </si>
  <si>
    <t>83839</t>
  </si>
  <si>
    <t>83840</t>
  </si>
  <si>
    <t>83841</t>
  </si>
  <si>
    <t>83842</t>
  </si>
  <si>
    <t>83843</t>
  </si>
  <si>
    <t>83844</t>
  </si>
  <si>
    <t>83845</t>
  </si>
  <si>
    <t>83846</t>
  </si>
  <si>
    <t>83847</t>
  </si>
  <si>
    <t>83848</t>
  </si>
  <si>
    <t>83849</t>
  </si>
  <si>
    <t>83850</t>
  </si>
  <si>
    <t>83851</t>
  </si>
  <si>
    <t>83852</t>
  </si>
  <si>
    <t>83853</t>
  </si>
  <si>
    <t>83854</t>
  </si>
  <si>
    <t>83855</t>
  </si>
  <si>
    <t>83856</t>
  </si>
  <si>
    <t>83857</t>
  </si>
  <si>
    <t>83858</t>
  </si>
  <si>
    <t>83860</t>
  </si>
  <si>
    <t>83861</t>
  </si>
  <si>
    <t>83864</t>
  </si>
  <si>
    <t>83865</t>
  </si>
  <si>
    <t>83866</t>
  </si>
  <si>
    <t>83867</t>
  </si>
  <si>
    <t>83868</t>
  </si>
  <si>
    <t>83869</t>
  </si>
  <si>
    <t>83870</t>
  </si>
  <si>
    <t>83871</t>
  </si>
  <si>
    <t>83872</t>
  </si>
  <si>
    <t>83873</t>
  </si>
  <si>
    <t>83874</t>
  </si>
  <si>
    <t>83876</t>
  </si>
  <si>
    <t>83877</t>
  </si>
  <si>
    <t>83201</t>
  </si>
  <si>
    <t>83202</t>
  </si>
  <si>
    <t>83203</t>
  </si>
  <si>
    <t>83204</t>
  </si>
  <si>
    <t>83205</t>
  </si>
  <si>
    <t>83206</t>
  </si>
  <si>
    <t>83209</t>
  </si>
  <si>
    <t>83210</t>
  </si>
  <si>
    <t>83211</t>
  </si>
  <si>
    <t>83212</t>
  </si>
  <si>
    <t>83213</t>
  </si>
  <si>
    <t>83214</t>
  </si>
  <si>
    <t>83215</t>
  </si>
  <si>
    <t>83217</t>
  </si>
  <si>
    <t>83218</t>
  </si>
  <si>
    <t>83220</t>
  </si>
  <si>
    <t>83221</t>
  </si>
  <si>
    <t>83223</t>
  </si>
  <si>
    <t>83226</t>
  </si>
  <si>
    <t>83227</t>
  </si>
  <si>
    <t>83228</t>
  </si>
  <si>
    <t>83229</t>
  </si>
  <si>
    <t>83230</t>
  </si>
  <si>
    <t>83232</t>
  </si>
  <si>
    <t>83233</t>
  </si>
  <si>
    <t>83234</t>
  </si>
  <si>
    <t>83235</t>
  </si>
  <si>
    <t>83236</t>
  </si>
  <si>
    <t>83237</t>
  </si>
  <si>
    <t>83238</t>
  </si>
  <si>
    <t>83239</t>
  </si>
  <si>
    <t>83241</t>
  </si>
  <si>
    <t>83243</t>
  </si>
  <si>
    <t>83244</t>
  </si>
  <si>
    <t>83245</t>
  </si>
  <si>
    <t>83246</t>
  </si>
  <si>
    <t>83250</t>
  </si>
  <si>
    <t>83251</t>
  </si>
  <si>
    <t>83252</t>
  </si>
  <si>
    <t>83253</t>
  </si>
  <si>
    <t>83254</t>
  </si>
  <si>
    <t>83255</t>
  </si>
  <si>
    <t>83256</t>
  </si>
  <si>
    <t>83261</t>
  </si>
  <si>
    <t>83262</t>
  </si>
  <si>
    <t>83263</t>
  </si>
  <si>
    <t>83271</t>
  </si>
  <si>
    <t>83272</t>
  </si>
  <si>
    <t>83274</t>
  </si>
  <si>
    <t>83276</t>
  </si>
  <si>
    <t>83277</t>
  </si>
  <si>
    <t>83278</t>
  </si>
  <si>
    <t>83281</t>
  </si>
  <si>
    <t>83283</t>
  </si>
  <si>
    <t>83285</t>
  </si>
  <si>
    <t>83286</t>
  </si>
  <si>
    <t>83287</t>
  </si>
  <si>
    <t>83301</t>
  </si>
  <si>
    <t>83302</t>
  </si>
  <si>
    <t>83303</t>
  </si>
  <si>
    <t>83311</t>
  </si>
  <si>
    <t>83312</t>
  </si>
  <si>
    <t>83313</t>
  </si>
  <si>
    <t>83314</t>
  </si>
  <si>
    <t>83316</t>
  </si>
  <si>
    <t>83318</t>
  </si>
  <si>
    <t>83320</t>
  </si>
  <si>
    <t>83321</t>
  </si>
  <si>
    <t>83322</t>
  </si>
  <si>
    <t>83323</t>
  </si>
  <si>
    <t>83324</t>
  </si>
  <si>
    <t>83325</t>
  </si>
  <si>
    <t>83327</t>
  </si>
  <si>
    <t>83328</t>
  </si>
  <si>
    <t>83330</t>
  </si>
  <si>
    <t>83332</t>
  </si>
  <si>
    <t>83333</t>
  </si>
  <si>
    <t>83334</t>
  </si>
  <si>
    <t>83335</t>
  </si>
  <si>
    <t>83336</t>
  </si>
  <si>
    <t>83337</t>
  </si>
  <si>
    <t>83338</t>
  </si>
  <si>
    <t>83340</t>
  </si>
  <si>
    <t>83341</t>
  </si>
  <si>
    <t>83342</t>
  </si>
  <si>
    <t>83343</t>
  </si>
  <si>
    <t>83344</t>
  </si>
  <si>
    <t>83346</t>
  </si>
  <si>
    <t>83347</t>
  </si>
  <si>
    <t>83348</t>
  </si>
  <si>
    <t>83349</t>
  </si>
  <si>
    <t>83350</t>
  </si>
  <si>
    <t>83352</t>
  </si>
  <si>
    <t>83353</t>
  </si>
  <si>
    <t>83354</t>
  </si>
  <si>
    <t>83355</t>
  </si>
  <si>
    <t>83401</t>
  </si>
  <si>
    <t>83402</t>
  </si>
  <si>
    <t>83403</t>
  </si>
  <si>
    <t>83404</t>
  </si>
  <si>
    <t>83405</t>
  </si>
  <si>
    <t>83406</t>
  </si>
  <si>
    <t>83415</t>
  </si>
  <si>
    <t>83420</t>
  </si>
  <si>
    <t>83421</t>
  </si>
  <si>
    <t>83422</t>
  </si>
  <si>
    <t>83423</t>
  </si>
  <si>
    <t>83424</t>
  </si>
  <si>
    <t>83425</t>
  </si>
  <si>
    <t>83427</t>
  </si>
  <si>
    <t>83428</t>
  </si>
  <si>
    <t>83429</t>
  </si>
  <si>
    <t>83431</t>
  </si>
  <si>
    <t>83433</t>
  </si>
  <si>
    <t>83434</t>
  </si>
  <si>
    <t>83435</t>
  </si>
  <si>
    <t>83436</t>
  </si>
  <si>
    <t>83438</t>
  </si>
  <si>
    <t>83440</t>
  </si>
  <si>
    <t>83441</t>
  </si>
  <si>
    <t>83442</t>
  </si>
  <si>
    <t>83443</t>
  </si>
  <si>
    <t>83444</t>
  </si>
  <si>
    <t>83445</t>
  </si>
  <si>
    <t>83446</t>
  </si>
  <si>
    <t>83448</t>
  </si>
  <si>
    <t>83449</t>
  </si>
  <si>
    <t>83450</t>
  </si>
  <si>
    <t>83451</t>
  </si>
  <si>
    <t>83452</t>
  </si>
  <si>
    <t>83454</t>
  </si>
  <si>
    <t>83455</t>
  </si>
  <si>
    <t>83460</t>
  </si>
  <si>
    <t>83462</t>
  </si>
  <si>
    <t>83463</t>
  </si>
  <si>
    <t>83464</t>
  </si>
  <si>
    <t>83465</t>
  </si>
  <si>
    <t>83466</t>
  </si>
  <si>
    <t>83467</t>
  </si>
  <si>
    <t>83468</t>
  </si>
  <si>
    <t>83469</t>
  </si>
  <si>
    <t>83501</t>
  </si>
  <si>
    <t>83520</t>
  </si>
  <si>
    <t>83522</t>
  </si>
  <si>
    <t>83523</t>
  </si>
  <si>
    <t>83524</t>
  </si>
  <si>
    <t>83525</t>
  </si>
  <si>
    <t>83526</t>
  </si>
  <si>
    <t>83530</t>
  </si>
  <si>
    <t>83531</t>
  </si>
  <si>
    <t>83533</t>
  </si>
  <si>
    <t>83535</t>
  </si>
  <si>
    <t>83536</t>
  </si>
  <si>
    <t>83537</t>
  </si>
  <si>
    <t>83539</t>
  </si>
  <si>
    <t>83540</t>
  </si>
  <si>
    <t>83541</t>
  </si>
  <si>
    <t>83542</t>
  </si>
  <si>
    <t>83543</t>
  </si>
  <si>
    <t>83544</t>
  </si>
  <si>
    <t>83545</t>
  </si>
  <si>
    <t>83546</t>
  </si>
  <si>
    <t>83547</t>
  </si>
  <si>
    <t>83548</t>
  </si>
  <si>
    <t>83549</t>
  </si>
  <si>
    <t>83552</t>
  </si>
  <si>
    <t>83553</t>
  </si>
  <si>
    <t>83554</t>
  </si>
  <si>
    <t>83555</t>
  </si>
  <si>
    <t>83601</t>
  </si>
  <si>
    <t>83602</t>
  </si>
  <si>
    <t>83604</t>
  </si>
  <si>
    <t>83605</t>
  </si>
  <si>
    <t>83606</t>
  </si>
  <si>
    <t>83607</t>
  </si>
  <si>
    <t>83610</t>
  </si>
  <si>
    <t>83611</t>
  </si>
  <si>
    <t>83612</t>
  </si>
  <si>
    <t>83615</t>
  </si>
  <si>
    <t>83616</t>
  </si>
  <si>
    <t>83617</t>
  </si>
  <si>
    <t>83619</t>
  </si>
  <si>
    <t>83622</t>
  </si>
  <si>
    <t>83623</t>
  </si>
  <si>
    <t>83624</t>
  </si>
  <si>
    <t>83626</t>
  </si>
  <si>
    <t>83627</t>
  </si>
  <si>
    <t>83628</t>
  </si>
  <si>
    <t>83629</t>
  </si>
  <si>
    <t>83630</t>
  </si>
  <si>
    <t>83631</t>
  </si>
  <si>
    <t>83632</t>
  </si>
  <si>
    <t>83633</t>
  </si>
  <si>
    <t>83634</t>
  </si>
  <si>
    <t>83635</t>
  </si>
  <si>
    <t>83636</t>
  </si>
  <si>
    <t>83637</t>
  </si>
  <si>
    <t>83638</t>
  </si>
  <si>
    <t>83639</t>
  </si>
  <si>
    <t>83641</t>
  </si>
  <si>
    <t>83642</t>
  </si>
  <si>
    <t>83643</t>
  </si>
  <si>
    <t>83644</t>
  </si>
  <si>
    <t>83645</t>
  </si>
  <si>
    <t>83646</t>
  </si>
  <si>
    <t>83647</t>
  </si>
  <si>
    <t>83648</t>
  </si>
  <si>
    <t>83650</t>
  </si>
  <si>
    <t>83651</t>
  </si>
  <si>
    <t>83652</t>
  </si>
  <si>
    <t>83653</t>
  </si>
  <si>
    <t>83654</t>
  </si>
  <si>
    <t>83655</t>
  </si>
  <si>
    <t>83656</t>
  </si>
  <si>
    <t>83657</t>
  </si>
  <si>
    <t>83660</t>
  </si>
  <si>
    <t>83661</t>
  </si>
  <si>
    <t>83666</t>
  </si>
  <si>
    <t>83669</t>
  </si>
  <si>
    <t>83670</t>
  </si>
  <si>
    <t>83671</t>
  </si>
  <si>
    <t>83672</t>
  </si>
  <si>
    <t>83676</t>
  </si>
  <si>
    <t>83677</t>
  </si>
  <si>
    <t>83680</t>
  </si>
  <si>
    <t>83686</t>
  </si>
  <si>
    <t>83687</t>
  </si>
  <si>
    <t>83700</t>
  </si>
  <si>
    <t>83701</t>
  </si>
  <si>
    <t>83702</t>
  </si>
  <si>
    <t>83703</t>
  </si>
  <si>
    <t>83704</t>
  </si>
  <si>
    <t>83705</t>
  </si>
  <si>
    <t>83706</t>
  </si>
  <si>
    <t>83707</t>
  </si>
  <si>
    <t>83708</t>
  </si>
  <si>
    <t>83709</t>
  </si>
  <si>
    <t>83711</t>
  </si>
  <si>
    <t>83712</t>
  </si>
  <si>
    <t>83713</t>
  </si>
  <si>
    <t>83714</t>
  </si>
  <si>
    <t>83715</t>
  </si>
  <si>
    <t>83716</t>
  </si>
  <si>
    <t>83717</t>
  </si>
  <si>
    <t>83719</t>
  </si>
  <si>
    <t>83720</t>
  </si>
  <si>
    <t>83721</t>
  </si>
  <si>
    <t>83722</t>
  </si>
  <si>
    <t>83723</t>
  </si>
  <si>
    <t>83724</t>
  </si>
  <si>
    <t>83725</t>
  </si>
  <si>
    <t>60420</t>
  </si>
  <si>
    <t>60460</t>
  </si>
  <si>
    <t>60470</t>
  </si>
  <si>
    <t>60518</t>
  </si>
  <si>
    <t>60549</t>
  </si>
  <si>
    <t>60912</t>
  </si>
  <si>
    <t>60921</t>
  </si>
  <si>
    <t>60924</t>
  </si>
  <si>
    <t>60926</t>
  </si>
  <si>
    <t>60929</t>
  </si>
  <si>
    <t>60931</t>
  </si>
  <si>
    <t>60932</t>
  </si>
  <si>
    <t>60934</t>
  </si>
  <si>
    <t>60939</t>
  </si>
  <si>
    <t>60942</t>
  </si>
  <si>
    <t>60945</t>
  </si>
  <si>
    <t>60948</t>
  </si>
  <si>
    <t>60952</t>
  </si>
  <si>
    <t>60955</t>
  </si>
  <si>
    <t>60957</t>
  </si>
  <si>
    <t>60966</t>
  </si>
  <si>
    <t>60967</t>
  </si>
  <si>
    <t>60974</t>
  </si>
  <si>
    <t>61311</t>
  </si>
  <si>
    <t>61316</t>
  </si>
  <si>
    <t>61319</t>
  </si>
  <si>
    <t>61325</t>
  </si>
  <si>
    <t>61332</t>
  </si>
  <si>
    <t>61334</t>
  </si>
  <si>
    <t>61340</t>
  </si>
  <si>
    <t>61348</t>
  </si>
  <si>
    <t>61354</t>
  </si>
  <si>
    <t>61363</t>
  </si>
  <si>
    <t>61364</t>
  </si>
  <si>
    <t>61369</t>
  </si>
  <si>
    <t>61370</t>
  </si>
  <si>
    <t>61372</t>
  </si>
  <si>
    <t>61373</t>
  </si>
  <si>
    <t>61375</t>
  </si>
  <si>
    <t>61401</t>
  </si>
  <si>
    <t>61402</t>
  </si>
  <si>
    <t>61410</t>
  </si>
  <si>
    <t>61415</t>
  </si>
  <si>
    <t>61420</t>
  </si>
  <si>
    <t>61428</t>
  </si>
  <si>
    <t>61432</t>
  </si>
  <si>
    <t>61441</t>
  </si>
  <si>
    <t>61449</t>
  </si>
  <si>
    <t>61452</t>
  </si>
  <si>
    <t>61455</t>
  </si>
  <si>
    <t>61458</t>
  </si>
  <si>
    <t>61472</t>
  </si>
  <si>
    <t>61474</t>
  </si>
  <si>
    <t>61477</t>
  </si>
  <si>
    <t>61479</t>
  </si>
  <si>
    <t>61483</t>
  </si>
  <si>
    <t>61488</t>
  </si>
  <si>
    <t>61489</t>
  </si>
  <si>
    <t>61491</t>
  </si>
  <si>
    <t>61501</t>
  </si>
  <si>
    <t>61518</t>
  </si>
  <si>
    <t>61524</t>
  </si>
  <si>
    <t>61529</t>
  </si>
  <si>
    <t>61532</t>
  </si>
  <si>
    <t>61533</t>
  </si>
  <si>
    <t>61534</t>
  </si>
  <si>
    <t>61535</t>
  </si>
  <si>
    <t>61540</t>
  </si>
  <si>
    <t>61543</t>
  </si>
  <si>
    <t>61545</t>
  </si>
  <si>
    <t>61546</t>
  </si>
  <si>
    <t>61548</t>
  </si>
  <si>
    <t>61554</t>
  </si>
  <si>
    <t>61559</t>
  </si>
  <si>
    <t>61560</t>
  </si>
  <si>
    <t>61562</t>
  </si>
  <si>
    <t>61563</t>
  </si>
  <si>
    <t>61565</t>
  </si>
  <si>
    <t>61568</t>
  </si>
  <si>
    <t>61601</t>
  </si>
  <si>
    <t>61602</t>
  </si>
  <si>
    <t>61604</t>
  </si>
  <si>
    <t>61607</t>
  </si>
  <si>
    <t>61610</t>
  </si>
  <si>
    <t>61611</t>
  </si>
  <si>
    <t>61613</t>
  </si>
  <si>
    <t>61616</t>
  </si>
  <si>
    <t>61628</t>
  </si>
  <si>
    <t>61629</t>
  </si>
  <si>
    <t>61634</t>
  </si>
  <si>
    <t>61636</t>
  </si>
  <si>
    <t>61637</t>
  </si>
  <si>
    <t>61639</t>
  </si>
  <si>
    <t>61641</t>
  </si>
  <si>
    <t>61643</t>
  </si>
  <si>
    <t>61644</t>
  </si>
  <si>
    <t>61650</t>
  </si>
  <si>
    <t>61653</t>
  </si>
  <si>
    <t>61655</t>
  </si>
  <si>
    <t>61656</t>
  </si>
  <si>
    <t>61702</t>
  </si>
  <si>
    <t>61705</t>
  </si>
  <si>
    <t>61720</t>
  </si>
  <si>
    <t>61721</t>
  </si>
  <si>
    <t>61726</t>
  </si>
  <si>
    <t>61727</t>
  </si>
  <si>
    <t>61728</t>
  </si>
  <si>
    <t>61729</t>
  </si>
  <si>
    <t>61732</t>
  </si>
  <si>
    <t>61734</t>
  </si>
  <si>
    <t>61735</t>
  </si>
  <si>
    <t>61737</t>
  </si>
  <si>
    <t>61742</t>
  </si>
  <si>
    <t>61744</t>
  </si>
  <si>
    <t>61745</t>
  </si>
  <si>
    <t>61747</t>
  </si>
  <si>
    <t>61750</t>
  </si>
  <si>
    <t>61752</t>
  </si>
  <si>
    <t>61755</t>
  </si>
  <si>
    <t>61758</t>
  </si>
  <si>
    <t>61761</t>
  </si>
  <si>
    <t>61764</t>
  </si>
  <si>
    <t>61769</t>
  </si>
  <si>
    <t>61771</t>
  </si>
  <si>
    <t>61773</t>
  </si>
  <si>
    <t>61774</t>
  </si>
  <si>
    <t>61776</t>
  </si>
  <si>
    <t>61791</t>
  </si>
  <si>
    <t>61799</t>
  </si>
  <si>
    <t>61801</t>
  </si>
  <si>
    <t>61802</t>
  </si>
  <si>
    <t>61803</t>
  </si>
  <si>
    <t>61812</t>
  </si>
  <si>
    <t>61814</t>
  </si>
  <si>
    <t>61815</t>
  </si>
  <si>
    <t>61817</t>
  </si>
  <si>
    <t>61821</t>
  </si>
  <si>
    <t>61824</t>
  </si>
  <si>
    <t>61826</t>
  </si>
  <si>
    <t>61831</t>
  </si>
  <si>
    <t>61833</t>
  </si>
  <si>
    <t>61834</t>
  </si>
  <si>
    <t>61839</t>
  </si>
  <si>
    <t>61840</t>
  </si>
  <si>
    <t>61842</t>
  </si>
  <si>
    <t>61843</t>
  </si>
  <si>
    <t>61845</t>
  </si>
  <si>
    <t>61848</t>
  </si>
  <si>
    <t>61850</t>
  </si>
  <si>
    <t>61852</t>
  </si>
  <si>
    <t>61855</t>
  </si>
  <si>
    <t>61857</t>
  </si>
  <si>
    <t>61858</t>
  </si>
  <si>
    <t>61862</t>
  </si>
  <si>
    <t>61864</t>
  </si>
  <si>
    <t>61870</t>
  </si>
  <si>
    <t>61872</t>
  </si>
  <si>
    <t>61873</t>
  </si>
  <si>
    <t>61875</t>
  </si>
  <si>
    <t>61878</t>
  </si>
  <si>
    <t>61882</t>
  </si>
  <si>
    <t>61884</t>
  </si>
  <si>
    <t>61911</t>
  </si>
  <si>
    <t>61914</t>
  </si>
  <si>
    <t>61917</t>
  </si>
  <si>
    <t>61919</t>
  </si>
  <si>
    <t>61920</t>
  </si>
  <si>
    <t>61925</t>
  </si>
  <si>
    <t>61928</t>
  </si>
  <si>
    <t>61930</t>
  </si>
  <si>
    <t>61931</t>
  </si>
  <si>
    <t>61933</t>
  </si>
  <si>
    <t>61936</t>
  </si>
  <si>
    <t>61944</t>
  </si>
  <si>
    <t>61953</t>
  </si>
  <si>
    <t>61955</t>
  </si>
  <si>
    <t>61956</t>
  </si>
  <si>
    <t>62001</t>
  </si>
  <si>
    <t>62002</t>
  </si>
  <si>
    <t>62009</t>
  </si>
  <si>
    <t>62010</t>
  </si>
  <si>
    <t>62013</t>
  </si>
  <si>
    <t>62015</t>
  </si>
  <si>
    <t>62016</t>
  </si>
  <si>
    <t>62018</t>
  </si>
  <si>
    <t>62021</t>
  </si>
  <si>
    <t>62022</t>
  </si>
  <si>
    <t>62024</t>
  </si>
  <si>
    <t>62027</t>
  </si>
  <si>
    <t>62030</t>
  </si>
  <si>
    <t>62033</t>
  </si>
  <si>
    <t>62035</t>
  </si>
  <si>
    <t>62036</t>
  </si>
  <si>
    <t>62040</t>
  </si>
  <si>
    <t>62046</t>
  </si>
  <si>
    <t>62048</t>
  </si>
  <si>
    <t>62049</t>
  </si>
  <si>
    <t>62050</t>
  </si>
  <si>
    <t>62051</t>
  </si>
  <si>
    <t>62052</t>
  </si>
  <si>
    <t>62053</t>
  </si>
  <si>
    <t>62058</t>
  </si>
  <si>
    <t>62059</t>
  </si>
  <si>
    <t>62062</t>
  </si>
  <si>
    <t>62065</t>
  </si>
  <si>
    <t>62067</t>
  </si>
  <si>
    <t>62070</t>
  </si>
  <si>
    <t>62075</t>
  </si>
  <si>
    <t>62077</t>
  </si>
  <si>
    <t>62078</t>
  </si>
  <si>
    <t>62080</t>
  </si>
  <si>
    <t>62083</t>
  </si>
  <si>
    <t>62085</t>
  </si>
  <si>
    <t>62086</t>
  </si>
  <si>
    <t>62088</t>
  </si>
  <si>
    <t>62090</t>
  </si>
  <si>
    <t>62095</t>
  </si>
  <si>
    <t>62097</t>
  </si>
  <si>
    <t>62098</t>
  </si>
  <si>
    <t>62202</t>
  </si>
  <si>
    <t>62203</t>
  </si>
  <si>
    <t>62205</t>
  </si>
  <si>
    <t>62208</t>
  </si>
  <si>
    <t>62215</t>
  </si>
  <si>
    <t>62217</t>
  </si>
  <si>
    <t>62218</t>
  </si>
  <si>
    <t>62221</t>
  </si>
  <si>
    <t>62223</t>
  </si>
  <si>
    <t>62224</t>
  </si>
  <si>
    <t>62226</t>
  </si>
  <si>
    <t>62234</t>
  </si>
  <si>
    <t>62236</t>
  </si>
  <si>
    <t>62237</t>
  </si>
  <si>
    <t>62239</t>
  </si>
  <si>
    <t>62240</t>
  </si>
  <si>
    <t>62243</t>
  </si>
  <si>
    <t>62245</t>
  </si>
  <si>
    <t>62246</t>
  </si>
  <si>
    <t>62248</t>
  </si>
  <si>
    <t>62249</t>
  </si>
  <si>
    <t>62250</t>
  </si>
  <si>
    <t>62253</t>
  </si>
  <si>
    <t>62256</t>
  </si>
  <si>
    <t>62258</t>
  </si>
  <si>
    <t>62259</t>
  </si>
  <si>
    <t>62264</t>
  </si>
  <si>
    <t>62265</t>
  </si>
  <si>
    <t>62266</t>
  </si>
  <si>
    <t>62271</t>
  </si>
  <si>
    <t>62272</t>
  </si>
  <si>
    <t>62273</t>
  </si>
  <si>
    <t>62274</t>
  </si>
  <si>
    <t>62277</t>
  </si>
  <si>
    <t>62279</t>
  </si>
  <si>
    <t>62281</t>
  </si>
  <si>
    <t>62283</t>
  </si>
  <si>
    <t>62284</t>
  </si>
  <si>
    <t>62286</t>
  </si>
  <si>
    <t>62289</t>
  </si>
  <si>
    <t>62292</t>
  </si>
  <si>
    <t>62293</t>
  </si>
  <si>
    <t>62295</t>
  </si>
  <si>
    <t>62298</t>
  </si>
  <si>
    <t>62301</t>
  </si>
  <si>
    <t>62306</t>
  </si>
  <si>
    <t>62312</t>
  </si>
  <si>
    <t>62323</t>
  </si>
  <si>
    <t>62324</t>
  </si>
  <si>
    <t>62326</t>
  </si>
  <si>
    <t>62332</t>
  </si>
  <si>
    <t>62338</t>
  </si>
  <si>
    <t>62339</t>
  </si>
  <si>
    <t>62340</t>
  </si>
  <si>
    <t>62345</t>
  </si>
  <si>
    <t>62346</t>
  </si>
  <si>
    <t>62347</t>
  </si>
  <si>
    <t>62348</t>
  </si>
  <si>
    <t>62351</t>
  </si>
  <si>
    <t>62353</t>
  </si>
  <si>
    <t>62356</t>
  </si>
  <si>
    <t>62359</t>
  </si>
  <si>
    <t>62360</t>
  </si>
  <si>
    <t>62362</t>
  </si>
  <si>
    <t>62365</t>
  </si>
  <si>
    <t>62367</t>
  </si>
  <si>
    <t>62378</t>
  </si>
  <si>
    <t>62401</t>
  </si>
  <si>
    <t>62410</t>
  </si>
  <si>
    <t>62411</t>
  </si>
  <si>
    <t>62413</t>
  </si>
  <si>
    <t>62418</t>
  </si>
  <si>
    <t>62419</t>
  </si>
  <si>
    <t>62420</t>
  </si>
  <si>
    <t>62421</t>
  </si>
  <si>
    <t>62422</t>
  </si>
  <si>
    <t>62423</t>
  </si>
  <si>
    <t>62428</t>
  </si>
  <si>
    <t>62432</t>
  </si>
  <si>
    <t>62433</t>
  </si>
  <si>
    <t>62435</t>
  </si>
  <si>
    <t>62438</t>
  </si>
  <si>
    <t>62441</t>
  </si>
  <si>
    <t>62443</t>
  </si>
  <si>
    <t>62444</t>
  </si>
  <si>
    <t>62446</t>
  </si>
  <si>
    <t>62449</t>
  </si>
  <si>
    <t>62451</t>
  </si>
  <si>
    <t>62452</t>
  </si>
  <si>
    <t>62454</t>
  </si>
  <si>
    <t>62459</t>
  </si>
  <si>
    <t>62461</t>
  </si>
  <si>
    <t>62462</t>
  </si>
  <si>
    <t>62464</t>
  </si>
  <si>
    <t>62467</t>
  </si>
  <si>
    <t>62469</t>
  </si>
  <si>
    <t>62471</t>
  </si>
  <si>
    <t>62473</t>
  </si>
  <si>
    <t>62474</t>
  </si>
  <si>
    <t>62476</t>
  </si>
  <si>
    <t>62479</t>
  </si>
  <si>
    <t>62480</t>
  </si>
  <si>
    <t>62512</t>
  </si>
  <si>
    <t>62514</t>
  </si>
  <si>
    <t>62515</t>
  </si>
  <si>
    <t>62517</t>
  </si>
  <si>
    <t>62519</t>
  </si>
  <si>
    <t>62521</t>
  </si>
  <si>
    <t>62524</t>
  </si>
  <si>
    <t>62525</t>
  </si>
  <si>
    <t>62526</t>
  </si>
  <si>
    <t>62527</t>
  </si>
  <si>
    <t>62531</t>
  </si>
  <si>
    <t>62532</t>
  </si>
  <si>
    <t>62534</t>
  </si>
  <si>
    <t>62535</t>
  </si>
  <si>
    <t>62537</t>
  </si>
  <si>
    <t>62541</t>
  </si>
  <si>
    <t>62545</t>
  </si>
  <si>
    <t>62547</t>
  </si>
  <si>
    <t>62548</t>
  </si>
  <si>
    <t>62550</t>
  </si>
  <si>
    <t>62553</t>
  </si>
  <si>
    <t>62555</t>
  </si>
  <si>
    <t>62556</t>
  </si>
  <si>
    <t>62558</t>
  </si>
  <si>
    <t>62563</t>
  </si>
  <si>
    <t>62571</t>
  </si>
  <si>
    <t>62574</t>
  </si>
  <si>
    <t>62610</t>
  </si>
  <si>
    <t>62612</t>
  </si>
  <si>
    <t>62615</t>
  </si>
  <si>
    <t>62617</t>
  </si>
  <si>
    <t>62618</t>
  </si>
  <si>
    <t>62622</t>
  </si>
  <si>
    <t>62624</t>
  </si>
  <si>
    <t>62625</t>
  </si>
  <si>
    <t>62627</t>
  </si>
  <si>
    <t>62631</t>
  </si>
  <si>
    <t>62634</t>
  </si>
  <si>
    <t>62639</t>
  </si>
  <si>
    <t>62642</t>
  </si>
  <si>
    <t>62643</t>
  </si>
  <si>
    <t>62644</t>
  </si>
  <si>
    <t>62649</t>
  </si>
  <si>
    <t>62651</t>
  </si>
  <si>
    <t>62656</t>
  </si>
  <si>
    <t>62659</t>
  </si>
  <si>
    <t>62660</t>
  </si>
  <si>
    <t>62663</t>
  </si>
  <si>
    <t>62665</t>
  </si>
  <si>
    <t>62666</t>
  </si>
  <si>
    <t>62668</t>
  </si>
  <si>
    <t>62673</t>
  </si>
  <si>
    <t>62674</t>
  </si>
  <si>
    <t>62675</t>
  </si>
  <si>
    <t>62676</t>
  </si>
  <si>
    <t>62682</t>
  </si>
  <si>
    <t>62683</t>
  </si>
  <si>
    <t>62684</t>
  </si>
  <si>
    <t>62685</t>
  </si>
  <si>
    <t>62690</t>
  </si>
  <si>
    <t>62691</t>
  </si>
  <si>
    <t>62693</t>
  </si>
  <si>
    <t>62701</t>
  </si>
  <si>
    <t>62702</t>
  </si>
  <si>
    <t>62704</t>
  </si>
  <si>
    <t>62707</t>
  </si>
  <si>
    <t>62709</t>
  </si>
  <si>
    <t>62711</t>
  </si>
  <si>
    <t>62716</t>
  </si>
  <si>
    <t>62718</t>
  </si>
  <si>
    <t>62719</t>
  </si>
  <si>
    <t>62720</t>
  </si>
  <si>
    <t>62721</t>
  </si>
  <si>
    <t>62723</t>
  </si>
  <si>
    <t>62726</t>
  </si>
  <si>
    <t>62736</t>
  </si>
  <si>
    <t>62739</t>
  </si>
  <si>
    <t>62763</t>
  </si>
  <si>
    <t>62765</t>
  </si>
  <si>
    <t>62766</t>
  </si>
  <si>
    <t>62781</t>
  </si>
  <si>
    <t>62805</t>
  </si>
  <si>
    <t>62807</t>
  </si>
  <si>
    <t>62810</t>
  </si>
  <si>
    <t>62812</t>
  </si>
  <si>
    <t>62815</t>
  </si>
  <si>
    <t>62817</t>
  </si>
  <si>
    <t>62818</t>
  </si>
  <si>
    <t>62820</t>
  </si>
  <si>
    <t>62821</t>
  </si>
  <si>
    <t>62823</t>
  </si>
  <si>
    <t>62828</t>
  </si>
  <si>
    <t>62829</t>
  </si>
  <si>
    <t>62834</t>
  </si>
  <si>
    <t>62835</t>
  </si>
  <si>
    <t>62836</t>
  </si>
  <si>
    <t>62837</t>
  </si>
  <si>
    <t>62841</t>
  </si>
  <si>
    <t>62844</t>
  </si>
  <si>
    <t>62846</t>
  </si>
  <si>
    <t>62847</t>
  </si>
  <si>
    <t>62849</t>
  </si>
  <si>
    <t>62850</t>
  </si>
  <si>
    <t>62853</t>
  </si>
  <si>
    <t>62855</t>
  </si>
  <si>
    <t>62856</t>
  </si>
  <si>
    <t>62858</t>
  </si>
  <si>
    <t>62861</t>
  </si>
  <si>
    <t>62863</t>
  </si>
  <si>
    <t>62864</t>
  </si>
  <si>
    <t>62866</t>
  </si>
  <si>
    <t>62874</t>
  </si>
  <si>
    <t>62875</t>
  </si>
  <si>
    <t>62876</t>
  </si>
  <si>
    <t>62880</t>
  </si>
  <si>
    <t>62883</t>
  </si>
  <si>
    <t>62885</t>
  </si>
  <si>
    <t>62886</t>
  </si>
  <si>
    <t>62888</t>
  </si>
  <si>
    <t>62892</t>
  </si>
  <si>
    <t>62894</t>
  </si>
  <si>
    <t>62895</t>
  </si>
  <si>
    <t>62897</t>
  </si>
  <si>
    <t>62903</t>
  </si>
  <si>
    <t>62906</t>
  </si>
  <si>
    <t>62908</t>
  </si>
  <si>
    <t>62909</t>
  </si>
  <si>
    <t>62910</t>
  </si>
  <si>
    <t>62912</t>
  </si>
  <si>
    <t>62914</t>
  </si>
  <si>
    <t>62917</t>
  </si>
  <si>
    <t>62919</t>
  </si>
  <si>
    <t>62924</t>
  </si>
  <si>
    <t>62926</t>
  </si>
  <si>
    <t>62927</t>
  </si>
  <si>
    <t>62929</t>
  </si>
  <si>
    <t>62931</t>
  </si>
  <si>
    <t>62934</t>
  </si>
  <si>
    <t>62935</t>
  </si>
  <si>
    <t>62941</t>
  </si>
  <si>
    <t>62942</t>
  </si>
  <si>
    <t>62944</t>
  </si>
  <si>
    <t>62947</t>
  </si>
  <si>
    <t>62950</t>
  </si>
  <si>
    <t>62952</t>
  </si>
  <si>
    <t>62953</t>
  </si>
  <si>
    <t>62955</t>
  </si>
  <si>
    <t>62957</t>
  </si>
  <si>
    <t>62958</t>
  </si>
  <si>
    <t>62963</t>
  </si>
  <si>
    <t>62965</t>
  </si>
  <si>
    <t>62966</t>
  </si>
  <si>
    <t>62971</t>
  </si>
  <si>
    <t>62972</t>
  </si>
  <si>
    <t>62977</t>
  </si>
  <si>
    <t>62979</t>
  </si>
  <si>
    <t>62983</t>
  </si>
  <si>
    <t>62985</t>
  </si>
  <si>
    <t>62987</t>
  </si>
  <si>
    <t>62988</t>
  </si>
  <si>
    <t>62991</t>
  </si>
  <si>
    <t>62992</t>
  </si>
  <si>
    <t>62994</t>
  </si>
  <si>
    <t>62997</t>
  </si>
  <si>
    <t>62999</t>
  </si>
  <si>
    <t>60531</t>
  </si>
  <si>
    <t>60551</t>
  </si>
  <si>
    <t>60557</t>
  </si>
  <si>
    <t>60911</t>
  </si>
  <si>
    <t>60918</t>
  </si>
  <si>
    <t>60919</t>
  </si>
  <si>
    <t>60920</t>
  </si>
  <si>
    <t>60922</t>
  </si>
  <si>
    <t>60927</t>
  </si>
  <si>
    <t>60928</t>
  </si>
  <si>
    <t>60930</t>
  </si>
  <si>
    <t>60933</t>
  </si>
  <si>
    <t>60936</t>
  </si>
  <si>
    <t>60938</t>
  </si>
  <si>
    <t>60946</t>
  </si>
  <si>
    <t>60949</t>
  </si>
  <si>
    <t>60951</t>
  </si>
  <si>
    <t>60953</t>
  </si>
  <si>
    <t>60956</t>
  </si>
  <si>
    <t>60959</t>
  </si>
  <si>
    <t>60960</t>
  </si>
  <si>
    <t>60962</t>
  </si>
  <si>
    <t>60963</t>
  </si>
  <si>
    <t>60968</t>
  </si>
  <si>
    <t>60970</t>
  </si>
  <si>
    <t>60973</t>
  </si>
  <si>
    <t>61301</t>
  </si>
  <si>
    <t>61313</t>
  </si>
  <si>
    <t>61321</t>
  </si>
  <si>
    <t>61326</t>
  </si>
  <si>
    <t>61327</t>
  </si>
  <si>
    <t>61333</t>
  </si>
  <si>
    <t>61335</t>
  </si>
  <si>
    <t>61336</t>
  </si>
  <si>
    <t>61341</t>
  </si>
  <si>
    <t>61342</t>
  </si>
  <si>
    <t>61350</t>
  </si>
  <si>
    <t>61358</t>
  </si>
  <si>
    <t>61360</t>
  </si>
  <si>
    <t>61371</t>
  </si>
  <si>
    <t>61377</t>
  </si>
  <si>
    <t>61411</t>
  </si>
  <si>
    <t>61414</t>
  </si>
  <si>
    <t>61416</t>
  </si>
  <si>
    <t>61421</t>
  </si>
  <si>
    <t>61422</t>
  </si>
  <si>
    <t>61424</t>
  </si>
  <si>
    <t>61426</t>
  </si>
  <si>
    <t>61427</t>
  </si>
  <si>
    <t>61430</t>
  </si>
  <si>
    <t>61431</t>
  </si>
  <si>
    <t>61433</t>
  </si>
  <si>
    <t>61436</t>
  </si>
  <si>
    <t>61438</t>
  </si>
  <si>
    <t>61439</t>
  </si>
  <si>
    <t>61440</t>
  </si>
  <si>
    <t>61448</t>
  </si>
  <si>
    <t>61451</t>
  </si>
  <si>
    <t>61459</t>
  </si>
  <si>
    <t>61467</t>
  </si>
  <si>
    <t>61470</t>
  </si>
  <si>
    <t>61475</t>
  </si>
  <si>
    <t>61482</t>
  </si>
  <si>
    <t>61484</t>
  </si>
  <si>
    <t>61485</t>
  </si>
  <si>
    <t>61516</t>
  </si>
  <si>
    <t>61517</t>
  </si>
  <si>
    <t>61519</t>
  </si>
  <si>
    <t>61520</t>
  </si>
  <si>
    <t>61523</t>
  </si>
  <si>
    <t>61525</t>
  </si>
  <si>
    <t>61526</t>
  </si>
  <si>
    <t>61528</t>
  </si>
  <si>
    <t>61530</t>
  </si>
  <si>
    <t>61531</t>
  </si>
  <si>
    <t>61536</t>
  </si>
  <si>
    <t>61537</t>
  </si>
  <si>
    <t>61539</t>
  </si>
  <si>
    <t>61541</t>
  </si>
  <si>
    <t>61542</t>
  </si>
  <si>
    <t>61544</t>
  </si>
  <si>
    <t>61547</t>
  </si>
  <si>
    <t>61550</t>
  </si>
  <si>
    <t>61552</t>
  </si>
  <si>
    <t>61553</t>
  </si>
  <si>
    <t>61555</t>
  </si>
  <si>
    <t>61558</t>
  </si>
  <si>
    <t>61561</t>
  </si>
  <si>
    <t>61564</t>
  </si>
  <si>
    <t>61567</t>
  </si>
  <si>
    <t>61569</t>
  </si>
  <si>
    <t>61570</t>
  </si>
  <si>
    <t>61571</t>
  </si>
  <si>
    <t>61572</t>
  </si>
  <si>
    <t>61600</t>
  </si>
  <si>
    <t>61603</t>
  </si>
  <si>
    <t>61605</t>
  </si>
  <si>
    <t>61606</t>
  </si>
  <si>
    <t>61612</t>
  </si>
  <si>
    <t>61614</t>
  </si>
  <si>
    <t>61615</t>
  </si>
  <si>
    <t>61625</t>
  </si>
  <si>
    <t>61630</t>
  </si>
  <si>
    <t>61632</t>
  </si>
  <si>
    <t>61633</t>
  </si>
  <si>
    <t>61635</t>
  </si>
  <si>
    <t>61638</t>
  </si>
  <si>
    <t>61640</t>
  </si>
  <si>
    <t>61651</t>
  </si>
  <si>
    <t>61652</t>
  </si>
  <si>
    <t>61654</t>
  </si>
  <si>
    <t>61701</t>
  </si>
  <si>
    <t>61704</t>
  </si>
  <si>
    <t>61709</t>
  </si>
  <si>
    <t>61710</t>
  </si>
  <si>
    <t>61722</t>
  </si>
  <si>
    <t>61723</t>
  </si>
  <si>
    <t>61724</t>
  </si>
  <si>
    <t>61725</t>
  </si>
  <si>
    <t>61730</t>
  </si>
  <si>
    <t>61731</t>
  </si>
  <si>
    <t>61733</t>
  </si>
  <si>
    <t>61736</t>
  </si>
  <si>
    <t>61738</t>
  </si>
  <si>
    <t>61739</t>
  </si>
  <si>
    <t>61740</t>
  </si>
  <si>
    <t>61741</t>
  </si>
  <si>
    <t>61743</t>
  </si>
  <si>
    <t>61748</t>
  </si>
  <si>
    <t>61749</t>
  </si>
  <si>
    <t>61751</t>
  </si>
  <si>
    <t>61753</t>
  </si>
  <si>
    <t>61754</t>
  </si>
  <si>
    <t>61756</t>
  </si>
  <si>
    <t>61759</t>
  </si>
  <si>
    <t>61760</t>
  </si>
  <si>
    <t>61770</t>
  </si>
  <si>
    <t>61772</t>
  </si>
  <si>
    <t>61775</t>
  </si>
  <si>
    <t>61777</t>
  </si>
  <si>
    <t>61778</t>
  </si>
  <si>
    <t>61790</t>
  </si>
  <si>
    <t>61810</t>
  </si>
  <si>
    <t>61811</t>
  </si>
  <si>
    <t>61813</t>
  </si>
  <si>
    <t>61816</t>
  </si>
  <si>
    <t>61818</t>
  </si>
  <si>
    <t>61820</t>
  </si>
  <si>
    <t>61822</t>
  </si>
  <si>
    <t>61825</t>
  </si>
  <si>
    <t>61830</t>
  </si>
  <si>
    <t>61832</t>
  </si>
  <si>
    <t>61841</t>
  </si>
  <si>
    <t>61844</t>
  </si>
  <si>
    <t>61846</t>
  </si>
  <si>
    <t>61847</t>
  </si>
  <si>
    <t>61849</t>
  </si>
  <si>
    <t>61851</t>
  </si>
  <si>
    <t>61853</t>
  </si>
  <si>
    <t>61854</t>
  </si>
  <si>
    <t>61856</t>
  </si>
  <si>
    <t>61859</t>
  </si>
  <si>
    <t>61863</t>
  </si>
  <si>
    <t>61865</t>
  </si>
  <si>
    <t>61866</t>
  </si>
  <si>
    <t>61871</t>
  </si>
  <si>
    <t>61874</t>
  </si>
  <si>
    <t>61876</t>
  </si>
  <si>
    <t>61877</t>
  </si>
  <si>
    <t>61880</t>
  </si>
  <si>
    <t>61883</t>
  </si>
  <si>
    <t>61910</t>
  </si>
  <si>
    <t>61912</t>
  </si>
  <si>
    <t>61913</t>
  </si>
  <si>
    <t>61924</t>
  </si>
  <si>
    <t>61929</t>
  </si>
  <si>
    <t>61932</t>
  </si>
  <si>
    <t>61937</t>
  </si>
  <si>
    <t>61938</t>
  </si>
  <si>
    <t>61940</t>
  </si>
  <si>
    <t>61941</t>
  </si>
  <si>
    <t>61942</t>
  </si>
  <si>
    <t>61943</t>
  </si>
  <si>
    <t>61949</t>
  </si>
  <si>
    <t>61951</t>
  </si>
  <si>
    <t>61957</t>
  </si>
  <si>
    <t>62006</t>
  </si>
  <si>
    <t>62011</t>
  </si>
  <si>
    <t>62012</t>
  </si>
  <si>
    <t>62014</t>
  </si>
  <si>
    <t>62017</t>
  </si>
  <si>
    <t>62019</t>
  </si>
  <si>
    <t>62023</t>
  </si>
  <si>
    <t>62025</t>
  </si>
  <si>
    <t>62026</t>
  </si>
  <si>
    <t>62028</t>
  </si>
  <si>
    <t>62031</t>
  </si>
  <si>
    <t>62032</t>
  </si>
  <si>
    <t>62034</t>
  </si>
  <si>
    <t>62037</t>
  </si>
  <si>
    <t>62044</t>
  </si>
  <si>
    <t>62045</t>
  </si>
  <si>
    <t>62047</t>
  </si>
  <si>
    <t>62054</t>
  </si>
  <si>
    <t>62056</t>
  </si>
  <si>
    <t>62060</t>
  </si>
  <si>
    <t>62061</t>
  </si>
  <si>
    <t>62063</t>
  </si>
  <si>
    <t>62069</t>
  </si>
  <si>
    <t>62071</t>
  </si>
  <si>
    <t>62074</t>
  </si>
  <si>
    <t>62076</t>
  </si>
  <si>
    <t>62079</t>
  </si>
  <si>
    <t>62081</t>
  </si>
  <si>
    <t>62082</t>
  </si>
  <si>
    <t>62084</t>
  </si>
  <si>
    <t>62087</t>
  </si>
  <si>
    <t>62089</t>
  </si>
  <si>
    <t>62091</t>
  </si>
  <si>
    <t>62092</t>
  </si>
  <si>
    <t>62093</t>
  </si>
  <si>
    <t>62094</t>
  </si>
  <si>
    <t>62201</t>
  </si>
  <si>
    <t>62204</t>
  </si>
  <si>
    <t>62206</t>
  </si>
  <si>
    <t>62207</t>
  </si>
  <si>
    <t>62214</t>
  </si>
  <si>
    <t>62216</t>
  </si>
  <si>
    <t>62219</t>
  </si>
  <si>
    <t>62220</t>
  </si>
  <si>
    <t>62222</t>
  </si>
  <si>
    <t>62225</t>
  </si>
  <si>
    <t>62230</t>
  </si>
  <si>
    <t>62231</t>
  </si>
  <si>
    <t>62232</t>
  </si>
  <si>
    <t>62233</t>
  </si>
  <si>
    <t>62238</t>
  </si>
  <si>
    <t>62241</t>
  </si>
  <si>
    <t>62242</t>
  </si>
  <si>
    <t>62244</t>
  </si>
  <si>
    <t>62247</t>
  </si>
  <si>
    <t>62252</t>
  </si>
  <si>
    <t>62254</t>
  </si>
  <si>
    <t>62255</t>
  </si>
  <si>
    <t>62257</t>
  </si>
  <si>
    <t>62260</t>
  </si>
  <si>
    <t>62261</t>
  </si>
  <si>
    <t>62262</t>
  </si>
  <si>
    <t>62263</t>
  </si>
  <si>
    <t>62268</t>
  </si>
  <si>
    <t>62269</t>
  </si>
  <si>
    <t>62275</t>
  </si>
  <si>
    <t>62278</t>
  </si>
  <si>
    <t>62280</t>
  </si>
  <si>
    <t>62282</t>
  </si>
  <si>
    <t>62285</t>
  </si>
  <si>
    <t>62288</t>
  </si>
  <si>
    <t>62294</t>
  </si>
  <si>
    <t>62297</t>
  </si>
  <si>
    <t>62305</t>
  </si>
  <si>
    <t>62314</t>
  </si>
  <si>
    <t>62319</t>
  </si>
  <si>
    <t>62320</t>
  </si>
  <si>
    <t>62325</t>
  </si>
  <si>
    <t>62328</t>
  </si>
  <si>
    <t>62343</t>
  </si>
  <si>
    <t>62344</t>
  </si>
  <si>
    <t>62349</t>
  </si>
  <si>
    <t>62352</t>
  </si>
  <si>
    <t>62355</t>
  </si>
  <si>
    <t>62357</t>
  </si>
  <si>
    <t>62361</t>
  </si>
  <si>
    <t>62363</t>
  </si>
  <si>
    <t>62366</t>
  </si>
  <si>
    <t>62370</t>
  </si>
  <si>
    <t>62375</t>
  </si>
  <si>
    <t>62376</t>
  </si>
  <si>
    <t>62414</t>
  </si>
  <si>
    <t>62415</t>
  </si>
  <si>
    <t>62417</t>
  </si>
  <si>
    <t>62424</t>
  </si>
  <si>
    <t>62425</t>
  </si>
  <si>
    <t>62426</t>
  </si>
  <si>
    <t>62427</t>
  </si>
  <si>
    <t>62431</t>
  </si>
  <si>
    <t>62434</t>
  </si>
  <si>
    <t>62436</t>
  </si>
  <si>
    <t>62439</t>
  </si>
  <si>
    <t>62440</t>
  </si>
  <si>
    <t>62442</t>
  </si>
  <si>
    <t>62445</t>
  </si>
  <si>
    <t>62447</t>
  </si>
  <si>
    <t>62448</t>
  </si>
  <si>
    <t>62450</t>
  </si>
  <si>
    <t>62458</t>
  </si>
  <si>
    <t>62460</t>
  </si>
  <si>
    <t>62463</t>
  </si>
  <si>
    <t>62465</t>
  </si>
  <si>
    <t>62466</t>
  </si>
  <si>
    <t>62468</t>
  </si>
  <si>
    <t>62475</t>
  </si>
  <si>
    <t>62477</t>
  </si>
  <si>
    <t>62478</t>
  </si>
  <si>
    <t>62481</t>
  </si>
  <si>
    <t>62501</t>
  </si>
  <si>
    <t>62510</t>
  </si>
  <si>
    <t>62511</t>
  </si>
  <si>
    <t>62513</t>
  </si>
  <si>
    <t>62518</t>
  </si>
  <si>
    <t>62520</t>
  </si>
  <si>
    <t>62522</t>
  </si>
  <si>
    <t>62523</t>
  </si>
  <si>
    <t>62530</t>
  </si>
  <si>
    <t>62533</t>
  </si>
  <si>
    <t>62536</t>
  </si>
  <si>
    <t>62538</t>
  </si>
  <si>
    <t>62539</t>
  </si>
  <si>
    <t>62540</t>
  </si>
  <si>
    <t>62543</t>
  </si>
  <si>
    <t>62544</t>
  </si>
  <si>
    <t>62546</t>
  </si>
  <si>
    <t>62549</t>
  </si>
  <si>
    <t>62551</t>
  </si>
  <si>
    <t>62552</t>
  </si>
  <si>
    <t>62554</t>
  </si>
  <si>
    <t>62557</t>
  </si>
  <si>
    <t>62560</t>
  </si>
  <si>
    <t>62561</t>
  </si>
  <si>
    <t>62565</t>
  </si>
  <si>
    <t>62567</t>
  </si>
  <si>
    <t>62568</t>
  </si>
  <si>
    <t>62570</t>
  </si>
  <si>
    <t>62572</t>
  </si>
  <si>
    <t>62573</t>
  </si>
  <si>
    <t>62601</t>
  </si>
  <si>
    <t>62611</t>
  </si>
  <si>
    <t>62613</t>
  </si>
  <si>
    <t>62621</t>
  </si>
  <si>
    <t>62626</t>
  </si>
  <si>
    <t>62628</t>
  </si>
  <si>
    <t>62629</t>
  </si>
  <si>
    <t>62630</t>
  </si>
  <si>
    <t>62633</t>
  </si>
  <si>
    <t>62635</t>
  </si>
  <si>
    <t>62638</t>
  </si>
  <si>
    <t>62640</t>
  </si>
  <si>
    <t>62650</t>
  </si>
  <si>
    <t>62655</t>
  </si>
  <si>
    <t>62661</t>
  </si>
  <si>
    <t>62662</t>
  </si>
  <si>
    <t>62664</t>
  </si>
  <si>
    <t>62667</t>
  </si>
  <si>
    <t>62670</t>
  </si>
  <si>
    <t>62671</t>
  </si>
  <si>
    <t>62672</t>
  </si>
  <si>
    <t>62677</t>
  </si>
  <si>
    <t>62681</t>
  </si>
  <si>
    <t>62686</t>
  </si>
  <si>
    <t>62688</t>
  </si>
  <si>
    <t>62689</t>
  </si>
  <si>
    <t>62692</t>
  </si>
  <si>
    <t>62694</t>
  </si>
  <si>
    <t>62695</t>
  </si>
  <si>
    <t>62700</t>
  </si>
  <si>
    <t>62703</t>
  </si>
  <si>
    <t>62705</t>
  </si>
  <si>
    <t>62706</t>
  </si>
  <si>
    <t>62708</t>
  </si>
  <si>
    <t>62712</t>
  </si>
  <si>
    <t>62713</t>
  </si>
  <si>
    <t>62715</t>
  </si>
  <si>
    <t>62722</t>
  </si>
  <si>
    <t>62746</t>
  </si>
  <si>
    <t>62756</t>
  </si>
  <si>
    <t>62757</t>
  </si>
  <si>
    <t>62761</t>
  </si>
  <si>
    <t>62762</t>
  </si>
  <si>
    <t>62764</t>
  </si>
  <si>
    <t>62767</t>
  </si>
  <si>
    <t>62769</t>
  </si>
  <si>
    <t>62776</t>
  </si>
  <si>
    <t>62777</t>
  </si>
  <si>
    <t>62786</t>
  </si>
  <si>
    <t>62791</t>
  </si>
  <si>
    <t>62794</t>
  </si>
  <si>
    <t>62796</t>
  </si>
  <si>
    <t>62801</t>
  </si>
  <si>
    <t>62803</t>
  </si>
  <si>
    <t>62806</t>
  </si>
  <si>
    <t>62808</t>
  </si>
  <si>
    <t>62809</t>
  </si>
  <si>
    <t>62811</t>
  </si>
  <si>
    <t>62814</t>
  </si>
  <si>
    <t>62816</t>
  </si>
  <si>
    <t>62819</t>
  </si>
  <si>
    <t>62822</t>
  </si>
  <si>
    <t>62824</t>
  </si>
  <si>
    <t>62825</t>
  </si>
  <si>
    <t>62827</t>
  </si>
  <si>
    <t>62830</t>
  </si>
  <si>
    <t>62831</t>
  </si>
  <si>
    <t>62832</t>
  </si>
  <si>
    <t>62833</t>
  </si>
  <si>
    <t>62838</t>
  </si>
  <si>
    <t>62839</t>
  </si>
  <si>
    <t>62840</t>
  </si>
  <si>
    <t>62842</t>
  </si>
  <si>
    <t>62843</t>
  </si>
  <si>
    <t>62845</t>
  </si>
  <si>
    <t>62848</t>
  </si>
  <si>
    <t>62851</t>
  </si>
  <si>
    <t>62852</t>
  </si>
  <si>
    <t>62854</t>
  </si>
  <si>
    <t>62857</t>
  </si>
  <si>
    <t>62859</t>
  </si>
  <si>
    <t>62860</t>
  </si>
  <si>
    <t>62862</t>
  </si>
  <si>
    <t>62865</t>
  </si>
  <si>
    <t>62867</t>
  </si>
  <si>
    <t>62868</t>
  </si>
  <si>
    <t>62869</t>
  </si>
  <si>
    <t>62870</t>
  </si>
  <si>
    <t>62871</t>
  </si>
  <si>
    <t>62872</t>
  </si>
  <si>
    <t>62877</t>
  </si>
  <si>
    <t>62878</t>
  </si>
  <si>
    <t>62879</t>
  </si>
  <si>
    <t>62881</t>
  </si>
  <si>
    <t>62882</t>
  </si>
  <si>
    <t>62884</t>
  </si>
  <si>
    <t>62887</t>
  </si>
  <si>
    <t>62889</t>
  </si>
  <si>
    <t>62890</t>
  </si>
  <si>
    <t>62891</t>
  </si>
  <si>
    <t>62893</t>
  </si>
  <si>
    <t>62896</t>
  </si>
  <si>
    <t>62898</t>
  </si>
  <si>
    <t>62899</t>
  </si>
  <si>
    <t>62901</t>
  </si>
  <si>
    <t>62902</t>
  </si>
  <si>
    <t>62905</t>
  </si>
  <si>
    <t>62907</t>
  </si>
  <si>
    <t>62913</t>
  </si>
  <si>
    <t>62915</t>
  </si>
  <si>
    <t>62916</t>
  </si>
  <si>
    <t>62918</t>
  </si>
  <si>
    <t>62920</t>
  </si>
  <si>
    <t>62921</t>
  </si>
  <si>
    <t>62922</t>
  </si>
  <si>
    <t>62923</t>
  </si>
  <si>
    <t>62928</t>
  </si>
  <si>
    <t>62930</t>
  </si>
  <si>
    <t>62932</t>
  </si>
  <si>
    <t>62933</t>
  </si>
  <si>
    <t>62938</t>
  </si>
  <si>
    <t>62939</t>
  </si>
  <si>
    <t>62940</t>
  </si>
  <si>
    <t>62943</t>
  </si>
  <si>
    <t>62946</t>
  </si>
  <si>
    <t>62948</t>
  </si>
  <si>
    <t>62949</t>
  </si>
  <si>
    <t>62951</t>
  </si>
  <si>
    <t>62954</t>
  </si>
  <si>
    <t>62956</t>
  </si>
  <si>
    <t>62959</t>
  </si>
  <si>
    <t>62960</t>
  </si>
  <si>
    <t>62961</t>
  </si>
  <si>
    <t>62962</t>
  </si>
  <si>
    <t>62964</t>
  </si>
  <si>
    <t>62967</t>
  </si>
  <si>
    <t>62969</t>
  </si>
  <si>
    <t>62970</t>
  </si>
  <si>
    <t>62973</t>
  </si>
  <si>
    <t>62974</t>
  </si>
  <si>
    <t>62975</t>
  </si>
  <si>
    <t>62976</t>
  </si>
  <si>
    <t>62982</t>
  </si>
  <si>
    <t>62984</t>
  </si>
  <si>
    <t>62990</t>
  </si>
  <si>
    <t>62993</t>
  </si>
  <si>
    <t>62995</t>
  </si>
  <si>
    <t>62996</t>
  </si>
  <si>
    <t>62998</t>
  </si>
  <si>
    <t>60569</t>
  </si>
  <si>
    <t>60597</t>
  </si>
  <si>
    <t>60663</t>
  </si>
  <si>
    <t>60049</t>
  </si>
  <si>
    <t>60092</t>
  </si>
  <si>
    <t>60296</t>
  </si>
  <si>
    <t>60297</t>
  </si>
  <si>
    <t>60483</t>
  </si>
  <si>
    <t>60570</t>
  </si>
  <si>
    <t>60679</t>
  </si>
  <si>
    <t>61058</t>
  </si>
  <si>
    <t>62945</t>
  </si>
  <si>
    <t>60650</t>
  </si>
  <si>
    <t>46301</t>
  </si>
  <si>
    <t>46302</t>
  </si>
  <si>
    <t>46303</t>
  </si>
  <si>
    <t>46304</t>
  </si>
  <si>
    <t>46307</t>
  </si>
  <si>
    <t>46308</t>
  </si>
  <si>
    <t>46311</t>
  </si>
  <si>
    <t>46312</t>
  </si>
  <si>
    <t>46319</t>
  </si>
  <si>
    <t>46320</t>
  </si>
  <si>
    <t>46321</t>
  </si>
  <si>
    <t>46322</t>
  </si>
  <si>
    <t>46323</t>
  </si>
  <si>
    <t>46324</t>
  </si>
  <si>
    <t>46325</t>
  </si>
  <si>
    <t>46327</t>
  </si>
  <si>
    <t>46341</t>
  </si>
  <si>
    <t>46342</t>
  </si>
  <si>
    <t>46347</t>
  </si>
  <si>
    <t>46355</t>
  </si>
  <si>
    <t>46356</t>
  </si>
  <si>
    <t>46368</t>
  </si>
  <si>
    <t>46373</t>
  </si>
  <si>
    <t>46375</t>
  </si>
  <si>
    <t>46376</t>
  </si>
  <si>
    <t>46377</t>
  </si>
  <si>
    <t>46383</t>
  </si>
  <si>
    <t>46384</t>
  </si>
  <si>
    <t>46385</t>
  </si>
  <si>
    <t>46393</t>
  </si>
  <si>
    <t>46394</t>
  </si>
  <si>
    <t>46401</t>
  </si>
  <si>
    <t>46402</t>
  </si>
  <si>
    <t>46403</t>
  </si>
  <si>
    <t>46404</t>
  </si>
  <si>
    <t>46405</t>
  </si>
  <si>
    <t>46406</t>
  </si>
  <si>
    <t>46407</t>
  </si>
  <si>
    <t>46408</t>
  </si>
  <si>
    <t>46409</t>
  </si>
  <si>
    <t>46410</t>
  </si>
  <si>
    <t>46411</t>
  </si>
  <si>
    <t>47001</t>
  </si>
  <si>
    <t>47010</t>
  </si>
  <si>
    <t>47011</t>
  </si>
  <si>
    <t>47012</t>
  </si>
  <si>
    <t>47016</t>
  </si>
  <si>
    <t>47018</t>
  </si>
  <si>
    <t>47019</t>
  </si>
  <si>
    <t>47020</t>
  </si>
  <si>
    <t>47022</t>
  </si>
  <si>
    <t>47024</t>
  </si>
  <si>
    <t>47025</t>
  </si>
  <si>
    <t>47030</t>
  </si>
  <si>
    <t>47032</t>
  </si>
  <si>
    <t>47035</t>
  </si>
  <si>
    <t>47036</t>
  </si>
  <si>
    <t>47038</t>
  </si>
  <si>
    <t>47040</t>
  </si>
  <si>
    <t>47043</t>
  </si>
  <si>
    <t>47060</t>
  </si>
  <si>
    <t>47102</t>
  </si>
  <si>
    <t>47104</t>
  </si>
  <si>
    <t>47106</t>
  </si>
  <si>
    <t>47107</t>
  </si>
  <si>
    <t>47108</t>
  </si>
  <si>
    <t>47110</t>
  </si>
  <si>
    <t>47111</t>
  </si>
  <si>
    <t>47112</t>
  </si>
  <si>
    <t>47114</t>
  </si>
  <si>
    <t>47115</t>
  </si>
  <si>
    <t>47117</t>
  </si>
  <si>
    <t>47119</t>
  </si>
  <si>
    <t>47120</t>
  </si>
  <si>
    <t>47122</t>
  </si>
  <si>
    <t>47124</t>
  </si>
  <si>
    <t>47125</t>
  </si>
  <si>
    <t>47126</t>
  </si>
  <si>
    <t>47129</t>
  </si>
  <si>
    <t>47130</t>
  </si>
  <si>
    <t>47131</t>
  </si>
  <si>
    <t>47132</t>
  </si>
  <si>
    <t>47133</t>
  </si>
  <si>
    <t>47134</t>
  </si>
  <si>
    <t>47135</t>
  </si>
  <si>
    <t>47136</t>
  </si>
  <si>
    <t>47138</t>
  </si>
  <si>
    <t>47139</t>
  </si>
  <si>
    <t>47141</t>
  </si>
  <si>
    <t>47142</t>
  </si>
  <si>
    <t>47143</t>
  </si>
  <si>
    <t>47144</t>
  </si>
  <si>
    <t>47146</t>
  </si>
  <si>
    <t>47147</t>
  </si>
  <si>
    <t>47150</t>
  </si>
  <si>
    <t>47151</t>
  </si>
  <si>
    <t>47160</t>
  </si>
  <si>
    <t>47161</t>
  </si>
  <si>
    <t>47162</t>
  </si>
  <si>
    <t>47163</t>
  </si>
  <si>
    <t>47164</t>
  </si>
  <si>
    <t>47165</t>
  </si>
  <si>
    <t>47166</t>
  </si>
  <si>
    <t>47167</t>
  </si>
  <si>
    <t>47170</t>
  </si>
  <si>
    <t>47172</t>
  </si>
  <si>
    <t>47177</t>
  </si>
  <si>
    <t>47190</t>
  </si>
  <si>
    <t>47199</t>
  </si>
  <si>
    <t>46032</t>
  </si>
  <si>
    <t>46033</t>
  </si>
  <si>
    <t>46034</t>
  </si>
  <si>
    <t>46037</t>
  </si>
  <si>
    <t>46038</t>
  </si>
  <si>
    <t>46055</t>
  </si>
  <si>
    <t>46060</t>
  </si>
  <si>
    <t>46062</t>
  </si>
  <si>
    <t>46074</t>
  </si>
  <si>
    <t>46077</t>
  </si>
  <si>
    <t>46123</t>
  </si>
  <si>
    <t>46142</t>
  </si>
  <si>
    <t>46151</t>
  </si>
  <si>
    <t>46173</t>
  </si>
  <si>
    <t>46202</t>
  </si>
  <si>
    <t>46204</t>
  </si>
  <si>
    <t>46205</t>
  </si>
  <si>
    <t>46208</t>
  </si>
  <si>
    <t>46214</t>
  </si>
  <si>
    <t>46219</t>
  </si>
  <si>
    <t>46220</t>
  </si>
  <si>
    <t>46221</t>
  </si>
  <si>
    <t>46224</t>
  </si>
  <si>
    <t>46228</t>
  </si>
  <si>
    <t>46229</t>
  </si>
  <si>
    <t>46234</t>
  </si>
  <si>
    <t>46237</t>
  </si>
  <si>
    <t>46239</t>
  </si>
  <si>
    <t>46240</t>
  </si>
  <si>
    <t>46241</t>
  </si>
  <si>
    <t>46254</t>
  </si>
  <si>
    <t>46256</t>
  </si>
  <si>
    <t>46268</t>
  </si>
  <si>
    <t>46350</t>
  </si>
  <si>
    <t>46360</t>
  </si>
  <si>
    <t>46392</t>
  </si>
  <si>
    <t>46514</t>
  </si>
  <si>
    <t>46528</t>
  </si>
  <si>
    <t>46574</t>
  </si>
  <si>
    <t>46582</t>
  </si>
  <si>
    <t>46619</t>
  </si>
  <si>
    <t>46703</t>
  </si>
  <si>
    <t>46742</t>
  </si>
  <si>
    <t>46805</t>
  </si>
  <si>
    <t>46952</t>
  </si>
  <si>
    <t>46996</t>
  </si>
  <si>
    <t>47031</t>
  </si>
  <si>
    <t>47041</t>
  </si>
  <si>
    <t>47240</t>
  </si>
  <si>
    <t>47243</t>
  </si>
  <si>
    <t>47250</t>
  </si>
  <si>
    <t>47374</t>
  </si>
  <si>
    <t>47401</t>
  </si>
  <si>
    <t>47404</t>
  </si>
  <si>
    <t>47408</t>
  </si>
  <si>
    <t>47906</t>
  </si>
  <si>
    <t>47963</t>
  </si>
  <si>
    <t>46121</t>
  </si>
  <si>
    <t>46168</t>
  </si>
  <si>
    <t>46236</t>
  </si>
  <si>
    <t>46614</t>
  </si>
  <si>
    <t>47274</t>
  </si>
  <si>
    <t>47403</t>
  </si>
  <si>
    <t>47620</t>
  </si>
  <si>
    <t>47715</t>
  </si>
  <si>
    <t>46052</t>
  </si>
  <si>
    <t>46103</t>
  </si>
  <si>
    <t>46105</t>
  </si>
  <si>
    <t>46107</t>
  </si>
  <si>
    <t>46112</t>
  </si>
  <si>
    <t>46113</t>
  </si>
  <si>
    <t>46118</t>
  </si>
  <si>
    <t>46120</t>
  </si>
  <si>
    <t>46122</t>
  </si>
  <si>
    <t>46128</t>
  </si>
  <si>
    <t>46131</t>
  </si>
  <si>
    <t>46135</t>
  </si>
  <si>
    <t>46143</t>
  </si>
  <si>
    <t>46148</t>
  </si>
  <si>
    <t>46157</t>
  </si>
  <si>
    <t>46158</t>
  </si>
  <si>
    <t>46160</t>
  </si>
  <si>
    <t>46163</t>
  </si>
  <si>
    <t>46166</t>
  </si>
  <si>
    <t>46167</t>
  </si>
  <si>
    <t>46171</t>
  </si>
  <si>
    <t>46172</t>
  </si>
  <si>
    <t>46175</t>
  </si>
  <si>
    <t>46180</t>
  </si>
  <si>
    <t>46201</t>
  </si>
  <si>
    <t>46203</t>
  </si>
  <si>
    <t>46211</t>
  </si>
  <si>
    <t>46217</t>
  </si>
  <si>
    <t>46218</t>
  </si>
  <si>
    <t>46222</t>
  </si>
  <si>
    <t>46225</t>
  </si>
  <si>
    <t>46226</t>
  </si>
  <si>
    <t>46227</t>
  </si>
  <si>
    <t>46231</t>
  </si>
  <si>
    <t>46235</t>
  </si>
  <si>
    <t>46250</t>
  </si>
  <si>
    <t>46260</t>
  </si>
  <si>
    <t>46280</t>
  </si>
  <si>
    <t>46371</t>
  </si>
  <si>
    <t>46390</t>
  </si>
  <si>
    <t>46563</t>
  </si>
  <si>
    <t>46706</t>
  </si>
  <si>
    <t>46835</t>
  </si>
  <si>
    <t>46957</t>
  </si>
  <si>
    <t>46011</t>
  </si>
  <si>
    <t>46012</t>
  </si>
  <si>
    <t>46013</t>
  </si>
  <si>
    <t>46017</t>
  </si>
  <si>
    <t>46030</t>
  </si>
  <si>
    <t>46036</t>
  </si>
  <si>
    <t>46040</t>
  </si>
  <si>
    <t>46041</t>
  </si>
  <si>
    <t>46050</t>
  </si>
  <si>
    <t>46051</t>
  </si>
  <si>
    <t>46064</t>
  </si>
  <si>
    <t>46069</t>
  </si>
  <si>
    <t>46072</t>
  </si>
  <si>
    <t>46075</t>
  </si>
  <si>
    <t>46076</t>
  </si>
  <si>
    <t>46140</t>
  </si>
  <si>
    <t>46278</t>
  </si>
  <si>
    <t>46349</t>
  </si>
  <si>
    <t>47337</t>
  </si>
  <si>
    <t>47362</t>
  </si>
  <si>
    <t>46637</t>
  </si>
  <si>
    <t>46750</t>
  </si>
  <si>
    <t>46807</t>
  </si>
  <si>
    <t>46001</t>
  </si>
  <si>
    <t>46014</t>
  </si>
  <si>
    <t>46015</t>
  </si>
  <si>
    <t>46016</t>
  </si>
  <si>
    <t>46018</t>
  </si>
  <si>
    <t>46031</t>
  </si>
  <si>
    <t>46035</t>
  </si>
  <si>
    <t>46039</t>
  </si>
  <si>
    <t>46044</t>
  </si>
  <si>
    <t>46045</t>
  </si>
  <si>
    <t>46046</t>
  </si>
  <si>
    <t>46047</t>
  </si>
  <si>
    <t>46048</t>
  </si>
  <si>
    <t>46049</t>
  </si>
  <si>
    <t>46056</t>
  </si>
  <si>
    <t>46057</t>
  </si>
  <si>
    <t>46058</t>
  </si>
  <si>
    <t>46061</t>
  </si>
  <si>
    <t>46063</t>
  </si>
  <si>
    <t>46065</t>
  </si>
  <si>
    <t>46067</t>
  </si>
  <si>
    <t>46068</t>
  </si>
  <si>
    <t>46070</t>
  </si>
  <si>
    <t>46071</t>
  </si>
  <si>
    <t>46082</t>
  </si>
  <si>
    <t>46085</t>
  </si>
  <si>
    <t>46102</t>
  </si>
  <si>
    <t>46104</t>
  </si>
  <si>
    <t>46106</t>
  </si>
  <si>
    <t>46110</t>
  </si>
  <si>
    <t>46111</t>
  </si>
  <si>
    <t>46114</t>
  </si>
  <si>
    <t>46115</t>
  </si>
  <si>
    <t>46117</t>
  </si>
  <si>
    <t>46124</t>
  </si>
  <si>
    <t>46125</t>
  </si>
  <si>
    <t>46126</t>
  </si>
  <si>
    <t>46127</t>
  </si>
  <si>
    <t>46129</t>
  </si>
  <si>
    <t>46130</t>
  </si>
  <si>
    <t>46133</t>
  </si>
  <si>
    <t>46144</t>
  </si>
  <si>
    <t>46146</t>
  </si>
  <si>
    <t>46147</t>
  </si>
  <si>
    <t>46149</t>
  </si>
  <si>
    <t>46150</t>
  </si>
  <si>
    <t>46154</t>
  </si>
  <si>
    <t>46155</t>
  </si>
  <si>
    <t>46156</t>
  </si>
  <si>
    <t>46161</t>
  </si>
  <si>
    <t>46162</t>
  </si>
  <si>
    <t>46164</t>
  </si>
  <si>
    <t>46165</t>
  </si>
  <si>
    <t>46170</t>
  </si>
  <si>
    <t>46176</t>
  </si>
  <si>
    <t>46181</t>
  </si>
  <si>
    <t>46182</t>
  </si>
  <si>
    <t>46183</t>
  </si>
  <si>
    <t>46184</t>
  </si>
  <si>
    <t>46186</t>
  </si>
  <si>
    <t>46187</t>
  </si>
  <si>
    <t>46197</t>
  </si>
  <si>
    <t>46200</t>
  </si>
  <si>
    <t>46206</t>
  </si>
  <si>
    <t>46207</t>
  </si>
  <si>
    <t>46209</t>
  </si>
  <si>
    <t>46210</t>
  </si>
  <si>
    <t>46213</t>
  </si>
  <si>
    <t>46216</t>
  </si>
  <si>
    <t>46223</t>
  </si>
  <si>
    <t>46230</t>
  </si>
  <si>
    <t>46242</t>
  </si>
  <si>
    <t>46244</t>
  </si>
  <si>
    <t>46247</t>
  </si>
  <si>
    <t>46249</t>
  </si>
  <si>
    <t>46251</t>
  </si>
  <si>
    <t>46253</t>
  </si>
  <si>
    <t>46255</t>
  </si>
  <si>
    <t>46259</t>
  </si>
  <si>
    <t>46262</t>
  </si>
  <si>
    <t>46266</t>
  </si>
  <si>
    <t>46274</t>
  </si>
  <si>
    <t>46275</t>
  </si>
  <si>
    <t>46277</t>
  </si>
  <si>
    <t>46282</t>
  </si>
  <si>
    <t>46283</t>
  </si>
  <si>
    <t>46285</t>
  </si>
  <si>
    <t>46290</t>
  </si>
  <si>
    <t>46291</t>
  </si>
  <si>
    <t>46295</t>
  </si>
  <si>
    <t>46296</t>
  </si>
  <si>
    <t>46298</t>
  </si>
  <si>
    <t>46310</t>
  </si>
  <si>
    <t>46340</t>
  </si>
  <si>
    <t>46345</t>
  </si>
  <si>
    <t>46346</t>
  </si>
  <si>
    <t>46348</t>
  </si>
  <si>
    <t>46351</t>
  </si>
  <si>
    <t>46352</t>
  </si>
  <si>
    <t>46361</t>
  </si>
  <si>
    <t>46365</t>
  </si>
  <si>
    <t>46366</t>
  </si>
  <si>
    <t>46367</t>
  </si>
  <si>
    <t>46372</t>
  </si>
  <si>
    <t>46374</t>
  </si>
  <si>
    <t>46379</t>
  </si>
  <si>
    <t>46380</t>
  </si>
  <si>
    <t>46381</t>
  </si>
  <si>
    <t>46382</t>
  </si>
  <si>
    <t>46391</t>
  </si>
  <si>
    <t>46399</t>
  </si>
  <si>
    <t>46400</t>
  </si>
  <si>
    <t>46501</t>
  </si>
  <si>
    <t>46502</t>
  </si>
  <si>
    <t>46504</t>
  </si>
  <si>
    <t>46506</t>
  </si>
  <si>
    <t>46507</t>
  </si>
  <si>
    <t>46508</t>
  </si>
  <si>
    <t>46510</t>
  </si>
  <si>
    <t>46511</t>
  </si>
  <si>
    <t>46513</t>
  </si>
  <si>
    <t>46515</t>
  </si>
  <si>
    <t>46516</t>
  </si>
  <si>
    <t>46517</t>
  </si>
  <si>
    <t>46524</t>
  </si>
  <si>
    <t>46526</t>
  </si>
  <si>
    <t>46527</t>
  </si>
  <si>
    <t>46530</t>
  </si>
  <si>
    <t>46531</t>
  </si>
  <si>
    <t>46532</t>
  </si>
  <si>
    <t>46534</t>
  </si>
  <si>
    <t>46536</t>
  </si>
  <si>
    <t>46537</t>
  </si>
  <si>
    <t>46538</t>
  </si>
  <si>
    <t>46539</t>
  </si>
  <si>
    <t>46540</t>
  </si>
  <si>
    <t>46542</t>
  </si>
  <si>
    <t>46543</t>
  </si>
  <si>
    <t>46544</t>
  </si>
  <si>
    <t>46545</t>
  </si>
  <si>
    <t>46546</t>
  </si>
  <si>
    <t>46550</t>
  </si>
  <si>
    <t>46552</t>
  </si>
  <si>
    <t>46553</t>
  </si>
  <si>
    <t>46554</t>
  </si>
  <si>
    <t>46555</t>
  </si>
  <si>
    <t>46556</t>
  </si>
  <si>
    <t>46561</t>
  </si>
  <si>
    <t>46562</t>
  </si>
  <si>
    <t>46565</t>
  </si>
  <si>
    <t>46566</t>
  </si>
  <si>
    <t>46567</t>
  </si>
  <si>
    <t>46570</t>
  </si>
  <si>
    <t>46571</t>
  </si>
  <si>
    <t>46572</t>
  </si>
  <si>
    <t>46573</t>
  </si>
  <si>
    <t>46580</t>
  </si>
  <si>
    <t>46581</t>
  </si>
  <si>
    <t>46590</t>
  </si>
  <si>
    <t>46595</t>
  </si>
  <si>
    <t>46600</t>
  </si>
  <si>
    <t>46601</t>
  </si>
  <si>
    <t>46604</t>
  </si>
  <si>
    <t>46612</t>
  </si>
  <si>
    <t>46613</t>
  </si>
  <si>
    <t>46615</t>
  </si>
  <si>
    <t>46616</t>
  </si>
  <si>
    <t>46617</t>
  </si>
  <si>
    <t>46620</t>
  </si>
  <si>
    <t>46624</t>
  </si>
  <si>
    <t>46626</t>
  </si>
  <si>
    <t>46628</t>
  </si>
  <si>
    <t>46629</t>
  </si>
  <si>
    <t>46634</t>
  </si>
  <si>
    <t>46635</t>
  </si>
  <si>
    <t>46660</t>
  </si>
  <si>
    <t>46680</t>
  </si>
  <si>
    <t>46699</t>
  </si>
  <si>
    <t>46701</t>
  </si>
  <si>
    <t>46702</t>
  </si>
  <si>
    <t>46704</t>
  </si>
  <si>
    <t>46705</t>
  </si>
  <si>
    <t>46710</t>
  </si>
  <si>
    <t>46711</t>
  </si>
  <si>
    <t>46713</t>
  </si>
  <si>
    <t>46714</t>
  </si>
  <si>
    <t>46720</t>
  </si>
  <si>
    <t>46721</t>
  </si>
  <si>
    <t>46723</t>
  </si>
  <si>
    <t>46725</t>
  </si>
  <si>
    <t>46730</t>
  </si>
  <si>
    <t>46731</t>
  </si>
  <si>
    <t>46732</t>
  </si>
  <si>
    <t>46733</t>
  </si>
  <si>
    <t>46737</t>
  </si>
  <si>
    <t>46738</t>
  </si>
  <si>
    <t>46740</t>
  </si>
  <si>
    <t>46741</t>
  </si>
  <si>
    <t>46743</t>
  </si>
  <si>
    <t>46744</t>
  </si>
  <si>
    <t>46745</t>
  </si>
  <si>
    <t>46746</t>
  </si>
  <si>
    <t>46747</t>
  </si>
  <si>
    <t>46748</t>
  </si>
  <si>
    <t>46755</t>
  </si>
  <si>
    <t>46759</t>
  </si>
  <si>
    <t>46760</t>
  </si>
  <si>
    <t>46761</t>
  </si>
  <si>
    <t>46763</t>
  </si>
  <si>
    <t>46764</t>
  </si>
  <si>
    <t>46765</t>
  </si>
  <si>
    <t>46766</t>
  </si>
  <si>
    <t>46767</t>
  </si>
  <si>
    <t>46769</t>
  </si>
  <si>
    <t>46770</t>
  </si>
  <si>
    <t>46771</t>
  </si>
  <si>
    <t>46772</t>
  </si>
  <si>
    <t>46773</t>
  </si>
  <si>
    <t>46774</t>
  </si>
  <si>
    <t>46776</t>
  </si>
  <si>
    <t>46777</t>
  </si>
  <si>
    <t>46778</t>
  </si>
  <si>
    <t>46779</t>
  </si>
  <si>
    <t>46780</t>
  </si>
  <si>
    <t>46781</t>
  </si>
  <si>
    <t>46782</t>
  </si>
  <si>
    <t>46783</t>
  </si>
  <si>
    <t>46784</t>
  </si>
  <si>
    <t>46785</t>
  </si>
  <si>
    <t>46786</t>
  </si>
  <si>
    <t>46787</t>
  </si>
  <si>
    <t>46788</t>
  </si>
  <si>
    <t>46789</t>
  </si>
  <si>
    <t>46791</t>
  </si>
  <si>
    <t>46792</t>
  </si>
  <si>
    <t>46793</t>
  </si>
  <si>
    <t>46794</t>
  </si>
  <si>
    <t>46795</t>
  </si>
  <si>
    <t>46796</t>
  </si>
  <si>
    <t>46797</t>
  </si>
  <si>
    <t>46798</t>
  </si>
  <si>
    <t>46799</t>
  </si>
  <si>
    <t>46800</t>
  </si>
  <si>
    <t>46801</t>
  </si>
  <si>
    <t>46802</t>
  </si>
  <si>
    <t>46803</t>
  </si>
  <si>
    <t>46804</t>
  </si>
  <si>
    <t>46806</t>
  </si>
  <si>
    <t>46808</t>
  </si>
  <si>
    <t>46809</t>
  </si>
  <si>
    <t>46814</t>
  </si>
  <si>
    <t>46815</t>
  </si>
  <si>
    <t>46816</t>
  </si>
  <si>
    <t>46818</t>
  </si>
  <si>
    <t>46819</t>
  </si>
  <si>
    <t>46825</t>
  </si>
  <si>
    <t>46845</t>
  </si>
  <si>
    <t>46850</t>
  </si>
  <si>
    <t>46851</t>
  </si>
  <si>
    <t>46852</t>
  </si>
  <si>
    <t>46853</t>
  </si>
  <si>
    <t>46854</t>
  </si>
  <si>
    <t>46855</t>
  </si>
  <si>
    <t>46856</t>
  </si>
  <si>
    <t>46857</t>
  </si>
  <si>
    <t>46858</t>
  </si>
  <si>
    <t>46859</t>
  </si>
  <si>
    <t>46860</t>
  </si>
  <si>
    <t>46861</t>
  </si>
  <si>
    <t>46862</t>
  </si>
  <si>
    <t>46863</t>
  </si>
  <si>
    <t>46864</t>
  </si>
  <si>
    <t>46865</t>
  </si>
  <si>
    <t>46866</t>
  </si>
  <si>
    <t>46867</t>
  </si>
  <si>
    <t>46868</t>
  </si>
  <si>
    <t>46869</t>
  </si>
  <si>
    <t>46885</t>
  </si>
  <si>
    <t>46895</t>
  </si>
  <si>
    <t>46896</t>
  </si>
  <si>
    <t>46897</t>
  </si>
  <si>
    <t>46898</t>
  </si>
  <si>
    <t>46899</t>
  </si>
  <si>
    <t>46901</t>
  </si>
  <si>
    <t>46902</t>
  </si>
  <si>
    <t>46903</t>
  </si>
  <si>
    <t>46904</t>
  </si>
  <si>
    <t>46910</t>
  </si>
  <si>
    <t>46911</t>
  </si>
  <si>
    <t>46912</t>
  </si>
  <si>
    <t>46913</t>
  </si>
  <si>
    <t>46914</t>
  </si>
  <si>
    <t>46915</t>
  </si>
  <si>
    <t>46916</t>
  </si>
  <si>
    <t>46917</t>
  </si>
  <si>
    <t>46919</t>
  </si>
  <si>
    <t>46920</t>
  </si>
  <si>
    <t>46921</t>
  </si>
  <si>
    <t>46922</t>
  </si>
  <si>
    <t>46923</t>
  </si>
  <si>
    <t>46925</t>
  </si>
  <si>
    <t>46926</t>
  </si>
  <si>
    <t>46928</t>
  </si>
  <si>
    <t>46929</t>
  </si>
  <si>
    <t>46930</t>
  </si>
  <si>
    <t>46931</t>
  </si>
  <si>
    <t>46932</t>
  </si>
  <si>
    <t>46933</t>
  </si>
  <si>
    <t>46935</t>
  </si>
  <si>
    <t>46936</t>
  </si>
  <si>
    <t>46937</t>
  </si>
  <si>
    <t>46938</t>
  </si>
  <si>
    <t>46939</t>
  </si>
  <si>
    <t>46940</t>
  </si>
  <si>
    <t>46941</t>
  </si>
  <si>
    <t>46942</t>
  </si>
  <si>
    <t>46943</t>
  </si>
  <si>
    <t>46944</t>
  </si>
  <si>
    <t>46945</t>
  </si>
  <si>
    <t>46946</t>
  </si>
  <si>
    <t>46947</t>
  </si>
  <si>
    <t>46950</t>
  </si>
  <si>
    <t>46951</t>
  </si>
  <si>
    <t>46953</t>
  </si>
  <si>
    <t>46958</t>
  </si>
  <si>
    <t>46959</t>
  </si>
  <si>
    <t>46960</t>
  </si>
  <si>
    <t>46961</t>
  </si>
  <si>
    <t>46962</t>
  </si>
  <si>
    <t>46965</t>
  </si>
  <si>
    <t>46967</t>
  </si>
  <si>
    <t>46968</t>
  </si>
  <si>
    <t>46970</t>
  </si>
  <si>
    <t>46971</t>
  </si>
  <si>
    <t>46974</t>
  </si>
  <si>
    <t>46975</t>
  </si>
  <si>
    <t>46977</t>
  </si>
  <si>
    <t>46978</t>
  </si>
  <si>
    <t>46979</t>
  </si>
  <si>
    <t>46980</t>
  </si>
  <si>
    <t>46982</t>
  </si>
  <si>
    <t>46983</t>
  </si>
  <si>
    <t>46984</t>
  </si>
  <si>
    <t>46985</t>
  </si>
  <si>
    <t>46986</t>
  </si>
  <si>
    <t>46987</t>
  </si>
  <si>
    <t>46988</t>
  </si>
  <si>
    <t>46989</t>
  </si>
  <si>
    <t>46990</t>
  </si>
  <si>
    <t>46991</t>
  </si>
  <si>
    <t>46992</t>
  </si>
  <si>
    <t>46994</t>
  </si>
  <si>
    <t>46995</t>
  </si>
  <si>
    <t>46998</t>
  </si>
  <si>
    <t>47003</t>
  </si>
  <si>
    <t>47006</t>
  </si>
  <si>
    <t>47017</t>
  </si>
  <si>
    <t>47021</t>
  </si>
  <si>
    <t>47023</t>
  </si>
  <si>
    <t>47033</t>
  </si>
  <si>
    <t>47034</t>
  </si>
  <si>
    <t>47037</t>
  </si>
  <si>
    <t>47039</t>
  </si>
  <si>
    <t>47042</t>
  </si>
  <si>
    <t>47116</t>
  </si>
  <si>
    <t>47118</t>
  </si>
  <si>
    <t>47123</t>
  </si>
  <si>
    <t>47137</t>
  </si>
  <si>
    <t>47140</t>
  </si>
  <si>
    <t>47145</t>
  </si>
  <si>
    <t>47174</t>
  </si>
  <si>
    <t>47175</t>
  </si>
  <si>
    <t>47201</t>
  </si>
  <si>
    <t>47202</t>
  </si>
  <si>
    <t>47203</t>
  </si>
  <si>
    <t>47220</t>
  </si>
  <si>
    <t>47222</t>
  </si>
  <si>
    <t>47223</t>
  </si>
  <si>
    <t>47224</t>
  </si>
  <si>
    <t>47225</t>
  </si>
  <si>
    <t>47226</t>
  </si>
  <si>
    <t>47227</t>
  </si>
  <si>
    <t>47228</t>
  </si>
  <si>
    <t>47229</t>
  </si>
  <si>
    <t>47230</t>
  </si>
  <si>
    <t>47231</t>
  </si>
  <si>
    <t>47232</t>
  </si>
  <si>
    <t>47234</t>
  </si>
  <si>
    <t>47235</t>
  </si>
  <si>
    <t>47236</t>
  </si>
  <si>
    <t>47244</t>
  </si>
  <si>
    <t>47245</t>
  </si>
  <si>
    <t>47246</t>
  </si>
  <si>
    <t>47247</t>
  </si>
  <si>
    <t>47249</t>
  </si>
  <si>
    <t>47260</t>
  </si>
  <si>
    <t>47261</t>
  </si>
  <si>
    <t>47262</t>
  </si>
  <si>
    <t>47263</t>
  </si>
  <si>
    <t>47264</t>
  </si>
  <si>
    <t>47265</t>
  </si>
  <si>
    <t>47270</t>
  </si>
  <si>
    <t>47272</t>
  </si>
  <si>
    <t>47273</t>
  </si>
  <si>
    <t>47280</t>
  </si>
  <si>
    <t>47281</t>
  </si>
  <si>
    <t>47282</t>
  </si>
  <si>
    <t>47283</t>
  </si>
  <si>
    <t>47302</t>
  </si>
  <si>
    <t>47303</t>
  </si>
  <si>
    <t>47304</t>
  </si>
  <si>
    <t>47305</t>
  </si>
  <si>
    <t>47306</t>
  </si>
  <si>
    <t>47307</t>
  </si>
  <si>
    <t>47308</t>
  </si>
  <si>
    <t>47320</t>
  </si>
  <si>
    <t>47322</t>
  </si>
  <si>
    <t>47324</t>
  </si>
  <si>
    <t>47325</t>
  </si>
  <si>
    <t>47326</t>
  </si>
  <si>
    <t>47327</t>
  </si>
  <si>
    <t>47330</t>
  </si>
  <si>
    <t>47331</t>
  </si>
  <si>
    <t>47334</t>
  </si>
  <si>
    <t>47335</t>
  </si>
  <si>
    <t>47336</t>
  </si>
  <si>
    <t>47338</t>
  </si>
  <si>
    <t>47339</t>
  </si>
  <si>
    <t>47340</t>
  </si>
  <si>
    <t>47341</t>
  </si>
  <si>
    <t>47342</t>
  </si>
  <si>
    <t>47344</t>
  </si>
  <si>
    <t>47345</t>
  </si>
  <si>
    <t>47346</t>
  </si>
  <si>
    <t>47348</t>
  </si>
  <si>
    <t>47351</t>
  </si>
  <si>
    <t>47352</t>
  </si>
  <si>
    <t>47353</t>
  </si>
  <si>
    <t>47354</t>
  </si>
  <si>
    <t>47355</t>
  </si>
  <si>
    <t>47356</t>
  </si>
  <si>
    <t>47357</t>
  </si>
  <si>
    <t>47358</t>
  </si>
  <si>
    <t>47359</t>
  </si>
  <si>
    <t>47360</t>
  </si>
  <si>
    <t>47361</t>
  </si>
  <si>
    <t>47366</t>
  </si>
  <si>
    <t>47367</t>
  </si>
  <si>
    <t>47368</t>
  </si>
  <si>
    <t>47369</t>
  </si>
  <si>
    <t>47370</t>
  </si>
  <si>
    <t>47371</t>
  </si>
  <si>
    <t>47373</t>
  </si>
  <si>
    <t>47375</t>
  </si>
  <si>
    <t>47380</t>
  </si>
  <si>
    <t>47381</t>
  </si>
  <si>
    <t>47382</t>
  </si>
  <si>
    <t>47383</t>
  </si>
  <si>
    <t>47384</t>
  </si>
  <si>
    <t>47385</t>
  </si>
  <si>
    <t>47386</t>
  </si>
  <si>
    <t>47387</t>
  </si>
  <si>
    <t>47388</t>
  </si>
  <si>
    <t>47390</t>
  </si>
  <si>
    <t>47392</t>
  </si>
  <si>
    <t>47393</t>
  </si>
  <si>
    <t>47394</t>
  </si>
  <si>
    <t>47396</t>
  </si>
  <si>
    <t>47402</t>
  </si>
  <si>
    <t>47405</t>
  </si>
  <si>
    <t>47406</t>
  </si>
  <si>
    <t>47407</t>
  </si>
  <si>
    <t>47420</t>
  </si>
  <si>
    <t>47421</t>
  </si>
  <si>
    <t>47424</t>
  </si>
  <si>
    <t>47426</t>
  </si>
  <si>
    <t>47427</t>
  </si>
  <si>
    <t>47429</t>
  </si>
  <si>
    <t>47430</t>
  </si>
  <si>
    <t>47431</t>
  </si>
  <si>
    <t>47432</t>
  </si>
  <si>
    <t>47433</t>
  </si>
  <si>
    <t>47434</t>
  </si>
  <si>
    <t>47435</t>
  </si>
  <si>
    <t>47436</t>
  </si>
  <si>
    <t>47437</t>
  </si>
  <si>
    <t>47438</t>
  </si>
  <si>
    <t>47439</t>
  </si>
  <si>
    <t>47441</t>
  </si>
  <si>
    <t>47443</t>
  </si>
  <si>
    <t>47445</t>
  </si>
  <si>
    <t>47446</t>
  </si>
  <si>
    <t>47448</t>
  </si>
  <si>
    <t>47449</t>
  </si>
  <si>
    <t>47451</t>
  </si>
  <si>
    <t>47452</t>
  </si>
  <si>
    <t>47453</t>
  </si>
  <si>
    <t>47454</t>
  </si>
  <si>
    <t>47455</t>
  </si>
  <si>
    <t>47456</t>
  </si>
  <si>
    <t>47457</t>
  </si>
  <si>
    <t>47458</t>
  </si>
  <si>
    <t>47459</t>
  </si>
  <si>
    <t>47460</t>
  </si>
  <si>
    <t>47462</t>
  </si>
  <si>
    <t>47463</t>
  </si>
  <si>
    <t>47464</t>
  </si>
  <si>
    <t>47465</t>
  </si>
  <si>
    <t>47467</t>
  </si>
  <si>
    <t>47468</t>
  </si>
  <si>
    <t>47469</t>
  </si>
  <si>
    <t>47470</t>
  </si>
  <si>
    <t>47471</t>
  </si>
  <si>
    <t>47490</t>
  </si>
  <si>
    <t>47501</t>
  </si>
  <si>
    <t>47512</t>
  </si>
  <si>
    <t>47513</t>
  </si>
  <si>
    <t>47514</t>
  </si>
  <si>
    <t>47515</t>
  </si>
  <si>
    <t>47516</t>
  </si>
  <si>
    <t>47519</t>
  </si>
  <si>
    <t>47520</t>
  </si>
  <si>
    <t>47521</t>
  </si>
  <si>
    <t>47522</t>
  </si>
  <si>
    <t>47523</t>
  </si>
  <si>
    <t>47524</t>
  </si>
  <si>
    <t>47525</t>
  </si>
  <si>
    <t>47527</t>
  </si>
  <si>
    <t>47528</t>
  </si>
  <si>
    <t>47529</t>
  </si>
  <si>
    <t>47531</t>
  </si>
  <si>
    <t>47532</t>
  </si>
  <si>
    <t>47535</t>
  </si>
  <si>
    <t>47536</t>
  </si>
  <si>
    <t>47537</t>
  </si>
  <si>
    <t>47541</t>
  </si>
  <si>
    <t>47542</t>
  </si>
  <si>
    <t>47545</t>
  </si>
  <si>
    <t>47546</t>
  </si>
  <si>
    <t>47547</t>
  </si>
  <si>
    <t>47549</t>
  </si>
  <si>
    <t>47550</t>
  </si>
  <si>
    <t>47551</t>
  </si>
  <si>
    <t>47552</t>
  </si>
  <si>
    <t>47553</t>
  </si>
  <si>
    <t>47555</t>
  </si>
  <si>
    <t>47556</t>
  </si>
  <si>
    <t>47557</t>
  </si>
  <si>
    <t>47558</t>
  </si>
  <si>
    <t>47561</t>
  </si>
  <si>
    <t>47562</t>
  </si>
  <si>
    <t>47564</t>
  </si>
  <si>
    <t>47567</t>
  </si>
  <si>
    <t>47568</t>
  </si>
  <si>
    <t>47573</t>
  </si>
  <si>
    <t>47574</t>
  </si>
  <si>
    <t>47575</t>
  </si>
  <si>
    <t>47576</t>
  </si>
  <si>
    <t>47577</t>
  </si>
  <si>
    <t>47578</t>
  </si>
  <si>
    <t>47579</t>
  </si>
  <si>
    <t>47580</t>
  </si>
  <si>
    <t>47581</t>
  </si>
  <si>
    <t>47584</t>
  </si>
  <si>
    <t>47585</t>
  </si>
  <si>
    <t>47586</t>
  </si>
  <si>
    <t>47588</t>
  </si>
  <si>
    <t>47590</t>
  </si>
  <si>
    <t>47591</t>
  </si>
  <si>
    <t>47596</t>
  </si>
  <si>
    <t>47597</t>
  </si>
  <si>
    <t>47598</t>
  </si>
  <si>
    <t>47601</t>
  </si>
  <si>
    <t>47610</t>
  </si>
  <si>
    <t>47611</t>
  </si>
  <si>
    <t>47612</t>
  </si>
  <si>
    <t>47613</t>
  </si>
  <si>
    <t>47614</t>
  </si>
  <si>
    <t>47615</t>
  </si>
  <si>
    <t>47616</t>
  </si>
  <si>
    <t>47617</t>
  </si>
  <si>
    <t>47618</t>
  </si>
  <si>
    <t>47619</t>
  </si>
  <si>
    <t>47629</t>
  </si>
  <si>
    <t>47630</t>
  </si>
  <si>
    <t>47631</t>
  </si>
  <si>
    <t>47633</t>
  </si>
  <si>
    <t>47634</t>
  </si>
  <si>
    <t>47635</t>
  </si>
  <si>
    <t>47637</t>
  </si>
  <si>
    <t>47638</t>
  </si>
  <si>
    <t>47639</t>
  </si>
  <si>
    <t>47640</t>
  </si>
  <si>
    <t>47647</t>
  </si>
  <si>
    <t>47648</t>
  </si>
  <si>
    <t>47649</t>
  </si>
  <si>
    <t>47654</t>
  </si>
  <si>
    <t>47660</t>
  </si>
  <si>
    <t>47665</t>
  </si>
  <si>
    <t>47666</t>
  </si>
  <si>
    <t>47670</t>
  </si>
  <si>
    <t>47671</t>
  </si>
  <si>
    <t>47683</t>
  </si>
  <si>
    <t>47700</t>
  </si>
  <si>
    <t>47701</t>
  </si>
  <si>
    <t>47702</t>
  </si>
  <si>
    <t>47703</t>
  </si>
  <si>
    <t>47704</t>
  </si>
  <si>
    <t>47705</t>
  </si>
  <si>
    <t>47706</t>
  </si>
  <si>
    <t>47708</t>
  </si>
  <si>
    <t>47710</t>
  </si>
  <si>
    <t>47711</t>
  </si>
  <si>
    <t>47712</t>
  </si>
  <si>
    <t>47713</t>
  </si>
  <si>
    <t>47714</t>
  </si>
  <si>
    <t>47716</t>
  </si>
  <si>
    <t>47719</t>
  </si>
  <si>
    <t>47720</t>
  </si>
  <si>
    <t>47721</t>
  </si>
  <si>
    <t>47722</t>
  </si>
  <si>
    <t>47724</t>
  </si>
  <si>
    <t>47725</t>
  </si>
  <si>
    <t>47727</t>
  </si>
  <si>
    <t>47728</t>
  </si>
  <si>
    <t>47730</t>
  </si>
  <si>
    <t>47731</t>
  </si>
  <si>
    <t>47732</t>
  </si>
  <si>
    <t>47733</t>
  </si>
  <si>
    <t>47734</t>
  </si>
  <si>
    <t>47735</t>
  </si>
  <si>
    <t>47736</t>
  </si>
  <si>
    <t>47737</t>
  </si>
  <si>
    <t>47739</t>
  </si>
  <si>
    <t>47740</t>
  </si>
  <si>
    <t>47741</t>
  </si>
  <si>
    <t>47744</t>
  </si>
  <si>
    <t>47747</t>
  </si>
  <si>
    <t>47750</t>
  </si>
  <si>
    <t>47801</t>
  </si>
  <si>
    <t>47802</t>
  </si>
  <si>
    <t>47803</t>
  </si>
  <si>
    <t>47804</t>
  </si>
  <si>
    <t>47805</t>
  </si>
  <si>
    <t>47807</t>
  </si>
  <si>
    <t>47808</t>
  </si>
  <si>
    <t>47809</t>
  </si>
  <si>
    <t>47811</t>
  </si>
  <si>
    <t>47812</t>
  </si>
  <si>
    <t>47813</t>
  </si>
  <si>
    <t>47814</t>
  </si>
  <si>
    <t>47830</t>
  </si>
  <si>
    <t>47831</t>
  </si>
  <si>
    <t>47832</t>
  </si>
  <si>
    <t>47833</t>
  </si>
  <si>
    <t>47834</t>
  </si>
  <si>
    <t>47836</t>
  </si>
  <si>
    <t>47837</t>
  </si>
  <si>
    <t>47838</t>
  </si>
  <si>
    <t>47840</t>
  </si>
  <si>
    <t>47841</t>
  </si>
  <si>
    <t>47842</t>
  </si>
  <si>
    <t>47845</t>
  </si>
  <si>
    <t>47846</t>
  </si>
  <si>
    <t>47847</t>
  </si>
  <si>
    <t>47848</t>
  </si>
  <si>
    <t>47849</t>
  </si>
  <si>
    <t>47850</t>
  </si>
  <si>
    <t>47851</t>
  </si>
  <si>
    <t>47852</t>
  </si>
  <si>
    <t>47853</t>
  </si>
  <si>
    <t>47854</t>
  </si>
  <si>
    <t>47855</t>
  </si>
  <si>
    <t>47856</t>
  </si>
  <si>
    <t>47857</t>
  </si>
  <si>
    <t>47858</t>
  </si>
  <si>
    <t>47859</t>
  </si>
  <si>
    <t>47860</t>
  </si>
  <si>
    <t>47861</t>
  </si>
  <si>
    <t>47862</t>
  </si>
  <si>
    <t>47863</t>
  </si>
  <si>
    <t>47864</t>
  </si>
  <si>
    <t>47865</t>
  </si>
  <si>
    <t>47866</t>
  </si>
  <si>
    <t>47868</t>
  </si>
  <si>
    <t>47869</t>
  </si>
  <si>
    <t>47870</t>
  </si>
  <si>
    <t>47871</t>
  </si>
  <si>
    <t>47872</t>
  </si>
  <si>
    <t>47874</t>
  </si>
  <si>
    <t>47875</t>
  </si>
  <si>
    <t>47876</t>
  </si>
  <si>
    <t>47878</t>
  </si>
  <si>
    <t>47879</t>
  </si>
  <si>
    <t>47880</t>
  </si>
  <si>
    <t>47881</t>
  </si>
  <si>
    <t>47882</t>
  </si>
  <si>
    <t>47884</t>
  </si>
  <si>
    <t>47885</t>
  </si>
  <si>
    <t>47901</t>
  </si>
  <si>
    <t>47902</t>
  </si>
  <si>
    <t>47903</t>
  </si>
  <si>
    <t>47904</t>
  </si>
  <si>
    <t>47905</t>
  </si>
  <si>
    <t>47907</t>
  </si>
  <si>
    <t>47909</t>
  </si>
  <si>
    <t>47916</t>
  </si>
  <si>
    <t>47917</t>
  </si>
  <si>
    <t>47918</t>
  </si>
  <si>
    <t>47920</t>
  </si>
  <si>
    <t>47921</t>
  </si>
  <si>
    <t>47922</t>
  </si>
  <si>
    <t>47923</t>
  </si>
  <si>
    <t>47924</t>
  </si>
  <si>
    <t>47925</t>
  </si>
  <si>
    <t>47926</t>
  </si>
  <si>
    <t>47928</t>
  </si>
  <si>
    <t>47929</t>
  </si>
  <si>
    <t>47930</t>
  </si>
  <si>
    <t>47932</t>
  </si>
  <si>
    <t>47933</t>
  </si>
  <si>
    <t>47934</t>
  </si>
  <si>
    <t>47935</t>
  </si>
  <si>
    <t>47936</t>
  </si>
  <si>
    <t>47937</t>
  </si>
  <si>
    <t>47938</t>
  </si>
  <si>
    <t>47939</t>
  </si>
  <si>
    <t>47940</t>
  </si>
  <si>
    <t>47941</t>
  </si>
  <si>
    <t>47942</t>
  </si>
  <si>
    <t>47943</t>
  </si>
  <si>
    <t>47944</t>
  </si>
  <si>
    <t>47946</t>
  </si>
  <si>
    <t>47948</t>
  </si>
  <si>
    <t>47949</t>
  </si>
  <si>
    <t>47950</t>
  </si>
  <si>
    <t>47951</t>
  </si>
  <si>
    <t>47952</t>
  </si>
  <si>
    <t>47954</t>
  </si>
  <si>
    <t>47955</t>
  </si>
  <si>
    <t>47957</t>
  </si>
  <si>
    <t>47958</t>
  </si>
  <si>
    <t>47959</t>
  </si>
  <si>
    <t>47960</t>
  </si>
  <si>
    <t>47962</t>
  </si>
  <si>
    <t>47964</t>
  </si>
  <si>
    <t>47965</t>
  </si>
  <si>
    <t>47966</t>
  </si>
  <si>
    <t>47967</t>
  </si>
  <si>
    <t>47968</t>
  </si>
  <si>
    <t>47969</t>
  </si>
  <si>
    <t>47970</t>
  </si>
  <si>
    <t>47971</t>
  </si>
  <si>
    <t>47974</t>
  </si>
  <si>
    <t>47975</t>
  </si>
  <si>
    <t>47976</t>
  </si>
  <si>
    <t>47977</t>
  </si>
  <si>
    <t>47978</t>
  </si>
  <si>
    <t>47980</t>
  </si>
  <si>
    <t>47981</t>
  </si>
  <si>
    <t>47982</t>
  </si>
  <si>
    <t>47983</t>
  </si>
  <si>
    <t>47984</t>
  </si>
  <si>
    <t>47986</t>
  </si>
  <si>
    <t>47987</t>
  </si>
  <si>
    <t>47988</t>
  </si>
  <si>
    <t>47989</t>
  </si>
  <si>
    <t>47990</t>
  </si>
  <si>
    <t>47991</t>
  </si>
  <si>
    <t>47992</t>
  </si>
  <si>
    <t>47993</t>
  </si>
  <si>
    <t>47994</t>
  </si>
  <si>
    <t>47995</t>
  </si>
  <si>
    <t>47996</t>
  </si>
  <si>
    <t>47997</t>
  </si>
  <si>
    <t>66006</t>
  </si>
  <si>
    <t>66007</t>
  </si>
  <si>
    <t>66012</t>
  </si>
  <si>
    <t>66017</t>
  </si>
  <si>
    <t>66019</t>
  </si>
  <si>
    <t>66020</t>
  </si>
  <si>
    <t>66021</t>
  </si>
  <si>
    <t>66023</t>
  </si>
  <si>
    <t>66024</t>
  </si>
  <si>
    <t>66026</t>
  </si>
  <si>
    <t>66035</t>
  </si>
  <si>
    <t>66041</t>
  </si>
  <si>
    <t>66042</t>
  </si>
  <si>
    <t>66047</t>
  </si>
  <si>
    <t>66048</t>
  </si>
  <si>
    <t>66049</t>
  </si>
  <si>
    <t>66052</t>
  </si>
  <si>
    <t>66053</t>
  </si>
  <si>
    <t>66058</t>
  </si>
  <si>
    <t>66063</t>
  </si>
  <si>
    <t>66076</t>
  </si>
  <si>
    <t>66080</t>
  </si>
  <si>
    <t>66083</t>
  </si>
  <si>
    <t>66086</t>
  </si>
  <si>
    <t>66094</t>
  </si>
  <si>
    <t>66101</t>
  </si>
  <si>
    <t>66104</t>
  </si>
  <si>
    <t>66106</t>
  </si>
  <si>
    <t>66109</t>
  </si>
  <si>
    <t>66110</t>
  </si>
  <si>
    <t>66111</t>
  </si>
  <si>
    <t>66117</t>
  </si>
  <si>
    <t>66118</t>
  </si>
  <si>
    <t>66119</t>
  </si>
  <si>
    <t>66160</t>
  </si>
  <si>
    <t>66201</t>
  </si>
  <si>
    <t>66203</t>
  </si>
  <si>
    <t>66206</t>
  </si>
  <si>
    <t>66208</t>
  </si>
  <si>
    <t>66209</t>
  </si>
  <si>
    <t>66212</t>
  </si>
  <si>
    <t>66214</t>
  </si>
  <si>
    <t>66215</t>
  </si>
  <si>
    <t>66217</t>
  </si>
  <si>
    <t>66220</t>
  </si>
  <si>
    <t>66221</t>
  </si>
  <si>
    <t>66223</t>
  </si>
  <si>
    <t>66250</t>
  </si>
  <si>
    <t>66276</t>
  </si>
  <si>
    <t>66282</t>
  </si>
  <si>
    <t>66285</t>
  </si>
  <si>
    <t>66008</t>
  </si>
  <si>
    <t>66071</t>
  </si>
  <si>
    <t>66079</t>
  </si>
  <si>
    <t>66103</t>
  </si>
  <si>
    <t>66112</t>
  </si>
  <si>
    <t>66113</t>
  </si>
  <si>
    <t>66204</t>
  </si>
  <si>
    <t>66213</t>
  </si>
  <si>
    <t>66222</t>
  </si>
  <si>
    <t>66002</t>
  </si>
  <si>
    <t>66013</t>
  </si>
  <si>
    <t>66016</t>
  </si>
  <si>
    <t>66018</t>
  </si>
  <si>
    <t>66025</t>
  </si>
  <si>
    <t>66027</t>
  </si>
  <si>
    <t>66030</t>
  </si>
  <si>
    <t>66031</t>
  </si>
  <si>
    <t>66036</t>
  </si>
  <si>
    <t>66043</t>
  </si>
  <si>
    <t>66044</t>
  </si>
  <si>
    <t>66045</t>
  </si>
  <si>
    <t>66046</t>
  </si>
  <si>
    <t>66051</t>
  </si>
  <si>
    <t>66061</t>
  </si>
  <si>
    <t>66062</t>
  </si>
  <si>
    <t>66064</t>
  </si>
  <si>
    <t>66067</t>
  </si>
  <si>
    <t>66078</t>
  </si>
  <si>
    <t>66085</t>
  </si>
  <si>
    <t>66087</t>
  </si>
  <si>
    <t>66090</t>
  </si>
  <si>
    <t>66092</t>
  </si>
  <si>
    <t>66095</t>
  </si>
  <si>
    <t>66102</t>
  </si>
  <si>
    <t>66105</t>
  </si>
  <si>
    <t>66115</t>
  </si>
  <si>
    <t>66202</t>
  </si>
  <si>
    <t>66205</t>
  </si>
  <si>
    <t>66207</t>
  </si>
  <si>
    <t>66210</t>
  </si>
  <si>
    <t>66211</t>
  </si>
  <si>
    <t>66216</t>
  </si>
  <si>
    <t>66218</t>
  </si>
  <si>
    <t>66219</t>
  </si>
  <si>
    <t>66224</t>
  </si>
  <si>
    <t>66225</t>
  </si>
  <si>
    <t>66226</t>
  </si>
  <si>
    <t>66227</t>
  </si>
  <si>
    <t>66251</t>
  </si>
  <si>
    <t>66283</t>
  </si>
  <si>
    <t>66286</t>
  </si>
  <si>
    <t>66010</t>
  </si>
  <si>
    <t>66015</t>
  </si>
  <si>
    <t>66032</t>
  </si>
  <si>
    <t>66033</t>
  </si>
  <si>
    <t>66054</t>
  </si>
  <si>
    <t>66056</t>
  </si>
  <si>
    <t>66066</t>
  </si>
  <si>
    <t>66070</t>
  </si>
  <si>
    <t>66072</t>
  </si>
  <si>
    <t>66077</t>
  </si>
  <si>
    <t>66093</t>
  </si>
  <si>
    <t>66401</t>
  </si>
  <si>
    <t>66402</t>
  </si>
  <si>
    <t>66404</t>
  </si>
  <si>
    <t>66406</t>
  </si>
  <si>
    <t>66407</t>
  </si>
  <si>
    <t>66409</t>
  </si>
  <si>
    <t>66413</t>
  </si>
  <si>
    <t>66415</t>
  </si>
  <si>
    <t>66416</t>
  </si>
  <si>
    <t>66418</t>
  </si>
  <si>
    <t>66423</t>
  </si>
  <si>
    <t>66424</t>
  </si>
  <si>
    <t>66425</t>
  </si>
  <si>
    <t>66426</t>
  </si>
  <si>
    <t>66432</t>
  </si>
  <si>
    <t>66434</t>
  </si>
  <si>
    <t>66440</t>
  </si>
  <si>
    <t>66441</t>
  </si>
  <si>
    <t>66449</t>
  </si>
  <si>
    <t>66505</t>
  </si>
  <si>
    <t>66506</t>
  </si>
  <si>
    <t>66508</t>
  </si>
  <si>
    <t>66510</t>
  </si>
  <si>
    <t>66517</t>
  </si>
  <si>
    <t>66518</t>
  </si>
  <si>
    <t>66521</t>
  </si>
  <si>
    <t>66522</t>
  </si>
  <si>
    <t>66524</t>
  </si>
  <si>
    <t>66526</t>
  </si>
  <si>
    <t>66527</t>
  </si>
  <si>
    <t>66532</t>
  </si>
  <si>
    <t>66533</t>
  </si>
  <si>
    <t>66535</t>
  </si>
  <si>
    <t>66538</t>
  </si>
  <si>
    <t>66542</t>
  </si>
  <si>
    <t>66543</t>
  </si>
  <si>
    <t>66544</t>
  </si>
  <si>
    <t>66552</t>
  </si>
  <si>
    <t>66554</t>
  </si>
  <si>
    <t>66605</t>
  </si>
  <si>
    <t>66607</t>
  </si>
  <si>
    <t>66608</t>
  </si>
  <si>
    <t>66610</t>
  </si>
  <si>
    <t>66615</t>
  </si>
  <si>
    <t>66616</t>
  </si>
  <si>
    <t>66618</t>
  </si>
  <si>
    <t>66621</t>
  </si>
  <si>
    <t>66624</t>
  </si>
  <si>
    <t>66626</t>
  </si>
  <si>
    <t>66629</t>
  </si>
  <si>
    <t>66642</t>
  </si>
  <si>
    <t>66667</t>
  </si>
  <si>
    <t>66683</t>
  </si>
  <si>
    <t>66692</t>
  </si>
  <si>
    <t>66711</t>
  </si>
  <si>
    <t>66714</t>
  </si>
  <si>
    <t>66716</t>
  </si>
  <si>
    <t>66717</t>
  </si>
  <si>
    <t>66720</t>
  </si>
  <si>
    <t>66725</t>
  </si>
  <si>
    <t>66728</t>
  </si>
  <si>
    <t>66732</t>
  </si>
  <si>
    <t>66733</t>
  </si>
  <si>
    <t>66738</t>
  </si>
  <si>
    <t>66739</t>
  </si>
  <si>
    <t>66740</t>
  </si>
  <si>
    <t>66741</t>
  </si>
  <si>
    <t>66743</t>
  </si>
  <si>
    <t>66746</t>
  </si>
  <si>
    <t>66749</t>
  </si>
  <si>
    <t>66754</t>
  </si>
  <si>
    <t>66755</t>
  </si>
  <si>
    <t>66757</t>
  </si>
  <si>
    <t>66761</t>
  </si>
  <si>
    <t>66767</t>
  </si>
  <si>
    <t>66769</t>
  </si>
  <si>
    <t>66770</t>
  </si>
  <si>
    <t>66775</t>
  </si>
  <si>
    <t>66776</t>
  </si>
  <si>
    <t>66777</t>
  </si>
  <si>
    <t>66778</t>
  </si>
  <si>
    <t>66780</t>
  </si>
  <si>
    <t>66783</t>
  </si>
  <si>
    <t>66801</t>
  </si>
  <si>
    <t>66830</t>
  </si>
  <si>
    <t>66833</t>
  </si>
  <si>
    <t>66835</t>
  </si>
  <si>
    <t>66838</t>
  </si>
  <si>
    <t>66840</t>
  </si>
  <si>
    <t>66843</t>
  </si>
  <si>
    <t>66846</t>
  </si>
  <si>
    <t>66849</t>
  </si>
  <si>
    <t>66850</t>
  </si>
  <si>
    <t>66855</t>
  </si>
  <si>
    <t>66856</t>
  </si>
  <si>
    <t>66857</t>
  </si>
  <si>
    <t>66858</t>
  </si>
  <si>
    <t>66860</t>
  </si>
  <si>
    <t>66861</t>
  </si>
  <si>
    <t>66862</t>
  </si>
  <si>
    <t>66863</t>
  </si>
  <si>
    <t>66865</t>
  </si>
  <si>
    <t>66868</t>
  </si>
  <si>
    <t>66870</t>
  </si>
  <si>
    <t>66872</t>
  </si>
  <si>
    <t>66933</t>
  </si>
  <si>
    <t>66935</t>
  </si>
  <si>
    <t>66937</t>
  </si>
  <si>
    <t>66938</t>
  </si>
  <si>
    <t>66940</t>
  </si>
  <si>
    <t>66943</t>
  </si>
  <si>
    <t>66945</t>
  </si>
  <si>
    <t>66946</t>
  </si>
  <si>
    <t>66948</t>
  </si>
  <si>
    <t>66951</t>
  </si>
  <si>
    <t>66953</t>
  </si>
  <si>
    <t>66955</t>
  </si>
  <si>
    <t>66956</t>
  </si>
  <si>
    <t>66958</t>
  </si>
  <si>
    <t>66960</t>
  </si>
  <si>
    <t>66962</t>
  </si>
  <si>
    <t>66963</t>
  </si>
  <si>
    <t>66968</t>
  </si>
  <si>
    <t>67001</t>
  </si>
  <si>
    <t>67002</t>
  </si>
  <si>
    <t>67003</t>
  </si>
  <si>
    <t>67004</t>
  </si>
  <si>
    <t>67009</t>
  </si>
  <si>
    <t>67012</t>
  </si>
  <si>
    <t>67013</t>
  </si>
  <si>
    <t>67018</t>
  </si>
  <si>
    <t>67019</t>
  </si>
  <si>
    <t>67021</t>
  </si>
  <si>
    <t>67024</t>
  </si>
  <si>
    <t>67026</t>
  </si>
  <si>
    <t>67029</t>
  </si>
  <si>
    <t>67030</t>
  </si>
  <si>
    <t>67035</t>
  </si>
  <si>
    <t>67036</t>
  </si>
  <si>
    <t>67038</t>
  </si>
  <si>
    <t>67041</t>
  </si>
  <si>
    <t>67047</t>
  </si>
  <si>
    <t>67049</t>
  </si>
  <si>
    <t>67053</t>
  </si>
  <si>
    <t>67054</t>
  </si>
  <si>
    <t>67056</t>
  </si>
  <si>
    <t>67059</t>
  </si>
  <si>
    <t>67060</t>
  </si>
  <si>
    <t>67062</t>
  </si>
  <si>
    <t>67063</t>
  </si>
  <si>
    <t>67065</t>
  </si>
  <si>
    <t>67068</t>
  </si>
  <si>
    <t>67070</t>
  </si>
  <si>
    <t>67072</t>
  </si>
  <si>
    <t>67074</t>
  </si>
  <si>
    <t>67101</t>
  </si>
  <si>
    <t>67103</t>
  </si>
  <si>
    <t>67104</t>
  </si>
  <si>
    <t>67106</t>
  </si>
  <si>
    <t>67108</t>
  </si>
  <si>
    <t>67109</t>
  </si>
  <si>
    <t>67110</t>
  </si>
  <si>
    <t>67112</t>
  </si>
  <si>
    <t>67118</t>
  </si>
  <si>
    <t>67120</t>
  </si>
  <si>
    <t>67122</t>
  </si>
  <si>
    <t>67127</t>
  </si>
  <si>
    <t>67131</t>
  </si>
  <si>
    <t>67133</t>
  </si>
  <si>
    <t>67134</t>
  </si>
  <si>
    <t>67142</t>
  </si>
  <si>
    <t>67144</t>
  </si>
  <si>
    <t>67147</t>
  </si>
  <si>
    <t>67149</t>
  </si>
  <si>
    <t>67151</t>
  </si>
  <si>
    <t>67152</t>
  </si>
  <si>
    <t>67154</t>
  </si>
  <si>
    <t>67159</t>
  </si>
  <si>
    <t>67204</t>
  </si>
  <si>
    <t>67205</t>
  </si>
  <si>
    <t>67206</t>
  </si>
  <si>
    <t>67207</t>
  </si>
  <si>
    <t>67209</t>
  </si>
  <si>
    <t>67210</t>
  </si>
  <si>
    <t>67213</t>
  </si>
  <si>
    <t>67215</t>
  </si>
  <si>
    <t>67216</t>
  </si>
  <si>
    <t>67219</t>
  </si>
  <si>
    <t>67227</t>
  </si>
  <si>
    <t>67228</t>
  </si>
  <si>
    <t>67232</t>
  </si>
  <si>
    <t>67276</t>
  </si>
  <si>
    <t>67277</t>
  </si>
  <si>
    <t>67278</t>
  </si>
  <si>
    <t>67301</t>
  </si>
  <si>
    <t>67330</t>
  </si>
  <si>
    <t>67332</t>
  </si>
  <si>
    <t>67337</t>
  </si>
  <si>
    <t>67340</t>
  </si>
  <si>
    <t>67342</t>
  </si>
  <si>
    <t>67347</t>
  </si>
  <si>
    <t>67349</t>
  </si>
  <si>
    <t>67353</t>
  </si>
  <si>
    <t>67355</t>
  </si>
  <si>
    <t>67356</t>
  </si>
  <si>
    <t>67360</t>
  </si>
  <si>
    <t>67402</t>
  </si>
  <si>
    <t>67422</t>
  </si>
  <si>
    <t>67427</t>
  </si>
  <si>
    <t>67432</t>
  </si>
  <si>
    <t>67437</t>
  </si>
  <si>
    <t>67438</t>
  </si>
  <si>
    <t>67442</t>
  </si>
  <si>
    <t>67445</t>
  </si>
  <si>
    <t>67447</t>
  </si>
  <si>
    <t>67448</t>
  </si>
  <si>
    <t>67450</t>
  </si>
  <si>
    <t>67452</t>
  </si>
  <si>
    <t>67457</t>
  </si>
  <si>
    <t>67458</t>
  </si>
  <si>
    <t>67459</t>
  </si>
  <si>
    <t>67460</t>
  </si>
  <si>
    <t>67468</t>
  </si>
  <si>
    <t>67474</t>
  </si>
  <si>
    <t>67475</t>
  </si>
  <si>
    <t>67478</t>
  </si>
  <si>
    <t>67480</t>
  </si>
  <si>
    <t>67482</t>
  </si>
  <si>
    <t>67483</t>
  </si>
  <si>
    <t>67485</t>
  </si>
  <si>
    <t>67490</t>
  </si>
  <si>
    <t>67491</t>
  </si>
  <si>
    <t>67502</t>
  </si>
  <si>
    <t>67505</t>
  </si>
  <si>
    <t>67511</t>
  </si>
  <si>
    <t>67514</t>
  </si>
  <si>
    <t>67519</t>
  </si>
  <si>
    <t>67521</t>
  </si>
  <si>
    <t>67523</t>
  </si>
  <si>
    <t>67524</t>
  </si>
  <si>
    <t>67526</t>
  </si>
  <si>
    <t>67529</t>
  </si>
  <si>
    <t>67530</t>
  </si>
  <si>
    <t>67545</t>
  </si>
  <si>
    <t>67547</t>
  </si>
  <si>
    <t>67548</t>
  </si>
  <si>
    <t>67553</t>
  </si>
  <si>
    <t>67556</t>
  </si>
  <si>
    <t>67559</t>
  </si>
  <si>
    <t>67561</t>
  </si>
  <si>
    <t>67564</t>
  </si>
  <si>
    <t>67566</t>
  </si>
  <si>
    <t>67567</t>
  </si>
  <si>
    <t>67572</t>
  </si>
  <si>
    <t>67573</t>
  </si>
  <si>
    <t>67574</t>
  </si>
  <si>
    <t>67579</t>
  </si>
  <si>
    <t>67585</t>
  </si>
  <si>
    <t>67601</t>
  </si>
  <si>
    <t>67621</t>
  </si>
  <si>
    <t>67623</t>
  </si>
  <si>
    <t>67626</t>
  </si>
  <si>
    <t>67628</t>
  </si>
  <si>
    <t>67629</t>
  </si>
  <si>
    <t>67632</t>
  </si>
  <si>
    <t>67634</t>
  </si>
  <si>
    <t>67635</t>
  </si>
  <si>
    <t>67637</t>
  </si>
  <si>
    <t>67640</t>
  </si>
  <si>
    <t>67642</t>
  </si>
  <si>
    <t>67643</t>
  </si>
  <si>
    <t>67648</t>
  </si>
  <si>
    <t>67649</t>
  </si>
  <si>
    <t>67651</t>
  </si>
  <si>
    <t>67656</t>
  </si>
  <si>
    <t>67657</t>
  </si>
  <si>
    <t>67658</t>
  </si>
  <si>
    <t>67659</t>
  </si>
  <si>
    <t>67660</t>
  </si>
  <si>
    <t>67663</t>
  </si>
  <si>
    <t>67665</t>
  </si>
  <si>
    <t>67672</t>
  </si>
  <si>
    <t>67674</t>
  </si>
  <si>
    <t>67675</t>
  </si>
  <si>
    <t>67701</t>
  </si>
  <si>
    <t>67730</t>
  </si>
  <si>
    <t>67732</t>
  </si>
  <si>
    <t>67733</t>
  </si>
  <si>
    <t>67735</t>
  </si>
  <si>
    <t>67738</t>
  </si>
  <si>
    <t>67740</t>
  </si>
  <si>
    <t>67741</t>
  </si>
  <si>
    <t>67743</t>
  </si>
  <si>
    <t>67745</t>
  </si>
  <si>
    <t>67748</t>
  </si>
  <si>
    <t>67749</t>
  </si>
  <si>
    <t>67751</t>
  </si>
  <si>
    <t>67753</t>
  </si>
  <si>
    <t>67756</t>
  </si>
  <si>
    <t>67758</t>
  </si>
  <si>
    <t>67831</t>
  </si>
  <si>
    <t>67834</t>
  </si>
  <si>
    <t>67836</t>
  </si>
  <si>
    <t>67837</t>
  </si>
  <si>
    <t>67839</t>
  </si>
  <si>
    <t>67840</t>
  </si>
  <si>
    <t>67842</t>
  </si>
  <si>
    <t>67843</t>
  </si>
  <si>
    <t>67846</t>
  </si>
  <si>
    <t>67851</t>
  </si>
  <si>
    <t>67853</t>
  </si>
  <si>
    <t>67854</t>
  </si>
  <si>
    <t>67859</t>
  </si>
  <si>
    <t>67862</t>
  </si>
  <si>
    <t>67864</t>
  </si>
  <si>
    <t>67865</t>
  </si>
  <si>
    <t>67867</t>
  </si>
  <si>
    <t>67870</t>
  </si>
  <si>
    <t>67876</t>
  </si>
  <si>
    <t>67878</t>
  </si>
  <si>
    <t>67882</t>
  </si>
  <si>
    <t>67905</t>
  </si>
  <si>
    <t>67952</t>
  </si>
  <si>
    <t>67954</t>
  </si>
  <si>
    <t>66014</t>
  </si>
  <si>
    <t>66088</t>
  </si>
  <si>
    <t>66279</t>
  </si>
  <si>
    <t>66412</t>
  </si>
  <si>
    <t>66417</t>
  </si>
  <si>
    <t>66420</t>
  </si>
  <si>
    <t>66428</t>
  </si>
  <si>
    <t>66431</t>
  </si>
  <si>
    <t>66438</t>
  </si>
  <si>
    <t>66503</t>
  </si>
  <si>
    <t>66512</t>
  </si>
  <si>
    <t>66514</t>
  </si>
  <si>
    <t>66523</t>
  </si>
  <si>
    <t>66528</t>
  </si>
  <si>
    <t>66531</t>
  </si>
  <si>
    <t>66536</t>
  </si>
  <si>
    <t>66539</t>
  </si>
  <si>
    <t>66540</t>
  </si>
  <si>
    <t>66548</t>
  </si>
  <si>
    <t>66601</t>
  </si>
  <si>
    <t>66604</t>
  </si>
  <si>
    <t>66609</t>
  </si>
  <si>
    <t>66614</t>
  </si>
  <si>
    <t>66637</t>
  </si>
  <si>
    <t>66652</t>
  </si>
  <si>
    <t>66653</t>
  </si>
  <si>
    <t>66675</t>
  </si>
  <si>
    <t>66712</t>
  </si>
  <si>
    <t>66735</t>
  </si>
  <si>
    <t>66748</t>
  </si>
  <si>
    <t>66758</t>
  </si>
  <si>
    <t>66771</t>
  </si>
  <si>
    <t>66772</t>
  </si>
  <si>
    <t>66782</t>
  </si>
  <si>
    <t>66842</t>
  </si>
  <si>
    <t>66845</t>
  </si>
  <si>
    <t>66852</t>
  </si>
  <si>
    <t>66866</t>
  </si>
  <si>
    <t>66869</t>
  </si>
  <si>
    <t>66873</t>
  </si>
  <si>
    <t>66932</t>
  </si>
  <si>
    <t>66936</t>
  </si>
  <si>
    <t>66966</t>
  </si>
  <si>
    <t>67016</t>
  </si>
  <si>
    <t>67017</t>
  </si>
  <si>
    <t>67022</t>
  </si>
  <si>
    <t>67051</t>
  </si>
  <si>
    <t>67052</t>
  </si>
  <si>
    <t>67066</t>
  </si>
  <si>
    <t>67071</t>
  </si>
  <si>
    <t>67107</t>
  </si>
  <si>
    <t>67111</t>
  </si>
  <si>
    <t>67119</t>
  </si>
  <si>
    <t>67124</t>
  </si>
  <si>
    <t>67135</t>
  </si>
  <si>
    <t>67138</t>
  </si>
  <si>
    <t>67140</t>
  </si>
  <si>
    <t>67150</t>
  </si>
  <si>
    <t>67155</t>
  </si>
  <si>
    <t>67202</t>
  </si>
  <si>
    <t>67211</t>
  </si>
  <si>
    <t>67217</t>
  </si>
  <si>
    <t>67221</t>
  </si>
  <si>
    <t>67260</t>
  </si>
  <si>
    <t>67335</t>
  </si>
  <si>
    <t>67336</t>
  </si>
  <si>
    <t>67341</t>
  </si>
  <si>
    <t>67344</t>
  </si>
  <si>
    <t>67352</t>
  </si>
  <si>
    <t>67363</t>
  </si>
  <si>
    <t>67401</t>
  </si>
  <si>
    <t>67417</t>
  </si>
  <si>
    <t>67420</t>
  </si>
  <si>
    <t>67425</t>
  </si>
  <si>
    <t>67428</t>
  </si>
  <si>
    <t>67430</t>
  </si>
  <si>
    <t>67444</t>
  </si>
  <si>
    <t>67451</t>
  </si>
  <si>
    <t>67454</t>
  </si>
  <si>
    <t>67466</t>
  </si>
  <si>
    <t>67467</t>
  </si>
  <si>
    <t>67470</t>
  </si>
  <si>
    <t>67473</t>
  </si>
  <si>
    <t>67484</t>
  </si>
  <si>
    <t>67487</t>
  </si>
  <si>
    <t>67492</t>
  </si>
  <si>
    <t>67501</t>
  </si>
  <si>
    <t>67504</t>
  </si>
  <si>
    <t>67512</t>
  </si>
  <si>
    <t>67515</t>
  </si>
  <si>
    <t>67522</t>
  </si>
  <si>
    <t>67544</t>
  </si>
  <si>
    <t>67554</t>
  </si>
  <si>
    <t>67557</t>
  </si>
  <si>
    <t>67565</t>
  </si>
  <si>
    <t>67576</t>
  </si>
  <si>
    <t>67584</t>
  </si>
  <si>
    <t>67631</t>
  </si>
  <si>
    <t>67639</t>
  </si>
  <si>
    <t>67644</t>
  </si>
  <si>
    <t>67645</t>
  </si>
  <si>
    <t>67654</t>
  </si>
  <si>
    <t>67661</t>
  </si>
  <si>
    <t>67669</t>
  </si>
  <si>
    <t>67671</t>
  </si>
  <si>
    <t>67731</t>
  </si>
  <si>
    <t>67736</t>
  </si>
  <si>
    <t>67752</t>
  </si>
  <si>
    <t>67762</t>
  </si>
  <si>
    <t>67835</t>
  </si>
  <si>
    <t>67849</t>
  </si>
  <si>
    <t>67869</t>
  </si>
  <si>
    <t>67879</t>
  </si>
  <si>
    <t>67880</t>
  </si>
  <si>
    <t>67951</t>
  </si>
  <si>
    <t>66039</t>
  </si>
  <si>
    <t>66040</t>
  </si>
  <si>
    <t>66050</t>
  </si>
  <si>
    <t>66060</t>
  </si>
  <si>
    <t>66073</t>
  </si>
  <si>
    <t>66091</t>
  </si>
  <si>
    <t>66403</t>
  </si>
  <si>
    <t>66408</t>
  </si>
  <si>
    <t>66411</t>
  </si>
  <si>
    <t>66414</t>
  </si>
  <si>
    <t>66422</t>
  </si>
  <si>
    <t>66427</t>
  </si>
  <si>
    <t>66436</t>
  </si>
  <si>
    <t>66439</t>
  </si>
  <si>
    <t>66442</t>
  </si>
  <si>
    <t>66451</t>
  </si>
  <si>
    <t>66501</t>
  </si>
  <si>
    <t>66509</t>
  </si>
  <si>
    <t>66516</t>
  </si>
  <si>
    <t>66520</t>
  </si>
  <si>
    <t>66534</t>
  </si>
  <si>
    <t>66537</t>
  </si>
  <si>
    <t>66541</t>
  </si>
  <si>
    <t>66546</t>
  </si>
  <si>
    <t>66549</t>
  </si>
  <si>
    <t>66603</t>
  </si>
  <si>
    <t>66606</t>
  </si>
  <si>
    <t>66611</t>
  </si>
  <si>
    <t>66612</t>
  </si>
  <si>
    <t>66619</t>
  </si>
  <si>
    <t>66622</t>
  </si>
  <si>
    <t>66625</t>
  </si>
  <si>
    <t>66647</t>
  </si>
  <si>
    <t>66701</t>
  </si>
  <si>
    <t>66710</t>
  </si>
  <si>
    <t>66713</t>
  </si>
  <si>
    <t>66724</t>
  </si>
  <si>
    <t>66734</t>
  </si>
  <si>
    <t>66742</t>
  </si>
  <si>
    <t>66753</t>
  </si>
  <si>
    <t>66756</t>
  </si>
  <si>
    <t>66760</t>
  </si>
  <si>
    <t>66762</t>
  </si>
  <si>
    <t>66763</t>
  </si>
  <si>
    <t>66779</t>
  </si>
  <si>
    <t>66834</t>
  </si>
  <si>
    <t>66839</t>
  </si>
  <si>
    <t>66851</t>
  </si>
  <si>
    <t>66854</t>
  </si>
  <si>
    <t>66859</t>
  </si>
  <si>
    <t>66864</t>
  </si>
  <si>
    <t>66871</t>
  </si>
  <si>
    <t>66901</t>
  </si>
  <si>
    <t>66930</t>
  </si>
  <si>
    <t>66939</t>
  </si>
  <si>
    <t>66941</t>
  </si>
  <si>
    <t>66942</t>
  </si>
  <si>
    <t>66944</t>
  </si>
  <si>
    <t>66949</t>
  </si>
  <si>
    <t>66952</t>
  </si>
  <si>
    <t>66961</t>
  </si>
  <si>
    <t>66964</t>
  </si>
  <si>
    <t>66967</t>
  </si>
  <si>
    <t>66970</t>
  </si>
  <si>
    <t>67005</t>
  </si>
  <si>
    <t>67008</t>
  </si>
  <si>
    <t>67010</t>
  </si>
  <si>
    <t>67025</t>
  </si>
  <si>
    <t>67028</t>
  </si>
  <si>
    <t>67037</t>
  </si>
  <si>
    <t>67042</t>
  </si>
  <si>
    <t>67045</t>
  </si>
  <si>
    <t>67057</t>
  </si>
  <si>
    <t>67058</t>
  </si>
  <si>
    <t>67061</t>
  </si>
  <si>
    <t>67073</t>
  </si>
  <si>
    <t>67102</t>
  </si>
  <si>
    <t>67105</t>
  </si>
  <si>
    <t>67114</t>
  </si>
  <si>
    <t>67117</t>
  </si>
  <si>
    <t>67123</t>
  </si>
  <si>
    <t>67132</t>
  </si>
  <si>
    <t>67143</t>
  </si>
  <si>
    <t>67146</t>
  </si>
  <si>
    <t>67156</t>
  </si>
  <si>
    <t>67203</t>
  </si>
  <si>
    <t>67214</t>
  </si>
  <si>
    <t>67226</t>
  </si>
  <si>
    <t>67230</t>
  </si>
  <si>
    <t>67235</t>
  </si>
  <si>
    <t>67275</t>
  </si>
  <si>
    <t>67333</t>
  </si>
  <si>
    <t>67334</t>
  </si>
  <si>
    <t>67346</t>
  </si>
  <si>
    <t>67354</t>
  </si>
  <si>
    <t>67357</t>
  </si>
  <si>
    <t>67361</t>
  </si>
  <si>
    <t>67364</t>
  </si>
  <si>
    <t>67416</t>
  </si>
  <si>
    <t>67418</t>
  </si>
  <si>
    <t>67423</t>
  </si>
  <si>
    <t>67436</t>
  </si>
  <si>
    <t>67439</t>
  </si>
  <si>
    <t>67441</t>
  </si>
  <si>
    <t>67446</t>
  </si>
  <si>
    <t>67449</t>
  </si>
  <si>
    <t>67456</t>
  </si>
  <si>
    <t>67464</t>
  </si>
  <si>
    <t>67476</t>
  </si>
  <si>
    <t>67481</t>
  </si>
  <si>
    <t>67510</t>
  </si>
  <si>
    <t>67513</t>
  </si>
  <si>
    <t>67518</t>
  </si>
  <si>
    <t>67520</t>
  </si>
  <si>
    <t>67546</t>
  </si>
  <si>
    <t>67552</t>
  </si>
  <si>
    <t>67563</t>
  </si>
  <si>
    <t>67570</t>
  </si>
  <si>
    <t>67575</t>
  </si>
  <si>
    <t>67578</t>
  </si>
  <si>
    <t>67581</t>
  </si>
  <si>
    <t>67622</t>
  </si>
  <si>
    <t>67625</t>
  </si>
  <si>
    <t>67627</t>
  </si>
  <si>
    <t>67646</t>
  </si>
  <si>
    <t>67647</t>
  </si>
  <si>
    <t>67650</t>
  </si>
  <si>
    <t>67664</t>
  </si>
  <si>
    <t>67667</t>
  </si>
  <si>
    <t>67673</t>
  </si>
  <si>
    <t>67734</t>
  </si>
  <si>
    <t>67739</t>
  </si>
  <si>
    <t>67744</t>
  </si>
  <si>
    <t>67747</t>
  </si>
  <si>
    <t>67764</t>
  </si>
  <si>
    <t>67801</t>
  </si>
  <si>
    <t>67841</t>
  </si>
  <si>
    <t>67844</t>
  </si>
  <si>
    <t>67850</t>
  </si>
  <si>
    <t>67855</t>
  </si>
  <si>
    <t>67860</t>
  </si>
  <si>
    <t>67861</t>
  </si>
  <si>
    <t>67863</t>
  </si>
  <si>
    <t>67868</t>
  </si>
  <si>
    <t>67871</t>
  </si>
  <si>
    <t>67877</t>
  </si>
  <si>
    <t>67953</t>
  </si>
  <si>
    <t>66075</t>
  </si>
  <si>
    <t>66097</t>
  </si>
  <si>
    <t>66419</t>
  </si>
  <si>
    <t>66429</t>
  </si>
  <si>
    <t>66502</t>
  </si>
  <si>
    <t>66507</t>
  </si>
  <si>
    <t>66515</t>
  </si>
  <si>
    <t>66547</t>
  </si>
  <si>
    <t>66550</t>
  </si>
  <si>
    <t>66617</t>
  </si>
  <si>
    <t>66620</t>
  </si>
  <si>
    <t>66628</t>
  </si>
  <si>
    <t>66636</t>
  </si>
  <si>
    <t>66699</t>
  </si>
  <si>
    <t>66736</t>
  </si>
  <si>
    <t>66751</t>
  </si>
  <si>
    <t>66759</t>
  </si>
  <si>
    <t>66773</t>
  </si>
  <si>
    <t>66781</t>
  </si>
  <si>
    <t>66853</t>
  </si>
  <si>
    <t>66959</t>
  </si>
  <si>
    <t>67020</t>
  </si>
  <si>
    <t>67023</t>
  </si>
  <si>
    <t>67031</t>
  </si>
  <si>
    <t>67039</t>
  </si>
  <si>
    <t>67050</t>
  </si>
  <si>
    <t>67055</t>
  </si>
  <si>
    <t>67067</t>
  </si>
  <si>
    <t>67137</t>
  </si>
  <si>
    <t>67201</t>
  </si>
  <si>
    <t>67208</t>
  </si>
  <si>
    <t>67212</t>
  </si>
  <si>
    <t>67218</t>
  </si>
  <si>
    <t>67220</t>
  </si>
  <si>
    <t>67223</t>
  </si>
  <si>
    <t>67345</t>
  </si>
  <si>
    <t>67351</t>
  </si>
  <si>
    <t>67410</t>
  </si>
  <si>
    <t>67431</t>
  </si>
  <si>
    <t>67443</t>
  </si>
  <si>
    <t>67455</t>
  </si>
  <si>
    <t>67516</t>
  </si>
  <si>
    <t>67525</t>
  </si>
  <si>
    <t>67543</t>
  </si>
  <si>
    <t>67550</t>
  </si>
  <si>
    <t>67560</t>
  </si>
  <si>
    <t>67568</t>
  </si>
  <si>
    <t>67583</t>
  </si>
  <si>
    <t>67638</t>
  </si>
  <si>
    <t>67737</t>
  </si>
  <si>
    <t>67757</t>
  </si>
  <si>
    <t>67761</t>
  </si>
  <si>
    <t>67838</t>
  </si>
  <si>
    <t>67857</t>
  </si>
  <si>
    <t>67901</t>
  </si>
  <si>
    <t>67950</t>
  </si>
  <si>
    <t>67653</t>
  </si>
  <si>
    <t>67233</t>
  </si>
  <si>
    <t>40003</t>
  </si>
  <si>
    <t>40004</t>
  </si>
  <si>
    <t>40006</t>
  </si>
  <si>
    <t>40007</t>
  </si>
  <si>
    <t>40008</t>
  </si>
  <si>
    <t>40009</t>
  </si>
  <si>
    <t>40010</t>
  </si>
  <si>
    <t>40011</t>
  </si>
  <si>
    <t>40012</t>
  </si>
  <si>
    <t>40013</t>
  </si>
  <si>
    <t>40014</t>
  </si>
  <si>
    <t>40018</t>
  </si>
  <si>
    <t>40019</t>
  </si>
  <si>
    <t>40020</t>
  </si>
  <si>
    <t>40022</t>
  </si>
  <si>
    <t>40023</t>
  </si>
  <si>
    <t>40025</t>
  </si>
  <si>
    <t>40026</t>
  </si>
  <si>
    <t>40027</t>
  </si>
  <si>
    <t>40031</t>
  </si>
  <si>
    <t>40032</t>
  </si>
  <si>
    <t>40033</t>
  </si>
  <si>
    <t>40036</t>
  </si>
  <si>
    <t>40037</t>
  </si>
  <si>
    <t>40040</t>
  </si>
  <si>
    <t>40041</t>
  </si>
  <si>
    <t>40045</t>
  </si>
  <si>
    <t>40046</t>
  </si>
  <si>
    <t>40047</t>
  </si>
  <si>
    <t>40048</t>
  </si>
  <si>
    <t>40049</t>
  </si>
  <si>
    <t>40050</t>
  </si>
  <si>
    <t>40051</t>
  </si>
  <si>
    <t>40052</t>
  </si>
  <si>
    <t>40055</t>
  </si>
  <si>
    <t>40056</t>
  </si>
  <si>
    <t>40057</t>
  </si>
  <si>
    <t>40058</t>
  </si>
  <si>
    <t>40059</t>
  </si>
  <si>
    <t>40060</t>
  </si>
  <si>
    <t>40061</t>
  </si>
  <si>
    <t>40062</t>
  </si>
  <si>
    <t>40063</t>
  </si>
  <si>
    <t>40065</t>
  </si>
  <si>
    <t>40066</t>
  </si>
  <si>
    <t>40067</t>
  </si>
  <si>
    <t>40068</t>
  </si>
  <si>
    <t>40069</t>
  </si>
  <si>
    <t>40070</t>
  </si>
  <si>
    <t>40071</t>
  </si>
  <si>
    <t>40075</t>
  </si>
  <si>
    <t>40076</t>
  </si>
  <si>
    <t>40077</t>
  </si>
  <si>
    <t>40078</t>
  </si>
  <si>
    <t>40104</t>
  </si>
  <si>
    <t>40107</t>
  </si>
  <si>
    <t>40108</t>
  </si>
  <si>
    <t>40109</t>
  </si>
  <si>
    <t>40110</t>
  </si>
  <si>
    <t>40111</t>
  </si>
  <si>
    <t>40115</t>
  </si>
  <si>
    <t>40117</t>
  </si>
  <si>
    <t>40118</t>
  </si>
  <si>
    <t>40121</t>
  </si>
  <si>
    <t>40122</t>
  </si>
  <si>
    <t>40129</t>
  </si>
  <si>
    <t>40140</t>
  </si>
  <si>
    <t>40142</t>
  </si>
  <si>
    <t>40143</t>
  </si>
  <si>
    <t>40144</t>
  </si>
  <si>
    <t>40145</t>
  </si>
  <si>
    <t>40146</t>
  </si>
  <si>
    <t>40150</t>
  </si>
  <si>
    <t>40152</t>
  </si>
  <si>
    <t>40153</t>
  </si>
  <si>
    <t>40155</t>
  </si>
  <si>
    <t>40157</t>
  </si>
  <si>
    <t>40159</t>
  </si>
  <si>
    <t>40160</t>
  </si>
  <si>
    <t>40161</t>
  </si>
  <si>
    <t>40162</t>
  </si>
  <si>
    <t>40165</t>
  </si>
  <si>
    <t>40166</t>
  </si>
  <si>
    <t>40170</t>
  </si>
  <si>
    <t>40171</t>
  </si>
  <si>
    <t>40175</t>
  </si>
  <si>
    <t>40176</t>
  </si>
  <si>
    <t>40177</t>
  </si>
  <si>
    <t>40178</t>
  </si>
  <si>
    <t>40201</t>
  </si>
  <si>
    <t>40202</t>
  </si>
  <si>
    <t>40203</t>
  </si>
  <si>
    <t>40204</t>
  </si>
  <si>
    <t>40205</t>
  </si>
  <si>
    <t>40206</t>
  </si>
  <si>
    <t>40207</t>
  </si>
  <si>
    <t>40208</t>
  </si>
  <si>
    <t>40209</t>
  </si>
  <si>
    <t>40210</t>
  </si>
  <si>
    <t>40211</t>
  </si>
  <si>
    <t>40212</t>
  </si>
  <si>
    <t>40213</t>
  </si>
  <si>
    <t>40214</t>
  </si>
  <si>
    <t>40215</t>
  </si>
  <si>
    <t>40216</t>
  </si>
  <si>
    <t>40217</t>
  </si>
  <si>
    <t>40218</t>
  </si>
  <si>
    <t>40219</t>
  </si>
  <si>
    <t>40220</t>
  </si>
  <si>
    <t>40221</t>
  </si>
  <si>
    <t>40222</t>
  </si>
  <si>
    <t>40223</t>
  </si>
  <si>
    <t>40224</t>
  </si>
  <si>
    <t>40225</t>
  </si>
  <si>
    <t>40228</t>
  </si>
  <si>
    <t>40229</t>
  </si>
  <si>
    <t>40231</t>
  </si>
  <si>
    <t>40232</t>
  </si>
  <si>
    <t>40233</t>
  </si>
  <si>
    <t>40241</t>
  </si>
  <si>
    <t>40242</t>
  </si>
  <si>
    <t>40243</t>
  </si>
  <si>
    <t>40245</t>
  </si>
  <si>
    <t>40250</t>
  </si>
  <si>
    <t>40251</t>
  </si>
  <si>
    <t>40252</t>
  </si>
  <si>
    <t>40253</t>
  </si>
  <si>
    <t>40255</t>
  </si>
  <si>
    <t>40256</t>
  </si>
  <si>
    <t>40257</t>
  </si>
  <si>
    <t>40258</t>
  </si>
  <si>
    <t>40259</t>
  </si>
  <si>
    <t>40261</t>
  </si>
  <si>
    <t>40266</t>
  </si>
  <si>
    <t>40268</t>
  </si>
  <si>
    <t>40269</t>
  </si>
  <si>
    <t>40270</t>
  </si>
  <si>
    <t>40272</t>
  </si>
  <si>
    <t>40280</t>
  </si>
  <si>
    <t>40281</t>
  </si>
  <si>
    <t>40282</t>
  </si>
  <si>
    <t>40283</t>
  </si>
  <si>
    <t>40285</t>
  </si>
  <si>
    <t>40287</t>
  </si>
  <si>
    <t>40289</t>
  </si>
  <si>
    <t>40290</t>
  </si>
  <si>
    <t>40291</t>
  </si>
  <si>
    <t>40292</t>
  </si>
  <si>
    <t>40293</t>
  </si>
  <si>
    <t>40294</t>
  </si>
  <si>
    <t>40295</t>
  </si>
  <si>
    <t>40296</t>
  </si>
  <si>
    <t>40297</t>
  </si>
  <si>
    <t>40298</t>
  </si>
  <si>
    <t>40299</t>
  </si>
  <si>
    <t>40324</t>
  </si>
  <si>
    <t>40328</t>
  </si>
  <si>
    <t>40339</t>
  </si>
  <si>
    <t>40340</t>
  </si>
  <si>
    <t>40342</t>
  </si>
  <si>
    <t>40347</t>
  </si>
  <si>
    <t>40348</t>
  </si>
  <si>
    <t>40355</t>
  </si>
  <si>
    <t>40356</t>
  </si>
  <si>
    <t>40357</t>
  </si>
  <si>
    <t>40359</t>
  </si>
  <si>
    <t>40361</t>
  </si>
  <si>
    <t>40362</t>
  </si>
  <si>
    <t>40363</t>
  </si>
  <si>
    <t>40370</t>
  </si>
  <si>
    <t>40379</t>
  </si>
  <si>
    <t>40383</t>
  </si>
  <si>
    <t>40384</t>
  </si>
  <si>
    <t>40385</t>
  </si>
  <si>
    <t>40386</t>
  </si>
  <si>
    <t>40390</t>
  </si>
  <si>
    <t>40391</t>
  </si>
  <si>
    <t>40392</t>
  </si>
  <si>
    <t>40403</t>
  </si>
  <si>
    <t>40404</t>
  </si>
  <si>
    <t>40405</t>
  </si>
  <si>
    <t>40475</t>
  </si>
  <si>
    <t>40476</t>
  </si>
  <si>
    <t>40502</t>
  </si>
  <si>
    <t>40503</t>
  </si>
  <si>
    <t>40504</t>
  </si>
  <si>
    <t>40505</t>
  </si>
  <si>
    <t>40506</t>
  </si>
  <si>
    <t>40507</t>
  </si>
  <si>
    <t>40508</t>
  </si>
  <si>
    <t>40509</t>
  </si>
  <si>
    <t>40510</t>
  </si>
  <si>
    <t>40511</t>
  </si>
  <si>
    <t>40512</t>
  </si>
  <si>
    <t>40513</t>
  </si>
  <si>
    <t>40514</t>
  </si>
  <si>
    <t>40515</t>
  </si>
  <si>
    <t>40516</t>
  </si>
  <si>
    <t>40517</t>
  </si>
  <si>
    <t>40522</t>
  </si>
  <si>
    <t>40523</t>
  </si>
  <si>
    <t>40524</t>
  </si>
  <si>
    <t>40526</t>
  </si>
  <si>
    <t>40533</t>
  </si>
  <si>
    <t>40536</t>
  </si>
  <si>
    <t>40544</t>
  </si>
  <si>
    <t>40546</t>
  </si>
  <si>
    <t>40550</t>
  </si>
  <si>
    <t>40555</t>
  </si>
  <si>
    <t>40574</t>
  </si>
  <si>
    <t>40575</t>
  </si>
  <si>
    <t>40576</t>
  </si>
  <si>
    <t>40577</t>
  </si>
  <si>
    <t>40578</t>
  </si>
  <si>
    <t>40579</t>
  </si>
  <si>
    <t>40580</t>
  </si>
  <si>
    <t>40581</t>
  </si>
  <si>
    <t>40582</t>
  </si>
  <si>
    <t>40583</t>
  </si>
  <si>
    <t>40588</t>
  </si>
  <si>
    <t>40591</t>
  </si>
  <si>
    <t>40598</t>
  </si>
  <si>
    <t>40601</t>
  </si>
  <si>
    <t>40602</t>
  </si>
  <si>
    <t>40603</t>
  </si>
  <si>
    <t>40604</t>
  </si>
  <si>
    <t>40618</t>
  </si>
  <si>
    <t>40619</t>
  </si>
  <si>
    <t>40620</t>
  </si>
  <si>
    <t>40621</t>
  </si>
  <si>
    <t>40622</t>
  </si>
  <si>
    <t>41001</t>
  </si>
  <si>
    <t>41003</t>
  </si>
  <si>
    <t>41005</t>
  </si>
  <si>
    <t>41006</t>
  </si>
  <si>
    <t>41007</t>
  </si>
  <si>
    <t>41008</t>
  </si>
  <si>
    <t>41010</t>
  </si>
  <si>
    <t>41011</t>
  </si>
  <si>
    <t>41012</t>
  </si>
  <si>
    <t>41014</t>
  </si>
  <si>
    <t>41015</t>
  </si>
  <si>
    <t>41016</t>
  </si>
  <si>
    <t>41017</t>
  </si>
  <si>
    <t>41018</t>
  </si>
  <si>
    <t>41019</t>
  </si>
  <si>
    <t>41021</t>
  </si>
  <si>
    <t>41022</t>
  </si>
  <si>
    <t>41025</t>
  </si>
  <si>
    <t>41030</t>
  </si>
  <si>
    <t>41031</t>
  </si>
  <si>
    <t>41033</t>
  </si>
  <si>
    <t>41035</t>
  </si>
  <si>
    <t>41040</t>
  </si>
  <si>
    <t>41042</t>
  </si>
  <si>
    <t>41045</t>
  </si>
  <si>
    <t>41046</t>
  </si>
  <si>
    <t>41048</t>
  </si>
  <si>
    <t>41051</t>
  </si>
  <si>
    <t>41052</t>
  </si>
  <si>
    <t>41053</t>
  </si>
  <si>
    <t>41054</t>
  </si>
  <si>
    <t>41059</t>
  </si>
  <si>
    <t>41063</t>
  </si>
  <si>
    <t>41071</t>
  </si>
  <si>
    <t>41072</t>
  </si>
  <si>
    <t>41073</t>
  </si>
  <si>
    <t>41074</t>
  </si>
  <si>
    <t>41075</t>
  </si>
  <si>
    <t>41076</t>
  </si>
  <si>
    <t>41080</t>
  </si>
  <si>
    <t>41083</t>
  </si>
  <si>
    <t>41085</t>
  </si>
  <si>
    <t>41086</t>
  </si>
  <si>
    <t>41091</t>
  </si>
  <si>
    <t>41092</t>
  </si>
  <si>
    <t>41094</t>
  </si>
  <si>
    <t>41095</t>
  </si>
  <si>
    <t>41097</t>
  </si>
  <si>
    <t>41098</t>
  </si>
  <si>
    <t>41099</t>
  </si>
  <si>
    <t>41901</t>
  </si>
  <si>
    <t>41902</t>
  </si>
  <si>
    <t>41903</t>
  </si>
  <si>
    <t>41904</t>
  </si>
  <si>
    <t>41905</t>
  </si>
  <si>
    <t>41906</t>
  </si>
  <si>
    <t>42701</t>
  </si>
  <si>
    <t>42702</t>
  </si>
  <si>
    <t>42716</t>
  </si>
  <si>
    <t>42724</t>
  </si>
  <si>
    <t>42732</t>
  </si>
  <si>
    <t>42740</t>
  </si>
  <si>
    <t>42748</t>
  </si>
  <si>
    <t>42757</t>
  </si>
  <si>
    <t>42764</t>
  </si>
  <si>
    <t>42776</t>
  </si>
  <si>
    <t>42784</t>
  </si>
  <si>
    <t>42788</t>
  </si>
  <si>
    <t>40336</t>
  </si>
  <si>
    <t>40351</t>
  </si>
  <si>
    <t>40447</t>
  </si>
  <si>
    <t>40484</t>
  </si>
  <si>
    <t>40769</t>
  </si>
  <si>
    <t>41002</t>
  </si>
  <si>
    <t>41041</t>
  </si>
  <si>
    <t>41056</t>
  </si>
  <si>
    <t>41093</t>
  </si>
  <si>
    <t>41102</t>
  </si>
  <si>
    <t>41129</t>
  </si>
  <si>
    <t>41141</t>
  </si>
  <si>
    <t>41175</t>
  </si>
  <si>
    <t>41501</t>
  </si>
  <si>
    <t>42003</t>
  </si>
  <si>
    <t>42081</t>
  </si>
  <si>
    <t>42101</t>
  </si>
  <si>
    <t>42234</t>
  </si>
  <si>
    <t>42236</t>
  </si>
  <si>
    <t>42240</t>
  </si>
  <si>
    <t>42262</t>
  </si>
  <si>
    <t>42266</t>
  </si>
  <si>
    <t>42303</t>
  </si>
  <si>
    <t>42726</t>
  </si>
  <si>
    <t>42749</t>
  </si>
  <si>
    <t>42754</t>
  </si>
  <si>
    <t>40017</t>
  </si>
  <si>
    <t>40106</t>
  </si>
  <si>
    <t>40114</t>
  </si>
  <si>
    <t>40119</t>
  </si>
  <si>
    <t>40164</t>
  </si>
  <si>
    <t>40200</t>
  </si>
  <si>
    <t>40309</t>
  </si>
  <si>
    <t>40310</t>
  </si>
  <si>
    <t>40311</t>
  </si>
  <si>
    <t>40312</t>
  </si>
  <si>
    <t>40313</t>
  </si>
  <si>
    <t>40316</t>
  </si>
  <si>
    <t>40317</t>
  </si>
  <si>
    <t>40319</t>
  </si>
  <si>
    <t>40320</t>
  </si>
  <si>
    <t>40322</t>
  </si>
  <si>
    <t>40329</t>
  </si>
  <si>
    <t>40330</t>
  </si>
  <si>
    <t>40334</t>
  </si>
  <si>
    <t>40337</t>
  </si>
  <si>
    <t>40341</t>
  </si>
  <si>
    <t>40345</t>
  </si>
  <si>
    <t>40346</t>
  </si>
  <si>
    <t>40350</t>
  </si>
  <si>
    <t>40353</t>
  </si>
  <si>
    <t>40358</t>
  </si>
  <si>
    <t>40360</t>
  </si>
  <si>
    <t>40365</t>
  </si>
  <si>
    <t>40366</t>
  </si>
  <si>
    <t>40371</t>
  </si>
  <si>
    <t>40372</t>
  </si>
  <si>
    <t>40374</t>
  </si>
  <si>
    <t>40376</t>
  </si>
  <si>
    <t>40380</t>
  </si>
  <si>
    <t>40387</t>
  </si>
  <si>
    <t>40402</t>
  </si>
  <si>
    <t>40409</t>
  </si>
  <si>
    <t>40410</t>
  </si>
  <si>
    <t>40415</t>
  </si>
  <si>
    <t>40419</t>
  </si>
  <si>
    <t>40420</t>
  </si>
  <si>
    <t>40421</t>
  </si>
  <si>
    <t>40422</t>
  </si>
  <si>
    <t>40423</t>
  </si>
  <si>
    <t>40426</t>
  </si>
  <si>
    <t>40430</t>
  </si>
  <si>
    <t>40434</t>
  </si>
  <si>
    <t>40435</t>
  </si>
  <si>
    <t>40437</t>
  </si>
  <si>
    <t>40440</t>
  </si>
  <si>
    <t>40441</t>
  </si>
  <si>
    <t>40442</t>
  </si>
  <si>
    <t>40444</t>
  </si>
  <si>
    <t>40445</t>
  </si>
  <si>
    <t>40446</t>
  </si>
  <si>
    <t>40448</t>
  </si>
  <si>
    <t>40452</t>
  </si>
  <si>
    <t>40456</t>
  </si>
  <si>
    <t>40460</t>
  </si>
  <si>
    <t>40461</t>
  </si>
  <si>
    <t>40464</t>
  </si>
  <si>
    <t>40467</t>
  </si>
  <si>
    <t>40468</t>
  </si>
  <si>
    <t>40472</t>
  </si>
  <si>
    <t>40473</t>
  </si>
  <si>
    <t>40481</t>
  </si>
  <si>
    <t>40486</t>
  </si>
  <si>
    <t>40488</t>
  </si>
  <si>
    <t>40489</t>
  </si>
  <si>
    <t>40492</t>
  </si>
  <si>
    <t>40494</t>
  </si>
  <si>
    <t>40495</t>
  </si>
  <si>
    <t>40500</t>
  </si>
  <si>
    <t>40501</t>
  </si>
  <si>
    <t>40584</t>
  </si>
  <si>
    <t>40585</t>
  </si>
  <si>
    <t>40586</t>
  </si>
  <si>
    <t>40587</t>
  </si>
  <si>
    <t>40589</t>
  </si>
  <si>
    <t>40590</t>
  </si>
  <si>
    <t>40592</t>
  </si>
  <si>
    <t>40593</t>
  </si>
  <si>
    <t>40594</t>
  </si>
  <si>
    <t>40595</t>
  </si>
  <si>
    <t>40596</t>
  </si>
  <si>
    <t>40701</t>
  </si>
  <si>
    <t>40702</t>
  </si>
  <si>
    <t>40724</t>
  </si>
  <si>
    <t>40729</t>
  </si>
  <si>
    <t>40730</t>
  </si>
  <si>
    <t>40734</t>
  </si>
  <si>
    <t>40737</t>
  </si>
  <si>
    <t>40740</t>
  </si>
  <si>
    <t>40741</t>
  </si>
  <si>
    <t>40742</t>
  </si>
  <si>
    <t>40743</t>
  </si>
  <si>
    <t>40744</t>
  </si>
  <si>
    <t>40745</t>
  </si>
  <si>
    <t>40746</t>
  </si>
  <si>
    <t>40747</t>
  </si>
  <si>
    <t>40748</t>
  </si>
  <si>
    <t>40750</t>
  </si>
  <si>
    <t>40751</t>
  </si>
  <si>
    <t>40754</t>
  </si>
  <si>
    <t>40755</t>
  </si>
  <si>
    <t>40759</t>
  </si>
  <si>
    <t>40763</t>
  </si>
  <si>
    <t>40771</t>
  </si>
  <si>
    <t>40803</t>
  </si>
  <si>
    <t>40806</t>
  </si>
  <si>
    <t>40807</t>
  </si>
  <si>
    <t>40808</t>
  </si>
  <si>
    <t>40810</t>
  </si>
  <si>
    <t>40813</t>
  </si>
  <si>
    <t>40815</t>
  </si>
  <si>
    <t>40816</t>
  </si>
  <si>
    <t>40818</t>
  </si>
  <si>
    <t>40819</t>
  </si>
  <si>
    <t>40820</t>
  </si>
  <si>
    <t>40823</t>
  </si>
  <si>
    <t>40824</t>
  </si>
  <si>
    <t>40825</t>
  </si>
  <si>
    <t>40826</t>
  </si>
  <si>
    <t>40827</t>
  </si>
  <si>
    <t>40828</t>
  </si>
  <si>
    <t>40829</t>
  </si>
  <si>
    <t>40830</t>
  </si>
  <si>
    <t>40831</t>
  </si>
  <si>
    <t>40840</t>
  </si>
  <si>
    <t>40843</t>
  </si>
  <si>
    <t>40844</t>
  </si>
  <si>
    <t>40845</t>
  </si>
  <si>
    <t>40847</t>
  </si>
  <si>
    <t>40849</t>
  </si>
  <si>
    <t>40854</t>
  </si>
  <si>
    <t>40855</t>
  </si>
  <si>
    <t>40856</t>
  </si>
  <si>
    <t>40858</t>
  </si>
  <si>
    <t>40861</t>
  </si>
  <si>
    <t>40862</t>
  </si>
  <si>
    <t>40863</t>
  </si>
  <si>
    <t>40865</t>
  </si>
  <si>
    <t>40867</t>
  </si>
  <si>
    <t>40868</t>
  </si>
  <si>
    <t>40870</t>
  </si>
  <si>
    <t>40873</t>
  </si>
  <si>
    <t>40874</t>
  </si>
  <si>
    <t>40902</t>
  </si>
  <si>
    <t>40903</t>
  </si>
  <si>
    <t>40906</t>
  </si>
  <si>
    <t>40911</t>
  </si>
  <si>
    <t>40913</t>
  </si>
  <si>
    <t>40914</t>
  </si>
  <si>
    <t>40915</t>
  </si>
  <si>
    <t>40921</t>
  </si>
  <si>
    <t>40923</t>
  </si>
  <si>
    <t>40927</t>
  </si>
  <si>
    <t>40930</t>
  </si>
  <si>
    <t>40931</t>
  </si>
  <si>
    <t>40932</t>
  </si>
  <si>
    <t>40935</t>
  </si>
  <si>
    <t>40936</t>
  </si>
  <si>
    <t>40939</t>
  </si>
  <si>
    <t>40940</t>
  </si>
  <si>
    <t>40941</t>
  </si>
  <si>
    <t>40943</t>
  </si>
  <si>
    <t>40944</t>
  </si>
  <si>
    <t>40946</t>
  </si>
  <si>
    <t>40949</t>
  </si>
  <si>
    <t>40951</t>
  </si>
  <si>
    <t>40953</t>
  </si>
  <si>
    <t>40955</t>
  </si>
  <si>
    <t>40958</t>
  </si>
  <si>
    <t>40962</t>
  </si>
  <si>
    <t>40964</t>
  </si>
  <si>
    <t>40965</t>
  </si>
  <si>
    <t>40970</t>
  </si>
  <si>
    <t>40972</t>
  </si>
  <si>
    <t>40977</t>
  </si>
  <si>
    <t>40978</t>
  </si>
  <si>
    <t>40979</t>
  </si>
  <si>
    <t>40981</t>
  </si>
  <si>
    <t>40982</t>
  </si>
  <si>
    <t>40983</t>
  </si>
  <si>
    <t>40988</t>
  </si>
  <si>
    <t>40995</t>
  </si>
  <si>
    <t>40997</t>
  </si>
  <si>
    <t>40999</t>
  </si>
  <si>
    <t>41004</t>
  </si>
  <si>
    <t>41009</t>
  </si>
  <si>
    <t>41034</t>
  </si>
  <si>
    <t>41037</t>
  </si>
  <si>
    <t>41039</t>
  </si>
  <si>
    <t>41043</t>
  </si>
  <si>
    <t>41044</t>
  </si>
  <si>
    <t>41049</t>
  </si>
  <si>
    <t>41055</t>
  </si>
  <si>
    <t>41061</t>
  </si>
  <si>
    <t>41062</t>
  </si>
  <si>
    <t>41064</t>
  </si>
  <si>
    <t>41065</t>
  </si>
  <si>
    <t>41081</t>
  </si>
  <si>
    <t>41096</t>
  </si>
  <si>
    <t>41101</t>
  </si>
  <si>
    <t>41105</t>
  </si>
  <si>
    <t>41114</t>
  </si>
  <si>
    <t>41121</t>
  </si>
  <si>
    <t>41124</t>
  </si>
  <si>
    <t>41125</t>
  </si>
  <si>
    <t>41127</t>
  </si>
  <si>
    <t>41128</t>
  </si>
  <si>
    <t>41131</t>
  </si>
  <si>
    <t>41132</t>
  </si>
  <si>
    <t>41135</t>
  </si>
  <si>
    <t>41137</t>
  </si>
  <si>
    <t>41139</t>
  </si>
  <si>
    <t>41142</t>
  </si>
  <si>
    <t>41143</t>
  </si>
  <si>
    <t>41144</t>
  </si>
  <si>
    <t>41146</t>
  </si>
  <si>
    <t>41149</t>
  </si>
  <si>
    <t>41150</t>
  </si>
  <si>
    <t>41156</t>
  </si>
  <si>
    <t>41159</t>
  </si>
  <si>
    <t>41160</t>
  </si>
  <si>
    <t>41163</t>
  </si>
  <si>
    <t>41164</t>
  </si>
  <si>
    <t>41166</t>
  </si>
  <si>
    <t>41168</t>
  </si>
  <si>
    <t>41169</t>
  </si>
  <si>
    <t>41170</t>
  </si>
  <si>
    <t>41171</t>
  </si>
  <si>
    <t>41173</t>
  </si>
  <si>
    <t>41174</t>
  </si>
  <si>
    <t>41177</t>
  </si>
  <si>
    <t>41179</t>
  </si>
  <si>
    <t>41180</t>
  </si>
  <si>
    <t>41181</t>
  </si>
  <si>
    <t>41183</t>
  </si>
  <si>
    <t>41189</t>
  </si>
  <si>
    <t>41201</t>
  </si>
  <si>
    <t>41203</t>
  </si>
  <si>
    <t>41204</t>
  </si>
  <si>
    <t>41211</t>
  </si>
  <si>
    <t>41214</t>
  </si>
  <si>
    <t>41215</t>
  </si>
  <si>
    <t>41216</t>
  </si>
  <si>
    <t>41219</t>
  </si>
  <si>
    <t>41222</t>
  </si>
  <si>
    <t>41224</t>
  </si>
  <si>
    <t>41226</t>
  </si>
  <si>
    <t>41228</t>
  </si>
  <si>
    <t>41230</t>
  </si>
  <si>
    <t>41231</t>
  </si>
  <si>
    <t>41232</t>
  </si>
  <si>
    <t>41234</t>
  </si>
  <si>
    <t>41237</t>
  </si>
  <si>
    <t>41238</t>
  </si>
  <si>
    <t>41240</t>
  </si>
  <si>
    <t>41250</t>
  </si>
  <si>
    <t>41254</t>
  </si>
  <si>
    <t>41255</t>
  </si>
  <si>
    <t>41256</t>
  </si>
  <si>
    <t>41257</t>
  </si>
  <si>
    <t>41258</t>
  </si>
  <si>
    <t>41260</t>
  </si>
  <si>
    <t>41261</t>
  </si>
  <si>
    <t>41262</t>
  </si>
  <si>
    <t>41263</t>
  </si>
  <si>
    <t>41264</t>
  </si>
  <si>
    <t>41265</t>
  </si>
  <si>
    <t>41266</t>
  </si>
  <si>
    <t>41267</t>
  </si>
  <si>
    <t>41268</t>
  </si>
  <si>
    <t>41269</t>
  </si>
  <si>
    <t>41271</t>
  </si>
  <si>
    <t>41274</t>
  </si>
  <si>
    <t>41301</t>
  </si>
  <si>
    <t>41307</t>
  </si>
  <si>
    <t>41310</t>
  </si>
  <si>
    <t>41311</t>
  </si>
  <si>
    <t>41313</t>
  </si>
  <si>
    <t>41314</t>
  </si>
  <si>
    <t>41315</t>
  </si>
  <si>
    <t>41317</t>
  </si>
  <si>
    <t>41323</t>
  </si>
  <si>
    <t>41328</t>
  </si>
  <si>
    <t>41332</t>
  </si>
  <si>
    <t>41333</t>
  </si>
  <si>
    <t>41338</t>
  </si>
  <si>
    <t>41339</t>
  </si>
  <si>
    <t>41340</t>
  </si>
  <si>
    <t>41342</t>
  </si>
  <si>
    <t>41344</t>
  </si>
  <si>
    <t>41346</t>
  </si>
  <si>
    <t>41347</t>
  </si>
  <si>
    <t>41348</t>
  </si>
  <si>
    <t>41351</t>
  </si>
  <si>
    <t>41352</t>
  </si>
  <si>
    <t>41357</t>
  </si>
  <si>
    <t>41360</t>
  </si>
  <si>
    <t>41362</t>
  </si>
  <si>
    <t>41363</t>
  </si>
  <si>
    <t>41364</t>
  </si>
  <si>
    <t>41365</t>
  </si>
  <si>
    <t>41366</t>
  </si>
  <si>
    <t>41367</t>
  </si>
  <si>
    <t>41368</t>
  </si>
  <si>
    <t>41377</t>
  </si>
  <si>
    <t>41378</t>
  </si>
  <si>
    <t>41385</t>
  </si>
  <si>
    <t>41386</t>
  </si>
  <si>
    <t>41390</t>
  </si>
  <si>
    <t>41396</t>
  </si>
  <si>
    <t>41397</t>
  </si>
  <si>
    <t>41406</t>
  </si>
  <si>
    <t>41408</t>
  </si>
  <si>
    <t>41409</t>
  </si>
  <si>
    <t>41410</t>
  </si>
  <si>
    <t>41413</t>
  </si>
  <si>
    <t>41417</t>
  </si>
  <si>
    <t>41419</t>
  </si>
  <si>
    <t>41421</t>
  </si>
  <si>
    <t>41422</t>
  </si>
  <si>
    <t>41425</t>
  </si>
  <si>
    <t>41426</t>
  </si>
  <si>
    <t>41427</t>
  </si>
  <si>
    <t>41433</t>
  </si>
  <si>
    <t>41443</t>
  </si>
  <si>
    <t>41444</t>
  </si>
  <si>
    <t>41447</t>
  </si>
  <si>
    <t>41451</t>
  </si>
  <si>
    <t>41452</t>
  </si>
  <si>
    <t>41456</t>
  </si>
  <si>
    <t>41457</t>
  </si>
  <si>
    <t>41459</t>
  </si>
  <si>
    <t>41464</t>
  </si>
  <si>
    <t>41465</t>
  </si>
  <si>
    <t>41466</t>
  </si>
  <si>
    <t>41467</t>
  </si>
  <si>
    <t>41472</t>
  </si>
  <si>
    <t>41474</t>
  </si>
  <si>
    <t>41477</t>
  </si>
  <si>
    <t>41502</t>
  </si>
  <si>
    <t>41503</t>
  </si>
  <si>
    <t>41512</t>
  </si>
  <si>
    <t>41513</t>
  </si>
  <si>
    <t>41514</t>
  </si>
  <si>
    <t>41517</t>
  </si>
  <si>
    <t>41518</t>
  </si>
  <si>
    <t>41519</t>
  </si>
  <si>
    <t>41520</t>
  </si>
  <si>
    <t>41521</t>
  </si>
  <si>
    <t>41522</t>
  </si>
  <si>
    <t>41524</t>
  </si>
  <si>
    <t>41526</t>
  </si>
  <si>
    <t>41527</t>
  </si>
  <si>
    <t>41528</t>
  </si>
  <si>
    <t>41529</t>
  </si>
  <si>
    <t>41531</t>
  </si>
  <si>
    <t>41534</t>
  </si>
  <si>
    <t>41535</t>
  </si>
  <si>
    <t>41536</t>
  </si>
  <si>
    <t>41537</t>
  </si>
  <si>
    <t>41538</t>
  </si>
  <si>
    <t>41539</t>
  </si>
  <si>
    <t>41540</t>
  </si>
  <si>
    <t>41542</t>
  </si>
  <si>
    <t>41543</t>
  </si>
  <si>
    <t>41544</t>
  </si>
  <si>
    <t>41546</t>
  </si>
  <si>
    <t>41547</t>
  </si>
  <si>
    <t>41548</t>
  </si>
  <si>
    <t>41549</t>
  </si>
  <si>
    <t>41550</t>
  </si>
  <si>
    <t>41553</t>
  </si>
  <si>
    <t>41554</t>
  </si>
  <si>
    <t>41555</t>
  </si>
  <si>
    <t>41557</t>
  </si>
  <si>
    <t>41558</t>
  </si>
  <si>
    <t>41559</t>
  </si>
  <si>
    <t>41560</t>
  </si>
  <si>
    <t>41561</t>
  </si>
  <si>
    <t>41562</t>
  </si>
  <si>
    <t>41563</t>
  </si>
  <si>
    <t>41564</t>
  </si>
  <si>
    <t>41566</t>
  </si>
  <si>
    <t>41567</t>
  </si>
  <si>
    <t>41568</t>
  </si>
  <si>
    <t>41569</t>
  </si>
  <si>
    <t>41570</t>
  </si>
  <si>
    <t>41571</t>
  </si>
  <si>
    <t>41572</t>
  </si>
  <si>
    <t>41601</t>
  </si>
  <si>
    <t>41602</t>
  </si>
  <si>
    <t>41603</t>
  </si>
  <si>
    <t>41604</t>
  </si>
  <si>
    <t>41605</t>
  </si>
  <si>
    <t>41606</t>
  </si>
  <si>
    <t>41607</t>
  </si>
  <si>
    <t>41612</t>
  </si>
  <si>
    <t>41614</t>
  </si>
  <si>
    <t>41615</t>
  </si>
  <si>
    <t>41616</t>
  </si>
  <si>
    <t>41619</t>
  </si>
  <si>
    <t>41621</t>
  </si>
  <si>
    <t>41622</t>
  </si>
  <si>
    <t>41626</t>
  </si>
  <si>
    <t>41627</t>
  </si>
  <si>
    <t>41630</t>
  </si>
  <si>
    <t>41631</t>
  </si>
  <si>
    <t>41632</t>
  </si>
  <si>
    <t>41635</t>
  </si>
  <si>
    <t>41636</t>
  </si>
  <si>
    <t>41637</t>
  </si>
  <si>
    <t>41639</t>
  </si>
  <si>
    <t>41640</t>
  </si>
  <si>
    <t>41641</t>
  </si>
  <si>
    <t>41642</t>
  </si>
  <si>
    <t>41643</t>
  </si>
  <si>
    <t>41645</t>
  </si>
  <si>
    <t>41647</t>
  </si>
  <si>
    <t>41649</t>
  </si>
  <si>
    <t>41650</t>
  </si>
  <si>
    <t>41651</t>
  </si>
  <si>
    <t>41653</t>
  </si>
  <si>
    <t>41655</t>
  </si>
  <si>
    <t>41659</t>
  </si>
  <si>
    <t>41660</t>
  </si>
  <si>
    <t>41663</t>
  </si>
  <si>
    <t>41666</t>
  </si>
  <si>
    <t>41667</t>
  </si>
  <si>
    <t>41668</t>
  </si>
  <si>
    <t>41669</t>
  </si>
  <si>
    <t>41701</t>
  </si>
  <si>
    <t>41702</t>
  </si>
  <si>
    <t>41710</t>
  </si>
  <si>
    <t>41712</t>
  </si>
  <si>
    <t>41713</t>
  </si>
  <si>
    <t>41714</t>
  </si>
  <si>
    <t>41719</t>
  </si>
  <si>
    <t>41720</t>
  </si>
  <si>
    <t>41721</t>
  </si>
  <si>
    <t>41722</t>
  </si>
  <si>
    <t>41723</t>
  </si>
  <si>
    <t>41725</t>
  </si>
  <si>
    <t>41727</t>
  </si>
  <si>
    <t>41728</t>
  </si>
  <si>
    <t>41729</t>
  </si>
  <si>
    <t>41730</t>
  </si>
  <si>
    <t>41731</t>
  </si>
  <si>
    <t>41732</t>
  </si>
  <si>
    <t>41733</t>
  </si>
  <si>
    <t>41735</t>
  </si>
  <si>
    <t>41736</t>
  </si>
  <si>
    <t>41739</t>
  </si>
  <si>
    <t>41740</t>
  </si>
  <si>
    <t>41743</t>
  </si>
  <si>
    <t>41745</t>
  </si>
  <si>
    <t>41746</t>
  </si>
  <si>
    <t>41747</t>
  </si>
  <si>
    <t>41749</t>
  </si>
  <si>
    <t>41751</t>
  </si>
  <si>
    <t>41754</t>
  </si>
  <si>
    <t>41756</t>
  </si>
  <si>
    <t>41759</t>
  </si>
  <si>
    <t>41760</t>
  </si>
  <si>
    <t>41762</t>
  </si>
  <si>
    <t>41763</t>
  </si>
  <si>
    <t>41764</t>
  </si>
  <si>
    <t>41766</t>
  </si>
  <si>
    <t>41771</t>
  </si>
  <si>
    <t>41772</t>
  </si>
  <si>
    <t>41773</t>
  </si>
  <si>
    <t>41774</t>
  </si>
  <si>
    <t>41775</t>
  </si>
  <si>
    <t>41776</t>
  </si>
  <si>
    <t>41777</t>
  </si>
  <si>
    <t>41778</t>
  </si>
  <si>
    <t>41801</t>
  </si>
  <si>
    <t>41804</t>
  </si>
  <si>
    <t>41805</t>
  </si>
  <si>
    <t>41810</t>
  </si>
  <si>
    <t>41812</t>
  </si>
  <si>
    <t>41815</t>
  </si>
  <si>
    <t>41817</t>
  </si>
  <si>
    <t>41819</t>
  </si>
  <si>
    <t>41821</t>
  </si>
  <si>
    <t>41822</t>
  </si>
  <si>
    <t>41823</t>
  </si>
  <si>
    <t>41824</t>
  </si>
  <si>
    <t>41825</t>
  </si>
  <si>
    <t>41826</t>
  </si>
  <si>
    <t>41828</t>
  </si>
  <si>
    <t>41829</t>
  </si>
  <si>
    <t>41831</t>
  </si>
  <si>
    <t>41832</t>
  </si>
  <si>
    <t>41833</t>
  </si>
  <si>
    <t>41834</t>
  </si>
  <si>
    <t>41835</t>
  </si>
  <si>
    <t>41836</t>
  </si>
  <si>
    <t>41837</t>
  </si>
  <si>
    <t>41838</t>
  </si>
  <si>
    <t>41839</t>
  </si>
  <si>
    <t>41840</t>
  </si>
  <si>
    <t>41843</t>
  </si>
  <si>
    <t>41844</t>
  </si>
  <si>
    <t>41845</t>
  </si>
  <si>
    <t>41847</t>
  </si>
  <si>
    <t>41848</t>
  </si>
  <si>
    <t>41849</t>
  </si>
  <si>
    <t>41855</t>
  </si>
  <si>
    <t>41858</t>
  </si>
  <si>
    <t>41859</t>
  </si>
  <si>
    <t>41861</t>
  </si>
  <si>
    <t>41862</t>
  </si>
  <si>
    <t>42001</t>
  </si>
  <si>
    <t>42002</t>
  </si>
  <si>
    <t>42020</t>
  </si>
  <si>
    <t>42021</t>
  </si>
  <si>
    <t>42022</t>
  </si>
  <si>
    <t>42023</t>
  </si>
  <si>
    <t>42024</t>
  </si>
  <si>
    <t>42025</t>
  </si>
  <si>
    <t>42026</t>
  </si>
  <si>
    <t>42027</t>
  </si>
  <si>
    <t>42028</t>
  </si>
  <si>
    <t>42029</t>
  </si>
  <si>
    <t>42031</t>
  </si>
  <si>
    <t>42032</t>
  </si>
  <si>
    <t>42033</t>
  </si>
  <si>
    <t>42035</t>
  </si>
  <si>
    <t>42036</t>
  </si>
  <si>
    <t>42037</t>
  </si>
  <si>
    <t>42038</t>
  </si>
  <si>
    <t>42039</t>
  </si>
  <si>
    <t>42040</t>
  </si>
  <si>
    <t>42041</t>
  </si>
  <si>
    <t>42044</t>
  </si>
  <si>
    <t>42045</t>
  </si>
  <si>
    <t>42046</t>
  </si>
  <si>
    <t>42047</t>
  </si>
  <si>
    <t>42048</t>
  </si>
  <si>
    <t>42049</t>
  </si>
  <si>
    <t>42050</t>
  </si>
  <si>
    <t>42051</t>
  </si>
  <si>
    <t>42053</t>
  </si>
  <si>
    <t>42054</t>
  </si>
  <si>
    <t>42055</t>
  </si>
  <si>
    <t>42056</t>
  </si>
  <si>
    <t>42058</t>
  </si>
  <si>
    <t>42059</t>
  </si>
  <si>
    <t>42060</t>
  </si>
  <si>
    <t>42061</t>
  </si>
  <si>
    <t>42063</t>
  </si>
  <si>
    <t>42064</t>
  </si>
  <si>
    <t>42066</t>
  </si>
  <si>
    <t>42069</t>
  </si>
  <si>
    <t>42070</t>
  </si>
  <si>
    <t>42071</t>
  </si>
  <si>
    <t>42076</t>
  </si>
  <si>
    <t>42078</t>
  </si>
  <si>
    <t>42079</t>
  </si>
  <si>
    <t>42082</t>
  </si>
  <si>
    <t>42083</t>
  </si>
  <si>
    <t>42084</t>
  </si>
  <si>
    <t>42085</t>
  </si>
  <si>
    <t>42086</t>
  </si>
  <si>
    <t>42087</t>
  </si>
  <si>
    <t>42088</t>
  </si>
  <si>
    <t>42102</t>
  </si>
  <si>
    <t>42103</t>
  </si>
  <si>
    <t>42104</t>
  </si>
  <si>
    <t>42120</t>
  </si>
  <si>
    <t>42122</t>
  </si>
  <si>
    <t>42123</t>
  </si>
  <si>
    <t>42124</t>
  </si>
  <si>
    <t>42127</t>
  </si>
  <si>
    <t>42128</t>
  </si>
  <si>
    <t>42129</t>
  </si>
  <si>
    <t>42130</t>
  </si>
  <si>
    <t>42131</t>
  </si>
  <si>
    <t>42133</t>
  </si>
  <si>
    <t>42134</t>
  </si>
  <si>
    <t>42135</t>
  </si>
  <si>
    <t>42140</t>
  </si>
  <si>
    <t>42141</t>
  </si>
  <si>
    <t>42142</t>
  </si>
  <si>
    <t>42150</t>
  </si>
  <si>
    <t>42151</t>
  </si>
  <si>
    <t>42152</t>
  </si>
  <si>
    <t>42153</t>
  </si>
  <si>
    <t>42154</t>
  </si>
  <si>
    <t>42156</t>
  </si>
  <si>
    <t>42157</t>
  </si>
  <si>
    <t>42159</t>
  </si>
  <si>
    <t>42160</t>
  </si>
  <si>
    <t>42163</t>
  </si>
  <si>
    <t>42164</t>
  </si>
  <si>
    <t>42166</t>
  </si>
  <si>
    <t>42167</t>
  </si>
  <si>
    <t>42170</t>
  </si>
  <si>
    <t>42171</t>
  </si>
  <si>
    <t>42201</t>
  </si>
  <si>
    <t>42202</t>
  </si>
  <si>
    <t>42203</t>
  </si>
  <si>
    <t>42204</t>
  </si>
  <si>
    <t>42206</t>
  </si>
  <si>
    <t>42207</t>
  </si>
  <si>
    <t>42209</t>
  </si>
  <si>
    <t>42210</t>
  </si>
  <si>
    <t>42211</t>
  </si>
  <si>
    <t>42214</t>
  </si>
  <si>
    <t>42215</t>
  </si>
  <si>
    <t>42216</t>
  </si>
  <si>
    <t>42217</t>
  </si>
  <si>
    <t>42219</t>
  </si>
  <si>
    <t>42220</t>
  </si>
  <si>
    <t>42221</t>
  </si>
  <si>
    <t>42223</t>
  </si>
  <si>
    <t>42232</t>
  </si>
  <si>
    <t>42235</t>
  </si>
  <si>
    <t>42241</t>
  </si>
  <si>
    <t>42250</t>
  </si>
  <si>
    <t>42251</t>
  </si>
  <si>
    <t>42252</t>
  </si>
  <si>
    <t>42254</t>
  </si>
  <si>
    <t>42256</t>
  </si>
  <si>
    <t>42257</t>
  </si>
  <si>
    <t>42259</t>
  </si>
  <si>
    <t>42261</t>
  </si>
  <si>
    <t>42265</t>
  </si>
  <si>
    <t>42267</t>
  </si>
  <si>
    <t>42268</t>
  </si>
  <si>
    <t>42270</t>
  </si>
  <si>
    <t>42273</t>
  </si>
  <si>
    <t>42274</t>
  </si>
  <si>
    <t>42275</t>
  </si>
  <si>
    <t>42276</t>
  </si>
  <si>
    <t>42280</t>
  </si>
  <si>
    <t>42283</t>
  </si>
  <si>
    <t>42284</t>
  </si>
  <si>
    <t>42285</t>
  </si>
  <si>
    <t>42286</t>
  </si>
  <si>
    <t>42287</t>
  </si>
  <si>
    <t>42288</t>
  </si>
  <si>
    <t>42301</t>
  </si>
  <si>
    <t>42302</t>
  </si>
  <si>
    <t>42304</t>
  </si>
  <si>
    <t>42320</t>
  </si>
  <si>
    <t>42321</t>
  </si>
  <si>
    <t>42322</t>
  </si>
  <si>
    <t>42323</t>
  </si>
  <si>
    <t>42324</t>
  </si>
  <si>
    <t>42325</t>
  </si>
  <si>
    <t>42326</t>
  </si>
  <si>
    <t>42327</t>
  </si>
  <si>
    <t>42328</t>
  </si>
  <si>
    <t>42330</t>
  </si>
  <si>
    <t>42332</t>
  </si>
  <si>
    <t>42333</t>
  </si>
  <si>
    <t>42334</t>
  </si>
  <si>
    <t>42337</t>
  </si>
  <si>
    <t>42338</t>
  </si>
  <si>
    <t>42339</t>
  </si>
  <si>
    <t>42343</t>
  </si>
  <si>
    <t>42344</t>
  </si>
  <si>
    <t>42345</t>
  </si>
  <si>
    <t>42347</t>
  </si>
  <si>
    <t>42348</t>
  </si>
  <si>
    <t>42349</t>
  </si>
  <si>
    <t>42350</t>
  </si>
  <si>
    <t>42351</t>
  </si>
  <si>
    <t>42352</t>
  </si>
  <si>
    <t>42354</t>
  </si>
  <si>
    <t>42355</t>
  </si>
  <si>
    <t>42356</t>
  </si>
  <si>
    <t>42358</t>
  </si>
  <si>
    <t>42361</t>
  </si>
  <si>
    <t>42364</t>
  </si>
  <si>
    <t>42365</t>
  </si>
  <si>
    <t>42366</t>
  </si>
  <si>
    <t>42367</t>
  </si>
  <si>
    <t>42368</t>
  </si>
  <si>
    <t>42369</t>
  </si>
  <si>
    <t>42370</t>
  </si>
  <si>
    <t>42371</t>
  </si>
  <si>
    <t>42372</t>
  </si>
  <si>
    <t>42373</t>
  </si>
  <si>
    <t>42374</t>
  </si>
  <si>
    <t>42375</t>
  </si>
  <si>
    <t>42376</t>
  </si>
  <si>
    <t>42377</t>
  </si>
  <si>
    <t>42378</t>
  </si>
  <si>
    <t>42402</t>
  </si>
  <si>
    <t>42403</t>
  </si>
  <si>
    <t>42404</t>
  </si>
  <si>
    <t>42406</t>
  </si>
  <si>
    <t>42408</t>
  </si>
  <si>
    <t>42409</t>
  </si>
  <si>
    <t>42410</t>
  </si>
  <si>
    <t>42411</t>
  </si>
  <si>
    <t>42413</t>
  </si>
  <si>
    <t>42419</t>
  </si>
  <si>
    <t>42420</t>
  </si>
  <si>
    <t>42431</t>
  </si>
  <si>
    <t>42436</t>
  </si>
  <si>
    <t>42437</t>
  </si>
  <si>
    <t>42440</t>
  </si>
  <si>
    <t>42441</t>
  </si>
  <si>
    <t>42442</t>
  </si>
  <si>
    <t>42444</t>
  </si>
  <si>
    <t>42445</t>
  </si>
  <si>
    <t>42450</t>
  </si>
  <si>
    <t>42451</t>
  </si>
  <si>
    <t>42452</t>
  </si>
  <si>
    <t>42453</t>
  </si>
  <si>
    <t>42455</t>
  </si>
  <si>
    <t>42456</t>
  </si>
  <si>
    <t>42457</t>
  </si>
  <si>
    <t>42458</t>
  </si>
  <si>
    <t>42459</t>
  </si>
  <si>
    <t>42460</t>
  </si>
  <si>
    <t>42461</t>
  </si>
  <si>
    <t>42462</t>
  </si>
  <si>
    <t>42463</t>
  </si>
  <si>
    <t>42464</t>
  </si>
  <si>
    <t>42501</t>
  </si>
  <si>
    <t>42502</t>
  </si>
  <si>
    <t>42503</t>
  </si>
  <si>
    <t>42516</t>
  </si>
  <si>
    <t>42518</t>
  </si>
  <si>
    <t>42519</t>
  </si>
  <si>
    <t>42528</t>
  </si>
  <si>
    <t>42532</t>
  </si>
  <si>
    <t>42533</t>
  </si>
  <si>
    <t>42539</t>
  </si>
  <si>
    <t>42541</t>
  </si>
  <si>
    <t>42544</t>
  </si>
  <si>
    <t>42553</t>
  </si>
  <si>
    <t>42554</t>
  </si>
  <si>
    <t>42555</t>
  </si>
  <si>
    <t>42558</t>
  </si>
  <si>
    <t>42563</t>
  </si>
  <si>
    <t>42564</t>
  </si>
  <si>
    <t>42565</t>
  </si>
  <si>
    <t>42566</t>
  </si>
  <si>
    <t>42567</t>
  </si>
  <si>
    <t>42602</t>
  </si>
  <si>
    <t>42603</t>
  </si>
  <si>
    <t>42607</t>
  </si>
  <si>
    <t>42611</t>
  </si>
  <si>
    <t>42613</t>
  </si>
  <si>
    <t>42618</t>
  </si>
  <si>
    <t>42629</t>
  </si>
  <si>
    <t>42631</t>
  </si>
  <si>
    <t>42632</t>
  </si>
  <si>
    <t>42633</t>
  </si>
  <si>
    <t>42634</t>
  </si>
  <si>
    <t>42635</t>
  </si>
  <si>
    <t>42638</t>
  </si>
  <si>
    <t>42640</t>
  </si>
  <si>
    <t>42642</t>
  </si>
  <si>
    <t>42643</t>
  </si>
  <si>
    <t>42647</t>
  </si>
  <si>
    <t>42648</t>
  </si>
  <si>
    <t>42649</t>
  </si>
  <si>
    <t>42653</t>
  </si>
  <si>
    <t>42655</t>
  </si>
  <si>
    <t>42711</t>
  </si>
  <si>
    <t>42712</t>
  </si>
  <si>
    <t>42713</t>
  </si>
  <si>
    <t>42715</t>
  </si>
  <si>
    <t>42717</t>
  </si>
  <si>
    <t>42718</t>
  </si>
  <si>
    <t>42719</t>
  </si>
  <si>
    <t>42720</t>
  </si>
  <si>
    <t>42721</t>
  </si>
  <si>
    <t>42722</t>
  </si>
  <si>
    <t>42723</t>
  </si>
  <si>
    <t>42728</t>
  </si>
  <si>
    <t>42729</t>
  </si>
  <si>
    <t>42730</t>
  </si>
  <si>
    <t>42731</t>
  </si>
  <si>
    <t>42733</t>
  </si>
  <si>
    <t>42735</t>
  </si>
  <si>
    <t>42736</t>
  </si>
  <si>
    <t>42741</t>
  </si>
  <si>
    <t>42742</t>
  </si>
  <si>
    <t>42743</t>
  </si>
  <si>
    <t>42746</t>
  </si>
  <si>
    <t>42753</t>
  </si>
  <si>
    <t>42755</t>
  </si>
  <si>
    <t>42758</t>
  </si>
  <si>
    <t>42759</t>
  </si>
  <si>
    <t>42761</t>
  </si>
  <si>
    <t>42762</t>
  </si>
  <si>
    <t>42765</t>
  </si>
  <si>
    <t>42766</t>
  </si>
  <si>
    <t>42772</t>
  </si>
  <si>
    <t>42779</t>
  </si>
  <si>
    <t>42780</t>
  </si>
  <si>
    <t>42782</t>
  </si>
  <si>
    <t>42783</t>
  </si>
  <si>
    <t>42785</t>
  </si>
  <si>
    <t>42786</t>
  </si>
  <si>
    <t>40801</t>
  </si>
  <si>
    <t>70001</t>
  </si>
  <si>
    <t>70002</t>
  </si>
  <si>
    <t>70004</t>
  </si>
  <si>
    <t>70009</t>
  </si>
  <si>
    <t>70010</t>
  </si>
  <si>
    <t>70031</t>
  </si>
  <si>
    <t>70037</t>
  </si>
  <si>
    <t>70039</t>
  </si>
  <si>
    <t>70041</t>
  </si>
  <si>
    <t>70044</t>
  </si>
  <si>
    <t>70046</t>
  </si>
  <si>
    <t>70049</t>
  </si>
  <si>
    <t>70051</t>
  </si>
  <si>
    <t>70053</t>
  </si>
  <si>
    <t>70054</t>
  </si>
  <si>
    <t>70055</t>
  </si>
  <si>
    <t>70056</t>
  </si>
  <si>
    <t>70060</t>
  </si>
  <si>
    <t>70062</t>
  </si>
  <si>
    <t>70064</t>
  </si>
  <si>
    <t>70066</t>
  </si>
  <si>
    <t>70067</t>
  </si>
  <si>
    <t>70069</t>
  </si>
  <si>
    <t>70070</t>
  </si>
  <si>
    <t>70073</t>
  </si>
  <si>
    <t>70076</t>
  </si>
  <si>
    <t>70079</t>
  </si>
  <si>
    <t>70081</t>
  </si>
  <si>
    <t>70083</t>
  </si>
  <si>
    <t>70084</t>
  </si>
  <si>
    <t>70086</t>
  </si>
  <si>
    <t>70090</t>
  </si>
  <si>
    <t>70091</t>
  </si>
  <si>
    <t>70093</t>
  </si>
  <si>
    <t>70112</t>
  </si>
  <si>
    <t>70114</t>
  </si>
  <si>
    <t>70115</t>
  </si>
  <si>
    <t>70117</t>
  </si>
  <si>
    <t>70119</t>
  </si>
  <si>
    <t>70122</t>
  </si>
  <si>
    <t>70124</t>
  </si>
  <si>
    <t>70125</t>
  </si>
  <si>
    <t>70127</t>
  </si>
  <si>
    <t>70129</t>
  </si>
  <si>
    <t>70131</t>
  </si>
  <si>
    <t>70139</t>
  </si>
  <si>
    <t>70140</t>
  </si>
  <si>
    <t>70141</t>
  </si>
  <si>
    <t>70142</t>
  </si>
  <si>
    <t>70148</t>
  </si>
  <si>
    <t>70149</t>
  </si>
  <si>
    <t>70151</t>
  </si>
  <si>
    <t>70154</t>
  </si>
  <si>
    <t>70156</t>
  </si>
  <si>
    <t>70157</t>
  </si>
  <si>
    <t>70159</t>
  </si>
  <si>
    <t>70160</t>
  </si>
  <si>
    <t>70162</t>
  </si>
  <si>
    <t>70165</t>
  </si>
  <si>
    <t>70167</t>
  </si>
  <si>
    <t>70170</t>
  </si>
  <si>
    <t>70172</t>
  </si>
  <si>
    <t>70175</t>
  </si>
  <si>
    <t>70178</t>
  </si>
  <si>
    <t>70184</t>
  </si>
  <si>
    <t>70185</t>
  </si>
  <si>
    <t>70186</t>
  </si>
  <si>
    <t>70187</t>
  </si>
  <si>
    <t>70302</t>
  </si>
  <si>
    <t>70341</t>
  </si>
  <si>
    <t>70343</t>
  </si>
  <si>
    <t>70344</t>
  </si>
  <si>
    <t>70346</t>
  </si>
  <si>
    <t>70353</t>
  </si>
  <si>
    <t>70354</t>
  </si>
  <si>
    <t>70355</t>
  </si>
  <si>
    <t>70356</t>
  </si>
  <si>
    <t>70364</t>
  </si>
  <si>
    <t>70371</t>
  </si>
  <si>
    <t>70374</t>
  </si>
  <si>
    <t>70376</t>
  </si>
  <si>
    <t>70377</t>
  </si>
  <si>
    <t>70380</t>
  </si>
  <si>
    <t>70390</t>
  </si>
  <si>
    <t>70391</t>
  </si>
  <si>
    <t>70393</t>
  </si>
  <si>
    <t>70402</t>
  </si>
  <si>
    <t>70421</t>
  </si>
  <si>
    <t>70422</t>
  </si>
  <si>
    <t>70427</t>
  </si>
  <si>
    <t>70434</t>
  </si>
  <si>
    <t>70435</t>
  </si>
  <si>
    <t>70437</t>
  </si>
  <si>
    <t>70444</t>
  </si>
  <si>
    <t>70446</t>
  </si>
  <si>
    <t>70447</t>
  </si>
  <si>
    <t>70449</t>
  </si>
  <si>
    <t>70451</t>
  </si>
  <si>
    <t>70452</t>
  </si>
  <si>
    <t>70453</t>
  </si>
  <si>
    <t>70457</t>
  </si>
  <si>
    <t>70458</t>
  </si>
  <si>
    <t>70459</t>
  </si>
  <si>
    <t>70462</t>
  </si>
  <si>
    <t>70465</t>
  </si>
  <si>
    <t>70467</t>
  </si>
  <si>
    <t>70470</t>
  </si>
  <si>
    <t>70500</t>
  </si>
  <si>
    <t>70502</t>
  </si>
  <si>
    <t>70503</t>
  </si>
  <si>
    <t>70505</t>
  </si>
  <si>
    <t>70506</t>
  </si>
  <si>
    <t>70508</t>
  </si>
  <si>
    <t>70511</t>
  </si>
  <si>
    <t>70512</t>
  </si>
  <si>
    <t>70514</t>
  </si>
  <si>
    <t>70517</t>
  </si>
  <si>
    <t>70519</t>
  </si>
  <si>
    <t>70520</t>
  </si>
  <si>
    <t>70521</t>
  </si>
  <si>
    <t>70522</t>
  </si>
  <si>
    <t>70523</t>
  </si>
  <si>
    <t>70528</t>
  </si>
  <si>
    <t>70529</t>
  </si>
  <si>
    <t>70532</t>
  </si>
  <si>
    <t>70534</t>
  </si>
  <si>
    <t>70535</t>
  </si>
  <si>
    <t>70537</t>
  </si>
  <si>
    <t>70540</t>
  </si>
  <si>
    <t>70541</t>
  </si>
  <si>
    <t>70543</t>
  </si>
  <si>
    <t>70546</t>
  </si>
  <si>
    <t>70548</t>
  </si>
  <si>
    <t>70549</t>
  </si>
  <si>
    <t>70552</t>
  </si>
  <si>
    <t>70554</t>
  </si>
  <si>
    <t>70555</t>
  </si>
  <si>
    <t>70563</t>
  </si>
  <si>
    <t>70571</t>
  </si>
  <si>
    <t>70576</t>
  </si>
  <si>
    <t>70581</t>
  </si>
  <si>
    <t>70583</t>
  </si>
  <si>
    <t>70584</t>
  </si>
  <si>
    <t>70586</t>
  </si>
  <si>
    <t>70589</t>
  </si>
  <si>
    <t>70591</t>
  </si>
  <si>
    <t>70593</t>
  </si>
  <si>
    <t>70596</t>
  </si>
  <si>
    <t>70601</t>
  </si>
  <si>
    <t>70606</t>
  </si>
  <si>
    <t>70607</t>
  </si>
  <si>
    <t>70609</t>
  </si>
  <si>
    <t>70612</t>
  </si>
  <si>
    <t>70615</t>
  </si>
  <si>
    <t>70616</t>
  </si>
  <si>
    <t>70634</t>
  </si>
  <si>
    <t>70637</t>
  </si>
  <si>
    <t>70642</t>
  </si>
  <si>
    <t>70644</t>
  </si>
  <si>
    <t>70645</t>
  </si>
  <si>
    <t>70647</t>
  </si>
  <si>
    <t>70651</t>
  </si>
  <si>
    <t>70652</t>
  </si>
  <si>
    <t>70654</t>
  </si>
  <si>
    <t>70657</t>
  </si>
  <si>
    <t>70659</t>
  </si>
  <si>
    <t>70661</t>
  </si>
  <si>
    <t>70663</t>
  </si>
  <si>
    <t>70664</t>
  </si>
  <si>
    <t>70669</t>
  </si>
  <si>
    <t>70704</t>
  </si>
  <si>
    <t>70706</t>
  </si>
  <si>
    <t>70710</t>
  </si>
  <si>
    <t>70711</t>
  </si>
  <si>
    <t>70716</t>
  </si>
  <si>
    <t>70718</t>
  </si>
  <si>
    <t>70719</t>
  </si>
  <si>
    <t>70720</t>
  </si>
  <si>
    <t>70723</t>
  </si>
  <si>
    <t>70725</t>
  </si>
  <si>
    <t>70726</t>
  </si>
  <si>
    <t>70728</t>
  </si>
  <si>
    <t>70733</t>
  </si>
  <si>
    <t>70734</t>
  </si>
  <si>
    <t>70736</t>
  </si>
  <si>
    <t>70739</t>
  </si>
  <si>
    <t>70744</t>
  </si>
  <si>
    <t>70747</t>
  </si>
  <si>
    <t>70749</t>
  </si>
  <si>
    <t>70750</t>
  </si>
  <si>
    <t>70752</t>
  </si>
  <si>
    <t>70755</t>
  </si>
  <si>
    <t>70757</t>
  </si>
  <si>
    <t>70761</t>
  </si>
  <si>
    <t>70762</t>
  </si>
  <si>
    <t>70764</t>
  </si>
  <si>
    <t>70767</t>
  </si>
  <si>
    <t>70769</t>
  </si>
  <si>
    <t>70770</t>
  </si>
  <si>
    <t>70772</t>
  </si>
  <si>
    <t>70773</t>
  </si>
  <si>
    <t>70775</t>
  </si>
  <si>
    <t>70778</t>
  </si>
  <si>
    <t>70783</t>
  </si>
  <si>
    <t>70784</t>
  </si>
  <si>
    <t>70785</t>
  </si>
  <si>
    <t>70786</t>
  </si>
  <si>
    <t>70788</t>
  </si>
  <si>
    <t>70791</t>
  </si>
  <si>
    <t>70801</t>
  </si>
  <si>
    <t>70803</t>
  </si>
  <si>
    <t>70804</t>
  </si>
  <si>
    <t>70806</t>
  </si>
  <si>
    <t>70809</t>
  </si>
  <si>
    <t>70810</t>
  </si>
  <si>
    <t>70811</t>
  </si>
  <si>
    <t>70813</t>
  </si>
  <si>
    <t>70816</t>
  </si>
  <si>
    <t>70818</t>
  </si>
  <si>
    <t>70819</t>
  </si>
  <si>
    <t>70820</t>
  </si>
  <si>
    <t>70821</t>
  </si>
  <si>
    <t>70823</t>
  </si>
  <si>
    <t>70826</t>
  </si>
  <si>
    <t>70835</t>
  </si>
  <si>
    <t>70837</t>
  </si>
  <si>
    <t>70874</t>
  </si>
  <si>
    <t>70883</t>
  </si>
  <si>
    <t>70884</t>
  </si>
  <si>
    <t>70891</t>
  </si>
  <si>
    <t>70892</t>
  </si>
  <si>
    <t>70894</t>
  </si>
  <si>
    <t>71001</t>
  </si>
  <si>
    <t>71003</t>
  </si>
  <si>
    <t>71006</t>
  </si>
  <si>
    <t>71007</t>
  </si>
  <si>
    <t>71008</t>
  </si>
  <si>
    <t>71009</t>
  </si>
  <si>
    <t>71014</t>
  </si>
  <si>
    <t>71016</t>
  </si>
  <si>
    <t>71019</t>
  </si>
  <si>
    <t>71023</t>
  </si>
  <si>
    <t>71025</t>
  </si>
  <si>
    <t>71028</t>
  </si>
  <si>
    <t>71031</t>
  </si>
  <si>
    <t>71032</t>
  </si>
  <si>
    <t>71037</t>
  </si>
  <si>
    <t>71038</t>
  </si>
  <si>
    <t>71039</t>
  </si>
  <si>
    <t>71040</t>
  </si>
  <si>
    <t>71045</t>
  </si>
  <si>
    <t>71047</t>
  </si>
  <si>
    <t>71048</t>
  </si>
  <si>
    <t>71050</t>
  </si>
  <si>
    <t>71055</t>
  </si>
  <si>
    <t>71058</t>
  </si>
  <si>
    <t>71061</t>
  </si>
  <si>
    <t>71063</t>
  </si>
  <si>
    <t>71064</t>
  </si>
  <si>
    <t>71066</t>
  </si>
  <si>
    <t>71069</t>
  </si>
  <si>
    <t>71071</t>
  </si>
  <si>
    <t>71079</t>
  </si>
  <si>
    <t>71080</t>
  </si>
  <si>
    <t>71082</t>
  </si>
  <si>
    <t>71102</t>
  </si>
  <si>
    <t>71103</t>
  </si>
  <si>
    <t>71105</t>
  </si>
  <si>
    <t>71107</t>
  </si>
  <si>
    <t>71108</t>
  </si>
  <si>
    <t>71115</t>
  </si>
  <si>
    <t>71119</t>
  </si>
  <si>
    <t>71120</t>
  </si>
  <si>
    <t>71134</t>
  </si>
  <si>
    <t>71136</t>
  </si>
  <si>
    <t>71137</t>
  </si>
  <si>
    <t>71150</t>
  </si>
  <si>
    <t>71156</t>
  </si>
  <si>
    <t>71161</t>
  </si>
  <si>
    <t>71166</t>
  </si>
  <si>
    <t>71203</t>
  </si>
  <si>
    <t>71208</t>
  </si>
  <si>
    <t>71210</t>
  </si>
  <si>
    <t>71212</t>
  </si>
  <si>
    <t>71213</t>
  </si>
  <si>
    <t>71218</t>
  </si>
  <si>
    <t>71220</t>
  </si>
  <si>
    <t>71222</t>
  </si>
  <si>
    <t>71225</t>
  </si>
  <si>
    <t>71227</t>
  </si>
  <si>
    <t>71230</t>
  </si>
  <si>
    <t>71232</t>
  </si>
  <si>
    <t>71235</t>
  </si>
  <si>
    <t>71237</t>
  </si>
  <si>
    <t>71238</t>
  </si>
  <si>
    <t>71240</t>
  </si>
  <si>
    <t>71243</t>
  </si>
  <si>
    <t>71249</t>
  </si>
  <si>
    <t>71250</t>
  </si>
  <si>
    <t>71253</t>
  </si>
  <si>
    <t>71254</t>
  </si>
  <si>
    <t>71256</t>
  </si>
  <si>
    <t>71264</t>
  </si>
  <si>
    <t>71266</t>
  </si>
  <si>
    <t>71269</t>
  </si>
  <si>
    <t>71272</t>
  </si>
  <si>
    <t>71277</t>
  </si>
  <si>
    <t>71280</t>
  </si>
  <si>
    <t>71281</t>
  </si>
  <si>
    <t>71286</t>
  </si>
  <si>
    <t>71291</t>
  </si>
  <si>
    <t>71306</t>
  </si>
  <si>
    <t>71307</t>
  </si>
  <si>
    <t>71309</t>
  </si>
  <si>
    <t>71315</t>
  </si>
  <si>
    <t>71316</t>
  </si>
  <si>
    <t>71320</t>
  </si>
  <si>
    <t>71323</t>
  </si>
  <si>
    <t>71325</t>
  </si>
  <si>
    <t>71326</t>
  </si>
  <si>
    <t>71328</t>
  </si>
  <si>
    <t>71331</t>
  </si>
  <si>
    <t>71339</t>
  </si>
  <si>
    <t>71343</t>
  </si>
  <si>
    <t>71345</t>
  </si>
  <si>
    <t>71346</t>
  </si>
  <si>
    <t>71351</t>
  </si>
  <si>
    <t>71354</t>
  </si>
  <si>
    <t>71356</t>
  </si>
  <si>
    <t>71357</t>
  </si>
  <si>
    <t>71359</t>
  </si>
  <si>
    <t>71360</t>
  </si>
  <si>
    <t>71362</t>
  </si>
  <si>
    <t>71363</t>
  </si>
  <si>
    <t>71365</t>
  </si>
  <si>
    <t>71368</t>
  </si>
  <si>
    <t>71373</t>
  </si>
  <si>
    <t>71375</t>
  </si>
  <si>
    <t>71378</t>
  </si>
  <si>
    <t>71401</t>
  </si>
  <si>
    <t>71404</t>
  </si>
  <si>
    <t>71406</t>
  </si>
  <si>
    <t>71407</t>
  </si>
  <si>
    <t>71409</t>
  </si>
  <si>
    <t>71410</t>
  </si>
  <si>
    <t>71415</t>
  </si>
  <si>
    <t>71417</t>
  </si>
  <si>
    <t>71418</t>
  </si>
  <si>
    <t>71422</t>
  </si>
  <si>
    <t>71423</t>
  </si>
  <si>
    <t>71428</t>
  </si>
  <si>
    <t>71429</t>
  </si>
  <si>
    <t>71432</t>
  </si>
  <si>
    <t>71434</t>
  </si>
  <si>
    <t>71435</t>
  </si>
  <si>
    <t>71440</t>
  </si>
  <si>
    <t>71443</t>
  </si>
  <si>
    <t>71448</t>
  </si>
  <si>
    <t>71450</t>
  </si>
  <si>
    <t>71452</t>
  </si>
  <si>
    <t>71455</t>
  </si>
  <si>
    <t>71457</t>
  </si>
  <si>
    <t>71458</t>
  </si>
  <si>
    <t>71461</t>
  </si>
  <si>
    <t>71462</t>
  </si>
  <si>
    <t>71467</t>
  </si>
  <si>
    <t>71469</t>
  </si>
  <si>
    <t>71471</t>
  </si>
  <si>
    <t>71473</t>
  </si>
  <si>
    <t>71474</t>
  </si>
  <si>
    <t>71479</t>
  </si>
  <si>
    <t>71485</t>
  </si>
  <si>
    <t>71497</t>
  </si>
  <si>
    <t>70071</t>
  </si>
  <si>
    <t>70121</t>
  </si>
  <si>
    <t>70123</t>
  </si>
  <si>
    <t>70126</t>
  </si>
  <si>
    <t>70128</t>
  </si>
  <si>
    <t>70373</t>
  </si>
  <si>
    <t>70640</t>
  </si>
  <si>
    <t>70751</t>
  </si>
  <si>
    <t>70879</t>
  </si>
  <si>
    <t>71030</t>
  </si>
  <si>
    <t>71075</t>
  </si>
  <si>
    <t>71111</t>
  </si>
  <si>
    <t>71149</t>
  </si>
  <si>
    <t>71241</t>
  </si>
  <si>
    <t>71334</t>
  </si>
  <si>
    <t>71426</t>
  </si>
  <si>
    <t>71468</t>
  </si>
  <si>
    <t>70006</t>
  </si>
  <si>
    <t>70032</t>
  </si>
  <si>
    <t>70038</t>
  </si>
  <si>
    <t>70043</t>
  </si>
  <si>
    <t>70057</t>
  </si>
  <si>
    <t>70058</t>
  </si>
  <si>
    <t>70065</t>
  </si>
  <si>
    <t>70080</t>
  </si>
  <si>
    <t>70085</t>
  </si>
  <si>
    <t>70092</t>
  </si>
  <si>
    <t>70143</t>
  </si>
  <si>
    <t>70153</t>
  </si>
  <si>
    <t>70163</t>
  </si>
  <si>
    <t>70179</t>
  </si>
  <si>
    <t>70181</t>
  </si>
  <si>
    <t>70189</t>
  </si>
  <si>
    <t>70342</t>
  </si>
  <si>
    <t>70359</t>
  </si>
  <si>
    <t>70361</t>
  </si>
  <si>
    <t>70397</t>
  </si>
  <si>
    <t>70441</t>
  </si>
  <si>
    <t>70448</t>
  </si>
  <si>
    <t>70450</t>
  </si>
  <si>
    <t>70455</t>
  </si>
  <si>
    <t>70460</t>
  </si>
  <si>
    <t>70507</t>
  </si>
  <si>
    <t>70515</t>
  </si>
  <si>
    <t>70526</t>
  </si>
  <si>
    <t>70531</t>
  </si>
  <si>
    <t>70542</t>
  </si>
  <si>
    <t>70550</t>
  </si>
  <si>
    <t>70558</t>
  </si>
  <si>
    <t>70569</t>
  </si>
  <si>
    <t>70575</t>
  </si>
  <si>
    <t>70580</t>
  </si>
  <si>
    <t>70602</t>
  </si>
  <si>
    <t>70632</t>
  </si>
  <si>
    <t>70648</t>
  </si>
  <si>
    <t>70656</t>
  </si>
  <si>
    <t>70665</t>
  </si>
  <si>
    <t>70712</t>
  </si>
  <si>
    <t>70722</t>
  </si>
  <si>
    <t>70737</t>
  </si>
  <si>
    <t>70754</t>
  </si>
  <si>
    <t>70759</t>
  </si>
  <si>
    <t>70776</t>
  </si>
  <si>
    <t>70781</t>
  </si>
  <si>
    <t>70789</t>
  </si>
  <si>
    <t>70802</t>
  </si>
  <si>
    <t>70814</t>
  </si>
  <si>
    <t>70825</t>
  </si>
  <si>
    <t>70831</t>
  </si>
  <si>
    <t>70895</t>
  </si>
  <si>
    <t>71002</t>
  </si>
  <si>
    <t>71029</t>
  </si>
  <si>
    <t>71049</t>
  </si>
  <si>
    <t>71052</t>
  </si>
  <si>
    <t>71067</t>
  </si>
  <si>
    <t>71110</t>
  </si>
  <si>
    <t>71118</t>
  </si>
  <si>
    <t>71135</t>
  </si>
  <si>
    <t>71152</t>
  </si>
  <si>
    <t>71164</t>
  </si>
  <si>
    <t>71165</t>
  </si>
  <si>
    <t>71171</t>
  </si>
  <si>
    <t>71201</t>
  </si>
  <si>
    <t>71209</t>
  </si>
  <si>
    <t>71211</t>
  </si>
  <si>
    <t>71219</t>
  </si>
  <si>
    <t>71221</t>
  </si>
  <si>
    <t>71229</t>
  </si>
  <si>
    <t>71234</t>
  </si>
  <si>
    <t>71251</t>
  </si>
  <si>
    <t>71259</t>
  </si>
  <si>
    <t>71261</t>
  </si>
  <si>
    <t>71276</t>
  </si>
  <si>
    <t>71279</t>
  </si>
  <si>
    <t>71284</t>
  </si>
  <si>
    <t>71302</t>
  </si>
  <si>
    <t>71322</t>
  </si>
  <si>
    <t>71333</t>
  </si>
  <si>
    <t>71341</t>
  </si>
  <si>
    <t>71367</t>
  </si>
  <si>
    <t>71403</t>
  </si>
  <si>
    <t>71427</t>
  </si>
  <si>
    <t>71431</t>
  </si>
  <si>
    <t>71447</t>
  </si>
  <si>
    <t>71460</t>
  </si>
  <si>
    <t>71465</t>
  </si>
  <si>
    <t>71475</t>
  </si>
  <si>
    <t>71481</t>
  </si>
  <si>
    <t>70003</t>
  </si>
  <si>
    <t>70005</t>
  </si>
  <si>
    <t>70011</t>
  </si>
  <si>
    <t>70030</t>
  </si>
  <si>
    <t>70033</t>
  </si>
  <si>
    <t>70036</t>
  </si>
  <si>
    <t>70040</t>
  </si>
  <si>
    <t>70042</t>
  </si>
  <si>
    <t>70047</t>
  </si>
  <si>
    <t>70050</t>
  </si>
  <si>
    <t>70052</t>
  </si>
  <si>
    <t>70059</t>
  </si>
  <si>
    <t>70063</t>
  </si>
  <si>
    <t>70068</t>
  </si>
  <si>
    <t>70072</t>
  </si>
  <si>
    <t>70075</t>
  </si>
  <si>
    <t>70082</t>
  </si>
  <si>
    <t>70087</t>
  </si>
  <si>
    <t>70094</t>
  </si>
  <si>
    <t>70096</t>
  </si>
  <si>
    <t>70097</t>
  </si>
  <si>
    <t>70100</t>
  </si>
  <si>
    <t>70113</t>
  </si>
  <si>
    <t>70116</t>
  </si>
  <si>
    <t>70118</t>
  </si>
  <si>
    <t>70130</t>
  </si>
  <si>
    <t>70145</t>
  </si>
  <si>
    <t>70146</t>
  </si>
  <si>
    <t>70150</t>
  </si>
  <si>
    <t>70152</t>
  </si>
  <si>
    <t>70158</t>
  </si>
  <si>
    <t>70161</t>
  </si>
  <si>
    <t>70166</t>
  </si>
  <si>
    <t>70174</t>
  </si>
  <si>
    <t>70176</t>
  </si>
  <si>
    <t>70177</t>
  </si>
  <si>
    <t>70182</t>
  </si>
  <si>
    <t>70183</t>
  </si>
  <si>
    <t>70190</t>
  </si>
  <si>
    <t>70195</t>
  </si>
  <si>
    <t>70301</t>
  </si>
  <si>
    <t>70339</t>
  </si>
  <si>
    <t>70340</t>
  </si>
  <si>
    <t>70345</t>
  </si>
  <si>
    <t>70352</t>
  </si>
  <si>
    <t>70357</t>
  </si>
  <si>
    <t>70358</t>
  </si>
  <si>
    <t>70360</t>
  </si>
  <si>
    <t>70363</t>
  </si>
  <si>
    <t>70372</t>
  </si>
  <si>
    <t>70375</t>
  </si>
  <si>
    <t>70381</t>
  </si>
  <si>
    <t>70392</t>
  </si>
  <si>
    <t>70394</t>
  </si>
  <si>
    <t>70395</t>
  </si>
  <si>
    <t>70401</t>
  </si>
  <si>
    <t>70403</t>
  </si>
  <si>
    <t>70404</t>
  </si>
  <si>
    <t>70420</t>
  </si>
  <si>
    <t>70426</t>
  </si>
  <si>
    <t>70429</t>
  </si>
  <si>
    <t>70431</t>
  </si>
  <si>
    <t>70433</t>
  </si>
  <si>
    <t>70436</t>
  </si>
  <si>
    <t>70438</t>
  </si>
  <si>
    <t>70443</t>
  </si>
  <si>
    <t>70454</t>
  </si>
  <si>
    <t>70456</t>
  </si>
  <si>
    <t>70461</t>
  </si>
  <si>
    <t>70463</t>
  </si>
  <si>
    <t>70464</t>
  </si>
  <si>
    <t>70466</t>
  </si>
  <si>
    <t>70469</t>
  </si>
  <si>
    <t>70471</t>
  </si>
  <si>
    <t>70501</t>
  </si>
  <si>
    <t>70504</t>
  </si>
  <si>
    <t>70509</t>
  </si>
  <si>
    <t>70510</t>
  </si>
  <si>
    <t>70513</t>
  </si>
  <si>
    <t>70516</t>
  </si>
  <si>
    <t>70518</t>
  </si>
  <si>
    <t>70524</t>
  </si>
  <si>
    <t>70525</t>
  </si>
  <si>
    <t>70527</t>
  </si>
  <si>
    <t>70533</t>
  </si>
  <si>
    <t>70538</t>
  </si>
  <si>
    <t>70544</t>
  </si>
  <si>
    <t>70551</t>
  </si>
  <si>
    <t>70556</t>
  </si>
  <si>
    <t>70559</t>
  </si>
  <si>
    <t>70560</t>
  </si>
  <si>
    <t>70562</t>
  </si>
  <si>
    <t>70570</t>
  </si>
  <si>
    <t>70577</t>
  </si>
  <si>
    <t>70578</t>
  </si>
  <si>
    <t>70582</t>
  </si>
  <si>
    <t>70585</t>
  </si>
  <si>
    <t>70592</t>
  </si>
  <si>
    <t>70595</t>
  </si>
  <si>
    <t>70598</t>
  </si>
  <si>
    <t>70605</t>
  </si>
  <si>
    <t>70611</t>
  </si>
  <si>
    <t>70629</t>
  </si>
  <si>
    <t>70630</t>
  </si>
  <si>
    <t>70631</t>
  </si>
  <si>
    <t>70633</t>
  </si>
  <si>
    <t>70638</t>
  </si>
  <si>
    <t>70643</t>
  </si>
  <si>
    <t>70646</t>
  </si>
  <si>
    <t>70650</t>
  </si>
  <si>
    <t>70653</t>
  </si>
  <si>
    <t>70655</t>
  </si>
  <si>
    <t>70658</t>
  </si>
  <si>
    <t>70660</t>
  </si>
  <si>
    <t>70668</t>
  </si>
  <si>
    <t>70707</t>
  </si>
  <si>
    <t>70714</t>
  </si>
  <si>
    <t>70715</t>
  </si>
  <si>
    <t>70721</t>
  </si>
  <si>
    <t>70727</t>
  </si>
  <si>
    <t>70729</t>
  </si>
  <si>
    <t>70730</t>
  </si>
  <si>
    <t>70732</t>
  </si>
  <si>
    <t>70738</t>
  </si>
  <si>
    <t>70740</t>
  </si>
  <si>
    <t>70743</t>
  </si>
  <si>
    <t>70748</t>
  </si>
  <si>
    <t>70753</t>
  </si>
  <si>
    <t>70756</t>
  </si>
  <si>
    <t>70760</t>
  </si>
  <si>
    <t>70763</t>
  </si>
  <si>
    <t>70765</t>
  </si>
  <si>
    <t>70774</t>
  </si>
  <si>
    <t>70777</t>
  </si>
  <si>
    <t>70782</t>
  </si>
  <si>
    <t>70787</t>
  </si>
  <si>
    <t>70792</t>
  </si>
  <si>
    <t>70800</t>
  </si>
  <si>
    <t>70805</t>
  </si>
  <si>
    <t>70807</t>
  </si>
  <si>
    <t>70808</t>
  </si>
  <si>
    <t>70812</t>
  </si>
  <si>
    <t>70817</t>
  </si>
  <si>
    <t>70822</t>
  </si>
  <si>
    <t>70827</t>
  </si>
  <si>
    <t>70833</t>
  </si>
  <si>
    <t>70836</t>
  </si>
  <si>
    <t>70873</t>
  </si>
  <si>
    <t>70893</t>
  </si>
  <si>
    <t>70896</t>
  </si>
  <si>
    <t>70898</t>
  </si>
  <si>
    <t>71004</t>
  </si>
  <si>
    <t>71018</t>
  </si>
  <si>
    <t>71021</t>
  </si>
  <si>
    <t>71024</t>
  </si>
  <si>
    <t>71027</t>
  </si>
  <si>
    <t>71033</t>
  </si>
  <si>
    <t>71034</t>
  </si>
  <si>
    <t>71036</t>
  </si>
  <si>
    <t>71043</t>
  </si>
  <si>
    <t>71044</t>
  </si>
  <si>
    <t>71046</t>
  </si>
  <si>
    <t>71060</t>
  </si>
  <si>
    <t>71065</t>
  </si>
  <si>
    <t>71068</t>
  </si>
  <si>
    <t>71070</t>
  </si>
  <si>
    <t>71072</t>
  </si>
  <si>
    <t>71073</t>
  </si>
  <si>
    <t>71078</t>
  </si>
  <si>
    <t>71101</t>
  </si>
  <si>
    <t>71104</t>
  </si>
  <si>
    <t>71106</t>
  </si>
  <si>
    <t>71109</t>
  </si>
  <si>
    <t>71112</t>
  </si>
  <si>
    <t>71113</t>
  </si>
  <si>
    <t>71129</t>
  </si>
  <si>
    <t>71130</t>
  </si>
  <si>
    <t>71133</t>
  </si>
  <si>
    <t>71138</t>
  </si>
  <si>
    <t>71148</t>
  </si>
  <si>
    <t>71151</t>
  </si>
  <si>
    <t>71153</t>
  </si>
  <si>
    <t>71154</t>
  </si>
  <si>
    <t>71162</t>
  </si>
  <si>
    <t>71163</t>
  </si>
  <si>
    <t>71202</t>
  </si>
  <si>
    <t>71207</t>
  </si>
  <si>
    <t>71217</t>
  </si>
  <si>
    <t>71223</t>
  </si>
  <si>
    <t>71226</t>
  </si>
  <si>
    <t>71233</t>
  </si>
  <si>
    <t>71242</t>
  </si>
  <si>
    <t>71245</t>
  </si>
  <si>
    <t>71247</t>
  </si>
  <si>
    <t>71260</t>
  </si>
  <si>
    <t>71263</t>
  </si>
  <si>
    <t>71268</t>
  </si>
  <si>
    <t>71270</t>
  </si>
  <si>
    <t>71273</t>
  </si>
  <si>
    <t>71282</t>
  </si>
  <si>
    <t>71294</t>
  </si>
  <si>
    <t>71295</t>
  </si>
  <si>
    <t>71301</t>
  </si>
  <si>
    <t>71303</t>
  </si>
  <si>
    <t>71318</t>
  </si>
  <si>
    <t>71324</t>
  </si>
  <si>
    <t>71327</t>
  </si>
  <si>
    <t>71330</t>
  </si>
  <si>
    <t>71336</t>
  </si>
  <si>
    <t>71340</t>
  </si>
  <si>
    <t>71342</t>
  </si>
  <si>
    <t>71348</t>
  </si>
  <si>
    <t>71350</t>
  </si>
  <si>
    <t>71353</t>
  </si>
  <si>
    <t>71355</t>
  </si>
  <si>
    <t>71358</t>
  </si>
  <si>
    <t>71361</t>
  </si>
  <si>
    <t>71366</t>
  </si>
  <si>
    <t>71369</t>
  </si>
  <si>
    <t>71371</t>
  </si>
  <si>
    <t>71377</t>
  </si>
  <si>
    <t>71405</t>
  </si>
  <si>
    <t>71411</t>
  </si>
  <si>
    <t>71416</t>
  </si>
  <si>
    <t>71419</t>
  </si>
  <si>
    <t>71424</t>
  </si>
  <si>
    <t>71425</t>
  </si>
  <si>
    <t>71430</t>
  </si>
  <si>
    <t>71433</t>
  </si>
  <si>
    <t>71438</t>
  </si>
  <si>
    <t>71439</t>
  </si>
  <si>
    <t>71441</t>
  </si>
  <si>
    <t>71444</t>
  </si>
  <si>
    <t>71446</t>
  </si>
  <si>
    <t>71449</t>
  </si>
  <si>
    <t>71451</t>
  </si>
  <si>
    <t>71454</t>
  </si>
  <si>
    <t>71456</t>
  </si>
  <si>
    <t>71459</t>
  </si>
  <si>
    <t>71463</t>
  </si>
  <si>
    <t>71466</t>
  </si>
  <si>
    <t>71472</t>
  </si>
  <si>
    <t>71477</t>
  </si>
  <si>
    <t>71480</t>
  </si>
  <si>
    <t>71483</t>
  </si>
  <si>
    <t>71486</t>
  </si>
  <si>
    <t>71496</t>
  </si>
  <si>
    <t>70078</t>
  </si>
  <si>
    <t>70164</t>
  </si>
  <si>
    <t>70310</t>
  </si>
  <si>
    <t>70442</t>
  </si>
  <si>
    <t>70445</t>
  </si>
  <si>
    <t>70639</t>
  </si>
  <si>
    <t>70662</t>
  </si>
  <si>
    <t>70717</t>
  </si>
  <si>
    <t>70780</t>
  </si>
  <si>
    <t>70815</t>
  </si>
  <si>
    <t>71051</t>
  </si>
  <si>
    <t>71172</t>
  </si>
  <si>
    <t>71275</t>
  </si>
  <si>
    <t>71292</t>
  </si>
  <si>
    <t>71329</t>
  </si>
  <si>
    <t>71414</t>
  </si>
  <si>
    <t>01001</t>
  </si>
  <si>
    <t>01002</t>
  </si>
  <si>
    <t>01003</t>
  </si>
  <si>
    <t>01004</t>
  </si>
  <si>
    <t>01005</t>
  </si>
  <si>
    <t>01007</t>
  </si>
  <si>
    <t>01008</t>
  </si>
  <si>
    <t>01009</t>
  </si>
  <si>
    <t>01010</t>
  </si>
  <si>
    <t>01011</t>
  </si>
  <si>
    <t>01012</t>
  </si>
  <si>
    <t>01013</t>
  </si>
  <si>
    <t>01014</t>
  </si>
  <si>
    <t>01020</t>
  </si>
  <si>
    <t>01021</t>
  </si>
  <si>
    <t>01022</t>
  </si>
  <si>
    <t>01026</t>
  </si>
  <si>
    <t>01027</t>
  </si>
  <si>
    <t>01028</t>
  </si>
  <si>
    <t>01029</t>
  </si>
  <si>
    <t>01030</t>
  </si>
  <si>
    <t>01031</t>
  </si>
  <si>
    <t>01032</t>
  </si>
  <si>
    <t>01033</t>
  </si>
  <si>
    <t>01034</t>
  </si>
  <si>
    <t>01035</t>
  </si>
  <si>
    <t>01036</t>
  </si>
  <si>
    <t>01037</t>
  </si>
  <si>
    <t>01038</t>
  </si>
  <si>
    <t>01039</t>
  </si>
  <si>
    <t>01040</t>
  </si>
  <si>
    <t>01041</t>
  </si>
  <si>
    <t>01050</t>
  </si>
  <si>
    <t>01053</t>
  </si>
  <si>
    <t>01054</t>
  </si>
  <si>
    <t>01056</t>
  </si>
  <si>
    <t>01057</t>
  </si>
  <si>
    <t>01059</t>
  </si>
  <si>
    <t>01060</t>
  </si>
  <si>
    <t>01061</t>
  </si>
  <si>
    <t>01062</t>
  </si>
  <si>
    <t>01063</t>
  </si>
  <si>
    <t>01066</t>
  </si>
  <si>
    <t>01068</t>
  </si>
  <si>
    <t>01069</t>
  </si>
  <si>
    <t>01070</t>
  </si>
  <si>
    <t>01071</t>
  </si>
  <si>
    <t>01072</t>
  </si>
  <si>
    <t>01073</t>
  </si>
  <si>
    <t>01074</t>
  </si>
  <si>
    <t>01075</t>
  </si>
  <si>
    <t>01077</t>
  </si>
  <si>
    <t>01079</t>
  </si>
  <si>
    <t>01080</t>
  </si>
  <si>
    <t>01081</t>
  </si>
  <si>
    <t>01082</t>
  </si>
  <si>
    <t>01083</t>
  </si>
  <si>
    <t>01084</t>
  </si>
  <si>
    <t>01085</t>
  </si>
  <si>
    <t>01086</t>
  </si>
  <si>
    <t>01088</t>
  </si>
  <si>
    <t>01089</t>
  </si>
  <si>
    <t>01090</t>
  </si>
  <si>
    <t>01092</t>
  </si>
  <si>
    <t>01093</t>
  </si>
  <si>
    <t>01094</t>
  </si>
  <si>
    <t>01095</t>
  </si>
  <si>
    <t>01096</t>
  </si>
  <si>
    <t>01097</t>
  </si>
  <si>
    <t>01098</t>
  </si>
  <si>
    <t>01101</t>
  </si>
  <si>
    <t>01102</t>
  </si>
  <si>
    <t>01103</t>
  </si>
  <si>
    <t>01104</t>
  </si>
  <si>
    <t>01105</t>
  </si>
  <si>
    <t>01106</t>
  </si>
  <si>
    <t>01107</t>
  </si>
  <si>
    <t>01108</t>
  </si>
  <si>
    <t>01109</t>
  </si>
  <si>
    <t>01111</t>
  </si>
  <si>
    <t>01115</t>
  </si>
  <si>
    <t>01116</t>
  </si>
  <si>
    <t>01118</t>
  </si>
  <si>
    <t>01119</t>
  </si>
  <si>
    <t>01128</t>
  </si>
  <si>
    <t>01129</t>
  </si>
  <si>
    <t>01138</t>
  </si>
  <si>
    <t>01139</t>
  </si>
  <si>
    <t>01144</t>
  </si>
  <si>
    <t>01151</t>
  </si>
  <si>
    <t>01152</t>
  </si>
  <si>
    <t>01199</t>
  </si>
  <si>
    <t>01201</t>
  </si>
  <si>
    <t>01202</t>
  </si>
  <si>
    <t>01203</t>
  </si>
  <si>
    <t>01220</t>
  </si>
  <si>
    <t>01222</t>
  </si>
  <si>
    <t>01223</t>
  </si>
  <si>
    <t>01224</t>
  </si>
  <si>
    <t>01225</t>
  </si>
  <si>
    <t>01226</t>
  </si>
  <si>
    <t>01227</t>
  </si>
  <si>
    <t>01229</t>
  </si>
  <si>
    <t>01230</t>
  </si>
  <si>
    <t>01235</t>
  </si>
  <si>
    <t>01236</t>
  </si>
  <si>
    <t>01237</t>
  </si>
  <si>
    <t>01238</t>
  </si>
  <si>
    <t>01240</t>
  </si>
  <si>
    <t>01242</t>
  </si>
  <si>
    <t>01243</t>
  </si>
  <si>
    <t>01244</t>
  </si>
  <si>
    <t>01245</t>
  </si>
  <si>
    <t>01247</t>
  </si>
  <si>
    <t>01252</t>
  </si>
  <si>
    <t>01253</t>
  </si>
  <si>
    <t>01254</t>
  </si>
  <si>
    <t>01255</t>
  </si>
  <si>
    <t>01256</t>
  </si>
  <si>
    <t>01257</t>
  </si>
  <si>
    <t>01258</t>
  </si>
  <si>
    <t>01259</t>
  </si>
  <si>
    <t>01260</t>
  </si>
  <si>
    <t>01262</t>
  </si>
  <si>
    <t>01263</t>
  </si>
  <si>
    <t>01264</t>
  </si>
  <si>
    <t>01266</t>
  </si>
  <si>
    <t>01267</t>
  </si>
  <si>
    <t>01270</t>
  </si>
  <si>
    <t>01301</t>
  </si>
  <si>
    <t>01302</t>
  </si>
  <si>
    <t>01330</t>
  </si>
  <si>
    <t>01331</t>
  </si>
  <si>
    <t>01337</t>
  </si>
  <si>
    <t>01338</t>
  </si>
  <si>
    <t>01339</t>
  </si>
  <si>
    <t>01340</t>
  </si>
  <si>
    <t>01341</t>
  </si>
  <si>
    <t>01342</t>
  </si>
  <si>
    <t>01343</t>
  </si>
  <si>
    <t>01344</t>
  </si>
  <si>
    <t>01346</t>
  </si>
  <si>
    <t>01347</t>
  </si>
  <si>
    <t>01349</t>
  </si>
  <si>
    <t>01350</t>
  </si>
  <si>
    <t>01351</t>
  </si>
  <si>
    <t>01354</t>
  </si>
  <si>
    <t>01355</t>
  </si>
  <si>
    <t>01360</t>
  </si>
  <si>
    <t>01364</t>
  </si>
  <si>
    <t>01366</t>
  </si>
  <si>
    <t>01367</t>
  </si>
  <si>
    <t>01368</t>
  </si>
  <si>
    <t>01370</t>
  </si>
  <si>
    <t>01373</t>
  </si>
  <si>
    <t>01375</t>
  </si>
  <si>
    <t>01376</t>
  </si>
  <si>
    <t>01378</t>
  </si>
  <si>
    <t>01379</t>
  </si>
  <si>
    <t>01380</t>
  </si>
  <si>
    <t>01420</t>
  </si>
  <si>
    <t>01430</t>
  </si>
  <si>
    <t>01431</t>
  </si>
  <si>
    <t>01432</t>
  </si>
  <si>
    <t>01434</t>
  </si>
  <si>
    <t>01436</t>
  </si>
  <si>
    <t>01438</t>
  </si>
  <si>
    <t>01440</t>
  </si>
  <si>
    <t>01441</t>
  </si>
  <si>
    <t>01450</t>
  </si>
  <si>
    <t>01451</t>
  </si>
  <si>
    <t>01452</t>
  </si>
  <si>
    <t>01453</t>
  </si>
  <si>
    <t>01460</t>
  </si>
  <si>
    <t>01462</t>
  </si>
  <si>
    <t>01463</t>
  </si>
  <si>
    <t>01464</t>
  </si>
  <si>
    <t>01467</t>
  </si>
  <si>
    <t>01468</t>
  </si>
  <si>
    <t>01469</t>
  </si>
  <si>
    <t>01470</t>
  </si>
  <si>
    <t>01471</t>
  </si>
  <si>
    <t>01472</t>
  </si>
  <si>
    <t>01473</t>
  </si>
  <si>
    <t>01474</t>
  </si>
  <si>
    <t>01475</t>
  </si>
  <si>
    <t>01477</t>
  </si>
  <si>
    <t>01501</t>
  </si>
  <si>
    <t>01503</t>
  </si>
  <si>
    <t>01504</t>
  </si>
  <si>
    <t>01505</t>
  </si>
  <si>
    <t>01506</t>
  </si>
  <si>
    <t>01507</t>
  </si>
  <si>
    <t>01508</t>
  </si>
  <si>
    <t>01509</t>
  </si>
  <si>
    <t>01510</t>
  </si>
  <si>
    <t>01515</t>
  </si>
  <si>
    <t>01516</t>
  </si>
  <si>
    <t>01517</t>
  </si>
  <si>
    <t>01518</t>
  </si>
  <si>
    <t>01519</t>
  </si>
  <si>
    <t>01520</t>
  </si>
  <si>
    <t>01521</t>
  </si>
  <si>
    <t>01522</t>
  </si>
  <si>
    <t>01523</t>
  </si>
  <si>
    <t>01524</t>
  </si>
  <si>
    <t>01525</t>
  </si>
  <si>
    <t>01526</t>
  </si>
  <si>
    <t>01527</t>
  </si>
  <si>
    <t>01529</t>
  </si>
  <si>
    <t>01531</t>
  </si>
  <si>
    <t>01532</t>
  </si>
  <si>
    <t>01534</t>
  </si>
  <si>
    <t>01535</t>
  </si>
  <si>
    <t>01536</t>
  </si>
  <si>
    <t>01537</t>
  </si>
  <si>
    <t>01538</t>
  </si>
  <si>
    <t>01540</t>
  </si>
  <si>
    <t>01541</t>
  </si>
  <si>
    <t>01542</t>
  </si>
  <si>
    <t>01543</t>
  </si>
  <si>
    <t>01545</t>
  </si>
  <si>
    <t>01546</t>
  </si>
  <si>
    <t>01550</t>
  </si>
  <si>
    <t>01560</t>
  </si>
  <si>
    <t>01561</t>
  </si>
  <si>
    <t>01562</t>
  </si>
  <si>
    <t>01564</t>
  </si>
  <si>
    <t>01566</t>
  </si>
  <si>
    <t>01568</t>
  </si>
  <si>
    <t>01569</t>
  </si>
  <si>
    <t>01570</t>
  </si>
  <si>
    <t>01571</t>
  </si>
  <si>
    <t>01581</t>
  </si>
  <si>
    <t>01583</t>
  </si>
  <si>
    <t>01585</t>
  </si>
  <si>
    <t>01586</t>
  </si>
  <si>
    <t>01588</t>
  </si>
  <si>
    <t>01590</t>
  </si>
  <si>
    <t>01601</t>
  </si>
  <si>
    <t>01602</t>
  </si>
  <si>
    <t>01603</t>
  </si>
  <si>
    <t>01604</t>
  </si>
  <si>
    <t>01605</t>
  </si>
  <si>
    <t>01606</t>
  </si>
  <si>
    <t>01607</t>
  </si>
  <si>
    <t>01608</t>
  </si>
  <si>
    <t>01609</t>
  </si>
  <si>
    <t>01610</t>
  </si>
  <si>
    <t>01611</t>
  </si>
  <si>
    <t>01612</t>
  </si>
  <si>
    <t>01613</t>
  </si>
  <si>
    <t>01614</t>
  </si>
  <si>
    <t>01615</t>
  </si>
  <si>
    <t>01653</t>
  </si>
  <si>
    <t>01654</t>
  </si>
  <si>
    <t>01655</t>
  </si>
  <si>
    <t>01701</t>
  </si>
  <si>
    <t>01702</t>
  </si>
  <si>
    <t>01703</t>
  </si>
  <si>
    <t>01704</t>
  </si>
  <si>
    <t>01705</t>
  </si>
  <si>
    <t>01718</t>
  </si>
  <si>
    <t>01719</t>
  </si>
  <si>
    <t>01720</t>
  </si>
  <si>
    <t>01721</t>
  </si>
  <si>
    <t>01730</t>
  </si>
  <si>
    <t>01731</t>
  </si>
  <si>
    <t>01740</t>
  </si>
  <si>
    <t>01741</t>
  </si>
  <si>
    <t>01742</t>
  </si>
  <si>
    <t>01745</t>
  </si>
  <si>
    <t>01746</t>
  </si>
  <si>
    <t>01747</t>
  </si>
  <si>
    <t>01748</t>
  </si>
  <si>
    <t>01749</t>
  </si>
  <si>
    <t>01752</t>
  </si>
  <si>
    <t>01754</t>
  </si>
  <si>
    <t>01756</t>
  </si>
  <si>
    <t>01757</t>
  </si>
  <si>
    <t>01760</t>
  </si>
  <si>
    <t>01770</t>
  </si>
  <si>
    <t>01772</t>
  </si>
  <si>
    <t>01773</t>
  </si>
  <si>
    <t>01775</t>
  </si>
  <si>
    <t>01776</t>
  </si>
  <si>
    <t>01778</t>
  </si>
  <si>
    <t>01784</t>
  </si>
  <si>
    <t>01801</t>
  </si>
  <si>
    <t>01803</t>
  </si>
  <si>
    <t>01805</t>
  </si>
  <si>
    <t>01810</t>
  </si>
  <si>
    <t>01812</t>
  </si>
  <si>
    <t>01813</t>
  </si>
  <si>
    <t>01815</t>
  </si>
  <si>
    <t>01821</t>
  </si>
  <si>
    <t>01822</t>
  </si>
  <si>
    <t>01824</t>
  </si>
  <si>
    <t>01826</t>
  </si>
  <si>
    <t>01827</t>
  </si>
  <si>
    <t>01830</t>
  </si>
  <si>
    <t>01831</t>
  </si>
  <si>
    <t>01832</t>
  </si>
  <si>
    <t>01833</t>
  </si>
  <si>
    <t>01834</t>
  </si>
  <si>
    <t>01835</t>
  </si>
  <si>
    <t>01840</t>
  </si>
  <si>
    <t>01841</t>
  </si>
  <si>
    <t>01842</t>
  </si>
  <si>
    <t>01843</t>
  </si>
  <si>
    <t>01844</t>
  </si>
  <si>
    <t>01845</t>
  </si>
  <si>
    <t>01850</t>
  </si>
  <si>
    <t>01851</t>
  </si>
  <si>
    <t>01852</t>
  </si>
  <si>
    <t>01853</t>
  </si>
  <si>
    <t>01854</t>
  </si>
  <si>
    <t>01860</t>
  </si>
  <si>
    <t>01862</t>
  </si>
  <si>
    <t>01863</t>
  </si>
  <si>
    <t>01864</t>
  </si>
  <si>
    <t>01865</t>
  </si>
  <si>
    <t>01866</t>
  </si>
  <si>
    <t>01867</t>
  </si>
  <si>
    <t>01876</t>
  </si>
  <si>
    <t>01879</t>
  </si>
  <si>
    <t>01880</t>
  </si>
  <si>
    <t>01885</t>
  </si>
  <si>
    <t>01886</t>
  </si>
  <si>
    <t>01887</t>
  </si>
  <si>
    <t>01888</t>
  </si>
  <si>
    <t>01889</t>
  </si>
  <si>
    <t>01890</t>
  </si>
  <si>
    <t>01899</t>
  </si>
  <si>
    <t>01901</t>
  </si>
  <si>
    <t>01902</t>
  </si>
  <si>
    <t>01903</t>
  </si>
  <si>
    <t>01904</t>
  </si>
  <si>
    <t>01905</t>
  </si>
  <si>
    <t>01906</t>
  </si>
  <si>
    <t>01907</t>
  </si>
  <si>
    <t>01908</t>
  </si>
  <si>
    <t>01910</t>
  </si>
  <si>
    <t>01913</t>
  </si>
  <si>
    <t>01915</t>
  </si>
  <si>
    <t>01921</t>
  </si>
  <si>
    <t>01922</t>
  </si>
  <si>
    <t>01923</t>
  </si>
  <si>
    <t>01929</t>
  </si>
  <si>
    <t>01930</t>
  </si>
  <si>
    <t>01931</t>
  </si>
  <si>
    <t>01936</t>
  </si>
  <si>
    <t>01937</t>
  </si>
  <si>
    <t>01938</t>
  </si>
  <si>
    <t>01940</t>
  </si>
  <si>
    <t>01944</t>
  </si>
  <si>
    <t>01945</t>
  </si>
  <si>
    <t>01949</t>
  </si>
  <si>
    <t>01950</t>
  </si>
  <si>
    <t>01951</t>
  </si>
  <si>
    <t>01952</t>
  </si>
  <si>
    <t>01960</t>
  </si>
  <si>
    <t>01961</t>
  </si>
  <si>
    <t>01965</t>
  </si>
  <si>
    <t>01966</t>
  </si>
  <si>
    <t>01969</t>
  </si>
  <si>
    <t>01970</t>
  </si>
  <si>
    <t>01971</t>
  </si>
  <si>
    <t>01982</t>
  </si>
  <si>
    <t>01983</t>
  </si>
  <si>
    <t>01984</t>
  </si>
  <si>
    <t>01985</t>
  </si>
  <si>
    <t>02018</t>
  </si>
  <si>
    <t>02019</t>
  </si>
  <si>
    <t>02020</t>
  </si>
  <si>
    <t>02021</t>
  </si>
  <si>
    <t>02025</t>
  </si>
  <si>
    <t>02026</t>
  </si>
  <si>
    <t>02027</t>
  </si>
  <si>
    <t>02030</t>
  </si>
  <si>
    <t>02032</t>
  </si>
  <si>
    <t>02035</t>
  </si>
  <si>
    <t>02038</t>
  </si>
  <si>
    <t>02040</t>
  </si>
  <si>
    <t>02041</t>
  </si>
  <si>
    <t>02043</t>
  </si>
  <si>
    <t>02044</t>
  </si>
  <si>
    <t>02045</t>
  </si>
  <si>
    <t>02047</t>
  </si>
  <si>
    <t>02048</t>
  </si>
  <si>
    <t>02050</t>
  </si>
  <si>
    <t>02051</t>
  </si>
  <si>
    <t>02052</t>
  </si>
  <si>
    <t>02053</t>
  </si>
  <si>
    <t>02054</t>
  </si>
  <si>
    <t>02055</t>
  </si>
  <si>
    <t>02056</t>
  </si>
  <si>
    <t>02059</t>
  </si>
  <si>
    <t>02060</t>
  </si>
  <si>
    <t>02061</t>
  </si>
  <si>
    <t>02062</t>
  </si>
  <si>
    <t>02065</t>
  </si>
  <si>
    <t>02066</t>
  </si>
  <si>
    <t>02067</t>
  </si>
  <si>
    <t>02070</t>
  </si>
  <si>
    <t>02071</t>
  </si>
  <si>
    <t>02072</t>
  </si>
  <si>
    <t>02081</t>
  </si>
  <si>
    <t>02090</t>
  </si>
  <si>
    <t>02093</t>
  </si>
  <si>
    <t>02108</t>
  </si>
  <si>
    <t>02109</t>
  </si>
  <si>
    <t>02110</t>
  </si>
  <si>
    <t>02111</t>
  </si>
  <si>
    <t>02112</t>
  </si>
  <si>
    <t>02113</t>
  </si>
  <si>
    <t>02114</t>
  </si>
  <si>
    <t>02115</t>
  </si>
  <si>
    <t>02116</t>
  </si>
  <si>
    <t>02117</t>
  </si>
  <si>
    <t>02118</t>
  </si>
  <si>
    <t>02119</t>
  </si>
  <si>
    <t>02120</t>
  </si>
  <si>
    <t>02121</t>
  </si>
  <si>
    <t>02122</t>
  </si>
  <si>
    <t>02123</t>
  </si>
  <si>
    <t>02124</t>
  </si>
  <si>
    <t>02125</t>
  </si>
  <si>
    <t>02126</t>
  </si>
  <si>
    <t>02127</t>
  </si>
  <si>
    <t>02128</t>
  </si>
  <si>
    <t>02129</t>
  </si>
  <si>
    <t>02130</t>
  </si>
  <si>
    <t>02131</t>
  </si>
  <si>
    <t>02132</t>
  </si>
  <si>
    <t>02133</t>
  </si>
  <si>
    <t>02134</t>
  </si>
  <si>
    <t>02135</t>
  </si>
  <si>
    <t>02136</t>
  </si>
  <si>
    <t>02137</t>
  </si>
  <si>
    <t>02138</t>
  </si>
  <si>
    <t>02139</t>
  </si>
  <si>
    <t>02140</t>
  </si>
  <si>
    <t>02141</t>
  </si>
  <si>
    <t>02142</t>
  </si>
  <si>
    <t>02143</t>
  </si>
  <si>
    <t>02144</t>
  </si>
  <si>
    <t>02145</t>
  </si>
  <si>
    <t>02148</t>
  </si>
  <si>
    <t>02149</t>
  </si>
  <si>
    <t>02150</t>
  </si>
  <si>
    <t>02151</t>
  </si>
  <si>
    <t>02152</t>
  </si>
  <si>
    <t>02153</t>
  </si>
  <si>
    <t>02155</t>
  </si>
  <si>
    <t>02156</t>
  </si>
  <si>
    <t>02163</t>
  </si>
  <si>
    <t>02169</t>
  </si>
  <si>
    <t>02170</t>
  </si>
  <si>
    <t>02171</t>
  </si>
  <si>
    <t>02176</t>
  </si>
  <si>
    <t>02180</t>
  </si>
  <si>
    <t>02184</t>
  </si>
  <si>
    <t>02185</t>
  </si>
  <si>
    <t>02186</t>
  </si>
  <si>
    <t>02187</t>
  </si>
  <si>
    <t>02188</t>
  </si>
  <si>
    <t>02189</t>
  </si>
  <si>
    <t>02190</t>
  </si>
  <si>
    <t>02191</t>
  </si>
  <si>
    <t>02196</t>
  </si>
  <si>
    <t>02199</t>
  </si>
  <si>
    <t>02201</t>
  </si>
  <si>
    <t>02203</t>
  </si>
  <si>
    <t>02204</t>
  </si>
  <si>
    <t>02205</t>
  </si>
  <si>
    <t>02206</t>
  </si>
  <si>
    <t>02210</t>
  </si>
  <si>
    <t>02211</t>
  </si>
  <si>
    <t>02212</t>
  </si>
  <si>
    <t>02215</t>
  </si>
  <si>
    <t>02217</t>
  </si>
  <si>
    <t>02222</t>
  </si>
  <si>
    <t>02228</t>
  </si>
  <si>
    <t>02238</t>
  </si>
  <si>
    <t>02241</t>
  </si>
  <si>
    <t>02266</t>
  </si>
  <si>
    <t>02269</t>
  </si>
  <si>
    <t>02283</t>
  </si>
  <si>
    <t>02284</t>
  </si>
  <si>
    <t>02293</t>
  </si>
  <si>
    <t>02297</t>
  </si>
  <si>
    <t>02298</t>
  </si>
  <si>
    <t>02301</t>
  </si>
  <si>
    <t>02302</t>
  </si>
  <si>
    <t>02303</t>
  </si>
  <si>
    <t>02304</t>
  </si>
  <si>
    <t>02305</t>
  </si>
  <si>
    <t>02322</t>
  </si>
  <si>
    <t>02324</t>
  </si>
  <si>
    <t>02325</t>
  </si>
  <si>
    <t>02327</t>
  </si>
  <si>
    <t>02330</t>
  </si>
  <si>
    <t>02331</t>
  </si>
  <si>
    <t>02332</t>
  </si>
  <si>
    <t>02333</t>
  </si>
  <si>
    <t>02334</t>
  </si>
  <si>
    <t>02337</t>
  </si>
  <si>
    <t>02338</t>
  </si>
  <si>
    <t>02339</t>
  </si>
  <si>
    <t>02340</t>
  </si>
  <si>
    <t>02341</t>
  </si>
  <si>
    <t>02343</t>
  </si>
  <si>
    <t>02344</t>
  </si>
  <si>
    <t>02345</t>
  </si>
  <si>
    <t>02346</t>
  </si>
  <si>
    <t>02347</t>
  </si>
  <si>
    <t>02348</t>
  </si>
  <si>
    <t>02349</t>
  </si>
  <si>
    <t>02350</t>
  </si>
  <si>
    <t>02351</t>
  </si>
  <si>
    <t>02355</t>
  </si>
  <si>
    <t>02356</t>
  </si>
  <si>
    <t>02357</t>
  </si>
  <si>
    <t>02358</t>
  </si>
  <si>
    <t>02359</t>
  </si>
  <si>
    <t>02360</t>
  </si>
  <si>
    <t>02361</t>
  </si>
  <si>
    <t>02362</t>
  </si>
  <si>
    <t>02364</t>
  </si>
  <si>
    <t>02366</t>
  </si>
  <si>
    <t>02367</t>
  </si>
  <si>
    <t>02368</t>
  </si>
  <si>
    <t>02370</t>
  </si>
  <si>
    <t>02375</t>
  </si>
  <si>
    <t>02379</t>
  </si>
  <si>
    <t>02381</t>
  </si>
  <si>
    <t>02382</t>
  </si>
  <si>
    <t>02420</t>
  </si>
  <si>
    <t>02421</t>
  </si>
  <si>
    <t>02445</t>
  </si>
  <si>
    <t>02446</t>
  </si>
  <si>
    <t>02447</t>
  </si>
  <si>
    <t>02451</t>
  </si>
  <si>
    <t>02452</t>
  </si>
  <si>
    <t>02453</t>
  </si>
  <si>
    <t>02454</t>
  </si>
  <si>
    <t>02455</t>
  </si>
  <si>
    <t>02456</t>
  </si>
  <si>
    <t>02457</t>
  </si>
  <si>
    <t>02458</t>
  </si>
  <si>
    <t>02459</t>
  </si>
  <si>
    <t>02460</t>
  </si>
  <si>
    <t>02461</t>
  </si>
  <si>
    <t>02462</t>
  </si>
  <si>
    <t>02464</t>
  </si>
  <si>
    <t>02465</t>
  </si>
  <si>
    <t>02466</t>
  </si>
  <si>
    <t>02467</t>
  </si>
  <si>
    <t>02468</t>
  </si>
  <si>
    <t>02471</t>
  </si>
  <si>
    <t>02472</t>
  </si>
  <si>
    <t>02474</t>
  </si>
  <si>
    <t>02475</t>
  </si>
  <si>
    <t>02476</t>
  </si>
  <si>
    <t>02477</t>
  </si>
  <si>
    <t>02478</t>
  </si>
  <si>
    <t>02479</t>
  </si>
  <si>
    <t>02481</t>
  </si>
  <si>
    <t>02482</t>
  </si>
  <si>
    <t>02492</t>
  </si>
  <si>
    <t>02493</t>
  </si>
  <si>
    <t>02494</t>
  </si>
  <si>
    <t>02495</t>
  </si>
  <si>
    <t>02532</t>
  </si>
  <si>
    <t>02534</t>
  </si>
  <si>
    <t>02536</t>
  </si>
  <si>
    <t>02537</t>
  </si>
  <si>
    <t>02538</t>
  </si>
  <si>
    <t>02540</t>
  </si>
  <si>
    <t>02541</t>
  </si>
  <si>
    <t>02542</t>
  </si>
  <si>
    <t>02543</t>
  </si>
  <si>
    <t>02553</t>
  </si>
  <si>
    <t>02556</t>
  </si>
  <si>
    <t>02558</t>
  </si>
  <si>
    <t>02559</t>
  </si>
  <si>
    <t>02561</t>
  </si>
  <si>
    <t>02562</t>
  </si>
  <si>
    <t>02563</t>
  </si>
  <si>
    <t>02565</t>
  </si>
  <si>
    <t>02571</t>
  </si>
  <si>
    <t>02574</t>
  </si>
  <si>
    <t>02576</t>
  </si>
  <si>
    <t>02601</t>
  </si>
  <si>
    <t>02630</t>
  </si>
  <si>
    <t>02631</t>
  </si>
  <si>
    <t>02632</t>
  </si>
  <si>
    <t>02633</t>
  </si>
  <si>
    <t>02634</t>
  </si>
  <si>
    <t>02635</t>
  </si>
  <si>
    <t>02637</t>
  </si>
  <si>
    <t>02638</t>
  </si>
  <si>
    <t>02639</t>
  </si>
  <si>
    <t>02641</t>
  </si>
  <si>
    <t>02642</t>
  </si>
  <si>
    <t>02643</t>
  </si>
  <si>
    <t>02644</t>
  </si>
  <si>
    <t>02645</t>
  </si>
  <si>
    <t>02646</t>
  </si>
  <si>
    <t>02647</t>
  </si>
  <si>
    <t>02648</t>
  </si>
  <si>
    <t>02649</t>
  </si>
  <si>
    <t>02650</t>
  </si>
  <si>
    <t>02651</t>
  </si>
  <si>
    <t>02652</t>
  </si>
  <si>
    <t>02653</t>
  </si>
  <si>
    <t>02655</t>
  </si>
  <si>
    <t>02657</t>
  </si>
  <si>
    <t>02659</t>
  </si>
  <si>
    <t>02660</t>
  </si>
  <si>
    <t>02661</t>
  </si>
  <si>
    <t>02662</t>
  </si>
  <si>
    <t>02663</t>
  </si>
  <si>
    <t>02664</t>
  </si>
  <si>
    <t>02666</t>
  </si>
  <si>
    <t>02667</t>
  </si>
  <si>
    <t>02668</t>
  </si>
  <si>
    <t>02669</t>
  </si>
  <si>
    <t>02670</t>
  </si>
  <si>
    <t>02671</t>
  </si>
  <si>
    <t>02672</t>
  </si>
  <si>
    <t>02673</t>
  </si>
  <si>
    <t>02675</t>
  </si>
  <si>
    <t>02702</t>
  </si>
  <si>
    <t>02703</t>
  </si>
  <si>
    <t>02712</t>
  </si>
  <si>
    <t>02714</t>
  </si>
  <si>
    <t>02715</t>
  </si>
  <si>
    <t>02717</t>
  </si>
  <si>
    <t>02718</t>
  </si>
  <si>
    <t>02719</t>
  </si>
  <si>
    <t>02720</t>
  </si>
  <si>
    <t>02721</t>
  </si>
  <si>
    <t>02722</t>
  </si>
  <si>
    <t>02723</t>
  </si>
  <si>
    <t>02724</t>
  </si>
  <si>
    <t>02725</t>
  </si>
  <si>
    <t>02726</t>
  </si>
  <si>
    <t>02738</t>
  </si>
  <si>
    <t>02739</t>
  </si>
  <si>
    <t>02740</t>
  </si>
  <si>
    <t>02741</t>
  </si>
  <si>
    <t>02742</t>
  </si>
  <si>
    <t>02743</t>
  </si>
  <si>
    <t>02744</t>
  </si>
  <si>
    <t>02745</t>
  </si>
  <si>
    <t>02746</t>
  </si>
  <si>
    <t>02747</t>
  </si>
  <si>
    <t>02748</t>
  </si>
  <si>
    <t>02760</t>
  </si>
  <si>
    <t>02761</t>
  </si>
  <si>
    <t>02762</t>
  </si>
  <si>
    <t>02763</t>
  </si>
  <si>
    <t>02764</t>
  </si>
  <si>
    <t>02766</t>
  </si>
  <si>
    <t>02767</t>
  </si>
  <si>
    <t>02768</t>
  </si>
  <si>
    <t>02769</t>
  </si>
  <si>
    <t>02770</t>
  </si>
  <si>
    <t>02771</t>
  </si>
  <si>
    <t>02777</t>
  </si>
  <si>
    <t>02779</t>
  </si>
  <si>
    <t>02780</t>
  </si>
  <si>
    <t>02783</t>
  </si>
  <si>
    <t>02790</t>
  </si>
  <si>
    <t>02791</t>
  </si>
  <si>
    <t>05501</t>
  </si>
  <si>
    <t>05544</t>
  </si>
  <si>
    <t>02535</t>
  </si>
  <si>
    <t>02539</t>
  </si>
  <si>
    <t>02552</t>
  </si>
  <si>
    <t>02554</t>
  </si>
  <si>
    <t>02557</t>
  </si>
  <si>
    <t>02564</t>
  </si>
  <si>
    <t>02568</t>
  </si>
  <si>
    <t>02573</t>
  </si>
  <si>
    <t>02575</t>
  </si>
  <si>
    <t>02584</t>
  </si>
  <si>
    <t>02713</t>
  </si>
  <si>
    <t>02154</t>
  </si>
  <si>
    <t>02159</t>
  </si>
  <si>
    <t>02166</t>
  </si>
  <si>
    <t>02167</t>
  </si>
  <si>
    <t>02172</t>
  </si>
  <si>
    <t>02174</t>
  </si>
  <si>
    <t>02178</t>
  </si>
  <si>
    <t>02181</t>
  </si>
  <si>
    <t>02193</t>
  </si>
  <si>
    <t>02401</t>
  </si>
  <si>
    <t>02168</t>
  </si>
  <si>
    <t>02105</t>
  </si>
  <si>
    <t>02146</t>
  </si>
  <si>
    <t>02147</t>
  </si>
  <si>
    <t>02192</t>
  </si>
  <si>
    <t>02194</t>
  </si>
  <si>
    <t>02402</t>
  </si>
  <si>
    <t>01806</t>
  </si>
  <si>
    <t>01133</t>
  </si>
  <si>
    <t>01195</t>
  </si>
  <si>
    <t>01580</t>
  </si>
  <si>
    <t>01582</t>
  </si>
  <si>
    <t>01807</t>
  </si>
  <si>
    <t>01808</t>
  </si>
  <si>
    <t>02031</t>
  </si>
  <si>
    <t>02207</t>
  </si>
  <si>
    <t>02216</t>
  </si>
  <si>
    <t>02239</t>
  </si>
  <si>
    <t>02295</t>
  </si>
  <si>
    <t>02636</t>
  </si>
  <si>
    <t>20755</t>
  </si>
  <si>
    <t>20758</t>
  </si>
  <si>
    <t>20764</t>
  </si>
  <si>
    <t>20776</t>
  </si>
  <si>
    <t>20778</t>
  </si>
  <si>
    <t>21005</t>
  </si>
  <si>
    <t>21012</t>
  </si>
  <si>
    <t>21014</t>
  </si>
  <si>
    <t>21015</t>
  </si>
  <si>
    <t>21017</t>
  </si>
  <si>
    <t>21018</t>
  </si>
  <si>
    <t>21020</t>
  </si>
  <si>
    <t>21022</t>
  </si>
  <si>
    <t>21023</t>
  </si>
  <si>
    <t>21028</t>
  </si>
  <si>
    <t>21032</t>
  </si>
  <si>
    <t>21034</t>
  </si>
  <si>
    <t>21035</t>
  </si>
  <si>
    <t>21037</t>
  </si>
  <si>
    <t>21040</t>
  </si>
  <si>
    <t>21052</t>
  </si>
  <si>
    <t>21054</t>
  </si>
  <si>
    <t>21055</t>
  </si>
  <si>
    <t>21057</t>
  </si>
  <si>
    <t>21061</t>
  </si>
  <si>
    <t>21062</t>
  </si>
  <si>
    <t>21076</t>
  </si>
  <si>
    <t>21077</t>
  </si>
  <si>
    <t>21078</t>
  </si>
  <si>
    <t>21090</t>
  </si>
  <si>
    <t>21092</t>
  </si>
  <si>
    <t>21093</t>
  </si>
  <si>
    <t>21098</t>
  </si>
  <si>
    <t>21101</t>
  </si>
  <si>
    <t>21106</t>
  </si>
  <si>
    <t>21108</t>
  </si>
  <si>
    <t>21111</t>
  </si>
  <si>
    <t>21114</t>
  </si>
  <si>
    <t>21117</t>
  </si>
  <si>
    <t>21122</t>
  </si>
  <si>
    <t>21123</t>
  </si>
  <si>
    <t>21132</t>
  </si>
  <si>
    <t>21133</t>
  </si>
  <si>
    <t>21144</t>
  </si>
  <si>
    <t>21146</t>
  </si>
  <si>
    <t>21152</t>
  </si>
  <si>
    <t>21154</t>
  </si>
  <si>
    <t>21160</t>
  </si>
  <si>
    <t>21162</t>
  </si>
  <si>
    <t>21201</t>
  </si>
  <si>
    <t>21203</t>
  </si>
  <si>
    <t>21204</t>
  </si>
  <si>
    <t>21209</t>
  </si>
  <si>
    <t>21210</t>
  </si>
  <si>
    <t>21212</t>
  </si>
  <si>
    <t>21213</t>
  </si>
  <si>
    <t>21215</t>
  </si>
  <si>
    <t>21218</t>
  </si>
  <si>
    <t>21219</t>
  </si>
  <si>
    <t>21222</t>
  </si>
  <si>
    <t>21224</t>
  </si>
  <si>
    <t>21225</t>
  </si>
  <si>
    <t>21228</t>
  </si>
  <si>
    <t>21229</t>
  </si>
  <si>
    <t>21231</t>
  </si>
  <si>
    <t>21233</t>
  </si>
  <si>
    <t>21234</t>
  </si>
  <si>
    <t>21236</t>
  </si>
  <si>
    <t>21239</t>
  </si>
  <si>
    <t>21241</t>
  </si>
  <si>
    <t>21244</t>
  </si>
  <si>
    <t>21251</t>
  </si>
  <si>
    <t>21252</t>
  </si>
  <si>
    <t>21261</t>
  </si>
  <si>
    <t>21263</t>
  </si>
  <si>
    <t>21264</t>
  </si>
  <si>
    <t>21274</t>
  </si>
  <si>
    <t>21279</t>
  </si>
  <si>
    <t>21280</t>
  </si>
  <si>
    <t>21281</t>
  </si>
  <si>
    <t>21282</t>
  </si>
  <si>
    <t>21287</t>
  </si>
  <si>
    <t>21288</t>
  </si>
  <si>
    <t>21290</t>
  </si>
  <si>
    <t>21298</t>
  </si>
  <si>
    <t>21401</t>
  </si>
  <si>
    <t>21402</t>
  </si>
  <si>
    <t>21403</t>
  </si>
  <si>
    <t>21409</t>
  </si>
  <si>
    <t>21412</t>
  </si>
  <si>
    <t>20724</t>
  </si>
  <si>
    <t>20751</t>
  </si>
  <si>
    <t>20765</t>
  </si>
  <si>
    <t>20779</t>
  </si>
  <si>
    <t>21001</t>
  </si>
  <si>
    <t>21009</t>
  </si>
  <si>
    <t>21010</t>
  </si>
  <si>
    <t>21013</t>
  </si>
  <si>
    <t>21027</t>
  </si>
  <si>
    <t>21030</t>
  </si>
  <si>
    <t>21031</t>
  </si>
  <si>
    <t>21047</t>
  </si>
  <si>
    <t>21050</t>
  </si>
  <si>
    <t>21051</t>
  </si>
  <si>
    <t>21053</t>
  </si>
  <si>
    <t>21056</t>
  </si>
  <si>
    <t>21060</t>
  </si>
  <si>
    <t>21065</t>
  </si>
  <si>
    <t>21071</t>
  </si>
  <si>
    <t>21082</t>
  </si>
  <si>
    <t>21085</t>
  </si>
  <si>
    <t>21087</t>
  </si>
  <si>
    <t>21094</t>
  </si>
  <si>
    <t>21113</t>
  </si>
  <si>
    <t>21120</t>
  </si>
  <si>
    <t>21130</t>
  </si>
  <si>
    <t>21131</t>
  </si>
  <si>
    <t>21136</t>
  </si>
  <si>
    <t>21139</t>
  </si>
  <si>
    <t>21140</t>
  </si>
  <si>
    <t>21153</t>
  </si>
  <si>
    <t>21156</t>
  </si>
  <si>
    <t>21161</t>
  </si>
  <si>
    <t>21163</t>
  </si>
  <si>
    <t>21202</t>
  </si>
  <si>
    <t>21206</t>
  </si>
  <si>
    <t>21207</t>
  </si>
  <si>
    <t>21208</t>
  </si>
  <si>
    <t>21214</t>
  </si>
  <si>
    <t>21216</t>
  </si>
  <si>
    <t>21217</t>
  </si>
  <si>
    <t>21221</t>
  </si>
  <si>
    <t>21223</t>
  </si>
  <si>
    <t>21226</t>
  </si>
  <si>
    <t>21227</t>
  </si>
  <si>
    <t>21235</t>
  </si>
  <si>
    <t>21237</t>
  </si>
  <si>
    <t>21250</t>
  </si>
  <si>
    <t>21260</t>
  </si>
  <si>
    <t>21265</t>
  </si>
  <si>
    <t>21270</t>
  </si>
  <si>
    <t>21275</t>
  </si>
  <si>
    <t>21278</t>
  </si>
  <si>
    <t>21283</t>
  </si>
  <si>
    <t>21285</t>
  </si>
  <si>
    <t>21286</t>
  </si>
  <si>
    <t>21289</t>
  </si>
  <si>
    <t>21297</t>
  </si>
  <si>
    <t>21404</t>
  </si>
  <si>
    <t>21405</t>
  </si>
  <si>
    <t>21411</t>
  </si>
  <si>
    <t>20711</t>
  </si>
  <si>
    <t>20733</t>
  </si>
  <si>
    <t>21084</t>
  </si>
  <si>
    <t>21105</t>
  </si>
  <si>
    <t>21128</t>
  </si>
  <si>
    <t>21155</t>
  </si>
  <si>
    <t>21205</t>
  </si>
  <si>
    <t>21211</t>
  </si>
  <si>
    <t>21220</t>
  </si>
  <si>
    <t>21230</t>
  </si>
  <si>
    <t>21240</t>
  </si>
  <si>
    <t>21268</t>
  </si>
  <si>
    <t>21273</t>
  </si>
  <si>
    <t>21284</t>
  </si>
  <si>
    <t>20759</t>
  </si>
  <si>
    <t>20777</t>
  </si>
  <si>
    <t>21036</t>
  </si>
  <si>
    <t>21041</t>
  </si>
  <si>
    <t>21042</t>
  </si>
  <si>
    <t>21044</t>
  </si>
  <si>
    <t>21723</t>
  </si>
  <si>
    <t>21737</t>
  </si>
  <si>
    <t>21738</t>
  </si>
  <si>
    <t>21794</t>
  </si>
  <si>
    <t>20588</t>
  </si>
  <si>
    <t>20723</t>
  </si>
  <si>
    <t>20763</t>
  </si>
  <si>
    <t>21029</t>
  </si>
  <si>
    <t>21043</t>
  </si>
  <si>
    <t>21045</t>
  </si>
  <si>
    <t>21046</t>
  </si>
  <si>
    <t>21150</t>
  </si>
  <si>
    <t>21765</t>
  </si>
  <si>
    <t>20794</t>
  </si>
  <si>
    <t>20701</t>
  </si>
  <si>
    <t>21075</t>
  </si>
  <si>
    <t>20608</t>
  </si>
  <si>
    <t>20623</t>
  </si>
  <si>
    <t>20697</t>
  </si>
  <si>
    <t>20703</t>
  </si>
  <si>
    <t>20706</t>
  </si>
  <si>
    <t>20708</t>
  </si>
  <si>
    <t>20709</t>
  </si>
  <si>
    <t>20710</t>
  </si>
  <si>
    <t>20712</t>
  </si>
  <si>
    <t>20718</t>
  </si>
  <si>
    <t>20719</t>
  </si>
  <si>
    <t>20721</t>
  </si>
  <si>
    <t>20726</t>
  </si>
  <si>
    <t>20731</t>
  </si>
  <si>
    <t>20741</t>
  </si>
  <si>
    <t>20742</t>
  </si>
  <si>
    <t>20743</t>
  </si>
  <si>
    <t>20744</t>
  </si>
  <si>
    <t>20749</t>
  </si>
  <si>
    <t>20750</t>
  </si>
  <si>
    <t>20757</t>
  </si>
  <si>
    <t>20769</t>
  </si>
  <si>
    <t>20770</t>
  </si>
  <si>
    <t>20773</t>
  </si>
  <si>
    <t>20775</t>
  </si>
  <si>
    <t>20782</t>
  </si>
  <si>
    <t>20783</t>
  </si>
  <si>
    <t>20785</t>
  </si>
  <si>
    <t>20788</t>
  </si>
  <si>
    <t>20790</t>
  </si>
  <si>
    <t>20791</t>
  </si>
  <si>
    <t>20792</t>
  </si>
  <si>
    <t>20799</t>
  </si>
  <si>
    <t>20800</t>
  </si>
  <si>
    <t>20811</t>
  </si>
  <si>
    <t>20813</t>
  </si>
  <si>
    <t>20814</t>
  </si>
  <si>
    <t>20816</t>
  </si>
  <si>
    <t>20824</t>
  </si>
  <si>
    <t>20825</t>
  </si>
  <si>
    <t>20827</t>
  </si>
  <si>
    <t>20830</t>
  </si>
  <si>
    <t>20837</t>
  </si>
  <si>
    <t>20838</t>
  </si>
  <si>
    <t>20842</t>
  </si>
  <si>
    <t>20847</t>
  </si>
  <si>
    <t>20848</t>
  </si>
  <si>
    <t>20851</t>
  </si>
  <si>
    <t>20852</t>
  </si>
  <si>
    <t>20854</t>
  </si>
  <si>
    <t>20857</t>
  </si>
  <si>
    <t>20859</t>
  </si>
  <si>
    <t>20861</t>
  </si>
  <si>
    <t>20871</t>
  </si>
  <si>
    <t>20874</t>
  </si>
  <si>
    <t>20876</t>
  </si>
  <si>
    <t>20878</t>
  </si>
  <si>
    <t>20879</t>
  </si>
  <si>
    <t>20883</t>
  </si>
  <si>
    <t>20884</t>
  </si>
  <si>
    <t>20886</t>
  </si>
  <si>
    <t>20889</t>
  </si>
  <si>
    <t>20891</t>
  </si>
  <si>
    <t>20894</t>
  </si>
  <si>
    <t>20896</t>
  </si>
  <si>
    <t>20898</t>
  </si>
  <si>
    <t>20899</t>
  </si>
  <si>
    <t>20901</t>
  </si>
  <si>
    <t>20903</t>
  </si>
  <si>
    <t>20904</t>
  </si>
  <si>
    <t>20906</t>
  </si>
  <si>
    <t>20910</t>
  </si>
  <si>
    <t>20913</t>
  </si>
  <si>
    <t>20915</t>
  </si>
  <si>
    <t>20916</t>
  </si>
  <si>
    <t>20918</t>
  </si>
  <si>
    <t>20997</t>
  </si>
  <si>
    <t>21702</t>
  </si>
  <si>
    <t>20607</t>
  </si>
  <si>
    <t>20613</t>
  </si>
  <si>
    <t>20704</t>
  </si>
  <si>
    <t>20705</t>
  </si>
  <si>
    <t>20707</t>
  </si>
  <si>
    <t>20715</t>
  </si>
  <si>
    <t>20717</t>
  </si>
  <si>
    <t>20720</t>
  </si>
  <si>
    <t>20722</t>
  </si>
  <si>
    <t>20725</t>
  </si>
  <si>
    <t>20735</t>
  </si>
  <si>
    <t>20737</t>
  </si>
  <si>
    <t>20740</t>
  </si>
  <si>
    <t>20745</t>
  </si>
  <si>
    <t>20747</t>
  </si>
  <si>
    <t>20748</t>
  </si>
  <si>
    <t>20752</t>
  </si>
  <si>
    <t>20768</t>
  </si>
  <si>
    <t>20771</t>
  </si>
  <si>
    <t>20774</t>
  </si>
  <si>
    <t>20781</t>
  </si>
  <si>
    <t>20784</t>
  </si>
  <si>
    <t>20787</t>
  </si>
  <si>
    <t>20797</t>
  </si>
  <si>
    <t>20810</t>
  </si>
  <si>
    <t>20812</t>
  </si>
  <si>
    <t>20815</t>
  </si>
  <si>
    <t>20818</t>
  </si>
  <si>
    <t>20833</t>
  </si>
  <si>
    <t>20839</t>
  </si>
  <si>
    <t>20841</t>
  </si>
  <si>
    <t>20849</t>
  </si>
  <si>
    <t>20850</t>
  </si>
  <si>
    <t>20853</t>
  </si>
  <si>
    <t>20855</t>
  </si>
  <si>
    <t>20860</t>
  </si>
  <si>
    <t>20866</t>
  </si>
  <si>
    <t>20868</t>
  </si>
  <si>
    <t>20872</t>
  </si>
  <si>
    <t>20875</t>
  </si>
  <si>
    <t>20877</t>
  </si>
  <si>
    <t>20882</t>
  </si>
  <si>
    <t>20885</t>
  </si>
  <si>
    <t>20892</t>
  </si>
  <si>
    <t>20895</t>
  </si>
  <si>
    <t>20897</t>
  </si>
  <si>
    <t>20902</t>
  </si>
  <si>
    <t>20905</t>
  </si>
  <si>
    <t>20908</t>
  </si>
  <si>
    <t>20911</t>
  </si>
  <si>
    <t>20914</t>
  </si>
  <si>
    <t>20993</t>
  </si>
  <si>
    <t>21536</t>
  </si>
  <si>
    <t>21701</t>
  </si>
  <si>
    <t>21703</t>
  </si>
  <si>
    <t>21755</t>
  </si>
  <si>
    <t>21771</t>
  </si>
  <si>
    <t>21788</t>
  </si>
  <si>
    <t>20716</t>
  </si>
  <si>
    <t>20738</t>
  </si>
  <si>
    <t>20746</t>
  </si>
  <si>
    <t>20753</t>
  </si>
  <si>
    <t>20762</t>
  </si>
  <si>
    <t>20772</t>
  </si>
  <si>
    <t>20817</t>
  </si>
  <si>
    <t>20832</t>
  </si>
  <si>
    <t>20862</t>
  </si>
  <si>
    <t>20880</t>
  </si>
  <si>
    <t>20907</t>
  </si>
  <si>
    <t>20912</t>
  </si>
  <si>
    <t>20603</t>
  </si>
  <si>
    <t>20609</t>
  </si>
  <si>
    <t>20610</t>
  </si>
  <si>
    <t>20612</t>
  </si>
  <si>
    <t>20615</t>
  </si>
  <si>
    <t>20618</t>
  </si>
  <si>
    <t>20621</t>
  </si>
  <si>
    <t>20624</t>
  </si>
  <si>
    <t>20626</t>
  </si>
  <si>
    <t>20629</t>
  </si>
  <si>
    <t>20630</t>
  </si>
  <si>
    <t>20635</t>
  </si>
  <si>
    <t>20636</t>
  </si>
  <si>
    <t>20643</t>
  </si>
  <si>
    <t>20645</t>
  </si>
  <si>
    <t>20646</t>
  </si>
  <si>
    <t>20653</t>
  </si>
  <si>
    <t>20656</t>
  </si>
  <si>
    <t>20659</t>
  </si>
  <si>
    <t>20661</t>
  </si>
  <si>
    <t>20664</t>
  </si>
  <si>
    <t>20667</t>
  </si>
  <si>
    <t>20670</t>
  </si>
  <si>
    <t>20676</t>
  </si>
  <si>
    <t>20677</t>
  </si>
  <si>
    <t>20678</t>
  </si>
  <si>
    <t>20680</t>
  </si>
  <si>
    <t>20686</t>
  </si>
  <si>
    <t>20688</t>
  </si>
  <si>
    <t>20689</t>
  </si>
  <si>
    <t>20690</t>
  </si>
  <si>
    <t>20693</t>
  </si>
  <si>
    <t>20695</t>
  </si>
  <si>
    <t>20732</t>
  </si>
  <si>
    <t>21601</t>
  </si>
  <si>
    <t>21606</t>
  </si>
  <si>
    <t>21607</t>
  </si>
  <si>
    <t>21612</t>
  </si>
  <si>
    <t>21617</t>
  </si>
  <si>
    <t>21624</t>
  </si>
  <si>
    <t>21635</t>
  </si>
  <si>
    <t>21638</t>
  </si>
  <si>
    <t>21644</t>
  </si>
  <si>
    <t>21647</t>
  </si>
  <si>
    <t>21650</t>
  </si>
  <si>
    <t>21656</t>
  </si>
  <si>
    <t>21657</t>
  </si>
  <si>
    <t>21658</t>
  </si>
  <si>
    <t>21662</t>
  </si>
  <si>
    <t>21663</t>
  </si>
  <si>
    <t>21665</t>
  </si>
  <si>
    <t>21667</t>
  </si>
  <si>
    <t>21671</t>
  </si>
  <si>
    <t>21676</t>
  </si>
  <si>
    <t>21679</t>
  </si>
  <si>
    <t>21690</t>
  </si>
  <si>
    <t>21802</t>
  </si>
  <si>
    <t>21803</t>
  </si>
  <si>
    <t>21810</t>
  </si>
  <si>
    <t>21840</t>
  </si>
  <si>
    <t>21850</t>
  </si>
  <si>
    <t>21856</t>
  </si>
  <si>
    <t>21865</t>
  </si>
  <si>
    <t>21875</t>
  </si>
  <si>
    <t>21902</t>
  </si>
  <si>
    <t>21904</t>
  </si>
  <si>
    <t>21911</t>
  </si>
  <si>
    <t>21913</t>
  </si>
  <si>
    <t>21916</t>
  </si>
  <si>
    <t>21918</t>
  </si>
  <si>
    <t>21919</t>
  </si>
  <si>
    <t>21920</t>
  </si>
  <si>
    <t>21922</t>
  </si>
  <si>
    <t>21930</t>
  </si>
  <si>
    <t>20601</t>
  </si>
  <si>
    <t>20602</t>
  </si>
  <si>
    <t>20604</t>
  </si>
  <si>
    <t>20606</t>
  </si>
  <si>
    <t>20611</t>
  </si>
  <si>
    <t>20616</t>
  </si>
  <si>
    <t>20619</t>
  </si>
  <si>
    <t>20620</t>
  </si>
  <si>
    <t>20622</t>
  </si>
  <si>
    <t>20625</t>
  </si>
  <si>
    <t>20627</t>
  </si>
  <si>
    <t>20628</t>
  </si>
  <si>
    <t>20632</t>
  </si>
  <si>
    <t>20637</t>
  </si>
  <si>
    <t>20639</t>
  </si>
  <si>
    <t>20657</t>
  </si>
  <si>
    <t>20660</t>
  </si>
  <si>
    <t>20675</t>
  </si>
  <si>
    <t>20682</t>
  </si>
  <si>
    <t>20684</t>
  </si>
  <si>
    <t>20685</t>
  </si>
  <si>
    <t>20687</t>
  </si>
  <si>
    <t>20714</t>
  </si>
  <si>
    <t>20736</t>
  </si>
  <si>
    <t>20754</t>
  </si>
  <si>
    <t>21610</t>
  </si>
  <si>
    <t>21619</t>
  </si>
  <si>
    <t>21623</t>
  </si>
  <si>
    <t>21625</t>
  </si>
  <si>
    <t>21628</t>
  </si>
  <si>
    <t>21632</t>
  </si>
  <si>
    <t>21645</t>
  </si>
  <si>
    <t>21651</t>
  </si>
  <si>
    <t>21653</t>
  </si>
  <si>
    <t>21654</t>
  </si>
  <si>
    <t>21661</t>
  </si>
  <si>
    <t>21666</t>
  </si>
  <si>
    <t>21668</t>
  </si>
  <si>
    <t>21673</t>
  </si>
  <si>
    <t>21678</t>
  </si>
  <si>
    <t>21801</t>
  </si>
  <si>
    <t>21814</t>
  </si>
  <si>
    <t>21826</t>
  </si>
  <si>
    <t>21837</t>
  </si>
  <si>
    <t>21849</t>
  </si>
  <si>
    <t>21852</t>
  </si>
  <si>
    <t>21861</t>
  </si>
  <si>
    <t>21874</t>
  </si>
  <si>
    <t>21901</t>
  </si>
  <si>
    <t>21903</t>
  </si>
  <si>
    <t>21914</t>
  </si>
  <si>
    <t>21915</t>
  </si>
  <si>
    <t>21917</t>
  </si>
  <si>
    <t>21921</t>
  </si>
  <si>
    <t>21629</t>
  </si>
  <si>
    <t>21639</t>
  </si>
  <si>
    <t>21613</t>
  </si>
  <si>
    <t>21648</t>
  </si>
  <si>
    <t>21655</t>
  </si>
  <si>
    <t>21664</t>
  </si>
  <si>
    <t>21669</t>
  </si>
  <si>
    <t>21670</t>
  </si>
  <si>
    <t>21811</t>
  </si>
  <si>
    <t>21813</t>
  </si>
  <si>
    <t>21821</t>
  </si>
  <si>
    <t>21824</t>
  </si>
  <si>
    <t>21851</t>
  </si>
  <si>
    <t>21857</t>
  </si>
  <si>
    <t>21867</t>
  </si>
  <si>
    <t>21869</t>
  </si>
  <si>
    <t>21871</t>
  </si>
  <si>
    <t>20617</t>
  </si>
  <si>
    <t>20634</t>
  </si>
  <si>
    <t>20640</t>
  </si>
  <si>
    <t>20650</t>
  </si>
  <si>
    <t>20658</t>
  </si>
  <si>
    <t>20662</t>
  </si>
  <si>
    <t>20674</t>
  </si>
  <si>
    <t>20692</t>
  </si>
  <si>
    <t>21609</t>
  </si>
  <si>
    <t>21620</t>
  </si>
  <si>
    <t>21622</t>
  </si>
  <si>
    <t>21627</t>
  </si>
  <si>
    <t>21631</t>
  </si>
  <si>
    <t>21634</t>
  </si>
  <si>
    <t>21636</t>
  </si>
  <si>
    <t>21640</t>
  </si>
  <si>
    <t>21641</t>
  </si>
  <si>
    <t>21643</t>
  </si>
  <si>
    <t>21649</t>
  </si>
  <si>
    <t>21652</t>
  </si>
  <si>
    <t>21659</t>
  </si>
  <si>
    <t>21660</t>
  </si>
  <si>
    <t>21672</t>
  </si>
  <si>
    <t>21675</t>
  </si>
  <si>
    <t>21677</t>
  </si>
  <si>
    <t>21804</t>
  </si>
  <si>
    <t>21817</t>
  </si>
  <si>
    <t>21822</t>
  </si>
  <si>
    <t>21830</t>
  </si>
  <si>
    <t>21835</t>
  </si>
  <si>
    <t>21836</t>
  </si>
  <si>
    <t>21838</t>
  </si>
  <si>
    <t>21841</t>
  </si>
  <si>
    <t>21842</t>
  </si>
  <si>
    <t>21853</t>
  </si>
  <si>
    <t>21862</t>
  </si>
  <si>
    <t>21863</t>
  </si>
  <si>
    <t>21872</t>
  </si>
  <si>
    <t>21890</t>
  </si>
  <si>
    <t>21912</t>
  </si>
  <si>
    <t>21626</t>
  </si>
  <si>
    <t>21843</t>
  </si>
  <si>
    <t>21866</t>
  </si>
  <si>
    <t>21829</t>
  </si>
  <si>
    <t>21864</t>
  </si>
  <si>
    <t>21074</t>
  </si>
  <si>
    <t>21102</t>
  </si>
  <si>
    <t>21104</t>
  </si>
  <si>
    <t>21157</t>
  </si>
  <si>
    <t>21158</t>
  </si>
  <si>
    <t>21713</t>
  </si>
  <si>
    <t>21715</t>
  </si>
  <si>
    <t>21722</t>
  </si>
  <si>
    <t>21734</t>
  </si>
  <si>
    <t>21741</t>
  </si>
  <si>
    <t>21742</t>
  </si>
  <si>
    <t>21747</t>
  </si>
  <si>
    <t>21749</t>
  </si>
  <si>
    <t>21756</t>
  </si>
  <si>
    <t>21757</t>
  </si>
  <si>
    <t>21767</t>
  </si>
  <si>
    <t>21779</t>
  </si>
  <si>
    <t>21782</t>
  </si>
  <si>
    <t>21783</t>
  </si>
  <si>
    <t>21791</t>
  </si>
  <si>
    <t>21797</t>
  </si>
  <si>
    <t>21088</t>
  </si>
  <si>
    <t>21711</t>
  </si>
  <si>
    <t>21719</t>
  </si>
  <si>
    <t>21720</t>
  </si>
  <si>
    <t>21721</t>
  </si>
  <si>
    <t>21740</t>
  </si>
  <si>
    <t>21748</t>
  </si>
  <si>
    <t>21750</t>
  </si>
  <si>
    <t>21776</t>
  </si>
  <si>
    <t>21781</t>
  </si>
  <si>
    <t>21784</t>
  </si>
  <si>
    <t>21529</t>
  </si>
  <si>
    <t>21532</t>
  </si>
  <si>
    <t>21539</t>
  </si>
  <si>
    <t>21561</t>
  </si>
  <si>
    <t>21048</t>
  </si>
  <si>
    <t>21502</t>
  </si>
  <si>
    <t>21504</t>
  </si>
  <si>
    <t>21505</t>
  </si>
  <si>
    <t>21520</t>
  </si>
  <si>
    <t>21523</t>
  </si>
  <si>
    <t>21528</t>
  </si>
  <si>
    <t>21530</t>
  </si>
  <si>
    <t>21538</t>
  </si>
  <si>
    <t>21540</t>
  </si>
  <si>
    <t>21542</t>
  </si>
  <si>
    <t>21545</t>
  </si>
  <si>
    <t>21550</t>
  </si>
  <si>
    <t>21555</t>
  </si>
  <si>
    <t>21560</t>
  </si>
  <si>
    <t>21562</t>
  </si>
  <si>
    <t>21733</t>
  </si>
  <si>
    <t>21746</t>
  </si>
  <si>
    <t>21766</t>
  </si>
  <si>
    <t>21787</t>
  </si>
  <si>
    <t>21795</t>
  </si>
  <si>
    <t>21503</t>
  </si>
  <si>
    <t>21522</t>
  </si>
  <si>
    <t>21543</t>
  </si>
  <si>
    <t>21556</t>
  </si>
  <si>
    <t>21521</t>
  </si>
  <si>
    <t>21524</t>
  </si>
  <si>
    <t>21541</t>
  </si>
  <si>
    <t>21557</t>
  </si>
  <si>
    <t>21501</t>
  </si>
  <si>
    <t>21531</t>
  </si>
  <si>
    <t>21704</t>
  </si>
  <si>
    <t>21709</t>
  </si>
  <si>
    <t>21714</t>
  </si>
  <si>
    <t>21717</t>
  </si>
  <si>
    <t>21754</t>
  </si>
  <si>
    <t>21770</t>
  </si>
  <si>
    <t>21777</t>
  </si>
  <si>
    <t>21778</t>
  </si>
  <si>
    <t>21780</t>
  </si>
  <si>
    <t>21790</t>
  </si>
  <si>
    <t>21792</t>
  </si>
  <si>
    <t>21798</t>
  </si>
  <si>
    <t>21705</t>
  </si>
  <si>
    <t>21710</t>
  </si>
  <si>
    <t>21716</t>
  </si>
  <si>
    <t>21718</t>
  </si>
  <si>
    <t>21727</t>
  </si>
  <si>
    <t>21758</t>
  </si>
  <si>
    <t>21759</t>
  </si>
  <si>
    <t>21762</t>
  </si>
  <si>
    <t>21769</t>
  </si>
  <si>
    <t>21773</t>
  </si>
  <si>
    <t>21774</t>
  </si>
  <si>
    <t>21775</t>
  </si>
  <si>
    <t>21793</t>
  </si>
  <si>
    <t>21646</t>
  </si>
  <si>
    <t>21682</t>
  </si>
  <si>
    <t>21684</t>
  </si>
  <si>
    <t>21685</t>
  </si>
  <si>
    <t>21687</t>
  </si>
  <si>
    <t>21688</t>
  </si>
  <si>
    <t>21868</t>
  </si>
  <si>
    <t>21870</t>
  </si>
  <si>
    <t>21637</t>
  </si>
  <si>
    <t>21681</t>
  </si>
  <si>
    <t>21683</t>
  </si>
  <si>
    <t>21686</t>
  </si>
  <si>
    <t>21816</t>
  </si>
  <si>
    <t>21820</t>
  </si>
  <si>
    <t>21024</t>
  </si>
  <si>
    <t>21200</t>
  </si>
  <si>
    <t>21271</t>
  </si>
  <si>
    <t>21276</t>
  </si>
  <si>
    <t>21400</t>
  </si>
  <si>
    <t>21021</t>
  </si>
  <si>
    <t>21299</t>
  </si>
  <si>
    <t>20780</t>
  </si>
  <si>
    <t>20789</t>
  </si>
  <si>
    <t>20890</t>
  </si>
  <si>
    <t>20900</t>
  </si>
  <si>
    <t>20990</t>
  </si>
  <si>
    <t>20858</t>
  </si>
  <si>
    <t>21080</t>
  </si>
  <si>
    <t>21107</t>
  </si>
  <si>
    <t>21546</t>
  </si>
  <si>
    <t>21764</t>
  </si>
  <si>
    <t>21736</t>
  </si>
  <si>
    <t>03901</t>
  </si>
  <si>
    <t>03902</t>
  </si>
  <si>
    <t>03903</t>
  </si>
  <si>
    <t>03904</t>
  </si>
  <si>
    <t>03905</t>
  </si>
  <si>
    <t>03906</t>
  </si>
  <si>
    <t>03907</t>
  </si>
  <si>
    <t>03908</t>
  </si>
  <si>
    <t>03909</t>
  </si>
  <si>
    <t>03910</t>
  </si>
  <si>
    <t>03911</t>
  </si>
  <si>
    <t>04001</t>
  </si>
  <si>
    <t>04002</t>
  </si>
  <si>
    <t>04003</t>
  </si>
  <si>
    <t>04004</t>
  </si>
  <si>
    <t>04005</t>
  </si>
  <si>
    <t>04006</t>
  </si>
  <si>
    <t>04007</t>
  </si>
  <si>
    <t>04008</t>
  </si>
  <si>
    <t>04009</t>
  </si>
  <si>
    <t>04010</t>
  </si>
  <si>
    <t>04011</t>
  </si>
  <si>
    <t>04013</t>
  </si>
  <si>
    <t>04014</t>
  </si>
  <si>
    <t>04015</t>
  </si>
  <si>
    <t>04016</t>
  </si>
  <si>
    <t>04017</t>
  </si>
  <si>
    <t>04019</t>
  </si>
  <si>
    <t>04020</t>
  </si>
  <si>
    <t>04021</t>
  </si>
  <si>
    <t>04022</t>
  </si>
  <si>
    <t>04024</t>
  </si>
  <si>
    <t>04027</t>
  </si>
  <si>
    <t>04028</t>
  </si>
  <si>
    <t>04029</t>
  </si>
  <si>
    <t>04030</t>
  </si>
  <si>
    <t>04032</t>
  </si>
  <si>
    <t>04033</t>
  </si>
  <si>
    <t>04034</t>
  </si>
  <si>
    <t>04037</t>
  </si>
  <si>
    <t>04038</t>
  </si>
  <si>
    <t>04039</t>
  </si>
  <si>
    <t>04040</t>
  </si>
  <si>
    <t>04041</t>
  </si>
  <si>
    <t>04042</t>
  </si>
  <si>
    <t>04043</t>
  </si>
  <si>
    <t>04046</t>
  </si>
  <si>
    <t>04047</t>
  </si>
  <si>
    <t>04048</t>
  </si>
  <si>
    <t>04049</t>
  </si>
  <si>
    <t>04050</t>
  </si>
  <si>
    <t>04051</t>
  </si>
  <si>
    <t>04054</t>
  </si>
  <si>
    <t>04055</t>
  </si>
  <si>
    <t>04056</t>
  </si>
  <si>
    <t>04057</t>
  </si>
  <si>
    <t>04061</t>
  </si>
  <si>
    <t>04062</t>
  </si>
  <si>
    <t>04063</t>
  </si>
  <si>
    <t>04064</t>
  </si>
  <si>
    <t>04066</t>
  </si>
  <si>
    <t>04068</t>
  </si>
  <si>
    <t>04069</t>
  </si>
  <si>
    <t>04070</t>
  </si>
  <si>
    <t>04071</t>
  </si>
  <si>
    <t>04072</t>
  </si>
  <si>
    <t>04073</t>
  </si>
  <si>
    <t>04074</t>
  </si>
  <si>
    <t>04076</t>
  </si>
  <si>
    <t>04077</t>
  </si>
  <si>
    <t>04078</t>
  </si>
  <si>
    <t>04079</t>
  </si>
  <si>
    <t>04082</t>
  </si>
  <si>
    <t>04083</t>
  </si>
  <si>
    <t>04084</t>
  </si>
  <si>
    <t>04085</t>
  </si>
  <si>
    <t>04086</t>
  </si>
  <si>
    <t>04087</t>
  </si>
  <si>
    <t>04088</t>
  </si>
  <si>
    <t>04090</t>
  </si>
  <si>
    <t>04091</t>
  </si>
  <si>
    <t>04092</t>
  </si>
  <si>
    <t>04093</t>
  </si>
  <si>
    <t>04094</t>
  </si>
  <si>
    <t>04095</t>
  </si>
  <si>
    <t>04096</t>
  </si>
  <si>
    <t>04097</t>
  </si>
  <si>
    <t>04098</t>
  </si>
  <si>
    <t>04101</t>
  </si>
  <si>
    <t>04102</t>
  </si>
  <si>
    <t>04103</t>
  </si>
  <si>
    <t>04104</t>
  </si>
  <si>
    <t>04105</t>
  </si>
  <si>
    <t>04106</t>
  </si>
  <si>
    <t>04107</t>
  </si>
  <si>
    <t>04108</t>
  </si>
  <si>
    <t>04109</t>
  </si>
  <si>
    <t>04110</t>
  </si>
  <si>
    <t>04112</t>
  </si>
  <si>
    <t>04116</t>
  </si>
  <si>
    <t>04122</t>
  </si>
  <si>
    <t>04123</t>
  </si>
  <si>
    <t>04124</t>
  </si>
  <si>
    <t>04210</t>
  </si>
  <si>
    <t>04211</t>
  </si>
  <si>
    <t>04212</t>
  </si>
  <si>
    <t>04216</t>
  </si>
  <si>
    <t>04217</t>
  </si>
  <si>
    <t>04219</t>
  </si>
  <si>
    <t>04220</t>
  </si>
  <si>
    <t>04221</t>
  </si>
  <si>
    <t>04222</t>
  </si>
  <si>
    <t>04223</t>
  </si>
  <si>
    <t>04224</t>
  </si>
  <si>
    <t>04225</t>
  </si>
  <si>
    <t>04226</t>
  </si>
  <si>
    <t>04227</t>
  </si>
  <si>
    <t>04228</t>
  </si>
  <si>
    <t>04230</t>
  </si>
  <si>
    <t>04231</t>
  </si>
  <si>
    <t>04234</t>
  </si>
  <si>
    <t>04236</t>
  </si>
  <si>
    <t>04237</t>
  </si>
  <si>
    <t>04238</t>
  </si>
  <si>
    <t>04239</t>
  </si>
  <si>
    <t>04240</t>
  </si>
  <si>
    <t>04241</t>
  </si>
  <si>
    <t>04243</t>
  </si>
  <si>
    <t>04250</t>
  </si>
  <si>
    <t>04252</t>
  </si>
  <si>
    <t>04253</t>
  </si>
  <si>
    <t>04254</t>
  </si>
  <si>
    <t>04255</t>
  </si>
  <si>
    <t>04256</t>
  </si>
  <si>
    <t>04257</t>
  </si>
  <si>
    <t>04258</t>
  </si>
  <si>
    <t>04259</t>
  </si>
  <si>
    <t>04260</t>
  </si>
  <si>
    <t>04261</t>
  </si>
  <si>
    <t>04262</t>
  </si>
  <si>
    <t>04263</t>
  </si>
  <si>
    <t>04265</t>
  </si>
  <si>
    <t>04266</t>
  </si>
  <si>
    <t>04267</t>
  </si>
  <si>
    <t>04268</t>
  </si>
  <si>
    <t>04270</t>
  </si>
  <si>
    <t>04271</t>
  </si>
  <si>
    <t>04274</t>
  </si>
  <si>
    <t>04275</t>
  </si>
  <si>
    <t>04276</t>
  </si>
  <si>
    <t>04280</t>
  </si>
  <si>
    <t>04281</t>
  </si>
  <si>
    <t>04282</t>
  </si>
  <si>
    <t>04284</t>
  </si>
  <si>
    <t>04285</t>
  </si>
  <si>
    <t>04286</t>
  </si>
  <si>
    <t>04287</t>
  </si>
  <si>
    <t>04288</t>
  </si>
  <si>
    <t>04289</t>
  </si>
  <si>
    <t>04290</t>
  </si>
  <si>
    <t>04291</t>
  </si>
  <si>
    <t>04292</t>
  </si>
  <si>
    <t>04294</t>
  </si>
  <si>
    <t>04330</t>
  </si>
  <si>
    <t>04332</t>
  </si>
  <si>
    <t>04333</t>
  </si>
  <si>
    <t>04336</t>
  </si>
  <si>
    <t>04338</t>
  </si>
  <si>
    <t>04341</t>
  </si>
  <si>
    <t>04342</t>
  </si>
  <si>
    <t>04343</t>
  </si>
  <si>
    <t>04344</t>
  </si>
  <si>
    <t>04345</t>
  </si>
  <si>
    <t>04346</t>
  </si>
  <si>
    <t>04347</t>
  </si>
  <si>
    <t>04348</t>
  </si>
  <si>
    <t>04349</t>
  </si>
  <si>
    <t>04350</t>
  </si>
  <si>
    <t>04351</t>
  </si>
  <si>
    <t>04352</t>
  </si>
  <si>
    <t>04353</t>
  </si>
  <si>
    <t>04354</t>
  </si>
  <si>
    <t>04355</t>
  </si>
  <si>
    <t>04357</t>
  </si>
  <si>
    <t>04358</t>
  </si>
  <si>
    <t>04359</t>
  </si>
  <si>
    <t>04360</t>
  </si>
  <si>
    <t>04363</t>
  </si>
  <si>
    <t>04364</t>
  </si>
  <si>
    <t>04401</t>
  </si>
  <si>
    <t>04402</t>
  </si>
  <si>
    <t>04406</t>
  </si>
  <si>
    <t>04408</t>
  </si>
  <si>
    <t>04410</t>
  </si>
  <si>
    <t>04411</t>
  </si>
  <si>
    <t>04412</t>
  </si>
  <si>
    <t>04413</t>
  </si>
  <si>
    <t>04414</t>
  </si>
  <si>
    <t>04415</t>
  </si>
  <si>
    <t>04416</t>
  </si>
  <si>
    <t>04417</t>
  </si>
  <si>
    <t>04418</t>
  </si>
  <si>
    <t>04419</t>
  </si>
  <si>
    <t>04420</t>
  </si>
  <si>
    <t>04421</t>
  </si>
  <si>
    <t>04422</t>
  </si>
  <si>
    <t>04424</t>
  </si>
  <si>
    <t>04426</t>
  </si>
  <si>
    <t>04427</t>
  </si>
  <si>
    <t>04428</t>
  </si>
  <si>
    <t>04429</t>
  </si>
  <si>
    <t>04430</t>
  </si>
  <si>
    <t>04431</t>
  </si>
  <si>
    <t>04434</t>
  </si>
  <si>
    <t>04435</t>
  </si>
  <si>
    <t>04438</t>
  </si>
  <si>
    <t>04441</t>
  </si>
  <si>
    <t>04442</t>
  </si>
  <si>
    <t>04443</t>
  </si>
  <si>
    <t>04444</t>
  </si>
  <si>
    <t>04448</t>
  </si>
  <si>
    <t>04449</t>
  </si>
  <si>
    <t>04450</t>
  </si>
  <si>
    <t>04451</t>
  </si>
  <si>
    <t>04453</t>
  </si>
  <si>
    <t>04454</t>
  </si>
  <si>
    <t>04455</t>
  </si>
  <si>
    <t>04456</t>
  </si>
  <si>
    <t>04457</t>
  </si>
  <si>
    <t>04459</t>
  </si>
  <si>
    <t>04460</t>
  </si>
  <si>
    <t>04461</t>
  </si>
  <si>
    <t>04462</t>
  </si>
  <si>
    <t>04463</t>
  </si>
  <si>
    <t>04464</t>
  </si>
  <si>
    <t>04468</t>
  </si>
  <si>
    <t>04469</t>
  </si>
  <si>
    <t>04471</t>
  </si>
  <si>
    <t>04472</t>
  </si>
  <si>
    <t>04473</t>
  </si>
  <si>
    <t>04474</t>
  </si>
  <si>
    <t>04475</t>
  </si>
  <si>
    <t>04476</t>
  </si>
  <si>
    <t>04478</t>
  </si>
  <si>
    <t>04479</t>
  </si>
  <si>
    <t>04481</t>
  </si>
  <si>
    <t>04485</t>
  </si>
  <si>
    <t>04487</t>
  </si>
  <si>
    <t>04488</t>
  </si>
  <si>
    <t>04489</t>
  </si>
  <si>
    <t>04490</t>
  </si>
  <si>
    <t>04491</t>
  </si>
  <si>
    <t>04492</t>
  </si>
  <si>
    <t>04493</t>
  </si>
  <si>
    <t>04495</t>
  </si>
  <si>
    <t>04496</t>
  </si>
  <si>
    <t>04497</t>
  </si>
  <si>
    <t>04530</t>
  </si>
  <si>
    <t>04535</t>
  </si>
  <si>
    <t>04537</t>
  </si>
  <si>
    <t>04538</t>
  </si>
  <si>
    <t>04539</t>
  </si>
  <si>
    <t>04541</t>
  </si>
  <si>
    <t>04543</t>
  </si>
  <si>
    <t>04544</t>
  </si>
  <si>
    <t>04547</t>
  </si>
  <si>
    <t>04548</t>
  </si>
  <si>
    <t>04549</t>
  </si>
  <si>
    <t>04551</t>
  </si>
  <si>
    <t>04553</t>
  </si>
  <si>
    <t>04554</t>
  </si>
  <si>
    <t>04555</t>
  </si>
  <si>
    <t>04556</t>
  </si>
  <si>
    <t>04558</t>
  </si>
  <si>
    <t>04562</t>
  </si>
  <si>
    <t>04563</t>
  </si>
  <si>
    <t>04564</t>
  </si>
  <si>
    <t>04565</t>
  </si>
  <si>
    <t>04568</t>
  </si>
  <si>
    <t>04570</t>
  </si>
  <si>
    <t>04571</t>
  </si>
  <si>
    <t>04572</t>
  </si>
  <si>
    <t>04573</t>
  </si>
  <si>
    <t>04574</t>
  </si>
  <si>
    <t>04575</t>
  </si>
  <si>
    <t>04576</t>
  </si>
  <si>
    <t>04578</t>
  </si>
  <si>
    <t>04579</t>
  </si>
  <si>
    <t>04605</t>
  </si>
  <si>
    <t>04606</t>
  </si>
  <si>
    <t>04607</t>
  </si>
  <si>
    <t>04609</t>
  </si>
  <si>
    <t>04611</t>
  </si>
  <si>
    <t>04612</t>
  </si>
  <si>
    <t>04613</t>
  </si>
  <si>
    <t>04614</t>
  </si>
  <si>
    <t>04616</t>
  </si>
  <si>
    <t>04617</t>
  </si>
  <si>
    <t>04619</t>
  </si>
  <si>
    <t>04622</t>
  </si>
  <si>
    <t>04623</t>
  </si>
  <si>
    <t>04624</t>
  </si>
  <si>
    <t>04625</t>
  </si>
  <si>
    <t>04626</t>
  </si>
  <si>
    <t>04627</t>
  </si>
  <si>
    <t>04628</t>
  </si>
  <si>
    <t>04629</t>
  </si>
  <si>
    <t>04630</t>
  </si>
  <si>
    <t>04631</t>
  </si>
  <si>
    <t>04634</t>
  </si>
  <si>
    <t>04635</t>
  </si>
  <si>
    <t>04637</t>
  </si>
  <si>
    <t>04640</t>
  </si>
  <si>
    <t>04642</t>
  </si>
  <si>
    <t>04643</t>
  </si>
  <si>
    <t>04644</t>
  </si>
  <si>
    <t>04645</t>
  </si>
  <si>
    <t>04646</t>
  </si>
  <si>
    <t>04648</t>
  </si>
  <si>
    <t>04649</t>
  </si>
  <si>
    <t>04650</t>
  </si>
  <si>
    <t>04652</t>
  </si>
  <si>
    <t>04653</t>
  </si>
  <si>
    <t>04654</t>
  </si>
  <si>
    <t>04655</t>
  </si>
  <si>
    <t>04657</t>
  </si>
  <si>
    <t>04658</t>
  </si>
  <si>
    <t>04660</t>
  </si>
  <si>
    <t>04662</t>
  </si>
  <si>
    <t>04664</t>
  </si>
  <si>
    <t>04666</t>
  </si>
  <si>
    <t>04667</t>
  </si>
  <si>
    <t>04668</t>
  </si>
  <si>
    <t>04669</t>
  </si>
  <si>
    <t>04671</t>
  </si>
  <si>
    <t>04672</t>
  </si>
  <si>
    <t>04673</t>
  </si>
  <si>
    <t>04674</t>
  </si>
  <si>
    <t>04675</t>
  </si>
  <si>
    <t>04676</t>
  </si>
  <si>
    <t>04677</t>
  </si>
  <si>
    <t>04679</t>
  </si>
  <si>
    <t>04680</t>
  </si>
  <si>
    <t>04681</t>
  </si>
  <si>
    <t>04683</t>
  </si>
  <si>
    <t>04684</t>
  </si>
  <si>
    <t>04685</t>
  </si>
  <si>
    <t>04686</t>
  </si>
  <si>
    <t>04691</t>
  </si>
  <si>
    <t>04693</t>
  </si>
  <si>
    <t>04694</t>
  </si>
  <si>
    <t>04730</t>
  </si>
  <si>
    <t>04732</t>
  </si>
  <si>
    <t>04733</t>
  </si>
  <si>
    <t>04734</t>
  </si>
  <si>
    <t>04735</t>
  </si>
  <si>
    <t>04736</t>
  </si>
  <si>
    <t>04737</t>
  </si>
  <si>
    <t>04738</t>
  </si>
  <si>
    <t>04739</t>
  </si>
  <si>
    <t>04740</t>
  </si>
  <si>
    <t>04741</t>
  </si>
  <si>
    <t>04742</t>
  </si>
  <si>
    <t>04743</t>
  </si>
  <si>
    <t>04744</t>
  </si>
  <si>
    <t>04745</t>
  </si>
  <si>
    <t>04746</t>
  </si>
  <si>
    <t>04747</t>
  </si>
  <si>
    <t>04750</t>
  </si>
  <si>
    <t>04751</t>
  </si>
  <si>
    <t>04756</t>
  </si>
  <si>
    <t>04757</t>
  </si>
  <si>
    <t>04758</t>
  </si>
  <si>
    <t>04760</t>
  </si>
  <si>
    <t>04761</t>
  </si>
  <si>
    <t>04762</t>
  </si>
  <si>
    <t>04763</t>
  </si>
  <si>
    <t>04764</t>
  </si>
  <si>
    <t>04765</t>
  </si>
  <si>
    <t>04766</t>
  </si>
  <si>
    <t>04768</t>
  </si>
  <si>
    <t>04769</t>
  </si>
  <si>
    <t>04772</t>
  </si>
  <si>
    <t>04773</t>
  </si>
  <si>
    <t>04774</t>
  </si>
  <si>
    <t>04775</t>
  </si>
  <si>
    <t>04776</t>
  </si>
  <si>
    <t>04777</t>
  </si>
  <si>
    <t>04779</t>
  </si>
  <si>
    <t>04780</t>
  </si>
  <si>
    <t>04781</t>
  </si>
  <si>
    <t>04783</t>
  </si>
  <si>
    <t>04785</t>
  </si>
  <si>
    <t>04786</t>
  </si>
  <si>
    <t>04787</t>
  </si>
  <si>
    <t>04841</t>
  </si>
  <si>
    <t>04843</t>
  </si>
  <si>
    <t>04847</t>
  </si>
  <si>
    <t>04848</t>
  </si>
  <si>
    <t>04849</t>
  </si>
  <si>
    <t>04850</t>
  </si>
  <si>
    <t>04851</t>
  </si>
  <si>
    <t>04852</t>
  </si>
  <si>
    <t>04853</t>
  </si>
  <si>
    <t>04854</t>
  </si>
  <si>
    <t>04855</t>
  </si>
  <si>
    <t>04856</t>
  </si>
  <si>
    <t>04858</t>
  </si>
  <si>
    <t>04859</t>
  </si>
  <si>
    <t>04860</t>
  </si>
  <si>
    <t>04861</t>
  </si>
  <si>
    <t>04862</t>
  </si>
  <si>
    <t>04863</t>
  </si>
  <si>
    <t>04864</t>
  </si>
  <si>
    <t>04865</t>
  </si>
  <si>
    <t>04901</t>
  </si>
  <si>
    <t>04903</t>
  </si>
  <si>
    <t>04910</t>
  </si>
  <si>
    <t>04911</t>
  </si>
  <si>
    <t>04912</t>
  </si>
  <si>
    <t>04915</t>
  </si>
  <si>
    <t>04917</t>
  </si>
  <si>
    <t>04918</t>
  </si>
  <si>
    <t>04920</t>
  </si>
  <si>
    <t>04921</t>
  </si>
  <si>
    <t>04922</t>
  </si>
  <si>
    <t>04923</t>
  </si>
  <si>
    <t>04924</t>
  </si>
  <si>
    <t>04925</t>
  </si>
  <si>
    <t>04926</t>
  </si>
  <si>
    <t>04927</t>
  </si>
  <si>
    <t>04928</t>
  </si>
  <si>
    <t>04929</t>
  </si>
  <si>
    <t>04930</t>
  </si>
  <si>
    <t>04932</t>
  </si>
  <si>
    <t>04933</t>
  </si>
  <si>
    <t>04935</t>
  </si>
  <si>
    <t>04936</t>
  </si>
  <si>
    <t>04937</t>
  </si>
  <si>
    <t>04938</t>
  </si>
  <si>
    <t>04939</t>
  </si>
  <si>
    <t>04940</t>
  </si>
  <si>
    <t>04941</t>
  </si>
  <si>
    <t>04942</t>
  </si>
  <si>
    <t>04943</t>
  </si>
  <si>
    <t>04944</t>
  </si>
  <si>
    <t>04945</t>
  </si>
  <si>
    <t>04947</t>
  </si>
  <si>
    <t>04949</t>
  </si>
  <si>
    <t>04950</t>
  </si>
  <si>
    <t>04951</t>
  </si>
  <si>
    <t>04952</t>
  </si>
  <si>
    <t>04953</t>
  </si>
  <si>
    <t>04954</t>
  </si>
  <si>
    <t>04955</t>
  </si>
  <si>
    <t>04956</t>
  </si>
  <si>
    <t>04957</t>
  </si>
  <si>
    <t>04958</t>
  </si>
  <si>
    <t>04961</t>
  </si>
  <si>
    <t>04962</t>
  </si>
  <si>
    <t>04963</t>
  </si>
  <si>
    <t>04964</t>
  </si>
  <si>
    <t>04965</t>
  </si>
  <si>
    <t>04966</t>
  </si>
  <si>
    <t>04967</t>
  </si>
  <si>
    <t>04969</t>
  </si>
  <si>
    <t>04970</t>
  </si>
  <si>
    <t>04971</t>
  </si>
  <si>
    <t>04972</t>
  </si>
  <si>
    <t>04973</t>
  </si>
  <si>
    <t>04974</t>
  </si>
  <si>
    <t>04975</t>
  </si>
  <si>
    <t>04976</t>
  </si>
  <si>
    <t>04978</t>
  </si>
  <si>
    <t>04979</t>
  </si>
  <si>
    <t>04981</t>
  </si>
  <si>
    <t>04982</t>
  </si>
  <si>
    <t>04983</t>
  </si>
  <si>
    <t>04984</t>
  </si>
  <si>
    <t>04985</t>
  </si>
  <si>
    <t>04986</t>
  </si>
  <si>
    <t>04987</t>
  </si>
  <si>
    <t>04988</t>
  </si>
  <si>
    <t>04989</t>
  </si>
  <si>
    <t>04992</t>
  </si>
  <si>
    <t>04656</t>
  </si>
  <si>
    <t>04467</t>
  </si>
  <si>
    <t>04075</t>
  </si>
  <si>
    <t>04278</t>
  </si>
  <si>
    <t>04846</t>
  </si>
  <si>
    <t>55001</t>
  </si>
  <si>
    <t>55002</t>
  </si>
  <si>
    <t>55003</t>
  </si>
  <si>
    <t>55004</t>
  </si>
  <si>
    <t>55005</t>
  </si>
  <si>
    <t>55006</t>
  </si>
  <si>
    <t>55007</t>
  </si>
  <si>
    <t>55008</t>
  </si>
  <si>
    <t>55009</t>
  </si>
  <si>
    <t>55010</t>
  </si>
  <si>
    <t>55011</t>
  </si>
  <si>
    <t>55012</t>
  </si>
  <si>
    <t>55013</t>
  </si>
  <si>
    <t>55014</t>
  </si>
  <si>
    <t>55016</t>
  </si>
  <si>
    <t>55017</t>
  </si>
  <si>
    <t>55018</t>
  </si>
  <si>
    <t>55019</t>
  </si>
  <si>
    <t>55020</t>
  </si>
  <si>
    <t>55021</t>
  </si>
  <si>
    <t>55024</t>
  </si>
  <si>
    <t>55025</t>
  </si>
  <si>
    <t>55026</t>
  </si>
  <si>
    <t>55027</t>
  </si>
  <si>
    <t>55029</t>
  </si>
  <si>
    <t>55030</t>
  </si>
  <si>
    <t>55031</t>
  </si>
  <si>
    <t>55032</t>
  </si>
  <si>
    <t>55033</t>
  </si>
  <si>
    <t>55036</t>
  </si>
  <si>
    <t>55037</t>
  </si>
  <si>
    <t>55038</t>
  </si>
  <si>
    <t>55040</t>
  </si>
  <si>
    <t>55041</t>
  </si>
  <si>
    <t>55042</t>
  </si>
  <si>
    <t>55043</t>
  </si>
  <si>
    <t>55044</t>
  </si>
  <si>
    <t>55045</t>
  </si>
  <si>
    <t>55046</t>
  </si>
  <si>
    <t>55047</t>
  </si>
  <si>
    <t>55049</t>
  </si>
  <si>
    <t>55051</t>
  </si>
  <si>
    <t>55052</t>
  </si>
  <si>
    <t>55053</t>
  </si>
  <si>
    <t>55054</t>
  </si>
  <si>
    <t>55055</t>
  </si>
  <si>
    <t>55056</t>
  </si>
  <si>
    <t>55057</t>
  </si>
  <si>
    <t>55060</t>
  </si>
  <si>
    <t>55063</t>
  </si>
  <si>
    <t>55065</t>
  </si>
  <si>
    <t>55066</t>
  </si>
  <si>
    <t>55067</t>
  </si>
  <si>
    <t>55068</t>
  </si>
  <si>
    <t>55069</t>
  </si>
  <si>
    <t>55070</t>
  </si>
  <si>
    <t>55071</t>
  </si>
  <si>
    <t>55072</t>
  </si>
  <si>
    <t>55073</t>
  </si>
  <si>
    <t>55074</t>
  </si>
  <si>
    <t>55075</t>
  </si>
  <si>
    <t>55076</t>
  </si>
  <si>
    <t>55077</t>
  </si>
  <si>
    <t>55078</t>
  </si>
  <si>
    <t>55079</t>
  </si>
  <si>
    <t>55080</t>
  </si>
  <si>
    <t>55082</t>
  </si>
  <si>
    <t>55083</t>
  </si>
  <si>
    <t>55084</t>
  </si>
  <si>
    <t>55085</t>
  </si>
  <si>
    <t>55087</t>
  </si>
  <si>
    <t>55088</t>
  </si>
  <si>
    <t>55089</t>
  </si>
  <si>
    <t>55090</t>
  </si>
  <si>
    <t>55092</t>
  </si>
  <si>
    <t>55100</t>
  </si>
  <si>
    <t>55101</t>
  </si>
  <si>
    <t>55102</t>
  </si>
  <si>
    <t>55103</t>
  </si>
  <si>
    <t>55104</t>
  </si>
  <si>
    <t>55105</t>
  </si>
  <si>
    <t>55106</t>
  </si>
  <si>
    <t>55107</t>
  </si>
  <si>
    <t>55108</t>
  </si>
  <si>
    <t>55109</t>
  </si>
  <si>
    <t>55110</t>
  </si>
  <si>
    <t>55111</t>
  </si>
  <si>
    <t>55112</t>
  </si>
  <si>
    <t>55113</t>
  </si>
  <si>
    <t>55114</t>
  </si>
  <si>
    <t>55115</t>
  </si>
  <si>
    <t>55116</t>
  </si>
  <si>
    <t>55117</t>
  </si>
  <si>
    <t>55118</t>
  </si>
  <si>
    <t>55119</t>
  </si>
  <si>
    <t>55120</t>
  </si>
  <si>
    <t>55121</t>
  </si>
  <si>
    <t>55122</t>
  </si>
  <si>
    <t>55123</t>
  </si>
  <si>
    <t>55124</t>
  </si>
  <si>
    <t>55125</t>
  </si>
  <si>
    <t>55126</t>
  </si>
  <si>
    <t>55127</t>
  </si>
  <si>
    <t>55128</t>
  </si>
  <si>
    <t>55129</t>
  </si>
  <si>
    <t>55130</t>
  </si>
  <si>
    <t>55133</t>
  </si>
  <si>
    <t>55144</t>
  </si>
  <si>
    <t>55145</t>
  </si>
  <si>
    <t>55146</t>
  </si>
  <si>
    <t>55150</t>
  </si>
  <si>
    <t>55155</t>
  </si>
  <si>
    <t>55161</t>
  </si>
  <si>
    <t>55164</t>
  </si>
  <si>
    <t>55165</t>
  </si>
  <si>
    <t>55166</t>
  </si>
  <si>
    <t>55168</t>
  </si>
  <si>
    <t>55169</t>
  </si>
  <si>
    <t>55170</t>
  </si>
  <si>
    <t>55171</t>
  </si>
  <si>
    <t>55172</t>
  </si>
  <si>
    <t>55175</t>
  </si>
  <si>
    <t>55177</t>
  </si>
  <si>
    <t>55182</t>
  </si>
  <si>
    <t>55187</t>
  </si>
  <si>
    <t>55188</t>
  </si>
  <si>
    <t>55189</t>
  </si>
  <si>
    <t>55190</t>
  </si>
  <si>
    <t>55191</t>
  </si>
  <si>
    <t>55199</t>
  </si>
  <si>
    <t>55301</t>
  </si>
  <si>
    <t>55302</t>
  </si>
  <si>
    <t>55303</t>
  </si>
  <si>
    <t>55304</t>
  </si>
  <si>
    <t>55305</t>
  </si>
  <si>
    <t>55306</t>
  </si>
  <si>
    <t>55307</t>
  </si>
  <si>
    <t>55308</t>
  </si>
  <si>
    <t>55309</t>
  </si>
  <si>
    <t>55310</t>
  </si>
  <si>
    <t>55311</t>
  </si>
  <si>
    <t>55312</t>
  </si>
  <si>
    <t>55313</t>
  </si>
  <si>
    <t>55314</t>
  </si>
  <si>
    <t>55315</t>
  </si>
  <si>
    <t>55316</t>
  </si>
  <si>
    <t>55317</t>
  </si>
  <si>
    <t>55318</t>
  </si>
  <si>
    <t>55319</t>
  </si>
  <si>
    <t>55320</t>
  </si>
  <si>
    <t>55321</t>
  </si>
  <si>
    <t>55322</t>
  </si>
  <si>
    <t>55323</t>
  </si>
  <si>
    <t>55324</t>
  </si>
  <si>
    <t>55325</t>
  </si>
  <si>
    <t>55327</t>
  </si>
  <si>
    <t>55328</t>
  </si>
  <si>
    <t>55329</t>
  </si>
  <si>
    <t>55330</t>
  </si>
  <si>
    <t>55331</t>
  </si>
  <si>
    <t>55332</t>
  </si>
  <si>
    <t>55333</t>
  </si>
  <si>
    <t>55334</t>
  </si>
  <si>
    <t>55335</t>
  </si>
  <si>
    <t>55336</t>
  </si>
  <si>
    <t>55337</t>
  </si>
  <si>
    <t>55338</t>
  </si>
  <si>
    <t>55339</t>
  </si>
  <si>
    <t>55340</t>
  </si>
  <si>
    <t>55341</t>
  </si>
  <si>
    <t>55342</t>
  </si>
  <si>
    <t>55343</t>
  </si>
  <si>
    <t>55344</t>
  </si>
  <si>
    <t>55345</t>
  </si>
  <si>
    <t>55346</t>
  </si>
  <si>
    <t>55347</t>
  </si>
  <si>
    <t>55348</t>
  </si>
  <si>
    <t>55349</t>
  </si>
  <si>
    <t>55350</t>
  </si>
  <si>
    <t>55351</t>
  </si>
  <si>
    <t>55352</t>
  </si>
  <si>
    <t>55353</t>
  </si>
  <si>
    <t>55354</t>
  </si>
  <si>
    <t>55355</t>
  </si>
  <si>
    <t>55356</t>
  </si>
  <si>
    <t>55357</t>
  </si>
  <si>
    <t>55358</t>
  </si>
  <si>
    <t>55359</t>
  </si>
  <si>
    <t>55360</t>
  </si>
  <si>
    <t>55361</t>
  </si>
  <si>
    <t>55362</t>
  </si>
  <si>
    <t>55363</t>
  </si>
  <si>
    <t>55364</t>
  </si>
  <si>
    <t>55365</t>
  </si>
  <si>
    <t>55366</t>
  </si>
  <si>
    <t>55367</t>
  </si>
  <si>
    <t>55368</t>
  </si>
  <si>
    <t>55369</t>
  </si>
  <si>
    <t>55370</t>
  </si>
  <si>
    <t>55371</t>
  </si>
  <si>
    <t>55372</t>
  </si>
  <si>
    <t>55373</t>
  </si>
  <si>
    <t>55374</t>
  </si>
  <si>
    <t>55375</t>
  </si>
  <si>
    <t>55376</t>
  </si>
  <si>
    <t>55377</t>
  </si>
  <si>
    <t>55378</t>
  </si>
  <si>
    <t>55379</t>
  </si>
  <si>
    <t>55380</t>
  </si>
  <si>
    <t>55381</t>
  </si>
  <si>
    <t>55382</t>
  </si>
  <si>
    <t>55383</t>
  </si>
  <si>
    <t>55384</t>
  </si>
  <si>
    <t>55385</t>
  </si>
  <si>
    <t>55386</t>
  </si>
  <si>
    <t>55387</t>
  </si>
  <si>
    <t>55388</t>
  </si>
  <si>
    <t>55389</t>
  </si>
  <si>
    <t>55390</t>
  </si>
  <si>
    <t>55391</t>
  </si>
  <si>
    <t>55392</t>
  </si>
  <si>
    <t>55393</t>
  </si>
  <si>
    <t>55394</t>
  </si>
  <si>
    <t>55395</t>
  </si>
  <si>
    <t>55396</t>
  </si>
  <si>
    <t>55397</t>
  </si>
  <si>
    <t>55398</t>
  </si>
  <si>
    <t>55399</t>
  </si>
  <si>
    <t>55400</t>
  </si>
  <si>
    <t>55401</t>
  </si>
  <si>
    <t>55402</t>
  </si>
  <si>
    <t>55403</t>
  </si>
  <si>
    <t>55404</t>
  </si>
  <si>
    <t>55405</t>
  </si>
  <si>
    <t>55406</t>
  </si>
  <si>
    <t>55407</t>
  </si>
  <si>
    <t>55408</t>
  </si>
  <si>
    <t>55409</t>
  </si>
  <si>
    <t>55410</t>
  </si>
  <si>
    <t>55411</t>
  </si>
  <si>
    <t>55412</t>
  </si>
  <si>
    <t>55413</t>
  </si>
  <si>
    <t>55414</t>
  </si>
  <si>
    <t>55415</t>
  </si>
  <si>
    <t>55416</t>
  </si>
  <si>
    <t>55417</t>
  </si>
  <si>
    <t>55418</t>
  </si>
  <si>
    <t>55419</t>
  </si>
  <si>
    <t>55420</t>
  </si>
  <si>
    <t>55421</t>
  </si>
  <si>
    <t>55422</t>
  </si>
  <si>
    <t>55423</t>
  </si>
  <si>
    <t>55424</t>
  </si>
  <si>
    <t>55425</t>
  </si>
  <si>
    <t>55426</t>
  </si>
  <si>
    <t>55427</t>
  </si>
  <si>
    <t>55428</t>
  </si>
  <si>
    <t>55429</t>
  </si>
  <si>
    <t>55430</t>
  </si>
  <si>
    <t>55431</t>
  </si>
  <si>
    <t>55432</t>
  </si>
  <si>
    <t>55433</t>
  </si>
  <si>
    <t>55434</t>
  </si>
  <si>
    <t>55435</t>
  </si>
  <si>
    <t>55436</t>
  </si>
  <si>
    <t>55437</t>
  </si>
  <si>
    <t>55438</t>
  </si>
  <si>
    <t>55439</t>
  </si>
  <si>
    <t>55440</t>
  </si>
  <si>
    <t>55441</t>
  </si>
  <si>
    <t>55442</t>
  </si>
  <si>
    <t>55443</t>
  </si>
  <si>
    <t>55444</t>
  </si>
  <si>
    <t>55445</t>
  </si>
  <si>
    <t>55446</t>
  </si>
  <si>
    <t>55447</t>
  </si>
  <si>
    <t>55448</t>
  </si>
  <si>
    <t>55449</t>
  </si>
  <si>
    <t>55450</t>
  </si>
  <si>
    <t>55454</t>
  </si>
  <si>
    <t>55455</t>
  </si>
  <si>
    <t>55458</t>
  </si>
  <si>
    <t>55459</t>
  </si>
  <si>
    <t>55460</t>
  </si>
  <si>
    <t>55467</t>
  </si>
  <si>
    <t>55468</t>
  </si>
  <si>
    <t>55470</t>
  </si>
  <si>
    <t>55472</t>
  </si>
  <si>
    <t>55473</t>
  </si>
  <si>
    <t>55474</t>
  </si>
  <si>
    <t>55478</t>
  </si>
  <si>
    <t>55479</t>
  </si>
  <si>
    <t>55480</t>
  </si>
  <si>
    <t>55483</t>
  </si>
  <si>
    <t>55484</t>
  </si>
  <si>
    <t>55485</t>
  </si>
  <si>
    <t>55486</t>
  </si>
  <si>
    <t>55487</t>
  </si>
  <si>
    <t>55488</t>
  </si>
  <si>
    <t>55550</t>
  </si>
  <si>
    <t>55551</t>
  </si>
  <si>
    <t>55552</t>
  </si>
  <si>
    <t>55553</t>
  </si>
  <si>
    <t>55554</t>
  </si>
  <si>
    <t>55555</t>
  </si>
  <si>
    <t>55556</t>
  </si>
  <si>
    <t>55557</t>
  </si>
  <si>
    <t>55558</t>
  </si>
  <si>
    <t>55559</t>
  </si>
  <si>
    <t>55560</t>
  </si>
  <si>
    <t>55561</t>
  </si>
  <si>
    <t>55562</t>
  </si>
  <si>
    <t>55563</t>
  </si>
  <si>
    <t>55564</t>
  </si>
  <si>
    <t>55565</t>
  </si>
  <si>
    <t>55566</t>
  </si>
  <si>
    <t>55567</t>
  </si>
  <si>
    <t>55568</t>
  </si>
  <si>
    <t>55569</t>
  </si>
  <si>
    <t>55570</t>
  </si>
  <si>
    <t>55571</t>
  </si>
  <si>
    <t>55572</t>
  </si>
  <si>
    <t>55573</t>
  </si>
  <si>
    <t>55574</t>
  </si>
  <si>
    <t>55575</t>
  </si>
  <si>
    <t>55576</t>
  </si>
  <si>
    <t>55577</t>
  </si>
  <si>
    <t>55578</t>
  </si>
  <si>
    <t>55579</t>
  </si>
  <si>
    <t>55580</t>
  </si>
  <si>
    <t>55581</t>
  </si>
  <si>
    <t>55582</t>
  </si>
  <si>
    <t>55583</t>
  </si>
  <si>
    <t>55584</t>
  </si>
  <si>
    <t>55585</t>
  </si>
  <si>
    <t>55586</t>
  </si>
  <si>
    <t>55587</t>
  </si>
  <si>
    <t>55588</t>
  </si>
  <si>
    <t>55589</t>
  </si>
  <si>
    <t>55590</t>
  </si>
  <si>
    <t>55591</t>
  </si>
  <si>
    <t>55592</t>
  </si>
  <si>
    <t>55593</t>
  </si>
  <si>
    <t>55594</t>
  </si>
  <si>
    <t>55595</t>
  </si>
  <si>
    <t>55596</t>
  </si>
  <si>
    <t>55597</t>
  </si>
  <si>
    <t>55598</t>
  </si>
  <si>
    <t>55599</t>
  </si>
  <si>
    <t>55601</t>
  </si>
  <si>
    <t>55602</t>
  </si>
  <si>
    <t>55603</t>
  </si>
  <si>
    <t>55604</t>
  </si>
  <si>
    <t>55605</t>
  </si>
  <si>
    <t>55606</t>
  </si>
  <si>
    <t>55607</t>
  </si>
  <si>
    <t>55609</t>
  </si>
  <si>
    <t>55612</t>
  </si>
  <si>
    <t>55613</t>
  </si>
  <si>
    <t>55614</t>
  </si>
  <si>
    <t>55615</t>
  </si>
  <si>
    <t>55616</t>
  </si>
  <si>
    <t>55701</t>
  </si>
  <si>
    <t>55702</t>
  </si>
  <si>
    <t>55703</t>
  </si>
  <si>
    <t>55704</t>
  </si>
  <si>
    <t>55705</t>
  </si>
  <si>
    <t>55706</t>
  </si>
  <si>
    <t>55707</t>
  </si>
  <si>
    <t>55708</t>
  </si>
  <si>
    <t>55709</t>
  </si>
  <si>
    <t>55710</t>
  </si>
  <si>
    <t>55711</t>
  </si>
  <si>
    <t>55712</t>
  </si>
  <si>
    <t>55713</t>
  </si>
  <si>
    <t>55716</t>
  </si>
  <si>
    <t>55717</t>
  </si>
  <si>
    <t>55718</t>
  </si>
  <si>
    <t>55719</t>
  </si>
  <si>
    <t>55720</t>
  </si>
  <si>
    <t>55721</t>
  </si>
  <si>
    <t>55722</t>
  </si>
  <si>
    <t>55723</t>
  </si>
  <si>
    <t>55724</t>
  </si>
  <si>
    <t>55725</t>
  </si>
  <si>
    <t>55726</t>
  </si>
  <si>
    <t>55728</t>
  </si>
  <si>
    <t>55729</t>
  </si>
  <si>
    <t>55730</t>
  </si>
  <si>
    <t>55731</t>
  </si>
  <si>
    <t>55732</t>
  </si>
  <si>
    <t>55733</t>
  </si>
  <si>
    <t>55734</t>
  </si>
  <si>
    <t>55735</t>
  </si>
  <si>
    <t>55736</t>
  </si>
  <si>
    <t>55738</t>
  </si>
  <si>
    <t>55741</t>
  </si>
  <si>
    <t>55742</t>
  </si>
  <si>
    <t>55744</t>
  </si>
  <si>
    <t>55745</t>
  </si>
  <si>
    <t>55746</t>
  </si>
  <si>
    <t>55747</t>
  </si>
  <si>
    <t>55748</t>
  </si>
  <si>
    <t>55749</t>
  </si>
  <si>
    <t>55750</t>
  </si>
  <si>
    <t>55751</t>
  </si>
  <si>
    <t>55752</t>
  </si>
  <si>
    <t>55753</t>
  </si>
  <si>
    <t>55754</t>
  </si>
  <si>
    <t>55756</t>
  </si>
  <si>
    <t>55757</t>
  </si>
  <si>
    <t>55758</t>
  </si>
  <si>
    <t>55760</t>
  </si>
  <si>
    <t>55763</t>
  </si>
  <si>
    <t>55764</t>
  </si>
  <si>
    <t>55765</t>
  </si>
  <si>
    <t>55766</t>
  </si>
  <si>
    <t>55767</t>
  </si>
  <si>
    <t>55768</t>
  </si>
  <si>
    <t>55769</t>
  </si>
  <si>
    <t>55771</t>
  </si>
  <si>
    <t>55772</t>
  </si>
  <si>
    <t>55773</t>
  </si>
  <si>
    <t>55775</t>
  </si>
  <si>
    <t>55777</t>
  </si>
  <si>
    <t>55778</t>
  </si>
  <si>
    <t>55779</t>
  </si>
  <si>
    <t>55780</t>
  </si>
  <si>
    <t>55781</t>
  </si>
  <si>
    <t>55782</t>
  </si>
  <si>
    <t>55783</t>
  </si>
  <si>
    <t>55784</t>
  </si>
  <si>
    <t>55785</t>
  </si>
  <si>
    <t>55786</t>
  </si>
  <si>
    <t>55787</t>
  </si>
  <si>
    <t>55788</t>
  </si>
  <si>
    <t>55789</t>
  </si>
  <si>
    <t>55790</t>
  </si>
  <si>
    <t>55791</t>
  </si>
  <si>
    <t>55792</t>
  </si>
  <si>
    <t>55793</t>
  </si>
  <si>
    <t>55795</t>
  </si>
  <si>
    <t>55796</t>
  </si>
  <si>
    <t>55797</t>
  </si>
  <si>
    <t>55798</t>
  </si>
  <si>
    <t>55799</t>
  </si>
  <si>
    <t>55800</t>
  </si>
  <si>
    <t>55801</t>
  </si>
  <si>
    <t>55802</t>
  </si>
  <si>
    <t>55803</t>
  </si>
  <si>
    <t>55804</t>
  </si>
  <si>
    <t>55805</t>
  </si>
  <si>
    <t>55806</t>
  </si>
  <si>
    <t>55807</t>
  </si>
  <si>
    <t>55808</t>
  </si>
  <si>
    <t>55810</t>
  </si>
  <si>
    <t>55811</t>
  </si>
  <si>
    <t>55812</t>
  </si>
  <si>
    <t>55814</t>
  </si>
  <si>
    <t>55815</t>
  </si>
  <si>
    <t>55816</t>
  </si>
  <si>
    <t>55901</t>
  </si>
  <si>
    <t>55902</t>
  </si>
  <si>
    <t>55903</t>
  </si>
  <si>
    <t>55904</t>
  </si>
  <si>
    <t>55905</t>
  </si>
  <si>
    <t>55906</t>
  </si>
  <si>
    <t>55909</t>
  </si>
  <si>
    <t>55910</t>
  </si>
  <si>
    <t>55912</t>
  </si>
  <si>
    <t>55917</t>
  </si>
  <si>
    <t>55918</t>
  </si>
  <si>
    <t>55919</t>
  </si>
  <si>
    <t>55920</t>
  </si>
  <si>
    <t>55921</t>
  </si>
  <si>
    <t>55922</t>
  </si>
  <si>
    <t>55923</t>
  </si>
  <si>
    <t>55924</t>
  </si>
  <si>
    <t>55925</t>
  </si>
  <si>
    <t>55926</t>
  </si>
  <si>
    <t>55927</t>
  </si>
  <si>
    <t>55929</t>
  </si>
  <si>
    <t>55931</t>
  </si>
  <si>
    <t>55932</t>
  </si>
  <si>
    <t>55933</t>
  </si>
  <si>
    <t>55934</t>
  </si>
  <si>
    <t>55935</t>
  </si>
  <si>
    <t>55936</t>
  </si>
  <si>
    <t>55937</t>
  </si>
  <si>
    <t>55939</t>
  </si>
  <si>
    <t>55940</t>
  </si>
  <si>
    <t>55941</t>
  </si>
  <si>
    <t>55942</t>
  </si>
  <si>
    <t>55943</t>
  </si>
  <si>
    <t>55944</t>
  </si>
  <si>
    <t>55945</t>
  </si>
  <si>
    <t>55946</t>
  </si>
  <si>
    <t>55947</t>
  </si>
  <si>
    <t>55949</t>
  </si>
  <si>
    <t>55950</t>
  </si>
  <si>
    <t>55951</t>
  </si>
  <si>
    <t>55952</t>
  </si>
  <si>
    <t>55953</t>
  </si>
  <si>
    <t>55954</t>
  </si>
  <si>
    <t>55955</t>
  </si>
  <si>
    <t>55956</t>
  </si>
  <si>
    <t>55957</t>
  </si>
  <si>
    <t>55959</t>
  </si>
  <si>
    <t>55960</t>
  </si>
  <si>
    <t>55961</t>
  </si>
  <si>
    <t>55962</t>
  </si>
  <si>
    <t>55963</t>
  </si>
  <si>
    <t>55964</t>
  </si>
  <si>
    <t>55965</t>
  </si>
  <si>
    <t>55967</t>
  </si>
  <si>
    <t>55968</t>
  </si>
  <si>
    <t>55969</t>
  </si>
  <si>
    <t>55970</t>
  </si>
  <si>
    <t>55971</t>
  </si>
  <si>
    <t>55972</t>
  </si>
  <si>
    <t>55973</t>
  </si>
  <si>
    <t>55974</t>
  </si>
  <si>
    <t>55975</t>
  </si>
  <si>
    <t>55976</t>
  </si>
  <si>
    <t>55977</t>
  </si>
  <si>
    <t>55978</t>
  </si>
  <si>
    <t>55979</t>
  </si>
  <si>
    <t>55981</t>
  </si>
  <si>
    <t>55982</t>
  </si>
  <si>
    <t>55983</t>
  </si>
  <si>
    <t>55985</t>
  </si>
  <si>
    <t>55986</t>
  </si>
  <si>
    <t>55987</t>
  </si>
  <si>
    <t>55988</t>
  </si>
  <si>
    <t>55990</t>
  </si>
  <si>
    <t>55991</t>
  </si>
  <si>
    <t>55992</t>
  </si>
  <si>
    <t>56001</t>
  </si>
  <si>
    <t>56002</t>
  </si>
  <si>
    <t>56003</t>
  </si>
  <si>
    <t>56006</t>
  </si>
  <si>
    <t>56007</t>
  </si>
  <si>
    <t>56009</t>
  </si>
  <si>
    <t>56010</t>
  </si>
  <si>
    <t>56011</t>
  </si>
  <si>
    <t>56013</t>
  </si>
  <si>
    <t>56014</t>
  </si>
  <si>
    <t>56016</t>
  </si>
  <si>
    <t>56017</t>
  </si>
  <si>
    <t>56019</t>
  </si>
  <si>
    <t>56020</t>
  </si>
  <si>
    <t>56021</t>
  </si>
  <si>
    <t>56022</t>
  </si>
  <si>
    <t>56023</t>
  </si>
  <si>
    <t>56024</t>
  </si>
  <si>
    <t>56025</t>
  </si>
  <si>
    <t>56026</t>
  </si>
  <si>
    <t>56027</t>
  </si>
  <si>
    <t>56028</t>
  </si>
  <si>
    <t>56029</t>
  </si>
  <si>
    <t>56030</t>
  </si>
  <si>
    <t>56031</t>
  </si>
  <si>
    <t>56032</t>
  </si>
  <si>
    <t>56033</t>
  </si>
  <si>
    <t>56034</t>
  </si>
  <si>
    <t>56035</t>
  </si>
  <si>
    <t>56036</t>
  </si>
  <si>
    <t>56037</t>
  </si>
  <si>
    <t>56039</t>
  </si>
  <si>
    <t>56041</t>
  </si>
  <si>
    <t>56042</t>
  </si>
  <si>
    <t>56043</t>
  </si>
  <si>
    <t>56044</t>
  </si>
  <si>
    <t>56045</t>
  </si>
  <si>
    <t>56046</t>
  </si>
  <si>
    <t>56047</t>
  </si>
  <si>
    <t>56048</t>
  </si>
  <si>
    <t>56050</t>
  </si>
  <si>
    <t>56051</t>
  </si>
  <si>
    <t>56052</t>
  </si>
  <si>
    <t>56053</t>
  </si>
  <si>
    <t>56054</t>
  </si>
  <si>
    <t>56055</t>
  </si>
  <si>
    <t>56056</t>
  </si>
  <si>
    <t>56057</t>
  </si>
  <si>
    <t>56058</t>
  </si>
  <si>
    <t>56060</t>
  </si>
  <si>
    <t>56061</t>
  </si>
  <si>
    <t>56062</t>
  </si>
  <si>
    <t>56063</t>
  </si>
  <si>
    <t>56064</t>
  </si>
  <si>
    <t>56065</t>
  </si>
  <si>
    <t>56068</t>
  </si>
  <si>
    <t>56069</t>
  </si>
  <si>
    <t>56071</t>
  </si>
  <si>
    <t>56072</t>
  </si>
  <si>
    <t>56073</t>
  </si>
  <si>
    <t>56074</t>
  </si>
  <si>
    <t>56075</t>
  </si>
  <si>
    <t>56076</t>
  </si>
  <si>
    <t>56077</t>
  </si>
  <si>
    <t>56078</t>
  </si>
  <si>
    <t>56080</t>
  </si>
  <si>
    <t>56081</t>
  </si>
  <si>
    <t>56082</t>
  </si>
  <si>
    <t>56083</t>
  </si>
  <si>
    <t>56084</t>
  </si>
  <si>
    <t>56085</t>
  </si>
  <si>
    <t>56087</t>
  </si>
  <si>
    <t>56088</t>
  </si>
  <si>
    <t>56089</t>
  </si>
  <si>
    <t>56090</t>
  </si>
  <si>
    <t>56091</t>
  </si>
  <si>
    <t>56092</t>
  </si>
  <si>
    <t>56093</t>
  </si>
  <si>
    <t>56096</t>
  </si>
  <si>
    <t>56097</t>
  </si>
  <si>
    <t>56098</t>
  </si>
  <si>
    <t>56101</t>
  </si>
  <si>
    <t>56110</t>
  </si>
  <si>
    <t>56111</t>
  </si>
  <si>
    <t>56112</t>
  </si>
  <si>
    <t>56113</t>
  </si>
  <si>
    <t>56114</t>
  </si>
  <si>
    <t>56115</t>
  </si>
  <si>
    <t>56116</t>
  </si>
  <si>
    <t>56117</t>
  </si>
  <si>
    <t>56118</t>
  </si>
  <si>
    <t>56119</t>
  </si>
  <si>
    <t>56120</t>
  </si>
  <si>
    <t>56121</t>
  </si>
  <si>
    <t>56122</t>
  </si>
  <si>
    <t>56123</t>
  </si>
  <si>
    <t>56125</t>
  </si>
  <si>
    <t>56126</t>
  </si>
  <si>
    <t>56127</t>
  </si>
  <si>
    <t>56128</t>
  </si>
  <si>
    <t>56129</t>
  </si>
  <si>
    <t>56131</t>
  </si>
  <si>
    <t>56132</t>
  </si>
  <si>
    <t>56134</t>
  </si>
  <si>
    <t>56136</t>
  </si>
  <si>
    <t>56137</t>
  </si>
  <si>
    <t>56138</t>
  </si>
  <si>
    <t>56139</t>
  </si>
  <si>
    <t>56140</t>
  </si>
  <si>
    <t>56141</t>
  </si>
  <si>
    <t>56142</t>
  </si>
  <si>
    <t>56143</t>
  </si>
  <si>
    <t>56144</t>
  </si>
  <si>
    <t>56145</t>
  </si>
  <si>
    <t>56146</t>
  </si>
  <si>
    <t>56147</t>
  </si>
  <si>
    <t>56149</t>
  </si>
  <si>
    <t>56150</t>
  </si>
  <si>
    <t>56151</t>
  </si>
  <si>
    <t>56152</t>
  </si>
  <si>
    <t>56153</t>
  </si>
  <si>
    <t>56155</t>
  </si>
  <si>
    <t>56156</t>
  </si>
  <si>
    <t>56157</t>
  </si>
  <si>
    <t>56158</t>
  </si>
  <si>
    <t>56159</t>
  </si>
  <si>
    <t>56160</t>
  </si>
  <si>
    <t>56161</t>
  </si>
  <si>
    <t>56162</t>
  </si>
  <si>
    <t>56164</t>
  </si>
  <si>
    <t>56165</t>
  </si>
  <si>
    <t>56166</t>
  </si>
  <si>
    <t>56167</t>
  </si>
  <si>
    <t>56168</t>
  </si>
  <si>
    <t>56169</t>
  </si>
  <si>
    <t>56170</t>
  </si>
  <si>
    <t>56171</t>
  </si>
  <si>
    <t>56172</t>
  </si>
  <si>
    <t>56173</t>
  </si>
  <si>
    <t>56174</t>
  </si>
  <si>
    <t>56175</t>
  </si>
  <si>
    <t>56176</t>
  </si>
  <si>
    <t>56177</t>
  </si>
  <si>
    <t>56178</t>
  </si>
  <si>
    <t>56179</t>
  </si>
  <si>
    <t>56180</t>
  </si>
  <si>
    <t>56181</t>
  </si>
  <si>
    <t>56183</t>
  </si>
  <si>
    <t>56185</t>
  </si>
  <si>
    <t>56186</t>
  </si>
  <si>
    <t>56187</t>
  </si>
  <si>
    <t>56201</t>
  </si>
  <si>
    <t>56207</t>
  </si>
  <si>
    <t>56208</t>
  </si>
  <si>
    <t>56209</t>
  </si>
  <si>
    <t>56210</t>
  </si>
  <si>
    <t>56211</t>
  </si>
  <si>
    <t>56212</t>
  </si>
  <si>
    <t>56214</t>
  </si>
  <si>
    <t>56215</t>
  </si>
  <si>
    <t>56216</t>
  </si>
  <si>
    <t>56218</t>
  </si>
  <si>
    <t>56219</t>
  </si>
  <si>
    <t>56220</t>
  </si>
  <si>
    <t>56221</t>
  </si>
  <si>
    <t>56222</t>
  </si>
  <si>
    <t>56223</t>
  </si>
  <si>
    <t>56224</t>
  </si>
  <si>
    <t>56225</t>
  </si>
  <si>
    <t>56226</t>
  </si>
  <si>
    <t>56227</t>
  </si>
  <si>
    <t>56228</t>
  </si>
  <si>
    <t>56229</t>
  </si>
  <si>
    <t>56230</t>
  </si>
  <si>
    <t>56231</t>
  </si>
  <si>
    <t>56232</t>
  </si>
  <si>
    <t>56233</t>
  </si>
  <si>
    <t>56235</t>
  </si>
  <si>
    <t>56236</t>
  </si>
  <si>
    <t>56237</t>
  </si>
  <si>
    <t>56239</t>
  </si>
  <si>
    <t>56240</t>
  </si>
  <si>
    <t>56241</t>
  </si>
  <si>
    <t>56243</t>
  </si>
  <si>
    <t>56244</t>
  </si>
  <si>
    <t>56245</t>
  </si>
  <si>
    <t>56246</t>
  </si>
  <si>
    <t>56247</t>
  </si>
  <si>
    <t>56248</t>
  </si>
  <si>
    <t>56249</t>
  </si>
  <si>
    <t>56251</t>
  </si>
  <si>
    <t>56252</t>
  </si>
  <si>
    <t>56253</t>
  </si>
  <si>
    <t>56254</t>
  </si>
  <si>
    <t>56255</t>
  </si>
  <si>
    <t>56256</t>
  </si>
  <si>
    <t>56257</t>
  </si>
  <si>
    <t>56258</t>
  </si>
  <si>
    <t>56260</t>
  </si>
  <si>
    <t>56262</t>
  </si>
  <si>
    <t>56263</t>
  </si>
  <si>
    <t>56264</t>
  </si>
  <si>
    <t>56265</t>
  </si>
  <si>
    <t>56266</t>
  </si>
  <si>
    <t>56267</t>
  </si>
  <si>
    <t>56270</t>
  </si>
  <si>
    <t>56271</t>
  </si>
  <si>
    <t>56272</t>
  </si>
  <si>
    <t>56273</t>
  </si>
  <si>
    <t>56274</t>
  </si>
  <si>
    <t>56276</t>
  </si>
  <si>
    <t>56277</t>
  </si>
  <si>
    <t>56278</t>
  </si>
  <si>
    <t>56279</t>
  </si>
  <si>
    <t>56280</t>
  </si>
  <si>
    <t>56281</t>
  </si>
  <si>
    <t>56282</t>
  </si>
  <si>
    <t>56283</t>
  </si>
  <si>
    <t>56284</t>
  </si>
  <si>
    <t>56285</t>
  </si>
  <si>
    <t>56286</t>
  </si>
  <si>
    <t>56287</t>
  </si>
  <si>
    <t>56288</t>
  </si>
  <si>
    <t>56289</t>
  </si>
  <si>
    <t>56291</t>
  </si>
  <si>
    <t>56292</t>
  </si>
  <si>
    <t>56293</t>
  </si>
  <si>
    <t>56294</t>
  </si>
  <si>
    <t>56295</t>
  </si>
  <si>
    <t>56296</t>
  </si>
  <si>
    <t>56297</t>
  </si>
  <si>
    <t>56301</t>
  </si>
  <si>
    <t>56302</t>
  </si>
  <si>
    <t>56303</t>
  </si>
  <si>
    <t>56304</t>
  </si>
  <si>
    <t>56307</t>
  </si>
  <si>
    <t>56308</t>
  </si>
  <si>
    <t>56309</t>
  </si>
  <si>
    <t>56310</t>
  </si>
  <si>
    <t>56311</t>
  </si>
  <si>
    <t>56312</t>
  </si>
  <si>
    <t>56313</t>
  </si>
  <si>
    <t>56314</t>
  </si>
  <si>
    <t>56315</t>
  </si>
  <si>
    <t>56316</t>
  </si>
  <si>
    <t>56317</t>
  </si>
  <si>
    <t>56318</t>
  </si>
  <si>
    <t>56319</t>
  </si>
  <si>
    <t>56320</t>
  </si>
  <si>
    <t>56321</t>
  </si>
  <si>
    <t>56323</t>
  </si>
  <si>
    <t>56324</t>
  </si>
  <si>
    <t>56325</t>
  </si>
  <si>
    <t>56326</t>
  </si>
  <si>
    <t>56327</t>
  </si>
  <si>
    <t>56328</t>
  </si>
  <si>
    <t>56329</t>
  </si>
  <si>
    <t>56330</t>
  </si>
  <si>
    <t>56331</t>
  </si>
  <si>
    <t>56332</t>
  </si>
  <si>
    <t>56333</t>
  </si>
  <si>
    <t>56334</t>
  </si>
  <si>
    <t>56335</t>
  </si>
  <si>
    <t>56336</t>
  </si>
  <si>
    <t>56338</t>
  </si>
  <si>
    <t>56339</t>
  </si>
  <si>
    <t>56340</t>
  </si>
  <si>
    <t>56341</t>
  </si>
  <si>
    <t>56342</t>
  </si>
  <si>
    <t>56343</t>
  </si>
  <si>
    <t>56344</t>
  </si>
  <si>
    <t>56345</t>
  </si>
  <si>
    <t>56346</t>
  </si>
  <si>
    <t>56347</t>
  </si>
  <si>
    <t>56349</t>
  </si>
  <si>
    <t>56350</t>
  </si>
  <si>
    <t>56352</t>
  </si>
  <si>
    <t>56353</t>
  </si>
  <si>
    <t>56354</t>
  </si>
  <si>
    <t>56355</t>
  </si>
  <si>
    <t>56356</t>
  </si>
  <si>
    <t>56357</t>
  </si>
  <si>
    <t>56358</t>
  </si>
  <si>
    <t>56359</t>
  </si>
  <si>
    <t>56360</t>
  </si>
  <si>
    <t>56361</t>
  </si>
  <si>
    <t>56362</t>
  </si>
  <si>
    <t>56363</t>
  </si>
  <si>
    <t>56364</t>
  </si>
  <si>
    <t>56367</t>
  </si>
  <si>
    <t>56368</t>
  </si>
  <si>
    <t>56369</t>
  </si>
  <si>
    <t>56371</t>
  </si>
  <si>
    <t>56372</t>
  </si>
  <si>
    <t>56373</t>
  </si>
  <si>
    <t>56374</t>
  </si>
  <si>
    <t>56375</t>
  </si>
  <si>
    <t>56376</t>
  </si>
  <si>
    <t>56377</t>
  </si>
  <si>
    <t>56378</t>
  </si>
  <si>
    <t>56379</t>
  </si>
  <si>
    <t>56380</t>
  </si>
  <si>
    <t>56381</t>
  </si>
  <si>
    <t>56382</t>
  </si>
  <si>
    <t>56384</t>
  </si>
  <si>
    <t>56385</t>
  </si>
  <si>
    <t>56386</t>
  </si>
  <si>
    <t>56387</t>
  </si>
  <si>
    <t>56388</t>
  </si>
  <si>
    <t>56389</t>
  </si>
  <si>
    <t>56393</t>
  </si>
  <si>
    <t>56395</t>
  </si>
  <si>
    <t>56396</t>
  </si>
  <si>
    <t>56397</t>
  </si>
  <si>
    <t>56398</t>
  </si>
  <si>
    <t>56399</t>
  </si>
  <si>
    <t>56401</t>
  </si>
  <si>
    <t>56425</t>
  </si>
  <si>
    <t>56430</t>
  </si>
  <si>
    <t>56431</t>
  </si>
  <si>
    <t>56433</t>
  </si>
  <si>
    <t>56434</t>
  </si>
  <si>
    <t>56435</t>
  </si>
  <si>
    <t>56436</t>
  </si>
  <si>
    <t>56437</t>
  </si>
  <si>
    <t>56438</t>
  </si>
  <si>
    <t>56440</t>
  </si>
  <si>
    <t>56441</t>
  </si>
  <si>
    <t>56442</t>
  </si>
  <si>
    <t>56443</t>
  </si>
  <si>
    <t>56444</t>
  </si>
  <si>
    <t>56446</t>
  </si>
  <si>
    <t>56447</t>
  </si>
  <si>
    <t>56448</t>
  </si>
  <si>
    <t>56449</t>
  </si>
  <si>
    <t>56450</t>
  </si>
  <si>
    <t>56452</t>
  </si>
  <si>
    <t>56453</t>
  </si>
  <si>
    <t>56455</t>
  </si>
  <si>
    <t>56456</t>
  </si>
  <si>
    <t>56458</t>
  </si>
  <si>
    <t>56459</t>
  </si>
  <si>
    <t>56460</t>
  </si>
  <si>
    <t>56461</t>
  </si>
  <si>
    <t>56464</t>
  </si>
  <si>
    <t>56465</t>
  </si>
  <si>
    <t>56466</t>
  </si>
  <si>
    <t>56467</t>
  </si>
  <si>
    <t>56468</t>
  </si>
  <si>
    <t>56469</t>
  </si>
  <si>
    <t>56470</t>
  </si>
  <si>
    <t>56472</t>
  </si>
  <si>
    <t>56473</t>
  </si>
  <si>
    <t>56474</t>
  </si>
  <si>
    <t>56475</t>
  </si>
  <si>
    <t>56477</t>
  </si>
  <si>
    <t>56478</t>
  </si>
  <si>
    <t>56479</t>
  </si>
  <si>
    <t>56481</t>
  </si>
  <si>
    <t>56482</t>
  </si>
  <si>
    <t>56484</t>
  </si>
  <si>
    <t>56485</t>
  </si>
  <si>
    <t>56501</t>
  </si>
  <si>
    <t>56502</t>
  </si>
  <si>
    <t>56510</t>
  </si>
  <si>
    <t>56511</t>
  </si>
  <si>
    <t>56513</t>
  </si>
  <si>
    <t>56514</t>
  </si>
  <si>
    <t>56515</t>
  </si>
  <si>
    <t>56516</t>
  </si>
  <si>
    <t>56517</t>
  </si>
  <si>
    <t>56518</t>
  </si>
  <si>
    <t>56519</t>
  </si>
  <si>
    <t>56520</t>
  </si>
  <si>
    <t>56521</t>
  </si>
  <si>
    <t>56522</t>
  </si>
  <si>
    <t>56523</t>
  </si>
  <si>
    <t>56524</t>
  </si>
  <si>
    <t>56525</t>
  </si>
  <si>
    <t>56527</t>
  </si>
  <si>
    <t>56528</t>
  </si>
  <si>
    <t>56529</t>
  </si>
  <si>
    <t>56531</t>
  </si>
  <si>
    <t>56533</t>
  </si>
  <si>
    <t>56534</t>
  </si>
  <si>
    <t>56535</t>
  </si>
  <si>
    <t>56536</t>
  </si>
  <si>
    <t>56537</t>
  </si>
  <si>
    <t>56538</t>
  </si>
  <si>
    <t>56540</t>
  </si>
  <si>
    <t>56541</t>
  </si>
  <si>
    <t>56542</t>
  </si>
  <si>
    <t>56543</t>
  </si>
  <si>
    <t>56544</t>
  </si>
  <si>
    <t>56545</t>
  </si>
  <si>
    <t>56546</t>
  </si>
  <si>
    <t>56547</t>
  </si>
  <si>
    <t>56548</t>
  </si>
  <si>
    <t>56549</t>
  </si>
  <si>
    <t>56550</t>
  </si>
  <si>
    <t>56551</t>
  </si>
  <si>
    <t>56552</t>
  </si>
  <si>
    <t>56553</t>
  </si>
  <si>
    <t>56554</t>
  </si>
  <si>
    <t>56556</t>
  </si>
  <si>
    <t>56557</t>
  </si>
  <si>
    <t>56560</t>
  </si>
  <si>
    <t>56561</t>
  </si>
  <si>
    <t>56562</t>
  </si>
  <si>
    <t>56563</t>
  </si>
  <si>
    <t>56565</t>
  </si>
  <si>
    <t>56566</t>
  </si>
  <si>
    <t>56567</t>
  </si>
  <si>
    <t>56568</t>
  </si>
  <si>
    <t>56569</t>
  </si>
  <si>
    <t>56570</t>
  </si>
  <si>
    <t>56571</t>
  </si>
  <si>
    <t>56572</t>
  </si>
  <si>
    <t>56573</t>
  </si>
  <si>
    <t>56574</t>
  </si>
  <si>
    <t>56575</t>
  </si>
  <si>
    <t>56576</t>
  </si>
  <si>
    <t>56577</t>
  </si>
  <si>
    <t>56578</t>
  </si>
  <si>
    <t>56579</t>
  </si>
  <si>
    <t>56580</t>
  </si>
  <si>
    <t>56581</t>
  </si>
  <si>
    <t>56583</t>
  </si>
  <si>
    <t>56584</t>
  </si>
  <si>
    <t>56585</t>
  </si>
  <si>
    <t>56586</t>
  </si>
  <si>
    <t>56587</t>
  </si>
  <si>
    <t>56588</t>
  </si>
  <si>
    <t>56589</t>
  </si>
  <si>
    <t>56590</t>
  </si>
  <si>
    <t>56591</t>
  </si>
  <si>
    <t>56592</t>
  </si>
  <si>
    <t>56593</t>
  </si>
  <si>
    <t>56594</t>
  </si>
  <si>
    <t>56601</t>
  </si>
  <si>
    <t>56619</t>
  </si>
  <si>
    <t>56621</t>
  </si>
  <si>
    <t>56623</t>
  </si>
  <si>
    <t>56626</t>
  </si>
  <si>
    <t>56627</t>
  </si>
  <si>
    <t>56628</t>
  </si>
  <si>
    <t>56629</t>
  </si>
  <si>
    <t>56630</t>
  </si>
  <si>
    <t>56631</t>
  </si>
  <si>
    <t>56632</t>
  </si>
  <si>
    <t>56633</t>
  </si>
  <si>
    <t>56634</t>
  </si>
  <si>
    <t>56636</t>
  </si>
  <si>
    <t>56637</t>
  </si>
  <si>
    <t>56639</t>
  </si>
  <si>
    <t>56641</t>
  </si>
  <si>
    <t>56644</t>
  </si>
  <si>
    <t>56646</t>
  </si>
  <si>
    <t>56647</t>
  </si>
  <si>
    <t>56649</t>
  </si>
  <si>
    <t>56650</t>
  </si>
  <si>
    <t>56651</t>
  </si>
  <si>
    <t>56652</t>
  </si>
  <si>
    <t>56653</t>
  </si>
  <si>
    <t>56654</t>
  </si>
  <si>
    <t>56655</t>
  </si>
  <si>
    <t>56657</t>
  </si>
  <si>
    <t>56658</t>
  </si>
  <si>
    <t>56659</t>
  </si>
  <si>
    <t>56660</t>
  </si>
  <si>
    <t>56661</t>
  </si>
  <si>
    <t>56662</t>
  </si>
  <si>
    <t>56663</t>
  </si>
  <si>
    <t>56664</t>
  </si>
  <si>
    <t>56666</t>
  </si>
  <si>
    <t>56667</t>
  </si>
  <si>
    <t>56668</t>
  </si>
  <si>
    <t>56669</t>
  </si>
  <si>
    <t>56670</t>
  </si>
  <si>
    <t>56671</t>
  </si>
  <si>
    <t>56672</t>
  </si>
  <si>
    <t>56673</t>
  </si>
  <si>
    <t>56674</t>
  </si>
  <si>
    <t>56676</t>
  </si>
  <si>
    <t>56678</t>
  </si>
  <si>
    <t>56679</t>
  </si>
  <si>
    <t>56680</t>
  </si>
  <si>
    <t>56681</t>
  </si>
  <si>
    <t>56682</t>
  </si>
  <si>
    <t>56683</t>
  </si>
  <si>
    <t>56684</t>
  </si>
  <si>
    <t>56685</t>
  </si>
  <si>
    <t>56686</t>
  </si>
  <si>
    <t>56687</t>
  </si>
  <si>
    <t>56688</t>
  </si>
  <si>
    <t>56701</t>
  </si>
  <si>
    <t>56710</t>
  </si>
  <si>
    <t>56711</t>
  </si>
  <si>
    <t>56712</t>
  </si>
  <si>
    <t>56713</t>
  </si>
  <si>
    <t>56714</t>
  </si>
  <si>
    <t>56715</t>
  </si>
  <si>
    <t>56716</t>
  </si>
  <si>
    <t>56720</t>
  </si>
  <si>
    <t>56721</t>
  </si>
  <si>
    <t>56722</t>
  </si>
  <si>
    <t>56723</t>
  </si>
  <si>
    <t>56724</t>
  </si>
  <si>
    <t>56725</t>
  </si>
  <si>
    <t>56726</t>
  </si>
  <si>
    <t>56727</t>
  </si>
  <si>
    <t>56728</t>
  </si>
  <si>
    <t>56729</t>
  </si>
  <si>
    <t>56731</t>
  </si>
  <si>
    <t>56732</t>
  </si>
  <si>
    <t>56733</t>
  </si>
  <si>
    <t>56734</t>
  </si>
  <si>
    <t>56735</t>
  </si>
  <si>
    <t>56736</t>
  </si>
  <si>
    <t>56737</t>
  </si>
  <si>
    <t>56738</t>
  </si>
  <si>
    <t>56740</t>
  </si>
  <si>
    <t>56741</t>
  </si>
  <si>
    <t>56742</t>
  </si>
  <si>
    <t>56744</t>
  </si>
  <si>
    <t>56748</t>
  </si>
  <si>
    <t>56750</t>
  </si>
  <si>
    <t>56751</t>
  </si>
  <si>
    <t>56754</t>
  </si>
  <si>
    <t>56755</t>
  </si>
  <si>
    <t>56756</t>
  </si>
  <si>
    <t>56757</t>
  </si>
  <si>
    <t>56758</t>
  </si>
  <si>
    <t>56759</t>
  </si>
  <si>
    <t>56760</t>
  </si>
  <si>
    <t>56761</t>
  </si>
  <si>
    <t>56762</t>
  </si>
  <si>
    <t>56763</t>
  </si>
  <si>
    <t>24701</t>
  </si>
  <si>
    <t>24712</t>
  </si>
  <si>
    <t>24714</t>
  </si>
  <si>
    <t>24715</t>
  </si>
  <si>
    <t>24716</t>
  </si>
  <si>
    <t>24719</t>
  </si>
  <si>
    <t>24724</t>
  </si>
  <si>
    <t>24726</t>
  </si>
  <si>
    <t>24729</t>
  </si>
  <si>
    <t>24731</t>
  </si>
  <si>
    <t>24732</t>
  </si>
  <si>
    <t>24733</t>
  </si>
  <si>
    <t>24736</t>
  </si>
  <si>
    <t>24737</t>
  </si>
  <si>
    <t>24738</t>
  </si>
  <si>
    <t>24739</t>
  </si>
  <si>
    <t>24740</t>
  </si>
  <si>
    <t>24747</t>
  </si>
  <si>
    <t>24751</t>
  </si>
  <si>
    <t>24801</t>
  </si>
  <si>
    <t>24808</t>
  </si>
  <si>
    <t>24811</t>
  </si>
  <si>
    <t>24813</t>
  </si>
  <si>
    <t>24815</t>
  </si>
  <si>
    <t>24816</t>
  </si>
  <si>
    <t>24817</t>
  </si>
  <si>
    <t>24818</t>
  </si>
  <si>
    <t>24822</t>
  </si>
  <si>
    <t>24823</t>
  </si>
  <si>
    <t>24826</t>
  </si>
  <si>
    <t>24827</t>
  </si>
  <si>
    <t>24828</t>
  </si>
  <si>
    <t>24829</t>
  </si>
  <si>
    <t>24830</t>
  </si>
  <si>
    <t>24831</t>
  </si>
  <si>
    <t>24834</t>
  </si>
  <si>
    <t>24836</t>
  </si>
  <si>
    <t>24839</t>
  </si>
  <si>
    <t>24843</t>
  </si>
  <si>
    <t>24844</t>
  </si>
  <si>
    <t>24845</t>
  </si>
  <si>
    <t>24846</t>
  </si>
  <si>
    <t>24847</t>
  </si>
  <si>
    <t>24848</t>
  </si>
  <si>
    <t>24849</t>
  </si>
  <si>
    <t>24850</t>
  </si>
  <si>
    <t>24851</t>
  </si>
  <si>
    <t>24853</t>
  </si>
  <si>
    <t>24854</t>
  </si>
  <si>
    <t>24855</t>
  </si>
  <si>
    <t>24857</t>
  </si>
  <si>
    <t>24859</t>
  </si>
  <si>
    <t>24860</t>
  </si>
  <si>
    <t>24861</t>
  </si>
  <si>
    <t>24862</t>
  </si>
  <si>
    <t>24866</t>
  </si>
  <si>
    <t>24867</t>
  </si>
  <si>
    <t>24868</t>
  </si>
  <si>
    <t>24869</t>
  </si>
  <si>
    <t>24870</t>
  </si>
  <si>
    <t>24871</t>
  </si>
  <si>
    <t>24872</t>
  </si>
  <si>
    <t>24873</t>
  </si>
  <si>
    <t>24874</t>
  </si>
  <si>
    <t>24878</t>
  </si>
  <si>
    <t>24879</t>
  </si>
  <si>
    <t>24880</t>
  </si>
  <si>
    <t>24881</t>
  </si>
  <si>
    <t>24882</t>
  </si>
  <si>
    <t>24884</t>
  </si>
  <si>
    <t>24887</t>
  </si>
  <si>
    <t>24888</t>
  </si>
  <si>
    <t>24892</t>
  </si>
  <si>
    <t>24894</t>
  </si>
  <si>
    <t>24895</t>
  </si>
  <si>
    <t>24898</t>
  </si>
  <si>
    <t>24901</t>
  </si>
  <si>
    <t>24902</t>
  </si>
  <si>
    <t>24910</t>
  </si>
  <si>
    <t>24915</t>
  </si>
  <si>
    <t>24916</t>
  </si>
  <si>
    <t>24918</t>
  </si>
  <si>
    <t>24920</t>
  </si>
  <si>
    <t>24924</t>
  </si>
  <si>
    <t>24925</t>
  </si>
  <si>
    <t>24927</t>
  </si>
  <si>
    <t>24931</t>
  </si>
  <si>
    <t>24934</t>
  </si>
  <si>
    <t>24935</t>
  </si>
  <si>
    <t>24938</t>
  </si>
  <si>
    <t>24941</t>
  </si>
  <si>
    <t>24943</t>
  </si>
  <si>
    <t>24944</t>
  </si>
  <si>
    <t>24945</t>
  </si>
  <si>
    <t>24946</t>
  </si>
  <si>
    <t>24951</t>
  </si>
  <si>
    <t>24954</t>
  </si>
  <si>
    <t>24957</t>
  </si>
  <si>
    <t>24962</t>
  </si>
  <si>
    <t>24963</t>
  </si>
  <si>
    <t>24966</t>
  </si>
  <si>
    <t>24970</t>
  </si>
  <si>
    <t>24974</t>
  </si>
  <si>
    <t>24976</t>
  </si>
  <si>
    <t>24977</t>
  </si>
  <si>
    <t>24981</t>
  </si>
  <si>
    <t>24983</t>
  </si>
  <si>
    <t>24984</t>
  </si>
  <si>
    <t>24985</t>
  </si>
  <si>
    <t>24986</t>
  </si>
  <si>
    <t>24991</t>
  </si>
  <si>
    <t>24993</t>
  </si>
  <si>
    <t>25002</t>
  </si>
  <si>
    <t>25003</t>
  </si>
  <si>
    <t>25005</t>
  </si>
  <si>
    <t>25007</t>
  </si>
  <si>
    <t>25008</t>
  </si>
  <si>
    <t>25009</t>
  </si>
  <si>
    <t>25011</t>
  </si>
  <si>
    <t>25015</t>
  </si>
  <si>
    <t>25019</t>
  </si>
  <si>
    <t>25021</t>
  </si>
  <si>
    <t>25022</t>
  </si>
  <si>
    <t>25024</t>
  </si>
  <si>
    <t>25025</t>
  </si>
  <si>
    <t>25026</t>
  </si>
  <si>
    <t>25028</t>
  </si>
  <si>
    <t>25030</t>
  </si>
  <si>
    <t>25031</t>
  </si>
  <si>
    <t>25033</t>
  </si>
  <si>
    <t>25035</t>
  </si>
  <si>
    <t>25036</t>
  </si>
  <si>
    <t>25039</t>
  </si>
  <si>
    <t>25040</t>
  </si>
  <si>
    <t>25043</t>
  </si>
  <si>
    <t>25044</t>
  </si>
  <si>
    <t>25045</t>
  </si>
  <si>
    <t>25047</t>
  </si>
  <si>
    <t>25048</t>
  </si>
  <si>
    <t>25049</t>
  </si>
  <si>
    <t>25051</t>
  </si>
  <si>
    <t>25053</t>
  </si>
  <si>
    <t>25054</t>
  </si>
  <si>
    <t>25057</t>
  </si>
  <si>
    <t>25059</t>
  </si>
  <si>
    <t>25060</t>
  </si>
  <si>
    <t>25061</t>
  </si>
  <si>
    <t>25062</t>
  </si>
  <si>
    <t>25063</t>
  </si>
  <si>
    <t>25064</t>
  </si>
  <si>
    <t>25067</t>
  </si>
  <si>
    <t>25070</t>
  </si>
  <si>
    <t>25071</t>
  </si>
  <si>
    <t>25075</t>
  </si>
  <si>
    <t>25076</t>
  </si>
  <si>
    <t>25079</t>
  </si>
  <si>
    <t>25081</t>
  </si>
  <si>
    <t>25082</t>
  </si>
  <si>
    <t>25083</t>
  </si>
  <si>
    <t>25085</t>
  </si>
  <si>
    <t>25086</t>
  </si>
  <si>
    <t>25088</t>
  </si>
  <si>
    <t>25090</t>
  </si>
  <si>
    <t>25093</t>
  </si>
  <si>
    <t>25102</t>
  </si>
  <si>
    <t>25103</t>
  </si>
  <si>
    <t>25106</t>
  </si>
  <si>
    <t>25107</t>
  </si>
  <si>
    <t>25108</t>
  </si>
  <si>
    <t>25109</t>
  </si>
  <si>
    <t>25110</t>
  </si>
  <si>
    <t>25111</t>
  </si>
  <si>
    <t>25112</t>
  </si>
  <si>
    <t>25113</t>
  </si>
  <si>
    <t>25114</t>
  </si>
  <si>
    <t>25115</t>
  </si>
  <si>
    <t>25118</t>
  </si>
  <si>
    <t>25119</t>
  </si>
  <si>
    <t>25121</t>
  </si>
  <si>
    <t>25123</t>
  </si>
  <si>
    <t>25124</t>
  </si>
  <si>
    <t>25125</t>
  </si>
  <si>
    <t>25126</t>
  </si>
  <si>
    <t>25130</t>
  </si>
  <si>
    <t>25132</t>
  </si>
  <si>
    <t>25133</t>
  </si>
  <si>
    <t>25134</t>
  </si>
  <si>
    <t>25136</t>
  </si>
  <si>
    <t>25139</t>
  </si>
  <si>
    <t>25140</t>
  </si>
  <si>
    <t>25141</t>
  </si>
  <si>
    <t>25142</t>
  </si>
  <si>
    <t>25143</t>
  </si>
  <si>
    <t>25148</t>
  </si>
  <si>
    <t>25149</t>
  </si>
  <si>
    <t>25152</t>
  </si>
  <si>
    <t>25154</t>
  </si>
  <si>
    <t>25156</t>
  </si>
  <si>
    <t>25159</t>
  </si>
  <si>
    <t>25160</t>
  </si>
  <si>
    <t>25161</t>
  </si>
  <si>
    <t>25162</t>
  </si>
  <si>
    <t>25164</t>
  </si>
  <si>
    <t>25165</t>
  </si>
  <si>
    <t>25168</t>
  </si>
  <si>
    <t>25169</t>
  </si>
  <si>
    <t>25173</t>
  </si>
  <si>
    <t>25174</t>
  </si>
  <si>
    <t>25177</t>
  </si>
  <si>
    <t>25180</t>
  </si>
  <si>
    <t>25181</t>
  </si>
  <si>
    <t>25183</t>
  </si>
  <si>
    <t>25185</t>
  </si>
  <si>
    <t>25186</t>
  </si>
  <si>
    <t>25187</t>
  </si>
  <si>
    <t>25193</t>
  </si>
  <si>
    <t>25201</t>
  </si>
  <si>
    <t>25202</t>
  </si>
  <si>
    <t>25203</t>
  </si>
  <si>
    <t>25204</t>
  </si>
  <si>
    <t>25205</t>
  </si>
  <si>
    <t>25206</t>
  </si>
  <si>
    <t>25208</t>
  </si>
  <si>
    <t>25209</t>
  </si>
  <si>
    <t>25211</t>
  </si>
  <si>
    <t>25213</t>
  </si>
  <si>
    <t>25214</t>
  </si>
  <si>
    <t>25231</t>
  </si>
  <si>
    <t>25234</t>
  </si>
  <si>
    <t>25235</t>
  </si>
  <si>
    <t>25239</t>
  </si>
  <si>
    <t>25241</t>
  </si>
  <si>
    <t>25243</t>
  </si>
  <si>
    <t>25244</t>
  </si>
  <si>
    <t>25245</t>
  </si>
  <si>
    <t>25247</t>
  </si>
  <si>
    <t>25248</t>
  </si>
  <si>
    <t>25251</t>
  </si>
  <si>
    <t>25252</t>
  </si>
  <si>
    <t>25253</t>
  </si>
  <si>
    <t>25259</t>
  </si>
  <si>
    <t>25260</t>
  </si>
  <si>
    <t>25261</t>
  </si>
  <si>
    <t>25262</t>
  </si>
  <si>
    <t>25264</t>
  </si>
  <si>
    <t>25265</t>
  </si>
  <si>
    <t>25266</t>
  </si>
  <si>
    <t>25267</t>
  </si>
  <si>
    <t>25268</t>
  </si>
  <si>
    <t>25270</t>
  </si>
  <si>
    <t>25271</t>
  </si>
  <si>
    <t>25275</t>
  </si>
  <si>
    <t>25276</t>
  </si>
  <si>
    <t>25285</t>
  </si>
  <si>
    <t>25286</t>
  </si>
  <si>
    <t>25287</t>
  </si>
  <si>
    <t>25301</t>
  </si>
  <si>
    <t>25302</t>
  </si>
  <si>
    <t>25303</t>
  </si>
  <si>
    <t>25304</t>
  </si>
  <si>
    <t>25305</t>
  </si>
  <si>
    <t>25306</t>
  </si>
  <si>
    <t>25309</t>
  </si>
  <si>
    <t>25311</t>
  </si>
  <si>
    <t>25312</t>
  </si>
  <si>
    <t>25313</t>
  </si>
  <si>
    <t>25314</t>
  </si>
  <si>
    <t>25315</t>
  </si>
  <si>
    <t>25317</t>
  </si>
  <si>
    <t>25320</t>
  </si>
  <si>
    <t>25321</t>
  </si>
  <si>
    <t>25322</t>
  </si>
  <si>
    <t>25323</t>
  </si>
  <si>
    <t>25324</t>
  </si>
  <si>
    <t>25325</t>
  </si>
  <si>
    <t>25326</t>
  </si>
  <si>
    <t>25327</t>
  </si>
  <si>
    <t>25328</t>
  </si>
  <si>
    <t>25329</t>
  </si>
  <si>
    <t>25330</t>
  </si>
  <si>
    <t>25331</t>
  </si>
  <si>
    <t>25332</t>
  </si>
  <si>
    <t>25333</t>
  </si>
  <si>
    <t>25334</t>
  </si>
  <si>
    <t>25335</t>
  </si>
  <si>
    <t>25336</t>
  </si>
  <si>
    <t>25337</t>
  </si>
  <si>
    <t>25338</t>
  </si>
  <si>
    <t>25339</t>
  </si>
  <si>
    <t>25350</t>
  </si>
  <si>
    <t>25356</t>
  </si>
  <si>
    <t>25357</t>
  </si>
  <si>
    <t>25358</t>
  </si>
  <si>
    <t>25360</t>
  </si>
  <si>
    <t>25361</t>
  </si>
  <si>
    <t>25362</t>
  </si>
  <si>
    <t>25364</t>
  </si>
  <si>
    <t>25365</t>
  </si>
  <si>
    <t>25375</t>
  </si>
  <si>
    <t>25387</t>
  </si>
  <si>
    <t>25389</t>
  </si>
  <si>
    <t>25392</t>
  </si>
  <si>
    <t>25396</t>
  </si>
  <si>
    <t>25401</t>
  </si>
  <si>
    <t>25402</t>
  </si>
  <si>
    <t>25403</t>
  </si>
  <si>
    <t>25404</t>
  </si>
  <si>
    <t>25405</t>
  </si>
  <si>
    <t>25410</t>
  </si>
  <si>
    <t>25411</t>
  </si>
  <si>
    <t>25413</t>
  </si>
  <si>
    <t>25414</t>
  </si>
  <si>
    <t>25419</t>
  </si>
  <si>
    <t>25420</t>
  </si>
  <si>
    <t>25421</t>
  </si>
  <si>
    <t>25422</t>
  </si>
  <si>
    <t>25423</t>
  </si>
  <si>
    <t>25425</t>
  </si>
  <si>
    <t>25427</t>
  </si>
  <si>
    <t>25428</t>
  </si>
  <si>
    <t>25430</t>
  </si>
  <si>
    <t>25431</t>
  </si>
  <si>
    <t>25432</t>
  </si>
  <si>
    <t>25434</t>
  </si>
  <si>
    <t>25437</t>
  </si>
  <si>
    <t>25438</t>
  </si>
  <si>
    <t>25440</t>
  </si>
  <si>
    <t>25441</t>
  </si>
  <si>
    <t>25442</t>
  </si>
  <si>
    <t>25443</t>
  </si>
  <si>
    <t>25444</t>
  </si>
  <si>
    <t>25446</t>
  </si>
  <si>
    <t>25501</t>
  </si>
  <si>
    <t>25502</t>
  </si>
  <si>
    <t>25503</t>
  </si>
  <si>
    <t>25504</t>
  </si>
  <si>
    <t>25505</t>
  </si>
  <si>
    <t>25506</t>
  </si>
  <si>
    <t>25507</t>
  </si>
  <si>
    <t>25508</t>
  </si>
  <si>
    <t>25510</t>
  </si>
  <si>
    <t>25511</t>
  </si>
  <si>
    <t>25512</t>
  </si>
  <si>
    <t>25514</t>
  </si>
  <si>
    <t>25515</t>
  </si>
  <si>
    <t>25517</t>
  </si>
  <si>
    <t>25520</t>
  </si>
  <si>
    <t>25521</t>
  </si>
  <si>
    <t>25523</t>
  </si>
  <si>
    <t>25524</t>
  </si>
  <si>
    <t>25526</t>
  </si>
  <si>
    <t>25529</t>
  </si>
  <si>
    <t>25530</t>
  </si>
  <si>
    <t>25534</t>
  </si>
  <si>
    <t>25535</t>
  </si>
  <si>
    <t>25537</t>
  </si>
  <si>
    <t>25540</t>
  </si>
  <si>
    <t>25541</t>
  </si>
  <si>
    <t>25544</t>
  </si>
  <si>
    <t>25545</t>
  </si>
  <si>
    <t>25547</t>
  </si>
  <si>
    <t>25550</t>
  </si>
  <si>
    <t>25555</t>
  </si>
  <si>
    <t>25557</t>
  </si>
  <si>
    <t>25559</t>
  </si>
  <si>
    <t>25560</t>
  </si>
  <si>
    <t>25562</t>
  </si>
  <si>
    <t>25564</t>
  </si>
  <si>
    <t>25565</t>
  </si>
  <si>
    <t>25567</t>
  </si>
  <si>
    <t>25569</t>
  </si>
  <si>
    <t>25570</t>
  </si>
  <si>
    <t>25571</t>
  </si>
  <si>
    <t>25572</t>
  </si>
  <si>
    <t>25573</t>
  </si>
  <si>
    <t>25601</t>
  </si>
  <si>
    <t>25606</t>
  </si>
  <si>
    <t>25607</t>
  </si>
  <si>
    <t>25608</t>
  </si>
  <si>
    <t>25611</t>
  </si>
  <si>
    <t>25612</t>
  </si>
  <si>
    <t>25614</t>
  </si>
  <si>
    <t>25617</t>
  </si>
  <si>
    <t>25621</t>
  </si>
  <si>
    <t>25624</t>
  </si>
  <si>
    <t>25625</t>
  </si>
  <si>
    <t>25628</t>
  </si>
  <si>
    <t>25630</t>
  </si>
  <si>
    <t>25632</t>
  </si>
  <si>
    <t>25634</t>
  </si>
  <si>
    <t>25635</t>
  </si>
  <si>
    <t>25637</t>
  </si>
  <si>
    <t>25638</t>
  </si>
  <si>
    <t>25639</t>
  </si>
  <si>
    <t>25644</t>
  </si>
  <si>
    <t>25646</t>
  </si>
  <si>
    <t>25647</t>
  </si>
  <si>
    <t>25649</t>
  </si>
  <si>
    <t>25650</t>
  </si>
  <si>
    <t>25651</t>
  </si>
  <si>
    <t>25652</t>
  </si>
  <si>
    <t>25653</t>
  </si>
  <si>
    <t>25654</t>
  </si>
  <si>
    <t>25661</t>
  </si>
  <si>
    <t>25665</t>
  </si>
  <si>
    <t>25666</t>
  </si>
  <si>
    <t>25667</t>
  </si>
  <si>
    <t>25669</t>
  </si>
  <si>
    <t>25670</t>
  </si>
  <si>
    <t>25671</t>
  </si>
  <si>
    <t>25672</t>
  </si>
  <si>
    <t>25674</t>
  </si>
  <si>
    <t>25676</t>
  </si>
  <si>
    <t>25678</t>
  </si>
  <si>
    <t>25685</t>
  </si>
  <si>
    <t>25686</t>
  </si>
  <si>
    <t>25688</t>
  </si>
  <si>
    <t>25690</t>
  </si>
  <si>
    <t>25691</t>
  </si>
  <si>
    <t>25692</t>
  </si>
  <si>
    <t>25696</t>
  </si>
  <si>
    <t>25699</t>
  </si>
  <si>
    <t>25701</t>
  </si>
  <si>
    <t>25702</t>
  </si>
  <si>
    <t>25703</t>
  </si>
  <si>
    <t>25704</t>
  </si>
  <si>
    <t>25705</t>
  </si>
  <si>
    <t>25706</t>
  </si>
  <si>
    <t>25707</t>
  </si>
  <si>
    <t>25708</t>
  </si>
  <si>
    <t>25709</t>
  </si>
  <si>
    <t>25710</t>
  </si>
  <si>
    <t>25711</t>
  </si>
  <si>
    <t>25712</t>
  </si>
  <si>
    <t>25713</t>
  </si>
  <si>
    <t>25714</t>
  </si>
  <si>
    <t>25715</t>
  </si>
  <si>
    <t>25716</t>
  </si>
  <si>
    <t>25717</t>
  </si>
  <si>
    <t>25718</t>
  </si>
  <si>
    <t>25719</t>
  </si>
  <si>
    <t>25720</t>
  </si>
  <si>
    <t>25721</t>
  </si>
  <si>
    <t>25722</t>
  </si>
  <si>
    <t>25723</t>
  </si>
  <si>
    <t>25724</t>
  </si>
  <si>
    <t>25725</t>
  </si>
  <si>
    <t>25726</t>
  </si>
  <si>
    <t>25727</t>
  </si>
  <si>
    <t>25728</t>
  </si>
  <si>
    <t>25729</t>
  </si>
  <si>
    <t>25755</t>
  </si>
  <si>
    <t>25770</t>
  </si>
  <si>
    <t>25771</t>
  </si>
  <si>
    <t>25772</t>
  </si>
  <si>
    <t>25773</t>
  </si>
  <si>
    <t>25774</t>
  </si>
  <si>
    <t>25775</t>
  </si>
  <si>
    <t>25776</t>
  </si>
  <si>
    <t>25777</t>
  </si>
  <si>
    <t>25778</t>
  </si>
  <si>
    <t>25779</t>
  </si>
  <si>
    <t>25801</t>
  </si>
  <si>
    <t>25802</t>
  </si>
  <si>
    <t>25810</t>
  </si>
  <si>
    <t>25811</t>
  </si>
  <si>
    <t>25812</t>
  </si>
  <si>
    <t>25813</t>
  </si>
  <si>
    <t>25817</t>
  </si>
  <si>
    <t>25818</t>
  </si>
  <si>
    <t>25820</t>
  </si>
  <si>
    <t>25823</t>
  </si>
  <si>
    <t>25825</t>
  </si>
  <si>
    <t>25826</t>
  </si>
  <si>
    <t>25827</t>
  </si>
  <si>
    <t>25831</t>
  </si>
  <si>
    <t>25832</t>
  </si>
  <si>
    <t>25833</t>
  </si>
  <si>
    <t>25836</t>
  </si>
  <si>
    <t>25837</t>
  </si>
  <si>
    <t>25839</t>
  </si>
  <si>
    <t>25840</t>
  </si>
  <si>
    <t>25841</t>
  </si>
  <si>
    <t>25843</t>
  </si>
  <si>
    <t>25844</t>
  </si>
  <si>
    <t>25845</t>
  </si>
  <si>
    <t>25846</t>
  </si>
  <si>
    <t>25848</t>
  </si>
  <si>
    <t>25849</t>
  </si>
  <si>
    <t>25851</t>
  </si>
  <si>
    <t>25853</t>
  </si>
  <si>
    <t>25854</t>
  </si>
  <si>
    <t>25855</t>
  </si>
  <si>
    <t>25857</t>
  </si>
  <si>
    <t>25860</t>
  </si>
  <si>
    <t>25862</t>
  </si>
  <si>
    <t>25864</t>
  </si>
  <si>
    <t>25865</t>
  </si>
  <si>
    <t>25866</t>
  </si>
  <si>
    <t>25868</t>
  </si>
  <si>
    <t>25870</t>
  </si>
  <si>
    <t>25871</t>
  </si>
  <si>
    <t>25873</t>
  </si>
  <si>
    <t>25875</t>
  </si>
  <si>
    <t>25876</t>
  </si>
  <si>
    <t>25878</t>
  </si>
  <si>
    <t>25879</t>
  </si>
  <si>
    <t>25880</t>
  </si>
  <si>
    <t>25882</t>
  </si>
  <si>
    <t>25888</t>
  </si>
  <si>
    <t>25901</t>
  </si>
  <si>
    <t>25902</t>
  </si>
  <si>
    <t>25904</t>
  </si>
  <si>
    <t>25906</t>
  </si>
  <si>
    <t>25907</t>
  </si>
  <si>
    <t>25908</t>
  </si>
  <si>
    <t>25909</t>
  </si>
  <si>
    <t>25911</t>
  </si>
  <si>
    <t>25913</t>
  </si>
  <si>
    <t>25915</t>
  </si>
  <si>
    <t>25916</t>
  </si>
  <si>
    <t>25917</t>
  </si>
  <si>
    <t>25918</t>
  </si>
  <si>
    <t>25919</t>
  </si>
  <si>
    <t>25920</t>
  </si>
  <si>
    <t>25921</t>
  </si>
  <si>
    <t>25922</t>
  </si>
  <si>
    <t>25927</t>
  </si>
  <si>
    <t>25928</t>
  </si>
  <si>
    <t>25932</t>
  </si>
  <si>
    <t>25936</t>
  </si>
  <si>
    <t>25938</t>
  </si>
  <si>
    <t>25942</t>
  </si>
  <si>
    <t>25943</t>
  </si>
  <si>
    <t>25951</t>
  </si>
  <si>
    <t>25958</t>
  </si>
  <si>
    <t>25962</t>
  </si>
  <si>
    <t>25966</t>
  </si>
  <si>
    <t>25969</t>
  </si>
  <si>
    <t>25971</t>
  </si>
  <si>
    <t>25972</t>
  </si>
  <si>
    <t>25976</t>
  </si>
  <si>
    <t>25977</t>
  </si>
  <si>
    <t>25978</t>
  </si>
  <si>
    <t>25979</t>
  </si>
  <si>
    <t>25981</t>
  </si>
  <si>
    <t>25984</t>
  </si>
  <si>
    <t>25985</t>
  </si>
  <si>
    <t>25986</t>
  </si>
  <si>
    <t>25989</t>
  </si>
  <si>
    <t>26003</t>
  </si>
  <si>
    <t>26030</t>
  </si>
  <si>
    <t>26031</t>
  </si>
  <si>
    <t>26032</t>
  </si>
  <si>
    <t>26033</t>
  </si>
  <si>
    <t>26034</t>
  </si>
  <si>
    <t>26035</t>
  </si>
  <si>
    <t>26036</t>
  </si>
  <si>
    <t>26037</t>
  </si>
  <si>
    <t>26038</t>
  </si>
  <si>
    <t>26039</t>
  </si>
  <si>
    <t>26040</t>
  </si>
  <si>
    <t>26041</t>
  </si>
  <si>
    <t>26047</t>
  </si>
  <si>
    <t>26050</t>
  </si>
  <si>
    <t>26055</t>
  </si>
  <si>
    <t>26056</t>
  </si>
  <si>
    <t>26058</t>
  </si>
  <si>
    <t>26059</t>
  </si>
  <si>
    <t>26060</t>
  </si>
  <si>
    <t>26062</t>
  </si>
  <si>
    <t>26070</t>
  </si>
  <si>
    <t>26074</t>
  </si>
  <si>
    <t>26075</t>
  </si>
  <si>
    <t>26101</t>
  </si>
  <si>
    <t>26102</t>
  </si>
  <si>
    <t>26103</t>
  </si>
  <si>
    <t>26104</t>
  </si>
  <si>
    <t>26105</t>
  </si>
  <si>
    <t>26106</t>
  </si>
  <si>
    <t>26120</t>
  </si>
  <si>
    <t>26121</t>
  </si>
  <si>
    <t>26133</t>
  </si>
  <si>
    <t>26134</t>
  </si>
  <si>
    <t>26136</t>
  </si>
  <si>
    <t>26137</t>
  </si>
  <si>
    <t>26138</t>
  </si>
  <si>
    <t>26141</t>
  </si>
  <si>
    <t>26142</t>
  </si>
  <si>
    <t>26143</t>
  </si>
  <si>
    <t>26146</t>
  </si>
  <si>
    <t>26147</t>
  </si>
  <si>
    <t>26148</t>
  </si>
  <si>
    <t>26149</t>
  </si>
  <si>
    <t>26150</t>
  </si>
  <si>
    <t>26151</t>
  </si>
  <si>
    <t>26152</t>
  </si>
  <si>
    <t>26155</t>
  </si>
  <si>
    <t>26159</t>
  </si>
  <si>
    <t>26160</t>
  </si>
  <si>
    <t>26161</t>
  </si>
  <si>
    <t>26162</t>
  </si>
  <si>
    <t>26164</t>
  </si>
  <si>
    <t>26167</t>
  </si>
  <si>
    <t>26169</t>
  </si>
  <si>
    <t>26170</t>
  </si>
  <si>
    <t>26175</t>
  </si>
  <si>
    <t>26178</t>
  </si>
  <si>
    <t>26180</t>
  </si>
  <si>
    <t>26181</t>
  </si>
  <si>
    <t>26184</t>
  </si>
  <si>
    <t>26187</t>
  </si>
  <si>
    <t>26201</t>
  </si>
  <si>
    <t>26202</t>
  </si>
  <si>
    <t>26203</t>
  </si>
  <si>
    <t>26205</t>
  </si>
  <si>
    <t>26206</t>
  </si>
  <si>
    <t>26208</t>
  </si>
  <si>
    <t>26209</t>
  </si>
  <si>
    <t>26210</t>
  </si>
  <si>
    <t>26215</t>
  </si>
  <si>
    <t>26217</t>
  </si>
  <si>
    <t>26218</t>
  </si>
  <si>
    <t>26219</t>
  </si>
  <si>
    <t>26222</t>
  </si>
  <si>
    <t>26224</t>
  </si>
  <si>
    <t>26228</t>
  </si>
  <si>
    <t>26229</t>
  </si>
  <si>
    <t>26230</t>
  </si>
  <si>
    <t>26234</t>
  </si>
  <si>
    <t>26236</t>
  </si>
  <si>
    <t>26237</t>
  </si>
  <si>
    <t>26238</t>
  </si>
  <si>
    <t>26241</t>
  </si>
  <si>
    <t>26250</t>
  </si>
  <si>
    <t>26253</t>
  </si>
  <si>
    <t>26254</t>
  </si>
  <si>
    <t>26257</t>
  </si>
  <si>
    <t>26259</t>
  </si>
  <si>
    <t>26260</t>
  </si>
  <si>
    <t>26261</t>
  </si>
  <si>
    <t>26263</t>
  </si>
  <si>
    <t>26264</t>
  </si>
  <si>
    <t>26266</t>
  </si>
  <si>
    <t>26267</t>
  </si>
  <si>
    <t>26268</t>
  </si>
  <si>
    <t>26269</t>
  </si>
  <si>
    <t>26270</t>
  </si>
  <si>
    <t>26271</t>
  </si>
  <si>
    <t>26273</t>
  </si>
  <si>
    <t>26275</t>
  </si>
  <si>
    <t>26276</t>
  </si>
  <si>
    <t>26278</t>
  </si>
  <si>
    <t>26280</t>
  </si>
  <si>
    <t>26282</t>
  </si>
  <si>
    <t>26283</t>
  </si>
  <si>
    <t>26285</t>
  </si>
  <si>
    <t>26287</t>
  </si>
  <si>
    <t>26288</t>
  </si>
  <si>
    <t>26289</t>
  </si>
  <si>
    <t>26291</t>
  </si>
  <si>
    <t>26292</t>
  </si>
  <si>
    <t>26293</t>
  </si>
  <si>
    <t>26294</t>
  </si>
  <si>
    <t>26296</t>
  </si>
  <si>
    <t>26298</t>
  </si>
  <si>
    <t>26301</t>
  </si>
  <si>
    <t>26302</t>
  </si>
  <si>
    <t>26306</t>
  </si>
  <si>
    <t>26320</t>
  </si>
  <si>
    <t>26321</t>
  </si>
  <si>
    <t>26323</t>
  </si>
  <si>
    <t>26325</t>
  </si>
  <si>
    <t>26327</t>
  </si>
  <si>
    <t>26330</t>
  </si>
  <si>
    <t>26335</t>
  </si>
  <si>
    <t>26337</t>
  </si>
  <si>
    <t>26338</t>
  </si>
  <si>
    <t>26339</t>
  </si>
  <si>
    <t>26342</t>
  </si>
  <si>
    <t>26343</t>
  </si>
  <si>
    <t>26346</t>
  </si>
  <si>
    <t>26347</t>
  </si>
  <si>
    <t>26348</t>
  </si>
  <si>
    <t>26349</t>
  </si>
  <si>
    <t>26351</t>
  </si>
  <si>
    <t>26354</t>
  </si>
  <si>
    <t>26361</t>
  </si>
  <si>
    <t>26362</t>
  </si>
  <si>
    <t>26366</t>
  </si>
  <si>
    <t>26369</t>
  </si>
  <si>
    <t>26372</t>
  </si>
  <si>
    <t>26374</t>
  </si>
  <si>
    <t>26376</t>
  </si>
  <si>
    <t>26377</t>
  </si>
  <si>
    <t>26378</t>
  </si>
  <si>
    <t>26384</t>
  </si>
  <si>
    <t>26385</t>
  </si>
  <si>
    <t>26386</t>
  </si>
  <si>
    <t>26404</t>
  </si>
  <si>
    <t>26405</t>
  </si>
  <si>
    <t>26408</t>
  </si>
  <si>
    <t>26410</t>
  </si>
  <si>
    <t>26411</t>
  </si>
  <si>
    <t>26412</t>
  </si>
  <si>
    <t>26415</t>
  </si>
  <si>
    <t>26416</t>
  </si>
  <si>
    <t>26419</t>
  </si>
  <si>
    <t>26421</t>
  </si>
  <si>
    <t>26422</t>
  </si>
  <si>
    <t>26424</t>
  </si>
  <si>
    <t>26425</t>
  </si>
  <si>
    <t>26426</t>
  </si>
  <si>
    <t>26430</t>
  </si>
  <si>
    <t>26431</t>
  </si>
  <si>
    <t>26434</t>
  </si>
  <si>
    <t>26435</t>
  </si>
  <si>
    <t>26436</t>
  </si>
  <si>
    <t>26437</t>
  </si>
  <si>
    <t>26438</t>
  </si>
  <si>
    <t>26440</t>
  </si>
  <si>
    <t>26443</t>
  </si>
  <si>
    <t>26444</t>
  </si>
  <si>
    <t>26447</t>
  </si>
  <si>
    <t>26448</t>
  </si>
  <si>
    <t>26451</t>
  </si>
  <si>
    <t>26452</t>
  </si>
  <si>
    <t>26456</t>
  </si>
  <si>
    <t>26463</t>
  </si>
  <si>
    <t>26501</t>
  </si>
  <si>
    <t>26502</t>
  </si>
  <si>
    <t>26504</t>
  </si>
  <si>
    <t>26505</t>
  </si>
  <si>
    <t>26506</t>
  </si>
  <si>
    <t>26507</t>
  </si>
  <si>
    <t>26508</t>
  </si>
  <si>
    <t>26519</t>
  </si>
  <si>
    <t>26520</t>
  </si>
  <si>
    <t>26521</t>
  </si>
  <si>
    <t>26524</t>
  </si>
  <si>
    <t>26525</t>
  </si>
  <si>
    <t>26527</t>
  </si>
  <si>
    <t>26531</t>
  </si>
  <si>
    <t>26534</t>
  </si>
  <si>
    <t>26537</t>
  </si>
  <si>
    <t>26541</t>
  </si>
  <si>
    <t>26542</t>
  </si>
  <si>
    <t>26543</t>
  </si>
  <si>
    <t>26544</t>
  </si>
  <si>
    <t>26546</t>
  </si>
  <si>
    <t>26547</t>
  </si>
  <si>
    <t>26554</t>
  </si>
  <si>
    <t>26555</t>
  </si>
  <si>
    <t>26559</t>
  </si>
  <si>
    <t>26560</t>
  </si>
  <si>
    <t>26561</t>
  </si>
  <si>
    <t>26562</t>
  </si>
  <si>
    <t>26563</t>
  </si>
  <si>
    <t>26566</t>
  </si>
  <si>
    <t>26568</t>
  </si>
  <si>
    <t>26570</t>
  </si>
  <si>
    <t>26571</t>
  </si>
  <si>
    <t>26572</t>
  </si>
  <si>
    <t>26574</t>
  </si>
  <si>
    <t>26575</t>
  </si>
  <si>
    <t>26576</t>
  </si>
  <si>
    <t>26578</t>
  </si>
  <si>
    <t>26581</t>
  </si>
  <si>
    <t>26582</t>
  </si>
  <si>
    <t>26585</t>
  </si>
  <si>
    <t>26586</t>
  </si>
  <si>
    <t>26587</t>
  </si>
  <si>
    <t>26588</t>
  </si>
  <si>
    <t>26590</t>
  </si>
  <si>
    <t>26591</t>
  </si>
  <si>
    <t>26601</t>
  </si>
  <si>
    <t>26610</t>
  </si>
  <si>
    <t>26611</t>
  </si>
  <si>
    <t>26615</t>
  </si>
  <si>
    <t>26617</t>
  </si>
  <si>
    <t>26619</t>
  </si>
  <si>
    <t>26621</t>
  </si>
  <si>
    <t>26623</t>
  </si>
  <si>
    <t>26624</t>
  </si>
  <si>
    <t>26627</t>
  </si>
  <si>
    <t>26629</t>
  </si>
  <si>
    <t>26631</t>
  </si>
  <si>
    <t>26636</t>
  </si>
  <si>
    <t>26638</t>
  </si>
  <si>
    <t>26651</t>
  </si>
  <si>
    <t>26656</t>
  </si>
  <si>
    <t>26660</t>
  </si>
  <si>
    <t>26662</t>
  </si>
  <si>
    <t>26667</t>
  </si>
  <si>
    <t>26671</t>
  </si>
  <si>
    <t>26675</t>
  </si>
  <si>
    <t>26676</t>
  </si>
  <si>
    <t>26678</t>
  </si>
  <si>
    <t>26679</t>
  </si>
  <si>
    <t>26680</t>
  </si>
  <si>
    <t>26681</t>
  </si>
  <si>
    <t>26684</t>
  </si>
  <si>
    <t>26690</t>
  </si>
  <si>
    <t>26691</t>
  </si>
  <si>
    <t>26704</t>
  </si>
  <si>
    <t>26705</t>
  </si>
  <si>
    <t>26707</t>
  </si>
  <si>
    <t>26710</t>
  </si>
  <si>
    <t>26711</t>
  </si>
  <si>
    <t>26714</t>
  </si>
  <si>
    <t>26716</t>
  </si>
  <si>
    <t>26717</t>
  </si>
  <si>
    <t>26719</t>
  </si>
  <si>
    <t>26720</t>
  </si>
  <si>
    <t>26722</t>
  </si>
  <si>
    <t>26726</t>
  </si>
  <si>
    <t>26731</t>
  </si>
  <si>
    <t>26739</t>
  </si>
  <si>
    <t>26743</t>
  </si>
  <si>
    <t>26750</t>
  </si>
  <si>
    <t>26753</t>
  </si>
  <si>
    <t>26755</t>
  </si>
  <si>
    <t>26757</t>
  </si>
  <si>
    <t>26761</t>
  </si>
  <si>
    <t>26763</t>
  </si>
  <si>
    <t>26764</t>
  </si>
  <si>
    <t>26767</t>
  </si>
  <si>
    <t>26801</t>
  </si>
  <si>
    <t>26802</t>
  </si>
  <si>
    <t>26804</t>
  </si>
  <si>
    <t>26807</t>
  </si>
  <si>
    <t>26808</t>
  </si>
  <si>
    <t>26810</t>
  </si>
  <si>
    <t>26812</t>
  </si>
  <si>
    <t>26814</t>
  </si>
  <si>
    <t>26815</t>
  </si>
  <si>
    <t>26817</t>
  </si>
  <si>
    <t>26818</t>
  </si>
  <si>
    <t>26823</t>
  </si>
  <si>
    <t>26833</t>
  </si>
  <si>
    <t>26836</t>
  </si>
  <si>
    <t>26838</t>
  </si>
  <si>
    <t>26845</t>
  </si>
  <si>
    <t>26847</t>
  </si>
  <si>
    <t>26851</t>
  </si>
  <si>
    <t>26852</t>
  </si>
  <si>
    <t>26855</t>
  </si>
  <si>
    <t>26865</t>
  </si>
  <si>
    <t>26866</t>
  </si>
  <si>
    <t>26884</t>
  </si>
  <si>
    <t>26886</t>
  </si>
  <si>
    <t>63005</t>
  </si>
  <si>
    <t>63011</t>
  </si>
  <si>
    <t>63013</t>
  </si>
  <si>
    <t>63014</t>
  </si>
  <si>
    <t>63016</t>
  </si>
  <si>
    <t>63017</t>
  </si>
  <si>
    <t>63019</t>
  </si>
  <si>
    <t>63020</t>
  </si>
  <si>
    <t>63022</t>
  </si>
  <si>
    <t>63023</t>
  </si>
  <si>
    <t>63025</t>
  </si>
  <si>
    <t>63026</t>
  </si>
  <si>
    <t>63028</t>
  </si>
  <si>
    <t>63031</t>
  </si>
  <si>
    <t>63034</t>
  </si>
  <si>
    <t>63036</t>
  </si>
  <si>
    <t>63037</t>
  </si>
  <si>
    <t>63038</t>
  </si>
  <si>
    <t>63039</t>
  </si>
  <si>
    <t>63043</t>
  </si>
  <si>
    <t>63044</t>
  </si>
  <si>
    <t>63045</t>
  </si>
  <si>
    <t>63051</t>
  </si>
  <si>
    <t>63052</t>
  </si>
  <si>
    <t>63057</t>
  </si>
  <si>
    <t>63061</t>
  </si>
  <si>
    <t>63066</t>
  </si>
  <si>
    <t>63069</t>
  </si>
  <si>
    <t>63073</t>
  </si>
  <si>
    <t>63074</t>
  </si>
  <si>
    <t>63084</t>
  </si>
  <si>
    <t>63087</t>
  </si>
  <si>
    <t>63089</t>
  </si>
  <si>
    <t>63091</t>
  </si>
  <si>
    <t>63099</t>
  </si>
  <si>
    <t>63100</t>
  </si>
  <si>
    <t>63101</t>
  </si>
  <si>
    <t>63103</t>
  </si>
  <si>
    <t>63106</t>
  </si>
  <si>
    <t>63108</t>
  </si>
  <si>
    <t>63109</t>
  </si>
  <si>
    <t>63110</t>
  </si>
  <si>
    <t>63111</t>
  </si>
  <si>
    <t>63113</t>
  </si>
  <si>
    <t>63116</t>
  </si>
  <si>
    <t>63118</t>
  </si>
  <si>
    <t>63119</t>
  </si>
  <si>
    <t>63120</t>
  </si>
  <si>
    <t>63121</t>
  </si>
  <si>
    <t>63126</t>
  </si>
  <si>
    <t>63127</t>
  </si>
  <si>
    <t>63128</t>
  </si>
  <si>
    <t>63129</t>
  </si>
  <si>
    <t>63130</t>
  </si>
  <si>
    <t>63131</t>
  </si>
  <si>
    <t>63133</t>
  </si>
  <si>
    <t>63136</t>
  </si>
  <si>
    <t>63138</t>
  </si>
  <si>
    <t>63139</t>
  </si>
  <si>
    <t>63140</t>
  </si>
  <si>
    <t>63141</t>
  </si>
  <si>
    <t>63143</t>
  </si>
  <si>
    <t>63146</t>
  </si>
  <si>
    <t>63150</t>
  </si>
  <si>
    <t>63155</t>
  </si>
  <si>
    <t>63156</t>
  </si>
  <si>
    <t>63157</t>
  </si>
  <si>
    <t>63158</t>
  </si>
  <si>
    <t>63160</t>
  </si>
  <si>
    <t>63163</t>
  </si>
  <si>
    <t>63166</t>
  </si>
  <si>
    <t>63177</t>
  </si>
  <si>
    <t>63180</t>
  </si>
  <si>
    <t>63188</t>
  </si>
  <si>
    <t>63190</t>
  </si>
  <si>
    <t>63196</t>
  </si>
  <si>
    <t>63198</t>
  </si>
  <si>
    <t>63199</t>
  </si>
  <si>
    <t>63302</t>
  </si>
  <si>
    <t>63303</t>
  </si>
  <si>
    <t>63304</t>
  </si>
  <si>
    <t>63332</t>
  </si>
  <si>
    <t>63333</t>
  </si>
  <si>
    <t>63334</t>
  </si>
  <si>
    <t>63345</t>
  </si>
  <si>
    <t>63346</t>
  </si>
  <si>
    <t>63347</t>
  </si>
  <si>
    <t>63348</t>
  </si>
  <si>
    <t>63350</t>
  </si>
  <si>
    <t>63352</t>
  </si>
  <si>
    <t>63353</t>
  </si>
  <si>
    <t>63363</t>
  </si>
  <si>
    <t>63365</t>
  </si>
  <si>
    <t>63366</t>
  </si>
  <si>
    <t>63368</t>
  </si>
  <si>
    <t>63370</t>
  </si>
  <si>
    <t>63373</t>
  </si>
  <si>
    <t>63376</t>
  </si>
  <si>
    <t>63378</t>
  </si>
  <si>
    <t>63381</t>
  </si>
  <si>
    <t>63386</t>
  </si>
  <si>
    <t>63387</t>
  </si>
  <si>
    <t>63388</t>
  </si>
  <si>
    <t>63389</t>
  </si>
  <si>
    <t>63401</t>
  </si>
  <si>
    <t>63430</t>
  </si>
  <si>
    <t>63432</t>
  </si>
  <si>
    <t>63433</t>
  </si>
  <si>
    <t>63435</t>
  </si>
  <si>
    <t>63438</t>
  </si>
  <si>
    <t>63441</t>
  </si>
  <si>
    <t>63442</t>
  </si>
  <si>
    <t>63445</t>
  </si>
  <si>
    <t>63447</t>
  </si>
  <si>
    <t>63451</t>
  </si>
  <si>
    <t>63452</t>
  </si>
  <si>
    <t>63454</t>
  </si>
  <si>
    <t>63457</t>
  </si>
  <si>
    <t>63459</t>
  </si>
  <si>
    <t>63460</t>
  </si>
  <si>
    <t>63462</t>
  </si>
  <si>
    <t>63463</t>
  </si>
  <si>
    <t>63465</t>
  </si>
  <si>
    <t>63468</t>
  </si>
  <si>
    <t>63471</t>
  </si>
  <si>
    <t>63472</t>
  </si>
  <si>
    <t>63473</t>
  </si>
  <si>
    <t>63474</t>
  </si>
  <si>
    <t>63501</t>
  </si>
  <si>
    <t>63531</t>
  </si>
  <si>
    <t>63532</t>
  </si>
  <si>
    <t>63534</t>
  </si>
  <si>
    <t>63537</t>
  </si>
  <si>
    <t>63539</t>
  </si>
  <si>
    <t>63544</t>
  </si>
  <si>
    <t>63545</t>
  </si>
  <si>
    <t>63547</t>
  </si>
  <si>
    <t>63555</t>
  </si>
  <si>
    <t>63556</t>
  </si>
  <si>
    <t>63557</t>
  </si>
  <si>
    <t>63561</t>
  </si>
  <si>
    <t>63566</t>
  </si>
  <si>
    <t>63567</t>
  </si>
  <si>
    <t>63601</t>
  </si>
  <si>
    <t>63621</t>
  </si>
  <si>
    <t>63623</t>
  </si>
  <si>
    <t>63624</t>
  </si>
  <si>
    <t>63626</t>
  </si>
  <si>
    <t>63629</t>
  </si>
  <si>
    <t>63630</t>
  </si>
  <si>
    <t>63631</t>
  </si>
  <si>
    <t>63633</t>
  </si>
  <si>
    <t>63636</t>
  </si>
  <si>
    <t>63640</t>
  </si>
  <si>
    <t>63644</t>
  </si>
  <si>
    <t>63646</t>
  </si>
  <si>
    <t>63654</t>
  </si>
  <si>
    <t>63655</t>
  </si>
  <si>
    <t>63656</t>
  </si>
  <si>
    <t>63661</t>
  </si>
  <si>
    <t>63663</t>
  </si>
  <si>
    <t>63666</t>
  </si>
  <si>
    <t>63670</t>
  </si>
  <si>
    <t>63673</t>
  </si>
  <si>
    <t>63703</t>
  </si>
  <si>
    <t>63705</t>
  </si>
  <si>
    <t>63730</t>
  </si>
  <si>
    <t>63733</t>
  </si>
  <si>
    <t>63736</t>
  </si>
  <si>
    <t>63738</t>
  </si>
  <si>
    <t>63739</t>
  </si>
  <si>
    <t>63742</t>
  </si>
  <si>
    <t>63744</t>
  </si>
  <si>
    <t>63747</t>
  </si>
  <si>
    <t>63752</t>
  </si>
  <si>
    <t>63755</t>
  </si>
  <si>
    <t>63760</t>
  </si>
  <si>
    <t>63766</t>
  </si>
  <si>
    <t>63767</t>
  </si>
  <si>
    <t>63769</t>
  </si>
  <si>
    <t>63775</t>
  </si>
  <si>
    <t>63776</t>
  </si>
  <si>
    <t>63780</t>
  </si>
  <si>
    <t>63782</t>
  </si>
  <si>
    <t>63783</t>
  </si>
  <si>
    <t>63785</t>
  </si>
  <si>
    <t>63801</t>
  </si>
  <si>
    <t>63821</t>
  </si>
  <si>
    <t>63822</t>
  </si>
  <si>
    <t>63823</t>
  </si>
  <si>
    <t>63824</t>
  </si>
  <si>
    <t>63829</t>
  </si>
  <si>
    <t>63830</t>
  </si>
  <si>
    <t>63833</t>
  </si>
  <si>
    <t>63838</t>
  </si>
  <si>
    <t>63839</t>
  </si>
  <si>
    <t>63840</t>
  </si>
  <si>
    <t>63845</t>
  </si>
  <si>
    <t>63847</t>
  </si>
  <si>
    <t>63848</t>
  </si>
  <si>
    <t>63850</t>
  </si>
  <si>
    <t>63852</t>
  </si>
  <si>
    <t>63855</t>
  </si>
  <si>
    <t>63857</t>
  </si>
  <si>
    <t>63860</t>
  </si>
  <si>
    <t>63862</t>
  </si>
  <si>
    <t>63863</t>
  </si>
  <si>
    <t>63868</t>
  </si>
  <si>
    <t>63869</t>
  </si>
  <si>
    <t>63871</t>
  </si>
  <si>
    <t>63874</t>
  </si>
  <si>
    <t>63876</t>
  </si>
  <si>
    <t>63877</t>
  </si>
  <si>
    <t>63879</t>
  </si>
  <si>
    <t>63881</t>
  </si>
  <si>
    <t>63901</t>
  </si>
  <si>
    <t>63933</t>
  </si>
  <si>
    <t>63934</t>
  </si>
  <si>
    <t>63935</t>
  </si>
  <si>
    <t>63936</t>
  </si>
  <si>
    <t>63941</t>
  </si>
  <si>
    <t>63943</t>
  </si>
  <si>
    <t>63944</t>
  </si>
  <si>
    <t>63951</t>
  </si>
  <si>
    <t>63952</t>
  </si>
  <si>
    <t>63954</t>
  </si>
  <si>
    <t>63957</t>
  </si>
  <si>
    <t>63961</t>
  </si>
  <si>
    <t>63962</t>
  </si>
  <si>
    <t>63964</t>
  </si>
  <si>
    <t>63966</t>
  </si>
  <si>
    <t>63967</t>
  </si>
  <si>
    <t>64628</t>
  </si>
  <si>
    <t>64630</t>
  </si>
  <si>
    <t>64631</t>
  </si>
  <si>
    <t>64646</t>
  </si>
  <si>
    <t>64651</t>
  </si>
  <si>
    <t>64659</t>
  </si>
  <si>
    <t>64672</t>
  </si>
  <si>
    <t>64676</t>
  </si>
  <si>
    <t>64681</t>
  </si>
  <si>
    <t>65001</t>
  </si>
  <si>
    <t>65010</t>
  </si>
  <si>
    <t>65011</t>
  </si>
  <si>
    <t>65016</t>
  </si>
  <si>
    <t>65017</t>
  </si>
  <si>
    <t>65024</t>
  </si>
  <si>
    <t>65025</t>
  </si>
  <si>
    <t>65026</t>
  </si>
  <si>
    <t>65032</t>
  </si>
  <si>
    <t>65034</t>
  </si>
  <si>
    <t>65035</t>
  </si>
  <si>
    <t>65037</t>
  </si>
  <si>
    <t>65042</t>
  </si>
  <si>
    <t>65047</t>
  </si>
  <si>
    <t>65049</t>
  </si>
  <si>
    <t>65050</t>
  </si>
  <si>
    <t>65052</t>
  </si>
  <si>
    <t>65055</t>
  </si>
  <si>
    <t>65058</t>
  </si>
  <si>
    <t>65061</t>
  </si>
  <si>
    <t>65063</t>
  </si>
  <si>
    <t>65064</t>
  </si>
  <si>
    <t>65066</t>
  </si>
  <si>
    <t>65069</t>
  </si>
  <si>
    <t>65076</t>
  </si>
  <si>
    <t>65079</t>
  </si>
  <si>
    <t>65081</t>
  </si>
  <si>
    <t>65084</t>
  </si>
  <si>
    <t>65104</t>
  </si>
  <si>
    <t>65105</t>
  </si>
  <si>
    <t>65106</t>
  </si>
  <si>
    <t>65107</t>
  </si>
  <si>
    <t>65110</t>
  </si>
  <si>
    <t>65201</t>
  </si>
  <si>
    <t>65212</t>
  </si>
  <si>
    <t>65215</t>
  </si>
  <si>
    <t>65217</t>
  </si>
  <si>
    <t>65231</t>
  </si>
  <si>
    <t>65236</t>
  </si>
  <si>
    <t>65237</t>
  </si>
  <si>
    <t>65239</t>
  </si>
  <si>
    <t>65243</t>
  </si>
  <si>
    <t>65244</t>
  </si>
  <si>
    <t>65246</t>
  </si>
  <si>
    <t>65251</t>
  </si>
  <si>
    <t>65254</t>
  </si>
  <si>
    <t>65257</t>
  </si>
  <si>
    <t>65259</t>
  </si>
  <si>
    <t>65261</t>
  </si>
  <si>
    <t>65264</t>
  </si>
  <si>
    <t>65270</t>
  </si>
  <si>
    <t>65278</t>
  </si>
  <si>
    <t>65279</t>
  </si>
  <si>
    <t>65280</t>
  </si>
  <si>
    <t>65281</t>
  </si>
  <si>
    <t>65282</t>
  </si>
  <si>
    <t>65283</t>
  </si>
  <si>
    <t>65299</t>
  </si>
  <si>
    <t>65322</t>
  </si>
  <si>
    <t>65401</t>
  </si>
  <si>
    <t>65402</t>
  </si>
  <si>
    <t>65409</t>
  </si>
  <si>
    <t>65436</t>
  </si>
  <si>
    <t>65439</t>
  </si>
  <si>
    <t>65440</t>
  </si>
  <si>
    <t>65441</t>
  </si>
  <si>
    <t>65443</t>
  </si>
  <si>
    <t>65452</t>
  </si>
  <si>
    <t>65453</t>
  </si>
  <si>
    <t>65461</t>
  </si>
  <si>
    <t>65462</t>
  </si>
  <si>
    <t>65464</t>
  </si>
  <si>
    <t>65473</t>
  </si>
  <si>
    <t>65501</t>
  </si>
  <si>
    <t>65529</t>
  </si>
  <si>
    <t>65534</t>
  </si>
  <si>
    <t>65540</t>
  </si>
  <si>
    <t>65546</t>
  </si>
  <si>
    <t>65548</t>
  </si>
  <si>
    <t>65550</t>
  </si>
  <si>
    <t>65556</t>
  </si>
  <si>
    <t>65559</t>
  </si>
  <si>
    <t>65564</t>
  </si>
  <si>
    <t>65566</t>
  </si>
  <si>
    <t>65567</t>
  </si>
  <si>
    <t>65570</t>
  </si>
  <si>
    <t>65571</t>
  </si>
  <si>
    <t>65572</t>
  </si>
  <si>
    <t>65580</t>
  </si>
  <si>
    <t>65582</t>
  </si>
  <si>
    <t>65588</t>
  </si>
  <si>
    <t>65606</t>
  </si>
  <si>
    <t>65689</t>
  </si>
  <si>
    <t>65690</t>
  </si>
  <si>
    <t>65775</t>
  </si>
  <si>
    <t>65778</t>
  </si>
  <si>
    <t>65786</t>
  </si>
  <si>
    <t>65789</t>
  </si>
  <si>
    <t>65790</t>
  </si>
  <si>
    <t>63006</t>
  </si>
  <si>
    <t>63010</t>
  </si>
  <si>
    <t>63040</t>
  </si>
  <si>
    <t>63048</t>
  </si>
  <si>
    <t>63056</t>
  </si>
  <si>
    <t>63065</t>
  </si>
  <si>
    <t>63071</t>
  </si>
  <si>
    <t>63079</t>
  </si>
  <si>
    <t>63080</t>
  </si>
  <si>
    <t>63088</t>
  </si>
  <si>
    <t>63090</t>
  </si>
  <si>
    <t>63105</t>
  </si>
  <si>
    <t>63112</t>
  </si>
  <si>
    <t>63124</t>
  </si>
  <si>
    <t>63125</t>
  </si>
  <si>
    <t>63134</t>
  </si>
  <si>
    <t>63145</t>
  </si>
  <si>
    <t>63151</t>
  </si>
  <si>
    <t>63164</t>
  </si>
  <si>
    <t>63178</t>
  </si>
  <si>
    <t>63182</t>
  </si>
  <si>
    <t>63336</t>
  </si>
  <si>
    <t>63343</t>
  </si>
  <si>
    <t>63362</t>
  </si>
  <si>
    <t>63367</t>
  </si>
  <si>
    <t>63377</t>
  </si>
  <si>
    <t>63384</t>
  </si>
  <si>
    <t>63385</t>
  </si>
  <si>
    <t>63434</t>
  </si>
  <si>
    <t>63446</t>
  </si>
  <si>
    <t>63450</t>
  </si>
  <si>
    <t>63458</t>
  </si>
  <si>
    <t>63461</t>
  </si>
  <si>
    <t>63469</t>
  </si>
  <si>
    <t>63536</t>
  </si>
  <si>
    <t>63541</t>
  </si>
  <si>
    <t>63546</t>
  </si>
  <si>
    <t>63549</t>
  </si>
  <si>
    <t>63551</t>
  </si>
  <si>
    <t>63558</t>
  </si>
  <si>
    <t>63559</t>
  </si>
  <si>
    <t>63620</t>
  </si>
  <si>
    <t>63625</t>
  </si>
  <si>
    <t>63628</t>
  </si>
  <si>
    <t>63637</t>
  </si>
  <si>
    <t>63645</t>
  </si>
  <si>
    <t>63660</t>
  </si>
  <si>
    <t>63665</t>
  </si>
  <si>
    <t>63674</t>
  </si>
  <si>
    <t>63701</t>
  </si>
  <si>
    <t>63737</t>
  </si>
  <si>
    <t>63745</t>
  </si>
  <si>
    <t>63750</t>
  </si>
  <si>
    <t>63753</t>
  </si>
  <si>
    <t>63758</t>
  </si>
  <si>
    <t>63763</t>
  </si>
  <si>
    <t>63771</t>
  </si>
  <si>
    <t>63774</t>
  </si>
  <si>
    <t>63779</t>
  </si>
  <si>
    <t>63781</t>
  </si>
  <si>
    <t>63786</t>
  </si>
  <si>
    <t>63826</t>
  </si>
  <si>
    <t>63846</t>
  </si>
  <si>
    <t>63851</t>
  </si>
  <si>
    <t>63853</t>
  </si>
  <si>
    <t>63870</t>
  </si>
  <si>
    <t>63873</t>
  </si>
  <si>
    <t>63878</t>
  </si>
  <si>
    <t>63882</t>
  </si>
  <si>
    <t>63938</t>
  </si>
  <si>
    <t>63942</t>
  </si>
  <si>
    <t>63950</t>
  </si>
  <si>
    <t>63955</t>
  </si>
  <si>
    <t>63963</t>
  </si>
  <si>
    <t>64653</t>
  </si>
  <si>
    <t>64655</t>
  </si>
  <si>
    <t>64658</t>
  </si>
  <si>
    <t>64667</t>
  </si>
  <si>
    <t>64677</t>
  </si>
  <si>
    <t>65014</t>
  </si>
  <si>
    <t>65020</t>
  </si>
  <si>
    <t>65031</t>
  </si>
  <si>
    <t>65040</t>
  </si>
  <si>
    <t>65053</t>
  </si>
  <si>
    <t>65056</t>
  </si>
  <si>
    <t>65059</t>
  </si>
  <si>
    <t>65065</t>
  </si>
  <si>
    <t>65072</t>
  </si>
  <si>
    <t>65075</t>
  </si>
  <si>
    <t>65082</t>
  </si>
  <si>
    <t>65102</t>
  </si>
  <si>
    <t>65103</t>
  </si>
  <si>
    <t>65203</t>
  </si>
  <si>
    <t>65211</t>
  </si>
  <si>
    <t>65216</t>
  </si>
  <si>
    <t>65232</t>
  </si>
  <si>
    <t>65240</t>
  </si>
  <si>
    <t>65248</t>
  </si>
  <si>
    <t>65256</t>
  </si>
  <si>
    <t>65262</t>
  </si>
  <si>
    <t>65265</t>
  </si>
  <si>
    <t>65275</t>
  </si>
  <si>
    <t>65284</t>
  </si>
  <si>
    <t>65285</t>
  </si>
  <si>
    <t>65329</t>
  </si>
  <si>
    <t>65446</t>
  </si>
  <si>
    <t>65449</t>
  </si>
  <si>
    <t>65457</t>
  </si>
  <si>
    <t>65466</t>
  </si>
  <si>
    <t>65535</t>
  </si>
  <si>
    <t>65541</t>
  </si>
  <si>
    <t>65552</t>
  </si>
  <si>
    <t>65555</t>
  </si>
  <si>
    <t>65560</t>
  </si>
  <si>
    <t>65583</t>
  </si>
  <si>
    <t>65586</t>
  </si>
  <si>
    <t>65591</t>
  </si>
  <si>
    <t>65626</t>
  </si>
  <si>
    <t>65688</t>
  </si>
  <si>
    <t>65777</t>
  </si>
  <si>
    <t>65793</t>
  </si>
  <si>
    <t>63001</t>
  </si>
  <si>
    <t>63012</t>
  </si>
  <si>
    <t>63015</t>
  </si>
  <si>
    <t>63021</t>
  </si>
  <si>
    <t>63024</t>
  </si>
  <si>
    <t>63030</t>
  </si>
  <si>
    <t>63032</t>
  </si>
  <si>
    <t>63033</t>
  </si>
  <si>
    <t>63041</t>
  </si>
  <si>
    <t>63042</t>
  </si>
  <si>
    <t>63047</t>
  </si>
  <si>
    <t>63049</t>
  </si>
  <si>
    <t>63050</t>
  </si>
  <si>
    <t>63053</t>
  </si>
  <si>
    <t>63055</t>
  </si>
  <si>
    <t>63060</t>
  </si>
  <si>
    <t>63068</t>
  </si>
  <si>
    <t>63070</t>
  </si>
  <si>
    <t>63072</t>
  </si>
  <si>
    <t>63077</t>
  </si>
  <si>
    <t>63083</t>
  </si>
  <si>
    <t>63102</t>
  </si>
  <si>
    <t>63104</t>
  </si>
  <si>
    <t>63107</t>
  </si>
  <si>
    <t>63114</t>
  </si>
  <si>
    <t>63115</t>
  </si>
  <si>
    <t>63117</t>
  </si>
  <si>
    <t>63122</t>
  </si>
  <si>
    <t>63123</t>
  </si>
  <si>
    <t>63132</t>
  </si>
  <si>
    <t>63135</t>
  </si>
  <si>
    <t>63137</t>
  </si>
  <si>
    <t>63144</t>
  </si>
  <si>
    <t>63147</t>
  </si>
  <si>
    <t>63153</t>
  </si>
  <si>
    <t>63167</t>
  </si>
  <si>
    <t>63169</t>
  </si>
  <si>
    <t>63171</t>
  </si>
  <si>
    <t>63179</t>
  </si>
  <si>
    <t>63195</t>
  </si>
  <si>
    <t>63197</t>
  </si>
  <si>
    <t>63301</t>
  </si>
  <si>
    <t>63330</t>
  </si>
  <si>
    <t>63338</t>
  </si>
  <si>
    <t>63339</t>
  </si>
  <si>
    <t>63341</t>
  </si>
  <si>
    <t>63342</t>
  </si>
  <si>
    <t>63344</t>
  </si>
  <si>
    <t>63349</t>
  </si>
  <si>
    <t>63351</t>
  </si>
  <si>
    <t>63357</t>
  </si>
  <si>
    <t>63359</t>
  </si>
  <si>
    <t>63361</t>
  </si>
  <si>
    <t>63364</t>
  </si>
  <si>
    <t>63369</t>
  </si>
  <si>
    <t>63371</t>
  </si>
  <si>
    <t>63379</t>
  </si>
  <si>
    <t>63380</t>
  </si>
  <si>
    <t>63382</t>
  </si>
  <si>
    <t>63383</t>
  </si>
  <si>
    <t>63390</t>
  </si>
  <si>
    <t>63431</t>
  </si>
  <si>
    <t>63436</t>
  </si>
  <si>
    <t>63437</t>
  </si>
  <si>
    <t>63439</t>
  </si>
  <si>
    <t>63440</t>
  </si>
  <si>
    <t>63443</t>
  </si>
  <si>
    <t>63448</t>
  </si>
  <si>
    <t>63453</t>
  </si>
  <si>
    <t>63456</t>
  </si>
  <si>
    <t>63464</t>
  </si>
  <si>
    <t>63466</t>
  </si>
  <si>
    <t>63467</t>
  </si>
  <si>
    <t>63470</t>
  </si>
  <si>
    <t>63530</t>
  </si>
  <si>
    <t>63533</t>
  </si>
  <si>
    <t>63535</t>
  </si>
  <si>
    <t>63538</t>
  </si>
  <si>
    <t>63540</t>
  </si>
  <si>
    <t>63543</t>
  </si>
  <si>
    <t>63548</t>
  </si>
  <si>
    <t>63552</t>
  </si>
  <si>
    <t>63560</t>
  </si>
  <si>
    <t>63563</t>
  </si>
  <si>
    <t>63565</t>
  </si>
  <si>
    <t>63622</t>
  </si>
  <si>
    <t>63627</t>
  </si>
  <si>
    <t>63632</t>
  </si>
  <si>
    <t>63638</t>
  </si>
  <si>
    <t>63648</t>
  </si>
  <si>
    <t>63650</t>
  </si>
  <si>
    <t>63651</t>
  </si>
  <si>
    <t>63653</t>
  </si>
  <si>
    <t>63662</t>
  </si>
  <si>
    <t>63664</t>
  </si>
  <si>
    <t>63675</t>
  </si>
  <si>
    <t>63702</t>
  </si>
  <si>
    <t>63732</t>
  </si>
  <si>
    <t>63735</t>
  </si>
  <si>
    <t>63740</t>
  </si>
  <si>
    <t>63743</t>
  </si>
  <si>
    <t>63746</t>
  </si>
  <si>
    <t>63748</t>
  </si>
  <si>
    <t>63751</t>
  </si>
  <si>
    <t>63764</t>
  </si>
  <si>
    <t>63765</t>
  </si>
  <si>
    <t>63770</t>
  </si>
  <si>
    <t>63772</t>
  </si>
  <si>
    <t>63784</t>
  </si>
  <si>
    <t>63787</t>
  </si>
  <si>
    <t>63820</t>
  </si>
  <si>
    <t>63825</t>
  </si>
  <si>
    <t>63827</t>
  </si>
  <si>
    <t>63828</t>
  </si>
  <si>
    <t>63834</t>
  </si>
  <si>
    <t>63837</t>
  </si>
  <si>
    <t>63841</t>
  </si>
  <si>
    <t>63849</t>
  </si>
  <si>
    <t>63866</t>
  </si>
  <si>
    <t>63867</t>
  </si>
  <si>
    <t>63875</t>
  </si>
  <si>
    <t>63880</t>
  </si>
  <si>
    <t>63902</t>
  </si>
  <si>
    <t>63931</t>
  </si>
  <si>
    <t>63932</t>
  </si>
  <si>
    <t>63937</t>
  </si>
  <si>
    <t>63939</t>
  </si>
  <si>
    <t>63940</t>
  </si>
  <si>
    <t>63945</t>
  </si>
  <si>
    <t>63947</t>
  </si>
  <si>
    <t>63953</t>
  </si>
  <si>
    <t>63956</t>
  </si>
  <si>
    <t>63960</t>
  </si>
  <si>
    <t>63965</t>
  </si>
  <si>
    <t>64645</t>
  </si>
  <si>
    <t>64660</t>
  </si>
  <si>
    <t>64674</t>
  </si>
  <si>
    <t>64763</t>
  </si>
  <si>
    <t>65013</t>
  </si>
  <si>
    <t>65018</t>
  </si>
  <si>
    <t>65022</t>
  </si>
  <si>
    <t>65023</t>
  </si>
  <si>
    <t>65036</t>
  </si>
  <si>
    <t>65038</t>
  </si>
  <si>
    <t>65039</t>
  </si>
  <si>
    <t>65041</t>
  </si>
  <si>
    <t>65043</t>
  </si>
  <si>
    <t>65046</t>
  </si>
  <si>
    <t>65048</t>
  </si>
  <si>
    <t>65051</t>
  </si>
  <si>
    <t>65054</t>
  </si>
  <si>
    <t>65062</t>
  </si>
  <si>
    <t>65067</t>
  </si>
  <si>
    <t>65068</t>
  </si>
  <si>
    <t>65074</t>
  </si>
  <si>
    <t>65077</t>
  </si>
  <si>
    <t>65078</t>
  </si>
  <si>
    <t>65080</t>
  </si>
  <si>
    <t>65083</t>
  </si>
  <si>
    <t>65085</t>
  </si>
  <si>
    <t>65101</t>
  </si>
  <si>
    <t>65108</t>
  </si>
  <si>
    <t>65109</t>
  </si>
  <si>
    <t>65111</t>
  </si>
  <si>
    <t>65202</t>
  </si>
  <si>
    <t>65205</t>
  </si>
  <si>
    <t>65218</t>
  </si>
  <si>
    <t>65230</t>
  </si>
  <si>
    <t>65233</t>
  </si>
  <si>
    <t>65247</t>
  </si>
  <si>
    <t>65250</t>
  </si>
  <si>
    <t>65255</t>
  </si>
  <si>
    <t>65258</t>
  </si>
  <si>
    <t>65260</t>
  </si>
  <si>
    <t>65263</t>
  </si>
  <si>
    <t>65274</t>
  </si>
  <si>
    <t>65276</t>
  </si>
  <si>
    <t>65286</t>
  </si>
  <si>
    <t>65287</t>
  </si>
  <si>
    <t>65324</t>
  </si>
  <si>
    <t>65348</t>
  </si>
  <si>
    <t>65354</t>
  </si>
  <si>
    <t>65438</t>
  </si>
  <si>
    <t>65444</t>
  </si>
  <si>
    <t>65456</t>
  </si>
  <si>
    <t>65459</t>
  </si>
  <si>
    <t>65463</t>
  </si>
  <si>
    <t>65468</t>
  </si>
  <si>
    <t>65470</t>
  </si>
  <si>
    <t>65479</t>
  </si>
  <si>
    <t>65483</t>
  </si>
  <si>
    <t>65484</t>
  </si>
  <si>
    <t>65486</t>
  </si>
  <si>
    <t>65532</t>
  </si>
  <si>
    <t>65542</t>
  </si>
  <si>
    <t>65557</t>
  </si>
  <si>
    <t>65565</t>
  </si>
  <si>
    <t>65573</t>
  </si>
  <si>
    <t>65584</t>
  </si>
  <si>
    <t>65589</t>
  </si>
  <si>
    <t>65632</t>
  </si>
  <si>
    <t>65692</t>
  </si>
  <si>
    <t>65722</t>
  </si>
  <si>
    <t>65776</t>
  </si>
  <si>
    <t>65787</t>
  </si>
  <si>
    <t>65788</t>
  </si>
  <si>
    <t>65791</t>
  </si>
  <si>
    <t>65469</t>
  </si>
  <si>
    <t>65543</t>
  </si>
  <si>
    <t>65723</t>
  </si>
  <si>
    <t>64724</t>
  </si>
  <si>
    <t>64776</t>
  </si>
  <si>
    <t>65536</t>
  </si>
  <si>
    <t>65707</t>
  </si>
  <si>
    <t>65708</t>
  </si>
  <si>
    <t>64738</t>
  </si>
  <si>
    <t>65608</t>
  </si>
  <si>
    <t>64002</t>
  </si>
  <si>
    <t>64011</t>
  </si>
  <si>
    <t>64012</t>
  </si>
  <si>
    <t>64013</t>
  </si>
  <si>
    <t>64018</t>
  </si>
  <si>
    <t>64020</t>
  </si>
  <si>
    <t>64021</t>
  </si>
  <si>
    <t>64028</t>
  </si>
  <si>
    <t>64029</t>
  </si>
  <si>
    <t>64030</t>
  </si>
  <si>
    <t>64035</t>
  </si>
  <si>
    <t>64050</t>
  </si>
  <si>
    <t>64055</t>
  </si>
  <si>
    <t>64056</t>
  </si>
  <si>
    <t>64057</t>
  </si>
  <si>
    <t>64058</t>
  </si>
  <si>
    <t>64062</t>
  </si>
  <si>
    <t>64064</t>
  </si>
  <si>
    <t>64067</t>
  </si>
  <si>
    <t>64069</t>
  </si>
  <si>
    <t>64072</t>
  </si>
  <si>
    <t>64074</t>
  </si>
  <si>
    <t>64075</t>
  </si>
  <si>
    <t>64077</t>
  </si>
  <si>
    <t>64081</t>
  </si>
  <si>
    <t>64084</t>
  </si>
  <si>
    <t>64086</t>
  </si>
  <si>
    <t>64089</t>
  </si>
  <si>
    <t>64090</t>
  </si>
  <si>
    <t>64096</t>
  </si>
  <si>
    <t>64098</t>
  </si>
  <si>
    <t>64105</t>
  </si>
  <si>
    <t>64106</t>
  </si>
  <si>
    <t>64111</t>
  </si>
  <si>
    <t>64113</t>
  </si>
  <si>
    <t>64116</t>
  </si>
  <si>
    <t>64119</t>
  </si>
  <si>
    <t>64120</t>
  </si>
  <si>
    <t>64121</t>
  </si>
  <si>
    <t>64123</t>
  </si>
  <si>
    <t>64124</t>
  </si>
  <si>
    <t>64126</t>
  </si>
  <si>
    <t>64128</t>
  </si>
  <si>
    <t>64129</t>
  </si>
  <si>
    <t>64130</t>
  </si>
  <si>
    <t>64132</t>
  </si>
  <si>
    <t>64133</t>
  </si>
  <si>
    <t>64138</t>
  </si>
  <si>
    <t>64141</t>
  </si>
  <si>
    <t>64144</t>
  </si>
  <si>
    <t>64146</t>
  </si>
  <si>
    <t>64149</t>
  </si>
  <si>
    <t>64150</t>
  </si>
  <si>
    <t>64153</t>
  </si>
  <si>
    <t>64155</t>
  </si>
  <si>
    <t>64156</t>
  </si>
  <si>
    <t>64158</t>
  </si>
  <si>
    <t>64161</t>
  </si>
  <si>
    <t>64162</t>
  </si>
  <si>
    <t>64164</t>
  </si>
  <si>
    <t>64167</t>
  </si>
  <si>
    <t>64171</t>
  </si>
  <si>
    <t>64172</t>
  </si>
  <si>
    <t>64179</t>
  </si>
  <si>
    <t>64180</t>
  </si>
  <si>
    <t>64183</t>
  </si>
  <si>
    <t>64188</t>
  </si>
  <si>
    <t>64190</t>
  </si>
  <si>
    <t>64192</t>
  </si>
  <si>
    <t>64195</t>
  </si>
  <si>
    <t>64197</t>
  </si>
  <si>
    <t>64198</t>
  </si>
  <si>
    <t>64401</t>
  </si>
  <si>
    <t>64423</t>
  </si>
  <si>
    <t>64428</t>
  </si>
  <si>
    <t>64429</t>
  </si>
  <si>
    <t>64432</t>
  </si>
  <si>
    <t>64444</t>
  </si>
  <si>
    <t>64447</t>
  </si>
  <si>
    <t>64449</t>
  </si>
  <si>
    <t>64455</t>
  </si>
  <si>
    <t>64461</t>
  </si>
  <si>
    <t>64475</t>
  </si>
  <si>
    <t>64476</t>
  </si>
  <si>
    <t>64480</t>
  </si>
  <si>
    <t>64485</t>
  </si>
  <si>
    <t>64487</t>
  </si>
  <si>
    <t>64493</t>
  </si>
  <si>
    <t>64502</t>
  </si>
  <si>
    <t>64504</t>
  </si>
  <si>
    <t>64505</t>
  </si>
  <si>
    <t>64507</t>
  </si>
  <si>
    <t>64601</t>
  </si>
  <si>
    <t>64625</t>
  </si>
  <si>
    <t>64635</t>
  </si>
  <si>
    <t>64637</t>
  </si>
  <si>
    <t>64650</t>
  </si>
  <si>
    <t>64656</t>
  </si>
  <si>
    <t>64686</t>
  </si>
  <si>
    <t>64688</t>
  </si>
  <si>
    <t>64701</t>
  </si>
  <si>
    <t>64725</t>
  </si>
  <si>
    <t>64746</t>
  </si>
  <si>
    <t>64747</t>
  </si>
  <si>
    <t>64869</t>
  </si>
  <si>
    <t>65327</t>
  </si>
  <si>
    <t>64001</t>
  </si>
  <si>
    <t>64014</t>
  </si>
  <si>
    <t>64016</t>
  </si>
  <si>
    <t>64017</t>
  </si>
  <si>
    <t>64019</t>
  </si>
  <si>
    <t>64022</t>
  </si>
  <si>
    <t>64024</t>
  </si>
  <si>
    <t>64034</t>
  </si>
  <si>
    <t>64036</t>
  </si>
  <si>
    <t>64037</t>
  </si>
  <si>
    <t>64040</t>
  </si>
  <si>
    <t>64048</t>
  </si>
  <si>
    <t>64051</t>
  </si>
  <si>
    <t>64053</t>
  </si>
  <si>
    <t>64054</t>
  </si>
  <si>
    <t>64060</t>
  </si>
  <si>
    <t>64063</t>
  </si>
  <si>
    <t>64065</t>
  </si>
  <si>
    <t>64066</t>
  </si>
  <si>
    <t>64071</t>
  </si>
  <si>
    <t>64073</t>
  </si>
  <si>
    <t>64076</t>
  </si>
  <si>
    <t>64079</t>
  </si>
  <si>
    <t>64080</t>
  </si>
  <si>
    <t>64082</t>
  </si>
  <si>
    <t>64083</t>
  </si>
  <si>
    <t>64085</t>
  </si>
  <si>
    <t>64088</t>
  </si>
  <si>
    <t>64097</t>
  </si>
  <si>
    <t>64102</t>
  </si>
  <si>
    <t>64108</t>
  </si>
  <si>
    <t>64109</t>
  </si>
  <si>
    <t>64112</t>
  </si>
  <si>
    <t>64114</t>
  </si>
  <si>
    <t>64117</t>
  </si>
  <si>
    <t>64125</t>
  </si>
  <si>
    <t>64127</t>
  </si>
  <si>
    <t>64134</t>
  </si>
  <si>
    <t>64136</t>
  </si>
  <si>
    <t>64137</t>
  </si>
  <si>
    <t>64145</t>
  </si>
  <si>
    <t>64147</t>
  </si>
  <si>
    <t>64148</t>
  </si>
  <si>
    <t>64151</t>
  </si>
  <si>
    <t>64154</t>
  </si>
  <si>
    <t>64157</t>
  </si>
  <si>
    <t>64163</t>
  </si>
  <si>
    <t>64166</t>
  </si>
  <si>
    <t>64168</t>
  </si>
  <si>
    <t>64170</t>
  </si>
  <si>
    <t>64184</t>
  </si>
  <si>
    <t>64185</t>
  </si>
  <si>
    <t>64187</t>
  </si>
  <si>
    <t>64191</t>
  </si>
  <si>
    <t>64193</t>
  </si>
  <si>
    <t>64196</t>
  </si>
  <si>
    <t>64199</t>
  </si>
  <si>
    <t>64422</t>
  </si>
  <si>
    <t>64424</t>
  </si>
  <si>
    <t>64427</t>
  </si>
  <si>
    <t>64430</t>
  </si>
  <si>
    <t>64431</t>
  </si>
  <si>
    <t>64433</t>
  </si>
  <si>
    <t>64436</t>
  </si>
  <si>
    <t>64438</t>
  </si>
  <si>
    <t>64439</t>
  </si>
  <si>
    <t>64442</t>
  </si>
  <si>
    <t>64443</t>
  </si>
  <si>
    <t>64445</t>
  </si>
  <si>
    <t>64454</t>
  </si>
  <si>
    <t>64456</t>
  </si>
  <si>
    <t>64457</t>
  </si>
  <si>
    <t>64463</t>
  </si>
  <si>
    <t>64465</t>
  </si>
  <si>
    <t>64468</t>
  </si>
  <si>
    <t>64471</t>
  </si>
  <si>
    <t>64474</t>
  </si>
  <si>
    <t>64477</t>
  </si>
  <si>
    <t>64479</t>
  </si>
  <si>
    <t>64483</t>
  </si>
  <si>
    <t>64484</t>
  </si>
  <si>
    <t>64486</t>
  </si>
  <si>
    <t>64490</t>
  </si>
  <si>
    <t>64492</t>
  </si>
  <si>
    <t>64497</t>
  </si>
  <si>
    <t>64498</t>
  </si>
  <si>
    <t>64503</t>
  </si>
  <si>
    <t>64506</t>
  </si>
  <si>
    <t>64508</t>
  </si>
  <si>
    <t>64622</t>
  </si>
  <si>
    <t>64623</t>
  </si>
  <si>
    <t>64624</t>
  </si>
  <si>
    <t>64636</t>
  </si>
  <si>
    <t>64638</t>
  </si>
  <si>
    <t>64639</t>
  </si>
  <si>
    <t>64642</t>
  </si>
  <si>
    <t>64644</t>
  </si>
  <si>
    <t>64647</t>
  </si>
  <si>
    <t>64649</t>
  </si>
  <si>
    <t>64652</t>
  </si>
  <si>
    <t>64654</t>
  </si>
  <si>
    <t>64657</t>
  </si>
  <si>
    <t>64661</t>
  </si>
  <si>
    <t>64671</t>
  </si>
  <si>
    <t>64680</t>
  </si>
  <si>
    <t>64682</t>
  </si>
  <si>
    <t>64683</t>
  </si>
  <si>
    <t>64720</t>
  </si>
  <si>
    <t>64723</t>
  </si>
  <si>
    <t>64726</t>
  </si>
  <si>
    <t>64728</t>
  </si>
  <si>
    <t>64734</t>
  </si>
  <si>
    <t>64739</t>
  </si>
  <si>
    <t>64740</t>
  </si>
  <si>
    <t>64741</t>
  </si>
  <si>
    <t>64742</t>
  </si>
  <si>
    <t>64743</t>
  </si>
  <si>
    <t>64748</t>
  </si>
  <si>
    <t>64750</t>
  </si>
  <si>
    <t>64752</t>
  </si>
  <si>
    <t>64755</t>
  </si>
  <si>
    <t>64761</t>
  </si>
  <si>
    <t>64766</t>
  </si>
  <si>
    <t>64767</t>
  </si>
  <si>
    <t>64769</t>
  </si>
  <si>
    <t>64770</t>
  </si>
  <si>
    <t>64772</t>
  </si>
  <si>
    <t>64778</t>
  </si>
  <si>
    <t>64783</t>
  </si>
  <si>
    <t>64784</t>
  </si>
  <si>
    <t>64801</t>
  </si>
  <si>
    <t>64830</t>
  </si>
  <si>
    <t>64835</t>
  </si>
  <si>
    <t>64836</t>
  </si>
  <si>
    <t>64841</t>
  </si>
  <si>
    <t>64842</t>
  </si>
  <si>
    <t>64844</t>
  </si>
  <si>
    <t>64847</t>
  </si>
  <si>
    <t>64849</t>
  </si>
  <si>
    <t>64854</t>
  </si>
  <si>
    <t>64856</t>
  </si>
  <si>
    <t>64857</t>
  </si>
  <si>
    <t>64859</t>
  </si>
  <si>
    <t>64863</t>
  </si>
  <si>
    <t>64865</t>
  </si>
  <si>
    <t>64866</t>
  </si>
  <si>
    <t>64868</t>
  </si>
  <si>
    <t>64874</t>
  </si>
  <si>
    <t>64944</t>
  </si>
  <si>
    <t>64999</t>
  </si>
  <si>
    <t>65301</t>
  </si>
  <si>
    <t>65302</t>
  </si>
  <si>
    <t>65320</t>
  </si>
  <si>
    <t>65321</t>
  </si>
  <si>
    <t>65323</t>
  </si>
  <si>
    <t>65326</t>
  </si>
  <si>
    <t>65330</t>
  </si>
  <si>
    <t>65332</t>
  </si>
  <si>
    <t>65333</t>
  </si>
  <si>
    <t>65335</t>
  </si>
  <si>
    <t>65338</t>
  </si>
  <si>
    <t>65344</t>
  </si>
  <si>
    <t>65345</t>
  </si>
  <si>
    <t>65347</t>
  </si>
  <si>
    <t>65350</t>
  </si>
  <si>
    <t>65355</t>
  </si>
  <si>
    <t>65601</t>
  </si>
  <si>
    <t>65603</t>
  </si>
  <si>
    <t>65604</t>
  </si>
  <si>
    <t>65609</t>
  </si>
  <si>
    <t>65611</t>
  </si>
  <si>
    <t>65614</t>
  </si>
  <si>
    <t>65616</t>
  </si>
  <si>
    <t>65617</t>
  </si>
  <si>
    <t>65619</t>
  </si>
  <si>
    <t>65620</t>
  </si>
  <si>
    <t>65623</t>
  </si>
  <si>
    <t>65625</t>
  </si>
  <si>
    <t>65633</t>
  </si>
  <si>
    <t>65634</t>
  </si>
  <si>
    <t>65635</t>
  </si>
  <si>
    <t>65640</t>
  </si>
  <si>
    <t>65641</t>
  </si>
  <si>
    <t>65646</t>
  </si>
  <si>
    <t>65648</t>
  </si>
  <si>
    <t>65653</t>
  </si>
  <si>
    <t>65654</t>
  </si>
  <si>
    <t>65656</t>
  </si>
  <si>
    <t>65661</t>
  </si>
  <si>
    <t>65664</t>
  </si>
  <si>
    <t>65666</t>
  </si>
  <si>
    <t>65667</t>
  </si>
  <si>
    <t>65669</t>
  </si>
  <si>
    <t>65672</t>
  </si>
  <si>
    <t>65675</t>
  </si>
  <si>
    <t>65680</t>
  </si>
  <si>
    <t>65681</t>
  </si>
  <si>
    <t>65686</t>
  </si>
  <si>
    <t>65701</t>
  </si>
  <si>
    <t>65702</t>
  </si>
  <si>
    <t>65704</t>
  </si>
  <si>
    <t>65711</t>
  </si>
  <si>
    <t>65713</t>
  </si>
  <si>
    <t>65714</t>
  </si>
  <si>
    <t>65720</t>
  </si>
  <si>
    <t>65721</t>
  </si>
  <si>
    <t>65724</t>
  </si>
  <si>
    <t>65726</t>
  </si>
  <si>
    <t>65729</t>
  </si>
  <si>
    <t>65732</t>
  </si>
  <si>
    <t>65734</t>
  </si>
  <si>
    <t>65735</t>
  </si>
  <si>
    <t>65737</t>
  </si>
  <si>
    <t>65740</t>
  </si>
  <si>
    <t>65742</t>
  </si>
  <si>
    <t>65745</t>
  </si>
  <si>
    <t>65754</t>
  </si>
  <si>
    <t>65755</t>
  </si>
  <si>
    <t>65756</t>
  </si>
  <si>
    <t>65757</t>
  </si>
  <si>
    <t>65759</t>
  </si>
  <si>
    <t>65760</t>
  </si>
  <si>
    <t>65762</t>
  </si>
  <si>
    <t>65765</t>
  </si>
  <si>
    <t>65767</t>
  </si>
  <si>
    <t>65768</t>
  </si>
  <si>
    <t>65772</t>
  </si>
  <si>
    <t>65774</t>
  </si>
  <si>
    <t>65783</t>
  </si>
  <si>
    <t>65785</t>
  </si>
  <si>
    <t>65804</t>
  </si>
  <si>
    <t>65805</t>
  </si>
  <si>
    <t>65806</t>
  </si>
  <si>
    <t>65807</t>
  </si>
  <si>
    <t>65810</t>
  </si>
  <si>
    <t>65897</t>
  </si>
  <si>
    <t>65899</t>
  </si>
  <si>
    <t>64015</t>
  </si>
  <si>
    <t>64052</t>
  </si>
  <si>
    <t>64068</t>
  </si>
  <si>
    <t>64070</t>
  </si>
  <si>
    <t>64078</t>
  </si>
  <si>
    <t>64092</t>
  </si>
  <si>
    <t>64101</t>
  </si>
  <si>
    <t>64110</t>
  </si>
  <si>
    <t>64118</t>
  </si>
  <si>
    <t>64131</t>
  </si>
  <si>
    <t>64139</t>
  </si>
  <si>
    <t>64152</t>
  </si>
  <si>
    <t>64165</t>
  </si>
  <si>
    <t>64194</t>
  </si>
  <si>
    <t>64421</t>
  </si>
  <si>
    <t>64434</t>
  </si>
  <si>
    <t>64440</t>
  </si>
  <si>
    <t>64448</t>
  </si>
  <si>
    <t>64451</t>
  </si>
  <si>
    <t>64459</t>
  </si>
  <si>
    <t>64467</t>
  </si>
  <si>
    <t>64481</t>
  </si>
  <si>
    <t>64489</t>
  </si>
  <si>
    <t>64491</t>
  </si>
  <si>
    <t>64499</t>
  </si>
  <si>
    <t>64501</t>
  </si>
  <si>
    <t>64641</t>
  </si>
  <si>
    <t>64664</t>
  </si>
  <si>
    <t>64673</t>
  </si>
  <si>
    <t>64733</t>
  </si>
  <si>
    <t>64745</t>
  </si>
  <si>
    <t>64759</t>
  </si>
  <si>
    <t>64762</t>
  </si>
  <si>
    <t>64780</t>
  </si>
  <si>
    <t>64788</t>
  </si>
  <si>
    <t>64803</t>
  </si>
  <si>
    <t>64833</t>
  </si>
  <si>
    <t>64843</t>
  </si>
  <si>
    <t>64853</t>
  </si>
  <si>
    <t>64861</t>
  </si>
  <si>
    <t>64873</t>
  </si>
  <si>
    <t>65305</t>
  </si>
  <si>
    <t>65337</t>
  </si>
  <si>
    <t>65340</t>
  </si>
  <si>
    <t>65607</t>
  </si>
  <si>
    <t>65610</t>
  </si>
  <si>
    <t>65613</t>
  </si>
  <si>
    <t>65618</t>
  </si>
  <si>
    <t>65627</t>
  </si>
  <si>
    <t>65630</t>
  </si>
  <si>
    <t>65638</t>
  </si>
  <si>
    <t>65644</t>
  </si>
  <si>
    <t>65649</t>
  </si>
  <si>
    <t>65650</t>
  </si>
  <si>
    <t>65658</t>
  </si>
  <si>
    <t>65660</t>
  </si>
  <si>
    <t>65668</t>
  </si>
  <si>
    <t>65676</t>
  </si>
  <si>
    <t>65715</t>
  </si>
  <si>
    <t>65728</t>
  </si>
  <si>
    <t>65730</t>
  </si>
  <si>
    <t>65738</t>
  </si>
  <si>
    <t>65741</t>
  </si>
  <si>
    <t>65764</t>
  </si>
  <si>
    <t>65770</t>
  </si>
  <si>
    <t>65784</t>
  </si>
  <si>
    <t>65802</t>
  </si>
  <si>
    <t>64061</t>
  </si>
  <si>
    <t>64402</t>
  </si>
  <si>
    <t>64420</t>
  </si>
  <si>
    <t>64446</t>
  </si>
  <si>
    <t>64453</t>
  </si>
  <si>
    <t>64466</t>
  </si>
  <si>
    <t>64469</t>
  </si>
  <si>
    <t>64470</t>
  </si>
  <si>
    <t>64473</t>
  </si>
  <si>
    <t>64496</t>
  </si>
  <si>
    <t>64632</t>
  </si>
  <si>
    <t>64640</t>
  </si>
  <si>
    <t>64643</t>
  </si>
  <si>
    <t>64648</t>
  </si>
  <si>
    <t>64668</t>
  </si>
  <si>
    <t>64670</t>
  </si>
  <si>
    <t>64679</t>
  </si>
  <si>
    <t>64722</t>
  </si>
  <si>
    <t>64735</t>
  </si>
  <si>
    <t>64765</t>
  </si>
  <si>
    <t>64771</t>
  </si>
  <si>
    <t>64779</t>
  </si>
  <si>
    <t>64790</t>
  </si>
  <si>
    <t>64804</t>
  </si>
  <si>
    <t>64831</t>
  </si>
  <si>
    <t>64832</t>
  </si>
  <si>
    <t>64840</t>
  </si>
  <si>
    <t>64848</t>
  </si>
  <si>
    <t>64855</t>
  </si>
  <si>
    <t>64858</t>
  </si>
  <si>
    <t>64862</t>
  </si>
  <si>
    <t>64867</t>
  </si>
  <si>
    <t>65336</t>
  </si>
  <si>
    <t>65339</t>
  </si>
  <si>
    <t>65349</t>
  </si>
  <si>
    <t>65351</t>
  </si>
  <si>
    <t>65590</t>
  </si>
  <si>
    <t>65605</t>
  </si>
  <si>
    <t>65612</t>
  </si>
  <si>
    <t>65615</t>
  </si>
  <si>
    <t>65622</t>
  </si>
  <si>
    <t>65624</t>
  </si>
  <si>
    <t>65629</t>
  </si>
  <si>
    <t>65636</t>
  </si>
  <si>
    <t>65637</t>
  </si>
  <si>
    <t>65645</t>
  </si>
  <si>
    <t>65647</t>
  </si>
  <si>
    <t>65652</t>
  </si>
  <si>
    <t>65657</t>
  </si>
  <si>
    <t>65662</t>
  </si>
  <si>
    <t>65674</t>
  </si>
  <si>
    <t>65679</t>
  </si>
  <si>
    <t>65682</t>
  </si>
  <si>
    <t>65685</t>
  </si>
  <si>
    <t>65705</t>
  </si>
  <si>
    <t>65706</t>
  </si>
  <si>
    <t>65710</t>
  </si>
  <si>
    <t>65712</t>
  </si>
  <si>
    <t>65717</t>
  </si>
  <si>
    <t>65727</t>
  </si>
  <si>
    <t>65731</t>
  </si>
  <si>
    <t>65739</t>
  </si>
  <si>
    <t>65744</t>
  </si>
  <si>
    <t>65747</t>
  </si>
  <si>
    <t>65752</t>
  </si>
  <si>
    <t>65753</t>
  </si>
  <si>
    <t>65761</t>
  </si>
  <si>
    <t>65766</t>
  </si>
  <si>
    <t>65771</t>
  </si>
  <si>
    <t>65779</t>
  </si>
  <si>
    <t>65781</t>
  </si>
  <si>
    <t>65801</t>
  </si>
  <si>
    <t>65808</t>
  </si>
  <si>
    <t>65809</t>
  </si>
  <si>
    <t>65814</t>
  </si>
  <si>
    <t>65817</t>
  </si>
  <si>
    <t>65898</t>
  </si>
  <si>
    <t>64093</t>
  </si>
  <si>
    <t>64426</t>
  </si>
  <si>
    <t>64437</t>
  </si>
  <si>
    <t>64441</t>
  </si>
  <si>
    <t>64458</t>
  </si>
  <si>
    <t>64482</t>
  </si>
  <si>
    <t>64494</t>
  </si>
  <si>
    <t>64620</t>
  </si>
  <si>
    <t>64633</t>
  </si>
  <si>
    <t>64689</t>
  </si>
  <si>
    <t>64730</t>
  </si>
  <si>
    <t>64744</t>
  </si>
  <si>
    <t>64756</t>
  </si>
  <si>
    <t>64802</t>
  </si>
  <si>
    <t>64834</t>
  </si>
  <si>
    <t>64850</t>
  </si>
  <si>
    <t>64864</t>
  </si>
  <si>
    <t>64870</t>
  </si>
  <si>
    <t>65325</t>
  </si>
  <si>
    <t>65334</t>
  </si>
  <si>
    <t>65360</t>
  </si>
  <si>
    <t>65631</t>
  </si>
  <si>
    <t>65655</t>
  </si>
  <si>
    <t>65663</t>
  </si>
  <si>
    <t>65673</t>
  </si>
  <si>
    <t>65725</t>
  </si>
  <si>
    <t>65733</t>
  </si>
  <si>
    <t>65746</t>
  </si>
  <si>
    <t>65769</t>
  </si>
  <si>
    <t>65773</t>
  </si>
  <si>
    <t>65803</t>
  </si>
  <si>
    <t>65890</t>
  </si>
  <si>
    <t>64160</t>
  </si>
  <si>
    <t>64781</t>
  </si>
  <si>
    <t>38601</t>
  </si>
  <si>
    <t>38606</t>
  </si>
  <si>
    <t>38609</t>
  </si>
  <si>
    <t>38610</t>
  </si>
  <si>
    <t>38617</t>
  </si>
  <si>
    <t>38618</t>
  </si>
  <si>
    <t>38622</t>
  </si>
  <si>
    <t>38627</t>
  </si>
  <si>
    <t>38631</t>
  </si>
  <si>
    <t>38632</t>
  </si>
  <si>
    <t>38634</t>
  </si>
  <si>
    <t>38637</t>
  </si>
  <si>
    <t>38639</t>
  </si>
  <si>
    <t>38645</t>
  </si>
  <si>
    <t>38647</t>
  </si>
  <si>
    <t>38650</t>
  </si>
  <si>
    <t>38652</t>
  </si>
  <si>
    <t>38658</t>
  </si>
  <si>
    <t>38664</t>
  </si>
  <si>
    <t>38665</t>
  </si>
  <si>
    <t>38672</t>
  </si>
  <si>
    <t>38674</t>
  </si>
  <si>
    <t>38675</t>
  </si>
  <si>
    <t>38677</t>
  </si>
  <si>
    <t>38680</t>
  </si>
  <si>
    <t>38683</t>
  </si>
  <si>
    <t>38701</t>
  </si>
  <si>
    <t>38703</t>
  </si>
  <si>
    <t>38722</t>
  </si>
  <si>
    <t>38725</t>
  </si>
  <si>
    <t>38730</t>
  </si>
  <si>
    <t>38732</t>
  </si>
  <si>
    <t>38736</t>
  </si>
  <si>
    <t>38738</t>
  </si>
  <si>
    <t>38740</t>
  </si>
  <si>
    <t>38745</t>
  </si>
  <si>
    <t>38748</t>
  </si>
  <si>
    <t>38749</t>
  </si>
  <si>
    <t>38754</t>
  </si>
  <si>
    <t>38756</t>
  </si>
  <si>
    <t>38759</t>
  </si>
  <si>
    <t>38760</t>
  </si>
  <si>
    <t>38762</t>
  </si>
  <si>
    <t>38765</t>
  </si>
  <si>
    <t>38768</t>
  </si>
  <si>
    <t>38771</t>
  </si>
  <si>
    <t>38772</t>
  </si>
  <si>
    <t>38774</t>
  </si>
  <si>
    <t>38778</t>
  </si>
  <si>
    <t>38803</t>
  </si>
  <si>
    <t>38824</t>
  </si>
  <si>
    <t>38825</t>
  </si>
  <si>
    <t>38826</t>
  </si>
  <si>
    <t>38834</t>
  </si>
  <si>
    <t>38838</t>
  </si>
  <si>
    <t>38839</t>
  </si>
  <si>
    <t>38841</t>
  </si>
  <si>
    <t>38844</t>
  </si>
  <si>
    <t>38847</t>
  </si>
  <si>
    <t>38852</t>
  </si>
  <si>
    <t>38855</t>
  </si>
  <si>
    <t>38857</t>
  </si>
  <si>
    <t>38860</t>
  </si>
  <si>
    <t>38862</t>
  </si>
  <si>
    <t>38863</t>
  </si>
  <si>
    <t>38865</t>
  </si>
  <si>
    <t>38868</t>
  </si>
  <si>
    <t>38874</t>
  </si>
  <si>
    <t>38875</t>
  </si>
  <si>
    <t>38877</t>
  </si>
  <si>
    <t>38901</t>
  </si>
  <si>
    <t>38902</t>
  </si>
  <si>
    <t>38913</t>
  </si>
  <si>
    <t>38915</t>
  </si>
  <si>
    <t>38920</t>
  </si>
  <si>
    <t>38923</t>
  </si>
  <si>
    <t>38925</t>
  </si>
  <si>
    <t>38926</t>
  </si>
  <si>
    <t>38928</t>
  </si>
  <si>
    <t>38930</t>
  </si>
  <si>
    <t>38941</t>
  </si>
  <si>
    <t>38946</t>
  </si>
  <si>
    <t>38947</t>
  </si>
  <si>
    <t>38948</t>
  </si>
  <si>
    <t>38949</t>
  </si>
  <si>
    <t>38952</t>
  </si>
  <si>
    <t>38954</t>
  </si>
  <si>
    <t>38955</t>
  </si>
  <si>
    <t>38957</t>
  </si>
  <si>
    <t>38962</t>
  </si>
  <si>
    <t>38964</t>
  </si>
  <si>
    <t>38965</t>
  </si>
  <si>
    <t>38967</t>
  </si>
  <si>
    <t>39039</t>
  </si>
  <si>
    <t>39040</t>
  </si>
  <si>
    <t>39041</t>
  </si>
  <si>
    <t>39046</t>
  </si>
  <si>
    <t>39047</t>
  </si>
  <si>
    <t>39051</t>
  </si>
  <si>
    <t>39058</t>
  </si>
  <si>
    <t>39059</t>
  </si>
  <si>
    <t>39062</t>
  </si>
  <si>
    <t>39067</t>
  </si>
  <si>
    <t>39071</t>
  </si>
  <si>
    <t>39072</t>
  </si>
  <si>
    <t>39074</t>
  </si>
  <si>
    <t>39077</t>
  </si>
  <si>
    <t>39079</t>
  </si>
  <si>
    <t>39083</t>
  </si>
  <si>
    <t>39086</t>
  </si>
  <si>
    <t>39090</t>
  </si>
  <si>
    <t>39095</t>
  </si>
  <si>
    <t>39096</t>
  </si>
  <si>
    <t>39098</t>
  </si>
  <si>
    <t>39107</t>
  </si>
  <si>
    <t>39108</t>
  </si>
  <si>
    <t>39111</t>
  </si>
  <si>
    <t>39114</t>
  </si>
  <si>
    <t>39116</t>
  </si>
  <si>
    <t>39117</t>
  </si>
  <si>
    <t>39119</t>
  </si>
  <si>
    <t>39120</t>
  </si>
  <si>
    <t>39122</t>
  </si>
  <si>
    <t>39144</t>
  </si>
  <si>
    <t>39146</t>
  </si>
  <si>
    <t>39149</t>
  </si>
  <si>
    <t>39150</t>
  </si>
  <si>
    <t>39156</t>
  </si>
  <si>
    <t>39157</t>
  </si>
  <si>
    <t>39158</t>
  </si>
  <si>
    <t>39160</t>
  </si>
  <si>
    <t>39163</t>
  </si>
  <si>
    <t>39165</t>
  </si>
  <si>
    <t>39166</t>
  </si>
  <si>
    <t>39167</t>
  </si>
  <si>
    <t>39168</t>
  </si>
  <si>
    <t>39171</t>
  </si>
  <si>
    <t>39173</t>
  </si>
  <si>
    <t>39174</t>
  </si>
  <si>
    <t>39176</t>
  </si>
  <si>
    <t>39179</t>
  </si>
  <si>
    <t>39180</t>
  </si>
  <si>
    <t>39182</t>
  </si>
  <si>
    <t>39190</t>
  </si>
  <si>
    <t>39191</t>
  </si>
  <si>
    <t>39192</t>
  </si>
  <si>
    <t>39193</t>
  </si>
  <si>
    <t>39201</t>
  </si>
  <si>
    <t>39202</t>
  </si>
  <si>
    <t>39203</t>
  </si>
  <si>
    <t>39208</t>
  </si>
  <si>
    <t>39209</t>
  </si>
  <si>
    <t>39212</t>
  </si>
  <si>
    <t>39215</t>
  </si>
  <si>
    <t>39217</t>
  </si>
  <si>
    <t>39225</t>
  </si>
  <si>
    <t>39232</t>
  </si>
  <si>
    <t>39250</t>
  </si>
  <si>
    <t>39282</t>
  </si>
  <si>
    <t>39284</t>
  </si>
  <si>
    <t>39302</t>
  </si>
  <si>
    <t>39303</t>
  </si>
  <si>
    <t>39305</t>
  </si>
  <si>
    <t>39320</t>
  </si>
  <si>
    <t>39322</t>
  </si>
  <si>
    <t>39325</t>
  </si>
  <si>
    <t>39327</t>
  </si>
  <si>
    <t>39328</t>
  </si>
  <si>
    <t>39332</t>
  </si>
  <si>
    <t>39335</t>
  </si>
  <si>
    <t>39345</t>
  </si>
  <si>
    <t>39346</t>
  </si>
  <si>
    <t>39347</t>
  </si>
  <si>
    <t>39348</t>
  </si>
  <si>
    <t>39350</t>
  </si>
  <si>
    <t>39352</t>
  </si>
  <si>
    <t>39355</t>
  </si>
  <si>
    <t>39358</t>
  </si>
  <si>
    <t>39361</t>
  </si>
  <si>
    <t>39364</t>
  </si>
  <si>
    <t>39366</t>
  </si>
  <si>
    <t>39367</t>
  </si>
  <si>
    <t>39401</t>
  </si>
  <si>
    <t>39404</t>
  </si>
  <si>
    <t>39406</t>
  </si>
  <si>
    <t>39407</t>
  </si>
  <si>
    <t>39421</t>
  </si>
  <si>
    <t>39423</t>
  </si>
  <si>
    <t>39426</t>
  </si>
  <si>
    <t>39428</t>
  </si>
  <si>
    <t>39429</t>
  </si>
  <si>
    <t>39436</t>
  </si>
  <si>
    <t>39437</t>
  </si>
  <si>
    <t>39439</t>
  </si>
  <si>
    <t>39441</t>
  </si>
  <si>
    <t>39452</t>
  </si>
  <si>
    <t>39457</t>
  </si>
  <si>
    <t>39459</t>
  </si>
  <si>
    <t>39460</t>
  </si>
  <si>
    <t>39463</t>
  </si>
  <si>
    <t>39464</t>
  </si>
  <si>
    <t>39465</t>
  </si>
  <si>
    <t>39466</t>
  </si>
  <si>
    <t>39475</t>
  </si>
  <si>
    <t>39477</t>
  </si>
  <si>
    <t>39478</t>
  </si>
  <si>
    <t>39481</t>
  </si>
  <si>
    <t>39483</t>
  </si>
  <si>
    <t>39502</t>
  </si>
  <si>
    <t>39505</t>
  </si>
  <si>
    <t>39507</t>
  </si>
  <si>
    <t>39520</t>
  </si>
  <si>
    <t>39522</t>
  </si>
  <si>
    <t>39525</t>
  </si>
  <si>
    <t>39530</t>
  </si>
  <si>
    <t>39533</t>
  </si>
  <si>
    <t>39535</t>
  </si>
  <si>
    <t>39540</t>
  </si>
  <si>
    <t>39552</t>
  </si>
  <si>
    <t>39553</t>
  </si>
  <si>
    <t>39555</t>
  </si>
  <si>
    <t>39558</t>
  </si>
  <si>
    <t>39562</t>
  </si>
  <si>
    <t>39563</t>
  </si>
  <si>
    <t>39564</t>
  </si>
  <si>
    <t>39565</t>
  </si>
  <si>
    <t>39574</t>
  </si>
  <si>
    <t>39577</t>
  </si>
  <si>
    <t>39581</t>
  </si>
  <si>
    <t>39595</t>
  </si>
  <si>
    <t>39602</t>
  </si>
  <si>
    <t>39603</t>
  </si>
  <si>
    <t>39629</t>
  </si>
  <si>
    <t>39630</t>
  </si>
  <si>
    <t>39632</t>
  </si>
  <si>
    <t>39635</t>
  </si>
  <si>
    <t>39638</t>
  </si>
  <si>
    <t>39643</t>
  </si>
  <si>
    <t>39649</t>
  </si>
  <si>
    <t>39652</t>
  </si>
  <si>
    <t>39653</t>
  </si>
  <si>
    <t>39662</t>
  </si>
  <si>
    <t>39664</t>
  </si>
  <si>
    <t>39665</t>
  </si>
  <si>
    <t>39667</t>
  </si>
  <si>
    <t>39702</t>
  </si>
  <si>
    <t>39703</t>
  </si>
  <si>
    <t>39705</t>
  </si>
  <si>
    <t>39736</t>
  </si>
  <si>
    <t>39737</t>
  </si>
  <si>
    <t>39739</t>
  </si>
  <si>
    <t>39741</t>
  </si>
  <si>
    <t>39744</t>
  </si>
  <si>
    <t>39747</t>
  </si>
  <si>
    <t>39750</t>
  </si>
  <si>
    <t>39751</t>
  </si>
  <si>
    <t>39753</t>
  </si>
  <si>
    <t>39756</t>
  </si>
  <si>
    <t>39759</t>
  </si>
  <si>
    <t>39760</t>
  </si>
  <si>
    <t>39766</t>
  </si>
  <si>
    <t>39769</t>
  </si>
  <si>
    <t>39771</t>
  </si>
  <si>
    <t>39773</t>
  </si>
  <si>
    <t>39776</t>
  </si>
  <si>
    <t>38621</t>
  </si>
  <si>
    <t>38626</t>
  </si>
  <si>
    <t>38629</t>
  </si>
  <si>
    <t>38635</t>
  </si>
  <si>
    <t>38643</t>
  </si>
  <si>
    <t>38646</t>
  </si>
  <si>
    <t>38654</t>
  </si>
  <si>
    <t>38655</t>
  </si>
  <si>
    <t>38661</t>
  </si>
  <si>
    <t>38669</t>
  </si>
  <si>
    <t>38670</t>
  </si>
  <si>
    <t>38686</t>
  </si>
  <si>
    <t>38702</t>
  </si>
  <si>
    <t>38720</t>
  </si>
  <si>
    <t>38753</t>
  </si>
  <si>
    <t>38776</t>
  </si>
  <si>
    <t>38781</t>
  </si>
  <si>
    <t>38802</t>
  </si>
  <si>
    <t>38821</t>
  </si>
  <si>
    <t>38829</t>
  </si>
  <si>
    <t>38833</t>
  </si>
  <si>
    <t>38846</t>
  </si>
  <si>
    <t>38849</t>
  </si>
  <si>
    <t>38850</t>
  </si>
  <si>
    <t>38858</t>
  </si>
  <si>
    <t>38869</t>
  </si>
  <si>
    <t>38871</t>
  </si>
  <si>
    <t>38876</t>
  </si>
  <si>
    <t>38879</t>
  </si>
  <si>
    <t>38916</t>
  </si>
  <si>
    <t>38922</t>
  </si>
  <si>
    <t>38927</t>
  </si>
  <si>
    <t>38944</t>
  </si>
  <si>
    <t>38945</t>
  </si>
  <si>
    <t>38950</t>
  </si>
  <si>
    <t>38958</t>
  </si>
  <si>
    <t>38961</t>
  </si>
  <si>
    <t>38966</t>
  </si>
  <si>
    <t>39038</t>
  </si>
  <si>
    <t>39042</t>
  </si>
  <si>
    <t>39043</t>
  </si>
  <si>
    <t>39056</t>
  </si>
  <si>
    <t>39060</t>
  </si>
  <si>
    <t>39073</t>
  </si>
  <si>
    <t>39080</t>
  </si>
  <si>
    <t>39088</t>
  </si>
  <si>
    <t>39094</t>
  </si>
  <si>
    <t>39115</t>
  </si>
  <si>
    <t>39130</t>
  </si>
  <si>
    <t>39153</t>
  </si>
  <si>
    <t>39162</t>
  </si>
  <si>
    <t>39170</t>
  </si>
  <si>
    <t>39183</t>
  </si>
  <si>
    <t>39206</t>
  </si>
  <si>
    <t>39210</t>
  </si>
  <si>
    <t>39213</t>
  </si>
  <si>
    <t>39218</t>
  </si>
  <si>
    <t>39283</t>
  </si>
  <si>
    <t>39298</t>
  </si>
  <si>
    <t>39304</t>
  </si>
  <si>
    <t>39323</t>
  </si>
  <si>
    <t>39330</t>
  </si>
  <si>
    <t>39338</t>
  </si>
  <si>
    <t>39341</t>
  </si>
  <si>
    <t>39342</t>
  </si>
  <si>
    <t>39354</t>
  </si>
  <si>
    <t>39362</t>
  </si>
  <si>
    <t>39403</t>
  </si>
  <si>
    <t>39427</t>
  </si>
  <si>
    <t>39443</t>
  </si>
  <si>
    <t>39451</t>
  </si>
  <si>
    <t>39461</t>
  </si>
  <si>
    <t>39470</t>
  </si>
  <si>
    <t>39480</t>
  </si>
  <si>
    <t>39556</t>
  </si>
  <si>
    <t>39560</t>
  </si>
  <si>
    <t>39568</t>
  </si>
  <si>
    <t>39571</t>
  </si>
  <si>
    <t>39576</t>
  </si>
  <si>
    <t>39645</t>
  </si>
  <si>
    <t>39668</t>
  </si>
  <si>
    <t>39701</t>
  </si>
  <si>
    <t>39740</t>
  </si>
  <si>
    <t>39752</t>
  </si>
  <si>
    <t>39755</t>
  </si>
  <si>
    <t>38602</t>
  </si>
  <si>
    <t>38603</t>
  </si>
  <si>
    <t>38611</t>
  </si>
  <si>
    <t>38614</t>
  </si>
  <si>
    <t>38619</t>
  </si>
  <si>
    <t>38620</t>
  </si>
  <si>
    <t>38623</t>
  </si>
  <si>
    <t>38628</t>
  </si>
  <si>
    <t>38630</t>
  </si>
  <si>
    <t>38633</t>
  </si>
  <si>
    <t>38638</t>
  </si>
  <si>
    <t>38641</t>
  </si>
  <si>
    <t>38644</t>
  </si>
  <si>
    <t>38649</t>
  </si>
  <si>
    <t>38663</t>
  </si>
  <si>
    <t>38666</t>
  </si>
  <si>
    <t>38668</t>
  </si>
  <si>
    <t>38671</t>
  </si>
  <si>
    <t>38673</t>
  </si>
  <si>
    <t>38676</t>
  </si>
  <si>
    <t>38679</t>
  </si>
  <si>
    <t>38704</t>
  </si>
  <si>
    <t>38723</t>
  </si>
  <si>
    <t>38726</t>
  </si>
  <si>
    <t>38731</t>
  </si>
  <si>
    <t>38737</t>
  </si>
  <si>
    <t>38739</t>
  </si>
  <si>
    <t>38744</t>
  </si>
  <si>
    <t>38746</t>
  </si>
  <si>
    <t>38751</t>
  </si>
  <si>
    <t>38761</t>
  </si>
  <si>
    <t>38764</t>
  </si>
  <si>
    <t>38767</t>
  </si>
  <si>
    <t>38769</t>
  </si>
  <si>
    <t>38773</t>
  </si>
  <si>
    <t>38780</t>
  </si>
  <si>
    <t>38801</t>
  </si>
  <si>
    <t>38804</t>
  </si>
  <si>
    <t>38827</t>
  </si>
  <si>
    <t>38835</t>
  </si>
  <si>
    <t>38843</t>
  </si>
  <si>
    <t>38848</t>
  </si>
  <si>
    <t>38856</t>
  </si>
  <si>
    <t>38859</t>
  </si>
  <si>
    <t>38866</t>
  </si>
  <si>
    <t>38870</t>
  </si>
  <si>
    <t>38873</t>
  </si>
  <si>
    <t>38878</t>
  </si>
  <si>
    <t>38880</t>
  </si>
  <si>
    <t>38914</t>
  </si>
  <si>
    <t>38921</t>
  </si>
  <si>
    <t>38924</t>
  </si>
  <si>
    <t>38929</t>
  </si>
  <si>
    <t>38935</t>
  </si>
  <si>
    <t>38943</t>
  </si>
  <si>
    <t>38953</t>
  </si>
  <si>
    <t>38960</t>
  </si>
  <si>
    <t>38963</t>
  </si>
  <si>
    <t>39044</t>
  </si>
  <si>
    <t>39045</t>
  </si>
  <si>
    <t>39054</t>
  </si>
  <si>
    <t>39057</t>
  </si>
  <si>
    <t>39078</t>
  </si>
  <si>
    <t>39082</t>
  </si>
  <si>
    <t>39087</t>
  </si>
  <si>
    <t>39092</t>
  </si>
  <si>
    <t>39097</t>
  </si>
  <si>
    <t>39109</t>
  </si>
  <si>
    <t>39113</t>
  </si>
  <si>
    <t>39145</t>
  </si>
  <si>
    <t>39151</t>
  </si>
  <si>
    <t>39154</t>
  </si>
  <si>
    <t>39159</t>
  </si>
  <si>
    <t>39161</t>
  </si>
  <si>
    <t>39169</t>
  </si>
  <si>
    <t>39175</t>
  </si>
  <si>
    <t>39181</t>
  </si>
  <si>
    <t>39194</t>
  </si>
  <si>
    <t>39204</t>
  </si>
  <si>
    <t>39207</t>
  </si>
  <si>
    <t>39211</t>
  </si>
  <si>
    <t>39216</t>
  </si>
  <si>
    <t>39236</t>
  </si>
  <si>
    <t>39269</t>
  </si>
  <si>
    <t>39271</t>
  </si>
  <si>
    <t>39272</t>
  </si>
  <si>
    <t>39288</t>
  </si>
  <si>
    <t>39289</t>
  </si>
  <si>
    <t>39296</t>
  </si>
  <si>
    <t>39301</t>
  </si>
  <si>
    <t>39307</t>
  </si>
  <si>
    <t>39309</t>
  </si>
  <si>
    <t>39326</t>
  </si>
  <si>
    <t>39337</t>
  </si>
  <si>
    <t>39339</t>
  </si>
  <si>
    <t>39356</t>
  </si>
  <si>
    <t>39360</t>
  </si>
  <si>
    <t>39365</t>
  </si>
  <si>
    <t>39422</t>
  </si>
  <si>
    <t>39425</t>
  </si>
  <si>
    <t>39440</t>
  </si>
  <si>
    <t>39456</t>
  </si>
  <si>
    <t>39462</t>
  </si>
  <si>
    <t>39476</t>
  </si>
  <si>
    <t>39479</t>
  </si>
  <si>
    <t>39482</t>
  </si>
  <si>
    <t>39501</t>
  </si>
  <si>
    <t>39503</t>
  </si>
  <si>
    <t>39506</t>
  </si>
  <si>
    <t>39521</t>
  </si>
  <si>
    <t>39531</t>
  </si>
  <si>
    <t>39532</t>
  </si>
  <si>
    <t>39561</t>
  </si>
  <si>
    <t>39566</t>
  </si>
  <si>
    <t>39569</t>
  </si>
  <si>
    <t>39573</t>
  </si>
  <si>
    <t>39601</t>
  </si>
  <si>
    <t>39631</t>
  </si>
  <si>
    <t>39647</t>
  </si>
  <si>
    <t>39648</t>
  </si>
  <si>
    <t>39656</t>
  </si>
  <si>
    <t>39657</t>
  </si>
  <si>
    <t>39661</t>
  </si>
  <si>
    <t>39663</t>
  </si>
  <si>
    <t>39666</t>
  </si>
  <si>
    <t>39704</t>
  </si>
  <si>
    <t>39730</t>
  </si>
  <si>
    <t>39735</t>
  </si>
  <si>
    <t>39745</t>
  </si>
  <si>
    <t>39746</t>
  </si>
  <si>
    <t>39754</t>
  </si>
  <si>
    <t>39762</t>
  </si>
  <si>
    <t>39767</t>
  </si>
  <si>
    <t>39772</t>
  </si>
  <si>
    <t>38625</t>
  </si>
  <si>
    <t>38642</t>
  </si>
  <si>
    <t>38651</t>
  </si>
  <si>
    <t>38659</t>
  </si>
  <si>
    <t>38685</t>
  </si>
  <si>
    <t>38721</t>
  </si>
  <si>
    <t>38733</t>
  </si>
  <si>
    <t>38782</t>
  </si>
  <si>
    <t>38820</t>
  </si>
  <si>
    <t>38828</t>
  </si>
  <si>
    <t>38851</t>
  </si>
  <si>
    <t>38864</t>
  </si>
  <si>
    <t>38917</t>
  </si>
  <si>
    <t>38940</t>
  </si>
  <si>
    <t>38951</t>
  </si>
  <si>
    <t>38959</t>
  </si>
  <si>
    <t>39063</t>
  </si>
  <si>
    <t>39066</t>
  </si>
  <si>
    <t>39081</t>
  </si>
  <si>
    <t>39110</t>
  </si>
  <si>
    <t>39121</t>
  </si>
  <si>
    <t>39140</t>
  </si>
  <si>
    <t>39148</t>
  </si>
  <si>
    <t>39152</t>
  </si>
  <si>
    <t>39177</t>
  </si>
  <si>
    <t>39189</t>
  </si>
  <si>
    <t>39205</t>
  </si>
  <si>
    <t>39286</t>
  </si>
  <si>
    <t>39324</t>
  </si>
  <si>
    <t>39336</t>
  </si>
  <si>
    <t>39359</t>
  </si>
  <si>
    <t>39363</t>
  </si>
  <si>
    <t>39402</t>
  </si>
  <si>
    <t>39442</t>
  </si>
  <si>
    <t>39455</t>
  </si>
  <si>
    <t>39474</t>
  </si>
  <si>
    <t>39534</t>
  </si>
  <si>
    <t>39567</t>
  </si>
  <si>
    <t>39572</t>
  </si>
  <si>
    <t>39633</t>
  </si>
  <si>
    <t>39641</t>
  </si>
  <si>
    <t>39654</t>
  </si>
  <si>
    <t>39669</t>
  </si>
  <si>
    <t>39710</t>
  </si>
  <si>
    <t>39743</t>
  </si>
  <si>
    <t>39061</t>
  </si>
  <si>
    <t>39069</t>
  </si>
  <si>
    <t>39529</t>
  </si>
  <si>
    <t>39235</t>
  </si>
  <si>
    <t>88101</t>
  </si>
  <si>
    <t>87301</t>
  </si>
  <si>
    <t>87701</t>
  </si>
  <si>
    <t>59001</t>
  </si>
  <si>
    <t>59002</t>
  </si>
  <si>
    <t>59003</t>
  </si>
  <si>
    <t>59004</t>
  </si>
  <si>
    <t>59006</t>
  </si>
  <si>
    <t>59007</t>
  </si>
  <si>
    <t>59008</t>
  </si>
  <si>
    <t>59010</t>
  </si>
  <si>
    <t>59011</t>
  </si>
  <si>
    <t>59012</t>
  </si>
  <si>
    <t>59013</t>
  </si>
  <si>
    <t>59014</t>
  </si>
  <si>
    <t>59015</t>
  </si>
  <si>
    <t>59016</t>
  </si>
  <si>
    <t>59017</t>
  </si>
  <si>
    <t>59018</t>
  </si>
  <si>
    <t>59019</t>
  </si>
  <si>
    <t>59020</t>
  </si>
  <si>
    <t>59022</t>
  </si>
  <si>
    <t>59024</t>
  </si>
  <si>
    <t>59025</t>
  </si>
  <si>
    <t>59026</t>
  </si>
  <si>
    <t>59027</t>
  </si>
  <si>
    <t>59028</t>
  </si>
  <si>
    <t>59029</t>
  </si>
  <si>
    <t>59030</t>
  </si>
  <si>
    <t>59031</t>
  </si>
  <si>
    <t>59032</t>
  </si>
  <si>
    <t>59033</t>
  </si>
  <si>
    <t>59034</t>
  </si>
  <si>
    <t>59035</t>
  </si>
  <si>
    <t>59036</t>
  </si>
  <si>
    <t>59037</t>
  </si>
  <si>
    <t>59038</t>
  </si>
  <si>
    <t>59039</t>
  </si>
  <si>
    <t>59041</t>
  </si>
  <si>
    <t>59043</t>
  </si>
  <si>
    <t>59044</t>
  </si>
  <si>
    <t>59046</t>
  </si>
  <si>
    <t>59047</t>
  </si>
  <si>
    <t>59050</t>
  </si>
  <si>
    <t>59051</t>
  </si>
  <si>
    <t>59052</t>
  </si>
  <si>
    <t>59053</t>
  </si>
  <si>
    <t>59054</t>
  </si>
  <si>
    <t>59055</t>
  </si>
  <si>
    <t>59057</t>
  </si>
  <si>
    <t>59058</t>
  </si>
  <si>
    <t>59059</t>
  </si>
  <si>
    <t>59061</t>
  </si>
  <si>
    <t>59062</t>
  </si>
  <si>
    <t>59063</t>
  </si>
  <si>
    <t>59064</t>
  </si>
  <si>
    <t>59065</t>
  </si>
  <si>
    <t>59066</t>
  </si>
  <si>
    <t>59067</t>
  </si>
  <si>
    <t>59068</t>
  </si>
  <si>
    <t>59069</t>
  </si>
  <si>
    <t>59070</t>
  </si>
  <si>
    <t>59071</t>
  </si>
  <si>
    <t>59072</t>
  </si>
  <si>
    <t>59073</t>
  </si>
  <si>
    <t>59074</t>
  </si>
  <si>
    <t>59075</t>
  </si>
  <si>
    <t>59076</t>
  </si>
  <si>
    <t>59077</t>
  </si>
  <si>
    <t>59078</t>
  </si>
  <si>
    <t>59079</t>
  </si>
  <si>
    <t>59081</t>
  </si>
  <si>
    <t>59082</t>
  </si>
  <si>
    <t>59083</t>
  </si>
  <si>
    <t>59084</t>
  </si>
  <si>
    <t>59085</t>
  </si>
  <si>
    <t>59086</t>
  </si>
  <si>
    <t>59087</t>
  </si>
  <si>
    <t>59088</t>
  </si>
  <si>
    <t>59089</t>
  </si>
  <si>
    <t>59100</t>
  </si>
  <si>
    <t>59101</t>
  </si>
  <si>
    <t>59102</t>
  </si>
  <si>
    <t>59103</t>
  </si>
  <si>
    <t>59104</t>
  </si>
  <si>
    <t>59105</t>
  </si>
  <si>
    <t>59106</t>
  </si>
  <si>
    <t>59107</t>
  </si>
  <si>
    <t>59108</t>
  </si>
  <si>
    <t>59111</t>
  </si>
  <si>
    <t>59112</t>
  </si>
  <si>
    <t>59114</t>
  </si>
  <si>
    <t>59115</t>
  </si>
  <si>
    <t>59116</t>
  </si>
  <si>
    <t>59117</t>
  </si>
  <si>
    <t>59201</t>
  </si>
  <si>
    <t>59211</t>
  </si>
  <si>
    <t>59212</t>
  </si>
  <si>
    <t>59213</t>
  </si>
  <si>
    <t>59214</t>
  </si>
  <si>
    <t>59215</t>
  </si>
  <si>
    <t>59217</t>
  </si>
  <si>
    <t>59218</t>
  </si>
  <si>
    <t>59219</t>
  </si>
  <si>
    <t>59221</t>
  </si>
  <si>
    <t>59222</t>
  </si>
  <si>
    <t>59223</t>
  </si>
  <si>
    <t>59225</t>
  </si>
  <si>
    <t>59226</t>
  </si>
  <si>
    <t>59230</t>
  </si>
  <si>
    <t>59231</t>
  </si>
  <si>
    <t>59240</t>
  </si>
  <si>
    <t>59241</t>
  </si>
  <si>
    <t>59242</t>
  </si>
  <si>
    <t>59243</t>
  </si>
  <si>
    <t>59244</t>
  </si>
  <si>
    <t>59245</t>
  </si>
  <si>
    <t>59247</t>
  </si>
  <si>
    <t>59248</t>
  </si>
  <si>
    <t>59250</t>
  </si>
  <si>
    <t>59252</t>
  </si>
  <si>
    <t>59253</t>
  </si>
  <si>
    <t>59254</t>
  </si>
  <si>
    <t>59255</t>
  </si>
  <si>
    <t>59256</t>
  </si>
  <si>
    <t>59257</t>
  </si>
  <si>
    <t>59258</t>
  </si>
  <si>
    <t>59259</t>
  </si>
  <si>
    <t>59260</t>
  </si>
  <si>
    <t>59261</t>
  </si>
  <si>
    <t>59262</t>
  </si>
  <si>
    <t>59263</t>
  </si>
  <si>
    <t>59270</t>
  </si>
  <si>
    <t>59273</t>
  </si>
  <si>
    <t>59274</t>
  </si>
  <si>
    <t>59275</t>
  </si>
  <si>
    <t>59276</t>
  </si>
  <si>
    <t>59301</t>
  </si>
  <si>
    <t>59311</t>
  </si>
  <si>
    <t>59312</t>
  </si>
  <si>
    <t>59313</t>
  </si>
  <si>
    <t>59314</t>
  </si>
  <si>
    <t>59315</t>
  </si>
  <si>
    <t>59316</t>
  </si>
  <si>
    <t>59317</t>
  </si>
  <si>
    <t>59318</t>
  </si>
  <si>
    <t>59319</t>
  </si>
  <si>
    <t>59322</t>
  </si>
  <si>
    <t>59323</t>
  </si>
  <si>
    <t>59324</t>
  </si>
  <si>
    <t>59326</t>
  </si>
  <si>
    <t>59327</t>
  </si>
  <si>
    <t>59330</t>
  </si>
  <si>
    <t>59332</t>
  </si>
  <si>
    <t>59333</t>
  </si>
  <si>
    <t>59336</t>
  </si>
  <si>
    <t>59337</t>
  </si>
  <si>
    <t>59338</t>
  </si>
  <si>
    <t>59339</t>
  </si>
  <si>
    <t>59341</t>
  </si>
  <si>
    <t>59342</t>
  </si>
  <si>
    <t>59343</t>
  </si>
  <si>
    <t>59344</t>
  </si>
  <si>
    <t>59345</t>
  </si>
  <si>
    <t>59347</t>
  </si>
  <si>
    <t>59348</t>
  </si>
  <si>
    <t>59349</t>
  </si>
  <si>
    <t>59351</t>
  </si>
  <si>
    <t>59353</t>
  </si>
  <si>
    <t>59354</t>
  </si>
  <si>
    <t>59401</t>
  </si>
  <si>
    <t>59402</t>
  </si>
  <si>
    <t>59403</t>
  </si>
  <si>
    <t>59404</t>
  </si>
  <si>
    <t>59405</t>
  </si>
  <si>
    <t>59406</t>
  </si>
  <si>
    <t>59410</t>
  </si>
  <si>
    <t>59411</t>
  </si>
  <si>
    <t>59412</t>
  </si>
  <si>
    <t>59414</t>
  </si>
  <si>
    <t>59416</t>
  </si>
  <si>
    <t>59417</t>
  </si>
  <si>
    <t>59418</t>
  </si>
  <si>
    <t>59419</t>
  </si>
  <si>
    <t>59420</t>
  </si>
  <si>
    <t>59421</t>
  </si>
  <si>
    <t>59422</t>
  </si>
  <si>
    <t>59424</t>
  </si>
  <si>
    <t>59425</t>
  </si>
  <si>
    <t>59427</t>
  </si>
  <si>
    <t>59430</t>
  </si>
  <si>
    <t>59432</t>
  </si>
  <si>
    <t>59433</t>
  </si>
  <si>
    <t>59434</t>
  </si>
  <si>
    <t>59435</t>
  </si>
  <si>
    <t>59436</t>
  </si>
  <si>
    <t>59440</t>
  </si>
  <si>
    <t>59441</t>
  </si>
  <si>
    <t>59442</t>
  </si>
  <si>
    <t>59443</t>
  </si>
  <si>
    <t>59444</t>
  </si>
  <si>
    <t>59445</t>
  </si>
  <si>
    <t>59446</t>
  </si>
  <si>
    <t>59447</t>
  </si>
  <si>
    <t>59448</t>
  </si>
  <si>
    <t>59450</t>
  </si>
  <si>
    <t>59451</t>
  </si>
  <si>
    <t>59452</t>
  </si>
  <si>
    <t>59453</t>
  </si>
  <si>
    <t>59454</t>
  </si>
  <si>
    <t>59456</t>
  </si>
  <si>
    <t>59457</t>
  </si>
  <si>
    <t>59460</t>
  </si>
  <si>
    <t>59461</t>
  </si>
  <si>
    <t>59462</t>
  </si>
  <si>
    <t>59463</t>
  </si>
  <si>
    <t>59464</t>
  </si>
  <si>
    <t>59465</t>
  </si>
  <si>
    <t>59466</t>
  </si>
  <si>
    <t>59467</t>
  </si>
  <si>
    <t>59468</t>
  </si>
  <si>
    <t>59469</t>
  </si>
  <si>
    <t>59471</t>
  </si>
  <si>
    <t>59472</t>
  </si>
  <si>
    <t>59473</t>
  </si>
  <si>
    <t>59474</t>
  </si>
  <si>
    <t>59477</t>
  </si>
  <si>
    <t>59479</t>
  </si>
  <si>
    <t>59480</t>
  </si>
  <si>
    <t>59482</t>
  </si>
  <si>
    <t>59483</t>
  </si>
  <si>
    <t>59484</t>
  </si>
  <si>
    <t>59485</t>
  </si>
  <si>
    <t>59486</t>
  </si>
  <si>
    <t>59487</t>
  </si>
  <si>
    <t>59489</t>
  </si>
  <si>
    <t>59501</t>
  </si>
  <si>
    <t>59520</t>
  </si>
  <si>
    <t>59521</t>
  </si>
  <si>
    <t>59522</t>
  </si>
  <si>
    <t>59523</t>
  </si>
  <si>
    <t>59524</t>
  </si>
  <si>
    <t>59525</t>
  </si>
  <si>
    <t>59526</t>
  </si>
  <si>
    <t>59527</t>
  </si>
  <si>
    <t>59528</t>
  </si>
  <si>
    <t>59529</t>
  </si>
  <si>
    <t>59530</t>
  </si>
  <si>
    <t>59531</t>
  </si>
  <si>
    <t>59532</t>
  </si>
  <si>
    <t>59535</t>
  </si>
  <si>
    <t>59537</t>
  </si>
  <si>
    <t>59538</t>
  </si>
  <si>
    <t>59540</t>
  </si>
  <si>
    <t>59542</t>
  </si>
  <si>
    <t>59544</t>
  </si>
  <si>
    <t>59545</t>
  </si>
  <si>
    <t>59546</t>
  </si>
  <si>
    <t>59547</t>
  </si>
  <si>
    <t>59601</t>
  </si>
  <si>
    <t>59602</t>
  </si>
  <si>
    <t>59604</t>
  </si>
  <si>
    <t>59620</t>
  </si>
  <si>
    <t>59623</t>
  </si>
  <si>
    <t>59624</t>
  </si>
  <si>
    <t>59625</t>
  </si>
  <si>
    <t>59626</t>
  </si>
  <si>
    <t>59631</t>
  </si>
  <si>
    <t>59632</t>
  </si>
  <si>
    <t>59633</t>
  </si>
  <si>
    <t>59634</t>
  </si>
  <si>
    <t>59635</t>
  </si>
  <si>
    <t>59636</t>
  </si>
  <si>
    <t>59638</t>
  </si>
  <si>
    <t>59639</t>
  </si>
  <si>
    <t>59640</t>
  </si>
  <si>
    <t>59641</t>
  </si>
  <si>
    <t>59642</t>
  </si>
  <si>
    <t>59643</t>
  </si>
  <si>
    <t>59644</t>
  </si>
  <si>
    <t>59645</t>
  </si>
  <si>
    <t>59647</t>
  </si>
  <si>
    <t>59648</t>
  </si>
  <si>
    <t>59701</t>
  </si>
  <si>
    <t>59702</t>
  </si>
  <si>
    <t>59703</t>
  </si>
  <si>
    <t>59707</t>
  </si>
  <si>
    <t>59710</t>
  </si>
  <si>
    <t>59711</t>
  </si>
  <si>
    <t>59713</t>
  </si>
  <si>
    <t>59714</t>
  </si>
  <si>
    <t>59715</t>
  </si>
  <si>
    <t>59716</t>
  </si>
  <si>
    <t>59717</t>
  </si>
  <si>
    <t>59718</t>
  </si>
  <si>
    <t>59719</t>
  </si>
  <si>
    <t>59720</t>
  </si>
  <si>
    <t>59721</t>
  </si>
  <si>
    <t>59722</t>
  </si>
  <si>
    <t>59724</t>
  </si>
  <si>
    <t>59725</t>
  </si>
  <si>
    <t>59727</t>
  </si>
  <si>
    <t>59728</t>
  </si>
  <si>
    <t>59729</t>
  </si>
  <si>
    <t>59730</t>
  </si>
  <si>
    <t>59731</t>
  </si>
  <si>
    <t>59732</t>
  </si>
  <si>
    <t>59733</t>
  </si>
  <si>
    <t>59735</t>
  </si>
  <si>
    <t>59736</t>
  </si>
  <si>
    <t>59739</t>
  </si>
  <si>
    <t>59740</t>
  </si>
  <si>
    <t>59741</t>
  </si>
  <si>
    <t>59743</t>
  </si>
  <si>
    <t>59745</t>
  </si>
  <si>
    <t>59746</t>
  </si>
  <si>
    <t>59747</t>
  </si>
  <si>
    <t>59748</t>
  </si>
  <si>
    <t>59749</t>
  </si>
  <si>
    <t>59750</t>
  </si>
  <si>
    <t>59751</t>
  </si>
  <si>
    <t>59752</t>
  </si>
  <si>
    <t>59754</t>
  </si>
  <si>
    <t>59755</t>
  </si>
  <si>
    <t>59756</t>
  </si>
  <si>
    <t>59758</t>
  </si>
  <si>
    <t>59759</t>
  </si>
  <si>
    <t>59760</t>
  </si>
  <si>
    <t>59761</t>
  </si>
  <si>
    <t>59762</t>
  </si>
  <si>
    <t>59771</t>
  </si>
  <si>
    <t>59772</t>
  </si>
  <si>
    <t>59773</t>
  </si>
  <si>
    <t>59801</t>
  </si>
  <si>
    <t>59802</t>
  </si>
  <si>
    <t>59803</t>
  </si>
  <si>
    <t>59804</t>
  </si>
  <si>
    <t>59806</t>
  </si>
  <si>
    <t>59807</t>
  </si>
  <si>
    <t>59808</t>
  </si>
  <si>
    <t>59812</t>
  </si>
  <si>
    <t>59820</t>
  </si>
  <si>
    <t>59821</t>
  </si>
  <si>
    <t>59823</t>
  </si>
  <si>
    <t>59824</t>
  </si>
  <si>
    <t>59825</t>
  </si>
  <si>
    <t>59826</t>
  </si>
  <si>
    <t>59827</t>
  </si>
  <si>
    <t>59828</t>
  </si>
  <si>
    <t>59829</t>
  </si>
  <si>
    <t>59830</t>
  </si>
  <si>
    <t>59831</t>
  </si>
  <si>
    <t>59832</t>
  </si>
  <si>
    <t>59833</t>
  </si>
  <si>
    <t>59834</t>
  </si>
  <si>
    <t>59835</t>
  </si>
  <si>
    <t>59836</t>
  </si>
  <si>
    <t>59837</t>
  </si>
  <si>
    <t>59840</t>
  </si>
  <si>
    <t>59841</t>
  </si>
  <si>
    <t>59842</t>
  </si>
  <si>
    <t>59843</t>
  </si>
  <si>
    <t>59844</t>
  </si>
  <si>
    <t>59845</t>
  </si>
  <si>
    <t>59846</t>
  </si>
  <si>
    <t>59847</t>
  </si>
  <si>
    <t>59848</t>
  </si>
  <si>
    <t>59851</t>
  </si>
  <si>
    <t>59852</t>
  </si>
  <si>
    <t>59853</t>
  </si>
  <si>
    <t>59854</t>
  </si>
  <si>
    <t>59855</t>
  </si>
  <si>
    <t>59856</t>
  </si>
  <si>
    <t>59858</t>
  </si>
  <si>
    <t>59859</t>
  </si>
  <si>
    <t>59860</t>
  </si>
  <si>
    <t>59863</t>
  </si>
  <si>
    <t>59864</t>
  </si>
  <si>
    <t>59865</t>
  </si>
  <si>
    <t>59866</t>
  </si>
  <si>
    <t>59867</t>
  </si>
  <si>
    <t>59868</t>
  </si>
  <si>
    <t>59870</t>
  </si>
  <si>
    <t>59871</t>
  </si>
  <si>
    <t>59872</t>
  </si>
  <si>
    <t>59873</t>
  </si>
  <si>
    <t>59874</t>
  </si>
  <si>
    <t>59875</t>
  </si>
  <si>
    <t>59901</t>
  </si>
  <si>
    <t>59902</t>
  </si>
  <si>
    <t>59903</t>
  </si>
  <si>
    <t>59904</t>
  </si>
  <si>
    <t>59910</t>
  </si>
  <si>
    <t>59911</t>
  </si>
  <si>
    <t>59912</t>
  </si>
  <si>
    <t>59913</t>
  </si>
  <si>
    <t>59914</t>
  </si>
  <si>
    <t>59915</t>
  </si>
  <si>
    <t>59916</t>
  </si>
  <si>
    <t>59917</t>
  </si>
  <si>
    <t>59918</t>
  </si>
  <si>
    <t>59919</t>
  </si>
  <si>
    <t>59920</t>
  </si>
  <si>
    <t>59921</t>
  </si>
  <si>
    <t>59922</t>
  </si>
  <si>
    <t>59923</t>
  </si>
  <si>
    <t>59925</t>
  </si>
  <si>
    <t>59926</t>
  </si>
  <si>
    <t>59927</t>
  </si>
  <si>
    <t>59928</t>
  </si>
  <si>
    <t>59929</t>
  </si>
  <si>
    <t>59930</t>
  </si>
  <si>
    <t>59931</t>
  </si>
  <si>
    <t>59932</t>
  </si>
  <si>
    <t>59933</t>
  </si>
  <si>
    <t>59934</t>
  </si>
  <si>
    <t>59935</t>
  </si>
  <si>
    <t>59936</t>
  </si>
  <si>
    <t>59937</t>
  </si>
  <si>
    <t>84001</t>
  </si>
  <si>
    <t>84002</t>
  </si>
  <si>
    <t>84003</t>
  </si>
  <si>
    <t>84004</t>
  </si>
  <si>
    <t>84005</t>
  </si>
  <si>
    <t>84006</t>
  </si>
  <si>
    <t>84007</t>
  </si>
  <si>
    <t>84008</t>
  </si>
  <si>
    <t>84009</t>
  </si>
  <si>
    <t>84010</t>
  </si>
  <si>
    <t>84011</t>
  </si>
  <si>
    <t>84013</t>
  </si>
  <si>
    <t>84014</t>
  </si>
  <si>
    <t>84015</t>
  </si>
  <si>
    <t>84016</t>
  </si>
  <si>
    <t>84017</t>
  </si>
  <si>
    <t>84018</t>
  </si>
  <si>
    <t>84020</t>
  </si>
  <si>
    <t>84021</t>
  </si>
  <si>
    <t>84022</t>
  </si>
  <si>
    <t>84023</t>
  </si>
  <si>
    <t>84024</t>
  </si>
  <si>
    <t>84025</t>
  </si>
  <si>
    <t>84026</t>
  </si>
  <si>
    <t>84027</t>
  </si>
  <si>
    <t>84028</t>
  </si>
  <si>
    <t>84029</t>
  </si>
  <si>
    <t>84030</t>
  </si>
  <si>
    <t>84031</t>
  </si>
  <si>
    <t>84032</t>
  </si>
  <si>
    <t>84033</t>
  </si>
  <si>
    <t>84034</t>
  </si>
  <si>
    <t>84035</t>
  </si>
  <si>
    <t>84036</t>
  </si>
  <si>
    <t>84037</t>
  </si>
  <si>
    <t>84038</t>
  </si>
  <si>
    <t>84039</t>
  </si>
  <si>
    <t>84040</t>
  </si>
  <si>
    <t>84041</t>
  </si>
  <si>
    <t>84042</t>
  </si>
  <si>
    <t>84043</t>
  </si>
  <si>
    <t>84044</t>
  </si>
  <si>
    <t>84045</t>
  </si>
  <si>
    <t>84046</t>
  </si>
  <si>
    <t>84047</t>
  </si>
  <si>
    <t>84049</t>
  </si>
  <si>
    <t>84050</t>
  </si>
  <si>
    <t>84051</t>
  </si>
  <si>
    <t>84052</t>
  </si>
  <si>
    <t>84053</t>
  </si>
  <si>
    <t>84054</t>
  </si>
  <si>
    <t>84055</t>
  </si>
  <si>
    <t>84056</t>
  </si>
  <si>
    <t>84057</t>
  </si>
  <si>
    <t>84058</t>
  </si>
  <si>
    <t>84059</t>
  </si>
  <si>
    <t>84060</t>
  </si>
  <si>
    <t>84061</t>
  </si>
  <si>
    <t>84062</t>
  </si>
  <si>
    <t>84063</t>
  </si>
  <si>
    <t>84064</t>
  </si>
  <si>
    <t>84065</t>
  </si>
  <si>
    <t>84066</t>
  </si>
  <si>
    <t>84067</t>
  </si>
  <si>
    <t>84068</t>
  </si>
  <si>
    <t>84069</t>
  </si>
  <si>
    <t>84070</t>
  </si>
  <si>
    <t>84071</t>
  </si>
  <si>
    <t>84072</t>
  </si>
  <si>
    <t>84073</t>
  </si>
  <si>
    <t>84074</t>
  </si>
  <si>
    <t>84075</t>
  </si>
  <si>
    <t>84076</t>
  </si>
  <si>
    <t>84078</t>
  </si>
  <si>
    <t>84079</t>
  </si>
  <si>
    <t>84080</t>
  </si>
  <si>
    <t>84081</t>
  </si>
  <si>
    <t>84082</t>
  </si>
  <si>
    <t>84083</t>
  </si>
  <si>
    <t>84084</t>
  </si>
  <si>
    <t>84085</t>
  </si>
  <si>
    <t>84086</t>
  </si>
  <si>
    <t>84087</t>
  </si>
  <si>
    <t>84088</t>
  </si>
  <si>
    <t>84089</t>
  </si>
  <si>
    <t>84090</t>
  </si>
  <si>
    <t>84091</t>
  </si>
  <si>
    <t>84092</t>
  </si>
  <si>
    <t>84093</t>
  </si>
  <si>
    <t>84094</t>
  </si>
  <si>
    <t>84095</t>
  </si>
  <si>
    <t>84096</t>
  </si>
  <si>
    <t>84097</t>
  </si>
  <si>
    <t>84098</t>
  </si>
  <si>
    <t>84101</t>
  </si>
  <si>
    <t>84102</t>
  </si>
  <si>
    <t>84103</t>
  </si>
  <si>
    <t>84104</t>
  </si>
  <si>
    <t>84105</t>
  </si>
  <si>
    <t>84106</t>
  </si>
  <si>
    <t>84107</t>
  </si>
  <si>
    <t>84108</t>
  </si>
  <si>
    <t>84109</t>
  </si>
  <si>
    <t>84110</t>
  </si>
  <si>
    <t>84111</t>
  </si>
  <si>
    <t>84112</t>
  </si>
  <si>
    <t>84113</t>
  </si>
  <si>
    <t>84114</t>
  </si>
  <si>
    <t>84115</t>
  </si>
  <si>
    <t>84116</t>
  </si>
  <si>
    <t>84117</t>
  </si>
  <si>
    <t>84118</t>
  </si>
  <si>
    <t>84119</t>
  </si>
  <si>
    <t>84120</t>
  </si>
  <si>
    <t>84121</t>
  </si>
  <si>
    <t>84122</t>
  </si>
  <si>
    <t>84123</t>
  </si>
  <si>
    <t>84124</t>
  </si>
  <si>
    <t>84125</t>
  </si>
  <si>
    <t>84126</t>
  </si>
  <si>
    <t>84127</t>
  </si>
  <si>
    <t>84128</t>
  </si>
  <si>
    <t>84129</t>
  </si>
  <si>
    <t>84130</t>
  </si>
  <si>
    <t>84131</t>
  </si>
  <si>
    <t>84132</t>
  </si>
  <si>
    <t>84133</t>
  </si>
  <si>
    <t>84134</t>
  </si>
  <si>
    <t>84136</t>
  </si>
  <si>
    <t>84138</t>
  </si>
  <si>
    <t>84139</t>
  </si>
  <si>
    <t>84140</t>
  </si>
  <si>
    <t>84141</t>
  </si>
  <si>
    <t>84143</t>
  </si>
  <si>
    <t>84144</t>
  </si>
  <si>
    <t>84145</t>
  </si>
  <si>
    <t>84147</t>
  </si>
  <si>
    <t>84148</t>
  </si>
  <si>
    <t>84150</t>
  </si>
  <si>
    <t>84151</t>
  </si>
  <si>
    <t>84152</t>
  </si>
  <si>
    <t>84153</t>
  </si>
  <si>
    <t>84157</t>
  </si>
  <si>
    <t>84158</t>
  </si>
  <si>
    <t>84165</t>
  </si>
  <si>
    <t>84170</t>
  </si>
  <si>
    <t>84171</t>
  </si>
  <si>
    <t>84180</t>
  </si>
  <si>
    <t>84184</t>
  </si>
  <si>
    <t>84189</t>
  </si>
  <si>
    <t>84190</t>
  </si>
  <si>
    <t>84199</t>
  </si>
  <si>
    <t>84201</t>
  </si>
  <si>
    <t>84244</t>
  </si>
  <si>
    <t>84301</t>
  </si>
  <si>
    <t>84302</t>
  </si>
  <si>
    <t>84304</t>
  </si>
  <si>
    <t>84305</t>
  </si>
  <si>
    <t>84306</t>
  </si>
  <si>
    <t>84307</t>
  </si>
  <si>
    <t>84308</t>
  </si>
  <si>
    <t>84309</t>
  </si>
  <si>
    <t>84310</t>
  </si>
  <si>
    <t>84311</t>
  </si>
  <si>
    <t>84312</t>
  </si>
  <si>
    <t>84313</t>
  </si>
  <si>
    <t>84314</t>
  </si>
  <si>
    <t>84315</t>
  </si>
  <si>
    <t>84316</t>
  </si>
  <si>
    <t>84317</t>
  </si>
  <si>
    <t>84318</t>
  </si>
  <si>
    <t>84319</t>
  </si>
  <si>
    <t>84320</t>
  </si>
  <si>
    <t>84321</t>
  </si>
  <si>
    <t>84322</t>
  </si>
  <si>
    <t>84323</t>
  </si>
  <si>
    <t>84324</t>
  </si>
  <si>
    <t>84325</t>
  </si>
  <si>
    <t>84326</t>
  </si>
  <si>
    <t>84327</t>
  </si>
  <si>
    <t>84328</t>
  </si>
  <si>
    <t>84329</t>
  </si>
  <si>
    <t>84330</t>
  </si>
  <si>
    <t>84331</t>
  </si>
  <si>
    <t>84332</t>
  </si>
  <si>
    <t>84333</t>
  </si>
  <si>
    <t>84334</t>
  </si>
  <si>
    <t>84335</t>
  </si>
  <si>
    <t>84336</t>
  </si>
  <si>
    <t>84337</t>
  </si>
  <si>
    <t>84338</t>
  </si>
  <si>
    <t>84339</t>
  </si>
  <si>
    <t>84340</t>
  </si>
  <si>
    <t>84341</t>
  </si>
  <si>
    <t>84401</t>
  </si>
  <si>
    <t>84402</t>
  </si>
  <si>
    <t>84403</t>
  </si>
  <si>
    <t>84404</t>
  </si>
  <si>
    <t>84405</t>
  </si>
  <si>
    <t>84407</t>
  </si>
  <si>
    <t>84408</t>
  </si>
  <si>
    <t>84409</t>
  </si>
  <si>
    <t>84412</t>
  </si>
  <si>
    <t>84414</t>
  </si>
  <si>
    <t>84415</t>
  </si>
  <si>
    <t>84501</t>
  </si>
  <si>
    <t>84510</t>
  </si>
  <si>
    <t>84511</t>
  </si>
  <si>
    <t>84512</t>
  </si>
  <si>
    <t>84513</t>
  </si>
  <si>
    <t>84515</t>
  </si>
  <si>
    <t>84516</t>
  </si>
  <si>
    <t>84518</t>
  </si>
  <si>
    <t>84520</t>
  </si>
  <si>
    <t>84521</t>
  </si>
  <si>
    <t>84522</t>
  </si>
  <si>
    <t>84523</t>
  </si>
  <si>
    <t>84525</t>
  </si>
  <si>
    <t>84526</t>
  </si>
  <si>
    <t>84527</t>
  </si>
  <si>
    <t>84528</t>
  </si>
  <si>
    <t>84529</t>
  </si>
  <si>
    <t>84530</t>
  </si>
  <si>
    <t>84531</t>
  </si>
  <si>
    <t>84532</t>
  </si>
  <si>
    <t>84533</t>
  </si>
  <si>
    <t>84534</t>
  </si>
  <si>
    <t>84535</t>
  </si>
  <si>
    <t>84536</t>
  </si>
  <si>
    <t>84537</t>
  </si>
  <si>
    <t>84539</t>
  </si>
  <si>
    <t>84540</t>
  </si>
  <si>
    <t>84542</t>
  </si>
  <si>
    <t>84601</t>
  </si>
  <si>
    <t>84602</t>
  </si>
  <si>
    <t>84603</t>
  </si>
  <si>
    <t>84604</t>
  </si>
  <si>
    <t>84605</t>
  </si>
  <si>
    <t>84606</t>
  </si>
  <si>
    <t>84620</t>
  </si>
  <si>
    <t>84621</t>
  </si>
  <si>
    <t>84622</t>
  </si>
  <si>
    <t>84623</t>
  </si>
  <si>
    <t>84624</t>
  </si>
  <si>
    <t>84626</t>
  </si>
  <si>
    <t>84627</t>
  </si>
  <si>
    <t>84628</t>
  </si>
  <si>
    <t>84629</t>
  </si>
  <si>
    <t>84630</t>
  </si>
  <si>
    <t>84631</t>
  </si>
  <si>
    <t>84632</t>
  </si>
  <si>
    <t>84633</t>
  </si>
  <si>
    <t>84634</t>
  </si>
  <si>
    <t>84635</t>
  </si>
  <si>
    <t>84636</t>
  </si>
  <si>
    <t>84637</t>
  </si>
  <si>
    <t>84638</t>
  </si>
  <si>
    <t>84639</t>
  </si>
  <si>
    <t>84640</t>
  </si>
  <si>
    <t>84642</t>
  </si>
  <si>
    <t>84643</t>
  </si>
  <si>
    <t>84644</t>
  </si>
  <si>
    <t>84645</t>
  </si>
  <si>
    <t>84646</t>
  </si>
  <si>
    <t>84647</t>
  </si>
  <si>
    <t>84648</t>
  </si>
  <si>
    <t>84649</t>
  </si>
  <si>
    <t>84650</t>
  </si>
  <si>
    <t>84651</t>
  </si>
  <si>
    <t>84652</t>
  </si>
  <si>
    <t>84653</t>
  </si>
  <si>
    <t>84654</t>
  </si>
  <si>
    <t>84655</t>
  </si>
  <si>
    <t>84656</t>
  </si>
  <si>
    <t>84657</t>
  </si>
  <si>
    <t>84660</t>
  </si>
  <si>
    <t>84662</t>
  </si>
  <si>
    <t>84663</t>
  </si>
  <si>
    <t>84664</t>
  </si>
  <si>
    <t>84665</t>
  </si>
  <si>
    <t>84667</t>
  </si>
  <si>
    <t>84701</t>
  </si>
  <si>
    <t>84710</t>
  </si>
  <si>
    <t>84711</t>
  </si>
  <si>
    <t>84712</t>
  </si>
  <si>
    <t>84713</t>
  </si>
  <si>
    <t>84714</t>
  </si>
  <si>
    <t>84715</t>
  </si>
  <si>
    <t>84716</t>
  </si>
  <si>
    <t>84717</t>
  </si>
  <si>
    <t>84718</t>
  </si>
  <si>
    <t>84719</t>
  </si>
  <si>
    <t>84720</t>
  </si>
  <si>
    <t>84721</t>
  </si>
  <si>
    <t>84722</t>
  </si>
  <si>
    <t>84723</t>
  </si>
  <si>
    <t>84724</t>
  </si>
  <si>
    <t>84725</t>
  </si>
  <si>
    <t>84726</t>
  </si>
  <si>
    <t>84728</t>
  </si>
  <si>
    <t>84729</t>
  </si>
  <si>
    <t>84730</t>
  </si>
  <si>
    <t>84731</t>
  </si>
  <si>
    <t>84732</t>
  </si>
  <si>
    <t>84733</t>
  </si>
  <si>
    <t>84734</t>
  </si>
  <si>
    <t>84735</t>
  </si>
  <si>
    <t>84736</t>
  </si>
  <si>
    <t>84737</t>
  </si>
  <si>
    <t>84738</t>
  </si>
  <si>
    <t>84739</t>
  </si>
  <si>
    <t>84740</t>
  </si>
  <si>
    <t>84741</t>
  </si>
  <si>
    <t>84742</t>
  </si>
  <si>
    <t>84743</t>
  </si>
  <si>
    <t>84744</t>
  </si>
  <si>
    <t>84745</t>
  </si>
  <si>
    <t>84746</t>
  </si>
  <si>
    <t>84747</t>
  </si>
  <si>
    <t>84749</t>
  </si>
  <si>
    <t>84750</t>
  </si>
  <si>
    <t>84751</t>
  </si>
  <si>
    <t>84752</t>
  </si>
  <si>
    <t>84753</t>
  </si>
  <si>
    <t>84754</t>
  </si>
  <si>
    <t>84755</t>
  </si>
  <si>
    <t>84756</t>
  </si>
  <si>
    <t>84757</t>
  </si>
  <si>
    <t>84758</t>
  </si>
  <si>
    <t>84759</t>
  </si>
  <si>
    <t>84760</t>
  </si>
  <si>
    <t>84761</t>
  </si>
  <si>
    <t>84762</t>
  </si>
  <si>
    <t>84763</t>
  </si>
  <si>
    <t>84764</t>
  </si>
  <si>
    <t>84765</t>
  </si>
  <si>
    <t>84766</t>
  </si>
  <si>
    <t>84767</t>
  </si>
  <si>
    <t>84770</t>
  </si>
  <si>
    <t>84771</t>
  </si>
  <si>
    <t>84772</t>
  </si>
  <si>
    <t>84773</t>
  </si>
  <si>
    <t>84774</t>
  </si>
  <si>
    <t>84775</t>
  </si>
  <si>
    <t>84776</t>
  </si>
  <si>
    <t>84779</t>
  </si>
  <si>
    <t>84780</t>
  </si>
  <si>
    <t>84781</t>
  </si>
  <si>
    <t>84782</t>
  </si>
  <si>
    <t>84783</t>
  </si>
  <si>
    <t>84784</t>
  </si>
  <si>
    <t>84790</t>
  </si>
  <si>
    <t>84791</t>
  </si>
  <si>
    <t>84012</t>
  </si>
  <si>
    <t>27006</t>
  </si>
  <si>
    <t>27007</t>
  </si>
  <si>
    <t>27009</t>
  </si>
  <si>
    <t>27010</t>
  </si>
  <si>
    <t>27011</t>
  </si>
  <si>
    <t>27012</t>
  </si>
  <si>
    <t>27013</t>
  </si>
  <si>
    <t>27014</t>
  </si>
  <si>
    <t>27016</t>
  </si>
  <si>
    <t>27017</t>
  </si>
  <si>
    <t>27018</t>
  </si>
  <si>
    <t>27019</t>
  </si>
  <si>
    <t>27020</t>
  </si>
  <si>
    <t>27021</t>
  </si>
  <si>
    <t>27022</t>
  </si>
  <si>
    <t>27023</t>
  </si>
  <si>
    <t>27024</t>
  </si>
  <si>
    <t>27025</t>
  </si>
  <si>
    <t>27027</t>
  </si>
  <si>
    <t>27028</t>
  </si>
  <si>
    <t>27030</t>
  </si>
  <si>
    <t>27031</t>
  </si>
  <si>
    <t>27040</t>
  </si>
  <si>
    <t>27041</t>
  </si>
  <si>
    <t>27042</t>
  </si>
  <si>
    <t>27043</t>
  </si>
  <si>
    <t>27045</t>
  </si>
  <si>
    <t>27046</t>
  </si>
  <si>
    <t>27047</t>
  </si>
  <si>
    <t>27048</t>
  </si>
  <si>
    <t>27049</t>
  </si>
  <si>
    <t>27050</t>
  </si>
  <si>
    <t>27051</t>
  </si>
  <si>
    <t>27052</t>
  </si>
  <si>
    <t>27053</t>
  </si>
  <si>
    <t>27054</t>
  </si>
  <si>
    <t>27055</t>
  </si>
  <si>
    <t>27094</t>
  </si>
  <si>
    <t>27098</t>
  </si>
  <si>
    <t>27099</t>
  </si>
  <si>
    <t>27101</t>
  </si>
  <si>
    <t>27102</t>
  </si>
  <si>
    <t>27103</t>
  </si>
  <si>
    <t>27104</t>
  </si>
  <si>
    <t>27105</t>
  </si>
  <si>
    <t>27106</t>
  </si>
  <si>
    <t>27107</t>
  </si>
  <si>
    <t>27108</t>
  </si>
  <si>
    <t>27109</t>
  </si>
  <si>
    <t>27110</t>
  </si>
  <si>
    <t>27111</t>
  </si>
  <si>
    <t>27113</t>
  </si>
  <si>
    <t>27114</t>
  </si>
  <si>
    <t>27115</t>
  </si>
  <si>
    <t>27116</t>
  </si>
  <si>
    <t>27117</t>
  </si>
  <si>
    <t>27120</t>
  </si>
  <si>
    <t>27127</t>
  </si>
  <si>
    <t>27130</t>
  </si>
  <si>
    <t>27150</t>
  </si>
  <si>
    <t>27152</t>
  </si>
  <si>
    <t>27155</t>
  </si>
  <si>
    <t>27157</t>
  </si>
  <si>
    <t>27198</t>
  </si>
  <si>
    <t>27199</t>
  </si>
  <si>
    <t>27201</t>
  </si>
  <si>
    <t>27202</t>
  </si>
  <si>
    <t>27203</t>
  </si>
  <si>
    <t>27204</t>
  </si>
  <si>
    <t>27205</t>
  </si>
  <si>
    <t>27207</t>
  </si>
  <si>
    <t>27208</t>
  </si>
  <si>
    <t>27213</t>
  </si>
  <si>
    <t>27214</t>
  </si>
  <si>
    <t>27215</t>
  </si>
  <si>
    <t>27216</t>
  </si>
  <si>
    <t>27217</t>
  </si>
  <si>
    <t>27228</t>
  </si>
  <si>
    <t>27230</t>
  </si>
  <si>
    <t>27231</t>
  </si>
  <si>
    <t>27233</t>
  </si>
  <si>
    <t>27235</t>
  </si>
  <si>
    <t>27237</t>
  </si>
  <si>
    <t>27239</t>
  </si>
  <si>
    <t>27243</t>
  </si>
  <si>
    <t>27244</t>
  </si>
  <si>
    <t>27248</t>
  </si>
  <si>
    <t>27249</t>
  </si>
  <si>
    <t>27252</t>
  </si>
  <si>
    <t>27253</t>
  </si>
  <si>
    <t>27256</t>
  </si>
  <si>
    <t>27258</t>
  </si>
  <si>
    <t>27260</t>
  </si>
  <si>
    <t>27261</t>
  </si>
  <si>
    <t>27262</t>
  </si>
  <si>
    <t>27263</t>
  </si>
  <si>
    <t>27264</t>
  </si>
  <si>
    <t>27265</t>
  </si>
  <si>
    <t>27278</t>
  </si>
  <si>
    <t>27282</t>
  </si>
  <si>
    <t>27283</t>
  </si>
  <si>
    <t>27284</t>
  </si>
  <si>
    <t>27285</t>
  </si>
  <si>
    <t>27288</t>
  </si>
  <si>
    <t>27289</t>
  </si>
  <si>
    <t>27292</t>
  </si>
  <si>
    <t>27293</t>
  </si>
  <si>
    <t>27294</t>
  </si>
  <si>
    <t>27295</t>
  </si>
  <si>
    <t>27298</t>
  </si>
  <si>
    <t>27299</t>
  </si>
  <si>
    <t>27301</t>
  </si>
  <si>
    <t>27302</t>
  </si>
  <si>
    <t>27310</t>
  </si>
  <si>
    <t>27312</t>
  </si>
  <si>
    <t>27313</t>
  </si>
  <si>
    <t>27316</t>
  </si>
  <si>
    <t>27317</t>
  </si>
  <si>
    <t>27320</t>
  </si>
  <si>
    <t>27323</t>
  </si>
  <si>
    <t>27326</t>
  </si>
  <si>
    <t>27330</t>
  </si>
  <si>
    <t>27331</t>
  </si>
  <si>
    <t>27332</t>
  </si>
  <si>
    <t>27340</t>
  </si>
  <si>
    <t>27341</t>
  </si>
  <si>
    <t>27342</t>
  </si>
  <si>
    <t>27344</t>
  </si>
  <si>
    <t>27349</t>
  </si>
  <si>
    <t>27350</t>
  </si>
  <si>
    <t>27351</t>
  </si>
  <si>
    <t>27355</t>
  </si>
  <si>
    <t>27357</t>
  </si>
  <si>
    <t>27358</t>
  </si>
  <si>
    <t>27359</t>
  </si>
  <si>
    <t>27360</t>
  </si>
  <si>
    <t>27361</t>
  </si>
  <si>
    <t>27370</t>
  </si>
  <si>
    <t>27373</t>
  </si>
  <si>
    <t>27374</t>
  </si>
  <si>
    <t>27375</t>
  </si>
  <si>
    <t>27377</t>
  </si>
  <si>
    <t>27401</t>
  </si>
  <si>
    <t>27402</t>
  </si>
  <si>
    <t>27403</t>
  </si>
  <si>
    <t>27404</t>
  </si>
  <si>
    <t>27405</t>
  </si>
  <si>
    <t>27406</t>
  </si>
  <si>
    <t>27407</t>
  </si>
  <si>
    <t>27408</t>
  </si>
  <si>
    <t>27409</t>
  </si>
  <si>
    <t>27410</t>
  </si>
  <si>
    <t>27411</t>
  </si>
  <si>
    <t>27412</t>
  </si>
  <si>
    <t>27413</t>
  </si>
  <si>
    <t>27415</t>
  </si>
  <si>
    <t>27416</t>
  </si>
  <si>
    <t>27417</t>
  </si>
  <si>
    <t>27419</t>
  </si>
  <si>
    <t>27420</t>
  </si>
  <si>
    <t>27425</t>
  </si>
  <si>
    <t>27427</t>
  </si>
  <si>
    <t>27429</t>
  </si>
  <si>
    <t>27435</t>
  </si>
  <si>
    <t>27438</t>
  </si>
  <si>
    <t>27455</t>
  </si>
  <si>
    <t>27495</t>
  </si>
  <si>
    <t>27497</t>
  </si>
  <si>
    <t>27498</t>
  </si>
  <si>
    <t>27499</t>
  </si>
  <si>
    <t>27501</t>
  </si>
  <si>
    <t>27502</t>
  </si>
  <si>
    <t>27503</t>
  </si>
  <si>
    <t>27504</t>
  </si>
  <si>
    <t>27505</t>
  </si>
  <si>
    <t>27506</t>
  </si>
  <si>
    <t>27507</t>
  </si>
  <si>
    <t>27508</t>
  </si>
  <si>
    <t>27509</t>
  </si>
  <si>
    <t>27510</t>
  </si>
  <si>
    <t>27511</t>
  </si>
  <si>
    <t>27512</t>
  </si>
  <si>
    <t>27513</t>
  </si>
  <si>
    <t>27514</t>
  </si>
  <si>
    <t>27515</t>
  </si>
  <si>
    <t>27516</t>
  </si>
  <si>
    <t>27517</t>
  </si>
  <si>
    <t>27518</t>
  </si>
  <si>
    <t>27519</t>
  </si>
  <si>
    <t>27520</t>
  </si>
  <si>
    <t>27521</t>
  </si>
  <si>
    <t>27522</t>
  </si>
  <si>
    <t>27523</t>
  </si>
  <si>
    <t>27524</t>
  </si>
  <si>
    <t>27525</t>
  </si>
  <si>
    <t>27526</t>
  </si>
  <si>
    <t>27527</t>
  </si>
  <si>
    <t>27528</t>
  </si>
  <si>
    <t>27529</t>
  </si>
  <si>
    <t>27536</t>
  </si>
  <si>
    <t>27537</t>
  </si>
  <si>
    <t>27539</t>
  </si>
  <si>
    <t>27540</t>
  </si>
  <si>
    <t>27542</t>
  </si>
  <si>
    <t>27543</t>
  </si>
  <si>
    <t>27544</t>
  </si>
  <si>
    <t>27545</t>
  </si>
  <si>
    <t>27546</t>
  </si>
  <si>
    <t>27549</t>
  </si>
  <si>
    <t>27551</t>
  </si>
  <si>
    <t>27552</t>
  </si>
  <si>
    <t>27553</t>
  </si>
  <si>
    <t>27555</t>
  </si>
  <si>
    <t>27556</t>
  </si>
  <si>
    <t>27557</t>
  </si>
  <si>
    <t>27559</t>
  </si>
  <si>
    <t>27560</t>
  </si>
  <si>
    <t>27562</t>
  </si>
  <si>
    <t>27563</t>
  </si>
  <si>
    <t>27565</t>
  </si>
  <si>
    <t>27568</t>
  </si>
  <si>
    <t>27569</t>
  </si>
  <si>
    <t>27570</t>
  </si>
  <si>
    <t>27571</t>
  </si>
  <si>
    <t>27572</t>
  </si>
  <si>
    <t>27576</t>
  </si>
  <si>
    <t>27577</t>
  </si>
  <si>
    <t>27581</t>
  </si>
  <si>
    <t>27582</t>
  </si>
  <si>
    <t>27584</t>
  </si>
  <si>
    <t>27586</t>
  </si>
  <si>
    <t>27587</t>
  </si>
  <si>
    <t>27588</t>
  </si>
  <si>
    <t>27589</t>
  </si>
  <si>
    <t>27591</t>
  </si>
  <si>
    <t>27592</t>
  </si>
  <si>
    <t>27593</t>
  </si>
  <si>
    <t>27594</t>
  </si>
  <si>
    <t>27596</t>
  </si>
  <si>
    <t>27597</t>
  </si>
  <si>
    <t>27599</t>
  </si>
  <si>
    <t>27601</t>
  </si>
  <si>
    <t>27602</t>
  </si>
  <si>
    <t>27603</t>
  </si>
  <si>
    <t>27604</t>
  </si>
  <si>
    <t>27605</t>
  </si>
  <si>
    <t>27606</t>
  </si>
  <si>
    <t>27607</t>
  </si>
  <si>
    <t>27608</t>
  </si>
  <si>
    <t>27609</t>
  </si>
  <si>
    <t>27610</t>
  </si>
  <si>
    <t>27611</t>
  </si>
  <si>
    <t>27612</t>
  </si>
  <si>
    <t>27613</t>
  </si>
  <si>
    <t>27614</t>
  </si>
  <si>
    <t>27615</t>
  </si>
  <si>
    <t>27616</t>
  </si>
  <si>
    <t>27617</t>
  </si>
  <si>
    <t>27619</t>
  </si>
  <si>
    <t>27620</t>
  </si>
  <si>
    <t>27621</t>
  </si>
  <si>
    <t>27622</t>
  </si>
  <si>
    <t>27623</t>
  </si>
  <si>
    <t>27624</t>
  </si>
  <si>
    <t>27625</t>
  </si>
  <si>
    <t>27626</t>
  </si>
  <si>
    <t>27627</t>
  </si>
  <si>
    <t>27628</t>
  </si>
  <si>
    <t>27629</t>
  </si>
  <si>
    <t>27634</t>
  </si>
  <si>
    <t>27635</t>
  </si>
  <si>
    <t>27636</t>
  </si>
  <si>
    <t>27640</t>
  </si>
  <si>
    <t>27650</t>
  </si>
  <si>
    <t>27656</t>
  </si>
  <si>
    <t>27658</t>
  </si>
  <si>
    <t>27661</t>
  </si>
  <si>
    <t>27668</t>
  </si>
  <si>
    <t>27675</t>
  </si>
  <si>
    <t>27676</t>
  </si>
  <si>
    <t>27690</t>
  </si>
  <si>
    <t>27695</t>
  </si>
  <si>
    <t>27697</t>
  </si>
  <si>
    <t>27698</t>
  </si>
  <si>
    <t>27699</t>
  </si>
  <si>
    <t>27701</t>
  </si>
  <si>
    <t>27702</t>
  </si>
  <si>
    <t>27703</t>
  </si>
  <si>
    <t>27704</t>
  </si>
  <si>
    <t>27705</t>
  </si>
  <si>
    <t>27706</t>
  </si>
  <si>
    <t>27707</t>
  </si>
  <si>
    <t>27708</t>
  </si>
  <si>
    <t>27709</t>
  </si>
  <si>
    <t>27710</t>
  </si>
  <si>
    <t>27711</t>
  </si>
  <si>
    <t>27712</t>
  </si>
  <si>
    <t>27713</t>
  </si>
  <si>
    <t>27715</t>
  </si>
  <si>
    <t>27717</t>
  </si>
  <si>
    <t>27722</t>
  </si>
  <si>
    <t>27803</t>
  </si>
  <si>
    <t>27804</t>
  </si>
  <si>
    <t>27807</t>
  </si>
  <si>
    <t>27813</t>
  </si>
  <si>
    <t>27816</t>
  </si>
  <si>
    <t>27822</t>
  </si>
  <si>
    <t>27851</t>
  </si>
  <si>
    <t>27856</t>
  </si>
  <si>
    <t>27868</t>
  </si>
  <si>
    <t>27873</t>
  </si>
  <si>
    <t>27878</t>
  </si>
  <si>
    <t>27880</t>
  </si>
  <si>
    <t>27882</t>
  </si>
  <si>
    <t>27883</t>
  </si>
  <si>
    <t>27891</t>
  </si>
  <si>
    <t>27893</t>
  </si>
  <si>
    <t>27894</t>
  </si>
  <si>
    <t>27895</t>
  </si>
  <si>
    <t>27896</t>
  </si>
  <si>
    <t>28001</t>
  </si>
  <si>
    <t>28002</t>
  </si>
  <si>
    <t>28006</t>
  </si>
  <si>
    <t>28007</t>
  </si>
  <si>
    <t>28009</t>
  </si>
  <si>
    <t>28010</t>
  </si>
  <si>
    <t>28012</t>
  </si>
  <si>
    <t>28016</t>
  </si>
  <si>
    <t>28017</t>
  </si>
  <si>
    <t>28020</t>
  </si>
  <si>
    <t>28021</t>
  </si>
  <si>
    <t>28023</t>
  </si>
  <si>
    <t>28025</t>
  </si>
  <si>
    <t>28026</t>
  </si>
  <si>
    <t>28027</t>
  </si>
  <si>
    <t>28031</t>
  </si>
  <si>
    <t>28032</t>
  </si>
  <si>
    <t>28033</t>
  </si>
  <si>
    <t>28034</t>
  </si>
  <si>
    <t>28035</t>
  </si>
  <si>
    <t>28036</t>
  </si>
  <si>
    <t>28037</t>
  </si>
  <si>
    <t>28038</t>
  </si>
  <si>
    <t>28039</t>
  </si>
  <si>
    <t>28041</t>
  </si>
  <si>
    <t>28042</t>
  </si>
  <si>
    <t>28052</t>
  </si>
  <si>
    <t>28053</t>
  </si>
  <si>
    <t>28054</t>
  </si>
  <si>
    <t>28055</t>
  </si>
  <si>
    <t>28056</t>
  </si>
  <si>
    <t>28070</t>
  </si>
  <si>
    <t>28071</t>
  </si>
  <si>
    <t>28072</t>
  </si>
  <si>
    <t>28073</t>
  </si>
  <si>
    <t>28075</t>
  </si>
  <si>
    <t>28077</t>
  </si>
  <si>
    <t>28078</t>
  </si>
  <si>
    <t>28079</t>
  </si>
  <si>
    <t>28080</t>
  </si>
  <si>
    <t>28081</t>
  </si>
  <si>
    <t>28082</t>
  </si>
  <si>
    <t>28083</t>
  </si>
  <si>
    <t>28086</t>
  </si>
  <si>
    <t>28088</t>
  </si>
  <si>
    <t>28089</t>
  </si>
  <si>
    <t>28090</t>
  </si>
  <si>
    <t>28091</t>
  </si>
  <si>
    <t>28092</t>
  </si>
  <si>
    <t>28093</t>
  </si>
  <si>
    <t>28097</t>
  </si>
  <si>
    <t>28098</t>
  </si>
  <si>
    <t>28101</t>
  </si>
  <si>
    <t>28102</t>
  </si>
  <si>
    <t>28103</t>
  </si>
  <si>
    <t>28104</t>
  </si>
  <si>
    <t>28105</t>
  </si>
  <si>
    <t>28106</t>
  </si>
  <si>
    <t>28107</t>
  </si>
  <si>
    <t>28108</t>
  </si>
  <si>
    <t>28109</t>
  </si>
  <si>
    <t>28110</t>
  </si>
  <si>
    <t>28111</t>
  </si>
  <si>
    <t>28112</t>
  </si>
  <si>
    <t>28114</t>
  </si>
  <si>
    <t>28115</t>
  </si>
  <si>
    <t>28117</t>
  </si>
  <si>
    <t>28119</t>
  </si>
  <si>
    <t>28120</t>
  </si>
  <si>
    <t>28123</t>
  </si>
  <si>
    <t>28124</t>
  </si>
  <si>
    <t>28125</t>
  </si>
  <si>
    <t>28126</t>
  </si>
  <si>
    <t>28127</t>
  </si>
  <si>
    <t>28128</t>
  </si>
  <si>
    <t>28129</t>
  </si>
  <si>
    <t>28130</t>
  </si>
  <si>
    <t>28133</t>
  </si>
  <si>
    <t>28134</t>
  </si>
  <si>
    <t>28135</t>
  </si>
  <si>
    <t>28136</t>
  </si>
  <si>
    <t>28137</t>
  </si>
  <si>
    <t>28138</t>
  </si>
  <si>
    <t>28144</t>
  </si>
  <si>
    <t>28145</t>
  </si>
  <si>
    <t>28146</t>
  </si>
  <si>
    <t>28147</t>
  </si>
  <si>
    <t>28150</t>
  </si>
  <si>
    <t>28151</t>
  </si>
  <si>
    <t>28152</t>
  </si>
  <si>
    <t>28159</t>
  </si>
  <si>
    <t>28163</t>
  </si>
  <si>
    <t>28164</t>
  </si>
  <si>
    <t>28166</t>
  </si>
  <si>
    <t>28168</t>
  </si>
  <si>
    <t>28169</t>
  </si>
  <si>
    <t>28170</t>
  </si>
  <si>
    <t>28173</t>
  </si>
  <si>
    <t>28174</t>
  </si>
  <si>
    <t>28201</t>
  </si>
  <si>
    <t>28202</t>
  </si>
  <si>
    <t>28203</t>
  </si>
  <si>
    <t>28204</t>
  </si>
  <si>
    <t>28205</t>
  </si>
  <si>
    <t>28206</t>
  </si>
  <si>
    <t>28207</t>
  </si>
  <si>
    <t>28208</t>
  </si>
  <si>
    <t>28209</t>
  </si>
  <si>
    <t>28210</t>
  </si>
  <si>
    <t>28211</t>
  </si>
  <si>
    <t>28212</t>
  </si>
  <si>
    <t>28213</t>
  </si>
  <si>
    <t>28214</t>
  </si>
  <si>
    <t>28215</t>
  </si>
  <si>
    <t>28216</t>
  </si>
  <si>
    <t>28217</t>
  </si>
  <si>
    <t>28218</t>
  </si>
  <si>
    <t>28219</t>
  </si>
  <si>
    <t>28220</t>
  </si>
  <si>
    <t>28221</t>
  </si>
  <si>
    <t>28222</t>
  </si>
  <si>
    <t>28223</t>
  </si>
  <si>
    <t>28224</t>
  </si>
  <si>
    <t>28226</t>
  </si>
  <si>
    <t>28227</t>
  </si>
  <si>
    <t>28228</t>
  </si>
  <si>
    <t>28229</t>
  </si>
  <si>
    <t>28230</t>
  </si>
  <si>
    <t>28231</t>
  </si>
  <si>
    <t>28232</t>
  </si>
  <si>
    <t>28233</t>
  </si>
  <si>
    <t>28234</t>
  </si>
  <si>
    <t>28235</t>
  </si>
  <si>
    <t>28236</t>
  </si>
  <si>
    <t>28237</t>
  </si>
  <si>
    <t>28241</t>
  </si>
  <si>
    <t>28242</t>
  </si>
  <si>
    <t>28243</t>
  </si>
  <si>
    <t>28244</t>
  </si>
  <si>
    <t>28246</t>
  </si>
  <si>
    <t>28247</t>
  </si>
  <si>
    <t>28250</t>
  </si>
  <si>
    <t>28253</t>
  </si>
  <si>
    <t>28254</t>
  </si>
  <si>
    <t>28255</t>
  </si>
  <si>
    <t>28256</t>
  </si>
  <si>
    <t>28258</t>
  </si>
  <si>
    <t>28260</t>
  </si>
  <si>
    <t>28262</t>
  </si>
  <si>
    <t>28263</t>
  </si>
  <si>
    <t>28265</t>
  </si>
  <si>
    <t>28266</t>
  </si>
  <si>
    <t>28269</t>
  </si>
  <si>
    <t>28270</t>
  </si>
  <si>
    <t>28271</t>
  </si>
  <si>
    <t>28272</t>
  </si>
  <si>
    <t>28273</t>
  </si>
  <si>
    <t>28274</t>
  </si>
  <si>
    <t>28275</t>
  </si>
  <si>
    <t>28277</t>
  </si>
  <si>
    <t>28278</t>
  </si>
  <si>
    <t>28280</t>
  </si>
  <si>
    <t>28281</t>
  </si>
  <si>
    <t>28282</t>
  </si>
  <si>
    <t>28284</t>
  </si>
  <si>
    <t>28285</t>
  </si>
  <si>
    <t>28287</t>
  </si>
  <si>
    <t>28288</t>
  </si>
  <si>
    <t>28289</t>
  </si>
  <si>
    <t>28290</t>
  </si>
  <si>
    <t>28296</t>
  </si>
  <si>
    <t>28297</t>
  </si>
  <si>
    <t>28299</t>
  </si>
  <si>
    <t>28301</t>
  </si>
  <si>
    <t>28302</t>
  </si>
  <si>
    <t>28303</t>
  </si>
  <si>
    <t>28304</t>
  </si>
  <si>
    <t>28305</t>
  </si>
  <si>
    <t>28306</t>
  </si>
  <si>
    <t>28307</t>
  </si>
  <si>
    <t>28308</t>
  </si>
  <si>
    <t>28309</t>
  </si>
  <si>
    <t>28310</t>
  </si>
  <si>
    <t>28311</t>
  </si>
  <si>
    <t>28312</t>
  </si>
  <si>
    <t>28314</t>
  </si>
  <si>
    <t>28318</t>
  </si>
  <si>
    <t>28323</t>
  </si>
  <si>
    <t>28326</t>
  </si>
  <si>
    <t>28328</t>
  </si>
  <si>
    <t>28329</t>
  </si>
  <si>
    <t>28331</t>
  </si>
  <si>
    <t>28334</t>
  </si>
  <si>
    <t>28335</t>
  </si>
  <si>
    <t>28339</t>
  </si>
  <si>
    <t>28342</t>
  </si>
  <si>
    <t>28344</t>
  </si>
  <si>
    <t>28348</t>
  </si>
  <si>
    <t>28355</t>
  </si>
  <si>
    <t>28356</t>
  </si>
  <si>
    <t>28366</t>
  </si>
  <si>
    <t>28368</t>
  </si>
  <si>
    <t>28382</t>
  </si>
  <si>
    <t>28385</t>
  </si>
  <si>
    <t>28390</t>
  </si>
  <si>
    <t>28391</t>
  </si>
  <si>
    <t>28393</t>
  </si>
  <si>
    <t>28395</t>
  </si>
  <si>
    <t>28401</t>
  </si>
  <si>
    <t>28402</t>
  </si>
  <si>
    <t>28403</t>
  </si>
  <si>
    <t>28404</t>
  </si>
  <si>
    <t>28405</t>
  </si>
  <si>
    <t>28406</t>
  </si>
  <si>
    <t>28407</t>
  </si>
  <si>
    <t>28408</t>
  </si>
  <si>
    <t>28409</t>
  </si>
  <si>
    <t>28410</t>
  </si>
  <si>
    <t>28411</t>
  </si>
  <si>
    <t>28412</t>
  </si>
  <si>
    <t>28420</t>
  </si>
  <si>
    <t>28422</t>
  </si>
  <si>
    <t>28428</t>
  </si>
  <si>
    <t>28429</t>
  </si>
  <si>
    <t>28441</t>
  </si>
  <si>
    <t>28449</t>
  </si>
  <si>
    <t>28451</t>
  </si>
  <si>
    <t>28452</t>
  </si>
  <si>
    <t>28459</t>
  </si>
  <si>
    <t>28461</t>
  </si>
  <si>
    <t>28462</t>
  </si>
  <si>
    <t>28465</t>
  </si>
  <si>
    <t>28467</t>
  </si>
  <si>
    <t>28468</t>
  </si>
  <si>
    <t>28469</t>
  </si>
  <si>
    <t>28470</t>
  </si>
  <si>
    <t>28479</t>
  </si>
  <si>
    <t>28480</t>
  </si>
  <si>
    <t>28601</t>
  </si>
  <si>
    <t>28602</t>
  </si>
  <si>
    <t>28603</t>
  </si>
  <si>
    <t>28606</t>
  </si>
  <si>
    <t>28609</t>
  </si>
  <si>
    <t>28610</t>
  </si>
  <si>
    <t>28611</t>
  </si>
  <si>
    <t>28612</t>
  </si>
  <si>
    <t>28613</t>
  </si>
  <si>
    <t>28619</t>
  </si>
  <si>
    <t>28621</t>
  </si>
  <si>
    <t>28624</t>
  </si>
  <si>
    <t>28625</t>
  </si>
  <si>
    <t>28628</t>
  </si>
  <si>
    <t>28630</t>
  </si>
  <si>
    <t>28633</t>
  </si>
  <si>
    <t>28634</t>
  </si>
  <si>
    <t>28635</t>
  </si>
  <si>
    <t>28636</t>
  </si>
  <si>
    <t>28637</t>
  </si>
  <si>
    <t>28638</t>
  </si>
  <si>
    <t>28641</t>
  </si>
  <si>
    <t>28642</t>
  </si>
  <si>
    <t>28645</t>
  </si>
  <si>
    <t>28647</t>
  </si>
  <si>
    <t>28649</t>
  </si>
  <si>
    <t>28650</t>
  </si>
  <si>
    <t>28651</t>
  </si>
  <si>
    <t>28654</t>
  </si>
  <si>
    <t>28655</t>
  </si>
  <si>
    <t>28656</t>
  </si>
  <si>
    <t>28658</t>
  </si>
  <si>
    <t>28659</t>
  </si>
  <si>
    <t>28660</t>
  </si>
  <si>
    <t>28661</t>
  </si>
  <si>
    <t>28665</t>
  </si>
  <si>
    <t>28666</t>
  </si>
  <si>
    <t>28667</t>
  </si>
  <si>
    <t>28669</t>
  </si>
  <si>
    <t>28670</t>
  </si>
  <si>
    <t>28671</t>
  </si>
  <si>
    <t>28673</t>
  </si>
  <si>
    <t>28676</t>
  </si>
  <si>
    <t>28677</t>
  </si>
  <si>
    <t>28678</t>
  </si>
  <si>
    <t>28680</t>
  </si>
  <si>
    <t>28681</t>
  </si>
  <si>
    <t>28682</t>
  </si>
  <si>
    <t>28683</t>
  </si>
  <si>
    <t>28685</t>
  </si>
  <si>
    <t>28687</t>
  </si>
  <si>
    <t>28688</t>
  </si>
  <si>
    <t>28689</t>
  </si>
  <si>
    <t>28690</t>
  </si>
  <si>
    <t>28697</t>
  </si>
  <si>
    <t>28699</t>
  </si>
  <si>
    <t>27008</t>
  </si>
  <si>
    <t>27100</t>
  </si>
  <si>
    <t>27151</t>
  </si>
  <si>
    <t>27156</t>
  </si>
  <si>
    <t>27220</t>
  </si>
  <si>
    <t>27321</t>
  </si>
  <si>
    <t>27322</t>
  </si>
  <si>
    <t>27395</t>
  </si>
  <si>
    <t>27400</t>
  </si>
  <si>
    <t>27480</t>
  </si>
  <si>
    <t>27564</t>
  </si>
  <si>
    <t>27600</t>
  </si>
  <si>
    <t>27700</t>
  </si>
  <si>
    <t>27838</t>
  </si>
  <si>
    <t>27848</t>
  </si>
  <si>
    <t>27855</t>
  </si>
  <si>
    <t>27859</t>
  </si>
  <si>
    <t>28051</t>
  </si>
  <si>
    <t>28200</t>
  </si>
  <si>
    <t>28225</t>
  </si>
  <si>
    <t>28240</t>
  </si>
  <si>
    <t>28245</t>
  </si>
  <si>
    <t>28261</t>
  </si>
  <si>
    <t>28283</t>
  </si>
  <si>
    <t>28286</t>
  </si>
  <si>
    <t>28294</t>
  </si>
  <si>
    <t>28324</t>
  </si>
  <si>
    <t>28361</t>
  </si>
  <si>
    <t>28446</t>
  </si>
  <si>
    <t>28471</t>
  </si>
  <si>
    <t>28674</t>
  </si>
  <si>
    <t>27209</t>
  </si>
  <si>
    <t>27212</t>
  </si>
  <si>
    <t>27229</t>
  </si>
  <si>
    <t>27242</t>
  </si>
  <si>
    <t>27306</t>
  </si>
  <si>
    <t>27311</t>
  </si>
  <si>
    <t>27314</t>
  </si>
  <si>
    <t>27325</t>
  </si>
  <si>
    <t>27343</t>
  </si>
  <si>
    <t>27356</t>
  </si>
  <si>
    <t>27371</t>
  </si>
  <si>
    <t>27376</t>
  </si>
  <si>
    <t>27379</t>
  </si>
  <si>
    <t>27530</t>
  </si>
  <si>
    <t>27534</t>
  </si>
  <si>
    <t>27541</t>
  </si>
  <si>
    <t>27573</t>
  </si>
  <si>
    <t>27574</t>
  </si>
  <si>
    <t>27583</t>
  </si>
  <si>
    <t>27801</t>
  </si>
  <si>
    <t>27808</t>
  </si>
  <si>
    <t>27809</t>
  </si>
  <si>
    <t>27817</t>
  </si>
  <si>
    <t>27823</t>
  </si>
  <si>
    <t>27830</t>
  </si>
  <si>
    <t>27831</t>
  </si>
  <si>
    <t>27834</t>
  </si>
  <si>
    <t>27840</t>
  </si>
  <si>
    <t>27844</t>
  </si>
  <si>
    <t>27845</t>
  </si>
  <si>
    <t>27849</t>
  </si>
  <si>
    <t>27850</t>
  </si>
  <si>
    <t>27852</t>
  </si>
  <si>
    <t>27858</t>
  </si>
  <si>
    <t>27863</t>
  </si>
  <si>
    <t>27864</t>
  </si>
  <si>
    <t>27866</t>
  </si>
  <si>
    <t>27870</t>
  </si>
  <si>
    <t>27871</t>
  </si>
  <si>
    <t>27886</t>
  </si>
  <si>
    <t>27888</t>
  </si>
  <si>
    <t>27889</t>
  </si>
  <si>
    <t>27890</t>
  </si>
  <si>
    <t>27892</t>
  </si>
  <si>
    <t>27897</t>
  </si>
  <si>
    <t>27909</t>
  </si>
  <si>
    <t>27915</t>
  </si>
  <si>
    <t>27948</t>
  </si>
  <si>
    <t>27950</t>
  </si>
  <si>
    <t>27958</t>
  </si>
  <si>
    <t>27972</t>
  </si>
  <si>
    <t>27973</t>
  </si>
  <si>
    <t>27979</t>
  </si>
  <si>
    <t>28018</t>
  </si>
  <si>
    <t>28024</t>
  </si>
  <si>
    <t>28040</t>
  </si>
  <si>
    <t>28043</t>
  </si>
  <si>
    <t>28139</t>
  </si>
  <si>
    <t>28160</t>
  </si>
  <si>
    <t>28315</t>
  </si>
  <si>
    <t>28327</t>
  </si>
  <si>
    <t>28330</t>
  </si>
  <si>
    <t>28338</t>
  </si>
  <si>
    <t>28345</t>
  </si>
  <si>
    <t>28351</t>
  </si>
  <si>
    <t>28352</t>
  </si>
  <si>
    <t>28353</t>
  </si>
  <si>
    <t>28358</t>
  </si>
  <si>
    <t>28359</t>
  </si>
  <si>
    <t>28363</t>
  </si>
  <si>
    <t>28364</t>
  </si>
  <si>
    <t>28365</t>
  </si>
  <si>
    <t>28369</t>
  </si>
  <si>
    <t>28371</t>
  </si>
  <si>
    <t>28373</t>
  </si>
  <si>
    <t>28376</t>
  </si>
  <si>
    <t>28377</t>
  </si>
  <si>
    <t>28379</t>
  </si>
  <si>
    <t>28383</t>
  </si>
  <si>
    <t>28384</t>
  </si>
  <si>
    <t>28387</t>
  </si>
  <si>
    <t>28394</t>
  </si>
  <si>
    <t>28396</t>
  </si>
  <si>
    <t>28423</t>
  </si>
  <si>
    <t>28425</t>
  </si>
  <si>
    <t>28435</t>
  </si>
  <si>
    <t>28436</t>
  </si>
  <si>
    <t>28443</t>
  </si>
  <si>
    <t>28444</t>
  </si>
  <si>
    <t>28445</t>
  </si>
  <si>
    <t>28453</t>
  </si>
  <si>
    <t>28457</t>
  </si>
  <si>
    <t>28458</t>
  </si>
  <si>
    <t>28460</t>
  </si>
  <si>
    <t>28463</t>
  </si>
  <si>
    <t>28466</t>
  </si>
  <si>
    <t>28472</t>
  </si>
  <si>
    <t>28478</t>
  </si>
  <si>
    <t>28501</t>
  </si>
  <si>
    <t>28508</t>
  </si>
  <si>
    <t>28509</t>
  </si>
  <si>
    <t>28512</t>
  </si>
  <si>
    <t>28513</t>
  </si>
  <si>
    <t>28516</t>
  </si>
  <si>
    <t>28518</t>
  </si>
  <si>
    <t>28530</t>
  </si>
  <si>
    <t>28532</t>
  </si>
  <si>
    <t>28533</t>
  </si>
  <si>
    <t>28540</t>
  </si>
  <si>
    <t>28546</t>
  </si>
  <si>
    <t>28554</t>
  </si>
  <si>
    <t>28557</t>
  </si>
  <si>
    <t>28560</t>
  </si>
  <si>
    <t>28562</t>
  </si>
  <si>
    <t>28570</t>
  </si>
  <si>
    <t>28571</t>
  </si>
  <si>
    <t>28574</t>
  </si>
  <si>
    <t>28580</t>
  </si>
  <si>
    <t>28584</t>
  </si>
  <si>
    <t>28587</t>
  </si>
  <si>
    <t>28590</t>
  </si>
  <si>
    <t>28605</t>
  </si>
  <si>
    <t>28623</t>
  </si>
  <si>
    <t>28626</t>
  </si>
  <si>
    <t>28627</t>
  </si>
  <si>
    <t>28629</t>
  </si>
  <si>
    <t>28643</t>
  </si>
  <si>
    <t>28644</t>
  </si>
  <si>
    <t>28684</t>
  </si>
  <si>
    <t>28693</t>
  </si>
  <si>
    <t>28694</t>
  </si>
  <si>
    <t>28704</t>
  </si>
  <si>
    <t>28710</t>
  </si>
  <si>
    <t>28711</t>
  </si>
  <si>
    <t>28712</t>
  </si>
  <si>
    <t>28714</t>
  </si>
  <si>
    <t>28726</t>
  </si>
  <si>
    <t>28730</t>
  </si>
  <si>
    <t>28731</t>
  </si>
  <si>
    <t>28739</t>
  </si>
  <si>
    <t>28747</t>
  </si>
  <si>
    <t>28748</t>
  </si>
  <si>
    <t>28751</t>
  </si>
  <si>
    <t>28752</t>
  </si>
  <si>
    <t>28756</t>
  </si>
  <si>
    <t>28761</t>
  </si>
  <si>
    <t>28762</t>
  </si>
  <si>
    <t>28777</t>
  </si>
  <si>
    <t>28782</t>
  </si>
  <si>
    <t>28786</t>
  </si>
  <si>
    <t>28791</t>
  </si>
  <si>
    <t>28792</t>
  </si>
  <si>
    <t>28801</t>
  </si>
  <si>
    <t>28803</t>
  </si>
  <si>
    <t>28804</t>
  </si>
  <si>
    <t>28806</t>
  </si>
  <si>
    <t>28904</t>
  </si>
  <si>
    <t>28905</t>
  </si>
  <si>
    <t>28906</t>
  </si>
  <si>
    <t>27247</t>
  </si>
  <si>
    <t>27251</t>
  </si>
  <si>
    <t>27259</t>
  </si>
  <si>
    <t>27268</t>
  </si>
  <si>
    <t>27281</t>
  </si>
  <si>
    <t>27291</t>
  </si>
  <si>
    <t>27305</t>
  </si>
  <si>
    <t>27315</t>
  </si>
  <si>
    <t>27531</t>
  </si>
  <si>
    <t>27532</t>
  </si>
  <si>
    <t>27533</t>
  </si>
  <si>
    <t>27802</t>
  </si>
  <si>
    <t>27805</t>
  </si>
  <si>
    <t>27806</t>
  </si>
  <si>
    <t>27810</t>
  </si>
  <si>
    <t>27811</t>
  </si>
  <si>
    <t>27812</t>
  </si>
  <si>
    <t>27814</t>
  </si>
  <si>
    <t>27815</t>
  </si>
  <si>
    <t>27818</t>
  </si>
  <si>
    <t>27819</t>
  </si>
  <si>
    <t>27820</t>
  </si>
  <si>
    <t>27821</t>
  </si>
  <si>
    <t>27824</t>
  </si>
  <si>
    <t>27825</t>
  </si>
  <si>
    <t>27826</t>
  </si>
  <si>
    <t>27827</t>
  </si>
  <si>
    <t>27828</t>
  </si>
  <si>
    <t>27829</t>
  </si>
  <si>
    <t>27832</t>
  </si>
  <si>
    <t>27833</t>
  </si>
  <si>
    <t>27835</t>
  </si>
  <si>
    <t>27836</t>
  </si>
  <si>
    <t>27837</t>
  </si>
  <si>
    <t>27839</t>
  </si>
  <si>
    <t>27841</t>
  </si>
  <si>
    <t>27842</t>
  </si>
  <si>
    <t>27843</t>
  </si>
  <si>
    <t>27846</t>
  </si>
  <si>
    <t>27847</t>
  </si>
  <si>
    <t>27853</t>
  </si>
  <si>
    <t>27854</t>
  </si>
  <si>
    <t>27857</t>
  </si>
  <si>
    <t>27860</t>
  </si>
  <si>
    <t>27861</t>
  </si>
  <si>
    <t>27862</t>
  </si>
  <si>
    <t>27865</t>
  </si>
  <si>
    <t>27867</t>
  </si>
  <si>
    <t>27869</t>
  </si>
  <si>
    <t>27872</t>
  </si>
  <si>
    <t>27874</t>
  </si>
  <si>
    <t>27875</t>
  </si>
  <si>
    <t>27876</t>
  </si>
  <si>
    <t>27877</t>
  </si>
  <si>
    <t>27879</t>
  </si>
  <si>
    <t>27881</t>
  </si>
  <si>
    <t>27884</t>
  </si>
  <si>
    <t>27885</t>
  </si>
  <si>
    <t>27887</t>
  </si>
  <si>
    <t>27906</t>
  </si>
  <si>
    <t>27907</t>
  </si>
  <si>
    <t>27910</t>
  </si>
  <si>
    <t>27916</t>
  </si>
  <si>
    <t>27917</t>
  </si>
  <si>
    <t>27919</t>
  </si>
  <si>
    <t>27920</t>
  </si>
  <si>
    <t>27921</t>
  </si>
  <si>
    <t>27922</t>
  </si>
  <si>
    <t>27923</t>
  </si>
  <si>
    <t>27924</t>
  </si>
  <si>
    <t>27925</t>
  </si>
  <si>
    <t>27926</t>
  </si>
  <si>
    <t>27927</t>
  </si>
  <si>
    <t>27928</t>
  </si>
  <si>
    <t>27929</t>
  </si>
  <si>
    <t>27930</t>
  </si>
  <si>
    <t>27932</t>
  </si>
  <si>
    <t>27935</t>
  </si>
  <si>
    <t>27936</t>
  </si>
  <si>
    <t>27937</t>
  </si>
  <si>
    <t>27938</t>
  </si>
  <si>
    <t>27939</t>
  </si>
  <si>
    <t>27941</t>
  </si>
  <si>
    <t>27942</t>
  </si>
  <si>
    <t>27943</t>
  </si>
  <si>
    <t>27944</t>
  </si>
  <si>
    <t>27946</t>
  </si>
  <si>
    <t>27947</t>
  </si>
  <si>
    <t>27949</t>
  </si>
  <si>
    <t>27953</t>
  </si>
  <si>
    <t>27954</t>
  </si>
  <si>
    <t>27956</t>
  </si>
  <si>
    <t>27957</t>
  </si>
  <si>
    <t>27959</t>
  </si>
  <si>
    <t>27960</t>
  </si>
  <si>
    <t>27962</t>
  </si>
  <si>
    <t>27964</t>
  </si>
  <si>
    <t>27965</t>
  </si>
  <si>
    <t>27966</t>
  </si>
  <si>
    <t>27967</t>
  </si>
  <si>
    <t>27968</t>
  </si>
  <si>
    <t>27969</t>
  </si>
  <si>
    <t>27970</t>
  </si>
  <si>
    <t>27974</t>
  </si>
  <si>
    <t>27976</t>
  </si>
  <si>
    <t>27978</t>
  </si>
  <si>
    <t>27980</t>
  </si>
  <si>
    <t>27981</t>
  </si>
  <si>
    <t>27982</t>
  </si>
  <si>
    <t>27983</t>
  </si>
  <si>
    <t>27985</t>
  </si>
  <si>
    <t>27986</t>
  </si>
  <si>
    <t>28019</t>
  </si>
  <si>
    <t>28074</t>
  </si>
  <si>
    <t>28076</t>
  </si>
  <si>
    <t>28167</t>
  </si>
  <si>
    <t>28319</t>
  </si>
  <si>
    <t>28320</t>
  </si>
  <si>
    <t>28325</t>
  </si>
  <si>
    <t>28332</t>
  </si>
  <si>
    <t>28333</t>
  </si>
  <si>
    <t>28337</t>
  </si>
  <si>
    <t>28340</t>
  </si>
  <si>
    <t>28341</t>
  </si>
  <si>
    <t>28343</t>
  </si>
  <si>
    <t>28347</t>
  </si>
  <si>
    <t>28349</t>
  </si>
  <si>
    <t>28350</t>
  </si>
  <si>
    <t>28357</t>
  </si>
  <si>
    <t>28360</t>
  </si>
  <si>
    <t>28362</t>
  </si>
  <si>
    <t>28367</t>
  </si>
  <si>
    <t>28370</t>
  </si>
  <si>
    <t>28372</t>
  </si>
  <si>
    <t>28374</t>
  </si>
  <si>
    <t>28375</t>
  </si>
  <si>
    <t>28378</t>
  </si>
  <si>
    <t>28380</t>
  </si>
  <si>
    <t>28386</t>
  </si>
  <si>
    <t>28388</t>
  </si>
  <si>
    <t>28392</t>
  </si>
  <si>
    <t>28397</t>
  </si>
  <si>
    <t>28398</t>
  </si>
  <si>
    <t>28399</t>
  </si>
  <si>
    <t>28421</t>
  </si>
  <si>
    <t>28424</t>
  </si>
  <si>
    <t>28430</t>
  </si>
  <si>
    <t>28431</t>
  </si>
  <si>
    <t>28432</t>
  </si>
  <si>
    <t>28433</t>
  </si>
  <si>
    <t>28434</t>
  </si>
  <si>
    <t>28438</t>
  </si>
  <si>
    <t>28439</t>
  </si>
  <si>
    <t>28442</t>
  </si>
  <si>
    <t>28447</t>
  </si>
  <si>
    <t>28448</t>
  </si>
  <si>
    <t>28450</t>
  </si>
  <si>
    <t>28454</t>
  </si>
  <si>
    <t>28455</t>
  </si>
  <si>
    <t>28456</t>
  </si>
  <si>
    <t>28464</t>
  </si>
  <si>
    <t>28502</t>
  </si>
  <si>
    <t>28503</t>
  </si>
  <si>
    <t>28504</t>
  </si>
  <si>
    <t>28510</t>
  </si>
  <si>
    <t>28511</t>
  </si>
  <si>
    <t>28515</t>
  </si>
  <si>
    <t>28519</t>
  </si>
  <si>
    <t>28520</t>
  </si>
  <si>
    <t>28521</t>
  </si>
  <si>
    <t>28522</t>
  </si>
  <si>
    <t>28523</t>
  </si>
  <si>
    <t>28524</t>
  </si>
  <si>
    <t>28525</t>
  </si>
  <si>
    <t>28526</t>
  </si>
  <si>
    <t>28527</t>
  </si>
  <si>
    <t>28528</t>
  </si>
  <si>
    <t>28529</t>
  </si>
  <si>
    <t>28531</t>
  </si>
  <si>
    <t>28537</t>
  </si>
  <si>
    <t>28538</t>
  </si>
  <si>
    <t>28539</t>
  </si>
  <si>
    <t>28541</t>
  </si>
  <si>
    <t>28542</t>
  </si>
  <si>
    <t>28543</t>
  </si>
  <si>
    <t>28544</t>
  </si>
  <si>
    <t>28545</t>
  </si>
  <si>
    <t>28547</t>
  </si>
  <si>
    <t>28551</t>
  </si>
  <si>
    <t>28552</t>
  </si>
  <si>
    <t>28553</t>
  </si>
  <si>
    <t>28555</t>
  </si>
  <si>
    <t>28556</t>
  </si>
  <si>
    <t>28561</t>
  </si>
  <si>
    <t>28563</t>
  </si>
  <si>
    <t>28564</t>
  </si>
  <si>
    <t>28572</t>
  </si>
  <si>
    <t>28573</t>
  </si>
  <si>
    <t>28575</t>
  </si>
  <si>
    <t>28577</t>
  </si>
  <si>
    <t>28578</t>
  </si>
  <si>
    <t>28579</t>
  </si>
  <si>
    <t>28581</t>
  </si>
  <si>
    <t>28582</t>
  </si>
  <si>
    <t>28583</t>
  </si>
  <si>
    <t>28585</t>
  </si>
  <si>
    <t>28586</t>
  </si>
  <si>
    <t>28589</t>
  </si>
  <si>
    <t>28594</t>
  </si>
  <si>
    <t>28604</t>
  </si>
  <si>
    <t>28607</t>
  </si>
  <si>
    <t>28608</t>
  </si>
  <si>
    <t>28614</t>
  </si>
  <si>
    <t>28615</t>
  </si>
  <si>
    <t>28616</t>
  </si>
  <si>
    <t>28617</t>
  </si>
  <si>
    <t>28618</t>
  </si>
  <si>
    <t>28622</t>
  </si>
  <si>
    <t>28631</t>
  </si>
  <si>
    <t>28632</t>
  </si>
  <si>
    <t>28639</t>
  </si>
  <si>
    <t>28640</t>
  </si>
  <si>
    <t>28646</t>
  </si>
  <si>
    <t>28652</t>
  </si>
  <si>
    <t>28653</t>
  </si>
  <si>
    <t>28657</t>
  </si>
  <si>
    <t>28662</t>
  </si>
  <si>
    <t>28663</t>
  </si>
  <si>
    <t>28664</t>
  </si>
  <si>
    <t>28668</t>
  </si>
  <si>
    <t>28672</t>
  </si>
  <si>
    <t>28675</t>
  </si>
  <si>
    <t>28679</t>
  </si>
  <si>
    <t>28686</t>
  </si>
  <si>
    <t>28691</t>
  </si>
  <si>
    <t>28692</t>
  </si>
  <si>
    <t>28695</t>
  </si>
  <si>
    <t>28696</t>
  </si>
  <si>
    <t>28698</t>
  </si>
  <si>
    <t>28701</t>
  </si>
  <si>
    <t>28702</t>
  </si>
  <si>
    <t>28703</t>
  </si>
  <si>
    <t>28705</t>
  </si>
  <si>
    <t>28707</t>
  </si>
  <si>
    <t>28708</t>
  </si>
  <si>
    <t>28709</t>
  </si>
  <si>
    <t>28713</t>
  </si>
  <si>
    <t>28715</t>
  </si>
  <si>
    <t>28716</t>
  </si>
  <si>
    <t>28717</t>
  </si>
  <si>
    <t>28718</t>
  </si>
  <si>
    <t>28719</t>
  </si>
  <si>
    <t>28720</t>
  </si>
  <si>
    <t>28721</t>
  </si>
  <si>
    <t>28722</t>
  </si>
  <si>
    <t>28723</t>
  </si>
  <si>
    <t>28724</t>
  </si>
  <si>
    <t>28725</t>
  </si>
  <si>
    <t>28727</t>
  </si>
  <si>
    <t>28728</t>
  </si>
  <si>
    <t>28729</t>
  </si>
  <si>
    <t>28732</t>
  </si>
  <si>
    <t>28733</t>
  </si>
  <si>
    <t>28734</t>
  </si>
  <si>
    <t>28735</t>
  </si>
  <si>
    <t>28736</t>
  </si>
  <si>
    <t>28737</t>
  </si>
  <si>
    <t>28738</t>
  </si>
  <si>
    <t>28740</t>
  </si>
  <si>
    <t>28741</t>
  </si>
  <si>
    <t>28742</t>
  </si>
  <si>
    <t>28743</t>
  </si>
  <si>
    <t>28744</t>
  </si>
  <si>
    <t>28745</t>
  </si>
  <si>
    <t>28746</t>
  </si>
  <si>
    <t>28749</t>
  </si>
  <si>
    <t>28750</t>
  </si>
  <si>
    <t>28753</t>
  </si>
  <si>
    <t>28754</t>
  </si>
  <si>
    <t>28755</t>
  </si>
  <si>
    <t>28757</t>
  </si>
  <si>
    <t>28758</t>
  </si>
  <si>
    <t>28759</t>
  </si>
  <si>
    <t>28760</t>
  </si>
  <si>
    <t>28763</t>
  </si>
  <si>
    <t>28765</t>
  </si>
  <si>
    <t>28766</t>
  </si>
  <si>
    <t>28768</t>
  </si>
  <si>
    <t>28770</t>
  </si>
  <si>
    <t>28771</t>
  </si>
  <si>
    <t>28772</t>
  </si>
  <si>
    <t>28773</t>
  </si>
  <si>
    <t>28774</t>
  </si>
  <si>
    <t>28775</t>
  </si>
  <si>
    <t>28776</t>
  </si>
  <si>
    <t>28778</t>
  </si>
  <si>
    <t>28779</t>
  </si>
  <si>
    <t>28780</t>
  </si>
  <si>
    <t>28781</t>
  </si>
  <si>
    <t>28783</t>
  </si>
  <si>
    <t>28784</t>
  </si>
  <si>
    <t>28785</t>
  </si>
  <si>
    <t>28787</t>
  </si>
  <si>
    <t>28788</t>
  </si>
  <si>
    <t>28789</t>
  </si>
  <si>
    <t>28790</t>
  </si>
  <si>
    <t>28793</t>
  </si>
  <si>
    <t>28800</t>
  </si>
  <si>
    <t>28802</t>
  </si>
  <si>
    <t>28805</t>
  </si>
  <si>
    <t>28810</t>
  </si>
  <si>
    <t>28813</t>
  </si>
  <si>
    <t>28814</t>
  </si>
  <si>
    <t>28815</t>
  </si>
  <si>
    <t>28816</t>
  </si>
  <si>
    <t>28901</t>
  </si>
  <si>
    <t>28902</t>
  </si>
  <si>
    <t>28903</t>
  </si>
  <si>
    <t>28909</t>
  </si>
  <si>
    <t>29203</t>
  </si>
  <si>
    <t>58001</t>
  </si>
  <si>
    <t>58002</t>
  </si>
  <si>
    <t>58004</t>
  </si>
  <si>
    <t>58005</t>
  </si>
  <si>
    <t>58006</t>
  </si>
  <si>
    <t>58007</t>
  </si>
  <si>
    <t>58008</t>
  </si>
  <si>
    <t>58009</t>
  </si>
  <si>
    <t>58011</t>
  </si>
  <si>
    <t>58012</t>
  </si>
  <si>
    <t>58013</t>
  </si>
  <si>
    <t>58014</t>
  </si>
  <si>
    <t>58015</t>
  </si>
  <si>
    <t>58016</t>
  </si>
  <si>
    <t>58017</t>
  </si>
  <si>
    <t>58018</t>
  </si>
  <si>
    <t>58021</t>
  </si>
  <si>
    <t>58027</t>
  </si>
  <si>
    <t>58029</t>
  </si>
  <si>
    <t>58030</t>
  </si>
  <si>
    <t>58031</t>
  </si>
  <si>
    <t>58032</t>
  </si>
  <si>
    <t>58033</t>
  </si>
  <si>
    <t>58035</t>
  </si>
  <si>
    <t>58036</t>
  </si>
  <si>
    <t>58038</t>
  </si>
  <si>
    <t>58039</t>
  </si>
  <si>
    <t>58040</t>
  </si>
  <si>
    <t>58041</t>
  </si>
  <si>
    <t>58042</t>
  </si>
  <si>
    <t>58043</t>
  </si>
  <si>
    <t>58045</t>
  </si>
  <si>
    <t>58046</t>
  </si>
  <si>
    <t>58047</t>
  </si>
  <si>
    <t>58048</t>
  </si>
  <si>
    <t>58049</t>
  </si>
  <si>
    <t>58051</t>
  </si>
  <si>
    <t>58052</t>
  </si>
  <si>
    <t>58053</t>
  </si>
  <si>
    <t>58054</t>
  </si>
  <si>
    <t>58056</t>
  </si>
  <si>
    <t>58057</t>
  </si>
  <si>
    <t>58058</t>
  </si>
  <si>
    <t>58059</t>
  </si>
  <si>
    <t>58060</t>
  </si>
  <si>
    <t>58061</t>
  </si>
  <si>
    <t>58062</t>
  </si>
  <si>
    <t>58063</t>
  </si>
  <si>
    <t>58064</t>
  </si>
  <si>
    <t>58065</t>
  </si>
  <si>
    <t>58067</t>
  </si>
  <si>
    <t>58068</t>
  </si>
  <si>
    <t>58069</t>
  </si>
  <si>
    <t>58071</t>
  </si>
  <si>
    <t>58072</t>
  </si>
  <si>
    <t>58074</t>
  </si>
  <si>
    <t>58075</t>
  </si>
  <si>
    <t>58076</t>
  </si>
  <si>
    <t>58077</t>
  </si>
  <si>
    <t>58078</t>
  </si>
  <si>
    <t>58079</t>
  </si>
  <si>
    <t>58081</t>
  </si>
  <si>
    <t>58102</t>
  </si>
  <si>
    <t>58103</t>
  </si>
  <si>
    <t>58104</t>
  </si>
  <si>
    <t>58105</t>
  </si>
  <si>
    <t>58106</t>
  </si>
  <si>
    <t>58107</t>
  </si>
  <si>
    <t>58108</t>
  </si>
  <si>
    <t>58109</t>
  </si>
  <si>
    <t>58121</t>
  </si>
  <si>
    <t>58122</t>
  </si>
  <si>
    <t>58123</t>
  </si>
  <si>
    <t>58124</t>
  </si>
  <si>
    <t>58125</t>
  </si>
  <si>
    <t>58126</t>
  </si>
  <si>
    <t>58201</t>
  </si>
  <si>
    <t>58202</t>
  </si>
  <si>
    <t>58203</t>
  </si>
  <si>
    <t>58204</t>
  </si>
  <si>
    <t>58205</t>
  </si>
  <si>
    <t>58206</t>
  </si>
  <si>
    <t>58207</t>
  </si>
  <si>
    <t>58208</t>
  </si>
  <si>
    <t>58210</t>
  </si>
  <si>
    <t>58212</t>
  </si>
  <si>
    <t>58213</t>
  </si>
  <si>
    <t>58214</t>
  </si>
  <si>
    <t>58216</t>
  </si>
  <si>
    <t>58218</t>
  </si>
  <si>
    <t>58219</t>
  </si>
  <si>
    <t>58220</t>
  </si>
  <si>
    <t>58222</t>
  </si>
  <si>
    <t>58223</t>
  </si>
  <si>
    <t>58224</t>
  </si>
  <si>
    <t>58225</t>
  </si>
  <si>
    <t>58227</t>
  </si>
  <si>
    <t>58228</t>
  </si>
  <si>
    <t>58229</t>
  </si>
  <si>
    <t>58230</t>
  </si>
  <si>
    <t>58231</t>
  </si>
  <si>
    <t>58233</t>
  </si>
  <si>
    <t>58235</t>
  </si>
  <si>
    <t>58236</t>
  </si>
  <si>
    <t>58237</t>
  </si>
  <si>
    <t>58238</t>
  </si>
  <si>
    <t>58239</t>
  </si>
  <si>
    <t>58240</t>
  </si>
  <si>
    <t>58241</t>
  </si>
  <si>
    <t>58243</t>
  </si>
  <si>
    <t>58244</t>
  </si>
  <si>
    <t>58249</t>
  </si>
  <si>
    <t>58250</t>
  </si>
  <si>
    <t>58251</t>
  </si>
  <si>
    <t>58254</t>
  </si>
  <si>
    <t>58255</t>
  </si>
  <si>
    <t>58256</t>
  </si>
  <si>
    <t>58257</t>
  </si>
  <si>
    <t>58258</t>
  </si>
  <si>
    <t>58259</t>
  </si>
  <si>
    <t>58260</t>
  </si>
  <si>
    <t>58261</t>
  </si>
  <si>
    <t>58262</t>
  </si>
  <si>
    <t>58265</t>
  </si>
  <si>
    <t>58266</t>
  </si>
  <si>
    <t>58267</t>
  </si>
  <si>
    <t>58269</t>
  </si>
  <si>
    <t>58270</t>
  </si>
  <si>
    <t>58271</t>
  </si>
  <si>
    <t>58272</t>
  </si>
  <si>
    <t>58273</t>
  </si>
  <si>
    <t>58274</t>
  </si>
  <si>
    <t>58275</t>
  </si>
  <si>
    <t>58276</t>
  </si>
  <si>
    <t>58277</t>
  </si>
  <si>
    <t>58278</t>
  </si>
  <si>
    <t>58281</t>
  </si>
  <si>
    <t>58282</t>
  </si>
  <si>
    <t>58301</t>
  </si>
  <si>
    <t>58310</t>
  </si>
  <si>
    <t>58311</t>
  </si>
  <si>
    <t>58313</t>
  </si>
  <si>
    <t>58316</t>
  </si>
  <si>
    <t>58317</t>
  </si>
  <si>
    <t>58318</t>
  </si>
  <si>
    <t>58319</t>
  </si>
  <si>
    <t>58320</t>
  </si>
  <si>
    <t>58321</t>
  </si>
  <si>
    <t>58323</t>
  </si>
  <si>
    <t>58324</t>
  </si>
  <si>
    <t>58325</t>
  </si>
  <si>
    <t>58327</t>
  </si>
  <si>
    <t>58328</t>
  </si>
  <si>
    <t>58329</t>
  </si>
  <si>
    <t>58330</t>
  </si>
  <si>
    <t>58331</t>
  </si>
  <si>
    <t>58332</t>
  </si>
  <si>
    <t>58335</t>
  </si>
  <si>
    <t>58337</t>
  </si>
  <si>
    <t>58338</t>
  </si>
  <si>
    <t>58339</t>
  </si>
  <si>
    <t>58341</t>
  </si>
  <si>
    <t>58343</t>
  </si>
  <si>
    <t>58344</t>
  </si>
  <si>
    <t>58345</t>
  </si>
  <si>
    <t>58346</t>
  </si>
  <si>
    <t>58348</t>
  </si>
  <si>
    <t>58351</t>
  </si>
  <si>
    <t>58352</t>
  </si>
  <si>
    <t>58353</t>
  </si>
  <si>
    <t>58355</t>
  </si>
  <si>
    <t>58356</t>
  </si>
  <si>
    <t>58357</t>
  </si>
  <si>
    <t>58359</t>
  </si>
  <si>
    <t>58360</t>
  </si>
  <si>
    <t>58361</t>
  </si>
  <si>
    <t>58362</t>
  </si>
  <si>
    <t>58363</t>
  </si>
  <si>
    <t>58365</t>
  </si>
  <si>
    <t>58366</t>
  </si>
  <si>
    <t>58367</t>
  </si>
  <si>
    <t>58368</t>
  </si>
  <si>
    <t>58369</t>
  </si>
  <si>
    <t>58370</t>
  </si>
  <si>
    <t>58372</t>
  </si>
  <si>
    <t>58374</t>
  </si>
  <si>
    <t>58377</t>
  </si>
  <si>
    <t>58379</t>
  </si>
  <si>
    <t>58380</t>
  </si>
  <si>
    <t>58381</t>
  </si>
  <si>
    <t>58382</t>
  </si>
  <si>
    <t>58384</t>
  </si>
  <si>
    <t>58385</t>
  </si>
  <si>
    <t>58386</t>
  </si>
  <si>
    <t>58401</t>
  </si>
  <si>
    <t>58402</t>
  </si>
  <si>
    <t>58405</t>
  </si>
  <si>
    <t>58411</t>
  </si>
  <si>
    <t>58412</t>
  </si>
  <si>
    <t>58413</t>
  </si>
  <si>
    <t>58415</t>
  </si>
  <si>
    <t>58416</t>
  </si>
  <si>
    <t>58418</t>
  </si>
  <si>
    <t>58420</t>
  </si>
  <si>
    <t>58421</t>
  </si>
  <si>
    <t>58422</t>
  </si>
  <si>
    <t>58423</t>
  </si>
  <si>
    <t>58424</t>
  </si>
  <si>
    <t>58425</t>
  </si>
  <si>
    <t>58426</t>
  </si>
  <si>
    <t>58428</t>
  </si>
  <si>
    <t>58429</t>
  </si>
  <si>
    <t>58430</t>
  </si>
  <si>
    <t>58431</t>
  </si>
  <si>
    <t>58432</t>
  </si>
  <si>
    <t>58433</t>
  </si>
  <si>
    <t>58436</t>
  </si>
  <si>
    <t>58438</t>
  </si>
  <si>
    <t>58439</t>
  </si>
  <si>
    <t>58440</t>
  </si>
  <si>
    <t>58441</t>
  </si>
  <si>
    <t>58442</t>
  </si>
  <si>
    <t>58443</t>
  </si>
  <si>
    <t>58444</t>
  </si>
  <si>
    <t>58445</t>
  </si>
  <si>
    <t>58448</t>
  </si>
  <si>
    <t>58450</t>
  </si>
  <si>
    <t>58451</t>
  </si>
  <si>
    <t>58452</t>
  </si>
  <si>
    <t>58454</t>
  </si>
  <si>
    <t>58455</t>
  </si>
  <si>
    <t>58456</t>
  </si>
  <si>
    <t>58458</t>
  </si>
  <si>
    <t>58460</t>
  </si>
  <si>
    <t>58461</t>
  </si>
  <si>
    <t>58463</t>
  </si>
  <si>
    <t>58464</t>
  </si>
  <si>
    <t>58466</t>
  </si>
  <si>
    <t>58467</t>
  </si>
  <si>
    <t>58471</t>
  </si>
  <si>
    <t>58472</t>
  </si>
  <si>
    <t>58474</t>
  </si>
  <si>
    <t>58475</t>
  </si>
  <si>
    <t>58476</t>
  </si>
  <si>
    <t>58477</t>
  </si>
  <si>
    <t>58478</t>
  </si>
  <si>
    <t>58479</t>
  </si>
  <si>
    <t>58480</t>
  </si>
  <si>
    <t>58481</t>
  </si>
  <si>
    <t>58482</t>
  </si>
  <si>
    <t>58483</t>
  </si>
  <si>
    <t>58484</t>
  </si>
  <si>
    <t>58486</t>
  </si>
  <si>
    <t>58487</t>
  </si>
  <si>
    <t>58488</t>
  </si>
  <si>
    <t>58489</t>
  </si>
  <si>
    <t>58490</t>
  </si>
  <si>
    <t>58492</t>
  </si>
  <si>
    <t>58494</t>
  </si>
  <si>
    <t>58495</t>
  </si>
  <si>
    <t>58496</t>
  </si>
  <si>
    <t>58497</t>
  </si>
  <si>
    <t>58501</t>
  </si>
  <si>
    <t>58502</t>
  </si>
  <si>
    <t>58503</t>
  </si>
  <si>
    <t>58504</t>
  </si>
  <si>
    <t>58505</t>
  </si>
  <si>
    <t>58506</t>
  </si>
  <si>
    <t>58507</t>
  </si>
  <si>
    <t>58520</t>
  </si>
  <si>
    <t>58521</t>
  </si>
  <si>
    <t>58523</t>
  </si>
  <si>
    <t>58524</t>
  </si>
  <si>
    <t>58528</t>
  </si>
  <si>
    <t>58529</t>
  </si>
  <si>
    <t>58530</t>
  </si>
  <si>
    <t>58531</t>
  </si>
  <si>
    <t>58532</t>
  </si>
  <si>
    <t>58533</t>
  </si>
  <si>
    <t>58535</t>
  </si>
  <si>
    <t>58538</t>
  </si>
  <si>
    <t>58540</t>
  </si>
  <si>
    <t>58541</t>
  </si>
  <si>
    <t>58542</t>
  </si>
  <si>
    <t>58544</t>
  </si>
  <si>
    <t>58545</t>
  </si>
  <si>
    <t>58549</t>
  </si>
  <si>
    <t>58551</t>
  </si>
  <si>
    <t>58552</t>
  </si>
  <si>
    <t>58553</t>
  </si>
  <si>
    <t>58554</t>
  </si>
  <si>
    <t>58558</t>
  </si>
  <si>
    <t>58559</t>
  </si>
  <si>
    <t>58560</t>
  </si>
  <si>
    <t>58561</t>
  </si>
  <si>
    <t>58562</t>
  </si>
  <si>
    <t>58563</t>
  </si>
  <si>
    <t>58564</t>
  </si>
  <si>
    <t>58565</t>
  </si>
  <si>
    <t>58566</t>
  </si>
  <si>
    <t>58568</t>
  </si>
  <si>
    <t>58569</t>
  </si>
  <si>
    <t>58570</t>
  </si>
  <si>
    <t>58571</t>
  </si>
  <si>
    <t>58572</t>
  </si>
  <si>
    <t>58573</t>
  </si>
  <si>
    <t>58575</t>
  </si>
  <si>
    <t>58576</t>
  </si>
  <si>
    <t>58577</t>
  </si>
  <si>
    <t>58579</t>
  </si>
  <si>
    <t>58580</t>
  </si>
  <si>
    <t>58581</t>
  </si>
  <si>
    <t>58601</t>
  </si>
  <si>
    <t>58602</t>
  </si>
  <si>
    <t>58620</t>
  </si>
  <si>
    <t>58621</t>
  </si>
  <si>
    <t>58622</t>
  </si>
  <si>
    <t>58623</t>
  </si>
  <si>
    <t>58625</t>
  </si>
  <si>
    <t>58626</t>
  </si>
  <si>
    <t>58627</t>
  </si>
  <si>
    <t>58630</t>
  </si>
  <si>
    <t>58631</t>
  </si>
  <si>
    <t>58632</t>
  </si>
  <si>
    <t>58634</t>
  </si>
  <si>
    <t>58636</t>
  </si>
  <si>
    <t>58638</t>
  </si>
  <si>
    <t>58639</t>
  </si>
  <si>
    <t>58640</t>
  </si>
  <si>
    <t>58641</t>
  </si>
  <si>
    <t>58642</t>
  </si>
  <si>
    <t>58643</t>
  </si>
  <si>
    <t>58644</t>
  </si>
  <si>
    <t>58645</t>
  </si>
  <si>
    <t>58646</t>
  </si>
  <si>
    <t>58647</t>
  </si>
  <si>
    <t>58649</t>
  </si>
  <si>
    <t>58650</t>
  </si>
  <si>
    <t>58651</t>
  </si>
  <si>
    <t>58652</t>
  </si>
  <si>
    <t>58653</t>
  </si>
  <si>
    <t>58654</t>
  </si>
  <si>
    <t>58655</t>
  </si>
  <si>
    <t>58656</t>
  </si>
  <si>
    <t>58657</t>
  </si>
  <si>
    <t>58701</t>
  </si>
  <si>
    <t>58702</t>
  </si>
  <si>
    <t>58703</t>
  </si>
  <si>
    <t>58704</t>
  </si>
  <si>
    <t>58705</t>
  </si>
  <si>
    <t>58707</t>
  </si>
  <si>
    <t>58710</t>
  </si>
  <si>
    <t>58711</t>
  </si>
  <si>
    <t>58712</t>
  </si>
  <si>
    <t>58713</t>
  </si>
  <si>
    <t>58716</t>
  </si>
  <si>
    <t>58718</t>
  </si>
  <si>
    <t>58721</t>
  </si>
  <si>
    <t>58722</t>
  </si>
  <si>
    <t>58723</t>
  </si>
  <si>
    <t>58725</t>
  </si>
  <si>
    <t>58727</t>
  </si>
  <si>
    <t>58730</t>
  </si>
  <si>
    <t>58731</t>
  </si>
  <si>
    <t>58733</t>
  </si>
  <si>
    <t>58734</t>
  </si>
  <si>
    <t>58735</t>
  </si>
  <si>
    <t>58736</t>
  </si>
  <si>
    <t>58737</t>
  </si>
  <si>
    <t>58739</t>
  </si>
  <si>
    <t>58740</t>
  </si>
  <si>
    <t>58741</t>
  </si>
  <si>
    <t>58744</t>
  </si>
  <si>
    <t>58746</t>
  </si>
  <si>
    <t>58747</t>
  </si>
  <si>
    <t>58748</t>
  </si>
  <si>
    <t>58750</t>
  </si>
  <si>
    <t>58752</t>
  </si>
  <si>
    <t>58755</t>
  </si>
  <si>
    <t>58756</t>
  </si>
  <si>
    <t>58757</t>
  </si>
  <si>
    <t>58758</t>
  </si>
  <si>
    <t>58759</t>
  </si>
  <si>
    <t>58760</t>
  </si>
  <si>
    <t>58761</t>
  </si>
  <si>
    <t>58762</t>
  </si>
  <si>
    <t>58763</t>
  </si>
  <si>
    <t>58765</t>
  </si>
  <si>
    <t>58768</t>
  </si>
  <si>
    <t>58769</t>
  </si>
  <si>
    <t>58770</t>
  </si>
  <si>
    <t>58771</t>
  </si>
  <si>
    <t>58772</t>
  </si>
  <si>
    <t>58773</t>
  </si>
  <si>
    <t>58775</t>
  </si>
  <si>
    <t>58776</t>
  </si>
  <si>
    <t>58778</t>
  </si>
  <si>
    <t>58779</t>
  </si>
  <si>
    <t>58781</t>
  </si>
  <si>
    <t>58782</t>
  </si>
  <si>
    <t>58783</t>
  </si>
  <si>
    <t>58784</t>
  </si>
  <si>
    <t>58785</t>
  </si>
  <si>
    <t>58787</t>
  </si>
  <si>
    <t>58788</t>
  </si>
  <si>
    <t>58789</t>
  </si>
  <si>
    <t>58790</t>
  </si>
  <si>
    <t>58792</t>
  </si>
  <si>
    <t>58793</t>
  </si>
  <si>
    <t>58794</t>
  </si>
  <si>
    <t>58795</t>
  </si>
  <si>
    <t>58801</t>
  </si>
  <si>
    <t>58802</t>
  </si>
  <si>
    <t>58803</t>
  </si>
  <si>
    <t>58830</t>
  </si>
  <si>
    <t>58831</t>
  </si>
  <si>
    <t>58833</t>
  </si>
  <si>
    <t>58835</t>
  </si>
  <si>
    <t>58838</t>
  </si>
  <si>
    <t>58843</t>
  </si>
  <si>
    <t>58844</t>
  </si>
  <si>
    <t>58845</t>
  </si>
  <si>
    <t>58847</t>
  </si>
  <si>
    <t>58849</t>
  </si>
  <si>
    <t>58852</t>
  </si>
  <si>
    <t>58853</t>
  </si>
  <si>
    <t>58854</t>
  </si>
  <si>
    <t>58856</t>
  </si>
  <si>
    <t>03031</t>
  </si>
  <si>
    <t>03032</t>
  </si>
  <si>
    <t>03033</t>
  </si>
  <si>
    <t>03034</t>
  </si>
  <si>
    <t>03036</t>
  </si>
  <si>
    <t>03037</t>
  </si>
  <si>
    <t>03038</t>
  </si>
  <si>
    <t>03040</t>
  </si>
  <si>
    <t>03041</t>
  </si>
  <si>
    <t>03042</t>
  </si>
  <si>
    <t>03043</t>
  </si>
  <si>
    <t>03044</t>
  </si>
  <si>
    <t>03045</t>
  </si>
  <si>
    <t>03046</t>
  </si>
  <si>
    <t>03047</t>
  </si>
  <si>
    <t>03048</t>
  </si>
  <si>
    <t>03049</t>
  </si>
  <si>
    <t>03051</t>
  </si>
  <si>
    <t>03052</t>
  </si>
  <si>
    <t>03053</t>
  </si>
  <si>
    <t>03054</t>
  </si>
  <si>
    <t>03055</t>
  </si>
  <si>
    <t>03057</t>
  </si>
  <si>
    <t>03060</t>
  </si>
  <si>
    <t>03061</t>
  </si>
  <si>
    <t>03062</t>
  </si>
  <si>
    <t>03063</t>
  </si>
  <si>
    <t>03064</t>
  </si>
  <si>
    <t>03070</t>
  </si>
  <si>
    <t>03071</t>
  </si>
  <si>
    <t>03073</t>
  </si>
  <si>
    <t>03076</t>
  </si>
  <si>
    <t>03077</t>
  </si>
  <si>
    <t>03079</t>
  </si>
  <si>
    <t>03082</t>
  </si>
  <si>
    <t>03084</t>
  </si>
  <si>
    <t>03086</t>
  </si>
  <si>
    <t>03087</t>
  </si>
  <si>
    <t>03101</t>
  </si>
  <si>
    <t>03102</t>
  </si>
  <si>
    <t>03103</t>
  </si>
  <si>
    <t>03104</t>
  </si>
  <si>
    <t>03105</t>
  </si>
  <si>
    <t>03106</t>
  </si>
  <si>
    <t>03107</t>
  </si>
  <si>
    <t>03108</t>
  </si>
  <si>
    <t>03109</t>
  </si>
  <si>
    <t>03110</t>
  </si>
  <si>
    <t>03111</t>
  </si>
  <si>
    <t>03215</t>
  </si>
  <si>
    <t>03216</t>
  </si>
  <si>
    <t>03217</t>
  </si>
  <si>
    <t>03218</t>
  </si>
  <si>
    <t>03220</t>
  </si>
  <si>
    <t>03221</t>
  </si>
  <si>
    <t>03222</t>
  </si>
  <si>
    <t>03223</t>
  </si>
  <si>
    <t>03224</t>
  </si>
  <si>
    <t>03225</t>
  </si>
  <si>
    <t>03226</t>
  </si>
  <si>
    <t>03227</t>
  </si>
  <si>
    <t>03229</t>
  </si>
  <si>
    <t>03230</t>
  </si>
  <si>
    <t>03231</t>
  </si>
  <si>
    <t>03233</t>
  </si>
  <si>
    <t>03234</t>
  </si>
  <si>
    <t>03235</t>
  </si>
  <si>
    <t>03237</t>
  </si>
  <si>
    <t>03238</t>
  </si>
  <si>
    <t>03240</t>
  </si>
  <si>
    <t>03241</t>
  </si>
  <si>
    <t>03242</t>
  </si>
  <si>
    <t>03243</t>
  </si>
  <si>
    <t>03244</t>
  </si>
  <si>
    <t>03245</t>
  </si>
  <si>
    <t>03246</t>
  </si>
  <si>
    <t>03247</t>
  </si>
  <si>
    <t>03249</t>
  </si>
  <si>
    <t>03251</t>
  </si>
  <si>
    <t>03252</t>
  </si>
  <si>
    <t>03253</t>
  </si>
  <si>
    <t>03254</t>
  </si>
  <si>
    <t>03255</t>
  </si>
  <si>
    <t>03256</t>
  </si>
  <si>
    <t>03257</t>
  </si>
  <si>
    <t>03258</t>
  </si>
  <si>
    <t>03259</t>
  </si>
  <si>
    <t>03260</t>
  </si>
  <si>
    <t>03261</t>
  </si>
  <si>
    <t>03262</t>
  </si>
  <si>
    <t>03263</t>
  </si>
  <si>
    <t>03264</t>
  </si>
  <si>
    <t>03266</t>
  </si>
  <si>
    <t>03268</t>
  </si>
  <si>
    <t>03269</t>
  </si>
  <si>
    <t>03272</t>
  </si>
  <si>
    <t>03273</t>
  </si>
  <si>
    <t>03274</t>
  </si>
  <si>
    <t>03275</t>
  </si>
  <si>
    <t>03276</t>
  </si>
  <si>
    <t>03278</t>
  </si>
  <si>
    <t>03279</t>
  </si>
  <si>
    <t>03280</t>
  </si>
  <si>
    <t>03281</t>
  </si>
  <si>
    <t>03282</t>
  </si>
  <si>
    <t>03284</t>
  </si>
  <si>
    <t>03285</t>
  </si>
  <si>
    <t>03287</t>
  </si>
  <si>
    <t>03289</t>
  </si>
  <si>
    <t>03290</t>
  </si>
  <si>
    <t>03291</t>
  </si>
  <si>
    <t>03293</t>
  </si>
  <si>
    <t>03298</t>
  </si>
  <si>
    <t>03299</t>
  </si>
  <si>
    <t>03301</t>
  </si>
  <si>
    <t>03302</t>
  </si>
  <si>
    <t>03303</t>
  </si>
  <si>
    <t>03304</t>
  </si>
  <si>
    <t>03305</t>
  </si>
  <si>
    <t>03307</t>
  </si>
  <si>
    <t>03431</t>
  </si>
  <si>
    <t>03435</t>
  </si>
  <si>
    <t>03440</t>
  </si>
  <si>
    <t>03441</t>
  </si>
  <si>
    <t>03442</t>
  </si>
  <si>
    <t>03443</t>
  </si>
  <si>
    <t>03444</t>
  </si>
  <si>
    <t>03445</t>
  </si>
  <si>
    <t>03446</t>
  </si>
  <si>
    <t>03447</t>
  </si>
  <si>
    <t>03448</t>
  </si>
  <si>
    <t>03449</t>
  </si>
  <si>
    <t>03450</t>
  </si>
  <si>
    <t>03451</t>
  </si>
  <si>
    <t>03452</t>
  </si>
  <si>
    <t>03455</t>
  </si>
  <si>
    <t>03456</t>
  </si>
  <si>
    <t>03457</t>
  </si>
  <si>
    <t>03458</t>
  </si>
  <si>
    <t>03461</t>
  </si>
  <si>
    <t>03462</t>
  </si>
  <si>
    <t>03464</t>
  </si>
  <si>
    <t>03465</t>
  </si>
  <si>
    <t>03466</t>
  </si>
  <si>
    <t>03467</t>
  </si>
  <si>
    <t>03468</t>
  </si>
  <si>
    <t>03469</t>
  </si>
  <si>
    <t>03470</t>
  </si>
  <si>
    <t>03561</t>
  </si>
  <si>
    <t>03570</t>
  </si>
  <si>
    <t>03574</t>
  </si>
  <si>
    <t>03575</t>
  </si>
  <si>
    <t>03576</t>
  </si>
  <si>
    <t>03579</t>
  </si>
  <si>
    <t>03580</t>
  </si>
  <si>
    <t>03581</t>
  </si>
  <si>
    <t>03582</t>
  </si>
  <si>
    <t>03583</t>
  </si>
  <si>
    <t>03584</t>
  </si>
  <si>
    <t>03585</t>
  </si>
  <si>
    <t>03586</t>
  </si>
  <si>
    <t>03588</t>
  </si>
  <si>
    <t>03589</t>
  </si>
  <si>
    <t>03590</t>
  </si>
  <si>
    <t>03592</t>
  </si>
  <si>
    <t>03593</t>
  </si>
  <si>
    <t>03595</t>
  </si>
  <si>
    <t>03597</t>
  </si>
  <si>
    <t>03598</t>
  </si>
  <si>
    <t>03601</t>
  </si>
  <si>
    <t>03602</t>
  </si>
  <si>
    <t>03603</t>
  </si>
  <si>
    <t>03604</t>
  </si>
  <si>
    <t>03605</t>
  </si>
  <si>
    <t>03607</t>
  </si>
  <si>
    <t>03608</t>
  </si>
  <si>
    <t>03609</t>
  </si>
  <si>
    <t>03740</t>
  </si>
  <si>
    <t>03741</t>
  </si>
  <si>
    <t>03743</t>
  </si>
  <si>
    <t>03745</t>
  </si>
  <si>
    <t>03746</t>
  </si>
  <si>
    <t>03748</t>
  </si>
  <si>
    <t>03749</t>
  </si>
  <si>
    <t>03750</t>
  </si>
  <si>
    <t>03751</t>
  </si>
  <si>
    <t>03752</t>
  </si>
  <si>
    <t>03753</t>
  </si>
  <si>
    <t>03754</t>
  </si>
  <si>
    <t>03755</t>
  </si>
  <si>
    <t>03756</t>
  </si>
  <si>
    <t>03765</t>
  </si>
  <si>
    <t>03766</t>
  </si>
  <si>
    <t>03768</t>
  </si>
  <si>
    <t>03769</t>
  </si>
  <si>
    <t>03770</t>
  </si>
  <si>
    <t>03771</t>
  </si>
  <si>
    <t>03773</t>
  </si>
  <si>
    <t>03774</t>
  </si>
  <si>
    <t>03777</t>
  </si>
  <si>
    <t>03779</t>
  </si>
  <si>
    <t>03780</t>
  </si>
  <si>
    <t>03781</t>
  </si>
  <si>
    <t>03782</t>
  </si>
  <si>
    <t>03784</t>
  </si>
  <si>
    <t>03785</t>
  </si>
  <si>
    <t>03801</t>
  </si>
  <si>
    <t>03802</t>
  </si>
  <si>
    <t>03803</t>
  </si>
  <si>
    <t>03804</t>
  </si>
  <si>
    <t>03809</t>
  </si>
  <si>
    <t>03810</t>
  </si>
  <si>
    <t>03811</t>
  </si>
  <si>
    <t>03812</t>
  </si>
  <si>
    <t>03813</t>
  </si>
  <si>
    <t>03814</t>
  </si>
  <si>
    <t>03815</t>
  </si>
  <si>
    <t>03816</t>
  </si>
  <si>
    <t>03817</t>
  </si>
  <si>
    <t>03818</t>
  </si>
  <si>
    <t>03819</t>
  </si>
  <si>
    <t>03820</t>
  </si>
  <si>
    <t>03821</t>
  </si>
  <si>
    <t>03822</t>
  </si>
  <si>
    <t>03823</t>
  </si>
  <si>
    <t>03824</t>
  </si>
  <si>
    <t>03825</t>
  </si>
  <si>
    <t>03826</t>
  </si>
  <si>
    <t>03827</t>
  </si>
  <si>
    <t>03830</t>
  </si>
  <si>
    <t>03832</t>
  </si>
  <si>
    <t>03833</t>
  </si>
  <si>
    <t>03835</t>
  </si>
  <si>
    <t>03836</t>
  </si>
  <si>
    <t>03837</t>
  </si>
  <si>
    <t>03838</t>
  </si>
  <si>
    <t>03839</t>
  </si>
  <si>
    <t>03840</t>
  </si>
  <si>
    <t>03841</t>
  </si>
  <si>
    <t>03842</t>
  </si>
  <si>
    <t>03843</t>
  </si>
  <si>
    <t>03844</t>
  </si>
  <si>
    <t>03845</t>
  </si>
  <si>
    <t>03846</t>
  </si>
  <si>
    <t>03847</t>
  </si>
  <si>
    <t>03848</t>
  </si>
  <si>
    <t>03849</t>
  </si>
  <si>
    <t>03850</t>
  </si>
  <si>
    <t>03851</t>
  </si>
  <si>
    <t>03852</t>
  </si>
  <si>
    <t>03853</t>
  </si>
  <si>
    <t>03854</t>
  </si>
  <si>
    <t>03855</t>
  </si>
  <si>
    <t>03856</t>
  </si>
  <si>
    <t>03857</t>
  </si>
  <si>
    <t>03858</t>
  </si>
  <si>
    <t>03859</t>
  </si>
  <si>
    <t>03860</t>
  </si>
  <si>
    <t>03861</t>
  </si>
  <si>
    <t>03862</t>
  </si>
  <si>
    <t>03864</t>
  </si>
  <si>
    <t>03865</t>
  </si>
  <si>
    <t>03866</t>
  </si>
  <si>
    <t>03867</t>
  </si>
  <si>
    <t>03868</t>
  </si>
  <si>
    <t>03869</t>
  </si>
  <si>
    <t>03870</t>
  </si>
  <si>
    <t>03871</t>
  </si>
  <si>
    <t>03872</t>
  </si>
  <si>
    <t>03873</t>
  </si>
  <si>
    <t>03874</t>
  </si>
  <si>
    <t>03875</t>
  </si>
  <si>
    <t>03878</t>
  </si>
  <si>
    <t>03882</t>
  </si>
  <si>
    <t>03883</t>
  </si>
  <si>
    <t>03884</t>
  </si>
  <si>
    <t>03885</t>
  </si>
  <si>
    <t>03886</t>
  </si>
  <si>
    <t>03887</t>
  </si>
  <si>
    <t>03890</t>
  </si>
  <si>
    <t>03894</t>
  </si>
  <si>
    <t>03896</t>
  </si>
  <si>
    <t>03897</t>
  </si>
  <si>
    <t>03805</t>
  </si>
  <si>
    <t>07002</t>
  </si>
  <si>
    <t>07003</t>
  </si>
  <si>
    <t>07004</t>
  </si>
  <si>
    <t>07005</t>
  </si>
  <si>
    <t>07006</t>
  </si>
  <si>
    <t>07007</t>
  </si>
  <si>
    <t>07008</t>
  </si>
  <si>
    <t>07009</t>
  </si>
  <si>
    <t>07010</t>
  </si>
  <si>
    <t>07011</t>
  </si>
  <si>
    <t>07012</t>
  </si>
  <si>
    <t>07013</t>
  </si>
  <si>
    <t>07014</t>
  </si>
  <si>
    <t>07015</t>
  </si>
  <si>
    <t>07016</t>
  </si>
  <si>
    <t>07017</t>
  </si>
  <si>
    <t>07018</t>
  </si>
  <si>
    <t>07019</t>
  </si>
  <si>
    <t>07020</t>
  </si>
  <si>
    <t>07021</t>
  </si>
  <si>
    <t>07022</t>
  </si>
  <si>
    <t>07023</t>
  </si>
  <si>
    <t>07024</t>
  </si>
  <si>
    <t>07026</t>
  </si>
  <si>
    <t>07027</t>
  </si>
  <si>
    <t>07028</t>
  </si>
  <si>
    <t>07029</t>
  </si>
  <si>
    <t>07030</t>
  </si>
  <si>
    <t>07031</t>
  </si>
  <si>
    <t>07032</t>
  </si>
  <si>
    <t>07033</t>
  </si>
  <si>
    <t>07034</t>
  </si>
  <si>
    <t>07035</t>
  </si>
  <si>
    <t>07036</t>
  </si>
  <si>
    <t>07039</t>
  </si>
  <si>
    <t>07040</t>
  </si>
  <si>
    <t>07041</t>
  </si>
  <si>
    <t>07042</t>
  </si>
  <si>
    <t>07043</t>
  </si>
  <si>
    <t>07044</t>
  </si>
  <si>
    <t>07045</t>
  </si>
  <si>
    <t>07046</t>
  </si>
  <si>
    <t>07047</t>
  </si>
  <si>
    <t>07050</t>
  </si>
  <si>
    <t>07051</t>
  </si>
  <si>
    <t>07052</t>
  </si>
  <si>
    <t>07054</t>
  </si>
  <si>
    <t>07055</t>
  </si>
  <si>
    <t>07057</t>
  </si>
  <si>
    <t>07058</t>
  </si>
  <si>
    <t>07059</t>
  </si>
  <si>
    <t>07060</t>
  </si>
  <si>
    <t>07061</t>
  </si>
  <si>
    <t>07062</t>
  </si>
  <si>
    <t>07063</t>
  </si>
  <si>
    <t>07064</t>
  </si>
  <si>
    <t>07065</t>
  </si>
  <si>
    <t>07066</t>
  </si>
  <si>
    <t>07067</t>
  </si>
  <si>
    <t>07068</t>
  </si>
  <si>
    <t>07069</t>
  </si>
  <si>
    <t>07070</t>
  </si>
  <si>
    <t>07071</t>
  </si>
  <si>
    <t>07072</t>
  </si>
  <si>
    <t>07073</t>
  </si>
  <si>
    <t>07074</t>
  </si>
  <si>
    <t>07075</t>
  </si>
  <si>
    <t>07076</t>
  </si>
  <si>
    <t>07077</t>
  </si>
  <si>
    <t>07078</t>
  </si>
  <si>
    <t>07079</t>
  </si>
  <si>
    <t>07080</t>
  </si>
  <si>
    <t>07081</t>
  </si>
  <si>
    <t>07082</t>
  </si>
  <si>
    <t>07083</t>
  </si>
  <si>
    <t>07086</t>
  </si>
  <si>
    <t>07087</t>
  </si>
  <si>
    <t>07088</t>
  </si>
  <si>
    <t>07090</t>
  </si>
  <si>
    <t>07091</t>
  </si>
  <si>
    <t>07092</t>
  </si>
  <si>
    <t>07093</t>
  </si>
  <si>
    <t>07094</t>
  </si>
  <si>
    <t>07095</t>
  </si>
  <si>
    <t>07096</t>
  </si>
  <si>
    <t>07097</t>
  </si>
  <si>
    <t>07099</t>
  </si>
  <si>
    <t>07101</t>
  </si>
  <si>
    <t>07102</t>
  </si>
  <si>
    <t>07103</t>
  </si>
  <si>
    <t>07104</t>
  </si>
  <si>
    <t>07105</t>
  </si>
  <si>
    <t>07106</t>
  </si>
  <si>
    <t>07107</t>
  </si>
  <si>
    <t>07108</t>
  </si>
  <si>
    <t>07109</t>
  </si>
  <si>
    <t>07110</t>
  </si>
  <si>
    <t>07111</t>
  </si>
  <si>
    <t>07112</t>
  </si>
  <si>
    <t>07114</t>
  </si>
  <si>
    <t>07175</t>
  </si>
  <si>
    <t>07184</t>
  </si>
  <si>
    <t>07188</t>
  </si>
  <si>
    <t>07189</t>
  </si>
  <si>
    <t>07191</t>
  </si>
  <si>
    <t>07192</t>
  </si>
  <si>
    <t>07193</t>
  </si>
  <si>
    <t>07195</t>
  </si>
  <si>
    <t>07198</t>
  </si>
  <si>
    <t>07199</t>
  </si>
  <si>
    <t>07201</t>
  </si>
  <si>
    <t>07202</t>
  </si>
  <si>
    <t>07203</t>
  </si>
  <si>
    <t>07204</t>
  </si>
  <si>
    <t>07205</t>
  </si>
  <si>
    <t>07206</t>
  </si>
  <si>
    <t>07207</t>
  </si>
  <si>
    <t>07208</t>
  </si>
  <si>
    <t>07302</t>
  </si>
  <si>
    <t>07303</t>
  </si>
  <si>
    <t>07304</t>
  </si>
  <si>
    <t>07305</t>
  </si>
  <si>
    <t>07306</t>
  </si>
  <si>
    <t>07307</t>
  </si>
  <si>
    <t>07308</t>
  </si>
  <si>
    <t>07310</t>
  </si>
  <si>
    <t>07311</t>
  </si>
  <si>
    <t>07395</t>
  </si>
  <si>
    <t>07399</t>
  </si>
  <si>
    <t>07401</t>
  </si>
  <si>
    <t>07403</t>
  </si>
  <si>
    <t>07405</t>
  </si>
  <si>
    <t>07407</t>
  </si>
  <si>
    <t>07410</t>
  </si>
  <si>
    <t>07416</t>
  </si>
  <si>
    <t>07417</t>
  </si>
  <si>
    <t>07418</t>
  </si>
  <si>
    <t>07419</t>
  </si>
  <si>
    <t>07420</t>
  </si>
  <si>
    <t>07421</t>
  </si>
  <si>
    <t>07422</t>
  </si>
  <si>
    <t>07423</t>
  </si>
  <si>
    <t>07424</t>
  </si>
  <si>
    <t>07428</t>
  </si>
  <si>
    <t>07430</t>
  </si>
  <si>
    <t>07432</t>
  </si>
  <si>
    <t>07435</t>
  </si>
  <si>
    <t>07436</t>
  </si>
  <si>
    <t>07438</t>
  </si>
  <si>
    <t>07439</t>
  </si>
  <si>
    <t>07440</t>
  </si>
  <si>
    <t>07442</t>
  </si>
  <si>
    <t>07444</t>
  </si>
  <si>
    <t>07446</t>
  </si>
  <si>
    <t>07450</t>
  </si>
  <si>
    <t>07451</t>
  </si>
  <si>
    <t>07452</t>
  </si>
  <si>
    <t>07456</t>
  </si>
  <si>
    <t>07457</t>
  </si>
  <si>
    <t>07458</t>
  </si>
  <si>
    <t>07460</t>
  </si>
  <si>
    <t>07461</t>
  </si>
  <si>
    <t>07462</t>
  </si>
  <si>
    <t>07463</t>
  </si>
  <si>
    <t>07465</t>
  </si>
  <si>
    <t>07470</t>
  </si>
  <si>
    <t>07474</t>
  </si>
  <si>
    <t>07480</t>
  </si>
  <si>
    <t>07481</t>
  </si>
  <si>
    <t>07495</t>
  </si>
  <si>
    <t>07501</t>
  </si>
  <si>
    <t>07502</t>
  </si>
  <si>
    <t>07503</t>
  </si>
  <si>
    <t>07504</t>
  </si>
  <si>
    <t>07505</t>
  </si>
  <si>
    <t>07506</t>
  </si>
  <si>
    <t>07507</t>
  </si>
  <si>
    <t>07508</t>
  </si>
  <si>
    <t>07509</t>
  </si>
  <si>
    <t>07510</t>
  </si>
  <si>
    <t>07511</t>
  </si>
  <si>
    <t>07512</t>
  </si>
  <si>
    <t>07513</t>
  </si>
  <si>
    <t>07514</t>
  </si>
  <si>
    <t>07522</t>
  </si>
  <si>
    <t>07524</t>
  </si>
  <si>
    <t>07533</t>
  </si>
  <si>
    <t>07538</t>
  </si>
  <si>
    <t>07543</t>
  </si>
  <si>
    <t>07544</t>
  </si>
  <si>
    <t>07601</t>
  </si>
  <si>
    <t>07602</t>
  </si>
  <si>
    <t>07603</t>
  </si>
  <si>
    <t>07604</t>
  </si>
  <si>
    <t>07605</t>
  </si>
  <si>
    <t>07606</t>
  </si>
  <si>
    <t>07607</t>
  </si>
  <si>
    <t>07608</t>
  </si>
  <si>
    <t>07620</t>
  </si>
  <si>
    <t>07621</t>
  </si>
  <si>
    <t>07624</t>
  </si>
  <si>
    <t>07626</t>
  </si>
  <si>
    <t>07627</t>
  </si>
  <si>
    <t>07628</t>
  </si>
  <si>
    <t>07630</t>
  </si>
  <si>
    <t>07631</t>
  </si>
  <si>
    <t>07632</t>
  </si>
  <si>
    <t>07640</t>
  </si>
  <si>
    <t>07641</t>
  </si>
  <si>
    <t>07642</t>
  </si>
  <si>
    <t>07643</t>
  </si>
  <si>
    <t>07644</t>
  </si>
  <si>
    <t>07645</t>
  </si>
  <si>
    <t>07646</t>
  </si>
  <si>
    <t>07647</t>
  </si>
  <si>
    <t>07648</t>
  </si>
  <si>
    <t>07649</t>
  </si>
  <si>
    <t>07650</t>
  </si>
  <si>
    <t>07652</t>
  </si>
  <si>
    <t>07653</t>
  </si>
  <si>
    <t>07656</t>
  </si>
  <si>
    <t>07657</t>
  </si>
  <si>
    <t>07660</t>
  </si>
  <si>
    <t>07661</t>
  </si>
  <si>
    <t>07662</t>
  </si>
  <si>
    <t>07663</t>
  </si>
  <si>
    <t>07666</t>
  </si>
  <si>
    <t>07670</t>
  </si>
  <si>
    <t>07675</t>
  </si>
  <si>
    <t>07676</t>
  </si>
  <si>
    <t>07677</t>
  </si>
  <si>
    <t>07699</t>
  </si>
  <si>
    <t>07701</t>
  </si>
  <si>
    <t>07702</t>
  </si>
  <si>
    <t>07703</t>
  </si>
  <si>
    <t>07704</t>
  </si>
  <si>
    <t>07709</t>
  </si>
  <si>
    <t>07710</t>
  </si>
  <si>
    <t>07711</t>
  </si>
  <si>
    <t>07712</t>
  </si>
  <si>
    <t>07715</t>
  </si>
  <si>
    <t>07716</t>
  </si>
  <si>
    <t>07717</t>
  </si>
  <si>
    <t>07718</t>
  </si>
  <si>
    <t>07719</t>
  </si>
  <si>
    <t>07720</t>
  </si>
  <si>
    <t>07721</t>
  </si>
  <si>
    <t>07722</t>
  </si>
  <si>
    <t>07723</t>
  </si>
  <si>
    <t>07724</t>
  </si>
  <si>
    <t>07726</t>
  </si>
  <si>
    <t>07727</t>
  </si>
  <si>
    <t>07728</t>
  </si>
  <si>
    <t>07730</t>
  </si>
  <si>
    <t>07731</t>
  </si>
  <si>
    <t>07732</t>
  </si>
  <si>
    <t>07733</t>
  </si>
  <si>
    <t>07734</t>
  </si>
  <si>
    <t>07735</t>
  </si>
  <si>
    <t>07737</t>
  </si>
  <si>
    <t>07738</t>
  </si>
  <si>
    <t>07739</t>
  </si>
  <si>
    <t>07740</t>
  </si>
  <si>
    <t>07746</t>
  </si>
  <si>
    <t>07747</t>
  </si>
  <si>
    <t>07748</t>
  </si>
  <si>
    <t>07750</t>
  </si>
  <si>
    <t>07751</t>
  </si>
  <si>
    <t>07752</t>
  </si>
  <si>
    <t>07753</t>
  </si>
  <si>
    <t>07754</t>
  </si>
  <si>
    <t>07755</t>
  </si>
  <si>
    <t>07756</t>
  </si>
  <si>
    <t>07757</t>
  </si>
  <si>
    <t>07758</t>
  </si>
  <si>
    <t>07760</t>
  </si>
  <si>
    <t>07762</t>
  </si>
  <si>
    <t>07763</t>
  </si>
  <si>
    <t>07764</t>
  </si>
  <si>
    <t>07765</t>
  </si>
  <si>
    <t>07799</t>
  </si>
  <si>
    <t>07801</t>
  </si>
  <si>
    <t>07802</t>
  </si>
  <si>
    <t>07803</t>
  </si>
  <si>
    <t>07806</t>
  </si>
  <si>
    <t>07820</t>
  </si>
  <si>
    <t>07821</t>
  </si>
  <si>
    <t>07822</t>
  </si>
  <si>
    <t>07823</t>
  </si>
  <si>
    <t>07825</t>
  </si>
  <si>
    <t>07826</t>
  </si>
  <si>
    <t>07827</t>
  </si>
  <si>
    <t>07828</t>
  </si>
  <si>
    <t>07829</t>
  </si>
  <si>
    <t>07830</t>
  </si>
  <si>
    <t>07831</t>
  </si>
  <si>
    <t>07832</t>
  </si>
  <si>
    <t>07833</t>
  </si>
  <si>
    <t>07834</t>
  </si>
  <si>
    <t>07836</t>
  </si>
  <si>
    <t>07837</t>
  </si>
  <si>
    <t>07838</t>
  </si>
  <si>
    <t>07839</t>
  </si>
  <si>
    <t>07840</t>
  </si>
  <si>
    <t>07842</t>
  </si>
  <si>
    <t>07843</t>
  </si>
  <si>
    <t>07844</t>
  </si>
  <si>
    <t>07845</t>
  </si>
  <si>
    <t>07846</t>
  </si>
  <si>
    <t>07847</t>
  </si>
  <si>
    <t>07848</t>
  </si>
  <si>
    <t>07849</t>
  </si>
  <si>
    <t>07850</t>
  </si>
  <si>
    <t>07851</t>
  </si>
  <si>
    <t>07852</t>
  </si>
  <si>
    <t>07853</t>
  </si>
  <si>
    <t>07855</t>
  </si>
  <si>
    <t>07856</t>
  </si>
  <si>
    <t>07857</t>
  </si>
  <si>
    <t>07860</t>
  </si>
  <si>
    <t>07863</t>
  </si>
  <si>
    <t>07865</t>
  </si>
  <si>
    <t>07866</t>
  </si>
  <si>
    <t>07869</t>
  </si>
  <si>
    <t>07870</t>
  </si>
  <si>
    <t>07871</t>
  </si>
  <si>
    <t>07874</t>
  </si>
  <si>
    <t>07875</t>
  </si>
  <si>
    <t>07876</t>
  </si>
  <si>
    <t>07877</t>
  </si>
  <si>
    <t>07878</t>
  </si>
  <si>
    <t>07879</t>
  </si>
  <si>
    <t>07880</t>
  </si>
  <si>
    <t>07881</t>
  </si>
  <si>
    <t>07882</t>
  </si>
  <si>
    <t>07885</t>
  </si>
  <si>
    <t>07890</t>
  </si>
  <si>
    <t>07901</t>
  </si>
  <si>
    <t>07902</t>
  </si>
  <si>
    <t>07920</t>
  </si>
  <si>
    <t>07921</t>
  </si>
  <si>
    <t>07922</t>
  </si>
  <si>
    <t>07924</t>
  </si>
  <si>
    <t>07926</t>
  </si>
  <si>
    <t>07927</t>
  </si>
  <si>
    <t>07928</t>
  </si>
  <si>
    <t>07930</t>
  </si>
  <si>
    <t>07931</t>
  </si>
  <si>
    <t>07932</t>
  </si>
  <si>
    <t>07933</t>
  </si>
  <si>
    <t>07934</t>
  </si>
  <si>
    <t>07935</t>
  </si>
  <si>
    <t>07936</t>
  </si>
  <si>
    <t>07938</t>
  </si>
  <si>
    <t>07939</t>
  </si>
  <si>
    <t>07940</t>
  </si>
  <si>
    <t>07945</t>
  </si>
  <si>
    <t>07946</t>
  </si>
  <si>
    <t>07950</t>
  </si>
  <si>
    <t>07960</t>
  </si>
  <si>
    <t>07961</t>
  </si>
  <si>
    <t>07962</t>
  </si>
  <si>
    <t>07963</t>
  </si>
  <si>
    <t>07970</t>
  </si>
  <si>
    <t>07974</t>
  </si>
  <si>
    <t>07976</t>
  </si>
  <si>
    <t>07977</t>
  </si>
  <si>
    <t>07978</t>
  </si>
  <si>
    <t>07979</t>
  </si>
  <si>
    <t>07980</t>
  </si>
  <si>
    <t>07981</t>
  </si>
  <si>
    <t>07999</t>
  </si>
  <si>
    <t>08001</t>
  </si>
  <si>
    <t>08002</t>
  </si>
  <si>
    <t>08003</t>
  </si>
  <si>
    <t>08004</t>
  </si>
  <si>
    <t>08005</t>
  </si>
  <si>
    <t>08006</t>
  </si>
  <si>
    <t>08007</t>
  </si>
  <si>
    <t>08008</t>
  </si>
  <si>
    <t>08009</t>
  </si>
  <si>
    <t>08010</t>
  </si>
  <si>
    <t>08011</t>
  </si>
  <si>
    <t>08012</t>
  </si>
  <si>
    <t>08014</t>
  </si>
  <si>
    <t>08015</t>
  </si>
  <si>
    <t>08016</t>
  </si>
  <si>
    <t>08018</t>
  </si>
  <si>
    <t>08019</t>
  </si>
  <si>
    <t>08020</t>
  </si>
  <si>
    <t>08021</t>
  </si>
  <si>
    <t>08022</t>
  </si>
  <si>
    <t>08023</t>
  </si>
  <si>
    <t>08025</t>
  </si>
  <si>
    <t>08026</t>
  </si>
  <si>
    <t>08027</t>
  </si>
  <si>
    <t>08028</t>
  </si>
  <si>
    <t>08029</t>
  </si>
  <si>
    <t>08030</t>
  </si>
  <si>
    <t>08031</t>
  </si>
  <si>
    <t>08032</t>
  </si>
  <si>
    <t>08033</t>
  </si>
  <si>
    <t>08034</t>
  </si>
  <si>
    <t>08035</t>
  </si>
  <si>
    <t>08036</t>
  </si>
  <si>
    <t>08037</t>
  </si>
  <si>
    <t>08038</t>
  </si>
  <si>
    <t>08039</t>
  </si>
  <si>
    <t>08041</t>
  </si>
  <si>
    <t>08042</t>
  </si>
  <si>
    <t>08043</t>
  </si>
  <si>
    <t>08045</t>
  </si>
  <si>
    <t>08046</t>
  </si>
  <si>
    <t>08048</t>
  </si>
  <si>
    <t>08049</t>
  </si>
  <si>
    <t>08050</t>
  </si>
  <si>
    <t>08051</t>
  </si>
  <si>
    <t>08052</t>
  </si>
  <si>
    <t>08053</t>
  </si>
  <si>
    <t>08054</t>
  </si>
  <si>
    <t>08055</t>
  </si>
  <si>
    <t>08056</t>
  </si>
  <si>
    <t>08057</t>
  </si>
  <si>
    <t>08059</t>
  </si>
  <si>
    <t>08060</t>
  </si>
  <si>
    <t>08061</t>
  </si>
  <si>
    <t>08062</t>
  </si>
  <si>
    <t>08063</t>
  </si>
  <si>
    <t>08064</t>
  </si>
  <si>
    <t>08065</t>
  </si>
  <si>
    <t>08066</t>
  </si>
  <si>
    <t>08067</t>
  </si>
  <si>
    <t>08068</t>
  </si>
  <si>
    <t>08069</t>
  </si>
  <si>
    <t>08070</t>
  </si>
  <si>
    <t>08071</t>
  </si>
  <si>
    <t>08072</t>
  </si>
  <si>
    <t>08073</t>
  </si>
  <si>
    <t>08074</t>
  </si>
  <si>
    <t>08075</t>
  </si>
  <si>
    <t>08076</t>
  </si>
  <si>
    <t>08077</t>
  </si>
  <si>
    <t>08078</t>
  </si>
  <si>
    <t>08079</t>
  </si>
  <si>
    <t>08080</t>
  </si>
  <si>
    <t>08081</t>
  </si>
  <si>
    <t>08083</t>
  </si>
  <si>
    <t>08084</t>
  </si>
  <si>
    <t>08085</t>
  </si>
  <si>
    <t>08086</t>
  </si>
  <si>
    <t>08087</t>
  </si>
  <si>
    <t>08088</t>
  </si>
  <si>
    <t>08089</t>
  </si>
  <si>
    <t>08090</t>
  </si>
  <si>
    <t>08091</t>
  </si>
  <si>
    <t>08092</t>
  </si>
  <si>
    <t>08093</t>
  </si>
  <si>
    <t>08094</t>
  </si>
  <si>
    <t>08095</t>
  </si>
  <si>
    <t>08096</t>
  </si>
  <si>
    <t>08097</t>
  </si>
  <si>
    <t>08098</t>
  </si>
  <si>
    <t>08099</t>
  </si>
  <si>
    <t>08101</t>
  </si>
  <si>
    <t>08102</t>
  </si>
  <si>
    <t>08103</t>
  </si>
  <si>
    <t>08104</t>
  </si>
  <si>
    <t>08105</t>
  </si>
  <si>
    <t>08106</t>
  </si>
  <si>
    <t>08107</t>
  </si>
  <si>
    <t>08108</t>
  </si>
  <si>
    <t>08109</t>
  </si>
  <si>
    <t>08110</t>
  </si>
  <si>
    <t>08201</t>
  </si>
  <si>
    <t>08202</t>
  </si>
  <si>
    <t>08203</t>
  </si>
  <si>
    <t>08204</t>
  </si>
  <si>
    <t>08205</t>
  </si>
  <si>
    <t>08210</t>
  </si>
  <si>
    <t>08212</t>
  </si>
  <si>
    <t>08213</t>
  </si>
  <si>
    <t>08214</t>
  </si>
  <si>
    <t>08215</t>
  </si>
  <si>
    <t>08217</t>
  </si>
  <si>
    <t>08218</t>
  </si>
  <si>
    <t>08219</t>
  </si>
  <si>
    <t>08220</t>
  </si>
  <si>
    <t>08221</t>
  </si>
  <si>
    <t>08223</t>
  </si>
  <si>
    <t>08224</t>
  </si>
  <si>
    <t>08225</t>
  </si>
  <si>
    <t>08226</t>
  </si>
  <si>
    <t>08230</t>
  </si>
  <si>
    <t>08231</t>
  </si>
  <si>
    <t>08232</t>
  </si>
  <si>
    <t>08234</t>
  </si>
  <si>
    <t>08240</t>
  </si>
  <si>
    <t>08241</t>
  </si>
  <si>
    <t>08242</t>
  </si>
  <si>
    <t>08243</t>
  </si>
  <si>
    <t>08244</t>
  </si>
  <si>
    <t>08245</t>
  </si>
  <si>
    <t>08246</t>
  </si>
  <si>
    <t>08247</t>
  </si>
  <si>
    <t>08248</t>
  </si>
  <si>
    <t>08250</t>
  </si>
  <si>
    <t>08251</t>
  </si>
  <si>
    <t>08252</t>
  </si>
  <si>
    <t>08260</t>
  </si>
  <si>
    <t>08270</t>
  </si>
  <si>
    <t>08302</t>
  </si>
  <si>
    <t>08310</t>
  </si>
  <si>
    <t>08311</t>
  </si>
  <si>
    <t>08312</t>
  </si>
  <si>
    <t>08313</t>
  </si>
  <si>
    <t>08314</t>
  </si>
  <si>
    <t>08315</t>
  </si>
  <si>
    <t>08316</t>
  </si>
  <si>
    <t>08317</t>
  </si>
  <si>
    <t>08318</t>
  </si>
  <si>
    <t>08319</t>
  </si>
  <si>
    <t>08320</t>
  </si>
  <si>
    <t>08321</t>
  </si>
  <si>
    <t>08322</t>
  </si>
  <si>
    <t>08323</t>
  </si>
  <si>
    <t>08324</t>
  </si>
  <si>
    <t>08326</t>
  </si>
  <si>
    <t>08327</t>
  </si>
  <si>
    <t>08328</t>
  </si>
  <si>
    <t>08329</t>
  </si>
  <si>
    <t>08330</t>
  </si>
  <si>
    <t>08332</t>
  </si>
  <si>
    <t>08340</t>
  </si>
  <si>
    <t>08341</t>
  </si>
  <si>
    <t>08342</t>
  </si>
  <si>
    <t>08343</t>
  </si>
  <si>
    <t>08344</t>
  </si>
  <si>
    <t>08345</t>
  </si>
  <si>
    <t>08346</t>
  </si>
  <si>
    <t>08347</t>
  </si>
  <si>
    <t>08348</t>
  </si>
  <si>
    <t>08349</t>
  </si>
  <si>
    <t>08350</t>
  </si>
  <si>
    <t>08352</t>
  </si>
  <si>
    <t>08353</t>
  </si>
  <si>
    <t>08360</t>
  </si>
  <si>
    <t>08361</t>
  </si>
  <si>
    <t>08362</t>
  </si>
  <si>
    <t>08401</t>
  </si>
  <si>
    <t>08402</t>
  </si>
  <si>
    <t>08403</t>
  </si>
  <si>
    <t>08404</t>
  </si>
  <si>
    <t>08405</t>
  </si>
  <si>
    <t>08406</t>
  </si>
  <si>
    <t>08501</t>
  </si>
  <si>
    <t>08502</t>
  </si>
  <si>
    <t>08504</t>
  </si>
  <si>
    <t>08505</t>
  </si>
  <si>
    <t>08510</t>
  </si>
  <si>
    <t>08511</t>
  </si>
  <si>
    <t>08512</t>
  </si>
  <si>
    <t>08514</t>
  </si>
  <si>
    <t>08515</t>
  </si>
  <si>
    <t>08518</t>
  </si>
  <si>
    <t>08520</t>
  </si>
  <si>
    <t>08525</t>
  </si>
  <si>
    <t>08526</t>
  </si>
  <si>
    <t>08527</t>
  </si>
  <si>
    <t>08528</t>
  </si>
  <si>
    <t>08530</t>
  </si>
  <si>
    <t>08533</t>
  </si>
  <si>
    <t>08534</t>
  </si>
  <si>
    <t>08535</t>
  </si>
  <si>
    <t>08536</t>
  </si>
  <si>
    <t>08540</t>
  </si>
  <si>
    <t>08541</t>
  </si>
  <si>
    <t>08542</t>
  </si>
  <si>
    <t>08543</t>
  </si>
  <si>
    <t>08544</t>
  </si>
  <si>
    <t>08550</t>
  </si>
  <si>
    <t>08551</t>
  </si>
  <si>
    <t>08553</t>
  </si>
  <si>
    <t>08554</t>
  </si>
  <si>
    <t>08555</t>
  </si>
  <si>
    <t>08556</t>
  </si>
  <si>
    <t>08557</t>
  </si>
  <si>
    <t>08558</t>
  </si>
  <si>
    <t>08559</t>
  </si>
  <si>
    <t>08560</t>
  </si>
  <si>
    <t>08561</t>
  </si>
  <si>
    <t>08562</t>
  </si>
  <si>
    <t>08601</t>
  </si>
  <si>
    <t>08602</t>
  </si>
  <si>
    <t>08603</t>
  </si>
  <si>
    <t>08604</t>
  </si>
  <si>
    <t>08605</t>
  </si>
  <si>
    <t>08606</t>
  </si>
  <si>
    <t>08607</t>
  </si>
  <si>
    <t>08608</t>
  </si>
  <si>
    <t>08609</t>
  </si>
  <si>
    <t>08610</t>
  </si>
  <si>
    <t>08611</t>
  </si>
  <si>
    <t>08618</t>
  </si>
  <si>
    <t>08619</t>
  </si>
  <si>
    <t>08620</t>
  </si>
  <si>
    <t>08625</t>
  </si>
  <si>
    <t>08628</t>
  </si>
  <si>
    <t>08629</t>
  </si>
  <si>
    <t>08638</t>
  </si>
  <si>
    <t>08640</t>
  </si>
  <si>
    <t>08641</t>
  </si>
  <si>
    <t>08645</t>
  </si>
  <si>
    <t>08646</t>
  </si>
  <si>
    <t>08647</t>
  </si>
  <si>
    <t>08648</t>
  </si>
  <si>
    <t>08650</t>
  </si>
  <si>
    <t>08666</t>
  </si>
  <si>
    <t>08690</t>
  </si>
  <si>
    <t>08691</t>
  </si>
  <si>
    <t>08695</t>
  </si>
  <si>
    <t>08701</t>
  </si>
  <si>
    <t>08720</t>
  </si>
  <si>
    <t>08721</t>
  </si>
  <si>
    <t>08722</t>
  </si>
  <si>
    <t>08723</t>
  </si>
  <si>
    <t>08724</t>
  </si>
  <si>
    <t>08730</t>
  </si>
  <si>
    <t>08731</t>
  </si>
  <si>
    <t>08732</t>
  </si>
  <si>
    <t>08733</t>
  </si>
  <si>
    <t>08734</t>
  </si>
  <si>
    <t>08735</t>
  </si>
  <si>
    <t>08736</t>
  </si>
  <si>
    <t>08738</t>
  </si>
  <si>
    <t>08739</t>
  </si>
  <si>
    <t>08740</t>
  </si>
  <si>
    <t>08741</t>
  </si>
  <si>
    <t>08742</t>
  </si>
  <si>
    <t>08750</t>
  </si>
  <si>
    <t>08751</t>
  </si>
  <si>
    <t>08752</t>
  </si>
  <si>
    <t>08753</t>
  </si>
  <si>
    <t>08754</t>
  </si>
  <si>
    <t>08755</t>
  </si>
  <si>
    <t>08756</t>
  </si>
  <si>
    <t>08757</t>
  </si>
  <si>
    <t>08758</t>
  </si>
  <si>
    <t>08759</t>
  </si>
  <si>
    <t>08801</t>
  </si>
  <si>
    <t>08802</t>
  </si>
  <si>
    <t>08803</t>
  </si>
  <si>
    <t>08804</t>
  </si>
  <si>
    <t>08805</t>
  </si>
  <si>
    <t>08807</t>
  </si>
  <si>
    <t>08808</t>
  </si>
  <si>
    <t>08809</t>
  </si>
  <si>
    <t>08810</t>
  </si>
  <si>
    <t>08812</t>
  </si>
  <si>
    <t>08816</t>
  </si>
  <si>
    <t>08817</t>
  </si>
  <si>
    <t>08818</t>
  </si>
  <si>
    <t>08820</t>
  </si>
  <si>
    <t>08821</t>
  </si>
  <si>
    <t>08822</t>
  </si>
  <si>
    <t>08823</t>
  </si>
  <si>
    <t>08824</t>
  </si>
  <si>
    <t>08825</t>
  </si>
  <si>
    <t>08826</t>
  </si>
  <si>
    <t>08827</t>
  </si>
  <si>
    <t>08828</t>
  </si>
  <si>
    <t>08829</t>
  </si>
  <si>
    <t>08830</t>
  </si>
  <si>
    <t>08831</t>
  </si>
  <si>
    <t>08832</t>
  </si>
  <si>
    <t>08833</t>
  </si>
  <si>
    <t>08834</t>
  </si>
  <si>
    <t>08835</t>
  </si>
  <si>
    <t>08836</t>
  </si>
  <si>
    <t>08837</t>
  </si>
  <si>
    <t>08840</t>
  </si>
  <si>
    <t>08844</t>
  </si>
  <si>
    <t>08846</t>
  </si>
  <si>
    <t>08848</t>
  </si>
  <si>
    <t>08850</t>
  </si>
  <si>
    <t>08852</t>
  </si>
  <si>
    <t>08853</t>
  </si>
  <si>
    <t>08854</t>
  </si>
  <si>
    <t>08855</t>
  </si>
  <si>
    <t>08857</t>
  </si>
  <si>
    <t>08858</t>
  </si>
  <si>
    <t>08859</t>
  </si>
  <si>
    <t>08861</t>
  </si>
  <si>
    <t>08862</t>
  </si>
  <si>
    <t>08863</t>
  </si>
  <si>
    <t>08865</t>
  </si>
  <si>
    <t>08867</t>
  </si>
  <si>
    <t>08868</t>
  </si>
  <si>
    <t>08869</t>
  </si>
  <si>
    <t>08870</t>
  </si>
  <si>
    <t>08871</t>
  </si>
  <si>
    <t>08872</t>
  </si>
  <si>
    <t>08873</t>
  </si>
  <si>
    <t>08875</t>
  </si>
  <si>
    <t>08876</t>
  </si>
  <si>
    <t>08879</t>
  </si>
  <si>
    <t>08880</t>
  </si>
  <si>
    <t>08882</t>
  </si>
  <si>
    <t>08884</t>
  </si>
  <si>
    <t>08885</t>
  </si>
  <si>
    <t>08886</t>
  </si>
  <si>
    <t>08887</t>
  </si>
  <si>
    <t>08888</t>
  </si>
  <si>
    <t>08889</t>
  </si>
  <si>
    <t>08890</t>
  </si>
  <si>
    <t>08899</t>
  </si>
  <si>
    <t>08901</t>
  </si>
  <si>
    <t>08902</t>
  </si>
  <si>
    <t>08903</t>
  </si>
  <si>
    <t>08904</t>
  </si>
  <si>
    <t>08906</t>
  </si>
  <si>
    <t>08933</t>
  </si>
  <si>
    <t>08989</t>
  </si>
  <si>
    <t>08644</t>
  </si>
  <si>
    <t>08233</t>
  </si>
  <si>
    <t>07309</t>
  </si>
  <si>
    <t>07215</t>
  </si>
  <si>
    <t>07983</t>
  </si>
  <si>
    <t>07182</t>
  </si>
  <si>
    <t>07194</t>
  </si>
  <si>
    <t>07197</t>
  </si>
  <si>
    <t>07477</t>
  </si>
  <si>
    <t>07777</t>
  </si>
  <si>
    <t>08677</t>
  </si>
  <si>
    <t>08896</t>
  </si>
  <si>
    <t>08905</t>
  </si>
  <si>
    <t>08922</t>
  </si>
  <si>
    <t>08988</t>
  </si>
  <si>
    <t>87001</t>
  </si>
  <si>
    <t>87002</t>
  </si>
  <si>
    <t>87004</t>
  </si>
  <si>
    <t>87005</t>
  </si>
  <si>
    <t>87006</t>
  </si>
  <si>
    <t>87007</t>
  </si>
  <si>
    <t>87008</t>
  </si>
  <si>
    <t>87009</t>
  </si>
  <si>
    <t>87010</t>
  </si>
  <si>
    <t>87011</t>
  </si>
  <si>
    <t>87012</t>
  </si>
  <si>
    <t>87013</t>
  </si>
  <si>
    <t>87014</t>
  </si>
  <si>
    <t>87015</t>
  </si>
  <si>
    <t>87016</t>
  </si>
  <si>
    <t>87017</t>
  </si>
  <si>
    <t>87018</t>
  </si>
  <si>
    <t>87020</t>
  </si>
  <si>
    <t>87021</t>
  </si>
  <si>
    <t>87022</t>
  </si>
  <si>
    <t>87023</t>
  </si>
  <si>
    <t>87024</t>
  </si>
  <si>
    <t>87025</t>
  </si>
  <si>
    <t>87026</t>
  </si>
  <si>
    <t>87027</t>
  </si>
  <si>
    <t>87028</t>
  </si>
  <si>
    <t>87029</t>
  </si>
  <si>
    <t>87031</t>
  </si>
  <si>
    <t>87032</t>
  </si>
  <si>
    <t>87034</t>
  </si>
  <si>
    <t>87035</t>
  </si>
  <si>
    <t>87036</t>
  </si>
  <si>
    <t>87037</t>
  </si>
  <si>
    <t>87038</t>
  </si>
  <si>
    <t>87040</t>
  </si>
  <si>
    <t>87041</t>
  </si>
  <si>
    <t>87042</t>
  </si>
  <si>
    <t>87043</t>
  </si>
  <si>
    <t>87044</t>
  </si>
  <si>
    <t>87045</t>
  </si>
  <si>
    <t>87046</t>
  </si>
  <si>
    <t>87047</t>
  </si>
  <si>
    <t>87048</t>
  </si>
  <si>
    <t>87049</t>
  </si>
  <si>
    <t>87050</t>
  </si>
  <si>
    <t>87051</t>
  </si>
  <si>
    <t>87052</t>
  </si>
  <si>
    <t>87053</t>
  </si>
  <si>
    <t>87056</t>
  </si>
  <si>
    <t>87057</t>
  </si>
  <si>
    <t>87059</t>
  </si>
  <si>
    <t>87060</t>
  </si>
  <si>
    <t>87061</t>
  </si>
  <si>
    <t>87062</t>
  </si>
  <si>
    <t>87063</t>
  </si>
  <si>
    <t>87064</t>
  </si>
  <si>
    <t>87068</t>
  </si>
  <si>
    <t>87070</t>
  </si>
  <si>
    <t>87072</t>
  </si>
  <si>
    <t>87083</t>
  </si>
  <si>
    <t>87100</t>
  </si>
  <si>
    <t>87101</t>
  </si>
  <si>
    <t>87102</t>
  </si>
  <si>
    <t>87103</t>
  </si>
  <si>
    <t>87104</t>
  </si>
  <si>
    <t>87105</t>
  </si>
  <si>
    <t>87106</t>
  </si>
  <si>
    <t>87107</t>
  </si>
  <si>
    <t>87108</t>
  </si>
  <si>
    <t>87109</t>
  </si>
  <si>
    <t>87110</t>
  </si>
  <si>
    <t>87111</t>
  </si>
  <si>
    <t>87112</t>
  </si>
  <si>
    <t>87113</t>
  </si>
  <si>
    <t>87114</t>
  </si>
  <si>
    <t>87115</t>
  </si>
  <si>
    <t>87116</t>
  </si>
  <si>
    <t>87117</t>
  </si>
  <si>
    <t>87118</t>
  </si>
  <si>
    <t>87119</t>
  </si>
  <si>
    <t>87120</t>
  </si>
  <si>
    <t>87121</t>
  </si>
  <si>
    <t>87122</t>
  </si>
  <si>
    <t>87123</t>
  </si>
  <si>
    <t>87124</t>
  </si>
  <si>
    <t>87125</t>
  </si>
  <si>
    <t>87131</t>
  </si>
  <si>
    <t>87140</t>
  </si>
  <si>
    <t>87144</t>
  </si>
  <si>
    <t>87151</t>
  </si>
  <si>
    <t>87153</t>
  </si>
  <si>
    <t>87154</t>
  </si>
  <si>
    <t>87158</t>
  </si>
  <si>
    <t>87165</t>
  </si>
  <si>
    <t>87174</t>
  </si>
  <si>
    <t>87176</t>
  </si>
  <si>
    <t>87180</t>
  </si>
  <si>
    <t>87181</t>
  </si>
  <si>
    <t>87184</t>
  </si>
  <si>
    <t>87185</t>
  </si>
  <si>
    <t>87187</t>
  </si>
  <si>
    <t>87190</t>
  </si>
  <si>
    <t>87191</t>
  </si>
  <si>
    <t>87192</t>
  </si>
  <si>
    <t>87193</t>
  </si>
  <si>
    <t>87194</t>
  </si>
  <si>
    <t>87195</t>
  </si>
  <si>
    <t>87196</t>
  </si>
  <si>
    <t>87197</t>
  </si>
  <si>
    <t>87198</t>
  </si>
  <si>
    <t>87199</t>
  </si>
  <si>
    <t>87201</t>
  </si>
  <si>
    <t>87300</t>
  </si>
  <si>
    <t>87302</t>
  </si>
  <si>
    <t>87305</t>
  </si>
  <si>
    <t>87310</t>
  </si>
  <si>
    <t>87311</t>
  </si>
  <si>
    <t>87312</t>
  </si>
  <si>
    <t>87313</t>
  </si>
  <si>
    <t>87315</t>
  </si>
  <si>
    <t>87316</t>
  </si>
  <si>
    <t>87317</t>
  </si>
  <si>
    <t>87319</t>
  </si>
  <si>
    <t>87320</t>
  </si>
  <si>
    <t>87321</t>
  </si>
  <si>
    <t>87322</t>
  </si>
  <si>
    <t>87323</t>
  </si>
  <si>
    <t>87325</t>
  </si>
  <si>
    <t>87326</t>
  </si>
  <si>
    <t>87327</t>
  </si>
  <si>
    <t>87328</t>
  </si>
  <si>
    <t>87347</t>
  </si>
  <si>
    <t>87357</t>
  </si>
  <si>
    <t>87364</t>
  </si>
  <si>
    <t>87365</t>
  </si>
  <si>
    <t>87375</t>
  </si>
  <si>
    <t>87401</t>
  </si>
  <si>
    <t>87402</t>
  </si>
  <si>
    <t>87410</t>
  </si>
  <si>
    <t>87412</t>
  </si>
  <si>
    <t>87413</t>
  </si>
  <si>
    <t>87415</t>
  </si>
  <si>
    <t>87416</t>
  </si>
  <si>
    <t>87417</t>
  </si>
  <si>
    <t>87418</t>
  </si>
  <si>
    <t>87419</t>
  </si>
  <si>
    <t>87420</t>
  </si>
  <si>
    <t>87421</t>
  </si>
  <si>
    <t>87455</t>
  </si>
  <si>
    <t>87461</t>
  </si>
  <si>
    <t>87499</t>
  </si>
  <si>
    <t>87500</t>
  </si>
  <si>
    <t>87501</t>
  </si>
  <si>
    <t>87502</t>
  </si>
  <si>
    <t>87503</t>
  </si>
  <si>
    <t>87504</t>
  </si>
  <si>
    <t>87505</t>
  </si>
  <si>
    <t>87506</t>
  </si>
  <si>
    <t>87507</t>
  </si>
  <si>
    <t>87508</t>
  </si>
  <si>
    <t>87509</t>
  </si>
  <si>
    <t>87510</t>
  </si>
  <si>
    <t>87511</t>
  </si>
  <si>
    <t>87512</t>
  </si>
  <si>
    <t>87513</t>
  </si>
  <si>
    <t>87514</t>
  </si>
  <si>
    <t>87515</t>
  </si>
  <si>
    <t>87516</t>
  </si>
  <si>
    <t>87517</t>
  </si>
  <si>
    <t>87518</t>
  </si>
  <si>
    <t>87519</t>
  </si>
  <si>
    <t>87520</t>
  </si>
  <si>
    <t>87521</t>
  </si>
  <si>
    <t>87522</t>
  </si>
  <si>
    <t>87523</t>
  </si>
  <si>
    <t>87524</t>
  </si>
  <si>
    <t>87525</t>
  </si>
  <si>
    <t>87527</t>
  </si>
  <si>
    <t>87528</t>
  </si>
  <si>
    <t>87529</t>
  </si>
  <si>
    <t>87530</t>
  </si>
  <si>
    <t>87531</t>
  </si>
  <si>
    <t>87532</t>
  </si>
  <si>
    <t>87533</t>
  </si>
  <si>
    <t>87535</t>
  </si>
  <si>
    <t>87536</t>
  </si>
  <si>
    <t>87537</t>
  </si>
  <si>
    <t>87538</t>
  </si>
  <si>
    <t>87539</t>
  </si>
  <si>
    <t>87540</t>
  </si>
  <si>
    <t>87541</t>
  </si>
  <si>
    <t>87543</t>
  </si>
  <si>
    <t>87544</t>
  </si>
  <si>
    <t>87545</t>
  </si>
  <si>
    <t>87548</t>
  </si>
  <si>
    <t>87549</t>
  </si>
  <si>
    <t>87550</t>
  </si>
  <si>
    <t>87551</t>
  </si>
  <si>
    <t>87552</t>
  </si>
  <si>
    <t>87553</t>
  </si>
  <si>
    <t>87554</t>
  </si>
  <si>
    <t>87556</t>
  </si>
  <si>
    <t>87557</t>
  </si>
  <si>
    <t>87558</t>
  </si>
  <si>
    <t>87560</t>
  </si>
  <si>
    <t>87561</t>
  </si>
  <si>
    <t>87562</t>
  </si>
  <si>
    <t>87563</t>
  </si>
  <si>
    <t>87564</t>
  </si>
  <si>
    <t>87565</t>
  </si>
  <si>
    <t>87566</t>
  </si>
  <si>
    <t>87567</t>
  </si>
  <si>
    <t>87568</t>
  </si>
  <si>
    <t>87569</t>
  </si>
  <si>
    <t>87571</t>
  </si>
  <si>
    <t>87573</t>
  </si>
  <si>
    <t>87574</t>
  </si>
  <si>
    <t>87575</t>
  </si>
  <si>
    <t>87576</t>
  </si>
  <si>
    <t>87577</t>
  </si>
  <si>
    <t>87578</t>
  </si>
  <si>
    <t>87579</t>
  </si>
  <si>
    <t>87580</t>
  </si>
  <si>
    <t>87581</t>
  </si>
  <si>
    <t>87582</t>
  </si>
  <si>
    <t>87583</t>
  </si>
  <si>
    <t>87592</t>
  </si>
  <si>
    <t>87594</t>
  </si>
  <si>
    <t>87654</t>
  </si>
  <si>
    <t>87710</t>
  </si>
  <si>
    <t>87711</t>
  </si>
  <si>
    <t>87712</t>
  </si>
  <si>
    <t>87713</t>
  </si>
  <si>
    <t>87714</t>
  </si>
  <si>
    <t>87715</t>
  </si>
  <si>
    <t>87718</t>
  </si>
  <si>
    <t>87722</t>
  </si>
  <si>
    <t>87723</t>
  </si>
  <si>
    <t>87724</t>
  </si>
  <si>
    <t>87725</t>
  </si>
  <si>
    <t>87728</t>
  </si>
  <si>
    <t>87729</t>
  </si>
  <si>
    <t>87730</t>
  </si>
  <si>
    <t>87731</t>
  </si>
  <si>
    <t>87732</t>
  </si>
  <si>
    <t>87733</t>
  </si>
  <si>
    <t>87734</t>
  </si>
  <si>
    <t>87735</t>
  </si>
  <si>
    <t>87736</t>
  </si>
  <si>
    <t>87740</t>
  </si>
  <si>
    <t>87742</t>
  </si>
  <si>
    <t>87743</t>
  </si>
  <si>
    <t>87745</t>
  </si>
  <si>
    <t>87746</t>
  </si>
  <si>
    <t>87747</t>
  </si>
  <si>
    <t>87749</t>
  </si>
  <si>
    <t>87750</t>
  </si>
  <si>
    <t>87752</t>
  </si>
  <si>
    <t>87753</t>
  </si>
  <si>
    <t>87801</t>
  </si>
  <si>
    <t>87820</t>
  </si>
  <si>
    <t>87821</t>
  </si>
  <si>
    <t>87823</t>
  </si>
  <si>
    <t>87824</t>
  </si>
  <si>
    <t>87825</t>
  </si>
  <si>
    <t>87827</t>
  </si>
  <si>
    <t>87828</t>
  </si>
  <si>
    <t>87829</t>
  </si>
  <si>
    <t>87830</t>
  </si>
  <si>
    <t>87831</t>
  </si>
  <si>
    <t>87832</t>
  </si>
  <si>
    <t>87901</t>
  </si>
  <si>
    <t>87910</t>
  </si>
  <si>
    <t>87930</t>
  </si>
  <si>
    <t>87931</t>
  </si>
  <si>
    <t>87932</t>
  </si>
  <si>
    <t>87933</t>
  </si>
  <si>
    <t>87935</t>
  </si>
  <si>
    <t>87936</t>
  </si>
  <si>
    <t>87937</t>
  </si>
  <si>
    <t>87939</t>
  </si>
  <si>
    <t>87940</t>
  </si>
  <si>
    <t>87941</t>
  </si>
  <si>
    <t>87942</t>
  </si>
  <si>
    <t>87943</t>
  </si>
  <si>
    <t>88000</t>
  </si>
  <si>
    <t>88001</t>
  </si>
  <si>
    <t>88002</t>
  </si>
  <si>
    <t>88003</t>
  </si>
  <si>
    <t>88004</t>
  </si>
  <si>
    <t>88005</t>
  </si>
  <si>
    <t>88006</t>
  </si>
  <si>
    <t>88007</t>
  </si>
  <si>
    <t>88008</t>
  </si>
  <si>
    <t>88009</t>
  </si>
  <si>
    <t>88011</t>
  </si>
  <si>
    <t>88012</t>
  </si>
  <si>
    <t>88013</t>
  </si>
  <si>
    <t>88020</t>
  </si>
  <si>
    <t>88021</t>
  </si>
  <si>
    <t>88022</t>
  </si>
  <si>
    <t>88023</t>
  </si>
  <si>
    <t>88024</t>
  </si>
  <si>
    <t>88025</t>
  </si>
  <si>
    <t>88026</t>
  </si>
  <si>
    <t>88027</t>
  </si>
  <si>
    <t>88028</t>
  </si>
  <si>
    <t>88029</t>
  </si>
  <si>
    <t>88030</t>
  </si>
  <si>
    <t>88031</t>
  </si>
  <si>
    <t>88032</t>
  </si>
  <si>
    <t>88033</t>
  </si>
  <si>
    <t>88034</t>
  </si>
  <si>
    <t>88036</t>
  </si>
  <si>
    <t>88038</t>
  </si>
  <si>
    <t>88039</t>
  </si>
  <si>
    <t>88040</t>
  </si>
  <si>
    <t>88041</t>
  </si>
  <si>
    <t>88042</t>
  </si>
  <si>
    <t>88043</t>
  </si>
  <si>
    <t>88044</t>
  </si>
  <si>
    <t>88045</t>
  </si>
  <si>
    <t>88046</t>
  </si>
  <si>
    <t>88047</t>
  </si>
  <si>
    <t>88048</t>
  </si>
  <si>
    <t>88049</t>
  </si>
  <si>
    <t>88051</t>
  </si>
  <si>
    <t>88052</t>
  </si>
  <si>
    <t>88053</t>
  </si>
  <si>
    <t>88054</t>
  </si>
  <si>
    <t>88055</t>
  </si>
  <si>
    <t>88056</t>
  </si>
  <si>
    <t>88058</t>
  </si>
  <si>
    <t>88061</t>
  </si>
  <si>
    <t>88062</t>
  </si>
  <si>
    <t>88063</t>
  </si>
  <si>
    <t>88065</t>
  </si>
  <si>
    <t>88072</t>
  </si>
  <si>
    <t>88081</t>
  </si>
  <si>
    <t>88102</t>
  </si>
  <si>
    <t>88103</t>
  </si>
  <si>
    <t>88111</t>
  </si>
  <si>
    <t>88112</t>
  </si>
  <si>
    <t>88113</t>
  </si>
  <si>
    <t>88114</t>
  </si>
  <si>
    <t>88115</t>
  </si>
  <si>
    <t>88116</t>
  </si>
  <si>
    <t>88118</t>
  </si>
  <si>
    <t>88119</t>
  </si>
  <si>
    <t>88120</t>
  </si>
  <si>
    <t>88121</t>
  </si>
  <si>
    <t>88122</t>
  </si>
  <si>
    <t>88123</t>
  </si>
  <si>
    <t>88124</t>
  </si>
  <si>
    <t>88125</t>
  </si>
  <si>
    <t>88126</t>
  </si>
  <si>
    <t>88130</t>
  </si>
  <si>
    <t>88132</t>
  </si>
  <si>
    <t>88133</t>
  </si>
  <si>
    <t>88134</t>
  </si>
  <si>
    <t>88135</t>
  </si>
  <si>
    <t>88136</t>
  </si>
  <si>
    <t>88201</t>
  </si>
  <si>
    <t>88202</t>
  </si>
  <si>
    <t>88203</t>
  </si>
  <si>
    <t>88210</t>
  </si>
  <si>
    <t>88211</t>
  </si>
  <si>
    <t>88213</t>
  </si>
  <si>
    <t>88220</t>
  </si>
  <si>
    <t>88221</t>
  </si>
  <si>
    <t>88230</t>
  </si>
  <si>
    <t>88231</t>
  </si>
  <si>
    <t>88232</t>
  </si>
  <si>
    <t>88240</t>
  </si>
  <si>
    <t>88241</t>
  </si>
  <si>
    <t>88242</t>
  </si>
  <si>
    <t>88244</t>
  </si>
  <si>
    <t>88250</t>
  </si>
  <si>
    <t>88252</t>
  </si>
  <si>
    <t>88253</t>
  </si>
  <si>
    <t>88254</t>
  </si>
  <si>
    <t>88255</t>
  </si>
  <si>
    <t>88256</t>
  </si>
  <si>
    <t>88260</t>
  </si>
  <si>
    <t>88262</t>
  </si>
  <si>
    <t>88263</t>
  </si>
  <si>
    <t>88264</t>
  </si>
  <si>
    <t>88265</t>
  </si>
  <si>
    <t>88267</t>
  </si>
  <si>
    <t>88268</t>
  </si>
  <si>
    <t>88301</t>
  </si>
  <si>
    <t>88310</t>
  </si>
  <si>
    <t>88311</t>
  </si>
  <si>
    <t>88312</t>
  </si>
  <si>
    <t>88314</t>
  </si>
  <si>
    <t>88316</t>
  </si>
  <si>
    <t>88317</t>
  </si>
  <si>
    <t>88318</t>
  </si>
  <si>
    <t>88321</t>
  </si>
  <si>
    <t>88323</t>
  </si>
  <si>
    <t>88324</t>
  </si>
  <si>
    <t>88325</t>
  </si>
  <si>
    <t>88330</t>
  </si>
  <si>
    <t>88336</t>
  </si>
  <si>
    <t>88337</t>
  </si>
  <si>
    <t>88338</t>
  </si>
  <si>
    <t>88339</t>
  </si>
  <si>
    <t>88340</t>
  </si>
  <si>
    <t>88341</t>
  </si>
  <si>
    <t>88342</t>
  </si>
  <si>
    <t>88343</t>
  </si>
  <si>
    <t>88344</t>
  </si>
  <si>
    <t>88345</t>
  </si>
  <si>
    <t>88346</t>
  </si>
  <si>
    <t>88347</t>
  </si>
  <si>
    <t>88348</t>
  </si>
  <si>
    <t>88349</t>
  </si>
  <si>
    <t>88350</t>
  </si>
  <si>
    <t>88351</t>
  </si>
  <si>
    <t>88352</t>
  </si>
  <si>
    <t>88353</t>
  </si>
  <si>
    <t>88354</t>
  </si>
  <si>
    <t>88355</t>
  </si>
  <si>
    <t>88401</t>
  </si>
  <si>
    <t>88410</t>
  </si>
  <si>
    <t>88411</t>
  </si>
  <si>
    <t>88414</t>
  </si>
  <si>
    <t>88415</t>
  </si>
  <si>
    <t>88416</t>
  </si>
  <si>
    <t>88417</t>
  </si>
  <si>
    <t>88418</t>
  </si>
  <si>
    <t>88419</t>
  </si>
  <si>
    <t>88421</t>
  </si>
  <si>
    <t>88422</t>
  </si>
  <si>
    <t>88423</t>
  </si>
  <si>
    <t>88424</t>
  </si>
  <si>
    <t>88426</t>
  </si>
  <si>
    <t>88427</t>
  </si>
  <si>
    <t>88429</t>
  </si>
  <si>
    <t>88430</t>
  </si>
  <si>
    <t>88431</t>
  </si>
  <si>
    <t>88432</t>
  </si>
  <si>
    <t>88433</t>
  </si>
  <si>
    <t>88434</t>
  </si>
  <si>
    <t>88435</t>
  </si>
  <si>
    <t>88436</t>
  </si>
  <si>
    <t>88437</t>
  </si>
  <si>
    <t>88438</t>
  </si>
  <si>
    <t>88439</t>
  </si>
  <si>
    <t>88441</t>
  </si>
  <si>
    <t>87547</t>
  </si>
  <si>
    <t>88901</t>
  </si>
  <si>
    <t>88905</t>
  </si>
  <si>
    <t>89001</t>
  </si>
  <si>
    <t>89002</t>
  </si>
  <si>
    <t>89004</t>
  </si>
  <si>
    <t>89005</t>
  </si>
  <si>
    <t>89006</t>
  </si>
  <si>
    <t>89007</t>
  </si>
  <si>
    <t>89009</t>
  </si>
  <si>
    <t>89011</t>
  </si>
  <si>
    <t>89012</t>
  </si>
  <si>
    <t>89014</t>
  </si>
  <si>
    <t>89015</t>
  </si>
  <si>
    <t>89016</t>
  </si>
  <si>
    <t>89018</t>
  </si>
  <si>
    <t>89019</t>
  </si>
  <si>
    <t>89021</t>
  </si>
  <si>
    <t>89024</t>
  </si>
  <si>
    <t>89025</t>
  </si>
  <si>
    <t>89026</t>
  </si>
  <si>
    <t>89027</t>
  </si>
  <si>
    <t>89028</t>
  </si>
  <si>
    <t>89029</t>
  </si>
  <si>
    <t>89030</t>
  </si>
  <si>
    <t>89031</t>
  </si>
  <si>
    <t>89032</t>
  </si>
  <si>
    <t>89033</t>
  </si>
  <si>
    <t>89034</t>
  </si>
  <si>
    <t>89036</t>
  </si>
  <si>
    <t>89037</t>
  </si>
  <si>
    <t>89039</t>
  </si>
  <si>
    <t>89040</t>
  </si>
  <si>
    <t>89041</t>
  </si>
  <si>
    <t>89044</t>
  </si>
  <si>
    <t>89046</t>
  </si>
  <si>
    <t>89048</t>
  </si>
  <si>
    <t>89052</t>
  </si>
  <si>
    <t>89053</t>
  </si>
  <si>
    <t>89054</t>
  </si>
  <si>
    <t>89060</t>
  </si>
  <si>
    <t>89061</t>
  </si>
  <si>
    <t>89067</t>
  </si>
  <si>
    <t>89070</t>
  </si>
  <si>
    <t>89074</t>
  </si>
  <si>
    <t>89077</t>
  </si>
  <si>
    <t>89081</t>
  </si>
  <si>
    <t>89084</t>
  </si>
  <si>
    <t>89085</t>
  </si>
  <si>
    <t>89086</t>
  </si>
  <si>
    <t>89087</t>
  </si>
  <si>
    <t>89101</t>
  </si>
  <si>
    <t>89102</t>
  </si>
  <si>
    <t>89103</t>
  </si>
  <si>
    <t>89104</t>
  </si>
  <si>
    <t>89105</t>
  </si>
  <si>
    <t>89106</t>
  </si>
  <si>
    <t>89107</t>
  </si>
  <si>
    <t>89108</t>
  </si>
  <si>
    <t>89109</t>
  </si>
  <si>
    <t>89110</t>
  </si>
  <si>
    <t>89111</t>
  </si>
  <si>
    <t>89112</t>
  </si>
  <si>
    <t>89113</t>
  </si>
  <si>
    <t>89114</t>
  </si>
  <si>
    <t>89115</t>
  </si>
  <si>
    <t>89116</t>
  </si>
  <si>
    <t>89117</t>
  </si>
  <si>
    <t>89118</t>
  </si>
  <si>
    <t>89119</t>
  </si>
  <si>
    <t>89120</t>
  </si>
  <si>
    <t>89121</t>
  </si>
  <si>
    <t>89122</t>
  </si>
  <si>
    <t>89123</t>
  </si>
  <si>
    <t>89124</t>
  </si>
  <si>
    <t>89125</t>
  </si>
  <si>
    <t>89126</t>
  </si>
  <si>
    <t>89127</t>
  </si>
  <si>
    <t>89128</t>
  </si>
  <si>
    <t>89129</t>
  </si>
  <si>
    <t>89130</t>
  </si>
  <si>
    <t>89131</t>
  </si>
  <si>
    <t>89132</t>
  </si>
  <si>
    <t>89133</t>
  </si>
  <si>
    <t>89134</t>
  </si>
  <si>
    <t>89135</t>
  </si>
  <si>
    <t>89136</t>
  </si>
  <si>
    <t>89137</t>
  </si>
  <si>
    <t>89138</t>
  </si>
  <si>
    <t>89139</t>
  </si>
  <si>
    <t>89140</t>
  </si>
  <si>
    <t>89141</t>
  </si>
  <si>
    <t>89142</t>
  </si>
  <si>
    <t>89143</t>
  </si>
  <si>
    <t>89144</t>
  </si>
  <si>
    <t>89145</t>
  </si>
  <si>
    <t>89146</t>
  </si>
  <si>
    <t>89147</t>
  </si>
  <si>
    <t>89148</t>
  </si>
  <si>
    <t>89149</t>
  </si>
  <si>
    <t>89150</t>
  </si>
  <si>
    <t>89151</t>
  </si>
  <si>
    <t>89152</t>
  </si>
  <si>
    <t>89153</t>
  </si>
  <si>
    <t>89154</t>
  </si>
  <si>
    <t>89155</t>
  </si>
  <si>
    <t>89156</t>
  </si>
  <si>
    <t>89157</t>
  </si>
  <si>
    <t>89158</t>
  </si>
  <si>
    <t>89159</t>
  </si>
  <si>
    <t>89160</t>
  </si>
  <si>
    <t>89161</t>
  </si>
  <si>
    <t>89162</t>
  </si>
  <si>
    <t>89163</t>
  </si>
  <si>
    <t>89164</t>
  </si>
  <si>
    <t>89165</t>
  </si>
  <si>
    <t>89166</t>
  </si>
  <si>
    <t>89169</t>
  </si>
  <si>
    <t>89170</t>
  </si>
  <si>
    <t>89173</t>
  </si>
  <si>
    <t>89177</t>
  </si>
  <si>
    <t>89178</t>
  </si>
  <si>
    <t>89179</t>
  </si>
  <si>
    <t>89180</t>
  </si>
  <si>
    <t>89183</t>
  </si>
  <si>
    <t>89185</t>
  </si>
  <si>
    <t>89191</t>
  </si>
  <si>
    <t>89193</t>
  </si>
  <si>
    <t>89195</t>
  </si>
  <si>
    <t>89199</t>
  </si>
  <si>
    <t>89402</t>
  </si>
  <si>
    <t>89403</t>
  </si>
  <si>
    <t>89405</t>
  </si>
  <si>
    <t>89406</t>
  </si>
  <si>
    <t>89408</t>
  </si>
  <si>
    <t>89410</t>
  </si>
  <si>
    <t>89411</t>
  </si>
  <si>
    <t>89421</t>
  </si>
  <si>
    <t>89423</t>
  </si>
  <si>
    <t>89424</t>
  </si>
  <si>
    <t>89428</t>
  </si>
  <si>
    <t>89429</t>
  </si>
  <si>
    <t>89431</t>
  </si>
  <si>
    <t>89432</t>
  </si>
  <si>
    <t>89433</t>
  </si>
  <si>
    <t>89434</t>
  </si>
  <si>
    <t>89435</t>
  </si>
  <si>
    <t>89436</t>
  </si>
  <si>
    <t>89439</t>
  </si>
  <si>
    <t>89441</t>
  </si>
  <si>
    <t>89442</t>
  </si>
  <si>
    <t>89444</t>
  </si>
  <si>
    <t>89447</t>
  </si>
  <si>
    <t>89450</t>
  </si>
  <si>
    <t>89451</t>
  </si>
  <si>
    <t>89452</t>
  </si>
  <si>
    <t>89460</t>
  </si>
  <si>
    <t>89501</t>
  </si>
  <si>
    <t>89502</t>
  </si>
  <si>
    <t>89503</t>
  </si>
  <si>
    <t>89504</t>
  </si>
  <si>
    <t>89505</t>
  </si>
  <si>
    <t>89506</t>
  </si>
  <si>
    <t>89507</t>
  </si>
  <si>
    <t>89508</t>
  </si>
  <si>
    <t>89509</t>
  </si>
  <si>
    <t>89510</t>
  </si>
  <si>
    <t>89511</t>
  </si>
  <si>
    <t>89512</t>
  </si>
  <si>
    <t>89513</t>
  </si>
  <si>
    <t>89515</t>
  </si>
  <si>
    <t>89519</t>
  </si>
  <si>
    <t>89520</t>
  </si>
  <si>
    <t>89521</t>
  </si>
  <si>
    <t>89523</t>
  </si>
  <si>
    <t>89533</t>
  </si>
  <si>
    <t>89552</t>
  </si>
  <si>
    <t>89555</t>
  </si>
  <si>
    <t>89557</t>
  </si>
  <si>
    <t>89570</t>
  </si>
  <si>
    <t>89595</t>
  </si>
  <si>
    <t>89599</t>
  </si>
  <si>
    <t>89701</t>
  </si>
  <si>
    <t>89704</t>
  </si>
  <si>
    <t>89705</t>
  </si>
  <si>
    <t>89706</t>
  </si>
  <si>
    <t>89801</t>
  </si>
  <si>
    <t>89301</t>
  </si>
  <si>
    <t>89003</t>
  </si>
  <si>
    <t>89008</t>
  </si>
  <si>
    <t>89010</t>
  </si>
  <si>
    <t>89013</t>
  </si>
  <si>
    <t>89017</t>
  </si>
  <si>
    <t>89020</t>
  </si>
  <si>
    <t>89022</t>
  </si>
  <si>
    <t>89023</t>
  </si>
  <si>
    <t>89042</t>
  </si>
  <si>
    <t>89043</t>
  </si>
  <si>
    <t>89045</t>
  </si>
  <si>
    <t>89047</t>
  </si>
  <si>
    <t>89049</t>
  </si>
  <si>
    <t>89310</t>
  </si>
  <si>
    <t>89311</t>
  </si>
  <si>
    <t>89314</t>
  </si>
  <si>
    <t>89315</t>
  </si>
  <si>
    <t>89316</t>
  </si>
  <si>
    <t>89317</t>
  </si>
  <si>
    <t>89318</t>
  </si>
  <si>
    <t>89319</t>
  </si>
  <si>
    <t>89404</t>
  </si>
  <si>
    <t>89407</t>
  </si>
  <si>
    <t>89409</t>
  </si>
  <si>
    <t>89412</t>
  </si>
  <si>
    <t>89413</t>
  </si>
  <si>
    <t>89414</t>
  </si>
  <si>
    <t>89415</t>
  </si>
  <si>
    <t>89418</t>
  </si>
  <si>
    <t>89419</t>
  </si>
  <si>
    <t>89420</t>
  </si>
  <si>
    <t>89422</t>
  </si>
  <si>
    <t>89425</t>
  </si>
  <si>
    <t>89426</t>
  </si>
  <si>
    <t>89427</t>
  </si>
  <si>
    <t>89430</t>
  </si>
  <si>
    <t>89438</t>
  </si>
  <si>
    <t>89440</t>
  </si>
  <si>
    <t>89445</t>
  </si>
  <si>
    <t>89446</t>
  </si>
  <si>
    <t>89448</t>
  </si>
  <si>
    <t>89449</t>
  </si>
  <si>
    <t>89496</t>
  </si>
  <si>
    <t>89702</t>
  </si>
  <si>
    <t>89703</t>
  </si>
  <si>
    <t>89711</t>
  </si>
  <si>
    <t>89712</t>
  </si>
  <si>
    <t>89713</t>
  </si>
  <si>
    <t>89714</t>
  </si>
  <si>
    <t>89721</t>
  </si>
  <si>
    <t>89802</t>
  </si>
  <si>
    <t>89803</t>
  </si>
  <si>
    <t>89815</t>
  </si>
  <si>
    <t>89820</t>
  </si>
  <si>
    <t>89821</t>
  </si>
  <si>
    <t>89822</t>
  </si>
  <si>
    <t>89823</t>
  </si>
  <si>
    <t>89825</t>
  </si>
  <si>
    <t>89826</t>
  </si>
  <si>
    <t>89828</t>
  </si>
  <si>
    <t>89830</t>
  </si>
  <si>
    <t>89831</t>
  </si>
  <si>
    <t>89832</t>
  </si>
  <si>
    <t>89833</t>
  </si>
  <si>
    <t>89834</t>
  </si>
  <si>
    <t>89835</t>
  </si>
  <si>
    <t>89883</t>
  </si>
  <si>
    <t>43002</t>
  </si>
  <si>
    <t>43004</t>
  </si>
  <si>
    <t>43007</t>
  </si>
  <si>
    <t>43009</t>
  </si>
  <si>
    <t>43010</t>
  </si>
  <si>
    <t>43015</t>
  </si>
  <si>
    <t>43016</t>
  </si>
  <si>
    <t>43017</t>
  </si>
  <si>
    <t>43018</t>
  </si>
  <si>
    <t>43023</t>
  </si>
  <si>
    <t>43025</t>
  </si>
  <si>
    <t>43026</t>
  </si>
  <si>
    <t>43030</t>
  </si>
  <si>
    <t>43032</t>
  </si>
  <si>
    <t>43035</t>
  </si>
  <si>
    <t>43037</t>
  </si>
  <si>
    <t>43041</t>
  </si>
  <si>
    <t>43044</t>
  </si>
  <si>
    <t>43046</t>
  </si>
  <si>
    <t>43047</t>
  </si>
  <si>
    <t>43054</t>
  </si>
  <si>
    <t>43055</t>
  </si>
  <si>
    <t>43060</t>
  </si>
  <si>
    <t>43061</t>
  </si>
  <si>
    <t>43066</t>
  </si>
  <si>
    <t>43067</t>
  </si>
  <si>
    <t>43068</t>
  </si>
  <si>
    <t>43069</t>
  </si>
  <si>
    <t>43070</t>
  </si>
  <si>
    <t>43072</t>
  </si>
  <si>
    <t>43073</t>
  </si>
  <si>
    <t>43078</t>
  </si>
  <si>
    <t>43081</t>
  </si>
  <si>
    <t>43084</t>
  </si>
  <si>
    <t>43086</t>
  </si>
  <si>
    <t>43103</t>
  </si>
  <si>
    <t>43105</t>
  </si>
  <si>
    <t>43106</t>
  </si>
  <si>
    <t>43110</t>
  </si>
  <si>
    <t>43113</t>
  </si>
  <si>
    <t>43115</t>
  </si>
  <si>
    <t>43116</t>
  </si>
  <si>
    <t>43126</t>
  </si>
  <si>
    <t>43127</t>
  </si>
  <si>
    <t>43144</t>
  </si>
  <si>
    <t>43145</t>
  </si>
  <si>
    <t>43146</t>
  </si>
  <si>
    <t>43147</t>
  </si>
  <si>
    <t>43149</t>
  </si>
  <si>
    <t>43151</t>
  </si>
  <si>
    <t>43152</t>
  </si>
  <si>
    <t>43154</t>
  </si>
  <si>
    <t>43157</t>
  </si>
  <si>
    <t>43160</t>
  </si>
  <si>
    <t>43162</t>
  </si>
  <si>
    <t>43203</t>
  </si>
  <si>
    <t>43205</t>
  </si>
  <si>
    <t>43206</t>
  </si>
  <si>
    <t>43210</t>
  </si>
  <si>
    <t>43212</t>
  </si>
  <si>
    <t>43214</t>
  </si>
  <si>
    <t>43215</t>
  </si>
  <si>
    <t>43217</t>
  </si>
  <si>
    <t>43221</t>
  </si>
  <si>
    <t>43224</t>
  </si>
  <si>
    <t>43226</t>
  </si>
  <si>
    <t>43227</t>
  </si>
  <si>
    <t>43229</t>
  </si>
  <si>
    <t>43231</t>
  </si>
  <si>
    <t>43232</t>
  </si>
  <si>
    <t>43240</t>
  </si>
  <si>
    <t>43260</t>
  </si>
  <si>
    <t>43268</t>
  </si>
  <si>
    <t>43270</t>
  </si>
  <si>
    <t>43271</t>
  </si>
  <si>
    <t>43279</t>
  </si>
  <si>
    <t>43291</t>
  </si>
  <si>
    <t>43302</t>
  </si>
  <si>
    <t>43314</t>
  </si>
  <si>
    <t>43315</t>
  </si>
  <si>
    <t>43324</t>
  </si>
  <si>
    <t>43326</t>
  </si>
  <si>
    <t>43331</t>
  </si>
  <si>
    <t>43332</t>
  </si>
  <si>
    <t>43334</t>
  </si>
  <si>
    <t>43337</t>
  </si>
  <si>
    <t>43341</t>
  </si>
  <si>
    <t>43343</t>
  </si>
  <si>
    <t>43344</t>
  </si>
  <si>
    <t>43346</t>
  </si>
  <si>
    <t>43349</t>
  </si>
  <si>
    <t>43350</t>
  </si>
  <si>
    <t>43358</t>
  </si>
  <si>
    <t>43402</t>
  </si>
  <si>
    <t>43403</t>
  </si>
  <si>
    <t>43410</t>
  </si>
  <si>
    <t>43413</t>
  </si>
  <si>
    <t>43416</t>
  </si>
  <si>
    <t>43420</t>
  </si>
  <si>
    <t>43430</t>
  </si>
  <si>
    <t>43432</t>
  </si>
  <si>
    <t>43435</t>
  </si>
  <si>
    <t>43437</t>
  </si>
  <si>
    <t>43438</t>
  </si>
  <si>
    <t>43441</t>
  </si>
  <si>
    <t>43443</t>
  </si>
  <si>
    <t>43446</t>
  </si>
  <si>
    <t>43449</t>
  </si>
  <si>
    <t>43451</t>
  </si>
  <si>
    <t>43452</t>
  </si>
  <si>
    <t>43457</t>
  </si>
  <si>
    <t>43462</t>
  </si>
  <si>
    <t>43465</t>
  </si>
  <si>
    <t>43467</t>
  </si>
  <si>
    <t>43468</t>
  </si>
  <si>
    <t>43511</t>
  </si>
  <si>
    <t>43516</t>
  </si>
  <si>
    <t>43522</t>
  </si>
  <si>
    <t>43523</t>
  </si>
  <si>
    <t>43525</t>
  </si>
  <si>
    <t>43528</t>
  </si>
  <si>
    <t>43529</t>
  </si>
  <si>
    <t>43533</t>
  </si>
  <si>
    <t>43535</t>
  </si>
  <si>
    <t>43541</t>
  </si>
  <si>
    <t>43551</t>
  </si>
  <si>
    <t>43560</t>
  </si>
  <si>
    <t>43565</t>
  </si>
  <si>
    <t>43566</t>
  </si>
  <si>
    <t>43603</t>
  </si>
  <si>
    <t>43605</t>
  </si>
  <si>
    <t>43608</t>
  </si>
  <si>
    <t>43610</t>
  </si>
  <si>
    <t>43612</t>
  </si>
  <si>
    <t>43615</t>
  </si>
  <si>
    <t>43623</t>
  </si>
  <si>
    <t>43656</t>
  </si>
  <si>
    <t>43661</t>
  </si>
  <si>
    <t>43681</t>
  </si>
  <si>
    <t>43697</t>
  </si>
  <si>
    <t>43701</t>
  </si>
  <si>
    <t>43717</t>
  </si>
  <si>
    <t>43720</t>
  </si>
  <si>
    <t>43722</t>
  </si>
  <si>
    <t>43723</t>
  </si>
  <si>
    <t>43725</t>
  </si>
  <si>
    <t>43728</t>
  </si>
  <si>
    <t>43730</t>
  </si>
  <si>
    <t>43732</t>
  </si>
  <si>
    <t>43733</t>
  </si>
  <si>
    <t>43735</t>
  </si>
  <si>
    <t>43738</t>
  </si>
  <si>
    <t>43749</t>
  </si>
  <si>
    <t>43750</t>
  </si>
  <si>
    <t>43755</t>
  </si>
  <si>
    <t>43758</t>
  </si>
  <si>
    <t>43760</t>
  </si>
  <si>
    <t>43761</t>
  </si>
  <si>
    <t>43766</t>
  </si>
  <si>
    <t>43768</t>
  </si>
  <si>
    <t>43771</t>
  </si>
  <si>
    <t>43773</t>
  </si>
  <si>
    <t>43779</t>
  </si>
  <si>
    <t>43780</t>
  </si>
  <si>
    <t>43782</t>
  </si>
  <si>
    <t>43783</t>
  </si>
  <si>
    <t>43788</t>
  </si>
  <si>
    <t>43791</t>
  </si>
  <si>
    <t>43803</t>
  </si>
  <si>
    <t>43804</t>
  </si>
  <si>
    <t>43805</t>
  </si>
  <si>
    <t>43812</t>
  </si>
  <si>
    <t>43822</t>
  </si>
  <si>
    <t>43828</t>
  </si>
  <si>
    <t>43830</t>
  </si>
  <si>
    <t>43836</t>
  </si>
  <si>
    <t>43842</t>
  </si>
  <si>
    <t>43844</t>
  </si>
  <si>
    <t>43845</t>
  </si>
  <si>
    <t>44005</t>
  </si>
  <si>
    <t>44010</t>
  </si>
  <si>
    <t>44012</t>
  </si>
  <si>
    <t>44017</t>
  </si>
  <si>
    <t>44023</t>
  </si>
  <si>
    <t>44026</t>
  </si>
  <si>
    <t>44028</t>
  </si>
  <si>
    <t>44032</t>
  </si>
  <si>
    <t>44033</t>
  </si>
  <si>
    <t>44039</t>
  </si>
  <si>
    <t>44040</t>
  </si>
  <si>
    <t>44041</t>
  </si>
  <si>
    <t>44045</t>
  </si>
  <si>
    <t>44048</t>
  </si>
  <si>
    <t>44049</t>
  </si>
  <si>
    <t>44050</t>
  </si>
  <si>
    <t>44053</t>
  </si>
  <si>
    <t>44055</t>
  </si>
  <si>
    <t>44056</t>
  </si>
  <si>
    <t>44061</t>
  </si>
  <si>
    <t>44064</t>
  </si>
  <si>
    <t>44074</t>
  </si>
  <si>
    <t>44076</t>
  </si>
  <si>
    <t>44077</t>
  </si>
  <si>
    <t>44081</t>
  </si>
  <si>
    <t>44082</t>
  </si>
  <si>
    <t>44084</t>
  </si>
  <si>
    <t>44089</t>
  </si>
  <si>
    <t>44094</t>
  </si>
  <si>
    <t>44096</t>
  </si>
  <si>
    <t>44097</t>
  </si>
  <si>
    <t>44099</t>
  </si>
  <si>
    <t>44101</t>
  </si>
  <si>
    <t>44103</t>
  </si>
  <si>
    <t>44106</t>
  </si>
  <si>
    <t>44108</t>
  </si>
  <si>
    <t>44109</t>
  </si>
  <si>
    <t>44110</t>
  </si>
  <si>
    <t>44112</t>
  </si>
  <si>
    <t>44115</t>
  </si>
  <si>
    <t>44117</t>
  </si>
  <si>
    <t>44118</t>
  </si>
  <si>
    <t>44123</t>
  </si>
  <si>
    <t>44124</t>
  </si>
  <si>
    <t>44125</t>
  </si>
  <si>
    <t>44126</t>
  </si>
  <si>
    <t>44131</t>
  </si>
  <si>
    <t>44134</t>
  </si>
  <si>
    <t>44136</t>
  </si>
  <si>
    <t>44137</t>
  </si>
  <si>
    <t>44139</t>
  </si>
  <si>
    <t>44141</t>
  </si>
  <si>
    <t>44143</t>
  </si>
  <si>
    <t>44144</t>
  </si>
  <si>
    <t>44146</t>
  </si>
  <si>
    <t>44149</t>
  </si>
  <si>
    <t>44181</t>
  </si>
  <si>
    <t>44193</t>
  </si>
  <si>
    <t>44194</t>
  </si>
  <si>
    <t>44195</t>
  </si>
  <si>
    <t>44202</t>
  </si>
  <si>
    <t>44210</t>
  </si>
  <si>
    <t>44215</t>
  </si>
  <si>
    <t>44216</t>
  </si>
  <si>
    <t>44221</t>
  </si>
  <si>
    <t>44222</t>
  </si>
  <si>
    <t>44223</t>
  </si>
  <si>
    <t>44224</t>
  </si>
  <si>
    <t>44230</t>
  </si>
  <si>
    <t>44233</t>
  </si>
  <si>
    <t>44236</t>
  </si>
  <si>
    <t>44241</t>
  </si>
  <si>
    <t>44242</t>
  </si>
  <si>
    <t>44250</t>
  </si>
  <si>
    <t>44253</t>
  </si>
  <si>
    <t>44254</t>
  </si>
  <si>
    <t>44255</t>
  </si>
  <si>
    <t>44264</t>
  </si>
  <si>
    <t>44265</t>
  </si>
  <si>
    <t>44270</t>
  </si>
  <si>
    <t>44273</t>
  </si>
  <si>
    <t>44274</t>
  </si>
  <si>
    <t>44276</t>
  </si>
  <si>
    <t>44280</t>
  </si>
  <si>
    <t>44282</t>
  </si>
  <si>
    <t>44285</t>
  </si>
  <si>
    <t>44287</t>
  </si>
  <si>
    <t>44301</t>
  </si>
  <si>
    <t>44303</t>
  </si>
  <si>
    <t>44304</t>
  </si>
  <si>
    <t>44306</t>
  </si>
  <si>
    <t>44309</t>
  </si>
  <si>
    <t>44310</t>
  </si>
  <si>
    <t>44311</t>
  </si>
  <si>
    <t>44313</t>
  </si>
  <si>
    <t>44316</t>
  </si>
  <si>
    <t>44319</t>
  </si>
  <si>
    <t>44320</t>
  </si>
  <si>
    <t>44325</t>
  </si>
  <si>
    <t>44326</t>
  </si>
  <si>
    <t>44328</t>
  </si>
  <si>
    <t>44372</t>
  </si>
  <si>
    <t>44402</t>
  </si>
  <si>
    <t>44403</t>
  </si>
  <si>
    <t>44405</t>
  </si>
  <si>
    <t>44408</t>
  </si>
  <si>
    <t>44412</t>
  </si>
  <si>
    <t>44415</t>
  </si>
  <si>
    <t>44417</t>
  </si>
  <si>
    <t>44420</t>
  </si>
  <si>
    <t>44422</t>
  </si>
  <si>
    <t>44423</t>
  </si>
  <si>
    <t>44428</t>
  </si>
  <si>
    <t>44429</t>
  </si>
  <si>
    <t>44431</t>
  </si>
  <si>
    <t>44432</t>
  </si>
  <si>
    <t>44439</t>
  </si>
  <si>
    <t>44440</t>
  </si>
  <si>
    <t>44441</t>
  </si>
  <si>
    <t>44443</t>
  </si>
  <si>
    <t>44445</t>
  </si>
  <si>
    <t>44446</t>
  </si>
  <si>
    <t>44450</t>
  </si>
  <si>
    <t>44452</t>
  </si>
  <si>
    <t>44455</t>
  </si>
  <si>
    <t>44470</t>
  </si>
  <si>
    <t>44473</t>
  </si>
  <si>
    <t>44481</t>
  </si>
  <si>
    <t>44482</t>
  </si>
  <si>
    <t>44484</t>
  </si>
  <si>
    <t>44492</t>
  </si>
  <si>
    <t>44501</t>
  </si>
  <si>
    <t>44502</t>
  </si>
  <si>
    <t>44503</t>
  </si>
  <si>
    <t>44509</t>
  </si>
  <si>
    <t>44512</t>
  </si>
  <si>
    <t>44514</t>
  </si>
  <si>
    <t>44515</t>
  </si>
  <si>
    <t>44555</t>
  </si>
  <si>
    <t>44601</t>
  </si>
  <si>
    <t>44608</t>
  </si>
  <si>
    <t>44609</t>
  </si>
  <si>
    <t>44610</t>
  </si>
  <si>
    <t>44611</t>
  </si>
  <si>
    <t>44614</t>
  </si>
  <si>
    <t>44617</t>
  </si>
  <si>
    <t>44619</t>
  </si>
  <si>
    <t>44620</t>
  </si>
  <si>
    <t>44622</t>
  </si>
  <si>
    <t>44625</t>
  </si>
  <si>
    <t>44626</t>
  </si>
  <si>
    <t>44628</t>
  </si>
  <si>
    <t>44632</t>
  </si>
  <si>
    <t>44636</t>
  </si>
  <si>
    <t>44638</t>
  </si>
  <si>
    <t>44640</t>
  </si>
  <si>
    <t>44647</t>
  </si>
  <si>
    <t>44648</t>
  </si>
  <si>
    <t>44651</t>
  </si>
  <si>
    <t>44652</t>
  </si>
  <si>
    <t>44653</t>
  </si>
  <si>
    <t>44654</t>
  </si>
  <si>
    <t>44657</t>
  </si>
  <si>
    <t>44659</t>
  </si>
  <si>
    <t>44660</t>
  </si>
  <si>
    <t>44663</t>
  </si>
  <si>
    <t>44666</t>
  </si>
  <si>
    <t>44669</t>
  </si>
  <si>
    <t>44672</t>
  </si>
  <si>
    <t>44675</t>
  </si>
  <si>
    <t>44678</t>
  </si>
  <si>
    <t>44685</t>
  </si>
  <si>
    <t>44687</t>
  </si>
  <si>
    <t>44690</t>
  </si>
  <si>
    <t>44691</t>
  </si>
  <si>
    <t>44697</t>
  </si>
  <si>
    <t>44701</t>
  </si>
  <si>
    <t>44703</t>
  </si>
  <si>
    <t>44704</t>
  </si>
  <si>
    <t>44706</t>
  </si>
  <si>
    <t>44709</t>
  </si>
  <si>
    <t>44711</t>
  </si>
  <si>
    <t>44714</t>
  </si>
  <si>
    <t>44720</t>
  </si>
  <si>
    <t>44721</t>
  </si>
  <si>
    <t>44750</t>
  </si>
  <si>
    <t>44799</t>
  </si>
  <si>
    <t>44802</t>
  </si>
  <si>
    <t>44805</t>
  </si>
  <si>
    <t>44815</t>
  </si>
  <si>
    <t>44816</t>
  </si>
  <si>
    <t>44817</t>
  </si>
  <si>
    <t>44818</t>
  </si>
  <si>
    <t>44820</t>
  </si>
  <si>
    <t>44822</t>
  </si>
  <si>
    <t>44825</t>
  </si>
  <si>
    <t>44828</t>
  </si>
  <si>
    <t>44837</t>
  </si>
  <si>
    <t>44840</t>
  </si>
  <si>
    <t>44841</t>
  </si>
  <si>
    <t>44843</t>
  </si>
  <si>
    <t>44846</t>
  </si>
  <si>
    <t>44848</t>
  </si>
  <si>
    <t>44850</t>
  </si>
  <si>
    <t>44851</t>
  </si>
  <si>
    <t>44853</t>
  </si>
  <si>
    <t>44856</t>
  </si>
  <si>
    <t>44859</t>
  </si>
  <si>
    <t>44861</t>
  </si>
  <si>
    <t>44862</t>
  </si>
  <si>
    <t>44864</t>
  </si>
  <si>
    <t>44867</t>
  </si>
  <si>
    <t>44871</t>
  </si>
  <si>
    <t>44874</t>
  </si>
  <si>
    <t>44881</t>
  </si>
  <si>
    <t>44883</t>
  </si>
  <si>
    <t>44889</t>
  </si>
  <si>
    <t>44903</t>
  </si>
  <si>
    <t>44904</t>
  </si>
  <si>
    <t>44905</t>
  </si>
  <si>
    <t>44906</t>
  </si>
  <si>
    <t>45001</t>
  </si>
  <si>
    <t>45002</t>
  </si>
  <si>
    <t>45003</t>
  </si>
  <si>
    <t>45004</t>
  </si>
  <si>
    <t>45011</t>
  </si>
  <si>
    <t>45013</t>
  </si>
  <si>
    <t>45014</t>
  </si>
  <si>
    <t>45030</t>
  </si>
  <si>
    <t>45032</t>
  </si>
  <si>
    <t>45040</t>
  </si>
  <si>
    <t>45041</t>
  </si>
  <si>
    <t>45051</t>
  </si>
  <si>
    <t>45054</t>
  </si>
  <si>
    <t>45056</t>
  </si>
  <si>
    <t>45062</t>
  </si>
  <si>
    <t>45065</t>
  </si>
  <si>
    <t>45067</t>
  </si>
  <si>
    <t>45068</t>
  </si>
  <si>
    <t>45070</t>
  </si>
  <si>
    <t>45071</t>
  </si>
  <si>
    <t>45101</t>
  </si>
  <si>
    <t>45103</t>
  </si>
  <si>
    <t>45106</t>
  </si>
  <si>
    <t>45107</t>
  </si>
  <si>
    <t>45112</t>
  </si>
  <si>
    <t>45115</t>
  </si>
  <si>
    <t>45118</t>
  </si>
  <si>
    <t>45119</t>
  </si>
  <si>
    <t>45123</t>
  </si>
  <si>
    <t>45132</t>
  </si>
  <si>
    <t>45144</t>
  </si>
  <si>
    <t>45147</t>
  </si>
  <si>
    <t>45154</t>
  </si>
  <si>
    <t>45155</t>
  </si>
  <si>
    <t>45157</t>
  </si>
  <si>
    <t>45162</t>
  </si>
  <si>
    <t>45164</t>
  </si>
  <si>
    <t>45166</t>
  </si>
  <si>
    <t>45167</t>
  </si>
  <si>
    <t>45169</t>
  </si>
  <si>
    <t>45176</t>
  </si>
  <si>
    <t>45202</t>
  </si>
  <si>
    <t>45204</t>
  </si>
  <si>
    <t>45205</t>
  </si>
  <si>
    <t>45207</t>
  </si>
  <si>
    <t>45208</t>
  </si>
  <si>
    <t>45215</t>
  </si>
  <si>
    <t>45216</t>
  </si>
  <si>
    <t>45217</t>
  </si>
  <si>
    <t>45218</t>
  </si>
  <si>
    <t>45221</t>
  </si>
  <si>
    <t>45222</t>
  </si>
  <si>
    <t>45223</t>
  </si>
  <si>
    <t>45224</t>
  </si>
  <si>
    <t>45229</t>
  </si>
  <si>
    <t>45231</t>
  </si>
  <si>
    <t>45232</t>
  </si>
  <si>
    <t>45234</t>
  </si>
  <si>
    <t>45237</t>
  </si>
  <si>
    <t>45239</t>
  </si>
  <si>
    <t>45241</t>
  </si>
  <si>
    <t>45242</t>
  </si>
  <si>
    <t>45244</t>
  </si>
  <si>
    <t>45247</t>
  </si>
  <si>
    <t>45249</t>
  </si>
  <si>
    <t>45250</t>
  </si>
  <si>
    <t>45251</t>
  </si>
  <si>
    <t>45252</t>
  </si>
  <si>
    <t>45253</t>
  </si>
  <si>
    <t>45258</t>
  </si>
  <si>
    <t>45264</t>
  </si>
  <si>
    <t>45267</t>
  </si>
  <si>
    <t>45274</t>
  </si>
  <si>
    <t>45275</t>
  </si>
  <si>
    <t>45277</t>
  </si>
  <si>
    <t>45299</t>
  </si>
  <si>
    <t>45305</t>
  </si>
  <si>
    <t>45306</t>
  </si>
  <si>
    <t>45308</t>
  </si>
  <si>
    <t>45312</t>
  </si>
  <si>
    <t>45315</t>
  </si>
  <si>
    <t>45317</t>
  </si>
  <si>
    <t>45318</t>
  </si>
  <si>
    <t>45320</t>
  </si>
  <si>
    <t>45323</t>
  </si>
  <si>
    <t>45325</t>
  </si>
  <si>
    <t>45326</t>
  </si>
  <si>
    <t>45330</t>
  </si>
  <si>
    <t>45335</t>
  </si>
  <si>
    <t>45336</t>
  </si>
  <si>
    <t>45337</t>
  </si>
  <si>
    <t>45338</t>
  </si>
  <si>
    <t>45341</t>
  </si>
  <si>
    <t>45344</t>
  </si>
  <si>
    <t>45347</t>
  </si>
  <si>
    <t>45349</t>
  </si>
  <si>
    <t>45353</t>
  </si>
  <si>
    <t>45354</t>
  </si>
  <si>
    <t>45356</t>
  </si>
  <si>
    <t>45359</t>
  </si>
  <si>
    <t>45365</t>
  </si>
  <si>
    <t>45367</t>
  </si>
  <si>
    <t>45372</t>
  </si>
  <si>
    <t>45373</t>
  </si>
  <si>
    <t>45374</t>
  </si>
  <si>
    <t>45377</t>
  </si>
  <si>
    <t>45381</t>
  </si>
  <si>
    <t>45382</t>
  </si>
  <si>
    <t>45383</t>
  </si>
  <si>
    <t>45384</t>
  </si>
  <si>
    <t>45389</t>
  </si>
  <si>
    <t>45402</t>
  </si>
  <si>
    <t>45404</t>
  </si>
  <si>
    <t>45409</t>
  </si>
  <si>
    <t>45412</t>
  </si>
  <si>
    <t>45414</t>
  </si>
  <si>
    <t>45417</t>
  </si>
  <si>
    <t>45419</t>
  </si>
  <si>
    <t>45424</t>
  </si>
  <si>
    <t>45426</t>
  </si>
  <si>
    <t>45429</t>
  </si>
  <si>
    <t>45430</t>
  </si>
  <si>
    <t>45433</t>
  </si>
  <si>
    <t>45435</t>
  </si>
  <si>
    <t>45440</t>
  </si>
  <si>
    <t>45441</t>
  </si>
  <si>
    <t>45448</t>
  </si>
  <si>
    <t>45449</t>
  </si>
  <si>
    <t>45458</t>
  </si>
  <si>
    <t>45469</t>
  </si>
  <si>
    <t>45475</t>
  </si>
  <si>
    <t>45482</t>
  </si>
  <si>
    <t>45490</t>
  </si>
  <si>
    <t>45502</t>
  </si>
  <si>
    <t>45503</t>
  </si>
  <si>
    <t>45504</t>
  </si>
  <si>
    <t>45505</t>
  </si>
  <si>
    <t>45616</t>
  </si>
  <si>
    <t>45618</t>
  </si>
  <si>
    <t>45624</t>
  </si>
  <si>
    <t>45629</t>
  </si>
  <si>
    <t>45633</t>
  </si>
  <si>
    <t>45636</t>
  </si>
  <si>
    <t>45646</t>
  </si>
  <si>
    <t>45653</t>
  </si>
  <si>
    <t>45661</t>
  </si>
  <si>
    <t>45663</t>
  </si>
  <si>
    <t>45671</t>
  </si>
  <si>
    <t>45677</t>
  </si>
  <si>
    <t>45679</t>
  </si>
  <si>
    <t>45681</t>
  </si>
  <si>
    <t>45687</t>
  </si>
  <si>
    <t>45694</t>
  </si>
  <si>
    <t>45697</t>
  </si>
  <si>
    <t>45801</t>
  </si>
  <si>
    <t>45804</t>
  </si>
  <si>
    <t>45806</t>
  </si>
  <si>
    <t>45809</t>
  </si>
  <si>
    <t>45810</t>
  </si>
  <si>
    <t>45815</t>
  </si>
  <si>
    <t>45816</t>
  </si>
  <si>
    <t>45817</t>
  </si>
  <si>
    <t>45820</t>
  </si>
  <si>
    <t>45837</t>
  </si>
  <si>
    <t>45840</t>
  </si>
  <si>
    <t>45845</t>
  </si>
  <si>
    <t>45850</t>
  </si>
  <si>
    <t>45853</t>
  </si>
  <si>
    <t>45858</t>
  </si>
  <si>
    <t>45867</t>
  </si>
  <si>
    <t>45868</t>
  </si>
  <si>
    <t>45876</t>
  </si>
  <si>
    <t>45881</t>
  </si>
  <si>
    <t>45887</t>
  </si>
  <si>
    <t>45889</t>
  </si>
  <si>
    <t>45890</t>
  </si>
  <si>
    <t>45897</t>
  </si>
  <si>
    <t>43003</t>
  </si>
  <si>
    <t>43005</t>
  </si>
  <si>
    <t>43008</t>
  </si>
  <si>
    <t>43011</t>
  </si>
  <si>
    <t>43013</t>
  </si>
  <si>
    <t>43014</t>
  </si>
  <si>
    <t>43019</t>
  </si>
  <si>
    <t>43022</t>
  </si>
  <si>
    <t>43027</t>
  </si>
  <si>
    <t>43028</t>
  </si>
  <si>
    <t>43031</t>
  </si>
  <si>
    <t>43040</t>
  </si>
  <si>
    <t>43045</t>
  </si>
  <si>
    <t>43048</t>
  </si>
  <si>
    <t>43050</t>
  </si>
  <si>
    <t>43058</t>
  </si>
  <si>
    <t>43062</t>
  </si>
  <si>
    <t>43065</t>
  </si>
  <si>
    <t>43074</t>
  </si>
  <si>
    <t>43077</t>
  </si>
  <si>
    <t>43080</t>
  </si>
  <si>
    <t>43082</t>
  </si>
  <si>
    <t>43085</t>
  </si>
  <si>
    <t>43093</t>
  </si>
  <si>
    <t>43101</t>
  </si>
  <si>
    <t>43102</t>
  </si>
  <si>
    <t>43109</t>
  </si>
  <si>
    <t>43111</t>
  </si>
  <si>
    <t>43117</t>
  </si>
  <si>
    <t>43119</t>
  </si>
  <si>
    <t>43123</t>
  </si>
  <si>
    <t>43125</t>
  </si>
  <si>
    <t>43128</t>
  </si>
  <si>
    <t>43130</t>
  </si>
  <si>
    <t>43135</t>
  </si>
  <si>
    <t>43136</t>
  </si>
  <si>
    <t>43138</t>
  </si>
  <si>
    <t>43142</t>
  </si>
  <si>
    <t>43143</t>
  </si>
  <si>
    <t>43150</t>
  </si>
  <si>
    <t>43155</t>
  </si>
  <si>
    <t>43158</t>
  </si>
  <si>
    <t>43164</t>
  </si>
  <si>
    <t>43194</t>
  </si>
  <si>
    <t>43199</t>
  </si>
  <si>
    <t>43202</t>
  </si>
  <si>
    <t>43207</t>
  </si>
  <si>
    <t>43209</t>
  </si>
  <si>
    <t>43211</t>
  </si>
  <si>
    <t>43213</t>
  </si>
  <si>
    <t>43216</t>
  </si>
  <si>
    <t>43219</t>
  </si>
  <si>
    <t>43222</t>
  </si>
  <si>
    <t>43230</t>
  </si>
  <si>
    <t>43235</t>
  </si>
  <si>
    <t>43236</t>
  </si>
  <si>
    <t>43251</t>
  </si>
  <si>
    <t>43266</t>
  </si>
  <si>
    <t>43301</t>
  </si>
  <si>
    <t>43310</t>
  </si>
  <si>
    <t>43317</t>
  </si>
  <si>
    <t>43318</t>
  </si>
  <si>
    <t>43321</t>
  </si>
  <si>
    <t>43322</t>
  </si>
  <si>
    <t>43333</t>
  </si>
  <si>
    <t>43335</t>
  </si>
  <si>
    <t>43338</t>
  </si>
  <si>
    <t>43340</t>
  </si>
  <si>
    <t>43342</t>
  </si>
  <si>
    <t>43345</t>
  </si>
  <si>
    <t>43348</t>
  </si>
  <si>
    <t>43356</t>
  </si>
  <si>
    <t>43357</t>
  </si>
  <si>
    <t>43360</t>
  </si>
  <si>
    <t>43406</t>
  </si>
  <si>
    <t>43408</t>
  </si>
  <si>
    <t>43412</t>
  </si>
  <si>
    <t>43431</t>
  </si>
  <si>
    <t>43433</t>
  </si>
  <si>
    <t>43436</t>
  </si>
  <si>
    <t>43440</t>
  </si>
  <si>
    <t>43442</t>
  </si>
  <si>
    <t>43447</t>
  </si>
  <si>
    <t>43450</t>
  </si>
  <si>
    <t>43456</t>
  </si>
  <si>
    <t>43464</t>
  </si>
  <si>
    <t>43466</t>
  </si>
  <si>
    <t>43469</t>
  </si>
  <si>
    <t>43502</t>
  </si>
  <si>
    <t>43504</t>
  </si>
  <si>
    <t>43510</t>
  </si>
  <si>
    <t>43515</t>
  </si>
  <si>
    <t>43524</t>
  </si>
  <si>
    <t>43527</t>
  </si>
  <si>
    <t>43532</t>
  </si>
  <si>
    <t>43534</t>
  </si>
  <si>
    <t>43542</t>
  </si>
  <si>
    <t>43545</t>
  </si>
  <si>
    <t>43547</t>
  </si>
  <si>
    <t>43550</t>
  </si>
  <si>
    <t>43553</t>
  </si>
  <si>
    <t>43555</t>
  </si>
  <si>
    <t>43558</t>
  </si>
  <si>
    <t>43567</t>
  </si>
  <si>
    <t>43569</t>
  </si>
  <si>
    <t>43604</t>
  </si>
  <si>
    <t>43607</t>
  </si>
  <si>
    <t>43609</t>
  </si>
  <si>
    <t>43611</t>
  </si>
  <si>
    <t>43613</t>
  </si>
  <si>
    <t>43616</t>
  </si>
  <si>
    <t>43619</t>
  </si>
  <si>
    <t>43620</t>
  </si>
  <si>
    <t>43635</t>
  </si>
  <si>
    <t>43654</t>
  </si>
  <si>
    <t>43657</t>
  </si>
  <si>
    <t>43659</t>
  </si>
  <si>
    <t>43660</t>
  </si>
  <si>
    <t>43667</t>
  </si>
  <si>
    <t>43682</t>
  </si>
  <si>
    <t>43699</t>
  </si>
  <si>
    <t>43721</t>
  </si>
  <si>
    <t>43724</t>
  </si>
  <si>
    <t>43731</t>
  </si>
  <si>
    <t>43734</t>
  </si>
  <si>
    <t>43739</t>
  </si>
  <si>
    <t>43746</t>
  </si>
  <si>
    <t>43756</t>
  </si>
  <si>
    <t>43762</t>
  </si>
  <si>
    <t>43764</t>
  </si>
  <si>
    <t>43767</t>
  </si>
  <si>
    <t>43772</t>
  </si>
  <si>
    <t>43778</t>
  </si>
  <si>
    <t>43787</t>
  </si>
  <si>
    <t>43802</t>
  </si>
  <si>
    <t>43811</t>
  </si>
  <si>
    <t>43821</t>
  </si>
  <si>
    <t>43837</t>
  </si>
  <si>
    <t>43840</t>
  </si>
  <si>
    <t>43920</t>
  </si>
  <si>
    <t>43945</t>
  </si>
  <si>
    <t>43962</t>
  </si>
  <si>
    <t>44003</t>
  </si>
  <si>
    <t>44004</t>
  </si>
  <si>
    <t>44011</t>
  </si>
  <si>
    <t>44022</t>
  </si>
  <si>
    <t>44024</t>
  </si>
  <si>
    <t>44030</t>
  </si>
  <si>
    <t>44035</t>
  </si>
  <si>
    <t>44036</t>
  </si>
  <si>
    <t>44046</t>
  </si>
  <si>
    <t>44047</t>
  </si>
  <si>
    <t>44054</t>
  </si>
  <si>
    <t>44060</t>
  </si>
  <si>
    <t>44062</t>
  </si>
  <si>
    <t>44065</t>
  </si>
  <si>
    <t>44068</t>
  </si>
  <si>
    <t>44070</t>
  </si>
  <si>
    <t>44073</t>
  </si>
  <si>
    <t>44080</t>
  </si>
  <si>
    <t>44085</t>
  </si>
  <si>
    <t>44087</t>
  </si>
  <si>
    <t>44088</t>
  </si>
  <si>
    <t>44090</t>
  </si>
  <si>
    <t>44092</t>
  </si>
  <si>
    <t>44095</t>
  </si>
  <si>
    <t>44102</t>
  </si>
  <si>
    <t>44104</t>
  </si>
  <si>
    <t>44107</t>
  </si>
  <si>
    <t>44113</t>
  </si>
  <si>
    <t>44114</t>
  </si>
  <si>
    <t>44116</t>
  </si>
  <si>
    <t>44120</t>
  </si>
  <si>
    <t>44122</t>
  </si>
  <si>
    <t>44127</t>
  </si>
  <si>
    <t>44128</t>
  </si>
  <si>
    <t>44130</t>
  </si>
  <si>
    <t>44133</t>
  </si>
  <si>
    <t>44135</t>
  </si>
  <si>
    <t>44138</t>
  </si>
  <si>
    <t>44142</t>
  </si>
  <si>
    <t>44145</t>
  </si>
  <si>
    <t>44147</t>
  </si>
  <si>
    <t>44188</t>
  </si>
  <si>
    <t>44191</t>
  </si>
  <si>
    <t>44192</t>
  </si>
  <si>
    <t>44197</t>
  </si>
  <si>
    <t>44199</t>
  </si>
  <si>
    <t>44201</t>
  </si>
  <si>
    <t>44211</t>
  </si>
  <si>
    <t>44212</t>
  </si>
  <si>
    <t>44217</t>
  </si>
  <si>
    <t>44231</t>
  </si>
  <si>
    <t>44234</t>
  </si>
  <si>
    <t>44237</t>
  </si>
  <si>
    <t>44243</t>
  </si>
  <si>
    <t>44256</t>
  </si>
  <si>
    <t>44260</t>
  </si>
  <si>
    <t>44262</t>
  </si>
  <si>
    <t>44272</t>
  </si>
  <si>
    <t>44275</t>
  </si>
  <si>
    <t>44281</t>
  </si>
  <si>
    <t>44286</t>
  </si>
  <si>
    <t>44305</t>
  </si>
  <si>
    <t>44307</t>
  </si>
  <si>
    <t>44308</t>
  </si>
  <si>
    <t>44312</t>
  </si>
  <si>
    <t>44315</t>
  </si>
  <si>
    <t>44321</t>
  </si>
  <si>
    <t>44333</t>
  </si>
  <si>
    <t>44396</t>
  </si>
  <si>
    <t>44401</t>
  </si>
  <si>
    <t>44406</t>
  </si>
  <si>
    <t>44411</t>
  </si>
  <si>
    <t>44416</t>
  </si>
  <si>
    <t>44424</t>
  </si>
  <si>
    <t>44425</t>
  </si>
  <si>
    <t>44427</t>
  </si>
  <si>
    <t>44430</t>
  </si>
  <si>
    <t>44437</t>
  </si>
  <si>
    <t>44438</t>
  </si>
  <si>
    <t>44444</t>
  </si>
  <si>
    <t>44449</t>
  </si>
  <si>
    <t>44451</t>
  </si>
  <si>
    <t>44454</t>
  </si>
  <si>
    <t>44460</t>
  </si>
  <si>
    <t>44471</t>
  </si>
  <si>
    <t>44485</t>
  </si>
  <si>
    <t>44488</t>
  </si>
  <si>
    <t>44491</t>
  </si>
  <si>
    <t>44493</t>
  </si>
  <si>
    <t>44506</t>
  </si>
  <si>
    <t>44507</t>
  </si>
  <si>
    <t>44510</t>
  </si>
  <si>
    <t>44511</t>
  </si>
  <si>
    <t>44607</t>
  </si>
  <si>
    <t>44612</t>
  </si>
  <si>
    <t>44613</t>
  </si>
  <si>
    <t>44615</t>
  </si>
  <si>
    <t>44621</t>
  </si>
  <si>
    <t>44624</t>
  </si>
  <si>
    <t>44627</t>
  </si>
  <si>
    <t>44629</t>
  </si>
  <si>
    <t>44630</t>
  </si>
  <si>
    <t>44633</t>
  </si>
  <si>
    <t>44634</t>
  </si>
  <si>
    <t>44637</t>
  </si>
  <si>
    <t>44641</t>
  </si>
  <si>
    <t>44644</t>
  </si>
  <si>
    <t>44646</t>
  </si>
  <si>
    <t>44650</t>
  </si>
  <si>
    <t>44656</t>
  </si>
  <si>
    <t>44661</t>
  </si>
  <si>
    <t>44667</t>
  </si>
  <si>
    <t>44670</t>
  </si>
  <si>
    <t>44671</t>
  </si>
  <si>
    <t>44677</t>
  </si>
  <si>
    <t>44679</t>
  </si>
  <si>
    <t>44680</t>
  </si>
  <si>
    <t>44681</t>
  </si>
  <si>
    <t>44683</t>
  </si>
  <si>
    <t>44688</t>
  </si>
  <si>
    <t>44689</t>
  </si>
  <si>
    <t>44702</t>
  </si>
  <si>
    <t>44705</t>
  </si>
  <si>
    <t>44708</t>
  </si>
  <si>
    <t>44710</t>
  </si>
  <si>
    <t>44718</t>
  </si>
  <si>
    <t>44735</t>
  </si>
  <si>
    <t>44767</t>
  </si>
  <si>
    <t>44804</t>
  </si>
  <si>
    <t>44807</t>
  </si>
  <si>
    <t>44809</t>
  </si>
  <si>
    <t>44811</t>
  </si>
  <si>
    <t>44814</t>
  </si>
  <si>
    <t>44826</t>
  </si>
  <si>
    <t>44830</t>
  </si>
  <si>
    <t>44833</t>
  </si>
  <si>
    <t>44838</t>
  </si>
  <si>
    <t>44842</t>
  </si>
  <si>
    <t>44845</t>
  </si>
  <si>
    <t>44847</t>
  </si>
  <si>
    <t>44854</t>
  </si>
  <si>
    <t>44855</t>
  </si>
  <si>
    <t>44860</t>
  </si>
  <si>
    <t>44865</t>
  </si>
  <si>
    <t>44875</t>
  </si>
  <si>
    <t>44880</t>
  </si>
  <si>
    <t>44888</t>
  </si>
  <si>
    <t>44890</t>
  </si>
  <si>
    <t>44902</t>
  </si>
  <si>
    <t>44907</t>
  </si>
  <si>
    <t>45005</t>
  </si>
  <si>
    <t>45012</t>
  </si>
  <si>
    <t>45015</t>
  </si>
  <si>
    <t>45018</t>
  </si>
  <si>
    <t>45033</t>
  </si>
  <si>
    <t>45034</t>
  </si>
  <si>
    <t>45036</t>
  </si>
  <si>
    <t>45042</t>
  </si>
  <si>
    <t>45050</t>
  </si>
  <si>
    <t>45053</t>
  </si>
  <si>
    <t>45055</t>
  </si>
  <si>
    <t>45063</t>
  </si>
  <si>
    <t>45066</t>
  </si>
  <si>
    <t>45069</t>
  </si>
  <si>
    <t>45102</t>
  </si>
  <si>
    <t>45105</t>
  </si>
  <si>
    <t>45111</t>
  </si>
  <si>
    <t>45113</t>
  </si>
  <si>
    <t>45114</t>
  </si>
  <si>
    <t>45121</t>
  </si>
  <si>
    <t>45122</t>
  </si>
  <si>
    <t>45130</t>
  </si>
  <si>
    <t>45133</t>
  </si>
  <si>
    <t>45135</t>
  </si>
  <si>
    <t>45140</t>
  </si>
  <si>
    <t>45146</t>
  </si>
  <si>
    <t>45148</t>
  </si>
  <si>
    <t>45150</t>
  </si>
  <si>
    <t>45153</t>
  </si>
  <si>
    <t>45156</t>
  </si>
  <si>
    <t>45159</t>
  </si>
  <si>
    <t>45160</t>
  </si>
  <si>
    <t>45171</t>
  </si>
  <si>
    <t>45174</t>
  </si>
  <si>
    <t>45177</t>
  </si>
  <si>
    <t>45203</t>
  </si>
  <si>
    <t>45206</t>
  </si>
  <si>
    <t>45211</t>
  </si>
  <si>
    <t>45213</t>
  </si>
  <si>
    <t>45214</t>
  </si>
  <si>
    <t>45219</t>
  </si>
  <si>
    <t>45220</t>
  </si>
  <si>
    <t>45225</t>
  </si>
  <si>
    <t>45226</t>
  </si>
  <si>
    <t>45230</t>
  </si>
  <si>
    <t>45233</t>
  </si>
  <si>
    <t>45236</t>
  </si>
  <si>
    <t>45238</t>
  </si>
  <si>
    <t>45240</t>
  </si>
  <si>
    <t>45245</t>
  </si>
  <si>
    <t>45248</t>
  </si>
  <si>
    <t>45263</t>
  </si>
  <si>
    <t>45268</t>
  </si>
  <si>
    <t>45269</t>
  </si>
  <si>
    <t>45271</t>
  </si>
  <si>
    <t>45296</t>
  </si>
  <si>
    <t>45298</t>
  </si>
  <si>
    <t>45301</t>
  </si>
  <si>
    <t>45309</t>
  </si>
  <si>
    <t>45311</t>
  </si>
  <si>
    <t>45316</t>
  </si>
  <si>
    <t>45319</t>
  </si>
  <si>
    <t>45322</t>
  </si>
  <si>
    <t>45327</t>
  </si>
  <si>
    <t>45339</t>
  </si>
  <si>
    <t>45342</t>
  </si>
  <si>
    <t>45343</t>
  </si>
  <si>
    <t>45345</t>
  </si>
  <si>
    <t>45361</t>
  </si>
  <si>
    <t>45363</t>
  </si>
  <si>
    <t>45369</t>
  </si>
  <si>
    <t>45371</t>
  </si>
  <si>
    <t>45387</t>
  </si>
  <si>
    <t>45401</t>
  </si>
  <si>
    <t>45403</t>
  </si>
  <si>
    <t>45406</t>
  </si>
  <si>
    <t>45410</t>
  </si>
  <si>
    <t>45415</t>
  </si>
  <si>
    <t>45422</t>
  </si>
  <si>
    <t>45423</t>
  </si>
  <si>
    <t>45431</t>
  </si>
  <si>
    <t>45432</t>
  </si>
  <si>
    <t>45437</t>
  </si>
  <si>
    <t>45439</t>
  </si>
  <si>
    <t>45479</t>
  </si>
  <si>
    <t>45481</t>
  </si>
  <si>
    <t>45501</t>
  </si>
  <si>
    <t>45506</t>
  </si>
  <si>
    <t>45612</t>
  </si>
  <si>
    <t>45613</t>
  </si>
  <si>
    <t>45628</t>
  </si>
  <si>
    <t>45642</t>
  </si>
  <si>
    <t>45644</t>
  </si>
  <si>
    <t>45650</t>
  </si>
  <si>
    <t>45652</t>
  </si>
  <si>
    <t>45657</t>
  </si>
  <si>
    <t>45660</t>
  </si>
  <si>
    <t>45684</t>
  </si>
  <si>
    <t>45699</t>
  </si>
  <si>
    <t>45727</t>
  </si>
  <si>
    <t>45802</t>
  </si>
  <si>
    <t>45805</t>
  </si>
  <si>
    <t>45807</t>
  </si>
  <si>
    <t>45814</t>
  </si>
  <si>
    <t>45831</t>
  </si>
  <si>
    <t>45833</t>
  </si>
  <si>
    <t>45836</t>
  </si>
  <si>
    <t>45839</t>
  </si>
  <si>
    <t>45843</t>
  </si>
  <si>
    <t>45848</t>
  </si>
  <si>
    <t>45856</t>
  </si>
  <si>
    <t>45859</t>
  </si>
  <si>
    <t>45864</t>
  </si>
  <si>
    <t>45872</t>
  </si>
  <si>
    <t>45875</t>
  </si>
  <si>
    <t>45877</t>
  </si>
  <si>
    <t>45999</t>
  </si>
  <si>
    <t>43001</t>
  </si>
  <si>
    <t>43006</t>
  </si>
  <si>
    <t>43021</t>
  </si>
  <si>
    <t>43029</t>
  </si>
  <si>
    <t>43033</t>
  </si>
  <si>
    <t>43036</t>
  </si>
  <si>
    <t>43056</t>
  </si>
  <si>
    <t>43064</t>
  </si>
  <si>
    <t>43071</t>
  </si>
  <si>
    <t>43076</t>
  </si>
  <si>
    <t>43083</t>
  </si>
  <si>
    <t>43107</t>
  </si>
  <si>
    <t>43112</t>
  </si>
  <si>
    <t>43137</t>
  </si>
  <si>
    <t>43140</t>
  </si>
  <si>
    <t>43148</t>
  </si>
  <si>
    <t>43153</t>
  </si>
  <si>
    <t>43156</t>
  </si>
  <si>
    <t>43195</t>
  </si>
  <si>
    <t>43201</t>
  </si>
  <si>
    <t>43204</t>
  </si>
  <si>
    <t>43218</t>
  </si>
  <si>
    <t>43220</t>
  </si>
  <si>
    <t>43223</t>
  </si>
  <si>
    <t>43228</t>
  </si>
  <si>
    <t>43234</t>
  </si>
  <si>
    <t>43272</t>
  </si>
  <si>
    <t>43287</t>
  </si>
  <si>
    <t>43311</t>
  </si>
  <si>
    <t>43319</t>
  </si>
  <si>
    <t>43320</t>
  </si>
  <si>
    <t>43325</t>
  </si>
  <si>
    <t>43336</t>
  </si>
  <si>
    <t>43347</t>
  </si>
  <si>
    <t>43407</t>
  </si>
  <si>
    <t>43414</t>
  </si>
  <si>
    <t>43434</t>
  </si>
  <si>
    <t>43439</t>
  </si>
  <si>
    <t>43445</t>
  </si>
  <si>
    <t>43458</t>
  </si>
  <si>
    <t>43460</t>
  </si>
  <si>
    <t>43463</t>
  </si>
  <si>
    <t>43521</t>
  </si>
  <si>
    <t>43537</t>
  </si>
  <si>
    <t>43540</t>
  </si>
  <si>
    <t>43548</t>
  </si>
  <si>
    <t>43552</t>
  </si>
  <si>
    <t>43571</t>
  </si>
  <si>
    <t>43601</t>
  </si>
  <si>
    <t>43606</t>
  </si>
  <si>
    <t>43614</t>
  </si>
  <si>
    <t>43617</t>
  </si>
  <si>
    <t>43652</t>
  </si>
  <si>
    <t>43666</t>
  </si>
  <si>
    <t>43702</t>
  </si>
  <si>
    <t>43711</t>
  </si>
  <si>
    <t>43718</t>
  </si>
  <si>
    <t>43727</t>
  </si>
  <si>
    <t>43736</t>
  </si>
  <si>
    <t>43740</t>
  </si>
  <si>
    <t>43748</t>
  </si>
  <si>
    <t>43777</t>
  </si>
  <si>
    <t>43824</t>
  </si>
  <si>
    <t>43832</t>
  </si>
  <si>
    <t>43843</t>
  </si>
  <si>
    <t>43910</t>
  </si>
  <si>
    <t>43950</t>
  </si>
  <si>
    <t>43968</t>
  </si>
  <si>
    <t>43988</t>
  </si>
  <si>
    <t>44001</t>
  </si>
  <si>
    <t>44021</t>
  </si>
  <si>
    <t>44044</t>
  </si>
  <si>
    <t>44052</t>
  </si>
  <si>
    <t>44057</t>
  </si>
  <si>
    <t>44067</t>
  </si>
  <si>
    <t>44072</t>
  </si>
  <si>
    <t>44086</t>
  </si>
  <si>
    <t>44093</t>
  </si>
  <si>
    <t>44105</t>
  </si>
  <si>
    <t>44111</t>
  </si>
  <si>
    <t>44119</t>
  </si>
  <si>
    <t>44121</t>
  </si>
  <si>
    <t>44129</t>
  </si>
  <si>
    <t>44132</t>
  </si>
  <si>
    <t>44140</t>
  </si>
  <si>
    <t>44190</t>
  </si>
  <si>
    <t>44198</t>
  </si>
  <si>
    <t>44203</t>
  </si>
  <si>
    <t>44214</t>
  </si>
  <si>
    <t>44232</t>
  </si>
  <si>
    <t>44235</t>
  </si>
  <si>
    <t>44240</t>
  </si>
  <si>
    <t>44251</t>
  </si>
  <si>
    <t>44258</t>
  </si>
  <si>
    <t>44266</t>
  </si>
  <si>
    <t>44278</t>
  </si>
  <si>
    <t>44288</t>
  </si>
  <si>
    <t>44302</t>
  </si>
  <si>
    <t>44314</t>
  </si>
  <si>
    <t>44317</t>
  </si>
  <si>
    <t>44334</t>
  </si>
  <si>
    <t>44398</t>
  </si>
  <si>
    <t>44404</t>
  </si>
  <si>
    <t>44410</t>
  </si>
  <si>
    <t>44413</t>
  </si>
  <si>
    <t>44418</t>
  </si>
  <si>
    <t>44436</t>
  </si>
  <si>
    <t>44442</t>
  </si>
  <si>
    <t>44453</t>
  </si>
  <si>
    <t>44483</t>
  </si>
  <si>
    <t>44486</t>
  </si>
  <si>
    <t>44490</t>
  </si>
  <si>
    <t>44504</t>
  </si>
  <si>
    <t>44505</t>
  </si>
  <si>
    <t>44513</t>
  </si>
  <si>
    <t>44606</t>
  </si>
  <si>
    <t>44618</t>
  </si>
  <si>
    <t>44639</t>
  </si>
  <si>
    <t>44643</t>
  </si>
  <si>
    <t>44645</t>
  </si>
  <si>
    <t>44662</t>
  </si>
  <si>
    <t>44665</t>
  </si>
  <si>
    <t>44676</t>
  </si>
  <si>
    <t>44682</t>
  </si>
  <si>
    <t>44707</t>
  </si>
  <si>
    <t>44730</t>
  </si>
  <si>
    <t>44813</t>
  </si>
  <si>
    <t>44824</t>
  </si>
  <si>
    <t>44827</t>
  </si>
  <si>
    <t>44836</t>
  </si>
  <si>
    <t>44839</t>
  </si>
  <si>
    <t>44857</t>
  </si>
  <si>
    <t>44866</t>
  </si>
  <si>
    <t>44870</t>
  </si>
  <si>
    <t>44878</t>
  </si>
  <si>
    <t>44887</t>
  </si>
  <si>
    <t>44901</t>
  </si>
  <si>
    <t>45039</t>
  </si>
  <si>
    <t>45044</t>
  </si>
  <si>
    <t>45052</t>
  </si>
  <si>
    <t>45061</t>
  </si>
  <si>
    <t>45064</t>
  </si>
  <si>
    <t>45120</t>
  </si>
  <si>
    <t>45131</t>
  </si>
  <si>
    <t>45142</t>
  </si>
  <si>
    <t>45152</t>
  </si>
  <si>
    <t>45158</t>
  </si>
  <si>
    <t>45168</t>
  </si>
  <si>
    <t>45172</t>
  </si>
  <si>
    <t>45201</t>
  </si>
  <si>
    <t>45209</t>
  </si>
  <si>
    <t>45212</t>
  </si>
  <si>
    <t>45227</t>
  </si>
  <si>
    <t>45235</t>
  </si>
  <si>
    <t>45243</t>
  </si>
  <si>
    <t>45246</t>
  </si>
  <si>
    <t>45254</t>
  </si>
  <si>
    <t>45255</t>
  </si>
  <si>
    <t>45262</t>
  </si>
  <si>
    <t>45270</t>
  </si>
  <si>
    <t>45273</t>
  </si>
  <si>
    <t>45280</t>
  </si>
  <si>
    <t>45302</t>
  </si>
  <si>
    <t>45307</t>
  </si>
  <si>
    <t>45314</t>
  </si>
  <si>
    <t>45321</t>
  </si>
  <si>
    <t>45324</t>
  </si>
  <si>
    <t>45331</t>
  </si>
  <si>
    <t>45333</t>
  </si>
  <si>
    <t>45334</t>
  </si>
  <si>
    <t>45340</t>
  </si>
  <si>
    <t>45360</t>
  </si>
  <si>
    <t>45368</t>
  </si>
  <si>
    <t>45370</t>
  </si>
  <si>
    <t>45378</t>
  </si>
  <si>
    <t>45385</t>
  </si>
  <si>
    <t>45405</t>
  </si>
  <si>
    <t>45413</t>
  </si>
  <si>
    <t>45416</t>
  </si>
  <si>
    <t>45420</t>
  </si>
  <si>
    <t>45428</t>
  </si>
  <si>
    <t>45434</t>
  </si>
  <si>
    <t>45459</t>
  </si>
  <si>
    <t>45470</t>
  </si>
  <si>
    <t>45601</t>
  </si>
  <si>
    <t>45617</t>
  </si>
  <si>
    <t>45630</t>
  </si>
  <si>
    <t>45638</t>
  </si>
  <si>
    <t>45647</t>
  </si>
  <si>
    <t>45648</t>
  </si>
  <si>
    <t>45662</t>
  </si>
  <si>
    <t>45673</t>
  </si>
  <si>
    <t>45682</t>
  </si>
  <si>
    <t>45683</t>
  </si>
  <si>
    <t>45690</t>
  </si>
  <si>
    <t>45693</t>
  </si>
  <si>
    <t>45764</t>
  </si>
  <si>
    <t>45808</t>
  </si>
  <si>
    <t>45812</t>
  </si>
  <si>
    <t>45819</t>
  </si>
  <si>
    <t>45827</t>
  </si>
  <si>
    <t>45830</t>
  </si>
  <si>
    <t>45835</t>
  </si>
  <si>
    <t>45841</t>
  </si>
  <si>
    <t>45844</t>
  </si>
  <si>
    <t>45854</t>
  </si>
  <si>
    <t>45893</t>
  </si>
  <si>
    <t>43330</t>
  </si>
  <si>
    <t>43512</t>
  </si>
  <si>
    <t>43531</t>
  </si>
  <si>
    <t>43556</t>
  </si>
  <si>
    <t>43570</t>
  </si>
  <si>
    <t>43713</t>
  </si>
  <si>
    <t>43907</t>
  </si>
  <si>
    <t>43935</t>
  </si>
  <si>
    <t>43937</t>
  </si>
  <si>
    <t>43940</t>
  </si>
  <si>
    <t>43943</t>
  </si>
  <si>
    <t>43963</t>
  </si>
  <si>
    <t>43964</t>
  </si>
  <si>
    <t>43983</t>
  </si>
  <si>
    <t>43986</t>
  </si>
  <si>
    <t>44695</t>
  </si>
  <si>
    <t>44882</t>
  </si>
  <si>
    <t>45304</t>
  </si>
  <si>
    <t>45380</t>
  </si>
  <si>
    <t>45631</t>
  </si>
  <si>
    <t>45672</t>
  </si>
  <si>
    <t>45685</t>
  </si>
  <si>
    <t>45711</t>
  </si>
  <si>
    <t>45714</t>
  </si>
  <si>
    <t>45716</t>
  </si>
  <si>
    <t>45732</t>
  </si>
  <si>
    <t>45761</t>
  </si>
  <si>
    <t>45767</t>
  </si>
  <si>
    <t>45769</t>
  </si>
  <si>
    <t>45775</t>
  </si>
  <si>
    <t>45822</t>
  </si>
  <si>
    <t>45846</t>
  </si>
  <si>
    <t>45863</t>
  </si>
  <si>
    <t>45869</t>
  </si>
  <si>
    <t>45880</t>
  </si>
  <si>
    <t>45882</t>
  </si>
  <si>
    <t>45885</t>
  </si>
  <si>
    <t>45895</t>
  </si>
  <si>
    <t>45896</t>
  </si>
  <si>
    <t>43351</t>
  </si>
  <si>
    <t>43359</t>
  </si>
  <si>
    <t>43543</t>
  </si>
  <si>
    <t>43557</t>
  </si>
  <si>
    <t>43719</t>
  </si>
  <si>
    <t>43786</t>
  </si>
  <si>
    <t>43930</t>
  </si>
  <si>
    <t>43933</t>
  </si>
  <si>
    <t>43938</t>
  </si>
  <si>
    <t>43942</t>
  </si>
  <si>
    <t>43947</t>
  </si>
  <si>
    <t>43977</t>
  </si>
  <si>
    <t>44699</t>
  </si>
  <si>
    <t>44844</t>
  </si>
  <si>
    <t>44849</t>
  </si>
  <si>
    <t>45622</t>
  </si>
  <si>
    <t>45640</t>
  </si>
  <si>
    <t>45651</t>
  </si>
  <si>
    <t>45654</t>
  </si>
  <si>
    <t>45701</t>
  </si>
  <si>
    <t>45766</t>
  </si>
  <si>
    <t>45860</t>
  </si>
  <si>
    <t>45865</t>
  </si>
  <si>
    <t>45879</t>
  </si>
  <si>
    <t>45883</t>
  </si>
  <si>
    <t>43316</t>
  </si>
  <si>
    <t>43323</t>
  </si>
  <si>
    <t>43506</t>
  </si>
  <si>
    <t>43549</t>
  </si>
  <si>
    <t>43903</t>
  </si>
  <si>
    <t>43906</t>
  </si>
  <si>
    <t>43912</t>
  </si>
  <si>
    <t>43917</t>
  </si>
  <si>
    <t>43952</t>
  </si>
  <si>
    <t>43953</t>
  </si>
  <si>
    <t>45351</t>
  </si>
  <si>
    <t>45669</t>
  </si>
  <si>
    <t>45680</t>
  </si>
  <si>
    <t>45686</t>
  </si>
  <si>
    <t>45692</t>
  </si>
  <si>
    <t>45695</t>
  </si>
  <si>
    <t>45760</t>
  </si>
  <si>
    <t>45771</t>
  </si>
  <si>
    <t>45780</t>
  </si>
  <si>
    <t>45821</t>
  </si>
  <si>
    <t>45828</t>
  </si>
  <si>
    <t>45832</t>
  </si>
  <si>
    <t>45862</t>
  </si>
  <si>
    <t>45873</t>
  </si>
  <si>
    <t>45891</t>
  </si>
  <si>
    <t>43915</t>
  </si>
  <si>
    <t>45350</t>
  </si>
  <si>
    <t>45645</t>
  </si>
  <si>
    <t>45750</t>
  </si>
  <si>
    <t>45735</t>
  </si>
  <si>
    <t>45874</t>
  </si>
  <si>
    <t>45710</t>
  </si>
  <si>
    <t>45745</t>
  </si>
  <si>
    <t>45303</t>
  </si>
  <si>
    <t>45310</t>
  </si>
  <si>
    <t>45898</t>
  </si>
  <si>
    <t>43973</t>
  </si>
  <si>
    <t>45871</t>
  </si>
  <si>
    <t>45623</t>
  </si>
  <si>
    <t>45659</t>
  </si>
  <si>
    <t>45849</t>
  </si>
  <si>
    <t>43505</t>
  </si>
  <si>
    <t>43518</t>
  </si>
  <si>
    <t>43530</t>
  </si>
  <si>
    <t>43536</t>
  </si>
  <si>
    <t>43554</t>
  </si>
  <si>
    <t>43747</t>
  </si>
  <si>
    <t>43757</t>
  </si>
  <si>
    <t>43905</t>
  </si>
  <si>
    <t>43908</t>
  </si>
  <si>
    <t>43914</t>
  </si>
  <si>
    <t>43926</t>
  </si>
  <si>
    <t>43927</t>
  </si>
  <si>
    <t>43932</t>
  </si>
  <si>
    <t>43941</t>
  </si>
  <si>
    <t>43944</t>
  </si>
  <si>
    <t>43946</t>
  </si>
  <si>
    <t>43961</t>
  </si>
  <si>
    <t>43967</t>
  </si>
  <si>
    <t>43971</t>
  </si>
  <si>
    <t>43974</t>
  </si>
  <si>
    <t>43976</t>
  </si>
  <si>
    <t>43981</t>
  </si>
  <si>
    <t>43984</t>
  </si>
  <si>
    <t>45348</t>
  </si>
  <si>
    <t>45352</t>
  </si>
  <si>
    <t>45358</t>
  </si>
  <si>
    <t>45362</t>
  </si>
  <si>
    <t>45388</t>
  </si>
  <si>
    <t>45390</t>
  </si>
  <si>
    <t>45614</t>
  </si>
  <si>
    <t>45620</t>
  </si>
  <si>
    <t>45634</t>
  </si>
  <si>
    <t>45643</t>
  </si>
  <si>
    <t>45656</t>
  </si>
  <si>
    <t>45658</t>
  </si>
  <si>
    <t>45674</t>
  </si>
  <si>
    <t>45696</t>
  </si>
  <si>
    <t>45712</t>
  </si>
  <si>
    <t>45717</t>
  </si>
  <si>
    <t>45719</t>
  </si>
  <si>
    <t>45724</t>
  </si>
  <si>
    <t>45734</t>
  </si>
  <si>
    <t>45741</t>
  </si>
  <si>
    <t>45742</t>
  </si>
  <si>
    <t>45744</t>
  </si>
  <si>
    <t>45768</t>
  </si>
  <si>
    <t>45772</t>
  </si>
  <si>
    <t>45773</t>
  </si>
  <si>
    <t>45782</t>
  </si>
  <si>
    <t>45784</t>
  </si>
  <si>
    <t>45787</t>
  </si>
  <si>
    <t>45851</t>
  </si>
  <si>
    <t>45861</t>
  </si>
  <si>
    <t>45870</t>
  </si>
  <si>
    <t>45884</t>
  </si>
  <si>
    <t>45894</t>
  </si>
  <si>
    <t>43902</t>
  </si>
  <si>
    <t>43913</t>
  </si>
  <si>
    <t>43925</t>
  </si>
  <si>
    <t>43948</t>
  </si>
  <si>
    <t>45332</t>
  </si>
  <si>
    <t>45346</t>
  </si>
  <si>
    <t>45619</t>
  </si>
  <si>
    <t>45675</t>
  </si>
  <si>
    <t>45739</t>
  </si>
  <si>
    <t>45770</t>
  </si>
  <si>
    <t>45778</t>
  </si>
  <si>
    <t>45788</t>
  </si>
  <si>
    <t>45813</t>
  </si>
  <si>
    <t>45899</t>
  </si>
  <si>
    <t>43501</t>
  </si>
  <si>
    <t>43517</t>
  </si>
  <si>
    <t>43519</t>
  </si>
  <si>
    <t>43526</t>
  </si>
  <si>
    <t>43754</t>
  </si>
  <si>
    <t>43759</t>
  </si>
  <si>
    <t>43916</t>
  </si>
  <si>
    <t>43931</t>
  </si>
  <si>
    <t>43934</t>
  </si>
  <si>
    <t>43939</t>
  </si>
  <si>
    <t>43951</t>
  </si>
  <si>
    <t>43972</t>
  </si>
  <si>
    <t>43985</t>
  </si>
  <si>
    <t>44693</t>
  </si>
  <si>
    <t>45043</t>
  </si>
  <si>
    <t>45328</t>
  </si>
  <si>
    <t>45427</t>
  </si>
  <si>
    <t>45621</t>
  </si>
  <si>
    <t>45678</t>
  </si>
  <si>
    <t>45698</t>
  </si>
  <si>
    <t>45713</t>
  </si>
  <si>
    <t>45720</t>
  </si>
  <si>
    <t>45721</t>
  </si>
  <si>
    <t>45729</t>
  </si>
  <si>
    <t>45740</t>
  </si>
  <si>
    <t>45776</t>
  </si>
  <si>
    <t>45779</t>
  </si>
  <si>
    <t>45783</t>
  </si>
  <si>
    <t>45838</t>
  </si>
  <si>
    <t>45866</t>
  </si>
  <si>
    <t>45888</t>
  </si>
  <si>
    <t>43928</t>
  </si>
  <si>
    <t>45228</t>
  </si>
  <si>
    <t>45407</t>
  </si>
  <si>
    <t>45418</t>
  </si>
  <si>
    <t>45786</t>
  </si>
  <si>
    <t>43520</t>
  </si>
  <si>
    <t>43716</t>
  </si>
  <si>
    <t>43752</t>
  </si>
  <si>
    <t>43793</t>
  </si>
  <si>
    <t>43901</t>
  </si>
  <si>
    <t>43909</t>
  </si>
  <si>
    <t>43970</t>
  </si>
  <si>
    <t>45500</t>
  </si>
  <si>
    <t>45688</t>
  </si>
  <si>
    <t>45715</t>
  </si>
  <si>
    <t>45723</t>
  </si>
  <si>
    <t>45743</t>
  </si>
  <si>
    <t>45746</t>
  </si>
  <si>
    <t>45777</t>
  </si>
  <si>
    <t>45789</t>
  </si>
  <si>
    <t>45826</t>
  </si>
  <si>
    <t>45855</t>
  </si>
  <si>
    <t>45886</t>
  </si>
  <si>
    <t>43602</t>
  </si>
  <si>
    <t>43618</t>
  </si>
  <si>
    <t>43624</t>
  </si>
  <si>
    <t>45408</t>
  </si>
  <si>
    <t>43163</t>
  </si>
  <si>
    <t>43198</t>
  </si>
  <si>
    <t>43265</t>
  </si>
  <si>
    <t>44178</t>
  </si>
  <si>
    <t>44185</t>
  </si>
  <si>
    <t>44393</t>
  </si>
  <si>
    <t>44631</t>
  </si>
  <si>
    <t>44712</t>
  </si>
  <si>
    <t>45138</t>
  </si>
  <si>
    <t>45145</t>
  </si>
  <si>
    <t>45400</t>
  </si>
  <si>
    <t>44322</t>
  </si>
  <si>
    <t>43098</t>
  </si>
  <si>
    <t>43196</t>
  </si>
  <si>
    <t>43299</t>
  </si>
  <si>
    <t>43306</t>
  </si>
  <si>
    <t>43789</t>
  </si>
  <si>
    <t>44189</t>
  </si>
  <si>
    <t>44399</t>
  </si>
  <si>
    <t>44999</t>
  </si>
  <si>
    <t>45025</t>
  </si>
  <si>
    <t>45026</t>
  </si>
  <si>
    <t>45110</t>
  </si>
  <si>
    <t>45454</t>
  </si>
  <si>
    <t>45463</t>
  </si>
  <si>
    <t>73003</t>
  </si>
  <si>
    <t>73008</t>
  </si>
  <si>
    <t>73012</t>
  </si>
  <si>
    <t>73013</t>
  </si>
  <si>
    <t>73022</t>
  </si>
  <si>
    <t>73031</t>
  </si>
  <si>
    <t>73034</t>
  </si>
  <si>
    <t>73036</t>
  </si>
  <si>
    <t>73044</t>
  </si>
  <si>
    <t>73045</t>
  </si>
  <si>
    <t>73051</t>
  </si>
  <si>
    <t>73054</t>
  </si>
  <si>
    <t>73059</t>
  </si>
  <si>
    <t>73066</t>
  </si>
  <si>
    <t>73068</t>
  </si>
  <si>
    <t>73069</t>
  </si>
  <si>
    <t>73071</t>
  </si>
  <si>
    <t>73073</t>
  </si>
  <si>
    <t>73080</t>
  </si>
  <si>
    <t>73083</t>
  </si>
  <si>
    <t>73085</t>
  </si>
  <si>
    <t>73104</t>
  </si>
  <si>
    <t>73105</t>
  </si>
  <si>
    <t>73106</t>
  </si>
  <si>
    <t>73107</t>
  </si>
  <si>
    <t>73111</t>
  </si>
  <si>
    <t>73112</t>
  </si>
  <si>
    <t>73114</t>
  </si>
  <si>
    <t>73116</t>
  </si>
  <si>
    <t>73117</t>
  </si>
  <si>
    <t>73119</t>
  </si>
  <si>
    <t>73121</t>
  </si>
  <si>
    <t>73122</t>
  </si>
  <si>
    <t>73124</t>
  </si>
  <si>
    <t>73126</t>
  </si>
  <si>
    <t>73127</t>
  </si>
  <si>
    <t>73129</t>
  </si>
  <si>
    <t>73134</t>
  </si>
  <si>
    <t>73135</t>
  </si>
  <si>
    <t>73136</t>
  </si>
  <si>
    <t>73141</t>
  </si>
  <si>
    <t>73143</t>
  </si>
  <si>
    <t>73144</t>
  </si>
  <si>
    <t>73146</t>
  </si>
  <si>
    <t>73149</t>
  </si>
  <si>
    <t>73150</t>
  </si>
  <si>
    <t>73152</t>
  </si>
  <si>
    <t>73153</t>
  </si>
  <si>
    <t>73155</t>
  </si>
  <si>
    <t>73160</t>
  </si>
  <si>
    <t>73162</t>
  </si>
  <si>
    <t>73163</t>
  </si>
  <si>
    <t>73165</t>
  </si>
  <si>
    <t>73170</t>
  </si>
  <si>
    <t>73172</t>
  </si>
  <si>
    <t>73173</t>
  </si>
  <si>
    <t>73178</t>
  </si>
  <si>
    <t>73179</t>
  </si>
  <si>
    <t>73189</t>
  </si>
  <si>
    <t>73190</t>
  </si>
  <si>
    <t>73195</t>
  </si>
  <si>
    <t>74008</t>
  </si>
  <si>
    <t>74012</t>
  </si>
  <si>
    <t>74014</t>
  </si>
  <si>
    <t>74015</t>
  </si>
  <si>
    <t>74017</t>
  </si>
  <si>
    <t>74020</t>
  </si>
  <si>
    <t>74021</t>
  </si>
  <si>
    <t>74028</t>
  </si>
  <si>
    <t>74030</t>
  </si>
  <si>
    <t>74031</t>
  </si>
  <si>
    <t>74033</t>
  </si>
  <si>
    <t>74036</t>
  </si>
  <si>
    <t>74038</t>
  </si>
  <si>
    <t>74039</t>
  </si>
  <si>
    <t>74041</t>
  </si>
  <si>
    <t>74043</t>
  </si>
  <si>
    <t>74044</t>
  </si>
  <si>
    <t>74046</t>
  </si>
  <si>
    <t>74050</t>
  </si>
  <si>
    <t>74053</t>
  </si>
  <si>
    <t>74058</t>
  </si>
  <si>
    <t>74060</t>
  </si>
  <si>
    <t>74062</t>
  </si>
  <si>
    <t>74067</t>
  </si>
  <si>
    <t>74068</t>
  </si>
  <si>
    <t>74071</t>
  </si>
  <si>
    <t>74073</t>
  </si>
  <si>
    <t>74074</t>
  </si>
  <si>
    <t>74081</t>
  </si>
  <si>
    <t>74101</t>
  </si>
  <si>
    <t>74104</t>
  </si>
  <si>
    <t>74106</t>
  </si>
  <si>
    <t>74107</t>
  </si>
  <si>
    <t>74114</t>
  </si>
  <si>
    <t>74116</t>
  </si>
  <si>
    <t>74119</t>
  </si>
  <si>
    <t>74120</t>
  </si>
  <si>
    <t>74128</t>
  </si>
  <si>
    <t>74130</t>
  </si>
  <si>
    <t>74131</t>
  </si>
  <si>
    <t>74133</t>
  </si>
  <si>
    <t>74136</t>
  </si>
  <si>
    <t>74141</t>
  </si>
  <si>
    <t>74147</t>
  </si>
  <si>
    <t>74149</t>
  </si>
  <si>
    <t>74150</t>
  </si>
  <si>
    <t>74152</t>
  </si>
  <si>
    <t>74155</t>
  </si>
  <si>
    <t>74157</t>
  </si>
  <si>
    <t>74158</t>
  </si>
  <si>
    <t>74170</t>
  </si>
  <si>
    <t>74171</t>
  </si>
  <si>
    <t>74172</t>
  </si>
  <si>
    <t>74186</t>
  </si>
  <si>
    <t>74193</t>
  </si>
  <si>
    <t>74330</t>
  </si>
  <si>
    <t>74349</t>
  </si>
  <si>
    <t>74352</t>
  </si>
  <si>
    <t>74361</t>
  </si>
  <si>
    <t>74364</t>
  </si>
  <si>
    <t>74366</t>
  </si>
  <si>
    <t>74367</t>
  </si>
  <si>
    <t>74447</t>
  </si>
  <si>
    <t>74456</t>
  </si>
  <si>
    <t>74460</t>
  </si>
  <si>
    <t>74801</t>
  </si>
  <si>
    <t>74840</t>
  </si>
  <si>
    <t>74854</t>
  </si>
  <si>
    <t>74855</t>
  </si>
  <si>
    <t>73026</t>
  </si>
  <si>
    <t>73078</t>
  </si>
  <si>
    <t>73089</t>
  </si>
  <si>
    <t>73093</t>
  </si>
  <si>
    <t>74059</t>
  </si>
  <si>
    <t>73004</t>
  </si>
  <si>
    <t>73007</t>
  </si>
  <si>
    <t>73010</t>
  </si>
  <si>
    <t>73019</t>
  </si>
  <si>
    <t>73025</t>
  </si>
  <si>
    <t>73063</t>
  </si>
  <si>
    <t>73070</t>
  </si>
  <si>
    <t>73084</t>
  </si>
  <si>
    <t>73090</t>
  </si>
  <si>
    <t>73102</t>
  </si>
  <si>
    <t>73103</t>
  </si>
  <si>
    <t>73110</t>
  </si>
  <si>
    <t>73115</t>
  </si>
  <si>
    <t>73123</t>
  </si>
  <si>
    <t>73130</t>
  </si>
  <si>
    <t>73137</t>
  </si>
  <si>
    <t>73142</t>
  </si>
  <si>
    <t>73147</t>
  </si>
  <si>
    <t>73151</t>
  </si>
  <si>
    <t>73156</t>
  </si>
  <si>
    <t>73159</t>
  </si>
  <si>
    <t>73164</t>
  </si>
  <si>
    <t>73167</t>
  </si>
  <si>
    <t>73196</t>
  </si>
  <si>
    <t>74010</t>
  </si>
  <si>
    <t>74018</t>
  </si>
  <si>
    <t>74032</t>
  </si>
  <si>
    <t>74045</t>
  </si>
  <si>
    <t>74054</t>
  </si>
  <si>
    <t>74063</t>
  </si>
  <si>
    <t>74066</t>
  </si>
  <si>
    <t>74076</t>
  </si>
  <si>
    <t>74080</t>
  </si>
  <si>
    <t>74102</t>
  </si>
  <si>
    <t>74110</t>
  </si>
  <si>
    <t>74115</t>
  </si>
  <si>
    <t>74134</t>
  </si>
  <si>
    <t>74137</t>
  </si>
  <si>
    <t>74145</t>
  </si>
  <si>
    <t>74148</t>
  </si>
  <si>
    <t>74169</t>
  </si>
  <si>
    <t>74340</t>
  </si>
  <si>
    <t>74362</t>
  </si>
  <si>
    <t>74365</t>
  </si>
  <si>
    <t>74431</t>
  </si>
  <si>
    <t>74650</t>
  </si>
  <si>
    <t>74804</t>
  </si>
  <si>
    <t>74831</t>
  </si>
  <si>
    <t>74857</t>
  </si>
  <si>
    <t>74878</t>
  </si>
  <si>
    <t>73020</t>
  </si>
  <si>
    <t>73027</t>
  </si>
  <si>
    <t>73028</t>
  </si>
  <si>
    <t>73049</t>
  </si>
  <si>
    <t>73050</t>
  </si>
  <si>
    <t>73056</t>
  </si>
  <si>
    <t>73058</t>
  </si>
  <si>
    <t>73064</t>
  </si>
  <si>
    <t>73065</t>
  </si>
  <si>
    <t>73072</t>
  </si>
  <si>
    <t>73097</t>
  </si>
  <si>
    <t>73099</t>
  </si>
  <si>
    <t>73101</t>
  </si>
  <si>
    <t>73108</t>
  </si>
  <si>
    <t>73109</t>
  </si>
  <si>
    <t>73113</t>
  </si>
  <si>
    <t>73118</t>
  </si>
  <si>
    <t>73120</t>
  </si>
  <si>
    <t>73125</t>
  </si>
  <si>
    <t>73128</t>
  </si>
  <si>
    <t>73131</t>
  </si>
  <si>
    <t>73132</t>
  </si>
  <si>
    <t>73139</t>
  </si>
  <si>
    <t>73140</t>
  </si>
  <si>
    <t>73145</t>
  </si>
  <si>
    <t>73148</t>
  </si>
  <si>
    <t>73154</t>
  </si>
  <si>
    <t>73157</t>
  </si>
  <si>
    <t>73169</t>
  </si>
  <si>
    <t>73184</t>
  </si>
  <si>
    <t>73185</t>
  </si>
  <si>
    <t>73194</t>
  </si>
  <si>
    <t>74011</t>
  </si>
  <si>
    <t>74013</t>
  </si>
  <si>
    <t>74016</t>
  </si>
  <si>
    <t>74019</t>
  </si>
  <si>
    <t>74023</t>
  </si>
  <si>
    <t>74034</t>
  </si>
  <si>
    <t>74037</t>
  </si>
  <si>
    <t>74047</t>
  </si>
  <si>
    <t>74052</t>
  </si>
  <si>
    <t>74055</t>
  </si>
  <si>
    <t>74070</t>
  </si>
  <si>
    <t>74075</t>
  </si>
  <si>
    <t>74077</t>
  </si>
  <si>
    <t>74078</t>
  </si>
  <si>
    <t>74085</t>
  </si>
  <si>
    <t>74103</t>
  </si>
  <si>
    <t>74105</t>
  </si>
  <si>
    <t>74108</t>
  </si>
  <si>
    <t>74112</t>
  </si>
  <si>
    <t>74117</t>
  </si>
  <si>
    <t>74121</t>
  </si>
  <si>
    <t>74126</t>
  </si>
  <si>
    <t>74127</t>
  </si>
  <si>
    <t>74129</t>
  </si>
  <si>
    <t>74132</t>
  </si>
  <si>
    <t>74135</t>
  </si>
  <si>
    <t>74146</t>
  </si>
  <si>
    <t>74153</t>
  </si>
  <si>
    <t>74156</t>
  </si>
  <si>
    <t>74159</t>
  </si>
  <si>
    <t>74182</t>
  </si>
  <si>
    <t>74187</t>
  </si>
  <si>
    <t>74192</t>
  </si>
  <si>
    <t>74337</t>
  </si>
  <si>
    <t>74350</t>
  </si>
  <si>
    <t>74421</t>
  </si>
  <si>
    <t>74429</t>
  </si>
  <si>
    <t>74437</t>
  </si>
  <si>
    <t>74445</t>
  </si>
  <si>
    <t>74802</t>
  </si>
  <si>
    <t>74826</t>
  </si>
  <si>
    <t>74851</t>
  </si>
  <si>
    <t>74852</t>
  </si>
  <si>
    <t>74866</t>
  </si>
  <si>
    <t>74869</t>
  </si>
  <si>
    <t>74873</t>
  </si>
  <si>
    <t>74881</t>
  </si>
  <si>
    <t>73001</t>
  </si>
  <si>
    <t>73006</t>
  </si>
  <si>
    <t>73009</t>
  </si>
  <si>
    <t>73014</t>
  </si>
  <si>
    <t>73015</t>
  </si>
  <si>
    <t>73021</t>
  </si>
  <si>
    <t>73023</t>
  </si>
  <si>
    <t>73024</t>
  </si>
  <si>
    <t>73029</t>
  </si>
  <si>
    <t>73039</t>
  </si>
  <si>
    <t>73042</t>
  </si>
  <si>
    <t>73047</t>
  </si>
  <si>
    <t>73053</t>
  </si>
  <si>
    <t>73061</t>
  </si>
  <si>
    <t>73074</t>
  </si>
  <si>
    <t>73079</t>
  </si>
  <si>
    <t>73086</t>
  </si>
  <si>
    <t>73096</t>
  </si>
  <si>
    <t>73098</t>
  </si>
  <si>
    <t>73401</t>
  </si>
  <si>
    <t>73402</t>
  </si>
  <si>
    <t>73403</t>
  </si>
  <si>
    <t>73430</t>
  </si>
  <si>
    <t>73432</t>
  </si>
  <si>
    <t>73435</t>
  </si>
  <si>
    <t>73437</t>
  </si>
  <si>
    <t>73438</t>
  </si>
  <si>
    <t>73444</t>
  </si>
  <si>
    <t>73446</t>
  </si>
  <si>
    <t>73447</t>
  </si>
  <si>
    <t>73453</t>
  </si>
  <si>
    <t>73456</t>
  </si>
  <si>
    <t>73459</t>
  </si>
  <si>
    <t>73461</t>
  </si>
  <si>
    <t>73487</t>
  </si>
  <si>
    <t>73488</t>
  </si>
  <si>
    <t>73491</t>
  </si>
  <si>
    <t>73501</t>
  </si>
  <si>
    <t>73506</t>
  </si>
  <si>
    <t>73507</t>
  </si>
  <si>
    <t>73520</t>
  </si>
  <si>
    <t>73521</t>
  </si>
  <si>
    <t>73522</t>
  </si>
  <si>
    <t>73523</t>
  </si>
  <si>
    <t>73528</t>
  </si>
  <si>
    <t>73529</t>
  </si>
  <si>
    <t>73532</t>
  </si>
  <si>
    <t>73534</t>
  </si>
  <si>
    <t>73537</t>
  </si>
  <si>
    <t>73541</t>
  </si>
  <si>
    <t>73544</t>
  </si>
  <si>
    <t>73546</t>
  </si>
  <si>
    <t>73547</t>
  </si>
  <si>
    <t>73549</t>
  </si>
  <si>
    <t>73551</t>
  </si>
  <si>
    <t>73554</t>
  </si>
  <si>
    <t>73556</t>
  </si>
  <si>
    <t>73557</t>
  </si>
  <si>
    <t>73559</t>
  </si>
  <si>
    <t>73560</t>
  </si>
  <si>
    <t>73565</t>
  </si>
  <si>
    <t>73566</t>
  </si>
  <si>
    <t>73568</t>
  </si>
  <si>
    <t>73571</t>
  </si>
  <si>
    <t>73573</t>
  </si>
  <si>
    <t>73601</t>
  </si>
  <si>
    <t>73622</t>
  </si>
  <si>
    <t>73624</t>
  </si>
  <si>
    <t>73625</t>
  </si>
  <si>
    <t>73627</t>
  </si>
  <si>
    <t>73638</t>
  </si>
  <si>
    <t>73639</t>
  </si>
  <si>
    <t>73645</t>
  </si>
  <si>
    <t>73646</t>
  </si>
  <si>
    <t>73648</t>
  </si>
  <si>
    <t>73650</t>
  </si>
  <si>
    <t>73655</t>
  </si>
  <si>
    <t>73658</t>
  </si>
  <si>
    <t>73661</t>
  </si>
  <si>
    <t>73663</t>
  </si>
  <si>
    <t>73664</t>
  </si>
  <si>
    <t>73669</t>
  </si>
  <si>
    <t>73673</t>
  </si>
  <si>
    <t>73703</t>
  </si>
  <si>
    <t>73706</t>
  </si>
  <si>
    <t>73716</t>
  </si>
  <si>
    <t>73717</t>
  </si>
  <si>
    <t>73719</t>
  </si>
  <si>
    <t>73722</t>
  </si>
  <si>
    <t>73724</t>
  </si>
  <si>
    <t>73727</t>
  </si>
  <si>
    <t>73728</t>
  </si>
  <si>
    <t>73734</t>
  </si>
  <si>
    <t>73735</t>
  </si>
  <si>
    <t>73737</t>
  </si>
  <si>
    <t>73738</t>
  </si>
  <si>
    <t>73742</t>
  </si>
  <si>
    <t>73744</t>
  </si>
  <si>
    <t>73746</t>
  </si>
  <si>
    <t>73747</t>
  </si>
  <si>
    <t>73749</t>
  </si>
  <si>
    <t>73750</t>
  </si>
  <si>
    <t>73755</t>
  </si>
  <si>
    <t>73757</t>
  </si>
  <si>
    <t>73758</t>
  </si>
  <si>
    <t>73759</t>
  </si>
  <si>
    <t>73760</t>
  </si>
  <si>
    <t>73762</t>
  </si>
  <si>
    <t>73768</t>
  </si>
  <si>
    <t>73771</t>
  </si>
  <si>
    <t>73773</t>
  </si>
  <si>
    <t>73834</t>
  </si>
  <si>
    <t>73835</t>
  </si>
  <si>
    <t>73842</t>
  </si>
  <si>
    <t>73843</t>
  </si>
  <si>
    <t>73848</t>
  </si>
  <si>
    <t>73851</t>
  </si>
  <si>
    <t>73852</t>
  </si>
  <si>
    <t>73857</t>
  </si>
  <si>
    <t>73859</t>
  </si>
  <si>
    <t>73860</t>
  </si>
  <si>
    <t>73901</t>
  </si>
  <si>
    <t>73932</t>
  </si>
  <si>
    <t>73937</t>
  </si>
  <si>
    <t>73938</t>
  </si>
  <si>
    <t>73944</t>
  </si>
  <si>
    <t>73946</t>
  </si>
  <si>
    <t>73949</t>
  </si>
  <si>
    <t>74001</t>
  </si>
  <si>
    <t>74003</t>
  </si>
  <si>
    <t>74006</t>
  </si>
  <si>
    <t>74026</t>
  </si>
  <si>
    <t>74027</t>
  </si>
  <si>
    <t>74029</t>
  </si>
  <si>
    <t>74048</t>
  </si>
  <si>
    <t>74072</t>
  </si>
  <si>
    <t>74079</t>
  </si>
  <si>
    <t>74084</t>
  </si>
  <si>
    <t>74301</t>
  </si>
  <si>
    <t>74333</t>
  </si>
  <si>
    <t>74335</t>
  </si>
  <si>
    <t>74338</t>
  </si>
  <si>
    <t>74343</t>
  </si>
  <si>
    <t>74344</t>
  </si>
  <si>
    <t>74346</t>
  </si>
  <si>
    <t>74355</t>
  </si>
  <si>
    <t>74358</t>
  </si>
  <si>
    <t>74369</t>
  </si>
  <si>
    <t>74370</t>
  </si>
  <si>
    <t>74401</t>
  </si>
  <si>
    <t>74422</t>
  </si>
  <si>
    <t>74425</t>
  </si>
  <si>
    <t>74427</t>
  </si>
  <si>
    <t>74428</t>
  </si>
  <si>
    <t>74430</t>
  </si>
  <si>
    <t>74435</t>
  </si>
  <si>
    <t>74436</t>
  </si>
  <si>
    <t>74438</t>
  </si>
  <si>
    <t>74441</t>
  </si>
  <si>
    <t>74442</t>
  </si>
  <si>
    <t>74444</t>
  </si>
  <si>
    <t>74450</t>
  </si>
  <si>
    <t>74451</t>
  </si>
  <si>
    <t>74458</t>
  </si>
  <si>
    <t>74459</t>
  </si>
  <si>
    <t>74461</t>
  </si>
  <si>
    <t>74462</t>
  </si>
  <si>
    <t>74464</t>
  </si>
  <si>
    <t>74467</t>
  </si>
  <si>
    <t>74469</t>
  </si>
  <si>
    <t>74470</t>
  </si>
  <si>
    <t>74472</t>
  </si>
  <si>
    <t>74502</t>
  </si>
  <si>
    <t>74521</t>
  </si>
  <si>
    <t>74523</t>
  </si>
  <si>
    <t>74528</t>
  </si>
  <si>
    <t>74529</t>
  </si>
  <si>
    <t>74531</t>
  </si>
  <si>
    <t>74533</t>
  </si>
  <si>
    <t>74534</t>
  </si>
  <si>
    <t>74536</t>
  </si>
  <si>
    <t>74540</t>
  </si>
  <si>
    <t>74547</t>
  </si>
  <si>
    <t>74549</t>
  </si>
  <si>
    <t>74553</t>
  </si>
  <si>
    <t>74554</t>
  </si>
  <si>
    <t>74556</t>
  </si>
  <si>
    <t>74559</t>
  </si>
  <si>
    <t>74560</t>
  </si>
  <si>
    <t>74562</t>
  </si>
  <si>
    <t>74565</t>
  </si>
  <si>
    <t>74567</t>
  </si>
  <si>
    <t>74574</t>
  </si>
  <si>
    <t>74576</t>
  </si>
  <si>
    <t>74577</t>
  </si>
  <si>
    <t>74602</t>
  </si>
  <si>
    <t>74630</t>
  </si>
  <si>
    <t>74632</t>
  </si>
  <si>
    <t>74633</t>
  </si>
  <si>
    <t>74636</t>
  </si>
  <si>
    <t>74637</t>
  </si>
  <si>
    <t>74640</t>
  </si>
  <si>
    <t>74641</t>
  </si>
  <si>
    <t>74643</t>
  </si>
  <si>
    <t>74644</t>
  </si>
  <si>
    <t>74646</t>
  </si>
  <si>
    <t>74647</t>
  </si>
  <si>
    <t>74653</t>
  </si>
  <si>
    <t>74701</t>
  </si>
  <si>
    <t>74702</t>
  </si>
  <si>
    <t>74722</t>
  </si>
  <si>
    <t>74723</t>
  </si>
  <si>
    <t>74724</t>
  </si>
  <si>
    <t>74731</t>
  </si>
  <si>
    <t>74733</t>
  </si>
  <si>
    <t>74734</t>
  </si>
  <si>
    <t>74737</t>
  </si>
  <si>
    <t>74740</t>
  </si>
  <si>
    <t>74743</t>
  </si>
  <si>
    <t>74748</t>
  </si>
  <si>
    <t>74752</t>
  </si>
  <si>
    <t>74754</t>
  </si>
  <si>
    <t>74756</t>
  </si>
  <si>
    <t>74759</t>
  </si>
  <si>
    <t>74760</t>
  </si>
  <si>
    <t>74818</t>
  </si>
  <si>
    <t>74820</t>
  </si>
  <si>
    <t>74825</t>
  </si>
  <si>
    <t>74830</t>
  </si>
  <si>
    <t>74833</t>
  </si>
  <si>
    <t>74836</t>
  </si>
  <si>
    <t>74842</t>
  </si>
  <si>
    <t>74845</t>
  </si>
  <si>
    <t>74848</t>
  </si>
  <si>
    <t>74849</t>
  </si>
  <si>
    <t>74856</t>
  </si>
  <si>
    <t>74860</t>
  </si>
  <si>
    <t>74865</t>
  </si>
  <si>
    <t>74867</t>
  </si>
  <si>
    <t>74868</t>
  </si>
  <si>
    <t>74875</t>
  </si>
  <si>
    <t>74884</t>
  </si>
  <si>
    <t>74901</t>
  </si>
  <si>
    <t>74932</t>
  </si>
  <si>
    <t>74935</t>
  </si>
  <si>
    <t>74937</t>
  </si>
  <si>
    <t>74940</t>
  </si>
  <si>
    <t>74943</t>
  </si>
  <si>
    <t>74945</t>
  </si>
  <si>
    <t>74946</t>
  </si>
  <si>
    <t>74948</t>
  </si>
  <si>
    <t>74953</t>
  </si>
  <si>
    <t>74955</t>
  </si>
  <si>
    <t>74956</t>
  </si>
  <si>
    <t>74962</t>
  </si>
  <si>
    <t>74964</t>
  </si>
  <si>
    <t>74965</t>
  </si>
  <si>
    <t>73005</t>
  </si>
  <si>
    <t>73017</t>
  </si>
  <si>
    <t>73032</t>
  </si>
  <si>
    <t>73041</t>
  </si>
  <si>
    <t>73055</t>
  </si>
  <si>
    <t>73067</t>
  </si>
  <si>
    <t>73077</t>
  </si>
  <si>
    <t>73082</t>
  </si>
  <si>
    <t>73092</t>
  </si>
  <si>
    <t>73425</t>
  </si>
  <si>
    <t>73434</t>
  </si>
  <si>
    <t>73439</t>
  </si>
  <si>
    <t>73441</t>
  </si>
  <si>
    <t>73449</t>
  </si>
  <si>
    <t>73481</t>
  </si>
  <si>
    <t>73503</t>
  </si>
  <si>
    <t>73526</t>
  </si>
  <si>
    <t>73531</t>
  </si>
  <si>
    <t>73536</t>
  </si>
  <si>
    <t>73539</t>
  </si>
  <si>
    <t>73543</t>
  </si>
  <si>
    <t>73552</t>
  </si>
  <si>
    <t>73555</t>
  </si>
  <si>
    <t>73561</t>
  </si>
  <si>
    <t>73564</t>
  </si>
  <si>
    <t>73569</t>
  </si>
  <si>
    <t>73626</t>
  </si>
  <si>
    <t>73641</t>
  </si>
  <si>
    <t>73666</t>
  </si>
  <si>
    <t>73701</t>
  </si>
  <si>
    <t>73702</t>
  </si>
  <si>
    <t>73718</t>
  </si>
  <si>
    <t>73729</t>
  </si>
  <si>
    <t>73730</t>
  </si>
  <si>
    <t>73743</t>
  </si>
  <si>
    <t>73754</t>
  </si>
  <si>
    <t>73761</t>
  </si>
  <si>
    <t>73764</t>
  </si>
  <si>
    <t>73772</t>
  </si>
  <si>
    <t>73838</t>
  </si>
  <si>
    <t>73840</t>
  </si>
  <si>
    <t>73841</t>
  </si>
  <si>
    <t>73855</t>
  </si>
  <si>
    <t>73858</t>
  </si>
  <si>
    <t>73931</t>
  </si>
  <si>
    <t>73939</t>
  </si>
  <si>
    <t>73947</t>
  </si>
  <si>
    <t>73950</t>
  </si>
  <si>
    <t>74004</t>
  </si>
  <si>
    <t>74051</t>
  </si>
  <si>
    <t>74056</t>
  </si>
  <si>
    <t>74061</t>
  </si>
  <si>
    <t>74082</t>
  </si>
  <si>
    <t>74332</t>
  </si>
  <si>
    <t>74347</t>
  </si>
  <si>
    <t>74360</t>
  </si>
  <si>
    <t>74368</t>
  </si>
  <si>
    <t>74440</t>
  </si>
  <si>
    <t>74454</t>
  </si>
  <si>
    <t>74477</t>
  </si>
  <si>
    <t>74543</t>
  </si>
  <si>
    <t>74555</t>
  </si>
  <si>
    <t>74558</t>
  </si>
  <si>
    <t>74563</t>
  </si>
  <si>
    <t>74572</t>
  </si>
  <si>
    <t>74601</t>
  </si>
  <si>
    <t>74604</t>
  </si>
  <si>
    <t>74652</t>
  </si>
  <si>
    <t>74728</t>
  </si>
  <si>
    <t>74729</t>
  </si>
  <si>
    <t>74736</t>
  </si>
  <si>
    <t>74745</t>
  </si>
  <si>
    <t>74750</t>
  </si>
  <si>
    <t>74766</t>
  </si>
  <si>
    <t>74832</t>
  </si>
  <si>
    <t>74844</t>
  </si>
  <si>
    <t>74859</t>
  </si>
  <si>
    <t>74872</t>
  </si>
  <si>
    <t>74902</t>
  </si>
  <si>
    <t>74930</t>
  </si>
  <si>
    <t>74944</t>
  </si>
  <si>
    <t>74949</t>
  </si>
  <si>
    <t>74957</t>
  </si>
  <si>
    <t>73002</t>
  </si>
  <si>
    <t>73016</t>
  </si>
  <si>
    <t>73440</t>
  </si>
  <si>
    <t>73540</t>
  </si>
  <si>
    <t>73736</t>
  </si>
  <si>
    <t>74354</t>
  </si>
  <si>
    <t>74457</t>
  </si>
  <si>
    <t>74631</t>
  </si>
  <si>
    <t>74755</t>
  </si>
  <si>
    <t>74829</t>
  </si>
  <si>
    <t>74941</t>
  </si>
  <si>
    <t>73011</t>
  </si>
  <si>
    <t>73018</t>
  </si>
  <si>
    <t>73030</t>
  </si>
  <si>
    <t>73033</t>
  </si>
  <si>
    <t>73038</t>
  </si>
  <si>
    <t>73040</t>
  </si>
  <si>
    <t>73043</t>
  </si>
  <si>
    <t>73048</t>
  </si>
  <si>
    <t>73052</t>
  </si>
  <si>
    <t>73057</t>
  </si>
  <si>
    <t>73062</t>
  </si>
  <si>
    <t>73075</t>
  </si>
  <si>
    <t>73199</t>
  </si>
  <si>
    <t>73433</t>
  </si>
  <si>
    <t>73442</t>
  </si>
  <si>
    <t>73443</t>
  </si>
  <si>
    <t>73455</t>
  </si>
  <si>
    <t>73458</t>
  </si>
  <si>
    <t>73463</t>
  </si>
  <si>
    <t>73502</t>
  </si>
  <si>
    <t>73533</t>
  </si>
  <si>
    <t>73542</t>
  </si>
  <si>
    <t>73553</t>
  </si>
  <si>
    <t>73567</t>
  </si>
  <si>
    <t>73572</t>
  </si>
  <si>
    <t>73628</t>
  </si>
  <si>
    <t>73642</t>
  </si>
  <si>
    <t>73647</t>
  </si>
  <si>
    <t>73651</t>
  </si>
  <si>
    <t>73659</t>
  </si>
  <si>
    <t>73662</t>
  </si>
  <si>
    <t>73667</t>
  </si>
  <si>
    <t>73705</t>
  </si>
  <si>
    <t>73720</t>
  </si>
  <si>
    <t>73731</t>
  </si>
  <si>
    <t>73739</t>
  </si>
  <si>
    <t>73741</t>
  </si>
  <si>
    <t>73763</t>
  </si>
  <si>
    <t>73766</t>
  </si>
  <si>
    <t>73770</t>
  </si>
  <si>
    <t>73801</t>
  </si>
  <si>
    <t>73802</t>
  </si>
  <si>
    <t>73844</t>
  </si>
  <si>
    <t>73933</t>
  </si>
  <si>
    <t>73945</t>
  </si>
  <si>
    <t>74005</t>
  </si>
  <si>
    <t>74083</t>
  </si>
  <si>
    <t>74331</t>
  </si>
  <si>
    <t>74339</t>
  </si>
  <si>
    <t>74345</t>
  </si>
  <si>
    <t>74403</t>
  </si>
  <si>
    <t>74423</t>
  </si>
  <si>
    <t>74434</t>
  </si>
  <si>
    <t>74439</t>
  </si>
  <si>
    <t>74446</t>
  </si>
  <si>
    <t>74452</t>
  </si>
  <si>
    <t>74455</t>
  </si>
  <si>
    <t>74465</t>
  </si>
  <si>
    <t>74468</t>
  </si>
  <si>
    <t>74471</t>
  </si>
  <si>
    <t>74501</t>
  </si>
  <si>
    <t>74522</t>
  </si>
  <si>
    <t>74525</t>
  </si>
  <si>
    <t>74535</t>
  </si>
  <si>
    <t>74545</t>
  </si>
  <si>
    <t>74557</t>
  </si>
  <si>
    <t>74570</t>
  </si>
  <si>
    <t>74571</t>
  </si>
  <si>
    <t>74578</t>
  </si>
  <si>
    <t>74721</t>
  </si>
  <si>
    <t>74727</t>
  </si>
  <si>
    <t>74738</t>
  </si>
  <si>
    <t>74741</t>
  </si>
  <si>
    <t>74761</t>
  </si>
  <si>
    <t>74764</t>
  </si>
  <si>
    <t>74827</t>
  </si>
  <si>
    <t>74834</t>
  </si>
  <si>
    <t>74839</t>
  </si>
  <si>
    <t>74850</t>
  </si>
  <si>
    <t>74864</t>
  </si>
  <si>
    <t>74871</t>
  </si>
  <si>
    <t>74880</t>
  </si>
  <si>
    <t>74883</t>
  </si>
  <si>
    <t>74931</t>
  </si>
  <si>
    <t>74939</t>
  </si>
  <si>
    <t>74942</t>
  </si>
  <si>
    <t>74947</t>
  </si>
  <si>
    <t>74954</t>
  </si>
  <si>
    <t>74960</t>
  </si>
  <si>
    <t>74963</t>
  </si>
  <si>
    <t>74843</t>
  </si>
  <si>
    <t>73620</t>
  </si>
  <si>
    <t>74530</t>
  </si>
  <si>
    <t>73035</t>
  </si>
  <si>
    <t>73095</t>
  </si>
  <si>
    <t>73100</t>
  </si>
  <si>
    <t>73436</t>
  </si>
  <si>
    <t>73448</t>
  </si>
  <si>
    <t>73450</t>
  </si>
  <si>
    <t>73460</t>
  </si>
  <si>
    <t>73505</t>
  </si>
  <si>
    <t>73527</t>
  </si>
  <si>
    <t>73530</t>
  </si>
  <si>
    <t>73538</t>
  </si>
  <si>
    <t>73548</t>
  </si>
  <si>
    <t>73550</t>
  </si>
  <si>
    <t>73558</t>
  </si>
  <si>
    <t>73562</t>
  </si>
  <si>
    <t>73570</t>
  </si>
  <si>
    <t>73632</t>
  </si>
  <si>
    <t>73644</t>
  </si>
  <si>
    <t>73654</t>
  </si>
  <si>
    <t>73660</t>
  </si>
  <si>
    <t>73668</t>
  </si>
  <si>
    <t>73726</t>
  </si>
  <si>
    <t>73733</t>
  </si>
  <si>
    <t>73753</t>
  </si>
  <si>
    <t>73756</t>
  </si>
  <si>
    <t>73832</t>
  </si>
  <si>
    <t>73853</t>
  </si>
  <si>
    <t>73942</t>
  </si>
  <si>
    <t>73951</t>
  </si>
  <si>
    <t>74002</t>
  </si>
  <si>
    <t>74022</t>
  </si>
  <si>
    <t>74035</t>
  </si>
  <si>
    <t>74042</t>
  </si>
  <si>
    <t>74342</t>
  </si>
  <si>
    <t>74359</t>
  </si>
  <si>
    <t>74363</t>
  </si>
  <si>
    <t>74402</t>
  </si>
  <si>
    <t>74426</t>
  </si>
  <si>
    <t>74432</t>
  </si>
  <si>
    <t>74463</t>
  </si>
  <si>
    <t>74538</t>
  </si>
  <si>
    <t>74546</t>
  </si>
  <si>
    <t>74552</t>
  </si>
  <si>
    <t>74561</t>
  </si>
  <si>
    <t>74569</t>
  </si>
  <si>
    <t>74651</t>
  </si>
  <si>
    <t>74720</t>
  </si>
  <si>
    <t>74726</t>
  </si>
  <si>
    <t>74730</t>
  </si>
  <si>
    <t>74735</t>
  </si>
  <si>
    <t>74747</t>
  </si>
  <si>
    <t>74753</t>
  </si>
  <si>
    <t>74821</t>
  </si>
  <si>
    <t>74824</t>
  </si>
  <si>
    <t>74837</t>
  </si>
  <si>
    <t>74936</t>
  </si>
  <si>
    <t>74951</t>
  </si>
  <si>
    <t>74959</t>
  </si>
  <si>
    <t>74966</t>
  </si>
  <si>
    <t>73081</t>
  </si>
  <si>
    <t>74189</t>
  </si>
  <si>
    <t>74603</t>
  </si>
  <si>
    <t>74184</t>
  </si>
  <si>
    <t>74542</t>
  </si>
  <si>
    <t>73198</t>
  </si>
  <si>
    <t>74183</t>
  </si>
  <si>
    <t>74194</t>
  </si>
  <si>
    <t>97001</t>
  </si>
  <si>
    <t>97002</t>
  </si>
  <si>
    <t>97003</t>
  </si>
  <si>
    <t>97004</t>
  </si>
  <si>
    <t>97005</t>
  </si>
  <si>
    <t>97006</t>
  </si>
  <si>
    <t>97007</t>
  </si>
  <si>
    <t>97008</t>
  </si>
  <si>
    <t>97009</t>
  </si>
  <si>
    <t>97010</t>
  </si>
  <si>
    <t>97011</t>
  </si>
  <si>
    <t>97013</t>
  </si>
  <si>
    <t>97014</t>
  </si>
  <si>
    <t>97015</t>
  </si>
  <si>
    <t>97016</t>
  </si>
  <si>
    <t>97017</t>
  </si>
  <si>
    <t>97018</t>
  </si>
  <si>
    <t>97019</t>
  </si>
  <si>
    <t>97020</t>
  </si>
  <si>
    <t>97021</t>
  </si>
  <si>
    <t>97022</t>
  </si>
  <si>
    <t>97023</t>
  </si>
  <si>
    <t>97024</t>
  </si>
  <si>
    <t>97026</t>
  </si>
  <si>
    <t>97027</t>
  </si>
  <si>
    <t>97028</t>
  </si>
  <si>
    <t>97029</t>
  </si>
  <si>
    <t>97030</t>
  </si>
  <si>
    <t>97031</t>
  </si>
  <si>
    <t>97032</t>
  </si>
  <si>
    <t>97033</t>
  </si>
  <si>
    <t>97034</t>
  </si>
  <si>
    <t>97035</t>
  </si>
  <si>
    <t>97036</t>
  </si>
  <si>
    <t>97037</t>
  </si>
  <si>
    <t>97038</t>
  </si>
  <si>
    <t>97039</t>
  </si>
  <si>
    <t>97040</t>
  </si>
  <si>
    <t>97041</t>
  </si>
  <si>
    <t>97042</t>
  </si>
  <si>
    <t>97044</t>
  </si>
  <si>
    <t>97045</t>
  </si>
  <si>
    <t>97048</t>
  </si>
  <si>
    <t>97049</t>
  </si>
  <si>
    <t>97050</t>
  </si>
  <si>
    <t>97051</t>
  </si>
  <si>
    <t>97053</t>
  </si>
  <si>
    <t>97054</t>
  </si>
  <si>
    <t>97055</t>
  </si>
  <si>
    <t>97056</t>
  </si>
  <si>
    <t>97057</t>
  </si>
  <si>
    <t>97058</t>
  </si>
  <si>
    <t>97060</t>
  </si>
  <si>
    <t>97062</t>
  </si>
  <si>
    <t>97063</t>
  </si>
  <si>
    <t>97064</t>
  </si>
  <si>
    <t>97065</t>
  </si>
  <si>
    <t>97067</t>
  </si>
  <si>
    <t>97068</t>
  </si>
  <si>
    <t>97070</t>
  </si>
  <si>
    <t>97071</t>
  </si>
  <si>
    <t>97075</t>
  </si>
  <si>
    <t>97076</t>
  </si>
  <si>
    <t>97077</t>
  </si>
  <si>
    <t>97078</t>
  </si>
  <si>
    <t>97080</t>
  </si>
  <si>
    <t>97086</t>
  </si>
  <si>
    <t>97089</t>
  </si>
  <si>
    <t>97101</t>
  </si>
  <si>
    <t>97102</t>
  </si>
  <si>
    <t>97103</t>
  </si>
  <si>
    <t>97106</t>
  </si>
  <si>
    <t>97107</t>
  </si>
  <si>
    <t>97108</t>
  </si>
  <si>
    <t>97109</t>
  </si>
  <si>
    <t>97110</t>
  </si>
  <si>
    <t>97111</t>
  </si>
  <si>
    <t>97112</t>
  </si>
  <si>
    <t>97113</t>
  </si>
  <si>
    <t>97114</t>
  </si>
  <si>
    <t>97115</t>
  </si>
  <si>
    <t>97116</t>
  </si>
  <si>
    <t>97117</t>
  </si>
  <si>
    <t>97118</t>
  </si>
  <si>
    <t>97119</t>
  </si>
  <si>
    <t>97121</t>
  </si>
  <si>
    <t>97122</t>
  </si>
  <si>
    <t>97123</t>
  </si>
  <si>
    <t>97124</t>
  </si>
  <si>
    <t>97125</t>
  </si>
  <si>
    <t>97127</t>
  </si>
  <si>
    <t>97128</t>
  </si>
  <si>
    <t>97130</t>
  </si>
  <si>
    <t>97131</t>
  </si>
  <si>
    <t>97132</t>
  </si>
  <si>
    <t>97133</t>
  </si>
  <si>
    <t>97134</t>
  </si>
  <si>
    <t>97135</t>
  </si>
  <si>
    <t>97136</t>
  </si>
  <si>
    <t>97137</t>
  </si>
  <si>
    <t>97138</t>
  </si>
  <si>
    <t>97140</t>
  </si>
  <si>
    <t>97141</t>
  </si>
  <si>
    <t>97143</t>
  </si>
  <si>
    <t>97144</t>
  </si>
  <si>
    <t>97145</t>
  </si>
  <si>
    <t>97146</t>
  </si>
  <si>
    <t>97147</t>
  </si>
  <si>
    <t>97148</t>
  </si>
  <si>
    <t>97149</t>
  </si>
  <si>
    <t>97201</t>
  </si>
  <si>
    <t>97202</t>
  </si>
  <si>
    <t>97203</t>
  </si>
  <si>
    <t>97204</t>
  </si>
  <si>
    <t>97205</t>
  </si>
  <si>
    <t>97206</t>
  </si>
  <si>
    <t>97207</t>
  </si>
  <si>
    <t>97208</t>
  </si>
  <si>
    <t>97209</t>
  </si>
  <si>
    <t>97210</t>
  </si>
  <si>
    <t>97211</t>
  </si>
  <si>
    <t>97212</t>
  </si>
  <si>
    <t>97213</t>
  </si>
  <si>
    <t>97214</t>
  </si>
  <si>
    <t>97215</t>
  </si>
  <si>
    <t>97216</t>
  </si>
  <si>
    <t>97217</t>
  </si>
  <si>
    <t>97218</t>
  </si>
  <si>
    <t>97219</t>
  </si>
  <si>
    <t>97220</t>
  </si>
  <si>
    <t>97221</t>
  </si>
  <si>
    <t>97222</t>
  </si>
  <si>
    <t>97223</t>
  </si>
  <si>
    <t>97224</t>
  </si>
  <si>
    <t>97225</t>
  </si>
  <si>
    <t>97227</t>
  </si>
  <si>
    <t>97228</t>
  </si>
  <si>
    <t>97229</t>
  </si>
  <si>
    <t>97230</t>
  </si>
  <si>
    <t>97231</t>
  </si>
  <si>
    <t>97232</t>
  </si>
  <si>
    <t>97233</t>
  </si>
  <si>
    <t>97236</t>
  </si>
  <si>
    <t>97238</t>
  </si>
  <si>
    <t>97239</t>
  </si>
  <si>
    <t>97240</t>
  </si>
  <si>
    <t>97242</t>
  </si>
  <si>
    <t>97256</t>
  </si>
  <si>
    <t>97258</t>
  </si>
  <si>
    <t>97266</t>
  </si>
  <si>
    <t>97267</t>
  </si>
  <si>
    <t>97268</t>
  </si>
  <si>
    <t>97269</t>
  </si>
  <si>
    <t>97280</t>
  </si>
  <si>
    <t>97281</t>
  </si>
  <si>
    <t>97282</t>
  </si>
  <si>
    <t>97283</t>
  </si>
  <si>
    <t>97286</t>
  </si>
  <si>
    <t>97290</t>
  </si>
  <si>
    <t>97291</t>
  </si>
  <si>
    <t>97292</t>
  </si>
  <si>
    <t>97293</t>
  </si>
  <si>
    <t>97294</t>
  </si>
  <si>
    <t>97296</t>
  </si>
  <si>
    <t>97298</t>
  </si>
  <si>
    <t>97301</t>
  </si>
  <si>
    <t>97302</t>
  </si>
  <si>
    <t>97303</t>
  </si>
  <si>
    <t>97304</t>
  </si>
  <si>
    <t>97305</t>
  </si>
  <si>
    <t>97306</t>
  </si>
  <si>
    <t>97307</t>
  </si>
  <si>
    <t>97308</t>
  </si>
  <si>
    <t>97309</t>
  </si>
  <si>
    <t>97310</t>
  </si>
  <si>
    <t>97311</t>
  </si>
  <si>
    <t>97312</t>
  </si>
  <si>
    <t>97313</t>
  </si>
  <si>
    <t>97314</t>
  </si>
  <si>
    <t>97317</t>
  </si>
  <si>
    <t>97321</t>
  </si>
  <si>
    <t>97322</t>
  </si>
  <si>
    <t>97324</t>
  </si>
  <si>
    <t>97325</t>
  </si>
  <si>
    <t>97326</t>
  </si>
  <si>
    <t>97327</t>
  </si>
  <si>
    <t>97329</t>
  </si>
  <si>
    <t>97330</t>
  </si>
  <si>
    <t>97331</t>
  </si>
  <si>
    <t>97333</t>
  </si>
  <si>
    <t>97335</t>
  </si>
  <si>
    <t>97336</t>
  </si>
  <si>
    <t>97338</t>
  </si>
  <si>
    <t>97339</t>
  </si>
  <si>
    <t>97341</t>
  </si>
  <si>
    <t>97342</t>
  </si>
  <si>
    <t>97343</t>
  </si>
  <si>
    <t>97344</t>
  </si>
  <si>
    <t>97345</t>
  </si>
  <si>
    <t>97346</t>
  </si>
  <si>
    <t>97347</t>
  </si>
  <si>
    <t>97348</t>
  </si>
  <si>
    <t>97350</t>
  </si>
  <si>
    <t>97351</t>
  </si>
  <si>
    <t>97352</t>
  </si>
  <si>
    <t>97355</t>
  </si>
  <si>
    <t>97357</t>
  </si>
  <si>
    <t>97358</t>
  </si>
  <si>
    <t>97360</t>
  </si>
  <si>
    <t>97361</t>
  </si>
  <si>
    <t>97362</t>
  </si>
  <si>
    <t>97364</t>
  </si>
  <si>
    <t>97365</t>
  </si>
  <si>
    <t>97366</t>
  </si>
  <si>
    <t>97367</t>
  </si>
  <si>
    <t>97368</t>
  </si>
  <si>
    <t>97369</t>
  </si>
  <si>
    <t>97370</t>
  </si>
  <si>
    <t>97371</t>
  </si>
  <si>
    <t>97373</t>
  </si>
  <si>
    <t>97374</t>
  </si>
  <si>
    <t>97375</t>
  </si>
  <si>
    <t>97376</t>
  </si>
  <si>
    <t>97377</t>
  </si>
  <si>
    <t>97378</t>
  </si>
  <si>
    <t>97380</t>
  </si>
  <si>
    <t>97381</t>
  </si>
  <si>
    <t>97383</t>
  </si>
  <si>
    <t>97384</t>
  </si>
  <si>
    <t>97385</t>
  </si>
  <si>
    <t>97386</t>
  </si>
  <si>
    <t>97388</t>
  </si>
  <si>
    <t>97389</t>
  </si>
  <si>
    <t>97390</t>
  </si>
  <si>
    <t>97391</t>
  </si>
  <si>
    <t>97392</t>
  </si>
  <si>
    <t>97394</t>
  </si>
  <si>
    <t>97396</t>
  </si>
  <si>
    <t>97401</t>
  </si>
  <si>
    <t>97402</t>
  </si>
  <si>
    <t>97403</t>
  </si>
  <si>
    <t>97404</t>
  </si>
  <si>
    <t>97405</t>
  </si>
  <si>
    <t>97406</t>
  </si>
  <si>
    <t>97407</t>
  </si>
  <si>
    <t>97408</t>
  </si>
  <si>
    <t>97409</t>
  </si>
  <si>
    <t>97410</t>
  </si>
  <si>
    <t>97411</t>
  </si>
  <si>
    <t>97412</t>
  </si>
  <si>
    <t>97413</t>
  </si>
  <si>
    <t>97414</t>
  </si>
  <si>
    <t>97415</t>
  </si>
  <si>
    <t>97416</t>
  </si>
  <si>
    <t>97417</t>
  </si>
  <si>
    <t>97419</t>
  </si>
  <si>
    <t>97420</t>
  </si>
  <si>
    <t>97423</t>
  </si>
  <si>
    <t>97424</t>
  </si>
  <si>
    <t>97426</t>
  </si>
  <si>
    <t>97429</t>
  </si>
  <si>
    <t>97430</t>
  </si>
  <si>
    <t>97431</t>
  </si>
  <si>
    <t>97432</t>
  </si>
  <si>
    <t>97434</t>
  </si>
  <si>
    <t>97435</t>
  </si>
  <si>
    <t>97436</t>
  </si>
  <si>
    <t>97437</t>
  </si>
  <si>
    <t>97438</t>
  </si>
  <si>
    <t>97439</t>
  </si>
  <si>
    <t>97440</t>
  </si>
  <si>
    <t>97441</t>
  </si>
  <si>
    <t>97442</t>
  </si>
  <si>
    <t>97443</t>
  </si>
  <si>
    <t>97444</t>
  </si>
  <si>
    <t>97446</t>
  </si>
  <si>
    <t>97447</t>
  </si>
  <si>
    <t>97448</t>
  </si>
  <si>
    <t>97449</t>
  </si>
  <si>
    <t>97450</t>
  </si>
  <si>
    <t>97451</t>
  </si>
  <si>
    <t>97452</t>
  </si>
  <si>
    <t>97453</t>
  </si>
  <si>
    <t>97454</t>
  </si>
  <si>
    <t>97455</t>
  </si>
  <si>
    <t>97456</t>
  </si>
  <si>
    <t>97457</t>
  </si>
  <si>
    <t>97458</t>
  </si>
  <si>
    <t>97459</t>
  </si>
  <si>
    <t>97461</t>
  </si>
  <si>
    <t>97462</t>
  </si>
  <si>
    <t>97463</t>
  </si>
  <si>
    <t>97464</t>
  </si>
  <si>
    <t>97465</t>
  </si>
  <si>
    <t>97466</t>
  </si>
  <si>
    <t>97467</t>
  </si>
  <si>
    <t>97469</t>
  </si>
  <si>
    <t>97470</t>
  </si>
  <si>
    <t>97471</t>
  </si>
  <si>
    <t>97473</t>
  </si>
  <si>
    <t>97475</t>
  </si>
  <si>
    <t>97476</t>
  </si>
  <si>
    <t>97477</t>
  </si>
  <si>
    <t>97478</t>
  </si>
  <si>
    <t>97479</t>
  </si>
  <si>
    <t>97480</t>
  </si>
  <si>
    <t>97481</t>
  </si>
  <si>
    <t>97484</t>
  </si>
  <si>
    <t>97486</t>
  </si>
  <si>
    <t>97487</t>
  </si>
  <si>
    <t>97488</t>
  </si>
  <si>
    <t>97489</t>
  </si>
  <si>
    <t>97490</t>
  </si>
  <si>
    <t>97491</t>
  </si>
  <si>
    <t>97492</t>
  </si>
  <si>
    <t>97493</t>
  </si>
  <si>
    <t>97494</t>
  </si>
  <si>
    <t>97495</t>
  </si>
  <si>
    <t>97496</t>
  </si>
  <si>
    <t>97497</t>
  </si>
  <si>
    <t>97498</t>
  </si>
  <si>
    <t>97499</t>
  </si>
  <si>
    <t>97501</t>
  </si>
  <si>
    <t>97502</t>
  </si>
  <si>
    <t>97503</t>
  </si>
  <si>
    <t>97504</t>
  </si>
  <si>
    <t>97520</t>
  </si>
  <si>
    <t>97522</t>
  </si>
  <si>
    <t>97523</t>
  </si>
  <si>
    <t>97524</t>
  </si>
  <si>
    <t>97525</t>
  </si>
  <si>
    <t>97526</t>
  </si>
  <si>
    <t>97527</t>
  </si>
  <si>
    <t>97528</t>
  </si>
  <si>
    <t>97530</t>
  </si>
  <si>
    <t>97531</t>
  </si>
  <si>
    <t>97532</t>
  </si>
  <si>
    <t>97533</t>
  </si>
  <si>
    <t>97534</t>
  </si>
  <si>
    <t>97535</t>
  </si>
  <si>
    <t>97536</t>
  </si>
  <si>
    <t>97537</t>
  </si>
  <si>
    <t>97538</t>
  </si>
  <si>
    <t>97539</t>
  </si>
  <si>
    <t>97540</t>
  </si>
  <si>
    <t>97541</t>
  </si>
  <si>
    <t>97543</t>
  </si>
  <si>
    <t>97544</t>
  </si>
  <si>
    <t>97601</t>
  </si>
  <si>
    <t>97602</t>
  </si>
  <si>
    <t>97603</t>
  </si>
  <si>
    <t>97604</t>
  </si>
  <si>
    <t>97620</t>
  </si>
  <si>
    <t>97621</t>
  </si>
  <si>
    <t>97622</t>
  </si>
  <si>
    <t>97623</t>
  </si>
  <si>
    <t>97624</t>
  </si>
  <si>
    <t>97625</t>
  </si>
  <si>
    <t>97626</t>
  </si>
  <si>
    <t>97627</t>
  </si>
  <si>
    <t>97630</t>
  </si>
  <si>
    <t>97632</t>
  </si>
  <si>
    <t>97633</t>
  </si>
  <si>
    <t>97634</t>
  </si>
  <si>
    <t>97635</t>
  </si>
  <si>
    <t>97636</t>
  </si>
  <si>
    <t>97637</t>
  </si>
  <si>
    <t>97638</t>
  </si>
  <si>
    <t>97639</t>
  </si>
  <si>
    <t>97640</t>
  </si>
  <si>
    <t>97641</t>
  </si>
  <si>
    <t>97701</t>
  </si>
  <si>
    <t>97702</t>
  </si>
  <si>
    <t>97703</t>
  </si>
  <si>
    <t>97707</t>
  </si>
  <si>
    <t>97708</t>
  </si>
  <si>
    <t>97709</t>
  </si>
  <si>
    <t>97710</t>
  </si>
  <si>
    <t>97711</t>
  </si>
  <si>
    <t>97712</t>
  </si>
  <si>
    <t>97720</t>
  </si>
  <si>
    <t>97721</t>
  </si>
  <si>
    <t>97722</t>
  </si>
  <si>
    <t>97730</t>
  </si>
  <si>
    <t>97731</t>
  </si>
  <si>
    <t>97732</t>
  </si>
  <si>
    <t>97733</t>
  </si>
  <si>
    <t>97734</t>
  </si>
  <si>
    <t>97735</t>
  </si>
  <si>
    <t>97736</t>
  </si>
  <si>
    <t>97737</t>
  </si>
  <si>
    <t>97738</t>
  </si>
  <si>
    <t>97739</t>
  </si>
  <si>
    <t>97741</t>
  </si>
  <si>
    <t>97750</t>
  </si>
  <si>
    <t>97751</t>
  </si>
  <si>
    <t>97752</t>
  </si>
  <si>
    <t>97753</t>
  </si>
  <si>
    <t>97754</t>
  </si>
  <si>
    <t>97756</t>
  </si>
  <si>
    <t>97758</t>
  </si>
  <si>
    <t>97759</t>
  </si>
  <si>
    <t>97760</t>
  </si>
  <si>
    <t>97761</t>
  </si>
  <si>
    <t>97801</t>
  </si>
  <si>
    <t>97810</t>
  </si>
  <si>
    <t>97812</t>
  </si>
  <si>
    <t>97813</t>
  </si>
  <si>
    <t>97814</t>
  </si>
  <si>
    <t>97817</t>
  </si>
  <si>
    <t>97818</t>
  </si>
  <si>
    <t>97819</t>
  </si>
  <si>
    <t>97820</t>
  </si>
  <si>
    <t>97823</t>
  </si>
  <si>
    <t>97824</t>
  </si>
  <si>
    <t>97825</t>
  </si>
  <si>
    <t>97826</t>
  </si>
  <si>
    <t>97827</t>
  </si>
  <si>
    <t>97828</t>
  </si>
  <si>
    <t>97830</t>
  </si>
  <si>
    <t>97833</t>
  </si>
  <si>
    <t>97834</t>
  </si>
  <si>
    <t>97835</t>
  </si>
  <si>
    <t>97836</t>
  </si>
  <si>
    <t>97837</t>
  </si>
  <si>
    <t>97838</t>
  </si>
  <si>
    <t>97839</t>
  </si>
  <si>
    <t>97840</t>
  </si>
  <si>
    <t>97841</t>
  </si>
  <si>
    <t>97842</t>
  </si>
  <si>
    <t>97843</t>
  </si>
  <si>
    <t>97844</t>
  </si>
  <si>
    <t>97845</t>
  </si>
  <si>
    <t>97846</t>
  </si>
  <si>
    <t>97848</t>
  </si>
  <si>
    <t>97850</t>
  </si>
  <si>
    <t>97856</t>
  </si>
  <si>
    <t>97857</t>
  </si>
  <si>
    <t>97859</t>
  </si>
  <si>
    <t>97861</t>
  </si>
  <si>
    <t>97862</t>
  </si>
  <si>
    <t>97864</t>
  </si>
  <si>
    <t>97865</t>
  </si>
  <si>
    <t>97867</t>
  </si>
  <si>
    <t>97868</t>
  </si>
  <si>
    <t>97869</t>
  </si>
  <si>
    <t>97870</t>
  </si>
  <si>
    <t>97873</t>
  </si>
  <si>
    <t>97874</t>
  </si>
  <si>
    <t>97875</t>
  </si>
  <si>
    <t>97876</t>
  </si>
  <si>
    <t>97877</t>
  </si>
  <si>
    <t>97880</t>
  </si>
  <si>
    <t>97882</t>
  </si>
  <si>
    <t>97883</t>
  </si>
  <si>
    <t>97884</t>
  </si>
  <si>
    <t>97885</t>
  </si>
  <si>
    <t>97886</t>
  </si>
  <si>
    <t>97901</t>
  </si>
  <si>
    <t>97902</t>
  </si>
  <si>
    <t>97903</t>
  </si>
  <si>
    <t>97904</t>
  </si>
  <si>
    <t>97905</t>
  </si>
  <si>
    <t>97906</t>
  </si>
  <si>
    <t>97907</t>
  </si>
  <si>
    <t>97908</t>
  </si>
  <si>
    <t>97909</t>
  </si>
  <si>
    <t>97910</t>
  </si>
  <si>
    <t>97911</t>
  </si>
  <si>
    <t>97913</t>
  </si>
  <si>
    <t>97914</t>
  </si>
  <si>
    <t>97917</t>
  </si>
  <si>
    <t>97918</t>
  </si>
  <si>
    <t>97920</t>
  </si>
  <si>
    <t>97200</t>
  </si>
  <si>
    <t>97251</t>
  </si>
  <si>
    <t>97253</t>
  </si>
  <si>
    <t>97254</t>
  </si>
  <si>
    <t>97255</t>
  </si>
  <si>
    <t>97259</t>
  </si>
  <si>
    <t>97271</t>
  </si>
  <si>
    <t>97272</t>
  </si>
  <si>
    <t>97299</t>
  </si>
  <si>
    <t>97359</t>
  </si>
  <si>
    <t>97372</t>
  </si>
  <si>
    <t>97425</t>
  </si>
  <si>
    <t>97427</t>
  </si>
  <si>
    <t>97428</t>
  </si>
  <si>
    <t>97460</t>
  </si>
  <si>
    <t>97468</t>
  </si>
  <si>
    <t>97472</t>
  </si>
  <si>
    <t>97482</t>
  </si>
  <si>
    <t>97740</t>
  </si>
  <si>
    <t>97821</t>
  </si>
  <si>
    <t>97831</t>
  </si>
  <si>
    <t>97872</t>
  </si>
  <si>
    <t>97079</t>
  </si>
  <si>
    <t>97129</t>
  </si>
  <si>
    <t>97250</t>
  </si>
  <si>
    <t>97252</t>
  </si>
  <si>
    <t>15003</t>
  </si>
  <si>
    <t>15005</t>
  </si>
  <si>
    <t>15006</t>
  </si>
  <si>
    <t>15012</t>
  </si>
  <si>
    <t>15014</t>
  </si>
  <si>
    <t>15015</t>
  </si>
  <si>
    <t>15017</t>
  </si>
  <si>
    <t>15021</t>
  </si>
  <si>
    <t>15022</t>
  </si>
  <si>
    <t>15024</t>
  </si>
  <si>
    <t>15027</t>
  </si>
  <si>
    <t>15031</t>
  </si>
  <si>
    <t>15033</t>
  </si>
  <si>
    <t>15034</t>
  </si>
  <si>
    <t>15044</t>
  </si>
  <si>
    <t>15045</t>
  </si>
  <si>
    <t>15046</t>
  </si>
  <si>
    <t>15047</t>
  </si>
  <si>
    <t>15049</t>
  </si>
  <si>
    <t>15051</t>
  </si>
  <si>
    <t>15052</t>
  </si>
  <si>
    <t>15054</t>
  </si>
  <si>
    <t>15057</t>
  </si>
  <si>
    <t>15059</t>
  </si>
  <si>
    <t>15061</t>
  </si>
  <si>
    <t>15064</t>
  </si>
  <si>
    <t>15066</t>
  </si>
  <si>
    <t>15067</t>
  </si>
  <si>
    <t>15069</t>
  </si>
  <si>
    <t>15071</t>
  </si>
  <si>
    <t>15072</t>
  </si>
  <si>
    <t>15074</t>
  </si>
  <si>
    <t>15077</t>
  </si>
  <si>
    <t>15081</t>
  </si>
  <si>
    <t>15082</t>
  </si>
  <si>
    <t>15087</t>
  </si>
  <si>
    <t>15088</t>
  </si>
  <si>
    <t>15089</t>
  </si>
  <si>
    <t>15090</t>
  </si>
  <si>
    <t>15091</t>
  </si>
  <si>
    <t>15101</t>
  </si>
  <si>
    <t>15104</t>
  </si>
  <si>
    <t>15106</t>
  </si>
  <si>
    <t>15108</t>
  </si>
  <si>
    <t>15112</t>
  </si>
  <si>
    <t>15122</t>
  </si>
  <si>
    <t>15127</t>
  </si>
  <si>
    <t>15132</t>
  </si>
  <si>
    <t>15133</t>
  </si>
  <si>
    <t>15135</t>
  </si>
  <si>
    <t>15140</t>
  </si>
  <si>
    <t>15143</t>
  </si>
  <si>
    <t>15145</t>
  </si>
  <si>
    <t>15146</t>
  </si>
  <si>
    <t>15148</t>
  </si>
  <si>
    <t>15202</t>
  </si>
  <si>
    <t>15203</t>
  </si>
  <si>
    <t>15205</t>
  </si>
  <si>
    <t>15208</t>
  </si>
  <si>
    <t>15210</t>
  </si>
  <si>
    <t>15211</t>
  </si>
  <si>
    <t>15213</t>
  </si>
  <si>
    <t>15216</t>
  </si>
  <si>
    <t>15218</t>
  </si>
  <si>
    <t>15219</t>
  </si>
  <si>
    <t>15220</t>
  </si>
  <si>
    <t>15221</t>
  </si>
  <si>
    <t>15223</t>
  </si>
  <si>
    <t>15226</t>
  </si>
  <si>
    <t>15228</t>
  </si>
  <si>
    <t>15229</t>
  </si>
  <si>
    <t>15230</t>
  </si>
  <si>
    <t>15232</t>
  </si>
  <si>
    <t>15235</t>
  </si>
  <si>
    <t>15237</t>
  </si>
  <si>
    <t>15238</t>
  </si>
  <si>
    <t>15240</t>
  </si>
  <si>
    <t>15243</t>
  </si>
  <si>
    <t>15250</t>
  </si>
  <si>
    <t>15252</t>
  </si>
  <si>
    <t>15255</t>
  </si>
  <si>
    <t>15257</t>
  </si>
  <si>
    <t>15258</t>
  </si>
  <si>
    <t>15260</t>
  </si>
  <si>
    <t>15265</t>
  </si>
  <si>
    <t>15267</t>
  </si>
  <si>
    <t>15268</t>
  </si>
  <si>
    <t>15270</t>
  </si>
  <si>
    <t>15272</t>
  </si>
  <si>
    <t>15275</t>
  </si>
  <si>
    <t>15277</t>
  </si>
  <si>
    <t>15278</t>
  </si>
  <si>
    <t>15281</t>
  </si>
  <si>
    <t>15282</t>
  </si>
  <si>
    <t>15289</t>
  </si>
  <si>
    <t>15290</t>
  </si>
  <si>
    <t>15311</t>
  </si>
  <si>
    <t>15313</t>
  </si>
  <si>
    <t>15314</t>
  </si>
  <si>
    <t>15316</t>
  </si>
  <si>
    <t>15320</t>
  </si>
  <si>
    <t>15323</t>
  </si>
  <si>
    <t>15325</t>
  </si>
  <si>
    <t>15332</t>
  </si>
  <si>
    <t>15334</t>
  </si>
  <si>
    <t>15337</t>
  </si>
  <si>
    <t>15341</t>
  </si>
  <si>
    <t>15342</t>
  </si>
  <si>
    <t>15347</t>
  </si>
  <si>
    <t>15348</t>
  </si>
  <si>
    <t>15349</t>
  </si>
  <si>
    <t>15352</t>
  </si>
  <si>
    <t>15357</t>
  </si>
  <si>
    <t>15359</t>
  </si>
  <si>
    <t>15360</t>
  </si>
  <si>
    <t>15362</t>
  </si>
  <si>
    <t>15363</t>
  </si>
  <si>
    <t>15364</t>
  </si>
  <si>
    <t>15365</t>
  </si>
  <si>
    <t>15367</t>
  </si>
  <si>
    <t>15376</t>
  </si>
  <si>
    <t>15378</t>
  </si>
  <si>
    <t>15380</t>
  </si>
  <si>
    <t>15401</t>
  </si>
  <si>
    <t>15410</t>
  </si>
  <si>
    <t>15413</t>
  </si>
  <si>
    <t>15415</t>
  </si>
  <si>
    <t>15416</t>
  </si>
  <si>
    <t>15421</t>
  </si>
  <si>
    <t>15423</t>
  </si>
  <si>
    <t>15424</t>
  </si>
  <si>
    <t>15429</t>
  </si>
  <si>
    <t>15432</t>
  </si>
  <si>
    <t>15434</t>
  </si>
  <si>
    <t>15435</t>
  </si>
  <si>
    <t>15437</t>
  </si>
  <si>
    <t>15443</t>
  </si>
  <si>
    <t>15444</t>
  </si>
  <si>
    <t>15446</t>
  </si>
  <si>
    <t>15449</t>
  </si>
  <si>
    <t>15451</t>
  </si>
  <si>
    <t>15454</t>
  </si>
  <si>
    <t>15456</t>
  </si>
  <si>
    <t>15459</t>
  </si>
  <si>
    <t>15462</t>
  </si>
  <si>
    <t>15464</t>
  </si>
  <si>
    <t>15465</t>
  </si>
  <si>
    <t>15467</t>
  </si>
  <si>
    <t>15470</t>
  </si>
  <si>
    <t>15473</t>
  </si>
  <si>
    <t>15475</t>
  </si>
  <si>
    <t>15476</t>
  </si>
  <si>
    <t>15478</t>
  </si>
  <si>
    <t>15480</t>
  </si>
  <si>
    <t>15483</t>
  </si>
  <si>
    <t>15486</t>
  </si>
  <si>
    <t>15488</t>
  </si>
  <si>
    <t>15489</t>
  </si>
  <si>
    <t>15492</t>
  </si>
  <si>
    <t>15501</t>
  </si>
  <si>
    <t>15510</t>
  </si>
  <si>
    <t>15531</t>
  </si>
  <si>
    <t>15532</t>
  </si>
  <si>
    <t>15534</t>
  </si>
  <si>
    <t>15535</t>
  </si>
  <si>
    <t>15537</t>
  </si>
  <si>
    <t>15541</t>
  </si>
  <si>
    <t>15544</t>
  </si>
  <si>
    <t>15546</t>
  </si>
  <si>
    <t>15547</t>
  </si>
  <si>
    <t>15549</t>
  </si>
  <si>
    <t>15550</t>
  </si>
  <si>
    <t>15555</t>
  </si>
  <si>
    <t>15557</t>
  </si>
  <si>
    <t>15558</t>
  </si>
  <si>
    <t>15560</t>
  </si>
  <si>
    <t>15562</t>
  </si>
  <si>
    <t>15565</t>
  </si>
  <si>
    <t>15605</t>
  </si>
  <si>
    <t>15606</t>
  </si>
  <si>
    <t>15611</t>
  </si>
  <si>
    <t>15612</t>
  </si>
  <si>
    <t>15617</t>
  </si>
  <si>
    <t>15619</t>
  </si>
  <si>
    <t>15621</t>
  </si>
  <si>
    <t>15622</t>
  </si>
  <si>
    <t>15624</t>
  </si>
  <si>
    <t>15627</t>
  </si>
  <si>
    <t>15629</t>
  </si>
  <si>
    <t>15633</t>
  </si>
  <si>
    <t>15635</t>
  </si>
  <si>
    <t>15636</t>
  </si>
  <si>
    <t>15638</t>
  </si>
  <si>
    <t>15640</t>
  </si>
  <si>
    <t>15642</t>
  </si>
  <si>
    <t>15655</t>
  </si>
  <si>
    <t>15662</t>
  </si>
  <si>
    <t>15664</t>
  </si>
  <si>
    <t>15665</t>
  </si>
  <si>
    <t>15672</t>
  </si>
  <si>
    <t>15674</t>
  </si>
  <si>
    <t>15675</t>
  </si>
  <si>
    <t>15677</t>
  </si>
  <si>
    <t>15681</t>
  </si>
  <si>
    <t>15683</t>
  </si>
  <si>
    <t>15684</t>
  </si>
  <si>
    <t>15686</t>
  </si>
  <si>
    <t>15689</t>
  </si>
  <si>
    <t>15690</t>
  </si>
  <si>
    <t>15695</t>
  </si>
  <si>
    <t>15696</t>
  </si>
  <si>
    <t>15697</t>
  </si>
  <si>
    <t>15698</t>
  </si>
  <si>
    <t>15701</t>
  </si>
  <si>
    <t>15710</t>
  </si>
  <si>
    <t>15711</t>
  </si>
  <si>
    <t>15713</t>
  </si>
  <si>
    <t>15716</t>
  </si>
  <si>
    <t>15720</t>
  </si>
  <si>
    <t>15722</t>
  </si>
  <si>
    <t>15725</t>
  </si>
  <si>
    <t>15727</t>
  </si>
  <si>
    <t>15728</t>
  </si>
  <si>
    <t>15734</t>
  </si>
  <si>
    <t>15737</t>
  </si>
  <si>
    <t>15740</t>
  </si>
  <si>
    <t>15742</t>
  </si>
  <si>
    <t>15745</t>
  </si>
  <si>
    <t>15748</t>
  </si>
  <si>
    <t>15751</t>
  </si>
  <si>
    <t>15752</t>
  </si>
  <si>
    <t>15753</t>
  </si>
  <si>
    <t>15756</t>
  </si>
  <si>
    <t>15758</t>
  </si>
  <si>
    <t>15760</t>
  </si>
  <si>
    <t>15761</t>
  </si>
  <si>
    <t>15763</t>
  </si>
  <si>
    <t>15771</t>
  </si>
  <si>
    <t>15772</t>
  </si>
  <si>
    <t>15777</t>
  </si>
  <si>
    <t>15778</t>
  </si>
  <si>
    <t>15779</t>
  </si>
  <si>
    <t>15801</t>
  </si>
  <si>
    <t>15825</t>
  </si>
  <si>
    <t>15827</t>
  </si>
  <si>
    <t>15828</t>
  </si>
  <si>
    <t>15832</t>
  </si>
  <si>
    <t>15840</t>
  </si>
  <si>
    <t>15845</t>
  </si>
  <si>
    <t>15847</t>
  </si>
  <si>
    <t>15848</t>
  </si>
  <si>
    <t>15857</t>
  </si>
  <si>
    <t>15863</t>
  </si>
  <si>
    <t>15864</t>
  </si>
  <si>
    <t>15865</t>
  </si>
  <si>
    <t>15870</t>
  </si>
  <si>
    <t>15905</t>
  </si>
  <si>
    <t>15906</t>
  </si>
  <si>
    <t>15915</t>
  </si>
  <si>
    <t>15921</t>
  </si>
  <si>
    <t>15924</t>
  </si>
  <si>
    <t>15926</t>
  </si>
  <si>
    <t>15929</t>
  </si>
  <si>
    <t>15930</t>
  </si>
  <si>
    <t>15935</t>
  </si>
  <si>
    <t>15937</t>
  </si>
  <si>
    <t>15938</t>
  </si>
  <si>
    <t>15944</t>
  </si>
  <si>
    <t>15945</t>
  </si>
  <si>
    <t>15951</t>
  </si>
  <si>
    <t>15953</t>
  </si>
  <si>
    <t>15956</t>
  </si>
  <si>
    <t>15958</t>
  </si>
  <si>
    <t>15959</t>
  </si>
  <si>
    <t>15961</t>
  </si>
  <si>
    <t>16001</t>
  </si>
  <si>
    <t>16002</t>
  </si>
  <si>
    <t>16003</t>
  </si>
  <si>
    <t>16017</t>
  </si>
  <si>
    <t>16020</t>
  </si>
  <si>
    <t>16023</t>
  </si>
  <si>
    <t>16025</t>
  </si>
  <si>
    <t>16028</t>
  </si>
  <si>
    <t>16030</t>
  </si>
  <si>
    <t>16035</t>
  </si>
  <si>
    <t>16037</t>
  </si>
  <si>
    <t>16039</t>
  </si>
  <si>
    <t>16040</t>
  </si>
  <si>
    <t>16045</t>
  </si>
  <si>
    <t>16046</t>
  </si>
  <si>
    <t>16048</t>
  </si>
  <si>
    <t>16050</t>
  </si>
  <si>
    <t>16052</t>
  </si>
  <si>
    <t>16055</t>
  </si>
  <si>
    <t>16057</t>
  </si>
  <si>
    <t>16059</t>
  </si>
  <si>
    <t>16061</t>
  </si>
  <si>
    <t>16066</t>
  </si>
  <si>
    <t>16101</t>
  </si>
  <si>
    <t>16102</t>
  </si>
  <si>
    <t>16103</t>
  </si>
  <si>
    <t>16107</t>
  </si>
  <si>
    <t>16111</t>
  </si>
  <si>
    <t>16113</t>
  </si>
  <si>
    <t>16114</t>
  </si>
  <si>
    <t>16116</t>
  </si>
  <si>
    <t>16120</t>
  </si>
  <si>
    <t>16125</t>
  </si>
  <si>
    <t>16127</t>
  </si>
  <si>
    <t>16132</t>
  </si>
  <si>
    <t>16134</t>
  </si>
  <si>
    <t>16137</t>
  </si>
  <si>
    <t>16140</t>
  </si>
  <si>
    <t>16141</t>
  </si>
  <si>
    <t>16142</t>
  </si>
  <si>
    <t>16143</t>
  </si>
  <si>
    <t>16148</t>
  </si>
  <si>
    <t>16151</t>
  </si>
  <si>
    <t>16154</t>
  </si>
  <si>
    <t>16155</t>
  </si>
  <si>
    <t>16156</t>
  </si>
  <si>
    <t>16157</t>
  </si>
  <si>
    <t>16160</t>
  </si>
  <si>
    <t>16201</t>
  </si>
  <si>
    <t>16211</t>
  </si>
  <si>
    <t>16214</t>
  </si>
  <si>
    <t>16217</t>
  </si>
  <si>
    <t>16221</t>
  </si>
  <si>
    <t>16222</t>
  </si>
  <si>
    <t>16224</t>
  </si>
  <si>
    <t>16228</t>
  </si>
  <si>
    <t>16229</t>
  </si>
  <si>
    <t>16234</t>
  </si>
  <si>
    <t>16235</t>
  </si>
  <si>
    <t>16236</t>
  </si>
  <si>
    <t>16240</t>
  </si>
  <si>
    <t>16245</t>
  </si>
  <si>
    <t>16246</t>
  </si>
  <si>
    <t>16248</t>
  </si>
  <si>
    <t>16254</t>
  </si>
  <si>
    <t>16256</t>
  </si>
  <si>
    <t>16257</t>
  </si>
  <si>
    <t>16259</t>
  </si>
  <si>
    <t>16301</t>
  </si>
  <si>
    <t>16312</t>
  </si>
  <si>
    <t>16313</t>
  </si>
  <si>
    <t>16321</t>
  </si>
  <si>
    <t>16322</t>
  </si>
  <si>
    <t>16327</t>
  </si>
  <si>
    <t>16328</t>
  </si>
  <si>
    <t>16329</t>
  </si>
  <si>
    <t>16331</t>
  </si>
  <si>
    <t>16333</t>
  </si>
  <si>
    <t>16341</t>
  </si>
  <si>
    <t>16343</t>
  </si>
  <si>
    <t>16344</t>
  </si>
  <si>
    <t>16346</t>
  </si>
  <si>
    <t>16350</t>
  </si>
  <si>
    <t>16352</t>
  </si>
  <si>
    <t>16362</t>
  </si>
  <si>
    <t>16364</t>
  </si>
  <si>
    <t>16365</t>
  </si>
  <si>
    <t>16367</t>
  </si>
  <si>
    <t>16373</t>
  </si>
  <si>
    <t>16374</t>
  </si>
  <si>
    <t>16375</t>
  </si>
  <si>
    <t>16401</t>
  </si>
  <si>
    <t>16402</t>
  </si>
  <si>
    <t>16403</t>
  </si>
  <si>
    <t>16404</t>
  </si>
  <si>
    <t>16411</t>
  </si>
  <si>
    <t>16412</t>
  </si>
  <si>
    <t>16413</t>
  </si>
  <si>
    <t>16420</t>
  </si>
  <si>
    <t>16422</t>
  </si>
  <si>
    <t>16423</t>
  </si>
  <si>
    <t>16428</t>
  </si>
  <si>
    <t>16434</t>
  </si>
  <si>
    <t>16440</t>
  </si>
  <si>
    <t>16442</t>
  </si>
  <si>
    <t>16443</t>
  </si>
  <si>
    <t>16475</t>
  </si>
  <si>
    <t>16502</t>
  </si>
  <si>
    <t>16503</t>
  </si>
  <si>
    <t>16505</t>
  </si>
  <si>
    <t>16508</t>
  </si>
  <si>
    <t>16512</t>
  </si>
  <si>
    <t>16514</t>
  </si>
  <si>
    <t>16515</t>
  </si>
  <si>
    <t>16530</t>
  </si>
  <si>
    <t>16532</t>
  </si>
  <si>
    <t>16541</t>
  </si>
  <si>
    <t>16544</t>
  </si>
  <si>
    <t>16546</t>
  </si>
  <si>
    <t>16553</t>
  </si>
  <si>
    <t>16554</t>
  </si>
  <si>
    <t>16563</t>
  </si>
  <si>
    <t>16565</t>
  </si>
  <si>
    <t>16601</t>
  </si>
  <si>
    <t>16611</t>
  </si>
  <si>
    <t>16613</t>
  </si>
  <si>
    <t>16614</t>
  </si>
  <si>
    <t>16616</t>
  </si>
  <si>
    <t>16619</t>
  </si>
  <si>
    <t>16620</t>
  </si>
  <si>
    <t>16623</t>
  </si>
  <si>
    <t>16625</t>
  </si>
  <si>
    <t>16629</t>
  </si>
  <si>
    <t>16630</t>
  </si>
  <si>
    <t>16631</t>
  </si>
  <si>
    <t>16633</t>
  </si>
  <si>
    <t>16636</t>
  </si>
  <si>
    <t>16637</t>
  </si>
  <si>
    <t>16638</t>
  </si>
  <si>
    <t>16639</t>
  </si>
  <si>
    <t>16641</t>
  </si>
  <si>
    <t>16644</t>
  </si>
  <si>
    <t>16650</t>
  </si>
  <si>
    <t>16652</t>
  </si>
  <si>
    <t>16655</t>
  </si>
  <si>
    <t>16657</t>
  </si>
  <si>
    <t>16661</t>
  </si>
  <si>
    <t>16663</t>
  </si>
  <si>
    <t>16664</t>
  </si>
  <si>
    <t>16666</t>
  </si>
  <si>
    <t>16669</t>
  </si>
  <si>
    <t>16671</t>
  </si>
  <si>
    <t>16672</t>
  </si>
  <si>
    <t>16673</t>
  </si>
  <si>
    <t>16674</t>
  </si>
  <si>
    <t>16679</t>
  </si>
  <si>
    <t>16684</t>
  </si>
  <si>
    <t>16685</t>
  </si>
  <si>
    <t>16686</t>
  </si>
  <si>
    <t>16692</t>
  </si>
  <si>
    <t>16695</t>
  </si>
  <si>
    <t>16698</t>
  </si>
  <si>
    <t>16724</t>
  </si>
  <si>
    <t>16726</t>
  </si>
  <si>
    <t>16729</t>
  </si>
  <si>
    <t>16730</t>
  </si>
  <si>
    <t>16731</t>
  </si>
  <si>
    <t>16732</t>
  </si>
  <si>
    <t>16733</t>
  </si>
  <si>
    <t>16738</t>
  </si>
  <si>
    <t>16740</t>
  </si>
  <si>
    <t>16745</t>
  </si>
  <si>
    <t>16748</t>
  </si>
  <si>
    <t>16802</t>
  </si>
  <si>
    <t>16803</t>
  </si>
  <si>
    <t>16805</t>
  </si>
  <si>
    <t>16820</t>
  </si>
  <si>
    <t>16821</t>
  </si>
  <si>
    <t>16823</t>
  </si>
  <si>
    <t>16826</t>
  </si>
  <si>
    <t>16827</t>
  </si>
  <si>
    <t>16828</t>
  </si>
  <si>
    <t>16829</t>
  </si>
  <si>
    <t>16830</t>
  </si>
  <si>
    <t>16833</t>
  </si>
  <si>
    <t>16835</t>
  </si>
  <si>
    <t>16836</t>
  </si>
  <si>
    <t>16838</t>
  </si>
  <si>
    <t>16839</t>
  </si>
  <si>
    <t>16840</t>
  </si>
  <si>
    <t>16841</t>
  </si>
  <si>
    <t>16843</t>
  </si>
  <si>
    <t>16848</t>
  </si>
  <si>
    <t>16851</t>
  </si>
  <si>
    <t>16853</t>
  </si>
  <si>
    <t>16854</t>
  </si>
  <si>
    <t>16859</t>
  </si>
  <si>
    <t>16860</t>
  </si>
  <si>
    <t>16865</t>
  </si>
  <si>
    <t>16866</t>
  </si>
  <si>
    <t>16868</t>
  </si>
  <si>
    <t>16872</t>
  </si>
  <si>
    <t>16874</t>
  </si>
  <si>
    <t>16875</t>
  </si>
  <si>
    <t>16876</t>
  </si>
  <si>
    <t>16878</t>
  </si>
  <si>
    <t>16879</t>
  </si>
  <si>
    <t>16882</t>
  </si>
  <si>
    <t>16901</t>
  </si>
  <si>
    <t>16910</t>
  </si>
  <si>
    <t>16911</t>
  </si>
  <si>
    <t>16918</t>
  </si>
  <si>
    <t>16920</t>
  </si>
  <si>
    <t>16921</t>
  </si>
  <si>
    <t>16922</t>
  </si>
  <si>
    <t>16927</t>
  </si>
  <si>
    <t>16928</t>
  </si>
  <si>
    <t>16929</t>
  </si>
  <si>
    <t>16930</t>
  </si>
  <si>
    <t>16933</t>
  </si>
  <si>
    <t>16935</t>
  </si>
  <si>
    <t>16936</t>
  </si>
  <si>
    <t>16938</t>
  </si>
  <si>
    <t>16941</t>
  </si>
  <si>
    <t>16946</t>
  </si>
  <si>
    <t>16947</t>
  </si>
  <si>
    <t>17005</t>
  </si>
  <si>
    <t>17007</t>
  </si>
  <si>
    <t>17008</t>
  </si>
  <si>
    <t>17011</t>
  </si>
  <si>
    <t>17014</t>
  </si>
  <si>
    <t>17016</t>
  </si>
  <si>
    <t>17017</t>
  </si>
  <si>
    <t>17019</t>
  </si>
  <si>
    <t>17021</t>
  </si>
  <si>
    <t>17023</t>
  </si>
  <si>
    <t>17024</t>
  </si>
  <si>
    <t>17026</t>
  </si>
  <si>
    <t>17030</t>
  </si>
  <si>
    <t>17033</t>
  </si>
  <si>
    <t>17035</t>
  </si>
  <si>
    <t>17036</t>
  </si>
  <si>
    <t>17038</t>
  </si>
  <si>
    <t>17040</t>
  </si>
  <si>
    <t>17042</t>
  </si>
  <si>
    <t>17045</t>
  </si>
  <si>
    <t>17047</t>
  </si>
  <si>
    <t>17048</t>
  </si>
  <si>
    <t>17052</t>
  </si>
  <si>
    <t>17053</t>
  </si>
  <si>
    <t>17059</t>
  </si>
  <si>
    <t>17060</t>
  </si>
  <si>
    <t>17061</t>
  </si>
  <si>
    <t>17063</t>
  </si>
  <si>
    <t>17066</t>
  </si>
  <si>
    <t>17067</t>
  </si>
  <si>
    <t>17068</t>
  </si>
  <si>
    <t>17069</t>
  </si>
  <si>
    <t>17070</t>
  </si>
  <si>
    <t>17071</t>
  </si>
  <si>
    <t>17073</t>
  </si>
  <si>
    <t>17076</t>
  </si>
  <si>
    <t>17078</t>
  </si>
  <si>
    <t>17081</t>
  </si>
  <si>
    <t>17083</t>
  </si>
  <si>
    <t>17084</t>
  </si>
  <si>
    <t>17086</t>
  </si>
  <si>
    <t>17089</t>
  </si>
  <si>
    <t>17090</t>
  </si>
  <si>
    <t>17093</t>
  </si>
  <si>
    <t>17098</t>
  </si>
  <si>
    <t>17101</t>
  </si>
  <si>
    <t>17103</t>
  </si>
  <si>
    <t>17104</t>
  </si>
  <si>
    <t>17106</t>
  </si>
  <si>
    <t>17109</t>
  </si>
  <si>
    <t>17111</t>
  </si>
  <si>
    <t>17112</t>
  </si>
  <si>
    <t>17120</t>
  </si>
  <si>
    <t>17125</t>
  </si>
  <si>
    <t>17126</t>
  </si>
  <si>
    <t>17127</t>
  </si>
  <si>
    <t>17128</t>
  </si>
  <si>
    <t>17140</t>
  </si>
  <si>
    <t>17177</t>
  </si>
  <si>
    <t>17211</t>
  </si>
  <si>
    <t>17212</t>
  </si>
  <si>
    <t>17213</t>
  </si>
  <si>
    <t>17214</t>
  </si>
  <si>
    <t>17219</t>
  </si>
  <si>
    <t>17221</t>
  </si>
  <si>
    <t>17222</t>
  </si>
  <si>
    <t>17224</t>
  </si>
  <si>
    <t>17229</t>
  </si>
  <si>
    <t>17231</t>
  </si>
  <si>
    <t>17236</t>
  </si>
  <si>
    <t>17237</t>
  </si>
  <si>
    <t>17239</t>
  </si>
  <si>
    <t>17241</t>
  </si>
  <si>
    <t>17244</t>
  </si>
  <si>
    <t>17246</t>
  </si>
  <si>
    <t>17249</t>
  </si>
  <si>
    <t>17252</t>
  </si>
  <si>
    <t>17253</t>
  </si>
  <si>
    <t>17254</t>
  </si>
  <si>
    <t>17255</t>
  </si>
  <si>
    <t>17257</t>
  </si>
  <si>
    <t>17260</t>
  </si>
  <si>
    <t>17262</t>
  </si>
  <si>
    <t>17265</t>
  </si>
  <si>
    <t>17268</t>
  </si>
  <si>
    <t>17271</t>
  </si>
  <si>
    <t>17272</t>
  </si>
  <si>
    <t>17303</t>
  </si>
  <si>
    <t>17306</t>
  </si>
  <si>
    <t>17310</t>
  </si>
  <si>
    <t>17311</t>
  </si>
  <si>
    <t>17312</t>
  </si>
  <si>
    <t>17317</t>
  </si>
  <si>
    <t>17318</t>
  </si>
  <si>
    <t>17319</t>
  </si>
  <si>
    <t>17321</t>
  </si>
  <si>
    <t>17324</t>
  </si>
  <si>
    <t>17326</t>
  </si>
  <si>
    <t>17327</t>
  </si>
  <si>
    <t>17329</t>
  </si>
  <si>
    <t>17332</t>
  </si>
  <si>
    <t>17335</t>
  </si>
  <si>
    <t>17337</t>
  </si>
  <si>
    <t>17340</t>
  </si>
  <si>
    <t>17346</t>
  </si>
  <si>
    <t>17347</t>
  </si>
  <si>
    <t>17349</t>
  </si>
  <si>
    <t>17352</t>
  </si>
  <si>
    <t>17354</t>
  </si>
  <si>
    <t>17355</t>
  </si>
  <si>
    <t>17360</t>
  </si>
  <si>
    <t>17363</t>
  </si>
  <si>
    <t>17365</t>
  </si>
  <si>
    <t>17366</t>
  </si>
  <si>
    <t>17368</t>
  </si>
  <si>
    <t>17370</t>
  </si>
  <si>
    <t>17371</t>
  </si>
  <si>
    <t>17402</t>
  </si>
  <si>
    <t>17403</t>
  </si>
  <si>
    <t>17405</t>
  </si>
  <si>
    <t>17408</t>
  </si>
  <si>
    <t>17415</t>
  </si>
  <si>
    <t>17502</t>
  </si>
  <si>
    <t>17503</t>
  </si>
  <si>
    <t>17505</t>
  </si>
  <si>
    <t>17508</t>
  </si>
  <si>
    <t>17516</t>
  </si>
  <si>
    <t>17519</t>
  </si>
  <si>
    <t>17522</t>
  </si>
  <si>
    <t>17527</t>
  </si>
  <si>
    <t>17532</t>
  </si>
  <si>
    <t>17533</t>
  </si>
  <si>
    <t>17538</t>
  </si>
  <si>
    <t>17543</t>
  </si>
  <si>
    <t>17549</t>
  </si>
  <si>
    <t>17551</t>
  </si>
  <si>
    <t>17554</t>
  </si>
  <si>
    <t>17562</t>
  </si>
  <si>
    <t>17564</t>
  </si>
  <si>
    <t>17567</t>
  </si>
  <si>
    <t>17569</t>
  </si>
  <si>
    <t>17570</t>
  </si>
  <si>
    <t>17572</t>
  </si>
  <si>
    <t>17575</t>
  </si>
  <si>
    <t>17578</t>
  </si>
  <si>
    <t>17580</t>
  </si>
  <si>
    <t>17582</t>
  </si>
  <si>
    <t>17583</t>
  </si>
  <si>
    <t>17585</t>
  </si>
  <si>
    <t>17602</t>
  </si>
  <si>
    <t>17603</t>
  </si>
  <si>
    <t>17605</t>
  </si>
  <si>
    <t>17608</t>
  </si>
  <si>
    <t>17622</t>
  </si>
  <si>
    <t>17701</t>
  </si>
  <si>
    <t>17703</t>
  </si>
  <si>
    <t>17723</t>
  </si>
  <si>
    <t>17724</t>
  </si>
  <si>
    <t>17727</t>
  </si>
  <si>
    <t>17731</t>
  </si>
  <si>
    <t>17737</t>
  </si>
  <si>
    <t>17739</t>
  </si>
  <si>
    <t>17742</t>
  </si>
  <si>
    <t>17744</t>
  </si>
  <si>
    <t>17747</t>
  </si>
  <si>
    <t>17749</t>
  </si>
  <si>
    <t>17751</t>
  </si>
  <si>
    <t>17752</t>
  </si>
  <si>
    <t>17754</t>
  </si>
  <si>
    <t>17763</t>
  </si>
  <si>
    <t>17764</t>
  </si>
  <si>
    <t>17765</t>
  </si>
  <si>
    <t>17771</t>
  </si>
  <si>
    <t>17773</t>
  </si>
  <si>
    <t>17774</t>
  </si>
  <si>
    <t>17776</t>
  </si>
  <si>
    <t>17777</t>
  </si>
  <si>
    <t>17779</t>
  </si>
  <si>
    <t>17801</t>
  </si>
  <si>
    <t>17810</t>
  </si>
  <si>
    <t>17812</t>
  </si>
  <si>
    <t>17815</t>
  </si>
  <si>
    <t>17822</t>
  </si>
  <si>
    <t>17824</t>
  </si>
  <si>
    <t>17825</t>
  </si>
  <si>
    <t>17827</t>
  </si>
  <si>
    <t>17830</t>
  </si>
  <si>
    <t>17831</t>
  </si>
  <si>
    <t>17836</t>
  </si>
  <si>
    <t>17839</t>
  </si>
  <si>
    <t>17843</t>
  </si>
  <si>
    <t>17844</t>
  </si>
  <si>
    <t>17845</t>
  </si>
  <si>
    <t>17846</t>
  </si>
  <si>
    <t>17851</t>
  </si>
  <si>
    <t>17856</t>
  </si>
  <si>
    <t>17857</t>
  </si>
  <si>
    <t>17859</t>
  </si>
  <si>
    <t>17862</t>
  </si>
  <si>
    <t>17864</t>
  </si>
  <si>
    <t>17865</t>
  </si>
  <si>
    <t>17867</t>
  </si>
  <si>
    <t>17870</t>
  </si>
  <si>
    <t>17872</t>
  </si>
  <si>
    <t>17877</t>
  </si>
  <si>
    <t>17878</t>
  </si>
  <si>
    <t>17881</t>
  </si>
  <si>
    <t>17884</t>
  </si>
  <si>
    <t>17886</t>
  </si>
  <si>
    <t>17887</t>
  </si>
  <si>
    <t>17889</t>
  </si>
  <si>
    <t>17920</t>
  </si>
  <si>
    <t>17922</t>
  </si>
  <si>
    <t>17923</t>
  </si>
  <si>
    <t>17925</t>
  </si>
  <si>
    <t>17931</t>
  </si>
  <si>
    <t>17932</t>
  </si>
  <si>
    <t>17934</t>
  </si>
  <si>
    <t>17935</t>
  </si>
  <si>
    <t>17943</t>
  </si>
  <si>
    <t>17945</t>
  </si>
  <si>
    <t>17946</t>
  </si>
  <si>
    <t>17948</t>
  </si>
  <si>
    <t>17954</t>
  </si>
  <si>
    <t>17957</t>
  </si>
  <si>
    <t>17959</t>
  </si>
  <si>
    <t>17960</t>
  </si>
  <si>
    <t>17964</t>
  </si>
  <si>
    <t>17965</t>
  </si>
  <si>
    <t>17967</t>
  </si>
  <si>
    <t>17972</t>
  </si>
  <si>
    <t>17974</t>
  </si>
  <si>
    <t>17978</t>
  </si>
  <si>
    <t>17981</t>
  </si>
  <si>
    <t>17985</t>
  </si>
  <si>
    <t>18002</t>
  </si>
  <si>
    <t>18011</t>
  </si>
  <si>
    <t>18014</t>
  </si>
  <si>
    <t>18016</t>
  </si>
  <si>
    <t>18017</t>
  </si>
  <si>
    <t>18030</t>
  </si>
  <si>
    <t>18032</t>
  </si>
  <si>
    <t>18035</t>
  </si>
  <si>
    <t>18038</t>
  </si>
  <si>
    <t>18041</t>
  </si>
  <si>
    <t>18042</t>
  </si>
  <si>
    <t>18044</t>
  </si>
  <si>
    <t>18049</t>
  </si>
  <si>
    <t>18053</t>
  </si>
  <si>
    <t>18054</t>
  </si>
  <si>
    <t>18055</t>
  </si>
  <si>
    <t>18056</t>
  </si>
  <si>
    <t>18062</t>
  </si>
  <si>
    <t>18063</t>
  </si>
  <si>
    <t>18064</t>
  </si>
  <si>
    <t>18065</t>
  </si>
  <si>
    <t>18070</t>
  </si>
  <si>
    <t>18073</t>
  </si>
  <si>
    <t>18076</t>
  </si>
  <si>
    <t>18078</t>
  </si>
  <si>
    <t>18080</t>
  </si>
  <si>
    <t>18085</t>
  </si>
  <si>
    <t>18087</t>
  </si>
  <si>
    <t>18088</t>
  </si>
  <si>
    <t>18091</t>
  </si>
  <si>
    <t>18099</t>
  </si>
  <si>
    <t>18101</t>
  </si>
  <si>
    <t>18104</t>
  </si>
  <si>
    <t>18106</t>
  </si>
  <si>
    <t>18109</t>
  </si>
  <si>
    <t>18175</t>
  </si>
  <si>
    <t>18195</t>
  </si>
  <si>
    <t>18210</t>
  </si>
  <si>
    <t>18216</t>
  </si>
  <si>
    <t>18218</t>
  </si>
  <si>
    <t>18222</t>
  </si>
  <si>
    <t>18224</t>
  </si>
  <si>
    <t>18225</t>
  </si>
  <si>
    <t>18231</t>
  </si>
  <si>
    <t>18234</t>
  </si>
  <si>
    <t>18237</t>
  </si>
  <si>
    <t>18239</t>
  </si>
  <si>
    <t>18240</t>
  </si>
  <si>
    <t>18241</t>
  </si>
  <si>
    <t>18242</t>
  </si>
  <si>
    <t>18243</t>
  </si>
  <si>
    <t>18248</t>
  </si>
  <si>
    <t>18252</t>
  </si>
  <si>
    <t>18254</t>
  </si>
  <si>
    <t>18255</t>
  </si>
  <si>
    <t>18320</t>
  </si>
  <si>
    <t>18322</t>
  </si>
  <si>
    <t>18325</t>
  </si>
  <si>
    <t>18328</t>
  </si>
  <si>
    <t>18331</t>
  </si>
  <si>
    <t>18332</t>
  </si>
  <si>
    <t>18334</t>
  </si>
  <si>
    <t>18337</t>
  </si>
  <si>
    <t>18340</t>
  </si>
  <si>
    <t>18342</t>
  </si>
  <si>
    <t>18343</t>
  </si>
  <si>
    <t>18352</t>
  </si>
  <si>
    <t>18353</t>
  </si>
  <si>
    <t>18354</t>
  </si>
  <si>
    <t>18355</t>
  </si>
  <si>
    <t>18370</t>
  </si>
  <si>
    <t>18371</t>
  </si>
  <si>
    <t>18373</t>
  </si>
  <si>
    <t>18407</t>
  </si>
  <si>
    <t>18410</t>
  </si>
  <si>
    <t>18411</t>
  </si>
  <si>
    <t>18413</t>
  </si>
  <si>
    <t>18416</t>
  </si>
  <si>
    <t>18419</t>
  </si>
  <si>
    <t>18424</t>
  </si>
  <si>
    <t>18425</t>
  </si>
  <si>
    <t>18426</t>
  </si>
  <si>
    <t>18430</t>
  </si>
  <si>
    <t>18433</t>
  </si>
  <si>
    <t>18435</t>
  </si>
  <si>
    <t>18438</t>
  </si>
  <si>
    <t>18439</t>
  </si>
  <si>
    <t>18444</t>
  </si>
  <si>
    <t>18445</t>
  </si>
  <si>
    <t>18447</t>
  </si>
  <si>
    <t>18452</t>
  </si>
  <si>
    <t>18454</t>
  </si>
  <si>
    <t>18455</t>
  </si>
  <si>
    <t>18457</t>
  </si>
  <si>
    <t>18462</t>
  </si>
  <si>
    <t>18464</t>
  </si>
  <si>
    <t>18465</t>
  </si>
  <si>
    <t>18471</t>
  </si>
  <si>
    <t>18473</t>
  </si>
  <si>
    <t>18502</t>
  </si>
  <si>
    <t>18503</t>
  </si>
  <si>
    <t>18504</t>
  </si>
  <si>
    <t>18505</t>
  </si>
  <si>
    <t>18514</t>
  </si>
  <si>
    <t>18517</t>
  </si>
  <si>
    <t>18519</t>
  </si>
  <si>
    <t>18522</t>
  </si>
  <si>
    <t>18540</t>
  </si>
  <si>
    <t>18577</t>
  </si>
  <si>
    <t>18602</t>
  </si>
  <si>
    <t>18603</t>
  </si>
  <si>
    <t>18612</t>
  </si>
  <si>
    <t>18614</t>
  </si>
  <si>
    <t>18615</t>
  </si>
  <si>
    <t>18616</t>
  </si>
  <si>
    <t>18617</t>
  </si>
  <si>
    <t>18624</t>
  </si>
  <si>
    <t>18625</t>
  </si>
  <si>
    <t>18626</t>
  </si>
  <si>
    <t>18627</t>
  </si>
  <si>
    <t>18630</t>
  </si>
  <si>
    <t>18632</t>
  </si>
  <si>
    <t>18635</t>
  </si>
  <si>
    <t>18642</t>
  </si>
  <si>
    <t>18644</t>
  </si>
  <si>
    <t>18651</t>
  </si>
  <si>
    <t>18653</t>
  </si>
  <si>
    <t>18654</t>
  </si>
  <si>
    <t>18660</t>
  </si>
  <si>
    <t>18690</t>
  </si>
  <si>
    <t>18704</t>
  </si>
  <si>
    <t>18705</t>
  </si>
  <si>
    <t>18707</t>
  </si>
  <si>
    <t>18711</t>
  </si>
  <si>
    <t>18765</t>
  </si>
  <si>
    <t>18766</t>
  </si>
  <si>
    <t>18801</t>
  </si>
  <si>
    <t>18810</t>
  </si>
  <si>
    <t>18812</t>
  </si>
  <si>
    <t>18815</t>
  </si>
  <si>
    <t>18817</t>
  </si>
  <si>
    <t>18818</t>
  </si>
  <si>
    <t>18822</t>
  </si>
  <si>
    <t>18824</t>
  </si>
  <si>
    <t>18825</t>
  </si>
  <si>
    <t>18827</t>
  </si>
  <si>
    <t>18831</t>
  </si>
  <si>
    <t>18837</t>
  </si>
  <si>
    <t>18840</t>
  </si>
  <si>
    <t>18842</t>
  </si>
  <si>
    <t>18845</t>
  </si>
  <si>
    <t>18847</t>
  </si>
  <si>
    <t>18848</t>
  </si>
  <si>
    <t>18854</t>
  </si>
  <si>
    <t>18902</t>
  </si>
  <si>
    <t>18910</t>
  </si>
  <si>
    <t>18911</t>
  </si>
  <si>
    <t>18912</t>
  </si>
  <si>
    <t>18917</t>
  </si>
  <si>
    <t>18918</t>
  </si>
  <si>
    <t>18920</t>
  </si>
  <si>
    <t>18922</t>
  </si>
  <si>
    <t>18923</t>
  </si>
  <si>
    <t>18925</t>
  </si>
  <si>
    <t>18927</t>
  </si>
  <si>
    <t>18928</t>
  </si>
  <si>
    <t>18932</t>
  </si>
  <si>
    <t>18934</t>
  </si>
  <si>
    <t>18935</t>
  </si>
  <si>
    <t>18940</t>
  </si>
  <si>
    <t>18942</t>
  </si>
  <si>
    <t>18947</t>
  </si>
  <si>
    <t>18949</t>
  </si>
  <si>
    <t>18950</t>
  </si>
  <si>
    <t>18953</t>
  </si>
  <si>
    <t>18955</t>
  </si>
  <si>
    <t>18958</t>
  </si>
  <si>
    <t>18963</t>
  </si>
  <si>
    <t>18964</t>
  </si>
  <si>
    <t>18966</t>
  </si>
  <si>
    <t>18969</t>
  </si>
  <si>
    <t>18970</t>
  </si>
  <si>
    <t>18976</t>
  </si>
  <si>
    <t>18980</t>
  </si>
  <si>
    <t>18981</t>
  </si>
  <si>
    <t>18991</t>
  </si>
  <si>
    <t>19001</t>
  </si>
  <si>
    <t>19003</t>
  </si>
  <si>
    <t>19006</t>
  </si>
  <si>
    <t>19008</t>
  </si>
  <si>
    <t>19009</t>
  </si>
  <si>
    <t>19014</t>
  </si>
  <si>
    <t>19017</t>
  </si>
  <si>
    <t>19019</t>
  </si>
  <si>
    <t>19021</t>
  </si>
  <si>
    <t>19023</t>
  </si>
  <si>
    <t>19026</t>
  </si>
  <si>
    <t>19029</t>
  </si>
  <si>
    <t>19031</t>
  </si>
  <si>
    <t>19032</t>
  </si>
  <si>
    <t>19034</t>
  </si>
  <si>
    <t>19037</t>
  </si>
  <si>
    <t>19039</t>
  </si>
  <si>
    <t>19041</t>
  </si>
  <si>
    <t>19043</t>
  </si>
  <si>
    <t>19044</t>
  </si>
  <si>
    <t>19049</t>
  </si>
  <si>
    <t>19053</t>
  </si>
  <si>
    <t>19054</t>
  </si>
  <si>
    <t>19056</t>
  </si>
  <si>
    <t>19059</t>
  </si>
  <si>
    <t>19060</t>
  </si>
  <si>
    <t>19065</t>
  </si>
  <si>
    <t>19067</t>
  </si>
  <si>
    <t>19070</t>
  </si>
  <si>
    <t>19072</t>
  </si>
  <si>
    <t>19073</t>
  </si>
  <si>
    <t>19075</t>
  </si>
  <si>
    <t>19078</t>
  </si>
  <si>
    <t>19079</t>
  </si>
  <si>
    <t>19085</t>
  </si>
  <si>
    <t>19086</t>
  </si>
  <si>
    <t>19087</t>
  </si>
  <si>
    <t>19089</t>
  </si>
  <si>
    <t>19091</t>
  </si>
  <si>
    <t>19094</t>
  </si>
  <si>
    <t>19096</t>
  </si>
  <si>
    <t>19099</t>
  </si>
  <si>
    <t>19101</t>
  </si>
  <si>
    <t>19102</t>
  </si>
  <si>
    <t>19106</t>
  </si>
  <si>
    <t>19107</t>
  </si>
  <si>
    <t>19108</t>
  </si>
  <si>
    <t>19111</t>
  </si>
  <si>
    <t>19112</t>
  </si>
  <si>
    <t>19113</t>
  </si>
  <si>
    <t>19114</t>
  </si>
  <si>
    <t>19119</t>
  </si>
  <si>
    <t>19122</t>
  </si>
  <si>
    <t>19124</t>
  </si>
  <si>
    <t>19125</t>
  </si>
  <si>
    <t>19126</t>
  </si>
  <si>
    <t>19128</t>
  </si>
  <si>
    <t>19129</t>
  </si>
  <si>
    <t>19130</t>
  </si>
  <si>
    <t>19132</t>
  </si>
  <si>
    <t>19133</t>
  </si>
  <si>
    <t>19135</t>
  </si>
  <si>
    <t>19138</t>
  </si>
  <si>
    <t>19142</t>
  </si>
  <si>
    <t>19143</t>
  </si>
  <si>
    <t>19144</t>
  </si>
  <si>
    <t>19145</t>
  </si>
  <si>
    <t>19150</t>
  </si>
  <si>
    <t>19151</t>
  </si>
  <si>
    <t>19152</t>
  </si>
  <si>
    <t>19153</t>
  </si>
  <si>
    <t>19160</t>
  </si>
  <si>
    <t>19161</t>
  </si>
  <si>
    <t>19170</t>
  </si>
  <si>
    <t>19172</t>
  </si>
  <si>
    <t>19175</t>
  </si>
  <si>
    <t>19177</t>
  </si>
  <si>
    <t>19178</t>
  </si>
  <si>
    <t>19181</t>
  </si>
  <si>
    <t>19182</t>
  </si>
  <si>
    <t>19187</t>
  </si>
  <si>
    <t>19188</t>
  </si>
  <si>
    <t>19191</t>
  </si>
  <si>
    <t>19192</t>
  </si>
  <si>
    <t>19193</t>
  </si>
  <si>
    <t>19194</t>
  </si>
  <si>
    <t>19255</t>
  </si>
  <si>
    <t>19312</t>
  </si>
  <si>
    <t>19317</t>
  </si>
  <si>
    <t>19335</t>
  </si>
  <si>
    <t>19341</t>
  </si>
  <si>
    <t>19343</t>
  </si>
  <si>
    <t>19344</t>
  </si>
  <si>
    <t>19346</t>
  </si>
  <si>
    <t>19351</t>
  </si>
  <si>
    <t>19354</t>
  </si>
  <si>
    <t>19355</t>
  </si>
  <si>
    <t>19357</t>
  </si>
  <si>
    <t>19360</t>
  </si>
  <si>
    <t>19366</t>
  </si>
  <si>
    <t>19367</t>
  </si>
  <si>
    <t>19369</t>
  </si>
  <si>
    <t>19375</t>
  </si>
  <si>
    <t>19380</t>
  </si>
  <si>
    <t>19383</t>
  </si>
  <si>
    <t>19388</t>
  </si>
  <si>
    <t>19398</t>
  </si>
  <si>
    <t>19399</t>
  </si>
  <si>
    <t>19401</t>
  </si>
  <si>
    <t>19403</t>
  </si>
  <si>
    <t>19404</t>
  </si>
  <si>
    <t>19409</t>
  </si>
  <si>
    <t>19415</t>
  </si>
  <si>
    <t>19421</t>
  </si>
  <si>
    <t>19422</t>
  </si>
  <si>
    <t>19424</t>
  </si>
  <si>
    <t>19429</t>
  </si>
  <si>
    <t>19430</t>
  </si>
  <si>
    <t>19435</t>
  </si>
  <si>
    <t>19436</t>
  </si>
  <si>
    <t>19438</t>
  </si>
  <si>
    <t>19444</t>
  </si>
  <si>
    <t>19446</t>
  </si>
  <si>
    <t>19450</t>
  </si>
  <si>
    <t>19451</t>
  </si>
  <si>
    <t>19453</t>
  </si>
  <si>
    <t>19456</t>
  </si>
  <si>
    <t>19462</t>
  </si>
  <si>
    <t>19464</t>
  </si>
  <si>
    <t>19465</t>
  </si>
  <si>
    <t>19472</t>
  </si>
  <si>
    <t>19474</t>
  </si>
  <si>
    <t>19475</t>
  </si>
  <si>
    <t>19477</t>
  </si>
  <si>
    <t>19480</t>
  </si>
  <si>
    <t>19481</t>
  </si>
  <si>
    <t>19482</t>
  </si>
  <si>
    <t>19487</t>
  </si>
  <si>
    <t>19488</t>
  </si>
  <si>
    <t>19490</t>
  </si>
  <si>
    <t>19492</t>
  </si>
  <si>
    <t>19503</t>
  </si>
  <si>
    <t>19506</t>
  </si>
  <si>
    <t>19508</t>
  </si>
  <si>
    <t>19510</t>
  </si>
  <si>
    <t>19511</t>
  </si>
  <si>
    <t>19512</t>
  </si>
  <si>
    <t>19518</t>
  </si>
  <si>
    <t>19526</t>
  </si>
  <si>
    <t>19529</t>
  </si>
  <si>
    <t>19534</t>
  </si>
  <si>
    <t>19535</t>
  </si>
  <si>
    <t>19540</t>
  </si>
  <si>
    <t>19541</t>
  </si>
  <si>
    <t>19543</t>
  </si>
  <si>
    <t>19548</t>
  </si>
  <si>
    <t>19549</t>
  </si>
  <si>
    <t>19550</t>
  </si>
  <si>
    <t>19551</t>
  </si>
  <si>
    <t>19559</t>
  </si>
  <si>
    <t>19560</t>
  </si>
  <si>
    <t>19565</t>
  </si>
  <si>
    <t>19602</t>
  </si>
  <si>
    <t>19604</t>
  </si>
  <si>
    <t>19605</t>
  </si>
  <si>
    <t>19607</t>
  </si>
  <si>
    <t>19612</t>
  </si>
  <si>
    <t>15001</t>
  </si>
  <si>
    <t>15004</t>
  </si>
  <si>
    <t>15007</t>
  </si>
  <si>
    <t>15009</t>
  </si>
  <si>
    <t>15010</t>
  </si>
  <si>
    <t>15018</t>
  </si>
  <si>
    <t>15019</t>
  </si>
  <si>
    <t>15020</t>
  </si>
  <si>
    <t>15025</t>
  </si>
  <si>
    <t>15026</t>
  </si>
  <si>
    <t>15028</t>
  </si>
  <si>
    <t>15030</t>
  </si>
  <si>
    <t>15032</t>
  </si>
  <si>
    <t>15035</t>
  </si>
  <si>
    <t>15037</t>
  </si>
  <si>
    <t>15038</t>
  </si>
  <si>
    <t>15042</t>
  </si>
  <si>
    <t>15043</t>
  </si>
  <si>
    <t>15050</t>
  </si>
  <si>
    <t>15053</t>
  </si>
  <si>
    <t>15055</t>
  </si>
  <si>
    <t>15056</t>
  </si>
  <si>
    <t>15060</t>
  </si>
  <si>
    <t>15062</t>
  </si>
  <si>
    <t>15063</t>
  </si>
  <si>
    <t>15065</t>
  </si>
  <si>
    <t>15068</t>
  </si>
  <si>
    <t>15075</t>
  </si>
  <si>
    <t>15076</t>
  </si>
  <si>
    <t>15078</t>
  </si>
  <si>
    <t>15083</t>
  </si>
  <si>
    <t>15084</t>
  </si>
  <si>
    <t>15085</t>
  </si>
  <si>
    <t>15086</t>
  </si>
  <si>
    <t>15095</t>
  </si>
  <si>
    <t>15096</t>
  </si>
  <si>
    <t>15102</t>
  </si>
  <si>
    <t>15110</t>
  </si>
  <si>
    <t>15116</t>
  </si>
  <si>
    <t>15120</t>
  </si>
  <si>
    <t>15123</t>
  </si>
  <si>
    <t>15126</t>
  </si>
  <si>
    <t>15129</t>
  </si>
  <si>
    <t>15131</t>
  </si>
  <si>
    <t>15134</t>
  </si>
  <si>
    <t>15136</t>
  </si>
  <si>
    <t>15137</t>
  </si>
  <si>
    <t>15139</t>
  </si>
  <si>
    <t>15142</t>
  </si>
  <si>
    <t>15144</t>
  </si>
  <si>
    <t>15147</t>
  </si>
  <si>
    <t>15201</t>
  </si>
  <si>
    <t>15204</t>
  </si>
  <si>
    <t>15206</t>
  </si>
  <si>
    <t>15207</t>
  </si>
  <si>
    <t>15209</t>
  </si>
  <si>
    <t>15212</t>
  </si>
  <si>
    <t>15214</t>
  </si>
  <si>
    <t>15215</t>
  </si>
  <si>
    <t>15217</t>
  </si>
  <si>
    <t>15222</t>
  </si>
  <si>
    <t>15224</t>
  </si>
  <si>
    <t>15225</t>
  </si>
  <si>
    <t>15227</t>
  </si>
  <si>
    <t>15231</t>
  </si>
  <si>
    <t>15233</t>
  </si>
  <si>
    <t>15234</t>
  </si>
  <si>
    <t>15236</t>
  </si>
  <si>
    <t>15239</t>
  </si>
  <si>
    <t>15241</t>
  </si>
  <si>
    <t>15242</t>
  </si>
  <si>
    <t>15244</t>
  </si>
  <si>
    <t>15251</t>
  </si>
  <si>
    <t>15253</t>
  </si>
  <si>
    <t>15254</t>
  </si>
  <si>
    <t>15259</t>
  </si>
  <si>
    <t>15261</t>
  </si>
  <si>
    <t>15262</t>
  </si>
  <si>
    <t>15263</t>
  </si>
  <si>
    <t>15264</t>
  </si>
  <si>
    <t>15274</t>
  </si>
  <si>
    <t>15276</t>
  </si>
  <si>
    <t>15279</t>
  </si>
  <si>
    <t>15283</t>
  </si>
  <si>
    <t>15285</t>
  </si>
  <si>
    <t>15286</t>
  </si>
  <si>
    <t>15295</t>
  </si>
  <si>
    <t>15301</t>
  </si>
  <si>
    <t>15310</t>
  </si>
  <si>
    <t>15312</t>
  </si>
  <si>
    <t>15315</t>
  </si>
  <si>
    <t>15317</t>
  </si>
  <si>
    <t>15321</t>
  </si>
  <si>
    <t>15322</t>
  </si>
  <si>
    <t>15324</t>
  </si>
  <si>
    <t>15327</t>
  </si>
  <si>
    <t>15329</t>
  </si>
  <si>
    <t>15330</t>
  </si>
  <si>
    <t>15331</t>
  </si>
  <si>
    <t>15333</t>
  </si>
  <si>
    <t>15336</t>
  </si>
  <si>
    <t>15338</t>
  </si>
  <si>
    <t>15339</t>
  </si>
  <si>
    <t>15340</t>
  </si>
  <si>
    <t>15344</t>
  </si>
  <si>
    <t>15345</t>
  </si>
  <si>
    <t>15346</t>
  </si>
  <si>
    <t>15350</t>
  </si>
  <si>
    <t>15351</t>
  </si>
  <si>
    <t>15353</t>
  </si>
  <si>
    <t>15358</t>
  </si>
  <si>
    <t>15361</t>
  </si>
  <si>
    <t>15366</t>
  </si>
  <si>
    <t>15368</t>
  </si>
  <si>
    <t>15370</t>
  </si>
  <si>
    <t>15377</t>
  </si>
  <si>
    <t>15379</t>
  </si>
  <si>
    <t>15411</t>
  </si>
  <si>
    <t>15412</t>
  </si>
  <si>
    <t>15417</t>
  </si>
  <si>
    <t>15419</t>
  </si>
  <si>
    <t>15420</t>
  </si>
  <si>
    <t>15422</t>
  </si>
  <si>
    <t>15425</t>
  </si>
  <si>
    <t>15427</t>
  </si>
  <si>
    <t>15428</t>
  </si>
  <si>
    <t>15430</t>
  </si>
  <si>
    <t>15431</t>
  </si>
  <si>
    <t>15433</t>
  </si>
  <si>
    <t>15436</t>
  </si>
  <si>
    <t>15438</t>
  </si>
  <si>
    <t>15439</t>
  </si>
  <si>
    <t>15440</t>
  </si>
  <si>
    <t>15442</t>
  </si>
  <si>
    <t>15445</t>
  </si>
  <si>
    <t>15447</t>
  </si>
  <si>
    <t>15448</t>
  </si>
  <si>
    <t>15450</t>
  </si>
  <si>
    <t>15455</t>
  </si>
  <si>
    <t>15458</t>
  </si>
  <si>
    <t>15460</t>
  </si>
  <si>
    <t>15461</t>
  </si>
  <si>
    <t>15463</t>
  </si>
  <si>
    <t>15466</t>
  </si>
  <si>
    <t>15468</t>
  </si>
  <si>
    <t>15469</t>
  </si>
  <si>
    <t>15472</t>
  </si>
  <si>
    <t>15474</t>
  </si>
  <si>
    <t>15477</t>
  </si>
  <si>
    <t>15479</t>
  </si>
  <si>
    <t>15482</t>
  </si>
  <si>
    <t>15484</t>
  </si>
  <si>
    <t>15485</t>
  </si>
  <si>
    <t>15490</t>
  </si>
  <si>
    <t>15502</t>
  </si>
  <si>
    <t>15520</t>
  </si>
  <si>
    <t>15521</t>
  </si>
  <si>
    <t>15522</t>
  </si>
  <si>
    <t>15530</t>
  </si>
  <si>
    <t>15533</t>
  </si>
  <si>
    <t>15536</t>
  </si>
  <si>
    <t>15538</t>
  </si>
  <si>
    <t>15539</t>
  </si>
  <si>
    <t>15540</t>
  </si>
  <si>
    <t>15542</t>
  </si>
  <si>
    <t>15545</t>
  </si>
  <si>
    <t>15548</t>
  </si>
  <si>
    <t>15551</t>
  </si>
  <si>
    <t>15552</t>
  </si>
  <si>
    <t>15553</t>
  </si>
  <si>
    <t>15554</t>
  </si>
  <si>
    <t>15559</t>
  </si>
  <si>
    <t>15561</t>
  </si>
  <si>
    <t>15563</t>
  </si>
  <si>
    <t>15564</t>
  </si>
  <si>
    <t>15601</t>
  </si>
  <si>
    <t>15610</t>
  </si>
  <si>
    <t>15613</t>
  </si>
  <si>
    <t>15615</t>
  </si>
  <si>
    <t>15616</t>
  </si>
  <si>
    <t>15618</t>
  </si>
  <si>
    <t>15620</t>
  </si>
  <si>
    <t>15623</t>
  </si>
  <si>
    <t>15625</t>
  </si>
  <si>
    <t>15626</t>
  </si>
  <si>
    <t>15628</t>
  </si>
  <si>
    <t>15631</t>
  </si>
  <si>
    <t>15632</t>
  </si>
  <si>
    <t>15634</t>
  </si>
  <si>
    <t>15637</t>
  </si>
  <si>
    <t>15639</t>
  </si>
  <si>
    <t>15641</t>
  </si>
  <si>
    <t>15644</t>
  </si>
  <si>
    <t>15646</t>
  </si>
  <si>
    <t>15647</t>
  </si>
  <si>
    <t>15650</t>
  </si>
  <si>
    <t>15656</t>
  </si>
  <si>
    <t>15658</t>
  </si>
  <si>
    <t>15660</t>
  </si>
  <si>
    <t>15661</t>
  </si>
  <si>
    <t>15663</t>
  </si>
  <si>
    <t>15666</t>
  </si>
  <si>
    <t>15668</t>
  </si>
  <si>
    <t>15670</t>
  </si>
  <si>
    <t>15671</t>
  </si>
  <si>
    <t>15673</t>
  </si>
  <si>
    <t>15676</t>
  </si>
  <si>
    <t>15678</t>
  </si>
  <si>
    <t>15679</t>
  </si>
  <si>
    <t>15680</t>
  </si>
  <si>
    <t>15682</t>
  </si>
  <si>
    <t>15685</t>
  </si>
  <si>
    <t>15687</t>
  </si>
  <si>
    <t>15688</t>
  </si>
  <si>
    <t>15691</t>
  </si>
  <si>
    <t>15692</t>
  </si>
  <si>
    <t>15693</t>
  </si>
  <si>
    <t>15705</t>
  </si>
  <si>
    <t>15712</t>
  </si>
  <si>
    <t>15714</t>
  </si>
  <si>
    <t>15715</t>
  </si>
  <si>
    <t>15717</t>
  </si>
  <si>
    <t>15721</t>
  </si>
  <si>
    <t>15723</t>
  </si>
  <si>
    <t>15724</t>
  </si>
  <si>
    <t>15729</t>
  </si>
  <si>
    <t>15730</t>
  </si>
  <si>
    <t>15731</t>
  </si>
  <si>
    <t>15732</t>
  </si>
  <si>
    <t>15733</t>
  </si>
  <si>
    <t>15736</t>
  </si>
  <si>
    <t>15738</t>
  </si>
  <si>
    <t>15739</t>
  </si>
  <si>
    <t>15741</t>
  </si>
  <si>
    <t>15744</t>
  </si>
  <si>
    <t>15746</t>
  </si>
  <si>
    <t>15747</t>
  </si>
  <si>
    <t>15750</t>
  </si>
  <si>
    <t>15754</t>
  </si>
  <si>
    <t>15757</t>
  </si>
  <si>
    <t>15759</t>
  </si>
  <si>
    <t>15762</t>
  </si>
  <si>
    <t>15764</t>
  </si>
  <si>
    <t>15765</t>
  </si>
  <si>
    <t>15767</t>
  </si>
  <si>
    <t>15770</t>
  </si>
  <si>
    <t>15773</t>
  </si>
  <si>
    <t>15774</t>
  </si>
  <si>
    <t>15775</t>
  </si>
  <si>
    <t>15776</t>
  </si>
  <si>
    <t>15780</t>
  </si>
  <si>
    <t>15781</t>
  </si>
  <si>
    <t>15783</t>
  </si>
  <si>
    <t>15784</t>
  </si>
  <si>
    <t>15821</t>
  </si>
  <si>
    <t>15822</t>
  </si>
  <si>
    <t>15823</t>
  </si>
  <si>
    <t>15824</t>
  </si>
  <si>
    <t>15829</t>
  </si>
  <si>
    <t>15831</t>
  </si>
  <si>
    <t>15834</t>
  </si>
  <si>
    <t>15841</t>
  </si>
  <si>
    <t>15846</t>
  </si>
  <si>
    <t>15849</t>
  </si>
  <si>
    <t>15851</t>
  </si>
  <si>
    <t>15853</t>
  </si>
  <si>
    <t>15856</t>
  </si>
  <si>
    <t>15860</t>
  </si>
  <si>
    <t>15861</t>
  </si>
  <si>
    <t>15866</t>
  </si>
  <si>
    <t>15868</t>
  </si>
  <si>
    <t>15901</t>
  </si>
  <si>
    <t>15902</t>
  </si>
  <si>
    <t>15904</t>
  </si>
  <si>
    <t>15907</t>
  </si>
  <si>
    <t>15909</t>
  </si>
  <si>
    <t>15920</t>
  </si>
  <si>
    <t>15922</t>
  </si>
  <si>
    <t>15923</t>
  </si>
  <si>
    <t>15925</t>
  </si>
  <si>
    <t>15927</t>
  </si>
  <si>
    <t>15928</t>
  </si>
  <si>
    <t>15931</t>
  </si>
  <si>
    <t>15934</t>
  </si>
  <si>
    <t>15936</t>
  </si>
  <si>
    <t>15940</t>
  </si>
  <si>
    <t>15942</t>
  </si>
  <si>
    <t>15943</t>
  </si>
  <si>
    <t>15946</t>
  </si>
  <si>
    <t>15948</t>
  </si>
  <si>
    <t>15949</t>
  </si>
  <si>
    <t>15952</t>
  </si>
  <si>
    <t>15954</t>
  </si>
  <si>
    <t>15955</t>
  </si>
  <si>
    <t>15957</t>
  </si>
  <si>
    <t>15960</t>
  </si>
  <si>
    <t>15962</t>
  </si>
  <si>
    <t>15963</t>
  </si>
  <si>
    <t>16016</t>
  </si>
  <si>
    <t>16018</t>
  </si>
  <si>
    <t>16021</t>
  </si>
  <si>
    <t>16022</t>
  </si>
  <si>
    <t>16024</t>
  </si>
  <si>
    <t>16027</t>
  </si>
  <si>
    <t>16029</t>
  </si>
  <si>
    <t>16033</t>
  </si>
  <si>
    <t>16034</t>
  </si>
  <si>
    <t>16036</t>
  </si>
  <si>
    <t>16038</t>
  </si>
  <si>
    <t>16041</t>
  </si>
  <si>
    <t>16049</t>
  </si>
  <si>
    <t>16051</t>
  </si>
  <si>
    <t>16053</t>
  </si>
  <si>
    <t>16054</t>
  </si>
  <si>
    <t>16056</t>
  </si>
  <si>
    <t>16058</t>
  </si>
  <si>
    <t>16063</t>
  </si>
  <si>
    <t>16105</t>
  </si>
  <si>
    <t>16108</t>
  </si>
  <si>
    <t>16110</t>
  </si>
  <si>
    <t>16112</t>
  </si>
  <si>
    <t>16115</t>
  </si>
  <si>
    <t>16117</t>
  </si>
  <si>
    <t>16121</t>
  </si>
  <si>
    <t>16123</t>
  </si>
  <si>
    <t>16124</t>
  </si>
  <si>
    <t>16130</t>
  </si>
  <si>
    <t>16131</t>
  </si>
  <si>
    <t>16133</t>
  </si>
  <si>
    <t>16136</t>
  </si>
  <si>
    <t>16145</t>
  </si>
  <si>
    <t>16146</t>
  </si>
  <si>
    <t>16150</t>
  </si>
  <si>
    <t>16153</t>
  </si>
  <si>
    <t>16159</t>
  </si>
  <si>
    <t>16161</t>
  </si>
  <si>
    <t>16172</t>
  </si>
  <si>
    <t>16210</t>
  </si>
  <si>
    <t>16212</t>
  </si>
  <si>
    <t>16213</t>
  </si>
  <si>
    <t>16215</t>
  </si>
  <si>
    <t>16218</t>
  </si>
  <si>
    <t>16220</t>
  </si>
  <si>
    <t>16223</t>
  </si>
  <si>
    <t>16225</t>
  </si>
  <si>
    <t>16226</t>
  </si>
  <si>
    <t>16230</t>
  </si>
  <si>
    <t>16232</t>
  </si>
  <si>
    <t>16233</t>
  </si>
  <si>
    <t>16238</t>
  </si>
  <si>
    <t>16239</t>
  </si>
  <si>
    <t>16242</t>
  </si>
  <si>
    <t>16244</t>
  </si>
  <si>
    <t>16249</t>
  </si>
  <si>
    <t>16250</t>
  </si>
  <si>
    <t>16253</t>
  </si>
  <si>
    <t>16255</t>
  </si>
  <si>
    <t>16258</t>
  </si>
  <si>
    <t>16260</t>
  </si>
  <si>
    <t>16261</t>
  </si>
  <si>
    <t>16262</t>
  </si>
  <si>
    <t>16263</t>
  </si>
  <si>
    <t>16311</t>
  </si>
  <si>
    <t>16314</t>
  </si>
  <si>
    <t>16316</t>
  </si>
  <si>
    <t>16317</t>
  </si>
  <si>
    <t>16319</t>
  </si>
  <si>
    <t>16323</t>
  </si>
  <si>
    <t>16326</t>
  </si>
  <si>
    <t>16332</t>
  </si>
  <si>
    <t>16334</t>
  </si>
  <si>
    <t>16335</t>
  </si>
  <si>
    <t>16340</t>
  </si>
  <si>
    <t>16342</t>
  </si>
  <si>
    <t>16345</t>
  </si>
  <si>
    <t>16347</t>
  </si>
  <si>
    <t>16351</t>
  </si>
  <si>
    <t>16353</t>
  </si>
  <si>
    <t>16354</t>
  </si>
  <si>
    <t>16360</t>
  </si>
  <si>
    <t>16361</t>
  </si>
  <si>
    <t>16366</t>
  </si>
  <si>
    <t>16368</t>
  </si>
  <si>
    <t>16369</t>
  </si>
  <si>
    <t>16370</t>
  </si>
  <si>
    <t>16371</t>
  </si>
  <si>
    <t>16372</t>
  </si>
  <si>
    <t>16388</t>
  </si>
  <si>
    <t>16405</t>
  </si>
  <si>
    <t>16406</t>
  </si>
  <si>
    <t>16407</t>
  </si>
  <si>
    <t>16410</t>
  </si>
  <si>
    <t>16415</t>
  </si>
  <si>
    <t>16416</t>
  </si>
  <si>
    <t>16417</t>
  </si>
  <si>
    <t>16421</t>
  </si>
  <si>
    <t>16424</t>
  </si>
  <si>
    <t>16426</t>
  </si>
  <si>
    <t>16427</t>
  </si>
  <si>
    <t>16430</t>
  </si>
  <si>
    <t>16432</t>
  </si>
  <si>
    <t>16433</t>
  </si>
  <si>
    <t>16435</t>
  </si>
  <si>
    <t>16436</t>
  </si>
  <si>
    <t>16438</t>
  </si>
  <si>
    <t>16441</t>
  </si>
  <si>
    <t>16444</t>
  </si>
  <si>
    <t>16501</t>
  </si>
  <si>
    <t>16504</t>
  </si>
  <si>
    <t>16506</t>
  </si>
  <si>
    <t>16507</t>
  </si>
  <si>
    <t>16509</t>
  </si>
  <si>
    <t>16510</t>
  </si>
  <si>
    <t>16511</t>
  </si>
  <si>
    <t>16522</t>
  </si>
  <si>
    <t>16531</t>
  </si>
  <si>
    <t>16533</t>
  </si>
  <si>
    <t>16534</t>
  </si>
  <si>
    <t>16538</t>
  </si>
  <si>
    <t>16550</t>
  </si>
  <si>
    <t>16558</t>
  </si>
  <si>
    <t>16602</t>
  </si>
  <si>
    <t>16603</t>
  </si>
  <si>
    <t>16617</t>
  </si>
  <si>
    <t>16621</t>
  </si>
  <si>
    <t>16622</t>
  </si>
  <si>
    <t>16624</t>
  </si>
  <si>
    <t>16627</t>
  </si>
  <si>
    <t>16634</t>
  </si>
  <si>
    <t>16635</t>
  </si>
  <si>
    <t>16640</t>
  </si>
  <si>
    <t>16645</t>
  </si>
  <si>
    <t>16646</t>
  </si>
  <si>
    <t>16647</t>
  </si>
  <si>
    <t>16648</t>
  </si>
  <si>
    <t>16651</t>
  </si>
  <si>
    <t>16654</t>
  </si>
  <si>
    <t>16656</t>
  </si>
  <si>
    <t>16659</t>
  </si>
  <si>
    <t>16660</t>
  </si>
  <si>
    <t>16662</t>
  </si>
  <si>
    <t>16665</t>
  </si>
  <si>
    <t>16667</t>
  </si>
  <si>
    <t>16668</t>
  </si>
  <si>
    <t>16670</t>
  </si>
  <si>
    <t>16675</t>
  </si>
  <si>
    <t>16677</t>
  </si>
  <si>
    <t>16678</t>
  </si>
  <si>
    <t>16680</t>
  </si>
  <si>
    <t>16681</t>
  </si>
  <si>
    <t>16682</t>
  </si>
  <si>
    <t>16683</t>
  </si>
  <si>
    <t>16689</t>
  </si>
  <si>
    <t>16691</t>
  </si>
  <si>
    <t>16693</t>
  </si>
  <si>
    <t>16694</t>
  </si>
  <si>
    <t>16699</t>
  </si>
  <si>
    <t>16701</t>
  </si>
  <si>
    <t>16720</t>
  </si>
  <si>
    <t>16725</t>
  </si>
  <si>
    <t>16727</t>
  </si>
  <si>
    <t>16728</t>
  </si>
  <si>
    <t>16734</t>
  </si>
  <si>
    <t>16735</t>
  </si>
  <si>
    <t>16743</t>
  </si>
  <si>
    <t>16744</t>
  </si>
  <si>
    <t>16746</t>
  </si>
  <si>
    <t>16749</t>
  </si>
  <si>
    <t>16750</t>
  </si>
  <si>
    <t>16801</t>
  </si>
  <si>
    <t>16804</t>
  </si>
  <si>
    <t>16822</t>
  </si>
  <si>
    <t>16825</t>
  </si>
  <si>
    <t>16832</t>
  </si>
  <si>
    <t>16834</t>
  </si>
  <si>
    <t>16837</t>
  </si>
  <si>
    <t>16844</t>
  </si>
  <si>
    <t>16845</t>
  </si>
  <si>
    <t>16847</t>
  </si>
  <si>
    <t>16849</t>
  </si>
  <si>
    <t>16850</t>
  </si>
  <si>
    <t>16852</t>
  </si>
  <si>
    <t>16855</t>
  </si>
  <si>
    <t>16856</t>
  </si>
  <si>
    <t>16858</t>
  </si>
  <si>
    <t>16861</t>
  </si>
  <si>
    <t>16863</t>
  </si>
  <si>
    <t>16864</t>
  </si>
  <si>
    <t>16870</t>
  </si>
  <si>
    <t>16871</t>
  </si>
  <si>
    <t>16873</t>
  </si>
  <si>
    <t>16877</t>
  </si>
  <si>
    <t>16881</t>
  </si>
  <si>
    <t>16912</t>
  </si>
  <si>
    <t>16914</t>
  </si>
  <si>
    <t>16915</t>
  </si>
  <si>
    <t>16917</t>
  </si>
  <si>
    <t>16923</t>
  </si>
  <si>
    <t>16925</t>
  </si>
  <si>
    <t>16926</t>
  </si>
  <si>
    <t>16932</t>
  </si>
  <si>
    <t>16937</t>
  </si>
  <si>
    <t>16939</t>
  </si>
  <si>
    <t>16940</t>
  </si>
  <si>
    <t>16942</t>
  </si>
  <si>
    <t>16943</t>
  </si>
  <si>
    <t>16945</t>
  </si>
  <si>
    <t>16948</t>
  </si>
  <si>
    <t>16950</t>
  </si>
  <si>
    <t>17001</t>
  </si>
  <si>
    <t>17003</t>
  </si>
  <si>
    <t>17004</t>
  </si>
  <si>
    <t>17006</t>
  </si>
  <si>
    <t>17010</t>
  </si>
  <si>
    <t>17012</t>
  </si>
  <si>
    <t>17013</t>
  </si>
  <si>
    <t>17015</t>
  </si>
  <si>
    <t>17018</t>
  </si>
  <si>
    <t>17020</t>
  </si>
  <si>
    <t>17022</t>
  </si>
  <si>
    <t>17025</t>
  </si>
  <si>
    <t>17027</t>
  </si>
  <si>
    <t>17028</t>
  </si>
  <si>
    <t>17032</t>
  </si>
  <si>
    <t>17034</t>
  </si>
  <si>
    <t>17037</t>
  </si>
  <si>
    <t>17039</t>
  </si>
  <si>
    <t>17041</t>
  </si>
  <si>
    <t>17043</t>
  </si>
  <si>
    <t>17044</t>
  </si>
  <si>
    <t>17046</t>
  </si>
  <si>
    <t>17049</t>
  </si>
  <si>
    <t>17050</t>
  </si>
  <si>
    <t>17055</t>
  </si>
  <si>
    <t>17056</t>
  </si>
  <si>
    <t>17057</t>
  </si>
  <si>
    <t>17058</t>
  </si>
  <si>
    <t>17062</t>
  </si>
  <si>
    <t>17064</t>
  </si>
  <si>
    <t>17065</t>
  </si>
  <si>
    <t>17072</t>
  </si>
  <si>
    <t>17074</t>
  </si>
  <si>
    <t>17077</t>
  </si>
  <si>
    <t>17080</t>
  </si>
  <si>
    <t>17082</t>
  </si>
  <si>
    <t>17085</t>
  </si>
  <si>
    <t>17087</t>
  </si>
  <si>
    <t>17088</t>
  </si>
  <si>
    <t>17091</t>
  </si>
  <si>
    <t>17094</t>
  </si>
  <si>
    <t>17097</t>
  </si>
  <si>
    <t>17102</t>
  </si>
  <si>
    <t>17105</t>
  </si>
  <si>
    <t>17107</t>
  </si>
  <si>
    <t>17108</t>
  </si>
  <si>
    <t>17110</t>
  </si>
  <si>
    <t>17113</t>
  </si>
  <si>
    <t>17121</t>
  </si>
  <si>
    <t>17122</t>
  </si>
  <si>
    <t>17123</t>
  </si>
  <si>
    <t>17124</t>
  </si>
  <si>
    <t>17129</t>
  </si>
  <si>
    <t>17130</t>
  </si>
  <si>
    <t>17201</t>
  </si>
  <si>
    <t>17202</t>
  </si>
  <si>
    <t>17210</t>
  </si>
  <si>
    <t>17215</t>
  </si>
  <si>
    <t>17217</t>
  </si>
  <si>
    <t>17220</t>
  </si>
  <si>
    <t>17223</t>
  </si>
  <si>
    <t>17225</t>
  </si>
  <si>
    <t>17228</t>
  </si>
  <si>
    <t>17232</t>
  </si>
  <si>
    <t>17233</t>
  </si>
  <si>
    <t>17235</t>
  </si>
  <si>
    <t>17238</t>
  </si>
  <si>
    <t>17240</t>
  </si>
  <si>
    <t>17243</t>
  </si>
  <si>
    <t>17247</t>
  </si>
  <si>
    <t>17250</t>
  </si>
  <si>
    <t>17251</t>
  </si>
  <si>
    <t>17256</t>
  </si>
  <si>
    <t>17261</t>
  </si>
  <si>
    <t>17263</t>
  </si>
  <si>
    <t>17264</t>
  </si>
  <si>
    <t>17266</t>
  </si>
  <si>
    <t>17267</t>
  </si>
  <si>
    <t>17270</t>
  </si>
  <si>
    <t>17294</t>
  </si>
  <si>
    <t>17301</t>
  </si>
  <si>
    <t>17302</t>
  </si>
  <si>
    <t>17304</t>
  </si>
  <si>
    <t>17307</t>
  </si>
  <si>
    <t>17309</t>
  </si>
  <si>
    <t>17313</t>
  </si>
  <si>
    <t>17314</t>
  </si>
  <si>
    <t>17315</t>
  </si>
  <si>
    <t>17316</t>
  </si>
  <si>
    <t>17320</t>
  </si>
  <si>
    <t>17322</t>
  </si>
  <si>
    <t>17323</t>
  </si>
  <si>
    <t>17325</t>
  </si>
  <si>
    <t>17331</t>
  </si>
  <si>
    <t>17333</t>
  </si>
  <si>
    <t>17334</t>
  </si>
  <si>
    <t>17339</t>
  </si>
  <si>
    <t>17342</t>
  </si>
  <si>
    <t>17343</t>
  </si>
  <si>
    <t>17344</t>
  </si>
  <si>
    <t>17345</t>
  </si>
  <si>
    <t>17350</t>
  </si>
  <si>
    <t>17353</t>
  </si>
  <si>
    <t>17356</t>
  </si>
  <si>
    <t>17358</t>
  </si>
  <si>
    <t>17361</t>
  </si>
  <si>
    <t>17362</t>
  </si>
  <si>
    <t>17364</t>
  </si>
  <si>
    <t>17372</t>
  </si>
  <si>
    <t>17375</t>
  </si>
  <si>
    <t>17401</t>
  </si>
  <si>
    <t>17404</t>
  </si>
  <si>
    <t>17406</t>
  </si>
  <si>
    <t>17407</t>
  </si>
  <si>
    <t>17501</t>
  </si>
  <si>
    <t>17504</t>
  </si>
  <si>
    <t>17506</t>
  </si>
  <si>
    <t>17507</t>
  </si>
  <si>
    <t>17509</t>
  </si>
  <si>
    <t>17512</t>
  </si>
  <si>
    <t>17517</t>
  </si>
  <si>
    <t>17518</t>
  </si>
  <si>
    <t>17520</t>
  </si>
  <si>
    <t>17521</t>
  </si>
  <si>
    <t>17528</t>
  </si>
  <si>
    <t>17529</t>
  </si>
  <si>
    <t>17534</t>
  </si>
  <si>
    <t>17535</t>
  </si>
  <si>
    <t>17536</t>
  </si>
  <si>
    <t>17537</t>
  </si>
  <si>
    <t>17540</t>
  </si>
  <si>
    <t>17545</t>
  </si>
  <si>
    <t>17547</t>
  </si>
  <si>
    <t>17550</t>
  </si>
  <si>
    <t>17552</t>
  </si>
  <si>
    <t>17555</t>
  </si>
  <si>
    <t>17557</t>
  </si>
  <si>
    <t>17560</t>
  </si>
  <si>
    <t>17563</t>
  </si>
  <si>
    <t>17565</t>
  </si>
  <si>
    <t>17566</t>
  </si>
  <si>
    <t>17568</t>
  </si>
  <si>
    <t>17573</t>
  </si>
  <si>
    <t>17576</t>
  </si>
  <si>
    <t>17579</t>
  </si>
  <si>
    <t>17581</t>
  </si>
  <si>
    <t>17584</t>
  </si>
  <si>
    <t>17601</t>
  </si>
  <si>
    <t>17604</t>
  </si>
  <si>
    <t>17606</t>
  </si>
  <si>
    <t>17607</t>
  </si>
  <si>
    <t>17611</t>
  </si>
  <si>
    <t>17699</t>
  </si>
  <si>
    <t>17702</t>
  </si>
  <si>
    <t>17705</t>
  </si>
  <si>
    <t>17720</t>
  </si>
  <si>
    <t>17721</t>
  </si>
  <si>
    <t>17726</t>
  </si>
  <si>
    <t>17728</t>
  </si>
  <si>
    <t>17729</t>
  </si>
  <si>
    <t>17730</t>
  </si>
  <si>
    <t>17735</t>
  </si>
  <si>
    <t>17738</t>
  </si>
  <si>
    <t>17740</t>
  </si>
  <si>
    <t>17745</t>
  </si>
  <si>
    <t>17748</t>
  </si>
  <si>
    <t>17750</t>
  </si>
  <si>
    <t>17756</t>
  </si>
  <si>
    <t>17758</t>
  </si>
  <si>
    <t>17760</t>
  </si>
  <si>
    <t>17762</t>
  </si>
  <si>
    <t>17767</t>
  </si>
  <si>
    <t>17768</t>
  </si>
  <si>
    <t>17769</t>
  </si>
  <si>
    <t>17772</t>
  </si>
  <si>
    <t>17778</t>
  </si>
  <si>
    <t>17813</t>
  </si>
  <si>
    <t>17814</t>
  </si>
  <si>
    <t>17820</t>
  </si>
  <si>
    <t>17821</t>
  </si>
  <si>
    <t>17823</t>
  </si>
  <si>
    <t>17829</t>
  </si>
  <si>
    <t>17832</t>
  </si>
  <si>
    <t>17833</t>
  </si>
  <si>
    <t>17834</t>
  </si>
  <si>
    <t>17835</t>
  </si>
  <si>
    <t>17837</t>
  </si>
  <si>
    <t>17840</t>
  </si>
  <si>
    <t>17841</t>
  </si>
  <si>
    <t>17842</t>
  </si>
  <si>
    <t>17847</t>
  </si>
  <si>
    <t>17850</t>
  </si>
  <si>
    <t>17853</t>
  </si>
  <si>
    <t>17855</t>
  </si>
  <si>
    <t>17858</t>
  </si>
  <si>
    <t>17860</t>
  </si>
  <si>
    <t>17861</t>
  </si>
  <si>
    <t>17866</t>
  </si>
  <si>
    <t>17868</t>
  </si>
  <si>
    <t>17876</t>
  </si>
  <si>
    <t>17880</t>
  </si>
  <si>
    <t>17882</t>
  </si>
  <si>
    <t>17883</t>
  </si>
  <si>
    <t>17885</t>
  </si>
  <si>
    <t>17888</t>
  </si>
  <si>
    <t>17901</t>
  </si>
  <si>
    <t>17921</t>
  </si>
  <si>
    <t>17929</t>
  </si>
  <si>
    <t>17930</t>
  </si>
  <si>
    <t>17933</t>
  </si>
  <si>
    <t>17936</t>
  </si>
  <si>
    <t>17938</t>
  </si>
  <si>
    <t>17939</t>
  </si>
  <si>
    <t>17941</t>
  </si>
  <si>
    <t>17942</t>
  </si>
  <si>
    <t>17944</t>
  </si>
  <si>
    <t>17949</t>
  </si>
  <si>
    <t>17951</t>
  </si>
  <si>
    <t>17952</t>
  </si>
  <si>
    <t>17953</t>
  </si>
  <si>
    <t>17961</t>
  </si>
  <si>
    <t>17963</t>
  </si>
  <si>
    <t>17966</t>
  </si>
  <si>
    <t>17968</t>
  </si>
  <si>
    <t>17970</t>
  </si>
  <si>
    <t>17976</t>
  </si>
  <si>
    <t>17979</t>
  </si>
  <si>
    <t>17980</t>
  </si>
  <si>
    <t>17982</t>
  </si>
  <si>
    <t>17983</t>
  </si>
  <si>
    <t>18001</t>
  </si>
  <si>
    <t>18003</t>
  </si>
  <si>
    <t>18010</t>
  </si>
  <si>
    <t>18012</t>
  </si>
  <si>
    <t>18013</t>
  </si>
  <si>
    <t>18015</t>
  </si>
  <si>
    <t>18018</t>
  </si>
  <si>
    <t>18020</t>
  </si>
  <si>
    <t>18025</t>
  </si>
  <si>
    <t>18031</t>
  </si>
  <si>
    <t>18034</t>
  </si>
  <si>
    <t>18036</t>
  </si>
  <si>
    <t>18037</t>
  </si>
  <si>
    <t>18039</t>
  </si>
  <si>
    <t>18040</t>
  </si>
  <si>
    <t>18043</t>
  </si>
  <si>
    <t>18045</t>
  </si>
  <si>
    <t>18046</t>
  </si>
  <si>
    <t>18050</t>
  </si>
  <si>
    <t>18051</t>
  </si>
  <si>
    <t>18052</t>
  </si>
  <si>
    <t>18058</t>
  </si>
  <si>
    <t>18059</t>
  </si>
  <si>
    <t>18060</t>
  </si>
  <si>
    <t>18066</t>
  </si>
  <si>
    <t>18067</t>
  </si>
  <si>
    <t>18068</t>
  </si>
  <si>
    <t>18069</t>
  </si>
  <si>
    <t>18071</t>
  </si>
  <si>
    <t>18072</t>
  </si>
  <si>
    <t>18074</t>
  </si>
  <si>
    <t>18077</t>
  </si>
  <si>
    <t>18079</t>
  </si>
  <si>
    <t>18081</t>
  </si>
  <si>
    <t>18083</t>
  </si>
  <si>
    <t>18084</t>
  </si>
  <si>
    <t>18086</t>
  </si>
  <si>
    <t>18092</t>
  </si>
  <si>
    <t>18098</t>
  </si>
  <si>
    <t>18102</t>
  </si>
  <si>
    <t>18103</t>
  </si>
  <si>
    <t>18105</t>
  </si>
  <si>
    <t>18201</t>
  </si>
  <si>
    <t>18202</t>
  </si>
  <si>
    <t>18211</t>
  </si>
  <si>
    <t>18212</t>
  </si>
  <si>
    <t>18214</t>
  </si>
  <si>
    <t>18219</t>
  </si>
  <si>
    <t>18220</t>
  </si>
  <si>
    <t>18221</t>
  </si>
  <si>
    <t>18223</t>
  </si>
  <si>
    <t>18229</t>
  </si>
  <si>
    <t>18230</t>
  </si>
  <si>
    <t>18232</t>
  </si>
  <si>
    <t>18235</t>
  </si>
  <si>
    <t>18244</t>
  </si>
  <si>
    <t>18245</t>
  </si>
  <si>
    <t>18246</t>
  </si>
  <si>
    <t>18247</t>
  </si>
  <si>
    <t>18249</t>
  </si>
  <si>
    <t>18250</t>
  </si>
  <si>
    <t>18251</t>
  </si>
  <si>
    <t>18256</t>
  </si>
  <si>
    <t>18301</t>
  </si>
  <si>
    <t>18302</t>
  </si>
  <si>
    <t>18321</t>
  </si>
  <si>
    <t>18323</t>
  </si>
  <si>
    <t>18324</t>
  </si>
  <si>
    <t>18326</t>
  </si>
  <si>
    <t>18327</t>
  </si>
  <si>
    <t>18330</t>
  </si>
  <si>
    <t>18333</t>
  </si>
  <si>
    <t>18335</t>
  </si>
  <si>
    <t>18336</t>
  </si>
  <si>
    <t>18341</t>
  </si>
  <si>
    <t>18344</t>
  </si>
  <si>
    <t>18346</t>
  </si>
  <si>
    <t>18347</t>
  </si>
  <si>
    <t>18348</t>
  </si>
  <si>
    <t>18349</t>
  </si>
  <si>
    <t>18350</t>
  </si>
  <si>
    <t>18351</t>
  </si>
  <si>
    <t>18356</t>
  </si>
  <si>
    <t>18357</t>
  </si>
  <si>
    <t>18360</t>
  </si>
  <si>
    <t>18372</t>
  </si>
  <si>
    <t>18403</t>
  </si>
  <si>
    <t>18405</t>
  </si>
  <si>
    <t>18414</t>
  </si>
  <si>
    <t>18415</t>
  </si>
  <si>
    <t>18417</t>
  </si>
  <si>
    <t>18420</t>
  </si>
  <si>
    <t>18421</t>
  </si>
  <si>
    <t>18427</t>
  </si>
  <si>
    <t>18428</t>
  </si>
  <si>
    <t>18431</t>
  </si>
  <si>
    <t>18434</t>
  </si>
  <si>
    <t>18436</t>
  </si>
  <si>
    <t>18437</t>
  </si>
  <si>
    <t>18440</t>
  </si>
  <si>
    <t>18441</t>
  </si>
  <si>
    <t>18443</t>
  </si>
  <si>
    <t>18446</t>
  </si>
  <si>
    <t>18448</t>
  </si>
  <si>
    <t>18449</t>
  </si>
  <si>
    <t>18451</t>
  </si>
  <si>
    <t>18453</t>
  </si>
  <si>
    <t>18456</t>
  </si>
  <si>
    <t>18458</t>
  </si>
  <si>
    <t>18459</t>
  </si>
  <si>
    <t>18460</t>
  </si>
  <si>
    <t>18461</t>
  </si>
  <si>
    <t>18463</t>
  </si>
  <si>
    <t>18466</t>
  </si>
  <si>
    <t>18469</t>
  </si>
  <si>
    <t>18470</t>
  </si>
  <si>
    <t>18472</t>
  </si>
  <si>
    <t>18501</t>
  </si>
  <si>
    <t>18507</t>
  </si>
  <si>
    <t>18508</t>
  </si>
  <si>
    <t>18509</t>
  </si>
  <si>
    <t>18510</t>
  </si>
  <si>
    <t>18512</t>
  </si>
  <si>
    <t>18515</t>
  </si>
  <si>
    <t>18518</t>
  </si>
  <si>
    <t>18601</t>
  </si>
  <si>
    <t>18610</t>
  </si>
  <si>
    <t>18611</t>
  </si>
  <si>
    <t>18618</t>
  </si>
  <si>
    <t>18619</t>
  </si>
  <si>
    <t>18621</t>
  </si>
  <si>
    <t>18622</t>
  </si>
  <si>
    <t>18623</t>
  </si>
  <si>
    <t>18628</t>
  </si>
  <si>
    <t>18629</t>
  </si>
  <si>
    <t>18631</t>
  </si>
  <si>
    <t>18634</t>
  </si>
  <si>
    <t>18636</t>
  </si>
  <si>
    <t>18637</t>
  </si>
  <si>
    <t>18640</t>
  </si>
  <si>
    <t>18641</t>
  </si>
  <si>
    <t>18643</t>
  </si>
  <si>
    <t>18655</t>
  </si>
  <si>
    <t>18656</t>
  </si>
  <si>
    <t>18657</t>
  </si>
  <si>
    <t>18661</t>
  </si>
  <si>
    <t>18701</t>
  </si>
  <si>
    <t>18702</t>
  </si>
  <si>
    <t>18703</t>
  </si>
  <si>
    <t>18706</t>
  </si>
  <si>
    <t>18708</t>
  </si>
  <si>
    <t>18709</t>
  </si>
  <si>
    <t>18710</t>
  </si>
  <si>
    <t>18762</t>
  </si>
  <si>
    <t>18764</t>
  </si>
  <si>
    <t>18767</t>
  </si>
  <si>
    <t>18769</t>
  </si>
  <si>
    <t>18773</t>
  </si>
  <si>
    <t>18813</t>
  </si>
  <si>
    <t>18814</t>
  </si>
  <si>
    <t>18816</t>
  </si>
  <si>
    <t>18820</t>
  </si>
  <si>
    <t>18821</t>
  </si>
  <si>
    <t>18823</t>
  </si>
  <si>
    <t>18826</t>
  </si>
  <si>
    <t>18828</t>
  </si>
  <si>
    <t>18829</t>
  </si>
  <si>
    <t>18830</t>
  </si>
  <si>
    <t>18832</t>
  </si>
  <si>
    <t>18833</t>
  </si>
  <si>
    <t>18834</t>
  </si>
  <si>
    <t>18843</t>
  </si>
  <si>
    <t>18844</t>
  </si>
  <si>
    <t>18846</t>
  </si>
  <si>
    <t>18850</t>
  </si>
  <si>
    <t>18851</t>
  </si>
  <si>
    <t>18853</t>
  </si>
  <si>
    <t>18901</t>
  </si>
  <si>
    <t>18913</t>
  </si>
  <si>
    <t>18914</t>
  </si>
  <si>
    <t>18915</t>
  </si>
  <si>
    <t>18916</t>
  </si>
  <si>
    <t>18921</t>
  </si>
  <si>
    <t>18924</t>
  </si>
  <si>
    <t>18926</t>
  </si>
  <si>
    <t>18929</t>
  </si>
  <si>
    <t>18930</t>
  </si>
  <si>
    <t>18931</t>
  </si>
  <si>
    <t>18933</t>
  </si>
  <si>
    <t>18936</t>
  </si>
  <si>
    <t>18938</t>
  </si>
  <si>
    <t>18943</t>
  </si>
  <si>
    <t>18944</t>
  </si>
  <si>
    <t>18946</t>
  </si>
  <si>
    <t>18951</t>
  </si>
  <si>
    <t>18954</t>
  </si>
  <si>
    <t>18956</t>
  </si>
  <si>
    <t>18957</t>
  </si>
  <si>
    <t>18960</t>
  </si>
  <si>
    <t>18962</t>
  </si>
  <si>
    <t>18968</t>
  </si>
  <si>
    <t>18971</t>
  </si>
  <si>
    <t>18972</t>
  </si>
  <si>
    <t>18974</t>
  </si>
  <si>
    <t>18977</t>
  </si>
  <si>
    <t>18979</t>
  </si>
  <si>
    <t>19002</t>
  </si>
  <si>
    <t>19004</t>
  </si>
  <si>
    <t>19007</t>
  </si>
  <si>
    <t>19010</t>
  </si>
  <si>
    <t>19012</t>
  </si>
  <si>
    <t>19013</t>
  </si>
  <si>
    <t>19015</t>
  </si>
  <si>
    <t>19016</t>
  </si>
  <si>
    <t>19018</t>
  </si>
  <si>
    <t>19020</t>
  </si>
  <si>
    <t>19022</t>
  </si>
  <si>
    <t>19025</t>
  </si>
  <si>
    <t>19027</t>
  </si>
  <si>
    <t>19028</t>
  </si>
  <si>
    <t>19030</t>
  </si>
  <si>
    <t>19033</t>
  </si>
  <si>
    <t>19035</t>
  </si>
  <si>
    <t>19036</t>
  </si>
  <si>
    <t>19038</t>
  </si>
  <si>
    <t>19040</t>
  </si>
  <si>
    <t>19046</t>
  </si>
  <si>
    <t>19047</t>
  </si>
  <si>
    <t>19048</t>
  </si>
  <si>
    <t>19050</t>
  </si>
  <si>
    <t>19052</t>
  </si>
  <si>
    <t>19055</t>
  </si>
  <si>
    <t>19057</t>
  </si>
  <si>
    <t>19058</t>
  </si>
  <si>
    <t>19061</t>
  </si>
  <si>
    <t>19063</t>
  </si>
  <si>
    <t>19064</t>
  </si>
  <si>
    <t>19066</t>
  </si>
  <si>
    <t>19074</t>
  </si>
  <si>
    <t>19076</t>
  </si>
  <si>
    <t>19080</t>
  </si>
  <si>
    <t>19081</t>
  </si>
  <si>
    <t>19082</t>
  </si>
  <si>
    <t>19083</t>
  </si>
  <si>
    <t>19088</t>
  </si>
  <si>
    <t>19090</t>
  </si>
  <si>
    <t>19092</t>
  </si>
  <si>
    <t>19093</t>
  </si>
  <si>
    <t>19095</t>
  </si>
  <si>
    <t>19098</t>
  </si>
  <si>
    <t>19103</t>
  </si>
  <si>
    <t>19104</t>
  </si>
  <si>
    <t>19105</t>
  </si>
  <si>
    <t>19109</t>
  </si>
  <si>
    <t>19110</t>
  </si>
  <si>
    <t>19115</t>
  </si>
  <si>
    <t>19116</t>
  </si>
  <si>
    <t>19118</t>
  </si>
  <si>
    <t>19120</t>
  </si>
  <si>
    <t>19121</t>
  </si>
  <si>
    <t>19123</t>
  </si>
  <si>
    <t>19127</t>
  </si>
  <si>
    <t>19131</t>
  </si>
  <si>
    <t>19134</t>
  </si>
  <si>
    <t>19136</t>
  </si>
  <si>
    <t>19137</t>
  </si>
  <si>
    <t>19139</t>
  </si>
  <si>
    <t>19141</t>
  </si>
  <si>
    <t>19146</t>
  </si>
  <si>
    <t>19147</t>
  </si>
  <si>
    <t>19148</t>
  </si>
  <si>
    <t>19149</t>
  </si>
  <si>
    <t>19154</t>
  </si>
  <si>
    <t>19155</t>
  </si>
  <si>
    <t>19162</t>
  </si>
  <si>
    <t>19171</t>
  </si>
  <si>
    <t>19173</t>
  </si>
  <si>
    <t>19176</t>
  </si>
  <si>
    <t>19179</t>
  </si>
  <si>
    <t>19183</t>
  </si>
  <si>
    <t>19184</t>
  </si>
  <si>
    <t>19185</t>
  </si>
  <si>
    <t>19190</t>
  </si>
  <si>
    <t>19195</t>
  </si>
  <si>
    <t>19196</t>
  </si>
  <si>
    <t>19197</t>
  </si>
  <si>
    <t>19244</t>
  </si>
  <si>
    <t>19301</t>
  </si>
  <si>
    <t>19310</t>
  </si>
  <si>
    <t>19311</t>
  </si>
  <si>
    <t>19316</t>
  </si>
  <si>
    <t>19318</t>
  </si>
  <si>
    <t>19319</t>
  </si>
  <si>
    <t>19320</t>
  </si>
  <si>
    <t>19330</t>
  </si>
  <si>
    <t>19331</t>
  </si>
  <si>
    <t>19333</t>
  </si>
  <si>
    <t>19339</t>
  </si>
  <si>
    <t>19340</t>
  </si>
  <si>
    <t>19342</t>
  </si>
  <si>
    <t>19345</t>
  </si>
  <si>
    <t>19347</t>
  </si>
  <si>
    <t>19348</t>
  </si>
  <si>
    <t>19350</t>
  </si>
  <si>
    <t>19352</t>
  </si>
  <si>
    <t>19353</t>
  </si>
  <si>
    <t>19358</t>
  </si>
  <si>
    <t>19362</t>
  </si>
  <si>
    <t>19363</t>
  </si>
  <si>
    <t>19365</t>
  </si>
  <si>
    <t>19371</t>
  </si>
  <si>
    <t>19372</t>
  </si>
  <si>
    <t>19373</t>
  </si>
  <si>
    <t>19374</t>
  </si>
  <si>
    <t>19376</t>
  </si>
  <si>
    <t>19381</t>
  </si>
  <si>
    <t>19382</t>
  </si>
  <si>
    <t>19390</t>
  </si>
  <si>
    <t>19395</t>
  </si>
  <si>
    <t>19397</t>
  </si>
  <si>
    <t>19405</t>
  </si>
  <si>
    <t>19406</t>
  </si>
  <si>
    <t>19407</t>
  </si>
  <si>
    <t>19408</t>
  </si>
  <si>
    <t>19420</t>
  </si>
  <si>
    <t>19423</t>
  </si>
  <si>
    <t>19425</t>
  </si>
  <si>
    <t>19426</t>
  </si>
  <si>
    <t>19428</t>
  </si>
  <si>
    <t>19432</t>
  </si>
  <si>
    <t>19437</t>
  </si>
  <si>
    <t>19440</t>
  </si>
  <si>
    <t>19441</t>
  </si>
  <si>
    <t>19442</t>
  </si>
  <si>
    <t>19443</t>
  </si>
  <si>
    <t>19454</t>
  </si>
  <si>
    <t>19455</t>
  </si>
  <si>
    <t>19457</t>
  </si>
  <si>
    <t>19460</t>
  </si>
  <si>
    <t>19468</t>
  </si>
  <si>
    <t>19470</t>
  </si>
  <si>
    <t>19473</t>
  </si>
  <si>
    <t>19478</t>
  </si>
  <si>
    <t>19483</t>
  </si>
  <si>
    <t>19484</t>
  </si>
  <si>
    <t>19485</t>
  </si>
  <si>
    <t>19486</t>
  </si>
  <si>
    <t>19489</t>
  </si>
  <si>
    <t>19493</t>
  </si>
  <si>
    <t>19494</t>
  </si>
  <si>
    <t>19495</t>
  </si>
  <si>
    <t>19496</t>
  </si>
  <si>
    <t>19501</t>
  </si>
  <si>
    <t>19504</t>
  </si>
  <si>
    <t>19505</t>
  </si>
  <si>
    <t>19507</t>
  </si>
  <si>
    <t>19516</t>
  </si>
  <si>
    <t>19519</t>
  </si>
  <si>
    <t>19520</t>
  </si>
  <si>
    <t>19522</t>
  </si>
  <si>
    <t>19523</t>
  </si>
  <si>
    <t>19525</t>
  </si>
  <si>
    <t>19530</t>
  </si>
  <si>
    <t>19533</t>
  </si>
  <si>
    <t>19536</t>
  </si>
  <si>
    <t>19538</t>
  </si>
  <si>
    <t>19539</t>
  </si>
  <si>
    <t>19542</t>
  </si>
  <si>
    <t>19544</t>
  </si>
  <si>
    <t>19545</t>
  </si>
  <si>
    <t>19547</t>
  </si>
  <si>
    <t>19554</t>
  </si>
  <si>
    <t>19555</t>
  </si>
  <si>
    <t>19562</t>
  </si>
  <si>
    <t>19564</t>
  </si>
  <si>
    <t>19567</t>
  </si>
  <si>
    <t>19601</t>
  </si>
  <si>
    <t>19603</t>
  </si>
  <si>
    <t>19606</t>
  </si>
  <si>
    <t>19608</t>
  </si>
  <si>
    <t>19609</t>
  </si>
  <si>
    <t>19610</t>
  </si>
  <si>
    <t>19611</t>
  </si>
  <si>
    <t>19640</t>
  </si>
  <si>
    <t>15200</t>
  </si>
  <si>
    <t>15266</t>
  </si>
  <si>
    <t>15354</t>
  </si>
  <si>
    <t>16216</t>
  </si>
  <si>
    <t>17031</t>
  </si>
  <si>
    <t>17075</t>
  </si>
  <si>
    <t>17099</t>
  </si>
  <si>
    <t>17577</t>
  </si>
  <si>
    <t>17722</t>
  </si>
  <si>
    <t>17770</t>
  </si>
  <si>
    <t>17828</t>
  </si>
  <si>
    <t>17927</t>
  </si>
  <si>
    <t>18100</t>
  </si>
  <si>
    <t>18763</t>
  </si>
  <si>
    <t>18839</t>
  </si>
  <si>
    <t>19100</t>
  </si>
  <si>
    <t>19517</t>
  </si>
  <si>
    <t>15029</t>
  </si>
  <si>
    <t>15036</t>
  </si>
  <si>
    <t>15130</t>
  </si>
  <si>
    <t>15189</t>
  </si>
  <si>
    <t>15356</t>
  </si>
  <si>
    <t>15630</t>
  </si>
  <si>
    <t>16500</t>
  </si>
  <si>
    <t>16751</t>
  </si>
  <si>
    <t>17002</t>
  </si>
  <si>
    <t>17009</t>
  </si>
  <si>
    <t>17029</t>
  </si>
  <si>
    <t>17051</t>
  </si>
  <si>
    <t>17054</t>
  </si>
  <si>
    <t>17100</t>
  </si>
  <si>
    <t>17218</t>
  </si>
  <si>
    <t>17400</t>
  </si>
  <si>
    <t>17600</t>
  </si>
  <si>
    <t>17734</t>
  </si>
  <si>
    <t>17743</t>
  </si>
  <si>
    <t>17759</t>
  </si>
  <si>
    <t>18401</t>
  </si>
  <si>
    <t>18500</t>
  </si>
  <si>
    <t>18700</t>
  </si>
  <si>
    <t>18761</t>
  </si>
  <si>
    <t>18768</t>
  </si>
  <si>
    <t>18774</t>
  </si>
  <si>
    <t>19370</t>
  </si>
  <si>
    <t>19452</t>
  </si>
  <si>
    <t>19557</t>
  </si>
  <si>
    <t>19600</t>
  </si>
  <si>
    <t>14703</t>
  </si>
  <si>
    <t>14704</t>
  </si>
  <si>
    <t>14759</t>
  </si>
  <si>
    <t>14844</t>
  </si>
  <si>
    <t>14975</t>
  </si>
  <si>
    <t>24710</t>
  </si>
  <si>
    <t>24810</t>
  </si>
  <si>
    <t>24819</t>
  </si>
  <si>
    <t>24820</t>
  </si>
  <si>
    <t>24821</t>
  </si>
  <si>
    <t>24824</t>
  </si>
  <si>
    <t>24825</t>
  </si>
  <si>
    <t>24832</t>
  </si>
  <si>
    <t>24841</t>
  </si>
  <si>
    <t>24842</t>
  </si>
  <si>
    <t>24852</t>
  </si>
  <si>
    <t>24856</t>
  </si>
  <si>
    <t>24877</t>
  </si>
  <si>
    <t>24883</t>
  </si>
  <si>
    <t>24889</t>
  </si>
  <si>
    <t>24896</t>
  </si>
  <si>
    <t>24897</t>
  </si>
  <si>
    <t>24899</t>
  </si>
  <si>
    <t>24917</t>
  </si>
  <si>
    <t>24919</t>
  </si>
  <si>
    <t>24936</t>
  </si>
  <si>
    <t>24942</t>
  </si>
  <si>
    <t>24950</t>
  </si>
  <si>
    <t>24958</t>
  </si>
  <si>
    <t>24961</t>
  </si>
  <si>
    <t>24980</t>
  </si>
  <si>
    <t>25004</t>
  </si>
  <si>
    <t>25010</t>
  </si>
  <si>
    <t>25018</t>
  </si>
  <si>
    <t>25046</t>
  </si>
  <si>
    <t>25095</t>
  </si>
  <si>
    <t>25105</t>
  </si>
  <si>
    <t>25120</t>
  </si>
  <si>
    <t>25122</t>
  </si>
  <si>
    <t>25147</t>
  </si>
  <si>
    <t>25150</t>
  </si>
  <si>
    <t>25158</t>
  </si>
  <si>
    <t>25182</t>
  </si>
  <si>
    <t>25250</t>
  </si>
  <si>
    <t>25256</t>
  </si>
  <si>
    <t>25258</t>
  </si>
  <si>
    <t>25272</t>
  </si>
  <si>
    <t>25274</t>
  </si>
  <si>
    <t>25279</t>
  </si>
  <si>
    <t>25281</t>
  </si>
  <si>
    <t>25283</t>
  </si>
  <si>
    <t>25429</t>
  </si>
  <si>
    <t>25519</t>
  </si>
  <si>
    <t>25620</t>
  </si>
  <si>
    <t>25623</t>
  </si>
  <si>
    <t>25631</t>
  </si>
  <si>
    <t>25636</t>
  </si>
  <si>
    <t>25643</t>
  </si>
  <si>
    <t>25645</t>
  </si>
  <si>
    <t>25648</t>
  </si>
  <si>
    <t>25682</t>
  </si>
  <si>
    <t>25687</t>
  </si>
  <si>
    <t>25694</t>
  </si>
  <si>
    <t>25697</t>
  </si>
  <si>
    <t>25814</t>
  </si>
  <si>
    <t>25816</t>
  </si>
  <si>
    <t>25828</t>
  </si>
  <si>
    <t>25847</t>
  </si>
  <si>
    <t>25856</t>
  </si>
  <si>
    <t>25859</t>
  </si>
  <si>
    <t>25867</t>
  </si>
  <si>
    <t>25912</t>
  </si>
  <si>
    <t>25914</t>
  </si>
  <si>
    <t>25926</t>
  </si>
  <si>
    <t>25931</t>
  </si>
  <si>
    <t>25934</t>
  </si>
  <si>
    <t>25961</t>
  </si>
  <si>
    <t>25965</t>
  </si>
  <si>
    <t>25967</t>
  </si>
  <si>
    <t>25973</t>
  </si>
  <si>
    <t>25988</t>
  </si>
  <si>
    <t>26135</t>
  </si>
  <si>
    <t>26173</t>
  </si>
  <si>
    <t>26186</t>
  </si>
  <si>
    <t>26290</t>
  </si>
  <si>
    <t>26328</t>
  </si>
  <si>
    <t>26332</t>
  </si>
  <si>
    <t>26334</t>
  </si>
  <si>
    <t>26350</t>
  </si>
  <si>
    <t>26375</t>
  </si>
  <si>
    <t>26407</t>
  </si>
  <si>
    <t>26423</t>
  </si>
  <si>
    <t>26446</t>
  </si>
  <si>
    <t>26461</t>
  </si>
  <si>
    <t>26462</t>
  </si>
  <si>
    <t>26503</t>
  </si>
  <si>
    <t>26522</t>
  </si>
  <si>
    <t>26529</t>
  </si>
  <si>
    <t>26533</t>
  </si>
  <si>
    <t>26535</t>
  </si>
  <si>
    <t>26589</t>
  </si>
  <si>
    <t>26612</t>
  </si>
  <si>
    <t>26618</t>
  </si>
  <si>
    <t>26634</t>
  </si>
  <si>
    <t>26639</t>
  </si>
  <si>
    <t>26641</t>
  </si>
  <si>
    <t>26674</t>
  </si>
  <si>
    <t>26729</t>
  </si>
  <si>
    <t>26734</t>
  </si>
  <si>
    <t>26806</t>
  </si>
  <si>
    <t>26816</t>
  </si>
  <si>
    <t>26824</t>
  </si>
  <si>
    <t>43960</t>
  </si>
  <si>
    <t>43966</t>
  </si>
  <si>
    <t>43989</t>
  </si>
  <si>
    <t>44487</t>
  </si>
  <si>
    <t>44598</t>
  </si>
  <si>
    <t>44599</t>
  </si>
  <si>
    <t>00601</t>
  </si>
  <si>
    <t>00602</t>
  </si>
  <si>
    <t>00603</t>
  </si>
  <si>
    <t>00604</t>
  </si>
  <si>
    <t>00605</t>
  </si>
  <si>
    <t>00606</t>
  </si>
  <si>
    <t>00610</t>
  </si>
  <si>
    <t>00611</t>
  </si>
  <si>
    <t>00612</t>
  </si>
  <si>
    <t>00613</t>
  </si>
  <si>
    <t>00614</t>
  </si>
  <si>
    <t>00616</t>
  </si>
  <si>
    <t>00617</t>
  </si>
  <si>
    <t>00622</t>
  </si>
  <si>
    <t>00623</t>
  </si>
  <si>
    <t>00624</t>
  </si>
  <si>
    <t>00627</t>
  </si>
  <si>
    <t>00631</t>
  </si>
  <si>
    <t>00636</t>
  </si>
  <si>
    <t>00637</t>
  </si>
  <si>
    <t>00638</t>
  </si>
  <si>
    <t>00641</t>
  </si>
  <si>
    <t>00646</t>
  </si>
  <si>
    <t>00647</t>
  </si>
  <si>
    <t>00650</t>
  </si>
  <si>
    <t>00652</t>
  </si>
  <si>
    <t>00653</t>
  </si>
  <si>
    <t>00656</t>
  </si>
  <si>
    <t>00659</t>
  </si>
  <si>
    <t>00660</t>
  </si>
  <si>
    <t>00662</t>
  </si>
  <si>
    <t>00664</t>
  </si>
  <si>
    <t>00667</t>
  </si>
  <si>
    <t>00669</t>
  </si>
  <si>
    <t>00670</t>
  </si>
  <si>
    <t>00674</t>
  </si>
  <si>
    <t>00676</t>
  </si>
  <si>
    <t>00677</t>
  </si>
  <si>
    <t>00678</t>
  </si>
  <si>
    <t>00680</t>
  </si>
  <si>
    <t>00681</t>
  </si>
  <si>
    <t>00682</t>
  </si>
  <si>
    <t>00683</t>
  </si>
  <si>
    <t>00685</t>
  </si>
  <si>
    <t>00687</t>
  </si>
  <si>
    <t>00688</t>
  </si>
  <si>
    <t>00690</t>
  </si>
  <si>
    <t>00692</t>
  </si>
  <si>
    <t>00693</t>
  </si>
  <si>
    <t>00694</t>
  </si>
  <si>
    <t>00698</t>
  </si>
  <si>
    <t>00703</t>
  </si>
  <si>
    <t>00704</t>
  </si>
  <si>
    <t>00705</t>
  </si>
  <si>
    <t>00707</t>
  </si>
  <si>
    <t>00714</t>
  </si>
  <si>
    <t>00715</t>
  </si>
  <si>
    <t>00716</t>
  </si>
  <si>
    <t>00717</t>
  </si>
  <si>
    <t>00718</t>
  </si>
  <si>
    <t>00719</t>
  </si>
  <si>
    <t>00720</t>
  </si>
  <si>
    <t>00721</t>
  </si>
  <si>
    <t>00723</t>
  </si>
  <si>
    <t>00725</t>
  </si>
  <si>
    <t>00726</t>
  </si>
  <si>
    <t>00727</t>
  </si>
  <si>
    <t>00728</t>
  </si>
  <si>
    <t>00729</t>
  </si>
  <si>
    <t>00730</t>
  </si>
  <si>
    <t>00731</t>
  </si>
  <si>
    <t>00732</t>
  </si>
  <si>
    <t>00733</t>
  </si>
  <si>
    <t>00734</t>
  </si>
  <si>
    <t>00735</t>
  </si>
  <si>
    <t>00736</t>
  </si>
  <si>
    <t>00737</t>
  </si>
  <si>
    <t>00738</t>
  </si>
  <si>
    <t>00739</t>
  </si>
  <si>
    <t>00740</t>
  </si>
  <si>
    <t>00741</t>
  </si>
  <si>
    <t>00742</t>
  </si>
  <si>
    <t>00744</t>
  </si>
  <si>
    <t>00745</t>
  </si>
  <si>
    <t>00751</t>
  </si>
  <si>
    <t>00754</t>
  </si>
  <si>
    <t>00757</t>
  </si>
  <si>
    <t>00765</t>
  </si>
  <si>
    <t>00766</t>
  </si>
  <si>
    <t>00767</t>
  </si>
  <si>
    <t>00769</t>
  </si>
  <si>
    <t>00771</t>
  </si>
  <si>
    <t>00772</t>
  </si>
  <si>
    <t>00773</t>
  </si>
  <si>
    <t>00775</t>
  </si>
  <si>
    <t>00777</t>
  </si>
  <si>
    <t>00778</t>
  </si>
  <si>
    <t>00780</t>
  </si>
  <si>
    <t>00782</t>
  </si>
  <si>
    <t>00783</t>
  </si>
  <si>
    <t>00784</t>
  </si>
  <si>
    <t>00785</t>
  </si>
  <si>
    <t>00786</t>
  </si>
  <si>
    <t>00791</t>
  </si>
  <si>
    <t>00792</t>
  </si>
  <si>
    <t>00794</t>
  </si>
  <si>
    <t>00795</t>
  </si>
  <si>
    <t>00901</t>
  </si>
  <si>
    <t>00902</t>
  </si>
  <si>
    <t>00906</t>
  </si>
  <si>
    <t>00907</t>
  </si>
  <si>
    <t>00908</t>
  </si>
  <si>
    <t>00909</t>
  </si>
  <si>
    <t>00910</t>
  </si>
  <si>
    <t>00911</t>
  </si>
  <si>
    <t>00912</t>
  </si>
  <si>
    <t>00913</t>
  </si>
  <si>
    <t>00914</t>
  </si>
  <si>
    <t>00915</t>
  </si>
  <si>
    <t>00916</t>
  </si>
  <si>
    <t>00917</t>
  </si>
  <si>
    <t>00918</t>
  </si>
  <si>
    <t>00919</t>
  </si>
  <si>
    <t>00920</t>
  </si>
  <si>
    <t>00921</t>
  </si>
  <si>
    <t>00922</t>
  </si>
  <si>
    <t>00923</t>
  </si>
  <si>
    <t>00924</t>
  </si>
  <si>
    <t>00925</t>
  </si>
  <si>
    <t>00926</t>
  </si>
  <si>
    <t>00927</t>
  </si>
  <si>
    <t>00928</t>
  </si>
  <si>
    <t>00929</t>
  </si>
  <si>
    <t>00930</t>
  </si>
  <si>
    <t>00931</t>
  </si>
  <si>
    <t>00933</t>
  </si>
  <si>
    <t>00934</t>
  </si>
  <si>
    <t>00935</t>
  </si>
  <si>
    <t>00936</t>
  </si>
  <si>
    <t>00937</t>
  </si>
  <si>
    <t>00939</t>
  </si>
  <si>
    <t>00940</t>
  </si>
  <si>
    <t>00949</t>
  </si>
  <si>
    <t>00950</t>
  </si>
  <si>
    <t>00951</t>
  </si>
  <si>
    <t>00952</t>
  </si>
  <si>
    <t>00953</t>
  </si>
  <si>
    <t>00954</t>
  </si>
  <si>
    <t>00955</t>
  </si>
  <si>
    <t>00956</t>
  </si>
  <si>
    <t>00957</t>
  </si>
  <si>
    <t>00958</t>
  </si>
  <si>
    <t>00959</t>
  </si>
  <si>
    <t>00960</t>
  </si>
  <si>
    <t>00961</t>
  </si>
  <si>
    <t>00962</t>
  </si>
  <si>
    <t>00963</t>
  </si>
  <si>
    <t>00965</t>
  </si>
  <si>
    <t>00966</t>
  </si>
  <si>
    <t>00968</t>
  </si>
  <si>
    <t>00969</t>
  </si>
  <si>
    <t>00970</t>
  </si>
  <si>
    <t>00971</t>
  </si>
  <si>
    <t>00975</t>
  </si>
  <si>
    <t>00976</t>
  </si>
  <si>
    <t>00977</t>
  </si>
  <si>
    <t>00978</t>
  </si>
  <si>
    <t>00979</t>
  </si>
  <si>
    <t>00981</t>
  </si>
  <si>
    <t>00982</t>
  </si>
  <si>
    <t>00983</t>
  </si>
  <si>
    <t>00984</t>
  </si>
  <si>
    <t>00985</t>
  </si>
  <si>
    <t>00986</t>
  </si>
  <si>
    <t>00987</t>
  </si>
  <si>
    <t>00988</t>
  </si>
  <si>
    <t>02801</t>
  </si>
  <si>
    <t>02802</t>
  </si>
  <si>
    <t>02804</t>
  </si>
  <si>
    <t>02806</t>
  </si>
  <si>
    <t>02807</t>
  </si>
  <si>
    <t>02808</t>
  </si>
  <si>
    <t>02809</t>
  </si>
  <si>
    <t>02812</t>
  </si>
  <si>
    <t>02813</t>
  </si>
  <si>
    <t>02814</t>
  </si>
  <si>
    <t>02815</t>
  </si>
  <si>
    <t>02816</t>
  </si>
  <si>
    <t>02817</t>
  </si>
  <si>
    <t>02818</t>
  </si>
  <si>
    <t>02822</t>
  </si>
  <si>
    <t>02823</t>
  </si>
  <si>
    <t>02824</t>
  </si>
  <si>
    <t>02825</t>
  </si>
  <si>
    <t>02826</t>
  </si>
  <si>
    <t>02827</t>
  </si>
  <si>
    <t>02828</t>
  </si>
  <si>
    <t>02829</t>
  </si>
  <si>
    <t>02830</t>
  </si>
  <si>
    <t>02831</t>
  </si>
  <si>
    <t>02832</t>
  </si>
  <si>
    <t>02833</t>
  </si>
  <si>
    <t>02835</t>
  </si>
  <si>
    <t>02836</t>
  </si>
  <si>
    <t>02837</t>
  </si>
  <si>
    <t>02838</t>
  </si>
  <si>
    <t>02839</t>
  </si>
  <si>
    <t>02840</t>
  </si>
  <si>
    <t>02841</t>
  </si>
  <si>
    <t>02842</t>
  </si>
  <si>
    <t>02852</t>
  </si>
  <si>
    <t>02857</t>
  </si>
  <si>
    <t>02858</t>
  </si>
  <si>
    <t>02859</t>
  </si>
  <si>
    <t>02860</t>
  </si>
  <si>
    <t>02861</t>
  </si>
  <si>
    <t>02862</t>
  </si>
  <si>
    <t>02863</t>
  </si>
  <si>
    <t>02864</t>
  </si>
  <si>
    <t>02865</t>
  </si>
  <si>
    <t>02871</t>
  </si>
  <si>
    <t>02872</t>
  </si>
  <si>
    <t>02873</t>
  </si>
  <si>
    <t>02874</t>
  </si>
  <si>
    <t>02875</t>
  </si>
  <si>
    <t>02876</t>
  </si>
  <si>
    <t>02877</t>
  </si>
  <si>
    <t>02878</t>
  </si>
  <si>
    <t>02879</t>
  </si>
  <si>
    <t>02880</t>
  </si>
  <si>
    <t>02881</t>
  </si>
  <si>
    <t>02882</t>
  </si>
  <si>
    <t>02883</t>
  </si>
  <si>
    <t>02885</t>
  </si>
  <si>
    <t>02886</t>
  </si>
  <si>
    <t>02887</t>
  </si>
  <si>
    <t>02888</t>
  </si>
  <si>
    <t>02889</t>
  </si>
  <si>
    <t>02891</t>
  </si>
  <si>
    <t>02892</t>
  </si>
  <si>
    <t>02893</t>
  </si>
  <si>
    <t>02894</t>
  </si>
  <si>
    <t>02895</t>
  </si>
  <si>
    <t>02896</t>
  </si>
  <si>
    <t>02898</t>
  </si>
  <si>
    <t>02901</t>
  </si>
  <si>
    <t>02902</t>
  </si>
  <si>
    <t>02903</t>
  </si>
  <si>
    <t>02904</t>
  </si>
  <si>
    <t>02905</t>
  </si>
  <si>
    <t>02906</t>
  </si>
  <si>
    <t>02907</t>
  </si>
  <si>
    <t>02908</t>
  </si>
  <si>
    <t>02909</t>
  </si>
  <si>
    <t>02910</t>
  </si>
  <si>
    <t>02911</t>
  </si>
  <si>
    <t>02912</t>
  </si>
  <si>
    <t>02914</t>
  </si>
  <si>
    <t>02915</t>
  </si>
  <si>
    <t>02916</t>
  </si>
  <si>
    <t>02917</t>
  </si>
  <si>
    <t>02918</t>
  </si>
  <si>
    <t>02919</t>
  </si>
  <si>
    <t>02920</t>
  </si>
  <si>
    <t>02921</t>
  </si>
  <si>
    <t>02940</t>
  </si>
  <si>
    <t>02854</t>
  </si>
  <si>
    <t>29002</t>
  </si>
  <si>
    <t>29003</t>
  </si>
  <si>
    <t>29014</t>
  </si>
  <si>
    <t>29016</t>
  </si>
  <si>
    <t>29017</t>
  </si>
  <si>
    <t>29021</t>
  </si>
  <si>
    <t>29032</t>
  </si>
  <si>
    <t>29037</t>
  </si>
  <si>
    <t>29041</t>
  </si>
  <si>
    <t>29042</t>
  </si>
  <si>
    <t>29044</t>
  </si>
  <si>
    <t>29047</t>
  </si>
  <si>
    <t>29052</t>
  </si>
  <si>
    <t>29055</t>
  </si>
  <si>
    <t>29058</t>
  </si>
  <si>
    <t>29061</t>
  </si>
  <si>
    <t>29063</t>
  </si>
  <si>
    <t>29069</t>
  </si>
  <si>
    <t>29073</t>
  </si>
  <si>
    <t>29074</t>
  </si>
  <si>
    <t>29075</t>
  </si>
  <si>
    <t>29076</t>
  </si>
  <si>
    <t>29081</t>
  </si>
  <si>
    <t>29101</t>
  </si>
  <si>
    <t>29102</t>
  </si>
  <si>
    <t>29108</t>
  </si>
  <si>
    <t>29115</t>
  </si>
  <si>
    <t>29116</t>
  </si>
  <si>
    <t>29117</t>
  </si>
  <si>
    <t>29118</t>
  </si>
  <si>
    <t>29123</t>
  </si>
  <si>
    <t>29124</t>
  </si>
  <si>
    <t>29126</t>
  </si>
  <si>
    <t>29129</t>
  </si>
  <si>
    <t>29133</t>
  </si>
  <si>
    <t>29138</t>
  </si>
  <si>
    <t>29145</t>
  </si>
  <si>
    <t>29146</t>
  </si>
  <si>
    <t>29147</t>
  </si>
  <si>
    <t>29148</t>
  </si>
  <si>
    <t>29150</t>
  </si>
  <si>
    <t>29152</t>
  </si>
  <si>
    <t>29153</t>
  </si>
  <si>
    <t>29154</t>
  </si>
  <si>
    <t>29160</t>
  </si>
  <si>
    <t>29161</t>
  </si>
  <si>
    <t>29163</t>
  </si>
  <si>
    <t>29166</t>
  </si>
  <si>
    <t>29168</t>
  </si>
  <si>
    <t>29169</t>
  </si>
  <si>
    <t>29171</t>
  </si>
  <si>
    <t>29176</t>
  </si>
  <si>
    <t>29177</t>
  </si>
  <si>
    <t>29180</t>
  </si>
  <si>
    <t>29200</t>
  </si>
  <si>
    <t>29201</t>
  </si>
  <si>
    <t>29206</t>
  </si>
  <si>
    <t>29208</t>
  </si>
  <si>
    <t>29209</t>
  </si>
  <si>
    <t>29210</t>
  </si>
  <si>
    <t>29212</t>
  </si>
  <si>
    <t>29215</t>
  </si>
  <si>
    <t>29218</t>
  </si>
  <si>
    <t>29221</t>
  </si>
  <si>
    <t>29223</t>
  </si>
  <si>
    <t>29224</t>
  </si>
  <si>
    <t>29226</t>
  </si>
  <si>
    <t>29229</t>
  </si>
  <si>
    <t>29230</t>
  </si>
  <si>
    <t>29250</t>
  </si>
  <si>
    <t>29260</t>
  </si>
  <si>
    <t>29290</t>
  </si>
  <si>
    <t>29301</t>
  </si>
  <si>
    <t>29303</t>
  </si>
  <si>
    <t>29304</t>
  </si>
  <si>
    <t>29306</t>
  </si>
  <si>
    <t>29316</t>
  </si>
  <si>
    <t>29319</t>
  </si>
  <si>
    <t>29320</t>
  </si>
  <si>
    <t>29323</t>
  </si>
  <si>
    <t>29325</t>
  </si>
  <si>
    <t>29330</t>
  </si>
  <si>
    <t>29331</t>
  </si>
  <si>
    <t>29332</t>
  </si>
  <si>
    <t>29338</t>
  </si>
  <si>
    <t>29340</t>
  </si>
  <si>
    <t>29346</t>
  </si>
  <si>
    <t>29348</t>
  </si>
  <si>
    <t>29351</t>
  </si>
  <si>
    <t>29360</t>
  </si>
  <si>
    <t>29368</t>
  </si>
  <si>
    <t>29369</t>
  </si>
  <si>
    <t>29370</t>
  </si>
  <si>
    <t>29372</t>
  </si>
  <si>
    <t>29373</t>
  </si>
  <si>
    <t>29378</t>
  </si>
  <si>
    <t>29379</t>
  </si>
  <si>
    <t>29384</t>
  </si>
  <si>
    <t>29386</t>
  </si>
  <si>
    <t>29391</t>
  </si>
  <si>
    <t>29401</t>
  </si>
  <si>
    <t>29402</t>
  </si>
  <si>
    <t>29403</t>
  </si>
  <si>
    <t>29408</t>
  </si>
  <si>
    <t>29409</t>
  </si>
  <si>
    <t>29410</t>
  </si>
  <si>
    <t>29412</t>
  </si>
  <si>
    <t>29415</t>
  </si>
  <si>
    <t>29417</t>
  </si>
  <si>
    <t>29418</t>
  </si>
  <si>
    <t>29424</t>
  </si>
  <si>
    <t>29426</t>
  </si>
  <si>
    <t>29429</t>
  </si>
  <si>
    <t>29432</t>
  </si>
  <si>
    <t>29434</t>
  </si>
  <si>
    <t>29435</t>
  </si>
  <si>
    <t>29437</t>
  </si>
  <si>
    <t>29445</t>
  </si>
  <si>
    <t>29446</t>
  </si>
  <si>
    <t>29448</t>
  </si>
  <si>
    <t>29450</t>
  </si>
  <si>
    <t>29451</t>
  </si>
  <si>
    <t>29452</t>
  </si>
  <si>
    <t>29453</t>
  </si>
  <si>
    <t>29455</t>
  </si>
  <si>
    <t>29458</t>
  </si>
  <si>
    <t>29464</t>
  </si>
  <si>
    <t>29469</t>
  </si>
  <si>
    <t>29471</t>
  </si>
  <si>
    <t>29472</t>
  </si>
  <si>
    <t>29474</t>
  </si>
  <si>
    <t>29475</t>
  </si>
  <si>
    <t>29477</t>
  </si>
  <si>
    <t>29482</t>
  </si>
  <si>
    <t>29484</t>
  </si>
  <si>
    <t>29485</t>
  </si>
  <si>
    <t>29487</t>
  </si>
  <si>
    <t>29492</t>
  </si>
  <si>
    <t>29501</t>
  </si>
  <si>
    <t>29503</t>
  </si>
  <si>
    <t>29505</t>
  </si>
  <si>
    <t>29506</t>
  </si>
  <si>
    <t>29510</t>
  </si>
  <si>
    <t>29516</t>
  </si>
  <si>
    <t>29518</t>
  </si>
  <si>
    <t>29520</t>
  </si>
  <si>
    <t>29528</t>
  </si>
  <si>
    <t>29530</t>
  </si>
  <si>
    <t>29532</t>
  </si>
  <si>
    <t>29540</t>
  </si>
  <si>
    <t>29543</t>
  </si>
  <si>
    <t>29545</t>
  </si>
  <si>
    <t>29546</t>
  </si>
  <si>
    <t>29554</t>
  </si>
  <si>
    <t>29555</t>
  </si>
  <si>
    <t>29560</t>
  </si>
  <si>
    <t>29565</t>
  </si>
  <si>
    <t>29566</t>
  </si>
  <si>
    <t>29567</t>
  </si>
  <si>
    <t>29568</t>
  </si>
  <si>
    <t>29570</t>
  </si>
  <si>
    <t>29572</t>
  </si>
  <si>
    <t>29575</t>
  </si>
  <si>
    <t>29577</t>
  </si>
  <si>
    <t>29578</t>
  </si>
  <si>
    <t>29582</t>
  </si>
  <si>
    <t>29585</t>
  </si>
  <si>
    <t>29587</t>
  </si>
  <si>
    <t>29588</t>
  </si>
  <si>
    <t>29590</t>
  </si>
  <si>
    <t>29593</t>
  </si>
  <si>
    <t>29595</t>
  </si>
  <si>
    <t>29596</t>
  </si>
  <si>
    <t>29598</t>
  </si>
  <si>
    <t>29603</t>
  </si>
  <si>
    <t>29605</t>
  </si>
  <si>
    <t>29606</t>
  </si>
  <si>
    <t>29608</t>
  </si>
  <si>
    <t>29610</t>
  </si>
  <si>
    <t>29612</t>
  </si>
  <si>
    <t>29615</t>
  </si>
  <si>
    <t>29617</t>
  </si>
  <si>
    <t>29620</t>
  </si>
  <si>
    <t>29622</t>
  </si>
  <si>
    <t>29624</t>
  </si>
  <si>
    <t>29625</t>
  </si>
  <si>
    <t>29627</t>
  </si>
  <si>
    <t>29630</t>
  </si>
  <si>
    <t>29631</t>
  </si>
  <si>
    <t>29633</t>
  </si>
  <si>
    <t>29636</t>
  </si>
  <si>
    <t>29638</t>
  </si>
  <si>
    <t>29639</t>
  </si>
  <si>
    <t>29642</t>
  </si>
  <si>
    <t>29643</t>
  </si>
  <si>
    <t>29644</t>
  </si>
  <si>
    <t>29645</t>
  </si>
  <si>
    <t>29650</t>
  </si>
  <si>
    <t>29652</t>
  </si>
  <si>
    <t>29655</t>
  </si>
  <si>
    <t>29657</t>
  </si>
  <si>
    <t>29658</t>
  </si>
  <si>
    <t>29662</t>
  </si>
  <si>
    <t>29664</t>
  </si>
  <si>
    <t>29665</t>
  </si>
  <si>
    <t>29667</t>
  </si>
  <si>
    <t>29670</t>
  </si>
  <si>
    <t>29671</t>
  </si>
  <si>
    <t>29672</t>
  </si>
  <si>
    <t>29677</t>
  </si>
  <si>
    <t>29678</t>
  </si>
  <si>
    <t>29679</t>
  </si>
  <si>
    <t>29681</t>
  </si>
  <si>
    <t>29682</t>
  </si>
  <si>
    <t>29684</t>
  </si>
  <si>
    <t>29687</t>
  </si>
  <si>
    <t>29688</t>
  </si>
  <si>
    <t>29689</t>
  </si>
  <si>
    <t>29690</t>
  </si>
  <si>
    <t>29692</t>
  </si>
  <si>
    <t>29693</t>
  </si>
  <si>
    <t>29695</t>
  </si>
  <si>
    <t>29698</t>
  </si>
  <si>
    <t>29702</t>
  </si>
  <si>
    <t>29704</t>
  </si>
  <si>
    <t>29707</t>
  </si>
  <si>
    <t>29709</t>
  </si>
  <si>
    <t>29710</t>
  </si>
  <si>
    <t>29715</t>
  </si>
  <si>
    <t>29716</t>
  </si>
  <si>
    <t>29718</t>
  </si>
  <si>
    <t>29720</t>
  </si>
  <si>
    <t>29722</t>
  </si>
  <si>
    <t>29728</t>
  </si>
  <si>
    <t>29732</t>
  </si>
  <si>
    <t>29734</t>
  </si>
  <si>
    <t>29741</t>
  </si>
  <si>
    <t>29742</t>
  </si>
  <si>
    <t>29743</t>
  </si>
  <si>
    <t>29802</t>
  </si>
  <si>
    <t>29805</t>
  </si>
  <si>
    <t>29808</t>
  </si>
  <si>
    <t>29810</t>
  </si>
  <si>
    <t>29813</t>
  </si>
  <si>
    <t>29814</t>
  </si>
  <si>
    <t>29816</t>
  </si>
  <si>
    <t>29821</t>
  </si>
  <si>
    <t>29826</t>
  </si>
  <si>
    <t>29828</t>
  </si>
  <si>
    <t>29829</t>
  </si>
  <si>
    <t>29831</t>
  </si>
  <si>
    <t>29834</t>
  </si>
  <si>
    <t>29836</t>
  </si>
  <si>
    <t>29839</t>
  </si>
  <si>
    <t>29842</t>
  </si>
  <si>
    <t>29845</t>
  </si>
  <si>
    <t>29847</t>
  </si>
  <si>
    <t>29848</t>
  </si>
  <si>
    <t>29850</t>
  </si>
  <si>
    <t>29851</t>
  </si>
  <si>
    <t>29853</t>
  </si>
  <si>
    <t>29861</t>
  </si>
  <si>
    <t>29902</t>
  </si>
  <si>
    <t>29905</t>
  </si>
  <si>
    <t>29907</t>
  </si>
  <si>
    <t>29910</t>
  </si>
  <si>
    <t>29913</t>
  </si>
  <si>
    <t>29915</t>
  </si>
  <si>
    <t>29916</t>
  </si>
  <si>
    <t>29918</t>
  </si>
  <si>
    <t>29922</t>
  </si>
  <si>
    <t>29923</t>
  </si>
  <si>
    <t>29924</t>
  </si>
  <si>
    <t>29925</t>
  </si>
  <si>
    <t>29931</t>
  </si>
  <si>
    <t>29932</t>
  </si>
  <si>
    <t>29938</t>
  </si>
  <si>
    <t>29939</t>
  </si>
  <si>
    <t>29940</t>
  </si>
  <si>
    <t>29943</t>
  </si>
  <si>
    <t>29945</t>
  </si>
  <si>
    <t>29948</t>
  </si>
  <si>
    <t>29006</t>
  </si>
  <si>
    <t>29018</t>
  </si>
  <si>
    <t>29030</t>
  </si>
  <si>
    <t>29033</t>
  </si>
  <si>
    <t>29038</t>
  </si>
  <si>
    <t>29039</t>
  </si>
  <si>
    <t>29046</t>
  </si>
  <si>
    <t>29051</t>
  </si>
  <si>
    <t>29054</t>
  </si>
  <si>
    <t>29059</t>
  </si>
  <si>
    <t>29065</t>
  </si>
  <si>
    <t>29071</t>
  </si>
  <si>
    <t>29072</t>
  </si>
  <si>
    <t>29079</t>
  </si>
  <si>
    <t>29080</t>
  </si>
  <si>
    <t>29104</t>
  </si>
  <si>
    <t>29105</t>
  </si>
  <si>
    <t>29113</t>
  </si>
  <si>
    <t>29114</t>
  </si>
  <si>
    <t>29122</t>
  </si>
  <si>
    <t>29127</t>
  </si>
  <si>
    <t>29130</t>
  </si>
  <si>
    <t>29132</t>
  </si>
  <si>
    <t>29135</t>
  </si>
  <si>
    <t>29142</t>
  </si>
  <si>
    <t>29151</t>
  </si>
  <si>
    <t>29164</t>
  </si>
  <si>
    <t>29170</t>
  </si>
  <si>
    <t>29175</t>
  </si>
  <si>
    <t>29178</t>
  </si>
  <si>
    <t>29202</t>
  </si>
  <si>
    <t>29205</t>
  </si>
  <si>
    <t>29211</t>
  </si>
  <si>
    <t>29216</t>
  </si>
  <si>
    <t>29219</t>
  </si>
  <si>
    <t>29222</t>
  </si>
  <si>
    <t>29227</t>
  </si>
  <si>
    <t>29240</t>
  </si>
  <si>
    <t>29302</t>
  </si>
  <si>
    <t>29307</t>
  </si>
  <si>
    <t>29318</t>
  </si>
  <si>
    <t>29322</t>
  </si>
  <si>
    <t>29333</t>
  </si>
  <si>
    <t>29335</t>
  </si>
  <si>
    <t>29336</t>
  </si>
  <si>
    <t>29341</t>
  </si>
  <si>
    <t>29349</t>
  </si>
  <si>
    <t>29353</t>
  </si>
  <si>
    <t>29356</t>
  </si>
  <si>
    <t>29365</t>
  </si>
  <si>
    <t>29376</t>
  </si>
  <si>
    <t>29377</t>
  </si>
  <si>
    <t>29390</t>
  </si>
  <si>
    <t>29395</t>
  </si>
  <si>
    <t>29406</t>
  </si>
  <si>
    <t>29407</t>
  </si>
  <si>
    <t>29411</t>
  </si>
  <si>
    <t>29414</t>
  </si>
  <si>
    <t>29419</t>
  </si>
  <si>
    <t>29423</t>
  </si>
  <si>
    <t>29430</t>
  </si>
  <si>
    <t>29433</t>
  </si>
  <si>
    <t>29436</t>
  </si>
  <si>
    <t>29438</t>
  </si>
  <si>
    <t>29440</t>
  </si>
  <si>
    <t>29449</t>
  </si>
  <si>
    <t>29457</t>
  </si>
  <si>
    <t>29461</t>
  </si>
  <si>
    <t>29466</t>
  </si>
  <si>
    <t>29470</t>
  </si>
  <si>
    <t>29481</t>
  </si>
  <si>
    <t>29483</t>
  </si>
  <si>
    <t>29488</t>
  </si>
  <si>
    <t>29502</t>
  </si>
  <si>
    <t>29511</t>
  </si>
  <si>
    <t>29512</t>
  </si>
  <si>
    <t>29519</t>
  </si>
  <si>
    <t>29526</t>
  </si>
  <si>
    <t>29527</t>
  </si>
  <si>
    <t>29536</t>
  </si>
  <si>
    <t>29542</t>
  </si>
  <si>
    <t>29547</t>
  </si>
  <si>
    <t>29551</t>
  </si>
  <si>
    <t>29556</t>
  </si>
  <si>
    <t>29563</t>
  </si>
  <si>
    <t>29564</t>
  </si>
  <si>
    <t>29573</t>
  </si>
  <si>
    <t>29576</t>
  </si>
  <si>
    <t>29581</t>
  </si>
  <si>
    <t>29584</t>
  </si>
  <si>
    <t>29589</t>
  </si>
  <si>
    <t>29592</t>
  </si>
  <si>
    <t>29597</t>
  </si>
  <si>
    <t>29601</t>
  </si>
  <si>
    <t>29602</t>
  </si>
  <si>
    <t>29607</t>
  </si>
  <si>
    <t>29611</t>
  </si>
  <si>
    <t>29614</t>
  </si>
  <si>
    <t>29623</t>
  </si>
  <si>
    <t>29626</t>
  </si>
  <si>
    <t>29628</t>
  </si>
  <si>
    <t>29634</t>
  </si>
  <si>
    <t>29646</t>
  </si>
  <si>
    <t>29647</t>
  </si>
  <si>
    <t>29651</t>
  </si>
  <si>
    <t>29654</t>
  </si>
  <si>
    <t>29659</t>
  </si>
  <si>
    <t>29675</t>
  </si>
  <si>
    <t>29676</t>
  </si>
  <si>
    <t>29683</t>
  </si>
  <si>
    <t>29686</t>
  </si>
  <si>
    <t>29697</t>
  </si>
  <si>
    <t>29708</t>
  </si>
  <si>
    <t>29714</t>
  </si>
  <si>
    <t>29719</t>
  </si>
  <si>
    <t>29724</t>
  </si>
  <si>
    <t>29727</t>
  </si>
  <si>
    <t>29731</t>
  </si>
  <si>
    <t>29803</t>
  </si>
  <si>
    <t>29812</t>
  </si>
  <si>
    <t>29819</t>
  </si>
  <si>
    <t>29824</t>
  </si>
  <si>
    <t>29827</t>
  </si>
  <si>
    <t>29835</t>
  </si>
  <si>
    <t>29838</t>
  </si>
  <si>
    <t>29840</t>
  </si>
  <si>
    <t>29843</t>
  </si>
  <si>
    <t>29846</t>
  </si>
  <si>
    <t>29856</t>
  </si>
  <si>
    <t>29899</t>
  </si>
  <si>
    <t>29903</t>
  </si>
  <si>
    <t>29906</t>
  </si>
  <si>
    <t>29912</t>
  </si>
  <si>
    <t>29921</t>
  </si>
  <si>
    <t>29926</t>
  </si>
  <si>
    <t>29927</t>
  </si>
  <si>
    <t>29935</t>
  </si>
  <si>
    <t>29936</t>
  </si>
  <si>
    <t>29941</t>
  </si>
  <si>
    <t>29944</t>
  </si>
  <si>
    <t>29001</t>
  </si>
  <si>
    <t>29009</t>
  </si>
  <si>
    <t>29010</t>
  </si>
  <si>
    <t>29015</t>
  </si>
  <si>
    <t>29020</t>
  </si>
  <si>
    <t>29031</t>
  </si>
  <si>
    <t>29036</t>
  </si>
  <si>
    <t>29040</t>
  </si>
  <si>
    <t>29045</t>
  </si>
  <si>
    <t>29048</t>
  </si>
  <si>
    <t>29053</t>
  </si>
  <si>
    <t>29056</t>
  </si>
  <si>
    <t>29062</t>
  </si>
  <si>
    <t>29067</t>
  </si>
  <si>
    <t>29070</t>
  </si>
  <si>
    <t>29077</t>
  </si>
  <si>
    <t>29078</t>
  </si>
  <si>
    <t>29082</t>
  </si>
  <si>
    <t>29106</t>
  </si>
  <si>
    <t>29107</t>
  </si>
  <si>
    <t>29111</t>
  </si>
  <si>
    <t>29112</t>
  </si>
  <si>
    <t>29125</t>
  </si>
  <si>
    <t>29128</t>
  </si>
  <si>
    <t>29137</t>
  </si>
  <si>
    <t>29143</t>
  </si>
  <si>
    <t>29162</t>
  </si>
  <si>
    <t>29172</t>
  </si>
  <si>
    <t>29204</t>
  </si>
  <si>
    <t>29207</t>
  </si>
  <si>
    <t>29214</t>
  </si>
  <si>
    <t>29217</t>
  </si>
  <si>
    <t>29220</t>
  </si>
  <si>
    <t>29225</t>
  </si>
  <si>
    <t>29228</t>
  </si>
  <si>
    <t>29292</t>
  </si>
  <si>
    <t>29305</t>
  </si>
  <si>
    <t>29321</t>
  </si>
  <si>
    <t>29324</t>
  </si>
  <si>
    <t>29329</t>
  </si>
  <si>
    <t>29334</t>
  </si>
  <si>
    <t>29342</t>
  </si>
  <si>
    <t>29355</t>
  </si>
  <si>
    <t>29364</t>
  </si>
  <si>
    <t>29374</t>
  </si>
  <si>
    <t>29375</t>
  </si>
  <si>
    <t>29385</t>
  </si>
  <si>
    <t>29388</t>
  </si>
  <si>
    <t>29404</t>
  </si>
  <si>
    <t>29405</t>
  </si>
  <si>
    <t>29413</t>
  </si>
  <si>
    <t>29416</t>
  </si>
  <si>
    <t>29420</t>
  </si>
  <si>
    <t>29422</t>
  </si>
  <si>
    <t>29425</t>
  </si>
  <si>
    <t>29431</t>
  </si>
  <si>
    <t>29439</t>
  </si>
  <si>
    <t>29442</t>
  </si>
  <si>
    <t>29447</t>
  </si>
  <si>
    <t>29456</t>
  </si>
  <si>
    <t>29465</t>
  </si>
  <si>
    <t>29468</t>
  </si>
  <si>
    <t>29476</t>
  </si>
  <si>
    <t>29479</t>
  </si>
  <si>
    <t>29493</t>
  </si>
  <si>
    <t>29504</t>
  </si>
  <si>
    <t>29525</t>
  </si>
  <si>
    <t>29541</t>
  </si>
  <si>
    <t>29544</t>
  </si>
  <si>
    <t>29550</t>
  </si>
  <si>
    <t>29569</t>
  </si>
  <si>
    <t>29571</t>
  </si>
  <si>
    <t>29574</t>
  </si>
  <si>
    <t>29579</t>
  </si>
  <si>
    <t>29580</t>
  </si>
  <si>
    <t>29583</t>
  </si>
  <si>
    <t>29591</t>
  </si>
  <si>
    <t>29594</t>
  </si>
  <si>
    <t>29604</t>
  </si>
  <si>
    <t>29609</t>
  </si>
  <si>
    <t>29613</t>
  </si>
  <si>
    <t>29616</t>
  </si>
  <si>
    <t>29621</t>
  </si>
  <si>
    <t>29632</t>
  </si>
  <si>
    <t>29635</t>
  </si>
  <si>
    <t>29640</t>
  </si>
  <si>
    <t>29641</t>
  </si>
  <si>
    <t>29648</t>
  </si>
  <si>
    <t>29649</t>
  </si>
  <si>
    <t>29653</t>
  </si>
  <si>
    <t>29656</t>
  </si>
  <si>
    <t>29661</t>
  </si>
  <si>
    <t>29666</t>
  </si>
  <si>
    <t>29669</t>
  </si>
  <si>
    <t>29673</t>
  </si>
  <si>
    <t>29680</t>
  </si>
  <si>
    <t>29685</t>
  </si>
  <si>
    <t>29691</t>
  </si>
  <si>
    <t>29696</t>
  </si>
  <si>
    <t>29703</t>
  </si>
  <si>
    <t>29706</t>
  </si>
  <si>
    <t>29712</t>
  </si>
  <si>
    <t>29717</t>
  </si>
  <si>
    <t>29721</t>
  </si>
  <si>
    <t>29726</t>
  </si>
  <si>
    <t>29729</t>
  </si>
  <si>
    <t>29730</t>
  </si>
  <si>
    <t>29733</t>
  </si>
  <si>
    <t>29744</t>
  </si>
  <si>
    <t>29745</t>
  </si>
  <si>
    <t>29801</t>
  </si>
  <si>
    <t>29804</t>
  </si>
  <si>
    <t>29809</t>
  </si>
  <si>
    <t>29817</t>
  </si>
  <si>
    <t>29822</t>
  </si>
  <si>
    <t>29832</t>
  </si>
  <si>
    <t>29841</t>
  </si>
  <si>
    <t>29844</t>
  </si>
  <si>
    <t>29849</t>
  </si>
  <si>
    <t>29860</t>
  </si>
  <si>
    <t>29901</t>
  </si>
  <si>
    <t>29904</t>
  </si>
  <si>
    <t>29909</t>
  </si>
  <si>
    <t>29911</t>
  </si>
  <si>
    <t>29914</t>
  </si>
  <si>
    <t>29920</t>
  </si>
  <si>
    <t>29928</t>
  </si>
  <si>
    <t>29929</t>
  </si>
  <si>
    <t>29933</t>
  </si>
  <si>
    <t>29934</t>
  </si>
  <si>
    <t>29486</t>
  </si>
  <si>
    <t>57001</t>
  </si>
  <si>
    <t>57002</t>
  </si>
  <si>
    <t>57003</t>
  </si>
  <si>
    <t>57004</t>
  </si>
  <si>
    <t>57005</t>
  </si>
  <si>
    <t>57006</t>
  </si>
  <si>
    <t>57007</t>
  </si>
  <si>
    <t>57010</t>
  </si>
  <si>
    <t>57012</t>
  </si>
  <si>
    <t>57013</t>
  </si>
  <si>
    <t>57014</t>
  </si>
  <si>
    <t>57015</t>
  </si>
  <si>
    <t>57016</t>
  </si>
  <si>
    <t>57017</t>
  </si>
  <si>
    <t>57018</t>
  </si>
  <si>
    <t>57020</t>
  </si>
  <si>
    <t>57021</t>
  </si>
  <si>
    <t>57022</t>
  </si>
  <si>
    <t>57024</t>
  </si>
  <si>
    <t>57025</t>
  </si>
  <si>
    <t>57026</t>
  </si>
  <si>
    <t>57027</t>
  </si>
  <si>
    <t>57028</t>
  </si>
  <si>
    <t>57029</t>
  </si>
  <si>
    <t>57030</t>
  </si>
  <si>
    <t>57031</t>
  </si>
  <si>
    <t>57032</t>
  </si>
  <si>
    <t>57033</t>
  </si>
  <si>
    <t>57034</t>
  </si>
  <si>
    <t>57035</t>
  </si>
  <si>
    <t>57036</t>
  </si>
  <si>
    <t>57037</t>
  </si>
  <si>
    <t>57038</t>
  </si>
  <si>
    <t>57039</t>
  </si>
  <si>
    <t>57040</t>
  </si>
  <si>
    <t>57041</t>
  </si>
  <si>
    <t>57042</t>
  </si>
  <si>
    <t>57043</t>
  </si>
  <si>
    <t>57044</t>
  </si>
  <si>
    <t>57045</t>
  </si>
  <si>
    <t>57046</t>
  </si>
  <si>
    <t>57047</t>
  </si>
  <si>
    <t>57048</t>
  </si>
  <si>
    <t>57049</t>
  </si>
  <si>
    <t>57050</t>
  </si>
  <si>
    <t>57051</t>
  </si>
  <si>
    <t>57052</t>
  </si>
  <si>
    <t>57053</t>
  </si>
  <si>
    <t>57054</t>
  </si>
  <si>
    <t>57055</t>
  </si>
  <si>
    <t>57056</t>
  </si>
  <si>
    <t>57057</t>
  </si>
  <si>
    <t>57058</t>
  </si>
  <si>
    <t>57059</t>
  </si>
  <si>
    <t>57061</t>
  </si>
  <si>
    <t>57062</t>
  </si>
  <si>
    <t>57063</t>
  </si>
  <si>
    <t>57064</t>
  </si>
  <si>
    <t>57065</t>
  </si>
  <si>
    <t>57066</t>
  </si>
  <si>
    <t>57067</t>
  </si>
  <si>
    <t>57068</t>
  </si>
  <si>
    <t>57069</t>
  </si>
  <si>
    <t>57070</t>
  </si>
  <si>
    <t>57071</t>
  </si>
  <si>
    <t>57072</t>
  </si>
  <si>
    <t>57073</t>
  </si>
  <si>
    <t>57074</t>
  </si>
  <si>
    <t>57075</t>
  </si>
  <si>
    <t>57076</t>
  </si>
  <si>
    <t>57077</t>
  </si>
  <si>
    <t>57078</t>
  </si>
  <si>
    <t>57079</t>
  </si>
  <si>
    <t>57100</t>
  </si>
  <si>
    <t>57101</t>
  </si>
  <si>
    <t>57102</t>
  </si>
  <si>
    <t>57103</t>
  </si>
  <si>
    <t>57104</t>
  </si>
  <si>
    <t>57105</t>
  </si>
  <si>
    <t>57106</t>
  </si>
  <si>
    <t>57107</t>
  </si>
  <si>
    <t>57108</t>
  </si>
  <si>
    <t>57109</t>
  </si>
  <si>
    <t>57110</t>
  </si>
  <si>
    <t>57115</t>
  </si>
  <si>
    <t>57116</t>
  </si>
  <si>
    <t>57117</t>
  </si>
  <si>
    <t>57118</t>
  </si>
  <si>
    <t>57186</t>
  </si>
  <si>
    <t>57188</t>
  </si>
  <si>
    <t>57189</t>
  </si>
  <si>
    <t>57190</t>
  </si>
  <si>
    <t>57191</t>
  </si>
  <si>
    <t>57192</t>
  </si>
  <si>
    <t>57193</t>
  </si>
  <si>
    <t>57194</t>
  </si>
  <si>
    <t>57195</t>
  </si>
  <si>
    <t>57196</t>
  </si>
  <si>
    <t>57197</t>
  </si>
  <si>
    <t>57198</t>
  </si>
  <si>
    <t>57201</t>
  </si>
  <si>
    <t>57202</t>
  </si>
  <si>
    <t>57212</t>
  </si>
  <si>
    <t>57213</t>
  </si>
  <si>
    <t>57214</t>
  </si>
  <si>
    <t>57216</t>
  </si>
  <si>
    <t>57217</t>
  </si>
  <si>
    <t>57218</t>
  </si>
  <si>
    <t>57219</t>
  </si>
  <si>
    <t>57220</t>
  </si>
  <si>
    <t>57221</t>
  </si>
  <si>
    <t>57223</t>
  </si>
  <si>
    <t>57224</t>
  </si>
  <si>
    <t>57225</t>
  </si>
  <si>
    <t>57226</t>
  </si>
  <si>
    <t>57227</t>
  </si>
  <si>
    <t>57229</t>
  </si>
  <si>
    <t>57231</t>
  </si>
  <si>
    <t>57232</t>
  </si>
  <si>
    <t>57233</t>
  </si>
  <si>
    <t>57234</t>
  </si>
  <si>
    <t>57235</t>
  </si>
  <si>
    <t>57236</t>
  </si>
  <si>
    <t>57237</t>
  </si>
  <si>
    <t>57238</t>
  </si>
  <si>
    <t>57239</t>
  </si>
  <si>
    <t>57241</t>
  </si>
  <si>
    <t>57242</t>
  </si>
  <si>
    <t>57243</t>
  </si>
  <si>
    <t>57244</t>
  </si>
  <si>
    <t>57245</t>
  </si>
  <si>
    <t>57246</t>
  </si>
  <si>
    <t>57247</t>
  </si>
  <si>
    <t>57248</t>
  </si>
  <si>
    <t>57249</t>
  </si>
  <si>
    <t>57251</t>
  </si>
  <si>
    <t>57252</t>
  </si>
  <si>
    <t>57253</t>
  </si>
  <si>
    <t>57255</t>
  </si>
  <si>
    <t>57256</t>
  </si>
  <si>
    <t>57257</t>
  </si>
  <si>
    <t>57258</t>
  </si>
  <si>
    <t>57259</t>
  </si>
  <si>
    <t>57260</t>
  </si>
  <si>
    <t>57261</t>
  </si>
  <si>
    <t>57262</t>
  </si>
  <si>
    <t>57263</t>
  </si>
  <si>
    <t>57264</t>
  </si>
  <si>
    <t>57265</t>
  </si>
  <si>
    <t>57266</t>
  </si>
  <si>
    <t>57268</t>
  </si>
  <si>
    <t>57269</t>
  </si>
  <si>
    <t>57270</t>
  </si>
  <si>
    <t>57271</t>
  </si>
  <si>
    <t>57272</t>
  </si>
  <si>
    <t>57273</t>
  </si>
  <si>
    <t>57274</t>
  </si>
  <si>
    <t>57276</t>
  </si>
  <si>
    <t>57278</t>
  </si>
  <si>
    <t>57279</t>
  </si>
  <si>
    <t>57301</t>
  </si>
  <si>
    <t>57311</t>
  </si>
  <si>
    <t>57312</t>
  </si>
  <si>
    <t>57313</t>
  </si>
  <si>
    <t>57314</t>
  </si>
  <si>
    <t>57315</t>
  </si>
  <si>
    <t>57316</t>
  </si>
  <si>
    <t>57317</t>
  </si>
  <si>
    <t>57319</t>
  </si>
  <si>
    <t>57321</t>
  </si>
  <si>
    <t>57322</t>
  </si>
  <si>
    <t>57323</t>
  </si>
  <si>
    <t>57324</t>
  </si>
  <si>
    <t>57325</t>
  </si>
  <si>
    <t>57326</t>
  </si>
  <si>
    <t>57328</t>
  </si>
  <si>
    <t>57329</t>
  </si>
  <si>
    <t>57330</t>
  </si>
  <si>
    <t>57331</t>
  </si>
  <si>
    <t>57332</t>
  </si>
  <si>
    <t>57334</t>
  </si>
  <si>
    <t>57335</t>
  </si>
  <si>
    <t>57337</t>
  </si>
  <si>
    <t>57339</t>
  </si>
  <si>
    <t>57340</t>
  </si>
  <si>
    <t>57341</t>
  </si>
  <si>
    <t>57342</t>
  </si>
  <si>
    <t>57344</t>
  </si>
  <si>
    <t>57345</t>
  </si>
  <si>
    <t>57346</t>
  </si>
  <si>
    <t>57348</t>
  </si>
  <si>
    <t>57349</t>
  </si>
  <si>
    <t>57350</t>
  </si>
  <si>
    <t>57353</t>
  </si>
  <si>
    <t>57354</t>
  </si>
  <si>
    <t>57355</t>
  </si>
  <si>
    <t>57356</t>
  </si>
  <si>
    <t>57357</t>
  </si>
  <si>
    <t>57358</t>
  </si>
  <si>
    <t>57359</t>
  </si>
  <si>
    <t>57361</t>
  </si>
  <si>
    <t>57362</t>
  </si>
  <si>
    <t>57363</t>
  </si>
  <si>
    <t>57364</t>
  </si>
  <si>
    <t>57365</t>
  </si>
  <si>
    <t>57366</t>
  </si>
  <si>
    <t>57367</t>
  </si>
  <si>
    <t>57368</t>
  </si>
  <si>
    <t>57369</t>
  </si>
  <si>
    <t>57370</t>
  </si>
  <si>
    <t>57371</t>
  </si>
  <si>
    <t>57373</t>
  </si>
  <si>
    <t>57374</t>
  </si>
  <si>
    <t>57375</t>
  </si>
  <si>
    <t>57376</t>
  </si>
  <si>
    <t>57379</t>
  </si>
  <si>
    <t>57380</t>
  </si>
  <si>
    <t>57381</t>
  </si>
  <si>
    <t>57382</t>
  </si>
  <si>
    <t>57383</t>
  </si>
  <si>
    <t>57384</t>
  </si>
  <si>
    <t>57385</t>
  </si>
  <si>
    <t>57386</t>
  </si>
  <si>
    <t>57399</t>
  </si>
  <si>
    <t>57401</t>
  </si>
  <si>
    <t>57402</t>
  </si>
  <si>
    <t>57420</t>
  </si>
  <si>
    <t>57421</t>
  </si>
  <si>
    <t>57422</t>
  </si>
  <si>
    <t>57424</t>
  </si>
  <si>
    <t>57426</t>
  </si>
  <si>
    <t>57427</t>
  </si>
  <si>
    <t>57428</t>
  </si>
  <si>
    <t>57429</t>
  </si>
  <si>
    <t>57430</t>
  </si>
  <si>
    <t>57432</t>
  </si>
  <si>
    <t>57433</t>
  </si>
  <si>
    <t>57434</t>
  </si>
  <si>
    <t>57435</t>
  </si>
  <si>
    <t>57436</t>
  </si>
  <si>
    <t>57437</t>
  </si>
  <si>
    <t>57438</t>
  </si>
  <si>
    <t>57439</t>
  </si>
  <si>
    <t>57440</t>
  </si>
  <si>
    <t>57441</t>
  </si>
  <si>
    <t>57442</t>
  </si>
  <si>
    <t>57445</t>
  </si>
  <si>
    <t>57446</t>
  </si>
  <si>
    <t>57448</t>
  </si>
  <si>
    <t>57449</t>
  </si>
  <si>
    <t>57450</t>
  </si>
  <si>
    <t>57451</t>
  </si>
  <si>
    <t>57452</t>
  </si>
  <si>
    <t>57454</t>
  </si>
  <si>
    <t>57455</t>
  </si>
  <si>
    <t>57456</t>
  </si>
  <si>
    <t>57457</t>
  </si>
  <si>
    <t>57460</t>
  </si>
  <si>
    <t>57461</t>
  </si>
  <si>
    <t>57462</t>
  </si>
  <si>
    <t>57465</t>
  </si>
  <si>
    <t>57466</t>
  </si>
  <si>
    <t>57467</t>
  </si>
  <si>
    <t>57468</t>
  </si>
  <si>
    <t>57469</t>
  </si>
  <si>
    <t>57470</t>
  </si>
  <si>
    <t>57471</t>
  </si>
  <si>
    <t>57472</t>
  </si>
  <si>
    <t>57473</t>
  </si>
  <si>
    <t>57474</t>
  </si>
  <si>
    <t>57475</t>
  </si>
  <si>
    <t>57476</t>
  </si>
  <si>
    <t>57477</t>
  </si>
  <si>
    <t>57479</t>
  </si>
  <si>
    <t>57481</t>
  </si>
  <si>
    <t>57483</t>
  </si>
  <si>
    <t>57501</t>
  </si>
  <si>
    <t>57520</t>
  </si>
  <si>
    <t>57521</t>
  </si>
  <si>
    <t>57522</t>
  </si>
  <si>
    <t>57523</t>
  </si>
  <si>
    <t>57526</t>
  </si>
  <si>
    <t>57528</t>
  </si>
  <si>
    <t>57529</t>
  </si>
  <si>
    <t>57531</t>
  </si>
  <si>
    <t>57532</t>
  </si>
  <si>
    <t>57533</t>
  </si>
  <si>
    <t>57534</t>
  </si>
  <si>
    <t>57536</t>
  </si>
  <si>
    <t>57537</t>
  </si>
  <si>
    <t>57538</t>
  </si>
  <si>
    <t>57540</t>
  </si>
  <si>
    <t>57541</t>
  </si>
  <si>
    <t>57542</t>
  </si>
  <si>
    <t>57543</t>
  </si>
  <si>
    <t>57544</t>
  </si>
  <si>
    <t>57545</t>
  </si>
  <si>
    <t>57547</t>
  </si>
  <si>
    <t>57548</t>
  </si>
  <si>
    <t>57551</t>
  </si>
  <si>
    <t>57552</t>
  </si>
  <si>
    <t>57553</t>
  </si>
  <si>
    <t>57555</t>
  </si>
  <si>
    <t>57557</t>
  </si>
  <si>
    <t>57559</t>
  </si>
  <si>
    <t>57560</t>
  </si>
  <si>
    <t>57562</t>
  </si>
  <si>
    <t>57563</t>
  </si>
  <si>
    <t>57564</t>
  </si>
  <si>
    <t>57566</t>
  </si>
  <si>
    <t>57567</t>
  </si>
  <si>
    <t>57568</t>
  </si>
  <si>
    <t>57569</t>
  </si>
  <si>
    <t>57570</t>
  </si>
  <si>
    <t>57571</t>
  </si>
  <si>
    <t>57572</t>
  </si>
  <si>
    <t>57574</t>
  </si>
  <si>
    <t>57576</t>
  </si>
  <si>
    <t>57577</t>
  </si>
  <si>
    <t>57578</t>
  </si>
  <si>
    <t>57579</t>
  </si>
  <si>
    <t>57580</t>
  </si>
  <si>
    <t>57584</t>
  </si>
  <si>
    <t>57585</t>
  </si>
  <si>
    <t>57601</t>
  </si>
  <si>
    <t>57620</t>
  </si>
  <si>
    <t>57621</t>
  </si>
  <si>
    <t>57622</t>
  </si>
  <si>
    <t>57623</t>
  </si>
  <si>
    <t>57625</t>
  </si>
  <si>
    <t>57626</t>
  </si>
  <si>
    <t>57628</t>
  </si>
  <si>
    <t>57629</t>
  </si>
  <si>
    <t>57630</t>
  </si>
  <si>
    <t>57631</t>
  </si>
  <si>
    <t>57632</t>
  </si>
  <si>
    <t>57633</t>
  </si>
  <si>
    <t>57634</t>
  </si>
  <si>
    <t>57636</t>
  </si>
  <si>
    <t>57638</t>
  </si>
  <si>
    <t>57639</t>
  </si>
  <si>
    <t>57640</t>
  </si>
  <si>
    <t>57641</t>
  </si>
  <si>
    <t>57642</t>
  </si>
  <si>
    <t>57643</t>
  </si>
  <si>
    <t>57644</t>
  </si>
  <si>
    <t>57645</t>
  </si>
  <si>
    <t>57646</t>
  </si>
  <si>
    <t>57647</t>
  </si>
  <si>
    <t>57648</t>
  </si>
  <si>
    <t>57649</t>
  </si>
  <si>
    <t>57650</t>
  </si>
  <si>
    <t>57651</t>
  </si>
  <si>
    <t>57652</t>
  </si>
  <si>
    <t>57653</t>
  </si>
  <si>
    <t>57656</t>
  </si>
  <si>
    <t>57657</t>
  </si>
  <si>
    <t>57658</t>
  </si>
  <si>
    <t>57659</t>
  </si>
  <si>
    <t>57660</t>
  </si>
  <si>
    <t>57661</t>
  </si>
  <si>
    <t>57701</t>
  </si>
  <si>
    <t>57702</t>
  </si>
  <si>
    <t>57703</t>
  </si>
  <si>
    <t>57706</t>
  </si>
  <si>
    <t>57708</t>
  </si>
  <si>
    <t>57709</t>
  </si>
  <si>
    <t>57714</t>
  </si>
  <si>
    <t>57716</t>
  </si>
  <si>
    <t>57717</t>
  </si>
  <si>
    <t>57718</t>
  </si>
  <si>
    <t>57719</t>
  </si>
  <si>
    <t>57720</t>
  </si>
  <si>
    <t>57722</t>
  </si>
  <si>
    <t>57724</t>
  </si>
  <si>
    <t>57725</t>
  </si>
  <si>
    <t>57729</t>
  </si>
  <si>
    <t>57730</t>
  </si>
  <si>
    <t>57732</t>
  </si>
  <si>
    <t>57735</t>
  </si>
  <si>
    <t>57736</t>
  </si>
  <si>
    <t>57737</t>
  </si>
  <si>
    <t>57738</t>
  </si>
  <si>
    <t>57741</t>
  </si>
  <si>
    <t>57742</t>
  </si>
  <si>
    <t>57744</t>
  </si>
  <si>
    <t>57745</t>
  </si>
  <si>
    <t>57747</t>
  </si>
  <si>
    <t>57748</t>
  </si>
  <si>
    <t>57750</t>
  </si>
  <si>
    <t>57751</t>
  </si>
  <si>
    <t>57752</t>
  </si>
  <si>
    <t>57754</t>
  </si>
  <si>
    <t>57755</t>
  </si>
  <si>
    <t>57756</t>
  </si>
  <si>
    <t>57757</t>
  </si>
  <si>
    <t>57758</t>
  </si>
  <si>
    <t>57759</t>
  </si>
  <si>
    <t>57760</t>
  </si>
  <si>
    <t>57761</t>
  </si>
  <si>
    <t>57762</t>
  </si>
  <si>
    <t>57763</t>
  </si>
  <si>
    <t>57764</t>
  </si>
  <si>
    <t>57765</t>
  </si>
  <si>
    <t>57766</t>
  </si>
  <si>
    <t>57767</t>
  </si>
  <si>
    <t>57769</t>
  </si>
  <si>
    <t>57770</t>
  </si>
  <si>
    <t>57772</t>
  </si>
  <si>
    <t>57773</t>
  </si>
  <si>
    <t>57774</t>
  </si>
  <si>
    <t>57775</t>
  </si>
  <si>
    <t>57776</t>
  </si>
  <si>
    <t>57777</t>
  </si>
  <si>
    <t>57778</t>
  </si>
  <si>
    <t>57779</t>
  </si>
  <si>
    <t>57780</t>
  </si>
  <si>
    <t>57782</t>
  </si>
  <si>
    <t>57783</t>
  </si>
  <si>
    <t>57785</t>
  </si>
  <si>
    <t>57787</t>
  </si>
  <si>
    <t>57788</t>
  </si>
  <si>
    <t>57790</t>
  </si>
  <si>
    <t>57791</t>
  </si>
  <si>
    <t>57792</t>
  </si>
  <si>
    <t>57793</t>
  </si>
  <si>
    <t>57794</t>
  </si>
  <si>
    <t>57795</t>
  </si>
  <si>
    <t>57799</t>
  </si>
  <si>
    <t>20101</t>
  </si>
  <si>
    <t>20102</t>
  </si>
  <si>
    <t>20103</t>
  </si>
  <si>
    <t>20104</t>
  </si>
  <si>
    <t>20105</t>
  </si>
  <si>
    <t>20106</t>
  </si>
  <si>
    <t>20108</t>
  </si>
  <si>
    <t>20109</t>
  </si>
  <si>
    <t>20110</t>
  </si>
  <si>
    <t>20111</t>
  </si>
  <si>
    <t>20112</t>
  </si>
  <si>
    <t>20113</t>
  </si>
  <si>
    <t>20115</t>
  </si>
  <si>
    <t>20116</t>
  </si>
  <si>
    <t>20117</t>
  </si>
  <si>
    <t>20118</t>
  </si>
  <si>
    <t>20119</t>
  </si>
  <si>
    <t>20120</t>
  </si>
  <si>
    <t>20121</t>
  </si>
  <si>
    <t>20122</t>
  </si>
  <si>
    <t>20124</t>
  </si>
  <si>
    <t>20128</t>
  </si>
  <si>
    <t>20129</t>
  </si>
  <si>
    <t>20131</t>
  </si>
  <si>
    <t>20132</t>
  </si>
  <si>
    <t>20134</t>
  </si>
  <si>
    <t>20136</t>
  </si>
  <si>
    <t>20137</t>
  </si>
  <si>
    <t>20138</t>
  </si>
  <si>
    <t>20139</t>
  </si>
  <si>
    <t>20140</t>
  </si>
  <si>
    <t>20141</t>
  </si>
  <si>
    <t>20142</t>
  </si>
  <si>
    <t>20143</t>
  </si>
  <si>
    <t>20144</t>
  </si>
  <si>
    <t>20146</t>
  </si>
  <si>
    <t>20147</t>
  </si>
  <si>
    <t>20148</t>
  </si>
  <si>
    <t>20149</t>
  </si>
  <si>
    <t>20151</t>
  </si>
  <si>
    <t>20152</t>
  </si>
  <si>
    <t>20153</t>
  </si>
  <si>
    <t>20155</t>
  </si>
  <si>
    <t>20156</t>
  </si>
  <si>
    <t>20158</t>
  </si>
  <si>
    <t>20159</t>
  </si>
  <si>
    <t>20160</t>
  </si>
  <si>
    <t>20163</t>
  </si>
  <si>
    <t>20164</t>
  </si>
  <si>
    <t>20165</t>
  </si>
  <si>
    <t>20166</t>
  </si>
  <si>
    <t>20167</t>
  </si>
  <si>
    <t>20168</t>
  </si>
  <si>
    <t>20169</t>
  </si>
  <si>
    <t>20170</t>
  </si>
  <si>
    <t>20171</t>
  </si>
  <si>
    <t>20172</t>
  </si>
  <si>
    <t>20175</t>
  </si>
  <si>
    <t>20176</t>
  </si>
  <si>
    <t>20177</t>
  </si>
  <si>
    <t>20178</t>
  </si>
  <si>
    <t>20180</t>
  </si>
  <si>
    <t>20181</t>
  </si>
  <si>
    <t>20182</t>
  </si>
  <si>
    <t>20184</t>
  </si>
  <si>
    <t>20185</t>
  </si>
  <si>
    <t>20186</t>
  </si>
  <si>
    <t>20187</t>
  </si>
  <si>
    <t>20188</t>
  </si>
  <si>
    <t>20189</t>
  </si>
  <si>
    <t>20190</t>
  </si>
  <si>
    <t>20191</t>
  </si>
  <si>
    <t>20192</t>
  </si>
  <si>
    <t>20193</t>
  </si>
  <si>
    <t>20194</t>
  </si>
  <si>
    <t>20195</t>
  </si>
  <si>
    <t>20196</t>
  </si>
  <si>
    <t>20197</t>
  </si>
  <si>
    <t>20198</t>
  </si>
  <si>
    <t>20199</t>
  </si>
  <si>
    <t>20598</t>
  </si>
  <si>
    <t>22003</t>
  </si>
  <si>
    <t>22009</t>
  </si>
  <si>
    <t>22015</t>
  </si>
  <si>
    <t>22017</t>
  </si>
  <si>
    <t>22018</t>
  </si>
  <si>
    <t>22021</t>
  </si>
  <si>
    <t>22024</t>
  </si>
  <si>
    <t>22025</t>
  </si>
  <si>
    <t>22026</t>
  </si>
  <si>
    <t>22027</t>
  </si>
  <si>
    <t>22030</t>
  </si>
  <si>
    <t>22031</t>
  </si>
  <si>
    <t>22032</t>
  </si>
  <si>
    <t>22033</t>
  </si>
  <si>
    <t>22034</t>
  </si>
  <si>
    <t>22035</t>
  </si>
  <si>
    <t>22036</t>
  </si>
  <si>
    <t>22037</t>
  </si>
  <si>
    <t>22038</t>
  </si>
  <si>
    <t>22039</t>
  </si>
  <si>
    <t>22040</t>
  </si>
  <si>
    <t>22041</t>
  </si>
  <si>
    <t>22042</t>
  </si>
  <si>
    <t>22043</t>
  </si>
  <si>
    <t>22044</t>
  </si>
  <si>
    <t>22046</t>
  </si>
  <si>
    <t>22047</t>
  </si>
  <si>
    <t>22060</t>
  </si>
  <si>
    <t>22066</t>
  </si>
  <si>
    <t>22067</t>
  </si>
  <si>
    <t>22070</t>
  </si>
  <si>
    <t>22079</t>
  </si>
  <si>
    <t>22081</t>
  </si>
  <si>
    <t>22082</t>
  </si>
  <si>
    <t>22090</t>
  </si>
  <si>
    <t>22092</t>
  </si>
  <si>
    <t>22093</t>
  </si>
  <si>
    <t>22095</t>
  </si>
  <si>
    <t>22096</t>
  </si>
  <si>
    <t>22101</t>
  </si>
  <si>
    <t>22102</t>
  </si>
  <si>
    <t>22103</t>
  </si>
  <si>
    <t>22106</t>
  </si>
  <si>
    <t>22107</t>
  </si>
  <si>
    <t>22108</t>
  </si>
  <si>
    <t>22109</t>
  </si>
  <si>
    <t>22116</t>
  </si>
  <si>
    <t>22118</t>
  </si>
  <si>
    <t>22119</t>
  </si>
  <si>
    <t>22120</t>
  </si>
  <si>
    <t>22121</t>
  </si>
  <si>
    <t>22122</t>
  </si>
  <si>
    <t>22124</t>
  </si>
  <si>
    <t>22125</t>
  </si>
  <si>
    <t>22134</t>
  </si>
  <si>
    <t>22135</t>
  </si>
  <si>
    <t>22150</t>
  </si>
  <si>
    <t>22151</t>
  </si>
  <si>
    <t>22152</t>
  </si>
  <si>
    <t>22153</t>
  </si>
  <si>
    <t>22156</t>
  </si>
  <si>
    <t>22158</t>
  </si>
  <si>
    <t>22159</t>
  </si>
  <si>
    <t>22160</t>
  </si>
  <si>
    <t>22161</t>
  </si>
  <si>
    <t>22172</t>
  </si>
  <si>
    <t>22180</t>
  </si>
  <si>
    <t>22181</t>
  </si>
  <si>
    <t>22182</t>
  </si>
  <si>
    <t>22183</t>
  </si>
  <si>
    <t>22184</t>
  </si>
  <si>
    <t>22185</t>
  </si>
  <si>
    <t>22191</t>
  </si>
  <si>
    <t>22192</t>
  </si>
  <si>
    <t>22193</t>
  </si>
  <si>
    <t>22194</t>
  </si>
  <si>
    <t>22195</t>
  </si>
  <si>
    <t>22199</t>
  </si>
  <si>
    <t>22201</t>
  </si>
  <si>
    <t>22202</t>
  </si>
  <si>
    <t>22203</t>
  </si>
  <si>
    <t>22204</t>
  </si>
  <si>
    <t>22205</t>
  </si>
  <si>
    <t>22206</t>
  </si>
  <si>
    <t>22207</t>
  </si>
  <si>
    <t>22209</t>
  </si>
  <si>
    <t>22210</t>
  </si>
  <si>
    <t>22211</t>
  </si>
  <si>
    <t>22212</t>
  </si>
  <si>
    <t>22213</t>
  </si>
  <si>
    <t>22214</t>
  </si>
  <si>
    <t>22215</t>
  </si>
  <si>
    <t>22216</t>
  </si>
  <si>
    <t>22217</t>
  </si>
  <si>
    <t>22218</t>
  </si>
  <si>
    <t>22219</t>
  </si>
  <si>
    <t>22222</t>
  </si>
  <si>
    <t>22223</t>
  </si>
  <si>
    <t>22225</t>
  </si>
  <si>
    <t>22226</t>
  </si>
  <si>
    <t>22227</t>
  </si>
  <si>
    <t>22229</t>
  </si>
  <si>
    <t>22230</t>
  </si>
  <si>
    <t>22234</t>
  </si>
  <si>
    <t>22240</t>
  </si>
  <si>
    <t>22241</t>
  </si>
  <si>
    <t>22242</t>
  </si>
  <si>
    <t>22243</t>
  </si>
  <si>
    <t>22244</t>
  </si>
  <si>
    <t>22245</t>
  </si>
  <si>
    <t>22246</t>
  </si>
  <si>
    <t>22300</t>
  </si>
  <si>
    <t>22301</t>
  </si>
  <si>
    <t>22302</t>
  </si>
  <si>
    <t>22303</t>
  </si>
  <si>
    <t>22304</t>
  </si>
  <si>
    <t>22305</t>
  </si>
  <si>
    <t>22306</t>
  </si>
  <si>
    <t>22307</t>
  </si>
  <si>
    <t>22308</t>
  </si>
  <si>
    <t>22309</t>
  </si>
  <si>
    <t>22310</t>
  </si>
  <si>
    <t>22311</t>
  </si>
  <si>
    <t>22312</t>
  </si>
  <si>
    <t>22313</t>
  </si>
  <si>
    <t>22314</t>
  </si>
  <si>
    <t>22315</t>
  </si>
  <si>
    <t>22320</t>
  </si>
  <si>
    <t>22321</t>
  </si>
  <si>
    <t>22331</t>
  </si>
  <si>
    <t>22332</t>
  </si>
  <si>
    <t>22333</t>
  </si>
  <si>
    <t>22334</t>
  </si>
  <si>
    <t>22336</t>
  </si>
  <si>
    <t>22350</t>
  </si>
  <si>
    <t>22401</t>
  </si>
  <si>
    <t>22402</t>
  </si>
  <si>
    <t>22403</t>
  </si>
  <si>
    <t>22404</t>
  </si>
  <si>
    <t>22405</t>
  </si>
  <si>
    <t>22406</t>
  </si>
  <si>
    <t>22407</t>
  </si>
  <si>
    <t>22408</t>
  </si>
  <si>
    <t>22412</t>
  </si>
  <si>
    <t>22427</t>
  </si>
  <si>
    <t>22428</t>
  </si>
  <si>
    <t>22430</t>
  </si>
  <si>
    <t>22432</t>
  </si>
  <si>
    <t>22433</t>
  </si>
  <si>
    <t>22435</t>
  </si>
  <si>
    <t>22436</t>
  </si>
  <si>
    <t>22437</t>
  </si>
  <si>
    <t>22438</t>
  </si>
  <si>
    <t>22442</t>
  </si>
  <si>
    <t>22443</t>
  </si>
  <si>
    <t>22446</t>
  </si>
  <si>
    <t>22448</t>
  </si>
  <si>
    <t>22451</t>
  </si>
  <si>
    <t>22454</t>
  </si>
  <si>
    <t>22456</t>
  </si>
  <si>
    <t>22460</t>
  </si>
  <si>
    <t>22463</t>
  </si>
  <si>
    <t>22469</t>
  </si>
  <si>
    <t>22471</t>
  </si>
  <si>
    <t>22472</t>
  </si>
  <si>
    <t>22473</t>
  </si>
  <si>
    <t>22476</t>
  </si>
  <si>
    <t>22480</t>
  </si>
  <si>
    <t>22481</t>
  </si>
  <si>
    <t>22482</t>
  </si>
  <si>
    <t>22485</t>
  </si>
  <si>
    <t>22488</t>
  </si>
  <si>
    <t>22501</t>
  </si>
  <si>
    <t>22503</t>
  </si>
  <si>
    <t>22504</t>
  </si>
  <si>
    <t>22507</t>
  </si>
  <si>
    <t>22508</t>
  </si>
  <si>
    <t>22509</t>
  </si>
  <si>
    <t>22511</t>
  </si>
  <si>
    <t>22513</t>
  </si>
  <si>
    <t>22514</t>
  </si>
  <si>
    <t>22517</t>
  </si>
  <si>
    <t>22520</t>
  </si>
  <si>
    <t>22523</t>
  </si>
  <si>
    <t>22524</t>
  </si>
  <si>
    <t>22526</t>
  </si>
  <si>
    <t>22528</t>
  </si>
  <si>
    <t>22529</t>
  </si>
  <si>
    <t>22530</t>
  </si>
  <si>
    <t>22534</t>
  </si>
  <si>
    <t>22535</t>
  </si>
  <si>
    <t>22538</t>
  </si>
  <si>
    <t>22539</t>
  </si>
  <si>
    <t>22542</t>
  </si>
  <si>
    <t>22544</t>
  </si>
  <si>
    <t>22545</t>
  </si>
  <si>
    <t>22546</t>
  </si>
  <si>
    <t>22547</t>
  </si>
  <si>
    <t>22548</t>
  </si>
  <si>
    <t>22551</t>
  </si>
  <si>
    <t>22552</t>
  </si>
  <si>
    <t>22553</t>
  </si>
  <si>
    <t>22554</t>
  </si>
  <si>
    <t>22555</t>
  </si>
  <si>
    <t>22556</t>
  </si>
  <si>
    <t>22558</t>
  </si>
  <si>
    <t>22560</t>
  </si>
  <si>
    <t>22565</t>
  </si>
  <si>
    <t>22567</t>
  </si>
  <si>
    <t>22570</t>
  </si>
  <si>
    <t>22572</t>
  </si>
  <si>
    <t>22576</t>
  </si>
  <si>
    <t>22577</t>
  </si>
  <si>
    <t>22578</t>
  </si>
  <si>
    <t>22579</t>
  </si>
  <si>
    <t>22580</t>
  </si>
  <si>
    <t>22581</t>
  </si>
  <si>
    <t>22601</t>
  </si>
  <si>
    <t>22623</t>
  </si>
  <si>
    <t>22627</t>
  </si>
  <si>
    <t>22630</t>
  </si>
  <si>
    <t>22639</t>
  </si>
  <si>
    <t>22640</t>
  </si>
  <si>
    <t>22642</t>
  </si>
  <si>
    <t>22643</t>
  </si>
  <si>
    <t>22655</t>
  </si>
  <si>
    <t>22709</t>
  </si>
  <si>
    <t>22711</t>
  </si>
  <si>
    <t>22712</t>
  </si>
  <si>
    <t>22715</t>
  </si>
  <si>
    <t>22716</t>
  </si>
  <si>
    <t>22719</t>
  </si>
  <si>
    <t>22720</t>
  </si>
  <si>
    <t>22722</t>
  </si>
  <si>
    <t>22723</t>
  </si>
  <si>
    <t>22724</t>
  </si>
  <si>
    <t>22725</t>
  </si>
  <si>
    <t>22727</t>
  </si>
  <si>
    <t>22728</t>
  </si>
  <si>
    <t>22730</t>
  </si>
  <si>
    <t>22731</t>
  </si>
  <si>
    <t>22732</t>
  </si>
  <si>
    <t>22734</t>
  </si>
  <si>
    <t>22735</t>
  </si>
  <si>
    <t>22738</t>
  </si>
  <si>
    <t>22739</t>
  </si>
  <si>
    <t>22740</t>
  </si>
  <si>
    <t>22742</t>
  </si>
  <si>
    <t>22743</t>
  </si>
  <si>
    <t>22747</t>
  </si>
  <si>
    <t>22748</t>
  </si>
  <si>
    <t>22749</t>
  </si>
  <si>
    <t>22801</t>
  </si>
  <si>
    <t>22843</t>
  </si>
  <si>
    <t>22901</t>
  </si>
  <si>
    <t>22902</t>
  </si>
  <si>
    <t>22903</t>
  </si>
  <si>
    <t>22904</t>
  </si>
  <si>
    <t>22905</t>
  </si>
  <si>
    <t>22906</t>
  </si>
  <si>
    <t>22907</t>
  </si>
  <si>
    <t>22908</t>
  </si>
  <si>
    <t>22909</t>
  </si>
  <si>
    <t>22910</t>
  </si>
  <si>
    <t>22911</t>
  </si>
  <si>
    <t>22920</t>
  </si>
  <si>
    <t>22922</t>
  </si>
  <si>
    <t>22923</t>
  </si>
  <si>
    <t>22924</t>
  </si>
  <si>
    <t>22931</t>
  </si>
  <si>
    <t>22932</t>
  </si>
  <si>
    <t>22935</t>
  </si>
  <si>
    <t>22936</t>
  </si>
  <si>
    <t>22937</t>
  </si>
  <si>
    <t>22938</t>
  </si>
  <si>
    <t>22939</t>
  </si>
  <si>
    <t>22940</t>
  </si>
  <si>
    <t>22942</t>
  </si>
  <si>
    <t>22943</t>
  </si>
  <si>
    <t>22945</t>
  </si>
  <si>
    <t>22946</t>
  </si>
  <si>
    <t>22947</t>
  </si>
  <si>
    <t>22948</t>
  </si>
  <si>
    <t>22949</t>
  </si>
  <si>
    <t>22952</t>
  </si>
  <si>
    <t>22957</t>
  </si>
  <si>
    <t>22958</t>
  </si>
  <si>
    <t>22959</t>
  </si>
  <si>
    <t>22960</t>
  </si>
  <si>
    <t>22963</t>
  </si>
  <si>
    <t>22964</t>
  </si>
  <si>
    <t>22965</t>
  </si>
  <si>
    <t>22967</t>
  </si>
  <si>
    <t>22968</t>
  </si>
  <si>
    <t>22969</t>
  </si>
  <si>
    <t>22971</t>
  </si>
  <si>
    <t>22972</t>
  </si>
  <si>
    <t>22973</t>
  </si>
  <si>
    <t>22974</t>
  </si>
  <si>
    <t>22976</t>
  </si>
  <si>
    <t>22980</t>
  </si>
  <si>
    <t>22987</t>
  </si>
  <si>
    <t>22989</t>
  </si>
  <si>
    <t>23001</t>
  </si>
  <si>
    <t>23002</t>
  </si>
  <si>
    <t>23003</t>
  </si>
  <si>
    <t>23004</t>
  </si>
  <si>
    <t>23005</t>
  </si>
  <si>
    <t>23009</t>
  </si>
  <si>
    <t>23011</t>
  </si>
  <si>
    <t>23014</t>
  </si>
  <si>
    <t>23015</t>
  </si>
  <si>
    <t>23018</t>
  </si>
  <si>
    <t>23021</t>
  </si>
  <si>
    <t>23022</t>
  </si>
  <si>
    <t>23023</t>
  </si>
  <si>
    <t>23024</t>
  </si>
  <si>
    <t>23025</t>
  </si>
  <si>
    <t>23027</t>
  </si>
  <si>
    <t>23030</t>
  </si>
  <si>
    <t>23031</t>
  </si>
  <si>
    <t>23032</t>
  </si>
  <si>
    <t>23035</t>
  </si>
  <si>
    <t>23038</t>
  </si>
  <si>
    <t>23039</t>
  </si>
  <si>
    <t>23040</t>
  </si>
  <si>
    <t>23043</t>
  </si>
  <si>
    <t>23045</t>
  </si>
  <si>
    <t>23047</t>
  </si>
  <si>
    <t>23050</t>
  </si>
  <si>
    <t>23055</t>
  </si>
  <si>
    <t>23056</t>
  </si>
  <si>
    <t>23058</t>
  </si>
  <si>
    <t>23059</t>
  </si>
  <si>
    <t>23060</t>
  </si>
  <si>
    <t>23061</t>
  </si>
  <si>
    <t>23062</t>
  </si>
  <si>
    <t>23063</t>
  </si>
  <si>
    <t>23064</t>
  </si>
  <si>
    <t>23065</t>
  </si>
  <si>
    <t>23066</t>
  </si>
  <si>
    <t>23067</t>
  </si>
  <si>
    <t>23068</t>
  </si>
  <si>
    <t>23069</t>
  </si>
  <si>
    <t>23070</t>
  </si>
  <si>
    <t>23071</t>
  </si>
  <si>
    <t>23072</t>
  </si>
  <si>
    <t>23075</t>
  </si>
  <si>
    <t>23076</t>
  </si>
  <si>
    <t>23079</t>
  </si>
  <si>
    <t>23081</t>
  </si>
  <si>
    <t>23083</t>
  </si>
  <si>
    <t>23084</t>
  </si>
  <si>
    <t>23085</t>
  </si>
  <si>
    <t>23086</t>
  </si>
  <si>
    <t>23089</t>
  </si>
  <si>
    <t>23090</t>
  </si>
  <si>
    <t>23091</t>
  </si>
  <si>
    <t>23092</t>
  </si>
  <si>
    <t>23093</t>
  </si>
  <si>
    <t>23101</t>
  </si>
  <si>
    <t>23102</t>
  </si>
  <si>
    <t>23103</t>
  </si>
  <si>
    <t>23105</t>
  </si>
  <si>
    <t>23106</t>
  </si>
  <si>
    <t>23107</t>
  </si>
  <si>
    <t>23108</t>
  </si>
  <si>
    <t>23109</t>
  </si>
  <si>
    <t>23110</t>
  </si>
  <si>
    <t>23111</t>
  </si>
  <si>
    <t>23112</t>
  </si>
  <si>
    <t>23113</t>
  </si>
  <si>
    <t>23114</t>
  </si>
  <si>
    <t>23115</t>
  </si>
  <si>
    <t>23116</t>
  </si>
  <si>
    <t>23117</t>
  </si>
  <si>
    <t>23119</t>
  </si>
  <si>
    <t>23120</t>
  </si>
  <si>
    <t>23123</t>
  </si>
  <si>
    <t>23124</t>
  </si>
  <si>
    <t>23125</t>
  </si>
  <si>
    <t>23126</t>
  </si>
  <si>
    <t>23127</t>
  </si>
  <si>
    <t>23128</t>
  </si>
  <si>
    <t>23129</t>
  </si>
  <si>
    <t>23130</t>
  </si>
  <si>
    <t>23131</t>
  </si>
  <si>
    <t>23138</t>
  </si>
  <si>
    <t>23139</t>
  </si>
  <si>
    <t>23140</t>
  </si>
  <si>
    <t>23141</t>
  </si>
  <si>
    <t>23146</t>
  </si>
  <si>
    <t>23147</t>
  </si>
  <si>
    <t>23148</t>
  </si>
  <si>
    <t>23149</t>
  </si>
  <si>
    <t>23150</t>
  </si>
  <si>
    <t>23153</t>
  </si>
  <si>
    <t>23154</t>
  </si>
  <si>
    <t>23155</t>
  </si>
  <si>
    <t>23156</t>
  </si>
  <si>
    <t>23160</t>
  </si>
  <si>
    <t>23161</t>
  </si>
  <si>
    <t>23162</t>
  </si>
  <si>
    <t>23163</t>
  </si>
  <si>
    <t>23168</t>
  </si>
  <si>
    <t>23169</t>
  </si>
  <si>
    <t>23170</t>
  </si>
  <si>
    <t>23173</t>
  </si>
  <si>
    <t>23175</t>
  </si>
  <si>
    <t>23176</t>
  </si>
  <si>
    <t>23177</t>
  </si>
  <si>
    <t>23178</t>
  </si>
  <si>
    <t>23180</t>
  </si>
  <si>
    <t>23181</t>
  </si>
  <si>
    <t>23183</t>
  </si>
  <si>
    <t>23184</t>
  </si>
  <si>
    <t>23185</t>
  </si>
  <si>
    <t>23186</t>
  </si>
  <si>
    <t>23187</t>
  </si>
  <si>
    <t>23188</t>
  </si>
  <si>
    <t>23190</t>
  </si>
  <si>
    <t>23192</t>
  </si>
  <si>
    <t>23218</t>
  </si>
  <si>
    <t>23219</t>
  </si>
  <si>
    <t>23220</t>
  </si>
  <si>
    <t>23221</t>
  </si>
  <si>
    <t>23222</t>
  </si>
  <si>
    <t>23223</t>
  </si>
  <si>
    <t>23224</t>
  </si>
  <si>
    <t>23225</t>
  </si>
  <si>
    <t>23226</t>
  </si>
  <si>
    <t>23227</t>
  </si>
  <si>
    <t>23228</t>
  </si>
  <si>
    <t>23229</t>
  </si>
  <si>
    <t>23230</t>
  </si>
  <si>
    <t>23231</t>
  </si>
  <si>
    <t>23232</t>
  </si>
  <si>
    <t>23233</t>
  </si>
  <si>
    <t>23234</t>
  </si>
  <si>
    <t>23235</t>
  </si>
  <si>
    <t>23236</t>
  </si>
  <si>
    <t>23237</t>
  </si>
  <si>
    <t>23238</t>
  </si>
  <si>
    <t>23240</t>
  </si>
  <si>
    <t>23241</t>
  </si>
  <si>
    <t>23242</t>
  </si>
  <si>
    <t>23249</t>
  </si>
  <si>
    <t>23250</t>
  </si>
  <si>
    <t>23255</t>
  </si>
  <si>
    <t>23260</t>
  </si>
  <si>
    <t>23261</t>
  </si>
  <si>
    <t>23269</t>
  </si>
  <si>
    <t>23273</t>
  </si>
  <si>
    <t>23274</t>
  </si>
  <si>
    <t>23276</t>
  </si>
  <si>
    <t>23278</t>
  </si>
  <si>
    <t>23279</t>
  </si>
  <si>
    <t>23282</t>
  </si>
  <si>
    <t>23284</t>
  </si>
  <si>
    <t>23285</t>
  </si>
  <si>
    <t>23286</t>
  </si>
  <si>
    <t>23288</t>
  </si>
  <si>
    <t>23289</t>
  </si>
  <si>
    <t>23290</t>
  </si>
  <si>
    <t>23291</t>
  </si>
  <si>
    <t>23292</t>
  </si>
  <si>
    <t>23293</t>
  </si>
  <si>
    <t>23294</t>
  </si>
  <si>
    <t>23295</t>
  </si>
  <si>
    <t>23297</t>
  </si>
  <si>
    <t>23298</t>
  </si>
  <si>
    <t>23301</t>
  </si>
  <si>
    <t>23302</t>
  </si>
  <si>
    <t>23303</t>
  </si>
  <si>
    <t>23304</t>
  </si>
  <si>
    <t>23306</t>
  </si>
  <si>
    <t>23307</t>
  </si>
  <si>
    <t>23308</t>
  </si>
  <si>
    <t>23310</t>
  </si>
  <si>
    <t>23313</t>
  </si>
  <si>
    <t>23314</t>
  </si>
  <si>
    <t>23315</t>
  </si>
  <si>
    <t>23316</t>
  </si>
  <si>
    <t>23336</t>
  </si>
  <si>
    <t>23337</t>
  </si>
  <si>
    <t>23341</t>
  </si>
  <si>
    <t>23345</t>
  </si>
  <si>
    <t>23347</t>
  </si>
  <si>
    <t>23350</t>
  </si>
  <si>
    <t>23354</t>
  </si>
  <si>
    <t>23356</t>
  </si>
  <si>
    <t>23357</t>
  </si>
  <si>
    <t>23358</t>
  </si>
  <si>
    <t>23359</t>
  </si>
  <si>
    <t>23389</t>
  </si>
  <si>
    <t>23395</t>
  </si>
  <si>
    <t>23396</t>
  </si>
  <si>
    <t>23397</t>
  </si>
  <si>
    <t>23398</t>
  </si>
  <si>
    <t>23399</t>
  </si>
  <si>
    <t>23401</t>
  </si>
  <si>
    <t>23404</t>
  </si>
  <si>
    <t>23405</t>
  </si>
  <si>
    <t>23407</t>
  </si>
  <si>
    <t>23408</t>
  </si>
  <si>
    <t>23409</t>
  </si>
  <si>
    <t>23410</t>
  </si>
  <si>
    <t>23412</t>
  </si>
  <si>
    <t>23413</t>
  </si>
  <si>
    <t>23414</t>
  </si>
  <si>
    <t>23415</t>
  </si>
  <si>
    <t>23416</t>
  </si>
  <si>
    <t>23417</t>
  </si>
  <si>
    <t>23418</t>
  </si>
  <si>
    <t>23419</t>
  </si>
  <si>
    <t>23420</t>
  </si>
  <si>
    <t>23421</t>
  </si>
  <si>
    <t>23422</t>
  </si>
  <si>
    <t>23423</t>
  </si>
  <si>
    <t>23424</t>
  </si>
  <si>
    <t>23426</t>
  </si>
  <si>
    <t>23427</t>
  </si>
  <si>
    <t>23429</t>
  </si>
  <si>
    <t>23430</t>
  </si>
  <si>
    <t>23431</t>
  </si>
  <si>
    <t>23432</t>
  </si>
  <si>
    <t>23433</t>
  </si>
  <si>
    <t>23434</t>
  </si>
  <si>
    <t>23435</t>
  </si>
  <si>
    <t>23436</t>
  </si>
  <si>
    <t>23437</t>
  </si>
  <si>
    <t>23438</t>
  </si>
  <si>
    <t>23439</t>
  </si>
  <si>
    <t>23440</t>
  </si>
  <si>
    <t>23441</t>
  </si>
  <si>
    <t>23442</t>
  </si>
  <si>
    <t>23443</t>
  </si>
  <si>
    <t>23452</t>
  </si>
  <si>
    <t>23480</t>
  </si>
  <si>
    <t>23482</t>
  </si>
  <si>
    <t>23483</t>
  </si>
  <si>
    <t>23486</t>
  </si>
  <si>
    <t>23487</t>
  </si>
  <si>
    <t>23488</t>
  </si>
  <si>
    <t>23601</t>
  </si>
  <si>
    <t>23602</t>
  </si>
  <si>
    <t>23603</t>
  </si>
  <si>
    <t>23604</t>
  </si>
  <si>
    <t>23605</t>
  </si>
  <si>
    <t>23606</t>
  </si>
  <si>
    <t>23607</t>
  </si>
  <si>
    <t>23608</t>
  </si>
  <si>
    <t>23609</t>
  </si>
  <si>
    <t>23612</t>
  </si>
  <si>
    <t>23628</t>
  </si>
  <si>
    <t>23630</t>
  </si>
  <si>
    <t>23651</t>
  </si>
  <si>
    <t>23661</t>
  </si>
  <si>
    <t>23662</t>
  </si>
  <si>
    <t>23663</t>
  </si>
  <si>
    <t>23664</t>
  </si>
  <si>
    <t>23665</t>
  </si>
  <si>
    <t>23666</t>
  </si>
  <si>
    <t>23667</t>
  </si>
  <si>
    <t>23668</t>
  </si>
  <si>
    <t>23669</t>
  </si>
  <si>
    <t>23670</t>
  </si>
  <si>
    <t>23681</t>
  </si>
  <si>
    <t>23690</t>
  </si>
  <si>
    <t>23691</t>
  </si>
  <si>
    <t>23692</t>
  </si>
  <si>
    <t>23693</t>
  </si>
  <si>
    <t>23694</t>
  </si>
  <si>
    <t>23696</t>
  </si>
  <si>
    <t>23801</t>
  </si>
  <si>
    <t>23803</t>
  </si>
  <si>
    <t>23804</t>
  </si>
  <si>
    <t>23805</t>
  </si>
  <si>
    <t>23806</t>
  </si>
  <si>
    <t>23821</t>
  </si>
  <si>
    <t>23822</t>
  </si>
  <si>
    <t>23824</t>
  </si>
  <si>
    <t>23830</t>
  </si>
  <si>
    <t>23831</t>
  </si>
  <si>
    <t>23832</t>
  </si>
  <si>
    <t>23833</t>
  </si>
  <si>
    <t>23834</t>
  </si>
  <si>
    <t>23836</t>
  </si>
  <si>
    <t>23838</t>
  </si>
  <si>
    <t>23839</t>
  </si>
  <si>
    <t>23840</t>
  </si>
  <si>
    <t>23841</t>
  </si>
  <si>
    <t>23842</t>
  </si>
  <si>
    <t>23843</t>
  </si>
  <si>
    <t>23845</t>
  </si>
  <si>
    <t>23846</t>
  </si>
  <si>
    <t>23847</t>
  </si>
  <si>
    <t>23850</t>
  </si>
  <si>
    <t>23851</t>
  </si>
  <si>
    <t>23856</t>
  </si>
  <si>
    <t>23857</t>
  </si>
  <si>
    <t>23860</t>
  </si>
  <si>
    <t>23867</t>
  </si>
  <si>
    <t>23868</t>
  </si>
  <si>
    <t>23870</t>
  </si>
  <si>
    <t>23872</t>
  </si>
  <si>
    <t>23873</t>
  </si>
  <si>
    <t>23875</t>
  </si>
  <si>
    <t>23876</t>
  </si>
  <si>
    <t>23879</t>
  </si>
  <si>
    <t>23881</t>
  </si>
  <si>
    <t>23882</t>
  </si>
  <si>
    <t>23883</t>
  </si>
  <si>
    <t>23884</t>
  </si>
  <si>
    <t>23885</t>
  </si>
  <si>
    <t>23887</t>
  </si>
  <si>
    <t>23888</t>
  </si>
  <si>
    <t>23889</t>
  </si>
  <si>
    <t>23890</t>
  </si>
  <si>
    <t>23891</t>
  </si>
  <si>
    <t>23893</t>
  </si>
  <si>
    <t>23894</t>
  </si>
  <si>
    <t>23897</t>
  </si>
  <si>
    <t>23898</t>
  </si>
  <si>
    <t>23899</t>
  </si>
  <si>
    <t>23901</t>
  </si>
  <si>
    <t>23909</t>
  </si>
  <si>
    <t>23915</t>
  </si>
  <si>
    <t>23917</t>
  </si>
  <si>
    <t>23919</t>
  </si>
  <si>
    <t>23920</t>
  </si>
  <si>
    <t>23921</t>
  </si>
  <si>
    <t>23922</t>
  </si>
  <si>
    <t>23923</t>
  </si>
  <si>
    <t>23924</t>
  </si>
  <si>
    <t>23927</t>
  </si>
  <si>
    <t>23930</t>
  </si>
  <si>
    <t>23934</t>
  </si>
  <si>
    <t>23936</t>
  </si>
  <si>
    <t>23937</t>
  </si>
  <si>
    <t>23938</t>
  </si>
  <si>
    <t>23939</t>
  </si>
  <si>
    <t>23941</t>
  </si>
  <si>
    <t>23942</t>
  </si>
  <si>
    <t>23943</t>
  </si>
  <si>
    <t>23944</t>
  </si>
  <si>
    <t>23947</t>
  </si>
  <si>
    <t>23950</t>
  </si>
  <si>
    <t>23952</t>
  </si>
  <si>
    <t>23954</t>
  </si>
  <si>
    <t>23955</t>
  </si>
  <si>
    <t>23958</t>
  </si>
  <si>
    <t>23959</t>
  </si>
  <si>
    <t>23960</t>
  </si>
  <si>
    <t>23962</t>
  </si>
  <si>
    <t>23963</t>
  </si>
  <si>
    <t>23964</t>
  </si>
  <si>
    <t>23966</t>
  </si>
  <si>
    <t>23967</t>
  </si>
  <si>
    <t>23968</t>
  </si>
  <si>
    <t>23970</t>
  </si>
  <si>
    <t>23974</t>
  </si>
  <si>
    <t>23976</t>
  </si>
  <si>
    <t>24001</t>
  </si>
  <si>
    <t>24002</t>
  </si>
  <si>
    <t>24003</t>
  </si>
  <si>
    <t>24004</t>
  </si>
  <si>
    <t>24005</t>
  </si>
  <si>
    <t>24006</t>
  </si>
  <si>
    <t>24007</t>
  </si>
  <si>
    <t>24008</t>
  </si>
  <si>
    <t>24009</t>
  </si>
  <si>
    <t>24010</t>
  </si>
  <si>
    <t>24011</t>
  </si>
  <si>
    <t>24012</t>
  </si>
  <si>
    <t>24013</t>
  </si>
  <si>
    <t>24014</t>
  </si>
  <si>
    <t>24015</t>
  </si>
  <si>
    <t>24016</t>
  </si>
  <si>
    <t>24017</t>
  </si>
  <si>
    <t>24018</t>
  </si>
  <si>
    <t>24019</t>
  </si>
  <si>
    <t>24020</t>
  </si>
  <si>
    <t>24022</t>
  </si>
  <si>
    <t>24023</t>
  </si>
  <si>
    <t>24024</t>
  </si>
  <si>
    <t>24025</t>
  </si>
  <si>
    <t>24026</t>
  </si>
  <si>
    <t>24027</t>
  </si>
  <si>
    <t>24028</t>
  </si>
  <si>
    <t>24029</t>
  </si>
  <si>
    <t>24030</t>
  </si>
  <si>
    <t>24031</t>
  </si>
  <si>
    <t>24032</t>
  </si>
  <si>
    <t>24033</t>
  </si>
  <si>
    <t>24034</t>
  </si>
  <si>
    <t>24035</t>
  </si>
  <si>
    <t>24036</t>
  </si>
  <si>
    <t>24037</t>
  </si>
  <si>
    <t>24038</t>
  </si>
  <si>
    <t>24040</t>
  </si>
  <si>
    <t>24042</t>
  </si>
  <si>
    <t>24043</t>
  </si>
  <si>
    <t>24050</t>
  </si>
  <si>
    <t>24053</t>
  </si>
  <si>
    <t>24054</t>
  </si>
  <si>
    <t>24055</t>
  </si>
  <si>
    <t>24058</t>
  </si>
  <si>
    <t>24059</t>
  </si>
  <si>
    <t>24060</t>
  </si>
  <si>
    <t>24061</t>
  </si>
  <si>
    <t>24062</t>
  </si>
  <si>
    <t>24063</t>
  </si>
  <si>
    <t>24064</t>
  </si>
  <si>
    <t>24065</t>
  </si>
  <si>
    <t>24066</t>
  </si>
  <si>
    <t>24067</t>
  </si>
  <si>
    <t>24068</t>
  </si>
  <si>
    <t>24069</t>
  </si>
  <si>
    <t>24070</t>
  </si>
  <si>
    <t>24072</t>
  </si>
  <si>
    <t>24073</t>
  </si>
  <si>
    <t>24076</t>
  </si>
  <si>
    <t>24077</t>
  </si>
  <si>
    <t>24078</t>
  </si>
  <si>
    <t>24079</t>
  </si>
  <si>
    <t>24082</t>
  </si>
  <si>
    <t>24083</t>
  </si>
  <si>
    <t>24084</t>
  </si>
  <si>
    <t>24085</t>
  </si>
  <si>
    <t>24086</t>
  </si>
  <si>
    <t>24087</t>
  </si>
  <si>
    <t>24088</t>
  </si>
  <si>
    <t>24089</t>
  </si>
  <si>
    <t>24090</t>
  </si>
  <si>
    <t>24091</t>
  </si>
  <si>
    <t>24092</t>
  </si>
  <si>
    <t>24093</t>
  </si>
  <si>
    <t>24095</t>
  </si>
  <si>
    <t>24101</t>
  </si>
  <si>
    <t>24102</t>
  </si>
  <si>
    <t>24104</t>
  </si>
  <si>
    <t>24105</t>
  </si>
  <si>
    <t>24111</t>
  </si>
  <si>
    <t>24112</t>
  </si>
  <si>
    <t>24113</t>
  </si>
  <si>
    <t>24114</t>
  </si>
  <si>
    <t>24115</t>
  </si>
  <si>
    <t>24120</t>
  </si>
  <si>
    <t>24121</t>
  </si>
  <si>
    <t>24122</t>
  </si>
  <si>
    <t>24124</t>
  </si>
  <si>
    <t>24126</t>
  </si>
  <si>
    <t>24127</t>
  </si>
  <si>
    <t>24128</t>
  </si>
  <si>
    <t>24129</t>
  </si>
  <si>
    <t>24130</t>
  </si>
  <si>
    <t>24131</t>
  </si>
  <si>
    <t>24132</t>
  </si>
  <si>
    <t>24133</t>
  </si>
  <si>
    <t>24134</t>
  </si>
  <si>
    <t>24136</t>
  </si>
  <si>
    <t>24137</t>
  </si>
  <si>
    <t>24138</t>
  </si>
  <si>
    <t>24139</t>
  </si>
  <si>
    <t>24141</t>
  </si>
  <si>
    <t>24142</t>
  </si>
  <si>
    <t>24143</t>
  </si>
  <si>
    <t>24146</t>
  </si>
  <si>
    <t>24147</t>
  </si>
  <si>
    <t>24148</t>
  </si>
  <si>
    <t>24149</t>
  </si>
  <si>
    <t>24150</t>
  </si>
  <si>
    <t>24151</t>
  </si>
  <si>
    <t>24153</t>
  </si>
  <si>
    <t>24155</t>
  </si>
  <si>
    <t>24157</t>
  </si>
  <si>
    <t>24161</t>
  </si>
  <si>
    <t>24162</t>
  </si>
  <si>
    <t>24165</t>
  </si>
  <si>
    <t>24167</t>
  </si>
  <si>
    <t>24168</t>
  </si>
  <si>
    <t>24171</t>
  </si>
  <si>
    <t>24174</t>
  </si>
  <si>
    <t>24175</t>
  </si>
  <si>
    <t>24176</t>
  </si>
  <si>
    <t>24177</t>
  </si>
  <si>
    <t>24178</t>
  </si>
  <si>
    <t>24179</t>
  </si>
  <si>
    <t>24184</t>
  </si>
  <si>
    <t>24185</t>
  </si>
  <si>
    <t>24215</t>
  </si>
  <si>
    <t>24216</t>
  </si>
  <si>
    <t>24219</t>
  </si>
  <si>
    <t>24224</t>
  </si>
  <si>
    <t>24225</t>
  </si>
  <si>
    <t>24230</t>
  </si>
  <si>
    <t>24237</t>
  </si>
  <si>
    <t>24246</t>
  </si>
  <si>
    <t>24260</t>
  </si>
  <si>
    <t>24266</t>
  </si>
  <si>
    <t>24273</t>
  </si>
  <si>
    <t>24279</t>
  </si>
  <si>
    <t>24280</t>
  </si>
  <si>
    <t>24283</t>
  </si>
  <si>
    <t>24292</t>
  </si>
  <si>
    <t>24293</t>
  </si>
  <si>
    <t>24301</t>
  </si>
  <si>
    <t>24311</t>
  </si>
  <si>
    <t>24312</t>
  </si>
  <si>
    <t>24313</t>
  </si>
  <si>
    <t>24314</t>
  </si>
  <si>
    <t>24315</t>
  </si>
  <si>
    <t>24316</t>
  </si>
  <si>
    <t>24317</t>
  </si>
  <si>
    <t>24318</t>
  </si>
  <si>
    <t>24319</t>
  </si>
  <si>
    <t>24322</t>
  </si>
  <si>
    <t>24323</t>
  </si>
  <si>
    <t>24324</t>
  </si>
  <si>
    <t>24325</t>
  </si>
  <si>
    <t>24326</t>
  </si>
  <si>
    <t>24328</t>
  </si>
  <si>
    <t>24330</t>
  </si>
  <si>
    <t>24333</t>
  </si>
  <si>
    <t>24343</t>
  </si>
  <si>
    <t>24347</t>
  </si>
  <si>
    <t>24348</t>
  </si>
  <si>
    <t>24350</t>
  </si>
  <si>
    <t>24351</t>
  </si>
  <si>
    <t>24352</t>
  </si>
  <si>
    <t>24354</t>
  </si>
  <si>
    <t>24360</t>
  </si>
  <si>
    <t>24363</t>
  </si>
  <si>
    <t>24366</t>
  </si>
  <si>
    <t>24368</t>
  </si>
  <si>
    <t>24370</t>
  </si>
  <si>
    <t>24374</t>
  </si>
  <si>
    <t>24375</t>
  </si>
  <si>
    <t>24377</t>
  </si>
  <si>
    <t>24378</t>
  </si>
  <si>
    <t>24380</t>
  </si>
  <si>
    <t>24381</t>
  </si>
  <si>
    <t>24382</t>
  </si>
  <si>
    <t>24401</t>
  </si>
  <si>
    <t>24402</t>
  </si>
  <si>
    <t>24411</t>
  </si>
  <si>
    <t>24412</t>
  </si>
  <si>
    <t>24413</t>
  </si>
  <si>
    <t>24415</t>
  </si>
  <si>
    <t>24416</t>
  </si>
  <si>
    <t>24421</t>
  </si>
  <si>
    <t>24422</t>
  </si>
  <si>
    <t>24426</t>
  </si>
  <si>
    <t>24430</t>
  </si>
  <si>
    <t>24431</t>
  </si>
  <si>
    <t>24432</t>
  </si>
  <si>
    <t>24433</t>
  </si>
  <si>
    <t>24435</t>
  </si>
  <si>
    <t>24437</t>
  </si>
  <si>
    <t>24438</t>
  </si>
  <si>
    <t>24439</t>
  </si>
  <si>
    <t>24440</t>
  </si>
  <si>
    <t>24442</t>
  </si>
  <si>
    <t>24445</t>
  </si>
  <si>
    <t>24448</t>
  </si>
  <si>
    <t>24450</t>
  </si>
  <si>
    <t>24457</t>
  </si>
  <si>
    <t>24458</t>
  </si>
  <si>
    <t>24459</t>
  </si>
  <si>
    <t>24460</t>
  </si>
  <si>
    <t>24463</t>
  </si>
  <si>
    <t>24464</t>
  </si>
  <si>
    <t>24465</t>
  </si>
  <si>
    <t>24467</t>
  </si>
  <si>
    <t>24468</t>
  </si>
  <si>
    <t>24469</t>
  </si>
  <si>
    <t>24472</t>
  </si>
  <si>
    <t>24473</t>
  </si>
  <si>
    <t>24474</t>
  </si>
  <si>
    <t>24476</t>
  </si>
  <si>
    <t>24477</t>
  </si>
  <si>
    <t>24479</t>
  </si>
  <si>
    <t>24482</t>
  </si>
  <si>
    <t>24483</t>
  </si>
  <si>
    <t>24484</t>
  </si>
  <si>
    <t>24485</t>
  </si>
  <si>
    <t>24486</t>
  </si>
  <si>
    <t>24487</t>
  </si>
  <si>
    <t>24501</t>
  </si>
  <si>
    <t>24502</t>
  </si>
  <si>
    <t>24503</t>
  </si>
  <si>
    <t>24504</t>
  </si>
  <si>
    <t>24505</t>
  </si>
  <si>
    <t>24506</t>
  </si>
  <si>
    <t>24513</t>
  </si>
  <si>
    <t>24514</t>
  </si>
  <si>
    <t>24515</t>
  </si>
  <si>
    <t>24517</t>
  </si>
  <si>
    <t>24520</t>
  </si>
  <si>
    <t>24521</t>
  </si>
  <si>
    <t>24522</t>
  </si>
  <si>
    <t>24523</t>
  </si>
  <si>
    <t>24526</t>
  </si>
  <si>
    <t>24527</t>
  </si>
  <si>
    <t>24528</t>
  </si>
  <si>
    <t>24529</t>
  </si>
  <si>
    <t>24530</t>
  </si>
  <si>
    <t>24531</t>
  </si>
  <si>
    <t>24533</t>
  </si>
  <si>
    <t>24534</t>
  </si>
  <si>
    <t>24535</t>
  </si>
  <si>
    <t>24536</t>
  </si>
  <si>
    <t>24538</t>
  </si>
  <si>
    <t>24539</t>
  </si>
  <si>
    <t>24540</t>
  </si>
  <si>
    <t>24541</t>
  </si>
  <si>
    <t>24543</t>
  </si>
  <si>
    <t>24549</t>
  </si>
  <si>
    <t>24550</t>
  </si>
  <si>
    <t>24551</t>
  </si>
  <si>
    <t>24553</t>
  </si>
  <si>
    <t>24554</t>
  </si>
  <si>
    <t>24555</t>
  </si>
  <si>
    <t>24556</t>
  </si>
  <si>
    <t>24557</t>
  </si>
  <si>
    <t>24558</t>
  </si>
  <si>
    <t>24563</t>
  </si>
  <si>
    <t>24565</t>
  </si>
  <si>
    <t>24566</t>
  </si>
  <si>
    <t>24569</t>
  </si>
  <si>
    <t>24570</t>
  </si>
  <si>
    <t>24571</t>
  </si>
  <si>
    <t>24572</t>
  </si>
  <si>
    <t>24574</t>
  </si>
  <si>
    <t>24576</t>
  </si>
  <si>
    <t>24577</t>
  </si>
  <si>
    <t>24578</t>
  </si>
  <si>
    <t>24579</t>
  </si>
  <si>
    <t>24580</t>
  </si>
  <si>
    <t>24581</t>
  </si>
  <si>
    <t>24586</t>
  </si>
  <si>
    <t>24588</t>
  </si>
  <si>
    <t>24589</t>
  </si>
  <si>
    <t>24590</t>
  </si>
  <si>
    <t>24592</t>
  </si>
  <si>
    <t>24593</t>
  </si>
  <si>
    <t>24594</t>
  </si>
  <si>
    <t>24595</t>
  </si>
  <si>
    <t>24597</t>
  </si>
  <si>
    <t>24598</t>
  </si>
  <si>
    <t>24601</t>
  </si>
  <si>
    <t>24602</t>
  </si>
  <si>
    <t>24604</t>
  </si>
  <si>
    <t>24605</t>
  </si>
  <si>
    <t>24606</t>
  </si>
  <si>
    <t>24608</t>
  </si>
  <si>
    <t>24609</t>
  </si>
  <si>
    <t>24612</t>
  </si>
  <si>
    <t>24613</t>
  </si>
  <si>
    <t>24619</t>
  </si>
  <si>
    <t>24622</t>
  </si>
  <si>
    <t>24630</t>
  </si>
  <si>
    <t>24635</t>
  </si>
  <si>
    <t>24637</t>
  </si>
  <si>
    <t>24640</t>
  </si>
  <si>
    <t>24641</t>
  </si>
  <si>
    <t>24649</t>
  </si>
  <si>
    <t>24651</t>
  </si>
  <si>
    <t>22602</t>
  </si>
  <si>
    <t>22610</t>
  </si>
  <si>
    <t>22611</t>
  </si>
  <si>
    <t>22645</t>
  </si>
  <si>
    <t>22657</t>
  </si>
  <si>
    <t>22701</t>
  </si>
  <si>
    <t>22714</t>
  </si>
  <si>
    <t>22729</t>
  </si>
  <si>
    <t>20107</t>
  </si>
  <si>
    <t>20130</t>
  </si>
  <si>
    <t>20135</t>
  </si>
  <si>
    <t>22001</t>
  </si>
  <si>
    <t>22002</t>
  </si>
  <si>
    <t>22010</t>
  </si>
  <si>
    <t>22011</t>
  </si>
  <si>
    <t>22012</t>
  </si>
  <si>
    <t>22013</t>
  </si>
  <si>
    <t>22014</t>
  </si>
  <si>
    <t>22016</t>
  </si>
  <si>
    <t>22019</t>
  </si>
  <si>
    <t>22020</t>
  </si>
  <si>
    <t>22022</t>
  </si>
  <si>
    <t>22065</t>
  </si>
  <si>
    <t>22068</t>
  </si>
  <si>
    <t>22069</t>
  </si>
  <si>
    <t>22071</t>
  </si>
  <si>
    <t>22075</t>
  </si>
  <si>
    <t>22078</t>
  </si>
  <si>
    <t>22080</t>
  </si>
  <si>
    <t>22091</t>
  </si>
  <si>
    <t>22094</t>
  </si>
  <si>
    <t>22110</t>
  </si>
  <si>
    <t>22111</t>
  </si>
  <si>
    <t>22115</t>
  </si>
  <si>
    <t>22117</t>
  </si>
  <si>
    <t>22123</t>
  </si>
  <si>
    <t>22128</t>
  </si>
  <si>
    <t>22129</t>
  </si>
  <si>
    <t>22130</t>
  </si>
  <si>
    <t>22131</t>
  </si>
  <si>
    <t>22132</t>
  </si>
  <si>
    <t>22140</t>
  </si>
  <si>
    <t>22141</t>
  </si>
  <si>
    <t>22171</t>
  </si>
  <si>
    <t>22176</t>
  </si>
  <si>
    <t>22186</t>
  </si>
  <si>
    <t>22190</t>
  </si>
  <si>
    <t>22200</t>
  </si>
  <si>
    <t>22421</t>
  </si>
  <si>
    <t>22461</t>
  </si>
  <si>
    <t>22505</t>
  </si>
  <si>
    <t>22540</t>
  </si>
  <si>
    <t>22549</t>
  </si>
  <si>
    <t>22559</t>
  </si>
  <si>
    <t>22568</t>
  </si>
  <si>
    <t>22603</t>
  </si>
  <si>
    <t>22604</t>
  </si>
  <si>
    <t>22620</t>
  </si>
  <si>
    <t>22622</t>
  </si>
  <si>
    <t>22624</t>
  </si>
  <si>
    <t>22625</t>
  </si>
  <si>
    <t>22626</t>
  </si>
  <si>
    <t>22637</t>
  </si>
  <si>
    <t>22638</t>
  </si>
  <si>
    <t>22641</t>
  </si>
  <si>
    <t>22644</t>
  </si>
  <si>
    <t>22646</t>
  </si>
  <si>
    <t>22649</t>
  </si>
  <si>
    <t>22650</t>
  </si>
  <si>
    <t>22651</t>
  </si>
  <si>
    <t>22652</t>
  </si>
  <si>
    <t>22654</t>
  </si>
  <si>
    <t>22656</t>
  </si>
  <si>
    <t>22660</t>
  </si>
  <si>
    <t>22663</t>
  </si>
  <si>
    <t>22664</t>
  </si>
  <si>
    <t>22713</t>
  </si>
  <si>
    <t>22718</t>
  </si>
  <si>
    <t>22721</t>
  </si>
  <si>
    <t>22726</t>
  </si>
  <si>
    <t>22733</t>
  </si>
  <si>
    <t>22736</t>
  </si>
  <si>
    <t>22737</t>
  </si>
  <si>
    <t>22741</t>
  </si>
  <si>
    <t>22746</t>
  </si>
  <si>
    <t>22802</t>
  </si>
  <si>
    <t>22803</t>
  </si>
  <si>
    <t>22807</t>
  </si>
  <si>
    <t>22810</t>
  </si>
  <si>
    <t>22811</t>
  </si>
  <si>
    <t>22812</t>
  </si>
  <si>
    <t>22815</t>
  </si>
  <si>
    <t>22820</t>
  </si>
  <si>
    <t>22821</t>
  </si>
  <si>
    <t>22824</t>
  </si>
  <si>
    <t>22827</t>
  </si>
  <si>
    <t>22830</t>
  </si>
  <si>
    <t>22831</t>
  </si>
  <si>
    <t>22832</t>
  </si>
  <si>
    <t>22833</t>
  </si>
  <si>
    <t>22834</t>
  </si>
  <si>
    <t>22835</t>
  </si>
  <si>
    <t>22840</t>
  </si>
  <si>
    <t>22841</t>
  </si>
  <si>
    <t>22842</t>
  </si>
  <si>
    <t>22844</t>
  </si>
  <si>
    <t>22845</t>
  </si>
  <si>
    <t>22846</t>
  </si>
  <si>
    <t>22847</t>
  </si>
  <si>
    <t>22848</t>
  </si>
  <si>
    <t>22849</t>
  </si>
  <si>
    <t>22850</t>
  </si>
  <si>
    <t>22851</t>
  </si>
  <si>
    <t>22853</t>
  </si>
  <si>
    <t>22900</t>
  </si>
  <si>
    <t>22929</t>
  </si>
  <si>
    <t>22951</t>
  </si>
  <si>
    <t>22953</t>
  </si>
  <si>
    <t>22954</t>
  </si>
  <si>
    <t>23017</t>
  </si>
  <si>
    <t>23029</t>
  </si>
  <si>
    <t>23037</t>
  </si>
  <si>
    <t>23054</t>
  </si>
  <si>
    <t>23080</t>
  </si>
  <si>
    <t>23118</t>
  </si>
  <si>
    <t>23122</t>
  </si>
  <si>
    <t>23179</t>
  </si>
  <si>
    <t>23191</t>
  </si>
  <si>
    <t>23200</t>
  </si>
  <si>
    <t>23201</t>
  </si>
  <si>
    <t>23202</t>
  </si>
  <si>
    <t>23203</t>
  </si>
  <si>
    <t>23204</t>
  </si>
  <si>
    <t>23205</t>
  </si>
  <si>
    <t>23206</t>
  </si>
  <si>
    <t>23207</t>
  </si>
  <si>
    <t>23208</t>
  </si>
  <si>
    <t>23209</t>
  </si>
  <si>
    <t>23210</t>
  </si>
  <si>
    <t>23211</t>
  </si>
  <si>
    <t>23212</t>
  </si>
  <si>
    <t>23213</t>
  </si>
  <si>
    <t>23214</t>
  </si>
  <si>
    <t>23215</t>
  </si>
  <si>
    <t>23216</t>
  </si>
  <si>
    <t>23217</t>
  </si>
  <si>
    <t>23266</t>
  </si>
  <si>
    <t>23270</t>
  </si>
  <si>
    <t>23272</t>
  </si>
  <si>
    <t>23275</t>
  </si>
  <si>
    <t>23277</t>
  </si>
  <si>
    <t>23280</t>
  </si>
  <si>
    <t>23320</t>
  </si>
  <si>
    <t>23321</t>
  </si>
  <si>
    <t>23322</t>
  </si>
  <si>
    <t>23323</t>
  </si>
  <si>
    <t>23324</t>
  </si>
  <si>
    <t>23325</t>
  </si>
  <si>
    <t>23326</t>
  </si>
  <si>
    <t>23327</t>
  </si>
  <si>
    <t>23328</t>
  </si>
  <si>
    <t>23403</t>
  </si>
  <si>
    <t>23450</t>
  </si>
  <si>
    <t>23451</t>
  </si>
  <si>
    <t>23453</t>
  </si>
  <si>
    <t>23454</t>
  </si>
  <si>
    <t>23455</t>
  </si>
  <si>
    <t>23456</t>
  </si>
  <si>
    <t>23457</t>
  </si>
  <si>
    <t>23458</t>
  </si>
  <si>
    <t>23459</t>
  </si>
  <si>
    <t>23460</t>
  </si>
  <si>
    <t>23461</t>
  </si>
  <si>
    <t>23462</t>
  </si>
  <si>
    <t>23463</t>
  </si>
  <si>
    <t>23464</t>
  </si>
  <si>
    <t>23465</t>
  </si>
  <si>
    <t>23466</t>
  </si>
  <si>
    <t>23467</t>
  </si>
  <si>
    <t>23468</t>
  </si>
  <si>
    <t>23471</t>
  </si>
  <si>
    <t>23479</t>
  </si>
  <si>
    <t>23500</t>
  </si>
  <si>
    <t>23501</t>
  </si>
  <si>
    <t>23502</t>
  </si>
  <si>
    <t>23503</t>
  </si>
  <si>
    <t>23504</t>
  </si>
  <si>
    <t>23505</t>
  </si>
  <si>
    <t>23506</t>
  </si>
  <si>
    <t>23507</t>
  </si>
  <si>
    <t>23508</t>
  </si>
  <si>
    <t>23509</t>
  </si>
  <si>
    <t>23510</t>
  </si>
  <si>
    <t>23511</t>
  </si>
  <si>
    <t>23512</t>
  </si>
  <si>
    <t>23513</t>
  </si>
  <si>
    <t>23514</t>
  </si>
  <si>
    <t>23515</t>
  </si>
  <si>
    <t>23517</t>
  </si>
  <si>
    <t>23518</t>
  </si>
  <si>
    <t>23519</t>
  </si>
  <si>
    <t>23520</t>
  </si>
  <si>
    <t>23521</t>
  </si>
  <si>
    <t>23523</t>
  </si>
  <si>
    <t>23529</t>
  </si>
  <si>
    <t>23530</t>
  </si>
  <si>
    <t>23541</t>
  </si>
  <si>
    <t>23551</t>
  </si>
  <si>
    <t>23600</t>
  </si>
  <si>
    <t>23631</t>
  </si>
  <si>
    <t>23653</t>
  </si>
  <si>
    <t>23700</t>
  </si>
  <si>
    <t>23701</t>
  </si>
  <si>
    <t>23702</t>
  </si>
  <si>
    <t>23703</t>
  </si>
  <si>
    <t>23704</t>
  </si>
  <si>
    <t>23705</t>
  </si>
  <si>
    <t>23707</t>
  </si>
  <si>
    <t>23708</t>
  </si>
  <si>
    <t>23709</t>
  </si>
  <si>
    <t>23825</t>
  </si>
  <si>
    <t>23827</t>
  </si>
  <si>
    <t>23828</t>
  </si>
  <si>
    <t>23829</t>
  </si>
  <si>
    <t>23837</t>
  </si>
  <si>
    <t>23844</t>
  </si>
  <si>
    <t>23859</t>
  </si>
  <si>
    <t>23866</t>
  </si>
  <si>
    <t>23874</t>
  </si>
  <si>
    <t>23878</t>
  </si>
  <si>
    <t>23911</t>
  </si>
  <si>
    <t>24000</t>
  </si>
  <si>
    <t>24044</t>
  </si>
  <si>
    <t>24045</t>
  </si>
  <si>
    <t>24048</t>
  </si>
  <si>
    <t>24094</t>
  </si>
  <si>
    <t>24156</t>
  </si>
  <si>
    <t>24202</t>
  </si>
  <si>
    <t>24210</t>
  </si>
  <si>
    <t>24211</t>
  </si>
  <si>
    <t>24212</t>
  </si>
  <si>
    <t>24217</t>
  </si>
  <si>
    <t>24218</t>
  </si>
  <si>
    <t>24220</t>
  </si>
  <si>
    <t>24221</t>
  </si>
  <si>
    <t>24226</t>
  </si>
  <si>
    <t>24228</t>
  </si>
  <si>
    <t>24236</t>
  </si>
  <si>
    <t>24239</t>
  </si>
  <si>
    <t>24243</t>
  </si>
  <si>
    <t>24244</t>
  </si>
  <si>
    <t>24245</t>
  </si>
  <si>
    <t>24248</t>
  </si>
  <si>
    <t>24250</t>
  </si>
  <si>
    <t>24251</t>
  </si>
  <si>
    <t>24256</t>
  </si>
  <si>
    <t>24258</t>
  </si>
  <si>
    <t>24263</t>
  </si>
  <si>
    <t>24265</t>
  </si>
  <si>
    <t>24269</t>
  </si>
  <si>
    <t>24270</t>
  </si>
  <si>
    <t>24271</t>
  </si>
  <si>
    <t>24272</t>
  </si>
  <si>
    <t>24277</t>
  </si>
  <si>
    <t>24281</t>
  </si>
  <si>
    <t>24282</t>
  </si>
  <si>
    <t>24285</t>
  </si>
  <si>
    <t>24289</t>
  </si>
  <si>
    <t>24290</t>
  </si>
  <si>
    <t>24327</t>
  </si>
  <si>
    <t>24340</t>
  </si>
  <si>
    <t>24361</t>
  </si>
  <si>
    <t>24373</t>
  </si>
  <si>
    <t>24379</t>
  </si>
  <si>
    <t>24407</t>
  </si>
  <si>
    <t>24441</t>
  </si>
  <si>
    <t>24444</t>
  </si>
  <si>
    <t>24471</t>
  </si>
  <si>
    <t>24475</t>
  </si>
  <si>
    <t>24512</t>
  </si>
  <si>
    <t>24544</t>
  </si>
  <si>
    <t>24562</t>
  </si>
  <si>
    <t>24585</t>
  </si>
  <si>
    <t>24596</t>
  </si>
  <si>
    <t>24599</t>
  </si>
  <si>
    <t>24603</t>
  </si>
  <si>
    <t>24607</t>
  </si>
  <si>
    <t>24614</t>
  </si>
  <si>
    <t>24618</t>
  </si>
  <si>
    <t>24620</t>
  </si>
  <si>
    <t>24624</t>
  </si>
  <si>
    <t>24627</t>
  </si>
  <si>
    <t>24628</t>
  </si>
  <si>
    <t>24631</t>
  </si>
  <si>
    <t>24634</t>
  </si>
  <si>
    <t>24639</t>
  </si>
  <si>
    <t>24646</t>
  </si>
  <si>
    <t>24647</t>
  </si>
  <si>
    <t>24656</t>
  </si>
  <si>
    <t>24657</t>
  </si>
  <si>
    <t>24658</t>
  </si>
  <si>
    <t>24201</t>
  </si>
  <si>
    <t>24203</t>
  </si>
  <si>
    <t>24205</t>
  </si>
  <si>
    <t>24209</t>
  </si>
  <si>
    <t>00801</t>
  </si>
  <si>
    <t>00802</t>
  </si>
  <si>
    <t>00803</t>
  </si>
  <si>
    <t>00804</t>
  </si>
  <si>
    <t>00805</t>
  </si>
  <si>
    <t>00820</t>
  </si>
  <si>
    <t>00821</t>
  </si>
  <si>
    <t>00822</t>
  </si>
  <si>
    <t>00823</t>
  </si>
  <si>
    <t>00824</t>
  </si>
  <si>
    <t>00830</t>
  </si>
  <si>
    <t>00831</t>
  </si>
  <si>
    <t>00840</t>
  </si>
  <si>
    <t>00841</t>
  </si>
  <si>
    <t>00850</t>
  </si>
  <si>
    <t>00851</t>
  </si>
  <si>
    <t>05001</t>
  </si>
  <si>
    <t>05009</t>
  </si>
  <si>
    <t>05030</t>
  </si>
  <si>
    <t>05031</t>
  </si>
  <si>
    <t>05032</t>
  </si>
  <si>
    <t>05033</t>
  </si>
  <si>
    <t>05034</t>
  </si>
  <si>
    <t>05035</t>
  </si>
  <si>
    <t>05036</t>
  </si>
  <si>
    <t>05037</t>
  </si>
  <si>
    <t>05038</t>
  </si>
  <si>
    <t>05039</t>
  </si>
  <si>
    <t>05040</t>
  </si>
  <si>
    <t>05041</t>
  </si>
  <si>
    <t>05042</t>
  </si>
  <si>
    <t>05043</t>
  </si>
  <si>
    <t>05045</t>
  </si>
  <si>
    <t>05046</t>
  </si>
  <si>
    <t>05047</t>
  </si>
  <si>
    <t>05048</t>
  </si>
  <si>
    <t>05049</t>
  </si>
  <si>
    <t>05050</t>
  </si>
  <si>
    <t>05051</t>
  </si>
  <si>
    <t>05052</t>
  </si>
  <si>
    <t>05053</t>
  </si>
  <si>
    <t>05054</t>
  </si>
  <si>
    <t>05055</t>
  </si>
  <si>
    <t>05056</t>
  </si>
  <si>
    <t>05058</t>
  </si>
  <si>
    <t>05059</t>
  </si>
  <si>
    <t>05060</t>
  </si>
  <si>
    <t>05061</t>
  </si>
  <si>
    <t>05062</t>
  </si>
  <si>
    <t>05065</t>
  </si>
  <si>
    <t>05067</t>
  </si>
  <si>
    <t>05068</t>
  </si>
  <si>
    <t>05069</t>
  </si>
  <si>
    <t>05070</t>
  </si>
  <si>
    <t>05071</t>
  </si>
  <si>
    <t>05072</t>
  </si>
  <si>
    <t>05073</t>
  </si>
  <si>
    <t>05074</t>
  </si>
  <si>
    <t>05075</t>
  </si>
  <si>
    <t>05076</t>
  </si>
  <si>
    <t>05077</t>
  </si>
  <si>
    <t>05079</t>
  </si>
  <si>
    <t>05081</t>
  </si>
  <si>
    <t>05083</t>
  </si>
  <si>
    <t>05084</t>
  </si>
  <si>
    <t>05085</t>
  </si>
  <si>
    <t>05086</t>
  </si>
  <si>
    <t>05088</t>
  </si>
  <si>
    <t>05089</t>
  </si>
  <si>
    <t>05091</t>
  </si>
  <si>
    <t>05101</t>
  </si>
  <si>
    <t>05141</t>
  </si>
  <si>
    <t>05142</t>
  </si>
  <si>
    <t>05143</t>
  </si>
  <si>
    <t>05146</t>
  </si>
  <si>
    <t>05148</t>
  </si>
  <si>
    <t>05149</t>
  </si>
  <si>
    <t>05150</t>
  </si>
  <si>
    <t>05151</t>
  </si>
  <si>
    <t>05152</t>
  </si>
  <si>
    <t>05153</t>
  </si>
  <si>
    <t>05154</t>
  </si>
  <si>
    <t>05155</t>
  </si>
  <si>
    <t>05156</t>
  </si>
  <si>
    <t>05158</t>
  </si>
  <si>
    <t>05159</t>
  </si>
  <si>
    <t>05161</t>
  </si>
  <si>
    <t>05201</t>
  </si>
  <si>
    <t>05250</t>
  </si>
  <si>
    <t>05251</t>
  </si>
  <si>
    <t>05252</t>
  </si>
  <si>
    <t>05253</t>
  </si>
  <si>
    <t>05254</t>
  </si>
  <si>
    <t>05255</t>
  </si>
  <si>
    <t>05257</t>
  </si>
  <si>
    <t>05260</t>
  </si>
  <si>
    <t>05261</t>
  </si>
  <si>
    <t>05262</t>
  </si>
  <si>
    <t>05301</t>
  </si>
  <si>
    <t>05302</t>
  </si>
  <si>
    <t>05303</t>
  </si>
  <si>
    <t>05304</t>
  </si>
  <si>
    <t>05340</t>
  </si>
  <si>
    <t>05341</t>
  </si>
  <si>
    <t>05342</t>
  </si>
  <si>
    <t>05343</t>
  </si>
  <si>
    <t>05344</t>
  </si>
  <si>
    <t>05345</t>
  </si>
  <si>
    <t>05346</t>
  </si>
  <si>
    <t>05350</t>
  </si>
  <si>
    <t>05351</t>
  </si>
  <si>
    <t>05352</t>
  </si>
  <si>
    <t>05353</t>
  </si>
  <si>
    <t>05354</t>
  </si>
  <si>
    <t>05355</t>
  </si>
  <si>
    <t>05356</t>
  </si>
  <si>
    <t>05357</t>
  </si>
  <si>
    <t>05358</t>
  </si>
  <si>
    <t>05359</t>
  </si>
  <si>
    <t>05360</t>
  </si>
  <si>
    <t>05361</t>
  </si>
  <si>
    <t>05362</t>
  </si>
  <si>
    <t>05363</t>
  </si>
  <si>
    <t>05401</t>
  </si>
  <si>
    <t>05402</t>
  </si>
  <si>
    <t>05403</t>
  </si>
  <si>
    <t>05404</t>
  </si>
  <si>
    <t>05405</t>
  </si>
  <si>
    <t>05406</t>
  </si>
  <si>
    <t>05407</t>
  </si>
  <si>
    <t>05408</t>
  </si>
  <si>
    <t>05439</t>
  </si>
  <si>
    <t>05440</t>
  </si>
  <si>
    <t>05441</t>
  </si>
  <si>
    <t>05442</t>
  </si>
  <si>
    <t>05443</t>
  </si>
  <si>
    <t>05444</t>
  </si>
  <si>
    <t>05445</t>
  </si>
  <si>
    <t>05446</t>
  </si>
  <si>
    <t>05447</t>
  </si>
  <si>
    <t>05448</t>
  </si>
  <si>
    <t>05449</t>
  </si>
  <si>
    <t>05450</t>
  </si>
  <si>
    <t>05451</t>
  </si>
  <si>
    <t>05452</t>
  </si>
  <si>
    <t>05453</t>
  </si>
  <si>
    <t>05454</t>
  </si>
  <si>
    <t>05455</t>
  </si>
  <si>
    <t>05456</t>
  </si>
  <si>
    <t>05457</t>
  </si>
  <si>
    <t>05458</t>
  </si>
  <si>
    <t>05459</t>
  </si>
  <si>
    <t>05460</t>
  </si>
  <si>
    <t>05461</t>
  </si>
  <si>
    <t>05462</t>
  </si>
  <si>
    <t>05463</t>
  </si>
  <si>
    <t>05464</t>
  </si>
  <si>
    <t>05465</t>
  </si>
  <si>
    <t>05466</t>
  </si>
  <si>
    <t>05468</t>
  </si>
  <si>
    <t>05469</t>
  </si>
  <si>
    <t>05470</t>
  </si>
  <si>
    <t>05471</t>
  </si>
  <si>
    <t>05472</t>
  </si>
  <si>
    <t>05473</t>
  </si>
  <si>
    <t>05474</t>
  </si>
  <si>
    <t>05476</t>
  </si>
  <si>
    <t>05477</t>
  </si>
  <si>
    <t>05478</t>
  </si>
  <si>
    <t>05479</t>
  </si>
  <si>
    <t>05481</t>
  </si>
  <si>
    <t>05482</t>
  </si>
  <si>
    <t>05483</t>
  </si>
  <si>
    <t>05485</t>
  </si>
  <si>
    <t>05486</t>
  </si>
  <si>
    <t>05487</t>
  </si>
  <si>
    <t>05488</t>
  </si>
  <si>
    <t>05489</t>
  </si>
  <si>
    <t>05490</t>
  </si>
  <si>
    <t>05491</t>
  </si>
  <si>
    <t>05492</t>
  </si>
  <si>
    <t>05494</t>
  </si>
  <si>
    <t>05495</t>
  </si>
  <si>
    <t>05601</t>
  </si>
  <si>
    <t>05602</t>
  </si>
  <si>
    <t>05603</t>
  </si>
  <si>
    <t>05604</t>
  </si>
  <si>
    <t>05609</t>
  </si>
  <si>
    <t>05620</t>
  </si>
  <si>
    <t>05633</t>
  </si>
  <si>
    <t>05640</t>
  </si>
  <si>
    <t>05641</t>
  </si>
  <si>
    <t>05647</t>
  </si>
  <si>
    <t>05648</t>
  </si>
  <si>
    <t>05649</t>
  </si>
  <si>
    <t>05650</t>
  </si>
  <si>
    <t>05651</t>
  </si>
  <si>
    <t>05652</t>
  </si>
  <si>
    <t>05653</t>
  </si>
  <si>
    <t>05654</t>
  </si>
  <si>
    <t>05655</t>
  </si>
  <si>
    <t>05656</t>
  </si>
  <si>
    <t>05657</t>
  </si>
  <si>
    <t>05658</t>
  </si>
  <si>
    <t>05660</t>
  </si>
  <si>
    <t>05661</t>
  </si>
  <si>
    <t>05662</t>
  </si>
  <si>
    <t>05663</t>
  </si>
  <si>
    <t>05664</t>
  </si>
  <si>
    <t>05665</t>
  </si>
  <si>
    <t>05666</t>
  </si>
  <si>
    <t>05667</t>
  </si>
  <si>
    <t>05669</t>
  </si>
  <si>
    <t>05670</t>
  </si>
  <si>
    <t>05671</t>
  </si>
  <si>
    <t>05672</t>
  </si>
  <si>
    <t>05673</t>
  </si>
  <si>
    <t>05674</t>
  </si>
  <si>
    <t>05675</t>
  </si>
  <si>
    <t>05676</t>
  </si>
  <si>
    <t>05677</t>
  </si>
  <si>
    <t>05678</t>
  </si>
  <si>
    <t>05679</t>
  </si>
  <si>
    <t>05680</t>
  </si>
  <si>
    <t>05681</t>
  </si>
  <si>
    <t>05682</t>
  </si>
  <si>
    <t>05701</t>
  </si>
  <si>
    <t>05702</t>
  </si>
  <si>
    <t>05730</t>
  </si>
  <si>
    <t>05731</t>
  </si>
  <si>
    <t>05732</t>
  </si>
  <si>
    <t>05733</t>
  </si>
  <si>
    <t>05734</t>
  </si>
  <si>
    <t>05735</t>
  </si>
  <si>
    <t>05736</t>
  </si>
  <si>
    <t>05737</t>
  </si>
  <si>
    <t>05738</t>
  </si>
  <si>
    <t>05739</t>
  </si>
  <si>
    <t>05740</t>
  </si>
  <si>
    <t>05741</t>
  </si>
  <si>
    <t>05742</t>
  </si>
  <si>
    <t>05743</t>
  </si>
  <si>
    <t>05744</t>
  </si>
  <si>
    <t>05745</t>
  </si>
  <si>
    <t>05746</t>
  </si>
  <si>
    <t>05747</t>
  </si>
  <si>
    <t>05748</t>
  </si>
  <si>
    <t>05750</t>
  </si>
  <si>
    <t>05751</t>
  </si>
  <si>
    <t>05753</t>
  </si>
  <si>
    <t>05757</t>
  </si>
  <si>
    <t>05758</t>
  </si>
  <si>
    <t>05759</t>
  </si>
  <si>
    <t>05760</t>
  </si>
  <si>
    <t>05761</t>
  </si>
  <si>
    <t>05762</t>
  </si>
  <si>
    <t>05763</t>
  </si>
  <si>
    <t>05764</t>
  </si>
  <si>
    <t>05765</t>
  </si>
  <si>
    <t>05766</t>
  </si>
  <si>
    <t>05767</t>
  </si>
  <si>
    <t>05768</t>
  </si>
  <si>
    <t>05769</t>
  </si>
  <si>
    <t>05770</t>
  </si>
  <si>
    <t>05772</t>
  </si>
  <si>
    <t>05773</t>
  </si>
  <si>
    <t>05774</t>
  </si>
  <si>
    <t>05775</t>
  </si>
  <si>
    <t>05776</t>
  </si>
  <si>
    <t>05777</t>
  </si>
  <si>
    <t>05778</t>
  </si>
  <si>
    <t>05819</t>
  </si>
  <si>
    <t>05820</t>
  </si>
  <si>
    <t>05821</t>
  </si>
  <si>
    <t>05822</t>
  </si>
  <si>
    <t>05823</t>
  </si>
  <si>
    <t>05824</t>
  </si>
  <si>
    <t>05825</t>
  </si>
  <si>
    <t>05826</t>
  </si>
  <si>
    <t>05827</t>
  </si>
  <si>
    <t>05828</t>
  </si>
  <si>
    <t>05829</t>
  </si>
  <si>
    <t>05830</t>
  </si>
  <si>
    <t>05832</t>
  </si>
  <si>
    <t>05833</t>
  </si>
  <si>
    <t>05836</t>
  </si>
  <si>
    <t>05837</t>
  </si>
  <si>
    <t>05838</t>
  </si>
  <si>
    <t>05839</t>
  </si>
  <si>
    <t>05840</t>
  </si>
  <si>
    <t>05841</t>
  </si>
  <si>
    <t>05842</t>
  </si>
  <si>
    <t>05843</t>
  </si>
  <si>
    <t>05845</t>
  </si>
  <si>
    <t>05846</t>
  </si>
  <si>
    <t>05847</t>
  </si>
  <si>
    <t>05848</t>
  </si>
  <si>
    <t>05849</t>
  </si>
  <si>
    <t>05850</t>
  </si>
  <si>
    <t>05851</t>
  </si>
  <si>
    <t>05853</t>
  </si>
  <si>
    <t>05855</t>
  </si>
  <si>
    <t>05857</t>
  </si>
  <si>
    <t>05858</t>
  </si>
  <si>
    <t>05859</t>
  </si>
  <si>
    <t>05860</t>
  </si>
  <si>
    <t>05861</t>
  </si>
  <si>
    <t>05862</t>
  </si>
  <si>
    <t>05863</t>
  </si>
  <si>
    <t>05866</t>
  </si>
  <si>
    <t>05867</t>
  </si>
  <si>
    <t>05868</t>
  </si>
  <si>
    <t>05871</t>
  </si>
  <si>
    <t>05872</t>
  </si>
  <si>
    <t>05873</t>
  </si>
  <si>
    <t>05874</t>
  </si>
  <si>
    <t>05875</t>
  </si>
  <si>
    <t>05901</t>
  </si>
  <si>
    <t>05902</t>
  </si>
  <si>
    <t>05903</t>
  </si>
  <si>
    <t>05904</t>
  </si>
  <si>
    <t>05905</t>
  </si>
  <si>
    <t>05906</t>
  </si>
  <si>
    <t>05907</t>
  </si>
  <si>
    <t>05144</t>
  </si>
  <si>
    <t>98001</t>
  </si>
  <si>
    <t>98002</t>
  </si>
  <si>
    <t>98003</t>
  </si>
  <si>
    <t>98004</t>
  </si>
  <si>
    <t>98005</t>
  </si>
  <si>
    <t>98006</t>
  </si>
  <si>
    <t>98007</t>
  </si>
  <si>
    <t>98008</t>
  </si>
  <si>
    <t>98009</t>
  </si>
  <si>
    <t>98010</t>
  </si>
  <si>
    <t>98011</t>
  </si>
  <si>
    <t>98012</t>
  </si>
  <si>
    <t>98013</t>
  </si>
  <si>
    <t>98014</t>
  </si>
  <si>
    <t>98015</t>
  </si>
  <si>
    <t>98019</t>
  </si>
  <si>
    <t>98020</t>
  </si>
  <si>
    <t>98021</t>
  </si>
  <si>
    <t>98022</t>
  </si>
  <si>
    <t>98023</t>
  </si>
  <si>
    <t>98024</t>
  </si>
  <si>
    <t>98025</t>
  </si>
  <si>
    <t>98026</t>
  </si>
  <si>
    <t>98027</t>
  </si>
  <si>
    <t>98028</t>
  </si>
  <si>
    <t>98029</t>
  </si>
  <si>
    <t>98030</t>
  </si>
  <si>
    <t>98031</t>
  </si>
  <si>
    <t>98032</t>
  </si>
  <si>
    <t>98033</t>
  </si>
  <si>
    <t>98034</t>
  </si>
  <si>
    <t>98035</t>
  </si>
  <si>
    <t>98036</t>
  </si>
  <si>
    <t>98037</t>
  </si>
  <si>
    <t>98038</t>
  </si>
  <si>
    <t>98039</t>
  </si>
  <si>
    <t>98040</t>
  </si>
  <si>
    <t>98041</t>
  </si>
  <si>
    <t>98042</t>
  </si>
  <si>
    <t>98043</t>
  </si>
  <si>
    <t>98045</t>
  </si>
  <si>
    <t>98046</t>
  </si>
  <si>
    <t>98047</t>
  </si>
  <si>
    <t>98050</t>
  </si>
  <si>
    <t>98051</t>
  </si>
  <si>
    <t>98052</t>
  </si>
  <si>
    <t>98053</t>
  </si>
  <si>
    <t>98054</t>
  </si>
  <si>
    <t>98055</t>
  </si>
  <si>
    <t>98056</t>
  </si>
  <si>
    <t>98057</t>
  </si>
  <si>
    <t>98058</t>
  </si>
  <si>
    <t>98059</t>
  </si>
  <si>
    <t>98060</t>
  </si>
  <si>
    <t>98061</t>
  </si>
  <si>
    <t>98062</t>
  </si>
  <si>
    <t>98063</t>
  </si>
  <si>
    <t>98064</t>
  </si>
  <si>
    <t>98065</t>
  </si>
  <si>
    <t>98068</t>
  </si>
  <si>
    <t>98070</t>
  </si>
  <si>
    <t>98071</t>
  </si>
  <si>
    <t>98072</t>
  </si>
  <si>
    <t>98073</t>
  </si>
  <si>
    <t>98074</t>
  </si>
  <si>
    <t>98075</t>
  </si>
  <si>
    <t>98077</t>
  </si>
  <si>
    <t>98082</t>
  </si>
  <si>
    <t>98083</t>
  </si>
  <si>
    <t>98087</t>
  </si>
  <si>
    <t>98089</t>
  </si>
  <si>
    <t>98092</t>
  </si>
  <si>
    <t>98093</t>
  </si>
  <si>
    <t>98100</t>
  </si>
  <si>
    <t>98101</t>
  </si>
  <si>
    <t>98102</t>
  </si>
  <si>
    <t>98103</t>
  </si>
  <si>
    <t>98104</t>
  </si>
  <si>
    <t>98105</t>
  </si>
  <si>
    <t>98106</t>
  </si>
  <si>
    <t>98107</t>
  </si>
  <si>
    <t>98108</t>
  </si>
  <si>
    <t>98109</t>
  </si>
  <si>
    <t>98110</t>
  </si>
  <si>
    <t>98111</t>
  </si>
  <si>
    <t>98112</t>
  </si>
  <si>
    <t>98113</t>
  </si>
  <si>
    <t>98114</t>
  </si>
  <si>
    <t>98115</t>
  </si>
  <si>
    <t>98116</t>
  </si>
  <si>
    <t>98117</t>
  </si>
  <si>
    <t>98118</t>
  </si>
  <si>
    <t>98119</t>
  </si>
  <si>
    <t>98121</t>
  </si>
  <si>
    <t>98122</t>
  </si>
  <si>
    <t>98124</t>
  </si>
  <si>
    <t>98125</t>
  </si>
  <si>
    <t>98126</t>
  </si>
  <si>
    <t>98127</t>
  </si>
  <si>
    <t>98129</t>
  </si>
  <si>
    <t>98130</t>
  </si>
  <si>
    <t>98131</t>
  </si>
  <si>
    <t>98132</t>
  </si>
  <si>
    <t>98133</t>
  </si>
  <si>
    <t>98134</t>
  </si>
  <si>
    <t>98136</t>
  </si>
  <si>
    <t>98138</t>
  </si>
  <si>
    <t>98139</t>
  </si>
  <si>
    <t>98140</t>
  </si>
  <si>
    <t>98141</t>
  </si>
  <si>
    <t>98144</t>
  </si>
  <si>
    <t>98145</t>
  </si>
  <si>
    <t>98146</t>
  </si>
  <si>
    <t>98148</t>
  </si>
  <si>
    <t>98150</t>
  </si>
  <si>
    <t>98151</t>
  </si>
  <si>
    <t>98154</t>
  </si>
  <si>
    <t>98155</t>
  </si>
  <si>
    <t>98158</t>
  </si>
  <si>
    <t>98160</t>
  </si>
  <si>
    <t>98161</t>
  </si>
  <si>
    <t>98164</t>
  </si>
  <si>
    <t>98165</t>
  </si>
  <si>
    <t>98166</t>
  </si>
  <si>
    <t>98168</t>
  </si>
  <si>
    <t>98170</t>
  </si>
  <si>
    <t>98171</t>
  </si>
  <si>
    <t>98174</t>
  </si>
  <si>
    <t>98175</t>
  </si>
  <si>
    <t>98177</t>
  </si>
  <si>
    <t>98178</t>
  </si>
  <si>
    <t>98181</t>
  </si>
  <si>
    <t>98184</t>
  </si>
  <si>
    <t>98185</t>
  </si>
  <si>
    <t>98188</t>
  </si>
  <si>
    <t>98189</t>
  </si>
  <si>
    <t>98190</t>
  </si>
  <si>
    <t>98191</t>
  </si>
  <si>
    <t>98194</t>
  </si>
  <si>
    <t>98195</t>
  </si>
  <si>
    <t>98198</t>
  </si>
  <si>
    <t>98199</t>
  </si>
  <si>
    <t>98200</t>
  </si>
  <si>
    <t>98201</t>
  </si>
  <si>
    <t>98203</t>
  </si>
  <si>
    <t>98204</t>
  </si>
  <si>
    <t>98205</t>
  </si>
  <si>
    <t>98206</t>
  </si>
  <si>
    <t>98207</t>
  </si>
  <si>
    <t>98208</t>
  </si>
  <si>
    <t>98213</t>
  </si>
  <si>
    <t>98220</t>
  </si>
  <si>
    <t>98221</t>
  </si>
  <si>
    <t>98222</t>
  </si>
  <si>
    <t>98223</t>
  </si>
  <si>
    <t>98224</t>
  </si>
  <si>
    <t>98225</t>
  </si>
  <si>
    <t>98226</t>
  </si>
  <si>
    <t>98227</t>
  </si>
  <si>
    <t>98228</t>
  </si>
  <si>
    <t>98229</t>
  </si>
  <si>
    <t>98230</t>
  </si>
  <si>
    <t>98231</t>
  </si>
  <si>
    <t>98232</t>
  </si>
  <si>
    <t>98233</t>
  </si>
  <si>
    <t>98235</t>
  </si>
  <si>
    <t>98236</t>
  </si>
  <si>
    <t>98237</t>
  </si>
  <si>
    <t>98238</t>
  </si>
  <si>
    <t>98239</t>
  </si>
  <si>
    <t>98240</t>
  </si>
  <si>
    <t>98241</t>
  </si>
  <si>
    <t>98243</t>
  </si>
  <si>
    <t>98244</t>
  </si>
  <si>
    <t>98245</t>
  </si>
  <si>
    <t>98246</t>
  </si>
  <si>
    <t>98247</t>
  </si>
  <si>
    <t>98248</t>
  </si>
  <si>
    <t>98249</t>
  </si>
  <si>
    <t>98250</t>
  </si>
  <si>
    <t>98251</t>
  </si>
  <si>
    <t>98252</t>
  </si>
  <si>
    <t>98253</t>
  </si>
  <si>
    <t>98255</t>
  </si>
  <si>
    <t>98256</t>
  </si>
  <si>
    <t>98257</t>
  </si>
  <si>
    <t>98258</t>
  </si>
  <si>
    <t>98259</t>
  </si>
  <si>
    <t>98260</t>
  </si>
  <si>
    <t>98261</t>
  </si>
  <si>
    <t>98262</t>
  </si>
  <si>
    <t>98263</t>
  </si>
  <si>
    <t>98264</t>
  </si>
  <si>
    <t>98266</t>
  </si>
  <si>
    <t>98267</t>
  </si>
  <si>
    <t>98270</t>
  </si>
  <si>
    <t>98271</t>
  </si>
  <si>
    <t>98272</t>
  </si>
  <si>
    <t>98273</t>
  </si>
  <si>
    <t>98274</t>
  </si>
  <si>
    <t>98275</t>
  </si>
  <si>
    <t>98276</t>
  </si>
  <si>
    <t>98277</t>
  </si>
  <si>
    <t>98278</t>
  </si>
  <si>
    <t>98279</t>
  </si>
  <si>
    <t>98280</t>
  </si>
  <si>
    <t>98281</t>
  </si>
  <si>
    <t>98282</t>
  </si>
  <si>
    <t>98283</t>
  </si>
  <si>
    <t>98284</t>
  </si>
  <si>
    <t>98286</t>
  </si>
  <si>
    <t>98287</t>
  </si>
  <si>
    <t>98288</t>
  </si>
  <si>
    <t>98290</t>
  </si>
  <si>
    <t>98291</t>
  </si>
  <si>
    <t>98292</t>
  </si>
  <si>
    <t>98293</t>
  </si>
  <si>
    <t>98294</t>
  </si>
  <si>
    <t>98295</t>
  </si>
  <si>
    <t>98296</t>
  </si>
  <si>
    <t>98297</t>
  </si>
  <si>
    <t>98303</t>
  </si>
  <si>
    <t>98304</t>
  </si>
  <si>
    <t>98305</t>
  </si>
  <si>
    <t>98310</t>
  </si>
  <si>
    <t>98311</t>
  </si>
  <si>
    <t>98312</t>
  </si>
  <si>
    <t>98314</t>
  </si>
  <si>
    <t>98315</t>
  </si>
  <si>
    <t>98320</t>
  </si>
  <si>
    <t>98321</t>
  </si>
  <si>
    <t>98322</t>
  </si>
  <si>
    <t>98323</t>
  </si>
  <si>
    <t>98324</t>
  </si>
  <si>
    <t>98325</t>
  </si>
  <si>
    <t>98326</t>
  </si>
  <si>
    <t>98327</t>
  </si>
  <si>
    <t>98328</t>
  </si>
  <si>
    <t>98329</t>
  </si>
  <si>
    <t>98330</t>
  </si>
  <si>
    <t>98331</t>
  </si>
  <si>
    <t>98332</t>
  </si>
  <si>
    <t>98333</t>
  </si>
  <si>
    <t>98334</t>
  </si>
  <si>
    <t>98335</t>
  </si>
  <si>
    <t>98336</t>
  </si>
  <si>
    <t>98337</t>
  </si>
  <si>
    <t>98338</t>
  </si>
  <si>
    <t>98339</t>
  </si>
  <si>
    <t>98340</t>
  </si>
  <si>
    <t>98342</t>
  </si>
  <si>
    <t>98343</t>
  </si>
  <si>
    <t>98344</t>
  </si>
  <si>
    <t>98345</t>
  </si>
  <si>
    <t>98346</t>
  </si>
  <si>
    <t>98348</t>
  </si>
  <si>
    <t>98349</t>
  </si>
  <si>
    <t>98350</t>
  </si>
  <si>
    <t>98351</t>
  </si>
  <si>
    <t>98352</t>
  </si>
  <si>
    <t>98353</t>
  </si>
  <si>
    <t>98354</t>
  </si>
  <si>
    <t>98355</t>
  </si>
  <si>
    <t>98356</t>
  </si>
  <si>
    <t>98357</t>
  </si>
  <si>
    <t>98358</t>
  </si>
  <si>
    <t>98359</t>
  </si>
  <si>
    <t>98360</t>
  </si>
  <si>
    <t>98361</t>
  </si>
  <si>
    <t>98362</t>
  </si>
  <si>
    <t>98363</t>
  </si>
  <si>
    <t>98364</t>
  </si>
  <si>
    <t>98365</t>
  </si>
  <si>
    <t>98366</t>
  </si>
  <si>
    <t>98367</t>
  </si>
  <si>
    <t>98368</t>
  </si>
  <si>
    <t>98370</t>
  </si>
  <si>
    <t>98371</t>
  </si>
  <si>
    <t>98372</t>
  </si>
  <si>
    <t>98373</t>
  </si>
  <si>
    <t>98374</t>
  </si>
  <si>
    <t>98375</t>
  </si>
  <si>
    <t>98376</t>
  </si>
  <si>
    <t>98377</t>
  </si>
  <si>
    <t>98378</t>
  </si>
  <si>
    <t>98380</t>
  </si>
  <si>
    <t>98381</t>
  </si>
  <si>
    <t>98382</t>
  </si>
  <si>
    <t>98383</t>
  </si>
  <si>
    <t>98384</t>
  </si>
  <si>
    <t>98385</t>
  </si>
  <si>
    <t>98386</t>
  </si>
  <si>
    <t>98387</t>
  </si>
  <si>
    <t>98388</t>
  </si>
  <si>
    <t>98390</t>
  </si>
  <si>
    <t>98391</t>
  </si>
  <si>
    <t>98392</t>
  </si>
  <si>
    <t>98393</t>
  </si>
  <si>
    <t>98394</t>
  </si>
  <si>
    <t>98395</t>
  </si>
  <si>
    <t>98396</t>
  </si>
  <si>
    <t>98397</t>
  </si>
  <si>
    <t>98398</t>
  </si>
  <si>
    <t>98401</t>
  </si>
  <si>
    <t>98402</t>
  </si>
  <si>
    <t>98403</t>
  </si>
  <si>
    <t>98404</t>
  </si>
  <si>
    <t>98405</t>
  </si>
  <si>
    <t>98406</t>
  </si>
  <si>
    <t>98407</t>
  </si>
  <si>
    <t>98408</t>
  </si>
  <si>
    <t>98409</t>
  </si>
  <si>
    <t>98411</t>
  </si>
  <si>
    <t>98412</t>
  </si>
  <si>
    <t>98413</t>
  </si>
  <si>
    <t>98415</t>
  </si>
  <si>
    <t>98416</t>
  </si>
  <si>
    <t>98417</t>
  </si>
  <si>
    <t>98418</t>
  </si>
  <si>
    <t>98419</t>
  </si>
  <si>
    <t>98421</t>
  </si>
  <si>
    <t>98422</t>
  </si>
  <si>
    <t>98424</t>
  </si>
  <si>
    <t>98430</t>
  </si>
  <si>
    <t>98431</t>
  </si>
  <si>
    <t>98433</t>
  </si>
  <si>
    <t>98434</t>
  </si>
  <si>
    <t>98438</t>
  </si>
  <si>
    <t>98439</t>
  </si>
  <si>
    <t>98442</t>
  </si>
  <si>
    <t>98443</t>
  </si>
  <si>
    <t>98444</t>
  </si>
  <si>
    <t>98445</t>
  </si>
  <si>
    <t>98446</t>
  </si>
  <si>
    <t>98447</t>
  </si>
  <si>
    <t>98448</t>
  </si>
  <si>
    <t>98450</t>
  </si>
  <si>
    <t>98455</t>
  </si>
  <si>
    <t>98460</t>
  </si>
  <si>
    <t>98464</t>
  </si>
  <si>
    <t>98465</t>
  </si>
  <si>
    <t>98466</t>
  </si>
  <si>
    <t>98467</t>
  </si>
  <si>
    <t>98471</t>
  </si>
  <si>
    <t>98477</t>
  </si>
  <si>
    <t>98481</t>
  </si>
  <si>
    <t>98490</t>
  </si>
  <si>
    <t>98492</t>
  </si>
  <si>
    <t>98493</t>
  </si>
  <si>
    <t>98494</t>
  </si>
  <si>
    <t>98496</t>
  </si>
  <si>
    <t>98497</t>
  </si>
  <si>
    <t>98498</t>
  </si>
  <si>
    <t>98499</t>
  </si>
  <si>
    <t>98501</t>
  </si>
  <si>
    <t>98502</t>
  </si>
  <si>
    <t>98503</t>
  </si>
  <si>
    <t>98504</t>
  </si>
  <si>
    <t>98505</t>
  </si>
  <si>
    <t>98506</t>
  </si>
  <si>
    <t>98507</t>
  </si>
  <si>
    <t>98508</t>
  </si>
  <si>
    <t>98509</t>
  </si>
  <si>
    <t>98511</t>
  </si>
  <si>
    <t>98512</t>
  </si>
  <si>
    <t>98513</t>
  </si>
  <si>
    <t>98516</t>
  </si>
  <si>
    <t>98520</t>
  </si>
  <si>
    <t>98522</t>
  </si>
  <si>
    <t>98524</t>
  </si>
  <si>
    <t>98526</t>
  </si>
  <si>
    <t>98527</t>
  </si>
  <si>
    <t>98528</t>
  </si>
  <si>
    <t>98530</t>
  </si>
  <si>
    <t>98531</t>
  </si>
  <si>
    <t>98532</t>
  </si>
  <si>
    <t>98533</t>
  </si>
  <si>
    <t>98535</t>
  </si>
  <si>
    <t>98536</t>
  </si>
  <si>
    <t>98537</t>
  </si>
  <si>
    <t>98538</t>
  </si>
  <si>
    <t>98539</t>
  </si>
  <si>
    <t>98540</t>
  </si>
  <si>
    <t>98541</t>
  </si>
  <si>
    <t>98542</t>
  </si>
  <si>
    <t>98544</t>
  </si>
  <si>
    <t>98546</t>
  </si>
  <si>
    <t>98547</t>
  </si>
  <si>
    <t>98548</t>
  </si>
  <si>
    <t>98550</t>
  </si>
  <si>
    <t>98552</t>
  </si>
  <si>
    <t>98554</t>
  </si>
  <si>
    <t>98555</t>
  </si>
  <si>
    <t>98556</t>
  </si>
  <si>
    <t>98557</t>
  </si>
  <si>
    <t>98558</t>
  </si>
  <si>
    <t>98559</t>
  </si>
  <si>
    <t>98560</t>
  </si>
  <si>
    <t>98561</t>
  </si>
  <si>
    <t>98562</t>
  </si>
  <si>
    <t>98563</t>
  </si>
  <si>
    <t>98564</t>
  </si>
  <si>
    <t>98565</t>
  </si>
  <si>
    <t>98566</t>
  </si>
  <si>
    <t>98568</t>
  </si>
  <si>
    <t>98569</t>
  </si>
  <si>
    <t>98570</t>
  </si>
  <si>
    <t>98571</t>
  </si>
  <si>
    <t>98572</t>
  </si>
  <si>
    <t>98575</t>
  </si>
  <si>
    <t>98576</t>
  </si>
  <si>
    <t>98577</t>
  </si>
  <si>
    <t>98579</t>
  </si>
  <si>
    <t>98580</t>
  </si>
  <si>
    <t>98581</t>
  </si>
  <si>
    <t>98582</t>
  </si>
  <si>
    <t>98583</t>
  </si>
  <si>
    <t>98584</t>
  </si>
  <si>
    <t>98585</t>
  </si>
  <si>
    <t>98586</t>
  </si>
  <si>
    <t>98587</t>
  </si>
  <si>
    <t>98588</t>
  </si>
  <si>
    <t>98589</t>
  </si>
  <si>
    <t>98590</t>
  </si>
  <si>
    <t>98591</t>
  </si>
  <si>
    <t>98592</t>
  </si>
  <si>
    <t>98593</t>
  </si>
  <si>
    <t>98595</t>
  </si>
  <si>
    <t>98596</t>
  </si>
  <si>
    <t>98597</t>
  </si>
  <si>
    <t>98599</t>
  </si>
  <si>
    <t>98601</t>
  </si>
  <si>
    <t>98602</t>
  </si>
  <si>
    <t>98603</t>
  </si>
  <si>
    <t>98604</t>
  </si>
  <si>
    <t>98605</t>
  </si>
  <si>
    <t>98606</t>
  </si>
  <si>
    <t>98607</t>
  </si>
  <si>
    <t>98609</t>
  </si>
  <si>
    <t>98610</t>
  </si>
  <si>
    <t>98611</t>
  </si>
  <si>
    <t>98612</t>
  </si>
  <si>
    <t>98613</t>
  </si>
  <si>
    <t>98614</t>
  </si>
  <si>
    <t>98616</t>
  </si>
  <si>
    <t>98617</t>
  </si>
  <si>
    <t>98619</t>
  </si>
  <si>
    <t>98620</t>
  </si>
  <si>
    <t>98621</t>
  </si>
  <si>
    <t>98622</t>
  </si>
  <si>
    <t>98623</t>
  </si>
  <si>
    <t>98624</t>
  </si>
  <si>
    <t>98625</t>
  </si>
  <si>
    <t>98626</t>
  </si>
  <si>
    <t>98628</t>
  </si>
  <si>
    <t>98629</t>
  </si>
  <si>
    <t>98631</t>
  </si>
  <si>
    <t>98632</t>
  </si>
  <si>
    <t>98635</t>
  </si>
  <si>
    <t>98637</t>
  </si>
  <si>
    <t>98638</t>
  </si>
  <si>
    <t>98639</t>
  </si>
  <si>
    <t>98640</t>
  </si>
  <si>
    <t>98641</t>
  </si>
  <si>
    <t>98642</t>
  </si>
  <si>
    <t>98643</t>
  </si>
  <si>
    <t>98644</t>
  </si>
  <si>
    <t>98645</t>
  </si>
  <si>
    <t>98647</t>
  </si>
  <si>
    <t>98648</t>
  </si>
  <si>
    <t>98649</t>
  </si>
  <si>
    <t>98650</t>
  </si>
  <si>
    <t>98651</t>
  </si>
  <si>
    <t>98660</t>
  </si>
  <si>
    <t>98661</t>
  </si>
  <si>
    <t>98662</t>
  </si>
  <si>
    <t>98663</t>
  </si>
  <si>
    <t>98664</t>
  </si>
  <si>
    <t>98665</t>
  </si>
  <si>
    <t>98666</t>
  </si>
  <si>
    <t>98667</t>
  </si>
  <si>
    <t>98668</t>
  </si>
  <si>
    <t>98670</t>
  </si>
  <si>
    <t>98671</t>
  </si>
  <si>
    <t>98672</t>
  </si>
  <si>
    <t>98673</t>
  </si>
  <si>
    <t>98674</t>
  </si>
  <si>
    <t>98675</t>
  </si>
  <si>
    <t>98682</t>
  </si>
  <si>
    <t>98683</t>
  </si>
  <si>
    <t>98684</t>
  </si>
  <si>
    <t>98685</t>
  </si>
  <si>
    <t>98686</t>
  </si>
  <si>
    <t>98687</t>
  </si>
  <si>
    <t>98801</t>
  </si>
  <si>
    <t>98802</t>
  </si>
  <si>
    <t>98807</t>
  </si>
  <si>
    <t>98811</t>
  </si>
  <si>
    <t>98812</t>
  </si>
  <si>
    <t>98813</t>
  </si>
  <si>
    <t>98814</t>
  </si>
  <si>
    <t>98815</t>
  </si>
  <si>
    <t>98816</t>
  </si>
  <si>
    <t>98817</t>
  </si>
  <si>
    <t>98819</t>
  </si>
  <si>
    <t>98821</t>
  </si>
  <si>
    <t>98822</t>
  </si>
  <si>
    <t>98823</t>
  </si>
  <si>
    <t>98824</t>
  </si>
  <si>
    <t>98826</t>
  </si>
  <si>
    <t>98827</t>
  </si>
  <si>
    <t>98828</t>
  </si>
  <si>
    <t>98829</t>
  </si>
  <si>
    <t>98830</t>
  </si>
  <si>
    <t>98831</t>
  </si>
  <si>
    <t>98832</t>
  </si>
  <si>
    <t>98833</t>
  </si>
  <si>
    <t>98834</t>
  </si>
  <si>
    <t>98836</t>
  </si>
  <si>
    <t>98837</t>
  </si>
  <si>
    <t>98840</t>
  </si>
  <si>
    <t>98841</t>
  </si>
  <si>
    <t>98843</t>
  </si>
  <si>
    <t>98844</t>
  </si>
  <si>
    <t>98845</t>
  </si>
  <si>
    <t>98846</t>
  </si>
  <si>
    <t>98847</t>
  </si>
  <si>
    <t>98848</t>
  </si>
  <si>
    <t>98849</t>
  </si>
  <si>
    <t>98850</t>
  </si>
  <si>
    <t>98851</t>
  </si>
  <si>
    <t>98852</t>
  </si>
  <si>
    <t>98853</t>
  </si>
  <si>
    <t>98855</t>
  </si>
  <si>
    <t>98856</t>
  </si>
  <si>
    <t>98857</t>
  </si>
  <si>
    <t>98858</t>
  </si>
  <si>
    <t>98859</t>
  </si>
  <si>
    <t>98860</t>
  </si>
  <si>
    <t>98862</t>
  </si>
  <si>
    <t>98901</t>
  </si>
  <si>
    <t>98902</t>
  </si>
  <si>
    <t>98903</t>
  </si>
  <si>
    <t>98904</t>
  </si>
  <si>
    <t>98907</t>
  </si>
  <si>
    <t>98908</t>
  </si>
  <si>
    <t>98909</t>
  </si>
  <si>
    <t>98920</t>
  </si>
  <si>
    <t>98921</t>
  </si>
  <si>
    <t>98922</t>
  </si>
  <si>
    <t>98923</t>
  </si>
  <si>
    <t>98925</t>
  </si>
  <si>
    <t>98926</t>
  </si>
  <si>
    <t>98929</t>
  </si>
  <si>
    <t>98930</t>
  </si>
  <si>
    <t>98932</t>
  </si>
  <si>
    <t>98933</t>
  </si>
  <si>
    <t>98934</t>
  </si>
  <si>
    <t>98935</t>
  </si>
  <si>
    <t>98936</t>
  </si>
  <si>
    <t>98937</t>
  </si>
  <si>
    <t>98938</t>
  </si>
  <si>
    <t>98939</t>
  </si>
  <si>
    <t>98940</t>
  </si>
  <si>
    <t>98941</t>
  </si>
  <si>
    <t>98942</t>
  </si>
  <si>
    <t>98943</t>
  </si>
  <si>
    <t>98944</t>
  </si>
  <si>
    <t>98946</t>
  </si>
  <si>
    <t>98947</t>
  </si>
  <si>
    <t>98948</t>
  </si>
  <si>
    <t>98950</t>
  </si>
  <si>
    <t>98951</t>
  </si>
  <si>
    <t>98952</t>
  </si>
  <si>
    <t>98953</t>
  </si>
  <si>
    <t>99001</t>
  </si>
  <si>
    <t>99003</t>
  </si>
  <si>
    <t>99004</t>
  </si>
  <si>
    <t>99005</t>
  </si>
  <si>
    <t>99006</t>
  </si>
  <si>
    <t>99008</t>
  </si>
  <si>
    <t>99009</t>
  </si>
  <si>
    <t>99011</t>
  </si>
  <si>
    <t>99012</t>
  </si>
  <si>
    <t>99013</t>
  </si>
  <si>
    <t>99014</t>
  </si>
  <si>
    <t>99015</t>
  </si>
  <si>
    <t>99016</t>
  </si>
  <si>
    <t>99017</t>
  </si>
  <si>
    <t>99018</t>
  </si>
  <si>
    <t>99019</t>
  </si>
  <si>
    <t>99020</t>
  </si>
  <si>
    <t>99021</t>
  </si>
  <si>
    <t>99022</t>
  </si>
  <si>
    <t>99023</t>
  </si>
  <si>
    <t>99025</t>
  </si>
  <si>
    <t>99026</t>
  </si>
  <si>
    <t>99027</t>
  </si>
  <si>
    <t>99028</t>
  </si>
  <si>
    <t>99029</t>
  </si>
  <si>
    <t>99030</t>
  </si>
  <si>
    <t>99031</t>
  </si>
  <si>
    <t>99032</t>
  </si>
  <si>
    <t>99033</t>
  </si>
  <si>
    <t>99034</t>
  </si>
  <si>
    <t>99036</t>
  </si>
  <si>
    <t>99037</t>
  </si>
  <si>
    <t>99039</t>
  </si>
  <si>
    <t>99040</t>
  </si>
  <si>
    <t>99101</t>
  </si>
  <si>
    <t>99102</t>
  </si>
  <si>
    <t>99103</t>
  </si>
  <si>
    <t>99104</t>
  </si>
  <si>
    <t>99105</t>
  </si>
  <si>
    <t>99107</t>
  </si>
  <si>
    <t>99109</t>
  </si>
  <si>
    <t>99110</t>
  </si>
  <si>
    <t>99111</t>
  </si>
  <si>
    <t>99113</t>
  </si>
  <si>
    <t>99114</t>
  </si>
  <si>
    <t>99115</t>
  </si>
  <si>
    <t>99116</t>
  </si>
  <si>
    <t>99117</t>
  </si>
  <si>
    <t>99118</t>
  </si>
  <si>
    <t>99119</t>
  </si>
  <si>
    <t>99121</t>
  </si>
  <si>
    <t>99122</t>
  </si>
  <si>
    <t>99123</t>
  </si>
  <si>
    <t>99124</t>
  </si>
  <si>
    <t>99125</t>
  </si>
  <si>
    <t>99126</t>
  </si>
  <si>
    <t>99127</t>
  </si>
  <si>
    <t>99128</t>
  </si>
  <si>
    <t>99129</t>
  </si>
  <si>
    <t>99130</t>
  </si>
  <si>
    <t>99131</t>
  </si>
  <si>
    <t>99133</t>
  </si>
  <si>
    <t>99134</t>
  </si>
  <si>
    <t>99135</t>
  </si>
  <si>
    <t>99136</t>
  </si>
  <si>
    <t>99137</t>
  </si>
  <si>
    <t>99138</t>
  </si>
  <si>
    <t>99139</t>
  </si>
  <si>
    <t>99140</t>
  </si>
  <si>
    <t>99141</t>
  </si>
  <si>
    <t>99143</t>
  </si>
  <si>
    <t>99144</t>
  </si>
  <si>
    <t>99146</t>
  </si>
  <si>
    <t>99147</t>
  </si>
  <si>
    <t>99148</t>
  </si>
  <si>
    <t>99149</t>
  </si>
  <si>
    <t>99150</t>
  </si>
  <si>
    <t>99151</t>
  </si>
  <si>
    <t>99152</t>
  </si>
  <si>
    <t>99153</t>
  </si>
  <si>
    <t>99154</t>
  </si>
  <si>
    <t>99155</t>
  </si>
  <si>
    <t>99156</t>
  </si>
  <si>
    <t>99157</t>
  </si>
  <si>
    <t>99158</t>
  </si>
  <si>
    <t>99159</t>
  </si>
  <si>
    <t>99160</t>
  </si>
  <si>
    <t>99161</t>
  </si>
  <si>
    <t>99163</t>
  </si>
  <si>
    <t>99164</t>
  </si>
  <si>
    <t>99165</t>
  </si>
  <si>
    <t>99166</t>
  </si>
  <si>
    <t>99167</t>
  </si>
  <si>
    <t>99169</t>
  </si>
  <si>
    <t>99170</t>
  </si>
  <si>
    <t>99171</t>
  </si>
  <si>
    <t>99173</t>
  </si>
  <si>
    <t>99174</t>
  </si>
  <si>
    <t>99176</t>
  </si>
  <si>
    <t>99179</t>
  </si>
  <si>
    <t>99180</t>
  </si>
  <si>
    <t>99181</t>
  </si>
  <si>
    <t>99185</t>
  </si>
  <si>
    <t>99200</t>
  </si>
  <si>
    <t>99201</t>
  </si>
  <si>
    <t>99202</t>
  </si>
  <si>
    <t>99203</t>
  </si>
  <si>
    <t>99204</t>
  </si>
  <si>
    <t>99205</t>
  </si>
  <si>
    <t>99206</t>
  </si>
  <si>
    <t>99207</t>
  </si>
  <si>
    <t>99208</t>
  </si>
  <si>
    <t>99209</t>
  </si>
  <si>
    <t>99210</t>
  </si>
  <si>
    <t>99211</t>
  </si>
  <si>
    <t>99212</t>
  </si>
  <si>
    <t>99213</t>
  </si>
  <si>
    <t>99214</t>
  </si>
  <si>
    <t>99215</t>
  </si>
  <si>
    <t>99216</t>
  </si>
  <si>
    <t>99217</t>
  </si>
  <si>
    <t>99218</t>
  </si>
  <si>
    <t>99219</t>
  </si>
  <si>
    <t>99220</t>
  </si>
  <si>
    <t>99223</t>
  </si>
  <si>
    <t>99224</t>
  </si>
  <si>
    <t>99228</t>
  </si>
  <si>
    <t>99251</t>
  </si>
  <si>
    <t>99252</t>
  </si>
  <si>
    <t>99254</t>
  </si>
  <si>
    <t>99255</t>
  </si>
  <si>
    <t>99256</t>
  </si>
  <si>
    <t>99258</t>
  </si>
  <si>
    <t>99260</t>
  </si>
  <si>
    <t>99299</t>
  </si>
  <si>
    <t>99301</t>
  </si>
  <si>
    <t>99302</t>
  </si>
  <si>
    <t>99320</t>
  </si>
  <si>
    <t>99321</t>
  </si>
  <si>
    <t>99322</t>
  </si>
  <si>
    <t>99323</t>
  </si>
  <si>
    <t>99324</t>
  </si>
  <si>
    <t>99326</t>
  </si>
  <si>
    <t>99327</t>
  </si>
  <si>
    <t>99328</t>
  </si>
  <si>
    <t>99329</t>
  </si>
  <si>
    <t>99330</t>
  </si>
  <si>
    <t>99332</t>
  </si>
  <si>
    <t>99333</t>
  </si>
  <si>
    <t>99335</t>
  </si>
  <si>
    <t>99336</t>
  </si>
  <si>
    <t>99337</t>
  </si>
  <si>
    <t>99338</t>
  </si>
  <si>
    <t>99341</t>
  </si>
  <si>
    <t>99343</t>
  </si>
  <si>
    <t>99344</t>
  </si>
  <si>
    <t>99345</t>
  </si>
  <si>
    <t>99346</t>
  </si>
  <si>
    <t>99347</t>
  </si>
  <si>
    <t>99348</t>
  </si>
  <si>
    <t>99349</t>
  </si>
  <si>
    <t>99350</t>
  </si>
  <si>
    <t>99352</t>
  </si>
  <si>
    <t>99353</t>
  </si>
  <si>
    <t>99354</t>
  </si>
  <si>
    <t>99356</t>
  </si>
  <si>
    <t>99357</t>
  </si>
  <si>
    <t>99359</t>
  </si>
  <si>
    <t>99360</t>
  </si>
  <si>
    <t>99361</t>
  </si>
  <si>
    <t>99362</t>
  </si>
  <si>
    <t>99363</t>
  </si>
  <si>
    <t>99371</t>
  </si>
  <si>
    <t>99401</t>
  </si>
  <si>
    <t>99402</t>
  </si>
  <si>
    <t>99403</t>
  </si>
  <si>
    <t>53001</t>
  </si>
  <si>
    <t>53002</t>
  </si>
  <si>
    <t>53003</t>
  </si>
  <si>
    <t>53004</t>
  </si>
  <si>
    <t>53005</t>
  </si>
  <si>
    <t>53006</t>
  </si>
  <si>
    <t>53007</t>
  </si>
  <si>
    <t>53008</t>
  </si>
  <si>
    <t>53009</t>
  </si>
  <si>
    <t>53010</t>
  </si>
  <si>
    <t>53011</t>
  </si>
  <si>
    <t>53012</t>
  </si>
  <si>
    <t>53013</t>
  </si>
  <si>
    <t>53014</t>
  </si>
  <si>
    <t>53015</t>
  </si>
  <si>
    <t>53016</t>
  </si>
  <si>
    <t>53017</t>
  </si>
  <si>
    <t>53018</t>
  </si>
  <si>
    <t>53019</t>
  </si>
  <si>
    <t>53020</t>
  </si>
  <si>
    <t>53021</t>
  </si>
  <si>
    <t>53022</t>
  </si>
  <si>
    <t>53023</t>
  </si>
  <si>
    <t>53024</t>
  </si>
  <si>
    <t>53026</t>
  </si>
  <si>
    <t>53027</t>
  </si>
  <si>
    <t>53029</t>
  </si>
  <si>
    <t>53031</t>
  </si>
  <si>
    <t>53032</t>
  </si>
  <si>
    <t>53033</t>
  </si>
  <si>
    <t>53034</t>
  </si>
  <si>
    <t>53035</t>
  </si>
  <si>
    <t>53036</t>
  </si>
  <si>
    <t>53037</t>
  </si>
  <si>
    <t>53038</t>
  </si>
  <si>
    <t>53039</t>
  </si>
  <si>
    <t>53040</t>
  </si>
  <si>
    <t>53042</t>
  </si>
  <si>
    <t>53044</t>
  </si>
  <si>
    <t>53045</t>
  </si>
  <si>
    <t>53046</t>
  </si>
  <si>
    <t>53047</t>
  </si>
  <si>
    <t>53048</t>
  </si>
  <si>
    <t>53049</t>
  </si>
  <si>
    <t>53050</t>
  </si>
  <si>
    <t>53051</t>
  </si>
  <si>
    <t>53052</t>
  </si>
  <si>
    <t>53056</t>
  </si>
  <si>
    <t>53057</t>
  </si>
  <si>
    <t>53058</t>
  </si>
  <si>
    <t>53059</t>
  </si>
  <si>
    <t>53060</t>
  </si>
  <si>
    <t>53061</t>
  </si>
  <si>
    <t>53062</t>
  </si>
  <si>
    <t>53063</t>
  </si>
  <si>
    <t>53064</t>
  </si>
  <si>
    <t>53065</t>
  </si>
  <si>
    <t>53066</t>
  </si>
  <si>
    <t>53069</t>
  </si>
  <si>
    <t>53070</t>
  </si>
  <si>
    <t>53072</t>
  </si>
  <si>
    <t>53073</t>
  </si>
  <si>
    <t>53074</t>
  </si>
  <si>
    <t>53075</t>
  </si>
  <si>
    <t>53076</t>
  </si>
  <si>
    <t>53077</t>
  </si>
  <si>
    <t>53078</t>
  </si>
  <si>
    <t>53079</t>
  </si>
  <si>
    <t>53080</t>
  </si>
  <si>
    <t>53081</t>
  </si>
  <si>
    <t>53082</t>
  </si>
  <si>
    <t>53083</t>
  </si>
  <si>
    <t>53085</t>
  </si>
  <si>
    <t>53086</t>
  </si>
  <si>
    <t>53088</t>
  </si>
  <si>
    <t>53089</t>
  </si>
  <si>
    <t>53090</t>
  </si>
  <si>
    <t>53091</t>
  </si>
  <si>
    <t>53092</t>
  </si>
  <si>
    <t>53093</t>
  </si>
  <si>
    <t>53094</t>
  </si>
  <si>
    <t>53095</t>
  </si>
  <si>
    <t>53096</t>
  </si>
  <si>
    <t>53097</t>
  </si>
  <si>
    <t>53098</t>
  </si>
  <si>
    <t>53099</t>
  </si>
  <si>
    <t>53101</t>
  </si>
  <si>
    <t>53102</t>
  </si>
  <si>
    <t>53103</t>
  </si>
  <si>
    <t>53104</t>
  </si>
  <si>
    <t>53105</t>
  </si>
  <si>
    <t>53108</t>
  </si>
  <si>
    <t>53109</t>
  </si>
  <si>
    <t>53110</t>
  </si>
  <si>
    <t>53114</t>
  </si>
  <si>
    <t>53115</t>
  </si>
  <si>
    <t>53118</t>
  </si>
  <si>
    <t>53119</t>
  </si>
  <si>
    <t>53120</t>
  </si>
  <si>
    <t>53121</t>
  </si>
  <si>
    <t>53122</t>
  </si>
  <si>
    <t>53125</t>
  </si>
  <si>
    <t>53126</t>
  </si>
  <si>
    <t>53127</t>
  </si>
  <si>
    <t>53128</t>
  </si>
  <si>
    <t>53129</t>
  </si>
  <si>
    <t>53130</t>
  </si>
  <si>
    <t>53132</t>
  </si>
  <si>
    <t>53137</t>
  </si>
  <si>
    <t>53138</t>
  </si>
  <si>
    <t>53139</t>
  </si>
  <si>
    <t>53140</t>
  </si>
  <si>
    <t>53141</t>
  </si>
  <si>
    <t>53142</t>
  </si>
  <si>
    <t>53143</t>
  </si>
  <si>
    <t>53144</t>
  </si>
  <si>
    <t>53146</t>
  </si>
  <si>
    <t>53147</t>
  </si>
  <si>
    <t>53148</t>
  </si>
  <si>
    <t>53149</t>
  </si>
  <si>
    <t>53150</t>
  </si>
  <si>
    <t>53151</t>
  </si>
  <si>
    <t>53152</t>
  </si>
  <si>
    <t>53153</t>
  </si>
  <si>
    <t>53154</t>
  </si>
  <si>
    <t>53156</t>
  </si>
  <si>
    <t>53157</t>
  </si>
  <si>
    <t>53158</t>
  </si>
  <si>
    <t>53159</t>
  </si>
  <si>
    <t>53167</t>
  </si>
  <si>
    <t>53168</t>
  </si>
  <si>
    <t>53170</t>
  </si>
  <si>
    <t>53171</t>
  </si>
  <si>
    <t>53172</t>
  </si>
  <si>
    <t>53176</t>
  </si>
  <si>
    <t>53177</t>
  </si>
  <si>
    <t>53178</t>
  </si>
  <si>
    <t>53179</t>
  </si>
  <si>
    <t>53181</t>
  </si>
  <si>
    <t>53182</t>
  </si>
  <si>
    <t>53183</t>
  </si>
  <si>
    <t>53184</t>
  </si>
  <si>
    <t>53185</t>
  </si>
  <si>
    <t>53186</t>
  </si>
  <si>
    <t>53187</t>
  </si>
  <si>
    <t>53188</t>
  </si>
  <si>
    <t>53189</t>
  </si>
  <si>
    <t>53190</t>
  </si>
  <si>
    <t>53191</t>
  </si>
  <si>
    <t>53192</t>
  </si>
  <si>
    <t>53194</t>
  </si>
  <si>
    <t>53195</t>
  </si>
  <si>
    <t>53199</t>
  </si>
  <si>
    <t>53200</t>
  </si>
  <si>
    <t>53201</t>
  </si>
  <si>
    <t>53202</t>
  </si>
  <si>
    <t>53203</t>
  </si>
  <si>
    <t>53204</t>
  </si>
  <si>
    <t>53205</t>
  </si>
  <si>
    <t>53206</t>
  </si>
  <si>
    <t>53207</t>
  </si>
  <si>
    <t>53208</t>
  </si>
  <si>
    <t>53209</t>
  </si>
  <si>
    <t>53210</t>
  </si>
  <si>
    <t>53211</t>
  </si>
  <si>
    <t>53212</t>
  </si>
  <si>
    <t>53213</t>
  </si>
  <si>
    <t>53214</t>
  </si>
  <si>
    <t>53215</t>
  </si>
  <si>
    <t>53216</t>
  </si>
  <si>
    <t>53217</t>
  </si>
  <si>
    <t>53218</t>
  </si>
  <si>
    <t>53219</t>
  </si>
  <si>
    <t>53220</t>
  </si>
  <si>
    <t>53221</t>
  </si>
  <si>
    <t>53222</t>
  </si>
  <si>
    <t>53223</t>
  </si>
  <si>
    <t>53224</t>
  </si>
  <si>
    <t>53225</t>
  </si>
  <si>
    <t>53226</t>
  </si>
  <si>
    <t>53227</t>
  </si>
  <si>
    <t>53228</t>
  </si>
  <si>
    <t>53233</t>
  </si>
  <si>
    <t>53234</t>
  </si>
  <si>
    <t>53235</t>
  </si>
  <si>
    <t>53237</t>
  </si>
  <si>
    <t>53244</t>
  </si>
  <si>
    <t>53259</t>
  </si>
  <si>
    <t>53263</t>
  </si>
  <si>
    <t>53267</t>
  </si>
  <si>
    <t>53268</t>
  </si>
  <si>
    <t>53270</t>
  </si>
  <si>
    <t>53274</t>
  </si>
  <si>
    <t>53277</t>
  </si>
  <si>
    <t>53278</t>
  </si>
  <si>
    <t>53280</t>
  </si>
  <si>
    <t>53281</t>
  </si>
  <si>
    <t>53284</t>
  </si>
  <si>
    <t>53285</t>
  </si>
  <si>
    <t>53288</t>
  </si>
  <si>
    <t>53290</t>
  </si>
  <si>
    <t>53293</t>
  </si>
  <si>
    <t>53295</t>
  </si>
  <si>
    <t>53400</t>
  </si>
  <si>
    <t>53401</t>
  </si>
  <si>
    <t>53402</t>
  </si>
  <si>
    <t>53403</t>
  </si>
  <si>
    <t>53404</t>
  </si>
  <si>
    <t>53405</t>
  </si>
  <si>
    <t>53406</t>
  </si>
  <si>
    <t>53407</t>
  </si>
  <si>
    <t>53408</t>
  </si>
  <si>
    <t>53490</t>
  </si>
  <si>
    <t>53501</t>
  </si>
  <si>
    <t>53502</t>
  </si>
  <si>
    <t>53503</t>
  </si>
  <si>
    <t>53504</t>
  </si>
  <si>
    <t>53505</t>
  </si>
  <si>
    <t>53506</t>
  </si>
  <si>
    <t>53507</t>
  </si>
  <si>
    <t>53508</t>
  </si>
  <si>
    <t>53510</t>
  </si>
  <si>
    <t>53511</t>
  </si>
  <si>
    <t>53512</t>
  </si>
  <si>
    <t>53515</t>
  </si>
  <si>
    <t>53516</t>
  </si>
  <si>
    <t>53517</t>
  </si>
  <si>
    <t>53518</t>
  </si>
  <si>
    <t>53520</t>
  </si>
  <si>
    <t>53521</t>
  </si>
  <si>
    <t>53522</t>
  </si>
  <si>
    <t>53523</t>
  </si>
  <si>
    <t>53525</t>
  </si>
  <si>
    <t>53526</t>
  </si>
  <si>
    <t>53527</t>
  </si>
  <si>
    <t>53528</t>
  </si>
  <si>
    <t>53529</t>
  </si>
  <si>
    <t>53530</t>
  </si>
  <si>
    <t>53531</t>
  </si>
  <si>
    <t>53532</t>
  </si>
  <si>
    <t>53533</t>
  </si>
  <si>
    <t>53534</t>
  </si>
  <si>
    <t>53535</t>
  </si>
  <si>
    <t>53536</t>
  </si>
  <si>
    <t>53537</t>
  </si>
  <si>
    <t>53538</t>
  </si>
  <si>
    <t>53540</t>
  </si>
  <si>
    <t>53541</t>
  </si>
  <si>
    <t>53542</t>
  </si>
  <si>
    <t>53543</t>
  </si>
  <si>
    <t>53544</t>
  </si>
  <si>
    <t>53545</t>
  </si>
  <si>
    <t>53546</t>
  </si>
  <si>
    <t>53547</t>
  </si>
  <si>
    <t>53548</t>
  </si>
  <si>
    <t>53549</t>
  </si>
  <si>
    <t>53550</t>
  </si>
  <si>
    <t>53551</t>
  </si>
  <si>
    <t>53553</t>
  </si>
  <si>
    <t>53554</t>
  </si>
  <si>
    <t>53555</t>
  </si>
  <si>
    <t>53556</t>
  </si>
  <si>
    <t>53557</t>
  </si>
  <si>
    <t>53558</t>
  </si>
  <si>
    <t>53559</t>
  </si>
  <si>
    <t>53560</t>
  </si>
  <si>
    <t>53561</t>
  </si>
  <si>
    <t>53562</t>
  </si>
  <si>
    <t>53563</t>
  </si>
  <si>
    <t>53565</t>
  </si>
  <si>
    <t>53566</t>
  </si>
  <si>
    <t>53569</t>
  </si>
  <si>
    <t>53570</t>
  </si>
  <si>
    <t>53571</t>
  </si>
  <si>
    <t>53572</t>
  </si>
  <si>
    <t>53573</t>
  </si>
  <si>
    <t>53574</t>
  </si>
  <si>
    <t>53575</t>
  </si>
  <si>
    <t>53576</t>
  </si>
  <si>
    <t>53577</t>
  </si>
  <si>
    <t>53578</t>
  </si>
  <si>
    <t>53579</t>
  </si>
  <si>
    <t>53580</t>
  </si>
  <si>
    <t>53581</t>
  </si>
  <si>
    <t>53582</t>
  </si>
  <si>
    <t>53583</t>
  </si>
  <si>
    <t>53584</t>
  </si>
  <si>
    <t>53585</t>
  </si>
  <si>
    <t>53586</t>
  </si>
  <si>
    <t>53587</t>
  </si>
  <si>
    <t>53588</t>
  </si>
  <si>
    <t>53589</t>
  </si>
  <si>
    <t>53590</t>
  </si>
  <si>
    <t>53591</t>
  </si>
  <si>
    <t>53593</t>
  </si>
  <si>
    <t>53594</t>
  </si>
  <si>
    <t>53595</t>
  </si>
  <si>
    <t>53596</t>
  </si>
  <si>
    <t>53597</t>
  </si>
  <si>
    <t>53598</t>
  </si>
  <si>
    <t>53599</t>
  </si>
  <si>
    <t>53700</t>
  </si>
  <si>
    <t>53701</t>
  </si>
  <si>
    <t>53702</t>
  </si>
  <si>
    <t>53703</t>
  </si>
  <si>
    <t>53704</t>
  </si>
  <si>
    <t>53705</t>
  </si>
  <si>
    <t>53706</t>
  </si>
  <si>
    <t>53707</t>
  </si>
  <si>
    <t>53708</t>
  </si>
  <si>
    <t>53709</t>
  </si>
  <si>
    <t>53710</t>
  </si>
  <si>
    <t>53711</t>
  </si>
  <si>
    <t>53713</t>
  </si>
  <si>
    <t>53714</t>
  </si>
  <si>
    <t>53715</t>
  </si>
  <si>
    <t>53716</t>
  </si>
  <si>
    <t>53717</t>
  </si>
  <si>
    <t>53718</t>
  </si>
  <si>
    <t>53719</t>
  </si>
  <si>
    <t>53725</t>
  </si>
  <si>
    <t>53726</t>
  </si>
  <si>
    <t>53744</t>
  </si>
  <si>
    <t>53774</t>
  </si>
  <si>
    <t>53777</t>
  </si>
  <si>
    <t>53778</t>
  </si>
  <si>
    <t>53779</t>
  </si>
  <si>
    <t>53780</t>
  </si>
  <si>
    <t>53782</t>
  </si>
  <si>
    <t>53783</t>
  </si>
  <si>
    <t>53784</t>
  </si>
  <si>
    <t>53785</t>
  </si>
  <si>
    <t>53786</t>
  </si>
  <si>
    <t>53787</t>
  </si>
  <si>
    <t>53788</t>
  </si>
  <si>
    <t>53789</t>
  </si>
  <si>
    <t>53790</t>
  </si>
  <si>
    <t>53791</t>
  </si>
  <si>
    <t>53792</t>
  </si>
  <si>
    <t>53793</t>
  </si>
  <si>
    <t>53794</t>
  </si>
  <si>
    <t>53801</t>
  </si>
  <si>
    <t>53802</t>
  </si>
  <si>
    <t>53803</t>
  </si>
  <si>
    <t>53804</t>
  </si>
  <si>
    <t>53805</t>
  </si>
  <si>
    <t>53806</t>
  </si>
  <si>
    <t>53807</t>
  </si>
  <si>
    <t>53808</t>
  </si>
  <si>
    <t>53809</t>
  </si>
  <si>
    <t>53810</t>
  </si>
  <si>
    <t>53811</t>
  </si>
  <si>
    <t>53812</t>
  </si>
  <si>
    <t>53813</t>
  </si>
  <si>
    <t>53816</t>
  </si>
  <si>
    <t>53817</t>
  </si>
  <si>
    <t>53818</t>
  </si>
  <si>
    <t>53820</t>
  </si>
  <si>
    <t>53821</t>
  </si>
  <si>
    <t>53824</t>
  </si>
  <si>
    <t>53825</t>
  </si>
  <si>
    <t>53826</t>
  </si>
  <si>
    <t>53827</t>
  </si>
  <si>
    <t>53901</t>
  </si>
  <si>
    <t>53910</t>
  </si>
  <si>
    <t>53911</t>
  </si>
  <si>
    <t>53913</t>
  </si>
  <si>
    <t>53916</t>
  </si>
  <si>
    <t>53917</t>
  </si>
  <si>
    <t>53919</t>
  </si>
  <si>
    <t>53920</t>
  </si>
  <si>
    <t>53921</t>
  </si>
  <si>
    <t>53922</t>
  </si>
  <si>
    <t>53923</t>
  </si>
  <si>
    <t>53924</t>
  </si>
  <si>
    <t>53925</t>
  </si>
  <si>
    <t>53926</t>
  </si>
  <si>
    <t>53927</t>
  </si>
  <si>
    <t>53928</t>
  </si>
  <si>
    <t>53929</t>
  </si>
  <si>
    <t>53930</t>
  </si>
  <si>
    <t>53931</t>
  </si>
  <si>
    <t>53932</t>
  </si>
  <si>
    <t>53933</t>
  </si>
  <si>
    <t>53934</t>
  </si>
  <si>
    <t>53935</t>
  </si>
  <si>
    <t>53936</t>
  </si>
  <si>
    <t>53937</t>
  </si>
  <si>
    <t>53939</t>
  </si>
  <si>
    <t>53940</t>
  </si>
  <si>
    <t>53941</t>
  </si>
  <si>
    <t>53942</t>
  </si>
  <si>
    <t>53943</t>
  </si>
  <si>
    <t>53944</t>
  </si>
  <si>
    <t>53945</t>
  </si>
  <si>
    <t>53946</t>
  </si>
  <si>
    <t>53947</t>
  </si>
  <si>
    <t>53948</t>
  </si>
  <si>
    <t>53949</t>
  </si>
  <si>
    <t>53950</t>
  </si>
  <si>
    <t>53951</t>
  </si>
  <si>
    <t>53952</t>
  </si>
  <si>
    <t>53953</t>
  </si>
  <si>
    <t>53954</t>
  </si>
  <si>
    <t>53955</t>
  </si>
  <si>
    <t>53956</t>
  </si>
  <si>
    <t>53957</t>
  </si>
  <si>
    <t>53958</t>
  </si>
  <si>
    <t>53959</t>
  </si>
  <si>
    <t>53960</t>
  </si>
  <si>
    <t>53961</t>
  </si>
  <si>
    <t>53962</t>
  </si>
  <si>
    <t>53963</t>
  </si>
  <si>
    <t>53964</t>
  </si>
  <si>
    <t>53965</t>
  </si>
  <si>
    <t>53968</t>
  </si>
  <si>
    <t>53969</t>
  </si>
  <si>
    <t>54001</t>
  </si>
  <si>
    <t>54002</t>
  </si>
  <si>
    <t>54003</t>
  </si>
  <si>
    <t>54004</t>
  </si>
  <si>
    <t>54005</t>
  </si>
  <si>
    <t>54006</t>
  </si>
  <si>
    <t>54007</t>
  </si>
  <si>
    <t>54009</t>
  </si>
  <si>
    <t>54010</t>
  </si>
  <si>
    <t>54011</t>
  </si>
  <si>
    <t>54012</t>
  </si>
  <si>
    <t>54013</t>
  </si>
  <si>
    <t>54014</t>
  </si>
  <si>
    <t>54015</t>
  </si>
  <si>
    <t>54016</t>
  </si>
  <si>
    <t>54017</t>
  </si>
  <si>
    <t>54020</t>
  </si>
  <si>
    <t>54021</t>
  </si>
  <si>
    <t>54022</t>
  </si>
  <si>
    <t>54023</t>
  </si>
  <si>
    <t>54024</t>
  </si>
  <si>
    <t>54025</t>
  </si>
  <si>
    <t>54026</t>
  </si>
  <si>
    <t>54027</t>
  </si>
  <si>
    <t>54028</t>
  </si>
  <si>
    <t>54082</t>
  </si>
  <si>
    <t>54101</t>
  </si>
  <si>
    <t>54102</t>
  </si>
  <si>
    <t>54103</t>
  </si>
  <si>
    <t>54104</t>
  </si>
  <si>
    <t>54106</t>
  </si>
  <si>
    <t>54107</t>
  </si>
  <si>
    <t>54110</t>
  </si>
  <si>
    <t>54111</t>
  </si>
  <si>
    <t>54112</t>
  </si>
  <si>
    <t>54113</t>
  </si>
  <si>
    <t>54114</t>
  </si>
  <si>
    <t>54119</t>
  </si>
  <si>
    <t>54120</t>
  </si>
  <si>
    <t>54121</t>
  </si>
  <si>
    <t>54123</t>
  </si>
  <si>
    <t>54124</t>
  </si>
  <si>
    <t>54125</t>
  </si>
  <si>
    <t>54126</t>
  </si>
  <si>
    <t>54127</t>
  </si>
  <si>
    <t>54128</t>
  </si>
  <si>
    <t>54129</t>
  </si>
  <si>
    <t>54130</t>
  </si>
  <si>
    <t>54131</t>
  </si>
  <si>
    <t>54135</t>
  </si>
  <si>
    <t>54136</t>
  </si>
  <si>
    <t>54137</t>
  </si>
  <si>
    <t>54138</t>
  </si>
  <si>
    <t>54139</t>
  </si>
  <si>
    <t>54140</t>
  </si>
  <si>
    <t>54141</t>
  </si>
  <si>
    <t>54143</t>
  </si>
  <si>
    <t>54149</t>
  </si>
  <si>
    <t>54150</t>
  </si>
  <si>
    <t>54151</t>
  </si>
  <si>
    <t>54152</t>
  </si>
  <si>
    <t>54153</t>
  </si>
  <si>
    <t>54154</t>
  </si>
  <si>
    <t>54155</t>
  </si>
  <si>
    <t>54156</t>
  </si>
  <si>
    <t>54157</t>
  </si>
  <si>
    <t>54159</t>
  </si>
  <si>
    <t>54160</t>
  </si>
  <si>
    <t>54161</t>
  </si>
  <si>
    <t>54162</t>
  </si>
  <si>
    <t>54165</t>
  </si>
  <si>
    <t>54166</t>
  </si>
  <si>
    <t>54169</t>
  </si>
  <si>
    <t>54170</t>
  </si>
  <si>
    <t>54171</t>
  </si>
  <si>
    <t>54173</t>
  </si>
  <si>
    <t>54174</t>
  </si>
  <si>
    <t>54175</t>
  </si>
  <si>
    <t>54176</t>
  </si>
  <si>
    <t>54177</t>
  </si>
  <si>
    <t>54180</t>
  </si>
  <si>
    <t>54182</t>
  </si>
  <si>
    <t>54201</t>
  </si>
  <si>
    <t>54202</t>
  </si>
  <si>
    <t>54203</t>
  </si>
  <si>
    <t>54204</t>
  </si>
  <si>
    <t>54205</t>
  </si>
  <si>
    <t>54206</t>
  </si>
  <si>
    <t>54207</t>
  </si>
  <si>
    <t>54208</t>
  </si>
  <si>
    <t>54209</t>
  </si>
  <si>
    <t>54210</t>
  </si>
  <si>
    <t>54211</t>
  </si>
  <si>
    <t>54212</t>
  </si>
  <si>
    <t>54213</t>
  </si>
  <si>
    <t>54214</t>
  </si>
  <si>
    <t>54215</t>
  </si>
  <si>
    <t>54216</t>
  </si>
  <si>
    <t>54217</t>
  </si>
  <si>
    <t>54220</t>
  </si>
  <si>
    <t>54221</t>
  </si>
  <si>
    <t>54226</t>
  </si>
  <si>
    <t>54227</t>
  </si>
  <si>
    <t>54228</t>
  </si>
  <si>
    <t>54229</t>
  </si>
  <si>
    <t>54230</t>
  </si>
  <si>
    <t>54231</t>
  </si>
  <si>
    <t>54232</t>
  </si>
  <si>
    <t>54234</t>
  </si>
  <si>
    <t>54235</t>
  </si>
  <si>
    <t>54240</t>
  </si>
  <si>
    <t>54241</t>
  </si>
  <si>
    <t>54245</t>
  </si>
  <si>
    <t>54246</t>
  </si>
  <si>
    <t>54247</t>
  </si>
  <si>
    <t>54300</t>
  </si>
  <si>
    <t>54301</t>
  </si>
  <si>
    <t>54302</t>
  </si>
  <si>
    <t>54303</t>
  </si>
  <si>
    <t>54304</t>
  </si>
  <si>
    <t>54305</t>
  </si>
  <si>
    <t>54306</t>
  </si>
  <si>
    <t>54307</t>
  </si>
  <si>
    <t>54308</t>
  </si>
  <si>
    <t>54311</t>
  </si>
  <si>
    <t>54313</t>
  </si>
  <si>
    <t>54324</t>
  </si>
  <si>
    <t>54344</t>
  </si>
  <si>
    <t>54401</t>
  </si>
  <si>
    <t>54402</t>
  </si>
  <si>
    <t>54403</t>
  </si>
  <si>
    <t>54404</t>
  </si>
  <si>
    <t>54405</t>
  </si>
  <si>
    <t>54406</t>
  </si>
  <si>
    <t>54407</t>
  </si>
  <si>
    <t>54408</t>
  </si>
  <si>
    <t>54409</t>
  </si>
  <si>
    <t>54410</t>
  </si>
  <si>
    <t>54411</t>
  </si>
  <si>
    <t>54412</t>
  </si>
  <si>
    <t>54413</t>
  </si>
  <si>
    <t>54414</t>
  </si>
  <si>
    <t>54415</t>
  </si>
  <si>
    <t>54416</t>
  </si>
  <si>
    <t>54417</t>
  </si>
  <si>
    <t>54418</t>
  </si>
  <si>
    <t>54419</t>
  </si>
  <si>
    <t>54420</t>
  </si>
  <si>
    <t>54421</t>
  </si>
  <si>
    <t>54422</t>
  </si>
  <si>
    <t>54423</t>
  </si>
  <si>
    <t>54424</t>
  </si>
  <si>
    <t>54425</t>
  </si>
  <si>
    <t>54426</t>
  </si>
  <si>
    <t>54427</t>
  </si>
  <si>
    <t>54428</t>
  </si>
  <si>
    <t>54429</t>
  </si>
  <si>
    <t>54430</t>
  </si>
  <si>
    <t>54432</t>
  </si>
  <si>
    <t>54433</t>
  </si>
  <si>
    <t>54434</t>
  </si>
  <si>
    <t>54435</t>
  </si>
  <si>
    <t>54436</t>
  </si>
  <si>
    <t>54437</t>
  </si>
  <si>
    <t>54439</t>
  </si>
  <si>
    <t>54440</t>
  </si>
  <si>
    <t>54441</t>
  </si>
  <si>
    <t>54442</t>
  </si>
  <si>
    <t>54443</t>
  </si>
  <si>
    <t>54444</t>
  </si>
  <si>
    <t>54445</t>
  </si>
  <si>
    <t>54446</t>
  </si>
  <si>
    <t>54447</t>
  </si>
  <si>
    <t>54448</t>
  </si>
  <si>
    <t>54449</t>
  </si>
  <si>
    <t>54450</t>
  </si>
  <si>
    <t>54451</t>
  </si>
  <si>
    <t>54452</t>
  </si>
  <si>
    <t>54453</t>
  </si>
  <si>
    <t>54454</t>
  </si>
  <si>
    <t>54455</t>
  </si>
  <si>
    <t>54456</t>
  </si>
  <si>
    <t>54457</t>
  </si>
  <si>
    <t>54458</t>
  </si>
  <si>
    <t>54459</t>
  </si>
  <si>
    <t>54460</t>
  </si>
  <si>
    <t>54462</t>
  </si>
  <si>
    <t>54463</t>
  </si>
  <si>
    <t>54464</t>
  </si>
  <si>
    <t>54465</t>
  </si>
  <si>
    <t>54466</t>
  </si>
  <si>
    <t>54467</t>
  </si>
  <si>
    <t>54469</t>
  </si>
  <si>
    <t>54470</t>
  </si>
  <si>
    <t>54471</t>
  </si>
  <si>
    <t>54472</t>
  </si>
  <si>
    <t>54473</t>
  </si>
  <si>
    <t>54474</t>
  </si>
  <si>
    <t>54475</t>
  </si>
  <si>
    <t>54476</t>
  </si>
  <si>
    <t>54479</t>
  </si>
  <si>
    <t>54480</t>
  </si>
  <si>
    <t>54481</t>
  </si>
  <si>
    <t>54482</t>
  </si>
  <si>
    <t>54484</t>
  </si>
  <si>
    <t>54485</t>
  </si>
  <si>
    <t>54486</t>
  </si>
  <si>
    <t>54487</t>
  </si>
  <si>
    <t>54488</t>
  </si>
  <si>
    <t>54489</t>
  </si>
  <si>
    <t>54490</t>
  </si>
  <si>
    <t>54491</t>
  </si>
  <si>
    <t>54492</t>
  </si>
  <si>
    <t>54493</t>
  </si>
  <si>
    <t>54494</t>
  </si>
  <si>
    <t>54495</t>
  </si>
  <si>
    <t>54498</t>
  </si>
  <si>
    <t>54499</t>
  </si>
  <si>
    <t>54501</t>
  </si>
  <si>
    <t>54511</t>
  </si>
  <si>
    <t>54512</t>
  </si>
  <si>
    <t>54513</t>
  </si>
  <si>
    <t>54514</t>
  </si>
  <si>
    <t>54515</t>
  </si>
  <si>
    <t>54517</t>
  </si>
  <si>
    <t>54519</t>
  </si>
  <si>
    <t>54520</t>
  </si>
  <si>
    <t>54521</t>
  </si>
  <si>
    <t>54524</t>
  </si>
  <si>
    <t>54525</t>
  </si>
  <si>
    <t>54526</t>
  </si>
  <si>
    <t>54527</t>
  </si>
  <si>
    <t>54528</t>
  </si>
  <si>
    <t>54529</t>
  </si>
  <si>
    <t>54530</t>
  </si>
  <si>
    <t>54531</t>
  </si>
  <si>
    <t>54532</t>
  </si>
  <si>
    <t>54534</t>
  </si>
  <si>
    <t>54536</t>
  </si>
  <si>
    <t>54537</t>
  </si>
  <si>
    <t>54538</t>
  </si>
  <si>
    <t>54539</t>
  </si>
  <si>
    <t>54540</t>
  </si>
  <si>
    <t>54541</t>
  </si>
  <si>
    <t>54542</t>
  </si>
  <si>
    <t>54543</t>
  </si>
  <si>
    <t>54545</t>
  </si>
  <si>
    <t>54546</t>
  </si>
  <si>
    <t>54547</t>
  </si>
  <si>
    <t>54548</t>
  </si>
  <si>
    <t>54550</t>
  </si>
  <si>
    <t>54552</t>
  </si>
  <si>
    <t>54554</t>
  </si>
  <si>
    <t>54555</t>
  </si>
  <si>
    <t>54556</t>
  </si>
  <si>
    <t>54557</t>
  </si>
  <si>
    <t>54558</t>
  </si>
  <si>
    <t>54559</t>
  </si>
  <si>
    <t>54560</t>
  </si>
  <si>
    <t>54561</t>
  </si>
  <si>
    <t>54562</t>
  </si>
  <si>
    <t>54563</t>
  </si>
  <si>
    <t>54564</t>
  </si>
  <si>
    <t>54565</t>
  </si>
  <si>
    <t>54566</t>
  </si>
  <si>
    <t>54568</t>
  </si>
  <si>
    <t>54601</t>
  </si>
  <si>
    <t>54602</t>
  </si>
  <si>
    <t>54603</t>
  </si>
  <si>
    <t>54610</t>
  </si>
  <si>
    <t>54611</t>
  </si>
  <si>
    <t>54612</t>
  </si>
  <si>
    <t>54613</t>
  </si>
  <si>
    <t>54614</t>
  </si>
  <si>
    <t>54615</t>
  </si>
  <si>
    <t>54616</t>
  </si>
  <si>
    <t>54617</t>
  </si>
  <si>
    <t>54618</t>
  </si>
  <si>
    <t>54619</t>
  </si>
  <si>
    <t>54620</t>
  </si>
  <si>
    <t>54621</t>
  </si>
  <si>
    <t>54622</t>
  </si>
  <si>
    <t>54623</t>
  </si>
  <si>
    <t>54624</t>
  </si>
  <si>
    <t>54625</t>
  </si>
  <si>
    <t>54626</t>
  </si>
  <si>
    <t>54627</t>
  </si>
  <si>
    <t>54628</t>
  </si>
  <si>
    <t>54629</t>
  </si>
  <si>
    <t>54630</t>
  </si>
  <si>
    <t>54631</t>
  </si>
  <si>
    <t>54632</t>
  </si>
  <si>
    <t>54634</t>
  </si>
  <si>
    <t>54635</t>
  </si>
  <si>
    <t>54636</t>
  </si>
  <si>
    <t>54637</t>
  </si>
  <si>
    <t>54638</t>
  </si>
  <si>
    <t>54639</t>
  </si>
  <si>
    <t>54640</t>
  </si>
  <si>
    <t>54641</t>
  </si>
  <si>
    <t>54642</t>
  </si>
  <si>
    <t>54643</t>
  </si>
  <si>
    <t>54644</t>
  </si>
  <si>
    <t>54645</t>
  </si>
  <si>
    <t>54646</t>
  </si>
  <si>
    <t>54648</t>
  </si>
  <si>
    <t>54649</t>
  </si>
  <si>
    <t>54650</t>
  </si>
  <si>
    <t>54651</t>
  </si>
  <si>
    <t>54652</t>
  </si>
  <si>
    <t>54653</t>
  </si>
  <si>
    <t>54654</t>
  </si>
  <si>
    <t>54655</t>
  </si>
  <si>
    <t>54656</t>
  </si>
  <si>
    <t>54657</t>
  </si>
  <si>
    <t>54658</t>
  </si>
  <si>
    <t>54659</t>
  </si>
  <si>
    <t>54660</t>
  </si>
  <si>
    <t>54661</t>
  </si>
  <si>
    <t>54662</t>
  </si>
  <si>
    <t>54664</t>
  </si>
  <si>
    <t>54665</t>
  </si>
  <si>
    <t>54666</t>
  </si>
  <si>
    <t>54667</t>
  </si>
  <si>
    <t>54669</t>
  </si>
  <si>
    <t>54670</t>
  </si>
  <si>
    <t>54701</t>
  </si>
  <si>
    <t>54702</t>
  </si>
  <si>
    <t>54703</t>
  </si>
  <si>
    <t>54720</t>
  </si>
  <si>
    <t>54721</t>
  </si>
  <si>
    <t>54722</t>
  </si>
  <si>
    <t>54723</t>
  </si>
  <si>
    <t>54724</t>
  </si>
  <si>
    <t>54725</t>
  </si>
  <si>
    <t>54726</t>
  </si>
  <si>
    <t>54727</t>
  </si>
  <si>
    <t>54728</t>
  </si>
  <si>
    <t>54729</t>
  </si>
  <si>
    <t>54730</t>
  </si>
  <si>
    <t>54731</t>
  </si>
  <si>
    <t>54732</t>
  </si>
  <si>
    <t>54733</t>
  </si>
  <si>
    <t>54734</t>
  </si>
  <si>
    <t>54735</t>
  </si>
  <si>
    <t>54736</t>
  </si>
  <si>
    <t>54737</t>
  </si>
  <si>
    <t>54738</t>
  </si>
  <si>
    <t>54739</t>
  </si>
  <si>
    <t>54740</t>
  </si>
  <si>
    <t>54741</t>
  </si>
  <si>
    <t>54742</t>
  </si>
  <si>
    <t>54743</t>
  </si>
  <si>
    <t>54744</t>
  </si>
  <si>
    <t>54745</t>
  </si>
  <si>
    <t>54746</t>
  </si>
  <si>
    <t>54747</t>
  </si>
  <si>
    <t>54748</t>
  </si>
  <si>
    <t>54749</t>
  </si>
  <si>
    <t>54750</t>
  </si>
  <si>
    <t>54751</t>
  </si>
  <si>
    <t>54754</t>
  </si>
  <si>
    <t>54755</t>
  </si>
  <si>
    <t>54756</t>
  </si>
  <si>
    <t>54757</t>
  </si>
  <si>
    <t>54758</t>
  </si>
  <si>
    <t>54759</t>
  </si>
  <si>
    <t>54760</t>
  </si>
  <si>
    <t>54761</t>
  </si>
  <si>
    <t>54762</t>
  </si>
  <si>
    <t>54763</t>
  </si>
  <si>
    <t>54764</t>
  </si>
  <si>
    <t>54765</t>
  </si>
  <si>
    <t>54766</t>
  </si>
  <si>
    <t>54767</t>
  </si>
  <si>
    <t>54768</t>
  </si>
  <si>
    <t>54769</t>
  </si>
  <si>
    <t>54770</t>
  </si>
  <si>
    <t>54771</t>
  </si>
  <si>
    <t>54772</t>
  </si>
  <si>
    <t>54773</t>
  </si>
  <si>
    <t>54774</t>
  </si>
  <si>
    <t>54801</t>
  </si>
  <si>
    <t>54805</t>
  </si>
  <si>
    <t>54806</t>
  </si>
  <si>
    <t>54810</t>
  </si>
  <si>
    <t>54812</t>
  </si>
  <si>
    <t>54813</t>
  </si>
  <si>
    <t>54814</t>
  </si>
  <si>
    <t>54816</t>
  </si>
  <si>
    <t>54817</t>
  </si>
  <si>
    <t>54818</t>
  </si>
  <si>
    <t>54819</t>
  </si>
  <si>
    <t>54820</t>
  </si>
  <si>
    <t>54821</t>
  </si>
  <si>
    <t>54822</t>
  </si>
  <si>
    <t>54824</t>
  </si>
  <si>
    <t>54826</t>
  </si>
  <si>
    <t>54827</t>
  </si>
  <si>
    <t>54828</t>
  </si>
  <si>
    <t>54829</t>
  </si>
  <si>
    <t>54830</t>
  </si>
  <si>
    <t>54832</t>
  </si>
  <si>
    <t>54834</t>
  </si>
  <si>
    <t>54835</t>
  </si>
  <si>
    <t>54836</t>
  </si>
  <si>
    <t>54837</t>
  </si>
  <si>
    <t>54838</t>
  </si>
  <si>
    <t>54839</t>
  </si>
  <si>
    <t>54840</t>
  </si>
  <si>
    <t>54841</t>
  </si>
  <si>
    <t>54842</t>
  </si>
  <si>
    <t>54843</t>
  </si>
  <si>
    <t>54844</t>
  </si>
  <si>
    <t>54845</t>
  </si>
  <si>
    <t>54846</t>
  </si>
  <si>
    <t>54847</t>
  </si>
  <si>
    <t>54848</t>
  </si>
  <si>
    <t>54849</t>
  </si>
  <si>
    <t>54850</t>
  </si>
  <si>
    <t>54851</t>
  </si>
  <si>
    <t>54853</t>
  </si>
  <si>
    <t>54854</t>
  </si>
  <si>
    <t>54855</t>
  </si>
  <si>
    <t>54856</t>
  </si>
  <si>
    <t>54857</t>
  </si>
  <si>
    <t>54858</t>
  </si>
  <si>
    <t>54859</t>
  </si>
  <si>
    <t>54861</t>
  </si>
  <si>
    <t>54862</t>
  </si>
  <si>
    <t>54864</t>
  </si>
  <si>
    <t>54865</t>
  </si>
  <si>
    <t>54866</t>
  </si>
  <si>
    <t>54867</t>
  </si>
  <si>
    <t>54868</t>
  </si>
  <si>
    <t>54870</t>
  </si>
  <si>
    <t>54871</t>
  </si>
  <si>
    <t>54872</t>
  </si>
  <si>
    <t>54873</t>
  </si>
  <si>
    <t>54874</t>
  </si>
  <si>
    <t>54875</t>
  </si>
  <si>
    <t>54876</t>
  </si>
  <si>
    <t>54880</t>
  </si>
  <si>
    <t>54888</t>
  </si>
  <si>
    <t>54889</t>
  </si>
  <si>
    <t>54890</t>
  </si>
  <si>
    <t>54891</t>
  </si>
  <si>
    <t>54893</t>
  </si>
  <si>
    <t>54895</t>
  </si>
  <si>
    <t>54896</t>
  </si>
  <si>
    <t>54901</t>
  </si>
  <si>
    <t>54902</t>
  </si>
  <si>
    <t>54903</t>
  </si>
  <si>
    <t>54904</t>
  </si>
  <si>
    <t>54906</t>
  </si>
  <si>
    <t>54909</t>
  </si>
  <si>
    <t>54911</t>
  </si>
  <si>
    <t>54912</t>
  </si>
  <si>
    <t>54913</t>
  </si>
  <si>
    <t>54914</t>
  </si>
  <si>
    <t>54915</t>
  </si>
  <si>
    <t>54919</t>
  </si>
  <si>
    <t>54921</t>
  </si>
  <si>
    <t>54922</t>
  </si>
  <si>
    <t>54923</t>
  </si>
  <si>
    <t>54926</t>
  </si>
  <si>
    <t>54927</t>
  </si>
  <si>
    <t>54928</t>
  </si>
  <si>
    <t>54929</t>
  </si>
  <si>
    <t>54930</t>
  </si>
  <si>
    <t>54931</t>
  </si>
  <si>
    <t>54932</t>
  </si>
  <si>
    <t>54933</t>
  </si>
  <si>
    <t>54934</t>
  </si>
  <si>
    <t>54935</t>
  </si>
  <si>
    <t>54936</t>
  </si>
  <si>
    <t>54937</t>
  </si>
  <si>
    <t>54940</t>
  </si>
  <si>
    <t>54941</t>
  </si>
  <si>
    <t>54942</t>
  </si>
  <si>
    <t>54943</t>
  </si>
  <si>
    <t>54944</t>
  </si>
  <si>
    <t>54945</t>
  </si>
  <si>
    <t>54946</t>
  </si>
  <si>
    <t>54947</t>
  </si>
  <si>
    <t>54948</t>
  </si>
  <si>
    <t>54949</t>
  </si>
  <si>
    <t>54950</t>
  </si>
  <si>
    <t>54951</t>
  </si>
  <si>
    <t>54952</t>
  </si>
  <si>
    <t>54956</t>
  </si>
  <si>
    <t>54957</t>
  </si>
  <si>
    <t>54960</t>
  </si>
  <si>
    <t>54961</t>
  </si>
  <si>
    <t>54962</t>
  </si>
  <si>
    <t>54963</t>
  </si>
  <si>
    <t>54964</t>
  </si>
  <si>
    <t>54965</t>
  </si>
  <si>
    <t>54966</t>
  </si>
  <si>
    <t>54967</t>
  </si>
  <si>
    <t>54968</t>
  </si>
  <si>
    <t>54969</t>
  </si>
  <si>
    <t>54970</t>
  </si>
  <si>
    <t>54971</t>
  </si>
  <si>
    <t>54974</t>
  </si>
  <si>
    <t>54975</t>
  </si>
  <si>
    <t>54976</t>
  </si>
  <si>
    <t>54977</t>
  </si>
  <si>
    <t>54978</t>
  </si>
  <si>
    <t>54979</t>
  </si>
  <si>
    <t>54980</t>
  </si>
  <si>
    <t>54981</t>
  </si>
  <si>
    <t>54982</t>
  </si>
  <si>
    <t>54983</t>
  </si>
  <si>
    <t>54984</t>
  </si>
  <si>
    <t>54985</t>
  </si>
  <si>
    <t>54986</t>
  </si>
  <si>
    <t>54990</t>
  </si>
  <si>
    <t>25237</t>
  </si>
  <si>
    <t>24928</t>
  </si>
  <si>
    <t>24973</t>
  </si>
  <si>
    <t>25013</t>
  </si>
  <si>
    <t>25014</t>
  </si>
  <si>
    <t>25034</t>
  </si>
  <si>
    <t>25052</t>
  </si>
  <si>
    <t>25131</t>
  </si>
  <si>
    <t>25135</t>
  </si>
  <si>
    <t>25163</t>
  </si>
  <si>
    <t>25172</t>
  </si>
  <si>
    <t>25249</t>
  </si>
  <si>
    <t>25255</t>
  </si>
  <si>
    <t>25546</t>
  </si>
  <si>
    <t>25563</t>
  </si>
  <si>
    <t>25568</t>
  </si>
  <si>
    <t>25693</t>
  </si>
  <si>
    <t>25700</t>
  </si>
  <si>
    <t>25874</t>
  </si>
  <si>
    <t>25910</t>
  </si>
  <si>
    <t>25957</t>
  </si>
  <si>
    <t>26145</t>
  </si>
  <si>
    <t>26207</t>
  </si>
  <si>
    <t>26214</t>
  </si>
  <si>
    <t>26322</t>
  </si>
  <si>
    <t>26344</t>
  </si>
  <si>
    <t>26360</t>
  </si>
  <si>
    <t>26367</t>
  </si>
  <si>
    <t>26383</t>
  </si>
  <si>
    <t>26409</t>
  </si>
  <si>
    <t>26439</t>
  </si>
  <si>
    <t>26523</t>
  </si>
  <si>
    <t>26620</t>
  </si>
  <si>
    <t>26633</t>
  </si>
  <si>
    <t>26683</t>
  </si>
  <si>
    <t>26713</t>
  </si>
  <si>
    <t>26765</t>
  </si>
  <si>
    <t>26769</t>
  </si>
  <si>
    <t>82001</t>
  </si>
  <si>
    <t>82002</t>
  </si>
  <si>
    <t>82003</t>
  </si>
  <si>
    <t>82005</t>
  </si>
  <si>
    <t>82006</t>
  </si>
  <si>
    <t>82007</t>
  </si>
  <si>
    <t>82008</t>
  </si>
  <si>
    <t>82009</t>
  </si>
  <si>
    <t>82010</t>
  </si>
  <si>
    <t>82050</t>
  </si>
  <si>
    <t>82051</t>
  </si>
  <si>
    <t>82052</t>
  </si>
  <si>
    <t>82053</t>
  </si>
  <si>
    <t>82054</t>
  </si>
  <si>
    <t>82055</t>
  </si>
  <si>
    <t>82058</t>
  </si>
  <si>
    <t>82059</t>
  </si>
  <si>
    <t>82060</t>
  </si>
  <si>
    <t>82061</t>
  </si>
  <si>
    <t>82063</t>
  </si>
  <si>
    <t>82070</t>
  </si>
  <si>
    <t>82071</t>
  </si>
  <si>
    <t>82072</t>
  </si>
  <si>
    <t>82073</t>
  </si>
  <si>
    <t>82081</t>
  </si>
  <si>
    <t>82082</t>
  </si>
  <si>
    <t>82083</t>
  </si>
  <si>
    <t>82084</t>
  </si>
  <si>
    <t>82190</t>
  </si>
  <si>
    <t>82201</t>
  </si>
  <si>
    <t>82210</t>
  </si>
  <si>
    <t>82212</t>
  </si>
  <si>
    <t>82213</t>
  </si>
  <si>
    <t>82214</t>
  </si>
  <si>
    <t>82215</t>
  </si>
  <si>
    <t>82217</t>
  </si>
  <si>
    <t>82218</t>
  </si>
  <si>
    <t>82219</t>
  </si>
  <si>
    <t>82221</t>
  </si>
  <si>
    <t>82222</t>
  </si>
  <si>
    <t>82223</t>
  </si>
  <si>
    <t>82224</t>
  </si>
  <si>
    <t>82225</t>
  </si>
  <si>
    <t>82227</t>
  </si>
  <si>
    <t>82229</t>
  </si>
  <si>
    <t>82240</t>
  </si>
  <si>
    <t>82242</t>
  </si>
  <si>
    <t>82243</t>
  </si>
  <si>
    <t>82244</t>
  </si>
  <si>
    <t>82301</t>
  </si>
  <si>
    <t>82310</t>
  </si>
  <si>
    <t>82321</t>
  </si>
  <si>
    <t>82322</t>
  </si>
  <si>
    <t>82323</t>
  </si>
  <si>
    <t>82324</t>
  </si>
  <si>
    <t>82325</t>
  </si>
  <si>
    <t>82327</t>
  </si>
  <si>
    <t>82329</t>
  </si>
  <si>
    <t>82331</t>
  </si>
  <si>
    <t>82332</t>
  </si>
  <si>
    <t>82334</t>
  </si>
  <si>
    <t>82335</t>
  </si>
  <si>
    <t>82336</t>
  </si>
  <si>
    <t>82401</t>
  </si>
  <si>
    <t>82410</t>
  </si>
  <si>
    <t>82411</t>
  </si>
  <si>
    <t>82412</t>
  </si>
  <si>
    <t>82414</t>
  </si>
  <si>
    <t>82420</t>
  </si>
  <si>
    <t>82421</t>
  </si>
  <si>
    <t>82422</t>
  </si>
  <si>
    <t>82423</t>
  </si>
  <si>
    <t>82426</t>
  </si>
  <si>
    <t>82428</t>
  </si>
  <si>
    <t>82430</t>
  </si>
  <si>
    <t>82431</t>
  </si>
  <si>
    <t>82432</t>
  </si>
  <si>
    <t>82433</t>
  </si>
  <si>
    <t>82434</t>
  </si>
  <si>
    <t>82435</t>
  </si>
  <si>
    <t>82440</t>
  </si>
  <si>
    <t>82441</t>
  </si>
  <si>
    <t>82442</t>
  </si>
  <si>
    <t>82443</t>
  </si>
  <si>
    <t>82450</t>
  </si>
  <si>
    <t>82501</t>
  </si>
  <si>
    <t>82510</t>
  </si>
  <si>
    <t>82512</t>
  </si>
  <si>
    <t>82513</t>
  </si>
  <si>
    <t>82514</t>
  </si>
  <si>
    <t>82515</t>
  </si>
  <si>
    <t>82516</t>
  </si>
  <si>
    <t>82520</t>
  </si>
  <si>
    <t>82523</t>
  </si>
  <si>
    <t>82524</t>
  </si>
  <si>
    <t>82601</t>
  </si>
  <si>
    <t>82602</t>
  </si>
  <si>
    <t>82604</t>
  </si>
  <si>
    <t>82605</t>
  </si>
  <si>
    <t>82609</t>
  </si>
  <si>
    <t>82615</t>
  </si>
  <si>
    <t>82620</t>
  </si>
  <si>
    <t>82630</t>
  </si>
  <si>
    <t>82633</t>
  </si>
  <si>
    <t>82635</t>
  </si>
  <si>
    <t>82636</t>
  </si>
  <si>
    <t>82637</t>
  </si>
  <si>
    <t>82638</t>
  </si>
  <si>
    <t>82639</t>
  </si>
  <si>
    <t>82640</t>
  </si>
  <si>
    <t>82642</t>
  </si>
  <si>
    <t>82643</t>
  </si>
  <si>
    <t>82644</t>
  </si>
  <si>
    <t>82646</t>
  </si>
  <si>
    <t>82648</t>
  </si>
  <si>
    <t>82649</t>
  </si>
  <si>
    <t>82701</t>
  </si>
  <si>
    <t>82710</t>
  </si>
  <si>
    <t>82711</t>
  </si>
  <si>
    <t>82712</t>
  </si>
  <si>
    <t>82714</t>
  </si>
  <si>
    <t>82715</t>
  </si>
  <si>
    <t>82716</t>
  </si>
  <si>
    <t>82717</t>
  </si>
  <si>
    <t>82718</t>
  </si>
  <si>
    <t>82720</t>
  </si>
  <si>
    <t>82721</t>
  </si>
  <si>
    <t>82723</t>
  </si>
  <si>
    <t>82725</t>
  </si>
  <si>
    <t>82727</t>
  </si>
  <si>
    <t>82729</t>
  </si>
  <si>
    <t>82730</t>
  </si>
  <si>
    <t>82731</t>
  </si>
  <si>
    <t>82732</t>
  </si>
  <si>
    <t>82801</t>
  </si>
  <si>
    <t>82831</t>
  </si>
  <si>
    <t>82832</t>
  </si>
  <si>
    <t>82833</t>
  </si>
  <si>
    <t>82834</t>
  </si>
  <si>
    <t>82835</t>
  </si>
  <si>
    <t>82836</t>
  </si>
  <si>
    <t>82837</t>
  </si>
  <si>
    <t>82838</t>
  </si>
  <si>
    <t>82839</t>
  </si>
  <si>
    <t>82840</t>
  </si>
  <si>
    <t>82842</t>
  </si>
  <si>
    <t>82844</t>
  </si>
  <si>
    <t>82845</t>
  </si>
  <si>
    <t>82901</t>
  </si>
  <si>
    <t>82902</t>
  </si>
  <si>
    <t>82922</t>
  </si>
  <si>
    <t>82923</t>
  </si>
  <si>
    <t>82925</t>
  </si>
  <si>
    <t>82929</t>
  </si>
  <si>
    <t>82930</t>
  </si>
  <si>
    <t>82931</t>
  </si>
  <si>
    <t>82932</t>
  </si>
  <si>
    <t>82933</t>
  </si>
  <si>
    <t>82934</t>
  </si>
  <si>
    <t>82935</t>
  </si>
  <si>
    <t>82936</t>
  </si>
  <si>
    <t>82937</t>
  </si>
  <si>
    <t>82938</t>
  </si>
  <si>
    <t>82939</t>
  </si>
  <si>
    <t>82941</t>
  </si>
  <si>
    <t>82942</t>
  </si>
  <si>
    <t>82943</t>
  </si>
  <si>
    <t>82944</t>
  </si>
  <si>
    <t>82945</t>
  </si>
  <si>
    <t>83001</t>
  </si>
  <si>
    <t>83002</t>
  </si>
  <si>
    <t>83011</t>
  </si>
  <si>
    <t>83012</t>
  </si>
  <si>
    <t>83013</t>
  </si>
  <si>
    <t>83014</t>
  </si>
  <si>
    <t>83025</t>
  </si>
  <si>
    <t>83101</t>
  </si>
  <si>
    <t>83110</t>
  </si>
  <si>
    <t>83111</t>
  </si>
  <si>
    <t>83112</t>
  </si>
  <si>
    <t>83113</t>
  </si>
  <si>
    <t>83114</t>
  </si>
  <si>
    <t>83115</t>
  </si>
  <si>
    <t>83116</t>
  </si>
  <si>
    <t>83118</t>
  </si>
  <si>
    <t>83119</t>
  </si>
  <si>
    <t>83120</t>
  </si>
  <si>
    <t>83121</t>
  </si>
  <si>
    <t>83122</t>
  </si>
  <si>
    <t>83123</t>
  </si>
  <si>
    <t>83124</t>
  </si>
  <si>
    <t>83126</t>
  </si>
  <si>
    <t>83127</t>
  </si>
  <si>
    <t>83128</t>
  </si>
  <si>
    <t>83414</t>
  </si>
  <si>
    <t>73301</t>
  </si>
  <si>
    <t>73344</t>
  </si>
  <si>
    <t>75001</t>
  </si>
  <si>
    <t>75002</t>
  </si>
  <si>
    <t>75006</t>
  </si>
  <si>
    <t>75007</t>
  </si>
  <si>
    <t>75009</t>
  </si>
  <si>
    <t>75010</t>
  </si>
  <si>
    <t>75011</t>
  </si>
  <si>
    <t>75013</t>
  </si>
  <si>
    <t>75014</t>
  </si>
  <si>
    <t>75015</t>
  </si>
  <si>
    <t>75016</t>
  </si>
  <si>
    <t>75017</t>
  </si>
  <si>
    <t>75019</t>
  </si>
  <si>
    <t>75020</t>
  </si>
  <si>
    <t>75021</t>
  </si>
  <si>
    <t>75022</t>
  </si>
  <si>
    <t>75023</t>
  </si>
  <si>
    <t>75024</t>
  </si>
  <si>
    <t>75025</t>
  </si>
  <si>
    <t>75026</t>
  </si>
  <si>
    <t>75027</t>
  </si>
  <si>
    <t>75028</t>
  </si>
  <si>
    <t>75029</t>
  </si>
  <si>
    <t>75030</t>
  </si>
  <si>
    <t>75032</t>
  </si>
  <si>
    <t>75034</t>
  </si>
  <si>
    <t>75035</t>
  </si>
  <si>
    <t>75037</t>
  </si>
  <si>
    <t>75038</t>
  </si>
  <si>
    <t>75039</t>
  </si>
  <si>
    <t>75040</t>
  </si>
  <si>
    <t>75041</t>
  </si>
  <si>
    <t>75042</t>
  </si>
  <si>
    <t>75043</t>
  </si>
  <si>
    <t>75044</t>
  </si>
  <si>
    <t>75045</t>
  </si>
  <si>
    <t>75046</t>
  </si>
  <si>
    <t>75047</t>
  </si>
  <si>
    <t>75048</t>
  </si>
  <si>
    <t>75049</t>
  </si>
  <si>
    <t>75050</t>
  </si>
  <si>
    <t>75051</t>
  </si>
  <si>
    <t>75052</t>
  </si>
  <si>
    <t>75053</t>
  </si>
  <si>
    <t>75054</t>
  </si>
  <si>
    <t>75056</t>
  </si>
  <si>
    <t>75057</t>
  </si>
  <si>
    <t>75058</t>
  </si>
  <si>
    <t>75060</t>
  </si>
  <si>
    <t>75061</t>
  </si>
  <si>
    <t>75062</t>
  </si>
  <si>
    <t>75063</t>
  </si>
  <si>
    <t>75065</t>
  </si>
  <si>
    <t>75067</t>
  </si>
  <si>
    <t>75068</t>
  </si>
  <si>
    <t>75069</t>
  </si>
  <si>
    <t>75070</t>
  </si>
  <si>
    <t>75071</t>
  </si>
  <si>
    <t>75074</t>
  </si>
  <si>
    <t>75075</t>
  </si>
  <si>
    <t>75076</t>
  </si>
  <si>
    <t>75077</t>
  </si>
  <si>
    <t>75078</t>
  </si>
  <si>
    <t>75080</t>
  </si>
  <si>
    <t>75081</t>
  </si>
  <si>
    <t>75082</t>
  </si>
  <si>
    <t>75083</t>
  </si>
  <si>
    <t>75085</t>
  </si>
  <si>
    <t>75086</t>
  </si>
  <si>
    <t>75087</t>
  </si>
  <si>
    <t>75088</t>
  </si>
  <si>
    <t>75089</t>
  </si>
  <si>
    <t>75090</t>
  </si>
  <si>
    <t>75091</t>
  </si>
  <si>
    <t>75092</t>
  </si>
  <si>
    <t>75093</t>
  </si>
  <si>
    <t>75094</t>
  </si>
  <si>
    <t>75097</t>
  </si>
  <si>
    <t>75098</t>
  </si>
  <si>
    <t>75099</t>
  </si>
  <si>
    <t>75101</t>
  </si>
  <si>
    <t>75102</t>
  </si>
  <si>
    <t>75103</t>
  </si>
  <si>
    <t>75104</t>
  </si>
  <si>
    <t>75105</t>
  </si>
  <si>
    <t>75106</t>
  </si>
  <si>
    <t>75109</t>
  </si>
  <si>
    <t>75110</t>
  </si>
  <si>
    <t>75114</t>
  </si>
  <si>
    <t>75115</t>
  </si>
  <si>
    <t>75116</t>
  </si>
  <si>
    <t>75117</t>
  </si>
  <si>
    <t>75118</t>
  </si>
  <si>
    <t>75119</t>
  </si>
  <si>
    <t>75120</t>
  </si>
  <si>
    <t>75121</t>
  </si>
  <si>
    <t>75123</t>
  </si>
  <si>
    <t>75124</t>
  </si>
  <si>
    <t>75125</t>
  </si>
  <si>
    <t>75126</t>
  </si>
  <si>
    <t>75127</t>
  </si>
  <si>
    <t>75132</t>
  </si>
  <si>
    <t>75134</t>
  </si>
  <si>
    <t>75135</t>
  </si>
  <si>
    <t>75137</t>
  </si>
  <si>
    <t>75138</t>
  </si>
  <si>
    <t>75140</t>
  </si>
  <si>
    <t>75141</t>
  </si>
  <si>
    <t>75142</t>
  </si>
  <si>
    <t>75143</t>
  </si>
  <si>
    <t>75144</t>
  </si>
  <si>
    <t>75146</t>
  </si>
  <si>
    <t>75147</t>
  </si>
  <si>
    <t>75148</t>
  </si>
  <si>
    <t>75149</t>
  </si>
  <si>
    <t>75150</t>
  </si>
  <si>
    <t>75151</t>
  </si>
  <si>
    <t>75152</t>
  </si>
  <si>
    <t>75153</t>
  </si>
  <si>
    <t>75154</t>
  </si>
  <si>
    <t>75155</t>
  </si>
  <si>
    <t>75156</t>
  </si>
  <si>
    <t>75157</t>
  </si>
  <si>
    <t>75158</t>
  </si>
  <si>
    <t>75159</t>
  </si>
  <si>
    <t>75160</t>
  </si>
  <si>
    <t>75161</t>
  </si>
  <si>
    <t>75163</t>
  </si>
  <si>
    <t>75164</t>
  </si>
  <si>
    <t>75165</t>
  </si>
  <si>
    <t>75166</t>
  </si>
  <si>
    <t>75167</t>
  </si>
  <si>
    <t>75168</t>
  </si>
  <si>
    <t>75169</t>
  </si>
  <si>
    <t>75172</t>
  </si>
  <si>
    <t>75173</t>
  </si>
  <si>
    <t>75180</t>
  </si>
  <si>
    <t>75181</t>
  </si>
  <si>
    <t>75182</t>
  </si>
  <si>
    <t>75185</t>
  </si>
  <si>
    <t>75187</t>
  </si>
  <si>
    <t>75189</t>
  </si>
  <si>
    <t>75201</t>
  </si>
  <si>
    <t>75202</t>
  </si>
  <si>
    <t>75203</t>
  </si>
  <si>
    <t>75204</t>
  </si>
  <si>
    <t>75205</t>
  </si>
  <si>
    <t>75206</t>
  </si>
  <si>
    <t>75207</t>
  </si>
  <si>
    <t>75208</t>
  </si>
  <si>
    <t>75209</t>
  </si>
  <si>
    <t>75210</t>
  </si>
  <si>
    <t>75211</t>
  </si>
  <si>
    <t>75212</t>
  </si>
  <si>
    <t>75214</t>
  </si>
  <si>
    <t>75215</t>
  </si>
  <si>
    <t>75216</t>
  </si>
  <si>
    <t>75217</t>
  </si>
  <si>
    <t>75218</t>
  </si>
  <si>
    <t>75219</t>
  </si>
  <si>
    <t>75220</t>
  </si>
  <si>
    <t>75221</t>
  </si>
  <si>
    <t>75222</t>
  </si>
  <si>
    <t>75223</t>
  </si>
  <si>
    <t>75224</t>
  </si>
  <si>
    <t>75225</t>
  </si>
  <si>
    <t>75226</t>
  </si>
  <si>
    <t>75227</t>
  </si>
  <si>
    <t>75228</t>
  </si>
  <si>
    <t>75229</t>
  </si>
  <si>
    <t>75230</t>
  </si>
  <si>
    <t>75231</t>
  </si>
  <si>
    <t>75232</t>
  </si>
  <si>
    <t>75233</t>
  </si>
  <si>
    <t>75234</t>
  </si>
  <si>
    <t>75235</t>
  </si>
  <si>
    <t>75236</t>
  </si>
  <si>
    <t>75237</t>
  </si>
  <si>
    <t>75238</t>
  </si>
  <si>
    <t>75240</t>
  </si>
  <si>
    <t>75241</t>
  </si>
  <si>
    <t>75242</t>
  </si>
  <si>
    <t>75243</t>
  </si>
  <si>
    <t>75244</t>
  </si>
  <si>
    <t>75245</t>
  </si>
  <si>
    <t>75246</t>
  </si>
  <si>
    <t>75247</t>
  </si>
  <si>
    <t>75248</t>
  </si>
  <si>
    <t>75249</t>
  </si>
  <si>
    <t>75250</t>
  </si>
  <si>
    <t>75251</t>
  </si>
  <si>
    <t>75252</t>
  </si>
  <si>
    <t>75253</t>
  </si>
  <si>
    <t>75254</t>
  </si>
  <si>
    <t>75258</t>
  </si>
  <si>
    <t>75260</t>
  </si>
  <si>
    <t>75261</t>
  </si>
  <si>
    <t>75262</t>
  </si>
  <si>
    <t>75263</t>
  </si>
  <si>
    <t>75264</t>
  </si>
  <si>
    <t>75265</t>
  </si>
  <si>
    <t>75266</t>
  </si>
  <si>
    <t>75267</t>
  </si>
  <si>
    <t>75270</t>
  </si>
  <si>
    <t>75275</t>
  </si>
  <si>
    <t>75277</t>
  </si>
  <si>
    <t>75283</t>
  </si>
  <si>
    <t>75284</t>
  </si>
  <si>
    <t>75285</t>
  </si>
  <si>
    <t>75286</t>
  </si>
  <si>
    <t>75287</t>
  </si>
  <si>
    <t>75301</t>
  </si>
  <si>
    <t>75303</t>
  </si>
  <si>
    <t>75310</t>
  </si>
  <si>
    <t>75312</t>
  </si>
  <si>
    <t>75313</t>
  </si>
  <si>
    <t>75315</t>
  </si>
  <si>
    <t>75320</t>
  </si>
  <si>
    <t>75323</t>
  </si>
  <si>
    <t>75326</t>
  </si>
  <si>
    <t>75334</t>
  </si>
  <si>
    <t>75336</t>
  </si>
  <si>
    <t>75339</t>
  </si>
  <si>
    <t>75340</t>
  </si>
  <si>
    <t>75342</t>
  </si>
  <si>
    <t>75343</t>
  </si>
  <si>
    <t>75344</t>
  </si>
  <si>
    <t>75353</t>
  </si>
  <si>
    <t>75354</t>
  </si>
  <si>
    <t>75355</t>
  </si>
  <si>
    <t>75356</t>
  </si>
  <si>
    <t>75357</t>
  </si>
  <si>
    <t>75358</t>
  </si>
  <si>
    <t>75359</t>
  </si>
  <si>
    <t>75360</t>
  </si>
  <si>
    <t>75363</t>
  </si>
  <si>
    <t>75364</t>
  </si>
  <si>
    <t>75367</t>
  </si>
  <si>
    <t>75368</t>
  </si>
  <si>
    <t>75370</t>
  </si>
  <si>
    <t>75371</t>
  </si>
  <si>
    <t>75372</t>
  </si>
  <si>
    <t>75373</t>
  </si>
  <si>
    <t>75374</t>
  </si>
  <si>
    <t>75376</t>
  </si>
  <si>
    <t>75378</t>
  </si>
  <si>
    <t>75379</t>
  </si>
  <si>
    <t>75380</t>
  </si>
  <si>
    <t>75381</t>
  </si>
  <si>
    <t>75382</t>
  </si>
  <si>
    <t>75386</t>
  </si>
  <si>
    <t>75387</t>
  </si>
  <si>
    <t>75388</t>
  </si>
  <si>
    <t>75389</t>
  </si>
  <si>
    <t>75390</t>
  </si>
  <si>
    <t>75391</t>
  </si>
  <si>
    <t>75392</t>
  </si>
  <si>
    <t>75393</t>
  </si>
  <si>
    <t>75394</t>
  </si>
  <si>
    <t>75395</t>
  </si>
  <si>
    <t>75396</t>
  </si>
  <si>
    <t>75397</t>
  </si>
  <si>
    <t>75398</t>
  </si>
  <si>
    <t>75401</t>
  </si>
  <si>
    <t>75402</t>
  </si>
  <si>
    <t>75403</t>
  </si>
  <si>
    <t>75404</t>
  </si>
  <si>
    <t>75407</t>
  </si>
  <si>
    <t>75409</t>
  </si>
  <si>
    <t>75410</t>
  </si>
  <si>
    <t>75411</t>
  </si>
  <si>
    <t>75412</t>
  </si>
  <si>
    <t>75413</t>
  </si>
  <si>
    <t>75414</t>
  </si>
  <si>
    <t>75415</t>
  </si>
  <si>
    <t>75416</t>
  </si>
  <si>
    <t>75417</t>
  </si>
  <si>
    <t>75418</t>
  </si>
  <si>
    <t>75420</t>
  </si>
  <si>
    <t>75421</t>
  </si>
  <si>
    <t>75422</t>
  </si>
  <si>
    <t>75423</t>
  </si>
  <si>
    <t>75424</t>
  </si>
  <si>
    <t>75425</t>
  </si>
  <si>
    <t>75426</t>
  </si>
  <si>
    <t>75428</t>
  </si>
  <si>
    <t>75429</t>
  </si>
  <si>
    <t>75431</t>
  </si>
  <si>
    <t>75432</t>
  </si>
  <si>
    <t>75433</t>
  </si>
  <si>
    <t>75434</t>
  </si>
  <si>
    <t>75435</t>
  </si>
  <si>
    <t>75436</t>
  </si>
  <si>
    <t>75437</t>
  </si>
  <si>
    <t>75438</t>
  </si>
  <si>
    <t>75439</t>
  </si>
  <si>
    <t>75440</t>
  </si>
  <si>
    <t>75441</t>
  </si>
  <si>
    <t>75442</t>
  </si>
  <si>
    <t>75443</t>
  </si>
  <si>
    <t>75444</t>
  </si>
  <si>
    <t>75446</t>
  </si>
  <si>
    <t>75447</t>
  </si>
  <si>
    <t>75448</t>
  </si>
  <si>
    <t>75449</t>
  </si>
  <si>
    <t>75450</t>
  </si>
  <si>
    <t>75451</t>
  </si>
  <si>
    <t>75452</t>
  </si>
  <si>
    <t>75453</t>
  </si>
  <si>
    <t>75454</t>
  </si>
  <si>
    <t>75455</t>
  </si>
  <si>
    <t>75456</t>
  </si>
  <si>
    <t>75457</t>
  </si>
  <si>
    <t>75458</t>
  </si>
  <si>
    <t>75459</t>
  </si>
  <si>
    <t>75460</t>
  </si>
  <si>
    <t>75461</t>
  </si>
  <si>
    <t>75462</t>
  </si>
  <si>
    <t>75468</t>
  </si>
  <si>
    <t>75469</t>
  </si>
  <si>
    <t>75470</t>
  </si>
  <si>
    <t>75471</t>
  </si>
  <si>
    <t>75472</t>
  </si>
  <si>
    <t>75473</t>
  </si>
  <si>
    <t>75474</t>
  </si>
  <si>
    <t>75475</t>
  </si>
  <si>
    <t>75476</t>
  </si>
  <si>
    <t>75477</t>
  </si>
  <si>
    <t>75478</t>
  </si>
  <si>
    <t>75479</t>
  </si>
  <si>
    <t>75480</t>
  </si>
  <si>
    <t>75481</t>
  </si>
  <si>
    <t>75482</t>
  </si>
  <si>
    <t>75483</t>
  </si>
  <si>
    <t>75485</t>
  </si>
  <si>
    <t>75486</t>
  </si>
  <si>
    <t>75487</t>
  </si>
  <si>
    <t>75488</t>
  </si>
  <si>
    <t>75489</t>
  </si>
  <si>
    <t>75490</t>
  </si>
  <si>
    <t>75491</t>
  </si>
  <si>
    <t>75492</t>
  </si>
  <si>
    <t>75493</t>
  </si>
  <si>
    <t>75494</t>
  </si>
  <si>
    <t>75495</t>
  </si>
  <si>
    <t>75496</t>
  </si>
  <si>
    <t>75497</t>
  </si>
  <si>
    <t>75501</t>
  </si>
  <si>
    <t>75503</t>
  </si>
  <si>
    <t>75504</t>
  </si>
  <si>
    <t>75505</t>
  </si>
  <si>
    <t>75507</t>
  </si>
  <si>
    <t>75550</t>
  </si>
  <si>
    <t>75551</t>
  </si>
  <si>
    <t>75554</t>
  </si>
  <si>
    <t>75555</t>
  </si>
  <si>
    <t>75556</t>
  </si>
  <si>
    <t>75558</t>
  </si>
  <si>
    <t>75559</t>
  </si>
  <si>
    <t>75560</t>
  </si>
  <si>
    <t>75561</t>
  </si>
  <si>
    <t>75562</t>
  </si>
  <si>
    <t>75563</t>
  </si>
  <si>
    <t>75564</t>
  </si>
  <si>
    <t>75565</t>
  </si>
  <si>
    <t>75566</t>
  </si>
  <si>
    <t>75567</t>
  </si>
  <si>
    <t>75568</t>
  </si>
  <si>
    <t>75569</t>
  </si>
  <si>
    <t>75570</t>
  </si>
  <si>
    <t>75571</t>
  </si>
  <si>
    <t>75572</t>
  </si>
  <si>
    <t>75573</t>
  </si>
  <si>
    <t>75574</t>
  </si>
  <si>
    <t>75599</t>
  </si>
  <si>
    <t>75601</t>
  </si>
  <si>
    <t>75602</t>
  </si>
  <si>
    <t>75603</t>
  </si>
  <si>
    <t>75604</t>
  </si>
  <si>
    <t>75605</t>
  </si>
  <si>
    <t>75606</t>
  </si>
  <si>
    <t>75607</t>
  </si>
  <si>
    <t>75608</t>
  </si>
  <si>
    <t>75615</t>
  </si>
  <si>
    <t>75630</t>
  </si>
  <si>
    <t>75631</t>
  </si>
  <si>
    <t>75633</t>
  </si>
  <si>
    <t>75636</t>
  </si>
  <si>
    <t>75637</t>
  </si>
  <si>
    <t>75638</t>
  </si>
  <si>
    <t>75639</t>
  </si>
  <si>
    <t>75640</t>
  </si>
  <si>
    <t>75641</t>
  </si>
  <si>
    <t>75642</t>
  </si>
  <si>
    <t>75643</t>
  </si>
  <si>
    <t>75644</t>
  </si>
  <si>
    <t>75645</t>
  </si>
  <si>
    <t>75647</t>
  </si>
  <si>
    <t>75650</t>
  </si>
  <si>
    <t>75651</t>
  </si>
  <si>
    <t>75652</t>
  </si>
  <si>
    <t>75653</t>
  </si>
  <si>
    <t>75654</t>
  </si>
  <si>
    <t>75656</t>
  </si>
  <si>
    <t>75657</t>
  </si>
  <si>
    <t>75658</t>
  </si>
  <si>
    <t>75659</t>
  </si>
  <si>
    <t>75660</t>
  </si>
  <si>
    <t>75661</t>
  </si>
  <si>
    <t>75662</t>
  </si>
  <si>
    <t>75663</t>
  </si>
  <si>
    <t>75666</t>
  </si>
  <si>
    <t>75667</t>
  </si>
  <si>
    <t>75668</t>
  </si>
  <si>
    <t>75669</t>
  </si>
  <si>
    <t>75670</t>
  </si>
  <si>
    <t>75671</t>
  </si>
  <si>
    <t>75672</t>
  </si>
  <si>
    <t>75680</t>
  </si>
  <si>
    <t>75681</t>
  </si>
  <si>
    <t>75682</t>
  </si>
  <si>
    <t>75683</t>
  </si>
  <si>
    <t>75684</t>
  </si>
  <si>
    <t>75685</t>
  </si>
  <si>
    <t>75686</t>
  </si>
  <si>
    <t>75687</t>
  </si>
  <si>
    <t>75688</t>
  </si>
  <si>
    <t>75689</t>
  </si>
  <si>
    <t>75691</t>
  </si>
  <si>
    <t>75692</t>
  </si>
  <si>
    <t>75693</t>
  </si>
  <si>
    <t>75694</t>
  </si>
  <si>
    <t>75701</t>
  </si>
  <si>
    <t>75702</t>
  </si>
  <si>
    <t>75703</t>
  </si>
  <si>
    <t>75704</t>
  </si>
  <si>
    <t>75705</t>
  </si>
  <si>
    <t>75706</t>
  </si>
  <si>
    <t>75707</t>
  </si>
  <si>
    <t>75708</t>
  </si>
  <si>
    <t>75709</t>
  </si>
  <si>
    <t>75710</t>
  </si>
  <si>
    <t>75711</t>
  </si>
  <si>
    <t>75712</t>
  </si>
  <si>
    <t>75713</t>
  </si>
  <si>
    <t>75750</t>
  </si>
  <si>
    <t>75751</t>
  </si>
  <si>
    <t>75752</t>
  </si>
  <si>
    <t>75754</t>
  </si>
  <si>
    <t>75755</t>
  </si>
  <si>
    <t>75756</t>
  </si>
  <si>
    <t>75757</t>
  </si>
  <si>
    <t>75758</t>
  </si>
  <si>
    <t>75759</t>
  </si>
  <si>
    <t>75760</t>
  </si>
  <si>
    <t>75762</t>
  </si>
  <si>
    <t>75763</t>
  </si>
  <si>
    <t>75764</t>
  </si>
  <si>
    <t>75765</t>
  </si>
  <si>
    <t>75766</t>
  </si>
  <si>
    <t>75770</t>
  </si>
  <si>
    <t>75771</t>
  </si>
  <si>
    <t>75772</t>
  </si>
  <si>
    <t>75773</t>
  </si>
  <si>
    <t>75778</t>
  </si>
  <si>
    <t>75779</t>
  </si>
  <si>
    <t>75780</t>
  </si>
  <si>
    <t>75782</t>
  </si>
  <si>
    <t>75783</t>
  </si>
  <si>
    <t>75784</t>
  </si>
  <si>
    <t>75785</t>
  </si>
  <si>
    <t>75788</t>
  </si>
  <si>
    <t>75789</t>
  </si>
  <si>
    <t>75790</t>
  </si>
  <si>
    <t>75791</t>
  </si>
  <si>
    <t>75792</t>
  </si>
  <si>
    <t>75797</t>
  </si>
  <si>
    <t>75798</t>
  </si>
  <si>
    <t>75799</t>
  </si>
  <si>
    <t>75801</t>
  </si>
  <si>
    <t>75802</t>
  </si>
  <si>
    <t>75803</t>
  </si>
  <si>
    <t>75831</t>
  </si>
  <si>
    <t>75832</t>
  </si>
  <si>
    <t>75833</t>
  </si>
  <si>
    <t>75834</t>
  </si>
  <si>
    <t>75835</t>
  </si>
  <si>
    <t>75838</t>
  </si>
  <si>
    <t>75839</t>
  </si>
  <si>
    <t>75840</t>
  </si>
  <si>
    <t>75844</t>
  </si>
  <si>
    <t>75845</t>
  </si>
  <si>
    <t>75846</t>
  </si>
  <si>
    <t>75847</t>
  </si>
  <si>
    <t>75848</t>
  </si>
  <si>
    <t>75849</t>
  </si>
  <si>
    <t>75850</t>
  </si>
  <si>
    <t>75851</t>
  </si>
  <si>
    <t>75852</t>
  </si>
  <si>
    <t>75853</t>
  </si>
  <si>
    <t>75855</t>
  </si>
  <si>
    <t>75856</t>
  </si>
  <si>
    <t>75858</t>
  </si>
  <si>
    <t>75859</t>
  </si>
  <si>
    <t>75860</t>
  </si>
  <si>
    <t>75861</t>
  </si>
  <si>
    <t>75862</t>
  </si>
  <si>
    <t>75865</t>
  </si>
  <si>
    <t>75880</t>
  </si>
  <si>
    <t>75882</t>
  </si>
  <si>
    <t>75884</t>
  </si>
  <si>
    <t>75886</t>
  </si>
  <si>
    <t>75901</t>
  </si>
  <si>
    <t>75902</t>
  </si>
  <si>
    <t>75903</t>
  </si>
  <si>
    <t>75904</t>
  </si>
  <si>
    <t>75915</t>
  </si>
  <si>
    <t>75925</t>
  </si>
  <si>
    <t>75926</t>
  </si>
  <si>
    <t>75928</t>
  </si>
  <si>
    <t>75929</t>
  </si>
  <si>
    <t>75930</t>
  </si>
  <si>
    <t>75931</t>
  </si>
  <si>
    <t>75932</t>
  </si>
  <si>
    <t>75933</t>
  </si>
  <si>
    <t>75934</t>
  </si>
  <si>
    <t>75935</t>
  </si>
  <si>
    <t>75936</t>
  </si>
  <si>
    <t>75937</t>
  </si>
  <si>
    <t>75938</t>
  </si>
  <si>
    <t>75939</t>
  </si>
  <si>
    <t>75941</t>
  </si>
  <si>
    <t>75942</t>
  </si>
  <si>
    <t>75943</t>
  </si>
  <si>
    <t>75944</t>
  </si>
  <si>
    <t>75946</t>
  </si>
  <si>
    <t>75948</t>
  </si>
  <si>
    <t>75949</t>
  </si>
  <si>
    <t>75951</t>
  </si>
  <si>
    <t>75954</t>
  </si>
  <si>
    <t>75956</t>
  </si>
  <si>
    <t>75958</t>
  </si>
  <si>
    <t>75959</t>
  </si>
  <si>
    <t>75960</t>
  </si>
  <si>
    <t>75961</t>
  </si>
  <si>
    <t>75962</t>
  </si>
  <si>
    <t>75963</t>
  </si>
  <si>
    <t>75964</t>
  </si>
  <si>
    <t>75965</t>
  </si>
  <si>
    <t>75966</t>
  </si>
  <si>
    <t>75968</t>
  </si>
  <si>
    <t>75969</t>
  </si>
  <si>
    <t>75972</t>
  </si>
  <si>
    <t>75973</t>
  </si>
  <si>
    <t>75974</t>
  </si>
  <si>
    <t>75975</t>
  </si>
  <si>
    <t>75976</t>
  </si>
  <si>
    <t>75977</t>
  </si>
  <si>
    <t>75978</t>
  </si>
  <si>
    <t>75979</t>
  </si>
  <si>
    <t>75980</t>
  </si>
  <si>
    <t>75990</t>
  </si>
  <si>
    <t>76001</t>
  </si>
  <si>
    <t>76002</t>
  </si>
  <si>
    <t>76003</t>
  </si>
  <si>
    <t>76004</t>
  </si>
  <si>
    <t>76005</t>
  </si>
  <si>
    <t>76006</t>
  </si>
  <si>
    <t>76007</t>
  </si>
  <si>
    <t>76008</t>
  </si>
  <si>
    <t>76009</t>
  </si>
  <si>
    <t>76010</t>
  </si>
  <si>
    <t>76011</t>
  </si>
  <si>
    <t>76012</t>
  </si>
  <si>
    <t>76013</t>
  </si>
  <si>
    <t>76014</t>
  </si>
  <si>
    <t>76015</t>
  </si>
  <si>
    <t>76016</t>
  </si>
  <si>
    <t>76017</t>
  </si>
  <si>
    <t>76018</t>
  </si>
  <si>
    <t>76019</t>
  </si>
  <si>
    <t>76020</t>
  </si>
  <si>
    <t>76021</t>
  </si>
  <si>
    <t>76022</t>
  </si>
  <si>
    <t>76023</t>
  </si>
  <si>
    <t>76028</t>
  </si>
  <si>
    <t>76031</t>
  </si>
  <si>
    <t>76033</t>
  </si>
  <si>
    <t>76034</t>
  </si>
  <si>
    <t>76035</t>
  </si>
  <si>
    <t>76036</t>
  </si>
  <si>
    <t>76039</t>
  </si>
  <si>
    <t>76040</t>
  </si>
  <si>
    <t>76041</t>
  </si>
  <si>
    <t>76043</t>
  </si>
  <si>
    <t>76044</t>
  </si>
  <si>
    <t>76048</t>
  </si>
  <si>
    <t>76049</t>
  </si>
  <si>
    <t>76050</t>
  </si>
  <si>
    <t>76051</t>
  </si>
  <si>
    <t>76052</t>
  </si>
  <si>
    <t>76053</t>
  </si>
  <si>
    <t>76054</t>
  </si>
  <si>
    <t>76055</t>
  </si>
  <si>
    <t>76058</t>
  </si>
  <si>
    <t>76059</t>
  </si>
  <si>
    <t>76060</t>
  </si>
  <si>
    <t>76061</t>
  </si>
  <si>
    <t>76063</t>
  </si>
  <si>
    <t>76064</t>
  </si>
  <si>
    <t>76065</t>
  </si>
  <si>
    <t>76066</t>
  </si>
  <si>
    <t>76067</t>
  </si>
  <si>
    <t>76068</t>
  </si>
  <si>
    <t>76070</t>
  </si>
  <si>
    <t>76071</t>
  </si>
  <si>
    <t>76073</t>
  </si>
  <si>
    <t>76077</t>
  </si>
  <si>
    <t>76078</t>
  </si>
  <si>
    <t>76082</t>
  </si>
  <si>
    <t>76084</t>
  </si>
  <si>
    <t>76085</t>
  </si>
  <si>
    <t>76086</t>
  </si>
  <si>
    <t>76087</t>
  </si>
  <si>
    <t>76088</t>
  </si>
  <si>
    <t>76092</t>
  </si>
  <si>
    <t>76093</t>
  </si>
  <si>
    <t>76094</t>
  </si>
  <si>
    <t>76095</t>
  </si>
  <si>
    <t>76096</t>
  </si>
  <si>
    <t>76097</t>
  </si>
  <si>
    <t>76098</t>
  </si>
  <si>
    <t>76099</t>
  </si>
  <si>
    <t>76101</t>
  </si>
  <si>
    <t>76102</t>
  </si>
  <si>
    <t>76103</t>
  </si>
  <si>
    <t>76104</t>
  </si>
  <si>
    <t>76105</t>
  </si>
  <si>
    <t>76106</t>
  </si>
  <si>
    <t>76107</t>
  </si>
  <si>
    <t>76108</t>
  </si>
  <si>
    <t>76109</t>
  </si>
  <si>
    <t>76110</t>
  </si>
  <si>
    <t>76111</t>
  </si>
  <si>
    <t>76112</t>
  </si>
  <si>
    <t>76113</t>
  </si>
  <si>
    <t>76114</t>
  </si>
  <si>
    <t>76115</t>
  </si>
  <si>
    <t>76116</t>
  </si>
  <si>
    <t>76117</t>
  </si>
  <si>
    <t>76118</t>
  </si>
  <si>
    <t>76119</t>
  </si>
  <si>
    <t>76120</t>
  </si>
  <si>
    <t>76121</t>
  </si>
  <si>
    <t>76122</t>
  </si>
  <si>
    <t>76123</t>
  </si>
  <si>
    <t>76124</t>
  </si>
  <si>
    <t>76126</t>
  </si>
  <si>
    <t>76127</t>
  </si>
  <si>
    <t>76129</t>
  </si>
  <si>
    <t>76130</t>
  </si>
  <si>
    <t>76131</t>
  </si>
  <si>
    <t>76132</t>
  </si>
  <si>
    <t>76133</t>
  </si>
  <si>
    <t>76134</t>
  </si>
  <si>
    <t>76135</t>
  </si>
  <si>
    <t>76136</t>
  </si>
  <si>
    <t>76137</t>
  </si>
  <si>
    <t>76140</t>
  </si>
  <si>
    <t>76147</t>
  </si>
  <si>
    <t>76148</t>
  </si>
  <si>
    <t>76150</t>
  </si>
  <si>
    <t>76155</t>
  </si>
  <si>
    <t>76161</t>
  </si>
  <si>
    <t>76162</t>
  </si>
  <si>
    <t>76163</t>
  </si>
  <si>
    <t>76164</t>
  </si>
  <si>
    <t>76177</t>
  </si>
  <si>
    <t>76179</t>
  </si>
  <si>
    <t>76180</t>
  </si>
  <si>
    <t>76181</t>
  </si>
  <si>
    <t>76182</t>
  </si>
  <si>
    <t>76185</t>
  </si>
  <si>
    <t>76191</t>
  </si>
  <si>
    <t>76192</t>
  </si>
  <si>
    <t>76193</t>
  </si>
  <si>
    <t>76195</t>
  </si>
  <si>
    <t>76196</t>
  </si>
  <si>
    <t>76197</t>
  </si>
  <si>
    <t>76198</t>
  </si>
  <si>
    <t>76199</t>
  </si>
  <si>
    <t>76201</t>
  </si>
  <si>
    <t>76202</t>
  </si>
  <si>
    <t>76203</t>
  </si>
  <si>
    <t>76204</t>
  </si>
  <si>
    <t>76205</t>
  </si>
  <si>
    <t>76206</t>
  </si>
  <si>
    <t>76207</t>
  </si>
  <si>
    <t>76208</t>
  </si>
  <si>
    <t>76209</t>
  </si>
  <si>
    <t>76210</t>
  </si>
  <si>
    <t>76225</t>
  </si>
  <si>
    <t>76226</t>
  </si>
  <si>
    <t>76227</t>
  </si>
  <si>
    <t>76228</t>
  </si>
  <si>
    <t>76230</t>
  </si>
  <si>
    <t>76233</t>
  </si>
  <si>
    <t>76234</t>
  </si>
  <si>
    <t>76238</t>
  </si>
  <si>
    <t>76239</t>
  </si>
  <si>
    <t>76240</t>
  </si>
  <si>
    <t>76241</t>
  </si>
  <si>
    <t>76244</t>
  </si>
  <si>
    <t>76245</t>
  </si>
  <si>
    <t>76246</t>
  </si>
  <si>
    <t>76247</t>
  </si>
  <si>
    <t>76248</t>
  </si>
  <si>
    <t>76249</t>
  </si>
  <si>
    <t>76250</t>
  </si>
  <si>
    <t>76251</t>
  </si>
  <si>
    <t>76252</t>
  </si>
  <si>
    <t>76253</t>
  </si>
  <si>
    <t>76255</t>
  </si>
  <si>
    <t>76258</t>
  </si>
  <si>
    <t>76259</t>
  </si>
  <si>
    <t>76261</t>
  </si>
  <si>
    <t>76262</t>
  </si>
  <si>
    <t>76263</t>
  </si>
  <si>
    <t>76264</t>
  </si>
  <si>
    <t>76265</t>
  </si>
  <si>
    <t>76266</t>
  </si>
  <si>
    <t>76267</t>
  </si>
  <si>
    <t>76268</t>
  </si>
  <si>
    <t>76270</t>
  </si>
  <si>
    <t>76271</t>
  </si>
  <si>
    <t>76272</t>
  </si>
  <si>
    <t>76273</t>
  </si>
  <si>
    <t>76299</t>
  </si>
  <si>
    <t>76301</t>
  </si>
  <si>
    <t>76302</t>
  </si>
  <si>
    <t>76305</t>
  </si>
  <si>
    <t>76306</t>
  </si>
  <si>
    <t>76307</t>
  </si>
  <si>
    <t>76308</t>
  </si>
  <si>
    <t>76309</t>
  </si>
  <si>
    <t>76310</t>
  </si>
  <si>
    <t>76311</t>
  </si>
  <si>
    <t>76351</t>
  </si>
  <si>
    <t>76352</t>
  </si>
  <si>
    <t>76354</t>
  </si>
  <si>
    <t>76357</t>
  </si>
  <si>
    <t>76360</t>
  </si>
  <si>
    <t>76363</t>
  </si>
  <si>
    <t>76364</t>
  </si>
  <si>
    <t>76365</t>
  </si>
  <si>
    <t>76366</t>
  </si>
  <si>
    <t>76367</t>
  </si>
  <si>
    <t>76369</t>
  </si>
  <si>
    <t>76370</t>
  </si>
  <si>
    <t>76371</t>
  </si>
  <si>
    <t>76372</t>
  </si>
  <si>
    <t>76373</t>
  </si>
  <si>
    <t>76374</t>
  </si>
  <si>
    <t>76377</t>
  </si>
  <si>
    <t>76379</t>
  </si>
  <si>
    <t>76380</t>
  </si>
  <si>
    <t>76384</t>
  </si>
  <si>
    <t>76385</t>
  </si>
  <si>
    <t>76388</t>
  </si>
  <si>
    <t>76389</t>
  </si>
  <si>
    <t>76401</t>
  </si>
  <si>
    <t>76402</t>
  </si>
  <si>
    <t>76424</t>
  </si>
  <si>
    <t>76426</t>
  </si>
  <si>
    <t>76427</t>
  </si>
  <si>
    <t>76429</t>
  </si>
  <si>
    <t>76430</t>
  </si>
  <si>
    <t>76431</t>
  </si>
  <si>
    <t>76432</t>
  </si>
  <si>
    <t>76433</t>
  </si>
  <si>
    <t>76435</t>
  </si>
  <si>
    <t>76436</t>
  </si>
  <si>
    <t>76437</t>
  </si>
  <si>
    <t>76439</t>
  </si>
  <si>
    <t>76442</t>
  </si>
  <si>
    <t>76443</t>
  </si>
  <si>
    <t>76444</t>
  </si>
  <si>
    <t>76445</t>
  </si>
  <si>
    <t>76446</t>
  </si>
  <si>
    <t>76448</t>
  </si>
  <si>
    <t>76449</t>
  </si>
  <si>
    <t>76450</t>
  </si>
  <si>
    <t>76452</t>
  </si>
  <si>
    <t>76453</t>
  </si>
  <si>
    <t>76454</t>
  </si>
  <si>
    <t>76455</t>
  </si>
  <si>
    <t>76457</t>
  </si>
  <si>
    <t>76458</t>
  </si>
  <si>
    <t>76459</t>
  </si>
  <si>
    <t>76460</t>
  </si>
  <si>
    <t>76461</t>
  </si>
  <si>
    <t>76462</t>
  </si>
  <si>
    <t>76463</t>
  </si>
  <si>
    <t>76464</t>
  </si>
  <si>
    <t>76465</t>
  </si>
  <si>
    <t>76466</t>
  </si>
  <si>
    <t>76467</t>
  </si>
  <si>
    <t>76468</t>
  </si>
  <si>
    <t>76469</t>
  </si>
  <si>
    <t>76470</t>
  </si>
  <si>
    <t>76471</t>
  </si>
  <si>
    <t>76472</t>
  </si>
  <si>
    <t>76474</t>
  </si>
  <si>
    <t>76475</t>
  </si>
  <si>
    <t>76476</t>
  </si>
  <si>
    <t>76481</t>
  </si>
  <si>
    <t>76483</t>
  </si>
  <si>
    <t>76484</t>
  </si>
  <si>
    <t>76485</t>
  </si>
  <si>
    <t>76486</t>
  </si>
  <si>
    <t>76487</t>
  </si>
  <si>
    <t>76490</t>
  </si>
  <si>
    <t>76491</t>
  </si>
  <si>
    <t>76501</t>
  </si>
  <si>
    <t>76502</t>
  </si>
  <si>
    <t>76503</t>
  </si>
  <si>
    <t>76504</t>
  </si>
  <si>
    <t>76505</t>
  </si>
  <si>
    <t>76508</t>
  </si>
  <si>
    <t>76511</t>
  </si>
  <si>
    <t>76513</t>
  </si>
  <si>
    <t>76518</t>
  </si>
  <si>
    <t>76519</t>
  </si>
  <si>
    <t>76520</t>
  </si>
  <si>
    <t>76522</t>
  </si>
  <si>
    <t>76523</t>
  </si>
  <si>
    <t>76524</t>
  </si>
  <si>
    <t>76525</t>
  </si>
  <si>
    <t>76526</t>
  </si>
  <si>
    <t>76527</t>
  </si>
  <si>
    <t>76528</t>
  </si>
  <si>
    <t>76530</t>
  </si>
  <si>
    <t>76531</t>
  </si>
  <si>
    <t>76533</t>
  </si>
  <si>
    <t>76534</t>
  </si>
  <si>
    <t>76537</t>
  </si>
  <si>
    <t>76538</t>
  </si>
  <si>
    <t>76539</t>
  </si>
  <si>
    <t>76540</t>
  </si>
  <si>
    <t>76541</t>
  </si>
  <si>
    <t>76542</t>
  </si>
  <si>
    <t>76543</t>
  </si>
  <si>
    <t>76544</t>
  </si>
  <si>
    <t>76545</t>
  </si>
  <si>
    <t>76546</t>
  </si>
  <si>
    <t>76547</t>
  </si>
  <si>
    <t>76548</t>
  </si>
  <si>
    <t>76549</t>
  </si>
  <si>
    <t>76550</t>
  </si>
  <si>
    <t>76554</t>
  </si>
  <si>
    <t>76556</t>
  </si>
  <si>
    <t>76557</t>
  </si>
  <si>
    <t>76558</t>
  </si>
  <si>
    <t>76559</t>
  </si>
  <si>
    <t>76561</t>
  </si>
  <si>
    <t>76564</t>
  </si>
  <si>
    <t>76565</t>
  </si>
  <si>
    <t>76566</t>
  </si>
  <si>
    <t>76567</t>
  </si>
  <si>
    <t>76569</t>
  </si>
  <si>
    <t>76570</t>
  </si>
  <si>
    <t>76571</t>
  </si>
  <si>
    <t>76573</t>
  </si>
  <si>
    <t>76574</t>
  </si>
  <si>
    <t>76577</t>
  </si>
  <si>
    <t>76578</t>
  </si>
  <si>
    <t>76579</t>
  </si>
  <si>
    <t>76596</t>
  </si>
  <si>
    <t>76597</t>
  </si>
  <si>
    <t>76598</t>
  </si>
  <si>
    <t>76599</t>
  </si>
  <si>
    <t>76621</t>
  </si>
  <si>
    <t>76622</t>
  </si>
  <si>
    <t>76623</t>
  </si>
  <si>
    <t>76624</t>
  </si>
  <si>
    <t>76626</t>
  </si>
  <si>
    <t>76627</t>
  </si>
  <si>
    <t>76628</t>
  </si>
  <si>
    <t>76629</t>
  </si>
  <si>
    <t>76630</t>
  </si>
  <si>
    <t>76631</t>
  </si>
  <si>
    <t>76632</t>
  </si>
  <si>
    <t>76633</t>
  </si>
  <si>
    <t>76634</t>
  </si>
  <si>
    <t>76635</t>
  </si>
  <si>
    <t>76636</t>
  </si>
  <si>
    <t>76637</t>
  </si>
  <si>
    <t>76638</t>
  </si>
  <si>
    <t>76639</t>
  </si>
  <si>
    <t>76640</t>
  </si>
  <si>
    <t>76641</t>
  </si>
  <si>
    <t>76642</t>
  </si>
  <si>
    <t>76643</t>
  </si>
  <si>
    <t>76644</t>
  </si>
  <si>
    <t>76645</t>
  </si>
  <si>
    <t>76648</t>
  </si>
  <si>
    <t>76649</t>
  </si>
  <si>
    <t>76650</t>
  </si>
  <si>
    <t>76651</t>
  </si>
  <si>
    <t>76652</t>
  </si>
  <si>
    <t>76653</t>
  </si>
  <si>
    <t>76654</t>
  </si>
  <si>
    <t>76655</t>
  </si>
  <si>
    <t>76656</t>
  </si>
  <si>
    <t>76657</t>
  </si>
  <si>
    <t>76660</t>
  </si>
  <si>
    <t>76661</t>
  </si>
  <si>
    <t>76664</t>
  </si>
  <si>
    <t>76665</t>
  </si>
  <si>
    <t>76666</t>
  </si>
  <si>
    <t>76667</t>
  </si>
  <si>
    <t>76670</t>
  </si>
  <si>
    <t>76671</t>
  </si>
  <si>
    <t>76673</t>
  </si>
  <si>
    <t>76676</t>
  </si>
  <si>
    <t>76678</t>
  </si>
  <si>
    <t>76679</t>
  </si>
  <si>
    <t>76680</t>
  </si>
  <si>
    <t>76681</t>
  </si>
  <si>
    <t>76682</t>
  </si>
  <si>
    <t>76684</t>
  </si>
  <si>
    <t>76685</t>
  </si>
  <si>
    <t>76686</t>
  </si>
  <si>
    <t>76687</t>
  </si>
  <si>
    <t>76689</t>
  </si>
  <si>
    <t>76690</t>
  </si>
  <si>
    <t>76691</t>
  </si>
  <si>
    <t>76692</t>
  </si>
  <si>
    <t>76693</t>
  </si>
  <si>
    <t>76701</t>
  </si>
  <si>
    <t>76702</t>
  </si>
  <si>
    <t>76703</t>
  </si>
  <si>
    <t>76704</t>
  </si>
  <si>
    <t>76705</t>
  </si>
  <si>
    <t>76706</t>
  </si>
  <si>
    <t>76707</t>
  </si>
  <si>
    <t>76708</t>
  </si>
  <si>
    <t>76710</t>
  </si>
  <si>
    <t>76711</t>
  </si>
  <si>
    <t>76712</t>
  </si>
  <si>
    <t>76714</t>
  </si>
  <si>
    <t>76715</t>
  </si>
  <si>
    <t>76716</t>
  </si>
  <si>
    <t>76795</t>
  </si>
  <si>
    <t>76797</t>
  </si>
  <si>
    <t>76798</t>
  </si>
  <si>
    <t>76799</t>
  </si>
  <si>
    <t>76801</t>
  </si>
  <si>
    <t>76802</t>
  </si>
  <si>
    <t>76803</t>
  </si>
  <si>
    <t>76804</t>
  </si>
  <si>
    <t>76820</t>
  </si>
  <si>
    <t>76821</t>
  </si>
  <si>
    <t>76823</t>
  </si>
  <si>
    <t>76824</t>
  </si>
  <si>
    <t>76825</t>
  </si>
  <si>
    <t>76827</t>
  </si>
  <si>
    <t>76828</t>
  </si>
  <si>
    <t>76831</t>
  </si>
  <si>
    <t>76832</t>
  </si>
  <si>
    <t>76834</t>
  </si>
  <si>
    <t>76836</t>
  </si>
  <si>
    <t>76837</t>
  </si>
  <si>
    <t>76841</t>
  </si>
  <si>
    <t>76842</t>
  </si>
  <si>
    <t>76844</t>
  </si>
  <si>
    <t>76845</t>
  </si>
  <si>
    <t>76848</t>
  </si>
  <si>
    <t>76849</t>
  </si>
  <si>
    <t>76852</t>
  </si>
  <si>
    <t>76853</t>
  </si>
  <si>
    <t>76854</t>
  </si>
  <si>
    <t>76855</t>
  </si>
  <si>
    <t>76856</t>
  </si>
  <si>
    <t>76857</t>
  </si>
  <si>
    <t>76858</t>
  </si>
  <si>
    <t>76859</t>
  </si>
  <si>
    <t>76861</t>
  </si>
  <si>
    <t>76862</t>
  </si>
  <si>
    <t>76864</t>
  </si>
  <si>
    <t>76865</t>
  </si>
  <si>
    <t>76866</t>
  </si>
  <si>
    <t>76869</t>
  </si>
  <si>
    <t>76870</t>
  </si>
  <si>
    <t>76871</t>
  </si>
  <si>
    <t>76872</t>
  </si>
  <si>
    <t>76873</t>
  </si>
  <si>
    <t>76874</t>
  </si>
  <si>
    <t>76875</t>
  </si>
  <si>
    <t>76877</t>
  </si>
  <si>
    <t>76878</t>
  </si>
  <si>
    <t>76880</t>
  </si>
  <si>
    <t>76882</t>
  </si>
  <si>
    <t>76883</t>
  </si>
  <si>
    <t>76884</t>
  </si>
  <si>
    <t>76885</t>
  </si>
  <si>
    <t>76886</t>
  </si>
  <si>
    <t>76887</t>
  </si>
  <si>
    <t>76888</t>
  </si>
  <si>
    <t>76890</t>
  </si>
  <si>
    <t>76901</t>
  </si>
  <si>
    <t>76902</t>
  </si>
  <si>
    <t>76903</t>
  </si>
  <si>
    <t>76904</t>
  </si>
  <si>
    <t>76905</t>
  </si>
  <si>
    <t>76906</t>
  </si>
  <si>
    <t>76908</t>
  </si>
  <si>
    <t>76909</t>
  </si>
  <si>
    <t>76930</t>
  </si>
  <si>
    <t>76932</t>
  </si>
  <si>
    <t>76933</t>
  </si>
  <si>
    <t>76934</t>
  </si>
  <si>
    <t>76935</t>
  </si>
  <si>
    <t>76936</t>
  </si>
  <si>
    <t>76937</t>
  </si>
  <si>
    <t>76939</t>
  </si>
  <si>
    <t>76940</t>
  </si>
  <si>
    <t>76941</t>
  </si>
  <si>
    <t>76943</t>
  </si>
  <si>
    <t>76945</t>
  </si>
  <si>
    <t>76949</t>
  </si>
  <si>
    <t>76950</t>
  </si>
  <si>
    <t>76951</t>
  </si>
  <si>
    <t>76953</t>
  </si>
  <si>
    <t>76955</t>
  </si>
  <si>
    <t>76957</t>
  </si>
  <si>
    <t>76958</t>
  </si>
  <si>
    <t>77001</t>
  </si>
  <si>
    <t>77002</t>
  </si>
  <si>
    <t>77003</t>
  </si>
  <si>
    <t>77004</t>
  </si>
  <si>
    <t>77005</t>
  </si>
  <si>
    <t>77006</t>
  </si>
  <si>
    <t>77007</t>
  </si>
  <si>
    <t>77008</t>
  </si>
  <si>
    <t>77009</t>
  </si>
  <si>
    <t>77010</t>
  </si>
  <si>
    <t>77011</t>
  </si>
  <si>
    <t>77012</t>
  </si>
  <si>
    <t>77013</t>
  </si>
  <si>
    <t>77014</t>
  </si>
  <si>
    <t>77015</t>
  </si>
  <si>
    <t>77016</t>
  </si>
  <si>
    <t>77017</t>
  </si>
  <si>
    <t>77018</t>
  </si>
  <si>
    <t>77019</t>
  </si>
  <si>
    <t>77020</t>
  </si>
  <si>
    <t>77021</t>
  </si>
  <si>
    <t>77022</t>
  </si>
  <si>
    <t>77023</t>
  </si>
  <si>
    <t>77024</t>
  </si>
  <si>
    <t>77025</t>
  </si>
  <si>
    <t>77026</t>
  </si>
  <si>
    <t>77027</t>
  </si>
  <si>
    <t>77028</t>
  </si>
  <si>
    <t>77029</t>
  </si>
  <si>
    <t>77030</t>
  </si>
  <si>
    <t>77031</t>
  </si>
  <si>
    <t>77032</t>
  </si>
  <si>
    <t>77033</t>
  </si>
  <si>
    <t>77034</t>
  </si>
  <si>
    <t>77035</t>
  </si>
  <si>
    <t>77036</t>
  </si>
  <si>
    <t>77037</t>
  </si>
  <si>
    <t>77038</t>
  </si>
  <si>
    <t>77039</t>
  </si>
  <si>
    <t>77040</t>
  </si>
  <si>
    <t>77041</t>
  </si>
  <si>
    <t>77042</t>
  </si>
  <si>
    <t>77043</t>
  </si>
  <si>
    <t>77044</t>
  </si>
  <si>
    <t>77045</t>
  </si>
  <si>
    <t>77046</t>
  </si>
  <si>
    <t>77047</t>
  </si>
  <si>
    <t>77048</t>
  </si>
  <si>
    <t>77049</t>
  </si>
  <si>
    <t>77050</t>
  </si>
  <si>
    <t>77051</t>
  </si>
  <si>
    <t>77052</t>
  </si>
  <si>
    <t>77053</t>
  </si>
  <si>
    <t>77054</t>
  </si>
  <si>
    <t>77055</t>
  </si>
  <si>
    <t>77056</t>
  </si>
  <si>
    <t>77057</t>
  </si>
  <si>
    <t>77058</t>
  </si>
  <si>
    <t>77059</t>
  </si>
  <si>
    <t>77060</t>
  </si>
  <si>
    <t>77061</t>
  </si>
  <si>
    <t>77062</t>
  </si>
  <si>
    <t>77063</t>
  </si>
  <si>
    <t>77064</t>
  </si>
  <si>
    <t>77065</t>
  </si>
  <si>
    <t>77066</t>
  </si>
  <si>
    <t>77067</t>
  </si>
  <si>
    <t>77068</t>
  </si>
  <si>
    <t>77069</t>
  </si>
  <si>
    <t>77070</t>
  </si>
  <si>
    <t>77071</t>
  </si>
  <si>
    <t>77072</t>
  </si>
  <si>
    <t>77073</t>
  </si>
  <si>
    <t>77074</t>
  </si>
  <si>
    <t>77075</t>
  </si>
  <si>
    <t>77076</t>
  </si>
  <si>
    <t>77077</t>
  </si>
  <si>
    <t>77078</t>
  </si>
  <si>
    <t>77079</t>
  </si>
  <si>
    <t>77080</t>
  </si>
  <si>
    <t>77081</t>
  </si>
  <si>
    <t>77082</t>
  </si>
  <si>
    <t>77083</t>
  </si>
  <si>
    <t>77084</t>
  </si>
  <si>
    <t>77085</t>
  </si>
  <si>
    <t>77086</t>
  </si>
  <si>
    <t>77087</t>
  </si>
  <si>
    <t>77088</t>
  </si>
  <si>
    <t>77089</t>
  </si>
  <si>
    <t>77090</t>
  </si>
  <si>
    <t>77091</t>
  </si>
  <si>
    <t>77092</t>
  </si>
  <si>
    <t>77093</t>
  </si>
  <si>
    <t>77094</t>
  </si>
  <si>
    <t>77095</t>
  </si>
  <si>
    <t>77096</t>
  </si>
  <si>
    <t>77097</t>
  </si>
  <si>
    <t>77098</t>
  </si>
  <si>
    <t>77099</t>
  </si>
  <si>
    <t>77201</t>
  </si>
  <si>
    <t>77202</t>
  </si>
  <si>
    <t>77203</t>
  </si>
  <si>
    <t>77204</t>
  </si>
  <si>
    <t>77205</t>
  </si>
  <si>
    <t>77206</t>
  </si>
  <si>
    <t>77207</t>
  </si>
  <si>
    <t>77208</t>
  </si>
  <si>
    <t>77209</t>
  </si>
  <si>
    <t>77210</t>
  </si>
  <si>
    <t>77212</t>
  </si>
  <si>
    <t>77213</t>
  </si>
  <si>
    <t>77215</t>
  </si>
  <si>
    <t>77216</t>
  </si>
  <si>
    <t>77217</t>
  </si>
  <si>
    <t>77218</t>
  </si>
  <si>
    <t>77219</t>
  </si>
  <si>
    <t>77220</t>
  </si>
  <si>
    <t>77221</t>
  </si>
  <si>
    <t>77222</t>
  </si>
  <si>
    <t>77223</t>
  </si>
  <si>
    <t>77224</t>
  </si>
  <si>
    <t>77225</t>
  </si>
  <si>
    <t>77226</t>
  </si>
  <si>
    <t>77227</t>
  </si>
  <si>
    <t>77228</t>
  </si>
  <si>
    <t>77229</t>
  </si>
  <si>
    <t>77230</t>
  </si>
  <si>
    <t>77231</t>
  </si>
  <si>
    <t>77233</t>
  </si>
  <si>
    <t>77234</t>
  </si>
  <si>
    <t>77235</t>
  </si>
  <si>
    <t>77236</t>
  </si>
  <si>
    <t>77237</t>
  </si>
  <si>
    <t>77238</t>
  </si>
  <si>
    <t>77240</t>
  </si>
  <si>
    <t>77241</t>
  </si>
  <si>
    <t>77242</t>
  </si>
  <si>
    <t>77243</t>
  </si>
  <si>
    <t>77244</t>
  </si>
  <si>
    <t>77245</t>
  </si>
  <si>
    <t>77246</t>
  </si>
  <si>
    <t>77247</t>
  </si>
  <si>
    <t>77248</t>
  </si>
  <si>
    <t>77249</t>
  </si>
  <si>
    <t>77250</t>
  </si>
  <si>
    <t>77251</t>
  </si>
  <si>
    <t>77252</t>
  </si>
  <si>
    <t>77253</t>
  </si>
  <si>
    <t>77254</t>
  </si>
  <si>
    <t>77255</t>
  </si>
  <si>
    <t>77256</t>
  </si>
  <si>
    <t>77257</t>
  </si>
  <si>
    <t>77258</t>
  </si>
  <si>
    <t>77259</t>
  </si>
  <si>
    <t>77260</t>
  </si>
  <si>
    <t>77261</t>
  </si>
  <si>
    <t>77262</t>
  </si>
  <si>
    <t>77263</t>
  </si>
  <si>
    <t>77265</t>
  </si>
  <si>
    <t>77266</t>
  </si>
  <si>
    <t>77267</t>
  </si>
  <si>
    <t>77268</t>
  </si>
  <si>
    <t>77269</t>
  </si>
  <si>
    <t>77270</t>
  </si>
  <si>
    <t>77271</t>
  </si>
  <si>
    <t>77272</t>
  </si>
  <si>
    <t>77273</t>
  </si>
  <si>
    <t>77274</t>
  </si>
  <si>
    <t>77275</t>
  </si>
  <si>
    <t>77276</t>
  </si>
  <si>
    <t>77277</t>
  </si>
  <si>
    <t>77278</t>
  </si>
  <si>
    <t>77279</t>
  </si>
  <si>
    <t>77280</t>
  </si>
  <si>
    <t>77282</t>
  </si>
  <si>
    <t>77284</t>
  </si>
  <si>
    <t>77285</t>
  </si>
  <si>
    <t>77286</t>
  </si>
  <si>
    <t>77287</t>
  </si>
  <si>
    <t>77288</t>
  </si>
  <si>
    <t>77289</t>
  </si>
  <si>
    <t>77290</t>
  </si>
  <si>
    <t>77291</t>
  </si>
  <si>
    <t>77292</t>
  </si>
  <si>
    <t>77293</t>
  </si>
  <si>
    <t>77294</t>
  </si>
  <si>
    <t>77296</t>
  </si>
  <si>
    <t>77297</t>
  </si>
  <si>
    <t>77298</t>
  </si>
  <si>
    <t>77299</t>
  </si>
  <si>
    <t>77301</t>
  </si>
  <si>
    <t>77302</t>
  </si>
  <si>
    <t>77303</t>
  </si>
  <si>
    <t>77304</t>
  </si>
  <si>
    <t>77305</t>
  </si>
  <si>
    <t>77306</t>
  </si>
  <si>
    <t>77315</t>
  </si>
  <si>
    <t>77316</t>
  </si>
  <si>
    <t>77318</t>
  </si>
  <si>
    <t>77320</t>
  </si>
  <si>
    <t>77325</t>
  </si>
  <si>
    <t>77326</t>
  </si>
  <si>
    <t>77327</t>
  </si>
  <si>
    <t>77328</t>
  </si>
  <si>
    <t>77331</t>
  </si>
  <si>
    <t>77332</t>
  </si>
  <si>
    <t>77333</t>
  </si>
  <si>
    <t>77334</t>
  </si>
  <si>
    <t>77335</t>
  </si>
  <si>
    <t>77336</t>
  </si>
  <si>
    <t>77337</t>
  </si>
  <si>
    <t>77338</t>
  </si>
  <si>
    <t>77339</t>
  </si>
  <si>
    <t>77340</t>
  </si>
  <si>
    <t>77341</t>
  </si>
  <si>
    <t>77342</t>
  </si>
  <si>
    <t>77343</t>
  </si>
  <si>
    <t>77344</t>
  </si>
  <si>
    <t>77345</t>
  </si>
  <si>
    <t>77346</t>
  </si>
  <si>
    <t>77347</t>
  </si>
  <si>
    <t>77348</t>
  </si>
  <si>
    <t>77349</t>
  </si>
  <si>
    <t>77350</t>
  </si>
  <si>
    <t>77351</t>
  </si>
  <si>
    <t>77353</t>
  </si>
  <si>
    <t>77354</t>
  </si>
  <si>
    <t>77355</t>
  </si>
  <si>
    <t>77356</t>
  </si>
  <si>
    <t>77357</t>
  </si>
  <si>
    <t>77358</t>
  </si>
  <si>
    <t>77359</t>
  </si>
  <si>
    <t>77360</t>
  </si>
  <si>
    <t>77362</t>
  </si>
  <si>
    <t>77363</t>
  </si>
  <si>
    <t>77364</t>
  </si>
  <si>
    <t>77365</t>
  </si>
  <si>
    <t>77367</t>
  </si>
  <si>
    <t>77368</t>
  </si>
  <si>
    <t>77369</t>
  </si>
  <si>
    <t>77371</t>
  </si>
  <si>
    <t>77372</t>
  </si>
  <si>
    <t>77373</t>
  </si>
  <si>
    <t>77374</t>
  </si>
  <si>
    <t>77375</t>
  </si>
  <si>
    <t>77376</t>
  </si>
  <si>
    <t>77377</t>
  </si>
  <si>
    <t>77378</t>
  </si>
  <si>
    <t>77379</t>
  </si>
  <si>
    <t>77380</t>
  </si>
  <si>
    <t>77381</t>
  </si>
  <si>
    <t>77382</t>
  </si>
  <si>
    <t>77383</t>
  </si>
  <si>
    <t>77384</t>
  </si>
  <si>
    <t>77385</t>
  </si>
  <si>
    <t>77386</t>
  </si>
  <si>
    <t>77387</t>
  </si>
  <si>
    <t>77388</t>
  </si>
  <si>
    <t>77389</t>
  </si>
  <si>
    <t>77391</t>
  </si>
  <si>
    <t>77393</t>
  </si>
  <si>
    <t>77396</t>
  </si>
  <si>
    <t>77399</t>
  </si>
  <si>
    <t>77401</t>
  </si>
  <si>
    <t>77402</t>
  </si>
  <si>
    <t>77404</t>
  </si>
  <si>
    <t>77406</t>
  </si>
  <si>
    <t>77410</t>
  </si>
  <si>
    <t>77411</t>
  </si>
  <si>
    <t>77412</t>
  </si>
  <si>
    <t>77413</t>
  </si>
  <si>
    <t>77414</t>
  </si>
  <si>
    <t>77415</t>
  </si>
  <si>
    <t>77417</t>
  </si>
  <si>
    <t>77418</t>
  </si>
  <si>
    <t>77419</t>
  </si>
  <si>
    <t>77420</t>
  </si>
  <si>
    <t>77422</t>
  </si>
  <si>
    <t>77423</t>
  </si>
  <si>
    <t>77426</t>
  </si>
  <si>
    <t>77428</t>
  </si>
  <si>
    <t>77429</t>
  </si>
  <si>
    <t>77430</t>
  </si>
  <si>
    <t>77431</t>
  </si>
  <si>
    <t>77432</t>
  </si>
  <si>
    <t>77433</t>
  </si>
  <si>
    <t>77434</t>
  </si>
  <si>
    <t>77435</t>
  </si>
  <si>
    <t>77436</t>
  </si>
  <si>
    <t>77437</t>
  </si>
  <si>
    <t>77440</t>
  </si>
  <si>
    <t>77441</t>
  </si>
  <si>
    <t>77442</t>
  </si>
  <si>
    <t>77443</t>
  </si>
  <si>
    <t>77444</t>
  </si>
  <si>
    <t>77445</t>
  </si>
  <si>
    <t>77446</t>
  </si>
  <si>
    <t>77447</t>
  </si>
  <si>
    <t>77448</t>
  </si>
  <si>
    <t>77449</t>
  </si>
  <si>
    <t>77450</t>
  </si>
  <si>
    <t>77451</t>
  </si>
  <si>
    <t>77452</t>
  </si>
  <si>
    <t>77453</t>
  </si>
  <si>
    <t>77454</t>
  </si>
  <si>
    <t>77455</t>
  </si>
  <si>
    <t>77456</t>
  </si>
  <si>
    <t>77457</t>
  </si>
  <si>
    <t>77458</t>
  </si>
  <si>
    <t>77459</t>
  </si>
  <si>
    <t>77460</t>
  </si>
  <si>
    <t>77461</t>
  </si>
  <si>
    <t>77463</t>
  </si>
  <si>
    <t>77464</t>
  </si>
  <si>
    <t>77465</t>
  </si>
  <si>
    <t>77466</t>
  </si>
  <si>
    <t>77467</t>
  </si>
  <si>
    <t>77468</t>
  </si>
  <si>
    <t>77469</t>
  </si>
  <si>
    <t>77470</t>
  </si>
  <si>
    <t>77471</t>
  </si>
  <si>
    <t>77473</t>
  </si>
  <si>
    <t>77474</t>
  </si>
  <si>
    <t>77475</t>
  </si>
  <si>
    <t>77476</t>
  </si>
  <si>
    <t>77477</t>
  </si>
  <si>
    <t>77478</t>
  </si>
  <si>
    <t>77479</t>
  </si>
  <si>
    <t>77480</t>
  </si>
  <si>
    <t>77481</t>
  </si>
  <si>
    <t>77482</t>
  </si>
  <si>
    <t>77483</t>
  </si>
  <si>
    <t>77484</t>
  </si>
  <si>
    <t>77485</t>
  </si>
  <si>
    <t>77486</t>
  </si>
  <si>
    <t>77487</t>
  </si>
  <si>
    <t>77488</t>
  </si>
  <si>
    <t>77489</t>
  </si>
  <si>
    <t>77491</t>
  </si>
  <si>
    <t>77492</t>
  </si>
  <si>
    <t>77493</t>
  </si>
  <si>
    <t>77494</t>
  </si>
  <si>
    <t>77496</t>
  </si>
  <si>
    <t>77497</t>
  </si>
  <si>
    <t>77501</t>
  </si>
  <si>
    <t>77502</t>
  </si>
  <si>
    <t>77503</t>
  </si>
  <si>
    <t>77504</t>
  </si>
  <si>
    <t>77505</t>
  </si>
  <si>
    <t>77506</t>
  </si>
  <si>
    <t>77507</t>
  </si>
  <si>
    <t>77508</t>
  </si>
  <si>
    <t>77510</t>
  </si>
  <si>
    <t>77511</t>
  </si>
  <si>
    <t>77512</t>
  </si>
  <si>
    <t>77514</t>
  </si>
  <si>
    <t>77515</t>
  </si>
  <si>
    <t>77516</t>
  </si>
  <si>
    <t>77517</t>
  </si>
  <si>
    <t>77518</t>
  </si>
  <si>
    <t>77519</t>
  </si>
  <si>
    <t>77520</t>
  </si>
  <si>
    <t>77521</t>
  </si>
  <si>
    <t>77522</t>
  </si>
  <si>
    <t>77530</t>
  </si>
  <si>
    <t>77531</t>
  </si>
  <si>
    <t>77532</t>
  </si>
  <si>
    <t>77533</t>
  </si>
  <si>
    <t>77534</t>
  </si>
  <si>
    <t>77535</t>
  </si>
  <si>
    <t>77536</t>
  </si>
  <si>
    <t>77538</t>
  </si>
  <si>
    <t>77539</t>
  </si>
  <si>
    <t>77541</t>
  </si>
  <si>
    <t>77542</t>
  </si>
  <si>
    <t>77545</t>
  </si>
  <si>
    <t>77546</t>
  </si>
  <si>
    <t>77547</t>
  </si>
  <si>
    <t>77549</t>
  </si>
  <si>
    <t>77550</t>
  </si>
  <si>
    <t>77551</t>
  </si>
  <si>
    <t>77552</t>
  </si>
  <si>
    <t>77553</t>
  </si>
  <si>
    <t>77554</t>
  </si>
  <si>
    <t>77555</t>
  </si>
  <si>
    <t>77560</t>
  </si>
  <si>
    <t>77561</t>
  </si>
  <si>
    <t>77562</t>
  </si>
  <si>
    <t>77563</t>
  </si>
  <si>
    <t>77564</t>
  </si>
  <si>
    <t>77565</t>
  </si>
  <si>
    <t>77566</t>
  </si>
  <si>
    <t>77568</t>
  </si>
  <si>
    <t>77571</t>
  </si>
  <si>
    <t>77572</t>
  </si>
  <si>
    <t>77573</t>
  </si>
  <si>
    <t>77574</t>
  </si>
  <si>
    <t>77575</t>
  </si>
  <si>
    <t>77577</t>
  </si>
  <si>
    <t>77578</t>
  </si>
  <si>
    <t>77580</t>
  </si>
  <si>
    <t>77581</t>
  </si>
  <si>
    <t>77582</t>
  </si>
  <si>
    <t>77583</t>
  </si>
  <si>
    <t>77584</t>
  </si>
  <si>
    <t>77585</t>
  </si>
  <si>
    <t>77586</t>
  </si>
  <si>
    <t>77587</t>
  </si>
  <si>
    <t>77588</t>
  </si>
  <si>
    <t>77590</t>
  </si>
  <si>
    <t>77591</t>
  </si>
  <si>
    <t>77592</t>
  </si>
  <si>
    <t>77597</t>
  </si>
  <si>
    <t>77598</t>
  </si>
  <si>
    <t>77611</t>
  </si>
  <si>
    <t>77612</t>
  </si>
  <si>
    <t>77613</t>
  </si>
  <si>
    <t>77614</t>
  </si>
  <si>
    <t>77615</t>
  </si>
  <si>
    <t>77616</t>
  </si>
  <si>
    <t>77617</t>
  </si>
  <si>
    <t>77619</t>
  </si>
  <si>
    <t>77622</t>
  </si>
  <si>
    <t>77623</t>
  </si>
  <si>
    <t>77624</t>
  </si>
  <si>
    <t>77625</t>
  </si>
  <si>
    <t>77626</t>
  </si>
  <si>
    <t>77627</t>
  </si>
  <si>
    <t>77629</t>
  </si>
  <si>
    <t>77630</t>
  </si>
  <si>
    <t>77631</t>
  </si>
  <si>
    <t>77632</t>
  </si>
  <si>
    <t>77639</t>
  </si>
  <si>
    <t>77640</t>
  </si>
  <si>
    <t>77641</t>
  </si>
  <si>
    <t>77642</t>
  </si>
  <si>
    <t>77643</t>
  </si>
  <si>
    <t>77650</t>
  </si>
  <si>
    <t>77651</t>
  </si>
  <si>
    <t>77655</t>
  </si>
  <si>
    <t>77656</t>
  </si>
  <si>
    <t>77657</t>
  </si>
  <si>
    <t>77659</t>
  </si>
  <si>
    <t>77660</t>
  </si>
  <si>
    <t>77661</t>
  </si>
  <si>
    <t>77662</t>
  </si>
  <si>
    <t>77663</t>
  </si>
  <si>
    <t>77664</t>
  </si>
  <si>
    <t>77665</t>
  </si>
  <si>
    <t>77670</t>
  </si>
  <si>
    <t>77701</t>
  </si>
  <si>
    <t>77702</t>
  </si>
  <si>
    <t>77703</t>
  </si>
  <si>
    <t>77704</t>
  </si>
  <si>
    <t>77705</t>
  </si>
  <si>
    <t>77706</t>
  </si>
  <si>
    <t>77707</t>
  </si>
  <si>
    <t>77708</t>
  </si>
  <si>
    <t>77709</t>
  </si>
  <si>
    <t>77710</t>
  </si>
  <si>
    <t>77713</t>
  </si>
  <si>
    <t>77720</t>
  </si>
  <si>
    <t>77725</t>
  </si>
  <si>
    <t>77726</t>
  </si>
  <si>
    <t>77801</t>
  </si>
  <si>
    <t>77802</t>
  </si>
  <si>
    <t>77803</t>
  </si>
  <si>
    <t>77805</t>
  </si>
  <si>
    <t>77806</t>
  </si>
  <si>
    <t>77807</t>
  </si>
  <si>
    <t>77808</t>
  </si>
  <si>
    <t>77830</t>
  </si>
  <si>
    <t>77831</t>
  </si>
  <si>
    <t>77833</t>
  </si>
  <si>
    <t>77834</t>
  </si>
  <si>
    <t>77835</t>
  </si>
  <si>
    <t>77836</t>
  </si>
  <si>
    <t>77837</t>
  </si>
  <si>
    <t>77838</t>
  </si>
  <si>
    <t>77840</t>
  </si>
  <si>
    <t>77841</t>
  </si>
  <si>
    <t>77842</t>
  </si>
  <si>
    <t>77843</t>
  </si>
  <si>
    <t>77844</t>
  </si>
  <si>
    <t>77845</t>
  </si>
  <si>
    <t>77850</t>
  </si>
  <si>
    <t>77852</t>
  </si>
  <si>
    <t>77853</t>
  </si>
  <si>
    <t>77855</t>
  </si>
  <si>
    <t>77856</t>
  </si>
  <si>
    <t>77857</t>
  </si>
  <si>
    <t>77859</t>
  </si>
  <si>
    <t>77861</t>
  </si>
  <si>
    <t>77862</t>
  </si>
  <si>
    <t>77863</t>
  </si>
  <si>
    <t>77864</t>
  </si>
  <si>
    <t>77865</t>
  </si>
  <si>
    <t>77866</t>
  </si>
  <si>
    <t>77867</t>
  </si>
  <si>
    <t>77868</t>
  </si>
  <si>
    <t>77869</t>
  </si>
  <si>
    <t>77870</t>
  </si>
  <si>
    <t>77871</t>
  </si>
  <si>
    <t>77872</t>
  </si>
  <si>
    <t>77873</t>
  </si>
  <si>
    <t>77875</t>
  </si>
  <si>
    <t>77876</t>
  </si>
  <si>
    <t>77878</t>
  </si>
  <si>
    <t>77879</t>
  </si>
  <si>
    <t>77880</t>
  </si>
  <si>
    <t>77881</t>
  </si>
  <si>
    <t>77882</t>
  </si>
  <si>
    <t>77901</t>
  </si>
  <si>
    <t>77902</t>
  </si>
  <si>
    <t>77903</t>
  </si>
  <si>
    <t>77904</t>
  </si>
  <si>
    <t>77905</t>
  </si>
  <si>
    <t>77950</t>
  </si>
  <si>
    <t>77951</t>
  </si>
  <si>
    <t>77954</t>
  </si>
  <si>
    <t>77957</t>
  </si>
  <si>
    <t>77960</t>
  </si>
  <si>
    <t>77961</t>
  </si>
  <si>
    <t>77962</t>
  </si>
  <si>
    <t>77963</t>
  </si>
  <si>
    <t>77964</t>
  </si>
  <si>
    <t>77967</t>
  </si>
  <si>
    <t>77968</t>
  </si>
  <si>
    <t>77969</t>
  </si>
  <si>
    <t>77970</t>
  </si>
  <si>
    <t>77971</t>
  </si>
  <si>
    <t>77973</t>
  </si>
  <si>
    <t>77974</t>
  </si>
  <si>
    <t>77975</t>
  </si>
  <si>
    <t>77976</t>
  </si>
  <si>
    <t>77977</t>
  </si>
  <si>
    <t>77978</t>
  </si>
  <si>
    <t>77979</t>
  </si>
  <si>
    <t>77982</t>
  </si>
  <si>
    <t>77983</t>
  </si>
  <si>
    <t>77984</t>
  </si>
  <si>
    <t>77986</t>
  </si>
  <si>
    <t>77987</t>
  </si>
  <si>
    <t>77988</t>
  </si>
  <si>
    <t>77989</t>
  </si>
  <si>
    <t>77990</t>
  </si>
  <si>
    <t>77991</t>
  </si>
  <si>
    <t>77993</t>
  </si>
  <si>
    <t>77994</t>
  </si>
  <si>
    <t>77995</t>
  </si>
  <si>
    <t>78001</t>
  </si>
  <si>
    <t>78002</t>
  </si>
  <si>
    <t>78003</t>
  </si>
  <si>
    <t>78004</t>
  </si>
  <si>
    <t>78005</t>
  </si>
  <si>
    <t>78006</t>
  </si>
  <si>
    <t>78007</t>
  </si>
  <si>
    <t>78008</t>
  </si>
  <si>
    <t>78009</t>
  </si>
  <si>
    <t>78010</t>
  </si>
  <si>
    <t>78011</t>
  </si>
  <si>
    <t>78012</t>
  </si>
  <si>
    <t>78013</t>
  </si>
  <si>
    <t>78014</t>
  </si>
  <si>
    <t>78015</t>
  </si>
  <si>
    <t>78016</t>
  </si>
  <si>
    <t>78017</t>
  </si>
  <si>
    <t>78019</t>
  </si>
  <si>
    <t>78021</t>
  </si>
  <si>
    <t>78022</t>
  </si>
  <si>
    <t>78023</t>
  </si>
  <si>
    <t>78024</t>
  </si>
  <si>
    <t>78025</t>
  </si>
  <si>
    <t>78026</t>
  </si>
  <si>
    <t>78027</t>
  </si>
  <si>
    <t>78028</t>
  </si>
  <si>
    <t>78029</t>
  </si>
  <si>
    <t>78039</t>
  </si>
  <si>
    <t>78040</t>
  </si>
  <si>
    <t>78041</t>
  </si>
  <si>
    <t>78042</t>
  </si>
  <si>
    <t>78043</t>
  </si>
  <si>
    <t>78044</t>
  </si>
  <si>
    <t>78045</t>
  </si>
  <si>
    <t>78046</t>
  </si>
  <si>
    <t>78049</t>
  </si>
  <si>
    <t>78050</t>
  </si>
  <si>
    <t>78052</t>
  </si>
  <si>
    <t>78054</t>
  </si>
  <si>
    <t>78055</t>
  </si>
  <si>
    <t>78056</t>
  </si>
  <si>
    <t>78057</t>
  </si>
  <si>
    <t>78058</t>
  </si>
  <si>
    <t>78059</t>
  </si>
  <si>
    <t>78060</t>
  </si>
  <si>
    <t>78061</t>
  </si>
  <si>
    <t>78062</t>
  </si>
  <si>
    <t>78063</t>
  </si>
  <si>
    <t>78064</t>
  </si>
  <si>
    <t>78065</t>
  </si>
  <si>
    <t>78066</t>
  </si>
  <si>
    <t>78067</t>
  </si>
  <si>
    <t>78069</t>
  </si>
  <si>
    <t>78070</t>
  </si>
  <si>
    <t>78071</t>
  </si>
  <si>
    <t>78072</t>
  </si>
  <si>
    <t>78073</t>
  </si>
  <si>
    <t>78074</t>
  </si>
  <si>
    <t>78075</t>
  </si>
  <si>
    <t>78076</t>
  </si>
  <si>
    <t>78101</t>
  </si>
  <si>
    <t>78102</t>
  </si>
  <si>
    <t>78104</t>
  </si>
  <si>
    <t>78107</t>
  </si>
  <si>
    <t>78108</t>
  </si>
  <si>
    <t>78109</t>
  </si>
  <si>
    <t>78111</t>
  </si>
  <si>
    <t>78112</t>
  </si>
  <si>
    <t>78113</t>
  </si>
  <si>
    <t>78114</t>
  </si>
  <si>
    <t>78115</t>
  </si>
  <si>
    <t>78116</t>
  </si>
  <si>
    <t>78117</t>
  </si>
  <si>
    <t>78118</t>
  </si>
  <si>
    <t>78119</t>
  </si>
  <si>
    <t>78121</t>
  </si>
  <si>
    <t>78122</t>
  </si>
  <si>
    <t>78123</t>
  </si>
  <si>
    <t>78124</t>
  </si>
  <si>
    <t>78125</t>
  </si>
  <si>
    <t>78130</t>
  </si>
  <si>
    <t>78131</t>
  </si>
  <si>
    <t>78132</t>
  </si>
  <si>
    <t>78133</t>
  </si>
  <si>
    <t>78135</t>
  </si>
  <si>
    <t>78140</t>
  </si>
  <si>
    <t>78141</t>
  </si>
  <si>
    <t>78142</t>
  </si>
  <si>
    <t>78143</t>
  </si>
  <si>
    <t>78144</t>
  </si>
  <si>
    <t>78145</t>
  </si>
  <si>
    <t>78146</t>
  </si>
  <si>
    <t>78147</t>
  </si>
  <si>
    <t>78148</t>
  </si>
  <si>
    <t>78150</t>
  </si>
  <si>
    <t>78151</t>
  </si>
  <si>
    <t>78152</t>
  </si>
  <si>
    <t>78154</t>
  </si>
  <si>
    <t>78155</t>
  </si>
  <si>
    <t>78156</t>
  </si>
  <si>
    <t>78159</t>
  </si>
  <si>
    <t>78160</t>
  </si>
  <si>
    <t>78161</t>
  </si>
  <si>
    <t>78162</t>
  </si>
  <si>
    <t>78163</t>
  </si>
  <si>
    <t>78164</t>
  </si>
  <si>
    <t>78201</t>
  </si>
  <si>
    <t>78202</t>
  </si>
  <si>
    <t>78203</t>
  </si>
  <si>
    <t>78204</t>
  </si>
  <si>
    <t>78205</t>
  </si>
  <si>
    <t>78206</t>
  </si>
  <si>
    <t>78207</t>
  </si>
  <si>
    <t>78208</t>
  </si>
  <si>
    <t>78209</t>
  </si>
  <si>
    <t>78210</t>
  </si>
  <si>
    <t>78211</t>
  </si>
  <si>
    <t>78212</t>
  </si>
  <si>
    <t>78213</t>
  </si>
  <si>
    <t>78214</t>
  </si>
  <si>
    <t>78215</t>
  </si>
  <si>
    <t>78216</t>
  </si>
  <si>
    <t>78217</t>
  </si>
  <si>
    <t>78218</t>
  </si>
  <si>
    <t>78219</t>
  </si>
  <si>
    <t>78220</t>
  </si>
  <si>
    <t>78221</t>
  </si>
  <si>
    <t>78222</t>
  </si>
  <si>
    <t>78223</t>
  </si>
  <si>
    <t>78224</t>
  </si>
  <si>
    <t>78225</t>
  </si>
  <si>
    <t>78226</t>
  </si>
  <si>
    <t>78227</t>
  </si>
  <si>
    <t>78228</t>
  </si>
  <si>
    <t>78229</t>
  </si>
  <si>
    <t>78230</t>
  </si>
  <si>
    <t>78231</t>
  </si>
  <si>
    <t>78232</t>
  </si>
  <si>
    <t>78233</t>
  </si>
  <si>
    <t>78234</t>
  </si>
  <si>
    <t>78235</t>
  </si>
  <si>
    <t>78236</t>
  </si>
  <si>
    <t>78237</t>
  </si>
  <si>
    <t>78238</t>
  </si>
  <si>
    <t>78239</t>
  </si>
  <si>
    <t>78240</t>
  </si>
  <si>
    <t>78241</t>
  </si>
  <si>
    <t>78242</t>
  </si>
  <si>
    <t>78243</t>
  </si>
  <si>
    <t>78244</t>
  </si>
  <si>
    <t>78245</t>
  </si>
  <si>
    <t>78246</t>
  </si>
  <si>
    <t>78247</t>
  </si>
  <si>
    <t>78248</t>
  </si>
  <si>
    <t>78249</t>
  </si>
  <si>
    <t>78250</t>
  </si>
  <si>
    <t>78251</t>
  </si>
  <si>
    <t>78252</t>
  </si>
  <si>
    <t>78253</t>
  </si>
  <si>
    <t>78254</t>
  </si>
  <si>
    <t>78255</t>
  </si>
  <si>
    <t>78256</t>
  </si>
  <si>
    <t>78257</t>
  </si>
  <si>
    <t>78258</t>
  </si>
  <si>
    <t>78259</t>
  </si>
  <si>
    <t>78260</t>
  </si>
  <si>
    <t>78261</t>
  </si>
  <si>
    <t>78262</t>
  </si>
  <si>
    <t>78263</t>
  </si>
  <si>
    <t>78264</t>
  </si>
  <si>
    <t>78265</t>
  </si>
  <si>
    <t>78266</t>
  </si>
  <si>
    <t>78268</t>
  </si>
  <si>
    <t>78269</t>
  </si>
  <si>
    <t>78270</t>
  </si>
  <si>
    <t>78275</t>
  </si>
  <si>
    <t>78278</t>
  </si>
  <si>
    <t>78279</t>
  </si>
  <si>
    <t>78280</t>
  </si>
  <si>
    <t>78283</t>
  </si>
  <si>
    <t>78284</t>
  </si>
  <si>
    <t>78285</t>
  </si>
  <si>
    <t>78286</t>
  </si>
  <si>
    <t>78287</t>
  </si>
  <si>
    <t>78288</t>
  </si>
  <si>
    <t>78289</t>
  </si>
  <si>
    <t>78291</t>
  </si>
  <si>
    <t>78292</t>
  </si>
  <si>
    <t>78293</t>
  </si>
  <si>
    <t>78294</t>
  </si>
  <si>
    <t>78295</t>
  </si>
  <si>
    <t>78296</t>
  </si>
  <si>
    <t>78297</t>
  </si>
  <si>
    <t>78298</t>
  </si>
  <si>
    <t>78299</t>
  </si>
  <si>
    <t>78330</t>
  </si>
  <si>
    <t>78332</t>
  </si>
  <si>
    <t>78333</t>
  </si>
  <si>
    <t>78335</t>
  </si>
  <si>
    <t>78336</t>
  </si>
  <si>
    <t>78338</t>
  </si>
  <si>
    <t>78339</t>
  </si>
  <si>
    <t>78340</t>
  </si>
  <si>
    <t>78341</t>
  </si>
  <si>
    <t>78342</t>
  </si>
  <si>
    <t>78343</t>
  </si>
  <si>
    <t>78344</t>
  </si>
  <si>
    <t>78347</t>
  </si>
  <si>
    <t>78349</t>
  </si>
  <si>
    <t>78350</t>
  </si>
  <si>
    <t>78351</t>
  </si>
  <si>
    <t>78352</t>
  </si>
  <si>
    <t>78353</t>
  </si>
  <si>
    <t>78355</t>
  </si>
  <si>
    <t>78357</t>
  </si>
  <si>
    <t>78358</t>
  </si>
  <si>
    <t>78359</t>
  </si>
  <si>
    <t>78360</t>
  </si>
  <si>
    <t>78361</t>
  </si>
  <si>
    <t>78362</t>
  </si>
  <si>
    <t>78363</t>
  </si>
  <si>
    <t>78364</t>
  </si>
  <si>
    <t>78368</t>
  </si>
  <si>
    <t>78369</t>
  </si>
  <si>
    <t>78370</t>
  </si>
  <si>
    <t>78371</t>
  </si>
  <si>
    <t>78372</t>
  </si>
  <si>
    <t>78373</t>
  </si>
  <si>
    <t>78374</t>
  </si>
  <si>
    <t>78375</t>
  </si>
  <si>
    <t>78376</t>
  </si>
  <si>
    <t>78377</t>
  </si>
  <si>
    <t>78379</t>
  </si>
  <si>
    <t>78380</t>
  </si>
  <si>
    <t>78381</t>
  </si>
  <si>
    <t>78382</t>
  </si>
  <si>
    <t>78383</t>
  </si>
  <si>
    <t>78384</t>
  </si>
  <si>
    <t>78385</t>
  </si>
  <si>
    <t>78387</t>
  </si>
  <si>
    <t>78389</t>
  </si>
  <si>
    <t>78390</t>
  </si>
  <si>
    <t>78391</t>
  </si>
  <si>
    <t>78393</t>
  </si>
  <si>
    <t>78401</t>
  </si>
  <si>
    <t>78402</t>
  </si>
  <si>
    <t>78403</t>
  </si>
  <si>
    <t>78404</t>
  </si>
  <si>
    <t>78405</t>
  </si>
  <si>
    <t>78406</t>
  </si>
  <si>
    <t>78407</t>
  </si>
  <si>
    <t>78408</t>
  </si>
  <si>
    <t>78409</t>
  </si>
  <si>
    <t>78410</t>
  </si>
  <si>
    <t>78411</t>
  </si>
  <si>
    <t>78412</t>
  </si>
  <si>
    <t>78413</t>
  </si>
  <si>
    <t>78414</t>
  </si>
  <si>
    <t>78415</t>
  </si>
  <si>
    <t>78416</t>
  </si>
  <si>
    <t>78417</t>
  </si>
  <si>
    <t>78418</t>
  </si>
  <si>
    <t>78419</t>
  </si>
  <si>
    <t>78426</t>
  </si>
  <si>
    <t>78427</t>
  </si>
  <si>
    <t>78460</t>
  </si>
  <si>
    <t>78461</t>
  </si>
  <si>
    <t>78463</t>
  </si>
  <si>
    <t>78465</t>
  </si>
  <si>
    <t>78466</t>
  </si>
  <si>
    <t>78467</t>
  </si>
  <si>
    <t>78468</t>
  </si>
  <si>
    <t>78469</t>
  </si>
  <si>
    <t>78470</t>
  </si>
  <si>
    <t>78471</t>
  </si>
  <si>
    <t>78472</t>
  </si>
  <si>
    <t>78473</t>
  </si>
  <si>
    <t>78474</t>
  </si>
  <si>
    <t>78475</t>
  </si>
  <si>
    <t>78476</t>
  </si>
  <si>
    <t>78477</t>
  </si>
  <si>
    <t>78478</t>
  </si>
  <si>
    <t>78480</t>
  </si>
  <si>
    <t>78501</t>
  </si>
  <si>
    <t>78502</t>
  </si>
  <si>
    <t>78503</t>
  </si>
  <si>
    <t>78504</t>
  </si>
  <si>
    <t>78505</t>
  </si>
  <si>
    <t>78516</t>
  </si>
  <si>
    <t>78520</t>
  </si>
  <si>
    <t>78521</t>
  </si>
  <si>
    <t>78522</t>
  </si>
  <si>
    <t>78523</t>
  </si>
  <si>
    <t>78526</t>
  </si>
  <si>
    <t>78535</t>
  </si>
  <si>
    <t>78536</t>
  </si>
  <si>
    <t>78537</t>
  </si>
  <si>
    <t>78538</t>
  </si>
  <si>
    <t>78539</t>
  </si>
  <si>
    <t>78540</t>
  </si>
  <si>
    <t>78541</t>
  </si>
  <si>
    <t>78543</t>
  </si>
  <si>
    <t>78545</t>
  </si>
  <si>
    <t>78547</t>
  </si>
  <si>
    <t>78548</t>
  </si>
  <si>
    <t>78549</t>
  </si>
  <si>
    <t>78550</t>
  </si>
  <si>
    <t>78551</t>
  </si>
  <si>
    <t>78552</t>
  </si>
  <si>
    <t>78553</t>
  </si>
  <si>
    <t>78557</t>
  </si>
  <si>
    <t>78558</t>
  </si>
  <si>
    <t>78559</t>
  </si>
  <si>
    <t>78560</t>
  </si>
  <si>
    <t>78561</t>
  </si>
  <si>
    <t>78562</t>
  </si>
  <si>
    <t>78563</t>
  </si>
  <si>
    <t>78564</t>
  </si>
  <si>
    <t>78565</t>
  </si>
  <si>
    <t>78566</t>
  </si>
  <si>
    <t>78567</t>
  </si>
  <si>
    <t>78568</t>
  </si>
  <si>
    <t>78569</t>
  </si>
  <si>
    <t>78570</t>
  </si>
  <si>
    <t>78572</t>
  </si>
  <si>
    <t>78573</t>
  </si>
  <si>
    <t>78574</t>
  </si>
  <si>
    <t>78575</t>
  </si>
  <si>
    <t>78576</t>
  </si>
  <si>
    <t>78577</t>
  </si>
  <si>
    <t>78578</t>
  </si>
  <si>
    <t>78579</t>
  </si>
  <si>
    <t>78580</t>
  </si>
  <si>
    <t>78582</t>
  </si>
  <si>
    <t>78583</t>
  </si>
  <si>
    <t>78584</t>
  </si>
  <si>
    <t>78585</t>
  </si>
  <si>
    <t>78586</t>
  </si>
  <si>
    <t>78588</t>
  </si>
  <si>
    <t>78589</t>
  </si>
  <si>
    <t>78590</t>
  </si>
  <si>
    <t>78591</t>
  </si>
  <si>
    <t>78592</t>
  </si>
  <si>
    <t>78593</t>
  </si>
  <si>
    <t>78594</t>
  </si>
  <si>
    <t>78595</t>
  </si>
  <si>
    <t>78596</t>
  </si>
  <si>
    <t>78597</t>
  </si>
  <si>
    <t>78598</t>
  </si>
  <si>
    <t>78599</t>
  </si>
  <si>
    <t>78602</t>
  </si>
  <si>
    <t>78604</t>
  </si>
  <si>
    <t>78605</t>
  </si>
  <si>
    <t>78606</t>
  </si>
  <si>
    <t>78607</t>
  </si>
  <si>
    <t>78608</t>
  </si>
  <si>
    <t>78609</t>
  </si>
  <si>
    <t>78610</t>
  </si>
  <si>
    <t>78611</t>
  </si>
  <si>
    <t>78612</t>
  </si>
  <si>
    <t>78613</t>
  </si>
  <si>
    <t>78614</t>
  </si>
  <si>
    <t>78615</t>
  </si>
  <si>
    <t>78616</t>
  </si>
  <si>
    <t>78617</t>
  </si>
  <si>
    <t>78618</t>
  </si>
  <si>
    <t>78619</t>
  </si>
  <si>
    <t>78620</t>
  </si>
  <si>
    <t>78621</t>
  </si>
  <si>
    <t>78622</t>
  </si>
  <si>
    <t>78623</t>
  </si>
  <si>
    <t>78624</t>
  </si>
  <si>
    <t>78626</t>
  </si>
  <si>
    <t>78627</t>
  </si>
  <si>
    <t>78628</t>
  </si>
  <si>
    <t>78629</t>
  </si>
  <si>
    <t>78630</t>
  </si>
  <si>
    <t>78631</t>
  </si>
  <si>
    <t>78632</t>
  </si>
  <si>
    <t>78634</t>
  </si>
  <si>
    <t>78635</t>
  </si>
  <si>
    <t>78636</t>
  </si>
  <si>
    <t>78638</t>
  </si>
  <si>
    <t>78639</t>
  </si>
  <si>
    <t>78640</t>
  </si>
  <si>
    <t>78641</t>
  </si>
  <si>
    <t>78642</t>
  </si>
  <si>
    <t>78643</t>
  </si>
  <si>
    <t>78644</t>
  </si>
  <si>
    <t>78645</t>
  </si>
  <si>
    <t>78646</t>
  </si>
  <si>
    <t>78648</t>
  </si>
  <si>
    <t>78650</t>
  </si>
  <si>
    <t>78651</t>
  </si>
  <si>
    <t>78652</t>
  </si>
  <si>
    <t>78653</t>
  </si>
  <si>
    <t>78654</t>
  </si>
  <si>
    <t>78655</t>
  </si>
  <si>
    <t>78656</t>
  </si>
  <si>
    <t>78657</t>
  </si>
  <si>
    <t>78658</t>
  </si>
  <si>
    <t>78659</t>
  </si>
  <si>
    <t>78660</t>
  </si>
  <si>
    <t>78661</t>
  </si>
  <si>
    <t>78662</t>
  </si>
  <si>
    <t>78663</t>
  </si>
  <si>
    <t>78664</t>
  </si>
  <si>
    <t>78666</t>
  </si>
  <si>
    <t>78667</t>
  </si>
  <si>
    <t>78669</t>
  </si>
  <si>
    <t>78670</t>
  </si>
  <si>
    <t>78671</t>
  </si>
  <si>
    <t>78672</t>
  </si>
  <si>
    <t>78673</t>
  </si>
  <si>
    <t>78674</t>
  </si>
  <si>
    <t>78675</t>
  </si>
  <si>
    <t>78676</t>
  </si>
  <si>
    <t>78677</t>
  </si>
  <si>
    <t>78680</t>
  </si>
  <si>
    <t>78681</t>
  </si>
  <si>
    <t>78682</t>
  </si>
  <si>
    <t>78683</t>
  </si>
  <si>
    <t>78691</t>
  </si>
  <si>
    <t>78701</t>
  </si>
  <si>
    <t>78702</t>
  </si>
  <si>
    <t>78703</t>
  </si>
  <si>
    <t>78704</t>
  </si>
  <si>
    <t>78705</t>
  </si>
  <si>
    <t>78708</t>
  </si>
  <si>
    <t>78709</t>
  </si>
  <si>
    <t>78710</t>
  </si>
  <si>
    <t>78711</t>
  </si>
  <si>
    <t>78712</t>
  </si>
  <si>
    <t>78713</t>
  </si>
  <si>
    <t>78714</t>
  </si>
  <si>
    <t>78715</t>
  </si>
  <si>
    <t>78716</t>
  </si>
  <si>
    <t>78717</t>
  </si>
  <si>
    <t>78718</t>
  </si>
  <si>
    <t>78719</t>
  </si>
  <si>
    <t>78720</t>
  </si>
  <si>
    <t>78721</t>
  </si>
  <si>
    <t>78722</t>
  </si>
  <si>
    <t>78723</t>
  </si>
  <si>
    <t>78724</t>
  </si>
  <si>
    <t>78725</t>
  </si>
  <si>
    <t>78726</t>
  </si>
  <si>
    <t>78727</t>
  </si>
  <si>
    <t>78728</t>
  </si>
  <si>
    <t>78729</t>
  </si>
  <si>
    <t>78730</t>
  </si>
  <si>
    <t>78731</t>
  </si>
  <si>
    <t>78732</t>
  </si>
  <si>
    <t>78733</t>
  </si>
  <si>
    <t>78734</t>
  </si>
  <si>
    <t>78735</t>
  </si>
  <si>
    <t>78736</t>
  </si>
  <si>
    <t>78737</t>
  </si>
  <si>
    <t>78738</t>
  </si>
  <si>
    <t>78739</t>
  </si>
  <si>
    <t>78741</t>
  </si>
  <si>
    <t>78742</t>
  </si>
  <si>
    <t>78744</t>
  </si>
  <si>
    <t>78745</t>
  </si>
  <si>
    <t>78746</t>
  </si>
  <si>
    <t>78747</t>
  </si>
  <si>
    <t>78748</t>
  </si>
  <si>
    <t>78749</t>
  </si>
  <si>
    <t>78750</t>
  </si>
  <si>
    <t>78751</t>
  </si>
  <si>
    <t>78752</t>
  </si>
  <si>
    <t>78753</t>
  </si>
  <si>
    <t>78754</t>
  </si>
  <si>
    <t>78755</t>
  </si>
  <si>
    <t>78756</t>
  </si>
  <si>
    <t>78757</t>
  </si>
  <si>
    <t>78758</t>
  </si>
  <si>
    <t>78759</t>
  </si>
  <si>
    <t>78760</t>
  </si>
  <si>
    <t>78761</t>
  </si>
  <si>
    <t>78762</t>
  </si>
  <si>
    <t>78763</t>
  </si>
  <si>
    <t>78764</t>
  </si>
  <si>
    <t>78765</t>
  </si>
  <si>
    <t>78766</t>
  </si>
  <si>
    <t>78767</t>
  </si>
  <si>
    <t>78768</t>
  </si>
  <si>
    <t>78769</t>
  </si>
  <si>
    <t>78772</t>
  </si>
  <si>
    <t>78773</t>
  </si>
  <si>
    <t>78774</t>
  </si>
  <si>
    <t>78778</t>
  </si>
  <si>
    <t>78779</t>
  </si>
  <si>
    <t>78780</t>
  </si>
  <si>
    <t>78781</t>
  </si>
  <si>
    <t>78783</t>
  </si>
  <si>
    <t>78785</t>
  </si>
  <si>
    <t>78786</t>
  </si>
  <si>
    <t>78788</t>
  </si>
  <si>
    <t>78789</t>
  </si>
  <si>
    <t>78798</t>
  </si>
  <si>
    <t>78799</t>
  </si>
  <si>
    <t>78801</t>
  </si>
  <si>
    <t>78802</t>
  </si>
  <si>
    <t>78827</t>
  </si>
  <si>
    <t>78828</t>
  </si>
  <si>
    <t>78829</t>
  </si>
  <si>
    <t>78830</t>
  </si>
  <si>
    <t>78832</t>
  </si>
  <si>
    <t>78833</t>
  </si>
  <si>
    <t>78834</t>
  </si>
  <si>
    <t>78836</t>
  </si>
  <si>
    <t>78837</t>
  </si>
  <si>
    <t>78838</t>
  </si>
  <si>
    <t>78839</t>
  </si>
  <si>
    <t>78840</t>
  </si>
  <si>
    <t>78841</t>
  </si>
  <si>
    <t>78842</t>
  </si>
  <si>
    <t>78843</t>
  </si>
  <si>
    <t>78847</t>
  </si>
  <si>
    <t>78850</t>
  </si>
  <si>
    <t>78851</t>
  </si>
  <si>
    <t>78852</t>
  </si>
  <si>
    <t>78853</t>
  </si>
  <si>
    <t>78860</t>
  </si>
  <si>
    <t>78861</t>
  </si>
  <si>
    <t>78870</t>
  </si>
  <si>
    <t>78871</t>
  </si>
  <si>
    <t>78872</t>
  </si>
  <si>
    <t>78873</t>
  </si>
  <si>
    <t>78877</t>
  </si>
  <si>
    <t>78879</t>
  </si>
  <si>
    <t>78880</t>
  </si>
  <si>
    <t>78881</t>
  </si>
  <si>
    <t>78883</t>
  </si>
  <si>
    <t>78884</t>
  </si>
  <si>
    <t>78885</t>
  </si>
  <si>
    <t>78886</t>
  </si>
  <si>
    <t>78931</t>
  </si>
  <si>
    <t>78932</t>
  </si>
  <si>
    <t>78933</t>
  </si>
  <si>
    <t>78934</t>
  </si>
  <si>
    <t>78935</t>
  </si>
  <si>
    <t>78938</t>
  </si>
  <si>
    <t>78940</t>
  </si>
  <si>
    <t>78941</t>
  </si>
  <si>
    <t>78942</t>
  </si>
  <si>
    <t>78943</t>
  </si>
  <si>
    <t>78944</t>
  </si>
  <si>
    <t>78945</t>
  </si>
  <si>
    <t>78946</t>
  </si>
  <si>
    <t>78947</t>
  </si>
  <si>
    <t>78948</t>
  </si>
  <si>
    <t>78949</t>
  </si>
  <si>
    <t>78950</t>
  </si>
  <si>
    <t>78951</t>
  </si>
  <si>
    <t>78952</t>
  </si>
  <si>
    <t>78953</t>
  </si>
  <si>
    <t>78954</t>
  </si>
  <si>
    <t>78956</t>
  </si>
  <si>
    <t>78957</t>
  </si>
  <si>
    <t>78959</t>
  </si>
  <si>
    <t>78960</t>
  </si>
  <si>
    <t>78961</t>
  </si>
  <si>
    <t>78962</t>
  </si>
  <si>
    <t>78963</t>
  </si>
  <si>
    <t>79001</t>
  </si>
  <si>
    <t>79002</t>
  </si>
  <si>
    <t>79003</t>
  </si>
  <si>
    <t>79005</t>
  </si>
  <si>
    <t>79007</t>
  </si>
  <si>
    <t>79008</t>
  </si>
  <si>
    <t>79009</t>
  </si>
  <si>
    <t>79010</t>
  </si>
  <si>
    <t>79011</t>
  </si>
  <si>
    <t>79012</t>
  </si>
  <si>
    <t>79013</t>
  </si>
  <si>
    <t>79014</t>
  </si>
  <si>
    <t>79015</t>
  </si>
  <si>
    <t>79016</t>
  </si>
  <si>
    <t>79018</t>
  </si>
  <si>
    <t>79019</t>
  </si>
  <si>
    <t>79021</t>
  </si>
  <si>
    <t>79022</t>
  </si>
  <si>
    <t>79024</t>
  </si>
  <si>
    <t>79025</t>
  </si>
  <si>
    <t>79027</t>
  </si>
  <si>
    <t>79029</t>
  </si>
  <si>
    <t>79031</t>
  </si>
  <si>
    <t>79032</t>
  </si>
  <si>
    <t>79033</t>
  </si>
  <si>
    <t>79034</t>
  </si>
  <si>
    <t>79035</t>
  </si>
  <si>
    <t>79036</t>
  </si>
  <si>
    <t>79039</t>
  </si>
  <si>
    <t>79040</t>
  </si>
  <si>
    <t>79041</t>
  </si>
  <si>
    <t>79042</t>
  </si>
  <si>
    <t>79043</t>
  </si>
  <si>
    <t>79044</t>
  </si>
  <si>
    <t>79045</t>
  </si>
  <si>
    <t>79046</t>
  </si>
  <si>
    <t>79051</t>
  </si>
  <si>
    <t>79052</t>
  </si>
  <si>
    <t>79053</t>
  </si>
  <si>
    <t>79054</t>
  </si>
  <si>
    <t>79056</t>
  </si>
  <si>
    <t>79057</t>
  </si>
  <si>
    <t>79058</t>
  </si>
  <si>
    <t>79059</t>
  </si>
  <si>
    <t>79061</t>
  </si>
  <si>
    <t>79062</t>
  </si>
  <si>
    <t>79063</t>
  </si>
  <si>
    <t>79064</t>
  </si>
  <si>
    <t>79065</t>
  </si>
  <si>
    <t>79066</t>
  </si>
  <si>
    <t>79068</t>
  </si>
  <si>
    <t>79070</t>
  </si>
  <si>
    <t>79072</t>
  </si>
  <si>
    <t>79073</t>
  </si>
  <si>
    <t>79077</t>
  </si>
  <si>
    <t>79078</t>
  </si>
  <si>
    <t>79079</t>
  </si>
  <si>
    <t>79080</t>
  </si>
  <si>
    <t>79081</t>
  </si>
  <si>
    <t>79082</t>
  </si>
  <si>
    <t>79083</t>
  </si>
  <si>
    <t>79084</t>
  </si>
  <si>
    <t>79085</t>
  </si>
  <si>
    <t>79086</t>
  </si>
  <si>
    <t>79087</t>
  </si>
  <si>
    <t>79088</t>
  </si>
  <si>
    <t>79091</t>
  </si>
  <si>
    <t>79092</t>
  </si>
  <si>
    <t>79093</t>
  </si>
  <si>
    <t>79094</t>
  </si>
  <si>
    <t>79095</t>
  </si>
  <si>
    <t>79096</t>
  </si>
  <si>
    <t>79097</t>
  </si>
  <si>
    <t>79098</t>
  </si>
  <si>
    <t>79101</t>
  </si>
  <si>
    <t>79102</t>
  </si>
  <si>
    <t>79103</t>
  </si>
  <si>
    <t>79104</t>
  </si>
  <si>
    <t>79105</t>
  </si>
  <si>
    <t>79106</t>
  </si>
  <si>
    <t>79107</t>
  </si>
  <si>
    <t>79108</t>
  </si>
  <si>
    <t>79109</t>
  </si>
  <si>
    <t>79110</t>
  </si>
  <si>
    <t>79111</t>
  </si>
  <si>
    <t>79114</t>
  </si>
  <si>
    <t>79116</t>
  </si>
  <si>
    <t>79117</t>
  </si>
  <si>
    <t>79118</t>
  </si>
  <si>
    <t>79119</t>
  </si>
  <si>
    <t>79120</t>
  </si>
  <si>
    <t>79121</t>
  </si>
  <si>
    <t>79124</t>
  </si>
  <si>
    <t>79159</t>
  </si>
  <si>
    <t>79166</t>
  </si>
  <si>
    <t>79168</t>
  </si>
  <si>
    <t>79172</t>
  </si>
  <si>
    <t>79174</t>
  </si>
  <si>
    <t>79178</t>
  </si>
  <si>
    <t>79185</t>
  </si>
  <si>
    <t>79187</t>
  </si>
  <si>
    <t>79189</t>
  </si>
  <si>
    <t>79201</t>
  </si>
  <si>
    <t>79220</t>
  </si>
  <si>
    <t>79221</t>
  </si>
  <si>
    <t>79223</t>
  </si>
  <si>
    <t>79225</t>
  </si>
  <si>
    <t>79226</t>
  </si>
  <si>
    <t>79227</t>
  </si>
  <si>
    <t>79229</t>
  </si>
  <si>
    <t>79230</t>
  </si>
  <si>
    <t>79231</t>
  </si>
  <si>
    <t>79233</t>
  </si>
  <si>
    <t>79234</t>
  </si>
  <si>
    <t>79235</t>
  </si>
  <si>
    <t>79236</t>
  </si>
  <si>
    <t>79237</t>
  </si>
  <si>
    <t>79239</t>
  </si>
  <si>
    <t>79240</t>
  </si>
  <si>
    <t>79241</t>
  </si>
  <si>
    <t>79243</t>
  </si>
  <si>
    <t>79244</t>
  </si>
  <si>
    <t>79245</t>
  </si>
  <si>
    <t>79247</t>
  </si>
  <si>
    <t>79248</t>
  </si>
  <si>
    <t>79250</t>
  </si>
  <si>
    <t>79251</t>
  </si>
  <si>
    <t>79252</t>
  </si>
  <si>
    <t>79255</t>
  </si>
  <si>
    <t>79256</t>
  </si>
  <si>
    <t>79257</t>
  </si>
  <si>
    <t>79258</t>
  </si>
  <si>
    <t>79259</t>
  </si>
  <si>
    <t>79261</t>
  </si>
  <si>
    <t>79311</t>
  </si>
  <si>
    <t>79312</t>
  </si>
  <si>
    <t>79313</t>
  </si>
  <si>
    <t>79314</t>
  </si>
  <si>
    <t>79316</t>
  </si>
  <si>
    <t>79320</t>
  </si>
  <si>
    <t>79322</t>
  </si>
  <si>
    <t>79323</t>
  </si>
  <si>
    <t>79324</t>
  </si>
  <si>
    <t>79325</t>
  </si>
  <si>
    <t>79326</t>
  </si>
  <si>
    <t>79329</t>
  </si>
  <si>
    <t>79330</t>
  </si>
  <si>
    <t>79331</t>
  </si>
  <si>
    <t>79336</t>
  </si>
  <si>
    <t>79338</t>
  </si>
  <si>
    <t>79339</t>
  </si>
  <si>
    <t>79342</t>
  </si>
  <si>
    <t>79343</t>
  </si>
  <si>
    <t>79344</t>
  </si>
  <si>
    <t>79345</t>
  </si>
  <si>
    <t>79346</t>
  </si>
  <si>
    <t>79347</t>
  </si>
  <si>
    <t>79350</t>
  </si>
  <si>
    <t>79351</t>
  </si>
  <si>
    <t>79353</t>
  </si>
  <si>
    <t>79355</t>
  </si>
  <si>
    <t>79356</t>
  </si>
  <si>
    <t>79357</t>
  </si>
  <si>
    <t>79358</t>
  </si>
  <si>
    <t>79359</t>
  </si>
  <si>
    <t>79360</t>
  </si>
  <si>
    <t>79363</t>
  </si>
  <si>
    <t>79364</t>
  </si>
  <si>
    <t>79366</t>
  </si>
  <si>
    <t>79367</t>
  </si>
  <si>
    <t>79369</t>
  </si>
  <si>
    <t>79370</t>
  </si>
  <si>
    <t>79371</t>
  </si>
  <si>
    <t>79372</t>
  </si>
  <si>
    <t>79373</t>
  </si>
  <si>
    <t>79376</t>
  </si>
  <si>
    <t>79377</t>
  </si>
  <si>
    <t>79378</t>
  </si>
  <si>
    <t>79379</t>
  </si>
  <si>
    <t>79380</t>
  </si>
  <si>
    <t>79381</t>
  </si>
  <si>
    <t>79382</t>
  </si>
  <si>
    <t>79383</t>
  </si>
  <si>
    <t>79401</t>
  </si>
  <si>
    <t>79402</t>
  </si>
  <si>
    <t>79403</t>
  </si>
  <si>
    <t>79404</t>
  </si>
  <si>
    <t>79405</t>
  </si>
  <si>
    <t>79406</t>
  </si>
  <si>
    <t>79407</t>
  </si>
  <si>
    <t>79408</t>
  </si>
  <si>
    <t>79409</t>
  </si>
  <si>
    <t>79410</t>
  </si>
  <si>
    <t>79411</t>
  </si>
  <si>
    <t>79412</t>
  </si>
  <si>
    <t>79413</t>
  </si>
  <si>
    <t>79414</t>
  </si>
  <si>
    <t>79415</t>
  </si>
  <si>
    <t>79416</t>
  </si>
  <si>
    <t>79423</t>
  </si>
  <si>
    <t>79424</t>
  </si>
  <si>
    <t>79430</t>
  </si>
  <si>
    <t>79452</t>
  </si>
  <si>
    <t>79453</t>
  </si>
  <si>
    <t>79457</t>
  </si>
  <si>
    <t>79464</t>
  </si>
  <si>
    <t>79490</t>
  </si>
  <si>
    <t>79491</t>
  </si>
  <si>
    <t>79493</t>
  </si>
  <si>
    <t>79499</t>
  </si>
  <si>
    <t>79501</t>
  </si>
  <si>
    <t>79502</t>
  </si>
  <si>
    <t>79503</t>
  </si>
  <si>
    <t>79504</t>
  </si>
  <si>
    <t>79505</t>
  </si>
  <si>
    <t>79506</t>
  </si>
  <si>
    <t>79508</t>
  </si>
  <si>
    <t>79510</t>
  </si>
  <si>
    <t>79511</t>
  </si>
  <si>
    <t>79512</t>
  </si>
  <si>
    <t>79516</t>
  </si>
  <si>
    <t>79517</t>
  </si>
  <si>
    <t>79518</t>
  </si>
  <si>
    <t>79519</t>
  </si>
  <si>
    <t>79520</t>
  </si>
  <si>
    <t>79521</t>
  </si>
  <si>
    <t>79525</t>
  </si>
  <si>
    <t>79526</t>
  </si>
  <si>
    <t>79527</t>
  </si>
  <si>
    <t>79528</t>
  </si>
  <si>
    <t>79529</t>
  </si>
  <si>
    <t>79530</t>
  </si>
  <si>
    <t>79532</t>
  </si>
  <si>
    <t>79533</t>
  </si>
  <si>
    <t>79534</t>
  </si>
  <si>
    <t>79535</t>
  </si>
  <si>
    <t>79536</t>
  </si>
  <si>
    <t>79537</t>
  </si>
  <si>
    <t>79538</t>
  </si>
  <si>
    <t>79539</t>
  </si>
  <si>
    <t>79540</t>
  </si>
  <si>
    <t>79541</t>
  </si>
  <si>
    <t>79543</t>
  </si>
  <si>
    <t>79544</t>
  </si>
  <si>
    <t>79545</t>
  </si>
  <si>
    <t>79546</t>
  </si>
  <si>
    <t>79547</t>
  </si>
  <si>
    <t>79548</t>
  </si>
  <si>
    <t>79549</t>
  </si>
  <si>
    <t>79550</t>
  </si>
  <si>
    <t>79553</t>
  </si>
  <si>
    <t>79556</t>
  </si>
  <si>
    <t>79560</t>
  </si>
  <si>
    <t>79561</t>
  </si>
  <si>
    <t>79562</t>
  </si>
  <si>
    <t>79563</t>
  </si>
  <si>
    <t>79565</t>
  </si>
  <si>
    <t>79566</t>
  </si>
  <si>
    <t>79567</t>
  </si>
  <si>
    <t>79601</t>
  </si>
  <si>
    <t>79602</t>
  </si>
  <si>
    <t>79603</t>
  </si>
  <si>
    <t>79604</t>
  </si>
  <si>
    <t>79605</t>
  </si>
  <si>
    <t>79606</t>
  </si>
  <si>
    <t>79607</t>
  </si>
  <si>
    <t>79608</t>
  </si>
  <si>
    <t>79697</t>
  </si>
  <si>
    <t>79698</t>
  </si>
  <si>
    <t>79699</t>
  </si>
  <si>
    <t>79701</t>
  </si>
  <si>
    <t>79702</t>
  </si>
  <si>
    <t>79703</t>
  </si>
  <si>
    <t>79704</t>
  </si>
  <si>
    <t>79705</t>
  </si>
  <si>
    <t>79706</t>
  </si>
  <si>
    <t>79707</t>
  </si>
  <si>
    <t>79708</t>
  </si>
  <si>
    <t>79710</t>
  </si>
  <si>
    <t>79711</t>
  </si>
  <si>
    <t>79712</t>
  </si>
  <si>
    <t>79713</t>
  </si>
  <si>
    <t>79714</t>
  </si>
  <si>
    <t>79718</t>
  </si>
  <si>
    <t>79719</t>
  </si>
  <si>
    <t>79720</t>
  </si>
  <si>
    <t>79721</t>
  </si>
  <si>
    <t>79730</t>
  </si>
  <si>
    <t>79731</t>
  </si>
  <si>
    <t>79733</t>
  </si>
  <si>
    <t>79734</t>
  </si>
  <si>
    <t>79735</t>
  </si>
  <si>
    <t>79738</t>
  </si>
  <si>
    <t>79739</t>
  </si>
  <si>
    <t>79740</t>
  </si>
  <si>
    <t>79741</t>
  </si>
  <si>
    <t>79742</t>
  </si>
  <si>
    <t>79743</t>
  </si>
  <si>
    <t>79744</t>
  </si>
  <si>
    <t>79745</t>
  </si>
  <si>
    <t>79748</t>
  </si>
  <si>
    <t>79749</t>
  </si>
  <si>
    <t>79752</t>
  </si>
  <si>
    <t>79754</t>
  </si>
  <si>
    <t>79755</t>
  </si>
  <si>
    <t>79756</t>
  </si>
  <si>
    <t>79758</t>
  </si>
  <si>
    <t>79759</t>
  </si>
  <si>
    <t>79760</t>
  </si>
  <si>
    <t>79761</t>
  </si>
  <si>
    <t>79762</t>
  </si>
  <si>
    <t>79763</t>
  </si>
  <si>
    <t>79764</t>
  </si>
  <si>
    <t>79765</t>
  </si>
  <si>
    <t>79766</t>
  </si>
  <si>
    <t>79768</t>
  </si>
  <si>
    <t>79769</t>
  </si>
  <si>
    <t>79770</t>
  </si>
  <si>
    <t>79772</t>
  </si>
  <si>
    <t>79776</t>
  </si>
  <si>
    <t>79777</t>
  </si>
  <si>
    <t>79778</t>
  </si>
  <si>
    <t>79780</t>
  </si>
  <si>
    <t>79781</t>
  </si>
  <si>
    <t>79782</t>
  </si>
  <si>
    <t>79783</t>
  </si>
  <si>
    <t>79785</t>
  </si>
  <si>
    <t>79786</t>
  </si>
  <si>
    <t>79788</t>
  </si>
  <si>
    <t>79789</t>
  </si>
  <si>
    <t>79821</t>
  </si>
  <si>
    <t>79830</t>
  </si>
  <si>
    <t>79831</t>
  </si>
  <si>
    <t>79832</t>
  </si>
  <si>
    <t>79834</t>
  </si>
  <si>
    <t>79835</t>
  </si>
  <si>
    <t>79836</t>
  </si>
  <si>
    <t>79837</t>
  </si>
  <si>
    <t>79838</t>
  </si>
  <si>
    <t>79839</t>
  </si>
  <si>
    <t>79842</t>
  </si>
  <si>
    <t>79843</t>
  </si>
  <si>
    <t>79845</t>
  </si>
  <si>
    <t>79846</t>
  </si>
  <si>
    <t>79847</t>
  </si>
  <si>
    <t>79848</t>
  </si>
  <si>
    <t>79849</t>
  </si>
  <si>
    <t>79851</t>
  </si>
  <si>
    <t>79852</t>
  </si>
  <si>
    <t>79853</t>
  </si>
  <si>
    <t>79854</t>
  </si>
  <si>
    <t>79855</t>
  </si>
  <si>
    <t>79901</t>
  </si>
  <si>
    <t>79902</t>
  </si>
  <si>
    <t>79903</t>
  </si>
  <si>
    <t>79904</t>
  </si>
  <si>
    <t>79905</t>
  </si>
  <si>
    <t>79906</t>
  </si>
  <si>
    <t>79907</t>
  </si>
  <si>
    <t>79908</t>
  </si>
  <si>
    <t>79910</t>
  </si>
  <si>
    <t>79911</t>
  </si>
  <si>
    <t>79912</t>
  </si>
  <si>
    <t>79913</t>
  </si>
  <si>
    <t>79914</t>
  </si>
  <si>
    <t>79915</t>
  </si>
  <si>
    <t>79916</t>
  </si>
  <si>
    <t>79917</t>
  </si>
  <si>
    <t>79918</t>
  </si>
  <si>
    <t>79920</t>
  </si>
  <si>
    <t>79922</t>
  </si>
  <si>
    <t>79923</t>
  </si>
  <si>
    <t>79924</t>
  </si>
  <si>
    <t>79925</t>
  </si>
  <si>
    <t>79926</t>
  </si>
  <si>
    <t>79927</t>
  </si>
  <si>
    <t>79928</t>
  </si>
  <si>
    <t>79929</t>
  </si>
  <si>
    <t>79930</t>
  </si>
  <si>
    <t>79931</t>
  </si>
  <si>
    <t>79932</t>
  </si>
  <si>
    <t>79934</t>
  </si>
  <si>
    <t>79935</t>
  </si>
  <si>
    <t>79936</t>
  </si>
  <si>
    <t>79937</t>
  </si>
  <si>
    <t>79938</t>
  </si>
  <si>
    <t>79940</t>
  </si>
  <si>
    <t>79941</t>
  </si>
  <si>
    <t>79942</t>
  </si>
  <si>
    <t>79943</t>
  </si>
  <si>
    <t>79944</t>
  </si>
  <si>
    <t>79945</t>
  </si>
  <si>
    <t>79946</t>
  </si>
  <si>
    <t>79947</t>
  </si>
  <si>
    <t>79948</t>
  </si>
  <si>
    <t>79949</t>
  </si>
  <si>
    <t>79950</t>
  </si>
  <si>
    <t>79951</t>
  </si>
  <si>
    <t>79952</t>
  </si>
  <si>
    <t>79953</t>
  </si>
  <si>
    <t>79954</t>
  </si>
  <si>
    <t>79955</t>
  </si>
  <si>
    <t>79958</t>
  </si>
  <si>
    <t>79960</t>
  </si>
  <si>
    <t>79961</t>
  </si>
  <si>
    <t>79968</t>
  </si>
  <si>
    <t>79976</t>
  </si>
  <si>
    <t>79978</t>
  </si>
  <si>
    <t>79980</t>
  </si>
  <si>
    <t>79990</t>
  </si>
  <si>
    <t>79995</t>
  </si>
  <si>
    <t>79996</t>
  </si>
  <si>
    <t>79997</t>
  </si>
  <si>
    <t>79998</t>
  </si>
  <si>
    <t>79999</t>
  </si>
  <si>
    <t>88510</t>
  </si>
  <si>
    <t>88511</t>
  </si>
  <si>
    <t>88512</t>
  </si>
  <si>
    <t>88513</t>
  </si>
  <si>
    <t>88514</t>
  </si>
  <si>
    <t>88515</t>
  </si>
  <si>
    <t>88516</t>
  </si>
  <si>
    <t>88517</t>
  </si>
  <si>
    <t>88518</t>
  </si>
  <si>
    <t>88519</t>
  </si>
  <si>
    <t>88520</t>
  </si>
  <si>
    <t>88521</t>
  </si>
  <si>
    <t>88523</t>
  </si>
  <si>
    <t>88524</t>
  </si>
  <si>
    <t>88525</t>
  </si>
  <si>
    <t>88526</t>
  </si>
  <si>
    <t>88527</t>
  </si>
  <si>
    <t>88528</t>
  </si>
  <si>
    <t>88529</t>
  </si>
  <si>
    <t>88530</t>
  </si>
  <si>
    <t>88531</t>
  </si>
  <si>
    <t>88532</t>
  </si>
  <si>
    <t>88533</t>
  </si>
  <si>
    <t>88534</t>
  </si>
  <si>
    <t>88535</t>
  </si>
  <si>
    <t>88536</t>
  </si>
  <si>
    <t>88538</t>
  </si>
  <si>
    <t>88539</t>
  </si>
  <si>
    <t>88540</t>
  </si>
  <si>
    <t>88541</t>
  </si>
  <si>
    <t>88542</t>
  </si>
  <si>
    <t>88543</t>
  </si>
  <si>
    <t>88544</t>
  </si>
  <si>
    <t>88545</t>
  </si>
  <si>
    <t>88546</t>
  </si>
  <si>
    <t>88547</t>
  </si>
  <si>
    <t>88548</t>
  </si>
  <si>
    <t>88549</t>
  </si>
  <si>
    <t>88550</t>
  </si>
  <si>
    <t>88553</t>
  </si>
  <si>
    <t>88554</t>
  </si>
  <si>
    <t>88555</t>
  </si>
  <si>
    <t>88556</t>
  </si>
  <si>
    <t>88557</t>
  </si>
  <si>
    <t>88558</t>
  </si>
  <si>
    <t>88559</t>
  </si>
  <si>
    <t>88560</t>
  </si>
  <si>
    <t>88561</t>
  </si>
  <si>
    <t>88562</t>
  </si>
  <si>
    <t>88563</t>
  </si>
  <si>
    <t>88565</t>
  </si>
  <si>
    <t>88566</t>
  </si>
  <si>
    <t>88567</t>
  </si>
  <si>
    <t>88568</t>
  </si>
  <si>
    <t>88569</t>
  </si>
  <si>
    <t>88570</t>
  </si>
  <si>
    <t>88571</t>
  </si>
  <si>
    <t>88572</t>
  </si>
  <si>
    <t>88573</t>
  </si>
  <si>
    <t>88574</t>
  </si>
  <si>
    <t>88575</t>
  </si>
  <si>
    <t>88576</t>
  </si>
  <si>
    <t>88577</t>
  </si>
  <si>
    <t>88578</t>
  </si>
  <si>
    <t>88579</t>
  </si>
  <si>
    <t>88580</t>
  </si>
  <si>
    <t>88581</t>
  </si>
  <si>
    <t>88582</t>
  </si>
  <si>
    <t>88583</t>
  </si>
  <si>
    <t>88584</t>
  </si>
  <si>
    <t>88585</t>
  </si>
  <si>
    <t>88586</t>
  </si>
  <si>
    <t>88587</t>
  </si>
  <si>
    <t>88588</t>
  </si>
  <si>
    <t>88589</t>
  </si>
  <si>
    <t>88590</t>
  </si>
  <si>
    <t>88595</t>
  </si>
  <si>
    <t>Legend</t>
  </si>
  <si>
    <t>Blank Row</t>
  </si>
  <si>
    <t>Condition not met</t>
  </si>
  <si>
    <t>Condition met</t>
  </si>
  <si>
    <t>IsRowBlank?</t>
  </si>
  <si>
    <t>Waive – Other Reason</t>
  </si>
  <si>
    <r>
      <t>~ Sub/Mem: 1 = Subscriber, 0 = Dependent</t>
    </r>
    <r>
      <rPr>
        <sz val="12"/>
        <rFont val="Palatino Linotype"/>
        <family val="1"/>
      </rPr>
      <t/>
    </r>
  </si>
  <si>
    <t>Zip Code as Number</t>
  </si>
  <si>
    <t>Zip Code as Text</t>
  </si>
  <si>
    <t>Work Zip Code as Number</t>
  </si>
  <si>
    <t>Work Zip Code as Text</t>
  </si>
  <si>
    <t>09001</t>
  </si>
  <si>
    <t>09003</t>
  </si>
  <si>
    <t>09004</t>
  </si>
  <si>
    <t>09005</t>
  </si>
  <si>
    <t>09006</t>
  </si>
  <si>
    <t>09008</t>
  </si>
  <si>
    <t>09010</t>
  </si>
  <si>
    <t>09011</t>
  </si>
  <si>
    <t>09013</t>
  </si>
  <si>
    <t>09014</t>
  </si>
  <si>
    <t>09017</t>
  </si>
  <si>
    <t>09018</t>
  </si>
  <si>
    <t>09028</t>
  </si>
  <si>
    <t>09033</t>
  </si>
  <si>
    <t>09034</t>
  </si>
  <si>
    <t>09049</t>
  </si>
  <si>
    <t>09054</t>
  </si>
  <si>
    <t>09055</t>
  </si>
  <si>
    <t>09059</t>
  </si>
  <si>
    <t>09060</t>
  </si>
  <si>
    <t>09068</t>
  </si>
  <si>
    <t>09069</t>
  </si>
  <si>
    <t>09075</t>
  </si>
  <si>
    <t>09079</t>
  </si>
  <si>
    <t>09090</t>
  </si>
  <si>
    <t>09103</t>
  </si>
  <si>
    <t>09125</t>
  </si>
  <si>
    <t>09126</t>
  </si>
  <si>
    <t>09136</t>
  </si>
  <si>
    <t>09138</t>
  </si>
  <si>
    <t>09140</t>
  </si>
  <si>
    <t>09154</t>
  </si>
  <si>
    <t>09160</t>
  </si>
  <si>
    <t>09161</t>
  </si>
  <si>
    <t>09177</t>
  </si>
  <si>
    <t>09186</t>
  </si>
  <si>
    <t>09203</t>
  </si>
  <si>
    <t>09204</t>
  </si>
  <si>
    <t>09211</t>
  </si>
  <si>
    <t>09214</t>
  </si>
  <si>
    <t>09226</t>
  </si>
  <si>
    <t>09245</t>
  </si>
  <si>
    <t>09261</t>
  </si>
  <si>
    <t>09263</t>
  </si>
  <si>
    <t>09264</t>
  </si>
  <si>
    <t>09301</t>
  </si>
  <si>
    <t>09302</t>
  </si>
  <si>
    <t>09304</t>
  </si>
  <si>
    <t>09307</t>
  </si>
  <si>
    <t>09308</t>
  </si>
  <si>
    <t>09310</t>
  </si>
  <si>
    <t>09311</t>
  </si>
  <si>
    <t>09312</t>
  </si>
  <si>
    <t>09313</t>
  </si>
  <si>
    <t>09315</t>
  </si>
  <si>
    <t>09321</t>
  </si>
  <si>
    <t>09328</t>
  </si>
  <si>
    <t>09330</t>
  </si>
  <si>
    <t>09333</t>
  </si>
  <si>
    <t>09337</t>
  </si>
  <si>
    <t>09340</t>
  </si>
  <si>
    <t>09343</t>
  </si>
  <si>
    <t>09347</t>
  </si>
  <si>
    <t>09348</t>
  </si>
  <si>
    <t>09351</t>
  </si>
  <si>
    <t>09352</t>
  </si>
  <si>
    <t>09356</t>
  </si>
  <si>
    <t>09357</t>
  </si>
  <si>
    <t>09360</t>
  </si>
  <si>
    <t>09364</t>
  </si>
  <si>
    <t>09365</t>
  </si>
  <si>
    <t>09366</t>
  </si>
  <si>
    <t>09368</t>
  </si>
  <si>
    <t>09372</t>
  </si>
  <si>
    <t>09373</t>
  </si>
  <si>
    <t>09378</t>
  </si>
  <si>
    <t>09381</t>
  </si>
  <si>
    <t>09382</t>
  </si>
  <si>
    <t>09397</t>
  </si>
  <si>
    <t>09403</t>
  </si>
  <si>
    <t>09421</t>
  </si>
  <si>
    <t>09447</t>
  </si>
  <si>
    <t>09454</t>
  </si>
  <si>
    <t>09461</t>
  </si>
  <si>
    <t>09463</t>
  </si>
  <si>
    <t>09494</t>
  </si>
  <si>
    <t>09501</t>
  </si>
  <si>
    <t>09502</t>
  </si>
  <si>
    <t>09504</t>
  </si>
  <si>
    <t>09505</t>
  </si>
  <si>
    <t>09506</t>
  </si>
  <si>
    <t>09507</t>
  </si>
  <si>
    <t>09510</t>
  </si>
  <si>
    <t>09517</t>
  </si>
  <si>
    <t>09520</t>
  </si>
  <si>
    <t>09522</t>
  </si>
  <si>
    <t>09534</t>
  </si>
  <si>
    <t>09550</t>
  </si>
  <si>
    <t>09554</t>
  </si>
  <si>
    <t>09556</t>
  </si>
  <si>
    <t>09564</t>
  </si>
  <si>
    <t>09565</t>
  </si>
  <si>
    <t>09566</t>
  </si>
  <si>
    <t>09567</t>
  </si>
  <si>
    <t>09568</t>
  </si>
  <si>
    <t>09569</t>
  </si>
  <si>
    <t>09570</t>
  </si>
  <si>
    <t>09573</t>
  </si>
  <si>
    <t>09574</t>
  </si>
  <si>
    <t>09575</t>
  </si>
  <si>
    <t>09576</t>
  </si>
  <si>
    <t>09577</t>
  </si>
  <si>
    <t>09578</t>
  </si>
  <si>
    <t>09579</t>
  </si>
  <si>
    <t>09581</t>
  </si>
  <si>
    <t>09582</t>
  </si>
  <si>
    <t>09586</t>
  </si>
  <si>
    <t>09587</t>
  </si>
  <si>
    <t>09588</t>
  </si>
  <si>
    <t>09590</t>
  </si>
  <si>
    <t>09591</t>
  </si>
  <si>
    <t>09594</t>
  </si>
  <si>
    <t>09595</t>
  </si>
  <si>
    <t>09599</t>
  </si>
  <si>
    <t>09600</t>
  </si>
  <si>
    <t>09601</t>
  </si>
  <si>
    <t>09602</t>
  </si>
  <si>
    <t>09605</t>
  </si>
  <si>
    <t>09606</t>
  </si>
  <si>
    <t>09607</t>
  </si>
  <si>
    <t>09608</t>
  </si>
  <si>
    <t>09609</t>
  </si>
  <si>
    <t>09610</t>
  </si>
  <si>
    <t>09617</t>
  </si>
  <si>
    <t>09621</t>
  </si>
  <si>
    <t>09624</t>
  </si>
  <si>
    <t>09625</t>
  </si>
  <si>
    <t>09626</t>
  </si>
  <si>
    <t>09627</t>
  </si>
  <si>
    <t>09631</t>
  </si>
  <si>
    <t>09633</t>
  </si>
  <si>
    <t>09636</t>
  </si>
  <si>
    <t>09643</t>
  </si>
  <si>
    <t>09647</t>
  </si>
  <si>
    <t>09648</t>
  </si>
  <si>
    <t>09649</t>
  </si>
  <si>
    <t>09701</t>
  </si>
  <si>
    <t>09702</t>
  </si>
  <si>
    <t>09703</t>
  </si>
  <si>
    <t>09706</t>
  </si>
  <si>
    <t>09709</t>
  </si>
  <si>
    <t>09711</t>
  </si>
  <si>
    <t>09712</t>
  </si>
  <si>
    <t>09716</t>
  </si>
  <si>
    <t>09717</t>
  </si>
  <si>
    <t>09718</t>
  </si>
  <si>
    <t>09719</t>
  </si>
  <si>
    <t>09722</t>
  </si>
  <si>
    <t>09723</t>
  </si>
  <si>
    <t>09724</t>
  </si>
  <si>
    <t>09725</t>
  </si>
  <si>
    <t>09726</t>
  </si>
  <si>
    <t>09727</t>
  </si>
  <si>
    <t>09728</t>
  </si>
  <si>
    <t>09729</t>
  </si>
  <si>
    <t>09730</t>
  </si>
  <si>
    <t>09731</t>
  </si>
  <si>
    <t>09732</t>
  </si>
  <si>
    <t>09733</t>
  </si>
  <si>
    <t>09734</t>
  </si>
  <si>
    <t>09735</t>
  </si>
  <si>
    <t>09736</t>
  </si>
  <si>
    <t>09737</t>
  </si>
  <si>
    <t>09738</t>
  </si>
  <si>
    <t>09739</t>
  </si>
  <si>
    <t>09741</t>
  </si>
  <si>
    <t>09742</t>
  </si>
  <si>
    <t>09743</t>
  </si>
  <si>
    <t>09744</t>
  </si>
  <si>
    <t>09745</t>
  </si>
  <si>
    <t>09747</t>
  </si>
  <si>
    <t>09748</t>
  </si>
  <si>
    <t>09749</t>
  </si>
  <si>
    <t>09750</t>
  </si>
  <si>
    <t>09752</t>
  </si>
  <si>
    <t>09758</t>
  </si>
  <si>
    <t>09761</t>
  </si>
  <si>
    <t>09762</t>
  </si>
  <si>
    <t>09769</t>
  </si>
  <si>
    <t>09777</t>
  </si>
  <si>
    <t>09780</t>
  </si>
  <si>
    <t>09789</t>
  </si>
  <si>
    <t>09801</t>
  </si>
  <si>
    <t>09802</t>
  </si>
  <si>
    <t>09804</t>
  </si>
  <si>
    <t>09805</t>
  </si>
  <si>
    <t>09807</t>
  </si>
  <si>
    <t>09809</t>
  </si>
  <si>
    <t>09810</t>
  </si>
  <si>
    <t>09811</t>
  </si>
  <si>
    <t>09814</t>
  </si>
  <si>
    <t>09815</t>
  </si>
  <si>
    <t>09816</t>
  </si>
  <si>
    <t>09817</t>
  </si>
  <si>
    <t>09820</t>
  </si>
  <si>
    <t>09821</t>
  </si>
  <si>
    <t>09822</t>
  </si>
  <si>
    <t>09823</t>
  </si>
  <si>
    <t>09825</t>
  </si>
  <si>
    <t>09826</t>
  </si>
  <si>
    <t>09827</t>
  </si>
  <si>
    <t>09828</t>
  </si>
  <si>
    <t>09829</t>
  </si>
  <si>
    <t>09830</t>
  </si>
  <si>
    <t>09831</t>
  </si>
  <si>
    <t>09832</t>
  </si>
  <si>
    <t>09833</t>
  </si>
  <si>
    <t>09837</t>
  </si>
  <si>
    <t>09841</t>
  </si>
  <si>
    <t>09842</t>
  </si>
  <si>
    <t>09844</t>
  </si>
  <si>
    <t>09845</t>
  </si>
  <si>
    <t>09846</t>
  </si>
  <si>
    <t>09848</t>
  </si>
  <si>
    <t>09851</t>
  </si>
  <si>
    <t>09854</t>
  </si>
  <si>
    <t>09858</t>
  </si>
  <si>
    <t>09859</t>
  </si>
  <si>
    <t>09861</t>
  </si>
  <si>
    <t>09863</t>
  </si>
  <si>
    <t>09870</t>
  </si>
  <si>
    <t>09873</t>
  </si>
  <si>
    <t>09874</t>
  </si>
  <si>
    <t>09875</t>
  </si>
  <si>
    <t>09880</t>
  </si>
  <si>
    <t>09890</t>
  </si>
  <si>
    <t>09892</t>
  </si>
  <si>
    <t>34001</t>
  </si>
  <si>
    <t>34085</t>
  </si>
  <si>
    <t>34086</t>
  </si>
  <si>
    <t>34087</t>
  </si>
  <si>
    <t>34088</t>
  </si>
  <si>
    <t>34089</t>
  </si>
  <si>
    <t>64087</t>
  </si>
  <si>
    <t>66630</t>
  </si>
  <si>
    <t>73960</t>
  </si>
  <si>
    <t>75033</t>
  </si>
  <si>
    <t>75064</t>
  </si>
  <si>
    <t>76166</t>
  </si>
  <si>
    <t>76190</t>
  </si>
  <si>
    <t>77407</t>
  </si>
  <si>
    <t>77498</t>
  </si>
  <si>
    <t>77523</t>
  </si>
  <si>
    <t>78542</t>
  </si>
  <si>
    <t>78633</t>
  </si>
  <si>
    <t>78665</t>
  </si>
  <si>
    <t>89824</t>
  </si>
  <si>
    <t>96208</t>
  </si>
  <si>
    <t>96210</t>
  </si>
  <si>
    <t>96212</t>
  </si>
  <si>
    <t>96251</t>
  </si>
  <si>
    <t>96301</t>
  </si>
  <si>
    <t>96504</t>
  </si>
  <si>
    <t>96505</t>
  </si>
  <si>
    <t>96632</t>
  </si>
  <si>
    <t>96649</t>
  </si>
  <si>
    <t>96940</t>
  </si>
  <si>
    <t>96942</t>
  </si>
  <si>
    <t>96943</t>
  </si>
  <si>
    <t>96944</t>
  </si>
  <si>
    <t>96951</t>
  </si>
  <si>
    <t>96952</t>
  </si>
  <si>
    <t>96970</t>
  </si>
  <si>
    <t>AE</t>
  </si>
  <si>
    <t>AP</t>
  </si>
  <si>
    <t>PW</t>
  </si>
  <si>
    <t>FM</t>
  </si>
  <si>
    <t>MP</t>
  </si>
  <si>
    <t>MH</t>
  </si>
  <si>
    <t>~ Zip Codes can be 5 digit or 9 digit with or without a hypen</t>
  </si>
  <si>
    <t>* Denotes required field.
All other fields optional.</t>
  </si>
  <si>
    <t>Underwritten Quote: 
15*-100 Eligible Subscribers (*State Specific Rules Apply) 
Member-Level Census</t>
  </si>
  <si>
    <t>~ Employment Status may be entered as text or a number; the valid values are: blank for "Active" (0), "COBRA" (1) Note: The Dependents (i.e. Spouse and Child) will have NO selection or values for the Employment status.</t>
  </si>
  <si>
    <t>Age</t>
  </si>
  <si>
    <t xml:space="preserve">Enrolling Members Type:        1 or 0
</t>
  </si>
  <si>
    <t xml:space="preserve">Relationship:  EE, SP, CH
</t>
  </si>
  <si>
    <t xml:space="preserve">Medical Plan:
</t>
  </si>
  <si>
    <t>Age / Date of Birth</t>
  </si>
  <si>
    <t>Work Zip (optional)</t>
  </si>
  <si>
    <t>EE Loc State</t>
  </si>
  <si>
    <t>do not delete this column! Always include it when you sort.</t>
  </si>
  <si>
    <t>Notes:</t>
  </si>
  <si>
    <t>Text</t>
  </si>
  <si>
    <t>Zip Code</t>
  </si>
  <si>
    <t>STATE</t>
  </si>
  <si>
    <t>MISSOURI</t>
  </si>
  <si>
    <t>Members who reside in Missouri are NOT ALLOWED  to be placed on an OAMC plan.</t>
  </si>
  <si>
    <t>010</t>
  </si>
  <si>
    <t>011</t>
  </si>
  <si>
    <t>012</t>
  </si>
  <si>
    <t>013</t>
  </si>
  <si>
    <t>014</t>
  </si>
  <si>
    <t>015</t>
  </si>
  <si>
    <t>016</t>
  </si>
  <si>
    <t>017</t>
  </si>
  <si>
    <t>Medical Tier Key (Column K)</t>
  </si>
  <si>
    <t>018</t>
  </si>
  <si>
    <t>2T</t>
  </si>
  <si>
    <t>3T</t>
  </si>
  <si>
    <t>5T</t>
  </si>
  <si>
    <t>019</t>
  </si>
  <si>
    <t>020</t>
  </si>
  <si>
    <t>EEDep</t>
  </si>
  <si>
    <t>021</t>
  </si>
  <si>
    <t>EECh1</t>
  </si>
  <si>
    <t>022</t>
  </si>
  <si>
    <t>023</t>
  </si>
  <si>
    <t>024</t>
  </si>
  <si>
    <t>025</t>
  </si>
  <si>
    <t>026</t>
  </si>
  <si>
    <t>027</t>
  </si>
  <si>
    <t>028</t>
  </si>
  <si>
    <t>029</t>
  </si>
  <si>
    <t>030</t>
  </si>
  <si>
    <t>031</t>
  </si>
  <si>
    <t>032</t>
  </si>
  <si>
    <t>leave blank</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</si>
  <si>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</si>
  <si>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</si>
  <si>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</si>
  <si>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</si>
  <si>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</si>
  <si>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</si>
  <si>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</si>
  <si>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</si>
  <si>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</si>
  <si>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</si>
  <si>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</si>
  <si>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</si>
  <si>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</si>
  <si>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</si>
  <si>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</si>
  <si>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</si>
  <si>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</si>
  <si>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</si>
  <si>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</si>
  <si>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</si>
  <si>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</si>
  <si>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</si>
  <si>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</si>
  <si>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</si>
  <si>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</si>
  <si>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</si>
  <si>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</si>
  <si>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</si>
  <si>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</si>
  <si>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</si>
  <si>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</si>
  <si>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</si>
  <si>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</si>
  <si>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</si>
  <si>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</si>
  <si>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</si>
  <si>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</si>
  <si>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</si>
  <si>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</si>
  <si>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</si>
  <si>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</si>
  <si>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</si>
  <si>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</si>
  <si>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</si>
  <si>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</si>
  <si>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</si>
  <si>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</si>
  <si>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</si>
  <si>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</si>
  <si>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</si>
  <si>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</si>
  <si>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</si>
  <si>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</si>
  <si>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</si>
  <si>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</si>
  <si>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</si>
  <si>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</si>
  <si>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</si>
  <si>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</si>
  <si>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</si>
  <si>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</si>
  <si>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</si>
  <si>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</si>
  <si>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</si>
  <si>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</si>
  <si>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</si>
  <si>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</si>
  <si>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</si>
  <si>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</si>
  <si>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</si>
  <si>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</si>
  <si>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</si>
  <si>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</si>
  <si>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</si>
  <si>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</si>
  <si>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</si>
  <si>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</si>
  <si>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</si>
  <si>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</si>
  <si>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</si>
  <si>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</si>
  <si>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</si>
  <si>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</si>
  <si>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</si>
  <si>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</si>
  <si>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</si>
  <si>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</si>
  <si>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</si>
  <si>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</si>
  <si>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</si>
  <si>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</si>
  <si>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</si>
  <si>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</si>
  <si>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</si>
  <si>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</si>
  <si>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</si>
  <si>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</si>
  <si>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</si>
  <si>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</si>
  <si>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</si>
  <si>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</si>
  <si>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</si>
  <si>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</si>
  <si>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</si>
  <si>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</si>
  <si>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</si>
  <si>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</si>
  <si>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</si>
  <si>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</si>
  <si>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</si>
  <si>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</si>
  <si>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</si>
  <si>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</si>
  <si>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</si>
  <si>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</si>
  <si>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</si>
  <si>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</si>
  <si>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</si>
  <si>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161</t>
  </si>
  <si>
    <t>162</t>
  </si>
  <si>
    <t>163</t>
  </si>
  <si>
    <t>164</t>
  </si>
  <si>
    <t>165</t>
  </si>
  <si>
    <t>166</t>
  </si>
  <si>
    <t>167</t>
  </si>
  <si>
    <t>168</t>
  </si>
  <si>
    <t>169</t>
  </si>
  <si>
    <t>170</t>
  </si>
  <si>
    <t>171</t>
  </si>
  <si>
    <t>172</t>
  </si>
  <si>
    <t>173</t>
  </si>
  <si>
    <t>174</t>
  </si>
  <si>
    <t>175</t>
  </si>
  <si>
    <t>176</t>
  </si>
  <si>
    <t>177</t>
  </si>
  <si>
    <t>178</t>
  </si>
  <si>
    <t>179</t>
  </si>
  <si>
    <t>180</t>
  </si>
  <si>
    <t>181</t>
  </si>
  <si>
    <t>182</t>
  </si>
  <si>
    <t>183</t>
  </si>
  <si>
    <t>184</t>
  </si>
  <si>
    <t>185</t>
  </si>
  <si>
    <t>186</t>
  </si>
  <si>
    <t>187</t>
  </si>
  <si>
    <t>188</t>
  </si>
  <si>
    <t>189</t>
  </si>
  <si>
    <t>190</t>
  </si>
  <si>
    <t>191</t>
  </si>
  <si>
    <t>192</t>
  </si>
  <si>
    <t>193</t>
  </si>
  <si>
    <t>194</t>
  </si>
  <si>
    <t>195</t>
  </si>
  <si>
    <t>196</t>
  </si>
  <si>
    <t>197</t>
  </si>
  <si>
    <t>198</t>
  </si>
  <si>
    <t>199</t>
  </si>
  <si>
    <t>200</t>
  </si>
  <si>
    <t xml:space="preserve">WASH, D.C. </t>
  </si>
  <si>
    <t>201</t>
  </si>
  <si>
    <t>202</t>
  </si>
  <si>
    <t>203</t>
  </si>
  <si>
    <t>204</t>
  </si>
  <si>
    <t>205</t>
  </si>
  <si>
    <t>206</t>
  </si>
  <si>
    <t>207</t>
  </si>
  <si>
    <t>208</t>
  </si>
  <si>
    <t>209</t>
  </si>
  <si>
    <t>210</t>
  </si>
  <si>
    <t>211</t>
  </si>
  <si>
    <t>212</t>
  </si>
  <si>
    <t>213</t>
  </si>
  <si>
    <t>214</t>
  </si>
  <si>
    <t>215</t>
  </si>
  <si>
    <t>216</t>
  </si>
  <si>
    <t>217</t>
  </si>
  <si>
    <t>218</t>
  </si>
  <si>
    <t>219</t>
  </si>
  <si>
    <t>220</t>
  </si>
  <si>
    <t>221</t>
  </si>
  <si>
    <t>222</t>
  </si>
  <si>
    <t>223</t>
  </si>
  <si>
    <t>224</t>
  </si>
  <si>
    <t>225</t>
  </si>
  <si>
    <t>226</t>
  </si>
  <si>
    <t>227</t>
  </si>
  <si>
    <t>228</t>
  </si>
  <si>
    <t>229</t>
  </si>
  <si>
    <t>230</t>
  </si>
  <si>
    <t>231</t>
  </si>
  <si>
    <t>232</t>
  </si>
  <si>
    <t>233</t>
  </si>
  <si>
    <t>234</t>
  </si>
  <si>
    <t>235</t>
  </si>
  <si>
    <t>236</t>
  </si>
  <si>
    <t>237</t>
  </si>
  <si>
    <t>238</t>
  </si>
  <si>
    <t>239</t>
  </si>
  <si>
    <t>240</t>
  </si>
  <si>
    <t>241</t>
  </si>
  <si>
    <t>242</t>
  </si>
  <si>
    <t>243</t>
  </si>
  <si>
    <t>244</t>
  </si>
  <si>
    <t>245</t>
  </si>
  <si>
    <t>246</t>
  </si>
  <si>
    <t>247</t>
  </si>
  <si>
    <t>248</t>
  </si>
  <si>
    <t>249</t>
  </si>
  <si>
    <t>250</t>
  </si>
  <si>
    <t>251</t>
  </si>
  <si>
    <t>252</t>
  </si>
  <si>
    <t>253</t>
  </si>
  <si>
    <t>254</t>
  </si>
  <si>
    <t>255</t>
  </si>
  <si>
    <t>256</t>
  </si>
  <si>
    <t>257</t>
  </si>
  <si>
    <t>258</t>
  </si>
  <si>
    <t>259</t>
  </si>
  <si>
    <t>260</t>
  </si>
  <si>
    <t>261</t>
  </si>
  <si>
    <t>262</t>
  </si>
  <si>
    <t>263</t>
  </si>
  <si>
    <t>264</t>
  </si>
  <si>
    <t>265</t>
  </si>
  <si>
    <t>266</t>
  </si>
  <si>
    <t>267</t>
  </si>
  <si>
    <t>268</t>
  </si>
  <si>
    <t>270</t>
  </si>
  <si>
    <t>271</t>
  </si>
  <si>
    <t>272</t>
  </si>
  <si>
    <t>273</t>
  </si>
  <si>
    <t>274</t>
  </si>
  <si>
    <t>275</t>
  </si>
  <si>
    <t>276</t>
  </si>
  <si>
    <t>277</t>
  </si>
  <si>
    <t>278</t>
  </si>
  <si>
    <t>279</t>
  </si>
  <si>
    <t>280</t>
  </si>
  <si>
    <t>281</t>
  </si>
  <si>
    <t>282</t>
  </si>
  <si>
    <t>283</t>
  </si>
  <si>
    <t>284</t>
  </si>
  <si>
    <t>285</t>
  </si>
  <si>
    <t>286</t>
  </si>
  <si>
    <t>287</t>
  </si>
  <si>
    <t>288</t>
  </si>
  <si>
    <t>289</t>
  </si>
  <si>
    <t>290</t>
  </si>
  <si>
    <t>291</t>
  </si>
  <si>
    <t>292</t>
  </si>
  <si>
    <t>293</t>
  </si>
  <si>
    <t>294</t>
  </si>
  <si>
    <t>295</t>
  </si>
  <si>
    <t>296</t>
  </si>
  <si>
    <t>297</t>
  </si>
  <si>
    <t>298</t>
  </si>
  <si>
    <t>299</t>
  </si>
  <si>
    <t>300</t>
  </si>
  <si>
    <t>301</t>
  </si>
  <si>
    <t>302</t>
  </si>
  <si>
    <t>303</t>
  </si>
  <si>
    <t>304</t>
  </si>
  <si>
    <t>305</t>
  </si>
  <si>
    <t>306</t>
  </si>
  <si>
    <t>307</t>
  </si>
  <si>
    <t>308</t>
  </si>
  <si>
    <t>309</t>
  </si>
  <si>
    <t>310</t>
  </si>
  <si>
    <t>311</t>
  </si>
  <si>
    <t>312</t>
  </si>
  <si>
    <t>313</t>
  </si>
  <si>
    <t>314</t>
  </si>
  <si>
    <t>315</t>
  </si>
  <si>
    <t>316</t>
  </si>
  <si>
    <t>317</t>
  </si>
  <si>
    <t>318</t>
  </si>
  <si>
    <t>319</t>
  </si>
  <si>
    <t>320</t>
  </si>
  <si>
    <t>321</t>
  </si>
  <si>
    <t>322</t>
  </si>
  <si>
    <t>323</t>
  </si>
  <si>
    <t>324</t>
  </si>
  <si>
    <t>325</t>
  </si>
  <si>
    <t>326</t>
  </si>
  <si>
    <t>327</t>
  </si>
  <si>
    <t>328</t>
  </si>
  <si>
    <t>329</t>
  </si>
  <si>
    <t>330</t>
  </si>
  <si>
    <t>331</t>
  </si>
  <si>
    <t>332</t>
  </si>
  <si>
    <t>333</t>
  </si>
  <si>
    <t>334</t>
  </si>
  <si>
    <t>335</t>
  </si>
  <si>
    <t>336</t>
  </si>
  <si>
    <t>337</t>
  </si>
  <si>
    <t>338</t>
  </si>
  <si>
    <t>339</t>
  </si>
  <si>
    <t>342</t>
  </si>
  <si>
    <t>346</t>
  </si>
  <si>
    <t>349</t>
  </si>
  <si>
    <t>350</t>
  </si>
  <si>
    <t>352</t>
  </si>
  <si>
    <t>354</t>
  </si>
  <si>
    <t>355</t>
  </si>
  <si>
    <t>356</t>
  </si>
  <si>
    <t>357</t>
  </si>
  <si>
    <t>358</t>
  </si>
  <si>
    <t>359</t>
  </si>
  <si>
    <t>360</t>
  </si>
  <si>
    <t>361</t>
  </si>
  <si>
    <t>362</t>
  </si>
  <si>
    <t>363</t>
  </si>
  <si>
    <t>364</t>
  </si>
  <si>
    <t>365</t>
  </si>
  <si>
    <t>366</t>
  </si>
  <si>
    <t>367</t>
  </si>
  <si>
    <t>368</t>
  </si>
  <si>
    <t>369</t>
  </si>
  <si>
    <t>370</t>
  </si>
  <si>
    <t>371</t>
  </si>
  <si>
    <t>372</t>
  </si>
  <si>
    <t>373</t>
  </si>
  <si>
    <t>374</t>
  </si>
  <si>
    <t>376</t>
  </si>
  <si>
    <t>377</t>
  </si>
  <si>
    <t>378</t>
  </si>
  <si>
    <t>379</t>
  </si>
  <si>
    <t>380</t>
  </si>
  <si>
    <t>381</t>
  </si>
  <si>
    <t>382</t>
  </si>
  <si>
    <t>383</t>
  </si>
  <si>
    <t>384</t>
  </si>
  <si>
    <t>385</t>
  </si>
  <si>
    <t>386</t>
  </si>
  <si>
    <t>387</t>
  </si>
  <si>
    <t>388</t>
  </si>
  <si>
    <t>389</t>
  </si>
  <si>
    <t>390</t>
  </si>
  <si>
    <t>391</t>
  </si>
  <si>
    <t>392</t>
  </si>
  <si>
    <t>393</t>
  </si>
  <si>
    <t>394</t>
  </si>
  <si>
    <t>395</t>
  </si>
  <si>
    <t>396</t>
  </si>
  <si>
    <t>397</t>
  </si>
  <si>
    <t>400</t>
  </si>
  <si>
    <t>401</t>
  </si>
  <si>
    <t>402</t>
  </si>
  <si>
    <t>403</t>
  </si>
  <si>
    <t>404</t>
  </si>
  <si>
    <t>405</t>
  </si>
  <si>
    <t>406</t>
  </si>
  <si>
    <t>407</t>
  </si>
  <si>
    <t>408</t>
  </si>
  <si>
    <t>409</t>
  </si>
  <si>
    <t>410</t>
  </si>
  <si>
    <t>411</t>
  </si>
  <si>
    <t>412</t>
  </si>
  <si>
    <t>413</t>
  </si>
  <si>
    <t>414</t>
  </si>
  <si>
    <t>415</t>
  </si>
  <si>
    <t>416</t>
  </si>
  <si>
    <t>417</t>
  </si>
  <si>
    <t>418</t>
  </si>
  <si>
    <t>419</t>
  </si>
  <si>
    <t>420</t>
  </si>
  <si>
    <t>421</t>
  </si>
  <si>
    <t>422</t>
  </si>
  <si>
    <t>423</t>
  </si>
  <si>
    <t>424</t>
  </si>
  <si>
    <t>425</t>
  </si>
  <si>
    <t>426</t>
  </si>
  <si>
    <t>427</t>
  </si>
  <si>
    <t>430</t>
  </si>
  <si>
    <t>431</t>
  </si>
  <si>
    <t>432</t>
  </si>
  <si>
    <t>433</t>
  </si>
  <si>
    <t>434</t>
  </si>
  <si>
    <t>435</t>
  </si>
  <si>
    <t>436</t>
  </si>
  <si>
    <t>437</t>
  </si>
  <si>
    <t>438</t>
  </si>
  <si>
    <t>439</t>
  </si>
  <si>
    <t>440</t>
  </si>
  <si>
    <t>441</t>
  </si>
  <si>
    <t>442</t>
  </si>
  <si>
    <t>443</t>
  </si>
  <si>
    <t>445</t>
  </si>
  <si>
    <t>446</t>
  </si>
  <si>
    <t>447</t>
  </si>
  <si>
    <t>448</t>
  </si>
  <si>
    <t>449</t>
  </si>
  <si>
    <t>450</t>
  </si>
  <si>
    <t>451</t>
  </si>
  <si>
    <t>452</t>
  </si>
  <si>
    <t>453</t>
  </si>
  <si>
    <t>454</t>
  </si>
  <si>
    <t>455</t>
  </si>
  <si>
    <t>456</t>
  </si>
  <si>
    <t>457</t>
  </si>
  <si>
    <t>458</t>
  </si>
  <si>
    <t>460</t>
  </si>
  <si>
    <t>461</t>
  </si>
  <si>
    <t>462</t>
  </si>
  <si>
    <t>463</t>
  </si>
  <si>
    <t>464</t>
  </si>
  <si>
    <t>465</t>
  </si>
  <si>
    <t>466</t>
  </si>
  <si>
    <t>467</t>
  </si>
  <si>
    <t>468</t>
  </si>
  <si>
    <t>469</t>
  </si>
  <si>
    <t>470</t>
  </si>
  <si>
    <t>471</t>
  </si>
  <si>
    <t>472</t>
  </si>
  <si>
    <t>473</t>
  </si>
  <si>
    <t>474</t>
  </si>
  <si>
    <t>475</t>
  </si>
  <si>
    <t>476</t>
  </si>
  <si>
    <t>477</t>
  </si>
  <si>
    <t>478</t>
  </si>
  <si>
    <t>479</t>
  </si>
  <si>
    <t>480</t>
  </si>
  <si>
    <t>481</t>
  </si>
  <si>
    <t>482</t>
  </si>
  <si>
    <t>483</t>
  </si>
  <si>
    <t>484</t>
  </si>
  <si>
    <t>485</t>
  </si>
  <si>
    <t>486</t>
  </si>
  <si>
    <t>487</t>
  </si>
  <si>
    <t>488</t>
  </si>
  <si>
    <t>489</t>
  </si>
  <si>
    <t>490</t>
  </si>
  <si>
    <t>491</t>
  </si>
  <si>
    <t>492</t>
  </si>
  <si>
    <t>493</t>
  </si>
  <si>
    <t>494</t>
  </si>
  <si>
    <t>495</t>
  </si>
  <si>
    <t>496</t>
  </si>
  <si>
    <t>497</t>
  </si>
  <si>
    <t>498</t>
  </si>
  <si>
    <t>499</t>
  </si>
  <si>
    <t>500</t>
  </si>
  <si>
    <t>501</t>
  </si>
  <si>
    <t>502</t>
  </si>
  <si>
    <t>503</t>
  </si>
  <si>
    <t>504</t>
  </si>
  <si>
    <t>505</t>
  </si>
  <si>
    <t>506</t>
  </si>
  <si>
    <t>507</t>
  </si>
  <si>
    <t>508</t>
  </si>
  <si>
    <t>510</t>
  </si>
  <si>
    <t>511</t>
  </si>
  <si>
    <t>512</t>
  </si>
  <si>
    <t>513</t>
  </si>
  <si>
    <t>514</t>
  </si>
  <si>
    <t>515</t>
  </si>
  <si>
    <t>516</t>
  </si>
  <si>
    <t>520</t>
  </si>
  <si>
    <t>521</t>
  </si>
  <si>
    <t>522</t>
  </si>
  <si>
    <t>523</t>
  </si>
  <si>
    <t>524</t>
  </si>
  <si>
    <t>525</t>
  </si>
  <si>
    <t>526</t>
  </si>
  <si>
    <t>527</t>
  </si>
  <si>
    <t>528</t>
  </si>
  <si>
    <t>530</t>
  </si>
  <si>
    <t>531</t>
  </si>
  <si>
    <t>532</t>
  </si>
  <si>
    <t>533</t>
  </si>
  <si>
    <t>534</t>
  </si>
  <si>
    <t>535</t>
  </si>
  <si>
    <t>536</t>
  </si>
  <si>
    <t>537</t>
  </si>
  <si>
    <t>538</t>
  </si>
  <si>
    <t>539</t>
  </si>
  <si>
    <t>540</t>
  </si>
  <si>
    <t>541</t>
  </si>
  <si>
    <t>542</t>
  </si>
  <si>
    <t>543</t>
  </si>
  <si>
    <t>544</t>
  </si>
  <si>
    <t>545</t>
  </si>
  <si>
    <t>546</t>
  </si>
  <si>
    <t>547</t>
  </si>
  <si>
    <t>548</t>
  </si>
  <si>
    <t>549</t>
  </si>
  <si>
    <t>550</t>
  </si>
  <si>
    <t>551</t>
  </si>
  <si>
    <t>553</t>
  </si>
  <si>
    <t>554</t>
  </si>
  <si>
    <t>556</t>
  </si>
  <si>
    <t>557</t>
  </si>
  <si>
    <t>558</t>
  </si>
  <si>
    <t>559</t>
  </si>
  <si>
    <t>560</t>
  </si>
  <si>
    <t>561</t>
  </si>
  <si>
    <t>562</t>
  </si>
  <si>
    <t>563</t>
  </si>
  <si>
    <t>564</t>
  </si>
  <si>
    <t>565</t>
  </si>
  <si>
    <t>566</t>
  </si>
  <si>
    <t>567</t>
  </si>
  <si>
    <t>570</t>
  </si>
  <si>
    <t>571</t>
  </si>
  <si>
    <t>572</t>
  </si>
  <si>
    <t>573</t>
  </si>
  <si>
    <t>574</t>
  </si>
  <si>
    <t>575</t>
  </si>
  <si>
    <t>576</t>
  </si>
  <si>
    <t>577</t>
  </si>
  <si>
    <t>580</t>
  </si>
  <si>
    <t>581</t>
  </si>
  <si>
    <t>582</t>
  </si>
  <si>
    <t>583</t>
  </si>
  <si>
    <t>584</t>
  </si>
  <si>
    <t>585</t>
  </si>
  <si>
    <t>586</t>
  </si>
  <si>
    <t>587</t>
  </si>
  <si>
    <t>588</t>
  </si>
  <si>
    <t>590</t>
  </si>
  <si>
    <t>591</t>
  </si>
  <si>
    <t>592</t>
  </si>
  <si>
    <t>593</t>
  </si>
  <si>
    <t>594</t>
  </si>
  <si>
    <t>595</t>
  </si>
  <si>
    <t>596</t>
  </si>
  <si>
    <t>597</t>
  </si>
  <si>
    <t>598</t>
  </si>
  <si>
    <t>599</t>
  </si>
  <si>
    <t>600</t>
  </si>
  <si>
    <t>601</t>
  </si>
  <si>
    <t>602</t>
  </si>
  <si>
    <t>603</t>
  </si>
  <si>
    <t>604</t>
  </si>
  <si>
    <t>605</t>
  </si>
  <si>
    <t>606</t>
  </si>
  <si>
    <t>609</t>
  </si>
  <si>
    <t>610</t>
  </si>
  <si>
    <t>611</t>
  </si>
  <si>
    <t>612</t>
  </si>
  <si>
    <t>613</t>
  </si>
  <si>
    <t>614</t>
  </si>
  <si>
    <t>615</t>
  </si>
  <si>
    <t>616</t>
  </si>
  <si>
    <t>617</t>
  </si>
  <si>
    <t>618</t>
  </si>
  <si>
    <t>619</t>
  </si>
  <si>
    <t>620</t>
  </si>
  <si>
    <t>621</t>
  </si>
  <si>
    <t>622</t>
  </si>
  <si>
    <t>623</t>
  </si>
  <si>
    <t>624</t>
  </si>
  <si>
    <t>625</t>
  </si>
  <si>
    <t>626</t>
  </si>
  <si>
    <t>627</t>
  </si>
  <si>
    <t>628</t>
  </si>
  <si>
    <t>629</t>
  </si>
  <si>
    <t>630</t>
  </si>
  <si>
    <t>631</t>
  </si>
  <si>
    <t>632</t>
  </si>
  <si>
    <t>633</t>
  </si>
  <si>
    <t>634</t>
  </si>
  <si>
    <t>635</t>
  </si>
  <si>
    <t>636</t>
  </si>
  <si>
    <t>637</t>
  </si>
  <si>
    <t>638</t>
  </si>
  <si>
    <t>639</t>
  </si>
  <si>
    <t>640</t>
  </si>
  <si>
    <t>641</t>
  </si>
  <si>
    <t>644</t>
  </si>
  <si>
    <t>645</t>
  </si>
  <si>
    <t>646</t>
  </si>
  <si>
    <t>647</t>
  </si>
  <si>
    <t>648</t>
  </si>
  <si>
    <t>650</t>
  </si>
  <si>
    <t>651</t>
  </si>
  <si>
    <t>652</t>
  </si>
  <si>
    <t>653</t>
  </si>
  <si>
    <t>654</t>
  </si>
  <si>
    <t>655</t>
  </si>
  <si>
    <t>656</t>
  </si>
  <si>
    <t>657</t>
  </si>
  <si>
    <t>658</t>
  </si>
  <si>
    <t>660</t>
  </si>
  <si>
    <t>661</t>
  </si>
  <si>
    <t>662</t>
  </si>
  <si>
    <t>663</t>
  </si>
  <si>
    <t>664</t>
  </si>
  <si>
    <t>665</t>
  </si>
  <si>
    <t>666</t>
  </si>
  <si>
    <t>667</t>
  </si>
  <si>
    <t>668</t>
  </si>
  <si>
    <t>669</t>
  </si>
  <si>
    <t>670</t>
  </si>
  <si>
    <t>671</t>
  </si>
  <si>
    <t>672</t>
  </si>
  <si>
    <t>673</t>
  </si>
  <si>
    <t>674</t>
  </si>
  <si>
    <t>675</t>
  </si>
  <si>
    <t>676</t>
  </si>
  <si>
    <t>677</t>
  </si>
  <si>
    <t>678</t>
  </si>
  <si>
    <t>679</t>
  </si>
  <si>
    <t>680</t>
  </si>
  <si>
    <t>681</t>
  </si>
  <si>
    <t>683</t>
  </si>
  <si>
    <t>684</t>
  </si>
  <si>
    <t>685</t>
  </si>
  <si>
    <t>686</t>
  </si>
  <si>
    <t>687</t>
  </si>
  <si>
    <t>688</t>
  </si>
  <si>
    <t>689</t>
  </si>
  <si>
    <t>690</t>
  </si>
  <si>
    <t>691</t>
  </si>
  <si>
    <t>692</t>
  </si>
  <si>
    <t>693</t>
  </si>
  <si>
    <t>700</t>
  </si>
  <si>
    <t>701</t>
  </si>
  <si>
    <t>703</t>
  </si>
  <si>
    <t>704</t>
  </si>
  <si>
    <t>705</t>
  </si>
  <si>
    <t>706</t>
  </si>
  <si>
    <t>707</t>
  </si>
  <si>
    <t>708</t>
  </si>
  <si>
    <t>709</t>
  </si>
  <si>
    <t>710</t>
  </si>
  <si>
    <t>711</t>
  </si>
  <si>
    <t>712</t>
  </si>
  <si>
    <t>713</t>
  </si>
  <si>
    <t>714</t>
  </si>
  <si>
    <t>716</t>
  </si>
  <si>
    <t>717</t>
  </si>
  <si>
    <t>718</t>
  </si>
  <si>
    <t>719</t>
  </si>
  <si>
    <t>720</t>
  </si>
  <si>
    <t>721</t>
  </si>
  <si>
    <t>722</t>
  </si>
  <si>
    <t>723</t>
  </si>
  <si>
    <t>724</t>
  </si>
  <si>
    <t>725</t>
  </si>
  <si>
    <t>726</t>
  </si>
  <si>
    <t>727</t>
  </si>
  <si>
    <t>728</t>
  </si>
  <si>
    <t>729</t>
  </si>
  <si>
    <t>730</t>
  </si>
  <si>
    <t>731</t>
  </si>
  <si>
    <t>734</t>
  </si>
  <si>
    <t>735</t>
  </si>
  <si>
    <t>736</t>
  </si>
  <si>
    <t>737</t>
  </si>
  <si>
    <t>738</t>
  </si>
  <si>
    <t>739</t>
  </si>
  <si>
    <t>740</t>
  </si>
  <si>
    <t>741</t>
  </si>
  <si>
    <t>743</t>
  </si>
  <si>
    <t>744</t>
  </si>
  <si>
    <t>745</t>
  </si>
  <si>
    <t>746</t>
  </si>
  <si>
    <t>747</t>
  </si>
  <si>
    <t>748</t>
  </si>
  <si>
    <t>749</t>
  </si>
  <si>
    <t>750</t>
  </si>
  <si>
    <t>751</t>
  </si>
  <si>
    <t>752</t>
  </si>
  <si>
    <t>753</t>
  </si>
  <si>
    <t>754</t>
  </si>
  <si>
    <t>755</t>
  </si>
  <si>
    <t>756</t>
  </si>
  <si>
    <t>757</t>
  </si>
  <si>
    <t>758</t>
  </si>
  <si>
    <t>759</t>
  </si>
  <si>
    <t>760</t>
  </si>
  <si>
    <t>761</t>
  </si>
  <si>
    <t>762</t>
  </si>
  <si>
    <t>763</t>
  </si>
  <si>
    <t>764</t>
  </si>
  <si>
    <t>765</t>
  </si>
  <si>
    <t>766</t>
  </si>
  <si>
    <t>767</t>
  </si>
  <si>
    <t>768</t>
  </si>
  <si>
    <t>769</t>
  </si>
  <si>
    <t>770</t>
  </si>
  <si>
    <t>771</t>
  </si>
  <si>
    <t>772</t>
  </si>
  <si>
    <t>773</t>
  </si>
  <si>
    <t>774</t>
  </si>
  <si>
    <t>775</t>
  </si>
  <si>
    <t>776</t>
  </si>
  <si>
    <t>777</t>
  </si>
  <si>
    <t>778</t>
  </si>
  <si>
    <t>779</t>
  </si>
  <si>
    <t>780</t>
  </si>
  <si>
    <t>781</t>
  </si>
  <si>
    <t>782</t>
  </si>
  <si>
    <t>783</t>
  </si>
  <si>
    <t>784</t>
  </si>
  <si>
    <t>785</t>
  </si>
  <si>
    <t>786</t>
  </si>
  <si>
    <t>787</t>
  </si>
  <si>
    <t>788</t>
  </si>
  <si>
    <t>789</t>
  </si>
  <si>
    <t>790</t>
  </si>
  <si>
    <t>791</t>
  </si>
  <si>
    <t>792</t>
  </si>
  <si>
    <t>793</t>
  </si>
  <si>
    <t>794</t>
  </si>
  <si>
    <t>795</t>
  </si>
  <si>
    <t>796</t>
  </si>
  <si>
    <t>797</t>
  </si>
  <si>
    <t>798</t>
  </si>
  <si>
    <t>799</t>
  </si>
  <si>
    <t>800</t>
  </si>
  <si>
    <t>801</t>
  </si>
  <si>
    <t>802</t>
  </si>
  <si>
    <t>803</t>
  </si>
  <si>
    <t>804</t>
  </si>
  <si>
    <t>805</t>
  </si>
  <si>
    <t>806</t>
  </si>
  <si>
    <t>807</t>
  </si>
  <si>
    <t>808</t>
  </si>
  <si>
    <t>809</t>
  </si>
  <si>
    <t>810</t>
  </si>
  <si>
    <t>811</t>
  </si>
  <si>
    <t>812</t>
  </si>
  <si>
    <t>813</t>
  </si>
  <si>
    <t>814</t>
  </si>
  <si>
    <t>815</t>
  </si>
  <si>
    <t>816</t>
  </si>
  <si>
    <t>820</t>
  </si>
  <si>
    <t>821</t>
  </si>
  <si>
    <t>822</t>
  </si>
  <si>
    <t>823</t>
  </si>
  <si>
    <t>824</t>
  </si>
  <si>
    <t>825</t>
  </si>
  <si>
    <t>826</t>
  </si>
  <si>
    <t>827</t>
  </si>
  <si>
    <t>828</t>
  </si>
  <si>
    <t>829</t>
  </si>
  <si>
    <t>830</t>
  </si>
  <si>
    <t>831</t>
  </si>
  <si>
    <t>832</t>
  </si>
  <si>
    <t>833</t>
  </si>
  <si>
    <t>834</t>
  </si>
  <si>
    <t>835</t>
  </si>
  <si>
    <t>836</t>
  </si>
  <si>
    <t>837</t>
  </si>
  <si>
    <t>838</t>
  </si>
  <si>
    <t>840</t>
  </si>
  <si>
    <t>841</t>
  </si>
  <si>
    <t>843</t>
  </si>
  <si>
    <t>844</t>
  </si>
  <si>
    <t>845</t>
  </si>
  <si>
    <t>846</t>
  </si>
  <si>
    <t>847</t>
  </si>
  <si>
    <t>850</t>
  </si>
  <si>
    <t>851</t>
  </si>
  <si>
    <t>852</t>
  </si>
  <si>
    <t>853</t>
  </si>
  <si>
    <t>855</t>
  </si>
  <si>
    <t>856</t>
  </si>
  <si>
    <t>857</t>
  </si>
  <si>
    <t>859</t>
  </si>
  <si>
    <t>860</t>
  </si>
  <si>
    <t>863</t>
  </si>
  <si>
    <t>864</t>
  </si>
  <si>
    <t>865</t>
  </si>
  <si>
    <t>870</t>
  </si>
  <si>
    <t>871</t>
  </si>
  <si>
    <t>873</t>
  </si>
  <si>
    <t>874</t>
  </si>
  <si>
    <t>875</t>
  </si>
  <si>
    <t>877</t>
  </si>
  <si>
    <t>878</t>
  </si>
  <si>
    <t>879</t>
  </si>
  <si>
    <t>880</t>
  </si>
  <si>
    <t>881</t>
  </si>
  <si>
    <t>882</t>
  </si>
  <si>
    <t>883</t>
  </si>
  <si>
    <t>884</t>
  </si>
  <si>
    <t>890</t>
  </si>
  <si>
    <t>891</t>
  </si>
  <si>
    <t>893</t>
  </si>
  <si>
    <t>894</t>
  </si>
  <si>
    <t>895</t>
  </si>
  <si>
    <t>896</t>
  </si>
  <si>
    <t>897</t>
  </si>
  <si>
    <t>898</t>
  </si>
  <si>
    <t>900</t>
  </si>
  <si>
    <t>901</t>
  </si>
  <si>
    <t>902</t>
  </si>
  <si>
    <t>903</t>
  </si>
  <si>
    <t>904</t>
  </si>
  <si>
    <t>905</t>
  </si>
  <si>
    <t>906</t>
  </si>
  <si>
    <t>907</t>
  </si>
  <si>
    <t>908</t>
  </si>
  <si>
    <t>909</t>
  </si>
  <si>
    <t>910</t>
  </si>
  <si>
    <t>911</t>
  </si>
  <si>
    <t>912</t>
  </si>
  <si>
    <t>913</t>
  </si>
  <si>
    <t>914</t>
  </si>
  <si>
    <t>915</t>
  </si>
  <si>
    <t>916</t>
  </si>
  <si>
    <t>917</t>
  </si>
  <si>
    <t>918</t>
  </si>
  <si>
    <t>919</t>
  </si>
  <si>
    <t>920</t>
  </si>
  <si>
    <t>921</t>
  </si>
  <si>
    <t>922</t>
  </si>
  <si>
    <t>923</t>
  </si>
  <si>
    <t>924</t>
  </si>
  <si>
    <t>925</t>
  </si>
  <si>
    <t>926</t>
  </si>
  <si>
    <t>927</t>
  </si>
  <si>
    <t>928</t>
  </si>
  <si>
    <t>929</t>
  </si>
  <si>
    <t>930</t>
  </si>
  <si>
    <t>931</t>
  </si>
  <si>
    <t>932</t>
  </si>
  <si>
    <t>933</t>
  </si>
  <si>
    <t>934</t>
  </si>
  <si>
    <t>935</t>
  </si>
  <si>
    <t>936</t>
  </si>
  <si>
    <t>937</t>
  </si>
  <si>
    <t>938</t>
  </si>
  <si>
    <t>939</t>
  </si>
  <si>
    <t>940</t>
  </si>
  <si>
    <t>941</t>
  </si>
  <si>
    <t>942</t>
  </si>
  <si>
    <t>943</t>
  </si>
  <si>
    <t>944</t>
  </si>
  <si>
    <t>945</t>
  </si>
  <si>
    <t>946</t>
  </si>
  <si>
    <t>947</t>
  </si>
  <si>
    <t>948</t>
  </si>
  <si>
    <t>949</t>
  </si>
  <si>
    <t>950</t>
  </si>
  <si>
    <t>951</t>
  </si>
  <si>
    <t>952</t>
  </si>
  <si>
    <t>953</t>
  </si>
  <si>
    <t>954</t>
  </si>
  <si>
    <t>955</t>
  </si>
  <si>
    <t>956</t>
  </si>
  <si>
    <t>957</t>
  </si>
  <si>
    <t>958</t>
  </si>
  <si>
    <t>959</t>
  </si>
  <si>
    <t>960</t>
  </si>
  <si>
    <t>961</t>
  </si>
  <si>
    <t>967</t>
  </si>
  <si>
    <t>968</t>
  </si>
  <si>
    <t>970</t>
  </si>
  <si>
    <t>971</t>
  </si>
  <si>
    <t>972</t>
  </si>
  <si>
    <t>973</t>
  </si>
  <si>
    <t>974</t>
  </si>
  <si>
    <t>975</t>
  </si>
  <si>
    <t>976</t>
  </si>
  <si>
    <t>977</t>
  </si>
  <si>
    <t>978</t>
  </si>
  <si>
    <t>979</t>
  </si>
  <si>
    <t>980</t>
  </si>
  <si>
    <t>981</t>
  </si>
  <si>
    <t>982</t>
  </si>
  <si>
    <t>983</t>
  </si>
  <si>
    <t>984</t>
  </si>
  <si>
    <t>985</t>
  </si>
  <si>
    <t>986</t>
  </si>
  <si>
    <t>987</t>
  </si>
  <si>
    <t>988</t>
  </si>
  <si>
    <t>989</t>
  </si>
  <si>
    <t>990</t>
  </si>
  <si>
    <t>991</t>
  </si>
  <si>
    <t>992</t>
  </si>
  <si>
    <t>993</t>
  </si>
  <si>
    <t>994</t>
  </si>
  <si>
    <t>995</t>
  </si>
  <si>
    <t>996</t>
  </si>
  <si>
    <t>997</t>
  </si>
  <si>
    <t>998</t>
  </si>
  <si>
    <t>999</t>
  </si>
  <si>
    <t>PPO 1</t>
  </si>
  <si>
    <t>Current Plan</t>
  </si>
  <si>
    <t>Fully Insured 51-100</t>
  </si>
  <si>
    <t>Aetna Small Group</t>
  </si>
  <si>
    <t>Member-Level Census Template</t>
  </si>
  <si>
    <t xml:space="preserve">Instructions For Use: </t>
  </si>
  <si>
    <t>Group Legal Name</t>
  </si>
  <si>
    <t xml:space="preserve">Physical Address </t>
  </si>
  <si>
    <t>We do not accept P.O. Boxes</t>
  </si>
  <si>
    <t xml:space="preserve">Broker Fee </t>
  </si>
  <si>
    <t xml:space="preserve">Census Input </t>
  </si>
  <si>
    <t xml:space="preserve">First &amp; Last Names </t>
  </si>
  <si>
    <t xml:space="preserve">Use full legal names, nicknames are not accepted </t>
  </si>
  <si>
    <t>If a child is over the age of 26 the cell will auto highlight to indicate a possible error</t>
  </si>
  <si>
    <t xml:space="preserve">Complete? </t>
  </si>
  <si>
    <t xml:space="preserve">This column will auto populate to indicate whether each row has all mandatory information. </t>
  </si>
  <si>
    <t>Overage Child</t>
  </si>
  <si>
    <t>Answer</t>
  </si>
  <si>
    <t>Retiree</t>
  </si>
  <si>
    <t>Participation</t>
  </si>
  <si>
    <t>Question</t>
  </si>
  <si>
    <t>Broker Name</t>
  </si>
  <si>
    <t>Current Carrier Name</t>
  </si>
  <si>
    <t>Type of Quote Requested</t>
  </si>
  <si>
    <t>Medical Product Requested</t>
  </si>
  <si>
    <t>Agent of Record (yes or no)</t>
  </si>
  <si>
    <t>Broker Agency Name</t>
  </si>
  <si>
    <t>Broker/Agency TIN or NPN</t>
  </si>
  <si>
    <t>Current Carrier Funding Type</t>
  </si>
  <si>
    <t>Broker Address</t>
  </si>
  <si>
    <t>Broker Email</t>
  </si>
  <si>
    <t>Broker Phone Number</t>
  </si>
  <si>
    <t>General Agent Contact Name</t>
  </si>
  <si>
    <t>General Agency Name</t>
  </si>
  <si>
    <t>General Agency Email</t>
  </si>
  <si>
    <t>General Agency Phone Number</t>
  </si>
  <si>
    <t>General Agency TIN or NPN</t>
  </si>
  <si>
    <t>Affinity Organization Name (if applicable)</t>
  </si>
  <si>
    <t>Amount Funded</t>
  </si>
  <si>
    <t>Total Eligible Count</t>
  </si>
  <si>
    <t>Total Enrolling Count</t>
  </si>
  <si>
    <t>From Census</t>
  </si>
  <si>
    <t>Alabama - AL</t>
  </si>
  <si>
    <t>Alaska - AK</t>
  </si>
  <si>
    <t>Arizona - AZ</t>
  </si>
  <si>
    <t>Arkansas - AR</t>
  </si>
  <si>
    <t>California - CA</t>
  </si>
  <si>
    <t>Colorado - CO</t>
  </si>
  <si>
    <t>Connecticut - CT</t>
  </si>
  <si>
    <t>Delaware - DE</t>
  </si>
  <si>
    <t>Florida - FL</t>
  </si>
  <si>
    <t>Georgia - GA</t>
  </si>
  <si>
    <t>Hawaii - HI</t>
  </si>
  <si>
    <t>Idaho - ID</t>
  </si>
  <si>
    <t>Illinois - IL</t>
  </si>
  <si>
    <t>Indiana - IN</t>
  </si>
  <si>
    <t>Iowa - IA</t>
  </si>
  <si>
    <t>Kansas - KS</t>
  </si>
  <si>
    <t>Kentucky - KY</t>
  </si>
  <si>
    <t>Louisiana - LA</t>
  </si>
  <si>
    <t>Maine - ME</t>
  </si>
  <si>
    <t>Maryland - MD</t>
  </si>
  <si>
    <t>Massachusetts - MA</t>
  </si>
  <si>
    <t>Michigan - MI</t>
  </si>
  <si>
    <t>Minnesota - MN</t>
  </si>
  <si>
    <t>Mississippi - MS</t>
  </si>
  <si>
    <t>Missouri - MO</t>
  </si>
  <si>
    <t>Montana - MT</t>
  </si>
  <si>
    <t>Nebraska - NE</t>
  </si>
  <si>
    <t>Nevada - NV</t>
  </si>
  <si>
    <t>New Hampshire - NH</t>
  </si>
  <si>
    <t>New Jersey - NJ</t>
  </si>
  <si>
    <t>New Mexico - NM</t>
  </si>
  <si>
    <t>New York - NY</t>
  </si>
  <si>
    <t>North Carolina - NC</t>
  </si>
  <si>
    <t>North Dakota - ND</t>
  </si>
  <si>
    <t>Ohio - OH</t>
  </si>
  <si>
    <t>Oklahoma - OK</t>
  </si>
  <si>
    <t>Oregon - OR</t>
  </si>
  <si>
    <t>Pennsylvania - PA</t>
  </si>
  <si>
    <t>Rhode Island - RI</t>
  </si>
  <si>
    <t>South Carolina - SC</t>
  </si>
  <si>
    <t>South Dakota - SD</t>
  </si>
  <si>
    <t>Tennessee - TN</t>
  </si>
  <si>
    <t>Texas - TX</t>
  </si>
  <si>
    <t>Utah - UT</t>
  </si>
  <si>
    <t>Vermont - VT</t>
  </si>
  <si>
    <t>Virginia - VA</t>
  </si>
  <si>
    <t>Washington - WA</t>
  </si>
  <si>
    <t>West Virginia - WV</t>
  </si>
  <si>
    <t>Wisconsin - WI</t>
  </si>
  <si>
    <t>Wyoming - WY</t>
  </si>
  <si>
    <t>AFA Counting Method</t>
  </si>
  <si>
    <t xml:space="preserve">FI Counting Method </t>
  </si>
  <si>
    <t>TAE</t>
  </si>
  <si>
    <t>FTE</t>
  </si>
  <si>
    <t>Washington DC - DC</t>
  </si>
  <si>
    <t>State and Abbreviation</t>
  </si>
  <si>
    <t>State from Census</t>
  </si>
  <si>
    <t>FTE/TAE Required?</t>
  </si>
  <si>
    <t>Current Funding Type</t>
  </si>
  <si>
    <t>Renewal Required?</t>
  </si>
  <si>
    <t>Current Plan Required?</t>
  </si>
  <si>
    <t>Claims Required?</t>
  </si>
  <si>
    <t>Please provide claims experience for last 12 months including detailed large claims report</t>
  </si>
  <si>
    <t>Please provide Current Plan Designs or Current Summary of Benefits for all plans</t>
  </si>
  <si>
    <t>Please provide HB2015 claims (Tier I &amp; Tier II).</t>
  </si>
  <si>
    <t>TX House Bill</t>
  </si>
  <si>
    <t>Does the group fund any portion of the deductible</t>
  </si>
  <si>
    <t>Additional Required Information</t>
  </si>
  <si>
    <t>Is the State Eligible?</t>
  </si>
  <si>
    <t>AFA Ineligible</t>
  </si>
  <si>
    <t>Ineligible</t>
  </si>
  <si>
    <t>FI Ineligible</t>
  </si>
  <si>
    <t xml:space="preserve"># of COBRA/St Continuation enrolled in current plan </t>
  </si>
  <si>
    <t>Name&amp;DOB Combo</t>
  </si>
  <si>
    <t>name combo</t>
  </si>
  <si>
    <t>Age for Retiree</t>
  </si>
  <si>
    <t>AFA 2-50</t>
  </si>
  <si>
    <t>AFA 51-100</t>
  </si>
  <si>
    <t>Medical Funding Requested</t>
  </si>
  <si>
    <t xml:space="preserve">Additional Information </t>
  </si>
  <si>
    <t>Aetna Sales Executive</t>
  </si>
  <si>
    <t>Submit To:</t>
  </si>
  <si>
    <t>AFA 2-100</t>
  </si>
  <si>
    <t>ASE</t>
  </si>
  <si>
    <t>Self</t>
  </si>
  <si>
    <t>51+ Ineligible</t>
  </si>
  <si>
    <t xml:space="preserve">        Only populate Work Zip Code  if different than Home or Company HQ                                    </t>
  </si>
  <si>
    <t>Does the group have Medical Coverage through PEO?</t>
  </si>
  <si>
    <t>Proof of membership may be requested</t>
  </si>
  <si>
    <t>FTE (Full Time Equivalent)/TAE (Total Average Employees)</t>
  </si>
  <si>
    <t>15 Month Allowed?</t>
  </si>
  <si>
    <t xml:space="preserve">15 Month Contract </t>
  </si>
  <si>
    <t>Med Product</t>
  </si>
  <si>
    <t>Eff Date</t>
  </si>
  <si>
    <t>Valid DOB</t>
  </si>
  <si>
    <t>Male or Female</t>
  </si>
  <si>
    <t>Years with Carrier</t>
  </si>
  <si>
    <t>Legal First and Last Names - Nicknames not accepted</t>
  </si>
  <si>
    <t>Commission/PSF Type</t>
  </si>
  <si>
    <t>Total Number of Waivers</t>
  </si>
  <si>
    <t>Please fill in the below information for all full-time eligible employees, COBRA, State Continuation and retirees as well as all enrolling dependents. Thank you for considering Aetna.</t>
  </si>
  <si>
    <t># of Retirees eligible for coverage</t>
  </si>
  <si>
    <t>All Eligible employees should be included in the census</t>
  </si>
  <si>
    <t>Duplicate entries will highlight in red</t>
  </si>
  <si>
    <t>Fully Insured quotes can choose Commission/PSF Type</t>
  </si>
  <si>
    <t>AFA quotes use Per Employee Per Month. ($xx.xx)</t>
  </si>
  <si>
    <t>Complete column B, rows 5-22 and column H, rows 10-22</t>
  </si>
  <si>
    <t>Please submit request to the email box listed in row 4 and include all additional information requested in column F, rows 5-9</t>
  </si>
  <si>
    <t>Request IMQ Elite</t>
  </si>
  <si>
    <t>Work or Home Email</t>
  </si>
  <si>
    <t>Optional</t>
  </si>
  <si>
    <t>Employee Last 4 SSN</t>
  </si>
  <si>
    <t>Phone Number</t>
  </si>
  <si>
    <t>Please provide a copy of the carrier renewal which includes current and renewal rates</t>
  </si>
  <si>
    <t>jsmith@gmail.com</t>
  </si>
  <si>
    <t>1234</t>
  </si>
  <si>
    <t>123-456-7890</t>
  </si>
  <si>
    <t>Group TIN</t>
  </si>
  <si>
    <t>Group HR Contact</t>
  </si>
  <si>
    <t>HR Contact Email</t>
  </si>
  <si>
    <t>Required Information</t>
  </si>
  <si>
    <t>Group Name</t>
  </si>
  <si>
    <t>Employer Address (including zip code)</t>
  </si>
  <si>
    <t>Total Number Eligible Employees</t>
  </si>
  <si>
    <t>Total Number Enrolling Employees</t>
  </si>
  <si>
    <t>Broker or Agency Name</t>
  </si>
  <si>
    <t>Agent of Record (Yes, No or Unknown)</t>
  </si>
  <si>
    <t>Dual Activity?</t>
  </si>
  <si>
    <t>General Agent Name</t>
  </si>
  <si>
    <t>Broker/GA's Contact Email Address</t>
  </si>
  <si>
    <t>Account Executive/Sales Rep</t>
  </si>
  <si>
    <t>Per Employee Per Month ($xx.xx)</t>
  </si>
  <si>
    <t>Current Carrier</t>
  </si>
  <si>
    <t>Is the group with a PEO?</t>
  </si>
  <si>
    <t>Current Carrier if not named above</t>
  </si>
  <si>
    <t>Currently Self-Funded or Fully Insured?</t>
  </si>
  <si>
    <t>Allsavers</t>
  </si>
  <si>
    <t>AmeriHealth</t>
  </si>
  <si>
    <t>Anthem</t>
  </si>
  <si>
    <t>Aetna</t>
  </si>
  <si>
    <t>BlueCross BlueShield (BCBS)</t>
  </si>
  <si>
    <t>Blue Choice</t>
  </si>
  <si>
    <t>Blue Cross</t>
  </si>
  <si>
    <t>Capital BlueCross</t>
  </si>
  <si>
    <t>Cigna</t>
  </si>
  <si>
    <t>EMI</t>
  </si>
  <si>
    <t>Florida Blue</t>
  </si>
  <si>
    <t>Horizon BCBS</t>
  </si>
  <si>
    <t>Humana</t>
  </si>
  <si>
    <t>Independence Blue Cross</t>
  </si>
  <si>
    <t>Kaiser</t>
  </si>
  <si>
    <t>Oxford</t>
  </si>
  <si>
    <t>QualCare</t>
  </si>
  <si>
    <t>United Healthcare</t>
  </si>
  <si>
    <t xml:space="preserve">Alabama </t>
  </si>
  <si>
    <t>Address</t>
  </si>
  <si>
    <t xml:space="preserve">Alaska </t>
  </si>
  <si>
    <t xml:space="preserve">Arizona </t>
  </si>
  <si>
    <t xml:space="preserve">Arkansas </t>
  </si>
  <si>
    <t xml:space="preserve">California </t>
  </si>
  <si>
    <t>Market Segment</t>
  </si>
  <si>
    <t>SB</t>
  </si>
  <si>
    <t xml:space="preserve">Colorado </t>
  </si>
  <si>
    <t>Sub Segment</t>
  </si>
  <si>
    <t>51-100</t>
  </si>
  <si>
    <t xml:space="preserve">Connecticut </t>
  </si>
  <si>
    <t xml:space="preserve">Delaware </t>
  </si>
  <si>
    <t xml:space="preserve">Florida </t>
  </si>
  <si>
    <t xml:space="preserve">Georgia </t>
  </si>
  <si>
    <t># of Carriers within 4 years (default 2, if unknown)</t>
  </si>
  <si>
    <t xml:space="preserve">Hawaii </t>
  </si>
  <si>
    <t># of years with current Carrier?</t>
  </si>
  <si>
    <t xml:space="preserve">Idaho </t>
  </si>
  <si>
    <t xml:space="preserve">Illinois </t>
  </si>
  <si>
    <t xml:space="preserve">Indiana </t>
  </si>
  <si>
    <t xml:space="preserve">Iowa </t>
  </si>
  <si>
    <t xml:space="preserve">Kansas </t>
  </si>
  <si>
    <t xml:space="preserve">Kentucky </t>
  </si>
  <si>
    <t xml:space="preserve">Louisiana </t>
  </si>
  <si>
    <t xml:space="preserve">Maine </t>
  </si>
  <si>
    <t xml:space="preserve">Maryland </t>
  </si>
  <si>
    <t xml:space="preserve">Massachusetts </t>
  </si>
  <si>
    <t xml:space="preserve">Michigan </t>
  </si>
  <si>
    <t xml:space="preserve">Minnesota </t>
  </si>
  <si>
    <t xml:space="preserve">Mississippi </t>
  </si>
  <si>
    <t xml:space="preserve">Missouri </t>
  </si>
  <si>
    <t xml:space="preserve">Montana </t>
  </si>
  <si>
    <t xml:space="preserve">Nebraska </t>
  </si>
  <si>
    <t xml:space="preserve">Nevada </t>
  </si>
  <si>
    <t xml:space="preserve">New Hampshire </t>
  </si>
  <si>
    <t xml:space="preserve">New Jersey </t>
  </si>
  <si>
    <t xml:space="preserve">New Mexico </t>
  </si>
  <si>
    <t xml:space="preserve">New York </t>
  </si>
  <si>
    <t xml:space="preserve">North Carolina </t>
  </si>
  <si>
    <t xml:space="preserve">North Dakota </t>
  </si>
  <si>
    <t xml:space="preserve">Ohio </t>
  </si>
  <si>
    <t xml:space="preserve">Oklahoma </t>
  </si>
  <si>
    <t xml:space="preserve">Oregon </t>
  </si>
  <si>
    <t xml:space="preserve">Pennsylvania </t>
  </si>
  <si>
    <t xml:space="preserve">Rhode Island </t>
  </si>
  <si>
    <t xml:space="preserve">South Carolina </t>
  </si>
  <si>
    <t xml:space="preserve">South Dakota </t>
  </si>
  <si>
    <t xml:space="preserve">Tennessee </t>
  </si>
  <si>
    <t xml:space="preserve">Texas </t>
  </si>
  <si>
    <t xml:space="preserve">Utah </t>
  </si>
  <si>
    <t xml:space="preserve">Vermont </t>
  </si>
  <si>
    <t xml:space="preserve">Virginia </t>
  </si>
  <si>
    <t xml:space="preserve">Washington </t>
  </si>
  <si>
    <t xml:space="preserve">Washington DC </t>
  </si>
  <si>
    <t xml:space="preserve">West Virginia </t>
  </si>
  <si>
    <t xml:space="preserve">Wisconsin </t>
  </si>
  <si>
    <t xml:space="preserve">Wyoming </t>
  </si>
  <si>
    <t>SIC</t>
  </si>
  <si>
    <t>Complete column M rows, 11-13</t>
  </si>
  <si>
    <t>*For IMQ Elite</t>
  </si>
  <si>
    <t>*For 51-100</t>
  </si>
  <si>
    <t>Complete column K</t>
  </si>
  <si>
    <t xml:space="preserve">Complete column L, columns M and N are optional </t>
  </si>
  <si>
    <t>Group Full Physical Address (Street Address and City)</t>
  </si>
  <si>
    <t>Grandfathered plan?</t>
  </si>
  <si>
    <t>Current Dental Coverage Type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</si>
</sst>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00000"/>
    <numFmt numFmtId="165" formatCode="[&lt;=9999999]###\-####;\(###\)\ ###\-####"/>
  </numFmts>
  <fonts count="7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color indexed="8"/>
      <name val="Arial"/>
      <family val="2"/>
    </font>
    <font>
      <b/>
      <u/>
      <sz val="10"/>
      <name val="Arial"/>
      <family val="2"/>
    </font>
    <font>
      <sz val="10"/>
      <name val="Arial"/>
      <family val="2"/>
    </font>
    <font>
      <sz val="10"/>
      <name val="Arial"/>
      <family val="2"/>
    </font>
    <font>
      <b/>
      <sz val="16"/>
      <name val="Arial"/>
      <family val="2"/>
    </font>
    <font>
      <sz val="11"/>
      <color indexed="63"/>
      <name val="Century Gothic"/>
      <family val="2"/>
    </font>
    <font>
      <sz val="11"/>
      <color indexed="9"/>
      <name val="Century Gothic"/>
      <family val="2"/>
    </font>
    <font>
      <sz val="11"/>
      <color indexed="16"/>
      <name val="Century Gothic"/>
      <family val="2"/>
    </font>
    <font>
      <b/>
      <sz val="11"/>
      <color indexed="53"/>
      <name val="Century Gothic"/>
      <family val="2"/>
    </font>
    <font>
      <b/>
      <sz val="11"/>
      <color indexed="9"/>
      <name val="Century Gothic"/>
      <family val="2"/>
    </font>
    <font>
      <i/>
      <sz val="11"/>
      <color indexed="63"/>
      <name val="Century Gothic"/>
      <family val="2"/>
    </font>
    <font>
      <sz val="11"/>
      <color indexed="17"/>
      <name val="Century Gothic"/>
      <family val="2"/>
    </font>
    <font>
      <b/>
      <sz val="15"/>
      <color indexed="63"/>
      <name val="Century Gothic"/>
      <family val="2"/>
    </font>
    <font>
      <b/>
      <sz val="13"/>
      <color indexed="63"/>
      <name val="Century Gothic"/>
      <family val="2"/>
    </font>
    <font>
      <b/>
      <sz val="11"/>
      <color indexed="63"/>
      <name val="Century Gothic"/>
      <family val="2"/>
    </font>
    <font>
      <sz val="11"/>
      <color indexed="62"/>
      <name val="Century Gothic"/>
      <family val="2"/>
    </font>
    <font>
      <sz val="11"/>
      <color indexed="53"/>
      <name val="Century Gothic"/>
      <family val="2"/>
    </font>
    <font>
      <sz val="11"/>
      <color indexed="37"/>
      <name val="Century Gothic"/>
      <family val="2"/>
    </font>
    <font>
      <b/>
      <sz val="18"/>
      <color indexed="63"/>
      <name val="Century Gothic"/>
      <family val="2"/>
    </font>
    <font>
      <sz val="11"/>
      <color indexed="10"/>
      <name val="Century Gothic"/>
      <family val="2"/>
    </font>
    <font>
      <b/>
      <sz val="10"/>
      <name val="Arial"/>
      <family val="2"/>
    </font>
    <font>
      <sz val="12"/>
      <name val="Palatino Linotype"/>
      <family val="1"/>
    </font>
    <font>
      <sz val="11"/>
      <color theme="1"/>
      <name val="Calibri"/>
      <family val="2"/>
      <scheme val="minor"/>
    </font>
    <font>
      <sz val="10"/>
      <color rgb="FFFF0000"/>
      <name val="Arial"/>
      <family val="2"/>
    </font>
    <font>
      <b/>
      <sz val="10"/>
      <color rgb="FFC00000"/>
      <name val="Arial"/>
      <family val="2"/>
    </font>
    <font>
      <b/>
      <u/>
      <sz val="14"/>
      <color rgb="FFFF0000"/>
      <name val="Arial"/>
      <family val="2"/>
    </font>
    <font>
      <b/>
      <sz val="10"/>
      <color rgb="FFFF0000"/>
      <name val="Arial"/>
      <family val="2"/>
    </font>
    <font>
      <sz val="10"/>
      <name val="Arial"/>
      <family val="2"/>
    </font>
    <font>
      <sz val="10"/>
      <color rgb="FF000000"/>
      <name val="Arial"/>
      <family val="2"/>
    </font>
    <font>
      <b/>
      <sz val="10"/>
      <color theme="0"/>
      <name val="Arial"/>
      <family val="2"/>
    </font>
    <font>
      <b/>
      <sz val="9"/>
      <color rgb="FFFFFFFF"/>
      <name val="Arial"/>
      <family val="2"/>
    </font>
    <font>
      <b/>
      <sz val="9"/>
      <color theme="0"/>
      <name val="Arial"/>
      <family val="2"/>
    </font>
    <font>
      <b/>
      <sz val="10"/>
      <color rgb="FFFFFFFF"/>
      <name val="Arial"/>
      <family val="2"/>
    </font>
    <font>
      <b/>
      <sz val="12"/>
      <name val="Arial"/>
      <family val="2"/>
    </font>
    <font>
      <b/>
      <u/>
      <sz val="14"/>
      <color theme="1"/>
      <name val="Arial"/>
      <family val="2"/>
    </font>
    <font>
      <sz val="11"/>
      <color rgb="FFFF0000"/>
      <name val="Calibri"/>
      <family val="2"/>
      <scheme val="minor"/>
    </font>
    <font>
      <sz val="9"/>
      <name val="Arial Unicode MS"/>
      <family val="2"/>
    </font>
    <font>
      <sz val="10"/>
      <name val="Tahoma"/>
      <family val="2"/>
    </font>
    <font>
      <sz val="10"/>
      <color indexed="8"/>
      <name val="Arial"/>
      <family val="2"/>
    </font>
    <font>
      <sz val="9"/>
      <color rgb="FFFF0000"/>
      <name val="Arial"/>
      <family val="2"/>
    </font>
    <font>
      <sz val="11"/>
      <name val="Calibri"/>
      <family val="2"/>
      <scheme val="minor"/>
    </font>
    <font>
      <b/>
      <sz val="10"/>
      <name val="CVS Health Sans"/>
      <family val="2"/>
    </font>
    <font>
      <sz val="10"/>
      <name val="CVS Health Sans"/>
      <family val="2"/>
    </font>
    <font>
      <sz val="10"/>
      <color theme="1"/>
      <name val="CVS Health Sans"/>
      <family val="2"/>
    </font>
    <font>
      <b/>
      <i/>
      <sz val="10"/>
      <color theme="1"/>
      <name val="CVS Health Sans"/>
      <family val="2"/>
    </font>
    <font>
      <b/>
      <sz val="10"/>
      <color theme="0"/>
      <name val="CVS Health Sans"/>
      <family val="2"/>
    </font>
    <font>
      <b/>
      <u/>
      <sz val="10"/>
      <name val="CVS Health Sans"/>
      <family val="2"/>
    </font>
    <font>
      <i/>
      <sz val="10"/>
      <color theme="0" tint="-0.499984740745262"/>
      <name val="CVS Health Sans"/>
      <family val="2"/>
    </font>
    <font>
      <b/>
      <sz val="12"/>
      <name val="CVS Health Sans"/>
      <family val="2"/>
    </font>
    <font>
      <b/>
      <sz val="10"/>
      <color rgb="FFFFFFFF"/>
      <name val="CVS Health Sans"/>
      <family val="2"/>
    </font>
    <font>
      <sz val="10"/>
      <color rgb="FFFFFFFF"/>
      <name val="CVS Health Sans"/>
      <family val="2"/>
    </font>
    <font>
      <sz val="10"/>
      <color theme="0"/>
      <name val="CVS Health Sans"/>
      <family val="2"/>
    </font>
    <font>
      <b/>
      <sz val="10"/>
      <color theme="1"/>
      <name val="CVS Health Sans"/>
      <family val="2"/>
    </font>
    <font>
      <b/>
      <i/>
      <u/>
      <sz val="10"/>
      <color theme="1"/>
      <name val="CVS Health Sans"/>
      <family val="2"/>
    </font>
    <font>
      <b/>
      <sz val="14"/>
      <color rgb="FFFFFFFF"/>
      <name val="CVS Health Sans"/>
      <family val="2"/>
    </font>
    <font>
      <sz val="14"/>
      <color rgb="FFFFFFFF"/>
      <name val="CVS Health Sans"/>
      <family val="2"/>
    </font>
    <font>
      <sz val="8"/>
      <name val="Arial"/>
      <family val="2"/>
    </font>
    <font>
      <sz val="12"/>
      <name val="CVS Health Sans"/>
      <family val="2"/>
    </font>
    <font>
      <u/>
      <sz val="10"/>
      <color theme="10"/>
      <name val="Arial"/>
      <family val="2"/>
    </font>
    <font>
      <b/>
      <i/>
      <sz val="8"/>
      <color rgb="FFFF0000"/>
      <name val="CVS Health Sans"/>
      <family val="2"/>
    </font>
    <font>
      <sz val="7.5"/>
      <color rgb="FFFFFFFF"/>
      <name val="CVS Health Sans"/>
      <family val="2"/>
    </font>
    <font>
      <b/>
      <i/>
      <sz val="10"/>
      <color rgb="FF7D3F98"/>
      <name val="CVS Health Sans"/>
      <family val="2"/>
    </font>
    <font>
      <b/>
      <i/>
      <sz val="10"/>
      <color rgb="FFFF0000"/>
      <name val="CVS Health Sans"/>
      <family val="2"/>
    </font>
    <font>
      <u/>
      <sz val="10"/>
      <color rgb="FF0000FF"/>
      <name val="CVS Health Sans"/>
      <family val="2"/>
    </font>
    <font>
      <sz val="11"/>
      <name val="Arial"/>
      <family val="2"/>
    </font>
    <font>
      <b/>
      <u/>
      <sz val="10"/>
      <color theme="10"/>
      <name val="Arial"/>
      <family val="2"/>
    </font>
  </fonts>
  <fills count="39">
    <fill>
      <patternFill patternType="none"/>
    </fill>
    <fill>
      <patternFill patternType="gray125"/>
    </fill>
    <fill>
      <patternFill patternType="solid">
        <fgColor indexed="45"/>
      </patternFill>
    </fill>
    <fill>
      <patternFill patternType="solid">
        <fgColor indexed="42"/>
      </patternFill>
    </fill>
    <fill>
      <patternFill patternType="solid">
        <fgColor indexed="23"/>
      </patternFill>
    </fill>
    <fill>
      <patternFill patternType="solid">
        <fgColor indexed="39"/>
      </patternFill>
    </fill>
    <fill>
      <patternFill patternType="solid">
        <fgColor indexed="47"/>
      </patternFill>
    </fill>
    <fill>
      <patternFill patternType="solid">
        <fgColor indexed="55"/>
      </patternFill>
    </fill>
    <fill>
      <patternFill patternType="solid">
        <fgColor indexed="34"/>
      </patternFill>
    </fill>
    <fill>
      <patternFill patternType="solid">
        <fgColor indexed="32"/>
      </patternFill>
    </fill>
    <fill>
      <patternFill patternType="solid">
        <fgColor indexed="36"/>
      </patternFill>
    </fill>
    <fill>
      <patternFill patternType="solid">
        <fgColor indexed="14"/>
      </patternFill>
    </fill>
    <fill>
      <patternFill patternType="solid">
        <fgColor indexed="48"/>
      </patternFill>
    </fill>
    <fill>
      <patternFill patternType="solid">
        <fgColor indexed="60"/>
      </patternFill>
    </fill>
    <fill>
      <patternFill patternType="solid">
        <fgColor indexed="25"/>
      </patternFill>
    </fill>
    <fill>
      <patternFill patternType="solid">
        <fgColor indexed="19"/>
      </patternFill>
    </fill>
    <fill>
      <patternFill patternType="solid">
        <fgColor indexed="38"/>
      </patternFill>
    </fill>
    <fill>
      <patternFill patternType="solid">
        <fgColor indexed="9"/>
      </patternFill>
    </fill>
    <fill>
      <patternFill patternType="solid">
        <fgColor indexed="43"/>
      </patternFill>
    </fill>
    <fill>
      <patternFill patternType="solid">
        <fgColor indexed="22"/>
        <bgColor indexed="64"/>
      </patternFill>
    </fill>
    <fill>
      <patternFill patternType="solid">
        <fgColor theme="0"/>
        <bgColor indexed="64"/>
      </patternFill>
    </fill>
    <fill>
      <patternFill patternType="solid">
        <fgColor rgb="FFFFFF00"/>
        <bgColor indexed="64"/>
      </patternFill>
    </fill>
    <fill>
      <patternFill patternType="solid">
        <fgColor rgb="FFFFC000"/>
        <bgColor indexed="64"/>
      </patternFill>
    </fill>
    <fill>
      <patternFill patternType="solid">
        <fgColor indexed="43"/>
        <bgColor indexed="64"/>
      </patternFill>
    </fill>
    <fill>
      <patternFill patternType="solid">
        <fgColor theme="0" tint="-0.14999847407452621"/>
        <bgColor indexed="64"/>
      </patternFill>
    </fill>
    <fill>
      <patternFill patternType="solid">
        <fgColor rgb="FFC00000"/>
        <bgColor rgb="FFFFFFFF"/>
      </patternFill>
    </fill>
    <fill>
      <patternFill patternType="solid">
        <fgColor rgb="FF0B64A0"/>
        <bgColor rgb="FFFFFFFF"/>
      </patternFill>
    </fill>
    <fill>
      <patternFill patternType="solid">
        <fgColor theme="4" tint="-0.249977111117893"/>
        <bgColor rgb="FFFFFFFF"/>
      </patternFill>
    </fill>
    <fill>
      <patternFill patternType="solid">
        <fgColor rgb="FFC00000"/>
        <bgColor indexed="64"/>
      </patternFill>
    </fill>
    <fill>
      <patternFill patternType="solid">
        <fgColor rgb="FF0070C0"/>
        <bgColor indexed="64"/>
      </patternFill>
    </fill>
    <fill>
      <patternFill patternType="solid">
        <fgColor theme="3" tint="0.39997558519241921"/>
        <bgColor indexed="64"/>
      </patternFill>
    </fill>
    <fill>
      <patternFill patternType="solid">
        <fgColor rgb="FF00B050"/>
        <bgColor indexed="64"/>
      </patternFill>
    </fill>
    <fill>
      <patternFill patternType="solid">
        <fgColor theme="3" tint="0.59999389629810485"/>
        <bgColor indexed="64"/>
      </patternFill>
    </fill>
    <fill>
      <patternFill patternType="solid">
        <fgColor theme="0" tint="-0.499984740745262"/>
        <bgColor indexed="64"/>
      </patternFill>
    </fill>
    <fill>
      <patternFill patternType="solid">
        <fgColor theme="0" tint="-0.249977111117893"/>
        <bgColor indexed="64"/>
      </patternFill>
    </fill>
    <fill>
      <patternFill patternType="solid">
        <fgColor rgb="FF7D3F98"/>
        <bgColor indexed="64"/>
      </patternFill>
    </fill>
    <fill>
      <patternFill patternType="solid">
        <fgColor rgb="FFC0C0C0"/>
        <bgColor indexed="64"/>
      </patternFill>
    </fill>
    <fill>
      <patternFill patternType="solid">
        <fgColor theme="8" tint="0.79998168889431442"/>
        <bgColor indexed="64"/>
      </patternFill>
    </fill>
    <fill>
      <patternFill patternType="solid">
        <fgColor rgb="FFFFFFFF"/>
        <bgColor indexed="64"/>
      </patternFill>
    </fill>
  </fills>
  <borders count="72">
    <border>
      <left/>
      <right/>
      <top/>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thick">
        <color indexed="36"/>
      </bottom>
      <diagonal/>
    </border>
    <border>
      <left/>
      <right/>
      <top/>
      <bottom style="thick">
        <color indexed="45"/>
      </bottom>
      <diagonal/>
    </border>
    <border>
      <left/>
      <right/>
      <top/>
      <bottom style="medium">
        <color indexed="45"/>
      </bottom>
      <diagonal/>
    </border>
    <border>
      <left/>
      <right/>
      <top/>
      <bottom style="double">
        <color indexed="53"/>
      </bottom>
      <diagonal/>
    </border>
    <border>
      <left style="thin">
        <color indexed="9"/>
      </left>
      <right style="thin">
        <color indexed="9"/>
      </right>
      <top style="thin">
        <color indexed="9"/>
      </top>
      <bottom style="thin">
        <color indexed="9"/>
      </bottom>
      <diagonal/>
    </border>
    <border>
      <left/>
      <right/>
      <top style="thin">
        <color indexed="36"/>
      </top>
      <bottom style="double">
        <color indexed="36"/>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top style="thick">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ck">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thick">
        <color indexed="64"/>
      </left>
      <right/>
      <top style="thin">
        <color indexed="64"/>
      </top>
      <bottom style="medium">
        <color indexed="64"/>
      </bottom>
      <diagonal/>
    </border>
    <border>
      <left/>
      <right style="thick">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diagonal/>
    </border>
    <border>
      <left style="thin">
        <color indexed="64"/>
      </left>
      <right/>
      <top style="thin">
        <color indexed="64"/>
      </top>
      <bottom style="thin">
        <color indexed="64"/>
      </bottom>
      <diagonal/>
    </border>
    <border>
      <left style="thin">
        <color rgb="FF3877A6"/>
      </left>
      <right style="thin">
        <color rgb="FF3877A6"/>
      </right>
      <top style="thin">
        <color rgb="FF3877A6"/>
      </top>
      <bottom style="thin">
        <color rgb="FFA5A5B1"/>
      </bottom>
      <diagonal/>
    </border>
    <border>
      <left style="thin">
        <color rgb="FF3877A6"/>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right/>
      <top style="thin">
        <color indexed="64"/>
      </top>
      <bottom/>
      <diagonal/>
    </border>
    <border>
      <left style="thin">
        <color indexed="64"/>
      </left>
      <right/>
      <top style="medium">
        <color indexed="64"/>
      </top>
      <bottom style="thin">
        <color indexed="64"/>
      </bottom>
      <diagonal/>
    </border>
    <border>
      <left style="thin">
        <color indexed="64"/>
      </left>
      <right style="thin">
        <color indexed="64"/>
      </right>
      <top/>
      <bottom/>
      <diagonal/>
    </border>
    <border>
      <left style="medium">
        <color indexed="64"/>
      </left>
      <right style="medium">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s>
  <cellStyleXfs count="66">
    <xf numFmtId="0" fontId="0" fillId="0" borderId="0"/>
    <xf numFmtId="0" fontId="10" fillId="2" borderId="0" applyNumberFormat="0" applyBorder="0" applyAlignment="0" applyProtection="0"/>
    <xf numFmtId="0" fontId="10" fillId="2"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5" borderId="0" applyNumberFormat="0" applyBorder="0" applyAlignment="0" applyProtection="0"/>
    <xf numFmtId="0" fontId="10" fillId="9" borderId="0" applyNumberFormat="0" applyBorder="0" applyAlignment="0" applyProtection="0"/>
    <xf numFmtId="0" fontId="11" fillId="2"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0"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2" fillId="2" borderId="0" applyNumberFormat="0" applyBorder="0" applyAlignment="0" applyProtection="0"/>
    <xf numFmtId="0" fontId="13" fillId="17" borderId="1" applyNumberFormat="0" applyAlignment="0" applyProtection="0"/>
    <xf numFmtId="0" fontId="14" fillId="17" borderId="2" applyNumberFormat="0" applyAlignment="0" applyProtection="0"/>
    <xf numFmtId="44" fontId="4" fillId="0" borderId="0" applyFont="0" applyFill="0" applyBorder="0" applyAlignment="0" applyProtection="0"/>
    <xf numFmtId="0" fontId="15" fillId="0" borderId="0" applyNumberFormat="0" applyFill="0" applyBorder="0" applyAlignment="0" applyProtection="0"/>
    <xf numFmtId="0" fontId="16" fillId="3" borderId="0" applyNumberFormat="0" applyBorder="0" applyAlignment="0" applyProtection="0"/>
    <xf numFmtId="0" fontId="17" fillId="0" borderId="3" applyNumberFormat="0" applyFill="0" applyAlignment="0" applyProtection="0"/>
    <xf numFmtId="0" fontId="18" fillId="0" borderId="4" applyNumberFormat="0" applyFill="0" applyAlignment="0" applyProtection="0"/>
    <xf numFmtId="0" fontId="19" fillId="0" borderId="5" applyNumberFormat="0" applyFill="0" applyAlignment="0" applyProtection="0"/>
    <xf numFmtId="0" fontId="19" fillId="0" borderId="0" applyNumberFormat="0" applyFill="0" applyBorder="0" applyAlignment="0" applyProtection="0"/>
    <xf numFmtId="0" fontId="20" fillId="6" borderId="1" applyNumberFormat="0" applyAlignment="0" applyProtection="0"/>
    <xf numFmtId="0" fontId="21" fillId="0" borderId="6" applyNumberFormat="0" applyFill="0" applyAlignment="0" applyProtection="0"/>
    <xf numFmtId="0" fontId="22" fillId="18" borderId="0" applyNumberFormat="0" applyBorder="0" applyAlignment="0" applyProtection="0"/>
    <xf numFmtId="0" fontId="7" fillId="0" borderId="0"/>
    <xf numFmtId="0" fontId="8" fillId="0" borderId="0"/>
    <xf numFmtId="0" fontId="8" fillId="0" borderId="0"/>
    <xf numFmtId="0" fontId="7" fillId="0" borderId="0"/>
    <xf numFmtId="0" fontId="7" fillId="0" borderId="0"/>
    <xf numFmtId="0" fontId="27" fillId="0" borderId="0"/>
    <xf numFmtId="0" fontId="8" fillId="18" borderId="7" applyNumberFormat="0" applyFont="0" applyAlignment="0" applyProtection="0"/>
    <xf numFmtId="0" fontId="19" fillId="17" borderId="1" applyNumberFormat="0" applyAlignment="0" applyProtection="0"/>
    <xf numFmtId="0" fontId="23" fillId="0" borderId="0" applyNumberFormat="0" applyFill="0" applyBorder="0" applyAlignment="0" applyProtection="0"/>
    <xf numFmtId="0" fontId="19" fillId="0" borderId="8" applyNumberFormat="0" applyFill="0" applyAlignment="0" applyProtection="0"/>
    <xf numFmtId="0" fontId="24" fillId="0" borderId="0" applyNumberFormat="0" applyFill="0" applyBorder="0" applyAlignment="0" applyProtection="0"/>
    <xf numFmtId="0" fontId="32" fillId="0" borderId="0"/>
    <xf numFmtId="0" fontId="7" fillId="0" borderId="0"/>
    <xf numFmtId="0" fontId="4" fillId="0" borderId="0"/>
    <xf numFmtId="0" fontId="4" fillId="0" borderId="0"/>
    <xf numFmtId="0" fontId="3" fillId="0" borderId="0"/>
    <xf numFmtId="0" fontId="4" fillId="0" borderId="0"/>
    <xf numFmtId="0" fontId="2" fillId="0" borderId="0"/>
    <xf numFmtId="0" fontId="4" fillId="0" borderId="0"/>
    <xf numFmtId="0" fontId="4" fillId="0" borderId="0"/>
    <xf numFmtId="0" fontId="1" fillId="0" borderId="0"/>
    <xf numFmtId="0" fontId="42" fillId="0" borderId="0"/>
    <xf numFmtId="0" fontId="4" fillId="0" borderId="0"/>
    <xf numFmtId="0" fontId="43" fillId="0" borderId="0"/>
    <xf numFmtId="0" fontId="1" fillId="0" borderId="0"/>
    <xf numFmtId="0" fontId="4" fillId="0" borderId="0"/>
    <xf numFmtId="0" fontId="63" fillId="0" borderId="0" applyNumberFormat="0" applyFill="0" applyBorder="0" applyAlignment="0" applyProtection="0"/>
    <xf numFmtId="0" fontId="4" fillId="0" borderId="0"/>
  </cellStyleXfs>
  <cellXfs count="407">
    <xf numFmtId="0" fontId="0" fillId="0" borderId="0" xfId="0"/>
    <xf numFmtId="0" fontId="6" fillId="0" borderId="9" xfId="0" applyFont="1" applyBorder="1" applyAlignment="1">
      <alignment horizontal="left"/>
    </xf>
    <xf numFmtId="0" fontId="6" fillId="0" borderId="10" xfId="0" applyFont="1" applyBorder="1"/>
    <xf numFmtId="0" fontId="0" fillId="0" borderId="9" xfId="0" applyBorder="1" applyAlignment="1">
      <alignment horizontal="left"/>
    </xf>
    <xf numFmtId="0" fontId="0" fillId="0" borderId="10" xfId="0" applyBorder="1"/>
    <xf numFmtId="0" fontId="0" fillId="0" borderId="11" xfId="0" applyBorder="1" applyAlignment="1">
      <alignment horizontal="left"/>
    </xf>
    <xf numFmtId="0" fontId="0" fillId="0" borderId="12" xfId="0" applyBorder="1"/>
    <xf numFmtId="0" fontId="0" fillId="0" borderId="13" xfId="0" applyBorder="1" applyAlignment="1">
      <alignment horizontal="left"/>
    </xf>
    <xf numFmtId="0" fontId="0" fillId="0" borderId="13" xfId="0" applyBorder="1"/>
    <xf numFmtId="0" fontId="0" fillId="0" borderId="0" xfId="0" applyAlignment="1">
      <alignment horizontal="left"/>
    </xf>
    <xf numFmtId="0" fontId="6" fillId="0" borderId="14" xfId="0" applyFont="1" applyBorder="1" applyAlignment="1">
      <alignment horizontal="left"/>
    </xf>
    <xf numFmtId="0" fontId="6" fillId="0" borderId="15" xfId="0" applyFont="1" applyBorder="1"/>
    <xf numFmtId="0" fontId="0" fillId="0" borderId="15" xfId="0" applyBorder="1"/>
    <xf numFmtId="0" fontId="0" fillId="0" borderId="16" xfId="0" applyBorder="1"/>
    <xf numFmtId="0" fontId="0" fillId="0" borderId="14" xfId="0" applyBorder="1" applyAlignment="1">
      <alignment horizontal="left"/>
    </xf>
    <xf numFmtId="0" fontId="0" fillId="0" borderId="17" xfId="0" applyBorder="1" applyAlignment="1">
      <alignment horizontal="left"/>
    </xf>
    <xf numFmtId="14" fontId="6" fillId="19" borderId="18" xfId="38" applyNumberFormat="1" applyFont="1" applyFill="1" applyBorder="1" applyAlignment="1" applyProtection="1">
      <alignment horizontal="left" vertical="top" wrapText="1" shrinkToFit="1"/>
      <protection locked="0"/>
    </xf>
    <xf numFmtId="0" fontId="5" fillId="0" borderId="0" xfId="0" applyFont="1" applyAlignment="1">
      <alignment horizontal="left"/>
    </xf>
    <xf numFmtId="0" fontId="5" fillId="0" borderId="0" xfId="0" applyFont="1"/>
    <xf numFmtId="0" fontId="6" fillId="0" borderId="0" xfId="0" applyFont="1" applyAlignment="1">
      <alignment horizontal="left"/>
    </xf>
    <xf numFmtId="0" fontId="6" fillId="0" borderId="0" xfId="0" applyFont="1"/>
    <xf numFmtId="0" fontId="0" fillId="0" borderId="22" xfId="0" applyBorder="1" applyAlignment="1">
      <alignment horizontal="left"/>
    </xf>
    <xf numFmtId="0" fontId="0" fillId="0" borderId="22" xfId="0" applyBorder="1"/>
    <xf numFmtId="0" fontId="28" fillId="0" borderId="0" xfId="0" applyFont="1"/>
    <xf numFmtId="0" fontId="7" fillId="0" borderId="23" xfId="0" applyFont="1" applyBorder="1" applyAlignment="1">
      <alignment horizontal="left"/>
    </xf>
    <xf numFmtId="0" fontId="0" fillId="0" borderId="24" xfId="0" applyBorder="1"/>
    <xf numFmtId="0" fontId="7" fillId="0" borderId="10" xfId="0" applyFont="1" applyBorder="1"/>
    <xf numFmtId="0" fontId="5" fillId="21" borderId="26" xfId="0" applyFont="1" applyFill="1" applyBorder="1" applyAlignment="1">
      <alignment horizontal="left"/>
    </xf>
    <xf numFmtId="0" fontId="5" fillId="21" borderId="27" xfId="0" applyFont="1" applyFill="1" applyBorder="1"/>
    <xf numFmtId="0" fontId="5" fillId="21" borderId="28" xfId="0" applyFont="1" applyFill="1" applyBorder="1" applyAlignment="1">
      <alignment horizontal="left"/>
    </xf>
    <xf numFmtId="0" fontId="5" fillId="21" borderId="29" xfId="0" applyFont="1" applyFill="1" applyBorder="1"/>
    <xf numFmtId="14" fontId="0" fillId="0" borderId="0" xfId="0" applyNumberFormat="1" applyAlignment="1">
      <alignment horizontal="center"/>
    </xf>
    <xf numFmtId="49" fontId="0" fillId="0" borderId="0" xfId="0" applyNumberFormat="1"/>
    <xf numFmtId="0" fontId="30" fillId="0" borderId="41" xfId="0" applyFont="1" applyBorder="1" applyAlignment="1">
      <alignment horizontal="left"/>
    </xf>
    <xf numFmtId="0" fontId="31" fillId="0" borderId="42" xfId="0" applyFont="1" applyBorder="1" applyAlignment="1">
      <alignment horizontal="left"/>
    </xf>
    <xf numFmtId="0" fontId="31" fillId="0" borderId="44" xfId="0" applyFont="1" applyBorder="1" applyAlignment="1">
      <alignment horizontal="left"/>
    </xf>
    <xf numFmtId="49" fontId="25" fillId="0" borderId="0" xfId="0" applyNumberFormat="1" applyFont="1"/>
    <xf numFmtId="49" fontId="4" fillId="0" borderId="0" xfId="0" applyNumberFormat="1" applyFont="1"/>
    <xf numFmtId="0" fontId="25" fillId="0" borderId="0" xfId="0" applyFont="1"/>
    <xf numFmtId="14" fontId="29" fillId="21" borderId="30" xfId="0" applyNumberFormat="1" applyFont="1" applyFill="1" applyBorder="1" applyAlignment="1">
      <alignment horizontal="center" wrapText="1"/>
    </xf>
    <xf numFmtId="49" fontId="29" fillId="21" borderId="30" xfId="0" applyNumberFormat="1" applyFont="1" applyFill="1" applyBorder="1" applyAlignment="1">
      <alignment horizontal="center" wrapText="1"/>
    </xf>
    <xf numFmtId="49" fontId="25" fillId="22" borderId="30" xfId="0" applyNumberFormat="1" applyFont="1" applyFill="1" applyBorder="1" applyAlignment="1">
      <alignment horizontal="center" wrapText="1"/>
    </xf>
    <xf numFmtId="49" fontId="5" fillId="22" borderId="30" xfId="0" applyNumberFormat="1" applyFont="1" applyFill="1" applyBorder="1" applyAlignment="1">
      <alignment horizontal="center" wrapText="1"/>
    </xf>
    <xf numFmtId="49" fontId="0" fillId="0" borderId="0" xfId="0" applyNumberFormat="1" applyAlignment="1">
      <alignment horizontal="center"/>
    </xf>
    <xf numFmtId="49" fontId="0" fillId="0" borderId="0" xfId="0" applyNumberFormat="1" applyAlignment="1">
      <alignment horizontal="center" wrapText="1"/>
    </xf>
    <xf numFmtId="49" fontId="8" fillId="0" borderId="0" xfId="40" applyNumberFormat="1" applyAlignment="1">
      <alignment horizontal="left"/>
    </xf>
    <xf numFmtId="49" fontId="0" fillId="0" borderId="0" xfId="0" applyNumberFormat="1" applyAlignment="1">
      <alignment horizontal="left"/>
    </xf>
    <xf numFmtId="49" fontId="6" fillId="19" borderId="20" xfId="38" applyNumberFormat="1" applyFont="1" applyFill="1" applyBorder="1" applyAlignment="1" applyProtection="1">
      <alignment horizontal="left" vertical="top" wrapText="1" shrinkToFit="1"/>
      <protection locked="0"/>
    </xf>
    <xf numFmtId="49" fontId="6" fillId="19" borderId="18" xfId="40" applyNumberFormat="1" applyFont="1" applyFill="1" applyBorder="1" applyAlignment="1" applyProtection="1">
      <alignment horizontal="left" vertical="top" wrapText="1"/>
      <protection locked="0"/>
    </xf>
    <xf numFmtId="14" fontId="0" fillId="0" borderId="0" xfId="0" applyNumberFormat="1" applyAlignment="1">
      <alignment horizontal="left"/>
    </xf>
    <xf numFmtId="49" fontId="6" fillId="19" borderId="18" xfId="38" applyNumberFormat="1" applyFont="1" applyFill="1" applyBorder="1" applyAlignment="1" applyProtection="1">
      <alignment horizontal="left" vertical="top" wrapText="1" shrinkToFit="1"/>
      <protection locked="0"/>
    </xf>
    <xf numFmtId="1" fontId="0" fillId="0" borderId="0" xfId="0" applyNumberFormat="1" applyAlignment="1">
      <alignment horizontal="left"/>
    </xf>
    <xf numFmtId="1" fontId="6" fillId="19" borderId="52" xfId="40" applyNumberFormat="1" applyFont="1" applyFill="1" applyBorder="1" applyAlignment="1" applyProtection="1">
      <alignment horizontal="left" vertical="top" wrapText="1"/>
      <protection locked="0"/>
    </xf>
    <xf numFmtId="0" fontId="31" fillId="0" borderId="42" xfId="0" applyFont="1" applyBorder="1" applyAlignment="1">
      <alignment horizontal="left" vertical="center"/>
    </xf>
    <xf numFmtId="49" fontId="25" fillId="22" borderId="30" xfId="0" applyNumberFormat="1" applyFont="1" applyFill="1" applyBorder="1" applyAlignment="1">
      <alignment horizontal="left" wrapText="1"/>
    </xf>
    <xf numFmtId="14" fontId="7" fillId="0" borderId="25" xfId="0" applyNumberFormat="1" applyFont="1" applyBorder="1" applyAlignment="1" applyProtection="1">
      <alignment horizontal="center" wrapText="1"/>
      <protection hidden="1"/>
    </xf>
    <xf numFmtId="49" fontId="4" fillId="0" borderId="25" xfId="0" applyNumberFormat="1" applyFont="1" applyBorder="1" applyAlignment="1" applyProtection="1">
      <alignment horizontal="center" wrapText="1"/>
      <protection hidden="1"/>
    </xf>
    <xf numFmtId="49" fontId="7" fillId="0" borderId="25" xfId="0" applyNumberFormat="1" applyFont="1" applyBorder="1" applyAlignment="1" applyProtection="1">
      <alignment horizontal="center" wrapText="1"/>
      <protection hidden="1"/>
    </xf>
    <xf numFmtId="49" fontId="7" fillId="0" borderId="19" xfId="0" applyNumberFormat="1" applyFont="1" applyBorder="1" applyAlignment="1" applyProtection="1">
      <alignment horizontal="center" wrapText="1"/>
      <protection hidden="1"/>
    </xf>
    <xf numFmtId="49" fontId="7" fillId="0" borderId="25" xfId="0" applyNumberFormat="1" applyFont="1" applyBorder="1" applyAlignment="1" applyProtection="1">
      <alignment horizontal="center" vertical="center" wrapText="1"/>
      <protection hidden="1"/>
    </xf>
    <xf numFmtId="49" fontId="7" fillId="0" borderId="25" xfId="0" applyNumberFormat="1" applyFont="1" applyBorder="1" applyAlignment="1" applyProtection="1">
      <alignment horizontal="left" vertical="center" wrapText="1"/>
      <protection hidden="1"/>
    </xf>
    <xf numFmtId="14" fontId="7" fillId="0" borderId="21" xfId="0" applyNumberFormat="1" applyFont="1" applyBorder="1" applyAlignment="1" applyProtection="1">
      <alignment horizontal="center" wrapText="1"/>
      <protection hidden="1"/>
    </xf>
    <xf numFmtId="49" fontId="7" fillId="0" borderId="21" xfId="0" applyNumberFormat="1" applyFont="1" applyBorder="1" applyAlignment="1" applyProtection="1">
      <alignment horizontal="center" wrapText="1"/>
      <protection hidden="1"/>
    </xf>
    <xf numFmtId="49" fontId="7" fillId="0" borderId="21" xfId="0" applyNumberFormat="1" applyFont="1" applyBorder="1" applyAlignment="1" applyProtection="1">
      <alignment horizontal="center" vertical="center" wrapText="1"/>
      <protection hidden="1"/>
    </xf>
    <xf numFmtId="49" fontId="7" fillId="0" borderId="21" xfId="0" applyNumberFormat="1" applyFont="1" applyBorder="1" applyAlignment="1" applyProtection="1">
      <alignment horizontal="left" vertical="center"/>
      <protection hidden="1"/>
    </xf>
    <xf numFmtId="14" fontId="7" fillId="0" borderId="19" xfId="0" applyNumberFormat="1" applyFont="1" applyBorder="1" applyAlignment="1" applyProtection="1">
      <alignment horizontal="center"/>
      <protection hidden="1"/>
    </xf>
    <xf numFmtId="49" fontId="7" fillId="0" borderId="19" xfId="0" applyNumberFormat="1" applyFont="1" applyBorder="1" applyAlignment="1" applyProtection="1">
      <alignment horizontal="center"/>
      <protection hidden="1"/>
    </xf>
    <xf numFmtId="49" fontId="7" fillId="0" borderId="19" xfId="0" applyNumberFormat="1" applyFont="1" applyBorder="1" applyAlignment="1" applyProtection="1">
      <alignment horizontal="center" vertical="center" wrapText="1"/>
      <protection hidden="1"/>
    </xf>
    <xf numFmtId="49" fontId="7" fillId="0" borderId="19" xfId="0" applyNumberFormat="1" applyFont="1" applyBorder="1" applyAlignment="1" applyProtection="1">
      <alignment horizontal="left" vertical="center"/>
      <protection hidden="1"/>
    </xf>
    <xf numFmtId="14" fontId="7" fillId="0" borderId="21" xfId="0" applyNumberFormat="1" applyFont="1" applyBorder="1" applyAlignment="1" applyProtection="1">
      <alignment horizontal="center"/>
      <protection hidden="1"/>
    </xf>
    <xf numFmtId="49" fontId="7" fillId="0" borderId="21" xfId="0" applyNumberFormat="1" applyFont="1" applyBorder="1" applyAlignment="1" applyProtection="1">
      <alignment horizontal="center"/>
      <protection hidden="1"/>
    </xf>
    <xf numFmtId="49" fontId="7" fillId="0" borderId="19" xfId="0" applyNumberFormat="1" applyFont="1" applyBorder="1" applyAlignment="1" applyProtection="1">
      <alignment horizontal="left"/>
      <protection hidden="1"/>
    </xf>
    <xf numFmtId="49" fontId="7" fillId="0" borderId="21" xfId="0" applyNumberFormat="1" applyFont="1" applyBorder="1" applyAlignment="1" applyProtection="1">
      <alignment horizontal="left"/>
      <protection hidden="1"/>
    </xf>
    <xf numFmtId="49" fontId="4" fillId="20" borderId="14" xfId="39" applyNumberFormat="1" applyFont="1" applyFill="1" applyBorder="1" applyAlignment="1" applyProtection="1">
      <alignment horizontal="left"/>
      <protection hidden="1"/>
    </xf>
    <xf numFmtId="49" fontId="7" fillId="20" borderId="21" xfId="39" applyNumberFormat="1" applyFont="1" applyFill="1" applyBorder="1" applyAlignment="1" applyProtection="1">
      <alignment horizontal="left"/>
      <protection hidden="1"/>
    </xf>
    <xf numFmtId="49" fontId="4" fillId="20" borderId="21" xfId="39" applyNumberFormat="1" applyFont="1" applyFill="1" applyBorder="1" applyAlignment="1" applyProtection="1">
      <alignment horizontal="left"/>
      <protection hidden="1"/>
    </xf>
    <xf numFmtId="14" fontId="7" fillId="20" borderId="21" xfId="39" applyNumberFormat="1" applyFont="1" applyFill="1" applyBorder="1" applyAlignment="1" applyProtection="1">
      <alignment horizontal="left"/>
      <protection hidden="1"/>
    </xf>
    <xf numFmtId="49" fontId="7" fillId="20" borderId="21" xfId="0" applyNumberFormat="1" applyFont="1" applyFill="1" applyBorder="1" applyAlignment="1" applyProtection="1">
      <alignment horizontal="left"/>
      <protection hidden="1"/>
    </xf>
    <xf numFmtId="1" fontId="7" fillId="0" borderId="15" xfId="0" applyNumberFormat="1" applyFont="1" applyBorder="1" applyAlignment="1" applyProtection="1">
      <alignment horizontal="left"/>
      <protection hidden="1"/>
    </xf>
    <xf numFmtId="49" fontId="7" fillId="20" borderId="14" xfId="39" applyNumberFormat="1" applyFont="1" applyFill="1" applyBorder="1" applyAlignment="1" applyProtection="1">
      <alignment horizontal="left"/>
      <protection hidden="1"/>
    </xf>
    <xf numFmtId="1" fontId="0" fillId="0" borderId="0" xfId="0" applyNumberFormat="1" applyProtection="1">
      <protection hidden="1"/>
    </xf>
    <xf numFmtId="49" fontId="0" fillId="0" borderId="0" xfId="0" applyNumberFormat="1" applyProtection="1">
      <protection hidden="1"/>
    </xf>
    <xf numFmtId="49" fontId="4" fillId="0" borderId="0" xfId="0" applyNumberFormat="1" applyFont="1" applyProtection="1">
      <protection hidden="1"/>
    </xf>
    <xf numFmtId="14" fontId="0" fillId="0" borderId="0" xfId="0" applyNumberFormat="1" applyProtection="1">
      <protection hidden="1"/>
    </xf>
    <xf numFmtId="49" fontId="0" fillId="0" borderId="0" xfId="0" applyNumberFormat="1" applyAlignment="1" applyProtection="1">
      <alignment horizontal="right"/>
      <protection hidden="1"/>
    </xf>
    <xf numFmtId="49" fontId="0" fillId="0" borderId="0" xfId="0" applyNumberFormat="1" applyProtection="1">
      <protection locked="0" hidden="1"/>
    </xf>
    <xf numFmtId="0" fontId="30" fillId="0" borderId="48" xfId="0" applyFont="1" applyBorder="1"/>
    <xf numFmtId="0" fontId="30" fillId="0" borderId="40" xfId="0" applyFont="1" applyBorder="1"/>
    <xf numFmtId="0" fontId="30" fillId="0" borderId="41" xfId="0" applyFont="1" applyBorder="1"/>
    <xf numFmtId="0" fontId="31" fillId="0" borderId="45" xfId="0" applyFont="1" applyBorder="1"/>
    <xf numFmtId="0" fontId="31" fillId="0" borderId="0" xfId="0" applyFont="1"/>
    <xf numFmtId="0" fontId="31" fillId="0" borderId="42" xfId="0" applyFont="1" applyBorder="1"/>
    <xf numFmtId="0" fontId="31" fillId="0" borderId="45" xfId="49" applyFont="1" applyBorder="1" applyAlignment="1">
      <alignment vertical="center"/>
    </xf>
    <xf numFmtId="0" fontId="31" fillId="0" borderId="0" xfId="49" applyFont="1" applyAlignment="1">
      <alignment vertical="center"/>
    </xf>
    <xf numFmtId="0" fontId="31" fillId="0" borderId="42" xfId="49" applyFont="1" applyBorder="1" applyAlignment="1">
      <alignment vertical="center"/>
    </xf>
    <xf numFmtId="0" fontId="31" fillId="0" borderId="49" xfId="49" applyFont="1" applyBorder="1" applyAlignment="1">
      <alignment vertical="center"/>
    </xf>
    <xf numFmtId="0" fontId="31" fillId="0" borderId="43" xfId="49" applyFont="1" applyBorder="1" applyAlignment="1">
      <alignment vertical="center"/>
    </xf>
    <xf numFmtId="0" fontId="31" fillId="0" borderId="44" xfId="49" applyFont="1" applyBorder="1" applyAlignment="1">
      <alignment vertical="center"/>
    </xf>
    <xf numFmtId="0" fontId="29" fillId="21" borderId="33" xfId="0" applyFont="1" applyFill="1" applyBorder="1" applyAlignment="1">
      <alignment vertical="center" wrapText="1"/>
    </xf>
    <xf numFmtId="0" fontId="29" fillId="21" borderId="34" xfId="0" applyFont="1" applyFill="1" applyBorder="1" applyAlignment="1">
      <alignment vertical="center"/>
    </xf>
    <xf numFmtId="0" fontId="7" fillId="0" borderId="31" xfId="0" applyFont="1" applyBorder="1"/>
    <xf numFmtId="0" fontId="0" fillId="0" borderId="32" xfId="0" applyBorder="1"/>
    <xf numFmtId="0" fontId="9" fillId="0" borderId="35" xfId="40" applyFont="1" applyBorder="1" applyAlignment="1" applyProtection="1">
      <alignment wrapText="1"/>
      <protection locked="0"/>
    </xf>
    <xf numFmtId="0" fontId="38" fillId="0" borderId="33" xfId="40" applyFont="1" applyBorder="1" applyProtection="1">
      <protection locked="0"/>
    </xf>
    <xf numFmtId="0" fontId="9" fillId="0" borderId="58" xfId="40" applyFont="1" applyBorder="1" applyProtection="1">
      <protection locked="0"/>
    </xf>
    <xf numFmtId="49" fontId="35" fillId="25" borderId="54" xfId="54" applyNumberFormat="1" applyFont="1" applyFill="1" applyBorder="1" applyAlignment="1" applyProtection="1">
      <alignment horizontal="left"/>
      <protection hidden="1"/>
    </xf>
    <xf numFmtId="49" fontId="35" fillId="26" borderId="54" xfId="54" applyNumberFormat="1" applyFont="1" applyFill="1" applyBorder="1" applyAlignment="1" applyProtection="1">
      <alignment horizontal="left"/>
      <protection hidden="1"/>
    </xf>
    <xf numFmtId="14" fontId="35" fillId="25" borderId="54" xfId="54" applyNumberFormat="1" applyFont="1" applyFill="1" applyBorder="1" applyAlignment="1" applyProtection="1">
      <alignment horizontal="left"/>
      <protection hidden="1"/>
    </xf>
    <xf numFmtId="0" fontId="35" fillId="25" borderId="54" xfId="54" applyFont="1" applyFill="1" applyBorder="1" applyAlignment="1" applyProtection="1">
      <alignment horizontal="left"/>
      <protection hidden="1"/>
    </xf>
    <xf numFmtId="14" fontId="35" fillId="27" borderId="54" xfId="54" applyNumberFormat="1" applyFont="1" applyFill="1" applyBorder="1" applyAlignment="1" applyProtection="1">
      <alignment horizontal="left"/>
      <protection hidden="1"/>
    </xf>
    <xf numFmtId="49" fontId="35" fillId="27" borderId="54" xfId="54" applyNumberFormat="1" applyFont="1" applyFill="1" applyBorder="1" applyAlignment="1" applyProtection="1">
      <alignment horizontal="left"/>
      <protection hidden="1"/>
    </xf>
    <xf numFmtId="0" fontId="0" fillId="0" borderId="0" xfId="0" applyProtection="1">
      <protection hidden="1"/>
    </xf>
    <xf numFmtId="49" fontId="36" fillId="25" borderId="55" xfId="0" applyNumberFormat="1" applyFont="1" applyFill="1" applyBorder="1" applyProtection="1">
      <protection hidden="1"/>
    </xf>
    <xf numFmtId="49" fontId="36" fillId="25" borderId="0" xfId="0" applyNumberFormat="1" applyFont="1" applyFill="1" applyProtection="1">
      <protection hidden="1"/>
    </xf>
    <xf numFmtId="0" fontId="0" fillId="0" borderId="0" xfId="0" applyProtection="1">
      <protection locked="0" hidden="1"/>
    </xf>
    <xf numFmtId="0" fontId="36" fillId="28" borderId="0" xfId="0" applyFont="1" applyFill="1" applyProtection="1">
      <protection hidden="1"/>
    </xf>
    <xf numFmtId="0" fontId="4" fillId="0" borderId="0" xfId="0" applyFont="1" applyProtection="1">
      <protection hidden="1"/>
    </xf>
    <xf numFmtId="0" fontId="36" fillId="29" borderId="0" xfId="0" applyFont="1" applyFill="1" applyProtection="1">
      <protection hidden="1"/>
    </xf>
    <xf numFmtId="49" fontId="37" fillId="25" borderId="54" xfId="0" applyNumberFormat="1" applyFont="1" applyFill="1" applyBorder="1" applyAlignment="1" applyProtection="1">
      <alignment horizontal="left"/>
      <protection hidden="1"/>
    </xf>
    <xf numFmtId="14" fontId="37" fillId="25" borderId="54" xfId="0" applyNumberFormat="1" applyFont="1" applyFill="1" applyBorder="1" applyAlignment="1" applyProtection="1">
      <alignment horizontal="left"/>
      <protection hidden="1"/>
    </xf>
    <xf numFmtId="49" fontId="34" fillId="25" borderId="55" xfId="0" applyNumberFormat="1" applyFont="1" applyFill="1" applyBorder="1" applyProtection="1">
      <protection hidden="1"/>
    </xf>
    <xf numFmtId="49" fontId="34" fillId="25" borderId="0" xfId="0" applyNumberFormat="1" applyFont="1" applyFill="1" applyProtection="1">
      <protection hidden="1"/>
    </xf>
    <xf numFmtId="14" fontId="4" fillId="0" borderId="0" xfId="0" applyNumberFormat="1" applyFont="1" applyProtection="1">
      <protection hidden="1"/>
    </xf>
    <xf numFmtId="0" fontId="34" fillId="28" borderId="0" xfId="0" applyFont="1" applyFill="1" applyProtection="1">
      <protection hidden="1"/>
    </xf>
    <xf numFmtId="1" fontId="5" fillId="23" borderId="37" xfId="0" applyNumberFormat="1" applyFont="1" applyFill="1" applyBorder="1" applyAlignment="1" applyProtection="1">
      <alignment horizontal="center" vertical="top" wrapText="1"/>
      <protection hidden="1"/>
    </xf>
    <xf numFmtId="49" fontId="5" fillId="23" borderId="38" xfId="0" applyNumberFormat="1" applyFont="1" applyFill="1" applyBorder="1" applyAlignment="1" applyProtection="1">
      <alignment horizontal="center" vertical="top" wrapText="1"/>
      <protection hidden="1"/>
    </xf>
    <xf numFmtId="14" fontId="5" fillId="23" borderId="38" xfId="0" applyNumberFormat="1" applyFont="1" applyFill="1" applyBorder="1" applyAlignment="1" applyProtection="1">
      <alignment horizontal="center" vertical="top" wrapText="1"/>
      <protection hidden="1"/>
    </xf>
    <xf numFmtId="49" fontId="5" fillId="23" borderId="39" xfId="0" applyNumberFormat="1" applyFont="1" applyFill="1" applyBorder="1" applyAlignment="1" applyProtection="1">
      <alignment horizontal="center" vertical="top" wrapText="1"/>
      <protection hidden="1"/>
    </xf>
    <xf numFmtId="0" fontId="0" fillId="0" borderId="0" xfId="0" applyAlignment="1" applyProtection="1">
      <alignment vertical="top"/>
      <protection hidden="1"/>
    </xf>
    <xf numFmtId="0" fontId="5" fillId="23" borderId="26" xfId="0" applyFont="1" applyFill="1" applyBorder="1" applyAlignment="1" applyProtection="1">
      <alignment horizontal="left" vertical="top"/>
      <protection hidden="1"/>
    </xf>
    <xf numFmtId="0" fontId="5" fillId="23" borderId="27" xfId="0" applyFont="1" applyFill="1" applyBorder="1" applyAlignment="1" applyProtection="1">
      <alignment vertical="top"/>
      <protection hidden="1"/>
    </xf>
    <xf numFmtId="0" fontId="39" fillId="0" borderId="36" xfId="0" applyFont="1" applyBorder="1" applyAlignment="1" applyProtection="1">
      <alignment horizontal="left" vertical="top"/>
      <protection hidden="1"/>
    </xf>
    <xf numFmtId="0" fontId="6" fillId="0" borderId="9" xfId="0" applyFont="1" applyBorder="1" applyAlignment="1" applyProtection="1">
      <alignment horizontal="left"/>
      <protection hidden="1"/>
    </xf>
    <xf numFmtId="0" fontId="6" fillId="0" borderId="10" xfId="0" applyFont="1" applyBorder="1" applyProtection="1">
      <protection hidden="1"/>
    </xf>
    <xf numFmtId="0" fontId="33" fillId="0" borderId="46" xfId="0" applyFont="1" applyBorder="1" applyAlignment="1" applyProtection="1">
      <alignment horizontal="left" wrapText="1"/>
      <protection hidden="1"/>
    </xf>
    <xf numFmtId="0" fontId="0" fillId="0" borderId="9" xfId="0" applyBorder="1" applyAlignment="1" applyProtection="1">
      <alignment horizontal="left"/>
      <protection hidden="1"/>
    </xf>
    <xf numFmtId="0" fontId="0" fillId="0" borderId="10" xfId="0" applyBorder="1" applyProtection="1">
      <protection hidden="1"/>
    </xf>
    <xf numFmtId="0" fontId="33" fillId="0" borderId="46" xfId="0" applyFont="1" applyBorder="1" applyAlignment="1" applyProtection="1">
      <alignment horizontal="left" vertical="center" wrapText="1"/>
      <protection hidden="1"/>
    </xf>
    <xf numFmtId="0" fontId="0" fillId="0" borderId="11" xfId="0" applyBorder="1" applyAlignment="1" applyProtection="1">
      <alignment horizontal="left"/>
      <protection hidden="1"/>
    </xf>
    <xf numFmtId="0" fontId="0" fillId="0" borderId="12" xfId="0" applyBorder="1" applyProtection="1">
      <protection hidden="1"/>
    </xf>
    <xf numFmtId="0" fontId="0" fillId="0" borderId="0" xfId="0" applyAlignment="1" applyProtection="1">
      <alignment horizontal="left"/>
      <protection hidden="1"/>
    </xf>
    <xf numFmtId="0" fontId="5" fillId="23" borderId="28" xfId="0" applyFont="1" applyFill="1" applyBorder="1" applyAlignment="1" applyProtection="1">
      <alignment horizontal="left"/>
      <protection hidden="1"/>
    </xf>
    <xf numFmtId="0" fontId="5" fillId="23" borderId="29" xfId="0" applyFont="1" applyFill="1" applyBorder="1" applyProtection="1">
      <protection hidden="1"/>
    </xf>
    <xf numFmtId="0" fontId="6" fillId="0" borderId="14" xfId="0" applyFont="1" applyBorder="1" applyAlignment="1" applyProtection="1">
      <alignment horizontal="left"/>
      <protection hidden="1"/>
    </xf>
    <xf numFmtId="0" fontId="6" fillId="0" borderId="15" xfId="0" applyFont="1" applyBorder="1" applyProtection="1">
      <protection hidden="1"/>
    </xf>
    <xf numFmtId="0" fontId="0" fillId="0" borderId="14" xfId="0" applyBorder="1" applyAlignment="1" applyProtection="1">
      <alignment horizontal="left"/>
      <protection hidden="1"/>
    </xf>
    <xf numFmtId="0" fontId="0" fillId="0" borderId="15" xfId="0" applyBorder="1" applyProtection="1">
      <protection hidden="1"/>
    </xf>
    <xf numFmtId="0" fontId="0" fillId="0" borderId="17" xfId="0" applyBorder="1" applyAlignment="1" applyProtection="1">
      <alignment horizontal="left"/>
      <protection hidden="1"/>
    </xf>
    <xf numFmtId="0" fontId="0" fillId="0" borderId="16" xfId="0" applyBorder="1" applyProtection="1">
      <protection hidden="1"/>
    </xf>
    <xf numFmtId="0" fontId="33" fillId="0" borderId="47" xfId="0" applyFont="1" applyBorder="1" applyAlignment="1" applyProtection="1">
      <alignment horizontal="left" vertical="center" wrapText="1"/>
      <protection hidden="1"/>
    </xf>
    <xf numFmtId="0" fontId="33" fillId="0" borderId="0" xfId="0" applyFont="1" applyAlignment="1" applyProtection="1">
      <alignment horizontal="left" vertical="center" wrapText="1"/>
      <protection hidden="1"/>
    </xf>
    <xf numFmtId="0" fontId="5" fillId="23" borderId="26" xfId="0" applyFont="1" applyFill="1" applyBorder="1" applyAlignment="1" applyProtection="1">
      <alignment horizontal="left"/>
      <protection hidden="1"/>
    </xf>
    <xf numFmtId="0" fontId="5" fillId="23" borderId="27" xfId="0" applyFont="1" applyFill="1" applyBorder="1" applyProtection="1">
      <protection hidden="1"/>
    </xf>
    <xf numFmtId="0" fontId="0" fillId="0" borderId="13" xfId="0" applyBorder="1" applyAlignment="1" applyProtection="1">
      <alignment horizontal="left"/>
      <protection hidden="1"/>
    </xf>
    <xf numFmtId="0" fontId="0" fillId="0" borderId="13" xfId="0" applyBorder="1" applyProtection="1">
      <protection hidden="1"/>
    </xf>
    <xf numFmtId="0" fontId="5" fillId="23" borderId="28" xfId="0" applyFont="1" applyFill="1" applyBorder="1" applyAlignment="1" applyProtection="1">
      <alignment horizontal="left" wrapText="1"/>
      <protection hidden="1"/>
    </xf>
    <xf numFmtId="14" fontId="0" fillId="0" borderId="0" xfId="0" applyNumberFormat="1" applyProtection="1">
      <protection locked="0" hidden="1"/>
    </xf>
    <xf numFmtId="0" fontId="4" fillId="0" borderId="0" xfId="56"/>
    <xf numFmtId="164" fontId="4" fillId="0" borderId="0" xfId="56" applyNumberFormat="1"/>
    <xf numFmtId="0" fontId="34" fillId="31" borderId="21" xfId="57" applyFont="1" applyFill="1" applyBorder="1" applyAlignment="1" applyProtection="1">
      <alignment horizontal="center" vertical="center"/>
      <protection locked="0"/>
    </xf>
    <xf numFmtId="0" fontId="34" fillId="31" borderId="21" xfId="57" applyFont="1" applyFill="1" applyBorder="1" applyAlignment="1" applyProtection="1">
      <alignment horizontal="center" vertical="center" wrapText="1"/>
      <protection locked="0"/>
    </xf>
    <xf numFmtId="0" fontId="34" fillId="29" borderId="21" xfId="57" applyFont="1" applyFill="1" applyBorder="1" applyAlignment="1" applyProtection="1">
      <alignment horizontal="center" vertical="center" wrapText="1"/>
      <protection locked="0"/>
    </xf>
    <xf numFmtId="164" fontId="34" fillId="29" borderId="21" xfId="57" applyNumberFormat="1" applyFont="1" applyFill="1" applyBorder="1" applyAlignment="1" applyProtection="1">
      <alignment horizontal="center" vertical="center" wrapText="1"/>
      <protection locked="0"/>
    </xf>
    <xf numFmtId="14" fontId="34" fillId="29" borderId="21" xfId="57" applyNumberFormat="1" applyFont="1" applyFill="1" applyBorder="1" applyAlignment="1" applyProtection="1">
      <alignment horizontal="center" vertical="center" wrapText="1"/>
      <protection locked="0"/>
    </xf>
    <xf numFmtId="0" fontId="34" fillId="29" borderId="53" xfId="57" applyFont="1" applyFill="1" applyBorder="1" applyAlignment="1" applyProtection="1">
      <alignment horizontal="center" vertical="center" wrapText="1"/>
      <protection locked="0"/>
    </xf>
    <xf numFmtId="0" fontId="34" fillId="29" borderId="21" xfId="57" applyFont="1" applyFill="1" applyBorder="1" applyAlignment="1" applyProtection="1">
      <alignment horizontal="left" vertical="center" wrapText="1"/>
      <protection locked="0"/>
    </xf>
    <xf numFmtId="0" fontId="40" fillId="0" borderId="21" xfId="58" applyFont="1" applyBorder="1" applyAlignment="1" applyProtection="1">
      <alignment horizontal="center" vertical="center"/>
      <protection locked="0"/>
    </xf>
    <xf numFmtId="0" fontId="34" fillId="32" borderId="21" xfId="57" applyFont="1" applyFill="1" applyBorder="1" applyAlignment="1" applyProtection="1">
      <alignment horizontal="center" vertical="center" wrapText="1"/>
      <protection locked="0"/>
    </xf>
    <xf numFmtId="0" fontId="25" fillId="33" borderId="21" xfId="57" applyFont="1" applyFill="1" applyBorder="1" applyAlignment="1" applyProtection="1">
      <alignment horizontal="center" vertical="center" wrapText="1"/>
      <protection locked="0"/>
    </xf>
    <xf numFmtId="164" fontId="28" fillId="0" borderId="59" xfId="57" applyNumberFormat="1" applyFont="1" applyBorder="1" applyAlignment="1">
      <alignment wrapText="1"/>
    </xf>
    <xf numFmtId="0" fontId="25" fillId="0" borderId="0" xfId="57" applyFont="1" applyAlignment="1">
      <alignment horizontal="center" wrapText="1"/>
    </xf>
    <xf numFmtId="1" fontId="4" fillId="24" borderId="19" xfId="57" applyNumberFormat="1" applyFill="1" applyBorder="1" applyAlignment="1">
      <alignment horizontal="center"/>
    </xf>
    <xf numFmtId="0" fontId="4" fillId="24" borderId="19" xfId="57" applyFill="1" applyBorder="1" applyAlignment="1">
      <alignment horizontal="center"/>
    </xf>
    <xf numFmtId="1" fontId="41" fillId="0" borderId="21" xfId="58" applyNumberFormat="1" applyFont="1" applyBorder="1" applyAlignment="1" applyProtection="1">
      <alignment horizontal="center"/>
      <protection locked="0"/>
    </xf>
    <xf numFmtId="0" fontId="41" fillId="0" borderId="21" xfId="57" applyFont="1" applyBorder="1" applyProtection="1">
      <protection locked="0"/>
    </xf>
    <xf numFmtId="0" fontId="41" fillId="0" borderId="21" xfId="59" applyFont="1" applyBorder="1" applyAlignment="1" applyProtection="1">
      <alignment horizontal="left" vertical="center"/>
      <protection locked="0"/>
    </xf>
    <xf numFmtId="164" fontId="41" fillId="0" borderId="21" xfId="60" applyNumberFormat="1" applyFont="1" applyBorder="1" applyAlignment="1" applyProtection="1">
      <alignment horizontal="center"/>
      <protection locked="0"/>
    </xf>
    <xf numFmtId="14" fontId="41" fillId="0" borderId="21" xfId="61" applyNumberFormat="1" applyFont="1" applyBorder="1" applyAlignment="1" applyProtection="1">
      <alignment horizontal="center"/>
      <protection locked="0"/>
    </xf>
    <xf numFmtId="14" fontId="41" fillId="0" borderId="21" xfId="60" applyNumberFormat="1" applyFont="1" applyBorder="1" applyAlignment="1" applyProtection="1">
      <alignment horizontal="center"/>
      <protection locked="0"/>
    </xf>
    <xf numFmtId="0" fontId="41" fillId="0" borderId="21" xfId="57" applyFont="1" applyBorder="1" applyAlignment="1" applyProtection="1">
      <alignment horizontal="center"/>
      <protection locked="0"/>
    </xf>
    <xf numFmtId="0" fontId="1" fillId="0" borderId="21" xfId="62" applyBorder="1" applyProtection="1">
      <protection locked="0"/>
    </xf>
    <xf numFmtId="0" fontId="40" fillId="0" borderId="0" xfId="58" applyFont="1"/>
    <xf numFmtId="164" fontId="41" fillId="0" borderId="21" xfId="58" applyNumberFormat="1" applyFont="1" applyBorder="1" applyAlignment="1" applyProtection="1">
      <alignment horizontal="center"/>
      <protection locked="0"/>
    </xf>
    <xf numFmtId="1" fontId="41" fillId="34" borderId="0" xfId="58" applyNumberFormat="1" applyFont="1" applyFill="1" applyAlignment="1" applyProtection="1">
      <alignment horizontal="center"/>
      <protection locked="0"/>
    </xf>
    <xf numFmtId="1" fontId="28" fillId="0" borderId="0" xfId="57" applyNumberFormat="1" applyFont="1" applyAlignment="1">
      <alignment horizontal="center"/>
    </xf>
    <xf numFmtId="1" fontId="41" fillId="0" borderId="0" xfId="58" applyNumberFormat="1" applyFont="1" applyAlignment="1" applyProtection="1">
      <alignment horizontal="center"/>
      <protection locked="0"/>
    </xf>
    <xf numFmtId="0" fontId="31" fillId="0" borderId="0" xfId="57" applyFont="1" applyAlignment="1">
      <alignment horizontal="right"/>
    </xf>
    <xf numFmtId="1" fontId="4" fillId="0" borderId="0" xfId="63" quotePrefix="1" applyNumberFormat="1" applyAlignment="1">
      <alignment horizontal="center"/>
    </xf>
    <xf numFmtId="0" fontId="4" fillId="0" borderId="0" xfId="63" applyAlignment="1">
      <alignment horizontal="center"/>
    </xf>
    <xf numFmtId="0" fontId="45" fillId="0" borderId="0" xfId="58" applyFont="1"/>
    <xf numFmtId="0" fontId="4" fillId="0" borderId="0" xfId="57"/>
    <xf numFmtId="0" fontId="6" fillId="0" borderId="21" xfId="62" applyFont="1" applyBorder="1" applyAlignment="1">
      <alignment horizontal="left"/>
    </xf>
    <xf numFmtId="0" fontId="6" fillId="0" borderId="21" xfId="62" applyFont="1" applyBorder="1"/>
    <xf numFmtId="0" fontId="1" fillId="0" borderId="21" xfId="62" applyBorder="1"/>
    <xf numFmtId="0" fontId="1" fillId="0" borderId="21" xfId="62" applyBorder="1" applyAlignment="1" applyProtection="1">
      <alignment horizontal="left"/>
      <protection locked="0"/>
    </xf>
    <xf numFmtId="0" fontId="4" fillId="0" borderId="21" xfId="62" applyFont="1" applyBorder="1" applyProtection="1">
      <protection locked="0"/>
    </xf>
    <xf numFmtId="0" fontId="1" fillId="0" borderId="0" xfId="62" applyAlignment="1" applyProtection="1">
      <alignment horizontal="left"/>
      <protection locked="0"/>
    </xf>
    <xf numFmtId="0" fontId="4" fillId="0" borderId="0" xfId="62" applyFont="1" applyAlignment="1" applyProtection="1">
      <alignment horizontal="left"/>
      <protection locked="0"/>
    </xf>
    <xf numFmtId="0" fontId="1" fillId="0" borderId="0" xfId="62" applyProtection="1">
      <protection locked="0"/>
    </xf>
    <xf numFmtId="0" fontId="4" fillId="0" borderId="0" xfId="57" applyAlignment="1">
      <alignment horizontal="left"/>
    </xf>
    <xf numFmtId="0" fontId="6" fillId="0" borderId="50" xfId="57" applyFont="1" applyBorder="1" applyAlignment="1">
      <alignment horizontal="left"/>
    </xf>
    <xf numFmtId="0" fontId="6" fillId="0" borderId="51" xfId="57" applyFont="1" applyBorder="1"/>
    <xf numFmtId="0" fontId="4" fillId="0" borderId="14" xfId="57" applyBorder="1" applyProtection="1">
      <protection locked="0"/>
    </xf>
    <xf numFmtId="0" fontId="4" fillId="0" borderId="15" xfId="57" applyBorder="1" applyProtection="1">
      <protection locked="0"/>
    </xf>
    <xf numFmtId="0" fontId="4" fillId="0" borderId="14" xfId="57" applyBorder="1" applyAlignment="1">
      <alignment horizontal="left"/>
    </xf>
    <xf numFmtId="0" fontId="4" fillId="0" borderId="15" xfId="57" applyBorder="1"/>
    <xf numFmtId="0" fontId="1" fillId="0" borderId="0" xfId="58"/>
    <xf numFmtId="1" fontId="4" fillId="0" borderId="0" xfId="63" applyNumberFormat="1" applyAlignment="1">
      <alignment horizontal="center"/>
    </xf>
    <xf numFmtId="0" fontId="4" fillId="0" borderId="0" xfId="56" applyAlignment="1">
      <alignment horizontal="left"/>
    </xf>
    <xf numFmtId="0" fontId="47" fillId="0" borderId="30" xfId="0" applyFont="1" applyBorder="1"/>
    <xf numFmtId="0" fontId="47" fillId="0" borderId="30" xfId="0" applyFont="1" applyBorder="1" applyAlignment="1" applyProtection="1">
      <alignment horizontal="left"/>
      <protection locked="0"/>
    </xf>
    <xf numFmtId="0" fontId="47" fillId="0" borderId="30" xfId="28" applyNumberFormat="1" applyFont="1" applyBorder="1" applyAlignment="1" applyProtection="1">
      <alignment horizontal="left"/>
      <protection locked="0"/>
    </xf>
    <xf numFmtId="0" fontId="48" fillId="36" borderId="57" xfId="0" applyFont="1" applyFill="1" applyBorder="1" applyAlignment="1">
      <alignment horizontal="center"/>
    </xf>
    <xf numFmtId="0" fontId="49" fillId="36" borderId="21" xfId="50" applyFont="1" applyFill="1" applyBorder="1" applyAlignment="1">
      <alignment horizontal="center"/>
    </xf>
    <xf numFmtId="14" fontId="49" fillId="36" borderId="21" xfId="50" applyNumberFormat="1" applyFont="1" applyFill="1" applyBorder="1" applyAlignment="1">
      <alignment horizontal="center"/>
    </xf>
    <xf numFmtId="0" fontId="47" fillId="0" borderId="0" xfId="0" applyFont="1"/>
    <xf numFmtId="0" fontId="47" fillId="0" borderId="0" xfId="0" applyFont="1" applyAlignment="1">
      <alignment horizontal="center"/>
    </xf>
    <xf numFmtId="0" fontId="47" fillId="0" borderId="0" xfId="0" applyFont="1" applyAlignment="1">
      <alignment horizontal="left"/>
    </xf>
    <xf numFmtId="0" fontId="46" fillId="0" borderId="0" xfId="0" applyFont="1"/>
    <xf numFmtId="0" fontId="46" fillId="0" borderId="0" xfId="0" applyFont="1" applyAlignment="1">
      <alignment horizontal="left"/>
    </xf>
    <xf numFmtId="0" fontId="52" fillId="0" borderId="0" xfId="50" applyFont="1" applyAlignment="1">
      <alignment horizontal="center"/>
    </xf>
    <xf numFmtId="0" fontId="47" fillId="0" borderId="21" xfId="0" applyFont="1" applyBorder="1" applyAlignment="1" applyProtection="1">
      <alignment horizontal="center"/>
      <protection locked="0"/>
    </xf>
    <xf numFmtId="0" fontId="53" fillId="0" borderId="0" xfId="0" applyFont="1"/>
    <xf numFmtId="14" fontId="47" fillId="0" borderId="0" xfId="0" applyNumberFormat="1" applyFont="1"/>
    <xf numFmtId="0" fontId="47" fillId="30" borderId="53" xfId="0" applyFont="1" applyFill="1" applyBorder="1"/>
    <xf numFmtId="0" fontId="47" fillId="30" borderId="56" xfId="0" applyFont="1" applyFill="1" applyBorder="1"/>
    <xf numFmtId="0" fontId="47" fillId="0" borderId="21" xfId="0" applyFont="1" applyBorder="1" applyAlignment="1">
      <alignment horizontal="center"/>
    </xf>
    <xf numFmtId="0" fontId="47" fillId="0" borderId="21" xfId="0" applyFont="1" applyBorder="1"/>
    <xf numFmtId="0" fontId="47" fillId="0" borderId="0" xfId="0" applyFont="1" applyProtection="1">
      <protection hidden="1"/>
    </xf>
    <xf numFmtId="0" fontId="57" fillId="0" borderId="45" xfId="0" applyFont="1" applyBorder="1"/>
    <xf numFmtId="0" fontId="57" fillId="0" borderId="0" xfId="0" applyFont="1"/>
    <xf numFmtId="0" fontId="58" fillId="36" borderId="53" xfId="0" applyFont="1" applyFill="1" applyBorder="1" applyAlignment="1">
      <alignment wrapText="1"/>
    </xf>
    <xf numFmtId="0" fontId="58" fillId="36" borderId="56" xfId="0" applyFont="1" applyFill="1" applyBorder="1" applyAlignment="1">
      <alignment wrapText="1"/>
    </xf>
    <xf numFmtId="0" fontId="58" fillId="36" borderId="56" xfId="0" applyFont="1" applyFill="1" applyBorder="1" applyAlignment="1">
      <alignment horizontal="center" wrapText="1"/>
    </xf>
    <xf numFmtId="14" fontId="47" fillId="0" borderId="21" xfId="60" applyNumberFormat="1" applyFont="1" applyBorder="1" applyAlignment="1" applyProtection="1">
      <alignment horizontal="center"/>
      <protection locked="0"/>
    </xf>
    <xf numFmtId="14" fontId="47" fillId="0" borderId="21" xfId="61" applyNumberFormat="1" applyFont="1" applyBorder="1" applyAlignment="1" applyProtection="1">
      <alignment horizontal="center"/>
      <protection locked="0"/>
    </xf>
    <xf numFmtId="1" fontId="47" fillId="0" borderId="21" xfId="58" applyNumberFormat="1" applyFont="1" applyBorder="1" applyAlignment="1" applyProtection="1">
      <alignment horizontal="center"/>
      <protection locked="0"/>
    </xf>
    <xf numFmtId="0" fontId="47" fillId="0" borderId="21" xfId="59" applyFont="1" applyBorder="1" applyAlignment="1" applyProtection="1">
      <alignment horizontal="center" vertical="center"/>
      <protection locked="0"/>
    </xf>
    <xf numFmtId="0" fontId="48" fillId="0" borderId="21" xfId="62" applyFont="1" applyBorder="1" applyAlignment="1" applyProtection="1">
      <alignment horizontal="center"/>
      <protection locked="0"/>
    </xf>
    <xf numFmtId="0" fontId="54" fillId="35" borderId="0" xfId="0" applyFont="1" applyFill="1"/>
    <xf numFmtId="0" fontId="55" fillId="35" borderId="0" xfId="0" applyFont="1" applyFill="1" applyAlignment="1">
      <alignment vertical="center"/>
    </xf>
    <xf numFmtId="0" fontId="51" fillId="0" borderId="63" xfId="0" applyFont="1" applyBorder="1" applyAlignment="1" applyProtection="1">
      <alignment horizontal="left"/>
      <protection hidden="1"/>
    </xf>
    <xf numFmtId="0" fontId="47" fillId="0" borderId="57" xfId="0" applyFont="1" applyBorder="1" applyAlignment="1" applyProtection="1">
      <alignment horizontal="left"/>
      <protection hidden="1"/>
    </xf>
    <xf numFmtId="0" fontId="51" fillId="0" borderId="64" xfId="0" applyFont="1" applyBorder="1" applyProtection="1">
      <protection hidden="1"/>
    </xf>
    <xf numFmtId="0" fontId="47" fillId="0" borderId="53" xfId="0" applyFont="1" applyBorder="1" applyProtection="1">
      <protection hidden="1"/>
    </xf>
    <xf numFmtId="0" fontId="47" fillId="0" borderId="65" xfId="0" applyFont="1" applyBorder="1" applyAlignment="1" applyProtection="1">
      <alignment horizontal="left"/>
      <protection hidden="1"/>
    </xf>
    <xf numFmtId="0" fontId="47" fillId="0" borderId="66" xfId="0" applyFont="1" applyBorder="1" applyProtection="1">
      <protection hidden="1"/>
    </xf>
    <xf numFmtId="0" fontId="47" fillId="0" borderId="67" xfId="0" applyFont="1" applyBorder="1" applyAlignment="1" applyProtection="1">
      <alignment horizontal="left"/>
      <protection hidden="1"/>
    </xf>
    <xf numFmtId="0" fontId="47" fillId="0" borderId="68" xfId="0" applyFont="1" applyBorder="1" applyProtection="1">
      <protection hidden="1"/>
    </xf>
    <xf numFmtId="0" fontId="47" fillId="0" borderId="57" xfId="0" applyFont="1" applyBorder="1" applyProtection="1">
      <protection hidden="1"/>
    </xf>
    <xf numFmtId="0" fontId="47" fillId="0" borderId="67" xfId="0" applyFont="1" applyBorder="1" applyProtection="1">
      <protection hidden="1"/>
    </xf>
    <xf numFmtId="0" fontId="47" fillId="0" borderId="0" xfId="0" applyFont="1" applyAlignment="1" applyProtection="1">
      <alignment horizontal="left"/>
      <protection locked="0"/>
    </xf>
    <xf numFmtId="0" fontId="47" fillId="0" borderId="33" xfId="0" applyFont="1" applyBorder="1"/>
    <xf numFmtId="49" fontId="47" fillId="0" borderId="21" xfId="60" applyNumberFormat="1" applyFont="1" applyBorder="1" applyAlignment="1" applyProtection="1">
      <alignment horizontal="center"/>
      <protection locked="0"/>
    </xf>
    <xf numFmtId="0" fontId="47" fillId="0" borderId="36" xfId="0" applyFont="1" applyBorder="1"/>
    <xf numFmtId="9" fontId="48" fillId="36" borderId="30" xfId="0" applyNumberFormat="1" applyFont="1" applyFill="1" applyBorder="1" applyAlignment="1">
      <alignment horizontal="center" wrapText="1"/>
    </xf>
    <xf numFmtId="0" fontId="47" fillId="0" borderId="33" xfId="0" applyFont="1" applyBorder="1" applyAlignment="1">
      <alignment horizontal="left"/>
    </xf>
    <xf numFmtId="0" fontId="47" fillId="0" borderId="34" xfId="0" applyFont="1" applyBorder="1" applyAlignment="1">
      <alignment horizontal="left"/>
    </xf>
    <xf numFmtId="0" fontId="4" fillId="0" borderId="0" xfId="0" applyFont="1"/>
    <xf numFmtId="0" fontId="0" fillId="37" borderId="0" xfId="0" applyFill="1"/>
    <xf numFmtId="0" fontId="47" fillId="0" borderId="44" xfId="28" applyNumberFormat="1" applyFont="1" applyBorder="1" applyAlignment="1" applyProtection="1">
      <alignment horizontal="left"/>
      <protection locked="0"/>
    </xf>
    <xf numFmtId="0" fontId="56" fillId="0" borderId="0" xfId="0" applyFont="1"/>
    <xf numFmtId="0" fontId="47" fillId="0" borderId="45" xfId="0" applyFont="1" applyBorder="1" applyAlignment="1" applyProtection="1">
      <alignment horizontal="left"/>
      <protection locked="0"/>
    </xf>
    <xf numFmtId="0" fontId="4" fillId="0" borderId="0" xfId="0" quotePrefix="1" applyFont="1"/>
    <xf numFmtId="0" fontId="47" fillId="36" borderId="30" xfId="0" applyFont="1" applyFill="1" applyBorder="1" applyAlignment="1" applyProtection="1">
      <alignment horizontal="center"/>
      <protection locked="0"/>
    </xf>
    <xf numFmtId="49" fontId="47" fillId="0" borderId="30" xfId="0" applyNumberFormat="1" applyFont="1" applyBorder="1" applyAlignment="1" applyProtection="1">
      <alignment horizontal="center"/>
      <protection locked="0"/>
    </xf>
    <xf numFmtId="0" fontId="47" fillId="0" borderId="30" xfId="28" applyNumberFormat="1" applyFont="1" applyBorder="1" applyAlignment="1" applyProtection="1">
      <alignment horizontal="center"/>
      <protection locked="0"/>
    </xf>
    <xf numFmtId="0" fontId="47" fillId="0" borderId="36" xfId="28" applyNumberFormat="1" applyFont="1" applyBorder="1" applyAlignment="1" applyProtection="1">
      <alignment horizontal="center"/>
      <protection locked="0"/>
    </xf>
    <xf numFmtId="0" fontId="56" fillId="0" borderId="0" xfId="0" applyFont="1" applyAlignment="1" applyProtection="1">
      <alignment vertical="center" wrapText="1"/>
      <protection hidden="1"/>
    </xf>
    <xf numFmtId="0" fontId="56" fillId="0" borderId="0" xfId="0" applyFont="1" applyAlignment="1" applyProtection="1">
      <alignment vertical="center"/>
      <protection hidden="1"/>
    </xf>
    <xf numFmtId="0" fontId="56" fillId="0" borderId="0" xfId="0" applyFont="1" applyAlignment="1" applyProtection="1">
      <alignment horizontal="center" vertical="center"/>
      <protection hidden="1"/>
    </xf>
    <xf numFmtId="0" fontId="56" fillId="0" borderId="0" xfId="0" applyFont="1" applyAlignment="1" applyProtection="1">
      <alignment horizontal="center" vertical="center" wrapText="1"/>
      <protection hidden="1"/>
    </xf>
    <xf numFmtId="0" fontId="47" fillId="0" borderId="0" xfId="0" applyFont="1" applyAlignment="1" applyProtection="1">
      <alignment horizontal="center"/>
      <protection hidden="1"/>
    </xf>
    <xf numFmtId="0" fontId="46" fillId="0" borderId="0" xfId="0" applyFont="1" applyAlignment="1" applyProtection="1">
      <alignment horizontal="center"/>
      <protection hidden="1"/>
    </xf>
    <xf numFmtId="0" fontId="50" fillId="0" borderId="0" xfId="0" applyFont="1" applyAlignment="1" applyProtection="1">
      <alignment vertical="center" wrapText="1"/>
      <protection hidden="1"/>
    </xf>
    <xf numFmtId="0" fontId="46" fillId="0" borderId="0" xfId="0" applyFont="1" applyProtection="1">
      <protection hidden="1"/>
    </xf>
    <xf numFmtId="0" fontId="62" fillId="0" borderId="0" xfId="0" applyFont="1" applyProtection="1">
      <protection hidden="1"/>
    </xf>
    <xf numFmtId="0" fontId="56" fillId="0" borderId="0" xfId="0" applyFont="1" applyAlignment="1" applyProtection="1">
      <alignment horizontal="left"/>
      <protection hidden="1"/>
    </xf>
    <xf numFmtId="0" fontId="47" fillId="0" borderId="0" xfId="0" applyFont="1" applyAlignment="1" applyProtection="1">
      <alignment horizontal="left"/>
      <protection hidden="1"/>
    </xf>
    <xf numFmtId="0" fontId="56" fillId="0" borderId="45" xfId="0" applyFont="1" applyBorder="1" applyProtection="1">
      <protection hidden="1"/>
    </xf>
    <xf numFmtId="0" fontId="50" fillId="0" borderId="0" xfId="0" applyFont="1" applyProtection="1">
      <protection hidden="1"/>
    </xf>
    <xf numFmtId="0" fontId="46" fillId="0" borderId="0" xfId="0" applyFont="1" applyAlignment="1" applyProtection="1">
      <alignment horizontal="left"/>
      <protection hidden="1"/>
    </xf>
    <xf numFmtId="0" fontId="56" fillId="0" borderId="0" xfId="0" applyFont="1" applyProtection="1">
      <protection hidden="1"/>
    </xf>
    <xf numFmtId="0" fontId="49" fillId="36" borderId="56" xfId="0" applyFont="1" applyFill="1" applyBorder="1"/>
    <xf numFmtId="0" fontId="47" fillId="0" borderId="33" xfId="0" applyFont="1" applyBorder="1" applyProtection="1">
      <protection locked="0"/>
    </xf>
    <xf numFmtId="0" fontId="64" fillId="0" borderId="59" xfId="50" applyFont="1" applyBorder="1" applyAlignment="1">
      <alignment wrapText="1"/>
    </xf>
    <xf numFmtId="0" fontId="64" fillId="0" borderId="59" xfId="50" applyFont="1" applyBorder="1" applyAlignment="1">
      <alignment horizontal="centerContinuous" wrapText="1"/>
    </xf>
    <xf numFmtId="0" fontId="54" fillId="35" borderId="0" xfId="0" applyFont="1" applyFill="1" applyAlignment="1">
      <alignment horizontal="centerContinuous" vertical="distributed" wrapText="1"/>
    </xf>
    <xf numFmtId="0" fontId="65" fillId="35" borderId="0" xfId="0" applyFont="1" applyFill="1" applyAlignment="1">
      <alignment horizontal="centerContinuous" vertical="distributed" wrapText="1"/>
    </xf>
    <xf numFmtId="14" fontId="47" fillId="0" borderId="33" xfId="0" applyNumberFormat="1" applyFont="1" applyBorder="1" applyAlignment="1" applyProtection="1">
      <alignment horizontal="left"/>
      <protection locked="0"/>
    </xf>
    <xf numFmtId="0" fontId="47" fillId="0" borderId="30" xfId="0" applyFont="1" applyBorder="1" applyAlignment="1" applyProtection="1">
      <alignment horizontal="left"/>
      <protection hidden="1"/>
    </xf>
    <xf numFmtId="0" fontId="66" fillId="0" borderId="0" xfId="50" applyFont="1" applyAlignment="1">
      <alignment horizontal="centerContinuous" vertical="center"/>
    </xf>
    <xf numFmtId="0" fontId="52" fillId="0" borderId="0" xfId="50" applyFont="1" applyAlignment="1">
      <alignment horizontal="centerContinuous" vertical="center"/>
    </xf>
    <xf numFmtId="0" fontId="47" fillId="0" borderId="30" xfId="0" applyFont="1" applyBorder="1" applyAlignment="1" applyProtection="1">
      <alignment horizontal="center"/>
      <protection locked="0"/>
    </xf>
    <xf numFmtId="0" fontId="47" fillId="20" borderId="30" xfId="0" applyFont="1" applyFill="1" applyBorder="1" applyAlignment="1" applyProtection="1">
      <alignment horizontal="center"/>
      <protection locked="0"/>
    </xf>
    <xf numFmtId="0" fontId="47" fillId="0" borderId="30" xfId="0" applyFont="1" applyBorder="1" applyAlignment="1">
      <alignment horizontal="center"/>
    </xf>
    <xf numFmtId="14" fontId="47" fillId="0" borderId="0" xfId="0" applyNumberFormat="1" applyFont="1" applyAlignment="1">
      <alignment horizontal="left"/>
    </xf>
    <xf numFmtId="0" fontId="48" fillId="36" borderId="56" xfId="0" applyFont="1" applyFill="1" applyBorder="1" applyAlignment="1" applyProtection="1">
      <alignment horizontal="center" wrapText="1"/>
      <protection locked="0"/>
    </xf>
    <xf numFmtId="0" fontId="47" fillId="0" borderId="33" xfId="0" applyFont="1" applyBorder="1" applyAlignment="1" applyProtection="1">
      <alignment horizontal="left"/>
      <protection locked="0"/>
    </xf>
    <xf numFmtId="0" fontId="47" fillId="20" borderId="0" xfId="0" applyFont="1" applyFill="1" applyAlignment="1" applyProtection="1">
      <alignment horizontal="center"/>
      <protection locked="0"/>
    </xf>
    <xf numFmtId="0" fontId="47" fillId="0" borderId="64" xfId="0" applyFont="1" applyBorder="1" applyAlignment="1" applyProtection="1">
      <alignment horizontal="center"/>
      <protection locked="0"/>
    </xf>
    <xf numFmtId="0" fontId="47" fillId="0" borderId="53" xfId="0" applyFont="1" applyBorder="1" applyAlignment="1" applyProtection="1">
      <alignment horizontal="center"/>
      <protection locked="0"/>
    </xf>
    <xf numFmtId="49" fontId="54" fillId="35" borderId="0" xfId="0" applyNumberFormat="1" applyFont="1" applyFill="1"/>
    <xf numFmtId="49" fontId="55" fillId="35" borderId="0" xfId="0" applyNumberFormat="1" applyFont="1" applyFill="1" applyAlignment="1">
      <alignment vertical="center"/>
    </xf>
    <xf numFmtId="49" fontId="47" fillId="0" borderId="0" xfId="0" applyNumberFormat="1" applyFont="1" applyAlignment="1" applyProtection="1">
      <alignment horizontal="center"/>
      <protection hidden="1"/>
    </xf>
    <xf numFmtId="49" fontId="56" fillId="0" borderId="0" xfId="0" applyNumberFormat="1" applyFont="1"/>
    <xf numFmtId="49" fontId="47" fillId="0" borderId="0" xfId="0" applyNumberFormat="1" applyFont="1" applyAlignment="1">
      <alignment horizontal="center"/>
    </xf>
    <xf numFmtId="49" fontId="47" fillId="20" borderId="0" xfId="0" applyNumberFormat="1" applyFont="1" applyFill="1" applyAlignment="1" applyProtection="1">
      <alignment horizontal="center"/>
      <protection locked="0"/>
    </xf>
    <xf numFmtId="49" fontId="58" fillId="36" borderId="56" xfId="0" applyNumberFormat="1" applyFont="1" applyFill="1" applyBorder="1" applyAlignment="1">
      <alignment horizontal="center" wrapText="1"/>
    </xf>
    <xf numFmtId="49" fontId="49" fillId="36" borderId="21" xfId="50" applyNumberFormat="1" applyFont="1" applyFill="1" applyBorder="1" applyAlignment="1">
      <alignment horizontal="center"/>
    </xf>
    <xf numFmtId="49" fontId="47" fillId="0" borderId="64" xfId="0" applyNumberFormat="1" applyFont="1" applyBorder="1" applyAlignment="1" applyProtection="1">
      <alignment horizontal="center"/>
      <protection locked="0"/>
    </xf>
    <xf numFmtId="49" fontId="47" fillId="0" borderId="53" xfId="0" applyNumberFormat="1" applyFont="1" applyBorder="1" applyAlignment="1" applyProtection="1">
      <alignment horizontal="center"/>
      <protection locked="0"/>
    </xf>
    <xf numFmtId="165" fontId="54" fillId="35" borderId="0" xfId="0" applyNumberFormat="1" applyFont="1" applyFill="1"/>
    <xf numFmtId="165" fontId="55" fillId="35" borderId="0" xfId="0" applyNumberFormat="1" applyFont="1" applyFill="1" applyAlignment="1">
      <alignment vertical="center"/>
    </xf>
    <xf numFmtId="165" fontId="47" fillId="0" borderId="0" xfId="0" applyNumberFormat="1" applyFont="1" applyAlignment="1" applyProtection="1">
      <alignment horizontal="center"/>
      <protection hidden="1"/>
    </xf>
    <xf numFmtId="165" fontId="56" fillId="0" borderId="0" xfId="0" applyNumberFormat="1" applyFont="1"/>
    <xf numFmtId="165" fontId="47" fillId="0" borderId="0" xfId="0" applyNumberFormat="1" applyFont="1" applyAlignment="1">
      <alignment horizontal="center"/>
    </xf>
    <xf numFmtId="165" fontId="47" fillId="20" borderId="0" xfId="0" applyNumberFormat="1" applyFont="1" applyFill="1" applyAlignment="1" applyProtection="1">
      <alignment horizontal="center"/>
      <protection locked="0"/>
    </xf>
    <xf numFmtId="165" fontId="58" fillId="36" borderId="56" xfId="0" applyNumberFormat="1" applyFont="1" applyFill="1" applyBorder="1" applyAlignment="1">
      <alignment horizontal="center" wrapText="1"/>
    </xf>
    <xf numFmtId="165" fontId="49" fillId="36" borderId="21" xfId="50" applyNumberFormat="1" applyFont="1" applyFill="1" applyBorder="1" applyAlignment="1">
      <alignment horizontal="center"/>
    </xf>
    <xf numFmtId="165" fontId="47" fillId="0" borderId="64" xfId="0" applyNumberFormat="1" applyFont="1" applyBorder="1" applyAlignment="1" applyProtection="1">
      <alignment horizontal="center"/>
      <protection locked="0"/>
    </xf>
    <xf numFmtId="165" fontId="47" fillId="0" borderId="53" xfId="0" applyNumberFormat="1" applyFont="1" applyBorder="1" applyAlignment="1" applyProtection="1">
      <alignment horizontal="center"/>
      <protection locked="0"/>
    </xf>
    <xf numFmtId="49" fontId="67" fillId="0" borderId="59" xfId="50" applyNumberFormat="1" applyFont="1" applyBorder="1" applyAlignment="1">
      <alignment horizontal="center" wrapText="1"/>
    </xf>
    <xf numFmtId="165" fontId="67" fillId="0" borderId="59" xfId="50" applyNumberFormat="1" applyFont="1" applyBorder="1" applyAlignment="1">
      <alignment horizontal="center" wrapText="1"/>
    </xf>
    <xf numFmtId="0" fontId="47" fillId="0" borderId="0" xfId="0" applyFont="1" applyProtection="1">
      <protection locked="0"/>
    </xf>
    <xf numFmtId="0" fontId="46" fillId="0" borderId="30" xfId="0" applyFont="1" applyBorder="1" applyAlignment="1">
      <alignment horizontal="center"/>
    </xf>
    <xf numFmtId="0" fontId="47" fillId="0" borderId="57" xfId="59" applyFont="1" applyBorder="1" applyAlignment="1" applyProtection="1">
      <alignment horizontal="center" vertical="center"/>
      <protection locked="0"/>
    </xf>
    <xf numFmtId="0" fontId="47" fillId="36" borderId="60" xfId="0" applyFont="1" applyFill="1" applyBorder="1" applyAlignment="1" applyProtection="1">
      <alignment horizontal="center"/>
      <protection locked="0" hidden="1"/>
    </xf>
    <xf numFmtId="0" fontId="47" fillId="36" borderId="53" xfId="0" applyFont="1" applyFill="1" applyBorder="1" applyAlignment="1" applyProtection="1">
      <alignment horizontal="center"/>
      <protection locked="0" hidden="1"/>
    </xf>
    <xf numFmtId="0" fontId="46" fillId="0" borderId="30" xfId="0" applyFont="1" applyBorder="1"/>
    <xf numFmtId="0" fontId="47" fillId="0" borderId="35" xfId="0" applyFont="1" applyBorder="1" applyProtection="1">
      <protection locked="0"/>
    </xf>
    <xf numFmtId="0" fontId="47" fillId="0" borderId="34" xfId="0" applyFont="1" applyBorder="1" applyProtection="1">
      <protection locked="0"/>
    </xf>
    <xf numFmtId="0" fontId="47" fillId="0" borderId="33" xfId="0" quotePrefix="1" applyFont="1" applyBorder="1" applyAlignment="1" applyProtection="1">
      <alignment horizontal="left"/>
      <protection locked="0"/>
    </xf>
    <xf numFmtId="0" fontId="47" fillId="0" borderId="35" xfId="0" quotePrefix="1" applyFont="1" applyBorder="1" applyProtection="1">
      <protection locked="0"/>
    </xf>
    <xf numFmtId="0" fontId="47" fillId="0" borderId="34" xfId="0" quotePrefix="1" applyFont="1" applyBorder="1" applyProtection="1">
      <protection locked="0"/>
    </xf>
    <xf numFmtId="0" fontId="68" fillId="0" borderId="33" xfId="0" applyFont="1" applyBorder="1" applyAlignment="1" applyProtection="1">
      <alignment horizontal="left"/>
      <protection locked="0"/>
    </xf>
    <xf numFmtId="0" fontId="68" fillId="0" borderId="35" xfId="0" applyFont="1" applyBorder="1" applyProtection="1">
      <protection locked="0"/>
    </xf>
    <xf numFmtId="0" fontId="68" fillId="0" borderId="34" xfId="0" applyFont="1" applyBorder="1" applyProtection="1">
      <protection locked="0"/>
    </xf>
    <xf numFmtId="0" fontId="46" fillId="0" borderId="35" xfId="0" applyFont="1" applyBorder="1" applyAlignment="1" applyProtection="1">
      <alignment horizontal="left"/>
      <protection locked="0"/>
    </xf>
    <xf numFmtId="0" fontId="46" fillId="0" borderId="34" xfId="0" applyFont="1" applyBorder="1" applyAlignment="1" applyProtection="1">
      <alignment horizontal="left"/>
      <protection locked="0"/>
    </xf>
    <xf numFmtId="0" fontId="46" fillId="0" borderId="33" xfId="0" applyFont="1" applyBorder="1" applyAlignment="1" applyProtection="1">
      <alignment horizontal="left"/>
      <protection locked="0"/>
    </xf>
    <xf numFmtId="0" fontId="47" fillId="0" borderId="30" xfId="0" applyFont="1" applyBorder="1" applyProtection="1">
      <protection locked="0"/>
    </xf>
    <xf numFmtId="0" fontId="47" fillId="36" borderId="33" xfId="0" applyFont="1" applyFill="1" applyBorder="1" applyAlignment="1" applyProtection="1">
      <alignment horizontal="left"/>
      <protection locked="0"/>
    </xf>
    <xf numFmtId="0" fontId="47" fillId="36" borderId="35" xfId="0" applyFont="1" applyFill="1" applyBorder="1" applyProtection="1">
      <protection locked="0"/>
    </xf>
    <xf numFmtId="0" fontId="47" fillId="36" borderId="34" xfId="0" applyFont="1" applyFill="1" applyBorder="1" applyProtection="1">
      <protection locked="0"/>
    </xf>
    <xf numFmtId="0" fontId="69" fillId="0" borderId="21" xfId="0" applyFont="1" applyBorder="1" applyAlignment="1">
      <alignment horizontal="right" vertical="center" wrapText="1"/>
    </xf>
    <xf numFmtId="0" fontId="4" fillId="0" borderId="0" xfId="56" applyAlignment="1">
      <alignment horizontal="right"/>
    </xf>
    <xf numFmtId="0" fontId="4" fillId="0" borderId="21" xfId="60" applyBorder="1" applyAlignment="1">
      <alignment horizontal="right" vertical="center" wrapText="1"/>
    </xf>
    <xf numFmtId="49" fontId="4" fillId="0" borderId="0" xfId="56" applyNumberFormat="1" applyAlignment="1">
      <alignment horizontal="right"/>
    </xf>
    <xf numFmtId="0" fontId="4" fillId="0" borderId="0" xfId="0" applyFont="1" applyAlignment="1">
      <alignment horizontal="right" vertical="center" wrapText="1"/>
    </xf>
    <xf numFmtId="0" fontId="4" fillId="0" borderId="21" xfId="57" applyBorder="1" applyAlignment="1" applyProtection="1">
      <alignment horizontal="right" vertical="center" wrapText="1"/>
      <protection hidden="1"/>
    </xf>
    <xf numFmtId="0" fontId="4" fillId="0" borderId="21" xfId="60" applyBorder="1" applyAlignment="1">
      <alignment horizontal="right" vertical="center"/>
    </xf>
    <xf numFmtId="14" fontId="4" fillId="0" borderId="0" xfId="56" applyNumberFormat="1" applyAlignment="1">
      <alignment horizontal="right"/>
    </xf>
    <xf numFmtId="0" fontId="47" fillId="0" borderId="30" xfId="0" applyFont="1" applyBorder="1" applyAlignment="1">
      <alignment horizontal="left"/>
    </xf>
    <xf numFmtId="0" fontId="47" fillId="0" borderId="17" xfId="0" applyFont="1" applyBorder="1" applyAlignment="1" applyProtection="1">
      <alignment horizontal="center"/>
      <protection locked="0"/>
    </xf>
    <xf numFmtId="0" fontId="47" fillId="0" borderId="70" xfId="0" applyFont="1" applyBorder="1" applyAlignment="1" applyProtection="1">
      <alignment horizontal="center"/>
      <protection locked="0"/>
    </xf>
    <xf numFmtId="49" fontId="47" fillId="0" borderId="70" xfId="0" applyNumberFormat="1" applyFont="1" applyBorder="1" applyAlignment="1" applyProtection="1">
      <alignment horizontal="center"/>
      <protection locked="0"/>
    </xf>
    <xf numFmtId="14" fontId="47" fillId="0" borderId="70" xfId="0" applyNumberFormat="1" applyFont="1" applyBorder="1" applyAlignment="1" applyProtection="1">
      <alignment horizontal="center"/>
      <protection locked="0"/>
    </xf>
    <xf numFmtId="0" fontId="48" fillId="36" borderId="70" xfId="0" applyFont="1" applyFill="1" applyBorder="1" applyAlignment="1" applyProtection="1">
      <alignment horizontal="center" wrapText="1"/>
      <protection locked="0"/>
    </xf>
    <xf numFmtId="0" fontId="47" fillId="0" borderId="71" xfId="0" applyFont="1" applyBorder="1" applyAlignment="1" applyProtection="1">
      <alignment horizontal="center"/>
      <protection locked="0"/>
    </xf>
    <xf numFmtId="49" fontId="47" fillId="0" borderId="71" xfId="0" applyNumberFormat="1" applyFont="1" applyBorder="1" applyAlignment="1" applyProtection="1">
      <alignment horizontal="center"/>
      <protection locked="0"/>
    </xf>
    <xf numFmtId="165" fontId="47" fillId="0" borderId="71" xfId="0" applyNumberFormat="1" applyFont="1" applyBorder="1" applyAlignment="1" applyProtection="1">
      <alignment horizontal="center"/>
      <protection locked="0"/>
    </xf>
    <xf numFmtId="0" fontId="47" fillId="36" borderId="16" xfId="0" applyFont="1" applyFill="1" applyBorder="1" applyAlignment="1" applyProtection="1">
      <alignment horizontal="center"/>
      <protection locked="0" hidden="1"/>
    </xf>
    <xf numFmtId="0" fontId="50" fillId="0" borderId="0" xfId="0" applyFont="1" applyAlignment="1">
      <alignment horizontal="left"/>
    </xf>
    <xf numFmtId="0" fontId="56" fillId="0" borderId="0" xfId="0" applyFont="1" applyAlignment="1" applyProtection="1">
      <alignment horizontal="center"/>
      <protection hidden="1"/>
    </xf>
    <xf numFmtId="0" fontId="70" fillId="0" borderId="0" xfId="64" applyNumberFormat="1" applyFont="1" applyBorder="1" applyAlignment="1" applyProtection="1">
      <alignment horizontal="left"/>
    </xf>
    <xf numFmtId="1" fontId="47" fillId="36" borderId="30" xfId="59" applyNumberFormat="1" applyFont="1" applyFill="1" applyBorder="1" applyAlignment="1" applyProtection="1">
      <alignment horizontal="center" vertical="center"/>
      <protection hidden="1"/>
    </xf>
    <xf numFmtId="0" fontId="47" fillId="0" borderId="30" xfId="59" applyFont="1" applyBorder="1" applyAlignment="1" applyProtection="1">
      <alignment horizontal="center" vertical="center"/>
      <protection hidden="1"/>
    </xf>
    <xf numFmtId="1" fontId="47" fillId="36" borderId="69" xfId="59" applyNumberFormat="1" applyFont="1" applyFill="1" applyBorder="1" applyAlignment="1" applyProtection="1">
      <alignment horizontal="center" vertical="center"/>
      <protection hidden="1"/>
    </xf>
    <xf numFmtId="0" fontId="47" fillId="0" borderId="69" xfId="59" applyFont="1" applyBorder="1" applyAlignment="1" applyProtection="1">
      <alignment horizontal="center" vertical="center"/>
      <protection hidden="1"/>
    </xf>
    <xf numFmtId="0" fontId="47" fillId="36" borderId="30" xfId="59" applyFont="1" applyFill="1" applyBorder="1" applyAlignment="1" applyProtection="1">
      <alignment horizontal="center" vertical="center"/>
      <protection hidden="1"/>
    </xf>
    <xf numFmtId="0" fontId="50" fillId="35" borderId="65" xfId="50" applyFont="1" applyFill="1" applyBorder="1" applyAlignment="1">
      <alignment horizontal="center"/>
    </xf>
    <xf numFmtId="0" fontId="50" fillId="35" borderId="61" xfId="50" applyFont="1" applyFill="1" applyBorder="1" applyAlignment="1">
      <alignment horizontal="center"/>
    </xf>
    <xf numFmtId="0" fontId="50" fillId="35" borderId="0" xfId="50" applyFont="1" applyFill="1" applyAlignment="1">
      <alignment horizontal="center"/>
    </xf>
    <xf numFmtId="0" fontId="50" fillId="35" borderId="62" xfId="50" applyFont="1" applyFill="1" applyBorder="1" applyAlignment="1">
      <alignment horizontal="center"/>
    </xf>
    <xf numFmtId="49" fontId="50" fillId="35" borderId="0" xfId="50" applyNumberFormat="1" applyFont="1" applyFill="1" applyAlignment="1">
      <alignment horizontal="center"/>
    </xf>
    <xf numFmtId="165" fontId="50" fillId="35" borderId="0" xfId="50" applyNumberFormat="1" applyFont="1" applyFill="1" applyAlignment="1">
      <alignment horizontal="center"/>
    </xf>
    <xf numFmtId="0" fontId="46" fillId="24" borderId="0" xfId="0" applyFont="1" applyFill="1"/>
    <xf numFmtId="0" fontId="47" fillId="21" borderId="0" xfId="0" applyFont="1" applyFill="1"/>
    <xf numFmtId="0" fontId="47" fillId="0" borderId="0" xfId="0" applyFont="1" applyAlignment="1" applyProtection="1">
      <alignment horizontal="center"/>
      <protection locked="0" hidden="1"/>
    </xf>
    <xf numFmtId="14" fontId="47" fillId="0" borderId="30" xfId="0" applyNumberFormat="1" applyFont="1" applyBorder="1" applyAlignment="1" applyProtection="1">
      <alignment horizontal="left"/>
      <protection locked="0"/>
    </xf>
    <xf numFmtId="0" fontId="47" fillId="38" borderId="30" xfId="0" applyFont="1" applyFill="1" applyBorder="1" applyAlignment="1" applyProtection="1">
      <alignment horizontal="left"/>
      <protection hidden="1"/>
    </xf>
    <xf numFmtId="0" fontId="47" fillId="0" borderId="30" xfId="0" applyFont="1" applyBorder="1" applyAlignment="1" applyProtection="1">
      <alignment horizontal="centerContinuous"/>
      <protection hidden="1"/>
    </xf>
    <xf numFmtId="49" fontId="47" fillId="0" borderId="40" xfId="0" applyNumberFormat="1" applyFont="1" applyBorder="1" applyAlignment="1">
      <alignment horizontal="center"/>
    </xf>
    <xf numFmtId="0" fontId="47" fillId="0" borderId="33" xfId="0" applyFont="1" applyBorder="1" applyAlignment="1" applyProtection="1">
      <alignment horizontal="left"/>
      <protection locked="0"/>
    </xf>
    <xf numFmtId="0" fontId="47" fillId="0" borderId="35" xfId="0" applyFont="1" applyBorder="1" applyAlignment="1" applyProtection="1">
      <alignment horizontal="left"/>
      <protection locked="0"/>
    </xf>
    <xf numFmtId="0" fontId="47" fillId="0" borderId="34" xfId="0" applyFont="1" applyBorder="1" applyAlignment="1" applyProtection="1">
      <alignment horizontal="left"/>
      <protection locked="0"/>
    </xf>
    <xf numFmtId="0" fontId="50" fillId="35" borderId="48" xfId="0" applyFont="1" applyFill="1" applyBorder="1" applyAlignment="1">
      <alignment horizontal="center"/>
    </xf>
    <xf numFmtId="0" fontId="50" fillId="35" borderId="41" xfId="0" applyFont="1" applyFill="1" applyBorder="1" applyAlignment="1">
      <alignment horizontal="center"/>
    </xf>
    <xf numFmtId="0" fontId="50" fillId="35" borderId="48" xfId="0" applyFont="1" applyFill="1" applyBorder="1" applyAlignment="1" applyProtection="1">
      <alignment horizontal="center"/>
      <protection hidden="1"/>
    </xf>
    <xf numFmtId="0" fontId="50" fillId="35" borderId="41" xfId="0" applyFont="1" applyFill="1" applyBorder="1" applyAlignment="1" applyProtection="1">
      <alignment horizontal="center"/>
      <protection hidden="1"/>
    </xf>
    <xf numFmtId="0" fontId="47" fillId="0" borderId="33" xfId="28" applyNumberFormat="1" applyFont="1" applyBorder="1" applyAlignment="1" applyProtection="1">
      <alignment horizontal="left"/>
      <protection locked="0"/>
    </xf>
    <xf numFmtId="0" fontId="47" fillId="0" borderId="35" xfId="28" applyNumberFormat="1" applyFont="1" applyBorder="1" applyAlignment="1" applyProtection="1">
      <alignment horizontal="left"/>
      <protection locked="0"/>
    </xf>
    <xf numFmtId="0" fontId="47" fillId="0" borderId="34" xfId="28" applyNumberFormat="1" applyFont="1" applyBorder="1" applyAlignment="1" applyProtection="1">
      <alignment horizontal="left"/>
      <protection locked="0"/>
    </xf>
    <xf numFmtId="0" fontId="59" fillId="35" borderId="0" xfId="0" applyFont="1" applyFill="1" applyAlignment="1">
      <alignment horizontal="center"/>
    </xf>
    <xf numFmtId="0" fontId="60" fillId="35" borderId="0" xfId="0" applyFont="1" applyFill="1" applyAlignment="1">
      <alignment horizontal="center" vertical="center"/>
    </xf>
    <xf numFmtId="0" fontId="47" fillId="0" borderId="33" xfId="0" applyFont="1" applyBorder="1" applyProtection="1">
      <protection locked="0"/>
    </xf>
    <xf numFmtId="0" fontId="47" fillId="0" borderId="35" xfId="0" applyFont="1" applyBorder="1" applyProtection="1">
      <protection locked="0"/>
    </xf>
    <xf numFmtId="0" fontId="47" fillId="0" borderId="34" xfId="0" applyFont="1" applyBorder="1" applyProtection="1">
      <protection locked="0"/>
    </xf>
    <xf numFmtId="0" fontId="4" fillId="0" borderId="33" xfId="0" applyFont="1" applyBorder="1" applyAlignment="1" applyProtection="1">
      <alignment horizontal="left"/>
      <protection locked="0"/>
    </xf>
    <xf numFmtId="0" fontId="0" fillId="0" borderId="35" xfId="0" applyBorder="1" applyAlignment="1" applyProtection="1">
      <alignment horizontal="left"/>
      <protection locked="0"/>
    </xf>
    <xf numFmtId="0" fontId="0" fillId="0" borderId="34" xfId="0" applyBorder="1" applyAlignment="1" applyProtection="1">
      <alignment horizontal="left"/>
      <protection locked="0"/>
    </xf>
    <xf numFmtId="0" fontId="4" fillId="0" borderId="34" xfId="0" applyFont="1" applyBorder="1" applyAlignment="1" applyProtection="1">
      <alignment horizontal="left"/>
      <protection locked="0"/>
    </xf>
    <xf numFmtId="0" fontId="31" fillId="0" borderId="0" xfId="57" applyFont="1" applyAlignment="1" applyProtection="1">
      <alignment horizontal="left" vertical="top" wrapText="1"/>
      <protection locked="0"/>
    </xf>
    <xf numFmtId="0" fontId="44" fillId="0" borderId="0" xfId="57" applyFont="1" applyAlignment="1">
      <alignment horizontal="center" vertical="center" wrapText="1"/>
    </xf>
    <xf numFmtId="0" fontId="5" fillId="21" borderId="21" xfId="62" applyFont="1" applyFill="1" applyBorder="1" applyAlignment="1">
      <alignment horizontal="center"/>
    </xf>
    <xf numFmtId="0" fontId="25" fillId="23" borderId="21" xfId="57" applyFont="1" applyFill="1" applyBorder="1" applyAlignment="1">
      <alignment horizontal="center"/>
    </xf>
  </cellXfs>
  <cellStyles count="66">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2" xfId="19" xr:uid="{00000000-0005-0000-0000-000012000000}"/>
    <cellStyle name="Accent2 2" xfId="20" xr:uid="{00000000-0005-0000-0000-000013000000}"/>
    <cellStyle name="Accent3 2" xfId="21" xr:uid="{00000000-0005-0000-0000-000014000000}"/>
    <cellStyle name="Accent4 2" xfId="22" xr:uid="{00000000-0005-0000-0000-000015000000}"/>
    <cellStyle name="Accent5 2" xfId="23" xr:uid="{00000000-0005-0000-0000-000016000000}"/>
    <cellStyle name="Accent6 2" xfId="24" xr:uid="{00000000-0005-0000-0000-000017000000}"/>
    <cellStyle name="Bad 2" xfId="25" xr:uid="{00000000-0005-0000-0000-000018000000}"/>
    <cellStyle name="Calculation 2" xfId="26" xr:uid="{00000000-0005-0000-0000-000019000000}"/>
    <cellStyle name="Check Cell 2" xfId="27" xr:uid="{00000000-0005-0000-0000-00001A000000}"/>
    <cellStyle name="Currency" xfId="28" builtinId="4"/>
    <cellStyle name="Explanatory Text 2" xfId="29" xr:uid="{00000000-0005-0000-0000-00001C000000}"/>
    <cellStyle name="Good 2" xfId="30" xr:uid="{00000000-0005-0000-0000-00001D000000}"/>
    <cellStyle name="Heading 1 2" xfId="31" xr:uid="{00000000-0005-0000-0000-00001E000000}"/>
    <cellStyle name="Heading 2 2" xfId="32" xr:uid="{00000000-0005-0000-0000-00001F000000}"/>
    <cellStyle name="Heading 3 2" xfId="33" xr:uid="{00000000-0005-0000-0000-000020000000}"/>
    <cellStyle name="Heading 4 2" xfId="34" xr:uid="{00000000-0005-0000-0000-000021000000}"/>
    <cellStyle name="Hyperlink" xfId="64" builtinId="8"/>
    <cellStyle name="Input 2" xfId="35" xr:uid="{00000000-0005-0000-0000-000023000000}"/>
    <cellStyle name="Linked Cell 2" xfId="36" xr:uid="{00000000-0005-0000-0000-000024000000}"/>
    <cellStyle name="Neutral 2" xfId="37" xr:uid="{00000000-0005-0000-0000-000025000000}"/>
    <cellStyle name="Normal" xfId="0" builtinId="0"/>
    <cellStyle name="Normal - Style1" xfId="50" xr:uid="{00000000-0005-0000-0000-000027000000}"/>
    <cellStyle name="Normal - Style1 2" xfId="56" xr:uid="{73D5E184-D572-44A2-ADD3-2D126625FB9E}"/>
    <cellStyle name="Normal 10 2 2 3" xfId="59" xr:uid="{518B1A99-7BDF-41F6-B5DC-954080B27990}"/>
    <cellStyle name="Normal 14 4" xfId="65" xr:uid="{4780882D-1683-4676-98EA-46E6A63049F0}"/>
    <cellStyle name="Normal 2" xfId="38" xr:uid="{00000000-0005-0000-0000-000028000000}"/>
    <cellStyle name="Normal 2 2" xfId="39" xr:uid="{00000000-0005-0000-0000-000029000000}"/>
    <cellStyle name="Normal 2 2 2" xfId="57" xr:uid="{5DECBCBD-12F9-4745-A8E7-978FDC9D6F8C}"/>
    <cellStyle name="Normal 2 3" xfId="51" xr:uid="{00000000-0005-0000-0000-00002A000000}"/>
    <cellStyle name="Normal 29" xfId="62" xr:uid="{2A389EBD-4C46-4C36-8DAF-C540BBD99A69}"/>
    <cellStyle name="Normal 3" xfId="40" xr:uid="{00000000-0005-0000-0000-00002B000000}"/>
    <cellStyle name="Normal 3 2" xfId="41" xr:uid="{00000000-0005-0000-0000-00002C000000}"/>
    <cellStyle name="Normal 3 2 2 6" xfId="60" xr:uid="{FD68959D-F13C-4971-B8DA-D673B7BEA0D9}"/>
    <cellStyle name="Normal 3 3" xfId="52" xr:uid="{00000000-0005-0000-0000-00002D000000}"/>
    <cellStyle name="Normal 4" xfId="42" xr:uid="{00000000-0005-0000-0000-00002E000000}"/>
    <cellStyle name="Normal 4 2" xfId="53" xr:uid="{00000000-0005-0000-0000-00002F000000}"/>
    <cellStyle name="Normal 5" xfId="43" xr:uid="{00000000-0005-0000-0000-000030000000}"/>
    <cellStyle name="Normal 5 3 6" xfId="61" xr:uid="{81D79C81-13C7-4F98-B860-0F753CC6D14B}"/>
    <cellStyle name="Normal 6" xfId="49" xr:uid="{00000000-0005-0000-0000-000031000000}"/>
    <cellStyle name="Normal 7" xfId="54" xr:uid="{00000000-0005-0000-0000-000032000000}"/>
    <cellStyle name="Normal 8" xfId="55" xr:uid="{00000000-0005-0000-0000-000033000000}"/>
    <cellStyle name="Normal 94" xfId="58" xr:uid="{2D85B954-C2EC-434C-889D-5292ED394E43}"/>
    <cellStyle name="Normal 95" xfId="63" xr:uid="{1200F473-40E4-4F63-B00F-52F0C9219AC0}"/>
    <cellStyle name="Note 2" xfId="44" xr:uid="{00000000-0005-0000-0000-000034000000}"/>
    <cellStyle name="Output 2" xfId="45" xr:uid="{00000000-0005-0000-0000-000035000000}"/>
    <cellStyle name="Title 2" xfId="46" xr:uid="{00000000-0005-0000-0000-000036000000}"/>
    <cellStyle name="Total 2" xfId="47" xr:uid="{00000000-0005-0000-0000-000037000000}"/>
    <cellStyle name="Warning Text 2" xfId="48" xr:uid="{00000000-0005-0000-0000-000038000000}"/>
  </cellStyles>
  <dxfs count="69">
    <dxf>
      <font>
        <b/>
        <i val="0"/>
      </font>
      <numFmt numFmtId="30" formatCode="@"/>
      <fill>
        <patternFill>
          <bgColor rgb="FFFFFF00"/>
        </patternFill>
      </fill>
    </dxf>
    <dxf>
      <font>
        <b/>
        <i val="0"/>
        <color rgb="FFC00000"/>
      </font>
      <fill>
        <patternFill>
          <bgColor rgb="FFFF505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numFmt numFmtId="30" formatCode="@"/>
      <fill>
        <patternFill>
          <bgColor rgb="FFFFFF00"/>
        </patternFill>
      </fill>
    </dxf>
    <dxf>
      <font>
        <b/>
        <i val="0"/>
        <color rgb="FFC00000"/>
      </font>
      <fill>
        <patternFill>
          <bgColor rgb="FFFF5050"/>
        </patternFill>
      </fill>
    </dxf>
    <dxf>
      <font>
        <color theme="1"/>
      </font>
      <fill>
        <patternFill>
          <bgColor theme="0"/>
        </patternFill>
      </fill>
    </dxf>
    <dxf>
      <font>
        <b/>
        <i val="0"/>
      </font>
      <numFmt numFmtId="30" formatCode="@"/>
      <fill>
        <patternFill>
          <bgColor rgb="FFFFFF00"/>
        </patternFill>
      </fill>
    </dxf>
    <dxf>
      <font>
        <b/>
        <i val="0"/>
        <color rgb="FFC00000"/>
      </font>
      <fill>
        <patternFill>
          <bgColor rgb="FFFF5050"/>
        </patternFill>
      </fill>
    </dxf>
    <dxf>
      <font>
        <b/>
        <i val="0"/>
        <color rgb="FFC00000"/>
      </font>
      <fill>
        <patternFill>
          <bgColor rgb="FFFF5050"/>
        </patternFill>
      </fill>
    </dxf>
    <dxf>
      <font>
        <b/>
        <i val="0"/>
      </font>
      <fill>
        <patternFill>
          <bgColor rgb="FFFFFF00"/>
        </patternFill>
      </fill>
    </dxf>
    <dxf>
      <font>
        <b/>
        <i val="0"/>
        <color rgb="FFC00000"/>
      </font>
      <fill>
        <patternFill>
          <bgColor rgb="FFFF5050"/>
        </patternFill>
      </fill>
    </dxf>
    <dxf>
      <font>
        <b/>
        <i val="0"/>
      </font>
      <fill>
        <patternFill>
          <bgColor rgb="FFFFFF00"/>
        </patternFill>
      </fill>
    </dxf>
    <dxf>
      <font>
        <b val="0"/>
        <i val="0"/>
        <strike val="0"/>
        <condense val="0"/>
        <extend val="0"/>
        <outline val="0"/>
        <shadow val="0"/>
        <u val="none"/>
        <vertAlign val="baseline"/>
        <sz val="10"/>
        <color auto="1"/>
        <name val="CVS Health Sans"/>
        <family val="2"/>
        <scheme val="none"/>
      </font>
      <numFmt numFmtId="0" formatCode="General"/>
      <fill>
        <patternFill patternType="solid">
          <fgColor indexed="64"/>
          <bgColor rgb="FFC0C0C0"/>
        </patternFill>
      </fill>
      <alignment horizontal="center" vertical="bottom" textRotation="0" wrapText="0" indent="0" justifyLastLine="0" shrinkToFit="0" readingOrder="0"/>
      <border diagonalUp="0" diagonalDown="0">
        <left style="thin">
          <color indexed="64"/>
        </left>
        <right/>
        <top style="thin">
          <color indexed="64"/>
        </top>
        <bottom style="thin">
          <color indexed="64"/>
        </bottom>
        <vertical/>
        <horizontal style="thin">
          <color indexed="64"/>
        </horizontal>
      </border>
      <protection locked="0" hidden="1"/>
    </dxf>
    <dxf>
      <font>
        <b val="0"/>
        <i val="0"/>
        <strike val="0"/>
        <condense val="0"/>
        <extend val="0"/>
        <outline val="0"/>
        <shadow val="0"/>
        <u val="none"/>
        <vertAlign val="baseline"/>
        <sz val="10"/>
        <color auto="1"/>
        <name val="CVS Health Sans"/>
        <family val="2"/>
        <scheme val="none"/>
      </font>
      <numFmt numFmtId="165" formatCode="[&lt;=9999999]###\-####;\(###\)\ ###\-####"/>
      <alignment horizontal="center" vertical="bottom" textRotation="0" wrapText="0" indent="0" justifyLastLine="0" shrinkToFit="0" readingOrder="0"/>
      <border diagonalUp="0" diagonalDown="0">
        <left style="thin">
          <color indexed="64"/>
        </left>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CVS Health Sans"/>
        <family val="2"/>
        <scheme val="none"/>
      </font>
      <numFmt numFmtId="30" formatCode="@"/>
      <alignment horizontal="center" vertical="bottom" textRotation="0" wrapText="0" indent="0" justifyLastLine="0" shrinkToFit="0" readingOrder="0"/>
      <border diagonalUp="0" diagonalDown="0">
        <left style="thin">
          <color indexed="64"/>
        </left>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CVS Health Sans"/>
        <family val="2"/>
        <scheme val="none"/>
      </font>
      <numFmt numFmtId="0" formatCode="General"/>
      <alignment horizontal="center" vertical="bottom" textRotation="0" wrapText="0" indent="0" justifyLastLine="0" shrinkToFit="0" readingOrder="0"/>
      <border diagonalUp="0" diagonalDown="0">
        <left style="thin">
          <color indexed="64"/>
        </left>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CVS Health Sans"/>
        <family val="2"/>
        <scheme val="none"/>
      </font>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theme="1"/>
        <name val="CVS Health Sans"/>
        <family val="2"/>
        <scheme val="none"/>
      </font>
      <numFmt numFmtId="30" formatCode="@"/>
      <alignment horizontal="center" vertical="bottom" textRotation="0" wrapText="1" indent="0" justifyLastLine="0" shrinkToFit="0" readingOrder="0"/>
      <border diagonalUp="0" diagonalDown="0">
        <left style="thin">
          <color indexed="64"/>
        </left>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CVS Health Sans"/>
        <family val="2"/>
        <scheme val="none"/>
      </font>
      <numFmt numFmtId="0" formatCode="Genera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CVS Health Sans"/>
        <family val="2"/>
        <scheme val="none"/>
      </font>
      <numFmt numFmtId="0" formatCode="Genera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CVS Health Sans"/>
        <family val="2"/>
        <scheme val="none"/>
      </font>
      <numFmt numFmtId="0" formatCode="Genera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CVS Health Sans"/>
        <family val="2"/>
        <scheme val="none"/>
      </font>
      <numFmt numFmtId="0" formatCode="Genera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CVS Health Sans"/>
        <family val="2"/>
        <scheme val="none"/>
      </font>
      <numFmt numFmtId="0" formatCode="Genera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CVS Health Sans"/>
        <family val="2"/>
        <scheme val="none"/>
      </font>
      <numFmt numFmtId="19" formatCode="m/d/yyyy"/>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CVS Health Sans"/>
        <family val="2"/>
        <scheme val="none"/>
      </font>
      <numFmt numFmtId="30" formatCode="@"/>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CVS Health Sans"/>
        <family val="2"/>
        <scheme val="none"/>
      </font>
      <numFmt numFmtId="0" formatCode="Genera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CVS Health Sans"/>
        <family val="2"/>
        <scheme val="none"/>
      </font>
      <numFmt numFmtId="0" formatCode="General"/>
      <alignment horizontal="center" vertical="bottom" textRotation="0" wrapText="0" indent="0" justifyLastLine="0" shrinkToFit="0" readingOrder="0"/>
      <border diagonalUp="0" diagonalDown="0">
        <left/>
        <right style="thin">
          <color indexed="64"/>
        </right>
        <top style="thin">
          <color indexed="64"/>
        </top>
        <bottom style="thin">
          <color indexed="64"/>
        </bottom>
        <vertical/>
        <horizontal/>
      </border>
      <protection locked="0" hidden="0"/>
    </dxf>
    <dxf>
      <border diagonalUp="0" diagonalDown="0">
        <left style="medium">
          <color indexed="64"/>
        </left>
        <right style="medium">
          <color indexed="64"/>
        </right>
        <top style="medium">
          <color indexed="64"/>
        </top>
        <bottom/>
      </border>
    </dxf>
    <dxf>
      <protection locked="0"/>
    </dxf>
    <dxf>
      <protection locked="1" hidden="0"/>
    </dxf>
    <dxf>
      <font>
        <b val="0"/>
        <i val="0"/>
        <strike val="0"/>
        <condense val="0"/>
        <extend val="0"/>
        <outline val="0"/>
        <shadow val="0"/>
        <u val="none"/>
        <vertAlign val="baseline"/>
        <sz val="10"/>
        <color auto="1"/>
        <name val="CVS Health Sans"/>
        <family val="2"/>
        <scheme val="none"/>
      </font>
      <fill>
        <patternFill patternType="none">
          <fgColor indexed="64"/>
          <bgColor indexed="65"/>
        </patternFill>
      </fill>
      <border diagonalUp="0" diagonalDown="0">
        <left style="thin">
          <color indexed="64"/>
        </left>
        <right/>
        <top style="thin">
          <color indexed="64"/>
        </top>
        <bottom style="thin">
          <color indexed="64"/>
        </bottom>
        <vertical/>
        <horizontal/>
      </border>
      <protection locked="1" hidden="1"/>
    </dxf>
    <dxf>
      <font>
        <b val="0"/>
        <i val="0"/>
        <strike val="0"/>
        <condense val="0"/>
        <extend val="0"/>
        <outline val="0"/>
        <shadow val="0"/>
        <u val="none"/>
        <vertAlign val="baseline"/>
        <sz val="10"/>
        <color auto="1"/>
        <name val="CVS Health Sans"/>
        <family val="2"/>
        <scheme val="none"/>
      </font>
      <alignment horizontal="general" vertical="bottom" textRotation="0" wrapText="0" indent="0" justifyLastLine="0" shrinkToFit="0" readingOrder="0"/>
      <border diagonalUp="0" diagonalDown="0">
        <left/>
        <right style="thin">
          <color indexed="64"/>
        </right>
        <top style="thin">
          <color indexed="64"/>
        </top>
        <bottom style="thin">
          <color indexed="64"/>
        </bottom>
        <vertical/>
        <horizontal/>
      </border>
      <protection locked="1" hidden="1"/>
    </dxf>
    <dxf>
      <border outline="0">
        <top style="thin">
          <color indexed="64"/>
        </top>
      </border>
    </dxf>
    <dxf>
      <border outline="0">
        <left style="medium">
          <color indexed="64"/>
        </left>
        <right style="medium">
          <color indexed="64"/>
        </right>
        <top style="medium">
          <color indexed="64"/>
        </top>
        <bottom style="medium">
          <color indexed="64"/>
        </bottom>
      </border>
    </dxf>
    <dxf>
      <border outline="0">
        <bottom style="thin">
          <color indexed="64"/>
        </bottom>
      </border>
    </dxf>
    <dxf>
      <font>
        <b val="0"/>
        <i val="0"/>
        <strike val="0"/>
        <condense val="0"/>
        <extend val="0"/>
        <outline val="0"/>
        <shadow val="0"/>
        <u val="none"/>
        <vertAlign val="baseline"/>
        <sz val="10"/>
        <color auto="1"/>
        <name val="CVS Health Sans"/>
        <family val="2"/>
        <scheme val="none"/>
      </font>
      <border diagonalUp="0" diagonalDown="0">
        <left style="thin">
          <color indexed="64"/>
        </left>
        <right/>
        <top style="thin">
          <color indexed="64"/>
        </top>
        <bottom style="thin">
          <color indexed="64"/>
        </bottom>
        <vertical/>
        <horizontal/>
      </border>
      <protection locked="1" hidden="1"/>
    </dxf>
    <dxf>
      <font>
        <b val="0"/>
        <i val="0"/>
        <strike val="0"/>
        <condense val="0"/>
        <extend val="0"/>
        <outline val="0"/>
        <shadow val="0"/>
        <u val="none"/>
        <vertAlign val="baseline"/>
        <sz val="10"/>
        <color auto="1"/>
        <name val="CVS Health Sans"/>
        <family val="2"/>
        <scheme val="none"/>
      </font>
      <alignment horizontal="left" vertical="bottom" textRotation="0" wrapText="0" indent="0" justifyLastLine="0" shrinkToFit="0" readingOrder="0"/>
      <border diagonalUp="0" diagonalDown="0">
        <left/>
        <right style="thin">
          <color indexed="64"/>
        </right>
        <top style="thin">
          <color indexed="64"/>
        </top>
        <bottom style="thin">
          <color indexed="64"/>
        </bottom>
        <vertical/>
        <horizontal/>
      </border>
      <protection locked="1" hidden="1"/>
    </dxf>
    <dxf>
      <border outline="0">
        <top style="thin">
          <color indexed="64"/>
        </top>
      </border>
    </dxf>
    <dxf>
      <border outline="0">
        <left style="thick">
          <color indexed="64"/>
        </left>
        <right style="thick">
          <color indexed="64"/>
        </right>
        <top style="medium">
          <color indexed="64"/>
        </top>
        <bottom style="thick">
          <color indexed="64"/>
        </bottom>
      </border>
    </dxf>
    <dxf>
      <border outline="0">
        <bottom style="thin">
          <color indexed="64"/>
        </bottom>
      </border>
    </dxf>
    <dxf>
      <font>
        <b val="0"/>
        <i val="0"/>
        <strike val="0"/>
        <condense val="0"/>
        <extend val="0"/>
        <outline val="0"/>
        <shadow val="0"/>
        <u val="none"/>
        <vertAlign val="baseline"/>
        <sz val="10"/>
        <color auto="1"/>
        <name val="CVS Health Sans"/>
        <family val="2"/>
        <scheme val="none"/>
      </font>
      <border diagonalUp="0" diagonalDown="0">
        <left style="thin">
          <color indexed="64"/>
        </left>
        <right/>
        <top style="thin">
          <color indexed="64"/>
        </top>
        <bottom style="thin">
          <color indexed="64"/>
        </bottom>
        <vertical/>
        <horizontal/>
      </border>
      <protection locked="1" hidden="1"/>
    </dxf>
    <dxf>
      <font>
        <b val="0"/>
        <i val="0"/>
        <strike val="0"/>
        <condense val="0"/>
        <extend val="0"/>
        <outline val="0"/>
        <shadow val="0"/>
        <u val="none"/>
        <vertAlign val="baseline"/>
        <sz val="10"/>
        <color auto="1"/>
        <name val="CVS Health Sans"/>
        <family val="2"/>
        <scheme val="none"/>
      </font>
      <alignment horizontal="left" vertical="bottom" textRotation="0" wrapText="0" indent="0" justifyLastLine="0" shrinkToFit="0" readingOrder="0"/>
      <border diagonalUp="0" diagonalDown="0">
        <left/>
        <right style="thin">
          <color indexed="64"/>
        </right>
        <top style="thin">
          <color indexed="64"/>
        </top>
        <bottom style="thin">
          <color indexed="64"/>
        </bottom>
        <vertical/>
        <horizontal/>
      </border>
      <protection locked="1" hidden="1"/>
    </dxf>
    <dxf>
      <border outline="0">
        <left style="medium">
          <color indexed="64"/>
        </left>
        <right style="medium">
          <color indexed="64"/>
        </right>
        <top style="medium">
          <color indexed="64"/>
        </top>
        <bottom style="medium">
          <color indexed="64"/>
        </bottom>
      </border>
    </dxf>
    <dxf>
      <border outline="0">
        <bottom style="thin">
          <color indexed="64"/>
        </bottom>
      </border>
    </dxf>
    <dxf>
      <font>
        <b/>
        <i val="0"/>
        <color theme="1"/>
      </font>
      <fill>
        <patternFill>
          <bgColor rgb="FFFFFF00"/>
        </patternFill>
      </fill>
    </dxf>
    <dxf>
      <font>
        <color theme="1"/>
      </font>
      <fill>
        <patternFill>
          <bgColor rgb="FFA7DBD2"/>
        </patternFill>
      </fill>
      <border>
        <left/>
        <right/>
        <top/>
        <bottom/>
        <vertical/>
        <horizontal/>
      </border>
    </dxf>
    <dxf>
      <font>
        <color theme="1"/>
      </font>
      <fill>
        <patternFill>
          <bgColor rgb="FFA7DBD2"/>
        </patternFill>
      </fill>
      <border>
        <left/>
        <right/>
        <top/>
        <bottom/>
        <vertical/>
        <horizontal/>
      </border>
    </dxf>
    <dxf>
      <font>
        <color theme="1"/>
      </font>
      <fill>
        <patternFill>
          <bgColor rgb="FFA7DBD2"/>
        </patternFill>
      </fill>
      <border>
        <left/>
        <right/>
        <top/>
        <bottom/>
        <vertical/>
        <horizontal/>
      </border>
    </dxf>
    <dxf>
      <font>
        <color theme="1"/>
      </font>
      <fill>
        <patternFill>
          <bgColor rgb="FFA7DBD2"/>
        </patternFill>
      </fill>
      <border>
        <left/>
        <right/>
        <top/>
        <bottom/>
        <vertical/>
        <horizontal/>
      </border>
    </dxf>
    <dxf>
      <fill>
        <patternFill>
          <bgColor rgb="FFA7DBD2"/>
        </patternFill>
      </fill>
    </dxf>
    <dxf>
      <fill>
        <patternFill>
          <bgColor rgb="FFA7DBD2"/>
        </patternFill>
      </fill>
    </dxf>
    <dxf>
      <font>
        <b val="0"/>
        <i val="0"/>
        <color theme="0"/>
      </font>
      <fill>
        <patternFill patternType="solid">
          <bgColor rgb="FFFFFFFF"/>
        </patternFill>
      </fill>
      <border>
        <right/>
        <top/>
        <bottom/>
        <vertical/>
        <horizontal/>
      </border>
    </dxf>
    <dxf>
      <fill>
        <patternFill>
          <bgColor rgb="FFFFFF00"/>
        </patternFill>
      </fill>
      <border>
        <left style="thin">
          <color auto="1"/>
        </left>
        <right style="thin">
          <color auto="1"/>
        </right>
        <top style="thin">
          <color auto="1"/>
        </top>
        <bottom style="thin">
          <color auto="1"/>
        </bottom>
      </border>
    </dxf>
    <dxf>
      <fill>
        <patternFill>
          <bgColor rgb="FFFFFF00"/>
        </patternFill>
      </fill>
    </dxf>
    <dxf>
      <fill>
        <patternFill>
          <bgColor rgb="FFFF0000"/>
        </patternFill>
      </fill>
    </dxf>
    <dxf>
      <font>
        <color theme="1"/>
      </font>
      <fill>
        <patternFill>
          <bgColor rgb="FFFFFF00"/>
        </patternFill>
      </fill>
      <border>
        <left style="thin">
          <color theme="1"/>
        </left>
        <right style="thin">
          <color theme="1"/>
        </right>
        <top style="thin">
          <color theme="1"/>
        </top>
        <bottom style="thin">
          <color theme="1"/>
        </bottom>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1"/>
      </font>
      <fill>
        <patternFill>
          <bgColor rgb="FFA7DBD2"/>
        </patternFill>
      </fill>
      <border>
        <left/>
        <right/>
        <top/>
        <bottom/>
        <vertical/>
        <horizontal/>
      </border>
    </dxf>
    <dxf>
      <fill>
        <patternFill>
          <bgColor rgb="FFA7DBD2"/>
        </patternFill>
      </fill>
    </dxf>
    <dxf>
      <fill>
        <patternFill>
          <bgColor rgb="FFFF0000"/>
        </patternFill>
      </fill>
    </dxf>
    <dxf>
      <font>
        <b/>
        <i val="0"/>
        <color theme="1"/>
      </font>
      <fill>
        <patternFill>
          <bgColor rgb="FFFF0000"/>
        </patternFill>
      </fill>
    </dxf>
    <dxf>
      <font>
        <b/>
        <i val="0"/>
        <color auto="1"/>
      </font>
      <fill>
        <patternFill>
          <bgColor rgb="FFFFFF00"/>
        </patternFill>
      </fill>
    </dxf>
    <dxf>
      <font>
        <b/>
        <i val="0"/>
        <color theme="1"/>
      </font>
      <fill>
        <patternFill>
          <bgColor rgb="FFA7DBD2"/>
        </patternFill>
      </fill>
    </dxf>
  </dxfs>
  <tableStyles count="0" defaultTableStyle="TableStyleMedium2" defaultPivotStyle="PivotStyleLight16"/>
  <colors>
    <mruColors>
      <color rgb="FFFFFFFF"/>
      <color rgb="FFA7DBD2"/>
      <color rgb="FF33CCCC"/>
      <color rgb="FF7D3F98"/>
      <color rgb="FFC0C0C0"/>
      <color rgb="FF989898"/>
      <color rgb="FFFF5050"/>
      <color rgb="FFFFCCFF"/>
      <color rgb="FFFFCCCC"/>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F8B5C71-C2C4-482D-9405-C45BA906D24E}" name="Tier_Type" displayName="Tier_Type" ref="Q33:R38" totalsRowShown="0" headerRowBorderDxfId="45" tableBorderDxfId="44">
  <autoFilter ref="Q33:R38" xr:uid="{CFA80CFB-53F9-4DDF-B13D-752341C1A29B}">
    <filterColumn colId="0" hiddenButton="1"/>
    <filterColumn colId="1" hiddenButton="1"/>
  </autoFilter>
  <tableColumns count="2">
    <tableColumn id="1" xr3:uid="{84150260-6A53-4120-B294-71264A6BCFDD}" name="ID" dataDxfId="43"/>
    <tableColumn id="2" xr3:uid="{E514915A-54BB-45B2-8FCA-B76A7696304E}" name="Name" dataDxfId="42"/>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DD17E55E-11DE-465B-B2DE-C77AEAD701E3}" name="Member_Type" displayName="Member_Type" ref="Q41:R44" totalsRowShown="0" headerRowBorderDxfId="41" tableBorderDxfId="40" totalsRowBorderDxfId="39">
  <autoFilter ref="Q41:R44" xr:uid="{C741E782-B733-457A-8541-DA869B01EC2A}">
    <filterColumn colId="0" hiddenButton="1"/>
    <filterColumn colId="1" hiddenButton="1"/>
  </autoFilter>
  <tableColumns count="2">
    <tableColumn id="1" xr3:uid="{FEDCB283-B9AC-4E78-8D8A-F4AE727CC4D4}" name="ID" dataDxfId="38"/>
    <tableColumn id="2" xr3:uid="{B6B11536-61A5-44EE-AAC9-967680A1BFE5}" name="Name" dataDxfId="37"/>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81F03544-6A39-4DF9-B736-CB7C00EAD110}" name="Work_Status" displayName="Work_Status" ref="Q47:R51" totalsRowShown="0" headerRowBorderDxfId="36" tableBorderDxfId="35" totalsRowBorderDxfId="34">
  <tableColumns count="2">
    <tableColumn id="1" xr3:uid="{FE1B6EE8-28E1-41A8-89C4-5118706FF10E}" name="ID" dataDxfId="33"/>
    <tableColumn id="2" xr3:uid="{F0D0A59F-168A-4B9E-86E1-801F12DEB87D}" name="Name" dataDxfId="32"/>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3058235D-08E0-48CD-BB0D-948EC19F98B0}" name="Table1" displayName="Table1" ref="A32:O517" totalsRowShown="0" headerRowDxfId="31" dataDxfId="30" tableBorderDxfId="29">
  <autoFilter ref="A32:O517" xr:uid="{3BF62D13-D707-4007-9659-64881FE82886}"/>
  <tableColumns count="15">
    <tableColumn id="1" xr3:uid="{5429B11B-EEDC-4D46-9FF6-F1E766D9B859}" name="Last Name" dataDxfId="28"/>
    <tableColumn id="2" xr3:uid="{763B53C0-C7BF-4483-9E90-2FCFDF584D92}" name="First Name" dataDxfId="27"/>
    <tableColumn id="3" xr3:uid="{FB2325D2-9A5F-4C6E-BB50-19B7583DA2A8}" name="Home Zip Code" dataDxfId="26"/>
    <tableColumn id="4" xr3:uid="{A03C25CF-242F-4249-8C8F-538081742547}" name="Date of Birth" dataDxfId="25"/>
    <tableColumn id="5" xr3:uid="{A4BFDC9D-3946-4F71-9A73-29874C6F2058}" name="Gender" dataDxfId="24"/>
    <tableColumn id="6" xr3:uid="{7CB2CF36-D7C3-4E0D-BE4F-B306F7C22F23}" name="Medical Tier" dataDxfId="23"/>
    <tableColumn id="7" xr3:uid="{BDB1BC12-521D-4D18-A7EE-1F912087940E}" name="Dental Tier" dataDxfId="22"/>
    <tableColumn id="8" xr3:uid="{388ADF48-F1A2-424C-AA1C-C1C7C1917EE0}" name="Member Type" dataDxfId="21"/>
    <tableColumn id="9" xr3:uid="{2F569F7E-87B3-4B5D-8FEB-587AC0AFB95B}" name="Work Status" dataDxfId="20"/>
    <tableColumn id="10" xr3:uid="{AAEF91EA-9F42-4FB0-98C9-5D8471A4F6A9}" name="Work Zip Code" dataDxfId="19"/>
    <tableColumn id="11" xr3:uid="{2D589207-0452-455C-A551-F0F3FE59B974}" name="Current Plan" dataDxfId="18"/>
    <tableColumn id="15" xr3:uid="{4D47A4DE-7394-496A-853E-A4176859BDFE}" name="Work or Home Email" dataDxfId="17"/>
    <tableColumn id="14" xr3:uid="{7E3669E1-AA60-495E-BD40-2467E3AFB093}" name="Employee Last 4 SSN" dataDxfId="16"/>
    <tableColumn id="13" xr3:uid="{E7332C99-27A4-48BA-BE11-69FF6E1D12D5}" name="Phone Number" dataDxfId="15"/>
    <tableColumn id="12" xr3:uid="{53723895-F980-49A8-A844-D909339D1750}" name="Complete?" dataDxfId="14"/>
  </tableColumns>
  <tableStyleInfo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2.bin"/><Relationship Id="rId5" Type="http://schemas.openxmlformats.org/officeDocument/2006/relationships/table" Target="../tables/table4.xml"/><Relationship Id="rId4" Type="http://schemas.openxmlformats.org/officeDocument/2006/relationships/table" Target="../tables/table3.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F043D0-32A2-4F37-9182-070706852495}">
  <sheetPr codeName="Sheet1">
    <tabColor rgb="FFFF0000"/>
  </sheetPr>
  <dimension ref="A2:C20"/>
  <sheetViews>
    <sheetView workbookViewId="0"/>
  </sheetViews>
  <sheetFormatPr defaultColWidth="9.26953125" defaultRowHeight="12.5"/>
  <cols>
    <col min="1" max="1" width="9.26953125" style="215"/>
    <col min="2" max="2" width="19.54296875" style="215" customWidth="1"/>
    <col min="3" max="3" width="80.26953125" style="215" bestFit="1" customWidth="1"/>
    <col min="4" max="16384" width="9.26953125" style="215"/>
  </cols>
  <sheetData>
    <row r="2" spans="1:3" ht="15.5">
      <c r="A2" s="222" t="s">
        <v>45012</v>
      </c>
    </row>
    <row r="3" spans="1:3">
      <c r="A3" s="215" t="s">
        <v>45155</v>
      </c>
    </row>
    <row r="4" spans="1:3">
      <c r="B4" s="215" t="s">
        <v>45014</v>
      </c>
      <c r="C4" s="215" t="s">
        <v>45015</v>
      </c>
    </row>
    <row r="5" spans="1:3">
      <c r="B5" s="215" t="s">
        <v>45016</v>
      </c>
      <c r="C5" s="215" t="s">
        <v>45154</v>
      </c>
    </row>
    <row r="6" spans="1:3">
      <c r="C6" s="215" t="s">
        <v>45153</v>
      </c>
    </row>
    <row r="7" spans="1:3">
      <c r="B7" s="215" t="s">
        <v>45263</v>
      </c>
      <c r="C7" s="215" t="s">
        <v>45262</v>
      </c>
    </row>
    <row r="9" spans="1:3">
      <c r="A9" s="215" t="s">
        <v>45017</v>
      </c>
    </row>
    <row r="10" spans="1:3">
      <c r="B10" s="215" t="s">
        <v>45151</v>
      </c>
    </row>
    <row r="11" spans="1:3">
      <c r="B11" s="215" t="s">
        <v>45018</v>
      </c>
      <c r="C11" s="215" t="s">
        <v>45019</v>
      </c>
    </row>
    <row r="12" spans="1:3">
      <c r="C12" s="215" t="s">
        <v>45152</v>
      </c>
    </row>
    <row r="13" spans="1:3">
      <c r="B13" s="215" t="s">
        <v>81</v>
      </c>
      <c r="C13" s="215" t="s">
        <v>45020</v>
      </c>
    </row>
    <row r="14" spans="1:3">
      <c r="B14" s="215" t="s">
        <v>45264</v>
      </c>
      <c r="C14" s="215" t="s">
        <v>45265</v>
      </c>
    </row>
    <row r="15" spans="1:3">
      <c r="B15" s="215" t="s">
        <v>45263</v>
      </c>
      <c r="C15" s="215" t="s">
        <v>45266</v>
      </c>
    </row>
    <row r="17" spans="1:3">
      <c r="B17" s="215" t="s">
        <v>45021</v>
      </c>
      <c r="C17" s="215" t="s">
        <v>45022</v>
      </c>
    </row>
    <row r="20" spans="1:3">
      <c r="A20" s="215" t="s">
        <v>45156</v>
      </c>
    </row>
  </sheetData>
  <sheetProtection algorithmName="SHA-512" hashValue="eWfvJFzGbG345hTYvgFwNLqYuMk9Ki6rcnY53DuKG6yNDd7dnleJZfti511lpeUqyF3cEPltVvpzC0tP3B+QMg==" saltValue="LykTuSWTqlQF3vvYYPC9XQ==" spinCount="100000" sheet="1" objects="1" scenarios="1"/>
  <pageMargins left="0.7" right="0.7" top="0.75" bottom="0.75" header="0.3" footer="0.3"/>
  <pageSetup orientation="portrait" r:id="rId1"/>
  <headerFooter>
    <oddFooter>&amp;L&amp;1#&amp;"Calibri"&amp;8&amp;K414141Proprietary</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BC519"/>
  <sheetViews>
    <sheetView showGridLines="0" tabSelected="1" zoomScaleNormal="100" workbookViewId="0">
      <selection activeCell="I54" sqref="I54"/>
    </sheetView>
  </sheetViews>
  <sheetFormatPr defaultColWidth="9.26953125" defaultRowHeight="12.5"/>
  <cols>
    <col min="1" max="1" width="48.7265625" style="215" customWidth="1"/>
    <col min="2" max="2" width="27.26953125" style="215" customWidth="1"/>
    <col min="3" max="3" width="18.453125" style="215" customWidth="1"/>
    <col min="4" max="4" width="16.1796875" style="215" customWidth="1"/>
    <col min="5" max="5" width="11.453125" style="215" customWidth="1"/>
    <col min="6" max="7" width="14.26953125" style="215" customWidth="1"/>
    <col min="8" max="8" width="15.7265625" style="215" customWidth="1"/>
    <col min="9" max="9" width="14.26953125" style="215" customWidth="1"/>
    <col min="10" max="10" width="16.453125" style="215" customWidth="1"/>
    <col min="11" max="11" width="20.453125" style="216" customWidth="1"/>
    <col min="12" max="12" width="20.453125" style="216" hidden="1" customWidth="1"/>
    <col min="13" max="13" width="24.54296875" style="306" hidden="1" customWidth="1"/>
    <col min="14" max="14" width="20.26953125" style="316" hidden="1" customWidth="1"/>
    <col min="15" max="15" width="15.26953125" style="216" customWidth="1"/>
    <col min="16" max="16" width="7" style="215" bestFit="1" customWidth="1"/>
    <col min="17" max="17" width="12.26953125" style="215" customWidth="1"/>
    <col min="18" max="18" width="25.7265625" style="215" customWidth="1"/>
    <col min="19" max="19" width="9.26953125" style="215" customWidth="1"/>
    <col min="20" max="20" width="11.7265625" style="215" hidden="1" customWidth="1"/>
    <col min="21" max="21" width="9" style="215" hidden="1" customWidth="1"/>
    <col min="22" max="22" width="11.453125" style="215" hidden="1" customWidth="1"/>
    <col min="23" max="23" width="8.7265625" style="215" hidden="1" customWidth="1"/>
    <col min="24" max="24" width="7.7265625" style="215" hidden="1" customWidth="1"/>
    <col min="25" max="25" width="5.7265625" style="215" hidden="1" customWidth="1"/>
    <col min="26" max="26" width="8.453125" style="215" hidden="1" customWidth="1"/>
    <col min="27" max="33" width="9.26953125" style="215" hidden="1" customWidth="1"/>
    <col min="34" max="34" width="9.26953125" style="215" customWidth="1"/>
    <col min="35" max="16384" width="9.26953125" style="215"/>
  </cols>
  <sheetData>
    <row r="1" spans="1:17" ht="18">
      <c r="A1" s="394" t="s">
        <v>45010</v>
      </c>
      <c r="B1" s="394"/>
      <c r="C1" s="394"/>
      <c r="D1" s="394"/>
      <c r="E1" s="394"/>
      <c r="F1" s="394"/>
      <c r="G1" s="394"/>
      <c r="H1" s="394"/>
      <c r="I1" s="394"/>
      <c r="J1" s="394"/>
      <c r="K1" s="239"/>
      <c r="L1" s="239"/>
      <c r="M1" s="302"/>
      <c r="N1" s="312"/>
      <c r="O1" s="287"/>
      <c r="P1" s="324"/>
    </row>
    <row r="2" spans="1:17" ht="23.25" customHeight="1">
      <c r="A2" s="395" t="s">
        <v>45011</v>
      </c>
      <c r="B2" s="395"/>
      <c r="C2" s="395"/>
      <c r="D2" s="395"/>
      <c r="E2" s="395"/>
      <c r="F2" s="395"/>
      <c r="G2" s="395"/>
      <c r="H2" s="395"/>
      <c r="I2" s="395"/>
      <c r="J2" s="395"/>
      <c r="K2" s="240"/>
      <c r="L2" s="240"/>
      <c r="M2" s="303"/>
      <c r="N2" s="313"/>
      <c r="O2" s="288"/>
      <c r="Q2" s="223"/>
    </row>
    <row r="3" spans="1:17">
      <c r="A3" s="268"/>
      <c r="B3" s="269"/>
      <c r="C3" s="270"/>
      <c r="D3" s="271"/>
      <c r="E3" s="268"/>
      <c r="F3" s="268"/>
      <c r="G3" s="268"/>
      <c r="H3" s="228"/>
      <c r="I3" s="228"/>
      <c r="J3" s="228"/>
      <c r="K3" s="272"/>
      <c r="L3" s="272"/>
      <c r="M3" s="304"/>
      <c r="N3" s="314"/>
      <c r="O3" s="364" t="str">
        <f>(IFERROR(IF($C$9="Contact your Aetna Sales Executive","",IF($B$8="Illustrative","AFAIllustrativeQuotes@aetna.com",IF(AND($B$8="Underwritten",B9="AFA 2-50"),"SmallGroupUWQuotes@AETNA.com",IF(AND($B$8="Underwritten",(OR($B$9="Fully Insured 51-100",$B$9="AFA 51-100"))),"51-100SGPlusUWQuotes@AETNA.com",IF($B$8="Underwritten - IMQ Elite","AFAHealthAppSupport@Aetna.com",""))))),""))</f>
        <v/>
      </c>
    </row>
    <row r="4" spans="1:17" ht="15" customHeight="1" thickBot="1">
      <c r="A4" s="268" t="s">
        <v>45027</v>
      </c>
      <c r="B4" s="269" t="s">
        <v>45024</v>
      </c>
      <c r="C4" s="273" t="s">
        <v>45130</v>
      </c>
      <c r="D4" s="365" t="str">
        <f>HYPERLINK("mailto:"&amp;O3,O3)</f>
        <v/>
      </c>
      <c r="E4" s="274"/>
      <c r="F4" s="275"/>
      <c r="G4" s="276" t="s">
        <v>45116</v>
      </c>
      <c r="H4" s="228"/>
      <c r="I4" s="228"/>
      <c r="J4" s="228"/>
      <c r="K4" s="272"/>
      <c r="L4" s="272"/>
      <c r="M4" s="304"/>
      <c r="N4" s="314"/>
      <c r="O4" s="272"/>
    </row>
    <row r="5" spans="1:17" ht="13" thickBot="1">
      <c r="A5" s="209" t="s">
        <v>45013</v>
      </c>
      <c r="B5" s="396"/>
      <c r="C5" s="397"/>
      <c r="D5" s="398"/>
      <c r="E5" s="262"/>
      <c r="F5" s="282" t="s">
        <v>45162</v>
      </c>
      <c r="G5" s="282"/>
      <c r="H5" s="282"/>
      <c r="I5" s="282"/>
      <c r="J5" s="282"/>
      <c r="K5" s="261"/>
      <c r="L5" s="261"/>
      <c r="M5" s="305"/>
      <c r="N5" s="315"/>
      <c r="O5" s="261"/>
    </row>
    <row r="6" spans="1:17" ht="13" thickBot="1">
      <c r="A6" s="209" t="s">
        <v>45267</v>
      </c>
      <c r="B6" s="399"/>
      <c r="C6" s="400"/>
      <c r="D6" s="401"/>
      <c r="E6" s="262"/>
      <c r="F6" s="282" t="s">
        <v>45111</v>
      </c>
      <c r="G6" s="282"/>
      <c r="H6" s="282"/>
      <c r="I6" s="282"/>
      <c r="J6" s="282"/>
      <c r="K6" s="261"/>
      <c r="L6" s="261"/>
      <c r="M6" s="305"/>
      <c r="N6" s="315"/>
      <c r="O6" s="261"/>
    </row>
    <row r="7" spans="1:17" ht="13" thickBot="1">
      <c r="A7" s="252" t="s">
        <v>130</v>
      </c>
      <c r="B7" s="210"/>
      <c r="C7" s="353" t="s">
        <v>44092</v>
      </c>
      <c r="D7" s="265"/>
      <c r="E7" s="251"/>
      <c r="F7" s="282" t="s">
        <v>45112</v>
      </c>
      <c r="G7" s="282"/>
      <c r="H7" s="282"/>
      <c r="I7" s="282"/>
      <c r="J7" s="282"/>
      <c r="K7" s="261"/>
      <c r="L7" s="261"/>
      <c r="M7" s="305"/>
      <c r="N7" s="315"/>
      <c r="O7" s="261"/>
    </row>
    <row r="8" spans="1:17" ht="13" thickBot="1">
      <c r="A8" s="252" t="s">
        <v>45030</v>
      </c>
      <c r="B8" s="210"/>
      <c r="C8" s="228"/>
      <c r="D8" s="228"/>
      <c r="E8" s="251"/>
      <c r="F8" s="282" t="s">
        <v>45113</v>
      </c>
      <c r="G8" s="282"/>
      <c r="H8" s="282"/>
      <c r="I8" s="282"/>
      <c r="J8" s="282"/>
      <c r="K8" s="261"/>
      <c r="L8" s="261"/>
      <c r="M8" s="305"/>
      <c r="N8" s="315"/>
      <c r="O8" s="261"/>
    </row>
    <row r="9" spans="1:17" ht="13" thickBot="1">
      <c r="A9" s="209" t="s">
        <v>45127</v>
      </c>
      <c r="B9" s="260"/>
      <c r="C9" s="277" t="str">
        <f>IF(requirements!M31="Ineligible","Not available in the selected state",IF(requirements!M31="ASE","Contact your Aetna Sales Executive",IF(requirements!M31="Self","2-100 ACA - Self Quoted","")))</f>
        <v/>
      </c>
      <c r="D9" s="277"/>
      <c r="E9" s="251"/>
      <c r="F9" s="282" t="str">
        <f>IF(B8="Underwritten - IMQ Elite","Individual Medical Questionnaires are required",IF(B14="N/A - No Prior Coverage","Individual Medical Questionnaires are required for employers without current coverage.",IF(AND(B8="Underwritten",B9="AFA 2-50"),"Confirm if Individual Medical Questionnaires are required per most recent UW Guidelines","")))</f>
        <v/>
      </c>
      <c r="G9" s="282"/>
      <c r="H9" s="282"/>
      <c r="I9" s="282"/>
      <c r="J9" s="282"/>
      <c r="K9" s="261"/>
      <c r="L9" s="261"/>
      <c r="M9" s="305"/>
      <c r="N9" s="315"/>
      <c r="O9" s="261" t="s">
        <v>45157</v>
      </c>
    </row>
    <row r="10" spans="1:17" ht="13" thickBot="1">
      <c r="A10" s="209" t="s">
        <v>96</v>
      </c>
      <c r="B10" s="380"/>
      <c r="C10" s="278"/>
      <c r="D10" s="379"/>
      <c r="E10" s="217"/>
    </row>
    <row r="11" spans="1:17" ht="13.5" thickBot="1">
      <c r="A11" s="209" t="s">
        <v>115</v>
      </c>
      <c r="B11" s="210"/>
      <c r="C11" s="278"/>
      <c r="D11" s="278"/>
      <c r="E11" s="217"/>
      <c r="F11" s="256" t="s">
        <v>45129</v>
      </c>
      <c r="G11" s="257"/>
      <c r="H11" s="384"/>
      <c r="I11" s="385"/>
      <c r="J11" s="386"/>
      <c r="L11" s="325" t="s">
        <v>45169</v>
      </c>
    </row>
    <row r="12" spans="1:17" ht="13" thickBot="1">
      <c r="A12" s="209" t="s">
        <v>45136</v>
      </c>
      <c r="B12" s="211"/>
      <c r="C12" s="278"/>
      <c r="D12" s="278"/>
      <c r="E12" s="217"/>
      <c r="F12" s="256" t="s">
        <v>45028</v>
      </c>
      <c r="G12" s="257"/>
      <c r="H12" s="384"/>
      <c r="I12" s="385"/>
      <c r="J12" s="386"/>
      <c r="L12" s="353" t="s">
        <v>45166</v>
      </c>
      <c r="M12" s="384"/>
      <c r="N12" s="386"/>
    </row>
    <row r="13" spans="1:17" ht="13" thickBot="1">
      <c r="A13" s="209" t="s">
        <v>45029</v>
      </c>
      <c r="B13" s="211"/>
      <c r="C13" s="290" t="s">
        <v>45145</v>
      </c>
      <c r="D13" s="293"/>
      <c r="E13" s="217"/>
      <c r="F13" s="256" t="s">
        <v>45033</v>
      </c>
      <c r="G13" s="257"/>
      <c r="H13" s="384"/>
      <c r="I13" s="385"/>
      <c r="J13" s="386"/>
      <c r="L13" s="353" t="s">
        <v>45167</v>
      </c>
      <c r="M13" s="384"/>
      <c r="N13" s="386"/>
    </row>
    <row r="14" spans="1:17" ht="13" thickBot="1">
      <c r="A14" s="209" t="s">
        <v>45035</v>
      </c>
      <c r="B14" s="211"/>
      <c r="C14" s="381" t="s">
        <v>45268</v>
      </c>
      <c r="D14" s="382"/>
      <c r="E14" s="217"/>
      <c r="F14" s="256" t="s">
        <v>45034</v>
      </c>
      <c r="G14" s="257"/>
      <c r="H14" s="384"/>
      <c r="I14" s="385"/>
      <c r="J14" s="386"/>
      <c r="L14" s="353" t="s">
        <v>45168</v>
      </c>
      <c r="M14" s="399"/>
      <c r="N14" s="402"/>
    </row>
    <row r="15" spans="1:17" ht="13" thickBot="1">
      <c r="A15" s="209" t="s">
        <v>45115</v>
      </c>
      <c r="B15" s="211"/>
      <c r="C15" s="264"/>
      <c r="D15" s="295" t="s">
        <v>45045</v>
      </c>
      <c r="E15" s="217"/>
      <c r="F15" s="256" t="s">
        <v>45036</v>
      </c>
      <c r="G15" s="257"/>
      <c r="H15" s="384"/>
      <c r="I15" s="385"/>
      <c r="J15" s="386"/>
      <c r="L15" s="299"/>
      <c r="M15" s="383"/>
      <c r="N15" s="383"/>
    </row>
    <row r="16" spans="1:17" ht="13" thickBot="1">
      <c r="A16" s="209" t="s">
        <v>45269</v>
      </c>
      <c r="B16" s="211"/>
      <c r="C16" s="216"/>
      <c r="D16" s="216"/>
      <c r="E16" s="217"/>
      <c r="F16" s="256" t="s">
        <v>45037</v>
      </c>
      <c r="G16" s="257"/>
      <c r="H16" s="384"/>
      <c r="I16" s="385"/>
      <c r="J16" s="386"/>
      <c r="L16" s="299"/>
      <c r="N16" s="306"/>
    </row>
    <row r="17" spans="1:33" ht="13.5" thickBot="1">
      <c r="A17" s="209" t="s">
        <v>45044</v>
      </c>
      <c r="B17" s="211"/>
      <c r="C17" s="279" t="s">
        <v>45137</v>
      </c>
      <c r="D17" s="280"/>
      <c r="E17" s="218"/>
      <c r="F17" s="256" t="s">
        <v>45038</v>
      </c>
      <c r="G17" s="257"/>
      <c r="H17" s="384"/>
      <c r="I17" s="385"/>
      <c r="J17" s="386"/>
      <c r="L17" s="299"/>
    </row>
    <row r="18" spans="1:33" ht="13.5" thickBot="1">
      <c r="A18" s="209" t="s">
        <v>45046</v>
      </c>
      <c r="B18" s="266"/>
      <c r="C18" s="366">
        <f>(COUNTIF($H$33:$H$517,"E*"))</f>
        <v>0</v>
      </c>
      <c r="D18" s="367" t="s">
        <v>45048</v>
      </c>
      <c r="E18" s="219"/>
      <c r="F18" s="256" t="s">
        <v>45032</v>
      </c>
      <c r="G18" s="257"/>
      <c r="H18" s="284"/>
      <c r="I18" s="256" t="s">
        <v>97</v>
      </c>
      <c r="J18" s="293"/>
      <c r="K18" s="294" t="s">
        <v>45147</v>
      </c>
      <c r="L18" s="299"/>
      <c r="M18" s="307"/>
      <c r="N18" s="317"/>
    </row>
    <row r="19" spans="1:33" ht="13.5" thickBot="1">
      <c r="A19" s="209" t="s">
        <v>45047</v>
      </c>
      <c r="B19" s="266"/>
      <c r="C19" s="368">
        <f>C18-V32</f>
        <v>0</v>
      </c>
      <c r="D19" s="369" t="s">
        <v>45048</v>
      </c>
      <c r="E19" s="219"/>
      <c r="F19" s="256" t="s">
        <v>45039</v>
      </c>
      <c r="G19" s="257"/>
      <c r="H19" s="384"/>
      <c r="I19" s="385"/>
      <c r="J19" s="386"/>
      <c r="W19" s="224" t="s">
        <v>43788</v>
      </c>
      <c r="X19" s="225"/>
    </row>
    <row r="20" spans="1:33" ht="13.5" thickBot="1">
      <c r="A20" s="209" t="s">
        <v>45148</v>
      </c>
      <c r="B20" s="266"/>
      <c r="C20" s="281"/>
      <c r="D20" s="281"/>
      <c r="E20" s="219"/>
      <c r="F20" s="256" t="s">
        <v>45040</v>
      </c>
      <c r="G20" s="257"/>
      <c r="H20" s="384"/>
      <c r="I20" s="385"/>
      <c r="J20" s="386"/>
      <c r="W20" s="224"/>
      <c r="X20" s="225"/>
    </row>
    <row r="21" spans="1:33" ht="13.5" thickBot="1">
      <c r="A21" s="209" t="s">
        <v>45138</v>
      </c>
      <c r="B21" s="266"/>
      <c r="C21" s="281"/>
      <c r="D21" s="281"/>
      <c r="E21" s="219"/>
      <c r="F21" s="256" t="s">
        <v>45043</v>
      </c>
      <c r="G21" s="257"/>
      <c r="H21" s="384"/>
      <c r="I21" s="385"/>
      <c r="J21" s="386"/>
      <c r="W21" s="224"/>
      <c r="X21" s="225"/>
    </row>
    <row r="22" spans="1:33" ht="13.5" thickBot="1">
      <c r="A22" s="254" t="s">
        <v>45150</v>
      </c>
      <c r="B22" s="267"/>
      <c r="C22" s="370" t="str">
        <f>IF(AB32=0,"",COUNTIF($AB$33:$AB$517,1))</f>
        <v/>
      </c>
      <c r="D22" s="367" t="s">
        <v>45048</v>
      </c>
      <c r="E22" s="363" t="str">
        <f>IF(B22&gt;0,"calc","")</f>
        <v/>
      </c>
      <c r="F22" s="256" t="s">
        <v>45041</v>
      </c>
      <c r="G22" s="257"/>
      <c r="H22" s="384"/>
      <c r="I22" s="385"/>
      <c r="J22" s="386"/>
      <c r="W22" s="224"/>
      <c r="X22" s="225"/>
    </row>
    <row r="23" spans="1:33" ht="13.5" thickBot="1">
      <c r="A23" s="209" t="s">
        <v>45121</v>
      </c>
      <c r="B23" s="266"/>
      <c r="C23" s="370" t="str">
        <f>IF(COUNTIF(Table1[Work Status], "Cobra")+COUNTIF(Table1[Work Status],"St Con")=0,"",COUNTIF(Table1[Work Status], "Cobra")+COUNTIF(Table1[Work Status],"St Con"))</f>
        <v/>
      </c>
      <c r="D23" s="367" t="s">
        <v>45048</v>
      </c>
      <c r="E23" s="363" t="str">
        <f>IF(B23&gt;0,"calc","")</f>
        <v/>
      </c>
      <c r="F23" s="256" t="s">
        <v>45042</v>
      </c>
      <c r="G23" s="257"/>
      <c r="H23" s="384"/>
      <c r="I23" s="385"/>
      <c r="J23" s="386"/>
      <c r="W23" s="224"/>
      <c r="X23" s="225"/>
    </row>
    <row r="24" spans="1:33" ht="13" thickBot="1">
      <c r="B24" s="215" t="str">
        <f>IF(AND(D13&gt;0,D13&lt;4),"If available, provide last 4 years of carrier history below in Additional Information","")</f>
        <v/>
      </c>
      <c r="C24" s="217"/>
      <c r="D24" s="217"/>
      <c r="E24" s="217"/>
      <c r="W24" s="226">
        <v>-1</v>
      </c>
      <c r="X24" s="227" t="s">
        <v>43789</v>
      </c>
    </row>
    <row r="25" spans="1:33" ht="13" thickBot="1">
      <c r="A25" s="209" t="s">
        <v>45128</v>
      </c>
      <c r="B25" s="391"/>
      <c r="C25" s="392"/>
      <c r="D25" s="392"/>
      <c r="E25" s="392"/>
      <c r="F25" s="392"/>
      <c r="G25" s="392"/>
      <c r="H25" s="392"/>
      <c r="I25" s="392"/>
      <c r="J25" s="393"/>
      <c r="W25" s="226"/>
      <c r="X25" s="227"/>
    </row>
    <row r="26" spans="1:33" ht="13" thickBot="1">
      <c r="C26" s="217"/>
      <c r="D26" s="217"/>
      <c r="E26" s="217"/>
      <c r="I26" s="209" t="s">
        <v>45026</v>
      </c>
      <c r="J26" s="255" t="str">
        <f>IFERROR((U32-V32)/U32,"")</f>
        <v/>
      </c>
      <c r="W26" s="226"/>
      <c r="X26" s="227"/>
    </row>
    <row r="27" spans="1:33" ht="13">
      <c r="A27" s="229" t="s">
        <v>45149</v>
      </c>
      <c r="B27" s="230"/>
      <c r="C27" s="230"/>
      <c r="D27" s="230"/>
      <c r="E27" s="230"/>
      <c r="F27" s="230"/>
      <c r="G27" s="230"/>
      <c r="O27" s="230"/>
      <c r="W27" s="226">
        <v>0</v>
      </c>
      <c r="X27" s="227" t="s">
        <v>43790</v>
      </c>
    </row>
    <row r="28" spans="1:33" ht="13">
      <c r="A28" s="230"/>
      <c r="W28" s="226">
        <v>1</v>
      </c>
      <c r="X28" s="227" t="s">
        <v>43791</v>
      </c>
    </row>
    <row r="29" spans="1:33" ht="13">
      <c r="A29" s="231" t="s">
        <v>98</v>
      </c>
      <c r="B29" s="232"/>
      <c r="C29" s="232"/>
      <c r="D29" s="232"/>
      <c r="E29" s="232"/>
      <c r="F29" s="232"/>
      <c r="G29" s="232"/>
      <c r="H29" s="283"/>
      <c r="I29" s="232"/>
      <c r="J29" s="232"/>
      <c r="K29" s="233"/>
      <c r="L29" s="233"/>
      <c r="M29" s="308"/>
      <c r="N29" s="318"/>
      <c r="O29" s="212"/>
    </row>
    <row r="30" spans="1:33" ht="13">
      <c r="A30" s="213" t="s">
        <v>100</v>
      </c>
      <c r="B30" s="213" t="s">
        <v>111</v>
      </c>
      <c r="C30" s="213">
        <v>60001</v>
      </c>
      <c r="D30" s="214">
        <v>25569</v>
      </c>
      <c r="E30" s="213" t="s">
        <v>99</v>
      </c>
      <c r="F30" s="213" t="s">
        <v>14</v>
      </c>
      <c r="G30" s="213" t="s">
        <v>14</v>
      </c>
      <c r="H30" s="213" t="s">
        <v>25</v>
      </c>
      <c r="I30" s="213" t="s">
        <v>7</v>
      </c>
      <c r="J30" s="213">
        <v>60001</v>
      </c>
      <c r="K30" s="213" t="s">
        <v>45007</v>
      </c>
      <c r="L30" s="213" t="s">
        <v>45163</v>
      </c>
      <c r="M30" s="309" t="s">
        <v>45164</v>
      </c>
      <c r="N30" s="319" t="s">
        <v>45165</v>
      </c>
      <c r="O30" s="213"/>
      <c r="P30" s="220"/>
    </row>
    <row r="31" spans="1:33" ht="23.65" customHeight="1" thickBot="1">
      <c r="A31" s="291" t="s">
        <v>45146</v>
      </c>
      <c r="B31" s="292"/>
      <c r="C31" s="220"/>
      <c r="D31" s="220"/>
      <c r="E31" s="220"/>
      <c r="F31" s="220"/>
      <c r="G31" s="220"/>
      <c r="H31" s="220"/>
      <c r="I31" s="286" t="s">
        <v>45135</v>
      </c>
      <c r="J31" s="286"/>
      <c r="K31" s="285"/>
      <c r="L31" s="285"/>
      <c r="M31" s="322" t="s">
        <v>45159</v>
      </c>
      <c r="N31" s="323" t="s">
        <v>45159</v>
      </c>
      <c r="O31" s="285"/>
      <c r="Q31" s="220"/>
      <c r="T31" s="215" t="s">
        <v>43792</v>
      </c>
      <c r="U31" s="215" t="s">
        <v>103</v>
      </c>
      <c r="V31" s="215" t="s">
        <v>104</v>
      </c>
      <c r="W31" s="215" t="s">
        <v>105</v>
      </c>
      <c r="X31" s="215" t="s">
        <v>107</v>
      </c>
      <c r="Y31" s="215" t="s">
        <v>106</v>
      </c>
      <c r="Z31" s="215" t="s">
        <v>108</v>
      </c>
      <c r="AA31" s="215" t="s">
        <v>45023</v>
      </c>
      <c r="AB31" s="215" t="s">
        <v>45124</v>
      </c>
      <c r="AC31" s="215" t="s">
        <v>45023</v>
      </c>
      <c r="AD31" s="215" t="s">
        <v>45144</v>
      </c>
      <c r="AE31" s="215" t="s">
        <v>45143</v>
      </c>
      <c r="AF31" s="215" t="s">
        <v>45122</v>
      </c>
      <c r="AG31" s="215" t="s">
        <v>45123</v>
      </c>
    </row>
    <row r="32" spans="1:33" ht="13.5" thickBot="1">
      <c r="A32" s="371" t="s">
        <v>58</v>
      </c>
      <c r="B32" s="372" t="s">
        <v>59</v>
      </c>
      <c r="C32" s="372" t="s">
        <v>6</v>
      </c>
      <c r="D32" s="372" t="s">
        <v>81</v>
      </c>
      <c r="E32" s="372" t="s">
        <v>0</v>
      </c>
      <c r="F32" s="372" t="s">
        <v>62</v>
      </c>
      <c r="G32" s="372" t="s">
        <v>63</v>
      </c>
      <c r="H32" s="372" t="s">
        <v>24</v>
      </c>
      <c r="I32" s="372" t="s">
        <v>13</v>
      </c>
      <c r="J32" s="373" t="s">
        <v>110</v>
      </c>
      <c r="K32" s="374" t="s">
        <v>45008</v>
      </c>
      <c r="L32" s="373" t="s">
        <v>45158</v>
      </c>
      <c r="M32" s="375" t="s">
        <v>45160</v>
      </c>
      <c r="N32" s="376" t="s">
        <v>45161</v>
      </c>
      <c r="O32" s="373" t="s">
        <v>116</v>
      </c>
      <c r="Q32" s="387" t="s">
        <v>21</v>
      </c>
      <c r="R32" s="388"/>
      <c r="T32" s="377">
        <v>0</v>
      </c>
      <c r="U32" s="377">
        <f>SUM(U33:U517)</f>
        <v>0</v>
      </c>
      <c r="V32" s="377">
        <f>SUM(V33:V517)</f>
        <v>0</v>
      </c>
      <c r="W32" s="377">
        <v>0</v>
      </c>
      <c r="X32" s="377">
        <v>0</v>
      </c>
      <c r="Y32" s="377">
        <v>0</v>
      </c>
      <c r="Z32" s="377">
        <v>0</v>
      </c>
      <c r="AA32" s="377">
        <v>0</v>
      </c>
      <c r="AB32" s="377">
        <f>SUM(AB33:AB517)</f>
        <v>0</v>
      </c>
      <c r="AC32" s="378">
        <f>SUM(AC33:AC517)</f>
        <v>0</v>
      </c>
      <c r="AD32" s="378">
        <f>SUM(AD33:AD517)</f>
        <v>0</v>
      </c>
      <c r="AE32" s="378">
        <f ca="1">SUM(AE33:AE517)</f>
        <v>0</v>
      </c>
      <c r="AF32" s="378"/>
      <c r="AG32" s="378">
        <f>COUNTIF(AG33:AG517,"Duplicate")</f>
        <v>0</v>
      </c>
    </row>
    <row r="33" spans="1:55" ht="13">
      <c r="A33" s="326"/>
      <c r="B33" s="237"/>
      <c r="C33" s="253"/>
      <c r="D33" s="234"/>
      <c r="E33" s="235"/>
      <c r="F33" s="238"/>
      <c r="G33" s="238"/>
      <c r="H33" s="236"/>
      <c r="I33" s="221"/>
      <c r="J33" s="297"/>
      <c r="K33" s="221"/>
      <c r="L33" s="300"/>
      <c r="M33" s="310"/>
      <c r="N33" s="320"/>
      <c r="O33" s="327" t="str" cm="1">
        <f t="array" ref="O33">IF($T33=1,IF(SUMPRODUCT(--($T34:$T$517=0))&gt;0,"BLANK",""),IF($H33="","NO",IF(NOT($U33&gt;$U32),IF(SUMPRODUCT(--($A33:$F33=""))&gt;0,"NO","YES"),IF(SUMPRODUCT(--($A33:$G33=""))+SUMPRODUCT(--($I33=""))&gt;0,"NO","YES"))))</f>
        <v/>
      </c>
      <c r="P33" s="228"/>
      <c r="Q33" s="241" t="s">
        <v>4</v>
      </c>
      <c r="R33" s="243" t="s">
        <v>5</v>
      </c>
      <c r="S33" s="228"/>
      <c r="T33" s="228">
        <f>IF(SUMPRODUCT(--($A33:$J33&lt;&gt;""))=0,1,0)</f>
        <v>1</v>
      </c>
      <c r="U33" s="228">
        <f>COUNTIF($H33:$H33,"E*")</f>
        <v>0</v>
      </c>
      <c r="V33" s="228">
        <f>COUNTIFS($F33:$F33,"Waiv*",$H33:$H33,"E*")</f>
        <v>0</v>
      </c>
      <c r="W33" s="228">
        <f>IF($T33=1,-1,IF(AND($U33=$U32,$V32+1=$V33),1,0))</f>
        <v>-1</v>
      </c>
      <c r="X33" s="228">
        <f>IF(SUMPRODUCT(--(W33:$W$517=-1))=ROW($W$517)-ROW()+1,$X32,IF(OR($W33=0,$W33=-1),$X32+1,$X32))</f>
        <v>0</v>
      </c>
      <c r="Y33" s="228">
        <f>IF($T33=1,-1,IF($V33&gt;$V32,1,0))</f>
        <v>-1</v>
      </c>
      <c r="Z33" s="228">
        <f>IF(SUMPRODUCT(--($Y33:$Y$517=-1))=ROW($Y$517)-ROW()+1,$Z32,IF(OR($Y33=0,$Y33=-1),$Z32+1,$Z32))</f>
        <v>0</v>
      </c>
      <c r="AA33" s="228">
        <f>IF(AND(ROUNDDOWN(($B$10-D33)/365.25,0)&gt;=26,H33="CH"),1,0)</f>
        <v>0</v>
      </c>
      <c r="AB33" s="228">
        <f>IF(AND(ROUNDDOWN(($B$10-Table1[[#This Row],[Date of Birth]])/365.25,0)&gt;=66,Table1[[#This Row],[Member Type]]="EE",Table1[[#This Row],[Work Status]]="Retiree"),1,IF(AND(ROUNDDOWN(($B$10-Table1[[#This Row],[Date of Birth]])/365.25,0)&lt;66,Table1[[#This Row],[Member Type]]="EE",Table1[[#This Row],[Work Status]]="Retiree"),2,0))</f>
        <v>0</v>
      </c>
      <c r="AC33" s="215">
        <f>IF(AND(ROUNDDOWN(($B$10-D33)/365.25,0)&gt;=26,H33="CH"),1,0)</f>
        <v>0</v>
      </c>
      <c r="AD33" s="215">
        <f>IF(OR(E33="M",E33="F",E33="Male",E33="Female",E33=""),0,1)</f>
        <v>0</v>
      </c>
      <c r="AE33" s="215">
        <f ca="1">IF(ISERROR(DATE(DAY(D33),MONTH(D33),YEAR(D33))),1,IF(D33&gt;TODAY(),1,IF(AND(ROUNDDOWN(($B$10-D33)/365.25,0)&lt;=14,H33="EE"),1,0)))</f>
        <v>0</v>
      </c>
      <c r="AF33" s="215">
        <f>IF(A33&gt;1,Table1[[#This Row],[Last Name]]&amp;Table1[[#This Row],[First Name]]&amp;Table1[[#This Row],[Home Zip Code]]&amp;Table1[[#This Row],[Date of Birth]]&amp;Table1[[#This Row],[Member Type]],ROW())</f>
        <v>33</v>
      </c>
      <c r="AG33" s="215" t="str">
        <f t="array" ref="AG33">IF(SUM((--EXACT($AF$33:$AF$521,AF33)))&lt;=1,"","Duplicate")</f>
        <v/>
      </c>
      <c r="AH33" s="228"/>
      <c r="AI33" s="228"/>
      <c r="AJ33" s="228"/>
      <c r="AK33" s="228"/>
      <c r="AL33" s="228"/>
      <c r="AM33" s="228"/>
      <c r="AN33" s="228"/>
      <c r="AO33" s="228"/>
      <c r="AP33" s="228"/>
      <c r="AQ33" s="228"/>
      <c r="AR33" s="228"/>
      <c r="AS33" s="228"/>
      <c r="AT33" s="228"/>
      <c r="AU33" s="228"/>
      <c r="AV33" s="228"/>
      <c r="AW33" s="228"/>
      <c r="AX33" s="228"/>
      <c r="AY33" s="228"/>
      <c r="AZ33" s="228"/>
      <c r="BA33" s="228"/>
      <c r="BB33" s="228"/>
      <c r="BC33" s="228"/>
    </row>
    <row r="34" spans="1:55">
      <c r="A34" s="326"/>
      <c r="B34" s="237"/>
      <c r="C34" s="253"/>
      <c r="D34" s="234"/>
      <c r="E34" s="235"/>
      <c r="F34" s="238"/>
      <c r="G34" s="238"/>
      <c r="H34" s="236"/>
      <c r="I34" s="221"/>
      <c r="J34" s="297"/>
      <c r="K34" s="221"/>
      <c r="L34" s="301"/>
      <c r="M34" s="311"/>
      <c r="N34" s="321"/>
      <c r="O34" s="328" t="str" cm="1">
        <f t="array" ref="O34">IF($T34=1,IF(SUMPRODUCT(--($T35:$T$517=0))&gt;0,"BLANK",""),IF($H34="","NO",IF(NOT($U34&gt;$U33),IF(SUMPRODUCT(--($A34:$F34=""))&gt;0,"NO","YES"),IF(SUMPRODUCT(--($A34:$G34=""))+SUMPRODUCT(--($I34=""))&gt;0,"NO","YES"))))</f>
        <v/>
      </c>
      <c r="P34" s="228"/>
      <c r="Q34" s="242" t="s">
        <v>14</v>
      </c>
      <c r="R34" s="244" t="s">
        <v>15</v>
      </c>
      <c r="S34" s="228"/>
      <c r="T34" s="228">
        <f t="shared" ref="T34:T97" si="0">IF(SUMPRODUCT(--($A34:$J34&lt;&gt;""))=0,1,0)</f>
        <v>1</v>
      </c>
      <c r="U34" s="228">
        <f t="shared" ref="U34:U97" si="1">COUNTIF($H34:$H34,"E*")</f>
        <v>0</v>
      </c>
      <c r="V34" s="228">
        <f t="shared" ref="V34:V97" si="2">COUNTIFS($F34:$F34,"Waiv*",$H34:$H34,"E*")</f>
        <v>0</v>
      </c>
      <c r="W34" s="228">
        <f t="shared" ref="W34:W97" si="3">IF($T34=1,-1,IF(AND($U34=$U33,$V33+1=$V34),1,0))</f>
        <v>-1</v>
      </c>
      <c r="X34" s="228">
        <f>IF(SUMPRODUCT(--(W34:$W$517=-1))=ROW($W$517)-ROW()+1,$X33,IF(OR($W34=0,$W34=-1),$X33+1,$X33))</f>
        <v>0</v>
      </c>
      <c r="Y34" s="228">
        <f t="shared" ref="Y34:Y97" si="4">IF($T34=1,-1,IF($V34&gt;$V33,1,0))</f>
        <v>-1</v>
      </c>
      <c r="Z34" s="228">
        <f>IF(SUMPRODUCT(--($Y34:$Y$517=-1))=ROW($Y$517)-ROW()+1,$Z33,IF(OR($Y34=0,$Y34=-1),$Z33+1,$Z33))</f>
        <v>0</v>
      </c>
      <c r="AA34" s="228">
        <f>IF(AND(ROUNDDOWN(($B$10-D34)/365.25,0)&gt;=26,H34="CH"),1,0)</f>
        <v>0</v>
      </c>
      <c r="AB34" s="228">
        <f>IF(AND(ROUNDDOWN(($B$10-Table1[[#This Row],[Date of Birth]])/365.25,0)&gt;=66,Table1[[#This Row],[Member Type]]="EE",Table1[[#This Row],[Work Status]]="Retiree"),1,IF(AND(ROUNDDOWN(($B$10-Table1[[#This Row],[Date of Birth]])/365.25,0)&lt;66,Table1[[#This Row],[Member Type]]="EE",Table1[[#This Row],[Work Status]]="Retiree"),2,0))</f>
        <v>0</v>
      </c>
      <c r="AC34" s="215">
        <f>IF(AND(ROUNDDOWN(($B$10-D34)/365.25,0)&gt;=26,H34="CH"),1,0)</f>
        <v>0</v>
      </c>
      <c r="AD34" s="215">
        <f t="shared" ref="AD34:AD97" si="5">IF(OR(E34="M",E34="F",E34="Male",E34="Female",E34=""),0,1)</f>
        <v>0</v>
      </c>
      <c r="AE34" s="215">
        <f t="shared" ref="AE34:AE97" ca="1" si="6">IF(ISERROR(DATE(DAY(D34),MONTH(D34),YEAR(D34))),1,IF(D34&gt;TODAY(),1,IF(AND(ROUNDDOWN(($B$10-D34)/365.25,0)&lt;=14,H34="EE"),1,0)))</f>
        <v>0</v>
      </c>
      <c r="AF34" s="215">
        <f>IF(A34&gt;1,Table1[[#This Row],[Last Name]]&amp;Table1[[#This Row],[First Name]]&amp;Table1[[#This Row],[Home Zip Code]]&amp;Table1[[#This Row],[Date of Birth]]&amp;Table1[[#This Row],[Member Type]],ROW())</f>
        <v>34</v>
      </c>
      <c r="AG34" s="215" t="str">
        <f t="array" ref="AG34">IF(SUM((--EXACT($AF$33:$AF$521,AF34)))&lt;=1,"","Duplicate")</f>
        <v/>
      </c>
      <c r="AH34" s="228"/>
      <c r="AI34" s="228"/>
      <c r="AJ34" s="228"/>
      <c r="AK34" s="228"/>
      <c r="AL34" s="228"/>
      <c r="AM34" s="228"/>
      <c r="AN34" s="228"/>
      <c r="AO34" s="228"/>
      <c r="AP34" s="228"/>
      <c r="AQ34" s="228"/>
      <c r="AR34" s="228"/>
      <c r="AS34" s="228"/>
      <c r="AT34" s="228"/>
      <c r="AU34" s="228"/>
      <c r="AV34" s="228"/>
      <c r="AW34" s="228"/>
      <c r="AX34" s="228"/>
      <c r="AY34" s="228"/>
      <c r="AZ34" s="228"/>
      <c r="BA34" s="228"/>
      <c r="BB34" s="228"/>
      <c r="BC34" s="228"/>
    </row>
    <row r="35" spans="1:55">
      <c r="A35" s="326"/>
      <c r="B35" s="237"/>
      <c r="C35" s="253"/>
      <c r="D35" s="234"/>
      <c r="E35" s="235"/>
      <c r="F35" s="238"/>
      <c r="G35" s="238"/>
      <c r="H35" s="236"/>
      <c r="I35" s="221"/>
      <c r="J35" s="297"/>
      <c r="K35" s="221"/>
      <c r="L35" s="301"/>
      <c r="M35" s="311"/>
      <c r="N35" s="321"/>
      <c r="O35" s="328" t="str" cm="1">
        <f t="array" ref="O35">IF($T35=1,IF(SUMPRODUCT(--($T36:$T$517=0))&gt;0,"BLANK",""),IF($H35="","NO",IF(NOT($U35&gt;$U34),IF(SUMPRODUCT(--($A35:$F35=""))&gt;0,"NO","YES"),IF(SUMPRODUCT(--($A35:$G35=""))+SUMPRODUCT(--($I35=""))&gt;0,"NO","YES"))))</f>
        <v/>
      </c>
      <c r="P35" s="228"/>
      <c r="Q35" s="242" t="s">
        <v>16</v>
      </c>
      <c r="R35" s="244" t="s">
        <v>17</v>
      </c>
      <c r="S35" s="228"/>
      <c r="T35" s="228">
        <f t="shared" si="0"/>
        <v>1</v>
      </c>
      <c r="U35" s="228">
        <f t="shared" si="1"/>
        <v>0</v>
      </c>
      <c r="V35" s="228">
        <f t="shared" si="2"/>
        <v>0</v>
      </c>
      <c r="W35" s="228">
        <f t="shared" si="3"/>
        <v>-1</v>
      </c>
      <c r="X35" s="228">
        <f>IF(SUMPRODUCT(--(W35:$W$517=-1))=ROW($W$517)-ROW()+1,$X34,IF(OR($W35=0,$W35=-1),$X34+1,$X34))</f>
        <v>0</v>
      </c>
      <c r="Y35" s="228">
        <f t="shared" si="4"/>
        <v>-1</v>
      </c>
      <c r="Z35" s="228">
        <f>IF(SUMPRODUCT(--($Y35:$Y$517=-1))=ROW($Y$517)-ROW()+1,$Z34,IF(OR($Y35=0,$Y35=-1),$Z34+1,$Z34))</f>
        <v>0</v>
      </c>
      <c r="AA35" s="228">
        <f>IF(AND(ROUNDDOWN(($B$10-D35)/365.25,0)&gt;=26,H35="CH"),1,0)</f>
        <v>0</v>
      </c>
      <c r="AB35" s="228">
        <f>IF(AND(ROUNDDOWN(($B$10-Table1[[#This Row],[Date of Birth]])/365.25,0)&gt;=66,Table1[[#This Row],[Member Type]]="EE",Table1[[#This Row],[Work Status]]="Retiree"),1,IF(AND(ROUNDDOWN(($B$10-Table1[[#This Row],[Date of Birth]])/365.25,0)&lt;66,Table1[[#This Row],[Member Type]]="EE",Table1[[#This Row],[Work Status]]="Retiree"),2,0))</f>
        <v>0</v>
      </c>
      <c r="AC35" s="215">
        <f t="shared" ref="AC35:AC97" si="7">IF(AND(ROUNDDOWN(($B$10-D35)/365.25,0)&gt;=26,H35="CH"),1,0)</f>
        <v>0</v>
      </c>
      <c r="AD35" s="215">
        <f t="shared" si="5"/>
        <v>0</v>
      </c>
      <c r="AE35" s="215">
        <f t="shared" ca="1" si="6"/>
        <v>0</v>
      </c>
      <c r="AF35" s="215">
        <f>IF(A35&gt;1,Table1[[#This Row],[Last Name]]&amp;Table1[[#This Row],[First Name]]&amp;Table1[[#This Row],[Home Zip Code]]&amp;Table1[[#This Row],[Date of Birth]]&amp;Table1[[#This Row],[Member Type]],ROW())</f>
        <v>35</v>
      </c>
      <c r="AG35" s="215" t="str">
        <f t="array" ref="AG35">IF(SUM((--EXACT($AF$33:$AF$521,AF35)))&lt;=1,"","Duplicate")</f>
        <v/>
      </c>
      <c r="AH35" s="228"/>
      <c r="AI35" s="228"/>
      <c r="AJ35" s="228"/>
      <c r="AK35" s="228"/>
      <c r="AL35" s="228"/>
      <c r="AM35" s="228"/>
      <c r="AN35" s="228"/>
      <c r="AO35" s="228"/>
      <c r="AP35" s="228"/>
      <c r="AQ35" s="228"/>
      <c r="AR35" s="228"/>
      <c r="AS35" s="228"/>
      <c r="AT35" s="228"/>
      <c r="AU35" s="228"/>
      <c r="AV35" s="228"/>
      <c r="AW35" s="228"/>
      <c r="AX35" s="228"/>
      <c r="AY35" s="228"/>
      <c r="AZ35" s="228"/>
      <c r="BA35" s="228"/>
      <c r="BB35" s="228"/>
      <c r="BC35" s="228"/>
    </row>
    <row r="36" spans="1:55">
      <c r="A36" s="326"/>
      <c r="B36" s="237"/>
      <c r="C36" s="253"/>
      <c r="D36" s="234"/>
      <c r="E36" s="235"/>
      <c r="F36" s="238"/>
      <c r="G36" s="238"/>
      <c r="H36" s="236"/>
      <c r="I36" s="221"/>
      <c r="J36" s="297"/>
      <c r="K36" s="221"/>
      <c r="L36" s="301"/>
      <c r="M36" s="311"/>
      <c r="N36" s="321"/>
      <c r="O36" s="328" t="str" cm="1">
        <f t="array" ref="O36">IF($T36=1,IF(SUMPRODUCT(--($T37:$T$517=0))&gt;0,"BLANK",""),IF($H36="","NO",IF(NOT($U36&gt;$U35),IF(SUMPRODUCT(--($A36:$F36=""))&gt;0,"NO","YES"),IF(SUMPRODUCT(--($A36:$G36=""))+SUMPRODUCT(--($I36=""))&gt;0,"NO","YES"))))</f>
        <v/>
      </c>
      <c r="P36" s="228"/>
      <c r="Q36" s="242" t="s">
        <v>18</v>
      </c>
      <c r="R36" s="244" t="s">
        <v>1</v>
      </c>
      <c r="S36" s="228"/>
      <c r="T36" s="228">
        <f t="shared" si="0"/>
        <v>1</v>
      </c>
      <c r="U36" s="228">
        <f t="shared" si="1"/>
        <v>0</v>
      </c>
      <c r="V36" s="228">
        <f t="shared" si="2"/>
        <v>0</v>
      </c>
      <c r="W36" s="228">
        <f t="shared" si="3"/>
        <v>-1</v>
      </c>
      <c r="X36" s="228">
        <f>IF(SUMPRODUCT(--(W36:$W$517=-1))=ROW($W$517)-ROW()+1,$X35,IF(OR($W36=0,$W36=-1),$X35+1,$X35))</f>
        <v>0</v>
      </c>
      <c r="Y36" s="228">
        <f t="shared" si="4"/>
        <v>-1</v>
      </c>
      <c r="Z36" s="228">
        <f>IF(SUMPRODUCT(--($Y36:$Y$517=-1))=ROW($Y$517)-ROW()+1,$Z35,IF(OR($Y36=0,$Y36=-1),$Z35+1,$Z35))</f>
        <v>0</v>
      </c>
      <c r="AA36" s="228">
        <f t="shared" ref="AA36:AA96" si="8">IF(AND(ROUNDDOWN(($B$10-D36)/365.25,0)&gt;=26,H36="CH"),1,0)</f>
        <v>0</v>
      </c>
      <c r="AB36" s="228">
        <f>IF(AND(ROUNDDOWN(($B$10-Table1[[#This Row],[Date of Birth]])/365.25,0)&gt;=66,Table1[[#This Row],[Member Type]]="EE",Table1[[#This Row],[Work Status]]="Retiree"),1,IF(AND(ROUNDDOWN(($B$10-Table1[[#This Row],[Date of Birth]])/365.25,0)&lt;66,Table1[[#This Row],[Member Type]]="EE",Table1[[#This Row],[Work Status]]="Retiree"),2,0))</f>
        <v>0</v>
      </c>
      <c r="AC36" s="215">
        <f t="shared" si="7"/>
        <v>0</v>
      </c>
      <c r="AD36" s="215">
        <f t="shared" si="5"/>
        <v>0</v>
      </c>
      <c r="AE36" s="215">
        <f t="shared" ca="1" si="6"/>
        <v>0</v>
      </c>
      <c r="AF36" s="215">
        <f>IF(A36&gt;1,Table1[[#This Row],[Last Name]]&amp;Table1[[#This Row],[First Name]]&amp;Table1[[#This Row],[Home Zip Code]]&amp;Table1[[#This Row],[Date of Birth]]&amp;Table1[[#This Row],[Member Type]],ROW())</f>
        <v>36</v>
      </c>
      <c r="AG36" s="215" t="str">
        <f t="array" ref="AG36">IF(SUM((--EXACT($AF$33:$AF$521,AF36)))&lt;=1,"","Duplicate")</f>
        <v/>
      </c>
      <c r="AH36" s="228"/>
      <c r="AI36" s="228"/>
      <c r="AJ36" s="228"/>
      <c r="AK36" s="228"/>
      <c r="AL36" s="228"/>
      <c r="AM36" s="228"/>
      <c r="AN36" s="228"/>
      <c r="AO36" s="228"/>
      <c r="AP36" s="228"/>
      <c r="AQ36" s="228"/>
      <c r="AR36" s="228"/>
      <c r="AS36" s="228"/>
      <c r="AT36" s="228"/>
      <c r="AU36" s="228"/>
      <c r="AV36" s="228"/>
      <c r="AW36" s="228"/>
      <c r="AX36" s="228"/>
      <c r="AY36" s="228"/>
      <c r="AZ36" s="228"/>
      <c r="BA36" s="228"/>
      <c r="BB36" s="228"/>
      <c r="BC36" s="228"/>
    </row>
    <row r="37" spans="1:55">
      <c r="A37" s="326"/>
      <c r="B37" s="237"/>
      <c r="C37" s="253"/>
      <c r="D37" s="234"/>
      <c r="E37" s="235"/>
      <c r="F37" s="238"/>
      <c r="G37" s="238"/>
      <c r="H37" s="236"/>
      <c r="I37" s="221"/>
      <c r="J37" s="297"/>
      <c r="K37" s="221"/>
      <c r="L37" s="301"/>
      <c r="M37" s="311"/>
      <c r="N37" s="321"/>
      <c r="O37" s="328" t="str" cm="1">
        <f t="array" ref="O37">IF($T37=1,IF(SUMPRODUCT(--($T38:$T$517=0))&gt;0,"BLANK",""),IF($H37="","NO",IF(NOT($U37&gt;$U36),IF(SUMPRODUCT(--($A37:$F37=""))&gt;0,"NO","YES"),IF(SUMPRODUCT(--($A37:$G37=""))+SUMPRODUCT(--($I37=""))&gt;0,"NO","YES"))))</f>
        <v/>
      </c>
      <c r="P37" s="228"/>
      <c r="Q37" s="242" t="s">
        <v>19</v>
      </c>
      <c r="R37" s="244" t="s">
        <v>2</v>
      </c>
      <c r="S37" s="228"/>
      <c r="T37" s="228">
        <f t="shared" si="0"/>
        <v>1</v>
      </c>
      <c r="U37" s="228">
        <f t="shared" si="1"/>
        <v>0</v>
      </c>
      <c r="V37" s="228">
        <f t="shared" si="2"/>
        <v>0</v>
      </c>
      <c r="W37" s="228">
        <f t="shared" si="3"/>
        <v>-1</v>
      </c>
      <c r="X37" s="228">
        <f>IF(SUMPRODUCT(--(W37:$W$517=-1))=ROW($W$517)-ROW()+1,$X36,IF(OR($W37=0,$W37=-1),$X36+1,$X36))</f>
        <v>0</v>
      </c>
      <c r="Y37" s="228">
        <f t="shared" si="4"/>
        <v>-1</v>
      </c>
      <c r="Z37" s="228">
        <f>IF(SUMPRODUCT(--($Y37:$Y$517=-1))=ROW($Y$517)-ROW()+1,$Z36,IF(OR($Y37=0,$Y37=-1),$Z36+1,$Z36))</f>
        <v>0</v>
      </c>
      <c r="AA37" s="228">
        <f t="shared" si="8"/>
        <v>0</v>
      </c>
      <c r="AB37" s="228">
        <f>IF(AND(ROUNDDOWN(($B$10-Table1[[#This Row],[Date of Birth]])/365.25,0)&gt;=66,Table1[[#This Row],[Member Type]]="EE",Table1[[#This Row],[Work Status]]="Retiree"),1,IF(AND(ROUNDDOWN(($B$10-Table1[[#This Row],[Date of Birth]])/365.25,0)&lt;66,Table1[[#This Row],[Member Type]]="EE",Table1[[#This Row],[Work Status]]="Retiree"),2,0))</f>
        <v>0</v>
      </c>
      <c r="AC37" s="215">
        <f t="shared" si="7"/>
        <v>0</v>
      </c>
      <c r="AD37" s="215">
        <f t="shared" si="5"/>
        <v>0</v>
      </c>
      <c r="AE37" s="215">
        <f t="shared" ca="1" si="6"/>
        <v>0</v>
      </c>
      <c r="AF37" s="215">
        <f>IF(A37&gt;1,Table1[[#This Row],[Last Name]]&amp;Table1[[#This Row],[First Name]]&amp;Table1[[#This Row],[Home Zip Code]]&amp;Table1[[#This Row],[Date of Birth]]&amp;Table1[[#This Row],[Member Type]],ROW())</f>
        <v>37</v>
      </c>
      <c r="AG37" s="215" t="str">
        <f t="array" ref="AG37">IF(SUM((--EXACT($AF$33:$AF$521,AF37)))&lt;=1,"","Duplicate")</f>
        <v/>
      </c>
      <c r="AH37" s="228"/>
      <c r="AI37" s="228"/>
      <c r="AJ37" s="228"/>
      <c r="AK37" s="228"/>
      <c r="AL37" s="228"/>
      <c r="AM37" s="228"/>
      <c r="AN37" s="228"/>
      <c r="AO37" s="228"/>
      <c r="AP37" s="228"/>
      <c r="AQ37" s="228"/>
      <c r="AR37" s="228"/>
      <c r="AS37" s="228"/>
      <c r="AT37" s="228"/>
      <c r="AU37" s="228"/>
      <c r="AV37" s="228"/>
      <c r="AW37" s="228"/>
      <c r="AX37" s="228"/>
      <c r="AY37" s="228"/>
      <c r="AZ37" s="228"/>
      <c r="BA37" s="228"/>
      <c r="BB37" s="228"/>
      <c r="BC37" s="228"/>
    </row>
    <row r="38" spans="1:55">
      <c r="A38" s="326"/>
      <c r="B38" s="237"/>
      <c r="C38" s="253"/>
      <c r="D38" s="234"/>
      <c r="E38" s="235"/>
      <c r="F38" s="238"/>
      <c r="G38" s="238"/>
      <c r="H38" s="236"/>
      <c r="I38" s="221"/>
      <c r="J38" s="297"/>
      <c r="K38" s="221"/>
      <c r="L38" s="301"/>
      <c r="M38" s="311"/>
      <c r="N38" s="321"/>
      <c r="O38" s="328" t="str" cm="1">
        <f t="array" ref="O38">IF($T38=1,IF(SUMPRODUCT(--($T39:$T$517=0))&gt;0,"BLANK",""),IF($H38="","NO",IF(NOT($U38&gt;$U37),IF(SUMPRODUCT(--($A38:$F38=""))&gt;0,"NO","YES"),IF(SUMPRODUCT(--($A38:$G38=""))+SUMPRODUCT(--($I38=""))&gt;0,"NO","YES"))))</f>
        <v/>
      </c>
      <c r="P38" s="228"/>
      <c r="Q38" s="245" t="s">
        <v>3</v>
      </c>
      <c r="R38" s="246" t="s">
        <v>37</v>
      </c>
      <c r="S38" s="228"/>
      <c r="T38" s="228">
        <f t="shared" si="0"/>
        <v>1</v>
      </c>
      <c r="U38" s="228">
        <f t="shared" si="1"/>
        <v>0</v>
      </c>
      <c r="V38" s="228">
        <f t="shared" si="2"/>
        <v>0</v>
      </c>
      <c r="W38" s="228">
        <f t="shared" si="3"/>
        <v>-1</v>
      </c>
      <c r="X38" s="228">
        <f>IF(SUMPRODUCT(--(W38:$W$517=-1))=ROW($W$517)-ROW()+1,$X37,IF(OR($W38=0,$W38=-1),$X37+1,$X37))</f>
        <v>0</v>
      </c>
      <c r="Y38" s="228">
        <f t="shared" si="4"/>
        <v>-1</v>
      </c>
      <c r="Z38" s="228">
        <f>IF(SUMPRODUCT(--($Y38:$Y$517=-1))=ROW($Y$517)-ROW()+1,$Z37,IF(OR($Y38=0,$Y38=-1),$Z37+1,$Z37))</f>
        <v>0</v>
      </c>
      <c r="AA38" s="228">
        <f t="shared" si="8"/>
        <v>0</v>
      </c>
      <c r="AB38" s="228">
        <f>IF(AND(ROUNDDOWN(($B$10-Table1[[#This Row],[Date of Birth]])/365.25,0)&gt;=66,Table1[[#This Row],[Member Type]]="EE",Table1[[#This Row],[Work Status]]="Retiree"),1,IF(AND(ROUNDDOWN(($B$10-Table1[[#This Row],[Date of Birth]])/365.25,0)&lt;66,Table1[[#This Row],[Member Type]]="EE",Table1[[#This Row],[Work Status]]="Retiree"),2,0))</f>
        <v>0</v>
      </c>
      <c r="AC38" s="215">
        <f t="shared" si="7"/>
        <v>0</v>
      </c>
      <c r="AD38" s="215">
        <f t="shared" si="5"/>
        <v>0</v>
      </c>
      <c r="AE38" s="215">
        <f t="shared" ca="1" si="6"/>
        <v>0</v>
      </c>
      <c r="AF38" s="215">
        <f>IF(A38&gt;1,Table1[[#This Row],[Last Name]]&amp;Table1[[#This Row],[First Name]]&amp;Table1[[#This Row],[Home Zip Code]]&amp;Table1[[#This Row],[Date of Birth]]&amp;Table1[[#This Row],[Member Type]],ROW())</f>
        <v>38</v>
      </c>
      <c r="AG38" s="215" t="str">
        <f t="array" ref="AG38">IF(SUM((--EXACT($AF$33:$AF$521,AF38)))&lt;=1,"","Duplicate")</f>
        <v/>
      </c>
      <c r="AH38" s="228"/>
      <c r="AI38" s="228"/>
      <c r="AJ38" s="228"/>
      <c r="AK38" s="228"/>
      <c r="AL38" s="228"/>
      <c r="AM38" s="228"/>
      <c r="AN38" s="228"/>
      <c r="AO38" s="228"/>
      <c r="AP38" s="228"/>
      <c r="AQ38" s="228"/>
      <c r="AR38" s="228"/>
      <c r="AS38" s="228"/>
      <c r="AT38" s="228"/>
      <c r="AU38" s="228"/>
      <c r="AV38" s="228"/>
      <c r="AW38" s="228"/>
      <c r="AX38" s="228"/>
      <c r="AY38" s="228"/>
      <c r="AZ38" s="228"/>
      <c r="BA38" s="228"/>
      <c r="BB38" s="228"/>
      <c r="BC38" s="228"/>
    </row>
    <row r="39" spans="1:55" ht="13" thickBot="1">
      <c r="A39" s="326"/>
      <c r="B39" s="237"/>
      <c r="C39" s="253"/>
      <c r="D39" s="234"/>
      <c r="E39" s="235"/>
      <c r="F39" s="238"/>
      <c r="G39" s="238"/>
      <c r="H39" s="236"/>
      <c r="I39" s="221"/>
      <c r="J39" s="297"/>
      <c r="K39" s="221"/>
      <c r="L39" s="301"/>
      <c r="M39" s="311"/>
      <c r="N39" s="321"/>
      <c r="O39" s="328" t="str" cm="1">
        <f t="array" ref="O39">IF($T39=1,IF(SUMPRODUCT(--($T40:$T$517=0))&gt;0,"BLANK",""),IF($H39="","NO",IF(NOT($U39&gt;$U38),IF(SUMPRODUCT(--($A39:$F39=""))&gt;0,"NO","YES"),IF(SUMPRODUCT(--($A39:$G39=""))+SUMPRODUCT(--($I39=""))&gt;0,"NO","YES"))))</f>
        <v/>
      </c>
      <c r="P39" s="228"/>
      <c r="Q39" s="228"/>
      <c r="R39" s="228"/>
      <c r="S39" s="228"/>
      <c r="T39" s="228">
        <f t="shared" si="0"/>
        <v>1</v>
      </c>
      <c r="U39" s="228">
        <f t="shared" si="1"/>
        <v>0</v>
      </c>
      <c r="V39" s="228">
        <f t="shared" si="2"/>
        <v>0</v>
      </c>
      <c r="W39" s="228">
        <f t="shared" si="3"/>
        <v>-1</v>
      </c>
      <c r="X39" s="228">
        <f>IF(SUMPRODUCT(--(W39:$W$517=-1))=ROW($W$517)-ROW()+1,$X38,IF(OR($W39=0,$W39=-1),$X38+1,$X38))</f>
        <v>0</v>
      </c>
      <c r="Y39" s="228">
        <f t="shared" si="4"/>
        <v>-1</v>
      </c>
      <c r="Z39" s="228">
        <f>IF(SUMPRODUCT(--($Y39:$Y$517=-1))=ROW($Y$517)-ROW()+1,$Z38,IF(OR($Y39=0,$Y39=-1),$Z38+1,$Z38))</f>
        <v>0</v>
      </c>
      <c r="AA39" s="228">
        <f t="shared" si="8"/>
        <v>0</v>
      </c>
      <c r="AB39" s="228">
        <f>IF(AND(ROUNDDOWN(($B$10-Table1[[#This Row],[Date of Birth]])/365.25,0)&gt;=66,Table1[[#This Row],[Member Type]]="EE",Table1[[#This Row],[Work Status]]="Retiree"),1,IF(AND(ROUNDDOWN(($B$10-Table1[[#This Row],[Date of Birth]])/365.25,0)&lt;66,Table1[[#This Row],[Member Type]]="EE",Table1[[#This Row],[Work Status]]="Retiree"),2,0))</f>
        <v>0</v>
      </c>
      <c r="AC39" s="215">
        <f t="shared" si="7"/>
        <v>0</v>
      </c>
      <c r="AD39" s="215">
        <f t="shared" si="5"/>
        <v>0</v>
      </c>
      <c r="AE39" s="215">
        <f t="shared" ca="1" si="6"/>
        <v>0</v>
      </c>
      <c r="AF39" s="215">
        <f>IF(A39&gt;1,Table1[[#This Row],[Last Name]]&amp;Table1[[#This Row],[First Name]]&amp;Table1[[#This Row],[Home Zip Code]]&amp;Table1[[#This Row],[Date of Birth]]&amp;Table1[[#This Row],[Member Type]],ROW())</f>
        <v>39</v>
      </c>
      <c r="AG39" s="215" t="str">
        <f t="array" ref="AG39">IF(SUM((--EXACT($AF$33:$AF$521,AF39)))&lt;=1,"","Duplicate")</f>
        <v/>
      </c>
      <c r="AH39" s="228"/>
      <c r="AI39" s="228"/>
      <c r="AJ39" s="228"/>
      <c r="AK39" s="228"/>
      <c r="AL39" s="228"/>
      <c r="AM39" s="228"/>
      <c r="AN39" s="228"/>
      <c r="AO39" s="228"/>
      <c r="AP39" s="228"/>
      <c r="AQ39" s="228"/>
      <c r="AR39" s="228"/>
      <c r="AS39" s="228"/>
      <c r="AT39" s="228"/>
      <c r="AU39" s="228"/>
      <c r="AV39" s="228"/>
      <c r="AW39" s="228"/>
      <c r="AX39" s="228"/>
      <c r="AY39" s="228"/>
      <c r="AZ39" s="228"/>
      <c r="BA39" s="228"/>
      <c r="BB39" s="228"/>
      <c r="BC39" s="228"/>
    </row>
    <row r="40" spans="1:55" ht="13">
      <c r="A40" s="326"/>
      <c r="B40" s="237"/>
      <c r="C40" s="253"/>
      <c r="D40" s="234"/>
      <c r="E40" s="235"/>
      <c r="F40" s="238"/>
      <c r="G40" s="238"/>
      <c r="H40" s="236"/>
      <c r="I40" s="221"/>
      <c r="J40" s="297"/>
      <c r="K40" s="221"/>
      <c r="L40" s="301"/>
      <c r="M40" s="311"/>
      <c r="N40" s="321"/>
      <c r="O40" s="328" t="str" cm="1">
        <f t="array" ref="O40">IF($T40=1,IF(SUMPRODUCT(--($T41:$T$517=0))&gt;0,"BLANK",""),IF($H40="","NO",IF(NOT($U40&gt;$U39),IF(SUMPRODUCT(--($A40:$F40=""))&gt;0,"NO","YES"),IF(SUMPRODUCT(--($A40:$G40=""))+SUMPRODUCT(--($I40=""))&gt;0,"NO","YES"))))</f>
        <v/>
      </c>
      <c r="P40" s="228"/>
      <c r="Q40" s="389" t="s">
        <v>102</v>
      </c>
      <c r="R40" s="390"/>
      <c r="S40" s="228"/>
      <c r="T40" s="228">
        <f t="shared" si="0"/>
        <v>1</v>
      </c>
      <c r="U40" s="228">
        <f t="shared" si="1"/>
        <v>0</v>
      </c>
      <c r="V40" s="228">
        <f t="shared" si="2"/>
        <v>0</v>
      </c>
      <c r="W40" s="228">
        <f t="shared" si="3"/>
        <v>-1</v>
      </c>
      <c r="X40" s="228">
        <f>IF(SUMPRODUCT(--(W40:$W$517=-1))=ROW($W$517)-ROW()+1,$X39,IF(OR($W40=0,$W40=-1),$X39+1,$X39))</f>
        <v>0</v>
      </c>
      <c r="Y40" s="228">
        <f t="shared" si="4"/>
        <v>-1</v>
      </c>
      <c r="Z40" s="228">
        <f>IF(SUMPRODUCT(--($Y40:$Y$517=-1))=ROW($Y$517)-ROW()+1,$Z39,IF(OR($Y40=0,$Y40=-1),$Z39+1,$Z39))</f>
        <v>0</v>
      </c>
      <c r="AA40" s="228">
        <f t="shared" si="8"/>
        <v>0</v>
      </c>
      <c r="AB40" s="228">
        <f>IF(AND(ROUNDDOWN(($B$10-Table1[[#This Row],[Date of Birth]])/365.25,0)&gt;=66,Table1[[#This Row],[Member Type]]="EE",Table1[[#This Row],[Work Status]]="Retiree"),1,IF(AND(ROUNDDOWN(($B$10-Table1[[#This Row],[Date of Birth]])/365.25,0)&lt;66,Table1[[#This Row],[Member Type]]="EE",Table1[[#This Row],[Work Status]]="Retiree"),2,0))</f>
        <v>0</v>
      </c>
      <c r="AC40" s="215">
        <f t="shared" si="7"/>
        <v>0</v>
      </c>
      <c r="AD40" s="215">
        <f t="shared" si="5"/>
        <v>0</v>
      </c>
      <c r="AE40" s="215">
        <f t="shared" ca="1" si="6"/>
        <v>0</v>
      </c>
      <c r="AF40" s="215">
        <f>IF(A40&gt;1,Table1[[#This Row],[Last Name]]&amp;Table1[[#This Row],[First Name]]&amp;Table1[[#This Row],[Home Zip Code]]&amp;Table1[[#This Row],[Date of Birth]]&amp;Table1[[#This Row],[Member Type]],ROW())</f>
        <v>40</v>
      </c>
      <c r="AG40" s="215" t="str">
        <f t="array" ref="AG40">IF(SUM((--EXACT($AF$33:$AF$521,AF40)))&lt;=1,"","Duplicate")</f>
        <v/>
      </c>
      <c r="AH40" s="228"/>
      <c r="AI40" s="228"/>
      <c r="AJ40" s="228"/>
      <c r="AK40" s="228"/>
      <c r="AL40" s="228"/>
      <c r="AM40" s="228"/>
      <c r="AN40" s="228"/>
      <c r="AO40" s="228"/>
      <c r="AP40" s="228"/>
      <c r="AQ40" s="228"/>
      <c r="AR40" s="228"/>
      <c r="AS40" s="228"/>
      <c r="AT40" s="228"/>
      <c r="AU40" s="228"/>
      <c r="AV40" s="228"/>
      <c r="AW40" s="228"/>
      <c r="AX40" s="228"/>
      <c r="AY40" s="228"/>
      <c r="AZ40" s="228"/>
      <c r="BA40" s="228"/>
      <c r="BB40" s="228"/>
      <c r="BC40" s="228"/>
    </row>
    <row r="41" spans="1:55" ht="13">
      <c r="A41" s="326"/>
      <c r="B41" s="237"/>
      <c r="C41" s="253"/>
      <c r="D41" s="234"/>
      <c r="E41" s="235"/>
      <c r="F41" s="238"/>
      <c r="G41" s="238"/>
      <c r="H41" s="236"/>
      <c r="I41" s="221"/>
      <c r="J41" s="297"/>
      <c r="K41" s="221"/>
      <c r="L41" s="301"/>
      <c r="M41" s="311"/>
      <c r="N41" s="321"/>
      <c r="O41" s="328" t="str" cm="1">
        <f t="array" ref="O41">IF($T41=1,IF(SUMPRODUCT(--($T42:$T$517=0))&gt;0,"BLANK",""),IF($H41="","NO",IF(NOT($U41&gt;$U40),IF(SUMPRODUCT(--($A41:$F41=""))&gt;0,"NO","YES"),IF(SUMPRODUCT(--($A41:$G41=""))+SUMPRODUCT(--($I41=""))&gt;0,"NO","YES"))))</f>
        <v/>
      </c>
      <c r="P41" s="228"/>
      <c r="Q41" s="241" t="s">
        <v>4</v>
      </c>
      <c r="R41" s="243" t="s">
        <v>5</v>
      </c>
      <c r="S41" s="228"/>
      <c r="T41" s="228">
        <f t="shared" si="0"/>
        <v>1</v>
      </c>
      <c r="U41" s="228">
        <f t="shared" si="1"/>
        <v>0</v>
      </c>
      <c r="V41" s="228">
        <f t="shared" si="2"/>
        <v>0</v>
      </c>
      <c r="W41" s="228">
        <f t="shared" si="3"/>
        <v>-1</v>
      </c>
      <c r="X41" s="228">
        <f>IF(SUMPRODUCT(--(W41:$W$517=-1))=ROW($W$517)-ROW()+1,$X40,IF(OR($W41=0,$W41=-1),$X40+1,$X40))</f>
        <v>0</v>
      </c>
      <c r="Y41" s="228">
        <f t="shared" si="4"/>
        <v>-1</v>
      </c>
      <c r="Z41" s="228">
        <f>IF(SUMPRODUCT(--($Y41:$Y$517=-1))=ROW($Y$517)-ROW()+1,$Z40,IF(OR($Y41=0,$Y41=-1),$Z40+1,$Z40))</f>
        <v>0</v>
      </c>
      <c r="AA41" s="228">
        <f t="shared" si="8"/>
        <v>0</v>
      </c>
      <c r="AB41" s="228">
        <f>IF(AND(ROUNDDOWN(($B$10-Table1[[#This Row],[Date of Birth]])/365.25,0)&gt;=66,Table1[[#This Row],[Member Type]]="EE",Table1[[#This Row],[Work Status]]="Retiree"),1,IF(AND(ROUNDDOWN(($B$10-Table1[[#This Row],[Date of Birth]])/365.25,0)&lt;66,Table1[[#This Row],[Member Type]]="EE",Table1[[#This Row],[Work Status]]="Retiree"),2,0))</f>
        <v>0</v>
      </c>
      <c r="AC41" s="215">
        <f t="shared" si="7"/>
        <v>0</v>
      </c>
      <c r="AD41" s="215">
        <f t="shared" si="5"/>
        <v>0</v>
      </c>
      <c r="AE41" s="215">
        <f t="shared" ca="1" si="6"/>
        <v>0</v>
      </c>
      <c r="AF41" s="215">
        <f>IF(A41&gt;1,Table1[[#This Row],[Last Name]]&amp;Table1[[#This Row],[First Name]]&amp;Table1[[#This Row],[Home Zip Code]]&amp;Table1[[#This Row],[Date of Birth]]&amp;Table1[[#This Row],[Member Type]],ROW())</f>
        <v>41</v>
      </c>
      <c r="AG41" s="215" t="str">
        <f t="array" ref="AG41">IF(SUM((--EXACT($AF$33:$AF$521,AF41)))&lt;=1,"","Duplicate")</f>
        <v/>
      </c>
      <c r="AH41" s="228"/>
      <c r="AI41" s="228"/>
      <c r="AJ41" s="228"/>
      <c r="AK41" s="228"/>
      <c r="AL41" s="228"/>
      <c r="AM41" s="228"/>
      <c r="AN41" s="228"/>
      <c r="AO41" s="228"/>
      <c r="AP41" s="228"/>
      <c r="AQ41" s="228"/>
      <c r="AR41" s="228"/>
      <c r="AS41" s="228"/>
      <c r="AT41" s="228"/>
      <c r="AU41" s="228"/>
      <c r="AV41" s="228"/>
      <c r="AW41" s="228"/>
      <c r="AX41" s="228"/>
      <c r="AY41" s="228"/>
      <c r="AZ41" s="228"/>
      <c r="BA41" s="228"/>
      <c r="BB41" s="228"/>
      <c r="BC41" s="228"/>
    </row>
    <row r="42" spans="1:55">
      <c r="A42" s="326"/>
      <c r="B42" s="237"/>
      <c r="C42" s="253"/>
      <c r="D42" s="234"/>
      <c r="E42" s="235"/>
      <c r="F42" s="238"/>
      <c r="G42" s="238"/>
      <c r="H42" s="236"/>
      <c r="I42" s="221"/>
      <c r="J42" s="297"/>
      <c r="K42" s="221"/>
      <c r="L42" s="301"/>
      <c r="M42" s="311"/>
      <c r="N42" s="321"/>
      <c r="O42" s="328" t="str" cm="1">
        <f t="array" ref="O42">IF($T42=1,IF(SUMPRODUCT(--($T43:$T$517=0))&gt;0,"BLANK",""),IF($H42="","NO",IF(NOT($U42&gt;$U41),IF(SUMPRODUCT(--($A42:$F42=""))&gt;0,"NO","YES"),IF(SUMPRODUCT(--($A42:$G42=""))+SUMPRODUCT(--($I42=""))&gt;0,"NO","YES"))))</f>
        <v/>
      </c>
      <c r="P42" s="228"/>
      <c r="Q42" s="242" t="s">
        <v>25</v>
      </c>
      <c r="R42" s="244" t="s">
        <v>28</v>
      </c>
      <c r="S42" s="228"/>
      <c r="T42" s="228">
        <f t="shared" si="0"/>
        <v>1</v>
      </c>
      <c r="U42" s="228">
        <f t="shared" si="1"/>
        <v>0</v>
      </c>
      <c r="V42" s="228">
        <f t="shared" si="2"/>
        <v>0</v>
      </c>
      <c r="W42" s="228">
        <f t="shared" si="3"/>
        <v>-1</v>
      </c>
      <c r="X42" s="228">
        <f>IF(SUMPRODUCT(--(W42:$W$517=-1))=ROW($W$517)-ROW()+1,$X41,IF(OR($W42=0,$W42=-1),$X41+1,$X41))</f>
        <v>0</v>
      </c>
      <c r="Y42" s="228">
        <f t="shared" si="4"/>
        <v>-1</v>
      </c>
      <c r="Z42" s="228">
        <f>IF(SUMPRODUCT(--($Y42:$Y$517=-1))=ROW($Y$517)-ROW()+1,$Z41,IF(OR($Y42=0,$Y42=-1),$Z41+1,$Z41))</f>
        <v>0</v>
      </c>
      <c r="AA42" s="228">
        <f t="shared" si="8"/>
        <v>0</v>
      </c>
      <c r="AB42" s="228">
        <f>IF(AND(ROUNDDOWN(($B$10-Table1[[#This Row],[Date of Birth]])/365.25,0)&gt;=66,Table1[[#This Row],[Member Type]]="EE",Table1[[#This Row],[Work Status]]="Retiree"),1,IF(AND(ROUNDDOWN(($B$10-Table1[[#This Row],[Date of Birth]])/365.25,0)&lt;66,Table1[[#This Row],[Member Type]]="EE",Table1[[#This Row],[Work Status]]="Retiree"),2,0))</f>
        <v>0</v>
      </c>
      <c r="AC42" s="215">
        <f t="shared" si="7"/>
        <v>0</v>
      </c>
      <c r="AD42" s="215">
        <f t="shared" si="5"/>
        <v>0</v>
      </c>
      <c r="AE42" s="215">
        <f t="shared" ca="1" si="6"/>
        <v>0</v>
      </c>
      <c r="AF42" s="215">
        <f>IF(A42&gt;1,Table1[[#This Row],[Last Name]]&amp;Table1[[#This Row],[First Name]]&amp;Table1[[#This Row],[Home Zip Code]]&amp;Table1[[#This Row],[Date of Birth]]&amp;Table1[[#This Row],[Member Type]],ROW())</f>
        <v>42</v>
      </c>
      <c r="AG42" s="215" t="str">
        <f t="array" ref="AG42">IF(SUM((--EXACT($AF$33:$AF$521,AF42)))&lt;=1,"","Duplicate")</f>
        <v/>
      </c>
      <c r="AH42" s="228"/>
      <c r="AI42" s="228"/>
      <c r="AJ42" s="228"/>
      <c r="AK42" s="228"/>
      <c r="AL42" s="228"/>
      <c r="AM42" s="228"/>
      <c r="AN42" s="228"/>
      <c r="AO42" s="228"/>
      <c r="AP42" s="228"/>
      <c r="AQ42" s="228"/>
      <c r="AR42" s="228"/>
      <c r="AS42" s="228"/>
      <c r="AT42" s="228"/>
      <c r="AU42" s="228"/>
      <c r="AV42" s="228"/>
      <c r="AW42" s="228"/>
      <c r="AX42" s="228"/>
      <c r="AY42" s="228"/>
      <c r="AZ42" s="228"/>
      <c r="BA42" s="228"/>
      <c r="BB42" s="228"/>
      <c r="BC42" s="228"/>
    </row>
    <row r="43" spans="1:55">
      <c r="A43" s="326"/>
      <c r="B43" s="237"/>
      <c r="C43" s="253"/>
      <c r="D43" s="234"/>
      <c r="E43" s="235"/>
      <c r="F43" s="238"/>
      <c r="G43" s="238"/>
      <c r="H43" s="236"/>
      <c r="I43" s="221"/>
      <c r="J43" s="297"/>
      <c r="K43" s="221"/>
      <c r="L43" s="301"/>
      <c r="M43" s="311"/>
      <c r="N43" s="321"/>
      <c r="O43" s="328" t="str" cm="1">
        <f t="array" ref="O43">IF($T43=1,IF(SUMPRODUCT(--($T44:$T$517=0))&gt;0,"BLANK",""),IF($H43="","NO",IF(NOT($U43&gt;$U42),IF(SUMPRODUCT(--($A43:$F43=""))&gt;0,"NO","YES"),IF(SUMPRODUCT(--($A43:$G43=""))+SUMPRODUCT(--($I43=""))&gt;0,"NO","YES"))))</f>
        <v/>
      </c>
      <c r="P43" s="228"/>
      <c r="Q43" s="242" t="s">
        <v>26</v>
      </c>
      <c r="R43" s="244" t="s">
        <v>29</v>
      </c>
      <c r="S43" s="228"/>
      <c r="T43" s="228">
        <f t="shared" si="0"/>
        <v>1</v>
      </c>
      <c r="U43" s="228">
        <f t="shared" si="1"/>
        <v>0</v>
      </c>
      <c r="V43" s="228">
        <f t="shared" si="2"/>
        <v>0</v>
      </c>
      <c r="W43" s="228">
        <f t="shared" si="3"/>
        <v>-1</v>
      </c>
      <c r="X43" s="228">
        <f>IF(SUMPRODUCT(--(W43:$W$517=-1))=ROW($W$517)-ROW()+1,$X42,IF(OR($W43=0,$W43=-1),$X42+1,$X42))</f>
        <v>0</v>
      </c>
      <c r="Y43" s="228">
        <f t="shared" si="4"/>
        <v>-1</v>
      </c>
      <c r="Z43" s="228">
        <f>IF(SUMPRODUCT(--($Y43:$Y$517=-1))=ROW($Y$517)-ROW()+1,$Z42,IF(OR($Y43=0,$Y43=-1),$Z42+1,$Z42))</f>
        <v>0</v>
      </c>
      <c r="AA43" s="228">
        <f t="shared" si="8"/>
        <v>0</v>
      </c>
      <c r="AB43" s="228">
        <f>IF(AND(ROUNDDOWN(($B$10-Table1[[#This Row],[Date of Birth]])/365.25,0)&gt;=66,Table1[[#This Row],[Member Type]]="EE",Table1[[#This Row],[Work Status]]="Retiree"),1,IF(AND(ROUNDDOWN(($B$10-Table1[[#This Row],[Date of Birth]])/365.25,0)&lt;66,Table1[[#This Row],[Member Type]]="EE",Table1[[#This Row],[Work Status]]="Retiree"),2,0))</f>
        <v>0</v>
      </c>
      <c r="AC43" s="215">
        <f t="shared" si="7"/>
        <v>0</v>
      </c>
      <c r="AD43" s="215">
        <f t="shared" si="5"/>
        <v>0</v>
      </c>
      <c r="AE43" s="215">
        <f t="shared" ca="1" si="6"/>
        <v>0</v>
      </c>
      <c r="AF43" s="215">
        <f>IF(A43&gt;1,Table1[[#This Row],[Last Name]]&amp;Table1[[#This Row],[First Name]]&amp;Table1[[#This Row],[Home Zip Code]]&amp;Table1[[#This Row],[Date of Birth]]&amp;Table1[[#This Row],[Member Type]],ROW())</f>
        <v>43</v>
      </c>
      <c r="AG43" s="215" t="str">
        <f t="array" ref="AG43">IF(SUM((--EXACT($AF$33:$AF$521,AF43)))&lt;=1,"","Duplicate")</f>
        <v/>
      </c>
      <c r="AH43" s="228"/>
      <c r="AI43" s="228"/>
      <c r="AJ43" s="228"/>
      <c r="AK43" s="228"/>
      <c r="AL43" s="228"/>
      <c r="AM43" s="228"/>
      <c r="AN43" s="228"/>
      <c r="AO43" s="228"/>
      <c r="AP43" s="228"/>
      <c r="AQ43" s="228"/>
      <c r="AR43" s="228"/>
      <c r="AS43" s="228"/>
      <c r="AT43" s="228"/>
      <c r="AU43" s="228"/>
      <c r="AV43" s="228"/>
      <c r="AW43" s="228"/>
      <c r="AX43" s="228"/>
      <c r="AY43" s="228"/>
      <c r="AZ43" s="228"/>
      <c r="BA43" s="228"/>
      <c r="BB43" s="228"/>
      <c r="BC43" s="228"/>
    </row>
    <row r="44" spans="1:55">
      <c r="A44" s="326"/>
      <c r="B44" s="237"/>
      <c r="C44" s="253"/>
      <c r="D44" s="234"/>
      <c r="E44" s="235"/>
      <c r="F44" s="238"/>
      <c r="G44" s="238"/>
      <c r="H44" s="236"/>
      <c r="I44" s="221"/>
      <c r="J44" s="297"/>
      <c r="K44" s="221"/>
      <c r="L44" s="301"/>
      <c r="M44" s="311"/>
      <c r="N44" s="321"/>
      <c r="O44" s="328" t="str" cm="1">
        <f t="array" ref="O44">IF($T44=1,IF(SUMPRODUCT(--($T45:$T$517=0))&gt;0,"BLANK",""),IF($H44="","NO",IF(NOT($U44&gt;$U43),IF(SUMPRODUCT(--($A44:$F44=""))&gt;0,"NO","YES"),IF(SUMPRODUCT(--($A44:$G44=""))+SUMPRODUCT(--($I44=""))&gt;0,"NO","YES"))))</f>
        <v/>
      </c>
      <c r="P44" s="228"/>
      <c r="Q44" s="247" t="s">
        <v>27</v>
      </c>
      <c r="R44" s="248" t="s">
        <v>30</v>
      </c>
      <c r="S44" s="228"/>
      <c r="T44" s="228">
        <f t="shared" si="0"/>
        <v>1</v>
      </c>
      <c r="U44" s="228">
        <f t="shared" si="1"/>
        <v>0</v>
      </c>
      <c r="V44" s="228">
        <f t="shared" si="2"/>
        <v>0</v>
      </c>
      <c r="W44" s="228">
        <f t="shared" si="3"/>
        <v>-1</v>
      </c>
      <c r="X44" s="228">
        <f>IF(SUMPRODUCT(--(W44:$W$517=-1))=ROW($W$517)-ROW()+1,$X43,IF(OR($W44=0,$W44=-1),$X43+1,$X43))</f>
        <v>0</v>
      </c>
      <c r="Y44" s="228">
        <f t="shared" si="4"/>
        <v>-1</v>
      </c>
      <c r="Z44" s="228">
        <f>IF(SUMPRODUCT(--($Y44:$Y$517=-1))=ROW($Y$517)-ROW()+1,$Z43,IF(OR($Y44=0,$Y44=-1),$Z43+1,$Z43))</f>
        <v>0</v>
      </c>
      <c r="AA44" s="228">
        <f t="shared" si="8"/>
        <v>0</v>
      </c>
      <c r="AB44" s="228">
        <f>IF(AND(ROUNDDOWN(($B$10-Table1[[#This Row],[Date of Birth]])/365.25,0)&gt;=66,Table1[[#This Row],[Member Type]]="EE",Table1[[#This Row],[Work Status]]="Retiree"),1,IF(AND(ROUNDDOWN(($B$10-Table1[[#This Row],[Date of Birth]])/365.25,0)&lt;66,Table1[[#This Row],[Member Type]]="EE",Table1[[#This Row],[Work Status]]="Retiree"),2,0))</f>
        <v>0</v>
      </c>
      <c r="AC44" s="215">
        <f t="shared" si="7"/>
        <v>0</v>
      </c>
      <c r="AD44" s="215">
        <f t="shared" si="5"/>
        <v>0</v>
      </c>
      <c r="AE44" s="215">
        <f t="shared" ca="1" si="6"/>
        <v>0</v>
      </c>
      <c r="AF44" s="215">
        <f>IF(A44&gt;1,Table1[[#This Row],[Last Name]]&amp;Table1[[#This Row],[First Name]]&amp;Table1[[#This Row],[Home Zip Code]]&amp;Table1[[#This Row],[Date of Birth]]&amp;Table1[[#This Row],[Member Type]],ROW())</f>
        <v>44</v>
      </c>
      <c r="AG44" s="215" t="str">
        <f t="array" ref="AG44">IF(SUM((--EXACT($AF$33:$AF$521,AF44)))&lt;=1,"","Duplicate")</f>
        <v/>
      </c>
      <c r="AH44" s="228"/>
      <c r="AI44" s="228"/>
      <c r="AJ44" s="228"/>
      <c r="AK44" s="228"/>
      <c r="AL44" s="228"/>
      <c r="AM44" s="228"/>
      <c r="AN44" s="228"/>
      <c r="AO44" s="228"/>
      <c r="AP44" s="228"/>
      <c r="AQ44" s="228"/>
      <c r="AR44" s="228"/>
      <c r="AS44" s="228"/>
      <c r="AT44" s="228"/>
      <c r="AU44" s="228"/>
      <c r="AV44" s="228"/>
      <c r="AW44" s="228"/>
      <c r="AX44" s="228"/>
      <c r="AY44" s="228"/>
      <c r="AZ44" s="228"/>
      <c r="BA44" s="228"/>
      <c r="BB44" s="228"/>
      <c r="BC44" s="228"/>
    </row>
    <row r="45" spans="1:55" ht="13" thickBot="1">
      <c r="A45" s="326"/>
      <c r="B45" s="237"/>
      <c r="C45" s="253"/>
      <c r="D45" s="234"/>
      <c r="E45" s="235"/>
      <c r="F45" s="238"/>
      <c r="G45" s="238"/>
      <c r="H45" s="236"/>
      <c r="I45" s="221"/>
      <c r="J45" s="297"/>
      <c r="K45" s="221"/>
      <c r="L45" s="301"/>
      <c r="M45" s="311"/>
      <c r="N45" s="321"/>
      <c r="O45" s="328" t="str" cm="1">
        <f t="array" ref="O45">IF($T45=1,IF(SUMPRODUCT(--($T46:$T$517=0))&gt;0,"BLANK",""),IF($H45="","NO",IF(NOT($U45&gt;$U44),IF(SUMPRODUCT(--($A45:$F45=""))&gt;0,"NO","YES"),IF(SUMPRODUCT(--($A45:$G45=""))+SUMPRODUCT(--($I45=""))&gt;0,"NO","YES"))))</f>
        <v/>
      </c>
      <c r="P45" s="228"/>
      <c r="Q45" s="228"/>
      <c r="R45" s="228"/>
      <c r="S45" s="228"/>
      <c r="T45" s="228">
        <f t="shared" si="0"/>
        <v>1</v>
      </c>
      <c r="U45" s="228">
        <f t="shared" si="1"/>
        <v>0</v>
      </c>
      <c r="V45" s="228">
        <f t="shared" si="2"/>
        <v>0</v>
      </c>
      <c r="W45" s="228">
        <f t="shared" si="3"/>
        <v>-1</v>
      </c>
      <c r="X45" s="228">
        <f>IF(SUMPRODUCT(--(W45:$W$517=-1))=ROW($W$517)-ROW()+1,$X44,IF(OR($W45=0,$W45=-1),$X44+1,$X44))</f>
        <v>0</v>
      </c>
      <c r="Y45" s="228">
        <f t="shared" si="4"/>
        <v>-1</v>
      </c>
      <c r="Z45" s="228">
        <f>IF(SUMPRODUCT(--($Y45:$Y$517=-1))=ROW($Y$517)-ROW()+1,$Z44,IF(OR($Y45=0,$Y45=-1),$Z44+1,$Z44))</f>
        <v>0</v>
      </c>
      <c r="AA45" s="228">
        <f t="shared" si="8"/>
        <v>0</v>
      </c>
      <c r="AB45" s="228">
        <f>IF(AND(ROUNDDOWN(($B$10-Table1[[#This Row],[Date of Birth]])/365.25,0)&gt;=66,Table1[[#This Row],[Member Type]]="EE",Table1[[#This Row],[Work Status]]="Retiree"),1,IF(AND(ROUNDDOWN(($B$10-Table1[[#This Row],[Date of Birth]])/365.25,0)&lt;66,Table1[[#This Row],[Member Type]]="EE",Table1[[#This Row],[Work Status]]="Retiree"),2,0))</f>
        <v>0</v>
      </c>
      <c r="AC45" s="215">
        <f t="shared" si="7"/>
        <v>0</v>
      </c>
      <c r="AD45" s="215">
        <f t="shared" si="5"/>
        <v>0</v>
      </c>
      <c r="AE45" s="215">
        <f t="shared" ca="1" si="6"/>
        <v>0</v>
      </c>
      <c r="AF45" s="215">
        <f>IF(A45&gt;1,Table1[[#This Row],[Last Name]]&amp;Table1[[#This Row],[First Name]]&amp;Table1[[#This Row],[Home Zip Code]]&amp;Table1[[#This Row],[Date of Birth]]&amp;Table1[[#This Row],[Member Type]],ROW())</f>
        <v>45</v>
      </c>
      <c r="AG45" s="215" t="str">
        <f t="array" ref="AG45">IF(SUM((--EXACT($AF$33:$AF$521,AF45)))&lt;=1,"","Duplicate")</f>
        <v/>
      </c>
      <c r="AH45" s="228"/>
      <c r="AI45" s="228"/>
      <c r="AJ45" s="228"/>
      <c r="AK45" s="228"/>
      <c r="AL45" s="228"/>
      <c r="AM45" s="228"/>
      <c r="AN45" s="228"/>
      <c r="AO45" s="228"/>
      <c r="AP45" s="228"/>
      <c r="AQ45" s="228"/>
      <c r="AR45" s="228"/>
      <c r="AS45" s="228"/>
      <c r="AT45" s="228"/>
      <c r="AU45" s="228"/>
      <c r="AV45" s="228"/>
      <c r="AW45" s="228"/>
      <c r="AX45" s="228"/>
      <c r="AY45" s="228"/>
      <c r="AZ45" s="228"/>
      <c r="BA45" s="228"/>
      <c r="BB45" s="228"/>
      <c r="BC45" s="228"/>
    </row>
    <row r="46" spans="1:55" ht="13">
      <c r="A46" s="326"/>
      <c r="B46" s="237"/>
      <c r="C46" s="253"/>
      <c r="D46" s="234"/>
      <c r="E46" s="235"/>
      <c r="F46" s="238"/>
      <c r="G46" s="238"/>
      <c r="H46" s="236"/>
      <c r="I46" s="221"/>
      <c r="J46" s="297"/>
      <c r="K46" s="221"/>
      <c r="L46" s="301"/>
      <c r="M46" s="311"/>
      <c r="N46" s="321"/>
      <c r="O46" s="328" t="str" cm="1">
        <f t="array" ref="O46">IF($T46=1,IF(SUMPRODUCT(--($T47:$T$517=0))&gt;0,"BLANK",""),IF($H46="","NO",IF(NOT($U46&gt;$U45),IF(SUMPRODUCT(--($A46:$F46=""))&gt;0,"NO","YES"),IF(SUMPRODUCT(--($A46:$G46=""))+SUMPRODUCT(--($I46=""))&gt;0,"NO","YES"))))</f>
        <v/>
      </c>
      <c r="P46" s="228"/>
      <c r="Q46" s="389" t="s">
        <v>101</v>
      </c>
      <c r="R46" s="390"/>
      <c r="S46" s="228"/>
      <c r="T46" s="228">
        <f t="shared" si="0"/>
        <v>1</v>
      </c>
      <c r="U46" s="228">
        <f t="shared" si="1"/>
        <v>0</v>
      </c>
      <c r="V46" s="228">
        <f t="shared" si="2"/>
        <v>0</v>
      </c>
      <c r="W46" s="228">
        <f t="shared" si="3"/>
        <v>-1</v>
      </c>
      <c r="X46" s="228">
        <f>IF(SUMPRODUCT(--(W46:$W$517=-1))=ROW($W$517)-ROW()+1,$X45,IF(OR($W46=0,$W46=-1),$X45+1,$X45))</f>
        <v>0</v>
      </c>
      <c r="Y46" s="228">
        <f t="shared" si="4"/>
        <v>-1</v>
      </c>
      <c r="Z46" s="228">
        <f>IF(SUMPRODUCT(--($Y46:$Y$517=-1))=ROW($Y$517)-ROW()+1,$Z45,IF(OR($Y46=0,$Y46=-1),$Z45+1,$Z45))</f>
        <v>0</v>
      </c>
      <c r="AA46" s="228">
        <f t="shared" si="8"/>
        <v>0</v>
      </c>
      <c r="AB46" s="228">
        <f>IF(AND(ROUNDDOWN(($B$10-Table1[[#This Row],[Date of Birth]])/365.25,0)&gt;=66,Table1[[#This Row],[Member Type]]="EE",Table1[[#This Row],[Work Status]]="Retiree"),1,IF(AND(ROUNDDOWN(($B$10-Table1[[#This Row],[Date of Birth]])/365.25,0)&lt;66,Table1[[#This Row],[Member Type]]="EE",Table1[[#This Row],[Work Status]]="Retiree"),2,0))</f>
        <v>0</v>
      </c>
      <c r="AC46" s="215">
        <f t="shared" si="7"/>
        <v>0</v>
      </c>
      <c r="AD46" s="215">
        <f t="shared" si="5"/>
        <v>0</v>
      </c>
      <c r="AE46" s="215">
        <f t="shared" ca="1" si="6"/>
        <v>0</v>
      </c>
      <c r="AF46" s="215">
        <f>IF(A46&gt;1,Table1[[#This Row],[Last Name]]&amp;Table1[[#This Row],[First Name]]&amp;Table1[[#This Row],[Home Zip Code]]&amp;Table1[[#This Row],[Date of Birth]]&amp;Table1[[#This Row],[Member Type]],ROW())</f>
        <v>46</v>
      </c>
      <c r="AG46" s="215" t="str">
        <f t="array" ref="AG46">IF(SUM((--EXACT($AF$33:$AF$521,AF46)))&lt;=1,"","Duplicate")</f>
        <v/>
      </c>
      <c r="AH46" s="228"/>
      <c r="AI46" s="228"/>
      <c r="AJ46" s="228"/>
      <c r="AK46" s="228"/>
      <c r="AL46" s="228"/>
      <c r="AM46" s="228"/>
      <c r="AN46" s="228"/>
      <c r="AO46" s="228"/>
      <c r="AP46" s="228"/>
      <c r="AQ46" s="228"/>
      <c r="AR46" s="228"/>
      <c r="AS46" s="228"/>
      <c r="AT46" s="228"/>
      <c r="AU46" s="228"/>
      <c r="AV46" s="228"/>
      <c r="AW46" s="228"/>
      <c r="AX46" s="228"/>
      <c r="AY46" s="228"/>
      <c r="AZ46" s="228"/>
      <c r="BA46" s="228"/>
      <c r="BB46" s="228"/>
      <c r="BC46" s="228"/>
    </row>
    <row r="47" spans="1:55" ht="13">
      <c r="A47" s="326"/>
      <c r="B47" s="237"/>
      <c r="C47" s="253"/>
      <c r="D47" s="234"/>
      <c r="E47" s="235"/>
      <c r="F47" s="238"/>
      <c r="G47" s="238"/>
      <c r="H47" s="236"/>
      <c r="I47" s="221"/>
      <c r="J47" s="297"/>
      <c r="K47" s="221"/>
      <c r="L47" s="301"/>
      <c r="M47" s="311"/>
      <c r="N47" s="321"/>
      <c r="O47" s="328" t="str" cm="1">
        <f t="array" ref="O47">IF($T47=1,IF(SUMPRODUCT(--($T48:$T$517=0))&gt;0,"BLANK",""),IF($H47="","NO",IF(NOT($U47&gt;$U46),IF(SUMPRODUCT(--($A47:$F47=""))&gt;0,"NO","YES"),IF(SUMPRODUCT(--($A47:$G47=""))+SUMPRODUCT(--($I47=""))&gt;0,"NO","YES"))))</f>
        <v/>
      </c>
      <c r="P47" s="228"/>
      <c r="Q47" s="241" t="s">
        <v>4</v>
      </c>
      <c r="R47" s="243" t="s">
        <v>5</v>
      </c>
      <c r="S47" s="228"/>
      <c r="T47" s="228">
        <f t="shared" si="0"/>
        <v>1</v>
      </c>
      <c r="U47" s="228">
        <f t="shared" si="1"/>
        <v>0</v>
      </c>
      <c r="V47" s="228">
        <f t="shared" si="2"/>
        <v>0</v>
      </c>
      <c r="W47" s="228">
        <f t="shared" si="3"/>
        <v>-1</v>
      </c>
      <c r="X47" s="228">
        <f>IF(SUMPRODUCT(--(W47:$W$517=-1))=ROW($W$517)-ROW()+1,$X46,IF(OR($W47=0,$W47=-1),$X46+1,$X46))</f>
        <v>0</v>
      </c>
      <c r="Y47" s="228">
        <f t="shared" si="4"/>
        <v>-1</v>
      </c>
      <c r="Z47" s="228">
        <f>IF(SUMPRODUCT(--($Y47:$Y$517=-1))=ROW($Y$517)-ROW()+1,$Z46,IF(OR($Y47=0,$Y47=-1),$Z46+1,$Z46))</f>
        <v>0</v>
      </c>
      <c r="AA47" s="228">
        <f t="shared" si="8"/>
        <v>0</v>
      </c>
      <c r="AB47" s="228">
        <f>IF(AND(ROUNDDOWN(($B$10-Table1[[#This Row],[Date of Birth]])/365.25,0)&gt;=66,Table1[[#This Row],[Member Type]]="EE",Table1[[#This Row],[Work Status]]="Retiree"),1,IF(AND(ROUNDDOWN(($B$10-Table1[[#This Row],[Date of Birth]])/365.25,0)&lt;66,Table1[[#This Row],[Member Type]]="EE",Table1[[#This Row],[Work Status]]="Retiree"),2,0))</f>
        <v>0</v>
      </c>
      <c r="AC47" s="215">
        <f t="shared" si="7"/>
        <v>0</v>
      </c>
      <c r="AD47" s="215">
        <f t="shared" si="5"/>
        <v>0</v>
      </c>
      <c r="AE47" s="215">
        <f t="shared" ca="1" si="6"/>
        <v>0</v>
      </c>
      <c r="AF47" s="215">
        <f>IF(A47&gt;1,Table1[[#This Row],[Last Name]]&amp;Table1[[#This Row],[First Name]]&amp;Table1[[#This Row],[Home Zip Code]]&amp;Table1[[#This Row],[Date of Birth]]&amp;Table1[[#This Row],[Member Type]],ROW())</f>
        <v>47</v>
      </c>
      <c r="AG47" s="215" t="str">
        <f t="array" ref="AG47">IF(SUM((--EXACT($AF$33:$AF$521,AF47)))&lt;=1,"","Duplicate")</f>
        <v/>
      </c>
      <c r="AH47" s="228"/>
      <c r="AI47" s="228"/>
      <c r="AJ47" s="228"/>
      <c r="AK47" s="228"/>
      <c r="AL47" s="228"/>
      <c r="AM47" s="228"/>
      <c r="AN47" s="228"/>
      <c r="AO47" s="228"/>
      <c r="AP47" s="228"/>
      <c r="AQ47" s="228"/>
      <c r="AR47" s="228"/>
      <c r="AS47" s="228"/>
      <c r="AT47" s="228"/>
      <c r="AU47" s="228"/>
      <c r="AV47" s="228"/>
      <c r="AW47" s="228"/>
      <c r="AX47" s="228"/>
      <c r="AY47" s="228"/>
      <c r="AZ47" s="228"/>
      <c r="BA47" s="228"/>
      <c r="BB47" s="228"/>
      <c r="BC47" s="228"/>
    </row>
    <row r="48" spans="1:55">
      <c r="A48" s="326"/>
      <c r="B48" s="237"/>
      <c r="C48" s="253"/>
      <c r="D48" s="234"/>
      <c r="E48" s="235"/>
      <c r="F48" s="238"/>
      <c r="G48" s="238"/>
      <c r="H48" s="236"/>
      <c r="I48" s="221"/>
      <c r="J48" s="297"/>
      <c r="K48" s="221"/>
      <c r="L48" s="301"/>
      <c r="M48" s="311"/>
      <c r="N48" s="321"/>
      <c r="O48" s="328" t="str" cm="1">
        <f t="array" ref="O48">IF($T48=1,IF(SUMPRODUCT(--($T49:$T$517=0))&gt;0,"BLANK",""),IF($H48="","NO",IF(NOT($U48&gt;$U47),IF(SUMPRODUCT(--($A48:$F48=""))&gt;0,"NO","YES"),IF(SUMPRODUCT(--($A48:$G48=""))+SUMPRODUCT(--($I48=""))&gt;0,"NO","YES"))))</f>
        <v/>
      </c>
      <c r="P48" s="228"/>
      <c r="Q48" s="249" t="s">
        <v>7</v>
      </c>
      <c r="R48" s="244" t="s">
        <v>112</v>
      </c>
      <c r="S48" s="228"/>
      <c r="T48" s="228">
        <f t="shared" si="0"/>
        <v>1</v>
      </c>
      <c r="U48" s="228">
        <f t="shared" si="1"/>
        <v>0</v>
      </c>
      <c r="V48" s="228">
        <f t="shared" si="2"/>
        <v>0</v>
      </c>
      <c r="W48" s="228">
        <f t="shared" si="3"/>
        <v>-1</v>
      </c>
      <c r="X48" s="228">
        <f>IF(SUMPRODUCT(--(W48:$W$517=-1))=ROW($W$517)-ROW()+1,$X47,IF(OR($W48=0,$W48=-1),$X47+1,$X47))</f>
        <v>0</v>
      </c>
      <c r="Y48" s="228">
        <f t="shared" si="4"/>
        <v>-1</v>
      </c>
      <c r="Z48" s="228">
        <f>IF(SUMPRODUCT(--($Y48:$Y$517=-1))=ROW($Y$517)-ROW()+1,$Z47,IF(OR($Y48=0,$Y48=-1),$Z47+1,$Z47))</f>
        <v>0</v>
      </c>
      <c r="AA48" s="228">
        <f t="shared" si="8"/>
        <v>0</v>
      </c>
      <c r="AB48" s="228">
        <f>IF(AND(ROUNDDOWN(($B$10-Table1[[#This Row],[Date of Birth]])/365.25,0)&gt;=66,Table1[[#This Row],[Member Type]]="EE",Table1[[#This Row],[Work Status]]="Retiree"),1,IF(AND(ROUNDDOWN(($B$10-Table1[[#This Row],[Date of Birth]])/365.25,0)&lt;66,Table1[[#This Row],[Member Type]]="EE",Table1[[#This Row],[Work Status]]="Retiree"),2,0))</f>
        <v>0</v>
      </c>
      <c r="AC48" s="215">
        <f t="shared" si="7"/>
        <v>0</v>
      </c>
      <c r="AD48" s="215">
        <f t="shared" si="5"/>
        <v>0</v>
      </c>
      <c r="AE48" s="215">
        <f t="shared" ca="1" si="6"/>
        <v>0</v>
      </c>
      <c r="AF48" s="215">
        <f>IF(A48&gt;1,Table1[[#This Row],[Last Name]]&amp;Table1[[#This Row],[First Name]]&amp;Table1[[#This Row],[Home Zip Code]]&amp;Table1[[#This Row],[Date of Birth]]&amp;Table1[[#This Row],[Member Type]],ROW())</f>
        <v>48</v>
      </c>
      <c r="AG48" s="215" t="str">
        <f t="array" ref="AG48">IF(SUM((--EXACT($AF$33:$AF$521,AF48)))&lt;=1,"","Duplicate")</f>
        <v/>
      </c>
      <c r="AH48" s="228"/>
      <c r="AI48" s="228"/>
      <c r="AJ48" s="228"/>
      <c r="AK48" s="228"/>
      <c r="AL48" s="228"/>
      <c r="AM48" s="228"/>
      <c r="AN48" s="228"/>
      <c r="AO48" s="228"/>
      <c r="AP48" s="228"/>
      <c r="AQ48" s="228"/>
      <c r="AR48" s="228"/>
      <c r="AS48" s="228"/>
      <c r="AT48" s="228"/>
      <c r="AU48" s="228"/>
      <c r="AV48" s="228"/>
      <c r="AW48" s="228"/>
      <c r="AX48" s="228"/>
      <c r="AY48" s="228"/>
      <c r="AZ48" s="228"/>
      <c r="BA48" s="228"/>
      <c r="BB48" s="228"/>
      <c r="BC48" s="228"/>
    </row>
    <row r="49" spans="1:55">
      <c r="A49" s="326"/>
      <c r="B49" s="237"/>
      <c r="C49" s="253"/>
      <c r="D49" s="234"/>
      <c r="E49" s="235"/>
      <c r="F49" s="238"/>
      <c r="G49" s="238"/>
      <c r="H49" s="236"/>
      <c r="I49" s="221"/>
      <c r="J49" s="297"/>
      <c r="K49" s="221"/>
      <c r="L49" s="301"/>
      <c r="M49" s="311"/>
      <c r="N49" s="321"/>
      <c r="O49" s="328" t="str" cm="1">
        <f t="array" ref="O49">IF($T49=1,IF(SUMPRODUCT(--($T50:$T$517=0))&gt;0,"BLANK",""),IF($H49="","NO",IF(NOT($U49&gt;$U48),IF(SUMPRODUCT(--($A49:$F49=""))&gt;0,"NO","YES"),IF(SUMPRODUCT(--($A49:$G49=""))+SUMPRODUCT(--($I49=""))&gt;0,"NO","YES"))))</f>
        <v/>
      </c>
      <c r="P49" s="228"/>
      <c r="Q49" s="249" t="s">
        <v>79</v>
      </c>
      <c r="R49" s="244" t="s">
        <v>113</v>
      </c>
      <c r="S49" s="228"/>
      <c r="T49" s="228">
        <f t="shared" si="0"/>
        <v>1</v>
      </c>
      <c r="U49" s="228">
        <f t="shared" si="1"/>
        <v>0</v>
      </c>
      <c r="V49" s="228">
        <f t="shared" si="2"/>
        <v>0</v>
      </c>
      <c r="W49" s="228">
        <f t="shared" si="3"/>
        <v>-1</v>
      </c>
      <c r="X49" s="228">
        <f>IF(SUMPRODUCT(--(W49:$W$517=-1))=ROW($W$517)-ROW()+1,$X48,IF(OR($W49=0,$W49=-1),$X48+1,$X48))</f>
        <v>0</v>
      </c>
      <c r="Y49" s="228">
        <f t="shared" si="4"/>
        <v>-1</v>
      </c>
      <c r="Z49" s="228">
        <f>IF(SUMPRODUCT(--($Y49:$Y$517=-1))=ROW($Y$517)-ROW()+1,$Z48,IF(OR($Y49=0,$Y49=-1),$Z48+1,$Z48))</f>
        <v>0</v>
      </c>
      <c r="AA49" s="228">
        <f t="shared" si="8"/>
        <v>0</v>
      </c>
      <c r="AB49" s="228">
        <f>IF(AND(ROUNDDOWN(($B$10-Table1[[#This Row],[Date of Birth]])/365.25,0)&gt;=66,Table1[[#This Row],[Member Type]]="EE",Table1[[#This Row],[Work Status]]="Retiree"),1,IF(AND(ROUNDDOWN(($B$10-Table1[[#This Row],[Date of Birth]])/365.25,0)&lt;66,Table1[[#This Row],[Member Type]]="EE",Table1[[#This Row],[Work Status]]="Retiree"),2,0))</f>
        <v>0</v>
      </c>
      <c r="AC49" s="215">
        <f t="shared" si="7"/>
        <v>0</v>
      </c>
      <c r="AD49" s="215">
        <f t="shared" si="5"/>
        <v>0</v>
      </c>
      <c r="AE49" s="215">
        <f t="shared" ca="1" si="6"/>
        <v>0</v>
      </c>
      <c r="AF49" s="215">
        <f>IF(A49&gt;1,Table1[[#This Row],[Last Name]]&amp;Table1[[#This Row],[First Name]]&amp;Table1[[#This Row],[Home Zip Code]]&amp;Table1[[#This Row],[Date of Birth]]&amp;Table1[[#This Row],[Member Type]],ROW())</f>
        <v>49</v>
      </c>
      <c r="AG49" s="215" t="str">
        <f t="array" ref="AG49">IF(SUM((--EXACT($AF$33:$AF$521,AF49)))&lt;=1,"","Duplicate")</f>
        <v/>
      </c>
      <c r="AH49" s="228"/>
      <c r="AI49" s="228"/>
      <c r="AJ49" s="228"/>
      <c r="AK49" s="228"/>
      <c r="AL49" s="228"/>
      <c r="AM49" s="228"/>
      <c r="AN49" s="228"/>
      <c r="AO49" s="228"/>
      <c r="AP49" s="228"/>
      <c r="AQ49" s="228"/>
      <c r="AR49" s="228"/>
      <c r="AS49" s="228"/>
      <c r="AT49" s="228"/>
      <c r="AU49" s="228"/>
      <c r="AV49" s="228"/>
      <c r="AW49" s="228"/>
      <c r="AX49" s="228"/>
      <c r="AY49" s="228"/>
      <c r="AZ49" s="228"/>
      <c r="BA49" s="228"/>
      <c r="BB49" s="228"/>
      <c r="BC49" s="228"/>
    </row>
    <row r="50" spans="1:55">
      <c r="A50" s="326"/>
      <c r="B50" s="237"/>
      <c r="C50" s="253"/>
      <c r="D50" s="234"/>
      <c r="E50" s="235"/>
      <c r="F50" s="238"/>
      <c r="G50" s="238"/>
      <c r="H50" s="236"/>
      <c r="I50" s="221"/>
      <c r="J50" s="297"/>
      <c r="K50" s="221"/>
      <c r="L50" s="301"/>
      <c r="M50" s="311"/>
      <c r="N50" s="321"/>
      <c r="O50" s="328" t="str" cm="1">
        <f t="array" ref="O50">IF($T50=1,IF(SUMPRODUCT(--($T51:$T$517=0))&gt;0,"BLANK",""),IF($H50="","NO",IF(NOT($U50&gt;$U49),IF(SUMPRODUCT(--($A50:$F50=""))&gt;0,"NO","YES"),IF(SUMPRODUCT(--($A50:$G50=""))+SUMPRODUCT(--($I50=""))&gt;0,"NO","YES"))))</f>
        <v/>
      </c>
      <c r="P50" s="228"/>
      <c r="Q50" s="249" t="s">
        <v>109</v>
      </c>
      <c r="R50" s="244" t="s">
        <v>114</v>
      </c>
      <c r="S50" s="228"/>
      <c r="T50" s="228">
        <f t="shared" si="0"/>
        <v>1</v>
      </c>
      <c r="U50" s="228">
        <f t="shared" si="1"/>
        <v>0</v>
      </c>
      <c r="V50" s="228">
        <f t="shared" si="2"/>
        <v>0</v>
      </c>
      <c r="W50" s="228">
        <f>IF($T50=1,-1,IF(AND($U50=$U49,$V49+1=$V50),1,0))</f>
        <v>-1</v>
      </c>
      <c r="X50" s="228">
        <f>IF(SUMPRODUCT(--(W50:$W$517=-1))=ROW($W$517)-ROW()+1,$X49,IF(OR($W50=0,$W50=-1),$X49+1,$X49))</f>
        <v>0</v>
      </c>
      <c r="Y50" s="228">
        <f>IF($T50=1,-1,IF($V50&gt;$V49,1,0))</f>
        <v>-1</v>
      </c>
      <c r="Z50" s="228">
        <f>IF(SUMPRODUCT(--($Y50:$Y$517=-1))=ROW($Y$517)-ROW()+1,$Z49,IF(OR($Y50=0,$Y50=-1),$Z49+1,$Z49))</f>
        <v>0</v>
      </c>
      <c r="AA50" s="228">
        <f t="shared" si="8"/>
        <v>0</v>
      </c>
      <c r="AB50" s="228">
        <f>IF(AND(ROUNDDOWN(($B$10-Table1[[#This Row],[Date of Birth]])/365.25,0)&gt;=66,Table1[[#This Row],[Member Type]]="EE",Table1[[#This Row],[Work Status]]="Retiree"),1,IF(AND(ROUNDDOWN(($B$10-Table1[[#This Row],[Date of Birth]])/365.25,0)&lt;66,Table1[[#This Row],[Member Type]]="EE",Table1[[#This Row],[Work Status]]="Retiree"),2,0))</f>
        <v>0</v>
      </c>
      <c r="AC50" s="215">
        <f t="shared" si="7"/>
        <v>0</v>
      </c>
      <c r="AD50" s="215">
        <f t="shared" si="5"/>
        <v>0</v>
      </c>
      <c r="AE50" s="215">
        <f t="shared" ca="1" si="6"/>
        <v>0</v>
      </c>
      <c r="AF50" s="215">
        <f>IF(A50&gt;1,Table1[[#This Row],[Last Name]]&amp;Table1[[#This Row],[First Name]]&amp;Table1[[#This Row],[Home Zip Code]]&amp;Table1[[#This Row],[Date of Birth]]&amp;Table1[[#This Row],[Member Type]],ROW())</f>
        <v>50</v>
      </c>
      <c r="AG50" s="215" t="str">
        <f t="array" ref="AG50">IF(SUM((--EXACT($AF$33:$AF$521,AF50)))&lt;=1,"","Duplicate")</f>
        <v/>
      </c>
      <c r="AH50" s="228"/>
      <c r="AI50" s="228"/>
      <c r="AJ50" s="228"/>
      <c r="AK50" s="228"/>
      <c r="AL50" s="228"/>
      <c r="AM50" s="228"/>
      <c r="AN50" s="228"/>
      <c r="AO50" s="228"/>
      <c r="AP50" s="228"/>
      <c r="AQ50" s="228"/>
      <c r="AR50" s="228"/>
      <c r="AS50" s="228"/>
      <c r="AT50" s="228"/>
      <c r="AU50" s="228"/>
      <c r="AV50" s="228"/>
      <c r="AW50" s="228"/>
      <c r="AX50" s="228"/>
      <c r="AY50" s="228"/>
      <c r="AZ50" s="228"/>
      <c r="BA50" s="228"/>
      <c r="BB50" s="228"/>
      <c r="BC50" s="228"/>
    </row>
    <row r="51" spans="1:55">
      <c r="A51" s="326"/>
      <c r="B51" s="237"/>
      <c r="C51" s="253"/>
      <c r="D51" s="234"/>
      <c r="E51" s="235"/>
      <c r="F51" s="238"/>
      <c r="G51" s="238"/>
      <c r="H51" s="236"/>
      <c r="I51" s="221"/>
      <c r="J51" s="297"/>
      <c r="K51" s="221"/>
      <c r="L51" s="301"/>
      <c r="M51" s="311"/>
      <c r="N51" s="321"/>
      <c r="O51" s="328" t="str" cm="1">
        <f t="array" ref="O51">IF($T51=1,IF(SUMPRODUCT(--($T52:$T$517=0))&gt;0,"BLANK",""),IF($H51="","NO",IF(NOT($U51&gt;$U50),IF(SUMPRODUCT(--($A51:$F51=""))&gt;0,"NO","YES"),IF(SUMPRODUCT(--($A51:$G51=""))+SUMPRODUCT(--($I51=""))&gt;0,"NO","YES"))))</f>
        <v/>
      </c>
      <c r="P51" s="228"/>
      <c r="Q51" s="250" t="s">
        <v>45025</v>
      </c>
      <c r="R51" s="248" t="s">
        <v>45025</v>
      </c>
      <c r="S51" s="228"/>
      <c r="T51" s="228">
        <f t="shared" si="0"/>
        <v>1</v>
      </c>
      <c r="U51" s="228">
        <f t="shared" si="1"/>
        <v>0</v>
      </c>
      <c r="V51" s="228">
        <f t="shared" si="2"/>
        <v>0</v>
      </c>
      <c r="W51" s="228">
        <f>IF($T51=1,-1,IF(AND($U51=$U50,$V50+1=$V51),1,0))</f>
        <v>-1</v>
      </c>
      <c r="X51" s="228">
        <f>IF(SUMPRODUCT(--(W51:$W$517=-1))=ROW($W$517)-ROW()+1,$X50,IF(OR($W51=0,$W51=-1),$X50+1,$X50))</f>
        <v>0</v>
      </c>
      <c r="Y51" s="228">
        <f>IF($T51=1,-1,IF($V51&gt;$V50,1,0))</f>
        <v>-1</v>
      </c>
      <c r="Z51" s="228">
        <f>IF(SUMPRODUCT(--($Y51:$Y$517=-1))=ROW($Y$517)-ROW()+1,$Z50,IF(OR($Y51=0,$Y51=-1),$Z50+1,$Z50))</f>
        <v>0</v>
      </c>
      <c r="AA51" s="228">
        <f t="shared" si="8"/>
        <v>0</v>
      </c>
      <c r="AB51" s="228">
        <f>IF(AND(ROUNDDOWN(($B$10-Table1[[#This Row],[Date of Birth]])/365.25,0)&gt;=66,Table1[[#This Row],[Member Type]]="EE",Table1[[#This Row],[Work Status]]="Retiree"),1,IF(AND(ROUNDDOWN(($B$10-Table1[[#This Row],[Date of Birth]])/365.25,0)&lt;66,Table1[[#This Row],[Member Type]]="EE",Table1[[#This Row],[Work Status]]="Retiree"),2,0))</f>
        <v>0</v>
      </c>
      <c r="AC51" s="215">
        <f t="shared" si="7"/>
        <v>0</v>
      </c>
      <c r="AD51" s="215">
        <f t="shared" si="5"/>
        <v>0</v>
      </c>
      <c r="AE51" s="215">
        <f t="shared" ca="1" si="6"/>
        <v>0</v>
      </c>
      <c r="AF51" s="215">
        <f>IF(A51&gt;1,Table1[[#This Row],[Last Name]]&amp;Table1[[#This Row],[First Name]]&amp;Table1[[#This Row],[Home Zip Code]]&amp;Table1[[#This Row],[Date of Birth]]&amp;Table1[[#This Row],[Member Type]],ROW())</f>
        <v>51</v>
      </c>
      <c r="AG51" s="215" t="str">
        <f t="array" ref="AG51">IF(SUM((--EXACT($AF$33:$AF$521,AF51)))&lt;=1,"","Duplicate")</f>
        <v/>
      </c>
      <c r="AH51" s="228"/>
      <c r="AI51" s="228"/>
      <c r="AJ51" s="228"/>
      <c r="AK51" s="228"/>
      <c r="AL51" s="228"/>
      <c r="AM51" s="228"/>
      <c r="AN51" s="228"/>
      <c r="AO51" s="228"/>
      <c r="AP51" s="228"/>
      <c r="AQ51" s="228"/>
      <c r="AR51" s="228"/>
      <c r="AS51" s="228"/>
      <c r="AT51" s="228"/>
      <c r="AU51" s="228"/>
      <c r="AV51" s="228"/>
      <c r="AW51" s="228"/>
      <c r="AX51" s="228"/>
      <c r="AY51" s="228"/>
      <c r="AZ51" s="228"/>
      <c r="BA51" s="228"/>
      <c r="BB51" s="228"/>
      <c r="BC51" s="228"/>
    </row>
    <row r="52" spans="1:55">
      <c r="A52" s="326"/>
      <c r="B52" s="237"/>
      <c r="C52" s="253"/>
      <c r="D52" s="234"/>
      <c r="E52" s="235"/>
      <c r="F52" s="238"/>
      <c r="G52" s="238"/>
      <c r="H52" s="236"/>
      <c r="I52" s="221"/>
      <c r="J52" s="297"/>
      <c r="K52" s="221"/>
      <c r="L52" s="301"/>
      <c r="M52" s="311"/>
      <c r="N52" s="321"/>
      <c r="O52" s="328" t="str" cm="1">
        <f t="array" ref="O52">IF($T52=1,IF(SUMPRODUCT(--($T53:$T$517=0))&gt;0,"BLANK",""),IF($H52="","NO",IF(NOT($U52&gt;$U51),IF(SUMPRODUCT(--($A52:$F52=""))&gt;0,"NO","YES"),IF(SUMPRODUCT(--($A52:$G52=""))+SUMPRODUCT(--($I52=""))&gt;0,"NO","YES"))))</f>
        <v/>
      </c>
      <c r="P52" s="228"/>
      <c r="Q52" s="228"/>
      <c r="R52" s="228"/>
      <c r="S52" s="228"/>
      <c r="T52" s="228">
        <f t="shared" si="0"/>
        <v>1</v>
      </c>
      <c r="U52" s="228">
        <f t="shared" si="1"/>
        <v>0</v>
      </c>
      <c r="V52" s="228">
        <f t="shared" si="2"/>
        <v>0</v>
      </c>
      <c r="W52" s="228">
        <f t="shared" si="3"/>
        <v>-1</v>
      </c>
      <c r="X52" s="228">
        <f>IF(SUMPRODUCT(--(W52:$W$517=-1))=ROW($W$517)-ROW()+1,$X51,IF(OR($W52=0,$W52=-1),$X51+1,$X51))</f>
        <v>0</v>
      </c>
      <c r="Y52" s="228">
        <f t="shared" si="4"/>
        <v>-1</v>
      </c>
      <c r="Z52" s="228">
        <f>IF(SUMPRODUCT(--($Y52:$Y$517=-1))=ROW($Y$517)-ROW()+1,$Z51,IF(OR($Y52=0,$Y52=-1),$Z51+1,$Z51))</f>
        <v>0</v>
      </c>
      <c r="AA52" s="228">
        <f t="shared" si="8"/>
        <v>0</v>
      </c>
      <c r="AB52" s="228">
        <f>IF(AND(ROUNDDOWN(($B$10-Table1[[#This Row],[Date of Birth]])/365.25,0)&gt;=66,Table1[[#This Row],[Member Type]]="EE",Table1[[#This Row],[Work Status]]="Retiree"),1,IF(AND(ROUNDDOWN(($B$10-Table1[[#This Row],[Date of Birth]])/365.25,0)&lt;66,Table1[[#This Row],[Member Type]]="EE",Table1[[#This Row],[Work Status]]="Retiree"),2,0))</f>
        <v>0</v>
      </c>
      <c r="AC52" s="215">
        <f t="shared" si="7"/>
        <v>0</v>
      </c>
      <c r="AD52" s="215">
        <f t="shared" si="5"/>
        <v>0</v>
      </c>
      <c r="AE52" s="215">
        <f t="shared" ca="1" si="6"/>
        <v>0</v>
      </c>
      <c r="AF52" s="215">
        <f>IF(A52&gt;1,Table1[[#This Row],[Last Name]]&amp;Table1[[#This Row],[First Name]]&amp;Table1[[#This Row],[Home Zip Code]]&amp;Table1[[#This Row],[Date of Birth]]&amp;Table1[[#This Row],[Member Type]],ROW())</f>
        <v>52</v>
      </c>
      <c r="AG52" s="215" t="str">
        <f t="array" ref="AG52">IF(SUM((--EXACT($AF$33:$AF$521,AF52)))&lt;=1,"","Duplicate")</f>
        <v/>
      </c>
      <c r="AH52" s="228"/>
      <c r="AI52" s="228"/>
      <c r="AJ52" s="228"/>
      <c r="AK52" s="228"/>
      <c r="AL52" s="228"/>
      <c r="AM52" s="228"/>
      <c r="AN52" s="228"/>
      <c r="AO52" s="228"/>
      <c r="AP52" s="228"/>
      <c r="AQ52" s="228"/>
      <c r="AR52" s="228"/>
      <c r="AS52" s="228"/>
      <c r="AT52" s="228"/>
      <c r="AU52" s="228"/>
      <c r="AV52" s="228"/>
      <c r="AW52" s="228"/>
      <c r="AX52" s="228"/>
      <c r="AY52" s="228"/>
      <c r="AZ52" s="228"/>
      <c r="BA52" s="228"/>
      <c r="BB52" s="228"/>
      <c r="BC52" s="228"/>
    </row>
    <row r="53" spans="1:55">
      <c r="A53" s="326"/>
      <c r="B53" s="237"/>
      <c r="C53" s="253"/>
      <c r="D53" s="234"/>
      <c r="E53" s="235"/>
      <c r="F53" s="238"/>
      <c r="G53" s="238"/>
      <c r="H53" s="236"/>
      <c r="I53" s="221"/>
      <c r="J53" s="297"/>
      <c r="K53" s="221"/>
      <c r="L53" s="301"/>
      <c r="M53" s="311"/>
      <c r="N53" s="321"/>
      <c r="O53" s="328" t="str" cm="1">
        <f t="array" ref="O53">IF($T53=1,IF(SUMPRODUCT(--($T54:$T$517=0))&gt;0,"BLANK",""),IF($H53="","NO",IF(NOT($U53&gt;$U52),IF(SUMPRODUCT(--($A53:$F53=""))&gt;0,"NO","YES"),IF(SUMPRODUCT(--($A53:$G53=""))+SUMPRODUCT(--($I53=""))&gt;0,"NO","YES"))))</f>
        <v/>
      </c>
      <c r="P53" s="228"/>
      <c r="Q53" s="228"/>
      <c r="R53" s="228"/>
      <c r="S53" s="228"/>
      <c r="T53" s="228">
        <f t="shared" si="0"/>
        <v>1</v>
      </c>
      <c r="U53" s="228">
        <f t="shared" si="1"/>
        <v>0</v>
      </c>
      <c r="V53" s="228">
        <f t="shared" si="2"/>
        <v>0</v>
      </c>
      <c r="W53" s="228">
        <f t="shared" si="3"/>
        <v>-1</v>
      </c>
      <c r="X53" s="228">
        <f>IF(SUMPRODUCT(--(W53:$W$517=-1))=ROW($W$517)-ROW()+1,$X52,IF(OR($W53=0,$W53=-1),$X52+1,$X52))</f>
        <v>0</v>
      </c>
      <c r="Y53" s="228">
        <f t="shared" si="4"/>
        <v>-1</v>
      </c>
      <c r="Z53" s="228">
        <f>IF(SUMPRODUCT(--($Y53:$Y$517=-1))=ROW($Y$517)-ROW()+1,$Z52,IF(OR($Y53=0,$Y53=-1),$Z52+1,$Z52))</f>
        <v>0</v>
      </c>
      <c r="AA53" s="228">
        <f t="shared" si="8"/>
        <v>0</v>
      </c>
      <c r="AB53" s="228">
        <f>IF(AND(ROUNDDOWN(($B$10-Table1[[#This Row],[Date of Birth]])/365.25,0)&gt;=66,Table1[[#This Row],[Member Type]]="EE",Table1[[#This Row],[Work Status]]="Retiree"),1,IF(AND(ROUNDDOWN(($B$10-Table1[[#This Row],[Date of Birth]])/365.25,0)&lt;66,Table1[[#This Row],[Member Type]]="EE",Table1[[#This Row],[Work Status]]="Retiree"),2,0))</f>
        <v>0</v>
      </c>
      <c r="AC53" s="215">
        <f t="shared" si="7"/>
        <v>0</v>
      </c>
      <c r="AD53" s="215">
        <f t="shared" si="5"/>
        <v>0</v>
      </c>
      <c r="AE53" s="215">
        <f t="shared" ca="1" si="6"/>
        <v>0</v>
      </c>
      <c r="AF53" s="215">
        <f>IF(A53&gt;1,Table1[[#This Row],[Last Name]]&amp;Table1[[#This Row],[First Name]]&amp;Table1[[#This Row],[Home Zip Code]]&amp;Table1[[#This Row],[Date of Birth]]&amp;Table1[[#This Row],[Member Type]],ROW())</f>
        <v>53</v>
      </c>
      <c r="AG53" s="215" t="str">
        <f t="array" ref="AG53">IF(SUM((--EXACT($AF$33:$AF$521,AF53)))&lt;=1,"","Duplicate")</f>
        <v/>
      </c>
      <c r="AH53" s="228"/>
      <c r="AI53" s="228"/>
      <c r="AJ53" s="228"/>
      <c r="AK53" s="228"/>
      <c r="AL53" s="228"/>
      <c r="AM53" s="228"/>
      <c r="AN53" s="228"/>
      <c r="AO53" s="228"/>
      <c r="AP53" s="228"/>
      <c r="AQ53" s="228"/>
      <c r="AR53" s="228"/>
      <c r="AS53" s="228"/>
      <c r="AT53" s="228"/>
      <c r="AU53" s="228"/>
      <c r="AV53" s="228"/>
      <c r="AW53" s="228"/>
      <c r="AX53" s="228"/>
      <c r="AY53" s="228"/>
      <c r="AZ53" s="228"/>
      <c r="BA53" s="228"/>
      <c r="BB53" s="228"/>
      <c r="BC53" s="228"/>
    </row>
    <row r="54" spans="1:55">
      <c r="A54" s="326"/>
      <c r="B54" s="237"/>
      <c r="C54" s="253"/>
      <c r="D54" s="234"/>
      <c r="E54" s="235"/>
      <c r="F54" s="238"/>
      <c r="G54" s="238"/>
      <c r="H54" s="236"/>
      <c r="I54" s="221"/>
      <c r="J54" s="297"/>
      <c r="K54" s="221"/>
      <c r="L54" s="301"/>
      <c r="M54" s="311"/>
      <c r="N54" s="321"/>
      <c r="O54" s="328" t="str" cm="1">
        <f t="array" ref="O54">IF($T54=1,IF(SUMPRODUCT(--($T55:$T$517=0))&gt;0,"BLANK",""),IF($H54="","NO",IF(NOT($U54&gt;$U53),IF(SUMPRODUCT(--($A54:$F54=""))&gt;0,"NO","YES"),IF(SUMPRODUCT(--($A54:$G54=""))+SUMPRODUCT(--($I54=""))&gt;0,"NO","YES"))))</f>
        <v/>
      </c>
      <c r="P54" s="228"/>
      <c r="Q54" s="228"/>
      <c r="R54" s="228"/>
      <c r="S54" s="228"/>
      <c r="T54" s="228">
        <f t="shared" si="0"/>
        <v>1</v>
      </c>
      <c r="U54" s="228">
        <f t="shared" si="1"/>
        <v>0</v>
      </c>
      <c r="V54" s="228">
        <f t="shared" si="2"/>
        <v>0</v>
      </c>
      <c r="W54" s="228">
        <f t="shared" si="3"/>
        <v>-1</v>
      </c>
      <c r="X54" s="228">
        <f>IF(SUMPRODUCT(--(W54:$W$517=-1))=ROW($W$517)-ROW()+1,$X53,IF(OR($W54=0,$W54=-1),$X53+1,$X53))</f>
        <v>0</v>
      </c>
      <c r="Y54" s="228">
        <f t="shared" si="4"/>
        <v>-1</v>
      </c>
      <c r="Z54" s="228">
        <f>IF(SUMPRODUCT(--($Y54:$Y$517=-1))=ROW($Y$517)-ROW()+1,$Z53,IF(OR($Y54=0,$Y54=-1),$Z53+1,$Z53))</f>
        <v>0</v>
      </c>
      <c r="AA54" s="228">
        <f t="shared" si="8"/>
        <v>0</v>
      </c>
      <c r="AB54" s="228">
        <f>IF(AND(ROUNDDOWN(($B$10-Table1[[#This Row],[Date of Birth]])/365.25,0)&gt;=66,Table1[[#This Row],[Member Type]]="EE",Table1[[#This Row],[Work Status]]="Retiree"),1,IF(AND(ROUNDDOWN(($B$10-Table1[[#This Row],[Date of Birth]])/365.25,0)&lt;66,Table1[[#This Row],[Member Type]]="EE",Table1[[#This Row],[Work Status]]="Retiree"),2,0))</f>
        <v>0</v>
      </c>
      <c r="AC54" s="215">
        <f t="shared" si="7"/>
        <v>0</v>
      </c>
      <c r="AD54" s="215">
        <f t="shared" si="5"/>
        <v>0</v>
      </c>
      <c r="AE54" s="215">
        <f t="shared" ca="1" si="6"/>
        <v>0</v>
      </c>
      <c r="AF54" s="215">
        <f>IF(A54&gt;1,Table1[[#This Row],[Last Name]]&amp;Table1[[#This Row],[First Name]]&amp;Table1[[#This Row],[Home Zip Code]]&amp;Table1[[#This Row],[Date of Birth]]&amp;Table1[[#This Row],[Member Type]],ROW())</f>
        <v>54</v>
      </c>
      <c r="AG54" s="215" t="str">
        <f t="array" ref="AG54">IF(SUM((--EXACT($AF$33:$AF$521,AF54)))&lt;=1,"","Duplicate")</f>
        <v/>
      </c>
      <c r="AH54" s="228"/>
      <c r="AI54" s="228"/>
      <c r="AJ54" s="228"/>
      <c r="AK54" s="228"/>
      <c r="AL54" s="228"/>
      <c r="AM54" s="228"/>
      <c r="AN54" s="228"/>
      <c r="AO54" s="228"/>
      <c r="AP54" s="228"/>
      <c r="AQ54" s="228"/>
      <c r="AR54" s="228"/>
      <c r="AS54" s="228"/>
      <c r="AT54" s="228"/>
      <c r="AU54" s="228"/>
      <c r="AV54" s="228"/>
      <c r="AW54" s="228"/>
      <c r="AX54" s="228"/>
      <c r="AY54" s="228"/>
      <c r="AZ54" s="228"/>
      <c r="BA54" s="228"/>
      <c r="BB54" s="228"/>
      <c r="BC54" s="228"/>
    </row>
    <row r="55" spans="1:55">
      <c r="A55" s="326"/>
      <c r="B55" s="237"/>
      <c r="C55" s="253"/>
      <c r="D55" s="234"/>
      <c r="E55" s="235"/>
      <c r="F55" s="238"/>
      <c r="G55" s="238"/>
      <c r="H55" s="236"/>
      <c r="I55" s="221"/>
      <c r="J55" s="297"/>
      <c r="K55" s="221"/>
      <c r="L55" s="301"/>
      <c r="M55" s="311"/>
      <c r="N55" s="321"/>
      <c r="O55" s="328" t="str" cm="1">
        <f t="array" ref="O55">IF($T55=1,IF(SUMPRODUCT(--($T56:$T$517=0))&gt;0,"BLANK",""),IF($H55="","NO",IF(NOT($U55&gt;$U54),IF(SUMPRODUCT(--($A55:$F55=""))&gt;0,"NO","YES"),IF(SUMPRODUCT(--($A55:$G55=""))+SUMPRODUCT(--($I55=""))&gt;0,"NO","YES"))))</f>
        <v/>
      </c>
      <c r="P55" s="228"/>
      <c r="Q55" s="228"/>
      <c r="R55" s="228"/>
      <c r="S55" s="228"/>
      <c r="T55" s="228">
        <f t="shared" si="0"/>
        <v>1</v>
      </c>
      <c r="U55" s="228">
        <f t="shared" si="1"/>
        <v>0</v>
      </c>
      <c r="V55" s="228">
        <f t="shared" si="2"/>
        <v>0</v>
      </c>
      <c r="W55" s="228">
        <f t="shared" si="3"/>
        <v>-1</v>
      </c>
      <c r="X55" s="228">
        <f>IF(SUMPRODUCT(--(W55:$W$517=-1))=ROW($W$517)-ROW()+1,$X54,IF(OR($W55=0,$W55=-1),$X54+1,$X54))</f>
        <v>0</v>
      </c>
      <c r="Y55" s="228">
        <f t="shared" si="4"/>
        <v>-1</v>
      </c>
      <c r="Z55" s="228">
        <f>IF(SUMPRODUCT(--($Y55:$Y$517=-1))=ROW($Y$517)-ROW()+1,$Z54,IF(OR($Y55=0,$Y55=-1),$Z54+1,$Z54))</f>
        <v>0</v>
      </c>
      <c r="AA55" s="228">
        <f t="shared" si="8"/>
        <v>0</v>
      </c>
      <c r="AB55" s="228">
        <f>IF(AND(ROUNDDOWN(($B$10-Table1[[#This Row],[Date of Birth]])/365.25,0)&gt;=66,Table1[[#This Row],[Member Type]]="EE",Table1[[#This Row],[Work Status]]="Retiree"),1,IF(AND(ROUNDDOWN(($B$10-Table1[[#This Row],[Date of Birth]])/365.25,0)&lt;66,Table1[[#This Row],[Member Type]]="EE",Table1[[#This Row],[Work Status]]="Retiree"),2,0))</f>
        <v>0</v>
      </c>
      <c r="AC55" s="215">
        <f t="shared" si="7"/>
        <v>0</v>
      </c>
      <c r="AD55" s="215">
        <f t="shared" si="5"/>
        <v>0</v>
      </c>
      <c r="AE55" s="215">
        <f t="shared" ca="1" si="6"/>
        <v>0</v>
      </c>
      <c r="AF55" s="215">
        <f>IF(A55&gt;1,Table1[[#This Row],[Last Name]]&amp;Table1[[#This Row],[First Name]]&amp;Table1[[#This Row],[Home Zip Code]]&amp;Table1[[#This Row],[Date of Birth]]&amp;Table1[[#This Row],[Member Type]],ROW())</f>
        <v>55</v>
      </c>
      <c r="AG55" s="215" t="str">
        <f t="array" ref="AG55">IF(SUM((--EXACT($AF$33:$AF$521,AF55)))&lt;=1,"","Duplicate")</f>
        <v/>
      </c>
      <c r="AH55" s="228"/>
      <c r="AI55" s="228"/>
      <c r="AJ55" s="228"/>
      <c r="AK55" s="228"/>
      <c r="AL55" s="228"/>
      <c r="AM55" s="228"/>
      <c r="AN55" s="228"/>
      <c r="AO55" s="228"/>
      <c r="AP55" s="228"/>
      <c r="AQ55" s="228"/>
      <c r="AR55" s="228"/>
      <c r="AS55" s="228"/>
      <c r="AT55" s="228"/>
      <c r="AU55" s="228"/>
      <c r="AV55" s="228"/>
      <c r="AW55" s="228"/>
      <c r="AX55" s="228"/>
      <c r="AY55" s="228"/>
      <c r="AZ55" s="228"/>
      <c r="BA55" s="228"/>
      <c r="BB55" s="228"/>
      <c r="BC55" s="228"/>
    </row>
    <row r="56" spans="1:55">
      <c r="A56" s="326"/>
      <c r="B56" s="237"/>
      <c r="C56" s="253"/>
      <c r="D56" s="234"/>
      <c r="E56" s="235"/>
      <c r="F56" s="238"/>
      <c r="G56" s="238"/>
      <c r="H56" s="236"/>
      <c r="I56" s="221"/>
      <c r="J56" s="297"/>
      <c r="K56" s="221"/>
      <c r="L56" s="301"/>
      <c r="M56" s="311"/>
      <c r="N56" s="321"/>
      <c r="O56" s="328" t="str" cm="1">
        <f t="array" ref="O56">IF($T56=1,IF(SUMPRODUCT(--($T57:$T$517=0))&gt;0,"BLANK",""),IF($H56="","NO",IF(NOT($U56&gt;$U55),IF(SUMPRODUCT(--($A56:$F56=""))&gt;0,"NO","YES"),IF(SUMPRODUCT(--($A56:$G56=""))+SUMPRODUCT(--($I56=""))&gt;0,"NO","YES"))))</f>
        <v/>
      </c>
      <c r="P56" s="228"/>
      <c r="Q56" s="228"/>
      <c r="R56" s="228"/>
      <c r="S56" s="228"/>
      <c r="T56" s="228">
        <f t="shared" si="0"/>
        <v>1</v>
      </c>
      <c r="U56" s="228">
        <f t="shared" si="1"/>
        <v>0</v>
      </c>
      <c r="V56" s="228">
        <f t="shared" si="2"/>
        <v>0</v>
      </c>
      <c r="W56" s="228">
        <f t="shared" si="3"/>
        <v>-1</v>
      </c>
      <c r="X56" s="228">
        <f>IF(SUMPRODUCT(--(W56:$W$517=-1))=ROW($W$517)-ROW()+1,$X55,IF(OR($W56=0,$W56=-1),$X55+1,$X55))</f>
        <v>0</v>
      </c>
      <c r="Y56" s="228">
        <f t="shared" si="4"/>
        <v>-1</v>
      </c>
      <c r="Z56" s="228">
        <f>IF(SUMPRODUCT(--($Y56:$Y$517=-1))=ROW($Y$517)-ROW()+1,$Z55,IF(OR($Y56=0,$Y56=-1),$Z55+1,$Z55))</f>
        <v>0</v>
      </c>
      <c r="AA56" s="228">
        <f t="shared" si="8"/>
        <v>0</v>
      </c>
      <c r="AB56" s="228">
        <f>IF(AND(ROUNDDOWN(($B$10-Table1[[#This Row],[Date of Birth]])/365.25,0)&gt;=66,Table1[[#This Row],[Member Type]]="EE",Table1[[#This Row],[Work Status]]="Retiree"),1,IF(AND(ROUNDDOWN(($B$10-Table1[[#This Row],[Date of Birth]])/365.25,0)&lt;66,Table1[[#This Row],[Member Type]]="EE",Table1[[#This Row],[Work Status]]="Retiree"),2,0))</f>
        <v>0</v>
      </c>
      <c r="AC56" s="215">
        <f t="shared" si="7"/>
        <v>0</v>
      </c>
      <c r="AD56" s="215">
        <f t="shared" si="5"/>
        <v>0</v>
      </c>
      <c r="AE56" s="215">
        <f t="shared" ca="1" si="6"/>
        <v>0</v>
      </c>
      <c r="AF56" s="215">
        <f>IF(A56&gt;1,Table1[[#This Row],[Last Name]]&amp;Table1[[#This Row],[First Name]]&amp;Table1[[#This Row],[Home Zip Code]]&amp;Table1[[#This Row],[Date of Birth]]&amp;Table1[[#This Row],[Member Type]],ROW())</f>
        <v>56</v>
      </c>
      <c r="AG56" s="215" t="str">
        <f t="array" ref="AG56">IF(SUM((--EXACT($AF$33:$AF$521,AF56)))&lt;=1,"","Duplicate")</f>
        <v/>
      </c>
      <c r="AH56" s="228"/>
      <c r="AI56" s="228"/>
      <c r="AJ56" s="228"/>
      <c r="AK56" s="228"/>
      <c r="AL56" s="228"/>
      <c r="AM56" s="228"/>
      <c r="AN56" s="228"/>
      <c r="AO56" s="228"/>
      <c r="AP56" s="228"/>
      <c r="AQ56" s="228"/>
      <c r="AR56" s="228"/>
      <c r="AS56" s="228"/>
      <c r="AT56" s="228"/>
      <c r="AU56" s="228"/>
      <c r="AV56" s="228"/>
      <c r="AW56" s="228"/>
      <c r="AX56" s="228"/>
      <c r="AY56" s="228"/>
      <c r="AZ56" s="228"/>
      <c r="BA56" s="228"/>
      <c r="BB56" s="228"/>
      <c r="BC56" s="228"/>
    </row>
    <row r="57" spans="1:55">
      <c r="A57" s="326"/>
      <c r="B57" s="237"/>
      <c r="C57" s="253"/>
      <c r="D57" s="234"/>
      <c r="E57" s="235"/>
      <c r="F57" s="238"/>
      <c r="G57" s="238"/>
      <c r="H57" s="236"/>
      <c r="I57" s="221"/>
      <c r="J57" s="297"/>
      <c r="K57" s="221"/>
      <c r="L57" s="301"/>
      <c r="M57" s="311"/>
      <c r="N57" s="321"/>
      <c r="O57" s="328" t="str" cm="1">
        <f t="array" ref="O57">IF($T57=1,IF(SUMPRODUCT(--($T58:$T$517=0))&gt;0,"BLANK",""),IF($H57="","NO",IF(NOT($U57&gt;$U56),IF(SUMPRODUCT(--($A57:$F57=""))&gt;0,"NO","YES"),IF(SUMPRODUCT(--($A57:$G57=""))+SUMPRODUCT(--($I57=""))&gt;0,"NO","YES"))))</f>
        <v/>
      </c>
      <c r="P57" s="228"/>
      <c r="Q57" s="228"/>
      <c r="R57" s="228"/>
      <c r="S57" s="228"/>
      <c r="T57" s="228">
        <f t="shared" si="0"/>
        <v>1</v>
      </c>
      <c r="U57" s="228">
        <f t="shared" si="1"/>
        <v>0</v>
      </c>
      <c r="V57" s="228">
        <f t="shared" si="2"/>
        <v>0</v>
      </c>
      <c r="W57" s="228">
        <f t="shared" si="3"/>
        <v>-1</v>
      </c>
      <c r="X57" s="228">
        <f>IF(SUMPRODUCT(--(W57:$W$517=-1))=ROW($W$517)-ROW()+1,$X56,IF(OR($W57=0,$W57=-1),$X56+1,$X56))</f>
        <v>0</v>
      </c>
      <c r="Y57" s="228">
        <f t="shared" si="4"/>
        <v>-1</v>
      </c>
      <c r="Z57" s="228">
        <f>IF(SUMPRODUCT(--($Y57:$Y$517=-1))=ROW($Y$517)-ROW()+1,$Z56,IF(OR($Y57=0,$Y57=-1),$Z56+1,$Z56))</f>
        <v>0</v>
      </c>
      <c r="AA57" s="228">
        <f t="shared" si="8"/>
        <v>0</v>
      </c>
      <c r="AB57" s="228">
        <f>IF(AND(ROUNDDOWN(($B$10-Table1[[#This Row],[Date of Birth]])/365.25,0)&gt;=66,Table1[[#This Row],[Member Type]]="EE",Table1[[#This Row],[Work Status]]="Retiree"),1,IF(AND(ROUNDDOWN(($B$10-Table1[[#This Row],[Date of Birth]])/365.25,0)&lt;66,Table1[[#This Row],[Member Type]]="EE",Table1[[#This Row],[Work Status]]="Retiree"),2,0))</f>
        <v>0</v>
      </c>
      <c r="AC57" s="215">
        <f t="shared" si="7"/>
        <v>0</v>
      </c>
      <c r="AD57" s="215">
        <f t="shared" si="5"/>
        <v>0</v>
      </c>
      <c r="AE57" s="215">
        <f t="shared" ca="1" si="6"/>
        <v>0</v>
      </c>
      <c r="AF57" s="215">
        <f>IF(A57&gt;1,Table1[[#This Row],[Last Name]]&amp;Table1[[#This Row],[First Name]]&amp;Table1[[#This Row],[Home Zip Code]]&amp;Table1[[#This Row],[Date of Birth]]&amp;Table1[[#This Row],[Member Type]],ROW())</f>
        <v>57</v>
      </c>
      <c r="AG57" s="215" t="str">
        <f t="array" ref="AG57">IF(SUM((--EXACT($AF$33:$AF$521,AF57)))&lt;=1,"","Duplicate")</f>
        <v/>
      </c>
      <c r="AH57" s="228"/>
      <c r="AI57" s="228"/>
      <c r="AJ57" s="228"/>
      <c r="AK57" s="228"/>
      <c r="AL57" s="228"/>
      <c r="AM57" s="228"/>
      <c r="AN57" s="228"/>
      <c r="AO57" s="228"/>
      <c r="AP57" s="228"/>
      <c r="AQ57" s="228"/>
      <c r="AR57" s="228"/>
      <c r="AS57" s="228"/>
      <c r="AT57" s="228"/>
      <c r="AU57" s="228"/>
      <c r="AV57" s="228"/>
      <c r="AW57" s="228"/>
      <c r="AX57" s="228"/>
      <c r="AY57" s="228"/>
      <c r="AZ57" s="228"/>
      <c r="BA57" s="228"/>
      <c r="BB57" s="228"/>
      <c r="BC57" s="228"/>
    </row>
    <row r="58" spans="1:55">
      <c r="A58" s="326"/>
      <c r="B58" s="237"/>
      <c r="C58" s="253"/>
      <c r="D58" s="234"/>
      <c r="E58" s="235"/>
      <c r="F58" s="238"/>
      <c r="G58" s="238"/>
      <c r="H58" s="236"/>
      <c r="I58" s="221"/>
      <c r="J58" s="297"/>
      <c r="K58" s="221"/>
      <c r="L58" s="301"/>
      <c r="M58" s="311"/>
      <c r="N58" s="321"/>
      <c r="O58" s="328" t="str" cm="1">
        <f t="array" ref="O58">IF($T58=1,IF(SUMPRODUCT(--($T59:$T$517=0))&gt;0,"BLANK",""),IF($H58="","NO",IF(NOT($U58&gt;$U57),IF(SUMPRODUCT(--($A58:$F58=""))&gt;0,"NO","YES"),IF(SUMPRODUCT(--($A58:$G58=""))+SUMPRODUCT(--($I58=""))&gt;0,"NO","YES"))))</f>
        <v/>
      </c>
      <c r="P58" s="228"/>
      <c r="Q58" s="228"/>
      <c r="R58" s="228"/>
      <c r="S58" s="228"/>
      <c r="T58" s="228">
        <f t="shared" si="0"/>
        <v>1</v>
      </c>
      <c r="U58" s="228">
        <f t="shared" si="1"/>
        <v>0</v>
      </c>
      <c r="V58" s="228">
        <f t="shared" si="2"/>
        <v>0</v>
      </c>
      <c r="W58" s="228">
        <f t="shared" si="3"/>
        <v>-1</v>
      </c>
      <c r="X58" s="228">
        <f>IF(SUMPRODUCT(--(W58:$W$517=-1))=ROW($W$517)-ROW()+1,$X57,IF(OR($W58=0,$W58=-1),$X57+1,$X57))</f>
        <v>0</v>
      </c>
      <c r="Y58" s="228">
        <f t="shared" si="4"/>
        <v>-1</v>
      </c>
      <c r="Z58" s="228">
        <f>IF(SUMPRODUCT(--($Y58:$Y$517=-1))=ROW($Y$517)-ROW()+1,$Z57,IF(OR($Y58=0,$Y58=-1),$Z57+1,$Z57))</f>
        <v>0</v>
      </c>
      <c r="AA58" s="228">
        <f t="shared" si="8"/>
        <v>0</v>
      </c>
      <c r="AB58" s="228">
        <f>IF(AND(ROUNDDOWN(($B$10-Table1[[#This Row],[Date of Birth]])/365.25,0)&gt;=66,Table1[[#This Row],[Member Type]]="EE",Table1[[#This Row],[Work Status]]="Retiree"),1,IF(AND(ROUNDDOWN(($B$10-Table1[[#This Row],[Date of Birth]])/365.25,0)&lt;66,Table1[[#This Row],[Member Type]]="EE",Table1[[#This Row],[Work Status]]="Retiree"),2,0))</f>
        <v>0</v>
      </c>
      <c r="AC58" s="215">
        <f t="shared" si="7"/>
        <v>0</v>
      </c>
      <c r="AD58" s="215">
        <f t="shared" si="5"/>
        <v>0</v>
      </c>
      <c r="AE58" s="215">
        <f t="shared" ca="1" si="6"/>
        <v>0</v>
      </c>
      <c r="AF58" s="215">
        <f>IF(A58&gt;1,Table1[[#This Row],[Last Name]]&amp;Table1[[#This Row],[First Name]]&amp;Table1[[#This Row],[Home Zip Code]]&amp;Table1[[#This Row],[Date of Birth]]&amp;Table1[[#This Row],[Member Type]],ROW())</f>
        <v>58</v>
      </c>
      <c r="AG58" s="215" t="str">
        <f t="array" ref="AG58">IF(SUM((--EXACT($AF$33:$AF$521,AF58)))&lt;=1,"","Duplicate")</f>
        <v/>
      </c>
      <c r="AH58" s="228"/>
      <c r="AI58" s="228"/>
      <c r="AJ58" s="228"/>
      <c r="AK58" s="228"/>
      <c r="AL58" s="228"/>
      <c r="AM58" s="228"/>
      <c r="AN58" s="228"/>
      <c r="AO58" s="228"/>
      <c r="AP58" s="228"/>
      <c r="AQ58" s="228"/>
      <c r="AR58" s="228"/>
      <c r="AS58" s="228"/>
      <c r="AT58" s="228"/>
      <c r="AU58" s="228"/>
      <c r="AV58" s="228"/>
      <c r="AW58" s="228"/>
      <c r="AX58" s="228"/>
      <c r="AY58" s="228"/>
      <c r="AZ58" s="228"/>
      <c r="BA58" s="228"/>
      <c r="BB58" s="228"/>
      <c r="BC58" s="228"/>
    </row>
    <row r="59" spans="1:55">
      <c r="A59" s="326"/>
      <c r="B59" s="237"/>
      <c r="C59" s="253"/>
      <c r="D59" s="234"/>
      <c r="E59" s="235"/>
      <c r="F59" s="238"/>
      <c r="G59" s="238"/>
      <c r="H59" s="236"/>
      <c r="I59" s="221"/>
      <c r="J59" s="297"/>
      <c r="K59" s="221"/>
      <c r="L59" s="301"/>
      <c r="M59" s="311"/>
      <c r="N59" s="321"/>
      <c r="O59" s="328" t="str" cm="1">
        <f t="array" ref="O59">IF($T59=1,IF(SUMPRODUCT(--($T60:$T$517=0))&gt;0,"BLANK",""),IF($H59="","NO",IF(NOT($U59&gt;$U58),IF(SUMPRODUCT(--($A59:$F59=""))&gt;0,"NO","YES"),IF(SUMPRODUCT(--($A59:$G59=""))+SUMPRODUCT(--($I59=""))&gt;0,"NO","YES"))))</f>
        <v/>
      </c>
      <c r="P59" s="228"/>
      <c r="Q59" s="228"/>
      <c r="R59" s="228"/>
      <c r="S59" s="228"/>
      <c r="T59" s="228">
        <f t="shared" si="0"/>
        <v>1</v>
      </c>
      <c r="U59" s="228">
        <f t="shared" si="1"/>
        <v>0</v>
      </c>
      <c r="V59" s="228">
        <f t="shared" si="2"/>
        <v>0</v>
      </c>
      <c r="W59" s="228">
        <f t="shared" si="3"/>
        <v>-1</v>
      </c>
      <c r="X59" s="228">
        <f>IF(SUMPRODUCT(--(W59:$W$517=-1))=ROW($W$517)-ROW()+1,$X58,IF(OR($W59=0,$W59=-1),$X58+1,$X58))</f>
        <v>0</v>
      </c>
      <c r="Y59" s="228">
        <f t="shared" si="4"/>
        <v>-1</v>
      </c>
      <c r="Z59" s="228">
        <f>IF(SUMPRODUCT(--($Y59:$Y$517=-1))=ROW($Y$517)-ROW()+1,$Z58,IF(OR($Y59=0,$Y59=-1),$Z58+1,$Z58))</f>
        <v>0</v>
      </c>
      <c r="AA59" s="228">
        <f t="shared" si="8"/>
        <v>0</v>
      </c>
      <c r="AB59" s="228">
        <f>IF(AND(ROUNDDOWN(($B$10-Table1[[#This Row],[Date of Birth]])/365.25,0)&gt;=66,Table1[[#This Row],[Member Type]]="EE",Table1[[#This Row],[Work Status]]="Retiree"),1,IF(AND(ROUNDDOWN(($B$10-Table1[[#This Row],[Date of Birth]])/365.25,0)&lt;66,Table1[[#This Row],[Member Type]]="EE",Table1[[#This Row],[Work Status]]="Retiree"),2,0))</f>
        <v>0</v>
      </c>
      <c r="AC59" s="215">
        <f t="shared" si="7"/>
        <v>0</v>
      </c>
      <c r="AD59" s="215">
        <f t="shared" si="5"/>
        <v>0</v>
      </c>
      <c r="AE59" s="215">
        <f t="shared" ca="1" si="6"/>
        <v>0</v>
      </c>
      <c r="AF59" s="215">
        <f>IF(A59&gt;1,Table1[[#This Row],[Last Name]]&amp;Table1[[#This Row],[First Name]]&amp;Table1[[#This Row],[Home Zip Code]]&amp;Table1[[#This Row],[Date of Birth]]&amp;Table1[[#This Row],[Member Type]],ROW())</f>
        <v>59</v>
      </c>
      <c r="AG59" s="215" t="str">
        <f t="array" ref="AG59">IF(SUM((--EXACT($AF$33:$AF$521,AF59)))&lt;=1,"","Duplicate")</f>
        <v/>
      </c>
      <c r="AH59" s="228"/>
      <c r="AI59" s="228"/>
      <c r="AJ59" s="228"/>
      <c r="AK59" s="228"/>
      <c r="AL59" s="228"/>
      <c r="AM59" s="228"/>
      <c r="AN59" s="228"/>
      <c r="AO59" s="228"/>
      <c r="AP59" s="228"/>
      <c r="AQ59" s="228"/>
      <c r="AR59" s="228"/>
      <c r="AS59" s="228"/>
      <c r="AT59" s="228"/>
      <c r="AU59" s="228"/>
      <c r="AV59" s="228"/>
      <c r="AW59" s="228"/>
      <c r="AX59" s="228"/>
      <c r="AY59" s="228"/>
      <c r="AZ59" s="228"/>
      <c r="BA59" s="228"/>
      <c r="BB59" s="228"/>
      <c r="BC59" s="228"/>
    </row>
    <row r="60" spans="1:55">
      <c r="A60" s="326"/>
      <c r="B60" s="237"/>
      <c r="C60" s="253"/>
      <c r="D60" s="234"/>
      <c r="E60" s="235"/>
      <c r="F60" s="238"/>
      <c r="G60" s="238"/>
      <c r="H60" s="236"/>
      <c r="I60" s="221"/>
      <c r="J60" s="297"/>
      <c r="K60" s="221"/>
      <c r="L60" s="301"/>
      <c r="M60" s="311"/>
      <c r="N60" s="321"/>
      <c r="O60" s="328" t="str" cm="1">
        <f t="array" ref="O60">IF($T60=1,IF(SUMPRODUCT(--($T61:$T$517=0))&gt;0,"BLANK",""),IF($H60="","NO",IF(NOT($U60&gt;$U59),IF(SUMPRODUCT(--($A60:$F60=""))&gt;0,"NO","YES"),IF(SUMPRODUCT(--($A60:$G60=""))+SUMPRODUCT(--($I60=""))&gt;0,"NO","YES"))))</f>
        <v/>
      </c>
      <c r="P60" s="228"/>
      <c r="Q60" s="228"/>
      <c r="R60" s="228"/>
      <c r="S60" s="228"/>
      <c r="T60" s="228">
        <f t="shared" si="0"/>
        <v>1</v>
      </c>
      <c r="U60" s="228">
        <f t="shared" si="1"/>
        <v>0</v>
      </c>
      <c r="V60" s="228">
        <f t="shared" si="2"/>
        <v>0</v>
      </c>
      <c r="W60" s="228">
        <f t="shared" si="3"/>
        <v>-1</v>
      </c>
      <c r="X60" s="228">
        <f>IF(SUMPRODUCT(--(W60:$W$517=-1))=ROW($W$517)-ROW()+1,$X59,IF(OR($W60=0,$W60=-1),$X59+1,$X59))</f>
        <v>0</v>
      </c>
      <c r="Y60" s="228">
        <f t="shared" si="4"/>
        <v>-1</v>
      </c>
      <c r="Z60" s="228">
        <f>IF(SUMPRODUCT(--($Y60:$Y$517=-1))=ROW($Y$517)-ROW()+1,$Z59,IF(OR($Y60=0,$Y60=-1),$Z59+1,$Z59))</f>
        <v>0</v>
      </c>
      <c r="AA60" s="228">
        <f t="shared" si="8"/>
        <v>0</v>
      </c>
      <c r="AB60" s="228">
        <f>IF(AND(ROUNDDOWN(($B$10-Table1[[#This Row],[Date of Birth]])/365.25,0)&gt;=66,Table1[[#This Row],[Member Type]]="EE",Table1[[#This Row],[Work Status]]="Retiree"),1,IF(AND(ROUNDDOWN(($B$10-Table1[[#This Row],[Date of Birth]])/365.25,0)&lt;66,Table1[[#This Row],[Member Type]]="EE",Table1[[#This Row],[Work Status]]="Retiree"),2,0))</f>
        <v>0</v>
      </c>
      <c r="AC60" s="215">
        <f t="shared" si="7"/>
        <v>0</v>
      </c>
      <c r="AD60" s="215">
        <f t="shared" si="5"/>
        <v>0</v>
      </c>
      <c r="AE60" s="215">
        <f t="shared" ca="1" si="6"/>
        <v>0</v>
      </c>
      <c r="AF60" s="215">
        <f>IF(A60&gt;1,Table1[[#This Row],[Last Name]]&amp;Table1[[#This Row],[First Name]]&amp;Table1[[#This Row],[Home Zip Code]]&amp;Table1[[#This Row],[Date of Birth]]&amp;Table1[[#This Row],[Member Type]],ROW())</f>
        <v>60</v>
      </c>
      <c r="AG60" s="215" t="str">
        <f t="array" ref="AG60">IF(SUM((--EXACT($AF$33:$AF$521,AF60)))&lt;=1,"","Duplicate")</f>
        <v/>
      </c>
      <c r="AH60" s="228"/>
      <c r="AI60" s="228"/>
      <c r="AJ60" s="228"/>
      <c r="AK60" s="228"/>
      <c r="AL60" s="228"/>
      <c r="AM60" s="228"/>
      <c r="AN60" s="228"/>
      <c r="AO60" s="228"/>
      <c r="AP60" s="228"/>
      <c r="AQ60" s="228"/>
      <c r="AR60" s="228"/>
      <c r="AS60" s="228"/>
      <c r="AT60" s="228"/>
      <c r="AU60" s="228"/>
      <c r="AV60" s="228"/>
      <c r="AW60" s="228"/>
      <c r="AX60" s="228"/>
      <c r="AY60" s="228"/>
      <c r="AZ60" s="228"/>
      <c r="BA60" s="228"/>
      <c r="BB60" s="228"/>
      <c r="BC60" s="228"/>
    </row>
    <row r="61" spans="1:55">
      <c r="A61" s="326"/>
      <c r="B61" s="237"/>
      <c r="C61" s="253"/>
      <c r="D61" s="234"/>
      <c r="E61" s="235"/>
      <c r="F61" s="238"/>
      <c r="G61" s="238"/>
      <c r="H61" s="236"/>
      <c r="I61" s="221"/>
      <c r="J61" s="297"/>
      <c r="K61" s="221"/>
      <c r="L61" s="301"/>
      <c r="M61" s="311"/>
      <c r="N61" s="321"/>
      <c r="O61" s="328" t="str" cm="1">
        <f t="array" ref="O61">IF($T61=1,IF(SUMPRODUCT(--($T62:$T$517=0))&gt;0,"BLANK",""),IF($H61="","NO",IF(NOT($U61&gt;$U60),IF(SUMPRODUCT(--($A61:$F61=""))&gt;0,"NO","YES"),IF(SUMPRODUCT(--($A61:$G61=""))+SUMPRODUCT(--($I61=""))&gt;0,"NO","YES"))))</f>
        <v/>
      </c>
      <c r="P61" s="228"/>
      <c r="Q61" s="228"/>
      <c r="R61" s="228"/>
      <c r="S61" s="228"/>
      <c r="T61" s="228">
        <f t="shared" si="0"/>
        <v>1</v>
      </c>
      <c r="U61" s="228">
        <f t="shared" si="1"/>
        <v>0</v>
      </c>
      <c r="V61" s="228">
        <f t="shared" si="2"/>
        <v>0</v>
      </c>
      <c r="W61" s="228">
        <f t="shared" si="3"/>
        <v>-1</v>
      </c>
      <c r="X61" s="228">
        <f>IF(SUMPRODUCT(--(W61:$W$517=-1))=ROW($W$517)-ROW()+1,$X60,IF(OR($W61=0,$W61=-1),$X60+1,$X60))</f>
        <v>0</v>
      </c>
      <c r="Y61" s="228">
        <f t="shared" si="4"/>
        <v>-1</v>
      </c>
      <c r="Z61" s="228">
        <f>IF(SUMPRODUCT(--($Y61:$Y$517=-1))=ROW($Y$517)-ROW()+1,$Z60,IF(OR($Y61=0,$Y61=-1),$Z60+1,$Z60))</f>
        <v>0</v>
      </c>
      <c r="AA61" s="228">
        <f t="shared" si="8"/>
        <v>0</v>
      </c>
      <c r="AB61" s="228">
        <f>IF(AND(ROUNDDOWN(($B$10-Table1[[#This Row],[Date of Birth]])/365.25,0)&gt;=66,Table1[[#This Row],[Member Type]]="EE",Table1[[#This Row],[Work Status]]="Retiree"),1,IF(AND(ROUNDDOWN(($B$10-Table1[[#This Row],[Date of Birth]])/365.25,0)&lt;66,Table1[[#This Row],[Member Type]]="EE",Table1[[#This Row],[Work Status]]="Retiree"),2,0))</f>
        <v>0</v>
      </c>
      <c r="AC61" s="215">
        <f t="shared" si="7"/>
        <v>0</v>
      </c>
      <c r="AD61" s="215">
        <f t="shared" si="5"/>
        <v>0</v>
      </c>
      <c r="AE61" s="215">
        <f t="shared" ca="1" si="6"/>
        <v>0</v>
      </c>
      <c r="AF61" s="215">
        <f>IF(A61&gt;1,Table1[[#This Row],[Last Name]]&amp;Table1[[#This Row],[First Name]]&amp;Table1[[#This Row],[Home Zip Code]]&amp;Table1[[#This Row],[Date of Birth]]&amp;Table1[[#This Row],[Member Type]],ROW())</f>
        <v>61</v>
      </c>
      <c r="AG61" s="215" t="str">
        <f t="array" ref="AG61">IF(SUM((--EXACT($AF$33:$AF$521,AF61)))&lt;=1,"","Duplicate")</f>
        <v/>
      </c>
      <c r="AH61" s="228"/>
      <c r="AI61" s="228"/>
      <c r="AJ61" s="228"/>
      <c r="AK61" s="228"/>
      <c r="AL61" s="228"/>
      <c r="AM61" s="228"/>
      <c r="AN61" s="228"/>
      <c r="AO61" s="228"/>
      <c r="AP61" s="228"/>
      <c r="AQ61" s="228"/>
      <c r="AR61" s="228"/>
      <c r="AS61" s="228"/>
      <c r="AT61" s="228"/>
      <c r="AU61" s="228"/>
      <c r="AV61" s="228"/>
      <c r="AW61" s="228"/>
      <c r="AX61" s="228"/>
      <c r="AY61" s="228"/>
      <c r="AZ61" s="228"/>
      <c r="BA61" s="228"/>
      <c r="BB61" s="228"/>
      <c r="BC61" s="228"/>
    </row>
    <row r="62" spans="1:55">
      <c r="A62" s="326"/>
      <c r="B62" s="237"/>
      <c r="C62" s="253"/>
      <c r="D62" s="234"/>
      <c r="E62" s="235"/>
      <c r="F62" s="238"/>
      <c r="G62" s="238"/>
      <c r="H62" s="236"/>
      <c r="I62" s="221"/>
      <c r="J62" s="297"/>
      <c r="K62" s="221"/>
      <c r="L62" s="301"/>
      <c r="M62" s="311"/>
      <c r="N62" s="321"/>
      <c r="O62" s="328" t="str" cm="1">
        <f t="array" ref="O62">IF($T62=1,IF(SUMPRODUCT(--($T63:$T$517=0))&gt;0,"BLANK",""),IF($H62="","NO",IF(NOT($U62&gt;$U61),IF(SUMPRODUCT(--($A62:$F62=""))&gt;0,"NO","YES"),IF(SUMPRODUCT(--($A62:$G62=""))+SUMPRODUCT(--($I62=""))&gt;0,"NO","YES"))))</f>
        <v/>
      </c>
      <c r="P62" s="228"/>
      <c r="Q62" s="228"/>
      <c r="R62" s="228"/>
      <c r="S62" s="228"/>
      <c r="T62" s="228">
        <f t="shared" si="0"/>
        <v>1</v>
      </c>
      <c r="U62" s="228">
        <f t="shared" si="1"/>
        <v>0</v>
      </c>
      <c r="V62" s="228">
        <f t="shared" si="2"/>
        <v>0</v>
      </c>
      <c r="W62" s="228">
        <f t="shared" si="3"/>
        <v>-1</v>
      </c>
      <c r="X62" s="228">
        <f>IF(SUMPRODUCT(--(W62:$W$517=-1))=ROW($W$517)-ROW()+1,$X61,IF(OR($W62=0,$W62=-1),$X61+1,$X61))</f>
        <v>0</v>
      </c>
      <c r="Y62" s="228">
        <f t="shared" si="4"/>
        <v>-1</v>
      </c>
      <c r="Z62" s="228">
        <f>IF(SUMPRODUCT(--($Y62:$Y$517=-1))=ROW($Y$517)-ROW()+1,$Z61,IF(OR($Y62=0,$Y62=-1),$Z61+1,$Z61))</f>
        <v>0</v>
      </c>
      <c r="AA62" s="228">
        <f t="shared" si="8"/>
        <v>0</v>
      </c>
      <c r="AB62" s="228">
        <f>IF(AND(ROUNDDOWN(($B$10-Table1[[#This Row],[Date of Birth]])/365.25,0)&gt;=66,Table1[[#This Row],[Member Type]]="EE",Table1[[#This Row],[Work Status]]="Retiree"),1,IF(AND(ROUNDDOWN(($B$10-Table1[[#This Row],[Date of Birth]])/365.25,0)&lt;66,Table1[[#This Row],[Member Type]]="EE",Table1[[#This Row],[Work Status]]="Retiree"),2,0))</f>
        <v>0</v>
      </c>
      <c r="AC62" s="215">
        <f t="shared" si="7"/>
        <v>0</v>
      </c>
      <c r="AD62" s="215">
        <f t="shared" si="5"/>
        <v>0</v>
      </c>
      <c r="AE62" s="215">
        <f t="shared" ca="1" si="6"/>
        <v>0</v>
      </c>
      <c r="AF62" s="215">
        <f>IF(A62&gt;1,Table1[[#This Row],[Last Name]]&amp;Table1[[#This Row],[First Name]]&amp;Table1[[#This Row],[Home Zip Code]]&amp;Table1[[#This Row],[Date of Birth]]&amp;Table1[[#This Row],[Member Type]],ROW())</f>
        <v>62</v>
      </c>
      <c r="AG62" s="215" t="str">
        <f t="array" ref="AG62">IF(SUM((--EXACT($AF$33:$AF$521,AF62)))&lt;=1,"","Duplicate")</f>
        <v/>
      </c>
      <c r="AH62" s="228"/>
      <c r="AI62" s="228"/>
      <c r="AJ62" s="228"/>
      <c r="AK62" s="228"/>
      <c r="AL62" s="228"/>
      <c r="AM62" s="228"/>
      <c r="AN62" s="228"/>
      <c r="AO62" s="228"/>
      <c r="AP62" s="228"/>
      <c r="AQ62" s="228"/>
      <c r="AR62" s="228"/>
      <c r="AS62" s="228"/>
      <c r="AT62" s="228"/>
      <c r="AU62" s="228"/>
      <c r="AV62" s="228"/>
      <c r="AW62" s="228"/>
      <c r="AX62" s="228"/>
      <c r="AY62" s="228"/>
      <c r="AZ62" s="228"/>
      <c r="BA62" s="228"/>
      <c r="BB62" s="228"/>
      <c r="BC62" s="228"/>
    </row>
    <row r="63" spans="1:55">
      <c r="A63" s="326"/>
      <c r="B63" s="237"/>
      <c r="C63" s="253"/>
      <c r="D63" s="234"/>
      <c r="E63" s="235"/>
      <c r="F63" s="238"/>
      <c r="G63" s="238"/>
      <c r="H63" s="236"/>
      <c r="I63" s="221"/>
      <c r="J63" s="297"/>
      <c r="K63" s="221"/>
      <c r="L63" s="301"/>
      <c r="M63" s="311"/>
      <c r="N63" s="321"/>
      <c r="O63" s="328" t="str" cm="1">
        <f t="array" ref="O63">IF($T63=1,IF(SUMPRODUCT(--($T64:$T$517=0))&gt;0,"BLANK",""),IF($H63="","NO",IF(NOT($U63&gt;$U62),IF(SUMPRODUCT(--($A63:$F63=""))&gt;0,"NO","YES"),IF(SUMPRODUCT(--($A63:$G63=""))+SUMPRODUCT(--($I63=""))&gt;0,"NO","YES"))))</f>
        <v/>
      </c>
      <c r="P63" s="228"/>
      <c r="Q63" s="228"/>
      <c r="R63" s="228"/>
      <c r="S63" s="228"/>
      <c r="T63" s="228">
        <f t="shared" si="0"/>
        <v>1</v>
      </c>
      <c r="U63" s="228">
        <f t="shared" si="1"/>
        <v>0</v>
      </c>
      <c r="V63" s="228">
        <f t="shared" si="2"/>
        <v>0</v>
      </c>
      <c r="W63" s="228">
        <f t="shared" si="3"/>
        <v>-1</v>
      </c>
      <c r="X63" s="228">
        <f>IF(SUMPRODUCT(--(W63:$W$517=-1))=ROW($W$517)-ROW()+1,$X62,IF(OR($W63=0,$W63=-1),$X62+1,$X62))</f>
        <v>0</v>
      </c>
      <c r="Y63" s="228">
        <f t="shared" si="4"/>
        <v>-1</v>
      </c>
      <c r="Z63" s="228">
        <f>IF(SUMPRODUCT(--($Y63:$Y$517=-1))=ROW($Y$517)-ROW()+1,$Z62,IF(OR($Y63=0,$Y63=-1),$Z62+1,$Z62))</f>
        <v>0</v>
      </c>
      <c r="AA63" s="228">
        <f t="shared" si="8"/>
        <v>0</v>
      </c>
      <c r="AB63" s="228">
        <f>IF(AND(ROUNDDOWN(($B$10-Table1[[#This Row],[Date of Birth]])/365.25,0)&gt;=66,Table1[[#This Row],[Member Type]]="EE",Table1[[#This Row],[Work Status]]="Retiree"),1,IF(AND(ROUNDDOWN(($B$10-Table1[[#This Row],[Date of Birth]])/365.25,0)&lt;66,Table1[[#This Row],[Member Type]]="EE",Table1[[#This Row],[Work Status]]="Retiree"),2,0))</f>
        <v>0</v>
      </c>
      <c r="AC63" s="215">
        <f t="shared" si="7"/>
        <v>0</v>
      </c>
      <c r="AD63" s="215">
        <f t="shared" si="5"/>
        <v>0</v>
      </c>
      <c r="AE63" s="215">
        <f t="shared" ca="1" si="6"/>
        <v>0</v>
      </c>
      <c r="AF63" s="215">
        <f>IF(A63&gt;1,Table1[[#This Row],[Last Name]]&amp;Table1[[#This Row],[First Name]]&amp;Table1[[#This Row],[Home Zip Code]]&amp;Table1[[#This Row],[Date of Birth]]&amp;Table1[[#This Row],[Member Type]],ROW())</f>
        <v>63</v>
      </c>
      <c r="AG63" s="215" t="str">
        <f t="array" ref="AG63">IF(SUM((--EXACT($AF$33:$AF$521,AF63)))&lt;=1,"","Duplicate")</f>
        <v/>
      </c>
      <c r="AH63" s="228"/>
      <c r="AI63" s="228"/>
      <c r="AJ63" s="228"/>
      <c r="AK63" s="228"/>
      <c r="AL63" s="228"/>
      <c r="AM63" s="228"/>
      <c r="AN63" s="228"/>
      <c r="AO63" s="228"/>
      <c r="AP63" s="228"/>
      <c r="AQ63" s="228"/>
      <c r="AR63" s="228"/>
      <c r="AS63" s="228"/>
      <c r="AT63" s="228"/>
      <c r="AU63" s="228"/>
      <c r="AV63" s="228"/>
      <c r="AW63" s="228"/>
      <c r="AX63" s="228"/>
      <c r="AY63" s="228"/>
      <c r="AZ63" s="228"/>
      <c r="BA63" s="228"/>
      <c r="BB63" s="228"/>
      <c r="BC63" s="228"/>
    </row>
    <row r="64" spans="1:55">
      <c r="A64" s="326"/>
      <c r="B64" s="237"/>
      <c r="C64" s="253"/>
      <c r="D64" s="234"/>
      <c r="E64" s="235"/>
      <c r="F64" s="238"/>
      <c r="G64" s="238"/>
      <c r="H64" s="236"/>
      <c r="I64" s="221"/>
      <c r="J64" s="297"/>
      <c r="K64" s="221"/>
      <c r="L64" s="301"/>
      <c r="M64" s="311"/>
      <c r="N64" s="321"/>
      <c r="O64" s="328" t="str" cm="1">
        <f t="array" ref="O64">IF($T64=1,IF(SUMPRODUCT(--($T65:$T$517=0))&gt;0,"BLANK",""),IF($H64="","NO",IF(NOT($U64&gt;$U63),IF(SUMPRODUCT(--($A64:$F64=""))&gt;0,"NO","YES"),IF(SUMPRODUCT(--($A64:$G64=""))+SUMPRODUCT(--($I64=""))&gt;0,"NO","YES"))))</f>
        <v/>
      </c>
      <c r="P64" s="228"/>
      <c r="Q64" s="228"/>
      <c r="R64" s="228"/>
      <c r="S64" s="228"/>
      <c r="T64" s="228">
        <f t="shared" si="0"/>
        <v>1</v>
      </c>
      <c r="U64" s="228">
        <f t="shared" si="1"/>
        <v>0</v>
      </c>
      <c r="V64" s="228">
        <f t="shared" si="2"/>
        <v>0</v>
      </c>
      <c r="W64" s="228">
        <f t="shared" si="3"/>
        <v>-1</v>
      </c>
      <c r="X64" s="228">
        <f>IF(SUMPRODUCT(--(W64:$W$517=-1))=ROW($W$517)-ROW()+1,$X63,IF(OR($W64=0,$W64=-1),$X63+1,$X63))</f>
        <v>0</v>
      </c>
      <c r="Y64" s="228">
        <f t="shared" si="4"/>
        <v>-1</v>
      </c>
      <c r="Z64" s="228">
        <f>IF(SUMPRODUCT(--($Y64:$Y$517=-1))=ROW($Y$517)-ROW()+1,$Z63,IF(OR($Y64=0,$Y64=-1),$Z63+1,$Z63))</f>
        <v>0</v>
      </c>
      <c r="AA64" s="228">
        <f t="shared" si="8"/>
        <v>0</v>
      </c>
      <c r="AB64" s="228">
        <f>IF(AND(ROUNDDOWN(($B$10-Table1[[#This Row],[Date of Birth]])/365.25,0)&gt;=66,Table1[[#This Row],[Member Type]]="EE",Table1[[#This Row],[Work Status]]="Retiree"),1,IF(AND(ROUNDDOWN(($B$10-Table1[[#This Row],[Date of Birth]])/365.25,0)&lt;66,Table1[[#This Row],[Member Type]]="EE",Table1[[#This Row],[Work Status]]="Retiree"),2,0))</f>
        <v>0</v>
      </c>
      <c r="AC64" s="215">
        <f t="shared" si="7"/>
        <v>0</v>
      </c>
      <c r="AD64" s="215">
        <f t="shared" si="5"/>
        <v>0</v>
      </c>
      <c r="AE64" s="215">
        <f t="shared" ca="1" si="6"/>
        <v>0</v>
      </c>
      <c r="AF64" s="215">
        <f>IF(A64&gt;1,Table1[[#This Row],[Last Name]]&amp;Table1[[#This Row],[First Name]]&amp;Table1[[#This Row],[Home Zip Code]]&amp;Table1[[#This Row],[Date of Birth]]&amp;Table1[[#This Row],[Member Type]],ROW())</f>
        <v>64</v>
      </c>
      <c r="AG64" s="215" t="str">
        <f t="array" ref="AG64">IF(SUM((--EXACT($AF$33:$AF$521,AF64)))&lt;=1,"","Duplicate")</f>
        <v/>
      </c>
      <c r="AH64" s="228"/>
      <c r="AI64" s="228"/>
      <c r="AJ64" s="228"/>
      <c r="AK64" s="228"/>
      <c r="AL64" s="228"/>
      <c r="AM64" s="228"/>
      <c r="AN64" s="228"/>
      <c r="AO64" s="228"/>
      <c r="AP64" s="228"/>
      <c r="AQ64" s="228"/>
      <c r="AR64" s="228"/>
      <c r="AS64" s="228"/>
      <c r="AT64" s="228"/>
      <c r="AU64" s="228"/>
      <c r="AV64" s="228"/>
      <c r="AW64" s="228"/>
      <c r="AX64" s="228"/>
      <c r="AY64" s="228"/>
      <c r="AZ64" s="228"/>
      <c r="BA64" s="228"/>
      <c r="BB64" s="228"/>
      <c r="BC64" s="228"/>
    </row>
    <row r="65" spans="1:55">
      <c r="A65" s="326"/>
      <c r="B65" s="237"/>
      <c r="C65" s="253"/>
      <c r="D65" s="234"/>
      <c r="E65" s="235"/>
      <c r="F65" s="238"/>
      <c r="G65" s="238"/>
      <c r="H65" s="236"/>
      <c r="I65" s="221"/>
      <c r="J65" s="297"/>
      <c r="K65" s="221"/>
      <c r="L65" s="301"/>
      <c r="M65" s="311"/>
      <c r="N65" s="321"/>
      <c r="O65" s="328" t="str" cm="1">
        <f t="array" ref="O65">IF($T65=1,IF(SUMPRODUCT(--($T66:$T$517=0))&gt;0,"BLANK",""),IF($H65="","NO",IF(NOT($U65&gt;$U64),IF(SUMPRODUCT(--($A65:$F65=""))&gt;0,"NO","YES"),IF(SUMPRODUCT(--($A65:$G65=""))+SUMPRODUCT(--($I65=""))&gt;0,"NO","YES"))))</f>
        <v/>
      </c>
      <c r="P65" s="228"/>
      <c r="Q65" s="228"/>
      <c r="R65" s="228"/>
      <c r="S65" s="228"/>
      <c r="T65" s="228">
        <f t="shared" si="0"/>
        <v>1</v>
      </c>
      <c r="U65" s="228">
        <f t="shared" si="1"/>
        <v>0</v>
      </c>
      <c r="V65" s="228">
        <f t="shared" si="2"/>
        <v>0</v>
      </c>
      <c r="W65" s="228">
        <f t="shared" si="3"/>
        <v>-1</v>
      </c>
      <c r="X65" s="228">
        <f>IF(SUMPRODUCT(--(W65:$W$517=-1))=ROW($W$517)-ROW()+1,$X64,IF(OR($W65=0,$W65=-1),$X64+1,$X64))</f>
        <v>0</v>
      </c>
      <c r="Y65" s="228">
        <f t="shared" si="4"/>
        <v>-1</v>
      </c>
      <c r="Z65" s="228">
        <f>IF(SUMPRODUCT(--($Y65:$Y$517=-1))=ROW($Y$517)-ROW()+1,$Z64,IF(OR($Y65=0,$Y65=-1),$Z64+1,$Z64))</f>
        <v>0</v>
      </c>
      <c r="AA65" s="228">
        <f t="shared" si="8"/>
        <v>0</v>
      </c>
      <c r="AB65" s="228">
        <f>IF(AND(ROUNDDOWN(($B$10-Table1[[#This Row],[Date of Birth]])/365.25,0)&gt;=66,Table1[[#This Row],[Member Type]]="EE",Table1[[#This Row],[Work Status]]="Retiree"),1,IF(AND(ROUNDDOWN(($B$10-Table1[[#This Row],[Date of Birth]])/365.25,0)&lt;66,Table1[[#This Row],[Member Type]]="EE",Table1[[#This Row],[Work Status]]="Retiree"),2,0))</f>
        <v>0</v>
      </c>
      <c r="AC65" s="215">
        <f t="shared" si="7"/>
        <v>0</v>
      </c>
      <c r="AD65" s="215">
        <f t="shared" si="5"/>
        <v>0</v>
      </c>
      <c r="AE65" s="215">
        <f t="shared" ca="1" si="6"/>
        <v>0</v>
      </c>
      <c r="AF65" s="215">
        <f>IF(A65&gt;1,Table1[[#This Row],[Last Name]]&amp;Table1[[#This Row],[First Name]]&amp;Table1[[#This Row],[Home Zip Code]]&amp;Table1[[#This Row],[Date of Birth]]&amp;Table1[[#This Row],[Member Type]],ROW())</f>
        <v>65</v>
      </c>
      <c r="AG65" s="215" t="str">
        <f t="array" ref="AG65">IF(SUM((--EXACT($AF$33:$AF$521,AF65)))&lt;=1,"","Duplicate")</f>
        <v/>
      </c>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row>
    <row r="66" spans="1:55">
      <c r="A66" s="326"/>
      <c r="B66" s="237"/>
      <c r="C66" s="253"/>
      <c r="D66" s="234"/>
      <c r="E66" s="235"/>
      <c r="F66" s="238"/>
      <c r="G66" s="238"/>
      <c r="H66" s="236"/>
      <c r="I66" s="221"/>
      <c r="J66" s="297"/>
      <c r="K66" s="221"/>
      <c r="L66" s="301"/>
      <c r="M66" s="311"/>
      <c r="N66" s="321"/>
      <c r="O66" s="328" t="str" cm="1">
        <f t="array" ref="O66">IF($T66=1,IF(SUMPRODUCT(--($T67:$T$517=0))&gt;0,"BLANK",""),IF($H66="","NO",IF(NOT($U66&gt;$U65),IF(SUMPRODUCT(--($A66:$F66=""))&gt;0,"NO","YES"),IF(SUMPRODUCT(--($A66:$G66=""))+SUMPRODUCT(--($I66=""))&gt;0,"NO","YES"))))</f>
        <v/>
      </c>
      <c r="P66" s="228"/>
      <c r="Q66" s="228"/>
      <c r="R66" s="228"/>
      <c r="S66" s="228"/>
      <c r="T66" s="228">
        <f t="shared" si="0"/>
        <v>1</v>
      </c>
      <c r="U66" s="228">
        <f t="shared" si="1"/>
        <v>0</v>
      </c>
      <c r="V66" s="228">
        <f t="shared" si="2"/>
        <v>0</v>
      </c>
      <c r="W66" s="228">
        <f t="shared" si="3"/>
        <v>-1</v>
      </c>
      <c r="X66" s="228">
        <f>IF(SUMPRODUCT(--(W66:$W$517=-1))=ROW($W$517)-ROW()+1,$X65,IF(OR($W66=0,$W66=-1),$X65+1,$X65))</f>
        <v>0</v>
      </c>
      <c r="Y66" s="228">
        <f t="shared" si="4"/>
        <v>-1</v>
      </c>
      <c r="Z66" s="228">
        <f>IF(SUMPRODUCT(--($Y66:$Y$517=-1))=ROW($Y$517)-ROW()+1,$Z65,IF(OR($Y66=0,$Y66=-1),$Z65+1,$Z65))</f>
        <v>0</v>
      </c>
      <c r="AA66" s="228">
        <f t="shared" si="8"/>
        <v>0</v>
      </c>
      <c r="AB66" s="228">
        <f>IF(AND(ROUNDDOWN(($B$10-Table1[[#This Row],[Date of Birth]])/365.25,0)&gt;=66,Table1[[#This Row],[Member Type]]="EE",Table1[[#This Row],[Work Status]]="Retiree"),1,IF(AND(ROUNDDOWN(($B$10-Table1[[#This Row],[Date of Birth]])/365.25,0)&lt;66,Table1[[#This Row],[Member Type]]="EE",Table1[[#This Row],[Work Status]]="Retiree"),2,0))</f>
        <v>0</v>
      </c>
      <c r="AC66" s="215">
        <f t="shared" si="7"/>
        <v>0</v>
      </c>
      <c r="AD66" s="215">
        <f t="shared" si="5"/>
        <v>0</v>
      </c>
      <c r="AE66" s="215">
        <f t="shared" ca="1" si="6"/>
        <v>0</v>
      </c>
      <c r="AF66" s="215">
        <f>IF(A66&gt;1,Table1[[#This Row],[Last Name]]&amp;Table1[[#This Row],[First Name]]&amp;Table1[[#This Row],[Home Zip Code]]&amp;Table1[[#This Row],[Date of Birth]]&amp;Table1[[#This Row],[Member Type]],ROW())</f>
        <v>66</v>
      </c>
      <c r="AG66" s="215" t="str">
        <f t="array" ref="AG66">IF(SUM((--EXACT($AF$33:$AF$521,AF66)))&lt;=1,"","Duplicate")</f>
        <v/>
      </c>
      <c r="AH66" s="228"/>
      <c r="AI66" s="228"/>
      <c r="AJ66" s="228"/>
      <c r="AK66" s="228"/>
      <c r="AL66" s="228"/>
      <c r="AM66" s="228"/>
      <c r="AN66" s="228"/>
      <c r="AO66" s="228"/>
      <c r="AP66" s="228"/>
      <c r="AQ66" s="228"/>
      <c r="AR66" s="228"/>
      <c r="AS66" s="228"/>
      <c r="AT66" s="228"/>
      <c r="AU66" s="228"/>
      <c r="AV66" s="228"/>
      <c r="AW66" s="228"/>
      <c r="AX66" s="228"/>
      <c r="AY66" s="228"/>
      <c r="AZ66" s="228"/>
      <c r="BA66" s="228"/>
      <c r="BB66" s="228"/>
      <c r="BC66" s="228"/>
    </row>
    <row r="67" spans="1:55">
      <c r="A67" s="326"/>
      <c r="B67" s="237"/>
      <c r="C67" s="253"/>
      <c r="D67" s="234"/>
      <c r="E67" s="235"/>
      <c r="F67" s="238"/>
      <c r="G67" s="238"/>
      <c r="H67" s="236"/>
      <c r="I67" s="221"/>
      <c r="J67" s="297"/>
      <c r="K67" s="221"/>
      <c r="L67" s="301"/>
      <c r="M67" s="311"/>
      <c r="N67" s="321"/>
      <c r="O67" s="328" t="str" cm="1">
        <f t="array" ref="O67">IF($T67=1,IF(SUMPRODUCT(--($T68:$T$517=0))&gt;0,"BLANK",""),IF($H67="","NO",IF(NOT($U67&gt;$U66),IF(SUMPRODUCT(--($A67:$F67=""))&gt;0,"NO","YES"),IF(SUMPRODUCT(--($A67:$G67=""))+SUMPRODUCT(--($I67=""))&gt;0,"NO","YES"))))</f>
        <v/>
      </c>
      <c r="P67" s="228"/>
      <c r="Q67" s="228"/>
      <c r="R67" s="228"/>
      <c r="S67" s="228"/>
      <c r="T67" s="228">
        <f t="shared" si="0"/>
        <v>1</v>
      </c>
      <c r="U67" s="228">
        <f t="shared" si="1"/>
        <v>0</v>
      </c>
      <c r="V67" s="228">
        <f t="shared" si="2"/>
        <v>0</v>
      </c>
      <c r="W67" s="228">
        <f t="shared" si="3"/>
        <v>-1</v>
      </c>
      <c r="X67" s="228">
        <f>IF(SUMPRODUCT(--(W67:$W$517=-1))=ROW($W$517)-ROW()+1,$X66,IF(OR($W67=0,$W67=-1),$X66+1,$X66))</f>
        <v>0</v>
      </c>
      <c r="Y67" s="228">
        <f t="shared" si="4"/>
        <v>-1</v>
      </c>
      <c r="Z67" s="228">
        <f>IF(SUMPRODUCT(--($Y67:$Y$517=-1))=ROW($Y$517)-ROW()+1,$Z66,IF(OR($Y67=0,$Y67=-1),$Z66+1,$Z66))</f>
        <v>0</v>
      </c>
      <c r="AA67" s="228">
        <f t="shared" si="8"/>
        <v>0</v>
      </c>
      <c r="AB67" s="228">
        <f>IF(AND(ROUNDDOWN(($B$10-Table1[[#This Row],[Date of Birth]])/365.25,0)&gt;=66,Table1[[#This Row],[Member Type]]="EE",Table1[[#This Row],[Work Status]]="Retiree"),1,IF(AND(ROUNDDOWN(($B$10-Table1[[#This Row],[Date of Birth]])/365.25,0)&lt;66,Table1[[#This Row],[Member Type]]="EE",Table1[[#This Row],[Work Status]]="Retiree"),2,0))</f>
        <v>0</v>
      </c>
      <c r="AC67" s="215">
        <f t="shared" si="7"/>
        <v>0</v>
      </c>
      <c r="AD67" s="215">
        <f t="shared" si="5"/>
        <v>0</v>
      </c>
      <c r="AE67" s="215">
        <f t="shared" ca="1" si="6"/>
        <v>0</v>
      </c>
      <c r="AF67" s="215">
        <f>IF(A67&gt;1,Table1[[#This Row],[Last Name]]&amp;Table1[[#This Row],[First Name]]&amp;Table1[[#This Row],[Home Zip Code]]&amp;Table1[[#This Row],[Date of Birth]]&amp;Table1[[#This Row],[Member Type]],ROW())</f>
        <v>67</v>
      </c>
      <c r="AG67" s="215" t="str">
        <f t="array" ref="AG67">IF(SUM((--EXACT($AF$33:$AF$521,AF67)))&lt;=1,"","Duplicate")</f>
        <v/>
      </c>
      <c r="AH67" s="228"/>
      <c r="AI67" s="228"/>
      <c r="AJ67" s="228"/>
      <c r="AK67" s="228"/>
      <c r="AL67" s="228"/>
      <c r="AM67" s="228"/>
      <c r="AN67" s="228"/>
      <c r="AO67" s="228"/>
      <c r="AP67" s="228"/>
      <c r="AQ67" s="228"/>
      <c r="AR67" s="228"/>
      <c r="AS67" s="228"/>
      <c r="AT67" s="228"/>
      <c r="AU67" s="228"/>
      <c r="AV67" s="228"/>
      <c r="AW67" s="228"/>
      <c r="AX67" s="228"/>
      <c r="AY67" s="228"/>
      <c r="AZ67" s="228"/>
      <c r="BA67" s="228"/>
      <c r="BB67" s="228"/>
      <c r="BC67" s="228"/>
    </row>
    <row r="68" spans="1:55">
      <c r="A68" s="326"/>
      <c r="B68" s="237"/>
      <c r="C68" s="253"/>
      <c r="D68" s="234"/>
      <c r="E68" s="235"/>
      <c r="F68" s="238"/>
      <c r="G68" s="238"/>
      <c r="H68" s="236"/>
      <c r="I68" s="221"/>
      <c r="J68" s="297"/>
      <c r="K68" s="221"/>
      <c r="L68" s="301"/>
      <c r="M68" s="311"/>
      <c r="N68" s="321"/>
      <c r="O68" s="328" t="str" cm="1">
        <f t="array" ref="O68">IF($T68=1,IF(SUMPRODUCT(--($T69:$T$517=0))&gt;0,"BLANK",""),IF($H68="","NO",IF(NOT($U68&gt;$U67),IF(SUMPRODUCT(--($A68:$F68=""))&gt;0,"NO","YES"),IF(SUMPRODUCT(--($A68:$G68=""))+SUMPRODUCT(--($I68=""))&gt;0,"NO","YES"))))</f>
        <v/>
      </c>
      <c r="P68" s="228"/>
      <c r="Q68" s="228"/>
      <c r="R68" s="228"/>
      <c r="S68" s="228"/>
      <c r="T68" s="228">
        <f t="shared" si="0"/>
        <v>1</v>
      </c>
      <c r="U68" s="228">
        <f t="shared" si="1"/>
        <v>0</v>
      </c>
      <c r="V68" s="228">
        <f t="shared" si="2"/>
        <v>0</v>
      </c>
      <c r="W68" s="228">
        <f t="shared" si="3"/>
        <v>-1</v>
      </c>
      <c r="X68" s="228">
        <f>IF(SUMPRODUCT(--(W68:$W$517=-1))=ROW($W$517)-ROW()+1,$X67,IF(OR($W68=0,$W68=-1),$X67+1,$X67))</f>
        <v>0</v>
      </c>
      <c r="Y68" s="228">
        <f t="shared" si="4"/>
        <v>-1</v>
      </c>
      <c r="Z68" s="228">
        <f>IF(SUMPRODUCT(--($Y68:$Y$517=-1))=ROW($Y$517)-ROW()+1,$Z67,IF(OR($Y68=0,$Y68=-1),$Z67+1,$Z67))</f>
        <v>0</v>
      </c>
      <c r="AA68" s="228">
        <f t="shared" si="8"/>
        <v>0</v>
      </c>
      <c r="AB68" s="228">
        <f>IF(AND(ROUNDDOWN(($B$10-Table1[[#This Row],[Date of Birth]])/365.25,0)&gt;=66,Table1[[#This Row],[Member Type]]="EE",Table1[[#This Row],[Work Status]]="Retiree"),1,IF(AND(ROUNDDOWN(($B$10-Table1[[#This Row],[Date of Birth]])/365.25,0)&lt;66,Table1[[#This Row],[Member Type]]="EE",Table1[[#This Row],[Work Status]]="Retiree"),2,0))</f>
        <v>0</v>
      </c>
      <c r="AC68" s="215">
        <f t="shared" si="7"/>
        <v>0</v>
      </c>
      <c r="AD68" s="215">
        <f t="shared" si="5"/>
        <v>0</v>
      </c>
      <c r="AE68" s="215">
        <f t="shared" ca="1" si="6"/>
        <v>0</v>
      </c>
      <c r="AF68" s="215">
        <f>IF(A68&gt;1,Table1[[#This Row],[Last Name]]&amp;Table1[[#This Row],[First Name]]&amp;Table1[[#This Row],[Home Zip Code]]&amp;Table1[[#This Row],[Date of Birth]]&amp;Table1[[#This Row],[Member Type]],ROW())</f>
        <v>68</v>
      </c>
      <c r="AG68" s="215" t="str">
        <f t="array" ref="AG68">IF(SUM((--EXACT($AF$33:$AF$521,AF68)))&lt;=1,"","Duplicate")</f>
        <v/>
      </c>
      <c r="AH68" s="228"/>
      <c r="AI68" s="228"/>
      <c r="AJ68" s="228"/>
      <c r="AK68" s="228"/>
      <c r="AL68" s="228"/>
      <c r="AM68" s="228"/>
      <c r="AN68" s="228"/>
      <c r="AO68" s="228"/>
      <c r="AP68" s="228"/>
      <c r="AQ68" s="228"/>
      <c r="AR68" s="228"/>
      <c r="AS68" s="228"/>
      <c r="AT68" s="228"/>
      <c r="AU68" s="228"/>
      <c r="AV68" s="228"/>
      <c r="AW68" s="228"/>
      <c r="AX68" s="228"/>
      <c r="AY68" s="228"/>
      <c r="AZ68" s="228"/>
      <c r="BA68" s="228"/>
      <c r="BB68" s="228"/>
      <c r="BC68" s="228"/>
    </row>
    <row r="69" spans="1:55">
      <c r="A69" s="326"/>
      <c r="B69" s="237"/>
      <c r="C69" s="253"/>
      <c r="D69" s="234"/>
      <c r="E69" s="235"/>
      <c r="F69" s="238"/>
      <c r="G69" s="238"/>
      <c r="H69" s="236"/>
      <c r="I69" s="221"/>
      <c r="J69" s="297"/>
      <c r="K69" s="221"/>
      <c r="L69" s="301"/>
      <c r="M69" s="311"/>
      <c r="N69" s="321"/>
      <c r="O69" s="328" t="str" cm="1">
        <f t="array" ref="O69">IF($T69=1,IF(SUMPRODUCT(--($T70:$T$517=0))&gt;0,"BLANK",""),IF($H69="","NO",IF(NOT($U69&gt;$U68),IF(SUMPRODUCT(--($A69:$F69=""))&gt;0,"NO","YES"),IF(SUMPRODUCT(--($A69:$G69=""))+SUMPRODUCT(--($I69=""))&gt;0,"NO","YES"))))</f>
        <v/>
      </c>
      <c r="P69" s="228"/>
      <c r="Q69" s="228"/>
      <c r="R69" s="228"/>
      <c r="S69" s="228"/>
      <c r="T69" s="228">
        <f t="shared" si="0"/>
        <v>1</v>
      </c>
      <c r="U69" s="228">
        <f t="shared" si="1"/>
        <v>0</v>
      </c>
      <c r="V69" s="228">
        <f t="shared" si="2"/>
        <v>0</v>
      </c>
      <c r="W69" s="228">
        <f t="shared" si="3"/>
        <v>-1</v>
      </c>
      <c r="X69" s="228">
        <f>IF(SUMPRODUCT(--(W69:$W$517=-1))=ROW($W$517)-ROW()+1,$X68,IF(OR($W69=0,$W69=-1),$X68+1,$X68))</f>
        <v>0</v>
      </c>
      <c r="Y69" s="228">
        <f t="shared" si="4"/>
        <v>-1</v>
      </c>
      <c r="Z69" s="228">
        <f>IF(SUMPRODUCT(--($Y69:$Y$517=-1))=ROW($Y$517)-ROW()+1,$Z68,IF(OR($Y69=0,$Y69=-1),$Z68+1,$Z68))</f>
        <v>0</v>
      </c>
      <c r="AA69" s="228">
        <f t="shared" si="8"/>
        <v>0</v>
      </c>
      <c r="AB69" s="228">
        <f>IF(AND(ROUNDDOWN(($B$10-Table1[[#This Row],[Date of Birth]])/365.25,0)&gt;=66,Table1[[#This Row],[Member Type]]="EE",Table1[[#This Row],[Work Status]]="Retiree"),1,IF(AND(ROUNDDOWN(($B$10-Table1[[#This Row],[Date of Birth]])/365.25,0)&lt;66,Table1[[#This Row],[Member Type]]="EE",Table1[[#This Row],[Work Status]]="Retiree"),2,0))</f>
        <v>0</v>
      </c>
      <c r="AC69" s="215">
        <f t="shared" si="7"/>
        <v>0</v>
      </c>
      <c r="AD69" s="215">
        <f t="shared" si="5"/>
        <v>0</v>
      </c>
      <c r="AE69" s="215">
        <f t="shared" ca="1" si="6"/>
        <v>0</v>
      </c>
      <c r="AF69" s="215">
        <f>IF(A69&gt;1,Table1[[#This Row],[Last Name]]&amp;Table1[[#This Row],[First Name]]&amp;Table1[[#This Row],[Home Zip Code]]&amp;Table1[[#This Row],[Date of Birth]]&amp;Table1[[#This Row],[Member Type]],ROW())</f>
        <v>69</v>
      </c>
      <c r="AG69" s="215" t="str">
        <f t="array" ref="AG69">IF(SUM((--EXACT($AF$33:$AF$521,AF69)))&lt;=1,"","Duplicate")</f>
        <v/>
      </c>
      <c r="AH69" s="228"/>
      <c r="AI69" s="228"/>
      <c r="AJ69" s="228"/>
      <c r="AK69" s="228"/>
      <c r="AL69" s="228"/>
      <c r="AM69" s="228"/>
      <c r="AN69" s="228"/>
      <c r="AO69" s="228"/>
      <c r="AP69" s="228"/>
      <c r="AQ69" s="228"/>
      <c r="AR69" s="228"/>
      <c r="AS69" s="228"/>
      <c r="AT69" s="228"/>
      <c r="AU69" s="228"/>
      <c r="AV69" s="228"/>
      <c r="AW69" s="228"/>
      <c r="AX69" s="228"/>
      <c r="AY69" s="228"/>
      <c r="AZ69" s="228"/>
      <c r="BA69" s="228"/>
      <c r="BB69" s="228"/>
      <c r="BC69" s="228"/>
    </row>
    <row r="70" spans="1:55">
      <c r="A70" s="326"/>
      <c r="B70" s="237"/>
      <c r="C70" s="253"/>
      <c r="D70" s="234"/>
      <c r="E70" s="235"/>
      <c r="F70" s="238"/>
      <c r="G70" s="238"/>
      <c r="H70" s="236"/>
      <c r="I70" s="221"/>
      <c r="J70" s="297"/>
      <c r="K70" s="221"/>
      <c r="L70" s="301"/>
      <c r="M70" s="311"/>
      <c r="N70" s="321"/>
      <c r="O70" s="328" t="str" cm="1">
        <f t="array" ref="O70">IF($T70=1,IF(SUMPRODUCT(--($T71:$T$517=0))&gt;0,"BLANK",""),IF($H70="","NO",IF(NOT($U70&gt;$U69),IF(SUMPRODUCT(--($A70:$F70=""))&gt;0,"NO","YES"),IF(SUMPRODUCT(--($A70:$G70=""))+SUMPRODUCT(--($I70=""))&gt;0,"NO","YES"))))</f>
        <v/>
      </c>
      <c r="P70" s="228"/>
      <c r="Q70" s="228"/>
      <c r="R70" s="228"/>
      <c r="S70" s="228"/>
      <c r="T70" s="228">
        <f t="shared" si="0"/>
        <v>1</v>
      </c>
      <c r="U70" s="228">
        <f t="shared" si="1"/>
        <v>0</v>
      </c>
      <c r="V70" s="228">
        <f t="shared" si="2"/>
        <v>0</v>
      </c>
      <c r="W70" s="228">
        <f t="shared" si="3"/>
        <v>-1</v>
      </c>
      <c r="X70" s="228">
        <f>IF(SUMPRODUCT(--(W70:$W$517=-1))=ROW($W$517)-ROW()+1,$X69,IF(OR($W70=0,$W70=-1),$X69+1,$X69))</f>
        <v>0</v>
      </c>
      <c r="Y70" s="228">
        <f t="shared" si="4"/>
        <v>-1</v>
      </c>
      <c r="Z70" s="228">
        <f>IF(SUMPRODUCT(--($Y70:$Y$517=-1))=ROW($Y$517)-ROW()+1,$Z69,IF(OR($Y70=0,$Y70=-1),$Z69+1,$Z69))</f>
        <v>0</v>
      </c>
      <c r="AA70" s="228">
        <f t="shared" si="8"/>
        <v>0</v>
      </c>
      <c r="AB70" s="228">
        <f>IF(AND(ROUNDDOWN(($B$10-Table1[[#This Row],[Date of Birth]])/365.25,0)&gt;=66,Table1[[#This Row],[Member Type]]="EE",Table1[[#This Row],[Work Status]]="Retiree"),1,IF(AND(ROUNDDOWN(($B$10-Table1[[#This Row],[Date of Birth]])/365.25,0)&lt;66,Table1[[#This Row],[Member Type]]="EE",Table1[[#This Row],[Work Status]]="Retiree"),2,0))</f>
        <v>0</v>
      </c>
      <c r="AC70" s="215">
        <f t="shared" si="7"/>
        <v>0</v>
      </c>
      <c r="AD70" s="215">
        <f t="shared" si="5"/>
        <v>0</v>
      </c>
      <c r="AE70" s="215">
        <f t="shared" ca="1" si="6"/>
        <v>0</v>
      </c>
      <c r="AF70" s="215">
        <f>IF(A70&gt;1,Table1[[#This Row],[Last Name]]&amp;Table1[[#This Row],[First Name]]&amp;Table1[[#This Row],[Home Zip Code]]&amp;Table1[[#This Row],[Date of Birth]]&amp;Table1[[#This Row],[Member Type]],ROW())</f>
        <v>70</v>
      </c>
      <c r="AG70" s="215" t="str">
        <f t="array" ref="AG70">IF(SUM((--EXACT($AF$33:$AF$521,AF70)))&lt;=1,"","Duplicate")</f>
        <v/>
      </c>
      <c r="AH70" s="228"/>
      <c r="AI70" s="228"/>
      <c r="AJ70" s="228"/>
      <c r="AK70" s="228"/>
      <c r="AL70" s="228"/>
      <c r="AM70" s="228"/>
      <c r="AN70" s="228"/>
      <c r="AO70" s="228"/>
      <c r="AP70" s="228"/>
      <c r="AQ70" s="228"/>
      <c r="AR70" s="228"/>
      <c r="AS70" s="228"/>
      <c r="AT70" s="228"/>
      <c r="AU70" s="228"/>
      <c r="AV70" s="228"/>
      <c r="AW70" s="228"/>
      <c r="AX70" s="228"/>
      <c r="AY70" s="228"/>
      <c r="AZ70" s="228"/>
      <c r="BA70" s="228"/>
      <c r="BB70" s="228"/>
      <c r="BC70" s="228"/>
    </row>
    <row r="71" spans="1:55">
      <c r="A71" s="326"/>
      <c r="B71" s="237"/>
      <c r="C71" s="253"/>
      <c r="D71" s="234"/>
      <c r="E71" s="235"/>
      <c r="F71" s="238"/>
      <c r="G71" s="238"/>
      <c r="H71" s="236"/>
      <c r="I71" s="221"/>
      <c r="J71" s="297"/>
      <c r="K71" s="221"/>
      <c r="L71" s="301"/>
      <c r="M71" s="311"/>
      <c r="N71" s="321"/>
      <c r="O71" s="328" t="str" cm="1">
        <f t="array" ref="O71">IF($T71=1,IF(SUMPRODUCT(--($T72:$T$517=0))&gt;0,"BLANK",""),IF($H71="","NO",IF(NOT($U71&gt;$U70),IF(SUMPRODUCT(--($A71:$F71=""))&gt;0,"NO","YES"),IF(SUMPRODUCT(--($A71:$G71=""))+SUMPRODUCT(--($I71=""))&gt;0,"NO","YES"))))</f>
        <v/>
      </c>
      <c r="P71" s="228"/>
      <c r="Q71" s="228"/>
      <c r="R71" s="228"/>
      <c r="S71" s="228"/>
      <c r="T71" s="228">
        <f t="shared" si="0"/>
        <v>1</v>
      </c>
      <c r="U71" s="228">
        <f t="shared" si="1"/>
        <v>0</v>
      </c>
      <c r="V71" s="228">
        <f t="shared" si="2"/>
        <v>0</v>
      </c>
      <c r="W71" s="228">
        <f t="shared" si="3"/>
        <v>-1</v>
      </c>
      <c r="X71" s="228">
        <f>IF(SUMPRODUCT(--(W71:$W$517=-1))=ROW($W$517)-ROW()+1,$X70,IF(OR($W71=0,$W71=-1),$X70+1,$X70))</f>
        <v>0</v>
      </c>
      <c r="Y71" s="228">
        <f t="shared" si="4"/>
        <v>-1</v>
      </c>
      <c r="Z71" s="228">
        <f>IF(SUMPRODUCT(--($Y71:$Y$517=-1))=ROW($Y$517)-ROW()+1,$Z70,IF(OR($Y71=0,$Y71=-1),$Z70+1,$Z70))</f>
        <v>0</v>
      </c>
      <c r="AA71" s="228">
        <f t="shared" si="8"/>
        <v>0</v>
      </c>
      <c r="AB71" s="228">
        <f>IF(AND(ROUNDDOWN(($B$10-Table1[[#This Row],[Date of Birth]])/365.25,0)&gt;=66,Table1[[#This Row],[Member Type]]="EE",Table1[[#This Row],[Work Status]]="Retiree"),1,IF(AND(ROUNDDOWN(($B$10-Table1[[#This Row],[Date of Birth]])/365.25,0)&lt;66,Table1[[#This Row],[Member Type]]="EE",Table1[[#This Row],[Work Status]]="Retiree"),2,0))</f>
        <v>0</v>
      </c>
      <c r="AC71" s="215">
        <f t="shared" si="7"/>
        <v>0</v>
      </c>
      <c r="AD71" s="215">
        <f t="shared" si="5"/>
        <v>0</v>
      </c>
      <c r="AE71" s="215">
        <f t="shared" ca="1" si="6"/>
        <v>0</v>
      </c>
      <c r="AF71" s="215">
        <f>IF(A71&gt;1,Table1[[#This Row],[Last Name]]&amp;Table1[[#This Row],[First Name]]&amp;Table1[[#This Row],[Home Zip Code]]&amp;Table1[[#This Row],[Date of Birth]]&amp;Table1[[#This Row],[Member Type]],ROW())</f>
        <v>71</v>
      </c>
      <c r="AG71" s="215" t="str">
        <f t="array" ref="AG71">IF(SUM((--EXACT($AF$33:$AF$521,AF71)))&lt;=1,"","Duplicate")</f>
        <v/>
      </c>
      <c r="AH71" s="228"/>
      <c r="AI71" s="228"/>
      <c r="AJ71" s="228"/>
      <c r="AK71" s="228"/>
      <c r="AL71" s="228"/>
      <c r="AM71" s="228"/>
      <c r="AN71" s="228"/>
      <c r="AO71" s="228"/>
      <c r="AP71" s="228"/>
      <c r="AQ71" s="228"/>
      <c r="AR71" s="228"/>
      <c r="AS71" s="228"/>
      <c r="AT71" s="228"/>
      <c r="AU71" s="228"/>
      <c r="AV71" s="228"/>
      <c r="AW71" s="228"/>
      <c r="AX71" s="228"/>
      <c r="AY71" s="228"/>
      <c r="AZ71" s="228"/>
      <c r="BA71" s="228"/>
      <c r="BB71" s="228"/>
      <c r="BC71" s="228"/>
    </row>
    <row r="72" spans="1:55">
      <c r="A72" s="326"/>
      <c r="B72" s="237"/>
      <c r="C72" s="253"/>
      <c r="D72" s="234"/>
      <c r="E72" s="235"/>
      <c r="F72" s="238"/>
      <c r="G72" s="238"/>
      <c r="H72" s="236"/>
      <c r="I72" s="221"/>
      <c r="J72" s="297"/>
      <c r="K72" s="221"/>
      <c r="L72" s="301"/>
      <c r="M72" s="311"/>
      <c r="N72" s="321"/>
      <c r="O72" s="328" t="str" cm="1">
        <f t="array" ref="O72">IF($T72=1,IF(SUMPRODUCT(--($T73:$T$517=0))&gt;0,"BLANK",""),IF($H72="","NO",IF(NOT($U72&gt;$U71),IF(SUMPRODUCT(--($A72:$F72=""))&gt;0,"NO","YES"),IF(SUMPRODUCT(--($A72:$G72=""))+SUMPRODUCT(--($I72=""))&gt;0,"NO","YES"))))</f>
        <v/>
      </c>
      <c r="P72" s="228"/>
      <c r="Q72" s="228"/>
      <c r="R72" s="228"/>
      <c r="S72" s="228"/>
      <c r="T72" s="228">
        <f t="shared" si="0"/>
        <v>1</v>
      </c>
      <c r="U72" s="228">
        <f t="shared" si="1"/>
        <v>0</v>
      </c>
      <c r="V72" s="228">
        <f t="shared" si="2"/>
        <v>0</v>
      </c>
      <c r="W72" s="228">
        <f t="shared" si="3"/>
        <v>-1</v>
      </c>
      <c r="X72" s="228">
        <f>IF(SUMPRODUCT(--(W72:$W$517=-1))=ROW($W$517)-ROW()+1,$X71,IF(OR($W72=0,$W72=-1),$X71+1,$X71))</f>
        <v>0</v>
      </c>
      <c r="Y72" s="228">
        <f t="shared" si="4"/>
        <v>-1</v>
      </c>
      <c r="Z72" s="228">
        <f>IF(SUMPRODUCT(--($Y72:$Y$517=-1))=ROW($Y$517)-ROW()+1,$Z71,IF(OR($Y72=0,$Y72=-1),$Z71+1,$Z71))</f>
        <v>0</v>
      </c>
      <c r="AA72" s="228">
        <f t="shared" si="8"/>
        <v>0</v>
      </c>
      <c r="AB72" s="228">
        <f>IF(AND(ROUNDDOWN(($B$10-Table1[[#This Row],[Date of Birth]])/365.25,0)&gt;=66,Table1[[#This Row],[Member Type]]="EE",Table1[[#This Row],[Work Status]]="Retiree"),1,IF(AND(ROUNDDOWN(($B$10-Table1[[#This Row],[Date of Birth]])/365.25,0)&lt;66,Table1[[#This Row],[Member Type]]="EE",Table1[[#This Row],[Work Status]]="Retiree"),2,0))</f>
        <v>0</v>
      </c>
      <c r="AC72" s="215">
        <f t="shared" si="7"/>
        <v>0</v>
      </c>
      <c r="AD72" s="215">
        <f t="shared" si="5"/>
        <v>0</v>
      </c>
      <c r="AE72" s="215">
        <f t="shared" ca="1" si="6"/>
        <v>0</v>
      </c>
      <c r="AF72" s="215">
        <f>IF(A72&gt;1,Table1[[#This Row],[Last Name]]&amp;Table1[[#This Row],[First Name]]&amp;Table1[[#This Row],[Home Zip Code]]&amp;Table1[[#This Row],[Date of Birth]]&amp;Table1[[#This Row],[Member Type]],ROW())</f>
        <v>72</v>
      </c>
      <c r="AG72" s="215" t="str">
        <f t="array" ref="AG72">IF(SUM((--EXACT($AF$33:$AF$521,AF72)))&lt;=1,"","Duplicate")</f>
        <v/>
      </c>
      <c r="AH72" s="228"/>
      <c r="AI72" s="228"/>
      <c r="AJ72" s="228"/>
      <c r="AK72" s="228"/>
      <c r="AL72" s="228"/>
      <c r="AM72" s="228"/>
      <c r="AN72" s="228"/>
      <c r="AO72" s="228"/>
      <c r="AP72" s="228"/>
      <c r="AQ72" s="228"/>
      <c r="AR72" s="228"/>
      <c r="AS72" s="228"/>
      <c r="AT72" s="228"/>
      <c r="AU72" s="228"/>
      <c r="AV72" s="228"/>
      <c r="AW72" s="228"/>
      <c r="AX72" s="228"/>
      <c r="AY72" s="228"/>
      <c r="AZ72" s="228"/>
      <c r="BA72" s="228"/>
      <c r="BB72" s="228"/>
      <c r="BC72" s="228"/>
    </row>
    <row r="73" spans="1:55">
      <c r="A73" s="326"/>
      <c r="B73" s="237"/>
      <c r="C73" s="253"/>
      <c r="D73" s="234"/>
      <c r="E73" s="235"/>
      <c r="F73" s="238"/>
      <c r="G73" s="238"/>
      <c r="H73" s="236"/>
      <c r="I73" s="221"/>
      <c r="J73" s="297"/>
      <c r="K73" s="221"/>
      <c r="L73" s="301"/>
      <c r="M73" s="311"/>
      <c r="N73" s="321"/>
      <c r="O73" s="328" t="str" cm="1">
        <f t="array" ref="O73">IF($T73=1,IF(SUMPRODUCT(--($T74:$T$517=0))&gt;0,"BLANK",""),IF($H73="","NO",IF(NOT($U73&gt;$U72),IF(SUMPRODUCT(--($A73:$F73=""))&gt;0,"NO","YES"),IF(SUMPRODUCT(--($A73:$G73=""))+SUMPRODUCT(--($I73=""))&gt;0,"NO","YES"))))</f>
        <v/>
      </c>
      <c r="P73" s="228"/>
      <c r="Q73" s="228"/>
      <c r="R73" s="228"/>
      <c r="S73" s="228"/>
      <c r="T73" s="228">
        <f t="shared" si="0"/>
        <v>1</v>
      </c>
      <c r="U73" s="228">
        <f t="shared" si="1"/>
        <v>0</v>
      </c>
      <c r="V73" s="228">
        <f t="shared" si="2"/>
        <v>0</v>
      </c>
      <c r="W73" s="228">
        <f t="shared" si="3"/>
        <v>-1</v>
      </c>
      <c r="X73" s="228">
        <f>IF(SUMPRODUCT(--(W73:$W$517=-1))=ROW($W$517)-ROW()+1,$X72,IF(OR($W73=0,$W73=-1),$X72+1,$X72))</f>
        <v>0</v>
      </c>
      <c r="Y73" s="228">
        <f t="shared" si="4"/>
        <v>-1</v>
      </c>
      <c r="Z73" s="228">
        <f>IF(SUMPRODUCT(--($Y73:$Y$517=-1))=ROW($Y$517)-ROW()+1,$Z72,IF(OR($Y73=0,$Y73=-1),$Z72+1,$Z72))</f>
        <v>0</v>
      </c>
      <c r="AA73" s="228">
        <f t="shared" si="8"/>
        <v>0</v>
      </c>
      <c r="AB73" s="228">
        <f>IF(AND(ROUNDDOWN(($B$10-Table1[[#This Row],[Date of Birth]])/365.25,0)&gt;=66,Table1[[#This Row],[Member Type]]="EE",Table1[[#This Row],[Work Status]]="Retiree"),1,IF(AND(ROUNDDOWN(($B$10-Table1[[#This Row],[Date of Birth]])/365.25,0)&lt;66,Table1[[#This Row],[Member Type]]="EE",Table1[[#This Row],[Work Status]]="Retiree"),2,0))</f>
        <v>0</v>
      </c>
      <c r="AC73" s="215">
        <f t="shared" si="7"/>
        <v>0</v>
      </c>
      <c r="AD73" s="215">
        <f t="shared" si="5"/>
        <v>0</v>
      </c>
      <c r="AE73" s="215">
        <f t="shared" ca="1" si="6"/>
        <v>0</v>
      </c>
      <c r="AF73" s="215">
        <f>IF(A73&gt;1,Table1[[#This Row],[Last Name]]&amp;Table1[[#This Row],[First Name]]&amp;Table1[[#This Row],[Home Zip Code]]&amp;Table1[[#This Row],[Date of Birth]]&amp;Table1[[#This Row],[Member Type]],ROW())</f>
        <v>73</v>
      </c>
      <c r="AG73" s="215" t="str">
        <f t="array" ref="AG73">IF(SUM((--EXACT($AF$33:$AF$521,AF73)))&lt;=1,"","Duplicate")</f>
        <v/>
      </c>
      <c r="AH73" s="228"/>
      <c r="AI73" s="228"/>
      <c r="AJ73" s="228"/>
      <c r="AK73" s="228"/>
      <c r="AL73" s="228"/>
      <c r="AM73" s="228"/>
      <c r="AN73" s="228"/>
      <c r="AO73" s="228"/>
      <c r="AP73" s="228"/>
      <c r="AQ73" s="228"/>
      <c r="AR73" s="228"/>
      <c r="AS73" s="228"/>
      <c r="AT73" s="228"/>
      <c r="AU73" s="228"/>
      <c r="AV73" s="228"/>
      <c r="AW73" s="228"/>
      <c r="AX73" s="228"/>
      <c r="AY73" s="228"/>
      <c r="AZ73" s="228"/>
      <c r="BA73" s="228"/>
      <c r="BB73" s="228"/>
      <c r="BC73" s="228"/>
    </row>
    <row r="74" spans="1:55">
      <c r="A74" s="326"/>
      <c r="B74" s="237"/>
      <c r="C74" s="253"/>
      <c r="D74" s="234"/>
      <c r="E74" s="235"/>
      <c r="F74" s="238"/>
      <c r="G74" s="238"/>
      <c r="H74" s="236"/>
      <c r="I74" s="221"/>
      <c r="J74" s="297"/>
      <c r="K74" s="221"/>
      <c r="L74" s="301"/>
      <c r="M74" s="311"/>
      <c r="N74" s="321"/>
      <c r="O74" s="328" t="str" cm="1">
        <f t="array" ref="O74">IF($T74=1,IF(SUMPRODUCT(--($T75:$T$517=0))&gt;0,"BLANK",""),IF($H74="","NO",IF(NOT($U74&gt;$U73),IF(SUMPRODUCT(--($A74:$F74=""))&gt;0,"NO","YES"),IF(SUMPRODUCT(--($A74:$G74=""))+SUMPRODUCT(--($I74=""))&gt;0,"NO","YES"))))</f>
        <v/>
      </c>
      <c r="P74" s="228"/>
      <c r="Q74" s="228"/>
      <c r="R74" s="228"/>
      <c r="S74" s="228"/>
      <c r="T74" s="228">
        <f t="shared" si="0"/>
        <v>1</v>
      </c>
      <c r="U74" s="228">
        <f t="shared" si="1"/>
        <v>0</v>
      </c>
      <c r="V74" s="228">
        <f t="shared" si="2"/>
        <v>0</v>
      </c>
      <c r="W74" s="228">
        <f t="shared" si="3"/>
        <v>-1</v>
      </c>
      <c r="X74" s="228">
        <f>IF(SUMPRODUCT(--(W74:$W$517=-1))=ROW($W$517)-ROW()+1,$X73,IF(OR($W74=0,$W74=-1),$X73+1,$X73))</f>
        <v>0</v>
      </c>
      <c r="Y74" s="228">
        <f t="shared" si="4"/>
        <v>-1</v>
      </c>
      <c r="Z74" s="228">
        <f>IF(SUMPRODUCT(--($Y74:$Y$517=-1))=ROW($Y$517)-ROW()+1,$Z73,IF(OR($Y74=0,$Y74=-1),$Z73+1,$Z73))</f>
        <v>0</v>
      </c>
      <c r="AA74" s="228">
        <f t="shared" si="8"/>
        <v>0</v>
      </c>
      <c r="AB74" s="228">
        <f>IF(AND(ROUNDDOWN(($B$10-Table1[[#This Row],[Date of Birth]])/365.25,0)&gt;=66,Table1[[#This Row],[Member Type]]="EE",Table1[[#This Row],[Work Status]]="Retiree"),1,IF(AND(ROUNDDOWN(($B$10-Table1[[#This Row],[Date of Birth]])/365.25,0)&lt;66,Table1[[#This Row],[Member Type]]="EE",Table1[[#This Row],[Work Status]]="Retiree"),2,0))</f>
        <v>0</v>
      </c>
      <c r="AC74" s="215">
        <f t="shared" si="7"/>
        <v>0</v>
      </c>
      <c r="AD74" s="215">
        <f t="shared" si="5"/>
        <v>0</v>
      </c>
      <c r="AE74" s="215">
        <f t="shared" ca="1" si="6"/>
        <v>0</v>
      </c>
      <c r="AF74" s="215">
        <f>IF(A74&gt;1,Table1[[#This Row],[Last Name]]&amp;Table1[[#This Row],[First Name]]&amp;Table1[[#This Row],[Home Zip Code]]&amp;Table1[[#This Row],[Date of Birth]]&amp;Table1[[#This Row],[Member Type]],ROW())</f>
        <v>74</v>
      </c>
      <c r="AG74" s="215" t="str">
        <f t="array" ref="AG74">IF(SUM((--EXACT($AF$33:$AF$521,AF74)))&lt;=1,"","Duplicate")</f>
        <v/>
      </c>
      <c r="AH74" s="228"/>
      <c r="AI74" s="228"/>
      <c r="AJ74" s="228"/>
      <c r="AK74" s="228"/>
      <c r="AL74" s="228"/>
      <c r="AM74" s="228"/>
      <c r="AN74" s="228"/>
      <c r="AO74" s="228"/>
      <c r="AP74" s="228"/>
      <c r="AQ74" s="228"/>
      <c r="AR74" s="228"/>
      <c r="AS74" s="228"/>
      <c r="AT74" s="228"/>
      <c r="AU74" s="228"/>
      <c r="AV74" s="228"/>
      <c r="AW74" s="228"/>
      <c r="AX74" s="228"/>
      <c r="AY74" s="228"/>
      <c r="AZ74" s="228"/>
      <c r="BA74" s="228"/>
      <c r="BB74" s="228"/>
      <c r="BC74" s="228"/>
    </row>
    <row r="75" spans="1:55">
      <c r="A75" s="326"/>
      <c r="B75" s="237"/>
      <c r="C75" s="253"/>
      <c r="D75" s="234"/>
      <c r="E75" s="235"/>
      <c r="F75" s="238"/>
      <c r="G75" s="238"/>
      <c r="H75" s="236"/>
      <c r="I75" s="221"/>
      <c r="J75" s="297"/>
      <c r="K75" s="221"/>
      <c r="L75" s="301"/>
      <c r="M75" s="311"/>
      <c r="N75" s="321"/>
      <c r="O75" s="328" t="str" cm="1">
        <f t="array" ref="O75">IF($T75=1,IF(SUMPRODUCT(--($T76:$T$517=0))&gt;0,"BLANK",""),IF($H75="","NO",IF(NOT($U75&gt;$U74),IF(SUMPRODUCT(--($A75:$F75=""))&gt;0,"NO","YES"),IF(SUMPRODUCT(--($A75:$G75=""))+SUMPRODUCT(--($I75=""))&gt;0,"NO","YES"))))</f>
        <v/>
      </c>
      <c r="P75" s="228"/>
      <c r="Q75" s="228"/>
      <c r="R75" s="228"/>
      <c r="S75" s="228"/>
      <c r="T75" s="228">
        <f t="shared" si="0"/>
        <v>1</v>
      </c>
      <c r="U75" s="228">
        <f t="shared" si="1"/>
        <v>0</v>
      </c>
      <c r="V75" s="228">
        <f t="shared" si="2"/>
        <v>0</v>
      </c>
      <c r="W75" s="228">
        <f t="shared" si="3"/>
        <v>-1</v>
      </c>
      <c r="X75" s="228">
        <f>IF(SUMPRODUCT(--(W75:$W$517=-1))=ROW($W$517)-ROW()+1,$X74,IF(OR($W75=0,$W75=-1),$X74+1,$X74))</f>
        <v>0</v>
      </c>
      <c r="Y75" s="228">
        <f t="shared" si="4"/>
        <v>-1</v>
      </c>
      <c r="Z75" s="228">
        <f>IF(SUMPRODUCT(--($Y75:$Y$517=-1))=ROW($Y$517)-ROW()+1,$Z74,IF(OR($Y75=0,$Y75=-1),$Z74+1,$Z74))</f>
        <v>0</v>
      </c>
      <c r="AA75" s="228">
        <f t="shared" si="8"/>
        <v>0</v>
      </c>
      <c r="AB75" s="228">
        <f>IF(AND(ROUNDDOWN(($B$10-Table1[[#This Row],[Date of Birth]])/365.25,0)&gt;=66,Table1[[#This Row],[Member Type]]="EE",Table1[[#This Row],[Work Status]]="Retiree"),1,IF(AND(ROUNDDOWN(($B$10-Table1[[#This Row],[Date of Birth]])/365.25,0)&lt;66,Table1[[#This Row],[Member Type]]="EE",Table1[[#This Row],[Work Status]]="Retiree"),2,0))</f>
        <v>0</v>
      </c>
      <c r="AC75" s="215">
        <f t="shared" si="7"/>
        <v>0</v>
      </c>
      <c r="AD75" s="215">
        <f t="shared" si="5"/>
        <v>0</v>
      </c>
      <c r="AE75" s="215">
        <f t="shared" ca="1" si="6"/>
        <v>0</v>
      </c>
      <c r="AF75" s="215">
        <f>IF(A75&gt;1,Table1[[#This Row],[Last Name]]&amp;Table1[[#This Row],[First Name]]&amp;Table1[[#This Row],[Home Zip Code]]&amp;Table1[[#This Row],[Date of Birth]]&amp;Table1[[#This Row],[Member Type]],ROW())</f>
        <v>75</v>
      </c>
      <c r="AG75" s="215" t="str">
        <f t="array" ref="AG75">IF(SUM((--EXACT($AF$33:$AF$521,AF75)))&lt;=1,"","Duplicate")</f>
        <v/>
      </c>
      <c r="AH75" s="228"/>
      <c r="AI75" s="228"/>
      <c r="AJ75" s="228"/>
      <c r="AK75" s="228"/>
      <c r="AL75" s="228"/>
      <c r="AM75" s="228"/>
      <c r="AN75" s="228"/>
      <c r="AO75" s="228"/>
      <c r="AP75" s="228"/>
      <c r="AQ75" s="228"/>
      <c r="AR75" s="228"/>
      <c r="AS75" s="228"/>
      <c r="AT75" s="228"/>
      <c r="AU75" s="228"/>
      <c r="AV75" s="228"/>
      <c r="AW75" s="228"/>
      <c r="AX75" s="228"/>
      <c r="AY75" s="228"/>
      <c r="AZ75" s="228"/>
      <c r="BA75" s="228"/>
      <c r="BB75" s="228"/>
      <c r="BC75" s="228"/>
    </row>
    <row r="76" spans="1:55">
      <c r="A76" s="326"/>
      <c r="B76" s="237"/>
      <c r="C76" s="253"/>
      <c r="D76" s="234"/>
      <c r="E76" s="235"/>
      <c r="F76" s="238"/>
      <c r="G76" s="238"/>
      <c r="H76" s="236"/>
      <c r="I76" s="221"/>
      <c r="J76" s="297"/>
      <c r="K76" s="221"/>
      <c r="L76" s="301"/>
      <c r="M76" s="311"/>
      <c r="N76" s="321"/>
      <c r="O76" s="328" t="str" cm="1">
        <f t="array" ref="O76">IF($T76=1,IF(SUMPRODUCT(--($T77:$T$517=0))&gt;0,"BLANK",""),IF($H76="","NO",IF(NOT($U76&gt;$U75),IF(SUMPRODUCT(--($A76:$F76=""))&gt;0,"NO","YES"),IF(SUMPRODUCT(--($A76:$G76=""))+SUMPRODUCT(--($I76=""))&gt;0,"NO","YES"))))</f>
        <v/>
      </c>
      <c r="P76" s="228"/>
      <c r="Q76" s="228"/>
      <c r="R76" s="228"/>
      <c r="S76" s="228"/>
      <c r="T76" s="228">
        <f t="shared" si="0"/>
        <v>1</v>
      </c>
      <c r="U76" s="228">
        <f t="shared" si="1"/>
        <v>0</v>
      </c>
      <c r="V76" s="228">
        <f t="shared" si="2"/>
        <v>0</v>
      </c>
      <c r="W76" s="228">
        <f t="shared" si="3"/>
        <v>-1</v>
      </c>
      <c r="X76" s="228">
        <f>IF(SUMPRODUCT(--(W76:$W$517=-1))=ROW($W$517)-ROW()+1,$X75,IF(OR($W76=0,$W76=-1),$X75+1,$X75))</f>
        <v>0</v>
      </c>
      <c r="Y76" s="228">
        <f t="shared" si="4"/>
        <v>-1</v>
      </c>
      <c r="Z76" s="228">
        <f>IF(SUMPRODUCT(--($Y76:$Y$517=-1))=ROW($Y$517)-ROW()+1,$Z75,IF(OR($Y76=0,$Y76=-1),$Z75+1,$Z75))</f>
        <v>0</v>
      </c>
      <c r="AA76" s="228">
        <f t="shared" si="8"/>
        <v>0</v>
      </c>
      <c r="AB76" s="228">
        <f>IF(AND(ROUNDDOWN(($B$10-Table1[[#This Row],[Date of Birth]])/365.25,0)&gt;=66,Table1[[#This Row],[Member Type]]="EE",Table1[[#This Row],[Work Status]]="Retiree"),1,IF(AND(ROUNDDOWN(($B$10-Table1[[#This Row],[Date of Birth]])/365.25,0)&lt;66,Table1[[#This Row],[Member Type]]="EE",Table1[[#This Row],[Work Status]]="Retiree"),2,0))</f>
        <v>0</v>
      </c>
      <c r="AC76" s="215">
        <f t="shared" si="7"/>
        <v>0</v>
      </c>
      <c r="AD76" s="215">
        <f t="shared" si="5"/>
        <v>0</v>
      </c>
      <c r="AE76" s="215">
        <f t="shared" ca="1" si="6"/>
        <v>0</v>
      </c>
      <c r="AF76" s="215">
        <f>IF(A76&gt;1,Table1[[#This Row],[Last Name]]&amp;Table1[[#This Row],[First Name]]&amp;Table1[[#This Row],[Home Zip Code]]&amp;Table1[[#This Row],[Date of Birth]]&amp;Table1[[#This Row],[Member Type]],ROW())</f>
        <v>76</v>
      </c>
      <c r="AG76" s="215" t="str">
        <f t="array" ref="AG76">IF(SUM((--EXACT($AF$33:$AF$521,AF76)))&lt;=1,"","Duplicate")</f>
        <v/>
      </c>
      <c r="AH76" s="228"/>
      <c r="AI76" s="228"/>
      <c r="AJ76" s="228"/>
      <c r="AK76" s="228"/>
      <c r="AL76" s="228"/>
      <c r="AM76" s="228"/>
      <c r="AN76" s="228"/>
      <c r="AO76" s="228"/>
      <c r="AP76" s="228"/>
      <c r="AQ76" s="228"/>
      <c r="AR76" s="228"/>
      <c r="AS76" s="228"/>
      <c r="AT76" s="228"/>
      <c r="AU76" s="228"/>
      <c r="AV76" s="228"/>
      <c r="AW76" s="228"/>
      <c r="AX76" s="228"/>
      <c r="AY76" s="228"/>
      <c r="AZ76" s="228"/>
      <c r="BA76" s="228"/>
      <c r="BB76" s="228"/>
      <c r="BC76" s="228"/>
    </row>
    <row r="77" spans="1:55">
      <c r="A77" s="326"/>
      <c r="B77" s="237"/>
      <c r="C77" s="253"/>
      <c r="D77" s="234"/>
      <c r="E77" s="235"/>
      <c r="F77" s="238"/>
      <c r="G77" s="238"/>
      <c r="H77" s="236"/>
      <c r="I77" s="221"/>
      <c r="J77" s="297"/>
      <c r="K77" s="221"/>
      <c r="L77" s="301"/>
      <c r="M77" s="311"/>
      <c r="N77" s="321"/>
      <c r="O77" s="328" t="str" cm="1">
        <f t="array" ref="O77">IF($T77=1,IF(SUMPRODUCT(--($T78:$T$517=0))&gt;0,"BLANK",""),IF($H77="","NO",IF(NOT($U77&gt;$U76),IF(SUMPRODUCT(--($A77:$F77=""))&gt;0,"NO","YES"),IF(SUMPRODUCT(--($A77:$G77=""))+SUMPRODUCT(--($I77=""))&gt;0,"NO","YES"))))</f>
        <v/>
      </c>
      <c r="P77" s="228"/>
      <c r="Q77" s="228"/>
      <c r="R77" s="228"/>
      <c r="S77" s="228"/>
      <c r="T77" s="228">
        <f t="shared" si="0"/>
        <v>1</v>
      </c>
      <c r="U77" s="228">
        <f t="shared" si="1"/>
        <v>0</v>
      </c>
      <c r="V77" s="228">
        <f t="shared" si="2"/>
        <v>0</v>
      </c>
      <c r="W77" s="228">
        <f t="shared" si="3"/>
        <v>-1</v>
      </c>
      <c r="X77" s="228">
        <f>IF(SUMPRODUCT(--(W77:$W$517=-1))=ROW($W$517)-ROW()+1,$X76,IF(OR($W77=0,$W77=-1),$X76+1,$X76))</f>
        <v>0</v>
      </c>
      <c r="Y77" s="228">
        <f t="shared" si="4"/>
        <v>-1</v>
      </c>
      <c r="Z77" s="228">
        <f>IF(SUMPRODUCT(--($Y77:$Y$517=-1))=ROW($Y$517)-ROW()+1,$Z76,IF(OR($Y77=0,$Y77=-1),$Z76+1,$Z76))</f>
        <v>0</v>
      </c>
      <c r="AA77" s="228">
        <f t="shared" si="8"/>
        <v>0</v>
      </c>
      <c r="AB77" s="228">
        <f>IF(AND(ROUNDDOWN(($B$10-Table1[[#This Row],[Date of Birth]])/365.25,0)&gt;=66,Table1[[#This Row],[Member Type]]="EE",Table1[[#This Row],[Work Status]]="Retiree"),1,IF(AND(ROUNDDOWN(($B$10-Table1[[#This Row],[Date of Birth]])/365.25,0)&lt;66,Table1[[#This Row],[Member Type]]="EE",Table1[[#This Row],[Work Status]]="Retiree"),2,0))</f>
        <v>0</v>
      </c>
      <c r="AC77" s="215">
        <f t="shared" si="7"/>
        <v>0</v>
      </c>
      <c r="AD77" s="215">
        <f t="shared" si="5"/>
        <v>0</v>
      </c>
      <c r="AE77" s="215">
        <f t="shared" ca="1" si="6"/>
        <v>0</v>
      </c>
      <c r="AF77" s="215">
        <f>IF(A77&gt;1,Table1[[#This Row],[Last Name]]&amp;Table1[[#This Row],[First Name]]&amp;Table1[[#This Row],[Home Zip Code]]&amp;Table1[[#This Row],[Date of Birth]]&amp;Table1[[#This Row],[Member Type]],ROW())</f>
        <v>77</v>
      </c>
      <c r="AG77" s="215" t="str">
        <f t="array" ref="AG77">IF(SUM((--EXACT($AF$33:$AF$521,AF77)))&lt;=1,"","Duplicate")</f>
        <v/>
      </c>
      <c r="AH77" s="228"/>
      <c r="AI77" s="228"/>
      <c r="AJ77" s="228"/>
      <c r="AK77" s="228"/>
      <c r="AL77" s="228"/>
      <c r="AM77" s="228"/>
      <c r="AN77" s="228"/>
      <c r="AO77" s="228"/>
      <c r="AP77" s="228"/>
      <c r="AQ77" s="228"/>
      <c r="AR77" s="228"/>
      <c r="AS77" s="228"/>
      <c r="AT77" s="228"/>
      <c r="AU77" s="228"/>
      <c r="AV77" s="228"/>
      <c r="AW77" s="228"/>
      <c r="AX77" s="228"/>
      <c r="AY77" s="228"/>
      <c r="AZ77" s="228"/>
      <c r="BA77" s="228"/>
      <c r="BB77" s="228"/>
      <c r="BC77" s="228"/>
    </row>
    <row r="78" spans="1:55">
      <c r="A78" s="326"/>
      <c r="B78" s="237"/>
      <c r="C78" s="253"/>
      <c r="D78" s="234"/>
      <c r="E78" s="235"/>
      <c r="F78" s="238"/>
      <c r="G78" s="238"/>
      <c r="H78" s="236"/>
      <c r="I78" s="221"/>
      <c r="J78" s="297"/>
      <c r="K78" s="221"/>
      <c r="L78" s="301"/>
      <c r="M78" s="311"/>
      <c r="N78" s="321"/>
      <c r="O78" s="328" t="str" cm="1">
        <f t="array" ref="O78">IF($T78=1,IF(SUMPRODUCT(--($T79:$T$517=0))&gt;0,"BLANK",""),IF($H78="","NO",IF(NOT($U78&gt;$U77),IF(SUMPRODUCT(--($A78:$F78=""))&gt;0,"NO","YES"),IF(SUMPRODUCT(--($A78:$G78=""))+SUMPRODUCT(--($I78=""))&gt;0,"NO","YES"))))</f>
        <v/>
      </c>
      <c r="P78" s="228"/>
      <c r="Q78" s="228"/>
      <c r="R78" s="228"/>
      <c r="S78" s="228"/>
      <c r="T78" s="228">
        <f t="shared" si="0"/>
        <v>1</v>
      </c>
      <c r="U78" s="228">
        <f t="shared" si="1"/>
        <v>0</v>
      </c>
      <c r="V78" s="228">
        <f t="shared" si="2"/>
        <v>0</v>
      </c>
      <c r="W78" s="228">
        <f t="shared" si="3"/>
        <v>-1</v>
      </c>
      <c r="X78" s="228">
        <f>IF(SUMPRODUCT(--(W78:$W$517=-1))=ROW($W$517)-ROW()+1,$X77,IF(OR($W78=0,$W78=-1),$X77+1,$X77))</f>
        <v>0</v>
      </c>
      <c r="Y78" s="228">
        <f t="shared" si="4"/>
        <v>-1</v>
      </c>
      <c r="Z78" s="228">
        <f>IF(SUMPRODUCT(--($Y78:$Y$517=-1))=ROW($Y$517)-ROW()+1,$Z77,IF(OR($Y78=0,$Y78=-1),$Z77+1,$Z77))</f>
        <v>0</v>
      </c>
      <c r="AA78" s="228">
        <f t="shared" si="8"/>
        <v>0</v>
      </c>
      <c r="AB78" s="228">
        <f>IF(AND(ROUNDDOWN(($B$10-Table1[[#This Row],[Date of Birth]])/365.25,0)&gt;=66,Table1[[#This Row],[Member Type]]="EE",Table1[[#This Row],[Work Status]]="Retiree"),1,IF(AND(ROUNDDOWN(($B$10-Table1[[#This Row],[Date of Birth]])/365.25,0)&lt;66,Table1[[#This Row],[Member Type]]="EE",Table1[[#This Row],[Work Status]]="Retiree"),2,0))</f>
        <v>0</v>
      </c>
      <c r="AC78" s="215">
        <f t="shared" si="7"/>
        <v>0</v>
      </c>
      <c r="AD78" s="215">
        <f t="shared" si="5"/>
        <v>0</v>
      </c>
      <c r="AE78" s="215">
        <f t="shared" ca="1" si="6"/>
        <v>0</v>
      </c>
      <c r="AF78" s="215">
        <f>IF(A78&gt;1,Table1[[#This Row],[Last Name]]&amp;Table1[[#This Row],[First Name]]&amp;Table1[[#This Row],[Home Zip Code]]&amp;Table1[[#This Row],[Date of Birth]]&amp;Table1[[#This Row],[Member Type]],ROW())</f>
        <v>78</v>
      </c>
      <c r="AG78" s="215" t="str">
        <f t="array" ref="AG78">IF(SUM((--EXACT($AF$33:$AF$521,AF78)))&lt;=1,"","Duplicate")</f>
        <v/>
      </c>
      <c r="AH78" s="228"/>
      <c r="AI78" s="228"/>
      <c r="AJ78" s="228"/>
      <c r="AK78" s="228"/>
      <c r="AL78" s="228"/>
      <c r="AM78" s="228"/>
      <c r="AN78" s="228"/>
      <c r="AO78" s="228"/>
      <c r="AP78" s="228"/>
      <c r="AQ78" s="228"/>
      <c r="AR78" s="228"/>
      <c r="AS78" s="228"/>
      <c r="AT78" s="228"/>
      <c r="AU78" s="228"/>
      <c r="AV78" s="228"/>
      <c r="AW78" s="228"/>
      <c r="AX78" s="228"/>
      <c r="AY78" s="228"/>
      <c r="AZ78" s="228"/>
      <c r="BA78" s="228"/>
      <c r="BB78" s="228"/>
      <c r="BC78" s="228"/>
    </row>
    <row r="79" spans="1:55">
      <c r="A79" s="326"/>
      <c r="B79" s="237"/>
      <c r="C79" s="253"/>
      <c r="D79" s="234"/>
      <c r="E79" s="235"/>
      <c r="F79" s="238"/>
      <c r="G79" s="238"/>
      <c r="H79" s="236"/>
      <c r="I79" s="221"/>
      <c r="J79" s="297"/>
      <c r="K79" s="221"/>
      <c r="L79" s="301"/>
      <c r="M79" s="311"/>
      <c r="N79" s="321"/>
      <c r="O79" s="328" t="str" cm="1">
        <f t="array" ref="O79">IF($T79=1,IF(SUMPRODUCT(--($T80:$T$517=0))&gt;0,"BLANK",""),IF($H79="","NO",IF(NOT($U79&gt;$U78),IF(SUMPRODUCT(--($A79:$F79=""))&gt;0,"NO","YES"),IF(SUMPRODUCT(--($A79:$G79=""))+SUMPRODUCT(--($I79=""))&gt;0,"NO","YES"))))</f>
        <v/>
      </c>
      <c r="P79" s="228"/>
      <c r="Q79" s="228"/>
      <c r="R79" s="228"/>
      <c r="S79" s="228"/>
      <c r="T79" s="228">
        <f t="shared" si="0"/>
        <v>1</v>
      </c>
      <c r="U79" s="228">
        <f t="shared" si="1"/>
        <v>0</v>
      </c>
      <c r="V79" s="228">
        <f t="shared" si="2"/>
        <v>0</v>
      </c>
      <c r="W79" s="228">
        <f t="shared" si="3"/>
        <v>-1</v>
      </c>
      <c r="X79" s="228">
        <f>IF(SUMPRODUCT(--(W79:$W$517=-1))=ROW($W$517)-ROW()+1,$X78,IF(OR($W79=0,$W79=-1),$X78+1,$X78))</f>
        <v>0</v>
      </c>
      <c r="Y79" s="228">
        <f t="shared" si="4"/>
        <v>-1</v>
      </c>
      <c r="Z79" s="228">
        <f>IF(SUMPRODUCT(--($Y79:$Y$517=-1))=ROW($Y$517)-ROW()+1,$Z78,IF(OR($Y79=0,$Y79=-1),$Z78+1,$Z78))</f>
        <v>0</v>
      </c>
      <c r="AA79" s="228">
        <f t="shared" si="8"/>
        <v>0</v>
      </c>
      <c r="AB79" s="228">
        <f>IF(AND(ROUNDDOWN(($B$10-Table1[[#This Row],[Date of Birth]])/365.25,0)&gt;=66,Table1[[#This Row],[Member Type]]="EE",Table1[[#This Row],[Work Status]]="Retiree"),1,IF(AND(ROUNDDOWN(($B$10-Table1[[#This Row],[Date of Birth]])/365.25,0)&lt;66,Table1[[#This Row],[Member Type]]="EE",Table1[[#This Row],[Work Status]]="Retiree"),2,0))</f>
        <v>0</v>
      </c>
      <c r="AC79" s="215">
        <f t="shared" si="7"/>
        <v>0</v>
      </c>
      <c r="AD79" s="215">
        <f t="shared" si="5"/>
        <v>0</v>
      </c>
      <c r="AE79" s="215">
        <f t="shared" ca="1" si="6"/>
        <v>0</v>
      </c>
      <c r="AF79" s="215">
        <f>IF(A79&gt;1,Table1[[#This Row],[Last Name]]&amp;Table1[[#This Row],[First Name]]&amp;Table1[[#This Row],[Home Zip Code]]&amp;Table1[[#This Row],[Date of Birth]]&amp;Table1[[#This Row],[Member Type]],ROW())</f>
        <v>79</v>
      </c>
      <c r="AG79" s="215" t="str">
        <f t="array" ref="AG79">IF(SUM((--EXACT($AF$33:$AF$521,AF79)))&lt;=1,"","Duplicate")</f>
        <v/>
      </c>
      <c r="AH79" s="228"/>
      <c r="AI79" s="228"/>
      <c r="AJ79" s="228"/>
      <c r="AK79" s="228"/>
      <c r="AL79" s="228"/>
      <c r="AM79" s="228"/>
      <c r="AN79" s="228"/>
      <c r="AO79" s="228"/>
      <c r="AP79" s="228"/>
      <c r="AQ79" s="228"/>
      <c r="AR79" s="228"/>
      <c r="AS79" s="228"/>
      <c r="AT79" s="228"/>
      <c r="AU79" s="228"/>
      <c r="AV79" s="228"/>
      <c r="AW79" s="228"/>
      <c r="AX79" s="228"/>
      <c r="AY79" s="228"/>
      <c r="AZ79" s="228"/>
      <c r="BA79" s="228"/>
      <c r="BB79" s="228"/>
      <c r="BC79" s="228"/>
    </row>
    <row r="80" spans="1:55">
      <c r="A80" s="326"/>
      <c r="B80" s="237"/>
      <c r="C80" s="253"/>
      <c r="D80" s="234"/>
      <c r="E80" s="235"/>
      <c r="F80" s="238"/>
      <c r="G80" s="238"/>
      <c r="H80" s="236"/>
      <c r="I80" s="221"/>
      <c r="J80" s="297"/>
      <c r="K80" s="221"/>
      <c r="L80" s="301"/>
      <c r="M80" s="311"/>
      <c r="N80" s="321"/>
      <c r="O80" s="328" t="str" cm="1">
        <f t="array" ref="O80">IF($T80=1,IF(SUMPRODUCT(--($T81:$T$517=0))&gt;0,"BLANK",""),IF($H80="","NO",IF(NOT($U80&gt;$U79),IF(SUMPRODUCT(--($A80:$F80=""))&gt;0,"NO","YES"),IF(SUMPRODUCT(--($A80:$G80=""))+SUMPRODUCT(--($I80=""))&gt;0,"NO","YES"))))</f>
        <v/>
      </c>
      <c r="P80" s="228"/>
      <c r="Q80" s="228"/>
      <c r="R80" s="228"/>
      <c r="S80" s="228"/>
      <c r="T80" s="228">
        <f t="shared" si="0"/>
        <v>1</v>
      </c>
      <c r="U80" s="228">
        <f t="shared" si="1"/>
        <v>0</v>
      </c>
      <c r="V80" s="228">
        <f t="shared" si="2"/>
        <v>0</v>
      </c>
      <c r="W80" s="228">
        <f t="shared" si="3"/>
        <v>-1</v>
      </c>
      <c r="X80" s="228">
        <f>IF(SUMPRODUCT(--(W80:$W$517=-1))=ROW($W$517)-ROW()+1,$X79,IF(OR($W80=0,$W80=-1),$X79+1,$X79))</f>
        <v>0</v>
      </c>
      <c r="Y80" s="228">
        <f t="shared" si="4"/>
        <v>-1</v>
      </c>
      <c r="Z80" s="228">
        <f>IF(SUMPRODUCT(--($Y80:$Y$517=-1))=ROW($Y$517)-ROW()+1,$Z79,IF(OR($Y80=0,$Y80=-1),$Z79+1,$Z79))</f>
        <v>0</v>
      </c>
      <c r="AA80" s="228">
        <f t="shared" si="8"/>
        <v>0</v>
      </c>
      <c r="AB80" s="228">
        <f>IF(AND(ROUNDDOWN(($B$10-Table1[[#This Row],[Date of Birth]])/365.25,0)&gt;=66,Table1[[#This Row],[Member Type]]="EE",Table1[[#This Row],[Work Status]]="Retiree"),1,IF(AND(ROUNDDOWN(($B$10-Table1[[#This Row],[Date of Birth]])/365.25,0)&lt;66,Table1[[#This Row],[Member Type]]="EE",Table1[[#This Row],[Work Status]]="Retiree"),2,0))</f>
        <v>0</v>
      </c>
      <c r="AC80" s="215">
        <f t="shared" si="7"/>
        <v>0</v>
      </c>
      <c r="AD80" s="215">
        <f t="shared" si="5"/>
        <v>0</v>
      </c>
      <c r="AE80" s="215">
        <f t="shared" ca="1" si="6"/>
        <v>0</v>
      </c>
      <c r="AF80" s="215">
        <f>IF(A80&gt;1,Table1[[#This Row],[Last Name]]&amp;Table1[[#This Row],[First Name]]&amp;Table1[[#This Row],[Home Zip Code]]&amp;Table1[[#This Row],[Date of Birth]]&amp;Table1[[#This Row],[Member Type]],ROW())</f>
        <v>80</v>
      </c>
      <c r="AG80" s="215" t="str">
        <f t="array" ref="AG80">IF(SUM((--EXACT($AF$33:$AF$521,AF80)))&lt;=1,"","Duplicate")</f>
        <v/>
      </c>
      <c r="AH80" s="228"/>
      <c r="AI80" s="228"/>
      <c r="AJ80" s="228"/>
      <c r="AK80" s="228"/>
      <c r="AL80" s="228"/>
      <c r="AM80" s="228"/>
      <c r="AN80" s="228"/>
      <c r="AO80" s="228"/>
      <c r="AP80" s="228"/>
      <c r="AQ80" s="228"/>
      <c r="AR80" s="228"/>
      <c r="AS80" s="228"/>
      <c r="AT80" s="228"/>
      <c r="AU80" s="228"/>
      <c r="AV80" s="228"/>
      <c r="AW80" s="228"/>
      <c r="AX80" s="228"/>
      <c r="AY80" s="228"/>
      <c r="AZ80" s="228"/>
      <c r="BA80" s="228"/>
      <c r="BB80" s="228"/>
      <c r="BC80" s="228"/>
    </row>
    <row r="81" spans="1:55">
      <c r="A81" s="326"/>
      <c r="B81" s="237"/>
      <c r="C81" s="253"/>
      <c r="D81" s="234"/>
      <c r="E81" s="235"/>
      <c r="F81" s="238"/>
      <c r="G81" s="238"/>
      <c r="H81" s="236"/>
      <c r="I81" s="221"/>
      <c r="J81" s="297"/>
      <c r="K81" s="221"/>
      <c r="L81" s="301"/>
      <c r="M81" s="311"/>
      <c r="N81" s="321"/>
      <c r="O81" s="328" t="str" cm="1">
        <f t="array" ref="O81">IF($T81=1,IF(SUMPRODUCT(--($T82:$T$517=0))&gt;0,"BLANK",""),IF($H81="","NO",IF(NOT($U81&gt;$U80),IF(SUMPRODUCT(--($A81:$F81=""))&gt;0,"NO","YES"),IF(SUMPRODUCT(--($A81:$G81=""))+SUMPRODUCT(--($I81=""))&gt;0,"NO","YES"))))</f>
        <v/>
      </c>
      <c r="P81" s="228"/>
      <c r="Q81" s="228"/>
      <c r="R81" s="228"/>
      <c r="S81" s="228"/>
      <c r="T81" s="228">
        <f t="shared" si="0"/>
        <v>1</v>
      </c>
      <c r="U81" s="228">
        <f t="shared" si="1"/>
        <v>0</v>
      </c>
      <c r="V81" s="228">
        <f t="shared" si="2"/>
        <v>0</v>
      </c>
      <c r="W81" s="228">
        <f t="shared" si="3"/>
        <v>-1</v>
      </c>
      <c r="X81" s="228">
        <f>IF(SUMPRODUCT(--(W81:$W$517=-1))=ROW($W$517)-ROW()+1,$X80,IF(OR($W81=0,$W81=-1),$X80+1,$X80))</f>
        <v>0</v>
      </c>
      <c r="Y81" s="228">
        <f t="shared" si="4"/>
        <v>-1</v>
      </c>
      <c r="Z81" s="228">
        <f>IF(SUMPRODUCT(--($Y81:$Y$517=-1))=ROW($Y$517)-ROW()+1,$Z80,IF(OR($Y81=0,$Y81=-1),$Z80+1,$Z80))</f>
        <v>0</v>
      </c>
      <c r="AA81" s="228">
        <f t="shared" si="8"/>
        <v>0</v>
      </c>
      <c r="AB81" s="228">
        <f>IF(AND(ROUNDDOWN(($B$10-Table1[[#This Row],[Date of Birth]])/365.25,0)&gt;=66,Table1[[#This Row],[Member Type]]="EE",Table1[[#This Row],[Work Status]]="Retiree"),1,IF(AND(ROUNDDOWN(($B$10-Table1[[#This Row],[Date of Birth]])/365.25,0)&lt;66,Table1[[#This Row],[Member Type]]="EE",Table1[[#This Row],[Work Status]]="Retiree"),2,0))</f>
        <v>0</v>
      </c>
      <c r="AC81" s="215">
        <f t="shared" si="7"/>
        <v>0</v>
      </c>
      <c r="AD81" s="215">
        <f t="shared" si="5"/>
        <v>0</v>
      </c>
      <c r="AE81" s="215">
        <f t="shared" ca="1" si="6"/>
        <v>0</v>
      </c>
      <c r="AF81" s="215">
        <f>IF(A81&gt;1,Table1[[#This Row],[Last Name]]&amp;Table1[[#This Row],[First Name]]&amp;Table1[[#This Row],[Home Zip Code]]&amp;Table1[[#This Row],[Date of Birth]]&amp;Table1[[#This Row],[Member Type]],ROW())</f>
        <v>81</v>
      </c>
      <c r="AG81" s="215" t="str">
        <f t="array" ref="AG81">IF(SUM((--EXACT($AF$33:$AF$521,AF81)))&lt;=1,"","Duplicate")</f>
        <v/>
      </c>
      <c r="AH81" s="228"/>
      <c r="AI81" s="228"/>
      <c r="AJ81" s="228"/>
      <c r="AK81" s="228"/>
      <c r="AL81" s="228"/>
      <c r="AM81" s="228"/>
      <c r="AN81" s="228"/>
      <c r="AO81" s="228"/>
      <c r="AP81" s="228"/>
      <c r="AQ81" s="228"/>
      <c r="AR81" s="228"/>
      <c r="AS81" s="228"/>
      <c r="AT81" s="228"/>
      <c r="AU81" s="228"/>
      <c r="AV81" s="228"/>
      <c r="AW81" s="228"/>
      <c r="AX81" s="228"/>
      <c r="AY81" s="228"/>
      <c r="AZ81" s="228"/>
      <c r="BA81" s="228"/>
      <c r="BB81" s="228"/>
      <c r="BC81" s="228"/>
    </row>
    <row r="82" spans="1:55">
      <c r="A82" s="326"/>
      <c r="B82" s="237"/>
      <c r="C82" s="253"/>
      <c r="D82" s="234"/>
      <c r="E82" s="235"/>
      <c r="F82" s="238"/>
      <c r="G82" s="238"/>
      <c r="H82" s="236"/>
      <c r="I82" s="221"/>
      <c r="J82" s="297"/>
      <c r="K82" s="221"/>
      <c r="L82" s="301"/>
      <c r="M82" s="311"/>
      <c r="N82" s="321"/>
      <c r="O82" s="328" t="str" cm="1">
        <f t="array" ref="O82">IF($T82=1,IF(SUMPRODUCT(--($T83:$T$517=0))&gt;0,"BLANK",""),IF($H82="","NO",IF(NOT($U82&gt;$U81),IF(SUMPRODUCT(--($A82:$F82=""))&gt;0,"NO","YES"),IF(SUMPRODUCT(--($A82:$G82=""))+SUMPRODUCT(--($I82=""))&gt;0,"NO","YES"))))</f>
        <v/>
      </c>
      <c r="P82" s="228"/>
      <c r="Q82" s="228"/>
      <c r="R82" s="228"/>
      <c r="S82" s="228"/>
      <c r="T82" s="228">
        <f t="shared" si="0"/>
        <v>1</v>
      </c>
      <c r="U82" s="228">
        <f t="shared" si="1"/>
        <v>0</v>
      </c>
      <c r="V82" s="228">
        <f t="shared" si="2"/>
        <v>0</v>
      </c>
      <c r="W82" s="228">
        <f t="shared" si="3"/>
        <v>-1</v>
      </c>
      <c r="X82" s="228">
        <f>IF(SUMPRODUCT(--(W82:$W$517=-1))=ROW($W$517)-ROW()+1,$X81,IF(OR($W82=0,$W82=-1),$X81+1,$X81))</f>
        <v>0</v>
      </c>
      <c r="Y82" s="228">
        <f t="shared" si="4"/>
        <v>-1</v>
      </c>
      <c r="Z82" s="228">
        <f>IF(SUMPRODUCT(--($Y82:$Y$517=-1))=ROW($Y$517)-ROW()+1,$Z81,IF(OR($Y82=0,$Y82=-1),$Z81+1,$Z81))</f>
        <v>0</v>
      </c>
      <c r="AA82" s="228">
        <f t="shared" si="8"/>
        <v>0</v>
      </c>
      <c r="AB82" s="228">
        <f>IF(AND(ROUNDDOWN(($B$10-Table1[[#This Row],[Date of Birth]])/365.25,0)&gt;=66,Table1[[#This Row],[Member Type]]="EE",Table1[[#This Row],[Work Status]]="Retiree"),1,IF(AND(ROUNDDOWN(($B$10-Table1[[#This Row],[Date of Birth]])/365.25,0)&lt;66,Table1[[#This Row],[Member Type]]="EE",Table1[[#This Row],[Work Status]]="Retiree"),2,0))</f>
        <v>0</v>
      </c>
      <c r="AC82" s="215">
        <f t="shared" si="7"/>
        <v>0</v>
      </c>
      <c r="AD82" s="215">
        <f t="shared" si="5"/>
        <v>0</v>
      </c>
      <c r="AE82" s="215">
        <f t="shared" ca="1" si="6"/>
        <v>0</v>
      </c>
      <c r="AF82" s="215">
        <f>IF(A82&gt;1,Table1[[#This Row],[Last Name]]&amp;Table1[[#This Row],[First Name]]&amp;Table1[[#This Row],[Home Zip Code]]&amp;Table1[[#This Row],[Date of Birth]]&amp;Table1[[#This Row],[Member Type]],ROW())</f>
        <v>82</v>
      </c>
      <c r="AG82" s="215" t="str">
        <f t="array" ref="AG82">IF(SUM((--EXACT($AF$33:$AF$521,AF82)))&lt;=1,"","Duplicate")</f>
        <v/>
      </c>
      <c r="AH82" s="228"/>
      <c r="AI82" s="228"/>
      <c r="AJ82" s="228"/>
      <c r="AK82" s="228"/>
      <c r="AL82" s="228"/>
      <c r="AM82" s="228"/>
      <c r="AN82" s="228"/>
      <c r="AO82" s="228"/>
      <c r="AP82" s="228"/>
      <c r="AQ82" s="228"/>
      <c r="AR82" s="228"/>
      <c r="AS82" s="228"/>
      <c r="AT82" s="228"/>
      <c r="AU82" s="228"/>
      <c r="AV82" s="228"/>
      <c r="AW82" s="228"/>
      <c r="AX82" s="228"/>
      <c r="AY82" s="228"/>
      <c r="AZ82" s="228"/>
      <c r="BA82" s="228"/>
      <c r="BB82" s="228"/>
      <c r="BC82" s="228"/>
    </row>
    <row r="83" spans="1:55">
      <c r="A83" s="326"/>
      <c r="B83" s="237"/>
      <c r="C83" s="253"/>
      <c r="D83" s="234"/>
      <c r="E83" s="235"/>
      <c r="F83" s="238"/>
      <c r="G83" s="238"/>
      <c r="H83" s="236"/>
      <c r="I83" s="221"/>
      <c r="J83" s="297"/>
      <c r="K83" s="221"/>
      <c r="L83" s="301"/>
      <c r="M83" s="311"/>
      <c r="N83" s="321"/>
      <c r="O83" s="328" t="str" cm="1">
        <f t="array" ref="O83">IF($T83=1,IF(SUMPRODUCT(--($T84:$T$517=0))&gt;0,"BLANK",""),IF($H83="","NO",IF(NOT($U83&gt;$U82),IF(SUMPRODUCT(--($A83:$F83=""))&gt;0,"NO","YES"),IF(SUMPRODUCT(--($A83:$G83=""))+SUMPRODUCT(--($I83=""))&gt;0,"NO","YES"))))</f>
        <v/>
      </c>
      <c r="P83" s="228"/>
      <c r="Q83" s="228"/>
      <c r="R83" s="228"/>
      <c r="S83" s="228"/>
      <c r="T83" s="228">
        <f t="shared" si="0"/>
        <v>1</v>
      </c>
      <c r="U83" s="228">
        <f t="shared" si="1"/>
        <v>0</v>
      </c>
      <c r="V83" s="228">
        <f t="shared" si="2"/>
        <v>0</v>
      </c>
      <c r="W83" s="228">
        <f t="shared" si="3"/>
        <v>-1</v>
      </c>
      <c r="X83" s="228">
        <f>IF(SUMPRODUCT(--(W83:$W$517=-1))=ROW($W$517)-ROW()+1,$X82,IF(OR($W83=0,$W83=-1),$X82+1,$X82))</f>
        <v>0</v>
      </c>
      <c r="Y83" s="228">
        <f t="shared" si="4"/>
        <v>-1</v>
      </c>
      <c r="Z83" s="228">
        <f>IF(SUMPRODUCT(--($Y83:$Y$517=-1))=ROW($Y$517)-ROW()+1,$Z82,IF(OR($Y83=0,$Y83=-1),$Z82+1,$Z82))</f>
        <v>0</v>
      </c>
      <c r="AA83" s="228">
        <f t="shared" si="8"/>
        <v>0</v>
      </c>
      <c r="AB83" s="228">
        <f>IF(AND(ROUNDDOWN(($B$10-Table1[[#This Row],[Date of Birth]])/365.25,0)&gt;=66,Table1[[#This Row],[Member Type]]="EE",Table1[[#This Row],[Work Status]]="Retiree"),1,IF(AND(ROUNDDOWN(($B$10-Table1[[#This Row],[Date of Birth]])/365.25,0)&lt;66,Table1[[#This Row],[Member Type]]="EE",Table1[[#This Row],[Work Status]]="Retiree"),2,0))</f>
        <v>0</v>
      </c>
      <c r="AC83" s="215">
        <f t="shared" si="7"/>
        <v>0</v>
      </c>
      <c r="AD83" s="215">
        <f t="shared" si="5"/>
        <v>0</v>
      </c>
      <c r="AE83" s="215">
        <f t="shared" ca="1" si="6"/>
        <v>0</v>
      </c>
      <c r="AF83" s="215">
        <f>IF(A83&gt;1,Table1[[#This Row],[Last Name]]&amp;Table1[[#This Row],[First Name]]&amp;Table1[[#This Row],[Home Zip Code]]&amp;Table1[[#This Row],[Date of Birth]]&amp;Table1[[#This Row],[Member Type]],ROW())</f>
        <v>83</v>
      </c>
      <c r="AG83" s="215" t="str">
        <f t="array" ref="AG83">IF(SUM((--EXACT($AF$33:$AF$521,AF83)))&lt;=1,"","Duplicate")</f>
        <v/>
      </c>
      <c r="AH83" s="228"/>
      <c r="AI83" s="228"/>
      <c r="AJ83" s="228"/>
      <c r="AK83" s="228"/>
      <c r="AL83" s="228"/>
      <c r="AM83" s="228"/>
      <c r="AN83" s="228"/>
      <c r="AO83" s="228"/>
      <c r="AP83" s="228"/>
      <c r="AQ83" s="228"/>
      <c r="AR83" s="228"/>
      <c r="AS83" s="228"/>
      <c r="AT83" s="228"/>
      <c r="AU83" s="228"/>
      <c r="AV83" s="228"/>
      <c r="AW83" s="228"/>
      <c r="AX83" s="228"/>
      <c r="AY83" s="228"/>
      <c r="AZ83" s="228"/>
      <c r="BA83" s="228"/>
      <c r="BB83" s="228"/>
      <c r="BC83" s="228"/>
    </row>
    <row r="84" spans="1:55">
      <c r="A84" s="326"/>
      <c r="B84" s="237"/>
      <c r="C84" s="253"/>
      <c r="D84" s="234"/>
      <c r="E84" s="235"/>
      <c r="F84" s="238"/>
      <c r="G84" s="238"/>
      <c r="H84" s="236"/>
      <c r="I84" s="221"/>
      <c r="J84" s="297"/>
      <c r="K84" s="221"/>
      <c r="L84" s="301"/>
      <c r="M84" s="311"/>
      <c r="N84" s="321"/>
      <c r="O84" s="328" t="str" cm="1">
        <f t="array" ref="O84">IF($T84=1,IF(SUMPRODUCT(--($T85:$T$517=0))&gt;0,"BLANK",""),IF($H84="","NO",IF(NOT($U84&gt;$U83),IF(SUMPRODUCT(--($A84:$F84=""))&gt;0,"NO","YES"),IF(SUMPRODUCT(--($A84:$G84=""))+SUMPRODUCT(--($I84=""))&gt;0,"NO","YES"))))</f>
        <v/>
      </c>
      <c r="P84" s="228"/>
      <c r="Q84" s="228"/>
      <c r="R84" s="228"/>
      <c r="S84" s="228"/>
      <c r="T84" s="228">
        <f t="shared" si="0"/>
        <v>1</v>
      </c>
      <c r="U84" s="228">
        <f t="shared" si="1"/>
        <v>0</v>
      </c>
      <c r="V84" s="228">
        <f t="shared" si="2"/>
        <v>0</v>
      </c>
      <c r="W84" s="228">
        <f t="shared" si="3"/>
        <v>-1</v>
      </c>
      <c r="X84" s="228">
        <f>IF(SUMPRODUCT(--(W84:$W$517=-1))=ROW($W$517)-ROW()+1,$X83,IF(OR($W84=0,$W84=-1),$X83+1,$X83))</f>
        <v>0</v>
      </c>
      <c r="Y84" s="228">
        <f t="shared" si="4"/>
        <v>-1</v>
      </c>
      <c r="Z84" s="228">
        <f>IF(SUMPRODUCT(--($Y84:$Y$517=-1))=ROW($Y$517)-ROW()+1,$Z83,IF(OR($Y84=0,$Y84=-1),$Z83+1,$Z83))</f>
        <v>0</v>
      </c>
      <c r="AA84" s="228">
        <f t="shared" si="8"/>
        <v>0</v>
      </c>
      <c r="AB84" s="228">
        <f>IF(AND(ROUNDDOWN(($B$10-Table1[[#This Row],[Date of Birth]])/365.25,0)&gt;=66,Table1[[#This Row],[Member Type]]="EE",Table1[[#This Row],[Work Status]]="Retiree"),1,IF(AND(ROUNDDOWN(($B$10-Table1[[#This Row],[Date of Birth]])/365.25,0)&lt;66,Table1[[#This Row],[Member Type]]="EE",Table1[[#This Row],[Work Status]]="Retiree"),2,0))</f>
        <v>0</v>
      </c>
      <c r="AC84" s="215">
        <f t="shared" si="7"/>
        <v>0</v>
      </c>
      <c r="AD84" s="215">
        <f t="shared" si="5"/>
        <v>0</v>
      </c>
      <c r="AE84" s="215">
        <f t="shared" ca="1" si="6"/>
        <v>0</v>
      </c>
      <c r="AF84" s="215">
        <f>IF(A84&gt;1,Table1[[#This Row],[Last Name]]&amp;Table1[[#This Row],[First Name]]&amp;Table1[[#This Row],[Home Zip Code]]&amp;Table1[[#This Row],[Date of Birth]]&amp;Table1[[#This Row],[Member Type]],ROW())</f>
        <v>84</v>
      </c>
      <c r="AG84" s="215" t="str">
        <f t="array" ref="AG84">IF(SUM((--EXACT($AF$33:$AF$521,AF84)))&lt;=1,"","Duplicate")</f>
        <v/>
      </c>
      <c r="AH84" s="228"/>
      <c r="AI84" s="228"/>
      <c r="AJ84" s="228"/>
      <c r="AK84" s="228"/>
      <c r="AL84" s="228"/>
      <c r="AM84" s="228"/>
      <c r="AN84" s="228"/>
      <c r="AO84" s="228"/>
      <c r="AP84" s="228"/>
      <c r="AQ84" s="228"/>
      <c r="AR84" s="228"/>
      <c r="AS84" s="228"/>
      <c r="AT84" s="228"/>
      <c r="AU84" s="228"/>
      <c r="AV84" s="228"/>
      <c r="AW84" s="228"/>
      <c r="AX84" s="228"/>
      <c r="AY84" s="228"/>
      <c r="AZ84" s="228"/>
      <c r="BA84" s="228"/>
      <c r="BB84" s="228"/>
      <c r="BC84" s="228"/>
    </row>
    <row r="85" spans="1:55">
      <c r="A85" s="326"/>
      <c r="B85" s="237"/>
      <c r="C85" s="253"/>
      <c r="D85" s="234"/>
      <c r="E85" s="235"/>
      <c r="F85" s="238"/>
      <c r="G85" s="238"/>
      <c r="H85" s="236"/>
      <c r="I85" s="221"/>
      <c r="J85" s="297"/>
      <c r="K85" s="221"/>
      <c r="L85" s="301"/>
      <c r="M85" s="311"/>
      <c r="N85" s="321"/>
      <c r="O85" s="328" t="str" cm="1">
        <f t="array" ref="O85">IF($T85=1,IF(SUMPRODUCT(--($T86:$T$517=0))&gt;0,"BLANK",""),IF($H85="","NO",IF(NOT($U85&gt;$U84),IF(SUMPRODUCT(--($A85:$F85=""))&gt;0,"NO","YES"),IF(SUMPRODUCT(--($A85:$G85=""))+SUMPRODUCT(--($I85=""))&gt;0,"NO","YES"))))</f>
        <v/>
      </c>
      <c r="P85" s="228"/>
      <c r="Q85" s="228"/>
      <c r="R85" s="228"/>
      <c r="S85" s="228"/>
      <c r="T85" s="228">
        <f t="shared" si="0"/>
        <v>1</v>
      </c>
      <c r="U85" s="228">
        <f t="shared" si="1"/>
        <v>0</v>
      </c>
      <c r="V85" s="228">
        <f t="shared" si="2"/>
        <v>0</v>
      </c>
      <c r="W85" s="228">
        <f t="shared" si="3"/>
        <v>-1</v>
      </c>
      <c r="X85" s="228">
        <f>IF(SUMPRODUCT(--(W85:$W$517=-1))=ROW($W$517)-ROW()+1,$X84,IF(OR($W85=0,$W85=-1),$X84+1,$X84))</f>
        <v>0</v>
      </c>
      <c r="Y85" s="228">
        <f t="shared" si="4"/>
        <v>-1</v>
      </c>
      <c r="Z85" s="228">
        <f>IF(SUMPRODUCT(--($Y85:$Y$517=-1))=ROW($Y$517)-ROW()+1,$Z84,IF(OR($Y85=0,$Y85=-1),$Z84+1,$Z84))</f>
        <v>0</v>
      </c>
      <c r="AA85" s="228">
        <f t="shared" si="8"/>
        <v>0</v>
      </c>
      <c r="AB85" s="228">
        <f>IF(AND(ROUNDDOWN(($B$10-Table1[[#This Row],[Date of Birth]])/365.25,0)&gt;=66,Table1[[#This Row],[Member Type]]="EE",Table1[[#This Row],[Work Status]]="Retiree"),1,IF(AND(ROUNDDOWN(($B$10-Table1[[#This Row],[Date of Birth]])/365.25,0)&lt;66,Table1[[#This Row],[Member Type]]="EE",Table1[[#This Row],[Work Status]]="Retiree"),2,0))</f>
        <v>0</v>
      </c>
      <c r="AC85" s="215">
        <f t="shared" si="7"/>
        <v>0</v>
      </c>
      <c r="AD85" s="215">
        <f t="shared" si="5"/>
        <v>0</v>
      </c>
      <c r="AE85" s="215">
        <f t="shared" ca="1" si="6"/>
        <v>0</v>
      </c>
      <c r="AF85" s="215">
        <f>IF(A85&gt;1,Table1[[#This Row],[Last Name]]&amp;Table1[[#This Row],[First Name]]&amp;Table1[[#This Row],[Home Zip Code]]&amp;Table1[[#This Row],[Date of Birth]]&amp;Table1[[#This Row],[Member Type]],ROW())</f>
        <v>85</v>
      </c>
      <c r="AG85" s="215" t="str">
        <f t="array" ref="AG85">IF(SUM((--EXACT($AF$33:$AF$521,AF85)))&lt;=1,"","Duplicate")</f>
        <v/>
      </c>
      <c r="AH85" s="228"/>
      <c r="AI85" s="228"/>
      <c r="AJ85" s="228"/>
      <c r="AK85" s="228"/>
      <c r="AL85" s="228"/>
      <c r="AM85" s="228"/>
      <c r="AN85" s="228"/>
      <c r="AO85" s="228"/>
      <c r="AP85" s="228"/>
      <c r="AQ85" s="228"/>
      <c r="AR85" s="228"/>
      <c r="AS85" s="228"/>
      <c r="AT85" s="228"/>
      <c r="AU85" s="228"/>
      <c r="AV85" s="228"/>
      <c r="AW85" s="228"/>
      <c r="AX85" s="228"/>
      <c r="AY85" s="228"/>
      <c r="AZ85" s="228"/>
      <c r="BA85" s="228"/>
      <c r="BB85" s="228"/>
      <c r="BC85" s="228"/>
    </row>
    <row r="86" spans="1:55">
      <c r="A86" s="326"/>
      <c r="B86" s="237"/>
      <c r="C86" s="253"/>
      <c r="D86" s="234"/>
      <c r="E86" s="235"/>
      <c r="F86" s="238"/>
      <c r="G86" s="238"/>
      <c r="H86" s="236"/>
      <c r="I86" s="221"/>
      <c r="J86" s="297"/>
      <c r="K86" s="221"/>
      <c r="L86" s="301"/>
      <c r="M86" s="311"/>
      <c r="N86" s="321"/>
      <c r="O86" s="328" t="str" cm="1">
        <f t="array" ref="O86">IF($T86=1,IF(SUMPRODUCT(--($T87:$T$517=0))&gt;0,"BLANK",""),IF($H86="","NO",IF(NOT($U86&gt;$U85),IF(SUMPRODUCT(--($A86:$F86=""))&gt;0,"NO","YES"),IF(SUMPRODUCT(--($A86:$G86=""))+SUMPRODUCT(--($I86=""))&gt;0,"NO","YES"))))</f>
        <v/>
      </c>
      <c r="P86" s="228"/>
      <c r="Q86" s="228"/>
      <c r="R86" s="228"/>
      <c r="S86" s="228"/>
      <c r="T86" s="228">
        <f t="shared" si="0"/>
        <v>1</v>
      </c>
      <c r="U86" s="228">
        <f t="shared" si="1"/>
        <v>0</v>
      </c>
      <c r="V86" s="228">
        <f t="shared" si="2"/>
        <v>0</v>
      </c>
      <c r="W86" s="228">
        <f t="shared" si="3"/>
        <v>-1</v>
      </c>
      <c r="X86" s="228">
        <f>IF(SUMPRODUCT(--(W86:$W$517=-1))=ROW($W$517)-ROW()+1,$X85,IF(OR($W86=0,$W86=-1),$X85+1,$X85))</f>
        <v>0</v>
      </c>
      <c r="Y86" s="228">
        <f t="shared" si="4"/>
        <v>-1</v>
      </c>
      <c r="Z86" s="228">
        <f>IF(SUMPRODUCT(--($Y86:$Y$517=-1))=ROW($Y$517)-ROW()+1,$Z85,IF(OR($Y86=0,$Y86=-1),$Z85+1,$Z85))</f>
        <v>0</v>
      </c>
      <c r="AA86" s="228">
        <f t="shared" si="8"/>
        <v>0</v>
      </c>
      <c r="AB86" s="228">
        <f>IF(AND(ROUNDDOWN(($B$10-Table1[[#This Row],[Date of Birth]])/365.25,0)&gt;=66,Table1[[#This Row],[Member Type]]="EE",Table1[[#This Row],[Work Status]]="Retiree"),1,IF(AND(ROUNDDOWN(($B$10-Table1[[#This Row],[Date of Birth]])/365.25,0)&lt;66,Table1[[#This Row],[Member Type]]="EE",Table1[[#This Row],[Work Status]]="Retiree"),2,0))</f>
        <v>0</v>
      </c>
      <c r="AC86" s="215">
        <f t="shared" si="7"/>
        <v>0</v>
      </c>
      <c r="AD86" s="215">
        <f t="shared" si="5"/>
        <v>0</v>
      </c>
      <c r="AE86" s="215">
        <f t="shared" ca="1" si="6"/>
        <v>0</v>
      </c>
      <c r="AF86" s="215">
        <f>IF(A86&gt;1,Table1[[#This Row],[Last Name]]&amp;Table1[[#This Row],[First Name]]&amp;Table1[[#This Row],[Home Zip Code]]&amp;Table1[[#This Row],[Date of Birth]]&amp;Table1[[#This Row],[Member Type]],ROW())</f>
        <v>86</v>
      </c>
      <c r="AG86" s="215" t="str">
        <f t="array" ref="AG86">IF(SUM((--EXACT($AF$33:$AF$521,AF86)))&lt;=1,"","Duplicate")</f>
        <v/>
      </c>
      <c r="AH86" s="228"/>
      <c r="AI86" s="228"/>
      <c r="AJ86" s="228"/>
      <c r="AK86" s="228"/>
      <c r="AL86" s="228"/>
      <c r="AM86" s="228"/>
      <c r="AN86" s="228"/>
      <c r="AO86" s="228"/>
      <c r="AP86" s="228"/>
      <c r="AQ86" s="228"/>
      <c r="AR86" s="228"/>
      <c r="AS86" s="228"/>
      <c r="AT86" s="228"/>
      <c r="AU86" s="228"/>
      <c r="AV86" s="228"/>
      <c r="AW86" s="228"/>
      <c r="AX86" s="228"/>
      <c r="AY86" s="228"/>
      <c r="AZ86" s="228"/>
      <c r="BA86" s="228"/>
      <c r="BB86" s="228"/>
      <c r="BC86" s="228"/>
    </row>
    <row r="87" spans="1:55">
      <c r="A87" s="326"/>
      <c r="B87" s="237"/>
      <c r="C87" s="253"/>
      <c r="D87" s="234"/>
      <c r="E87" s="235"/>
      <c r="F87" s="238"/>
      <c r="G87" s="238"/>
      <c r="H87" s="236"/>
      <c r="I87" s="221"/>
      <c r="J87" s="297"/>
      <c r="K87" s="221"/>
      <c r="L87" s="301"/>
      <c r="M87" s="311"/>
      <c r="N87" s="321"/>
      <c r="O87" s="328" t="str" cm="1">
        <f t="array" ref="O87">IF($T87=1,IF(SUMPRODUCT(--($T88:$T$517=0))&gt;0,"BLANK",""),IF($H87="","NO",IF(NOT($U87&gt;$U86),IF(SUMPRODUCT(--($A87:$F87=""))&gt;0,"NO","YES"),IF(SUMPRODUCT(--($A87:$G87=""))+SUMPRODUCT(--($I87=""))&gt;0,"NO","YES"))))</f>
        <v/>
      </c>
      <c r="P87" s="228"/>
      <c r="Q87" s="228"/>
      <c r="R87" s="228"/>
      <c r="S87" s="228"/>
      <c r="T87" s="228">
        <f t="shared" si="0"/>
        <v>1</v>
      </c>
      <c r="U87" s="228">
        <f t="shared" si="1"/>
        <v>0</v>
      </c>
      <c r="V87" s="228">
        <f t="shared" si="2"/>
        <v>0</v>
      </c>
      <c r="W87" s="228">
        <f t="shared" si="3"/>
        <v>-1</v>
      </c>
      <c r="X87" s="228">
        <f>IF(SUMPRODUCT(--(W87:$W$517=-1))=ROW($W$517)-ROW()+1,$X86,IF(OR($W87=0,$W87=-1),$X86+1,$X86))</f>
        <v>0</v>
      </c>
      <c r="Y87" s="228">
        <f t="shared" si="4"/>
        <v>-1</v>
      </c>
      <c r="Z87" s="228">
        <f>IF(SUMPRODUCT(--($Y87:$Y$517=-1))=ROW($Y$517)-ROW()+1,$Z86,IF(OR($Y87=0,$Y87=-1),$Z86+1,$Z86))</f>
        <v>0</v>
      </c>
      <c r="AA87" s="228">
        <f t="shared" si="8"/>
        <v>0</v>
      </c>
      <c r="AB87" s="228">
        <f>IF(AND(ROUNDDOWN(($B$10-Table1[[#This Row],[Date of Birth]])/365.25,0)&gt;=66,Table1[[#This Row],[Member Type]]="EE",Table1[[#This Row],[Work Status]]="Retiree"),1,IF(AND(ROUNDDOWN(($B$10-Table1[[#This Row],[Date of Birth]])/365.25,0)&lt;66,Table1[[#This Row],[Member Type]]="EE",Table1[[#This Row],[Work Status]]="Retiree"),2,0))</f>
        <v>0</v>
      </c>
      <c r="AC87" s="215">
        <f t="shared" si="7"/>
        <v>0</v>
      </c>
      <c r="AD87" s="215">
        <f t="shared" si="5"/>
        <v>0</v>
      </c>
      <c r="AE87" s="215">
        <f t="shared" ca="1" si="6"/>
        <v>0</v>
      </c>
      <c r="AF87" s="215">
        <f>IF(A87&gt;1,Table1[[#This Row],[Last Name]]&amp;Table1[[#This Row],[First Name]]&amp;Table1[[#This Row],[Home Zip Code]]&amp;Table1[[#This Row],[Date of Birth]]&amp;Table1[[#This Row],[Member Type]],ROW())</f>
        <v>87</v>
      </c>
      <c r="AG87" s="215" t="str">
        <f t="array" ref="AG87">IF(SUM((--EXACT($AF$33:$AF$521,AF87)))&lt;=1,"","Duplicate")</f>
        <v/>
      </c>
      <c r="AH87" s="228"/>
      <c r="AI87" s="228"/>
      <c r="AJ87" s="228"/>
      <c r="AK87" s="228"/>
      <c r="AL87" s="228"/>
      <c r="AM87" s="228"/>
      <c r="AN87" s="228"/>
      <c r="AO87" s="228"/>
      <c r="AP87" s="228"/>
      <c r="AQ87" s="228"/>
      <c r="AR87" s="228"/>
      <c r="AS87" s="228"/>
      <c r="AT87" s="228"/>
      <c r="AU87" s="228"/>
      <c r="AV87" s="228"/>
      <c r="AW87" s="228"/>
      <c r="AX87" s="228"/>
      <c r="AY87" s="228"/>
      <c r="AZ87" s="228"/>
      <c r="BA87" s="228"/>
      <c r="BB87" s="228"/>
      <c r="BC87" s="228"/>
    </row>
    <row r="88" spans="1:55">
      <c r="A88" s="326"/>
      <c r="B88" s="237"/>
      <c r="C88" s="253"/>
      <c r="D88" s="234"/>
      <c r="E88" s="235"/>
      <c r="F88" s="238"/>
      <c r="G88" s="238"/>
      <c r="H88" s="236"/>
      <c r="I88" s="221"/>
      <c r="J88" s="297"/>
      <c r="K88" s="221"/>
      <c r="L88" s="301"/>
      <c r="M88" s="311"/>
      <c r="N88" s="321"/>
      <c r="O88" s="328" t="str" cm="1">
        <f t="array" ref="O88">IF($T88=1,IF(SUMPRODUCT(--($T89:$T$517=0))&gt;0,"BLANK",""),IF($H88="","NO",IF(NOT($U88&gt;$U87),IF(SUMPRODUCT(--($A88:$F88=""))&gt;0,"NO","YES"),IF(SUMPRODUCT(--($A88:$G88=""))+SUMPRODUCT(--($I88=""))&gt;0,"NO","YES"))))</f>
        <v/>
      </c>
      <c r="P88" s="228"/>
      <c r="Q88" s="228"/>
      <c r="R88" s="228"/>
      <c r="S88" s="228"/>
      <c r="T88" s="228">
        <f t="shared" si="0"/>
        <v>1</v>
      </c>
      <c r="U88" s="228">
        <f t="shared" si="1"/>
        <v>0</v>
      </c>
      <c r="V88" s="228">
        <f t="shared" si="2"/>
        <v>0</v>
      </c>
      <c r="W88" s="228">
        <f t="shared" si="3"/>
        <v>-1</v>
      </c>
      <c r="X88" s="228">
        <f>IF(SUMPRODUCT(--(W88:$W$517=-1))=ROW($W$517)-ROW()+1,$X87,IF(OR($W88=0,$W88=-1),$X87+1,$X87))</f>
        <v>0</v>
      </c>
      <c r="Y88" s="228">
        <f t="shared" si="4"/>
        <v>-1</v>
      </c>
      <c r="Z88" s="228">
        <f>IF(SUMPRODUCT(--($Y88:$Y$517=-1))=ROW($Y$517)-ROW()+1,$Z87,IF(OR($Y88=0,$Y88=-1),$Z87+1,$Z87))</f>
        <v>0</v>
      </c>
      <c r="AA88" s="228">
        <f t="shared" si="8"/>
        <v>0</v>
      </c>
      <c r="AB88" s="228">
        <f>IF(AND(ROUNDDOWN(($B$10-Table1[[#This Row],[Date of Birth]])/365.25,0)&gt;=66,Table1[[#This Row],[Member Type]]="EE",Table1[[#This Row],[Work Status]]="Retiree"),1,IF(AND(ROUNDDOWN(($B$10-Table1[[#This Row],[Date of Birth]])/365.25,0)&lt;66,Table1[[#This Row],[Member Type]]="EE",Table1[[#This Row],[Work Status]]="Retiree"),2,0))</f>
        <v>0</v>
      </c>
      <c r="AC88" s="215">
        <f t="shared" si="7"/>
        <v>0</v>
      </c>
      <c r="AD88" s="215">
        <f t="shared" si="5"/>
        <v>0</v>
      </c>
      <c r="AE88" s="215">
        <f t="shared" ca="1" si="6"/>
        <v>0</v>
      </c>
      <c r="AF88" s="215">
        <f>IF(A88&gt;1,Table1[[#This Row],[Last Name]]&amp;Table1[[#This Row],[First Name]]&amp;Table1[[#This Row],[Home Zip Code]]&amp;Table1[[#This Row],[Date of Birth]]&amp;Table1[[#This Row],[Member Type]],ROW())</f>
        <v>88</v>
      </c>
      <c r="AG88" s="215" t="str">
        <f t="array" ref="AG88">IF(SUM((--EXACT($AF$33:$AF$521,AF88)))&lt;=1,"","Duplicate")</f>
        <v/>
      </c>
      <c r="AH88" s="228"/>
      <c r="AI88" s="228"/>
      <c r="AJ88" s="228"/>
      <c r="AK88" s="228"/>
      <c r="AL88" s="228"/>
      <c r="AM88" s="228"/>
      <c r="AN88" s="228"/>
      <c r="AO88" s="228"/>
      <c r="AP88" s="228"/>
      <c r="AQ88" s="228"/>
      <c r="AR88" s="228"/>
      <c r="AS88" s="228"/>
      <c r="AT88" s="228"/>
      <c r="AU88" s="228"/>
      <c r="AV88" s="228"/>
      <c r="AW88" s="228"/>
      <c r="AX88" s="228"/>
      <c r="AY88" s="228"/>
      <c r="AZ88" s="228"/>
      <c r="BA88" s="228"/>
      <c r="BB88" s="228"/>
      <c r="BC88" s="228"/>
    </row>
    <row r="89" spans="1:55">
      <c r="A89" s="326"/>
      <c r="B89" s="237"/>
      <c r="C89" s="253"/>
      <c r="D89" s="234"/>
      <c r="E89" s="235"/>
      <c r="F89" s="238"/>
      <c r="G89" s="238"/>
      <c r="H89" s="236"/>
      <c r="I89" s="221"/>
      <c r="J89" s="297"/>
      <c r="K89" s="221"/>
      <c r="L89" s="301"/>
      <c r="M89" s="311"/>
      <c r="N89" s="321"/>
      <c r="O89" s="328" t="str" cm="1">
        <f t="array" ref="O89">IF($T89=1,IF(SUMPRODUCT(--($T90:$T$517=0))&gt;0,"BLANK",""),IF($H89="","NO",IF(NOT($U89&gt;$U88),IF(SUMPRODUCT(--($A89:$F89=""))&gt;0,"NO","YES"),IF(SUMPRODUCT(--($A89:$G89=""))+SUMPRODUCT(--($I89=""))&gt;0,"NO","YES"))))</f>
        <v/>
      </c>
      <c r="P89" s="228"/>
      <c r="Q89" s="228"/>
      <c r="R89" s="228"/>
      <c r="S89" s="228"/>
      <c r="T89" s="228">
        <f t="shared" si="0"/>
        <v>1</v>
      </c>
      <c r="U89" s="228">
        <f t="shared" si="1"/>
        <v>0</v>
      </c>
      <c r="V89" s="228">
        <f t="shared" si="2"/>
        <v>0</v>
      </c>
      <c r="W89" s="228">
        <f t="shared" si="3"/>
        <v>-1</v>
      </c>
      <c r="X89" s="228">
        <f>IF(SUMPRODUCT(--(W89:$W$517=-1))=ROW($W$517)-ROW()+1,$X88,IF(OR($W89=0,$W89=-1),$X88+1,$X88))</f>
        <v>0</v>
      </c>
      <c r="Y89" s="228">
        <f t="shared" si="4"/>
        <v>-1</v>
      </c>
      <c r="Z89" s="228">
        <f>IF(SUMPRODUCT(--($Y89:$Y$517=-1))=ROW($Y$517)-ROW()+1,$Z88,IF(OR($Y89=0,$Y89=-1),$Z88+1,$Z88))</f>
        <v>0</v>
      </c>
      <c r="AA89" s="228">
        <f t="shared" si="8"/>
        <v>0</v>
      </c>
      <c r="AB89" s="228">
        <f>IF(AND(ROUNDDOWN(($B$10-Table1[[#This Row],[Date of Birth]])/365.25,0)&gt;=66,Table1[[#This Row],[Member Type]]="EE",Table1[[#This Row],[Work Status]]="Retiree"),1,IF(AND(ROUNDDOWN(($B$10-Table1[[#This Row],[Date of Birth]])/365.25,0)&lt;66,Table1[[#This Row],[Member Type]]="EE",Table1[[#This Row],[Work Status]]="Retiree"),2,0))</f>
        <v>0</v>
      </c>
      <c r="AC89" s="215">
        <f t="shared" si="7"/>
        <v>0</v>
      </c>
      <c r="AD89" s="215">
        <f t="shared" si="5"/>
        <v>0</v>
      </c>
      <c r="AE89" s="215">
        <f t="shared" ca="1" si="6"/>
        <v>0</v>
      </c>
      <c r="AF89" s="215">
        <f>IF(A89&gt;1,Table1[[#This Row],[Last Name]]&amp;Table1[[#This Row],[First Name]]&amp;Table1[[#This Row],[Home Zip Code]]&amp;Table1[[#This Row],[Date of Birth]]&amp;Table1[[#This Row],[Member Type]],ROW())</f>
        <v>89</v>
      </c>
      <c r="AG89" s="215" t="str">
        <f t="array" ref="AG89">IF(SUM((--EXACT($AF$33:$AF$521,AF89)))&lt;=1,"","Duplicate")</f>
        <v/>
      </c>
      <c r="AH89" s="228"/>
      <c r="AI89" s="228"/>
      <c r="AJ89" s="228"/>
      <c r="AK89" s="228"/>
      <c r="AL89" s="228"/>
      <c r="AM89" s="228"/>
      <c r="AN89" s="228"/>
      <c r="AO89" s="228"/>
      <c r="AP89" s="228"/>
      <c r="AQ89" s="228"/>
      <c r="AR89" s="228"/>
      <c r="AS89" s="228"/>
      <c r="AT89" s="228"/>
      <c r="AU89" s="228"/>
      <c r="AV89" s="228"/>
      <c r="AW89" s="228"/>
      <c r="AX89" s="228"/>
      <c r="AY89" s="228"/>
      <c r="AZ89" s="228"/>
      <c r="BA89" s="228"/>
      <c r="BB89" s="228"/>
      <c r="BC89" s="228"/>
    </row>
    <row r="90" spans="1:55">
      <c r="A90" s="326"/>
      <c r="B90" s="237"/>
      <c r="C90" s="253"/>
      <c r="D90" s="234"/>
      <c r="E90" s="235"/>
      <c r="F90" s="238"/>
      <c r="G90" s="238"/>
      <c r="H90" s="236"/>
      <c r="I90" s="221"/>
      <c r="J90" s="297"/>
      <c r="K90" s="221"/>
      <c r="L90" s="301"/>
      <c r="M90" s="311"/>
      <c r="N90" s="321"/>
      <c r="O90" s="328" t="str" cm="1">
        <f t="array" ref="O90">IF($T90=1,IF(SUMPRODUCT(--($T91:$T$517=0))&gt;0,"BLANK",""),IF($H90="","NO",IF(NOT($U90&gt;$U89),IF(SUMPRODUCT(--($A90:$F90=""))&gt;0,"NO","YES"),IF(SUMPRODUCT(--($A90:$G90=""))+SUMPRODUCT(--($I90=""))&gt;0,"NO","YES"))))</f>
        <v/>
      </c>
      <c r="P90" s="228"/>
      <c r="Q90" s="228"/>
      <c r="R90" s="228"/>
      <c r="S90" s="228"/>
      <c r="T90" s="228">
        <f t="shared" si="0"/>
        <v>1</v>
      </c>
      <c r="U90" s="228">
        <f t="shared" si="1"/>
        <v>0</v>
      </c>
      <c r="V90" s="228">
        <f t="shared" si="2"/>
        <v>0</v>
      </c>
      <c r="W90" s="228">
        <f t="shared" si="3"/>
        <v>-1</v>
      </c>
      <c r="X90" s="228">
        <f>IF(SUMPRODUCT(--(W90:$W$517=-1))=ROW($W$517)-ROW()+1,$X89,IF(OR($W90=0,$W90=-1),$X89+1,$X89))</f>
        <v>0</v>
      </c>
      <c r="Y90" s="228">
        <f t="shared" si="4"/>
        <v>-1</v>
      </c>
      <c r="Z90" s="228">
        <f>IF(SUMPRODUCT(--($Y90:$Y$517=-1))=ROW($Y$517)-ROW()+1,$Z89,IF(OR($Y90=0,$Y90=-1),$Z89+1,$Z89))</f>
        <v>0</v>
      </c>
      <c r="AA90" s="228">
        <f t="shared" si="8"/>
        <v>0</v>
      </c>
      <c r="AB90" s="228">
        <f>IF(AND(ROUNDDOWN(($B$10-Table1[[#This Row],[Date of Birth]])/365.25,0)&gt;=66,Table1[[#This Row],[Member Type]]="EE",Table1[[#This Row],[Work Status]]="Retiree"),1,IF(AND(ROUNDDOWN(($B$10-Table1[[#This Row],[Date of Birth]])/365.25,0)&lt;66,Table1[[#This Row],[Member Type]]="EE",Table1[[#This Row],[Work Status]]="Retiree"),2,0))</f>
        <v>0</v>
      </c>
      <c r="AC90" s="215">
        <f t="shared" si="7"/>
        <v>0</v>
      </c>
      <c r="AD90" s="215">
        <f t="shared" si="5"/>
        <v>0</v>
      </c>
      <c r="AE90" s="215">
        <f t="shared" ca="1" si="6"/>
        <v>0</v>
      </c>
      <c r="AF90" s="215">
        <f>IF(A90&gt;1,Table1[[#This Row],[Last Name]]&amp;Table1[[#This Row],[First Name]]&amp;Table1[[#This Row],[Home Zip Code]]&amp;Table1[[#This Row],[Date of Birth]]&amp;Table1[[#This Row],[Member Type]],ROW())</f>
        <v>90</v>
      </c>
      <c r="AG90" s="215" t="str">
        <f t="array" ref="AG90">IF(SUM((--EXACT($AF$33:$AF$521,AF90)))&lt;=1,"","Duplicate")</f>
        <v/>
      </c>
      <c r="AH90" s="228"/>
      <c r="AI90" s="228"/>
      <c r="AJ90" s="228"/>
      <c r="AK90" s="228"/>
      <c r="AL90" s="228"/>
      <c r="AM90" s="228"/>
      <c r="AN90" s="228"/>
      <c r="AO90" s="228"/>
      <c r="AP90" s="228"/>
      <c r="AQ90" s="228"/>
      <c r="AR90" s="228"/>
      <c r="AS90" s="228"/>
      <c r="AT90" s="228"/>
      <c r="AU90" s="228"/>
      <c r="AV90" s="228"/>
      <c r="AW90" s="228"/>
      <c r="AX90" s="228"/>
      <c r="AY90" s="228"/>
      <c r="AZ90" s="228"/>
      <c r="BA90" s="228"/>
      <c r="BB90" s="228"/>
      <c r="BC90" s="228"/>
    </row>
    <row r="91" spans="1:55">
      <c r="A91" s="326"/>
      <c r="B91" s="237"/>
      <c r="C91" s="253"/>
      <c r="D91" s="234"/>
      <c r="E91" s="235"/>
      <c r="F91" s="238"/>
      <c r="G91" s="238"/>
      <c r="H91" s="236"/>
      <c r="I91" s="221"/>
      <c r="J91" s="297"/>
      <c r="K91" s="221"/>
      <c r="L91" s="301"/>
      <c r="M91" s="311"/>
      <c r="N91" s="321"/>
      <c r="O91" s="328" t="str" cm="1">
        <f t="array" ref="O91">IF($T91=1,IF(SUMPRODUCT(--($T92:$T$517=0))&gt;0,"BLANK",""),IF($H91="","NO",IF(NOT($U91&gt;$U90),IF(SUMPRODUCT(--($A91:$F91=""))&gt;0,"NO","YES"),IF(SUMPRODUCT(--($A91:$G91=""))+SUMPRODUCT(--($I91=""))&gt;0,"NO","YES"))))</f>
        <v/>
      </c>
      <c r="P91" s="228"/>
      <c r="Q91" s="228"/>
      <c r="R91" s="228"/>
      <c r="S91" s="228"/>
      <c r="T91" s="228">
        <f t="shared" si="0"/>
        <v>1</v>
      </c>
      <c r="U91" s="228">
        <f t="shared" si="1"/>
        <v>0</v>
      </c>
      <c r="V91" s="228">
        <f t="shared" si="2"/>
        <v>0</v>
      </c>
      <c r="W91" s="228">
        <f t="shared" si="3"/>
        <v>-1</v>
      </c>
      <c r="X91" s="228">
        <f>IF(SUMPRODUCT(--(W91:$W$517=-1))=ROW($W$517)-ROW()+1,$X90,IF(OR($W91=0,$W91=-1),$X90+1,$X90))</f>
        <v>0</v>
      </c>
      <c r="Y91" s="228">
        <f t="shared" si="4"/>
        <v>-1</v>
      </c>
      <c r="Z91" s="228">
        <f>IF(SUMPRODUCT(--($Y91:$Y$517=-1))=ROW($Y$517)-ROW()+1,$Z90,IF(OR($Y91=0,$Y91=-1),$Z90+1,$Z90))</f>
        <v>0</v>
      </c>
      <c r="AA91" s="228">
        <f t="shared" si="8"/>
        <v>0</v>
      </c>
      <c r="AB91" s="228">
        <f>IF(AND(ROUNDDOWN(($B$10-Table1[[#This Row],[Date of Birth]])/365.25,0)&gt;=66,Table1[[#This Row],[Member Type]]="EE",Table1[[#This Row],[Work Status]]="Retiree"),1,IF(AND(ROUNDDOWN(($B$10-Table1[[#This Row],[Date of Birth]])/365.25,0)&lt;66,Table1[[#This Row],[Member Type]]="EE",Table1[[#This Row],[Work Status]]="Retiree"),2,0))</f>
        <v>0</v>
      </c>
      <c r="AC91" s="215">
        <f t="shared" si="7"/>
        <v>0</v>
      </c>
      <c r="AD91" s="215">
        <f t="shared" si="5"/>
        <v>0</v>
      </c>
      <c r="AE91" s="215">
        <f t="shared" ca="1" si="6"/>
        <v>0</v>
      </c>
      <c r="AF91" s="215">
        <f>IF(A91&gt;1,Table1[[#This Row],[Last Name]]&amp;Table1[[#This Row],[First Name]]&amp;Table1[[#This Row],[Home Zip Code]]&amp;Table1[[#This Row],[Date of Birth]]&amp;Table1[[#This Row],[Member Type]],ROW())</f>
        <v>91</v>
      </c>
      <c r="AG91" s="215" t="str">
        <f t="array" ref="AG91">IF(SUM((--EXACT($AF$33:$AF$521,AF91)))&lt;=1,"","Duplicate")</f>
        <v/>
      </c>
      <c r="AH91" s="228"/>
      <c r="AI91" s="228"/>
      <c r="AJ91" s="228"/>
      <c r="AK91" s="228"/>
      <c r="AL91" s="228"/>
      <c r="AM91" s="228"/>
      <c r="AN91" s="228"/>
      <c r="AO91" s="228"/>
      <c r="AP91" s="228"/>
      <c r="AQ91" s="228"/>
      <c r="AR91" s="228"/>
      <c r="AS91" s="228"/>
      <c r="AT91" s="228"/>
      <c r="AU91" s="228"/>
      <c r="AV91" s="228"/>
      <c r="AW91" s="228"/>
      <c r="AX91" s="228"/>
      <c r="AY91" s="228"/>
      <c r="AZ91" s="228"/>
      <c r="BA91" s="228"/>
      <c r="BB91" s="228"/>
      <c r="BC91" s="228"/>
    </row>
    <row r="92" spans="1:55">
      <c r="A92" s="326"/>
      <c r="B92" s="237"/>
      <c r="C92" s="253"/>
      <c r="D92" s="234"/>
      <c r="E92" s="235"/>
      <c r="F92" s="238"/>
      <c r="G92" s="238"/>
      <c r="H92" s="236"/>
      <c r="I92" s="221"/>
      <c r="J92" s="297"/>
      <c r="K92" s="221"/>
      <c r="L92" s="301"/>
      <c r="M92" s="311"/>
      <c r="N92" s="321"/>
      <c r="O92" s="328" t="str" cm="1">
        <f t="array" ref="O92">IF($T92=1,IF(SUMPRODUCT(--($T93:$T$517=0))&gt;0,"BLANK",""),IF($H92="","NO",IF(NOT($U92&gt;$U91),IF(SUMPRODUCT(--($A92:$F92=""))&gt;0,"NO","YES"),IF(SUMPRODUCT(--($A92:$G92=""))+SUMPRODUCT(--($I92=""))&gt;0,"NO","YES"))))</f>
        <v/>
      </c>
      <c r="P92" s="228"/>
      <c r="Q92" s="228"/>
      <c r="R92" s="228"/>
      <c r="S92" s="228"/>
      <c r="T92" s="228">
        <f t="shared" si="0"/>
        <v>1</v>
      </c>
      <c r="U92" s="228">
        <f t="shared" si="1"/>
        <v>0</v>
      </c>
      <c r="V92" s="228">
        <f t="shared" si="2"/>
        <v>0</v>
      </c>
      <c r="W92" s="228">
        <f t="shared" si="3"/>
        <v>-1</v>
      </c>
      <c r="X92" s="228">
        <f>IF(SUMPRODUCT(--(W92:$W$517=-1))=ROW($W$517)-ROW()+1,$X91,IF(OR($W92=0,$W92=-1),$X91+1,$X91))</f>
        <v>0</v>
      </c>
      <c r="Y92" s="228">
        <f t="shared" si="4"/>
        <v>-1</v>
      </c>
      <c r="Z92" s="228">
        <f>IF(SUMPRODUCT(--($Y92:$Y$517=-1))=ROW($Y$517)-ROW()+1,$Z91,IF(OR($Y92=0,$Y92=-1),$Z91+1,$Z91))</f>
        <v>0</v>
      </c>
      <c r="AA92" s="228">
        <f t="shared" si="8"/>
        <v>0</v>
      </c>
      <c r="AB92" s="228">
        <f>IF(AND(ROUNDDOWN(($B$10-Table1[[#This Row],[Date of Birth]])/365.25,0)&gt;=66,Table1[[#This Row],[Member Type]]="EE",Table1[[#This Row],[Work Status]]="Retiree"),1,IF(AND(ROUNDDOWN(($B$10-Table1[[#This Row],[Date of Birth]])/365.25,0)&lt;66,Table1[[#This Row],[Member Type]]="EE",Table1[[#This Row],[Work Status]]="Retiree"),2,0))</f>
        <v>0</v>
      </c>
      <c r="AC92" s="215">
        <f t="shared" si="7"/>
        <v>0</v>
      </c>
      <c r="AD92" s="215">
        <f t="shared" si="5"/>
        <v>0</v>
      </c>
      <c r="AE92" s="215">
        <f t="shared" ca="1" si="6"/>
        <v>0</v>
      </c>
      <c r="AF92" s="215">
        <f>IF(A92&gt;1,Table1[[#This Row],[Last Name]]&amp;Table1[[#This Row],[First Name]]&amp;Table1[[#This Row],[Home Zip Code]]&amp;Table1[[#This Row],[Date of Birth]]&amp;Table1[[#This Row],[Member Type]],ROW())</f>
        <v>92</v>
      </c>
      <c r="AG92" s="215" t="str">
        <f t="array" ref="AG92">IF(SUM((--EXACT($AF$33:$AF$521,AF92)))&lt;=1,"","Duplicate")</f>
        <v/>
      </c>
      <c r="AH92" s="228"/>
      <c r="AI92" s="228"/>
      <c r="AJ92" s="228"/>
      <c r="AK92" s="228"/>
      <c r="AL92" s="228"/>
      <c r="AM92" s="228"/>
      <c r="AN92" s="228"/>
      <c r="AO92" s="228"/>
      <c r="AP92" s="228"/>
      <c r="AQ92" s="228"/>
      <c r="AR92" s="228"/>
      <c r="AS92" s="228"/>
      <c r="AT92" s="228"/>
      <c r="AU92" s="228"/>
      <c r="AV92" s="228"/>
      <c r="AW92" s="228"/>
      <c r="AX92" s="228"/>
      <c r="AY92" s="228"/>
      <c r="AZ92" s="228"/>
      <c r="BA92" s="228"/>
      <c r="BB92" s="228"/>
      <c r="BC92" s="228"/>
    </row>
    <row r="93" spans="1:55">
      <c r="A93" s="326"/>
      <c r="B93" s="237"/>
      <c r="C93" s="253"/>
      <c r="D93" s="234"/>
      <c r="E93" s="235"/>
      <c r="F93" s="238"/>
      <c r="G93" s="238"/>
      <c r="H93" s="236"/>
      <c r="I93" s="221"/>
      <c r="J93" s="297"/>
      <c r="K93" s="221"/>
      <c r="L93" s="301"/>
      <c r="M93" s="311"/>
      <c r="N93" s="321"/>
      <c r="O93" s="328" t="str" cm="1">
        <f t="array" ref="O93">IF($T93=1,IF(SUMPRODUCT(--($T94:$T$517=0))&gt;0,"BLANK",""),IF($H93="","NO",IF(NOT($U93&gt;$U92),IF(SUMPRODUCT(--($A93:$F93=""))&gt;0,"NO","YES"),IF(SUMPRODUCT(--($A93:$G93=""))+SUMPRODUCT(--($I93=""))&gt;0,"NO","YES"))))</f>
        <v/>
      </c>
      <c r="P93" s="228"/>
      <c r="Q93" s="228"/>
      <c r="R93" s="228"/>
      <c r="S93" s="228"/>
      <c r="T93" s="228">
        <f t="shared" si="0"/>
        <v>1</v>
      </c>
      <c r="U93" s="228">
        <f t="shared" si="1"/>
        <v>0</v>
      </c>
      <c r="V93" s="228">
        <f t="shared" si="2"/>
        <v>0</v>
      </c>
      <c r="W93" s="228">
        <f t="shared" si="3"/>
        <v>-1</v>
      </c>
      <c r="X93" s="228">
        <f>IF(SUMPRODUCT(--(W93:$W$517=-1))=ROW($W$517)-ROW()+1,$X92,IF(OR($W93=0,$W93=-1),$X92+1,$X92))</f>
        <v>0</v>
      </c>
      <c r="Y93" s="228">
        <f t="shared" si="4"/>
        <v>-1</v>
      </c>
      <c r="Z93" s="228">
        <f>IF(SUMPRODUCT(--($Y93:$Y$517=-1))=ROW($Y$517)-ROW()+1,$Z92,IF(OR($Y93=0,$Y93=-1),$Z92+1,$Z92))</f>
        <v>0</v>
      </c>
      <c r="AA93" s="228">
        <f t="shared" si="8"/>
        <v>0</v>
      </c>
      <c r="AB93" s="228">
        <f>IF(AND(ROUNDDOWN(($B$10-Table1[[#This Row],[Date of Birth]])/365.25,0)&gt;=66,Table1[[#This Row],[Member Type]]="EE",Table1[[#This Row],[Work Status]]="Retiree"),1,IF(AND(ROUNDDOWN(($B$10-Table1[[#This Row],[Date of Birth]])/365.25,0)&lt;66,Table1[[#This Row],[Member Type]]="EE",Table1[[#This Row],[Work Status]]="Retiree"),2,0))</f>
        <v>0</v>
      </c>
      <c r="AC93" s="215">
        <f t="shared" si="7"/>
        <v>0</v>
      </c>
      <c r="AD93" s="215">
        <f t="shared" si="5"/>
        <v>0</v>
      </c>
      <c r="AE93" s="215">
        <f t="shared" ca="1" si="6"/>
        <v>0</v>
      </c>
      <c r="AF93" s="215">
        <f>IF(A93&gt;1,Table1[[#This Row],[Last Name]]&amp;Table1[[#This Row],[First Name]]&amp;Table1[[#This Row],[Home Zip Code]]&amp;Table1[[#This Row],[Date of Birth]]&amp;Table1[[#This Row],[Member Type]],ROW())</f>
        <v>93</v>
      </c>
      <c r="AG93" s="215" t="str">
        <f t="array" ref="AG93">IF(SUM((--EXACT($AF$33:$AF$521,AF93)))&lt;=1,"","Duplicate")</f>
        <v/>
      </c>
      <c r="AH93" s="228"/>
      <c r="AI93" s="228"/>
      <c r="AJ93" s="228"/>
      <c r="AK93" s="228"/>
      <c r="AL93" s="228"/>
      <c r="AM93" s="228"/>
      <c r="AN93" s="228"/>
      <c r="AO93" s="228"/>
      <c r="AP93" s="228"/>
      <c r="AQ93" s="228"/>
      <c r="AR93" s="228"/>
      <c r="AS93" s="228"/>
      <c r="AT93" s="228"/>
      <c r="AU93" s="228"/>
      <c r="AV93" s="228"/>
      <c r="AW93" s="228"/>
      <c r="AX93" s="228"/>
      <c r="AY93" s="228"/>
      <c r="AZ93" s="228"/>
      <c r="BA93" s="228"/>
      <c r="BB93" s="228"/>
      <c r="BC93" s="228"/>
    </row>
    <row r="94" spans="1:55">
      <c r="A94" s="326"/>
      <c r="B94" s="237"/>
      <c r="C94" s="253"/>
      <c r="D94" s="234"/>
      <c r="E94" s="235"/>
      <c r="F94" s="238"/>
      <c r="G94" s="238"/>
      <c r="H94" s="236"/>
      <c r="I94" s="221"/>
      <c r="J94" s="297"/>
      <c r="K94" s="221"/>
      <c r="L94" s="301"/>
      <c r="M94" s="311"/>
      <c r="N94" s="321"/>
      <c r="O94" s="328" t="str" cm="1">
        <f t="array" ref="O94">IF($T94=1,IF(SUMPRODUCT(--($T95:$T$517=0))&gt;0,"BLANK",""),IF($H94="","NO",IF(NOT($U94&gt;$U93),IF(SUMPRODUCT(--($A94:$F94=""))&gt;0,"NO","YES"),IF(SUMPRODUCT(--($A94:$G94=""))+SUMPRODUCT(--($I94=""))&gt;0,"NO","YES"))))</f>
        <v/>
      </c>
      <c r="P94" s="228"/>
      <c r="Q94" s="228"/>
      <c r="R94" s="228"/>
      <c r="S94" s="228"/>
      <c r="T94" s="228">
        <f t="shared" si="0"/>
        <v>1</v>
      </c>
      <c r="U94" s="228">
        <f t="shared" si="1"/>
        <v>0</v>
      </c>
      <c r="V94" s="228">
        <f t="shared" si="2"/>
        <v>0</v>
      </c>
      <c r="W94" s="228">
        <f t="shared" si="3"/>
        <v>-1</v>
      </c>
      <c r="X94" s="228">
        <f>IF(SUMPRODUCT(--(W94:$W$517=-1))=ROW($W$517)-ROW()+1,$X93,IF(OR($W94=0,$W94=-1),$X93+1,$X93))</f>
        <v>0</v>
      </c>
      <c r="Y94" s="228">
        <f t="shared" si="4"/>
        <v>-1</v>
      </c>
      <c r="Z94" s="228">
        <f>IF(SUMPRODUCT(--($Y94:$Y$517=-1))=ROW($Y$517)-ROW()+1,$Z93,IF(OR($Y94=0,$Y94=-1),$Z93+1,$Z93))</f>
        <v>0</v>
      </c>
      <c r="AA94" s="228">
        <f t="shared" si="8"/>
        <v>0</v>
      </c>
      <c r="AB94" s="228">
        <f>IF(AND(ROUNDDOWN(($B$10-Table1[[#This Row],[Date of Birth]])/365.25,0)&gt;=66,Table1[[#This Row],[Member Type]]="EE",Table1[[#This Row],[Work Status]]="Retiree"),1,IF(AND(ROUNDDOWN(($B$10-Table1[[#This Row],[Date of Birth]])/365.25,0)&lt;66,Table1[[#This Row],[Member Type]]="EE",Table1[[#This Row],[Work Status]]="Retiree"),2,0))</f>
        <v>0</v>
      </c>
      <c r="AC94" s="215">
        <f t="shared" si="7"/>
        <v>0</v>
      </c>
      <c r="AD94" s="215">
        <f t="shared" si="5"/>
        <v>0</v>
      </c>
      <c r="AE94" s="215">
        <f t="shared" ca="1" si="6"/>
        <v>0</v>
      </c>
      <c r="AF94" s="215">
        <f>IF(A94&gt;1,Table1[[#This Row],[Last Name]]&amp;Table1[[#This Row],[First Name]]&amp;Table1[[#This Row],[Home Zip Code]]&amp;Table1[[#This Row],[Date of Birth]]&amp;Table1[[#This Row],[Member Type]],ROW())</f>
        <v>94</v>
      </c>
      <c r="AG94" s="215" t="str">
        <f t="array" ref="AG94">IF(SUM((--EXACT($AF$33:$AF$521,AF94)))&lt;=1,"","Duplicate")</f>
        <v/>
      </c>
      <c r="AH94" s="228"/>
      <c r="AI94" s="228"/>
      <c r="AJ94" s="228"/>
      <c r="AK94" s="228"/>
      <c r="AL94" s="228"/>
      <c r="AM94" s="228"/>
      <c r="AN94" s="228"/>
      <c r="AO94" s="228"/>
      <c r="AP94" s="228"/>
      <c r="AQ94" s="228"/>
      <c r="AR94" s="228"/>
      <c r="AS94" s="228"/>
      <c r="AT94" s="228"/>
      <c r="AU94" s="228"/>
      <c r="AV94" s="228"/>
      <c r="AW94" s="228"/>
      <c r="AX94" s="228"/>
      <c r="AY94" s="228"/>
      <c r="AZ94" s="228"/>
      <c r="BA94" s="228"/>
      <c r="BB94" s="228"/>
      <c r="BC94" s="228"/>
    </row>
    <row r="95" spans="1:55">
      <c r="A95" s="326"/>
      <c r="B95" s="237"/>
      <c r="C95" s="253"/>
      <c r="D95" s="234"/>
      <c r="E95" s="235"/>
      <c r="F95" s="238"/>
      <c r="G95" s="238"/>
      <c r="H95" s="236"/>
      <c r="I95" s="221"/>
      <c r="J95" s="297"/>
      <c r="K95" s="221"/>
      <c r="L95" s="301"/>
      <c r="M95" s="311"/>
      <c r="N95" s="321"/>
      <c r="O95" s="328" t="str" cm="1">
        <f t="array" ref="O95">IF($T95=1,IF(SUMPRODUCT(--($T96:$T$517=0))&gt;0,"BLANK",""),IF($H95="","NO",IF(NOT($U95&gt;$U94),IF(SUMPRODUCT(--($A95:$F95=""))&gt;0,"NO","YES"),IF(SUMPRODUCT(--($A95:$G95=""))+SUMPRODUCT(--($I95=""))&gt;0,"NO","YES"))))</f>
        <v/>
      </c>
      <c r="P95" s="228"/>
      <c r="Q95" s="228"/>
      <c r="R95" s="228"/>
      <c r="S95" s="228"/>
      <c r="T95" s="228">
        <f t="shared" si="0"/>
        <v>1</v>
      </c>
      <c r="U95" s="228">
        <f t="shared" si="1"/>
        <v>0</v>
      </c>
      <c r="V95" s="228">
        <f t="shared" si="2"/>
        <v>0</v>
      </c>
      <c r="W95" s="228">
        <f t="shared" si="3"/>
        <v>-1</v>
      </c>
      <c r="X95" s="228">
        <f>IF(SUMPRODUCT(--(W95:$W$517=-1))=ROW($W$517)-ROW()+1,$X94,IF(OR($W95=0,$W95=-1),$X94+1,$X94))</f>
        <v>0</v>
      </c>
      <c r="Y95" s="228">
        <f t="shared" si="4"/>
        <v>-1</v>
      </c>
      <c r="Z95" s="228">
        <f>IF(SUMPRODUCT(--($Y95:$Y$517=-1))=ROW($Y$517)-ROW()+1,$Z94,IF(OR($Y95=0,$Y95=-1),$Z94+1,$Z94))</f>
        <v>0</v>
      </c>
      <c r="AA95" s="228">
        <f t="shared" si="8"/>
        <v>0</v>
      </c>
      <c r="AB95" s="228">
        <f>IF(AND(ROUNDDOWN(($B$10-Table1[[#This Row],[Date of Birth]])/365.25,0)&gt;=66,Table1[[#This Row],[Member Type]]="EE",Table1[[#This Row],[Work Status]]="Retiree"),1,IF(AND(ROUNDDOWN(($B$10-Table1[[#This Row],[Date of Birth]])/365.25,0)&lt;66,Table1[[#This Row],[Member Type]]="EE",Table1[[#This Row],[Work Status]]="Retiree"),2,0))</f>
        <v>0</v>
      </c>
      <c r="AC95" s="215">
        <f t="shared" si="7"/>
        <v>0</v>
      </c>
      <c r="AD95" s="215">
        <f t="shared" si="5"/>
        <v>0</v>
      </c>
      <c r="AE95" s="215">
        <f t="shared" ca="1" si="6"/>
        <v>0</v>
      </c>
      <c r="AF95" s="215">
        <f>IF(A95&gt;1,Table1[[#This Row],[Last Name]]&amp;Table1[[#This Row],[First Name]]&amp;Table1[[#This Row],[Home Zip Code]]&amp;Table1[[#This Row],[Date of Birth]]&amp;Table1[[#This Row],[Member Type]],ROW())</f>
        <v>95</v>
      </c>
      <c r="AG95" s="215" t="str">
        <f t="array" ref="AG95">IF(SUM((--EXACT($AF$33:$AF$521,AF95)))&lt;=1,"","Duplicate")</f>
        <v/>
      </c>
      <c r="AH95" s="228"/>
      <c r="AI95" s="228"/>
      <c r="AJ95" s="228"/>
      <c r="AK95" s="228"/>
      <c r="AL95" s="228"/>
      <c r="AM95" s="228"/>
      <c r="AN95" s="228"/>
      <c r="AO95" s="228"/>
      <c r="AP95" s="228"/>
      <c r="AQ95" s="228"/>
      <c r="AR95" s="228"/>
      <c r="AS95" s="228"/>
      <c r="AT95" s="228"/>
      <c r="AU95" s="228"/>
      <c r="AV95" s="228"/>
      <c r="AW95" s="228"/>
      <c r="AX95" s="228"/>
      <c r="AY95" s="228"/>
      <c r="AZ95" s="228"/>
      <c r="BA95" s="228"/>
      <c r="BB95" s="228"/>
      <c r="BC95" s="228"/>
    </row>
    <row r="96" spans="1:55">
      <c r="A96" s="326"/>
      <c r="B96" s="237"/>
      <c r="C96" s="253"/>
      <c r="D96" s="234"/>
      <c r="E96" s="235"/>
      <c r="F96" s="238"/>
      <c r="G96" s="238"/>
      <c r="H96" s="236"/>
      <c r="I96" s="221"/>
      <c r="J96" s="297"/>
      <c r="K96" s="221"/>
      <c r="L96" s="301"/>
      <c r="M96" s="311"/>
      <c r="N96" s="321"/>
      <c r="O96" s="328" t="str" cm="1">
        <f t="array" ref="O96">IF($T96=1,IF(SUMPRODUCT(--($T97:$T$517=0))&gt;0,"BLANK",""),IF($H96="","NO",IF(NOT($U96&gt;$U95),IF(SUMPRODUCT(--($A96:$F96=""))&gt;0,"NO","YES"),IF(SUMPRODUCT(--($A96:$G96=""))+SUMPRODUCT(--($I96=""))&gt;0,"NO","YES"))))</f>
        <v/>
      </c>
      <c r="P96" s="228"/>
      <c r="Q96" s="228"/>
      <c r="R96" s="228"/>
      <c r="S96" s="228"/>
      <c r="T96" s="228">
        <f t="shared" si="0"/>
        <v>1</v>
      </c>
      <c r="U96" s="228">
        <f t="shared" si="1"/>
        <v>0</v>
      </c>
      <c r="V96" s="228">
        <f t="shared" si="2"/>
        <v>0</v>
      </c>
      <c r="W96" s="228">
        <f t="shared" si="3"/>
        <v>-1</v>
      </c>
      <c r="X96" s="228">
        <f>IF(SUMPRODUCT(--(W96:$W$517=-1))=ROW($W$517)-ROW()+1,$X95,IF(OR($W96=0,$W96=-1),$X95+1,$X95))</f>
        <v>0</v>
      </c>
      <c r="Y96" s="228">
        <f t="shared" si="4"/>
        <v>-1</v>
      </c>
      <c r="Z96" s="228">
        <f>IF(SUMPRODUCT(--($Y96:$Y$517=-1))=ROW($Y$517)-ROW()+1,$Z95,IF(OR($Y96=0,$Y96=-1),$Z95+1,$Z95))</f>
        <v>0</v>
      </c>
      <c r="AA96" s="228">
        <f t="shared" si="8"/>
        <v>0</v>
      </c>
      <c r="AB96" s="228">
        <f>IF(AND(ROUNDDOWN(($B$10-Table1[[#This Row],[Date of Birth]])/365.25,0)&gt;=66,Table1[[#This Row],[Member Type]]="EE",Table1[[#This Row],[Work Status]]="Retiree"),1,IF(AND(ROUNDDOWN(($B$10-Table1[[#This Row],[Date of Birth]])/365.25,0)&lt;66,Table1[[#This Row],[Member Type]]="EE",Table1[[#This Row],[Work Status]]="Retiree"),2,0))</f>
        <v>0</v>
      </c>
      <c r="AC96" s="215">
        <f t="shared" si="7"/>
        <v>0</v>
      </c>
      <c r="AD96" s="215">
        <f t="shared" si="5"/>
        <v>0</v>
      </c>
      <c r="AE96" s="215">
        <f t="shared" ca="1" si="6"/>
        <v>0</v>
      </c>
      <c r="AF96" s="215">
        <f>IF(A96&gt;1,Table1[[#This Row],[Last Name]]&amp;Table1[[#This Row],[First Name]]&amp;Table1[[#This Row],[Home Zip Code]]&amp;Table1[[#This Row],[Date of Birth]]&amp;Table1[[#This Row],[Member Type]],ROW())</f>
        <v>96</v>
      </c>
      <c r="AG96" s="215" t="str">
        <f t="array" ref="AG96">IF(SUM((--EXACT($AF$33:$AF$521,AF96)))&lt;=1,"","Duplicate")</f>
        <v/>
      </c>
      <c r="AH96" s="228"/>
      <c r="AI96" s="228"/>
      <c r="AJ96" s="228"/>
      <c r="AK96" s="228"/>
      <c r="AL96" s="228"/>
      <c r="AM96" s="228"/>
      <c r="AN96" s="228"/>
      <c r="AO96" s="228"/>
      <c r="AP96" s="228"/>
      <c r="AQ96" s="228"/>
      <c r="AR96" s="228"/>
      <c r="AS96" s="228"/>
      <c r="AT96" s="228"/>
      <c r="AU96" s="228"/>
      <c r="AV96" s="228"/>
      <c r="AW96" s="228"/>
      <c r="AX96" s="228"/>
      <c r="AY96" s="228"/>
      <c r="AZ96" s="228"/>
      <c r="BA96" s="228"/>
      <c r="BB96" s="228"/>
      <c r="BC96" s="228"/>
    </row>
    <row r="97" spans="1:55">
      <c r="A97" s="326"/>
      <c r="B97" s="237"/>
      <c r="C97" s="253"/>
      <c r="D97" s="234"/>
      <c r="E97" s="235"/>
      <c r="F97" s="238"/>
      <c r="G97" s="238"/>
      <c r="H97" s="236"/>
      <c r="I97" s="221"/>
      <c r="J97" s="297"/>
      <c r="K97" s="221"/>
      <c r="L97" s="301"/>
      <c r="M97" s="311"/>
      <c r="N97" s="321"/>
      <c r="O97" s="328" t="str" cm="1">
        <f t="array" ref="O97">IF($T97=1,IF(SUMPRODUCT(--($T98:$T$517=0))&gt;0,"BLANK",""),IF($H97="","NO",IF(NOT($U97&gt;$U96),IF(SUMPRODUCT(--($A97:$F97=""))&gt;0,"NO","YES"),IF(SUMPRODUCT(--($A97:$G97=""))+SUMPRODUCT(--($I97=""))&gt;0,"NO","YES"))))</f>
        <v/>
      </c>
      <c r="P97" s="228"/>
      <c r="Q97" s="228"/>
      <c r="R97" s="228"/>
      <c r="S97" s="228"/>
      <c r="T97" s="228">
        <f t="shared" si="0"/>
        <v>1</v>
      </c>
      <c r="U97" s="228">
        <f t="shared" si="1"/>
        <v>0</v>
      </c>
      <c r="V97" s="228">
        <f t="shared" si="2"/>
        <v>0</v>
      </c>
      <c r="W97" s="228">
        <f t="shared" si="3"/>
        <v>-1</v>
      </c>
      <c r="X97" s="228">
        <f>IF(SUMPRODUCT(--(W97:$W$517=-1))=ROW($W$517)-ROW()+1,$X96,IF(OR($W97=0,$W97=-1),$X96+1,$X96))</f>
        <v>0</v>
      </c>
      <c r="Y97" s="228">
        <f t="shared" si="4"/>
        <v>-1</v>
      </c>
      <c r="Z97" s="228">
        <f>IF(SUMPRODUCT(--($Y97:$Y$517=-1))=ROW($Y$517)-ROW()+1,$Z96,IF(OR($Y97=0,$Y97=-1),$Z96+1,$Z96))</f>
        <v>0</v>
      </c>
      <c r="AA97" s="228">
        <f t="shared" ref="AA97:AA160" si="9">IF(AND(ROUNDDOWN(($B$10-D97)/365.25,0)&gt;=26,H97="CH"),1,0)</f>
        <v>0</v>
      </c>
      <c r="AB97" s="228">
        <f>IF(AND(ROUNDDOWN(($B$10-Table1[[#This Row],[Date of Birth]])/365.25,0)&gt;=66,Table1[[#This Row],[Member Type]]="EE",Table1[[#This Row],[Work Status]]="Retiree"),1,IF(AND(ROUNDDOWN(($B$10-Table1[[#This Row],[Date of Birth]])/365.25,0)&lt;66,Table1[[#This Row],[Member Type]]="EE",Table1[[#This Row],[Work Status]]="Retiree"),2,0))</f>
        <v>0</v>
      </c>
      <c r="AC97" s="215">
        <f t="shared" si="7"/>
        <v>0</v>
      </c>
      <c r="AD97" s="215">
        <f t="shared" si="5"/>
        <v>0</v>
      </c>
      <c r="AE97" s="215">
        <f t="shared" ca="1" si="6"/>
        <v>0</v>
      </c>
      <c r="AF97" s="215">
        <f>IF(A97&gt;1,Table1[[#This Row],[Last Name]]&amp;Table1[[#This Row],[First Name]]&amp;Table1[[#This Row],[Home Zip Code]]&amp;Table1[[#This Row],[Date of Birth]]&amp;Table1[[#This Row],[Member Type]],ROW())</f>
        <v>97</v>
      </c>
      <c r="AG97" s="215" t="str">
        <f t="array" ref="AG97">IF(SUM((--EXACT($AF$33:$AF$521,AF97)))&lt;=1,"","Duplicate")</f>
        <v/>
      </c>
      <c r="AH97" s="228"/>
      <c r="AI97" s="228"/>
      <c r="AJ97" s="228"/>
      <c r="AK97" s="228"/>
      <c r="AL97" s="228"/>
      <c r="AM97" s="228"/>
      <c r="AN97" s="228"/>
      <c r="AO97" s="228"/>
      <c r="AP97" s="228"/>
      <c r="AQ97" s="228"/>
      <c r="AR97" s="228"/>
      <c r="AS97" s="228"/>
      <c r="AT97" s="228"/>
      <c r="AU97" s="228"/>
      <c r="AV97" s="228"/>
      <c r="AW97" s="228"/>
      <c r="AX97" s="228"/>
      <c r="AY97" s="228"/>
      <c r="AZ97" s="228"/>
      <c r="BA97" s="228"/>
      <c r="BB97" s="228"/>
      <c r="BC97" s="228"/>
    </row>
    <row r="98" spans="1:55">
      <c r="A98" s="326"/>
      <c r="B98" s="237"/>
      <c r="C98" s="253"/>
      <c r="D98" s="234"/>
      <c r="E98" s="235"/>
      <c r="F98" s="238"/>
      <c r="G98" s="238"/>
      <c r="H98" s="236"/>
      <c r="I98" s="221"/>
      <c r="J98" s="297"/>
      <c r="K98" s="221"/>
      <c r="L98" s="301"/>
      <c r="M98" s="311"/>
      <c r="N98" s="321"/>
      <c r="O98" s="328" t="str" cm="1">
        <f t="array" ref="O98">IF($T98=1,IF(SUMPRODUCT(--($T99:$T$517=0))&gt;0,"BLANK",""),IF($H98="","NO",IF(NOT($U98&gt;$U97),IF(SUMPRODUCT(--($A98:$F98=""))&gt;0,"NO","YES"),IF(SUMPRODUCT(--($A98:$G98=""))+SUMPRODUCT(--($I98=""))&gt;0,"NO","YES"))))</f>
        <v/>
      </c>
      <c r="P98" s="228"/>
      <c r="Q98" s="228"/>
      <c r="R98" s="228"/>
      <c r="S98" s="228"/>
      <c r="T98" s="228">
        <f t="shared" ref="T98:T161" si="10">IF(SUMPRODUCT(--($A98:$J98&lt;&gt;""))=0,1,0)</f>
        <v>1</v>
      </c>
      <c r="U98" s="228">
        <f t="shared" ref="U98:U161" si="11">COUNTIF($H98:$H98,"E*")</f>
        <v>0</v>
      </c>
      <c r="V98" s="228">
        <f t="shared" ref="V98:V161" si="12">COUNTIFS($F98:$F98,"Waiv*",$H98:$H98,"E*")</f>
        <v>0</v>
      </c>
      <c r="W98" s="228">
        <f t="shared" ref="W98:W161" si="13">IF($T98=1,-1,IF(AND($U98=$U97,$V97+1=$V98),1,0))</f>
        <v>-1</v>
      </c>
      <c r="X98" s="228">
        <f>IF(SUMPRODUCT(--(W98:$W$517=-1))=ROW($W$517)-ROW()+1,$X97,IF(OR($W98=0,$W98=-1),$X97+1,$X97))</f>
        <v>0</v>
      </c>
      <c r="Y98" s="228">
        <f t="shared" ref="Y98:Y161" si="14">IF($T98=1,-1,IF($V98&gt;$V97,1,0))</f>
        <v>-1</v>
      </c>
      <c r="Z98" s="228">
        <f>IF(SUMPRODUCT(--($Y98:$Y$517=-1))=ROW($Y$517)-ROW()+1,$Z97,IF(OR($Y98=0,$Y98=-1),$Z97+1,$Z97))</f>
        <v>0</v>
      </c>
      <c r="AA98" s="228">
        <f t="shared" si="9"/>
        <v>0</v>
      </c>
      <c r="AB98" s="228">
        <f>IF(AND(ROUNDDOWN(($B$10-Table1[[#This Row],[Date of Birth]])/365.25,0)&gt;=66,Table1[[#This Row],[Member Type]]="EE",Table1[[#This Row],[Work Status]]="Retiree"),1,IF(AND(ROUNDDOWN(($B$10-Table1[[#This Row],[Date of Birth]])/365.25,0)&lt;66,Table1[[#This Row],[Member Type]]="EE",Table1[[#This Row],[Work Status]]="Retiree"),2,0))</f>
        <v>0</v>
      </c>
      <c r="AC98" s="215">
        <f t="shared" ref="AC98:AC161" si="15">IF(AND(ROUNDDOWN(($B$10-D98)/365.25,0)&gt;=26,H98="CH"),1,0)</f>
        <v>0</v>
      </c>
      <c r="AD98" s="215">
        <f t="shared" ref="AD98:AD161" si="16">IF(OR(E98="M",E98="F",E98="Male",E98="Female",E98=""),0,1)</f>
        <v>0</v>
      </c>
      <c r="AE98" s="215">
        <f t="shared" ref="AE98:AE161" ca="1" si="17">IF(ISERROR(DATE(DAY(D98),MONTH(D98),YEAR(D98))),1,IF(D98&gt;TODAY(),1,IF(AND(ROUNDDOWN(($B$10-D98)/365.25,0)&lt;=14,H98="EE"),1,0)))</f>
        <v>0</v>
      </c>
      <c r="AF98" s="215">
        <f>IF(A98&gt;1,Table1[[#This Row],[Last Name]]&amp;Table1[[#This Row],[First Name]]&amp;Table1[[#This Row],[Home Zip Code]]&amp;Table1[[#This Row],[Date of Birth]]&amp;Table1[[#This Row],[Member Type]],ROW())</f>
        <v>98</v>
      </c>
      <c r="AG98" s="215" t="str">
        <f t="array" ref="AG98">IF(SUM((--EXACT($AF$33:$AF$521,AF98)))&lt;=1,"","Duplicate")</f>
        <v/>
      </c>
      <c r="AH98" s="228"/>
      <c r="AI98" s="228"/>
      <c r="AJ98" s="228"/>
      <c r="AK98" s="228"/>
      <c r="AL98" s="228"/>
      <c r="AM98" s="228"/>
      <c r="AN98" s="228"/>
      <c r="AO98" s="228"/>
      <c r="AP98" s="228"/>
      <c r="AQ98" s="228"/>
      <c r="AR98" s="228"/>
      <c r="AS98" s="228"/>
      <c r="AT98" s="228"/>
      <c r="AU98" s="228"/>
      <c r="AV98" s="228"/>
      <c r="AW98" s="228"/>
      <c r="AX98" s="228"/>
      <c r="AY98" s="228"/>
      <c r="AZ98" s="228"/>
      <c r="BA98" s="228"/>
      <c r="BB98" s="228"/>
      <c r="BC98" s="228"/>
    </row>
    <row r="99" spans="1:55">
      <c r="A99" s="326"/>
      <c r="B99" s="237"/>
      <c r="C99" s="253"/>
      <c r="D99" s="234"/>
      <c r="E99" s="235"/>
      <c r="F99" s="238"/>
      <c r="G99" s="238"/>
      <c r="H99" s="236"/>
      <c r="I99" s="221"/>
      <c r="J99" s="297"/>
      <c r="K99" s="221"/>
      <c r="L99" s="301"/>
      <c r="M99" s="311"/>
      <c r="N99" s="321"/>
      <c r="O99" s="328" t="str" cm="1">
        <f t="array" ref="O99">IF($T99=1,IF(SUMPRODUCT(--($T100:$T$517=0))&gt;0,"BLANK",""),IF($H99="","NO",IF(NOT($U99&gt;$U98),IF(SUMPRODUCT(--($A99:$F99=""))&gt;0,"NO","YES"),IF(SUMPRODUCT(--($A99:$G99=""))+SUMPRODUCT(--($I99=""))&gt;0,"NO","YES"))))</f>
        <v/>
      </c>
      <c r="P99" s="228"/>
      <c r="Q99" s="228"/>
      <c r="R99" s="228"/>
      <c r="S99" s="228"/>
      <c r="T99" s="228">
        <f t="shared" si="10"/>
        <v>1</v>
      </c>
      <c r="U99" s="228">
        <f t="shared" si="11"/>
        <v>0</v>
      </c>
      <c r="V99" s="228">
        <f t="shared" si="12"/>
        <v>0</v>
      </c>
      <c r="W99" s="228">
        <f t="shared" si="13"/>
        <v>-1</v>
      </c>
      <c r="X99" s="228">
        <f>IF(SUMPRODUCT(--(W99:$W$517=-1))=ROW($W$517)-ROW()+1,$X98,IF(OR($W99=0,$W99=-1),$X98+1,$X98))</f>
        <v>0</v>
      </c>
      <c r="Y99" s="228">
        <f t="shared" si="14"/>
        <v>-1</v>
      </c>
      <c r="Z99" s="228">
        <f>IF(SUMPRODUCT(--($Y99:$Y$517=-1))=ROW($Y$517)-ROW()+1,$Z98,IF(OR($Y99=0,$Y99=-1),$Z98+1,$Z98))</f>
        <v>0</v>
      </c>
      <c r="AA99" s="228">
        <f t="shared" si="9"/>
        <v>0</v>
      </c>
      <c r="AB99" s="228">
        <f>IF(AND(ROUNDDOWN(($B$10-Table1[[#This Row],[Date of Birth]])/365.25,0)&gt;=66,Table1[[#This Row],[Member Type]]="EE",Table1[[#This Row],[Work Status]]="Retiree"),1,IF(AND(ROUNDDOWN(($B$10-Table1[[#This Row],[Date of Birth]])/365.25,0)&lt;66,Table1[[#This Row],[Member Type]]="EE",Table1[[#This Row],[Work Status]]="Retiree"),2,0))</f>
        <v>0</v>
      </c>
      <c r="AC99" s="215">
        <f t="shared" si="15"/>
        <v>0</v>
      </c>
      <c r="AD99" s="215">
        <f t="shared" si="16"/>
        <v>0</v>
      </c>
      <c r="AE99" s="215">
        <f t="shared" ca="1" si="17"/>
        <v>0</v>
      </c>
      <c r="AF99" s="215">
        <f>IF(A99&gt;1,Table1[[#This Row],[Last Name]]&amp;Table1[[#This Row],[First Name]]&amp;Table1[[#This Row],[Home Zip Code]]&amp;Table1[[#This Row],[Date of Birth]]&amp;Table1[[#This Row],[Member Type]],ROW())</f>
        <v>99</v>
      </c>
      <c r="AG99" s="215" t="str">
        <f t="array" ref="AG99">IF(SUM((--EXACT($AF$33:$AF$521,AF99)))&lt;=1,"","Duplicate")</f>
        <v/>
      </c>
      <c r="AH99" s="228"/>
      <c r="AI99" s="228"/>
      <c r="AJ99" s="228"/>
      <c r="AK99" s="228"/>
      <c r="AL99" s="228"/>
      <c r="AM99" s="228"/>
      <c r="AN99" s="228"/>
      <c r="AO99" s="228"/>
      <c r="AP99" s="228"/>
      <c r="AQ99" s="228"/>
      <c r="AR99" s="228"/>
      <c r="AS99" s="228"/>
      <c r="AT99" s="228"/>
      <c r="AU99" s="228"/>
      <c r="AV99" s="228"/>
      <c r="AW99" s="228"/>
      <c r="AX99" s="228"/>
      <c r="AY99" s="228"/>
      <c r="AZ99" s="228"/>
      <c r="BA99" s="228"/>
      <c r="BB99" s="228"/>
      <c r="BC99" s="228"/>
    </row>
    <row r="100" spans="1:55">
      <c r="A100" s="326"/>
      <c r="B100" s="237"/>
      <c r="C100" s="253"/>
      <c r="D100" s="234"/>
      <c r="E100" s="235"/>
      <c r="F100" s="238"/>
      <c r="G100" s="238"/>
      <c r="H100" s="236"/>
      <c r="I100" s="221"/>
      <c r="J100" s="297"/>
      <c r="K100" s="221"/>
      <c r="L100" s="301"/>
      <c r="M100" s="311"/>
      <c r="N100" s="321"/>
      <c r="O100" s="328" t="str" cm="1">
        <f t="array" ref="O100">IF($T100=1,IF(SUMPRODUCT(--($T101:$T$517=0))&gt;0,"BLANK",""),IF($H100="","NO",IF(NOT($U100&gt;$U99),IF(SUMPRODUCT(--($A100:$F100=""))&gt;0,"NO","YES"),IF(SUMPRODUCT(--($A100:$G100=""))+SUMPRODUCT(--($I100=""))&gt;0,"NO","YES"))))</f>
        <v/>
      </c>
      <c r="P100" s="228"/>
      <c r="Q100" s="228"/>
      <c r="R100" s="228"/>
      <c r="S100" s="228"/>
      <c r="T100" s="228">
        <f t="shared" si="10"/>
        <v>1</v>
      </c>
      <c r="U100" s="228">
        <f t="shared" si="11"/>
        <v>0</v>
      </c>
      <c r="V100" s="228">
        <f t="shared" si="12"/>
        <v>0</v>
      </c>
      <c r="W100" s="228">
        <f t="shared" si="13"/>
        <v>-1</v>
      </c>
      <c r="X100" s="228">
        <f>IF(SUMPRODUCT(--(W100:$W$517=-1))=ROW($W$517)-ROW()+1,$X99,IF(OR($W100=0,$W100=-1),$X99+1,$X99))</f>
        <v>0</v>
      </c>
      <c r="Y100" s="228">
        <f t="shared" si="14"/>
        <v>-1</v>
      </c>
      <c r="Z100" s="228">
        <f>IF(SUMPRODUCT(--($Y100:$Y$517=-1))=ROW($Y$517)-ROW()+1,$Z99,IF(OR($Y100=0,$Y100=-1),$Z99+1,$Z99))</f>
        <v>0</v>
      </c>
      <c r="AA100" s="228">
        <f t="shared" si="9"/>
        <v>0</v>
      </c>
      <c r="AB100" s="228">
        <f>IF(AND(ROUNDDOWN(($B$10-Table1[[#This Row],[Date of Birth]])/365.25,0)&gt;=66,Table1[[#This Row],[Member Type]]="EE",Table1[[#This Row],[Work Status]]="Retiree"),1,IF(AND(ROUNDDOWN(($B$10-Table1[[#This Row],[Date of Birth]])/365.25,0)&lt;66,Table1[[#This Row],[Member Type]]="EE",Table1[[#This Row],[Work Status]]="Retiree"),2,0))</f>
        <v>0</v>
      </c>
      <c r="AC100" s="215">
        <f t="shared" si="15"/>
        <v>0</v>
      </c>
      <c r="AD100" s="215">
        <f t="shared" si="16"/>
        <v>0</v>
      </c>
      <c r="AE100" s="215">
        <f t="shared" ca="1" si="17"/>
        <v>0</v>
      </c>
      <c r="AF100" s="215">
        <f>IF(A100&gt;1,Table1[[#This Row],[Last Name]]&amp;Table1[[#This Row],[First Name]]&amp;Table1[[#This Row],[Home Zip Code]]&amp;Table1[[#This Row],[Date of Birth]]&amp;Table1[[#This Row],[Member Type]],ROW())</f>
        <v>100</v>
      </c>
      <c r="AG100" s="215" t="str">
        <f t="array" ref="AG100">IF(SUM((--EXACT($AF$33:$AF$521,AF100)))&lt;=1,"","Duplicate")</f>
        <v/>
      </c>
      <c r="AH100" s="228"/>
      <c r="AI100" s="228"/>
      <c r="AJ100" s="228"/>
      <c r="AK100" s="228"/>
      <c r="AL100" s="228"/>
      <c r="AM100" s="228"/>
      <c r="AN100" s="228"/>
      <c r="AO100" s="228"/>
      <c r="AP100" s="228"/>
      <c r="AQ100" s="228"/>
      <c r="AR100" s="228"/>
      <c r="AS100" s="228"/>
      <c r="AT100" s="228"/>
      <c r="AU100" s="228"/>
      <c r="AV100" s="228"/>
      <c r="AW100" s="228"/>
      <c r="AX100" s="228"/>
      <c r="AY100" s="228"/>
      <c r="AZ100" s="228"/>
      <c r="BA100" s="228"/>
      <c r="BB100" s="228"/>
      <c r="BC100" s="228"/>
    </row>
    <row r="101" spans="1:55">
      <c r="A101" s="326"/>
      <c r="B101" s="237"/>
      <c r="C101" s="253"/>
      <c r="D101" s="234"/>
      <c r="E101" s="235"/>
      <c r="F101" s="238"/>
      <c r="G101" s="238"/>
      <c r="H101" s="236"/>
      <c r="I101" s="221"/>
      <c r="J101" s="297"/>
      <c r="K101" s="221"/>
      <c r="L101" s="301"/>
      <c r="M101" s="311"/>
      <c r="N101" s="321"/>
      <c r="O101" s="328" t="str" cm="1">
        <f t="array" ref="O101">IF($T101=1,IF(SUMPRODUCT(--($T102:$T$517=0))&gt;0,"BLANK",""),IF($H101="","NO",IF(NOT($U101&gt;$U100),IF(SUMPRODUCT(--($A101:$F101=""))&gt;0,"NO","YES"),IF(SUMPRODUCT(--($A101:$G101=""))+SUMPRODUCT(--($I101=""))&gt;0,"NO","YES"))))</f>
        <v/>
      </c>
      <c r="P101" s="228"/>
      <c r="Q101" s="228"/>
      <c r="R101" s="228"/>
      <c r="S101" s="228"/>
      <c r="T101" s="228">
        <f t="shared" si="10"/>
        <v>1</v>
      </c>
      <c r="U101" s="228">
        <f t="shared" si="11"/>
        <v>0</v>
      </c>
      <c r="V101" s="228">
        <f t="shared" si="12"/>
        <v>0</v>
      </c>
      <c r="W101" s="228">
        <f t="shared" si="13"/>
        <v>-1</v>
      </c>
      <c r="X101" s="228">
        <f>IF(SUMPRODUCT(--(W101:$W$517=-1))=ROW($W$517)-ROW()+1,$X100,IF(OR($W101=0,$W101=-1),$X100+1,$X100))</f>
        <v>0</v>
      </c>
      <c r="Y101" s="228">
        <f t="shared" si="14"/>
        <v>-1</v>
      </c>
      <c r="Z101" s="228">
        <f>IF(SUMPRODUCT(--($Y101:$Y$517=-1))=ROW($Y$517)-ROW()+1,$Z100,IF(OR($Y101=0,$Y101=-1),$Z100+1,$Z100))</f>
        <v>0</v>
      </c>
      <c r="AA101" s="228">
        <f t="shared" si="9"/>
        <v>0</v>
      </c>
      <c r="AB101" s="228">
        <f>IF(AND(ROUNDDOWN(($B$10-Table1[[#This Row],[Date of Birth]])/365.25,0)&gt;=66,Table1[[#This Row],[Member Type]]="EE",Table1[[#This Row],[Work Status]]="Retiree"),1,IF(AND(ROUNDDOWN(($B$10-Table1[[#This Row],[Date of Birth]])/365.25,0)&lt;66,Table1[[#This Row],[Member Type]]="EE",Table1[[#This Row],[Work Status]]="Retiree"),2,0))</f>
        <v>0</v>
      </c>
      <c r="AC101" s="215">
        <f t="shared" si="15"/>
        <v>0</v>
      </c>
      <c r="AD101" s="215">
        <f t="shared" si="16"/>
        <v>0</v>
      </c>
      <c r="AE101" s="215">
        <f t="shared" ca="1" si="17"/>
        <v>0</v>
      </c>
      <c r="AF101" s="215">
        <f>IF(A101&gt;1,Table1[[#This Row],[Last Name]]&amp;Table1[[#This Row],[First Name]]&amp;Table1[[#This Row],[Home Zip Code]]&amp;Table1[[#This Row],[Date of Birth]]&amp;Table1[[#This Row],[Member Type]],ROW())</f>
        <v>101</v>
      </c>
      <c r="AG101" s="215" t="str">
        <f t="array" ref="AG101">IF(SUM((--EXACT($AF$33:$AF$521,AF101)))&lt;=1,"","Duplicate")</f>
        <v/>
      </c>
      <c r="AH101" s="228"/>
      <c r="AI101" s="228"/>
      <c r="AJ101" s="228"/>
      <c r="AK101" s="228"/>
      <c r="AL101" s="228"/>
      <c r="AM101" s="228"/>
      <c r="AN101" s="228"/>
      <c r="AO101" s="228"/>
      <c r="AP101" s="228"/>
      <c r="AQ101" s="228"/>
      <c r="AR101" s="228"/>
      <c r="AS101" s="228"/>
      <c r="AT101" s="228"/>
      <c r="AU101" s="228"/>
      <c r="AV101" s="228"/>
      <c r="AW101" s="228"/>
      <c r="AX101" s="228"/>
      <c r="AY101" s="228"/>
      <c r="AZ101" s="228"/>
      <c r="BA101" s="228"/>
      <c r="BB101" s="228"/>
      <c r="BC101" s="228"/>
    </row>
    <row r="102" spans="1:55">
      <c r="A102" s="326"/>
      <c r="B102" s="237"/>
      <c r="C102" s="253"/>
      <c r="D102" s="234"/>
      <c r="E102" s="235"/>
      <c r="F102" s="238"/>
      <c r="G102" s="238"/>
      <c r="H102" s="236"/>
      <c r="I102" s="221"/>
      <c r="J102" s="297"/>
      <c r="K102" s="221"/>
      <c r="L102" s="301"/>
      <c r="M102" s="311"/>
      <c r="N102" s="321"/>
      <c r="O102" s="328" t="str" cm="1">
        <f t="array" ref="O102">IF($T102=1,IF(SUMPRODUCT(--($T103:$T$517=0))&gt;0,"BLANK",""),IF($H102="","NO",IF(NOT($U102&gt;$U101),IF(SUMPRODUCT(--($A102:$F102=""))&gt;0,"NO","YES"),IF(SUMPRODUCT(--($A102:$G102=""))+SUMPRODUCT(--($I102=""))&gt;0,"NO","YES"))))</f>
        <v/>
      </c>
      <c r="P102" s="228"/>
      <c r="Q102" s="228"/>
      <c r="R102" s="228"/>
      <c r="S102" s="228"/>
      <c r="T102" s="228">
        <f t="shared" si="10"/>
        <v>1</v>
      </c>
      <c r="U102" s="228">
        <f t="shared" si="11"/>
        <v>0</v>
      </c>
      <c r="V102" s="228">
        <f t="shared" si="12"/>
        <v>0</v>
      </c>
      <c r="W102" s="228">
        <f t="shared" si="13"/>
        <v>-1</v>
      </c>
      <c r="X102" s="228">
        <f>IF(SUMPRODUCT(--(W102:$W$517=-1))=ROW($W$517)-ROW()+1,$X101,IF(OR($W102=0,$W102=-1),$X101+1,$X101))</f>
        <v>0</v>
      </c>
      <c r="Y102" s="228">
        <f t="shared" si="14"/>
        <v>-1</v>
      </c>
      <c r="Z102" s="228">
        <f>IF(SUMPRODUCT(--($Y102:$Y$517=-1))=ROW($Y$517)-ROW()+1,$Z101,IF(OR($Y102=0,$Y102=-1),$Z101+1,$Z101))</f>
        <v>0</v>
      </c>
      <c r="AA102" s="228">
        <f t="shared" si="9"/>
        <v>0</v>
      </c>
      <c r="AB102" s="228">
        <f>IF(AND(ROUNDDOWN(($B$10-Table1[[#This Row],[Date of Birth]])/365.25,0)&gt;=66,Table1[[#This Row],[Member Type]]="EE",Table1[[#This Row],[Work Status]]="Retiree"),1,IF(AND(ROUNDDOWN(($B$10-Table1[[#This Row],[Date of Birth]])/365.25,0)&lt;66,Table1[[#This Row],[Member Type]]="EE",Table1[[#This Row],[Work Status]]="Retiree"),2,0))</f>
        <v>0</v>
      </c>
      <c r="AC102" s="215">
        <f t="shared" si="15"/>
        <v>0</v>
      </c>
      <c r="AD102" s="215">
        <f t="shared" si="16"/>
        <v>0</v>
      </c>
      <c r="AE102" s="215">
        <f t="shared" ca="1" si="17"/>
        <v>0</v>
      </c>
      <c r="AF102" s="215">
        <f>IF(A102&gt;1,Table1[[#This Row],[Last Name]]&amp;Table1[[#This Row],[First Name]]&amp;Table1[[#This Row],[Home Zip Code]]&amp;Table1[[#This Row],[Date of Birth]]&amp;Table1[[#This Row],[Member Type]],ROW())</f>
        <v>102</v>
      </c>
      <c r="AG102" s="215" t="str">
        <f t="array" ref="AG102">IF(SUM((--EXACT($AF$33:$AF$521,AF102)))&lt;=1,"","Duplicate")</f>
        <v/>
      </c>
      <c r="AH102" s="228"/>
      <c r="AI102" s="228"/>
      <c r="AJ102" s="228"/>
      <c r="AK102" s="228"/>
      <c r="AL102" s="228"/>
      <c r="AM102" s="228"/>
      <c r="AN102" s="228"/>
      <c r="AO102" s="228"/>
      <c r="AP102" s="228"/>
      <c r="AQ102" s="228"/>
      <c r="AR102" s="228"/>
      <c r="AS102" s="228"/>
      <c r="AT102" s="228"/>
      <c r="AU102" s="228"/>
      <c r="AV102" s="228"/>
      <c r="AW102" s="228"/>
      <c r="AX102" s="228"/>
      <c r="AY102" s="228"/>
      <c r="AZ102" s="228"/>
      <c r="BA102" s="228"/>
      <c r="BB102" s="228"/>
      <c r="BC102" s="228"/>
    </row>
    <row r="103" spans="1:55">
      <c r="A103" s="326"/>
      <c r="B103" s="237"/>
      <c r="C103" s="253"/>
      <c r="D103" s="234"/>
      <c r="E103" s="235"/>
      <c r="F103" s="238"/>
      <c r="G103" s="238"/>
      <c r="H103" s="236"/>
      <c r="I103" s="221"/>
      <c r="J103" s="297"/>
      <c r="K103" s="221"/>
      <c r="L103" s="301"/>
      <c r="M103" s="311"/>
      <c r="N103" s="321"/>
      <c r="O103" s="328" t="str" cm="1">
        <f t="array" ref="O103">IF($T103=1,IF(SUMPRODUCT(--($T104:$T$517=0))&gt;0,"BLANK",""),IF($H103="","NO",IF(NOT($U103&gt;$U102),IF(SUMPRODUCT(--($A103:$F103=""))&gt;0,"NO","YES"),IF(SUMPRODUCT(--($A103:$G103=""))+SUMPRODUCT(--($I103=""))&gt;0,"NO","YES"))))</f>
        <v/>
      </c>
      <c r="P103" s="228"/>
      <c r="Q103" s="228"/>
      <c r="R103" s="228"/>
      <c r="S103" s="228"/>
      <c r="T103" s="228">
        <f t="shared" si="10"/>
        <v>1</v>
      </c>
      <c r="U103" s="228">
        <f t="shared" si="11"/>
        <v>0</v>
      </c>
      <c r="V103" s="228">
        <f t="shared" si="12"/>
        <v>0</v>
      </c>
      <c r="W103" s="228">
        <f t="shared" si="13"/>
        <v>-1</v>
      </c>
      <c r="X103" s="228">
        <f>IF(SUMPRODUCT(--(W103:$W$517=-1))=ROW($W$517)-ROW()+1,$X102,IF(OR($W103=0,$W103=-1),$X102+1,$X102))</f>
        <v>0</v>
      </c>
      <c r="Y103" s="228">
        <f t="shared" si="14"/>
        <v>-1</v>
      </c>
      <c r="Z103" s="228">
        <f>IF(SUMPRODUCT(--($Y103:$Y$517=-1))=ROW($Y$517)-ROW()+1,$Z102,IF(OR($Y103=0,$Y103=-1),$Z102+1,$Z102))</f>
        <v>0</v>
      </c>
      <c r="AA103" s="228">
        <f t="shared" si="9"/>
        <v>0</v>
      </c>
      <c r="AB103" s="228">
        <f>IF(AND(ROUNDDOWN(($B$10-Table1[[#This Row],[Date of Birth]])/365.25,0)&gt;=66,Table1[[#This Row],[Member Type]]="EE",Table1[[#This Row],[Work Status]]="Retiree"),1,IF(AND(ROUNDDOWN(($B$10-Table1[[#This Row],[Date of Birth]])/365.25,0)&lt;66,Table1[[#This Row],[Member Type]]="EE",Table1[[#This Row],[Work Status]]="Retiree"),2,0))</f>
        <v>0</v>
      </c>
      <c r="AC103" s="215">
        <f t="shared" si="15"/>
        <v>0</v>
      </c>
      <c r="AD103" s="215">
        <f t="shared" si="16"/>
        <v>0</v>
      </c>
      <c r="AE103" s="215">
        <f t="shared" ca="1" si="17"/>
        <v>0</v>
      </c>
      <c r="AF103" s="215">
        <f>IF(A103&gt;1,Table1[[#This Row],[Last Name]]&amp;Table1[[#This Row],[First Name]]&amp;Table1[[#This Row],[Home Zip Code]]&amp;Table1[[#This Row],[Date of Birth]]&amp;Table1[[#This Row],[Member Type]],ROW())</f>
        <v>103</v>
      </c>
      <c r="AG103" s="215" t="str">
        <f t="array" ref="AG103">IF(SUM((--EXACT($AF$33:$AF$521,AF103)))&lt;=1,"","Duplicate")</f>
        <v/>
      </c>
      <c r="AH103" s="228"/>
      <c r="AI103" s="228"/>
      <c r="AJ103" s="228"/>
      <c r="AK103" s="228"/>
      <c r="AL103" s="228"/>
      <c r="AM103" s="228"/>
      <c r="AN103" s="228"/>
      <c r="AO103" s="228"/>
      <c r="AP103" s="228"/>
      <c r="AQ103" s="228"/>
      <c r="AR103" s="228"/>
      <c r="AS103" s="228"/>
      <c r="AT103" s="228"/>
      <c r="AU103" s="228"/>
      <c r="AV103" s="228"/>
      <c r="AW103" s="228"/>
      <c r="AX103" s="228"/>
      <c r="AY103" s="228"/>
      <c r="AZ103" s="228"/>
      <c r="BA103" s="228"/>
      <c r="BB103" s="228"/>
      <c r="BC103" s="228"/>
    </row>
    <row r="104" spans="1:55">
      <c r="A104" s="326"/>
      <c r="B104" s="237"/>
      <c r="C104" s="253"/>
      <c r="D104" s="234"/>
      <c r="E104" s="235"/>
      <c r="F104" s="238"/>
      <c r="G104" s="238"/>
      <c r="H104" s="236"/>
      <c r="I104" s="221"/>
      <c r="J104" s="297"/>
      <c r="K104" s="221"/>
      <c r="L104" s="301"/>
      <c r="M104" s="311"/>
      <c r="N104" s="321"/>
      <c r="O104" s="328" t="str" cm="1">
        <f t="array" ref="O104">IF($T104=1,IF(SUMPRODUCT(--($T105:$T$517=0))&gt;0,"BLANK",""),IF($H104="","NO",IF(NOT($U104&gt;$U103),IF(SUMPRODUCT(--($A104:$F104=""))&gt;0,"NO","YES"),IF(SUMPRODUCT(--($A104:$G104=""))+SUMPRODUCT(--($I104=""))&gt;0,"NO","YES"))))</f>
        <v/>
      </c>
      <c r="P104" s="228"/>
      <c r="Q104" s="228"/>
      <c r="R104" s="228"/>
      <c r="S104" s="228"/>
      <c r="T104" s="228">
        <f t="shared" si="10"/>
        <v>1</v>
      </c>
      <c r="U104" s="228">
        <f t="shared" si="11"/>
        <v>0</v>
      </c>
      <c r="V104" s="228">
        <f t="shared" si="12"/>
        <v>0</v>
      </c>
      <c r="W104" s="228">
        <f t="shared" si="13"/>
        <v>-1</v>
      </c>
      <c r="X104" s="228">
        <f>IF(SUMPRODUCT(--(W104:$W$517=-1))=ROW($W$517)-ROW()+1,$X103,IF(OR($W104=0,$W104=-1),$X103+1,$X103))</f>
        <v>0</v>
      </c>
      <c r="Y104" s="228">
        <f t="shared" si="14"/>
        <v>-1</v>
      </c>
      <c r="Z104" s="228">
        <f>IF(SUMPRODUCT(--($Y104:$Y$517=-1))=ROW($Y$517)-ROW()+1,$Z103,IF(OR($Y104=0,$Y104=-1),$Z103+1,$Z103))</f>
        <v>0</v>
      </c>
      <c r="AA104" s="228">
        <f t="shared" si="9"/>
        <v>0</v>
      </c>
      <c r="AB104" s="228">
        <f>IF(AND(ROUNDDOWN(($B$10-Table1[[#This Row],[Date of Birth]])/365.25,0)&gt;=66,Table1[[#This Row],[Member Type]]="EE",Table1[[#This Row],[Work Status]]="Retiree"),1,IF(AND(ROUNDDOWN(($B$10-Table1[[#This Row],[Date of Birth]])/365.25,0)&lt;66,Table1[[#This Row],[Member Type]]="EE",Table1[[#This Row],[Work Status]]="Retiree"),2,0))</f>
        <v>0</v>
      </c>
      <c r="AC104" s="215">
        <f t="shared" si="15"/>
        <v>0</v>
      </c>
      <c r="AD104" s="215">
        <f t="shared" si="16"/>
        <v>0</v>
      </c>
      <c r="AE104" s="215">
        <f t="shared" ca="1" si="17"/>
        <v>0</v>
      </c>
      <c r="AF104" s="215">
        <f>IF(A104&gt;1,Table1[[#This Row],[Last Name]]&amp;Table1[[#This Row],[First Name]]&amp;Table1[[#This Row],[Home Zip Code]]&amp;Table1[[#This Row],[Date of Birth]]&amp;Table1[[#This Row],[Member Type]],ROW())</f>
        <v>104</v>
      </c>
      <c r="AG104" s="215" t="str">
        <f t="array" ref="AG104">IF(SUM((--EXACT($AF$33:$AF$521,AF104)))&lt;=1,"","Duplicate")</f>
        <v/>
      </c>
      <c r="AH104" s="228"/>
      <c r="AI104" s="228"/>
      <c r="AJ104" s="228"/>
      <c r="AK104" s="228"/>
      <c r="AL104" s="228"/>
      <c r="AM104" s="228"/>
      <c r="AN104" s="228"/>
      <c r="AO104" s="228"/>
      <c r="AP104" s="228"/>
      <c r="AQ104" s="228"/>
      <c r="AR104" s="228"/>
      <c r="AS104" s="228"/>
      <c r="AT104" s="228"/>
      <c r="AU104" s="228"/>
      <c r="AV104" s="228"/>
      <c r="AW104" s="228"/>
      <c r="AX104" s="228"/>
      <c r="AY104" s="228"/>
      <c r="AZ104" s="228"/>
      <c r="BA104" s="228"/>
      <c r="BB104" s="228"/>
      <c r="BC104" s="228"/>
    </row>
    <row r="105" spans="1:55">
      <c r="A105" s="326"/>
      <c r="B105" s="237"/>
      <c r="C105" s="253"/>
      <c r="D105" s="234"/>
      <c r="E105" s="235"/>
      <c r="F105" s="238"/>
      <c r="G105" s="238"/>
      <c r="H105" s="236"/>
      <c r="I105" s="221"/>
      <c r="J105" s="297"/>
      <c r="K105" s="221"/>
      <c r="L105" s="301"/>
      <c r="M105" s="311"/>
      <c r="N105" s="321"/>
      <c r="O105" s="328" t="str" cm="1">
        <f t="array" ref="O105">IF($T105=1,IF(SUMPRODUCT(--($T106:$T$517=0))&gt;0,"BLANK",""),IF($H105="","NO",IF(NOT($U105&gt;$U104),IF(SUMPRODUCT(--($A105:$F105=""))&gt;0,"NO","YES"),IF(SUMPRODUCT(--($A105:$G105=""))+SUMPRODUCT(--($I105=""))&gt;0,"NO","YES"))))</f>
        <v/>
      </c>
      <c r="P105" s="228"/>
      <c r="Q105" s="228"/>
      <c r="R105" s="228"/>
      <c r="S105" s="228"/>
      <c r="T105" s="228">
        <f t="shared" si="10"/>
        <v>1</v>
      </c>
      <c r="U105" s="228">
        <f t="shared" si="11"/>
        <v>0</v>
      </c>
      <c r="V105" s="228">
        <f t="shared" si="12"/>
        <v>0</v>
      </c>
      <c r="W105" s="228">
        <f t="shared" si="13"/>
        <v>-1</v>
      </c>
      <c r="X105" s="228">
        <f>IF(SUMPRODUCT(--(W105:$W$517=-1))=ROW($W$517)-ROW()+1,$X104,IF(OR($W105=0,$W105=-1),$X104+1,$X104))</f>
        <v>0</v>
      </c>
      <c r="Y105" s="228">
        <f t="shared" si="14"/>
        <v>-1</v>
      </c>
      <c r="Z105" s="228">
        <f>IF(SUMPRODUCT(--($Y105:$Y$517=-1))=ROW($Y$517)-ROW()+1,$Z104,IF(OR($Y105=0,$Y105=-1),$Z104+1,$Z104))</f>
        <v>0</v>
      </c>
      <c r="AA105" s="228">
        <f t="shared" si="9"/>
        <v>0</v>
      </c>
      <c r="AB105" s="228">
        <f>IF(AND(ROUNDDOWN(($B$10-Table1[[#This Row],[Date of Birth]])/365.25,0)&gt;=66,Table1[[#This Row],[Member Type]]="EE",Table1[[#This Row],[Work Status]]="Retiree"),1,IF(AND(ROUNDDOWN(($B$10-Table1[[#This Row],[Date of Birth]])/365.25,0)&lt;66,Table1[[#This Row],[Member Type]]="EE",Table1[[#This Row],[Work Status]]="Retiree"),2,0))</f>
        <v>0</v>
      </c>
      <c r="AC105" s="215">
        <f t="shared" si="15"/>
        <v>0</v>
      </c>
      <c r="AD105" s="215">
        <f t="shared" si="16"/>
        <v>0</v>
      </c>
      <c r="AE105" s="215">
        <f t="shared" ca="1" si="17"/>
        <v>0</v>
      </c>
      <c r="AF105" s="215">
        <f>IF(A105&gt;1,Table1[[#This Row],[Last Name]]&amp;Table1[[#This Row],[First Name]]&amp;Table1[[#This Row],[Home Zip Code]]&amp;Table1[[#This Row],[Date of Birth]]&amp;Table1[[#This Row],[Member Type]],ROW())</f>
        <v>105</v>
      </c>
      <c r="AG105" s="215" t="str">
        <f t="array" ref="AG105">IF(SUM((--EXACT($AF$33:$AF$521,AF105)))&lt;=1,"","Duplicate")</f>
        <v/>
      </c>
      <c r="AH105" s="228"/>
      <c r="AI105" s="228"/>
      <c r="AJ105" s="228"/>
      <c r="AK105" s="228"/>
      <c r="AL105" s="228"/>
      <c r="AM105" s="228"/>
      <c r="AN105" s="228"/>
      <c r="AO105" s="228"/>
      <c r="AP105" s="228"/>
      <c r="AQ105" s="228"/>
      <c r="AR105" s="228"/>
      <c r="AS105" s="228"/>
      <c r="AT105" s="228"/>
      <c r="AU105" s="228"/>
      <c r="AV105" s="228"/>
      <c r="AW105" s="228"/>
      <c r="AX105" s="228"/>
      <c r="AY105" s="228"/>
      <c r="AZ105" s="228"/>
      <c r="BA105" s="228"/>
      <c r="BB105" s="228"/>
      <c r="BC105" s="228"/>
    </row>
    <row r="106" spans="1:55">
      <c r="A106" s="326"/>
      <c r="B106" s="237"/>
      <c r="C106" s="253"/>
      <c r="D106" s="234"/>
      <c r="E106" s="235"/>
      <c r="F106" s="238"/>
      <c r="G106" s="238"/>
      <c r="H106" s="236"/>
      <c r="I106" s="221"/>
      <c r="J106" s="297"/>
      <c r="K106" s="221"/>
      <c r="L106" s="301"/>
      <c r="M106" s="311"/>
      <c r="N106" s="321"/>
      <c r="O106" s="328" t="str" cm="1">
        <f t="array" ref="O106">IF($T106=1,IF(SUMPRODUCT(--($T107:$T$517=0))&gt;0,"BLANK",""),IF($H106="","NO",IF(NOT($U106&gt;$U105),IF(SUMPRODUCT(--($A106:$F106=""))&gt;0,"NO","YES"),IF(SUMPRODUCT(--($A106:$G106=""))+SUMPRODUCT(--($I106=""))&gt;0,"NO","YES"))))</f>
        <v/>
      </c>
      <c r="P106" s="228"/>
      <c r="Q106" s="228"/>
      <c r="R106" s="228"/>
      <c r="S106" s="228"/>
      <c r="T106" s="228">
        <f t="shared" si="10"/>
        <v>1</v>
      </c>
      <c r="U106" s="228">
        <f t="shared" si="11"/>
        <v>0</v>
      </c>
      <c r="V106" s="228">
        <f t="shared" si="12"/>
        <v>0</v>
      </c>
      <c r="W106" s="228">
        <f t="shared" si="13"/>
        <v>-1</v>
      </c>
      <c r="X106" s="228">
        <f>IF(SUMPRODUCT(--(W106:$W$517=-1))=ROW($W$517)-ROW()+1,$X105,IF(OR($W106=0,$W106=-1),$X105+1,$X105))</f>
        <v>0</v>
      </c>
      <c r="Y106" s="228">
        <f t="shared" si="14"/>
        <v>-1</v>
      </c>
      <c r="Z106" s="228">
        <f>IF(SUMPRODUCT(--($Y106:$Y$517=-1))=ROW($Y$517)-ROW()+1,$Z105,IF(OR($Y106=0,$Y106=-1),$Z105+1,$Z105))</f>
        <v>0</v>
      </c>
      <c r="AA106" s="228">
        <f t="shared" si="9"/>
        <v>0</v>
      </c>
      <c r="AB106" s="228">
        <f>IF(AND(ROUNDDOWN(($B$10-Table1[[#This Row],[Date of Birth]])/365.25,0)&gt;=66,Table1[[#This Row],[Member Type]]="EE",Table1[[#This Row],[Work Status]]="Retiree"),1,IF(AND(ROUNDDOWN(($B$10-Table1[[#This Row],[Date of Birth]])/365.25,0)&lt;66,Table1[[#This Row],[Member Type]]="EE",Table1[[#This Row],[Work Status]]="Retiree"),2,0))</f>
        <v>0</v>
      </c>
      <c r="AC106" s="215">
        <f t="shared" si="15"/>
        <v>0</v>
      </c>
      <c r="AD106" s="215">
        <f t="shared" si="16"/>
        <v>0</v>
      </c>
      <c r="AE106" s="215">
        <f t="shared" ca="1" si="17"/>
        <v>0</v>
      </c>
      <c r="AF106" s="215">
        <f>IF(A106&gt;1,Table1[[#This Row],[Last Name]]&amp;Table1[[#This Row],[First Name]]&amp;Table1[[#This Row],[Home Zip Code]]&amp;Table1[[#This Row],[Date of Birth]]&amp;Table1[[#This Row],[Member Type]],ROW())</f>
        <v>106</v>
      </c>
      <c r="AG106" s="215" t="str">
        <f t="array" ref="AG106">IF(SUM((--EXACT($AF$33:$AF$521,AF106)))&lt;=1,"","Duplicate")</f>
        <v/>
      </c>
      <c r="AH106" s="228"/>
      <c r="AI106" s="228"/>
      <c r="AJ106" s="228"/>
      <c r="AK106" s="228"/>
      <c r="AL106" s="228"/>
      <c r="AM106" s="228"/>
      <c r="AN106" s="228"/>
      <c r="AO106" s="228"/>
      <c r="AP106" s="228"/>
      <c r="AQ106" s="228"/>
      <c r="AR106" s="228"/>
      <c r="AS106" s="228"/>
      <c r="AT106" s="228"/>
      <c r="AU106" s="228"/>
      <c r="AV106" s="228"/>
      <c r="AW106" s="228"/>
      <c r="AX106" s="228"/>
      <c r="AY106" s="228"/>
      <c r="AZ106" s="228"/>
      <c r="BA106" s="228"/>
      <c r="BB106" s="228"/>
      <c r="BC106" s="228"/>
    </row>
    <row r="107" spans="1:55">
      <c r="A107" s="326"/>
      <c r="B107" s="237"/>
      <c r="C107" s="253"/>
      <c r="D107" s="234"/>
      <c r="E107" s="235"/>
      <c r="F107" s="238"/>
      <c r="G107" s="238"/>
      <c r="H107" s="236"/>
      <c r="I107" s="221"/>
      <c r="J107" s="297"/>
      <c r="K107" s="221"/>
      <c r="L107" s="301"/>
      <c r="M107" s="311"/>
      <c r="N107" s="321"/>
      <c r="O107" s="328" t="str" cm="1">
        <f t="array" ref="O107">IF($T107=1,IF(SUMPRODUCT(--($T108:$T$517=0))&gt;0,"BLANK",""),IF($H107="","NO",IF(NOT($U107&gt;$U106),IF(SUMPRODUCT(--($A107:$F107=""))&gt;0,"NO","YES"),IF(SUMPRODUCT(--($A107:$G107=""))+SUMPRODUCT(--($I107=""))&gt;0,"NO","YES"))))</f>
        <v/>
      </c>
      <c r="P107" s="228"/>
      <c r="Q107" s="228"/>
      <c r="R107" s="228"/>
      <c r="S107" s="228"/>
      <c r="T107" s="228">
        <f t="shared" si="10"/>
        <v>1</v>
      </c>
      <c r="U107" s="228">
        <f t="shared" si="11"/>
        <v>0</v>
      </c>
      <c r="V107" s="228">
        <f t="shared" si="12"/>
        <v>0</v>
      </c>
      <c r="W107" s="228">
        <f t="shared" si="13"/>
        <v>-1</v>
      </c>
      <c r="X107" s="228">
        <f>IF(SUMPRODUCT(--(W107:$W$517=-1))=ROW($W$517)-ROW()+1,$X106,IF(OR($W107=0,$W107=-1),$X106+1,$X106))</f>
        <v>0</v>
      </c>
      <c r="Y107" s="228">
        <f t="shared" si="14"/>
        <v>-1</v>
      </c>
      <c r="Z107" s="228">
        <f>IF(SUMPRODUCT(--($Y107:$Y$517=-1))=ROW($Y$517)-ROW()+1,$Z106,IF(OR($Y107=0,$Y107=-1),$Z106+1,$Z106))</f>
        <v>0</v>
      </c>
      <c r="AA107" s="228">
        <f t="shared" si="9"/>
        <v>0</v>
      </c>
      <c r="AB107" s="228">
        <f>IF(AND(ROUNDDOWN(($B$10-Table1[[#This Row],[Date of Birth]])/365.25,0)&gt;=66,Table1[[#This Row],[Member Type]]="EE",Table1[[#This Row],[Work Status]]="Retiree"),1,IF(AND(ROUNDDOWN(($B$10-Table1[[#This Row],[Date of Birth]])/365.25,0)&lt;66,Table1[[#This Row],[Member Type]]="EE",Table1[[#This Row],[Work Status]]="Retiree"),2,0))</f>
        <v>0</v>
      </c>
      <c r="AC107" s="215">
        <f t="shared" si="15"/>
        <v>0</v>
      </c>
      <c r="AD107" s="215">
        <f t="shared" si="16"/>
        <v>0</v>
      </c>
      <c r="AE107" s="215">
        <f t="shared" ca="1" si="17"/>
        <v>0</v>
      </c>
      <c r="AF107" s="215">
        <f>IF(A107&gt;1,Table1[[#This Row],[Last Name]]&amp;Table1[[#This Row],[First Name]]&amp;Table1[[#This Row],[Home Zip Code]]&amp;Table1[[#This Row],[Date of Birth]]&amp;Table1[[#This Row],[Member Type]],ROW())</f>
        <v>107</v>
      </c>
      <c r="AG107" s="215" t="str">
        <f t="array" ref="AG107">IF(SUM((--EXACT($AF$33:$AF$521,AF107)))&lt;=1,"","Duplicate")</f>
        <v/>
      </c>
      <c r="AH107" s="228"/>
      <c r="AI107" s="228"/>
      <c r="AJ107" s="228"/>
      <c r="AK107" s="228"/>
      <c r="AL107" s="228"/>
      <c r="AM107" s="228"/>
      <c r="AN107" s="228"/>
      <c r="AO107" s="228"/>
      <c r="AP107" s="228"/>
      <c r="AQ107" s="228"/>
      <c r="AR107" s="228"/>
      <c r="AS107" s="228"/>
      <c r="AT107" s="228"/>
      <c r="AU107" s="228"/>
      <c r="AV107" s="228"/>
      <c r="AW107" s="228"/>
      <c r="AX107" s="228"/>
      <c r="AY107" s="228"/>
      <c r="AZ107" s="228"/>
      <c r="BA107" s="228"/>
      <c r="BB107" s="228"/>
      <c r="BC107" s="228"/>
    </row>
    <row r="108" spans="1:55">
      <c r="A108" s="326"/>
      <c r="B108" s="237"/>
      <c r="C108" s="253"/>
      <c r="D108" s="234"/>
      <c r="E108" s="235"/>
      <c r="F108" s="238"/>
      <c r="G108" s="238"/>
      <c r="H108" s="236"/>
      <c r="I108" s="221"/>
      <c r="J108" s="297"/>
      <c r="K108" s="221"/>
      <c r="L108" s="301"/>
      <c r="M108" s="311"/>
      <c r="N108" s="321"/>
      <c r="O108" s="328" t="str" cm="1">
        <f t="array" ref="O108">IF($T108=1,IF(SUMPRODUCT(--($T109:$T$517=0))&gt;0,"BLANK",""),IF($H108="","NO",IF(NOT($U108&gt;$U107),IF(SUMPRODUCT(--($A108:$F108=""))&gt;0,"NO","YES"),IF(SUMPRODUCT(--($A108:$G108=""))+SUMPRODUCT(--($I108=""))&gt;0,"NO","YES"))))</f>
        <v/>
      </c>
      <c r="P108" s="228"/>
      <c r="Q108" s="228"/>
      <c r="R108" s="228"/>
      <c r="S108" s="228"/>
      <c r="T108" s="228">
        <f t="shared" si="10"/>
        <v>1</v>
      </c>
      <c r="U108" s="228">
        <f t="shared" si="11"/>
        <v>0</v>
      </c>
      <c r="V108" s="228">
        <f t="shared" si="12"/>
        <v>0</v>
      </c>
      <c r="W108" s="228">
        <f t="shared" si="13"/>
        <v>-1</v>
      </c>
      <c r="X108" s="228">
        <f>IF(SUMPRODUCT(--(W108:$W$517=-1))=ROW($W$517)-ROW()+1,$X107,IF(OR($W108=0,$W108=-1),$X107+1,$X107))</f>
        <v>0</v>
      </c>
      <c r="Y108" s="228">
        <f t="shared" si="14"/>
        <v>-1</v>
      </c>
      <c r="Z108" s="228">
        <f>IF(SUMPRODUCT(--($Y108:$Y$517=-1))=ROW($Y$517)-ROW()+1,$Z107,IF(OR($Y108=0,$Y108=-1),$Z107+1,$Z107))</f>
        <v>0</v>
      </c>
      <c r="AA108" s="228">
        <f t="shared" si="9"/>
        <v>0</v>
      </c>
      <c r="AB108" s="228">
        <f>IF(AND(ROUNDDOWN(($B$10-Table1[[#This Row],[Date of Birth]])/365.25,0)&gt;=66,Table1[[#This Row],[Member Type]]="EE",Table1[[#This Row],[Work Status]]="Retiree"),1,IF(AND(ROUNDDOWN(($B$10-Table1[[#This Row],[Date of Birth]])/365.25,0)&lt;66,Table1[[#This Row],[Member Type]]="EE",Table1[[#This Row],[Work Status]]="Retiree"),2,0))</f>
        <v>0</v>
      </c>
      <c r="AC108" s="215">
        <f t="shared" si="15"/>
        <v>0</v>
      </c>
      <c r="AD108" s="215">
        <f t="shared" si="16"/>
        <v>0</v>
      </c>
      <c r="AE108" s="215">
        <f t="shared" ca="1" si="17"/>
        <v>0</v>
      </c>
      <c r="AF108" s="215">
        <f>IF(A108&gt;1,Table1[[#This Row],[Last Name]]&amp;Table1[[#This Row],[First Name]]&amp;Table1[[#This Row],[Home Zip Code]]&amp;Table1[[#This Row],[Date of Birth]]&amp;Table1[[#This Row],[Member Type]],ROW())</f>
        <v>108</v>
      </c>
      <c r="AG108" s="215" t="str">
        <f t="array" ref="AG108">IF(SUM((--EXACT($AF$33:$AF$521,AF108)))&lt;=1,"","Duplicate")</f>
        <v/>
      </c>
      <c r="AH108" s="228"/>
      <c r="AI108" s="228"/>
      <c r="AJ108" s="228"/>
      <c r="AK108" s="228"/>
      <c r="AL108" s="228"/>
      <c r="AM108" s="228"/>
      <c r="AN108" s="228"/>
      <c r="AO108" s="228"/>
      <c r="AP108" s="228"/>
      <c r="AQ108" s="228"/>
      <c r="AR108" s="228"/>
      <c r="AS108" s="228"/>
      <c r="AT108" s="228"/>
      <c r="AU108" s="228"/>
      <c r="AV108" s="228"/>
      <c r="AW108" s="228"/>
      <c r="AX108" s="228"/>
      <c r="AY108" s="228"/>
      <c r="AZ108" s="228"/>
      <c r="BA108" s="228"/>
      <c r="BB108" s="228"/>
      <c r="BC108" s="228"/>
    </row>
    <row r="109" spans="1:55">
      <c r="A109" s="326"/>
      <c r="B109" s="237"/>
      <c r="C109" s="253"/>
      <c r="D109" s="234"/>
      <c r="E109" s="235"/>
      <c r="F109" s="238"/>
      <c r="G109" s="238"/>
      <c r="H109" s="236"/>
      <c r="I109" s="221"/>
      <c r="J109" s="297"/>
      <c r="K109" s="221"/>
      <c r="L109" s="301"/>
      <c r="M109" s="311"/>
      <c r="N109" s="321"/>
      <c r="O109" s="328" t="str" cm="1">
        <f t="array" ref="O109">IF($T109=1,IF(SUMPRODUCT(--($T110:$T$517=0))&gt;0,"BLANK",""),IF($H109="","NO",IF(NOT($U109&gt;$U108),IF(SUMPRODUCT(--($A109:$F109=""))&gt;0,"NO","YES"),IF(SUMPRODUCT(--($A109:$G109=""))+SUMPRODUCT(--($I109=""))&gt;0,"NO","YES"))))</f>
        <v/>
      </c>
      <c r="P109" s="228"/>
      <c r="Q109" s="228"/>
      <c r="R109" s="228"/>
      <c r="S109" s="228"/>
      <c r="T109" s="228">
        <f t="shared" si="10"/>
        <v>1</v>
      </c>
      <c r="U109" s="228">
        <f t="shared" si="11"/>
        <v>0</v>
      </c>
      <c r="V109" s="228">
        <f t="shared" si="12"/>
        <v>0</v>
      </c>
      <c r="W109" s="228">
        <f t="shared" si="13"/>
        <v>-1</v>
      </c>
      <c r="X109" s="228">
        <f>IF(SUMPRODUCT(--(W109:$W$517=-1))=ROW($W$517)-ROW()+1,$X108,IF(OR($W109=0,$W109=-1),$X108+1,$X108))</f>
        <v>0</v>
      </c>
      <c r="Y109" s="228">
        <f t="shared" si="14"/>
        <v>-1</v>
      </c>
      <c r="Z109" s="228">
        <f>IF(SUMPRODUCT(--($Y109:$Y$517=-1))=ROW($Y$517)-ROW()+1,$Z108,IF(OR($Y109=0,$Y109=-1),$Z108+1,$Z108))</f>
        <v>0</v>
      </c>
      <c r="AA109" s="228">
        <f t="shared" si="9"/>
        <v>0</v>
      </c>
      <c r="AB109" s="228">
        <f>IF(AND(ROUNDDOWN(($B$10-Table1[[#This Row],[Date of Birth]])/365.25,0)&gt;=66,Table1[[#This Row],[Member Type]]="EE",Table1[[#This Row],[Work Status]]="Retiree"),1,IF(AND(ROUNDDOWN(($B$10-Table1[[#This Row],[Date of Birth]])/365.25,0)&lt;66,Table1[[#This Row],[Member Type]]="EE",Table1[[#This Row],[Work Status]]="Retiree"),2,0))</f>
        <v>0</v>
      </c>
      <c r="AC109" s="215">
        <f t="shared" si="15"/>
        <v>0</v>
      </c>
      <c r="AD109" s="215">
        <f t="shared" si="16"/>
        <v>0</v>
      </c>
      <c r="AE109" s="215">
        <f t="shared" ca="1" si="17"/>
        <v>0</v>
      </c>
      <c r="AF109" s="215">
        <f>IF(A109&gt;1,Table1[[#This Row],[Last Name]]&amp;Table1[[#This Row],[First Name]]&amp;Table1[[#This Row],[Home Zip Code]]&amp;Table1[[#This Row],[Date of Birth]]&amp;Table1[[#This Row],[Member Type]],ROW())</f>
        <v>109</v>
      </c>
      <c r="AG109" s="215" t="str">
        <f t="array" ref="AG109">IF(SUM((--EXACT($AF$33:$AF$521,AF109)))&lt;=1,"","Duplicate")</f>
        <v/>
      </c>
      <c r="AH109" s="228"/>
      <c r="AI109" s="228"/>
      <c r="AJ109" s="228"/>
      <c r="AK109" s="228"/>
      <c r="AL109" s="228"/>
      <c r="AM109" s="228"/>
      <c r="AN109" s="228"/>
      <c r="AO109" s="228"/>
      <c r="AP109" s="228"/>
      <c r="AQ109" s="228"/>
      <c r="AR109" s="228"/>
      <c r="AS109" s="228"/>
      <c r="AT109" s="228"/>
      <c r="AU109" s="228"/>
      <c r="AV109" s="228"/>
      <c r="AW109" s="228"/>
      <c r="AX109" s="228"/>
      <c r="AY109" s="228"/>
      <c r="AZ109" s="228"/>
      <c r="BA109" s="228"/>
      <c r="BB109" s="228"/>
      <c r="BC109" s="228"/>
    </row>
    <row r="110" spans="1:55">
      <c r="A110" s="326"/>
      <c r="B110" s="237"/>
      <c r="C110" s="253"/>
      <c r="D110" s="234"/>
      <c r="E110" s="235"/>
      <c r="F110" s="238"/>
      <c r="G110" s="238"/>
      <c r="H110" s="236"/>
      <c r="I110" s="221"/>
      <c r="J110" s="297"/>
      <c r="K110" s="221"/>
      <c r="L110" s="301"/>
      <c r="M110" s="311"/>
      <c r="N110" s="321"/>
      <c r="O110" s="328" t="str" cm="1">
        <f t="array" ref="O110">IF($T110=1,IF(SUMPRODUCT(--($T111:$T$517=0))&gt;0,"BLANK",""),IF($H110="","NO",IF(NOT($U110&gt;$U109),IF(SUMPRODUCT(--($A110:$F110=""))&gt;0,"NO","YES"),IF(SUMPRODUCT(--($A110:$G110=""))+SUMPRODUCT(--($I110=""))&gt;0,"NO","YES"))))</f>
        <v/>
      </c>
      <c r="P110" s="228"/>
      <c r="Q110" s="228"/>
      <c r="R110" s="228"/>
      <c r="S110" s="228"/>
      <c r="T110" s="228">
        <f t="shared" si="10"/>
        <v>1</v>
      </c>
      <c r="U110" s="228">
        <f t="shared" si="11"/>
        <v>0</v>
      </c>
      <c r="V110" s="228">
        <f t="shared" si="12"/>
        <v>0</v>
      </c>
      <c r="W110" s="228">
        <f t="shared" si="13"/>
        <v>-1</v>
      </c>
      <c r="X110" s="228">
        <f>IF(SUMPRODUCT(--(W110:$W$517=-1))=ROW($W$517)-ROW()+1,$X109,IF(OR($W110=0,$W110=-1),$X109+1,$X109))</f>
        <v>0</v>
      </c>
      <c r="Y110" s="228">
        <f t="shared" si="14"/>
        <v>-1</v>
      </c>
      <c r="Z110" s="228">
        <f>IF(SUMPRODUCT(--($Y110:$Y$517=-1))=ROW($Y$517)-ROW()+1,$Z109,IF(OR($Y110=0,$Y110=-1),$Z109+1,$Z109))</f>
        <v>0</v>
      </c>
      <c r="AA110" s="228">
        <f t="shared" si="9"/>
        <v>0</v>
      </c>
      <c r="AB110" s="228">
        <f>IF(AND(ROUNDDOWN(($B$10-Table1[[#This Row],[Date of Birth]])/365.25,0)&gt;=66,Table1[[#This Row],[Member Type]]="EE",Table1[[#This Row],[Work Status]]="Retiree"),1,IF(AND(ROUNDDOWN(($B$10-Table1[[#This Row],[Date of Birth]])/365.25,0)&lt;66,Table1[[#This Row],[Member Type]]="EE",Table1[[#This Row],[Work Status]]="Retiree"),2,0))</f>
        <v>0</v>
      </c>
      <c r="AC110" s="215">
        <f t="shared" si="15"/>
        <v>0</v>
      </c>
      <c r="AD110" s="215">
        <f t="shared" si="16"/>
        <v>0</v>
      </c>
      <c r="AE110" s="215">
        <f t="shared" ca="1" si="17"/>
        <v>0</v>
      </c>
      <c r="AF110" s="215">
        <f>IF(A110&gt;1,Table1[[#This Row],[Last Name]]&amp;Table1[[#This Row],[First Name]]&amp;Table1[[#This Row],[Home Zip Code]]&amp;Table1[[#This Row],[Date of Birth]]&amp;Table1[[#This Row],[Member Type]],ROW())</f>
        <v>110</v>
      </c>
      <c r="AG110" s="215" t="str">
        <f t="array" ref="AG110">IF(SUM((--EXACT($AF$33:$AF$521,AF110)))&lt;=1,"","Duplicate")</f>
        <v/>
      </c>
      <c r="AH110" s="228"/>
      <c r="AI110" s="228"/>
      <c r="AJ110" s="228"/>
      <c r="AK110" s="228"/>
      <c r="AL110" s="228"/>
      <c r="AM110" s="228"/>
      <c r="AN110" s="228"/>
      <c r="AO110" s="228"/>
      <c r="AP110" s="228"/>
      <c r="AQ110" s="228"/>
      <c r="AR110" s="228"/>
      <c r="AS110" s="228"/>
      <c r="AT110" s="228"/>
      <c r="AU110" s="228"/>
      <c r="AV110" s="228"/>
      <c r="AW110" s="228"/>
      <c r="AX110" s="228"/>
      <c r="AY110" s="228"/>
      <c r="AZ110" s="228"/>
      <c r="BA110" s="228"/>
      <c r="BB110" s="228"/>
      <c r="BC110" s="228"/>
    </row>
    <row r="111" spans="1:55">
      <c r="A111" s="326"/>
      <c r="B111" s="237"/>
      <c r="C111" s="253"/>
      <c r="D111" s="234"/>
      <c r="E111" s="235"/>
      <c r="F111" s="238"/>
      <c r="G111" s="238"/>
      <c r="H111" s="236"/>
      <c r="I111" s="221"/>
      <c r="J111" s="297"/>
      <c r="K111" s="221"/>
      <c r="L111" s="301"/>
      <c r="M111" s="311"/>
      <c r="N111" s="321"/>
      <c r="O111" s="328" t="str" cm="1">
        <f t="array" ref="O111">IF($T111=1,IF(SUMPRODUCT(--($T112:$T$517=0))&gt;0,"BLANK",""),IF($H111="","NO",IF(NOT($U111&gt;$U110),IF(SUMPRODUCT(--($A111:$F111=""))&gt;0,"NO","YES"),IF(SUMPRODUCT(--($A111:$G111=""))+SUMPRODUCT(--($I111=""))&gt;0,"NO","YES"))))</f>
        <v/>
      </c>
      <c r="P111" s="228"/>
      <c r="Q111" s="228"/>
      <c r="R111" s="228"/>
      <c r="S111" s="228"/>
      <c r="T111" s="228">
        <f t="shared" si="10"/>
        <v>1</v>
      </c>
      <c r="U111" s="228">
        <f t="shared" si="11"/>
        <v>0</v>
      </c>
      <c r="V111" s="228">
        <f t="shared" si="12"/>
        <v>0</v>
      </c>
      <c r="W111" s="228">
        <f t="shared" si="13"/>
        <v>-1</v>
      </c>
      <c r="X111" s="228">
        <f>IF(SUMPRODUCT(--(W111:$W$517=-1))=ROW($W$517)-ROW()+1,$X110,IF(OR($W111=0,$W111=-1),$X110+1,$X110))</f>
        <v>0</v>
      </c>
      <c r="Y111" s="228">
        <f t="shared" si="14"/>
        <v>-1</v>
      </c>
      <c r="Z111" s="228">
        <f>IF(SUMPRODUCT(--($Y111:$Y$517=-1))=ROW($Y$517)-ROW()+1,$Z110,IF(OR($Y111=0,$Y111=-1),$Z110+1,$Z110))</f>
        <v>0</v>
      </c>
      <c r="AA111" s="228">
        <f t="shared" si="9"/>
        <v>0</v>
      </c>
      <c r="AB111" s="228">
        <f>IF(AND(ROUNDDOWN(($B$10-Table1[[#This Row],[Date of Birth]])/365.25,0)&gt;=66,Table1[[#This Row],[Member Type]]="EE",Table1[[#This Row],[Work Status]]="Retiree"),1,IF(AND(ROUNDDOWN(($B$10-Table1[[#This Row],[Date of Birth]])/365.25,0)&lt;66,Table1[[#This Row],[Member Type]]="EE",Table1[[#This Row],[Work Status]]="Retiree"),2,0))</f>
        <v>0</v>
      </c>
      <c r="AC111" s="215">
        <f t="shared" si="15"/>
        <v>0</v>
      </c>
      <c r="AD111" s="215">
        <f t="shared" si="16"/>
        <v>0</v>
      </c>
      <c r="AE111" s="215">
        <f t="shared" ca="1" si="17"/>
        <v>0</v>
      </c>
      <c r="AF111" s="215">
        <f>IF(A111&gt;1,Table1[[#This Row],[Last Name]]&amp;Table1[[#This Row],[First Name]]&amp;Table1[[#This Row],[Home Zip Code]]&amp;Table1[[#This Row],[Date of Birth]]&amp;Table1[[#This Row],[Member Type]],ROW())</f>
        <v>111</v>
      </c>
      <c r="AG111" s="215" t="str">
        <f t="array" ref="AG111">IF(SUM((--EXACT($AF$33:$AF$521,AF111)))&lt;=1,"","Duplicate")</f>
        <v/>
      </c>
      <c r="AH111" s="228"/>
      <c r="AI111" s="228"/>
      <c r="AJ111" s="228"/>
      <c r="AK111" s="228"/>
      <c r="AL111" s="228"/>
      <c r="AM111" s="228"/>
      <c r="AN111" s="228"/>
      <c r="AO111" s="228"/>
      <c r="AP111" s="228"/>
      <c r="AQ111" s="228"/>
      <c r="AR111" s="228"/>
      <c r="AS111" s="228"/>
      <c r="AT111" s="228"/>
      <c r="AU111" s="228"/>
      <c r="AV111" s="228"/>
      <c r="AW111" s="228"/>
      <c r="AX111" s="228"/>
      <c r="AY111" s="228"/>
      <c r="AZ111" s="228"/>
      <c r="BA111" s="228"/>
      <c r="BB111" s="228"/>
      <c r="BC111" s="228"/>
    </row>
    <row r="112" spans="1:55">
      <c r="A112" s="326"/>
      <c r="B112" s="237"/>
      <c r="C112" s="253"/>
      <c r="D112" s="234"/>
      <c r="E112" s="235"/>
      <c r="F112" s="238"/>
      <c r="G112" s="238"/>
      <c r="H112" s="236"/>
      <c r="I112" s="221"/>
      <c r="J112" s="297"/>
      <c r="K112" s="221"/>
      <c r="L112" s="301"/>
      <c r="M112" s="311"/>
      <c r="N112" s="321"/>
      <c r="O112" s="328" t="str" cm="1">
        <f t="array" ref="O112">IF($T112=1,IF(SUMPRODUCT(--($T113:$T$517=0))&gt;0,"BLANK",""),IF($H112="","NO",IF(NOT($U112&gt;$U111),IF(SUMPRODUCT(--($A112:$F112=""))&gt;0,"NO","YES"),IF(SUMPRODUCT(--($A112:$G112=""))+SUMPRODUCT(--($I112=""))&gt;0,"NO","YES"))))</f>
        <v/>
      </c>
      <c r="P112" s="228"/>
      <c r="Q112" s="228"/>
      <c r="R112" s="228"/>
      <c r="S112" s="228"/>
      <c r="T112" s="228">
        <f t="shared" si="10"/>
        <v>1</v>
      </c>
      <c r="U112" s="228">
        <f t="shared" si="11"/>
        <v>0</v>
      </c>
      <c r="V112" s="228">
        <f t="shared" si="12"/>
        <v>0</v>
      </c>
      <c r="W112" s="228">
        <f t="shared" si="13"/>
        <v>-1</v>
      </c>
      <c r="X112" s="228">
        <f>IF(SUMPRODUCT(--(W112:$W$517=-1))=ROW($W$517)-ROW()+1,$X111,IF(OR($W112=0,$W112=-1),$X111+1,$X111))</f>
        <v>0</v>
      </c>
      <c r="Y112" s="228">
        <f t="shared" si="14"/>
        <v>-1</v>
      </c>
      <c r="Z112" s="228">
        <f>IF(SUMPRODUCT(--($Y112:$Y$517=-1))=ROW($Y$517)-ROW()+1,$Z111,IF(OR($Y112=0,$Y112=-1),$Z111+1,$Z111))</f>
        <v>0</v>
      </c>
      <c r="AA112" s="228">
        <f t="shared" si="9"/>
        <v>0</v>
      </c>
      <c r="AB112" s="228">
        <f>IF(AND(ROUNDDOWN(($B$10-Table1[[#This Row],[Date of Birth]])/365.25,0)&gt;=66,Table1[[#This Row],[Member Type]]="EE",Table1[[#This Row],[Work Status]]="Retiree"),1,IF(AND(ROUNDDOWN(($B$10-Table1[[#This Row],[Date of Birth]])/365.25,0)&lt;66,Table1[[#This Row],[Member Type]]="EE",Table1[[#This Row],[Work Status]]="Retiree"),2,0))</f>
        <v>0</v>
      </c>
      <c r="AC112" s="215">
        <f t="shared" si="15"/>
        <v>0</v>
      </c>
      <c r="AD112" s="215">
        <f t="shared" si="16"/>
        <v>0</v>
      </c>
      <c r="AE112" s="215">
        <f t="shared" ca="1" si="17"/>
        <v>0</v>
      </c>
      <c r="AF112" s="215">
        <f>IF(A112&gt;1,Table1[[#This Row],[Last Name]]&amp;Table1[[#This Row],[First Name]]&amp;Table1[[#This Row],[Home Zip Code]]&amp;Table1[[#This Row],[Date of Birth]]&amp;Table1[[#This Row],[Member Type]],ROW())</f>
        <v>112</v>
      </c>
      <c r="AG112" s="215" t="str">
        <f t="array" ref="AG112">IF(SUM((--EXACT($AF$33:$AF$521,AF112)))&lt;=1,"","Duplicate")</f>
        <v/>
      </c>
      <c r="AH112" s="228"/>
      <c r="AI112" s="228"/>
      <c r="AJ112" s="228"/>
      <c r="AK112" s="228"/>
      <c r="AL112" s="228"/>
      <c r="AM112" s="228"/>
      <c r="AN112" s="228"/>
      <c r="AO112" s="228"/>
      <c r="AP112" s="228"/>
      <c r="AQ112" s="228"/>
      <c r="AR112" s="228"/>
      <c r="AS112" s="228"/>
      <c r="AT112" s="228"/>
      <c r="AU112" s="228"/>
      <c r="AV112" s="228"/>
      <c r="AW112" s="228"/>
      <c r="AX112" s="228"/>
      <c r="AY112" s="228"/>
      <c r="AZ112" s="228"/>
      <c r="BA112" s="228"/>
      <c r="BB112" s="228"/>
      <c r="BC112" s="228"/>
    </row>
    <row r="113" spans="1:55">
      <c r="A113" s="326"/>
      <c r="B113" s="237"/>
      <c r="C113" s="253"/>
      <c r="D113" s="234"/>
      <c r="E113" s="235"/>
      <c r="F113" s="238"/>
      <c r="G113" s="238"/>
      <c r="H113" s="236"/>
      <c r="I113" s="221"/>
      <c r="J113" s="297"/>
      <c r="K113" s="221"/>
      <c r="L113" s="301"/>
      <c r="M113" s="311"/>
      <c r="N113" s="321"/>
      <c r="O113" s="328" t="str" cm="1">
        <f t="array" ref="O113">IF($T113=1,IF(SUMPRODUCT(--($T114:$T$517=0))&gt;0,"BLANK",""),IF($H113="","NO",IF(NOT($U113&gt;$U112),IF(SUMPRODUCT(--($A113:$F113=""))&gt;0,"NO","YES"),IF(SUMPRODUCT(--($A113:$G113=""))+SUMPRODUCT(--($I113=""))&gt;0,"NO","YES"))))</f>
        <v/>
      </c>
      <c r="P113" s="228"/>
      <c r="Q113" s="228"/>
      <c r="R113" s="228"/>
      <c r="S113" s="228"/>
      <c r="T113" s="228">
        <f t="shared" si="10"/>
        <v>1</v>
      </c>
      <c r="U113" s="228">
        <f t="shared" si="11"/>
        <v>0</v>
      </c>
      <c r="V113" s="228">
        <f t="shared" si="12"/>
        <v>0</v>
      </c>
      <c r="W113" s="228">
        <f t="shared" si="13"/>
        <v>-1</v>
      </c>
      <c r="X113" s="228">
        <f>IF(SUMPRODUCT(--(W113:$W$517=-1))=ROW($W$517)-ROW()+1,$X112,IF(OR($W113=0,$W113=-1),$X112+1,$X112))</f>
        <v>0</v>
      </c>
      <c r="Y113" s="228">
        <f t="shared" si="14"/>
        <v>-1</v>
      </c>
      <c r="Z113" s="228">
        <f>IF(SUMPRODUCT(--($Y113:$Y$517=-1))=ROW($Y$517)-ROW()+1,$Z112,IF(OR($Y113=0,$Y113=-1),$Z112+1,$Z112))</f>
        <v>0</v>
      </c>
      <c r="AA113" s="228">
        <f t="shared" si="9"/>
        <v>0</v>
      </c>
      <c r="AB113" s="228">
        <f>IF(AND(ROUNDDOWN(($B$10-Table1[[#This Row],[Date of Birth]])/365.25,0)&gt;=66,Table1[[#This Row],[Member Type]]="EE",Table1[[#This Row],[Work Status]]="Retiree"),1,IF(AND(ROUNDDOWN(($B$10-Table1[[#This Row],[Date of Birth]])/365.25,0)&lt;66,Table1[[#This Row],[Member Type]]="EE",Table1[[#This Row],[Work Status]]="Retiree"),2,0))</f>
        <v>0</v>
      </c>
      <c r="AC113" s="215">
        <f t="shared" si="15"/>
        <v>0</v>
      </c>
      <c r="AD113" s="215">
        <f t="shared" si="16"/>
        <v>0</v>
      </c>
      <c r="AE113" s="215">
        <f t="shared" ca="1" si="17"/>
        <v>0</v>
      </c>
      <c r="AF113" s="215">
        <f>IF(A113&gt;1,Table1[[#This Row],[Last Name]]&amp;Table1[[#This Row],[First Name]]&amp;Table1[[#This Row],[Home Zip Code]]&amp;Table1[[#This Row],[Date of Birth]]&amp;Table1[[#This Row],[Member Type]],ROW())</f>
        <v>113</v>
      </c>
      <c r="AG113" s="215" t="str">
        <f t="array" ref="AG113">IF(SUM((--EXACT($AF$33:$AF$521,AF113)))&lt;=1,"","Duplicate")</f>
        <v/>
      </c>
      <c r="AH113" s="228"/>
      <c r="AI113" s="228"/>
      <c r="AJ113" s="228"/>
      <c r="AK113" s="228"/>
      <c r="AL113" s="228"/>
      <c r="AM113" s="228"/>
      <c r="AN113" s="228"/>
      <c r="AO113" s="228"/>
      <c r="AP113" s="228"/>
      <c r="AQ113" s="228"/>
      <c r="AR113" s="228"/>
      <c r="AS113" s="228"/>
      <c r="AT113" s="228"/>
      <c r="AU113" s="228"/>
      <c r="AV113" s="228"/>
      <c r="AW113" s="228"/>
      <c r="AX113" s="228"/>
      <c r="AY113" s="228"/>
      <c r="AZ113" s="228"/>
      <c r="BA113" s="228"/>
      <c r="BB113" s="228"/>
      <c r="BC113" s="228"/>
    </row>
    <row r="114" spans="1:55">
      <c r="A114" s="326"/>
      <c r="B114" s="237"/>
      <c r="C114" s="253"/>
      <c r="D114" s="234"/>
      <c r="E114" s="235"/>
      <c r="F114" s="238"/>
      <c r="G114" s="238"/>
      <c r="H114" s="236"/>
      <c r="I114" s="221"/>
      <c r="J114" s="297"/>
      <c r="K114" s="221"/>
      <c r="L114" s="301"/>
      <c r="M114" s="311"/>
      <c r="N114" s="321"/>
      <c r="O114" s="328" t="str" cm="1">
        <f t="array" ref="O114">IF($T114=1,IF(SUMPRODUCT(--($T115:$T$517=0))&gt;0,"BLANK",""),IF($H114="","NO",IF(NOT($U114&gt;$U113),IF(SUMPRODUCT(--($A114:$F114=""))&gt;0,"NO","YES"),IF(SUMPRODUCT(--($A114:$G114=""))+SUMPRODUCT(--($I114=""))&gt;0,"NO","YES"))))</f>
        <v/>
      </c>
      <c r="P114" s="228"/>
      <c r="Q114" s="228"/>
      <c r="R114" s="228"/>
      <c r="S114" s="228"/>
      <c r="T114" s="228">
        <f t="shared" si="10"/>
        <v>1</v>
      </c>
      <c r="U114" s="228">
        <f t="shared" si="11"/>
        <v>0</v>
      </c>
      <c r="V114" s="228">
        <f t="shared" si="12"/>
        <v>0</v>
      </c>
      <c r="W114" s="228">
        <f t="shared" si="13"/>
        <v>-1</v>
      </c>
      <c r="X114" s="228">
        <f>IF(SUMPRODUCT(--(W114:$W$517=-1))=ROW($W$517)-ROW()+1,$X113,IF(OR($W114=0,$W114=-1),$X113+1,$X113))</f>
        <v>0</v>
      </c>
      <c r="Y114" s="228">
        <f t="shared" si="14"/>
        <v>-1</v>
      </c>
      <c r="Z114" s="228">
        <f>IF(SUMPRODUCT(--($Y114:$Y$517=-1))=ROW($Y$517)-ROW()+1,$Z113,IF(OR($Y114=0,$Y114=-1),$Z113+1,$Z113))</f>
        <v>0</v>
      </c>
      <c r="AA114" s="228">
        <f t="shared" si="9"/>
        <v>0</v>
      </c>
      <c r="AB114" s="228">
        <f>IF(AND(ROUNDDOWN(($B$10-Table1[[#This Row],[Date of Birth]])/365.25,0)&gt;=66,Table1[[#This Row],[Member Type]]="EE",Table1[[#This Row],[Work Status]]="Retiree"),1,IF(AND(ROUNDDOWN(($B$10-Table1[[#This Row],[Date of Birth]])/365.25,0)&lt;66,Table1[[#This Row],[Member Type]]="EE",Table1[[#This Row],[Work Status]]="Retiree"),2,0))</f>
        <v>0</v>
      </c>
      <c r="AC114" s="215">
        <f t="shared" si="15"/>
        <v>0</v>
      </c>
      <c r="AD114" s="215">
        <f t="shared" si="16"/>
        <v>0</v>
      </c>
      <c r="AE114" s="215">
        <f t="shared" ca="1" si="17"/>
        <v>0</v>
      </c>
      <c r="AF114" s="215">
        <f>IF(A114&gt;1,Table1[[#This Row],[Last Name]]&amp;Table1[[#This Row],[First Name]]&amp;Table1[[#This Row],[Home Zip Code]]&amp;Table1[[#This Row],[Date of Birth]]&amp;Table1[[#This Row],[Member Type]],ROW())</f>
        <v>114</v>
      </c>
      <c r="AG114" s="215" t="str">
        <f t="array" ref="AG114">IF(SUM((--EXACT($AF$33:$AF$521,AF114)))&lt;=1,"","Duplicate")</f>
        <v/>
      </c>
      <c r="AH114" s="228"/>
      <c r="AI114" s="228"/>
      <c r="AJ114" s="228"/>
      <c r="AK114" s="228"/>
      <c r="AL114" s="228"/>
      <c r="AM114" s="228"/>
      <c r="AN114" s="228"/>
      <c r="AO114" s="228"/>
      <c r="AP114" s="228"/>
      <c r="AQ114" s="228"/>
      <c r="AR114" s="228"/>
      <c r="AS114" s="228"/>
      <c r="AT114" s="228"/>
      <c r="AU114" s="228"/>
      <c r="AV114" s="228"/>
      <c r="AW114" s="228"/>
      <c r="AX114" s="228"/>
      <c r="AY114" s="228"/>
      <c r="AZ114" s="228"/>
      <c r="BA114" s="228"/>
      <c r="BB114" s="228"/>
      <c r="BC114" s="228"/>
    </row>
    <row r="115" spans="1:55">
      <c r="A115" s="326"/>
      <c r="B115" s="237"/>
      <c r="C115" s="253"/>
      <c r="D115" s="234"/>
      <c r="E115" s="235"/>
      <c r="F115" s="238"/>
      <c r="G115" s="238"/>
      <c r="H115" s="236"/>
      <c r="I115" s="221"/>
      <c r="J115" s="297"/>
      <c r="K115" s="221"/>
      <c r="L115" s="301"/>
      <c r="M115" s="311"/>
      <c r="N115" s="321"/>
      <c r="O115" s="328" t="str" cm="1">
        <f t="array" ref="O115">IF($T115=1,IF(SUMPRODUCT(--($T116:$T$517=0))&gt;0,"BLANK",""),IF($H115="","NO",IF(NOT($U115&gt;$U114),IF(SUMPRODUCT(--($A115:$F115=""))&gt;0,"NO","YES"),IF(SUMPRODUCT(--($A115:$G115=""))+SUMPRODUCT(--($I115=""))&gt;0,"NO","YES"))))</f>
        <v/>
      </c>
      <c r="P115" s="228"/>
      <c r="Q115" s="228"/>
      <c r="R115" s="228"/>
      <c r="S115" s="228"/>
      <c r="T115" s="228">
        <f t="shared" si="10"/>
        <v>1</v>
      </c>
      <c r="U115" s="228">
        <f t="shared" si="11"/>
        <v>0</v>
      </c>
      <c r="V115" s="228">
        <f t="shared" si="12"/>
        <v>0</v>
      </c>
      <c r="W115" s="228">
        <f t="shared" si="13"/>
        <v>-1</v>
      </c>
      <c r="X115" s="228">
        <f>IF(SUMPRODUCT(--(W115:$W$517=-1))=ROW($W$517)-ROW()+1,$X114,IF(OR($W115=0,$W115=-1),$X114+1,$X114))</f>
        <v>0</v>
      </c>
      <c r="Y115" s="228">
        <f t="shared" si="14"/>
        <v>-1</v>
      </c>
      <c r="Z115" s="228">
        <f>IF(SUMPRODUCT(--($Y115:$Y$517=-1))=ROW($Y$517)-ROW()+1,$Z114,IF(OR($Y115=0,$Y115=-1),$Z114+1,$Z114))</f>
        <v>0</v>
      </c>
      <c r="AA115" s="228">
        <f t="shared" si="9"/>
        <v>0</v>
      </c>
      <c r="AB115" s="228">
        <f>IF(AND(ROUNDDOWN(($B$10-Table1[[#This Row],[Date of Birth]])/365.25,0)&gt;=66,Table1[[#This Row],[Member Type]]="EE",Table1[[#This Row],[Work Status]]="Retiree"),1,IF(AND(ROUNDDOWN(($B$10-Table1[[#This Row],[Date of Birth]])/365.25,0)&lt;66,Table1[[#This Row],[Member Type]]="EE",Table1[[#This Row],[Work Status]]="Retiree"),2,0))</f>
        <v>0</v>
      </c>
      <c r="AC115" s="215">
        <f t="shared" si="15"/>
        <v>0</v>
      </c>
      <c r="AD115" s="215">
        <f t="shared" si="16"/>
        <v>0</v>
      </c>
      <c r="AE115" s="215">
        <f t="shared" ca="1" si="17"/>
        <v>0</v>
      </c>
      <c r="AF115" s="215">
        <f>IF(A115&gt;1,Table1[[#This Row],[Last Name]]&amp;Table1[[#This Row],[First Name]]&amp;Table1[[#This Row],[Home Zip Code]]&amp;Table1[[#This Row],[Date of Birth]]&amp;Table1[[#This Row],[Member Type]],ROW())</f>
        <v>115</v>
      </c>
      <c r="AG115" s="215" t="str">
        <f t="array" ref="AG115">IF(SUM((--EXACT($AF$33:$AF$521,AF115)))&lt;=1,"","Duplicate")</f>
        <v/>
      </c>
      <c r="AH115" s="228"/>
      <c r="AI115" s="228"/>
      <c r="AJ115" s="228"/>
      <c r="AK115" s="228"/>
      <c r="AL115" s="228"/>
      <c r="AM115" s="228"/>
      <c r="AN115" s="228"/>
      <c r="AO115" s="228"/>
      <c r="AP115" s="228"/>
      <c r="AQ115" s="228"/>
      <c r="AR115" s="228"/>
      <c r="AS115" s="228"/>
      <c r="AT115" s="228"/>
      <c r="AU115" s="228"/>
      <c r="AV115" s="228"/>
      <c r="AW115" s="228"/>
      <c r="AX115" s="228"/>
      <c r="AY115" s="228"/>
      <c r="AZ115" s="228"/>
      <c r="BA115" s="228"/>
      <c r="BB115" s="228"/>
      <c r="BC115" s="228"/>
    </row>
    <row r="116" spans="1:55">
      <c r="A116" s="326"/>
      <c r="B116" s="237"/>
      <c r="C116" s="253"/>
      <c r="D116" s="234"/>
      <c r="E116" s="235"/>
      <c r="F116" s="238"/>
      <c r="G116" s="238"/>
      <c r="H116" s="236"/>
      <c r="I116" s="221"/>
      <c r="J116" s="297"/>
      <c r="K116" s="221"/>
      <c r="L116" s="301"/>
      <c r="M116" s="311"/>
      <c r="N116" s="321"/>
      <c r="O116" s="328" t="str" cm="1">
        <f t="array" ref="O116">IF($T116=1,IF(SUMPRODUCT(--($T117:$T$517=0))&gt;0,"BLANK",""),IF($H116="","NO",IF(NOT($U116&gt;$U115),IF(SUMPRODUCT(--($A116:$F116=""))&gt;0,"NO","YES"),IF(SUMPRODUCT(--($A116:$G116=""))+SUMPRODUCT(--($I116=""))&gt;0,"NO","YES"))))</f>
        <v/>
      </c>
      <c r="P116" s="228"/>
      <c r="Q116" s="228"/>
      <c r="R116" s="228"/>
      <c r="S116" s="228"/>
      <c r="T116" s="228">
        <f t="shared" si="10"/>
        <v>1</v>
      </c>
      <c r="U116" s="228">
        <f t="shared" si="11"/>
        <v>0</v>
      </c>
      <c r="V116" s="228">
        <f t="shared" si="12"/>
        <v>0</v>
      </c>
      <c r="W116" s="228">
        <f t="shared" si="13"/>
        <v>-1</v>
      </c>
      <c r="X116" s="228">
        <f>IF(SUMPRODUCT(--(W116:$W$517=-1))=ROW($W$517)-ROW()+1,$X115,IF(OR($W116=0,$W116=-1),$X115+1,$X115))</f>
        <v>0</v>
      </c>
      <c r="Y116" s="228">
        <f t="shared" si="14"/>
        <v>-1</v>
      </c>
      <c r="Z116" s="228">
        <f>IF(SUMPRODUCT(--($Y116:$Y$517=-1))=ROW($Y$517)-ROW()+1,$Z115,IF(OR($Y116=0,$Y116=-1),$Z115+1,$Z115))</f>
        <v>0</v>
      </c>
      <c r="AA116" s="228">
        <f t="shared" si="9"/>
        <v>0</v>
      </c>
      <c r="AB116" s="228">
        <f>IF(AND(ROUNDDOWN(($B$10-Table1[[#This Row],[Date of Birth]])/365.25,0)&gt;=66,Table1[[#This Row],[Member Type]]="EE",Table1[[#This Row],[Work Status]]="Retiree"),1,IF(AND(ROUNDDOWN(($B$10-Table1[[#This Row],[Date of Birth]])/365.25,0)&lt;66,Table1[[#This Row],[Member Type]]="EE",Table1[[#This Row],[Work Status]]="Retiree"),2,0))</f>
        <v>0</v>
      </c>
      <c r="AC116" s="215">
        <f t="shared" si="15"/>
        <v>0</v>
      </c>
      <c r="AD116" s="215">
        <f t="shared" si="16"/>
        <v>0</v>
      </c>
      <c r="AE116" s="215">
        <f t="shared" ca="1" si="17"/>
        <v>0</v>
      </c>
      <c r="AF116" s="215">
        <f>IF(A116&gt;1,Table1[[#This Row],[Last Name]]&amp;Table1[[#This Row],[First Name]]&amp;Table1[[#This Row],[Home Zip Code]]&amp;Table1[[#This Row],[Date of Birth]]&amp;Table1[[#This Row],[Member Type]],ROW())</f>
        <v>116</v>
      </c>
      <c r="AG116" s="215" t="str">
        <f t="array" ref="AG116">IF(SUM((--EXACT($AF$33:$AF$521,AF116)))&lt;=1,"","Duplicate")</f>
        <v/>
      </c>
      <c r="AH116" s="228"/>
      <c r="AI116" s="228"/>
      <c r="AJ116" s="228"/>
      <c r="AK116" s="228"/>
      <c r="AL116" s="228"/>
      <c r="AM116" s="228"/>
      <c r="AN116" s="228"/>
      <c r="AO116" s="228"/>
      <c r="AP116" s="228"/>
      <c r="AQ116" s="228"/>
      <c r="AR116" s="228"/>
      <c r="AS116" s="228"/>
      <c r="AT116" s="228"/>
      <c r="AU116" s="228"/>
      <c r="AV116" s="228"/>
      <c r="AW116" s="228"/>
      <c r="AX116" s="228"/>
      <c r="AY116" s="228"/>
      <c r="AZ116" s="228"/>
      <c r="BA116" s="228"/>
      <c r="BB116" s="228"/>
      <c r="BC116" s="228"/>
    </row>
    <row r="117" spans="1:55">
      <c r="A117" s="326"/>
      <c r="B117" s="237"/>
      <c r="C117" s="253"/>
      <c r="D117" s="234"/>
      <c r="E117" s="235"/>
      <c r="F117" s="238"/>
      <c r="G117" s="238"/>
      <c r="H117" s="236"/>
      <c r="I117" s="221"/>
      <c r="J117" s="297"/>
      <c r="K117" s="221"/>
      <c r="L117" s="301"/>
      <c r="M117" s="311"/>
      <c r="N117" s="321"/>
      <c r="O117" s="328" t="str" cm="1">
        <f t="array" ref="O117">IF($T117=1,IF(SUMPRODUCT(--($T118:$T$517=0))&gt;0,"BLANK",""),IF($H117="","NO",IF(NOT($U117&gt;$U116),IF(SUMPRODUCT(--($A117:$F117=""))&gt;0,"NO","YES"),IF(SUMPRODUCT(--($A117:$G117=""))+SUMPRODUCT(--($I117=""))&gt;0,"NO","YES"))))</f>
        <v/>
      </c>
      <c r="P117" s="228"/>
      <c r="Q117" s="228"/>
      <c r="R117" s="228"/>
      <c r="S117" s="228"/>
      <c r="T117" s="228">
        <f t="shared" si="10"/>
        <v>1</v>
      </c>
      <c r="U117" s="228">
        <f t="shared" si="11"/>
        <v>0</v>
      </c>
      <c r="V117" s="228">
        <f t="shared" si="12"/>
        <v>0</v>
      </c>
      <c r="W117" s="228">
        <f t="shared" si="13"/>
        <v>-1</v>
      </c>
      <c r="X117" s="228">
        <f>IF(SUMPRODUCT(--(W117:$W$517=-1))=ROW($W$517)-ROW()+1,$X116,IF(OR($W117=0,$W117=-1),$X116+1,$X116))</f>
        <v>0</v>
      </c>
      <c r="Y117" s="228">
        <f t="shared" si="14"/>
        <v>-1</v>
      </c>
      <c r="Z117" s="228">
        <f>IF(SUMPRODUCT(--($Y117:$Y$517=-1))=ROW($Y$517)-ROW()+1,$Z116,IF(OR($Y117=0,$Y117=-1),$Z116+1,$Z116))</f>
        <v>0</v>
      </c>
      <c r="AA117" s="228">
        <f t="shared" si="9"/>
        <v>0</v>
      </c>
      <c r="AB117" s="228">
        <f>IF(AND(ROUNDDOWN(($B$10-Table1[[#This Row],[Date of Birth]])/365.25,0)&gt;=66,Table1[[#This Row],[Member Type]]="EE",Table1[[#This Row],[Work Status]]="Retiree"),1,IF(AND(ROUNDDOWN(($B$10-Table1[[#This Row],[Date of Birth]])/365.25,0)&lt;66,Table1[[#This Row],[Member Type]]="EE",Table1[[#This Row],[Work Status]]="Retiree"),2,0))</f>
        <v>0</v>
      </c>
      <c r="AC117" s="215">
        <f t="shared" si="15"/>
        <v>0</v>
      </c>
      <c r="AD117" s="215">
        <f t="shared" si="16"/>
        <v>0</v>
      </c>
      <c r="AE117" s="215">
        <f t="shared" ca="1" si="17"/>
        <v>0</v>
      </c>
      <c r="AF117" s="215">
        <f>IF(A117&gt;1,Table1[[#This Row],[Last Name]]&amp;Table1[[#This Row],[First Name]]&amp;Table1[[#This Row],[Home Zip Code]]&amp;Table1[[#This Row],[Date of Birth]]&amp;Table1[[#This Row],[Member Type]],ROW())</f>
        <v>117</v>
      </c>
      <c r="AG117" s="215" t="str">
        <f t="array" ref="AG117">IF(SUM((--EXACT($AF$33:$AF$521,AF117)))&lt;=1,"","Duplicate")</f>
        <v/>
      </c>
      <c r="AH117" s="228"/>
      <c r="AI117" s="228"/>
      <c r="AJ117" s="228"/>
      <c r="AK117" s="228"/>
      <c r="AL117" s="228"/>
      <c r="AM117" s="228"/>
      <c r="AN117" s="228"/>
      <c r="AO117" s="228"/>
      <c r="AP117" s="228"/>
      <c r="AQ117" s="228"/>
      <c r="AR117" s="228"/>
      <c r="AS117" s="228"/>
      <c r="AT117" s="228"/>
      <c r="AU117" s="228"/>
      <c r="AV117" s="228"/>
      <c r="AW117" s="228"/>
      <c r="AX117" s="228"/>
      <c r="AY117" s="228"/>
      <c r="AZ117" s="228"/>
      <c r="BA117" s="228"/>
      <c r="BB117" s="228"/>
      <c r="BC117" s="228"/>
    </row>
    <row r="118" spans="1:55">
      <c r="A118" s="326"/>
      <c r="B118" s="237"/>
      <c r="C118" s="253"/>
      <c r="D118" s="234"/>
      <c r="E118" s="235"/>
      <c r="F118" s="238"/>
      <c r="G118" s="238"/>
      <c r="H118" s="236"/>
      <c r="I118" s="221"/>
      <c r="J118" s="297"/>
      <c r="K118" s="221"/>
      <c r="L118" s="301"/>
      <c r="M118" s="311"/>
      <c r="N118" s="321"/>
      <c r="O118" s="328" t="str" cm="1">
        <f t="array" ref="O118">IF($T118=1,IF(SUMPRODUCT(--($T119:$T$517=0))&gt;0,"BLANK",""),IF($H118="","NO",IF(NOT($U118&gt;$U117),IF(SUMPRODUCT(--($A118:$F118=""))&gt;0,"NO","YES"),IF(SUMPRODUCT(--($A118:$G118=""))+SUMPRODUCT(--($I118=""))&gt;0,"NO","YES"))))</f>
        <v/>
      </c>
      <c r="P118" s="228"/>
      <c r="Q118" s="228"/>
      <c r="R118" s="228"/>
      <c r="S118" s="228"/>
      <c r="T118" s="228">
        <f t="shared" si="10"/>
        <v>1</v>
      </c>
      <c r="U118" s="228">
        <f t="shared" si="11"/>
        <v>0</v>
      </c>
      <c r="V118" s="228">
        <f t="shared" si="12"/>
        <v>0</v>
      </c>
      <c r="W118" s="228">
        <f t="shared" si="13"/>
        <v>-1</v>
      </c>
      <c r="X118" s="228">
        <f>IF(SUMPRODUCT(--(W118:$W$517=-1))=ROW($W$517)-ROW()+1,$X117,IF(OR($W118=0,$W118=-1),$X117+1,$X117))</f>
        <v>0</v>
      </c>
      <c r="Y118" s="228">
        <f t="shared" si="14"/>
        <v>-1</v>
      </c>
      <c r="Z118" s="228">
        <f>IF(SUMPRODUCT(--($Y118:$Y$517=-1))=ROW($Y$517)-ROW()+1,$Z117,IF(OR($Y118=0,$Y118=-1),$Z117+1,$Z117))</f>
        <v>0</v>
      </c>
      <c r="AA118" s="228">
        <f t="shared" si="9"/>
        <v>0</v>
      </c>
      <c r="AB118" s="228">
        <f>IF(AND(ROUNDDOWN(($B$10-Table1[[#This Row],[Date of Birth]])/365.25,0)&gt;=66,Table1[[#This Row],[Member Type]]="EE",Table1[[#This Row],[Work Status]]="Retiree"),1,IF(AND(ROUNDDOWN(($B$10-Table1[[#This Row],[Date of Birth]])/365.25,0)&lt;66,Table1[[#This Row],[Member Type]]="EE",Table1[[#This Row],[Work Status]]="Retiree"),2,0))</f>
        <v>0</v>
      </c>
      <c r="AC118" s="215">
        <f t="shared" si="15"/>
        <v>0</v>
      </c>
      <c r="AD118" s="215">
        <f t="shared" si="16"/>
        <v>0</v>
      </c>
      <c r="AE118" s="215">
        <f t="shared" ca="1" si="17"/>
        <v>0</v>
      </c>
      <c r="AF118" s="215">
        <f>IF(A118&gt;1,Table1[[#This Row],[Last Name]]&amp;Table1[[#This Row],[First Name]]&amp;Table1[[#This Row],[Home Zip Code]]&amp;Table1[[#This Row],[Date of Birth]]&amp;Table1[[#This Row],[Member Type]],ROW())</f>
        <v>118</v>
      </c>
      <c r="AG118" s="215" t="str">
        <f t="array" ref="AG118">IF(SUM((--EXACT($AF$33:$AF$521,AF118)))&lt;=1,"","Duplicate")</f>
        <v/>
      </c>
      <c r="AH118" s="228"/>
      <c r="AI118" s="228"/>
      <c r="AJ118" s="228"/>
      <c r="AK118" s="228"/>
      <c r="AL118" s="228"/>
      <c r="AM118" s="228"/>
      <c r="AN118" s="228"/>
      <c r="AO118" s="228"/>
      <c r="AP118" s="228"/>
      <c r="AQ118" s="228"/>
      <c r="AR118" s="228"/>
      <c r="AS118" s="228"/>
      <c r="AT118" s="228"/>
      <c r="AU118" s="228"/>
      <c r="AV118" s="228"/>
      <c r="AW118" s="228"/>
      <c r="AX118" s="228"/>
      <c r="AY118" s="228"/>
      <c r="AZ118" s="228"/>
      <c r="BA118" s="228"/>
      <c r="BB118" s="228"/>
      <c r="BC118" s="228"/>
    </row>
    <row r="119" spans="1:55">
      <c r="A119" s="326"/>
      <c r="B119" s="237"/>
      <c r="C119" s="253"/>
      <c r="D119" s="234"/>
      <c r="E119" s="235"/>
      <c r="F119" s="238"/>
      <c r="G119" s="238"/>
      <c r="H119" s="236"/>
      <c r="I119" s="221"/>
      <c r="J119" s="297"/>
      <c r="K119" s="221"/>
      <c r="L119" s="301"/>
      <c r="M119" s="311"/>
      <c r="N119" s="321"/>
      <c r="O119" s="328" t="str" cm="1">
        <f t="array" ref="O119">IF($T119=1,IF(SUMPRODUCT(--($T120:$T$517=0))&gt;0,"BLANK",""),IF($H119="","NO",IF(NOT($U119&gt;$U118),IF(SUMPRODUCT(--($A119:$F119=""))&gt;0,"NO","YES"),IF(SUMPRODUCT(--($A119:$G119=""))+SUMPRODUCT(--($I119=""))&gt;0,"NO","YES"))))</f>
        <v/>
      </c>
      <c r="P119" s="228"/>
      <c r="Q119" s="228"/>
      <c r="R119" s="228"/>
      <c r="S119" s="228"/>
      <c r="T119" s="228">
        <f t="shared" si="10"/>
        <v>1</v>
      </c>
      <c r="U119" s="228">
        <f t="shared" si="11"/>
        <v>0</v>
      </c>
      <c r="V119" s="228">
        <f t="shared" si="12"/>
        <v>0</v>
      </c>
      <c r="W119" s="228">
        <f t="shared" si="13"/>
        <v>-1</v>
      </c>
      <c r="X119" s="228">
        <f>IF(SUMPRODUCT(--(W119:$W$517=-1))=ROW($W$517)-ROW()+1,$X118,IF(OR($W119=0,$W119=-1),$X118+1,$X118))</f>
        <v>0</v>
      </c>
      <c r="Y119" s="228">
        <f t="shared" si="14"/>
        <v>-1</v>
      </c>
      <c r="Z119" s="228">
        <f>IF(SUMPRODUCT(--($Y119:$Y$517=-1))=ROW($Y$517)-ROW()+1,$Z118,IF(OR($Y119=0,$Y119=-1),$Z118+1,$Z118))</f>
        <v>0</v>
      </c>
      <c r="AA119" s="228">
        <f t="shared" si="9"/>
        <v>0</v>
      </c>
      <c r="AB119" s="228">
        <f>IF(AND(ROUNDDOWN(($B$10-Table1[[#This Row],[Date of Birth]])/365.25,0)&gt;=66,Table1[[#This Row],[Member Type]]="EE",Table1[[#This Row],[Work Status]]="Retiree"),1,IF(AND(ROUNDDOWN(($B$10-Table1[[#This Row],[Date of Birth]])/365.25,0)&lt;66,Table1[[#This Row],[Member Type]]="EE",Table1[[#This Row],[Work Status]]="Retiree"),2,0))</f>
        <v>0</v>
      </c>
      <c r="AC119" s="215">
        <f t="shared" si="15"/>
        <v>0</v>
      </c>
      <c r="AD119" s="215">
        <f t="shared" si="16"/>
        <v>0</v>
      </c>
      <c r="AE119" s="215">
        <f t="shared" ca="1" si="17"/>
        <v>0</v>
      </c>
      <c r="AF119" s="215">
        <f>IF(A119&gt;1,Table1[[#This Row],[Last Name]]&amp;Table1[[#This Row],[First Name]]&amp;Table1[[#This Row],[Home Zip Code]]&amp;Table1[[#This Row],[Date of Birth]]&amp;Table1[[#This Row],[Member Type]],ROW())</f>
        <v>119</v>
      </c>
      <c r="AG119" s="215" t="str">
        <f t="array" ref="AG119">IF(SUM((--EXACT($AF$33:$AF$521,AF119)))&lt;=1,"","Duplicate")</f>
        <v/>
      </c>
      <c r="AH119" s="228"/>
      <c r="AI119" s="228"/>
      <c r="AJ119" s="228"/>
      <c r="AK119" s="228"/>
      <c r="AL119" s="228"/>
      <c r="AM119" s="228"/>
      <c r="AN119" s="228"/>
      <c r="AO119" s="228"/>
      <c r="AP119" s="228"/>
      <c r="AQ119" s="228"/>
      <c r="AR119" s="228"/>
      <c r="AS119" s="228"/>
      <c r="AT119" s="228"/>
      <c r="AU119" s="228"/>
      <c r="AV119" s="228"/>
      <c r="AW119" s="228"/>
      <c r="AX119" s="228"/>
      <c r="AY119" s="228"/>
      <c r="AZ119" s="228"/>
      <c r="BA119" s="228"/>
      <c r="BB119" s="228"/>
      <c r="BC119" s="228"/>
    </row>
    <row r="120" spans="1:55">
      <c r="A120" s="326"/>
      <c r="B120" s="237"/>
      <c r="C120" s="253"/>
      <c r="D120" s="234"/>
      <c r="E120" s="235"/>
      <c r="F120" s="238"/>
      <c r="G120" s="238"/>
      <c r="H120" s="236"/>
      <c r="I120" s="221"/>
      <c r="J120" s="297"/>
      <c r="K120" s="221"/>
      <c r="L120" s="301"/>
      <c r="M120" s="311"/>
      <c r="N120" s="321"/>
      <c r="O120" s="328" t="str" cm="1">
        <f t="array" ref="O120">IF($T120=1,IF(SUMPRODUCT(--($T121:$T$517=0))&gt;0,"BLANK",""),IF($H120="","NO",IF(NOT($U120&gt;$U119),IF(SUMPRODUCT(--($A120:$F120=""))&gt;0,"NO","YES"),IF(SUMPRODUCT(--($A120:$G120=""))+SUMPRODUCT(--($I120=""))&gt;0,"NO","YES"))))</f>
        <v/>
      </c>
      <c r="P120" s="228"/>
      <c r="Q120" s="228"/>
      <c r="R120" s="228"/>
      <c r="S120" s="228"/>
      <c r="T120" s="228">
        <f t="shared" si="10"/>
        <v>1</v>
      </c>
      <c r="U120" s="228">
        <f t="shared" si="11"/>
        <v>0</v>
      </c>
      <c r="V120" s="228">
        <f t="shared" si="12"/>
        <v>0</v>
      </c>
      <c r="W120" s="228">
        <f t="shared" si="13"/>
        <v>-1</v>
      </c>
      <c r="X120" s="228">
        <f>IF(SUMPRODUCT(--(W120:$W$517=-1))=ROW($W$517)-ROW()+1,$X119,IF(OR($W120=0,$W120=-1),$X119+1,$X119))</f>
        <v>0</v>
      </c>
      <c r="Y120" s="228">
        <f t="shared" si="14"/>
        <v>-1</v>
      </c>
      <c r="Z120" s="228">
        <f>IF(SUMPRODUCT(--($Y120:$Y$517=-1))=ROW($Y$517)-ROW()+1,$Z119,IF(OR($Y120=0,$Y120=-1),$Z119+1,$Z119))</f>
        <v>0</v>
      </c>
      <c r="AA120" s="228">
        <f t="shared" si="9"/>
        <v>0</v>
      </c>
      <c r="AB120" s="228">
        <f>IF(AND(ROUNDDOWN(($B$10-Table1[[#This Row],[Date of Birth]])/365.25,0)&gt;=66,Table1[[#This Row],[Member Type]]="EE",Table1[[#This Row],[Work Status]]="Retiree"),1,IF(AND(ROUNDDOWN(($B$10-Table1[[#This Row],[Date of Birth]])/365.25,0)&lt;66,Table1[[#This Row],[Member Type]]="EE",Table1[[#This Row],[Work Status]]="Retiree"),2,0))</f>
        <v>0</v>
      </c>
      <c r="AC120" s="215">
        <f t="shared" si="15"/>
        <v>0</v>
      </c>
      <c r="AD120" s="215">
        <f t="shared" si="16"/>
        <v>0</v>
      </c>
      <c r="AE120" s="215">
        <f t="shared" ca="1" si="17"/>
        <v>0</v>
      </c>
      <c r="AF120" s="215">
        <f>IF(A120&gt;1,Table1[[#This Row],[Last Name]]&amp;Table1[[#This Row],[First Name]]&amp;Table1[[#This Row],[Home Zip Code]]&amp;Table1[[#This Row],[Date of Birth]]&amp;Table1[[#This Row],[Member Type]],ROW())</f>
        <v>120</v>
      </c>
      <c r="AG120" s="215" t="str">
        <f t="array" ref="AG120">IF(SUM((--EXACT($AF$33:$AF$521,AF120)))&lt;=1,"","Duplicate")</f>
        <v/>
      </c>
      <c r="AH120" s="228"/>
      <c r="AI120" s="228"/>
      <c r="AJ120" s="228"/>
      <c r="AK120" s="228"/>
      <c r="AL120" s="228"/>
      <c r="AM120" s="228"/>
      <c r="AN120" s="228"/>
      <c r="AO120" s="228"/>
      <c r="AP120" s="228"/>
      <c r="AQ120" s="228"/>
      <c r="AR120" s="228"/>
      <c r="AS120" s="228"/>
      <c r="AT120" s="228"/>
      <c r="AU120" s="228"/>
      <c r="AV120" s="228"/>
      <c r="AW120" s="228"/>
      <c r="AX120" s="228"/>
      <c r="AY120" s="228"/>
      <c r="AZ120" s="228"/>
      <c r="BA120" s="228"/>
      <c r="BB120" s="228"/>
      <c r="BC120" s="228"/>
    </row>
    <row r="121" spans="1:55">
      <c r="A121" s="326"/>
      <c r="B121" s="237"/>
      <c r="C121" s="253"/>
      <c r="D121" s="234"/>
      <c r="E121" s="235"/>
      <c r="F121" s="238"/>
      <c r="G121" s="238"/>
      <c r="H121" s="236"/>
      <c r="I121" s="221"/>
      <c r="J121" s="297"/>
      <c r="K121" s="221"/>
      <c r="L121" s="301"/>
      <c r="M121" s="311"/>
      <c r="N121" s="321"/>
      <c r="O121" s="328" t="str" cm="1">
        <f t="array" ref="O121">IF($T121=1,IF(SUMPRODUCT(--($T122:$T$517=0))&gt;0,"BLANK",""),IF($H121="","NO",IF(NOT($U121&gt;$U120),IF(SUMPRODUCT(--($A121:$F121=""))&gt;0,"NO","YES"),IF(SUMPRODUCT(--($A121:$G121=""))+SUMPRODUCT(--($I121=""))&gt;0,"NO","YES"))))</f>
        <v/>
      </c>
      <c r="P121" s="228"/>
      <c r="Q121" s="228"/>
      <c r="R121" s="228"/>
      <c r="S121" s="228"/>
      <c r="T121" s="228">
        <f t="shared" si="10"/>
        <v>1</v>
      </c>
      <c r="U121" s="228">
        <f t="shared" si="11"/>
        <v>0</v>
      </c>
      <c r="V121" s="228">
        <f t="shared" si="12"/>
        <v>0</v>
      </c>
      <c r="W121" s="228">
        <f t="shared" si="13"/>
        <v>-1</v>
      </c>
      <c r="X121" s="228">
        <f>IF(SUMPRODUCT(--(W121:$W$517=-1))=ROW($W$517)-ROW()+1,$X120,IF(OR($W121=0,$W121=-1),$X120+1,$X120))</f>
        <v>0</v>
      </c>
      <c r="Y121" s="228">
        <f t="shared" si="14"/>
        <v>-1</v>
      </c>
      <c r="Z121" s="228">
        <f>IF(SUMPRODUCT(--($Y121:$Y$517=-1))=ROW($Y$517)-ROW()+1,$Z120,IF(OR($Y121=0,$Y121=-1),$Z120+1,$Z120))</f>
        <v>0</v>
      </c>
      <c r="AA121" s="228">
        <f t="shared" si="9"/>
        <v>0</v>
      </c>
      <c r="AB121" s="228">
        <f>IF(AND(ROUNDDOWN(($B$10-Table1[[#This Row],[Date of Birth]])/365.25,0)&gt;=66,Table1[[#This Row],[Member Type]]="EE",Table1[[#This Row],[Work Status]]="Retiree"),1,IF(AND(ROUNDDOWN(($B$10-Table1[[#This Row],[Date of Birth]])/365.25,0)&lt;66,Table1[[#This Row],[Member Type]]="EE",Table1[[#This Row],[Work Status]]="Retiree"),2,0))</f>
        <v>0</v>
      </c>
      <c r="AC121" s="215">
        <f t="shared" si="15"/>
        <v>0</v>
      </c>
      <c r="AD121" s="215">
        <f t="shared" si="16"/>
        <v>0</v>
      </c>
      <c r="AE121" s="215">
        <f t="shared" ca="1" si="17"/>
        <v>0</v>
      </c>
      <c r="AF121" s="215">
        <f>IF(A121&gt;1,Table1[[#This Row],[Last Name]]&amp;Table1[[#This Row],[First Name]]&amp;Table1[[#This Row],[Home Zip Code]]&amp;Table1[[#This Row],[Date of Birth]]&amp;Table1[[#This Row],[Member Type]],ROW())</f>
        <v>121</v>
      </c>
      <c r="AG121" s="215" t="str">
        <f t="array" ref="AG121">IF(SUM((--EXACT($AF$33:$AF$521,AF121)))&lt;=1,"","Duplicate")</f>
        <v/>
      </c>
      <c r="AH121" s="228"/>
      <c r="AI121" s="228"/>
      <c r="AJ121" s="228"/>
      <c r="AK121" s="228"/>
      <c r="AL121" s="228"/>
      <c r="AM121" s="228"/>
      <c r="AN121" s="228"/>
      <c r="AO121" s="228"/>
      <c r="AP121" s="228"/>
      <c r="AQ121" s="228"/>
      <c r="AR121" s="228"/>
      <c r="AS121" s="228"/>
      <c r="AT121" s="228"/>
      <c r="AU121" s="228"/>
      <c r="AV121" s="228"/>
      <c r="AW121" s="228"/>
      <c r="AX121" s="228"/>
      <c r="AY121" s="228"/>
      <c r="AZ121" s="228"/>
      <c r="BA121" s="228"/>
      <c r="BB121" s="228"/>
      <c r="BC121" s="228"/>
    </row>
    <row r="122" spans="1:55">
      <c r="A122" s="326"/>
      <c r="B122" s="237"/>
      <c r="C122" s="253"/>
      <c r="D122" s="234"/>
      <c r="E122" s="235"/>
      <c r="F122" s="238"/>
      <c r="G122" s="238"/>
      <c r="H122" s="236"/>
      <c r="I122" s="221"/>
      <c r="J122" s="297"/>
      <c r="K122" s="221"/>
      <c r="L122" s="301"/>
      <c r="M122" s="311"/>
      <c r="N122" s="321"/>
      <c r="O122" s="328" t="str" cm="1">
        <f t="array" ref="O122">IF($T122=1,IF(SUMPRODUCT(--($T123:$T$517=0))&gt;0,"BLANK",""),IF($H122="","NO",IF(NOT($U122&gt;$U121),IF(SUMPRODUCT(--($A122:$F122=""))&gt;0,"NO","YES"),IF(SUMPRODUCT(--($A122:$G122=""))+SUMPRODUCT(--($I122=""))&gt;0,"NO","YES"))))</f>
        <v/>
      </c>
      <c r="P122" s="228"/>
      <c r="Q122" s="228"/>
      <c r="R122" s="228"/>
      <c r="S122" s="228"/>
      <c r="T122" s="228">
        <f t="shared" si="10"/>
        <v>1</v>
      </c>
      <c r="U122" s="228">
        <f t="shared" si="11"/>
        <v>0</v>
      </c>
      <c r="V122" s="228">
        <f t="shared" si="12"/>
        <v>0</v>
      </c>
      <c r="W122" s="228">
        <f t="shared" si="13"/>
        <v>-1</v>
      </c>
      <c r="X122" s="228">
        <f>IF(SUMPRODUCT(--(W122:$W$517=-1))=ROW($W$517)-ROW()+1,$X121,IF(OR($W122=0,$W122=-1),$X121+1,$X121))</f>
        <v>0</v>
      </c>
      <c r="Y122" s="228">
        <f t="shared" si="14"/>
        <v>-1</v>
      </c>
      <c r="Z122" s="228">
        <f>IF(SUMPRODUCT(--($Y122:$Y$517=-1))=ROW($Y$517)-ROW()+1,$Z121,IF(OR($Y122=0,$Y122=-1),$Z121+1,$Z121))</f>
        <v>0</v>
      </c>
      <c r="AA122" s="228">
        <f t="shared" si="9"/>
        <v>0</v>
      </c>
      <c r="AB122" s="228">
        <f>IF(AND(ROUNDDOWN(($B$10-Table1[[#This Row],[Date of Birth]])/365.25,0)&gt;=66,Table1[[#This Row],[Member Type]]="EE",Table1[[#This Row],[Work Status]]="Retiree"),1,IF(AND(ROUNDDOWN(($B$10-Table1[[#This Row],[Date of Birth]])/365.25,0)&lt;66,Table1[[#This Row],[Member Type]]="EE",Table1[[#This Row],[Work Status]]="Retiree"),2,0))</f>
        <v>0</v>
      </c>
      <c r="AC122" s="215">
        <f t="shared" si="15"/>
        <v>0</v>
      </c>
      <c r="AD122" s="215">
        <f t="shared" si="16"/>
        <v>0</v>
      </c>
      <c r="AE122" s="215">
        <f t="shared" ca="1" si="17"/>
        <v>0</v>
      </c>
      <c r="AF122" s="215">
        <f>IF(A122&gt;1,Table1[[#This Row],[Last Name]]&amp;Table1[[#This Row],[First Name]]&amp;Table1[[#This Row],[Home Zip Code]]&amp;Table1[[#This Row],[Date of Birth]]&amp;Table1[[#This Row],[Member Type]],ROW())</f>
        <v>122</v>
      </c>
      <c r="AG122" s="215" t="str">
        <f t="array" ref="AG122">IF(SUM((--EXACT($AF$33:$AF$521,AF122)))&lt;=1,"","Duplicate")</f>
        <v/>
      </c>
      <c r="AH122" s="228"/>
      <c r="AI122" s="228"/>
      <c r="AJ122" s="228"/>
      <c r="AK122" s="228"/>
      <c r="AL122" s="228"/>
      <c r="AM122" s="228"/>
      <c r="AN122" s="228"/>
      <c r="AO122" s="228"/>
      <c r="AP122" s="228"/>
      <c r="AQ122" s="228"/>
      <c r="AR122" s="228"/>
      <c r="AS122" s="228"/>
      <c r="AT122" s="228"/>
      <c r="AU122" s="228"/>
      <c r="AV122" s="228"/>
      <c r="AW122" s="228"/>
      <c r="AX122" s="228"/>
      <c r="AY122" s="228"/>
      <c r="AZ122" s="228"/>
      <c r="BA122" s="228"/>
      <c r="BB122" s="228"/>
      <c r="BC122" s="228"/>
    </row>
    <row r="123" spans="1:55">
      <c r="A123" s="326"/>
      <c r="B123" s="237"/>
      <c r="C123" s="253"/>
      <c r="D123" s="234"/>
      <c r="E123" s="235"/>
      <c r="F123" s="238"/>
      <c r="G123" s="238"/>
      <c r="H123" s="236"/>
      <c r="I123" s="221"/>
      <c r="J123" s="297"/>
      <c r="K123" s="221"/>
      <c r="L123" s="301"/>
      <c r="M123" s="311"/>
      <c r="N123" s="321"/>
      <c r="O123" s="328" t="str" cm="1">
        <f t="array" ref="O123">IF($T123=1,IF(SUMPRODUCT(--($T124:$T$517=0))&gt;0,"BLANK",""),IF($H123="","NO",IF(NOT($U123&gt;$U122),IF(SUMPRODUCT(--($A123:$F123=""))&gt;0,"NO","YES"),IF(SUMPRODUCT(--($A123:$G123=""))+SUMPRODUCT(--($I123=""))&gt;0,"NO","YES"))))</f>
        <v/>
      </c>
      <c r="P123" s="228"/>
      <c r="Q123" s="228"/>
      <c r="R123" s="228"/>
      <c r="S123" s="228"/>
      <c r="T123" s="228">
        <f t="shared" si="10"/>
        <v>1</v>
      </c>
      <c r="U123" s="228">
        <f t="shared" si="11"/>
        <v>0</v>
      </c>
      <c r="V123" s="228">
        <f t="shared" si="12"/>
        <v>0</v>
      </c>
      <c r="W123" s="228">
        <f t="shared" si="13"/>
        <v>-1</v>
      </c>
      <c r="X123" s="228">
        <f>IF(SUMPRODUCT(--(W123:$W$517=-1))=ROW($W$517)-ROW()+1,$X122,IF(OR($W123=0,$W123=-1),$X122+1,$X122))</f>
        <v>0</v>
      </c>
      <c r="Y123" s="228">
        <f t="shared" si="14"/>
        <v>-1</v>
      </c>
      <c r="Z123" s="228">
        <f>IF(SUMPRODUCT(--($Y123:$Y$517=-1))=ROW($Y$517)-ROW()+1,$Z122,IF(OR($Y123=0,$Y123=-1),$Z122+1,$Z122))</f>
        <v>0</v>
      </c>
      <c r="AA123" s="228">
        <f t="shared" si="9"/>
        <v>0</v>
      </c>
      <c r="AB123" s="228">
        <f>IF(AND(ROUNDDOWN(($B$10-Table1[[#This Row],[Date of Birth]])/365.25,0)&gt;=66,Table1[[#This Row],[Member Type]]="EE",Table1[[#This Row],[Work Status]]="Retiree"),1,IF(AND(ROUNDDOWN(($B$10-Table1[[#This Row],[Date of Birth]])/365.25,0)&lt;66,Table1[[#This Row],[Member Type]]="EE",Table1[[#This Row],[Work Status]]="Retiree"),2,0))</f>
        <v>0</v>
      </c>
      <c r="AC123" s="215">
        <f t="shared" si="15"/>
        <v>0</v>
      </c>
      <c r="AD123" s="215">
        <f t="shared" si="16"/>
        <v>0</v>
      </c>
      <c r="AE123" s="215">
        <f t="shared" ca="1" si="17"/>
        <v>0</v>
      </c>
      <c r="AF123" s="215">
        <f>IF(A123&gt;1,Table1[[#This Row],[Last Name]]&amp;Table1[[#This Row],[First Name]]&amp;Table1[[#This Row],[Home Zip Code]]&amp;Table1[[#This Row],[Date of Birth]]&amp;Table1[[#This Row],[Member Type]],ROW())</f>
        <v>123</v>
      </c>
      <c r="AG123" s="215" t="str">
        <f t="array" ref="AG123">IF(SUM((--EXACT($AF$33:$AF$521,AF123)))&lt;=1,"","Duplicate")</f>
        <v/>
      </c>
      <c r="AH123" s="228"/>
      <c r="AI123" s="228"/>
      <c r="AJ123" s="228"/>
      <c r="AK123" s="228"/>
      <c r="AL123" s="228"/>
      <c r="AM123" s="228"/>
      <c r="AN123" s="228"/>
      <c r="AO123" s="228"/>
      <c r="AP123" s="228"/>
      <c r="AQ123" s="228"/>
      <c r="AR123" s="228"/>
      <c r="AS123" s="228"/>
      <c r="AT123" s="228"/>
      <c r="AU123" s="228"/>
      <c r="AV123" s="228"/>
      <c r="AW123" s="228"/>
      <c r="AX123" s="228"/>
      <c r="AY123" s="228"/>
      <c r="AZ123" s="228"/>
      <c r="BA123" s="228"/>
      <c r="BB123" s="228"/>
      <c r="BC123" s="228"/>
    </row>
    <row r="124" spans="1:55">
      <c r="A124" s="326"/>
      <c r="B124" s="237"/>
      <c r="C124" s="253"/>
      <c r="D124" s="234"/>
      <c r="E124" s="235"/>
      <c r="F124" s="238"/>
      <c r="G124" s="238"/>
      <c r="H124" s="236"/>
      <c r="I124" s="221"/>
      <c r="J124" s="297"/>
      <c r="K124" s="221"/>
      <c r="L124" s="301"/>
      <c r="M124" s="311"/>
      <c r="N124" s="321"/>
      <c r="O124" s="328" t="str" cm="1">
        <f t="array" ref="O124">IF($T124=1,IF(SUMPRODUCT(--($T125:$T$517=0))&gt;0,"BLANK",""),IF($H124="","NO",IF(NOT($U124&gt;$U123),IF(SUMPRODUCT(--($A124:$F124=""))&gt;0,"NO","YES"),IF(SUMPRODUCT(--($A124:$G124=""))+SUMPRODUCT(--($I124=""))&gt;0,"NO","YES"))))</f>
        <v/>
      </c>
      <c r="P124" s="228"/>
      <c r="Q124" s="228"/>
      <c r="R124" s="228"/>
      <c r="S124" s="228"/>
      <c r="T124" s="228">
        <f t="shared" si="10"/>
        <v>1</v>
      </c>
      <c r="U124" s="228">
        <f t="shared" si="11"/>
        <v>0</v>
      </c>
      <c r="V124" s="228">
        <f t="shared" si="12"/>
        <v>0</v>
      </c>
      <c r="W124" s="228">
        <f t="shared" si="13"/>
        <v>-1</v>
      </c>
      <c r="X124" s="228">
        <f>IF(SUMPRODUCT(--(W124:$W$517=-1))=ROW($W$517)-ROW()+1,$X123,IF(OR($W124=0,$W124=-1),$X123+1,$X123))</f>
        <v>0</v>
      </c>
      <c r="Y124" s="228">
        <f t="shared" si="14"/>
        <v>-1</v>
      </c>
      <c r="Z124" s="228">
        <f>IF(SUMPRODUCT(--($Y124:$Y$517=-1))=ROW($Y$517)-ROW()+1,$Z123,IF(OR($Y124=0,$Y124=-1),$Z123+1,$Z123))</f>
        <v>0</v>
      </c>
      <c r="AA124" s="228">
        <f t="shared" si="9"/>
        <v>0</v>
      </c>
      <c r="AB124" s="228">
        <f>IF(AND(ROUNDDOWN(($B$10-Table1[[#This Row],[Date of Birth]])/365.25,0)&gt;=66,Table1[[#This Row],[Member Type]]="EE",Table1[[#This Row],[Work Status]]="Retiree"),1,IF(AND(ROUNDDOWN(($B$10-Table1[[#This Row],[Date of Birth]])/365.25,0)&lt;66,Table1[[#This Row],[Member Type]]="EE",Table1[[#This Row],[Work Status]]="Retiree"),2,0))</f>
        <v>0</v>
      </c>
      <c r="AC124" s="215">
        <f t="shared" si="15"/>
        <v>0</v>
      </c>
      <c r="AD124" s="215">
        <f t="shared" si="16"/>
        <v>0</v>
      </c>
      <c r="AE124" s="215">
        <f t="shared" ca="1" si="17"/>
        <v>0</v>
      </c>
      <c r="AF124" s="215">
        <f>IF(A124&gt;1,Table1[[#This Row],[Last Name]]&amp;Table1[[#This Row],[First Name]]&amp;Table1[[#This Row],[Home Zip Code]]&amp;Table1[[#This Row],[Date of Birth]]&amp;Table1[[#This Row],[Member Type]],ROW())</f>
        <v>124</v>
      </c>
      <c r="AG124" s="215" t="str">
        <f t="array" ref="AG124">IF(SUM((--EXACT($AF$33:$AF$521,AF124)))&lt;=1,"","Duplicate")</f>
        <v/>
      </c>
      <c r="AH124" s="228"/>
      <c r="AI124" s="228"/>
      <c r="AJ124" s="228"/>
      <c r="AK124" s="228"/>
      <c r="AL124" s="228"/>
      <c r="AM124" s="228"/>
      <c r="AN124" s="228"/>
      <c r="AO124" s="228"/>
      <c r="AP124" s="228"/>
      <c r="AQ124" s="228"/>
      <c r="AR124" s="228"/>
      <c r="AS124" s="228"/>
      <c r="AT124" s="228"/>
      <c r="AU124" s="228"/>
      <c r="AV124" s="228"/>
      <c r="AW124" s="228"/>
      <c r="AX124" s="228"/>
      <c r="AY124" s="228"/>
      <c r="AZ124" s="228"/>
      <c r="BA124" s="228"/>
      <c r="BB124" s="228"/>
      <c r="BC124" s="228"/>
    </row>
    <row r="125" spans="1:55">
      <c r="A125" s="326"/>
      <c r="B125" s="237"/>
      <c r="C125" s="253"/>
      <c r="D125" s="234"/>
      <c r="E125" s="235"/>
      <c r="F125" s="238"/>
      <c r="G125" s="238"/>
      <c r="H125" s="236"/>
      <c r="I125" s="221"/>
      <c r="J125" s="297"/>
      <c r="K125" s="221"/>
      <c r="L125" s="301"/>
      <c r="M125" s="311"/>
      <c r="N125" s="321"/>
      <c r="O125" s="328" t="str" cm="1">
        <f t="array" ref="O125">IF($T125=1,IF(SUMPRODUCT(--($T126:$T$517=0))&gt;0,"BLANK",""),IF($H125="","NO",IF(NOT($U125&gt;$U124),IF(SUMPRODUCT(--($A125:$F125=""))&gt;0,"NO","YES"),IF(SUMPRODUCT(--($A125:$G125=""))+SUMPRODUCT(--($I125=""))&gt;0,"NO","YES"))))</f>
        <v/>
      </c>
      <c r="P125" s="228"/>
      <c r="Q125" s="228"/>
      <c r="R125" s="228"/>
      <c r="S125" s="228"/>
      <c r="T125" s="228">
        <f t="shared" si="10"/>
        <v>1</v>
      </c>
      <c r="U125" s="228">
        <f t="shared" si="11"/>
        <v>0</v>
      </c>
      <c r="V125" s="228">
        <f t="shared" si="12"/>
        <v>0</v>
      </c>
      <c r="W125" s="228">
        <f t="shared" si="13"/>
        <v>-1</v>
      </c>
      <c r="X125" s="228">
        <f>IF(SUMPRODUCT(--(W125:$W$517=-1))=ROW($W$517)-ROW()+1,$X124,IF(OR($W125=0,$W125=-1),$X124+1,$X124))</f>
        <v>0</v>
      </c>
      <c r="Y125" s="228">
        <f t="shared" si="14"/>
        <v>-1</v>
      </c>
      <c r="Z125" s="228">
        <f>IF(SUMPRODUCT(--($Y125:$Y$517=-1))=ROW($Y$517)-ROW()+1,$Z124,IF(OR($Y125=0,$Y125=-1),$Z124+1,$Z124))</f>
        <v>0</v>
      </c>
      <c r="AA125" s="228">
        <f t="shared" si="9"/>
        <v>0</v>
      </c>
      <c r="AB125" s="228">
        <f>IF(AND(ROUNDDOWN(($B$10-Table1[[#This Row],[Date of Birth]])/365.25,0)&gt;=66,Table1[[#This Row],[Member Type]]="EE",Table1[[#This Row],[Work Status]]="Retiree"),1,IF(AND(ROUNDDOWN(($B$10-Table1[[#This Row],[Date of Birth]])/365.25,0)&lt;66,Table1[[#This Row],[Member Type]]="EE",Table1[[#This Row],[Work Status]]="Retiree"),2,0))</f>
        <v>0</v>
      </c>
      <c r="AC125" s="215">
        <f t="shared" si="15"/>
        <v>0</v>
      </c>
      <c r="AD125" s="215">
        <f t="shared" si="16"/>
        <v>0</v>
      </c>
      <c r="AE125" s="215">
        <f t="shared" ca="1" si="17"/>
        <v>0</v>
      </c>
      <c r="AF125" s="215">
        <f>IF(A125&gt;1,Table1[[#This Row],[Last Name]]&amp;Table1[[#This Row],[First Name]]&amp;Table1[[#This Row],[Home Zip Code]]&amp;Table1[[#This Row],[Date of Birth]]&amp;Table1[[#This Row],[Member Type]],ROW())</f>
        <v>125</v>
      </c>
      <c r="AG125" s="215" t="str">
        <f t="array" ref="AG125">IF(SUM((--EXACT($AF$33:$AF$521,AF125)))&lt;=1,"","Duplicate")</f>
        <v/>
      </c>
      <c r="AH125" s="228"/>
      <c r="AI125" s="228"/>
      <c r="AJ125" s="228"/>
      <c r="AK125" s="228"/>
      <c r="AL125" s="228"/>
      <c r="AM125" s="228"/>
      <c r="AN125" s="228"/>
      <c r="AO125" s="228"/>
      <c r="AP125" s="228"/>
      <c r="AQ125" s="228"/>
      <c r="AR125" s="228"/>
      <c r="AS125" s="228"/>
      <c r="AT125" s="228"/>
      <c r="AU125" s="228"/>
      <c r="AV125" s="228"/>
      <c r="AW125" s="228"/>
      <c r="AX125" s="228"/>
      <c r="AY125" s="228"/>
      <c r="AZ125" s="228"/>
      <c r="BA125" s="228"/>
      <c r="BB125" s="228"/>
      <c r="BC125" s="228"/>
    </row>
    <row r="126" spans="1:55">
      <c r="A126" s="326"/>
      <c r="B126" s="237"/>
      <c r="C126" s="253"/>
      <c r="D126" s="234"/>
      <c r="E126" s="235"/>
      <c r="F126" s="238"/>
      <c r="G126" s="238"/>
      <c r="H126" s="236"/>
      <c r="I126" s="221"/>
      <c r="J126" s="297"/>
      <c r="K126" s="221"/>
      <c r="L126" s="301"/>
      <c r="M126" s="311"/>
      <c r="N126" s="321"/>
      <c r="O126" s="328" t="str" cm="1">
        <f t="array" ref="O126">IF($T126=1,IF(SUMPRODUCT(--($T127:$T$517=0))&gt;0,"BLANK",""),IF($H126="","NO",IF(NOT($U126&gt;$U125),IF(SUMPRODUCT(--($A126:$F126=""))&gt;0,"NO","YES"),IF(SUMPRODUCT(--($A126:$G126=""))+SUMPRODUCT(--($I126=""))&gt;0,"NO","YES"))))</f>
        <v/>
      </c>
      <c r="P126" s="228"/>
      <c r="Q126" s="228"/>
      <c r="R126" s="228"/>
      <c r="S126" s="228"/>
      <c r="T126" s="228">
        <f t="shared" si="10"/>
        <v>1</v>
      </c>
      <c r="U126" s="228">
        <f t="shared" si="11"/>
        <v>0</v>
      </c>
      <c r="V126" s="228">
        <f t="shared" si="12"/>
        <v>0</v>
      </c>
      <c r="W126" s="228">
        <f t="shared" si="13"/>
        <v>-1</v>
      </c>
      <c r="X126" s="228">
        <f>IF(SUMPRODUCT(--(W126:$W$517=-1))=ROW($W$517)-ROW()+1,$X125,IF(OR($W126=0,$W126=-1),$X125+1,$X125))</f>
        <v>0</v>
      </c>
      <c r="Y126" s="228">
        <f t="shared" si="14"/>
        <v>-1</v>
      </c>
      <c r="Z126" s="228">
        <f>IF(SUMPRODUCT(--($Y126:$Y$517=-1))=ROW($Y$517)-ROW()+1,$Z125,IF(OR($Y126=0,$Y126=-1),$Z125+1,$Z125))</f>
        <v>0</v>
      </c>
      <c r="AA126" s="228">
        <f t="shared" si="9"/>
        <v>0</v>
      </c>
      <c r="AB126" s="228">
        <f>IF(AND(ROUNDDOWN(($B$10-Table1[[#This Row],[Date of Birth]])/365.25,0)&gt;=66,Table1[[#This Row],[Member Type]]="EE",Table1[[#This Row],[Work Status]]="Retiree"),1,IF(AND(ROUNDDOWN(($B$10-Table1[[#This Row],[Date of Birth]])/365.25,0)&lt;66,Table1[[#This Row],[Member Type]]="EE",Table1[[#This Row],[Work Status]]="Retiree"),2,0))</f>
        <v>0</v>
      </c>
      <c r="AC126" s="215">
        <f t="shared" si="15"/>
        <v>0</v>
      </c>
      <c r="AD126" s="215">
        <f t="shared" si="16"/>
        <v>0</v>
      </c>
      <c r="AE126" s="215">
        <f t="shared" ca="1" si="17"/>
        <v>0</v>
      </c>
      <c r="AF126" s="215">
        <f>IF(A126&gt;1,Table1[[#This Row],[Last Name]]&amp;Table1[[#This Row],[First Name]]&amp;Table1[[#This Row],[Home Zip Code]]&amp;Table1[[#This Row],[Date of Birth]]&amp;Table1[[#This Row],[Member Type]],ROW())</f>
        <v>126</v>
      </c>
      <c r="AG126" s="215" t="str">
        <f t="array" ref="AG126">IF(SUM((--EXACT($AF$33:$AF$521,AF126)))&lt;=1,"","Duplicate")</f>
        <v/>
      </c>
      <c r="AH126" s="228"/>
      <c r="AI126" s="228"/>
      <c r="AJ126" s="228"/>
      <c r="AK126" s="228"/>
      <c r="AL126" s="228"/>
      <c r="AM126" s="228"/>
      <c r="AN126" s="228"/>
      <c r="AO126" s="228"/>
      <c r="AP126" s="228"/>
      <c r="AQ126" s="228"/>
      <c r="AR126" s="228"/>
      <c r="AS126" s="228"/>
      <c r="AT126" s="228"/>
      <c r="AU126" s="228"/>
      <c r="AV126" s="228"/>
      <c r="AW126" s="228"/>
      <c r="AX126" s="228"/>
      <c r="AY126" s="228"/>
      <c r="AZ126" s="228"/>
      <c r="BA126" s="228"/>
      <c r="BB126" s="228"/>
      <c r="BC126" s="228"/>
    </row>
    <row r="127" spans="1:55">
      <c r="A127" s="326"/>
      <c r="B127" s="237"/>
      <c r="C127" s="253"/>
      <c r="D127" s="234"/>
      <c r="E127" s="235"/>
      <c r="F127" s="238"/>
      <c r="G127" s="238"/>
      <c r="H127" s="236"/>
      <c r="I127" s="221"/>
      <c r="J127" s="297"/>
      <c r="K127" s="221"/>
      <c r="L127" s="301"/>
      <c r="M127" s="311"/>
      <c r="N127" s="321"/>
      <c r="O127" s="328" t="str" cm="1">
        <f t="array" ref="O127">IF($T127=1,IF(SUMPRODUCT(--($T128:$T$517=0))&gt;0,"BLANK",""),IF($H127="","NO",IF(NOT($U127&gt;$U126),IF(SUMPRODUCT(--($A127:$F127=""))&gt;0,"NO","YES"),IF(SUMPRODUCT(--($A127:$G127=""))+SUMPRODUCT(--($I127=""))&gt;0,"NO","YES"))))</f>
        <v/>
      </c>
      <c r="P127" s="228"/>
      <c r="Q127" s="228"/>
      <c r="R127" s="228"/>
      <c r="S127" s="228"/>
      <c r="T127" s="228">
        <f t="shared" si="10"/>
        <v>1</v>
      </c>
      <c r="U127" s="228">
        <f t="shared" si="11"/>
        <v>0</v>
      </c>
      <c r="V127" s="228">
        <f t="shared" si="12"/>
        <v>0</v>
      </c>
      <c r="W127" s="228">
        <f t="shared" si="13"/>
        <v>-1</v>
      </c>
      <c r="X127" s="228">
        <f>IF(SUMPRODUCT(--(W127:$W$517=-1))=ROW($W$517)-ROW()+1,$X126,IF(OR($W127=0,$W127=-1),$X126+1,$X126))</f>
        <v>0</v>
      </c>
      <c r="Y127" s="228">
        <f t="shared" si="14"/>
        <v>-1</v>
      </c>
      <c r="Z127" s="228">
        <f>IF(SUMPRODUCT(--($Y127:$Y$517=-1))=ROW($Y$517)-ROW()+1,$Z126,IF(OR($Y127=0,$Y127=-1),$Z126+1,$Z126))</f>
        <v>0</v>
      </c>
      <c r="AA127" s="228">
        <f t="shared" si="9"/>
        <v>0</v>
      </c>
      <c r="AB127" s="228">
        <f>IF(AND(ROUNDDOWN(($B$10-Table1[[#This Row],[Date of Birth]])/365.25,0)&gt;=66,Table1[[#This Row],[Member Type]]="EE",Table1[[#This Row],[Work Status]]="Retiree"),1,IF(AND(ROUNDDOWN(($B$10-Table1[[#This Row],[Date of Birth]])/365.25,0)&lt;66,Table1[[#This Row],[Member Type]]="EE",Table1[[#This Row],[Work Status]]="Retiree"),2,0))</f>
        <v>0</v>
      </c>
      <c r="AC127" s="215">
        <f t="shared" si="15"/>
        <v>0</v>
      </c>
      <c r="AD127" s="215">
        <f t="shared" si="16"/>
        <v>0</v>
      </c>
      <c r="AE127" s="215">
        <f t="shared" ca="1" si="17"/>
        <v>0</v>
      </c>
      <c r="AF127" s="215">
        <f>IF(A127&gt;1,Table1[[#This Row],[Last Name]]&amp;Table1[[#This Row],[First Name]]&amp;Table1[[#This Row],[Home Zip Code]]&amp;Table1[[#This Row],[Date of Birth]]&amp;Table1[[#This Row],[Member Type]],ROW())</f>
        <v>127</v>
      </c>
      <c r="AG127" s="215" t="str">
        <f t="array" ref="AG127">IF(SUM((--EXACT($AF$33:$AF$521,AF127)))&lt;=1,"","Duplicate")</f>
        <v/>
      </c>
      <c r="AH127" s="228"/>
      <c r="AI127" s="228"/>
      <c r="AJ127" s="228"/>
      <c r="AK127" s="228"/>
      <c r="AL127" s="228"/>
      <c r="AM127" s="228"/>
      <c r="AN127" s="228"/>
      <c r="AO127" s="228"/>
      <c r="AP127" s="228"/>
      <c r="AQ127" s="228"/>
      <c r="AR127" s="228"/>
      <c r="AS127" s="228"/>
      <c r="AT127" s="228"/>
      <c r="AU127" s="228"/>
      <c r="AV127" s="228"/>
      <c r="AW127" s="228"/>
      <c r="AX127" s="228"/>
      <c r="AY127" s="228"/>
      <c r="AZ127" s="228"/>
      <c r="BA127" s="228"/>
      <c r="BB127" s="228"/>
      <c r="BC127" s="228"/>
    </row>
    <row r="128" spans="1:55">
      <c r="A128" s="326"/>
      <c r="B128" s="237"/>
      <c r="C128" s="253"/>
      <c r="D128" s="234"/>
      <c r="E128" s="235"/>
      <c r="F128" s="238"/>
      <c r="G128" s="238"/>
      <c r="H128" s="236"/>
      <c r="I128" s="221"/>
      <c r="J128" s="297"/>
      <c r="K128" s="221"/>
      <c r="L128" s="301"/>
      <c r="M128" s="311"/>
      <c r="N128" s="321"/>
      <c r="O128" s="328" t="str" cm="1">
        <f t="array" ref="O128">IF($T128=1,IF(SUMPRODUCT(--($T129:$T$517=0))&gt;0,"BLANK",""),IF($H128="","NO",IF(NOT($U128&gt;$U127),IF(SUMPRODUCT(--($A128:$F128=""))&gt;0,"NO","YES"),IF(SUMPRODUCT(--($A128:$G128=""))+SUMPRODUCT(--($I128=""))&gt;0,"NO","YES"))))</f>
        <v/>
      </c>
      <c r="P128" s="228"/>
      <c r="Q128" s="228"/>
      <c r="R128" s="228"/>
      <c r="S128" s="228"/>
      <c r="T128" s="228">
        <f t="shared" si="10"/>
        <v>1</v>
      </c>
      <c r="U128" s="228">
        <f t="shared" si="11"/>
        <v>0</v>
      </c>
      <c r="V128" s="228">
        <f t="shared" si="12"/>
        <v>0</v>
      </c>
      <c r="W128" s="228">
        <f t="shared" si="13"/>
        <v>-1</v>
      </c>
      <c r="X128" s="228">
        <f>IF(SUMPRODUCT(--(W128:$W$517=-1))=ROW($W$517)-ROW()+1,$X127,IF(OR($W128=0,$W128=-1),$X127+1,$X127))</f>
        <v>0</v>
      </c>
      <c r="Y128" s="228">
        <f t="shared" si="14"/>
        <v>-1</v>
      </c>
      <c r="Z128" s="228">
        <f>IF(SUMPRODUCT(--($Y128:$Y$517=-1))=ROW($Y$517)-ROW()+1,$Z127,IF(OR($Y128=0,$Y128=-1),$Z127+1,$Z127))</f>
        <v>0</v>
      </c>
      <c r="AA128" s="228">
        <f t="shared" si="9"/>
        <v>0</v>
      </c>
      <c r="AB128" s="228">
        <f>IF(AND(ROUNDDOWN(($B$10-Table1[[#This Row],[Date of Birth]])/365.25,0)&gt;=66,Table1[[#This Row],[Member Type]]="EE",Table1[[#This Row],[Work Status]]="Retiree"),1,IF(AND(ROUNDDOWN(($B$10-Table1[[#This Row],[Date of Birth]])/365.25,0)&lt;66,Table1[[#This Row],[Member Type]]="EE",Table1[[#This Row],[Work Status]]="Retiree"),2,0))</f>
        <v>0</v>
      </c>
      <c r="AC128" s="215">
        <f t="shared" si="15"/>
        <v>0</v>
      </c>
      <c r="AD128" s="215">
        <f t="shared" si="16"/>
        <v>0</v>
      </c>
      <c r="AE128" s="215">
        <f t="shared" ca="1" si="17"/>
        <v>0</v>
      </c>
      <c r="AF128" s="215">
        <f>IF(A128&gt;1,Table1[[#This Row],[Last Name]]&amp;Table1[[#This Row],[First Name]]&amp;Table1[[#This Row],[Home Zip Code]]&amp;Table1[[#This Row],[Date of Birth]]&amp;Table1[[#This Row],[Member Type]],ROW())</f>
        <v>128</v>
      </c>
      <c r="AG128" s="215" t="str">
        <f t="array" ref="AG128">IF(SUM((--EXACT($AF$33:$AF$521,AF128)))&lt;=1,"","Duplicate")</f>
        <v/>
      </c>
      <c r="AH128" s="228"/>
      <c r="AI128" s="228"/>
      <c r="AJ128" s="228"/>
      <c r="AK128" s="228"/>
      <c r="AL128" s="228"/>
      <c r="AM128" s="228"/>
      <c r="AN128" s="228"/>
      <c r="AO128" s="228"/>
      <c r="AP128" s="228"/>
      <c r="AQ128" s="228"/>
      <c r="AR128" s="228"/>
      <c r="AS128" s="228"/>
      <c r="AT128" s="228"/>
      <c r="AU128" s="228"/>
      <c r="AV128" s="228"/>
      <c r="AW128" s="228"/>
      <c r="AX128" s="228"/>
      <c r="AY128" s="228"/>
      <c r="AZ128" s="228"/>
      <c r="BA128" s="228"/>
      <c r="BB128" s="228"/>
      <c r="BC128" s="228"/>
    </row>
    <row r="129" spans="1:55">
      <c r="A129" s="326"/>
      <c r="B129" s="237"/>
      <c r="C129" s="253"/>
      <c r="D129" s="234"/>
      <c r="E129" s="235"/>
      <c r="F129" s="238"/>
      <c r="G129" s="238"/>
      <c r="H129" s="236"/>
      <c r="I129" s="221"/>
      <c r="J129" s="297"/>
      <c r="K129" s="221"/>
      <c r="L129" s="301"/>
      <c r="M129" s="311"/>
      <c r="N129" s="321"/>
      <c r="O129" s="328" t="str" cm="1">
        <f t="array" ref="O129">IF($T129=1,IF(SUMPRODUCT(--($T130:$T$517=0))&gt;0,"BLANK",""),IF($H129="","NO",IF(NOT($U129&gt;$U128),IF(SUMPRODUCT(--($A129:$F129=""))&gt;0,"NO","YES"),IF(SUMPRODUCT(--($A129:$G129=""))+SUMPRODUCT(--($I129=""))&gt;0,"NO","YES"))))</f>
        <v/>
      </c>
      <c r="P129" s="228"/>
      <c r="Q129" s="228"/>
      <c r="R129" s="228"/>
      <c r="S129" s="228"/>
      <c r="T129" s="228">
        <f t="shared" si="10"/>
        <v>1</v>
      </c>
      <c r="U129" s="228">
        <f t="shared" si="11"/>
        <v>0</v>
      </c>
      <c r="V129" s="228">
        <f t="shared" si="12"/>
        <v>0</v>
      </c>
      <c r="W129" s="228">
        <f t="shared" si="13"/>
        <v>-1</v>
      </c>
      <c r="X129" s="228">
        <f>IF(SUMPRODUCT(--(W129:$W$517=-1))=ROW($W$517)-ROW()+1,$X128,IF(OR($W129=0,$W129=-1),$X128+1,$X128))</f>
        <v>0</v>
      </c>
      <c r="Y129" s="228">
        <f t="shared" si="14"/>
        <v>-1</v>
      </c>
      <c r="Z129" s="228">
        <f>IF(SUMPRODUCT(--($Y129:$Y$517=-1))=ROW($Y$517)-ROW()+1,$Z128,IF(OR($Y129=0,$Y129=-1),$Z128+1,$Z128))</f>
        <v>0</v>
      </c>
      <c r="AA129" s="228">
        <f t="shared" si="9"/>
        <v>0</v>
      </c>
      <c r="AB129" s="228">
        <f>IF(AND(ROUNDDOWN(($B$10-Table1[[#This Row],[Date of Birth]])/365.25,0)&gt;=66,Table1[[#This Row],[Member Type]]="EE",Table1[[#This Row],[Work Status]]="Retiree"),1,IF(AND(ROUNDDOWN(($B$10-Table1[[#This Row],[Date of Birth]])/365.25,0)&lt;66,Table1[[#This Row],[Member Type]]="EE",Table1[[#This Row],[Work Status]]="Retiree"),2,0))</f>
        <v>0</v>
      </c>
      <c r="AC129" s="215">
        <f t="shared" si="15"/>
        <v>0</v>
      </c>
      <c r="AD129" s="215">
        <f t="shared" si="16"/>
        <v>0</v>
      </c>
      <c r="AE129" s="215">
        <f t="shared" ca="1" si="17"/>
        <v>0</v>
      </c>
      <c r="AF129" s="215">
        <f>IF(A129&gt;1,Table1[[#This Row],[Last Name]]&amp;Table1[[#This Row],[First Name]]&amp;Table1[[#This Row],[Home Zip Code]]&amp;Table1[[#This Row],[Date of Birth]]&amp;Table1[[#This Row],[Member Type]],ROW())</f>
        <v>129</v>
      </c>
      <c r="AG129" s="215" t="str">
        <f t="array" ref="AG129">IF(SUM((--EXACT($AF$33:$AF$521,AF129)))&lt;=1,"","Duplicate")</f>
        <v/>
      </c>
      <c r="AH129" s="228"/>
      <c r="AI129" s="228"/>
      <c r="AJ129" s="228"/>
      <c r="AK129" s="228"/>
      <c r="AL129" s="228"/>
      <c r="AM129" s="228"/>
      <c r="AN129" s="228"/>
      <c r="AO129" s="228"/>
      <c r="AP129" s="228"/>
      <c r="AQ129" s="228"/>
      <c r="AR129" s="228"/>
      <c r="AS129" s="228"/>
      <c r="AT129" s="228"/>
      <c r="AU129" s="228"/>
      <c r="AV129" s="228"/>
      <c r="AW129" s="228"/>
      <c r="AX129" s="228"/>
      <c r="AY129" s="228"/>
      <c r="AZ129" s="228"/>
      <c r="BA129" s="228"/>
      <c r="BB129" s="228"/>
      <c r="BC129" s="228"/>
    </row>
    <row r="130" spans="1:55">
      <c r="A130" s="326"/>
      <c r="B130" s="237"/>
      <c r="C130" s="253"/>
      <c r="D130" s="234"/>
      <c r="E130" s="235"/>
      <c r="F130" s="238"/>
      <c r="G130" s="238"/>
      <c r="H130" s="236"/>
      <c r="I130" s="221"/>
      <c r="J130" s="297"/>
      <c r="K130" s="221"/>
      <c r="L130" s="301"/>
      <c r="M130" s="311"/>
      <c r="N130" s="321"/>
      <c r="O130" s="328" t="str" cm="1">
        <f t="array" ref="O130">IF($T130=1,IF(SUMPRODUCT(--($T131:$T$517=0))&gt;0,"BLANK",""),IF($H130="","NO",IF(NOT($U130&gt;$U129),IF(SUMPRODUCT(--($A130:$F130=""))&gt;0,"NO","YES"),IF(SUMPRODUCT(--($A130:$G130=""))+SUMPRODUCT(--($I130=""))&gt;0,"NO","YES"))))</f>
        <v/>
      </c>
      <c r="P130" s="228"/>
      <c r="Q130" s="228"/>
      <c r="R130" s="228"/>
      <c r="S130" s="228"/>
      <c r="T130" s="228">
        <f t="shared" si="10"/>
        <v>1</v>
      </c>
      <c r="U130" s="228">
        <f t="shared" si="11"/>
        <v>0</v>
      </c>
      <c r="V130" s="228">
        <f t="shared" si="12"/>
        <v>0</v>
      </c>
      <c r="W130" s="228">
        <f t="shared" si="13"/>
        <v>-1</v>
      </c>
      <c r="X130" s="228">
        <f>IF(SUMPRODUCT(--(W130:$W$517=-1))=ROW($W$517)-ROW()+1,$X129,IF(OR($W130=0,$W130=-1),$X129+1,$X129))</f>
        <v>0</v>
      </c>
      <c r="Y130" s="228">
        <f t="shared" si="14"/>
        <v>-1</v>
      </c>
      <c r="Z130" s="228">
        <f>IF(SUMPRODUCT(--($Y130:$Y$517=-1))=ROW($Y$517)-ROW()+1,$Z129,IF(OR($Y130=0,$Y130=-1),$Z129+1,$Z129))</f>
        <v>0</v>
      </c>
      <c r="AA130" s="228">
        <f t="shared" si="9"/>
        <v>0</v>
      </c>
      <c r="AB130" s="228">
        <f>IF(AND(ROUNDDOWN(($B$10-Table1[[#This Row],[Date of Birth]])/365.25,0)&gt;=66,Table1[[#This Row],[Member Type]]="EE",Table1[[#This Row],[Work Status]]="Retiree"),1,IF(AND(ROUNDDOWN(($B$10-Table1[[#This Row],[Date of Birth]])/365.25,0)&lt;66,Table1[[#This Row],[Member Type]]="EE",Table1[[#This Row],[Work Status]]="Retiree"),2,0))</f>
        <v>0</v>
      </c>
      <c r="AC130" s="215">
        <f t="shared" si="15"/>
        <v>0</v>
      </c>
      <c r="AD130" s="215">
        <f t="shared" si="16"/>
        <v>0</v>
      </c>
      <c r="AE130" s="215">
        <f t="shared" ca="1" si="17"/>
        <v>0</v>
      </c>
      <c r="AF130" s="215">
        <f>IF(A130&gt;1,Table1[[#This Row],[Last Name]]&amp;Table1[[#This Row],[First Name]]&amp;Table1[[#This Row],[Home Zip Code]]&amp;Table1[[#This Row],[Date of Birth]]&amp;Table1[[#This Row],[Member Type]],ROW())</f>
        <v>130</v>
      </c>
      <c r="AG130" s="215" t="str">
        <f t="array" ref="AG130">IF(SUM((--EXACT($AF$33:$AF$521,AF130)))&lt;=1,"","Duplicate")</f>
        <v/>
      </c>
      <c r="AH130" s="228"/>
      <c r="AI130" s="228"/>
      <c r="AJ130" s="228"/>
      <c r="AK130" s="228"/>
      <c r="AL130" s="228"/>
      <c r="AM130" s="228"/>
      <c r="AN130" s="228"/>
      <c r="AO130" s="228"/>
      <c r="AP130" s="228"/>
      <c r="AQ130" s="228"/>
      <c r="AR130" s="228"/>
      <c r="AS130" s="228"/>
      <c r="AT130" s="228"/>
      <c r="AU130" s="228"/>
      <c r="AV130" s="228"/>
      <c r="AW130" s="228"/>
      <c r="AX130" s="228"/>
      <c r="AY130" s="228"/>
      <c r="AZ130" s="228"/>
      <c r="BA130" s="228"/>
      <c r="BB130" s="228"/>
      <c r="BC130" s="228"/>
    </row>
    <row r="131" spans="1:55">
      <c r="A131" s="326"/>
      <c r="B131" s="237"/>
      <c r="C131" s="253"/>
      <c r="D131" s="234"/>
      <c r="E131" s="235"/>
      <c r="F131" s="238"/>
      <c r="G131" s="238"/>
      <c r="H131" s="236"/>
      <c r="I131" s="221"/>
      <c r="J131" s="297"/>
      <c r="K131" s="221"/>
      <c r="L131" s="301"/>
      <c r="M131" s="311"/>
      <c r="N131" s="321"/>
      <c r="O131" s="328" t="str" cm="1">
        <f t="array" ref="O131">IF($T131=1,IF(SUMPRODUCT(--($T132:$T$517=0))&gt;0,"BLANK",""),IF($H131="","NO",IF(NOT($U131&gt;$U130),IF(SUMPRODUCT(--($A131:$F131=""))&gt;0,"NO","YES"),IF(SUMPRODUCT(--($A131:$G131=""))+SUMPRODUCT(--($I131=""))&gt;0,"NO","YES"))))</f>
        <v/>
      </c>
      <c r="P131" s="228"/>
      <c r="Q131" s="228"/>
      <c r="R131" s="228"/>
      <c r="S131" s="228"/>
      <c r="T131" s="228">
        <f t="shared" si="10"/>
        <v>1</v>
      </c>
      <c r="U131" s="228">
        <f t="shared" si="11"/>
        <v>0</v>
      </c>
      <c r="V131" s="228">
        <f t="shared" si="12"/>
        <v>0</v>
      </c>
      <c r="W131" s="228">
        <f t="shared" si="13"/>
        <v>-1</v>
      </c>
      <c r="X131" s="228">
        <f>IF(SUMPRODUCT(--(W131:$W$517=-1))=ROW($W$517)-ROW()+1,$X130,IF(OR($W131=0,$W131=-1),$X130+1,$X130))</f>
        <v>0</v>
      </c>
      <c r="Y131" s="228">
        <f t="shared" si="14"/>
        <v>-1</v>
      </c>
      <c r="Z131" s="228">
        <f>IF(SUMPRODUCT(--($Y131:$Y$517=-1))=ROW($Y$517)-ROW()+1,$Z130,IF(OR($Y131=0,$Y131=-1),$Z130+1,$Z130))</f>
        <v>0</v>
      </c>
      <c r="AA131" s="228">
        <f t="shared" si="9"/>
        <v>0</v>
      </c>
      <c r="AB131" s="228">
        <f>IF(AND(ROUNDDOWN(($B$10-Table1[[#This Row],[Date of Birth]])/365.25,0)&gt;=66,Table1[[#This Row],[Member Type]]="EE",Table1[[#This Row],[Work Status]]="Retiree"),1,IF(AND(ROUNDDOWN(($B$10-Table1[[#This Row],[Date of Birth]])/365.25,0)&lt;66,Table1[[#This Row],[Member Type]]="EE",Table1[[#This Row],[Work Status]]="Retiree"),2,0))</f>
        <v>0</v>
      </c>
      <c r="AC131" s="215">
        <f t="shared" si="15"/>
        <v>0</v>
      </c>
      <c r="AD131" s="215">
        <f t="shared" si="16"/>
        <v>0</v>
      </c>
      <c r="AE131" s="215">
        <f t="shared" ca="1" si="17"/>
        <v>0</v>
      </c>
      <c r="AF131" s="215">
        <f>IF(A131&gt;1,Table1[[#This Row],[Last Name]]&amp;Table1[[#This Row],[First Name]]&amp;Table1[[#This Row],[Home Zip Code]]&amp;Table1[[#This Row],[Date of Birth]]&amp;Table1[[#This Row],[Member Type]],ROW())</f>
        <v>131</v>
      </c>
      <c r="AG131" s="215" t="str">
        <f t="array" ref="AG131">IF(SUM((--EXACT($AF$33:$AF$521,AF131)))&lt;=1,"","Duplicate")</f>
        <v/>
      </c>
      <c r="AH131" s="228"/>
      <c r="AI131" s="228"/>
      <c r="AJ131" s="228"/>
      <c r="AK131" s="228"/>
      <c r="AL131" s="228"/>
      <c r="AM131" s="228"/>
      <c r="AN131" s="228"/>
      <c r="AO131" s="228"/>
      <c r="AP131" s="228"/>
      <c r="AQ131" s="228"/>
      <c r="AR131" s="228"/>
      <c r="AS131" s="228"/>
      <c r="AT131" s="228"/>
      <c r="AU131" s="228"/>
      <c r="AV131" s="228"/>
      <c r="AW131" s="228"/>
      <c r="AX131" s="228"/>
      <c r="AY131" s="228"/>
      <c r="AZ131" s="228"/>
      <c r="BA131" s="228"/>
      <c r="BB131" s="228"/>
      <c r="BC131" s="228"/>
    </row>
    <row r="132" spans="1:55">
      <c r="A132" s="326"/>
      <c r="B132" s="237"/>
      <c r="C132" s="253"/>
      <c r="D132" s="234"/>
      <c r="E132" s="235"/>
      <c r="F132" s="238"/>
      <c r="G132" s="238"/>
      <c r="H132" s="236"/>
      <c r="I132" s="221"/>
      <c r="J132" s="297"/>
      <c r="K132" s="221"/>
      <c r="L132" s="301"/>
      <c r="M132" s="311"/>
      <c r="N132" s="321"/>
      <c r="O132" s="328" t="str" cm="1">
        <f t="array" ref="O132">IF($T132=1,IF(SUMPRODUCT(--($T133:$T$517=0))&gt;0,"BLANK",""),IF($H132="","NO",IF(NOT($U132&gt;$U131),IF(SUMPRODUCT(--($A132:$F132=""))&gt;0,"NO","YES"),IF(SUMPRODUCT(--($A132:$G132=""))+SUMPRODUCT(--($I132=""))&gt;0,"NO","YES"))))</f>
        <v/>
      </c>
      <c r="P132" s="228"/>
      <c r="Q132" s="228"/>
      <c r="R132" s="228"/>
      <c r="S132" s="228"/>
      <c r="T132" s="228">
        <f t="shared" si="10"/>
        <v>1</v>
      </c>
      <c r="U132" s="228">
        <f t="shared" si="11"/>
        <v>0</v>
      </c>
      <c r="V132" s="228">
        <f t="shared" si="12"/>
        <v>0</v>
      </c>
      <c r="W132" s="228">
        <f t="shared" si="13"/>
        <v>-1</v>
      </c>
      <c r="X132" s="228">
        <f>IF(SUMPRODUCT(--(W132:$W$517=-1))=ROW($W$517)-ROW()+1,$X131,IF(OR($W132=0,$W132=-1),$X131+1,$X131))</f>
        <v>0</v>
      </c>
      <c r="Y132" s="228">
        <f t="shared" si="14"/>
        <v>-1</v>
      </c>
      <c r="Z132" s="228">
        <f>IF(SUMPRODUCT(--($Y132:$Y$517=-1))=ROW($Y$517)-ROW()+1,$Z131,IF(OR($Y132=0,$Y132=-1),$Z131+1,$Z131))</f>
        <v>0</v>
      </c>
      <c r="AA132" s="228">
        <f t="shared" si="9"/>
        <v>0</v>
      </c>
      <c r="AB132" s="228">
        <f>IF(AND(ROUNDDOWN(($B$10-Table1[[#This Row],[Date of Birth]])/365.25,0)&gt;=66,Table1[[#This Row],[Member Type]]="EE",Table1[[#This Row],[Work Status]]="Retiree"),1,IF(AND(ROUNDDOWN(($B$10-Table1[[#This Row],[Date of Birth]])/365.25,0)&lt;66,Table1[[#This Row],[Member Type]]="EE",Table1[[#This Row],[Work Status]]="Retiree"),2,0))</f>
        <v>0</v>
      </c>
      <c r="AC132" s="215">
        <f t="shared" si="15"/>
        <v>0</v>
      </c>
      <c r="AD132" s="215">
        <f t="shared" si="16"/>
        <v>0</v>
      </c>
      <c r="AE132" s="215">
        <f t="shared" ca="1" si="17"/>
        <v>0</v>
      </c>
      <c r="AF132" s="215">
        <f>IF(A132&gt;1,Table1[[#This Row],[Last Name]]&amp;Table1[[#This Row],[First Name]]&amp;Table1[[#This Row],[Home Zip Code]]&amp;Table1[[#This Row],[Date of Birth]]&amp;Table1[[#This Row],[Member Type]],ROW())</f>
        <v>132</v>
      </c>
      <c r="AG132" s="215" t="str">
        <f t="array" ref="AG132">IF(SUM((--EXACT($AF$33:$AF$521,AF132)))&lt;=1,"","Duplicate")</f>
        <v/>
      </c>
      <c r="AH132" s="228"/>
      <c r="AI132" s="228"/>
      <c r="AJ132" s="228"/>
      <c r="AK132" s="228"/>
      <c r="AL132" s="228"/>
      <c r="AM132" s="228"/>
      <c r="AN132" s="228"/>
      <c r="AO132" s="228"/>
      <c r="AP132" s="228"/>
      <c r="AQ132" s="228"/>
      <c r="AR132" s="228"/>
      <c r="AS132" s="228"/>
      <c r="AT132" s="228"/>
      <c r="AU132" s="228"/>
      <c r="AV132" s="228"/>
      <c r="AW132" s="228"/>
      <c r="AX132" s="228"/>
      <c r="AY132" s="228"/>
      <c r="AZ132" s="228"/>
      <c r="BA132" s="228"/>
      <c r="BB132" s="228"/>
      <c r="BC132" s="228"/>
    </row>
    <row r="133" spans="1:55">
      <c r="A133" s="326"/>
      <c r="B133" s="237"/>
      <c r="C133" s="253"/>
      <c r="D133" s="234"/>
      <c r="E133" s="235"/>
      <c r="F133" s="238"/>
      <c r="G133" s="238"/>
      <c r="H133" s="236"/>
      <c r="I133" s="221"/>
      <c r="J133" s="297"/>
      <c r="K133" s="221"/>
      <c r="L133" s="301"/>
      <c r="M133" s="311"/>
      <c r="N133" s="321"/>
      <c r="O133" s="328" t="str" cm="1">
        <f t="array" ref="O133">IF($T133=1,IF(SUMPRODUCT(--($T134:$T$517=0))&gt;0,"BLANK",""),IF($H133="","NO",IF(NOT($U133&gt;$U132),IF(SUMPRODUCT(--($A133:$F133=""))&gt;0,"NO","YES"),IF(SUMPRODUCT(--($A133:$G133=""))+SUMPRODUCT(--($I133=""))&gt;0,"NO","YES"))))</f>
        <v/>
      </c>
      <c r="P133" s="228"/>
      <c r="Q133" s="228"/>
      <c r="R133" s="228"/>
      <c r="S133" s="228"/>
      <c r="T133" s="228">
        <f t="shared" si="10"/>
        <v>1</v>
      </c>
      <c r="U133" s="228">
        <f t="shared" si="11"/>
        <v>0</v>
      </c>
      <c r="V133" s="228">
        <f t="shared" si="12"/>
        <v>0</v>
      </c>
      <c r="W133" s="228">
        <f t="shared" si="13"/>
        <v>-1</v>
      </c>
      <c r="X133" s="228">
        <f>IF(SUMPRODUCT(--(W133:$W$517=-1))=ROW($W$517)-ROW()+1,$X132,IF(OR($W133=0,$W133=-1),$X132+1,$X132))</f>
        <v>0</v>
      </c>
      <c r="Y133" s="228">
        <f t="shared" si="14"/>
        <v>-1</v>
      </c>
      <c r="Z133" s="228">
        <f>IF(SUMPRODUCT(--($Y133:$Y$517=-1))=ROW($Y$517)-ROW()+1,$Z132,IF(OR($Y133=0,$Y133=-1),$Z132+1,$Z132))</f>
        <v>0</v>
      </c>
      <c r="AA133" s="228">
        <f t="shared" si="9"/>
        <v>0</v>
      </c>
      <c r="AB133" s="228">
        <f>IF(AND(ROUNDDOWN(($B$10-Table1[[#This Row],[Date of Birth]])/365.25,0)&gt;=66,Table1[[#This Row],[Member Type]]="EE",Table1[[#This Row],[Work Status]]="Retiree"),1,IF(AND(ROUNDDOWN(($B$10-Table1[[#This Row],[Date of Birth]])/365.25,0)&lt;66,Table1[[#This Row],[Member Type]]="EE",Table1[[#This Row],[Work Status]]="Retiree"),2,0))</f>
        <v>0</v>
      </c>
      <c r="AC133" s="215">
        <f t="shared" si="15"/>
        <v>0</v>
      </c>
      <c r="AD133" s="215">
        <f t="shared" si="16"/>
        <v>0</v>
      </c>
      <c r="AE133" s="215">
        <f t="shared" ca="1" si="17"/>
        <v>0</v>
      </c>
      <c r="AF133" s="215">
        <f>IF(A133&gt;1,Table1[[#This Row],[Last Name]]&amp;Table1[[#This Row],[First Name]]&amp;Table1[[#This Row],[Home Zip Code]]&amp;Table1[[#This Row],[Date of Birth]]&amp;Table1[[#This Row],[Member Type]],ROW())</f>
        <v>133</v>
      </c>
      <c r="AG133" s="215" t="str">
        <f t="array" ref="AG133">IF(SUM((--EXACT($AF$33:$AF$521,AF133)))&lt;=1,"","Duplicate")</f>
        <v/>
      </c>
      <c r="AH133" s="228"/>
      <c r="AI133" s="228"/>
      <c r="AJ133" s="228"/>
      <c r="AK133" s="228"/>
      <c r="AL133" s="228"/>
      <c r="AM133" s="228"/>
      <c r="AN133" s="228"/>
      <c r="AO133" s="228"/>
      <c r="AP133" s="228"/>
      <c r="AQ133" s="228"/>
      <c r="AR133" s="228"/>
      <c r="AS133" s="228"/>
      <c r="AT133" s="228"/>
      <c r="AU133" s="228"/>
      <c r="AV133" s="228"/>
      <c r="AW133" s="228"/>
      <c r="AX133" s="228"/>
      <c r="AY133" s="228"/>
      <c r="AZ133" s="228"/>
      <c r="BA133" s="228"/>
      <c r="BB133" s="228"/>
      <c r="BC133" s="228"/>
    </row>
    <row r="134" spans="1:55">
      <c r="A134" s="326"/>
      <c r="B134" s="237"/>
      <c r="C134" s="253"/>
      <c r="D134" s="234"/>
      <c r="E134" s="235"/>
      <c r="F134" s="238"/>
      <c r="G134" s="238"/>
      <c r="H134" s="236"/>
      <c r="I134" s="221"/>
      <c r="J134" s="297"/>
      <c r="K134" s="221"/>
      <c r="L134" s="301"/>
      <c r="M134" s="311"/>
      <c r="N134" s="321"/>
      <c r="O134" s="328" t="str" cm="1">
        <f t="array" ref="O134">IF($T134=1,IF(SUMPRODUCT(--($T135:$T$517=0))&gt;0,"BLANK",""),IF($H134="","NO",IF(NOT($U134&gt;$U133),IF(SUMPRODUCT(--($A134:$F134=""))&gt;0,"NO","YES"),IF(SUMPRODUCT(--($A134:$G134=""))+SUMPRODUCT(--($I134=""))&gt;0,"NO","YES"))))</f>
        <v/>
      </c>
      <c r="P134" s="228"/>
      <c r="Q134" s="228"/>
      <c r="R134" s="228"/>
      <c r="S134" s="228"/>
      <c r="T134" s="228">
        <f t="shared" si="10"/>
        <v>1</v>
      </c>
      <c r="U134" s="228">
        <f t="shared" si="11"/>
        <v>0</v>
      </c>
      <c r="V134" s="228">
        <f t="shared" si="12"/>
        <v>0</v>
      </c>
      <c r="W134" s="228">
        <f t="shared" si="13"/>
        <v>-1</v>
      </c>
      <c r="X134" s="228">
        <f>IF(SUMPRODUCT(--(W134:$W$517=-1))=ROW($W$517)-ROW()+1,$X133,IF(OR($W134=0,$W134=-1),$X133+1,$X133))</f>
        <v>0</v>
      </c>
      <c r="Y134" s="228">
        <f t="shared" si="14"/>
        <v>-1</v>
      </c>
      <c r="Z134" s="228">
        <f>IF(SUMPRODUCT(--($Y134:$Y$517=-1))=ROW($Y$517)-ROW()+1,$Z133,IF(OR($Y134=0,$Y134=-1),$Z133+1,$Z133))</f>
        <v>0</v>
      </c>
      <c r="AA134" s="228">
        <f t="shared" si="9"/>
        <v>0</v>
      </c>
      <c r="AB134" s="228">
        <f>IF(AND(ROUNDDOWN(($B$10-Table1[[#This Row],[Date of Birth]])/365.25,0)&gt;=66,Table1[[#This Row],[Member Type]]="EE",Table1[[#This Row],[Work Status]]="Retiree"),1,IF(AND(ROUNDDOWN(($B$10-Table1[[#This Row],[Date of Birth]])/365.25,0)&lt;66,Table1[[#This Row],[Member Type]]="EE",Table1[[#This Row],[Work Status]]="Retiree"),2,0))</f>
        <v>0</v>
      </c>
      <c r="AC134" s="215">
        <f t="shared" si="15"/>
        <v>0</v>
      </c>
      <c r="AD134" s="215">
        <f t="shared" si="16"/>
        <v>0</v>
      </c>
      <c r="AE134" s="215">
        <f t="shared" ca="1" si="17"/>
        <v>0</v>
      </c>
      <c r="AF134" s="215">
        <f>IF(A134&gt;1,Table1[[#This Row],[Last Name]]&amp;Table1[[#This Row],[First Name]]&amp;Table1[[#This Row],[Home Zip Code]]&amp;Table1[[#This Row],[Date of Birth]]&amp;Table1[[#This Row],[Member Type]],ROW())</f>
        <v>134</v>
      </c>
      <c r="AG134" s="215" t="str">
        <f t="array" ref="AG134">IF(SUM((--EXACT($AF$33:$AF$521,AF134)))&lt;=1,"","Duplicate")</f>
        <v/>
      </c>
      <c r="AH134" s="228"/>
      <c r="AI134" s="228"/>
      <c r="AJ134" s="228"/>
      <c r="AK134" s="228"/>
      <c r="AL134" s="228"/>
      <c r="AM134" s="228"/>
      <c r="AN134" s="228"/>
      <c r="AO134" s="228"/>
      <c r="AP134" s="228"/>
      <c r="AQ134" s="228"/>
      <c r="AR134" s="228"/>
      <c r="AS134" s="228"/>
      <c r="AT134" s="228"/>
      <c r="AU134" s="228"/>
      <c r="AV134" s="228"/>
      <c r="AW134" s="228"/>
      <c r="AX134" s="228"/>
      <c r="AY134" s="228"/>
      <c r="AZ134" s="228"/>
      <c r="BA134" s="228"/>
      <c r="BB134" s="228"/>
      <c r="BC134" s="228"/>
    </row>
    <row r="135" spans="1:55">
      <c r="A135" s="326"/>
      <c r="B135" s="237"/>
      <c r="C135" s="253"/>
      <c r="D135" s="234"/>
      <c r="E135" s="235"/>
      <c r="F135" s="238"/>
      <c r="G135" s="238"/>
      <c r="H135" s="236"/>
      <c r="I135" s="221"/>
      <c r="J135" s="297"/>
      <c r="K135" s="221"/>
      <c r="L135" s="301"/>
      <c r="M135" s="311"/>
      <c r="N135" s="321"/>
      <c r="O135" s="328" t="str" cm="1">
        <f t="array" ref="O135">IF($T135=1,IF(SUMPRODUCT(--($T136:$T$517=0))&gt;0,"BLANK",""),IF($H135="","NO",IF(NOT($U135&gt;$U134),IF(SUMPRODUCT(--($A135:$F135=""))&gt;0,"NO","YES"),IF(SUMPRODUCT(--($A135:$G135=""))+SUMPRODUCT(--($I135=""))&gt;0,"NO","YES"))))</f>
        <v/>
      </c>
      <c r="P135" s="228"/>
      <c r="Q135" s="228"/>
      <c r="R135" s="228"/>
      <c r="S135" s="228"/>
      <c r="T135" s="228">
        <f t="shared" si="10"/>
        <v>1</v>
      </c>
      <c r="U135" s="228">
        <f t="shared" si="11"/>
        <v>0</v>
      </c>
      <c r="V135" s="228">
        <f t="shared" si="12"/>
        <v>0</v>
      </c>
      <c r="W135" s="228">
        <f t="shared" si="13"/>
        <v>-1</v>
      </c>
      <c r="X135" s="228">
        <f>IF(SUMPRODUCT(--(W135:$W$517=-1))=ROW($W$517)-ROW()+1,$X134,IF(OR($W135=0,$W135=-1),$X134+1,$X134))</f>
        <v>0</v>
      </c>
      <c r="Y135" s="228">
        <f t="shared" si="14"/>
        <v>-1</v>
      </c>
      <c r="Z135" s="228">
        <f>IF(SUMPRODUCT(--($Y135:$Y$517=-1))=ROW($Y$517)-ROW()+1,$Z134,IF(OR($Y135=0,$Y135=-1),$Z134+1,$Z134))</f>
        <v>0</v>
      </c>
      <c r="AA135" s="228">
        <f t="shared" si="9"/>
        <v>0</v>
      </c>
      <c r="AB135" s="228">
        <f>IF(AND(ROUNDDOWN(($B$10-Table1[[#This Row],[Date of Birth]])/365.25,0)&gt;=66,Table1[[#This Row],[Member Type]]="EE",Table1[[#This Row],[Work Status]]="Retiree"),1,IF(AND(ROUNDDOWN(($B$10-Table1[[#This Row],[Date of Birth]])/365.25,0)&lt;66,Table1[[#This Row],[Member Type]]="EE",Table1[[#This Row],[Work Status]]="Retiree"),2,0))</f>
        <v>0</v>
      </c>
      <c r="AC135" s="215">
        <f t="shared" si="15"/>
        <v>0</v>
      </c>
      <c r="AD135" s="215">
        <f t="shared" si="16"/>
        <v>0</v>
      </c>
      <c r="AE135" s="215">
        <f t="shared" ca="1" si="17"/>
        <v>0</v>
      </c>
      <c r="AF135" s="215">
        <f>IF(A135&gt;1,Table1[[#This Row],[Last Name]]&amp;Table1[[#This Row],[First Name]]&amp;Table1[[#This Row],[Home Zip Code]]&amp;Table1[[#This Row],[Date of Birth]]&amp;Table1[[#This Row],[Member Type]],ROW())</f>
        <v>135</v>
      </c>
      <c r="AG135" s="215" t="str">
        <f t="array" ref="AG135">IF(SUM((--EXACT($AF$33:$AF$521,AF135)))&lt;=1,"","Duplicate")</f>
        <v/>
      </c>
      <c r="AH135" s="228"/>
      <c r="AI135" s="228"/>
      <c r="AJ135" s="228"/>
      <c r="AK135" s="228"/>
      <c r="AL135" s="228"/>
      <c r="AM135" s="228"/>
      <c r="AN135" s="228"/>
      <c r="AO135" s="228"/>
      <c r="AP135" s="228"/>
      <c r="AQ135" s="228"/>
      <c r="AR135" s="228"/>
      <c r="AS135" s="228"/>
      <c r="AT135" s="228"/>
      <c r="AU135" s="228"/>
      <c r="AV135" s="228"/>
      <c r="AW135" s="228"/>
      <c r="AX135" s="228"/>
      <c r="AY135" s="228"/>
      <c r="AZ135" s="228"/>
      <c r="BA135" s="228"/>
      <c r="BB135" s="228"/>
      <c r="BC135" s="228"/>
    </row>
    <row r="136" spans="1:55">
      <c r="A136" s="326"/>
      <c r="B136" s="237"/>
      <c r="C136" s="253"/>
      <c r="D136" s="234"/>
      <c r="E136" s="235"/>
      <c r="F136" s="238"/>
      <c r="G136" s="238"/>
      <c r="H136" s="236"/>
      <c r="I136" s="221"/>
      <c r="J136" s="297"/>
      <c r="K136" s="221"/>
      <c r="L136" s="301"/>
      <c r="M136" s="311"/>
      <c r="N136" s="321"/>
      <c r="O136" s="328" t="str" cm="1">
        <f t="array" ref="O136">IF($T136=1,IF(SUMPRODUCT(--($T137:$T$517=0))&gt;0,"BLANK",""),IF($H136="","NO",IF(NOT($U136&gt;$U135),IF(SUMPRODUCT(--($A136:$F136=""))&gt;0,"NO","YES"),IF(SUMPRODUCT(--($A136:$G136=""))+SUMPRODUCT(--($I136=""))&gt;0,"NO","YES"))))</f>
        <v/>
      </c>
      <c r="P136" s="228"/>
      <c r="Q136" s="228"/>
      <c r="R136" s="228"/>
      <c r="S136" s="228"/>
      <c r="T136" s="228">
        <f t="shared" si="10"/>
        <v>1</v>
      </c>
      <c r="U136" s="228">
        <f t="shared" si="11"/>
        <v>0</v>
      </c>
      <c r="V136" s="228">
        <f t="shared" si="12"/>
        <v>0</v>
      </c>
      <c r="W136" s="228">
        <f t="shared" si="13"/>
        <v>-1</v>
      </c>
      <c r="X136" s="228">
        <f>IF(SUMPRODUCT(--(W136:$W$517=-1))=ROW($W$517)-ROW()+1,$X135,IF(OR($W136=0,$W136=-1),$X135+1,$X135))</f>
        <v>0</v>
      </c>
      <c r="Y136" s="228">
        <f t="shared" si="14"/>
        <v>-1</v>
      </c>
      <c r="Z136" s="228">
        <f>IF(SUMPRODUCT(--($Y136:$Y$517=-1))=ROW($Y$517)-ROW()+1,$Z135,IF(OR($Y136=0,$Y136=-1),$Z135+1,$Z135))</f>
        <v>0</v>
      </c>
      <c r="AA136" s="228">
        <f t="shared" si="9"/>
        <v>0</v>
      </c>
      <c r="AB136" s="228">
        <f>IF(AND(ROUNDDOWN(($B$10-Table1[[#This Row],[Date of Birth]])/365.25,0)&gt;=66,Table1[[#This Row],[Member Type]]="EE",Table1[[#This Row],[Work Status]]="Retiree"),1,IF(AND(ROUNDDOWN(($B$10-Table1[[#This Row],[Date of Birth]])/365.25,0)&lt;66,Table1[[#This Row],[Member Type]]="EE",Table1[[#This Row],[Work Status]]="Retiree"),2,0))</f>
        <v>0</v>
      </c>
      <c r="AC136" s="215">
        <f t="shared" si="15"/>
        <v>0</v>
      </c>
      <c r="AD136" s="215">
        <f t="shared" si="16"/>
        <v>0</v>
      </c>
      <c r="AE136" s="215">
        <f t="shared" ca="1" si="17"/>
        <v>0</v>
      </c>
      <c r="AF136" s="215">
        <f>IF(A136&gt;1,Table1[[#This Row],[Last Name]]&amp;Table1[[#This Row],[First Name]]&amp;Table1[[#This Row],[Home Zip Code]]&amp;Table1[[#This Row],[Date of Birth]]&amp;Table1[[#This Row],[Member Type]],ROW())</f>
        <v>136</v>
      </c>
      <c r="AG136" s="215" t="str">
        <f t="array" ref="AG136">IF(SUM((--EXACT($AF$33:$AF$521,AF136)))&lt;=1,"","Duplicate")</f>
        <v/>
      </c>
      <c r="AH136" s="228"/>
      <c r="AI136" s="228"/>
      <c r="AJ136" s="228"/>
      <c r="AK136" s="228"/>
      <c r="AL136" s="228"/>
      <c r="AM136" s="228"/>
      <c r="AN136" s="228"/>
      <c r="AO136" s="228"/>
      <c r="AP136" s="228"/>
      <c r="AQ136" s="228"/>
      <c r="AR136" s="228"/>
      <c r="AS136" s="228"/>
      <c r="AT136" s="228"/>
      <c r="AU136" s="228"/>
      <c r="AV136" s="228"/>
      <c r="AW136" s="228"/>
      <c r="AX136" s="228"/>
      <c r="AY136" s="228"/>
      <c r="AZ136" s="228"/>
      <c r="BA136" s="228"/>
      <c r="BB136" s="228"/>
      <c r="BC136" s="228"/>
    </row>
    <row r="137" spans="1:55">
      <c r="A137" s="326"/>
      <c r="B137" s="237"/>
      <c r="C137" s="253"/>
      <c r="D137" s="234"/>
      <c r="E137" s="235"/>
      <c r="F137" s="238"/>
      <c r="G137" s="238"/>
      <c r="H137" s="236"/>
      <c r="I137" s="221"/>
      <c r="J137" s="297"/>
      <c r="K137" s="221"/>
      <c r="L137" s="301"/>
      <c r="M137" s="311"/>
      <c r="N137" s="321"/>
      <c r="O137" s="328" t="str" cm="1">
        <f t="array" ref="O137">IF($T137=1,IF(SUMPRODUCT(--($T138:$T$517=0))&gt;0,"BLANK",""),IF($H137="","NO",IF(NOT($U137&gt;$U136),IF(SUMPRODUCT(--($A137:$F137=""))&gt;0,"NO","YES"),IF(SUMPRODUCT(--($A137:$G137=""))+SUMPRODUCT(--($I137=""))&gt;0,"NO","YES"))))</f>
        <v/>
      </c>
      <c r="P137" s="228"/>
      <c r="Q137" s="228"/>
      <c r="R137" s="228"/>
      <c r="S137" s="228"/>
      <c r="T137" s="228">
        <f t="shared" si="10"/>
        <v>1</v>
      </c>
      <c r="U137" s="228">
        <f t="shared" si="11"/>
        <v>0</v>
      </c>
      <c r="V137" s="228">
        <f t="shared" si="12"/>
        <v>0</v>
      </c>
      <c r="W137" s="228">
        <f t="shared" si="13"/>
        <v>-1</v>
      </c>
      <c r="X137" s="228">
        <f>IF(SUMPRODUCT(--(W137:$W$517=-1))=ROW($W$517)-ROW()+1,$X136,IF(OR($W137=0,$W137=-1),$X136+1,$X136))</f>
        <v>0</v>
      </c>
      <c r="Y137" s="228">
        <f t="shared" si="14"/>
        <v>-1</v>
      </c>
      <c r="Z137" s="228">
        <f>IF(SUMPRODUCT(--($Y137:$Y$517=-1))=ROW($Y$517)-ROW()+1,$Z136,IF(OR($Y137=0,$Y137=-1),$Z136+1,$Z136))</f>
        <v>0</v>
      </c>
      <c r="AA137" s="228">
        <f t="shared" si="9"/>
        <v>0</v>
      </c>
      <c r="AB137" s="228">
        <f>IF(AND(ROUNDDOWN(($B$10-Table1[[#This Row],[Date of Birth]])/365.25,0)&gt;=66,Table1[[#This Row],[Member Type]]="EE",Table1[[#This Row],[Work Status]]="Retiree"),1,IF(AND(ROUNDDOWN(($B$10-Table1[[#This Row],[Date of Birth]])/365.25,0)&lt;66,Table1[[#This Row],[Member Type]]="EE",Table1[[#This Row],[Work Status]]="Retiree"),2,0))</f>
        <v>0</v>
      </c>
      <c r="AC137" s="215">
        <f t="shared" si="15"/>
        <v>0</v>
      </c>
      <c r="AD137" s="215">
        <f t="shared" si="16"/>
        <v>0</v>
      </c>
      <c r="AE137" s="215">
        <f t="shared" ca="1" si="17"/>
        <v>0</v>
      </c>
      <c r="AF137" s="215">
        <f>IF(A137&gt;1,Table1[[#This Row],[Last Name]]&amp;Table1[[#This Row],[First Name]]&amp;Table1[[#This Row],[Home Zip Code]]&amp;Table1[[#This Row],[Date of Birth]]&amp;Table1[[#This Row],[Member Type]],ROW())</f>
        <v>137</v>
      </c>
      <c r="AG137" s="215" t="str">
        <f t="array" ref="AG137">IF(SUM((--EXACT($AF$33:$AF$521,AF137)))&lt;=1,"","Duplicate")</f>
        <v/>
      </c>
      <c r="AH137" s="228"/>
      <c r="AI137" s="228"/>
      <c r="AJ137" s="228"/>
      <c r="AK137" s="228"/>
      <c r="AL137" s="228"/>
      <c r="AM137" s="228"/>
      <c r="AN137" s="228"/>
      <c r="AO137" s="228"/>
      <c r="AP137" s="228"/>
      <c r="AQ137" s="228"/>
      <c r="AR137" s="228"/>
      <c r="AS137" s="228"/>
      <c r="AT137" s="228"/>
      <c r="AU137" s="228"/>
      <c r="AV137" s="228"/>
      <c r="AW137" s="228"/>
      <c r="AX137" s="228"/>
      <c r="AY137" s="228"/>
      <c r="AZ137" s="228"/>
      <c r="BA137" s="228"/>
      <c r="BB137" s="228"/>
      <c r="BC137" s="228"/>
    </row>
    <row r="138" spans="1:55">
      <c r="A138" s="326"/>
      <c r="B138" s="237"/>
      <c r="C138" s="253"/>
      <c r="D138" s="234"/>
      <c r="E138" s="235"/>
      <c r="F138" s="238"/>
      <c r="G138" s="238"/>
      <c r="H138" s="236"/>
      <c r="I138" s="221"/>
      <c r="J138" s="297"/>
      <c r="K138" s="221"/>
      <c r="L138" s="301"/>
      <c r="M138" s="311"/>
      <c r="N138" s="321"/>
      <c r="O138" s="328" t="str" cm="1">
        <f t="array" ref="O138">IF($T138=1,IF(SUMPRODUCT(--($T139:$T$517=0))&gt;0,"BLANK",""),IF($H138="","NO",IF(NOT($U138&gt;$U137),IF(SUMPRODUCT(--($A138:$F138=""))&gt;0,"NO","YES"),IF(SUMPRODUCT(--($A138:$G138=""))+SUMPRODUCT(--($I138=""))&gt;0,"NO","YES"))))</f>
        <v/>
      </c>
      <c r="P138" s="228"/>
      <c r="Q138" s="228"/>
      <c r="R138" s="228"/>
      <c r="S138" s="228"/>
      <c r="T138" s="228">
        <f t="shared" si="10"/>
        <v>1</v>
      </c>
      <c r="U138" s="228">
        <f t="shared" si="11"/>
        <v>0</v>
      </c>
      <c r="V138" s="228">
        <f t="shared" si="12"/>
        <v>0</v>
      </c>
      <c r="W138" s="228">
        <f t="shared" si="13"/>
        <v>-1</v>
      </c>
      <c r="X138" s="228">
        <f>IF(SUMPRODUCT(--(W138:$W$517=-1))=ROW($W$517)-ROW()+1,$X137,IF(OR($W138=0,$W138=-1),$X137+1,$X137))</f>
        <v>0</v>
      </c>
      <c r="Y138" s="228">
        <f t="shared" si="14"/>
        <v>-1</v>
      </c>
      <c r="Z138" s="228">
        <f>IF(SUMPRODUCT(--($Y138:$Y$517=-1))=ROW($Y$517)-ROW()+1,$Z137,IF(OR($Y138=0,$Y138=-1),$Z137+1,$Z137))</f>
        <v>0</v>
      </c>
      <c r="AA138" s="228">
        <f t="shared" si="9"/>
        <v>0</v>
      </c>
      <c r="AB138" s="228">
        <f>IF(AND(ROUNDDOWN(($B$10-Table1[[#This Row],[Date of Birth]])/365.25,0)&gt;=66,Table1[[#This Row],[Member Type]]="EE",Table1[[#This Row],[Work Status]]="Retiree"),1,IF(AND(ROUNDDOWN(($B$10-Table1[[#This Row],[Date of Birth]])/365.25,0)&lt;66,Table1[[#This Row],[Member Type]]="EE",Table1[[#This Row],[Work Status]]="Retiree"),2,0))</f>
        <v>0</v>
      </c>
      <c r="AC138" s="215">
        <f t="shared" si="15"/>
        <v>0</v>
      </c>
      <c r="AD138" s="215">
        <f t="shared" si="16"/>
        <v>0</v>
      </c>
      <c r="AE138" s="215">
        <f t="shared" ca="1" si="17"/>
        <v>0</v>
      </c>
      <c r="AF138" s="215">
        <f>IF(A138&gt;1,Table1[[#This Row],[Last Name]]&amp;Table1[[#This Row],[First Name]]&amp;Table1[[#This Row],[Home Zip Code]]&amp;Table1[[#This Row],[Date of Birth]]&amp;Table1[[#This Row],[Member Type]],ROW())</f>
        <v>138</v>
      </c>
      <c r="AG138" s="215" t="str">
        <f t="array" ref="AG138">IF(SUM((--EXACT($AF$33:$AF$521,AF138)))&lt;=1,"","Duplicate")</f>
        <v/>
      </c>
      <c r="AH138" s="228"/>
      <c r="AI138" s="228"/>
      <c r="AJ138" s="228"/>
      <c r="AK138" s="228"/>
      <c r="AL138" s="228"/>
      <c r="AM138" s="228"/>
      <c r="AN138" s="228"/>
      <c r="AO138" s="228"/>
      <c r="AP138" s="228"/>
      <c r="AQ138" s="228"/>
      <c r="AR138" s="228"/>
      <c r="AS138" s="228"/>
      <c r="AT138" s="228"/>
      <c r="AU138" s="228"/>
      <c r="AV138" s="228"/>
      <c r="AW138" s="228"/>
      <c r="AX138" s="228"/>
      <c r="AY138" s="228"/>
      <c r="AZ138" s="228"/>
      <c r="BA138" s="228"/>
      <c r="BB138" s="228"/>
      <c r="BC138" s="228"/>
    </row>
    <row r="139" spans="1:55">
      <c r="A139" s="326"/>
      <c r="B139" s="237"/>
      <c r="C139" s="253"/>
      <c r="D139" s="234"/>
      <c r="E139" s="235"/>
      <c r="F139" s="238"/>
      <c r="G139" s="238"/>
      <c r="H139" s="236"/>
      <c r="I139" s="221"/>
      <c r="J139" s="297"/>
      <c r="K139" s="221"/>
      <c r="L139" s="301"/>
      <c r="M139" s="311"/>
      <c r="N139" s="321"/>
      <c r="O139" s="328" t="str" cm="1">
        <f t="array" ref="O139">IF($T139=1,IF(SUMPRODUCT(--($T140:$T$517=0))&gt;0,"BLANK",""),IF($H139="","NO",IF(NOT($U139&gt;$U138),IF(SUMPRODUCT(--($A139:$F139=""))&gt;0,"NO","YES"),IF(SUMPRODUCT(--($A139:$G139=""))+SUMPRODUCT(--($I139=""))&gt;0,"NO","YES"))))</f>
        <v/>
      </c>
      <c r="P139" s="228"/>
      <c r="Q139" s="228"/>
      <c r="R139" s="228"/>
      <c r="S139" s="228"/>
      <c r="T139" s="228">
        <f t="shared" si="10"/>
        <v>1</v>
      </c>
      <c r="U139" s="228">
        <f t="shared" si="11"/>
        <v>0</v>
      </c>
      <c r="V139" s="228">
        <f t="shared" si="12"/>
        <v>0</v>
      </c>
      <c r="W139" s="228">
        <f t="shared" si="13"/>
        <v>-1</v>
      </c>
      <c r="X139" s="228">
        <f>IF(SUMPRODUCT(--(W139:$W$517=-1))=ROW($W$517)-ROW()+1,$X138,IF(OR($W139=0,$W139=-1),$X138+1,$X138))</f>
        <v>0</v>
      </c>
      <c r="Y139" s="228">
        <f t="shared" si="14"/>
        <v>-1</v>
      </c>
      <c r="Z139" s="228">
        <f>IF(SUMPRODUCT(--($Y139:$Y$517=-1))=ROW($Y$517)-ROW()+1,$Z138,IF(OR($Y139=0,$Y139=-1),$Z138+1,$Z138))</f>
        <v>0</v>
      </c>
      <c r="AA139" s="228">
        <f t="shared" si="9"/>
        <v>0</v>
      </c>
      <c r="AB139" s="228">
        <f>IF(AND(ROUNDDOWN(($B$10-Table1[[#This Row],[Date of Birth]])/365.25,0)&gt;=66,Table1[[#This Row],[Member Type]]="EE",Table1[[#This Row],[Work Status]]="Retiree"),1,IF(AND(ROUNDDOWN(($B$10-Table1[[#This Row],[Date of Birth]])/365.25,0)&lt;66,Table1[[#This Row],[Member Type]]="EE",Table1[[#This Row],[Work Status]]="Retiree"),2,0))</f>
        <v>0</v>
      </c>
      <c r="AC139" s="215">
        <f t="shared" si="15"/>
        <v>0</v>
      </c>
      <c r="AD139" s="215">
        <f t="shared" si="16"/>
        <v>0</v>
      </c>
      <c r="AE139" s="215">
        <f t="shared" ca="1" si="17"/>
        <v>0</v>
      </c>
      <c r="AF139" s="215">
        <f>IF(A139&gt;1,Table1[[#This Row],[Last Name]]&amp;Table1[[#This Row],[First Name]]&amp;Table1[[#This Row],[Home Zip Code]]&amp;Table1[[#This Row],[Date of Birth]]&amp;Table1[[#This Row],[Member Type]],ROW())</f>
        <v>139</v>
      </c>
      <c r="AG139" s="215" t="str">
        <f t="array" ref="AG139">IF(SUM((--EXACT($AF$33:$AF$521,AF139)))&lt;=1,"","Duplicate")</f>
        <v/>
      </c>
      <c r="AH139" s="228"/>
      <c r="AI139" s="228"/>
      <c r="AJ139" s="228"/>
      <c r="AK139" s="228"/>
      <c r="AL139" s="228"/>
      <c r="AM139" s="228"/>
      <c r="AN139" s="228"/>
      <c r="AO139" s="228"/>
      <c r="AP139" s="228"/>
      <c r="AQ139" s="228"/>
      <c r="AR139" s="228"/>
      <c r="AS139" s="228"/>
      <c r="AT139" s="228"/>
      <c r="AU139" s="228"/>
      <c r="AV139" s="228"/>
      <c r="AW139" s="228"/>
      <c r="AX139" s="228"/>
      <c r="AY139" s="228"/>
      <c r="AZ139" s="228"/>
      <c r="BA139" s="228"/>
      <c r="BB139" s="228"/>
      <c r="BC139" s="228"/>
    </row>
    <row r="140" spans="1:55">
      <c r="A140" s="326"/>
      <c r="B140" s="237"/>
      <c r="C140" s="253"/>
      <c r="D140" s="234"/>
      <c r="E140" s="235"/>
      <c r="F140" s="238"/>
      <c r="G140" s="238"/>
      <c r="H140" s="236"/>
      <c r="I140" s="221"/>
      <c r="J140" s="297"/>
      <c r="K140" s="221"/>
      <c r="L140" s="301"/>
      <c r="M140" s="311"/>
      <c r="N140" s="321"/>
      <c r="O140" s="328" t="str" cm="1">
        <f t="array" ref="O140">IF($T140=1,IF(SUMPRODUCT(--($T141:$T$517=0))&gt;0,"BLANK",""),IF($H140="","NO",IF(NOT($U140&gt;$U139),IF(SUMPRODUCT(--($A140:$F140=""))&gt;0,"NO","YES"),IF(SUMPRODUCT(--($A140:$G140=""))+SUMPRODUCT(--($I140=""))&gt;0,"NO","YES"))))</f>
        <v/>
      </c>
      <c r="P140" s="228"/>
      <c r="Q140" s="228"/>
      <c r="R140" s="228"/>
      <c r="S140" s="228"/>
      <c r="T140" s="228">
        <f t="shared" si="10"/>
        <v>1</v>
      </c>
      <c r="U140" s="228">
        <f t="shared" si="11"/>
        <v>0</v>
      </c>
      <c r="V140" s="228">
        <f t="shared" si="12"/>
        <v>0</v>
      </c>
      <c r="W140" s="228">
        <f t="shared" si="13"/>
        <v>-1</v>
      </c>
      <c r="X140" s="228">
        <f>IF(SUMPRODUCT(--(W140:$W$517=-1))=ROW($W$517)-ROW()+1,$X139,IF(OR($W140=0,$W140=-1),$X139+1,$X139))</f>
        <v>0</v>
      </c>
      <c r="Y140" s="228">
        <f t="shared" si="14"/>
        <v>-1</v>
      </c>
      <c r="Z140" s="228">
        <f>IF(SUMPRODUCT(--($Y140:$Y$517=-1))=ROW($Y$517)-ROW()+1,$Z139,IF(OR($Y140=0,$Y140=-1),$Z139+1,$Z139))</f>
        <v>0</v>
      </c>
      <c r="AA140" s="228">
        <f t="shared" si="9"/>
        <v>0</v>
      </c>
      <c r="AB140" s="228">
        <f>IF(AND(ROUNDDOWN(($B$10-Table1[[#This Row],[Date of Birth]])/365.25,0)&gt;=66,Table1[[#This Row],[Member Type]]="EE",Table1[[#This Row],[Work Status]]="Retiree"),1,IF(AND(ROUNDDOWN(($B$10-Table1[[#This Row],[Date of Birth]])/365.25,0)&lt;66,Table1[[#This Row],[Member Type]]="EE",Table1[[#This Row],[Work Status]]="Retiree"),2,0))</f>
        <v>0</v>
      </c>
      <c r="AC140" s="215">
        <f t="shared" si="15"/>
        <v>0</v>
      </c>
      <c r="AD140" s="215">
        <f t="shared" si="16"/>
        <v>0</v>
      </c>
      <c r="AE140" s="215">
        <f t="shared" ca="1" si="17"/>
        <v>0</v>
      </c>
      <c r="AF140" s="215">
        <f>IF(A140&gt;1,Table1[[#This Row],[Last Name]]&amp;Table1[[#This Row],[First Name]]&amp;Table1[[#This Row],[Home Zip Code]]&amp;Table1[[#This Row],[Date of Birth]]&amp;Table1[[#This Row],[Member Type]],ROW())</f>
        <v>140</v>
      </c>
      <c r="AG140" s="215" t="str">
        <f t="array" ref="AG140">IF(SUM((--EXACT($AF$33:$AF$521,AF140)))&lt;=1,"","Duplicate")</f>
        <v/>
      </c>
      <c r="AH140" s="228"/>
      <c r="AI140" s="228"/>
      <c r="AJ140" s="228"/>
      <c r="AK140" s="228"/>
      <c r="AL140" s="228"/>
      <c r="AM140" s="228"/>
      <c r="AN140" s="228"/>
      <c r="AO140" s="228"/>
      <c r="AP140" s="228"/>
      <c r="AQ140" s="228"/>
      <c r="AR140" s="228"/>
      <c r="AS140" s="228"/>
      <c r="AT140" s="228"/>
      <c r="AU140" s="228"/>
      <c r="AV140" s="228"/>
      <c r="AW140" s="228"/>
      <c r="AX140" s="228"/>
      <c r="AY140" s="228"/>
      <c r="AZ140" s="228"/>
      <c r="BA140" s="228"/>
      <c r="BB140" s="228"/>
      <c r="BC140" s="228"/>
    </row>
    <row r="141" spans="1:55">
      <c r="A141" s="326"/>
      <c r="B141" s="237"/>
      <c r="C141" s="253"/>
      <c r="D141" s="234"/>
      <c r="E141" s="235"/>
      <c r="F141" s="238"/>
      <c r="G141" s="238"/>
      <c r="H141" s="236"/>
      <c r="I141" s="221"/>
      <c r="J141" s="297"/>
      <c r="K141" s="221"/>
      <c r="L141" s="301"/>
      <c r="M141" s="311"/>
      <c r="N141" s="321"/>
      <c r="O141" s="328" t="str" cm="1">
        <f t="array" ref="O141">IF($T141=1,IF(SUMPRODUCT(--($T142:$T$517=0))&gt;0,"BLANK",""),IF($H141="","NO",IF(NOT($U141&gt;$U140),IF(SUMPRODUCT(--($A141:$F141=""))&gt;0,"NO","YES"),IF(SUMPRODUCT(--($A141:$G141=""))+SUMPRODUCT(--($I141=""))&gt;0,"NO","YES"))))</f>
        <v/>
      </c>
      <c r="P141" s="228"/>
      <c r="Q141" s="228"/>
      <c r="R141" s="228"/>
      <c r="S141" s="228"/>
      <c r="T141" s="228">
        <f t="shared" si="10"/>
        <v>1</v>
      </c>
      <c r="U141" s="228">
        <f t="shared" si="11"/>
        <v>0</v>
      </c>
      <c r="V141" s="228">
        <f t="shared" si="12"/>
        <v>0</v>
      </c>
      <c r="W141" s="228">
        <f t="shared" si="13"/>
        <v>-1</v>
      </c>
      <c r="X141" s="228">
        <f>IF(SUMPRODUCT(--(W141:$W$517=-1))=ROW($W$517)-ROW()+1,$X140,IF(OR($W141=0,$W141=-1),$X140+1,$X140))</f>
        <v>0</v>
      </c>
      <c r="Y141" s="228">
        <f t="shared" si="14"/>
        <v>-1</v>
      </c>
      <c r="Z141" s="228">
        <f>IF(SUMPRODUCT(--($Y141:$Y$517=-1))=ROW($Y$517)-ROW()+1,$Z140,IF(OR($Y141=0,$Y141=-1),$Z140+1,$Z140))</f>
        <v>0</v>
      </c>
      <c r="AA141" s="228">
        <f t="shared" si="9"/>
        <v>0</v>
      </c>
      <c r="AB141" s="228">
        <f>IF(AND(ROUNDDOWN(($B$10-Table1[[#This Row],[Date of Birth]])/365.25,0)&gt;=66,Table1[[#This Row],[Member Type]]="EE",Table1[[#This Row],[Work Status]]="Retiree"),1,IF(AND(ROUNDDOWN(($B$10-Table1[[#This Row],[Date of Birth]])/365.25,0)&lt;66,Table1[[#This Row],[Member Type]]="EE",Table1[[#This Row],[Work Status]]="Retiree"),2,0))</f>
        <v>0</v>
      </c>
      <c r="AC141" s="215">
        <f t="shared" si="15"/>
        <v>0</v>
      </c>
      <c r="AD141" s="215">
        <f t="shared" si="16"/>
        <v>0</v>
      </c>
      <c r="AE141" s="215">
        <f t="shared" ca="1" si="17"/>
        <v>0</v>
      </c>
      <c r="AF141" s="215">
        <f>IF(A141&gt;1,Table1[[#This Row],[Last Name]]&amp;Table1[[#This Row],[First Name]]&amp;Table1[[#This Row],[Home Zip Code]]&amp;Table1[[#This Row],[Date of Birth]]&amp;Table1[[#This Row],[Member Type]],ROW())</f>
        <v>141</v>
      </c>
      <c r="AG141" s="215" t="str">
        <f t="array" ref="AG141">IF(SUM((--EXACT($AF$33:$AF$521,AF141)))&lt;=1,"","Duplicate")</f>
        <v/>
      </c>
      <c r="AH141" s="228"/>
      <c r="AI141" s="228"/>
      <c r="AJ141" s="228"/>
      <c r="AK141" s="228"/>
      <c r="AL141" s="228"/>
      <c r="AM141" s="228"/>
      <c r="AN141" s="228"/>
      <c r="AO141" s="228"/>
      <c r="AP141" s="228"/>
      <c r="AQ141" s="228"/>
      <c r="AR141" s="228"/>
      <c r="AS141" s="228"/>
      <c r="AT141" s="228"/>
      <c r="AU141" s="228"/>
      <c r="AV141" s="228"/>
      <c r="AW141" s="228"/>
      <c r="AX141" s="228"/>
      <c r="AY141" s="228"/>
      <c r="AZ141" s="228"/>
      <c r="BA141" s="228"/>
      <c r="BB141" s="228"/>
      <c r="BC141" s="228"/>
    </row>
    <row r="142" spans="1:55">
      <c r="A142" s="326"/>
      <c r="B142" s="237"/>
      <c r="C142" s="253"/>
      <c r="D142" s="234"/>
      <c r="E142" s="235"/>
      <c r="F142" s="238"/>
      <c r="G142" s="238"/>
      <c r="H142" s="236"/>
      <c r="I142" s="221"/>
      <c r="J142" s="297"/>
      <c r="K142" s="221"/>
      <c r="L142" s="301"/>
      <c r="M142" s="311"/>
      <c r="N142" s="321"/>
      <c r="O142" s="328" t="str" cm="1">
        <f t="array" ref="O142">IF($T142=1,IF(SUMPRODUCT(--($T143:$T$517=0))&gt;0,"BLANK",""),IF($H142="","NO",IF(NOT($U142&gt;$U141),IF(SUMPRODUCT(--($A142:$F142=""))&gt;0,"NO","YES"),IF(SUMPRODUCT(--($A142:$G142=""))+SUMPRODUCT(--($I142=""))&gt;0,"NO","YES"))))</f>
        <v/>
      </c>
      <c r="P142" s="228"/>
      <c r="Q142" s="228"/>
      <c r="R142" s="228"/>
      <c r="S142" s="228"/>
      <c r="T142" s="228">
        <f t="shared" si="10"/>
        <v>1</v>
      </c>
      <c r="U142" s="228">
        <f t="shared" si="11"/>
        <v>0</v>
      </c>
      <c r="V142" s="228">
        <f t="shared" si="12"/>
        <v>0</v>
      </c>
      <c r="W142" s="228">
        <f t="shared" si="13"/>
        <v>-1</v>
      </c>
      <c r="X142" s="228">
        <f>IF(SUMPRODUCT(--(W142:$W$517=-1))=ROW($W$517)-ROW()+1,$X141,IF(OR($W142=0,$W142=-1),$X141+1,$X141))</f>
        <v>0</v>
      </c>
      <c r="Y142" s="228">
        <f t="shared" si="14"/>
        <v>-1</v>
      </c>
      <c r="Z142" s="228">
        <f>IF(SUMPRODUCT(--($Y142:$Y$517=-1))=ROW($Y$517)-ROW()+1,$Z141,IF(OR($Y142=0,$Y142=-1),$Z141+1,$Z141))</f>
        <v>0</v>
      </c>
      <c r="AA142" s="228">
        <f t="shared" si="9"/>
        <v>0</v>
      </c>
      <c r="AB142" s="228">
        <f>IF(AND(ROUNDDOWN(($B$10-Table1[[#This Row],[Date of Birth]])/365.25,0)&gt;=66,Table1[[#This Row],[Member Type]]="EE",Table1[[#This Row],[Work Status]]="Retiree"),1,IF(AND(ROUNDDOWN(($B$10-Table1[[#This Row],[Date of Birth]])/365.25,0)&lt;66,Table1[[#This Row],[Member Type]]="EE",Table1[[#This Row],[Work Status]]="Retiree"),2,0))</f>
        <v>0</v>
      </c>
      <c r="AC142" s="215">
        <f t="shared" si="15"/>
        <v>0</v>
      </c>
      <c r="AD142" s="215">
        <f t="shared" si="16"/>
        <v>0</v>
      </c>
      <c r="AE142" s="215">
        <f t="shared" ca="1" si="17"/>
        <v>0</v>
      </c>
      <c r="AF142" s="215">
        <f>IF(A142&gt;1,Table1[[#This Row],[Last Name]]&amp;Table1[[#This Row],[First Name]]&amp;Table1[[#This Row],[Home Zip Code]]&amp;Table1[[#This Row],[Date of Birth]]&amp;Table1[[#This Row],[Member Type]],ROW())</f>
        <v>142</v>
      </c>
      <c r="AG142" s="215" t="str">
        <f t="array" ref="AG142">IF(SUM((--EXACT($AF$33:$AF$521,AF142)))&lt;=1,"","Duplicate")</f>
        <v/>
      </c>
      <c r="AH142" s="228"/>
      <c r="AI142" s="228"/>
      <c r="AJ142" s="228"/>
      <c r="AK142" s="228"/>
      <c r="AL142" s="228"/>
      <c r="AM142" s="228"/>
      <c r="AN142" s="228"/>
      <c r="AO142" s="228"/>
      <c r="AP142" s="228"/>
      <c r="AQ142" s="228"/>
      <c r="AR142" s="228"/>
      <c r="AS142" s="228"/>
      <c r="AT142" s="228"/>
      <c r="AU142" s="228"/>
      <c r="AV142" s="228"/>
      <c r="AW142" s="228"/>
      <c r="AX142" s="228"/>
      <c r="AY142" s="228"/>
      <c r="AZ142" s="228"/>
      <c r="BA142" s="228"/>
      <c r="BB142" s="228"/>
      <c r="BC142" s="228"/>
    </row>
    <row r="143" spans="1:55">
      <c r="A143" s="326"/>
      <c r="B143" s="237"/>
      <c r="C143" s="253"/>
      <c r="D143" s="234"/>
      <c r="E143" s="235"/>
      <c r="F143" s="238"/>
      <c r="G143" s="238"/>
      <c r="H143" s="236"/>
      <c r="I143" s="221"/>
      <c r="J143" s="297"/>
      <c r="K143" s="221"/>
      <c r="L143" s="301"/>
      <c r="M143" s="311"/>
      <c r="N143" s="321"/>
      <c r="O143" s="328" t="str" cm="1">
        <f t="array" ref="O143">IF($T143=1,IF(SUMPRODUCT(--($T144:$T$517=0))&gt;0,"BLANK",""),IF($H143="","NO",IF(NOT($U143&gt;$U142),IF(SUMPRODUCT(--($A143:$F143=""))&gt;0,"NO","YES"),IF(SUMPRODUCT(--($A143:$G143=""))+SUMPRODUCT(--($I143=""))&gt;0,"NO","YES"))))</f>
        <v/>
      </c>
      <c r="P143" s="228"/>
      <c r="Q143" s="228"/>
      <c r="R143" s="228"/>
      <c r="S143" s="228"/>
      <c r="T143" s="228">
        <f t="shared" si="10"/>
        <v>1</v>
      </c>
      <c r="U143" s="228">
        <f t="shared" si="11"/>
        <v>0</v>
      </c>
      <c r="V143" s="228">
        <f t="shared" si="12"/>
        <v>0</v>
      </c>
      <c r="W143" s="228">
        <f t="shared" si="13"/>
        <v>-1</v>
      </c>
      <c r="X143" s="228">
        <f>IF(SUMPRODUCT(--(W143:$W$517=-1))=ROW($W$517)-ROW()+1,$X142,IF(OR($W143=0,$W143=-1),$X142+1,$X142))</f>
        <v>0</v>
      </c>
      <c r="Y143" s="228">
        <f t="shared" si="14"/>
        <v>-1</v>
      </c>
      <c r="Z143" s="228">
        <f>IF(SUMPRODUCT(--($Y143:$Y$517=-1))=ROW($Y$517)-ROW()+1,$Z142,IF(OR($Y143=0,$Y143=-1),$Z142+1,$Z142))</f>
        <v>0</v>
      </c>
      <c r="AA143" s="228">
        <f t="shared" si="9"/>
        <v>0</v>
      </c>
      <c r="AB143" s="228">
        <f>IF(AND(ROUNDDOWN(($B$10-Table1[[#This Row],[Date of Birth]])/365.25,0)&gt;=66,Table1[[#This Row],[Member Type]]="EE",Table1[[#This Row],[Work Status]]="Retiree"),1,IF(AND(ROUNDDOWN(($B$10-Table1[[#This Row],[Date of Birth]])/365.25,0)&lt;66,Table1[[#This Row],[Member Type]]="EE",Table1[[#This Row],[Work Status]]="Retiree"),2,0))</f>
        <v>0</v>
      </c>
      <c r="AC143" s="215">
        <f t="shared" si="15"/>
        <v>0</v>
      </c>
      <c r="AD143" s="215">
        <f t="shared" si="16"/>
        <v>0</v>
      </c>
      <c r="AE143" s="215">
        <f t="shared" ca="1" si="17"/>
        <v>0</v>
      </c>
      <c r="AF143" s="215">
        <f>IF(A143&gt;1,Table1[[#This Row],[Last Name]]&amp;Table1[[#This Row],[First Name]]&amp;Table1[[#This Row],[Home Zip Code]]&amp;Table1[[#This Row],[Date of Birth]]&amp;Table1[[#This Row],[Member Type]],ROW())</f>
        <v>143</v>
      </c>
      <c r="AG143" s="215" t="str">
        <f t="array" ref="AG143">IF(SUM((--EXACT($AF$33:$AF$521,AF143)))&lt;=1,"","Duplicate")</f>
        <v/>
      </c>
      <c r="AH143" s="228"/>
      <c r="AI143" s="228"/>
      <c r="AJ143" s="228"/>
      <c r="AK143" s="228"/>
      <c r="AL143" s="228"/>
      <c r="AM143" s="228"/>
      <c r="AN143" s="228"/>
      <c r="AO143" s="228"/>
      <c r="AP143" s="228"/>
      <c r="AQ143" s="228"/>
      <c r="AR143" s="228"/>
      <c r="AS143" s="228"/>
      <c r="AT143" s="228"/>
      <c r="AU143" s="228"/>
      <c r="AV143" s="228"/>
      <c r="AW143" s="228"/>
      <c r="AX143" s="228"/>
      <c r="AY143" s="228"/>
      <c r="AZ143" s="228"/>
      <c r="BA143" s="228"/>
      <c r="BB143" s="228"/>
      <c r="BC143" s="228"/>
    </row>
    <row r="144" spans="1:55">
      <c r="A144" s="326"/>
      <c r="B144" s="237"/>
      <c r="C144" s="253"/>
      <c r="D144" s="234"/>
      <c r="E144" s="235"/>
      <c r="F144" s="238"/>
      <c r="G144" s="238"/>
      <c r="H144" s="236"/>
      <c r="I144" s="221"/>
      <c r="J144" s="297"/>
      <c r="K144" s="221"/>
      <c r="L144" s="301"/>
      <c r="M144" s="311"/>
      <c r="N144" s="321"/>
      <c r="O144" s="328" t="str" cm="1">
        <f t="array" ref="O144">IF($T144=1,IF(SUMPRODUCT(--($T145:$T$517=0))&gt;0,"BLANK",""),IF($H144="","NO",IF(NOT($U144&gt;$U143),IF(SUMPRODUCT(--($A144:$F144=""))&gt;0,"NO","YES"),IF(SUMPRODUCT(--($A144:$G144=""))+SUMPRODUCT(--($I144=""))&gt;0,"NO","YES"))))</f>
        <v/>
      </c>
      <c r="P144" s="228"/>
      <c r="Q144" s="228"/>
      <c r="R144" s="228"/>
      <c r="S144" s="228"/>
      <c r="T144" s="228">
        <f t="shared" si="10"/>
        <v>1</v>
      </c>
      <c r="U144" s="228">
        <f t="shared" si="11"/>
        <v>0</v>
      </c>
      <c r="V144" s="228">
        <f t="shared" si="12"/>
        <v>0</v>
      </c>
      <c r="W144" s="228">
        <f t="shared" si="13"/>
        <v>-1</v>
      </c>
      <c r="X144" s="228">
        <f>IF(SUMPRODUCT(--(W144:$W$517=-1))=ROW($W$517)-ROW()+1,$X143,IF(OR($W144=0,$W144=-1),$X143+1,$X143))</f>
        <v>0</v>
      </c>
      <c r="Y144" s="228">
        <f t="shared" si="14"/>
        <v>-1</v>
      </c>
      <c r="Z144" s="228">
        <f>IF(SUMPRODUCT(--($Y144:$Y$517=-1))=ROW($Y$517)-ROW()+1,$Z143,IF(OR($Y144=0,$Y144=-1),$Z143+1,$Z143))</f>
        <v>0</v>
      </c>
      <c r="AA144" s="228">
        <f t="shared" si="9"/>
        <v>0</v>
      </c>
      <c r="AB144" s="228">
        <f>IF(AND(ROUNDDOWN(($B$10-Table1[[#This Row],[Date of Birth]])/365.25,0)&gt;=66,Table1[[#This Row],[Member Type]]="EE",Table1[[#This Row],[Work Status]]="Retiree"),1,IF(AND(ROUNDDOWN(($B$10-Table1[[#This Row],[Date of Birth]])/365.25,0)&lt;66,Table1[[#This Row],[Member Type]]="EE",Table1[[#This Row],[Work Status]]="Retiree"),2,0))</f>
        <v>0</v>
      </c>
      <c r="AC144" s="215">
        <f t="shared" si="15"/>
        <v>0</v>
      </c>
      <c r="AD144" s="215">
        <f t="shared" si="16"/>
        <v>0</v>
      </c>
      <c r="AE144" s="215">
        <f t="shared" ca="1" si="17"/>
        <v>0</v>
      </c>
      <c r="AF144" s="215">
        <f>IF(A144&gt;1,Table1[[#This Row],[Last Name]]&amp;Table1[[#This Row],[First Name]]&amp;Table1[[#This Row],[Home Zip Code]]&amp;Table1[[#This Row],[Date of Birth]]&amp;Table1[[#This Row],[Member Type]],ROW())</f>
        <v>144</v>
      </c>
      <c r="AG144" s="215" t="str">
        <f t="array" ref="AG144">IF(SUM((--EXACT($AF$33:$AF$521,AF144)))&lt;=1,"","Duplicate")</f>
        <v/>
      </c>
      <c r="AH144" s="228"/>
      <c r="AI144" s="228"/>
      <c r="AJ144" s="228"/>
      <c r="AK144" s="228"/>
      <c r="AL144" s="228"/>
      <c r="AM144" s="228"/>
      <c r="AN144" s="228"/>
      <c r="AO144" s="228"/>
      <c r="AP144" s="228"/>
      <c r="AQ144" s="228"/>
      <c r="AR144" s="228"/>
      <c r="AS144" s="228"/>
      <c r="AT144" s="228"/>
      <c r="AU144" s="228"/>
      <c r="AV144" s="228"/>
      <c r="AW144" s="228"/>
      <c r="AX144" s="228"/>
      <c r="AY144" s="228"/>
      <c r="AZ144" s="228"/>
      <c r="BA144" s="228"/>
      <c r="BB144" s="228"/>
      <c r="BC144" s="228"/>
    </row>
    <row r="145" spans="1:55">
      <c r="A145" s="326"/>
      <c r="B145" s="237"/>
      <c r="C145" s="253"/>
      <c r="D145" s="234"/>
      <c r="E145" s="235"/>
      <c r="F145" s="238"/>
      <c r="G145" s="238"/>
      <c r="H145" s="236"/>
      <c r="I145" s="221"/>
      <c r="J145" s="297"/>
      <c r="K145" s="221"/>
      <c r="L145" s="301"/>
      <c r="M145" s="311"/>
      <c r="N145" s="321"/>
      <c r="O145" s="328" t="str" cm="1">
        <f t="array" ref="O145">IF($T145=1,IF(SUMPRODUCT(--($T146:$T$517=0))&gt;0,"BLANK",""),IF($H145="","NO",IF(NOT($U145&gt;$U144),IF(SUMPRODUCT(--($A145:$F145=""))&gt;0,"NO","YES"),IF(SUMPRODUCT(--($A145:$G145=""))+SUMPRODUCT(--($I145=""))&gt;0,"NO","YES"))))</f>
        <v/>
      </c>
      <c r="P145" s="228"/>
      <c r="Q145" s="228"/>
      <c r="R145" s="228"/>
      <c r="S145" s="228"/>
      <c r="T145" s="228">
        <f t="shared" si="10"/>
        <v>1</v>
      </c>
      <c r="U145" s="228">
        <f t="shared" si="11"/>
        <v>0</v>
      </c>
      <c r="V145" s="228">
        <f t="shared" si="12"/>
        <v>0</v>
      </c>
      <c r="W145" s="228">
        <f t="shared" si="13"/>
        <v>-1</v>
      </c>
      <c r="X145" s="228">
        <f>IF(SUMPRODUCT(--(W145:$W$517=-1))=ROW($W$517)-ROW()+1,$X144,IF(OR($W145=0,$W145=-1),$X144+1,$X144))</f>
        <v>0</v>
      </c>
      <c r="Y145" s="228">
        <f t="shared" si="14"/>
        <v>-1</v>
      </c>
      <c r="Z145" s="228">
        <f>IF(SUMPRODUCT(--($Y145:$Y$517=-1))=ROW($Y$517)-ROW()+1,$Z144,IF(OR($Y145=0,$Y145=-1),$Z144+1,$Z144))</f>
        <v>0</v>
      </c>
      <c r="AA145" s="228">
        <f t="shared" si="9"/>
        <v>0</v>
      </c>
      <c r="AB145" s="228">
        <f>IF(AND(ROUNDDOWN(($B$10-Table1[[#This Row],[Date of Birth]])/365.25,0)&gt;=66,Table1[[#This Row],[Member Type]]="EE",Table1[[#This Row],[Work Status]]="Retiree"),1,IF(AND(ROUNDDOWN(($B$10-Table1[[#This Row],[Date of Birth]])/365.25,0)&lt;66,Table1[[#This Row],[Member Type]]="EE",Table1[[#This Row],[Work Status]]="Retiree"),2,0))</f>
        <v>0</v>
      </c>
      <c r="AC145" s="215">
        <f t="shared" si="15"/>
        <v>0</v>
      </c>
      <c r="AD145" s="215">
        <f t="shared" si="16"/>
        <v>0</v>
      </c>
      <c r="AE145" s="215">
        <f t="shared" ca="1" si="17"/>
        <v>0</v>
      </c>
      <c r="AF145" s="215">
        <f>IF(A145&gt;1,Table1[[#This Row],[Last Name]]&amp;Table1[[#This Row],[First Name]]&amp;Table1[[#This Row],[Home Zip Code]]&amp;Table1[[#This Row],[Date of Birth]]&amp;Table1[[#This Row],[Member Type]],ROW())</f>
        <v>145</v>
      </c>
      <c r="AG145" s="215" t="str">
        <f t="array" ref="AG145">IF(SUM((--EXACT($AF$33:$AF$521,AF145)))&lt;=1,"","Duplicate")</f>
        <v/>
      </c>
      <c r="AH145" s="228"/>
      <c r="AI145" s="228"/>
      <c r="AJ145" s="228"/>
      <c r="AK145" s="228"/>
      <c r="AL145" s="228"/>
      <c r="AM145" s="228"/>
      <c r="AN145" s="228"/>
      <c r="AO145" s="228"/>
      <c r="AP145" s="228"/>
      <c r="AQ145" s="228"/>
      <c r="AR145" s="228"/>
      <c r="AS145" s="228"/>
      <c r="AT145" s="228"/>
      <c r="AU145" s="228"/>
      <c r="AV145" s="228"/>
      <c r="AW145" s="228"/>
      <c r="AX145" s="228"/>
      <c r="AY145" s="228"/>
      <c r="AZ145" s="228"/>
      <c r="BA145" s="228"/>
      <c r="BB145" s="228"/>
      <c r="BC145" s="228"/>
    </row>
    <row r="146" spans="1:55">
      <c r="A146" s="326"/>
      <c r="B146" s="237"/>
      <c r="C146" s="253"/>
      <c r="D146" s="234"/>
      <c r="E146" s="235"/>
      <c r="F146" s="238"/>
      <c r="G146" s="238"/>
      <c r="H146" s="236"/>
      <c r="I146" s="221"/>
      <c r="J146" s="297"/>
      <c r="K146" s="221"/>
      <c r="L146" s="301"/>
      <c r="M146" s="311"/>
      <c r="N146" s="321"/>
      <c r="O146" s="328" t="str" cm="1">
        <f t="array" ref="O146">IF($T146=1,IF(SUMPRODUCT(--($T147:$T$517=0))&gt;0,"BLANK",""),IF($H146="","NO",IF(NOT($U146&gt;$U145),IF(SUMPRODUCT(--($A146:$F146=""))&gt;0,"NO","YES"),IF(SUMPRODUCT(--($A146:$G146=""))+SUMPRODUCT(--($I146=""))&gt;0,"NO","YES"))))</f>
        <v/>
      </c>
      <c r="P146" s="228"/>
      <c r="Q146" s="228"/>
      <c r="R146" s="228"/>
      <c r="S146" s="228"/>
      <c r="T146" s="228">
        <f t="shared" si="10"/>
        <v>1</v>
      </c>
      <c r="U146" s="228">
        <f t="shared" si="11"/>
        <v>0</v>
      </c>
      <c r="V146" s="228">
        <f t="shared" si="12"/>
        <v>0</v>
      </c>
      <c r="W146" s="228">
        <f t="shared" si="13"/>
        <v>-1</v>
      </c>
      <c r="X146" s="228">
        <f>IF(SUMPRODUCT(--(W146:$W$517=-1))=ROW($W$517)-ROW()+1,$X145,IF(OR($W146=0,$W146=-1),$X145+1,$X145))</f>
        <v>0</v>
      </c>
      <c r="Y146" s="228">
        <f t="shared" si="14"/>
        <v>-1</v>
      </c>
      <c r="Z146" s="228">
        <f>IF(SUMPRODUCT(--($Y146:$Y$517=-1))=ROW($Y$517)-ROW()+1,$Z145,IF(OR($Y146=0,$Y146=-1),$Z145+1,$Z145))</f>
        <v>0</v>
      </c>
      <c r="AA146" s="228">
        <f t="shared" si="9"/>
        <v>0</v>
      </c>
      <c r="AB146" s="228">
        <f>IF(AND(ROUNDDOWN(($B$10-Table1[[#This Row],[Date of Birth]])/365.25,0)&gt;=66,Table1[[#This Row],[Member Type]]="EE",Table1[[#This Row],[Work Status]]="Retiree"),1,IF(AND(ROUNDDOWN(($B$10-Table1[[#This Row],[Date of Birth]])/365.25,0)&lt;66,Table1[[#This Row],[Member Type]]="EE",Table1[[#This Row],[Work Status]]="Retiree"),2,0))</f>
        <v>0</v>
      </c>
      <c r="AC146" s="215">
        <f t="shared" si="15"/>
        <v>0</v>
      </c>
      <c r="AD146" s="215">
        <f t="shared" si="16"/>
        <v>0</v>
      </c>
      <c r="AE146" s="215">
        <f t="shared" ca="1" si="17"/>
        <v>0</v>
      </c>
      <c r="AF146" s="215">
        <f>IF(A146&gt;1,Table1[[#This Row],[Last Name]]&amp;Table1[[#This Row],[First Name]]&amp;Table1[[#This Row],[Home Zip Code]]&amp;Table1[[#This Row],[Date of Birth]]&amp;Table1[[#This Row],[Member Type]],ROW())</f>
        <v>146</v>
      </c>
      <c r="AG146" s="215" t="str">
        <f t="array" ref="AG146">IF(SUM((--EXACT($AF$33:$AF$521,AF146)))&lt;=1,"","Duplicate")</f>
        <v/>
      </c>
      <c r="AH146" s="228"/>
      <c r="AI146" s="228"/>
      <c r="AJ146" s="228"/>
      <c r="AK146" s="228"/>
      <c r="AL146" s="228"/>
      <c r="AM146" s="228"/>
      <c r="AN146" s="228"/>
      <c r="AO146" s="228"/>
      <c r="AP146" s="228"/>
      <c r="AQ146" s="228"/>
      <c r="AR146" s="228"/>
      <c r="AS146" s="228"/>
      <c r="AT146" s="228"/>
      <c r="AU146" s="228"/>
      <c r="AV146" s="228"/>
      <c r="AW146" s="228"/>
      <c r="AX146" s="228"/>
      <c r="AY146" s="228"/>
      <c r="AZ146" s="228"/>
      <c r="BA146" s="228"/>
      <c r="BB146" s="228"/>
      <c r="BC146" s="228"/>
    </row>
    <row r="147" spans="1:55">
      <c r="A147" s="326"/>
      <c r="B147" s="237"/>
      <c r="C147" s="253"/>
      <c r="D147" s="234"/>
      <c r="E147" s="235"/>
      <c r="F147" s="238"/>
      <c r="G147" s="238"/>
      <c r="H147" s="236"/>
      <c r="I147" s="221"/>
      <c r="J147" s="297"/>
      <c r="K147" s="221"/>
      <c r="L147" s="301"/>
      <c r="M147" s="311"/>
      <c r="N147" s="321"/>
      <c r="O147" s="328" t="str" cm="1">
        <f t="array" ref="O147">IF($T147=1,IF(SUMPRODUCT(--($T148:$T$517=0))&gt;0,"BLANK",""),IF($H147="","NO",IF(NOT($U147&gt;$U146),IF(SUMPRODUCT(--($A147:$F147=""))&gt;0,"NO","YES"),IF(SUMPRODUCT(--($A147:$G147=""))+SUMPRODUCT(--($I147=""))&gt;0,"NO","YES"))))</f>
        <v/>
      </c>
      <c r="P147" s="228"/>
      <c r="Q147" s="228"/>
      <c r="R147" s="228"/>
      <c r="S147" s="228"/>
      <c r="T147" s="228">
        <f t="shared" si="10"/>
        <v>1</v>
      </c>
      <c r="U147" s="228">
        <f t="shared" si="11"/>
        <v>0</v>
      </c>
      <c r="V147" s="228">
        <f t="shared" si="12"/>
        <v>0</v>
      </c>
      <c r="W147" s="228">
        <f t="shared" si="13"/>
        <v>-1</v>
      </c>
      <c r="X147" s="228">
        <f>IF(SUMPRODUCT(--(W147:$W$517=-1))=ROW($W$517)-ROW()+1,$X146,IF(OR($W147=0,$W147=-1),$X146+1,$X146))</f>
        <v>0</v>
      </c>
      <c r="Y147" s="228">
        <f t="shared" si="14"/>
        <v>-1</v>
      </c>
      <c r="Z147" s="228">
        <f>IF(SUMPRODUCT(--($Y147:$Y$517=-1))=ROW($Y$517)-ROW()+1,$Z146,IF(OR($Y147=0,$Y147=-1),$Z146+1,$Z146))</f>
        <v>0</v>
      </c>
      <c r="AA147" s="228">
        <f t="shared" si="9"/>
        <v>0</v>
      </c>
      <c r="AB147" s="228">
        <f>IF(AND(ROUNDDOWN(($B$10-Table1[[#This Row],[Date of Birth]])/365.25,0)&gt;=66,Table1[[#This Row],[Member Type]]="EE",Table1[[#This Row],[Work Status]]="Retiree"),1,IF(AND(ROUNDDOWN(($B$10-Table1[[#This Row],[Date of Birth]])/365.25,0)&lt;66,Table1[[#This Row],[Member Type]]="EE",Table1[[#This Row],[Work Status]]="Retiree"),2,0))</f>
        <v>0</v>
      </c>
      <c r="AC147" s="215">
        <f t="shared" si="15"/>
        <v>0</v>
      </c>
      <c r="AD147" s="215">
        <f t="shared" si="16"/>
        <v>0</v>
      </c>
      <c r="AE147" s="215">
        <f t="shared" ca="1" si="17"/>
        <v>0</v>
      </c>
      <c r="AF147" s="215">
        <f>IF(A147&gt;1,Table1[[#This Row],[Last Name]]&amp;Table1[[#This Row],[First Name]]&amp;Table1[[#This Row],[Home Zip Code]]&amp;Table1[[#This Row],[Date of Birth]]&amp;Table1[[#This Row],[Member Type]],ROW())</f>
        <v>147</v>
      </c>
      <c r="AG147" s="215" t="str">
        <f t="array" ref="AG147">IF(SUM((--EXACT($AF$33:$AF$521,AF147)))&lt;=1,"","Duplicate")</f>
        <v/>
      </c>
      <c r="AH147" s="228"/>
      <c r="AI147" s="228"/>
      <c r="AJ147" s="228"/>
      <c r="AK147" s="228"/>
      <c r="AL147" s="228"/>
      <c r="AM147" s="228"/>
      <c r="AN147" s="228"/>
      <c r="AO147" s="228"/>
      <c r="AP147" s="228"/>
      <c r="AQ147" s="228"/>
      <c r="AR147" s="228"/>
      <c r="AS147" s="228"/>
      <c r="AT147" s="228"/>
      <c r="AU147" s="228"/>
      <c r="AV147" s="228"/>
      <c r="AW147" s="228"/>
      <c r="AX147" s="228"/>
      <c r="AY147" s="228"/>
      <c r="AZ147" s="228"/>
      <c r="BA147" s="228"/>
      <c r="BB147" s="228"/>
      <c r="BC147" s="228"/>
    </row>
    <row r="148" spans="1:55">
      <c r="A148" s="326"/>
      <c r="B148" s="237"/>
      <c r="C148" s="253"/>
      <c r="D148" s="234"/>
      <c r="E148" s="235"/>
      <c r="F148" s="238"/>
      <c r="G148" s="238"/>
      <c r="H148" s="236"/>
      <c r="I148" s="221"/>
      <c r="J148" s="297"/>
      <c r="K148" s="221"/>
      <c r="L148" s="301"/>
      <c r="M148" s="311"/>
      <c r="N148" s="321"/>
      <c r="O148" s="328" t="str" cm="1">
        <f t="array" ref="O148">IF($T148=1,IF(SUMPRODUCT(--($T149:$T$517=0))&gt;0,"BLANK",""),IF($H148="","NO",IF(NOT($U148&gt;$U147),IF(SUMPRODUCT(--($A148:$F148=""))&gt;0,"NO","YES"),IF(SUMPRODUCT(--($A148:$G148=""))+SUMPRODUCT(--($I148=""))&gt;0,"NO","YES"))))</f>
        <v/>
      </c>
      <c r="P148" s="228"/>
      <c r="Q148" s="228"/>
      <c r="R148" s="228"/>
      <c r="S148" s="228"/>
      <c r="T148" s="228">
        <f t="shared" si="10"/>
        <v>1</v>
      </c>
      <c r="U148" s="228">
        <f t="shared" si="11"/>
        <v>0</v>
      </c>
      <c r="V148" s="228">
        <f t="shared" si="12"/>
        <v>0</v>
      </c>
      <c r="W148" s="228">
        <f t="shared" si="13"/>
        <v>-1</v>
      </c>
      <c r="X148" s="228">
        <f>IF(SUMPRODUCT(--(W148:$W$517=-1))=ROW($W$517)-ROW()+1,$X147,IF(OR($W148=0,$W148=-1),$X147+1,$X147))</f>
        <v>0</v>
      </c>
      <c r="Y148" s="228">
        <f t="shared" si="14"/>
        <v>-1</v>
      </c>
      <c r="Z148" s="228">
        <f>IF(SUMPRODUCT(--($Y148:$Y$517=-1))=ROW($Y$517)-ROW()+1,$Z147,IF(OR($Y148=0,$Y148=-1),$Z147+1,$Z147))</f>
        <v>0</v>
      </c>
      <c r="AA148" s="228">
        <f t="shared" si="9"/>
        <v>0</v>
      </c>
      <c r="AB148" s="228">
        <f>IF(AND(ROUNDDOWN(($B$10-Table1[[#This Row],[Date of Birth]])/365.25,0)&gt;=66,Table1[[#This Row],[Member Type]]="EE",Table1[[#This Row],[Work Status]]="Retiree"),1,IF(AND(ROUNDDOWN(($B$10-Table1[[#This Row],[Date of Birth]])/365.25,0)&lt;66,Table1[[#This Row],[Member Type]]="EE",Table1[[#This Row],[Work Status]]="Retiree"),2,0))</f>
        <v>0</v>
      </c>
      <c r="AC148" s="215">
        <f t="shared" si="15"/>
        <v>0</v>
      </c>
      <c r="AD148" s="215">
        <f t="shared" si="16"/>
        <v>0</v>
      </c>
      <c r="AE148" s="215">
        <f t="shared" ca="1" si="17"/>
        <v>0</v>
      </c>
      <c r="AF148" s="215">
        <f>IF(A148&gt;1,Table1[[#This Row],[Last Name]]&amp;Table1[[#This Row],[First Name]]&amp;Table1[[#This Row],[Home Zip Code]]&amp;Table1[[#This Row],[Date of Birth]]&amp;Table1[[#This Row],[Member Type]],ROW())</f>
        <v>148</v>
      </c>
      <c r="AG148" s="215" t="str">
        <f t="array" ref="AG148">IF(SUM((--EXACT($AF$33:$AF$521,AF148)))&lt;=1,"","Duplicate")</f>
        <v/>
      </c>
      <c r="AH148" s="228"/>
      <c r="AI148" s="228"/>
      <c r="AJ148" s="228"/>
      <c r="AK148" s="228"/>
      <c r="AL148" s="228"/>
      <c r="AM148" s="228"/>
      <c r="AN148" s="228"/>
      <c r="AO148" s="228"/>
      <c r="AP148" s="228"/>
      <c r="AQ148" s="228"/>
      <c r="AR148" s="228"/>
      <c r="AS148" s="228"/>
      <c r="AT148" s="228"/>
      <c r="AU148" s="228"/>
      <c r="AV148" s="228"/>
      <c r="AW148" s="228"/>
      <c r="AX148" s="228"/>
      <c r="AY148" s="228"/>
      <c r="AZ148" s="228"/>
      <c r="BA148" s="228"/>
      <c r="BB148" s="228"/>
      <c r="BC148" s="228"/>
    </row>
    <row r="149" spans="1:55">
      <c r="A149" s="326"/>
      <c r="B149" s="237"/>
      <c r="C149" s="253"/>
      <c r="D149" s="234"/>
      <c r="E149" s="235"/>
      <c r="F149" s="238"/>
      <c r="G149" s="238"/>
      <c r="H149" s="236"/>
      <c r="I149" s="221"/>
      <c r="J149" s="297"/>
      <c r="K149" s="221"/>
      <c r="L149" s="301"/>
      <c r="M149" s="311"/>
      <c r="N149" s="321"/>
      <c r="O149" s="328" t="str" cm="1">
        <f t="array" ref="O149">IF($T149=1,IF(SUMPRODUCT(--($T150:$T$517=0))&gt;0,"BLANK",""),IF($H149="","NO",IF(NOT($U149&gt;$U148),IF(SUMPRODUCT(--($A149:$F149=""))&gt;0,"NO","YES"),IF(SUMPRODUCT(--($A149:$G149=""))+SUMPRODUCT(--($I149=""))&gt;0,"NO","YES"))))</f>
        <v/>
      </c>
      <c r="P149" s="228"/>
      <c r="Q149" s="228"/>
      <c r="R149" s="228"/>
      <c r="S149" s="228"/>
      <c r="T149" s="228">
        <f t="shared" si="10"/>
        <v>1</v>
      </c>
      <c r="U149" s="228">
        <f t="shared" si="11"/>
        <v>0</v>
      </c>
      <c r="V149" s="228">
        <f t="shared" si="12"/>
        <v>0</v>
      </c>
      <c r="W149" s="228">
        <f t="shared" si="13"/>
        <v>-1</v>
      </c>
      <c r="X149" s="228">
        <f>IF(SUMPRODUCT(--(W149:$W$517=-1))=ROW($W$517)-ROW()+1,$X148,IF(OR($W149=0,$W149=-1),$X148+1,$X148))</f>
        <v>0</v>
      </c>
      <c r="Y149" s="228">
        <f t="shared" si="14"/>
        <v>-1</v>
      </c>
      <c r="Z149" s="228">
        <f>IF(SUMPRODUCT(--($Y149:$Y$517=-1))=ROW($Y$517)-ROW()+1,$Z148,IF(OR($Y149=0,$Y149=-1),$Z148+1,$Z148))</f>
        <v>0</v>
      </c>
      <c r="AA149" s="228">
        <f t="shared" si="9"/>
        <v>0</v>
      </c>
      <c r="AB149" s="228">
        <f>IF(AND(ROUNDDOWN(($B$10-Table1[[#This Row],[Date of Birth]])/365.25,0)&gt;=66,Table1[[#This Row],[Member Type]]="EE",Table1[[#This Row],[Work Status]]="Retiree"),1,IF(AND(ROUNDDOWN(($B$10-Table1[[#This Row],[Date of Birth]])/365.25,0)&lt;66,Table1[[#This Row],[Member Type]]="EE",Table1[[#This Row],[Work Status]]="Retiree"),2,0))</f>
        <v>0</v>
      </c>
      <c r="AC149" s="215">
        <f t="shared" si="15"/>
        <v>0</v>
      </c>
      <c r="AD149" s="215">
        <f t="shared" si="16"/>
        <v>0</v>
      </c>
      <c r="AE149" s="215">
        <f t="shared" ca="1" si="17"/>
        <v>0</v>
      </c>
      <c r="AF149" s="215">
        <f>IF(A149&gt;1,Table1[[#This Row],[Last Name]]&amp;Table1[[#This Row],[First Name]]&amp;Table1[[#This Row],[Home Zip Code]]&amp;Table1[[#This Row],[Date of Birth]]&amp;Table1[[#This Row],[Member Type]],ROW())</f>
        <v>149</v>
      </c>
      <c r="AG149" s="215" t="str">
        <f t="array" ref="AG149">IF(SUM((--EXACT($AF$33:$AF$521,AF149)))&lt;=1,"","Duplicate")</f>
        <v/>
      </c>
      <c r="AH149" s="228"/>
      <c r="AI149" s="228"/>
      <c r="AJ149" s="228"/>
      <c r="AK149" s="228"/>
      <c r="AL149" s="228"/>
      <c r="AM149" s="228"/>
      <c r="AN149" s="228"/>
      <c r="AO149" s="228"/>
      <c r="AP149" s="228"/>
      <c r="AQ149" s="228"/>
      <c r="AR149" s="228"/>
      <c r="AS149" s="228"/>
      <c r="AT149" s="228"/>
      <c r="AU149" s="228"/>
      <c r="AV149" s="228"/>
      <c r="AW149" s="228"/>
      <c r="AX149" s="228"/>
      <c r="AY149" s="228"/>
      <c r="AZ149" s="228"/>
      <c r="BA149" s="228"/>
      <c r="BB149" s="228"/>
      <c r="BC149" s="228"/>
    </row>
    <row r="150" spans="1:55">
      <c r="A150" s="326"/>
      <c r="B150" s="237"/>
      <c r="C150" s="253"/>
      <c r="D150" s="234"/>
      <c r="E150" s="235"/>
      <c r="F150" s="238"/>
      <c r="G150" s="238"/>
      <c r="H150" s="236"/>
      <c r="I150" s="221"/>
      <c r="J150" s="297"/>
      <c r="K150" s="221"/>
      <c r="L150" s="301"/>
      <c r="M150" s="311"/>
      <c r="N150" s="321"/>
      <c r="O150" s="328" t="str" cm="1">
        <f t="array" ref="O150">IF($T150=1,IF(SUMPRODUCT(--($T151:$T$517=0))&gt;0,"BLANK",""),IF($H150="","NO",IF(NOT($U150&gt;$U149),IF(SUMPRODUCT(--($A150:$F150=""))&gt;0,"NO","YES"),IF(SUMPRODUCT(--($A150:$G150=""))+SUMPRODUCT(--($I150=""))&gt;0,"NO","YES"))))</f>
        <v/>
      </c>
      <c r="P150" s="228"/>
      <c r="Q150" s="228"/>
      <c r="R150" s="228"/>
      <c r="S150" s="228"/>
      <c r="T150" s="228">
        <f t="shared" si="10"/>
        <v>1</v>
      </c>
      <c r="U150" s="228">
        <f t="shared" si="11"/>
        <v>0</v>
      </c>
      <c r="V150" s="228">
        <f t="shared" si="12"/>
        <v>0</v>
      </c>
      <c r="W150" s="228">
        <f t="shared" si="13"/>
        <v>-1</v>
      </c>
      <c r="X150" s="228">
        <f>IF(SUMPRODUCT(--(W150:$W$517=-1))=ROW($W$517)-ROW()+1,$X149,IF(OR($W150=0,$W150=-1),$X149+1,$X149))</f>
        <v>0</v>
      </c>
      <c r="Y150" s="228">
        <f t="shared" si="14"/>
        <v>-1</v>
      </c>
      <c r="Z150" s="228">
        <f>IF(SUMPRODUCT(--($Y150:$Y$517=-1))=ROW($Y$517)-ROW()+1,$Z149,IF(OR($Y150=0,$Y150=-1),$Z149+1,$Z149))</f>
        <v>0</v>
      </c>
      <c r="AA150" s="228">
        <f t="shared" si="9"/>
        <v>0</v>
      </c>
      <c r="AB150" s="228">
        <f>IF(AND(ROUNDDOWN(($B$10-Table1[[#This Row],[Date of Birth]])/365.25,0)&gt;=66,Table1[[#This Row],[Member Type]]="EE",Table1[[#This Row],[Work Status]]="Retiree"),1,IF(AND(ROUNDDOWN(($B$10-Table1[[#This Row],[Date of Birth]])/365.25,0)&lt;66,Table1[[#This Row],[Member Type]]="EE",Table1[[#This Row],[Work Status]]="Retiree"),2,0))</f>
        <v>0</v>
      </c>
      <c r="AC150" s="215">
        <f t="shared" si="15"/>
        <v>0</v>
      </c>
      <c r="AD150" s="215">
        <f t="shared" si="16"/>
        <v>0</v>
      </c>
      <c r="AE150" s="215">
        <f t="shared" ca="1" si="17"/>
        <v>0</v>
      </c>
      <c r="AF150" s="215">
        <f>IF(A150&gt;1,Table1[[#This Row],[Last Name]]&amp;Table1[[#This Row],[First Name]]&amp;Table1[[#This Row],[Home Zip Code]]&amp;Table1[[#This Row],[Date of Birth]]&amp;Table1[[#This Row],[Member Type]],ROW())</f>
        <v>150</v>
      </c>
      <c r="AG150" s="215" t="str">
        <f t="array" ref="AG150">IF(SUM((--EXACT($AF$33:$AF$521,AF150)))&lt;=1,"","Duplicate")</f>
        <v/>
      </c>
      <c r="AH150" s="228"/>
      <c r="AI150" s="228"/>
      <c r="AJ150" s="228"/>
      <c r="AK150" s="228"/>
      <c r="AL150" s="228"/>
      <c r="AM150" s="228"/>
      <c r="AN150" s="228"/>
      <c r="AO150" s="228"/>
      <c r="AP150" s="228"/>
      <c r="AQ150" s="228"/>
      <c r="AR150" s="228"/>
      <c r="AS150" s="228"/>
      <c r="AT150" s="228"/>
      <c r="AU150" s="228"/>
      <c r="AV150" s="228"/>
      <c r="AW150" s="228"/>
      <c r="AX150" s="228"/>
      <c r="AY150" s="228"/>
      <c r="AZ150" s="228"/>
      <c r="BA150" s="228"/>
      <c r="BB150" s="228"/>
      <c r="BC150" s="228"/>
    </row>
    <row r="151" spans="1:55">
      <c r="A151" s="326"/>
      <c r="B151" s="237"/>
      <c r="C151" s="253"/>
      <c r="D151" s="234"/>
      <c r="E151" s="235"/>
      <c r="F151" s="238"/>
      <c r="G151" s="238"/>
      <c r="H151" s="236"/>
      <c r="I151" s="221"/>
      <c r="J151" s="297"/>
      <c r="K151" s="221"/>
      <c r="L151" s="301"/>
      <c r="M151" s="311"/>
      <c r="N151" s="321"/>
      <c r="O151" s="328" t="str" cm="1">
        <f t="array" ref="O151">IF($T151=1,IF(SUMPRODUCT(--($T152:$T$517=0))&gt;0,"BLANK",""),IF($H151="","NO",IF(NOT($U151&gt;$U150),IF(SUMPRODUCT(--($A151:$F151=""))&gt;0,"NO","YES"),IF(SUMPRODUCT(--($A151:$G151=""))+SUMPRODUCT(--($I151=""))&gt;0,"NO","YES"))))</f>
        <v/>
      </c>
      <c r="P151" s="228"/>
      <c r="Q151" s="228"/>
      <c r="R151" s="228"/>
      <c r="S151" s="228"/>
      <c r="T151" s="228">
        <f t="shared" si="10"/>
        <v>1</v>
      </c>
      <c r="U151" s="228">
        <f t="shared" si="11"/>
        <v>0</v>
      </c>
      <c r="V151" s="228">
        <f t="shared" si="12"/>
        <v>0</v>
      </c>
      <c r="W151" s="228">
        <f t="shared" si="13"/>
        <v>-1</v>
      </c>
      <c r="X151" s="228">
        <f>IF(SUMPRODUCT(--(W151:$W$517=-1))=ROW($W$517)-ROW()+1,$X150,IF(OR($W151=0,$W151=-1),$X150+1,$X150))</f>
        <v>0</v>
      </c>
      <c r="Y151" s="228">
        <f t="shared" si="14"/>
        <v>-1</v>
      </c>
      <c r="Z151" s="228">
        <f>IF(SUMPRODUCT(--($Y151:$Y$517=-1))=ROW($Y$517)-ROW()+1,$Z150,IF(OR($Y151=0,$Y151=-1),$Z150+1,$Z150))</f>
        <v>0</v>
      </c>
      <c r="AA151" s="228">
        <f t="shared" si="9"/>
        <v>0</v>
      </c>
      <c r="AB151" s="228">
        <f>IF(AND(ROUNDDOWN(($B$10-Table1[[#This Row],[Date of Birth]])/365.25,0)&gt;=66,Table1[[#This Row],[Member Type]]="EE",Table1[[#This Row],[Work Status]]="Retiree"),1,IF(AND(ROUNDDOWN(($B$10-Table1[[#This Row],[Date of Birth]])/365.25,0)&lt;66,Table1[[#This Row],[Member Type]]="EE",Table1[[#This Row],[Work Status]]="Retiree"),2,0))</f>
        <v>0</v>
      </c>
      <c r="AC151" s="215">
        <f t="shared" si="15"/>
        <v>0</v>
      </c>
      <c r="AD151" s="215">
        <f t="shared" si="16"/>
        <v>0</v>
      </c>
      <c r="AE151" s="215">
        <f t="shared" ca="1" si="17"/>
        <v>0</v>
      </c>
      <c r="AF151" s="215">
        <f>IF(A151&gt;1,Table1[[#This Row],[Last Name]]&amp;Table1[[#This Row],[First Name]]&amp;Table1[[#This Row],[Home Zip Code]]&amp;Table1[[#This Row],[Date of Birth]]&amp;Table1[[#This Row],[Member Type]],ROW())</f>
        <v>151</v>
      </c>
      <c r="AG151" s="215" t="str">
        <f t="array" ref="AG151">IF(SUM((--EXACT($AF$33:$AF$521,AF151)))&lt;=1,"","Duplicate")</f>
        <v/>
      </c>
      <c r="AH151" s="228"/>
      <c r="AI151" s="228"/>
      <c r="AJ151" s="228"/>
      <c r="AK151" s="228"/>
      <c r="AL151" s="228"/>
      <c r="AM151" s="228"/>
      <c r="AN151" s="228"/>
      <c r="AO151" s="228"/>
      <c r="AP151" s="228"/>
      <c r="AQ151" s="228"/>
      <c r="AR151" s="228"/>
      <c r="AS151" s="228"/>
      <c r="AT151" s="228"/>
      <c r="AU151" s="228"/>
      <c r="AV151" s="228"/>
      <c r="AW151" s="228"/>
      <c r="AX151" s="228"/>
      <c r="AY151" s="228"/>
      <c r="AZ151" s="228"/>
      <c r="BA151" s="228"/>
      <c r="BB151" s="228"/>
      <c r="BC151" s="228"/>
    </row>
    <row r="152" spans="1:55">
      <c r="A152" s="326"/>
      <c r="B152" s="237"/>
      <c r="C152" s="253"/>
      <c r="D152" s="234"/>
      <c r="E152" s="235"/>
      <c r="F152" s="238"/>
      <c r="G152" s="238"/>
      <c r="H152" s="236"/>
      <c r="I152" s="221"/>
      <c r="J152" s="297"/>
      <c r="K152" s="221"/>
      <c r="L152" s="301"/>
      <c r="M152" s="311"/>
      <c r="N152" s="321"/>
      <c r="O152" s="328" t="str" cm="1">
        <f t="array" ref="O152">IF($T152=1,IF(SUMPRODUCT(--($T153:$T$517=0))&gt;0,"BLANK",""),IF($H152="","NO",IF(NOT($U152&gt;$U151),IF(SUMPRODUCT(--($A152:$F152=""))&gt;0,"NO","YES"),IF(SUMPRODUCT(--($A152:$G152=""))+SUMPRODUCT(--($I152=""))&gt;0,"NO","YES"))))</f>
        <v/>
      </c>
      <c r="P152" s="228"/>
      <c r="Q152" s="228"/>
      <c r="R152" s="228"/>
      <c r="S152" s="228"/>
      <c r="T152" s="228">
        <f t="shared" si="10"/>
        <v>1</v>
      </c>
      <c r="U152" s="228">
        <f t="shared" si="11"/>
        <v>0</v>
      </c>
      <c r="V152" s="228">
        <f t="shared" si="12"/>
        <v>0</v>
      </c>
      <c r="W152" s="228">
        <f t="shared" si="13"/>
        <v>-1</v>
      </c>
      <c r="X152" s="228">
        <f>IF(SUMPRODUCT(--(W152:$W$517=-1))=ROW($W$517)-ROW()+1,$X151,IF(OR($W152=0,$W152=-1),$X151+1,$X151))</f>
        <v>0</v>
      </c>
      <c r="Y152" s="228">
        <f t="shared" si="14"/>
        <v>-1</v>
      </c>
      <c r="Z152" s="228">
        <f>IF(SUMPRODUCT(--($Y152:$Y$517=-1))=ROW($Y$517)-ROW()+1,$Z151,IF(OR($Y152=0,$Y152=-1),$Z151+1,$Z151))</f>
        <v>0</v>
      </c>
      <c r="AA152" s="228">
        <f t="shared" si="9"/>
        <v>0</v>
      </c>
      <c r="AB152" s="228">
        <f>IF(AND(ROUNDDOWN(($B$10-Table1[[#This Row],[Date of Birth]])/365.25,0)&gt;=66,Table1[[#This Row],[Member Type]]="EE",Table1[[#This Row],[Work Status]]="Retiree"),1,IF(AND(ROUNDDOWN(($B$10-Table1[[#This Row],[Date of Birth]])/365.25,0)&lt;66,Table1[[#This Row],[Member Type]]="EE",Table1[[#This Row],[Work Status]]="Retiree"),2,0))</f>
        <v>0</v>
      </c>
      <c r="AC152" s="215">
        <f t="shared" si="15"/>
        <v>0</v>
      </c>
      <c r="AD152" s="215">
        <f t="shared" si="16"/>
        <v>0</v>
      </c>
      <c r="AE152" s="215">
        <f t="shared" ca="1" si="17"/>
        <v>0</v>
      </c>
      <c r="AF152" s="215">
        <f>IF(A152&gt;1,Table1[[#This Row],[Last Name]]&amp;Table1[[#This Row],[First Name]]&amp;Table1[[#This Row],[Home Zip Code]]&amp;Table1[[#This Row],[Date of Birth]]&amp;Table1[[#This Row],[Member Type]],ROW())</f>
        <v>152</v>
      </c>
      <c r="AG152" s="215" t="str">
        <f t="array" ref="AG152">IF(SUM((--EXACT($AF$33:$AF$521,AF152)))&lt;=1,"","Duplicate")</f>
        <v/>
      </c>
      <c r="AH152" s="228"/>
      <c r="AI152" s="228"/>
      <c r="AJ152" s="228"/>
      <c r="AK152" s="228"/>
      <c r="AL152" s="228"/>
      <c r="AM152" s="228"/>
      <c r="AN152" s="228"/>
      <c r="AO152" s="228"/>
      <c r="AP152" s="228"/>
      <c r="AQ152" s="228"/>
      <c r="AR152" s="228"/>
      <c r="AS152" s="228"/>
      <c r="AT152" s="228"/>
      <c r="AU152" s="228"/>
      <c r="AV152" s="228"/>
      <c r="AW152" s="228"/>
      <c r="AX152" s="228"/>
      <c r="AY152" s="228"/>
      <c r="AZ152" s="228"/>
      <c r="BA152" s="228"/>
      <c r="BB152" s="228"/>
      <c r="BC152" s="228"/>
    </row>
    <row r="153" spans="1:55">
      <c r="A153" s="326"/>
      <c r="B153" s="237"/>
      <c r="C153" s="253"/>
      <c r="D153" s="234"/>
      <c r="E153" s="235"/>
      <c r="F153" s="238"/>
      <c r="G153" s="238"/>
      <c r="H153" s="236"/>
      <c r="I153" s="221"/>
      <c r="J153" s="297"/>
      <c r="K153" s="221"/>
      <c r="L153" s="301"/>
      <c r="M153" s="311"/>
      <c r="N153" s="321"/>
      <c r="O153" s="328" t="str" cm="1">
        <f t="array" ref="O153">IF($T153=1,IF(SUMPRODUCT(--($T154:$T$517=0))&gt;0,"BLANK",""),IF($H153="","NO",IF(NOT($U153&gt;$U152),IF(SUMPRODUCT(--($A153:$F153=""))&gt;0,"NO","YES"),IF(SUMPRODUCT(--($A153:$G153=""))+SUMPRODUCT(--($I153=""))&gt;0,"NO","YES"))))</f>
        <v/>
      </c>
      <c r="P153" s="228"/>
      <c r="Q153" s="228"/>
      <c r="R153" s="228"/>
      <c r="S153" s="228"/>
      <c r="T153" s="228">
        <f t="shared" si="10"/>
        <v>1</v>
      </c>
      <c r="U153" s="228">
        <f t="shared" si="11"/>
        <v>0</v>
      </c>
      <c r="V153" s="228">
        <f t="shared" si="12"/>
        <v>0</v>
      </c>
      <c r="W153" s="228">
        <f t="shared" si="13"/>
        <v>-1</v>
      </c>
      <c r="X153" s="228">
        <f>IF(SUMPRODUCT(--(W153:$W$517=-1))=ROW($W$517)-ROW()+1,$X152,IF(OR($W153=0,$W153=-1),$X152+1,$X152))</f>
        <v>0</v>
      </c>
      <c r="Y153" s="228">
        <f t="shared" si="14"/>
        <v>-1</v>
      </c>
      <c r="Z153" s="228">
        <f>IF(SUMPRODUCT(--($Y153:$Y$517=-1))=ROW($Y$517)-ROW()+1,$Z152,IF(OR($Y153=0,$Y153=-1),$Z152+1,$Z152))</f>
        <v>0</v>
      </c>
      <c r="AA153" s="228">
        <f t="shared" si="9"/>
        <v>0</v>
      </c>
      <c r="AB153" s="228">
        <f>IF(AND(ROUNDDOWN(($B$10-Table1[[#This Row],[Date of Birth]])/365.25,0)&gt;=66,Table1[[#This Row],[Member Type]]="EE",Table1[[#This Row],[Work Status]]="Retiree"),1,IF(AND(ROUNDDOWN(($B$10-Table1[[#This Row],[Date of Birth]])/365.25,0)&lt;66,Table1[[#This Row],[Member Type]]="EE",Table1[[#This Row],[Work Status]]="Retiree"),2,0))</f>
        <v>0</v>
      </c>
      <c r="AC153" s="215">
        <f t="shared" si="15"/>
        <v>0</v>
      </c>
      <c r="AD153" s="215">
        <f t="shared" si="16"/>
        <v>0</v>
      </c>
      <c r="AE153" s="215">
        <f t="shared" ca="1" si="17"/>
        <v>0</v>
      </c>
      <c r="AF153" s="215">
        <f>IF(A153&gt;1,Table1[[#This Row],[Last Name]]&amp;Table1[[#This Row],[First Name]]&amp;Table1[[#This Row],[Home Zip Code]]&amp;Table1[[#This Row],[Date of Birth]]&amp;Table1[[#This Row],[Member Type]],ROW())</f>
        <v>153</v>
      </c>
      <c r="AG153" s="215" t="str">
        <f t="array" ref="AG153">IF(SUM((--EXACT($AF$33:$AF$521,AF153)))&lt;=1,"","Duplicate")</f>
        <v/>
      </c>
      <c r="AH153" s="228"/>
      <c r="AI153" s="228"/>
      <c r="AJ153" s="228"/>
      <c r="AK153" s="228"/>
      <c r="AL153" s="228"/>
      <c r="AM153" s="228"/>
      <c r="AN153" s="228"/>
      <c r="AO153" s="228"/>
      <c r="AP153" s="228"/>
      <c r="AQ153" s="228"/>
      <c r="AR153" s="228"/>
      <c r="AS153" s="228"/>
      <c r="AT153" s="228"/>
      <c r="AU153" s="228"/>
      <c r="AV153" s="228"/>
      <c r="AW153" s="228"/>
      <c r="AX153" s="228"/>
      <c r="AY153" s="228"/>
      <c r="AZ153" s="228"/>
      <c r="BA153" s="228"/>
      <c r="BB153" s="228"/>
      <c r="BC153" s="228"/>
    </row>
    <row r="154" spans="1:55">
      <c r="A154" s="326"/>
      <c r="B154" s="237"/>
      <c r="C154" s="253"/>
      <c r="D154" s="234"/>
      <c r="E154" s="235"/>
      <c r="F154" s="238"/>
      <c r="G154" s="238"/>
      <c r="H154" s="236"/>
      <c r="I154" s="221"/>
      <c r="J154" s="297"/>
      <c r="K154" s="221"/>
      <c r="L154" s="301"/>
      <c r="M154" s="311"/>
      <c r="N154" s="321"/>
      <c r="O154" s="328" t="str" cm="1">
        <f t="array" ref="O154">IF($T154=1,IF(SUMPRODUCT(--($T155:$T$517=0))&gt;0,"BLANK",""),IF($H154="","NO",IF(NOT($U154&gt;$U153),IF(SUMPRODUCT(--($A154:$F154=""))&gt;0,"NO","YES"),IF(SUMPRODUCT(--($A154:$G154=""))+SUMPRODUCT(--($I154=""))&gt;0,"NO","YES"))))</f>
        <v/>
      </c>
      <c r="P154" s="228"/>
      <c r="Q154" s="228"/>
      <c r="R154" s="228"/>
      <c r="S154" s="228"/>
      <c r="T154" s="228">
        <f t="shared" si="10"/>
        <v>1</v>
      </c>
      <c r="U154" s="228">
        <f t="shared" si="11"/>
        <v>0</v>
      </c>
      <c r="V154" s="228">
        <f t="shared" si="12"/>
        <v>0</v>
      </c>
      <c r="W154" s="228">
        <f t="shared" si="13"/>
        <v>-1</v>
      </c>
      <c r="X154" s="228">
        <f>IF(SUMPRODUCT(--(W154:$W$517=-1))=ROW($W$517)-ROW()+1,$X153,IF(OR($W154=0,$W154=-1),$X153+1,$X153))</f>
        <v>0</v>
      </c>
      <c r="Y154" s="228">
        <f t="shared" si="14"/>
        <v>-1</v>
      </c>
      <c r="Z154" s="228">
        <f>IF(SUMPRODUCT(--($Y154:$Y$517=-1))=ROW($Y$517)-ROW()+1,$Z153,IF(OR($Y154=0,$Y154=-1),$Z153+1,$Z153))</f>
        <v>0</v>
      </c>
      <c r="AA154" s="228">
        <f t="shared" si="9"/>
        <v>0</v>
      </c>
      <c r="AB154" s="228">
        <f>IF(AND(ROUNDDOWN(($B$10-Table1[[#This Row],[Date of Birth]])/365.25,0)&gt;=66,Table1[[#This Row],[Member Type]]="EE",Table1[[#This Row],[Work Status]]="Retiree"),1,IF(AND(ROUNDDOWN(($B$10-Table1[[#This Row],[Date of Birth]])/365.25,0)&lt;66,Table1[[#This Row],[Member Type]]="EE",Table1[[#This Row],[Work Status]]="Retiree"),2,0))</f>
        <v>0</v>
      </c>
      <c r="AC154" s="215">
        <f t="shared" si="15"/>
        <v>0</v>
      </c>
      <c r="AD154" s="215">
        <f t="shared" si="16"/>
        <v>0</v>
      </c>
      <c r="AE154" s="215">
        <f t="shared" ca="1" si="17"/>
        <v>0</v>
      </c>
      <c r="AF154" s="215">
        <f>IF(A154&gt;1,Table1[[#This Row],[Last Name]]&amp;Table1[[#This Row],[First Name]]&amp;Table1[[#This Row],[Home Zip Code]]&amp;Table1[[#This Row],[Date of Birth]]&amp;Table1[[#This Row],[Member Type]],ROW())</f>
        <v>154</v>
      </c>
      <c r="AG154" s="215" t="str">
        <f t="array" ref="AG154">IF(SUM((--EXACT($AF$33:$AF$521,AF154)))&lt;=1,"","Duplicate")</f>
        <v/>
      </c>
      <c r="AH154" s="228"/>
      <c r="AI154" s="228"/>
      <c r="AJ154" s="228"/>
      <c r="AK154" s="228"/>
      <c r="AL154" s="228"/>
      <c r="AM154" s="228"/>
      <c r="AN154" s="228"/>
      <c r="AO154" s="228"/>
      <c r="AP154" s="228"/>
      <c r="AQ154" s="228"/>
      <c r="AR154" s="228"/>
      <c r="AS154" s="228"/>
      <c r="AT154" s="228"/>
      <c r="AU154" s="228"/>
      <c r="AV154" s="228"/>
      <c r="AW154" s="228"/>
      <c r="AX154" s="228"/>
      <c r="AY154" s="228"/>
      <c r="AZ154" s="228"/>
      <c r="BA154" s="228"/>
      <c r="BB154" s="228"/>
      <c r="BC154" s="228"/>
    </row>
    <row r="155" spans="1:55">
      <c r="A155" s="326"/>
      <c r="B155" s="237"/>
      <c r="C155" s="253"/>
      <c r="D155" s="234"/>
      <c r="E155" s="235"/>
      <c r="F155" s="238"/>
      <c r="G155" s="238"/>
      <c r="H155" s="236"/>
      <c r="I155" s="221"/>
      <c r="J155" s="297"/>
      <c r="K155" s="221"/>
      <c r="L155" s="301"/>
      <c r="M155" s="311"/>
      <c r="N155" s="321"/>
      <c r="O155" s="328" t="str" cm="1">
        <f t="array" ref="O155">IF($T155=1,IF(SUMPRODUCT(--($T156:$T$517=0))&gt;0,"BLANK",""),IF($H155="","NO",IF(NOT($U155&gt;$U154),IF(SUMPRODUCT(--($A155:$F155=""))&gt;0,"NO","YES"),IF(SUMPRODUCT(--($A155:$G155=""))+SUMPRODUCT(--($I155=""))&gt;0,"NO","YES"))))</f>
        <v/>
      </c>
      <c r="P155" s="228"/>
      <c r="Q155" s="228"/>
      <c r="R155" s="228"/>
      <c r="S155" s="228"/>
      <c r="T155" s="228">
        <f t="shared" si="10"/>
        <v>1</v>
      </c>
      <c r="U155" s="228">
        <f t="shared" si="11"/>
        <v>0</v>
      </c>
      <c r="V155" s="228">
        <f t="shared" si="12"/>
        <v>0</v>
      </c>
      <c r="W155" s="228">
        <f t="shared" si="13"/>
        <v>-1</v>
      </c>
      <c r="X155" s="228">
        <f>IF(SUMPRODUCT(--(W155:$W$517=-1))=ROW($W$517)-ROW()+1,$X154,IF(OR($W155=0,$W155=-1),$X154+1,$X154))</f>
        <v>0</v>
      </c>
      <c r="Y155" s="228">
        <f t="shared" si="14"/>
        <v>-1</v>
      </c>
      <c r="Z155" s="228">
        <f>IF(SUMPRODUCT(--($Y155:$Y$517=-1))=ROW($Y$517)-ROW()+1,$Z154,IF(OR($Y155=0,$Y155=-1),$Z154+1,$Z154))</f>
        <v>0</v>
      </c>
      <c r="AA155" s="228">
        <f t="shared" si="9"/>
        <v>0</v>
      </c>
      <c r="AB155" s="228">
        <f>IF(AND(ROUNDDOWN(($B$10-Table1[[#This Row],[Date of Birth]])/365.25,0)&gt;=66,Table1[[#This Row],[Member Type]]="EE",Table1[[#This Row],[Work Status]]="Retiree"),1,IF(AND(ROUNDDOWN(($B$10-Table1[[#This Row],[Date of Birth]])/365.25,0)&lt;66,Table1[[#This Row],[Member Type]]="EE",Table1[[#This Row],[Work Status]]="Retiree"),2,0))</f>
        <v>0</v>
      </c>
      <c r="AC155" s="215">
        <f t="shared" si="15"/>
        <v>0</v>
      </c>
      <c r="AD155" s="215">
        <f t="shared" si="16"/>
        <v>0</v>
      </c>
      <c r="AE155" s="215">
        <f t="shared" ca="1" si="17"/>
        <v>0</v>
      </c>
      <c r="AF155" s="215">
        <f>IF(A155&gt;1,Table1[[#This Row],[Last Name]]&amp;Table1[[#This Row],[First Name]]&amp;Table1[[#This Row],[Home Zip Code]]&amp;Table1[[#This Row],[Date of Birth]]&amp;Table1[[#This Row],[Member Type]],ROW())</f>
        <v>155</v>
      </c>
      <c r="AG155" s="215" t="str">
        <f t="array" ref="AG155">IF(SUM((--EXACT($AF$33:$AF$521,AF155)))&lt;=1,"","Duplicate")</f>
        <v/>
      </c>
      <c r="AH155" s="228"/>
      <c r="AI155" s="228"/>
      <c r="AJ155" s="228"/>
      <c r="AK155" s="228"/>
      <c r="AL155" s="228"/>
      <c r="AM155" s="228"/>
      <c r="AN155" s="228"/>
      <c r="AO155" s="228"/>
      <c r="AP155" s="228"/>
      <c r="AQ155" s="228"/>
      <c r="AR155" s="228"/>
      <c r="AS155" s="228"/>
      <c r="AT155" s="228"/>
      <c r="AU155" s="228"/>
      <c r="AV155" s="228"/>
      <c r="AW155" s="228"/>
      <c r="AX155" s="228"/>
      <c r="AY155" s="228"/>
      <c r="AZ155" s="228"/>
      <c r="BA155" s="228"/>
      <c r="BB155" s="228"/>
      <c r="BC155" s="228"/>
    </row>
    <row r="156" spans="1:55">
      <c r="A156" s="326"/>
      <c r="B156" s="237"/>
      <c r="C156" s="253"/>
      <c r="D156" s="234"/>
      <c r="E156" s="235"/>
      <c r="F156" s="238"/>
      <c r="G156" s="238"/>
      <c r="H156" s="236"/>
      <c r="I156" s="221"/>
      <c r="J156" s="297"/>
      <c r="K156" s="221"/>
      <c r="L156" s="301"/>
      <c r="M156" s="311"/>
      <c r="N156" s="321"/>
      <c r="O156" s="328" t="str" cm="1">
        <f t="array" ref="O156">IF($T156=1,IF(SUMPRODUCT(--($T157:$T$517=0))&gt;0,"BLANK",""),IF($H156="","NO",IF(NOT($U156&gt;$U155),IF(SUMPRODUCT(--($A156:$F156=""))&gt;0,"NO","YES"),IF(SUMPRODUCT(--($A156:$G156=""))+SUMPRODUCT(--($I156=""))&gt;0,"NO","YES"))))</f>
        <v/>
      </c>
      <c r="P156" s="228"/>
      <c r="Q156" s="228"/>
      <c r="R156" s="228"/>
      <c r="S156" s="228"/>
      <c r="T156" s="228">
        <f t="shared" si="10"/>
        <v>1</v>
      </c>
      <c r="U156" s="228">
        <f t="shared" si="11"/>
        <v>0</v>
      </c>
      <c r="V156" s="228">
        <f t="shared" si="12"/>
        <v>0</v>
      </c>
      <c r="W156" s="228">
        <f t="shared" si="13"/>
        <v>-1</v>
      </c>
      <c r="X156" s="228">
        <f>IF(SUMPRODUCT(--(W156:$W$517=-1))=ROW($W$517)-ROW()+1,$X155,IF(OR($W156=0,$W156=-1),$X155+1,$X155))</f>
        <v>0</v>
      </c>
      <c r="Y156" s="228">
        <f t="shared" si="14"/>
        <v>-1</v>
      </c>
      <c r="Z156" s="228">
        <f>IF(SUMPRODUCT(--($Y156:$Y$517=-1))=ROW($Y$517)-ROW()+1,$Z155,IF(OR($Y156=0,$Y156=-1),$Z155+1,$Z155))</f>
        <v>0</v>
      </c>
      <c r="AA156" s="228">
        <f t="shared" si="9"/>
        <v>0</v>
      </c>
      <c r="AB156" s="228">
        <f>IF(AND(ROUNDDOWN(($B$10-Table1[[#This Row],[Date of Birth]])/365.25,0)&gt;=66,Table1[[#This Row],[Member Type]]="EE",Table1[[#This Row],[Work Status]]="Retiree"),1,IF(AND(ROUNDDOWN(($B$10-Table1[[#This Row],[Date of Birth]])/365.25,0)&lt;66,Table1[[#This Row],[Member Type]]="EE",Table1[[#This Row],[Work Status]]="Retiree"),2,0))</f>
        <v>0</v>
      </c>
      <c r="AC156" s="215">
        <f t="shared" si="15"/>
        <v>0</v>
      </c>
      <c r="AD156" s="215">
        <f t="shared" si="16"/>
        <v>0</v>
      </c>
      <c r="AE156" s="215">
        <f t="shared" ca="1" si="17"/>
        <v>0</v>
      </c>
      <c r="AF156" s="215">
        <f>IF(A156&gt;1,Table1[[#This Row],[Last Name]]&amp;Table1[[#This Row],[First Name]]&amp;Table1[[#This Row],[Home Zip Code]]&amp;Table1[[#This Row],[Date of Birth]]&amp;Table1[[#This Row],[Member Type]],ROW())</f>
        <v>156</v>
      </c>
      <c r="AG156" s="215" t="str">
        <f t="array" ref="AG156">IF(SUM((--EXACT($AF$33:$AF$521,AF156)))&lt;=1,"","Duplicate")</f>
        <v/>
      </c>
      <c r="AH156" s="228"/>
      <c r="AI156" s="228"/>
      <c r="AJ156" s="228"/>
      <c r="AK156" s="228"/>
      <c r="AL156" s="228"/>
      <c r="AM156" s="228"/>
      <c r="AN156" s="228"/>
      <c r="AO156" s="228"/>
      <c r="AP156" s="228"/>
      <c r="AQ156" s="228"/>
      <c r="AR156" s="228"/>
      <c r="AS156" s="228"/>
      <c r="AT156" s="228"/>
      <c r="AU156" s="228"/>
      <c r="AV156" s="228"/>
      <c r="AW156" s="228"/>
      <c r="AX156" s="228"/>
      <c r="AY156" s="228"/>
      <c r="AZ156" s="228"/>
      <c r="BA156" s="228"/>
      <c r="BB156" s="228"/>
      <c r="BC156" s="228"/>
    </row>
    <row r="157" spans="1:55">
      <c r="A157" s="326"/>
      <c r="B157" s="237"/>
      <c r="C157" s="253"/>
      <c r="D157" s="234"/>
      <c r="E157" s="235"/>
      <c r="F157" s="238"/>
      <c r="G157" s="238"/>
      <c r="H157" s="236"/>
      <c r="I157" s="221"/>
      <c r="J157" s="297"/>
      <c r="K157" s="221"/>
      <c r="L157" s="301"/>
      <c r="M157" s="311"/>
      <c r="N157" s="321"/>
      <c r="O157" s="328" t="str" cm="1">
        <f t="array" ref="O157">IF($T157=1,IF(SUMPRODUCT(--($T158:$T$517=0))&gt;0,"BLANK",""),IF($H157="","NO",IF(NOT($U157&gt;$U156),IF(SUMPRODUCT(--($A157:$F157=""))&gt;0,"NO","YES"),IF(SUMPRODUCT(--($A157:$G157=""))+SUMPRODUCT(--($I157=""))&gt;0,"NO","YES"))))</f>
        <v/>
      </c>
      <c r="P157" s="228"/>
      <c r="Q157" s="228"/>
      <c r="R157" s="228"/>
      <c r="S157" s="228"/>
      <c r="T157" s="228">
        <f t="shared" si="10"/>
        <v>1</v>
      </c>
      <c r="U157" s="228">
        <f t="shared" si="11"/>
        <v>0</v>
      </c>
      <c r="V157" s="228">
        <f t="shared" si="12"/>
        <v>0</v>
      </c>
      <c r="W157" s="228">
        <f t="shared" si="13"/>
        <v>-1</v>
      </c>
      <c r="X157" s="228">
        <f>IF(SUMPRODUCT(--(W157:$W$517=-1))=ROW($W$517)-ROW()+1,$X156,IF(OR($W157=0,$W157=-1),$X156+1,$X156))</f>
        <v>0</v>
      </c>
      <c r="Y157" s="228">
        <f t="shared" si="14"/>
        <v>-1</v>
      </c>
      <c r="Z157" s="228">
        <f>IF(SUMPRODUCT(--($Y157:$Y$517=-1))=ROW($Y$517)-ROW()+1,$Z156,IF(OR($Y157=0,$Y157=-1),$Z156+1,$Z156))</f>
        <v>0</v>
      </c>
      <c r="AA157" s="228">
        <f t="shared" si="9"/>
        <v>0</v>
      </c>
      <c r="AB157" s="228">
        <f>IF(AND(ROUNDDOWN(($B$10-Table1[[#This Row],[Date of Birth]])/365.25,0)&gt;=66,Table1[[#This Row],[Member Type]]="EE",Table1[[#This Row],[Work Status]]="Retiree"),1,IF(AND(ROUNDDOWN(($B$10-Table1[[#This Row],[Date of Birth]])/365.25,0)&lt;66,Table1[[#This Row],[Member Type]]="EE",Table1[[#This Row],[Work Status]]="Retiree"),2,0))</f>
        <v>0</v>
      </c>
      <c r="AC157" s="215">
        <f t="shared" si="15"/>
        <v>0</v>
      </c>
      <c r="AD157" s="215">
        <f t="shared" si="16"/>
        <v>0</v>
      </c>
      <c r="AE157" s="215">
        <f t="shared" ca="1" si="17"/>
        <v>0</v>
      </c>
      <c r="AF157" s="215">
        <f>IF(A157&gt;1,Table1[[#This Row],[Last Name]]&amp;Table1[[#This Row],[First Name]]&amp;Table1[[#This Row],[Home Zip Code]]&amp;Table1[[#This Row],[Date of Birth]]&amp;Table1[[#This Row],[Member Type]],ROW())</f>
        <v>157</v>
      </c>
      <c r="AG157" s="215" t="str">
        <f t="array" ref="AG157">IF(SUM((--EXACT($AF$33:$AF$521,AF157)))&lt;=1,"","Duplicate")</f>
        <v/>
      </c>
      <c r="AH157" s="228"/>
      <c r="AI157" s="228"/>
      <c r="AJ157" s="228"/>
      <c r="AK157" s="228"/>
      <c r="AL157" s="228"/>
      <c r="AM157" s="228"/>
      <c r="AN157" s="228"/>
      <c r="AO157" s="228"/>
      <c r="AP157" s="228"/>
      <c r="AQ157" s="228"/>
      <c r="AR157" s="228"/>
      <c r="AS157" s="228"/>
      <c r="AT157" s="228"/>
      <c r="AU157" s="228"/>
      <c r="AV157" s="228"/>
      <c r="AW157" s="228"/>
      <c r="AX157" s="228"/>
      <c r="AY157" s="228"/>
      <c r="AZ157" s="228"/>
      <c r="BA157" s="228"/>
      <c r="BB157" s="228"/>
      <c r="BC157" s="228"/>
    </row>
    <row r="158" spans="1:55">
      <c r="A158" s="326"/>
      <c r="B158" s="237"/>
      <c r="C158" s="253"/>
      <c r="D158" s="234"/>
      <c r="E158" s="235"/>
      <c r="F158" s="238"/>
      <c r="G158" s="238"/>
      <c r="H158" s="236"/>
      <c r="I158" s="221"/>
      <c r="J158" s="297"/>
      <c r="K158" s="221"/>
      <c r="L158" s="301"/>
      <c r="M158" s="311"/>
      <c r="N158" s="321"/>
      <c r="O158" s="328" t="str" cm="1">
        <f t="array" ref="O158">IF($T158=1,IF(SUMPRODUCT(--($T159:$T$517=0))&gt;0,"BLANK",""),IF($H158="","NO",IF(NOT($U158&gt;$U157),IF(SUMPRODUCT(--($A158:$F158=""))&gt;0,"NO","YES"),IF(SUMPRODUCT(--($A158:$G158=""))+SUMPRODUCT(--($I158=""))&gt;0,"NO","YES"))))</f>
        <v/>
      </c>
      <c r="P158" s="228"/>
      <c r="Q158" s="228"/>
      <c r="R158" s="228"/>
      <c r="S158" s="228"/>
      <c r="T158" s="228">
        <f t="shared" si="10"/>
        <v>1</v>
      </c>
      <c r="U158" s="228">
        <f t="shared" si="11"/>
        <v>0</v>
      </c>
      <c r="V158" s="228">
        <f t="shared" si="12"/>
        <v>0</v>
      </c>
      <c r="W158" s="228">
        <f t="shared" si="13"/>
        <v>-1</v>
      </c>
      <c r="X158" s="228">
        <f>IF(SUMPRODUCT(--(W158:$W$517=-1))=ROW($W$517)-ROW()+1,$X157,IF(OR($W158=0,$W158=-1),$X157+1,$X157))</f>
        <v>0</v>
      </c>
      <c r="Y158" s="228">
        <f t="shared" si="14"/>
        <v>-1</v>
      </c>
      <c r="Z158" s="228">
        <f>IF(SUMPRODUCT(--($Y158:$Y$517=-1))=ROW($Y$517)-ROW()+1,$Z157,IF(OR($Y158=0,$Y158=-1),$Z157+1,$Z157))</f>
        <v>0</v>
      </c>
      <c r="AA158" s="228">
        <f t="shared" si="9"/>
        <v>0</v>
      </c>
      <c r="AB158" s="228">
        <f>IF(AND(ROUNDDOWN(($B$10-Table1[[#This Row],[Date of Birth]])/365.25,0)&gt;=66,Table1[[#This Row],[Member Type]]="EE",Table1[[#This Row],[Work Status]]="Retiree"),1,IF(AND(ROUNDDOWN(($B$10-Table1[[#This Row],[Date of Birth]])/365.25,0)&lt;66,Table1[[#This Row],[Member Type]]="EE",Table1[[#This Row],[Work Status]]="Retiree"),2,0))</f>
        <v>0</v>
      </c>
      <c r="AC158" s="215">
        <f t="shared" si="15"/>
        <v>0</v>
      </c>
      <c r="AD158" s="215">
        <f t="shared" si="16"/>
        <v>0</v>
      </c>
      <c r="AE158" s="215">
        <f t="shared" ca="1" si="17"/>
        <v>0</v>
      </c>
      <c r="AF158" s="215">
        <f>IF(A158&gt;1,Table1[[#This Row],[Last Name]]&amp;Table1[[#This Row],[First Name]]&amp;Table1[[#This Row],[Home Zip Code]]&amp;Table1[[#This Row],[Date of Birth]]&amp;Table1[[#This Row],[Member Type]],ROW())</f>
        <v>158</v>
      </c>
      <c r="AG158" s="215" t="str">
        <f t="array" ref="AG158">IF(SUM((--EXACT($AF$33:$AF$521,AF158)))&lt;=1,"","Duplicate")</f>
        <v/>
      </c>
      <c r="AH158" s="228"/>
      <c r="AI158" s="228"/>
      <c r="AJ158" s="228"/>
      <c r="AK158" s="228"/>
      <c r="AL158" s="228"/>
      <c r="AM158" s="228"/>
      <c r="AN158" s="228"/>
      <c r="AO158" s="228"/>
      <c r="AP158" s="228"/>
      <c r="AQ158" s="228"/>
      <c r="AR158" s="228"/>
      <c r="AS158" s="228"/>
      <c r="AT158" s="228"/>
      <c r="AU158" s="228"/>
      <c r="AV158" s="228"/>
      <c r="AW158" s="228"/>
      <c r="AX158" s="228"/>
      <c r="AY158" s="228"/>
      <c r="AZ158" s="228"/>
      <c r="BA158" s="228"/>
      <c r="BB158" s="228"/>
      <c r="BC158" s="228"/>
    </row>
    <row r="159" spans="1:55">
      <c r="A159" s="326"/>
      <c r="B159" s="237"/>
      <c r="C159" s="253"/>
      <c r="D159" s="234"/>
      <c r="E159" s="235"/>
      <c r="F159" s="238"/>
      <c r="G159" s="238"/>
      <c r="H159" s="236"/>
      <c r="I159" s="221"/>
      <c r="J159" s="297"/>
      <c r="K159" s="221"/>
      <c r="L159" s="301"/>
      <c r="M159" s="311"/>
      <c r="N159" s="321"/>
      <c r="O159" s="328" t="str" cm="1">
        <f t="array" ref="O159">IF($T159=1,IF(SUMPRODUCT(--($T160:$T$517=0))&gt;0,"BLANK",""),IF($H159="","NO",IF(NOT($U159&gt;$U158),IF(SUMPRODUCT(--($A159:$F159=""))&gt;0,"NO","YES"),IF(SUMPRODUCT(--($A159:$G159=""))+SUMPRODUCT(--($I159=""))&gt;0,"NO","YES"))))</f>
        <v/>
      </c>
      <c r="P159" s="228"/>
      <c r="Q159" s="228"/>
      <c r="R159" s="228"/>
      <c r="S159" s="228"/>
      <c r="T159" s="228">
        <f t="shared" si="10"/>
        <v>1</v>
      </c>
      <c r="U159" s="228">
        <f t="shared" si="11"/>
        <v>0</v>
      </c>
      <c r="V159" s="228">
        <f t="shared" si="12"/>
        <v>0</v>
      </c>
      <c r="W159" s="228">
        <f t="shared" si="13"/>
        <v>-1</v>
      </c>
      <c r="X159" s="228">
        <f>IF(SUMPRODUCT(--(W159:$W$517=-1))=ROW($W$517)-ROW()+1,$X158,IF(OR($W159=0,$W159=-1),$X158+1,$X158))</f>
        <v>0</v>
      </c>
      <c r="Y159" s="228">
        <f t="shared" si="14"/>
        <v>-1</v>
      </c>
      <c r="Z159" s="228">
        <f>IF(SUMPRODUCT(--($Y159:$Y$517=-1))=ROW($Y$517)-ROW()+1,$Z158,IF(OR($Y159=0,$Y159=-1),$Z158+1,$Z158))</f>
        <v>0</v>
      </c>
      <c r="AA159" s="228">
        <f t="shared" si="9"/>
        <v>0</v>
      </c>
      <c r="AB159" s="228">
        <f>IF(AND(ROUNDDOWN(($B$10-Table1[[#This Row],[Date of Birth]])/365.25,0)&gt;=66,Table1[[#This Row],[Member Type]]="EE",Table1[[#This Row],[Work Status]]="Retiree"),1,IF(AND(ROUNDDOWN(($B$10-Table1[[#This Row],[Date of Birth]])/365.25,0)&lt;66,Table1[[#This Row],[Member Type]]="EE",Table1[[#This Row],[Work Status]]="Retiree"),2,0))</f>
        <v>0</v>
      </c>
      <c r="AC159" s="215">
        <f t="shared" si="15"/>
        <v>0</v>
      </c>
      <c r="AD159" s="215">
        <f t="shared" si="16"/>
        <v>0</v>
      </c>
      <c r="AE159" s="215">
        <f t="shared" ca="1" si="17"/>
        <v>0</v>
      </c>
      <c r="AF159" s="215">
        <f>IF(A159&gt;1,Table1[[#This Row],[Last Name]]&amp;Table1[[#This Row],[First Name]]&amp;Table1[[#This Row],[Home Zip Code]]&amp;Table1[[#This Row],[Date of Birth]]&amp;Table1[[#This Row],[Member Type]],ROW())</f>
        <v>159</v>
      </c>
      <c r="AG159" s="215" t="str">
        <f t="array" ref="AG159">IF(SUM((--EXACT($AF$33:$AF$521,AF159)))&lt;=1,"","Duplicate")</f>
        <v/>
      </c>
      <c r="AH159" s="228"/>
      <c r="AI159" s="228"/>
      <c r="AJ159" s="228"/>
      <c r="AK159" s="228"/>
      <c r="AL159" s="228"/>
      <c r="AM159" s="228"/>
      <c r="AN159" s="228"/>
      <c r="AO159" s="228"/>
      <c r="AP159" s="228"/>
      <c r="AQ159" s="228"/>
      <c r="AR159" s="228"/>
      <c r="AS159" s="228"/>
      <c r="AT159" s="228"/>
      <c r="AU159" s="228"/>
      <c r="AV159" s="228"/>
      <c r="AW159" s="228"/>
      <c r="AX159" s="228"/>
      <c r="AY159" s="228"/>
      <c r="AZ159" s="228"/>
      <c r="BA159" s="228"/>
      <c r="BB159" s="228"/>
      <c r="BC159" s="228"/>
    </row>
    <row r="160" spans="1:55">
      <c r="A160" s="326"/>
      <c r="B160" s="237"/>
      <c r="C160" s="253"/>
      <c r="D160" s="234"/>
      <c r="E160" s="235"/>
      <c r="F160" s="238"/>
      <c r="G160" s="238"/>
      <c r="H160" s="236"/>
      <c r="I160" s="221"/>
      <c r="J160" s="297"/>
      <c r="K160" s="221"/>
      <c r="L160" s="301"/>
      <c r="M160" s="311"/>
      <c r="N160" s="321"/>
      <c r="O160" s="328" t="str" cm="1">
        <f t="array" ref="O160">IF($T160=1,IF(SUMPRODUCT(--($T161:$T$517=0))&gt;0,"BLANK",""),IF($H160="","NO",IF(NOT($U160&gt;$U159),IF(SUMPRODUCT(--($A160:$F160=""))&gt;0,"NO","YES"),IF(SUMPRODUCT(--($A160:$G160=""))+SUMPRODUCT(--($I160=""))&gt;0,"NO","YES"))))</f>
        <v/>
      </c>
      <c r="P160" s="228"/>
      <c r="Q160" s="228"/>
      <c r="R160" s="228"/>
      <c r="S160" s="228"/>
      <c r="T160" s="228">
        <f t="shared" si="10"/>
        <v>1</v>
      </c>
      <c r="U160" s="228">
        <f t="shared" si="11"/>
        <v>0</v>
      </c>
      <c r="V160" s="228">
        <f t="shared" si="12"/>
        <v>0</v>
      </c>
      <c r="W160" s="228">
        <f t="shared" si="13"/>
        <v>-1</v>
      </c>
      <c r="X160" s="228">
        <f>IF(SUMPRODUCT(--(W160:$W$517=-1))=ROW($W$517)-ROW()+1,$X159,IF(OR($W160=0,$W160=-1),$X159+1,$X159))</f>
        <v>0</v>
      </c>
      <c r="Y160" s="228">
        <f t="shared" si="14"/>
        <v>-1</v>
      </c>
      <c r="Z160" s="228">
        <f>IF(SUMPRODUCT(--($Y160:$Y$517=-1))=ROW($Y$517)-ROW()+1,$Z159,IF(OR($Y160=0,$Y160=-1),$Z159+1,$Z159))</f>
        <v>0</v>
      </c>
      <c r="AA160" s="228">
        <f t="shared" si="9"/>
        <v>0</v>
      </c>
      <c r="AB160" s="228">
        <f>IF(AND(ROUNDDOWN(($B$10-Table1[[#This Row],[Date of Birth]])/365.25,0)&gt;=66,Table1[[#This Row],[Member Type]]="EE",Table1[[#This Row],[Work Status]]="Retiree"),1,IF(AND(ROUNDDOWN(($B$10-Table1[[#This Row],[Date of Birth]])/365.25,0)&lt;66,Table1[[#This Row],[Member Type]]="EE",Table1[[#This Row],[Work Status]]="Retiree"),2,0))</f>
        <v>0</v>
      </c>
      <c r="AC160" s="215">
        <f t="shared" si="15"/>
        <v>0</v>
      </c>
      <c r="AD160" s="215">
        <f t="shared" si="16"/>
        <v>0</v>
      </c>
      <c r="AE160" s="215">
        <f t="shared" ca="1" si="17"/>
        <v>0</v>
      </c>
      <c r="AF160" s="215">
        <f>IF(A160&gt;1,Table1[[#This Row],[Last Name]]&amp;Table1[[#This Row],[First Name]]&amp;Table1[[#This Row],[Home Zip Code]]&amp;Table1[[#This Row],[Date of Birth]]&amp;Table1[[#This Row],[Member Type]],ROW())</f>
        <v>160</v>
      </c>
      <c r="AG160" s="215" t="str">
        <f t="array" ref="AG160">IF(SUM((--EXACT($AF$33:$AF$521,AF160)))&lt;=1,"","Duplicate")</f>
        <v/>
      </c>
      <c r="AH160" s="228"/>
      <c r="AI160" s="228"/>
      <c r="AJ160" s="228"/>
      <c r="AK160" s="228"/>
      <c r="AL160" s="228"/>
      <c r="AM160" s="228"/>
      <c r="AN160" s="228"/>
      <c r="AO160" s="228"/>
      <c r="AP160" s="228"/>
      <c r="AQ160" s="228"/>
      <c r="AR160" s="228"/>
      <c r="AS160" s="228"/>
      <c r="AT160" s="228"/>
      <c r="AU160" s="228"/>
      <c r="AV160" s="228"/>
      <c r="AW160" s="228"/>
      <c r="AX160" s="228"/>
      <c r="AY160" s="228"/>
      <c r="AZ160" s="228"/>
      <c r="BA160" s="228"/>
      <c r="BB160" s="228"/>
      <c r="BC160" s="228"/>
    </row>
    <row r="161" spans="1:55">
      <c r="A161" s="326"/>
      <c r="B161" s="237"/>
      <c r="C161" s="253"/>
      <c r="D161" s="234"/>
      <c r="E161" s="235"/>
      <c r="F161" s="238"/>
      <c r="G161" s="238"/>
      <c r="H161" s="236"/>
      <c r="I161" s="221"/>
      <c r="J161" s="297"/>
      <c r="K161" s="221"/>
      <c r="L161" s="301"/>
      <c r="M161" s="311"/>
      <c r="N161" s="321"/>
      <c r="O161" s="328" t="str" cm="1">
        <f t="array" ref="O161">IF($T161=1,IF(SUMPRODUCT(--($T162:$T$517=0))&gt;0,"BLANK",""),IF($H161="","NO",IF(NOT($U161&gt;$U160),IF(SUMPRODUCT(--($A161:$F161=""))&gt;0,"NO","YES"),IF(SUMPRODUCT(--($A161:$G161=""))+SUMPRODUCT(--($I161=""))&gt;0,"NO","YES"))))</f>
        <v/>
      </c>
      <c r="P161" s="228"/>
      <c r="Q161" s="228"/>
      <c r="R161" s="228"/>
      <c r="S161" s="228"/>
      <c r="T161" s="228">
        <f t="shared" si="10"/>
        <v>1</v>
      </c>
      <c r="U161" s="228">
        <f t="shared" si="11"/>
        <v>0</v>
      </c>
      <c r="V161" s="228">
        <f t="shared" si="12"/>
        <v>0</v>
      </c>
      <c r="W161" s="228">
        <f t="shared" si="13"/>
        <v>-1</v>
      </c>
      <c r="X161" s="228">
        <f>IF(SUMPRODUCT(--(W161:$W$517=-1))=ROW($W$517)-ROW()+1,$X160,IF(OR($W161=0,$W161=-1),$X160+1,$X160))</f>
        <v>0</v>
      </c>
      <c r="Y161" s="228">
        <f t="shared" si="14"/>
        <v>-1</v>
      </c>
      <c r="Z161" s="228">
        <f>IF(SUMPRODUCT(--($Y161:$Y$517=-1))=ROW($Y$517)-ROW()+1,$Z160,IF(OR($Y161=0,$Y161=-1),$Z160+1,$Z160))</f>
        <v>0</v>
      </c>
      <c r="AA161" s="228">
        <f t="shared" ref="AA161:AA224" si="18">IF(AND(ROUNDDOWN(($B$10-D161)/365.25,0)&gt;=26,H161="CH"),1,0)</f>
        <v>0</v>
      </c>
      <c r="AB161" s="228">
        <f>IF(AND(ROUNDDOWN(($B$10-Table1[[#This Row],[Date of Birth]])/365.25,0)&gt;=66,Table1[[#This Row],[Member Type]]="EE",Table1[[#This Row],[Work Status]]="Retiree"),1,IF(AND(ROUNDDOWN(($B$10-Table1[[#This Row],[Date of Birth]])/365.25,0)&lt;66,Table1[[#This Row],[Member Type]]="EE",Table1[[#This Row],[Work Status]]="Retiree"),2,0))</f>
        <v>0</v>
      </c>
      <c r="AC161" s="215">
        <f t="shared" si="15"/>
        <v>0</v>
      </c>
      <c r="AD161" s="215">
        <f t="shared" si="16"/>
        <v>0</v>
      </c>
      <c r="AE161" s="215">
        <f t="shared" ca="1" si="17"/>
        <v>0</v>
      </c>
      <c r="AF161" s="215">
        <f>IF(A161&gt;1,Table1[[#This Row],[Last Name]]&amp;Table1[[#This Row],[First Name]]&amp;Table1[[#This Row],[Home Zip Code]]&amp;Table1[[#This Row],[Date of Birth]]&amp;Table1[[#This Row],[Member Type]],ROW())</f>
        <v>161</v>
      </c>
      <c r="AG161" s="215" t="str">
        <f t="array" ref="AG161">IF(SUM((--EXACT($AF$33:$AF$521,AF161)))&lt;=1,"","Duplicate")</f>
        <v/>
      </c>
      <c r="AH161" s="228"/>
      <c r="AI161" s="228"/>
      <c r="AJ161" s="228"/>
      <c r="AK161" s="228"/>
      <c r="AL161" s="228"/>
      <c r="AM161" s="228"/>
      <c r="AN161" s="228"/>
      <c r="AO161" s="228"/>
      <c r="AP161" s="228"/>
      <c r="AQ161" s="228"/>
      <c r="AR161" s="228"/>
      <c r="AS161" s="228"/>
      <c r="AT161" s="228"/>
      <c r="AU161" s="228"/>
      <c r="AV161" s="228"/>
      <c r="AW161" s="228"/>
      <c r="AX161" s="228"/>
      <c r="AY161" s="228"/>
      <c r="AZ161" s="228"/>
      <c r="BA161" s="228"/>
      <c r="BB161" s="228"/>
      <c r="BC161" s="228"/>
    </row>
    <row r="162" spans="1:55">
      <c r="A162" s="326"/>
      <c r="B162" s="237"/>
      <c r="C162" s="253"/>
      <c r="D162" s="234"/>
      <c r="E162" s="235"/>
      <c r="F162" s="238"/>
      <c r="G162" s="238"/>
      <c r="H162" s="236"/>
      <c r="I162" s="221"/>
      <c r="J162" s="297"/>
      <c r="K162" s="221"/>
      <c r="L162" s="301"/>
      <c r="M162" s="311"/>
      <c r="N162" s="321"/>
      <c r="O162" s="328" t="str" cm="1">
        <f t="array" ref="O162">IF($T162=1,IF(SUMPRODUCT(--($T163:$T$517=0))&gt;0,"BLANK",""),IF($H162="","NO",IF(NOT($U162&gt;$U161),IF(SUMPRODUCT(--($A162:$F162=""))&gt;0,"NO","YES"),IF(SUMPRODUCT(--($A162:$G162=""))+SUMPRODUCT(--($I162=""))&gt;0,"NO","YES"))))</f>
        <v/>
      </c>
      <c r="P162" s="228"/>
      <c r="Q162" s="228"/>
      <c r="R162" s="228"/>
      <c r="S162" s="228"/>
      <c r="T162" s="228">
        <f t="shared" ref="T162:T225" si="19">IF(SUMPRODUCT(--($A162:$J162&lt;&gt;""))=0,1,0)</f>
        <v>1</v>
      </c>
      <c r="U162" s="228">
        <f t="shared" ref="U162:U225" si="20">COUNTIF($H162:$H162,"E*")</f>
        <v>0</v>
      </c>
      <c r="V162" s="228">
        <f t="shared" ref="V162:V225" si="21">COUNTIFS($F162:$F162,"Waiv*",$H162:$H162,"E*")</f>
        <v>0</v>
      </c>
      <c r="W162" s="228">
        <f t="shared" ref="W162:W225" si="22">IF($T162=1,-1,IF(AND($U162=$U161,$V161+1=$V162),1,0))</f>
        <v>-1</v>
      </c>
      <c r="X162" s="228">
        <f>IF(SUMPRODUCT(--(W162:$W$517=-1))=ROW($W$517)-ROW()+1,$X161,IF(OR($W162=0,$W162=-1),$X161+1,$X161))</f>
        <v>0</v>
      </c>
      <c r="Y162" s="228">
        <f t="shared" ref="Y162:Y225" si="23">IF($T162=1,-1,IF($V162&gt;$V161,1,0))</f>
        <v>-1</v>
      </c>
      <c r="Z162" s="228">
        <f>IF(SUMPRODUCT(--($Y162:$Y$517=-1))=ROW($Y$517)-ROW()+1,$Z161,IF(OR($Y162=0,$Y162=-1),$Z161+1,$Z161))</f>
        <v>0</v>
      </c>
      <c r="AA162" s="228">
        <f t="shared" si="18"/>
        <v>0</v>
      </c>
      <c r="AB162" s="228">
        <f>IF(AND(ROUNDDOWN(($B$10-Table1[[#This Row],[Date of Birth]])/365.25,0)&gt;=66,Table1[[#This Row],[Member Type]]="EE",Table1[[#This Row],[Work Status]]="Retiree"),1,IF(AND(ROUNDDOWN(($B$10-Table1[[#This Row],[Date of Birth]])/365.25,0)&lt;66,Table1[[#This Row],[Member Type]]="EE",Table1[[#This Row],[Work Status]]="Retiree"),2,0))</f>
        <v>0</v>
      </c>
      <c r="AC162" s="215">
        <f t="shared" ref="AC162:AC225" si="24">IF(AND(ROUNDDOWN(($B$10-D162)/365.25,0)&gt;=26,H162="CH"),1,0)</f>
        <v>0</v>
      </c>
      <c r="AD162" s="215">
        <f t="shared" ref="AD162:AD225" si="25">IF(OR(E162="M",E162="F",E162="Male",E162="Female",E162=""),0,1)</f>
        <v>0</v>
      </c>
      <c r="AE162" s="215">
        <f t="shared" ref="AE162:AE225" ca="1" si="26">IF(ISERROR(DATE(DAY(D162),MONTH(D162),YEAR(D162))),1,IF(D162&gt;TODAY(),1,IF(AND(ROUNDDOWN(($B$10-D162)/365.25,0)&lt;=14,H162="EE"),1,0)))</f>
        <v>0</v>
      </c>
      <c r="AF162" s="215">
        <f>IF(A162&gt;1,Table1[[#This Row],[Last Name]]&amp;Table1[[#This Row],[First Name]]&amp;Table1[[#This Row],[Home Zip Code]]&amp;Table1[[#This Row],[Date of Birth]]&amp;Table1[[#This Row],[Member Type]],ROW())</f>
        <v>162</v>
      </c>
      <c r="AG162" s="215" t="str">
        <f t="array" ref="AG162">IF(SUM((--EXACT($AF$33:$AF$521,AF162)))&lt;=1,"","Duplicate")</f>
        <v/>
      </c>
      <c r="AH162" s="228"/>
      <c r="AI162" s="228"/>
      <c r="AJ162" s="228"/>
      <c r="AK162" s="228"/>
      <c r="AL162" s="228"/>
      <c r="AM162" s="228"/>
      <c r="AN162" s="228"/>
      <c r="AO162" s="228"/>
      <c r="AP162" s="228"/>
      <c r="AQ162" s="228"/>
      <c r="AR162" s="228"/>
      <c r="AS162" s="228"/>
      <c r="AT162" s="228"/>
      <c r="AU162" s="228"/>
      <c r="AV162" s="228"/>
      <c r="AW162" s="228"/>
      <c r="AX162" s="228"/>
      <c r="AY162" s="228"/>
      <c r="AZ162" s="228"/>
      <c r="BA162" s="228"/>
      <c r="BB162" s="228"/>
      <c r="BC162" s="228"/>
    </row>
    <row r="163" spans="1:55">
      <c r="A163" s="326"/>
      <c r="B163" s="237"/>
      <c r="C163" s="253"/>
      <c r="D163" s="234"/>
      <c r="E163" s="235"/>
      <c r="F163" s="238"/>
      <c r="G163" s="238"/>
      <c r="H163" s="236"/>
      <c r="I163" s="221"/>
      <c r="J163" s="297"/>
      <c r="K163" s="221"/>
      <c r="L163" s="301"/>
      <c r="M163" s="311"/>
      <c r="N163" s="321"/>
      <c r="O163" s="328" t="str" cm="1">
        <f t="array" ref="O163">IF($T163=1,IF(SUMPRODUCT(--($T164:$T$517=0))&gt;0,"BLANK",""),IF($H163="","NO",IF(NOT($U163&gt;$U162),IF(SUMPRODUCT(--($A163:$F163=""))&gt;0,"NO","YES"),IF(SUMPRODUCT(--($A163:$G163=""))+SUMPRODUCT(--($I163=""))&gt;0,"NO","YES"))))</f>
        <v/>
      </c>
      <c r="P163" s="228"/>
      <c r="Q163" s="228"/>
      <c r="R163" s="228"/>
      <c r="S163" s="228"/>
      <c r="T163" s="228">
        <f t="shared" si="19"/>
        <v>1</v>
      </c>
      <c r="U163" s="228">
        <f t="shared" si="20"/>
        <v>0</v>
      </c>
      <c r="V163" s="228">
        <f t="shared" si="21"/>
        <v>0</v>
      </c>
      <c r="W163" s="228">
        <f t="shared" si="22"/>
        <v>-1</v>
      </c>
      <c r="X163" s="228">
        <f>IF(SUMPRODUCT(--(W163:$W$517=-1))=ROW($W$517)-ROW()+1,$X162,IF(OR($W163=0,$W163=-1),$X162+1,$X162))</f>
        <v>0</v>
      </c>
      <c r="Y163" s="228">
        <f t="shared" si="23"/>
        <v>-1</v>
      </c>
      <c r="Z163" s="228">
        <f>IF(SUMPRODUCT(--($Y163:$Y$517=-1))=ROW($Y$517)-ROW()+1,$Z162,IF(OR($Y163=0,$Y163=-1),$Z162+1,$Z162))</f>
        <v>0</v>
      </c>
      <c r="AA163" s="228">
        <f t="shared" si="18"/>
        <v>0</v>
      </c>
      <c r="AB163" s="228">
        <f>IF(AND(ROUNDDOWN(($B$10-Table1[[#This Row],[Date of Birth]])/365.25,0)&gt;=66,Table1[[#This Row],[Member Type]]="EE",Table1[[#This Row],[Work Status]]="Retiree"),1,IF(AND(ROUNDDOWN(($B$10-Table1[[#This Row],[Date of Birth]])/365.25,0)&lt;66,Table1[[#This Row],[Member Type]]="EE",Table1[[#This Row],[Work Status]]="Retiree"),2,0))</f>
        <v>0</v>
      </c>
      <c r="AC163" s="215">
        <f t="shared" si="24"/>
        <v>0</v>
      </c>
      <c r="AD163" s="215">
        <f t="shared" si="25"/>
        <v>0</v>
      </c>
      <c r="AE163" s="215">
        <f t="shared" ca="1" si="26"/>
        <v>0</v>
      </c>
      <c r="AF163" s="215">
        <f>IF(A163&gt;1,Table1[[#This Row],[Last Name]]&amp;Table1[[#This Row],[First Name]]&amp;Table1[[#This Row],[Home Zip Code]]&amp;Table1[[#This Row],[Date of Birth]]&amp;Table1[[#This Row],[Member Type]],ROW())</f>
        <v>163</v>
      </c>
      <c r="AG163" s="215" t="str">
        <f t="array" ref="AG163">IF(SUM((--EXACT($AF$33:$AF$521,AF163)))&lt;=1,"","Duplicate")</f>
        <v/>
      </c>
      <c r="AH163" s="228"/>
      <c r="AI163" s="228"/>
      <c r="AJ163" s="228"/>
      <c r="AK163" s="228"/>
      <c r="AL163" s="228"/>
      <c r="AM163" s="228"/>
      <c r="AN163" s="228"/>
      <c r="AO163" s="228"/>
      <c r="AP163" s="228"/>
      <c r="AQ163" s="228"/>
      <c r="AR163" s="228"/>
      <c r="AS163" s="228"/>
      <c r="AT163" s="228"/>
      <c r="AU163" s="228"/>
      <c r="AV163" s="228"/>
      <c r="AW163" s="228"/>
      <c r="AX163" s="228"/>
      <c r="AY163" s="228"/>
      <c r="AZ163" s="228"/>
      <c r="BA163" s="228"/>
      <c r="BB163" s="228"/>
      <c r="BC163" s="228"/>
    </row>
    <row r="164" spans="1:55">
      <c r="A164" s="326"/>
      <c r="B164" s="237"/>
      <c r="C164" s="253"/>
      <c r="D164" s="234"/>
      <c r="E164" s="235"/>
      <c r="F164" s="238"/>
      <c r="G164" s="238"/>
      <c r="H164" s="236"/>
      <c r="I164" s="221"/>
      <c r="J164" s="297"/>
      <c r="K164" s="221"/>
      <c r="L164" s="301"/>
      <c r="M164" s="311"/>
      <c r="N164" s="321"/>
      <c r="O164" s="328" t="str" cm="1">
        <f t="array" ref="O164">IF($T164=1,IF(SUMPRODUCT(--($T165:$T$517=0))&gt;0,"BLANK",""),IF($H164="","NO",IF(NOT($U164&gt;$U163),IF(SUMPRODUCT(--($A164:$F164=""))&gt;0,"NO","YES"),IF(SUMPRODUCT(--($A164:$G164=""))+SUMPRODUCT(--($I164=""))&gt;0,"NO","YES"))))</f>
        <v/>
      </c>
      <c r="P164" s="228"/>
      <c r="Q164" s="228"/>
      <c r="R164" s="228"/>
      <c r="S164" s="228"/>
      <c r="T164" s="228">
        <f t="shared" si="19"/>
        <v>1</v>
      </c>
      <c r="U164" s="228">
        <f t="shared" si="20"/>
        <v>0</v>
      </c>
      <c r="V164" s="228">
        <f t="shared" si="21"/>
        <v>0</v>
      </c>
      <c r="W164" s="228">
        <f t="shared" si="22"/>
        <v>-1</v>
      </c>
      <c r="X164" s="228">
        <f>IF(SUMPRODUCT(--(W164:$W$517=-1))=ROW($W$517)-ROW()+1,$X163,IF(OR($W164=0,$W164=-1),$X163+1,$X163))</f>
        <v>0</v>
      </c>
      <c r="Y164" s="228">
        <f t="shared" si="23"/>
        <v>-1</v>
      </c>
      <c r="Z164" s="228">
        <f>IF(SUMPRODUCT(--($Y164:$Y$517=-1))=ROW($Y$517)-ROW()+1,$Z163,IF(OR($Y164=0,$Y164=-1),$Z163+1,$Z163))</f>
        <v>0</v>
      </c>
      <c r="AA164" s="228">
        <f t="shared" si="18"/>
        <v>0</v>
      </c>
      <c r="AB164" s="228">
        <f>IF(AND(ROUNDDOWN(($B$10-Table1[[#This Row],[Date of Birth]])/365.25,0)&gt;=66,Table1[[#This Row],[Member Type]]="EE",Table1[[#This Row],[Work Status]]="Retiree"),1,IF(AND(ROUNDDOWN(($B$10-Table1[[#This Row],[Date of Birth]])/365.25,0)&lt;66,Table1[[#This Row],[Member Type]]="EE",Table1[[#This Row],[Work Status]]="Retiree"),2,0))</f>
        <v>0</v>
      </c>
      <c r="AC164" s="215">
        <f t="shared" si="24"/>
        <v>0</v>
      </c>
      <c r="AD164" s="215">
        <f t="shared" si="25"/>
        <v>0</v>
      </c>
      <c r="AE164" s="215">
        <f t="shared" ca="1" si="26"/>
        <v>0</v>
      </c>
      <c r="AF164" s="215">
        <f>IF(A164&gt;1,Table1[[#This Row],[Last Name]]&amp;Table1[[#This Row],[First Name]]&amp;Table1[[#This Row],[Home Zip Code]]&amp;Table1[[#This Row],[Date of Birth]]&amp;Table1[[#This Row],[Member Type]],ROW())</f>
        <v>164</v>
      </c>
      <c r="AG164" s="215" t="str">
        <f t="array" ref="AG164">IF(SUM((--EXACT($AF$33:$AF$521,AF164)))&lt;=1,"","Duplicate")</f>
        <v/>
      </c>
      <c r="AH164" s="228"/>
      <c r="AI164" s="228"/>
      <c r="AJ164" s="228"/>
      <c r="AK164" s="228"/>
      <c r="AL164" s="228"/>
      <c r="AM164" s="228"/>
      <c r="AN164" s="228"/>
      <c r="AO164" s="228"/>
      <c r="AP164" s="228"/>
      <c r="AQ164" s="228"/>
      <c r="AR164" s="228"/>
      <c r="AS164" s="228"/>
      <c r="AT164" s="228"/>
      <c r="AU164" s="228"/>
      <c r="AV164" s="228"/>
      <c r="AW164" s="228"/>
      <c r="AX164" s="228"/>
      <c r="AY164" s="228"/>
      <c r="AZ164" s="228"/>
      <c r="BA164" s="228"/>
      <c r="BB164" s="228"/>
      <c r="BC164" s="228"/>
    </row>
    <row r="165" spans="1:55">
      <c r="A165" s="326"/>
      <c r="B165" s="237"/>
      <c r="C165" s="253"/>
      <c r="D165" s="234"/>
      <c r="E165" s="235"/>
      <c r="F165" s="238"/>
      <c r="G165" s="238"/>
      <c r="H165" s="236"/>
      <c r="I165" s="221"/>
      <c r="J165" s="297"/>
      <c r="K165" s="221"/>
      <c r="L165" s="301"/>
      <c r="M165" s="311"/>
      <c r="N165" s="321"/>
      <c r="O165" s="328" t="str" cm="1">
        <f t="array" ref="O165">IF($T165=1,IF(SUMPRODUCT(--($T166:$T$517=0))&gt;0,"BLANK",""),IF($H165="","NO",IF(NOT($U165&gt;$U164),IF(SUMPRODUCT(--($A165:$F165=""))&gt;0,"NO","YES"),IF(SUMPRODUCT(--($A165:$G165=""))+SUMPRODUCT(--($I165=""))&gt;0,"NO","YES"))))</f>
        <v/>
      </c>
      <c r="P165" s="228"/>
      <c r="Q165" s="228"/>
      <c r="R165" s="228"/>
      <c r="S165" s="228"/>
      <c r="T165" s="228">
        <f t="shared" si="19"/>
        <v>1</v>
      </c>
      <c r="U165" s="228">
        <f t="shared" si="20"/>
        <v>0</v>
      </c>
      <c r="V165" s="228">
        <f t="shared" si="21"/>
        <v>0</v>
      </c>
      <c r="W165" s="228">
        <f t="shared" si="22"/>
        <v>-1</v>
      </c>
      <c r="X165" s="228">
        <f>IF(SUMPRODUCT(--(W165:$W$517=-1))=ROW($W$517)-ROW()+1,$X164,IF(OR($W165=0,$W165=-1),$X164+1,$X164))</f>
        <v>0</v>
      </c>
      <c r="Y165" s="228">
        <f t="shared" si="23"/>
        <v>-1</v>
      </c>
      <c r="Z165" s="228">
        <f>IF(SUMPRODUCT(--($Y165:$Y$517=-1))=ROW($Y$517)-ROW()+1,$Z164,IF(OR($Y165=0,$Y165=-1),$Z164+1,$Z164))</f>
        <v>0</v>
      </c>
      <c r="AA165" s="228">
        <f t="shared" si="18"/>
        <v>0</v>
      </c>
      <c r="AB165" s="228">
        <f>IF(AND(ROUNDDOWN(($B$10-Table1[[#This Row],[Date of Birth]])/365.25,0)&gt;=66,Table1[[#This Row],[Member Type]]="EE",Table1[[#This Row],[Work Status]]="Retiree"),1,IF(AND(ROUNDDOWN(($B$10-Table1[[#This Row],[Date of Birth]])/365.25,0)&lt;66,Table1[[#This Row],[Member Type]]="EE",Table1[[#This Row],[Work Status]]="Retiree"),2,0))</f>
        <v>0</v>
      </c>
      <c r="AC165" s="215">
        <f t="shared" si="24"/>
        <v>0</v>
      </c>
      <c r="AD165" s="215">
        <f t="shared" si="25"/>
        <v>0</v>
      </c>
      <c r="AE165" s="215">
        <f t="shared" ca="1" si="26"/>
        <v>0</v>
      </c>
      <c r="AF165" s="215">
        <f>IF(A165&gt;1,Table1[[#This Row],[Last Name]]&amp;Table1[[#This Row],[First Name]]&amp;Table1[[#This Row],[Home Zip Code]]&amp;Table1[[#This Row],[Date of Birth]]&amp;Table1[[#This Row],[Member Type]],ROW())</f>
        <v>165</v>
      </c>
      <c r="AG165" s="215" t="str">
        <f t="array" ref="AG165">IF(SUM((--EXACT($AF$33:$AF$521,AF165)))&lt;=1,"","Duplicate")</f>
        <v/>
      </c>
      <c r="AH165" s="228"/>
      <c r="AI165" s="228"/>
      <c r="AJ165" s="228"/>
      <c r="AK165" s="228"/>
      <c r="AL165" s="228"/>
      <c r="AM165" s="228"/>
      <c r="AN165" s="228"/>
      <c r="AO165" s="228"/>
      <c r="AP165" s="228"/>
      <c r="AQ165" s="228"/>
      <c r="AR165" s="228"/>
      <c r="AS165" s="228"/>
      <c r="AT165" s="228"/>
      <c r="AU165" s="228"/>
      <c r="AV165" s="228"/>
      <c r="AW165" s="228"/>
      <c r="AX165" s="228"/>
      <c r="AY165" s="228"/>
      <c r="AZ165" s="228"/>
      <c r="BA165" s="228"/>
      <c r="BB165" s="228"/>
      <c r="BC165" s="228"/>
    </row>
    <row r="166" spans="1:55">
      <c r="A166" s="326"/>
      <c r="B166" s="237"/>
      <c r="C166" s="253"/>
      <c r="D166" s="234"/>
      <c r="E166" s="235"/>
      <c r="F166" s="238"/>
      <c r="G166" s="238"/>
      <c r="H166" s="236"/>
      <c r="I166" s="221"/>
      <c r="J166" s="297"/>
      <c r="K166" s="221"/>
      <c r="L166" s="301"/>
      <c r="M166" s="311"/>
      <c r="N166" s="321"/>
      <c r="O166" s="328" t="str" cm="1">
        <f t="array" ref="O166">IF($T166=1,IF(SUMPRODUCT(--($T167:$T$517=0))&gt;0,"BLANK",""),IF($H166="","NO",IF(NOT($U166&gt;$U165),IF(SUMPRODUCT(--($A166:$F166=""))&gt;0,"NO","YES"),IF(SUMPRODUCT(--($A166:$G166=""))+SUMPRODUCT(--($I166=""))&gt;0,"NO","YES"))))</f>
        <v/>
      </c>
      <c r="P166" s="228"/>
      <c r="Q166" s="228"/>
      <c r="R166" s="228"/>
      <c r="S166" s="228"/>
      <c r="T166" s="228">
        <f t="shared" si="19"/>
        <v>1</v>
      </c>
      <c r="U166" s="228">
        <f t="shared" si="20"/>
        <v>0</v>
      </c>
      <c r="V166" s="228">
        <f t="shared" si="21"/>
        <v>0</v>
      </c>
      <c r="W166" s="228">
        <f t="shared" si="22"/>
        <v>-1</v>
      </c>
      <c r="X166" s="228">
        <f>IF(SUMPRODUCT(--(W166:$W$517=-1))=ROW($W$517)-ROW()+1,$X165,IF(OR($W166=0,$W166=-1),$X165+1,$X165))</f>
        <v>0</v>
      </c>
      <c r="Y166" s="228">
        <f t="shared" si="23"/>
        <v>-1</v>
      </c>
      <c r="Z166" s="228">
        <f>IF(SUMPRODUCT(--($Y166:$Y$517=-1))=ROW($Y$517)-ROW()+1,$Z165,IF(OR($Y166=0,$Y166=-1),$Z165+1,$Z165))</f>
        <v>0</v>
      </c>
      <c r="AA166" s="228">
        <f t="shared" si="18"/>
        <v>0</v>
      </c>
      <c r="AB166" s="228">
        <f>IF(AND(ROUNDDOWN(($B$10-Table1[[#This Row],[Date of Birth]])/365.25,0)&gt;=66,Table1[[#This Row],[Member Type]]="EE",Table1[[#This Row],[Work Status]]="Retiree"),1,IF(AND(ROUNDDOWN(($B$10-Table1[[#This Row],[Date of Birth]])/365.25,0)&lt;66,Table1[[#This Row],[Member Type]]="EE",Table1[[#This Row],[Work Status]]="Retiree"),2,0))</f>
        <v>0</v>
      </c>
      <c r="AC166" s="215">
        <f t="shared" si="24"/>
        <v>0</v>
      </c>
      <c r="AD166" s="215">
        <f t="shared" si="25"/>
        <v>0</v>
      </c>
      <c r="AE166" s="215">
        <f t="shared" ca="1" si="26"/>
        <v>0</v>
      </c>
      <c r="AF166" s="215">
        <f>IF(A166&gt;1,Table1[[#This Row],[Last Name]]&amp;Table1[[#This Row],[First Name]]&amp;Table1[[#This Row],[Home Zip Code]]&amp;Table1[[#This Row],[Date of Birth]]&amp;Table1[[#This Row],[Member Type]],ROW())</f>
        <v>166</v>
      </c>
      <c r="AG166" s="215" t="str">
        <f t="array" ref="AG166">IF(SUM((--EXACT($AF$33:$AF$521,AF166)))&lt;=1,"","Duplicate")</f>
        <v/>
      </c>
      <c r="AH166" s="228"/>
      <c r="AI166" s="228"/>
      <c r="AJ166" s="228"/>
      <c r="AK166" s="228"/>
      <c r="AL166" s="228"/>
      <c r="AM166" s="228"/>
      <c r="AN166" s="228"/>
      <c r="AO166" s="228"/>
      <c r="AP166" s="228"/>
      <c r="AQ166" s="228"/>
      <c r="AR166" s="228"/>
      <c r="AS166" s="228"/>
      <c r="AT166" s="228"/>
      <c r="AU166" s="228"/>
      <c r="AV166" s="228"/>
      <c r="AW166" s="228"/>
      <c r="AX166" s="228"/>
      <c r="AY166" s="228"/>
      <c r="AZ166" s="228"/>
      <c r="BA166" s="228"/>
      <c r="BB166" s="228"/>
      <c r="BC166" s="228"/>
    </row>
    <row r="167" spans="1:55">
      <c r="A167" s="326"/>
      <c r="B167" s="237"/>
      <c r="C167" s="253"/>
      <c r="D167" s="234"/>
      <c r="E167" s="235"/>
      <c r="F167" s="238"/>
      <c r="G167" s="238"/>
      <c r="H167" s="236"/>
      <c r="I167" s="221"/>
      <c r="J167" s="297"/>
      <c r="K167" s="221"/>
      <c r="L167" s="301"/>
      <c r="M167" s="311"/>
      <c r="N167" s="321"/>
      <c r="O167" s="328" t="str" cm="1">
        <f t="array" ref="O167">IF($T167=1,IF(SUMPRODUCT(--($T168:$T$517=0))&gt;0,"BLANK",""),IF($H167="","NO",IF(NOT($U167&gt;$U166),IF(SUMPRODUCT(--($A167:$F167=""))&gt;0,"NO","YES"),IF(SUMPRODUCT(--($A167:$G167=""))+SUMPRODUCT(--($I167=""))&gt;0,"NO","YES"))))</f>
        <v/>
      </c>
      <c r="P167" s="228"/>
      <c r="Q167" s="228"/>
      <c r="R167" s="228"/>
      <c r="S167" s="228"/>
      <c r="T167" s="228">
        <f t="shared" si="19"/>
        <v>1</v>
      </c>
      <c r="U167" s="228">
        <f t="shared" si="20"/>
        <v>0</v>
      </c>
      <c r="V167" s="228">
        <f t="shared" si="21"/>
        <v>0</v>
      </c>
      <c r="W167" s="228">
        <f t="shared" si="22"/>
        <v>-1</v>
      </c>
      <c r="X167" s="228">
        <f>IF(SUMPRODUCT(--(W167:$W$517=-1))=ROW($W$517)-ROW()+1,$X166,IF(OR($W167=0,$W167=-1),$X166+1,$X166))</f>
        <v>0</v>
      </c>
      <c r="Y167" s="228">
        <f t="shared" si="23"/>
        <v>-1</v>
      </c>
      <c r="Z167" s="228">
        <f>IF(SUMPRODUCT(--($Y167:$Y$517=-1))=ROW($Y$517)-ROW()+1,$Z166,IF(OR($Y167=0,$Y167=-1),$Z166+1,$Z166))</f>
        <v>0</v>
      </c>
      <c r="AA167" s="228">
        <f t="shared" si="18"/>
        <v>0</v>
      </c>
      <c r="AB167" s="228">
        <f>IF(AND(ROUNDDOWN(($B$10-Table1[[#This Row],[Date of Birth]])/365.25,0)&gt;=66,Table1[[#This Row],[Member Type]]="EE",Table1[[#This Row],[Work Status]]="Retiree"),1,IF(AND(ROUNDDOWN(($B$10-Table1[[#This Row],[Date of Birth]])/365.25,0)&lt;66,Table1[[#This Row],[Member Type]]="EE",Table1[[#This Row],[Work Status]]="Retiree"),2,0))</f>
        <v>0</v>
      </c>
      <c r="AC167" s="215">
        <f t="shared" si="24"/>
        <v>0</v>
      </c>
      <c r="AD167" s="215">
        <f t="shared" si="25"/>
        <v>0</v>
      </c>
      <c r="AE167" s="215">
        <f t="shared" ca="1" si="26"/>
        <v>0</v>
      </c>
      <c r="AF167" s="215">
        <f>IF(A167&gt;1,Table1[[#This Row],[Last Name]]&amp;Table1[[#This Row],[First Name]]&amp;Table1[[#This Row],[Home Zip Code]]&amp;Table1[[#This Row],[Date of Birth]]&amp;Table1[[#This Row],[Member Type]],ROW())</f>
        <v>167</v>
      </c>
      <c r="AG167" s="215" t="str">
        <f t="array" ref="AG167">IF(SUM((--EXACT($AF$33:$AF$521,AF167)))&lt;=1,"","Duplicate")</f>
        <v/>
      </c>
      <c r="AH167" s="228"/>
      <c r="AI167" s="228"/>
      <c r="AJ167" s="228"/>
      <c r="AK167" s="228"/>
      <c r="AL167" s="228"/>
      <c r="AM167" s="228"/>
      <c r="AN167" s="228"/>
      <c r="AO167" s="228"/>
      <c r="AP167" s="228"/>
      <c r="AQ167" s="228"/>
      <c r="AR167" s="228"/>
      <c r="AS167" s="228"/>
      <c r="AT167" s="228"/>
      <c r="AU167" s="228"/>
      <c r="AV167" s="228"/>
      <c r="AW167" s="228"/>
      <c r="AX167" s="228"/>
      <c r="AY167" s="228"/>
      <c r="AZ167" s="228"/>
      <c r="BA167" s="228"/>
      <c r="BB167" s="228"/>
      <c r="BC167" s="228"/>
    </row>
    <row r="168" spans="1:55">
      <c r="A168" s="326"/>
      <c r="B168" s="237"/>
      <c r="C168" s="253"/>
      <c r="D168" s="234"/>
      <c r="E168" s="235"/>
      <c r="F168" s="238"/>
      <c r="G168" s="238"/>
      <c r="H168" s="236"/>
      <c r="I168" s="221"/>
      <c r="J168" s="297"/>
      <c r="K168" s="221"/>
      <c r="L168" s="301"/>
      <c r="M168" s="311"/>
      <c r="N168" s="321"/>
      <c r="O168" s="328" t="str" cm="1">
        <f t="array" ref="O168">IF($T168=1,IF(SUMPRODUCT(--($T169:$T$517=0))&gt;0,"BLANK",""),IF($H168="","NO",IF(NOT($U168&gt;$U167),IF(SUMPRODUCT(--($A168:$F168=""))&gt;0,"NO","YES"),IF(SUMPRODUCT(--($A168:$G168=""))+SUMPRODUCT(--($I168=""))&gt;0,"NO","YES"))))</f>
        <v/>
      </c>
      <c r="P168" s="228"/>
      <c r="Q168" s="228"/>
      <c r="R168" s="228"/>
      <c r="S168" s="228"/>
      <c r="T168" s="228">
        <f t="shared" si="19"/>
        <v>1</v>
      </c>
      <c r="U168" s="228">
        <f t="shared" si="20"/>
        <v>0</v>
      </c>
      <c r="V168" s="228">
        <f t="shared" si="21"/>
        <v>0</v>
      </c>
      <c r="W168" s="228">
        <f t="shared" si="22"/>
        <v>-1</v>
      </c>
      <c r="X168" s="228">
        <f>IF(SUMPRODUCT(--(W168:$W$517=-1))=ROW($W$517)-ROW()+1,$X167,IF(OR($W168=0,$W168=-1),$X167+1,$X167))</f>
        <v>0</v>
      </c>
      <c r="Y168" s="228">
        <f t="shared" si="23"/>
        <v>-1</v>
      </c>
      <c r="Z168" s="228">
        <f>IF(SUMPRODUCT(--($Y168:$Y$517=-1))=ROW($Y$517)-ROW()+1,$Z167,IF(OR($Y168=0,$Y168=-1),$Z167+1,$Z167))</f>
        <v>0</v>
      </c>
      <c r="AA168" s="228">
        <f t="shared" si="18"/>
        <v>0</v>
      </c>
      <c r="AB168" s="228">
        <f>IF(AND(ROUNDDOWN(($B$10-Table1[[#This Row],[Date of Birth]])/365.25,0)&gt;=66,Table1[[#This Row],[Member Type]]="EE",Table1[[#This Row],[Work Status]]="Retiree"),1,IF(AND(ROUNDDOWN(($B$10-Table1[[#This Row],[Date of Birth]])/365.25,0)&lt;66,Table1[[#This Row],[Member Type]]="EE",Table1[[#This Row],[Work Status]]="Retiree"),2,0))</f>
        <v>0</v>
      </c>
      <c r="AC168" s="215">
        <f t="shared" si="24"/>
        <v>0</v>
      </c>
      <c r="AD168" s="215">
        <f t="shared" si="25"/>
        <v>0</v>
      </c>
      <c r="AE168" s="215">
        <f t="shared" ca="1" si="26"/>
        <v>0</v>
      </c>
      <c r="AF168" s="215">
        <f>IF(A168&gt;1,Table1[[#This Row],[Last Name]]&amp;Table1[[#This Row],[First Name]]&amp;Table1[[#This Row],[Home Zip Code]]&amp;Table1[[#This Row],[Date of Birth]]&amp;Table1[[#This Row],[Member Type]],ROW())</f>
        <v>168</v>
      </c>
      <c r="AG168" s="215" t="str">
        <f t="array" ref="AG168">IF(SUM((--EXACT($AF$33:$AF$521,AF168)))&lt;=1,"","Duplicate")</f>
        <v/>
      </c>
      <c r="AH168" s="228"/>
      <c r="AI168" s="228"/>
      <c r="AJ168" s="228"/>
      <c r="AK168" s="228"/>
      <c r="AL168" s="228"/>
      <c r="AM168" s="228"/>
      <c r="AN168" s="228"/>
      <c r="AO168" s="228"/>
      <c r="AP168" s="228"/>
      <c r="AQ168" s="228"/>
      <c r="AR168" s="228"/>
      <c r="AS168" s="228"/>
      <c r="AT168" s="228"/>
      <c r="AU168" s="228"/>
      <c r="AV168" s="228"/>
      <c r="AW168" s="228"/>
      <c r="AX168" s="228"/>
      <c r="AY168" s="228"/>
      <c r="AZ168" s="228"/>
      <c r="BA168" s="228"/>
      <c r="BB168" s="228"/>
      <c r="BC168" s="228"/>
    </row>
    <row r="169" spans="1:55">
      <c r="A169" s="326"/>
      <c r="B169" s="237"/>
      <c r="C169" s="253"/>
      <c r="D169" s="234"/>
      <c r="E169" s="235"/>
      <c r="F169" s="238"/>
      <c r="G169" s="238"/>
      <c r="H169" s="236"/>
      <c r="I169" s="221"/>
      <c r="J169" s="297"/>
      <c r="K169" s="221"/>
      <c r="L169" s="301"/>
      <c r="M169" s="311"/>
      <c r="N169" s="321"/>
      <c r="O169" s="328" t="str" cm="1">
        <f t="array" ref="O169">IF($T169=1,IF(SUMPRODUCT(--($T170:$T$517=0))&gt;0,"BLANK",""),IF($H169="","NO",IF(NOT($U169&gt;$U168),IF(SUMPRODUCT(--($A169:$F169=""))&gt;0,"NO","YES"),IF(SUMPRODUCT(--($A169:$G169=""))+SUMPRODUCT(--($I169=""))&gt;0,"NO","YES"))))</f>
        <v/>
      </c>
      <c r="P169" s="228"/>
      <c r="Q169" s="228"/>
      <c r="R169" s="228"/>
      <c r="S169" s="228"/>
      <c r="T169" s="228">
        <f t="shared" si="19"/>
        <v>1</v>
      </c>
      <c r="U169" s="228">
        <f t="shared" si="20"/>
        <v>0</v>
      </c>
      <c r="V169" s="228">
        <f t="shared" si="21"/>
        <v>0</v>
      </c>
      <c r="W169" s="228">
        <f t="shared" si="22"/>
        <v>-1</v>
      </c>
      <c r="X169" s="228">
        <f>IF(SUMPRODUCT(--(W169:$W$517=-1))=ROW($W$517)-ROW()+1,$X168,IF(OR($W169=0,$W169=-1),$X168+1,$X168))</f>
        <v>0</v>
      </c>
      <c r="Y169" s="228">
        <f t="shared" si="23"/>
        <v>-1</v>
      </c>
      <c r="Z169" s="228">
        <f>IF(SUMPRODUCT(--($Y169:$Y$517=-1))=ROW($Y$517)-ROW()+1,$Z168,IF(OR($Y169=0,$Y169=-1),$Z168+1,$Z168))</f>
        <v>0</v>
      </c>
      <c r="AA169" s="228">
        <f t="shared" si="18"/>
        <v>0</v>
      </c>
      <c r="AB169" s="228">
        <f>IF(AND(ROUNDDOWN(($B$10-Table1[[#This Row],[Date of Birth]])/365.25,0)&gt;=66,Table1[[#This Row],[Member Type]]="EE",Table1[[#This Row],[Work Status]]="Retiree"),1,IF(AND(ROUNDDOWN(($B$10-Table1[[#This Row],[Date of Birth]])/365.25,0)&lt;66,Table1[[#This Row],[Member Type]]="EE",Table1[[#This Row],[Work Status]]="Retiree"),2,0))</f>
        <v>0</v>
      </c>
      <c r="AC169" s="215">
        <f t="shared" si="24"/>
        <v>0</v>
      </c>
      <c r="AD169" s="215">
        <f t="shared" si="25"/>
        <v>0</v>
      </c>
      <c r="AE169" s="215">
        <f t="shared" ca="1" si="26"/>
        <v>0</v>
      </c>
      <c r="AF169" s="215">
        <f>IF(A169&gt;1,Table1[[#This Row],[Last Name]]&amp;Table1[[#This Row],[First Name]]&amp;Table1[[#This Row],[Home Zip Code]]&amp;Table1[[#This Row],[Date of Birth]]&amp;Table1[[#This Row],[Member Type]],ROW())</f>
        <v>169</v>
      </c>
      <c r="AG169" s="215" t="str">
        <f t="array" ref="AG169">IF(SUM((--EXACT($AF$33:$AF$521,AF169)))&lt;=1,"","Duplicate")</f>
        <v/>
      </c>
      <c r="AH169" s="228"/>
      <c r="AI169" s="228"/>
      <c r="AJ169" s="228"/>
      <c r="AK169" s="228"/>
      <c r="AL169" s="228"/>
      <c r="AM169" s="228"/>
      <c r="AN169" s="228"/>
      <c r="AO169" s="228"/>
      <c r="AP169" s="228"/>
      <c r="AQ169" s="228"/>
      <c r="AR169" s="228"/>
      <c r="AS169" s="228"/>
      <c r="AT169" s="228"/>
      <c r="AU169" s="228"/>
      <c r="AV169" s="228"/>
      <c r="AW169" s="228"/>
      <c r="AX169" s="228"/>
      <c r="AY169" s="228"/>
      <c r="AZ169" s="228"/>
      <c r="BA169" s="228"/>
      <c r="BB169" s="228"/>
      <c r="BC169" s="228"/>
    </row>
    <row r="170" spans="1:55">
      <c r="A170" s="326"/>
      <c r="B170" s="237"/>
      <c r="C170" s="253"/>
      <c r="D170" s="234"/>
      <c r="E170" s="235"/>
      <c r="F170" s="238"/>
      <c r="G170" s="238"/>
      <c r="H170" s="236"/>
      <c r="I170" s="221"/>
      <c r="J170" s="297"/>
      <c r="K170" s="221"/>
      <c r="L170" s="301"/>
      <c r="M170" s="311"/>
      <c r="N170" s="321"/>
      <c r="O170" s="328" t="str" cm="1">
        <f t="array" ref="O170">IF($T170=1,IF(SUMPRODUCT(--($T171:$T$517=0))&gt;0,"BLANK",""),IF($H170="","NO",IF(NOT($U170&gt;$U169),IF(SUMPRODUCT(--($A170:$F170=""))&gt;0,"NO","YES"),IF(SUMPRODUCT(--($A170:$G170=""))+SUMPRODUCT(--($I170=""))&gt;0,"NO","YES"))))</f>
        <v/>
      </c>
      <c r="P170" s="228"/>
      <c r="Q170" s="228"/>
      <c r="R170" s="228"/>
      <c r="S170" s="228"/>
      <c r="T170" s="228">
        <f t="shared" si="19"/>
        <v>1</v>
      </c>
      <c r="U170" s="228">
        <f t="shared" si="20"/>
        <v>0</v>
      </c>
      <c r="V170" s="228">
        <f t="shared" si="21"/>
        <v>0</v>
      </c>
      <c r="W170" s="228">
        <f t="shared" si="22"/>
        <v>-1</v>
      </c>
      <c r="X170" s="228">
        <f>IF(SUMPRODUCT(--(W170:$W$517=-1))=ROW($W$517)-ROW()+1,$X169,IF(OR($W170=0,$W170=-1),$X169+1,$X169))</f>
        <v>0</v>
      </c>
      <c r="Y170" s="228">
        <f t="shared" si="23"/>
        <v>-1</v>
      </c>
      <c r="Z170" s="228">
        <f>IF(SUMPRODUCT(--($Y170:$Y$517=-1))=ROW($Y$517)-ROW()+1,$Z169,IF(OR($Y170=0,$Y170=-1),$Z169+1,$Z169))</f>
        <v>0</v>
      </c>
      <c r="AA170" s="228">
        <f t="shared" si="18"/>
        <v>0</v>
      </c>
      <c r="AB170" s="228">
        <f>IF(AND(ROUNDDOWN(($B$10-Table1[[#This Row],[Date of Birth]])/365.25,0)&gt;=66,Table1[[#This Row],[Member Type]]="EE",Table1[[#This Row],[Work Status]]="Retiree"),1,IF(AND(ROUNDDOWN(($B$10-Table1[[#This Row],[Date of Birth]])/365.25,0)&lt;66,Table1[[#This Row],[Member Type]]="EE",Table1[[#This Row],[Work Status]]="Retiree"),2,0))</f>
        <v>0</v>
      </c>
      <c r="AC170" s="215">
        <f t="shared" si="24"/>
        <v>0</v>
      </c>
      <c r="AD170" s="215">
        <f t="shared" si="25"/>
        <v>0</v>
      </c>
      <c r="AE170" s="215">
        <f t="shared" ca="1" si="26"/>
        <v>0</v>
      </c>
      <c r="AF170" s="215">
        <f>IF(A170&gt;1,Table1[[#This Row],[Last Name]]&amp;Table1[[#This Row],[First Name]]&amp;Table1[[#This Row],[Home Zip Code]]&amp;Table1[[#This Row],[Date of Birth]]&amp;Table1[[#This Row],[Member Type]],ROW())</f>
        <v>170</v>
      </c>
      <c r="AG170" s="215" t="str">
        <f t="array" ref="AG170">IF(SUM((--EXACT($AF$33:$AF$521,AF170)))&lt;=1,"","Duplicate")</f>
        <v/>
      </c>
      <c r="AH170" s="228"/>
      <c r="AI170" s="228"/>
      <c r="AJ170" s="228"/>
      <c r="AK170" s="228"/>
      <c r="AL170" s="228"/>
      <c r="AM170" s="228"/>
      <c r="AN170" s="228"/>
      <c r="AO170" s="228"/>
      <c r="AP170" s="228"/>
      <c r="AQ170" s="228"/>
      <c r="AR170" s="228"/>
      <c r="AS170" s="228"/>
      <c r="AT170" s="228"/>
      <c r="AU170" s="228"/>
      <c r="AV170" s="228"/>
      <c r="AW170" s="228"/>
      <c r="AX170" s="228"/>
      <c r="AY170" s="228"/>
      <c r="AZ170" s="228"/>
      <c r="BA170" s="228"/>
      <c r="BB170" s="228"/>
      <c r="BC170" s="228"/>
    </row>
    <row r="171" spans="1:55">
      <c r="A171" s="326"/>
      <c r="B171" s="237"/>
      <c r="C171" s="253"/>
      <c r="D171" s="234"/>
      <c r="E171" s="235"/>
      <c r="F171" s="238"/>
      <c r="G171" s="238"/>
      <c r="H171" s="236"/>
      <c r="I171" s="221"/>
      <c r="J171" s="297"/>
      <c r="K171" s="221"/>
      <c r="L171" s="301"/>
      <c r="M171" s="311"/>
      <c r="N171" s="321"/>
      <c r="O171" s="328" t="str" cm="1">
        <f t="array" ref="O171">IF($T171=1,IF(SUMPRODUCT(--($T172:$T$517=0))&gt;0,"BLANK",""),IF($H171="","NO",IF(NOT($U171&gt;$U170),IF(SUMPRODUCT(--($A171:$F171=""))&gt;0,"NO","YES"),IF(SUMPRODUCT(--($A171:$G171=""))+SUMPRODUCT(--($I171=""))&gt;0,"NO","YES"))))</f>
        <v/>
      </c>
      <c r="P171" s="228"/>
      <c r="Q171" s="228"/>
      <c r="R171" s="228"/>
      <c r="S171" s="228"/>
      <c r="T171" s="228">
        <f t="shared" si="19"/>
        <v>1</v>
      </c>
      <c r="U171" s="228">
        <f t="shared" si="20"/>
        <v>0</v>
      </c>
      <c r="V171" s="228">
        <f t="shared" si="21"/>
        <v>0</v>
      </c>
      <c r="W171" s="228">
        <f t="shared" si="22"/>
        <v>-1</v>
      </c>
      <c r="X171" s="228">
        <f>IF(SUMPRODUCT(--(W171:$W$517=-1))=ROW($W$517)-ROW()+1,$X170,IF(OR($W171=0,$W171=-1),$X170+1,$X170))</f>
        <v>0</v>
      </c>
      <c r="Y171" s="228">
        <f t="shared" si="23"/>
        <v>-1</v>
      </c>
      <c r="Z171" s="228">
        <f>IF(SUMPRODUCT(--($Y171:$Y$517=-1))=ROW($Y$517)-ROW()+1,$Z170,IF(OR($Y171=0,$Y171=-1),$Z170+1,$Z170))</f>
        <v>0</v>
      </c>
      <c r="AA171" s="228">
        <f t="shared" si="18"/>
        <v>0</v>
      </c>
      <c r="AB171" s="228">
        <f>IF(AND(ROUNDDOWN(($B$10-Table1[[#This Row],[Date of Birth]])/365.25,0)&gt;=66,Table1[[#This Row],[Member Type]]="EE",Table1[[#This Row],[Work Status]]="Retiree"),1,IF(AND(ROUNDDOWN(($B$10-Table1[[#This Row],[Date of Birth]])/365.25,0)&lt;66,Table1[[#This Row],[Member Type]]="EE",Table1[[#This Row],[Work Status]]="Retiree"),2,0))</f>
        <v>0</v>
      </c>
      <c r="AC171" s="215">
        <f t="shared" si="24"/>
        <v>0</v>
      </c>
      <c r="AD171" s="215">
        <f t="shared" si="25"/>
        <v>0</v>
      </c>
      <c r="AE171" s="215">
        <f t="shared" ca="1" si="26"/>
        <v>0</v>
      </c>
      <c r="AF171" s="215">
        <f>IF(A171&gt;1,Table1[[#This Row],[Last Name]]&amp;Table1[[#This Row],[First Name]]&amp;Table1[[#This Row],[Home Zip Code]]&amp;Table1[[#This Row],[Date of Birth]]&amp;Table1[[#This Row],[Member Type]],ROW())</f>
        <v>171</v>
      </c>
      <c r="AG171" s="215" t="str">
        <f t="array" ref="AG171">IF(SUM((--EXACT($AF$33:$AF$521,AF171)))&lt;=1,"","Duplicate")</f>
        <v/>
      </c>
      <c r="AH171" s="228"/>
      <c r="AI171" s="228"/>
      <c r="AJ171" s="228"/>
      <c r="AK171" s="228"/>
      <c r="AL171" s="228"/>
      <c r="AM171" s="228"/>
      <c r="AN171" s="228"/>
      <c r="AO171" s="228"/>
      <c r="AP171" s="228"/>
      <c r="AQ171" s="228"/>
      <c r="AR171" s="228"/>
      <c r="AS171" s="228"/>
      <c r="AT171" s="228"/>
      <c r="AU171" s="228"/>
      <c r="AV171" s="228"/>
      <c r="AW171" s="228"/>
      <c r="AX171" s="228"/>
      <c r="AY171" s="228"/>
      <c r="AZ171" s="228"/>
      <c r="BA171" s="228"/>
      <c r="BB171" s="228"/>
      <c r="BC171" s="228"/>
    </row>
    <row r="172" spans="1:55">
      <c r="A172" s="326"/>
      <c r="B172" s="237"/>
      <c r="C172" s="253"/>
      <c r="D172" s="234"/>
      <c r="E172" s="235"/>
      <c r="F172" s="238"/>
      <c r="G172" s="238"/>
      <c r="H172" s="236"/>
      <c r="I172" s="221"/>
      <c r="J172" s="297"/>
      <c r="K172" s="221"/>
      <c r="L172" s="301"/>
      <c r="M172" s="311"/>
      <c r="N172" s="321"/>
      <c r="O172" s="328" t="str" cm="1">
        <f t="array" ref="O172">IF($T172=1,IF(SUMPRODUCT(--($T173:$T$517=0))&gt;0,"BLANK",""),IF($H172="","NO",IF(NOT($U172&gt;$U171),IF(SUMPRODUCT(--($A172:$F172=""))&gt;0,"NO","YES"),IF(SUMPRODUCT(--($A172:$G172=""))+SUMPRODUCT(--($I172=""))&gt;0,"NO","YES"))))</f>
        <v/>
      </c>
      <c r="P172" s="228"/>
      <c r="Q172" s="228"/>
      <c r="R172" s="228"/>
      <c r="S172" s="228"/>
      <c r="T172" s="228">
        <f t="shared" si="19"/>
        <v>1</v>
      </c>
      <c r="U172" s="228">
        <f t="shared" si="20"/>
        <v>0</v>
      </c>
      <c r="V172" s="228">
        <f t="shared" si="21"/>
        <v>0</v>
      </c>
      <c r="W172" s="228">
        <f t="shared" si="22"/>
        <v>-1</v>
      </c>
      <c r="X172" s="228">
        <f>IF(SUMPRODUCT(--(W172:$W$517=-1))=ROW($W$517)-ROW()+1,$X171,IF(OR($W172=0,$W172=-1),$X171+1,$X171))</f>
        <v>0</v>
      </c>
      <c r="Y172" s="228">
        <f t="shared" si="23"/>
        <v>-1</v>
      </c>
      <c r="Z172" s="228">
        <f>IF(SUMPRODUCT(--($Y172:$Y$517=-1))=ROW($Y$517)-ROW()+1,$Z171,IF(OR($Y172=0,$Y172=-1),$Z171+1,$Z171))</f>
        <v>0</v>
      </c>
      <c r="AA172" s="228">
        <f t="shared" si="18"/>
        <v>0</v>
      </c>
      <c r="AB172" s="228">
        <f>IF(AND(ROUNDDOWN(($B$10-Table1[[#This Row],[Date of Birth]])/365.25,0)&gt;=66,Table1[[#This Row],[Member Type]]="EE",Table1[[#This Row],[Work Status]]="Retiree"),1,IF(AND(ROUNDDOWN(($B$10-Table1[[#This Row],[Date of Birth]])/365.25,0)&lt;66,Table1[[#This Row],[Member Type]]="EE",Table1[[#This Row],[Work Status]]="Retiree"),2,0))</f>
        <v>0</v>
      </c>
      <c r="AC172" s="215">
        <f t="shared" si="24"/>
        <v>0</v>
      </c>
      <c r="AD172" s="215">
        <f t="shared" si="25"/>
        <v>0</v>
      </c>
      <c r="AE172" s="215">
        <f t="shared" ca="1" si="26"/>
        <v>0</v>
      </c>
      <c r="AF172" s="215">
        <f>IF(A172&gt;1,Table1[[#This Row],[Last Name]]&amp;Table1[[#This Row],[First Name]]&amp;Table1[[#This Row],[Home Zip Code]]&amp;Table1[[#This Row],[Date of Birth]]&amp;Table1[[#This Row],[Member Type]],ROW())</f>
        <v>172</v>
      </c>
      <c r="AG172" s="215" t="str">
        <f t="array" ref="AG172">IF(SUM((--EXACT($AF$33:$AF$521,AF172)))&lt;=1,"","Duplicate")</f>
        <v/>
      </c>
      <c r="AH172" s="228"/>
      <c r="AI172" s="228"/>
      <c r="AJ172" s="228"/>
      <c r="AK172" s="228"/>
      <c r="AL172" s="228"/>
      <c r="AM172" s="228"/>
      <c r="AN172" s="228"/>
      <c r="AO172" s="228"/>
      <c r="AP172" s="228"/>
      <c r="AQ172" s="228"/>
      <c r="AR172" s="228"/>
      <c r="AS172" s="228"/>
      <c r="AT172" s="228"/>
      <c r="AU172" s="228"/>
      <c r="AV172" s="228"/>
      <c r="AW172" s="228"/>
      <c r="AX172" s="228"/>
      <c r="AY172" s="228"/>
      <c r="AZ172" s="228"/>
      <c r="BA172" s="228"/>
      <c r="BB172" s="228"/>
      <c r="BC172" s="228"/>
    </row>
    <row r="173" spans="1:55">
      <c r="A173" s="326"/>
      <c r="B173" s="237"/>
      <c r="C173" s="253"/>
      <c r="D173" s="234"/>
      <c r="E173" s="235"/>
      <c r="F173" s="238"/>
      <c r="G173" s="238"/>
      <c r="H173" s="236"/>
      <c r="I173" s="221"/>
      <c r="J173" s="297"/>
      <c r="K173" s="221"/>
      <c r="L173" s="301"/>
      <c r="M173" s="311"/>
      <c r="N173" s="321"/>
      <c r="O173" s="328" t="str" cm="1">
        <f t="array" ref="O173">IF($T173=1,IF(SUMPRODUCT(--($T174:$T$517=0))&gt;0,"BLANK",""),IF($H173="","NO",IF(NOT($U173&gt;$U172),IF(SUMPRODUCT(--($A173:$F173=""))&gt;0,"NO","YES"),IF(SUMPRODUCT(--($A173:$G173=""))+SUMPRODUCT(--($I173=""))&gt;0,"NO","YES"))))</f>
        <v/>
      </c>
      <c r="P173" s="228"/>
      <c r="Q173" s="228"/>
      <c r="R173" s="228"/>
      <c r="S173" s="228"/>
      <c r="T173" s="228">
        <f t="shared" si="19"/>
        <v>1</v>
      </c>
      <c r="U173" s="228">
        <f t="shared" si="20"/>
        <v>0</v>
      </c>
      <c r="V173" s="228">
        <f t="shared" si="21"/>
        <v>0</v>
      </c>
      <c r="W173" s="228">
        <f t="shared" si="22"/>
        <v>-1</v>
      </c>
      <c r="X173" s="228">
        <f>IF(SUMPRODUCT(--(W173:$W$517=-1))=ROW($W$517)-ROW()+1,$X172,IF(OR($W173=0,$W173=-1),$X172+1,$X172))</f>
        <v>0</v>
      </c>
      <c r="Y173" s="228">
        <f t="shared" si="23"/>
        <v>-1</v>
      </c>
      <c r="Z173" s="228">
        <f>IF(SUMPRODUCT(--($Y173:$Y$517=-1))=ROW($Y$517)-ROW()+1,$Z172,IF(OR($Y173=0,$Y173=-1),$Z172+1,$Z172))</f>
        <v>0</v>
      </c>
      <c r="AA173" s="228">
        <f t="shared" si="18"/>
        <v>0</v>
      </c>
      <c r="AB173" s="228">
        <f>IF(AND(ROUNDDOWN(($B$10-Table1[[#This Row],[Date of Birth]])/365.25,0)&gt;=66,Table1[[#This Row],[Member Type]]="EE",Table1[[#This Row],[Work Status]]="Retiree"),1,IF(AND(ROUNDDOWN(($B$10-Table1[[#This Row],[Date of Birth]])/365.25,0)&lt;66,Table1[[#This Row],[Member Type]]="EE",Table1[[#This Row],[Work Status]]="Retiree"),2,0))</f>
        <v>0</v>
      </c>
      <c r="AC173" s="215">
        <f t="shared" si="24"/>
        <v>0</v>
      </c>
      <c r="AD173" s="215">
        <f t="shared" si="25"/>
        <v>0</v>
      </c>
      <c r="AE173" s="215">
        <f t="shared" ca="1" si="26"/>
        <v>0</v>
      </c>
      <c r="AF173" s="215">
        <f>IF(A173&gt;1,Table1[[#This Row],[Last Name]]&amp;Table1[[#This Row],[First Name]]&amp;Table1[[#This Row],[Home Zip Code]]&amp;Table1[[#This Row],[Date of Birth]]&amp;Table1[[#This Row],[Member Type]],ROW())</f>
        <v>173</v>
      </c>
      <c r="AG173" s="215" t="str">
        <f t="array" ref="AG173">IF(SUM((--EXACT($AF$33:$AF$521,AF173)))&lt;=1,"","Duplicate")</f>
        <v/>
      </c>
      <c r="AH173" s="228"/>
      <c r="AI173" s="228"/>
      <c r="AJ173" s="228"/>
      <c r="AK173" s="228"/>
      <c r="AL173" s="228"/>
      <c r="AM173" s="228"/>
      <c r="AN173" s="228"/>
      <c r="AO173" s="228"/>
      <c r="AP173" s="228"/>
      <c r="AQ173" s="228"/>
      <c r="AR173" s="228"/>
      <c r="AS173" s="228"/>
      <c r="AT173" s="228"/>
      <c r="AU173" s="228"/>
      <c r="AV173" s="228"/>
      <c r="AW173" s="228"/>
      <c r="AX173" s="228"/>
      <c r="AY173" s="228"/>
      <c r="AZ173" s="228"/>
      <c r="BA173" s="228"/>
      <c r="BB173" s="228"/>
      <c r="BC173" s="228"/>
    </row>
    <row r="174" spans="1:55">
      <c r="A174" s="326"/>
      <c r="B174" s="237"/>
      <c r="C174" s="253"/>
      <c r="D174" s="234"/>
      <c r="E174" s="235"/>
      <c r="F174" s="238"/>
      <c r="G174" s="238"/>
      <c r="H174" s="236"/>
      <c r="I174" s="221"/>
      <c r="J174" s="297"/>
      <c r="K174" s="221"/>
      <c r="L174" s="301"/>
      <c r="M174" s="311"/>
      <c r="N174" s="321"/>
      <c r="O174" s="328" t="str" cm="1">
        <f t="array" ref="O174">IF($T174=1,IF(SUMPRODUCT(--($T175:$T$517=0))&gt;0,"BLANK",""),IF($H174="","NO",IF(NOT($U174&gt;$U173),IF(SUMPRODUCT(--($A174:$F174=""))&gt;0,"NO","YES"),IF(SUMPRODUCT(--($A174:$G174=""))+SUMPRODUCT(--($I174=""))&gt;0,"NO","YES"))))</f>
        <v/>
      </c>
      <c r="P174" s="228"/>
      <c r="Q174" s="228"/>
      <c r="R174" s="228"/>
      <c r="S174" s="228"/>
      <c r="T174" s="228">
        <f t="shared" si="19"/>
        <v>1</v>
      </c>
      <c r="U174" s="228">
        <f t="shared" si="20"/>
        <v>0</v>
      </c>
      <c r="V174" s="228">
        <f t="shared" si="21"/>
        <v>0</v>
      </c>
      <c r="W174" s="228">
        <f t="shared" si="22"/>
        <v>-1</v>
      </c>
      <c r="X174" s="228">
        <f>IF(SUMPRODUCT(--(W174:$W$517=-1))=ROW($W$517)-ROW()+1,$X173,IF(OR($W174=0,$W174=-1),$X173+1,$X173))</f>
        <v>0</v>
      </c>
      <c r="Y174" s="228">
        <f t="shared" si="23"/>
        <v>-1</v>
      </c>
      <c r="Z174" s="228">
        <f>IF(SUMPRODUCT(--($Y174:$Y$517=-1))=ROW($Y$517)-ROW()+1,$Z173,IF(OR($Y174=0,$Y174=-1),$Z173+1,$Z173))</f>
        <v>0</v>
      </c>
      <c r="AA174" s="228">
        <f t="shared" si="18"/>
        <v>0</v>
      </c>
      <c r="AB174" s="228">
        <f>IF(AND(ROUNDDOWN(($B$10-Table1[[#This Row],[Date of Birth]])/365.25,0)&gt;=66,Table1[[#This Row],[Member Type]]="EE",Table1[[#This Row],[Work Status]]="Retiree"),1,IF(AND(ROUNDDOWN(($B$10-Table1[[#This Row],[Date of Birth]])/365.25,0)&lt;66,Table1[[#This Row],[Member Type]]="EE",Table1[[#This Row],[Work Status]]="Retiree"),2,0))</f>
        <v>0</v>
      </c>
      <c r="AC174" s="215">
        <f t="shared" si="24"/>
        <v>0</v>
      </c>
      <c r="AD174" s="215">
        <f t="shared" si="25"/>
        <v>0</v>
      </c>
      <c r="AE174" s="215">
        <f t="shared" ca="1" si="26"/>
        <v>0</v>
      </c>
      <c r="AF174" s="215">
        <f>IF(A174&gt;1,Table1[[#This Row],[Last Name]]&amp;Table1[[#This Row],[First Name]]&amp;Table1[[#This Row],[Home Zip Code]]&amp;Table1[[#This Row],[Date of Birth]]&amp;Table1[[#This Row],[Member Type]],ROW())</f>
        <v>174</v>
      </c>
      <c r="AG174" s="215" t="str">
        <f t="array" ref="AG174">IF(SUM((--EXACT($AF$33:$AF$521,AF174)))&lt;=1,"","Duplicate")</f>
        <v/>
      </c>
      <c r="AH174" s="228"/>
      <c r="AI174" s="228"/>
      <c r="AJ174" s="228"/>
      <c r="AK174" s="228"/>
      <c r="AL174" s="228"/>
      <c r="AM174" s="228"/>
      <c r="AN174" s="228"/>
      <c r="AO174" s="228"/>
      <c r="AP174" s="228"/>
      <c r="AQ174" s="228"/>
      <c r="AR174" s="228"/>
      <c r="AS174" s="228"/>
      <c r="AT174" s="228"/>
      <c r="AU174" s="228"/>
      <c r="AV174" s="228"/>
      <c r="AW174" s="228"/>
      <c r="AX174" s="228"/>
      <c r="AY174" s="228"/>
      <c r="AZ174" s="228"/>
      <c r="BA174" s="228"/>
      <c r="BB174" s="228"/>
      <c r="BC174" s="228"/>
    </row>
    <row r="175" spans="1:55">
      <c r="A175" s="326"/>
      <c r="B175" s="237"/>
      <c r="C175" s="253"/>
      <c r="D175" s="234"/>
      <c r="E175" s="235"/>
      <c r="F175" s="238"/>
      <c r="G175" s="238"/>
      <c r="H175" s="236"/>
      <c r="I175" s="221"/>
      <c r="J175" s="297"/>
      <c r="K175" s="221"/>
      <c r="L175" s="301"/>
      <c r="M175" s="311"/>
      <c r="N175" s="321"/>
      <c r="O175" s="328" t="str" cm="1">
        <f t="array" ref="O175">IF($T175=1,IF(SUMPRODUCT(--($T176:$T$517=0))&gt;0,"BLANK",""),IF($H175="","NO",IF(NOT($U175&gt;$U174),IF(SUMPRODUCT(--($A175:$F175=""))&gt;0,"NO","YES"),IF(SUMPRODUCT(--($A175:$G175=""))+SUMPRODUCT(--($I175=""))&gt;0,"NO","YES"))))</f>
        <v/>
      </c>
      <c r="P175" s="228"/>
      <c r="Q175" s="228"/>
      <c r="R175" s="228"/>
      <c r="S175" s="228"/>
      <c r="T175" s="228">
        <f t="shared" si="19"/>
        <v>1</v>
      </c>
      <c r="U175" s="228">
        <f t="shared" si="20"/>
        <v>0</v>
      </c>
      <c r="V175" s="228">
        <f t="shared" si="21"/>
        <v>0</v>
      </c>
      <c r="W175" s="228">
        <f t="shared" si="22"/>
        <v>-1</v>
      </c>
      <c r="X175" s="228">
        <f>IF(SUMPRODUCT(--(W175:$W$517=-1))=ROW($W$517)-ROW()+1,$X174,IF(OR($W175=0,$W175=-1),$X174+1,$X174))</f>
        <v>0</v>
      </c>
      <c r="Y175" s="228">
        <f t="shared" si="23"/>
        <v>-1</v>
      </c>
      <c r="Z175" s="228">
        <f>IF(SUMPRODUCT(--($Y175:$Y$517=-1))=ROW($Y$517)-ROW()+1,$Z174,IF(OR($Y175=0,$Y175=-1),$Z174+1,$Z174))</f>
        <v>0</v>
      </c>
      <c r="AA175" s="228">
        <f t="shared" si="18"/>
        <v>0</v>
      </c>
      <c r="AB175" s="228">
        <f>IF(AND(ROUNDDOWN(($B$10-Table1[[#This Row],[Date of Birth]])/365.25,0)&gt;=66,Table1[[#This Row],[Member Type]]="EE",Table1[[#This Row],[Work Status]]="Retiree"),1,IF(AND(ROUNDDOWN(($B$10-Table1[[#This Row],[Date of Birth]])/365.25,0)&lt;66,Table1[[#This Row],[Member Type]]="EE",Table1[[#This Row],[Work Status]]="Retiree"),2,0))</f>
        <v>0</v>
      </c>
      <c r="AC175" s="215">
        <f t="shared" si="24"/>
        <v>0</v>
      </c>
      <c r="AD175" s="215">
        <f t="shared" si="25"/>
        <v>0</v>
      </c>
      <c r="AE175" s="215">
        <f t="shared" ca="1" si="26"/>
        <v>0</v>
      </c>
      <c r="AF175" s="215">
        <f>IF(A175&gt;1,Table1[[#This Row],[Last Name]]&amp;Table1[[#This Row],[First Name]]&amp;Table1[[#This Row],[Home Zip Code]]&amp;Table1[[#This Row],[Date of Birth]]&amp;Table1[[#This Row],[Member Type]],ROW())</f>
        <v>175</v>
      </c>
      <c r="AG175" s="215" t="str">
        <f t="array" ref="AG175">IF(SUM((--EXACT($AF$33:$AF$521,AF175)))&lt;=1,"","Duplicate")</f>
        <v/>
      </c>
      <c r="AH175" s="228"/>
      <c r="AI175" s="228"/>
      <c r="AJ175" s="228"/>
      <c r="AK175" s="228"/>
      <c r="AL175" s="228"/>
      <c r="AM175" s="228"/>
      <c r="AN175" s="228"/>
      <c r="AO175" s="228"/>
      <c r="AP175" s="228"/>
      <c r="AQ175" s="228"/>
      <c r="AR175" s="228"/>
      <c r="AS175" s="228"/>
      <c r="AT175" s="228"/>
      <c r="AU175" s="228"/>
      <c r="AV175" s="228"/>
      <c r="AW175" s="228"/>
      <c r="AX175" s="228"/>
      <c r="AY175" s="228"/>
      <c r="AZ175" s="228"/>
      <c r="BA175" s="228"/>
      <c r="BB175" s="228"/>
      <c r="BC175" s="228"/>
    </row>
    <row r="176" spans="1:55">
      <c r="A176" s="326"/>
      <c r="B176" s="237"/>
      <c r="C176" s="253"/>
      <c r="D176" s="234"/>
      <c r="E176" s="235"/>
      <c r="F176" s="238"/>
      <c r="G176" s="238"/>
      <c r="H176" s="236"/>
      <c r="I176" s="221"/>
      <c r="J176" s="297"/>
      <c r="K176" s="221"/>
      <c r="L176" s="301"/>
      <c r="M176" s="311"/>
      <c r="N176" s="321"/>
      <c r="O176" s="328" t="str" cm="1">
        <f t="array" ref="O176">IF($T176=1,IF(SUMPRODUCT(--($T177:$T$517=0))&gt;0,"BLANK",""),IF($H176="","NO",IF(NOT($U176&gt;$U175),IF(SUMPRODUCT(--($A176:$F176=""))&gt;0,"NO","YES"),IF(SUMPRODUCT(--($A176:$G176=""))+SUMPRODUCT(--($I176=""))&gt;0,"NO","YES"))))</f>
        <v/>
      </c>
      <c r="P176" s="228"/>
      <c r="Q176" s="228"/>
      <c r="R176" s="228"/>
      <c r="S176" s="228"/>
      <c r="T176" s="228">
        <f t="shared" si="19"/>
        <v>1</v>
      </c>
      <c r="U176" s="228">
        <f t="shared" si="20"/>
        <v>0</v>
      </c>
      <c r="V176" s="228">
        <f t="shared" si="21"/>
        <v>0</v>
      </c>
      <c r="W176" s="228">
        <f t="shared" si="22"/>
        <v>-1</v>
      </c>
      <c r="X176" s="228">
        <f>IF(SUMPRODUCT(--(W176:$W$517=-1))=ROW($W$517)-ROW()+1,$X175,IF(OR($W176=0,$W176=-1),$X175+1,$X175))</f>
        <v>0</v>
      </c>
      <c r="Y176" s="228">
        <f t="shared" si="23"/>
        <v>-1</v>
      </c>
      <c r="Z176" s="228">
        <f>IF(SUMPRODUCT(--($Y176:$Y$517=-1))=ROW($Y$517)-ROW()+1,$Z175,IF(OR($Y176=0,$Y176=-1),$Z175+1,$Z175))</f>
        <v>0</v>
      </c>
      <c r="AA176" s="228">
        <f t="shared" si="18"/>
        <v>0</v>
      </c>
      <c r="AB176" s="228">
        <f>IF(AND(ROUNDDOWN(($B$10-Table1[[#This Row],[Date of Birth]])/365.25,0)&gt;=66,Table1[[#This Row],[Member Type]]="EE",Table1[[#This Row],[Work Status]]="Retiree"),1,IF(AND(ROUNDDOWN(($B$10-Table1[[#This Row],[Date of Birth]])/365.25,0)&lt;66,Table1[[#This Row],[Member Type]]="EE",Table1[[#This Row],[Work Status]]="Retiree"),2,0))</f>
        <v>0</v>
      </c>
      <c r="AC176" s="215">
        <f t="shared" si="24"/>
        <v>0</v>
      </c>
      <c r="AD176" s="215">
        <f t="shared" si="25"/>
        <v>0</v>
      </c>
      <c r="AE176" s="215">
        <f t="shared" ca="1" si="26"/>
        <v>0</v>
      </c>
      <c r="AF176" s="215">
        <f>IF(A176&gt;1,Table1[[#This Row],[Last Name]]&amp;Table1[[#This Row],[First Name]]&amp;Table1[[#This Row],[Home Zip Code]]&amp;Table1[[#This Row],[Date of Birth]]&amp;Table1[[#This Row],[Member Type]],ROW())</f>
        <v>176</v>
      </c>
      <c r="AG176" s="215" t="str">
        <f t="array" ref="AG176">IF(SUM((--EXACT($AF$33:$AF$521,AF176)))&lt;=1,"","Duplicate")</f>
        <v/>
      </c>
      <c r="AH176" s="228"/>
      <c r="AI176" s="228"/>
      <c r="AJ176" s="228"/>
      <c r="AK176" s="228"/>
      <c r="AL176" s="228"/>
      <c r="AM176" s="228"/>
      <c r="AN176" s="228"/>
      <c r="AO176" s="228"/>
      <c r="AP176" s="228"/>
      <c r="AQ176" s="228"/>
      <c r="AR176" s="228"/>
      <c r="AS176" s="228"/>
      <c r="AT176" s="228"/>
      <c r="AU176" s="228"/>
      <c r="AV176" s="228"/>
      <c r="AW176" s="228"/>
      <c r="AX176" s="228"/>
      <c r="AY176" s="228"/>
      <c r="AZ176" s="228"/>
      <c r="BA176" s="228"/>
      <c r="BB176" s="228"/>
      <c r="BC176" s="228"/>
    </row>
    <row r="177" spans="1:55">
      <c r="A177" s="326"/>
      <c r="B177" s="237"/>
      <c r="C177" s="253"/>
      <c r="D177" s="234"/>
      <c r="E177" s="235"/>
      <c r="F177" s="238"/>
      <c r="G177" s="238"/>
      <c r="H177" s="236"/>
      <c r="I177" s="221"/>
      <c r="J177" s="297"/>
      <c r="K177" s="221"/>
      <c r="L177" s="301"/>
      <c r="M177" s="311"/>
      <c r="N177" s="321"/>
      <c r="O177" s="328" t="str" cm="1">
        <f t="array" ref="O177">IF($T177=1,IF(SUMPRODUCT(--($T178:$T$517=0))&gt;0,"BLANK",""),IF($H177="","NO",IF(NOT($U177&gt;$U176),IF(SUMPRODUCT(--($A177:$F177=""))&gt;0,"NO","YES"),IF(SUMPRODUCT(--($A177:$G177=""))+SUMPRODUCT(--($I177=""))&gt;0,"NO","YES"))))</f>
        <v/>
      </c>
      <c r="P177" s="228"/>
      <c r="Q177" s="228"/>
      <c r="R177" s="228"/>
      <c r="S177" s="228"/>
      <c r="T177" s="228">
        <f t="shared" si="19"/>
        <v>1</v>
      </c>
      <c r="U177" s="228">
        <f t="shared" si="20"/>
        <v>0</v>
      </c>
      <c r="V177" s="228">
        <f t="shared" si="21"/>
        <v>0</v>
      </c>
      <c r="W177" s="228">
        <f t="shared" si="22"/>
        <v>-1</v>
      </c>
      <c r="X177" s="228">
        <f>IF(SUMPRODUCT(--(W177:$W$517=-1))=ROW($W$517)-ROW()+1,$X176,IF(OR($W177=0,$W177=-1),$X176+1,$X176))</f>
        <v>0</v>
      </c>
      <c r="Y177" s="228">
        <f t="shared" si="23"/>
        <v>-1</v>
      </c>
      <c r="Z177" s="228">
        <f>IF(SUMPRODUCT(--($Y177:$Y$517=-1))=ROW($Y$517)-ROW()+1,$Z176,IF(OR($Y177=0,$Y177=-1),$Z176+1,$Z176))</f>
        <v>0</v>
      </c>
      <c r="AA177" s="228">
        <f t="shared" si="18"/>
        <v>0</v>
      </c>
      <c r="AB177" s="228">
        <f>IF(AND(ROUNDDOWN(($B$10-Table1[[#This Row],[Date of Birth]])/365.25,0)&gt;=66,Table1[[#This Row],[Member Type]]="EE",Table1[[#This Row],[Work Status]]="Retiree"),1,IF(AND(ROUNDDOWN(($B$10-Table1[[#This Row],[Date of Birth]])/365.25,0)&lt;66,Table1[[#This Row],[Member Type]]="EE",Table1[[#This Row],[Work Status]]="Retiree"),2,0))</f>
        <v>0</v>
      </c>
      <c r="AC177" s="215">
        <f t="shared" si="24"/>
        <v>0</v>
      </c>
      <c r="AD177" s="215">
        <f t="shared" si="25"/>
        <v>0</v>
      </c>
      <c r="AE177" s="215">
        <f t="shared" ca="1" si="26"/>
        <v>0</v>
      </c>
      <c r="AF177" s="215">
        <f>IF(A177&gt;1,Table1[[#This Row],[Last Name]]&amp;Table1[[#This Row],[First Name]]&amp;Table1[[#This Row],[Home Zip Code]]&amp;Table1[[#This Row],[Date of Birth]]&amp;Table1[[#This Row],[Member Type]],ROW())</f>
        <v>177</v>
      </c>
      <c r="AG177" s="215" t="str">
        <f t="array" ref="AG177">IF(SUM((--EXACT($AF$33:$AF$521,AF177)))&lt;=1,"","Duplicate")</f>
        <v/>
      </c>
      <c r="AH177" s="228"/>
      <c r="AI177" s="228"/>
      <c r="AJ177" s="228"/>
      <c r="AK177" s="228"/>
      <c r="AL177" s="228"/>
      <c r="AM177" s="228"/>
      <c r="AN177" s="228"/>
      <c r="AO177" s="228"/>
      <c r="AP177" s="228"/>
      <c r="AQ177" s="228"/>
      <c r="AR177" s="228"/>
      <c r="AS177" s="228"/>
      <c r="AT177" s="228"/>
      <c r="AU177" s="228"/>
      <c r="AV177" s="228"/>
      <c r="AW177" s="228"/>
      <c r="AX177" s="228"/>
      <c r="AY177" s="228"/>
      <c r="AZ177" s="228"/>
      <c r="BA177" s="228"/>
      <c r="BB177" s="228"/>
      <c r="BC177" s="228"/>
    </row>
    <row r="178" spans="1:55">
      <c r="A178" s="326"/>
      <c r="B178" s="237"/>
      <c r="C178" s="253"/>
      <c r="D178" s="234"/>
      <c r="E178" s="235"/>
      <c r="F178" s="238"/>
      <c r="G178" s="238"/>
      <c r="H178" s="236"/>
      <c r="I178" s="221"/>
      <c r="J178" s="297"/>
      <c r="K178" s="221"/>
      <c r="L178" s="301"/>
      <c r="M178" s="311"/>
      <c r="N178" s="321"/>
      <c r="O178" s="328" t="str" cm="1">
        <f t="array" ref="O178">IF($T178=1,IF(SUMPRODUCT(--($T179:$T$517=0))&gt;0,"BLANK",""),IF($H178="","NO",IF(NOT($U178&gt;$U177),IF(SUMPRODUCT(--($A178:$F178=""))&gt;0,"NO","YES"),IF(SUMPRODUCT(--($A178:$G178=""))+SUMPRODUCT(--($I178=""))&gt;0,"NO","YES"))))</f>
        <v/>
      </c>
      <c r="P178" s="228"/>
      <c r="Q178" s="228"/>
      <c r="R178" s="228"/>
      <c r="S178" s="228"/>
      <c r="T178" s="228">
        <f t="shared" si="19"/>
        <v>1</v>
      </c>
      <c r="U178" s="228">
        <f t="shared" si="20"/>
        <v>0</v>
      </c>
      <c r="V178" s="228">
        <f t="shared" si="21"/>
        <v>0</v>
      </c>
      <c r="W178" s="228">
        <f t="shared" si="22"/>
        <v>-1</v>
      </c>
      <c r="X178" s="228">
        <f>IF(SUMPRODUCT(--(W178:$W$517=-1))=ROW($W$517)-ROW()+1,$X177,IF(OR($W178=0,$W178=-1),$X177+1,$X177))</f>
        <v>0</v>
      </c>
      <c r="Y178" s="228">
        <f t="shared" si="23"/>
        <v>-1</v>
      </c>
      <c r="Z178" s="228">
        <f>IF(SUMPRODUCT(--($Y178:$Y$517=-1))=ROW($Y$517)-ROW()+1,$Z177,IF(OR($Y178=0,$Y178=-1),$Z177+1,$Z177))</f>
        <v>0</v>
      </c>
      <c r="AA178" s="228">
        <f t="shared" si="18"/>
        <v>0</v>
      </c>
      <c r="AB178" s="228">
        <f>IF(AND(ROUNDDOWN(($B$10-Table1[[#This Row],[Date of Birth]])/365.25,0)&gt;=66,Table1[[#This Row],[Member Type]]="EE",Table1[[#This Row],[Work Status]]="Retiree"),1,IF(AND(ROUNDDOWN(($B$10-Table1[[#This Row],[Date of Birth]])/365.25,0)&lt;66,Table1[[#This Row],[Member Type]]="EE",Table1[[#This Row],[Work Status]]="Retiree"),2,0))</f>
        <v>0</v>
      </c>
      <c r="AC178" s="215">
        <f t="shared" si="24"/>
        <v>0</v>
      </c>
      <c r="AD178" s="215">
        <f t="shared" si="25"/>
        <v>0</v>
      </c>
      <c r="AE178" s="215">
        <f t="shared" ca="1" si="26"/>
        <v>0</v>
      </c>
      <c r="AF178" s="215">
        <f>IF(A178&gt;1,Table1[[#This Row],[Last Name]]&amp;Table1[[#This Row],[First Name]]&amp;Table1[[#This Row],[Home Zip Code]]&amp;Table1[[#This Row],[Date of Birth]]&amp;Table1[[#This Row],[Member Type]],ROW())</f>
        <v>178</v>
      </c>
      <c r="AG178" s="215" t="str">
        <f t="array" ref="AG178">IF(SUM((--EXACT($AF$33:$AF$521,AF178)))&lt;=1,"","Duplicate")</f>
        <v/>
      </c>
      <c r="AH178" s="228"/>
      <c r="AI178" s="228"/>
      <c r="AJ178" s="228"/>
      <c r="AK178" s="228"/>
      <c r="AL178" s="228"/>
      <c r="AM178" s="228"/>
      <c r="AN178" s="228"/>
      <c r="AO178" s="228"/>
      <c r="AP178" s="228"/>
      <c r="AQ178" s="228"/>
      <c r="AR178" s="228"/>
      <c r="AS178" s="228"/>
      <c r="AT178" s="228"/>
      <c r="AU178" s="228"/>
      <c r="AV178" s="228"/>
      <c r="AW178" s="228"/>
      <c r="AX178" s="228"/>
      <c r="AY178" s="228"/>
      <c r="AZ178" s="228"/>
      <c r="BA178" s="228"/>
      <c r="BB178" s="228"/>
      <c r="BC178" s="228"/>
    </row>
    <row r="179" spans="1:55">
      <c r="A179" s="326"/>
      <c r="B179" s="237"/>
      <c r="C179" s="253"/>
      <c r="D179" s="234"/>
      <c r="E179" s="235"/>
      <c r="F179" s="238"/>
      <c r="G179" s="238"/>
      <c r="H179" s="236"/>
      <c r="I179" s="221"/>
      <c r="J179" s="297"/>
      <c r="K179" s="221"/>
      <c r="L179" s="301"/>
      <c r="M179" s="311"/>
      <c r="N179" s="321"/>
      <c r="O179" s="328" t="str" cm="1">
        <f t="array" ref="O179">IF($T179=1,IF(SUMPRODUCT(--($T180:$T$517=0))&gt;0,"BLANK",""),IF($H179="","NO",IF(NOT($U179&gt;$U178),IF(SUMPRODUCT(--($A179:$F179=""))&gt;0,"NO","YES"),IF(SUMPRODUCT(--($A179:$G179=""))+SUMPRODUCT(--($I179=""))&gt;0,"NO","YES"))))</f>
        <v/>
      </c>
      <c r="P179" s="228"/>
      <c r="Q179" s="228"/>
      <c r="R179" s="228"/>
      <c r="S179" s="228"/>
      <c r="T179" s="228">
        <f t="shared" si="19"/>
        <v>1</v>
      </c>
      <c r="U179" s="228">
        <f t="shared" si="20"/>
        <v>0</v>
      </c>
      <c r="V179" s="228">
        <f t="shared" si="21"/>
        <v>0</v>
      </c>
      <c r="W179" s="228">
        <f t="shared" si="22"/>
        <v>-1</v>
      </c>
      <c r="X179" s="228">
        <f>IF(SUMPRODUCT(--(W179:$W$517=-1))=ROW($W$517)-ROW()+1,$X178,IF(OR($W179=0,$W179=-1),$X178+1,$X178))</f>
        <v>0</v>
      </c>
      <c r="Y179" s="228">
        <f t="shared" si="23"/>
        <v>-1</v>
      </c>
      <c r="Z179" s="228">
        <f>IF(SUMPRODUCT(--($Y179:$Y$517=-1))=ROW($Y$517)-ROW()+1,$Z178,IF(OR($Y179=0,$Y179=-1),$Z178+1,$Z178))</f>
        <v>0</v>
      </c>
      <c r="AA179" s="228">
        <f t="shared" si="18"/>
        <v>0</v>
      </c>
      <c r="AB179" s="228">
        <f>IF(AND(ROUNDDOWN(($B$10-Table1[[#This Row],[Date of Birth]])/365.25,0)&gt;=66,Table1[[#This Row],[Member Type]]="EE",Table1[[#This Row],[Work Status]]="Retiree"),1,IF(AND(ROUNDDOWN(($B$10-Table1[[#This Row],[Date of Birth]])/365.25,0)&lt;66,Table1[[#This Row],[Member Type]]="EE",Table1[[#This Row],[Work Status]]="Retiree"),2,0))</f>
        <v>0</v>
      </c>
      <c r="AC179" s="215">
        <f t="shared" si="24"/>
        <v>0</v>
      </c>
      <c r="AD179" s="215">
        <f t="shared" si="25"/>
        <v>0</v>
      </c>
      <c r="AE179" s="215">
        <f t="shared" ca="1" si="26"/>
        <v>0</v>
      </c>
      <c r="AF179" s="215">
        <f>IF(A179&gt;1,Table1[[#This Row],[Last Name]]&amp;Table1[[#This Row],[First Name]]&amp;Table1[[#This Row],[Home Zip Code]]&amp;Table1[[#This Row],[Date of Birth]]&amp;Table1[[#This Row],[Member Type]],ROW())</f>
        <v>179</v>
      </c>
      <c r="AG179" s="215" t="str">
        <f t="array" ref="AG179">IF(SUM((--EXACT($AF$33:$AF$521,AF179)))&lt;=1,"","Duplicate")</f>
        <v/>
      </c>
      <c r="AH179" s="228"/>
      <c r="AI179" s="228"/>
      <c r="AJ179" s="228"/>
      <c r="AK179" s="228"/>
      <c r="AL179" s="228"/>
      <c r="AM179" s="228"/>
      <c r="AN179" s="228"/>
      <c r="AO179" s="228"/>
      <c r="AP179" s="228"/>
      <c r="AQ179" s="228"/>
      <c r="AR179" s="228"/>
      <c r="AS179" s="228"/>
      <c r="AT179" s="228"/>
      <c r="AU179" s="228"/>
      <c r="AV179" s="228"/>
      <c r="AW179" s="228"/>
      <c r="AX179" s="228"/>
      <c r="AY179" s="228"/>
      <c r="AZ179" s="228"/>
      <c r="BA179" s="228"/>
      <c r="BB179" s="228"/>
      <c r="BC179" s="228"/>
    </row>
    <row r="180" spans="1:55">
      <c r="A180" s="326"/>
      <c r="B180" s="237"/>
      <c r="C180" s="253"/>
      <c r="D180" s="234"/>
      <c r="E180" s="235"/>
      <c r="F180" s="238"/>
      <c r="G180" s="238"/>
      <c r="H180" s="236"/>
      <c r="I180" s="221"/>
      <c r="J180" s="297"/>
      <c r="K180" s="221"/>
      <c r="L180" s="301"/>
      <c r="M180" s="311"/>
      <c r="N180" s="321"/>
      <c r="O180" s="328" t="str" cm="1">
        <f t="array" ref="O180">IF($T180=1,IF(SUMPRODUCT(--($T181:$T$517=0))&gt;0,"BLANK",""),IF($H180="","NO",IF(NOT($U180&gt;$U179),IF(SUMPRODUCT(--($A180:$F180=""))&gt;0,"NO","YES"),IF(SUMPRODUCT(--($A180:$G180=""))+SUMPRODUCT(--($I180=""))&gt;0,"NO","YES"))))</f>
        <v/>
      </c>
      <c r="P180" s="228"/>
      <c r="Q180" s="228"/>
      <c r="R180" s="228"/>
      <c r="S180" s="228"/>
      <c r="T180" s="228">
        <f t="shared" si="19"/>
        <v>1</v>
      </c>
      <c r="U180" s="228">
        <f t="shared" si="20"/>
        <v>0</v>
      </c>
      <c r="V180" s="228">
        <f t="shared" si="21"/>
        <v>0</v>
      </c>
      <c r="W180" s="228">
        <f t="shared" si="22"/>
        <v>-1</v>
      </c>
      <c r="X180" s="228">
        <f>IF(SUMPRODUCT(--(W180:$W$517=-1))=ROW($W$517)-ROW()+1,$X179,IF(OR($W180=0,$W180=-1),$X179+1,$X179))</f>
        <v>0</v>
      </c>
      <c r="Y180" s="228">
        <f t="shared" si="23"/>
        <v>-1</v>
      </c>
      <c r="Z180" s="228">
        <f>IF(SUMPRODUCT(--($Y180:$Y$517=-1))=ROW($Y$517)-ROW()+1,$Z179,IF(OR($Y180=0,$Y180=-1),$Z179+1,$Z179))</f>
        <v>0</v>
      </c>
      <c r="AA180" s="228">
        <f t="shared" si="18"/>
        <v>0</v>
      </c>
      <c r="AB180" s="228">
        <f>IF(AND(ROUNDDOWN(($B$10-Table1[[#This Row],[Date of Birth]])/365.25,0)&gt;=66,Table1[[#This Row],[Member Type]]="EE",Table1[[#This Row],[Work Status]]="Retiree"),1,IF(AND(ROUNDDOWN(($B$10-Table1[[#This Row],[Date of Birth]])/365.25,0)&lt;66,Table1[[#This Row],[Member Type]]="EE",Table1[[#This Row],[Work Status]]="Retiree"),2,0))</f>
        <v>0</v>
      </c>
      <c r="AC180" s="215">
        <f t="shared" si="24"/>
        <v>0</v>
      </c>
      <c r="AD180" s="215">
        <f t="shared" si="25"/>
        <v>0</v>
      </c>
      <c r="AE180" s="215">
        <f t="shared" ca="1" si="26"/>
        <v>0</v>
      </c>
      <c r="AF180" s="215">
        <f>IF(A180&gt;1,Table1[[#This Row],[Last Name]]&amp;Table1[[#This Row],[First Name]]&amp;Table1[[#This Row],[Home Zip Code]]&amp;Table1[[#This Row],[Date of Birth]]&amp;Table1[[#This Row],[Member Type]],ROW())</f>
        <v>180</v>
      </c>
      <c r="AG180" s="215" t="str">
        <f t="array" ref="AG180">IF(SUM((--EXACT($AF$33:$AF$521,AF180)))&lt;=1,"","Duplicate")</f>
        <v/>
      </c>
      <c r="AH180" s="228"/>
      <c r="AI180" s="228"/>
      <c r="AJ180" s="228"/>
      <c r="AK180" s="228"/>
      <c r="AL180" s="228"/>
      <c r="AM180" s="228"/>
      <c r="AN180" s="228"/>
      <c r="AO180" s="228"/>
      <c r="AP180" s="228"/>
      <c r="AQ180" s="228"/>
      <c r="AR180" s="228"/>
      <c r="AS180" s="228"/>
      <c r="AT180" s="228"/>
      <c r="AU180" s="228"/>
      <c r="AV180" s="228"/>
      <c r="AW180" s="228"/>
      <c r="AX180" s="228"/>
      <c r="AY180" s="228"/>
      <c r="AZ180" s="228"/>
      <c r="BA180" s="228"/>
      <c r="BB180" s="228"/>
      <c r="BC180" s="228"/>
    </row>
    <row r="181" spans="1:55">
      <c r="A181" s="326"/>
      <c r="B181" s="237"/>
      <c r="C181" s="253"/>
      <c r="D181" s="234"/>
      <c r="E181" s="235"/>
      <c r="F181" s="238"/>
      <c r="G181" s="238"/>
      <c r="H181" s="236"/>
      <c r="I181" s="221"/>
      <c r="J181" s="297"/>
      <c r="K181" s="221"/>
      <c r="L181" s="301"/>
      <c r="M181" s="311"/>
      <c r="N181" s="321"/>
      <c r="O181" s="328" t="str" cm="1">
        <f t="array" ref="O181">IF($T181=1,IF(SUMPRODUCT(--($T182:$T$517=0))&gt;0,"BLANK",""),IF($H181="","NO",IF(NOT($U181&gt;$U180),IF(SUMPRODUCT(--($A181:$F181=""))&gt;0,"NO","YES"),IF(SUMPRODUCT(--($A181:$G181=""))+SUMPRODUCT(--($I181=""))&gt;0,"NO","YES"))))</f>
        <v/>
      </c>
      <c r="P181" s="228"/>
      <c r="Q181" s="228"/>
      <c r="R181" s="228"/>
      <c r="S181" s="228"/>
      <c r="T181" s="228">
        <f t="shared" si="19"/>
        <v>1</v>
      </c>
      <c r="U181" s="228">
        <f t="shared" si="20"/>
        <v>0</v>
      </c>
      <c r="V181" s="228">
        <f t="shared" si="21"/>
        <v>0</v>
      </c>
      <c r="W181" s="228">
        <f t="shared" si="22"/>
        <v>-1</v>
      </c>
      <c r="X181" s="228">
        <f>IF(SUMPRODUCT(--(W181:$W$517=-1))=ROW($W$517)-ROW()+1,$X180,IF(OR($W181=0,$W181=-1),$X180+1,$X180))</f>
        <v>0</v>
      </c>
      <c r="Y181" s="228">
        <f t="shared" si="23"/>
        <v>-1</v>
      </c>
      <c r="Z181" s="228">
        <f>IF(SUMPRODUCT(--($Y181:$Y$517=-1))=ROW($Y$517)-ROW()+1,$Z180,IF(OR($Y181=0,$Y181=-1),$Z180+1,$Z180))</f>
        <v>0</v>
      </c>
      <c r="AA181" s="228">
        <f t="shared" si="18"/>
        <v>0</v>
      </c>
      <c r="AB181" s="228">
        <f>IF(AND(ROUNDDOWN(($B$10-Table1[[#This Row],[Date of Birth]])/365.25,0)&gt;=66,Table1[[#This Row],[Member Type]]="EE",Table1[[#This Row],[Work Status]]="Retiree"),1,IF(AND(ROUNDDOWN(($B$10-Table1[[#This Row],[Date of Birth]])/365.25,0)&lt;66,Table1[[#This Row],[Member Type]]="EE",Table1[[#This Row],[Work Status]]="Retiree"),2,0))</f>
        <v>0</v>
      </c>
      <c r="AC181" s="215">
        <f t="shared" si="24"/>
        <v>0</v>
      </c>
      <c r="AD181" s="215">
        <f t="shared" si="25"/>
        <v>0</v>
      </c>
      <c r="AE181" s="215">
        <f t="shared" ca="1" si="26"/>
        <v>0</v>
      </c>
      <c r="AF181" s="215">
        <f>IF(A181&gt;1,Table1[[#This Row],[Last Name]]&amp;Table1[[#This Row],[First Name]]&amp;Table1[[#This Row],[Home Zip Code]]&amp;Table1[[#This Row],[Date of Birth]]&amp;Table1[[#This Row],[Member Type]],ROW())</f>
        <v>181</v>
      </c>
      <c r="AG181" s="215" t="str">
        <f t="array" ref="AG181">IF(SUM((--EXACT($AF$33:$AF$521,AF181)))&lt;=1,"","Duplicate")</f>
        <v/>
      </c>
      <c r="AH181" s="228"/>
      <c r="AI181" s="228"/>
      <c r="AJ181" s="228"/>
      <c r="AK181" s="228"/>
      <c r="AL181" s="228"/>
      <c r="AM181" s="228"/>
      <c r="AN181" s="228"/>
      <c r="AO181" s="228"/>
      <c r="AP181" s="228"/>
      <c r="AQ181" s="228"/>
      <c r="AR181" s="228"/>
      <c r="AS181" s="228"/>
      <c r="AT181" s="228"/>
      <c r="AU181" s="228"/>
      <c r="AV181" s="228"/>
      <c r="AW181" s="228"/>
      <c r="AX181" s="228"/>
      <c r="AY181" s="228"/>
      <c r="AZ181" s="228"/>
      <c r="BA181" s="228"/>
      <c r="BB181" s="228"/>
      <c r="BC181" s="228"/>
    </row>
    <row r="182" spans="1:55">
      <c r="A182" s="326"/>
      <c r="B182" s="237"/>
      <c r="C182" s="253"/>
      <c r="D182" s="234"/>
      <c r="E182" s="235"/>
      <c r="F182" s="238"/>
      <c r="G182" s="238"/>
      <c r="H182" s="236"/>
      <c r="I182" s="221"/>
      <c r="J182" s="297"/>
      <c r="K182" s="221"/>
      <c r="L182" s="301"/>
      <c r="M182" s="311"/>
      <c r="N182" s="321"/>
      <c r="O182" s="328" t="str" cm="1">
        <f t="array" ref="O182">IF($T182=1,IF(SUMPRODUCT(--($T183:$T$517=0))&gt;0,"BLANK",""),IF($H182="","NO",IF(NOT($U182&gt;$U181),IF(SUMPRODUCT(--($A182:$F182=""))&gt;0,"NO","YES"),IF(SUMPRODUCT(--($A182:$G182=""))+SUMPRODUCT(--($I182=""))&gt;0,"NO","YES"))))</f>
        <v/>
      </c>
      <c r="P182" s="228"/>
      <c r="Q182" s="228"/>
      <c r="R182" s="228"/>
      <c r="S182" s="228"/>
      <c r="T182" s="228">
        <f t="shared" si="19"/>
        <v>1</v>
      </c>
      <c r="U182" s="228">
        <f t="shared" si="20"/>
        <v>0</v>
      </c>
      <c r="V182" s="228">
        <f t="shared" si="21"/>
        <v>0</v>
      </c>
      <c r="W182" s="228">
        <f t="shared" si="22"/>
        <v>-1</v>
      </c>
      <c r="X182" s="228">
        <f>IF(SUMPRODUCT(--(W182:$W$517=-1))=ROW($W$517)-ROW()+1,$X181,IF(OR($W182=0,$W182=-1),$X181+1,$X181))</f>
        <v>0</v>
      </c>
      <c r="Y182" s="228">
        <f t="shared" si="23"/>
        <v>-1</v>
      </c>
      <c r="Z182" s="228">
        <f>IF(SUMPRODUCT(--($Y182:$Y$517=-1))=ROW($Y$517)-ROW()+1,$Z181,IF(OR($Y182=0,$Y182=-1),$Z181+1,$Z181))</f>
        <v>0</v>
      </c>
      <c r="AA182" s="228">
        <f t="shared" si="18"/>
        <v>0</v>
      </c>
      <c r="AB182" s="228">
        <f>IF(AND(ROUNDDOWN(($B$10-Table1[[#This Row],[Date of Birth]])/365.25,0)&gt;=66,Table1[[#This Row],[Member Type]]="EE",Table1[[#This Row],[Work Status]]="Retiree"),1,IF(AND(ROUNDDOWN(($B$10-Table1[[#This Row],[Date of Birth]])/365.25,0)&lt;66,Table1[[#This Row],[Member Type]]="EE",Table1[[#This Row],[Work Status]]="Retiree"),2,0))</f>
        <v>0</v>
      </c>
      <c r="AC182" s="215">
        <f t="shared" si="24"/>
        <v>0</v>
      </c>
      <c r="AD182" s="215">
        <f t="shared" si="25"/>
        <v>0</v>
      </c>
      <c r="AE182" s="215">
        <f t="shared" ca="1" si="26"/>
        <v>0</v>
      </c>
      <c r="AF182" s="215">
        <f>IF(A182&gt;1,Table1[[#This Row],[Last Name]]&amp;Table1[[#This Row],[First Name]]&amp;Table1[[#This Row],[Home Zip Code]]&amp;Table1[[#This Row],[Date of Birth]]&amp;Table1[[#This Row],[Member Type]],ROW())</f>
        <v>182</v>
      </c>
      <c r="AG182" s="215" t="str">
        <f t="array" ref="AG182">IF(SUM((--EXACT($AF$33:$AF$521,AF182)))&lt;=1,"","Duplicate")</f>
        <v/>
      </c>
      <c r="AH182" s="228"/>
      <c r="AI182" s="228"/>
      <c r="AJ182" s="228"/>
      <c r="AK182" s="228"/>
      <c r="AL182" s="228"/>
      <c r="AM182" s="228"/>
      <c r="AN182" s="228"/>
      <c r="AO182" s="228"/>
      <c r="AP182" s="228"/>
      <c r="AQ182" s="228"/>
      <c r="AR182" s="228"/>
      <c r="AS182" s="228"/>
      <c r="AT182" s="228"/>
      <c r="AU182" s="228"/>
      <c r="AV182" s="228"/>
      <c r="AW182" s="228"/>
      <c r="AX182" s="228"/>
      <c r="AY182" s="228"/>
      <c r="AZ182" s="228"/>
      <c r="BA182" s="228"/>
      <c r="BB182" s="228"/>
      <c r="BC182" s="228"/>
    </row>
    <row r="183" spans="1:55">
      <c r="A183" s="326"/>
      <c r="B183" s="237"/>
      <c r="C183" s="253"/>
      <c r="D183" s="234"/>
      <c r="E183" s="235"/>
      <c r="F183" s="238"/>
      <c r="G183" s="238"/>
      <c r="H183" s="236"/>
      <c r="I183" s="221"/>
      <c r="J183" s="297"/>
      <c r="K183" s="221"/>
      <c r="L183" s="301"/>
      <c r="M183" s="311"/>
      <c r="N183" s="321"/>
      <c r="O183" s="328" t="str" cm="1">
        <f t="array" ref="O183">IF($T183=1,IF(SUMPRODUCT(--($T184:$T$517=0))&gt;0,"BLANK",""),IF($H183="","NO",IF(NOT($U183&gt;$U182),IF(SUMPRODUCT(--($A183:$F183=""))&gt;0,"NO","YES"),IF(SUMPRODUCT(--($A183:$G183=""))+SUMPRODUCT(--($I183=""))&gt;0,"NO","YES"))))</f>
        <v/>
      </c>
      <c r="P183" s="228"/>
      <c r="Q183" s="228"/>
      <c r="R183" s="228"/>
      <c r="S183" s="228"/>
      <c r="T183" s="228">
        <f t="shared" si="19"/>
        <v>1</v>
      </c>
      <c r="U183" s="228">
        <f t="shared" si="20"/>
        <v>0</v>
      </c>
      <c r="V183" s="228">
        <f t="shared" si="21"/>
        <v>0</v>
      </c>
      <c r="W183" s="228">
        <f t="shared" si="22"/>
        <v>-1</v>
      </c>
      <c r="X183" s="228">
        <f>IF(SUMPRODUCT(--(W183:$W$517=-1))=ROW($W$517)-ROW()+1,$X182,IF(OR($W183=0,$W183=-1),$X182+1,$X182))</f>
        <v>0</v>
      </c>
      <c r="Y183" s="228">
        <f t="shared" si="23"/>
        <v>-1</v>
      </c>
      <c r="Z183" s="228">
        <f>IF(SUMPRODUCT(--($Y183:$Y$517=-1))=ROW($Y$517)-ROW()+1,$Z182,IF(OR($Y183=0,$Y183=-1),$Z182+1,$Z182))</f>
        <v>0</v>
      </c>
      <c r="AA183" s="228">
        <f t="shared" si="18"/>
        <v>0</v>
      </c>
      <c r="AB183" s="228">
        <f>IF(AND(ROUNDDOWN(($B$10-Table1[[#This Row],[Date of Birth]])/365.25,0)&gt;=66,Table1[[#This Row],[Member Type]]="EE",Table1[[#This Row],[Work Status]]="Retiree"),1,IF(AND(ROUNDDOWN(($B$10-Table1[[#This Row],[Date of Birth]])/365.25,0)&lt;66,Table1[[#This Row],[Member Type]]="EE",Table1[[#This Row],[Work Status]]="Retiree"),2,0))</f>
        <v>0</v>
      </c>
      <c r="AC183" s="215">
        <f t="shared" si="24"/>
        <v>0</v>
      </c>
      <c r="AD183" s="215">
        <f t="shared" si="25"/>
        <v>0</v>
      </c>
      <c r="AE183" s="215">
        <f t="shared" ca="1" si="26"/>
        <v>0</v>
      </c>
      <c r="AF183" s="215">
        <f>IF(A183&gt;1,Table1[[#This Row],[Last Name]]&amp;Table1[[#This Row],[First Name]]&amp;Table1[[#This Row],[Home Zip Code]]&amp;Table1[[#This Row],[Date of Birth]]&amp;Table1[[#This Row],[Member Type]],ROW())</f>
        <v>183</v>
      </c>
      <c r="AG183" s="215" t="str">
        <f t="array" ref="AG183">IF(SUM((--EXACT($AF$33:$AF$521,AF183)))&lt;=1,"","Duplicate")</f>
        <v/>
      </c>
      <c r="AH183" s="228"/>
      <c r="AI183" s="228"/>
      <c r="AJ183" s="228"/>
      <c r="AK183" s="228"/>
      <c r="AL183" s="228"/>
      <c r="AM183" s="228"/>
      <c r="AN183" s="228"/>
      <c r="AO183" s="228"/>
      <c r="AP183" s="228"/>
      <c r="AQ183" s="228"/>
      <c r="AR183" s="228"/>
      <c r="AS183" s="228"/>
      <c r="AT183" s="228"/>
      <c r="AU183" s="228"/>
      <c r="AV183" s="228"/>
      <c r="AW183" s="228"/>
      <c r="AX183" s="228"/>
      <c r="AY183" s="228"/>
      <c r="AZ183" s="228"/>
      <c r="BA183" s="228"/>
      <c r="BB183" s="228"/>
      <c r="BC183" s="228"/>
    </row>
    <row r="184" spans="1:55">
      <c r="A184" s="326"/>
      <c r="B184" s="237"/>
      <c r="C184" s="253"/>
      <c r="D184" s="234"/>
      <c r="E184" s="235"/>
      <c r="F184" s="238"/>
      <c r="G184" s="238"/>
      <c r="H184" s="236"/>
      <c r="I184" s="221"/>
      <c r="J184" s="297"/>
      <c r="K184" s="221"/>
      <c r="L184" s="301"/>
      <c r="M184" s="311"/>
      <c r="N184" s="321"/>
      <c r="O184" s="328" t="str" cm="1">
        <f t="array" ref="O184">IF($T184=1,IF(SUMPRODUCT(--($T185:$T$517=0))&gt;0,"BLANK",""),IF($H184="","NO",IF(NOT($U184&gt;$U183),IF(SUMPRODUCT(--($A184:$F184=""))&gt;0,"NO","YES"),IF(SUMPRODUCT(--($A184:$G184=""))+SUMPRODUCT(--($I184=""))&gt;0,"NO","YES"))))</f>
        <v/>
      </c>
      <c r="P184" s="228"/>
      <c r="Q184" s="228"/>
      <c r="R184" s="228"/>
      <c r="S184" s="228"/>
      <c r="T184" s="228">
        <f t="shared" si="19"/>
        <v>1</v>
      </c>
      <c r="U184" s="228">
        <f t="shared" si="20"/>
        <v>0</v>
      </c>
      <c r="V184" s="228">
        <f t="shared" si="21"/>
        <v>0</v>
      </c>
      <c r="W184" s="228">
        <f t="shared" si="22"/>
        <v>-1</v>
      </c>
      <c r="X184" s="228">
        <f>IF(SUMPRODUCT(--(W184:$W$517=-1))=ROW($W$517)-ROW()+1,$X183,IF(OR($W184=0,$W184=-1),$X183+1,$X183))</f>
        <v>0</v>
      </c>
      <c r="Y184" s="228">
        <f t="shared" si="23"/>
        <v>-1</v>
      </c>
      <c r="Z184" s="228">
        <f>IF(SUMPRODUCT(--($Y184:$Y$517=-1))=ROW($Y$517)-ROW()+1,$Z183,IF(OR($Y184=0,$Y184=-1),$Z183+1,$Z183))</f>
        <v>0</v>
      </c>
      <c r="AA184" s="228">
        <f t="shared" si="18"/>
        <v>0</v>
      </c>
      <c r="AB184" s="228">
        <f>IF(AND(ROUNDDOWN(($B$10-Table1[[#This Row],[Date of Birth]])/365.25,0)&gt;=66,Table1[[#This Row],[Member Type]]="EE",Table1[[#This Row],[Work Status]]="Retiree"),1,IF(AND(ROUNDDOWN(($B$10-Table1[[#This Row],[Date of Birth]])/365.25,0)&lt;66,Table1[[#This Row],[Member Type]]="EE",Table1[[#This Row],[Work Status]]="Retiree"),2,0))</f>
        <v>0</v>
      </c>
      <c r="AC184" s="215">
        <f t="shared" si="24"/>
        <v>0</v>
      </c>
      <c r="AD184" s="215">
        <f t="shared" si="25"/>
        <v>0</v>
      </c>
      <c r="AE184" s="215">
        <f t="shared" ca="1" si="26"/>
        <v>0</v>
      </c>
      <c r="AF184" s="215">
        <f>IF(A184&gt;1,Table1[[#This Row],[Last Name]]&amp;Table1[[#This Row],[First Name]]&amp;Table1[[#This Row],[Home Zip Code]]&amp;Table1[[#This Row],[Date of Birth]]&amp;Table1[[#This Row],[Member Type]],ROW())</f>
        <v>184</v>
      </c>
      <c r="AG184" s="215" t="str">
        <f t="array" ref="AG184">IF(SUM((--EXACT($AF$33:$AF$521,AF184)))&lt;=1,"","Duplicate")</f>
        <v/>
      </c>
      <c r="AH184" s="228"/>
      <c r="AI184" s="228"/>
      <c r="AJ184" s="228"/>
      <c r="AK184" s="228"/>
      <c r="AL184" s="228"/>
      <c r="AM184" s="228"/>
      <c r="AN184" s="228"/>
      <c r="AO184" s="228"/>
      <c r="AP184" s="228"/>
      <c r="AQ184" s="228"/>
      <c r="AR184" s="228"/>
      <c r="AS184" s="228"/>
      <c r="AT184" s="228"/>
      <c r="AU184" s="228"/>
      <c r="AV184" s="228"/>
      <c r="AW184" s="228"/>
      <c r="AX184" s="228"/>
      <c r="AY184" s="228"/>
      <c r="AZ184" s="228"/>
      <c r="BA184" s="228"/>
      <c r="BB184" s="228"/>
      <c r="BC184" s="228"/>
    </row>
    <row r="185" spans="1:55">
      <c r="A185" s="326"/>
      <c r="B185" s="237"/>
      <c r="C185" s="253"/>
      <c r="D185" s="234"/>
      <c r="E185" s="235"/>
      <c r="F185" s="238"/>
      <c r="G185" s="238"/>
      <c r="H185" s="236"/>
      <c r="I185" s="221"/>
      <c r="J185" s="297"/>
      <c r="K185" s="221"/>
      <c r="L185" s="301"/>
      <c r="M185" s="311"/>
      <c r="N185" s="321"/>
      <c r="O185" s="328" t="str" cm="1">
        <f t="array" ref="O185">IF($T185=1,IF(SUMPRODUCT(--($T186:$T$517=0))&gt;0,"BLANK",""),IF($H185="","NO",IF(NOT($U185&gt;$U184),IF(SUMPRODUCT(--($A185:$F185=""))&gt;0,"NO","YES"),IF(SUMPRODUCT(--($A185:$G185=""))+SUMPRODUCT(--($I185=""))&gt;0,"NO","YES"))))</f>
        <v/>
      </c>
      <c r="P185" s="228"/>
      <c r="Q185" s="228"/>
      <c r="R185" s="228"/>
      <c r="S185" s="228"/>
      <c r="T185" s="228">
        <f t="shared" si="19"/>
        <v>1</v>
      </c>
      <c r="U185" s="228">
        <f t="shared" si="20"/>
        <v>0</v>
      </c>
      <c r="V185" s="228">
        <f t="shared" si="21"/>
        <v>0</v>
      </c>
      <c r="W185" s="228">
        <f t="shared" si="22"/>
        <v>-1</v>
      </c>
      <c r="X185" s="228">
        <f>IF(SUMPRODUCT(--(W185:$W$517=-1))=ROW($W$517)-ROW()+1,$X184,IF(OR($W185=0,$W185=-1),$X184+1,$X184))</f>
        <v>0</v>
      </c>
      <c r="Y185" s="228">
        <f t="shared" si="23"/>
        <v>-1</v>
      </c>
      <c r="Z185" s="228">
        <f>IF(SUMPRODUCT(--($Y185:$Y$517=-1))=ROW($Y$517)-ROW()+1,$Z184,IF(OR($Y185=0,$Y185=-1),$Z184+1,$Z184))</f>
        <v>0</v>
      </c>
      <c r="AA185" s="228">
        <f t="shared" si="18"/>
        <v>0</v>
      </c>
      <c r="AB185" s="228">
        <f>IF(AND(ROUNDDOWN(($B$10-Table1[[#This Row],[Date of Birth]])/365.25,0)&gt;=66,Table1[[#This Row],[Member Type]]="EE",Table1[[#This Row],[Work Status]]="Retiree"),1,IF(AND(ROUNDDOWN(($B$10-Table1[[#This Row],[Date of Birth]])/365.25,0)&lt;66,Table1[[#This Row],[Member Type]]="EE",Table1[[#This Row],[Work Status]]="Retiree"),2,0))</f>
        <v>0</v>
      </c>
      <c r="AC185" s="215">
        <f t="shared" si="24"/>
        <v>0</v>
      </c>
      <c r="AD185" s="215">
        <f t="shared" si="25"/>
        <v>0</v>
      </c>
      <c r="AE185" s="215">
        <f t="shared" ca="1" si="26"/>
        <v>0</v>
      </c>
      <c r="AF185" s="215">
        <f>IF(A185&gt;1,Table1[[#This Row],[Last Name]]&amp;Table1[[#This Row],[First Name]]&amp;Table1[[#This Row],[Home Zip Code]]&amp;Table1[[#This Row],[Date of Birth]]&amp;Table1[[#This Row],[Member Type]],ROW())</f>
        <v>185</v>
      </c>
      <c r="AG185" s="215" t="str">
        <f t="array" ref="AG185">IF(SUM((--EXACT($AF$33:$AF$521,AF185)))&lt;=1,"","Duplicate")</f>
        <v/>
      </c>
      <c r="AH185" s="228"/>
      <c r="AI185" s="228"/>
      <c r="AJ185" s="228"/>
      <c r="AK185" s="228"/>
      <c r="AL185" s="228"/>
      <c r="AM185" s="228"/>
      <c r="AN185" s="228"/>
      <c r="AO185" s="228"/>
      <c r="AP185" s="228"/>
      <c r="AQ185" s="228"/>
      <c r="AR185" s="228"/>
      <c r="AS185" s="228"/>
      <c r="AT185" s="228"/>
      <c r="AU185" s="228"/>
      <c r="AV185" s="228"/>
      <c r="AW185" s="228"/>
      <c r="AX185" s="228"/>
      <c r="AY185" s="228"/>
      <c r="AZ185" s="228"/>
      <c r="BA185" s="228"/>
      <c r="BB185" s="228"/>
      <c r="BC185" s="228"/>
    </row>
    <row r="186" spans="1:55">
      <c r="A186" s="326"/>
      <c r="B186" s="237"/>
      <c r="C186" s="253"/>
      <c r="D186" s="234"/>
      <c r="E186" s="235"/>
      <c r="F186" s="238"/>
      <c r="G186" s="238"/>
      <c r="H186" s="236"/>
      <c r="I186" s="221"/>
      <c r="J186" s="297"/>
      <c r="K186" s="221"/>
      <c r="L186" s="301"/>
      <c r="M186" s="311"/>
      <c r="N186" s="321"/>
      <c r="O186" s="328" t="str" cm="1">
        <f t="array" ref="O186">IF($T186=1,IF(SUMPRODUCT(--($T187:$T$517=0))&gt;0,"BLANK",""),IF($H186="","NO",IF(NOT($U186&gt;$U185),IF(SUMPRODUCT(--($A186:$F186=""))&gt;0,"NO","YES"),IF(SUMPRODUCT(--($A186:$G186=""))+SUMPRODUCT(--($I186=""))&gt;0,"NO","YES"))))</f>
        <v/>
      </c>
      <c r="P186" s="228"/>
      <c r="Q186" s="228"/>
      <c r="R186" s="228"/>
      <c r="S186" s="228"/>
      <c r="T186" s="228">
        <f t="shared" si="19"/>
        <v>1</v>
      </c>
      <c r="U186" s="228">
        <f t="shared" si="20"/>
        <v>0</v>
      </c>
      <c r="V186" s="228">
        <f t="shared" si="21"/>
        <v>0</v>
      </c>
      <c r="W186" s="228">
        <f t="shared" si="22"/>
        <v>-1</v>
      </c>
      <c r="X186" s="228">
        <f>IF(SUMPRODUCT(--(W186:$W$517=-1))=ROW($W$517)-ROW()+1,$X185,IF(OR($W186=0,$W186=-1),$X185+1,$X185))</f>
        <v>0</v>
      </c>
      <c r="Y186" s="228">
        <f t="shared" si="23"/>
        <v>-1</v>
      </c>
      <c r="Z186" s="228">
        <f>IF(SUMPRODUCT(--($Y186:$Y$517=-1))=ROW($Y$517)-ROW()+1,$Z185,IF(OR($Y186=0,$Y186=-1),$Z185+1,$Z185))</f>
        <v>0</v>
      </c>
      <c r="AA186" s="228">
        <f t="shared" si="18"/>
        <v>0</v>
      </c>
      <c r="AB186" s="228">
        <f>IF(AND(ROUNDDOWN(($B$10-Table1[[#This Row],[Date of Birth]])/365.25,0)&gt;=66,Table1[[#This Row],[Member Type]]="EE",Table1[[#This Row],[Work Status]]="Retiree"),1,IF(AND(ROUNDDOWN(($B$10-Table1[[#This Row],[Date of Birth]])/365.25,0)&lt;66,Table1[[#This Row],[Member Type]]="EE",Table1[[#This Row],[Work Status]]="Retiree"),2,0))</f>
        <v>0</v>
      </c>
      <c r="AC186" s="215">
        <f t="shared" si="24"/>
        <v>0</v>
      </c>
      <c r="AD186" s="215">
        <f t="shared" si="25"/>
        <v>0</v>
      </c>
      <c r="AE186" s="215">
        <f t="shared" ca="1" si="26"/>
        <v>0</v>
      </c>
      <c r="AF186" s="215">
        <f>IF(A186&gt;1,Table1[[#This Row],[Last Name]]&amp;Table1[[#This Row],[First Name]]&amp;Table1[[#This Row],[Home Zip Code]]&amp;Table1[[#This Row],[Date of Birth]]&amp;Table1[[#This Row],[Member Type]],ROW())</f>
        <v>186</v>
      </c>
      <c r="AG186" s="215" t="str">
        <f t="array" ref="AG186">IF(SUM((--EXACT($AF$33:$AF$521,AF186)))&lt;=1,"","Duplicate")</f>
        <v/>
      </c>
      <c r="AH186" s="228"/>
      <c r="AI186" s="228"/>
      <c r="AJ186" s="228"/>
      <c r="AK186" s="228"/>
      <c r="AL186" s="228"/>
      <c r="AM186" s="228"/>
      <c r="AN186" s="228"/>
      <c r="AO186" s="228"/>
      <c r="AP186" s="228"/>
      <c r="AQ186" s="228"/>
      <c r="AR186" s="228"/>
      <c r="AS186" s="228"/>
      <c r="AT186" s="228"/>
      <c r="AU186" s="228"/>
      <c r="AV186" s="228"/>
      <c r="AW186" s="228"/>
      <c r="AX186" s="228"/>
      <c r="AY186" s="228"/>
      <c r="AZ186" s="228"/>
      <c r="BA186" s="228"/>
      <c r="BB186" s="228"/>
      <c r="BC186" s="228"/>
    </row>
    <row r="187" spans="1:55">
      <c r="A187" s="326"/>
      <c r="B187" s="237"/>
      <c r="C187" s="253"/>
      <c r="D187" s="234"/>
      <c r="E187" s="235"/>
      <c r="F187" s="238"/>
      <c r="G187" s="238"/>
      <c r="H187" s="236"/>
      <c r="I187" s="221"/>
      <c r="J187" s="297"/>
      <c r="K187" s="221"/>
      <c r="L187" s="301"/>
      <c r="M187" s="311"/>
      <c r="N187" s="321"/>
      <c r="O187" s="328" t="str" cm="1">
        <f t="array" ref="O187">IF($T187=1,IF(SUMPRODUCT(--($T188:$T$517=0))&gt;0,"BLANK",""),IF($H187="","NO",IF(NOT($U187&gt;$U186),IF(SUMPRODUCT(--($A187:$F187=""))&gt;0,"NO","YES"),IF(SUMPRODUCT(--($A187:$G187=""))+SUMPRODUCT(--($I187=""))&gt;0,"NO","YES"))))</f>
        <v/>
      </c>
      <c r="P187" s="228"/>
      <c r="Q187" s="228"/>
      <c r="R187" s="228"/>
      <c r="S187" s="228"/>
      <c r="T187" s="228">
        <f t="shared" si="19"/>
        <v>1</v>
      </c>
      <c r="U187" s="228">
        <f t="shared" si="20"/>
        <v>0</v>
      </c>
      <c r="V187" s="228">
        <f t="shared" si="21"/>
        <v>0</v>
      </c>
      <c r="W187" s="228">
        <f t="shared" si="22"/>
        <v>-1</v>
      </c>
      <c r="X187" s="228">
        <f>IF(SUMPRODUCT(--(W187:$W$517=-1))=ROW($W$517)-ROW()+1,$X186,IF(OR($W187=0,$W187=-1),$X186+1,$X186))</f>
        <v>0</v>
      </c>
      <c r="Y187" s="228">
        <f t="shared" si="23"/>
        <v>-1</v>
      </c>
      <c r="Z187" s="228">
        <f>IF(SUMPRODUCT(--($Y187:$Y$517=-1))=ROW($Y$517)-ROW()+1,$Z186,IF(OR($Y187=0,$Y187=-1),$Z186+1,$Z186))</f>
        <v>0</v>
      </c>
      <c r="AA187" s="228">
        <f t="shared" si="18"/>
        <v>0</v>
      </c>
      <c r="AB187" s="228">
        <f>IF(AND(ROUNDDOWN(($B$10-Table1[[#This Row],[Date of Birth]])/365.25,0)&gt;=66,Table1[[#This Row],[Member Type]]="EE",Table1[[#This Row],[Work Status]]="Retiree"),1,IF(AND(ROUNDDOWN(($B$10-Table1[[#This Row],[Date of Birth]])/365.25,0)&lt;66,Table1[[#This Row],[Member Type]]="EE",Table1[[#This Row],[Work Status]]="Retiree"),2,0))</f>
        <v>0</v>
      </c>
      <c r="AC187" s="215">
        <f t="shared" si="24"/>
        <v>0</v>
      </c>
      <c r="AD187" s="215">
        <f t="shared" si="25"/>
        <v>0</v>
      </c>
      <c r="AE187" s="215">
        <f t="shared" ca="1" si="26"/>
        <v>0</v>
      </c>
      <c r="AF187" s="215">
        <f>IF(A187&gt;1,Table1[[#This Row],[Last Name]]&amp;Table1[[#This Row],[First Name]]&amp;Table1[[#This Row],[Home Zip Code]]&amp;Table1[[#This Row],[Date of Birth]]&amp;Table1[[#This Row],[Member Type]],ROW())</f>
        <v>187</v>
      </c>
      <c r="AG187" s="215" t="str">
        <f t="array" ref="AG187">IF(SUM((--EXACT($AF$33:$AF$521,AF187)))&lt;=1,"","Duplicate")</f>
        <v/>
      </c>
      <c r="AH187" s="228"/>
      <c r="AI187" s="228"/>
      <c r="AJ187" s="228"/>
      <c r="AK187" s="228"/>
      <c r="AL187" s="228"/>
      <c r="AM187" s="228"/>
      <c r="AN187" s="228"/>
      <c r="AO187" s="228"/>
      <c r="AP187" s="228"/>
      <c r="AQ187" s="228"/>
      <c r="AR187" s="228"/>
      <c r="AS187" s="228"/>
      <c r="AT187" s="228"/>
      <c r="AU187" s="228"/>
      <c r="AV187" s="228"/>
      <c r="AW187" s="228"/>
      <c r="AX187" s="228"/>
      <c r="AY187" s="228"/>
      <c r="AZ187" s="228"/>
      <c r="BA187" s="228"/>
      <c r="BB187" s="228"/>
      <c r="BC187" s="228"/>
    </row>
    <row r="188" spans="1:55">
      <c r="A188" s="326"/>
      <c r="B188" s="237"/>
      <c r="C188" s="253"/>
      <c r="D188" s="234"/>
      <c r="E188" s="235"/>
      <c r="F188" s="238"/>
      <c r="G188" s="238"/>
      <c r="H188" s="236"/>
      <c r="I188" s="221"/>
      <c r="J188" s="297"/>
      <c r="K188" s="221"/>
      <c r="L188" s="301"/>
      <c r="M188" s="311"/>
      <c r="N188" s="321"/>
      <c r="O188" s="328" t="str" cm="1">
        <f t="array" ref="O188">IF($T188=1,IF(SUMPRODUCT(--($T189:$T$517=0))&gt;0,"BLANK",""),IF($H188="","NO",IF(NOT($U188&gt;$U187),IF(SUMPRODUCT(--($A188:$F188=""))&gt;0,"NO","YES"),IF(SUMPRODUCT(--($A188:$G188=""))+SUMPRODUCT(--($I188=""))&gt;0,"NO","YES"))))</f>
        <v/>
      </c>
      <c r="P188" s="228"/>
      <c r="Q188" s="228"/>
      <c r="R188" s="228"/>
      <c r="S188" s="228"/>
      <c r="T188" s="228">
        <f t="shared" si="19"/>
        <v>1</v>
      </c>
      <c r="U188" s="228">
        <f t="shared" si="20"/>
        <v>0</v>
      </c>
      <c r="V188" s="228">
        <f t="shared" si="21"/>
        <v>0</v>
      </c>
      <c r="W188" s="228">
        <f t="shared" si="22"/>
        <v>-1</v>
      </c>
      <c r="X188" s="228">
        <f>IF(SUMPRODUCT(--(W188:$W$517=-1))=ROW($W$517)-ROW()+1,$X187,IF(OR($W188=0,$W188=-1),$X187+1,$X187))</f>
        <v>0</v>
      </c>
      <c r="Y188" s="228">
        <f t="shared" si="23"/>
        <v>-1</v>
      </c>
      <c r="Z188" s="228">
        <f>IF(SUMPRODUCT(--($Y188:$Y$517=-1))=ROW($Y$517)-ROW()+1,$Z187,IF(OR($Y188=0,$Y188=-1),$Z187+1,$Z187))</f>
        <v>0</v>
      </c>
      <c r="AA188" s="228">
        <f t="shared" si="18"/>
        <v>0</v>
      </c>
      <c r="AB188" s="228">
        <f>IF(AND(ROUNDDOWN(($B$10-Table1[[#This Row],[Date of Birth]])/365.25,0)&gt;=66,Table1[[#This Row],[Member Type]]="EE",Table1[[#This Row],[Work Status]]="Retiree"),1,IF(AND(ROUNDDOWN(($B$10-Table1[[#This Row],[Date of Birth]])/365.25,0)&lt;66,Table1[[#This Row],[Member Type]]="EE",Table1[[#This Row],[Work Status]]="Retiree"),2,0))</f>
        <v>0</v>
      </c>
      <c r="AC188" s="215">
        <f t="shared" si="24"/>
        <v>0</v>
      </c>
      <c r="AD188" s="215">
        <f t="shared" si="25"/>
        <v>0</v>
      </c>
      <c r="AE188" s="215">
        <f t="shared" ca="1" si="26"/>
        <v>0</v>
      </c>
      <c r="AF188" s="215">
        <f>IF(A188&gt;1,Table1[[#This Row],[Last Name]]&amp;Table1[[#This Row],[First Name]]&amp;Table1[[#This Row],[Home Zip Code]]&amp;Table1[[#This Row],[Date of Birth]]&amp;Table1[[#This Row],[Member Type]],ROW())</f>
        <v>188</v>
      </c>
      <c r="AG188" s="215" t="str">
        <f t="array" ref="AG188">IF(SUM((--EXACT($AF$33:$AF$521,AF188)))&lt;=1,"","Duplicate")</f>
        <v/>
      </c>
      <c r="AH188" s="228"/>
      <c r="AI188" s="228"/>
      <c r="AJ188" s="228"/>
      <c r="AK188" s="228"/>
      <c r="AL188" s="228"/>
      <c r="AM188" s="228"/>
      <c r="AN188" s="228"/>
      <c r="AO188" s="228"/>
      <c r="AP188" s="228"/>
      <c r="AQ188" s="228"/>
      <c r="AR188" s="228"/>
      <c r="AS188" s="228"/>
      <c r="AT188" s="228"/>
      <c r="AU188" s="228"/>
      <c r="AV188" s="228"/>
      <c r="AW188" s="228"/>
      <c r="AX188" s="228"/>
      <c r="AY188" s="228"/>
      <c r="AZ188" s="228"/>
      <c r="BA188" s="228"/>
      <c r="BB188" s="228"/>
      <c r="BC188" s="228"/>
    </row>
    <row r="189" spans="1:55">
      <c r="A189" s="326"/>
      <c r="B189" s="237"/>
      <c r="C189" s="253"/>
      <c r="D189" s="234"/>
      <c r="E189" s="235"/>
      <c r="F189" s="238"/>
      <c r="G189" s="238"/>
      <c r="H189" s="236"/>
      <c r="I189" s="221"/>
      <c r="J189" s="297"/>
      <c r="K189" s="221"/>
      <c r="L189" s="301"/>
      <c r="M189" s="311"/>
      <c r="N189" s="321"/>
      <c r="O189" s="328" t="str" cm="1">
        <f t="array" ref="O189">IF($T189=1,IF(SUMPRODUCT(--($T190:$T$517=0))&gt;0,"BLANK",""),IF($H189="","NO",IF(NOT($U189&gt;$U188),IF(SUMPRODUCT(--($A189:$F189=""))&gt;0,"NO","YES"),IF(SUMPRODUCT(--($A189:$G189=""))+SUMPRODUCT(--($I189=""))&gt;0,"NO","YES"))))</f>
        <v/>
      </c>
      <c r="P189" s="228"/>
      <c r="Q189" s="228"/>
      <c r="R189" s="228"/>
      <c r="S189" s="228"/>
      <c r="T189" s="228">
        <f t="shared" si="19"/>
        <v>1</v>
      </c>
      <c r="U189" s="228">
        <f t="shared" si="20"/>
        <v>0</v>
      </c>
      <c r="V189" s="228">
        <f t="shared" si="21"/>
        <v>0</v>
      </c>
      <c r="W189" s="228">
        <f t="shared" si="22"/>
        <v>-1</v>
      </c>
      <c r="X189" s="228">
        <f>IF(SUMPRODUCT(--(W189:$W$517=-1))=ROW($W$517)-ROW()+1,$X188,IF(OR($W189=0,$W189=-1),$X188+1,$X188))</f>
        <v>0</v>
      </c>
      <c r="Y189" s="228">
        <f t="shared" si="23"/>
        <v>-1</v>
      </c>
      <c r="Z189" s="228">
        <f>IF(SUMPRODUCT(--($Y189:$Y$517=-1))=ROW($Y$517)-ROW()+1,$Z188,IF(OR($Y189=0,$Y189=-1),$Z188+1,$Z188))</f>
        <v>0</v>
      </c>
      <c r="AA189" s="228">
        <f t="shared" si="18"/>
        <v>0</v>
      </c>
      <c r="AB189" s="228">
        <f>IF(AND(ROUNDDOWN(($B$10-Table1[[#This Row],[Date of Birth]])/365.25,0)&gt;=66,Table1[[#This Row],[Member Type]]="EE",Table1[[#This Row],[Work Status]]="Retiree"),1,IF(AND(ROUNDDOWN(($B$10-Table1[[#This Row],[Date of Birth]])/365.25,0)&lt;66,Table1[[#This Row],[Member Type]]="EE",Table1[[#This Row],[Work Status]]="Retiree"),2,0))</f>
        <v>0</v>
      </c>
      <c r="AC189" s="215">
        <f t="shared" si="24"/>
        <v>0</v>
      </c>
      <c r="AD189" s="215">
        <f t="shared" si="25"/>
        <v>0</v>
      </c>
      <c r="AE189" s="215">
        <f t="shared" ca="1" si="26"/>
        <v>0</v>
      </c>
      <c r="AF189" s="215">
        <f>IF(A189&gt;1,Table1[[#This Row],[Last Name]]&amp;Table1[[#This Row],[First Name]]&amp;Table1[[#This Row],[Home Zip Code]]&amp;Table1[[#This Row],[Date of Birth]]&amp;Table1[[#This Row],[Member Type]],ROW())</f>
        <v>189</v>
      </c>
      <c r="AG189" s="215" t="str">
        <f t="array" ref="AG189">IF(SUM((--EXACT($AF$33:$AF$521,AF189)))&lt;=1,"","Duplicate")</f>
        <v/>
      </c>
      <c r="AH189" s="228"/>
      <c r="AI189" s="228"/>
      <c r="AJ189" s="228"/>
      <c r="AK189" s="228"/>
      <c r="AL189" s="228"/>
      <c r="AM189" s="228"/>
      <c r="AN189" s="228"/>
      <c r="AO189" s="228"/>
      <c r="AP189" s="228"/>
      <c r="AQ189" s="228"/>
      <c r="AR189" s="228"/>
      <c r="AS189" s="228"/>
      <c r="AT189" s="228"/>
      <c r="AU189" s="228"/>
      <c r="AV189" s="228"/>
      <c r="AW189" s="228"/>
      <c r="AX189" s="228"/>
      <c r="AY189" s="228"/>
      <c r="AZ189" s="228"/>
      <c r="BA189" s="228"/>
      <c r="BB189" s="228"/>
      <c r="BC189" s="228"/>
    </row>
    <row r="190" spans="1:55">
      <c r="A190" s="326"/>
      <c r="B190" s="237"/>
      <c r="C190" s="253"/>
      <c r="D190" s="234"/>
      <c r="E190" s="235"/>
      <c r="F190" s="238"/>
      <c r="G190" s="238"/>
      <c r="H190" s="236"/>
      <c r="I190" s="221"/>
      <c r="J190" s="297"/>
      <c r="K190" s="221"/>
      <c r="L190" s="301"/>
      <c r="M190" s="311"/>
      <c r="N190" s="321"/>
      <c r="O190" s="328" t="str" cm="1">
        <f t="array" ref="O190">IF($T190=1,IF(SUMPRODUCT(--($T191:$T$517=0))&gt;0,"BLANK",""),IF($H190="","NO",IF(NOT($U190&gt;$U189),IF(SUMPRODUCT(--($A190:$F190=""))&gt;0,"NO","YES"),IF(SUMPRODUCT(--($A190:$G190=""))+SUMPRODUCT(--($I190=""))&gt;0,"NO","YES"))))</f>
        <v/>
      </c>
      <c r="P190" s="228"/>
      <c r="Q190" s="228"/>
      <c r="R190" s="228"/>
      <c r="S190" s="228"/>
      <c r="T190" s="228">
        <f t="shared" si="19"/>
        <v>1</v>
      </c>
      <c r="U190" s="228">
        <f t="shared" si="20"/>
        <v>0</v>
      </c>
      <c r="V190" s="228">
        <f t="shared" si="21"/>
        <v>0</v>
      </c>
      <c r="W190" s="228">
        <f t="shared" si="22"/>
        <v>-1</v>
      </c>
      <c r="X190" s="228">
        <f>IF(SUMPRODUCT(--(W190:$W$517=-1))=ROW($W$517)-ROW()+1,$X189,IF(OR($W190=0,$W190=-1),$X189+1,$X189))</f>
        <v>0</v>
      </c>
      <c r="Y190" s="228">
        <f t="shared" si="23"/>
        <v>-1</v>
      </c>
      <c r="Z190" s="228">
        <f>IF(SUMPRODUCT(--($Y190:$Y$517=-1))=ROW($Y$517)-ROW()+1,$Z189,IF(OR($Y190=0,$Y190=-1),$Z189+1,$Z189))</f>
        <v>0</v>
      </c>
      <c r="AA190" s="228">
        <f t="shared" si="18"/>
        <v>0</v>
      </c>
      <c r="AB190" s="228">
        <f>IF(AND(ROUNDDOWN(($B$10-Table1[[#This Row],[Date of Birth]])/365.25,0)&gt;=66,Table1[[#This Row],[Member Type]]="EE",Table1[[#This Row],[Work Status]]="Retiree"),1,IF(AND(ROUNDDOWN(($B$10-Table1[[#This Row],[Date of Birth]])/365.25,0)&lt;66,Table1[[#This Row],[Member Type]]="EE",Table1[[#This Row],[Work Status]]="Retiree"),2,0))</f>
        <v>0</v>
      </c>
      <c r="AC190" s="215">
        <f t="shared" si="24"/>
        <v>0</v>
      </c>
      <c r="AD190" s="215">
        <f t="shared" si="25"/>
        <v>0</v>
      </c>
      <c r="AE190" s="215">
        <f t="shared" ca="1" si="26"/>
        <v>0</v>
      </c>
      <c r="AF190" s="215">
        <f>IF(A190&gt;1,Table1[[#This Row],[Last Name]]&amp;Table1[[#This Row],[First Name]]&amp;Table1[[#This Row],[Home Zip Code]]&amp;Table1[[#This Row],[Date of Birth]]&amp;Table1[[#This Row],[Member Type]],ROW())</f>
        <v>190</v>
      </c>
      <c r="AG190" s="215" t="str">
        <f t="array" ref="AG190">IF(SUM((--EXACT($AF$33:$AF$521,AF190)))&lt;=1,"","Duplicate")</f>
        <v/>
      </c>
      <c r="AH190" s="228"/>
      <c r="AI190" s="228"/>
      <c r="AJ190" s="228"/>
      <c r="AK190" s="228"/>
      <c r="AL190" s="228"/>
      <c r="AM190" s="228"/>
      <c r="AN190" s="228"/>
      <c r="AO190" s="228"/>
      <c r="AP190" s="228"/>
      <c r="AQ190" s="228"/>
      <c r="AR190" s="228"/>
      <c r="AS190" s="228"/>
      <c r="AT190" s="228"/>
      <c r="AU190" s="228"/>
      <c r="AV190" s="228"/>
      <c r="AW190" s="228"/>
      <c r="AX190" s="228"/>
      <c r="AY190" s="228"/>
      <c r="AZ190" s="228"/>
      <c r="BA190" s="228"/>
      <c r="BB190" s="228"/>
      <c r="BC190" s="228"/>
    </row>
    <row r="191" spans="1:55">
      <c r="A191" s="326"/>
      <c r="B191" s="237"/>
      <c r="C191" s="253"/>
      <c r="D191" s="234"/>
      <c r="E191" s="235"/>
      <c r="F191" s="238"/>
      <c r="G191" s="238"/>
      <c r="H191" s="236"/>
      <c r="I191" s="221"/>
      <c r="J191" s="297"/>
      <c r="K191" s="221"/>
      <c r="L191" s="301"/>
      <c r="M191" s="311"/>
      <c r="N191" s="321"/>
      <c r="O191" s="328" t="str" cm="1">
        <f t="array" ref="O191">IF($T191=1,IF(SUMPRODUCT(--($T192:$T$517=0))&gt;0,"BLANK",""),IF($H191="","NO",IF(NOT($U191&gt;$U190),IF(SUMPRODUCT(--($A191:$F191=""))&gt;0,"NO","YES"),IF(SUMPRODUCT(--($A191:$G191=""))+SUMPRODUCT(--($I191=""))&gt;0,"NO","YES"))))</f>
        <v/>
      </c>
      <c r="P191" s="228"/>
      <c r="Q191" s="228"/>
      <c r="R191" s="228"/>
      <c r="S191" s="228"/>
      <c r="T191" s="228">
        <f t="shared" si="19"/>
        <v>1</v>
      </c>
      <c r="U191" s="228">
        <f t="shared" si="20"/>
        <v>0</v>
      </c>
      <c r="V191" s="228">
        <f t="shared" si="21"/>
        <v>0</v>
      </c>
      <c r="W191" s="228">
        <f t="shared" si="22"/>
        <v>-1</v>
      </c>
      <c r="X191" s="228">
        <f>IF(SUMPRODUCT(--(W191:$W$517=-1))=ROW($W$517)-ROW()+1,$X190,IF(OR($W191=0,$W191=-1),$X190+1,$X190))</f>
        <v>0</v>
      </c>
      <c r="Y191" s="228">
        <f t="shared" si="23"/>
        <v>-1</v>
      </c>
      <c r="Z191" s="228">
        <f>IF(SUMPRODUCT(--($Y191:$Y$517=-1))=ROW($Y$517)-ROW()+1,$Z190,IF(OR($Y191=0,$Y191=-1),$Z190+1,$Z190))</f>
        <v>0</v>
      </c>
      <c r="AA191" s="228">
        <f t="shared" si="18"/>
        <v>0</v>
      </c>
      <c r="AB191" s="228">
        <f>IF(AND(ROUNDDOWN(($B$10-Table1[[#This Row],[Date of Birth]])/365.25,0)&gt;=66,Table1[[#This Row],[Member Type]]="EE",Table1[[#This Row],[Work Status]]="Retiree"),1,IF(AND(ROUNDDOWN(($B$10-Table1[[#This Row],[Date of Birth]])/365.25,0)&lt;66,Table1[[#This Row],[Member Type]]="EE",Table1[[#This Row],[Work Status]]="Retiree"),2,0))</f>
        <v>0</v>
      </c>
      <c r="AC191" s="215">
        <f t="shared" si="24"/>
        <v>0</v>
      </c>
      <c r="AD191" s="215">
        <f t="shared" si="25"/>
        <v>0</v>
      </c>
      <c r="AE191" s="215">
        <f t="shared" ca="1" si="26"/>
        <v>0</v>
      </c>
      <c r="AF191" s="215">
        <f>IF(A191&gt;1,Table1[[#This Row],[Last Name]]&amp;Table1[[#This Row],[First Name]]&amp;Table1[[#This Row],[Home Zip Code]]&amp;Table1[[#This Row],[Date of Birth]]&amp;Table1[[#This Row],[Member Type]],ROW())</f>
        <v>191</v>
      </c>
      <c r="AG191" s="215" t="str">
        <f t="array" ref="AG191">IF(SUM((--EXACT($AF$33:$AF$521,AF191)))&lt;=1,"","Duplicate")</f>
        <v/>
      </c>
      <c r="AH191" s="228"/>
      <c r="AI191" s="228"/>
      <c r="AJ191" s="228"/>
      <c r="AK191" s="228"/>
      <c r="AL191" s="228"/>
      <c r="AM191" s="228"/>
      <c r="AN191" s="228"/>
      <c r="AO191" s="228"/>
      <c r="AP191" s="228"/>
      <c r="AQ191" s="228"/>
      <c r="AR191" s="228"/>
      <c r="AS191" s="228"/>
      <c r="AT191" s="228"/>
      <c r="AU191" s="228"/>
      <c r="AV191" s="228"/>
      <c r="AW191" s="228"/>
      <c r="AX191" s="228"/>
      <c r="AY191" s="228"/>
      <c r="AZ191" s="228"/>
      <c r="BA191" s="228"/>
      <c r="BB191" s="228"/>
      <c r="BC191" s="228"/>
    </row>
    <row r="192" spans="1:55">
      <c r="A192" s="326"/>
      <c r="B192" s="237"/>
      <c r="C192" s="253"/>
      <c r="D192" s="234"/>
      <c r="E192" s="235"/>
      <c r="F192" s="238"/>
      <c r="G192" s="238"/>
      <c r="H192" s="236"/>
      <c r="I192" s="221"/>
      <c r="J192" s="297"/>
      <c r="K192" s="221"/>
      <c r="L192" s="301"/>
      <c r="M192" s="311"/>
      <c r="N192" s="321"/>
      <c r="O192" s="328" t="str" cm="1">
        <f t="array" ref="O192">IF($T192=1,IF(SUMPRODUCT(--($T193:$T$517=0))&gt;0,"BLANK",""),IF($H192="","NO",IF(NOT($U192&gt;$U191),IF(SUMPRODUCT(--($A192:$F192=""))&gt;0,"NO","YES"),IF(SUMPRODUCT(--($A192:$G192=""))+SUMPRODUCT(--($I192=""))&gt;0,"NO","YES"))))</f>
        <v/>
      </c>
      <c r="P192" s="228"/>
      <c r="Q192" s="228"/>
      <c r="R192" s="228"/>
      <c r="S192" s="228"/>
      <c r="T192" s="228">
        <f t="shared" si="19"/>
        <v>1</v>
      </c>
      <c r="U192" s="228">
        <f t="shared" si="20"/>
        <v>0</v>
      </c>
      <c r="V192" s="228">
        <f t="shared" si="21"/>
        <v>0</v>
      </c>
      <c r="W192" s="228">
        <f t="shared" si="22"/>
        <v>-1</v>
      </c>
      <c r="X192" s="228">
        <f>IF(SUMPRODUCT(--(W192:$W$517=-1))=ROW($W$517)-ROW()+1,$X191,IF(OR($W192=0,$W192=-1),$X191+1,$X191))</f>
        <v>0</v>
      </c>
      <c r="Y192" s="228">
        <f t="shared" si="23"/>
        <v>-1</v>
      </c>
      <c r="Z192" s="228">
        <f>IF(SUMPRODUCT(--($Y192:$Y$517=-1))=ROW($Y$517)-ROW()+1,$Z191,IF(OR($Y192=0,$Y192=-1),$Z191+1,$Z191))</f>
        <v>0</v>
      </c>
      <c r="AA192" s="228">
        <f t="shared" si="18"/>
        <v>0</v>
      </c>
      <c r="AB192" s="228">
        <f>IF(AND(ROUNDDOWN(($B$10-Table1[[#This Row],[Date of Birth]])/365.25,0)&gt;=66,Table1[[#This Row],[Member Type]]="EE",Table1[[#This Row],[Work Status]]="Retiree"),1,IF(AND(ROUNDDOWN(($B$10-Table1[[#This Row],[Date of Birth]])/365.25,0)&lt;66,Table1[[#This Row],[Member Type]]="EE",Table1[[#This Row],[Work Status]]="Retiree"),2,0))</f>
        <v>0</v>
      </c>
      <c r="AC192" s="215">
        <f t="shared" si="24"/>
        <v>0</v>
      </c>
      <c r="AD192" s="215">
        <f t="shared" si="25"/>
        <v>0</v>
      </c>
      <c r="AE192" s="215">
        <f t="shared" ca="1" si="26"/>
        <v>0</v>
      </c>
      <c r="AF192" s="215">
        <f>IF(A192&gt;1,Table1[[#This Row],[Last Name]]&amp;Table1[[#This Row],[First Name]]&amp;Table1[[#This Row],[Home Zip Code]]&amp;Table1[[#This Row],[Date of Birth]]&amp;Table1[[#This Row],[Member Type]],ROW())</f>
        <v>192</v>
      </c>
      <c r="AG192" s="215" t="str">
        <f t="array" ref="AG192">IF(SUM((--EXACT($AF$33:$AF$521,AF192)))&lt;=1,"","Duplicate")</f>
        <v/>
      </c>
      <c r="AH192" s="228"/>
      <c r="AI192" s="228"/>
      <c r="AJ192" s="228"/>
      <c r="AK192" s="228"/>
      <c r="AL192" s="228"/>
      <c r="AM192" s="228"/>
      <c r="AN192" s="228"/>
      <c r="AO192" s="228"/>
      <c r="AP192" s="228"/>
      <c r="AQ192" s="228"/>
      <c r="AR192" s="228"/>
      <c r="AS192" s="228"/>
      <c r="AT192" s="228"/>
      <c r="AU192" s="228"/>
      <c r="AV192" s="228"/>
      <c r="AW192" s="228"/>
      <c r="AX192" s="228"/>
      <c r="AY192" s="228"/>
      <c r="AZ192" s="228"/>
      <c r="BA192" s="228"/>
      <c r="BB192" s="228"/>
      <c r="BC192" s="228"/>
    </row>
    <row r="193" spans="1:55">
      <c r="A193" s="326"/>
      <c r="B193" s="237"/>
      <c r="C193" s="253"/>
      <c r="D193" s="234"/>
      <c r="E193" s="235"/>
      <c r="F193" s="238"/>
      <c r="G193" s="238"/>
      <c r="H193" s="236"/>
      <c r="I193" s="221"/>
      <c r="J193" s="297"/>
      <c r="K193" s="221"/>
      <c r="L193" s="301"/>
      <c r="M193" s="311"/>
      <c r="N193" s="321"/>
      <c r="O193" s="328" t="str" cm="1">
        <f t="array" ref="O193">IF($T193=1,IF(SUMPRODUCT(--($T194:$T$517=0))&gt;0,"BLANK",""),IF($H193="","NO",IF(NOT($U193&gt;$U192),IF(SUMPRODUCT(--($A193:$F193=""))&gt;0,"NO","YES"),IF(SUMPRODUCT(--($A193:$G193=""))+SUMPRODUCT(--($I193=""))&gt;0,"NO","YES"))))</f>
        <v/>
      </c>
      <c r="P193" s="228"/>
      <c r="Q193" s="228"/>
      <c r="R193" s="228"/>
      <c r="S193" s="228"/>
      <c r="T193" s="228">
        <f t="shared" si="19"/>
        <v>1</v>
      </c>
      <c r="U193" s="228">
        <f t="shared" si="20"/>
        <v>0</v>
      </c>
      <c r="V193" s="228">
        <f t="shared" si="21"/>
        <v>0</v>
      </c>
      <c r="W193" s="228">
        <f t="shared" si="22"/>
        <v>-1</v>
      </c>
      <c r="X193" s="228">
        <f>IF(SUMPRODUCT(--(W193:$W$517=-1))=ROW($W$517)-ROW()+1,$X192,IF(OR($W193=0,$W193=-1),$X192+1,$X192))</f>
        <v>0</v>
      </c>
      <c r="Y193" s="228">
        <f t="shared" si="23"/>
        <v>-1</v>
      </c>
      <c r="Z193" s="228">
        <f>IF(SUMPRODUCT(--($Y193:$Y$517=-1))=ROW($Y$517)-ROW()+1,$Z192,IF(OR($Y193=0,$Y193=-1),$Z192+1,$Z192))</f>
        <v>0</v>
      </c>
      <c r="AA193" s="228">
        <f t="shared" si="18"/>
        <v>0</v>
      </c>
      <c r="AB193" s="228">
        <f>IF(AND(ROUNDDOWN(($B$10-Table1[[#This Row],[Date of Birth]])/365.25,0)&gt;=66,Table1[[#This Row],[Member Type]]="EE",Table1[[#This Row],[Work Status]]="Retiree"),1,IF(AND(ROUNDDOWN(($B$10-Table1[[#This Row],[Date of Birth]])/365.25,0)&lt;66,Table1[[#This Row],[Member Type]]="EE",Table1[[#This Row],[Work Status]]="Retiree"),2,0))</f>
        <v>0</v>
      </c>
      <c r="AC193" s="215">
        <f t="shared" si="24"/>
        <v>0</v>
      </c>
      <c r="AD193" s="215">
        <f t="shared" si="25"/>
        <v>0</v>
      </c>
      <c r="AE193" s="215">
        <f t="shared" ca="1" si="26"/>
        <v>0</v>
      </c>
      <c r="AF193" s="215">
        <f>IF(A193&gt;1,Table1[[#This Row],[Last Name]]&amp;Table1[[#This Row],[First Name]]&amp;Table1[[#This Row],[Home Zip Code]]&amp;Table1[[#This Row],[Date of Birth]]&amp;Table1[[#This Row],[Member Type]],ROW())</f>
        <v>193</v>
      </c>
      <c r="AG193" s="215" t="str">
        <f t="array" ref="AG193">IF(SUM((--EXACT($AF$33:$AF$521,AF193)))&lt;=1,"","Duplicate")</f>
        <v/>
      </c>
      <c r="AH193" s="228"/>
      <c r="AI193" s="228"/>
      <c r="AJ193" s="228"/>
      <c r="AK193" s="228"/>
      <c r="AL193" s="228"/>
      <c r="AM193" s="228"/>
      <c r="AN193" s="228"/>
      <c r="AO193" s="228"/>
      <c r="AP193" s="228"/>
      <c r="AQ193" s="228"/>
      <c r="AR193" s="228"/>
      <c r="AS193" s="228"/>
      <c r="AT193" s="228"/>
      <c r="AU193" s="228"/>
      <c r="AV193" s="228"/>
      <c r="AW193" s="228"/>
      <c r="AX193" s="228"/>
      <c r="AY193" s="228"/>
      <c r="AZ193" s="228"/>
      <c r="BA193" s="228"/>
      <c r="BB193" s="228"/>
      <c r="BC193" s="228"/>
    </row>
    <row r="194" spans="1:55">
      <c r="A194" s="326"/>
      <c r="B194" s="237"/>
      <c r="C194" s="253"/>
      <c r="D194" s="234"/>
      <c r="E194" s="235"/>
      <c r="F194" s="238"/>
      <c r="G194" s="238"/>
      <c r="H194" s="236"/>
      <c r="I194" s="221"/>
      <c r="J194" s="297"/>
      <c r="K194" s="221"/>
      <c r="L194" s="301"/>
      <c r="M194" s="311"/>
      <c r="N194" s="321"/>
      <c r="O194" s="328" t="str" cm="1">
        <f t="array" ref="O194">IF($T194=1,IF(SUMPRODUCT(--($T195:$T$517=0))&gt;0,"BLANK",""),IF($H194="","NO",IF(NOT($U194&gt;$U193),IF(SUMPRODUCT(--($A194:$F194=""))&gt;0,"NO","YES"),IF(SUMPRODUCT(--($A194:$G194=""))+SUMPRODUCT(--($I194=""))&gt;0,"NO","YES"))))</f>
        <v/>
      </c>
      <c r="P194" s="228"/>
      <c r="Q194" s="228"/>
      <c r="R194" s="228"/>
      <c r="S194" s="228"/>
      <c r="T194" s="228">
        <f t="shared" si="19"/>
        <v>1</v>
      </c>
      <c r="U194" s="228">
        <f t="shared" si="20"/>
        <v>0</v>
      </c>
      <c r="V194" s="228">
        <f t="shared" si="21"/>
        <v>0</v>
      </c>
      <c r="W194" s="228">
        <f t="shared" si="22"/>
        <v>-1</v>
      </c>
      <c r="X194" s="228">
        <f>IF(SUMPRODUCT(--(W194:$W$517=-1))=ROW($W$517)-ROW()+1,$X193,IF(OR($W194=0,$W194=-1),$X193+1,$X193))</f>
        <v>0</v>
      </c>
      <c r="Y194" s="228">
        <f t="shared" si="23"/>
        <v>-1</v>
      </c>
      <c r="Z194" s="228">
        <f>IF(SUMPRODUCT(--($Y194:$Y$517=-1))=ROW($Y$517)-ROW()+1,$Z193,IF(OR($Y194=0,$Y194=-1),$Z193+1,$Z193))</f>
        <v>0</v>
      </c>
      <c r="AA194" s="228">
        <f t="shared" si="18"/>
        <v>0</v>
      </c>
      <c r="AB194" s="228">
        <f>IF(AND(ROUNDDOWN(($B$10-Table1[[#This Row],[Date of Birth]])/365.25,0)&gt;=66,Table1[[#This Row],[Member Type]]="EE",Table1[[#This Row],[Work Status]]="Retiree"),1,IF(AND(ROUNDDOWN(($B$10-Table1[[#This Row],[Date of Birth]])/365.25,0)&lt;66,Table1[[#This Row],[Member Type]]="EE",Table1[[#This Row],[Work Status]]="Retiree"),2,0))</f>
        <v>0</v>
      </c>
      <c r="AC194" s="215">
        <f t="shared" si="24"/>
        <v>0</v>
      </c>
      <c r="AD194" s="215">
        <f t="shared" si="25"/>
        <v>0</v>
      </c>
      <c r="AE194" s="215">
        <f t="shared" ca="1" si="26"/>
        <v>0</v>
      </c>
      <c r="AF194" s="215">
        <f>IF(A194&gt;1,Table1[[#This Row],[Last Name]]&amp;Table1[[#This Row],[First Name]]&amp;Table1[[#This Row],[Home Zip Code]]&amp;Table1[[#This Row],[Date of Birth]]&amp;Table1[[#This Row],[Member Type]],ROW())</f>
        <v>194</v>
      </c>
      <c r="AG194" s="215" t="str">
        <f t="array" ref="AG194">IF(SUM((--EXACT($AF$33:$AF$521,AF194)))&lt;=1,"","Duplicate")</f>
        <v/>
      </c>
      <c r="AH194" s="228"/>
      <c r="AI194" s="228"/>
      <c r="AJ194" s="228"/>
      <c r="AK194" s="228"/>
      <c r="AL194" s="228"/>
      <c r="AM194" s="228"/>
      <c r="AN194" s="228"/>
      <c r="AO194" s="228"/>
      <c r="AP194" s="228"/>
      <c r="AQ194" s="228"/>
      <c r="AR194" s="228"/>
      <c r="AS194" s="228"/>
      <c r="AT194" s="228"/>
      <c r="AU194" s="228"/>
      <c r="AV194" s="228"/>
      <c r="AW194" s="228"/>
      <c r="AX194" s="228"/>
      <c r="AY194" s="228"/>
      <c r="AZ194" s="228"/>
      <c r="BA194" s="228"/>
      <c r="BB194" s="228"/>
      <c r="BC194" s="228"/>
    </row>
    <row r="195" spans="1:55">
      <c r="A195" s="326"/>
      <c r="B195" s="237"/>
      <c r="C195" s="253"/>
      <c r="D195" s="234"/>
      <c r="E195" s="235"/>
      <c r="F195" s="238"/>
      <c r="G195" s="238"/>
      <c r="H195" s="236"/>
      <c r="I195" s="221"/>
      <c r="J195" s="297"/>
      <c r="K195" s="221"/>
      <c r="L195" s="301"/>
      <c r="M195" s="311"/>
      <c r="N195" s="321"/>
      <c r="O195" s="328" t="str" cm="1">
        <f t="array" ref="O195">IF($T195=1,IF(SUMPRODUCT(--($T196:$T$517=0))&gt;0,"BLANK",""),IF($H195="","NO",IF(NOT($U195&gt;$U194),IF(SUMPRODUCT(--($A195:$F195=""))&gt;0,"NO","YES"),IF(SUMPRODUCT(--($A195:$G195=""))+SUMPRODUCT(--($I195=""))&gt;0,"NO","YES"))))</f>
        <v/>
      </c>
      <c r="P195" s="228"/>
      <c r="Q195" s="228"/>
      <c r="R195" s="228"/>
      <c r="S195" s="228"/>
      <c r="T195" s="228">
        <f t="shared" si="19"/>
        <v>1</v>
      </c>
      <c r="U195" s="228">
        <f t="shared" si="20"/>
        <v>0</v>
      </c>
      <c r="V195" s="228">
        <f t="shared" si="21"/>
        <v>0</v>
      </c>
      <c r="W195" s="228">
        <f t="shared" si="22"/>
        <v>-1</v>
      </c>
      <c r="X195" s="228">
        <f>IF(SUMPRODUCT(--(W195:$W$517=-1))=ROW($W$517)-ROW()+1,$X194,IF(OR($W195=0,$W195=-1),$X194+1,$X194))</f>
        <v>0</v>
      </c>
      <c r="Y195" s="228">
        <f t="shared" si="23"/>
        <v>-1</v>
      </c>
      <c r="Z195" s="228">
        <f>IF(SUMPRODUCT(--($Y195:$Y$517=-1))=ROW($Y$517)-ROW()+1,$Z194,IF(OR($Y195=0,$Y195=-1),$Z194+1,$Z194))</f>
        <v>0</v>
      </c>
      <c r="AA195" s="228">
        <f t="shared" si="18"/>
        <v>0</v>
      </c>
      <c r="AB195" s="228">
        <f>IF(AND(ROUNDDOWN(($B$10-Table1[[#This Row],[Date of Birth]])/365.25,0)&gt;=66,Table1[[#This Row],[Member Type]]="EE",Table1[[#This Row],[Work Status]]="Retiree"),1,IF(AND(ROUNDDOWN(($B$10-Table1[[#This Row],[Date of Birth]])/365.25,0)&lt;66,Table1[[#This Row],[Member Type]]="EE",Table1[[#This Row],[Work Status]]="Retiree"),2,0))</f>
        <v>0</v>
      </c>
      <c r="AC195" s="215">
        <f t="shared" si="24"/>
        <v>0</v>
      </c>
      <c r="AD195" s="215">
        <f t="shared" si="25"/>
        <v>0</v>
      </c>
      <c r="AE195" s="215">
        <f t="shared" ca="1" si="26"/>
        <v>0</v>
      </c>
      <c r="AF195" s="215">
        <f>IF(A195&gt;1,Table1[[#This Row],[Last Name]]&amp;Table1[[#This Row],[First Name]]&amp;Table1[[#This Row],[Home Zip Code]]&amp;Table1[[#This Row],[Date of Birth]]&amp;Table1[[#This Row],[Member Type]],ROW())</f>
        <v>195</v>
      </c>
      <c r="AG195" s="215" t="str">
        <f t="array" ref="AG195">IF(SUM((--EXACT($AF$33:$AF$521,AF195)))&lt;=1,"","Duplicate")</f>
        <v/>
      </c>
      <c r="AH195" s="228"/>
      <c r="AI195" s="228"/>
      <c r="AJ195" s="228"/>
      <c r="AK195" s="228"/>
      <c r="AL195" s="228"/>
      <c r="AM195" s="228"/>
      <c r="AN195" s="228"/>
      <c r="AO195" s="228"/>
      <c r="AP195" s="228"/>
      <c r="AQ195" s="228"/>
      <c r="AR195" s="228"/>
      <c r="AS195" s="228"/>
      <c r="AT195" s="228"/>
      <c r="AU195" s="228"/>
      <c r="AV195" s="228"/>
      <c r="AW195" s="228"/>
      <c r="AX195" s="228"/>
      <c r="AY195" s="228"/>
      <c r="AZ195" s="228"/>
      <c r="BA195" s="228"/>
      <c r="BB195" s="228"/>
      <c r="BC195" s="228"/>
    </row>
    <row r="196" spans="1:55">
      <c r="A196" s="326"/>
      <c r="B196" s="237"/>
      <c r="C196" s="253"/>
      <c r="D196" s="234"/>
      <c r="E196" s="235"/>
      <c r="F196" s="238"/>
      <c r="G196" s="238"/>
      <c r="H196" s="236"/>
      <c r="I196" s="221"/>
      <c r="J196" s="297"/>
      <c r="K196" s="221"/>
      <c r="L196" s="301"/>
      <c r="M196" s="311"/>
      <c r="N196" s="321"/>
      <c r="O196" s="328" t="str" cm="1">
        <f t="array" ref="O196">IF($T196=1,IF(SUMPRODUCT(--($T197:$T$517=0))&gt;0,"BLANK",""),IF($H196="","NO",IF(NOT($U196&gt;$U195),IF(SUMPRODUCT(--($A196:$F196=""))&gt;0,"NO","YES"),IF(SUMPRODUCT(--($A196:$G196=""))+SUMPRODUCT(--($I196=""))&gt;0,"NO","YES"))))</f>
        <v/>
      </c>
      <c r="P196" s="228"/>
      <c r="Q196" s="228"/>
      <c r="R196" s="228"/>
      <c r="S196" s="228"/>
      <c r="T196" s="228">
        <f t="shared" si="19"/>
        <v>1</v>
      </c>
      <c r="U196" s="228">
        <f t="shared" si="20"/>
        <v>0</v>
      </c>
      <c r="V196" s="228">
        <f t="shared" si="21"/>
        <v>0</v>
      </c>
      <c r="W196" s="228">
        <f t="shared" si="22"/>
        <v>-1</v>
      </c>
      <c r="X196" s="228">
        <f>IF(SUMPRODUCT(--(W196:$W$517=-1))=ROW($W$517)-ROW()+1,$X195,IF(OR($W196=0,$W196=-1),$X195+1,$X195))</f>
        <v>0</v>
      </c>
      <c r="Y196" s="228">
        <f t="shared" si="23"/>
        <v>-1</v>
      </c>
      <c r="Z196" s="228">
        <f>IF(SUMPRODUCT(--($Y196:$Y$517=-1))=ROW($Y$517)-ROW()+1,$Z195,IF(OR($Y196=0,$Y196=-1),$Z195+1,$Z195))</f>
        <v>0</v>
      </c>
      <c r="AA196" s="228">
        <f t="shared" si="18"/>
        <v>0</v>
      </c>
      <c r="AB196" s="228">
        <f>IF(AND(ROUNDDOWN(($B$10-Table1[[#This Row],[Date of Birth]])/365.25,0)&gt;=66,Table1[[#This Row],[Member Type]]="EE",Table1[[#This Row],[Work Status]]="Retiree"),1,IF(AND(ROUNDDOWN(($B$10-Table1[[#This Row],[Date of Birth]])/365.25,0)&lt;66,Table1[[#This Row],[Member Type]]="EE",Table1[[#This Row],[Work Status]]="Retiree"),2,0))</f>
        <v>0</v>
      </c>
      <c r="AC196" s="215">
        <f t="shared" si="24"/>
        <v>0</v>
      </c>
      <c r="AD196" s="215">
        <f t="shared" si="25"/>
        <v>0</v>
      </c>
      <c r="AE196" s="215">
        <f t="shared" ca="1" si="26"/>
        <v>0</v>
      </c>
      <c r="AF196" s="215">
        <f>IF(A196&gt;1,Table1[[#This Row],[Last Name]]&amp;Table1[[#This Row],[First Name]]&amp;Table1[[#This Row],[Home Zip Code]]&amp;Table1[[#This Row],[Date of Birth]]&amp;Table1[[#This Row],[Member Type]],ROW())</f>
        <v>196</v>
      </c>
      <c r="AG196" s="215" t="str">
        <f t="array" ref="AG196">IF(SUM((--EXACT($AF$33:$AF$521,AF196)))&lt;=1,"","Duplicate")</f>
        <v/>
      </c>
      <c r="AH196" s="228"/>
      <c r="AI196" s="228"/>
      <c r="AJ196" s="228"/>
      <c r="AK196" s="228"/>
      <c r="AL196" s="228"/>
      <c r="AM196" s="228"/>
      <c r="AN196" s="228"/>
      <c r="AO196" s="228"/>
      <c r="AP196" s="228"/>
      <c r="AQ196" s="228"/>
      <c r="AR196" s="228"/>
      <c r="AS196" s="228"/>
      <c r="AT196" s="228"/>
      <c r="AU196" s="228"/>
      <c r="AV196" s="228"/>
      <c r="AW196" s="228"/>
      <c r="AX196" s="228"/>
      <c r="AY196" s="228"/>
      <c r="AZ196" s="228"/>
      <c r="BA196" s="228"/>
      <c r="BB196" s="228"/>
      <c r="BC196" s="228"/>
    </row>
    <row r="197" spans="1:55">
      <c r="A197" s="326"/>
      <c r="B197" s="237"/>
      <c r="C197" s="253"/>
      <c r="D197" s="234"/>
      <c r="E197" s="235"/>
      <c r="F197" s="238"/>
      <c r="G197" s="238"/>
      <c r="H197" s="236"/>
      <c r="I197" s="221"/>
      <c r="J197" s="297"/>
      <c r="K197" s="221"/>
      <c r="L197" s="301"/>
      <c r="M197" s="311"/>
      <c r="N197" s="321"/>
      <c r="O197" s="328" t="str" cm="1">
        <f t="array" ref="O197">IF($T197=1,IF(SUMPRODUCT(--($T198:$T$517=0))&gt;0,"BLANK",""),IF($H197="","NO",IF(NOT($U197&gt;$U196),IF(SUMPRODUCT(--($A197:$F197=""))&gt;0,"NO","YES"),IF(SUMPRODUCT(--($A197:$G197=""))+SUMPRODUCT(--($I197=""))&gt;0,"NO","YES"))))</f>
        <v/>
      </c>
      <c r="P197" s="228"/>
      <c r="Q197" s="228"/>
      <c r="R197" s="228"/>
      <c r="S197" s="228"/>
      <c r="T197" s="228">
        <f t="shared" si="19"/>
        <v>1</v>
      </c>
      <c r="U197" s="228">
        <f t="shared" si="20"/>
        <v>0</v>
      </c>
      <c r="V197" s="228">
        <f t="shared" si="21"/>
        <v>0</v>
      </c>
      <c r="W197" s="228">
        <f t="shared" si="22"/>
        <v>-1</v>
      </c>
      <c r="X197" s="228">
        <f>IF(SUMPRODUCT(--(W197:$W$517=-1))=ROW($W$517)-ROW()+1,$X196,IF(OR($W197=0,$W197=-1),$X196+1,$X196))</f>
        <v>0</v>
      </c>
      <c r="Y197" s="228">
        <f t="shared" si="23"/>
        <v>-1</v>
      </c>
      <c r="Z197" s="228">
        <f>IF(SUMPRODUCT(--($Y197:$Y$517=-1))=ROW($Y$517)-ROW()+1,$Z196,IF(OR($Y197=0,$Y197=-1),$Z196+1,$Z196))</f>
        <v>0</v>
      </c>
      <c r="AA197" s="228">
        <f t="shared" si="18"/>
        <v>0</v>
      </c>
      <c r="AB197" s="228">
        <f>IF(AND(ROUNDDOWN(($B$10-Table1[[#This Row],[Date of Birth]])/365.25,0)&gt;=66,Table1[[#This Row],[Member Type]]="EE",Table1[[#This Row],[Work Status]]="Retiree"),1,IF(AND(ROUNDDOWN(($B$10-Table1[[#This Row],[Date of Birth]])/365.25,0)&lt;66,Table1[[#This Row],[Member Type]]="EE",Table1[[#This Row],[Work Status]]="Retiree"),2,0))</f>
        <v>0</v>
      </c>
      <c r="AC197" s="215">
        <f t="shared" si="24"/>
        <v>0</v>
      </c>
      <c r="AD197" s="215">
        <f t="shared" si="25"/>
        <v>0</v>
      </c>
      <c r="AE197" s="215">
        <f t="shared" ca="1" si="26"/>
        <v>0</v>
      </c>
      <c r="AF197" s="215">
        <f>IF(A197&gt;1,Table1[[#This Row],[Last Name]]&amp;Table1[[#This Row],[First Name]]&amp;Table1[[#This Row],[Home Zip Code]]&amp;Table1[[#This Row],[Date of Birth]]&amp;Table1[[#This Row],[Member Type]],ROW())</f>
        <v>197</v>
      </c>
      <c r="AG197" s="215" t="str">
        <f t="array" ref="AG197">IF(SUM((--EXACT($AF$33:$AF$521,AF197)))&lt;=1,"","Duplicate")</f>
        <v/>
      </c>
      <c r="AH197" s="228"/>
      <c r="AI197" s="228"/>
      <c r="AJ197" s="228"/>
      <c r="AK197" s="228"/>
      <c r="AL197" s="228"/>
      <c r="AM197" s="228"/>
      <c r="AN197" s="228"/>
      <c r="AO197" s="228"/>
      <c r="AP197" s="228"/>
      <c r="AQ197" s="228"/>
      <c r="AR197" s="228"/>
      <c r="AS197" s="228"/>
      <c r="AT197" s="228"/>
      <c r="AU197" s="228"/>
      <c r="AV197" s="228"/>
      <c r="AW197" s="228"/>
      <c r="AX197" s="228"/>
      <c r="AY197" s="228"/>
      <c r="AZ197" s="228"/>
      <c r="BA197" s="228"/>
      <c r="BB197" s="228"/>
      <c r="BC197" s="228"/>
    </row>
    <row r="198" spans="1:55">
      <c r="A198" s="326"/>
      <c r="B198" s="237"/>
      <c r="C198" s="253"/>
      <c r="D198" s="234"/>
      <c r="E198" s="235"/>
      <c r="F198" s="238"/>
      <c r="G198" s="238"/>
      <c r="H198" s="236"/>
      <c r="I198" s="221"/>
      <c r="J198" s="297"/>
      <c r="K198" s="221"/>
      <c r="L198" s="301"/>
      <c r="M198" s="311"/>
      <c r="N198" s="321"/>
      <c r="O198" s="328" t="str" cm="1">
        <f t="array" ref="O198">IF($T198=1,IF(SUMPRODUCT(--($T199:$T$517=0))&gt;0,"BLANK",""),IF($H198="","NO",IF(NOT($U198&gt;$U197),IF(SUMPRODUCT(--($A198:$F198=""))&gt;0,"NO","YES"),IF(SUMPRODUCT(--($A198:$G198=""))+SUMPRODUCT(--($I198=""))&gt;0,"NO","YES"))))</f>
        <v/>
      </c>
      <c r="P198" s="228"/>
      <c r="Q198" s="228"/>
      <c r="R198" s="228"/>
      <c r="S198" s="228"/>
      <c r="T198" s="228">
        <f t="shared" si="19"/>
        <v>1</v>
      </c>
      <c r="U198" s="228">
        <f t="shared" si="20"/>
        <v>0</v>
      </c>
      <c r="V198" s="228">
        <f t="shared" si="21"/>
        <v>0</v>
      </c>
      <c r="W198" s="228">
        <f t="shared" si="22"/>
        <v>-1</v>
      </c>
      <c r="X198" s="228">
        <f>IF(SUMPRODUCT(--(W198:$W$517=-1))=ROW($W$517)-ROW()+1,$X197,IF(OR($W198=0,$W198=-1),$X197+1,$X197))</f>
        <v>0</v>
      </c>
      <c r="Y198" s="228">
        <f t="shared" si="23"/>
        <v>-1</v>
      </c>
      <c r="Z198" s="228">
        <f>IF(SUMPRODUCT(--($Y198:$Y$517=-1))=ROW($Y$517)-ROW()+1,$Z197,IF(OR($Y198=0,$Y198=-1),$Z197+1,$Z197))</f>
        <v>0</v>
      </c>
      <c r="AA198" s="228">
        <f t="shared" si="18"/>
        <v>0</v>
      </c>
      <c r="AB198" s="228">
        <f>IF(AND(ROUNDDOWN(($B$10-Table1[[#This Row],[Date of Birth]])/365.25,0)&gt;=66,Table1[[#This Row],[Member Type]]="EE",Table1[[#This Row],[Work Status]]="Retiree"),1,IF(AND(ROUNDDOWN(($B$10-Table1[[#This Row],[Date of Birth]])/365.25,0)&lt;66,Table1[[#This Row],[Member Type]]="EE",Table1[[#This Row],[Work Status]]="Retiree"),2,0))</f>
        <v>0</v>
      </c>
      <c r="AC198" s="215">
        <f t="shared" si="24"/>
        <v>0</v>
      </c>
      <c r="AD198" s="215">
        <f t="shared" si="25"/>
        <v>0</v>
      </c>
      <c r="AE198" s="215">
        <f t="shared" ca="1" si="26"/>
        <v>0</v>
      </c>
      <c r="AF198" s="215">
        <f>IF(A198&gt;1,Table1[[#This Row],[Last Name]]&amp;Table1[[#This Row],[First Name]]&amp;Table1[[#This Row],[Home Zip Code]]&amp;Table1[[#This Row],[Date of Birth]]&amp;Table1[[#This Row],[Member Type]],ROW())</f>
        <v>198</v>
      </c>
      <c r="AG198" s="215" t="str">
        <f t="array" ref="AG198">IF(SUM((--EXACT($AF$33:$AF$521,AF198)))&lt;=1,"","Duplicate")</f>
        <v/>
      </c>
      <c r="AH198" s="228"/>
      <c r="AI198" s="228"/>
      <c r="AJ198" s="228"/>
      <c r="AK198" s="228"/>
      <c r="AL198" s="228"/>
      <c r="AM198" s="228"/>
      <c r="AN198" s="228"/>
      <c r="AO198" s="228"/>
      <c r="AP198" s="228"/>
      <c r="AQ198" s="228"/>
      <c r="AR198" s="228"/>
      <c r="AS198" s="228"/>
      <c r="AT198" s="228"/>
      <c r="AU198" s="228"/>
      <c r="AV198" s="228"/>
      <c r="AW198" s="228"/>
      <c r="AX198" s="228"/>
      <c r="AY198" s="228"/>
      <c r="AZ198" s="228"/>
      <c r="BA198" s="228"/>
      <c r="BB198" s="228"/>
      <c r="BC198" s="228"/>
    </row>
    <row r="199" spans="1:55">
      <c r="A199" s="326"/>
      <c r="B199" s="237"/>
      <c r="C199" s="253"/>
      <c r="D199" s="234"/>
      <c r="E199" s="235"/>
      <c r="F199" s="238"/>
      <c r="G199" s="238"/>
      <c r="H199" s="236"/>
      <c r="I199" s="221"/>
      <c r="J199" s="297"/>
      <c r="K199" s="221"/>
      <c r="L199" s="301"/>
      <c r="M199" s="311"/>
      <c r="N199" s="321"/>
      <c r="O199" s="328" t="str" cm="1">
        <f t="array" ref="O199">IF($T199=1,IF(SUMPRODUCT(--($T200:$T$517=0))&gt;0,"BLANK",""),IF($H199="","NO",IF(NOT($U199&gt;$U198),IF(SUMPRODUCT(--($A199:$F199=""))&gt;0,"NO","YES"),IF(SUMPRODUCT(--($A199:$G199=""))+SUMPRODUCT(--($I199=""))&gt;0,"NO","YES"))))</f>
        <v/>
      </c>
      <c r="P199" s="228"/>
      <c r="Q199" s="228"/>
      <c r="R199" s="228"/>
      <c r="S199" s="228"/>
      <c r="T199" s="228">
        <f t="shared" si="19"/>
        <v>1</v>
      </c>
      <c r="U199" s="228">
        <f t="shared" si="20"/>
        <v>0</v>
      </c>
      <c r="V199" s="228">
        <f t="shared" si="21"/>
        <v>0</v>
      </c>
      <c r="W199" s="228">
        <f t="shared" si="22"/>
        <v>-1</v>
      </c>
      <c r="X199" s="228">
        <f>IF(SUMPRODUCT(--(W199:$W$517=-1))=ROW($W$517)-ROW()+1,$X198,IF(OR($W199=0,$W199=-1),$X198+1,$X198))</f>
        <v>0</v>
      </c>
      <c r="Y199" s="228">
        <f t="shared" si="23"/>
        <v>-1</v>
      </c>
      <c r="Z199" s="228">
        <f>IF(SUMPRODUCT(--($Y199:$Y$517=-1))=ROW($Y$517)-ROW()+1,$Z198,IF(OR($Y199=0,$Y199=-1),$Z198+1,$Z198))</f>
        <v>0</v>
      </c>
      <c r="AA199" s="228">
        <f t="shared" si="18"/>
        <v>0</v>
      </c>
      <c r="AB199" s="228">
        <f>IF(AND(ROUNDDOWN(($B$10-Table1[[#This Row],[Date of Birth]])/365.25,0)&gt;=66,Table1[[#This Row],[Member Type]]="EE",Table1[[#This Row],[Work Status]]="Retiree"),1,IF(AND(ROUNDDOWN(($B$10-Table1[[#This Row],[Date of Birth]])/365.25,0)&lt;66,Table1[[#This Row],[Member Type]]="EE",Table1[[#This Row],[Work Status]]="Retiree"),2,0))</f>
        <v>0</v>
      </c>
      <c r="AC199" s="215">
        <f t="shared" si="24"/>
        <v>0</v>
      </c>
      <c r="AD199" s="215">
        <f t="shared" si="25"/>
        <v>0</v>
      </c>
      <c r="AE199" s="215">
        <f t="shared" ca="1" si="26"/>
        <v>0</v>
      </c>
      <c r="AF199" s="215">
        <f>IF(A199&gt;1,Table1[[#This Row],[Last Name]]&amp;Table1[[#This Row],[First Name]]&amp;Table1[[#This Row],[Home Zip Code]]&amp;Table1[[#This Row],[Date of Birth]]&amp;Table1[[#This Row],[Member Type]],ROW())</f>
        <v>199</v>
      </c>
      <c r="AG199" s="215" t="str">
        <f t="array" ref="AG199">IF(SUM((--EXACT($AF$33:$AF$521,AF199)))&lt;=1,"","Duplicate")</f>
        <v/>
      </c>
      <c r="AH199" s="228"/>
      <c r="AI199" s="228"/>
      <c r="AJ199" s="228"/>
      <c r="AK199" s="228"/>
      <c r="AL199" s="228"/>
      <c r="AM199" s="228"/>
      <c r="AN199" s="228"/>
      <c r="AO199" s="228"/>
      <c r="AP199" s="228"/>
      <c r="AQ199" s="228"/>
      <c r="AR199" s="228"/>
      <c r="AS199" s="228"/>
      <c r="AT199" s="228"/>
      <c r="AU199" s="228"/>
      <c r="AV199" s="228"/>
      <c r="AW199" s="228"/>
      <c r="AX199" s="228"/>
      <c r="AY199" s="228"/>
      <c r="AZ199" s="228"/>
      <c r="BA199" s="228"/>
      <c r="BB199" s="228"/>
      <c r="BC199" s="228"/>
    </row>
    <row r="200" spans="1:55">
      <c r="A200" s="326"/>
      <c r="B200" s="237"/>
      <c r="C200" s="253"/>
      <c r="D200" s="234"/>
      <c r="E200" s="235"/>
      <c r="F200" s="238"/>
      <c r="G200" s="238"/>
      <c r="H200" s="236"/>
      <c r="I200" s="221"/>
      <c r="J200" s="297"/>
      <c r="K200" s="221"/>
      <c r="L200" s="301"/>
      <c r="M200" s="311"/>
      <c r="N200" s="321"/>
      <c r="O200" s="328" t="str" cm="1">
        <f t="array" ref="O200">IF($T200=1,IF(SUMPRODUCT(--($T201:$T$517=0))&gt;0,"BLANK",""),IF($H200="","NO",IF(NOT($U200&gt;$U199),IF(SUMPRODUCT(--($A200:$F200=""))&gt;0,"NO","YES"),IF(SUMPRODUCT(--($A200:$G200=""))+SUMPRODUCT(--($I200=""))&gt;0,"NO","YES"))))</f>
        <v/>
      </c>
      <c r="P200" s="228"/>
      <c r="Q200" s="228"/>
      <c r="R200" s="228"/>
      <c r="S200" s="228"/>
      <c r="T200" s="228">
        <f t="shared" si="19"/>
        <v>1</v>
      </c>
      <c r="U200" s="228">
        <f t="shared" si="20"/>
        <v>0</v>
      </c>
      <c r="V200" s="228">
        <f t="shared" si="21"/>
        <v>0</v>
      </c>
      <c r="W200" s="228">
        <f t="shared" si="22"/>
        <v>-1</v>
      </c>
      <c r="X200" s="228">
        <f>IF(SUMPRODUCT(--(W200:$W$517=-1))=ROW($W$517)-ROW()+1,$X199,IF(OR($W200=0,$W200=-1),$X199+1,$X199))</f>
        <v>0</v>
      </c>
      <c r="Y200" s="228">
        <f t="shared" si="23"/>
        <v>-1</v>
      </c>
      <c r="Z200" s="228">
        <f>IF(SUMPRODUCT(--($Y200:$Y$517=-1))=ROW($Y$517)-ROW()+1,$Z199,IF(OR($Y200=0,$Y200=-1),$Z199+1,$Z199))</f>
        <v>0</v>
      </c>
      <c r="AA200" s="228">
        <f t="shared" si="18"/>
        <v>0</v>
      </c>
      <c r="AB200" s="228">
        <f>IF(AND(ROUNDDOWN(($B$10-Table1[[#This Row],[Date of Birth]])/365.25,0)&gt;=66,Table1[[#This Row],[Member Type]]="EE",Table1[[#This Row],[Work Status]]="Retiree"),1,IF(AND(ROUNDDOWN(($B$10-Table1[[#This Row],[Date of Birth]])/365.25,0)&lt;66,Table1[[#This Row],[Member Type]]="EE",Table1[[#This Row],[Work Status]]="Retiree"),2,0))</f>
        <v>0</v>
      </c>
      <c r="AC200" s="215">
        <f t="shared" si="24"/>
        <v>0</v>
      </c>
      <c r="AD200" s="215">
        <f t="shared" si="25"/>
        <v>0</v>
      </c>
      <c r="AE200" s="215">
        <f t="shared" ca="1" si="26"/>
        <v>0</v>
      </c>
      <c r="AF200" s="215">
        <f>IF(A200&gt;1,Table1[[#This Row],[Last Name]]&amp;Table1[[#This Row],[First Name]]&amp;Table1[[#This Row],[Home Zip Code]]&amp;Table1[[#This Row],[Date of Birth]]&amp;Table1[[#This Row],[Member Type]],ROW())</f>
        <v>200</v>
      </c>
      <c r="AG200" s="215" t="str">
        <f t="array" ref="AG200">IF(SUM((--EXACT($AF$33:$AF$521,AF200)))&lt;=1,"","Duplicate")</f>
        <v/>
      </c>
      <c r="AH200" s="228"/>
      <c r="AI200" s="228"/>
      <c r="AJ200" s="228"/>
      <c r="AK200" s="228"/>
      <c r="AL200" s="228"/>
      <c r="AM200" s="228"/>
      <c r="AN200" s="228"/>
      <c r="AO200" s="228"/>
      <c r="AP200" s="228"/>
      <c r="AQ200" s="228"/>
      <c r="AR200" s="228"/>
      <c r="AS200" s="228"/>
      <c r="AT200" s="228"/>
      <c r="AU200" s="228"/>
      <c r="AV200" s="228"/>
      <c r="AW200" s="228"/>
      <c r="AX200" s="228"/>
      <c r="AY200" s="228"/>
      <c r="AZ200" s="228"/>
      <c r="BA200" s="228"/>
      <c r="BB200" s="228"/>
      <c r="BC200" s="228"/>
    </row>
    <row r="201" spans="1:55">
      <c r="A201" s="326"/>
      <c r="B201" s="237"/>
      <c r="C201" s="253"/>
      <c r="D201" s="234"/>
      <c r="E201" s="235"/>
      <c r="F201" s="238"/>
      <c r="G201" s="238"/>
      <c r="H201" s="236"/>
      <c r="I201" s="221"/>
      <c r="J201" s="297"/>
      <c r="K201" s="221"/>
      <c r="L201" s="301"/>
      <c r="M201" s="311"/>
      <c r="N201" s="321"/>
      <c r="O201" s="328" t="str" cm="1">
        <f t="array" ref="O201">IF($T201=1,IF(SUMPRODUCT(--($T202:$T$517=0))&gt;0,"BLANK",""),IF($H201="","NO",IF(NOT($U201&gt;$U200),IF(SUMPRODUCT(--($A201:$F201=""))&gt;0,"NO","YES"),IF(SUMPRODUCT(--($A201:$G201=""))+SUMPRODUCT(--($I201=""))&gt;0,"NO","YES"))))</f>
        <v/>
      </c>
      <c r="P201" s="228"/>
      <c r="Q201" s="228"/>
      <c r="R201" s="228"/>
      <c r="S201" s="228"/>
      <c r="T201" s="228">
        <f t="shared" si="19"/>
        <v>1</v>
      </c>
      <c r="U201" s="228">
        <f t="shared" si="20"/>
        <v>0</v>
      </c>
      <c r="V201" s="228">
        <f t="shared" si="21"/>
        <v>0</v>
      </c>
      <c r="W201" s="228">
        <f t="shared" si="22"/>
        <v>-1</v>
      </c>
      <c r="X201" s="228">
        <f>IF(SUMPRODUCT(--(W201:$W$517=-1))=ROW($W$517)-ROW()+1,$X200,IF(OR($W201=0,$W201=-1),$X200+1,$X200))</f>
        <v>0</v>
      </c>
      <c r="Y201" s="228">
        <f t="shared" si="23"/>
        <v>-1</v>
      </c>
      <c r="Z201" s="228">
        <f>IF(SUMPRODUCT(--($Y201:$Y$517=-1))=ROW($Y$517)-ROW()+1,$Z200,IF(OR($Y201=0,$Y201=-1),$Z200+1,$Z200))</f>
        <v>0</v>
      </c>
      <c r="AA201" s="228">
        <f t="shared" si="18"/>
        <v>0</v>
      </c>
      <c r="AB201" s="228">
        <f>IF(AND(ROUNDDOWN(($B$10-Table1[[#This Row],[Date of Birth]])/365.25,0)&gt;=66,Table1[[#This Row],[Member Type]]="EE",Table1[[#This Row],[Work Status]]="Retiree"),1,IF(AND(ROUNDDOWN(($B$10-Table1[[#This Row],[Date of Birth]])/365.25,0)&lt;66,Table1[[#This Row],[Member Type]]="EE",Table1[[#This Row],[Work Status]]="Retiree"),2,0))</f>
        <v>0</v>
      </c>
      <c r="AC201" s="215">
        <f t="shared" si="24"/>
        <v>0</v>
      </c>
      <c r="AD201" s="215">
        <f t="shared" si="25"/>
        <v>0</v>
      </c>
      <c r="AE201" s="215">
        <f t="shared" ca="1" si="26"/>
        <v>0</v>
      </c>
      <c r="AF201" s="215">
        <f>IF(A201&gt;1,Table1[[#This Row],[Last Name]]&amp;Table1[[#This Row],[First Name]]&amp;Table1[[#This Row],[Home Zip Code]]&amp;Table1[[#This Row],[Date of Birth]]&amp;Table1[[#This Row],[Member Type]],ROW())</f>
        <v>201</v>
      </c>
      <c r="AG201" s="215" t="str">
        <f t="array" ref="AG201">IF(SUM((--EXACT($AF$33:$AF$521,AF201)))&lt;=1,"","Duplicate")</f>
        <v/>
      </c>
      <c r="AH201" s="228"/>
      <c r="AI201" s="228"/>
      <c r="AJ201" s="228"/>
      <c r="AK201" s="228"/>
      <c r="AL201" s="228"/>
      <c r="AM201" s="228"/>
      <c r="AN201" s="228"/>
      <c r="AO201" s="228"/>
      <c r="AP201" s="228"/>
      <c r="AQ201" s="228"/>
      <c r="AR201" s="228"/>
      <c r="AS201" s="228"/>
      <c r="AT201" s="228"/>
      <c r="AU201" s="228"/>
      <c r="AV201" s="228"/>
      <c r="AW201" s="228"/>
      <c r="AX201" s="228"/>
      <c r="AY201" s="228"/>
      <c r="AZ201" s="228"/>
      <c r="BA201" s="228"/>
      <c r="BB201" s="228"/>
      <c r="BC201" s="228"/>
    </row>
    <row r="202" spans="1:55">
      <c r="A202" s="326"/>
      <c r="B202" s="237"/>
      <c r="C202" s="253"/>
      <c r="D202" s="234"/>
      <c r="E202" s="235"/>
      <c r="F202" s="238"/>
      <c r="G202" s="238"/>
      <c r="H202" s="236"/>
      <c r="I202" s="221"/>
      <c r="J202" s="297"/>
      <c r="K202" s="221"/>
      <c r="L202" s="301"/>
      <c r="M202" s="311"/>
      <c r="N202" s="321"/>
      <c r="O202" s="328" t="str" cm="1">
        <f t="array" ref="O202">IF($T202=1,IF(SUMPRODUCT(--($T203:$T$517=0))&gt;0,"BLANK",""),IF($H202="","NO",IF(NOT($U202&gt;$U201),IF(SUMPRODUCT(--($A202:$F202=""))&gt;0,"NO","YES"),IF(SUMPRODUCT(--($A202:$G202=""))+SUMPRODUCT(--($I202=""))&gt;0,"NO","YES"))))</f>
        <v/>
      </c>
      <c r="P202" s="228"/>
      <c r="Q202" s="228"/>
      <c r="R202" s="228"/>
      <c r="S202" s="228"/>
      <c r="T202" s="228">
        <f t="shared" si="19"/>
        <v>1</v>
      </c>
      <c r="U202" s="228">
        <f t="shared" si="20"/>
        <v>0</v>
      </c>
      <c r="V202" s="228">
        <f t="shared" si="21"/>
        <v>0</v>
      </c>
      <c r="W202" s="228">
        <f t="shared" si="22"/>
        <v>-1</v>
      </c>
      <c r="X202" s="228">
        <f>IF(SUMPRODUCT(--(W202:$W$517=-1))=ROW($W$517)-ROW()+1,$X201,IF(OR($W202=0,$W202=-1),$X201+1,$X201))</f>
        <v>0</v>
      </c>
      <c r="Y202" s="228">
        <f t="shared" si="23"/>
        <v>-1</v>
      </c>
      <c r="Z202" s="228">
        <f>IF(SUMPRODUCT(--($Y202:$Y$517=-1))=ROW($Y$517)-ROW()+1,$Z201,IF(OR($Y202=0,$Y202=-1),$Z201+1,$Z201))</f>
        <v>0</v>
      </c>
      <c r="AA202" s="228">
        <f t="shared" si="18"/>
        <v>0</v>
      </c>
      <c r="AB202" s="228">
        <f>IF(AND(ROUNDDOWN(($B$10-Table1[[#This Row],[Date of Birth]])/365.25,0)&gt;=66,Table1[[#This Row],[Member Type]]="EE",Table1[[#This Row],[Work Status]]="Retiree"),1,IF(AND(ROUNDDOWN(($B$10-Table1[[#This Row],[Date of Birth]])/365.25,0)&lt;66,Table1[[#This Row],[Member Type]]="EE",Table1[[#This Row],[Work Status]]="Retiree"),2,0))</f>
        <v>0</v>
      </c>
      <c r="AC202" s="215">
        <f t="shared" si="24"/>
        <v>0</v>
      </c>
      <c r="AD202" s="215">
        <f t="shared" si="25"/>
        <v>0</v>
      </c>
      <c r="AE202" s="215">
        <f t="shared" ca="1" si="26"/>
        <v>0</v>
      </c>
      <c r="AF202" s="215">
        <f>IF(A202&gt;1,Table1[[#This Row],[Last Name]]&amp;Table1[[#This Row],[First Name]]&amp;Table1[[#This Row],[Home Zip Code]]&amp;Table1[[#This Row],[Date of Birth]]&amp;Table1[[#This Row],[Member Type]],ROW())</f>
        <v>202</v>
      </c>
      <c r="AG202" s="215" t="str">
        <f t="array" ref="AG202">IF(SUM((--EXACT($AF$33:$AF$521,AF202)))&lt;=1,"","Duplicate")</f>
        <v/>
      </c>
      <c r="AH202" s="228"/>
      <c r="AI202" s="228"/>
      <c r="AJ202" s="228"/>
      <c r="AK202" s="228"/>
      <c r="AL202" s="228"/>
      <c r="AM202" s="228"/>
      <c r="AN202" s="228"/>
      <c r="AO202" s="228"/>
      <c r="AP202" s="228"/>
      <c r="AQ202" s="228"/>
      <c r="AR202" s="228"/>
      <c r="AS202" s="228"/>
      <c r="AT202" s="228"/>
      <c r="AU202" s="228"/>
      <c r="AV202" s="228"/>
      <c r="AW202" s="228"/>
      <c r="AX202" s="228"/>
      <c r="AY202" s="228"/>
      <c r="AZ202" s="228"/>
      <c r="BA202" s="228"/>
      <c r="BB202" s="228"/>
      <c r="BC202" s="228"/>
    </row>
    <row r="203" spans="1:55">
      <c r="A203" s="326"/>
      <c r="B203" s="237"/>
      <c r="C203" s="253"/>
      <c r="D203" s="234"/>
      <c r="E203" s="235"/>
      <c r="F203" s="238"/>
      <c r="G203" s="238"/>
      <c r="H203" s="236"/>
      <c r="I203" s="221"/>
      <c r="J203" s="297"/>
      <c r="K203" s="221"/>
      <c r="L203" s="301"/>
      <c r="M203" s="311"/>
      <c r="N203" s="321"/>
      <c r="O203" s="328" t="str" cm="1">
        <f t="array" ref="O203">IF($T203=1,IF(SUMPRODUCT(--($T204:$T$517=0))&gt;0,"BLANK",""),IF($H203="","NO",IF(NOT($U203&gt;$U202),IF(SUMPRODUCT(--($A203:$F203=""))&gt;0,"NO","YES"),IF(SUMPRODUCT(--($A203:$G203=""))+SUMPRODUCT(--($I203=""))&gt;0,"NO","YES"))))</f>
        <v/>
      </c>
      <c r="P203" s="228"/>
      <c r="Q203" s="228"/>
      <c r="R203" s="228"/>
      <c r="S203" s="228"/>
      <c r="T203" s="228">
        <f t="shared" si="19"/>
        <v>1</v>
      </c>
      <c r="U203" s="228">
        <f t="shared" si="20"/>
        <v>0</v>
      </c>
      <c r="V203" s="228">
        <f t="shared" si="21"/>
        <v>0</v>
      </c>
      <c r="W203" s="228">
        <f t="shared" si="22"/>
        <v>-1</v>
      </c>
      <c r="X203" s="228">
        <f>IF(SUMPRODUCT(--(W203:$W$517=-1))=ROW($W$517)-ROW()+1,$X202,IF(OR($W203=0,$W203=-1),$X202+1,$X202))</f>
        <v>0</v>
      </c>
      <c r="Y203" s="228">
        <f t="shared" si="23"/>
        <v>-1</v>
      </c>
      <c r="Z203" s="228">
        <f>IF(SUMPRODUCT(--($Y203:$Y$517=-1))=ROW($Y$517)-ROW()+1,$Z202,IF(OR($Y203=0,$Y203=-1),$Z202+1,$Z202))</f>
        <v>0</v>
      </c>
      <c r="AA203" s="228">
        <f t="shared" si="18"/>
        <v>0</v>
      </c>
      <c r="AB203" s="228">
        <f>IF(AND(ROUNDDOWN(($B$10-Table1[[#This Row],[Date of Birth]])/365.25,0)&gt;=66,Table1[[#This Row],[Member Type]]="EE",Table1[[#This Row],[Work Status]]="Retiree"),1,IF(AND(ROUNDDOWN(($B$10-Table1[[#This Row],[Date of Birth]])/365.25,0)&lt;66,Table1[[#This Row],[Member Type]]="EE",Table1[[#This Row],[Work Status]]="Retiree"),2,0))</f>
        <v>0</v>
      </c>
      <c r="AC203" s="215">
        <f t="shared" si="24"/>
        <v>0</v>
      </c>
      <c r="AD203" s="215">
        <f t="shared" si="25"/>
        <v>0</v>
      </c>
      <c r="AE203" s="215">
        <f t="shared" ca="1" si="26"/>
        <v>0</v>
      </c>
      <c r="AF203" s="215">
        <f>IF(A203&gt;1,Table1[[#This Row],[Last Name]]&amp;Table1[[#This Row],[First Name]]&amp;Table1[[#This Row],[Home Zip Code]]&amp;Table1[[#This Row],[Date of Birth]]&amp;Table1[[#This Row],[Member Type]],ROW())</f>
        <v>203</v>
      </c>
      <c r="AG203" s="215" t="str">
        <f t="array" ref="AG203">IF(SUM((--EXACT($AF$33:$AF$521,AF203)))&lt;=1,"","Duplicate")</f>
        <v/>
      </c>
      <c r="AH203" s="228"/>
      <c r="AI203" s="228"/>
      <c r="AJ203" s="228"/>
      <c r="AK203" s="228"/>
      <c r="AL203" s="228"/>
      <c r="AM203" s="228"/>
      <c r="AN203" s="228"/>
      <c r="AO203" s="228"/>
      <c r="AP203" s="228"/>
      <c r="AQ203" s="228"/>
      <c r="AR203" s="228"/>
      <c r="AS203" s="228"/>
      <c r="AT203" s="228"/>
      <c r="AU203" s="228"/>
      <c r="AV203" s="228"/>
      <c r="AW203" s="228"/>
      <c r="AX203" s="228"/>
      <c r="AY203" s="228"/>
      <c r="AZ203" s="228"/>
      <c r="BA203" s="228"/>
      <c r="BB203" s="228"/>
      <c r="BC203" s="228"/>
    </row>
    <row r="204" spans="1:55">
      <c r="A204" s="326"/>
      <c r="B204" s="237"/>
      <c r="C204" s="253"/>
      <c r="D204" s="234"/>
      <c r="E204" s="235"/>
      <c r="F204" s="238"/>
      <c r="G204" s="238"/>
      <c r="H204" s="236"/>
      <c r="I204" s="221"/>
      <c r="J204" s="297"/>
      <c r="K204" s="221"/>
      <c r="L204" s="301"/>
      <c r="M204" s="311"/>
      <c r="N204" s="321"/>
      <c r="O204" s="328" t="str" cm="1">
        <f t="array" ref="O204">IF($T204=1,IF(SUMPRODUCT(--($T205:$T$517=0))&gt;0,"BLANK",""),IF($H204="","NO",IF(NOT($U204&gt;$U203),IF(SUMPRODUCT(--($A204:$F204=""))&gt;0,"NO","YES"),IF(SUMPRODUCT(--($A204:$G204=""))+SUMPRODUCT(--($I204=""))&gt;0,"NO","YES"))))</f>
        <v/>
      </c>
      <c r="P204" s="228"/>
      <c r="Q204" s="228"/>
      <c r="R204" s="228"/>
      <c r="S204" s="228"/>
      <c r="T204" s="228">
        <f t="shared" si="19"/>
        <v>1</v>
      </c>
      <c r="U204" s="228">
        <f t="shared" si="20"/>
        <v>0</v>
      </c>
      <c r="V204" s="228">
        <f t="shared" si="21"/>
        <v>0</v>
      </c>
      <c r="W204" s="228">
        <f t="shared" si="22"/>
        <v>-1</v>
      </c>
      <c r="X204" s="228">
        <f>IF(SUMPRODUCT(--(W204:$W$517=-1))=ROW($W$517)-ROW()+1,$X203,IF(OR($W204=0,$W204=-1),$X203+1,$X203))</f>
        <v>0</v>
      </c>
      <c r="Y204" s="228">
        <f t="shared" si="23"/>
        <v>-1</v>
      </c>
      <c r="Z204" s="228">
        <f>IF(SUMPRODUCT(--($Y204:$Y$517=-1))=ROW($Y$517)-ROW()+1,$Z203,IF(OR($Y204=0,$Y204=-1),$Z203+1,$Z203))</f>
        <v>0</v>
      </c>
      <c r="AA204" s="228">
        <f t="shared" si="18"/>
        <v>0</v>
      </c>
      <c r="AB204" s="228">
        <f>IF(AND(ROUNDDOWN(($B$10-Table1[[#This Row],[Date of Birth]])/365.25,0)&gt;=66,Table1[[#This Row],[Member Type]]="EE",Table1[[#This Row],[Work Status]]="Retiree"),1,IF(AND(ROUNDDOWN(($B$10-Table1[[#This Row],[Date of Birth]])/365.25,0)&lt;66,Table1[[#This Row],[Member Type]]="EE",Table1[[#This Row],[Work Status]]="Retiree"),2,0))</f>
        <v>0</v>
      </c>
      <c r="AC204" s="215">
        <f t="shared" si="24"/>
        <v>0</v>
      </c>
      <c r="AD204" s="215">
        <f t="shared" si="25"/>
        <v>0</v>
      </c>
      <c r="AE204" s="215">
        <f t="shared" ca="1" si="26"/>
        <v>0</v>
      </c>
      <c r="AF204" s="215">
        <f>IF(A204&gt;1,Table1[[#This Row],[Last Name]]&amp;Table1[[#This Row],[First Name]]&amp;Table1[[#This Row],[Home Zip Code]]&amp;Table1[[#This Row],[Date of Birth]]&amp;Table1[[#This Row],[Member Type]],ROW())</f>
        <v>204</v>
      </c>
      <c r="AG204" s="215" t="str">
        <f t="array" ref="AG204">IF(SUM((--EXACT($AF$33:$AF$521,AF204)))&lt;=1,"","Duplicate")</f>
        <v/>
      </c>
      <c r="AH204" s="228"/>
      <c r="AI204" s="228"/>
      <c r="AJ204" s="228"/>
      <c r="AK204" s="228"/>
      <c r="AL204" s="228"/>
      <c r="AM204" s="228"/>
      <c r="AN204" s="228"/>
      <c r="AO204" s="228"/>
      <c r="AP204" s="228"/>
      <c r="AQ204" s="228"/>
      <c r="AR204" s="228"/>
      <c r="AS204" s="228"/>
      <c r="AT204" s="228"/>
      <c r="AU204" s="228"/>
      <c r="AV204" s="228"/>
      <c r="AW204" s="228"/>
      <c r="AX204" s="228"/>
      <c r="AY204" s="228"/>
      <c r="AZ204" s="228"/>
      <c r="BA204" s="228"/>
      <c r="BB204" s="228"/>
      <c r="BC204" s="228"/>
    </row>
    <row r="205" spans="1:55">
      <c r="A205" s="326"/>
      <c r="B205" s="237"/>
      <c r="C205" s="253"/>
      <c r="D205" s="234"/>
      <c r="E205" s="235"/>
      <c r="F205" s="238"/>
      <c r="G205" s="238"/>
      <c r="H205" s="236"/>
      <c r="I205" s="221"/>
      <c r="J205" s="297"/>
      <c r="K205" s="221"/>
      <c r="L205" s="301"/>
      <c r="M205" s="311"/>
      <c r="N205" s="321"/>
      <c r="O205" s="328" t="str" cm="1">
        <f t="array" ref="O205">IF($T205=1,IF(SUMPRODUCT(--($T206:$T$517=0))&gt;0,"BLANK",""),IF($H205="","NO",IF(NOT($U205&gt;$U204),IF(SUMPRODUCT(--($A205:$F205=""))&gt;0,"NO","YES"),IF(SUMPRODUCT(--($A205:$G205=""))+SUMPRODUCT(--($I205=""))&gt;0,"NO","YES"))))</f>
        <v/>
      </c>
      <c r="P205" s="228"/>
      <c r="Q205" s="228"/>
      <c r="R205" s="228"/>
      <c r="S205" s="228"/>
      <c r="T205" s="228">
        <f t="shared" si="19"/>
        <v>1</v>
      </c>
      <c r="U205" s="228">
        <f t="shared" si="20"/>
        <v>0</v>
      </c>
      <c r="V205" s="228">
        <f t="shared" si="21"/>
        <v>0</v>
      </c>
      <c r="W205" s="228">
        <f t="shared" si="22"/>
        <v>-1</v>
      </c>
      <c r="X205" s="228">
        <f>IF(SUMPRODUCT(--(W205:$W$517=-1))=ROW($W$517)-ROW()+1,$X204,IF(OR($W205=0,$W205=-1),$X204+1,$X204))</f>
        <v>0</v>
      </c>
      <c r="Y205" s="228">
        <f t="shared" si="23"/>
        <v>-1</v>
      </c>
      <c r="Z205" s="228">
        <f>IF(SUMPRODUCT(--($Y205:$Y$517=-1))=ROW($Y$517)-ROW()+1,$Z204,IF(OR($Y205=0,$Y205=-1),$Z204+1,$Z204))</f>
        <v>0</v>
      </c>
      <c r="AA205" s="228">
        <f t="shared" si="18"/>
        <v>0</v>
      </c>
      <c r="AB205" s="228">
        <f>IF(AND(ROUNDDOWN(($B$10-Table1[[#This Row],[Date of Birth]])/365.25,0)&gt;=66,Table1[[#This Row],[Member Type]]="EE",Table1[[#This Row],[Work Status]]="Retiree"),1,IF(AND(ROUNDDOWN(($B$10-Table1[[#This Row],[Date of Birth]])/365.25,0)&lt;66,Table1[[#This Row],[Member Type]]="EE",Table1[[#This Row],[Work Status]]="Retiree"),2,0))</f>
        <v>0</v>
      </c>
      <c r="AC205" s="215">
        <f t="shared" si="24"/>
        <v>0</v>
      </c>
      <c r="AD205" s="215">
        <f t="shared" si="25"/>
        <v>0</v>
      </c>
      <c r="AE205" s="215">
        <f t="shared" ca="1" si="26"/>
        <v>0</v>
      </c>
      <c r="AF205" s="215">
        <f>IF(A205&gt;1,Table1[[#This Row],[Last Name]]&amp;Table1[[#This Row],[First Name]]&amp;Table1[[#This Row],[Home Zip Code]]&amp;Table1[[#This Row],[Date of Birth]]&amp;Table1[[#This Row],[Member Type]],ROW())</f>
        <v>205</v>
      </c>
      <c r="AG205" s="215" t="str">
        <f t="array" ref="AG205">IF(SUM((--EXACT($AF$33:$AF$521,AF205)))&lt;=1,"","Duplicate")</f>
        <v/>
      </c>
      <c r="AH205" s="228"/>
      <c r="AI205" s="228"/>
      <c r="AJ205" s="228"/>
      <c r="AK205" s="228"/>
      <c r="AL205" s="228"/>
      <c r="AM205" s="228"/>
      <c r="AN205" s="228"/>
      <c r="AO205" s="228"/>
      <c r="AP205" s="228"/>
      <c r="AQ205" s="228"/>
      <c r="AR205" s="228"/>
      <c r="AS205" s="228"/>
      <c r="AT205" s="228"/>
      <c r="AU205" s="228"/>
      <c r="AV205" s="228"/>
      <c r="AW205" s="228"/>
      <c r="AX205" s="228"/>
      <c r="AY205" s="228"/>
      <c r="AZ205" s="228"/>
      <c r="BA205" s="228"/>
      <c r="BB205" s="228"/>
      <c r="BC205" s="228"/>
    </row>
    <row r="206" spans="1:55">
      <c r="A206" s="326"/>
      <c r="B206" s="237"/>
      <c r="C206" s="253"/>
      <c r="D206" s="234"/>
      <c r="E206" s="235"/>
      <c r="F206" s="238"/>
      <c r="G206" s="238"/>
      <c r="H206" s="236"/>
      <c r="I206" s="221"/>
      <c r="J206" s="297"/>
      <c r="K206" s="221"/>
      <c r="L206" s="301"/>
      <c r="M206" s="311"/>
      <c r="N206" s="321"/>
      <c r="O206" s="328" t="str" cm="1">
        <f t="array" ref="O206">IF($T206=1,IF(SUMPRODUCT(--($T207:$T$517=0))&gt;0,"BLANK",""),IF($H206="","NO",IF(NOT($U206&gt;$U205),IF(SUMPRODUCT(--($A206:$F206=""))&gt;0,"NO","YES"),IF(SUMPRODUCT(--($A206:$G206=""))+SUMPRODUCT(--($I206=""))&gt;0,"NO","YES"))))</f>
        <v/>
      </c>
      <c r="P206" s="228"/>
      <c r="Q206" s="228"/>
      <c r="R206" s="228"/>
      <c r="S206" s="228"/>
      <c r="T206" s="228">
        <f t="shared" si="19"/>
        <v>1</v>
      </c>
      <c r="U206" s="228">
        <f t="shared" si="20"/>
        <v>0</v>
      </c>
      <c r="V206" s="228">
        <f t="shared" si="21"/>
        <v>0</v>
      </c>
      <c r="W206" s="228">
        <f t="shared" si="22"/>
        <v>-1</v>
      </c>
      <c r="X206" s="228">
        <f>IF(SUMPRODUCT(--(W206:$W$517=-1))=ROW($W$517)-ROW()+1,$X205,IF(OR($W206=0,$W206=-1),$X205+1,$X205))</f>
        <v>0</v>
      </c>
      <c r="Y206" s="228">
        <f t="shared" si="23"/>
        <v>-1</v>
      </c>
      <c r="Z206" s="228">
        <f>IF(SUMPRODUCT(--($Y206:$Y$517=-1))=ROW($Y$517)-ROW()+1,$Z205,IF(OR($Y206=0,$Y206=-1),$Z205+1,$Z205))</f>
        <v>0</v>
      </c>
      <c r="AA206" s="228">
        <f t="shared" si="18"/>
        <v>0</v>
      </c>
      <c r="AB206" s="228">
        <f>IF(AND(ROUNDDOWN(($B$10-Table1[[#This Row],[Date of Birth]])/365.25,0)&gt;=66,Table1[[#This Row],[Member Type]]="EE",Table1[[#This Row],[Work Status]]="Retiree"),1,IF(AND(ROUNDDOWN(($B$10-Table1[[#This Row],[Date of Birth]])/365.25,0)&lt;66,Table1[[#This Row],[Member Type]]="EE",Table1[[#This Row],[Work Status]]="Retiree"),2,0))</f>
        <v>0</v>
      </c>
      <c r="AC206" s="215">
        <f t="shared" si="24"/>
        <v>0</v>
      </c>
      <c r="AD206" s="215">
        <f t="shared" si="25"/>
        <v>0</v>
      </c>
      <c r="AE206" s="215">
        <f t="shared" ca="1" si="26"/>
        <v>0</v>
      </c>
      <c r="AF206" s="215">
        <f>IF(A206&gt;1,Table1[[#This Row],[Last Name]]&amp;Table1[[#This Row],[First Name]]&amp;Table1[[#This Row],[Home Zip Code]]&amp;Table1[[#This Row],[Date of Birth]]&amp;Table1[[#This Row],[Member Type]],ROW())</f>
        <v>206</v>
      </c>
      <c r="AG206" s="215" t="str">
        <f t="array" ref="AG206">IF(SUM((--EXACT($AF$33:$AF$521,AF206)))&lt;=1,"","Duplicate")</f>
        <v/>
      </c>
      <c r="AH206" s="228"/>
      <c r="AI206" s="228"/>
      <c r="AJ206" s="228"/>
      <c r="AK206" s="228"/>
      <c r="AL206" s="228"/>
      <c r="AM206" s="228"/>
      <c r="AN206" s="228"/>
      <c r="AO206" s="228"/>
      <c r="AP206" s="228"/>
      <c r="AQ206" s="228"/>
      <c r="AR206" s="228"/>
      <c r="AS206" s="228"/>
      <c r="AT206" s="228"/>
      <c r="AU206" s="228"/>
      <c r="AV206" s="228"/>
      <c r="AW206" s="228"/>
      <c r="AX206" s="228"/>
      <c r="AY206" s="228"/>
      <c r="AZ206" s="228"/>
      <c r="BA206" s="228"/>
      <c r="BB206" s="228"/>
      <c r="BC206" s="228"/>
    </row>
    <row r="207" spans="1:55">
      <c r="A207" s="326"/>
      <c r="B207" s="237"/>
      <c r="C207" s="253"/>
      <c r="D207" s="234"/>
      <c r="E207" s="235"/>
      <c r="F207" s="238"/>
      <c r="G207" s="238"/>
      <c r="H207" s="236"/>
      <c r="I207" s="221"/>
      <c r="J207" s="297"/>
      <c r="K207" s="221"/>
      <c r="L207" s="301"/>
      <c r="M207" s="311"/>
      <c r="N207" s="321"/>
      <c r="O207" s="328" t="str" cm="1">
        <f t="array" ref="O207">IF($T207=1,IF(SUMPRODUCT(--($T208:$T$517=0))&gt;0,"BLANK",""),IF($H207="","NO",IF(NOT($U207&gt;$U206),IF(SUMPRODUCT(--($A207:$F207=""))&gt;0,"NO","YES"),IF(SUMPRODUCT(--($A207:$G207=""))+SUMPRODUCT(--($I207=""))&gt;0,"NO","YES"))))</f>
        <v/>
      </c>
      <c r="P207" s="228"/>
      <c r="Q207" s="228"/>
      <c r="R207" s="228"/>
      <c r="S207" s="228"/>
      <c r="T207" s="228">
        <f t="shared" si="19"/>
        <v>1</v>
      </c>
      <c r="U207" s="228">
        <f t="shared" si="20"/>
        <v>0</v>
      </c>
      <c r="V207" s="228">
        <f t="shared" si="21"/>
        <v>0</v>
      </c>
      <c r="W207" s="228">
        <f t="shared" si="22"/>
        <v>-1</v>
      </c>
      <c r="X207" s="228">
        <f>IF(SUMPRODUCT(--(W207:$W$517=-1))=ROW($W$517)-ROW()+1,$X206,IF(OR($W207=0,$W207=-1),$X206+1,$X206))</f>
        <v>0</v>
      </c>
      <c r="Y207" s="228">
        <f t="shared" si="23"/>
        <v>-1</v>
      </c>
      <c r="Z207" s="228">
        <f>IF(SUMPRODUCT(--($Y207:$Y$517=-1))=ROW($Y$517)-ROW()+1,$Z206,IF(OR($Y207=0,$Y207=-1),$Z206+1,$Z206))</f>
        <v>0</v>
      </c>
      <c r="AA207" s="228">
        <f t="shared" si="18"/>
        <v>0</v>
      </c>
      <c r="AB207" s="228">
        <f>IF(AND(ROUNDDOWN(($B$10-Table1[[#This Row],[Date of Birth]])/365.25,0)&gt;=66,Table1[[#This Row],[Member Type]]="EE",Table1[[#This Row],[Work Status]]="Retiree"),1,IF(AND(ROUNDDOWN(($B$10-Table1[[#This Row],[Date of Birth]])/365.25,0)&lt;66,Table1[[#This Row],[Member Type]]="EE",Table1[[#This Row],[Work Status]]="Retiree"),2,0))</f>
        <v>0</v>
      </c>
      <c r="AC207" s="215">
        <f t="shared" si="24"/>
        <v>0</v>
      </c>
      <c r="AD207" s="215">
        <f t="shared" si="25"/>
        <v>0</v>
      </c>
      <c r="AE207" s="215">
        <f t="shared" ca="1" si="26"/>
        <v>0</v>
      </c>
      <c r="AF207" s="215">
        <f>IF(A207&gt;1,Table1[[#This Row],[Last Name]]&amp;Table1[[#This Row],[First Name]]&amp;Table1[[#This Row],[Home Zip Code]]&amp;Table1[[#This Row],[Date of Birth]]&amp;Table1[[#This Row],[Member Type]],ROW())</f>
        <v>207</v>
      </c>
      <c r="AG207" s="215" t="str">
        <f t="array" ref="AG207">IF(SUM((--EXACT($AF$33:$AF$521,AF207)))&lt;=1,"","Duplicate")</f>
        <v/>
      </c>
      <c r="AH207" s="228"/>
      <c r="AI207" s="228"/>
      <c r="AJ207" s="228"/>
      <c r="AK207" s="228"/>
      <c r="AL207" s="228"/>
      <c r="AM207" s="228"/>
      <c r="AN207" s="228"/>
      <c r="AO207" s="228"/>
      <c r="AP207" s="228"/>
      <c r="AQ207" s="228"/>
      <c r="AR207" s="228"/>
      <c r="AS207" s="228"/>
      <c r="AT207" s="228"/>
      <c r="AU207" s="228"/>
      <c r="AV207" s="228"/>
      <c r="AW207" s="228"/>
      <c r="AX207" s="228"/>
      <c r="AY207" s="228"/>
      <c r="AZ207" s="228"/>
      <c r="BA207" s="228"/>
      <c r="BB207" s="228"/>
      <c r="BC207" s="228"/>
    </row>
    <row r="208" spans="1:55">
      <c r="A208" s="326"/>
      <c r="B208" s="237"/>
      <c r="C208" s="253"/>
      <c r="D208" s="234"/>
      <c r="E208" s="235"/>
      <c r="F208" s="238"/>
      <c r="G208" s="238"/>
      <c r="H208" s="236"/>
      <c r="I208" s="221"/>
      <c r="J208" s="297"/>
      <c r="K208" s="221"/>
      <c r="L208" s="301"/>
      <c r="M208" s="311"/>
      <c r="N208" s="321"/>
      <c r="O208" s="328" t="str" cm="1">
        <f t="array" ref="O208">IF($T208=1,IF(SUMPRODUCT(--($T209:$T$517=0))&gt;0,"BLANK",""),IF($H208="","NO",IF(NOT($U208&gt;$U207),IF(SUMPRODUCT(--($A208:$F208=""))&gt;0,"NO","YES"),IF(SUMPRODUCT(--($A208:$G208=""))+SUMPRODUCT(--($I208=""))&gt;0,"NO","YES"))))</f>
        <v/>
      </c>
      <c r="P208" s="228"/>
      <c r="Q208" s="228"/>
      <c r="R208" s="228"/>
      <c r="S208" s="228"/>
      <c r="T208" s="228">
        <f t="shared" si="19"/>
        <v>1</v>
      </c>
      <c r="U208" s="228">
        <f t="shared" si="20"/>
        <v>0</v>
      </c>
      <c r="V208" s="228">
        <f t="shared" si="21"/>
        <v>0</v>
      </c>
      <c r="W208" s="228">
        <f t="shared" si="22"/>
        <v>-1</v>
      </c>
      <c r="X208" s="228">
        <f>IF(SUMPRODUCT(--(W208:$W$517=-1))=ROW($W$517)-ROW()+1,$X207,IF(OR($W208=0,$W208=-1),$X207+1,$X207))</f>
        <v>0</v>
      </c>
      <c r="Y208" s="228">
        <f t="shared" si="23"/>
        <v>-1</v>
      </c>
      <c r="Z208" s="228">
        <f>IF(SUMPRODUCT(--($Y208:$Y$517=-1))=ROW($Y$517)-ROW()+1,$Z207,IF(OR($Y208=0,$Y208=-1),$Z207+1,$Z207))</f>
        <v>0</v>
      </c>
      <c r="AA208" s="228">
        <f t="shared" si="18"/>
        <v>0</v>
      </c>
      <c r="AB208" s="228">
        <f>IF(AND(ROUNDDOWN(($B$10-Table1[[#This Row],[Date of Birth]])/365.25,0)&gt;=66,Table1[[#This Row],[Member Type]]="EE",Table1[[#This Row],[Work Status]]="Retiree"),1,IF(AND(ROUNDDOWN(($B$10-Table1[[#This Row],[Date of Birth]])/365.25,0)&lt;66,Table1[[#This Row],[Member Type]]="EE",Table1[[#This Row],[Work Status]]="Retiree"),2,0))</f>
        <v>0</v>
      </c>
      <c r="AC208" s="215">
        <f t="shared" si="24"/>
        <v>0</v>
      </c>
      <c r="AD208" s="215">
        <f t="shared" si="25"/>
        <v>0</v>
      </c>
      <c r="AE208" s="215">
        <f t="shared" ca="1" si="26"/>
        <v>0</v>
      </c>
      <c r="AF208" s="215">
        <f>IF(A208&gt;1,Table1[[#This Row],[Last Name]]&amp;Table1[[#This Row],[First Name]]&amp;Table1[[#This Row],[Home Zip Code]]&amp;Table1[[#This Row],[Date of Birth]]&amp;Table1[[#This Row],[Member Type]],ROW())</f>
        <v>208</v>
      </c>
      <c r="AG208" s="215" t="str">
        <f t="array" ref="AG208">IF(SUM((--EXACT($AF$33:$AF$521,AF208)))&lt;=1,"","Duplicate")</f>
        <v/>
      </c>
      <c r="AH208" s="228"/>
      <c r="AI208" s="228"/>
      <c r="AJ208" s="228"/>
      <c r="AK208" s="228"/>
      <c r="AL208" s="228"/>
      <c r="AM208" s="228"/>
      <c r="AN208" s="228"/>
      <c r="AO208" s="228"/>
      <c r="AP208" s="228"/>
      <c r="AQ208" s="228"/>
      <c r="AR208" s="228"/>
      <c r="AS208" s="228"/>
      <c r="AT208" s="228"/>
      <c r="AU208" s="228"/>
      <c r="AV208" s="228"/>
      <c r="AW208" s="228"/>
      <c r="AX208" s="228"/>
      <c r="AY208" s="228"/>
      <c r="AZ208" s="228"/>
      <c r="BA208" s="228"/>
      <c r="BB208" s="228"/>
      <c r="BC208" s="228"/>
    </row>
    <row r="209" spans="1:55">
      <c r="A209" s="326"/>
      <c r="B209" s="237"/>
      <c r="C209" s="253"/>
      <c r="D209" s="234"/>
      <c r="E209" s="235"/>
      <c r="F209" s="238"/>
      <c r="G209" s="238"/>
      <c r="H209" s="236"/>
      <c r="I209" s="221"/>
      <c r="J209" s="297"/>
      <c r="K209" s="221"/>
      <c r="L209" s="301"/>
      <c r="M209" s="311"/>
      <c r="N209" s="321"/>
      <c r="O209" s="328" t="str" cm="1">
        <f t="array" ref="O209">IF($T209=1,IF(SUMPRODUCT(--($T210:$T$517=0))&gt;0,"BLANK",""),IF($H209="","NO",IF(NOT($U209&gt;$U208),IF(SUMPRODUCT(--($A209:$F209=""))&gt;0,"NO","YES"),IF(SUMPRODUCT(--($A209:$G209=""))+SUMPRODUCT(--($I209=""))&gt;0,"NO","YES"))))</f>
        <v/>
      </c>
      <c r="P209" s="228"/>
      <c r="Q209" s="228"/>
      <c r="R209" s="228"/>
      <c r="S209" s="228"/>
      <c r="T209" s="228">
        <f t="shared" si="19"/>
        <v>1</v>
      </c>
      <c r="U209" s="228">
        <f t="shared" si="20"/>
        <v>0</v>
      </c>
      <c r="V209" s="228">
        <f t="shared" si="21"/>
        <v>0</v>
      </c>
      <c r="W209" s="228">
        <f t="shared" si="22"/>
        <v>-1</v>
      </c>
      <c r="X209" s="228">
        <f>IF(SUMPRODUCT(--(W209:$W$517=-1))=ROW($W$517)-ROW()+1,$X208,IF(OR($W209=0,$W209=-1),$X208+1,$X208))</f>
        <v>0</v>
      </c>
      <c r="Y209" s="228">
        <f t="shared" si="23"/>
        <v>-1</v>
      </c>
      <c r="Z209" s="228">
        <f>IF(SUMPRODUCT(--($Y209:$Y$517=-1))=ROW($Y$517)-ROW()+1,$Z208,IF(OR($Y209=0,$Y209=-1),$Z208+1,$Z208))</f>
        <v>0</v>
      </c>
      <c r="AA209" s="228">
        <f t="shared" si="18"/>
        <v>0</v>
      </c>
      <c r="AB209" s="228">
        <f>IF(AND(ROUNDDOWN(($B$10-Table1[[#This Row],[Date of Birth]])/365.25,0)&gt;=66,Table1[[#This Row],[Member Type]]="EE",Table1[[#This Row],[Work Status]]="Retiree"),1,IF(AND(ROUNDDOWN(($B$10-Table1[[#This Row],[Date of Birth]])/365.25,0)&lt;66,Table1[[#This Row],[Member Type]]="EE",Table1[[#This Row],[Work Status]]="Retiree"),2,0))</f>
        <v>0</v>
      </c>
      <c r="AC209" s="215">
        <f t="shared" si="24"/>
        <v>0</v>
      </c>
      <c r="AD209" s="215">
        <f t="shared" si="25"/>
        <v>0</v>
      </c>
      <c r="AE209" s="215">
        <f t="shared" ca="1" si="26"/>
        <v>0</v>
      </c>
      <c r="AF209" s="215">
        <f>IF(A209&gt;1,Table1[[#This Row],[Last Name]]&amp;Table1[[#This Row],[First Name]]&amp;Table1[[#This Row],[Home Zip Code]]&amp;Table1[[#This Row],[Date of Birth]]&amp;Table1[[#This Row],[Member Type]],ROW())</f>
        <v>209</v>
      </c>
      <c r="AG209" s="215" t="str">
        <f t="array" ref="AG209">IF(SUM((--EXACT($AF$33:$AF$521,AF209)))&lt;=1,"","Duplicate")</f>
        <v/>
      </c>
      <c r="AH209" s="228"/>
      <c r="AI209" s="228"/>
      <c r="AJ209" s="228"/>
      <c r="AK209" s="228"/>
      <c r="AL209" s="228"/>
      <c r="AM209" s="228"/>
      <c r="AN209" s="228"/>
      <c r="AO209" s="228"/>
      <c r="AP209" s="228"/>
      <c r="AQ209" s="228"/>
      <c r="AR209" s="228"/>
      <c r="AS209" s="228"/>
      <c r="AT209" s="228"/>
      <c r="AU209" s="228"/>
      <c r="AV209" s="228"/>
      <c r="AW209" s="228"/>
      <c r="AX209" s="228"/>
      <c r="AY209" s="228"/>
      <c r="AZ209" s="228"/>
      <c r="BA209" s="228"/>
      <c r="BB209" s="228"/>
      <c r="BC209" s="228"/>
    </row>
    <row r="210" spans="1:55">
      <c r="A210" s="326"/>
      <c r="B210" s="237"/>
      <c r="C210" s="253"/>
      <c r="D210" s="234"/>
      <c r="E210" s="235"/>
      <c r="F210" s="238"/>
      <c r="G210" s="238"/>
      <c r="H210" s="236"/>
      <c r="I210" s="221"/>
      <c r="J210" s="297"/>
      <c r="K210" s="221"/>
      <c r="L210" s="301"/>
      <c r="M210" s="311"/>
      <c r="N210" s="321"/>
      <c r="O210" s="328" t="str" cm="1">
        <f t="array" ref="O210">IF($T210=1,IF(SUMPRODUCT(--($T211:$T$517=0))&gt;0,"BLANK",""),IF($H210="","NO",IF(NOT($U210&gt;$U209),IF(SUMPRODUCT(--($A210:$F210=""))&gt;0,"NO","YES"),IF(SUMPRODUCT(--($A210:$G210=""))+SUMPRODUCT(--($I210=""))&gt;0,"NO","YES"))))</f>
        <v/>
      </c>
      <c r="P210" s="228"/>
      <c r="Q210" s="228"/>
      <c r="R210" s="228"/>
      <c r="S210" s="228"/>
      <c r="T210" s="228">
        <f t="shared" si="19"/>
        <v>1</v>
      </c>
      <c r="U210" s="228">
        <f t="shared" si="20"/>
        <v>0</v>
      </c>
      <c r="V210" s="228">
        <f t="shared" si="21"/>
        <v>0</v>
      </c>
      <c r="W210" s="228">
        <f t="shared" si="22"/>
        <v>-1</v>
      </c>
      <c r="X210" s="228">
        <f>IF(SUMPRODUCT(--(W210:$W$517=-1))=ROW($W$517)-ROW()+1,$X209,IF(OR($W210=0,$W210=-1),$X209+1,$X209))</f>
        <v>0</v>
      </c>
      <c r="Y210" s="228">
        <f t="shared" si="23"/>
        <v>-1</v>
      </c>
      <c r="Z210" s="228">
        <f>IF(SUMPRODUCT(--($Y210:$Y$517=-1))=ROW($Y$517)-ROW()+1,$Z209,IF(OR($Y210=0,$Y210=-1),$Z209+1,$Z209))</f>
        <v>0</v>
      </c>
      <c r="AA210" s="228">
        <f t="shared" si="18"/>
        <v>0</v>
      </c>
      <c r="AB210" s="228">
        <f>IF(AND(ROUNDDOWN(($B$10-Table1[[#This Row],[Date of Birth]])/365.25,0)&gt;=66,Table1[[#This Row],[Member Type]]="EE",Table1[[#This Row],[Work Status]]="Retiree"),1,IF(AND(ROUNDDOWN(($B$10-Table1[[#This Row],[Date of Birth]])/365.25,0)&lt;66,Table1[[#This Row],[Member Type]]="EE",Table1[[#This Row],[Work Status]]="Retiree"),2,0))</f>
        <v>0</v>
      </c>
      <c r="AC210" s="215">
        <f t="shared" si="24"/>
        <v>0</v>
      </c>
      <c r="AD210" s="215">
        <f t="shared" si="25"/>
        <v>0</v>
      </c>
      <c r="AE210" s="215">
        <f t="shared" ca="1" si="26"/>
        <v>0</v>
      </c>
      <c r="AF210" s="215">
        <f>IF(A210&gt;1,Table1[[#This Row],[Last Name]]&amp;Table1[[#This Row],[First Name]]&amp;Table1[[#This Row],[Home Zip Code]]&amp;Table1[[#This Row],[Date of Birth]]&amp;Table1[[#This Row],[Member Type]],ROW())</f>
        <v>210</v>
      </c>
      <c r="AG210" s="215" t="str">
        <f t="array" ref="AG210">IF(SUM((--EXACT($AF$33:$AF$521,AF210)))&lt;=1,"","Duplicate")</f>
        <v/>
      </c>
      <c r="AH210" s="228"/>
      <c r="AI210" s="228"/>
      <c r="AJ210" s="228"/>
      <c r="AK210" s="228"/>
      <c r="AL210" s="228"/>
      <c r="AM210" s="228"/>
      <c r="AN210" s="228"/>
      <c r="AO210" s="228"/>
      <c r="AP210" s="228"/>
      <c r="AQ210" s="228"/>
      <c r="AR210" s="228"/>
      <c r="AS210" s="228"/>
      <c r="AT210" s="228"/>
      <c r="AU210" s="228"/>
      <c r="AV210" s="228"/>
      <c r="AW210" s="228"/>
      <c r="AX210" s="228"/>
      <c r="AY210" s="228"/>
      <c r="AZ210" s="228"/>
      <c r="BA210" s="228"/>
      <c r="BB210" s="228"/>
      <c r="BC210" s="228"/>
    </row>
    <row r="211" spans="1:55">
      <c r="A211" s="326"/>
      <c r="B211" s="237"/>
      <c r="C211" s="253"/>
      <c r="D211" s="234"/>
      <c r="E211" s="235"/>
      <c r="F211" s="238"/>
      <c r="G211" s="238"/>
      <c r="H211" s="236"/>
      <c r="I211" s="221"/>
      <c r="J211" s="297"/>
      <c r="K211" s="221"/>
      <c r="L211" s="301"/>
      <c r="M211" s="311"/>
      <c r="N211" s="321"/>
      <c r="O211" s="328" t="str" cm="1">
        <f t="array" ref="O211">IF($T211=1,IF(SUMPRODUCT(--($T212:$T$517=0))&gt;0,"BLANK",""),IF($H211="","NO",IF(NOT($U211&gt;$U210),IF(SUMPRODUCT(--($A211:$F211=""))&gt;0,"NO","YES"),IF(SUMPRODUCT(--($A211:$G211=""))+SUMPRODUCT(--($I211=""))&gt;0,"NO","YES"))))</f>
        <v/>
      </c>
      <c r="P211" s="228"/>
      <c r="Q211" s="228"/>
      <c r="R211" s="228"/>
      <c r="S211" s="228"/>
      <c r="T211" s="228">
        <f t="shared" si="19"/>
        <v>1</v>
      </c>
      <c r="U211" s="228">
        <f t="shared" si="20"/>
        <v>0</v>
      </c>
      <c r="V211" s="228">
        <f t="shared" si="21"/>
        <v>0</v>
      </c>
      <c r="W211" s="228">
        <f t="shared" si="22"/>
        <v>-1</v>
      </c>
      <c r="X211" s="228">
        <f>IF(SUMPRODUCT(--(W211:$W$517=-1))=ROW($W$517)-ROW()+1,$X210,IF(OR($W211=0,$W211=-1),$X210+1,$X210))</f>
        <v>0</v>
      </c>
      <c r="Y211" s="228">
        <f t="shared" si="23"/>
        <v>-1</v>
      </c>
      <c r="Z211" s="228">
        <f>IF(SUMPRODUCT(--($Y211:$Y$517=-1))=ROW($Y$517)-ROW()+1,$Z210,IF(OR($Y211=0,$Y211=-1),$Z210+1,$Z210))</f>
        <v>0</v>
      </c>
      <c r="AA211" s="228">
        <f t="shared" si="18"/>
        <v>0</v>
      </c>
      <c r="AB211" s="228">
        <f>IF(AND(ROUNDDOWN(($B$10-Table1[[#This Row],[Date of Birth]])/365.25,0)&gt;=66,Table1[[#This Row],[Member Type]]="EE",Table1[[#This Row],[Work Status]]="Retiree"),1,IF(AND(ROUNDDOWN(($B$10-Table1[[#This Row],[Date of Birth]])/365.25,0)&lt;66,Table1[[#This Row],[Member Type]]="EE",Table1[[#This Row],[Work Status]]="Retiree"),2,0))</f>
        <v>0</v>
      </c>
      <c r="AC211" s="215">
        <f t="shared" si="24"/>
        <v>0</v>
      </c>
      <c r="AD211" s="215">
        <f t="shared" si="25"/>
        <v>0</v>
      </c>
      <c r="AE211" s="215">
        <f t="shared" ca="1" si="26"/>
        <v>0</v>
      </c>
      <c r="AF211" s="215">
        <f>IF(A211&gt;1,Table1[[#This Row],[Last Name]]&amp;Table1[[#This Row],[First Name]]&amp;Table1[[#This Row],[Home Zip Code]]&amp;Table1[[#This Row],[Date of Birth]]&amp;Table1[[#This Row],[Member Type]],ROW())</f>
        <v>211</v>
      </c>
      <c r="AG211" s="215" t="str">
        <f t="array" ref="AG211">IF(SUM((--EXACT($AF$33:$AF$521,AF211)))&lt;=1,"","Duplicate")</f>
        <v/>
      </c>
      <c r="AH211" s="228"/>
      <c r="AI211" s="228"/>
      <c r="AJ211" s="228"/>
      <c r="AK211" s="228"/>
      <c r="AL211" s="228"/>
      <c r="AM211" s="228"/>
      <c r="AN211" s="228"/>
      <c r="AO211" s="228"/>
      <c r="AP211" s="228"/>
      <c r="AQ211" s="228"/>
      <c r="AR211" s="228"/>
      <c r="AS211" s="228"/>
      <c r="AT211" s="228"/>
      <c r="AU211" s="228"/>
      <c r="AV211" s="228"/>
      <c r="AW211" s="228"/>
      <c r="AX211" s="228"/>
      <c r="AY211" s="228"/>
      <c r="AZ211" s="228"/>
      <c r="BA211" s="228"/>
      <c r="BB211" s="228"/>
      <c r="BC211" s="228"/>
    </row>
    <row r="212" spans="1:55">
      <c r="A212" s="326"/>
      <c r="B212" s="237"/>
      <c r="C212" s="253"/>
      <c r="D212" s="234"/>
      <c r="E212" s="235"/>
      <c r="F212" s="238"/>
      <c r="G212" s="238"/>
      <c r="H212" s="236"/>
      <c r="I212" s="221"/>
      <c r="J212" s="297"/>
      <c r="K212" s="221"/>
      <c r="L212" s="301"/>
      <c r="M212" s="311"/>
      <c r="N212" s="321"/>
      <c r="O212" s="328" t="str" cm="1">
        <f t="array" ref="O212">IF($T212=1,IF(SUMPRODUCT(--($T213:$T$517=0))&gt;0,"BLANK",""),IF($H212="","NO",IF(NOT($U212&gt;$U211),IF(SUMPRODUCT(--($A212:$F212=""))&gt;0,"NO","YES"),IF(SUMPRODUCT(--($A212:$G212=""))+SUMPRODUCT(--($I212=""))&gt;0,"NO","YES"))))</f>
        <v/>
      </c>
      <c r="P212" s="228"/>
      <c r="Q212" s="228"/>
      <c r="R212" s="228"/>
      <c r="S212" s="228"/>
      <c r="T212" s="228">
        <f t="shared" si="19"/>
        <v>1</v>
      </c>
      <c r="U212" s="228">
        <f t="shared" si="20"/>
        <v>0</v>
      </c>
      <c r="V212" s="228">
        <f t="shared" si="21"/>
        <v>0</v>
      </c>
      <c r="W212" s="228">
        <f t="shared" si="22"/>
        <v>-1</v>
      </c>
      <c r="X212" s="228">
        <f>IF(SUMPRODUCT(--(W212:$W$517=-1))=ROW($W$517)-ROW()+1,$X211,IF(OR($W212=0,$W212=-1),$X211+1,$X211))</f>
        <v>0</v>
      </c>
      <c r="Y212" s="228">
        <f t="shared" si="23"/>
        <v>-1</v>
      </c>
      <c r="Z212" s="228">
        <f>IF(SUMPRODUCT(--($Y212:$Y$517=-1))=ROW($Y$517)-ROW()+1,$Z211,IF(OR($Y212=0,$Y212=-1),$Z211+1,$Z211))</f>
        <v>0</v>
      </c>
      <c r="AA212" s="228">
        <f t="shared" si="18"/>
        <v>0</v>
      </c>
      <c r="AB212" s="228">
        <f>IF(AND(ROUNDDOWN(($B$10-Table1[[#This Row],[Date of Birth]])/365.25,0)&gt;=66,Table1[[#This Row],[Member Type]]="EE",Table1[[#This Row],[Work Status]]="Retiree"),1,IF(AND(ROUNDDOWN(($B$10-Table1[[#This Row],[Date of Birth]])/365.25,0)&lt;66,Table1[[#This Row],[Member Type]]="EE",Table1[[#This Row],[Work Status]]="Retiree"),2,0))</f>
        <v>0</v>
      </c>
      <c r="AC212" s="215">
        <f t="shared" si="24"/>
        <v>0</v>
      </c>
      <c r="AD212" s="215">
        <f t="shared" si="25"/>
        <v>0</v>
      </c>
      <c r="AE212" s="215">
        <f t="shared" ca="1" si="26"/>
        <v>0</v>
      </c>
      <c r="AF212" s="215">
        <f>IF(A212&gt;1,Table1[[#This Row],[Last Name]]&amp;Table1[[#This Row],[First Name]]&amp;Table1[[#This Row],[Home Zip Code]]&amp;Table1[[#This Row],[Date of Birth]]&amp;Table1[[#This Row],[Member Type]],ROW())</f>
        <v>212</v>
      </c>
      <c r="AG212" s="215" t="str">
        <f t="array" ref="AG212">IF(SUM((--EXACT($AF$33:$AF$521,AF212)))&lt;=1,"","Duplicate")</f>
        <v/>
      </c>
      <c r="AH212" s="228"/>
      <c r="AI212" s="228"/>
      <c r="AJ212" s="228"/>
      <c r="AK212" s="228"/>
      <c r="AL212" s="228"/>
      <c r="AM212" s="228"/>
      <c r="AN212" s="228"/>
      <c r="AO212" s="228"/>
      <c r="AP212" s="228"/>
      <c r="AQ212" s="228"/>
      <c r="AR212" s="228"/>
      <c r="AS212" s="228"/>
      <c r="AT212" s="228"/>
      <c r="AU212" s="228"/>
      <c r="AV212" s="228"/>
      <c r="AW212" s="228"/>
      <c r="AX212" s="228"/>
      <c r="AY212" s="228"/>
      <c r="AZ212" s="228"/>
      <c r="BA212" s="228"/>
      <c r="BB212" s="228"/>
      <c r="BC212" s="228"/>
    </row>
    <row r="213" spans="1:55">
      <c r="A213" s="326"/>
      <c r="B213" s="237"/>
      <c r="C213" s="253"/>
      <c r="D213" s="234"/>
      <c r="E213" s="235"/>
      <c r="F213" s="238"/>
      <c r="G213" s="238"/>
      <c r="H213" s="236"/>
      <c r="I213" s="221"/>
      <c r="J213" s="297"/>
      <c r="K213" s="221"/>
      <c r="L213" s="301"/>
      <c r="M213" s="311"/>
      <c r="N213" s="321"/>
      <c r="O213" s="328" t="str" cm="1">
        <f t="array" ref="O213">IF($T213=1,IF(SUMPRODUCT(--($T214:$T$517=0))&gt;0,"BLANK",""),IF($H213="","NO",IF(NOT($U213&gt;$U212),IF(SUMPRODUCT(--($A213:$F213=""))&gt;0,"NO","YES"),IF(SUMPRODUCT(--($A213:$G213=""))+SUMPRODUCT(--($I213=""))&gt;0,"NO","YES"))))</f>
        <v/>
      </c>
      <c r="P213" s="228"/>
      <c r="Q213" s="228"/>
      <c r="R213" s="228"/>
      <c r="S213" s="228"/>
      <c r="T213" s="228">
        <f t="shared" si="19"/>
        <v>1</v>
      </c>
      <c r="U213" s="228">
        <f t="shared" si="20"/>
        <v>0</v>
      </c>
      <c r="V213" s="228">
        <f t="shared" si="21"/>
        <v>0</v>
      </c>
      <c r="W213" s="228">
        <f t="shared" si="22"/>
        <v>-1</v>
      </c>
      <c r="X213" s="228">
        <f>IF(SUMPRODUCT(--(W213:$W$517=-1))=ROW($W$517)-ROW()+1,$X212,IF(OR($W213=0,$W213=-1),$X212+1,$X212))</f>
        <v>0</v>
      </c>
      <c r="Y213" s="228">
        <f t="shared" si="23"/>
        <v>-1</v>
      </c>
      <c r="Z213" s="228">
        <f>IF(SUMPRODUCT(--($Y213:$Y$517=-1))=ROW($Y$517)-ROW()+1,$Z212,IF(OR($Y213=0,$Y213=-1),$Z212+1,$Z212))</f>
        <v>0</v>
      </c>
      <c r="AA213" s="228">
        <f t="shared" si="18"/>
        <v>0</v>
      </c>
      <c r="AB213" s="228">
        <f>IF(AND(ROUNDDOWN(($B$10-Table1[[#This Row],[Date of Birth]])/365.25,0)&gt;=66,Table1[[#This Row],[Member Type]]="EE",Table1[[#This Row],[Work Status]]="Retiree"),1,IF(AND(ROUNDDOWN(($B$10-Table1[[#This Row],[Date of Birth]])/365.25,0)&lt;66,Table1[[#This Row],[Member Type]]="EE",Table1[[#This Row],[Work Status]]="Retiree"),2,0))</f>
        <v>0</v>
      </c>
      <c r="AC213" s="215">
        <f t="shared" si="24"/>
        <v>0</v>
      </c>
      <c r="AD213" s="215">
        <f t="shared" si="25"/>
        <v>0</v>
      </c>
      <c r="AE213" s="215">
        <f t="shared" ca="1" si="26"/>
        <v>0</v>
      </c>
      <c r="AF213" s="215">
        <f>IF(A213&gt;1,Table1[[#This Row],[Last Name]]&amp;Table1[[#This Row],[First Name]]&amp;Table1[[#This Row],[Home Zip Code]]&amp;Table1[[#This Row],[Date of Birth]]&amp;Table1[[#This Row],[Member Type]],ROW())</f>
        <v>213</v>
      </c>
      <c r="AG213" s="215" t="str">
        <f t="array" ref="AG213">IF(SUM((--EXACT($AF$33:$AF$521,AF213)))&lt;=1,"","Duplicate")</f>
        <v/>
      </c>
      <c r="AH213" s="228"/>
      <c r="AI213" s="228"/>
      <c r="AJ213" s="228"/>
      <c r="AK213" s="228"/>
      <c r="AL213" s="228"/>
      <c r="AM213" s="228"/>
      <c r="AN213" s="228"/>
      <c r="AO213" s="228"/>
      <c r="AP213" s="228"/>
      <c r="AQ213" s="228"/>
      <c r="AR213" s="228"/>
      <c r="AS213" s="228"/>
      <c r="AT213" s="228"/>
      <c r="AU213" s="228"/>
      <c r="AV213" s="228"/>
      <c r="AW213" s="228"/>
      <c r="AX213" s="228"/>
      <c r="AY213" s="228"/>
      <c r="AZ213" s="228"/>
      <c r="BA213" s="228"/>
      <c r="BB213" s="228"/>
      <c r="BC213" s="228"/>
    </row>
    <row r="214" spans="1:55">
      <c r="A214" s="326"/>
      <c r="B214" s="237"/>
      <c r="C214" s="253"/>
      <c r="D214" s="234"/>
      <c r="E214" s="235"/>
      <c r="F214" s="238"/>
      <c r="G214" s="238"/>
      <c r="H214" s="236"/>
      <c r="I214" s="221"/>
      <c r="J214" s="297"/>
      <c r="K214" s="221"/>
      <c r="L214" s="301"/>
      <c r="M214" s="311"/>
      <c r="N214" s="321"/>
      <c r="O214" s="328" t="str" cm="1">
        <f t="array" ref="O214">IF($T214=1,IF(SUMPRODUCT(--($T215:$T$517=0))&gt;0,"BLANK",""),IF($H214="","NO",IF(NOT($U214&gt;$U213),IF(SUMPRODUCT(--($A214:$F214=""))&gt;0,"NO","YES"),IF(SUMPRODUCT(--($A214:$G214=""))+SUMPRODUCT(--($I214=""))&gt;0,"NO","YES"))))</f>
        <v/>
      </c>
      <c r="P214" s="228"/>
      <c r="Q214" s="228"/>
      <c r="R214" s="228"/>
      <c r="S214" s="228"/>
      <c r="T214" s="228">
        <f t="shared" si="19"/>
        <v>1</v>
      </c>
      <c r="U214" s="228">
        <f t="shared" si="20"/>
        <v>0</v>
      </c>
      <c r="V214" s="228">
        <f t="shared" si="21"/>
        <v>0</v>
      </c>
      <c r="W214" s="228">
        <f t="shared" si="22"/>
        <v>-1</v>
      </c>
      <c r="X214" s="228">
        <f>IF(SUMPRODUCT(--(W214:$W$517=-1))=ROW($W$517)-ROW()+1,$X213,IF(OR($W214=0,$W214=-1),$X213+1,$X213))</f>
        <v>0</v>
      </c>
      <c r="Y214" s="228">
        <f t="shared" si="23"/>
        <v>-1</v>
      </c>
      <c r="Z214" s="228">
        <f>IF(SUMPRODUCT(--($Y214:$Y$517=-1))=ROW($Y$517)-ROW()+1,$Z213,IF(OR($Y214=0,$Y214=-1),$Z213+1,$Z213))</f>
        <v>0</v>
      </c>
      <c r="AA214" s="228">
        <f t="shared" si="18"/>
        <v>0</v>
      </c>
      <c r="AB214" s="228">
        <f>IF(AND(ROUNDDOWN(($B$10-Table1[[#This Row],[Date of Birth]])/365.25,0)&gt;=66,Table1[[#This Row],[Member Type]]="EE",Table1[[#This Row],[Work Status]]="Retiree"),1,IF(AND(ROUNDDOWN(($B$10-Table1[[#This Row],[Date of Birth]])/365.25,0)&lt;66,Table1[[#This Row],[Member Type]]="EE",Table1[[#This Row],[Work Status]]="Retiree"),2,0))</f>
        <v>0</v>
      </c>
      <c r="AC214" s="215">
        <f t="shared" si="24"/>
        <v>0</v>
      </c>
      <c r="AD214" s="215">
        <f t="shared" si="25"/>
        <v>0</v>
      </c>
      <c r="AE214" s="215">
        <f t="shared" ca="1" si="26"/>
        <v>0</v>
      </c>
      <c r="AF214" s="215">
        <f>IF(A214&gt;1,Table1[[#This Row],[Last Name]]&amp;Table1[[#This Row],[First Name]]&amp;Table1[[#This Row],[Home Zip Code]]&amp;Table1[[#This Row],[Date of Birth]]&amp;Table1[[#This Row],[Member Type]],ROW())</f>
        <v>214</v>
      </c>
      <c r="AG214" s="215" t="str">
        <f t="array" ref="AG214">IF(SUM((--EXACT($AF$33:$AF$521,AF214)))&lt;=1,"","Duplicate")</f>
        <v/>
      </c>
      <c r="AH214" s="228"/>
      <c r="AI214" s="228"/>
      <c r="AJ214" s="228"/>
      <c r="AK214" s="228"/>
      <c r="AL214" s="228"/>
      <c r="AM214" s="228"/>
      <c r="AN214" s="228"/>
      <c r="AO214" s="228"/>
      <c r="AP214" s="228"/>
      <c r="AQ214" s="228"/>
      <c r="AR214" s="228"/>
      <c r="AS214" s="228"/>
      <c r="AT214" s="228"/>
      <c r="AU214" s="228"/>
      <c r="AV214" s="228"/>
      <c r="AW214" s="228"/>
      <c r="AX214" s="228"/>
      <c r="AY214" s="228"/>
      <c r="AZ214" s="228"/>
      <c r="BA214" s="228"/>
      <c r="BB214" s="228"/>
      <c r="BC214" s="228"/>
    </row>
    <row r="215" spans="1:55">
      <c r="A215" s="326"/>
      <c r="B215" s="237"/>
      <c r="C215" s="253"/>
      <c r="D215" s="234"/>
      <c r="E215" s="235"/>
      <c r="F215" s="238"/>
      <c r="G215" s="238"/>
      <c r="H215" s="236"/>
      <c r="I215" s="221"/>
      <c r="J215" s="297"/>
      <c r="K215" s="221"/>
      <c r="L215" s="301"/>
      <c r="M215" s="311"/>
      <c r="N215" s="321"/>
      <c r="O215" s="328" t="str" cm="1">
        <f t="array" ref="O215">IF($T215=1,IF(SUMPRODUCT(--($T216:$T$517=0))&gt;0,"BLANK",""),IF($H215="","NO",IF(NOT($U215&gt;$U214),IF(SUMPRODUCT(--($A215:$F215=""))&gt;0,"NO","YES"),IF(SUMPRODUCT(--($A215:$G215=""))+SUMPRODUCT(--($I215=""))&gt;0,"NO","YES"))))</f>
        <v/>
      </c>
      <c r="P215" s="228"/>
      <c r="Q215" s="228"/>
      <c r="R215" s="228"/>
      <c r="S215" s="228"/>
      <c r="T215" s="228">
        <f t="shared" si="19"/>
        <v>1</v>
      </c>
      <c r="U215" s="228">
        <f t="shared" si="20"/>
        <v>0</v>
      </c>
      <c r="V215" s="228">
        <f t="shared" si="21"/>
        <v>0</v>
      </c>
      <c r="W215" s="228">
        <f t="shared" si="22"/>
        <v>-1</v>
      </c>
      <c r="X215" s="228">
        <f>IF(SUMPRODUCT(--(W215:$W$517=-1))=ROW($W$517)-ROW()+1,$X214,IF(OR($W215=0,$W215=-1),$X214+1,$X214))</f>
        <v>0</v>
      </c>
      <c r="Y215" s="228">
        <f t="shared" si="23"/>
        <v>-1</v>
      </c>
      <c r="Z215" s="228">
        <f>IF(SUMPRODUCT(--($Y215:$Y$517=-1))=ROW($Y$517)-ROW()+1,$Z214,IF(OR($Y215=0,$Y215=-1),$Z214+1,$Z214))</f>
        <v>0</v>
      </c>
      <c r="AA215" s="228">
        <f t="shared" si="18"/>
        <v>0</v>
      </c>
      <c r="AB215" s="228">
        <f>IF(AND(ROUNDDOWN(($B$10-Table1[[#This Row],[Date of Birth]])/365.25,0)&gt;=66,Table1[[#This Row],[Member Type]]="EE",Table1[[#This Row],[Work Status]]="Retiree"),1,IF(AND(ROUNDDOWN(($B$10-Table1[[#This Row],[Date of Birth]])/365.25,0)&lt;66,Table1[[#This Row],[Member Type]]="EE",Table1[[#This Row],[Work Status]]="Retiree"),2,0))</f>
        <v>0</v>
      </c>
      <c r="AC215" s="215">
        <f t="shared" si="24"/>
        <v>0</v>
      </c>
      <c r="AD215" s="215">
        <f t="shared" si="25"/>
        <v>0</v>
      </c>
      <c r="AE215" s="215">
        <f t="shared" ca="1" si="26"/>
        <v>0</v>
      </c>
      <c r="AF215" s="215">
        <f>IF(A215&gt;1,Table1[[#This Row],[Last Name]]&amp;Table1[[#This Row],[First Name]]&amp;Table1[[#This Row],[Home Zip Code]]&amp;Table1[[#This Row],[Date of Birth]]&amp;Table1[[#This Row],[Member Type]],ROW())</f>
        <v>215</v>
      </c>
      <c r="AG215" s="215" t="str">
        <f t="array" ref="AG215">IF(SUM((--EXACT($AF$33:$AF$521,AF215)))&lt;=1,"","Duplicate")</f>
        <v/>
      </c>
      <c r="AH215" s="228"/>
      <c r="AI215" s="228"/>
      <c r="AJ215" s="228"/>
      <c r="AK215" s="228"/>
      <c r="AL215" s="228"/>
      <c r="AM215" s="228"/>
      <c r="AN215" s="228"/>
      <c r="AO215" s="228"/>
      <c r="AP215" s="228"/>
      <c r="AQ215" s="228"/>
      <c r="AR215" s="228"/>
      <c r="AS215" s="228"/>
      <c r="AT215" s="228"/>
      <c r="AU215" s="228"/>
      <c r="AV215" s="228"/>
      <c r="AW215" s="228"/>
      <c r="AX215" s="228"/>
      <c r="AY215" s="228"/>
      <c r="AZ215" s="228"/>
      <c r="BA215" s="228"/>
      <c r="BB215" s="228"/>
      <c r="BC215" s="228"/>
    </row>
    <row r="216" spans="1:55">
      <c r="A216" s="326"/>
      <c r="B216" s="237"/>
      <c r="C216" s="253"/>
      <c r="D216" s="234"/>
      <c r="E216" s="235"/>
      <c r="F216" s="238"/>
      <c r="G216" s="238"/>
      <c r="H216" s="236"/>
      <c r="I216" s="221"/>
      <c r="J216" s="297"/>
      <c r="K216" s="221"/>
      <c r="L216" s="301"/>
      <c r="M216" s="311"/>
      <c r="N216" s="321"/>
      <c r="O216" s="328" t="str" cm="1">
        <f t="array" ref="O216">IF($T216=1,IF(SUMPRODUCT(--($T217:$T$517=0))&gt;0,"BLANK",""),IF($H216="","NO",IF(NOT($U216&gt;$U215),IF(SUMPRODUCT(--($A216:$F216=""))&gt;0,"NO","YES"),IF(SUMPRODUCT(--($A216:$G216=""))+SUMPRODUCT(--($I216=""))&gt;0,"NO","YES"))))</f>
        <v/>
      </c>
      <c r="P216" s="228"/>
      <c r="Q216" s="228"/>
      <c r="R216" s="228"/>
      <c r="S216" s="228"/>
      <c r="T216" s="228">
        <f t="shared" si="19"/>
        <v>1</v>
      </c>
      <c r="U216" s="228">
        <f t="shared" si="20"/>
        <v>0</v>
      </c>
      <c r="V216" s="228">
        <f t="shared" si="21"/>
        <v>0</v>
      </c>
      <c r="W216" s="228">
        <f t="shared" si="22"/>
        <v>-1</v>
      </c>
      <c r="X216" s="228">
        <f>IF(SUMPRODUCT(--(W216:$W$517=-1))=ROW($W$517)-ROW()+1,$X215,IF(OR($W216=0,$W216=-1),$X215+1,$X215))</f>
        <v>0</v>
      </c>
      <c r="Y216" s="228">
        <f t="shared" si="23"/>
        <v>-1</v>
      </c>
      <c r="Z216" s="228">
        <f>IF(SUMPRODUCT(--($Y216:$Y$517=-1))=ROW($Y$517)-ROW()+1,$Z215,IF(OR($Y216=0,$Y216=-1),$Z215+1,$Z215))</f>
        <v>0</v>
      </c>
      <c r="AA216" s="228">
        <f t="shared" si="18"/>
        <v>0</v>
      </c>
      <c r="AB216" s="228">
        <f>IF(AND(ROUNDDOWN(($B$10-Table1[[#This Row],[Date of Birth]])/365.25,0)&gt;=66,Table1[[#This Row],[Member Type]]="EE",Table1[[#This Row],[Work Status]]="Retiree"),1,IF(AND(ROUNDDOWN(($B$10-Table1[[#This Row],[Date of Birth]])/365.25,0)&lt;66,Table1[[#This Row],[Member Type]]="EE",Table1[[#This Row],[Work Status]]="Retiree"),2,0))</f>
        <v>0</v>
      </c>
      <c r="AC216" s="215">
        <f t="shared" si="24"/>
        <v>0</v>
      </c>
      <c r="AD216" s="215">
        <f t="shared" si="25"/>
        <v>0</v>
      </c>
      <c r="AE216" s="215">
        <f t="shared" ca="1" si="26"/>
        <v>0</v>
      </c>
      <c r="AF216" s="215">
        <f>IF(A216&gt;1,Table1[[#This Row],[Last Name]]&amp;Table1[[#This Row],[First Name]]&amp;Table1[[#This Row],[Home Zip Code]]&amp;Table1[[#This Row],[Date of Birth]]&amp;Table1[[#This Row],[Member Type]],ROW())</f>
        <v>216</v>
      </c>
      <c r="AG216" s="215" t="str">
        <f t="array" ref="AG216">IF(SUM((--EXACT($AF$33:$AF$521,AF216)))&lt;=1,"","Duplicate")</f>
        <v/>
      </c>
      <c r="AH216" s="228"/>
      <c r="AI216" s="228"/>
      <c r="AJ216" s="228"/>
      <c r="AK216" s="228"/>
      <c r="AL216" s="228"/>
      <c r="AM216" s="228"/>
      <c r="AN216" s="228"/>
      <c r="AO216" s="228"/>
      <c r="AP216" s="228"/>
      <c r="AQ216" s="228"/>
      <c r="AR216" s="228"/>
      <c r="AS216" s="228"/>
      <c r="AT216" s="228"/>
      <c r="AU216" s="228"/>
      <c r="AV216" s="228"/>
      <c r="AW216" s="228"/>
      <c r="AX216" s="228"/>
      <c r="AY216" s="228"/>
      <c r="AZ216" s="228"/>
      <c r="BA216" s="228"/>
      <c r="BB216" s="228"/>
      <c r="BC216" s="228"/>
    </row>
    <row r="217" spans="1:55">
      <c r="A217" s="326"/>
      <c r="B217" s="237"/>
      <c r="C217" s="253"/>
      <c r="D217" s="234"/>
      <c r="E217" s="235"/>
      <c r="F217" s="238"/>
      <c r="G217" s="238"/>
      <c r="H217" s="236"/>
      <c r="I217" s="221"/>
      <c r="J217" s="297"/>
      <c r="K217" s="221"/>
      <c r="L217" s="301"/>
      <c r="M217" s="311"/>
      <c r="N217" s="321"/>
      <c r="O217" s="328" t="str" cm="1">
        <f t="array" ref="O217">IF($T217=1,IF(SUMPRODUCT(--($T218:$T$517=0))&gt;0,"BLANK",""),IF($H217="","NO",IF(NOT($U217&gt;$U216),IF(SUMPRODUCT(--($A217:$F217=""))&gt;0,"NO","YES"),IF(SUMPRODUCT(--($A217:$G217=""))+SUMPRODUCT(--($I217=""))&gt;0,"NO","YES"))))</f>
        <v/>
      </c>
      <c r="P217" s="228"/>
      <c r="Q217" s="228"/>
      <c r="R217" s="228"/>
      <c r="S217" s="228"/>
      <c r="T217" s="228">
        <f t="shared" si="19"/>
        <v>1</v>
      </c>
      <c r="U217" s="228">
        <f t="shared" si="20"/>
        <v>0</v>
      </c>
      <c r="V217" s="228">
        <f t="shared" si="21"/>
        <v>0</v>
      </c>
      <c r="W217" s="228">
        <f t="shared" si="22"/>
        <v>-1</v>
      </c>
      <c r="X217" s="228">
        <f>IF(SUMPRODUCT(--(W217:$W$517=-1))=ROW($W$517)-ROW()+1,$X216,IF(OR($W217=0,$W217=-1),$X216+1,$X216))</f>
        <v>0</v>
      </c>
      <c r="Y217" s="228">
        <f t="shared" si="23"/>
        <v>-1</v>
      </c>
      <c r="Z217" s="228">
        <f>IF(SUMPRODUCT(--($Y217:$Y$517=-1))=ROW($Y$517)-ROW()+1,$Z216,IF(OR($Y217=0,$Y217=-1),$Z216+1,$Z216))</f>
        <v>0</v>
      </c>
      <c r="AA217" s="228">
        <f t="shared" si="18"/>
        <v>0</v>
      </c>
      <c r="AB217" s="228">
        <f>IF(AND(ROUNDDOWN(($B$10-Table1[[#This Row],[Date of Birth]])/365.25,0)&gt;=66,Table1[[#This Row],[Member Type]]="EE",Table1[[#This Row],[Work Status]]="Retiree"),1,IF(AND(ROUNDDOWN(($B$10-Table1[[#This Row],[Date of Birth]])/365.25,0)&lt;66,Table1[[#This Row],[Member Type]]="EE",Table1[[#This Row],[Work Status]]="Retiree"),2,0))</f>
        <v>0</v>
      </c>
      <c r="AC217" s="215">
        <f t="shared" si="24"/>
        <v>0</v>
      </c>
      <c r="AD217" s="215">
        <f t="shared" si="25"/>
        <v>0</v>
      </c>
      <c r="AE217" s="215">
        <f t="shared" ca="1" si="26"/>
        <v>0</v>
      </c>
      <c r="AF217" s="215">
        <f>IF(A217&gt;1,Table1[[#This Row],[Last Name]]&amp;Table1[[#This Row],[First Name]]&amp;Table1[[#This Row],[Home Zip Code]]&amp;Table1[[#This Row],[Date of Birth]]&amp;Table1[[#This Row],[Member Type]],ROW())</f>
        <v>217</v>
      </c>
      <c r="AG217" s="215" t="str">
        <f t="array" ref="AG217">IF(SUM((--EXACT($AF$33:$AF$521,AF217)))&lt;=1,"","Duplicate")</f>
        <v/>
      </c>
      <c r="AH217" s="228"/>
      <c r="AI217" s="228"/>
      <c r="AJ217" s="228"/>
      <c r="AK217" s="228"/>
      <c r="AL217" s="228"/>
      <c r="AM217" s="228"/>
      <c r="AN217" s="228"/>
      <c r="AO217" s="228"/>
      <c r="AP217" s="228"/>
      <c r="AQ217" s="228"/>
      <c r="AR217" s="228"/>
      <c r="AS217" s="228"/>
      <c r="AT217" s="228"/>
      <c r="AU217" s="228"/>
      <c r="AV217" s="228"/>
      <c r="AW217" s="228"/>
      <c r="AX217" s="228"/>
      <c r="AY217" s="228"/>
      <c r="AZ217" s="228"/>
      <c r="BA217" s="228"/>
      <c r="BB217" s="228"/>
      <c r="BC217" s="228"/>
    </row>
    <row r="218" spans="1:55">
      <c r="A218" s="326"/>
      <c r="B218" s="237"/>
      <c r="C218" s="253"/>
      <c r="D218" s="234"/>
      <c r="E218" s="235"/>
      <c r="F218" s="238"/>
      <c r="G218" s="238"/>
      <c r="H218" s="236"/>
      <c r="I218" s="221"/>
      <c r="J218" s="297"/>
      <c r="K218" s="221"/>
      <c r="L218" s="301"/>
      <c r="M218" s="311"/>
      <c r="N218" s="321"/>
      <c r="O218" s="328" t="str" cm="1">
        <f t="array" ref="O218">IF($T218=1,IF(SUMPRODUCT(--($T219:$T$517=0))&gt;0,"BLANK",""),IF($H218="","NO",IF(NOT($U218&gt;$U217),IF(SUMPRODUCT(--($A218:$F218=""))&gt;0,"NO","YES"),IF(SUMPRODUCT(--($A218:$G218=""))+SUMPRODUCT(--($I218=""))&gt;0,"NO","YES"))))</f>
        <v/>
      </c>
      <c r="P218" s="228"/>
      <c r="Q218" s="228"/>
      <c r="R218" s="228"/>
      <c r="S218" s="228"/>
      <c r="T218" s="228">
        <f t="shared" si="19"/>
        <v>1</v>
      </c>
      <c r="U218" s="228">
        <f t="shared" si="20"/>
        <v>0</v>
      </c>
      <c r="V218" s="228">
        <f t="shared" si="21"/>
        <v>0</v>
      </c>
      <c r="W218" s="228">
        <f t="shared" si="22"/>
        <v>-1</v>
      </c>
      <c r="X218" s="228">
        <f>IF(SUMPRODUCT(--(W218:$W$517=-1))=ROW($W$517)-ROW()+1,$X217,IF(OR($W218=0,$W218=-1),$X217+1,$X217))</f>
        <v>0</v>
      </c>
      <c r="Y218" s="228">
        <f t="shared" si="23"/>
        <v>-1</v>
      </c>
      <c r="Z218" s="228">
        <f>IF(SUMPRODUCT(--($Y218:$Y$517=-1))=ROW($Y$517)-ROW()+1,$Z217,IF(OR($Y218=0,$Y218=-1),$Z217+1,$Z217))</f>
        <v>0</v>
      </c>
      <c r="AA218" s="228">
        <f t="shared" si="18"/>
        <v>0</v>
      </c>
      <c r="AB218" s="228">
        <f>IF(AND(ROUNDDOWN(($B$10-Table1[[#This Row],[Date of Birth]])/365.25,0)&gt;=66,Table1[[#This Row],[Member Type]]="EE",Table1[[#This Row],[Work Status]]="Retiree"),1,IF(AND(ROUNDDOWN(($B$10-Table1[[#This Row],[Date of Birth]])/365.25,0)&lt;66,Table1[[#This Row],[Member Type]]="EE",Table1[[#This Row],[Work Status]]="Retiree"),2,0))</f>
        <v>0</v>
      </c>
      <c r="AC218" s="215">
        <f t="shared" si="24"/>
        <v>0</v>
      </c>
      <c r="AD218" s="215">
        <f t="shared" si="25"/>
        <v>0</v>
      </c>
      <c r="AE218" s="215">
        <f t="shared" ca="1" si="26"/>
        <v>0</v>
      </c>
      <c r="AF218" s="215">
        <f>IF(A218&gt;1,Table1[[#This Row],[Last Name]]&amp;Table1[[#This Row],[First Name]]&amp;Table1[[#This Row],[Home Zip Code]]&amp;Table1[[#This Row],[Date of Birth]]&amp;Table1[[#This Row],[Member Type]],ROW())</f>
        <v>218</v>
      </c>
      <c r="AG218" s="215" t="str">
        <f t="array" ref="AG218">IF(SUM((--EXACT($AF$33:$AF$521,AF218)))&lt;=1,"","Duplicate")</f>
        <v/>
      </c>
      <c r="AH218" s="228"/>
      <c r="AI218" s="228"/>
      <c r="AJ218" s="228"/>
      <c r="AK218" s="228"/>
      <c r="AL218" s="228"/>
      <c r="AM218" s="228"/>
      <c r="AN218" s="228"/>
      <c r="AO218" s="228"/>
      <c r="AP218" s="228"/>
      <c r="AQ218" s="228"/>
      <c r="AR218" s="228"/>
      <c r="AS218" s="228"/>
      <c r="AT218" s="228"/>
      <c r="AU218" s="228"/>
      <c r="AV218" s="228"/>
      <c r="AW218" s="228"/>
      <c r="AX218" s="228"/>
      <c r="AY218" s="228"/>
      <c r="AZ218" s="228"/>
      <c r="BA218" s="228"/>
      <c r="BB218" s="228"/>
      <c r="BC218" s="228"/>
    </row>
    <row r="219" spans="1:55">
      <c r="A219" s="326"/>
      <c r="B219" s="237"/>
      <c r="C219" s="253"/>
      <c r="D219" s="234"/>
      <c r="E219" s="235"/>
      <c r="F219" s="238"/>
      <c r="G219" s="238"/>
      <c r="H219" s="236"/>
      <c r="I219" s="221"/>
      <c r="J219" s="297"/>
      <c r="K219" s="221"/>
      <c r="L219" s="301"/>
      <c r="M219" s="311"/>
      <c r="N219" s="321"/>
      <c r="O219" s="328" t="str" cm="1">
        <f t="array" ref="O219">IF($T219=1,IF(SUMPRODUCT(--($T220:$T$517=0))&gt;0,"BLANK",""),IF($H219="","NO",IF(NOT($U219&gt;$U218),IF(SUMPRODUCT(--($A219:$F219=""))&gt;0,"NO","YES"),IF(SUMPRODUCT(--($A219:$G219=""))+SUMPRODUCT(--($I219=""))&gt;0,"NO","YES"))))</f>
        <v/>
      </c>
      <c r="P219" s="228"/>
      <c r="Q219" s="228"/>
      <c r="R219" s="228"/>
      <c r="S219" s="228"/>
      <c r="T219" s="228">
        <f t="shared" si="19"/>
        <v>1</v>
      </c>
      <c r="U219" s="228">
        <f t="shared" si="20"/>
        <v>0</v>
      </c>
      <c r="V219" s="228">
        <f t="shared" si="21"/>
        <v>0</v>
      </c>
      <c r="W219" s="228">
        <f t="shared" si="22"/>
        <v>-1</v>
      </c>
      <c r="X219" s="228">
        <f>IF(SUMPRODUCT(--(W219:$W$517=-1))=ROW($W$517)-ROW()+1,$X218,IF(OR($W219=0,$W219=-1),$X218+1,$X218))</f>
        <v>0</v>
      </c>
      <c r="Y219" s="228">
        <f t="shared" si="23"/>
        <v>-1</v>
      </c>
      <c r="Z219" s="228">
        <f>IF(SUMPRODUCT(--($Y219:$Y$517=-1))=ROW($Y$517)-ROW()+1,$Z218,IF(OR($Y219=0,$Y219=-1),$Z218+1,$Z218))</f>
        <v>0</v>
      </c>
      <c r="AA219" s="228">
        <f t="shared" si="18"/>
        <v>0</v>
      </c>
      <c r="AB219" s="228">
        <f>IF(AND(ROUNDDOWN(($B$10-Table1[[#This Row],[Date of Birth]])/365.25,0)&gt;=66,Table1[[#This Row],[Member Type]]="EE",Table1[[#This Row],[Work Status]]="Retiree"),1,IF(AND(ROUNDDOWN(($B$10-Table1[[#This Row],[Date of Birth]])/365.25,0)&lt;66,Table1[[#This Row],[Member Type]]="EE",Table1[[#This Row],[Work Status]]="Retiree"),2,0))</f>
        <v>0</v>
      </c>
      <c r="AC219" s="215">
        <f t="shared" si="24"/>
        <v>0</v>
      </c>
      <c r="AD219" s="215">
        <f t="shared" si="25"/>
        <v>0</v>
      </c>
      <c r="AE219" s="215">
        <f t="shared" ca="1" si="26"/>
        <v>0</v>
      </c>
      <c r="AF219" s="215">
        <f>IF(A219&gt;1,Table1[[#This Row],[Last Name]]&amp;Table1[[#This Row],[First Name]]&amp;Table1[[#This Row],[Home Zip Code]]&amp;Table1[[#This Row],[Date of Birth]]&amp;Table1[[#This Row],[Member Type]],ROW())</f>
        <v>219</v>
      </c>
      <c r="AG219" s="215" t="str">
        <f t="array" ref="AG219">IF(SUM((--EXACT($AF$33:$AF$521,AF219)))&lt;=1,"","Duplicate")</f>
        <v/>
      </c>
      <c r="AH219" s="228"/>
      <c r="AI219" s="228"/>
      <c r="AJ219" s="228"/>
      <c r="AK219" s="228"/>
      <c r="AL219" s="228"/>
      <c r="AM219" s="228"/>
      <c r="AN219" s="228"/>
      <c r="AO219" s="228"/>
      <c r="AP219" s="228"/>
      <c r="AQ219" s="228"/>
      <c r="AR219" s="228"/>
      <c r="AS219" s="228"/>
      <c r="AT219" s="228"/>
      <c r="AU219" s="228"/>
      <c r="AV219" s="228"/>
      <c r="AW219" s="228"/>
      <c r="AX219" s="228"/>
      <c r="AY219" s="228"/>
      <c r="AZ219" s="228"/>
      <c r="BA219" s="228"/>
      <c r="BB219" s="228"/>
      <c r="BC219" s="228"/>
    </row>
    <row r="220" spans="1:55">
      <c r="A220" s="326"/>
      <c r="B220" s="237"/>
      <c r="C220" s="253"/>
      <c r="D220" s="234"/>
      <c r="E220" s="235"/>
      <c r="F220" s="238"/>
      <c r="G220" s="238"/>
      <c r="H220" s="236"/>
      <c r="I220" s="221"/>
      <c r="J220" s="297"/>
      <c r="K220" s="221"/>
      <c r="L220" s="301"/>
      <c r="M220" s="311"/>
      <c r="N220" s="321"/>
      <c r="O220" s="328" t="str" cm="1">
        <f t="array" ref="O220">IF($T220=1,IF(SUMPRODUCT(--($T221:$T$517=0))&gt;0,"BLANK",""),IF($H220="","NO",IF(NOT($U220&gt;$U219),IF(SUMPRODUCT(--($A220:$F220=""))&gt;0,"NO","YES"),IF(SUMPRODUCT(--($A220:$G220=""))+SUMPRODUCT(--($I220=""))&gt;0,"NO","YES"))))</f>
        <v/>
      </c>
      <c r="P220" s="228"/>
      <c r="Q220" s="228"/>
      <c r="R220" s="228"/>
      <c r="S220" s="228"/>
      <c r="T220" s="228">
        <f t="shared" si="19"/>
        <v>1</v>
      </c>
      <c r="U220" s="228">
        <f t="shared" si="20"/>
        <v>0</v>
      </c>
      <c r="V220" s="228">
        <f t="shared" si="21"/>
        <v>0</v>
      </c>
      <c r="W220" s="228">
        <f t="shared" si="22"/>
        <v>-1</v>
      </c>
      <c r="X220" s="228">
        <f>IF(SUMPRODUCT(--(W220:$W$517=-1))=ROW($W$517)-ROW()+1,$X219,IF(OR($W220=0,$W220=-1),$X219+1,$X219))</f>
        <v>0</v>
      </c>
      <c r="Y220" s="228">
        <f t="shared" si="23"/>
        <v>-1</v>
      </c>
      <c r="Z220" s="228">
        <f>IF(SUMPRODUCT(--($Y220:$Y$517=-1))=ROW($Y$517)-ROW()+1,$Z219,IF(OR($Y220=0,$Y220=-1),$Z219+1,$Z219))</f>
        <v>0</v>
      </c>
      <c r="AA220" s="228">
        <f t="shared" si="18"/>
        <v>0</v>
      </c>
      <c r="AB220" s="228">
        <f>IF(AND(ROUNDDOWN(($B$10-Table1[[#This Row],[Date of Birth]])/365.25,0)&gt;=66,Table1[[#This Row],[Member Type]]="EE",Table1[[#This Row],[Work Status]]="Retiree"),1,IF(AND(ROUNDDOWN(($B$10-Table1[[#This Row],[Date of Birth]])/365.25,0)&lt;66,Table1[[#This Row],[Member Type]]="EE",Table1[[#This Row],[Work Status]]="Retiree"),2,0))</f>
        <v>0</v>
      </c>
      <c r="AC220" s="215">
        <f t="shared" si="24"/>
        <v>0</v>
      </c>
      <c r="AD220" s="215">
        <f t="shared" si="25"/>
        <v>0</v>
      </c>
      <c r="AE220" s="215">
        <f t="shared" ca="1" si="26"/>
        <v>0</v>
      </c>
      <c r="AF220" s="215">
        <f>IF(A220&gt;1,Table1[[#This Row],[Last Name]]&amp;Table1[[#This Row],[First Name]]&amp;Table1[[#This Row],[Home Zip Code]]&amp;Table1[[#This Row],[Date of Birth]]&amp;Table1[[#This Row],[Member Type]],ROW())</f>
        <v>220</v>
      </c>
      <c r="AG220" s="215" t="str">
        <f t="array" ref="AG220">IF(SUM((--EXACT($AF$33:$AF$521,AF220)))&lt;=1,"","Duplicate")</f>
        <v/>
      </c>
      <c r="AH220" s="228"/>
      <c r="AI220" s="228"/>
      <c r="AJ220" s="228"/>
      <c r="AK220" s="228"/>
      <c r="AL220" s="228"/>
      <c r="AM220" s="228"/>
      <c r="AN220" s="228"/>
      <c r="AO220" s="228"/>
      <c r="AP220" s="228"/>
      <c r="AQ220" s="228"/>
      <c r="AR220" s="228"/>
      <c r="AS220" s="228"/>
      <c r="AT220" s="228"/>
      <c r="AU220" s="228"/>
      <c r="AV220" s="228"/>
      <c r="AW220" s="228"/>
      <c r="AX220" s="228"/>
      <c r="AY220" s="228"/>
      <c r="AZ220" s="228"/>
      <c r="BA220" s="228"/>
      <c r="BB220" s="228"/>
      <c r="BC220" s="228"/>
    </row>
    <row r="221" spans="1:55">
      <c r="A221" s="326"/>
      <c r="B221" s="237"/>
      <c r="C221" s="253"/>
      <c r="D221" s="234"/>
      <c r="E221" s="235"/>
      <c r="F221" s="238"/>
      <c r="G221" s="238"/>
      <c r="H221" s="236"/>
      <c r="I221" s="221"/>
      <c r="J221" s="297"/>
      <c r="K221" s="221"/>
      <c r="L221" s="301"/>
      <c r="M221" s="311"/>
      <c r="N221" s="321"/>
      <c r="O221" s="328" t="str" cm="1">
        <f t="array" ref="O221">IF($T221=1,IF(SUMPRODUCT(--($T222:$T$517=0))&gt;0,"BLANK",""),IF($H221="","NO",IF(NOT($U221&gt;$U220),IF(SUMPRODUCT(--($A221:$F221=""))&gt;0,"NO","YES"),IF(SUMPRODUCT(--($A221:$G221=""))+SUMPRODUCT(--($I221=""))&gt;0,"NO","YES"))))</f>
        <v/>
      </c>
      <c r="P221" s="228"/>
      <c r="Q221" s="228"/>
      <c r="R221" s="228"/>
      <c r="S221" s="228"/>
      <c r="T221" s="228">
        <f t="shared" si="19"/>
        <v>1</v>
      </c>
      <c r="U221" s="228">
        <f t="shared" si="20"/>
        <v>0</v>
      </c>
      <c r="V221" s="228">
        <f t="shared" si="21"/>
        <v>0</v>
      </c>
      <c r="W221" s="228">
        <f t="shared" si="22"/>
        <v>-1</v>
      </c>
      <c r="X221" s="228">
        <f>IF(SUMPRODUCT(--(W221:$W$517=-1))=ROW($W$517)-ROW()+1,$X220,IF(OR($W221=0,$W221=-1),$X220+1,$X220))</f>
        <v>0</v>
      </c>
      <c r="Y221" s="228">
        <f t="shared" si="23"/>
        <v>-1</v>
      </c>
      <c r="Z221" s="228">
        <f>IF(SUMPRODUCT(--($Y221:$Y$517=-1))=ROW($Y$517)-ROW()+1,$Z220,IF(OR($Y221=0,$Y221=-1),$Z220+1,$Z220))</f>
        <v>0</v>
      </c>
      <c r="AA221" s="228">
        <f t="shared" si="18"/>
        <v>0</v>
      </c>
      <c r="AB221" s="228">
        <f>IF(AND(ROUNDDOWN(($B$10-Table1[[#This Row],[Date of Birth]])/365.25,0)&gt;=66,Table1[[#This Row],[Member Type]]="EE",Table1[[#This Row],[Work Status]]="Retiree"),1,IF(AND(ROUNDDOWN(($B$10-Table1[[#This Row],[Date of Birth]])/365.25,0)&lt;66,Table1[[#This Row],[Member Type]]="EE",Table1[[#This Row],[Work Status]]="Retiree"),2,0))</f>
        <v>0</v>
      </c>
      <c r="AC221" s="215">
        <f t="shared" si="24"/>
        <v>0</v>
      </c>
      <c r="AD221" s="215">
        <f t="shared" si="25"/>
        <v>0</v>
      </c>
      <c r="AE221" s="215">
        <f t="shared" ca="1" si="26"/>
        <v>0</v>
      </c>
      <c r="AF221" s="215">
        <f>IF(A221&gt;1,Table1[[#This Row],[Last Name]]&amp;Table1[[#This Row],[First Name]]&amp;Table1[[#This Row],[Home Zip Code]]&amp;Table1[[#This Row],[Date of Birth]]&amp;Table1[[#This Row],[Member Type]],ROW())</f>
        <v>221</v>
      </c>
      <c r="AG221" s="215" t="str">
        <f t="array" ref="AG221">IF(SUM((--EXACT($AF$33:$AF$521,AF221)))&lt;=1,"","Duplicate")</f>
        <v/>
      </c>
      <c r="AH221" s="228"/>
      <c r="AI221" s="228"/>
      <c r="AJ221" s="228"/>
      <c r="AK221" s="228"/>
      <c r="AL221" s="228"/>
      <c r="AM221" s="228"/>
      <c r="AN221" s="228"/>
      <c r="AO221" s="228"/>
      <c r="AP221" s="228"/>
      <c r="AQ221" s="228"/>
      <c r="AR221" s="228"/>
      <c r="AS221" s="228"/>
      <c r="AT221" s="228"/>
      <c r="AU221" s="228"/>
      <c r="AV221" s="228"/>
      <c r="AW221" s="228"/>
      <c r="AX221" s="228"/>
      <c r="AY221" s="228"/>
      <c r="AZ221" s="228"/>
      <c r="BA221" s="228"/>
      <c r="BB221" s="228"/>
      <c r="BC221" s="228"/>
    </row>
    <row r="222" spans="1:55">
      <c r="A222" s="326"/>
      <c r="B222" s="237"/>
      <c r="C222" s="253"/>
      <c r="D222" s="234"/>
      <c r="E222" s="235"/>
      <c r="F222" s="238"/>
      <c r="G222" s="238"/>
      <c r="H222" s="236"/>
      <c r="I222" s="221"/>
      <c r="J222" s="297"/>
      <c r="K222" s="221"/>
      <c r="L222" s="301"/>
      <c r="M222" s="311"/>
      <c r="N222" s="321"/>
      <c r="O222" s="328" t="str" cm="1">
        <f t="array" ref="O222">IF($T222=1,IF(SUMPRODUCT(--($T223:$T$517=0))&gt;0,"BLANK",""),IF($H222="","NO",IF(NOT($U222&gt;$U221),IF(SUMPRODUCT(--($A222:$F222=""))&gt;0,"NO","YES"),IF(SUMPRODUCT(--($A222:$G222=""))+SUMPRODUCT(--($I222=""))&gt;0,"NO","YES"))))</f>
        <v/>
      </c>
      <c r="P222" s="228"/>
      <c r="Q222" s="228"/>
      <c r="R222" s="228"/>
      <c r="S222" s="228"/>
      <c r="T222" s="228">
        <f t="shared" si="19"/>
        <v>1</v>
      </c>
      <c r="U222" s="228">
        <f t="shared" si="20"/>
        <v>0</v>
      </c>
      <c r="V222" s="228">
        <f t="shared" si="21"/>
        <v>0</v>
      </c>
      <c r="W222" s="228">
        <f t="shared" si="22"/>
        <v>-1</v>
      </c>
      <c r="X222" s="228">
        <f>IF(SUMPRODUCT(--(W222:$W$517=-1))=ROW($W$517)-ROW()+1,$X221,IF(OR($W222=0,$W222=-1),$X221+1,$X221))</f>
        <v>0</v>
      </c>
      <c r="Y222" s="228">
        <f t="shared" si="23"/>
        <v>-1</v>
      </c>
      <c r="Z222" s="228">
        <f>IF(SUMPRODUCT(--($Y222:$Y$517=-1))=ROW($Y$517)-ROW()+1,$Z221,IF(OR($Y222=0,$Y222=-1),$Z221+1,$Z221))</f>
        <v>0</v>
      </c>
      <c r="AA222" s="228">
        <f t="shared" si="18"/>
        <v>0</v>
      </c>
      <c r="AB222" s="228">
        <f>IF(AND(ROUNDDOWN(($B$10-Table1[[#This Row],[Date of Birth]])/365.25,0)&gt;=66,Table1[[#This Row],[Member Type]]="EE",Table1[[#This Row],[Work Status]]="Retiree"),1,IF(AND(ROUNDDOWN(($B$10-Table1[[#This Row],[Date of Birth]])/365.25,0)&lt;66,Table1[[#This Row],[Member Type]]="EE",Table1[[#This Row],[Work Status]]="Retiree"),2,0))</f>
        <v>0</v>
      </c>
      <c r="AC222" s="215">
        <f t="shared" si="24"/>
        <v>0</v>
      </c>
      <c r="AD222" s="215">
        <f t="shared" si="25"/>
        <v>0</v>
      </c>
      <c r="AE222" s="215">
        <f t="shared" ca="1" si="26"/>
        <v>0</v>
      </c>
      <c r="AF222" s="215">
        <f>IF(A222&gt;1,Table1[[#This Row],[Last Name]]&amp;Table1[[#This Row],[First Name]]&amp;Table1[[#This Row],[Home Zip Code]]&amp;Table1[[#This Row],[Date of Birth]]&amp;Table1[[#This Row],[Member Type]],ROW())</f>
        <v>222</v>
      </c>
      <c r="AG222" s="215" t="str">
        <f t="array" ref="AG222">IF(SUM((--EXACT($AF$33:$AF$521,AF222)))&lt;=1,"","Duplicate")</f>
        <v/>
      </c>
      <c r="AH222" s="228"/>
      <c r="AI222" s="228"/>
      <c r="AJ222" s="228"/>
      <c r="AK222" s="228"/>
      <c r="AL222" s="228"/>
      <c r="AM222" s="228"/>
      <c r="AN222" s="228"/>
      <c r="AO222" s="228"/>
      <c r="AP222" s="228"/>
      <c r="AQ222" s="228"/>
      <c r="AR222" s="228"/>
      <c r="AS222" s="228"/>
      <c r="AT222" s="228"/>
      <c r="AU222" s="228"/>
      <c r="AV222" s="228"/>
      <c r="AW222" s="228"/>
      <c r="AX222" s="228"/>
      <c r="AY222" s="228"/>
      <c r="AZ222" s="228"/>
      <c r="BA222" s="228"/>
      <c r="BB222" s="228"/>
      <c r="BC222" s="228"/>
    </row>
    <row r="223" spans="1:55">
      <c r="A223" s="326"/>
      <c r="B223" s="237"/>
      <c r="C223" s="253"/>
      <c r="D223" s="234"/>
      <c r="E223" s="235"/>
      <c r="F223" s="238"/>
      <c r="G223" s="238"/>
      <c r="H223" s="236"/>
      <c r="I223" s="221"/>
      <c r="J223" s="297"/>
      <c r="K223" s="221"/>
      <c r="L223" s="301"/>
      <c r="M223" s="311"/>
      <c r="N223" s="321"/>
      <c r="O223" s="328" t="str" cm="1">
        <f t="array" ref="O223">IF($T223=1,IF(SUMPRODUCT(--($T224:$T$517=0))&gt;0,"BLANK",""),IF($H223="","NO",IF(NOT($U223&gt;$U222),IF(SUMPRODUCT(--($A223:$F223=""))&gt;0,"NO","YES"),IF(SUMPRODUCT(--($A223:$G223=""))+SUMPRODUCT(--($I223=""))&gt;0,"NO","YES"))))</f>
        <v/>
      </c>
      <c r="P223" s="228"/>
      <c r="Q223" s="228"/>
      <c r="R223" s="228"/>
      <c r="S223" s="228"/>
      <c r="T223" s="228">
        <f t="shared" si="19"/>
        <v>1</v>
      </c>
      <c r="U223" s="228">
        <f t="shared" si="20"/>
        <v>0</v>
      </c>
      <c r="V223" s="228">
        <f t="shared" si="21"/>
        <v>0</v>
      </c>
      <c r="W223" s="228">
        <f t="shared" si="22"/>
        <v>-1</v>
      </c>
      <c r="X223" s="228">
        <f>IF(SUMPRODUCT(--(W223:$W$517=-1))=ROW($W$517)-ROW()+1,$X222,IF(OR($W223=0,$W223=-1),$X222+1,$X222))</f>
        <v>0</v>
      </c>
      <c r="Y223" s="228">
        <f t="shared" si="23"/>
        <v>-1</v>
      </c>
      <c r="Z223" s="228">
        <f>IF(SUMPRODUCT(--($Y223:$Y$517=-1))=ROW($Y$517)-ROW()+1,$Z222,IF(OR($Y223=0,$Y223=-1),$Z222+1,$Z222))</f>
        <v>0</v>
      </c>
      <c r="AA223" s="228">
        <f t="shared" si="18"/>
        <v>0</v>
      </c>
      <c r="AB223" s="228">
        <f>IF(AND(ROUNDDOWN(($B$10-Table1[[#This Row],[Date of Birth]])/365.25,0)&gt;=66,Table1[[#This Row],[Member Type]]="EE",Table1[[#This Row],[Work Status]]="Retiree"),1,IF(AND(ROUNDDOWN(($B$10-Table1[[#This Row],[Date of Birth]])/365.25,0)&lt;66,Table1[[#This Row],[Member Type]]="EE",Table1[[#This Row],[Work Status]]="Retiree"),2,0))</f>
        <v>0</v>
      </c>
      <c r="AC223" s="215">
        <f t="shared" si="24"/>
        <v>0</v>
      </c>
      <c r="AD223" s="215">
        <f t="shared" si="25"/>
        <v>0</v>
      </c>
      <c r="AE223" s="215">
        <f t="shared" ca="1" si="26"/>
        <v>0</v>
      </c>
      <c r="AF223" s="215">
        <f>IF(A223&gt;1,Table1[[#This Row],[Last Name]]&amp;Table1[[#This Row],[First Name]]&amp;Table1[[#This Row],[Home Zip Code]]&amp;Table1[[#This Row],[Date of Birth]]&amp;Table1[[#This Row],[Member Type]],ROW())</f>
        <v>223</v>
      </c>
      <c r="AG223" s="215" t="str">
        <f t="array" ref="AG223">IF(SUM((--EXACT($AF$33:$AF$521,AF223)))&lt;=1,"","Duplicate")</f>
        <v/>
      </c>
      <c r="AH223" s="228"/>
      <c r="AI223" s="228"/>
      <c r="AJ223" s="228"/>
      <c r="AK223" s="228"/>
      <c r="AL223" s="228"/>
      <c r="AM223" s="228"/>
      <c r="AN223" s="228"/>
      <c r="AO223" s="228"/>
      <c r="AP223" s="228"/>
      <c r="AQ223" s="228"/>
      <c r="AR223" s="228"/>
      <c r="AS223" s="228"/>
      <c r="AT223" s="228"/>
      <c r="AU223" s="228"/>
      <c r="AV223" s="228"/>
      <c r="AW223" s="228"/>
      <c r="AX223" s="228"/>
      <c r="AY223" s="228"/>
      <c r="AZ223" s="228"/>
      <c r="BA223" s="228"/>
      <c r="BB223" s="228"/>
      <c r="BC223" s="228"/>
    </row>
    <row r="224" spans="1:55">
      <c r="A224" s="326"/>
      <c r="B224" s="237"/>
      <c r="C224" s="253"/>
      <c r="D224" s="234"/>
      <c r="E224" s="235"/>
      <c r="F224" s="238"/>
      <c r="G224" s="238"/>
      <c r="H224" s="236"/>
      <c r="I224" s="221"/>
      <c r="J224" s="297"/>
      <c r="K224" s="221"/>
      <c r="L224" s="301"/>
      <c r="M224" s="311"/>
      <c r="N224" s="321"/>
      <c r="O224" s="328" t="str" cm="1">
        <f t="array" ref="O224">IF($T224=1,IF(SUMPRODUCT(--($T225:$T$517=0))&gt;0,"BLANK",""),IF($H224="","NO",IF(NOT($U224&gt;$U223),IF(SUMPRODUCT(--($A224:$F224=""))&gt;0,"NO","YES"),IF(SUMPRODUCT(--($A224:$G224=""))+SUMPRODUCT(--($I224=""))&gt;0,"NO","YES"))))</f>
        <v/>
      </c>
      <c r="P224" s="228"/>
      <c r="Q224" s="228"/>
      <c r="R224" s="228"/>
      <c r="S224" s="228"/>
      <c r="T224" s="228">
        <f t="shared" si="19"/>
        <v>1</v>
      </c>
      <c r="U224" s="228">
        <f t="shared" si="20"/>
        <v>0</v>
      </c>
      <c r="V224" s="228">
        <f t="shared" si="21"/>
        <v>0</v>
      </c>
      <c r="W224" s="228">
        <f t="shared" si="22"/>
        <v>-1</v>
      </c>
      <c r="X224" s="228">
        <f>IF(SUMPRODUCT(--(W224:$W$517=-1))=ROW($W$517)-ROW()+1,$X223,IF(OR($W224=0,$W224=-1),$X223+1,$X223))</f>
        <v>0</v>
      </c>
      <c r="Y224" s="228">
        <f t="shared" si="23"/>
        <v>-1</v>
      </c>
      <c r="Z224" s="228">
        <f>IF(SUMPRODUCT(--($Y224:$Y$517=-1))=ROW($Y$517)-ROW()+1,$Z223,IF(OR($Y224=0,$Y224=-1),$Z223+1,$Z223))</f>
        <v>0</v>
      </c>
      <c r="AA224" s="228">
        <f t="shared" si="18"/>
        <v>0</v>
      </c>
      <c r="AB224" s="228">
        <f>IF(AND(ROUNDDOWN(($B$10-Table1[[#This Row],[Date of Birth]])/365.25,0)&gt;=66,Table1[[#This Row],[Member Type]]="EE",Table1[[#This Row],[Work Status]]="Retiree"),1,IF(AND(ROUNDDOWN(($B$10-Table1[[#This Row],[Date of Birth]])/365.25,0)&lt;66,Table1[[#This Row],[Member Type]]="EE",Table1[[#This Row],[Work Status]]="Retiree"),2,0))</f>
        <v>0</v>
      </c>
      <c r="AC224" s="215">
        <f t="shared" si="24"/>
        <v>0</v>
      </c>
      <c r="AD224" s="215">
        <f t="shared" si="25"/>
        <v>0</v>
      </c>
      <c r="AE224" s="215">
        <f t="shared" ca="1" si="26"/>
        <v>0</v>
      </c>
      <c r="AF224" s="215">
        <f>IF(A224&gt;1,Table1[[#This Row],[Last Name]]&amp;Table1[[#This Row],[First Name]]&amp;Table1[[#This Row],[Home Zip Code]]&amp;Table1[[#This Row],[Date of Birth]]&amp;Table1[[#This Row],[Member Type]],ROW())</f>
        <v>224</v>
      </c>
      <c r="AG224" s="215" t="str">
        <f t="array" ref="AG224">IF(SUM((--EXACT($AF$33:$AF$521,AF224)))&lt;=1,"","Duplicate")</f>
        <v/>
      </c>
      <c r="AH224" s="228"/>
      <c r="AI224" s="228"/>
      <c r="AJ224" s="228"/>
      <c r="AK224" s="228"/>
      <c r="AL224" s="228"/>
      <c r="AM224" s="228"/>
      <c r="AN224" s="228"/>
      <c r="AO224" s="228"/>
      <c r="AP224" s="228"/>
      <c r="AQ224" s="228"/>
      <c r="AR224" s="228"/>
      <c r="AS224" s="228"/>
      <c r="AT224" s="228"/>
      <c r="AU224" s="228"/>
      <c r="AV224" s="228"/>
      <c r="AW224" s="228"/>
      <c r="AX224" s="228"/>
      <c r="AY224" s="228"/>
      <c r="AZ224" s="228"/>
      <c r="BA224" s="228"/>
      <c r="BB224" s="228"/>
      <c r="BC224" s="228"/>
    </row>
    <row r="225" spans="1:55">
      <c r="A225" s="326"/>
      <c r="B225" s="237"/>
      <c r="C225" s="253"/>
      <c r="D225" s="234"/>
      <c r="E225" s="235"/>
      <c r="F225" s="238"/>
      <c r="G225" s="238"/>
      <c r="H225" s="236"/>
      <c r="I225" s="221"/>
      <c r="J225" s="297"/>
      <c r="K225" s="221"/>
      <c r="L225" s="301"/>
      <c r="M225" s="311"/>
      <c r="N225" s="321"/>
      <c r="O225" s="328" t="str" cm="1">
        <f t="array" ref="O225">IF($T225=1,IF(SUMPRODUCT(--($T226:$T$517=0))&gt;0,"BLANK",""),IF($H225="","NO",IF(NOT($U225&gt;$U224),IF(SUMPRODUCT(--($A225:$F225=""))&gt;0,"NO","YES"),IF(SUMPRODUCT(--($A225:$G225=""))+SUMPRODUCT(--($I225=""))&gt;0,"NO","YES"))))</f>
        <v/>
      </c>
      <c r="P225" s="228"/>
      <c r="Q225" s="228"/>
      <c r="R225" s="228"/>
      <c r="S225" s="228"/>
      <c r="T225" s="228">
        <f t="shared" si="19"/>
        <v>1</v>
      </c>
      <c r="U225" s="228">
        <f t="shared" si="20"/>
        <v>0</v>
      </c>
      <c r="V225" s="228">
        <f t="shared" si="21"/>
        <v>0</v>
      </c>
      <c r="W225" s="228">
        <f t="shared" si="22"/>
        <v>-1</v>
      </c>
      <c r="X225" s="228">
        <f>IF(SUMPRODUCT(--(W225:$W$517=-1))=ROW($W$517)-ROW()+1,$X224,IF(OR($W225=0,$W225=-1),$X224+1,$X224))</f>
        <v>0</v>
      </c>
      <c r="Y225" s="228">
        <f t="shared" si="23"/>
        <v>-1</v>
      </c>
      <c r="Z225" s="228">
        <f>IF(SUMPRODUCT(--($Y225:$Y$517=-1))=ROW($Y$517)-ROW()+1,$Z224,IF(OR($Y225=0,$Y225=-1),$Z224+1,$Z224))</f>
        <v>0</v>
      </c>
      <c r="AA225" s="228">
        <f t="shared" ref="AA225:AA288" si="27">IF(AND(ROUNDDOWN(($B$10-D225)/365.25,0)&gt;=26,H225="CH"),1,0)</f>
        <v>0</v>
      </c>
      <c r="AB225" s="228">
        <f>IF(AND(ROUNDDOWN(($B$10-Table1[[#This Row],[Date of Birth]])/365.25,0)&gt;=66,Table1[[#This Row],[Member Type]]="EE",Table1[[#This Row],[Work Status]]="Retiree"),1,IF(AND(ROUNDDOWN(($B$10-Table1[[#This Row],[Date of Birth]])/365.25,0)&lt;66,Table1[[#This Row],[Member Type]]="EE",Table1[[#This Row],[Work Status]]="Retiree"),2,0))</f>
        <v>0</v>
      </c>
      <c r="AC225" s="215">
        <f t="shared" si="24"/>
        <v>0</v>
      </c>
      <c r="AD225" s="215">
        <f t="shared" si="25"/>
        <v>0</v>
      </c>
      <c r="AE225" s="215">
        <f t="shared" ca="1" si="26"/>
        <v>0</v>
      </c>
      <c r="AF225" s="215">
        <f>IF(A225&gt;1,Table1[[#This Row],[Last Name]]&amp;Table1[[#This Row],[First Name]]&amp;Table1[[#This Row],[Home Zip Code]]&amp;Table1[[#This Row],[Date of Birth]]&amp;Table1[[#This Row],[Member Type]],ROW())</f>
        <v>225</v>
      </c>
      <c r="AG225" s="215" t="str">
        <f t="array" ref="AG225">IF(SUM((--EXACT($AF$33:$AF$521,AF225)))&lt;=1,"","Duplicate")</f>
        <v/>
      </c>
      <c r="AH225" s="228"/>
      <c r="AI225" s="228"/>
      <c r="AJ225" s="228"/>
      <c r="AK225" s="228"/>
      <c r="AL225" s="228"/>
      <c r="AM225" s="228"/>
      <c r="AN225" s="228"/>
      <c r="AO225" s="228"/>
      <c r="AP225" s="228"/>
      <c r="AQ225" s="228"/>
      <c r="AR225" s="228"/>
      <c r="AS225" s="228"/>
      <c r="AT225" s="228"/>
      <c r="AU225" s="228"/>
      <c r="AV225" s="228"/>
      <c r="AW225" s="228"/>
      <c r="AX225" s="228"/>
      <c r="AY225" s="228"/>
      <c r="AZ225" s="228"/>
      <c r="BA225" s="228"/>
      <c r="BB225" s="228"/>
      <c r="BC225" s="228"/>
    </row>
    <row r="226" spans="1:55">
      <c r="A226" s="326"/>
      <c r="B226" s="237"/>
      <c r="C226" s="253"/>
      <c r="D226" s="234"/>
      <c r="E226" s="235"/>
      <c r="F226" s="238"/>
      <c r="G226" s="238"/>
      <c r="H226" s="236"/>
      <c r="I226" s="221"/>
      <c r="J226" s="297"/>
      <c r="K226" s="221"/>
      <c r="L226" s="301"/>
      <c r="M226" s="311"/>
      <c r="N226" s="321"/>
      <c r="O226" s="328" t="str" cm="1">
        <f t="array" ref="O226">IF($T226=1,IF(SUMPRODUCT(--($T227:$T$517=0))&gt;0,"BLANK",""),IF($H226="","NO",IF(NOT($U226&gt;$U225),IF(SUMPRODUCT(--($A226:$F226=""))&gt;0,"NO","YES"),IF(SUMPRODUCT(--($A226:$G226=""))+SUMPRODUCT(--($I226=""))&gt;0,"NO","YES"))))</f>
        <v/>
      </c>
      <c r="P226" s="228"/>
      <c r="Q226" s="228"/>
      <c r="R226" s="228"/>
      <c r="S226" s="228"/>
      <c r="T226" s="228">
        <f t="shared" ref="T226:T289" si="28">IF(SUMPRODUCT(--($A226:$J226&lt;&gt;""))=0,1,0)</f>
        <v>1</v>
      </c>
      <c r="U226" s="228">
        <f t="shared" ref="U226:U289" si="29">COUNTIF($H226:$H226,"E*")</f>
        <v>0</v>
      </c>
      <c r="V226" s="228">
        <f t="shared" ref="V226:V289" si="30">COUNTIFS($F226:$F226,"Waiv*",$H226:$H226,"E*")</f>
        <v>0</v>
      </c>
      <c r="W226" s="228">
        <f t="shared" ref="W226:W289" si="31">IF($T226=1,-1,IF(AND($U226=$U225,$V225+1=$V226),1,0))</f>
        <v>-1</v>
      </c>
      <c r="X226" s="228">
        <f>IF(SUMPRODUCT(--(W226:$W$517=-1))=ROW($W$517)-ROW()+1,$X225,IF(OR($W226=0,$W226=-1),$X225+1,$X225))</f>
        <v>0</v>
      </c>
      <c r="Y226" s="228">
        <f t="shared" ref="Y226:Y289" si="32">IF($T226=1,-1,IF($V226&gt;$V225,1,0))</f>
        <v>-1</v>
      </c>
      <c r="Z226" s="228">
        <f>IF(SUMPRODUCT(--($Y226:$Y$517=-1))=ROW($Y$517)-ROW()+1,$Z225,IF(OR($Y226=0,$Y226=-1),$Z225+1,$Z225))</f>
        <v>0</v>
      </c>
      <c r="AA226" s="228">
        <f t="shared" si="27"/>
        <v>0</v>
      </c>
      <c r="AB226" s="228">
        <f>IF(AND(ROUNDDOWN(($B$10-Table1[[#This Row],[Date of Birth]])/365.25,0)&gt;=66,Table1[[#This Row],[Member Type]]="EE",Table1[[#This Row],[Work Status]]="Retiree"),1,IF(AND(ROUNDDOWN(($B$10-Table1[[#This Row],[Date of Birth]])/365.25,0)&lt;66,Table1[[#This Row],[Member Type]]="EE",Table1[[#This Row],[Work Status]]="Retiree"),2,0))</f>
        <v>0</v>
      </c>
      <c r="AC226" s="215">
        <f t="shared" ref="AC226:AC289" si="33">IF(AND(ROUNDDOWN(($B$10-D226)/365.25,0)&gt;=26,H226="CH"),1,0)</f>
        <v>0</v>
      </c>
      <c r="AD226" s="215">
        <f t="shared" ref="AD226:AD289" si="34">IF(OR(E226="M",E226="F",E226="Male",E226="Female",E226=""),0,1)</f>
        <v>0</v>
      </c>
      <c r="AE226" s="215">
        <f t="shared" ref="AE226:AE289" ca="1" si="35">IF(ISERROR(DATE(DAY(D226),MONTH(D226),YEAR(D226))),1,IF(D226&gt;TODAY(),1,IF(AND(ROUNDDOWN(($B$10-D226)/365.25,0)&lt;=14,H226="EE"),1,0)))</f>
        <v>0</v>
      </c>
      <c r="AF226" s="215">
        <f>IF(A226&gt;1,Table1[[#This Row],[Last Name]]&amp;Table1[[#This Row],[First Name]]&amp;Table1[[#This Row],[Home Zip Code]]&amp;Table1[[#This Row],[Date of Birth]]&amp;Table1[[#This Row],[Member Type]],ROW())</f>
        <v>226</v>
      </c>
      <c r="AG226" s="215" t="str">
        <f t="array" ref="AG226">IF(SUM((--EXACT($AF$33:$AF$521,AF226)))&lt;=1,"","Duplicate")</f>
        <v/>
      </c>
      <c r="AH226" s="228"/>
      <c r="AI226" s="228"/>
      <c r="AJ226" s="228"/>
      <c r="AK226" s="228"/>
      <c r="AL226" s="228"/>
      <c r="AM226" s="228"/>
      <c r="AN226" s="228"/>
      <c r="AO226" s="228"/>
      <c r="AP226" s="228"/>
      <c r="AQ226" s="228"/>
      <c r="AR226" s="228"/>
      <c r="AS226" s="228"/>
      <c r="AT226" s="228"/>
      <c r="AU226" s="228"/>
      <c r="AV226" s="228"/>
      <c r="AW226" s="228"/>
      <c r="AX226" s="228"/>
      <c r="AY226" s="228"/>
      <c r="AZ226" s="228"/>
      <c r="BA226" s="228"/>
      <c r="BB226" s="228"/>
      <c r="BC226" s="228"/>
    </row>
    <row r="227" spans="1:55">
      <c r="A227" s="326"/>
      <c r="B227" s="237"/>
      <c r="C227" s="253"/>
      <c r="D227" s="234"/>
      <c r="E227" s="235"/>
      <c r="F227" s="238"/>
      <c r="G227" s="238"/>
      <c r="H227" s="236"/>
      <c r="I227" s="221"/>
      <c r="J227" s="297"/>
      <c r="K227" s="221"/>
      <c r="L227" s="301"/>
      <c r="M227" s="311"/>
      <c r="N227" s="321"/>
      <c r="O227" s="328" t="str" cm="1">
        <f t="array" ref="O227">IF($T227=1,IF(SUMPRODUCT(--($T228:$T$517=0))&gt;0,"BLANK",""),IF($H227="","NO",IF(NOT($U227&gt;$U226),IF(SUMPRODUCT(--($A227:$F227=""))&gt;0,"NO","YES"),IF(SUMPRODUCT(--($A227:$G227=""))+SUMPRODUCT(--($I227=""))&gt;0,"NO","YES"))))</f>
        <v/>
      </c>
      <c r="P227" s="228"/>
      <c r="Q227" s="228"/>
      <c r="R227" s="228"/>
      <c r="S227" s="228"/>
      <c r="T227" s="228">
        <f t="shared" si="28"/>
        <v>1</v>
      </c>
      <c r="U227" s="228">
        <f t="shared" si="29"/>
        <v>0</v>
      </c>
      <c r="V227" s="228">
        <f t="shared" si="30"/>
        <v>0</v>
      </c>
      <c r="W227" s="228">
        <f t="shared" si="31"/>
        <v>-1</v>
      </c>
      <c r="X227" s="228">
        <f>IF(SUMPRODUCT(--(W227:$W$517=-1))=ROW($W$517)-ROW()+1,$X226,IF(OR($W227=0,$W227=-1),$X226+1,$X226))</f>
        <v>0</v>
      </c>
      <c r="Y227" s="228">
        <f t="shared" si="32"/>
        <v>-1</v>
      </c>
      <c r="Z227" s="228">
        <f>IF(SUMPRODUCT(--($Y227:$Y$517=-1))=ROW($Y$517)-ROW()+1,$Z226,IF(OR($Y227=0,$Y227=-1),$Z226+1,$Z226))</f>
        <v>0</v>
      </c>
      <c r="AA227" s="228">
        <f t="shared" si="27"/>
        <v>0</v>
      </c>
      <c r="AB227" s="228">
        <f>IF(AND(ROUNDDOWN(($B$10-Table1[[#This Row],[Date of Birth]])/365.25,0)&gt;=66,Table1[[#This Row],[Member Type]]="EE",Table1[[#This Row],[Work Status]]="Retiree"),1,IF(AND(ROUNDDOWN(($B$10-Table1[[#This Row],[Date of Birth]])/365.25,0)&lt;66,Table1[[#This Row],[Member Type]]="EE",Table1[[#This Row],[Work Status]]="Retiree"),2,0))</f>
        <v>0</v>
      </c>
      <c r="AC227" s="215">
        <f t="shared" si="33"/>
        <v>0</v>
      </c>
      <c r="AD227" s="215">
        <f t="shared" si="34"/>
        <v>0</v>
      </c>
      <c r="AE227" s="215">
        <f t="shared" ca="1" si="35"/>
        <v>0</v>
      </c>
      <c r="AF227" s="215">
        <f>IF(A227&gt;1,Table1[[#This Row],[Last Name]]&amp;Table1[[#This Row],[First Name]]&amp;Table1[[#This Row],[Home Zip Code]]&amp;Table1[[#This Row],[Date of Birth]]&amp;Table1[[#This Row],[Member Type]],ROW())</f>
        <v>227</v>
      </c>
      <c r="AG227" s="215" t="str">
        <f t="array" ref="AG227">IF(SUM((--EXACT($AF$33:$AF$521,AF227)))&lt;=1,"","Duplicate")</f>
        <v/>
      </c>
      <c r="AH227" s="228"/>
      <c r="AI227" s="228"/>
      <c r="AJ227" s="228"/>
      <c r="AK227" s="228"/>
      <c r="AL227" s="228"/>
      <c r="AM227" s="228"/>
      <c r="AN227" s="228"/>
      <c r="AO227" s="228"/>
      <c r="AP227" s="228"/>
      <c r="AQ227" s="228"/>
      <c r="AR227" s="228"/>
      <c r="AS227" s="228"/>
      <c r="AT227" s="228"/>
      <c r="AU227" s="228"/>
      <c r="AV227" s="228"/>
      <c r="AW227" s="228"/>
      <c r="AX227" s="228"/>
      <c r="AY227" s="228"/>
      <c r="AZ227" s="228"/>
      <c r="BA227" s="228"/>
      <c r="BB227" s="228"/>
      <c r="BC227" s="228"/>
    </row>
    <row r="228" spans="1:55">
      <c r="A228" s="326"/>
      <c r="B228" s="237"/>
      <c r="C228" s="253"/>
      <c r="D228" s="234"/>
      <c r="E228" s="235"/>
      <c r="F228" s="238"/>
      <c r="G228" s="238"/>
      <c r="H228" s="236"/>
      <c r="I228" s="221"/>
      <c r="J228" s="297"/>
      <c r="K228" s="221"/>
      <c r="L228" s="301"/>
      <c r="M228" s="311"/>
      <c r="N228" s="321"/>
      <c r="O228" s="328" t="str" cm="1">
        <f t="array" ref="O228">IF($T228=1,IF(SUMPRODUCT(--($T229:$T$517=0))&gt;0,"BLANK",""),IF($H228="","NO",IF(NOT($U228&gt;$U227),IF(SUMPRODUCT(--($A228:$F228=""))&gt;0,"NO","YES"),IF(SUMPRODUCT(--($A228:$G228=""))+SUMPRODUCT(--($I228=""))&gt;0,"NO","YES"))))</f>
        <v/>
      </c>
      <c r="P228" s="228"/>
      <c r="Q228" s="228"/>
      <c r="R228" s="228"/>
      <c r="S228" s="228"/>
      <c r="T228" s="228">
        <f t="shared" si="28"/>
        <v>1</v>
      </c>
      <c r="U228" s="228">
        <f t="shared" si="29"/>
        <v>0</v>
      </c>
      <c r="V228" s="228">
        <f t="shared" si="30"/>
        <v>0</v>
      </c>
      <c r="W228" s="228">
        <f t="shared" si="31"/>
        <v>-1</v>
      </c>
      <c r="X228" s="228">
        <f>IF(SUMPRODUCT(--(W228:$W$517=-1))=ROW($W$517)-ROW()+1,$X227,IF(OR($W228=0,$W228=-1),$X227+1,$X227))</f>
        <v>0</v>
      </c>
      <c r="Y228" s="228">
        <f t="shared" si="32"/>
        <v>-1</v>
      </c>
      <c r="Z228" s="228">
        <f>IF(SUMPRODUCT(--($Y228:$Y$517=-1))=ROW($Y$517)-ROW()+1,$Z227,IF(OR($Y228=0,$Y228=-1),$Z227+1,$Z227))</f>
        <v>0</v>
      </c>
      <c r="AA228" s="228">
        <f t="shared" si="27"/>
        <v>0</v>
      </c>
      <c r="AB228" s="228">
        <f>IF(AND(ROUNDDOWN(($B$10-Table1[[#This Row],[Date of Birth]])/365.25,0)&gt;=66,Table1[[#This Row],[Member Type]]="EE",Table1[[#This Row],[Work Status]]="Retiree"),1,IF(AND(ROUNDDOWN(($B$10-Table1[[#This Row],[Date of Birth]])/365.25,0)&lt;66,Table1[[#This Row],[Member Type]]="EE",Table1[[#This Row],[Work Status]]="Retiree"),2,0))</f>
        <v>0</v>
      </c>
      <c r="AC228" s="215">
        <f t="shared" si="33"/>
        <v>0</v>
      </c>
      <c r="AD228" s="215">
        <f t="shared" si="34"/>
        <v>0</v>
      </c>
      <c r="AE228" s="215">
        <f t="shared" ca="1" si="35"/>
        <v>0</v>
      </c>
      <c r="AF228" s="215">
        <f>IF(A228&gt;1,Table1[[#This Row],[Last Name]]&amp;Table1[[#This Row],[First Name]]&amp;Table1[[#This Row],[Home Zip Code]]&amp;Table1[[#This Row],[Date of Birth]]&amp;Table1[[#This Row],[Member Type]],ROW())</f>
        <v>228</v>
      </c>
      <c r="AG228" s="215" t="str">
        <f t="array" ref="AG228">IF(SUM((--EXACT($AF$33:$AF$521,AF228)))&lt;=1,"","Duplicate")</f>
        <v/>
      </c>
      <c r="AH228" s="228"/>
      <c r="AI228" s="228"/>
      <c r="AJ228" s="228"/>
      <c r="AK228" s="228"/>
      <c r="AL228" s="228"/>
      <c r="AM228" s="228"/>
      <c r="AN228" s="228"/>
      <c r="AO228" s="228"/>
      <c r="AP228" s="228"/>
      <c r="AQ228" s="228"/>
      <c r="AR228" s="228"/>
      <c r="AS228" s="228"/>
      <c r="AT228" s="228"/>
      <c r="AU228" s="228"/>
      <c r="AV228" s="228"/>
      <c r="AW228" s="228"/>
      <c r="AX228" s="228"/>
      <c r="AY228" s="228"/>
      <c r="AZ228" s="228"/>
      <c r="BA228" s="228"/>
      <c r="BB228" s="228"/>
      <c r="BC228" s="228"/>
    </row>
    <row r="229" spans="1:55">
      <c r="A229" s="326"/>
      <c r="B229" s="237"/>
      <c r="C229" s="253"/>
      <c r="D229" s="234"/>
      <c r="E229" s="235"/>
      <c r="F229" s="238"/>
      <c r="G229" s="238"/>
      <c r="H229" s="236"/>
      <c r="I229" s="221"/>
      <c r="J229" s="297"/>
      <c r="K229" s="221"/>
      <c r="L229" s="301"/>
      <c r="M229" s="311"/>
      <c r="N229" s="321"/>
      <c r="O229" s="328" t="str" cm="1">
        <f t="array" ref="O229">IF($T229=1,IF(SUMPRODUCT(--($T230:$T$517=0))&gt;0,"BLANK",""),IF($H229="","NO",IF(NOT($U229&gt;$U228),IF(SUMPRODUCT(--($A229:$F229=""))&gt;0,"NO","YES"),IF(SUMPRODUCT(--($A229:$G229=""))+SUMPRODUCT(--($I229=""))&gt;0,"NO","YES"))))</f>
        <v/>
      </c>
      <c r="P229" s="228"/>
      <c r="Q229" s="228"/>
      <c r="R229" s="228"/>
      <c r="S229" s="228"/>
      <c r="T229" s="228">
        <f t="shared" si="28"/>
        <v>1</v>
      </c>
      <c r="U229" s="228">
        <f t="shared" si="29"/>
        <v>0</v>
      </c>
      <c r="V229" s="228">
        <f t="shared" si="30"/>
        <v>0</v>
      </c>
      <c r="W229" s="228">
        <f t="shared" si="31"/>
        <v>-1</v>
      </c>
      <c r="X229" s="228">
        <f>IF(SUMPRODUCT(--(W229:$W$517=-1))=ROW($W$517)-ROW()+1,$X228,IF(OR($W229=0,$W229=-1),$X228+1,$X228))</f>
        <v>0</v>
      </c>
      <c r="Y229" s="228">
        <f t="shared" si="32"/>
        <v>-1</v>
      </c>
      <c r="Z229" s="228">
        <f>IF(SUMPRODUCT(--($Y229:$Y$517=-1))=ROW($Y$517)-ROW()+1,$Z228,IF(OR($Y229=0,$Y229=-1),$Z228+1,$Z228))</f>
        <v>0</v>
      </c>
      <c r="AA229" s="228">
        <f t="shared" si="27"/>
        <v>0</v>
      </c>
      <c r="AB229" s="228">
        <f>IF(AND(ROUNDDOWN(($B$10-Table1[[#This Row],[Date of Birth]])/365.25,0)&gt;=66,Table1[[#This Row],[Member Type]]="EE",Table1[[#This Row],[Work Status]]="Retiree"),1,IF(AND(ROUNDDOWN(($B$10-Table1[[#This Row],[Date of Birth]])/365.25,0)&lt;66,Table1[[#This Row],[Member Type]]="EE",Table1[[#This Row],[Work Status]]="Retiree"),2,0))</f>
        <v>0</v>
      </c>
      <c r="AC229" s="215">
        <f t="shared" si="33"/>
        <v>0</v>
      </c>
      <c r="AD229" s="215">
        <f t="shared" si="34"/>
        <v>0</v>
      </c>
      <c r="AE229" s="215">
        <f t="shared" ca="1" si="35"/>
        <v>0</v>
      </c>
      <c r="AF229" s="215">
        <f>IF(A229&gt;1,Table1[[#This Row],[Last Name]]&amp;Table1[[#This Row],[First Name]]&amp;Table1[[#This Row],[Home Zip Code]]&amp;Table1[[#This Row],[Date of Birth]]&amp;Table1[[#This Row],[Member Type]],ROW())</f>
        <v>229</v>
      </c>
      <c r="AG229" s="215" t="str">
        <f t="array" ref="AG229">IF(SUM((--EXACT($AF$33:$AF$521,AF229)))&lt;=1,"","Duplicate")</f>
        <v/>
      </c>
      <c r="AH229" s="228"/>
      <c r="AI229" s="228"/>
      <c r="AJ229" s="228"/>
      <c r="AK229" s="228"/>
      <c r="AL229" s="228"/>
      <c r="AM229" s="228"/>
      <c r="AN229" s="228"/>
      <c r="AO229" s="228"/>
      <c r="AP229" s="228"/>
      <c r="AQ229" s="228"/>
      <c r="AR229" s="228"/>
      <c r="AS229" s="228"/>
      <c r="AT229" s="228"/>
      <c r="AU229" s="228"/>
      <c r="AV229" s="228"/>
      <c r="AW229" s="228"/>
      <c r="AX229" s="228"/>
      <c r="AY229" s="228"/>
      <c r="AZ229" s="228"/>
      <c r="BA229" s="228"/>
      <c r="BB229" s="228"/>
      <c r="BC229" s="228"/>
    </row>
    <row r="230" spans="1:55">
      <c r="A230" s="326"/>
      <c r="B230" s="237"/>
      <c r="C230" s="253"/>
      <c r="D230" s="234"/>
      <c r="E230" s="235"/>
      <c r="F230" s="238"/>
      <c r="G230" s="238"/>
      <c r="H230" s="236"/>
      <c r="I230" s="221"/>
      <c r="J230" s="297"/>
      <c r="K230" s="221"/>
      <c r="L230" s="301"/>
      <c r="M230" s="311"/>
      <c r="N230" s="321"/>
      <c r="O230" s="328" t="str" cm="1">
        <f t="array" ref="O230">IF($T230=1,IF(SUMPRODUCT(--($T231:$T$517=0))&gt;0,"BLANK",""),IF($H230="","NO",IF(NOT($U230&gt;$U229),IF(SUMPRODUCT(--($A230:$F230=""))&gt;0,"NO","YES"),IF(SUMPRODUCT(--($A230:$G230=""))+SUMPRODUCT(--($I230=""))&gt;0,"NO","YES"))))</f>
        <v/>
      </c>
      <c r="P230" s="228"/>
      <c r="Q230" s="228"/>
      <c r="R230" s="228"/>
      <c r="S230" s="228"/>
      <c r="T230" s="228">
        <f t="shared" si="28"/>
        <v>1</v>
      </c>
      <c r="U230" s="228">
        <f t="shared" si="29"/>
        <v>0</v>
      </c>
      <c r="V230" s="228">
        <f t="shared" si="30"/>
        <v>0</v>
      </c>
      <c r="W230" s="228">
        <f t="shared" si="31"/>
        <v>-1</v>
      </c>
      <c r="X230" s="228">
        <f>IF(SUMPRODUCT(--(W230:$W$517=-1))=ROW($W$517)-ROW()+1,$X229,IF(OR($W230=0,$W230=-1),$X229+1,$X229))</f>
        <v>0</v>
      </c>
      <c r="Y230" s="228">
        <f t="shared" si="32"/>
        <v>-1</v>
      </c>
      <c r="Z230" s="228">
        <f>IF(SUMPRODUCT(--($Y230:$Y$517=-1))=ROW($Y$517)-ROW()+1,$Z229,IF(OR($Y230=0,$Y230=-1),$Z229+1,$Z229))</f>
        <v>0</v>
      </c>
      <c r="AA230" s="228">
        <f t="shared" si="27"/>
        <v>0</v>
      </c>
      <c r="AB230" s="228">
        <f>IF(AND(ROUNDDOWN(($B$10-Table1[[#This Row],[Date of Birth]])/365.25,0)&gt;=66,Table1[[#This Row],[Member Type]]="EE",Table1[[#This Row],[Work Status]]="Retiree"),1,IF(AND(ROUNDDOWN(($B$10-Table1[[#This Row],[Date of Birth]])/365.25,0)&lt;66,Table1[[#This Row],[Member Type]]="EE",Table1[[#This Row],[Work Status]]="Retiree"),2,0))</f>
        <v>0</v>
      </c>
      <c r="AC230" s="215">
        <f t="shared" si="33"/>
        <v>0</v>
      </c>
      <c r="AD230" s="215">
        <f t="shared" si="34"/>
        <v>0</v>
      </c>
      <c r="AE230" s="215">
        <f t="shared" ca="1" si="35"/>
        <v>0</v>
      </c>
      <c r="AF230" s="215">
        <f>IF(A230&gt;1,Table1[[#This Row],[Last Name]]&amp;Table1[[#This Row],[First Name]]&amp;Table1[[#This Row],[Home Zip Code]]&amp;Table1[[#This Row],[Date of Birth]]&amp;Table1[[#This Row],[Member Type]],ROW())</f>
        <v>230</v>
      </c>
      <c r="AG230" s="215" t="str">
        <f t="array" ref="AG230">IF(SUM((--EXACT($AF$33:$AF$521,AF230)))&lt;=1,"","Duplicate")</f>
        <v/>
      </c>
      <c r="AH230" s="228"/>
      <c r="AI230" s="228"/>
      <c r="AJ230" s="228"/>
      <c r="AK230" s="228"/>
      <c r="AL230" s="228"/>
      <c r="AM230" s="228"/>
      <c r="AN230" s="228"/>
      <c r="AO230" s="228"/>
      <c r="AP230" s="228"/>
      <c r="AQ230" s="228"/>
      <c r="AR230" s="228"/>
      <c r="AS230" s="228"/>
      <c r="AT230" s="228"/>
      <c r="AU230" s="228"/>
      <c r="AV230" s="228"/>
      <c r="AW230" s="228"/>
      <c r="AX230" s="228"/>
      <c r="AY230" s="228"/>
      <c r="AZ230" s="228"/>
      <c r="BA230" s="228"/>
      <c r="BB230" s="228"/>
      <c r="BC230" s="228"/>
    </row>
    <row r="231" spans="1:55">
      <c r="A231" s="326"/>
      <c r="B231" s="237"/>
      <c r="C231" s="253"/>
      <c r="D231" s="234"/>
      <c r="E231" s="235"/>
      <c r="F231" s="238"/>
      <c r="G231" s="238"/>
      <c r="H231" s="236"/>
      <c r="I231" s="221"/>
      <c r="J231" s="297"/>
      <c r="K231" s="221"/>
      <c r="L231" s="301"/>
      <c r="M231" s="311"/>
      <c r="N231" s="321"/>
      <c r="O231" s="328" t="str" cm="1">
        <f t="array" ref="O231">IF($T231=1,IF(SUMPRODUCT(--($T232:$T$517=0))&gt;0,"BLANK",""),IF($H231="","NO",IF(NOT($U231&gt;$U230),IF(SUMPRODUCT(--($A231:$F231=""))&gt;0,"NO","YES"),IF(SUMPRODUCT(--($A231:$G231=""))+SUMPRODUCT(--($I231=""))&gt;0,"NO","YES"))))</f>
        <v/>
      </c>
      <c r="P231" s="228"/>
      <c r="Q231" s="228"/>
      <c r="R231" s="228"/>
      <c r="S231" s="228"/>
      <c r="T231" s="228">
        <f t="shared" si="28"/>
        <v>1</v>
      </c>
      <c r="U231" s="228">
        <f t="shared" si="29"/>
        <v>0</v>
      </c>
      <c r="V231" s="228">
        <f t="shared" si="30"/>
        <v>0</v>
      </c>
      <c r="W231" s="228">
        <f t="shared" si="31"/>
        <v>-1</v>
      </c>
      <c r="X231" s="228">
        <f>IF(SUMPRODUCT(--(W231:$W$517=-1))=ROW($W$517)-ROW()+1,$X230,IF(OR($W231=0,$W231=-1),$X230+1,$X230))</f>
        <v>0</v>
      </c>
      <c r="Y231" s="228">
        <f t="shared" si="32"/>
        <v>-1</v>
      </c>
      <c r="Z231" s="228">
        <f>IF(SUMPRODUCT(--($Y231:$Y$517=-1))=ROW($Y$517)-ROW()+1,$Z230,IF(OR($Y231=0,$Y231=-1),$Z230+1,$Z230))</f>
        <v>0</v>
      </c>
      <c r="AA231" s="228">
        <f t="shared" si="27"/>
        <v>0</v>
      </c>
      <c r="AB231" s="228">
        <f>IF(AND(ROUNDDOWN(($B$10-Table1[[#This Row],[Date of Birth]])/365.25,0)&gt;=66,Table1[[#This Row],[Member Type]]="EE",Table1[[#This Row],[Work Status]]="Retiree"),1,IF(AND(ROUNDDOWN(($B$10-Table1[[#This Row],[Date of Birth]])/365.25,0)&lt;66,Table1[[#This Row],[Member Type]]="EE",Table1[[#This Row],[Work Status]]="Retiree"),2,0))</f>
        <v>0</v>
      </c>
      <c r="AC231" s="215">
        <f t="shared" si="33"/>
        <v>0</v>
      </c>
      <c r="AD231" s="215">
        <f t="shared" si="34"/>
        <v>0</v>
      </c>
      <c r="AE231" s="215">
        <f t="shared" ca="1" si="35"/>
        <v>0</v>
      </c>
      <c r="AF231" s="215">
        <f>IF(A231&gt;1,Table1[[#This Row],[Last Name]]&amp;Table1[[#This Row],[First Name]]&amp;Table1[[#This Row],[Home Zip Code]]&amp;Table1[[#This Row],[Date of Birth]]&amp;Table1[[#This Row],[Member Type]],ROW())</f>
        <v>231</v>
      </c>
      <c r="AG231" s="215" t="str">
        <f t="array" ref="AG231">IF(SUM((--EXACT($AF$33:$AF$521,AF231)))&lt;=1,"","Duplicate")</f>
        <v/>
      </c>
      <c r="AH231" s="228"/>
      <c r="AI231" s="228"/>
      <c r="AJ231" s="228"/>
      <c r="AK231" s="228"/>
      <c r="AL231" s="228"/>
      <c r="AM231" s="228"/>
      <c r="AN231" s="228"/>
      <c r="AO231" s="228"/>
      <c r="AP231" s="228"/>
      <c r="AQ231" s="228"/>
      <c r="AR231" s="228"/>
      <c r="AS231" s="228"/>
      <c r="AT231" s="228"/>
      <c r="AU231" s="228"/>
      <c r="AV231" s="228"/>
      <c r="AW231" s="228"/>
      <c r="AX231" s="228"/>
      <c r="AY231" s="228"/>
      <c r="AZ231" s="228"/>
      <c r="BA231" s="228"/>
      <c r="BB231" s="228"/>
      <c r="BC231" s="228"/>
    </row>
    <row r="232" spans="1:55">
      <c r="A232" s="326"/>
      <c r="B232" s="237"/>
      <c r="C232" s="253"/>
      <c r="D232" s="234"/>
      <c r="E232" s="235"/>
      <c r="F232" s="238"/>
      <c r="G232" s="238"/>
      <c r="H232" s="236"/>
      <c r="I232" s="221"/>
      <c r="J232" s="297"/>
      <c r="K232" s="221"/>
      <c r="L232" s="301"/>
      <c r="M232" s="311"/>
      <c r="N232" s="321"/>
      <c r="O232" s="328" t="str" cm="1">
        <f t="array" ref="O232">IF($T232=1,IF(SUMPRODUCT(--($T233:$T$517=0))&gt;0,"BLANK",""),IF($H232="","NO",IF(NOT($U232&gt;$U231),IF(SUMPRODUCT(--($A232:$F232=""))&gt;0,"NO","YES"),IF(SUMPRODUCT(--($A232:$G232=""))+SUMPRODUCT(--($I232=""))&gt;0,"NO","YES"))))</f>
        <v/>
      </c>
      <c r="P232" s="228"/>
      <c r="Q232" s="228"/>
      <c r="R232" s="228"/>
      <c r="S232" s="228"/>
      <c r="T232" s="228">
        <f t="shared" si="28"/>
        <v>1</v>
      </c>
      <c r="U232" s="228">
        <f t="shared" si="29"/>
        <v>0</v>
      </c>
      <c r="V232" s="228">
        <f t="shared" si="30"/>
        <v>0</v>
      </c>
      <c r="W232" s="228">
        <f t="shared" si="31"/>
        <v>-1</v>
      </c>
      <c r="X232" s="228">
        <f>IF(SUMPRODUCT(--(W232:$W$517=-1))=ROW($W$517)-ROW()+1,$X231,IF(OR($W232=0,$W232=-1),$X231+1,$X231))</f>
        <v>0</v>
      </c>
      <c r="Y232" s="228">
        <f t="shared" si="32"/>
        <v>-1</v>
      </c>
      <c r="Z232" s="228">
        <f>IF(SUMPRODUCT(--($Y232:$Y$517=-1))=ROW($Y$517)-ROW()+1,$Z231,IF(OR($Y232=0,$Y232=-1),$Z231+1,$Z231))</f>
        <v>0</v>
      </c>
      <c r="AA232" s="228">
        <f t="shared" si="27"/>
        <v>0</v>
      </c>
      <c r="AB232" s="228">
        <f>IF(AND(ROUNDDOWN(($B$10-Table1[[#This Row],[Date of Birth]])/365.25,0)&gt;=66,Table1[[#This Row],[Member Type]]="EE",Table1[[#This Row],[Work Status]]="Retiree"),1,IF(AND(ROUNDDOWN(($B$10-Table1[[#This Row],[Date of Birth]])/365.25,0)&lt;66,Table1[[#This Row],[Member Type]]="EE",Table1[[#This Row],[Work Status]]="Retiree"),2,0))</f>
        <v>0</v>
      </c>
      <c r="AC232" s="215">
        <f t="shared" si="33"/>
        <v>0</v>
      </c>
      <c r="AD232" s="215">
        <f t="shared" si="34"/>
        <v>0</v>
      </c>
      <c r="AE232" s="215">
        <f t="shared" ca="1" si="35"/>
        <v>0</v>
      </c>
      <c r="AF232" s="215">
        <f>IF(A232&gt;1,Table1[[#This Row],[Last Name]]&amp;Table1[[#This Row],[First Name]]&amp;Table1[[#This Row],[Home Zip Code]]&amp;Table1[[#This Row],[Date of Birth]]&amp;Table1[[#This Row],[Member Type]],ROW())</f>
        <v>232</v>
      </c>
      <c r="AG232" s="215" t="str">
        <f t="array" ref="AG232">IF(SUM((--EXACT($AF$33:$AF$521,AF232)))&lt;=1,"","Duplicate")</f>
        <v/>
      </c>
      <c r="AH232" s="228"/>
      <c r="AI232" s="228"/>
      <c r="AJ232" s="228"/>
      <c r="AK232" s="228"/>
      <c r="AL232" s="228"/>
      <c r="AM232" s="228"/>
      <c r="AN232" s="228"/>
      <c r="AO232" s="228"/>
      <c r="AP232" s="228"/>
      <c r="AQ232" s="228"/>
      <c r="AR232" s="228"/>
      <c r="AS232" s="228"/>
      <c r="AT232" s="228"/>
      <c r="AU232" s="228"/>
      <c r="AV232" s="228"/>
      <c r="AW232" s="228"/>
      <c r="AX232" s="228"/>
      <c r="AY232" s="228"/>
      <c r="AZ232" s="228"/>
      <c r="BA232" s="228"/>
      <c r="BB232" s="228"/>
      <c r="BC232" s="228"/>
    </row>
    <row r="233" spans="1:55">
      <c r="A233" s="326"/>
      <c r="B233" s="237"/>
      <c r="C233" s="253"/>
      <c r="D233" s="234"/>
      <c r="E233" s="235"/>
      <c r="F233" s="238"/>
      <c r="G233" s="238"/>
      <c r="H233" s="236"/>
      <c r="I233" s="221"/>
      <c r="J233" s="297"/>
      <c r="K233" s="221"/>
      <c r="L233" s="301"/>
      <c r="M233" s="311"/>
      <c r="N233" s="321"/>
      <c r="O233" s="328" t="str" cm="1">
        <f t="array" ref="O233">IF($T233=1,IF(SUMPRODUCT(--($T234:$T$517=0))&gt;0,"BLANK",""),IF($H233="","NO",IF(NOT($U233&gt;$U232),IF(SUMPRODUCT(--($A233:$F233=""))&gt;0,"NO","YES"),IF(SUMPRODUCT(--($A233:$G233=""))+SUMPRODUCT(--($I233=""))&gt;0,"NO","YES"))))</f>
        <v/>
      </c>
      <c r="P233" s="228"/>
      <c r="Q233" s="228"/>
      <c r="R233" s="228"/>
      <c r="S233" s="228"/>
      <c r="T233" s="228">
        <f t="shared" si="28"/>
        <v>1</v>
      </c>
      <c r="U233" s="228">
        <f t="shared" si="29"/>
        <v>0</v>
      </c>
      <c r="V233" s="228">
        <f t="shared" si="30"/>
        <v>0</v>
      </c>
      <c r="W233" s="228">
        <f t="shared" si="31"/>
        <v>-1</v>
      </c>
      <c r="X233" s="228">
        <f>IF(SUMPRODUCT(--(W233:$W$517=-1))=ROW($W$517)-ROW()+1,$X232,IF(OR($W233=0,$W233=-1),$X232+1,$X232))</f>
        <v>0</v>
      </c>
      <c r="Y233" s="228">
        <f t="shared" si="32"/>
        <v>-1</v>
      </c>
      <c r="Z233" s="228">
        <f>IF(SUMPRODUCT(--($Y233:$Y$517=-1))=ROW($Y$517)-ROW()+1,$Z232,IF(OR($Y233=0,$Y233=-1),$Z232+1,$Z232))</f>
        <v>0</v>
      </c>
      <c r="AA233" s="228">
        <f t="shared" si="27"/>
        <v>0</v>
      </c>
      <c r="AB233" s="228">
        <f>IF(AND(ROUNDDOWN(($B$10-Table1[[#This Row],[Date of Birth]])/365.25,0)&gt;=66,Table1[[#This Row],[Member Type]]="EE",Table1[[#This Row],[Work Status]]="Retiree"),1,IF(AND(ROUNDDOWN(($B$10-Table1[[#This Row],[Date of Birth]])/365.25,0)&lt;66,Table1[[#This Row],[Member Type]]="EE",Table1[[#This Row],[Work Status]]="Retiree"),2,0))</f>
        <v>0</v>
      </c>
      <c r="AC233" s="215">
        <f t="shared" si="33"/>
        <v>0</v>
      </c>
      <c r="AD233" s="215">
        <f t="shared" si="34"/>
        <v>0</v>
      </c>
      <c r="AE233" s="215">
        <f t="shared" ca="1" si="35"/>
        <v>0</v>
      </c>
      <c r="AF233" s="215">
        <f>IF(A233&gt;1,Table1[[#This Row],[Last Name]]&amp;Table1[[#This Row],[First Name]]&amp;Table1[[#This Row],[Home Zip Code]]&amp;Table1[[#This Row],[Date of Birth]]&amp;Table1[[#This Row],[Member Type]],ROW())</f>
        <v>233</v>
      </c>
      <c r="AG233" s="215" t="str">
        <f t="array" ref="AG233">IF(SUM((--EXACT($AF$33:$AF$521,AF233)))&lt;=1,"","Duplicate")</f>
        <v/>
      </c>
      <c r="AH233" s="228"/>
      <c r="AI233" s="228"/>
      <c r="AJ233" s="228"/>
      <c r="AK233" s="228"/>
      <c r="AL233" s="228"/>
      <c r="AM233" s="228"/>
      <c r="AN233" s="228"/>
      <c r="AO233" s="228"/>
      <c r="AP233" s="228"/>
      <c r="AQ233" s="228"/>
      <c r="AR233" s="228"/>
      <c r="AS233" s="228"/>
      <c r="AT233" s="228"/>
      <c r="AU233" s="228"/>
      <c r="AV233" s="228"/>
      <c r="AW233" s="228"/>
      <c r="AX233" s="228"/>
      <c r="AY233" s="228"/>
      <c r="AZ233" s="228"/>
      <c r="BA233" s="228"/>
      <c r="BB233" s="228"/>
      <c r="BC233" s="228"/>
    </row>
    <row r="234" spans="1:55">
      <c r="A234" s="326"/>
      <c r="B234" s="237"/>
      <c r="C234" s="253"/>
      <c r="D234" s="234"/>
      <c r="E234" s="235"/>
      <c r="F234" s="238"/>
      <c r="G234" s="238"/>
      <c r="H234" s="236"/>
      <c r="I234" s="221"/>
      <c r="J234" s="297"/>
      <c r="K234" s="221"/>
      <c r="L234" s="301"/>
      <c r="M234" s="311"/>
      <c r="N234" s="321"/>
      <c r="O234" s="328" t="str" cm="1">
        <f t="array" ref="O234">IF($T234=1,IF(SUMPRODUCT(--($T235:$T$517=0))&gt;0,"BLANK",""),IF($H234="","NO",IF(NOT($U234&gt;$U233),IF(SUMPRODUCT(--($A234:$F234=""))&gt;0,"NO","YES"),IF(SUMPRODUCT(--($A234:$G234=""))+SUMPRODUCT(--($I234=""))&gt;0,"NO","YES"))))</f>
        <v/>
      </c>
      <c r="P234" s="228"/>
      <c r="Q234" s="228"/>
      <c r="R234" s="228"/>
      <c r="S234" s="228"/>
      <c r="T234" s="228">
        <f t="shared" si="28"/>
        <v>1</v>
      </c>
      <c r="U234" s="228">
        <f t="shared" si="29"/>
        <v>0</v>
      </c>
      <c r="V234" s="228">
        <f t="shared" si="30"/>
        <v>0</v>
      </c>
      <c r="W234" s="228">
        <f t="shared" si="31"/>
        <v>-1</v>
      </c>
      <c r="X234" s="228">
        <f>IF(SUMPRODUCT(--(W234:$W$517=-1))=ROW($W$517)-ROW()+1,$X233,IF(OR($W234=0,$W234=-1),$X233+1,$X233))</f>
        <v>0</v>
      </c>
      <c r="Y234" s="228">
        <f t="shared" si="32"/>
        <v>-1</v>
      </c>
      <c r="Z234" s="228">
        <f>IF(SUMPRODUCT(--($Y234:$Y$517=-1))=ROW($Y$517)-ROW()+1,$Z233,IF(OR($Y234=0,$Y234=-1),$Z233+1,$Z233))</f>
        <v>0</v>
      </c>
      <c r="AA234" s="228">
        <f t="shared" si="27"/>
        <v>0</v>
      </c>
      <c r="AB234" s="228">
        <f>IF(AND(ROUNDDOWN(($B$10-Table1[[#This Row],[Date of Birth]])/365.25,0)&gt;=66,Table1[[#This Row],[Member Type]]="EE",Table1[[#This Row],[Work Status]]="Retiree"),1,IF(AND(ROUNDDOWN(($B$10-Table1[[#This Row],[Date of Birth]])/365.25,0)&lt;66,Table1[[#This Row],[Member Type]]="EE",Table1[[#This Row],[Work Status]]="Retiree"),2,0))</f>
        <v>0</v>
      </c>
      <c r="AC234" s="215">
        <f t="shared" si="33"/>
        <v>0</v>
      </c>
      <c r="AD234" s="215">
        <f t="shared" si="34"/>
        <v>0</v>
      </c>
      <c r="AE234" s="215">
        <f t="shared" ca="1" si="35"/>
        <v>0</v>
      </c>
      <c r="AF234" s="215">
        <f>IF(A234&gt;1,Table1[[#This Row],[Last Name]]&amp;Table1[[#This Row],[First Name]]&amp;Table1[[#This Row],[Home Zip Code]]&amp;Table1[[#This Row],[Date of Birth]]&amp;Table1[[#This Row],[Member Type]],ROW())</f>
        <v>234</v>
      </c>
      <c r="AG234" s="215" t="str">
        <f t="array" ref="AG234">IF(SUM((--EXACT($AF$33:$AF$521,AF234)))&lt;=1,"","Duplicate")</f>
        <v/>
      </c>
      <c r="AH234" s="228"/>
      <c r="AI234" s="228"/>
      <c r="AJ234" s="228"/>
      <c r="AK234" s="228"/>
      <c r="AL234" s="228"/>
      <c r="AM234" s="228"/>
      <c r="AN234" s="228"/>
      <c r="AO234" s="228"/>
      <c r="AP234" s="228"/>
      <c r="AQ234" s="228"/>
      <c r="AR234" s="228"/>
      <c r="AS234" s="228"/>
      <c r="AT234" s="228"/>
      <c r="AU234" s="228"/>
      <c r="AV234" s="228"/>
      <c r="AW234" s="228"/>
      <c r="AX234" s="228"/>
      <c r="AY234" s="228"/>
      <c r="AZ234" s="228"/>
      <c r="BA234" s="228"/>
      <c r="BB234" s="228"/>
      <c r="BC234" s="228"/>
    </row>
    <row r="235" spans="1:55">
      <c r="A235" s="326"/>
      <c r="B235" s="237"/>
      <c r="C235" s="253"/>
      <c r="D235" s="234"/>
      <c r="E235" s="235"/>
      <c r="F235" s="238"/>
      <c r="G235" s="238"/>
      <c r="H235" s="236"/>
      <c r="I235" s="221"/>
      <c r="J235" s="297"/>
      <c r="K235" s="221"/>
      <c r="L235" s="301"/>
      <c r="M235" s="311"/>
      <c r="N235" s="321"/>
      <c r="O235" s="328" t="str" cm="1">
        <f t="array" ref="O235">IF($T235=1,IF(SUMPRODUCT(--($T236:$T$517=0))&gt;0,"BLANK",""),IF($H235="","NO",IF(NOT($U235&gt;$U234),IF(SUMPRODUCT(--($A235:$F235=""))&gt;0,"NO","YES"),IF(SUMPRODUCT(--($A235:$G235=""))+SUMPRODUCT(--($I235=""))&gt;0,"NO","YES"))))</f>
        <v/>
      </c>
      <c r="P235" s="228"/>
      <c r="Q235" s="228"/>
      <c r="R235" s="228"/>
      <c r="S235" s="228"/>
      <c r="T235" s="228">
        <f t="shared" si="28"/>
        <v>1</v>
      </c>
      <c r="U235" s="228">
        <f t="shared" si="29"/>
        <v>0</v>
      </c>
      <c r="V235" s="228">
        <f t="shared" si="30"/>
        <v>0</v>
      </c>
      <c r="W235" s="228">
        <f t="shared" si="31"/>
        <v>-1</v>
      </c>
      <c r="X235" s="228">
        <f>IF(SUMPRODUCT(--(W235:$W$517=-1))=ROW($W$517)-ROW()+1,$X234,IF(OR($W235=0,$W235=-1),$X234+1,$X234))</f>
        <v>0</v>
      </c>
      <c r="Y235" s="228">
        <f t="shared" si="32"/>
        <v>-1</v>
      </c>
      <c r="Z235" s="228">
        <f>IF(SUMPRODUCT(--($Y235:$Y$517=-1))=ROW($Y$517)-ROW()+1,$Z234,IF(OR($Y235=0,$Y235=-1),$Z234+1,$Z234))</f>
        <v>0</v>
      </c>
      <c r="AA235" s="228">
        <f t="shared" si="27"/>
        <v>0</v>
      </c>
      <c r="AB235" s="228">
        <f>IF(AND(ROUNDDOWN(($B$10-Table1[[#This Row],[Date of Birth]])/365.25,0)&gt;=66,Table1[[#This Row],[Member Type]]="EE",Table1[[#This Row],[Work Status]]="Retiree"),1,IF(AND(ROUNDDOWN(($B$10-Table1[[#This Row],[Date of Birth]])/365.25,0)&lt;66,Table1[[#This Row],[Member Type]]="EE",Table1[[#This Row],[Work Status]]="Retiree"),2,0))</f>
        <v>0</v>
      </c>
      <c r="AC235" s="215">
        <f t="shared" si="33"/>
        <v>0</v>
      </c>
      <c r="AD235" s="215">
        <f t="shared" si="34"/>
        <v>0</v>
      </c>
      <c r="AE235" s="215">
        <f t="shared" ca="1" si="35"/>
        <v>0</v>
      </c>
      <c r="AF235" s="215">
        <f>IF(A235&gt;1,Table1[[#This Row],[Last Name]]&amp;Table1[[#This Row],[First Name]]&amp;Table1[[#This Row],[Home Zip Code]]&amp;Table1[[#This Row],[Date of Birth]]&amp;Table1[[#This Row],[Member Type]],ROW())</f>
        <v>235</v>
      </c>
      <c r="AG235" s="215" t="str">
        <f t="array" ref="AG235">IF(SUM((--EXACT($AF$33:$AF$521,AF235)))&lt;=1,"","Duplicate")</f>
        <v/>
      </c>
      <c r="AH235" s="228"/>
      <c r="AI235" s="228"/>
      <c r="AJ235" s="228"/>
      <c r="AK235" s="228"/>
      <c r="AL235" s="228"/>
      <c r="AM235" s="228"/>
      <c r="AN235" s="228"/>
      <c r="AO235" s="228"/>
      <c r="AP235" s="228"/>
      <c r="AQ235" s="228"/>
      <c r="AR235" s="228"/>
      <c r="AS235" s="228"/>
      <c r="AT235" s="228"/>
      <c r="AU235" s="228"/>
      <c r="AV235" s="228"/>
      <c r="AW235" s="228"/>
      <c r="AX235" s="228"/>
      <c r="AY235" s="228"/>
      <c r="AZ235" s="228"/>
      <c r="BA235" s="228"/>
      <c r="BB235" s="228"/>
      <c r="BC235" s="228"/>
    </row>
    <row r="236" spans="1:55">
      <c r="A236" s="326"/>
      <c r="B236" s="237"/>
      <c r="C236" s="253"/>
      <c r="D236" s="234"/>
      <c r="E236" s="235"/>
      <c r="F236" s="238"/>
      <c r="G236" s="238"/>
      <c r="H236" s="236"/>
      <c r="I236" s="221"/>
      <c r="J236" s="297"/>
      <c r="K236" s="221"/>
      <c r="L236" s="301"/>
      <c r="M236" s="311"/>
      <c r="N236" s="321"/>
      <c r="O236" s="328" t="str" cm="1">
        <f t="array" ref="O236">IF($T236=1,IF(SUMPRODUCT(--($T237:$T$517=0))&gt;0,"BLANK",""),IF($H236="","NO",IF(NOT($U236&gt;$U235),IF(SUMPRODUCT(--($A236:$F236=""))&gt;0,"NO","YES"),IF(SUMPRODUCT(--($A236:$G236=""))+SUMPRODUCT(--($I236=""))&gt;0,"NO","YES"))))</f>
        <v/>
      </c>
      <c r="P236" s="228"/>
      <c r="Q236" s="228"/>
      <c r="R236" s="228"/>
      <c r="S236" s="228"/>
      <c r="T236" s="228">
        <f t="shared" si="28"/>
        <v>1</v>
      </c>
      <c r="U236" s="228">
        <f t="shared" si="29"/>
        <v>0</v>
      </c>
      <c r="V236" s="228">
        <f t="shared" si="30"/>
        <v>0</v>
      </c>
      <c r="W236" s="228">
        <f t="shared" si="31"/>
        <v>-1</v>
      </c>
      <c r="X236" s="228">
        <f>IF(SUMPRODUCT(--(W236:$W$517=-1))=ROW($W$517)-ROW()+1,$X235,IF(OR($W236=0,$W236=-1),$X235+1,$X235))</f>
        <v>0</v>
      </c>
      <c r="Y236" s="228">
        <f t="shared" si="32"/>
        <v>-1</v>
      </c>
      <c r="Z236" s="228">
        <f>IF(SUMPRODUCT(--($Y236:$Y$517=-1))=ROW($Y$517)-ROW()+1,$Z235,IF(OR($Y236=0,$Y236=-1),$Z235+1,$Z235))</f>
        <v>0</v>
      </c>
      <c r="AA236" s="228">
        <f t="shared" si="27"/>
        <v>0</v>
      </c>
      <c r="AB236" s="228">
        <f>IF(AND(ROUNDDOWN(($B$10-Table1[[#This Row],[Date of Birth]])/365.25,0)&gt;=66,Table1[[#This Row],[Member Type]]="EE",Table1[[#This Row],[Work Status]]="Retiree"),1,IF(AND(ROUNDDOWN(($B$10-Table1[[#This Row],[Date of Birth]])/365.25,0)&lt;66,Table1[[#This Row],[Member Type]]="EE",Table1[[#This Row],[Work Status]]="Retiree"),2,0))</f>
        <v>0</v>
      </c>
      <c r="AC236" s="215">
        <f t="shared" si="33"/>
        <v>0</v>
      </c>
      <c r="AD236" s="215">
        <f t="shared" si="34"/>
        <v>0</v>
      </c>
      <c r="AE236" s="215">
        <f t="shared" ca="1" si="35"/>
        <v>0</v>
      </c>
      <c r="AF236" s="215">
        <f>IF(A236&gt;1,Table1[[#This Row],[Last Name]]&amp;Table1[[#This Row],[First Name]]&amp;Table1[[#This Row],[Home Zip Code]]&amp;Table1[[#This Row],[Date of Birth]]&amp;Table1[[#This Row],[Member Type]],ROW())</f>
        <v>236</v>
      </c>
      <c r="AG236" s="215" t="str">
        <f t="array" ref="AG236">IF(SUM((--EXACT($AF$33:$AF$521,AF236)))&lt;=1,"","Duplicate")</f>
        <v/>
      </c>
      <c r="AH236" s="228"/>
      <c r="AI236" s="228"/>
      <c r="AJ236" s="228"/>
      <c r="AK236" s="228"/>
      <c r="AL236" s="228"/>
      <c r="AM236" s="228"/>
      <c r="AN236" s="228"/>
      <c r="AO236" s="228"/>
      <c r="AP236" s="228"/>
      <c r="AQ236" s="228"/>
      <c r="AR236" s="228"/>
      <c r="AS236" s="228"/>
      <c r="AT236" s="228"/>
      <c r="AU236" s="228"/>
      <c r="AV236" s="228"/>
      <c r="AW236" s="228"/>
      <c r="AX236" s="228"/>
      <c r="AY236" s="228"/>
      <c r="AZ236" s="228"/>
      <c r="BA236" s="228"/>
      <c r="BB236" s="228"/>
      <c r="BC236" s="228"/>
    </row>
    <row r="237" spans="1:55">
      <c r="A237" s="326"/>
      <c r="B237" s="237"/>
      <c r="C237" s="253"/>
      <c r="D237" s="234"/>
      <c r="E237" s="235"/>
      <c r="F237" s="238"/>
      <c r="G237" s="238"/>
      <c r="H237" s="236"/>
      <c r="I237" s="221"/>
      <c r="J237" s="297"/>
      <c r="K237" s="221"/>
      <c r="L237" s="301"/>
      <c r="M237" s="311"/>
      <c r="N237" s="321"/>
      <c r="O237" s="328" t="str" cm="1">
        <f t="array" ref="O237">IF($T237=1,IF(SUMPRODUCT(--($T238:$T$517=0))&gt;0,"BLANK",""),IF($H237="","NO",IF(NOT($U237&gt;$U236),IF(SUMPRODUCT(--($A237:$F237=""))&gt;0,"NO","YES"),IF(SUMPRODUCT(--($A237:$G237=""))+SUMPRODUCT(--($I237=""))&gt;0,"NO","YES"))))</f>
        <v/>
      </c>
      <c r="P237" s="228"/>
      <c r="Q237" s="228"/>
      <c r="R237" s="228"/>
      <c r="S237" s="228"/>
      <c r="T237" s="228">
        <f t="shared" si="28"/>
        <v>1</v>
      </c>
      <c r="U237" s="228">
        <f t="shared" si="29"/>
        <v>0</v>
      </c>
      <c r="V237" s="228">
        <f t="shared" si="30"/>
        <v>0</v>
      </c>
      <c r="W237" s="228">
        <f t="shared" si="31"/>
        <v>-1</v>
      </c>
      <c r="X237" s="228">
        <f>IF(SUMPRODUCT(--(W237:$W$517=-1))=ROW($W$517)-ROW()+1,$X236,IF(OR($W237=0,$W237=-1),$X236+1,$X236))</f>
        <v>0</v>
      </c>
      <c r="Y237" s="228">
        <f t="shared" si="32"/>
        <v>-1</v>
      </c>
      <c r="Z237" s="228">
        <f>IF(SUMPRODUCT(--($Y237:$Y$517=-1))=ROW($Y$517)-ROW()+1,$Z236,IF(OR($Y237=0,$Y237=-1),$Z236+1,$Z236))</f>
        <v>0</v>
      </c>
      <c r="AA237" s="228">
        <f t="shared" si="27"/>
        <v>0</v>
      </c>
      <c r="AB237" s="228">
        <f>IF(AND(ROUNDDOWN(($B$10-Table1[[#This Row],[Date of Birth]])/365.25,0)&gt;=66,Table1[[#This Row],[Member Type]]="EE",Table1[[#This Row],[Work Status]]="Retiree"),1,IF(AND(ROUNDDOWN(($B$10-Table1[[#This Row],[Date of Birth]])/365.25,0)&lt;66,Table1[[#This Row],[Member Type]]="EE",Table1[[#This Row],[Work Status]]="Retiree"),2,0))</f>
        <v>0</v>
      </c>
      <c r="AC237" s="215">
        <f t="shared" si="33"/>
        <v>0</v>
      </c>
      <c r="AD237" s="215">
        <f t="shared" si="34"/>
        <v>0</v>
      </c>
      <c r="AE237" s="215">
        <f t="shared" ca="1" si="35"/>
        <v>0</v>
      </c>
      <c r="AF237" s="215">
        <f>IF(A237&gt;1,Table1[[#This Row],[Last Name]]&amp;Table1[[#This Row],[First Name]]&amp;Table1[[#This Row],[Home Zip Code]]&amp;Table1[[#This Row],[Date of Birth]]&amp;Table1[[#This Row],[Member Type]],ROW())</f>
        <v>237</v>
      </c>
      <c r="AG237" s="215" t="str">
        <f t="array" ref="AG237">IF(SUM((--EXACT($AF$33:$AF$521,AF237)))&lt;=1,"","Duplicate")</f>
        <v/>
      </c>
      <c r="AH237" s="228"/>
      <c r="AI237" s="228"/>
      <c r="AJ237" s="228"/>
      <c r="AK237" s="228"/>
      <c r="AL237" s="228"/>
      <c r="AM237" s="228"/>
      <c r="AN237" s="228"/>
      <c r="AO237" s="228"/>
      <c r="AP237" s="228"/>
      <c r="AQ237" s="228"/>
      <c r="AR237" s="228"/>
      <c r="AS237" s="228"/>
      <c r="AT237" s="228"/>
      <c r="AU237" s="228"/>
      <c r="AV237" s="228"/>
      <c r="AW237" s="228"/>
      <c r="AX237" s="228"/>
      <c r="AY237" s="228"/>
      <c r="AZ237" s="228"/>
      <c r="BA237" s="228"/>
      <c r="BB237" s="228"/>
      <c r="BC237" s="228"/>
    </row>
    <row r="238" spans="1:55">
      <c r="A238" s="326"/>
      <c r="B238" s="237"/>
      <c r="C238" s="253"/>
      <c r="D238" s="234"/>
      <c r="E238" s="235"/>
      <c r="F238" s="238"/>
      <c r="G238" s="238"/>
      <c r="H238" s="236"/>
      <c r="I238" s="221"/>
      <c r="J238" s="297"/>
      <c r="K238" s="221"/>
      <c r="L238" s="301"/>
      <c r="M238" s="311"/>
      <c r="N238" s="321"/>
      <c r="O238" s="328" t="str" cm="1">
        <f t="array" ref="O238">IF($T238=1,IF(SUMPRODUCT(--($T239:$T$517=0))&gt;0,"BLANK",""),IF($H238="","NO",IF(NOT($U238&gt;$U237),IF(SUMPRODUCT(--($A238:$F238=""))&gt;0,"NO","YES"),IF(SUMPRODUCT(--($A238:$G238=""))+SUMPRODUCT(--($I238=""))&gt;0,"NO","YES"))))</f>
        <v/>
      </c>
      <c r="P238" s="228"/>
      <c r="Q238" s="228"/>
      <c r="R238" s="228"/>
      <c r="S238" s="228"/>
      <c r="T238" s="228">
        <f t="shared" si="28"/>
        <v>1</v>
      </c>
      <c r="U238" s="228">
        <f t="shared" si="29"/>
        <v>0</v>
      </c>
      <c r="V238" s="228">
        <f t="shared" si="30"/>
        <v>0</v>
      </c>
      <c r="W238" s="228">
        <f t="shared" si="31"/>
        <v>-1</v>
      </c>
      <c r="X238" s="228">
        <f>IF(SUMPRODUCT(--(W238:$W$517=-1))=ROW($W$517)-ROW()+1,$X237,IF(OR($W238=0,$W238=-1),$X237+1,$X237))</f>
        <v>0</v>
      </c>
      <c r="Y238" s="228">
        <f t="shared" si="32"/>
        <v>-1</v>
      </c>
      <c r="Z238" s="228">
        <f>IF(SUMPRODUCT(--($Y238:$Y$517=-1))=ROW($Y$517)-ROW()+1,$Z237,IF(OR($Y238=0,$Y238=-1),$Z237+1,$Z237))</f>
        <v>0</v>
      </c>
      <c r="AA238" s="228">
        <f t="shared" si="27"/>
        <v>0</v>
      </c>
      <c r="AB238" s="228">
        <f>IF(AND(ROUNDDOWN(($B$10-Table1[[#This Row],[Date of Birth]])/365.25,0)&gt;=66,Table1[[#This Row],[Member Type]]="EE",Table1[[#This Row],[Work Status]]="Retiree"),1,IF(AND(ROUNDDOWN(($B$10-Table1[[#This Row],[Date of Birth]])/365.25,0)&lt;66,Table1[[#This Row],[Member Type]]="EE",Table1[[#This Row],[Work Status]]="Retiree"),2,0))</f>
        <v>0</v>
      </c>
      <c r="AC238" s="215">
        <f t="shared" si="33"/>
        <v>0</v>
      </c>
      <c r="AD238" s="215">
        <f t="shared" si="34"/>
        <v>0</v>
      </c>
      <c r="AE238" s="215">
        <f t="shared" ca="1" si="35"/>
        <v>0</v>
      </c>
      <c r="AF238" s="215">
        <f>IF(A238&gt;1,Table1[[#This Row],[Last Name]]&amp;Table1[[#This Row],[First Name]]&amp;Table1[[#This Row],[Home Zip Code]]&amp;Table1[[#This Row],[Date of Birth]]&amp;Table1[[#This Row],[Member Type]],ROW())</f>
        <v>238</v>
      </c>
      <c r="AG238" s="215" t="str">
        <f t="array" ref="AG238">IF(SUM((--EXACT($AF$33:$AF$521,AF238)))&lt;=1,"","Duplicate")</f>
        <v/>
      </c>
      <c r="AH238" s="228"/>
      <c r="AI238" s="228"/>
      <c r="AJ238" s="228"/>
      <c r="AK238" s="228"/>
      <c r="AL238" s="228"/>
      <c r="AM238" s="228"/>
      <c r="AN238" s="228"/>
      <c r="AO238" s="228"/>
      <c r="AP238" s="228"/>
      <c r="AQ238" s="228"/>
      <c r="AR238" s="228"/>
      <c r="AS238" s="228"/>
      <c r="AT238" s="228"/>
      <c r="AU238" s="228"/>
      <c r="AV238" s="228"/>
      <c r="AW238" s="228"/>
      <c r="AX238" s="228"/>
      <c r="AY238" s="228"/>
      <c r="AZ238" s="228"/>
      <c r="BA238" s="228"/>
      <c r="BB238" s="228"/>
      <c r="BC238" s="228"/>
    </row>
    <row r="239" spans="1:55">
      <c r="A239" s="326"/>
      <c r="B239" s="237"/>
      <c r="C239" s="253"/>
      <c r="D239" s="234"/>
      <c r="E239" s="235"/>
      <c r="F239" s="238"/>
      <c r="G239" s="238"/>
      <c r="H239" s="236"/>
      <c r="I239" s="221"/>
      <c r="J239" s="297"/>
      <c r="K239" s="221"/>
      <c r="L239" s="301"/>
      <c r="M239" s="311"/>
      <c r="N239" s="321"/>
      <c r="O239" s="328" t="str" cm="1">
        <f t="array" ref="O239">IF($T239=1,IF(SUMPRODUCT(--($T240:$T$517=0))&gt;0,"BLANK",""),IF($H239="","NO",IF(NOT($U239&gt;$U238),IF(SUMPRODUCT(--($A239:$F239=""))&gt;0,"NO","YES"),IF(SUMPRODUCT(--($A239:$G239=""))+SUMPRODUCT(--($I239=""))&gt;0,"NO","YES"))))</f>
        <v/>
      </c>
      <c r="P239" s="228"/>
      <c r="Q239" s="228"/>
      <c r="R239" s="228"/>
      <c r="S239" s="228"/>
      <c r="T239" s="228">
        <f t="shared" si="28"/>
        <v>1</v>
      </c>
      <c r="U239" s="228">
        <f t="shared" si="29"/>
        <v>0</v>
      </c>
      <c r="V239" s="228">
        <f t="shared" si="30"/>
        <v>0</v>
      </c>
      <c r="W239" s="228">
        <f t="shared" si="31"/>
        <v>-1</v>
      </c>
      <c r="X239" s="228">
        <f>IF(SUMPRODUCT(--(W239:$W$517=-1))=ROW($W$517)-ROW()+1,$X238,IF(OR($W239=0,$W239=-1),$X238+1,$X238))</f>
        <v>0</v>
      </c>
      <c r="Y239" s="228">
        <f t="shared" si="32"/>
        <v>-1</v>
      </c>
      <c r="Z239" s="228">
        <f>IF(SUMPRODUCT(--($Y239:$Y$517=-1))=ROW($Y$517)-ROW()+1,$Z238,IF(OR($Y239=0,$Y239=-1),$Z238+1,$Z238))</f>
        <v>0</v>
      </c>
      <c r="AA239" s="228">
        <f t="shared" si="27"/>
        <v>0</v>
      </c>
      <c r="AB239" s="228">
        <f>IF(AND(ROUNDDOWN(($B$10-Table1[[#This Row],[Date of Birth]])/365.25,0)&gt;=66,Table1[[#This Row],[Member Type]]="EE",Table1[[#This Row],[Work Status]]="Retiree"),1,IF(AND(ROUNDDOWN(($B$10-Table1[[#This Row],[Date of Birth]])/365.25,0)&lt;66,Table1[[#This Row],[Member Type]]="EE",Table1[[#This Row],[Work Status]]="Retiree"),2,0))</f>
        <v>0</v>
      </c>
      <c r="AC239" s="215">
        <f t="shared" si="33"/>
        <v>0</v>
      </c>
      <c r="AD239" s="215">
        <f t="shared" si="34"/>
        <v>0</v>
      </c>
      <c r="AE239" s="215">
        <f t="shared" ca="1" si="35"/>
        <v>0</v>
      </c>
      <c r="AF239" s="215">
        <f>IF(A239&gt;1,Table1[[#This Row],[Last Name]]&amp;Table1[[#This Row],[First Name]]&amp;Table1[[#This Row],[Home Zip Code]]&amp;Table1[[#This Row],[Date of Birth]]&amp;Table1[[#This Row],[Member Type]],ROW())</f>
        <v>239</v>
      </c>
      <c r="AG239" s="215" t="str">
        <f t="array" ref="AG239">IF(SUM((--EXACT($AF$33:$AF$521,AF239)))&lt;=1,"","Duplicate")</f>
        <v/>
      </c>
      <c r="AH239" s="228"/>
      <c r="AI239" s="228"/>
      <c r="AJ239" s="228"/>
      <c r="AK239" s="228"/>
      <c r="AL239" s="228"/>
      <c r="AM239" s="228"/>
      <c r="AN239" s="228"/>
      <c r="AO239" s="228"/>
      <c r="AP239" s="228"/>
      <c r="AQ239" s="228"/>
      <c r="AR239" s="228"/>
      <c r="AS239" s="228"/>
      <c r="AT239" s="228"/>
      <c r="AU239" s="228"/>
      <c r="AV239" s="228"/>
      <c r="AW239" s="228"/>
      <c r="AX239" s="228"/>
      <c r="AY239" s="228"/>
      <c r="AZ239" s="228"/>
      <c r="BA239" s="228"/>
      <c r="BB239" s="228"/>
      <c r="BC239" s="228"/>
    </row>
    <row r="240" spans="1:55">
      <c r="A240" s="326"/>
      <c r="B240" s="237"/>
      <c r="C240" s="253"/>
      <c r="D240" s="234"/>
      <c r="E240" s="235"/>
      <c r="F240" s="238"/>
      <c r="G240" s="238"/>
      <c r="H240" s="236"/>
      <c r="I240" s="221"/>
      <c r="J240" s="297"/>
      <c r="K240" s="221"/>
      <c r="L240" s="301"/>
      <c r="M240" s="311"/>
      <c r="N240" s="321"/>
      <c r="O240" s="328" t="str" cm="1">
        <f t="array" ref="O240">IF($T240=1,IF(SUMPRODUCT(--($T241:$T$517=0))&gt;0,"BLANK",""),IF($H240="","NO",IF(NOT($U240&gt;$U239),IF(SUMPRODUCT(--($A240:$F240=""))&gt;0,"NO","YES"),IF(SUMPRODUCT(--($A240:$G240=""))+SUMPRODUCT(--($I240=""))&gt;0,"NO","YES"))))</f>
        <v/>
      </c>
      <c r="P240" s="228"/>
      <c r="Q240" s="228"/>
      <c r="R240" s="228"/>
      <c r="S240" s="228"/>
      <c r="T240" s="228">
        <f t="shared" si="28"/>
        <v>1</v>
      </c>
      <c r="U240" s="228">
        <f t="shared" si="29"/>
        <v>0</v>
      </c>
      <c r="V240" s="228">
        <f t="shared" si="30"/>
        <v>0</v>
      </c>
      <c r="W240" s="228">
        <f t="shared" si="31"/>
        <v>-1</v>
      </c>
      <c r="X240" s="228">
        <f>IF(SUMPRODUCT(--(W240:$W$517=-1))=ROW($W$517)-ROW()+1,$X239,IF(OR($W240=0,$W240=-1),$X239+1,$X239))</f>
        <v>0</v>
      </c>
      <c r="Y240" s="228">
        <f t="shared" si="32"/>
        <v>-1</v>
      </c>
      <c r="Z240" s="228">
        <f>IF(SUMPRODUCT(--($Y240:$Y$517=-1))=ROW($Y$517)-ROW()+1,$Z239,IF(OR($Y240=0,$Y240=-1),$Z239+1,$Z239))</f>
        <v>0</v>
      </c>
      <c r="AA240" s="228">
        <f t="shared" si="27"/>
        <v>0</v>
      </c>
      <c r="AB240" s="228">
        <f>IF(AND(ROUNDDOWN(($B$10-Table1[[#This Row],[Date of Birth]])/365.25,0)&gt;=66,Table1[[#This Row],[Member Type]]="EE",Table1[[#This Row],[Work Status]]="Retiree"),1,IF(AND(ROUNDDOWN(($B$10-Table1[[#This Row],[Date of Birth]])/365.25,0)&lt;66,Table1[[#This Row],[Member Type]]="EE",Table1[[#This Row],[Work Status]]="Retiree"),2,0))</f>
        <v>0</v>
      </c>
      <c r="AC240" s="215">
        <f t="shared" si="33"/>
        <v>0</v>
      </c>
      <c r="AD240" s="215">
        <f t="shared" si="34"/>
        <v>0</v>
      </c>
      <c r="AE240" s="215">
        <f t="shared" ca="1" si="35"/>
        <v>0</v>
      </c>
      <c r="AF240" s="215">
        <f>IF(A240&gt;1,Table1[[#This Row],[Last Name]]&amp;Table1[[#This Row],[First Name]]&amp;Table1[[#This Row],[Home Zip Code]]&amp;Table1[[#This Row],[Date of Birth]]&amp;Table1[[#This Row],[Member Type]],ROW())</f>
        <v>240</v>
      </c>
      <c r="AG240" s="215" t="str">
        <f t="array" ref="AG240">IF(SUM((--EXACT($AF$33:$AF$521,AF240)))&lt;=1,"","Duplicate")</f>
        <v/>
      </c>
      <c r="AH240" s="228"/>
      <c r="AI240" s="228"/>
      <c r="AJ240" s="228"/>
      <c r="AK240" s="228"/>
      <c r="AL240" s="228"/>
      <c r="AM240" s="228"/>
      <c r="AN240" s="228"/>
      <c r="AO240" s="228"/>
      <c r="AP240" s="228"/>
      <c r="AQ240" s="228"/>
      <c r="AR240" s="228"/>
      <c r="AS240" s="228"/>
      <c r="AT240" s="228"/>
      <c r="AU240" s="228"/>
      <c r="AV240" s="228"/>
      <c r="AW240" s="228"/>
      <c r="AX240" s="228"/>
      <c r="AY240" s="228"/>
      <c r="AZ240" s="228"/>
      <c r="BA240" s="228"/>
      <c r="BB240" s="228"/>
      <c r="BC240" s="228"/>
    </row>
    <row r="241" spans="1:55">
      <c r="A241" s="326"/>
      <c r="B241" s="237"/>
      <c r="C241" s="253"/>
      <c r="D241" s="234"/>
      <c r="E241" s="235"/>
      <c r="F241" s="238"/>
      <c r="G241" s="238"/>
      <c r="H241" s="236"/>
      <c r="I241" s="221"/>
      <c r="J241" s="297"/>
      <c r="K241" s="221"/>
      <c r="L241" s="301"/>
      <c r="M241" s="311"/>
      <c r="N241" s="321"/>
      <c r="O241" s="328" t="str" cm="1">
        <f t="array" ref="O241">IF($T241=1,IF(SUMPRODUCT(--($T242:$T$517=0))&gt;0,"BLANK",""),IF($H241="","NO",IF(NOT($U241&gt;$U240),IF(SUMPRODUCT(--($A241:$F241=""))&gt;0,"NO","YES"),IF(SUMPRODUCT(--($A241:$G241=""))+SUMPRODUCT(--($I241=""))&gt;0,"NO","YES"))))</f>
        <v/>
      </c>
      <c r="P241" s="228"/>
      <c r="Q241" s="228"/>
      <c r="R241" s="228"/>
      <c r="S241" s="228"/>
      <c r="T241" s="228">
        <f t="shared" si="28"/>
        <v>1</v>
      </c>
      <c r="U241" s="228">
        <f t="shared" si="29"/>
        <v>0</v>
      </c>
      <c r="V241" s="228">
        <f t="shared" si="30"/>
        <v>0</v>
      </c>
      <c r="W241" s="228">
        <f t="shared" si="31"/>
        <v>-1</v>
      </c>
      <c r="X241" s="228">
        <f>IF(SUMPRODUCT(--(W241:$W$517=-1))=ROW($W$517)-ROW()+1,$X240,IF(OR($W241=0,$W241=-1),$X240+1,$X240))</f>
        <v>0</v>
      </c>
      <c r="Y241" s="228">
        <f t="shared" si="32"/>
        <v>-1</v>
      </c>
      <c r="Z241" s="228">
        <f>IF(SUMPRODUCT(--($Y241:$Y$517=-1))=ROW($Y$517)-ROW()+1,$Z240,IF(OR($Y241=0,$Y241=-1),$Z240+1,$Z240))</f>
        <v>0</v>
      </c>
      <c r="AA241" s="228">
        <f t="shared" si="27"/>
        <v>0</v>
      </c>
      <c r="AB241" s="228">
        <f>IF(AND(ROUNDDOWN(($B$10-Table1[[#This Row],[Date of Birth]])/365.25,0)&gt;=66,Table1[[#This Row],[Member Type]]="EE",Table1[[#This Row],[Work Status]]="Retiree"),1,IF(AND(ROUNDDOWN(($B$10-Table1[[#This Row],[Date of Birth]])/365.25,0)&lt;66,Table1[[#This Row],[Member Type]]="EE",Table1[[#This Row],[Work Status]]="Retiree"),2,0))</f>
        <v>0</v>
      </c>
      <c r="AC241" s="215">
        <f t="shared" si="33"/>
        <v>0</v>
      </c>
      <c r="AD241" s="215">
        <f t="shared" si="34"/>
        <v>0</v>
      </c>
      <c r="AE241" s="215">
        <f t="shared" ca="1" si="35"/>
        <v>0</v>
      </c>
      <c r="AF241" s="215">
        <f>IF(A241&gt;1,Table1[[#This Row],[Last Name]]&amp;Table1[[#This Row],[First Name]]&amp;Table1[[#This Row],[Home Zip Code]]&amp;Table1[[#This Row],[Date of Birth]]&amp;Table1[[#This Row],[Member Type]],ROW())</f>
        <v>241</v>
      </c>
      <c r="AG241" s="215" t="str">
        <f t="array" ref="AG241">IF(SUM((--EXACT($AF$33:$AF$521,AF241)))&lt;=1,"","Duplicate")</f>
        <v/>
      </c>
      <c r="AH241" s="228"/>
      <c r="AI241" s="228"/>
      <c r="AJ241" s="228"/>
      <c r="AK241" s="228"/>
      <c r="AL241" s="228"/>
      <c r="AM241" s="228"/>
      <c r="AN241" s="228"/>
      <c r="AO241" s="228"/>
      <c r="AP241" s="228"/>
      <c r="AQ241" s="228"/>
      <c r="AR241" s="228"/>
      <c r="AS241" s="228"/>
      <c r="AT241" s="228"/>
      <c r="AU241" s="228"/>
      <c r="AV241" s="228"/>
      <c r="AW241" s="228"/>
      <c r="AX241" s="228"/>
      <c r="AY241" s="228"/>
      <c r="AZ241" s="228"/>
      <c r="BA241" s="228"/>
      <c r="BB241" s="228"/>
      <c r="BC241" s="228"/>
    </row>
    <row r="242" spans="1:55">
      <c r="A242" s="326"/>
      <c r="B242" s="237"/>
      <c r="C242" s="253"/>
      <c r="D242" s="234"/>
      <c r="E242" s="235"/>
      <c r="F242" s="238"/>
      <c r="G242" s="238"/>
      <c r="H242" s="236"/>
      <c r="I242" s="221"/>
      <c r="J242" s="297"/>
      <c r="K242" s="221"/>
      <c r="L242" s="301"/>
      <c r="M242" s="311"/>
      <c r="N242" s="321"/>
      <c r="O242" s="328" t="str" cm="1">
        <f t="array" ref="O242">IF($T242=1,IF(SUMPRODUCT(--($T243:$T$517=0))&gt;0,"BLANK",""),IF($H242="","NO",IF(NOT($U242&gt;$U241),IF(SUMPRODUCT(--($A242:$F242=""))&gt;0,"NO","YES"),IF(SUMPRODUCT(--($A242:$G242=""))+SUMPRODUCT(--($I242=""))&gt;0,"NO","YES"))))</f>
        <v/>
      </c>
      <c r="P242" s="228"/>
      <c r="Q242" s="228"/>
      <c r="R242" s="228"/>
      <c r="S242" s="228"/>
      <c r="T242" s="228">
        <f t="shared" si="28"/>
        <v>1</v>
      </c>
      <c r="U242" s="228">
        <f t="shared" si="29"/>
        <v>0</v>
      </c>
      <c r="V242" s="228">
        <f t="shared" si="30"/>
        <v>0</v>
      </c>
      <c r="W242" s="228">
        <f t="shared" si="31"/>
        <v>-1</v>
      </c>
      <c r="X242" s="228">
        <f>IF(SUMPRODUCT(--(W242:$W$517=-1))=ROW($W$517)-ROW()+1,$X241,IF(OR($W242=0,$W242=-1),$X241+1,$X241))</f>
        <v>0</v>
      </c>
      <c r="Y242" s="228">
        <f t="shared" si="32"/>
        <v>-1</v>
      </c>
      <c r="Z242" s="228">
        <f>IF(SUMPRODUCT(--($Y242:$Y$517=-1))=ROW($Y$517)-ROW()+1,$Z241,IF(OR($Y242=0,$Y242=-1),$Z241+1,$Z241))</f>
        <v>0</v>
      </c>
      <c r="AA242" s="228">
        <f t="shared" si="27"/>
        <v>0</v>
      </c>
      <c r="AB242" s="228">
        <f>IF(AND(ROUNDDOWN(($B$10-Table1[[#This Row],[Date of Birth]])/365.25,0)&gt;=66,Table1[[#This Row],[Member Type]]="EE",Table1[[#This Row],[Work Status]]="Retiree"),1,IF(AND(ROUNDDOWN(($B$10-Table1[[#This Row],[Date of Birth]])/365.25,0)&lt;66,Table1[[#This Row],[Member Type]]="EE",Table1[[#This Row],[Work Status]]="Retiree"),2,0))</f>
        <v>0</v>
      </c>
      <c r="AC242" s="215">
        <f t="shared" si="33"/>
        <v>0</v>
      </c>
      <c r="AD242" s="215">
        <f t="shared" si="34"/>
        <v>0</v>
      </c>
      <c r="AE242" s="215">
        <f t="shared" ca="1" si="35"/>
        <v>0</v>
      </c>
      <c r="AF242" s="215">
        <f>IF(A242&gt;1,Table1[[#This Row],[Last Name]]&amp;Table1[[#This Row],[First Name]]&amp;Table1[[#This Row],[Home Zip Code]]&amp;Table1[[#This Row],[Date of Birth]]&amp;Table1[[#This Row],[Member Type]],ROW())</f>
        <v>242</v>
      </c>
      <c r="AG242" s="215" t="str">
        <f t="array" ref="AG242">IF(SUM((--EXACT($AF$33:$AF$521,AF242)))&lt;=1,"","Duplicate")</f>
        <v/>
      </c>
      <c r="AH242" s="228"/>
      <c r="AI242" s="228"/>
      <c r="AJ242" s="228"/>
      <c r="AK242" s="228"/>
      <c r="AL242" s="228"/>
      <c r="AM242" s="228"/>
      <c r="AN242" s="228"/>
      <c r="AO242" s="228"/>
      <c r="AP242" s="228"/>
      <c r="AQ242" s="228"/>
      <c r="AR242" s="228"/>
      <c r="AS242" s="228"/>
      <c r="AT242" s="228"/>
      <c r="AU242" s="228"/>
      <c r="AV242" s="228"/>
      <c r="AW242" s="228"/>
      <c r="AX242" s="228"/>
      <c r="AY242" s="228"/>
      <c r="AZ242" s="228"/>
      <c r="BA242" s="228"/>
      <c r="BB242" s="228"/>
      <c r="BC242" s="228"/>
    </row>
    <row r="243" spans="1:55">
      <c r="A243" s="326"/>
      <c r="B243" s="237"/>
      <c r="C243" s="253"/>
      <c r="D243" s="234"/>
      <c r="E243" s="235"/>
      <c r="F243" s="238"/>
      <c r="G243" s="238"/>
      <c r="H243" s="236"/>
      <c r="I243" s="221"/>
      <c r="J243" s="297"/>
      <c r="K243" s="221"/>
      <c r="L243" s="301"/>
      <c r="M243" s="311"/>
      <c r="N243" s="321"/>
      <c r="O243" s="328" t="str" cm="1">
        <f t="array" ref="O243">IF($T243=1,IF(SUMPRODUCT(--($T244:$T$517=0))&gt;0,"BLANK",""),IF($H243="","NO",IF(NOT($U243&gt;$U242),IF(SUMPRODUCT(--($A243:$F243=""))&gt;0,"NO","YES"),IF(SUMPRODUCT(--($A243:$G243=""))+SUMPRODUCT(--($I243=""))&gt;0,"NO","YES"))))</f>
        <v/>
      </c>
      <c r="P243" s="228"/>
      <c r="Q243" s="228"/>
      <c r="R243" s="228"/>
      <c r="S243" s="228"/>
      <c r="T243" s="228">
        <f t="shared" si="28"/>
        <v>1</v>
      </c>
      <c r="U243" s="228">
        <f t="shared" si="29"/>
        <v>0</v>
      </c>
      <c r="V243" s="228">
        <f t="shared" si="30"/>
        <v>0</v>
      </c>
      <c r="W243" s="228">
        <f t="shared" si="31"/>
        <v>-1</v>
      </c>
      <c r="X243" s="228">
        <f>IF(SUMPRODUCT(--(W243:$W$517=-1))=ROW($W$517)-ROW()+1,$X242,IF(OR($W243=0,$W243=-1),$X242+1,$X242))</f>
        <v>0</v>
      </c>
      <c r="Y243" s="228">
        <f t="shared" si="32"/>
        <v>-1</v>
      </c>
      <c r="Z243" s="228">
        <f>IF(SUMPRODUCT(--($Y243:$Y$517=-1))=ROW($Y$517)-ROW()+1,$Z242,IF(OR($Y243=0,$Y243=-1),$Z242+1,$Z242))</f>
        <v>0</v>
      </c>
      <c r="AA243" s="228">
        <f t="shared" si="27"/>
        <v>0</v>
      </c>
      <c r="AB243" s="228">
        <f>IF(AND(ROUNDDOWN(($B$10-Table1[[#This Row],[Date of Birth]])/365.25,0)&gt;=66,Table1[[#This Row],[Member Type]]="EE",Table1[[#This Row],[Work Status]]="Retiree"),1,IF(AND(ROUNDDOWN(($B$10-Table1[[#This Row],[Date of Birth]])/365.25,0)&lt;66,Table1[[#This Row],[Member Type]]="EE",Table1[[#This Row],[Work Status]]="Retiree"),2,0))</f>
        <v>0</v>
      </c>
      <c r="AC243" s="215">
        <f t="shared" si="33"/>
        <v>0</v>
      </c>
      <c r="AD243" s="215">
        <f t="shared" si="34"/>
        <v>0</v>
      </c>
      <c r="AE243" s="215">
        <f t="shared" ca="1" si="35"/>
        <v>0</v>
      </c>
      <c r="AF243" s="215">
        <f>IF(A243&gt;1,Table1[[#This Row],[Last Name]]&amp;Table1[[#This Row],[First Name]]&amp;Table1[[#This Row],[Home Zip Code]]&amp;Table1[[#This Row],[Date of Birth]]&amp;Table1[[#This Row],[Member Type]],ROW())</f>
        <v>243</v>
      </c>
      <c r="AG243" s="215" t="str">
        <f t="array" ref="AG243">IF(SUM((--EXACT($AF$33:$AF$521,AF243)))&lt;=1,"","Duplicate")</f>
        <v/>
      </c>
      <c r="AH243" s="228"/>
      <c r="AI243" s="228"/>
      <c r="AJ243" s="228"/>
      <c r="AK243" s="228"/>
      <c r="AL243" s="228"/>
      <c r="AM243" s="228"/>
      <c r="AN243" s="228"/>
      <c r="AO243" s="228"/>
      <c r="AP243" s="228"/>
      <c r="AQ243" s="228"/>
      <c r="AR243" s="228"/>
      <c r="AS243" s="228"/>
      <c r="AT243" s="228"/>
      <c r="AU243" s="228"/>
      <c r="AV243" s="228"/>
      <c r="AW243" s="228"/>
      <c r="AX243" s="228"/>
      <c r="AY243" s="228"/>
      <c r="AZ243" s="228"/>
      <c r="BA243" s="228"/>
      <c r="BB243" s="228"/>
      <c r="BC243" s="228"/>
    </row>
    <row r="244" spans="1:55">
      <c r="A244" s="326"/>
      <c r="B244" s="237"/>
      <c r="C244" s="253"/>
      <c r="D244" s="234"/>
      <c r="E244" s="235"/>
      <c r="F244" s="238"/>
      <c r="G244" s="238"/>
      <c r="H244" s="236"/>
      <c r="I244" s="221"/>
      <c r="J244" s="297"/>
      <c r="K244" s="221"/>
      <c r="L244" s="301"/>
      <c r="M244" s="311"/>
      <c r="N244" s="321"/>
      <c r="O244" s="328" t="str" cm="1">
        <f t="array" ref="O244">IF($T244=1,IF(SUMPRODUCT(--($T245:$T$517=0))&gt;0,"BLANK",""),IF($H244="","NO",IF(NOT($U244&gt;$U243),IF(SUMPRODUCT(--($A244:$F244=""))&gt;0,"NO","YES"),IF(SUMPRODUCT(--($A244:$G244=""))+SUMPRODUCT(--($I244=""))&gt;0,"NO","YES"))))</f>
        <v/>
      </c>
      <c r="P244" s="228"/>
      <c r="Q244" s="228"/>
      <c r="R244" s="228"/>
      <c r="S244" s="228"/>
      <c r="T244" s="228">
        <f t="shared" si="28"/>
        <v>1</v>
      </c>
      <c r="U244" s="228">
        <f t="shared" si="29"/>
        <v>0</v>
      </c>
      <c r="V244" s="228">
        <f t="shared" si="30"/>
        <v>0</v>
      </c>
      <c r="W244" s="228">
        <f t="shared" si="31"/>
        <v>-1</v>
      </c>
      <c r="X244" s="228">
        <f>IF(SUMPRODUCT(--(W244:$W$517=-1))=ROW($W$517)-ROW()+1,$X243,IF(OR($W244=0,$W244=-1),$X243+1,$X243))</f>
        <v>0</v>
      </c>
      <c r="Y244" s="228">
        <f t="shared" si="32"/>
        <v>-1</v>
      </c>
      <c r="Z244" s="228">
        <f>IF(SUMPRODUCT(--($Y244:$Y$517=-1))=ROW($Y$517)-ROW()+1,$Z243,IF(OR($Y244=0,$Y244=-1),$Z243+1,$Z243))</f>
        <v>0</v>
      </c>
      <c r="AA244" s="228">
        <f t="shared" si="27"/>
        <v>0</v>
      </c>
      <c r="AB244" s="228">
        <f>IF(AND(ROUNDDOWN(($B$10-Table1[[#This Row],[Date of Birth]])/365.25,0)&gt;=66,Table1[[#This Row],[Member Type]]="EE",Table1[[#This Row],[Work Status]]="Retiree"),1,IF(AND(ROUNDDOWN(($B$10-Table1[[#This Row],[Date of Birth]])/365.25,0)&lt;66,Table1[[#This Row],[Member Type]]="EE",Table1[[#This Row],[Work Status]]="Retiree"),2,0))</f>
        <v>0</v>
      </c>
      <c r="AC244" s="215">
        <f t="shared" si="33"/>
        <v>0</v>
      </c>
      <c r="AD244" s="215">
        <f t="shared" si="34"/>
        <v>0</v>
      </c>
      <c r="AE244" s="215">
        <f t="shared" ca="1" si="35"/>
        <v>0</v>
      </c>
      <c r="AF244" s="215">
        <f>IF(A244&gt;1,Table1[[#This Row],[Last Name]]&amp;Table1[[#This Row],[First Name]]&amp;Table1[[#This Row],[Home Zip Code]]&amp;Table1[[#This Row],[Date of Birth]]&amp;Table1[[#This Row],[Member Type]],ROW())</f>
        <v>244</v>
      </c>
      <c r="AG244" s="215" t="str">
        <f t="array" ref="AG244">IF(SUM((--EXACT($AF$33:$AF$521,AF244)))&lt;=1,"","Duplicate")</f>
        <v/>
      </c>
      <c r="AH244" s="228"/>
      <c r="AI244" s="228"/>
      <c r="AJ244" s="228"/>
      <c r="AK244" s="228"/>
      <c r="AL244" s="228"/>
      <c r="AM244" s="228"/>
      <c r="AN244" s="228"/>
      <c r="AO244" s="228"/>
      <c r="AP244" s="228"/>
      <c r="AQ244" s="228"/>
      <c r="AR244" s="228"/>
      <c r="AS244" s="228"/>
      <c r="AT244" s="228"/>
      <c r="AU244" s="228"/>
      <c r="AV244" s="228"/>
      <c r="AW244" s="228"/>
      <c r="AX244" s="228"/>
      <c r="AY244" s="228"/>
      <c r="AZ244" s="228"/>
      <c r="BA244" s="228"/>
      <c r="BB244" s="228"/>
      <c r="BC244" s="228"/>
    </row>
    <row r="245" spans="1:55">
      <c r="A245" s="326"/>
      <c r="B245" s="237"/>
      <c r="C245" s="253"/>
      <c r="D245" s="234"/>
      <c r="E245" s="235"/>
      <c r="F245" s="238"/>
      <c r="G245" s="238"/>
      <c r="H245" s="236"/>
      <c r="I245" s="221"/>
      <c r="J245" s="297"/>
      <c r="K245" s="221"/>
      <c r="L245" s="301"/>
      <c r="M245" s="311"/>
      <c r="N245" s="321"/>
      <c r="O245" s="328" t="str" cm="1">
        <f t="array" ref="O245">IF($T245=1,IF(SUMPRODUCT(--($T246:$T$517=0))&gt;0,"BLANK",""),IF($H245="","NO",IF(NOT($U245&gt;$U244),IF(SUMPRODUCT(--($A245:$F245=""))&gt;0,"NO","YES"),IF(SUMPRODUCT(--($A245:$G245=""))+SUMPRODUCT(--($I245=""))&gt;0,"NO","YES"))))</f>
        <v/>
      </c>
      <c r="P245" s="228"/>
      <c r="Q245" s="228"/>
      <c r="R245" s="228"/>
      <c r="S245" s="228"/>
      <c r="T245" s="228">
        <f t="shared" si="28"/>
        <v>1</v>
      </c>
      <c r="U245" s="228">
        <f t="shared" si="29"/>
        <v>0</v>
      </c>
      <c r="V245" s="228">
        <f t="shared" si="30"/>
        <v>0</v>
      </c>
      <c r="W245" s="228">
        <f t="shared" si="31"/>
        <v>-1</v>
      </c>
      <c r="X245" s="228">
        <f>IF(SUMPRODUCT(--(W245:$W$517=-1))=ROW($W$517)-ROW()+1,$X244,IF(OR($W245=0,$W245=-1),$X244+1,$X244))</f>
        <v>0</v>
      </c>
      <c r="Y245" s="228">
        <f t="shared" si="32"/>
        <v>-1</v>
      </c>
      <c r="Z245" s="228">
        <f>IF(SUMPRODUCT(--($Y245:$Y$517=-1))=ROW($Y$517)-ROW()+1,$Z244,IF(OR($Y245=0,$Y245=-1),$Z244+1,$Z244))</f>
        <v>0</v>
      </c>
      <c r="AA245" s="228">
        <f t="shared" si="27"/>
        <v>0</v>
      </c>
      <c r="AB245" s="228">
        <f>IF(AND(ROUNDDOWN(($B$10-Table1[[#This Row],[Date of Birth]])/365.25,0)&gt;=66,Table1[[#This Row],[Member Type]]="EE",Table1[[#This Row],[Work Status]]="Retiree"),1,IF(AND(ROUNDDOWN(($B$10-Table1[[#This Row],[Date of Birth]])/365.25,0)&lt;66,Table1[[#This Row],[Member Type]]="EE",Table1[[#This Row],[Work Status]]="Retiree"),2,0))</f>
        <v>0</v>
      </c>
      <c r="AC245" s="215">
        <f t="shared" si="33"/>
        <v>0</v>
      </c>
      <c r="AD245" s="215">
        <f t="shared" si="34"/>
        <v>0</v>
      </c>
      <c r="AE245" s="215">
        <f t="shared" ca="1" si="35"/>
        <v>0</v>
      </c>
      <c r="AF245" s="215">
        <f>IF(A245&gt;1,Table1[[#This Row],[Last Name]]&amp;Table1[[#This Row],[First Name]]&amp;Table1[[#This Row],[Home Zip Code]]&amp;Table1[[#This Row],[Date of Birth]]&amp;Table1[[#This Row],[Member Type]],ROW())</f>
        <v>245</v>
      </c>
      <c r="AG245" s="215" t="str">
        <f t="array" ref="AG245">IF(SUM((--EXACT($AF$33:$AF$521,AF245)))&lt;=1,"","Duplicate")</f>
        <v/>
      </c>
      <c r="AH245" s="228"/>
      <c r="AI245" s="228"/>
      <c r="AJ245" s="228"/>
      <c r="AK245" s="228"/>
      <c r="AL245" s="228"/>
      <c r="AM245" s="228"/>
      <c r="AN245" s="228"/>
      <c r="AO245" s="228"/>
      <c r="AP245" s="228"/>
      <c r="AQ245" s="228"/>
      <c r="AR245" s="228"/>
      <c r="AS245" s="228"/>
      <c r="AT245" s="228"/>
      <c r="AU245" s="228"/>
      <c r="AV245" s="228"/>
      <c r="AW245" s="228"/>
      <c r="AX245" s="228"/>
      <c r="AY245" s="228"/>
      <c r="AZ245" s="228"/>
      <c r="BA245" s="228"/>
      <c r="BB245" s="228"/>
      <c r="BC245" s="228"/>
    </row>
    <row r="246" spans="1:55">
      <c r="A246" s="326"/>
      <c r="B246" s="237"/>
      <c r="C246" s="253"/>
      <c r="D246" s="234"/>
      <c r="E246" s="235"/>
      <c r="F246" s="238"/>
      <c r="G246" s="238"/>
      <c r="H246" s="236"/>
      <c r="I246" s="221"/>
      <c r="J246" s="297"/>
      <c r="K246" s="221"/>
      <c r="L246" s="301"/>
      <c r="M246" s="311"/>
      <c r="N246" s="321"/>
      <c r="O246" s="328" t="str" cm="1">
        <f t="array" ref="O246">IF($T246=1,IF(SUMPRODUCT(--($T247:$T$517=0))&gt;0,"BLANK",""),IF($H246="","NO",IF(NOT($U246&gt;$U245),IF(SUMPRODUCT(--($A246:$F246=""))&gt;0,"NO","YES"),IF(SUMPRODUCT(--($A246:$G246=""))+SUMPRODUCT(--($I246=""))&gt;0,"NO","YES"))))</f>
        <v/>
      </c>
      <c r="P246" s="228"/>
      <c r="Q246" s="228"/>
      <c r="R246" s="228"/>
      <c r="S246" s="228"/>
      <c r="T246" s="228">
        <f t="shared" si="28"/>
        <v>1</v>
      </c>
      <c r="U246" s="228">
        <f t="shared" si="29"/>
        <v>0</v>
      </c>
      <c r="V246" s="228">
        <f t="shared" si="30"/>
        <v>0</v>
      </c>
      <c r="W246" s="228">
        <f t="shared" si="31"/>
        <v>-1</v>
      </c>
      <c r="X246" s="228">
        <f>IF(SUMPRODUCT(--(W246:$W$517=-1))=ROW($W$517)-ROW()+1,$X245,IF(OR($W246=0,$W246=-1),$X245+1,$X245))</f>
        <v>0</v>
      </c>
      <c r="Y246" s="228">
        <f t="shared" si="32"/>
        <v>-1</v>
      </c>
      <c r="Z246" s="228">
        <f>IF(SUMPRODUCT(--($Y246:$Y$517=-1))=ROW($Y$517)-ROW()+1,$Z245,IF(OR($Y246=0,$Y246=-1),$Z245+1,$Z245))</f>
        <v>0</v>
      </c>
      <c r="AA246" s="228">
        <f t="shared" si="27"/>
        <v>0</v>
      </c>
      <c r="AB246" s="228">
        <f>IF(AND(ROUNDDOWN(($B$10-Table1[[#This Row],[Date of Birth]])/365.25,0)&gt;=66,Table1[[#This Row],[Member Type]]="EE",Table1[[#This Row],[Work Status]]="Retiree"),1,IF(AND(ROUNDDOWN(($B$10-Table1[[#This Row],[Date of Birth]])/365.25,0)&lt;66,Table1[[#This Row],[Member Type]]="EE",Table1[[#This Row],[Work Status]]="Retiree"),2,0))</f>
        <v>0</v>
      </c>
      <c r="AC246" s="215">
        <f t="shared" si="33"/>
        <v>0</v>
      </c>
      <c r="AD246" s="215">
        <f t="shared" si="34"/>
        <v>0</v>
      </c>
      <c r="AE246" s="215">
        <f t="shared" ca="1" si="35"/>
        <v>0</v>
      </c>
      <c r="AF246" s="215">
        <f>IF(A246&gt;1,Table1[[#This Row],[Last Name]]&amp;Table1[[#This Row],[First Name]]&amp;Table1[[#This Row],[Home Zip Code]]&amp;Table1[[#This Row],[Date of Birth]]&amp;Table1[[#This Row],[Member Type]],ROW())</f>
        <v>246</v>
      </c>
      <c r="AG246" s="215" t="str">
        <f t="array" ref="AG246">IF(SUM((--EXACT($AF$33:$AF$521,AF246)))&lt;=1,"","Duplicate")</f>
        <v/>
      </c>
      <c r="AH246" s="228"/>
      <c r="AI246" s="228"/>
      <c r="AJ246" s="228"/>
      <c r="AK246" s="228"/>
      <c r="AL246" s="228"/>
      <c r="AM246" s="228"/>
      <c r="AN246" s="228"/>
      <c r="AO246" s="228"/>
      <c r="AP246" s="228"/>
      <c r="AQ246" s="228"/>
      <c r="AR246" s="228"/>
      <c r="AS246" s="228"/>
      <c r="AT246" s="228"/>
      <c r="AU246" s="228"/>
      <c r="AV246" s="228"/>
      <c r="AW246" s="228"/>
      <c r="AX246" s="228"/>
      <c r="AY246" s="228"/>
      <c r="AZ246" s="228"/>
      <c r="BA246" s="228"/>
      <c r="BB246" s="228"/>
      <c r="BC246" s="228"/>
    </row>
    <row r="247" spans="1:55">
      <c r="A247" s="326"/>
      <c r="B247" s="237"/>
      <c r="C247" s="253"/>
      <c r="D247" s="234"/>
      <c r="E247" s="235"/>
      <c r="F247" s="238"/>
      <c r="G247" s="238"/>
      <c r="H247" s="236"/>
      <c r="I247" s="221"/>
      <c r="J247" s="297"/>
      <c r="K247" s="221"/>
      <c r="L247" s="301"/>
      <c r="M247" s="311"/>
      <c r="N247" s="321"/>
      <c r="O247" s="328" t="str" cm="1">
        <f t="array" ref="O247">IF($T247=1,IF(SUMPRODUCT(--($T248:$T$517=0))&gt;0,"BLANK",""),IF($H247="","NO",IF(NOT($U247&gt;$U246),IF(SUMPRODUCT(--($A247:$F247=""))&gt;0,"NO","YES"),IF(SUMPRODUCT(--($A247:$G247=""))+SUMPRODUCT(--($I247=""))&gt;0,"NO","YES"))))</f>
        <v/>
      </c>
      <c r="P247" s="228"/>
      <c r="Q247" s="228"/>
      <c r="R247" s="228"/>
      <c r="S247" s="228"/>
      <c r="T247" s="228">
        <f t="shared" si="28"/>
        <v>1</v>
      </c>
      <c r="U247" s="228">
        <f t="shared" si="29"/>
        <v>0</v>
      </c>
      <c r="V247" s="228">
        <f t="shared" si="30"/>
        <v>0</v>
      </c>
      <c r="W247" s="228">
        <f t="shared" si="31"/>
        <v>-1</v>
      </c>
      <c r="X247" s="228">
        <f>IF(SUMPRODUCT(--(W247:$W$517=-1))=ROW($W$517)-ROW()+1,$X246,IF(OR($W247=0,$W247=-1),$X246+1,$X246))</f>
        <v>0</v>
      </c>
      <c r="Y247" s="228">
        <f t="shared" si="32"/>
        <v>-1</v>
      </c>
      <c r="Z247" s="228">
        <f>IF(SUMPRODUCT(--($Y247:$Y$517=-1))=ROW($Y$517)-ROW()+1,$Z246,IF(OR($Y247=0,$Y247=-1),$Z246+1,$Z246))</f>
        <v>0</v>
      </c>
      <c r="AA247" s="228">
        <f t="shared" si="27"/>
        <v>0</v>
      </c>
      <c r="AB247" s="228">
        <f>IF(AND(ROUNDDOWN(($B$10-Table1[[#This Row],[Date of Birth]])/365.25,0)&gt;=66,Table1[[#This Row],[Member Type]]="EE",Table1[[#This Row],[Work Status]]="Retiree"),1,IF(AND(ROUNDDOWN(($B$10-Table1[[#This Row],[Date of Birth]])/365.25,0)&lt;66,Table1[[#This Row],[Member Type]]="EE",Table1[[#This Row],[Work Status]]="Retiree"),2,0))</f>
        <v>0</v>
      </c>
      <c r="AC247" s="215">
        <f t="shared" si="33"/>
        <v>0</v>
      </c>
      <c r="AD247" s="215">
        <f t="shared" si="34"/>
        <v>0</v>
      </c>
      <c r="AE247" s="215">
        <f t="shared" ca="1" si="35"/>
        <v>0</v>
      </c>
      <c r="AF247" s="215">
        <f>IF(A247&gt;1,Table1[[#This Row],[Last Name]]&amp;Table1[[#This Row],[First Name]]&amp;Table1[[#This Row],[Home Zip Code]]&amp;Table1[[#This Row],[Date of Birth]]&amp;Table1[[#This Row],[Member Type]],ROW())</f>
        <v>247</v>
      </c>
      <c r="AG247" s="215" t="str">
        <f t="array" ref="AG247">IF(SUM((--EXACT($AF$33:$AF$521,AF247)))&lt;=1,"","Duplicate")</f>
        <v/>
      </c>
      <c r="AH247" s="228"/>
      <c r="AI247" s="228"/>
      <c r="AJ247" s="228"/>
      <c r="AK247" s="228"/>
      <c r="AL247" s="228"/>
      <c r="AM247" s="228"/>
      <c r="AN247" s="228"/>
      <c r="AO247" s="228"/>
      <c r="AP247" s="228"/>
      <c r="AQ247" s="228"/>
      <c r="AR247" s="228"/>
      <c r="AS247" s="228"/>
      <c r="AT247" s="228"/>
      <c r="AU247" s="228"/>
      <c r="AV247" s="228"/>
      <c r="AW247" s="228"/>
      <c r="AX247" s="228"/>
      <c r="AY247" s="228"/>
      <c r="AZ247" s="228"/>
      <c r="BA247" s="228"/>
      <c r="BB247" s="228"/>
      <c r="BC247" s="228"/>
    </row>
    <row r="248" spans="1:55">
      <c r="A248" s="326"/>
      <c r="B248" s="237"/>
      <c r="C248" s="253"/>
      <c r="D248" s="234"/>
      <c r="E248" s="235"/>
      <c r="F248" s="238"/>
      <c r="G248" s="238"/>
      <c r="H248" s="236"/>
      <c r="I248" s="221"/>
      <c r="J248" s="297"/>
      <c r="K248" s="221"/>
      <c r="L248" s="301"/>
      <c r="M248" s="311"/>
      <c r="N248" s="321"/>
      <c r="O248" s="328" t="str" cm="1">
        <f t="array" ref="O248">IF($T248=1,IF(SUMPRODUCT(--($T249:$T$517=0))&gt;0,"BLANK",""),IF($H248="","NO",IF(NOT($U248&gt;$U247),IF(SUMPRODUCT(--($A248:$F248=""))&gt;0,"NO","YES"),IF(SUMPRODUCT(--($A248:$G248=""))+SUMPRODUCT(--($I248=""))&gt;0,"NO","YES"))))</f>
        <v/>
      </c>
      <c r="P248" s="228"/>
      <c r="Q248" s="228"/>
      <c r="R248" s="228"/>
      <c r="S248" s="228"/>
      <c r="T248" s="228">
        <f t="shared" si="28"/>
        <v>1</v>
      </c>
      <c r="U248" s="228">
        <f t="shared" si="29"/>
        <v>0</v>
      </c>
      <c r="V248" s="228">
        <f t="shared" si="30"/>
        <v>0</v>
      </c>
      <c r="W248" s="228">
        <f t="shared" si="31"/>
        <v>-1</v>
      </c>
      <c r="X248" s="228">
        <f>IF(SUMPRODUCT(--(W248:$W$517=-1))=ROW($W$517)-ROW()+1,$X247,IF(OR($W248=0,$W248=-1),$X247+1,$X247))</f>
        <v>0</v>
      </c>
      <c r="Y248" s="228">
        <f t="shared" si="32"/>
        <v>-1</v>
      </c>
      <c r="Z248" s="228">
        <f>IF(SUMPRODUCT(--($Y248:$Y$517=-1))=ROW($Y$517)-ROW()+1,$Z247,IF(OR($Y248=0,$Y248=-1),$Z247+1,$Z247))</f>
        <v>0</v>
      </c>
      <c r="AA248" s="228">
        <f t="shared" si="27"/>
        <v>0</v>
      </c>
      <c r="AB248" s="228">
        <f>IF(AND(ROUNDDOWN(($B$10-Table1[[#This Row],[Date of Birth]])/365.25,0)&gt;=66,Table1[[#This Row],[Member Type]]="EE",Table1[[#This Row],[Work Status]]="Retiree"),1,IF(AND(ROUNDDOWN(($B$10-Table1[[#This Row],[Date of Birth]])/365.25,0)&lt;66,Table1[[#This Row],[Member Type]]="EE",Table1[[#This Row],[Work Status]]="Retiree"),2,0))</f>
        <v>0</v>
      </c>
      <c r="AC248" s="215">
        <f t="shared" si="33"/>
        <v>0</v>
      </c>
      <c r="AD248" s="215">
        <f t="shared" si="34"/>
        <v>0</v>
      </c>
      <c r="AE248" s="215">
        <f t="shared" ca="1" si="35"/>
        <v>0</v>
      </c>
      <c r="AF248" s="215">
        <f>IF(A248&gt;1,Table1[[#This Row],[Last Name]]&amp;Table1[[#This Row],[First Name]]&amp;Table1[[#This Row],[Home Zip Code]]&amp;Table1[[#This Row],[Date of Birth]]&amp;Table1[[#This Row],[Member Type]],ROW())</f>
        <v>248</v>
      </c>
      <c r="AG248" s="215" t="str">
        <f t="array" ref="AG248">IF(SUM((--EXACT($AF$33:$AF$521,AF248)))&lt;=1,"","Duplicate")</f>
        <v/>
      </c>
      <c r="AH248" s="228"/>
      <c r="AI248" s="228"/>
      <c r="AJ248" s="228"/>
      <c r="AK248" s="228"/>
      <c r="AL248" s="228"/>
      <c r="AM248" s="228"/>
      <c r="AN248" s="228"/>
      <c r="AO248" s="228"/>
      <c r="AP248" s="228"/>
      <c r="AQ248" s="228"/>
      <c r="AR248" s="228"/>
      <c r="AS248" s="228"/>
      <c r="AT248" s="228"/>
      <c r="AU248" s="228"/>
      <c r="AV248" s="228"/>
      <c r="AW248" s="228"/>
      <c r="AX248" s="228"/>
      <c r="AY248" s="228"/>
      <c r="AZ248" s="228"/>
      <c r="BA248" s="228"/>
      <c r="BB248" s="228"/>
      <c r="BC248" s="228"/>
    </row>
    <row r="249" spans="1:55">
      <c r="A249" s="326"/>
      <c r="B249" s="237"/>
      <c r="C249" s="253"/>
      <c r="D249" s="234"/>
      <c r="E249" s="235"/>
      <c r="F249" s="238"/>
      <c r="G249" s="238"/>
      <c r="H249" s="236"/>
      <c r="I249" s="221"/>
      <c r="J249" s="297"/>
      <c r="K249" s="221"/>
      <c r="L249" s="301"/>
      <c r="M249" s="311"/>
      <c r="N249" s="321"/>
      <c r="O249" s="328" t="str" cm="1">
        <f t="array" ref="O249">IF($T249=1,IF(SUMPRODUCT(--($T250:$T$517=0))&gt;0,"BLANK",""),IF($H249="","NO",IF(NOT($U249&gt;$U248),IF(SUMPRODUCT(--($A249:$F249=""))&gt;0,"NO","YES"),IF(SUMPRODUCT(--($A249:$G249=""))+SUMPRODUCT(--($I249=""))&gt;0,"NO","YES"))))</f>
        <v/>
      </c>
      <c r="P249" s="228"/>
      <c r="Q249" s="228"/>
      <c r="R249" s="228"/>
      <c r="S249" s="228"/>
      <c r="T249" s="228">
        <f t="shared" si="28"/>
        <v>1</v>
      </c>
      <c r="U249" s="228">
        <f t="shared" si="29"/>
        <v>0</v>
      </c>
      <c r="V249" s="228">
        <f t="shared" si="30"/>
        <v>0</v>
      </c>
      <c r="W249" s="228">
        <f t="shared" si="31"/>
        <v>-1</v>
      </c>
      <c r="X249" s="228">
        <f>IF(SUMPRODUCT(--(W249:$W$517=-1))=ROW($W$517)-ROW()+1,$X248,IF(OR($W249=0,$W249=-1),$X248+1,$X248))</f>
        <v>0</v>
      </c>
      <c r="Y249" s="228">
        <f t="shared" si="32"/>
        <v>-1</v>
      </c>
      <c r="Z249" s="228">
        <f>IF(SUMPRODUCT(--($Y249:$Y$517=-1))=ROW($Y$517)-ROW()+1,$Z248,IF(OR($Y249=0,$Y249=-1),$Z248+1,$Z248))</f>
        <v>0</v>
      </c>
      <c r="AA249" s="228">
        <f t="shared" si="27"/>
        <v>0</v>
      </c>
      <c r="AB249" s="228">
        <f>IF(AND(ROUNDDOWN(($B$10-Table1[[#This Row],[Date of Birth]])/365.25,0)&gt;=66,Table1[[#This Row],[Member Type]]="EE",Table1[[#This Row],[Work Status]]="Retiree"),1,IF(AND(ROUNDDOWN(($B$10-Table1[[#This Row],[Date of Birth]])/365.25,0)&lt;66,Table1[[#This Row],[Member Type]]="EE",Table1[[#This Row],[Work Status]]="Retiree"),2,0))</f>
        <v>0</v>
      </c>
      <c r="AC249" s="215">
        <f t="shared" si="33"/>
        <v>0</v>
      </c>
      <c r="AD249" s="215">
        <f t="shared" si="34"/>
        <v>0</v>
      </c>
      <c r="AE249" s="215">
        <f t="shared" ca="1" si="35"/>
        <v>0</v>
      </c>
      <c r="AF249" s="215">
        <f>IF(A249&gt;1,Table1[[#This Row],[Last Name]]&amp;Table1[[#This Row],[First Name]]&amp;Table1[[#This Row],[Home Zip Code]]&amp;Table1[[#This Row],[Date of Birth]]&amp;Table1[[#This Row],[Member Type]],ROW())</f>
        <v>249</v>
      </c>
      <c r="AG249" s="215" t="str">
        <f t="array" ref="AG249">IF(SUM((--EXACT($AF$33:$AF$521,AF249)))&lt;=1,"","Duplicate")</f>
        <v/>
      </c>
      <c r="AH249" s="228"/>
      <c r="AI249" s="228"/>
      <c r="AJ249" s="228"/>
      <c r="AK249" s="228"/>
      <c r="AL249" s="228"/>
      <c r="AM249" s="228"/>
      <c r="AN249" s="228"/>
      <c r="AO249" s="228"/>
      <c r="AP249" s="228"/>
      <c r="AQ249" s="228"/>
      <c r="AR249" s="228"/>
      <c r="AS249" s="228"/>
      <c r="AT249" s="228"/>
      <c r="AU249" s="228"/>
      <c r="AV249" s="228"/>
      <c r="AW249" s="228"/>
      <c r="AX249" s="228"/>
      <c r="AY249" s="228"/>
      <c r="AZ249" s="228"/>
      <c r="BA249" s="228"/>
      <c r="BB249" s="228"/>
      <c r="BC249" s="228"/>
    </row>
    <row r="250" spans="1:55">
      <c r="A250" s="326"/>
      <c r="B250" s="237"/>
      <c r="C250" s="253"/>
      <c r="D250" s="234"/>
      <c r="E250" s="235"/>
      <c r="F250" s="238"/>
      <c r="G250" s="238"/>
      <c r="H250" s="236"/>
      <c r="I250" s="221"/>
      <c r="J250" s="297"/>
      <c r="K250" s="221"/>
      <c r="L250" s="301"/>
      <c r="M250" s="311"/>
      <c r="N250" s="321"/>
      <c r="O250" s="328" t="str" cm="1">
        <f t="array" ref="O250">IF($T250=1,IF(SUMPRODUCT(--($T251:$T$517=0))&gt;0,"BLANK",""),IF($H250="","NO",IF(NOT($U250&gt;$U249),IF(SUMPRODUCT(--($A250:$F250=""))&gt;0,"NO","YES"),IF(SUMPRODUCT(--($A250:$G250=""))+SUMPRODUCT(--($I250=""))&gt;0,"NO","YES"))))</f>
        <v/>
      </c>
      <c r="P250" s="228"/>
      <c r="Q250" s="228"/>
      <c r="R250" s="228"/>
      <c r="S250" s="228"/>
      <c r="T250" s="228">
        <f t="shared" si="28"/>
        <v>1</v>
      </c>
      <c r="U250" s="228">
        <f t="shared" si="29"/>
        <v>0</v>
      </c>
      <c r="V250" s="228">
        <f t="shared" si="30"/>
        <v>0</v>
      </c>
      <c r="W250" s="228">
        <f t="shared" si="31"/>
        <v>-1</v>
      </c>
      <c r="X250" s="228">
        <f>IF(SUMPRODUCT(--(W250:$W$517=-1))=ROW($W$517)-ROW()+1,$X249,IF(OR($W250=0,$W250=-1),$X249+1,$X249))</f>
        <v>0</v>
      </c>
      <c r="Y250" s="228">
        <f t="shared" si="32"/>
        <v>-1</v>
      </c>
      <c r="Z250" s="228">
        <f>IF(SUMPRODUCT(--($Y250:$Y$517=-1))=ROW($Y$517)-ROW()+1,$Z249,IF(OR($Y250=0,$Y250=-1),$Z249+1,$Z249))</f>
        <v>0</v>
      </c>
      <c r="AA250" s="228">
        <f t="shared" si="27"/>
        <v>0</v>
      </c>
      <c r="AB250" s="228">
        <f>IF(AND(ROUNDDOWN(($B$10-Table1[[#This Row],[Date of Birth]])/365.25,0)&gt;=66,Table1[[#This Row],[Member Type]]="EE",Table1[[#This Row],[Work Status]]="Retiree"),1,IF(AND(ROUNDDOWN(($B$10-Table1[[#This Row],[Date of Birth]])/365.25,0)&lt;66,Table1[[#This Row],[Member Type]]="EE",Table1[[#This Row],[Work Status]]="Retiree"),2,0))</f>
        <v>0</v>
      </c>
      <c r="AC250" s="215">
        <f t="shared" si="33"/>
        <v>0</v>
      </c>
      <c r="AD250" s="215">
        <f t="shared" si="34"/>
        <v>0</v>
      </c>
      <c r="AE250" s="215">
        <f t="shared" ca="1" si="35"/>
        <v>0</v>
      </c>
      <c r="AF250" s="215">
        <f>IF(A250&gt;1,Table1[[#This Row],[Last Name]]&amp;Table1[[#This Row],[First Name]]&amp;Table1[[#This Row],[Home Zip Code]]&amp;Table1[[#This Row],[Date of Birth]]&amp;Table1[[#This Row],[Member Type]],ROW())</f>
        <v>250</v>
      </c>
      <c r="AG250" s="215" t="str">
        <f t="array" ref="AG250">IF(SUM((--EXACT($AF$33:$AF$521,AF250)))&lt;=1,"","Duplicate")</f>
        <v/>
      </c>
      <c r="AH250" s="228"/>
      <c r="AI250" s="228"/>
      <c r="AJ250" s="228"/>
      <c r="AK250" s="228"/>
      <c r="AL250" s="228"/>
      <c r="AM250" s="228"/>
      <c r="AN250" s="228"/>
      <c r="AO250" s="228"/>
      <c r="AP250" s="228"/>
      <c r="AQ250" s="228"/>
      <c r="AR250" s="228"/>
      <c r="AS250" s="228"/>
      <c r="AT250" s="228"/>
      <c r="AU250" s="228"/>
      <c r="AV250" s="228"/>
      <c r="AW250" s="228"/>
      <c r="AX250" s="228"/>
      <c r="AY250" s="228"/>
      <c r="AZ250" s="228"/>
      <c r="BA250" s="228"/>
      <c r="BB250" s="228"/>
      <c r="BC250" s="228"/>
    </row>
    <row r="251" spans="1:55">
      <c r="A251" s="326"/>
      <c r="B251" s="237"/>
      <c r="C251" s="253"/>
      <c r="D251" s="234"/>
      <c r="E251" s="235"/>
      <c r="F251" s="238"/>
      <c r="G251" s="238"/>
      <c r="H251" s="236"/>
      <c r="I251" s="221"/>
      <c r="J251" s="297"/>
      <c r="K251" s="221"/>
      <c r="L251" s="301"/>
      <c r="M251" s="311"/>
      <c r="N251" s="321"/>
      <c r="O251" s="328" t="str" cm="1">
        <f t="array" ref="O251">IF($T251=1,IF(SUMPRODUCT(--($T252:$T$517=0))&gt;0,"BLANK",""),IF($H251="","NO",IF(NOT($U251&gt;$U250),IF(SUMPRODUCT(--($A251:$F251=""))&gt;0,"NO","YES"),IF(SUMPRODUCT(--($A251:$G251=""))+SUMPRODUCT(--($I251=""))&gt;0,"NO","YES"))))</f>
        <v/>
      </c>
      <c r="P251" s="228"/>
      <c r="Q251" s="228"/>
      <c r="R251" s="228"/>
      <c r="S251" s="228"/>
      <c r="T251" s="228">
        <f t="shared" si="28"/>
        <v>1</v>
      </c>
      <c r="U251" s="228">
        <f t="shared" si="29"/>
        <v>0</v>
      </c>
      <c r="V251" s="228">
        <f t="shared" si="30"/>
        <v>0</v>
      </c>
      <c r="W251" s="228">
        <f t="shared" si="31"/>
        <v>-1</v>
      </c>
      <c r="X251" s="228">
        <f>IF(SUMPRODUCT(--(W251:$W$517=-1))=ROW($W$517)-ROW()+1,$X250,IF(OR($W251=0,$W251=-1),$X250+1,$X250))</f>
        <v>0</v>
      </c>
      <c r="Y251" s="228">
        <f t="shared" si="32"/>
        <v>-1</v>
      </c>
      <c r="Z251" s="228">
        <f>IF(SUMPRODUCT(--($Y251:$Y$517=-1))=ROW($Y$517)-ROW()+1,$Z250,IF(OR($Y251=0,$Y251=-1),$Z250+1,$Z250))</f>
        <v>0</v>
      </c>
      <c r="AA251" s="228">
        <f t="shared" si="27"/>
        <v>0</v>
      </c>
      <c r="AB251" s="228">
        <f>IF(AND(ROUNDDOWN(($B$10-Table1[[#This Row],[Date of Birth]])/365.25,0)&gt;=66,Table1[[#This Row],[Member Type]]="EE",Table1[[#This Row],[Work Status]]="Retiree"),1,IF(AND(ROUNDDOWN(($B$10-Table1[[#This Row],[Date of Birth]])/365.25,0)&lt;66,Table1[[#This Row],[Member Type]]="EE",Table1[[#This Row],[Work Status]]="Retiree"),2,0))</f>
        <v>0</v>
      </c>
      <c r="AC251" s="215">
        <f t="shared" si="33"/>
        <v>0</v>
      </c>
      <c r="AD251" s="215">
        <f t="shared" si="34"/>
        <v>0</v>
      </c>
      <c r="AE251" s="215">
        <f t="shared" ca="1" si="35"/>
        <v>0</v>
      </c>
      <c r="AF251" s="215">
        <f>IF(A251&gt;1,Table1[[#This Row],[Last Name]]&amp;Table1[[#This Row],[First Name]]&amp;Table1[[#This Row],[Home Zip Code]]&amp;Table1[[#This Row],[Date of Birth]]&amp;Table1[[#This Row],[Member Type]],ROW())</f>
        <v>251</v>
      </c>
      <c r="AG251" s="215" t="str">
        <f t="array" ref="AG251">IF(SUM((--EXACT($AF$33:$AF$521,AF251)))&lt;=1,"","Duplicate")</f>
        <v/>
      </c>
      <c r="AH251" s="228"/>
      <c r="AI251" s="228"/>
      <c r="AJ251" s="228"/>
      <c r="AK251" s="228"/>
      <c r="AL251" s="228"/>
      <c r="AM251" s="228"/>
      <c r="AN251" s="228"/>
      <c r="AO251" s="228"/>
      <c r="AP251" s="228"/>
      <c r="AQ251" s="228"/>
      <c r="AR251" s="228"/>
      <c r="AS251" s="228"/>
      <c r="AT251" s="228"/>
      <c r="AU251" s="228"/>
      <c r="AV251" s="228"/>
      <c r="AW251" s="228"/>
      <c r="AX251" s="228"/>
      <c r="AY251" s="228"/>
      <c r="AZ251" s="228"/>
      <c r="BA251" s="228"/>
      <c r="BB251" s="228"/>
      <c r="BC251" s="228"/>
    </row>
    <row r="252" spans="1:55">
      <c r="A252" s="326"/>
      <c r="B252" s="237"/>
      <c r="C252" s="253"/>
      <c r="D252" s="234"/>
      <c r="E252" s="235"/>
      <c r="F252" s="238"/>
      <c r="G252" s="238"/>
      <c r="H252" s="236"/>
      <c r="I252" s="221"/>
      <c r="J252" s="297"/>
      <c r="K252" s="221"/>
      <c r="L252" s="301"/>
      <c r="M252" s="311"/>
      <c r="N252" s="321"/>
      <c r="O252" s="328" t="str" cm="1">
        <f t="array" ref="O252">IF($T252=1,IF(SUMPRODUCT(--($T253:$T$517=0))&gt;0,"BLANK",""),IF($H252="","NO",IF(NOT($U252&gt;$U251),IF(SUMPRODUCT(--($A252:$F252=""))&gt;0,"NO","YES"),IF(SUMPRODUCT(--($A252:$G252=""))+SUMPRODUCT(--($I252=""))&gt;0,"NO","YES"))))</f>
        <v/>
      </c>
      <c r="P252" s="228"/>
      <c r="Q252" s="228"/>
      <c r="R252" s="228"/>
      <c r="S252" s="228"/>
      <c r="T252" s="228">
        <f t="shared" si="28"/>
        <v>1</v>
      </c>
      <c r="U252" s="228">
        <f t="shared" si="29"/>
        <v>0</v>
      </c>
      <c r="V252" s="228">
        <f t="shared" si="30"/>
        <v>0</v>
      </c>
      <c r="W252" s="228">
        <f t="shared" si="31"/>
        <v>-1</v>
      </c>
      <c r="X252" s="228">
        <f>IF(SUMPRODUCT(--(W252:$W$517=-1))=ROW($W$517)-ROW()+1,$X251,IF(OR($W252=0,$W252=-1),$X251+1,$X251))</f>
        <v>0</v>
      </c>
      <c r="Y252" s="228">
        <f t="shared" si="32"/>
        <v>-1</v>
      </c>
      <c r="Z252" s="228">
        <f>IF(SUMPRODUCT(--($Y252:$Y$517=-1))=ROW($Y$517)-ROW()+1,$Z251,IF(OR($Y252=0,$Y252=-1),$Z251+1,$Z251))</f>
        <v>0</v>
      </c>
      <c r="AA252" s="228">
        <f t="shared" si="27"/>
        <v>0</v>
      </c>
      <c r="AB252" s="228">
        <f>IF(AND(ROUNDDOWN(($B$10-Table1[[#This Row],[Date of Birth]])/365.25,0)&gt;=66,Table1[[#This Row],[Member Type]]="EE",Table1[[#This Row],[Work Status]]="Retiree"),1,IF(AND(ROUNDDOWN(($B$10-Table1[[#This Row],[Date of Birth]])/365.25,0)&lt;66,Table1[[#This Row],[Member Type]]="EE",Table1[[#This Row],[Work Status]]="Retiree"),2,0))</f>
        <v>0</v>
      </c>
      <c r="AC252" s="215">
        <f t="shared" si="33"/>
        <v>0</v>
      </c>
      <c r="AD252" s="215">
        <f t="shared" si="34"/>
        <v>0</v>
      </c>
      <c r="AE252" s="215">
        <f t="shared" ca="1" si="35"/>
        <v>0</v>
      </c>
      <c r="AF252" s="215">
        <f>IF(A252&gt;1,Table1[[#This Row],[Last Name]]&amp;Table1[[#This Row],[First Name]]&amp;Table1[[#This Row],[Home Zip Code]]&amp;Table1[[#This Row],[Date of Birth]]&amp;Table1[[#This Row],[Member Type]],ROW())</f>
        <v>252</v>
      </c>
      <c r="AG252" s="215" t="str">
        <f t="array" ref="AG252">IF(SUM((--EXACT($AF$33:$AF$521,AF252)))&lt;=1,"","Duplicate")</f>
        <v/>
      </c>
      <c r="AH252" s="228"/>
      <c r="AI252" s="228"/>
      <c r="AJ252" s="228"/>
      <c r="AK252" s="228"/>
      <c r="AL252" s="228"/>
      <c r="AM252" s="228"/>
      <c r="AN252" s="228"/>
      <c r="AO252" s="228"/>
      <c r="AP252" s="228"/>
      <c r="AQ252" s="228"/>
      <c r="AR252" s="228"/>
      <c r="AS252" s="228"/>
      <c r="AT252" s="228"/>
      <c r="AU252" s="228"/>
      <c r="AV252" s="228"/>
      <c r="AW252" s="228"/>
      <c r="AX252" s="228"/>
      <c r="AY252" s="228"/>
      <c r="AZ252" s="228"/>
      <c r="BA252" s="228"/>
      <c r="BB252" s="228"/>
      <c r="BC252" s="228"/>
    </row>
    <row r="253" spans="1:55">
      <c r="A253" s="326"/>
      <c r="B253" s="237"/>
      <c r="C253" s="253"/>
      <c r="D253" s="234"/>
      <c r="E253" s="235"/>
      <c r="F253" s="238"/>
      <c r="G253" s="238"/>
      <c r="H253" s="236"/>
      <c r="I253" s="221"/>
      <c r="J253" s="297"/>
      <c r="K253" s="221"/>
      <c r="L253" s="301"/>
      <c r="M253" s="311"/>
      <c r="N253" s="321"/>
      <c r="O253" s="328" t="str" cm="1">
        <f t="array" ref="O253">IF($T253=1,IF(SUMPRODUCT(--($T254:$T$517=0))&gt;0,"BLANK",""),IF($H253="","NO",IF(NOT($U253&gt;$U252),IF(SUMPRODUCT(--($A253:$F253=""))&gt;0,"NO","YES"),IF(SUMPRODUCT(--($A253:$G253=""))+SUMPRODUCT(--($I253=""))&gt;0,"NO","YES"))))</f>
        <v/>
      </c>
      <c r="P253" s="228"/>
      <c r="Q253" s="228"/>
      <c r="R253" s="228"/>
      <c r="S253" s="228"/>
      <c r="T253" s="228">
        <f t="shared" si="28"/>
        <v>1</v>
      </c>
      <c r="U253" s="228">
        <f t="shared" si="29"/>
        <v>0</v>
      </c>
      <c r="V253" s="228">
        <f t="shared" si="30"/>
        <v>0</v>
      </c>
      <c r="W253" s="228">
        <f t="shared" si="31"/>
        <v>-1</v>
      </c>
      <c r="X253" s="228">
        <f>IF(SUMPRODUCT(--(W253:$W$517=-1))=ROW($W$517)-ROW()+1,$X252,IF(OR($W253=0,$W253=-1),$X252+1,$X252))</f>
        <v>0</v>
      </c>
      <c r="Y253" s="228">
        <f t="shared" si="32"/>
        <v>-1</v>
      </c>
      <c r="Z253" s="228">
        <f>IF(SUMPRODUCT(--($Y253:$Y$517=-1))=ROW($Y$517)-ROW()+1,$Z252,IF(OR($Y253=0,$Y253=-1),$Z252+1,$Z252))</f>
        <v>0</v>
      </c>
      <c r="AA253" s="228">
        <f t="shared" si="27"/>
        <v>0</v>
      </c>
      <c r="AB253" s="228">
        <f>IF(AND(ROUNDDOWN(($B$10-Table1[[#This Row],[Date of Birth]])/365.25,0)&gt;=66,Table1[[#This Row],[Member Type]]="EE",Table1[[#This Row],[Work Status]]="Retiree"),1,IF(AND(ROUNDDOWN(($B$10-Table1[[#This Row],[Date of Birth]])/365.25,0)&lt;66,Table1[[#This Row],[Member Type]]="EE",Table1[[#This Row],[Work Status]]="Retiree"),2,0))</f>
        <v>0</v>
      </c>
      <c r="AC253" s="215">
        <f t="shared" si="33"/>
        <v>0</v>
      </c>
      <c r="AD253" s="215">
        <f t="shared" si="34"/>
        <v>0</v>
      </c>
      <c r="AE253" s="215">
        <f t="shared" ca="1" si="35"/>
        <v>0</v>
      </c>
      <c r="AF253" s="215">
        <f>IF(A253&gt;1,Table1[[#This Row],[Last Name]]&amp;Table1[[#This Row],[First Name]]&amp;Table1[[#This Row],[Home Zip Code]]&amp;Table1[[#This Row],[Date of Birth]]&amp;Table1[[#This Row],[Member Type]],ROW())</f>
        <v>253</v>
      </c>
      <c r="AG253" s="215" t="str">
        <f t="array" ref="AG253">IF(SUM((--EXACT($AF$33:$AF$521,AF253)))&lt;=1,"","Duplicate")</f>
        <v/>
      </c>
      <c r="AH253" s="228"/>
      <c r="AI253" s="228"/>
      <c r="AJ253" s="228"/>
      <c r="AK253" s="228"/>
      <c r="AL253" s="228"/>
      <c r="AM253" s="228"/>
      <c r="AN253" s="228"/>
      <c r="AO253" s="228"/>
      <c r="AP253" s="228"/>
      <c r="AQ253" s="228"/>
      <c r="AR253" s="228"/>
      <c r="AS253" s="228"/>
      <c r="AT253" s="228"/>
      <c r="AU253" s="228"/>
      <c r="AV253" s="228"/>
      <c r="AW253" s="228"/>
      <c r="AX253" s="228"/>
      <c r="AY253" s="228"/>
      <c r="AZ253" s="228"/>
      <c r="BA253" s="228"/>
      <c r="BB253" s="228"/>
      <c r="BC253" s="228"/>
    </row>
    <row r="254" spans="1:55">
      <c r="A254" s="326"/>
      <c r="B254" s="237"/>
      <c r="C254" s="253"/>
      <c r="D254" s="234"/>
      <c r="E254" s="235"/>
      <c r="F254" s="238"/>
      <c r="G254" s="238"/>
      <c r="H254" s="236"/>
      <c r="I254" s="221"/>
      <c r="J254" s="297"/>
      <c r="K254" s="221"/>
      <c r="L254" s="301"/>
      <c r="M254" s="311"/>
      <c r="N254" s="321"/>
      <c r="O254" s="328" t="str" cm="1">
        <f t="array" ref="O254">IF($T254=1,IF(SUMPRODUCT(--($T255:$T$517=0))&gt;0,"BLANK",""),IF($H254="","NO",IF(NOT($U254&gt;$U253),IF(SUMPRODUCT(--($A254:$F254=""))&gt;0,"NO","YES"),IF(SUMPRODUCT(--($A254:$G254=""))+SUMPRODUCT(--($I254=""))&gt;0,"NO","YES"))))</f>
        <v/>
      </c>
      <c r="P254" s="228"/>
      <c r="Q254" s="228"/>
      <c r="R254" s="228"/>
      <c r="S254" s="228"/>
      <c r="T254" s="228">
        <f t="shared" si="28"/>
        <v>1</v>
      </c>
      <c r="U254" s="228">
        <f t="shared" si="29"/>
        <v>0</v>
      </c>
      <c r="V254" s="228">
        <f t="shared" si="30"/>
        <v>0</v>
      </c>
      <c r="W254" s="228">
        <f t="shared" si="31"/>
        <v>-1</v>
      </c>
      <c r="X254" s="228">
        <f>IF(SUMPRODUCT(--(W254:$W$517=-1))=ROW($W$517)-ROW()+1,$X253,IF(OR($W254=0,$W254=-1),$X253+1,$X253))</f>
        <v>0</v>
      </c>
      <c r="Y254" s="228">
        <f t="shared" si="32"/>
        <v>-1</v>
      </c>
      <c r="Z254" s="228">
        <f>IF(SUMPRODUCT(--($Y254:$Y$517=-1))=ROW($Y$517)-ROW()+1,$Z253,IF(OR($Y254=0,$Y254=-1),$Z253+1,$Z253))</f>
        <v>0</v>
      </c>
      <c r="AA254" s="228">
        <f t="shared" si="27"/>
        <v>0</v>
      </c>
      <c r="AB254" s="228">
        <f>IF(AND(ROUNDDOWN(($B$10-Table1[[#This Row],[Date of Birth]])/365.25,0)&gt;=66,Table1[[#This Row],[Member Type]]="EE",Table1[[#This Row],[Work Status]]="Retiree"),1,IF(AND(ROUNDDOWN(($B$10-Table1[[#This Row],[Date of Birth]])/365.25,0)&lt;66,Table1[[#This Row],[Member Type]]="EE",Table1[[#This Row],[Work Status]]="Retiree"),2,0))</f>
        <v>0</v>
      </c>
      <c r="AC254" s="215">
        <f t="shared" si="33"/>
        <v>0</v>
      </c>
      <c r="AD254" s="215">
        <f t="shared" si="34"/>
        <v>0</v>
      </c>
      <c r="AE254" s="215">
        <f t="shared" ca="1" si="35"/>
        <v>0</v>
      </c>
      <c r="AF254" s="215">
        <f>IF(A254&gt;1,Table1[[#This Row],[Last Name]]&amp;Table1[[#This Row],[First Name]]&amp;Table1[[#This Row],[Home Zip Code]]&amp;Table1[[#This Row],[Date of Birth]]&amp;Table1[[#This Row],[Member Type]],ROW())</f>
        <v>254</v>
      </c>
      <c r="AG254" s="215" t="str">
        <f t="array" ref="AG254">IF(SUM((--EXACT($AF$33:$AF$521,AF254)))&lt;=1,"","Duplicate")</f>
        <v/>
      </c>
      <c r="AH254" s="228"/>
      <c r="AI254" s="228"/>
      <c r="AJ254" s="228"/>
      <c r="AK254" s="228"/>
      <c r="AL254" s="228"/>
      <c r="AM254" s="228"/>
      <c r="AN254" s="228"/>
      <c r="AO254" s="228"/>
      <c r="AP254" s="228"/>
      <c r="AQ254" s="228"/>
      <c r="AR254" s="228"/>
      <c r="AS254" s="228"/>
      <c r="AT254" s="228"/>
      <c r="AU254" s="228"/>
      <c r="AV254" s="228"/>
      <c r="AW254" s="228"/>
      <c r="AX254" s="228"/>
      <c r="AY254" s="228"/>
      <c r="AZ254" s="228"/>
      <c r="BA254" s="228"/>
      <c r="BB254" s="228"/>
      <c r="BC254" s="228"/>
    </row>
    <row r="255" spans="1:55">
      <c r="A255" s="326"/>
      <c r="B255" s="237"/>
      <c r="C255" s="253"/>
      <c r="D255" s="234"/>
      <c r="E255" s="235"/>
      <c r="F255" s="238"/>
      <c r="G255" s="238"/>
      <c r="H255" s="236"/>
      <c r="I255" s="221"/>
      <c r="J255" s="297"/>
      <c r="K255" s="221"/>
      <c r="L255" s="301"/>
      <c r="M255" s="311"/>
      <c r="N255" s="321"/>
      <c r="O255" s="328" t="str" cm="1">
        <f t="array" ref="O255">IF($T255=1,IF(SUMPRODUCT(--($T256:$T$517=0))&gt;0,"BLANK",""),IF($H255="","NO",IF(NOT($U255&gt;$U254),IF(SUMPRODUCT(--($A255:$F255=""))&gt;0,"NO","YES"),IF(SUMPRODUCT(--($A255:$G255=""))+SUMPRODUCT(--($I255=""))&gt;0,"NO","YES"))))</f>
        <v/>
      </c>
      <c r="P255" s="228"/>
      <c r="Q255" s="228"/>
      <c r="R255" s="228"/>
      <c r="S255" s="228"/>
      <c r="T255" s="228">
        <f t="shared" si="28"/>
        <v>1</v>
      </c>
      <c r="U255" s="228">
        <f t="shared" si="29"/>
        <v>0</v>
      </c>
      <c r="V255" s="228">
        <f t="shared" si="30"/>
        <v>0</v>
      </c>
      <c r="W255" s="228">
        <f t="shared" si="31"/>
        <v>-1</v>
      </c>
      <c r="X255" s="228">
        <f>IF(SUMPRODUCT(--(W255:$W$517=-1))=ROW($W$517)-ROW()+1,$X254,IF(OR($W255=0,$W255=-1),$X254+1,$X254))</f>
        <v>0</v>
      </c>
      <c r="Y255" s="228">
        <f t="shared" si="32"/>
        <v>-1</v>
      </c>
      <c r="Z255" s="228">
        <f>IF(SUMPRODUCT(--($Y255:$Y$517=-1))=ROW($Y$517)-ROW()+1,$Z254,IF(OR($Y255=0,$Y255=-1),$Z254+1,$Z254))</f>
        <v>0</v>
      </c>
      <c r="AA255" s="228">
        <f t="shared" si="27"/>
        <v>0</v>
      </c>
      <c r="AB255" s="228">
        <f>IF(AND(ROUNDDOWN(($B$10-Table1[[#This Row],[Date of Birth]])/365.25,0)&gt;=66,Table1[[#This Row],[Member Type]]="EE",Table1[[#This Row],[Work Status]]="Retiree"),1,IF(AND(ROUNDDOWN(($B$10-Table1[[#This Row],[Date of Birth]])/365.25,0)&lt;66,Table1[[#This Row],[Member Type]]="EE",Table1[[#This Row],[Work Status]]="Retiree"),2,0))</f>
        <v>0</v>
      </c>
      <c r="AC255" s="215">
        <f t="shared" si="33"/>
        <v>0</v>
      </c>
      <c r="AD255" s="215">
        <f t="shared" si="34"/>
        <v>0</v>
      </c>
      <c r="AE255" s="215">
        <f t="shared" ca="1" si="35"/>
        <v>0</v>
      </c>
      <c r="AF255" s="215">
        <f>IF(A255&gt;1,Table1[[#This Row],[Last Name]]&amp;Table1[[#This Row],[First Name]]&amp;Table1[[#This Row],[Home Zip Code]]&amp;Table1[[#This Row],[Date of Birth]]&amp;Table1[[#This Row],[Member Type]],ROW())</f>
        <v>255</v>
      </c>
      <c r="AG255" s="215" t="str">
        <f t="array" ref="AG255">IF(SUM((--EXACT($AF$33:$AF$521,AF255)))&lt;=1,"","Duplicate")</f>
        <v/>
      </c>
      <c r="AH255" s="228"/>
      <c r="AI255" s="228"/>
      <c r="AJ255" s="228"/>
      <c r="AK255" s="228"/>
      <c r="AL255" s="228"/>
      <c r="AM255" s="228"/>
      <c r="AN255" s="228"/>
      <c r="AO255" s="228"/>
      <c r="AP255" s="228"/>
      <c r="AQ255" s="228"/>
      <c r="AR255" s="228"/>
      <c r="AS255" s="228"/>
      <c r="AT255" s="228"/>
      <c r="AU255" s="228"/>
      <c r="AV255" s="228"/>
      <c r="AW255" s="228"/>
      <c r="AX255" s="228"/>
      <c r="AY255" s="228"/>
      <c r="AZ255" s="228"/>
      <c r="BA255" s="228"/>
      <c r="BB255" s="228"/>
      <c r="BC255" s="228"/>
    </row>
    <row r="256" spans="1:55">
      <c r="A256" s="326"/>
      <c r="B256" s="237"/>
      <c r="C256" s="253"/>
      <c r="D256" s="234"/>
      <c r="E256" s="235"/>
      <c r="F256" s="238"/>
      <c r="G256" s="238"/>
      <c r="H256" s="236"/>
      <c r="I256" s="221"/>
      <c r="J256" s="297"/>
      <c r="K256" s="221"/>
      <c r="L256" s="301"/>
      <c r="M256" s="311"/>
      <c r="N256" s="321"/>
      <c r="O256" s="328" t="str" cm="1">
        <f t="array" ref="O256">IF($T256=1,IF(SUMPRODUCT(--($T257:$T$517=0))&gt;0,"BLANK",""),IF($H256="","NO",IF(NOT($U256&gt;$U255),IF(SUMPRODUCT(--($A256:$F256=""))&gt;0,"NO","YES"),IF(SUMPRODUCT(--($A256:$G256=""))+SUMPRODUCT(--($I256=""))&gt;0,"NO","YES"))))</f>
        <v/>
      </c>
      <c r="P256" s="228"/>
      <c r="Q256" s="228"/>
      <c r="R256" s="228"/>
      <c r="S256" s="228"/>
      <c r="T256" s="228">
        <f t="shared" si="28"/>
        <v>1</v>
      </c>
      <c r="U256" s="228">
        <f t="shared" si="29"/>
        <v>0</v>
      </c>
      <c r="V256" s="228">
        <f t="shared" si="30"/>
        <v>0</v>
      </c>
      <c r="W256" s="228">
        <f t="shared" si="31"/>
        <v>-1</v>
      </c>
      <c r="X256" s="228">
        <f>IF(SUMPRODUCT(--(W256:$W$517=-1))=ROW($W$517)-ROW()+1,$X255,IF(OR($W256=0,$W256=-1),$X255+1,$X255))</f>
        <v>0</v>
      </c>
      <c r="Y256" s="228">
        <f t="shared" si="32"/>
        <v>-1</v>
      </c>
      <c r="Z256" s="228">
        <f>IF(SUMPRODUCT(--($Y256:$Y$517=-1))=ROW($Y$517)-ROW()+1,$Z255,IF(OR($Y256=0,$Y256=-1),$Z255+1,$Z255))</f>
        <v>0</v>
      </c>
      <c r="AA256" s="228">
        <f t="shared" si="27"/>
        <v>0</v>
      </c>
      <c r="AB256" s="228">
        <f>IF(AND(ROUNDDOWN(($B$10-Table1[[#This Row],[Date of Birth]])/365.25,0)&gt;=66,Table1[[#This Row],[Member Type]]="EE",Table1[[#This Row],[Work Status]]="Retiree"),1,IF(AND(ROUNDDOWN(($B$10-Table1[[#This Row],[Date of Birth]])/365.25,0)&lt;66,Table1[[#This Row],[Member Type]]="EE",Table1[[#This Row],[Work Status]]="Retiree"),2,0))</f>
        <v>0</v>
      </c>
      <c r="AC256" s="215">
        <f t="shared" si="33"/>
        <v>0</v>
      </c>
      <c r="AD256" s="215">
        <f t="shared" si="34"/>
        <v>0</v>
      </c>
      <c r="AE256" s="215">
        <f t="shared" ca="1" si="35"/>
        <v>0</v>
      </c>
      <c r="AF256" s="215">
        <f>IF(A256&gt;1,Table1[[#This Row],[Last Name]]&amp;Table1[[#This Row],[First Name]]&amp;Table1[[#This Row],[Home Zip Code]]&amp;Table1[[#This Row],[Date of Birth]]&amp;Table1[[#This Row],[Member Type]],ROW())</f>
        <v>256</v>
      </c>
      <c r="AG256" s="215" t="str">
        <f t="array" ref="AG256">IF(SUM((--EXACT($AF$33:$AF$521,AF256)))&lt;=1,"","Duplicate")</f>
        <v/>
      </c>
      <c r="AH256" s="228"/>
      <c r="AI256" s="228"/>
      <c r="AJ256" s="228"/>
      <c r="AK256" s="228"/>
      <c r="AL256" s="228"/>
      <c r="AM256" s="228"/>
      <c r="AN256" s="228"/>
      <c r="AO256" s="228"/>
      <c r="AP256" s="228"/>
      <c r="AQ256" s="228"/>
      <c r="AR256" s="228"/>
      <c r="AS256" s="228"/>
      <c r="AT256" s="228"/>
      <c r="AU256" s="228"/>
      <c r="AV256" s="228"/>
      <c r="AW256" s="228"/>
      <c r="AX256" s="228"/>
      <c r="AY256" s="228"/>
      <c r="AZ256" s="228"/>
      <c r="BA256" s="228"/>
      <c r="BB256" s="228"/>
      <c r="BC256" s="228"/>
    </row>
    <row r="257" spans="1:55">
      <c r="A257" s="326"/>
      <c r="B257" s="237"/>
      <c r="C257" s="253"/>
      <c r="D257" s="234"/>
      <c r="E257" s="235"/>
      <c r="F257" s="238"/>
      <c r="G257" s="238"/>
      <c r="H257" s="236"/>
      <c r="I257" s="221"/>
      <c r="J257" s="297"/>
      <c r="K257" s="221"/>
      <c r="L257" s="301"/>
      <c r="M257" s="311"/>
      <c r="N257" s="321"/>
      <c r="O257" s="328" t="str" cm="1">
        <f t="array" ref="O257">IF($T257=1,IF(SUMPRODUCT(--($T258:$T$517=0))&gt;0,"BLANK",""),IF($H257="","NO",IF(NOT($U257&gt;$U256),IF(SUMPRODUCT(--($A257:$F257=""))&gt;0,"NO","YES"),IF(SUMPRODUCT(--($A257:$G257=""))+SUMPRODUCT(--($I257=""))&gt;0,"NO","YES"))))</f>
        <v/>
      </c>
      <c r="P257" s="228"/>
      <c r="Q257" s="228"/>
      <c r="R257" s="228"/>
      <c r="S257" s="228"/>
      <c r="T257" s="228">
        <f t="shared" si="28"/>
        <v>1</v>
      </c>
      <c r="U257" s="228">
        <f t="shared" si="29"/>
        <v>0</v>
      </c>
      <c r="V257" s="228">
        <f t="shared" si="30"/>
        <v>0</v>
      </c>
      <c r="W257" s="228">
        <f t="shared" si="31"/>
        <v>-1</v>
      </c>
      <c r="X257" s="228">
        <f>IF(SUMPRODUCT(--(W257:$W$517=-1))=ROW($W$517)-ROW()+1,$X256,IF(OR($W257=0,$W257=-1),$X256+1,$X256))</f>
        <v>0</v>
      </c>
      <c r="Y257" s="228">
        <f t="shared" si="32"/>
        <v>-1</v>
      </c>
      <c r="Z257" s="228">
        <f>IF(SUMPRODUCT(--($Y257:$Y$517=-1))=ROW($Y$517)-ROW()+1,$Z256,IF(OR($Y257=0,$Y257=-1),$Z256+1,$Z256))</f>
        <v>0</v>
      </c>
      <c r="AA257" s="228">
        <f t="shared" si="27"/>
        <v>0</v>
      </c>
      <c r="AB257" s="228">
        <f>IF(AND(ROUNDDOWN(($B$10-Table1[[#This Row],[Date of Birth]])/365.25,0)&gt;=66,Table1[[#This Row],[Member Type]]="EE",Table1[[#This Row],[Work Status]]="Retiree"),1,IF(AND(ROUNDDOWN(($B$10-Table1[[#This Row],[Date of Birth]])/365.25,0)&lt;66,Table1[[#This Row],[Member Type]]="EE",Table1[[#This Row],[Work Status]]="Retiree"),2,0))</f>
        <v>0</v>
      </c>
      <c r="AC257" s="215">
        <f t="shared" si="33"/>
        <v>0</v>
      </c>
      <c r="AD257" s="215">
        <f t="shared" si="34"/>
        <v>0</v>
      </c>
      <c r="AE257" s="215">
        <f t="shared" ca="1" si="35"/>
        <v>0</v>
      </c>
      <c r="AF257" s="215">
        <f>IF(A257&gt;1,Table1[[#This Row],[Last Name]]&amp;Table1[[#This Row],[First Name]]&amp;Table1[[#This Row],[Home Zip Code]]&amp;Table1[[#This Row],[Date of Birth]]&amp;Table1[[#This Row],[Member Type]],ROW())</f>
        <v>257</v>
      </c>
      <c r="AG257" s="215" t="str">
        <f t="array" ref="AG257">IF(SUM((--EXACT($AF$33:$AF$521,AF257)))&lt;=1,"","Duplicate")</f>
        <v/>
      </c>
      <c r="AH257" s="228"/>
      <c r="AI257" s="228"/>
      <c r="AJ257" s="228"/>
      <c r="AK257" s="228"/>
      <c r="AL257" s="228"/>
      <c r="AM257" s="228"/>
      <c r="AN257" s="228"/>
      <c r="AO257" s="228"/>
      <c r="AP257" s="228"/>
      <c r="AQ257" s="228"/>
      <c r="AR257" s="228"/>
      <c r="AS257" s="228"/>
      <c r="AT257" s="228"/>
      <c r="AU257" s="228"/>
      <c r="AV257" s="228"/>
      <c r="AW257" s="228"/>
      <c r="AX257" s="228"/>
      <c r="AY257" s="228"/>
      <c r="AZ257" s="228"/>
      <c r="BA257" s="228"/>
      <c r="BB257" s="228"/>
      <c r="BC257" s="228"/>
    </row>
    <row r="258" spans="1:55">
      <c r="A258" s="326"/>
      <c r="B258" s="237"/>
      <c r="C258" s="253"/>
      <c r="D258" s="234"/>
      <c r="E258" s="235"/>
      <c r="F258" s="238"/>
      <c r="G258" s="238"/>
      <c r="H258" s="236"/>
      <c r="I258" s="221"/>
      <c r="J258" s="297"/>
      <c r="K258" s="221"/>
      <c r="L258" s="301"/>
      <c r="M258" s="311"/>
      <c r="N258" s="321"/>
      <c r="O258" s="328" t="str" cm="1">
        <f t="array" ref="O258">IF($T258=1,IF(SUMPRODUCT(--($T259:$T$517=0))&gt;0,"BLANK",""),IF($H258="","NO",IF(NOT($U258&gt;$U257),IF(SUMPRODUCT(--($A258:$F258=""))&gt;0,"NO","YES"),IF(SUMPRODUCT(--($A258:$G258=""))+SUMPRODUCT(--($I258=""))&gt;0,"NO","YES"))))</f>
        <v/>
      </c>
      <c r="P258" s="228"/>
      <c r="Q258" s="228"/>
      <c r="R258" s="228"/>
      <c r="S258" s="228"/>
      <c r="T258" s="228">
        <f t="shared" si="28"/>
        <v>1</v>
      </c>
      <c r="U258" s="228">
        <f t="shared" si="29"/>
        <v>0</v>
      </c>
      <c r="V258" s="228">
        <f t="shared" si="30"/>
        <v>0</v>
      </c>
      <c r="W258" s="228">
        <f t="shared" si="31"/>
        <v>-1</v>
      </c>
      <c r="X258" s="228">
        <f>IF(SUMPRODUCT(--(W258:$W$517=-1))=ROW($W$517)-ROW()+1,$X257,IF(OR($W258=0,$W258=-1),$X257+1,$X257))</f>
        <v>0</v>
      </c>
      <c r="Y258" s="228">
        <f t="shared" si="32"/>
        <v>-1</v>
      </c>
      <c r="Z258" s="228">
        <f>IF(SUMPRODUCT(--($Y258:$Y$517=-1))=ROW($Y$517)-ROW()+1,$Z257,IF(OR($Y258=0,$Y258=-1),$Z257+1,$Z257))</f>
        <v>0</v>
      </c>
      <c r="AA258" s="228">
        <f t="shared" si="27"/>
        <v>0</v>
      </c>
      <c r="AB258" s="228">
        <f>IF(AND(ROUNDDOWN(($B$10-Table1[[#This Row],[Date of Birth]])/365.25,0)&gt;=66,Table1[[#This Row],[Member Type]]="EE",Table1[[#This Row],[Work Status]]="Retiree"),1,IF(AND(ROUNDDOWN(($B$10-Table1[[#This Row],[Date of Birth]])/365.25,0)&lt;66,Table1[[#This Row],[Member Type]]="EE",Table1[[#This Row],[Work Status]]="Retiree"),2,0))</f>
        <v>0</v>
      </c>
      <c r="AC258" s="215">
        <f t="shared" si="33"/>
        <v>0</v>
      </c>
      <c r="AD258" s="215">
        <f t="shared" si="34"/>
        <v>0</v>
      </c>
      <c r="AE258" s="215">
        <f t="shared" ca="1" si="35"/>
        <v>0</v>
      </c>
      <c r="AF258" s="215">
        <f>IF(A258&gt;1,Table1[[#This Row],[Last Name]]&amp;Table1[[#This Row],[First Name]]&amp;Table1[[#This Row],[Home Zip Code]]&amp;Table1[[#This Row],[Date of Birth]]&amp;Table1[[#This Row],[Member Type]],ROW())</f>
        <v>258</v>
      </c>
      <c r="AG258" s="215" t="str">
        <f t="array" ref="AG258">IF(SUM((--EXACT($AF$33:$AF$521,AF258)))&lt;=1,"","Duplicate")</f>
        <v/>
      </c>
      <c r="AH258" s="228"/>
      <c r="AI258" s="228"/>
      <c r="AJ258" s="228"/>
      <c r="AK258" s="228"/>
      <c r="AL258" s="228"/>
      <c r="AM258" s="228"/>
      <c r="AN258" s="228"/>
      <c r="AO258" s="228"/>
      <c r="AP258" s="228"/>
      <c r="AQ258" s="228"/>
      <c r="AR258" s="228"/>
      <c r="AS258" s="228"/>
      <c r="AT258" s="228"/>
      <c r="AU258" s="228"/>
      <c r="AV258" s="228"/>
      <c r="AW258" s="228"/>
      <c r="AX258" s="228"/>
      <c r="AY258" s="228"/>
      <c r="AZ258" s="228"/>
      <c r="BA258" s="228"/>
      <c r="BB258" s="228"/>
      <c r="BC258" s="228"/>
    </row>
    <row r="259" spans="1:55">
      <c r="A259" s="326"/>
      <c r="B259" s="237"/>
      <c r="C259" s="253"/>
      <c r="D259" s="234"/>
      <c r="E259" s="235"/>
      <c r="F259" s="238"/>
      <c r="G259" s="238"/>
      <c r="H259" s="236"/>
      <c r="I259" s="221"/>
      <c r="J259" s="297"/>
      <c r="K259" s="221"/>
      <c r="L259" s="301"/>
      <c r="M259" s="311"/>
      <c r="N259" s="321"/>
      <c r="O259" s="328" t="str" cm="1">
        <f t="array" ref="O259">IF($T259=1,IF(SUMPRODUCT(--($T260:$T$517=0))&gt;0,"BLANK",""),IF($H259="","NO",IF(NOT($U259&gt;$U258),IF(SUMPRODUCT(--($A259:$F259=""))&gt;0,"NO","YES"),IF(SUMPRODUCT(--($A259:$G259=""))+SUMPRODUCT(--($I259=""))&gt;0,"NO","YES"))))</f>
        <v/>
      </c>
      <c r="P259" s="228"/>
      <c r="Q259" s="228"/>
      <c r="R259" s="228"/>
      <c r="S259" s="228"/>
      <c r="T259" s="228">
        <f t="shared" si="28"/>
        <v>1</v>
      </c>
      <c r="U259" s="228">
        <f t="shared" si="29"/>
        <v>0</v>
      </c>
      <c r="V259" s="228">
        <f t="shared" si="30"/>
        <v>0</v>
      </c>
      <c r="W259" s="228">
        <f t="shared" si="31"/>
        <v>-1</v>
      </c>
      <c r="X259" s="228">
        <f>IF(SUMPRODUCT(--(W259:$W$517=-1))=ROW($W$517)-ROW()+1,$X258,IF(OR($W259=0,$W259=-1),$X258+1,$X258))</f>
        <v>0</v>
      </c>
      <c r="Y259" s="228">
        <f t="shared" si="32"/>
        <v>-1</v>
      </c>
      <c r="Z259" s="228">
        <f>IF(SUMPRODUCT(--($Y259:$Y$517=-1))=ROW($Y$517)-ROW()+1,$Z258,IF(OR($Y259=0,$Y259=-1),$Z258+1,$Z258))</f>
        <v>0</v>
      </c>
      <c r="AA259" s="228">
        <f t="shared" si="27"/>
        <v>0</v>
      </c>
      <c r="AB259" s="228">
        <f>IF(AND(ROUNDDOWN(($B$10-Table1[[#This Row],[Date of Birth]])/365.25,0)&gt;=66,Table1[[#This Row],[Member Type]]="EE",Table1[[#This Row],[Work Status]]="Retiree"),1,IF(AND(ROUNDDOWN(($B$10-Table1[[#This Row],[Date of Birth]])/365.25,0)&lt;66,Table1[[#This Row],[Member Type]]="EE",Table1[[#This Row],[Work Status]]="Retiree"),2,0))</f>
        <v>0</v>
      </c>
      <c r="AC259" s="215">
        <f t="shared" si="33"/>
        <v>0</v>
      </c>
      <c r="AD259" s="215">
        <f t="shared" si="34"/>
        <v>0</v>
      </c>
      <c r="AE259" s="215">
        <f t="shared" ca="1" si="35"/>
        <v>0</v>
      </c>
      <c r="AF259" s="215">
        <f>IF(A259&gt;1,Table1[[#This Row],[Last Name]]&amp;Table1[[#This Row],[First Name]]&amp;Table1[[#This Row],[Home Zip Code]]&amp;Table1[[#This Row],[Date of Birth]]&amp;Table1[[#This Row],[Member Type]],ROW())</f>
        <v>259</v>
      </c>
      <c r="AG259" s="215" t="str">
        <f t="array" ref="AG259">IF(SUM((--EXACT($AF$33:$AF$521,AF259)))&lt;=1,"","Duplicate")</f>
        <v/>
      </c>
      <c r="AH259" s="228"/>
      <c r="AI259" s="228"/>
      <c r="AJ259" s="228"/>
      <c r="AK259" s="228"/>
      <c r="AL259" s="228"/>
      <c r="AM259" s="228"/>
      <c r="AN259" s="228"/>
      <c r="AO259" s="228"/>
      <c r="AP259" s="228"/>
      <c r="AQ259" s="228"/>
      <c r="AR259" s="228"/>
      <c r="AS259" s="228"/>
      <c r="AT259" s="228"/>
      <c r="AU259" s="228"/>
      <c r="AV259" s="228"/>
      <c r="AW259" s="228"/>
      <c r="AX259" s="228"/>
      <c r="AY259" s="228"/>
      <c r="AZ259" s="228"/>
      <c r="BA259" s="228"/>
      <c r="BB259" s="228"/>
      <c r="BC259" s="228"/>
    </row>
    <row r="260" spans="1:55">
      <c r="A260" s="326"/>
      <c r="B260" s="237"/>
      <c r="C260" s="253"/>
      <c r="D260" s="234"/>
      <c r="E260" s="235"/>
      <c r="F260" s="238"/>
      <c r="G260" s="238"/>
      <c r="H260" s="236"/>
      <c r="I260" s="221"/>
      <c r="J260" s="297"/>
      <c r="K260" s="221"/>
      <c r="L260" s="301"/>
      <c r="M260" s="311"/>
      <c r="N260" s="321"/>
      <c r="O260" s="328" t="str" cm="1">
        <f t="array" ref="O260">IF($T260=1,IF(SUMPRODUCT(--($T261:$T$517=0))&gt;0,"BLANK",""),IF($H260="","NO",IF(NOT($U260&gt;$U259),IF(SUMPRODUCT(--($A260:$F260=""))&gt;0,"NO","YES"),IF(SUMPRODUCT(--($A260:$G260=""))+SUMPRODUCT(--($I260=""))&gt;0,"NO","YES"))))</f>
        <v/>
      </c>
      <c r="P260" s="228"/>
      <c r="Q260" s="228"/>
      <c r="R260" s="228"/>
      <c r="S260" s="228"/>
      <c r="T260" s="228">
        <f t="shared" si="28"/>
        <v>1</v>
      </c>
      <c r="U260" s="228">
        <f t="shared" si="29"/>
        <v>0</v>
      </c>
      <c r="V260" s="228">
        <f t="shared" si="30"/>
        <v>0</v>
      </c>
      <c r="W260" s="228">
        <f t="shared" si="31"/>
        <v>-1</v>
      </c>
      <c r="X260" s="228">
        <f>IF(SUMPRODUCT(--(W260:$W$517=-1))=ROW($W$517)-ROW()+1,$X259,IF(OR($W260=0,$W260=-1),$X259+1,$X259))</f>
        <v>0</v>
      </c>
      <c r="Y260" s="228">
        <f t="shared" si="32"/>
        <v>-1</v>
      </c>
      <c r="Z260" s="228">
        <f>IF(SUMPRODUCT(--($Y260:$Y$517=-1))=ROW($Y$517)-ROW()+1,$Z259,IF(OR($Y260=0,$Y260=-1),$Z259+1,$Z259))</f>
        <v>0</v>
      </c>
      <c r="AA260" s="228">
        <f t="shared" si="27"/>
        <v>0</v>
      </c>
      <c r="AB260" s="228">
        <f>IF(AND(ROUNDDOWN(($B$10-Table1[[#This Row],[Date of Birth]])/365.25,0)&gt;=66,Table1[[#This Row],[Member Type]]="EE",Table1[[#This Row],[Work Status]]="Retiree"),1,IF(AND(ROUNDDOWN(($B$10-Table1[[#This Row],[Date of Birth]])/365.25,0)&lt;66,Table1[[#This Row],[Member Type]]="EE",Table1[[#This Row],[Work Status]]="Retiree"),2,0))</f>
        <v>0</v>
      </c>
      <c r="AC260" s="215">
        <f t="shared" si="33"/>
        <v>0</v>
      </c>
      <c r="AD260" s="215">
        <f t="shared" si="34"/>
        <v>0</v>
      </c>
      <c r="AE260" s="215">
        <f t="shared" ca="1" si="35"/>
        <v>0</v>
      </c>
      <c r="AF260" s="215">
        <f>IF(A260&gt;1,Table1[[#This Row],[Last Name]]&amp;Table1[[#This Row],[First Name]]&amp;Table1[[#This Row],[Home Zip Code]]&amp;Table1[[#This Row],[Date of Birth]]&amp;Table1[[#This Row],[Member Type]],ROW())</f>
        <v>260</v>
      </c>
      <c r="AG260" s="215" t="str">
        <f t="array" ref="AG260">IF(SUM((--EXACT($AF$33:$AF$521,AF260)))&lt;=1,"","Duplicate")</f>
        <v/>
      </c>
      <c r="AH260" s="228"/>
      <c r="AI260" s="228"/>
      <c r="AJ260" s="228"/>
      <c r="AK260" s="228"/>
      <c r="AL260" s="228"/>
      <c r="AM260" s="228"/>
      <c r="AN260" s="228"/>
      <c r="AO260" s="228"/>
      <c r="AP260" s="228"/>
      <c r="AQ260" s="228"/>
      <c r="AR260" s="228"/>
      <c r="AS260" s="228"/>
      <c r="AT260" s="228"/>
      <c r="AU260" s="228"/>
      <c r="AV260" s="228"/>
      <c r="AW260" s="228"/>
      <c r="AX260" s="228"/>
      <c r="AY260" s="228"/>
      <c r="AZ260" s="228"/>
      <c r="BA260" s="228"/>
      <c r="BB260" s="228"/>
      <c r="BC260" s="228"/>
    </row>
    <row r="261" spans="1:55">
      <c r="A261" s="326"/>
      <c r="B261" s="237"/>
      <c r="C261" s="253"/>
      <c r="D261" s="234"/>
      <c r="E261" s="235"/>
      <c r="F261" s="238"/>
      <c r="G261" s="238"/>
      <c r="H261" s="236"/>
      <c r="I261" s="221"/>
      <c r="J261" s="297"/>
      <c r="K261" s="221"/>
      <c r="L261" s="301"/>
      <c r="M261" s="311"/>
      <c r="N261" s="321"/>
      <c r="O261" s="328" t="str" cm="1">
        <f t="array" ref="O261">IF($T261=1,IF(SUMPRODUCT(--($T262:$T$517=0))&gt;0,"BLANK",""),IF($H261="","NO",IF(NOT($U261&gt;$U260),IF(SUMPRODUCT(--($A261:$F261=""))&gt;0,"NO","YES"),IF(SUMPRODUCT(--($A261:$G261=""))+SUMPRODUCT(--($I261=""))&gt;0,"NO","YES"))))</f>
        <v/>
      </c>
      <c r="P261" s="228"/>
      <c r="Q261" s="228"/>
      <c r="R261" s="228"/>
      <c r="S261" s="228"/>
      <c r="T261" s="228">
        <f t="shared" si="28"/>
        <v>1</v>
      </c>
      <c r="U261" s="228">
        <f t="shared" si="29"/>
        <v>0</v>
      </c>
      <c r="V261" s="228">
        <f t="shared" si="30"/>
        <v>0</v>
      </c>
      <c r="W261" s="228">
        <f t="shared" si="31"/>
        <v>-1</v>
      </c>
      <c r="X261" s="228">
        <f>IF(SUMPRODUCT(--(W261:$W$517=-1))=ROW($W$517)-ROW()+1,$X260,IF(OR($W261=0,$W261=-1),$X260+1,$X260))</f>
        <v>0</v>
      </c>
      <c r="Y261" s="228">
        <f t="shared" si="32"/>
        <v>-1</v>
      </c>
      <c r="Z261" s="228">
        <f>IF(SUMPRODUCT(--($Y261:$Y$517=-1))=ROW($Y$517)-ROW()+1,$Z260,IF(OR($Y261=0,$Y261=-1),$Z260+1,$Z260))</f>
        <v>0</v>
      </c>
      <c r="AA261" s="228">
        <f t="shared" si="27"/>
        <v>0</v>
      </c>
      <c r="AB261" s="228">
        <f>IF(AND(ROUNDDOWN(($B$10-Table1[[#This Row],[Date of Birth]])/365.25,0)&gt;=66,Table1[[#This Row],[Member Type]]="EE",Table1[[#This Row],[Work Status]]="Retiree"),1,IF(AND(ROUNDDOWN(($B$10-Table1[[#This Row],[Date of Birth]])/365.25,0)&lt;66,Table1[[#This Row],[Member Type]]="EE",Table1[[#This Row],[Work Status]]="Retiree"),2,0))</f>
        <v>0</v>
      </c>
      <c r="AC261" s="215">
        <f t="shared" si="33"/>
        <v>0</v>
      </c>
      <c r="AD261" s="215">
        <f t="shared" si="34"/>
        <v>0</v>
      </c>
      <c r="AE261" s="215">
        <f t="shared" ca="1" si="35"/>
        <v>0</v>
      </c>
      <c r="AF261" s="215">
        <f>IF(A261&gt;1,Table1[[#This Row],[Last Name]]&amp;Table1[[#This Row],[First Name]]&amp;Table1[[#This Row],[Home Zip Code]]&amp;Table1[[#This Row],[Date of Birth]]&amp;Table1[[#This Row],[Member Type]],ROW())</f>
        <v>261</v>
      </c>
      <c r="AG261" s="215" t="str">
        <f t="array" ref="AG261">IF(SUM((--EXACT($AF$33:$AF$521,AF261)))&lt;=1,"","Duplicate")</f>
        <v/>
      </c>
      <c r="AH261" s="228"/>
      <c r="AI261" s="228"/>
      <c r="AJ261" s="228"/>
      <c r="AK261" s="228"/>
      <c r="AL261" s="228"/>
      <c r="AM261" s="228"/>
      <c r="AN261" s="228"/>
      <c r="AO261" s="228"/>
      <c r="AP261" s="228"/>
      <c r="AQ261" s="228"/>
      <c r="AR261" s="228"/>
      <c r="AS261" s="228"/>
      <c r="AT261" s="228"/>
      <c r="AU261" s="228"/>
      <c r="AV261" s="228"/>
      <c r="AW261" s="228"/>
      <c r="AX261" s="228"/>
      <c r="AY261" s="228"/>
      <c r="AZ261" s="228"/>
      <c r="BA261" s="228"/>
      <c r="BB261" s="228"/>
      <c r="BC261" s="228"/>
    </row>
    <row r="262" spans="1:55">
      <c r="A262" s="326"/>
      <c r="B262" s="237"/>
      <c r="C262" s="253"/>
      <c r="D262" s="234"/>
      <c r="E262" s="235"/>
      <c r="F262" s="238"/>
      <c r="G262" s="238"/>
      <c r="H262" s="236"/>
      <c r="I262" s="221"/>
      <c r="J262" s="297"/>
      <c r="K262" s="221"/>
      <c r="L262" s="301"/>
      <c r="M262" s="311"/>
      <c r="N262" s="321"/>
      <c r="O262" s="328" t="str" cm="1">
        <f t="array" ref="O262">IF($T262=1,IF(SUMPRODUCT(--($T263:$T$517=0))&gt;0,"BLANK",""),IF($H262="","NO",IF(NOT($U262&gt;$U261),IF(SUMPRODUCT(--($A262:$F262=""))&gt;0,"NO","YES"),IF(SUMPRODUCT(--($A262:$G262=""))+SUMPRODUCT(--($I262=""))&gt;0,"NO","YES"))))</f>
        <v/>
      </c>
      <c r="P262" s="228"/>
      <c r="Q262" s="228"/>
      <c r="R262" s="228"/>
      <c r="S262" s="228"/>
      <c r="T262" s="228">
        <f t="shared" si="28"/>
        <v>1</v>
      </c>
      <c r="U262" s="228">
        <f t="shared" si="29"/>
        <v>0</v>
      </c>
      <c r="V262" s="228">
        <f t="shared" si="30"/>
        <v>0</v>
      </c>
      <c r="W262" s="228">
        <f t="shared" si="31"/>
        <v>-1</v>
      </c>
      <c r="X262" s="228">
        <f>IF(SUMPRODUCT(--(W262:$W$517=-1))=ROW($W$517)-ROW()+1,$X261,IF(OR($W262=0,$W262=-1),$X261+1,$X261))</f>
        <v>0</v>
      </c>
      <c r="Y262" s="228">
        <f t="shared" si="32"/>
        <v>-1</v>
      </c>
      <c r="Z262" s="228">
        <f>IF(SUMPRODUCT(--($Y262:$Y$517=-1))=ROW($Y$517)-ROW()+1,$Z261,IF(OR($Y262=0,$Y262=-1),$Z261+1,$Z261))</f>
        <v>0</v>
      </c>
      <c r="AA262" s="228">
        <f t="shared" si="27"/>
        <v>0</v>
      </c>
      <c r="AB262" s="228">
        <f>IF(AND(ROUNDDOWN(($B$10-Table1[[#This Row],[Date of Birth]])/365.25,0)&gt;=66,Table1[[#This Row],[Member Type]]="EE",Table1[[#This Row],[Work Status]]="Retiree"),1,IF(AND(ROUNDDOWN(($B$10-Table1[[#This Row],[Date of Birth]])/365.25,0)&lt;66,Table1[[#This Row],[Member Type]]="EE",Table1[[#This Row],[Work Status]]="Retiree"),2,0))</f>
        <v>0</v>
      </c>
      <c r="AC262" s="215">
        <f t="shared" si="33"/>
        <v>0</v>
      </c>
      <c r="AD262" s="215">
        <f t="shared" si="34"/>
        <v>0</v>
      </c>
      <c r="AE262" s="215">
        <f t="shared" ca="1" si="35"/>
        <v>0</v>
      </c>
      <c r="AF262" s="215">
        <f>IF(A262&gt;1,Table1[[#This Row],[Last Name]]&amp;Table1[[#This Row],[First Name]]&amp;Table1[[#This Row],[Home Zip Code]]&amp;Table1[[#This Row],[Date of Birth]]&amp;Table1[[#This Row],[Member Type]],ROW())</f>
        <v>262</v>
      </c>
      <c r="AG262" s="215" t="str">
        <f t="array" ref="AG262">IF(SUM((--EXACT($AF$33:$AF$521,AF262)))&lt;=1,"","Duplicate")</f>
        <v/>
      </c>
      <c r="AH262" s="228"/>
      <c r="AI262" s="228"/>
      <c r="AJ262" s="228"/>
      <c r="AK262" s="228"/>
      <c r="AL262" s="228"/>
      <c r="AM262" s="228"/>
      <c r="AN262" s="228"/>
      <c r="AO262" s="228"/>
      <c r="AP262" s="228"/>
      <c r="AQ262" s="228"/>
      <c r="AR262" s="228"/>
      <c r="AS262" s="228"/>
      <c r="AT262" s="228"/>
      <c r="AU262" s="228"/>
      <c r="AV262" s="228"/>
      <c r="AW262" s="228"/>
      <c r="AX262" s="228"/>
      <c r="AY262" s="228"/>
      <c r="AZ262" s="228"/>
      <c r="BA262" s="228"/>
      <c r="BB262" s="228"/>
      <c r="BC262" s="228"/>
    </row>
    <row r="263" spans="1:55">
      <c r="A263" s="326"/>
      <c r="B263" s="237"/>
      <c r="C263" s="253"/>
      <c r="D263" s="234"/>
      <c r="E263" s="235"/>
      <c r="F263" s="238"/>
      <c r="G263" s="238"/>
      <c r="H263" s="236"/>
      <c r="I263" s="221"/>
      <c r="J263" s="297"/>
      <c r="K263" s="221"/>
      <c r="L263" s="301"/>
      <c r="M263" s="311"/>
      <c r="N263" s="321"/>
      <c r="O263" s="328" t="str" cm="1">
        <f t="array" ref="O263">IF($T263=1,IF(SUMPRODUCT(--($T264:$T$517=0))&gt;0,"BLANK",""),IF($H263="","NO",IF(NOT($U263&gt;$U262),IF(SUMPRODUCT(--($A263:$F263=""))&gt;0,"NO","YES"),IF(SUMPRODUCT(--($A263:$G263=""))+SUMPRODUCT(--($I263=""))&gt;0,"NO","YES"))))</f>
        <v/>
      </c>
      <c r="P263" s="228"/>
      <c r="Q263" s="228"/>
      <c r="R263" s="228"/>
      <c r="S263" s="228"/>
      <c r="T263" s="228">
        <f t="shared" si="28"/>
        <v>1</v>
      </c>
      <c r="U263" s="228">
        <f t="shared" si="29"/>
        <v>0</v>
      </c>
      <c r="V263" s="228">
        <f t="shared" si="30"/>
        <v>0</v>
      </c>
      <c r="W263" s="228">
        <f t="shared" si="31"/>
        <v>-1</v>
      </c>
      <c r="X263" s="228">
        <f>IF(SUMPRODUCT(--(W263:$W$517=-1))=ROW($W$517)-ROW()+1,$X262,IF(OR($W263=0,$W263=-1),$X262+1,$X262))</f>
        <v>0</v>
      </c>
      <c r="Y263" s="228">
        <f t="shared" si="32"/>
        <v>-1</v>
      </c>
      <c r="Z263" s="228">
        <f>IF(SUMPRODUCT(--($Y263:$Y$517=-1))=ROW($Y$517)-ROW()+1,$Z262,IF(OR($Y263=0,$Y263=-1),$Z262+1,$Z262))</f>
        <v>0</v>
      </c>
      <c r="AA263" s="228">
        <f t="shared" si="27"/>
        <v>0</v>
      </c>
      <c r="AB263" s="228">
        <f>IF(AND(ROUNDDOWN(($B$10-Table1[[#This Row],[Date of Birth]])/365.25,0)&gt;=66,Table1[[#This Row],[Member Type]]="EE",Table1[[#This Row],[Work Status]]="Retiree"),1,IF(AND(ROUNDDOWN(($B$10-Table1[[#This Row],[Date of Birth]])/365.25,0)&lt;66,Table1[[#This Row],[Member Type]]="EE",Table1[[#This Row],[Work Status]]="Retiree"),2,0))</f>
        <v>0</v>
      </c>
      <c r="AC263" s="215">
        <f t="shared" si="33"/>
        <v>0</v>
      </c>
      <c r="AD263" s="215">
        <f t="shared" si="34"/>
        <v>0</v>
      </c>
      <c r="AE263" s="215">
        <f t="shared" ca="1" si="35"/>
        <v>0</v>
      </c>
      <c r="AF263" s="215">
        <f>IF(A263&gt;1,Table1[[#This Row],[Last Name]]&amp;Table1[[#This Row],[First Name]]&amp;Table1[[#This Row],[Home Zip Code]]&amp;Table1[[#This Row],[Date of Birth]]&amp;Table1[[#This Row],[Member Type]],ROW())</f>
        <v>263</v>
      </c>
      <c r="AG263" s="215" t="str">
        <f t="array" ref="AG263">IF(SUM((--EXACT($AF$33:$AF$521,AF263)))&lt;=1,"","Duplicate")</f>
        <v/>
      </c>
      <c r="AH263" s="228"/>
      <c r="AI263" s="228"/>
      <c r="AJ263" s="228"/>
      <c r="AK263" s="228"/>
      <c r="AL263" s="228"/>
      <c r="AM263" s="228"/>
      <c r="AN263" s="228"/>
      <c r="AO263" s="228"/>
      <c r="AP263" s="228"/>
      <c r="AQ263" s="228"/>
      <c r="AR263" s="228"/>
      <c r="AS263" s="228"/>
      <c r="AT263" s="228"/>
      <c r="AU263" s="228"/>
      <c r="AV263" s="228"/>
      <c r="AW263" s="228"/>
      <c r="AX263" s="228"/>
      <c r="AY263" s="228"/>
      <c r="AZ263" s="228"/>
      <c r="BA263" s="228"/>
      <c r="BB263" s="228"/>
      <c r="BC263" s="228"/>
    </row>
    <row r="264" spans="1:55">
      <c r="A264" s="326"/>
      <c r="B264" s="237"/>
      <c r="C264" s="253"/>
      <c r="D264" s="234"/>
      <c r="E264" s="235"/>
      <c r="F264" s="238"/>
      <c r="G264" s="238"/>
      <c r="H264" s="236"/>
      <c r="I264" s="221"/>
      <c r="J264" s="297"/>
      <c r="K264" s="221"/>
      <c r="L264" s="301"/>
      <c r="M264" s="311"/>
      <c r="N264" s="321"/>
      <c r="O264" s="328" t="str" cm="1">
        <f t="array" ref="O264">IF($T264=1,IF(SUMPRODUCT(--($T265:$T$517=0))&gt;0,"BLANK",""),IF($H264="","NO",IF(NOT($U264&gt;$U263),IF(SUMPRODUCT(--($A264:$F264=""))&gt;0,"NO","YES"),IF(SUMPRODUCT(--($A264:$G264=""))+SUMPRODUCT(--($I264=""))&gt;0,"NO","YES"))))</f>
        <v/>
      </c>
      <c r="P264" s="228"/>
      <c r="Q264" s="228"/>
      <c r="R264" s="228"/>
      <c r="S264" s="228"/>
      <c r="T264" s="228">
        <f t="shared" si="28"/>
        <v>1</v>
      </c>
      <c r="U264" s="228">
        <f t="shared" si="29"/>
        <v>0</v>
      </c>
      <c r="V264" s="228">
        <f t="shared" si="30"/>
        <v>0</v>
      </c>
      <c r="W264" s="228">
        <f t="shared" si="31"/>
        <v>-1</v>
      </c>
      <c r="X264" s="228">
        <f>IF(SUMPRODUCT(--(W264:$W$517=-1))=ROW($W$517)-ROW()+1,$X263,IF(OR($W264=0,$W264=-1),$X263+1,$X263))</f>
        <v>0</v>
      </c>
      <c r="Y264" s="228">
        <f t="shared" si="32"/>
        <v>-1</v>
      </c>
      <c r="Z264" s="228">
        <f>IF(SUMPRODUCT(--($Y264:$Y$517=-1))=ROW($Y$517)-ROW()+1,$Z263,IF(OR($Y264=0,$Y264=-1),$Z263+1,$Z263))</f>
        <v>0</v>
      </c>
      <c r="AA264" s="228">
        <f t="shared" si="27"/>
        <v>0</v>
      </c>
      <c r="AB264" s="228">
        <f>IF(AND(ROUNDDOWN(($B$10-Table1[[#This Row],[Date of Birth]])/365.25,0)&gt;=66,Table1[[#This Row],[Member Type]]="EE",Table1[[#This Row],[Work Status]]="Retiree"),1,IF(AND(ROUNDDOWN(($B$10-Table1[[#This Row],[Date of Birth]])/365.25,0)&lt;66,Table1[[#This Row],[Member Type]]="EE",Table1[[#This Row],[Work Status]]="Retiree"),2,0))</f>
        <v>0</v>
      </c>
      <c r="AC264" s="215">
        <f t="shared" si="33"/>
        <v>0</v>
      </c>
      <c r="AD264" s="215">
        <f t="shared" si="34"/>
        <v>0</v>
      </c>
      <c r="AE264" s="215">
        <f t="shared" ca="1" si="35"/>
        <v>0</v>
      </c>
      <c r="AF264" s="215">
        <f>IF(A264&gt;1,Table1[[#This Row],[Last Name]]&amp;Table1[[#This Row],[First Name]]&amp;Table1[[#This Row],[Home Zip Code]]&amp;Table1[[#This Row],[Date of Birth]]&amp;Table1[[#This Row],[Member Type]],ROW())</f>
        <v>264</v>
      </c>
      <c r="AG264" s="215" t="str">
        <f t="array" ref="AG264">IF(SUM((--EXACT($AF$33:$AF$521,AF264)))&lt;=1,"","Duplicate")</f>
        <v/>
      </c>
      <c r="AH264" s="228"/>
      <c r="AI264" s="228"/>
      <c r="AJ264" s="228"/>
      <c r="AK264" s="228"/>
      <c r="AL264" s="228"/>
      <c r="AM264" s="228"/>
      <c r="AN264" s="228"/>
      <c r="AO264" s="228"/>
      <c r="AP264" s="228"/>
      <c r="AQ264" s="228"/>
      <c r="AR264" s="228"/>
      <c r="AS264" s="228"/>
      <c r="AT264" s="228"/>
      <c r="AU264" s="228"/>
      <c r="AV264" s="228"/>
      <c r="AW264" s="228"/>
      <c r="AX264" s="228"/>
      <c r="AY264" s="228"/>
      <c r="AZ264" s="228"/>
      <c r="BA264" s="228"/>
      <c r="BB264" s="228"/>
      <c r="BC264" s="228"/>
    </row>
    <row r="265" spans="1:55">
      <c r="A265" s="326"/>
      <c r="B265" s="237"/>
      <c r="C265" s="253"/>
      <c r="D265" s="234"/>
      <c r="E265" s="235"/>
      <c r="F265" s="238"/>
      <c r="G265" s="238"/>
      <c r="H265" s="236"/>
      <c r="I265" s="221"/>
      <c r="J265" s="297"/>
      <c r="K265" s="221"/>
      <c r="L265" s="301"/>
      <c r="M265" s="311"/>
      <c r="N265" s="321"/>
      <c r="O265" s="328" t="str" cm="1">
        <f t="array" ref="O265">IF($T265=1,IF(SUMPRODUCT(--($T266:$T$517=0))&gt;0,"BLANK",""),IF($H265="","NO",IF(NOT($U265&gt;$U264),IF(SUMPRODUCT(--($A265:$F265=""))&gt;0,"NO","YES"),IF(SUMPRODUCT(--($A265:$G265=""))+SUMPRODUCT(--($I265=""))&gt;0,"NO","YES"))))</f>
        <v/>
      </c>
      <c r="P265" s="228"/>
      <c r="Q265" s="228"/>
      <c r="R265" s="228"/>
      <c r="S265" s="228"/>
      <c r="T265" s="228">
        <f t="shared" si="28"/>
        <v>1</v>
      </c>
      <c r="U265" s="228">
        <f t="shared" si="29"/>
        <v>0</v>
      </c>
      <c r="V265" s="228">
        <f t="shared" si="30"/>
        <v>0</v>
      </c>
      <c r="W265" s="228">
        <f t="shared" si="31"/>
        <v>-1</v>
      </c>
      <c r="X265" s="228">
        <f>IF(SUMPRODUCT(--(W265:$W$517=-1))=ROW($W$517)-ROW()+1,$X264,IF(OR($W265=0,$W265=-1),$X264+1,$X264))</f>
        <v>0</v>
      </c>
      <c r="Y265" s="228">
        <f t="shared" si="32"/>
        <v>-1</v>
      </c>
      <c r="Z265" s="228">
        <f>IF(SUMPRODUCT(--($Y265:$Y$517=-1))=ROW($Y$517)-ROW()+1,$Z264,IF(OR($Y265=0,$Y265=-1),$Z264+1,$Z264))</f>
        <v>0</v>
      </c>
      <c r="AA265" s="228">
        <f t="shared" si="27"/>
        <v>0</v>
      </c>
      <c r="AB265" s="228">
        <f>IF(AND(ROUNDDOWN(($B$10-Table1[[#This Row],[Date of Birth]])/365.25,0)&gt;=66,Table1[[#This Row],[Member Type]]="EE",Table1[[#This Row],[Work Status]]="Retiree"),1,IF(AND(ROUNDDOWN(($B$10-Table1[[#This Row],[Date of Birth]])/365.25,0)&lt;66,Table1[[#This Row],[Member Type]]="EE",Table1[[#This Row],[Work Status]]="Retiree"),2,0))</f>
        <v>0</v>
      </c>
      <c r="AC265" s="215">
        <f t="shared" si="33"/>
        <v>0</v>
      </c>
      <c r="AD265" s="215">
        <f t="shared" si="34"/>
        <v>0</v>
      </c>
      <c r="AE265" s="215">
        <f t="shared" ca="1" si="35"/>
        <v>0</v>
      </c>
      <c r="AF265" s="215">
        <f>IF(A265&gt;1,Table1[[#This Row],[Last Name]]&amp;Table1[[#This Row],[First Name]]&amp;Table1[[#This Row],[Home Zip Code]]&amp;Table1[[#This Row],[Date of Birth]]&amp;Table1[[#This Row],[Member Type]],ROW())</f>
        <v>265</v>
      </c>
      <c r="AG265" s="215" t="str">
        <f t="array" ref="AG265">IF(SUM((--EXACT($AF$33:$AF$521,AF265)))&lt;=1,"","Duplicate")</f>
        <v/>
      </c>
      <c r="AH265" s="228"/>
      <c r="AI265" s="228"/>
      <c r="AJ265" s="228"/>
      <c r="AK265" s="228"/>
      <c r="AL265" s="228"/>
      <c r="AM265" s="228"/>
      <c r="AN265" s="228"/>
      <c r="AO265" s="228"/>
      <c r="AP265" s="228"/>
      <c r="AQ265" s="228"/>
      <c r="AR265" s="228"/>
      <c r="AS265" s="228"/>
      <c r="AT265" s="228"/>
      <c r="AU265" s="228"/>
      <c r="AV265" s="228"/>
      <c r="AW265" s="228"/>
      <c r="AX265" s="228"/>
      <c r="AY265" s="228"/>
      <c r="AZ265" s="228"/>
      <c r="BA265" s="228"/>
      <c r="BB265" s="228"/>
      <c r="BC265" s="228"/>
    </row>
    <row r="266" spans="1:55">
      <c r="A266" s="326"/>
      <c r="B266" s="237"/>
      <c r="C266" s="253"/>
      <c r="D266" s="234"/>
      <c r="E266" s="235"/>
      <c r="F266" s="238"/>
      <c r="G266" s="238"/>
      <c r="H266" s="236"/>
      <c r="I266" s="221"/>
      <c r="J266" s="297"/>
      <c r="K266" s="221"/>
      <c r="L266" s="301"/>
      <c r="M266" s="311"/>
      <c r="N266" s="321"/>
      <c r="O266" s="328" t="str" cm="1">
        <f t="array" ref="O266">IF($T266=1,IF(SUMPRODUCT(--($T267:$T$517=0))&gt;0,"BLANK",""),IF($H266="","NO",IF(NOT($U266&gt;$U265),IF(SUMPRODUCT(--($A266:$F266=""))&gt;0,"NO","YES"),IF(SUMPRODUCT(--($A266:$G266=""))+SUMPRODUCT(--($I266=""))&gt;0,"NO","YES"))))</f>
        <v/>
      </c>
      <c r="P266" s="228"/>
      <c r="Q266" s="228"/>
      <c r="R266" s="228"/>
      <c r="S266" s="228"/>
      <c r="T266" s="228">
        <f t="shared" si="28"/>
        <v>1</v>
      </c>
      <c r="U266" s="228">
        <f t="shared" si="29"/>
        <v>0</v>
      </c>
      <c r="V266" s="228">
        <f t="shared" si="30"/>
        <v>0</v>
      </c>
      <c r="W266" s="228">
        <f t="shared" si="31"/>
        <v>-1</v>
      </c>
      <c r="X266" s="228">
        <f>IF(SUMPRODUCT(--(W266:$W$517=-1))=ROW($W$517)-ROW()+1,$X265,IF(OR($W266=0,$W266=-1),$X265+1,$X265))</f>
        <v>0</v>
      </c>
      <c r="Y266" s="228">
        <f t="shared" si="32"/>
        <v>-1</v>
      </c>
      <c r="Z266" s="228">
        <f>IF(SUMPRODUCT(--($Y266:$Y$517=-1))=ROW($Y$517)-ROW()+1,$Z265,IF(OR($Y266=0,$Y266=-1),$Z265+1,$Z265))</f>
        <v>0</v>
      </c>
      <c r="AA266" s="228">
        <f t="shared" si="27"/>
        <v>0</v>
      </c>
      <c r="AB266" s="228">
        <f>IF(AND(ROUNDDOWN(($B$10-Table1[[#This Row],[Date of Birth]])/365.25,0)&gt;=66,Table1[[#This Row],[Member Type]]="EE",Table1[[#This Row],[Work Status]]="Retiree"),1,IF(AND(ROUNDDOWN(($B$10-Table1[[#This Row],[Date of Birth]])/365.25,0)&lt;66,Table1[[#This Row],[Member Type]]="EE",Table1[[#This Row],[Work Status]]="Retiree"),2,0))</f>
        <v>0</v>
      </c>
      <c r="AC266" s="215">
        <f t="shared" si="33"/>
        <v>0</v>
      </c>
      <c r="AD266" s="215">
        <f t="shared" si="34"/>
        <v>0</v>
      </c>
      <c r="AE266" s="215">
        <f t="shared" ca="1" si="35"/>
        <v>0</v>
      </c>
      <c r="AF266" s="215">
        <f>IF(A266&gt;1,Table1[[#This Row],[Last Name]]&amp;Table1[[#This Row],[First Name]]&amp;Table1[[#This Row],[Home Zip Code]]&amp;Table1[[#This Row],[Date of Birth]]&amp;Table1[[#This Row],[Member Type]],ROW())</f>
        <v>266</v>
      </c>
      <c r="AG266" s="215" t="str">
        <f t="array" ref="AG266">IF(SUM((--EXACT($AF$33:$AF$521,AF266)))&lt;=1,"","Duplicate")</f>
        <v/>
      </c>
      <c r="AH266" s="228"/>
      <c r="AI266" s="228"/>
      <c r="AJ266" s="228"/>
      <c r="AK266" s="228"/>
      <c r="AL266" s="228"/>
      <c r="AM266" s="228"/>
      <c r="AN266" s="228"/>
      <c r="AO266" s="228"/>
      <c r="AP266" s="228"/>
      <c r="AQ266" s="228"/>
      <c r="AR266" s="228"/>
      <c r="AS266" s="228"/>
      <c r="AT266" s="228"/>
      <c r="AU266" s="228"/>
      <c r="AV266" s="228"/>
      <c r="AW266" s="228"/>
      <c r="AX266" s="228"/>
      <c r="AY266" s="228"/>
      <c r="AZ266" s="228"/>
      <c r="BA266" s="228"/>
      <c r="BB266" s="228"/>
      <c r="BC266" s="228"/>
    </row>
    <row r="267" spans="1:55">
      <c r="A267" s="326"/>
      <c r="B267" s="237"/>
      <c r="C267" s="253"/>
      <c r="D267" s="234"/>
      <c r="E267" s="235"/>
      <c r="F267" s="238"/>
      <c r="G267" s="238"/>
      <c r="H267" s="236"/>
      <c r="I267" s="221"/>
      <c r="J267" s="297"/>
      <c r="K267" s="221"/>
      <c r="L267" s="301"/>
      <c r="M267" s="311"/>
      <c r="N267" s="321"/>
      <c r="O267" s="328" t="str" cm="1">
        <f t="array" ref="O267">IF($T267=1,IF(SUMPRODUCT(--($T268:$T$517=0))&gt;0,"BLANK",""),IF($H267="","NO",IF(NOT($U267&gt;$U266),IF(SUMPRODUCT(--($A267:$F267=""))&gt;0,"NO","YES"),IF(SUMPRODUCT(--($A267:$G267=""))+SUMPRODUCT(--($I267=""))&gt;0,"NO","YES"))))</f>
        <v/>
      </c>
      <c r="P267" s="228"/>
      <c r="Q267" s="228"/>
      <c r="R267" s="228"/>
      <c r="S267" s="228"/>
      <c r="T267" s="228">
        <f t="shared" si="28"/>
        <v>1</v>
      </c>
      <c r="U267" s="228">
        <f t="shared" si="29"/>
        <v>0</v>
      </c>
      <c r="V267" s="228">
        <f t="shared" si="30"/>
        <v>0</v>
      </c>
      <c r="W267" s="228">
        <f t="shared" si="31"/>
        <v>-1</v>
      </c>
      <c r="X267" s="228">
        <f>IF(SUMPRODUCT(--(W267:$W$517=-1))=ROW($W$517)-ROW()+1,$X266,IF(OR($W267=0,$W267=-1),$X266+1,$X266))</f>
        <v>0</v>
      </c>
      <c r="Y267" s="228">
        <f t="shared" si="32"/>
        <v>-1</v>
      </c>
      <c r="Z267" s="228">
        <f>IF(SUMPRODUCT(--($Y267:$Y$517=-1))=ROW($Y$517)-ROW()+1,$Z266,IF(OR($Y267=0,$Y267=-1),$Z266+1,$Z266))</f>
        <v>0</v>
      </c>
      <c r="AA267" s="228">
        <f t="shared" si="27"/>
        <v>0</v>
      </c>
      <c r="AB267" s="228">
        <f>IF(AND(ROUNDDOWN(($B$10-Table1[[#This Row],[Date of Birth]])/365.25,0)&gt;=66,Table1[[#This Row],[Member Type]]="EE",Table1[[#This Row],[Work Status]]="Retiree"),1,IF(AND(ROUNDDOWN(($B$10-Table1[[#This Row],[Date of Birth]])/365.25,0)&lt;66,Table1[[#This Row],[Member Type]]="EE",Table1[[#This Row],[Work Status]]="Retiree"),2,0))</f>
        <v>0</v>
      </c>
      <c r="AC267" s="215">
        <f t="shared" si="33"/>
        <v>0</v>
      </c>
      <c r="AD267" s="215">
        <f t="shared" si="34"/>
        <v>0</v>
      </c>
      <c r="AE267" s="215">
        <f t="shared" ca="1" si="35"/>
        <v>0</v>
      </c>
      <c r="AF267" s="215">
        <f>IF(A267&gt;1,Table1[[#This Row],[Last Name]]&amp;Table1[[#This Row],[First Name]]&amp;Table1[[#This Row],[Home Zip Code]]&amp;Table1[[#This Row],[Date of Birth]]&amp;Table1[[#This Row],[Member Type]],ROW())</f>
        <v>267</v>
      </c>
      <c r="AG267" s="215" t="str">
        <f t="array" ref="AG267">IF(SUM((--EXACT($AF$33:$AF$521,AF267)))&lt;=1,"","Duplicate")</f>
        <v/>
      </c>
      <c r="AH267" s="228"/>
      <c r="AI267" s="228"/>
      <c r="AJ267" s="228"/>
      <c r="AK267" s="228"/>
      <c r="AL267" s="228"/>
      <c r="AM267" s="228"/>
      <c r="AN267" s="228"/>
      <c r="AO267" s="228"/>
      <c r="AP267" s="228"/>
      <c r="AQ267" s="228"/>
      <c r="AR267" s="228"/>
      <c r="AS267" s="228"/>
      <c r="AT267" s="228"/>
      <c r="AU267" s="228"/>
      <c r="AV267" s="228"/>
      <c r="AW267" s="228"/>
      <c r="AX267" s="228"/>
      <c r="AY267" s="228"/>
      <c r="AZ267" s="228"/>
      <c r="BA267" s="228"/>
      <c r="BB267" s="228"/>
      <c r="BC267" s="228"/>
    </row>
    <row r="268" spans="1:55">
      <c r="A268" s="326"/>
      <c r="B268" s="237"/>
      <c r="C268" s="253"/>
      <c r="D268" s="234"/>
      <c r="E268" s="235"/>
      <c r="F268" s="238"/>
      <c r="G268" s="238"/>
      <c r="H268" s="236"/>
      <c r="I268" s="221"/>
      <c r="J268" s="297"/>
      <c r="K268" s="221"/>
      <c r="L268" s="301"/>
      <c r="M268" s="311"/>
      <c r="N268" s="321"/>
      <c r="O268" s="328" t="str" cm="1">
        <f t="array" ref="O268">IF($T268=1,IF(SUMPRODUCT(--($T269:$T$517=0))&gt;0,"BLANK",""),IF($H268="","NO",IF(NOT($U268&gt;$U267),IF(SUMPRODUCT(--($A268:$F268=""))&gt;0,"NO","YES"),IF(SUMPRODUCT(--($A268:$G268=""))+SUMPRODUCT(--($I268=""))&gt;0,"NO","YES"))))</f>
        <v/>
      </c>
      <c r="P268" s="228"/>
      <c r="Q268" s="228"/>
      <c r="R268" s="228"/>
      <c r="S268" s="228"/>
      <c r="T268" s="228">
        <f t="shared" si="28"/>
        <v>1</v>
      </c>
      <c r="U268" s="228">
        <f t="shared" si="29"/>
        <v>0</v>
      </c>
      <c r="V268" s="228">
        <f t="shared" si="30"/>
        <v>0</v>
      </c>
      <c r="W268" s="228">
        <f t="shared" si="31"/>
        <v>-1</v>
      </c>
      <c r="X268" s="228">
        <f>IF(SUMPRODUCT(--(W268:$W$517=-1))=ROW($W$517)-ROW()+1,$X267,IF(OR($W268=0,$W268=-1),$X267+1,$X267))</f>
        <v>0</v>
      </c>
      <c r="Y268" s="228">
        <f t="shared" si="32"/>
        <v>-1</v>
      </c>
      <c r="Z268" s="228">
        <f>IF(SUMPRODUCT(--($Y268:$Y$517=-1))=ROW($Y$517)-ROW()+1,$Z267,IF(OR($Y268=0,$Y268=-1),$Z267+1,$Z267))</f>
        <v>0</v>
      </c>
      <c r="AA268" s="228">
        <f t="shared" si="27"/>
        <v>0</v>
      </c>
      <c r="AB268" s="228">
        <f>IF(AND(ROUNDDOWN(($B$10-Table1[[#This Row],[Date of Birth]])/365.25,0)&gt;=66,Table1[[#This Row],[Member Type]]="EE",Table1[[#This Row],[Work Status]]="Retiree"),1,IF(AND(ROUNDDOWN(($B$10-Table1[[#This Row],[Date of Birth]])/365.25,0)&lt;66,Table1[[#This Row],[Member Type]]="EE",Table1[[#This Row],[Work Status]]="Retiree"),2,0))</f>
        <v>0</v>
      </c>
      <c r="AC268" s="215">
        <f t="shared" si="33"/>
        <v>0</v>
      </c>
      <c r="AD268" s="215">
        <f t="shared" si="34"/>
        <v>0</v>
      </c>
      <c r="AE268" s="215">
        <f t="shared" ca="1" si="35"/>
        <v>0</v>
      </c>
      <c r="AF268" s="215">
        <f>IF(A268&gt;1,Table1[[#This Row],[Last Name]]&amp;Table1[[#This Row],[First Name]]&amp;Table1[[#This Row],[Home Zip Code]]&amp;Table1[[#This Row],[Date of Birth]]&amp;Table1[[#This Row],[Member Type]],ROW())</f>
        <v>268</v>
      </c>
      <c r="AG268" s="215" t="str">
        <f t="array" ref="AG268">IF(SUM((--EXACT($AF$33:$AF$521,AF268)))&lt;=1,"","Duplicate")</f>
        <v/>
      </c>
      <c r="AH268" s="228"/>
      <c r="AI268" s="228"/>
      <c r="AJ268" s="228"/>
      <c r="AK268" s="228"/>
      <c r="AL268" s="228"/>
      <c r="AM268" s="228"/>
      <c r="AN268" s="228"/>
      <c r="AO268" s="228"/>
      <c r="AP268" s="228"/>
      <c r="AQ268" s="228"/>
      <c r="AR268" s="228"/>
      <c r="AS268" s="228"/>
      <c r="AT268" s="228"/>
      <c r="AU268" s="228"/>
      <c r="AV268" s="228"/>
      <c r="AW268" s="228"/>
      <c r="AX268" s="228"/>
      <c r="AY268" s="228"/>
      <c r="AZ268" s="228"/>
      <c r="BA268" s="228"/>
      <c r="BB268" s="228"/>
      <c r="BC268" s="228"/>
    </row>
    <row r="269" spans="1:55">
      <c r="A269" s="326"/>
      <c r="B269" s="237"/>
      <c r="C269" s="253"/>
      <c r="D269" s="234"/>
      <c r="E269" s="235"/>
      <c r="F269" s="238"/>
      <c r="G269" s="238"/>
      <c r="H269" s="236"/>
      <c r="I269" s="221"/>
      <c r="J269" s="297"/>
      <c r="K269" s="221"/>
      <c r="L269" s="301"/>
      <c r="M269" s="311"/>
      <c r="N269" s="321"/>
      <c r="O269" s="328" t="str" cm="1">
        <f t="array" ref="O269">IF($T269=1,IF(SUMPRODUCT(--($T270:$T$517=0))&gt;0,"BLANK",""),IF($H269="","NO",IF(NOT($U269&gt;$U268),IF(SUMPRODUCT(--($A269:$F269=""))&gt;0,"NO","YES"),IF(SUMPRODUCT(--($A269:$G269=""))+SUMPRODUCT(--($I269=""))&gt;0,"NO","YES"))))</f>
        <v/>
      </c>
      <c r="P269" s="228"/>
      <c r="Q269" s="228"/>
      <c r="R269" s="228"/>
      <c r="S269" s="228"/>
      <c r="T269" s="228">
        <f t="shared" si="28"/>
        <v>1</v>
      </c>
      <c r="U269" s="228">
        <f t="shared" si="29"/>
        <v>0</v>
      </c>
      <c r="V269" s="228">
        <f t="shared" si="30"/>
        <v>0</v>
      </c>
      <c r="W269" s="228">
        <f t="shared" si="31"/>
        <v>-1</v>
      </c>
      <c r="X269" s="228">
        <f>IF(SUMPRODUCT(--(W269:$W$517=-1))=ROW($W$517)-ROW()+1,$X268,IF(OR($W269=0,$W269=-1),$X268+1,$X268))</f>
        <v>0</v>
      </c>
      <c r="Y269" s="228">
        <f t="shared" si="32"/>
        <v>-1</v>
      </c>
      <c r="Z269" s="228">
        <f>IF(SUMPRODUCT(--($Y269:$Y$517=-1))=ROW($Y$517)-ROW()+1,$Z268,IF(OR($Y269=0,$Y269=-1),$Z268+1,$Z268))</f>
        <v>0</v>
      </c>
      <c r="AA269" s="228">
        <f t="shared" si="27"/>
        <v>0</v>
      </c>
      <c r="AB269" s="228">
        <f>IF(AND(ROUNDDOWN(($B$10-Table1[[#This Row],[Date of Birth]])/365.25,0)&gt;=66,Table1[[#This Row],[Member Type]]="EE",Table1[[#This Row],[Work Status]]="Retiree"),1,IF(AND(ROUNDDOWN(($B$10-Table1[[#This Row],[Date of Birth]])/365.25,0)&lt;66,Table1[[#This Row],[Member Type]]="EE",Table1[[#This Row],[Work Status]]="Retiree"),2,0))</f>
        <v>0</v>
      </c>
      <c r="AC269" s="215">
        <f t="shared" si="33"/>
        <v>0</v>
      </c>
      <c r="AD269" s="215">
        <f t="shared" si="34"/>
        <v>0</v>
      </c>
      <c r="AE269" s="215">
        <f t="shared" ca="1" si="35"/>
        <v>0</v>
      </c>
      <c r="AF269" s="215">
        <f>IF(A269&gt;1,Table1[[#This Row],[Last Name]]&amp;Table1[[#This Row],[First Name]]&amp;Table1[[#This Row],[Home Zip Code]]&amp;Table1[[#This Row],[Date of Birth]]&amp;Table1[[#This Row],[Member Type]],ROW())</f>
        <v>269</v>
      </c>
      <c r="AG269" s="215" t="str">
        <f t="array" ref="AG269">IF(SUM((--EXACT($AF$33:$AF$521,AF269)))&lt;=1,"","Duplicate")</f>
        <v/>
      </c>
      <c r="AH269" s="228"/>
      <c r="AI269" s="228"/>
      <c r="AJ269" s="228"/>
      <c r="AK269" s="228"/>
      <c r="AL269" s="228"/>
      <c r="AM269" s="228"/>
      <c r="AN269" s="228"/>
      <c r="AO269" s="228"/>
      <c r="AP269" s="228"/>
      <c r="AQ269" s="228"/>
      <c r="AR269" s="228"/>
      <c r="AS269" s="228"/>
      <c r="AT269" s="228"/>
      <c r="AU269" s="228"/>
      <c r="AV269" s="228"/>
      <c r="AW269" s="228"/>
      <c r="AX269" s="228"/>
      <c r="AY269" s="228"/>
      <c r="AZ269" s="228"/>
      <c r="BA269" s="228"/>
      <c r="BB269" s="228"/>
      <c r="BC269" s="228"/>
    </row>
    <row r="270" spans="1:55">
      <c r="A270" s="326"/>
      <c r="B270" s="237"/>
      <c r="C270" s="253"/>
      <c r="D270" s="234"/>
      <c r="E270" s="235"/>
      <c r="F270" s="238"/>
      <c r="G270" s="238"/>
      <c r="H270" s="236"/>
      <c r="I270" s="221"/>
      <c r="J270" s="297"/>
      <c r="K270" s="221"/>
      <c r="L270" s="301"/>
      <c r="M270" s="311"/>
      <c r="N270" s="321"/>
      <c r="O270" s="328" t="str" cm="1">
        <f t="array" ref="O270">IF($T270=1,IF(SUMPRODUCT(--($T271:$T$517=0))&gt;0,"BLANK",""),IF($H270="","NO",IF(NOT($U270&gt;$U269),IF(SUMPRODUCT(--($A270:$F270=""))&gt;0,"NO","YES"),IF(SUMPRODUCT(--($A270:$G270=""))+SUMPRODUCT(--($I270=""))&gt;0,"NO","YES"))))</f>
        <v/>
      </c>
      <c r="P270" s="228"/>
      <c r="Q270" s="228"/>
      <c r="R270" s="228"/>
      <c r="S270" s="228"/>
      <c r="T270" s="228">
        <f t="shared" si="28"/>
        <v>1</v>
      </c>
      <c r="U270" s="228">
        <f t="shared" si="29"/>
        <v>0</v>
      </c>
      <c r="V270" s="228">
        <f t="shared" si="30"/>
        <v>0</v>
      </c>
      <c r="W270" s="228">
        <f t="shared" si="31"/>
        <v>-1</v>
      </c>
      <c r="X270" s="228">
        <f>IF(SUMPRODUCT(--(W270:$W$517=-1))=ROW($W$517)-ROW()+1,$X269,IF(OR($W270=0,$W270=-1),$X269+1,$X269))</f>
        <v>0</v>
      </c>
      <c r="Y270" s="228">
        <f t="shared" si="32"/>
        <v>-1</v>
      </c>
      <c r="Z270" s="228">
        <f>IF(SUMPRODUCT(--($Y270:$Y$517=-1))=ROW($Y$517)-ROW()+1,$Z269,IF(OR($Y270=0,$Y270=-1),$Z269+1,$Z269))</f>
        <v>0</v>
      </c>
      <c r="AA270" s="228">
        <f t="shared" si="27"/>
        <v>0</v>
      </c>
      <c r="AB270" s="228">
        <f>IF(AND(ROUNDDOWN(($B$10-Table1[[#This Row],[Date of Birth]])/365.25,0)&gt;=66,Table1[[#This Row],[Member Type]]="EE",Table1[[#This Row],[Work Status]]="Retiree"),1,IF(AND(ROUNDDOWN(($B$10-Table1[[#This Row],[Date of Birth]])/365.25,0)&lt;66,Table1[[#This Row],[Member Type]]="EE",Table1[[#This Row],[Work Status]]="Retiree"),2,0))</f>
        <v>0</v>
      </c>
      <c r="AC270" s="215">
        <f t="shared" si="33"/>
        <v>0</v>
      </c>
      <c r="AD270" s="215">
        <f t="shared" si="34"/>
        <v>0</v>
      </c>
      <c r="AE270" s="215">
        <f t="shared" ca="1" si="35"/>
        <v>0</v>
      </c>
      <c r="AF270" s="215">
        <f>IF(A270&gt;1,Table1[[#This Row],[Last Name]]&amp;Table1[[#This Row],[First Name]]&amp;Table1[[#This Row],[Home Zip Code]]&amp;Table1[[#This Row],[Date of Birth]]&amp;Table1[[#This Row],[Member Type]],ROW())</f>
        <v>270</v>
      </c>
      <c r="AG270" s="215" t="str">
        <f t="array" ref="AG270">IF(SUM((--EXACT($AF$33:$AF$521,AF270)))&lt;=1,"","Duplicate")</f>
        <v/>
      </c>
      <c r="AH270" s="228"/>
      <c r="AI270" s="228"/>
      <c r="AJ270" s="228"/>
      <c r="AK270" s="228"/>
      <c r="AL270" s="228"/>
      <c r="AM270" s="228"/>
      <c r="AN270" s="228"/>
      <c r="AO270" s="228"/>
      <c r="AP270" s="228"/>
      <c r="AQ270" s="228"/>
      <c r="AR270" s="228"/>
      <c r="AS270" s="228"/>
      <c r="AT270" s="228"/>
      <c r="AU270" s="228"/>
      <c r="AV270" s="228"/>
      <c r="AW270" s="228"/>
      <c r="AX270" s="228"/>
      <c r="AY270" s="228"/>
      <c r="AZ270" s="228"/>
      <c r="BA270" s="228"/>
      <c r="BB270" s="228"/>
      <c r="BC270" s="228"/>
    </row>
    <row r="271" spans="1:55">
      <c r="A271" s="326"/>
      <c r="B271" s="237"/>
      <c r="C271" s="253"/>
      <c r="D271" s="234"/>
      <c r="E271" s="235"/>
      <c r="F271" s="238"/>
      <c r="G271" s="238"/>
      <c r="H271" s="236"/>
      <c r="I271" s="221"/>
      <c r="J271" s="297"/>
      <c r="K271" s="221"/>
      <c r="L271" s="301"/>
      <c r="M271" s="311"/>
      <c r="N271" s="321"/>
      <c r="O271" s="328" t="str" cm="1">
        <f t="array" ref="O271">IF($T271=1,IF(SUMPRODUCT(--($T272:$T$517=0))&gt;0,"BLANK",""),IF($H271="","NO",IF(NOT($U271&gt;$U270),IF(SUMPRODUCT(--($A271:$F271=""))&gt;0,"NO","YES"),IF(SUMPRODUCT(--($A271:$G271=""))+SUMPRODUCT(--($I271=""))&gt;0,"NO","YES"))))</f>
        <v/>
      </c>
      <c r="P271" s="228"/>
      <c r="Q271" s="228"/>
      <c r="R271" s="228"/>
      <c r="S271" s="228"/>
      <c r="T271" s="228">
        <f t="shared" si="28"/>
        <v>1</v>
      </c>
      <c r="U271" s="228">
        <f t="shared" si="29"/>
        <v>0</v>
      </c>
      <c r="V271" s="228">
        <f t="shared" si="30"/>
        <v>0</v>
      </c>
      <c r="W271" s="228">
        <f t="shared" si="31"/>
        <v>-1</v>
      </c>
      <c r="X271" s="228">
        <f>IF(SUMPRODUCT(--(W271:$W$517=-1))=ROW($W$517)-ROW()+1,$X270,IF(OR($W271=0,$W271=-1),$X270+1,$X270))</f>
        <v>0</v>
      </c>
      <c r="Y271" s="228">
        <f t="shared" si="32"/>
        <v>-1</v>
      </c>
      <c r="Z271" s="228">
        <f>IF(SUMPRODUCT(--($Y271:$Y$517=-1))=ROW($Y$517)-ROW()+1,$Z270,IF(OR($Y271=0,$Y271=-1),$Z270+1,$Z270))</f>
        <v>0</v>
      </c>
      <c r="AA271" s="228">
        <f t="shared" si="27"/>
        <v>0</v>
      </c>
      <c r="AB271" s="228">
        <f>IF(AND(ROUNDDOWN(($B$10-Table1[[#This Row],[Date of Birth]])/365.25,0)&gt;=66,Table1[[#This Row],[Member Type]]="EE",Table1[[#This Row],[Work Status]]="Retiree"),1,IF(AND(ROUNDDOWN(($B$10-Table1[[#This Row],[Date of Birth]])/365.25,0)&lt;66,Table1[[#This Row],[Member Type]]="EE",Table1[[#This Row],[Work Status]]="Retiree"),2,0))</f>
        <v>0</v>
      </c>
      <c r="AC271" s="215">
        <f t="shared" si="33"/>
        <v>0</v>
      </c>
      <c r="AD271" s="215">
        <f t="shared" si="34"/>
        <v>0</v>
      </c>
      <c r="AE271" s="215">
        <f t="shared" ca="1" si="35"/>
        <v>0</v>
      </c>
      <c r="AF271" s="215">
        <f>IF(A271&gt;1,Table1[[#This Row],[Last Name]]&amp;Table1[[#This Row],[First Name]]&amp;Table1[[#This Row],[Home Zip Code]]&amp;Table1[[#This Row],[Date of Birth]]&amp;Table1[[#This Row],[Member Type]],ROW())</f>
        <v>271</v>
      </c>
      <c r="AG271" s="215" t="str">
        <f t="array" ref="AG271">IF(SUM((--EXACT($AF$33:$AF$521,AF271)))&lt;=1,"","Duplicate")</f>
        <v/>
      </c>
      <c r="AH271" s="228"/>
      <c r="AI271" s="228"/>
      <c r="AJ271" s="228"/>
      <c r="AK271" s="228"/>
      <c r="AL271" s="228"/>
      <c r="AM271" s="228"/>
      <c r="AN271" s="228"/>
      <c r="AO271" s="228"/>
      <c r="AP271" s="228"/>
      <c r="AQ271" s="228"/>
      <c r="AR271" s="228"/>
      <c r="AS271" s="228"/>
      <c r="AT271" s="228"/>
      <c r="AU271" s="228"/>
      <c r="AV271" s="228"/>
      <c r="AW271" s="228"/>
      <c r="AX271" s="228"/>
      <c r="AY271" s="228"/>
      <c r="AZ271" s="228"/>
      <c r="BA271" s="228"/>
      <c r="BB271" s="228"/>
      <c r="BC271" s="228"/>
    </row>
    <row r="272" spans="1:55">
      <c r="A272" s="326"/>
      <c r="B272" s="237"/>
      <c r="C272" s="253"/>
      <c r="D272" s="234"/>
      <c r="E272" s="235"/>
      <c r="F272" s="238"/>
      <c r="G272" s="238"/>
      <c r="H272" s="236"/>
      <c r="I272" s="221"/>
      <c r="J272" s="297"/>
      <c r="K272" s="221"/>
      <c r="L272" s="301"/>
      <c r="M272" s="311"/>
      <c r="N272" s="321"/>
      <c r="O272" s="328" t="str" cm="1">
        <f t="array" ref="O272">IF($T272=1,IF(SUMPRODUCT(--($T273:$T$517=0))&gt;0,"BLANK",""),IF($H272="","NO",IF(NOT($U272&gt;$U271),IF(SUMPRODUCT(--($A272:$F272=""))&gt;0,"NO","YES"),IF(SUMPRODUCT(--($A272:$G272=""))+SUMPRODUCT(--($I272=""))&gt;0,"NO","YES"))))</f>
        <v/>
      </c>
      <c r="P272" s="228"/>
      <c r="Q272" s="228"/>
      <c r="R272" s="228"/>
      <c r="S272" s="228"/>
      <c r="T272" s="228">
        <f t="shared" si="28"/>
        <v>1</v>
      </c>
      <c r="U272" s="228">
        <f t="shared" si="29"/>
        <v>0</v>
      </c>
      <c r="V272" s="228">
        <f t="shared" si="30"/>
        <v>0</v>
      </c>
      <c r="W272" s="228">
        <f t="shared" si="31"/>
        <v>-1</v>
      </c>
      <c r="X272" s="228">
        <f>IF(SUMPRODUCT(--(W272:$W$517=-1))=ROW($W$517)-ROW()+1,$X271,IF(OR($W272=0,$W272=-1),$X271+1,$X271))</f>
        <v>0</v>
      </c>
      <c r="Y272" s="228">
        <f t="shared" si="32"/>
        <v>-1</v>
      </c>
      <c r="Z272" s="228">
        <f>IF(SUMPRODUCT(--($Y272:$Y$517=-1))=ROW($Y$517)-ROW()+1,$Z271,IF(OR($Y272=0,$Y272=-1),$Z271+1,$Z271))</f>
        <v>0</v>
      </c>
      <c r="AA272" s="228">
        <f t="shared" si="27"/>
        <v>0</v>
      </c>
      <c r="AB272" s="228">
        <f>IF(AND(ROUNDDOWN(($B$10-Table1[[#This Row],[Date of Birth]])/365.25,0)&gt;=66,Table1[[#This Row],[Member Type]]="EE",Table1[[#This Row],[Work Status]]="Retiree"),1,IF(AND(ROUNDDOWN(($B$10-Table1[[#This Row],[Date of Birth]])/365.25,0)&lt;66,Table1[[#This Row],[Member Type]]="EE",Table1[[#This Row],[Work Status]]="Retiree"),2,0))</f>
        <v>0</v>
      </c>
      <c r="AC272" s="215">
        <f t="shared" si="33"/>
        <v>0</v>
      </c>
      <c r="AD272" s="215">
        <f t="shared" si="34"/>
        <v>0</v>
      </c>
      <c r="AE272" s="215">
        <f t="shared" ca="1" si="35"/>
        <v>0</v>
      </c>
      <c r="AF272" s="215">
        <f>IF(A272&gt;1,Table1[[#This Row],[Last Name]]&amp;Table1[[#This Row],[First Name]]&amp;Table1[[#This Row],[Home Zip Code]]&amp;Table1[[#This Row],[Date of Birth]]&amp;Table1[[#This Row],[Member Type]],ROW())</f>
        <v>272</v>
      </c>
      <c r="AG272" s="215" t="str">
        <f t="array" ref="AG272">IF(SUM((--EXACT($AF$33:$AF$521,AF272)))&lt;=1,"","Duplicate")</f>
        <v/>
      </c>
      <c r="AH272" s="228"/>
      <c r="AI272" s="228"/>
      <c r="AJ272" s="228"/>
      <c r="AK272" s="228"/>
      <c r="AL272" s="228"/>
      <c r="AM272" s="228"/>
      <c r="AN272" s="228"/>
      <c r="AO272" s="228"/>
      <c r="AP272" s="228"/>
      <c r="AQ272" s="228"/>
      <c r="AR272" s="228"/>
      <c r="AS272" s="228"/>
      <c r="AT272" s="228"/>
      <c r="AU272" s="228"/>
      <c r="AV272" s="228"/>
      <c r="AW272" s="228"/>
      <c r="AX272" s="228"/>
      <c r="AY272" s="228"/>
      <c r="AZ272" s="228"/>
      <c r="BA272" s="228"/>
      <c r="BB272" s="228"/>
      <c r="BC272" s="228"/>
    </row>
    <row r="273" spans="1:55">
      <c r="A273" s="326"/>
      <c r="B273" s="237"/>
      <c r="C273" s="253"/>
      <c r="D273" s="234"/>
      <c r="E273" s="235"/>
      <c r="F273" s="238"/>
      <c r="G273" s="238"/>
      <c r="H273" s="236"/>
      <c r="I273" s="221"/>
      <c r="J273" s="297"/>
      <c r="K273" s="221"/>
      <c r="L273" s="301"/>
      <c r="M273" s="311"/>
      <c r="N273" s="321"/>
      <c r="O273" s="328" t="str" cm="1">
        <f t="array" ref="O273">IF($T273=1,IF(SUMPRODUCT(--($T274:$T$517=0))&gt;0,"BLANK",""),IF($H273="","NO",IF(NOT($U273&gt;$U272),IF(SUMPRODUCT(--($A273:$F273=""))&gt;0,"NO","YES"),IF(SUMPRODUCT(--($A273:$G273=""))+SUMPRODUCT(--($I273=""))&gt;0,"NO","YES"))))</f>
        <v/>
      </c>
      <c r="P273" s="228"/>
      <c r="Q273" s="228"/>
      <c r="R273" s="228"/>
      <c r="S273" s="228"/>
      <c r="T273" s="228">
        <f t="shared" si="28"/>
        <v>1</v>
      </c>
      <c r="U273" s="228">
        <f t="shared" si="29"/>
        <v>0</v>
      </c>
      <c r="V273" s="228">
        <f t="shared" si="30"/>
        <v>0</v>
      </c>
      <c r="W273" s="228">
        <f t="shared" si="31"/>
        <v>-1</v>
      </c>
      <c r="X273" s="228">
        <f>IF(SUMPRODUCT(--(W273:$W$517=-1))=ROW($W$517)-ROW()+1,$X272,IF(OR($W273=0,$W273=-1),$X272+1,$X272))</f>
        <v>0</v>
      </c>
      <c r="Y273" s="228">
        <f t="shared" si="32"/>
        <v>-1</v>
      </c>
      <c r="Z273" s="228">
        <f>IF(SUMPRODUCT(--($Y273:$Y$517=-1))=ROW($Y$517)-ROW()+1,$Z272,IF(OR($Y273=0,$Y273=-1),$Z272+1,$Z272))</f>
        <v>0</v>
      </c>
      <c r="AA273" s="228">
        <f t="shared" si="27"/>
        <v>0</v>
      </c>
      <c r="AB273" s="228">
        <f>IF(AND(ROUNDDOWN(($B$10-Table1[[#This Row],[Date of Birth]])/365.25,0)&gt;=66,Table1[[#This Row],[Member Type]]="EE",Table1[[#This Row],[Work Status]]="Retiree"),1,IF(AND(ROUNDDOWN(($B$10-Table1[[#This Row],[Date of Birth]])/365.25,0)&lt;66,Table1[[#This Row],[Member Type]]="EE",Table1[[#This Row],[Work Status]]="Retiree"),2,0))</f>
        <v>0</v>
      </c>
      <c r="AC273" s="215">
        <f t="shared" si="33"/>
        <v>0</v>
      </c>
      <c r="AD273" s="215">
        <f t="shared" si="34"/>
        <v>0</v>
      </c>
      <c r="AE273" s="215">
        <f t="shared" ca="1" si="35"/>
        <v>0</v>
      </c>
      <c r="AF273" s="215">
        <f>IF(A273&gt;1,Table1[[#This Row],[Last Name]]&amp;Table1[[#This Row],[First Name]]&amp;Table1[[#This Row],[Home Zip Code]]&amp;Table1[[#This Row],[Date of Birth]]&amp;Table1[[#This Row],[Member Type]],ROW())</f>
        <v>273</v>
      </c>
      <c r="AG273" s="215" t="str">
        <f t="array" ref="AG273">IF(SUM((--EXACT($AF$33:$AF$521,AF273)))&lt;=1,"","Duplicate")</f>
        <v/>
      </c>
      <c r="AH273" s="228"/>
      <c r="AI273" s="228"/>
      <c r="AJ273" s="228"/>
      <c r="AK273" s="228"/>
      <c r="AL273" s="228"/>
      <c r="AM273" s="228"/>
      <c r="AN273" s="228"/>
      <c r="AO273" s="228"/>
      <c r="AP273" s="228"/>
      <c r="AQ273" s="228"/>
      <c r="AR273" s="228"/>
      <c r="AS273" s="228"/>
      <c r="AT273" s="228"/>
      <c r="AU273" s="228"/>
      <c r="AV273" s="228"/>
      <c r="AW273" s="228"/>
      <c r="AX273" s="228"/>
      <c r="AY273" s="228"/>
      <c r="AZ273" s="228"/>
      <c r="BA273" s="228"/>
      <c r="BB273" s="228"/>
      <c r="BC273" s="228"/>
    </row>
    <row r="274" spans="1:55">
      <c r="A274" s="326"/>
      <c r="B274" s="237"/>
      <c r="C274" s="253"/>
      <c r="D274" s="234"/>
      <c r="E274" s="235"/>
      <c r="F274" s="238"/>
      <c r="G274" s="238"/>
      <c r="H274" s="236"/>
      <c r="I274" s="221"/>
      <c r="J274" s="297"/>
      <c r="K274" s="221"/>
      <c r="L274" s="301"/>
      <c r="M274" s="311"/>
      <c r="N274" s="321"/>
      <c r="O274" s="328" t="str" cm="1">
        <f t="array" ref="O274">IF($T274=1,IF(SUMPRODUCT(--($T275:$T$517=0))&gt;0,"BLANK",""),IF($H274="","NO",IF(NOT($U274&gt;$U273),IF(SUMPRODUCT(--($A274:$F274=""))&gt;0,"NO","YES"),IF(SUMPRODUCT(--($A274:$G274=""))+SUMPRODUCT(--($I274=""))&gt;0,"NO","YES"))))</f>
        <v/>
      </c>
      <c r="P274" s="228"/>
      <c r="Q274" s="228"/>
      <c r="R274" s="228"/>
      <c r="S274" s="228"/>
      <c r="T274" s="228">
        <f t="shared" si="28"/>
        <v>1</v>
      </c>
      <c r="U274" s="228">
        <f t="shared" si="29"/>
        <v>0</v>
      </c>
      <c r="V274" s="228">
        <f t="shared" si="30"/>
        <v>0</v>
      </c>
      <c r="W274" s="228">
        <f t="shared" si="31"/>
        <v>-1</v>
      </c>
      <c r="X274" s="228">
        <f>IF(SUMPRODUCT(--(W274:$W$517=-1))=ROW($W$517)-ROW()+1,$X273,IF(OR($W274=0,$W274=-1),$X273+1,$X273))</f>
        <v>0</v>
      </c>
      <c r="Y274" s="228">
        <f t="shared" si="32"/>
        <v>-1</v>
      </c>
      <c r="Z274" s="228">
        <f>IF(SUMPRODUCT(--($Y274:$Y$517=-1))=ROW($Y$517)-ROW()+1,$Z273,IF(OR($Y274=0,$Y274=-1),$Z273+1,$Z273))</f>
        <v>0</v>
      </c>
      <c r="AA274" s="228">
        <f t="shared" si="27"/>
        <v>0</v>
      </c>
      <c r="AB274" s="228">
        <f>IF(AND(ROUNDDOWN(($B$10-Table1[[#This Row],[Date of Birth]])/365.25,0)&gt;=66,Table1[[#This Row],[Member Type]]="EE",Table1[[#This Row],[Work Status]]="Retiree"),1,IF(AND(ROUNDDOWN(($B$10-Table1[[#This Row],[Date of Birth]])/365.25,0)&lt;66,Table1[[#This Row],[Member Type]]="EE",Table1[[#This Row],[Work Status]]="Retiree"),2,0))</f>
        <v>0</v>
      </c>
      <c r="AC274" s="215">
        <f t="shared" si="33"/>
        <v>0</v>
      </c>
      <c r="AD274" s="215">
        <f t="shared" si="34"/>
        <v>0</v>
      </c>
      <c r="AE274" s="215">
        <f t="shared" ca="1" si="35"/>
        <v>0</v>
      </c>
      <c r="AF274" s="215">
        <f>IF(A274&gt;1,Table1[[#This Row],[Last Name]]&amp;Table1[[#This Row],[First Name]]&amp;Table1[[#This Row],[Home Zip Code]]&amp;Table1[[#This Row],[Date of Birth]]&amp;Table1[[#This Row],[Member Type]],ROW())</f>
        <v>274</v>
      </c>
      <c r="AG274" s="215" t="str">
        <f t="array" ref="AG274">IF(SUM((--EXACT($AF$33:$AF$521,AF274)))&lt;=1,"","Duplicate")</f>
        <v/>
      </c>
      <c r="AH274" s="228"/>
      <c r="AI274" s="228"/>
      <c r="AJ274" s="228"/>
      <c r="AK274" s="228"/>
      <c r="AL274" s="228"/>
      <c r="AM274" s="228"/>
      <c r="AN274" s="228"/>
      <c r="AO274" s="228"/>
      <c r="AP274" s="228"/>
      <c r="AQ274" s="228"/>
      <c r="AR274" s="228"/>
      <c r="AS274" s="228"/>
      <c r="AT274" s="228"/>
      <c r="AU274" s="228"/>
      <c r="AV274" s="228"/>
      <c r="AW274" s="228"/>
      <c r="AX274" s="228"/>
      <c r="AY274" s="228"/>
      <c r="AZ274" s="228"/>
      <c r="BA274" s="228"/>
      <c r="BB274" s="228"/>
      <c r="BC274" s="228"/>
    </row>
    <row r="275" spans="1:55">
      <c r="A275" s="326"/>
      <c r="B275" s="237"/>
      <c r="C275" s="253"/>
      <c r="D275" s="234"/>
      <c r="E275" s="235"/>
      <c r="F275" s="238"/>
      <c r="G275" s="238"/>
      <c r="H275" s="236"/>
      <c r="I275" s="221"/>
      <c r="J275" s="297"/>
      <c r="K275" s="221"/>
      <c r="L275" s="301"/>
      <c r="M275" s="311"/>
      <c r="N275" s="321"/>
      <c r="O275" s="328" t="str" cm="1">
        <f t="array" ref="O275">IF($T275=1,IF(SUMPRODUCT(--($T276:$T$517=0))&gt;0,"BLANK",""),IF($H275="","NO",IF(NOT($U275&gt;$U274),IF(SUMPRODUCT(--($A275:$F275=""))&gt;0,"NO","YES"),IF(SUMPRODUCT(--($A275:$G275=""))+SUMPRODUCT(--($I275=""))&gt;0,"NO","YES"))))</f>
        <v/>
      </c>
      <c r="P275" s="228"/>
      <c r="Q275" s="228"/>
      <c r="R275" s="228"/>
      <c r="S275" s="228"/>
      <c r="T275" s="228">
        <f t="shared" si="28"/>
        <v>1</v>
      </c>
      <c r="U275" s="228">
        <f t="shared" si="29"/>
        <v>0</v>
      </c>
      <c r="V275" s="228">
        <f t="shared" si="30"/>
        <v>0</v>
      </c>
      <c r="W275" s="228">
        <f t="shared" si="31"/>
        <v>-1</v>
      </c>
      <c r="X275" s="228">
        <f>IF(SUMPRODUCT(--(W275:$W$517=-1))=ROW($W$517)-ROW()+1,$X274,IF(OR($W275=0,$W275=-1),$X274+1,$X274))</f>
        <v>0</v>
      </c>
      <c r="Y275" s="228">
        <f t="shared" si="32"/>
        <v>-1</v>
      </c>
      <c r="Z275" s="228">
        <f>IF(SUMPRODUCT(--($Y275:$Y$517=-1))=ROW($Y$517)-ROW()+1,$Z274,IF(OR($Y275=0,$Y275=-1),$Z274+1,$Z274))</f>
        <v>0</v>
      </c>
      <c r="AA275" s="228">
        <f t="shared" si="27"/>
        <v>0</v>
      </c>
      <c r="AB275" s="228">
        <f>IF(AND(ROUNDDOWN(($B$10-Table1[[#This Row],[Date of Birth]])/365.25,0)&gt;=66,Table1[[#This Row],[Member Type]]="EE",Table1[[#This Row],[Work Status]]="Retiree"),1,IF(AND(ROUNDDOWN(($B$10-Table1[[#This Row],[Date of Birth]])/365.25,0)&lt;66,Table1[[#This Row],[Member Type]]="EE",Table1[[#This Row],[Work Status]]="Retiree"),2,0))</f>
        <v>0</v>
      </c>
      <c r="AC275" s="215">
        <f t="shared" si="33"/>
        <v>0</v>
      </c>
      <c r="AD275" s="215">
        <f t="shared" si="34"/>
        <v>0</v>
      </c>
      <c r="AE275" s="215">
        <f t="shared" ca="1" si="35"/>
        <v>0</v>
      </c>
      <c r="AF275" s="215">
        <f>IF(A275&gt;1,Table1[[#This Row],[Last Name]]&amp;Table1[[#This Row],[First Name]]&amp;Table1[[#This Row],[Home Zip Code]]&amp;Table1[[#This Row],[Date of Birth]]&amp;Table1[[#This Row],[Member Type]],ROW())</f>
        <v>275</v>
      </c>
      <c r="AG275" s="215" t="str">
        <f t="array" ref="AG275">IF(SUM((--EXACT($AF$33:$AF$521,AF275)))&lt;=1,"","Duplicate")</f>
        <v/>
      </c>
      <c r="AH275" s="228"/>
      <c r="AI275" s="228"/>
      <c r="AJ275" s="228"/>
      <c r="AK275" s="228"/>
      <c r="AL275" s="228"/>
      <c r="AM275" s="228"/>
      <c r="AN275" s="228"/>
      <c r="AO275" s="228"/>
      <c r="AP275" s="228"/>
      <c r="AQ275" s="228"/>
      <c r="AR275" s="228"/>
      <c r="AS275" s="228"/>
      <c r="AT275" s="228"/>
      <c r="AU275" s="228"/>
      <c r="AV275" s="228"/>
      <c r="AW275" s="228"/>
      <c r="AX275" s="228"/>
      <c r="AY275" s="228"/>
      <c r="AZ275" s="228"/>
      <c r="BA275" s="228"/>
      <c r="BB275" s="228"/>
      <c r="BC275" s="228"/>
    </row>
    <row r="276" spans="1:55">
      <c r="A276" s="326"/>
      <c r="B276" s="237"/>
      <c r="C276" s="253"/>
      <c r="D276" s="234"/>
      <c r="E276" s="235"/>
      <c r="F276" s="238"/>
      <c r="G276" s="238"/>
      <c r="H276" s="236"/>
      <c r="I276" s="221"/>
      <c r="J276" s="297"/>
      <c r="K276" s="221"/>
      <c r="L276" s="301"/>
      <c r="M276" s="311"/>
      <c r="N276" s="321"/>
      <c r="O276" s="328" t="str" cm="1">
        <f t="array" ref="O276">IF($T276=1,IF(SUMPRODUCT(--($T277:$T$517=0))&gt;0,"BLANK",""),IF($H276="","NO",IF(NOT($U276&gt;$U275),IF(SUMPRODUCT(--($A276:$F276=""))&gt;0,"NO","YES"),IF(SUMPRODUCT(--($A276:$G276=""))+SUMPRODUCT(--($I276=""))&gt;0,"NO","YES"))))</f>
        <v/>
      </c>
      <c r="P276" s="228"/>
      <c r="Q276" s="228"/>
      <c r="R276" s="228"/>
      <c r="S276" s="228"/>
      <c r="T276" s="228">
        <f t="shared" si="28"/>
        <v>1</v>
      </c>
      <c r="U276" s="228">
        <f t="shared" si="29"/>
        <v>0</v>
      </c>
      <c r="V276" s="228">
        <f t="shared" si="30"/>
        <v>0</v>
      </c>
      <c r="W276" s="228">
        <f t="shared" si="31"/>
        <v>-1</v>
      </c>
      <c r="X276" s="228">
        <f>IF(SUMPRODUCT(--(W276:$W$517=-1))=ROW($W$517)-ROW()+1,$X275,IF(OR($W276=0,$W276=-1),$X275+1,$X275))</f>
        <v>0</v>
      </c>
      <c r="Y276" s="228">
        <f t="shared" si="32"/>
        <v>-1</v>
      </c>
      <c r="Z276" s="228">
        <f>IF(SUMPRODUCT(--($Y276:$Y$517=-1))=ROW($Y$517)-ROW()+1,$Z275,IF(OR($Y276=0,$Y276=-1),$Z275+1,$Z275))</f>
        <v>0</v>
      </c>
      <c r="AA276" s="228">
        <f t="shared" si="27"/>
        <v>0</v>
      </c>
      <c r="AB276" s="228">
        <f>IF(AND(ROUNDDOWN(($B$10-Table1[[#This Row],[Date of Birth]])/365.25,0)&gt;=66,Table1[[#This Row],[Member Type]]="EE",Table1[[#This Row],[Work Status]]="Retiree"),1,IF(AND(ROUNDDOWN(($B$10-Table1[[#This Row],[Date of Birth]])/365.25,0)&lt;66,Table1[[#This Row],[Member Type]]="EE",Table1[[#This Row],[Work Status]]="Retiree"),2,0))</f>
        <v>0</v>
      </c>
      <c r="AC276" s="215">
        <f t="shared" si="33"/>
        <v>0</v>
      </c>
      <c r="AD276" s="215">
        <f t="shared" si="34"/>
        <v>0</v>
      </c>
      <c r="AE276" s="215">
        <f t="shared" ca="1" si="35"/>
        <v>0</v>
      </c>
      <c r="AF276" s="215">
        <f>IF(A276&gt;1,Table1[[#This Row],[Last Name]]&amp;Table1[[#This Row],[First Name]]&amp;Table1[[#This Row],[Home Zip Code]]&amp;Table1[[#This Row],[Date of Birth]]&amp;Table1[[#This Row],[Member Type]],ROW())</f>
        <v>276</v>
      </c>
      <c r="AG276" s="215" t="str">
        <f t="array" ref="AG276">IF(SUM((--EXACT($AF$33:$AF$521,AF276)))&lt;=1,"","Duplicate")</f>
        <v/>
      </c>
      <c r="AH276" s="228"/>
      <c r="AI276" s="228"/>
      <c r="AJ276" s="228"/>
      <c r="AK276" s="228"/>
      <c r="AL276" s="228"/>
      <c r="AM276" s="228"/>
      <c r="AN276" s="228"/>
      <c r="AO276" s="228"/>
      <c r="AP276" s="228"/>
      <c r="AQ276" s="228"/>
      <c r="AR276" s="228"/>
      <c r="AS276" s="228"/>
      <c r="AT276" s="228"/>
      <c r="AU276" s="228"/>
      <c r="AV276" s="228"/>
      <c r="AW276" s="228"/>
      <c r="AX276" s="228"/>
      <c r="AY276" s="228"/>
      <c r="AZ276" s="228"/>
      <c r="BA276" s="228"/>
      <c r="BB276" s="228"/>
      <c r="BC276" s="228"/>
    </row>
    <row r="277" spans="1:55">
      <c r="A277" s="326"/>
      <c r="B277" s="237"/>
      <c r="C277" s="253"/>
      <c r="D277" s="234"/>
      <c r="E277" s="235"/>
      <c r="F277" s="238"/>
      <c r="G277" s="238"/>
      <c r="H277" s="236"/>
      <c r="I277" s="221"/>
      <c r="J277" s="297"/>
      <c r="K277" s="221"/>
      <c r="L277" s="301"/>
      <c r="M277" s="311"/>
      <c r="N277" s="321"/>
      <c r="O277" s="328" t="str" cm="1">
        <f t="array" ref="O277">IF($T277=1,IF(SUMPRODUCT(--($T278:$T$517=0))&gt;0,"BLANK",""),IF($H277="","NO",IF(NOT($U277&gt;$U276),IF(SUMPRODUCT(--($A277:$F277=""))&gt;0,"NO","YES"),IF(SUMPRODUCT(--($A277:$G277=""))+SUMPRODUCT(--($I277=""))&gt;0,"NO","YES"))))</f>
        <v/>
      </c>
      <c r="P277" s="228"/>
      <c r="Q277" s="228"/>
      <c r="R277" s="228"/>
      <c r="S277" s="228"/>
      <c r="T277" s="228">
        <f t="shared" si="28"/>
        <v>1</v>
      </c>
      <c r="U277" s="228">
        <f t="shared" si="29"/>
        <v>0</v>
      </c>
      <c r="V277" s="228">
        <f t="shared" si="30"/>
        <v>0</v>
      </c>
      <c r="W277" s="228">
        <f t="shared" si="31"/>
        <v>-1</v>
      </c>
      <c r="X277" s="228">
        <f>IF(SUMPRODUCT(--(W277:$W$517=-1))=ROW($W$517)-ROW()+1,$X276,IF(OR($W277=0,$W277=-1),$X276+1,$X276))</f>
        <v>0</v>
      </c>
      <c r="Y277" s="228">
        <f t="shared" si="32"/>
        <v>-1</v>
      </c>
      <c r="Z277" s="228">
        <f>IF(SUMPRODUCT(--($Y277:$Y$517=-1))=ROW($Y$517)-ROW()+1,$Z276,IF(OR($Y277=0,$Y277=-1),$Z276+1,$Z276))</f>
        <v>0</v>
      </c>
      <c r="AA277" s="228">
        <f t="shared" si="27"/>
        <v>0</v>
      </c>
      <c r="AB277" s="228">
        <f>IF(AND(ROUNDDOWN(($B$10-Table1[[#This Row],[Date of Birth]])/365.25,0)&gt;=66,Table1[[#This Row],[Member Type]]="EE",Table1[[#This Row],[Work Status]]="Retiree"),1,IF(AND(ROUNDDOWN(($B$10-Table1[[#This Row],[Date of Birth]])/365.25,0)&lt;66,Table1[[#This Row],[Member Type]]="EE",Table1[[#This Row],[Work Status]]="Retiree"),2,0))</f>
        <v>0</v>
      </c>
      <c r="AC277" s="215">
        <f t="shared" si="33"/>
        <v>0</v>
      </c>
      <c r="AD277" s="215">
        <f t="shared" si="34"/>
        <v>0</v>
      </c>
      <c r="AE277" s="215">
        <f t="shared" ca="1" si="35"/>
        <v>0</v>
      </c>
      <c r="AF277" s="215">
        <f>IF(A277&gt;1,Table1[[#This Row],[Last Name]]&amp;Table1[[#This Row],[First Name]]&amp;Table1[[#This Row],[Home Zip Code]]&amp;Table1[[#This Row],[Date of Birth]]&amp;Table1[[#This Row],[Member Type]],ROW())</f>
        <v>277</v>
      </c>
      <c r="AG277" s="215" t="str">
        <f t="array" ref="AG277">IF(SUM((--EXACT($AF$33:$AF$521,AF277)))&lt;=1,"","Duplicate")</f>
        <v/>
      </c>
      <c r="AH277" s="228"/>
      <c r="AI277" s="228"/>
      <c r="AJ277" s="228"/>
      <c r="AK277" s="228"/>
      <c r="AL277" s="228"/>
      <c r="AM277" s="228"/>
      <c r="AN277" s="228"/>
      <c r="AO277" s="228"/>
      <c r="AP277" s="228"/>
      <c r="AQ277" s="228"/>
      <c r="AR277" s="228"/>
      <c r="AS277" s="228"/>
      <c r="AT277" s="228"/>
      <c r="AU277" s="228"/>
      <c r="AV277" s="228"/>
      <c r="AW277" s="228"/>
      <c r="AX277" s="228"/>
      <c r="AY277" s="228"/>
      <c r="AZ277" s="228"/>
      <c r="BA277" s="228"/>
      <c r="BB277" s="228"/>
      <c r="BC277" s="228"/>
    </row>
    <row r="278" spans="1:55">
      <c r="A278" s="326"/>
      <c r="B278" s="237"/>
      <c r="C278" s="253"/>
      <c r="D278" s="234"/>
      <c r="E278" s="235"/>
      <c r="F278" s="238"/>
      <c r="G278" s="238"/>
      <c r="H278" s="236"/>
      <c r="I278" s="221"/>
      <c r="J278" s="297"/>
      <c r="K278" s="221"/>
      <c r="L278" s="301"/>
      <c r="M278" s="311"/>
      <c r="N278" s="321"/>
      <c r="O278" s="328" t="str" cm="1">
        <f t="array" ref="O278">IF($T278=1,IF(SUMPRODUCT(--($T279:$T$517=0))&gt;0,"BLANK",""),IF($H278="","NO",IF(NOT($U278&gt;$U277),IF(SUMPRODUCT(--($A278:$F278=""))&gt;0,"NO","YES"),IF(SUMPRODUCT(--($A278:$G278=""))+SUMPRODUCT(--($I278=""))&gt;0,"NO","YES"))))</f>
        <v/>
      </c>
      <c r="P278" s="228"/>
      <c r="Q278" s="228"/>
      <c r="R278" s="228"/>
      <c r="S278" s="228"/>
      <c r="T278" s="228">
        <f t="shared" si="28"/>
        <v>1</v>
      </c>
      <c r="U278" s="228">
        <f t="shared" si="29"/>
        <v>0</v>
      </c>
      <c r="V278" s="228">
        <f t="shared" si="30"/>
        <v>0</v>
      </c>
      <c r="W278" s="228">
        <f t="shared" si="31"/>
        <v>-1</v>
      </c>
      <c r="X278" s="228">
        <f>IF(SUMPRODUCT(--(W278:$W$517=-1))=ROW($W$517)-ROW()+1,$X277,IF(OR($W278=0,$W278=-1),$X277+1,$X277))</f>
        <v>0</v>
      </c>
      <c r="Y278" s="228">
        <f t="shared" si="32"/>
        <v>-1</v>
      </c>
      <c r="Z278" s="228">
        <f>IF(SUMPRODUCT(--($Y278:$Y$517=-1))=ROW($Y$517)-ROW()+1,$Z277,IF(OR($Y278=0,$Y278=-1),$Z277+1,$Z277))</f>
        <v>0</v>
      </c>
      <c r="AA278" s="228">
        <f t="shared" si="27"/>
        <v>0</v>
      </c>
      <c r="AB278" s="228">
        <f>IF(AND(ROUNDDOWN(($B$10-Table1[[#This Row],[Date of Birth]])/365.25,0)&gt;=66,Table1[[#This Row],[Member Type]]="EE",Table1[[#This Row],[Work Status]]="Retiree"),1,IF(AND(ROUNDDOWN(($B$10-Table1[[#This Row],[Date of Birth]])/365.25,0)&lt;66,Table1[[#This Row],[Member Type]]="EE",Table1[[#This Row],[Work Status]]="Retiree"),2,0))</f>
        <v>0</v>
      </c>
      <c r="AC278" s="215">
        <f t="shared" si="33"/>
        <v>0</v>
      </c>
      <c r="AD278" s="215">
        <f t="shared" si="34"/>
        <v>0</v>
      </c>
      <c r="AE278" s="215">
        <f t="shared" ca="1" si="35"/>
        <v>0</v>
      </c>
      <c r="AF278" s="215">
        <f>IF(A278&gt;1,Table1[[#This Row],[Last Name]]&amp;Table1[[#This Row],[First Name]]&amp;Table1[[#This Row],[Home Zip Code]]&amp;Table1[[#This Row],[Date of Birth]]&amp;Table1[[#This Row],[Member Type]],ROW())</f>
        <v>278</v>
      </c>
      <c r="AG278" s="215" t="str">
        <f t="array" ref="AG278">IF(SUM((--EXACT($AF$33:$AF$521,AF278)))&lt;=1,"","Duplicate")</f>
        <v/>
      </c>
      <c r="AH278" s="228"/>
      <c r="AI278" s="228"/>
      <c r="AJ278" s="228"/>
      <c r="AK278" s="228"/>
      <c r="AL278" s="228"/>
      <c r="AM278" s="228"/>
      <c r="AN278" s="228"/>
      <c r="AO278" s="228"/>
      <c r="AP278" s="228"/>
      <c r="AQ278" s="228"/>
      <c r="AR278" s="228"/>
      <c r="AS278" s="228"/>
      <c r="AT278" s="228"/>
      <c r="AU278" s="228"/>
      <c r="AV278" s="228"/>
      <c r="AW278" s="228"/>
      <c r="AX278" s="228"/>
      <c r="AY278" s="228"/>
      <c r="AZ278" s="228"/>
      <c r="BA278" s="228"/>
      <c r="BB278" s="228"/>
      <c r="BC278" s="228"/>
    </row>
    <row r="279" spans="1:55">
      <c r="A279" s="326"/>
      <c r="B279" s="237"/>
      <c r="C279" s="253"/>
      <c r="D279" s="234"/>
      <c r="E279" s="235"/>
      <c r="F279" s="238"/>
      <c r="G279" s="238"/>
      <c r="H279" s="236"/>
      <c r="I279" s="221"/>
      <c r="J279" s="297"/>
      <c r="K279" s="221"/>
      <c r="L279" s="301"/>
      <c r="M279" s="311"/>
      <c r="N279" s="321"/>
      <c r="O279" s="328" t="str" cm="1">
        <f t="array" ref="O279">IF($T279=1,IF(SUMPRODUCT(--($T280:$T$517=0))&gt;0,"BLANK",""),IF($H279="","NO",IF(NOT($U279&gt;$U278),IF(SUMPRODUCT(--($A279:$F279=""))&gt;0,"NO","YES"),IF(SUMPRODUCT(--($A279:$G279=""))+SUMPRODUCT(--($I279=""))&gt;0,"NO","YES"))))</f>
        <v/>
      </c>
      <c r="P279" s="228"/>
      <c r="Q279" s="228"/>
      <c r="R279" s="228"/>
      <c r="S279" s="228"/>
      <c r="T279" s="228">
        <f t="shared" si="28"/>
        <v>1</v>
      </c>
      <c r="U279" s="228">
        <f t="shared" si="29"/>
        <v>0</v>
      </c>
      <c r="V279" s="228">
        <f t="shared" si="30"/>
        <v>0</v>
      </c>
      <c r="W279" s="228">
        <f t="shared" si="31"/>
        <v>-1</v>
      </c>
      <c r="X279" s="228">
        <f>IF(SUMPRODUCT(--(W279:$W$517=-1))=ROW($W$517)-ROW()+1,$X278,IF(OR($W279=0,$W279=-1),$X278+1,$X278))</f>
        <v>0</v>
      </c>
      <c r="Y279" s="228">
        <f t="shared" si="32"/>
        <v>-1</v>
      </c>
      <c r="Z279" s="228">
        <f>IF(SUMPRODUCT(--($Y279:$Y$517=-1))=ROW($Y$517)-ROW()+1,$Z278,IF(OR($Y279=0,$Y279=-1),$Z278+1,$Z278))</f>
        <v>0</v>
      </c>
      <c r="AA279" s="228">
        <f t="shared" si="27"/>
        <v>0</v>
      </c>
      <c r="AB279" s="228">
        <f>IF(AND(ROUNDDOWN(($B$10-Table1[[#This Row],[Date of Birth]])/365.25,0)&gt;=66,Table1[[#This Row],[Member Type]]="EE",Table1[[#This Row],[Work Status]]="Retiree"),1,IF(AND(ROUNDDOWN(($B$10-Table1[[#This Row],[Date of Birth]])/365.25,0)&lt;66,Table1[[#This Row],[Member Type]]="EE",Table1[[#This Row],[Work Status]]="Retiree"),2,0))</f>
        <v>0</v>
      </c>
      <c r="AC279" s="215">
        <f t="shared" si="33"/>
        <v>0</v>
      </c>
      <c r="AD279" s="215">
        <f t="shared" si="34"/>
        <v>0</v>
      </c>
      <c r="AE279" s="215">
        <f t="shared" ca="1" si="35"/>
        <v>0</v>
      </c>
      <c r="AF279" s="215">
        <f>IF(A279&gt;1,Table1[[#This Row],[Last Name]]&amp;Table1[[#This Row],[First Name]]&amp;Table1[[#This Row],[Home Zip Code]]&amp;Table1[[#This Row],[Date of Birth]]&amp;Table1[[#This Row],[Member Type]],ROW())</f>
        <v>279</v>
      </c>
      <c r="AG279" s="215" t="str">
        <f t="array" ref="AG279">IF(SUM((--EXACT($AF$33:$AF$521,AF279)))&lt;=1,"","Duplicate")</f>
        <v/>
      </c>
      <c r="AH279" s="228"/>
      <c r="AI279" s="228"/>
      <c r="AJ279" s="228"/>
      <c r="AK279" s="228"/>
      <c r="AL279" s="228"/>
      <c r="AM279" s="228"/>
      <c r="AN279" s="228"/>
      <c r="AO279" s="228"/>
      <c r="AP279" s="228"/>
      <c r="AQ279" s="228"/>
      <c r="AR279" s="228"/>
      <c r="AS279" s="228"/>
      <c r="AT279" s="228"/>
      <c r="AU279" s="228"/>
      <c r="AV279" s="228"/>
      <c r="AW279" s="228"/>
      <c r="AX279" s="228"/>
      <c r="AY279" s="228"/>
      <c r="AZ279" s="228"/>
      <c r="BA279" s="228"/>
      <c r="BB279" s="228"/>
      <c r="BC279" s="228"/>
    </row>
    <row r="280" spans="1:55">
      <c r="A280" s="326"/>
      <c r="B280" s="237"/>
      <c r="C280" s="253"/>
      <c r="D280" s="234"/>
      <c r="E280" s="235"/>
      <c r="F280" s="238"/>
      <c r="G280" s="238"/>
      <c r="H280" s="236"/>
      <c r="I280" s="221"/>
      <c r="J280" s="297"/>
      <c r="K280" s="221"/>
      <c r="L280" s="301"/>
      <c r="M280" s="311"/>
      <c r="N280" s="321"/>
      <c r="O280" s="328" t="str" cm="1">
        <f t="array" ref="O280">IF($T280=1,IF(SUMPRODUCT(--($T281:$T$517=0))&gt;0,"BLANK",""),IF($H280="","NO",IF(NOT($U280&gt;$U279),IF(SUMPRODUCT(--($A280:$F280=""))&gt;0,"NO","YES"),IF(SUMPRODUCT(--($A280:$G280=""))+SUMPRODUCT(--($I280=""))&gt;0,"NO","YES"))))</f>
        <v/>
      </c>
      <c r="P280" s="228"/>
      <c r="Q280" s="228"/>
      <c r="R280" s="228"/>
      <c r="S280" s="228"/>
      <c r="T280" s="228">
        <f t="shared" si="28"/>
        <v>1</v>
      </c>
      <c r="U280" s="228">
        <f t="shared" si="29"/>
        <v>0</v>
      </c>
      <c r="V280" s="228">
        <f t="shared" si="30"/>
        <v>0</v>
      </c>
      <c r="W280" s="228">
        <f t="shared" si="31"/>
        <v>-1</v>
      </c>
      <c r="X280" s="228">
        <f>IF(SUMPRODUCT(--(W280:$W$517=-1))=ROW($W$517)-ROW()+1,$X279,IF(OR($W280=0,$W280=-1),$X279+1,$X279))</f>
        <v>0</v>
      </c>
      <c r="Y280" s="228">
        <f t="shared" si="32"/>
        <v>-1</v>
      </c>
      <c r="Z280" s="228">
        <f>IF(SUMPRODUCT(--($Y280:$Y$517=-1))=ROW($Y$517)-ROW()+1,$Z279,IF(OR($Y280=0,$Y280=-1),$Z279+1,$Z279))</f>
        <v>0</v>
      </c>
      <c r="AA280" s="228">
        <f t="shared" si="27"/>
        <v>0</v>
      </c>
      <c r="AB280" s="228">
        <f>IF(AND(ROUNDDOWN(($B$10-Table1[[#This Row],[Date of Birth]])/365.25,0)&gt;=66,Table1[[#This Row],[Member Type]]="EE",Table1[[#This Row],[Work Status]]="Retiree"),1,IF(AND(ROUNDDOWN(($B$10-Table1[[#This Row],[Date of Birth]])/365.25,0)&lt;66,Table1[[#This Row],[Member Type]]="EE",Table1[[#This Row],[Work Status]]="Retiree"),2,0))</f>
        <v>0</v>
      </c>
      <c r="AC280" s="215">
        <f t="shared" si="33"/>
        <v>0</v>
      </c>
      <c r="AD280" s="215">
        <f t="shared" si="34"/>
        <v>0</v>
      </c>
      <c r="AE280" s="215">
        <f t="shared" ca="1" si="35"/>
        <v>0</v>
      </c>
      <c r="AF280" s="215">
        <f>IF(A280&gt;1,Table1[[#This Row],[Last Name]]&amp;Table1[[#This Row],[First Name]]&amp;Table1[[#This Row],[Home Zip Code]]&amp;Table1[[#This Row],[Date of Birth]]&amp;Table1[[#This Row],[Member Type]],ROW())</f>
        <v>280</v>
      </c>
      <c r="AG280" s="215" t="str">
        <f t="array" ref="AG280">IF(SUM((--EXACT($AF$33:$AF$521,AF280)))&lt;=1,"","Duplicate")</f>
        <v/>
      </c>
      <c r="AH280" s="228"/>
      <c r="AI280" s="228"/>
      <c r="AJ280" s="228"/>
      <c r="AK280" s="228"/>
      <c r="AL280" s="228"/>
      <c r="AM280" s="228"/>
      <c r="AN280" s="228"/>
      <c r="AO280" s="228"/>
      <c r="AP280" s="228"/>
      <c r="AQ280" s="228"/>
      <c r="AR280" s="228"/>
      <c r="AS280" s="228"/>
      <c r="AT280" s="228"/>
      <c r="AU280" s="228"/>
      <c r="AV280" s="228"/>
      <c r="AW280" s="228"/>
      <c r="AX280" s="228"/>
      <c r="AY280" s="228"/>
      <c r="AZ280" s="228"/>
      <c r="BA280" s="228"/>
      <c r="BB280" s="228"/>
      <c r="BC280" s="228"/>
    </row>
    <row r="281" spans="1:55">
      <c r="A281" s="326"/>
      <c r="B281" s="237"/>
      <c r="C281" s="253"/>
      <c r="D281" s="234"/>
      <c r="E281" s="235"/>
      <c r="F281" s="238"/>
      <c r="G281" s="238"/>
      <c r="H281" s="236"/>
      <c r="I281" s="221"/>
      <c r="J281" s="297"/>
      <c r="K281" s="221"/>
      <c r="L281" s="301"/>
      <c r="M281" s="311"/>
      <c r="N281" s="321"/>
      <c r="O281" s="328" t="str" cm="1">
        <f t="array" ref="O281">IF($T281=1,IF(SUMPRODUCT(--($T282:$T$517=0))&gt;0,"BLANK",""),IF($H281="","NO",IF(NOT($U281&gt;$U280),IF(SUMPRODUCT(--($A281:$F281=""))&gt;0,"NO","YES"),IF(SUMPRODUCT(--($A281:$G281=""))+SUMPRODUCT(--($I281=""))&gt;0,"NO","YES"))))</f>
        <v/>
      </c>
      <c r="P281" s="228"/>
      <c r="Q281" s="228"/>
      <c r="R281" s="228"/>
      <c r="S281" s="228"/>
      <c r="T281" s="228">
        <f t="shared" si="28"/>
        <v>1</v>
      </c>
      <c r="U281" s="228">
        <f t="shared" si="29"/>
        <v>0</v>
      </c>
      <c r="V281" s="228">
        <f t="shared" si="30"/>
        <v>0</v>
      </c>
      <c r="W281" s="228">
        <f t="shared" si="31"/>
        <v>-1</v>
      </c>
      <c r="X281" s="228">
        <f>IF(SUMPRODUCT(--(W281:$W$517=-1))=ROW($W$517)-ROW()+1,$X280,IF(OR($W281=0,$W281=-1),$X280+1,$X280))</f>
        <v>0</v>
      </c>
      <c r="Y281" s="228">
        <f t="shared" si="32"/>
        <v>-1</v>
      </c>
      <c r="Z281" s="228">
        <f>IF(SUMPRODUCT(--($Y281:$Y$517=-1))=ROW($Y$517)-ROW()+1,$Z280,IF(OR($Y281=0,$Y281=-1),$Z280+1,$Z280))</f>
        <v>0</v>
      </c>
      <c r="AA281" s="228">
        <f t="shared" si="27"/>
        <v>0</v>
      </c>
      <c r="AB281" s="228">
        <f>IF(AND(ROUNDDOWN(($B$10-Table1[[#This Row],[Date of Birth]])/365.25,0)&gt;=66,Table1[[#This Row],[Member Type]]="EE",Table1[[#This Row],[Work Status]]="Retiree"),1,IF(AND(ROUNDDOWN(($B$10-Table1[[#This Row],[Date of Birth]])/365.25,0)&lt;66,Table1[[#This Row],[Member Type]]="EE",Table1[[#This Row],[Work Status]]="Retiree"),2,0))</f>
        <v>0</v>
      </c>
      <c r="AC281" s="215">
        <f t="shared" si="33"/>
        <v>0</v>
      </c>
      <c r="AD281" s="215">
        <f t="shared" si="34"/>
        <v>0</v>
      </c>
      <c r="AE281" s="215">
        <f t="shared" ca="1" si="35"/>
        <v>0</v>
      </c>
      <c r="AF281" s="215">
        <f>IF(A281&gt;1,Table1[[#This Row],[Last Name]]&amp;Table1[[#This Row],[First Name]]&amp;Table1[[#This Row],[Home Zip Code]]&amp;Table1[[#This Row],[Date of Birth]]&amp;Table1[[#This Row],[Member Type]],ROW())</f>
        <v>281</v>
      </c>
      <c r="AG281" s="215" t="str">
        <f t="array" ref="AG281">IF(SUM((--EXACT($AF$33:$AF$521,AF281)))&lt;=1,"","Duplicate")</f>
        <v/>
      </c>
      <c r="AH281" s="228"/>
      <c r="AI281" s="228"/>
      <c r="AJ281" s="228"/>
      <c r="AK281" s="228"/>
      <c r="AL281" s="228"/>
      <c r="AM281" s="228"/>
      <c r="AN281" s="228"/>
      <c r="AO281" s="228"/>
      <c r="AP281" s="228"/>
      <c r="AQ281" s="228"/>
      <c r="AR281" s="228"/>
      <c r="AS281" s="228"/>
      <c r="AT281" s="228"/>
      <c r="AU281" s="228"/>
      <c r="AV281" s="228"/>
      <c r="AW281" s="228"/>
      <c r="AX281" s="228"/>
      <c r="AY281" s="228"/>
      <c r="AZ281" s="228"/>
      <c r="BA281" s="228"/>
      <c r="BB281" s="228"/>
      <c r="BC281" s="228"/>
    </row>
    <row r="282" spans="1:55">
      <c r="A282" s="326"/>
      <c r="B282" s="237"/>
      <c r="C282" s="253"/>
      <c r="D282" s="234"/>
      <c r="E282" s="235"/>
      <c r="F282" s="238"/>
      <c r="G282" s="238"/>
      <c r="H282" s="236"/>
      <c r="I282" s="221"/>
      <c r="J282" s="297"/>
      <c r="K282" s="221"/>
      <c r="L282" s="301"/>
      <c r="M282" s="311"/>
      <c r="N282" s="321"/>
      <c r="O282" s="328" t="str" cm="1">
        <f t="array" ref="O282">IF($T282=1,IF(SUMPRODUCT(--($T283:$T$517=0))&gt;0,"BLANK",""),IF($H282="","NO",IF(NOT($U282&gt;$U281),IF(SUMPRODUCT(--($A282:$F282=""))&gt;0,"NO","YES"),IF(SUMPRODUCT(--($A282:$G282=""))+SUMPRODUCT(--($I282=""))&gt;0,"NO","YES"))))</f>
        <v/>
      </c>
      <c r="P282" s="228"/>
      <c r="Q282" s="228"/>
      <c r="R282" s="228"/>
      <c r="S282" s="228"/>
      <c r="T282" s="228">
        <f t="shared" si="28"/>
        <v>1</v>
      </c>
      <c r="U282" s="228">
        <f t="shared" si="29"/>
        <v>0</v>
      </c>
      <c r="V282" s="228">
        <f t="shared" si="30"/>
        <v>0</v>
      </c>
      <c r="W282" s="228">
        <f t="shared" si="31"/>
        <v>-1</v>
      </c>
      <c r="X282" s="228">
        <f>IF(SUMPRODUCT(--(W282:$W$517=-1))=ROW($W$517)-ROW()+1,$X281,IF(OR($W282=0,$W282=-1),$X281+1,$X281))</f>
        <v>0</v>
      </c>
      <c r="Y282" s="228">
        <f t="shared" si="32"/>
        <v>-1</v>
      </c>
      <c r="Z282" s="228">
        <f>IF(SUMPRODUCT(--($Y282:$Y$517=-1))=ROW($Y$517)-ROW()+1,$Z281,IF(OR($Y282=0,$Y282=-1),$Z281+1,$Z281))</f>
        <v>0</v>
      </c>
      <c r="AA282" s="228">
        <f t="shared" si="27"/>
        <v>0</v>
      </c>
      <c r="AB282" s="228">
        <f>IF(AND(ROUNDDOWN(($B$10-Table1[[#This Row],[Date of Birth]])/365.25,0)&gt;=66,Table1[[#This Row],[Member Type]]="EE",Table1[[#This Row],[Work Status]]="Retiree"),1,IF(AND(ROUNDDOWN(($B$10-Table1[[#This Row],[Date of Birth]])/365.25,0)&lt;66,Table1[[#This Row],[Member Type]]="EE",Table1[[#This Row],[Work Status]]="Retiree"),2,0))</f>
        <v>0</v>
      </c>
      <c r="AC282" s="215">
        <f t="shared" si="33"/>
        <v>0</v>
      </c>
      <c r="AD282" s="215">
        <f t="shared" si="34"/>
        <v>0</v>
      </c>
      <c r="AE282" s="215">
        <f t="shared" ca="1" si="35"/>
        <v>0</v>
      </c>
      <c r="AF282" s="215">
        <f>IF(A282&gt;1,Table1[[#This Row],[Last Name]]&amp;Table1[[#This Row],[First Name]]&amp;Table1[[#This Row],[Home Zip Code]]&amp;Table1[[#This Row],[Date of Birth]]&amp;Table1[[#This Row],[Member Type]],ROW())</f>
        <v>282</v>
      </c>
      <c r="AG282" s="215" t="str">
        <f t="array" ref="AG282">IF(SUM((--EXACT($AF$33:$AF$521,AF282)))&lt;=1,"","Duplicate")</f>
        <v/>
      </c>
      <c r="AH282" s="228"/>
      <c r="AI282" s="228"/>
      <c r="AJ282" s="228"/>
      <c r="AK282" s="228"/>
      <c r="AL282" s="228"/>
      <c r="AM282" s="228"/>
      <c r="AN282" s="228"/>
      <c r="AO282" s="228"/>
      <c r="AP282" s="228"/>
      <c r="AQ282" s="228"/>
      <c r="AR282" s="228"/>
      <c r="AS282" s="228"/>
      <c r="AT282" s="228"/>
      <c r="AU282" s="228"/>
      <c r="AV282" s="228"/>
      <c r="AW282" s="228"/>
      <c r="AX282" s="228"/>
      <c r="AY282" s="228"/>
      <c r="AZ282" s="228"/>
      <c r="BA282" s="228"/>
      <c r="BB282" s="228"/>
      <c r="BC282" s="228"/>
    </row>
    <row r="283" spans="1:55">
      <c r="A283" s="326"/>
      <c r="B283" s="237"/>
      <c r="C283" s="253"/>
      <c r="D283" s="234"/>
      <c r="E283" s="235"/>
      <c r="F283" s="238"/>
      <c r="G283" s="238"/>
      <c r="H283" s="236"/>
      <c r="I283" s="221"/>
      <c r="J283" s="297"/>
      <c r="K283" s="221"/>
      <c r="L283" s="301"/>
      <c r="M283" s="311"/>
      <c r="N283" s="321"/>
      <c r="O283" s="328" t="str" cm="1">
        <f t="array" ref="O283">IF($T283=1,IF(SUMPRODUCT(--($T284:$T$517=0))&gt;0,"BLANK",""),IF($H283="","NO",IF(NOT($U283&gt;$U282),IF(SUMPRODUCT(--($A283:$F283=""))&gt;0,"NO","YES"),IF(SUMPRODUCT(--($A283:$G283=""))+SUMPRODUCT(--($I283=""))&gt;0,"NO","YES"))))</f>
        <v/>
      </c>
      <c r="P283" s="228"/>
      <c r="Q283" s="228"/>
      <c r="R283" s="228"/>
      <c r="S283" s="228"/>
      <c r="T283" s="228">
        <f t="shared" si="28"/>
        <v>1</v>
      </c>
      <c r="U283" s="228">
        <f t="shared" si="29"/>
        <v>0</v>
      </c>
      <c r="V283" s="228">
        <f t="shared" si="30"/>
        <v>0</v>
      </c>
      <c r="W283" s="228">
        <f t="shared" si="31"/>
        <v>-1</v>
      </c>
      <c r="X283" s="228">
        <f>IF(SUMPRODUCT(--(W283:$W$517=-1))=ROW($W$517)-ROW()+1,$X282,IF(OR($W283=0,$W283=-1),$X282+1,$X282))</f>
        <v>0</v>
      </c>
      <c r="Y283" s="228">
        <f t="shared" si="32"/>
        <v>-1</v>
      </c>
      <c r="Z283" s="228">
        <f>IF(SUMPRODUCT(--($Y283:$Y$517=-1))=ROW($Y$517)-ROW()+1,$Z282,IF(OR($Y283=0,$Y283=-1),$Z282+1,$Z282))</f>
        <v>0</v>
      </c>
      <c r="AA283" s="228">
        <f t="shared" si="27"/>
        <v>0</v>
      </c>
      <c r="AB283" s="228">
        <f>IF(AND(ROUNDDOWN(($B$10-Table1[[#This Row],[Date of Birth]])/365.25,0)&gt;=66,Table1[[#This Row],[Member Type]]="EE",Table1[[#This Row],[Work Status]]="Retiree"),1,IF(AND(ROUNDDOWN(($B$10-Table1[[#This Row],[Date of Birth]])/365.25,0)&lt;66,Table1[[#This Row],[Member Type]]="EE",Table1[[#This Row],[Work Status]]="Retiree"),2,0))</f>
        <v>0</v>
      </c>
      <c r="AC283" s="215">
        <f t="shared" si="33"/>
        <v>0</v>
      </c>
      <c r="AD283" s="215">
        <f t="shared" si="34"/>
        <v>0</v>
      </c>
      <c r="AE283" s="215">
        <f t="shared" ca="1" si="35"/>
        <v>0</v>
      </c>
      <c r="AF283" s="215">
        <f>IF(A283&gt;1,Table1[[#This Row],[Last Name]]&amp;Table1[[#This Row],[First Name]]&amp;Table1[[#This Row],[Home Zip Code]]&amp;Table1[[#This Row],[Date of Birth]]&amp;Table1[[#This Row],[Member Type]],ROW())</f>
        <v>283</v>
      </c>
      <c r="AG283" s="215" t="str">
        <f t="array" ref="AG283">IF(SUM((--EXACT($AF$33:$AF$521,AF283)))&lt;=1,"","Duplicate")</f>
        <v/>
      </c>
      <c r="AH283" s="228"/>
      <c r="AI283" s="228"/>
      <c r="AJ283" s="228"/>
      <c r="AK283" s="228"/>
      <c r="AL283" s="228"/>
      <c r="AM283" s="228"/>
      <c r="AN283" s="228"/>
      <c r="AO283" s="228"/>
      <c r="AP283" s="228"/>
      <c r="AQ283" s="228"/>
      <c r="AR283" s="228"/>
      <c r="AS283" s="228"/>
      <c r="AT283" s="228"/>
      <c r="AU283" s="228"/>
      <c r="AV283" s="228"/>
      <c r="AW283" s="228"/>
      <c r="AX283" s="228"/>
      <c r="AY283" s="228"/>
      <c r="AZ283" s="228"/>
      <c r="BA283" s="228"/>
      <c r="BB283" s="228"/>
      <c r="BC283" s="228"/>
    </row>
    <row r="284" spans="1:55">
      <c r="A284" s="326"/>
      <c r="B284" s="237"/>
      <c r="C284" s="253"/>
      <c r="D284" s="234"/>
      <c r="E284" s="235"/>
      <c r="F284" s="238"/>
      <c r="G284" s="238"/>
      <c r="H284" s="236"/>
      <c r="I284" s="221"/>
      <c r="J284" s="297"/>
      <c r="K284" s="221"/>
      <c r="L284" s="301"/>
      <c r="M284" s="311"/>
      <c r="N284" s="321"/>
      <c r="O284" s="328" t="str" cm="1">
        <f t="array" ref="O284">IF($T284=1,IF(SUMPRODUCT(--($T285:$T$517=0))&gt;0,"BLANK",""),IF($H284="","NO",IF(NOT($U284&gt;$U283),IF(SUMPRODUCT(--($A284:$F284=""))&gt;0,"NO","YES"),IF(SUMPRODUCT(--($A284:$G284=""))+SUMPRODUCT(--($I284=""))&gt;0,"NO","YES"))))</f>
        <v/>
      </c>
      <c r="P284" s="228"/>
      <c r="Q284" s="228"/>
      <c r="R284" s="228"/>
      <c r="S284" s="228"/>
      <c r="T284" s="228">
        <f t="shared" si="28"/>
        <v>1</v>
      </c>
      <c r="U284" s="228">
        <f t="shared" si="29"/>
        <v>0</v>
      </c>
      <c r="V284" s="228">
        <f t="shared" si="30"/>
        <v>0</v>
      </c>
      <c r="W284" s="228">
        <f t="shared" si="31"/>
        <v>-1</v>
      </c>
      <c r="X284" s="228">
        <f>IF(SUMPRODUCT(--(W284:$W$517=-1))=ROW($W$517)-ROW()+1,$X283,IF(OR($W284=0,$W284=-1),$X283+1,$X283))</f>
        <v>0</v>
      </c>
      <c r="Y284" s="228">
        <f t="shared" si="32"/>
        <v>-1</v>
      </c>
      <c r="Z284" s="228">
        <f>IF(SUMPRODUCT(--($Y284:$Y$517=-1))=ROW($Y$517)-ROW()+1,$Z283,IF(OR($Y284=0,$Y284=-1),$Z283+1,$Z283))</f>
        <v>0</v>
      </c>
      <c r="AA284" s="228">
        <f t="shared" si="27"/>
        <v>0</v>
      </c>
      <c r="AB284" s="228">
        <f>IF(AND(ROUNDDOWN(($B$10-Table1[[#This Row],[Date of Birth]])/365.25,0)&gt;=66,Table1[[#This Row],[Member Type]]="EE",Table1[[#This Row],[Work Status]]="Retiree"),1,IF(AND(ROUNDDOWN(($B$10-Table1[[#This Row],[Date of Birth]])/365.25,0)&lt;66,Table1[[#This Row],[Member Type]]="EE",Table1[[#This Row],[Work Status]]="Retiree"),2,0))</f>
        <v>0</v>
      </c>
      <c r="AC284" s="215">
        <f t="shared" si="33"/>
        <v>0</v>
      </c>
      <c r="AD284" s="215">
        <f t="shared" si="34"/>
        <v>0</v>
      </c>
      <c r="AE284" s="215">
        <f t="shared" ca="1" si="35"/>
        <v>0</v>
      </c>
      <c r="AF284" s="215">
        <f>IF(A284&gt;1,Table1[[#This Row],[Last Name]]&amp;Table1[[#This Row],[First Name]]&amp;Table1[[#This Row],[Home Zip Code]]&amp;Table1[[#This Row],[Date of Birth]]&amp;Table1[[#This Row],[Member Type]],ROW())</f>
        <v>284</v>
      </c>
      <c r="AG284" s="215" t="str">
        <f t="array" ref="AG284">IF(SUM((--EXACT($AF$33:$AF$521,AF284)))&lt;=1,"","Duplicate")</f>
        <v/>
      </c>
      <c r="AH284" s="228"/>
      <c r="AI284" s="228"/>
      <c r="AJ284" s="228"/>
      <c r="AK284" s="228"/>
      <c r="AL284" s="228"/>
      <c r="AM284" s="228"/>
      <c r="AN284" s="228"/>
      <c r="AO284" s="228"/>
      <c r="AP284" s="228"/>
      <c r="AQ284" s="228"/>
      <c r="AR284" s="228"/>
      <c r="AS284" s="228"/>
      <c r="AT284" s="228"/>
      <c r="AU284" s="228"/>
      <c r="AV284" s="228"/>
      <c r="AW284" s="228"/>
      <c r="AX284" s="228"/>
      <c r="AY284" s="228"/>
      <c r="AZ284" s="228"/>
      <c r="BA284" s="228"/>
      <c r="BB284" s="228"/>
      <c r="BC284" s="228"/>
    </row>
    <row r="285" spans="1:55">
      <c r="A285" s="326"/>
      <c r="B285" s="237"/>
      <c r="C285" s="253"/>
      <c r="D285" s="234"/>
      <c r="E285" s="235"/>
      <c r="F285" s="238"/>
      <c r="G285" s="238"/>
      <c r="H285" s="236"/>
      <c r="I285" s="221"/>
      <c r="J285" s="297"/>
      <c r="K285" s="221"/>
      <c r="L285" s="301"/>
      <c r="M285" s="311"/>
      <c r="N285" s="321"/>
      <c r="O285" s="328" t="str" cm="1">
        <f t="array" ref="O285">IF($T285=1,IF(SUMPRODUCT(--($T286:$T$517=0))&gt;0,"BLANK",""),IF($H285="","NO",IF(NOT($U285&gt;$U284),IF(SUMPRODUCT(--($A285:$F285=""))&gt;0,"NO","YES"),IF(SUMPRODUCT(--($A285:$G285=""))+SUMPRODUCT(--($I285=""))&gt;0,"NO","YES"))))</f>
        <v/>
      </c>
      <c r="P285" s="228"/>
      <c r="Q285" s="228"/>
      <c r="R285" s="228"/>
      <c r="S285" s="228"/>
      <c r="T285" s="228">
        <f t="shared" si="28"/>
        <v>1</v>
      </c>
      <c r="U285" s="228">
        <f t="shared" si="29"/>
        <v>0</v>
      </c>
      <c r="V285" s="228">
        <f t="shared" si="30"/>
        <v>0</v>
      </c>
      <c r="W285" s="228">
        <f t="shared" si="31"/>
        <v>-1</v>
      </c>
      <c r="X285" s="228">
        <f>IF(SUMPRODUCT(--(W285:$W$517=-1))=ROW($W$517)-ROW()+1,$X284,IF(OR($W285=0,$W285=-1),$X284+1,$X284))</f>
        <v>0</v>
      </c>
      <c r="Y285" s="228">
        <f t="shared" si="32"/>
        <v>-1</v>
      </c>
      <c r="Z285" s="228">
        <f>IF(SUMPRODUCT(--($Y285:$Y$517=-1))=ROW($Y$517)-ROW()+1,$Z284,IF(OR($Y285=0,$Y285=-1),$Z284+1,$Z284))</f>
        <v>0</v>
      </c>
      <c r="AA285" s="228">
        <f t="shared" si="27"/>
        <v>0</v>
      </c>
      <c r="AB285" s="228">
        <f>IF(AND(ROUNDDOWN(($B$10-Table1[[#This Row],[Date of Birth]])/365.25,0)&gt;=66,Table1[[#This Row],[Member Type]]="EE",Table1[[#This Row],[Work Status]]="Retiree"),1,IF(AND(ROUNDDOWN(($B$10-Table1[[#This Row],[Date of Birth]])/365.25,0)&lt;66,Table1[[#This Row],[Member Type]]="EE",Table1[[#This Row],[Work Status]]="Retiree"),2,0))</f>
        <v>0</v>
      </c>
      <c r="AC285" s="215">
        <f t="shared" si="33"/>
        <v>0</v>
      </c>
      <c r="AD285" s="215">
        <f t="shared" si="34"/>
        <v>0</v>
      </c>
      <c r="AE285" s="215">
        <f t="shared" ca="1" si="35"/>
        <v>0</v>
      </c>
      <c r="AF285" s="215">
        <f>IF(A285&gt;1,Table1[[#This Row],[Last Name]]&amp;Table1[[#This Row],[First Name]]&amp;Table1[[#This Row],[Home Zip Code]]&amp;Table1[[#This Row],[Date of Birth]]&amp;Table1[[#This Row],[Member Type]],ROW())</f>
        <v>285</v>
      </c>
      <c r="AG285" s="215" t="str">
        <f t="array" ref="AG285">IF(SUM((--EXACT($AF$33:$AF$521,AF285)))&lt;=1,"","Duplicate")</f>
        <v/>
      </c>
      <c r="AH285" s="228"/>
      <c r="AI285" s="228"/>
      <c r="AJ285" s="228"/>
      <c r="AK285" s="228"/>
      <c r="AL285" s="228"/>
      <c r="AM285" s="228"/>
      <c r="AN285" s="228"/>
      <c r="AO285" s="228"/>
      <c r="AP285" s="228"/>
      <c r="AQ285" s="228"/>
      <c r="AR285" s="228"/>
      <c r="AS285" s="228"/>
      <c r="AT285" s="228"/>
      <c r="AU285" s="228"/>
      <c r="AV285" s="228"/>
      <c r="AW285" s="228"/>
      <c r="AX285" s="228"/>
      <c r="AY285" s="228"/>
      <c r="AZ285" s="228"/>
      <c r="BA285" s="228"/>
      <c r="BB285" s="228"/>
      <c r="BC285" s="228"/>
    </row>
    <row r="286" spans="1:55">
      <c r="A286" s="326"/>
      <c r="B286" s="237"/>
      <c r="C286" s="253"/>
      <c r="D286" s="234"/>
      <c r="E286" s="235"/>
      <c r="F286" s="238"/>
      <c r="G286" s="238"/>
      <c r="H286" s="236"/>
      <c r="I286" s="221"/>
      <c r="J286" s="297"/>
      <c r="K286" s="221"/>
      <c r="L286" s="301"/>
      <c r="M286" s="311"/>
      <c r="N286" s="321"/>
      <c r="O286" s="328" t="str" cm="1">
        <f t="array" ref="O286">IF($T286=1,IF(SUMPRODUCT(--($T287:$T$517=0))&gt;0,"BLANK",""),IF($H286="","NO",IF(NOT($U286&gt;$U285),IF(SUMPRODUCT(--($A286:$F286=""))&gt;0,"NO","YES"),IF(SUMPRODUCT(--($A286:$G286=""))+SUMPRODUCT(--($I286=""))&gt;0,"NO","YES"))))</f>
        <v/>
      </c>
      <c r="P286" s="228"/>
      <c r="Q286" s="228"/>
      <c r="R286" s="228"/>
      <c r="S286" s="228"/>
      <c r="T286" s="228">
        <f t="shared" si="28"/>
        <v>1</v>
      </c>
      <c r="U286" s="228">
        <f t="shared" si="29"/>
        <v>0</v>
      </c>
      <c r="V286" s="228">
        <f t="shared" si="30"/>
        <v>0</v>
      </c>
      <c r="W286" s="228">
        <f t="shared" si="31"/>
        <v>-1</v>
      </c>
      <c r="X286" s="228">
        <f>IF(SUMPRODUCT(--(W286:$W$517=-1))=ROW($W$517)-ROW()+1,$X285,IF(OR($W286=0,$W286=-1),$X285+1,$X285))</f>
        <v>0</v>
      </c>
      <c r="Y286" s="228">
        <f t="shared" si="32"/>
        <v>-1</v>
      </c>
      <c r="Z286" s="228">
        <f>IF(SUMPRODUCT(--($Y286:$Y$517=-1))=ROW($Y$517)-ROW()+1,$Z285,IF(OR($Y286=0,$Y286=-1),$Z285+1,$Z285))</f>
        <v>0</v>
      </c>
      <c r="AA286" s="228">
        <f t="shared" si="27"/>
        <v>0</v>
      </c>
      <c r="AB286" s="228">
        <f>IF(AND(ROUNDDOWN(($B$10-Table1[[#This Row],[Date of Birth]])/365.25,0)&gt;=66,Table1[[#This Row],[Member Type]]="EE",Table1[[#This Row],[Work Status]]="Retiree"),1,IF(AND(ROUNDDOWN(($B$10-Table1[[#This Row],[Date of Birth]])/365.25,0)&lt;66,Table1[[#This Row],[Member Type]]="EE",Table1[[#This Row],[Work Status]]="Retiree"),2,0))</f>
        <v>0</v>
      </c>
      <c r="AC286" s="215">
        <f t="shared" si="33"/>
        <v>0</v>
      </c>
      <c r="AD286" s="215">
        <f t="shared" si="34"/>
        <v>0</v>
      </c>
      <c r="AE286" s="215">
        <f t="shared" ca="1" si="35"/>
        <v>0</v>
      </c>
      <c r="AF286" s="215">
        <f>IF(A286&gt;1,Table1[[#This Row],[Last Name]]&amp;Table1[[#This Row],[First Name]]&amp;Table1[[#This Row],[Home Zip Code]]&amp;Table1[[#This Row],[Date of Birth]]&amp;Table1[[#This Row],[Member Type]],ROW())</f>
        <v>286</v>
      </c>
      <c r="AG286" s="215" t="str">
        <f t="array" ref="AG286">IF(SUM((--EXACT($AF$33:$AF$521,AF286)))&lt;=1,"","Duplicate")</f>
        <v/>
      </c>
      <c r="AH286" s="228"/>
      <c r="AI286" s="228"/>
      <c r="AJ286" s="228"/>
      <c r="AK286" s="228"/>
      <c r="AL286" s="228"/>
      <c r="AM286" s="228"/>
      <c r="AN286" s="228"/>
      <c r="AO286" s="228"/>
      <c r="AP286" s="228"/>
      <c r="AQ286" s="228"/>
      <c r="AR286" s="228"/>
      <c r="AS286" s="228"/>
      <c r="AT286" s="228"/>
      <c r="AU286" s="228"/>
      <c r="AV286" s="228"/>
      <c r="AW286" s="228"/>
      <c r="AX286" s="228"/>
      <c r="AY286" s="228"/>
      <c r="AZ286" s="228"/>
      <c r="BA286" s="228"/>
      <c r="BB286" s="228"/>
      <c r="BC286" s="228"/>
    </row>
    <row r="287" spans="1:55">
      <c r="A287" s="326"/>
      <c r="B287" s="237"/>
      <c r="C287" s="253"/>
      <c r="D287" s="234"/>
      <c r="E287" s="235"/>
      <c r="F287" s="238"/>
      <c r="G287" s="238"/>
      <c r="H287" s="236"/>
      <c r="I287" s="221"/>
      <c r="J287" s="297"/>
      <c r="K287" s="221"/>
      <c r="L287" s="301"/>
      <c r="M287" s="311"/>
      <c r="N287" s="321"/>
      <c r="O287" s="328" t="str" cm="1">
        <f t="array" ref="O287">IF($T287=1,IF(SUMPRODUCT(--($T288:$T$517=0))&gt;0,"BLANK",""),IF($H287="","NO",IF(NOT($U287&gt;$U286),IF(SUMPRODUCT(--($A287:$F287=""))&gt;0,"NO","YES"),IF(SUMPRODUCT(--($A287:$G287=""))+SUMPRODUCT(--($I287=""))&gt;0,"NO","YES"))))</f>
        <v/>
      </c>
      <c r="P287" s="228"/>
      <c r="Q287" s="228"/>
      <c r="R287" s="228"/>
      <c r="S287" s="228"/>
      <c r="T287" s="228">
        <f t="shared" si="28"/>
        <v>1</v>
      </c>
      <c r="U287" s="228">
        <f t="shared" si="29"/>
        <v>0</v>
      </c>
      <c r="V287" s="228">
        <f t="shared" si="30"/>
        <v>0</v>
      </c>
      <c r="W287" s="228">
        <f t="shared" si="31"/>
        <v>-1</v>
      </c>
      <c r="X287" s="228">
        <f>IF(SUMPRODUCT(--(W287:$W$517=-1))=ROW($W$517)-ROW()+1,$X286,IF(OR($W287=0,$W287=-1),$X286+1,$X286))</f>
        <v>0</v>
      </c>
      <c r="Y287" s="228">
        <f t="shared" si="32"/>
        <v>-1</v>
      </c>
      <c r="Z287" s="228">
        <f>IF(SUMPRODUCT(--($Y287:$Y$517=-1))=ROW($Y$517)-ROW()+1,$Z286,IF(OR($Y287=0,$Y287=-1),$Z286+1,$Z286))</f>
        <v>0</v>
      </c>
      <c r="AA287" s="228">
        <f t="shared" si="27"/>
        <v>0</v>
      </c>
      <c r="AB287" s="228">
        <f>IF(AND(ROUNDDOWN(($B$10-Table1[[#This Row],[Date of Birth]])/365.25,0)&gt;=66,Table1[[#This Row],[Member Type]]="EE",Table1[[#This Row],[Work Status]]="Retiree"),1,IF(AND(ROUNDDOWN(($B$10-Table1[[#This Row],[Date of Birth]])/365.25,0)&lt;66,Table1[[#This Row],[Member Type]]="EE",Table1[[#This Row],[Work Status]]="Retiree"),2,0))</f>
        <v>0</v>
      </c>
      <c r="AC287" s="215">
        <f t="shared" si="33"/>
        <v>0</v>
      </c>
      <c r="AD287" s="215">
        <f t="shared" si="34"/>
        <v>0</v>
      </c>
      <c r="AE287" s="215">
        <f t="shared" ca="1" si="35"/>
        <v>0</v>
      </c>
      <c r="AF287" s="215">
        <f>IF(A287&gt;1,Table1[[#This Row],[Last Name]]&amp;Table1[[#This Row],[First Name]]&amp;Table1[[#This Row],[Home Zip Code]]&amp;Table1[[#This Row],[Date of Birth]]&amp;Table1[[#This Row],[Member Type]],ROW())</f>
        <v>287</v>
      </c>
      <c r="AG287" s="215" t="str">
        <f t="array" ref="AG287">IF(SUM((--EXACT($AF$33:$AF$521,AF287)))&lt;=1,"","Duplicate")</f>
        <v/>
      </c>
      <c r="AH287" s="228"/>
      <c r="AI287" s="228"/>
      <c r="AJ287" s="228"/>
      <c r="AK287" s="228"/>
      <c r="AL287" s="228"/>
      <c r="AM287" s="228"/>
      <c r="AN287" s="228"/>
      <c r="AO287" s="228"/>
      <c r="AP287" s="228"/>
      <c r="AQ287" s="228"/>
      <c r="AR287" s="228"/>
      <c r="AS287" s="228"/>
      <c r="AT287" s="228"/>
      <c r="AU287" s="228"/>
      <c r="AV287" s="228"/>
      <c r="AW287" s="228"/>
      <c r="AX287" s="228"/>
      <c r="AY287" s="228"/>
      <c r="AZ287" s="228"/>
      <c r="BA287" s="228"/>
      <c r="BB287" s="228"/>
      <c r="BC287" s="228"/>
    </row>
    <row r="288" spans="1:55">
      <c r="A288" s="326"/>
      <c r="B288" s="237"/>
      <c r="C288" s="253"/>
      <c r="D288" s="234"/>
      <c r="E288" s="235"/>
      <c r="F288" s="238"/>
      <c r="G288" s="238"/>
      <c r="H288" s="236"/>
      <c r="I288" s="221"/>
      <c r="J288" s="297"/>
      <c r="K288" s="221"/>
      <c r="L288" s="301"/>
      <c r="M288" s="311"/>
      <c r="N288" s="321"/>
      <c r="O288" s="328" t="str" cm="1">
        <f t="array" ref="O288">IF($T288=1,IF(SUMPRODUCT(--($T289:$T$517=0))&gt;0,"BLANK",""),IF($H288="","NO",IF(NOT($U288&gt;$U287),IF(SUMPRODUCT(--($A288:$F288=""))&gt;0,"NO","YES"),IF(SUMPRODUCT(--($A288:$G288=""))+SUMPRODUCT(--($I288=""))&gt;0,"NO","YES"))))</f>
        <v/>
      </c>
      <c r="P288" s="228"/>
      <c r="Q288" s="228"/>
      <c r="R288" s="228"/>
      <c r="S288" s="228"/>
      <c r="T288" s="228">
        <f t="shared" si="28"/>
        <v>1</v>
      </c>
      <c r="U288" s="228">
        <f t="shared" si="29"/>
        <v>0</v>
      </c>
      <c r="V288" s="228">
        <f t="shared" si="30"/>
        <v>0</v>
      </c>
      <c r="W288" s="228">
        <f t="shared" si="31"/>
        <v>-1</v>
      </c>
      <c r="X288" s="228">
        <f>IF(SUMPRODUCT(--(W288:$W$517=-1))=ROW($W$517)-ROW()+1,$X287,IF(OR($W288=0,$W288=-1),$X287+1,$X287))</f>
        <v>0</v>
      </c>
      <c r="Y288" s="228">
        <f t="shared" si="32"/>
        <v>-1</v>
      </c>
      <c r="Z288" s="228">
        <f>IF(SUMPRODUCT(--($Y288:$Y$517=-1))=ROW($Y$517)-ROW()+1,$Z287,IF(OR($Y288=0,$Y288=-1),$Z287+1,$Z287))</f>
        <v>0</v>
      </c>
      <c r="AA288" s="228">
        <f t="shared" si="27"/>
        <v>0</v>
      </c>
      <c r="AB288" s="228">
        <f>IF(AND(ROUNDDOWN(($B$10-Table1[[#This Row],[Date of Birth]])/365.25,0)&gt;=66,Table1[[#This Row],[Member Type]]="EE",Table1[[#This Row],[Work Status]]="Retiree"),1,IF(AND(ROUNDDOWN(($B$10-Table1[[#This Row],[Date of Birth]])/365.25,0)&lt;66,Table1[[#This Row],[Member Type]]="EE",Table1[[#This Row],[Work Status]]="Retiree"),2,0))</f>
        <v>0</v>
      </c>
      <c r="AC288" s="215">
        <f t="shared" si="33"/>
        <v>0</v>
      </c>
      <c r="AD288" s="215">
        <f t="shared" si="34"/>
        <v>0</v>
      </c>
      <c r="AE288" s="215">
        <f t="shared" ca="1" si="35"/>
        <v>0</v>
      </c>
      <c r="AF288" s="215">
        <f>IF(A288&gt;1,Table1[[#This Row],[Last Name]]&amp;Table1[[#This Row],[First Name]]&amp;Table1[[#This Row],[Home Zip Code]]&amp;Table1[[#This Row],[Date of Birth]]&amp;Table1[[#This Row],[Member Type]],ROW())</f>
        <v>288</v>
      </c>
      <c r="AG288" s="215" t="str">
        <f t="array" ref="AG288">IF(SUM((--EXACT($AF$33:$AF$521,AF288)))&lt;=1,"","Duplicate")</f>
        <v/>
      </c>
      <c r="AH288" s="228"/>
      <c r="AI288" s="228"/>
      <c r="AJ288" s="228"/>
      <c r="AK288" s="228"/>
      <c r="AL288" s="228"/>
      <c r="AM288" s="228"/>
      <c r="AN288" s="228"/>
      <c r="AO288" s="228"/>
      <c r="AP288" s="228"/>
      <c r="AQ288" s="228"/>
      <c r="AR288" s="228"/>
      <c r="AS288" s="228"/>
      <c r="AT288" s="228"/>
      <c r="AU288" s="228"/>
      <c r="AV288" s="228"/>
      <c r="AW288" s="228"/>
      <c r="AX288" s="228"/>
      <c r="AY288" s="228"/>
      <c r="AZ288" s="228"/>
      <c r="BA288" s="228"/>
      <c r="BB288" s="228"/>
      <c r="BC288" s="228"/>
    </row>
    <row r="289" spans="1:55">
      <c r="A289" s="326"/>
      <c r="B289" s="237"/>
      <c r="C289" s="253"/>
      <c r="D289" s="234"/>
      <c r="E289" s="235"/>
      <c r="F289" s="238"/>
      <c r="G289" s="238"/>
      <c r="H289" s="236"/>
      <c r="I289" s="221"/>
      <c r="J289" s="297"/>
      <c r="K289" s="221"/>
      <c r="L289" s="301"/>
      <c r="M289" s="311"/>
      <c r="N289" s="321"/>
      <c r="O289" s="328" t="str" cm="1">
        <f t="array" ref="O289">IF($T289=1,IF(SUMPRODUCT(--($T290:$T$517=0))&gt;0,"BLANK",""),IF($H289="","NO",IF(NOT($U289&gt;$U288),IF(SUMPRODUCT(--($A289:$F289=""))&gt;0,"NO","YES"),IF(SUMPRODUCT(--($A289:$G289=""))+SUMPRODUCT(--($I289=""))&gt;0,"NO","YES"))))</f>
        <v/>
      </c>
      <c r="P289" s="228"/>
      <c r="Q289" s="228"/>
      <c r="R289" s="228"/>
      <c r="S289" s="228"/>
      <c r="T289" s="228">
        <f t="shared" si="28"/>
        <v>1</v>
      </c>
      <c r="U289" s="228">
        <f t="shared" si="29"/>
        <v>0</v>
      </c>
      <c r="V289" s="228">
        <f t="shared" si="30"/>
        <v>0</v>
      </c>
      <c r="W289" s="228">
        <f t="shared" si="31"/>
        <v>-1</v>
      </c>
      <c r="X289" s="228">
        <f>IF(SUMPRODUCT(--(W289:$W$517=-1))=ROW($W$517)-ROW()+1,$X288,IF(OR($W289=0,$W289=-1),$X288+1,$X288))</f>
        <v>0</v>
      </c>
      <c r="Y289" s="228">
        <f t="shared" si="32"/>
        <v>-1</v>
      </c>
      <c r="Z289" s="228">
        <f>IF(SUMPRODUCT(--($Y289:$Y$517=-1))=ROW($Y$517)-ROW()+1,$Z288,IF(OR($Y289=0,$Y289=-1),$Z288+1,$Z288))</f>
        <v>0</v>
      </c>
      <c r="AA289" s="228">
        <f t="shared" ref="AA289:AA352" si="36">IF(AND(ROUNDDOWN(($B$10-D289)/365.25,0)&gt;=26,H289="CH"),1,0)</f>
        <v>0</v>
      </c>
      <c r="AB289" s="228">
        <f>IF(AND(ROUNDDOWN(($B$10-Table1[[#This Row],[Date of Birth]])/365.25,0)&gt;=66,Table1[[#This Row],[Member Type]]="EE",Table1[[#This Row],[Work Status]]="Retiree"),1,IF(AND(ROUNDDOWN(($B$10-Table1[[#This Row],[Date of Birth]])/365.25,0)&lt;66,Table1[[#This Row],[Member Type]]="EE",Table1[[#This Row],[Work Status]]="Retiree"),2,0))</f>
        <v>0</v>
      </c>
      <c r="AC289" s="215">
        <f t="shared" si="33"/>
        <v>0</v>
      </c>
      <c r="AD289" s="215">
        <f t="shared" si="34"/>
        <v>0</v>
      </c>
      <c r="AE289" s="215">
        <f t="shared" ca="1" si="35"/>
        <v>0</v>
      </c>
      <c r="AF289" s="215">
        <f>IF(A289&gt;1,Table1[[#This Row],[Last Name]]&amp;Table1[[#This Row],[First Name]]&amp;Table1[[#This Row],[Home Zip Code]]&amp;Table1[[#This Row],[Date of Birth]]&amp;Table1[[#This Row],[Member Type]],ROW())</f>
        <v>289</v>
      </c>
      <c r="AG289" s="215" t="str">
        <f t="array" ref="AG289">IF(SUM((--EXACT($AF$33:$AF$521,AF289)))&lt;=1,"","Duplicate")</f>
        <v/>
      </c>
      <c r="AH289" s="228"/>
      <c r="AI289" s="228"/>
      <c r="AJ289" s="228"/>
      <c r="AK289" s="228"/>
      <c r="AL289" s="228"/>
      <c r="AM289" s="228"/>
      <c r="AN289" s="228"/>
      <c r="AO289" s="228"/>
      <c r="AP289" s="228"/>
      <c r="AQ289" s="228"/>
      <c r="AR289" s="228"/>
      <c r="AS289" s="228"/>
      <c r="AT289" s="228"/>
      <c r="AU289" s="228"/>
      <c r="AV289" s="228"/>
      <c r="AW289" s="228"/>
      <c r="AX289" s="228"/>
      <c r="AY289" s="228"/>
      <c r="AZ289" s="228"/>
      <c r="BA289" s="228"/>
      <c r="BB289" s="228"/>
      <c r="BC289" s="228"/>
    </row>
    <row r="290" spans="1:55">
      <c r="A290" s="326"/>
      <c r="B290" s="237"/>
      <c r="C290" s="253"/>
      <c r="D290" s="234"/>
      <c r="E290" s="235"/>
      <c r="F290" s="238"/>
      <c r="G290" s="238"/>
      <c r="H290" s="236"/>
      <c r="I290" s="221"/>
      <c r="J290" s="297"/>
      <c r="K290" s="221"/>
      <c r="L290" s="301"/>
      <c r="M290" s="311"/>
      <c r="N290" s="321"/>
      <c r="O290" s="328" t="str" cm="1">
        <f t="array" ref="O290">IF($T290=1,IF(SUMPRODUCT(--($T291:$T$517=0))&gt;0,"BLANK",""),IF($H290="","NO",IF(NOT($U290&gt;$U289),IF(SUMPRODUCT(--($A290:$F290=""))&gt;0,"NO","YES"),IF(SUMPRODUCT(--($A290:$G290=""))+SUMPRODUCT(--($I290=""))&gt;0,"NO","YES"))))</f>
        <v/>
      </c>
      <c r="P290" s="228"/>
      <c r="Q290" s="228"/>
      <c r="R290" s="228"/>
      <c r="S290" s="228"/>
      <c r="T290" s="228">
        <f t="shared" ref="T290:T353" si="37">IF(SUMPRODUCT(--($A290:$J290&lt;&gt;""))=0,1,0)</f>
        <v>1</v>
      </c>
      <c r="U290" s="228">
        <f t="shared" ref="U290:U353" si="38">COUNTIF($H290:$H290,"E*")</f>
        <v>0</v>
      </c>
      <c r="V290" s="228">
        <f t="shared" ref="V290:V353" si="39">COUNTIFS($F290:$F290,"Waiv*",$H290:$H290,"E*")</f>
        <v>0</v>
      </c>
      <c r="W290" s="228">
        <f t="shared" ref="W290:W353" si="40">IF($T290=1,-1,IF(AND($U290=$U289,$V289+1=$V290),1,0))</f>
        <v>-1</v>
      </c>
      <c r="X290" s="228">
        <f>IF(SUMPRODUCT(--(W290:$W$517=-1))=ROW($W$517)-ROW()+1,$X289,IF(OR($W290=0,$W290=-1),$X289+1,$X289))</f>
        <v>0</v>
      </c>
      <c r="Y290" s="228">
        <f t="shared" ref="Y290:Y353" si="41">IF($T290=1,-1,IF($V290&gt;$V289,1,0))</f>
        <v>-1</v>
      </c>
      <c r="Z290" s="228">
        <f>IF(SUMPRODUCT(--($Y290:$Y$517=-1))=ROW($Y$517)-ROW()+1,$Z289,IF(OR($Y290=0,$Y290=-1),$Z289+1,$Z289))</f>
        <v>0</v>
      </c>
      <c r="AA290" s="228">
        <f t="shared" si="36"/>
        <v>0</v>
      </c>
      <c r="AB290" s="228">
        <f>IF(AND(ROUNDDOWN(($B$10-Table1[[#This Row],[Date of Birth]])/365.25,0)&gt;=66,Table1[[#This Row],[Member Type]]="EE",Table1[[#This Row],[Work Status]]="Retiree"),1,IF(AND(ROUNDDOWN(($B$10-Table1[[#This Row],[Date of Birth]])/365.25,0)&lt;66,Table1[[#This Row],[Member Type]]="EE",Table1[[#This Row],[Work Status]]="Retiree"),2,0))</f>
        <v>0</v>
      </c>
      <c r="AC290" s="215">
        <f t="shared" ref="AC290:AC353" si="42">IF(AND(ROUNDDOWN(($B$10-D290)/365.25,0)&gt;=26,H290="CH"),1,0)</f>
        <v>0</v>
      </c>
      <c r="AD290" s="215">
        <f t="shared" ref="AD290:AD353" si="43">IF(OR(E290="M",E290="F",E290="Male",E290="Female",E290=""),0,1)</f>
        <v>0</v>
      </c>
      <c r="AE290" s="215">
        <f t="shared" ref="AE290:AE353" ca="1" si="44">IF(ISERROR(DATE(DAY(D290),MONTH(D290),YEAR(D290))),1,IF(D290&gt;TODAY(),1,IF(AND(ROUNDDOWN(($B$10-D290)/365.25,0)&lt;=14,H290="EE"),1,0)))</f>
        <v>0</v>
      </c>
      <c r="AF290" s="215">
        <f>IF(A290&gt;1,Table1[[#This Row],[Last Name]]&amp;Table1[[#This Row],[First Name]]&amp;Table1[[#This Row],[Home Zip Code]]&amp;Table1[[#This Row],[Date of Birth]]&amp;Table1[[#This Row],[Member Type]],ROW())</f>
        <v>290</v>
      </c>
      <c r="AG290" s="215" t="str">
        <f t="array" ref="AG290">IF(SUM((--EXACT($AF$33:$AF$521,AF290)))&lt;=1,"","Duplicate")</f>
        <v/>
      </c>
      <c r="AH290" s="228"/>
      <c r="AI290" s="228"/>
      <c r="AJ290" s="228"/>
      <c r="AK290" s="228"/>
      <c r="AL290" s="228"/>
      <c r="AM290" s="228"/>
      <c r="AN290" s="228"/>
      <c r="AO290" s="228"/>
      <c r="AP290" s="228"/>
      <c r="AQ290" s="228"/>
      <c r="AR290" s="228"/>
      <c r="AS290" s="228"/>
      <c r="AT290" s="228"/>
      <c r="AU290" s="228"/>
      <c r="AV290" s="228"/>
      <c r="AW290" s="228"/>
      <c r="AX290" s="228"/>
      <c r="AY290" s="228"/>
      <c r="AZ290" s="228"/>
      <c r="BA290" s="228"/>
      <c r="BB290" s="228"/>
      <c r="BC290" s="228"/>
    </row>
    <row r="291" spans="1:55">
      <c r="A291" s="326"/>
      <c r="B291" s="237"/>
      <c r="C291" s="253"/>
      <c r="D291" s="234"/>
      <c r="E291" s="235"/>
      <c r="F291" s="238"/>
      <c r="G291" s="238"/>
      <c r="H291" s="236"/>
      <c r="I291" s="221"/>
      <c r="J291" s="297"/>
      <c r="K291" s="221"/>
      <c r="L291" s="301"/>
      <c r="M291" s="311"/>
      <c r="N291" s="321"/>
      <c r="O291" s="328" t="str" cm="1">
        <f t="array" ref="O291">IF($T291=1,IF(SUMPRODUCT(--($T292:$T$517=0))&gt;0,"BLANK",""),IF($H291="","NO",IF(NOT($U291&gt;$U290),IF(SUMPRODUCT(--($A291:$F291=""))&gt;0,"NO","YES"),IF(SUMPRODUCT(--($A291:$G291=""))+SUMPRODUCT(--($I291=""))&gt;0,"NO","YES"))))</f>
        <v/>
      </c>
      <c r="P291" s="228"/>
      <c r="Q291" s="228"/>
      <c r="R291" s="228"/>
      <c r="S291" s="228"/>
      <c r="T291" s="228">
        <f t="shared" si="37"/>
        <v>1</v>
      </c>
      <c r="U291" s="228">
        <f t="shared" si="38"/>
        <v>0</v>
      </c>
      <c r="V291" s="228">
        <f t="shared" si="39"/>
        <v>0</v>
      </c>
      <c r="W291" s="228">
        <f t="shared" si="40"/>
        <v>-1</v>
      </c>
      <c r="X291" s="228">
        <f>IF(SUMPRODUCT(--(W291:$W$517=-1))=ROW($W$517)-ROW()+1,$X290,IF(OR($W291=0,$W291=-1),$X290+1,$X290))</f>
        <v>0</v>
      </c>
      <c r="Y291" s="228">
        <f t="shared" si="41"/>
        <v>-1</v>
      </c>
      <c r="Z291" s="228">
        <f>IF(SUMPRODUCT(--($Y291:$Y$517=-1))=ROW($Y$517)-ROW()+1,$Z290,IF(OR($Y291=0,$Y291=-1),$Z290+1,$Z290))</f>
        <v>0</v>
      </c>
      <c r="AA291" s="228">
        <f t="shared" si="36"/>
        <v>0</v>
      </c>
      <c r="AB291" s="228">
        <f>IF(AND(ROUNDDOWN(($B$10-Table1[[#This Row],[Date of Birth]])/365.25,0)&gt;=66,Table1[[#This Row],[Member Type]]="EE",Table1[[#This Row],[Work Status]]="Retiree"),1,IF(AND(ROUNDDOWN(($B$10-Table1[[#This Row],[Date of Birth]])/365.25,0)&lt;66,Table1[[#This Row],[Member Type]]="EE",Table1[[#This Row],[Work Status]]="Retiree"),2,0))</f>
        <v>0</v>
      </c>
      <c r="AC291" s="215">
        <f t="shared" si="42"/>
        <v>0</v>
      </c>
      <c r="AD291" s="215">
        <f t="shared" si="43"/>
        <v>0</v>
      </c>
      <c r="AE291" s="215">
        <f t="shared" ca="1" si="44"/>
        <v>0</v>
      </c>
      <c r="AF291" s="215">
        <f>IF(A291&gt;1,Table1[[#This Row],[Last Name]]&amp;Table1[[#This Row],[First Name]]&amp;Table1[[#This Row],[Home Zip Code]]&amp;Table1[[#This Row],[Date of Birth]]&amp;Table1[[#This Row],[Member Type]],ROW())</f>
        <v>291</v>
      </c>
      <c r="AG291" s="215" t="str">
        <f t="array" ref="AG291">IF(SUM((--EXACT($AF$33:$AF$521,AF291)))&lt;=1,"","Duplicate")</f>
        <v/>
      </c>
      <c r="AH291" s="228"/>
      <c r="AI291" s="228"/>
      <c r="AJ291" s="228"/>
      <c r="AK291" s="228"/>
      <c r="AL291" s="228"/>
      <c r="AM291" s="228"/>
      <c r="AN291" s="228"/>
      <c r="AO291" s="228"/>
      <c r="AP291" s="228"/>
      <c r="AQ291" s="228"/>
      <c r="AR291" s="228"/>
      <c r="AS291" s="228"/>
      <c r="AT291" s="228"/>
      <c r="AU291" s="228"/>
      <c r="AV291" s="228"/>
      <c r="AW291" s="228"/>
      <c r="AX291" s="228"/>
      <c r="AY291" s="228"/>
      <c r="AZ291" s="228"/>
      <c r="BA291" s="228"/>
      <c r="BB291" s="228"/>
      <c r="BC291" s="228"/>
    </row>
    <row r="292" spans="1:55">
      <c r="A292" s="326"/>
      <c r="B292" s="237"/>
      <c r="C292" s="253"/>
      <c r="D292" s="234"/>
      <c r="E292" s="235"/>
      <c r="F292" s="238"/>
      <c r="G292" s="238"/>
      <c r="H292" s="236"/>
      <c r="I292" s="221"/>
      <c r="J292" s="297"/>
      <c r="K292" s="221"/>
      <c r="L292" s="301"/>
      <c r="M292" s="311"/>
      <c r="N292" s="321"/>
      <c r="O292" s="328" t="str" cm="1">
        <f t="array" ref="O292">IF($T292=1,IF(SUMPRODUCT(--($T293:$T$517=0))&gt;0,"BLANK",""),IF($H292="","NO",IF(NOT($U292&gt;$U291),IF(SUMPRODUCT(--($A292:$F292=""))&gt;0,"NO","YES"),IF(SUMPRODUCT(--($A292:$G292=""))+SUMPRODUCT(--($I292=""))&gt;0,"NO","YES"))))</f>
        <v/>
      </c>
      <c r="P292" s="228"/>
      <c r="Q292" s="228"/>
      <c r="R292" s="228"/>
      <c r="S292" s="228"/>
      <c r="T292" s="228">
        <f t="shared" si="37"/>
        <v>1</v>
      </c>
      <c r="U292" s="228">
        <f t="shared" si="38"/>
        <v>0</v>
      </c>
      <c r="V292" s="228">
        <f t="shared" si="39"/>
        <v>0</v>
      </c>
      <c r="W292" s="228">
        <f t="shared" si="40"/>
        <v>-1</v>
      </c>
      <c r="X292" s="228">
        <f>IF(SUMPRODUCT(--(W292:$W$517=-1))=ROW($W$517)-ROW()+1,$X291,IF(OR($W292=0,$W292=-1),$X291+1,$X291))</f>
        <v>0</v>
      </c>
      <c r="Y292" s="228">
        <f t="shared" si="41"/>
        <v>-1</v>
      </c>
      <c r="Z292" s="228">
        <f>IF(SUMPRODUCT(--($Y292:$Y$517=-1))=ROW($Y$517)-ROW()+1,$Z291,IF(OR($Y292=0,$Y292=-1),$Z291+1,$Z291))</f>
        <v>0</v>
      </c>
      <c r="AA292" s="228">
        <f t="shared" si="36"/>
        <v>0</v>
      </c>
      <c r="AB292" s="228">
        <f>IF(AND(ROUNDDOWN(($B$10-Table1[[#This Row],[Date of Birth]])/365.25,0)&gt;=66,Table1[[#This Row],[Member Type]]="EE",Table1[[#This Row],[Work Status]]="Retiree"),1,IF(AND(ROUNDDOWN(($B$10-Table1[[#This Row],[Date of Birth]])/365.25,0)&lt;66,Table1[[#This Row],[Member Type]]="EE",Table1[[#This Row],[Work Status]]="Retiree"),2,0))</f>
        <v>0</v>
      </c>
      <c r="AC292" s="215">
        <f t="shared" si="42"/>
        <v>0</v>
      </c>
      <c r="AD292" s="215">
        <f t="shared" si="43"/>
        <v>0</v>
      </c>
      <c r="AE292" s="215">
        <f t="shared" ca="1" si="44"/>
        <v>0</v>
      </c>
      <c r="AF292" s="215">
        <f>IF(A292&gt;1,Table1[[#This Row],[Last Name]]&amp;Table1[[#This Row],[First Name]]&amp;Table1[[#This Row],[Home Zip Code]]&amp;Table1[[#This Row],[Date of Birth]]&amp;Table1[[#This Row],[Member Type]],ROW())</f>
        <v>292</v>
      </c>
      <c r="AG292" s="215" t="str">
        <f t="array" ref="AG292">IF(SUM((--EXACT($AF$33:$AF$521,AF292)))&lt;=1,"","Duplicate")</f>
        <v/>
      </c>
      <c r="AH292" s="228"/>
      <c r="AI292" s="228"/>
      <c r="AJ292" s="228"/>
      <c r="AK292" s="228"/>
      <c r="AL292" s="228"/>
      <c r="AM292" s="228"/>
      <c r="AN292" s="228"/>
      <c r="AO292" s="228"/>
      <c r="AP292" s="228"/>
      <c r="AQ292" s="228"/>
      <c r="AR292" s="228"/>
      <c r="AS292" s="228"/>
      <c r="AT292" s="228"/>
      <c r="AU292" s="228"/>
      <c r="AV292" s="228"/>
      <c r="AW292" s="228"/>
      <c r="AX292" s="228"/>
      <c r="AY292" s="228"/>
      <c r="AZ292" s="228"/>
      <c r="BA292" s="228"/>
      <c r="BB292" s="228"/>
      <c r="BC292" s="228"/>
    </row>
    <row r="293" spans="1:55">
      <c r="A293" s="326"/>
      <c r="B293" s="237"/>
      <c r="C293" s="253"/>
      <c r="D293" s="234"/>
      <c r="E293" s="235"/>
      <c r="F293" s="238"/>
      <c r="G293" s="238"/>
      <c r="H293" s="236"/>
      <c r="I293" s="221"/>
      <c r="J293" s="297"/>
      <c r="K293" s="221"/>
      <c r="L293" s="301"/>
      <c r="M293" s="311"/>
      <c r="N293" s="321"/>
      <c r="O293" s="328" t="str" cm="1">
        <f t="array" ref="O293">IF($T293=1,IF(SUMPRODUCT(--($T294:$T$517=0))&gt;0,"BLANK",""),IF($H293="","NO",IF(NOT($U293&gt;$U292),IF(SUMPRODUCT(--($A293:$F293=""))&gt;0,"NO","YES"),IF(SUMPRODUCT(--($A293:$G293=""))+SUMPRODUCT(--($I293=""))&gt;0,"NO","YES"))))</f>
        <v/>
      </c>
      <c r="P293" s="228"/>
      <c r="Q293" s="228"/>
      <c r="R293" s="228"/>
      <c r="S293" s="228"/>
      <c r="T293" s="228">
        <f t="shared" si="37"/>
        <v>1</v>
      </c>
      <c r="U293" s="228">
        <f t="shared" si="38"/>
        <v>0</v>
      </c>
      <c r="V293" s="228">
        <f t="shared" si="39"/>
        <v>0</v>
      </c>
      <c r="W293" s="228">
        <f t="shared" si="40"/>
        <v>-1</v>
      </c>
      <c r="X293" s="228">
        <f>IF(SUMPRODUCT(--(W293:$W$517=-1))=ROW($W$517)-ROW()+1,$X292,IF(OR($W293=0,$W293=-1),$X292+1,$X292))</f>
        <v>0</v>
      </c>
      <c r="Y293" s="228">
        <f t="shared" si="41"/>
        <v>-1</v>
      </c>
      <c r="Z293" s="228">
        <f>IF(SUMPRODUCT(--($Y293:$Y$517=-1))=ROW($Y$517)-ROW()+1,$Z292,IF(OR($Y293=0,$Y293=-1),$Z292+1,$Z292))</f>
        <v>0</v>
      </c>
      <c r="AA293" s="228">
        <f t="shared" si="36"/>
        <v>0</v>
      </c>
      <c r="AB293" s="228">
        <f>IF(AND(ROUNDDOWN(($B$10-Table1[[#This Row],[Date of Birth]])/365.25,0)&gt;=66,Table1[[#This Row],[Member Type]]="EE",Table1[[#This Row],[Work Status]]="Retiree"),1,IF(AND(ROUNDDOWN(($B$10-Table1[[#This Row],[Date of Birth]])/365.25,0)&lt;66,Table1[[#This Row],[Member Type]]="EE",Table1[[#This Row],[Work Status]]="Retiree"),2,0))</f>
        <v>0</v>
      </c>
      <c r="AC293" s="215">
        <f t="shared" si="42"/>
        <v>0</v>
      </c>
      <c r="AD293" s="215">
        <f t="shared" si="43"/>
        <v>0</v>
      </c>
      <c r="AE293" s="215">
        <f t="shared" ca="1" si="44"/>
        <v>0</v>
      </c>
      <c r="AF293" s="215">
        <f>IF(A293&gt;1,Table1[[#This Row],[Last Name]]&amp;Table1[[#This Row],[First Name]]&amp;Table1[[#This Row],[Home Zip Code]]&amp;Table1[[#This Row],[Date of Birth]]&amp;Table1[[#This Row],[Member Type]],ROW())</f>
        <v>293</v>
      </c>
      <c r="AG293" s="215" t="str">
        <f t="array" ref="AG293">IF(SUM((--EXACT($AF$33:$AF$521,AF293)))&lt;=1,"","Duplicate")</f>
        <v/>
      </c>
      <c r="AH293" s="228"/>
      <c r="AI293" s="228"/>
      <c r="AJ293" s="228"/>
      <c r="AK293" s="228"/>
      <c r="AL293" s="228"/>
      <c r="AM293" s="228"/>
      <c r="AN293" s="228"/>
      <c r="AO293" s="228"/>
      <c r="AP293" s="228"/>
      <c r="AQ293" s="228"/>
      <c r="AR293" s="228"/>
      <c r="AS293" s="228"/>
      <c r="AT293" s="228"/>
      <c r="AU293" s="228"/>
      <c r="AV293" s="228"/>
      <c r="AW293" s="228"/>
      <c r="AX293" s="228"/>
      <c r="AY293" s="228"/>
      <c r="AZ293" s="228"/>
      <c r="BA293" s="228"/>
      <c r="BB293" s="228"/>
      <c r="BC293" s="228"/>
    </row>
    <row r="294" spans="1:55">
      <c r="A294" s="326"/>
      <c r="B294" s="237"/>
      <c r="C294" s="253"/>
      <c r="D294" s="234"/>
      <c r="E294" s="235"/>
      <c r="F294" s="238"/>
      <c r="G294" s="238"/>
      <c r="H294" s="236"/>
      <c r="I294" s="221"/>
      <c r="J294" s="297"/>
      <c r="K294" s="221"/>
      <c r="L294" s="301"/>
      <c r="M294" s="311"/>
      <c r="N294" s="321"/>
      <c r="O294" s="328" t="str" cm="1">
        <f t="array" ref="O294">IF($T294=1,IF(SUMPRODUCT(--($T295:$T$517=0))&gt;0,"BLANK",""),IF($H294="","NO",IF(NOT($U294&gt;$U293),IF(SUMPRODUCT(--($A294:$F294=""))&gt;0,"NO","YES"),IF(SUMPRODUCT(--($A294:$G294=""))+SUMPRODUCT(--($I294=""))&gt;0,"NO","YES"))))</f>
        <v/>
      </c>
      <c r="P294" s="228"/>
      <c r="Q294" s="228"/>
      <c r="R294" s="228"/>
      <c r="S294" s="228"/>
      <c r="T294" s="228">
        <f t="shared" si="37"/>
        <v>1</v>
      </c>
      <c r="U294" s="228">
        <f t="shared" si="38"/>
        <v>0</v>
      </c>
      <c r="V294" s="228">
        <f t="shared" si="39"/>
        <v>0</v>
      </c>
      <c r="W294" s="228">
        <f t="shared" si="40"/>
        <v>-1</v>
      </c>
      <c r="X294" s="228">
        <f>IF(SUMPRODUCT(--(W294:$W$517=-1))=ROW($W$517)-ROW()+1,$X293,IF(OR($W294=0,$W294=-1),$X293+1,$X293))</f>
        <v>0</v>
      </c>
      <c r="Y294" s="228">
        <f t="shared" si="41"/>
        <v>-1</v>
      </c>
      <c r="Z294" s="228">
        <f>IF(SUMPRODUCT(--($Y294:$Y$517=-1))=ROW($Y$517)-ROW()+1,$Z293,IF(OR($Y294=0,$Y294=-1),$Z293+1,$Z293))</f>
        <v>0</v>
      </c>
      <c r="AA294" s="228">
        <f t="shared" si="36"/>
        <v>0</v>
      </c>
      <c r="AB294" s="228">
        <f>IF(AND(ROUNDDOWN(($B$10-Table1[[#This Row],[Date of Birth]])/365.25,0)&gt;=66,Table1[[#This Row],[Member Type]]="EE",Table1[[#This Row],[Work Status]]="Retiree"),1,IF(AND(ROUNDDOWN(($B$10-Table1[[#This Row],[Date of Birth]])/365.25,0)&lt;66,Table1[[#This Row],[Member Type]]="EE",Table1[[#This Row],[Work Status]]="Retiree"),2,0))</f>
        <v>0</v>
      </c>
      <c r="AC294" s="215">
        <f t="shared" si="42"/>
        <v>0</v>
      </c>
      <c r="AD294" s="215">
        <f t="shared" si="43"/>
        <v>0</v>
      </c>
      <c r="AE294" s="215">
        <f t="shared" ca="1" si="44"/>
        <v>0</v>
      </c>
      <c r="AF294" s="215">
        <f>IF(A294&gt;1,Table1[[#This Row],[Last Name]]&amp;Table1[[#This Row],[First Name]]&amp;Table1[[#This Row],[Home Zip Code]]&amp;Table1[[#This Row],[Date of Birth]]&amp;Table1[[#This Row],[Member Type]],ROW())</f>
        <v>294</v>
      </c>
      <c r="AG294" s="215" t="str">
        <f t="array" ref="AG294">IF(SUM((--EXACT($AF$33:$AF$521,AF294)))&lt;=1,"","Duplicate")</f>
        <v/>
      </c>
      <c r="AH294" s="228"/>
      <c r="AI294" s="228"/>
      <c r="AJ294" s="228"/>
      <c r="AK294" s="228"/>
      <c r="AL294" s="228"/>
      <c r="AM294" s="228"/>
      <c r="AN294" s="228"/>
      <c r="AO294" s="228"/>
      <c r="AP294" s="228"/>
      <c r="AQ294" s="228"/>
      <c r="AR294" s="228"/>
      <c r="AS294" s="228"/>
      <c r="AT294" s="228"/>
      <c r="AU294" s="228"/>
      <c r="AV294" s="228"/>
      <c r="AW294" s="228"/>
      <c r="AX294" s="228"/>
      <c r="AY294" s="228"/>
      <c r="AZ294" s="228"/>
      <c r="BA294" s="228"/>
      <c r="BB294" s="228"/>
      <c r="BC294" s="228"/>
    </row>
    <row r="295" spans="1:55">
      <c r="A295" s="326"/>
      <c r="B295" s="237"/>
      <c r="C295" s="253"/>
      <c r="D295" s="234"/>
      <c r="E295" s="235"/>
      <c r="F295" s="238"/>
      <c r="G295" s="238"/>
      <c r="H295" s="236"/>
      <c r="I295" s="221"/>
      <c r="J295" s="297"/>
      <c r="K295" s="221"/>
      <c r="L295" s="301"/>
      <c r="M295" s="311"/>
      <c r="N295" s="321"/>
      <c r="O295" s="328" t="str" cm="1">
        <f t="array" ref="O295">IF($T295=1,IF(SUMPRODUCT(--($T296:$T$517=0))&gt;0,"BLANK",""),IF($H295="","NO",IF(NOT($U295&gt;$U294),IF(SUMPRODUCT(--($A295:$F295=""))&gt;0,"NO","YES"),IF(SUMPRODUCT(--($A295:$G295=""))+SUMPRODUCT(--($I295=""))&gt;0,"NO","YES"))))</f>
        <v/>
      </c>
      <c r="P295" s="228"/>
      <c r="Q295" s="228"/>
      <c r="R295" s="228"/>
      <c r="S295" s="228"/>
      <c r="T295" s="228">
        <f t="shared" si="37"/>
        <v>1</v>
      </c>
      <c r="U295" s="228">
        <f t="shared" si="38"/>
        <v>0</v>
      </c>
      <c r="V295" s="228">
        <f t="shared" si="39"/>
        <v>0</v>
      </c>
      <c r="W295" s="228">
        <f t="shared" si="40"/>
        <v>-1</v>
      </c>
      <c r="X295" s="228">
        <f>IF(SUMPRODUCT(--(W295:$W$517=-1))=ROW($W$517)-ROW()+1,$X294,IF(OR($W295=0,$W295=-1),$X294+1,$X294))</f>
        <v>0</v>
      </c>
      <c r="Y295" s="228">
        <f t="shared" si="41"/>
        <v>-1</v>
      </c>
      <c r="Z295" s="228">
        <f>IF(SUMPRODUCT(--($Y295:$Y$517=-1))=ROW($Y$517)-ROW()+1,$Z294,IF(OR($Y295=0,$Y295=-1),$Z294+1,$Z294))</f>
        <v>0</v>
      </c>
      <c r="AA295" s="228">
        <f t="shared" si="36"/>
        <v>0</v>
      </c>
      <c r="AB295" s="228">
        <f>IF(AND(ROUNDDOWN(($B$10-Table1[[#This Row],[Date of Birth]])/365.25,0)&gt;=66,Table1[[#This Row],[Member Type]]="EE",Table1[[#This Row],[Work Status]]="Retiree"),1,IF(AND(ROUNDDOWN(($B$10-Table1[[#This Row],[Date of Birth]])/365.25,0)&lt;66,Table1[[#This Row],[Member Type]]="EE",Table1[[#This Row],[Work Status]]="Retiree"),2,0))</f>
        <v>0</v>
      </c>
      <c r="AC295" s="215">
        <f t="shared" si="42"/>
        <v>0</v>
      </c>
      <c r="AD295" s="215">
        <f t="shared" si="43"/>
        <v>0</v>
      </c>
      <c r="AE295" s="215">
        <f t="shared" ca="1" si="44"/>
        <v>0</v>
      </c>
      <c r="AF295" s="215">
        <f>IF(A295&gt;1,Table1[[#This Row],[Last Name]]&amp;Table1[[#This Row],[First Name]]&amp;Table1[[#This Row],[Home Zip Code]]&amp;Table1[[#This Row],[Date of Birth]]&amp;Table1[[#This Row],[Member Type]],ROW())</f>
        <v>295</v>
      </c>
      <c r="AG295" s="215" t="str">
        <f t="array" ref="AG295">IF(SUM((--EXACT($AF$33:$AF$521,AF295)))&lt;=1,"","Duplicate")</f>
        <v/>
      </c>
      <c r="AH295" s="228"/>
      <c r="AI295" s="228"/>
      <c r="AJ295" s="228"/>
      <c r="AK295" s="228"/>
      <c r="AL295" s="228"/>
      <c r="AM295" s="228"/>
      <c r="AN295" s="228"/>
      <c r="AO295" s="228"/>
      <c r="AP295" s="228"/>
      <c r="AQ295" s="228"/>
      <c r="AR295" s="228"/>
      <c r="AS295" s="228"/>
      <c r="AT295" s="228"/>
      <c r="AU295" s="228"/>
      <c r="AV295" s="228"/>
      <c r="AW295" s="228"/>
      <c r="AX295" s="228"/>
      <c r="AY295" s="228"/>
      <c r="AZ295" s="228"/>
      <c r="BA295" s="228"/>
      <c r="BB295" s="228"/>
      <c r="BC295" s="228"/>
    </row>
    <row r="296" spans="1:55">
      <c r="A296" s="326"/>
      <c r="B296" s="237"/>
      <c r="C296" s="253"/>
      <c r="D296" s="234"/>
      <c r="E296" s="235"/>
      <c r="F296" s="238"/>
      <c r="G296" s="238"/>
      <c r="H296" s="236"/>
      <c r="I296" s="221"/>
      <c r="J296" s="297"/>
      <c r="K296" s="221"/>
      <c r="L296" s="301"/>
      <c r="M296" s="311"/>
      <c r="N296" s="321"/>
      <c r="O296" s="328" t="str" cm="1">
        <f t="array" ref="O296">IF($T296=1,IF(SUMPRODUCT(--($T297:$T$517=0))&gt;0,"BLANK",""),IF($H296="","NO",IF(NOT($U296&gt;$U295),IF(SUMPRODUCT(--($A296:$F296=""))&gt;0,"NO","YES"),IF(SUMPRODUCT(--($A296:$G296=""))+SUMPRODUCT(--($I296=""))&gt;0,"NO","YES"))))</f>
        <v/>
      </c>
      <c r="P296" s="228"/>
      <c r="Q296" s="228"/>
      <c r="R296" s="228"/>
      <c r="S296" s="228"/>
      <c r="T296" s="228">
        <f t="shared" si="37"/>
        <v>1</v>
      </c>
      <c r="U296" s="228">
        <f t="shared" si="38"/>
        <v>0</v>
      </c>
      <c r="V296" s="228">
        <f t="shared" si="39"/>
        <v>0</v>
      </c>
      <c r="W296" s="228">
        <f t="shared" si="40"/>
        <v>-1</v>
      </c>
      <c r="X296" s="228">
        <f>IF(SUMPRODUCT(--(W296:$W$517=-1))=ROW($W$517)-ROW()+1,$X295,IF(OR($W296=0,$W296=-1),$X295+1,$X295))</f>
        <v>0</v>
      </c>
      <c r="Y296" s="228">
        <f t="shared" si="41"/>
        <v>-1</v>
      </c>
      <c r="Z296" s="228">
        <f>IF(SUMPRODUCT(--($Y296:$Y$517=-1))=ROW($Y$517)-ROW()+1,$Z295,IF(OR($Y296=0,$Y296=-1),$Z295+1,$Z295))</f>
        <v>0</v>
      </c>
      <c r="AA296" s="228">
        <f t="shared" si="36"/>
        <v>0</v>
      </c>
      <c r="AB296" s="228">
        <f>IF(AND(ROUNDDOWN(($B$10-Table1[[#This Row],[Date of Birth]])/365.25,0)&gt;=66,Table1[[#This Row],[Member Type]]="EE",Table1[[#This Row],[Work Status]]="Retiree"),1,IF(AND(ROUNDDOWN(($B$10-Table1[[#This Row],[Date of Birth]])/365.25,0)&lt;66,Table1[[#This Row],[Member Type]]="EE",Table1[[#This Row],[Work Status]]="Retiree"),2,0))</f>
        <v>0</v>
      </c>
      <c r="AC296" s="215">
        <f t="shared" si="42"/>
        <v>0</v>
      </c>
      <c r="AD296" s="215">
        <f t="shared" si="43"/>
        <v>0</v>
      </c>
      <c r="AE296" s="215">
        <f t="shared" ca="1" si="44"/>
        <v>0</v>
      </c>
      <c r="AF296" s="215">
        <f>IF(A296&gt;1,Table1[[#This Row],[Last Name]]&amp;Table1[[#This Row],[First Name]]&amp;Table1[[#This Row],[Home Zip Code]]&amp;Table1[[#This Row],[Date of Birth]]&amp;Table1[[#This Row],[Member Type]],ROW())</f>
        <v>296</v>
      </c>
      <c r="AG296" s="215" t="str">
        <f t="array" ref="AG296">IF(SUM((--EXACT($AF$33:$AF$521,AF296)))&lt;=1,"","Duplicate")</f>
        <v/>
      </c>
      <c r="AH296" s="228"/>
      <c r="AI296" s="228"/>
      <c r="AJ296" s="228"/>
      <c r="AK296" s="228"/>
      <c r="AL296" s="228"/>
      <c r="AM296" s="228"/>
      <c r="AN296" s="228"/>
      <c r="AO296" s="228"/>
      <c r="AP296" s="228"/>
      <c r="AQ296" s="228"/>
      <c r="AR296" s="228"/>
      <c r="AS296" s="228"/>
      <c r="AT296" s="228"/>
      <c r="AU296" s="228"/>
      <c r="AV296" s="228"/>
      <c r="AW296" s="228"/>
      <c r="AX296" s="228"/>
      <c r="AY296" s="228"/>
      <c r="AZ296" s="228"/>
      <c r="BA296" s="228"/>
      <c r="BB296" s="228"/>
      <c r="BC296" s="228"/>
    </row>
    <row r="297" spans="1:55">
      <c r="A297" s="326"/>
      <c r="B297" s="237"/>
      <c r="C297" s="253"/>
      <c r="D297" s="234"/>
      <c r="E297" s="235"/>
      <c r="F297" s="238"/>
      <c r="G297" s="238"/>
      <c r="H297" s="236"/>
      <c r="I297" s="221"/>
      <c r="J297" s="297"/>
      <c r="K297" s="221"/>
      <c r="L297" s="301"/>
      <c r="M297" s="311"/>
      <c r="N297" s="321"/>
      <c r="O297" s="328" t="str" cm="1">
        <f t="array" ref="O297">IF($T297=1,IF(SUMPRODUCT(--($T298:$T$517=0))&gt;0,"BLANK",""),IF($H297="","NO",IF(NOT($U297&gt;$U296),IF(SUMPRODUCT(--($A297:$F297=""))&gt;0,"NO","YES"),IF(SUMPRODUCT(--($A297:$G297=""))+SUMPRODUCT(--($I297=""))&gt;0,"NO","YES"))))</f>
        <v/>
      </c>
      <c r="P297" s="228"/>
      <c r="Q297" s="228"/>
      <c r="R297" s="228"/>
      <c r="S297" s="228"/>
      <c r="T297" s="228">
        <f t="shared" si="37"/>
        <v>1</v>
      </c>
      <c r="U297" s="228">
        <f t="shared" si="38"/>
        <v>0</v>
      </c>
      <c r="V297" s="228">
        <f t="shared" si="39"/>
        <v>0</v>
      </c>
      <c r="W297" s="228">
        <f t="shared" si="40"/>
        <v>-1</v>
      </c>
      <c r="X297" s="228">
        <f>IF(SUMPRODUCT(--(W297:$W$517=-1))=ROW($W$517)-ROW()+1,$X296,IF(OR($W297=0,$W297=-1),$X296+1,$X296))</f>
        <v>0</v>
      </c>
      <c r="Y297" s="228">
        <f t="shared" si="41"/>
        <v>-1</v>
      </c>
      <c r="Z297" s="228">
        <f>IF(SUMPRODUCT(--($Y297:$Y$517=-1))=ROW($Y$517)-ROW()+1,$Z296,IF(OR($Y297=0,$Y297=-1),$Z296+1,$Z296))</f>
        <v>0</v>
      </c>
      <c r="AA297" s="228">
        <f t="shared" si="36"/>
        <v>0</v>
      </c>
      <c r="AB297" s="228">
        <f>IF(AND(ROUNDDOWN(($B$10-Table1[[#This Row],[Date of Birth]])/365.25,0)&gt;=66,Table1[[#This Row],[Member Type]]="EE",Table1[[#This Row],[Work Status]]="Retiree"),1,IF(AND(ROUNDDOWN(($B$10-Table1[[#This Row],[Date of Birth]])/365.25,0)&lt;66,Table1[[#This Row],[Member Type]]="EE",Table1[[#This Row],[Work Status]]="Retiree"),2,0))</f>
        <v>0</v>
      </c>
      <c r="AC297" s="215">
        <f t="shared" si="42"/>
        <v>0</v>
      </c>
      <c r="AD297" s="215">
        <f t="shared" si="43"/>
        <v>0</v>
      </c>
      <c r="AE297" s="215">
        <f t="shared" ca="1" si="44"/>
        <v>0</v>
      </c>
      <c r="AF297" s="215">
        <f>IF(A297&gt;1,Table1[[#This Row],[Last Name]]&amp;Table1[[#This Row],[First Name]]&amp;Table1[[#This Row],[Home Zip Code]]&amp;Table1[[#This Row],[Date of Birth]]&amp;Table1[[#This Row],[Member Type]],ROW())</f>
        <v>297</v>
      </c>
      <c r="AG297" s="215" t="str">
        <f t="array" ref="AG297">IF(SUM((--EXACT($AF$33:$AF$521,AF297)))&lt;=1,"","Duplicate")</f>
        <v/>
      </c>
      <c r="AH297" s="228"/>
      <c r="AI297" s="228"/>
      <c r="AJ297" s="228"/>
      <c r="AK297" s="228"/>
      <c r="AL297" s="228"/>
      <c r="AM297" s="228"/>
      <c r="AN297" s="228"/>
      <c r="AO297" s="228"/>
      <c r="AP297" s="228"/>
      <c r="AQ297" s="228"/>
      <c r="AR297" s="228"/>
      <c r="AS297" s="228"/>
      <c r="AT297" s="228"/>
      <c r="AU297" s="228"/>
      <c r="AV297" s="228"/>
      <c r="AW297" s="228"/>
      <c r="AX297" s="228"/>
      <c r="AY297" s="228"/>
      <c r="AZ297" s="228"/>
      <c r="BA297" s="228"/>
      <c r="BB297" s="228"/>
      <c r="BC297" s="228"/>
    </row>
    <row r="298" spans="1:55">
      <c r="A298" s="326"/>
      <c r="B298" s="237"/>
      <c r="C298" s="253"/>
      <c r="D298" s="234"/>
      <c r="E298" s="235"/>
      <c r="F298" s="238"/>
      <c r="G298" s="238"/>
      <c r="H298" s="236"/>
      <c r="I298" s="221"/>
      <c r="J298" s="297"/>
      <c r="K298" s="221"/>
      <c r="L298" s="301"/>
      <c r="M298" s="311"/>
      <c r="N298" s="321"/>
      <c r="O298" s="328" t="str" cm="1">
        <f t="array" ref="O298">IF($T298=1,IF(SUMPRODUCT(--($T299:$T$517=0))&gt;0,"BLANK",""),IF($H298="","NO",IF(NOT($U298&gt;$U297),IF(SUMPRODUCT(--($A298:$F298=""))&gt;0,"NO","YES"),IF(SUMPRODUCT(--($A298:$G298=""))+SUMPRODUCT(--($I298=""))&gt;0,"NO","YES"))))</f>
        <v/>
      </c>
      <c r="P298" s="228"/>
      <c r="Q298" s="228"/>
      <c r="R298" s="228"/>
      <c r="S298" s="228"/>
      <c r="T298" s="228">
        <f t="shared" si="37"/>
        <v>1</v>
      </c>
      <c r="U298" s="228">
        <f t="shared" si="38"/>
        <v>0</v>
      </c>
      <c r="V298" s="228">
        <f t="shared" si="39"/>
        <v>0</v>
      </c>
      <c r="W298" s="228">
        <f t="shared" si="40"/>
        <v>-1</v>
      </c>
      <c r="X298" s="228">
        <f>IF(SUMPRODUCT(--(W298:$W$517=-1))=ROW($W$517)-ROW()+1,$X297,IF(OR($W298=0,$W298=-1),$X297+1,$X297))</f>
        <v>0</v>
      </c>
      <c r="Y298" s="228">
        <f t="shared" si="41"/>
        <v>-1</v>
      </c>
      <c r="Z298" s="228">
        <f>IF(SUMPRODUCT(--($Y298:$Y$517=-1))=ROW($Y$517)-ROW()+1,$Z297,IF(OR($Y298=0,$Y298=-1),$Z297+1,$Z297))</f>
        <v>0</v>
      </c>
      <c r="AA298" s="228">
        <f t="shared" si="36"/>
        <v>0</v>
      </c>
      <c r="AB298" s="228">
        <f>IF(AND(ROUNDDOWN(($B$10-Table1[[#This Row],[Date of Birth]])/365.25,0)&gt;=66,Table1[[#This Row],[Member Type]]="EE",Table1[[#This Row],[Work Status]]="Retiree"),1,IF(AND(ROUNDDOWN(($B$10-Table1[[#This Row],[Date of Birth]])/365.25,0)&lt;66,Table1[[#This Row],[Member Type]]="EE",Table1[[#This Row],[Work Status]]="Retiree"),2,0))</f>
        <v>0</v>
      </c>
      <c r="AC298" s="215">
        <f t="shared" si="42"/>
        <v>0</v>
      </c>
      <c r="AD298" s="215">
        <f t="shared" si="43"/>
        <v>0</v>
      </c>
      <c r="AE298" s="215">
        <f t="shared" ca="1" si="44"/>
        <v>0</v>
      </c>
      <c r="AF298" s="215">
        <f>IF(A298&gt;1,Table1[[#This Row],[Last Name]]&amp;Table1[[#This Row],[First Name]]&amp;Table1[[#This Row],[Home Zip Code]]&amp;Table1[[#This Row],[Date of Birth]]&amp;Table1[[#This Row],[Member Type]],ROW())</f>
        <v>298</v>
      </c>
      <c r="AG298" s="215" t="str">
        <f t="array" ref="AG298">IF(SUM((--EXACT($AF$33:$AF$521,AF298)))&lt;=1,"","Duplicate")</f>
        <v/>
      </c>
      <c r="AH298" s="228"/>
      <c r="AI298" s="228"/>
      <c r="AJ298" s="228"/>
      <c r="AK298" s="228"/>
      <c r="AL298" s="228"/>
      <c r="AM298" s="228"/>
      <c r="AN298" s="228"/>
      <c r="AO298" s="228"/>
      <c r="AP298" s="228"/>
      <c r="AQ298" s="228"/>
      <c r="AR298" s="228"/>
      <c r="AS298" s="228"/>
      <c r="AT298" s="228"/>
      <c r="AU298" s="228"/>
      <c r="AV298" s="228"/>
      <c r="AW298" s="228"/>
      <c r="AX298" s="228"/>
      <c r="AY298" s="228"/>
      <c r="AZ298" s="228"/>
      <c r="BA298" s="228"/>
      <c r="BB298" s="228"/>
      <c r="BC298" s="228"/>
    </row>
    <row r="299" spans="1:55">
      <c r="A299" s="326"/>
      <c r="B299" s="237"/>
      <c r="C299" s="253"/>
      <c r="D299" s="234"/>
      <c r="E299" s="235"/>
      <c r="F299" s="238"/>
      <c r="G299" s="238"/>
      <c r="H299" s="236"/>
      <c r="I299" s="221"/>
      <c r="J299" s="297"/>
      <c r="K299" s="221"/>
      <c r="L299" s="301"/>
      <c r="M299" s="311"/>
      <c r="N299" s="321"/>
      <c r="O299" s="328" t="str" cm="1">
        <f t="array" ref="O299">IF($T299=1,IF(SUMPRODUCT(--($T300:$T$517=0))&gt;0,"BLANK",""),IF($H299="","NO",IF(NOT($U299&gt;$U298),IF(SUMPRODUCT(--($A299:$F299=""))&gt;0,"NO","YES"),IF(SUMPRODUCT(--($A299:$G299=""))+SUMPRODUCT(--($I299=""))&gt;0,"NO","YES"))))</f>
        <v/>
      </c>
      <c r="P299" s="228"/>
      <c r="Q299" s="228"/>
      <c r="R299" s="228"/>
      <c r="S299" s="228"/>
      <c r="T299" s="228">
        <f t="shared" si="37"/>
        <v>1</v>
      </c>
      <c r="U299" s="228">
        <f t="shared" si="38"/>
        <v>0</v>
      </c>
      <c r="V299" s="228">
        <f t="shared" si="39"/>
        <v>0</v>
      </c>
      <c r="W299" s="228">
        <f t="shared" si="40"/>
        <v>-1</v>
      </c>
      <c r="X299" s="228">
        <f>IF(SUMPRODUCT(--(W299:$W$517=-1))=ROW($W$517)-ROW()+1,$X298,IF(OR($W299=0,$W299=-1),$X298+1,$X298))</f>
        <v>0</v>
      </c>
      <c r="Y299" s="228">
        <f t="shared" si="41"/>
        <v>-1</v>
      </c>
      <c r="Z299" s="228">
        <f>IF(SUMPRODUCT(--($Y299:$Y$517=-1))=ROW($Y$517)-ROW()+1,$Z298,IF(OR($Y299=0,$Y299=-1),$Z298+1,$Z298))</f>
        <v>0</v>
      </c>
      <c r="AA299" s="228">
        <f t="shared" si="36"/>
        <v>0</v>
      </c>
      <c r="AB299" s="228">
        <f>IF(AND(ROUNDDOWN(($B$10-Table1[[#This Row],[Date of Birth]])/365.25,0)&gt;=66,Table1[[#This Row],[Member Type]]="EE",Table1[[#This Row],[Work Status]]="Retiree"),1,IF(AND(ROUNDDOWN(($B$10-Table1[[#This Row],[Date of Birth]])/365.25,0)&lt;66,Table1[[#This Row],[Member Type]]="EE",Table1[[#This Row],[Work Status]]="Retiree"),2,0))</f>
        <v>0</v>
      </c>
      <c r="AC299" s="215">
        <f t="shared" si="42"/>
        <v>0</v>
      </c>
      <c r="AD299" s="215">
        <f t="shared" si="43"/>
        <v>0</v>
      </c>
      <c r="AE299" s="215">
        <f t="shared" ca="1" si="44"/>
        <v>0</v>
      </c>
      <c r="AF299" s="215">
        <f>IF(A299&gt;1,Table1[[#This Row],[Last Name]]&amp;Table1[[#This Row],[First Name]]&amp;Table1[[#This Row],[Home Zip Code]]&amp;Table1[[#This Row],[Date of Birth]]&amp;Table1[[#This Row],[Member Type]],ROW())</f>
        <v>299</v>
      </c>
      <c r="AG299" s="215" t="str">
        <f t="array" ref="AG299">IF(SUM((--EXACT($AF$33:$AF$521,AF299)))&lt;=1,"","Duplicate")</f>
        <v/>
      </c>
      <c r="AH299" s="228"/>
      <c r="AI299" s="228"/>
      <c r="AJ299" s="228"/>
      <c r="AK299" s="228"/>
      <c r="AL299" s="228"/>
      <c r="AM299" s="228"/>
      <c r="AN299" s="228"/>
      <c r="AO299" s="228"/>
      <c r="AP299" s="228"/>
      <c r="AQ299" s="228"/>
      <c r="AR299" s="228"/>
      <c r="AS299" s="228"/>
      <c r="AT299" s="228"/>
      <c r="AU299" s="228"/>
      <c r="AV299" s="228"/>
      <c r="AW299" s="228"/>
      <c r="AX299" s="228"/>
      <c r="AY299" s="228"/>
      <c r="AZ299" s="228"/>
      <c r="BA299" s="228"/>
      <c r="BB299" s="228"/>
      <c r="BC299" s="228"/>
    </row>
    <row r="300" spans="1:55">
      <c r="A300" s="326"/>
      <c r="B300" s="237"/>
      <c r="C300" s="253"/>
      <c r="D300" s="234"/>
      <c r="E300" s="235"/>
      <c r="F300" s="238"/>
      <c r="G300" s="238"/>
      <c r="H300" s="236"/>
      <c r="I300" s="221"/>
      <c r="J300" s="297"/>
      <c r="K300" s="221"/>
      <c r="L300" s="301"/>
      <c r="M300" s="311"/>
      <c r="N300" s="321"/>
      <c r="O300" s="328" t="str" cm="1">
        <f t="array" ref="O300">IF($T300=1,IF(SUMPRODUCT(--($T301:$T$517=0))&gt;0,"BLANK",""),IF($H300="","NO",IF(NOT($U300&gt;$U299),IF(SUMPRODUCT(--($A300:$F300=""))&gt;0,"NO","YES"),IF(SUMPRODUCT(--($A300:$G300=""))+SUMPRODUCT(--($I300=""))&gt;0,"NO","YES"))))</f>
        <v/>
      </c>
      <c r="P300" s="228"/>
      <c r="Q300" s="228"/>
      <c r="R300" s="228"/>
      <c r="S300" s="228"/>
      <c r="T300" s="228">
        <f t="shared" si="37"/>
        <v>1</v>
      </c>
      <c r="U300" s="228">
        <f t="shared" si="38"/>
        <v>0</v>
      </c>
      <c r="V300" s="228">
        <f t="shared" si="39"/>
        <v>0</v>
      </c>
      <c r="W300" s="228">
        <f t="shared" si="40"/>
        <v>-1</v>
      </c>
      <c r="X300" s="228">
        <f>IF(SUMPRODUCT(--(W300:$W$517=-1))=ROW($W$517)-ROW()+1,$X299,IF(OR($W300=0,$W300=-1),$X299+1,$X299))</f>
        <v>0</v>
      </c>
      <c r="Y300" s="228">
        <f t="shared" si="41"/>
        <v>-1</v>
      </c>
      <c r="Z300" s="228">
        <f>IF(SUMPRODUCT(--($Y300:$Y$517=-1))=ROW($Y$517)-ROW()+1,$Z299,IF(OR($Y300=0,$Y300=-1),$Z299+1,$Z299))</f>
        <v>0</v>
      </c>
      <c r="AA300" s="228">
        <f t="shared" si="36"/>
        <v>0</v>
      </c>
      <c r="AB300" s="228">
        <f>IF(AND(ROUNDDOWN(($B$10-Table1[[#This Row],[Date of Birth]])/365.25,0)&gt;=66,Table1[[#This Row],[Member Type]]="EE",Table1[[#This Row],[Work Status]]="Retiree"),1,IF(AND(ROUNDDOWN(($B$10-Table1[[#This Row],[Date of Birth]])/365.25,0)&lt;66,Table1[[#This Row],[Member Type]]="EE",Table1[[#This Row],[Work Status]]="Retiree"),2,0))</f>
        <v>0</v>
      </c>
      <c r="AC300" s="215">
        <f t="shared" si="42"/>
        <v>0</v>
      </c>
      <c r="AD300" s="215">
        <f t="shared" si="43"/>
        <v>0</v>
      </c>
      <c r="AE300" s="215">
        <f t="shared" ca="1" si="44"/>
        <v>0</v>
      </c>
      <c r="AF300" s="215">
        <f>IF(A300&gt;1,Table1[[#This Row],[Last Name]]&amp;Table1[[#This Row],[First Name]]&amp;Table1[[#This Row],[Home Zip Code]]&amp;Table1[[#This Row],[Date of Birth]]&amp;Table1[[#This Row],[Member Type]],ROW())</f>
        <v>300</v>
      </c>
      <c r="AG300" s="215" t="str">
        <f t="array" ref="AG300">IF(SUM((--EXACT($AF$33:$AF$521,AF300)))&lt;=1,"","Duplicate")</f>
        <v/>
      </c>
      <c r="AH300" s="228"/>
      <c r="AI300" s="228"/>
      <c r="AJ300" s="228"/>
      <c r="AK300" s="228"/>
      <c r="AL300" s="228"/>
      <c r="AM300" s="228"/>
      <c r="AN300" s="228"/>
      <c r="AO300" s="228"/>
      <c r="AP300" s="228"/>
      <c r="AQ300" s="228"/>
      <c r="AR300" s="228"/>
      <c r="AS300" s="228"/>
      <c r="AT300" s="228"/>
      <c r="AU300" s="228"/>
      <c r="AV300" s="228"/>
      <c r="AW300" s="228"/>
      <c r="AX300" s="228"/>
      <c r="AY300" s="228"/>
      <c r="AZ300" s="228"/>
      <c r="BA300" s="228"/>
      <c r="BB300" s="228"/>
      <c r="BC300" s="228"/>
    </row>
    <row r="301" spans="1:55">
      <c r="A301" s="326"/>
      <c r="B301" s="237"/>
      <c r="C301" s="253"/>
      <c r="D301" s="234"/>
      <c r="E301" s="235"/>
      <c r="F301" s="238"/>
      <c r="G301" s="238"/>
      <c r="H301" s="236"/>
      <c r="I301" s="221"/>
      <c r="J301" s="297"/>
      <c r="K301" s="221"/>
      <c r="L301" s="301"/>
      <c r="M301" s="311"/>
      <c r="N301" s="321"/>
      <c r="O301" s="328" t="str" cm="1">
        <f t="array" ref="O301">IF($T301=1,IF(SUMPRODUCT(--($T302:$T$517=0))&gt;0,"BLANK",""),IF($H301="","NO",IF(NOT($U301&gt;$U300),IF(SUMPRODUCT(--($A301:$F301=""))&gt;0,"NO","YES"),IF(SUMPRODUCT(--($A301:$G301=""))+SUMPRODUCT(--($I301=""))&gt;0,"NO","YES"))))</f>
        <v/>
      </c>
      <c r="P301" s="228"/>
      <c r="Q301" s="228"/>
      <c r="R301" s="228"/>
      <c r="S301" s="228"/>
      <c r="T301" s="228">
        <f t="shared" si="37"/>
        <v>1</v>
      </c>
      <c r="U301" s="228">
        <f t="shared" si="38"/>
        <v>0</v>
      </c>
      <c r="V301" s="228">
        <f t="shared" si="39"/>
        <v>0</v>
      </c>
      <c r="W301" s="228">
        <f t="shared" si="40"/>
        <v>-1</v>
      </c>
      <c r="X301" s="228">
        <f>IF(SUMPRODUCT(--(W301:$W$517=-1))=ROW($W$517)-ROW()+1,$X300,IF(OR($W301=0,$W301=-1),$X300+1,$X300))</f>
        <v>0</v>
      </c>
      <c r="Y301" s="228">
        <f t="shared" si="41"/>
        <v>-1</v>
      </c>
      <c r="Z301" s="228">
        <f>IF(SUMPRODUCT(--($Y301:$Y$517=-1))=ROW($Y$517)-ROW()+1,$Z300,IF(OR($Y301=0,$Y301=-1),$Z300+1,$Z300))</f>
        <v>0</v>
      </c>
      <c r="AA301" s="228">
        <f t="shared" si="36"/>
        <v>0</v>
      </c>
      <c r="AB301" s="228">
        <f>IF(AND(ROUNDDOWN(($B$10-Table1[[#This Row],[Date of Birth]])/365.25,0)&gt;=66,Table1[[#This Row],[Member Type]]="EE",Table1[[#This Row],[Work Status]]="Retiree"),1,IF(AND(ROUNDDOWN(($B$10-Table1[[#This Row],[Date of Birth]])/365.25,0)&lt;66,Table1[[#This Row],[Member Type]]="EE",Table1[[#This Row],[Work Status]]="Retiree"),2,0))</f>
        <v>0</v>
      </c>
      <c r="AC301" s="215">
        <f t="shared" si="42"/>
        <v>0</v>
      </c>
      <c r="AD301" s="215">
        <f t="shared" si="43"/>
        <v>0</v>
      </c>
      <c r="AE301" s="215">
        <f t="shared" ca="1" si="44"/>
        <v>0</v>
      </c>
      <c r="AF301" s="215">
        <f>IF(A301&gt;1,Table1[[#This Row],[Last Name]]&amp;Table1[[#This Row],[First Name]]&amp;Table1[[#This Row],[Home Zip Code]]&amp;Table1[[#This Row],[Date of Birth]]&amp;Table1[[#This Row],[Member Type]],ROW())</f>
        <v>301</v>
      </c>
      <c r="AG301" s="215" t="str">
        <f t="array" ref="AG301">IF(SUM((--EXACT($AF$33:$AF$521,AF301)))&lt;=1,"","Duplicate")</f>
        <v/>
      </c>
      <c r="AH301" s="228"/>
      <c r="AI301" s="228"/>
      <c r="AJ301" s="228"/>
      <c r="AK301" s="228"/>
      <c r="AL301" s="228"/>
      <c r="AM301" s="228"/>
      <c r="AN301" s="228"/>
      <c r="AO301" s="228"/>
      <c r="AP301" s="228"/>
      <c r="AQ301" s="228"/>
      <c r="AR301" s="228"/>
      <c r="AS301" s="228"/>
      <c r="AT301" s="228"/>
      <c r="AU301" s="228"/>
      <c r="AV301" s="228"/>
      <c r="AW301" s="228"/>
      <c r="AX301" s="228"/>
      <c r="AY301" s="228"/>
      <c r="AZ301" s="228"/>
      <c r="BA301" s="228"/>
      <c r="BB301" s="228"/>
      <c r="BC301" s="228"/>
    </row>
    <row r="302" spans="1:55">
      <c r="A302" s="326"/>
      <c r="B302" s="237"/>
      <c r="C302" s="253"/>
      <c r="D302" s="234"/>
      <c r="E302" s="235"/>
      <c r="F302" s="238"/>
      <c r="G302" s="238"/>
      <c r="H302" s="236"/>
      <c r="I302" s="221"/>
      <c r="J302" s="297"/>
      <c r="K302" s="221"/>
      <c r="L302" s="301"/>
      <c r="M302" s="311"/>
      <c r="N302" s="321"/>
      <c r="O302" s="328" t="str" cm="1">
        <f t="array" ref="O302">IF($T302=1,IF(SUMPRODUCT(--($T303:$T$517=0))&gt;0,"BLANK",""),IF($H302="","NO",IF(NOT($U302&gt;$U301),IF(SUMPRODUCT(--($A302:$F302=""))&gt;0,"NO","YES"),IF(SUMPRODUCT(--($A302:$G302=""))+SUMPRODUCT(--($I302=""))&gt;0,"NO","YES"))))</f>
        <v/>
      </c>
      <c r="P302" s="228"/>
      <c r="Q302" s="228"/>
      <c r="R302" s="228"/>
      <c r="S302" s="228"/>
      <c r="T302" s="228">
        <f t="shared" si="37"/>
        <v>1</v>
      </c>
      <c r="U302" s="228">
        <f t="shared" si="38"/>
        <v>0</v>
      </c>
      <c r="V302" s="228">
        <f t="shared" si="39"/>
        <v>0</v>
      </c>
      <c r="W302" s="228">
        <f t="shared" si="40"/>
        <v>-1</v>
      </c>
      <c r="X302" s="228">
        <f>IF(SUMPRODUCT(--(W302:$W$517=-1))=ROW($W$517)-ROW()+1,$X301,IF(OR($W302=0,$W302=-1),$X301+1,$X301))</f>
        <v>0</v>
      </c>
      <c r="Y302" s="228">
        <f t="shared" si="41"/>
        <v>-1</v>
      </c>
      <c r="Z302" s="228">
        <f>IF(SUMPRODUCT(--($Y302:$Y$517=-1))=ROW($Y$517)-ROW()+1,$Z301,IF(OR($Y302=0,$Y302=-1),$Z301+1,$Z301))</f>
        <v>0</v>
      </c>
      <c r="AA302" s="228">
        <f t="shared" si="36"/>
        <v>0</v>
      </c>
      <c r="AB302" s="228">
        <f>IF(AND(ROUNDDOWN(($B$10-Table1[[#This Row],[Date of Birth]])/365.25,0)&gt;=66,Table1[[#This Row],[Member Type]]="EE",Table1[[#This Row],[Work Status]]="Retiree"),1,IF(AND(ROUNDDOWN(($B$10-Table1[[#This Row],[Date of Birth]])/365.25,0)&lt;66,Table1[[#This Row],[Member Type]]="EE",Table1[[#This Row],[Work Status]]="Retiree"),2,0))</f>
        <v>0</v>
      </c>
      <c r="AC302" s="215">
        <f t="shared" si="42"/>
        <v>0</v>
      </c>
      <c r="AD302" s="215">
        <f t="shared" si="43"/>
        <v>0</v>
      </c>
      <c r="AE302" s="215">
        <f t="shared" ca="1" si="44"/>
        <v>0</v>
      </c>
      <c r="AF302" s="215">
        <f>IF(A302&gt;1,Table1[[#This Row],[Last Name]]&amp;Table1[[#This Row],[First Name]]&amp;Table1[[#This Row],[Home Zip Code]]&amp;Table1[[#This Row],[Date of Birth]]&amp;Table1[[#This Row],[Member Type]],ROW())</f>
        <v>302</v>
      </c>
      <c r="AG302" s="215" t="str">
        <f t="array" ref="AG302">IF(SUM((--EXACT($AF$33:$AF$521,AF302)))&lt;=1,"","Duplicate")</f>
        <v/>
      </c>
      <c r="AH302" s="228"/>
      <c r="AI302" s="228"/>
      <c r="AJ302" s="228"/>
      <c r="AK302" s="228"/>
      <c r="AL302" s="228"/>
      <c r="AM302" s="228"/>
      <c r="AN302" s="228"/>
      <c r="AO302" s="228"/>
      <c r="AP302" s="228"/>
      <c r="AQ302" s="228"/>
      <c r="AR302" s="228"/>
      <c r="AS302" s="228"/>
      <c r="AT302" s="228"/>
      <c r="AU302" s="228"/>
      <c r="AV302" s="228"/>
      <c r="AW302" s="228"/>
      <c r="AX302" s="228"/>
      <c r="AY302" s="228"/>
      <c r="AZ302" s="228"/>
      <c r="BA302" s="228"/>
      <c r="BB302" s="228"/>
      <c r="BC302" s="228"/>
    </row>
    <row r="303" spans="1:55">
      <c r="A303" s="326"/>
      <c r="B303" s="237"/>
      <c r="C303" s="253"/>
      <c r="D303" s="234"/>
      <c r="E303" s="235"/>
      <c r="F303" s="238"/>
      <c r="G303" s="238"/>
      <c r="H303" s="236"/>
      <c r="I303" s="221"/>
      <c r="J303" s="297"/>
      <c r="K303" s="221"/>
      <c r="L303" s="301"/>
      <c r="M303" s="311"/>
      <c r="N303" s="321"/>
      <c r="O303" s="328" t="str" cm="1">
        <f t="array" ref="O303">IF($T303=1,IF(SUMPRODUCT(--($T304:$T$517=0))&gt;0,"BLANK",""),IF($H303="","NO",IF(NOT($U303&gt;$U302),IF(SUMPRODUCT(--($A303:$F303=""))&gt;0,"NO","YES"),IF(SUMPRODUCT(--($A303:$G303=""))+SUMPRODUCT(--($I303=""))&gt;0,"NO","YES"))))</f>
        <v/>
      </c>
      <c r="P303" s="228"/>
      <c r="Q303" s="228"/>
      <c r="R303" s="228"/>
      <c r="S303" s="228"/>
      <c r="T303" s="228">
        <f t="shared" si="37"/>
        <v>1</v>
      </c>
      <c r="U303" s="228">
        <f t="shared" si="38"/>
        <v>0</v>
      </c>
      <c r="V303" s="228">
        <f t="shared" si="39"/>
        <v>0</v>
      </c>
      <c r="W303" s="228">
        <f t="shared" si="40"/>
        <v>-1</v>
      </c>
      <c r="X303" s="228">
        <f>IF(SUMPRODUCT(--(W303:$W$517=-1))=ROW($W$517)-ROW()+1,$X302,IF(OR($W303=0,$W303=-1),$X302+1,$X302))</f>
        <v>0</v>
      </c>
      <c r="Y303" s="228">
        <f t="shared" si="41"/>
        <v>-1</v>
      </c>
      <c r="Z303" s="228">
        <f>IF(SUMPRODUCT(--($Y303:$Y$517=-1))=ROW($Y$517)-ROW()+1,$Z302,IF(OR($Y303=0,$Y303=-1),$Z302+1,$Z302))</f>
        <v>0</v>
      </c>
      <c r="AA303" s="228">
        <f t="shared" si="36"/>
        <v>0</v>
      </c>
      <c r="AB303" s="228">
        <f>IF(AND(ROUNDDOWN(($B$10-Table1[[#This Row],[Date of Birth]])/365.25,0)&gt;=66,Table1[[#This Row],[Member Type]]="EE",Table1[[#This Row],[Work Status]]="Retiree"),1,IF(AND(ROUNDDOWN(($B$10-Table1[[#This Row],[Date of Birth]])/365.25,0)&lt;66,Table1[[#This Row],[Member Type]]="EE",Table1[[#This Row],[Work Status]]="Retiree"),2,0))</f>
        <v>0</v>
      </c>
      <c r="AC303" s="215">
        <f t="shared" si="42"/>
        <v>0</v>
      </c>
      <c r="AD303" s="215">
        <f t="shared" si="43"/>
        <v>0</v>
      </c>
      <c r="AE303" s="215">
        <f t="shared" ca="1" si="44"/>
        <v>0</v>
      </c>
      <c r="AF303" s="215">
        <f>IF(A303&gt;1,Table1[[#This Row],[Last Name]]&amp;Table1[[#This Row],[First Name]]&amp;Table1[[#This Row],[Home Zip Code]]&amp;Table1[[#This Row],[Date of Birth]]&amp;Table1[[#This Row],[Member Type]],ROW())</f>
        <v>303</v>
      </c>
      <c r="AG303" s="215" t="str">
        <f t="array" ref="AG303">IF(SUM((--EXACT($AF$33:$AF$521,AF303)))&lt;=1,"","Duplicate")</f>
        <v/>
      </c>
      <c r="AH303" s="228"/>
      <c r="AI303" s="228"/>
      <c r="AJ303" s="228"/>
      <c r="AK303" s="228"/>
      <c r="AL303" s="228"/>
      <c r="AM303" s="228"/>
      <c r="AN303" s="228"/>
      <c r="AO303" s="228"/>
      <c r="AP303" s="228"/>
      <c r="AQ303" s="228"/>
      <c r="AR303" s="228"/>
      <c r="AS303" s="228"/>
      <c r="AT303" s="228"/>
      <c r="AU303" s="228"/>
      <c r="AV303" s="228"/>
      <c r="AW303" s="228"/>
      <c r="AX303" s="228"/>
      <c r="AY303" s="228"/>
      <c r="AZ303" s="228"/>
      <c r="BA303" s="228"/>
      <c r="BB303" s="228"/>
      <c r="BC303" s="228"/>
    </row>
    <row r="304" spans="1:55">
      <c r="A304" s="326"/>
      <c r="B304" s="237"/>
      <c r="C304" s="253"/>
      <c r="D304" s="234"/>
      <c r="E304" s="235"/>
      <c r="F304" s="238"/>
      <c r="G304" s="238"/>
      <c r="H304" s="236"/>
      <c r="I304" s="221"/>
      <c r="J304" s="297"/>
      <c r="K304" s="221"/>
      <c r="L304" s="301"/>
      <c r="M304" s="311"/>
      <c r="N304" s="321"/>
      <c r="O304" s="328" t="str" cm="1">
        <f t="array" ref="O304">IF($T304=1,IF(SUMPRODUCT(--($T305:$T$517=0))&gt;0,"BLANK",""),IF($H304="","NO",IF(NOT($U304&gt;$U303),IF(SUMPRODUCT(--($A304:$F304=""))&gt;0,"NO","YES"),IF(SUMPRODUCT(--($A304:$G304=""))+SUMPRODUCT(--($I304=""))&gt;0,"NO","YES"))))</f>
        <v/>
      </c>
      <c r="P304" s="228"/>
      <c r="Q304" s="228"/>
      <c r="R304" s="228"/>
      <c r="S304" s="228"/>
      <c r="T304" s="228">
        <f t="shared" si="37"/>
        <v>1</v>
      </c>
      <c r="U304" s="228">
        <f t="shared" si="38"/>
        <v>0</v>
      </c>
      <c r="V304" s="228">
        <f t="shared" si="39"/>
        <v>0</v>
      </c>
      <c r="W304" s="228">
        <f t="shared" si="40"/>
        <v>-1</v>
      </c>
      <c r="X304" s="228">
        <f>IF(SUMPRODUCT(--(W304:$W$517=-1))=ROW($W$517)-ROW()+1,$X303,IF(OR($W304=0,$W304=-1),$X303+1,$X303))</f>
        <v>0</v>
      </c>
      <c r="Y304" s="228">
        <f t="shared" si="41"/>
        <v>-1</v>
      </c>
      <c r="Z304" s="228">
        <f>IF(SUMPRODUCT(--($Y304:$Y$517=-1))=ROW($Y$517)-ROW()+1,$Z303,IF(OR($Y304=0,$Y304=-1),$Z303+1,$Z303))</f>
        <v>0</v>
      </c>
      <c r="AA304" s="228">
        <f t="shared" si="36"/>
        <v>0</v>
      </c>
      <c r="AB304" s="228">
        <f>IF(AND(ROUNDDOWN(($B$10-Table1[[#This Row],[Date of Birth]])/365.25,0)&gt;=66,Table1[[#This Row],[Member Type]]="EE",Table1[[#This Row],[Work Status]]="Retiree"),1,IF(AND(ROUNDDOWN(($B$10-Table1[[#This Row],[Date of Birth]])/365.25,0)&lt;66,Table1[[#This Row],[Member Type]]="EE",Table1[[#This Row],[Work Status]]="Retiree"),2,0))</f>
        <v>0</v>
      </c>
      <c r="AC304" s="215">
        <f t="shared" si="42"/>
        <v>0</v>
      </c>
      <c r="AD304" s="215">
        <f t="shared" si="43"/>
        <v>0</v>
      </c>
      <c r="AE304" s="215">
        <f t="shared" ca="1" si="44"/>
        <v>0</v>
      </c>
      <c r="AF304" s="215">
        <f>IF(A304&gt;1,Table1[[#This Row],[Last Name]]&amp;Table1[[#This Row],[First Name]]&amp;Table1[[#This Row],[Home Zip Code]]&amp;Table1[[#This Row],[Date of Birth]]&amp;Table1[[#This Row],[Member Type]],ROW())</f>
        <v>304</v>
      </c>
      <c r="AG304" s="215" t="str">
        <f t="array" ref="AG304">IF(SUM((--EXACT($AF$33:$AF$521,AF304)))&lt;=1,"","Duplicate")</f>
        <v/>
      </c>
      <c r="AH304" s="228"/>
      <c r="AI304" s="228"/>
      <c r="AJ304" s="228"/>
      <c r="AK304" s="228"/>
      <c r="AL304" s="228"/>
      <c r="AM304" s="228"/>
      <c r="AN304" s="228"/>
      <c r="AO304" s="228"/>
      <c r="AP304" s="228"/>
      <c r="AQ304" s="228"/>
      <c r="AR304" s="228"/>
      <c r="AS304" s="228"/>
      <c r="AT304" s="228"/>
      <c r="AU304" s="228"/>
      <c r="AV304" s="228"/>
      <c r="AW304" s="228"/>
      <c r="AX304" s="228"/>
      <c r="AY304" s="228"/>
      <c r="AZ304" s="228"/>
      <c r="BA304" s="228"/>
      <c r="BB304" s="228"/>
      <c r="BC304" s="228"/>
    </row>
    <row r="305" spans="1:55">
      <c r="A305" s="326"/>
      <c r="B305" s="237"/>
      <c r="C305" s="253"/>
      <c r="D305" s="234"/>
      <c r="E305" s="235"/>
      <c r="F305" s="238"/>
      <c r="G305" s="238"/>
      <c r="H305" s="236"/>
      <c r="I305" s="221"/>
      <c r="J305" s="297"/>
      <c r="K305" s="221"/>
      <c r="L305" s="301"/>
      <c r="M305" s="311"/>
      <c r="N305" s="321"/>
      <c r="O305" s="328" t="str" cm="1">
        <f t="array" ref="O305">IF($T305=1,IF(SUMPRODUCT(--($T306:$T$517=0))&gt;0,"BLANK",""),IF($H305="","NO",IF(NOT($U305&gt;$U304),IF(SUMPRODUCT(--($A305:$F305=""))&gt;0,"NO","YES"),IF(SUMPRODUCT(--($A305:$G305=""))+SUMPRODUCT(--($I305=""))&gt;0,"NO","YES"))))</f>
        <v/>
      </c>
      <c r="P305" s="228"/>
      <c r="Q305" s="228"/>
      <c r="R305" s="228"/>
      <c r="S305" s="228"/>
      <c r="T305" s="228">
        <f t="shared" si="37"/>
        <v>1</v>
      </c>
      <c r="U305" s="228">
        <f t="shared" si="38"/>
        <v>0</v>
      </c>
      <c r="V305" s="228">
        <f t="shared" si="39"/>
        <v>0</v>
      </c>
      <c r="W305" s="228">
        <f t="shared" si="40"/>
        <v>-1</v>
      </c>
      <c r="X305" s="228">
        <f>IF(SUMPRODUCT(--(W305:$W$517=-1))=ROW($W$517)-ROW()+1,$X304,IF(OR($W305=0,$W305=-1),$X304+1,$X304))</f>
        <v>0</v>
      </c>
      <c r="Y305" s="228">
        <f t="shared" si="41"/>
        <v>-1</v>
      </c>
      <c r="Z305" s="228">
        <f>IF(SUMPRODUCT(--($Y305:$Y$517=-1))=ROW($Y$517)-ROW()+1,$Z304,IF(OR($Y305=0,$Y305=-1),$Z304+1,$Z304))</f>
        <v>0</v>
      </c>
      <c r="AA305" s="228">
        <f t="shared" si="36"/>
        <v>0</v>
      </c>
      <c r="AB305" s="228">
        <f>IF(AND(ROUNDDOWN(($B$10-Table1[[#This Row],[Date of Birth]])/365.25,0)&gt;=66,Table1[[#This Row],[Member Type]]="EE",Table1[[#This Row],[Work Status]]="Retiree"),1,IF(AND(ROUNDDOWN(($B$10-Table1[[#This Row],[Date of Birth]])/365.25,0)&lt;66,Table1[[#This Row],[Member Type]]="EE",Table1[[#This Row],[Work Status]]="Retiree"),2,0))</f>
        <v>0</v>
      </c>
      <c r="AC305" s="215">
        <f t="shared" si="42"/>
        <v>0</v>
      </c>
      <c r="AD305" s="215">
        <f t="shared" si="43"/>
        <v>0</v>
      </c>
      <c r="AE305" s="215">
        <f t="shared" ca="1" si="44"/>
        <v>0</v>
      </c>
      <c r="AF305" s="215">
        <f>IF(A305&gt;1,Table1[[#This Row],[Last Name]]&amp;Table1[[#This Row],[First Name]]&amp;Table1[[#This Row],[Home Zip Code]]&amp;Table1[[#This Row],[Date of Birth]]&amp;Table1[[#This Row],[Member Type]],ROW())</f>
        <v>305</v>
      </c>
      <c r="AG305" s="215" t="str">
        <f t="array" ref="AG305">IF(SUM((--EXACT($AF$33:$AF$521,AF305)))&lt;=1,"","Duplicate")</f>
        <v/>
      </c>
      <c r="AH305" s="228"/>
      <c r="AI305" s="228"/>
      <c r="AJ305" s="228"/>
      <c r="AK305" s="228"/>
      <c r="AL305" s="228"/>
      <c r="AM305" s="228"/>
      <c r="AN305" s="228"/>
      <c r="AO305" s="228"/>
      <c r="AP305" s="228"/>
      <c r="AQ305" s="228"/>
      <c r="AR305" s="228"/>
      <c r="AS305" s="228"/>
      <c r="AT305" s="228"/>
      <c r="AU305" s="228"/>
      <c r="AV305" s="228"/>
      <c r="AW305" s="228"/>
      <c r="AX305" s="228"/>
      <c r="AY305" s="228"/>
      <c r="AZ305" s="228"/>
      <c r="BA305" s="228"/>
      <c r="BB305" s="228"/>
      <c r="BC305" s="228"/>
    </row>
    <row r="306" spans="1:55">
      <c r="A306" s="326"/>
      <c r="B306" s="237"/>
      <c r="C306" s="253"/>
      <c r="D306" s="234"/>
      <c r="E306" s="235"/>
      <c r="F306" s="238"/>
      <c r="G306" s="238"/>
      <c r="H306" s="236"/>
      <c r="I306" s="221"/>
      <c r="J306" s="297"/>
      <c r="K306" s="221"/>
      <c r="L306" s="301"/>
      <c r="M306" s="311"/>
      <c r="N306" s="321"/>
      <c r="O306" s="328" t="str" cm="1">
        <f t="array" ref="O306">IF($T306=1,IF(SUMPRODUCT(--($T307:$T$517=0))&gt;0,"BLANK",""),IF($H306="","NO",IF(NOT($U306&gt;$U305),IF(SUMPRODUCT(--($A306:$F306=""))&gt;0,"NO","YES"),IF(SUMPRODUCT(--($A306:$G306=""))+SUMPRODUCT(--($I306=""))&gt;0,"NO","YES"))))</f>
        <v/>
      </c>
      <c r="P306" s="228"/>
      <c r="Q306" s="228"/>
      <c r="R306" s="228"/>
      <c r="S306" s="228"/>
      <c r="T306" s="228">
        <f t="shared" si="37"/>
        <v>1</v>
      </c>
      <c r="U306" s="228">
        <f t="shared" si="38"/>
        <v>0</v>
      </c>
      <c r="V306" s="228">
        <f t="shared" si="39"/>
        <v>0</v>
      </c>
      <c r="W306" s="228">
        <f t="shared" si="40"/>
        <v>-1</v>
      </c>
      <c r="X306" s="228">
        <f>IF(SUMPRODUCT(--(W306:$W$517=-1))=ROW($W$517)-ROW()+1,$X305,IF(OR($W306=0,$W306=-1),$X305+1,$X305))</f>
        <v>0</v>
      </c>
      <c r="Y306" s="228">
        <f t="shared" si="41"/>
        <v>-1</v>
      </c>
      <c r="Z306" s="228">
        <f>IF(SUMPRODUCT(--($Y306:$Y$517=-1))=ROW($Y$517)-ROW()+1,$Z305,IF(OR($Y306=0,$Y306=-1),$Z305+1,$Z305))</f>
        <v>0</v>
      </c>
      <c r="AA306" s="228">
        <f t="shared" si="36"/>
        <v>0</v>
      </c>
      <c r="AB306" s="228">
        <f>IF(AND(ROUNDDOWN(($B$10-Table1[[#This Row],[Date of Birth]])/365.25,0)&gt;=66,Table1[[#This Row],[Member Type]]="EE",Table1[[#This Row],[Work Status]]="Retiree"),1,IF(AND(ROUNDDOWN(($B$10-Table1[[#This Row],[Date of Birth]])/365.25,0)&lt;66,Table1[[#This Row],[Member Type]]="EE",Table1[[#This Row],[Work Status]]="Retiree"),2,0))</f>
        <v>0</v>
      </c>
      <c r="AC306" s="215">
        <f t="shared" si="42"/>
        <v>0</v>
      </c>
      <c r="AD306" s="215">
        <f t="shared" si="43"/>
        <v>0</v>
      </c>
      <c r="AE306" s="215">
        <f t="shared" ca="1" si="44"/>
        <v>0</v>
      </c>
      <c r="AF306" s="215">
        <f>IF(A306&gt;1,Table1[[#This Row],[Last Name]]&amp;Table1[[#This Row],[First Name]]&amp;Table1[[#This Row],[Home Zip Code]]&amp;Table1[[#This Row],[Date of Birth]]&amp;Table1[[#This Row],[Member Type]],ROW())</f>
        <v>306</v>
      </c>
      <c r="AG306" s="215" t="str">
        <f t="array" ref="AG306">IF(SUM((--EXACT($AF$33:$AF$521,AF306)))&lt;=1,"","Duplicate")</f>
        <v/>
      </c>
      <c r="AH306" s="228"/>
      <c r="AI306" s="228"/>
      <c r="AJ306" s="228"/>
      <c r="AK306" s="228"/>
      <c r="AL306" s="228"/>
      <c r="AM306" s="228"/>
      <c r="AN306" s="228"/>
      <c r="AO306" s="228"/>
      <c r="AP306" s="228"/>
      <c r="AQ306" s="228"/>
      <c r="AR306" s="228"/>
      <c r="AS306" s="228"/>
      <c r="AT306" s="228"/>
      <c r="AU306" s="228"/>
      <c r="AV306" s="228"/>
      <c r="AW306" s="228"/>
      <c r="AX306" s="228"/>
      <c r="AY306" s="228"/>
      <c r="AZ306" s="228"/>
      <c r="BA306" s="228"/>
      <c r="BB306" s="228"/>
      <c r="BC306" s="228"/>
    </row>
    <row r="307" spans="1:55">
      <c r="A307" s="326"/>
      <c r="B307" s="237"/>
      <c r="C307" s="253"/>
      <c r="D307" s="234"/>
      <c r="E307" s="235"/>
      <c r="F307" s="238"/>
      <c r="G307" s="238"/>
      <c r="H307" s="236"/>
      <c r="I307" s="221"/>
      <c r="J307" s="297"/>
      <c r="K307" s="221"/>
      <c r="L307" s="301"/>
      <c r="M307" s="311"/>
      <c r="N307" s="321"/>
      <c r="O307" s="328" t="str" cm="1">
        <f t="array" ref="O307">IF($T307=1,IF(SUMPRODUCT(--($T308:$T$517=0))&gt;0,"BLANK",""),IF($H307="","NO",IF(NOT($U307&gt;$U306),IF(SUMPRODUCT(--($A307:$F307=""))&gt;0,"NO","YES"),IF(SUMPRODUCT(--($A307:$G307=""))+SUMPRODUCT(--($I307=""))&gt;0,"NO","YES"))))</f>
        <v/>
      </c>
      <c r="P307" s="228"/>
      <c r="Q307" s="228"/>
      <c r="R307" s="228"/>
      <c r="S307" s="228"/>
      <c r="T307" s="228">
        <f t="shared" si="37"/>
        <v>1</v>
      </c>
      <c r="U307" s="228">
        <f t="shared" si="38"/>
        <v>0</v>
      </c>
      <c r="V307" s="228">
        <f t="shared" si="39"/>
        <v>0</v>
      </c>
      <c r="W307" s="228">
        <f t="shared" si="40"/>
        <v>-1</v>
      </c>
      <c r="X307" s="228">
        <f>IF(SUMPRODUCT(--(W307:$W$517=-1))=ROW($W$517)-ROW()+1,$X306,IF(OR($W307=0,$W307=-1),$X306+1,$X306))</f>
        <v>0</v>
      </c>
      <c r="Y307" s="228">
        <f t="shared" si="41"/>
        <v>-1</v>
      </c>
      <c r="Z307" s="228">
        <f>IF(SUMPRODUCT(--($Y307:$Y$517=-1))=ROW($Y$517)-ROW()+1,$Z306,IF(OR($Y307=0,$Y307=-1),$Z306+1,$Z306))</f>
        <v>0</v>
      </c>
      <c r="AA307" s="228">
        <f t="shared" si="36"/>
        <v>0</v>
      </c>
      <c r="AB307" s="228">
        <f>IF(AND(ROUNDDOWN(($B$10-Table1[[#This Row],[Date of Birth]])/365.25,0)&gt;=66,Table1[[#This Row],[Member Type]]="EE",Table1[[#This Row],[Work Status]]="Retiree"),1,IF(AND(ROUNDDOWN(($B$10-Table1[[#This Row],[Date of Birth]])/365.25,0)&lt;66,Table1[[#This Row],[Member Type]]="EE",Table1[[#This Row],[Work Status]]="Retiree"),2,0))</f>
        <v>0</v>
      </c>
      <c r="AC307" s="215">
        <f t="shared" si="42"/>
        <v>0</v>
      </c>
      <c r="AD307" s="215">
        <f t="shared" si="43"/>
        <v>0</v>
      </c>
      <c r="AE307" s="215">
        <f t="shared" ca="1" si="44"/>
        <v>0</v>
      </c>
      <c r="AF307" s="215">
        <f>IF(A307&gt;1,Table1[[#This Row],[Last Name]]&amp;Table1[[#This Row],[First Name]]&amp;Table1[[#This Row],[Home Zip Code]]&amp;Table1[[#This Row],[Date of Birth]]&amp;Table1[[#This Row],[Member Type]],ROW())</f>
        <v>307</v>
      </c>
      <c r="AG307" s="215" t="str">
        <f t="array" ref="AG307">IF(SUM((--EXACT($AF$33:$AF$521,AF307)))&lt;=1,"","Duplicate")</f>
        <v/>
      </c>
      <c r="AH307" s="228"/>
      <c r="AI307" s="228"/>
      <c r="AJ307" s="228"/>
      <c r="AK307" s="228"/>
      <c r="AL307" s="228"/>
      <c r="AM307" s="228"/>
      <c r="AN307" s="228"/>
      <c r="AO307" s="228"/>
      <c r="AP307" s="228"/>
      <c r="AQ307" s="228"/>
      <c r="AR307" s="228"/>
      <c r="AS307" s="228"/>
      <c r="AT307" s="228"/>
      <c r="AU307" s="228"/>
      <c r="AV307" s="228"/>
      <c r="AW307" s="228"/>
      <c r="AX307" s="228"/>
      <c r="AY307" s="228"/>
      <c r="AZ307" s="228"/>
      <c r="BA307" s="228"/>
      <c r="BB307" s="228"/>
      <c r="BC307" s="228"/>
    </row>
    <row r="308" spans="1:55">
      <c r="A308" s="326"/>
      <c r="B308" s="237"/>
      <c r="C308" s="253"/>
      <c r="D308" s="234"/>
      <c r="E308" s="235"/>
      <c r="F308" s="238"/>
      <c r="G308" s="238"/>
      <c r="H308" s="236"/>
      <c r="I308" s="221"/>
      <c r="J308" s="297"/>
      <c r="K308" s="221"/>
      <c r="L308" s="301"/>
      <c r="M308" s="311"/>
      <c r="N308" s="321"/>
      <c r="O308" s="328" t="str" cm="1">
        <f t="array" ref="O308">IF($T308=1,IF(SUMPRODUCT(--($T309:$T$517=0))&gt;0,"BLANK",""),IF($H308="","NO",IF(NOT($U308&gt;$U307),IF(SUMPRODUCT(--($A308:$F308=""))&gt;0,"NO","YES"),IF(SUMPRODUCT(--($A308:$G308=""))+SUMPRODUCT(--($I308=""))&gt;0,"NO","YES"))))</f>
        <v/>
      </c>
      <c r="P308" s="228"/>
      <c r="Q308" s="228"/>
      <c r="R308" s="228"/>
      <c r="S308" s="228"/>
      <c r="T308" s="228">
        <f t="shared" si="37"/>
        <v>1</v>
      </c>
      <c r="U308" s="228">
        <f t="shared" si="38"/>
        <v>0</v>
      </c>
      <c r="V308" s="228">
        <f t="shared" si="39"/>
        <v>0</v>
      </c>
      <c r="W308" s="228">
        <f t="shared" si="40"/>
        <v>-1</v>
      </c>
      <c r="X308" s="228">
        <f>IF(SUMPRODUCT(--(W308:$W$517=-1))=ROW($W$517)-ROW()+1,$X307,IF(OR($W308=0,$W308=-1),$X307+1,$X307))</f>
        <v>0</v>
      </c>
      <c r="Y308" s="228">
        <f t="shared" si="41"/>
        <v>-1</v>
      </c>
      <c r="Z308" s="228">
        <f>IF(SUMPRODUCT(--($Y308:$Y$517=-1))=ROW($Y$517)-ROW()+1,$Z307,IF(OR($Y308=0,$Y308=-1),$Z307+1,$Z307))</f>
        <v>0</v>
      </c>
      <c r="AA308" s="228">
        <f t="shared" si="36"/>
        <v>0</v>
      </c>
      <c r="AB308" s="228">
        <f>IF(AND(ROUNDDOWN(($B$10-Table1[[#This Row],[Date of Birth]])/365.25,0)&gt;=66,Table1[[#This Row],[Member Type]]="EE",Table1[[#This Row],[Work Status]]="Retiree"),1,IF(AND(ROUNDDOWN(($B$10-Table1[[#This Row],[Date of Birth]])/365.25,0)&lt;66,Table1[[#This Row],[Member Type]]="EE",Table1[[#This Row],[Work Status]]="Retiree"),2,0))</f>
        <v>0</v>
      </c>
      <c r="AC308" s="215">
        <f t="shared" si="42"/>
        <v>0</v>
      </c>
      <c r="AD308" s="215">
        <f t="shared" si="43"/>
        <v>0</v>
      </c>
      <c r="AE308" s="215">
        <f t="shared" ca="1" si="44"/>
        <v>0</v>
      </c>
      <c r="AF308" s="215">
        <f>IF(A308&gt;1,Table1[[#This Row],[Last Name]]&amp;Table1[[#This Row],[First Name]]&amp;Table1[[#This Row],[Home Zip Code]]&amp;Table1[[#This Row],[Date of Birth]]&amp;Table1[[#This Row],[Member Type]],ROW())</f>
        <v>308</v>
      </c>
      <c r="AG308" s="215" t="str">
        <f t="array" ref="AG308">IF(SUM((--EXACT($AF$33:$AF$521,AF308)))&lt;=1,"","Duplicate")</f>
        <v/>
      </c>
      <c r="AH308" s="228"/>
      <c r="AI308" s="228"/>
      <c r="AJ308" s="228"/>
      <c r="AK308" s="228"/>
      <c r="AL308" s="228"/>
      <c r="AM308" s="228"/>
      <c r="AN308" s="228"/>
      <c r="AO308" s="228"/>
      <c r="AP308" s="228"/>
      <c r="AQ308" s="228"/>
      <c r="AR308" s="228"/>
      <c r="AS308" s="228"/>
      <c r="AT308" s="228"/>
      <c r="AU308" s="228"/>
      <c r="AV308" s="228"/>
      <c r="AW308" s="228"/>
      <c r="AX308" s="228"/>
      <c r="AY308" s="228"/>
      <c r="AZ308" s="228"/>
      <c r="BA308" s="228"/>
      <c r="BB308" s="228"/>
      <c r="BC308" s="228"/>
    </row>
    <row r="309" spans="1:55">
      <c r="A309" s="326"/>
      <c r="B309" s="237"/>
      <c r="C309" s="253"/>
      <c r="D309" s="234"/>
      <c r="E309" s="235"/>
      <c r="F309" s="238"/>
      <c r="G309" s="238"/>
      <c r="H309" s="236"/>
      <c r="I309" s="221"/>
      <c r="J309" s="297"/>
      <c r="K309" s="221"/>
      <c r="L309" s="301"/>
      <c r="M309" s="311"/>
      <c r="N309" s="321"/>
      <c r="O309" s="328" t="str" cm="1">
        <f t="array" ref="O309">IF($T309=1,IF(SUMPRODUCT(--($T310:$T$517=0))&gt;0,"BLANK",""),IF($H309="","NO",IF(NOT($U309&gt;$U308),IF(SUMPRODUCT(--($A309:$F309=""))&gt;0,"NO","YES"),IF(SUMPRODUCT(--($A309:$G309=""))+SUMPRODUCT(--($I309=""))&gt;0,"NO","YES"))))</f>
        <v/>
      </c>
      <c r="P309" s="228"/>
      <c r="Q309" s="228"/>
      <c r="R309" s="228"/>
      <c r="S309" s="228"/>
      <c r="T309" s="228">
        <f t="shared" si="37"/>
        <v>1</v>
      </c>
      <c r="U309" s="228">
        <f t="shared" si="38"/>
        <v>0</v>
      </c>
      <c r="V309" s="228">
        <f t="shared" si="39"/>
        <v>0</v>
      </c>
      <c r="W309" s="228">
        <f t="shared" si="40"/>
        <v>-1</v>
      </c>
      <c r="X309" s="228">
        <f>IF(SUMPRODUCT(--(W309:$W$517=-1))=ROW($W$517)-ROW()+1,$X308,IF(OR($W309=0,$W309=-1),$X308+1,$X308))</f>
        <v>0</v>
      </c>
      <c r="Y309" s="228">
        <f t="shared" si="41"/>
        <v>-1</v>
      </c>
      <c r="Z309" s="228">
        <f>IF(SUMPRODUCT(--($Y309:$Y$517=-1))=ROW($Y$517)-ROW()+1,$Z308,IF(OR($Y309=0,$Y309=-1),$Z308+1,$Z308))</f>
        <v>0</v>
      </c>
      <c r="AA309" s="228">
        <f t="shared" si="36"/>
        <v>0</v>
      </c>
      <c r="AB309" s="228">
        <f>IF(AND(ROUNDDOWN(($B$10-Table1[[#This Row],[Date of Birth]])/365.25,0)&gt;=66,Table1[[#This Row],[Member Type]]="EE",Table1[[#This Row],[Work Status]]="Retiree"),1,IF(AND(ROUNDDOWN(($B$10-Table1[[#This Row],[Date of Birth]])/365.25,0)&lt;66,Table1[[#This Row],[Member Type]]="EE",Table1[[#This Row],[Work Status]]="Retiree"),2,0))</f>
        <v>0</v>
      </c>
      <c r="AC309" s="215">
        <f t="shared" si="42"/>
        <v>0</v>
      </c>
      <c r="AD309" s="215">
        <f t="shared" si="43"/>
        <v>0</v>
      </c>
      <c r="AE309" s="215">
        <f t="shared" ca="1" si="44"/>
        <v>0</v>
      </c>
      <c r="AF309" s="215">
        <f>IF(A309&gt;1,Table1[[#This Row],[Last Name]]&amp;Table1[[#This Row],[First Name]]&amp;Table1[[#This Row],[Home Zip Code]]&amp;Table1[[#This Row],[Date of Birth]]&amp;Table1[[#This Row],[Member Type]],ROW())</f>
        <v>309</v>
      </c>
      <c r="AG309" s="215" t="str">
        <f t="array" ref="AG309">IF(SUM((--EXACT($AF$33:$AF$521,AF309)))&lt;=1,"","Duplicate")</f>
        <v/>
      </c>
      <c r="AH309" s="228"/>
      <c r="AI309" s="228"/>
      <c r="AJ309" s="228"/>
      <c r="AK309" s="228"/>
      <c r="AL309" s="228"/>
      <c r="AM309" s="228"/>
      <c r="AN309" s="228"/>
      <c r="AO309" s="228"/>
      <c r="AP309" s="228"/>
      <c r="AQ309" s="228"/>
      <c r="AR309" s="228"/>
      <c r="AS309" s="228"/>
      <c r="AT309" s="228"/>
      <c r="AU309" s="228"/>
      <c r="AV309" s="228"/>
      <c r="AW309" s="228"/>
      <c r="AX309" s="228"/>
      <c r="AY309" s="228"/>
      <c r="AZ309" s="228"/>
      <c r="BA309" s="228"/>
      <c r="BB309" s="228"/>
      <c r="BC309" s="228"/>
    </row>
    <row r="310" spans="1:55">
      <c r="A310" s="326"/>
      <c r="B310" s="237"/>
      <c r="C310" s="253"/>
      <c r="D310" s="234"/>
      <c r="E310" s="235"/>
      <c r="F310" s="238"/>
      <c r="G310" s="238"/>
      <c r="H310" s="236"/>
      <c r="I310" s="221"/>
      <c r="J310" s="297"/>
      <c r="K310" s="221"/>
      <c r="L310" s="301"/>
      <c r="M310" s="311"/>
      <c r="N310" s="321"/>
      <c r="O310" s="328" t="str" cm="1">
        <f t="array" ref="O310">IF($T310=1,IF(SUMPRODUCT(--($T311:$T$517=0))&gt;0,"BLANK",""),IF($H310="","NO",IF(NOT($U310&gt;$U309),IF(SUMPRODUCT(--($A310:$F310=""))&gt;0,"NO","YES"),IF(SUMPRODUCT(--($A310:$G310=""))+SUMPRODUCT(--($I310=""))&gt;0,"NO","YES"))))</f>
        <v/>
      </c>
      <c r="P310" s="228"/>
      <c r="Q310" s="228"/>
      <c r="R310" s="228"/>
      <c r="S310" s="228"/>
      <c r="T310" s="228">
        <f t="shared" si="37"/>
        <v>1</v>
      </c>
      <c r="U310" s="228">
        <f t="shared" si="38"/>
        <v>0</v>
      </c>
      <c r="V310" s="228">
        <f t="shared" si="39"/>
        <v>0</v>
      </c>
      <c r="W310" s="228">
        <f t="shared" si="40"/>
        <v>-1</v>
      </c>
      <c r="X310" s="228">
        <f>IF(SUMPRODUCT(--(W310:$W$517=-1))=ROW($W$517)-ROW()+1,$X309,IF(OR($W310=0,$W310=-1),$X309+1,$X309))</f>
        <v>0</v>
      </c>
      <c r="Y310" s="228">
        <f t="shared" si="41"/>
        <v>-1</v>
      </c>
      <c r="Z310" s="228">
        <f>IF(SUMPRODUCT(--($Y310:$Y$517=-1))=ROW($Y$517)-ROW()+1,$Z309,IF(OR($Y310=0,$Y310=-1),$Z309+1,$Z309))</f>
        <v>0</v>
      </c>
      <c r="AA310" s="228">
        <f t="shared" si="36"/>
        <v>0</v>
      </c>
      <c r="AB310" s="228">
        <f>IF(AND(ROUNDDOWN(($B$10-Table1[[#This Row],[Date of Birth]])/365.25,0)&gt;=66,Table1[[#This Row],[Member Type]]="EE",Table1[[#This Row],[Work Status]]="Retiree"),1,IF(AND(ROUNDDOWN(($B$10-Table1[[#This Row],[Date of Birth]])/365.25,0)&lt;66,Table1[[#This Row],[Member Type]]="EE",Table1[[#This Row],[Work Status]]="Retiree"),2,0))</f>
        <v>0</v>
      </c>
      <c r="AC310" s="215">
        <f t="shared" si="42"/>
        <v>0</v>
      </c>
      <c r="AD310" s="215">
        <f t="shared" si="43"/>
        <v>0</v>
      </c>
      <c r="AE310" s="215">
        <f t="shared" ca="1" si="44"/>
        <v>0</v>
      </c>
      <c r="AF310" s="215">
        <f>IF(A310&gt;1,Table1[[#This Row],[Last Name]]&amp;Table1[[#This Row],[First Name]]&amp;Table1[[#This Row],[Home Zip Code]]&amp;Table1[[#This Row],[Date of Birth]]&amp;Table1[[#This Row],[Member Type]],ROW())</f>
        <v>310</v>
      </c>
      <c r="AG310" s="215" t="str">
        <f t="array" ref="AG310">IF(SUM((--EXACT($AF$33:$AF$521,AF310)))&lt;=1,"","Duplicate")</f>
        <v/>
      </c>
      <c r="AH310" s="228"/>
      <c r="AI310" s="228"/>
      <c r="AJ310" s="228"/>
      <c r="AK310" s="228"/>
      <c r="AL310" s="228"/>
      <c r="AM310" s="228"/>
      <c r="AN310" s="228"/>
      <c r="AO310" s="228"/>
      <c r="AP310" s="228"/>
      <c r="AQ310" s="228"/>
      <c r="AR310" s="228"/>
      <c r="AS310" s="228"/>
      <c r="AT310" s="228"/>
      <c r="AU310" s="228"/>
      <c r="AV310" s="228"/>
      <c r="AW310" s="228"/>
      <c r="AX310" s="228"/>
      <c r="AY310" s="228"/>
      <c r="AZ310" s="228"/>
      <c r="BA310" s="228"/>
      <c r="BB310" s="228"/>
      <c r="BC310" s="228"/>
    </row>
    <row r="311" spans="1:55">
      <c r="A311" s="326"/>
      <c r="B311" s="237"/>
      <c r="C311" s="253"/>
      <c r="D311" s="234"/>
      <c r="E311" s="235"/>
      <c r="F311" s="238"/>
      <c r="G311" s="238"/>
      <c r="H311" s="236"/>
      <c r="I311" s="221"/>
      <c r="J311" s="297"/>
      <c r="K311" s="221"/>
      <c r="L311" s="301"/>
      <c r="M311" s="311"/>
      <c r="N311" s="321"/>
      <c r="O311" s="328" t="str" cm="1">
        <f t="array" ref="O311">IF($T311=1,IF(SUMPRODUCT(--($T312:$T$517=0))&gt;0,"BLANK",""),IF($H311="","NO",IF(NOT($U311&gt;$U310),IF(SUMPRODUCT(--($A311:$F311=""))&gt;0,"NO","YES"),IF(SUMPRODUCT(--($A311:$G311=""))+SUMPRODUCT(--($I311=""))&gt;0,"NO","YES"))))</f>
        <v/>
      </c>
      <c r="P311" s="228"/>
      <c r="Q311" s="228"/>
      <c r="R311" s="228"/>
      <c r="S311" s="228"/>
      <c r="T311" s="228">
        <f t="shared" si="37"/>
        <v>1</v>
      </c>
      <c r="U311" s="228">
        <f t="shared" si="38"/>
        <v>0</v>
      </c>
      <c r="V311" s="228">
        <f t="shared" si="39"/>
        <v>0</v>
      </c>
      <c r="W311" s="228">
        <f t="shared" si="40"/>
        <v>-1</v>
      </c>
      <c r="X311" s="228">
        <f>IF(SUMPRODUCT(--(W311:$W$517=-1))=ROW($W$517)-ROW()+1,$X310,IF(OR($W311=0,$W311=-1),$X310+1,$X310))</f>
        <v>0</v>
      </c>
      <c r="Y311" s="228">
        <f t="shared" si="41"/>
        <v>-1</v>
      </c>
      <c r="Z311" s="228">
        <f>IF(SUMPRODUCT(--($Y311:$Y$517=-1))=ROW($Y$517)-ROW()+1,$Z310,IF(OR($Y311=0,$Y311=-1),$Z310+1,$Z310))</f>
        <v>0</v>
      </c>
      <c r="AA311" s="228">
        <f t="shared" si="36"/>
        <v>0</v>
      </c>
      <c r="AB311" s="228">
        <f>IF(AND(ROUNDDOWN(($B$10-Table1[[#This Row],[Date of Birth]])/365.25,0)&gt;=66,Table1[[#This Row],[Member Type]]="EE",Table1[[#This Row],[Work Status]]="Retiree"),1,IF(AND(ROUNDDOWN(($B$10-Table1[[#This Row],[Date of Birth]])/365.25,0)&lt;66,Table1[[#This Row],[Member Type]]="EE",Table1[[#This Row],[Work Status]]="Retiree"),2,0))</f>
        <v>0</v>
      </c>
      <c r="AC311" s="215">
        <f t="shared" si="42"/>
        <v>0</v>
      </c>
      <c r="AD311" s="215">
        <f t="shared" si="43"/>
        <v>0</v>
      </c>
      <c r="AE311" s="215">
        <f t="shared" ca="1" si="44"/>
        <v>0</v>
      </c>
      <c r="AF311" s="215">
        <f>IF(A311&gt;1,Table1[[#This Row],[Last Name]]&amp;Table1[[#This Row],[First Name]]&amp;Table1[[#This Row],[Home Zip Code]]&amp;Table1[[#This Row],[Date of Birth]]&amp;Table1[[#This Row],[Member Type]],ROW())</f>
        <v>311</v>
      </c>
      <c r="AG311" s="215" t="str">
        <f t="array" ref="AG311">IF(SUM((--EXACT($AF$33:$AF$521,AF311)))&lt;=1,"","Duplicate")</f>
        <v/>
      </c>
      <c r="AH311" s="228"/>
      <c r="AI311" s="228"/>
      <c r="AJ311" s="228"/>
      <c r="AK311" s="228"/>
      <c r="AL311" s="228"/>
      <c r="AM311" s="228"/>
      <c r="AN311" s="228"/>
      <c r="AO311" s="228"/>
      <c r="AP311" s="228"/>
      <c r="AQ311" s="228"/>
      <c r="AR311" s="228"/>
      <c r="AS311" s="228"/>
      <c r="AT311" s="228"/>
      <c r="AU311" s="228"/>
      <c r="AV311" s="228"/>
      <c r="AW311" s="228"/>
      <c r="AX311" s="228"/>
      <c r="AY311" s="228"/>
      <c r="AZ311" s="228"/>
      <c r="BA311" s="228"/>
      <c r="BB311" s="228"/>
      <c r="BC311" s="228"/>
    </row>
    <row r="312" spans="1:55">
      <c r="A312" s="326"/>
      <c r="B312" s="237"/>
      <c r="C312" s="253"/>
      <c r="D312" s="234"/>
      <c r="E312" s="235"/>
      <c r="F312" s="238"/>
      <c r="G312" s="238"/>
      <c r="H312" s="236"/>
      <c r="I312" s="221"/>
      <c r="J312" s="297"/>
      <c r="K312" s="221"/>
      <c r="L312" s="301"/>
      <c r="M312" s="311"/>
      <c r="N312" s="321"/>
      <c r="O312" s="328" t="str" cm="1">
        <f t="array" ref="O312">IF($T312=1,IF(SUMPRODUCT(--($T313:$T$517=0))&gt;0,"BLANK",""),IF($H312="","NO",IF(NOT($U312&gt;$U311),IF(SUMPRODUCT(--($A312:$F312=""))&gt;0,"NO","YES"),IF(SUMPRODUCT(--($A312:$G312=""))+SUMPRODUCT(--($I312=""))&gt;0,"NO","YES"))))</f>
        <v/>
      </c>
      <c r="P312" s="228"/>
      <c r="Q312" s="228"/>
      <c r="R312" s="228"/>
      <c r="S312" s="228"/>
      <c r="T312" s="228">
        <f t="shared" si="37"/>
        <v>1</v>
      </c>
      <c r="U312" s="228">
        <f t="shared" si="38"/>
        <v>0</v>
      </c>
      <c r="V312" s="228">
        <f t="shared" si="39"/>
        <v>0</v>
      </c>
      <c r="W312" s="228">
        <f t="shared" si="40"/>
        <v>-1</v>
      </c>
      <c r="X312" s="228">
        <f>IF(SUMPRODUCT(--(W312:$W$517=-1))=ROW($W$517)-ROW()+1,$X311,IF(OR($W312=0,$W312=-1),$X311+1,$X311))</f>
        <v>0</v>
      </c>
      <c r="Y312" s="228">
        <f t="shared" si="41"/>
        <v>-1</v>
      </c>
      <c r="Z312" s="228">
        <f>IF(SUMPRODUCT(--($Y312:$Y$517=-1))=ROW($Y$517)-ROW()+1,$Z311,IF(OR($Y312=0,$Y312=-1),$Z311+1,$Z311))</f>
        <v>0</v>
      </c>
      <c r="AA312" s="228">
        <f t="shared" si="36"/>
        <v>0</v>
      </c>
      <c r="AB312" s="228">
        <f>IF(AND(ROUNDDOWN(($B$10-Table1[[#This Row],[Date of Birth]])/365.25,0)&gt;=66,Table1[[#This Row],[Member Type]]="EE",Table1[[#This Row],[Work Status]]="Retiree"),1,IF(AND(ROUNDDOWN(($B$10-Table1[[#This Row],[Date of Birth]])/365.25,0)&lt;66,Table1[[#This Row],[Member Type]]="EE",Table1[[#This Row],[Work Status]]="Retiree"),2,0))</f>
        <v>0</v>
      </c>
      <c r="AC312" s="215">
        <f t="shared" si="42"/>
        <v>0</v>
      </c>
      <c r="AD312" s="215">
        <f t="shared" si="43"/>
        <v>0</v>
      </c>
      <c r="AE312" s="215">
        <f t="shared" ca="1" si="44"/>
        <v>0</v>
      </c>
      <c r="AF312" s="215">
        <f>IF(A312&gt;1,Table1[[#This Row],[Last Name]]&amp;Table1[[#This Row],[First Name]]&amp;Table1[[#This Row],[Home Zip Code]]&amp;Table1[[#This Row],[Date of Birth]]&amp;Table1[[#This Row],[Member Type]],ROW())</f>
        <v>312</v>
      </c>
      <c r="AG312" s="215" t="str">
        <f t="array" ref="AG312">IF(SUM((--EXACT($AF$33:$AF$521,AF312)))&lt;=1,"","Duplicate")</f>
        <v/>
      </c>
      <c r="AH312" s="228"/>
      <c r="AI312" s="228"/>
      <c r="AJ312" s="228"/>
      <c r="AK312" s="228"/>
      <c r="AL312" s="228"/>
      <c r="AM312" s="228"/>
      <c r="AN312" s="228"/>
      <c r="AO312" s="228"/>
      <c r="AP312" s="228"/>
      <c r="AQ312" s="228"/>
      <c r="AR312" s="228"/>
      <c r="AS312" s="228"/>
      <c r="AT312" s="228"/>
      <c r="AU312" s="228"/>
      <c r="AV312" s="228"/>
      <c r="AW312" s="228"/>
      <c r="AX312" s="228"/>
      <c r="AY312" s="228"/>
      <c r="AZ312" s="228"/>
      <c r="BA312" s="228"/>
      <c r="BB312" s="228"/>
      <c r="BC312" s="228"/>
    </row>
    <row r="313" spans="1:55">
      <c r="A313" s="326"/>
      <c r="B313" s="237"/>
      <c r="C313" s="253"/>
      <c r="D313" s="234"/>
      <c r="E313" s="235"/>
      <c r="F313" s="238"/>
      <c r="G313" s="238"/>
      <c r="H313" s="236"/>
      <c r="I313" s="221"/>
      <c r="J313" s="297"/>
      <c r="K313" s="221"/>
      <c r="L313" s="301"/>
      <c r="M313" s="311"/>
      <c r="N313" s="321"/>
      <c r="O313" s="328" t="str" cm="1">
        <f t="array" ref="O313">IF($T313=1,IF(SUMPRODUCT(--($T314:$T$517=0))&gt;0,"BLANK",""),IF($H313="","NO",IF(NOT($U313&gt;$U312),IF(SUMPRODUCT(--($A313:$F313=""))&gt;0,"NO","YES"),IF(SUMPRODUCT(--($A313:$G313=""))+SUMPRODUCT(--($I313=""))&gt;0,"NO","YES"))))</f>
        <v/>
      </c>
      <c r="P313" s="228"/>
      <c r="Q313" s="228"/>
      <c r="R313" s="228"/>
      <c r="S313" s="228"/>
      <c r="T313" s="228">
        <f t="shared" si="37"/>
        <v>1</v>
      </c>
      <c r="U313" s="228">
        <f t="shared" si="38"/>
        <v>0</v>
      </c>
      <c r="V313" s="228">
        <f t="shared" si="39"/>
        <v>0</v>
      </c>
      <c r="W313" s="228">
        <f t="shared" si="40"/>
        <v>-1</v>
      </c>
      <c r="X313" s="228">
        <f>IF(SUMPRODUCT(--(W313:$W$517=-1))=ROW($W$517)-ROW()+1,$X312,IF(OR($W313=0,$W313=-1),$X312+1,$X312))</f>
        <v>0</v>
      </c>
      <c r="Y313" s="228">
        <f t="shared" si="41"/>
        <v>-1</v>
      </c>
      <c r="Z313" s="228">
        <f>IF(SUMPRODUCT(--($Y313:$Y$517=-1))=ROW($Y$517)-ROW()+1,$Z312,IF(OR($Y313=0,$Y313=-1),$Z312+1,$Z312))</f>
        <v>0</v>
      </c>
      <c r="AA313" s="228">
        <f t="shared" si="36"/>
        <v>0</v>
      </c>
      <c r="AB313" s="228">
        <f>IF(AND(ROUNDDOWN(($B$10-Table1[[#This Row],[Date of Birth]])/365.25,0)&gt;=66,Table1[[#This Row],[Member Type]]="EE",Table1[[#This Row],[Work Status]]="Retiree"),1,IF(AND(ROUNDDOWN(($B$10-Table1[[#This Row],[Date of Birth]])/365.25,0)&lt;66,Table1[[#This Row],[Member Type]]="EE",Table1[[#This Row],[Work Status]]="Retiree"),2,0))</f>
        <v>0</v>
      </c>
      <c r="AC313" s="215">
        <f t="shared" si="42"/>
        <v>0</v>
      </c>
      <c r="AD313" s="215">
        <f t="shared" si="43"/>
        <v>0</v>
      </c>
      <c r="AE313" s="215">
        <f t="shared" ca="1" si="44"/>
        <v>0</v>
      </c>
      <c r="AF313" s="215">
        <f>IF(A313&gt;1,Table1[[#This Row],[Last Name]]&amp;Table1[[#This Row],[First Name]]&amp;Table1[[#This Row],[Home Zip Code]]&amp;Table1[[#This Row],[Date of Birth]]&amp;Table1[[#This Row],[Member Type]],ROW())</f>
        <v>313</v>
      </c>
      <c r="AG313" s="215" t="str">
        <f t="array" ref="AG313">IF(SUM((--EXACT($AF$33:$AF$521,AF313)))&lt;=1,"","Duplicate")</f>
        <v/>
      </c>
      <c r="AH313" s="228"/>
      <c r="AI313" s="228"/>
      <c r="AJ313" s="228"/>
      <c r="AK313" s="228"/>
      <c r="AL313" s="228"/>
      <c r="AM313" s="228"/>
      <c r="AN313" s="228"/>
      <c r="AO313" s="228"/>
      <c r="AP313" s="228"/>
      <c r="AQ313" s="228"/>
      <c r="AR313" s="228"/>
      <c r="AS313" s="228"/>
      <c r="AT313" s="228"/>
      <c r="AU313" s="228"/>
      <c r="AV313" s="228"/>
      <c r="AW313" s="228"/>
      <c r="AX313" s="228"/>
      <c r="AY313" s="228"/>
      <c r="AZ313" s="228"/>
      <c r="BA313" s="228"/>
      <c r="BB313" s="228"/>
      <c r="BC313" s="228"/>
    </row>
    <row r="314" spans="1:55">
      <c r="A314" s="326"/>
      <c r="B314" s="237"/>
      <c r="C314" s="253"/>
      <c r="D314" s="234"/>
      <c r="E314" s="235"/>
      <c r="F314" s="238"/>
      <c r="G314" s="238"/>
      <c r="H314" s="236"/>
      <c r="I314" s="221"/>
      <c r="J314" s="297"/>
      <c r="K314" s="221"/>
      <c r="L314" s="301"/>
      <c r="M314" s="311"/>
      <c r="N314" s="321"/>
      <c r="O314" s="328" t="str" cm="1">
        <f t="array" ref="O314">IF($T314=1,IF(SUMPRODUCT(--($T315:$T$517=0))&gt;0,"BLANK",""),IF($H314="","NO",IF(NOT($U314&gt;$U313),IF(SUMPRODUCT(--($A314:$F314=""))&gt;0,"NO","YES"),IF(SUMPRODUCT(--($A314:$G314=""))+SUMPRODUCT(--($I314=""))&gt;0,"NO","YES"))))</f>
        <v/>
      </c>
      <c r="P314" s="228"/>
      <c r="Q314" s="228"/>
      <c r="R314" s="228"/>
      <c r="S314" s="228"/>
      <c r="T314" s="228">
        <f t="shared" si="37"/>
        <v>1</v>
      </c>
      <c r="U314" s="228">
        <f t="shared" si="38"/>
        <v>0</v>
      </c>
      <c r="V314" s="228">
        <f t="shared" si="39"/>
        <v>0</v>
      </c>
      <c r="W314" s="228">
        <f t="shared" si="40"/>
        <v>-1</v>
      </c>
      <c r="X314" s="228">
        <f>IF(SUMPRODUCT(--(W314:$W$517=-1))=ROW($W$517)-ROW()+1,$X313,IF(OR($W314=0,$W314=-1),$X313+1,$X313))</f>
        <v>0</v>
      </c>
      <c r="Y314" s="228">
        <f t="shared" si="41"/>
        <v>-1</v>
      </c>
      <c r="Z314" s="228">
        <f>IF(SUMPRODUCT(--($Y314:$Y$517=-1))=ROW($Y$517)-ROW()+1,$Z313,IF(OR($Y314=0,$Y314=-1),$Z313+1,$Z313))</f>
        <v>0</v>
      </c>
      <c r="AA314" s="228">
        <f t="shared" si="36"/>
        <v>0</v>
      </c>
      <c r="AB314" s="228">
        <f>IF(AND(ROUNDDOWN(($B$10-Table1[[#This Row],[Date of Birth]])/365.25,0)&gt;=66,Table1[[#This Row],[Member Type]]="EE",Table1[[#This Row],[Work Status]]="Retiree"),1,IF(AND(ROUNDDOWN(($B$10-Table1[[#This Row],[Date of Birth]])/365.25,0)&lt;66,Table1[[#This Row],[Member Type]]="EE",Table1[[#This Row],[Work Status]]="Retiree"),2,0))</f>
        <v>0</v>
      </c>
      <c r="AC314" s="215">
        <f t="shared" si="42"/>
        <v>0</v>
      </c>
      <c r="AD314" s="215">
        <f t="shared" si="43"/>
        <v>0</v>
      </c>
      <c r="AE314" s="215">
        <f t="shared" ca="1" si="44"/>
        <v>0</v>
      </c>
      <c r="AF314" s="215">
        <f>IF(A314&gt;1,Table1[[#This Row],[Last Name]]&amp;Table1[[#This Row],[First Name]]&amp;Table1[[#This Row],[Home Zip Code]]&amp;Table1[[#This Row],[Date of Birth]]&amp;Table1[[#This Row],[Member Type]],ROW())</f>
        <v>314</v>
      </c>
      <c r="AG314" s="215" t="str">
        <f t="array" ref="AG314">IF(SUM((--EXACT($AF$33:$AF$521,AF314)))&lt;=1,"","Duplicate")</f>
        <v/>
      </c>
      <c r="AH314" s="228"/>
      <c r="AI314" s="228"/>
      <c r="AJ314" s="228"/>
      <c r="AK314" s="228"/>
      <c r="AL314" s="228"/>
      <c r="AM314" s="228"/>
      <c r="AN314" s="228"/>
      <c r="AO314" s="228"/>
      <c r="AP314" s="228"/>
      <c r="AQ314" s="228"/>
      <c r="AR314" s="228"/>
      <c r="AS314" s="228"/>
      <c r="AT314" s="228"/>
      <c r="AU314" s="228"/>
      <c r="AV314" s="228"/>
      <c r="AW314" s="228"/>
      <c r="AX314" s="228"/>
      <c r="AY314" s="228"/>
      <c r="AZ314" s="228"/>
      <c r="BA314" s="228"/>
      <c r="BB314" s="228"/>
      <c r="BC314" s="228"/>
    </row>
    <row r="315" spans="1:55">
      <c r="A315" s="326"/>
      <c r="B315" s="237"/>
      <c r="C315" s="253"/>
      <c r="D315" s="234"/>
      <c r="E315" s="235"/>
      <c r="F315" s="238"/>
      <c r="G315" s="238"/>
      <c r="H315" s="236"/>
      <c r="I315" s="221"/>
      <c r="J315" s="297"/>
      <c r="K315" s="221"/>
      <c r="L315" s="301"/>
      <c r="M315" s="311"/>
      <c r="N315" s="321"/>
      <c r="O315" s="328" t="str" cm="1">
        <f t="array" ref="O315">IF($T315=1,IF(SUMPRODUCT(--($T316:$T$517=0))&gt;0,"BLANK",""),IF($H315="","NO",IF(NOT($U315&gt;$U314),IF(SUMPRODUCT(--($A315:$F315=""))&gt;0,"NO","YES"),IF(SUMPRODUCT(--($A315:$G315=""))+SUMPRODUCT(--($I315=""))&gt;0,"NO","YES"))))</f>
        <v/>
      </c>
      <c r="P315" s="228"/>
      <c r="Q315" s="228"/>
      <c r="R315" s="228"/>
      <c r="S315" s="228"/>
      <c r="T315" s="228">
        <f t="shared" si="37"/>
        <v>1</v>
      </c>
      <c r="U315" s="228">
        <f t="shared" si="38"/>
        <v>0</v>
      </c>
      <c r="V315" s="228">
        <f t="shared" si="39"/>
        <v>0</v>
      </c>
      <c r="W315" s="228">
        <f t="shared" si="40"/>
        <v>-1</v>
      </c>
      <c r="X315" s="228">
        <f>IF(SUMPRODUCT(--(W315:$W$517=-1))=ROW($W$517)-ROW()+1,$X314,IF(OR($W315=0,$W315=-1),$X314+1,$X314))</f>
        <v>0</v>
      </c>
      <c r="Y315" s="228">
        <f t="shared" si="41"/>
        <v>-1</v>
      </c>
      <c r="Z315" s="228">
        <f>IF(SUMPRODUCT(--($Y315:$Y$517=-1))=ROW($Y$517)-ROW()+1,$Z314,IF(OR($Y315=0,$Y315=-1),$Z314+1,$Z314))</f>
        <v>0</v>
      </c>
      <c r="AA315" s="228">
        <f t="shared" si="36"/>
        <v>0</v>
      </c>
      <c r="AB315" s="228">
        <f>IF(AND(ROUNDDOWN(($B$10-Table1[[#This Row],[Date of Birth]])/365.25,0)&gt;=66,Table1[[#This Row],[Member Type]]="EE",Table1[[#This Row],[Work Status]]="Retiree"),1,IF(AND(ROUNDDOWN(($B$10-Table1[[#This Row],[Date of Birth]])/365.25,0)&lt;66,Table1[[#This Row],[Member Type]]="EE",Table1[[#This Row],[Work Status]]="Retiree"),2,0))</f>
        <v>0</v>
      </c>
      <c r="AC315" s="215">
        <f t="shared" si="42"/>
        <v>0</v>
      </c>
      <c r="AD315" s="215">
        <f t="shared" si="43"/>
        <v>0</v>
      </c>
      <c r="AE315" s="215">
        <f t="shared" ca="1" si="44"/>
        <v>0</v>
      </c>
      <c r="AF315" s="215">
        <f>IF(A315&gt;1,Table1[[#This Row],[Last Name]]&amp;Table1[[#This Row],[First Name]]&amp;Table1[[#This Row],[Home Zip Code]]&amp;Table1[[#This Row],[Date of Birth]]&amp;Table1[[#This Row],[Member Type]],ROW())</f>
        <v>315</v>
      </c>
      <c r="AG315" s="215" t="str">
        <f t="array" ref="AG315">IF(SUM((--EXACT($AF$33:$AF$521,AF315)))&lt;=1,"","Duplicate")</f>
        <v/>
      </c>
      <c r="AH315" s="228"/>
      <c r="AI315" s="228"/>
      <c r="AJ315" s="228"/>
      <c r="AK315" s="228"/>
      <c r="AL315" s="228"/>
      <c r="AM315" s="228"/>
      <c r="AN315" s="228"/>
      <c r="AO315" s="228"/>
      <c r="AP315" s="228"/>
      <c r="AQ315" s="228"/>
      <c r="AR315" s="228"/>
      <c r="AS315" s="228"/>
      <c r="AT315" s="228"/>
      <c r="AU315" s="228"/>
      <c r="AV315" s="228"/>
      <c r="AW315" s="228"/>
      <c r="AX315" s="228"/>
      <c r="AY315" s="228"/>
      <c r="AZ315" s="228"/>
      <c r="BA315" s="228"/>
      <c r="BB315" s="228"/>
      <c r="BC315" s="228"/>
    </row>
    <row r="316" spans="1:55">
      <c r="A316" s="326"/>
      <c r="B316" s="237"/>
      <c r="C316" s="253"/>
      <c r="D316" s="234"/>
      <c r="E316" s="235"/>
      <c r="F316" s="238"/>
      <c r="G316" s="238"/>
      <c r="H316" s="236"/>
      <c r="I316" s="221"/>
      <c r="J316" s="297"/>
      <c r="K316" s="221"/>
      <c r="L316" s="301"/>
      <c r="M316" s="311"/>
      <c r="N316" s="321"/>
      <c r="O316" s="328" t="str" cm="1">
        <f t="array" ref="O316">IF($T316=1,IF(SUMPRODUCT(--($T317:$T$517=0))&gt;0,"BLANK",""),IF($H316="","NO",IF(NOT($U316&gt;$U315),IF(SUMPRODUCT(--($A316:$F316=""))&gt;0,"NO","YES"),IF(SUMPRODUCT(--($A316:$G316=""))+SUMPRODUCT(--($I316=""))&gt;0,"NO","YES"))))</f>
        <v/>
      </c>
      <c r="P316" s="228"/>
      <c r="Q316" s="228"/>
      <c r="R316" s="228"/>
      <c r="S316" s="228"/>
      <c r="T316" s="228">
        <f t="shared" si="37"/>
        <v>1</v>
      </c>
      <c r="U316" s="228">
        <f t="shared" si="38"/>
        <v>0</v>
      </c>
      <c r="V316" s="228">
        <f t="shared" si="39"/>
        <v>0</v>
      </c>
      <c r="W316" s="228">
        <f t="shared" si="40"/>
        <v>-1</v>
      </c>
      <c r="X316" s="228">
        <f>IF(SUMPRODUCT(--(W316:$W$517=-1))=ROW($W$517)-ROW()+1,$X315,IF(OR($W316=0,$W316=-1),$X315+1,$X315))</f>
        <v>0</v>
      </c>
      <c r="Y316" s="228">
        <f t="shared" si="41"/>
        <v>-1</v>
      </c>
      <c r="Z316" s="228">
        <f>IF(SUMPRODUCT(--($Y316:$Y$517=-1))=ROW($Y$517)-ROW()+1,$Z315,IF(OR($Y316=0,$Y316=-1),$Z315+1,$Z315))</f>
        <v>0</v>
      </c>
      <c r="AA316" s="228">
        <f t="shared" si="36"/>
        <v>0</v>
      </c>
      <c r="AB316" s="228">
        <f>IF(AND(ROUNDDOWN(($B$10-Table1[[#This Row],[Date of Birth]])/365.25,0)&gt;=66,Table1[[#This Row],[Member Type]]="EE",Table1[[#This Row],[Work Status]]="Retiree"),1,IF(AND(ROUNDDOWN(($B$10-Table1[[#This Row],[Date of Birth]])/365.25,0)&lt;66,Table1[[#This Row],[Member Type]]="EE",Table1[[#This Row],[Work Status]]="Retiree"),2,0))</f>
        <v>0</v>
      </c>
      <c r="AC316" s="215">
        <f t="shared" si="42"/>
        <v>0</v>
      </c>
      <c r="AD316" s="215">
        <f t="shared" si="43"/>
        <v>0</v>
      </c>
      <c r="AE316" s="215">
        <f t="shared" ca="1" si="44"/>
        <v>0</v>
      </c>
      <c r="AF316" s="215">
        <f>IF(A316&gt;1,Table1[[#This Row],[Last Name]]&amp;Table1[[#This Row],[First Name]]&amp;Table1[[#This Row],[Home Zip Code]]&amp;Table1[[#This Row],[Date of Birth]]&amp;Table1[[#This Row],[Member Type]],ROW())</f>
        <v>316</v>
      </c>
      <c r="AG316" s="215" t="str">
        <f t="array" ref="AG316">IF(SUM((--EXACT($AF$33:$AF$521,AF316)))&lt;=1,"","Duplicate")</f>
        <v/>
      </c>
      <c r="AH316" s="228"/>
      <c r="AI316" s="228"/>
      <c r="AJ316" s="228"/>
      <c r="AK316" s="228"/>
      <c r="AL316" s="228"/>
      <c r="AM316" s="228"/>
      <c r="AN316" s="228"/>
      <c r="AO316" s="228"/>
      <c r="AP316" s="228"/>
      <c r="AQ316" s="228"/>
      <c r="AR316" s="228"/>
      <c r="AS316" s="228"/>
      <c r="AT316" s="228"/>
      <c r="AU316" s="228"/>
      <c r="AV316" s="228"/>
      <c r="AW316" s="228"/>
      <c r="AX316" s="228"/>
      <c r="AY316" s="228"/>
      <c r="AZ316" s="228"/>
      <c r="BA316" s="228"/>
      <c r="BB316" s="228"/>
      <c r="BC316" s="228"/>
    </row>
    <row r="317" spans="1:55">
      <c r="A317" s="326"/>
      <c r="B317" s="237"/>
      <c r="C317" s="253"/>
      <c r="D317" s="234"/>
      <c r="E317" s="235"/>
      <c r="F317" s="238"/>
      <c r="G317" s="238"/>
      <c r="H317" s="236"/>
      <c r="I317" s="221"/>
      <c r="J317" s="297"/>
      <c r="K317" s="221"/>
      <c r="L317" s="301"/>
      <c r="M317" s="311"/>
      <c r="N317" s="321"/>
      <c r="O317" s="328" t="str" cm="1">
        <f t="array" ref="O317">IF($T317=1,IF(SUMPRODUCT(--($T318:$T$517=0))&gt;0,"BLANK",""),IF($H317="","NO",IF(NOT($U317&gt;$U316),IF(SUMPRODUCT(--($A317:$F317=""))&gt;0,"NO","YES"),IF(SUMPRODUCT(--($A317:$G317=""))+SUMPRODUCT(--($I317=""))&gt;0,"NO","YES"))))</f>
        <v/>
      </c>
      <c r="P317" s="228"/>
      <c r="Q317" s="228"/>
      <c r="R317" s="228"/>
      <c r="S317" s="228"/>
      <c r="T317" s="228">
        <f t="shared" si="37"/>
        <v>1</v>
      </c>
      <c r="U317" s="228">
        <f t="shared" si="38"/>
        <v>0</v>
      </c>
      <c r="V317" s="228">
        <f t="shared" si="39"/>
        <v>0</v>
      </c>
      <c r="W317" s="228">
        <f t="shared" si="40"/>
        <v>-1</v>
      </c>
      <c r="X317" s="228">
        <f>IF(SUMPRODUCT(--(W317:$W$517=-1))=ROW($W$517)-ROW()+1,$X316,IF(OR($W317=0,$W317=-1),$X316+1,$X316))</f>
        <v>0</v>
      </c>
      <c r="Y317" s="228">
        <f t="shared" si="41"/>
        <v>-1</v>
      </c>
      <c r="Z317" s="228">
        <f>IF(SUMPRODUCT(--($Y317:$Y$517=-1))=ROW($Y$517)-ROW()+1,$Z316,IF(OR($Y317=0,$Y317=-1),$Z316+1,$Z316))</f>
        <v>0</v>
      </c>
      <c r="AA317" s="228">
        <f t="shared" si="36"/>
        <v>0</v>
      </c>
      <c r="AB317" s="228">
        <f>IF(AND(ROUNDDOWN(($B$10-Table1[[#This Row],[Date of Birth]])/365.25,0)&gt;=66,Table1[[#This Row],[Member Type]]="EE",Table1[[#This Row],[Work Status]]="Retiree"),1,IF(AND(ROUNDDOWN(($B$10-Table1[[#This Row],[Date of Birth]])/365.25,0)&lt;66,Table1[[#This Row],[Member Type]]="EE",Table1[[#This Row],[Work Status]]="Retiree"),2,0))</f>
        <v>0</v>
      </c>
      <c r="AC317" s="215">
        <f t="shared" si="42"/>
        <v>0</v>
      </c>
      <c r="AD317" s="215">
        <f t="shared" si="43"/>
        <v>0</v>
      </c>
      <c r="AE317" s="215">
        <f t="shared" ca="1" si="44"/>
        <v>0</v>
      </c>
      <c r="AF317" s="215">
        <f>IF(A317&gt;1,Table1[[#This Row],[Last Name]]&amp;Table1[[#This Row],[First Name]]&amp;Table1[[#This Row],[Home Zip Code]]&amp;Table1[[#This Row],[Date of Birth]]&amp;Table1[[#This Row],[Member Type]],ROW())</f>
        <v>317</v>
      </c>
      <c r="AG317" s="215" t="str">
        <f t="array" ref="AG317">IF(SUM((--EXACT($AF$33:$AF$521,AF317)))&lt;=1,"","Duplicate")</f>
        <v/>
      </c>
      <c r="AH317" s="228"/>
      <c r="AI317" s="228"/>
      <c r="AJ317" s="228"/>
      <c r="AK317" s="228"/>
      <c r="AL317" s="228"/>
      <c r="AM317" s="228"/>
      <c r="AN317" s="228"/>
      <c r="AO317" s="228"/>
      <c r="AP317" s="228"/>
      <c r="AQ317" s="228"/>
      <c r="AR317" s="228"/>
      <c r="AS317" s="228"/>
      <c r="AT317" s="228"/>
      <c r="AU317" s="228"/>
      <c r="AV317" s="228"/>
      <c r="AW317" s="228"/>
      <c r="AX317" s="228"/>
      <c r="AY317" s="228"/>
      <c r="AZ317" s="228"/>
      <c r="BA317" s="228"/>
      <c r="BB317" s="228"/>
      <c r="BC317" s="228"/>
    </row>
    <row r="318" spans="1:55">
      <c r="A318" s="326"/>
      <c r="B318" s="237"/>
      <c r="C318" s="253"/>
      <c r="D318" s="234"/>
      <c r="E318" s="235"/>
      <c r="F318" s="238"/>
      <c r="G318" s="238"/>
      <c r="H318" s="236"/>
      <c r="I318" s="221"/>
      <c r="J318" s="297"/>
      <c r="K318" s="221"/>
      <c r="L318" s="301"/>
      <c r="M318" s="311"/>
      <c r="N318" s="321"/>
      <c r="O318" s="328" t="str" cm="1">
        <f t="array" ref="O318">IF($T318=1,IF(SUMPRODUCT(--($T319:$T$517=0))&gt;0,"BLANK",""),IF($H318="","NO",IF(NOT($U318&gt;$U317),IF(SUMPRODUCT(--($A318:$F318=""))&gt;0,"NO","YES"),IF(SUMPRODUCT(--($A318:$G318=""))+SUMPRODUCT(--($I318=""))&gt;0,"NO","YES"))))</f>
        <v/>
      </c>
      <c r="P318" s="228"/>
      <c r="Q318" s="228"/>
      <c r="R318" s="228"/>
      <c r="S318" s="228"/>
      <c r="T318" s="228">
        <f t="shared" si="37"/>
        <v>1</v>
      </c>
      <c r="U318" s="228">
        <f t="shared" si="38"/>
        <v>0</v>
      </c>
      <c r="V318" s="228">
        <f t="shared" si="39"/>
        <v>0</v>
      </c>
      <c r="W318" s="228">
        <f t="shared" si="40"/>
        <v>-1</v>
      </c>
      <c r="X318" s="228">
        <f>IF(SUMPRODUCT(--(W318:$W$517=-1))=ROW($W$517)-ROW()+1,$X317,IF(OR($W318=0,$W318=-1),$X317+1,$X317))</f>
        <v>0</v>
      </c>
      <c r="Y318" s="228">
        <f t="shared" si="41"/>
        <v>-1</v>
      </c>
      <c r="Z318" s="228">
        <f>IF(SUMPRODUCT(--($Y318:$Y$517=-1))=ROW($Y$517)-ROW()+1,$Z317,IF(OR($Y318=0,$Y318=-1),$Z317+1,$Z317))</f>
        <v>0</v>
      </c>
      <c r="AA318" s="228">
        <f t="shared" si="36"/>
        <v>0</v>
      </c>
      <c r="AB318" s="228">
        <f>IF(AND(ROUNDDOWN(($B$10-Table1[[#This Row],[Date of Birth]])/365.25,0)&gt;=66,Table1[[#This Row],[Member Type]]="EE",Table1[[#This Row],[Work Status]]="Retiree"),1,IF(AND(ROUNDDOWN(($B$10-Table1[[#This Row],[Date of Birth]])/365.25,0)&lt;66,Table1[[#This Row],[Member Type]]="EE",Table1[[#This Row],[Work Status]]="Retiree"),2,0))</f>
        <v>0</v>
      </c>
      <c r="AC318" s="215">
        <f t="shared" si="42"/>
        <v>0</v>
      </c>
      <c r="AD318" s="215">
        <f t="shared" si="43"/>
        <v>0</v>
      </c>
      <c r="AE318" s="215">
        <f t="shared" ca="1" si="44"/>
        <v>0</v>
      </c>
      <c r="AF318" s="215">
        <f>IF(A318&gt;1,Table1[[#This Row],[Last Name]]&amp;Table1[[#This Row],[First Name]]&amp;Table1[[#This Row],[Home Zip Code]]&amp;Table1[[#This Row],[Date of Birth]]&amp;Table1[[#This Row],[Member Type]],ROW())</f>
        <v>318</v>
      </c>
      <c r="AG318" s="215" t="str">
        <f t="array" ref="AG318">IF(SUM((--EXACT($AF$33:$AF$521,AF318)))&lt;=1,"","Duplicate")</f>
        <v/>
      </c>
      <c r="AH318" s="228"/>
      <c r="AI318" s="228"/>
      <c r="AJ318" s="228"/>
      <c r="AK318" s="228"/>
      <c r="AL318" s="228"/>
      <c r="AM318" s="228"/>
      <c r="AN318" s="228"/>
      <c r="AO318" s="228"/>
      <c r="AP318" s="228"/>
      <c r="AQ318" s="228"/>
      <c r="AR318" s="228"/>
      <c r="AS318" s="228"/>
      <c r="AT318" s="228"/>
      <c r="AU318" s="228"/>
      <c r="AV318" s="228"/>
      <c r="AW318" s="228"/>
      <c r="AX318" s="228"/>
      <c r="AY318" s="228"/>
      <c r="AZ318" s="228"/>
      <c r="BA318" s="228"/>
      <c r="BB318" s="228"/>
      <c r="BC318" s="228"/>
    </row>
    <row r="319" spans="1:55">
      <c r="A319" s="326"/>
      <c r="B319" s="237"/>
      <c r="C319" s="253"/>
      <c r="D319" s="234"/>
      <c r="E319" s="235"/>
      <c r="F319" s="238"/>
      <c r="G319" s="238"/>
      <c r="H319" s="236"/>
      <c r="I319" s="221"/>
      <c r="J319" s="297"/>
      <c r="K319" s="221"/>
      <c r="L319" s="301"/>
      <c r="M319" s="311"/>
      <c r="N319" s="321"/>
      <c r="O319" s="328" t="str" cm="1">
        <f t="array" ref="O319">IF($T319=1,IF(SUMPRODUCT(--($T320:$T$517=0))&gt;0,"BLANK",""),IF($H319="","NO",IF(NOT($U319&gt;$U318),IF(SUMPRODUCT(--($A319:$F319=""))&gt;0,"NO","YES"),IF(SUMPRODUCT(--($A319:$G319=""))+SUMPRODUCT(--($I319=""))&gt;0,"NO","YES"))))</f>
        <v/>
      </c>
      <c r="P319" s="228"/>
      <c r="Q319" s="228"/>
      <c r="R319" s="228"/>
      <c r="S319" s="228"/>
      <c r="T319" s="228">
        <f t="shared" si="37"/>
        <v>1</v>
      </c>
      <c r="U319" s="228">
        <f t="shared" si="38"/>
        <v>0</v>
      </c>
      <c r="V319" s="228">
        <f t="shared" si="39"/>
        <v>0</v>
      </c>
      <c r="W319" s="228">
        <f t="shared" si="40"/>
        <v>-1</v>
      </c>
      <c r="X319" s="228">
        <f>IF(SUMPRODUCT(--(W319:$W$517=-1))=ROW($W$517)-ROW()+1,$X318,IF(OR($W319=0,$W319=-1),$X318+1,$X318))</f>
        <v>0</v>
      </c>
      <c r="Y319" s="228">
        <f t="shared" si="41"/>
        <v>-1</v>
      </c>
      <c r="Z319" s="228">
        <f>IF(SUMPRODUCT(--($Y319:$Y$517=-1))=ROW($Y$517)-ROW()+1,$Z318,IF(OR($Y319=0,$Y319=-1),$Z318+1,$Z318))</f>
        <v>0</v>
      </c>
      <c r="AA319" s="228">
        <f t="shared" si="36"/>
        <v>0</v>
      </c>
      <c r="AB319" s="228">
        <f>IF(AND(ROUNDDOWN(($B$10-Table1[[#This Row],[Date of Birth]])/365.25,0)&gt;=66,Table1[[#This Row],[Member Type]]="EE",Table1[[#This Row],[Work Status]]="Retiree"),1,IF(AND(ROUNDDOWN(($B$10-Table1[[#This Row],[Date of Birth]])/365.25,0)&lt;66,Table1[[#This Row],[Member Type]]="EE",Table1[[#This Row],[Work Status]]="Retiree"),2,0))</f>
        <v>0</v>
      </c>
      <c r="AC319" s="215">
        <f t="shared" si="42"/>
        <v>0</v>
      </c>
      <c r="AD319" s="215">
        <f t="shared" si="43"/>
        <v>0</v>
      </c>
      <c r="AE319" s="215">
        <f t="shared" ca="1" si="44"/>
        <v>0</v>
      </c>
      <c r="AF319" s="215">
        <f>IF(A319&gt;1,Table1[[#This Row],[Last Name]]&amp;Table1[[#This Row],[First Name]]&amp;Table1[[#This Row],[Home Zip Code]]&amp;Table1[[#This Row],[Date of Birth]]&amp;Table1[[#This Row],[Member Type]],ROW())</f>
        <v>319</v>
      </c>
      <c r="AG319" s="215" t="str">
        <f t="array" ref="AG319">IF(SUM((--EXACT($AF$33:$AF$521,AF319)))&lt;=1,"","Duplicate")</f>
        <v/>
      </c>
      <c r="AH319" s="228"/>
      <c r="AI319" s="228"/>
      <c r="AJ319" s="228"/>
      <c r="AK319" s="228"/>
      <c r="AL319" s="228"/>
      <c r="AM319" s="228"/>
      <c r="AN319" s="228"/>
      <c r="AO319" s="228"/>
      <c r="AP319" s="228"/>
      <c r="AQ319" s="228"/>
      <c r="AR319" s="228"/>
      <c r="AS319" s="228"/>
      <c r="AT319" s="228"/>
      <c r="AU319" s="228"/>
      <c r="AV319" s="228"/>
      <c r="AW319" s="228"/>
      <c r="AX319" s="228"/>
      <c r="AY319" s="228"/>
      <c r="AZ319" s="228"/>
      <c r="BA319" s="228"/>
      <c r="BB319" s="228"/>
      <c r="BC319" s="228"/>
    </row>
    <row r="320" spans="1:55">
      <c r="A320" s="326"/>
      <c r="B320" s="237"/>
      <c r="C320" s="253"/>
      <c r="D320" s="234"/>
      <c r="E320" s="235"/>
      <c r="F320" s="238"/>
      <c r="G320" s="238"/>
      <c r="H320" s="236"/>
      <c r="I320" s="221"/>
      <c r="J320" s="297"/>
      <c r="K320" s="221"/>
      <c r="L320" s="301"/>
      <c r="M320" s="311"/>
      <c r="N320" s="321"/>
      <c r="O320" s="328" t="str" cm="1">
        <f t="array" ref="O320">IF($T320=1,IF(SUMPRODUCT(--($T321:$T$517=0))&gt;0,"BLANK",""),IF($H320="","NO",IF(NOT($U320&gt;$U319),IF(SUMPRODUCT(--($A320:$F320=""))&gt;0,"NO","YES"),IF(SUMPRODUCT(--($A320:$G320=""))+SUMPRODUCT(--($I320=""))&gt;0,"NO","YES"))))</f>
        <v/>
      </c>
      <c r="P320" s="228"/>
      <c r="Q320" s="228"/>
      <c r="R320" s="228"/>
      <c r="S320" s="228"/>
      <c r="T320" s="228">
        <f t="shared" si="37"/>
        <v>1</v>
      </c>
      <c r="U320" s="228">
        <f t="shared" si="38"/>
        <v>0</v>
      </c>
      <c r="V320" s="228">
        <f t="shared" si="39"/>
        <v>0</v>
      </c>
      <c r="W320" s="228">
        <f t="shared" si="40"/>
        <v>-1</v>
      </c>
      <c r="X320" s="228">
        <f>IF(SUMPRODUCT(--(W320:$W$517=-1))=ROW($W$517)-ROW()+1,$X319,IF(OR($W320=0,$W320=-1),$X319+1,$X319))</f>
        <v>0</v>
      </c>
      <c r="Y320" s="228">
        <f t="shared" si="41"/>
        <v>-1</v>
      </c>
      <c r="Z320" s="228">
        <f>IF(SUMPRODUCT(--($Y320:$Y$517=-1))=ROW($Y$517)-ROW()+1,$Z319,IF(OR($Y320=0,$Y320=-1),$Z319+1,$Z319))</f>
        <v>0</v>
      </c>
      <c r="AA320" s="228">
        <f t="shared" si="36"/>
        <v>0</v>
      </c>
      <c r="AB320" s="228">
        <f>IF(AND(ROUNDDOWN(($B$10-Table1[[#This Row],[Date of Birth]])/365.25,0)&gt;=66,Table1[[#This Row],[Member Type]]="EE",Table1[[#This Row],[Work Status]]="Retiree"),1,IF(AND(ROUNDDOWN(($B$10-Table1[[#This Row],[Date of Birth]])/365.25,0)&lt;66,Table1[[#This Row],[Member Type]]="EE",Table1[[#This Row],[Work Status]]="Retiree"),2,0))</f>
        <v>0</v>
      </c>
      <c r="AC320" s="215">
        <f t="shared" si="42"/>
        <v>0</v>
      </c>
      <c r="AD320" s="215">
        <f t="shared" si="43"/>
        <v>0</v>
      </c>
      <c r="AE320" s="215">
        <f t="shared" ca="1" si="44"/>
        <v>0</v>
      </c>
      <c r="AF320" s="215">
        <f>IF(A320&gt;1,Table1[[#This Row],[Last Name]]&amp;Table1[[#This Row],[First Name]]&amp;Table1[[#This Row],[Home Zip Code]]&amp;Table1[[#This Row],[Date of Birth]]&amp;Table1[[#This Row],[Member Type]],ROW())</f>
        <v>320</v>
      </c>
      <c r="AG320" s="215" t="str">
        <f t="array" ref="AG320">IF(SUM((--EXACT($AF$33:$AF$521,AF320)))&lt;=1,"","Duplicate")</f>
        <v/>
      </c>
      <c r="AH320" s="228"/>
      <c r="AI320" s="228"/>
      <c r="AJ320" s="228"/>
      <c r="AK320" s="228"/>
      <c r="AL320" s="228"/>
      <c r="AM320" s="228"/>
      <c r="AN320" s="228"/>
      <c r="AO320" s="228"/>
      <c r="AP320" s="228"/>
      <c r="AQ320" s="228"/>
      <c r="AR320" s="228"/>
      <c r="AS320" s="228"/>
      <c r="AT320" s="228"/>
      <c r="AU320" s="228"/>
      <c r="AV320" s="228"/>
      <c r="AW320" s="228"/>
      <c r="AX320" s="228"/>
      <c r="AY320" s="228"/>
      <c r="AZ320" s="228"/>
      <c r="BA320" s="228"/>
      <c r="BB320" s="228"/>
      <c r="BC320" s="228"/>
    </row>
    <row r="321" spans="1:55">
      <c r="A321" s="326"/>
      <c r="B321" s="237"/>
      <c r="C321" s="253"/>
      <c r="D321" s="234"/>
      <c r="E321" s="235"/>
      <c r="F321" s="238"/>
      <c r="G321" s="238"/>
      <c r="H321" s="236"/>
      <c r="I321" s="221"/>
      <c r="J321" s="297"/>
      <c r="K321" s="221"/>
      <c r="L321" s="301"/>
      <c r="M321" s="311"/>
      <c r="N321" s="321"/>
      <c r="O321" s="328" t="str" cm="1">
        <f t="array" ref="O321">IF($T321=1,IF(SUMPRODUCT(--($T322:$T$517=0))&gt;0,"BLANK",""),IF($H321="","NO",IF(NOT($U321&gt;$U320),IF(SUMPRODUCT(--($A321:$F321=""))&gt;0,"NO","YES"),IF(SUMPRODUCT(--($A321:$G321=""))+SUMPRODUCT(--($I321=""))&gt;0,"NO","YES"))))</f>
        <v/>
      </c>
      <c r="P321" s="228"/>
      <c r="Q321" s="228"/>
      <c r="R321" s="228"/>
      <c r="S321" s="228"/>
      <c r="T321" s="228">
        <f t="shared" si="37"/>
        <v>1</v>
      </c>
      <c r="U321" s="228">
        <f t="shared" si="38"/>
        <v>0</v>
      </c>
      <c r="V321" s="228">
        <f t="shared" si="39"/>
        <v>0</v>
      </c>
      <c r="W321" s="228">
        <f t="shared" si="40"/>
        <v>-1</v>
      </c>
      <c r="X321" s="228">
        <f>IF(SUMPRODUCT(--(W321:$W$517=-1))=ROW($W$517)-ROW()+1,$X320,IF(OR($W321=0,$W321=-1),$X320+1,$X320))</f>
        <v>0</v>
      </c>
      <c r="Y321" s="228">
        <f t="shared" si="41"/>
        <v>-1</v>
      </c>
      <c r="Z321" s="228">
        <f>IF(SUMPRODUCT(--($Y321:$Y$517=-1))=ROW($Y$517)-ROW()+1,$Z320,IF(OR($Y321=0,$Y321=-1),$Z320+1,$Z320))</f>
        <v>0</v>
      </c>
      <c r="AA321" s="228">
        <f t="shared" si="36"/>
        <v>0</v>
      </c>
      <c r="AB321" s="228">
        <f>IF(AND(ROUNDDOWN(($B$10-Table1[[#This Row],[Date of Birth]])/365.25,0)&gt;=66,Table1[[#This Row],[Member Type]]="EE",Table1[[#This Row],[Work Status]]="Retiree"),1,IF(AND(ROUNDDOWN(($B$10-Table1[[#This Row],[Date of Birth]])/365.25,0)&lt;66,Table1[[#This Row],[Member Type]]="EE",Table1[[#This Row],[Work Status]]="Retiree"),2,0))</f>
        <v>0</v>
      </c>
      <c r="AC321" s="215">
        <f t="shared" si="42"/>
        <v>0</v>
      </c>
      <c r="AD321" s="215">
        <f t="shared" si="43"/>
        <v>0</v>
      </c>
      <c r="AE321" s="215">
        <f t="shared" ca="1" si="44"/>
        <v>0</v>
      </c>
      <c r="AF321" s="215">
        <f>IF(A321&gt;1,Table1[[#This Row],[Last Name]]&amp;Table1[[#This Row],[First Name]]&amp;Table1[[#This Row],[Home Zip Code]]&amp;Table1[[#This Row],[Date of Birth]]&amp;Table1[[#This Row],[Member Type]],ROW())</f>
        <v>321</v>
      </c>
      <c r="AG321" s="215" t="str">
        <f t="array" ref="AG321">IF(SUM((--EXACT($AF$33:$AF$521,AF321)))&lt;=1,"","Duplicate")</f>
        <v/>
      </c>
      <c r="AH321" s="228"/>
      <c r="AI321" s="228"/>
      <c r="AJ321" s="228"/>
      <c r="AK321" s="228"/>
      <c r="AL321" s="228"/>
      <c r="AM321" s="228"/>
      <c r="AN321" s="228"/>
      <c r="AO321" s="228"/>
      <c r="AP321" s="228"/>
      <c r="AQ321" s="228"/>
      <c r="AR321" s="228"/>
      <c r="AS321" s="228"/>
      <c r="AT321" s="228"/>
      <c r="AU321" s="228"/>
      <c r="AV321" s="228"/>
      <c r="AW321" s="228"/>
      <c r="AX321" s="228"/>
      <c r="AY321" s="228"/>
      <c r="AZ321" s="228"/>
      <c r="BA321" s="228"/>
      <c r="BB321" s="228"/>
      <c r="BC321" s="228"/>
    </row>
    <row r="322" spans="1:55">
      <c r="A322" s="326"/>
      <c r="B322" s="237"/>
      <c r="C322" s="253"/>
      <c r="D322" s="234"/>
      <c r="E322" s="235"/>
      <c r="F322" s="238"/>
      <c r="G322" s="238"/>
      <c r="H322" s="236"/>
      <c r="I322" s="221"/>
      <c r="J322" s="297"/>
      <c r="K322" s="221"/>
      <c r="L322" s="301"/>
      <c r="M322" s="311"/>
      <c r="N322" s="321"/>
      <c r="O322" s="328" t="str" cm="1">
        <f t="array" ref="O322">IF($T322=1,IF(SUMPRODUCT(--($T323:$T$517=0))&gt;0,"BLANK",""),IF($H322="","NO",IF(NOT($U322&gt;$U321),IF(SUMPRODUCT(--($A322:$F322=""))&gt;0,"NO","YES"),IF(SUMPRODUCT(--($A322:$G322=""))+SUMPRODUCT(--($I322=""))&gt;0,"NO","YES"))))</f>
        <v/>
      </c>
      <c r="P322" s="228"/>
      <c r="Q322" s="228"/>
      <c r="R322" s="228"/>
      <c r="S322" s="228"/>
      <c r="T322" s="228">
        <f t="shared" si="37"/>
        <v>1</v>
      </c>
      <c r="U322" s="228">
        <f t="shared" si="38"/>
        <v>0</v>
      </c>
      <c r="V322" s="228">
        <f t="shared" si="39"/>
        <v>0</v>
      </c>
      <c r="W322" s="228">
        <f t="shared" si="40"/>
        <v>-1</v>
      </c>
      <c r="X322" s="228">
        <f>IF(SUMPRODUCT(--(W322:$W$517=-1))=ROW($W$517)-ROW()+1,$X321,IF(OR($W322=0,$W322=-1),$X321+1,$X321))</f>
        <v>0</v>
      </c>
      <c r="Y322" s="228">
        <f t="shared" si="41"/>
        <v>-1</v>
      </c>
      <c r="Z322" s="228">
        <f>IF(SUMPRODUCT(--($Y322:$Y$517=-1))=ROW($Y$517)-ROW()+1,$Z321,IF(OR($Y322=0,$Y322=-1),$Z321+1,$Z321))</f>
        <v>0</v>
      </c>
      <c r="AA322" s="228">
        <f t="shared" si="36"/>
        <v>0</v>
      </c>
      <c r="AB322" s="228">
        <f>IF(AND(ROUNDDOWN(($B$10-Table1[[#This Row],[Date of Birth]])/365.25,0)&gt;=66,Table1[[#This Row],[Member Type]]="EE",Table1[[#This Row],[Work Status]]="Retiree"),1,IF(AND(ROUNDDOWN(($B$10-Table1[[#This Row],[Date of Birth]])/365.25,0)&lt;66,Table1[[#This Row],[Member Type]]="EE",Table1[[#This Row],[Work Status]]="Retiree"),2,0))</f>
        <v>0</v>
      </c>
      <c r="AC322" s="215">
        <f t="shared" si="42"/>
        <v>0</v>
      </c>
      <c r="AD322" s="215">
        <f t="shared" si="43"/>
        <v>0</v>
      </c>
      <c r="AE322" s="215">
        <f t="shared" ca="1" si="44"/>
        <v>0</v>
      </c>
      <c r="AF322" s="215">
        <f>IF(A322&gt;1,Table1[[#This Row],[Last Name]]&amp;Table1[[#This Row],[First Name]]&amp;Table1[[#This Row],[Home Zip Code]]&amp;Table1[[#This Row],[Date of Birth]]&amp;Table1[[#This Row],[Member Type]],ROW())</f>
        <v>322</v>
      </c>
      <c r="AG322" s="215" t="str">
        <f t="array" ref="AG322">IF(SUM((--EXACT($AF$33:$AF$521,AF322)))&lt;=1,"","Duplicate")</f>
        <v/>
      </c>
      <c r="AH322" s="228"/>
      <c r="AI322" s="228"/>
      <c r="AJ322" s="228"/>
      <c r="AK322" s="228"/>
      <c r="AL322" s="228"/>
      <c r="AM322" s="228"/>
      <c r="AN322" s="228"/>
      <c r="AO322" s="228"/>
      <c r="AP322" s="228"/>
      <c r="AQ322" s="228"/>
      <c r="AR322" s="228"/>
      <c r="AS322" s="228"/>
      <c r="AT322" s="228"/>
      <c r="AU322" s="228"/>
      <c r="AV322" s="228"/>
      <c r="AW322" s="228"/>
      <c r="AX322" s="228"/>
      <c r="AY322" s="228"/>
      <c r="AZ322" s="228"/>
      <c r="BA322" s="228"/>
      <c r="BB322" s="228"/>
      <c r="BC322" s="228"/>
    </row>
    <row r="323" spans="1:55">
      <c r="A323" s="326"/>
      <c r="B323" s="237"/>
      <c r="C323" s="253"/>
      <c r="D323" s="234"/>
      <c r="E323" s="235"/>
      <c r="F323" s="238"/>
      <c r="G323" s="238"/>
      <c r="H323" s="236"/>
      <c r="I323" s="221"/>
      <c r="J323" s="297"/>
      <c r="K323" s="221"/>
      <c r="L323" s="301"/>
      <c r="M323" s="311"/>
      <c r="N323" s="321"/>
      <c r="O323" s="328" t="str" cm="1">
        <f t="array" ref="O323">IF($T323=1,IF(SUMPRODUCT(--($T324:$T$517=0))&gt;0,"BLANK",""),IF($H323="","NO",IF(NOT($U323&gt;$U322),IF(SUMPRODUCT(--($A323:$F323=""))&gt;0,"NO","YES"),IF(SUMPRODUCT(--($A323:$G323=""))+SUMPRODUCT(--($I323=""))&gt;0,"NO","YES"))))</f>
        <v/>
      </c>
      <c r="P323" s="228"/>
      <c r="Q323" s="228"/>
      <c r="R323" s="228"/>
      <c r="S323" s="228"/>
      <c r="T323" s="228">
        <f t="shared" si="37"/>
        <v>1</v>
      </c>
      <c r="U323" s="228">
        <f t="shared" si="38"/>
        <v>0</v>
      </c>
      <c r="V323" s="228">
        <f t="shared" si="39"/>
        <v>0</v>
      </c>
      <c r="W323" s="228">
        <f t="shared" si="40"/>
        <v>-1</v>
      </c>
      <c r="X323" s="228">
        <f>IF(SUMPRODUCT(--(W323:$W$517=-1))=ROW($W$517)-ROW()+1,$X322,IF(OR($W323=0,$W323=-1),$X322+1,$X322))</f>
        <v>0</v>
      </c>
      <c r="Y323" s="228">
        <f t="shared" si="41"/>
        <v>-1</v>
      </c>
      <c r="Z323" s="228">
        <f>IF(SUMPRODUCT(--($Y323:$Y$517=-1))=ROW($Y$517)-ROW()+1,$Z322,IF(OR($Y323=0,$Y323=-1),$Z322+1,$Z322))</f>
        <v>0</v>
      </c>
      <c r="AA323" s="228">
        <f t="shared" si="36"/>
        <v>0</v>
      </c>
      <c r="AB323" s="228">
        <f>IF(AND(ROUNDDOWN(($B$10-Table1[[#This Row],[Date of Birth]])/365.25,0)&gt;=66,Table1[[#This Row],[Member Type]]="EE",Table1[[#This Row],[Work Status]]="Retiree"),1,IF(AND(ROUNDDOWN(($B$10-Table1[[#This Row],[Date of Birth]])/365.25,0)&lt;66,Table1[[#This Row],[Member Type]]="EE",Table1[[#This Row],[Work Status]]="Retiree"),2,0))</f>
        <v>0</v>
      </c>
      <c r="AC323" s="215">
        <f t="shared" si="42"/>
        <v>0</v>
      </c>
      <c r="AD323" s="215">
        <f t="shared" si="43"/>
        <v>0</v>
      </c>
      <c r="AE323" s="215">
        <f t="shared" ca="1" si="44"/>
        <v>0</v>
      </c>
      <c r="AF323" s="215">
        <f>IF(A323&gt;1,Table1[[#This Row],[Last Name]]&amp;Table1[[#This Row],[First Name]]&amp;Table1[[#This Row],[Home Zip Code]]&amp;Table1[[#This Row],[Date of Birth]]&amp;Table1[[#This Row],[Member Type]],ROW())</f>
        <v>323</v>
      </c>
      <c r="AG323" s="215" t="str">
        <f t="array" ref="AG323">IF(SUM((--EXACT($AF$33:$AF$521,AF323)))&lt;=1,"","Duplicate")</f>
        <v/>
      </c>
      <c r="AH323" s="228"/>
      <c r="AI323" s="228"/>
      <c r="AJ323" s="228"/>
      <c r="AK323" s="228"/>
      <c r="AL323" s="228"/>
      <c r="AM323" s="228"/>
      <c r="AN323" s="228"/>
      <c r="AO323" s="228"/>
      <c r="AP323" s="228"/>
      <c r="AQ323" s="228"/>
      <c r="AR323" s="228"/>
      <c r="AS323" s="228"/>
      <c r="AT323" s="228"/>
      <c r="AU323" s="228"/>
      <c r="AV323" s="228"/>
      <c r="AW323" s="228"/>
      <c r="AX323" s="228"/>
      <c r="AY323" s="228"/>
      <c r="AZ323" s="228"/>
      <c r="BA323" s="228"/>
      <c r="BB323" s="228"/>
      <c r="BC323" s="228"/>
    </row>
    <row r="324" spans="1:55">
      <c r="A324" s="326"/>
      <c r="B324" s="237"/>
      <c r="C324" s="253"/>
      <c r="D324" s="234"/>
      <c r="E324" s="235"/>
      <c r="F324" s="238"/>
      <c r="G324" s="238"/>
      <c r="H324" s="236"/>
      <c r="I324" s="221"/>
      <c r="J324" s="297"/>
      <c r="K324" s="221"/>
      <c r="L324" s="301"/>
      <c r="M324" s="311"/>
      <c r="N324" s="321"/>
      <c r="O324" s="328" t="str" cm="1">
        <f t="array" ref="O324">IF($T324=1,IF(SUMPRODUCT(--($T325:$T$517=0))&gt;0,"BLANK",""),IF($H324="","NO",IF(NOT($U324&gt;$U323),IF(SUMPRODUCT(--($A324:$F324=""))&gt;0,"NO","YES"),IF(SUMPRODUCT(--($A324:$G324=""))+SUMPRODUCT(--($I324=""))&gt;0,"NO","YES"))))</f>
        <v/>
      </c>
      <c r="P324" s="228"/>
      <c r="Q324" s="228"/>
      <c r="R324" s="228"/>
      <c r="S324" s="228"/>
      <c r="T324" s="228">
        <f t="shared" si="37"/>
        <v>1</v>
      </c>
      <c r="U324" s="228">
        <f t="shared" si="38"/>
        <v>0</v>
      </c>
      <c r="V324" s="228">
        <f t="shared" si="39"/>
        <v>0</v>
      </c>
      <c r="W324" s="228">
        <f t="shared" si="40"/>
        <v>-1</v>
      </c>
      <c r="X324" s="228">
        <f>IF(SUMPRODUCT(--(W324:$W$517=-1))=ROW($W$517)-ROW()+1,$X323,IF(OR($W324=0,$W324=-1),$X323+1,$X323))</f>
        <v>0</v>
      </c>
      <c r="Y324" s="228">
        <f t="shared" si="41"/>
        <v>-1</v>
      </c>
      <c r="Z324" s="228">
        <f>IF(SUMPRODUCT(--($Y324:$Y$517=-1))=ROW($Y$517)-ROW()+1,$Z323,IF(OR($Y324=0,$Y324=-1),$Z323+1,$Z323))</f>
        <v>0</v>
      </c>
      <c r="AA324" s="228">
        <f t="shared" si="36"/>
        <v>0</v>
      </c>
      <c r="AB324" s="228">
        <f>IF(AND(ROUNDDOWN(($B$10-Table1[[#This Row],[Date of Birth]])/365.25,0)&gt;=66,Table1[[#This Row],[Member Type]]="EE",Table1[[#This Row],[Work Status]]="Retiree"),1,IF(AND(ROUNDDOWN(($B$10-Table1[[#This Row],[Date of Birth]])/365.25,0)&lt;66,Table1[[#This Row],[Member Type]]="EE",Table1[[#This Row],[Work Status]]="Retiree"),2,0))</f>
        <v>0</v>
      </c>
      <c r="AC324" s="215">
        <f t="shared" si="42"/>
        <v>0</v>
      </c>
      <c r="AD324" s="215">
        <f t="shared" si="43"/>
        <v>0</v>
      </c>
      <c r="AE324" s="215">
        <f t="shared" ca="1" si="44"/>
        <v>0</v>
      </c>
      <c r="AF324" s="215">
        <f>IF(A324&gt;1,Table1[[#This Row],[Last Name]]&amp;Table1[[#This Row],[First Name]]&amp;Table1[[#This Row],[Home Zip Code]]&amp;Table1[[#This Row],[Date of Birth]]&amp;Table1[[#This Row],[Member Type]],ROW())</f>
        <v>324</v>
      </c>
      <c r="AG324" s="215" t="str">
        <f t="array" ref="AG324">IF(SUM((--EXACT($AF$33:$AF$521,AF324)))&lt;=1,"","Duplicate")</f>
        <v/>
      </c>
      <c r="AH324" s="228"/>
      <c r="AI324" s="228"/>
      <c r="AJ324" s="228"/>
      <c r="AK324" s="228"/>
      <c r="AL324" s="228"/>
      <c r="AM324" s="228"/>
      <c r="AN324" s="228"/>
      <c r="AO324" s="228"/>
      <c r="AP324" s="228"/>
      <c r="AQ324" s="228"/>
      <c r="AR324" s="228"/>
      <c r="AS324" s="228"/>
      <c r="AT324" s="228"/>
      <c r="AU324" s="228"/>
      <c r="AV324" s="228"/>
      <c r="AW324" s="228"/>
      <c r="AX324" s="228"/>
      <c r="AY324" s="228"/>
      <c r="AZ324" s="228"/>
      <c r="BA324" s="228"/>
      <c r="BB324" s="228"/>
      <c r="BC324" s="228"/>
    </row>
    <row r="325" spans="1:55">
      <c r="A325" s="326"/>
      <c r="B325" s="237"/>
      <c r="C325" s="253"/>
      <c r="D325" s="234"/>
      <c r="E325" s="235"/>
      <c r="F325" s="238"/>
      <c r="G325" s="238"/>
      <c r="H325" s="236"/>
      <c r="I325" s="221"/>
      <c r="J325" s="297"/>
      <c r="K325" s="221"/>
      <c r="L325" s="301"/>
      <c r="M325" s="311"/>
      <c r="N325" s="321"/>
      <c r="O325" s="328" t="str" cm="1">
        <f t="array" ref="O325">IF($T325=1,IF(SUMPRODUCT(--($T326:$T$517=0))&gt;0,"BLANK",""),IF($H325="","NO",IF(NOT($U325&gt;$U324),IF(SUMPRODUCT(--($A325:$F325=""))&gt;0,"NO","YES"),IF(SUMPRODUCT(--($A325:$G325=""))+SUMPRODUCT(--($I325=""))&gt;0,"NO","YES"))))</f>
        <v/>
      </c>
      <c r="P325" s="228"/>
      <c r="Q325" s="228"/>
      <c r="R325" s="228"/>
      <c r="S325" s="228"/>
      <c r="T325" s="228">
        <f t="shared" si="37"/>
        <v>1</v>
      </c>
      <c r="U325" s="228">
        <f t="shared" si="38"/>
        <v>0</v>
      </c>
      <c r="V325" s="228">
        <f t="shared" si="39"/>
        <v>0</v>
      </c>
      <c r="W325" s="228">
        <f t="shared" si="40"/>
        <v>-1</v>
      </c>
      <c r="X325" s="228">
        <f>IF(SUMPRODUCT(--(W325:$W$517=-1))=ROW($W$517)-ROW()+1,$X324,IF(OR($W325=0,$W325=-1),$X324+1,$X324))</f>
        <v>0</v>
      </c>
      <c r="Y325" s="228">
        <f t="shared" si="41"/>
        <v>-1</v>
      </c>
      <c r="Z325" s="228">
        <f>IF(SUMPRODUCT(--($Y325:$Y$517=-1))=ROW($Y$517)-ROW()+1,$Z324,IF(OR($Y325=0,$Y325=-1),$Z324+1,$Z324))</f>
        <v>0</v>
      </c>
      <c r="AA325" s="228">
        <f t="shared" si="36"/>
        <v>0</v>
      </c>
      <c r="AB325" s="228">
        <f>IF(AND(ROUNDDOWN(($B$10-Table1[[#This Row],[Date of Birth]])/365.25,0)&gt;=66,Table1[[#This Row],[Member Type]]="EE",Table1[[#This Row],[Work Status]]="Retiree"),1,IF(AND(ROUNDDOWN(($B$10-Table1[[#This Row],[Date of Birth]])/365.25,0)&lt;66,Table1[[#This Row],[Member Type]]="EE",Table1[[#This Row],[Work Status]]="Retiree"),2,0))</f>
        <v>0</v>
      </c>
      <c r="AC325" s="215">
        <f t="shared" si="42"/>
        <v>0</v>
      </c>
      <c r="AD325" s="215">
        <f t="shared" si="43"/>
        <v>0</v>
      </c>
      <c r="AE325" s="215">
        <f t="shared" ca="1" si="44"/>
        <v>0</v>
      </c>
      <c r="AF325" s="215">
        <f>IF(A325&gt;1,Table1[[#This Row],[Last Name]]&amp;Table1[[#This Row],[First Name]]&amp;Table1[[#This Row],[Home Zip Code]]&amp;Table1[[#This Row],[Date of Birth]]&amp;Table1[[#This Row],[Member Type]],ROW())</f>
        <v>325</v>
      </c>
      <c r="AG325" s="215" t="str">
        <f t="array" ref="AG325">IF(SUM((--EXACT($AF$33:$AF$521,AF325)))&lt;=1,"","Duplicate")</f>
        <v/>
      </c>
      <c r="AH325" s="228"/>
      <c r="AI325" s="228"/>
      <c r="AJ325" s="228"/>
      <c r="AK325" s="228"/>
      <c r="AL325" s="228"/>
      <c r="AM325" s="228"/>
      <c r="AN325" s="228"/>
      <c r="AO325" s="228"/>
      <c r="AP325" s="228"/>
      <c r="AQ325" s="228"/>
      <c r="AR325" s="228"/>
      <c r="AS325" s="228"/>
      <c r="AT325" s="228"/>
      <c r="AU325" s="228"/>
      <c r="AV325" s="228"/>
      <c r="AW325" s="228"/>
      <c r="AX325" s="228"/>
      <c r="AY325" s="228"/>
      <c r="AZ325" s="228"/>
      <c r="BA325" s="228"/>
      <c r="BB325" s="228"/>
      <c r="BC325" s="228"/>
    </row>
    <row r="326" spans="1:55">
      <c r="A326" s="326"/>
      <c r="B326" s="237"/>
      <c r="C326" s="253"/>
      <c r="D326" s="234"/>
      <c r="E326" s="235"/>
      <c r="F326" s="238"/>
      <c r="G326" s="238"/>
      <c r="H326" s="236"/>
      <c r="I326" s="221"/>
      <c r="J326" s="297"/>
      <c r="K326" s="221"/>
      <c r="L326" s="301"/>
      <c r="M326" s="311"/>
      <c r="N326" s="321"/>
      <c r="O326" s="328" t="str" cm="1">
        <f t="array" ref="O326">IF($T326=1,IF(SUMPRODUCT(--($T327:$T$517=0))&gt;0,"BLANK",""),IF($H326="","NO",IF(NOT($U326&gt;$U325),IF(SUMPRODUCT(--($A326:$F326=""))&gt;0,"NO","YES"),IF(SUMPRODUCT(--($A326:$G326=""))+SUMPRODUCT(--($I326=""))&gt;0,"NO","YES"))))</f>
        <v/>
      </c>
      <c r="P326" s="228"/>
      <c r="Q326" s="228"/>
      <c r="R326" s="228"/>
      <c r="S326" s="228"/>
      <c r="T326" s="228">
        <f t="shared" si="37"/>
        <v>1</v>
      </c>
      <c r="U326" s="228">
        <f t="shared" si="38"/>
        <v>0</v>
      </c>
      <c r="V326" s="228">
        <f t="shared" si="39"/>
        <v>0</v>
      </c>
      <c r="W326" s="228">
        <f t="shared" si="40"/>
        <v>-1</v>
      </c>
      <c r="X326" s="228">
        <f>IF(SUMPRODUCT(--(W326:$W$517=-1))=ROW($W$517)-ROW()+1,$X325,IF(OR($W326=0,$W326=-1),$X325+1,$X325))</f>
        <v>0</v>
      </c>
      <c r="Y326" s="228">
        <f t="shared" si="41"/>
        <v>-1</v>
      </c>
      <c r="Z326" s="228">
        <f>IF(SUMPRODUCT(--($Y326:$Y$517=-1))=ROW($Y$517)-ROW()+1,$Z325,IF(OR($Y326=0,$Y326=-1),$Z325+1,$Z325))</f>
        <v>0</v>
      </c>
      <c r="AA326" s="228">
        <f t="shared" si="36"/>
        <v>0</v>
      </c>
      <c r="AB326" s="228">
        <f>IF(AND(ROUNDDOWN(($B$10-Table1[[#This Row],[Date of Birth]])/365.25,0)&gt;=66,Table1[[#This Row],[Member Type]]="EE",Table1[[#This Row],[Work Status]]="Retiree"),1,IF(AND(ROUNDDOWN(($B$10-Table1[[#This Row],[Date of Birth]])/365.25,0)&lt;66,Table1[[#This Row],[Member Type]]="EE",Table1[[#This Row],[Work Status]]="Retiree"),2,0))</f>
        <v>0</v>
      </c>
      <c r="AC326" s="215">
        <f t="shared" si="42"/>
        <v>0</v>
      </c>
      <c r="AD326" s="215">
        <f t="shared" si="43"/>
        <v>0</v>
      </c>
      <c r="AE326" s="215">
        <f t="shared" ca="1" si="44"/>
        <v>0</v>
      </c>
      <c r="AF326" s="215">
        <f>IF(A326&gt;1,Table1[[#This Row],[Last Name]]&amp;Table1[[#This Row],[First Name]]&amp;Table1[[#This Row],[Home Zip Code]]&amp;Table1[[#This Row],[Date of Birth]]&amp;Table1[[#This Row],[Member Type]],ROW())</f>
        <v>326</v>
      </c>
      <c r="AG326" s="215" t="str">
        <f t="array" ref="AG326">IF(SUM((--EXACT($AF$33:$AF$521,AF326)))&lt;=1,"","Duplicate")</f>
        <v/>
      </c>
      <c r="AH326" s="228"/>
      <c r="AI326" s="228"/>
      <c r="AJ326" s="228"/>
      <c r="AK326" s="228"/>
      <c r="AL326" s="228"/>
      <c r="AM326" s="228"/>
      <c r="AN326" s="228"/>
      <c r="AO326" s="228"/>
      <c r="AP326" s="228"/>
      <c r="AQ326" s="228"/>
      <c r="AR326" s="228"/>
      <c r="AS326" s="228"/>
      <c r="AT326" s="228"/>
      <c r="AU326" s="228"/>
      <c r="AV326" s="228"/>
      <c r="AW326" s="228"/>
      <c r="AX326" s="228"/>
      <c r="AY326" s="228"/>
      <c r="AZ326" s="228"/>
      <c r="BA326" s="228"/>
      <c r="BB326" s="228"/>
      <c r="BC326" s="228"/>
    </row>
    <row r="327" spans="1:55">
      <c r="A327" s="326"/>
      <c r="B327" s="237"/>
      <c r="C327" s="253"/>
      <c r="D327" s="234"/>
      <c r="E327" s="235"/>
      <c r="F327" s="238"/>
      <c r="G327" s="238"/>
      <c r="H327" s="236"/>
      <c r="I327" s="221"/>
      <c r="J327" s="297"/>
      <c r="K327" s="221"/>
      <c r="L327" s="301"/>
      <c r="M327" s="311"/>
      <c r="N327" s="321"/>
      <c r="O327" s="328" t="str" cm="1">
        <f t="array" ref="O327">IF($T327=1,IF(SUMPRODUCT(--($T328:$T$517=0))&gt;0,"BLANK",""),IF($H327="","NO",IF(NOT($U327&gt;$U326),IF(SUMPRODUCT(--($A327:$F327=""))&gt;0,"NO","YES"),IF(SUMPRODUCT(--($A327:$G327=""))+SUMPRODUCT(--($I327=""))&gt;0,"NO","YES"))))</f>
        <v/>
      </c>
      <c r="P327" s="228"/>
      <c r="Q327" s="228"/>
      <c r="R327" s="228"/>
      <c r="S327" s="228"/>
      <c r="T327" s="228">
        <f t="shared" si="37"/>
        <v>1</v>
      </c>
      <c r="U327" s="228">
        <f t="shared" si="38"/>
        <v>0</v>
      </c>
      <c r="V327" s="228">
        <f t="shared" si="39"/>
        <v>0</v>
      </c>
      <c r="W327" s="228">
        <f t="shared" si="40"/>
        <v>-1</v>
      </c>
      <c r="X327" s="228">
        <f>IF(SUMPRODUCT(--(W327:$W$517=-1))=ROW($W$517)-ROW()+1,$X326,IF(OR($W327=0,$W327=-1),$X326+1,$X326))</f>
        <v>0</v>
      </c>
      <c r="Y327" s="228">
        <f t="shared" si="41"/>
        <v>-1</v>
      </c>
      <c r="Z327" s="228">
        <f>IF(SUMPRODUCT(--($Y327:$Y$517=-1))=ROW($Y$517)-ROW()+1,$Z326,IF(OR($Y327=0,$Y327=-1),$Z326+1,$Z326))</f>
        <v>0</v>
      </c>
      <c r="AA327" s="228">
        <f t="shared" si="36"/>
        <v>0</v>
      </c>
      <c r="AB327" s="228">
        <f>IF(AND(ROUNDDOWN(($B$10-Table1[[#This Row],[Date of Birth]])/365.25,0)&gt;=66,Table1[[#This Row],[Member Type]]="EE",Table1[[#This Row],[Work Status]]="Retiree"),1,IF(AND(ROUNDDOWN(($B$10-Table1[[#This Row],[Date of Birth]])/365.25,0)&lt;66,Table1[[#This Row],[Member Type]]="EE",Table1[[#This Row],[Work Status]]="Retiree"),2,0))</f>
        <v>0</v>
      </c>
      <c r="AC327" s="215">
        <f t="shared" si="42"/>
        <v>0</v>
      </c>
      <c r="AD327" s="215">
        <f t="shared" si="43"/>
        <v>0</v>
      </c>
      <c r="AE327" s="215">
        <f t="shared" ca="1" si="44"/>
        <v>0</v>
      </c>
      <c r="AF327" s="215">
        <f>IF(A327&gt;1,Table1[[#This Row],[Last Name]]&amp;Table1[[#This Row],[First Name]]&amp;Table1[[#This Row],[Home Zip Code]]&amp;Table1[[#This Row],[Date of Birth]]&amp;Table1[[#This Row],[Member Type]],ROW())</f>
        <v>327</v>
      </c>
      <c r="AG327" s="215" t="str">
        <f t="array" ref="AG327">IF(SUM((--EXACT($AF$33:$AF$521,AF327)))&lt;=1,"","Duplicate")</f>
        <v/>
      </c>
      <c r="AH327" s="228"/>
      <c r="AI327" s="228"/>
      <c r="AJ327" s="228"/>
      <c r="AK327" s="228"/>
      <c r="AL327" s="228"/>
      <c r="AM327" s="228"/>
      <c r="AN327" s="228"/>
      <c r="AO327" s="228"/>
      <c r="AP327" s="228"/>
      <c r="AQ327" s="228"/>
      <c r="AR327" s="228"/>
      <c r="AS327" s="228"/>
      <c r="AT327" s="228"/>
      <c r="AU327" s="228"/>
      <c r="AV327" s="228"/>
      <c r="AW327" s="228"/>
      <c r="AX327" s="228"/>
      <c r="AY327" s="228"/>
      <c r="AZ327" s="228"/>
      <c r="BA327" s="228"/>
      <c r="BB327" s="228"/>
      <c r="BC327" s="228"/>
    </row>
    <row r="328" spans="1:55">
      <c r="A328" s="326"/>
      <c r="B328" s="237"/>
      <c r="C328" s="253"/>
      <c r="D328" s="234"/>
      <c r="E328" s="235"/>
      <c r="F328" s="238"/>
      <c r="G328" s="238"/>
      <c r="H328" s="236"/>
      <c r="I328" s="221"/>
      <c r="J328" s="297"/>
      <c r="K328" s="221"/>
      <c r="L328" s="301"/>
      <c r="M328" s="311"/>
      <c r="N328" s="321"/>
      <c r="O328" s="328" t="str" cm="1">
        <f t="array" ref="O328">IF($T328=1,IF(SUMPRODUCT(--($T329:$T$517=0))&gt;0,"BLANK",""),IF($H328="","NO",IF(NOT($U328&gt;$U327),IF(SUMPRODUCT(--($A328:$F328=""))&gt;0,"NO","YES"),IF(SUMPRODUCT(--($A328:$G328=""))+SUMPRODUCT(--($I328=""))&gt;0,"NO","YES"))))</f>
        <v/>
      </c>
      <c r="P328" s="228"/>
      <c r="Q328" s="228"/>
      <c r="R328" s="228"/>
      <c r="S328" s="228"/>
      <c r="T328" s="228">
        <f t="shared" si="37"/>
        <v>1</v>
      </c>
      <c r="U328" s="228">
        <f t="shared" si="38"/>
        <v>0</v>
      </c>
      <c r="V328" s="228">
        <f t="shared" si="39"/>
        <v>0</v>
      </c>
      <c r="W328" s="228">
        <f t="shared" si="40"/>
        <v>-1</v>
      </c>
      <c r="X328" s="228">
        <f>IF(SUMPRODUCT(--(W328:$W$517=-1))=ROW($W$517)-ROW()+1,$X327,IF(OR($W328=0,$W328=-1),$X327+1,$X327))</f>
        <v>0</v>
      </c>
      <c r="Y328" s="228">
        <f t="shared" si="41"/>
        <v>-1</v>
      </c>
      <c r="Z328" s="228">
        <f>IF(SUMPRODUCT(--($Y328:$Y$517=-1))=ROW($Y$517)-ROW()+1,$Z327,IF(OR($Y328=0,$Y328=-1),$Z327+1,$Z327))</f>
        <v>0</v>
      </c>
      <c r="AA328" s="228">
        <f t="shared" si="36"/>
        <v>0</v>
      </c>
      <c r="AB328" s="228">
        <f>IF(AND(ROUNDDOWN(($B$10-Table1[[#This Row],[Date of Birth]])/365.25,0)&gt;=66,Table1[[#This Row],[Member Type]]="EE",Table1[[#This Row],[Work Status]]="Retiree"),1,IF(AND(ROUNDDOWN(($B$10-Table1[[#This Row],[Date of Birth]])/365.25,0)&lt;66,Table1[[#This Row],[Member Type]]="EE",Table1[[#This Row],[Work Status]]="Retiree"),2,0))</f>
        <v>0</v>
      </c>
      <c r="AC328" s="215">
        <f t="shared" si="42"/>
        <v>0</v>
      </c>
      <c r="AD328" s="215">
        <f t="shared" si="43"/>
        <v>0</v>
      </c>
      <c r="AE328" s="215">
        <f t="shared" ca="1" si="44"/>
        <v>0</v>
      </c>
      <c r="AF328" s="215">
        <f>IF(A328&gt;1,Table1[[#This Row],[Last Name]]&amp;Table1[[#This Row],[First Name]]&amp;Table1[[#This Row],[Home Zip Code]]&amp;Table1[[#This Row],[Date of Birth]]&amp;Table1[[#This Row],[Member Type]],ROW())</f>
        <v>328</v>
      </c>
      <c r="AG328" s="215" t="str">
        <f t="array" ref="AG328">IF(SUM((--EXACT($AF$33:$AF$521,AF328)))&lt;=1,"","Duplicate")</f>
        <v/>
      </c>
      <c r="AH328" s="228"/>
      <c r="AI328" s="228"/>
      <c r="AJ328" s="228"/>
      <c r="AK328" s="228"/>
      <c r="AL328" s="228"/>
      <c r="AM328" s="228"/>
      <c r="AN328" s="228"/>
      <c r="AO328" s="228"/>
      <c r="AP328" s="228"/>
      <c r="AQ328" s="228"/>
      <c r="AR328" s="228"/>
      <c r="AS328" s="228"/>
      <c r="AT328" s="228"/>
      <c r="AU328" s="228"/>
      <c r="AV328" s="228"/>
      <c r="AW328" s="228"/>
      <c r="AX328" s="228"/>
      <c r="AY328" s="228"/>
      <c r="AZ328" s="228"/>
      <c r="BA328" s="228"/>
      <c r="BB328" s="228"/>
      <c r="BC328" s="228"/>
    </row>
    <row r="329" spans="1:55">
      <c r="A329" s="326"/>
      <c r="B329" s="237"/>
      <c r="C329" s="253"/>
      <c r="D329" s="234"/>
      <c r="E329" s="235"/>
      <c r="F329" s="238"/>
      <c r="G329" s="238"/>
      <c r="H329" s="236"/>
      <c r="I329" s="221"/>
      <c r="J329" s="297"/>
      <c r="K329" s="221"/>
      <c r="L329" s="301"/>
      <c r="M329" s="311"/>
      <c r="N329" s="321"/>
      <c r="O329" s="328" t="str" cm="1">
        <f t="array" ref="O329">IF($T329=1,IF(SUMPRODUCT(--($T330:$T$517=0))&gt;0,"BLANK",""),IF($H329="","NO",IF(NOT($U329&gt;$U328),IF(SUMPRODUCT(--($A329:$F329=""))&gt;0,"NO","YES"),IF(SUMPRODUCT(--($A329:$G329=""))+SUMPRODUCT(--($I329=""))&gt;0,"NO","YES"))))</f>
        <v/>
      </c>
      <c r="P329" s="228"/>
      <c r="Q329" s="228"/>
      <c r="R329" s="228"/>
      <c r="S329" s="228"/>
      <c r="T329" s="228">
        <f t="shared" si="37"/>
        <v>1</v>
      </c>
      <c r="U329" s="228">
        <f t="shared" si="38"/>
        <v>0</v>
      </c>
      <c r="V329" s="228">
        <f t="shared" si="39"/>
        <v>0</v>
      </c>
      <c r="W329" s="228">
        <f t="shared" si="40"/>
        <v>-1</v>
      </c>
      <c r="X329" s="228">
        <f>IF(SUMPRODUCT(--(W329:$W$517=-1))=ROW($W$517)-ROW()+1,$X328,IF(OR($W329=0,$W329=-1),$X328+1,$X328))</f>
        <v>0</v>
      </c>
      <c r="Y329" s="228">
        <f t="shared" si="41"/>
        <v>-1</v>
      </c>
      <c r="Z329" s="228">
        <f>IF(SUMPRODUCT(--($Y329:$Y$517=-1))=ROW($Y$517)-ROW()+1,$Z328,IF(OR($Y329=0,$Y329=-1),$Z328+1,$Z328))</f>
        <v>0</v>
      </c>
      <c r="AA329" s="228">
        <f t="shared" si="36"/>
        <v>0</v>
      </c>
      <c r="AB329" s="228">
        <f>IF(AND(ROUNDDOWN(($B$10-Table1[[#This Row],[Date of Birth]])/365.25,0)&gt;=66,Table1[[#This Row],[Member Type]]="EE",Table1[[#This Row],[Work Status]]="Retiree"),1,IF(AND(ROUNDDOWN(($B$10-Table1[[#This Row],[Date of Birth]])/365.25,0)&lt;66,Table1[[#This Row],[Member Type]]="EE",Table1[[#This Row],[Work Status]]="Retiree"),2,0))</f>
        <v>0</v>
      </c>
      <c r="AC329" s="215">
        <f t="shared" si="42"/>
        <v>0</v>
      </c>
      <c r="AD329" s="215">
        <f t="shared" si="43"/>
        <v>0</v>
      </c>
      <c r="AE329" s="215">
        <f t="shared" ca="1" si="44"/>
        <v>0</v>
      </c>
      <c r="AF329" s="215">
        <f>IF(A329&gt;1,Table1[[#This Row],[Last Name]]&amp;Table1[[#This Row],[First Name]]&amp;Table1[[#This Row],[Home Zip Code]]&amp;Table1[[#This Row],[Date of Birth]]&amp;Table1[[#This Row],[Member Type]],ROW())</f>
        <v>329</v>
      </c>
      <c r="AG329" s="215" t="str">
        <f t="array" ref="AG329">IF(SUM((--EXACT($AF$33:$AF$521,AF329)))&lt;=1,"","Duplicate")</f>
        <v/>
      </c>
      <c r="AH329" s="228"/>
      <c r="AI329" s="228"/>
      <c r="AJ329" s="228"/>
      <c r="AK329" s="228"/>
      <c r="AL329" s="228"/>
      <c r="AM329" s="228"/>
      <c r="AN329" s="228"/>
      <c r="AO329" s="228"/>
      <c r="AP329" s="228"/>
      <c r="AQ329" s="228"/>
      <c r="AR329" s="228"/>
      <c r="AS329" s="228"/>
      <c r="AT329" s="228"/>
      <c r="AU329" s="228"/>
      <c r="AV329" s="228"/>
      <c r="AW329" s="228"/>
      <c r="AX329" s="228"/>
      <c r="AY329" s="228"/>
      <c r="AZ329" s="228"/>
      <c r="BA329" s="228"/>
      <c r="BB329" s="228"/>
      <c r="BC329" s="228"/>
    </row>
    <row r="330" spans="1:55">
      <c r="A330" s="326"/>
      <c r="B330" s="237"/>
      <c r="C330" s="253"/>
      <c r="D330" s="234"/>
      <c r="E330" s="235"/>
      <c r="F330" s="238"/>
      <c r="G330" s="238"/>
      <c r="H330" s="236"/>
      <c r="I330" s="221"/>
      <c r="J330" s="297"/>
      <c r="K330" s="221"/>
      <c r="L330" s="301"/>
      <c r="M330" s="311"/>
      <c r="N330" s="321"/>
      <c r="O330" s="328" t="str" cm="1">
        <f t="array" ref="O330">IF($T330=1,IF(SUMPRODUCT(--($T331:$T$517=0))&gt;0,"BLANK",""),IF($H330="","NO",IF(NOT($U330&gt;$U329),IF(SUMPRODUCT(--($A330:$F330=""))&gt;0,"NO","YES"),IF(SUMPRODUCT(--($A330:$G330=""))+SUMPRODUCT(--($I330=""))&gt;0,"NO","YES"))))</f>
        <v/>
      </c>
      <c r="P330" s="228"/>
      <c r="Q330" s="228"/>
      <c r="R330" s="228"/>
      <c r="S330" s="228"/>
      <c r="T330" s="228">
        <f t="shared" si="37"/>
        <v>1</v>
      </c>
      <c r="U330" s="228">
        <f t="shared" si="38"/>
        <v>0</v>
      </c>
      <c r="V330" s="228">
        <f t="shared" si="39"/>
        <v>0</v>
      </c>
      <c r="W330" s="228">
        <f t="shared" si="40"/>
        <v>-1</v>
      </c>
      <c r="X330" s="228">
        <f>IF(SUMPRODUCT(--(W330:$W$517=-1))=ROW($W$517)-ROW()+1,$X329,IF(OR($W330=0,$W330=-1),$X329+1,$X329))</f>
        <v>0</v>
      </c>
      <c r="Y330" s="228">
        <f t="shared" si="41"/>
        <v>-1</v>
      </c>
      <c r="Z330" s="228">
        <f>IF(SUMPRODUCT(--($Y330:$Y$517=-1))=ROW($Y$517)-ROW()+1,$Z329,IF(OR($Y330=0,$Y330=-1),$Z329+1,$Z329))</f>
        <v>0</v>
      </c>
      <c r="AA330" s="228">
        <f t="shared" si="36"/>
        <v>0</v>
      </c>
      <c r="AB330" s="228">
        <f>IF(AND(ROUNDDOWN(($B$10-Table1[[#This Row],[Date of Birth]])/365.25,0)&gt;=66,Table1[[#This Row],[Member Type]]="EE",Table1[[#This Row],[Work Status]]="Retiree"),1,IF(AND(ROUNDDOWN(($B$10-Table1[[#This Row],[Date of Birth]])/365.25,0)&lt;66,Table1[[#This Row],[Member Type]]="EE",Table1[[#This Row],[Work Status]]="Retiree"),2,0))</f>
        <v>0</v>
      </c>
      <c r="AC330" s="215">
        <f t="shared" si="42"/>
        <v>0</v>
      </c>
      <c r="AD330" s="215">
        <f t="shared" si="43"/>
        <v>0</v>
      </c>
      <c r="AE330" s="215">
        <f t="shared" ca="1" si="44"/>
        <v>0</v>
      </c>
      <c r="AF330" s="215">
        <f>IF(A330&gt;1,Table1[[#This Row],[Last Name]]&amp;Table1[[#This Row],[First Name]]&amp;Table1[[#This Row],[Home Zip Code]]&amp;Table1[[#This Row],[Date of Birth]]&amp;Table1[[#This Row],[Member Type]],ROW())</f>
        <v>330</v>
      </c>
      <c r="AG330" s="215" t="str">
        <f t="array" ref="AG330">IF(SUM((--EXACT($AF$33:$AF$521,AF330)))&lt;=1,"","Duplicate")</f>
        <v/>
      </c>
      <c r="AH330" s="228"/>
      <c r="AI330" s="228"/>
      <c r="AJ330" s="228"/>
      <c r="AK330" s="228"/>
      <c r="AL330" s="228"/>
      <c r="AM330" s="228"/>
      <c r="AN330" s="228"/>
      <c r="AO330" s="228"/>
      <c r="AP330" s="228"/>
      <c r="AQ330" s="228"/>
      <c r="AR330" s="228"/>
      <c r="AS330" s="228"/>
      <c r="AT330" s="228"/>
      <c r="AU330" s="228"/>
      <c r="AV330" s="228"/>
      <c r="AW330" s="228"/>
      <c r="AX330" s="228"/>
      <c r="AY330" s="228"/>
      <c r="AZ330" s="228"/>
      <c r="BA330" s="228"/>
      <c r="BB330" s="228"/>
      <c r="BC330" s="228"/>
    </row>
    <row r="331" spans="1:55">
      <c r="A331" s="326"/>
      <c r="B331" s="237"/>
      <c r="C331" s="253"/>
      <c r="D331" s="234"/>
      <c r="E331" s="235"/>
      <c r="F331" s="238"/>
      <c r="G331" s="238"/>
      <c r="H331" s="236"/>
      <c r="I331" s="221"/>
      <c r="J331" s="297"/>
      <c r="K331" s="221"/>
      <c r="L331" s="301"/>
      <c r="M331" s="311"/>
      <c r="N331" s="321"/>
      <c r="O331" s="328" t="str" cm="1">
        <f t="array" ref="O331">IF($T331=1,IF(SUMPRODUCT(--($T332:$T$517=0))&gt;0,"BLANK",""),IF($H331="","NO",IF(NOT($U331&gt;$U330),IF(SUMPRODUCT(--($A331:$F331=""))&gt;0,"NO","YES"),IF(SUMPRODUCT(--($A331:$G331=""))+SUMPRODUCT(--($I331=""))&gt;0,"NO","YES"))))</f>
        <v/>
      </c>
      <c r="P331" s="228"/>
      <c r="Q331" s="228"/>
      <c r="R331" s="228"/>
      <c r="S331" s="228"/>
      <c r="T331" s="228">
        <f t="shared" si="37"/>
        <v>1</v>
      </c>
      <c r="U331" s="228">
        <f t="shared" si="38"/>
        <v>0</v>
      </c>
      <c r="V331" s="228">
        <f t="shared" si="39"/>
        <v>0</v>
      </c>
      <c r="W331" s="228">
        <f t="shared" si="40"/>
        <v>-1</v>
      </c>
      <c r="X331" s="228">
        <f>IF(SUMPRODUCT(--(W331:$W$517=-1))=ROW($W$517)-ROW()+1,$X330,IF(OR($W331=0,$W331=-1),$X330+1,$X330))</f>
        <v>0</v>
      </c>
      <c r="Y331" s="228">
        <f t="shared" si="41"/>
        <v>-1</v>
      </c>
      <c r="Z331" s="228">
        <f>IF(SUMPRODUCT(--($Y331:$Y$517=-1))=ROW($Y$517)-ROW()+1,$Z330,IF(OR($Y331=0,$Y331=-1),$Z330+1,$Z330))</f>
        <v>0</v>
      </c>
      <c r="AA331" s="228">
        <f t="shared" si="36"/>
        <v>0</v>
      </c>
      <c r="AB331" s="228">
        <f>IF(AND(ROUNDDOWN(($B$10-Table1[[#This Row],[Date of Birth]])/365.25,0)&gt;=66,Table1[[#This Row],[Member Type]]="EE",Table1[[#This Row],[Work Status]]="Retiree"),1,IF(AND(ROUNDDOWN(($B$10-Table1[[#This Row],[Date of Birth]])/365.25,0)&lt;66,Table1[[#This Row],[Member Type]]="EE",Table1[[#This Row],[Work Status]]="Retiree"),2,0))</f>
        <v>0</v>
      </c>
      <c r="AC331" s="215">
        <f t="shared" si="42"/>
        <v>0</v>
      </c>
      <c r="AD331" s="215">
        <f t="shared" si="43"/>
        <v>0</v>
      </c>
      <c r="AE331" s="215">
        <f t="shared" ca="1" si="44"/>
        <v>0</v>
      </c>
      <c r="AF331" s="215">
        <f>IF(A331&gt;1,Table1[[#This Row],[Last Name]]&amp;Table1[[#This Row],[First Name]]&amp;Table1[[#This Row],[Home Zip Code]]&amp;Table1[[#This Row],[Date of Birth]]&amp;Table1[[#This Row],[Member Type]],ROW())</f>
        <v>331</v>
      </c>
      <c r="AG331" s="215" t="str">
        <f t="array" ref="AG331">IF(SUM((--EXACT($AF$33:$AF$521,AF331)))&lt;=1,"","Duplicate")</f>
        <v/>
      </c>
      <c r="AH331" s="228"/>
      <c r="AI331" s="228"/>
      <c r="AJ331" s="228"/>
      <c r="AK331" s="228"/>
      <c r="AL331" s="228"/>
      <c r="AM331" s="228"/>
      <c r="AN331" s="228"/>
      <c r="AO331" s="228"/>
      <c r="AP331" s="228"/>
      <c r="AQ331" s="228"/>
      <c r="AR331" s="228"/>
      <c r="AS331" s="228"/>
      <c r="AT331" s="228"/>
      <c r="AU331" s="228"/>
      <c r="AV331" s="228"/>
      <c r="AW331" s="228"/>
      <c r="AX331" s="228"/>
      <c r="AY331" s="228"/>
      <c r="AZ331" s="228"/>
      <c r="BA331" s="228"/>
      <c r="BB331" s="228"/>
      <c r="BC331" s="228"/>
    </row>
    <row r="332" spans="1:55">
      <c r="A332" s="326"/>
      <c r="B332" s="237"/>
      <c r="C332" s="253"/>
      <c r="D332" s="234"/>
      <c r="E332" s="235"/>
      <c r="F332" s="238"/>
      <c r="G332" s="238"/>
      <c r="H332" s="236"/>
      <c r="I332" s="221"/>
      <c r="J332" s="297"/>
      <c r="K332" s="221"/>
      <c r="L332" s="301"/>
      <c r="M332" s="311"/>
      <c r="N332" s="321"/>
      <c r="O332" s="328" t="str" cm="1">
        <f t="array" ref="O332">IF($T332=1,IF(SUMPRODUCT(--($T333:$T$517=0))&gt;0,"BLANK",""),IF($H332="","NO",IF(NOT($U332&gt;$U331),IF(SUMPRODUCT(--($A332:$F332=""))&gt;0,"NO","YES"),IF(SUMPRODUCT(--($A332:$G332=""))+SUMPRODUCT(--($I332=""))&gt;0,"NO","YES"))))</f>
        <v/>
      </c>
      <c r="P332" s="228"/>
      <c r="Q332" s="228"/>
      <c r="R332" s="228"/>
      <c r="S332" s="228"/>
      <c r="T332" s="228">
        <f t="shared" si="37"/>
        <v>1</v>
      </c>
      <c r="U332" s="228">
        <f t="shared" si="38"/>
        <v>0</v>
      </c>
      <c r="V332" s="228">
        <f t="shared" si="39"/>
        <v>0</v>
      </c>
      <c r="W332" s="228">
        <f t="shared" si="40"/>
        <v>-1</v>
      </c>
      <c r="X332" s="228">
        <f>IF(SUMPRODUCT(--(W332:$W$517=-1))=ROW($W$517)-ROW()+1,$X331,IF(OR($W332=0,$W332=-1),$X331+1,$X331))</f>
        <v>0</v>
      </c>
      <c r="Y332" s="228">
        <f t="shared" si="41"/>
        <v>-1</v>
      </c>
      <c r="Z332" s="228">
        <f>IF(SUMPRODUCT(--($Y332:$Y$517=-1))=ROW($Y$517)-ROW()+1,$Z331,IF(OR($Y332=0,$Y332=-1),$Z331+1,$Z331))</f>
        <v>0</v>
      </c>
      <c r="AA332" s="228">
        <f t="shared" si="36"/>
        <v>0</v>
      </c>
      <c r="AB332" s="228">
        <f>IF(AND(ROUNDDOWN(($B$10-Table1[[#This Row],[Date of Birth]])/365.25,0)&gt;=66,Table1[[#This Row],[Member Type]]="EE",Table1[[#This Row],[Work Status]]="Retiree"),1,IF(AND(ROUNDDOWN(($B$10-Table1[[#This Row],[Date of Birth]])/365.25,0)&lt;66,Table1[[#This Row],[Member Type]]="EE",Table1[[#This Row],[Work Status]]="Retiree"),2,0))</f>
        <v>0</v>
      </c>
      <c r="AC332" s="215">
        <f t="shared" si="42"/>
        <v>0</v>
      </c>
      <c r="AD332" s="215">
        <f t="shared" si="43"/>
        <v>0</v>
      </c>
      <c r="AE332" s="215">
        <f t="shared" ca="1" si="44"/>
        <v>0</v>
      </c>
      <c r="AF332" s="215">
        <f>IF(A332&gt;1,Table1[[#This Row],[Last Name]]&amp;Table1[[#This Row],[First Name]]&amp;Table1[[#This Row],[Home Zip Code]]&amp;Table1[[#This Row],[Date of Birth]]&amp;Table1[[#This Row],[Member Type]],ROW())</f>
        <v>332</v>
      </c>
      <c r="AG332" s="215" t="str">
        <f t="array" ref="AG332">IF(SUM((--EXACT($AF$33:$AF$521,AF332)))&lt;=1,"","Duplicate")</f>
        <v/>
      </c>
      <c r="AH332" s="228"/>
      <c r="AI332" s="228"/>
      <c r="AJ332" s="228"/>
      <c r="AK332" s="228"/>
      <c r="AL332" s="228"/>
      <c r="AM332" s="228"/>
      <c r="AN332" s="228"/>
      <c r="AO332" s="228"/>
      <c r="AP332" s="228"/>
      <c r="AQ332" s="228"/>
      <c r="AR332" s="228"/>
      <c r="AS332" s="228"/>
      <c r="AT332" s="228"/>
      <c r="AU332" s="228"/>
      <c r="AV332" s="228"/>
      <c r="AW332" s="228"/>
      <c r="AX332" s="228"/>
      <c r="AY332" s="228"/>
      <c r="AZ332" s="228"/>
      <c r="BA332" s="228"/>
      <c r="BB332" s="228"/>
      <c r="BC332" s="228"/>
    </row>
    <row r="333" spans="1:55">
      <c r="A333" s="326"/>
      <c r="B333" s="237"/>
      <c r="C333" s="253"/>
      <c r="D333" s="234"/>
      <c r="E333" s="235"/>
      <c r="F333" s="238"/>
      <c r="G333" s="238"/>
      <c r="H333" s="236"/>
      <c r="I333" s="221"/>
      <c r="J333" s="297"/>
      <c r="K333" s="221"/>
      <c r="L333" s="301"/>
      <c r="M333" s="311"/>
      <c r="N333" s="321"/>
      <c r="O333" s="328" t="str" cm="1">
        <f t="array" ref="O333">IF($T333=1,IF(SUMPRODUCT(--($T334:$T$517=0))&gt;0,"BLANK",""),IF($H333="","NO",IF(NOT($U333&gt;$U332),IF(SUMPRODUCT(--($A333:$F333=""))&gt;0,"NO","YES"),IF(SUMPRODUCT(--($A333:$G333=""))+SUMPRODUCT(--($I333=""))&gt;0,"NO","YES"))))</f>
        <v/>
      </c>
      <c r="P333" s="228"/>
      <c r="Q333" s="228"/>
      <c r="R333" s="228"/>
      <c r="S333" s="228"/>
      <c r="T333" s="228">
        <f t="shared" si="37"/>
        <v>1</v>
      </c>
      <c r="U333" s="228">
        <f t="shared" si="38"/>
        <v>0</v>
      </c>
      <c r="V333" s="228">
        <f t="shared" si="39"/>
        <v>0</v>
      </c>
      <c r="W333" s="228">
        <f t="shared" si="40"/>
        <v>-1</v>
      </c>
      <c r="X333" s="228">
        <f>IF(SUMPRODUCT(--(W333:$W$517=-1))=ROW($W$517)-ROW()+1,$X332,IF(OR($W333=0,$W333=-1),$X332+1,$X332))</f>
        <v>0</v>
      </c>
      <c r="Y333" s="228">
        <f t="shared" si="41"/>
        <v>-1</v>
      </c>
      <c r="Z333" s="228">
        <f>IF(SUMPRODUCT(--($Y333:$Y$517=-1))=ROW($Y$517)-ROW()+1,$Z332,IF(OR($Y333=0,$Y333=-1),$Z332+1,$Z332))</f>
        <v>0</v>
      </c>
      <c r="AA333" s="228">
        <f t="shared" si="36"/>
        <v>0</v>
      </c>
      <c r="AB333" s="228">
        <f>IF(AND(ROUNDDOWN(($B$10-Table1[[#This Row],[Date of Birth]])/365.25,0)&gt;=66,Table1[[#This Row],[Member Type]]="EE",Table1[[#This Row],[Work Status]]="Retiree"),1,IF(AND(ROUNDDOWN(($B$10-Table1[[#This Row],[Date of Birth]])/365.25,0)&lt;66,Table1[[#This Row],[Member Type]]="EE",Table1[[#This Row],[Work Status]]="Retiree"),2,0))</f>
        <v>0</v>
      </c>
      <c r="AC333" s="215">
        <f t="shared" si="42"/>
        <v>0</v>
      </c>
      <c r="AD333" s="215">
        <f t="shared" si="43"/>
        <v>0</v>
      </c>
      <c r="AE333" s="215">
        <f t="shared" ca="1" si="44"/>
        <v>0</v>
      </c>
      <c r="AF333" s="215">
        <f>IF(A333&gt;1,Table1[[#This Row],[Last Name]]&amp;Table1[[#This Row],[First Name]]&amp;Table1[[#This Row],[Home Zip Code]]&amp;Table1[[#This Row],[Date of Birth]]&amp;Table1[[#This Row],[Member Type]],ROW())</f>
        <v>333</v>
      </c>
      <c r="AG333" s="215" t="str">
        <f t="array" ref="AG333">IF(SUM((--EXACT($AF$33:$AF$521,AF333)))&lt;=1,"","Duplicate")</f>
        <v/>
      </c>
      <c r="AH333" s="228"/>
      <c r="AI333" s="228"/>
      <c r="AJ333" s="228"/>
      <c r="AK333" s="228"/>
      <c r="AL333" s="228"/>
      <c r="AM333" s="228"/>
      <c r="AN333" s="228"/>
      <c r="AO333" s="228"/>
      <c r="AP333" s="228"/>
      <c r="AQ333" s="228"/>
      <c r="AR333" s="228"/>
      <c r="AS333" s="228"/>
      <c r="AT333" s="228"/>
      <c r="AU333" s="228"/>
      <c r="AV333" s="228"/>
      <c r="AW333" s="228"/>
      <c r="AX333" s="228"/>
      <c r="AY333" s="228"/>
      <c r="AZ333" s="228"/>
      <c r="BA333" s="228"/>
      <c r="BB333" s="228"/>
      <c r="BC333" s="228"/>
    </row>
    <row r="334" spans="1:55">
      <c r="A334" s="326"/>
      <c r="B334" s="237"/>
      <c r="C334" s="253"/>
      <c r="D334" s="234"/>
      <c r="E334" s="235"/>
      <c r="F334" s="238"/>
      <c r="G334" s="238"/>
      <c r="H334" s="236"/>
      <c r="I334" s="221"/>
      <c r="J334" s="297"/>
      <c r="K334" s="221"/>
      <c r="L334" s="301"/>
      <c r="M334" s="311"/>
      <c r="N334" s="321"/>
      <c r="O334" s="328" t="str" cm="1">
        <f t="array" ref="O334">IF($T334=1,IF(SUMPRODUCT(--($T335:$T$517=0))&gt;0,"BLANK",""),IF($H334="","NO",IF(NOT($U334&gt;$U333),IF(SUMPRODUCT(--($A334:$F334=""))&gt;0,"NO","YES"),IF(SUMPRODUCT(--($A334:$G334=""))+SUMPRODUCT(--($I334=""))&gt;0,"NO","YES"))))</f>
        <v/>
      </c>
      <c r="P334" s="228"/>
      <c r="Q334" s="228"/>
      <c r="R334" s="228"/>
      <c r="S334" s="228"/>
      <c r="T334" s="228">
        <f t="shared" si="37"/>
        <v>1</v>
      </c>
      <c r="U334" s="228">
        <f t="shared" si="38"/>
        <v>0</v>
      </c>
      <c r="V334" s="228">
        <f t="shared" si="39"/>
        <v>0</v>
      </c>
      <c r="W334" s="228">
        <f t="shared" si="40"/>
        <v>-1</v>
      </c>
      <c r="X334" s="228">
        <f>IF(SUMPRODUCT(--(W334:$W$517=-1))=ROW($W$517)-ROW()+1,$X333,IF(OR($W334=0,$W334=-1),$X333+1,$X333))</f>
        <v>0</v>
      </c>
      <c r="Y334" s="228">
        <f t="shared" si="41"/>
        <v>-1</v>
      </c>
      <c r="Z334" s="228">
        <f>IF(SUMPRODUCT(--($Y334:$Y$517=-1))=ROW($Y$517)-ROW()+1,$Z333,IF(OR($Y334=0,$Y334=-1),$Z333+1,$Z333))</f>
        <v>0</v>
      </c>
      <c r="AA334" s="228">
        <f t="shared" si="36"/>
        <v>0</v>
      </c>
      <c r="AB334" s="228">
        <f>IF(AND(ROUNDDOWN(($B$10-Table1[[#This Row],[Date of Birth]])/365.25,0)&gt;=66,Table1[[#This Row],[Member Type]]="EE",Table1[[#This Row],[Work Status]]="Retiree"),1,IF(AND(ROUNDDOWN(($B$10-Table1[[#This Row],[Date of Birth]])/365.25,0)&lt;66,Table1[[#This Row],[Member Type]]="EE",Table1[[#This Row],[Work Status]]="Retiree"),2,0))</f>
        <v>0</v>
      </c>
      <c r="AC334" s="215">
        <f t="shared" si="42"/>
        <v>0</v>
      </c>
      <c r="AD334" s="215">
        <f t="shared" si="43"/>
        <v>0</v>
      </c>
      <c r="AE334" s="215">
        <f t="shared" ca="1" si="44"/>
        <v>0</v>
      </c>
      <c r="AF334" s="215">
        <f>IF(A334&gt;1,Table1[[#This Row],[Last Name]]&amp;Table1[[#This Row],[First Name]]&amp;Table1[[#This Row],[Home Zip Code]]&amp;Table1[[#This Row],[Date of Birth]]&amp;Table1[[#This Row],[Member Type]],ROW())</f>
        <v>334</v>
      </c>
      <c r="AG334" s="215" t="str">
        <f t="array" ref="AG334">IF(SUM((--EXACT($AF$33:$AF$521,AF334)))&lt;=1,"","Duplicate")</f>
        <v/>
      </c>
      <c r="AH334" s="228"/>
      <c r="AI334" s="228"/>
      <c r="AJ334" s="228"/>
      <c r="AK334" s="228"/>
      <c r="AL334" s="228"/>
      <c r="AM334" s="228"/>
      <c r="AN334" s="228"/>
      <c r="AO334" s="228"/>
      <c r="AP334" s="228"/>
      <c r="AQ334" s="228"/>
      <c r="AR334" s="228"/>
      <c r="AS334" s="228"/>
      <c r="AT334" s="228"/>
      <c r="AU334" s="228"/>
      <c r="AV334" s="228"/>
      <c r="AW334" s="228"/>
      <c r="AX334" s="228"/>
      <c r="AY334" s="228"/>
      <c r="AZ334" s="228"/>
      <c r="BA334" s="228"/>
      <c r="BB334" s="228"/>
      <c r="BC334" s="228"/>
    </row>
    <row r="335" spans="1:55">
      <c r="A335" s="326"/>
      <c r="B335" s="237"/>
      <c r="C335" s="253"/>
      <c r="D335" s="234"/>
      <c r="E335" s="235"/>
      <c r="F335" s="238"/>
      <c r="G335" s="238"/>
      <c r="H335" s="236"/>
      <c r="I335" s="221"/>
      <c r="J335" s="297"/>
      <c r="K335" s="221"/>
      <c r="L335" s="301"/>
      <c r="M335" s="311"/>
      <c r="N335" s="321"/>
      <c r="O335" s="328" t="str" cm="1">
        <f t="array" ref="O335">IF($T335=1,IF(SUMPRODUCT(--($T336:$T$517=0))&gt;0,"BLANK",""),IF($H335="","NO",IF(NOT($U335&gt;$U334),IF(SUMPRODUCT(--($A335:$F335=""))&gt;0,"NO","YES"),IF(SUMPRODUCT(--($A335:$G335=""))+SUMPRODUCT(--($I335=""))&gt;0,"NO","YES"))))</f>
        <v/>
      </c>
      <c r="P335" s="228"/>
      <c r="Q335" s="228"/>
      <c r="R335" s="228"/>
      <c r="S335" s="228"/>
      <c r="T335" s="228">
        <f t="shared" si="37"/>
        <v>1</v>
      </c>
      <c r="U335" s="228">
        <f t="shared" si="38"/>
        <v>0</v>
      </c>
      <c r="V335" s="228">
        <f t="shared" si="39"/>
        <v>0</v>
      </c>
      <c r="W335" s="228">
        <f t="shared" si="40"/>
        <v>-1</v>
      </c>
      <c r="X335" s="228">
        <f>IF(SUMPRODUCT(--(W335:$W$517=-1))=ROW($W$517)-ROW()+1,$X334,IF(OR($W335=0,$W335=-1),$X334+1,$X334))</f>
        <v>0</v>
      </c>
      <c r="Y335" s="228">
        <f t="shared" si="41"/>
        <v>-1</v>
      </c>
      <c r="Z335" s="228">
        <f>IF(SUMPRODUCT(--($Y335:$Y$517=-1))=ROW($Y$517)-ROW()+1,$Z334,IF(OR($Y335=0,$Y335=-1),$Z334+1,$Z334))</f>
        <v>0</v>
      </c>
      <c r="AA335" s="228">
        <f t="shared" si="36"/>
        <v>0</v>
      </c>
      <c r="AB335" s="228">
        <f>IF(AND(ROUNDDOWN(($B$10-Table1[[#This Row],[Date of Birth]])/365.25,0)&gt;=66,Table1[[#This Row],[Member Type]]="EE",Table1[[#This Row],[Work Status]]="Retiree"),1,IF(AND(ROUNDDOWN(($B$10-Table1[[#This Row],[Date of Birth]])/365.25,0)&lt;66,Table1[[#This Row],[Member Type]]="EE",Table1[[#This Row],[Work Status]]="Retiree"),2,0))</f>
        <v>0</v>
      </c>
      <c r="AC335" s="215">
        <f t="shared" si="42"/>
        <v>0</v>
      </c>
      <c r="AD335" s="215">
        <f t="shared" si="43"/>
        <v>0</v>
      </c>
      <c r="AE335" s="215">
        <f t="shared" ca="1" si="44"/>
        <v>0</v>
      </c>
      <c r="AF335" s="215">
        <f>IF(A335&gt;1,Table1[[#This Row],[Last Name]]&amp;Table1[[#This Row],[First Name]]&amp;Table1[[#This Row],[Home Zip Code]]&amp;Table1[[#This Row],[Date of Birth]]&amp;Table1[[#This Row],[Member Type]],ROW())</f>
        <v>335</v>
      </c>
      <c r="AG335" s="215" t="str">
        <f t="array" ref="AG335">IF(SUM((--EXACT($AF$33:$AF$521,AF335)))&lt;=1,"","Duplicate")</f>
        <v/>
      </c>
      <c r="AH335" s="228"/>
      <c r="AI335" s="228"/>
      <c r="AJ335" s="228"/>
      <c r="AK335" s="228"/>
      <c r="AL335" s="228"/>
      <c r="AM335" s="228"/>
      <c r="AN335" s="228"/>
      <c r="AO335" s="228"/>
      <c r="AP335" s="228"/>
      <c r="AQ335" s="228"/>
      <c r="AR335" s="228"/>
      <c r="AS335" s="228"/>
      <c r="AT335" s="228"/>
      <c r="AU335" s="228"/>
      <c r="AV335" s="228"/>
      <c r="AW335" s="228"/>
      <c r="AX335" s="228"/>
      <c r="AY335" s="228"/>
      <c r="AZ335" s="228"/>
      <c r="BA335" s="228"/>
      <c r="BB335" s="228"/>
      <c r="BC335" s="228"/>
    </row>
    <row r="336" spans="1:55">
      <c r="A336" s="326"/>
      <c r="B336" s="237"/>
      <c r="C336" s="253"/>
      <c r="D336" s="234"/>
      <c r="E336" s="235"/>
      <c r="F336" s="238"/>
      <c r="G336" s="238"/>
      <c r="H336" s="236"/>
      <c r="I336" s="221"/>
      <c r="J336" s="297"/>
      <c r="K336" s="221"/>
      <c r="L336" s="301"/>
      <c r="M336" s="311"/>
      <c r="N336" s="321"/>
      <c r="O336" s="328" t="str" cm="1">
        <f t="array" ref="O336">IF($T336=1,IF(SUMPRODUCT(--($T337:$T$517=0))&gt;0,"BLANK",""),IF($H336="","NO",IF(NOT($U336&gt;$U335),IF(SUMPRODUCT(--($A336:$F336=""))&gt;0,"NO","YES"),IF(SUMPRODUCT(--($A336:$G336=""))+SUMPRODUCT(--($I336=""))&gt;0,"NO","YES"))))</f>
        <v/>
      </c>
      <c r="P336" s="228"/>
      <c r="Q336" s="228"/>
      <c r="R336" s="228"/>
      <c r="S336" s="228"/>
      <c r="T336" s="228">
        <f t="shared" si="37"/>
        <v>1</v>
      </c>
      <c r="U336" s="228">
        <f t="shared" si="38"/>
        <v>0</v>
      </c>
      <c r="V336" s="228">
        <f t="shared" si="39"/>
        <v>0</v>
      </c>
      <c r="W336" s="228">
        <f t="shared" si="40"/>
        <v>-1</v>
      </c>
      <c r="X336" s="228">
        <f>IF(SUMPRODUCT(--(W336:$W$517=-1))=ROW($W$517)-ROW()+1,$X335,IF(OR($W336=0,$W336=-1),$X335+1,$X335))</f>
        <v>0</v>
      </c>
      <c r="Y336" s="228">
        <f t="shared" si="41"/>
        <v>-1</v>
      </c>
      <c r="Z336" s="228">
        <f>IF(SUMPRODUCT(--($Y336:$Y$517=-1))=ROW($Y$517)-ROW()+1,$Z335,IF(OR($Y336=0,$Y336=-1),$Z335+1,$Z335))</f>
        <v>0</v>
      </c>
      <c r="AA336" s="228">
        <f t="shared" si="36"/>
        <v>0</v>
      </c>
      <c r="AB336" s="228">
        <f>IF(AND(ROUNDDOWN(($B$10-Table1[[#This Row],[Date of Birth]])/365.25,0)&gt;=66,Table1[[#This Row],[Member Type]]="EE",Table1[[#This Row],[Work Status]]="Retiree"),1,IF(AND(ROUNDDOWN(($B$10-Table1[[#This Row],[Date of Birth]])/365.25,0)&lt;66,Table1[[#This Row],[Member Type]]="EE",Table1[[#This Row],[Work Status]]="Retiree"),2,0))</f>
        <v>0</v>
      </c>
      <c r="AC336" s="215">
        <f t="shared" si="42"/>
        <v>0</v>
      </c>
      <c r="AD336" s="215">
        <f t="shared" si="43"/>
        <v>0</v>
      </c>
      <c r="AE336" s="215">
        <f t="shared" ca="1" si="44"/>
        <v>0</v>
      </c>
      <c r="AF336" s="215">
        <f>IF(A336&gt;1,Table1[[#This Row],[Last Name]]&amp;Table1[[#This Row],[First Name]]&amp;Table1[[#This Row],[Home Zip Code]]&amp;Table1[[#This Row],[Date of Birth]]&amp;Table1[[#This Row],[Member Type]],ROW())</f>
        <v>336</v>
      </c>
      <c r="AG336" s="215" t="str">
        <f t="array" ref="AG336">IF(SUM((--EXACT($AF$33:$AF$521,AF336)))&lt;=1,"","Duplicate")</f>
        <v/>
      </c>
      <c r="AH336" s="228"/>
      <c r="AI336" s="228"/>
      <c r="AJ336" s="228"/>
      <c r="AK336" s="228"/>
      <c r="AL336" s="228"/>
      <c r="AM336" s="228"/>
      <c r="AN336" s="228"/>
      <c r="AO336" s="228"/>
      <c r="AP336" s="228"/>
      <c r="AQ336" s="228"/>
      <c r="AR336" s="228"/>
      <c r="AS336" s="228"/>
      <c r="AT336" s="228"/>
      <c r="AU336" s="228"/>
      <c r="AV336" s="228"/>
      <c r="AW336" s="228"/>
      <c r="AX336" s="228"/>
      <c r="AY336" s="228"/>
      <c r="AZ336" s="228"/>
      <c r="BA336" s="228"/>
      <c r="BB336" s="228"/>
      <c r="BC336" s="228"/>
    </row>
    <row r="337" spans="1:55">
      <c r="A337" s="326"/>
      <c r="B337" s="237"/>
      <c r="C337" s="253"/>
      <c r="D337" s="234"/>
      <c r="E337" s="235"/>
      <c r="F337" s="238"/>
      <c r="G337" s="238"/>
      <c r="H337" s="236"/>
      <c r="I337" s="221"/>
      <c r="J337" s="297"/>
      <c r="K337" s="221"/>
      <c r="L337" s="301"/>
      <c r="M337" s="311"/>
      <c r="N337" s="321"/>
      <c r="O337" s="328" t="str" cm="1">
        <f t="array" ref="O337">IF($T337=1,IF(SUMPRODUCT(--($T338:$T$517=0))&gt;0,"BLANK",""),IF($H337="","NO",IF(NOT($U337&gt;$U336),IF(SUMPRODUCT(--($A337:$F337=""))&gt;0,"NO","YES"),IF(SUMPRODUCT(--($A337:$G337=""))+SUMPRODUCT(--($I337=""))&gt;0,"NO","YES"))))</f>
        <v/>
      </c>
      <c r="P337" s="228"/>
      <c r="Q337" s="228"/>
      <c r="R337" s="228"/>
      <c r="S337" s="228"/>
      <c r="T337" s="228">
        <f t="shared" si="37"/>
        <v>1</v>
      </c>
      <c r="U337" s="228">
        <f t="shared" si="38"/>
        <v>0</v>
      </c>
      <c r="V337" s="228">
        <f t="shared" si="39"/>
        <v>0</v>
      </c>
      <c r="W337" s="228">
        <f t="shared" si="40"/>
        <v>-1</v>
      </c>
      <c r="X337" s="228">
        <f>IF(SUMPRODUCT(--(W337:$W$517=-1))=ROW($W$517)-ROW()+1,$X336,IF(OR($W337=0,$W337=-1),$X336+1,$X336))</f>
        <v>0</v>
      </c>
      <c r="Y337" s="228">
        <f t="shared" si="41"/>
        <v>-1</v>
      </c>
      <c r="Z337" s="228">
        <f>IF(SUMPRODUCT(--($Y337:$Y$517=-1))=ROW($Y$517)-ROW()+1,$Z336,IF(OR($Y337=0,$Y337=-1),$Z336+1,$Z336))</f>
        <v>0</v>
      </c>
      <c r="AA337" s="228">
        <f t="shared" si="36"/>
        <v>0</v>
      </c>
      <c r="AB337" s="228">
        <f>IF(AND(ROUNDDOWN(($B$10-Table1[[#This Row],[Date of Birth]])/365.25,0)&gt;=66,Table1[[#This Row],[Member Type]]="EE",Table1[[#This Row],[Work Status]]="Retiree"),1,IF(AND(ROUNDDOWN(($B$10-Table1[[#This Row],[Date of Birth]])/365.25,0)&lt;66,Table1[[#This Row],[Member Type]]="EE",Table1[[#This Row],[Work Status]]="Retiree"),2,0))</f>
        <v>0</v>
      </c>
      <c r="AC337" s="215">
        <f t="shared" si="42"/>
        <v>0</v>
      </c>
      <c r="AD337" s="215">
        <f t="shared" si="43"/>
        <v>0</v>
      </c>
      <c r="AE337" s="215">
        <f t="shared" ca="1" si="44"/>
        <v>0</v>
      </c>
      <c r="AF337" s="215">
        <f>IF(A337&gt;1,Table1[[#This Row],[Last Name]]&amp;Table1[[#This Row],[First Name]]&amp;Table1[[#This Row],[Home Zip Code]]&amp;Table1[[#This Row],[Date of Birth]]&amp;Table1[[#This Row],[Member Type]],ROW())</f>
        <v>337</v>
      </c>
      <c r="AG337" s="215" t="str">
        <f t="array" ref="AG337">IF(SUM((--EXACT($AF$33:$AF$521,AF337)))&lt;=1,"","Duplicate")</f>
        <v/>
      </c>
      <c r="AH337" s="228"/>
      <c r="AI337" s="228"/>
      <c r="AJ337" s="228"/>
      <c r="AK337" s="228"/>
      <c r="AL337" s="228"/>
      <c r="AM337" s="228"/>
      <c r="AN337" s="228"/>
      <c r="AO337" s="228"/>
      <c r="AP337" s="228"/>
      <c r="AQ337" s="228"/>
      <c r="AR337" s="228"/>
      <c r="AS337" s="228"/>
      <c r="AT337" s="228"/>
      <c r="AU337" s="228"/>
      <c r="AV337" s="228"/>
      <c r="AW337" s="228"/>
      <c r="AX337" s="228"/>
      <c r="AY337" s="228"/>
      <c r="AZ337" s="228"/>
      <c r="BA337" s="228"/>
      <c r="BB337" s="228"/>
      <c r="BC337" s="228"/>
    </row>
    <row r="338" spans="1:55">
      <c r="A338" s="326"/>
      <c r="B338" s="237"/>
      <c r="C338" s="253"/>
      <c r="D338" s="234"/>
      <c r="E338" s="235"/>
      <c r="F338" s="238"/>
      <c r="G338" s="238"/>
      <c r="H338" s="236"/>
      <c r="I338" s="221"/>
      <c r="J338" s="297"/>
      <c r="K338" s="221"/>
      <c r="L338" s="301"/>
      <c r="M338" s="311"/>
      <c r="N338" s="321"/>
      <c r="O338" s="328" t="str" cm="1">
        <f t="array" ref="O338">IF($T338=1,IF(SUMPRODUCT(--($T339:$T$517=0))&gt;0,"BLANK",""),IF($H338="","NO",IF(NOT($U338&gt;$U337),IF(SUMPRODUCT(--($A338:$F338=""))&gt;0,"NO","YES"),IF(SUMPRODUCT(--($A338:$G338=""))+SUMPRODUCT(--($I338=""))&gt;0,"NO","YES"))))</f>
        <v/>
      </c>
      <c r="P338" s="228"/>
      <c r="Q338" s="228"/>
      <c r="R338" s="228"/>
      <c r="S338" s="228"/>
      <c r="T338" s="228">
        <f t="shared" si="37"/>
        <v>1</v>
      </c>
      <c r="U338" s="228">
        <f t="shared" si="38"/>
        <v>0</v>
      </c>
      <c r="V338" s="228">
        <f t="shared" si="39"/>
        <v>0</v>
      </c>
      <c r="W338" s="228">
        <f t="shared" si="40"/>
        <v>-1</v>
      </c>
      <c r="X338" s="228">
        <f>IF(SUMPRODUCT(--(W338:$W$517=-1))=ROW($W$517)-ROW()+1,$X337,IF(OR($W338=0,$W338=-1),$X337+1,$X337))</f>
        <v>0</v>
      </c>
      <c r="Y338" s="228">
        <f t="shared" si="41"/>
        <v>-1</v>
      </c>
      <c r="Z338" s="228">
        <f>IF(SUMPRODUCT(--($Y338:$Y$517=-1))=ROW($Y$517)-ROW()+1,$Z337,IF(OR($Y338=0,$Y338=-1),$Z337+1,$Z337))</f>
        <v>0</v>
      </c>
      <c r="AA338" s="228">
        <f t="shared" si="36"/>
        <v>0</v>
      </c>
      <c r="AB338" s="228">
        <f>IF(AND(ROUNDDOWN(($B$10-Table1[[#This Row],[Date of Birth]])/365.25,0)&gt;=66,Table1[[#This Row],[Member Type]]="EE",Table1[[#This Row],[Work Status]]="Retiree"),1,IF(AND(ROUNDDOWN(($B$10-Table1[[#This Row],[Date of Birth]])/365.25,0)&lt;66,Table1[[#This Row],[Member Type]]="EE",Table1[[#This Row],[Work Status]]="Retiree"),2,0))</f>
        <v>0</v>
      </c>
      <c r="AC338" s="215">
        <f t="shared" si="42"/>
        <v>0</v>
      </c>
      <c r="AD338" s="215">
        <f t="shared" si="43"/>
        <v>0</v>
      </c>
      <c r="AE338" s="215">
        <f t="shared" ca="1" si="44"/>
        <v>0</v>
      </c>
      <c r="AF338" s="215">
        <f>IF(A338&gt;1,Table1[[#This Row],[Last Name]]&amp;Table1[[#This Row],[First Name]]&amp;Table1[[#This Row],[Home Zip Code]]&amp;Table1[[#This Row],[Date of Birth]]&amp;Table1[[#This Row],[Member Type]],ROW())</f>
        <v>338</v>
      </c>
      <c r="AG338" s="215" t="str">
        <f t="array" ref="AG338">IF(SUM((--EXACT($AF$33:$AF$521,AF338)))&lt;=1,"","Duplicate")</f>
        <v/>
      </c>
      <c r="AH338" s="228"/>
      <c r="AI338" s="228"/>
      <c r="AJ338" s="228"/>
      <c r="AK338" s="228"/>
      <c r="AL338" s="228"/>
      <c r="AM338" s="228"/>
      <c r="AN338" s="228"/>
      <c r="AO338" s="228"/>
      <c r="AP338" s="228"/>
      <c r="AQ338" s="228"/>
      <c r="AR338" s="228"/>
      <c r="AS338" s="228"/>
      <c r="AT338" s="228"/>
      <c r="AU338" s="228"/>
      <c r="AV338" s="228"/>
      <c r="AW338" s="228"/>
      <c r="AX338" s="228"/>
      <c r="AY338" s="228"/>
      <c r="AZ338" s="228"/>
      <c r="BA338" s="228"/>
      <c r="BB338" s="228"/>
      <c r="BC338" s="228"/>
    </row>
    <row r="339" spans="1:55">
      <c r="A339" s="326"/>
      <c r="B339" s="237"/>
      <c r="C339" s="253"/>
      <c r="D339" s="234"/>
      <c r="E339" s="235"/>
      <c r="F339" s="238"/>
      <c r="G339" s="238"/>
      <c r="H339" s="236"/>
      <c r="I339" s="221"/>
      <c r="J339" s="297"/>
      <c r="K339" s="221"/>
      <c r="L339" s="301"/>
      <c r="M339" s="311"/>
      <c r="N339" s="321"/>
      <c r="O339" s="328" t="str" cm="1">
        <f t="array" ref="O339">IF($T339=1,IF(SUMPRODUCT(--($T340:$T$517=0))&gt;0,"BLANK",""),IF($H339="","NO",IF(NOT($U339&gt;$U338),IF(SUMPRODUCT(--($A339:$F339=""))&gt;0,"NO","YES"),IF(SUMPRODUCT(--($A339:$G339=""))+SUMPRODUCT(--($I339=""))&gt;0,"NO","YES"))))</f>
        <v/>
      </c>
      <c r="P339" s="228"/>
      <c r="Q339" s="228"/>
      <c r="R339" s="228"/>
      <c r="S339" s="228"/>
      <c r="T339" s="228">
        <f t="shared" si="37"/>
        <v>1</v>
      </c>
      <c r="U339" s="228">
        <f t="shared" si="38"/>
        <v>0</v>
      </c>
      <c r="V339" s="228">
        <f t="shared" si="39"/>
        <v>0</v>
      </c>
      <c r="W339" s="228">
        <f t="shared" si="40"/>
        <v>-1</v>
      </c>
      <c r="X339" s="228">
        <f>IF(SUMPRODUCT(--(W339:$W$517=-1))=ROW($W$517)-ROW()+1,$X338,IF(OR($W339=0,$W339=-1),$X338+1,$X338))</f>
        <v>0</v>
      </c>
      <c r="Y339" s="228">
        <f t="shared" si="41"/>
        <v>-1</v>
      </c>
      <c r="Z339" s="228">
        <f>IF(SUMPRODUCT(--($Y339:$Y$517=-1))=ROW($Y$517)-ROW()+1,$Z338,IF(OR($Y339=0,$Y339=-1),$Z338+1,$Z338))</f>
        <v>0</v>
      </c>
      <c r="AA339" s="228">
        <f t="shared" si="36"/>
        <v>0</v>
      </c>
      <c r="AB339" s="228">
        <f>IF(AND(ROUNDDOWN(($B$10-Table1[[#This Row],[Date of Birth]])/365.25,0)&gt;=66,Table1[[#This Row],[Member Type]]="EE",Table1[[#This Row],[Work Status]]="Retiree"),1,IF(AND(ROUNDDOWN(($B$10-Table1[[#This Row],[Date of Birth]])/365.25,0)&lt;66,Table1[[#This Row],[Member Type]]="EE",Table1[[#This Row],[Work Status]]="Retiree"),2,0))</f>
        <v>0</v>
      </c>
      <c r="AC339" s="215">
        <f t="shared" si="42"/>
        <v>0</v>
      </c>
      <c r="AD339" s="215">
        <f t="shared" si="43"/>
        <v>0</v>
      </c>
      <c r="AE339" s="215">
        <f t="shared" ca="1" si="44"/>
        <v>0</v>
      </c>
      <c r="AF339" s="215">
        <f>IF(A339&gt;1,Table1[[#This Row],[Last Name]]&amp;Table1[[#This Row],[First Name]]&amp;Table1[[#This Row],[Home Zip Code]]&amp;Table1[[#This Row],[Date of Birth]]&amp;Table1[[#This Row],[Member Type]],ROW())</f>
        <v>339</v>
      </c>
      <c r="AG339" s="215" t="str">
        <f t="array" ref="AG339">IF(SUM((--EXACT($AF$33:$AF$521,AF339)))&lt;=1,"","Duplicate")</f>
        <v/>
      </c>
      <c r="AH339" s="228"/>
      <c r="AI339" s="228"/>
      <c r="AJ339" s="228"/>
      <c r="AK339" s="228"/>
      <c r="AL339" s="228"/>
      <c r="AM339" s="228"/>
      <c r="AN339" s="228"/>
      <c r="AO339" s="228"/>
      <c r="AP339" s="228"/>
      <c r="AQ339" s="228"/>
      <c r="AR339" s="228"/>
      <c r="AS339" s="228"/>
      <c r="AT339" s="228"/>
      <c r="AU339" s="228"/>
      <c r="AV339" s="228"/>
      <c r="AW339" s="228"/>
      <c r="AX339" s="228"/>
      <c r="AY339" s="228"/>
      <c r="AZ339" s="228"/>
      <c r="BA339" s="228"/>
      <c r="BB339" s="228"/>
      <c r="BC339" s="228"/>
    </row>
    <row r="340" spans="1:55">
      <c r="A340" s="326"/>
      <c r="B340" s="237"/>
      <c r="C340" s="253"/>
      <c r="D340" s="234"/>
      <c r="E340" s="235"/>
      <c r="F340" s="238"/>
      <c r="G340" s="238"/>
      <c r="H340" s="236"/>
      <c r="I340" s="221"/>
      <c r="J340" s="297"/>
      <c r="K340" s="221"/>
      <c r="L340" s="301"/>
      <c r="M340" s="311"/>
      <c r="N340" s="321"/>
      <c r="O340" s="328" t="str" cm="1">
        <f t="array" ref="O340">IF($T340=1,IF(SUMPRODUCT(--($T341:$T$517=0))&gt;0,"BLANK",""),IF($H340="","NO",IF(NOT($U340&gt;$U339),IF(SUMPRODUCT(--($A340:$F340=""))&gt;0,"NO","YES"),IF(SUMPRODUCT(--($A340:$G340=""))+SUMPRODUCT(--($I340=""))&gt;0,"NO","YES"))))</f>
        <v/>
      </c>
      <c r="P340" s="228"/>
      <c r="Q340" s="228"/>
      <c r="R340" s="228"/>
      <c r="S340" s="228"/>
      <c r="T340" s="228">
        <f t="shared" si="37"/>
        <v>1</v>
      </c>
      <c r="U340" s="228">
        <f t="shared" si="38"/>
        <v>0</v>
      </c>
      <c r="V340" s="228">
        <f t="shared" si="39"/>
        <v>0</v>
      </c>
      <c r="W340" s="228">
        <f t="shared" si="40"/>
        <v>-1</v>
      </c>
      <c r="X340" s="228">
        <f>IF(SUMPRODUCT(--(W340:$W$517=-1))=ROW($W$517)-ROW()+1,$X339,IF(OR($W340=0,$W340=-1),$X339+1,$X339))</f>
        <v>0</v>
      </c>
      <c r="Y340" s="228">
        <f t="shared" si="41"/>
        <v>-1</v>
      </c>
      <c r="Z340" s="228">
        <f>IF(SUMPRODUCT(--($Y340:$Y$517=-1))=ROW($Y$517)-ROW()+1,$Z339,IF(OR($Y340=0,$Y340=-1),$Z339+1,$Z339))</f>
        <v>0</v>
      </c>
      <c r="AA340" s="228">
        <f t="shared" si="36"/>
        <v>0</v>
      </c>
      <c r="AB340" s="228">
        <f>IF(AND(ROUNDDOWN(($B$10-Table1[[#This Row],[Date of Birth]])/365.25,0)&gt;=66,Table1[[#This Row],[Member Type]]="EE",Table1[[#This Row],[Work Status]]="Retiree"),1,IF(AND(ROUNDDOWN(($B$10-Table1[[#This Row],[Date of Birth]])/365.25,0)&lt;66,Table1[[#This Row],[Member Type]]="EE",Table1[[#This Row],[Work Status]]="Retiree"),2,0))</f>
        <v>0</v>
      </c>
      <c r="AC340" s="215">
        <f t="shared" si="42"/>
        <v>0</v>
      </c>
      <c r="AD340" s="215">
        <f t="shared" si="43"/>
        <v>0</v>
      </c>
      <c r="AE340" s="215">
        <f t="shared" ca="1" si="44"/>
        <v>0</v>
      </c>
      <c r="AF340" s="215">
        <f>IF(A340&gt;1,Table1[[#This Row],[Last Name]]&amp;Table1[[#This Row],[First Name]]&amp;Table1[[#This Row],[Home Zip Code]]&amp;Table1[[#This Row],[Date of Birth]]&amp;Table1[[#This Row],[Member Type]],ROW())</f>
        <v>340</v>
      </c>
      <c r="AG340" s="215" t="str">
        <f t="array" ref="AG340">IF(SUM((--EXACT($AF$33:$AF$521,AF340)))&lt;=1,"","Duplicate")</f>
        <v/>
      </c>
      <c r="AH340" s="228"/>
      <c r="AI340" s="228"/>
      <c r="AJ340" s="228"/>
      <c r="AK340" s="228"/>
      <c r="AL340" s="228"/>
      <c r="AM340" s="228"/>
      <c r="AN340" s="228"/>
      <c r="AO340" s="228"/>
      <c r="AP340" s="228"/>
      <c r="AQ340" s="228"/>
      <c r="AR340" s="228"/>
      <c r="AS340" s="228"/>
      <c r="AT340" s="228"/>
      <c r="AU340" s="228"/>
      <c r="AV340" s="228"/>
      <c r="AW340" s="228"/>
      <c r="AX340" s="228"/>
      <c r="AY340" s="228"/>
      <c r="AZ340" s="228"/>
      <c r="BA340" s="228"/>
      <c r="BB340" s="228"/>
      <c r="BC340" s="228"/>
    </row>
    <row r="341" spans="1:55">
      <c r="A341" s="326"/>
      <c r="B341" s="237"/>
      <c r="C341" s="253"/>
      <c r="D341" s="234"/>
      <c r="E341" s="235"/>
      <c r="F341" s="238"/>
      <c r="G341" s="238"/>
      <c r="H341" s="236"/>
      <c r="I341" s="221"/>
      <c r="J341" s="297"/>
      <c r="K341" s="221"/>
      <c r="L341" s="301"/>
      <c r="M341" s="311"/>
      <c r="N341" s="321"/>
      <c r="O341" s="328" t="str" cm="1">
        <f t="array" ref="O341">IF($T341=1,IF(SUMPRODUCT(--($T342:$T$517=0))&gt;0,"BLANK",""),IF($H341="","NO",IF(NOT($U341&gt;$U340),IF(SUMPRODUCT(--($A341:$F341=""))&gt;0,"NO","YES"),IF(SUMPRODUCT(--($A341:$G341=""))+SUMPRODUCT(--($I341=""))&gt;0,"NO","YES"))))</f>
        <v/>
      </c>
      <c r="P341" s="228"/>
      <c r="Q341" s="228"/>
      <c r="R341" s="228"/>
      <c r="S341" s="228"/>
      <c r="T341" s="228">
        <f t="shared" si="37"/>
        <v>1</v>
      </c>
      <c r="U341" s="228">
        <f t="shared" si="38"/>
        <v>0</v>
      </c>
      <c r="V341" s="228">
        <f t="shared" si="39"/>
        <v>0</v>
      </c>
      <c r="W341" s="228">
        <f t="shared" si="40"/>
        <v>-1</v>
      </c>
      <c r="X341" s="228">
        <f>IF(SUMPRODUCT(--(W341:$W$517=-1))=ROW($W$517)-ROW()+1,$X340,IF(OR($W341=0,$W341=-1),$X340+1,$X340))</f>
        <v>0</v>
      </c>
      <c r="Y341" s="228">
        <f t="shared" si="41"/>
        <v>-1</v>
      </c>
      <c r="Z341" s="228">
        <f>IF(SUMPRODUCT(--($Y341:$Y$517=-1))=ROW($Y$517)-ROW()+1,$Z340,IF(OR($Y341=0,$Y341=-1),$Z340+1,$Z340))</f>
        <v>0</v>
      </c>
      <c r="AA341" s="228">
        <f t="shared" si="36"/>
        <v>0</v>
      </c>
      <c r="AB341" s="228">
        <f>IF(AND(ROUNDDOWN(($B$10-Table1[[#This Row],[Date of Birth]])/365.25,0)&gt;=66,Table1[[#This Row],[Member Type]]="EE",Table1[[#This Row],[Work Status]]="Retiree"),1,IF(AND(ROUNDDOWN(($B$10-Table1[[#This Row],[Date of Birth]])/365.25,0)&lt;66,Table1[[#This Row],[Member Type]]="EE",Table1[[#This Row],[Work Status]]="Retiree"),2,0))</f>
        <v>0</v>
      </c>
      <c r="AC341" s="215">
        <f t="shared" si="42"/>
        <v>0</v>
      </c>
      <c r="AD341" s="215">
        <f t="shared" si="43"/>
        <v>0</v>
      </c>
      <c r="AE341" s="215">
        <f t="shared" ca="1" si="44"/>
        <v>0</v>
      </c>
      <c r="AF341" s="215">
        <f>IF(A341&gt;1,Table1[[#This Row],[Last Name]]&amp;Table1[[#This Row],[First Name]]&amp;Table1[[#This Row],[Home Zip Code]]&amp;Table1[[#This Row],[Date of Birth]]&amp;Table1[[#This Row],[Member Type]],ROW())</f>
        <v>341</v>
      </c>
      <c r="AG341" s="215" t="str">
        <f t="array" ref="AG341">IF(SUM((--EXACT($AF$33:$AF$521,AF341)))&lt;=1,"","Duplicate")</f>
        <v/>
      </c>
      <c r="AH341" s="228"/>
      <c r="AI341" s="228"/>
      <c r="AJ341" s="228"/>
      <c r="AK341" s="228"/>
      <c r="AL341" s="228"/>
      <c r="AM341" s="228"/>
      <c r="AN341" s="228"/>
      <c r="AO341" s="228"/>
      <c r="AP341" s="228"/>
      <c r="AQ341" s="228"/>
      <c r="AR341" s="228"/>
      <c r="AS341" s="228"/>
      <c r="AT341" s="228"/>
      <c r="AU341" s="228"/>
      <c r="AV341" s="228"/>
      <c r="AW341" s="228"/>
      <c r="AX341" s="228"/>
      <c r="AY341" s="228"/>
      <c r="AZ341" s="228"/>
      <c r="BA341" s="228"/>
      <c r="BB341" s="228"/>
      <c r="BC341" s="228"/>
    </row>
    <row r="342" spans="1:55">
      <c r="A342" s="326"/>
      <c r="B342" s="237"/>
      <c r="C342" s="253"/>
      <c r="D342" s="234"/>
      <c r="E342" s="235"/>
      <c r="F342" s="238"/>
      <c r="G342" s="238"/>
      <c r="H342" s="236"/>
      <c r="I342" s="221"/>
      <c r="J342" s="297"/>
      <c r="K342" s="221"/>
      <c r="L342" s="301"/>
      <c r="M342" s="311"/>
      <c r="N342" s="321"/>
      <c r="O342" s="328" t="str" cm="1">
        <f t="array" ref="O342">IF($T342=1,IF(SUMPRODUCT(--($T343:$T$517=0))&gt;0,"BLANK",""),IF($H342="","NO",IF(NOT($U342&gt;$U341),IF(SUMPRODUCT(--($A342:$F342=""))&gt;0,"NO","YES"),IF(SUMPRODUCT(--($A342:$G342=""))+SUMPRODUCT(--($I342=""))&gt;0,"NO","YES"))))</f>
        <v/>
      </c>
      <c r="P342" s="228"/>
      <c r="Q342" s="228"/>
      <c r="R342" s="228"/>
      <c r="S342" s="228"/>
      <c r="T342" s="228">
        <f t="shared" si="37"/>
        <v>1</v>
      </c>
      <c r="U342" s="228">
        <f t="shared" si="38"/>
        <v>0</v>
      </c>
      <c r="V342" s="228">
        <f t="shared" si="39"/>
        <v>0</v>
      </c>
      <c r="W342" s="228">
        <f t="shared" si="40"/>
        <v>-1</v>
      </c>
      <c r="X342" s="228">
        <f>IF(SUMPRODUCT(--(W342:$W$517=-1))=ROW($W$517)-ROW()+1,$X341,IF(OR($W342=0,$W342=-1),$X341+1,$X341))</f>
        <v>0</v>
      </c>
      <c r="Y342" s="228">
        <f t="shared" si="41"/>
        <v>-1</v>
      </c>
      <c r="Z342" s="228">
        <f>IF(SUMPRODUCT(--($Y342:$Y$517=-1))=ROW($Y$517)-ROW()+1,$Z341,IF(OR($Y342=0,$Y342=-1),$Z341+1,$Z341))</f>
        <v>0</v>
      </c>
      <c r="AA342" s="228">
        <f t="shared" si="36"/>
        <v>0</v>
      </c>
      <c r="AB342" s="228">
        <f>IF(AND(ROUNDDOWN(($B$10-Table1[[#This Row],[Date of Birth]])/365.25,0)&gt;=66,Table1[[#This Row],[Member Type]]="EE",Table1[[#This Row],[Work Status]]="Retiree"),1,IF(AND(ROUNDDOWN(($B$10-Table1[[#This Row],[Date of Birth]])/365.25,0)&lt;66,Table1[[#This Row],[Member Type]]="EE",Table1[[#This Row],[Work Status]]="Retiree"),2,0))</f>
        <v>0</v>
      </c>
      <c r="AC342" s="215">
        <f t="shared" si="42"/>
        <v>0</v>
      </c>
      <c r="AD342" s="215">
        <f t="shared" si="43"/>
        <v>0</v>
      </c>
      <c r="AE342" s="215">
        <f t="shared" ca="1" si="44"/>
        <v>0</v>
      </c>
      <c r="AF342" s="215">
        <f>IF(A342&gt;1,Table1[[#This Row],[Last Name]]&amp;Table1[[#This Row],[First Name]]&amp;Table1[[#This Row],[Home Zip Code]]&amp;Table1[[#This Row],[Date of Birth]]&amp;Table1[[#This Row],[Member Type]],ROW())</f>
        <v>342</v>
      </c>
      <c r="AG342" s="215" t="str">
        <f t="array" ref="AG342">IF(SUM((--EXACT($AF$33:$AF$521,AF342)))&lt;=1,"","Duplicate")</f>
        <v/>
      </c>
      <c r="AH342" s="228"/>
      <c r="AI342" s="228"/>
      <c r="AJ342" s="228"/>
      <c r="AK342" s="228"/>
      <c r="AL342" s="228"/>
      <c r="AM342" s="228"/>
      <c r="AN342" s="228"/>
      <c r="AO342" s="228"/>
      <c r="AP342" s="228"/>
      <c r="AQ342" s="228"/>
      <c r="AR342" s="228"/>
      <c r="AS342" s="228"/>
      <c r="AT342" s="228"/>
      <c r="AU342" s="228"/>
      <c r="AV342" s="228"/>
      <c r="AW342" s="228"/>
      <c r="AX342" s="228"/>
      <c r="AY342" s="228"/>
      <c r="AZ342" s="228"/>
      <c r="BA342" s="228"/>
      <c r="BB342" s="228"/>
      <c r="BC342" s="228"/>
    </row>
    <row r="343" spans="1:55">
      <c r="A343" s="326"/>
      <c r="B343" s="237"/>
      <c r="C343" s="253"/>
      <c r="D343" s="234"/>
      <c r="E343" s="235"/>
      <c r="F343" s="238"/>
      <c r="G343" s="238"/>
      <c r="H343" s="236"/>
      <c r="I343" s="221"/>
      <c r="J343" s="297"/>
      <c r="K343" s="221"/>
      <c r="L343" s="301"/>
      <c r="M343" s="311"/>
      <c r="N343" s="321"/>
      <c r="O343" s="328" t="str" cm="1">
        <f t="array" ref="O343">IF($T343=1,IF(SUMPRODUCT(--($T344:$T$517=0))&gt;0,"BLANK",""),IF($H343="","NO",IF(NOT($U343&gt;$U342),IF(SUMPRODUCT(--($A343:$F343=""))&gt;0,"NO","YES"),IF(SUMPRODUCT(--($A343:$G343=""))+SUMPRODUCT(--($I343=""))&gt;0,"NO","YES"))))</f>
        <v/>
      </c>
      <c r="P343" s="228"/>
      <c r="Q343" s="228"/>
      <c r="R343" s="228"/>
      <c r="S343" s="228"/>
      <c r="T343" s="228">
        <f t="shared" si="37"/>
        <v>1</v>
      </c>
      <c r="U343" s="228">
        <f t="shared" si="38"/>
        <v>0</v>
      </c>
      <c r="V343" s="228">
        <f t="shared" si="39"/>
        <v>0</v>
      </c>
      <c r="W343" s="228">
        <f t="shared" si="40"/>
        <v>-1</v>
      </c>
      <c r="X343" s="228">
        <f>IF(SUMPRODUCT(--(W343:$W$517=-1))=ROW($W$517)-ROW()+1,$X342,IF(OR($W343=0,$W343=-1),$X342+1,$X342))</f>
        <v>0</v>
      </c>
      <c r="Y343" s="228">
        <f t="shared" si="41"/>
        <v>-1</v>
      </c>
      <c r="Z343" s="228">
        <f>IF(SUMPRODUCT(--($Y343:$Y$517=-1))=ROW($Y$517)-ROW()+1,$Z342,IF(OR($Y343=0,$Y343=-1),$Z342+1,$Z342))</f>
        <v>0</v>
      </c>
      <c r="AA343" s="228">
        <f t="shared" si="36"/>
        <v>0</v>
      </c>
      <c r="AB343" s="228">
        <f>IF(AND(ROUNDDOWN(($B$10-Table1[[#This Row],[Date of Birth]])/365.25,0)&gt;=66,Table1[[#This Row],[Member Type]]="EE",Table1[[#This Row],[Work Status]]="Retiree"),1,IF(AND(ROUNDDOWN(($B$10-Table1[[#This Row],[Date of Birth]])/365.25,0)&lt;66,Table1[[#This Row],[Member Type]]="EE",Table1[[#This Row],[Work Status]]="Retiree"),2,0))</f>
        <v>0</v>
      </c>
      <c r="AC343" s="215">
        <f t="shared" si="42"/>
        <v>0</v>
      </c>
      <c r="AD343" s="215">
        <f t="shared" si="43"/>
        <v>0</v>
      </c>
      <c r="AE343" s="215">
        <f t="shared" ca="1" si="44"/>
        <v>0</v>
      </c>
      <c r="AF343" s="215">
        <f>IF(A343&gt;1,Table1[[#This Row],[Last Name]]&amp;Table1[[#This Row],[First Name]]&amp;Table1[[#This Row],[Home Zip Code]]&amp;Table1[[#This Row],[Date of Birth]]&amp;Table1[[#This Row],[Member Type]],ROW())</f>
        <v>343</v>
      </c>
      <c r="AG343" s="215" t="str">
        <f t="array" ref="AG343">IF(SUM((--EXACT($AF$33:$AF$521,AF343)))&lt;=1,"","Duplicate")</f>
        <v/>
      </c>
      <c r="AH343" s="228"/>
      <c r="AI343" s="228"/>
      <c r="AJ343" s="228"/>
      <c r="AK343" s="228"/>
      <c r="AL343" s="228"/>
      <c r="AM343" s="228"/>
      <c r="AN343" s="228"/>
      <c r="AO343" s="228"/>
      <c r="AP343" s="228"/>
      <c r="AQ343" s="228"/>
      <c r="AR343" s="228"/>
      <c r="AS343" s="228"/>
      <c r="AT343" s="228"/>
      <c r="AU343" s="228"/>
      <c r="AV343" s="228"/>
      <c r="AW343" s="228"/>
      <c r="AX343" s="228"/>
      <c r="AY343" s="228"/>
      <c r="AZ343" s="228"/>
      <c r="BA343" s="228"/>
      <c r="BB343" s="228"/>
      <c r="BC343" s="228"/>
    </row>
    <row r="344" spans="1:55">
      <c r="A344" s="326"/>
      <c r="B344" s="237"/>
      <c r="C344" s="253"/>
      <c r="D344" s="234"/>
      <c r="E344" s="235"/>
      <c r="F344" s="238"/>
      <c r="G344" s="238"/>
      <c r="H344" s="236"/>
      <c r="I344" s="221"/>
      <c r="J344" s="297"/>
      <c r="K344" s="221"/>
      <c r="L344" s="301"/>
      <c r="M344" s="311"/>
      <c r="N344" s="321"/>
      <c r="O344" s="328" t="str" cm="1">
        <f t="array" ref="O344">IF($T344=1,IF(SUMPRODUCT(--($T345:$T$517=0))&gt;0,"BLANK",""),IF($H344="","NO",IF(NOT($U344&gt;$U343),IF(SUMPRODUCT(--($A344:$F344=""))&gt;0,"NO","YES"),IF(SUMPRODUCT(--($A344:$G344=""))+SUMPRODUCT(--($I344=""))&gt;0,"NO","YES"))))</f>
        <v/>
      </c>
      <c r="P344" s="228"/>
      <c r="Q344" s="228"/>
      <c r="R344" s="228"/>
      <c r="S344" s="228"/>
      <c r="T344" s="228">
        <f t="shared" si="37"/>
        <v>1</v>
      </c>
      <c r="U344" s="228">
        <f t="shared" si="38"/>
        <v>0</v>
      </c>
      <c r="V344" s="228">
        <f t="shared" si="39"/>
        <v>0</v>
      </c>
      <c r="W344" s="228">
        <f t="shared" si="40"/>
        <v>-1</v>
      </c>
      <c r="X344" s="228">
        <f>IF(SUMPRODUCT(--(W344:$W$517=-1))=ROW($W$517)-ROW()+1,$X343,IF(OR($W344=0,$W344=-1),$X343+1,$X343))</f>
        <v>0</v>
      </c>
      <c r="Y344" s="228">
        <f t="shared" si="41"/>
        <v>-1</v>
      </c>
      <c r="Z344" s="228">
        <f>IF(SUMPRODUCT(--($Y344:$Y$517=-1))=ROW($Y$517)-ROW()+1,$Z343,IF(OR($Y344=0,$Y344=-1),$Z343+1,$Z343))</f>
        <v>0</v>
      </c>
      <c r="AA344" s="228">
        <f t="shared" si="36"/>
        <v>0</v>
      </c>
      <c r="AB344" s="228">
        <f>IF(AND(ROUNDDOWN(($B$10-Table1[[#This Row],[Date of Birth]])/365.25,0)&gt;=66,Table1[[#This Row],[Member Type]]="EE",Table1[[#This Row],[Work Status]]="Retiree"),1,IF(AND(ROUNDDOWN(($B$10-Table1[[#This Row],[Date of Birth]])/365.25,0)&lt;66,Table1[[#This Row],[Member Type]]="EE",Table1[[#This Row],[Work Status]]="Retiree"),2,0))</f>
        <v>0</v>
      </c>
      <c r="AC344" s="215">
        <f t="shared" si="42"/>
        <v>0</v>
      </c>
      <c r="AD344" s="215">
        <f t="shared" si="43"/>
        <v>0</v>
      </c>
      <c r="AE344" s="215">
        <f t="shared" ca="1" si="44"/>
        <v>0</v>
      </c>
      <c r="AF344" s="215">
        <f>IF(A344&gt;1,Table1[[#This Row],[Last Name]]&amp;Table1[[#This Row],[First Name]]&amp;Table1[[#This Row],[Home Zip Code]]&amp;Table1[[#This Row],[Date of Birth]]&amp;Table1[[#This Row],[Member Type]],ROW())</f>
        <v>344</v>
      </c>
      <c r="AG344" s="215" t="str">
        <f t="array" ref="AG344">IF(SUM((--EXACT($AF$33:$AF$521,AF344)))&lt;=1,"","Duplicate")</f>
        <v/>
      </c>
      <c r="AH344" s="228"/>
      <c r="AI344" s="228"/>
      <c r="AJ344" s="228"/>
      <c r="AK344" s="228"/>
      <c r="AL344" s="228"/>
      <c r="AM344" s="228"/>
      <c r="AN344" s="228"/>
      <c r="AO344" s="228"/>
      <c r="AP344" s="228"/>
      <c r="AQ344" s="228"/>
      <c r="AR344" s="228"/>
      <c r="AS344" s="228"/>
      <c r="AT344" s="228"/>
      <c r="AU344" s="228"/>
      <c r="AV344" s="228"/>
      <c r="AW344" s="228"/>
      <c r="AX344" s="228"/>
      <c r="AY344" s="228"/>
      <c r="AZ344" s="228"/>
      <c r="BA344" s="228"/>
      <c r="BB344" s="228"/>
      <c r="BC344" s="228"/>
    </row>
    <row r="345" spans="1:55">
      <c r="A345" s="326"/>
      <c r="B345" s="237"/>
      <c r="C345" s="253"/>
      <c r="D345" s="234"/>
      <c r="E345" s="235"/>
      <c r="F345" s="238"/>
      <c r="G345" s="238"/>
      <c r="H345" s="236"/>
      <c r="I345" s="221"/>
      <c r="J345" s="297"/>
      <c r="K345" s="221"/>
      <c r="L345" s="301"/>
      <c r="M345" s="311"/>
      <c r="N345" s="321"/>
      <c r="O345" s="328" t="str" cm="1">
        <f t="array" ref="O345">IF($T345=1,IF(SUMPRODUCT(--($T346:$T$517=0))&gt;0,"BLANK",""),IF($H345="","NO",IF(NOT($U345&gt;$U344),IF(SUMPRODUCT(--($A345:$F345=""))&gt;0,"NO","YES"),IF(SUMPRODUCT(--($A345:$G345=""))+SUMPRODUCT(--($I345=""))&gt;0,"NO","YES"))))</f>
        <v/>
      </c>
      <c r="P345" s="228"/>
      <c r="Q345" s="228"/>
      <c r="R345" s="228"/>
      <c r="S345" s="228"/>
      <c r="T345" s="228">
        <f t="shared" si="37"/>
        <v>1</v>
      </c>
      <c r="U345" s="228">
        <f t="shared" si="38"/>
        <v>0</v>
      </c>
      <c r="V345" s="228">
        <f t="shared" si="39"/>
        <v>0</v>
      </c>
      <c r="W345" s="228">
        <f t="shared" si="40"/>
        <v>-1</v>
      </c>
      <c r="X345" s="228">
        <f>IF(SUMPRODUCT(--(W345:$W$517=-1))=ROW($W$517)-ROW()+1,$X344,IF(OR($W345=0,$W345=-1),$X344+1,$X344))</f>
        <v>0</v>
      </c>
      <c r="Y345" s="228">
        <f t="shared" si="41"/>
        <v>-1</v>
      </c>
      <c r="Z345" s="228">
        <f>IF(SUMPRODUCT(--($Y345:$Y$517=-1))=ROW($Y$517)-ROW()+1,$Z344,IF(OR($Y345=0,$Y345=-1),$Z344+1,$Z344))</f>
        <v>0</v>
      </c>
      <c r="AA345" s="228">
        <f t="shared" si="36"/>
        <v>0</v>
      </c>
      <c r="AB345" s="228">
        <f>IF(AND(ROUNDDOWN(($B$10-Table1[[#This Row],[Date of Birth]])/365.25,0)&gt;=66,Table1[[#This Row],[Member Type]]="EE",Table1[[#This Row],[Work Status]]="Retiree"),1,IF(AND(ROUNDDOWN(($B$10-Table1[[#This Row],[Date of Birth]])/365.25,0)&lt;66,Table1[[#This Row],[Member Type]]="EE",Table1[[#This Row],[Work Status]]="Retiree"),2,0))</f>
        <v>0</v>
      </c>
      <c r="AC345" s="215">
        <f t="shared" si="42"/>
        <v>0</v>
      </c>
      <c r="AD345" s="215">
        <f t="shared" si="43"/>
        <v>0</v>
      </c>
      <c r="AE345" s="215">
        <f t="shared" ca="1" si="44"/>
        <v>0</v>
      </c>
      <c r="AF345" s="215">
        <f>IF(A345&gt;1,Table1[[#This Row],[Last Name]]&amp;Table1[[#This Row],[First Name]]&amp;Table1[[#This Row],[Home Zip Code]]&amp;Table1[[#This Row],[Date of Birth]]&amp;Table1[[#This Row],[Member Type]],ROW())</f>
        <v>345</v>
      </c>
      <c r="AG345" s="215" t="str">
        <f t="array" ref="AG345">IF(SUM((--EXACT($AF$33:$AF$521,AF345)))&lt;=1,"","Duplicate")</f>
        <v/>
      </c>
      <c r="AH345" s="228"/>
      <c r="AI345" s="228"/>
      <c r="AJ345" s="228"/>
      <c r="AK345" s="228"/>
      <c r="AL345" s="228"/>
      <c r="AM345" s="228"/>
      <c r="AN345" s="228"/>
      <c r="AO345" s="228"/>
      <c r="AP345" s="228"/>
      <c r="AQ345" s="228"/>
      <c r="AR345" s="228"/>
      <c r="AS345" s="228"/>
      <c r="AT345" s="228"/>
      <c r="AU345" s="228"/>
      <c r="AV345" s="228"/>
      <c r="AW345" s="228"/>
      <c r="AX345" s="228"/>
      <c r="AY345" s="228"/>
      <c r="AZ345" s="228"/>
      <c r="BA345" s="228"/>
      <c r="BB345" s="228"/>
      <c r="BC345" s="228"/>
    </row>
    <row r="346" spans="1:55">
      <c r="A346" s="326"/>
      <c r="B346" s="237"/>
      <c r="C346" s="253"/>
      <c r="D346" s="234"/>
      <c r="E346" s="235"/>
      <c r="F346" s="238"/>
      <c r="G346" s="238"/>
      <c r="H346" s="236"/>
      <c r="I346" s="221"/>
      <c r="J346" s="297"/>
      <c r="K346" s="221"/>
      <c r="L346" s="301"/>
      <c r="M346" s="311"/>
      <c r="N346" s="321"/>
      <c r="O346" s="328" t="str" cm="1">
        <f t="array" ref="O346">IF($T346=1,IF(SUMPRODUCT(--($T347:$T$517=0))&gt;0,"BLANK",""),IF($H346="","NO",IF(NOT($U346&gt;$U345),IF(SUMPRODUCT(--($A346:$F346=""))&gt;0,"NO","YES"),IF(SUMPRODUCT(--($A346:$G346=""))+SUMPRODUCT(--($I346=""))&gt;0,"NO","YES"))))</f>
        <v/>
      </c>
      <c r="P346" s="228"/>
      <c r="Q346" s="228"/>
      <c r="R346" s="228"/>
      <c r="S346" s="228"/>
      <c r="T346" s="228">
        <f t="shared" si="37"/>
        <v>1</v>
      </c>
      <c r="U346" s="228">
        <f t="shared" si="38"/>
        <v>0</v>
      </c>
      <c r="V346" s="228">
        <f t="shared" si="39"/>
        <v>0</v>
      </c>
      <c r="W346" s="228">
        <f t="shared" si="40"/>
        <v>-1</v>
      </c>
      <c r="X346" s="228">
        <f>IF(SUMPRODUCT(--(W346:$W$517=-1))=ROW($W$517)-ROW()+1,$X345,IF(OR($W346=0,$W346=-1),$X345+1,$X345))</f>
        <v>0</v>
      </c>
      <c r="Y346" s="228">
        <f t="shared" si="41"/>
        <v>-1</v>
      </c>
      <c r="Z346" s="228">
        <f>IF(SUMPRODUCT(--($Y346:$Y$517=-1))=ROW($Y$517)-ROW()+1,$Z345,IF(OR($Y346=0,$Y346=-1),$Z345+1,$Z345))</f>
        <v>0</v>
      </c>
      <c r="AA346" s="228">
        <f t="shared" si="36"/>
        <v>0</v>
      </c>
      <c r="AB346" s="228">
        <f>IF(AND(ROUNDDOWN(($B$10-Table1[[#This Row],[Date of Birth]])/365.25,0)&gt;=66,Table1[[#This Row],[Member Type]]="EE",Table1[[#This Row],[Work Status]]="Retiree"),1,IF(AND(ROUNDDOWN(($B$10-Table1[[#This Row],[Date of Birth]])/365.25,0)&lt;66,Table1[[#This Row],[Member Type]]="EE",Table1[[#This Row],[Work Status]]="Retiree"),2,0))</f>
        <v>0</v>
      </c>
      <c r="AC346" s="215">
        <f t="shared" si="42"/>
        <v>0</v>
      </c>
      <c r="AD346" s="215">
        <f t="shared" si="43"/>
        <v>0</v>
      </c>
      <c r="AE346" s="215">
        <f t="shared" ca="1" si="44"/>
        <v>0</v>
      </c>
      <c r="AF346" s="215">
        <f>IF(A346&gt;1,Table1[[#This Row],[Last Name]]&amp;Table1[[#This Row],[First Name]]&amp;Table1[[#This Row],[Home Zip Code]]&amp;Table1[[#This Row],[Date of Birth]]&amp;Table1[[#This Row],[Member Type]],ROW())</f>
        <v>346</v>
      </c>
      <c r="AG346" s="215" t="str">
        <f t="array" ref="AG346">IF(SUM((--EXACT($AF$33:$AF$521,AF346)))&lt;=1,"","Duplicate")</f>
        <v/>
      </c>
      <c r="AH346" s="228"/>
      <c r="AI346" s="228"/>
      <c r="AJ346" s="228"/>
      <c r="AK346" s="228"/>
      <c r="AL346" s="228"/>
      <c r="AM346" s="228"/>
      <c r="AN346" s="228"/>
      <c r="AO346" s="228"/>
      <c r="AP346" s="228"/>
      <c r="AQ346" s="228"/>
      <c r="AR346" s="228"/>
      <c r="AS346" s="228"/>
      <c r="AT346" s="228"/>
      <c r="AU346" s="228"/>
      <c r="AV346" s="228"/>
      <c r="AW346" s="228"/>
      <c r="AX346" s="228"/>
      <c r="AY346" s="228"/>
      <c r="AZ346" s="228"/>
      <c r="BA346" s="228"/>
      <c r="BB346" s="228"/>
      <c r="BC346" s="228"/>
    </row>
    <row r="347" spans="1:55">
      <c r="A347" s="326"/>
      <c r="B347" s="237"/>
      <c r="C347" s="253"/>
      <c r="D347" s="234"/>
      <c r="E347" s="235"/>
      <c r="F347" s="238"/>
      <c r="G347" s="238"/>
      <c r="H347" s="236"/>
      <c r="I347" s="221"/>
      <c r="J347" s="297"/>
      <c r="K347" s="221"/>
      <c r="L347" s="301"/>
      <c r="M347" s="311"/>
      <c r="N347" s="321"/>
      <c r="O347" s="328" t="str" cm="1">
        <f t="array" ref="O347">IF($T347=1,IF(SUMPRODUCT(--($T348:$T$517=0))&gt;0,"BLANK",""),IF($H347="","NO",IF(NOT($U347&gt;$U346),IF(SUMPRODUCT(--($A347:$F347=""))&gt;0,"NO","YES"),IF(SUMPRODUCT(--($A347:$G347=""))+SUMPRODUCT(--($I347=""))&gt;0,"NO","YES"))))</f>
        <v/>
      </c>
      <c r="P347" s="228"/>
      <c r="Q347" s="228"/>
      <c r="R347" s="228"/>
      <c r="S347" s="228"/>
      <c r="T347" s="228">
        <f t="shared" si="37"/>
        <v>1</v>
      </c>
      <c r="U347" s="228">
        <f t="shared" si="38"/>
        <v>0</v>
      </c>
      <c r="V347" s="228">
        <f t="shared" si="39"/>
        <v>0</v>
      </c>
      <c r="W347" s="228">
        <f t="shared" si="40"/>
        <v>-1</v>
      </c>
      <c r="X347" s="228">
        <f>IF(SUMPRODUCT(--(W347:$W$517=-1))=ROW($W$517)-ROW()+1,$X346,IF(OR($W347=0,$W347=-1),$X346+1,$X346))</f>
        <v>0</v>
      </c>
      <c r="Y347" s="228">
        <f t="shared" si="41"/>
        <v>-1</v>
      </c>
      <c r="Z347" s="228">
        <f>IF(SUMPRODUCT(--($Y347:$Y$517=-1))=ROW($Y$517)-ROW()+1,$Z346,IF(OR($Y347=0,$Y347=-1),$Z346+1,$Z346))</f>
        <v>0</v>
      </c>
      <c r="AA347" s="228">
        <f t="shared" si="36"/>
        <v>0</v>
      </c>
      <c r="AB347" s="228">
        <f>IF(AND(ROUNDDOWN(($B$10-Table1[[#This Row],[Date of Birth]])/365.25,0)&gt;=66,Table1[[#This Row],[Member Type]]="EE",Table1[[#This Row],[Work Status]]="Retiree"),1,IF(AND(ROUNDDOWN(($B$10-Table1[[#This Row],[Date of Birth]])/365.25,0)&lt;66,Table1[[#This Row],[Member Type]]="EE",Table1[[#This Row],[Work Status]]="Retiree"),2,0))</f>
        <v>0</v>
      </c>
      <c r="AC347" s="215">
        <f t="shared" si="42"/>
        <v>0</v>
      </c>
      <c r="AD347" s="215">
        <f t="shared" si="43"/>
        <v>0</v>
      </c>
      <c r="AE347" s="215">
        <f t="shared" ca="1" si="44"/>
        <v>0</v>
      </c>
      <c r="AF347" s="215">
        <f>IF(A347&gt;1,Table1[[#This Row],[Last Name]]&amp;Table1[[#This Row],[First Name]]&amp;Table1[[#This Row],[Home Zip Code]]&amp;Table1[[#This Row],[Date of Birth]]&amp;Table1[[#This Row],[Member Type]],ROW())</f>
        <v>347</v>
      </c>
      <c r="AG347" s="215" t="str">
        <f t="array" ref="AG347">IF(SUM((--EXACT($AF$33:$AF$521,AF347)))&lt;=1,"","Duplicate")</f>
        <v/>
      </c>
      <c r="AH347" s="228"/>
      <c r="AI347" s="228"/>
      <c r="AJ347" s="228"/>
      <c r="AK347" s="228"/>
      <c r="AL347" s="228"/>
      <c r="AM347" s="228"/>
      <c r="AN347" s="228"/>
      <c r="AO347" s="228"/>
      <c r="AP347" s="228"/>
      <c r="AQ347" s="228"/>
      <c r="AR347" s="228"/>
      <c r="AS347" s="228"/>
      <c r="AT347" s="228"/>
      <c r="AU347" s="228"/>
      <c r="AV347" s="228"/>
      <c r="AW347" s="228"/>
      <c r="AX347" s="228"/>
      <c r="AY347" s="228"/>
      <c r="AZ347" s="228"/>
      <c r="BA347" s="228"/>
      <c r="BB347" s="228"/>
      <c r="BC347" s="228"/>
    </row>
    <row r="348" spans="1:55">
      <c r="A348" s="326"/>
      <c r="B348" s="237"/>
      <c r="C348" s="253"/>
      <c r="D348" s="234"/>
      <c r="E348" s="235"/>
      <c r="F348" s="238"/>
      <c r="G348" s="238"/>
      <c r="H348" s="236"/>
      <c r="I348" s="221"/>
      <c r="J348" s="297"/>
      <c r="K348" s="221"/>
      <c r="L348" s="301"/>
      <c r="M348" s="311"/>
      <c r="N348" s="321"/>
      <c r="O348" s="328" t="str" cm="1">
        <f t="array" ref="O348">IF($T348=1,IF(SUMPRODUCT(--($T349:$T$517=0))&gt;0,"BLANK",""),IF($H348="","NO",IF(NOT($U348&gt;$U347),IF(SUMPRODUCT(--($A348:$F348=""))&gt;0,"NO","YES"),IF(SUMPRODUCT(--($A348:$G348=""))+SUMPRODUCT(--($I348=""))&gt;0,"NO","YES"))))</f>
        <v/>
      </c>
      <c r="P348" s="228"/>
      <c r="Q348" s="228"/>
      <c r="R348" s="228"/>
      <c r="S348" s="228"/>
      <c r="T348" s="228">
        <f t="shared" si="37"/>
        <v>1</v>
      </c>
      <c r="U348" s="228">
        <f t="shared" si="38"/>
        <v>0</v>
      </c>
      <c r="V348" s="228">
        <f t="shared" si="39"/>
        <v>0</v>
      </c>
      <c r="W348" s="228">
        <f t="shared" si="40"/>
        <v>-1</v>
      </c>
      <c r="X348" s="228">
        <f>IF(SUMPRODUCT(--(W348:$W$517=-1))=ROW($W$517)-ROW()+1,$X347,IF(OR($W348=0,$W348=-1),$X347+1,$X347))</f>
        <v>0</v>
      </c>
      <c r="Y348" s="228">
        <f t="shared" si="41"/>
        <v>-1</v>
      </c>
      <c r="Z348" s="228">
        <f>IF(SUMPRODUCT(--($Y348:$Y$517=-1))=ROW($Y$517)-ROW()+1,$Z347,IF(OR($Y348=0,$Y348=-1),$Z347+1,$Z347))</f>
        <v>0</v>
      </c>
      <c r="AA348" s="228">
        <f t="shared" si="36"/>
        <v>0</v>
      </c>
      <c r="AB348" s="228">
        <f>IF(AND(ROUNDDOWN(($B$10-Table1[[#This Row],[Date of Birth]])/365.25,0)&gt;=66,Table1[[#This Row],[Member Type]]="EE",Table1[[#This Row],[Work Status]]="Retiree"),1,IF(AND(ROUNDDOWN(($B$10-Table1[[#This Row],[Date of Birth]])/365.25,0)&lt;66,Table1[[#This Row],[Member Type]]="EE",Table1[[#This Row],[Work Status]]="Retiree"),2,0))</f>
        <v>0</v>
      </c>
      <c r="AC348" s="215">
        <f t="shared" si="42"/>
        <v>0</v>
      </c>
      <c r="AD348" s="215">
        <f t="shared" si="43"/>
        <v>0</v>
      </c>
      <c r="AE348" s="215">
        <f t="shared" ca="1" si="44"/>
        <v>0</v>
      </c>
      <c r="AF348" s="215">
        <f>IF(A348&gt;1,Table1[[#This Row],[Last Name]]&amp;Table1[[#This Row],[First Name]]&amp;Table1[[#This Row],[Home Zip Code]]&amp;Table1[[#This Row],[Date of Birth]]&amp;Table1[[#This Row],[Member Type]],ROW())</f>
        <v>348</v>
      </c>
      <c r="AG348" s="215" t="str">
        <f t="array" ref="AG348">IF(SUM((--EXACT($AF$33:$AF$521,AF348)))&lt;=1,"","Duplicate")</f>
        <v/>
      </c>
      <c r="AH348" s="228"/>
      <c r="AI348" s="228"/>
      <c r="AJ348" s="228"/>
      <c r="AK348" s="228"/>
      <c r="AL348" s="228"/>
      <c r="AM348" s="228"/>
      <c r="AN348" s="228"/>
      <c r="AO348" s="228"/>
      <c r="AP348" s="228"/>
      <c r="AQ348" s="228"/>
      <c r="AR348" s="228"/>
      <c r="AS348" s="228"/>
      <c r="AT348" s="228"/>
      <c r="AU348" s="228"/>
      <c r="AV348" s="228"/>
      <c r="AW348" s="228"/>
      <c r="AX348" s="228"/>
      <c r="AY348" s="228"/>
      <c r="AZ348" s="228"/>
      <c r="BA348" s="228"/>
      <c r="BB348" s="228"/>
      <c r="BC348" s="228"/>
    </row>
    <row r="349" spans="1:55">
      <c r="A349" s="326"/>
      <c r="B349" s="237"/>
      <c r="C349" s="253"/>
      <c r="D349" s="234"/>
      <c r="E349" s="235"/>
      <c r="F349" s="238"/>
      <c r="G349" s="238"/>
      <c r="H349" s="236"/>
      <c r="I349" s="221"/>
      <c r="J349" s="297"/>
      <c r="K349" s="221"/>
      <c r="L349" s="301"/>
      <c r="M349" s="311"/>
      <c r="N349" s="321"/>
      <c r="O349" s="328" t="str" cm="1">
        <f t="array" ref="O349">IF($T349=1,IF(SUMPRODUCT(--($T350:$T$517=0))&gt;0,"BLANK",""),IF($H349="","NO",IF(NOT($U349&gt;$U348),IF(SUMPRODUCT(--($A349:$F349=""))&gt;0,"NO","YES"),IF(SUMPRODUCT(--($A349:$G349=""))+SUMPRODUCT(--($I349=""))&gt;0,"NO","YES"))))</f>
        <v/>
      </c>
      <c r="P349" s="228"/>
      <c r="Q349" s="228"/>
      <c r="R349" s="228"/>
      <c r="S349" s="228"/>
      <c r="T349" s="228">
        <f t="shared" si="37"/>
        <v>1</v>
      </c>
      <c r="U349" s="228">
        <f t="shared" si="38"/>
        <v>0</v>
      </c>
      <c r="V349" s="228">
        <f t="shared" si="39"/>
        <v>0</v>
      </c>
      <c r="W349" s="228">
        <f t="shared" si="40"/>
        <v>-1</v>
      </c>
      <c r="X349" s="228">
        <f>IF(SUMPRODUCT(--(W349:$W$517=-1))=ROW($W$517)-ROW()+1,$X348,IF(OR($W349=0,$W349=-1),$X348+1,$X348))</f>
        <v>0</v>
      </c>
      <c r="Y349" s="228">
        <f t="shared" si="41"/>
        <v>-1</v>
      </c>
      <c r="Z349" s="228">
        <f>IF(SUMPRODUCT(--($Y349:$Y$517=-1))=ROW($Y$517)-ROW()+1,$Z348,IF(OR($Y349=0,$Y349=-1),$Z348+1,$Z348))</f>
        <v>0</v>
      </c>
      <c r="AA349" s="228">
        <f t="shared" si="36"/>
        <v>0</v>
      </c>
      <c r="AB349" s="228">
        <f>IF(AND(ROUNDDOWN(($B$10-Table1[[#This Row],[Date of Birth]])/365.25,0)&gt;=66,Table1[[#This Row],[Member Type]]="EE",Table1[[#This Row],[Work Status]]="Retiree"),1,IF(AND(ROUNDDOWN(($B$10-Table1[[#This Row],[Date of Birth]])/365.25,0)&lt;66,Table1[[#This Row],[Member Type]]="EE",Table1[[#This Row],[Work Status]]="Retiree"),2,0))</f>
        <v>0</v>
      </c>
      <c r="AC349" s="215">
        <f t="shared" si="42"/>
        <v>0</v>
      </c>
      <c r="AD349" s="215">
        <f t="shared" si="43"/>
        <v>0</v>
      </c>
      <c r="AE349" s="215">
        <f t="shared" ca="1" si="44"/>
        <v>0</v>
      </c>
      <c r="AF349" s="215">
        <f>IF(A349&gt;1,Table1[[#This Row],[Last Name]]&amp;Table1[[#This Row],[First Name]]&amp;Table1[[#This Row],[Home Zip Code]]&amp;Table1[[#This Row],[Date of Birth]]&amp;Table1[[#This Row],[Member Type]],ROW())</f>
        <v>349</v>
      </c>
      <c r="AG349" s="215" t="str">
        <f t="array" ref="AG349">IF(SUM((--EXACT($AF$33:$AF$521,AF349)))&lt;=1,"","Duplicate")</f>
        <v/>
      </c>
      <c r="AH349" s="228"/>
      <c r="AI349" s="228"/>
      <c r="AJ349" s="228"/>
      <c r="AK349" s="228"/>
      <c r="AL349" s="228"/>
      <c r="AM349" s="228"/>
      <c r="AN349" s="228"/>
      <c r="AO349" s="228"/>
      <c r="AP349" s="228"/>
      <c r="AQ349" s="228"/>
      <c r="AR349" s="228"/>
      <c r="AS349" s="228"/>
      <c r="AT349" s="228"/>
      <c r="AU349" s="228"/>
      <c r="AV349" s="228"/>
      <c r="AW349" s="228"/>
      <c r="AX349" s="228"/>
      <c r="AY349" s="228"/>
      <c r="AZ349" s="228"/>
      <c r="BA349" s="228"/>
      <c r="BB349" s="228"/>
      <c r="BC349" s="228"/>
    </row>
    <row r="350" spans="1:55">
      <c r="A350" s="326"/>
      <c r="B350" s="237"/>
      <c r="C350" s="253"/>
      <c r="D350" s="234"/>
      <c r="E350" s="235"/>
      <c r="F350" s="238"/>
      <c r="G350" s="238"/>
      <c r="H350" s="236"/>
      <c r="I350" s="221"/>
      <c r="J350" s="297"/>
      <c r="K350" s="221"/>
      <c r="L350" s="301"/>
      <c r="M350" s="311"/>
      <c r="N350" s="321"/>
      <c r="O350" s="328" t="str" cm="1">
        <f t="array" ref="O350">IF($T350=1,IF(SUMPRODUCT(--($T351:$T$517=0))&gt;0,"BLANK",""),IF($H350="","NO",IF(NOT($U350&gt;$U349),IF(SUMPRODUCT(--($A350:$F350=""))&gt;0,"NO","YES"),IF(SUMPRODUCT(--($A350:$G350=""))+SUMPRODUCT(--($I350=""))&gt;0,"NO","YES"))))</f>
        <v/>
      </c>
      <c r="P350" s="228"/>
      <c r="Q350" s="228"/>
      <c r="R350" s="228"/>
      <c r="S350" s="228"/>
      <c r="T350" s="228">
        <f t="shared" si="37"/>
        <v>1</v>
      </c>
      <c r="U350" s="228">
        <f t="shared" si="38"/>
        <v>0</v>
      </c>
      <c r="V350" s="228">
        <f t="shared" si="39"/>
        <v>0</v>
      </c>
      <c r="W350" s="228">
        <f t="shared" si="40"/>
        <v>-1</v>
      </c>
      <c r="X350" s="228">
        <f>IF(SUMPRODUCT(--(W350:$W$517=-1))=ROW($W$517)-ROW()+1,$X349,IF(OR($W350=0,$W350=-1),$X349+1,$X349))</f>
        <v>0</v>
      </c>
      <c r="Y350" s="228">
        <f t="shared" si="41"/>
        <v>-1</v>
      </c>
      <c r="Z350" s="228">
        <f>IF(SUMPRODUCT(--($Y350:$Y$517=-1))=ROW($Y$517)-ROW()+1,$Z349,IF(OR($Y350=0,$Y350=-1),$Z349+1,$Z349))</f>
        <v>0</v>
      </c>
      <c r="AA350" s="228">
        <f t="shared" si="36"/>
        <v>0</v>
      </c>
      <c r="AB350" s="228">
        <f>IF(AND(ROUNDDOWN(($B$10-Table1[[#This Row],[Date of Birth]])/365.25,0)&gt;=66,Table1[[#This Row],[Member Type]]="EE",Table1[[#This Row],[Work Status]]="Retiree"),1,IF(AND(ROUNDDOWN(($B$10-Table1[[#This Row],[Date of Birth]])/365.25,0)&lt;66,Table1[[#This Row],[Member Type]]="EE",Table1[[#This Row],[Work Status]]="Retiree"),2,0))</f>
        <v>0</v>
      </c>
      <c r="AC350" s="215">
        <f t="shared" si="42"/>
        <v>0</v>
      </c>
      <c r="AD350" s="215">
        <f t="shared" si="43"/>
        <v>0</v>
      </c>
      <c r="AE350" s="215">
        <f t="shared" ca="1" si="44"/>
        <v>0</v>
      </c>
      <c r="AF350" s="215">
        <f>IF(A350&gt;1,Table1[[#This Row],[Last Name]]&amp;Table1[[#This Row],[First Name]]&amp;Table1[[#This Row],[Home Zip Code]]&amp;Table1[[#This Row],[Date of Birth]]&amp;Table1[[#This Row],[Member Type]],ROW())</f>
        <v>350</v>
      </c>
      <c r="AG350" s="215" t="str">
        <f t="array" ref="AG350">IF(SUM((--EXACT($AF$33:$AF$521,AF350)))&lt;=1,"","Duplicate")</f>
        <v/>
      </c>
      <c r="AH350" s="228"/>
      <c r="AI350" s="228"/>
      <c r="AJ350" s="228"/>
      <c r="AK350" s="228"/>
      <c r="AL350" s="228"/>
      <c r="AM350" s="228"/>
      <c r="AN350" s="228"/>
      <c r="AO350" s="228"/>
      <c r="AP350" s="228"/>
      <c r="AQ350" s="228"/>
      <c r="AR350" s="228"/>
      <c r="AS350" s="228"/>
      <c r="AT350" s="228"/>
      <c r="AU350" s="228"/>
      <c r="AV350" s="228"/>
      <c r="AW350" s="228"/>
      <c r="AX350" s="228"/>
      <c r="AY350" s="228"/>
      <c r="AZ350" s="228"/>
      <c r="BA350" s="228"/>
      <c r="BB350" s="228"/>
      <c r="BC350" s="228"/>
    </row>
    <row r="351" spans="1:55">
      <c r="A351" s="326"/>
      <c r="B351" s="237"/>
      <c r="C351" s="253"/>
      <c r="D351" s="234"/>
      <c r="E351" s="235"/>
      <c r="F351" s="238"/>
      <c r="G351" s="238"/>
      <c r="H351" s="236"/>
      <c r="I351" s="221"/>
      <c r="J351" s="297"/>
      <c r="K351" s="221"/>
      <c r="L351" s="301"/>
      <c r="M351" s="311"/>
      <c r="N351" s="321"/>
      <c r="O351" s="328" t="str" cm="1">
        <f t="array" ref="O351">IF($T351=1,IF(SUMPRODUCT(--($T352:$T$517=0))&gt;0,"BLANK",""),IF($H351="","NO",IF(NOT($U351&gt;$U350),IF(SUMPRODUCT(--($A351:$F351=""))&gt;0,"NO","YES"),IF(SUMPRODUCT(--($A351:$G351=""))+SUMPRODUCT(--($I351=""))&gt;0,"NO","YES"))))</f>
        <v/>
      </c>
      <c r="P351" s="228"/>
      <c r="Q351" s="228"/>
      <c r="R351" s="228"/>
      <c r="S351" s="228"/>
      <c r="T351" s="228">
        <f t="shared" si="37"/>
        <v>1</v>
      </c>
      <c r="U351" s="228">
        <f t="shared" si="38"/>
        <v>0</v>
      </c>
      <c r="V351" s="228">
        <f t="shared" si="39"/>
        <v>0</v>
      </c>
      <c r="W351" s="228">
        <f t="shared" si="40"/>
        <v>-1</v>
      </c>
      <c r="X351" s="228">
        <f>IF(SUMPRODUCT(--(W351:$W$517=-1))=ROW($W$517)-ROW()+1,$X350,IF(OR($W351=0,$W351=-1),$X350+1,$X350))</f>
        <v>0</v>
      </c>
      <c r="Y351" s="228">
        <f t="shared" si="41"/>
        <v>-1</v>
      </c>
      <c r="Z351" s="228">
        <f>IF(SUMPRODUCT(--($Y351:$Y$517=-1))=ROW($Y$517)-ROW()+1,$Z350,IF(OR($Y351=0,$Y351=-1),$Z350+1,$Z350))</f>
        <v>0</v>
      </c>
      <c r="AA351" s="228">
        <f t="shared" si="36"/>
        <v>0</v>
      </c>
      <c r="AB351" s="228">
        <f>IF(AND(ROUNDDOWN(($B$10-Table1[[#This Row],[Date of Birth]])/365.25,0)&gt;=66,Table1[[#This Row],[Member Type]]="EE",Table1[[#This Row],[Work Status]]="Retiree"),1,IF(AND(ROUNDDOWN(($B$10-Table1[[#This Row],[Date of Birth]])/365.25,0)&lt;66,Table1[[#This Row],[Member Type]]="EE",Table1[[#This Row],[Work Status]]="Retiree"),2,0))</f>
        <v>0</v>
      </c>
      <c r="AC351" s="215">
        <f t="shared" si="42"/>
        <v>0</v>
      </c>
      <c r="AD351" s="215">
        <f t="shared" si="43"/>
        <v>0</v>
      </c>
      <c r="AE351" s="215">
        <f t="shared" ca="1" si="44"/>
        <v>0</v>
      </c>
      <c r="AF351" s="215">
        <f>IF(A351&gt;1,Table1[[#This Row],[Last Name]]&amp;Table1[[#This Row],[First Name]]&amp;Table1[[#This Row],[Home Zip Code]]&amp;Table1[[#This Row],[Date of Birth]]&amp;Table1[[#This Row],[Member Type]],ROW())</f>
        <v>351</v>
      </c>
      <c r="AG351" s="215" t="str">
        <f t="array" ref="AG351">IF(SUM((--EXACT($AF$33:$AF$521,AF351)))&lt;=1,"","Duplicate")</f>
        <v/>
      </c>
      <c r="AH351" s="228"/>
      <c r="AI351" s="228"/>
      <c r="AJ351" s="228"/>
      <c r="AK351" s="228"/>
      <c r="AL351" s="228"/>
      <c r="AM351" s="228"/>
      <c r="AN351" s="228"/>
      <c r="AO351" s="228"/>
      <c r="AP351" s="228"/>
      <c r="AQ351" s="228"/>
      <c r="AR351" s="228"/>
      <c r="AS351" s="228"/>
      <c r="AT351" s="228"/>
      <c r="AU351" s="228"/>
      <c r="AV351" s="228"/>
      <c r="AW351" s="228"/>
      <c r="AX351" s="228"/>
      <c r="AY351" s="228"/>
      <c r="AZ351" s="228"/>
      <c r="BA351" s="228"/>
      <c r="BB351" s="228"/>
      <c r="BC351" s="228"/>
    </row>
    <row r="352" spans="1:55">
      <c r="A352" s="326"/>
      <c r="B352" s="237"/>
      <c r="C352" s="253"/>
      <c r="D352" s="234"/>
      <c r="E352" s="235"/>
      <c r="F352" s="238"/>
      <c r="G352" s="238"/>
      <c r="H352" s="236"/>
      <c r="I352" s="221"/>
      <c r="J352" s="297"/>
      <c r="K352" s="221"/>
      <c r="L352" s="301"/>
      <c r="M352" s="311"/>
      <c r="N352" s="321"/>
      <c r="O352" s="328" t="str" cm="1">
        <f t="array" ref="O352">IF($T352=1,IF(SUMPRODUCT(--($T353:$T$517=0))&gt;0,"BLANK",""),IF($H352="","NO",IF(NOT($U352&gt;$U351),IF(SUMPRODUCT(--($A352:$F352=""))&gt;0,"NO","YES"),IF(SUMPRODUCT(--($A352:$G352=""))+SUMPRODUCT(--($I352=""))&gt;0,"NO","YES"))))</f>
        <v/>
      </c>
      <c r="P352" s="228"/>
      <c r="Q352" s="228"/>
      <c r="R352" s="228"/>
      <c r="S352" s="228"/>
      <c r="T352" s="228">
        <f t="shared" si="37"/>
        <v>1</v>
      </c>
      <c r="U352" s="228">
        <f t="shared" si="38"/>
        <v>0</v>
      </c>
      <c r="V352" s="228">
        <f t="shared" si="39"/>
        <v>0</v>
      </c>
      <c r="W352" s="228">
        <f t="shared" si="40"/>
        <v>-1</v>
      </c>
      <c r="X352" s="228">
        <f>IF(SUMPRODUCT(--(W352:$W$517=-1))=ROW($W$517)-ROW()+1,$X351,IF(OR($W352=0,$W352=-1),$X351+1,$X351))</f>
        <v>0</v>
      </c>
      <c r="Y352" s="228">
        <f t="shared" si="41"/>
        <v>-1</v>
      </c>
      <c r="Z352" s="228">
        <f>IF(SUMPRODUCT(--($Y352:$Y$517=-1))=ROW($Y$517)-ROW()+1,$Z351,IF(OR($Y352=0,$Y352=-1),$Z351+1,$Z351))</f>
        <v>0</v>
      </c>
      <c r="AA352" s="228">
        <f t="shared" si="36"/>
        <v>0</v>
      </c>
      <c r="AB352" s="228">
        <f>IF(AND(ROUNDDOWN(($B$10-Table1[[#This Row],[Date of Birth]])/365.25,0)&gt;=66,Table1[[#This Row],[Member Type]]="EE",Table1[[#This Row],[Work Status]]="Retiree"),1,IF(AND(ROUNDDOWN(($B$10-Table1[[#This Row],[Date of Birth]])/365.25,0)&lt;66,Table1[[#This Row],[Member Type]]="EE",Table1[[#This Row],[Work Status]]="Retiree"),2,0))</f>
        <v>0</v>
      </c>
      <c r="AC352" s="215">
        <f t="shared" si="42"/>
        <v>0</v>
      </c>
      <c r="AD352" s="215">
        <f t="shared" si="43"/>
        <v>0</v>
      </c>
      <c r="AE352" s="215">
        <f t="shared" ca="1" si="44"/>
        <v>0</v>
      </c>
      <c r="AF352" s="215">
        <f>IF(A352&gt;1,Table1[[#This Row],[Last Name]]&amp;Table1[[#This Row],[First Name]]&amp;Table1[[#This Row],[Home Zip Code]]&amp;Table1[[#This Row],[Date of Birth]]&amp;Table1[[#This Row],[Member Type]],ROW())</f>
        <v>352</v>
      </c>
      <c r="AG352" s="215" t="str">
        <f t="array" ref="AG352">IF(SUM((--EXACT($AF$33:$AF$521,AF352)))&lt;=1,"","Duplicate")</f>
        <v/>
      </c>
      <c r="AH352" s="228"/>
      <c r="AI352" s="228"/>
      <c r="AJ352" s="228"/>
      <c r="AK352" s="228"/>
      <c r="AL352" s="228"/>
      <c r="AM352" s="228"/>
      <c r="AN352" s="228"/>
      <c r="AO352" s="228"/>
      <c r="AP352" s="228"/>
      <c r="AQ352" s="228"/>
      <c r="AR352" s="228"/>
      <c r="AS352" s="228"/>
      <c r="AT352" s="228"/>
      <c r="AU352" s="228"/>
      <c r="AV352" s="228"/>
      <c r="AW352" s="228"/>
      <c r="AX352" s="228"/>
      <c r="AY352" s="228"/>
      <c r="AZ352" s="228"/>
      <c r="BA352" s="228"/>
      <c r="BB352" s="228"/>
      <c r="BC352" s="228"/>
    </row>
    <row r="353" spans="1:55">
      <c r="A353" s="326"/>
      <c r="B353" s="237"/>
      <c r="C353" s="253"/>
      <c r="D353" s="234"/>
      <c r="E353" s="235"/>
      <c r="F353" s="238"/>
      <c r="G353" s="238"/>
      <c r="H353" s="236"/>
      <c r="I353" s="221"/>
      <c r="J353" s="297"/>
      <c r="K353" s="221"/>
      <c r="L353" s="301"/>
      <c r="M353" s="311"/>
      <c r="N353" s="321"/>
      <c r="O353" s="328" t="str" cm="1">
        <f t="array" ref="O353">IF($T353=1,IF(SUMPRODUCT(--($T354:$T$517=0))&gt;0,"BLANK",""),IF($H353="","NO",IF(NOT($U353&gt;$U352),IF(SUMPRODUCT(--($A353:$F353=""))&gt;0,"NO","YES"),IF(SUMPRODUCT(--($A353:$G353=""))+SUMPRODUCT(--($I353=""))&gt;0,"NO","YES"))))</f>
        <v/>
      </c>
      <c r="P353" s="228"/>
      <c r="Q353" s="228"/>
      <c r="R353" s="228"/>
      <c r="S353" s="228"/>
      <c r="T353" s="228">
        <f t="shared" si="37"/>
        <v>1</v>
      </c>
      <c r="U353" s="228">
        <f t="shared" si="38"/>
        <v>0</v>
      </c>
      <c r="V353" s="228">
        <f t="shared" si="39"/>
        <v>0</v>
      </c>
      <c r="W353" s="228">
        <f t="shared" si="40"/>
        <v>-1</v>
      </c>
      <c r="X353" s="228">
        <f>IF(SUMPRODUCT(--(W353:$W$517=-1))=ROW($W$517)-ROW()+1,$X352,IF(OR($W353=0,$W353=-1),$X352+1,$X352))</f>
        <v>0</v>
      </c>
      <c r="Y353" s="228">
        <f t="shared" si="41"/>
        <v>-1</v>
      </c>
      <c r="Z353" s="228">
        <f>IF(SUMPRODUCT(--($Y353:$Y$517=-1))=ROW($Y$517)-ROW()+1,$Z352,IF(OR($Y353=0,$Y353=-1),$Z352+1,$Z352))</f>
        <v>0</v>
      </c>
      <c r="AA353" s="228">
        <f t="shared" ref="AA353:AA416" si="45">IF(AND(ROUNDDOWN(($B$10-D353)/365.25,0)&gt;=26,H353="CH"),1,0)</f>
        <v>0</v>
      </c>
      <c r="AB353" s="228">
        <f>IF(AND(ROUNDDOWN(($B$10-Table1[[#This Row],[Date of Birth]])/365.25,0)&gt;=66,Table1[[#This Row],[Member Type]]="EE",Table1[[#This Row],[Work Status]]="Retiree"),1,IF(AND(ROUNDDOWN(($B$10-Table1[[#This Row],[Date of Birth]])/365.25,0)&lt;66,Table1[[#This Row],[Member Type]]="EE",Table1[[#This Row],[Work Status]]="Retiree"),2,0))</f>
        <v>0</v>
      </c>
      <c r="AC353" s="215">
        <f t="shared" si="42"/>
        <v>0</v>
      </c>
      <c r="AD353" s="215">
        <f t="shared" si="43"/>
        <v>0</v>
      </c>
      <c r="AE353" s="215">
        <f t="shared" ca="1" si="44"/>
        <v>0</v>
      </c>
      <c r="AF353" s="215">
        <f>IF(A353&gt;1,Table1[[#This Row],[Last Name]]&amp;Table1[[#This Row],[First Name]]&amp;Table1[[#This Row],[Home Zip Code]]&amp;Table1[[#This Row],[Date of Birth]]&amp;Table1[[#This Row],[Member Type]],ROW())</f>
        <v>353</v>
      </c>
      <c r="AG353" s="215" t="str">
        <f t="array" ref="AG353">IF(SUM((--EXACT($AF$33:$AF$521,AF353)))&lt;=1,"","Duplicate")</f>
        <v/>
      </c>
      <c r="AH353" s="228"/>
      <c r="AI353" s="228"/>
      <c r="AJ353" s="228"/>
      <c r="AK353" s="228"/>
      <c r="AL353" s="228"/>
      <c r="AM353" s="228"/>
      <c r="AN353" s="228"/>
      <c r="AO353" s="228"/>
      <c r="AP353" s="228"/>
      <c r="AQ353" s="228"/>
      <c r="AR353" s="228"/>
      <c r="AS353" s="228"/>
      <c r="AT353" s="228"/>
      <c r="AU353" s="228"/>
      <c r="AV353" s="228"/>
      <c r="AW353" s="228"/>
      <c r="AX353" s="228"/>
      <c r="AY353" s="228"/>
      <c r="AZ353" s="228"/>
      <c r="BA353" s="228"/>
      <c r="BB353" s="228"/>
      <c r="BC353" s="228"/>
    </row>
    <row r="354" spans="1:55">
      <c r="A354" s="326"/>
      <c r="B354" s="237"/>
      <c r="C354" s="253"/>
      <c r="D354" s="234"/>
      <c r="E354" s="235"/>
      <c r="F354" s="238"/>
      <c r="G354" s="238"/>
      <c r="H354" s="236"/>
      <c r="I354" s="221"/>
      <c r="J354" s="297"/>
      <c r="K354" s="221"/>
      <c r="L354" s="301"/>
      <c r="M354" s="311"/>
      <c r="N354" s="321"/>
      <c r="O354" s="328" t="str" cm="1">
        <f t="array" ref="O354">IF($T354=1,IF(SUMPRODUCT(--($T355:$T$517=0))&gt;0,"BLANK",""),IF($H354="","NO",IF(NOT($U354&gt;$U353),IF(SUMPRODUCT(--($A354:$F354=""))&gt;0,"NO","YES"),IF(SUMPRODUCT(--($A354:$G354=""))+SUMPRODUCT(--($I354=""))&gt;0,"NO","YES"))))</f>
        <v/>
      </c>
      <c r="P354" s="228"/>
      <c r="Q354" s="228"/>
      <c r="R354" s="228"/>
      <c r="S354" s="228"/>
      <c r="T354" s="228">
        <f t="shared" ref="T354:T417" si="46">IF(SUMPRODUCT(--($A354:$J354&lt;&gt;""))=0,1,0)</f>
        <v>1</v>
      </c>
      <c r="U354" s="228">
        <f t="shared" ref="U354:U417" si="47">COUNTIF($H354:$H354,"E*")</f>
        <v>0</v>
      </c>
      <c r="V354" s="228">
        <f t="shared" ref="V354:V417" si="48">COUNTIFS($F354:$F354,"Waiv*",$H354:$H354,"E*")</f>
        <v>0</v>
      </c>
      <c r="W354" s="228">
        <f t="shared" ref="W354:W417" si="49">IF($T354=1,-1,IF(AND($U354=$U353,$V353+1=$V354),1,0))</f>
        <v>-1</v>
      </c>
      <c r="X354" s="228">
        <f>IF(SUMPRODUCT(--(W354:$W$517=-1))=ROW($W$517)-ROW()+1,$X353,IF(OR($W354=0,$W354=-1),$X353+1,$X353))</f>
        <v>0</v>
      </c>
      <c r="Y354" s="228">
        <f t="shared" ref="Y354:Y417" si="50">IF($T354=1,-1,IF($V354&gt;$V353,1,0))</f>
        <v>-1</v>
      </c>
      <c r="Z354" s="228">
        <f>IF(SUMPRODUCT(--($Y354:$Y$517=-1))=ROW($Y$517)-ROW()+1,$Z353,IF(OR($Y354=0,$Y354=-1),$Z353+1,$Z353))</f>
        <v>0</v>
      </c>
      <c r="AA354" s="228">
        <f t="shared" si="45"/>
        <v>0</v>
      </c>
      <c r="AB354" s="228">
        <f>IF(AND(ROUNDDOWN(($B$10-Table1[[#This Row],[Date of Birth]])/365.25,0)&gt;=66,Table1[[#This Row],[Member Type]]="EE",Table1[[#This Row],[Work Status]]="Retiree"),1,IF(AND(ROUNDDOWN(($B$10-Table1[[#This Row],[Date of Birth]])/365.25,0)&lt;66,Table1[[#This Row],[Member Type]]="EE",Table1[[#This Row],[Work Status]]="Retiree"),2,0))</f>
        <v>0</v>
      </c>
      <c r="AC354" s="215">
        <f t="shared" ref="AC354:AC417" si="51">IF(AND(ROUNDDOWN(($B$10-D354)/365.25,0)&gt;=26,H354="CH"),1,0)</f>
        <v>0</v>
      </c>
      <c r="AD354" s="215">
        <f t="shared" ref="AD354:AD417" si="52">IF(OR(E354="M",E354="F",E354="Male",E354="Female",E354=""),0,1)</f>
        <v>0</v>
      </c>
      <c r="AE354" s="215">
        <f t="shared" ref="AE354:AE417" ca="1" si="53">IF(ISERROR(DATE(DAY(D354),MONTH(D354),YEAR(D354))),1,IF(D354&gt;TODAY(),1,IF(AND(ROUNDDOWN(($B$10-D354)/365.25,0)&lt;=14,H354="EE"),1,0)))</f>
        <v>0</v>
      </c>
      <c r="AF354" s="215">
        <f>IF(A354&gt;1,Table1[[#This Row],[Last Name]]&amp;Table1[[#This Row],[First Name]]&amp;Table1[[#This Row],[Home Zip Code]]&amp;Table1[[#This Row],[Date of Birth]]&amp;Table1[[#This Row],[Member Type]],ROW())</f>
        <v>354</v>
      </c>
      <c r="AG354" s="215" t="str">
        <f t="array" ref="AG354">IF(SUM((--EXACT($AF$33:$AF$521,AF354)))&lt;=1,"","Duplicate")</f>
        <v/>
      </c>
      <c r="AH354" s="228"/>
      <c r="AI354" s="228"/>
      <c r="AJ354" s="228"/>
      <c r="AK354" s="228"/>
      <c r="AL354" s="228"/>
      <c r="AM354" s="228"/>
      <c r="AN354" s="228"/>
      <c r="AO354" s="228"/>
      <c r="AP354" s="228"/>
      <c r="AQ354" s="228"/>
      <c r="AR354" s="228"/>
      <c r="AS354" s="228"/>
      <c r="AT354" s="228"/>
      <c r="AU354" s="228"/>
      <c r="AV354" s="228"/>
      <c r="AW354" s="228"/>
      <c r="AX354" s="228"/>
      <c r="AY354" s="228"/>
      <c r="AZ354" s="228"/>
      <c r="BA354" s="228"/>
      <c r="BB354" s="228"/>
      <c r="BC354" s="228"/>
    </row>
    <row r="355" spans="1:55">
      <c r="A355" s="326"/>
      <c r="B355" s="237"/>
      <c r="C355" s="253"/>
      <c r="D355" s="234"/>
      <c r="E355" s="235"/>
      <c r="F355" s="238"/>
      <c r="G355" s="238"/>
      <c r="H355" s="236"/>
      <c r="I355" s="221"/>
      <c r="J355" s="297"/>
      <c r="K355" s="221"/>
      <c r="L355" s="301"/>
      <c r="M355" s="311"/>
      <c r="N355" s="321"/>
      <c r="O355" s="328" t="str" cm="1">
        <f t="array" ref="O355">IF($T355=1,IF(SUMPRODUCT(--($T356:$T$517=0))&gt;0,"BLANK",""),IF($H355="","NO",IF(NOT($U355&gt;$U354),IF(SUMPRODUCT(--($A355:$F355=""))&gt;0,"NO","YES"),IF(SUMPRODUCT(--($A355:$G355=""))+SUMPRODUCT(--($I355=""))&gt;0,"NO","YES"))))</f>
        <v/>
      </c>
      <c r="P355" s="228"/>
      <c r="Q355" s="228"/>
      <c r="R355" s="228"/>
      <c r="S355" s="228"/>
      <c r="T355" s="228">
        <f t="shared" si="46"/>
        <v>1</v>
      </c>
      <c r="U355" s="228">
        <f t="shared" si="47"/>
        <v>0</v>
      </c>
      <c r="V355" s="228">
        <f t="shared" si="48"/>
        <v>0</v>
      </c>
      <c r="W355" s="228">
        <f t="shared" si="49"/>
        <v>-1</v>
      </c>
      <c r="X355" s="228">
        <f>IF(SUMPRODUCT(--(W355:$W$517=-1))=ROW($W$517)-ROW()+1,$X354,IF(OR($W355=0,$W355=-1),$X354+1,$X354))</f>
        <v>0</v>
      </c>
      <c r="Y355" s="228">
        <f t="shared" si="50"/>
        <v>-1</v>
      </c>
      <c r="Z355" s="228">
        <f>IF(SUMPRODUCT(--($Y355:$Y$517=-1))=ROW($Y$517)-ROW()+1,$Z354,IF(OR($Y355=0,$Y355=-1),$Z354+1,$Z354))</f>
        <v>0</v>
      </c>
      <c r="AA355" s="228">
        <f t="shared" si="45"/>
        <v>0</v>
      </c>
      <c r="AB355" s="228">
        <f>IF(AND(ROUNDDOWN(($B$10-Table1[[#This Row],[Date of Birth]])/365.25,0)&gt;=66,Table1[[#This Row],[Member Type]]="EE",Table1[[#This Row],[Work Status]]="Retiree"),1,IF(AND(ROUNDDOWN(($B$10-Table1[[#This Row],[Date of Birth]])/365.25,0)&lt;66,Table1[[#This Row],[Member Type]]="EE",Table1[[#This Row],[Work Status]]="Retiree"),2,0))</f>
        <v>0</v>
      </c>
      <c r="AC355" s="215">
        <f t="shared" si="51"/>
        <v>0</v>
      </c>
      <c r="AD355" s="215">
        <f t="shared" si="52"/>
        <v>0</v>
      </c>
      <c r="AE355" s="215">
        <f t="shared" ca="1" si="53"/>
        <v>0</v>
      </c>
      <c r="AF355" s="215">
        <f>IF(A355&gt;1,Table1[[#This Row],[Last Name]]&amp;Table1[[#This Row],[First Name]]&amp;Table1[[#This Row],[Home Zip Code]]&amp;Table1[[#This Row],[Date of Birth]]&amp;Table1[[#This Row],[Member Type]],ROW())</f>
        <v>355</v>
      </c>
      <c r="AG355" s="215" t="str">
        <f t="array" ref="AG355">IF(SUM((--EXACT($AF$33:$AF$521,AF355)))&lt;=1,"","Duplicate")</f>
        <v/>
      </c>
      <c r="AH355" s="228"/>
      <c r="AI355" s="228"/>
      <c r="AJ355" s="228"/>
      <c r="AK355" s="228"/>
      <c r="AL355" s="228"/>
      <c r="AM355" s="228"/>
      <c r="AN355" s="228"/>
      <c r="AO355" s="228"/>
      <c r="AP355" s="228"/>
      <c r="AQ355" s="228"/>
      <c r="AR355" s="228"/>
      <c r="AS355" s="228"/>
      <c r="AT355" s="228"/>
      <c r="AU355" s="228"/>
      <c r="AV355" s="228"/>
      <c r="AW355" s="228"/>
      <c r="AX355" s="228"/>
      <c r="AY355" s="228"/>
      <c r="AZ355" s="228"/>
      <c r="BA355" s="228"/>
      <c r="BB355" s="228"/>
      <c r="BC355" s="228"/>
    </row>
    <row r="356" spans="1:55">
      <c r="A356" s="326"/>
      <c r="B356" s="237"/>
      <c r="C356" s="253"/>
      <c r="D356" s="234"/>
      <c r="E356" s="235"/>
      <c r="F356" s="238"/>
      <c r="G356" s="238"/>
      <c r="H356" s="236"/>
      <c r="I356" s="221"/>
      <c r="J356" s="297"/>
      <c r="K356" s="221"/>
      <c r="L356" s="301"/>
      <c r="M356" s="311"/>
      <c r="N356" s="321"/>
      <c r="O356" s="328" t="str" cm="1">
        <f t="array" ref="O356">IF($T356=1,IF(SUMPRODUCT(--($T357:$T$517=0))&gt;0,"BLANK",""),IF($H356="","NO",IF(NOT($U356&gt;$U355),IF(SUMPRODUCT(--($A356:$F356=""))&gt;0,"NO","YES"),IF(SUMPRODUCT(--($A356:$G356=""))+SUMPRODUCT(--($I356=""))&gt;0,"NO","YES"))))</f>
        <v/>
      </c>
      <c r="P356" s="228"/>
      <c r="Q356" s="228"/>
      <c r="R356" s="228"/>
      <c r="S356" s="228"/>
      <c r="T356" s="228">
        <f t="shared" si="46"/>
        <v>1</v>
      </c>
      <c r="U356" s="228">
        <f t="shared" si="47"/>
        <v>0</v>
      </c>
      <c r="V356" s="228">
        <f t="shared" si="48"/>
        <v>0</v>
      </c>
      <c r="W356" s="228">
        <f t="shared" si="49"/>
        <v>-1</v>
      </c>
      <c r="X356" s="228">
        <f>IF(SUMPRODUCT(--(W356:$W$517=-1))=ROW($W$517)-ROW()+1,$X355,IF(OR($W356=0,$W356=-1),$X355+1,$X355))</f>
        <v>0</v>
      </c>
      <c r="Y356" s="228">
        <f t="shared" si="50"/>
        <v>-1</v>
      </c>
      <c r="Z356" s="228">
        <f>IF(SUMPRODUCT(--($Y356:$Y$517=-1))=ROW($Y$517)-ROW()+1,$Z355,IF(OR($Y356=0,$Y356=-1),$Z355+1,$Z355))</f>
        <v>0</v>
      </c>
      <c r="AA356" s="228">
        <f t="shared" si="45"/>
        <v>0</v>
      </c>
      <c r="AB356" s="228">
        <f>IF(AND(ROUNDDOWN(($B$10-Table1[[#This Row],[Date of Birth]])/365.25,0)&gt;=66,Table1[[#This Row],[Member Type]]="EE",Table1[[#This Row],[Work Status]]="Retiree"),1,IF(AND(ROUNDDOWN(($B$10-Table1[[#This Row],[Date of Birth]])/365.25,0)&lt;66,Table1[[#This Row],[Member Type]]="EE",Table1[[#This Row],[Work Status]]="Retiree"),2,0))</f>
        <v>0</v>
      </c>
      <c r="AC356" s="215">
        <f t="shared" si="51"/>
        <v>0</v>
      </c>
      <c r="AD356" s="215">
        <f t="shared" si="52"/>
        <v>0</v>
      </c>
      <c r="AE356" s="215">
        <f t="shared" ca="1" si="53"/>
        <v>0</v>
      </c>
      <c r="AF356" s="215">
        <f>IF(A356&gt;1,Table1[[#This Row],[Last Name]]&amp;Table1[[#This Row],[First Name]]&amp;Table1[[#This Row],[Home Zip Code]]&amp;Table1[[#This Row],[Date of Birth]]&amp;Table1[[#This Row],[Member Type]],ROW())</f>
        <v>356</v>
      </c>
      <c r="AG356" s="215" t="str">
        <f t="array" ref="AG356">IF(SUM((--EXACT($AF$33:$AF$521,AF356)))&lt;=1,"","Duplicate")</f>
        <v/>
      </c>
      <c r="AH356" s="228"/>
      <c r="AI356" s="228"/>
      <c r="AJ356" s="228"/>
      <c r="AK356" s="228"/>
      <c r="AL356" s="228"/>
      <c r="AM356" s="228"/>
      <c r="AN356" s="228"/>
      <c r="AO356" s="228"/>
      <c r="AP356" s="228"/>
      <c r="AQ356" s="228"/>
      <c r="AR356" s="228"/>
      <c r="AS356" s="228"/>
      <c r="AT356" s="228"/>
      <c r="AU356" s="228"/>
      <c r="AV356" s="228"/>
      <c r="AW356" s="228"/>
      <c r="AX356" s="228"/>
      <c r="AY356" s="228"/>
      <c r="AZ356" s="228"/>
      <c r="BA356" s="228"/>
      <c r="BB356" s="228"/>
      <c r="BC356" s="228"/>
    </row>
    <row r="357" spans="1:55">
      <c r="A357" s="326"/>
      <c r="B357" s="237"/>
      <c r="C357" s="253"/>
      <c r="D357" s="234"/>
      <c r="E357" s="235"/>
      <c r="F357" s="238"/>
      <c r="G357" s="238"/>
      <c r="H357" s="236"/>
      <c r="I357" s="221"/>
      <c r="J357" s="297"/>
      <c r="K357" s="221"/>
      <c r="L357" s="301"/>
      <c r="M357" s="311"/>
      <c r="N357" s="321"/>
      <c r="O357" s="328" t="str" cm="1">
        <f t="array" ref="O357">IF($T357=1,IF(SUMPRODUCT(--($T358:$T$517=0))&gt;0,"BLANK",""),IF($H357="","NO",IF(NOT($U357&gt;$U356),IF(SUMPRODUCT(--($A357:$F357=""))&gt;0,"NO","YES"),IF(SUMPRODUCT(--($A357:$G357=""))+SUMPRODUCT(--($I357=""))&gt;0,"NO","YES"))))</f>
        <v/>
      </c>
      <c r="P357" s="228"/>
      <c r="Q357" s="228"/>
      <c r="R357" s="228"/>
      <c r="S357" s="228"/>
      <c r="T357" s="228">
        <f t="shared" si="46"/>
        <v>1</v>
      </c>
      <c r="U357" s="228">
        <f t="shared" si="47"/>
        <v>0</v>
      </c>
      <c r="V357" s="228">
        <f t="shared" si="48"/>
        <v>0</v>
      </c>
      <c r="W357" s="228">
        <f t="shared" si="49"/>
        <v>-1</v>
      </c>
      <c r="X357" s="228">
        <f>IF(SUMPRODUCT(--(W357:$W$517=-1))=ROW($W$517)-ROW()+1,$X356,IF(OR($W357=0,$W357=-1),$X356+1,$X356))</f>
        <v>0</v>
      </c>
      <c r="Y357" s="228">
        <f t="shared" si="50"/>
        <v>-1</v>
      </c>
      <c r="Z357" s="228">
        <f>IF(SUMPRODUCT(--($Y357:$Y$517=-1))=ROW($Y$517)-ROW()+1,$Z356,IF(OR($Y357=0,$Y357=-1),$Z356+1,$Z356))</f>
        <v>0</v>
      </c>
      <c r="AA357" s="228">
        <f t="shared" si="45"/>
        <v>0</v>
      </c>
      <c r="AB357" s="228">
        <f>IF(AND(ROUNDDOWN(($B$10-Table1[[#This Row],[Date of Birth]])/365.25,0)&gt;=66,Table1[[#This Row],[Member Type]]="EE",Table1[[#This Row],[Work Status]]="Retiree"),1,IF(AND(ROUNDDOWN(($B$10-Table1[[#This Row],[Date of Birth]])/365.25,0)&lt;66,Table1[[#This Row],[Member Type]]="EE",Table1[[#This Row],[Work Status]]="Retiree"),2,0))</f>
        <v>0</v>
      </c>
      <c r="AC357" s="215">
        <f t="shared" si="51"/>
        <v>0</v>
      </c>
      <c r="AD357" s="215">
        <f t="shared" si="52"/>
        <v>0</v>
      </c>
      <c r="AE357" s="215">
        <f t="shared" ca="1" si="53"/>
        <v>0</v>
      </c>
      <c r="AF357" s="215">
        <f>IF(A357&gt;1,Table1[[#This Row],[Last Name]]&amp;Table1[[#This Row],[First Name]]&amp;Table1[[#This Row],[Home Zip Code]]&amp;Table1[[#This Row],[Date of Birth]]&amp;Table1[[#This Row],[Member Type]],ROW())</f>
        <v>357</v>
      </c>
      <c r="AG357" s="215" t="str">
        <f t="array" ref="AG357">IF(SUM((--EXACT($AF$33:$AF$521,AF357)))&lt;=1,"","Duplicate")</f>
        <v/>
      </c>
      <c r="AH357" s="228"/>
      <c r="AI357" s="228"/>
      <c r="AJ357" s="228"/>
      <c r="AK357" s="228"/>
      <c r="AL357" s="228"/>
      <c r="AM357" s="228"/>
      <c r="AN357" s="228"/>
      <c r="AO357" s="228"/>
      <c r="AP357" s="228"/>
      <c r="AQ357" s="228"/>
      <c r="AR357" s="228"/>
      <c r="AS357" s="228"/>
      <c r="AT357" s="228"/>
      <c r="AU357" s="228"/>
      <c r="AV357" s="228"/>
      <c r="AW357" s="228"/>
      <c r="AX357" s="228"/>
      <c r="AY357" s="228"/>
      <c r="AZ357" s="228"/>
      <c r="BA357" s="228"/>
      <c r="BB357" s="228"/>
      <c r="BC357" s="228"/>
    </row>
    <row r="358" spans="1:55">
      <c r="A358" s="326"/>
      <c r="B358" s="237"/>
      <c r="C358" s="253"/>
      <c r="D358" s="234"/>
      <c r="E358" s="235"/>
      <c r="F358" s="238"/>
      <c r="G358" s="238"/>
      <c r="H358" s="236"/>
      <c r="I358" s="221"/>
      <c r="J358" s="297"/>
      <c r="K358" s="221"/>
      <c r="L358" s="301"/>
      <c r="M358" s="311"/>
      <c r="N358" s="321"/>
      <c r="O358" s="328" t="str" cm="1">
        <f t="array" ref="O358">IF($T358=1,IF(SUMPRODUCT(--($T359:$T$517=0))&gt;0,"BLANK",""),IF($H358="","NO",IF(NOT($U358&gt;$U357),IF(SUMPRODUCT(--($A358:$F358=""))&gt;0,"NO","YES"),IF(SUMPRODUCT(--($A358:$G358=""))+SUMPRODUCT(--($I358=""))&gt;0,"NO","YES"))))</f>
        <v/>
      </c>
      <c r="P358" s="228"/>
      <c r="Q358" s="228"/>
      <c r="R358" s="228"/>
      <c r="S358" s="228"/>
      <c r="T358" s="228">
        <f t="shared" si="46"/>
        <v>1</v>
      </c>
      <c r="U358" s="228">
        <f t="shared" si="47"/>
        <v>0</v>
      </c>
      <c r="V358" s="228">
        <f t="shared" si="48"/>
        <v>0</v>
      </c>
      <c r="W358" s="228">
        <f t="shared" si="49"/>
        <v>-1</v>
      </c>
      <c r="X358" s="228">
        <f>IF(SUMPRODUCT(--(W358:$W$517=-1))=ROW($W$517)-ROW()+1,$X357,IF(OR($W358=0,$W358=-1),$X357+1,$X357))</f>
        <v>0</v>
      </c>
      <c r="Y358" s="228">
        <f t="shared" si="50"/>
        <v>-1</v>
      </c>
      <c r="Z358" s="228">
        <f>IF(SUMPRODUCT(--($Y358:$Y$517=-1))=ROW($Y$517)-ROW()+1,$Z357,IF(OR($Y358=0,$Y358=-1),$Z357+1,$Z357))</f>
        <v>0</v>
      </c>
      <c r="AA358" s="228">
        <f t="shared" si="45"/>
        <v>0</v>
      </c>
      <c r="AB358" s="228">
        <f>IF(AND(ROUNDDOWN(($B$10-Table1[[#This Row],[Date of Birth]])/365.25,0)&gt;=66,Table1[[#This Row],[Member Type]]="EE",Table1[[#This Row],[Work Status]]="Retiree"),1,IF(AND(ROUNDDOWN(($B$10-Table1[[#This Row],[Date of Birth]])/365.25,0)&lt;66,Table1[[#This Row],[Member Type]]="EE",Table1[[#This Row],[Work Status]]="Retiree"),2,0))</f>
        <v>0</v>
      </c>
      <c r="AC358" s="215">
        <f t="shared" si="51"/>
        <v>0</v>
      </c>
      <c r="AD358" s="215">
        <f t="shared" si="52"/>
        <v>0</v>
      </c>
      <c r="AE358" s="215">
        <f t="shared" ca="1" si="53"/>
        <v>0</v>
      </c>
      <c r="AF358" s="215">
        <f>IF(A358&gt;1,Table1[[#This Row],[Last Name]]&amp;Table1[[#This Row],[First Name]]&amp;Table1[[#This Row],[Home Zip Code]]&amp;Table1[[#This Row],[Date of Birth]]&amp;Table1[[#This Row],[Member Type]],ROW())</f>
        <v>358</v>
      </c>
      <c r="AG358" s="215" t="str">
        <f t="array" ref="AG358">IF(SUM((--EXACT($AF$33:$AF$521,AF358)))&lt;=1,"","Duplicate")</f>
        <v/>
      </c>
      <c r="AH358" s="228"/>
      <c r="AI358" s="228"/>
      <c r="AJ358" s="228"/>
      <c r="AK358" s="228"/>
      <c r="AL358" s="228"/>
      <c r="AM358" s="228"/>
      <c r="AN358" s="228"/>
      <c r="AO358" s="228"/>
      <c r="AP358" s="228"/>
      <c r="AQ358" s="228"/>
      <c r="AR358" s="228"/>
      <c r="AS358" s="228"/>
      <c r="AT358" s="228"/>
      <c r="AU358" s="228"/>
      <c r="AV358" s="228"/>
      <c r="AW358" s="228"/>
      <c r="AX358" s="228"/>
      <c r="AY358" s="228"/>
      <c r="AZ358" s="228"/>
      <c r="BA358" s="228"/>
      <c r="BB358" s="228"/>
      <c r="BC358" s="228"/>
    </row>
    <row r="359" spans="1:55">
      <c r="A359" s="326"/>
      <c r="B359" s="237"/>
      <c r="C359" s="253"/>
      <c r="D359" s="234"/>
      <c r="E359" s="235"/>
      <c r="F359" s="238"/>
      <c r="G359" s="238"/>
      <c r="H359" s="236"/>
      <c r="I359" s="221"/>
      <c r="J359" s="297"/>
      <c r="K359" s="221"/>
      <c r="L359" s="301"/>
      <c r="M359" s="311"/>
      <c r="N359" s="321"/>
      <c r="O359" s="328" t="str" cm="1">
        <f t="array" ref="O359">IF($T359=1,IF(SUMPRODUCT(--($T360:$T$517=0))&gt;0,"BLANK",""),IF($H359="","NO",IF(NOT($U359&gt;$U358),IF(SUMPRODUCT(--($A359:$F359=""))&gt;0,"NO","YES"),IF(SUMPRODUCT(--($A359:$G359=""))+SUMPRODUCT(--($I359=""))&gt;0,"NO","YES"))))</f>
        <v/>
      </c>
      <c r="P359" s="228"/>
      <c r="Q359" s="228"/>
      <c r="R359" s="228"/>
      <c r="S359" s="228"/>
      <c r="T359" s="228">
        <f t="shared" si="46"/>
        <v>1</v>
      </c>
      <c r="U359" s="228">
        <f t="shared" si="47"/>
        <v>0</v>
      </c>
      <c r="V359" s="228">
        <f t="shared" si="48"/>
        <v>0</v>
      </c>
      <c r="W359" s="228">
        <f t="shared" si="49"/>
        <v>-1</v>
      </c>
      <c r="X359" s="228">
        <f>IF(SUMPRODUCT(--(W359:$W$517=-1))=ROW($W$517)-ROW()+1,$X358,IF(OR($W359=0,$W359=-1),$X358+1,$X358))</f>
        <v>0</v>
      </c>
      <c r="Y359" s="228">
        <f t="shared" si="50"/>
        <v>-1</v>
      </c>
      <c r="Z359" s="228">
        <f>IF(SUMPRODUCT(--($Y359:$Y$517=-1))=ROW($Y$517)-ROW()+1,$Z358,IF(OR($Y359=0,$Y359=-1),$Z358+1,$Z358))</f>
        <v>0</v>
      </c>
      <c r="AA359" s="228">
        <f t="shared" si="45"/>
        <v>0</v>
      </c>
      <c r="AB359" s="228">
        <f>IF(AND(ROUNDDOWN(($B$10-Table1[[#This Row],[Date of Birth]])/365.25,0)&gt;=66,Table1[[#This Row],[Member Type]]="EE",Table1[[#This Row],[Work Status]]="Retiree"),1,IF(AND(ROUNDDOWN(($B$10-Table1[[#This Row],[Date of Birth]])/365.25,0)&lt;66,Table1[[#This Row],[Member Type]]="EE",Table1[[#This Row],[Work Status]]="Retiree"),2,0))</f>
        <v>0</v>
      </c>
      <c r="AC359" s="215">
        <f t="shared" si="51"/>
        <v>0</v>
      </c>
      <c r="AD359" s="215">
        <f t="shared" si="52"/>
        <v>0</v>
      </c>
      <c r="AE359" s="215">
        <f t="shared" ca="1" si="53"/>
        <v>0</v>
      </c>
      <c r="AF359" s="215">
        <f>IF(A359&gt;1,Table1[[#This Row],[Last Name]]&amp;Table1[[#This Row],[First Name]]&amp;Table1[[#This Row],[Home Zip Code]]&amp;Table1[[#This Row],[Date of Birth]]&amp;Table1[[#This Row],[Member Type]],ROW())</f>
        <v>359</v>
      </c>
      <c r="AG359" s="215" t="str">
        <f t="array" ref="AG359">IF(SUM((--EXACT($AF$33:$AF$521,AF359)))&lt;=1,"","Duplicate")</f>
        <v/>
      </c>
      <c r="AH359" s="228"/>
      <c r="AI359" s="228"/>
      <c r="AJ359" s="228"/>
      <c r="AK359" s="228"/>
      <c r="AL359" s="228"/>
      <c r="AM359" s="228"/>
      <c r="AN359" s="228"/>
      <c r="AO359" s="228"/>
      <c r="AP359" s="228"/>
      <c r="AQ359" s="228"/>
      <c r="AR359" s="228"/>
      <c r="AS359" s="228"/>
      <c r="AT359" s="228"/>
      <c r="AU359" s="228"/>
      <c r="AV359" s="228"/>
      <c r="AW359" s="228"/>
      <c r="AX359" s="228"/>
      <c r="AY359" s="228"/>
      <c r="AZ359" s="228"/>
      <c r="BA359" s="228"/>
      <c r="BB359" s="228"/>
      <c r="BC359" s="228"/>
    </row>
    <row r="360" spans="1:55">
      <c r="A360" s="326"/>
      <c r="B360" s="237"/>
      <c r="C360" s="253"/>
      <c r="D360" s="234"/>
      <c r="E360" s="235"/>
      <c r="F360" s="238"/>
      <c r="G360" s="238"/>
      <c r="H360" s="236"/>
      <c r="I360" s="221"/>
      <c r="J360" s="297"/>
      <c r="K360" s="221"/>
      <c r="L360" s="301"/>
      <c r="M360" s="311"/>
      <c r="N360" s="321"/>
      <c r="O360" s="328" t="str" cm="1">
        <f t="array" ref="O360">IF($T360=1,IF(SUMPRODUCT(--($T361:$T$517=0))&gt;0,"BLANK",""),IF($H360="","NO",IF(NOT($U360&gt;$U359),IF(SUMPRODUCT(--($A360:$F360=""))&gt;0,"NO","YES"),IF(SUMPRODUCT(--($A360:$G360=""))+SUMPRODUCT(--($I360=""))&gt;0,"NO","YES"))))</f>
        <v/>
      </c>
      <c r="P360" s="228"/>
      <c r="Q360" s="228"/>
      <c r="R360" s="228"/>
      <c r="S360" s="228"/>
      <c r="T360" s="228">
        <f t="shared" si="46"/>
        <v>1</v>
      </c>
      <c r="U360" s="228">
        <f t="shared" si="47"/>
        <v>0</v>
      </c>
      <c r="V360" s="228">
        <f t="shared" si="48"/>
        <v>0</v>
      </c>
      <c r="W360" s="228">
        <f t="shared" si="49"/>
        <v>-1</v>
      </c>
      <c r="X360" s="228">
        <f>IF(SUMPRODUCT(--(W360:$W$517=-1))=ROW($W$517)-ROW()+1,$X359,IF(OR($W360=0,$W360=-1),$X359+1,$X359))</f>
        <v>0</v>
      </c>
      <c r="Y360" s="228">
        <f t="shared" si="50"/>
        <v>-1</v>
      </c>
      <c r="Z360" s="228">
        <f>IF(SUMPRODUCT(--($Y360:$Y$517=-1))=ROW($Y$517)-ROW()+1,$Z359,IF(OR($Y360=0,$Y360=-1),$Z359+1,$Z359))</f>
        <v>0</v>
      </c>
      <c r="AA360" s="228">
        <f t="shared" si="45"/>
        <v>0</v>
      </c>
      <c r="AB360" s="228">
        <f>IF(AND(ROUNDDOWN(($B$10-Table1[[#This Row],[Date of Birth]])/365.25,0)&gt;=66,Table1[[#This Row],[Member Type]]="EE",Table1[[#This Row],[Work Status]]="Retiree"),1,IF(AND(ROUNDDOWN(($B$10-Table1[[#This Row],[Date of Birth]])/365.25,0)&lt;66,Table1[[#This Row],[Member Type]]="EE",Table1[[#This Row],[Work Status]]="Retiree"),2,0))</f>
        <v>0</v>
      </c>
      <c r="AC360" s="215">
        <f t="shared" si="51"/>
        <v>0</v>
      </c>
      <c r="AD360" s="215">
        <f t="shared" si="52"/>
        <v>0</v>
      </c>
      <c r="AE360" s="215">
        <f t="shared" ca="1" si="53"/>
        <v>0</v>
      </c>
      <c r="AF360" s="215">
        <f>IF(A360&gt;1,Table1[[#This Row],[Last Name]]&amp;Table1[[#This Row],[First Name]]&amp;Table1[[#This Row],[Home Zip Code]]&amp;Table1[[#This Row],[Date of Birth]]&amp;Table1[[#This Row],[Member Type]],ROW())</f>
        <v>360</v>
      </c>
      <c r="AG360" s="215" t="str">
        <f t="array" ref="AG360">IF(SUM((--EXACT($AF$33:$AF$521,AF360)))&lt;=1,"","Duplicate")</f>
        <v/>
      </c>
      <c r="AH360" s="228"/>
      <c r="AI360" s="228"/>
      <c r="AJ360" s="228"/>
      <c r="AK360" s="228"/>
      <c r="AL360" s="228"/>
      <c r="AM360" s="228"/>
      <c r="AN360" s="228"/>
      <c r="AO360" s="228"/>
      <c r="AP360" s="228"/>
      <c r="AQ360" s="228"/>
      <c r="AR360" s="228"/>
      <c r="AS360" s="228"/>
      <c r="AT360" s="228"/>
      <c r="AU360" s="228"/>
      <c r="AV360" s="228"/>
      <c r="AW360" s="228"/>
      <c r="AX360" s="228"/>
      <c r="AY360" s="228"/>
      <c r="AZ360" s="228"/>
      <c r="BA360" s="228"/>
      <c r="BB360" s="228"/>
      <c r="BC360" s="228"/>
    </row>
    <row r="361" spans="1:55">
      <c r="A361" s="326"/>
      <c r="B361" s="237"/>
      <c r="C361" s="253"/>
      <c r="D361" s="234"/>
      <c r="E361" s="235"/>
      <c r="F361" s="238"/>
      <c r="G361" s="238"/>
      <c r="H361" s="236"/>
      <c r="I361" s="221"/>
      <c r="J361" s="297"/>
      <c r="K361" s="221"/>
      <c r="L361" s="301"/>
      <c r="M361" s="311"/>
      <c r="N361" s="321"/>
      <c r="O361" s="328" t="str" cm="1">
        <f t="array" ref="O361">IF($T361=1,IF(SUMPRODUCT(--($T362:$T$517=0))&gt;0,"BLANK",""),IF($H361="","NO",IF(NOT($U361&gt;$U360),IF(SUMPRODUCT(--($A361:$F361=""))&gt;0,"NO","YES"),IF(SUMPRODUCT(--($A361:$G361=""))+SUMPRODUCT(--($I361=""))&gt;0,"NO","YES"))))</f>
        <v/>
      </c>
      <c r="P361" s="228"/>
      <c r="Q361" s="228"/>
      <c r="R361" s="228"/>
      <c r="S361" s="228"/>
      <c r="T361" s="228">
        <f t="shared" si="46"/>
        <v>1</v>
      </c>
      <c r="U361" s="228">
        <f t="shared" si="47"/>
        <v>0</v>
      </c>
      <c r="V361" s="228">
        <f t="shared" si="48"/>
        <v>0</v>
      </c>
      <c r="W361" s="228">
        <f t="shared" si="49"/>
        <v>-1</v>
      </c>
      <c r="X361" s="228">
        <f>IF(SUMPRODUCT(--(W361:$W$517=-1))=ROW($W$517)-ROW()+1,$X360,IF(OR($W361=0,$W361=-1),$X360+1,$X360))</f>
        <v>0</v>
      </c>
      <c r="Y361" s="228">
        <f t="shared" si="50"/>
        <v>-1</v>
      </c>
      <c r="Z361" s="228">
        <f>IF(SUMPRODUCT(--($Y361:$Y$517=-1))=ROW($Y$517)-ROW()+1,$Z360,IF(OR($Y361=0,$Y361=-1),$Z360+1,$Z360))</f>
        <v>0</v>
      </c>
      <c r="AA361" s="228">
        <f t="shared" si="45"/>
        <v>0</v>
      </c>
      <c r="AB361" s="228">
        <f>IF(AND(ROUNDDOWN(($B$10-Table1[[#This Row],[Date of Birth]])/365.25,0)&gt;=66,Table1[[#This Row],[Member Type]]="EE",Table1[[#This Row],[Work Status]]="Retiree"),1,IF(AND(ROUNDDOWN(($B$10-Table1[[#This Row],[Date of Birth]])/365.25,0)&lt;66,Table1[[#This Row],[Member Type]]="EE",Table1[[#This Row],[Work Status]]="Retiree"),2,0))</f>
        <v>0</v>
      </c>
      <c r="AC361" s="215">
        <f t="shared" si="51"/>
        <v>0</v>
      </c>
      <c r="AD361" s="215">
        <f t="shared" si="52"/>
        <v>0</v>
      </c>
      <c r="AE361" s="215">
        <f t="shared" ca="1" si="53"/>
        <v>0</v>
      </c>
      <c r="AF361" s="215">
        <f>IF(A361&gt;1,Table1[[#This Row],[Last Name]]&amp;Table1[[#This Row],[First Name]]&amp;Table1[[#This Row],[Home Zip Code]]&amp;Table1[[#This Row],[Date of Birth]]&amp;Table1[[#This Row],[Member Type]],ROW())</f>
        <v>361</v>
      </c>
      <c r="AG361" s="215" t="str">
        <f t="array" ref="AG361">IF(SUM((--EXACT($AF$33:$AF$521,AF361)))&lt;=1,"","Duplicate")</f>
        <v/>
      </c>
      <c r="AH361" s="228"/>
      <c r="AI361" s="228"/>
      <c r="AJ361" s="228"/>
      <c r="AK361" s="228"/>
      <c r="AL361" s="228"/>
      <c r="AM361" s="228"/>
      <c r="AN361" s="228"/>
      <c r="AO361" s="228"/>
      <c r="AP361" s="228"/>
      <c r="AQ361" s="228"/>
      <c r="AR361" s="228"/>
      <c r="AS361" s="228"/>
      <c r="AT361" s="228"/>
      <c r="AU361" s="228"/>
      <c r="AV361" s="228"/>
      <c r="AW361" s="228"/>
      <c r="AX361" s="228"/>
      <c r="AY361" s="228"/>
      <c r="AZ361" s="228"/>
      <c r="BA361" s="228"/>
      <c r="BB361" s="228"/>
      <c r="BC361" s="228"/>
    </row>
    <row r="362" spans="1:55">
      <c r="A362" s="326"/>
      <c r="B362" s="237"/>
      <c r="C362" s="253"/>
      <c r="D362" s="234"/>
      <c r="E362" s="235"/>
      <c r="F362" s="238"/>
      <c r="G362" s="238"/>
      <c r="H362" s="236"/>
      <c r="I362" s="221"/>
      <c r="J362" s="297"/>
      <c r="K362" s="221"/>
      <c r="L362" s="301"/>
      <c r="M362" s="311"/>
      <c r="N362" s="321"/>
      <c r="O362" s="328" t="str" cm="1">
        <f t="array" ref="O362">IF($T362=1,IF(SUMPRODUCT(--($T363:$T$517=0))&gt;0,"BLANK",""),IF($H362="","NO",IF(NOT($U362&gt;$U361),IF(SUMPRODUCT(--($A362:$F362=""))&gt;0,"NO","YES"),IF(SUMPRODUCT(--($A362:$G362=""))+SUMPRODUCT(--($I362=""))&gt;0,"NO","YES"))))</f>
        <v/>
      </c>
      <c r="P362" s="228"/>
      <c r="Q362" s="228"/>
      <c r="R362" s="228"/>
      <c r="S362" s="228"/>
      <c r="T362" s="228">
        <f t="shared" si="46"/>
        <v>1</v>
      </c>
      <c r="U362" s="228">
        <f t="shared" si="47"/>
        <v>0</v>
      </c>
      <c r="V362" s="228">
        <f t="shared" si="48"/>
        <v>0</v>
      </c>
      <c r="W362" s="228">
        <f t="shared" si="49"/>
        <v>-1</v>
      </c>
      <c r="X362" s="228">
        <f>IF(SUMPRODUCT(--(W362:$W$517=-1))=ROW($W$517)-ROW()+1,$X361,IF(OR($W362=0,$W362=-1),$X361+1,$X361))</f>
        <v>0</v>
      </c>
      <c r="Y362" s="228">
        <f t="shared" si="50"/>
        <v>-1</v>
      </c>
      <c r="Z362" s="228">
        <f>IF(SUMPRODUCT(--($Y362:$Y$517=-1))=ROW($Y$517)-ROW()+1,$Z361,IF(OR($Y362=0,$Y362=-1),$Z361+1,$Z361))</f>
        <v>0</v>
      </c>
      <c r="AA362" s="228">
        <f t="shared" si="45"/>
        <v>0</v>
      </c>
      <c r="AB362" s="228">
        <f>IF(AND(ROUNDDOWN(($B$10-Table1[[#This Row],[Date of Birth]])/365.25,0)&gt;=66,Table1[[#This Row],[Member Type]]="EE",Table1[[#This Row],[Work Status]]="Retiree"),1,IF(AND(ROUNDDOWN(($B$10-Table1[[#This Row],[Date of Birth]])/365.25,0)&lt;66,Table1[[#This Row],[Member Type]]="EE",Table1[[#This Row],[Work Status]]="Retiree"),2,0))</f>
        <v>0</v>
      </c>
      <c r="AC362" s="215">
        <f t="shared" si="51"/>
        <v>0</v>
      </c>
      <c r="AD362" s="215">
        <f t="shared" si="52"/>
        <v>0</v>
      </c>
      <c r="AE362" s="215">
        <f t="shared" ca="1" si="53"/>
        <v>0</v>
      </c>
      <c r="AF362" s="215">
        <f>IF(A362&gt;1,Table1[[#This Row],[Last Name]]&amp;Table1[[#This Row],[First Name]]&amp;Table1[[#This Row],[Home Zip Code]]&amp;Table1[[#This Row],[Date of Birth]]&amp;Table1[[#This Row],[Member Type]],ROW())</f>
        <v>362</v>
      </c>
      <c r="AG362" s="215" t="str">
        <f t="array" ref="AG362">IF(SUM((--EXACT($AF$33:$AF$521,AF362)))&lt;=1,"","Duplicate")</f>
        <v/>
      </c>
      <c r="AH362" s="228"/>
      <c r="AI362" s="228"/>
      <c r="AJ362" s="228"/>
      <c r="AK362" s="228"/>
      <c r="AL362" s="228"/>
      <c r="AM362" s="228"/>
      <c r="AN362" s="228"/>
      <c r="AO362" s="228"/>
      <c r="AP362" s="228"/>
      <c r="AQ362" s="228"/>
      <c r="AR362" s="228"/>
      <c r="AS362" s="228"/>
      <c r="AT362" s="228"/>
      <c r="AU362" s="228"/>
      <c r="AV362" s="228"/>
      <c r="AW362" s="228"/>
      <c r="AX362" s="228"/>
      <c r="AY362" s="228"/>
      <c r="AZ362" s="228"/>
      <c r="BA362" s="228"/>
      <c r="BB362" s="228"/>
      <c r="BC362" s="228"/>
    </row>
    <row r="363" spans="1:55">
      <c r="A363" s="326"/>
      <c r="B363" s="237"/>
      <c r="C363" s="253"/>
      <c r="D363" s="234"/>
      <c r="E363" s="235"/>
      <c r="F363" s="238"/>
      <c r="G363" s="238"/>
      <c r="H363" s="236"/>
      <c r="I363" s="221"/>
      <c r="J363" s="297"/>
      <c r="K363" s="221"/>
      <c r="L363" s="301"/>
      <c r="M363" s="311"/>
      <c r="N363" s="321"/>
      <c r="O363" s="328" t="str" cm="1">
        <f t="array" ref="O363">IF($T363=1,IF(SUMPRODUCT(--($T364:$T$517=0))&gt;0,"BLANK",""),IF($H363="","NO",IF(NOT($U363&gt;$U362),IF(SUMPRODUCT(--($A363:$F363=""))&gt;0,"NO","YES"),IF(SUMPRODUCT(--($A363:$G363=""))+SUMPRODUCT(--($I363=""))&gt;0,"NO","YES"))))</f>
        <v/>
      </c>
      <c r="P363" s="228"/>
      <c r="Q363" s="228"/>
      <c r="R363" s="228"/>
      <c r="S363" s="228"/>
      <c r="T363" s="228">
        <f t="shared" si="46"/>
        <v>1</v>
      </c>
      <c r="U363" s="228">
        <f t="shared" si="47"/>
        <v>0</v>
      </c>
      <c r="V363" s="228">
        <f t="shared" si="48"/>
        <v>0</v>
      </c>
      <c r="W363" s="228">
        <f t="shared" si="49"/>
        <v>-1</v>
      </c>
      <c r="X363" s="228">
        <f>IF(SUMPRODUCT(--(W363:$W$517=-1))=ROW($W$517)-ROW()+1,$X362,IF(OR($W363=0,$W363=-1),$X362+1,$X362))</f>
        <v>0</v>
      </c>
      <c r="Y363" s="228">
        <f t="shared" si="50"/>
        <v>-1</v>
      </c>
      <c r="Z363" s="228">
        <f>IF(SUMPRODUCT(--($Y363:$Y$517=-1))=ROW($Y$517)-ROW()+1,$Z362,IF(OR($Y363=0,$Y363=-1),$Z362+1,$Z362))</f>
        <v>0</v>
      </c>
      <c r="AA363" s="228">
        <f t="shared" si="45"/>
        <v>0</v>
      </c>
      <c r="AB363" s="228">
        <f>IF(AND(ROUNDDOWN(($B$10-Table1[[#This Row],[Date of Birth]])/365.25,0)&gt;=66,Table1[[#This Row],[Member Type]]="EE",Table1[[#This Row],[Work Status]]="Retiree"),1,IF(AND(ROUNDDOWN(($B$10-Table1[[#This Row],[Date of Birth]])/365.25,0)&lt;66,Table1[[#This Row],[Member Type]]="EE",Table1[[#This Row],[Work Status]]="Retiree"),2,0))</f>
        <v>0</v>
      </c>
      <c r="AC363" s="215">
        <f t="shared" si="51"/>
        <v>0</v>
      </c>
      <c r="AD363" s="215">
        <f t="shared" si="52"/>
        <v>0</v>
      </c>
      <c r="AE363" s="215">
        <f t="shared" ca="1" si="53"/>
        <v>0</v>
      </c>
      <c r="AF363" s="215">
        <f>IF(A363&gt;1,Table1[[#This Row],[Last Name]]&amp;Table1[[#This Row],[First Name]]&amp;Table1[[#This Row],[Home Zip Code]]&amp;Table1[[#This Row],[Date of Birth]]&amp;Table1[[#This Row],[Member Type]],ROW())</f>
        <v>363</v>
      </c>
      <c r="AG363" s="215" t="str">
        <f t="array" ref="AG363">IF(SUM((--EXACT($AF$33:$AF$521,AF363)))&lt;=1,"","Duplicate")</f>
        <v/>
      </c>
      <c r="AH363" s="228"/>
      <c r="AI363" s="228"/>
      <c r="AJ363" s="228"/>
      <c r="AK363" s="228"/>
      <c r="AL363" s="228"/>
      <c r="AM363" s="228"/>
      <c r="AN363" s="228"/>
      <c r="AO363" s="228"/>
      <c r="AP363" s="228"/>
      <c r="AQ363" s="228"/>
      <c r="AR363" s="228"/>
      <c r="AS363" s="228"/>
      <c r="AT363" s="228"/>
      <c r="AU363" s="228"/>
      <c r="AV363" s="228"/>
      <c r="AW363" s="228"/>
      <c r="AX363" s="228"/>
      <c r="AY363" s="228"/>
      <c r="AZ363" s="228"/>
      <c r="BA363" s="228"/>
      <c r="BB363" s="228"/>
      <c r="BC363" s="228"/>
    </row>
    <row r="364" spans="1:55">
      <c r="A364" s="326"/>
      <c r="B364" s="237"/>
      <c r="C364" s="253"/>
      <c r="D364" s="234"/>
      <c r="E364" s="235"/>
      <c r="F364" s="238"/>
      <c r="G364" s="238"/>
      <c r="H364" s="236"/>
      <c r="I364" s="221"/>
      <c r="J364" s="297"/>
      <c r="K364" s="221"/>
      <c r="L364" s="301"/>
      <c r="M364" s="311"/>
      <c r="N364" s="321"/>
      <c r="O364" s="328" t="str" cm="1">
        <f t="array" ref="O364">IF($T364=1,IF(SUMPRODUCT(--($T365:$T$517=0))&gt;0,"BLANK",""),IF($H364="","NO",IF(NOT($U364&gt;$U363),IF(SUMPRODUCT(--($A364:$F364=""))&gt;0,"NO","YES"),IF(SUMPRODUCT(--($A364:$G364=""))+SUMPRODUCT(--($I364=""))&gt;0,"NO","YES"))))</f>
        <v/>
      </c>
      <c r="P364" s="228"/>
      <c r="Q364" s="228"/>
      <c r="R364" s="228"/>
      <c r="S364" s="228"/>
      <c r="T364" s="228">
        <f t="shared" si="46"/>
        <v>1</v>
      </c>
      <c r="U364" s="228">
        <f t="shared" si="47"/>
        <v>0</v>
      </c>
      <c r="V364" s="228">
        <f t="shared" si="48"/>
        <v>0</v>
      </c>
      <c r="W364" s="228">
        <f t="shared" si="49"/>
        <v>-1</v>
      </c>
      <c r="X364" s="228">
        <f>IF(SUMPRODUCT(--(W364:$W$517=-1))=ROW($W$517)-ROW()+1,$X363,IF(OR($W364=0,$W364=-1),$X363+1,$X363))</f>
        <v>0</v>
      </c>
      <c r="Y364" s="228">
        <f t="shared" si="50"/>
        <v>-1</v>
      </c>
      <c r="Z364" s="228">
        <f>IF(SUMPRODUCT(--($Y364:$Y$517=-1))=ROW($Y$517)-ROW()+1,$Z363,IF(OR($Y364=0,$Y364=-1),$Z363+1,$Z363))</f>
        <v>0</v>
      </c>
      <c r="AA364" s="228">
        <f t="shared" si="45"/>
        <v>0</v>
      </c>
      <c r="AB364" s="228">
        <f>IF(AND(ROUNDDOWN(($B$10-Table1[[#This Row],[Date of Birth]])/365.25,0)&gt;=66,Table1[[#This Row],[Member Type]]="EE",Table1[[#This Row],[Work Status]]="Retiree"),1,IF(AND(ROUNDDOWN(($B$10-Table1[[#This Row],[Date of Birth]])/365.25,0)&lt;66,Table1[[#This Row],[Member Type]]="EE",Table1[[#This Row],[Work Status]]="Retiree"),2,0))</f>
        <v>0</v>
      </c>
      <c r="AC364" s="215">
        <f t="shared" si="51"/>
        <v>0</v>
      </c>
      <c r="AD364" s="215">
        <f t="shared" si="52"/>
        <v>0</v>
      </c>
      <c r="AE364" s="215">
        <f t="shared" ca="1" si="53"/>
        <v>0</v>
      </c>
      <c r="AF364" s="215">
        <f>IF(A364&gt;1,Table1[[#This Row],[Last Name]]&amp;Table1[[#This Row],[First Name]]&amp;Table1[[#This Row],[Home Zip Code]]&amp;Table1[[#This Row],[Date of Birth]]&amp;Table1[[#This Row],[Member Type]],ROW())</f>
        <v>364</v>
      </c>
      <c r="AG364" s="215" t="str">
        <f t="array" ref="AG364">IF(SUM((--EXACT($AF$33:$AF$521,AF364)))&lt;=1,"","Duplicate")</f>
        <v/>
      </c>
      <c r="AH364" s="228"/>
      <c r="AI364" s="228"/>
      <c r="AJ364" s="228"/>
      <c r="AK364" s="228"/>
      <c r="AL364" s="228"/>
      <c r="AM364" s="228"/>
      <c r="AN364" s="228"/>
      <c r="AO364" s="228"/>
      <c r="AP364" s="228"/>
      <c r="AQ364" s="228"/>
      <c r="AR364" s="228"/>
      <c r="AS364" s="228"/>
      <c r="AT364" s="228"/>
      <c r="AU364" s="228"/>
      <c r="AV364" s="228"/>
      <c r="AW364" s="228"/>
      <c r="AX364" s="228"/>
      <c r="AY364" s="228"/>
      <c r="AZ364" s="228"/>
      <c r="BA364" s="228"/>
      <c r="BB364" s="228"/>
      <c r="BC364" s="228"/>
    </row>
    <row r="365" spans="1:55">
      <c r="A365" s="326"/>
      <c r="B365" s="237"/>
      <c r="C365" s="253"/>
      <c r="D365" s="234"/>
      <c r="E365" s="235"/>
      <c r="F365" s="238"/>
      <c r="G365" s="238"/>
      <c r="H365" s="236"/>
      <c r="I365" s="221"/>
      <c r="J365" s="297"/>
      <c r="K365" s="221"/>
      <c r="L365" s="301"/>
      <c r="M365" s="311"/>
      <c r="N365" s="321"/>
      <c r="O365" s="328" t="str" cm="1">
        <f t="array" ref="O365">IF($T365=1,IF(SUMPRODUCT(--($T366:$T$517=0))&gt;0,"BLANK",""),IF($H365="","NO",IF(NOT($U365&gt;$U364),IF(SUMPRODUCT(--($A365:$F365=""))&gt;0,"NO","YES"),IF(SUMPRODUCT(--($A365:$G365=""))+SUMPRODUCT(--($I365=""))&gt;0,"NO","YES"))))</f>
        <v/>
      </c>
      <c r="P365" s="228"/>
      <c r="Q365" s="228"/>
      <c r="R365" s="228"/>
      <c r="S365" s="228"/>
      <c r="T365" s="228">
        <f t="shared" si="46"/>
        <v>1</v>
      </c>
      <c r="U365" s="228">
        <f t="shared" si="47"/>
        <v>0</v>
      </c>
      <c r="V365" s="228">
        <f t="shared" si="48"/>
        <v>0</v>
      </c>
      <c r="W365" s="228">
        <f t="shared" si="49"/>
        <v>-1</v>
      </c>
      <c r="X365" s="228">
        <f>IF(SUMPRODUCT(--(W365:$W$517=-1))=ROW($W$517)-ROW()+1,$X364,IF(OR($W365=0,$W365=-1),$X364+1,$X364))</f>
        <v>0</v>
      </c>
      <c r="Y365" s="228">
        <f t="shared" si="50"/>
        <v>-1</v>
      </c>
      <c r="Z365" s="228">
        <f>IF(SUMPRODUCT(--($Y365:$Y$517=-1))=ROW($Y$517)-ROW()+1,$Z364,IF(OR($Y365=0,$Y365=-1),$Z364+1,$Z364))</f>
        <v>0</v>
      </c>
      <c r="AA365" s="228">
        <f t="shared" si="45"/>
        <v>0</v>
      </c>
      <c r="AB365" s="228">
        <f>IF(AND(ROUNDDOWN(($B$10-Table1[[#This Row],[Date of Birth]])/365.25,0)&gt;=66,Table1[[#This Row],[Member Type]]="EE",Table1[[#This Row],[Work Status]]="Retiree"),1,IF(AND(ROUNDDOWN(($B$10-Table1[[#This Row],[Date of Birth]])/365.25,0)&lt;66,Table1[[#This Row],[Member Type]]="EE",Table1[[#This Row],[Work Status]]="Retiree"),2,0))</f>
        <v>0</v>
      </c>
      <c r="AC365" s="215">
        <f t="shared" si="51"/>
        <v>0</v>
      </c>
      <c r="AD365" s="215">
        <f t="shared" si="52"/>
        <v>0</v>
      </c>
      <c r="AE365" s="215">
        <f t="shared" ca="1" si="53"/>
        <v>0</v>
      </c>
      <c r="AF365" s="215">
        <f>IF(A365&gt;1,Table1[[#This Row],[Last Name]]&amp;Table1[[#This Row],[First Name]]&amp;Table1[[#This Row],[Home Zip Code]]&amp;Table1[[#This Row],[Date of Birth]]&amp;Table1[[#This Row],[Member Type]],ROW())</f>
        <v>365</v>
      </c>
      <c r="AG365" s="215" t="str">
        <f t="array" ref="AG365">IF(SUM((--EXACT($AF$33:$AF$521,AF365)))&lt;=1,"","Duplicate")</f>
        <v/>
      </c>
      <c r="AH365" s="228"/>
      <c r="AI365" s="228"/>
      <c r="AJ365" s="228"/>
      <c r="AK365" s="228"/>
      <c r="AL365" s="228"/>
      <c r="AM365" s="228"/>
      <c r="AN365" s="228"/>
      <c r="AO365" s="228"/>
      <c r="AP365" s="228"/>
      <c r="AQ365" s="228"/>
      <c r="AR365" s="228"/>
      <c r="AS365" s="228"/>
      <c r="AT365" s="228"/>
      <c r="AU365" s="228"/>
      <c r="AV365" s="228"/>
      <c r="AW365" s="228"/>
      <c r="AX365" s="228"/>
      <c r="AY365" s="228"/>
      <c r="AZ365" s="228"/>
      <c r="BA365" s="228"/>
      <c r="BB365" s="228"/>
      <c r="BC365" s="228"/>
    </row>
    <row r="366" spans="1:55">
      <c r="A366" s="326"/>
      <c r="B366" s="237"/>
      <c r="C366" s="253"/>
      <c r="D366" s="234"/>
      <c r="E366" s="235"/>
      <c r="F366" s="238"/>
      <c r="G366" s="238"/>
      <c r="H366" s="236"/>
      <c r="I366" s="221"/>
      <c r="J366" s="297"/>
      <c r="K366" s="221"/>
      <c r="L366" s="301"/>
      <c r="M366" s="311"/>
      <c r="N366" s="321"/>
      <c r="O366" s="328" t="str" cm="1">
        <f t="array" ref="O366">IF($T366=1,IF(SUMPRODUCT(--($T367:$T$517=0))&gt;0,"BLANK",""),IF($H366="","NO",IF(NOT($U366&gt;$U365),IF(SUMPRODUCT(--($A366:$F366=""))&gt;0,"NO","YES"),IF(SUMPRODUCT(--($A366:$G366=""))+SUMPRODUCT(--($I366=""))&gt;0,"NO","YES"))))</f>
        <v/>
      </c>
      <c r="P366" s="228"/>
      <c r="Q366" s="228"/>
      <c r="R366" s="228"/>
      <c r="S366" s="228"/>
      <c r="T366" s="228">
        <f t="shared" si="46"/>
        <v>1</v>
      </c>
      <c r="U366" s="228">
        <f t="shared" si="47"/>
        <v>0</v>
      </c>
      <c r="V366" s="228">
        <f t="shared" si="48"/>
        <v>0</v>
      </c>
      <c r="W366" s="228">
        <f t="shared" si="49"/>
        <v>-1</v>
      </c>
      <c r="X366" s="228">
        <f>IF(SUMPRODUCT(--(W366:$W$517=-1))=ROW($W$517)-ROW()+1,$X365,IF(OR($W366=0,$W366=-1),$X365+1,$X365))</f>
        <v>0</v>
      </c>
      <c r="Y366" s="228">
        <f t="shared" si="50"/>
        <v>-1</v>
      </c>
      <c r="Z366" s="228">
        <f>IF(SUMPRODUCT(--($Y366:$Y$517=-1))=ROW($Y$517)-ROW()+1,$Z365,IF(OR($Y366=0,$Y366=-1),$Z365+1,$Z365))</f>
        <v>0</v>
      </c>
      <c r="AA366" s="228">
        <f t="shared" si="45"/>
        <v>0</v>
      </c>
      <c r="AB366" s="228">
        <f>IF(AND(ROUNDDOWN(($B$10-Table1[[#This Row],[Date of Birth]])/365.25,0)&gt;=66,Table1[[#This Row],[Member Type]]="EE",Table1[[#This Row],[Work Status]]="Retiree"),1,IF(AND(ROUNDDOWN(($B$10-Table1[[#This Row],[Date of Birth]])/365.25,0)&lt;66,Table1[[#This Row],[Member Type]]="EE",Table1[[#This Row],[Work Status]]="Retiree"),2,0))</f>
        <v>0</v>
      </c>
      <c r="AC366" s="215">
        <f t="shared" si="51"/>
        <v>0</v>
      </c>
      <c r="AD366" s="215">
        <f t="shared" si="52"/>
        <v>0</v>
      </c>
      <c r="AE366" s="215">
        <f t="shared" ca="1" si="53"/>
        <v>0</v>
      </c>
      <c r="AF366" s="215">
        <f>IF(A366&gt;1,Table1[[#This Row],[Last Name]]&amp;Table1[[#This Row],[First Name]]&amp;Table1[[#This Row],[Home Zip Code]]&amp;Table1[[#This Row],[Date of Birth]]&amp;Table1[[#This Row],[Member Type]],ROW())</f>
        <v>366</v>
      </c>
      <c r="AG366" s="215" t="str">
        <f t="array" ref="AG366">IF(SUM((--EXACT($AF$33:$AF$521,AF366)))&lt;=1,"","Duplicate")</f>
        <v/>
      </c>
      <c r="AH366" s="228"/>
      <c r="AI366" s="228"/>
      <c r="AJ366" s="228"/>
      <c r="AK366" s="228"/>
      <c r="AL366" s="228"/>
      <c r="AM366" s="228"/>
      <c r="AN366" s="228"/>
      <c r="AO366" s="228"/>
      <c r="AP366" s="228"/>
      <c r="AQ366" s="228"/>
      <c r="AR366" s="228"/>
      <c r="AS366" s="228"/>
      <c r="AT366" s="228"/>
      <c r="AU366" s="228"/>
      <c r="AV366" s="228"/>
      <c r="AW366" s="228"/>
      <c r="AX366" s="228"/>
      <c r="AY366" s="228"/>
      <c r="AZ366" s="228"/>
      <c r="BA366" s="228"/>
      <c r="BB366" s="228"/>
      <c r="BC366" s="228"/>
    </row>
    <row r="367" spans="1:55">
      <c r="A367" s="326"/>
      <c r="B367" s="237"/>
      <c r="C367" s="253"/>
      <c r="D367" s="234"/>
      <c r="E367" s="235"/>
      <c r="F367" s="238"/>
      <c r="G367" s="238"/>
      <c r="H367" s="236"/>
      <c r="I367" s="221"/>
      <c r="J367" s="297"/>
      <c r="K367" s="221"/>
      <c r="L367" s="301"/>
      <c r="M367" s="311"/>
      <c r="N367" s="321"/>
      <c r="O367" s="328" t="str" cm="1">
        <f t="array" ref="O367">IF($T367=1,IF(SUMPRODUCT(--($T368:$T$517=0))&gt;0,"BLANK",""),IF($H367="","NO",IF(NOT($U367&gt;$U366),IF(SUMPRODUCT(--($A367:$F367=""))&gt;0,"NO","YES"),IF(SUMPRODUCT(--($A367:$G367=""))+SUMPRODUCT(--($I367=""))&gt;0,"NO","YES"))))</f>
        <v/>
      </c>
      <c r="P367" s="228"/>
      <c r="Q367" s="228"/>
      <c r="R367" s="228"/>
      <c r="S367" s="228"/>
      <c r="T367" s="228">
        <f t="shared" si="46"/>
        <v>1</v>
      </c>
      <c r="U367" s="228">
        <f t="shared" si="47"/>
        <v>0</v>
      </c>
      <c r="V367" s="228">
        <f t="shared" si="48"/>
        <v>0</v>
      </c>
      <c r="W367" s="228">
        <f t="shared" si="49"/>
        <v>-1</v>
      </c>
      <c r="X367" s="228">
        <f>IF(SUMPRODUCT(--(W367:$W$517=-1))=ROW($W$517)-ROW()+1,$X366,IF(OR($W367=0,$W367=-1),$X366+1,$X366))</f>
        <v>0</v>
      </c>
      <c r="Y367" s="228">
        <f t="shared" si="50"/>
        <v>-1</v>
      </c>
      <c r="Z367" s="228">
        <f>IF(SUMPRODUCT(--($Y367:$Y$517=-1))=ROW($Y$517)-ROW()+1,$Z366,IF(OR($Y367=0,$Y367=-1),$Z366+1,$Z366))</f>
        <v>0</v>
      </c>
      <c r="AA367" s="228">
        <f t="shared" si="45"/>
        <v>0</v>
      </c>
      <c r="AB367" s="228">
        <f>IF(AND(ROUNDDOWN(($B$10-Table1[[#This Row],[Date of Birth]])/365.25,0)&gt;=66,Table1[[#This Row],[Member Type]]="EE",Table1[[#This Row],[Work Status]]="Retiree"),1,IF(AND(ROUNDDOWN(($B$10-Table1[[#This Row],[Date of Birth]])/365.25,0)&lt;66,Table1[[#This Row],[Member Type]]="EE",Table1[[#This Row],[Work Status]]="Retiree"),2,0))</f>
        <v>0</v>
      </c>
      <c r="AC367" s="215">
        <f t="shared" si="51"/>
        <v>0</v>
      </c>
      <c r="AD367" s="215">
        <f t="shared" si="52"/>
        <v>0</v>
      </c>
      <c r="AE367" s="215">
        <f t="shared" ca="1" si="53"/>
        <v>0</v>
      </c>
      <c r="AF367" s="215">
        <f>IF(A367&gt;1,Table1[[#This Row],[Last Name]]&amp;Table1[[#This Row],[First Name]]&amp;Table1[[#This Row],[Home Zip Code]]&amp;Table1[[#This Row],[Date of Birth]]&amp;Table1[[#This Row],[Member Type]],ROW())</f>
        <v>367</v>
      </c>
      <c r="AG367" s="215" t="str">
        <f t="array" ref="AG367">IF(SUM((--EXACT($AF$33:$AF$521,AF367)))&lt;=1,"","Duplicate")</f>
        <v/>
      </c>
      <c r="AH367" s="228"/>
      <c r="AI367" s="228"/>
      <c r="AJ367" s="228"/>
      <c r="AK367" s="228"/>
      <c r="AL367" s="228"/>
      <c r="AM367" s="228"/>
      <c r="AN367" s="228"/>
      <c r="AO367" s="228"/>
      <c r="AP367" s="228"/>
      <c r="AQ367" s="228"/>
      <c r="AR367" s="228"/>
      <c r="AS367" s="228"/>
      <c r="AT367" s="228"/>
      <c r="AU367" s="228"/>
      <c r="AV367" s="228"/>
      <c r="AW367" s="228"/>
      <c r="AX367" s="228"/>
      <c r="AY367" s="228"/>
      <c r="AZ367" s="228"/>
      <c r="BA367" s="228"/>
      <c r="BB367" s="228"/>
      <c r="BC367" s="228"/>
    </row>
    <row r="368" spans="1:55">
      <c r="A368" s="326"/>
      <c r="B368" s="237"/>
      <c r="C368" s="253"/>
      <c r="D368" s="234"/>
      <c r="E368" s="235"/>
      <c r="F368" s="238"/>
      <c r="G368" s="238"/>
      <c r="H368" s="236"/>
      <c r="I368" s="221"/>
      <c r="J368" s="297"/>
      <c r="K368" s="221"/>
      <c r="L368" s="301"/>
      <c r="M368" s="311"/>
      <c r="N368" s="321"/>
      <c r="O368" s="328" t="str" cm="1">
        <f t="array" ref="O368">IF($T368=1,IF(SUMPRODUCT(--($T369:$T$517=0))&gt;0,"BLANK",""),IF($H368="","NO",IF(NOT($U368&gt;$U367),IF(SUMPRODUCT(--($A368:$F368=""))&gt;0,"NO","YES"),IF(SUMPRODUCT(--($A368:$G368=""))+SUMPRODUCT(--($I368=""))&gt;0,"NO","YES"))))</f>
        <v/>
      </c>
      <c r="P368" s="228"/>
      <c r="Q368" s="228"/>
      <c r="R368" s="228"/>
      <c r="S368" s="228"/>
      <c r="T368" s="228">
        <f t="shared" si="46"/>
        <v>1</v>
      </c>
      <c r="U368" s="228">
        <f t="shared" si="47"/>
        <v>0</v>
      </c>
      <c r="V368" s="228">
        <f t="shared" si="48"/>
        <v>0</v>
      </c>
      <c r="W368" s="228">
        <f t="shared" si="49"/>
        <v>-1</v>
      </c>
      <c r="X368" s="228">
        <f>IF(SUMPRODUCT(--(W368:$W$517=-1))=ROW($W$517)-ROW()+1,$X367,IF(OR($W368=0,$W368=-1),$X367+1,$X367))</f>
        <v>0</v>
      </c>
      <c r="Y368" s="228">
        <f t="shared" si="50"/>
        <v>-1</v>
      </c>
      <c r="Z368" s="228">
        <f>IF(SUMPRODUCT(--($Y368:$Y$517=-1))=ROW($Y$517)-ROW()+1,$Z367,IF(OR($Y368=0,$Y368=-1),$Z367+1,$Z367))</f>
        <v>0</v>
      </c>
      <c r="AA368" s="228">
        <f t="shared" si="45"/>
        <v>0</v>
      </c>
      <c r="AB368" s="228">
        <f>IF(AND(ROUNDDOWN(($B$10-Table1[[#This Row],[Date of Birth]])/365.25,0)&gt;=66,Table1[[#This Row],[Member Type]]="EE",Table1[[#This Row],[Work Status]]="Retiree"),1,IF(AND(ROUNDDOWN(($B$10-Table1[[#This Row],[Date of Birth]])/365.25,0)&lt;66,Table1[[#This Row],[Member Type]]="EE",Table1[[#This Row],[Work Status]]="Retiree"),2,0))</f>
        <v>0</v>
      </c>
      <c r="AC368" s="215">
        <f t="shared" si="51"/>
        <v>0</v>
      </c>
      <c r="AD368" s="215">
        <f t="shared" si="52"/>
        <v>0</v>
      </c>
      <c r="AE368" s="215">
        <f t="shared" ca="1" si="53"/>
        <v>0</v>
      </c>
      <c r="AF368" s="215">
        <f>IF(A368&gt;1,Table1[[#This Row],[Last Name]]&amp;Table1[[#This Row],[First Name]]&amp;Table1[[#This Row],[Home Zip Code]]&amp;Table1[[#This Row],[Date of Birth]]&amp;Table1[[#This Row],[Member Type]],ROW())</f>
        <v>368</v>
      </c>
      <c r="AG368" s="215" t="str">
        <f t="array" ref="AG368">IF(SUM((--EXACT($AF$33:$AF$521,AF368)))&lt;=1,"","Duplicate")</f>
        <v/>
      </c>
      <c r="AH368" s="228"/>
      <c r="AI368" s="228"/>
      <c r="AJ368" s="228"/>
      <c r="AK368" s="228"/>
      <c r="AL368" s="228"/>
      <c r="AM368" s="228"/>
      <c r="AN368" s="228"/>
      <c r="AO368" s="228"/>
      <c r="AP368" s="228"/>
      <c r="AQ368" s="228"/>
      <c r="AR368" s="228"/>
      <c r="AS368" s="228"/>
      <c r="AT368" s="228"/>
      <c r="AU368" s="228"/>
      <c r="AV368" s="228"/>
      <c r="AW368" s="228"/>
      <c r="AX368" s="228"/>
      <c r="AY368" s="228"/>
      <c r="AZ368" s="228"/>
      <c r="BA368" s="228"/>
      <c r="BB368" s="228"/>
      <c r="BC368" s="228"/>
    </row>
    <row r="369" spans="1:55">
      <c r="A369" s="326"/>
      <c r="B369" s="237"/>
      <c r="C369" s="253"/>
      <c r="D369" s="234"/>
      <c r="E369" s="235"/>
      <c r="F369" s="238"/>
      <c r="G369" s="238"/>
      <c r="H369" s="236"/>
      <c r="I369" s="221"/>
      <c r="J369" s="297"/>
      <c r="K369" s="221"/>
      <c r="L369" s="301"/>
      <c r="M369" s="311"/>
      <c r="N369" s="321"/>
      <c r="O369" s="328" t="str" cm="1">
        <f t="array" ref="O369">IF($T369=1,IF(SUMPRODUCT(--($T370:$T$517=0))&gt;0,"BLANK",""),IF($H369="","NO",IF(NOT($U369&gt;$U368),IF(SUMPRODUCT(--($A369:$F369=""))&gt;0,"NO","YES"),IF(SUMPRODUCT(--($A369:$G369=""))+SUMPRODUCT(--($I369=""))&gt;0,"NO","YES"))))</f>
        <v/>
      </c>
      <c r="P369" s="228"/>
      <c r="Q369" s="228"/>
      <c r="R369" s="228"/>
      <c r="S369" s="228"/>
      <c r="T369" s="228">
        <f t="shared" si="46"/>
        <v>1</v>
      </c>
      <c r="U369" s="228">
        <f t="shared" si="47"/>
        <v>0</v>
      </c>
      <c r="V369" s="228">
        <f t="shared" si="48"/>
        <v>0</v>
      </c>
      <c r="W369" s="228">
        <f t="shared" si="49"/>
        <v>-1</v>
      </c>
      <c r="X369" s="228">
        <f>IF(SUMPRODUCT(--(W369:$W$517=-1))=ROW($W$517)-ROW()+1,$X368,IF(OR($W369=0,$W369=-1),$X368+1,$X368))</f>
        <v>0</v>
      </c>
      <c r="Y369" s="228">
        <f t="shared" si="50"/>
        <v>-1</v>
      </c>
      <c r="Z369" s="228">
        <f>IF(SUMPRODUCT(--($Y369:$Y$517=-1))=ROW($Y$517)-ROW()+1,$Z368,IF(OR($Y369=0,$Y369=-1),$Z368+1,$Z368))</f>
        <v>0</v>
      </c>
      <c r="AA369" s="228">
        <f t="shared" si="45"/>
        <v>0</v>
      </c>
      <c r="AB369" s="228">
        <f>IF(AND(ROUNDDOWN(($B$10-Table1[[#This Row],[Date of Birth]])/365.25,0)&gt;=66,Table1[[#This Row],[Member Type]]="EE",Table1[[#This Row],[Work Status]]="Retiree"),1,IF(AND(ROUNDDOWN(($B$10-Table1[[#This Row],[Date of Birth]])/365.25,0)&lt;66,Table1[[#This Row],[Member Type]]="EE",Table1[[#This Row],[Work Status]]="Retiree"),2,0))</f>
        <v>0</v>
      </c>
      <c r="AC369" s="215">
        <f t="shared" si="51"/>
        <v>0</v>
      </c>
      <c r="AD369" s="215">
        <f t="shared" si="52"/>
        <v>0</v>
      </c>
      <c r="AE369" s="215">
        <f t="shared" ca="1" si="53"/>
        <v>0</v>
      </c>
      <c r="AF369" s="215">
        <f>IF(A369&gt;1,Table1[[#This Row],[Last Name]]&amp;Table1[[#This Row],[First Name]]&amp;Table1[[#This Row],[Home Zip Code]]&amp;Table1[[#This Row],[Date of Birth]]&amp;Table1[[#This Row],[Member Type]],ROW())</f>
        <v>369</v>
      </c>
      <c r="AG369" s="215" t="str">
        <f t="array" ref="AG369">IF(SUM((--EXACT($AF$33:$AF$521,AF369)))&lt;=1,"","Duplicate")</f>
        <v/>
      </c>
      <c r="AH369" s="228"/>
      <c r="AI369" s="228"/>
      <c r="AJ369" s="228"/>
      <c r="AK369" s="228"/>
      <c r="AL369" s="228"/>
      <c r="AM369" s="228"/>
      <c r="AN369" s="228"/>
      <c r="AO369" s="228"/>
      <c r="AP369" s="228"/>
      <c r="AQ369" s="228"/>
      <c r="AR369" s="228"/>
      <c r="AS369" s="228"/>
      <c r="AT369" s="228"/>
      <c r="AU369" s="228"/>
      <c r="AV369" s="228"/>
      <c r="AW369" s="228"/>
      <c r="AX369" s="228"/>
      <c r="AY369" s="228"/>
      <c r="AZ369" s="228"/>
      <c r="BA369" s="228"/>
      <c r="BB369" s="228"/>
      <c r="BC369" s="228"/>
    </row>
    <row r="370" spans="1:55">
      <c r="A370" s="326"/>
      <c r="B370" s="237"/>
      <c r="C370" s="253"/>
      <c r="D370" s="234"/>
      <c r="E370" s="235"/>
      <c r="F370" s="238"/>
      <c r="G370" s="238"/>
      <c r="H370" s="236"/>
      <c r="I370" s="221"/>
      <c r="J370" s="297"/>
      <c r="K370" s="221"/>
      <c r="L370" s="301"/>
      <c r="M370" s="311"/>
      <c r="N370" s="321"/>
      <c r="O370" s="328" t="str" cm="1">
        <f t="array" ref="O370">IF($T370=1,IF(SUMPRODUCT(--($T371:$T$517=0))&gt;0,"BLANK",""),IF($H370="","NO",IF(NOT($U370&gt;$U369),IF(SUMPRODUCT(--($A370:$F370=""))&gt;0,"NO","YES"),IF(SUMPRODUCT(--($A370:$G370=""))+SUMPRODUCT(--($I370=""))&gt;0,"NO","YES"))))</f>
        <v/>
      </c>
      <c r="P370" s="228"/>
      <c r="Q370" s="228"/>
      <c r="R370" s="228"/>
      <c r="S370" s="228"/>
      <c r="T370" s="228">
        <f t="shared" si="46"/>
        <v>1</v>
      </c>
      <c r="U370" s="228">
        <f t="shared" si="47"/>
        <v>0</v>
      </c>
      <c r="V370" s="228">
        <f t="shared" si="48"/>
        <v>0</v>
      </c>
      <c r="W370" s="228">
        <f t="shared" si="49"/>
        <v>-1</v>
      </c>
      <c r="X370" s="228">
        <f>IF(SUMPRODUCT(--(W370:$W$517=-1))=ROW($W$517)-ROW()+1,$X369,IF(OR($W370=0,$W370=-1),$X369+1,$X369))</f>
        <v>0</v>
      </c>
      <c r="Y370" s="228">
        <f t="shared" si="50"/>
        <v>-1</v>
      </c>
      <c r="Z370" s="228">
        <f>IF(SUMPRODUCT(--($Y370:$Y$517=-1))=ROW($Y$517)-ROW()+1,$Z369,IF(OR($Y370=0,$Y370=-1),$Z369+1,$Z369))</f>
        <v>0</v>
      </c>
      <c r="AA370" s="228">
        <f t="shared" si="45"/>
        <v>0</v>
      </c>
      <c r="AB370" s="228">
        <f>IF(AND(ROUNDDOWN(($B$10-Table1[[#This Row],[Date of Birth]])/365.25,0)&gt;=66,Table1[[#This Row],[Member Type]]="EE",Table1[[#This Row],[Work Status]]="Retiree"),1,IF(AND(ROUNDDOWN(($B$10-Table1[[#This Row],[Date of Birth]])/365.25,0)&lt;66,Table1[[#This Row],[Member Type]]="EE",Table1[[#This Row],[Work Status]]="Retiree"),2,0))</f>
        <v>0</v>
      </c>
      <c r="AC370" s="215">
        <f t="shared" si="51"/>
        <v>0</v>
      </c>
      <c r="AD370" s="215">
        <f t="shared" si="52"/>
        <v>0</v>
      </c>
      <c r="AE370" s="215">
        <f t="shared" ca="1" si="53"/>
        <v>0</v>
      </c>
      <c r="AF370" s="215">
        <f>IF(A370&gt;1,Table1[[#This Row],[Last Name]]&amp;Table1[[#This Row],[First Name]]&amp;Table1[[#This Row],[Home Zip Code]]&amp;Table1[[#This Row],[Date of Birth]]&amp;Table1[[#This Row],[Member Type]],ROW())</f>
        <v>370</v>
      </c>
      <c r="AG370" s="215" t="str">
        <f t="array" ref="AG370">IF(SUM((--EXACT($AF$33:$AF$521,AF370)))&lt;=1,"","Duplicate")</f>
        <v/>
      </c>
      <c r="AH370" s="228"/>
      <c r="AI370" s="228"/>
      <c r="AJ370" s="228"/>
      <c r="AK370" s="228"/>
      <c r="AL370" s="228"/>
      <c r="AM370" s="228"/>
      <c r="AN370" s="228"/>
      <c r="AO370" s="228"/>
      <c r="AP370" s="228"/>
      <c r="AQ370" s="228"/>
      <c r="AR370" s="228"/>
      <c r="AS370" s="228"/>
      <c r="AT370" s="228"/>
      <c r="AU370" s="228"/>
      <c r="AV370" s="228"/>
      <c r="AW370" s="228"/>
      <c r="AX370" s="228"/>
      <c r="AY370" s="228"/>
      <c r="AZ370" s="228"/>
      <c r="BA370" s="228"/>
      <c r="BB370" s="228"/>
      <c r="BC370" s="228"/>
    </row>
    <row r="371" spans="1:55">
      <c r="A371" s="326"/>
      <c r="B371" s="237"/>
      <c r="C371" s="253"/>
      <c r="D371" s="234"/>
      <c r="E371" s="235"/>
      <c r="F371" s="238"/>
      <c r="G371" s="238"/>
      <c r="H371" s="236"/>
      <c r="I371" s="221"/>
      <c r="J371" s="297"/>
      <c r="K371" s="221"/>
      <c r="L371" s="301"/>
      <c r="M371" s="311"/>
      <c r="N371" s="321"/>
      <c r="O371" s="328" t="str" cm="1">
        <f t="array" ref="O371">IF($T371=1,IF(SUMPRODUCT(--($T372:$T$517=0))&gt;0,"BLANK",""),IF($H371="","NO",IF(NOT($U371&gt;$U370),IF(SUMPRODUCT(--($A371:$F371=""))&gt;0,"NO","YES"),IF(SUMPRODUCT(--($A371:$G371=""))+SUMPRODUCT(--($I371=""))&gt;0,"NO","YES"))))</f>
        <v/>
      </c>
      <c r="P371" s="228"/>
      <c r="Q371" s="228"/>
      <c r="R371" s="228"/>
      <c r="S371" s="228"/>
      <c r="T371" s="228">
        <f t="shared" si="46"/>
        <v>1</v>
      </c>
      <c r="U371" s="228">
        <f t="shared" si="47"/>
        <v>0</v>
      </c>
      <c r="V371" s="228">
        <f t="shared" si="48"/>
        <v>0</v>
      </c>
      <c r="W371" s="228">
        <f t="shared" si="49"/>
        <v>-1</v>
      </c>
      <c r="X371" s="228">
        <f>IF(SUMPRODUCT(--(W371:$W$517=-1))=ROW($W$517)-ROW()+1,$X370,IF(OR($W371=0,$W371=-1),$X370+1,$X370))</f>
        <v>0</v>
      </c>
      <c r="Y371" s="228">
        <f t="shared" si="50"/>
        <v>-1</v>
      </c>
      <c r="Z371" s="228">
        <f>IF(SUMPRODUCT(--($Y371:$Y$517=-1))=ROW($Y$517)-ROW()+1,$Z370,IF(OR($Y371=0,$Y371=-1),$Z370+1,$Z370))</f>
        <v>0</v>
      </c>
      <c r="AA371" s="228">
        <f t="shared" si="45"/>
        <v>0</v>
      </c>
      <c r="AB371" s="228">
        <f>IF(AND(ROUNDDOWN(($B$10-Table1[[#This Row],[Date of Birth]])/365.25,0)&gt;=66,Table1[[#This Row],[Member Type]]="EE",Table1[[#This Row],[Work Status]]="Retiree"),1,IF(AND(ROUNDDOWN(($B$10-Table1[[#This Row],[Date of Birth]])/365.25,0)&lt;66,Table1[[#This Row],[Member Type]]="EE",Table1[[#This Row],[Work Status]]="Retiree"),2,0))</f>
        <v>0</v>
      </c>
      <c r="AC371" s="215">
        <f t="shared" si="51"/>
        <v>0</v>
      </c>
      <c r="AD371" s="215">
        <f t="shared" si="52"/>
        <v>0</v>
      </c>
      <c r="AE371" s="215">
        <f t="shared" ca="1" si="53"/>
        <v>0</v>
      </c>
      <c r="AF371" s="215">
        <f>IF(A371&gt;1,Table1[[#This Row],[Last Name]]&amp;Table1[[#This Row],[First Name]]&amp;Table1[[#This Row],[Home Zip Code]]&amp;Table1[[#This Row],[Date of Birth]]&amp;Table1[[#This Row],[Member Type]],ROW())</f>
        <v>371</v>
      </c>
      <c r="AG371" s="215" t="str">
        <f t="array" ref="AG371">IF(SUM((--EXACT($AF$33:$AF$521,AF371)))&lt;=1,"","Duplicate")</f>
        <v/>
      </c>
      <c r="AH371" s="228"/>
      <c r="AI371" s="228"/>
      <c r="AJ371" s="228"/>
      <c r="AK371" s="228"/>
      <c r="AL371" s="228"/>
      <c r="AM371" s="228"/>
      <c r="AN371" s="228"/>
      <c r="AO371" s="228"/>
      <c r="AP371" s="228"/>
      <c r="AQ371" s="228"/>
      <c r="AR371" s="228"/>
      <c r="AS371" s="228"/>
      <c r="AT371" s="228"/>
      <c r="AU371" s="228"/>
      <c r="AV371" s="228"/>
      <c r="AW371" s="228"/>
      <c r="AX371" s="228"/>
      <c r="AY371" s="228"/>
      <c r="AZ371" s="228"/>
      <c r="BA371" s="228"/>
      <c r="BB371" s="228"/>
      <c r="BC371" s="228"/>
    </row>
    <row r="372" spans="1:55">
      <c r="A372" s="326"/>
      <c r="B372" s="237"/>
      <c r="C372" s="253"/>
      <c r="D372" s="234"/>
      <c r="E372" s="235"/>
      <c r="F372" s="238"/>
      <c r="G372" s="238"/>
      <c r="H372" s="236"/>
      <c r="I372" s="221"/>
      <c r="J372" s="297"/>
      <c r="K372" s="221"/>
      <c r="L372" s="301"/>
      <c r="M372" s="311"/>
      <c r="N372" s="321"/>
      <c r="O372" s="328" t="str" cm="1">
        <f t="array" ref="O372">IF($T372=1,IF(SUMPRODUCT(--($T373:$T$517=0))&gt;0,"BLANK",""),IF($H372="","NO",IF(NOT($U372&gt;$U371),IF(SUMPRODUCT(--($A372:$F372=""))&gt;0,"NO","YES"),IF(SUMPRODUCT(--($A372:$G372=""))+SUMPRODUCT(--($I372=""))&gt;0,"NO","YES"))))</f>
        <v/>
      </c>
      <c r="P372" s="228"/>
      <c r="Q372" s="228"/>
      <c r="R372" s="228"/>
      <c r="S372" s="228"/>
      <c r="T372" s="228">
        <f t="shared" si="46"/>
        <v>1</v>
      </c>
      <c r="U372" s="228">
        <f t="shared" si="47"/>
        <v>0</v>
      </c>
      <c r="V372" s="228">
        <f t="shared" si="48"/>
        <v>0</v>
      </c>
      <c r="W372" s="228">
        <f t="shared" si="49"/>
        <v>-1</v>
      </c>
      <c r="X372" s="228">
        <f>IF(SUMPRODUCT(--(W372:$W$517=-1))=ROW($W$517)-ROW()+1,$X371,IF(OR($W372=0,$W372=-1),$X371+1,$X371))</f>
        <v>0</v>
      </c>
      <c r="Y372" s="228">
        <f t="shared" si="50"/>
        <v>-1</v>
      </c>
      <c r="Z372" s="228">
        <f>IF(SUMPRODUCT(--($Y372:$Y$517=-1))=ROW($Y$517)-ROW()+1,$Z371,IF(OR($Y372=0,$Y372=-1),$Z371+1,$Z371))</f>
        <v>0</v>
      </c>
      <c r="AA372" s="228">
        <f t="shared" si="45"/>
        <v>0</v>
      </c>
      <c r="AB372" s="228">
        <f>IF(AND(ROUNDDOWN(($B$10-Table1[[#This Row],[Date of Birth]])/365.25,0)&gt;=66,Table1[[#This Row],[Member Type]]="EE",Table1[[#This Row],[Work Status]]="Retiree"),1,IF(AND(ROUNDDOWN(($B$10-Table1[[#This Row],[Date of Birth]])/365.25,0)&lt;66,Table1[[#This Row],[Member Type]]="EE",Table1[[#This Row],[Work Status]]="Retiree"),2,0))</f>
        <v>0</v>
      </c>
      <c r="AC372" s="215">
        <f t="shared" si="51"/>
        <v>0</v>
      </c>
      <c r="AD372" s="215">
        <f t="shared" si="52"/>
        <v>0</v>
      </c>
      <c r="AE372" s="215">
        <f t="shared" ca="1" si="53"/>
        <v>0</v>
      </c>
      <c r="AF372" s="215">
        <f>IF(A372&gt;1,Table1[[#This Row],[Last Name]]&amp;Table1[[#This Row],[First Name]]&amp;Table1[[#This Row],[Home Zip Code]]&amp;Table1[[#This Row],[Date of Birth]]&amp;Table1[[#This Row],[Member Type]],ROW())</f>
        <v>372</v>
      </c>
      <c r="AG372" s="215" t="str">
        <f t="array" ref="AG372">IF(SUM((--EXACT($AF$33:$AF$521,AF372)))&lt;=1,"","Duplicate")</f>
        <v/>
      </c>
      <c r="AH372" s="228"/>
      <c r="AI372" s="228"/>
      <c r="AJ372" s="228"/>
      <c r="AK372" s="228"/>
      <c r="AL372" s="228"/>
      <c r="AM372" s="228"/>
      <c r="AN372" s="228"/>
      <c r="AO372" s="228"/>
      <c r="AP372" s="228"/>
      <c r="AQ372" s="228"/>
      <c r="AR372" s="228"/>
      <c r="AS372" s="228"/>
      <c r="AT372" s="228"/>
      <c r="AU372" s="228"/>
      <c r="AV372" s="228"/>
      <c r="AW372" s="228"/>
      <c r="AX372" s="228"/>
      <c r="AY372" s="228"/>
      <c r="AZ372" s="228"/>
      <c r="BA372" s="228"/>
      <c r="BB372" s="228"/>
      <c r="BC372" s="228"/>
    </row>
    <row r="373" spans="1:55">
      <c r="A373" s="326"/>
      <c r="B373" s="237"/>
      <c r="C373" s="253"/>
      <c r="D373" s="234"/>
      <c r="E373" s="235"/>
      <c r="F373" s="238"/>
      <c r="G373" s="238"/>
      <c r="H373" s="236"/>
      <c r="I373" s="221"/>
      <c r="J373" s="297"/>
      <c r="K373" s="221"/>
      <c r="L373" s="301"/>
      <c r="M373" s="311"/>
      <c r="N373" s="321"/>
      <c r="O373" s="328" t="str" cm="1">
        <f t="array" ref="O373">IF($T373=1,IF(SUMPRODUCT(--($T374:$T$517=0))&gt;0,"BLANK",""),IF($H373="","NO",IF(NOT($U373&gt;$U372),IF(SUMPRODUCT(--($A373:$F373=""))&gt;0,"NO","YES"),IF(SUMPRODUCT(--($A373:$G373=""))+SUMPRODUCT(--($I373=""))&gt;0,"NO","YES"))))</f>
        <v/>
      </c>
      <c r="P373" s="228"/>
      <c r="Q373" s="228"/>
      <c r="R373" s="228"/>
      <c r="S373" s="228"/>
      <c r="T373" s="228">
        <f t="shared" si="46"/>
        <v>1</v>
      </c>
      <c r="U373" s="228">
        <f t="shared" si="47"/>
        <v>0</v>
      </c>
      <c r="V373" s="228">
        <f t="shared" si="48"/>
        <v>0</v>
      </c>
      <c r="W373" s="228">
        <f t="shared" si="49"/>
        <v>-1</v>
      </c>
      <c r="X373" s="228">
        <f>IF(SUMPRODUCT(--(W373:$W$517=-1))=ROW($W$517)-ROW()+1,$X372,IF(OR($W373=0,$W373=-1),$X372+1,$X372))</f>
        <v>0</v>
      </c>
      <c r="Y373" s="228">
        <f t="shared" si="50"/>
        <v>-1</v>
      </c>
      <c r="Z373" s="228">
        <f>IF(SUMPRODUCT(--($Y373:$Y$517=-1))=ROW($Y$517)-ROW()+1,$Z372,IF(OR($Y373=0,$Y373=-1),$Z372+1,$Z372))</f>
        <v>0</v>
      </c>
      <c r="AA373" s="228">
        <f t="shared" si="45"/>
        <v>0</v>
      </c>
      <c r="AB373" s="228">
        <f>IF(AND(ROUNDDOWN(($B$10-Table1[[#This Row],[Date of Birth]])/365.25,0)&gt;=66,Table1[[#This Row],[Member Type]]="EE",Table1[[#This Row],[Work Status]]="Retiree"),1,IF(AND(ROUNDDOWN(($B$10-Table1[[#This Row],[Date of Birth]])/365.25,0)&lt;66,Table1[[#This Row],[Member Type]]="EE",Table1[[#This Row],[Work Status]]="Retiree"),2,0))</f>
        <v>0</v>
      </c>
      <c r="AC373" s="215">
        <f t="shared" si="51"/>
        <v>0</v>
      </c>
      <c r="AD373" s="215">
        <f t="shared" si="52"/>
        <v>0</v>
      </c>
      <c r="AE373" s="215">
        <f t="shared" ca="1" si="53"/>
        <v>0</v>
      </c>
      <c r="AF373" s="215">
        <f>IF(A373&gt;1,Table1[[#This Row],[Last Name]]&amp;Table1[[#This Row],[First Name]]&amp;Table1[[#This Row],[Home Zip Code]]&amp;Table1[[#This Row],[Date of Birth]]&amp;Table1[[#This Row],[Member Type]],ROW())</f>
        <v>373</v>
      </c>
      <c r="AG373" s="215" t="str">
        <f t="array" ref="AG373">IF(SUM((--EXACT($AF$33:$AF$521,AF373)))&lt;=1,"","Duplicate")</f>
        <v/>
      </c>
      <c r="AH373" s="228"/>
      <c r="AI373" s="228"/>
      <c r="AJ373" s="228"/>
      <c r="AK373" s="228"/>
      <c r="AL373" s="228"/>
      <c r="AM373" s="228"/>
      <c r="AN373" s="228"/>
      <c r="AO373" s="228"/>
      <c r="AP373" s="228"/>
      <c r="AQ373" s="228"/>
      <c r="AR373" s="228"/>
      <c r="AS373" s="228"/>
      <c r="AT373" s="228"/>
      <c r="AU373" s="228"/>
      <c r="AV373" s="228"/>
      <c r="AW373" s="228"/>
      <c r="AX373" s="228"/>
      <c r="AY373" s="228"/>
      <c r="AZ373" s="228"/>
      <c r="BA373" s="228"/>
      <c r="BB373" s="228"/>
      <c r="BC373" s="228"/>
    </row>
    <row r="374" spans="1:55">
      <c r="A374" s="326"/>
      <c r="B374" s="237"/>
      <c r="C374" s="253"/>
      <c r="D374" s="234"/>
      <c r="E374" s="235"/>
      <c r="F374" s="238"/>
      <c r="G374" s="238"/>
      <c r="H374" s="236"/>
      <c r="I374" s="221"/>
      <c r="J374" s="297"/>
      <c r="K374" s="221"/>
      <c r="L374" s="301"/>
      <c r="M374" s="311"/>
      <c r="N374" s="321"/>
      <c r="O374" s="328" t="str" cm="1">
        <f t="array" ref="O374">IF($T374=1,IF(SUMPRODUCT(--($T375:$T$517=0))&gt;0,"BLANK",""),IF($H374="","NO",IF(NOT($U374&gt;$U373),IF(SUMPRODUCT(--($A374:$F374=""))&gt;0,"NO","YES"),IF(SUMPRODUCT(--($A374:$G374=""))+SUMPRODUCT(--($I374=""))&gt;0,"NO","YES"))))</f>
        <v/>
      </c>
      <c r="P374" s="228"/>
      <c r="Q374" s="228"/>
      <c r="R374" s="228"/>
      <c r="S374" s="228"/>
      <c r="T374" s="228">
        <f t="shared" si="46"/>
        <v>1</v>
      </c>
      <c r="U374" s="228">
        <f t="shared" si="47"/>
        <v>0</v>
      </c>
      <c r="V374" s="228">
        <f t="shared" si="48"/>
        <v>0</v>
      </c>
      <c r="W374" s="228">
        <f t="shared" si="49"/>
        <v>-1</v>
      </c>
      <c r="X374" s="228">
        <f>IF(SUMPRODUCT(--(W374:$W$517=-1))=ROW($W$517)-ROW()+1,$X373,IF(OR($W374=0,$W374=-1),$X373+1,$X373))</f>
        <v>0</v>
      </c>
      <c r="Y374" s="228">
        <f t="shared" si="50"/>
        <v>-1</v>
      </c>
      <c r="Z374" s="228">
        <f>IF(SUMPRODUCT(--($Y374:$Y$517=-1))=ROW($Y$517)-ROW()+1,$Z373,IF(OR($Y374=0,$Y374=-1),$Z373+1,$Z373))</f>
        <v>0</v>
      </c>
      <c r="AA374" s="228">
        <f t="shared" si="45"/>
        <v>0</v>
      </c>
      <c r="AB374" s="228">
        <f>IF(AND(ROUNDDOWN(($B$10-Table1[[#This Row],[Date of Birth]])/365.25,0)&gt;=66,Table1[[#This Row],[Member Type]]="EE",Table1[[#This Row],[Work Status]]="Retiree"),1,IF(AND(ROUNDDOWN(($B$10-Table1[[#This Row],[Date of Birth]])/365.25,0)&lt;66,Table1[[#This Row],[Member Type]]="EE",Table1[[#This Row],[Work Status]]="Retiree"),2,0))</f>
        <v>0</v>
      </c>
      <c r="AC374" s="215">
        <f t="shared" si="51"/>
        <v>0</v>
      </c>
      <c r="AD374" s="215">
        <f t="shared" si="52"/>
        <v>0</v>
      </c>
      <c r="AE374" s="215">
        <f t="shared" ca="1" si="53"/>
        <v>0</v>
      </c>
      <c r="AF374" s="215">
        <f>IF(A374&gt;1,Table1[[#This Row],[Last Name]]&amp;Table1[[#This Row],[First Name]]&amp;Table1[[#This Row],[Home Zip Code]]&amp;Table1[[#This Row],[Date of Birth]]&amp;Table1[[#This Row],[Member Type]],ROW())</f>
        <v>374</v>
      </c>
      <c r="AG374" s="215" t="str">
        <f t="array" ref="AG374">IF(SUM((--EXACT($AF$33:$AF$521,AF374)))&lt;=1,"","Duplicate")</f>
        <v/>
      </c>
      <c r="AH374" s="228"/>
      <c r="AI374" s="228"/>
      <c r="AJ374" s="228"/>
      <c r="AK374" s="228"/>
      <c r="AL374" s="228"/>
      <c r="AM374" s="228"/>
      <c r="AN374" s="228"/>
      <c r="AO374" s="228"/>
      <c r="AP374" s="228"/>
      <c r="AQ374" s="228"/>
      <c r="AR374" s="228"/>
      <c r="AS374" s="228"/>
      <c r="AT374" s="228"/>
      <c r="AU374" s="228"/>
      <c r="AV374" s="228"/>
      <c r="AW374" s="228"/>
      <c r="AX374" s="228"/>
      <c r="AY374" s="228"/>
      <c r="AZ374" s="228"/>
      <c r="BA374" s="228"/>
      <c r="BB374" s="228"/>
      <c r="BC374" s="228"/>
    </row>
    <row r="375" spans="1:55">
      <c r="A375" s="326"/>
      <c r="B375" s="237"/>
      <c r="C375" s="253"/>
      <c r="D375" s="234"/>
      <c r="E375" s="235"/>
      <c r="F375" s="238"/>
      <c r="G375" s="238"/>
      <c r="H375" s="236"/>
      <c r="I375" s="221"/>
      <c r="J375" s="297"/>
      <c r="K375" s="221"/>
      <c r="L375" s="301"/>
      <c r="M375" s="311"/>
      <c r="N375" s="321"/>
      <c r="O375" s="328" t="str" cm="1">
        <f t="array" ref="O375">IF($T375=1,IF(SUMPRODUCT(--($T376:$T$517=0))&gt;0,"BLANK",""),IF($H375="","NO",IF(NOT($U375&gt;$U374),IF(SUMPRODUCT(--($A375:$F375=""))&gt;0,"NO","YES"),IF(SUMPRODUCT(--($A375:$G375=""))+SUMPRODUCT(--($I375=""))&gt;0,"NO","YES"))))</f>
        <v/>
      </c>
      <c r="P375" s="228"/>
      <c r="Q375" s="228"/>
      <c r="R375" s="228"/>
      <c r="S375" s="228"/>
      <c r="T375" s="228">
        <f t="shared" si="46"/>
        <v>1</v>
      </c>
      <c r="U375" s="228">
        <f t="shared" si="47"/>
        <v>0</v>
      </c>
      <c r="V375" s="228">
        <f t="shared" si="48"/>
        <v>0</v>
      </c>
      <c r="W375" s="228">
        <f t="shared" si="49"/>
        <v>-1</v>
      </c>
      <c r="X375" s="228">
        <f>IF(SUMPRODUCT(--(W375:$W$517=-1))=ROW($W$517)-ROW()+1,$X374,IF(OR($W375=0,$W375=-1),$X374+1,$X374))</f>
        <v>0</v>
      </c>
      <c r="Y375" s="228">
        <f t="shared" si="50"/>
        <v>-1</v>
      </c>
      <c r="Z375" s="228">
        <f>IF(SUMPRODUCT(--($Y375:$Y$517=-1))=ROW($Y$517)-ROW()+1,$Z374,IF(OR($Y375=0,$Y375=-1),$Z374+1,$Z374))</f>
        <v>0</v>
      </c>
      <c r="AA375" s="228">
        <f t="shared" si="45"/>
        <v>0</v>
      </c>
      <c r="AB375" s="228">
        <f>IF(AND(ROUNDDOWN(($B$10-Table1[[#This Row],[Date of Birth]])/365.25,0)&gt;=66,Table1[[#This Row],[Member Type]]="EE",Table1[[#This Row],[Work Status]]="Retiree"),1,IF(AND(ROUNDDOWN(($B$10-Table1[[#This Row],[Date of Birth]])/365.25,0)&lt;66,Table1[[#This Row],[Member Type]]="EE",Table1[[#This Row],[Work Status]]="Retiree"),2,0))</f>
        <v>0</v>
      </c>
      <c r="AC375" s="215">
        <f t="shared" si="51"/>
        <v>0</v>
      </c>
      <c r="AD375" s="215">
        <f t="shared" si="52"/>
        <v>0</v>
      </c>
      <c r="AE375" s="215">
        <f t="shared" ca="1" si="53"/>
        <v>0</v>
      </c>
      <c r="AF375" s="215">
        <f>IF(A375&gt;1,Table1[[#This Row],[Last Name]]&amp;Table1[[#This Row],[First Name]]&amp;Table1[[#This Row],[Home Zip Code]]&amp;Table1[[#This Row],[Date of Birth]]&amp;Table1[[#This Row],[Member Type]],ROW())</f>
        <v>375</v>
      </c>
      <c r="AG375" s="215" t="str">
        <f t="array" ref="AG375">IF(SUM((--EXACT($AF$33:$AF$521,AF375)))&lt;=1,"","Duplicate")</f>
        <v/>
      </c>
      <c r="AH375" s="228"/>
      <c r="AI375" s="228"/>
      <c r="AJ375" s="228"/>
      <c r="AK375" s="228"/>
      <c r="AL375" s="228"/>
      <c r="AM375" s="228"/>
      <c r="AN375" s="228"/>
      <c r="AO375" s="228"/>
      <c r="AP375" s="228"/>
      <c r="AQ375" s="228"/>
      <c r="AR375" s="228"/>
      <c r="AS375" s="228"/>
      <c r="AT375" s="228"/>
      <c r="AU375" s="228"/>
      <c r="AV375" s="228"/>
      <c r="AW375" s="228"/>
      <c r="AX375" s="228"/>
      <c r="AY375" s="228"/>
      <c r="AZ375" s="228"/>
      <c r="BA375" s="228"/>
      <c r="BB375" s="228"/>
      <c r="BC375" s="228"/>
    </row>
    <row r="376" spans="1:55">
      <c r="A376" s="326"/>
      <c r="B376" s="237"/>
      <c r="C376" s="253"/>
      <c r="D376" s="234"/>
      <c r="E376" s="235"/>
      <c r="F376" s="238"/>
      <c r="G376" s="238"/>
      <c r="H376" s="236"/>
      <c r="I376" s="221"/>
      <c r="J376" s="297"/>
      <c r="K376" s="221"/>
      <c r="L376" s="301"/>
      <c r="M376" s="311"/>
      <c r="N376" s="321"/>
      <c r="O376" s="328" t="str" cm="1">
        <f t="array" ref="O376">IF($T376=1,IF(SUMPRODUCT(--($T377:$T$517=0))&gt;0,"BLANK",""),IF($H376="","NO",IF(NOT($U376&gt;$U375),IF(SUMPRODUCT(--($A376:$F376=""))&gt;0,"NO","YES"),IF(SUMPRODUCT(--($A376:$G376=""))+SUMPRODUCT(--($I376=""))&gt;0,"NO","YES"))))</f>
        <v/>
      </c>
      <c r="P376" s="228"/>
      <c r="Q376" s="228"/>
      <c r="R376" s="228"/>
      <c r="S376" s="228"/>
      <c r="T376" s="228">
        <f t="shared" si="46"/>
        <v>1</v>
      </c>
      <c r="U376" s="228">
        <f t="shared" si="47"/>
        <v>0</v>
      </c>
      <c r="V376" s="228">
        <f t="shared" si="48"/>
        <v>0</v>
      </c>
      <c r="W376" s="228">
        <f t="shared" si="49"/>
        <v>-1</v>
      </c>
      <c r="X376" s="228">
        <f>IF(SUMPRODUCT(--(W376:$W$517=-1))=ROW($W$517)-ROW()+1,$X375,IF(OR($W376=0,$W376=-1),$X375+1,$X375))</f>
        <v>0</v>
      </c>
      <c r="Y376" s="228">
        <f t="shared" si="50"/>
        <v>-1</v>
      </c>
      <c r="Z376" s="228">
        <f>IF(SUMPRODUCT(--($Y376:$Y$517=-1))=ROW($Y$517)-ROW()+1,$Z375,IF(OR($Y376=0,$Y376=-1),$Z375+1,$Z375))</f>
        <v>0</v>
      </c>
      <c r="AA376" s="228">
        <f t="shared" si="45"/>
        <v>0</v>
      </c>
      <c r="AB376" s="228">
        <f>IF(AND(ROUNDDOWN(($B$10-Table1[[#This Row],[Date of Birth]])/365.25,0)&gt;=66,Table1[[#This Row],[Member Type]]="EE",Table1[[#This Row],[Work Status]]="Retiree"),1,IF(AND(ROUNDDOWN(($B$10-Table1[[#This Row],[Date of Birth]])/365.25,0)&lt;66,Table1[[#This Row],[Member Type]]="EE",Table1[[#This Row],[Work Status]]="Retiree"),2,0))</f>
        <v>0</v>
      </c>
      <c r="AC376" s="215">
        <f t="shared" si="51"/>
        <v>0</v>
      </c>
      <c r="AD376" s="215">
        <f t="shared" si="52"/>
        <v>0</v>
      </c>
      <c r="AE376" s="215">
        <f t="shared" ca="1" si="53"/>
        <v>0</v>
      </c>
      <c r="AF376" s="215">
        <f>IF(A376&gt;1,Table1[[#This Row],[Last Name]]&amp;Table1[[#This Row],[First Name]]&amp;Table1[[#This Row],[Home Zip Code]]&amp;Table1[[#This Row],[Date of Birth]]&amp;Table1[[#This Row],[Member Type]],ROW())</f>
        <v>376</v>
      </c>
      <c r="AG376" s="215" t="str">
        <f t="array" ref="AG376">IF(SUM((--EXACT($AF$33:$AF$521,AF376)))&lt;=1,"","Duplicate")</f>
        <v/>
      </c>
      <c r="AH376" s="228"/>
      <c r="AI376" s="228"/>
      <c r="AJ376" s="228"/>
      <c r="AK376" s="228"/>
      <c r="AL376" s="228"/>
      <c r="AM376" s="228"/>
      <c r="AN376" s="228"/>
      <c r="AO376" s="228"/>
      <c r="AP376" s="228"/>
      <c r="AQ376" s="228"/>
      <c r="AR376" s="228"/>
      <c r="AS376" s="228"/>
      <c r="AT376" s="228"/>
      <c r="AU376" s="228"/>
      <c r="AV376" s="228"/>
      <c r="AW376" s="228"/>
      <c r="AX376" s="228"/>
      <c r="AY376" s="228"/>
      <c r="AZ376" s="228"/>
      <c r="BA376" s="228"/>
      <c r="BB376" s="228"/>
      <c r="BC376" s="228"/>
    </row>
    <row r="377" spans="1:55">
      <c r="A377" s="326"/>
      <c r="B377" s="237"/>
      <c r="C377" s="253"/>
      <c r="D377" s="234"/>
      <c r="E377" s="235"/>
      <c r="F377" s="238"/>
      <c r="G377" s="238"/>
      <c r="H377" s="236"/>
      <c r="I377" s="221"/>
      <c r="J377" s="297"/>
      <c r="K377" s="221"/>
      <c r="L377" s="301"/>
      <c r="M377" s="311"/>
      <c r="N377" s="321"/>
      <c r="O377" s="328" t="str" cm="1">
        <f t="array" ref="O377">IF($T377=1,IF(SUMPRODUCT(--($T378:$T$517=0))&gt;0,"BLANK",""),IF($H377="","NO",IF(NOT($U377&gt;$U376),IF(SUMPRODUCT(--($A377:$F377=""))&gt;0,"NO","YES"),IF(SUMPRODUCT(--($A377:$G377=""))+SUMPRODUCT(--($I377=""))&gt;0,"NO","YES"))))</f>
        <v/>
      </c>
      <c r="P377" s="228"/>
      <c r="Q377" s="228"/>
      <c r="R377" s="228"/>
      <c r="S377" s="228"/>
      <c r="T377" s="228">
        <f t="shared" si="46"/>
        <v>1</v>
      </c>
      <c r="U377" s="228">
        <f t="shared" si="47"/>
        <v>0</v>
      </c>
      <c r="V377" s="228">
        <f t="shared" si="48"/>
        <v>0</v>
      </c>
      <c r="W377" s="228">
        <f t="shared" si="49"/>
        <v>-1</v>
      </c>
      <c r="X377" s="228">
        <f>IF(SUMPRODUCT(--(W377:$W$517=-1))=ROW($W$517)-ROW()+1,$X376,IF(OR($W377=0,$W377=-1),$X376+1,$X376))</f>
        <v>0</v>
      </c>
      <c r="Y377" s="228">
        <f t="shared" si="50"/>
        <v>-1</v>
      </c>
      <c r="Z377" s="228">
        <f>IF(SUMPRODUCT(--($Y377:$Y$517=-1))=ROW($Y$517)-ROW()+1,$Z376,IF(OR($Y377=0,$Y377=-1),$Z376+1,$Z376))</f>
        <v>0</v>
      </c>
      <c r="AA377" s="228">
        <f t="shared" si="45"/>
        <v>0</v>
      </c>
      <c r="AB377" s="228">
        <f>IF(AND(ROUNDDOWN(($B$10-Table1[[#This Row],[Date of Birth]])/365.25,0)&gt;=66,Table1[[#This Row],[Member Type]]="EE",Table1[[#This Row],[Work Status]]="Retiree"),1,IF(AND(ROUNDDOWN(($B$10-Table1[[#This Row],[Date of Birth]])/365.25,0)&lt;66,Table1[[#This Row],[Member Type]]="EE",Table1[[#This Row],[Work Status]]="Retiree"),2,0))</f>
        <v>0</v>
      </c>
      <c r="AC377" s="215">
        <f t="shared" si="51"/>
        <v>0</v>
      </c>
      <c r="AD377" s="215">
        <f t="shared" si="52"/>
        <v>0</v>
      </c>
      <c r="AE377" s="215">
        <f t="shared" ca="1" si="53"/>
        <v>0</v>
      </c>
      <c r="AF377" s="215">
        <f>IF(A377&gt;1,Table1[[#This Row],[Last Name]]&amp;Table1[[#This Row],[First Name]]&amp;Table1[[#This Row],[Home Zip Code]]&amp;Table1[[#This Row],[Date of Birth]]&amp;Table1[[#This Row],[Member Type]],ROW())</f>
        <v>377</v>
      </c>
      <c r="AG377" s="215" t="str">
        <f t="array" ref="AG377">IF(SUM((--EXACT($AF$33:$AF$521,AF377)))&lt;=1,"","Duplicate")</f>
        <v/>
      </c>
      <c r="AH377" s="228"/>
      <c r="AI377" s="228"/>
      <c r="AJ377" s="228"/>
      <c r="AK377" s="228"/>
      <c r="AL377" s="228"/>
      <c r="AM377" s="228"/>
      <c r="AN377" s="228"/>
      <c r="AO377" s="228"/>
      <c r="AP377" s="228"/>
      <c r="AQ377" s="228"/>
      <c r="AR377" s="228"/>
      <c r="AS377" s="228"/>
      <c r="AT377" s="228"/>
      <c r="AU377" s="228"/>
      <c r="AV377" s="228"/>
      <c r="AW377" s="228"/>
      <c r="AX377" s="228"/>
      <c r="AY377" s="228"/>
      <c r="AZ377" s="228"/>
      <c r="BA377" s="228"/>
      <c r="BB377" s="228"/>
      <c r="BC377" s="228"/>
    </row>
    <row r="378" spans="1:55">
      <c r="A378" s="326"/>
      <c r="B378" s="237"/>
      <c r="C378" s="253"/>
      <c r="D378" s="234"/>
      <c r="E378" s="235"/>
      <c r="F378" s="238"/>
      <c r="G378" s="238"/>
      <c r="H378" s="236"/>
      <c r="I378" s="221"/>
      <c r="J378" s="297"/>
      <c r="K378" s="221"/>
      <c r="L378" s="301"/>
      <c r="M378" s="311"/>
      <c r="N378" s="321"/>
      <c r="O378" s="328" t="str" cm="1">
        <f t="array" ref="O378">IF($T378=1,IF(SUMPRODUCT(--($T379:$T$517=0))&gt;0,"BLANK",""),IF($H378="","NO",IF(NOT($U378&gt;$U377),IF(SUMPRODUCT(--($A378:$F378=""))&gt;0,"NO","YES"),IF(SUMPRODUCT(--($A378:$G378=""))+SUMPRODUCT(--($I378=""))&gt;0,"NO","YES"))))</f>
        <v/>
      </c>
      <c r="P378" s="228"/>
      <c r="Q378" s="228"/>
      <c r="R378" s="228"/>
      <c r="S378" s="228"/>
      <c r="T378" s="228">
        <f t="shared" si="46"/>
        <v>1</v>
      </c>
      <c r="U378" s="228">
        <f t="shared" si="47"/>
        <v>0</v>
      </c>
      <c r="V378" s="228">
        <f t="shared" si="48"/>
        <v>0</v>
      </c>
      <c r="W378" s="228">
        <f t="shared" si="49"/>
        <v>-1</v>
      </c>
      <c r="X378" s="228">
        <f>IF(SUMPRODUCT(--(W378:$W$517=-1))=ROW($W$517)-ROW()+1,$X377,IF(OR($W378=0,$W378=-1),$X377+1,$X377))</f>
        <v>0</v>
      </c>
      <c r="Y378" s="228">
        <f t="shared" si="50"/>
        <v>-1</v>
      </c>
      <c r="Z378" s="228">
        <f>IF(SUMPRODUCT(--($Y378:$Y$517=-1))=ROW($Y$517)-ROW()+1,$Z377,IF(OR($Y378=0,$Y378=-1),$Z377+1,$Z377))</f>
        <v>0</v>
      </c>
      <c r="AA378" s="228">
        <f t="shared" si="45"/>
        <v>0</v>
      </c>
      <c r="AB378" s="228">
        <f>IF(AND(ROUNDDOWN(($B$10-Table1[[#This Row],[Date of Birth]])/365.25,0)&gt;=66,Table1[[#This Row],[Member Type]]="EE",Table1[[#This Row],[Work Status]]="Retiree"),1,IF(AND(ROUNDDOWN(($B$10-Table1[[#This Row],[Date of Birth]])/365.25,0)&lt;66,Table1[[#This Row],[Member Type]]="EE",Table1[[#This Row],[Work Status]]="Retiree"),2,0))</f>
        <v>0</v>
      </c>
      <c r="AC378" s="215">
        <f t="shared" si="51"/>
        <v>0</v>
      </c>
      <c r="AD378" s="215">
        <f t="shared" si="52"/>
        <v>0</v>
      </c>
      <c r="AE378" s="215">
        <f t="shared" ca="1" si="53"/>
        <v>0</v>
      </c>
      <c r="AF378" s="215">
        <f>IF(A378&gt;1,Table1[[#This Row],[Last Name]]&amp;Table1[[#This Row],[First Name]]&amp;Table1[[#This Row],[Home Zip Code]]&amp;Table1[[#This Row],[Date of Birth]]&amp;Table1[[#This Row],[Member Type]],ROW())</f>
        <v>378</v>
      </c>
      <c r="AG378" s="215" t="str">
        <f t="array" ref="AG378">IF(SUM((--EXACT($AF$33:$AF$521,AF378)))&lt;=1,"","Duplicate")</f>
        <v/>
      </c>
      <c r="AH378" s="228"/>
      <c r="AI378" s="228"/>
      <c r="AJ378" s="228"/>
      <c r="AK378" s="228"/>
      <c r="AL378" s="228"/>
      <c r="AM378" s="228"/>
      <c r="AN378" s="228"/>
      <c r="AO378" s="228"/>
      <c r="AP378" s="228"/>
      <c r="AQ378" s="228"/>
      <c r="AR378" s="228"/>
      <c r="AS378" s="228"/>
      <c r="AT378" s="228"/>
      <c r="AU378" s="228"/>
      <c r="AV378" s="228"/>
      <c r="AW378" s="228"/>
      <c r="AX378" s="228"/>
      <c r="AY378" s="228"/>
      <c r="AZ378" s="228"/>
      <c r="BA378" s="228"/>
      <c r="BB378" s="228"/>
      <c r="BC378" s="228"/>
    </row>
    <row r="379" spans="1:55">
      <c r="A379" s="326"/>
      <c r="B379" s="237"/>
      <c r="C379" s="253"/>
      <c r="D379" s="234"/>
      <c r="E379" s="235"/>
      <c r="F379" s="238"/>
      <c r="G379" s="238"/>
      <c r="H379" s="236"/>
      <c r="I379" s="221"/>
      <c r="J379" s="297"/>
      <c r="K379" s="221"/>
      <c r="L379" s="301"/>
      <c r="M379" s="311"/>
      <c r="N379" s="321"/>
      <c r="O379" s="328" t="str" cm="1">
        <f t="array" ref="O379">IF($T379=1,IF(SUMPRODUCT(--($T380:$T$517=0))&gt;0,"BLANK",""),IF($H379="","NO",IF(NOT($U379&gt;$U378),IF(SUMPRODUCT(--($A379:$F379=""))&gt;0,"NO","YES"),IF(SUMPRODUCT(--($A379:$G379=""))+SUMPRODUCT(--($I379=""))&gt;0,"NO","YES"))))</f>
        <v/>
      </c>
      <c r="P379" s="228"/>
      <c r="Q379" s="228"/>
      <c r="R379" s="228"/>
      <c r="S379" s="228"/>
      <c r="T379" s="228">
        <f t="shared" si="46"/>
        <v>1</v>
      </c>
      <c r="U379" s="228">
        <f t="shared" si="47"/>
        <v>0</v>
      </c>
      <c r="V379" s="228">
        <f t="shared" si="48"/>
        <v>0</v>
      </c>
      <c r="W379" s="228">
        <f t="shared" si="49"/>
        <v>-1</v>
      </c>
      <c r="X379" s="228">
        <f>IF(SUMPRODUCT(--(W379:$W$517=-1))=ROW($W$517)-ROW()+1,$X378,IF(OR($W379=0,$W379=-1),$X378+1,$X378))</f>
        <v>0</v>
      </c>
      <c r="Y379" s="228">
        <f t="shared" si="50"/>
        <v>-1</v>
      </c>
      <c r="Z379" s="228">
        <f>IF(SUMPRODUCT(--($Y379:$Y$517=-1))=ROW($Y$517)-ROW()+1,$Z378,IF(OR($Y379=0,$Y379=-1),$Z378+1,$Z378))</f>
        <v>0</v>
      </c>
      <c r="AA379" s="228">
        <f t="shared" si="45"/>
        <v>0</v>
      </c>
      <c r="AB379" s="228">
        <f>IF(AND(ROUNDDOWN(($B$10-Table1[[#This Row],[Date of Birth]])/365.25,0)&gt;=66,Table1[[#This Row],[Member Type]]="EE",Table1[[#This Row],[Work Status]]="Retiree"),1,IF(AND(ROUNDDOWN(($B$10-Table1[[#This Row],[Date of Birth]])/365.25,0)&lt;66,Table1[[#This Row],[Member Type]]="EE",Table1[[#This Row],[Work Status]]="Retiree"),2,0))</f>
        <v>0</v>
      </c>
      <c r="AC379" s="215">
        <f t="shared" si="51"/>
        <v>0</v>
      </c>
      <c r="AD379" s="215">
        <f t="shared" si="52"/>
        <v>0</v>
      </c>
      <c r="AE379" s="215">
        <f t="shared" ca="1" si="53"/>
        <v>0</v>
      </c>
      <c r="AF379" s="215">
        <f>IF(A379&gt;1,Table1[[#This Row],[Last Name]]&amp;Table1[[#This Row],[First Name]]&amp;Table1[[#This Row],[Home Zip Code]]&amp;Table1[[#This Row],[Date of Birth]]&amp;Table1[[#This Row],[Member Type]],ROW())</f>
        <v>379</v>
      </c>
      <c r="AG379" s="215" t="str">
        <f t="array" ref="AG379">IF(SUM((--EXACT($AF$33:$AF$521,AF379)))&lt;=1,"","Duplicate")</f>
        <v/>
      </c>
      <c r="AH379" s="228"/>
      <c r="AI379" s="228"/>
      <c r="AJ379" s="228"/>
      <c r="AK379" s="228"/>
      <c r="AL379" s="228"/>
      <c r="AM379" s="228"/>
      <c r="AN379" s="228"/>
      <c r="AO379" s="228"/>
      <c r="AP379" s="228"/>
      <c r="AQ379" s="228"/>
      <c r="AR379" s="228"/>
      <c r="AS379" s="228"/>
      <c r="AT379" s="228"/>
      <c r="AU379" s="228"/>
      <c r="AV379" s="228"/>
      <c r="AW379" s="228"/>
      <c r="AX379" s="228"/>
      <c r="AY379" s="228"/>
      <c r="AZ379" s="228"/>
      <c r="BA379" s="228"/>
      <c r="BB379" s="228"/>
      <c r="BC379" s="228"/>
    </row>
    <row r="380" spans="1:55">
      <c r="A380" s="326"/>
      <c r="B380" s="237"/>
      <c r="C380" s="253"/>
      <c r="D380" s="234"/>
      <c r="E380" s="235"/>
      <c r="F380" s="238"/>
      <c r="G380" s="238"/>
      <c r="H380" s="236"/>
      <c r="I380" s="221"/>
      <c r="J380" s="297"/>
      <c r="K380" s="221"/>
      <c r="L380" s="301"/>
      <c r="M380" s="311"/>
      <c r="N380" s="321"/>
      <c r="O380" s="328" t="str" cm="1">
        <f t="array" ref="O380">IF($T380=1,IF(SUMPRODUCT(--($T381:$T$517=0))&gt;0,"BLANK",""),IF($H380="","NO",IF(NOT($U380&gt;$U379),IF(SUMPRODUCT(--($A380:$F380=""))&gt;0,"NO","YES"),IF(SUMPRODUCT(--($A380:$G380=""))+SUMPRODUCT(--($I380=""))&gt;0,"NO","YES"))))</f>
        <v/>
      </c>
      <c r="P380" s="228"/>
      <c r="Q380" s="228"/>
      <c r="R380" s="228"/>
      <c r="S380" s="228"/>
      <c r="T380" s="228">
        <f t="shared" si="46"/>
        <v>1</v>
      </c>
      <c r="U380" s="228">
        <f t="shared" si="47"/>
        <v>0</v>
      </c>
      <c r="V380" s="228">
        <f t="shared" si="48"/>
        <v>0</v>
      </c>
      <c r="W380" s="228">
        <f t="shared" si="49"/>
        <v>-1</v>
      </c>
      <c r="X380" s="228">
        <f>IF(SUMPRODUCT(--(W380:$W$517=-1))=ROW($W$517)-ROW()+1,$X379,IF(OR($W380=0,$W380=-1),$X379+1,$X379))</f>
        <v>0</v>
      </c>
      <c r="Y380" s="228">
        <f t="shared" si="50"/>
        <v>-1</v>
      </c>
      <c r="Z380" s="228">
        <f>IF(SUMPRODUCT(--($Y380:$Y$517=-1))=ROW($Y$517)-ROW()+1,$Z379,IF(OR($Y380=0,$Y380=-1),$Z379+1,$Z379))</f>
        <v>0</v>
      </c>
      <c r="AA380" s="228">
        <f t="shared" si="45"/>
        <v>0</v>
      </c>
      <c r="AB380" s="228">
        <f>IF(AND(ROUNDDOWN(($B$10-Table1[[#This Row],[Date of Birth]])/365.25,0)&gt;=66,Table1[[#This Row],[Member Type]]="EE",Table1[[#This Row],[Work Status]]="Retiree"),1,IF(AND(ROUNDDOWN(($B$10-Table1[[#This Row],[Date of Birth]])/365.25,0)&lt;66,Table1[[#This Row],[Member Type]]="EE",Table1[[#This Row],[Work Status]]="Retiree"),2,0))</f>
        <v>0</v>
      </c>
      <c r="AC380" s="215">
        <f t="shared" si="51"/>
        <v>0</v>
      </c>
      <c r="AD380" s="215">
        <f t="shared" si="52"/>
        <v>0</v>
      </c>
      <c r="AE380" s="215">
        <f t="shared" ca="1" si="53"/>
        <v>0</v>
      </c>
      <c r="AF380" s="215">
        <f>IF(A380&gt;1,Table1[[#This Row],[Last Name]]&amp;Table1[[#This Row],[First Name]]&amp;Table1[[#This Row],[Home Zip Code]]&amp;Table1[[#This Row],[Date of Birth]]&amp;Table1[[#This Row],[Member Type]],ROW())</f>
        <v>380</v>
      </c>
      <c r="AG380" s="215" t="str">
        <f t="array" ref="AG380">IF(SUM((--EXACT($AF$33:$AF$521,AF380)))&lt;=1,"","Duplicate")</f>
        <v/>
      </c>
      <c r="AH380" s="228"/>
      <c r="AI380" s="228"/>
      <c r="AJ380" s="228"/>
      <c r="AK380" s="228"/>
      <c r="AL380" s="228"/>
      <c r="AM380" s="228"/>
      <c r="AN380" s="228"/>
      <c r="AO380" s="228"/>
      <c r="AP380" s="228"/>
      <c r="AQ380" s="228"/>
      <c r="AR380" s="228"/>
      <c r="AS380" s="228"/>
      <c r="AT380" s="228"/>
      <c r="AU380" s="228"/>
      <c r="AV380" s="228"/>
      <c r="AW380" s="228"/>
      <c r="AX380" s="228"/>
      <c r="AY380" s="228"/>
      <c r="AZ380" s="228"/>
      <c r="BA380" s="228"/>
      <c r="BB380" s="228"/>
      <c r="BC380" s="228"/>
    </row>
    <row r="381" spans="1:55">
      <c r="A381" s="326"/>
      <c r="B381" s="237"/>
      <c r="C381" s="253"/>
      <c r="D381" s="234"/>
      <c r="E381" s="235"/>
      <c r="F381" s="238"/>
      <c r="G381" s="238"/>
      <c r="H381" s="236"/>
      <c r="I381" s="221"/>
      <c r="J381" s="297"/>
      <c r="K381" s="221"/>
      <c r="L381" s="301"/>
      <c r="M381" s="311"/>
      <c r="N381" s="321"/>
      <c r="O381" s="328" t="str" cm="1">
        <f t="array" ref="O381">IF($T381=1,IF(SUMPRODUCT(--($T382:$T$517=0))&gt;0,"BLANK",""),IF($H381="","NO",IF(NOT($U381&gt;$U380),IF(SUMPRODUCT(--($A381:$F381=""))&gt;0,"NO","YES"),IF(SUMPRODUCT(--($A381:$G381=""))+SUMPRODUCT(--($I381=""))&gt;0,"NO","YES"))))</f>
        <v/>
      </c>
      <c r="P381" s="228"/>
      <c r="Q381" s="228"/>
      <c r="R381" s="228"/>
      <c r="S381" s="228"/>
      <c r="T381" s="228">
        <f t="shared" si="46"/>
        <v>1</v>
      </c>
      <c r="U381" s="228">
        <f t="shared" si="47"/>
        <v>0</v>
      </c>
      <c r="V381" s="228">
        <f t="shared" si="48"/>
        <v>0</v>
      </c>
      <c r="W381" s="228">
        <f t="shared" si="49"/>
        <v>-1</v>
      </c>
      <c r="X381" s="228">
        <f>IF(SUMPRODUCT(--(W381:$W$517=-1))=ROW($W$517)-ROW()+1,$X380,IF(OR($W381=0,$W381=-1),$X380+1,$X380))</f>
        <v>0</v>
      </c>
      <c r="Y381" s="228">
        <f t="shared" si="50"/>
        <v>-1</v>
      </c>
      <c r="Z381" s="228">
        <f>IF(SUMPRODUCT(--($Y381:$Y$517=-1))=ROW($Y$517)-ROW()+1,$Z380,IF(OR($Y381=0,$Y381=-1),$Z380+1,$Z380))</f>
        <v>0</v>
      </c>
      <c r="AA381" s="228">
        <f t="shared" si="45"/>
        <v>0</v>
      </c>
      <c r="AB381" s="228">
        <f>IF(AND(ROUNDDOWN(($B$10-Table1[[#This Row],[Date of Birth]])/365.25,0)&gt;=66,Table1[[#This Row],[Member Type]]="EE",Table1[[#This Row],[Work Status]]="Retiree"),1,IF(AND(ROUNDDOWN(($B$10-Table1[[#This Row],[Date of Birth]])/365.25,0)&lt;66,Table1[[#This Row],[Member Type]]="EE",Table1[[#This Row],[Work Status]]="Retiree"),2,0))</f>
        <v>0</v>
      </c>
      <c r="AC381" s="215">
        <f t="shared" si="51"/>
        <v>0</v>
      </c>
      <c r="AD381" s="215">
        <f t="shared" si="52"/>
        <v>0</v>
      </c>
      <c r="AE381" s="215">
        <f t="shared" ca="1" si="53"/>
        <v>0</v>
      </c>
      <c r="AF381" s="215">
        <f>IF(A381&gt;1,Table1[[#This Row],[Last Name]]&amp;Table1[[#This Row],[First Name]]&amp;Table1[[#This Row],[Home Zip Code]]&amp;Table1[[#This Row],[Date of Birth]]&amp;Table1[[#This Row],[Member Type]],ROW())</f>
        <v>381</v>
      </c>
      <c r="AG381" s="215" t="str">
        <f t="array" ref="AG381">IF(SUM((--EXACT($AF$33:$AF$521,AF381)))&lt;=1,"","Duplicate")</f>
        <v/>
      </c>
      <c r="AH381" s="228"/>
      <c r="AI381" s="228"/>
      <c r="AJ381" s="228"/>
      <c r="AK381" s="228"/>
      <c r="AL381" s="228"/>
      <c r="AM381" s="228"/>
      <c r="AN381" s="228"/>
      <c r="AO381" s="228"/>
      <c r="AP381" s="228"/>
      <c r="AQ381" s="228"/>
      <c r="AR381" s="228"/>
      <c r="AS381" s="228"/>
      <c r="AT381" s="228"/>
      <c r="AU381" s="228"/>
      <c r="AV381" s="228"/>
      <c r="AW381" s="228"/>
      <c r="AX381" s="228"/>
      <c r="AY381" s="228"/>
      <c r="AZ381" s="228"/>
      <c r="BA381" s="228"/>
      <c r="BB381" s="228"/>
      <c r="BC381" s="228"/>
    </row>
    <row r="382" spans="1:55">
      <c r="A382" s="326"/>
      <c r="B382" s="237"/>
      <c r="C382" s="253"/>
      <c r="D382" s="234"/>
      <c r="E382" s="235"/>
      <c r="F382" s="238"/>
      <c r="G382" s="238"/>
      <c r="H382" s="236"/>
      <c r="I382" s="221"/>
      <c r="J382" s="297"/>
      <c r="K382" s="221"/>
      <c r="L382" s="301"/>
      <c r="M382" s="311"/>
      <c r="N382" s="321"/>
      <c r="O382" s="328" t="str" cm="1">
        <f t="array" ref="O382">IF($T382=1,IF(SUMPRODUCT(--($T383:$T$517=0))&gt;0,"BLANK",""),IF($H382="","NO",IF(NOT($U382&gt;$U381),IF(SUMPRODUCT(--($A382:$F382=""))&gt;0,"NO","YES"),IF(SUMPRODUCT(--($A382:$G382=""))+SUMPRODUCT(--($I382=""))&gt;0,"NO","YES"))))</f>
        <v/>
      </c>
      <c r="P382" s="228"/>
      <c r="Q382" s="228"/>
      <c r="R382" s="228"/>
      <c r="S382" s="228"/>
      <c r="T382" s="228">
        <f t="shared" si="46"/>
        <v>1</v>
      </c>
      <c r="U382" s="228">
        <f t="shared" si="47"/>
        <v>0</v>
      </c>
      <c r="V382" s="228">
        <f t="shared" si="48"/>
        <v>0</v>
      </c>
      <c r="W382" s="228">
        <f t="shared" si="49"/>
        <v>-1</v>
      </c>
      <c r="X382" s="228">
        <f>IF(SUMPRODUCT(--(W382:$W$517=-1))=ROW($W$517)-ROW()+1,$X381,IF(OR($W382=0,$W382=-1),$X381+1,$X381))</f>
        <v>0</v>
      </c>
      <c r="Y382" s="228">
        <f t="shared" si="50"/>
        <v>-1</v>
      </c>
      <c r="Z382" s="228">
        <f>IF(SUMPRODUCT(--($Y382:$Y$517=-1))=ROW($Y$517)-ROW()+1,$Z381,IF(OR($Y382=0,$Y382=-1),$Z381+1,$Z381))</f>
        <v>0</v>
      </c>
      <c r="AA382" s="228">
        <f t="shared" si="45"/>
        <v>0</v>
      </c>
      <c r="AB382" s="228">
        <f>IF(AND(ROUNDDOWN(($B$10-Table1[[#This Row],[Date of Birth]])/365.25,0)&gt;=66,Table1[[#This Row],[Member Type]]="EE",Table1[[#This Row],[Work Status]]="Retiree"),1,IF(AND(ROUNDDOWN(($B$10-Table1[[#This Row],[Date of Birth]])/365.25,0)&lt;66,Table1[[#This Row],[Member Type]]="EE",Table1[[#This Row],[Work Status]]="Retiree"),2,0))</f>
        <v>0</v>
      </c>
      <c r="AC382" s="215">
        <f t="shared" si="51"/>
        <v>0</v>
      </c>
      <c r="AD382" s="215">
        <f t="shared" si="52"/>
        <v>0</v>
      </c>
      <c r="AE382" s="215">
        <f t="shared" ca="1" si="53"/>
        <v>0</v>
      </c>
      <c r="AF382" s="215">
        <f>IF(A382&gt;1,Table1[[#This Row],[Last Name]]&amp;Table1[[#This Row],[First Name]]&amp;Table1[[#This Row],[Home Zip Code]]&amp;Table1[[#This Row],[Date of Birth]]&amp;Table1[[#This Row],[Member Type]],ROW())</f>
        <v>382</v>
      </c>
      <c r="AG382" s="215" t="str">
        <f t="array" ref="AG382">IF(SUM((--EXACT($AF$33:$AF$521,AF382)))&lt;=1,"","Duplicate")</f>
        <v/>
      </c>
      <c r="AH382" s="228"/>
      <c r="AI382" s="228"/>
      <c r="AJ382" s="228"/>
      <c r="AK382" s="228"/>
      <c r="AL382" s="228"/>
      <c r="AM382" s="228"/>
      <c r="AN382" s="228"/>
      <c r="AO382" s="228"/>
      <c r="AP382" s="228"/>
      <c r="AQ382" s="228"/>
      <c r="AR382" s="228"/>
      <c r="AS382" s="228"/>
      <c r="AT382" s="228"/>
      <c r="AU382" s="228"/>
      <c r="AV382" s="228"/>
      <c r="AW382" s="228"/>
      <c r="AX382" s="228"/>
      <c r="AY382" s="228"/>
      <c r="AZ382" s="228"/>
      <c r="BA382" s="228"/>
      <c r="BB382" s="228"/>
      <c r="BC382" s="228"/>
    </row>
    <row r="383" spans="1:55">
      <c r="A383" s="326"/>
      <c r="B383" s="237"/>
      <c r="C383" s="253"/>
      <c r="D383" s="234"/>
      <c r="E383" s="235"/>
      <c r="F383" s="238"/>
      <c r="G383" s="238"/>
      <c r="H383" s="236"/>
      <c r="I383" s="221"/>
      <c r="J383" s="297"/>
      <c r="K383" s="221"/>
      <c r="L383" s="301"/>
      <c r="M383" s="311"/>
      <c r="N383" s="321"/>
      <c r="O383" s="328" t="str" cm="1">
        <f t="array" ref="O383">IF($T383=1,IF(SUMPRODUCT(--($T384:$T$517=0))&gt;0,"BLANK",""),IF($H383="","NO",IF(NOT($U383&gt;$U382),IF(SUMPRODUCT(--($A383:$F383=""))&gt;0,"NO","YES"),IF(SUMPRODUCT(--($A383:$G383=""))+SUMPRODUCT(--($I383=""))&gt;0,"NO","YES"))))</f>
        <v/>
      </c>
      <c r="P383" s="228"/>
      <c r="Q383" s="228"/>
      <c r="R383" s="228"/>
      <c r="S383" s="228"/>
      <c r="T383" s="228">
        <f t="shared" si="46"/>
        <v>1</v>
      </c>
      <c r="U383" s="228">
        <f t="shared" si="47"/>
        <v>0</v>
      </c>
      <c r="V383" s="228">
        <f t="shared" si="48"/>
        <v>0</v>
      </c>
      <c r="W383" s="228">
        <f t="shared" si="49"/>
        <v>-1</v>
      </c>
      <c r="X383" s="228">
        <f>IF(SUMPRODUCT(--(W383:$W$517=-1))=ROW($W$517)-ROW()+1,$X382,IF(OR($W383=0,$W383=-1),$X382+1,$X382))</f>
        <v>0</v>
      </c>
      <c r="Y383" s="228">
        <f t="shared" si="50"/>
        <v>-1</v>
      </c>
      <c r="Z383" s="228">
        <f>IF(SUMPRODUCT(--($Y383:$Y$517=-1))=ROW($Y$517)-ROW()+1,$Z382,IF(OR($Y383=0,$Y383=-1),$Z382+1,$Z382))</f>
        <v>0</v>
      </c>
      <c r="AA383" s="228">
        <f t="shared" si="45"/>
        <v>0</v>
      </c>
      <c r="AB383" s="228">
        <f>IF(AND(ROUNDDOWN(($B$10-Table1[[#This Row],[Date of Birth]])/365.25,0)&gt;=66,Table1[[#This Row],[Member Type]]="EE",Table1[[#This Row],[Work Status]]="Retiree"),1,IF(AND(ROUNDDOWN(($B$10-Table1[[#This Row],[Date of Birth]])/365.25,0)&lt;66,Table1[[#This Row],[Member Type]]="EE",Table1[[#This Row],[Work Status]]="Retiree"),2,0))</f>
        <v>0</v>
      </c>
      <c r="AC383" s="215">
        <f t="shared" si="51"/>
        <v>0</v>
      </c>
      <c r="AD383" s="215">
        <f t="shared" si="52"/>
        <v>0</v>
      </c>
      <c r="AE383" s="215">
        <f t="shared" ca="1" si="53"/>
        <v>0</v>
      </c>
      <c r="AF383" s="215">
        <f>IF(A383&gt;1,Table1[[#This Row],[Last Name]]&amp;Table1[[#This Row],[First Name]]&amp;Table1[[#This Row],[Home Zip Code]]&amp;Table1[[#This Row],[Date of Birth]]&amp;Table1[[#This Row],[Member Type]],ROW())</f>
        <v>383</v>
      </c>
      <c r="AG383" s="215" t="str">
        <f t="array" ref="AG383">IF(SUM((--EXACT($AF$33:$AF$521,AF383)))&lt;=1,"","Duplicate")</f>
        <v/>
      </c>
      <c r="AH383" s="228"/>
      <c r="AI383" s="228"/>
      <c r="AJ383" s="228"/>
      <c r="AK383" s="228"/>
      <c r="AL383" s="228"/>
      <c r="AM383" s="228"/>
      <c r="AN383" s="228"/>
      <c r="AO383" s="228"/>
      <c r="AP383" s="228"/>
      <c r="AQ383" s="228"/>
      <c r="AR383" s="228"/>
      <c r="AS383" s="228"/>
      <c r="AT383" s="228"/>
      <c r="AU383" s="228"/>
      <c r="AV383" s="228"/>
      <c r="AW383" s="228"/>
      <c r="AX383" s="228"/>
      <c r="AY383" s="228"/>
      <c r="AZ383" s="228"/>
      <c r="BA383" s="228"/>
      <c r="BB383" s="228"/>
      <c r="BC383" s="228"/>
    </row>
    <row r="384" spans="1:55">
      <c r="A384" s="326"/>
      <c r="B384" s="237"/>
      <c r="C384" s="253"/>
      <c r="D384" s="234"/>
      <c r="E384" s="235"/>
      <c r="F384" s="238"/>
      <c r="G384" s="238"/>
      <c r="H384" s="236"/>
      <c r="I384" s="221"/>
      <c r="J384" s="297"/>
      <c r="K384" s="221"/>
      <c r="L384" s="301"/>
      <c r="M384" s="311"/>
      <c r="N384" s="321"/>
      <c r="O384" s="328" t="str" cm="1">
        <f t="array" ref="O384">IF($T384=1,IF(SUMPRODUCT(--($T385:$T$517=0))&gt;0,"BLANK",""),IF($H384="","NO",IF(NOT($U384&gt;$U383),IF(SUMPRODUCT(--($A384:$F384=""))&gt;0,"NO","YES"),IF(SUMPRODUCT(--($A384:$G384=""))+SUMPRODUCT(--($I384=""))&gt;0,"NO","YES"))))</f>
        <v/>
      </c>
      <c r="P384" s="228"/>
      <c r="Q384" s="228"/>
      <c r="R384" s="228"/>
      <c r="S384" s="228"/>
      <c r="T384" s="228">
        <f t="shared" si="46"/>
        <v>1</v>
      </c>
      <c r="U384" s="228">
        <f t="shared" si="47"/>
        <v>0</v>
      </c>
      <c r="V384" s="228">
        <f t="shared" si="48"/>
        <v>0</v>
      </c>
      <c r="W384" s="228">
        <f t="shared" si="49"/>
        <v>-1</v>
      </c>
      <c r="X384" s="228">
        <f>IF(SUMPRODUCT(--(W384:$W$517=-1))=ROW($W$517)-ROW()+1,$X383,IF(OR($W384=0,$W384=-1),$X383+1,$X383))</f>
        <v>0</v>
      </c>
      <c r="Y384" s="228">
        <f t="shared" si="50"/>
        <v>-1</v>
      </c>
      <c r="Z384" s="228">
        <f>IF(SUMPRODUCT(--($Y384:$Y$517=-1))=ROW($Y$517)-ROW()+1,$Z383,IF(OR($Y384=0,$Y384=-1),$Z383+1,$Z383))</f>
        <v>0</v>
      </c>
      <c r="AA384" s="228">
        <f t="shared" si="45"/>
        <v>0</v>
      </c>
      <c r="AB384" s="228">
        <f>IF(AND(ROUNDDOWN(($B$10-Table1[[#This Row],[Date of Birth]])/365.25,0)&gt;=66,Table1[[#This Row],[Member Type]]="EE",Table1[[#This Row],[Work Status]]="Retiree"),1,IF(AND(ROUNDDOWN(($B$10-Table1[[#This Row],[Date of Birth]])/365.25,0)&lt;66,Table1[[#This Row],[Member Type]]="EE",Table1[[#This Row],[Work Status]]="Retiree"),2,0))</f>
        <v>0</v>
      </c>
      <c r="AC384" s="215">
        <f t="shared" si="51"/>
        <v>0</v>
      </c>
      <c r="AD384" s="215">
        <f t="shared" si="52"/>
        <v>0</v>
      </c>
      <c r="AE384" s="215">
        <f t="shared" ca="1" si="53"/>
        <v>0</v>
      </c>
      <c r="AF384" s="215">
        <f>IF(A384&gt;1,Table1[[#This Row],[Last Name]]&amp;Table1[[#This Row],[First Name]]&amp;Table1[[#This Row],[Home Zip Code]]&amp;Table1[[#This Row],[Date of Birth]]&amp;Table1[[#This Row],[Member Type]],ROW())</f>
        <v>384</v>
      </c>
      <c r="AG384" s="215" t="str">
        <f t="array" ref="AG384">IF(SUM((--EXACT($AF$33:$AF$521,AF384)))&lt;=1,"","Duplicate")</f>
        <v/>
      </c>
      <c r="AH384" s="228"/>
      <c r="AI384" s="228"/>
      <c r="AJ384" s="228"/>
      <c r="AK384" s="228"/>
      <c r="AL384" s="228"/>
      <c r="AM384" s="228"/>
      <c r="AN384" s="228"/>
      <c r="AO384" s="228"/>
      <c r="AP384" s="228"/>
      <c r="AQ384" s="228"/>
      <c r="AR384" s="228"/>
      <c r="AS384" s="228"/>
      <c r="AT384" s="228"/>
      <c r="AU384" s="228"/>
      <c r="AV384" s="228"/>
      <c r="AW384" s="228"/>
      <c r="AX384" s="228"/>
      <c r="AY384" s="228"/>
      <c r="AZ384" s="228"/>
      <c r="BA384" s="228"/>
      <c r="BB384" s="228"/>
      <c r="BC384" s="228"/>
    </row>
    <row r="385" spans="1:55">
      <c r="A385" s="326"/>
      <c r="B385" s="237"/>
      <c r="C385" s="253"/>
      <c r="D385" s="234"/>
      <c r="E385" s="235"/>
      <c r="F385" s="238"/>
      <c r="G385" s="238"/>
      <c r="H385" s="236"/>
      <c r="I385" s="221"/>
      <c r="J385" s="297"/>
      <c r="K385" s="221"/>
      <c r="L385" s="301"/>
      <c r="M385" s="311"/>
      <c r="N385" s="321"/>
      <c r="O385" s="328" t="str" cm="1">
        <f t="array" ref="O385">IF($T385=1,IF(SUMPRODUCT(--($T386:$T$517=0))&gt;0,"BLANK",""),IF($H385="","NO",IF(NOT($U385&gt;$U384),IF(SUMPRODUCT(--($A385:$F385=""))&gt;0,"NO","YES"),IF(SUMPRODUCT(--($A385:$G385=""))+SUMPRODUCT(--($I385=""))&gt;0,"NO","YES"))))</f>
        <v/>
      </c>
      <c r="P385" s="228"/>
      <c r="Q385" s="228"/>
      <c r="R385" s="228"/>
      <c r="S385" s="228"/>
      <c r="T385" s="228">
        <f t="shared" si="46"/>
        <v>1</v>
      </c>
      <c r="U385" s="228">
        <f t="shared" si="47"/>
        <v>0</v>
      </c>
      <c r="V385" s="228">
        <f t="shared" si="48"/>
        <v>0</v>
      </c>
      <c r="W385" s="228">
        <f t="shared" si="49"/>
        <v>-1</v>
      </c>
      <c r="X385" s="228">
        <f>IF(SUMPRODUCT(--(W385:$W$517=-1))=ROW($W$517)-ROW()+1,$X384,IF(OR($W385=0,$W385=-1),$X384+1,$X384))</f>
        <v>0</v>
      </c>
      <c r="Y385" s="228">
        <f t="shared" si="50"/>
        <v>-1</v>
      </c>
      <c r="Z385" s="228">
        <f>IF(SUMPRODUCT(--($Y385:$Y$517=-1))=ROW($Y$517)-ROW()+1,$Z384,IF(OR($Y385=0,$Y385=-1),$Z384+1,$Z384))</f>
        <v>0</v>
      </c>
      <c r="AA385" s="228">
        <f t="shared" si="45"/>
        <v>0</v>
      </c>
      <c r="AB385" s="228">
        <f>IF(AND(ROUNDDOWN(($B$10-Table1[[#This Row],[Date of Birth]])/365.25,0)&gt;=66,Table1[[#This Row],[Member Type]]="EE",Table1[[#This Row],[Work Status]]="Retiree"),1,IF(AND(ROUNDDOWN(($B$10-Table1[[#This Row],[Date of Birth]])/365.25,0)&lt;66,Table1[[#This Row],[Member Type]]="EE",Table1[[#This Row],[Work Status]]="Retiree"),2,0))</f>
        <v>0</v>
      </c>
      <c r="AC385" s="215">
        <f t="shared" si="51"/>
        <v>0</v>
      </c>
      <c r="AD385" s="215">
        <f t="shared" si="52"/>
        <v>0</v>
      </c>
      <c r="AE385" s="215">
        <f t="shared" ca="1" si="53"/>
        <v>0</v>
      </c>
      <c r="AF385" s="215">
        <f>IF(A385&gt;1,Table1[[#This Row],[Last Name]]&amp;Table1[[#This Row],[First Name]]&amp;Table1[[#This Row],[Home Zip Code]]&amp;Table1[[#This Row],[Date of Birth]]&amp;Table1[[#This Row],[Member Type]],ROW())</f>
        <v>385</v>
      </c>
      <c r="AG385" s="215" t="str">
        <f t="array" ref="AG385">IF(SUM((--EXACT($AF$33:$AF$521,AF385)))&lt;=1,"","Duplicate")</f>
        <v/>
      </c>
      <c r="AH385" s="228"/>
      <c r="AI385" s="228"/>
      <c r="AJ385" s="228"/>
      <c r="AK385" s="228"/>
      <c r="AL385" s="228"/>
      <c r="AM385" s="228"/>
      <c r="AN385" s="228"/>
      <c r="AO385" s="228"/>
      <c r="AP385" s="228"/>
      <c r="AQ385" s="228"/>
      <c r="AR385" s="228"/>
      <c r="AS385" s="228"/>
      <c r="AT385" s="228"/>
      <c r="AU385" s="228"/>
      <c r="AV385" s="228"/>
      <c r="AW385" s="228"/>
      <c r="AX385" s="228"/>
      <c r="AY385" s="228"/>
      <c r="AZ385" s="228"/>
      <c r="BA385" s="228"/>
      <c r="BB385" s="228"/>
      <c r="BC385" s="228"/>
    </row>
    <row r="386" spans="1:55">
      <c r="A386" s="326"/>
      <c r="B386" s="237"/>
      <c r="C386" s="253"/>
      <c r="D386" s="234"/>
      <c r="E386" s="235"/>
      <c r="F386" s="238"/>
      <c r="G386" s="238"/>
      <c r="H386" s="236"/>
      <c r="I386" s="221"/>
      <c r="J386" s="297"/>
      <c r="K386" s="221"/>
      <c r="L386" s="301"/>
      <c r="M386" s="311"/>
      <c r="N386" s="321"/>
      <c r="O386" s="328" t="str" cm="1">
        <f t="array" ref="O386">IF($T386=1,IF(SUMPRODUCT(--($T387:$T$517=0))&gt;0,"BLANK",""),IF($H386="","NO",IF(NOT($U386&gt;$U385),IF(SUMPRODUCT(--($A386:$F386=""))&gt;0,"NO","YES"),IF(SUMPRODUCT(--($A386:$G386=""))+SUMPRODUCT(--($I386=""))&gt;0,"NO","YES"))))</f>
        <v/>
      </c>
      <c r="P386" s="228"/>
      <c r="Q386" s="228"/>
      <c r="R386" s="228"/>
      <c r="S386" s="228"/>
      <c r="T386" s="228">
        <f t="shared" si="46"/>
        <v>1</v>
      </c>
      <c r="U386" s="228">
        <f t="shared" si="47"/>
        <v>0</v>
      </c>
      <c r="V386" s="228">
        <f t="shared" si="48"/>
        <v>0</v>
      </c>
      <c r="W386" s="228">
        <f t="shared" si="49"/>
        <v>-1</v>
      </c>
      <c r="X386" s="228">
        <f>IF(SUMPRODUCT(--(W386:$W$517=-1))=ROW($W$517)-ROW()+1,$X385,IF(OR($W386=0,$W386=-1),$X385+1,$X385))</f>
        <v>0</v>
      </c>
      <c r="Y386" s="228">
        <f t="shared" si="50"/>
        <v>-1</v>
      </c>
      <c r="Z386" s="228">
        <f>IF(SUMPRODUCT(--($Y386:$Y$517=-1))=ROW($Y$517)-ROW()+1,$Z385,IF(OR($Y386=0,$Y386=-1),$Z385+1,$Z385))</f>
        <v>0</v>
      </c>
      <c r="AA386" s="228">
        <f t="shared" si="45"/>
        <v>0</v>
      </c>
      <c r="AB386" s="228">
        <f>IF(AND(ROUNDDOWN(($B$10-Table1[[#This Row],[Date of Birth]])/365.25,0)&gt;=66,Table1[[#This Row],[Member Type]]="EE",Table1[[#This Row],[Work Status]]="Retiree"),1,IF(AND(ROUNDDOWN(($B$10-Table1[[#This Row],[Date of Birth]])/365.25,0)&lt;66,Table1[[#This Row],[Member Type]]="EE",Table1[[#This Row],[Work Status]]="Retiree"),2,0))</f>
        <v>0</v>
      </c>
      <c r="AC386" s="215">
        <f t="shared" si="51"/>
        <v>0</v>
      </c>
      <c r="AD386" s="215">
        <f t="shared" si="52"/>
        <v>0</v>
      </c>
      <c r="AE386" s="215">
        <f t="shared" ca="1" si="53"/>
        <v>0</v>
      </c>
      <c r="AF386" s="215">
        <f>IF(A386&gt;1,Table1[[#This Row],[Last Name]]&amp;Table1[[#This Row],[First Name]]&amp;Table1[[#This Row],[Home Zip Code]]&amp;Table1[[#This Row],[Date of Birth]]&amp;Table1[[#This Row],[Member Type]],ROW())</f>
        <v>386</v>
      </c>
      <c r="AG386" s="215" t="str">
        <f t="array" ref="AG386">IF(SUM((--EXACT($AF$33:$AF$521,AF386)))&lt;=1,"","Duplicate")</f>
        <v/>
      </c>
      <c r="AH386" s="228"/>
      <c r="AI386" s="228"/>
      <c r="AJ386" s="228"/>
      <c r="AK386" s="228"/>
      <c r="AL386" s="228"/>
      <c r="AM386" s="228"/>
      <c r="AN386" s="228"/>
      <c r="AO386" s="228"/>
      <c r="AP386" s="228"/>
      <c r="AQ386" s="228"/>
      <c r="AR386" s="228"/>
      <c r="AS386" s="228"/>
      <c r="AT386" s="228"/>
      <c r="AU386" s="228"/>
      <c r="AV386" s="228"/>
      <c r="AW386" s="228"/>
      <c r="AX386" s="228"/>
      <c r="AY386" s="228"/>
      <c r="AZ386" s="228"/>
      <c r="BA386" s="228"/>
      <c r="BB386" s="228"/>
      <c r="BC386" s="228"/>
    </row>
    <row r="387" spans="1:55">
      <c r="A387" s="326"/>
      <c r="B387" s="237"/>
      <c r="C387" s="253"/>
      <c r="D387" s="234"/>
      <c r="E387" s="235"/>
      <c r="F387" s="238"/>
      <c r="G387" s="238"/>
      <c r="H387" s="236"/>
      <c r="I387" s="221"/>
      <c r="J387" s="297"/>
      <c r="K387" s="221"/>
      <c r="L387" s="301"/>
      <c r="M387" s="311"/>
      <c r="N387" s="321"/>
      <c r="O387" s="328" t="str" cm="1">
        <f t="array" ref="O387">IF($T387=1,IF(SUMPRODUCT(--($T388:$T$517=0))&gt;0,"BLANK",""),IF($H387="","NO",IF(NOT($U387&gt;$U386),IF(SUMPRODUCT(--($A387:$F387=""))&gt;0,"NO","YES"),IF(SUMPRODUCT(--($A387:$G387=""))+SUMPRODUCT(--($I387=""))&gt;0,"NO","YES"))))</f>
        <v/>
      </c>
      <c r="P387" s="228"/>
      <c r="Q387" s="228"/>
      <c r="R387" s="228"/>
      <c r="S387" s="228"/>
      <c r="T387" s="228">
        <f t="shared" si="46"/>
        <v>1</v>
      </c>
      <c r="U387" s="228">
        <f t="shared" si="47"/>
        <v>0</v>
      </c>
      <c r="V387" s="228">
        <f t="shared" si="48"/>
        <v>0</v>
      </c>
      <c r="W387" s="228">
        <f t="shared" si="49"/>
        <v>-1</v>
      </c>
      <c r="X387" s="228">
        <f>IF(SUMPRODUCT(--(W387:$W$517=-1))=ROW($W$517)-ROW()+1,$X386,IF(OR($W387=0,$W387=-1),$X386+1,$X386))</f>
        <v>0</v>
      </c>
      <c r="Y387" s="228">
        <f t="shared" si="50"/>
        <v>-1</v>
      </c>
      <c r="Z387" s="228">
        <f>IF(SUMPRODUCT(--($Y387:$Y$517=-1))=ROW($Y$517)-ROW()+1,$Z386,IF(OR($Y387=0,$Y387=-1),$Z386+1,$Z386))</f>
        <v>0</v>
      </c>
      <c r="AA387" s="228">
        <f t="shared" si="45"/>
        <v>0</v>
      </c>
      <c r="AB387" s="228">
        <f>IF(AND(ROUNDDOWN(($B$10-Table1[[#This Row],[Date of Birth]])/365.25,0)&gt;=66,Table1[[#This Row],[Member Type]]="EE",Table1[[#This Row],[Work Status]]="Retiree"),1,IF(AND(ROUNDDOWN(($B$10-Table1[[#This Row],[Date of Birth]])/365.25,0)&lt;66,Table1[[#This Row],[Member Type]]="EE",Table1[[#This Row],[Work Status]]="Retiree"),2,0))</f>
        <v>0</v>
      </c>
      <c r="AC387" s="215">
        <f t="shared" si="51"/>
        <v>0</v>
      </c>
      <c r="AD387" s="215">
        <f t="shared" si="52"/>
        <v>0</v>
      </c>
      <c r="AE387" s="215">
        <f t="shared" ca="1" si="53"/>
        <v>0</v>
      </c>
      <c r="AF387" s="215">
        <f>IF(A387&gt;1,Table1[[#This Row],[Last Name]]&amp;Table1[[#This Row],[First Name]]&amp;Table1[[#This Row],[Home Zip Code]]&amp;Table1[[#This Row],[Date of Birth]]&amp;Table1[[#This Row],[Member Type]],ROW())</f>
        <v>387</v>
      </c>
      <c r="AG387" s="215" t="str">
        <f t="array" ref="AG387">IF(SUM((--EXACT($AF$33:$AF$521,AF387)))&lt;=1,"","Duplicate")</f>
        <v/>
      </c>
      <c r="AH387" s="228"/>
      <c r="AI387" s="228"/>
      <c r="AJ387" s="228"/>
      <c r="AK387" s="228"/>
      <c r="AL387" s="228"/>
      <c r="AM387" s="228"/>
      <c r="AN387" s="228"/>
      <c r="AO387" s="228"/>
      <c r="AP387" s="228"/>
      <c r="AQ387" s="228"/>
      <c r="AR387" s="228"/>
      <c r="AS387" s="228"/>
      <c r="AT387" s="228"/>
      <c r="AU387" s="228"/>
      <c r="AV387" s="228"/>
      <c r="AW387" s="228"/>
      <c r="AX387" s="228"/>
      <c r="AY387" s="228"/>
      <c r="AZ387" s="228"/>
      <c r="BA387" s="228"/>
      <c r="BB387" s="228"/>
      <c r="BC387" s="228"/>
    </row>
    <row r="388" spans="1:55">
      <c r="A388" s="326"/>
      <c r="B388" s="237"/>
      <c r="C388" s="253"/>
      <c r="D388" s="234"/>
      <c r="E388" s="235"/>
      <c r="F388" s="238"/>
      <c r="G388" s="238"/>
      <c r="H388" s="236"/>
      <c r="I388" s="221"/>
      <c r="J388" s="297"/>
      <c r="K388" s="221"/>
      <c r="L388" s="301"/>
      <c r="M388" s="311"/>
      <c r="N388" s="321"/>
      <c r="O388" s="328" t="str" cm="1">
        <f t="array" ref="O388">IF($T388=1,IF(SUMPRODUCT(--($T389:$T$517=0))&gt;0,"BLANK",""),IF($H388="","NO",IF(NOT($U388&gt;$U387),IF(SUMPRODUCT(--($A388:$F388=""))&gt;0,"NO","YES"),IF(SUMPRODUCT(--($A388:$G388=""))+SUMPRODUCT(--($I388=""))&gt;0,"NO","YES"))))</f>
        <v/>
      </c>
      <c r="P388" s="228"/>
      <c r="Q388" s="228"/>
      <c r="R388" s="228"/>
      <c r="S388" s="228"/>
      <c r="T388" s="228">
        <f t="shared" si="46"/>
        <v>1</v>
      </c>
      <c r="U388" s="228">
        <f t="shared" si="47"/>
        <v>0</v>
      </c>
      <c r="V388" s="228">
        <f t="shared" si="48"/>
        <v>0</v>
      </c>
      <c r="W388" s="228">
        <f t="shared" si="49"/>
        <v>-1</v>
      </c>
      <c r="X388" s="228">
        <f>IF(SUMPRODUCT(--(W388:$W$517=-1))=ROW($W$517)-ROW()+1,$X387,IF(OR($W388=0,$W388=-1),$X387+1,$X387))</f>
        <v>0</v>
      </c>
      <c r="Y388" s="228">
        <f t="shared" si="50"/>
        <v>-1</v>
      </c>
      <c r="Z388" s="228">
        <f>IF(SUMPRODUCT(--($Y388:$Y$517=-1))=ROW($Y$517)-ROW()+1,$Z387,IF(OR($Y388=0,$Y388=-1),$Z387+1,$Z387))</f>
        <v>0</v>
      </c>
      <c r="AA388" s="228">
        <f t="shared" si="45"/>
        <v>0</v>
      </c>
      <c r="AB388" s="228">
        <f>IF(AND(ROUNDDOWN(($B$10-Table1[[#This Row],[Date of Birth]])/365.25,0)&gt;=66,Table1[[#This Row],[Member Type]]="EE",Table1[[#This Row],[Work Status]]="Retiree"),1,IF(AND(ROUNDDOWN(($B$10-Table1[[#This Row],[Date of Birth]])/365.25,0)&lt;66,Table1[[#This Row],[Member Type]]="EE",Table1[[#This Row],[Work Status]]="Retiree"),2,0))</f>
        <v>0</v>
      </c>
      <c r="AC388" s="215">
        <f t="shared" si="51"/>
        <v>0</v>
      </c>
      <c r="AD388" s="215">
        <f t="shared" si="52"/>
        <v>0</v>
      </c>
      <c r="AE388" s="215">
        <f t="shared" ca="1" si="53"/>
        <v>0</v>
      </c>
      <c r="AF388" s="215">
        <f>IF(A388&gt;1,Table1[[#This Row],[Last Name]]&amp;Table1[[#This Row],[First Name]]&amp;Table1[[#This Row],[Home Zip Code]]&amp;Table1[[#This Row],[Date of Birth]]&amp;Table1[[#This Row],[Member Type]],ROW())</f>
        <v>388</v>
      </c>
      <c r="AG388" s="215" t="str">
        <f t="array" ref="AG388">IF(SUM((--EXACT($AF$33:$AF$521,AF388)))&lt;=1,"","Duplicate")</f>
        <v/>
      </c>
      <c r="AH388" s="228"/>
      <c r="AI388" s="228"/>
      <c r="AJ388" s="228"/>
      <c r="AK388" s="228"/>
      <c r="AL388" s="228"/>
      <c r="AM388" s="228"/>
      <c r="AN388" s="228"/>
      <c r="AO388" s="228"/>
      <c r="AP388" s="228"/>
      <c r="AQ388" s="228"/>
      <c r="AR388" s="228"/>
      <c r="AS388" s="228"/>
      <c r="AT388" s="228"/>
      <c r="AU388" s="228"/>
      <c r="AV388" s="228"/>
      <c r="AW388" s="228"/>
      <c r="AX388" s="228"/>
      <c r="AY388" s="228"/>
      <c r="AZ388" s="228"/>
      <c r="BA388" s="228"/>
      <c r="BB388" s="228"/>
      <c r="BC388" s="228"/>
    </row>
    <row r="389" spans="1:55">
      <c r="A389" s="326"/>
      <c r="B389" s="237"/>
      <c r="C389" s="253"/>
      <c r="D389" s="234"/>
      <c r="E389" s="235"/>
      <c r="F389" s="238"/>
      <c r="G389" s="238"/>
      <c r="H389" s="236"/>
      <c r="I389" s="221"/>
      <c r="J389" s="297"/>
      <c r="K389" s="221"/>
      <c r="L389" s="301"/>
      <c r="M389" s="311"/>
      <c r="N389" s="321"/>
      <c r="O389" s="328" t="str" cm="1">
        <f t="array" ref="O389">IF($T389=1,IF(SUMPRODUCT(--($T390:$T$517=0))&gt;0,"BLANK",""),IF($H389="","NO",IF(NOT($U389&gt;$U388),IF(SUMPRODUCT(--($A389:$F389=""))&gt;0,"NO","YES"),IF(SUMPRODUCT(--($A389:$G389=""))+SUMPRODUCT(--($I389=""))&gt;0,"NO","YES"))))</f>
        <v/>
      </c>
      <c r="P389" s="228"/>
      <c r="Q389" s="228"/>
      <c r="R389" s="228"/>
      <c r="S389" s="228"/>
      <c r="T389" s="228">
        <f t="shared" si="46"/>
        <v>1</v>
      </c>
      <c r="U389" s="228">
        <f t="shared" si="47"/>
        <v>0</v>
      </c>
      <c r="V389" s="228">
        <f t="shared" si="48"/>
        <v>0</v>
      </c>
      <c r="W389" s="228">
        <f t="shared" si="49"/>
        <v>-1</v>
      </c>
      <c r="X389" s="228">
        <f>IF(SUMPRODUCT(--(W389:$W$517=-1))=ROW($W$517)-ROW()+1,$X388,IF(OR($W389=0,$W389=-1),$X388+1,$X388))</f>
        <v>0</v>
      </c>
      <c r="Y389" s="228">
        <f t="shared" si="50"/>
        <v>-1</v>
      </c>
      <c r="Z389" s="228">
        <f>IF(SUMPRODUCT(--($Y389:$Y$517=-1))=ROW($Y$517)-ROW()+1,$Z388,IF(OR($Y389=0,$Y389=-1),$Z388+1,$Z388))</f>
        <v>0</v>
      </c>
      <c r="AA389" s="228">
        <f t="shared" si="45"/>
        <v>0</v>
      </c>
      <c r="AB389" s="228">
        <f>IF(AND(ROUNDDOWN(($B$10-Table1[[#This Row],[Date of Birth]])/365.25,0)&gt;=66,Table1[[#This Row],[Member Type]]="EE",Table1[[#This Row],[Work Status]]="Retiree"),1,IF(AND(ROUNDDOWN(($B$10-Table1[[#This Row],[Date of Birth]])/365.25,0)&lt;66,Table1[[#This Row],[Member Type]]="EE",Table1[[#This Row],[Work Status]]="Retiree"),2,0))</f>
        <v>0</v>
      </c>
      <c r="AC389" s="215">
        <f t="shared" si="51"/>
        <v>0</v>
      </c>
      <c r="AD389" s="215">
        <f t="shared" si="52"/>
        <v>0</v>
      </c>
      <c r="AE389" s="215">
        <f t="shared" ca="1" si="53"/>
        <v>0</v>
      </c>
      <c r="AF389" s="215">
        <f>IF(A389&gt;1,Table1[[#This Row],[Last Name]]&amp;Table1[[#This Row],[First Name]]&amp;Table1[[#This Row],[Home Zip Code]]&amp;Table1[[#This Row],[Date of Birth]]&amp;Table1[[#This Row],[Member Type]],ROW())</f>
        <v>389</v>
      </c>
      <c r="AG389" s="215" t="str">
        <f t="array" ref="AG389">IF(SUM((--EXACT($AF$33:$AF$521,AF389)))&lt;=1,"","Duplicate")</f>
        <v/>
      </c>
      <c r="AH389" s="228"/>
      <c r="AI389" s="228"/>
      <c r="AJ389" s="228"/>
      <c r="AK389" s="228"/>
      <c r="AL389" s="228"/>
      <c r="AM389" s="228"/>
      <c r="AN389" s="228"/>
      <c r="AO389" s="228"/>
      <c r="AP389" s="228"/>
      <c r="AQ389" s="228"/>
      <c r="AR389" s="228"/>
      <c r="AS389" s="228"/>
      <c r="AT389" s="228"/>
      <c r="AU389" s="228"/>
      <c r="AV389" s="228"/>
      <c r="AW389" s="228"/>
      <c r="AX389" s="228"/>
      <c r="AY389" s="228"/>
      <c r="AZ389" s="228"/>
      <c r="BA389" s="228"/>
      <c r="BB389" s="228"/>
      <c r="BC389" s="228"/>
    </row>
    <row r="390" spans="1:55">
      <c r="A390" s="326"/>
      <c r="B390" s="237"/>
      <c r="C390" s="253"/>
      <c r="D390" s="234"/>
      <c r="E390" s="235"/>
      <c r="F390" s="238"/>
      <c r="G390" s="238"/>
      <c r="H390" s="236"/>
      <c r="I390" s="221"/>
      <c r="J390" s="297"/>
      <c r="K390" s="221"/>
      <c r="L390" s="301"/>
      <c r="M390" s="311"/>
      <c r="N390" s="321"/>
      <c r="O390" s="328" t="str" cm="1">
        <f t="array" ref="O390">IF($T390=1,IF(SUMPRODUCT(--($T391:$T$517=0))&gt;0,"BLANK",""),IF($H390="","NO",IF(NOT($U390&gt;$U389),IF(SUMPRODUCT(--($A390:$F390=""))&gt;0,"NO","YES"),IF(SUMPRODUCT(--($A390:$G390=""))+SUMPRODUCT(--($I390=""))&gt;0,"NO","YES"))))</f>
        <v/>
      </c>
      <c r="P390" s="228"/>
      <c r="Q390" s="228"/>
      <c r="R390" s="228"/>
      <c r="S390" s="228"/>
      <c r="T390" s="228">
        <f t="shared" si="46"/>
        <v>1</v>
      </c>
      <c r="U390" s="228">
        <f t="shared" si="47"/>
        <v>0</v>
      </c>
      <c r="V390" s="228">
        <f t="shared" si="48"/>
        <v>0</v>
      </c>
      <c r="W390" s="228">
        <f t="shared" si="49"/>
        <v>-1</v>
      </c>
      <c r="X390" s="228">
        <f>IF(SUMPRODUCT(--(W390:$W$517=-1))=ROW($W$517)-ROW()+1,$X389,IF(OR($W390=0,$W390=-1),$X389+1,$X389))</f>
        <v>0</v>
      </c>
      <c r="Y390" s="228">
        <f t="shared" si="50"/>
        <v>-1</v>
      </c>
      <c r="Z390" s="228">
        <f>IF(SUMPRODUCT(--($Y390:$Y$517=-1))=ROW($Y$517)-ROW()+1,$Z389,IF(OR($Y390=0,$Y390=-1),$Z389+1,$Z389))</f>
        <v>0</v>
      </c>
      <c r="AA390" s="228">
        <f t="shared" si="45"/>
        <v>0</v>
      </c>
      <c r="AB390" s="228">
        <f>IF(AND(ROUNDDOWN(($B$10-Table1[[#This Row],[Date of Birth]])/365.25,0)&gt;=66,Table1[[#This Row],[Member Type]]="EE",Table1[[#This Row],[Work Status]]="Retiree"),1,IF(AND(ROUNDDOWN(($B$10-Table1[[#This Row],[Date of Birth]])/365.25,0)&lt;66,Table1[[#This Row],[Member Type]]="EE",Table1[[#This Row],[Work Status]]="Retiree"),2,0))</f>
        <v>0</v>
      </c>
      <c r="AC390" s="215">
        <f t="shared" si="51"/>
        <v>0</v>
      </c>
      <c r="AD390" s="215">
        <f t="shared" si="52"/>
        <v>0</v>
      </c>
      <c r="AE390" s="215">
        <f t="shared" ca="1" si="53"/>
        <v>0</v>
      </c>
      <c r="AF390" s="215">
        <f>IF(A390&gt;1,Table1[[#This Row],[Last Name]]&amp;Table1[[#This Row],[First Name]]&amp;Table1[[#This Row],[Home Zip Code]]&amp;Table1[[#This Row],[Date of Birth]]&amp;Table1[[#This Row],[Member Type]],ROW())</f>
        <v>390</v>
      </c>
      <c r="AG390" s="215" t="str">
        <f t="array" ref="AG390">IF(SUM((--EXACT($AF$33:$AF$521,AF390)))&lt;=1,"","Duplicate")</f>
        <v/>
      </c>
      <c r="AH390" s="228"/>
      <c r="AI390" s="228"/>
      <c r="AJ390" s="228"/>
      <c r="AK390" s="228"/>
      <c r="AL390" s="228"/>
      <c r="AM390" s="228"/>
      <c r="AN390" s="228"/>
      <c r="AO390" s="228"/>
      <c r="AP390" s="228"/>
      <c r="AQ390" s="228"/>
      <c r="AR390" s="228"/>
      <c r="AS390" s="228"/>
      <c r="AT390" s="228"/>
      <c r="AU390" s="228"/>
      <c r="AV390" s="228"/>
      <c r="AW390" s="228"/>
      <c r="AX390" s="228"/>
      <c r="AY390" s="228"/>
      <c r="AZ390" s="228"/>
      <c r="BA390" s="228"/>
      <c r="BB390" s="228"/>
      <c r="BC390" s="228"/>
    </row>
    <row r="391" spans="1:55">
      <c r="A391" s="326"/>
      <c r="B391" s="237"/>
      <c r="C391" s="253"/>
      <c r="D391" s="234"/>
      <c r="E391" s="235"/>
      <c r="F391" s="238"/>
      <c r="G391" s="238"/>
      <c r="H391" s="236"/>
      <c r="I391" s="221"/>
      <c r="J391" s="297"/>
      <c r="K391" s="221"/>
      <c r="L391" s="301"/>
      <c r="M391" s="311"/>
      <c r="N391" s="321"/>
      <c r="O391" s="328" t="str" cm="1">
        <f t="array" ref="O391">IF($T391=1,IF(SUMPRODUCT(--($T392:$T$517=0))&gt;0,"BLANK",""),IF($H391="","NO",IF(NOT($U391&gt;$U390),IF(SUMPRODUCT(--($A391:$F391=""))&gt;0,"NO","YES"),IF(SUMPRODUCT(--($A391:$G391=""))+SUMPRODUCT(--($I391=""))&gt;0,"NO","YES"))))</f>
        <v/>
      </c>
      <c r="P391" s="228"/>
      <c r="Q391" s="228"/>
      <c r="R391" s="228"/>
      <c r="S391" s="228"/>
      <c r="T391" s="228">
        <f t="shared" si="46"/>
        <v>1</v>
      </c>
      <c r="U391" s="228">
        <f t="shared" si="47"/>
        <v>0</v>
      </c>
      <c r="V391" s="228">
        <f t="shared" si="48"/>
        <v>0</v>
      </c>
      <c r="W391" s="228">
        <f t="shared" si="49"/>
        <v>-1</v>
      </c>
      <c r="X391" s="228">
        <f>IF(SUMPRODUCT(--(W391:$W$517=-1))=ROW($W$517)-ROW()+1,$X390,IF(OR($W391=0,$W391=-1),$X390+1,$X390))</f>
        <v>0</v>
      </c>
      <c r="Y391" s="228">
        <f t="shared" si="50"/>
        <v>-1</v>
      </c>
      <c r="Z391" s="228">
        <f>IF(SUMPRODUCT(--($Y391:$Y$517=-1))=ROW($Y$517)-ROW()+1,$Z390,IF(OR($Y391=0,$Y391=-1),$Z390+1,$Z390))</f>
        <v>0</v>
      </c>
      <c r="AA391" s="228">
        <f t="shared" si="45"/>
        <v>0</v>
      </c>
      <c r="AB391" s="228">
        <f>IF(AND(ROUNDDOWN(($B$10-Table1[[#This Row],[Date of Birth]])/365.25,0)&gt;=66,Table1[[#This Row],[Member Type]]="EE",Table1[[#This Row],[Work Status]]="Retiree"),1,IF(AND(ROUNDDOWN(($B$10-Table1[[#This Row],[Date of Birth]])/365.25,0)&lt;66,Table1[[#This Row],[Member Type]]="EE",Table1[[#This Row],[Work Status]]="Retiree"),2,0))</f>
        <v>0</v>
      </c>
      <c r="AC391" s="215">
        <f t="shared" si="51"/>
        <v>0</v>
      </c>
      <c r="AD391" s="215">
        <f t="shared" si="52"/>
        <v>0</v>
      </c>
      <c r="AE391" s="215">
        <f t="shared" ca="1" si="53"/>
        <v>0</v>
      </c>
      <c r="AF391" s="215">
        <f>IF(A391&gt;1,Table1[[#This Row],[Last Name]]&amp;Table1[[#This Row],[First Name]]&amp;Table1[[#This Row],[Home Zip Code]]&amp;Table1[[#This Row],[Date of Birth]]&amp;Table1[[#This Row],[Member Type]],ROW())</f>
        <v>391</v>
      </c>
      <c r="AG391" s="215" t="str">
        <f t="array" ref="AG391">IF(SUM((--EXACT($AF$33:$AF$521,AF391)))&lt;=1,"","Duplicate")</f>
        <v/>
      </c>
      <c r="AH391" s="228"/>
      <c r="AI391" s="228"/>
      <c r="AJ391" s="228"/>
      <c r="AK391" s="228"/>
      <c r="AL391" s="228"/>
      <c r="AM391" s="228"/>
      <c r="AN391" s="228"/>
      <c r="AO391" s="228"/>
      <c r="AP391" s="228"/>
      <c r="AQ391" s="228"/>
      <c r="AR391" s="228"/>
      <c r="AS391" s="228"/>
      <c r="AT391" s="228"/>
      <c r="AU391" s="228"/>
      <c r="AV391" s="228"/>
      <c r="AW391" s="228"/>
      <c r="AX391" s="228"/>
      <c r="AY391" s="228"/>
      <c r="AZ391" s="228"/>
      <c r="BA391" s="228"/>
      <c r="BB391" s="228"/>
      <c r="BC391" s="228"/>
    </row>
    <row r="392" spans="1:55">
      <c r="A392" s="326"/>
      <c r="B392" s="237"/>
      <c r="C392" s="253"/>
      <c r="D392" s="234"/>
      <c r="E392" s="235"/>
      <c r="F392" s="238"/>
      <c r="G392" s="238"/>
      <c r="H392" s="236"/>
      <c r="I392" s="221"/>
      <c r="J392" s="297"/>
      <c r="K392" s="221"/>
      <c r="L392" s="301"/>
      <c r="M392" s="311"/>
      <c r="N392" s="321"/>
      <c r="O392" s="328" t="str" cm="1">
        <f t="array" ref="O392">IF($T392=1,IF(SUMPRODUCT(--($T393:$T$517=0))&gt;0,"BLANK",""),IF($H392="","NO",IF(NOT($U392&gt;$U391),IF(SUMPRODUCT(--($A392:$F392=""))&gt;0,"NO","YES"),IF(SUMPRODUCT(--($A392:$G392=""))+SUMPRODUCT(--($I392=""))&gt;0,"NO","YES"))))</f>
        <v/>
      </c>
      <c r="P392" s="228"/>
      <c r="Q392" s="228"/>
      <c r="R392" s="228"/>
      <c r="S392" s="228"/>
      <c r="T392" s="228">
        <f t="shared" si="46"/>
        <v>1</v>
      </c>
      <c r="U392" s="228">
        <f t="shared" si="47"/>
        <v>0</v>
      </c>
      <c r="V392" s="228">
        <f t="shared" si="48"/>
        <v>0</v>
      </c>
      <c r="W392" s="228">
        <f t="shared" si="49"/>
        <v>-1</v>
      </c>
      <c r="X392" s="228">
        <f>IF(SUMPRODUCT(--(W392:$W$517=-1))=ROW($W$517)-ROW()+1,$X391,IF(OR($W392=0,$W392=-1),$X391+1,$X391))</f>
        <v>0</v>
      </c>
      <c r="Y392" s="228">
        <f t="shared" si="50"/>
        <v>-1</v>
      </c>
      <c r="Z392" s="228">
        <f>IF(SUMPRODUCT(--($Y392:$Y$517=-1))=ROW($Y$517)-ROW()+1,$Z391,IF(OR($Y392=0,$Y392=-1),$Z391+1,$Z391))</f>
        <v>0</v>
      </c>
      <c r="AA392" s="228">
        <f t="shared" si="45"/>
        <v>0</v>
      </c>
      <c r="AB392" s="228">
        <f>IF(AND(ROUNDDOWN(($B$10-Table1[[#This Row],[Date of Birth]])/365.25,0)&gt;=66,Table1[[#This Row],[Member Type]]="EE",Table1[[#This Row],[Work Status]]="Retiree"),1,IF(AND(ROUNDDOWN(($B$10-Table1[[#This Row],[Date of Birth]])/365.25,0)&lt;66,Table1[[#This Row],[Member Type]]="EE",Table1[[#This Row],[Work Status]]="Retiree"),2,0))</f>
        <v>0</v>
      </c>
      <c r="AC392" s="215">
        <f t="shared" si="51"/>
        <v>0</v>
      </c>
      <c r="AD392" s="215">
        <f t="shared" si="52"/>
        <v>0</v>
      </c>
      <c r="AE392" s="215">
        <f t="shared" ca="1" si="53"/>
        <v>0</v>
      </c>
      <c r="AF392" s="215">
        <f>IF(A392&gt;1,Table1[[#This Row],[Last Name]]&amp;Table1[[#This Row],[First Name]]&amp;Table1[[#This Row],[Home Zip Code]]&amp;Table1[[#This Row],[Date of Birth]]&amp;Table1[[#This Row],[Member Type]],ROW())</f>
        <v>392</v>
      </c>
      <c r="AG392" s="215" t="str">
        <f t="array" ref="AG392">IF(SUM((--EXACT($AF$33:$AF$521,AF392)))&lt;=1,"","Duplicate")</f>
        <v/>
      </c>
      <c r="AH392" s="228"/>
      <c r="AI392" s="228"/>
      <c r="AJ392" s="228"/>
      <c r="AK392" s="228"/>
      <c r="AL392" s="228"/>
      <c r="AM392" s="228"/>
      <c r="AN392" s="228"/>
      <c r="AO392" s="228"/>
      <c r="AP392" s="228"/>
      <c r="AQ392" s="228"/>
      <c r="AR392" s="228"/>
      <c r="AS392" s="228"/>
      <c r="AT392" s="228"/>
      <c r="AU392" s="228"/>
      <c r="AV392" s="228"/>
      <c r="AW392" s="228"/>
      <c r="AX392" s="228"/>
      <c r="AY392" s="228"/>
      <c r="AZ392" s="228"/>
      <c r="BA392" s="228"/>
      <c r="BB392" s="228"/>
      <c r="BC392" s="228"/>
    </row>
    <row r="393" spans="1:55">
      <c r="A393" s="326"/>
      <c r="B393" s="237"/>
      <c r="C393" s="253"/>
      <c r="D393" s="234"/>
      <c r="E393" s="235"/>
      <c r="F393" s="238"/>
      <c r="G393" s="238"/>
      <c r="H393" s="236"/>
      <c r="I393" s="221"/>
      <c r="J393" s="297"/>
      <c r="K393" s="221"/>
      <c r="L393" s="301"/>
      <c r="M393" s="311"/>
      <c r="N393" s="321"/>
      <c r="O393" s="328" t="str" cm="1">
        <f t="array" ref="O393">IF($T393=1,IF(SUMPRODUCT(--($T394:$T$517=0))&gt;0,"BLANK",""),IF($H393="","NO",IF(NOT($U393&gt;$U392),IF(SUMPRODUCT(--($A393:$F393=""))&gt;0,"NO","YES"),IF(SUMPRODUCT(--($A393:$G393=""))+SUMPRODUCT(--($I393=""))&gt;0,"NO","YES"))))</f>
        <v/>
      </c>
      <c r="P393" s="228"/>
      <c r="Q393" s="228"/>
      <c r="R393" s="228"/>
      <c r="S393" s="228"/>
      <c r="T393" s="228">
        <f t="shared" si="46"/>
        <v>1</v>
      </c>
      <c r="U393" s="228">
        <f t="shared" si="47"/>
        <v>0</v>
      </c>
      <c r="V393" s="228">
        <f t="shared" si="48"/>
        <v>0</v>
      </c>
      <c r="W393" s="228">
        <f t="shared" si="49"/>
        <v>-1</v>
      </c>
      <c r="X393" s="228">
        <f>IF(SUMPRODUCT(--(W393:$W$517=-1))=ROW($W$517)-ROW()+1,$X392,IF(OR($W393=0,$W393=-1),$X392+1,$X392))</f>
        <v>0</v>
      </c>
      <c r="Y393" s="228">
        <f t="shared" si="50"/>
        <v>-1</v>
      </c>
      <c r="Z393" s="228">
        <f>IF(SUMPRODUCT(--($Y393:$Y$517=-1))=ROW($Y$517)-ROW()+1,$Z392,IF(OR($Y393=0,$Y393=-1),$Z392+1,$Z392))</f>
        <v>0</v>
      </c>
      <c r="AA393" s="228">
        <f t="shared" si="45"/>
        <v>0</v>
      </c>
      <c r="AB393" s="228">
        <f>IF(AND(ROUNDDOWN(($B$10-Table1[[#This Row],[Date of Birth]])/365.25,0)&gt;=66,Table1[[#This Row],[Member Type]]="EE",Table1[[#This Row],[Work Status]]="Retiree"),1,IF(AND(ROUNDDOWN(($B$10-Table1[[#This Row],[Date of Birth]])/365.25,0)&lt;66,Table1[[#This Row],[Member Type]]="EE",Table1[[#This Row],[Work Status]]="Retiree"),2,0))</f>
        <v>0</v>
      </c>
      <c r="AC393" s="215">
        <f t="shared" si="51"/>
        <v>0</v>
      </c>
      <c r="AD393" s="215">
        <f t="shared" si="52"/>
        <v>0</v>
      </c>
      <c r="AE393" s="215">
        <f t="shared" ca="1" si="53"/>
        <v>0</v>
      </c>
      <c r="AF393" s="215">
        <f>IF(A393&gt;1,Table1[[#This Row],[Last Name]]&amp;Table1[[#This Row],[First Name]]&amp;Table1[[#This Row],[Home Zip Code]]&amp;Table1[[#This Row],[Date of Birth]]&amp;Table1[[#This Row],[Member Type]],ROW())</f>
        <v>393</v>
      </c>
      <c r="AG393" s="215" t="str">
        <f t="array" ref="AG393">IF(SUM((--EXACT($AF$33:$AF$521,AF393)))&lt;=1,"","Duplicate")</f>
        <v/>
      </c>
      <c r="AH393" s="228"/>
      <c r="AI393" s="228"/>
      <c r="AJ393" s="228"/>
      <c r="AK393" s="228"/>
      <c r="AL393" s="228"/>
      <c r="AM393" s="228"/>
      <c r="AN393" s="228"/>
      <c r="AO393" s="228"/>
      <c r="AP393" s="228"/>
      <c r="AQ393" s="228"/>
      <c r="AR393" s="228"/>
      <c r="AS393" s="228"/>
      <c r="AT393" s="228"/>
      <c r="AU393" s="228"/>
      <c r="AV393" s="228"/>
      <c r="AW393" s="228"/>
      <c r="AX393" s="228"/>
      <c r="AY393" s="228"/>
      <c r="AZ393" s="228"/>
      <c r="BA393" s="228"/>
      <c r="BB393" s="228"/>
      <c r="BC393" s="228"/>
    </row>
    <row r="394" spans="1:55">
      <c r="A394" s="326"/>
      <c r="B394" s="237"/>
      <c r="C394" s="253"/>
      <c r="D394" s="234"/>
      <c r="E394" s="235"/>
      <c r="F394" s="238"/>
      <c r="G394" s="238"/>
      <c r="H394" s="236"/>
      <c r="I394" s="221"/>
      <c r="J394" s="297"/>
      <c r="K394" s="221"/>
      <c r="L394" s="301"/>
      <c r="M394" s="311"/>
      <c r="N394" s="321"/>
      <c r="O394" s="328" t="str" cm="1">
        <f t="array" ref="O394">IF($T394=1,IF(SUMPRODUCT(--($T395:$T$517=0))&gt;0,"BLANK",""),IF($H394="","NO",IF(NOT($U394&gt;$U393),IF(SUMPRODUCT(--($A394:$F394=""))&gt;0,"NO","YES"),IF(SUMPRODUCT(--($A394:$G394=""))+SUMPRODUCT(--($I394=""))&gt;0,"NO","YES"))))</f>
        <v/>
      </c>
      <c r="P394" s="228"/>
      <c r="Q394" s="228"/>
      <c r="R394" s="228"/>
      <c r="S394" s="228"/>
      <c r="T394" s="228">
        <f t="shared" si="46"/>
        <v>1</v>
      </c>
      <c r="U394" s="228">
        <f t="shared" si="47"/>
        <v>0</v>
      </c>
      <c r="V394" s="228">
        <f t="shared" si="48"/>
        <v>0</v>
      </c>
      <c r="W394" s="228">
        <f t="shared" si="49"/>
        <v>-1</v>
      </c>
      <c r="X394" s="228">
        <f>IF(SUMPRODUCT(--(W394:$W$517=-1))=ROW($W$517)-ROW()+1,$X393,IF(OR($W394=0,$W394=-1),$X393+1,$X393))</f>
        <v>0</v>
      </c>
      <c r="Y394" s="228">
        <f t="shared" si="50"/>
        <v>-1</v>
      </c>
      <c r="Z394" s="228">
        <f>IF(SUMPRODUCT(--($Y394:$Y$517=-1))=ROW($Y$517)-ROW()+1,$Z393,IF(OR($Y394=0,$Y394=-1),$Z393+1,$Z393))</f>
        <v>0</v>
      </c>
      <c r="AA394" s="228">
        <f t="shared" si="45"/>
        <v>0</v>
      </c>
      <c r="AB394" s="228">
        <f>IF(AND(ROUNDDOWN(($B$10-Table1[[#This Row],[Date of Birth]])/365.25,0)&gt;=66,Table1[[#This Row],[Member Type]]="EE",Table1[[#This Row],[Work Status]]="Retiree"),1,IF(AND(ROUNDDOWN(($B$10-Table1[[#This Row],[Date of Birth]])/365.25,0)&lt;66,Table1[[#This Row],[Member Type]]="EE",Table1[[#This Row],[Work Status]]="Retiree"),2,0))</f>
        <v>0</v>
      </c>
      <c r="AC394" s="215">
        <f t="shared" si="51"/>
        <v>0</v>
      </c>
      <c r="AD394" s="215">
        <f t="shared" si="52"/>
        <v>0</v>
      </c>
      <c r="AE394" s="215">
        <f t="shared" ca="1" si="53"/>
        <v>0</v>
      </c>
      <c r="AF394" s="215">
        <f>IF(A394&gt;1,Table1[[#This Row],[Last Name]]&amp;Table1[[#This Row],[First Name]]&amp;Table1[[#This Row],[Home Zip Code]]&amp;Table1[[#This Row],[Date of Birth]]&amp;Table1[[#This Row],[Member Type]],ROW())</f>
        <v>394</v>
      </c>
      <c r="AG394" s="215" t="str">
        <f t="array" ref="AG394">IF(SUM((--EXACT($AF$33:$AF$521,AF394)))&lt;=1,"","Duplicate")</f>
        <v/>
      </c>
      <c r="AH394" s="228"/>
      <c r="AI394" s="228"/>
      <c r="AJ394" s="228"/>
      <c r="AK394" s="228"/>
      <c r="AL394" s="228"/>
      <c r="AM394" s="228"/>
      <c r="AN394" s="228"/>
      <c r="AO394" s="228"/>
      <c r="AP394" s="228"/>
      <c r="AQ394" s="228"/>
      <c r="AR394" s="228"/>
      <c r="AS394" s="228"/>
      <c r="AT394" s="228"/>
      <c r="AU394" s="228"/>
      <c r="AV394" s="228"/>
      <c r="AW394" s="228"/>
      <c r="AX394" s="228"/>
      <c r="AY394" s="228"/>
      <c r="AZ394" s="228"/>
      <c r="BA394" s="228"/>
      <c r="BB394" s="228"/>
      <c r="BC394" s="228"/>
    </row>
    <row r="395" spans="1:55">
      <c r="A395" s="326"/>
      <c r="B395" s="237"/>
      <c r="C395" s="253"/>
      <c r="D395" s="234"/>
      <c r="E395" s="235"/>
      <c r="F395" s="238"/>
      <c r="G395" s="238"/>
      <c r="H395" s="236"/>
      <c r="I395" s="221"/>
      <c r="J395" s="297"/>
      <c r="K395" s="221"/>
      <c r="L395" s="301"/>
      <c r="M395" s="311"/>
      <c r="N395" s="321"/>
      <c r="O395" s="328" t="str" cm="1">
        <f t="array" ref="O395">IF($T395=1,IF(SUMPRODUCT(--($T396:$T$517=0))&gt;0,"BLANK",""),IF($H395="","NO",IF(NOT($U395&gt;$U394),IF(SUMPRODUCT(--($A395:$F395=""))&gt;0,"NO","YES"),IF(SUMPRODUCT(--($A395:$G395=""))+SUMPRODUCT(--($I395=""))&gt;0,"NO","YES"))))</f>
        <v/>
      </c>
      <c r="P395" s="228"/>
      <c r="Q395" s="228"/>
      <c r="R395" s="228"/>
      <c r="S395" s="228"/>
      <c r="T395" s="228">
        <f t="shared" si="46"/>
        <v>1</v>
      </c>
      <c r="U395" s="228">
        <f t="shared" si="47"/>
        <v>0</v>
      </c>
      <c r="V395" s="228">
        <f t="shared" si="48"/>
        <v>0</v>
      </c>
      <c r="W395" s="228">
        <f t="shared" si="49"/>
        <v>-1</v>
      </c>
      <c r="X395" s="228">
        <f>IF(SUMPRODUCT(--(W395:$W$517=-1))=ROW($W$517)-ROW()+1,$X394,IF(OR($W395=0,$W395=-1),$X394+1,$X394))</f>
        <v>0</v>
      </c>
      <c r="Y395" s="228">
        <f t="shared" si="50"/>
        <v>-1</v>
      </c>
      <c r="Z395" s="228">
        <f>IF(SUMPRODUCT(--($Y395:$Y$517=-1))=ROW($Y$517)-ROW()+1,$Z394,IF(OR($Y395=0,$Y395=-1),$Z394+1,$Z394))</f>
        <v>0</v>
      </c>
      <c r="AA395" s="228">
        <f t="shared" si="45"/>
        <v>0</v>
      </c>
      <c r="AB395" s="228">
        <f>IF(AND(ROUNDDOWN(($B$10-Table1[[#This Row],[Date of Birth]])/365.25,0)&gt;=66,Table1[[#This Row],[Member Type]]="EE",Table1[[#This Row],[Work Status]]="Retiree"),1,IF(AND(ROUNDDOWN(($B$10-Table1[[#This Row],[Date of Birth]])/365.25,0)&lt;66,Table1[[#This Row],[Member Type]]="EE",Table1[[#This Row],[Work Status]]="Retiree"),2,0))</f>
        <v>0</v>
      </c>
      <c r="AC395" s="215">
        <f t="shared" si="51"/>
        <v>0</v>
      </c>
      <c r="AD395" s="215">
        <f t="shared" si="52"/>
        <v>0</v>
      </c>
      <c r="AE395" s="215">
        <f t="shared" ca="1" si="53"/>
        <v>0</v>
      </c>
      <c r="AF395" s="215">
        <f>IF(A395&gt;1,Table1[[#This Row],[Last Name]]&amp;Table1[[#This Row],[First Name]]&amp;Table1[[#This Row],[Home Zip Code]]&amp;Table1[[#This Row],[Date of Birth]]&amp;Table1[[#This Row],[Member Type]],ROW())</f>
        <v>395</v>
      </c>
      <c r="AG395" s="215" t="str">
        <f t="array" ref="AG395">IF(SUM((--EXACT($AF$33:$AF$521,AF395)))&lt;=1,"","Duplicate")</f>
        <v/>
      </c>
      <c r="AH395" s="228"/>
      <c r="AI395" s="228"/>
      <c r="AJ395" s="228"/>
      <c r="AK395" s="228"/>
      <c r="AL395" s="228"/>
      <c r="AM395" s="228"/>
      <c r="AN395" s="228"/>
      <c r="AO395" s="228"/>
      <c r="AP395" s="228"/>
      <c r="AQ395" s="228"/>
      <c r="AR395" s="228"/>
      <c r="AS395" s="228"/>
      <c r="AT395" s="228"/>
      <c r="AU395" s="228"/>
      <c r="AV395" s="228"/>
      <c r="AW395" s="228"/>
      <c r="AX395" s="228"/>
      <c r="AY395" s="228"/>
      <c r="AZ395" s="228"/>
      <c r="BA395" s="228"/>
      <c r="BB395" s="228"/>
      <c r="BC395" s="228"/>
    </row>
    <row r="396" spans="1:55">
      <c r="A396" s="326"/>
      <c r="B396" s="237"/>
      <c r="C396" s="253"/>
      <c r="D396" s="234"/>
      <c r="E396" s="235"/>
      <c r="F396" s="238"/>
      <c r="G396" s="238"/>
      <c r="H396" s="236"/>
      <c r="I396" s="221"/>
      <c r="J396" s="297"/>
      <c r="K396" s="221"/>
      <c r="L396" s="301"/>
      <c r="M396" s="311"/>
      <c r="N396" s="321"/>
      <c r="O396" s="328" t="str" cm="1">
        <f t="array" ref="O396">IF($T396=1,IF(SUMPRODUCT(--($T397:$T$517=0))&gt;0,"BLANK",""),IF($H396="","NO",IF(NOT($U396&gt;$U395),IF(SUMPRODUCT(--($A396:$F396=""))&gt;0,"NO","YES"),IF(SUMPRODUCT(--($A396:$G396=""))+SUMPRODUCT(--($I396=""))&gt;0,"NO","YES"))))</f>
        <v/>
      </c>
      <c r="P396" s="228"/>
      <c r="Q396" s="228"/>
      <c r="R396" s="228"/>
      <c r="S396" s="228"/>
      <c r="T396" s="228">
        <f t="shared" si="46"/>
        <v>1</v>
      </c>
      <c r="U396" s="228">
        <f t="shared" si="47"/>
        <v>0</v>
      </c>
      <c r="V396" s="228">
        <f t="shared" si="48"/>
        <v>0</v>
      </c>
      <c r="W396" s="228">
        <f t="shared" si="49"/>
        <v>-1</v>
      </c>
      <c r="X396" s="228">
        <f>IF(SUMPRODUCT(--(W396:$W$517=-1))=ROW($W$517)-ROW()+1,$X395,IF(OR($W396=0,$W396=-1),$X395+1,$X395))</f>
        <v>0</v>
      </c>
      <c r="Y396" s="228">
        <f t="shared" si="50"/>
        <v>-1</v>
      </c>
      <c r="Z396" s="228">
        <f>IF(SUMPRODUCT(--($Y396:$Y$517=-1))=ROW($Y$517)-ROW()+1,$Z395,IF(OR($Y396=0,$Y396=-1),$Z395+1,$Z395))</f>
        <v>0</v>
      </c>
      <c r="AA396" s="228">
        <f t="shared" si="45"/>
        <v>0</v>
      </c>
      <c r="AB396" s="228">
        <f>IF(AND(ROUNDDOWN(($B$10-Table1[[#This Row],[Date of Birth]])/365.25,0)&gt;=66,Table1[[#This Row],[Member Type]]="EE",Table1[[#This Row],[Work Status]]="Retiree"),1,IF(AND(ROUNDDOWN(($B$10-Table1[[#This Row],[Date of Birth]])/365.25,0)&lt;66,Table1[[#This Row],[Member Type]]="EE",Table1[[#This Row],[Work Status]]="Retiree"),2,0))</f>
        <v>0</v>
      </c>
      <c r="AC396" s="215">
        <f t="shared" si="51"/>
        <v>0</v>
      </c>
      <c r="AD396" s="215">
        <f t="shared" si="52"/>
        <v>0</v>
      </c>
      <c r="AE396" s="215">
        <f t="shared" ca="1" si="53"/>
        <v>0</v>
      </c>
      <c r="AF396" s="215">
        <f>IF(A396&gt;1,Table1[[#This Row],[Last Name]]&amp;Table1[[#This Row],[First Name]]&amp;Table1[[#This Row],[Home Zip Code]]&amp;Table1[[#This Row],[Date of Birth]]&amp;Table1[[#This Row],[Member Type]],ROW())</f>
        <v>396</v>
      </c>
      <c r="AG396" s="215" t="str">
        <f t="array" ref="AG396">IF(SUM((--EXACT($AF$33:$AF$521,AF396)))&lt;=1,"","Duplicate")</f>
        <v/>
      </c>
      <c r="AH396" s="228"/>
      <c r="AI396" s="228"/>
      <c r="AJ396" s="228"/>
      <c r="AK396" s="228"/>
      <c r="AL396" s="228"/>
      <c r="AM396" s="228"/>
      <c r="AN396" s="228"/>
      <c r="AO396" s="228"/>
      <c r="AP396" s="228"/>
      <c r="AQ396" s="228"/>
      <c r="AR396" s="228"/>
      <c r="AS396" s="228"/>
      <c r="AT396" s="228"/>
      <c r="AU396" s="228"/>
      <c r="AV396" s="228"/>
      <c r="AW396" s="228"/>
      <c r="AX396" s="228"/>
      <c r="AY396" s="228"/>
      <c r="AZ396" s="228"/>
      <c r="BA396" s="228"/>
      <c r="BB396" s="228"/>
      <c r="BC396" s="228"/>
    </row>
    <row r="397" spans="1:55">
      <c r="A397" s="326"/>
      <c r="B397" s="237"/>
      <c r="C397" s="253"/>
      <c r="D397" s="234"/>
      <c r="E397" s="235"/>
      <c r="F397" s="238"/>
      <c r="G397" s="238"/>
      <c r="H397" s="236"/>
      <c r="I397" s="221"/>
      <c r="J397" s="297"/>
      <c r="K397" s="221"/>
      <c r="L397" s="301"/>
      <c r="M397" s="311"/>
      <c r="N397" s="321"/>
      <c r="O397" s="328" t="str" cm="1">
        <f t="array" ref="O397">IF($T397=1,IF(SUMPRODUCT(--($T398:$T$517=0))&gt;0,"BLANK",""),IF($H397="","NO",IF(NOT($U397&gt;$U396),IF(SUMPRODUCT(--($A397:$F397=""))&gt;0,"NO","YES"),IF(SUMPRODUCT(--($A397:$G397=""))+SUMPRODUCT(--($I397=""))&gt;0,"NO","YES"))))</f>
        <v/>
      </c>
      <c r="P397" s="228"/>
      <c r="Q397" s="228"/>
      <c r="R397" s="228"/>
      <c r="S397" s="228"/>
      <c r="T397" s="228">
        <f t="shared" si="46"/>
        <v>1</v>
      </c>
      <c r="U397" s="228">
        <f t="shared" si="47"/>
        <v>0</v>
      </c>
      <c r="V397" s="228">
        <f t="shared" si="48"/>
        <v>0</v>
      </c>
      <c r="W397" s="228">
        <f t="shared" si="49"/>
        <v>-1</v>
      </c>
      <c r="X397" s="228">
        <f>IF(SUMPRODUCT(--(W397:$W$517=-1))=ROW($W$517)-ROW()+1,$X396,IF(OR($W397=0,$W397=-1),$X396+1,$X396))</f>
        <v>0</v>
      </c>
      <c r="Y397" s="228">
        <f t="shared" si="50"/>
        <v>-1</v>
      </c>
      <c r="Z397" s="228">
        <f>IF(SUMPRODUCT(--($Y397:$Y$517=-1))=ROW($Y$517)-ROW()+1,$Z396,IF(OR($Y397=0,$Y397=-1),$Z396+1,$Z396))</f>
        <v>0</v>
      </c>
      <c r="AA397" s="228">
        <f t="shared" si="45"/>
        <v>0</v>
      </c>
      <c r="AB397" s="228">
        <f>IF(AND(ROUNDDOWN(($B$10-Table1[[#This Row],[Date of Birth]])/365.25,0)&gt;=66,Table1[[#This Row],[Member Type]]="EE",Table1[[#This Row],[Work Status]]="Retiree"),1,IF(AND(ROUNDDOWN(($B$10-Table1[[#This Row],[Date of Birth]])/365.25,0)&lt;66,Table1[[#This Row],[Member Type]]="EE",Table1[[#This Row],[Work Status]]="Retiree"),2,0))</f>
        <v>0</v>
      </c>
      <c r="AC397" s="215">
        <f t="shared" si="51"/>
        <v>0</v>
      </c>
      <c r="AD397" s="215">
        <f t="shared" si="52"/>
        <v>0</v>
      </c>
      <c r="AE397" s="215">
        <f t="shared" ca="1" si="53"/>
        <v>0</v>
      </c>
      <c r="AF397" s="215">
        <f>IF(A397&gt;1,Table1[[#This Row],[Last Name]]&amp;Table1[[#This Row],[First Name]]&amp;Table1[[#This Row],[Home Zip Code]]&amp;Table1[[#This Row],[Date of Birth]]&amp;Table1[[#This Row],[Member Type]],ROW())</f>
        <v>397</v>
      </c>
      <c r="AG397" s="215" t="str">
        <f t="array" ref="AG397">IF(SUM((--EXACT($AF$33:$AF$521,AF397)))&lt;=1,"","Duplicate")</f>
        <v/>
      </c>
      <c r="AH397" s="228"/>
      <c r="AI397" s="228"/>
      <c r="AJ397" s="228"/>
      <c r="AK397" s="228"/>
      <c r="AL397" s="228"/>
      <c r="AM397" s="228"/>
      <c r="AN397" s="228"/>
      <c r="AO397" s="228"/>
      <c r="AP397" s="228"/>
      <c r="AQ397" s="228"/>
      <c r="AR397" s="228"/>
      <c r="AS397" s="228"/>
      <c r="AT397" s="228"/>
      <c r="AU397" s="228"/>
      <c r="AV397" s="228"/>
      <c r="AW397" s="228"/>
      <c r="AX397" s="228"/>
      <c r="AY397" s="228"/>
      <c r="AZ397" s="228"/>
      <c r="BA397" s="228"/>
      <c r="BB397" s="228"/>
      <c r="BC397" s="228"/>
    </row>
    <row r="398" spans="1:55">
      <c r="A398" s="326"/>
      <c r="B398" s="237"/>
      <c r="C398" s="253"/>
      <c r="D398" s="234"/>
      <c r="E398" s="235"/>
      <c r="F398" s="238"/>
      <c r="G398" s="238"/>
      <c r="H398" s="236"/>
      <c r="I398" s="221"/>
      <c r="J398" s="297"/>
      <c r="K398" s="221"/>
      <c r="L398" s="301"/>
      <c r="M398" s="311"/>
      <c r="N398" s="321"/>
      <c r="O398" s="328" t="str" cm="1">
        <f t="array" ref="O398">IF($T398=1,IF(SUMPRODUCT(--($T399:$T$517=0))&gt;0,"BLANK",""),IF($H398="","NO",IF(NOT($U398&gt;$U397),IF(SUMPRODUCT(--($A398:$F398=""))&gt;0,"NO","YES"),IF(SUMPRODUCT(--($A398:$G398=""))+SUMPRODUCT(--($I398=""))&gt;0,"NO","YES"))))</f>
        <v/>
      </c>
      <c r="P398" s="228"/>
      <c r="Q398" s="228"/>
      <c r="R398" s="228"/>
      <c r="S398" s="228"/>
      <c r="T398" s="228">
        <f t="shared" si="46"/>
        <v>1</v>
      </c>
      <c r="U398" s="228">
        <f t="shared" si="47"/>
        <v>0</v>
      </c>
      <c r="V398" s="228">
        <f t="shared" si="48"/>
        <v>0</v>
      </c>
      <c r="W398" s="228">
        <f t="shared" si="49"/>
        <v>-1</v>
      </c>
      <c r="X398" s="228">
        <f>IF(SUMPRODUCT(--(W398:$W$517=-1))=ROW($W$517)-ROW()+1,$X397,IF(OR($W398=0,$W398=-1),$X397+1,$X397))</f>
        <v>0</v>
      </c>
      <c r="Y398" s="228">
        <f t="shared" si="50"/>
        <v>-1</v>
      </c>
      <c r="Z398" s="228">
        <f>IF(SUMPRODUCT(--($Y398:$Y$517=-1))=ROW($Y$517)-ROW()+1,$Z397,IF(OR($Y398=0,$Y398=-1),$Z397+1,$Z397))</f>
        <v>0</v>
      </c>
      <c r="AA398" s="228">
        <f t="shared" si="45"/>
        <v>0</v>
      </c>
      <c r="AB398" s="228">
        <f>IF(AND(ROUNDDOWN(($B$10-Table1[[#This Row],[Date of Birth]])/365.25,0)&gt;=66,Table1[[#This Row],[Member Type]]="EE",Table1[[#This Row],[Work Status]]="Retiree"),1,IF(AND(ROUNDDOWN(($B$10-Table1[[#This Row],[Date of Birth]])/365.25,0)&lt;66,Table1[[#This Row],[Member Type]]="EE",Table1[[#This Row],[Work Status]]="Retiree"),2,0))</f>
        <v>0</v>
      </c>
      <c r="AC398" s="215">
        <f t="shared" si="51"/>
        <v>0</v>
      </c>
      <c r="AD398" s="215">
        <f t="shared" si="52"/>
        <v>0</v>
      </c>
      <c r="AE398" s="215">
        <f t="shared" ca="1" si="53"/>
        <v>0</v>
      </c>
      <c r="AF398" s="215">
        <f>IF(A398&gt;1,Table1[[#This Row],[Last Name]]&amp;Table1[[#This Row],[First Name]]&amp;Table1[[#This Row],[Home Zip Code]]&amp;Table1[[#This Row],[Date of Birth]]&amp;Table1[[#This Row],[Member Type]],ROW())</f>
        <v>398</v>
      </c>
      <c r="AG398" s="215" t="str">
        <f t="array" ref="AG398">IF(SUM((--EXACT($AF$33:$AF$521,AF398)))&lt;=1,"","Duplicate")</f>
        <v/>
      </c>
      <c r="AH398" s="228"/>
      <c r="AI398" s="228"/>
      <c r="AJ398" s="228"/>
      <c r="AK398" s="228"/>
      <c r="AL398" s="228"/>
      <c r="AM398" s="228"/>
      <c r="AN398" s="228"/>
      <c r="AO398" s="228"/>
      <c r="AP398" s="228"/>
      <c r="AQ398" s="228"/>
      <c r="AR398" s="228"/>
      <c r="AS398" s="228"/>
      <c r="AT398" s="228"/>
      <c r="AU398" s="228"/>
      <c r="AV398" s="228"/>
      <c r="AW398" s="228"/>
      <c r="AX398" s="228"/>
      <c r="AY398" s="228"/>
      <c r="AZ398" s="228"/>
      <c r="BA398" s="228"/>
      <c r="BB398" s="228"/>
      <c r="BC398" s="228"/>
    </row>
    <row r="399" spans="1:55">
      <c r="A399" s="326"/>
      <c r="B399" s="237"/>
      <c r="C399" s="253"/>
      <c r="D399" s="234"/>
      <c r="E399" s="235"/>
      <c r="F399" s="238"/>
      <c r="G399" s="238"/>
      <c r="H399" s="236"/>
      <c r="I399" s="221"/>
      <c r="J399" s="297"/>
      <c r="K399" s="221"/>
      <c r="L399" s="301"/>
      <c r="M399" s="311"/>
      <c r="N399" s="321"/>
      <c r="O399" s="328" t="str" cm="1">
        <f t="array" ref="O399">IF($T399=1,IF(SUMPRODUCT(--($T400:$T$517=0))&gt;0,"BLANK",""),IF($H399="","NO",IF(NOT($U399&gt;$U398),IF(SUMPRODUCT(--($A399:$F399=""))&gt;0,"NO","YES"),IF(SUMPRODUCT(--($A399:$G399=""))+SUMPRODUCT(--($I399=""))&gt;0,"NO","YES"))))</f>
        <v/>
      </c>
      <c r="P399" s="228"/>
      <c r="Q399" s="228"/>
      <c r="R399" s="228"/>
      <c r="S399" s="228"/>
      <c r="T399" s="228">
        <f t="shared" si="46"/>
        <v>1</v>
      </c>
      <c r="U399" s="228">
        <f t="shared" si="47"/>
        <v>0</v>
      </c>
      <c r="V399" s="228">
        <f t="shared" si="48"/>
        <v>0</v>
      </c>
      <c r="W399" s="228">
        <f t="shared" si="49"/>
        <v>-1</v>
      </c>
      <c r="X399" s="228">
        <f>IF(SUMPRODUCT(--(W399:$W$517=-1))=ROW($W$517)-ROW()+1,$X398,IF(OR($W399=0,$W399=-1),$X398+1,$X398))</f>
        <v>0</v>
      </c>
      <c r="Y399" s="228">
        <f t="shared" si="50"/>
        <v>-1</v>
      </c>
      <c r="Z399" s="228">
        <f>IF(SUMPRODUCT(--($Y399:$Y$517=-1))=ROW($Y$517)-ROW()+1,$Z398,IF(OR($Y399=0,$Y399=-1),$Z398+1,$Z398))</f>
        <v>0</v>
      </c>
      <c r="AA399" s="228">
        <f t="shared" si="45"/>
        <v>0</v>
      </c>
      <c r="AB399" s="228">
        <f>IF(AND(ROUNDDOWN(($B$10-Table1[[#This Row],[Date of Birth]])/365.25,0)&gt;=66,Table1[[#This Row],[Member Type]]="EE",Table1[[#This Row],[Work Status]]="Retiree"),1,IF(AND(ROUNDDOWN(($B$10-Table1[[#This Row],[Date of Birth]])/365.25,0)&lt;66,Table1[[#This Row],[Member Type]]="EE",Table1[[#This Row],[Work Status]]="Retiree"),2,0))</f>
        <v>0</v>
      </c>
      <c r="AC399" s="215">
        <f t="shared" si="51"/>
        <v>0</v>
      </c>
      <c r="AD399" s="215">
        <f t="shared" si="52"/>
        <v>0</v>
      </c>
      <c r="AE399" s="215">
        <f t="shared" ca="1" si="53"/>
        <v>0</v>
      </c>
      <c r="AF399" s="215">
        <f>IF(A399&gt;1,Table1[[#This Row],[Last Name]]&amp;Table1[[#This Row],[First Name]]&amp;Table1[[#This Row],[Home Zip Code]]&amp;Table1[[#This Row],[Date of Birth]]&amp;Table1[[#This Row],[Member Type]],ROW())</f>
        <v>399</v>
      </c>
      <c r="AG399" s="215" t="str">
        <f t="array" ref="AG399">IF(SUM((--EXACT($AF$33:$AF$521,AF399)))&lt;=1,"","Duplicate")</f>
        <v/>
      </c>
      <c r="AH399" s="228"/>
      <c r="AI399" s="228"/>
      <c r="AJ399" s="228"/>
      <c r="AK399" s="228"/>
      <c r="AL399" s="228"/>
      <c r="AM399" s="228"/>
      <c r="AN399" s="228"/>
      <c r="AO399" s="228"/>
      <c r="AP399" s="228"/>
      <c r="AQ399" s="228"/>
      <c r="AR399" s="228"/>
      <c r="AS399" s="228"/>
      <c r="AT399" s="228"/>
      <c r="AU399" s="228"/>
      <c r="AV399" s="228"/>
      <c r="AW399" s="228"/>
      <c r="AX399" s="228"/>
      <c r="AY399" s="228"/>
      <c r="AZ399" s="228"/>
      <c r="BA399" s="228"/>
      <c r="BB399" s="228"/>
      <c r="BC399" s="228"/>
    </row>
    <row r="400" spans="1:55">
      <c r="A400" s="326"/>
      <c r="B400" s="237"/>
      <c r="C400" s="253"/>
      <c r="D400" s="234"/>
      <c r="E400" s="235"/>
      <c r="F400" s="238"/>
      <c r="G400" s="238"/>
      <c r="H400" s="236"/>
      <c r="I400" s="221"/>
      <c r="J400" s="297"/>
      <c r="K400" s="221"/>
      <c r="L400" s="301"/>
      <c r="M400" s="311"/>
      <c r="N400" s="321"/>
      <c r="O400" s="328" t="str" cm="1">
        <f t="array" ref="O400">IF($T400=1,IF(SUMPRODUCT(--($T401:$T$517=0))&gt;0,"BLANK",""),IF($H400="","NO",IF(NOT($U400&gt;$U399),IF(SUMPRODUCT(--($A400:$F400=""))&gt;0,"NO","YES"),IF(SUMPRODUCT(--($A400:$G400=""))+SUMPRODUCT(--($I400=""))&gt;0,"NO","YES"))))</f>
        <v/>
      </c>
      <c r="P400" s="228"/>
      <c r="Q400" s="228"/>
      <c r="R400" s="228"/>
      <c r="S400" s="228"/>
      <c r="T400" s="228">
        <f t="shared" si="46"/>
        <v>1</v>
      </c>
      <c r="U400" s="228">
        <f t="shared" si="47"/>
        <v>0</v>
      </c>
      <c r="V400" s="228">
        <f t="shared" si="48"/>
        <v>0</v>
      </c>
      <c r="W400" s="228">
        <f t="shared" si="49"/>
        <v>-1</v>
      </c>
      <c r="X400" s="228">
        <f>IF(SUMPRODUCT(--(W400:$W$517=-1))=ROW($W$517)-ROW()+1,$X399,IF(OR($W400=0,$W400=-1),$X399+1,$X399))</f>
        <v>0</v>
      </c>
      <c r="Y400" s="228">
        <f t="shared" si="50"/>
        <v>-1</v>
      </c>
      <c r="Z400" s="228">
        <f>IF(SUMPRODUCT(--($Y400:$Y$517=-1))=ROW($Y$517)-ROW()+1,$Z399,IF(OR($Y400=0,$Y400=-1),$Z399+1,$Z399))</f>
        <v>0</v>
      </c>
      <c r="AA400" s="228">
        <f t="shared" si="45"/>
        <v>0</v>
      </c>
      <c r="AB400" s="228">
        <f>IF(AND(ROUNDDOWN(($B$10-Table1[[#This Row],[Date of Birth]])/365.25,0)&gt;=66,Table1[[#This Row],[Member Type]]="EE",Table1[[#This Row],[Work Status]]="Retiree"),1,IF(AND(ROUNDDOWN(($B$10-Table1[[#This Row],[Date of Birth]])/365.25,0)&lt;66,Table1[[#This Row],[Member Type]]="EE",Table1[[#This Row],[Work Status]]="Retiree"),2,0))</f>
        <v>0</v>
      </c>
      <c r="AC400" s="215">
        <f t="shared" si="51"/>
        <v>0</v>
      </c>
      <c r="AD400" s="215">
        <f t="shared" si="52"/>
        <v>0</v>
      </c>
      <c r="AE400" s="215">
        <f t="shared" ca="1" si="53"/>
        <v>0</v>
      </c>
      <c r="AF400" s="215">
        <f>IF(A400&gt;1,Table1[[#This Row],[Last Name]]&amp;Table1[[#This Row],[First Name]]&amp;Table1[[#This Row],[Home Zip Code]]&amp;Table1[[#This Row],[Date of Birth]]&amp;Table1[[#This Row],[Member Type]],ROW())</f>
        <v>400</v>
      </c>
      <c r="AG400" s="215" t="str">
        <f t="array" ref="AG400">IF(SUM((--EXACT($AF$33:$AF$521,AF400)))&lt;=1,"","Duplicate")</f>
        <v/>
      </c>
      <c r="AH400" s="228"/>
      <c r="AI400" s="228"/>
      <c r="AJ400" s="228"/>
      <c r="AK400" s="228"/>
      <c r="AL400" s="228"/>
      <c r="AM400" s="228"/>
      <c r="AN400" s="228"/>
      <c r="AO400" s="228"/>
      <c r="AP400" s="228"/>
      <c r="AQ400" s="228"/>
      <c r="AR400" s="228"/>
      <c r="AS400" s="228"/>
      <c r="AT400" s="228"/>
      <c r="AU400" s="228"/>
      <c r="AV400" s="228"/>
      <c r="AW400" s="228"/>
      <c r="AX400" s="228"/>
      <c r="AY400" s="228"/>
      <c r="AZ400" s="228"/>
      <c r="BA400" s="228"/>
      <c r="BB400" s="228"/>
      <c r="BC400" s="228"/>
    </row>
    <row r="401" spans="1:55">
      <c r="A401" s="326"/>
      <c r="B401" s="237"/>
      <c r="C401" s="253"/>
      <c r="D401" s="234"/>
      <c r="E401" s="235"/>
      <c r="F401" s="238"/>
      <c r="G401" s="238"/>
      <c r="H401" s="236"/>
      <c r="I401" s="221"/>
      <c r="J401" s="297"/>
      <c r="K401" s="221"/>
      <c r="L401" s="301"/>
      <c r="M401" s="311"/>
      <c r="N401" s="321"/>
      <c r="O401" s="328" t="str" cm="1">
        <f t="array" ref="O401">IF($T401=1,IF(SUMPRODUCT(--($T402:$T$517=0))&gt;0,"BLANK",""),IF($H401="","NO",IF(NOT($U401&gt;$U400),IF(SUMPRODUCT(--($A401:$F401=""))&gt;0,"NO","YES"),IF(SUMPRODUCT(--($A401:$G401=""))+SUMPRODUCT(--($I401=""))&gt;0,"NO","YES"))))</f>
        <v/>
      </c>
      <c r="P401" s="228"/>
      <c r="Q401" s="228"/>
      <c r="R401" s="228"/>
      <c r="S401" s="228"/>
      <c r="T401" s="228">
        <f t="shared" si="46"/>
        <v>1</v>
      </c>
      <c r="U401" s="228">
        <f t="shared" si="47"/>
        <v>0</v>
      </c>
      <c r="V401" s="228">
        <f t="shared" si="48"/>
        <v>0</v>
      </c>
      <c r="W401" s="228">
        <f t="shared" si="49"/>
        <v>-1</v>
      </c>
      <c r="X401" s="228">
        <f>IF(SUMPRODUCT(--(W401:$W$517=-1))=ROW($W$517)-ROW()+1,$X400,IF(OR($W401=0,$W401=-1),$X400+1,$X400))</f>
        <v>0</v>
      </c>
      <c r="Y401" s="228">
        <f t="shared" si="50"/>
        <v>-1</v>
      </c>
      <c r="Z401" s="228">
        <f>IF(SUMPRODUCT(--($Y401:$Y$517=-1))=ROW($Y$517)-ROW()+1,$Z400,IF(OR($Y401=0,$Y401=-1),$Z400+1,$Z400))</f>
        <v>0</v>
      </c>
      <c r="AA401" s="228">
        <f t="shared" si="45"/>
        <v>0</v>
      </c>
      <c r="AB401" s="228">
        <f>IF(AND(ROUNDDOWN(($B$10-Table1[[#This Row],[Date of Birth]])/365.25,0)&gt;=66,Table1[[#This Row],[Member Type]]="EE",Table1[[#This Row],[Work Status]]="Retiree"),1,IF(AND(ROUNDDOWN(($B$10-Table1[[#This Row],[Date of Birth]])/365.25,0)&lt;66,Table1[[#This Row],[Member Type]]="EE",Table1[[#This Row],[Work Status]]="Retiree"),2,0))</f>
        <v>0</v>
      </c>
      <c r="AC401" s="215">
        <f t="shared" si="51"/>
        <v>0</v>
      </c>
      <c r="AD401" s="215">
        <f t="shared" si="52"/>
        <v>0</v>
      </c>
      <c r="AE401" s="215">
        <f t="shared" ca="1" si="53"/>
        <v>0</v>
      </c>
      <c r="AF401" s="215">
        <f>IF(A401&gt;1,Table1[[#This Row],[Last Name]]&amp;Table1[[#This Row],[First Name]]&amp;Table1[[#This Row],[Home Zip Code]]&amp;Table1[[#This Row],[Date of Birth]]&amp;Table1[[#This Row],[Member Type]],ROW())</f>
        <v>401</v>
      </c>
      <c r="AG401" s="215" t="str">
        <f t="array" ref="AG401">IF(SUM((--EXACT($AF$33:$AF$521,AF401)))&lt;=1,"","Duplicate")</f>
        <v/>
      </c>
      <c r="AH401" s="228"/>
      <c r="AI401" s="228"/>
      <c r="AJ401" s="228"/>
      <c r="AK401" s="228"/>
      <c r="AL401" s="228"/>
      <c r="AM401" s="228"/>
      <c r="AN401" s="228"/>
      <c r="AO401" s="228"/>
      <c r="AP401" s="228"/>
      <c r="AQ401" s="228"/>
      <c r="AR401" s="228"/>
      <c r="AS401" s="228"/>
      <c r="AT401" s="228"/>
      <c r="AU401" s="228"/>
      <c r="AV401" s="228"/>
      <c r="AW401" s="228"/>
      <c r="AX401" s="228"/>
      <c r="AY401" s="228"/>
      <c r="AZ401" s="228"/>
      <c r="BA401" s="228"/>
      <c r="BB401" s="228"/>
      <c r="BC401" s="228"/>
    </row>
    <row r="402" spans="1:55">
      <c r="A402" s="326"/>
      <c r="B402" s="237"/>
      <c r="C402" s="253"/>
      <c r="D402" s="234"/>
      <c r="E402" s="235"/>
      <c r="F402" s="238"/>
      <c r="G402" s="238"/>
      <c r="H402" s="236"/>
      <c r="I402" s="221"/>
      <c r="J402" s="297"/>
      <c r="K402" s="221"/>
      <c r="L402" s="301"/>
      <c r="M402" s="311"/>
      <c r="N402" s="321"/>
      <c r="O402" s="328" t="str" cm="1">
        <f t="array" ref="O402">IF($T402=1,IF(SUMPRODUCT(--($T403:$T$517=0))&gt;0,"BLANK",""),IF($H402="","NO",IF(NOT($U402&gt;$U401),IF(SUMPRODUCT(--($A402:$F402=""))&gt;0,"NO","YES"),IF(SUMPRODUCT(--($A402:$G402=""))+SUMPRODUCT(--($I402=""))&gt;0,"NO","YES"))))</f>
        <v/>
      </c>
      <c r="P402" s="228"/>
      <c r="Q402" s="228"/>
      <c r="R402" s="228"/>
      <c r="S402" s="228"/>
      <c r="T402" s="228">
        <f t="shared" si="46"/>
        <v>1</v>
      </c>
      <c r="U402" s="228">
        <f t="shared" si="47"/>
        <v>0</v>
      </c>
      <c r="V402" s="228">
        <f t="shared" si="48"/>
        <v>0</v>
      </c>
      <c r="W402" s="228">
        <f t="shared" si="49"/>
        <v>-1</v>
      </c>
      <c r="X402" s="228">
        <f>IF(SUMPRODUCT(--(W402:$W$517=-1))=ROW($W$517)-ROW()+1,$X401,IF(OR($W402=0,$W402=-1),$X401+1,$X401))</f>
        <v>0</v>
      </c>
      <c r="Y402" s="228">
        <f t="shared" si="50"/>
        <v>-1</v>
      </c>
      <c r="Z402" s="228">
        <f>IF(SUMPRODUCT(--($Y402:$Y$517=-1))=ROW($Y$517)-ROW()+1,$Z401,IF(OR($Y402=0,$Y402=-1),$Z401+1,$Z401))</f>
        <v>0</v>
      </c>
      <c r="AA402" s="228">
        <f t="shared" si="45"/>
        <v>0</v>
      </c>
      <c r="AB402" s="228">
        <f>IF(AND(ROUNDDOWN(($B$10-Table1[[#This Row],[Date of Birth]])/365.25,0)&gt;=66,Table1[[#This Row],[Member Type]]="EE",Table1[[#This Row],[Work Status]]="Retiree"),1,IF(AND(ROUNDDOWN(($B$10-Table1[[#This Row],[Date of Birth]])/365.25,0)&lt;66,Table1[[#This Row],[Member Type]]="EE",Table1[[#This Row],[Work Status]]="Retiree"),2,0))</f>
        <v>0</v>
      </c>
      <c r="AC402" s="215">
        <f t="shared" si="51"/>
        <v>0</v>
      </c>
      <c r="AD402" s="215">
        <f t="shared" si="52"/>
        <v>0</v>
      </c>
      <c r="AE402" s="215">
        <f t="shared" ca="1" si="53"/>
        <v>0</v>
      </c>
      <c r="AF402" s="215">
        <f>IF(A402&gt;1,Table1[[#This Row],[Last Name]]&amp;Table1[[#This Row],[First Name]]&amp;Table1[[#This Row],[Home Zip Code]]&amp;Table1[[#This Row],[Date of Birth]]&amp;Table1[[#This Row],[Member Type]],ROW())</f>
        <v>402</v>
      </c>
      <c r="AG402" s="215" t="str">
        <f t="array" ref="AG402">IF(SUM((--EXACT($AF$33:$AF$521,AF402)))&lt;=1,"","Duplicate")</f>
        <v/>
      </c>
      <c r="AH402" s="228"/>
      <c r="AI402" s="228"/>
      <c r="AJ402" s="228"/>
      <c r="AK402" s="228"/>
      <c r="AL402" s="228"/>
      <c r="AM402" s="228"/>
      <c r="AN402" s="228"/>
      <c r="AO402" s="228"/>
      <c r="AP402" s="228"/>
      <c r="AQ402" s="228"/>
      <c r="AR402" s="228"/>
      <c r="AS402" s="228"/>
      <c r="AT402" s="228"/>
      <c r="AU402" s="228"/>
      <c r="AV402" s="228"/>
      <c r="AW402" s="228"/>
      <c r="AX402" s="228"/>
      <c r="AY402" s="228"/>
      <c r="AZ402" s="228"/>
      <c r="BA402" s="228"/>
      <c r="BB402" s="228"/>
      <c r="BC402" s="228"/>
    </row>
    <row r="403" spans="1:55">
      <c r="A403" s="326"/>
      <c r="B403" s="237"/>
      <c r="C403" s="253"/>
      <c r="D403" s="234"/>
      <c r="E403" s="235"/>
      <c r="F403" s="238"/>
      <c r="G403" s="238"/>
      <c r="H403" s="236"/>
      <c r="I403" s="221"/>
      <c r="J403" s="297"/>
      <c r="K403" s="221"/>
      <c r="L403" s="301"/>
      <c r="M403" s="311"/>
      <c r="N403" s="321"/>
      <c r="O403" s="328" t="str" cm="1">
        <f t="array" ref="O403">IF($T403=1,IF(SUMPRODUCT(--($T404:$T$517=0))&gt;0,"BLANK",""),IF($H403="","NO",IF(NOT($U403&gt;$U402),IF(SUMPRODUCT(--($A403:$F403=""))&gt;0,"NO","YES"),IF(SUMPRODUCT(--($A403:$G403=""))+SUMPRODUCT(--($I403=""))&gt;0,"NO","YES"))))</f>
        <v/>
      </c>
      <c r="P403" s="228"/>
      <c r="Q403" s="228"/>
      <c r="R403" s="228"/>
      <c r="S403" s="228"/>
      <c r="T403" s="228">
        <f t="shared" si="46"/>
        <v>1</v>
      </c>
      <c r="U403" s="228">
        <f t="shared" si="47"/>
        <v>0</v>
      </c>
      <c r="V403" s="228">
        <f t="shared" si="48"/>
        <v>0</v>
      </c>
      <c r="W403" s="228">
        <f t="shared" si="49"/>
        <v>-1</v>
      </c>
      <c r="X403" s="228">
        <f>IF(SUMPRODUCT(--(W403:$W$517=-1))=ROW($W$517)-ROW()+1,$X402,IF(OR($W403=0,$W403=-1),$X402+1,$X402))</f>
        <v>0</v>
      </c>
      <c r="Y403" s="228">
        <f t="shared" si="50"/>
        <v>-1</v>
      </c>
      <c r="Z403" s="228">
        <f>IF(SUMPRODUCT(--($Y403:$Y$517=-1))=ROW($Y$517)-ROW()+1,$Z402,IF(OR($Y403=0,$Y403=-1),$Z402+1,$Z402))</f>
        <v>0</v>
      </c>
      <c r="AA403" s="228">
        <f t="shared" si="45"/>
        <v>0</v>
      </c>
      <c r="AB403" s="228">
        <f>IF(AND(ROUNDDOWN(($B$10-Table1[[#This Row],[Date of Birth]])/365.25,0)&gt;=66,Table1[[#This Row],[Member Type]]="EE",Table1[[#This Row],[Work Status]]="Retiree"),1,IF(AND(ROUNDDOWN(($B$10-Table1[[#This Row],[Date of Birth]])/365.25,0)&lt;66,Table1[[#This Row],[Member Type]]="EE",Table1[[#This Row],[Work Status]]="Retiree"),2,0))</f>
        <v>0</v>
      </c>
      <c r="AC403" s="215">
        <f t="shared" si="51"/>
        <v>0</v>
      </c>
      <c r="AD403" s="215">
        <f t="shared" si="52"/>
        <v>0</v>
      </c>
      <c r="AE403" s="215">
        <f t="shared" ca="1" si="53"/>
        <v>0</v>
      </c>
      <c r="AF403" s="215">
        <f>IF(A403&gt;1,Table1[[#This Row],[Last Name]]&amp;Table1[[#This Row],[First Name]]&amp;Table1[[#This Row],[Home Zip Code]]&amp;Table1[[#This Row],[Date of Birth]]&amp;Table1[[#This Row],[Member Type]],ROW())</f>
        <v>403</v>
      </c>
      <c r="AG403" s="215" t="str">
        <f t="array" ref="AG403">IF(SUM((--EXACT($AF$33:$AF$521,AF403)))&lt;=1,"","Duplicate")</f>
        <v/>
      </c>
      <c r="AH403" s="228"/>
      <c r="AI403" s="228"/>
      <c r="AJ403" s="228"/>
      <c r="AK403" s="228"/>
      <c r="AL403" s="228"/>
      <c r="AM403" s="228"/>
      <c r="AN403" s="228"/>
      <c r="AO403" s="228"/>
      <c r="AP403" s="228"/>
      <c r="AQ403" s="228"/>
      <c r="AR403" s="228"/>
      <c r="AS403" s="228"/>
      <c r="AT403" s="228"/>
      <c r="AU403" s="228"/>
      <c r="AV403" s="228"/>
      <c r="AW403" s="228"/>
      <c r="AX403" s="228"/>
      <c r="AY403" s="228"/>
      <c r="AZ403" s="228"/>
      <c r="BA403" s="228"/>
      <c r="BB403" s="228"/>
      <c r="BC403" s="228"/>
    </row>
    <row r="404" spans="1:55">
      <c r="A404" s="326"/>
      <c r="B404" s="237"/>
      <c r="C404" s="253"/>
      <c r="D404" s="234"/>
      <c r="E404" s="235"/>
      <c r="F404" s="238"/>
      <c r="G404" s="238"/>
      <c r="H404" s="236"/>
      <c r="I404" s="221"/>
      <c r="J404" s="297"/>
      <c r="K404" s="221"/>
      <c r="L404" s="301"/>
      <c r="M404" s="311"/>
      <c r="N404" s="321"/>
      <c r="O404" s="328" t="str" cm="1">
        <f t="array" ref="O404">IF($T404=1,IF(SUMPRODUCT(--($T405:$T$517=0))&gt;0,"BLANK",""),IF($H404="","NO",IF(NOT($U404&gt;$U403),IF(SUMPRODUCT(--($A404:$F404=""))&gt;0,"NO","YES"),IF(SUMPRODUCT(--($A404:$G404=""))+SUMPRODUCT(--($I404=""))&gt;0,"NO","YES"))))</f>
        <v/>
      </c>
      <c r="P404" s="228"/>
      <c r="Q404" s="228"/>
      <c r="R404" s="228"/>
      <c r="S404" s="228"/>
      <c r="T404" s="228">
        <f t="shared" si="46"/>
        <v>1</v>
      </c>
      <c r="U404" s="228">
        <f t="shared" si="47"/>
        <v>0</v>
      </c>
      <c r="V404" s="228">
        <f t="shared" si="48"/>
        <v>0</v>
      </c>
      <c r="W404" s="228">
        <f t="shared" si="49"/>
        <v>-1</v>
      </c>
      <c r="X404" s="228">
        <f>IF(SUMPRODUCT(--(W404:$W$517=-1))=ROW($W$517)-ROW()+1,$X403,IF(OR($W404=0,$W404=-1),$X403+1,$X403))</f>
        <v>0</v>
      </c>
      <c r="Y404" s="228">
        <f t="shared" si="50"/>
        <v>-1</v>
      </c>
      <c r="Z404" s="228">
        <f>IF(SUMPRODUCT(--($Y404:$Y$517=-1))=ROW($Y$517)-ROW()+1,$Z403,IF(OR($Y404=0,$Y404=-1),$Z403+1,$Z403))</f>
        <v>0</v>
      </c>
      <c r="AA404" s="228">
        <f t="shared" si="45"/>
        <v>0</v>
      </c>
      <c r="AB404" s="228">
        <f>IF(AND(ROUNDDOWN(($B$10-Table1[[#This Row],[Date of Birth]])/365.25,0)&gt;=66,Table1[[#This Row],[Member Type]]="EE",Table1[[#This Row],[Work Status]]="Retiree"),1,IF(AND(ROUNDDOWN(($B$10-Table1[[#This Row],[Date of Birth]])/365.25,0)&lt;66,Table1[[#This Row],[Member Type]]="EE",Table1[[#This Row],[Work Status]]="Retiree"),2,0))</f>
        <v>0</v>
      </c>
      <c r="AC404" s="215">
        <f t="shared" si="51"/>
        <v>0</v>
      </c>
      <c r="AD404" s="215">
        <f t="shared" si="52"/>
        <v>0</v>
      </c>
      <c r="AE404" s="215">
        <f t="shared" ca="1" si="53"/>
        <v>0</v>
      </c>
      <c r="AF404" s="215">
        <f>IF(A404&gt;1,Table1[[#This Row],[Last Name]]&amp;Table1[[#This Row],[First Name]]&amp;Table1[[#This Row],[Home Zip Code]]&amp;Table1[[#This Row],[Date of Birth]]&amp;Table1[[#This Row],[Member Type]],ROW())</f>
        <v>404</v>
      </c>
      <c r="AG404" s="215" t="str">
        <f t="array" ref="AG404">IF(SUM((--EXACT($AF$33:$AF$521,AF404)))&lt;=1,"","Duplicate")</f>
        <v/>
      </c>
      <c r="AH404" s="228"/>
      <c r="AI404" s="228"/>
      <c r="AJ404" s="228"/>
      <c r="AK404" s="228"/>
      <c r="AL404" s="228"/>
      <c r="AM404" s="228"/>
      <c r="AN404" s="228"/>
      <c r="AO404" s="228"/>
      <c r="AP404" s="228"/>
      <c r="AQ404" s="228"/>
      <c r="AR404" s="228"/>
      <c r="AS404" s="228"/>
      <c r="AT404" s="228"/>
      <c r="AU404" s="228"/>
      <c r="AV404" s="228"/>
      <c r="AW404" s="228"/>
      <c r="AX404" s="228"/>
      <c r="AY404" s="228"/>
      <c r="AZ404" s="228"/>
      <c r="BA404" s="228"/>
      <c r="BB404" s="228"/>
      <c r="BC404" s="228"/>
    </row>
    <row r="405" spans="1:55">
      <c r="A405" s="326"/>
      <c r="B405" s="237"/>
      <c r="C405" s="253"/>
      <c r="D405" s="234"/>
      <c r="E405" s="235"/>
      <c r="F405" s="238"/>
      <c r="G405" s="238"/>
      <c r="H405" s="236"/>
      <c r="I405" s="221"/>
      <c r="J405" s="297"/>
      <c r="K405" s="221"/>
      <c r="L405" s="301"/>
      <c r="M405" s="311"/>
      <c r="N405" s="321"/>
      <c r="O405" s="328" t="str" cm="1">
        <f t="array" ref="O405">IF($T405=1,IF(SUMPRODUCT(--($T406:$T$517=0))&gt;0,"BLANK",""),IF($H405="","NO",IF(NOT($U405&gt;$U404),IF(SUMPRODUCT(--($A405:$F405=""))&gt;0,"NO","YES"),IF(SUMPRODUCT(--($A405:$G405=""))+SUMPRODUCT(--($I405=""))&gt;0,"NO","YES"))))</f>
        <v/>
      </c>
      <c r="P405" s="228"/>
      <c r="Q405" s="228"/>
      <c r="R405" s="228"/>
      <c r="S405" s="228"/>
      <c r="T405" s="228">
        <f t="shared" si="46"/>
        <v>1</v>
      </c>
      <c r="U405" s="228">
        <f t="shared" si="47"/>
        <v>0</v>
      </c>
      <c r="V405" s="228">
        <f t="shared" si="48"/>
        <v>0</v>
      </c>
      <c r="W405" s="228">
        <f t="shared" si="49"/>
        <v>-1</v>
      </c>
      <c r="X405" s="228">
        <f>IF(SUMPRODUCT(--(W405:$W$517=-1))=ROW($W$517)-ROW()+1,$X404,IF(OR($W405=0,$W405=-1),$X404+1,$X404))</f>
        <v>0</v>
      </c>
      <c r="Y405" s="228">
        <f t="shared" si="50"/>
        <v>-1</v>
      </c>
      <c r="Z405" s="228">
        <f>IF(SUMPRODUCT(--($Y405:$Y$517=-1))=ROW($Y$517)-ROW()+1,$Z404,IF(OR($Y405=0,$Y405=-1),$Z404+1,$Z404))</f>
        <v>0</v>
      </c>
      <c r="AA405" s="228">
        <f t="shared" si="45"/>
        <v>0</v>
      </c>
      <c r="AB405" s="228">
        <f>IF(AND(ROUNDDOWN(($B$10-Table1[[#This Row],[Date of Birth]])/365.25,0)&gt;=66,Table1[[#This Row],[Member Type]]="EE",Table1[[#This Row],[Work Status]]="Retiree"),1,IF(AND(ROUNDDOWN(($B$10-Table1[[#This Row],[Date of Birth]])/365.25,0)&lt;66,Table1[[#This Row],[Member Type]]="EE",Table1[[#This Row],[Work Status]]="Retiree"),2,0))</f>
        <v>0</v>
      </c>
      <c r="AC405" s="215">
        <f t="shared" si="51"/>
        <v>0</v>
      </c>
      <c r="AD405" s="215">
        <f t="shared" si="52"/>
        <v>0</v>
      </c>
      <c r="AE405" s="215">
        <f t="shared" ca="1" si="53"/>
        <v>0</v>
      </c>
      <c r="AF405" s="215">
        <f>IF(A405&gt;1,Table1[[#This Row],[Last Name]]&amp;Table1[[#This Row],[First Name]]&amp;Table1[[#This Row],[Home Zip Code]]&amp;Table1[[#This Row],[Date of Birth]]&amp;Table1[[#This Row],[Member Type]],ROW())</f>
        <v>405</v>
      </c>
      <c r="AG405" s="215" t="str">
        <f t="array" ref="AG405">IF(SUM((--EXACT($AF$33:$AF$521,AF405)))&lt;=1,"","Duplicate")</f>
        <v/>
      </c>
      <c r="AH405" s="228"/>
      <c r="AI405" s="228"/>
      <c r="AJ405" s="228"/>
      <c r="AK405" s="228"/>
      <c r="AL405" s="228"/>
      <c r="AM405" s="228"/>
      <c r="AN405" s="228"/>
      <c r="AO405" s="228"/>
      <c r="AP405" s="228"/>
      <c r="AQ405" s="228"/>
      <c r="AR405" s="228"/>
      <c r="AS405" s="228"/>
      <c r="AT405" s="228"/>
      <c r="AU405" s="228"/>
      <c r="AV405" s="228"/>
      <c r="AW405" s="228"/>
      <c r="AX405" s="228"/>
      <c r="AY405" s="228"/>
      <c r="AZ405" s="228"/>
      <c r="BA405" s="228"/>
      <c r="BB405" s="228"/>
      <c r="BC405" s="228"/>
    </row>
    <row r="406" spans="1:55">
      <c r="A406" s="326"/>
      <c r="B406" s="237"/>
      <c r="C406" s="253"/>
      <c r="D406" s="234"/>
      <c r="E406" s="235"/>
      <c r="F406" s="238"/>
      <c r="G406" s="238"/>
      <c r="H406" s="236"/>
      <c r="I406" s="221"/>
      <c r="J406" s="297"/>
      <c r="K406" s="221"/>
      <c r="L406" s="301"/>
      <c r="M406" s="311"/>
      <c r="N406" s="321"/>
      <c r="O406" s="328" t="str" cm="1">
        <f t="array" ref="O406">IF($T406=1,IF(SUMPRODUCT(--($T407:$T$517=0))&gt;0,"BLANK",""),IF($H406="","NO",IF(NOT($U406&gt;$U405),IF(SUMPRODUCT(--($A406:$F406=""))&gt;0,"NO","YES"),IF(SUMPRODUCT(--($A406:$G406=""))+SUMPRODUCT(--($I406=""))&gt;0,"NO","YES"))))</f>
        <v/>
      </c>
      <c r="P406" s="228"/>
      <c r="Q406" s="228"/>
      <c r="R406" s="228"/>
      <c r="S406" s="228"/>
      <c r="T406" s="228">
        <f t="shared" si="46"/>
        <v>1</v>
      </c>
      <c r="U406" s="228">
        <f t="shared" si="47"/>
        <v>0</v>
      </c>
      <c r="V406" s="228">
        <f t="shared" si="48"/>
        <v>0</v>
      </c>
      <c r="W406" s="228">
        <f t="shared" si="49"/>
        <v>-1</v>
      </c>
      <c r="X406" s="228">
        <f>IF(SUMPRODUCT(--(W406:$W$517=-1))=ROW($W$517)-ROW()+1,$X405,IF(OR($W406=0,$W406=-1),$X405+1,$X405))</f>
        <v>0</v>
      </c>
      <c r="Y406" s="228">
        <f t="shared" si="50"/>
        <v>-1</v>
      </c>
      <c r="Z406" s="228">
        <f>IF(SUMPRODUCT(--($Y406:$Y$517=-1))=ROW($Y$517)-ROW()+1,$Z405,IF(OR($Y406=0,$Y406=-1),$Z405+1,$Z405))</f>
        <v>0</v>
      </c>
      <c r="AA406" s="228">
        <f t="shared" si="45"/>
        <v>0</v>
      </c>
      <c r="AB406" s="228">
        <f>IF(AND(ROUNDDOWN(($B$10-Table1[[#This Row],[Date of Birth]])/365.25,0)&gt;=66,Table1[[#This Row],[Member Type]]="EE",Table1[[#This Row],[Work Status]]="Retiree"),1,IF(AND(ROUNDDOWN(($B$10-Table1[[#This Row],[Date of Birth]])/365.25,0)&lt;66,Table1[[#This Row],[Member Type]]="EE",Table1[[#This Row],[Work Status]]="Retiree"),2,0))</f>
        <v>0</v>
      </c>
      <c r="AC406" s="215">
        <f t="shared" si="51"/>
        <v>0</v>
      </c>
      <c r="AD406" s="215">
        <f t="shared" si="52"/>
        <v>0</v>
      </c>
      <c r="AE406" s="215">
        <f t="shared" ca="1" si="53"/>
        <v>0</v>
      </c>
      <c r="AF406" s="215">
        <f>IF(A406&gt;1,Table1[[#This Row],[Last Name]]&amp;Table1[[#This Row],[First Name]]&amp;Table1[[#This Row],[Home Zip Code]]&amp;Table1[[#This Row],[Date of Birth]]&amp;Table1[[#This Row],[Member Type]],ROW())</f>
        <v>406</v>
      </c>
      <c r="AG406" s="215" t="str">
        <f t="array" ref="AG406">IF(SUM((--EXACT($AF$33:$AF$521,AF406)))&lt;=1,"","Duplicate")</f>
        <v/>
      </c>
      <c r="AH406" s="228"/>
      <c r="AI406" s="228"/>
      <c r="AJ406" s="228"/>
      <c r="AK406" s="228"/>
      <c r="AL406" s="228"/>
      <c r="AM406" s="228"/>
      <c r="AN406" s="228"/>
      <c r="AO406" s="228"/>
      <c r="AP406" s="228"/>
      <c r="AQ406" s="228"/>
      <c r="AR406" s="228"/>
      <c r="AS406" s="228"/>
      <c r="AT406" s="228"/>
      <c r="AU406" s="228"/>
      <c r="AV406" s="228"/>
      <c r="AW406" s="228"/>
      <c r="AX406" s="228"/>
      <c r="AY406" s="228"/>
      <c r="AZ406" s="228"/>
      <c r="BA406" s="228"/>
      <c r="BB406" s="228"/>
      <c r="BC406" s="228"/>
    </row>
    <row r="407" spans="1:55">
      <c r="A407" s="326"/>
      <c r="B407" s="237"/>
      <c r="C407" s="253"/>
      <c r="D407" s="234"/>
      <c r="E407" s="235"/>
      <c r="F407" s="238"/>
      <c r="G407" s="238"/>
      <c r="H407" s="236"/>
      <c r="I407" s="221"/>
      <c r="J407" s="297"/>
      <c r="K407" s="221"/>
      <c r="L407" s="301"/>
      <c r="M407" s="311"/>
      <c r="N407" s="321"/>
      <c r="O407" s="328" t="str" cm="1">
        <f t="array" ref="O407">IF($T407=1,IF(SUMPRODUCT(--($T408:$T$517=0))&gt;0,"BLANK",""),IF($H407="","NO",IF(NOT($U407&gt;$U406),IF(SUMPRODUCT(--($A407:$F407=""))&gt;0,"NO","YES"),IF(SUMPRODUCT(--($A407:$G407=""))+SUMPRODUCT(--($I407=""))&gt;0,"NO","YES"))))</f>
        <v/>
      </c>
      <c r="P407" s="228"/>
      <c r="Q407" s="228"/>
      <c r="R407" s="228"/>
      <c r="S407" s="228"/>
      <c r="T407" s="228">
        <f t="shared" si="46"/>
        <v>1</v>
      </c>
      <c r="U407" s="228">
        <f t="shared" si="47"/>
        <v>0</v>
      </c>
      <c r="V407" s="228">
        <f t="shared" si="48"/>
        <v>0</v>
      </c>
      <c r="W407" s="228">
        <f t="shared" si="49"/>
        <v>-1</v>
      </c>
      <c r="X407" s="228">
        <f>IF(SUMPRODUCT(--(W407:$W$517=-1))=ROW($W$517)-ROW()+1,$X406,IF(OR($W407=0,$W407=-1),$X406+1,$X406))</f>
        <v>0</v>
      </c>
      <c r="Y407" s="228">
        <f t="shared" si="50"/>
        <v>-1</v>
      </c>
      <c r="Z407" s="228">
        <f>IF(SUMPRODUCT(--($Y407:$Y$517=-1))=ROW($Y$517)-ROW()+1,$Z406,IF(OR($Y407=0,$Y407=-1),$Z406+1,$Z406))</f>
        <v>0</v>
      </c>
      <c r="AA407" s="228">
        <f t="shared" si="45"/>
        <v>0</v>
      </c>
      <c r="AB407" s="228">
        <f>IF(AND(ROUNDDOWN(($B$10-Table1[[#This Row],[Date of Birth]])/365.25,0)&gt;=66,Table1[[#This Row],[Member Type]]="EE",Table1[[#This Row],[Work Status]]="Retiree"),1,IF(AND(ROUNDDOWN(($B$10-Table1[[#This Row],[Date of Birth]])/365.25,0)&lt;66,Table1[[#This Row],[Member Type]]="EE",Table1[[#This Row],[Work Status]]="Retiree"),2,0))</f>
        <v>0</v>
      </c>
      <c r="AC407" s="215">
        <f t="shared" si="51"/>
        <v>0</v>
      </c>
      <c r="AD407" s="215">
        <f t="shared" si="52"/>
        <v>0</v>
      </c>
      <c r="AE407" s="215">
        <f t="shared" ca="1" si="53"/>
        <v>0</v>
      </c>
      <c r="AF407" s="215">
        <f>IF(A407&gt;1,Table1[[#This Row],[Last Name]]&amp;Table1[[#This Row],[First Name]]&amp;Table1[[#This Row],[Home Zip Code]]&amp;Table1[[#This Row],[Date of Birth]]&amp;Table1[[#This Row],[Member Type]],ROW())</f>
        <v>407</v>
      </c>
      <c r="AG407" s="215" t="str">
        <f t="array" ref="AG407">IF(SUM((--EXACT($AF$33:$AF$521,AF407)))&lt;=1,"","Duplicate")</f>
        <v/>
      </c>
      <c r="AH407" s="228"/>
      <c r="AI407" s="228"/>
      <c r="AJ407" s="228"/>
      <c r="AK407" s="228"/>
      <c r="AL407" s="228"/>
      <c r="AM407" s="228"/>
      <c r="AN407" s="228"/>
      <c r="AO407" s="228"/>
      <c r="AP407" s="228"/>
      <c r="AQ407" s="228"/>
      <c r="AR407" s="228"/>
      <c r="AS407" s="228"/>
      <c r="AT407" s="228"/>
      <c r="AU407" s="228"/>
      <c r="AV407" s="228"/>
      <c r="AW407" s="228"/>
      <c r="AX407" s="228"/>
      <c r="AY407" s="228"/>
      <c r="AZ407" s="228"/>
      <c r="BA407" s="228"/>
      <c r="BB407" s="228"/>
      <c r="BC407" s="228"/>
    </row>
    <row r="408" spans="1:55">
      <c r="A408" s="326"/>
      <c r="B408" s="237"/>
      <c r="C408" s="253"/>
      <c r="D408" s="234"/>
      <c r="E408" s="235"/>
      <c r="F408" s="238"/>
      <c r="G408" s="238"/>
      <c r="H408" s="236"/>
      <c r="I408" s="221"/>
      <c r="J408" s="297"/>
      <c r="K408" s="221"/>
      <c r="L408" s="301"/>
      <c r="M408" s="311"/>
      <c r="N408" s="321"/>
      <c r="O408" s="328" t="str" cm="1">
        <f t="array" ref="O408">IF($T408=1,IF(SUMPRODUCT(--($T409:$T$517=0))&gt;0,"BLANK",""),IF($H408="","NO",IF(NOT($U408&gt;$U407),IF(SUMPRODUCT(--($A408:$F408=""))&gt;0,"NO","YES"),IF(SUMPRODUCT(--($A408:$G408=""))+SUMPRODUCT(--($I408=""))&gt;0,"NO","YES"))))</f>
        <v/>
      </c>
      <c r="P408" s="228"/>
      <c r="Q408" s="228"/>
      <c r="R408" s="228"/>
      <c r="S408" s="228"/>
      <c r="T408" s="228">
        <f t="shared" si="46"/>
        <v>1</v>
      </c>
      <c r="U408" s="228">
        <f t="shared" si="47"/>
        <v>0</v>
      </c>
      <c r="V408" s="228">
        <f t="shared" si="48"/>
        <v>0</v>
      </c>
      <c r="W408" s="228">
        <f t="shared" si="49"/>
        <v>-1</v>
      </c>
      <c r="X408" s="228">
        <f>IF(SUMPRODUCT(--(W408:$W$517=-1))=ROW($W$517)-ROW()+1,$X407,IF(OR($W408=0,$W408=-1),$X407+1,$X407))</f>
        <v>0</v>
      </c>
      <c r="Y408" s="228">
        <f t="shared" si="50"/>
        <v>-1</v>
      </c>
      <c r="Z408" s="228">
        <f>IF(SUMPRODUCT(--($Y408:$Y$517=-1))=ROW($Y$517)-ROW()+1,$Z407,IF(OR($Y408=0,$Y408=-1),$Z407+1,$Z407))</f>
        <v>0</v>
      </c>
      <c r="AA408" s="228">
        <f t="shared" si="45"/>
        <v>0</v>
      </c>
      <c r="AB408" s="228">
        <f>IF(AND(ROUNDDOWN(($B$10-Table1[[#This Row],[Date of Birth]])/365.25,0)&gt;=66,Table1[[#This Row],[Member Type]]="EE",Table1[[#This Row],[Work Status]]="Retiree"),1,IF(AND(ROUNDDOWN(($B$10-Table1[[#This Row],[Date of Birth]])/365.25,0)&lt;66,Table1[[#This Row],[Member Type]]="EE",Table1[[#This Row],[Work Status]]="Retiree"),2,0))</f>
        <v>0</v>
      </c>
      <c r="AC408" s="215">
        <f t="shared" si="51"/>
        <v>0</v>
      </c>
      <c r="AD408" s="215">
        <f t="shared" si="52"/>
        <v>0</v>
      </c>
      <c r="AE408" s="215">
        <f t="shared" ca="1" si="53"/>
        <v>0</v>
      </c>
      <c r="AF408" s="215">
        <f>IF(A408&gt;1,Table1[[#This Row],[Last Name]]&amp;Table1[[#This Row],[First Name]]&amp;Table1[[#This Row],[Home Zip Code]]&amp;Table1[[#This Row],[Date of Birth]]&amp;Table1[[#This Row],[Member Type]],ROW())</f>
        <v>408</v>
      </c>
      <c r="AG408" s="215" t="str">
        <f t="array" ref="AG408">IF(SUM((--EXACT($AF$33:$AF$521,AF408)))&lt;=1,"","Duplicate")</f>
        <v/>
      </c>
      <c r="AH408" s="228"/>
      <c r="AI408" s="228"/>
      <c r="AJ408" s="228"/>
      <c r="AK408" s="228"/>
      <c r="AL408" s="228"/>
      <c r="AM408" s="228"/>
      <c r="AN408" s="228"/>
      <c r="AO408" s="228"/>
      <c r="AP408" s="228"/>
      <c r="AQ408" s="228"/>
      <c r="AR408" s="228"/>
      <c r="AS408" s="228"/>
      <c r="AT408" s="228"/>
      <c r="AU408" s="228"/>
      <c r="AV408" s="228"/>
      <c r="AW408" s="228"/>
      <c r="AX408" s="228"/>
      <c r="AY408" s="228"/>
      <c r="AZ408" s="228"/>
      <c r="BA408" s="228"/>
      <c r="BB408" s="228"/>
      <c r="BC408" s="228"/>
    </row>
    <row r="409" spans="1:55">
      <c r="A409" s="326"/>
      <c r="B409" s="237"/>
      <c r="C409" s="253"/>
      <c r="D409" s="234"/>
      <c r="E409" s="235"/>
      <c r="F409" s="238"/>
      <c r="G409" s="238"/>
      <c r="H409" s="236"/>
      <c r="I409" s="221"/>
      <c r="J409" s="297"/>
      <c r="K409" s="221"/>
      <c r="L409" s="301"/>
      <c r="M409" s="311"/>
      <c r="N409" s="321"/>
      <c r="O409" s="328" t="str" cm="1">
        <f t="array" ref="O409">IF($T409=1,IF(SUMPRODUCT(--($T410:$T$517=0))&gt;0,"BLANK",""),IF($H409="","NO",IF(NOT($U409&gt;$U408),IF(SUMPRODUCT(--($A409:$F409=""))&gt;0,"NO","YES"),IF(SUMPRODUCT(--($A409:$G409=""))+SUMPRODUCT(--($I409=""))&gt;0,"NO","YES"))))</f>
        <v/>
      </c>
      <c r="P409" s="228"/>
      <c r="Q409" s="228"/>
      <c r="R409" s="228"/>
      <c r="S409" s="228"/>
      <c r="T409" s="228">
        <f t="shared" si="46"/>
        <v>1</v>
      </c>
      <c r="U409" s="228">
        <f t="shared" si="47"/>
        <v>0</v>
      </c>
      <c r="V409" s="228">
        <f t="shared" si="48"/>
        <v>0</v>
      </c>
      <c r="W409" s="228">
        <f t="shared" si="49"/>
        <v>-1</v>
      </c>
      <c r="X409" s="228">
        <f>IF(SUMPRODUCT(--(W409:$W$517=-1))=ROW($W$517)-ROW()+1,$X408,IF(OR($W409=0,$W409=-1),$X408+1,$X408))</f>
        <v>0</v>
      </c>
      <c r="Y409" s="228">
        <f t="shared" si="50"/>
        <v>-1</v>
      </c>
      <c r="Z409" s="228">
        <f>IF(SUMPRODUCT(--($Y409:$Y$517=-1))=ROW($Y$517)-ROW()+1,$Z408,IF(OR($Y409=0,$Y409=-1),$Z408+1,$Z408))</f>
        <v>0</v>
      </c>
      <c r="AA409" s="228">
        <f t="shared" si="45"/>
        <v>0</v>
      </c>
      <c r="AB409" s="228">
        <f>IF(AND(ROUNDDOWN(($B$10-Table1[[#This Row],[Date of Birth]])/365.25,0)&gt;=66,Table1[[#This Row],[Member Type]]="EE",Table1[[#This Row],[Work Status]]="Retiree"),1,IF(AND(ROUNDDOWN(($B$10-Table1[[#This Row],[Date of Birth]])/365.25,0)&lt;66,Table1[[#This Row],[Member Type]]="EE",Table1[[#This Row],[Work Status]]="Retiree"),2,0))</f>
        <v>0</v>
      </c>
      <c r="AC409" s="215">
        <f t="shared" si="51"/>
        <v>0</v>
      </c>
      <c r="AD409" s="215">
        <f t="shared" si="52"/>
        <v>0</v>
      </c>
      <c r="AE409" s="215">
        <f t="shared" ca="1" si="53"/>
        <v>0</v>
      </c>
      <c r="AF409" s="215">
        <f>IF(A409&gt;1,Table1[[#This Row],[Last Name]]&amp;Table1[[#This Row],[First Name]]&amp;Table1[[#This Row],[Home Zip Code]]&amp;Table1[[#This Row],[Date of Birth]]&amp;Table1[[#This Row],[Member Type]],ROW())</f>
        <v>409</v>
      </c>
      <c r="AG409" s="215" t="str">
        <f t="array" ref="AG409">IF(SUM((--EXACT($AF$33:$AF$521,AF409)))&lt;=1,"","Duplicate")</f>
        <v/>
      </c>
      <c r="AH409" s="228"/>
      <c r="AI409" s="228"/>
      <c r="AJ409" s="228"/>
      <c r="AK409" s="228"/>
      <c r="AL409" s="228"/>
      <c r="AM409" s="228"/>
      <c r="AN409" s="228"/>
      <c r="AO409" s="228"/>
      <c r="AP409" s="228"/>
      <c r="AQ409" s="228"/>
      <c r="AR409" s="228"/>
      <c r="AS409" s="228"/>
      <c r="AT409" s="228"/>
      <c r="AU409" s="228"/>
      <c r="AV409" s="228"/>
      <c r="AW409" s="228"/>
      <c r="AX409" s="228"/>
      <c r="AY409" s="228"/>
      <c r="AZ409" s="228"/>
      <c r="BA409" s="228"/>
      <c r="BB409" s="228"/>
      <c r="BC409" s="228"/>
    </row>
    <row r="410" spans="1:55">
      <c r="A410" s="326"/>
      <c r="B410" s="237"/>
      <c r="C410" s="253"/>
      <c r="D410" s="234"/>
      <c r="E410" s="235"/>
      <c r="F410" s="238"/>
      <c r="G410" s="238"/>
      <c r="H410" s="236"/>
      <c r="I410" s="221"/>
      <c r="J410" s="297"/>
      <c r="K410" s="221"/>
      <c r="L410" s="301"/>
      <c r="M410" s="311"/>
      <c r="N410" s="321"/>
      <c r="O410" s="328" t="str" cm="1">
        <f t="array" ref="O410">IF($T410=1,IF(SUMPRODUCT(--($T411:$T$517=0))&gt;0,"BLANK",""),IF($H410="","NO",IF(NOT($U410&gt;$U409),IF(SUMPRODUCT(--($A410:$F410=""))&gt;0,"NO","YES"),IF(SUMPRODUCT(--($A410:$G410=""))+SUMPRODUCT(--($I410=""))&gt;0,"NO","YES"))))</f>
        <v/>
      </c>
      <c r="P410" s="228"/>
      <c r="Q410" s="228"/>
      <c r="R410" s="228"/>
      <c r="S410" s="228"/>
      <c r="T410" s="228">
        <f t="shared" si="46"/>
        <v>1</v>
      </c>
      <c r="U410" s="228">
        <f t="shared" si="47"/>
        <v>0</v>
      </c>
      <c r="V410" s="228">
        <f t="shared" si="48"/>
        <v>0</v>
      </c>
      <c r="W410" s="228">
        <f t="shared" si="49"/>
        <v>-1</v>
      </c>
      <c r="X410" s="228">
        <f>IF(SUMPRODUCT(--(W410:$W$517=-1))=ROW($W$517)-ROW()+1,$X409,IF(OR($W410=0,$W410=-1),$X409+1,$X409))</f>
        <v>0</v>
      </c>
      <c r="Y410" s="228">
        <f t="shared" si="50"/>
        <v>-1</v>
      </c>
      <c r="Z410" s="228">
        <f>IF(SUMPRODUCT(--($Y410:$Y$517=-1))=ROW($Y$517)-ROW()+1,$Z409,IF(OR($Y410=0,$Y410=-1),$Z409+1,$Z409))</f>
        <v>0</v>
      </c>
      <c r="AA410" s="228">
        <f t="shared" si="45"/>
        <v>0</v>
      </c>
      <c r="AB410" s="228">
        <f>IF(AND(ROUNDDOWN(($B$10-Table1[[#This Row],[Date of Birth]])/365.25,0)&gt;=66,Table1[[#This Row],[Member Type]]="EE",Table1[[#This Row],[Work Status]]="Retiree"),1,IF(AND(ROUNDDOWN(($B$10-Table1[[#This Row],[Date of Birth]])/365.25,0)&lt;66,Table1[[#This Row],[Member Type]]="EE",Table1[[#This Row],[Work Status]]="Retiree"),2,0))</f>
        <v>0</v>
      </c>
      <c r="AC410" s="215">
        <f t="shared" si="51"/>
        <v>0</v>
      </c>
      <c r="AD410" s="215">
        <f t="shared" si="52"/>
        <v>0</v>
      </c>
      <c r="AE410" s="215">
        <f t="shared" ca="1" si="53"/>
        <v>0</v>
      </c>
      <c r="AF410" s="215">
        <f>IF(A410&gt;1,Table1[[#This Row],[Last Name]]&amp;Table1[[#This Row],[First Name]]&amp;Table1[[#This Row],[Home Zip Code]]&amp;Table1[[#This Row],[Date of Birth]]&amp;Table1[[#This Row],[Member Type]],ROW())</f>
        <v>410</v>
      </c>
      <c r="AG410" s="215" t="str">
        <f t="array" ref="AG410">IF(SUM((--EXACT($AF$33:$AF$521,AF410)))&lt;=1,"","Duplicate")</f>
        <v/>
      </c>
      <c r="AH410" s="228"/>
      <c r="AI410" s="228"/>
      <c r="AJ410" s="228"/>
      <c r="AK410" s="228"/>
      <c r="AL410" s="228"/>
      <c r="AM410" s="228"/>
      <c r="AN410" s="228"/>
      <c r="AO410" s="228"/>
      <c r="AP410" s="228"/>
      <c r="AQ410" s="228"/>
      <c r="AR410" s="228"/>
      <c r="AS410" s="228"/>
      <c r="AT410" s="228"/>
      <c r="AU410" s="228"/>
      <c r="AV410" s="228"/>
      <c r="AW410" s="228"/>
      <c r="AX410" s="228"/>
      <c r="AY410" s="228"/>
      <c r="AZ410" s="228"/>
      <c r="BA410" s="228"/>
      <c r="BB410" s="228"/>
      <c r="BC410" s="228"/>
    </row>
    <row r="411" spans="1:55">
      <c r="A411" s="326"/>
      <c r="B411" s="237"/>
      <c r="C411" s="253"/>
      <c r="D411" s="234"/>
      <c r="E411" s="235"/>
      <c r="F411" s="238"/>
      <c r="G411" s="238"/>
      <c r="H411" s="236"/>
      <c r="I411" s="221"/>
      <c r="J411" s="297"/>
      <c r="K411" s="221"/>
      <c r="L411" s="301"/>
      <c r="M411" s="311"/>
      <c r="N411" s="321"/>
      <c r="O411" s="328" t="str" cm="1">
        <f t="array" ref="O411">IF($T411=1,IF(SUMPRODUCT(--($T412:$T$517=0))&gt;0,"BLANK",""),IF($H411="","NO",IF(NOT($U411&gt;$U410),IF(SUMPRODUCT(--($A411:$F411=""))&gt;0,"NO","YES"),IF(SUMPRODUCT(--($A411:$G411=""))+SUMPRODUCT(--($I411=""))&gt;0,"NO","YES"))))</f>
        <v/>
      </c>
      <c r="P411" s="228"/>
      <c r="Q411" s="228"/>
      <c r="R411" s="228"/>
      <c r="S411" s="228"/>
      <c r="T411" s="228">
        <f t="shared" si="46"/>
        <v>1</v>
      </c>
      <c r="U411" s="228">
        <f t="shared" si="47"/>
        <v>0</v>
      </c>
      <c r="V411" s="228">
        <f t="shared" si="48"/>
        <v>0</v>
      </c>
      <c r="W411" s="228">
        <f t="shared" si="49"/>
        <v>-1</v>
      </c>
      <c r="X411" s="228">
        <f>IF(SUMPRODUCT(--(W411:$W$517=-1))=ROW($W$517)-ROW()+1,$X410,IF(OR($W411=0,$W411=-1),$X410+1,$X410))</f>
        <v>0</v>
      </c>
      <c r="Y411" s="228">
        <f t="shared" si="50"/>
        <v>-1</v>
      </c>
      <c r="Z411" s="228">
        <f>IF(SUMPRODUCT(--($Y411:$Y$517=-1))=ROW($Y$517)-ROW()+1,$Z410,IF(OR($Y411=0,$Y411=-1),$Z410+1,$Z410))</f>
        <v>0</v>
      </c>
      <c r="AA411" s="228">
        <f t="shared" si="45"/>
        <v>0</v>
      </c>
      <c r="AB411" s="228">
        <f>IF(AND(ROUNDDOWN(($B$10-Table1[[#This Row],[Date of Birth]])/365.25,0)&gt;=66,Table1[[#This Row],[Member Type]]="EE",Table1[[#This Row],[Work Status]]="Retiree"),1,IF(AND(ROUNDDOWN(($B$10-Table1[[#This Row],[Date of Birth]])/365.25,0)&lt;66,Table1[[#This Row],[Member Type]]="EE",Table1[[#This Row],[Work Status]]="Retiree"),2,0))</f>
        <v>0</v>
      </c>
      <c r="AC411" s="215">
        <f t="shared" si="51"/>
        <v>0</v>
      </c>
      <c r="AD411" s="215">
        <f t="shared" si="52"/>
        <v>0</v>
      </c>
      <c r="AE411" s="215">
        <f t="shared" ca="1" si="53"/>
        <v>0</v>
      </c>
      <c r="AF411" s="215">
        <f>IF(A411&gt;1,Table1[[#This Row],[Last Name]]&amp;Table1[[#This Row],[First Name]]&amp;Table1[[#This Row],[Home Zip Code]]&amp;Table1[[#This Row],[Date of Birth]]&amp;Table1[[#This Row],[Member Type]],ROW())</f>
        <v>411</v>
      </c>
      <c r="AG411" s="215" t="str">
        <f t="array" ref="AG411">IF(SUM((--EXACT($AF$33:$AF$521,AF411)))&lt;=1,"","Duplicate")</f>
        <v/>
      </c>
      <c r="AH411" s="228"/>
      <c r="AI411" s="228"/>
      <c r="AJ411" s="228"/>
      <c r="AK411" s="228"/>
      <c r="AL411" s="228"/>
      <c r="AM411" s="228"/>
      <c r="AN411" s="228"/>
      <c r="AO411" s="228"/>
      <c r="AP411" s="228"/>
      <c r="AQ411" s="228"/>
      <c r="AR411" s="228"/>
      <c r="AS411" s="228"/>
      <c r="AT411" s="228"/>
      <c r="AU411" s="228"/>
      <c r="AV411" s="228"/>
      <c r="AW411" s="228"/>
      <c r="AX411" s="228"/>
      <c r="AY411" s="228"/>
      <c r="AZ411" s="228"/>
      <c r="BA411" s="228"/>
      <c r="BB411" s="228"/>
      <c r="BC411" s="228"/>
    </row>
    <row r="412" spans="1:55">
      <c r="A412" s="326"/>
      <c r="B412" s="237"/>
      <c r="C412" s="253"/>
      <c r="D412" s="234"/>
      <c r="E412" s="235"/>
      <c r="F412" s="238"/>
      <c r="G412" s="238"/>
      <c r="H412" s="236"/>
      <c r="I412" s="221"/>
      <c r="J412" s="297"/>
      <c r="K412" s="221"/>
      <c r="L412" s="301"/>
      <c r="M412" s="311"/>
      <c r="N412" s="321"/>
      <c r="O412" s="328" t="str" cm="1">
        <f t="array" ref="O412">IF($T412=1,IF(SUMPRODUCT(--($T413:$T$517=0))&gt;0,"BLANK",""),IF($H412="","NO",IF(NOT($U412&gt;$U411),IF(SUMPRODUCT(--($A412:$F412=""))&gt;0,"NO","YES"),IF(SUMPRODUCT(--($A412:$G412=""))+SUMPRODUCT(--($I412=""))&gt;0,"NO","YES"))))</f>
        <v/>
      </c>
      <c r="P412" s="228"/>
      <c r="Q412" s="228"/>
      <c r="R412" s="228"/>
      <c r="S412" s="228"/>
      <c r="T412" s="228">
        <f t="shared" si="46"/>
        <v>1</v>
      </c>
      <c r="U412" s="228">
        <f t="shared" si="47"/>
        <v>0</v>
      </c>
      <c r="V412" s="228">
        <f t="shared" si="48"/>
        <v>0</v>
      </c>
      <c r="W412" s="228">
        <f t="shared" si="49"/>
        <v>-1</v>
      </c>
      <c r="X412" s="228">
        <f>IF(SUMPRODUCT(--(W412:$W$517=-1))=ROW($W$517)-ROW()+1,$X411,IF(OR($W412=0,$W412=-1),$X411+1,$X411))</f>
        <v>0</v>
      </c>
      <c r="Y412" s="228">
        <f t="shared" si="50"/>
        <v>-1</v>
      </c>
      <c r="Z412" s="228">
        <f>IF(SUMPRODUCT(--($Y412:$Y$517=-1))=ROW($Y$517)-ROW()+1,$Z411,IF(OR($Y412=0,$Y412=-1),$Z411+1,$Z411))</f>
        <v>0</v>
      </c>
      <c r="AA412" s="228">
        <f t="shared" si="45"/>
        <v>0</v>
      </c>
      <c r="AB412" s="228">
        <f>IF(AND(ROUNDDOWN(($B$10-Table1[[#This Row],[Date of Birth]])/365.25,0)&gt;=66,Table1[[#This Row],[Member Type]]="EE",Table1[[#This Row],[Work Status]]="Retiree"),1,IF(AND(ROUNDDOWN(($B$10-Table1[[#This Row],[Date of Birth]])/365.25,0)&lt;66,Table1[[#This Row],[Member Type]]="EE",Table1[[#This Row],[Work Status]]="Retiree"),2,0))</f>
        <v>0</v>
      </c>
      <c r="AC412" s="215">
        <f t="shared" si="51"/>
        <v>0</v>
      </c>
      <c r="AD412" s="215">
        <f t="shared" si="52"/>
        <v>0</v>
      </c>
      <c r="AE412" s="215">
        <f t="shared" ca="1" si="53"/>
        <v>0</v>
      </c>
      <c r="AF412" s="215">
        <f>IF(A412&gt;1,Table1[[#This Row],[Last Name]]&amp;Table1[[#This Row],[First Name]]&amp;Table1[[#This Row],[Home Zip Code]]&amp;Table1[[#This Row],[Date of Birth]]&amp;Table1[[#This Row],[Member Type]],ROW())</f>
        <v>412</v>
      </c>
      <c r="AG412" s="215" t="str">
        <f t="array" ref="AG412">IF(SUM((--EXACT($AF$33:$AF$521,AF412)))&lt;=1,"","Duplicate")</f>
        <v/>
      </c>
      <c r="AH412" s="228"/>
      <c r="AI412" s="228"/>
      <c r="AJ412" s="228"/>
      <c r="AK412" s="228"/>
      <c r="AL412" s="228"/>
      <c r="AM412" s="228"/>
      <c r="AN412" s="228"/>
      <c r="AO412" s="228"/>
      <c r="AP412" s="228"/>
      <c r="AQ412" s="228"/>
      <c r="AR412" s="228"/>
      <c r="AS412" s="228"/>
      <c r="AT412" s="228"/>
      <c r="AU412" s="228"/>
      <c r="AV412" s="228"/>
      <c r="AW412" s="228"/>
      <c r="AX412" s="228"/>
      <c r="AY412" s="228"/>
      <c r="AZ412" s="228"/>
      <c r="BA412" s="228"/>
      <c r="BB412" s="228"/>
      <c r="BC412" s="228"/>
    </row>
    <row r="413" spans="1:55">
      <c r="A413" s="326"/>
      <c r="B413" s="237"/>
      <c r="C413" s="253"/>
      <c r="D413" s="234"/>
      <c r="E413" s="235"/>
      <c r="F413" s="238"/>
      <c r="G413" s="238"/>
      <c r="H413" s="236"/>
      <c r="I413" s="221"/>
      <c r="J413" s="297"/>
      <c r="K413" s="221"/>
      <c r="L413" s="301"/>
      <c r="M413" s="311"/>
      <c r="N413" s="321"/>
      <c r="O413" s="328" t="str" cm="1">
        <f t="array" ref="O413">IF($T413=1,IF(SUMPRODUCT(--($T414:$T$517=0))&gt;0,"BLANK",""),IF($H413="","NO",IF(NOT($U413&gt;$U412),IF(SUMPRODUCT(--($A413:$F413=""))&gt;0,"NO","YES"),IF(SUMPRODUCT(--($A413:$G413=""))+SUMPRODUCT(--($I413=""))&gt;0,"NO","YES"))))</f>
        <v/>
      </c>
      <c r="P413" s="228"/>
      <c r="Q413" s="228"/>
      <c r="R413" s="228"/>
      <c r="S413" s="228"/>
      <c r="T413" s="228">
        <f t="shared" si="46"/>
        <v>1</v>
      </c>
      <c r="U413" s="228">
        <f t="shared" si="47"/>
        <v>0</v>
      </c>
      <c r="V413" s="228">
        <f t="shared" si="48"/>
        <v>0</v>
      </c>
      <c r="W413" s="228">
        <f t="shared" si="49"/>
        <v>-1</v>
      </c>
      <c r="X413" s="228">
        <f>IF(SUMPRODUCT(--(W413:$W$517=-1))=ROW($W$517)-ROW()+1,$X412,IF(OR($W413=0,$W413=-1),$X412+1,$X412))</f>
        <v>0</v>
      </c>
      <c r="Y413" s="228">
        <f t="shared" si="50"/>
        <v>-1</v>
      </c>
      <c r="Z413" s="228">
        <f>IF(SUMPRODUCT(--($Y413:$Y$517=-1))=ROW($Y$517)-ROW()+1,$Z412,IF(OR($Y413=0,$Y413=-1),$Z412+1,$Z412))</f>
        <v>0</v>
      </c>
      <c r="AA413" s="228">
        <f t="shared" si="45"/>
        <v>0</v>
      </c>
      <c r="AB413" s="228">
        <f>IF(AND(ROUNDDOWN(($B$10-Table1[[#This Row],[Date of Birth]])/365.25,0)&gt;=66,Table1[[#This Row],[Member Type]]="EE",Table1[[#This Row],[Work Status]]="Retiree"),1,IF(AND(ROUNDDOWN(($B$10-Table1[[#This Row],[Date of Birth]])/365.25,0)&lt;66,Table1[[#This Row],[Member Type]]="EE",Table1[[#This Row],[Work Status]]="Retiree"),2,0))</f>
        <v>0</v>
      </c>
      <c r="AC413" s="215">
        <f t="shared" si="51"/>
        <v>0</v>
      </c>
      <c r="AD413" s="215">
        <f t="shared" si="52"/>
        <v>0</v>
      </c>
      <c r="AE413" s="215">
        <f t="shared" ca="1" si="53"/>
        <v>0</v>
      </c>
      <c r="AF413" s="215">
        <f>IF(A413&gt;1,Table1[[#This Row],[Last Name]]&amp;Table1[[#This Row],[First Name]]&amp;Table1[[#This Row],[Home Zip Code]]&amp;Table1[[#This Row],[Date of Birth]]&amp;Table1[[#This Row],[Member Type]],ROW())</f>
        <v>413</v>
      </c>
      <c r="AG413" s="215" t="str">
        <f t="array" ref="AG413">IF(SUM((--EXACT($AF$33:$AF$521,AF413)))&lt;=1,"","Duplicate")</f>
        <v/>
      </c>
      <c r="AH413" s="228"/>
      <c r="AI413" s="228"/>
      <c r="AJ413" s="228"/>
      <c r="AK413" s="228"/>
      <c r="AL413" s="228"/>
      <c r="AM413" s="228"/>
      <c r="AN413" s="228"/>
      <c r="AO413" s="228"/>
      <c r="AP413" s="228"/>
      <c r="AQ413" s="228"/>
      <c r="AR413" s="228"/>
      <c r="AS413" s="228"/>
      <c r="AT413" s="228"/>
      <c r="AU413" s="228"/>
      <c r="AV413" s="228"/>
      <c r="AW413" s="228"/>
      <c r="AX413" s="228"/>
      <c r="AY413" s="228"/>
      <c r="AZ413" s="228"/>
      <c r="BA413" s="228"/>
      <c r="BB413" s="228"/>
      <c r="BC413" s="228"/>
    </row>
    <row r="414" spans="1:55">
      <c r="A414" s="326"/>
      <c r="B414" s="237"/>
      <c r="C414" s="253"/>
      <c r="D414" s="234"/>
      <c r="E414" s="235"/>
      <c r="F414" s="238"/>
      <c r="G414" s="238"/>
      <c r="H414" s="236"/>
      <c r="I414" s="221"/>
      <c r="J414" s="297"/>
      <c r="K414" s="221"/>
      <c r="L414" s="301"/>
      <c r="M414" s="311"/>
      <c r="N414" s="321"/>
      <c r="O414" s="328" t="str" cm="1">
        <f t="array" ref="O414">IF($T414=1,IF(SUMPRODUCT(--($T415:$T$517=0))&gt;0,"BLANK",""),IF($H414="","NO",IF(NOT($U414&gt;$U413),IF(SUMPRODUCT(--($A414:$F414=""))&gt;0,"NO","YES"),IF(SUMPRODUCT(--($A414:$G414=""))+SUMPRODUCT(--($I414=""))&gt;0,"NO","YES"))))</f>
        <v/>
      </c>
      <c r="P414" s="228"/>
      <c r="Q414" s="228"/>
      <c r="R414" s="228"/>
      <c r="S414" s="228"/>
      <c r="T414" s="228">
        <f t="shared" si="46"/>
        <v>1</v>
      </c>
      <c r="U414" s="228">
        <f t="shared" si="47"/>
        <v>0</v>
      </c>
      <c r="V414" s="228">
        <f t="shared" si="48"/>
        <v>0</v>
      </c>
      <c r="W414" s="228">
        <f t="shared" si="49"/>
        <v>-1</v>
      </c>
      <c r="X414" s="228">
        <f>IF(SUMPRODUCT(--(W414:$W$517=-1))=ROW($W$517)-ROW()+1,$X413,IF(OR($W414=0,$W414=-1),$X413+1,$X413))</f>
        <v>0</v>
      </c>
      <c r="Y414" s="228">
        <f t="shared" si="50"/>
        <v>-1</v>
      </c>
      <c r="Z414" s="228">
        <f>IF(SUMPRODUCT(--($Y414:$Y$517=-1))=ROW($Y$517)-ROW()+1,$Z413,IF(OR($Y414=0,$Y414=-1),$Z413+1,$Z413))</f>
        <v>0</v>
      </c>
      <c r="AA414" s="228">
        <f t="shared" si="45"/>
        <v>0</v>
      </c>
      <c r="AB414" s="228">
        <f>IF(AND(ROUNDDOWN(($B$10-Table1[[#This Row],[Date of Birth]])/365.25,0)&gt;=66,Table1[[#This Row],[Member Type]]="EE",Table1[[#This Row],[Work Status]]="Retiree"),1,IF(AND(ROUNDDOWN(($B$10-Table1[[#This Row],[Date of Birth]])/365.25,0)&lt;66,Table1[[#This Row],[Member Type]]="EE",Table1[[#This Row],[Work Status]]="Retiree"),2,0))</f>
        <v>0</v>
      </c>
      <c r="AC414" s="215">
        <f t="shared" si="51"/>
        <v>0</v>
      </c>
      <c r="AD414" s="215">
        <f t="shared" si="52"/>
        <v>0</v>
      </c>
      <c r="AE414" s="215">
        <f t="shared" ca="1" si="53"/>
        <v>0</v>
      </c>
      <c r="AF414" s="215">
        <f>IF(A414&gt;1,Table1[[#This Row],[Last Name]]&amp;Table1[[#This Row],[First Name]]&amp;Table1[[#This Row],[Home Zip Code]]&amp;Table1[[#This Row],[Date of Birth]]&amp;Table1[[#This Row],[Member Type]],ROW())</f>
        <v>414</v>
      </c>
      <c r="AG414" s="215" t="str">
        <f t="array" ref="AG414">IF(SUM((--EXACT($AF$33:$AF$521,AF414)))&lt;=1,"","Duplicate")</f>
        <v/>
      </c>
      <c r="AH414" s="228"/>
      <c r="AI414" s="228"/>
      <c r="AJ414" s="228"/>
      <c r="AK414" s="228"/>
      <c r="AL414" s="228"/>
      <c r="AM414" s="228"/>
      <c r="AN414" s="228"/>
      <c r="AO414" s="228"/>
      <c r="AP414" s="228"/>
      <c r="AQ414" s="228"/>
      <c r="AR414" s="228"/>
      <c r="AS414" s="228"/>
      <c r="AT414" s="228"/>
      <c r="AU414" s="228"/>
      <c r="AV414" s="228"/>
      <c r="AW414" s="228"/>
      <c r="AX414" s="228"/>
      <c r="AY414" s="228"/>
      <c r="AZ414" s="228"/>
      <c r="BA414" s="228"/>
      <c r="BB414" s="228"/>
      <c r="BC414" s="228"/>
    </row>
    <row r="415" spans="1:55">
      <c r="A415" s="326"/>
      <c r="B415" s="237"/>
      <c r="C415" s="253"/>
      <c r="D415" s="234"/>
      <c r="E415" s="235"/>
      <c r="F415" s="238"/>
      <c r="G415" s="238"/>
      <c r="H415" s="236"/>
      <c r="I415" s="221"/>
      <c r="J415" s="297"/>
      <c r="K415" s="221"/>
      <c r="L415" s="301"/>
      <c r="M415" s="311"/>
      <c r="N415" s="321"/>
      <c r="O415" s="328" t="str" cm="1">
        <f t="array" ref="O415">IF($T415=1,IF(SUMPRODUCT(--($T416:$T$517=0))&gt;0,"BLANK",""),IF($H415="","NO",IF(NOT($U415&gt;$U414),IF(SUMPRODUCT(--($A415:$F415=""))&gt;0,"NO","YES"),IF(SUMPRODUCT(--($A415:$G415=""))+SUMPRODUCT(--($I415=""))&gt;0,"NO","YES"))))</f>
        <v/>
      </c>
      <c r="P415" s="228"/>
      <c r="Q415" s="228"/>
      <c r="R415" s="228"/>
      <c r="S415" s="228"/>
      <c r="T415" s="228">
        <f t="shared" si="46"/>
        <v>1</v>
      </c>
      <c r="U415" s="228">
        <f t="shared" si="47"/>
        <v>0</v>
      </c>
      <c r="V415" s="228">
        <f t="shared" si="48"/>
        <v>0</v>
      </c>
      <c r="W415" s="228">
        <f t="shared" si="49"/>
        <v>-1</v>
      </c>
      <c r="X415" s="228">
        <f>IF(SUMPRODUCT(--(W415:$W$517=-1))=ROW($W$517)-ROW()+1,$X414,IF(OR($W415=0,$W415=-1),$X414+1,$X414))</f>
        <v>0</v>
      </c>
      <c r="Y415" s="228">
        <f t="shared" si="50"/>
        <v>-1</v>
      </c>
      <c r="Z415" s="228">
        <f>IF(SUMPRODUCT(--($Y415:$Y$517=-1))=ROW($Y$517)-ROW()+1,$Z414,IF(OR($Y415=0,$Y415=-1),$Z414+1,$Z414))</f>
        <v>0</v>
      </c>
      <c r="AA415" s="228">
        <f t="shared" si="45"/>
        <v>0</v>
      </c>
      <c r="AB415" s="228">
        <f>IF(AND(ROUNDDOWN(($B$10-Table1[[#This Row],[Date of Birth]])/365.25,0)&gt;=66,Table1[[#This Row],[Member Type]]="EE",Table1[[#This Row],[Work Status]]="Retiree"),1,IF(AND(ROUNDDOWN(($B$10-Table1[[#This Row],[Date of Birth]])/365.25,0)&lt;66,Table1[[#This Row],[Member Type]]="EE",Table1[[#This Row],[Work Status]]="Retiree"),2,0))</f>
        <v>0</v>
      </c>
      <c r="AC415" s="215">
        <f t="shared" si="51"/>
        <v>0</v>
      </c>
      <c r="AD415" s="215">
        <f t="shared" si="52"/>
        <v>0</v>
      </c>
      <c r="AE415" s="215">
        <f t="shared" ca="1" si="53"/>
        <v>0</v>
      </c>
      <c r="AF415" s="215">
        <f>IF(A415&gt;1,Table1[[#This Row],[Last Name]]&amp;Table1[[#This Row],[First Name]]&amp;Table1[[#This Row],[Home Zip Code]]&amp;Table1[[#This Row],[Date of Birth]]&amp;Table1[[#This Row],[Member Type]],ROW())</f>
        <v>415</v>
      </c>
      <c r="AG415" s="215" t="str">
        <f t="array" ref="AG415">IF(SUM((--EXACT($AF$33:$AF$521,AF415)))&lt;=1,"","Duplicate")</f>
        <v/>
      </c>
      <c r="AH415" s="228"/>
      <c r="AI415" s="228"/>
      <c r="AJ415" s="228"/>
      <c r="AK415" s="228"/>
      <c r="AL415" s="228"/>
      <c r="AM415" s="228"/>
      <c r="AN415" s="228"/>
      <c r="AO415" s="228"/>
      <c r="AP415" s="228"/>
      <c r="AQ415" s="228"/>
      <c r="AR415" s="228"/>
      <c r="AS415" s="228"/>
      <c r="AT415" s="228"/>
      <c r="AU415" s="228"/>
      <c r="AV415" s="228"/>
      <c r="AW415" s="228"/>
      <c r="AX415" s="228"/>
      <c r="AY415" s="228"/>
      <c r="AZ415" s="228"/>
      <c r="BA415" s="228"/>
      <c r="BB415" s="228"/>
      <c r="BC415" s="228"/>
    </row>
    <row r="416" spans="1:55">
      <c r="A416" s="326"/>
      <c r="B416" s="237"/>
      <c r="C416" s="253"/>
      <c r="D416" s="234"/>
      <c r="E416" s="235"/>
      <c r="F416" s="238"/>
      <c r="G416" s="238"/>
      <c r="H416" s="236"/>
      <c r="I416" s="221"/>
      <c r="J416" s="297"/>
      <c r="K416" s="221"/>
      <c r="L416" s="301"/>
      <c r="M416" s="311"/>
      <c r="N416" s="321"/>
      <c r="O416" s="328" t="str" cm="1">
        <f t="array" ref="O416">IF($T416=1,IF(SUMPRODUCT(--($T417:$T$517=0))&gt;0,"BLANK",""),IF($H416="","NO",IF(NOT($U416&gt;$U415),IF(SUMPRODUCT(--($A416:$F416=""))&gt;0,"NO","YES"),IF(SUMPRODUCT(--($A416:$G416=""))+SUMPRODUCT(--($I416=""))&gt;0,"NO","YES"))))</f>
        <v/>
      </c>
      <c r="P416" s="228"/>
      <c r="Q416" s="228"/>
      <c r="R416" s="228"/>
      <c r="S416" s="228"/>
      <c r="T416" s="228">
        <f t="shared" si="46"/>
        <v>1</v>
      </c>
      <c r="U416" s="228">
        <f t="shared" si="47"/>
        <v>0</v>
      </c>
      <c r="V416" s="228">
        <f t="shared" si="48"/>
        <v>0</v>
      </c>
      <c r="W416" s="228">
        <f t="shared" si="49"/>
        <v>-1</v>
      </c>
      <c r="X416" s="228">
        <f>IF(SUMPRODUCT(--(W416:$W$517=-1))=ROW($W$517)-ROW()+1,$X415,IF(OR($W416=0,$W416=-1),$X415+1,$X415))</f>
        <v>0</v>
      </c>
      <c r="Y416" s="228">
        <f t="shared" si="50"/>
        <v>-1</v>
      </c>
      <c r="Z416" s="228">
        <f>IF(SUMPRODUCT(--($Y416:$Y$517=-1))=ROW($Y$517)-ROW()+1,$Z415,IF(OR($Y416=0,$Y416=-1),$Z415+1,$Z415))</f>
        <v>0</v>
      </c>
      <c r="AA416" s="228">
        <f t="shared" si="45"/>
        <v>0</v>
      </c>
      <c r="AB416" s="228">
        <f>IF(AND(ROUNDDOWN(($B$10-Table1[[#This Row],[Date of Birth]])/365.25,0)&gt;=66,Table1[[#This Row],[Member Type]]="EE",Table1[[#This Row],[Work Status]]="Retiree"),1,IF(AND(ROUNDDOWN(($B$10-Table1[[#This Row],[Date of Birth]])/365.25,0)&lt;66,Table1[[#This Row],[Member Type]]="EE",Table1[[#This Row],[Work Status]]="Retiree"),2,0))</f>
        <v>0</v>
      </c>
      <c r="AC416" s="215">
        <f t="shared" si="51"/>
        <v>0</v>
      </c>
      <c r="AD416" s="215">
        <f t="shared" si="52"/>
        <v>0</v>
      </c>
      <c r="AE416" s="215">
        <f t="shared" ca="1" si="53"/>
        <v>0</v>
      </c>
      <c r="AF416" s="215">
        <f>IF(A416&gt;1,Table1[[#This Row],[Last Name]]&amp;Table1[[#This Row],[First Name]]&amp;Table1[[#This Row],[Home Zip Code]]&amp;Table1[[#This Row],[Date of Birth]]&amp;Table1[[#This Row],[Member Type]],ROW())</f>
        <v>416</v>
      </c>
      <c r="AG416" s="215" t="str">
        <f t="array" ref="AG416">IF(SUM((--EXACT($AF$33:$AF$521,AF416)))&lt;=1,"","Duplicate")</f>
        <v/>
      </c>
      <c r="AH416" s="228"/>
      <c r="AI416" s="228"/>
      <c r="AJ416" s="228"/>
      <c r="AK416" s="228"/>
      <c r="AL416" s="228"/>
      <c r="AM416" s="228"/>
      <c r="AN416" s="228"/>
      <c r="AO416" s="228"/>
      <c r="AP416" s="228"/>
      <c r="AQ416" s="228"/>
      <c r="AR416" s="228"/>
      <c r="AS416" s="228"/>
      <c r="AT416" s="228"/>
      <c r="AU416" s="228"/>
      <c r="AV416" s="228"/>
      <c r="AW416" s="228"/>
      <c r="AX416" s="228"/>
      <c r="AY416" s="228"/>
      <c r="AZ416" s="228"/>
      <c r="BA416" s="228"/>
      <c r="BB416" s="228"/>
      <c r="BC416" s="228"/>
    </row>
    <row r="417" spans="1:55">
      <c r="A417" s="326"/>
      <c r="B417" s="237"/>
      <c r="C417" s="253"/>
      <c r="D417" s="234"/>
      <c r="E417" s="235"/>
      <c r="F417" s="238"/>
      <c r="G417" s="238"/>
      <c r="H417" s="236"/>
      <c r="I417" s="221"/>
      <c r="J417" s="297"/>
      <c r="K417" s="221"/>
      <c r="L417" s="301"/>
      <c r="M417" s="311"/>
      <c r="N417" s="321"/>
      <c r="O417" s="328" t="str" cm="1">
        <f t="array" ref="O417">IF($T417=1,IF(SUMPRODUCT(--($T418:$T$517=0))&gt;0,"BLANK",""),IF($H417="","NO",IF(NOT($U417&gt;$U416),IF(SUMPRODUCT(--($A417:$F417=""))&gt;0,"NO","YES"),IF(SUMPRODUCT(--($A417:$G417=""))+SUMPRODUCT(--($I417=""))&gt;0,"NO","YES"))))</f>
        <v/>
      </c>
      <c r="P417" s="228"/>
      <c r="Q417" s="228"/>
      <c r="R417" s="228"/>
      <c r="S417" s="228"/>
      <c r="T417" s="228">
        <f t="shared" si="46"/>
        <v>1</v>
      </c>
      <c r="U417" s="228">
        <f t="shared" si="47"/>
        <v>0</v>
      </c>
      <c r="V417" s="228">
        <f t="shared" si="48"/>
        <v>0</v>
      </c>
      <c r="W417" s="228">
        <f t="shared" si="49"/>
        <v>-1</v>
      </c>
      <c r="X417" s="228">
        <f>IF(SUMPRODUCT(--(W417:$W$517=-1))=ROW($W$517)-ROW()+1,$X416,IF(OR($W417=0,$W417=-1),$X416+1,$X416))</f>
        <v>0</v>
      </c>
      <c r="Y417" s="228">
        <f t="shared" si="50"/>
        <v>-1</v>
      </c>
      <c r="Z417" s="228">
        <f>IF(SUMPRODUCT(--($Y417:$Y$517=-1))=ROW($Y$517)-ROW()+1,$Z416,IF(OR($Y417=0,$Y417=-1),$Z416+1,$Z416))</f>
        <v>0</v>
      </c>
      <c r="AA417" s="228">
        <f t="shared" ref="AA417:AA481" si="54">IF(AND(ROUNDDOWN(($B$10-D417)/365.25,0)&gt;=26,H417="CH"),1,0)</f>
        <v>0</v>
      </c>
      <c r="AB417" s="228">
        <f>IF(AND(ROUNDDOWN(($B$10-Table1[[#This Row],[Date of Birth]])/365.25,0)&gt;=66,Table1[[#This Row],[Member Type]]="EE",Table1[[#This Row],[Work Status]]="Retiree"),1,IF(AND(ROUNDDOWN(($B$10-Table1[[#This Row],[Date of Birth]])/365.25,0)&lt;66,Table1[[#This Row],[Member Type]]="EE",Table1[[#This Row],[Work Status]]="Retiree"),2,0))</f>
        <v>0</v>
      </c>
      <c r="AC417" s="215">
        <f t="shared" si="51"/>
        <v>0</v>
      </c>
      <c r="AD417" s="215">
        <f t="shared" si="52"/>
        <v>0</v>
      </c>
      <c r="AE417" s="215">
        <f t="shared" ca="1" si="53"/>
        <v>0</v>
      </c>
      <c r="AF417" s="215">
        <f>IF(A417&gt;1,Table1[[#This Row],[Last Name]]&amp;Table1[[#This Row],[First Name]]&amp;Table1[[#This Row],[Home Zip Code]]&amp;Table1[[#This Row],[Date of Birth]]&amp;Table1[[#This Row],[Member Type]],ROW())</f>
        <v>417</v>
      </c>
      <c r="AG417" s="215" t="str">
        <f t="array" ref="AG417">IF(SUM((--EXACT($AF$33:$AF$521,AF417)))&lt;=1,"","Duplicate")</f>
        <v/>
      </c>
      <c r="AH417" s="228"/>
      <c r="AI417" s="228"/>
      <c r="AJ417" s="228"/>
      <c r="AK417" s="228"/>
      <c r="AL417" s="228"/>
      <c r="AM417" s="228"/>
      <c r="AN417" s="228"/>
      <c r="AO417" s="228"/>
      <c r="AP417" s="228"/>
      <c r="AQ417" s="228"/>
      <c r="AR417" s="228"/>
      <c r="AS417" s="228"/>
      <c r="AT417" s="228"/>
      <c r="AU417" s="228"/>
      <c r="AV417" s="228"/>
      <c r="AW417" s="228"/>
      <c r="AX417" s="228"/>
      <c r="AY417" s="228"/>
      <c r="AZ417" s="228"/>
      <c r="BA417" s="228"/>
      <c r="BB417" s="228"/>
      <c r="BC417" s="228"/>
    </row>
    <row r="418" spans="1:55">
      <c r="A418" s="326"/>
      <c r="B418" s="237"/>
      <c r="C418" s="253"/>
      <c r="D418" s="234"/>
      <c r="E418" s="235"/>
      <c r="F418" s="238"/>
      <c r="G418" s="238"/>
      <c r="H418" s="236"/>
      <c r="I418" s="221"/>
      <c r="J418" s="297"/>
      <c r="K418" s="221"/>
      <c r="L418" s="301"/>
      <c r="M418" s="311"/>
      <c r="N418" s="321"/>
      <c r="O418" s="328" t="str" cm="1">
        <f t="array" ref="O418">IF($T418=1,IF(SUMPRODUCT(--($T419:$T$517=0))&gt;0,"BLANK",""),IF($H418="","NO",IF(NOT($U418&gt;$U417),IF(SUMPRODUCT(--($A418:$F418=""))&gt;0,"NO","YES"),IF(SUMPRODUCT(--($A418:$G418=""))+SUMPRODUCT(--($I418=""))&gt;0,"NO","YES"))))</f>
        <v/>
      </c>
      <c r="P418" s="228"/>
      <c r="Q418" s="228"/>
      <c r="R418" s="228"/>
      <c r="S418" s="228"/>
      <c r="T418" s="228">
        <f t="shared" ref="T418:T481" si="55">IF(SUMPRODUCT(--($A418:$J418&lt;&gt;""))=0,1,0)</f>
        <v>1</v>
      </c>
      <c r="U418" s="228">
        <f t="shared" ref="U418:U481" si="56">COUNTIF($H418:$H418,"E*")</f>
        <v>0</v>
      </c>
      <c r="V418" s="228">
        <f t="shared" ref="V418:V481" si="57">COUNTIFS($F418:$F418,"Waiv*",$H418:$H418,"E*")</f>
        <v>0</v>
      </c>
      <c r="W418" s="228">
        <f t="shared" ref="W418:W481" si="58">IF($T418=1,-1,IF(AND($U418=$U417,$V417+1=$V418),1,0))</f>
        <v>-1</v>
      </c>
      <c r="X418" s="228">
        <f>IF(SUMPRODUCT(--(W418:$W$517=-1))=ROW($W$517)-ROW()+1,$X417,IF(OR($W418=0,$W418=-1),$X417+1,$X417))</f>
        <v>0</v>
      </c>
      <c r="Y418" s="228">
        <f t="shared" ref="Y418:Y481" si="59">IF($T418=1,-1,IF($V418&gt;$V417,1,0))</f>
        <v>-1</v>
      </c>
      <c r="Z418" s="228">
        <f>IF(SUMPRODUCT(--($Y418:$Y$517=-1))=ROW($Y$517)-ROW()+1,$Z417,IF(OR($Y418=0,$Y418=-1),$Z417+1,$Z417))</f>
        <v>0</v>
      </c>
      <c r="AA418" s="228">
        <f t="shared" si="54"/>
        <v>0</v>
      </c>
      <c r="AB418" s="228">
        <f>IF(AND(ROUNDDOWN(($B$10-Table1[[#This Row],[Date of Birth]])/365.25,0)&gt;=66,Table1[[#This Row],[Member Type]]="EE",Table1[[#This Row],[Work Status]]="Retiree"),1,IF(AND(ROUNDDOWN(($B$10-Table1[[#This Row],[Date of Birth]])/365.25,0)&lt;66,Table1[[#This Row],[Member Type]]="EE",Table1[[#This Row],[Work Status]]="Retiree"),2,0))</f>
        <v>0</v>
      </c>
      <c r="AC418" s="215">
        <f t="shared" ref="AC418:AC481" si="60">IF(AND(ROUNDDOWN(($B$10-D418)/365.25,0)&gt;=26,H418="CH"),1,0)</f>
        <v>0</v>
      </c>
      <c r="AD418" s="215">
        <f t="shared" ref="AD418:AD481" si="61">IF(OR(E418="M",E418="F",E418="Male",E418="Female",E418=""),0,1)</f>
        <v>0</v>
      </c>
      <c r="AE418" s="215">
        <f t="shared" ref="AE418:AE481" ca="1" si="62">IF(ISERROR(DATE(DAY(D418),MONTH(D418),YEAR(D418))),1,IF(D418&gt;TODAY(),1,IF(AND(ROUNDDOWN(($B$10-D418)/365.25,0)&lt;=14,H418="EE"),1,0)))</f>
        <v>0</v>
      </c>
      <c r="AF418" s="215">
        <f>IF(A418&gt;1,Table1[[#This Row],[Last Name]]&amp;Table1[[#This Row],[First Name]]&amp;Table1[[#This Row],[Home Zip Code]]&amp;Table1[[#This Row],[Date of Birth]]&amp;Table1[[#This Row],[Member Type]],ROW())</f>
        <v>418</v>
      </c>
      <c r="AG418" s="215" t="str">
        <f t="array" ref="AG418">IF(SUM((--EXACT($AF$33:$AF$521,AF418)))&lt;=1,"","Duplicate")</f>
        <v/>
      </c>
      <c r="AH418" s="228"/>
      <c r="AI418" s="228"/>
      <c r="AJ418" s="228"/>
      <c r="AK418" s="228"/>
      <c r="AL418" s="228"/>
      <c r="AM418" s="228"/>
      <c r="AN418" s="228"/>
      <c r="AO418" s="228"/>
      <c r="AP418" s="228"/>
      <c r="AQ418" s="228"/>
      <c r="AR418" s="228"/>
      <c r="AS418" s="228"/>
      <c r="AT418" s="228"/>
      <c r="AU418" s="228"/>
      <c r="AV418" s="228"/>
      <c r="AW418" s="228"/>
      <c r="AX418" s="228"/>
      <c r="AY418" s="228"/>
      <c r="AZ418" s="228"/>
      <c r="BA418" s="228"/>
      <c r="BB418" s="228"/>
      <c r="BC418" s="228"/>
    </row>
    <row r="419" spans="1:55">
      <c r="A419" s="326"/>
      <c r="B419" s="237"/>
      <c r="C419" s="253"/>
      <c r="D419" s="234"/>
      <c r="E419" s="235"/>
      <c r="F419" s="238"/>
      <c r="G419" s="238"/>
      <c r="H419" s="236"/>
      <c r="I419" s="221"/>
      <c r="J419" s="297"/>
      <c r="K419" s="221"/>
      <c r="L419" s="301"/>
      <c r="M419" s="311"/>
      <c r="N419" s="321"/>
      <c r="O419" s="328" t="str" cm="1">
        <f t="array" ref="O419">IF($T419=1,IF(SUMPRODUCT(--($T420:$T$517=0))&gt;0,"BLANK",""),IF($H419="","NO",IF(NOT($U419&gt;$U418),IF(SUMPRODUCT(--($A419:$F419=""))&gt;0,"NO","YES"),IF(SUMPRODUCT(--($A419:$G419=""))+SUMPRODUCT(--($I419=""))&gt;0,"NO","YES"))))</f>
        <v/>
      </c>
      <c r="P419" s="228"/>
      <c r="Q419" s="228"/>
      <c r="R419" s="228"/>
      <c r="S419" s="228"/>
      <c r="T419" s="228">
        <f t="shared" si="55"/>
        <v>1</v>
      </c>
      <c r="U419" s="228">
        <f t="shared" si="56"/>
        <v>0</v>
      </c>
      <c r="V419" s="228">
        <f t="shared" si="57"/>
        <v>0</v>
      </c>
      <c r="W419" s="228">
        <f t="shared" si="58"/>
        <v>-1</v>
      </c>
      <c r="X419" s="228">
        <f>IF(SUMPRODUCT(--(W419:$W$517=-1))=ROW($W$517)-ROW()+1,$X418,IF(OR($W419=0,$W419=-1),$X418+1,$X418))</f>
        <v>0</v>
      </c>
      <c r="Y419" s="228">
        <f t="shared" si="59"/>
        <v>-1</v>
      </c>
      <c r="Z419" s="228">
        <f>IF(SUMPRODUCT(--($Y419:$Y$517=-1))=ROW($Y$517)-ROW()+1,$Z418,IF(OR($Y419=0,$Y419=-1),$Z418+1,$Z418))</f>
        <v>0</v>
      </c>
      <c r="AA419" s="228">
        <f t="shared" si="54"/>
        <v>0</v>
      </c>
      <c r="AB419" s="228">
        <f>IF(AND(ROUNDDOWN(($B$10-Table1[[#This Row],[Date of Birth]])/365.25,0)&gt;=66,Table1[[#This Row],[Member Type]]="EE",Table1[[#This Row],[Work Status]]="Retiree"),1,IF(AND(ROUNDDOWN(($B$10-Table1[[#This Row],[Date of Birth]])/365.25,0)&lt;66,Table1[[#This Row],[Member Type]]="EE",Table1[[#This Row],[Work Status]]="Retiree"),2,0))</f>
        <v>0</v>
      </c>
      <c r="AC419" s="215">
        <f t="shared" si="60"/>
        <v>0</v>
      </c>
      <c r="AD419" s="215">
        <f t="shared" si="61"/>
        <v>0</v>
      </c>
      <c r="AE419" s="215">
        <f t="shared" ca="1" si="62"/>
        <v>0</v>
      </c>
      <c r="AF419" s="215">
        <f>IF(A419&gt;1,Table1[[#This Row],[Last Name]]&amp;Table1[[#This Row],[First Name]]&amp;Table1[[#This Row],[Home Zip Code]]&amp;Table1[[#This Row],[Date of Birth]]&amp;Table1[[#This Row],[Member Type]],ROW())</f>
        <v>419</v>
      </c>
      <c r="AG419" s="215" t="str">
        <f t="array" ref="AG419">IF(SUM((--EXACT($AF$33:$AF$521,AF419)))&lt;=1,"","Duplicate")</f>
        <v/>
      </c>
      <c r="AH419" s="228"/>
      <c r="AI419" s="228"/>
      <c r="AJ419" s="228"/>
      <c r="AK419" s="228"/>
      <c r="AL419" s="228"/>
      <c r="AM419" s="228"/>
      <c r="AN419" s="228"/>
      <c r="AO419" s="228"/>
      <c r="AP419" s="228"/>
      <c r="AQ419" s="228"/>
      <c r="AR419" s="228"/>
      <c r="AS419" s="228"/>
      <c r="AT419" s="228"/>
      <c r="AU419" s="228"/>
      <c r="AV419" s="228"/>
      <c r="AW419" s="228"/>
      <c r="AX419" s="228"/>
      <c r="AY419" s="228"/>
      <c r="AZ419" s="228"/>
      <c r="BA419" s="228"/>
      <c r="BB419" s="228"/>
      <c r="BC419" s="228"/>
    </row>
    <row r="420" spans="1:55">
      <c r="A420" s="326"/>
      <c r="B420" s="237"/>
      <c r="C420" s="253"/>
      <c r="D420" s="234"/>
      <c r="E420" s="235"/>
      <c r="F420" s="238"/>
      <c r="G420" s="238"/>
      <c r="H420" s="236"/>
      <c r="I420" s="221"/>
      <c r="J420" s="297"/>
      <c r="K420" s="221"/>
      <c r="L420" s="301"/>
      <c r="M420" s="311"/>
      <c r="N420" s="321"/>
      <c r="O420" s="328" t="str" cm="1">
        <f t="array" ref="O420">IF($T420=1,IF(SUMPRODUCT(--($T421:$T$517=0))&gt;0,"BLANK",""),IF($H420="","NO",IF(NOT($U420&gt;$U419),IF(SUMPRODUCT(--($A420:$F420=""))&gt;0,"NO","YES"),IF(SUMPRODUCT(--($A420:$G420=""))+SUMPRODUCT(--($I420=""))&gt;0,"NO","YES"))))</f>
        <v/>
      </c>
      <c r="P420" s="228"/>
      <c r="Q420" s="228"/>
      <c r="R420" s="228"/>
      <c r="S420" s="228"/>
      <c r="T420" s="228">
        <f t="shared" si="55"/>
        <v>1</v>
      </c>
      <c r="U420" s="228">
        <f t="shared" si="56"/>
        <v>0</v>
      </c>
      <c r="V420" s="228">
        <f t="shared" si="57"/>
        <v>0</v>
      </c>
      <c r="W420" s="228">
        <f t="shared" si="58"/>
        <v>-1</v>
      </c>
      <c r="X420" s="228">
        <f>IF(SUMPRODUCT(--(W420:$W$517=-1))=ROW($W$517)-ROW()+1,$X419,IF(OR($W420=0,$W420=-1),$X419+1,$X419))</f>
        <v>0</v>
      </c>
      <c r="Y420" s="228">
        <f t="shared" si="59"/>
        <v>-1</v>
      </c>
      <c r="Z420" s="228">
        <f>IF(SUMPRODUCT(--($Y420:$Y$517=-1))=ROW($Y$517)-ROW()+1,$Z419,IF(OR($Y420=0,$Y420=-1),$Z419+1,$Z419))</f>
        <v>0</v>
      </c>
      <c r="AA420" s="228">
        <f t="shared" si="54"/>
        <v>0</v>
      </c>
      <c r="AB420" s="228">
        <f>IF(AND(ROUNDDOWN(($B$10-Table1[[#This Row],[Date of Birth]])/365.25,0)&gt;=66,Table1[[#This Row],[Member Type]]="EE",Table1[[#This Row],[Work Status]]="Retiree"),1,IF(AND(ROUNDDOWN(($B$10-Table1[[#This Row],[Date of Birth]])/365.25,0)&lt;66,Table1[[#This Row],[Member Type]]="EE",Table1[[#This Row],[Work Status]]="Retiree"),2,0))</f>
        <v>0</v>
      </c>
      <c r="AC420" s="215">
        <f t="shared" si="60"/>
        <v>0</v>
      </c>
      <c r="AD420" s="215">
        <f t="shared" si="61"/>
        <v>0</v>
      </c>
      <c r="AE420" s="215">
        <f t="shared" ca="1" si="62"/>
        <v>0</v>
      </c>
      <c r="AF420" s="215">
        <f>IF(A420&gt;1,Table1[[#This Row],[Last Name]]&amp;Table1[[#This Row],[First Name]]&amp;Table1[[#This Row],[Home Zip Code]]&amp;Table1[[#This Row],[Date of Birth]]&amp;Table1[[#This Row],[Member Type]],ROW())</f>
        <v>420</v>
      </c>
      <c r="AG420" s="215" t="str">
        <f t="array" ref="AG420">IF(SUM((--EXACT($AF$33:$AF$521,AF420)))&lt;=1,"","Duplicate")</f>
        <v/>
      </c>
      <c r="AH420" s="228"/>
      <c r="AI420" s="228"/>
      <c r="AJ420" s="228"/>
      <c r="AK420" s="228"/>
      <c r="AL420" s="228"/>
      <c r="AM420" s="228"/>
      <c r="AN420" s="228"/>
      <c r="AO420" s="228"/>
      <c r="AP420" s="228"/>
      <c r="AQ420" s="228"/>
      <c r="AR420" s="228"/>
      <c r="AS420" s="228"/>
      <c r="AT420" s="228"/>
      <c r="AU420" s="228"/>
      <c r="AV420" s="228"/>
      <c r="AW420" s="228"/>
      <c r="AX420" s="228"/>
      <c r="AY420" s="228"/>
      <c r="AZ420" s="228"/>
      <c r="BA420" s="228"/>
      <c r="BB420" s="228"/>
      <c r="BC420" s="228"/>
    </row>
    <row r="421" spans="1:55">
      <c r="A421" s="326"/>
      <c r="B421" s="237"/>
      <c r="C421" s="253"/>
      <c r="D421" s="234"/>
      <c r="E421" s="235"/>
      <c r="F421" s="238"/>
      <c r="G421" s="238"/>
      <c r="H421" s="236"/>
      <c r="I421" s="221"/>
      <c r="J421" s="297"/>
      <c r="K421" s="221"/>
      <c r="L421" s="301"/>
      <c r="M421" s="311"/>
      <c r="N421" s="321"/>
      <c r="O421" s="328" t="str" cm="1">
        <f t="array" ref="O421">IF($T421=1,IF(SUMPRODUCT(--($T422:$T$517=0))&gt;0,"BLANK",""),IF($H421="","NO",IF(NOT($U421&gt;$U420),IF(SUMPRODUCT(--($A421:$F421=""))&gt;0,"NO","YES"),IF(SUMPRODUCT(--($A421:$G421=""))+SUMPRODUCT(--($I421=""))&gt;0,"NO","YES"))))</f>
        <v/>
      </c>
      <c r="P421" s="228"/>
      <c r="Q421" s="228"/>
      <c r="R421" s="228"/>
      <c r="S421" s="228"/>
      <c r="T421" s="228">
        <f t="shared" si="55"/>
        <v>1</v>
      </c>
      <c r="U421" s="228">
        <f t="shared" si="56"/>
        <v>0</v>
      </c>
      <c r="V421" s="228">
        <f t="shared" si="57"/>
        <v>0</v>
      </c>
      <c r="W421" s="228">
        <f t="shared" si="58"/>
        <v>-1</v>
      </c>
      <c r="X421" s="228">
        <f>IF(SUMPRODUCT(--(W421:$W$517=-1))=ROW($W$517)-ROW()+1,$X420,IF(OR($W421=0,$W421=-1),$X420+1,$X420))</f>
        <v>0</v>
      </c>
      <c r="Y421" s="228">
        <f t="shared" si="59"/>
        <v>-1</v>
      </c>
      <c r="Z421" s="228">
        <f>IF(SUMPRODUCT(--($Y421:$Y$517=-1))=ROW($Y$517)-ROW()+1,$Z420,IF(OR($Y421=0,$Y421=-1),$Z420+1,$Z420))</f>
        <v>0</v>
      </c>
      <c r="AA421" s="228">
        <f t="shared" si="54"/>
        <v>0</v>
      </c>
      <c r="AB421" s="228">
        <f>IF(AND(ROUNDDOWN(($B$10-Table1[[#This Row],[Date of Birth]])/365.25,0)&gt;=66,Table1[[#This Row],[Member Type]]="EE",Table1[[#This Row],[Work Status]]="Retiree"),1,IF(AND(ROUNDDOWN(($B$10-Table1[[#This Row],[Date of Birth]])/365.25,0)&lt;66,Table1[[#This Row],[Member Type]]="EE",Table1[[#This Row],[Work Status]]="Retiree"),2,0))</f>
        <v>0</v>
      </c>
      <c r="AC421" s="215">
        <f t="shared" si="60"/>
        <v>0</v>
      </c>
      <c r="AD421" s="215">
        <f t="shared" si="61"/>
        <v>0</v>
      </c>
      <c r="AE421" s="215">
        <f t="shared" ca="1" si="62"/>
        <v>0</v>
      </c>
      <c r="AF421" s="215">
        <f>IF(A421&gt;1,Table1[[#This Row],[Last Name]]&amp;Table1[[#This Row],[First Name]]&amp;Table1[[#This Row],[Home Zip Code]]&amp;Table1[[#This Row],[Date of Birth]]&amp;Table1[[#This Row],[Member Type]],ROW())</f>
        <v>421</v>
      </c>
      <c r="AG421" s="215" t="str">
        <f t="array" ref="AG421">IF(SUM((--EXACT($AF$33:$AF$521,AF421)))&lt;=1,"","Duplicate")</f>
        <v/>
      </c>
      <c r="AH421" s="228"/>
      <c r="AI421" s="228"/>
      <c r="AJ421" s="228"/>
      <c r="AK421" s="228"/>
      <c r="AL421" s="228"/>
      <c r="AM421" s="228"/>
      <c r="AN421" s="228"/>
      <c r="AO421" s="228"/>
      <c r="AP421" s="228"/>
      <c r="AQ421" s="228"/>
      <c r="AR421" s="228"/>
      <c r="AS421" s="228"/>
      <c r="AT421" s="228"/>
      <c r="AU421" s="228"/>
      <c r="AV421" s="228"/>
      <c r="AW421" s="228"/>
      <c r="AX421" s="228"/>
      <c r="AY421" s="228"/>
      <c r="AZ421" s="228"/>
      <c r="BA421" s="228"/>
      <c r="BB421" s="228"/>
      <c r="BC421" s="228"/>
    </row>
    <row r="422" spans="1:55">
      <c r="A422" s="326"/>
      <c r="B422" s="237"/>
      <c r="C422" s="253"/>
      <c r="D422" s="234"/>
      <c r="E422" s="235"/>
      <c r="F422" s="238"/>
      <c r="G422" s="238"/>
      <c r="H422" s="236"/>
      <c r="I422" s="221"/>
      <c r="J422" s="297"/>
      <c r="K422" s="221"/>
      <c r="L422" s="301"/>
      <c r="M422" s="311"/>
      <c r="N422" s="321"/>
      <c r="O422" s="328" t="str" cm="1">
        <f t="array" ref="O422">IF($T422=1,IF(SUMPRODUCT(--($T423:$T$517=0))&gt;0,"BLANK",""),IF($H422="","NO",IF(NOT($U422&gt;$U421),IF(SUMPRODUCT(--($A422:$F422=""))&gt;0,"NO","YES"),IF(SUMPRODUCT(--($A422:$G422=""))+SUMPRODUCT(--($I422=""))&gt;0,"NO","YES"))))</f>
        <v/>
      </c>
      <c r="P422" s="228"/>
      <c r="Q422" s="228"/>
      <c r="R422" s="228"/>
      <c r="S422" s="228"/>
      <c r="T422" s="228">
        <f t="shared" si="55"/>
        <v>1</v>
      </c>
      <c r="U422" s="228">
        <f t="shared" si="56"/>
        <v>0</v>
      </c>
      <c r="V422" s="228">
        <f t="shared" si="57"/>
        <v>0</v>
      </c>
      <c r="W422" s="228">
        <f t="shared" si="58"/>
        <v>-1</v>
      </c>
      <c r="X422" s="228">
        <f>IF(SUMPRODUCT(--(W422:$W$517=-1))=ROW($W$517)-ROW()+1,$X421,IF(OR($W422=0,$W422=-1),$X421+1,$X421))</f>
        <v>0</v>
      </c>
      <c r="Y422" s="228">
        <f t="shared" si="59"/>
        <v>-1</v>
      </c>
      <c r="Z422" s="228">
        <f>IF(SUMPRODUCT(--($Y422:$Y$517=-1))=ROW($Y$517)-ROW()+1,$Z421,IF(OR($Y422=0,$Y422=-1),$Z421+1,$Z421))</f>
        <v>0</v>
      </c>
      <c r="AA422" s="228">
        <f t="shared" si="54"/>
        <v>0</v>
      </c>
      <c r="AB422" s="228">
        <f>IF(AND(ROUNDDOWN(($B$10-Table1[[#This Row],[Date of Birth]])/365.25,0)&gt;=66,Table1[[#This Row],[Member Type]]="EE",Table1[[#This Row],[Work Status]]="Retiree"),1,IF(AND(ROUNDDOWN(($B$10-Table1[[#This Row],[Date of Birth]])/365.25,0)&lt;66,Table1[[#This Row],[Member Type]]="EE",Table1[[#This Row],[Work Status]]="Retiree"),2,0))</f>
        <v>0</v>
      </c>
      <c r="AC422" s="215">
        <f t="shared" si="60"/>
        <v>0</v>
      </c>
      <c r="AD422" s="215">
        <f t="shared" si="61"/>
        <v>0</v>
      </c>
      <c r="AE422" s="215">
        <f t="shared" ca="1" si="62"/>
        <v>0</v>
      </c>
      <c r="AF422" s="215">
        <f>IF(A422&gt;1,Table1[[#This Row],[Last Name]]&amp;Table1[[#This Row],[First Name]]&amp;Table1[[#This Row],[Home Zip Code]]&amp;Table1[[#This Row],[Date of Birth]]&amp;Table1[[#This Row],[Member Type]],ROW())</f>
        <v>422</v>
      </c>
      <c r="AG422" s="215" t="str">
        <f t="array" ref="AG422">IF(SUM((--EXACT($AF$33:$AF$521,AF422)))&lt;=1,"","Duplicate")</f>
        <v/>
      </c>
      <c r="AH422" s="228"/>
      <c r="AI422" s="228"/>
      <c r="AJ422" s="228"/>
      <c r="AK422" s="228"/>
      <c r="AL422" s="228"/>
      <c r="AM422" s="228"/>
      <c r="AN422" s="228"/>
      <c r="AO422" s="228"/>
      <c r="AP422" s="228"/>
      <c r="AQ422" s="228"/>
      <c r="AR422" s="228"/>
      <c r="AS422" s="228"/>
      <c r="AT422" s="228"/>
      <c r="AU422" s="228"/>
      <c r="AV422" s="228"/>
      <c r="AW422" s="228"/>
      <c r="AX422" s="228"/>
      <c r="AY422" s="228"/>
      <c r="AZ422" s="228"/>
      <c r="BA422" s="228"/>
      <c r="BB422" s="228"/>
      <c r="BC422" s="228"/>
    </row>
    <row r="423" spans="1:55">
      <c r="A423" s="326"/>
      <c r="B423" s="237"/>
      <c r="C423" s="253"/>
      <c r="D423" s="234"/>
      <c r="E423" s="235"/>
      <c r="F423" s="238"/>
      <c r="G423" s="238"/>
      <c r="H423" s="236"/>
      <c r="I423" s="221"/>
      <c r="J423" s="297"/>
      <c r="K423" s="221"/>
      <c r="L423" s="301"/>
      <c r="M423" s="311"/>
      <c r="N423" s="321"/>
      <c r="O423" s="328" t="str" cm="1">
        <f t="array" ref="O423">IF($T423=1,IF(SUMPRODUCT(--($T424:$T$517=0))&gt;0,"BLANK",""),IF($H423="","NO",IF(NOT($U423&gt;$U422),IF(SUMPRODUCT(--($A423:$F423=""))&gt;0,"NO","YES"),IF(SUMPRODUCT(--($A423:$G423=""))+SUMPRODUCT(--($I423=""))&gt;0,"NO","YES"))))</f>
        <v/>
      </c>
      <c r="P423" s="228"/>
      <c r="Q423" s="228"/>
      <c r="R423" s="228"/>
      <c r="S423" s="228"/>
      <c r="T423" s="228">
        <f t="shared" si="55"/>
        <v>1</v>
      </c>
      <c r="U423" s="228">
        <f t="shared" si="56"/>
        <v>0</v>
      </c>
      <c r="V423" s="228">
        <f t="shared" si="57"/>
        <v>0</v>
      </c>
      <c r="W423" s="228">
        <f t="shared" si="58"/>
        <v>-1</v>
      </c>
      <c r="X423" s="228">
        <f>IF(SUMPRODUCT(--(W423:$W$517=-1))=ROW($W$517)-ROW()+1,$X422,IF(OR($W423=0,$W423=-1),$X422+1,$X422))</f>
        <v>0</v>
      </c>
      <c r="Y423" s="228">
        <f t="shared" si="59"/>
        <v>-1</v>
      </c>
      <c r="Z423" s="228">
        <f>IF(SUMPRODUCT(--($Y423:$Y$517=-1))=ROW($Y$517)-ROW()+1,$Z422,IF(OR($Y423=0,$Y423=-1),$Z422+1,$Z422))</f>
        <v>0</v>
      </c>
      <c r="AA423" s="228">
        <f t="shared" si="54"/>
        <v>0</v>
      </c>
      <c r="AB423" s="228">
        <f>IF(AND(ROUNDDOWN(($B$10-Table1[[#This Row],[Date of Birth]])/365.25,0)&gt;=66,Table1[[#This Row],[Member Type]]="EE",Table1[[#This Row],[Work Status]]="Retiree"),1,IF(AND(ROUNDDOWN(($B$10-Table1[[#This Row],[Date of Birth]])/365.25,0)&lt;66,Table1[[#This Row],[Member Type]]="EE",Table1[[#This Row],[Work Status]]="Retiree"),2,0))</f>
        <v>0</v>
      </c>
      <c r="AC423" s="215">
        <f t="shared" si="60"/>
        <v>0</v>
      </c>
      <c r="AD423" s="215">
        <f t="shared" si="61"/>
        <v>0</v>
      </c>
      <c r="AE423" s="215">
        <f t="shared" ca="1" si="62"/>
        <v>0</v>
      </c>
      <c r="AF423" s="215">
        <f>IF(A423&gt;1,Table1[[#This Row],[Last Name]]&amp;Table1[[#This Row],[First Name]]&amp;Table1[[#This Row],[Home Zip Code]]&amp;Table1[[#This Row],[Date of Birth]]&amp;Table1[[#This Row],[Member Type]],ROW())</f>
        <v>423</v>
      </c>
      <c r="AG423" s="215" t="str">
        <f t="array" ref="AG423">IF(SUM((--EXACT($AF$33:$AF$521,AF423)))&lt;=1,"","Duplicate")</f>
        <v/>
      </c>
      <c r="AH423" s="228"/>
      <c r="AI423" s="228"/>
      <c r="AJ423" s="228"/>
      <c r="AK423" s="228"/>
      <c r="AL423" s="228"/>
      <c r="AM423" s="228"/>
      <c r="AN423" s="228"/>
      <c r="AO423" s="228"/>
      <c r="AP423" s="228"/>
      <c r="AQ423" s="228"/>
      <c r="AR423" s="228"/>
      <c r="AS423" s="228"/>
      <c r="AT423" s="228"/>
      <c r="AU423" s="228"/>
      <c r="AV423" s="228"/>
      <c r="AW423" s="228"/>
      <c r="AX423" s="228"/>
      <c r="AY423" s="228"/>
      <c r="AZ423" s="228"/>
      <c r="BA423" s="228"/>
      <c r="BB423" s="228"/>
      <c r="BC423" s="228"/>
    </row>
    <row r="424" spans="1:55">
      <c r="A424" s="326"/>
      <c r="B424" s="237"/>
      <c r="C424" s="253"/>
      <c r="D424" s="234"/>
      <c r="E424" s="235"/>
      <c r="F424" s="238"/>
      <c r="G424" s="238"/>
      <c r="H424" s="236"/>
      <c r="I424" s="221"/>
      <c r="J424" s="297"/>
      <c r="K424" s="221"/>
      <c r="L424" s="301"/>
      <c r="M424" s="311"/>
      <c r="N424" s="321"/>
      <c r="O424" s="328" t="str" cm="1">
        <f t="array" ref="O424">IF($T424=1,IF(SUMPRODUCT(--($T425:$T$517=0))&gt;0,"BLANK",""),IF($H424="","NO",IF(NOT($U424&gt;$U423),IF(SUMPRODUCT(--($A424:$F424=""))&gt;0,"NO","YES"),IF(SUMPRODUCT(--($A424:$G424=""))+SUMPRODUCT(--($I424=""))&gt;0,"NO","YES"))))</f>
        <v/>
      </c>
      <c r="P424" s="228"/>
      <c r="Q424" s="228"/>
      <c r="R424" s="228"/>
      <c r="S424" s="228"/>
      <c r="T424" s="228">
        <f t="shared" si="55"/>
        <v>1</v>
      </c>
      <c r="U424" s="228">
        <f t="shared" si="56"/>
        <v>0</v>
      </c>
      <c r="V424" s="228">
        <f t="shared" si="57"/>
        <v>0</v>
      </c>
      <c r="W424" s="228">
        <f t="shared" si="58"/>
        <v>-1</v>
      </c>
      <c r="X424" s="228">
        <f>IF(SUMPRODUCT(--(W424:$W$517=-1))=ROW($W$517)-ROW()+1,$X423,IF(OR($W424=0,$W424=-1),$X423+1,$X423))</f>
        <v>0</v>
      </c>
      <c r="Y424" s="228">
        <f t="shared" si="59"/>
        <v>-1</v>
      </c>
      <c r="Z424" s="228">
        <f>IF(SUMPRODUCT(--($Y424:$Y$517=-1))=ROW($Y$517)-ROW()+1,$Z423,IF(OR($Y424=0,$Y424=-1),$Z423+1,$Z423))</f>
        <v>0</v>
      </c>
      <c r="AA424" s="228">
        <f t="shared" si="54"/>
        <v>0</v>
      </c>
      <c r="AB424" s="228">
        <f>IF(AND(ROUNDDOWN(($B$10-Table1[[#This Row],[Date of Birth]])/365.25,0)&gt;=66,Table1[[#This Row],[Member Type]]="EE",Table1[[#This Row],[Work Status]]="Retiree"),1,IF(AND(ROUNDDOWN(($B$10-Table1[[#This Row],[Date of Birth]])/365.25,0)&lt;66,Table1[[#This Row],[Member Type]]="EE",Table1[[#This Row],[Work Status]]="Retiree"),2,0))</f>
        <v>0</v>
      </c>
      <c r="AC424" s="215">
        <f t="shared" si="60"/>
        <v>0</v>
      </c>
      <c r="AD424" s="215">
        <f t="shared" si="61"/>
        <v>0</v>
      </c>
      <c r="AE424" s="215">
        <f t="shared" ca="1" si="62"/>
        <v>0</v>
      </c>
      <c r="AF424" s="215">
        <f>IF(A424&gt;1,Table1[[#This Row],[Last Name]]&amp;Table1[[#This Row],[First Name]]&amp;Table1[[#This Row],[Home Zip Code]]&amp;Table1[[#This Row],[Date of Birth]]&amp;Table1[[#This Row],[Member Type]],ROW())</f>
        <v>424</v>
      </c>
      <c r="AG424" s="215" t="str">
        <f t="array" ref="AG424">IF(SUM((--EXACT($AF$33:$AF$521,AF424)))&lt;=1,"","Duplicate")</f>
        <v/>
      </c>
      <c r="AH424" s="228"/>
      <c r="AI424" s="228"/>
      <c r="AJ424" s="228"/>
      <c r="AK424" s="228"/>
      <c r="AL424" s="228"/>
      <c r="AM424" s="228"/>
      <c r="AN424" s="228"/>
      <c r="AO424" s="228"/>
      <c r="AP424" s="228"/>
      <c r="AQ424" s="228"/>
      <c r="AR424" s="228"/>
      <c r="AS424" s="228"/>
      <c r="AT424" s="228"/>
      <c r="AU424" s="228"/>
      <c r="AV424" s="228"/>
      <c r="AW424" s="228"/>
      <c r="AX424" s="228"/>
      <c r="AY424" s="228"/>
      <c r="AZ424" s="228"/>
      <c r="BA424" s="228"/>
      <c r="BB424" s="228"/>
      <c r="BC424" s="228"/>
    </row>
    <row r="425" spans="1:55">
      <c r="A425" s="326"/>
      <c r="B425" s="237"/>
      <c r="C425" s="253"/>
      <c r="D425" s="234"/>
      <c r="E425" s="235"/>
      <c r="F425" s="238"/>
      <c r="G425" s="238"/>
      <c r="H425" s="236"/>
      <c r="I425" s="221"/>
      <c r="J425" s="297"/>
      <c r="K425" s="221"/>
      <c r="L425" s="301"/>
      <c r="M425" s="311"/>
      <c r="N425" s="321"/>
      <c r="O425" s="328" t="str" cm="1">
        <f t="array" ref="O425">IF($T425=1,IF(SUMPRODUCT(--($T426:$T$517=0))&gt;0,"BLANK",""),IF($H425="","NO",IF(NOT($U425&gt;$U424),IF(SUMPRODUCT(--($A425:$F425=""))&gt;0,"NO","YES"),IF(SUMPRODUCT(--($A425:$G425=""))+SUMPRODUCT(--($I425=""))&gt;0,"NO","YES"))))</f>
        <v/>
      </c>
      <c r="P425" s="228"/>
      <c r="Q425" s="228"/>
      <c r="R425" s="228"/>
      <c r="S425" s="228"/>
      <c r="T425" s="228">
        <f t="shared" si="55"/>
        <v>1</v>
      </c>
      <c r="U425" s="228">
        <f t="shared" si="56"/>
        <v>0</v>
      </c>
      <c r="V425" s="228">
        <f t="shared" si="57"/>
        <v>0</v>
      </c>
      <c r="W425" s="228">
        <f t="shared" si="58"/>
        <v>-1</v>
      </c>
      <c r="X425" s="228">
        <f>IF(SUMPRODUCT(--(W425:$W$517=-1))=ROW($W$517)-ROW()+1,$X424,IF(OR($W425=0,$W425=-1),$X424+1,$X424))</f>
        <v>0</v>
      </c>
      <c r="Y425" s="228">
        <f t="shared" si="59"/>
        <v>-1</v>
      </c>
      <c r="Z425" s="228">
        <f>IF(SUMPRODUCT(--($Y425:$Y$517=-1))=ROW($Y$517)-ROW()+1,$Z424,IF(OR($Y425=0,$Y425=-1),$Z424+1,$Z424))</f>
        <v>0</v>
      </c>
      <c r="AA425" s="228">
        <f t="shared" si="54"/>
        <v>0</v>
      </c>
      <c r="AB425" s="228">
        <f>IF(AND(ROUNDDOWN(($B$10-Table1[[#This Row],[Date of Birth]])/365.25,0)&gt;=66,Table1[[#This Row],[Member Type]]="EE",Table1[[#This Row],[Work Status]]="Retiree"),1,IF(AND(ROUNDDOWN(($B$10-Table1[[#This Row],[Date of Birth]])/365.25,0)&lt;66,Table1[[#This Row],[Member Type]]="EE",Table1[[#This Row],[Work Status]]="Retiree"),2,0))</f>
        <v>0</v>
      </c>
      <c r="AC425" s="215">
        <f t="shared" si="60"/>
        <v>0</v>
      </c>
      <c r="AD425" s="215">
        <f t="shared" si="61"/>
        <v>0</v>
      </c>
      <c r="AE425" s="215">
        <f t="shared" ca="1" si="62"/>
        <v>0</v>
      </c>
      <c r="AF425" s="215">
        <f>IF(A425&gt;1,Table1[[#This Row],[Last Name]]&amp;Table1[[#This Row],[First Name]]&amp;Table1[[#This Row],[Home Zip Code]]&amp;Table1[[#This Row],[Date of Birth]]&amp;Table1[[#This Row],[Member Type]],ROW())</f>
        <v>425</v>
      </c>
      <c r="AG425" s="215" t="str">
        <f t="array" ref="AG425">IF(SUM((--EXACT($AF$33:$AF$521,AF425)))&lt;=1,"","Duplicate")</f>
        <v/>
      </c>
      <c r="AH425" s="228"/>
      <c r="AI425" s="228"/>
      <c r="AJ425" s="228"/>
      <c r="AK425" s="228"/>
      <c r="AL425" s="228"/>
      <c r="AM425" s="228"/>
      <c r="AN425" s="228"/>
      <c r="AO425" s="228"/>
      <c r="AP425" s="228"/>
      <c r="AQ425" s="228"/>
      <c r="AR425" s="228"/>
      <c r="AS425" s="228"/>
      <c r="AT425" s="228"/>
      <c r="AU425" s="228"/>
      <c r="AV425" s="228"/>
      <c r="AW425" s="228"/>
      <c r="AX425" s="228"/>
      <c r="AY425" s="228"/>
      <c r="AZ425" s="228"/>
      <c r="BA425" s="228"/>
      <c r="BB425" s="228"/>
      <c r="BC425" s="228"/>
    </row>
    <row r="426" spans="1:55">
      <c r="A426" s="326"/>
      <c r="B426" s="237"/>
      <c r="C426" s="253"/>
      <c r="D426" s="234"/>
      <c r="E426" s="235"/>
      <c r="F426" s="238"/>
      <c r="G426" s="238"/>
      <c r="H426" s="236"/>
      <c r="I426" s="221"/>
      <c r="J426" s="297"/>
      <c r="K426" s="221"/>
      <c r="L426" s="301"/>
      <c r="M426" s="311"/>
      <c r="N426" s="321"/>
      <c r="O426" s="328" t="str" cm="1">
        <f t="array" ref="O426">IF($T426=1,IF(SUMPRODUCT(--($T427:$T$517=0))&gt;0,"BLANK",""),IF($H426="","NO",IF(NOT($U426&gt;$U425),IF(SUMPRODUCT(--($A426:$F426=""))&gt;0,"NO","YES"),IF(SUMPRODUCT(--($A426:$G426=""))+SUMPRODUCT(--($I426=""))&gt;0,"NO","YES"))))</f>
        <v/>
      </c>
      <c r="P426" s="228"/>
      <c r="Q426" s="228"/>
      <c r="R426" s="228"/>
      <c r="S426" s="228"/>
      <c r="T426" s="228">
        <f t="shared" si="55"/>
        <v>1</v>
      </c>
      <c r="U426" s="228">
        <f t="shared" si="56"/>
        <v>0</v>
      </c>
      <c r="V426" s="228">
        <f t="shared" si="57"/>
        <v>0</v>
      </c>
      <c r="W426" s="228">
        <f t="shared" si="58"/>
        <v>-1</v>
      </c>
      <c r="X426" s="228">
        <f>IF(SUMPRODUCT(--(W426:$W$517=-1))=ROW($W$517)-ROW()+1,$X425,IF(OR($W426=0,$W426=-1),$X425+1,$X425))</f>
        <v>0</v>
      </c>
      <c r="Y426" s="228">
        <f t="shared" si="59"/>
        <v>-1</v>
      </c>
      <c r="Z426" s="228">
        <f>IF(SUMPRODUCT(--($Y426:$Y$517=-1))=ROW($Y$517)-ROW()+1,$Z425,IF(OR($Y426=0,$Y426=-1),$Z425+1,$Z425))</f>
        <v>0</v>
      </c>
      <c r="AA426" s="228">
        <f t="shared" si="54"/>
        <v>0</v>
      </c>
      <c r="AB426" s="228">
        <f>IF(AND(ROUNDDOWN(($B$10-Table1[[#This Row],[Date of Birth]])/365.25,0)&gt;=66,Table1[[#This Row],[Member Type]]="EE",Table1[[#This Row],[Work Status]]="Retiree"),1,IF(AND(ROUNDDOWN(($B$10-Table1[[#This Row],[Date of Birth]])/365.25,0)&lt;66,Table1[[#This Row],[Member Type]]="EE",Table1[[#This Row],[Work Status]]="Retiree"),2,0))</f>
        <v>0</v>
      </c>
      <c r="AC426" s="215">
        <f t="shared" si="60"/>
        <v>0</v>
      </c>
      <c r="AD426" s="215">
        <f t="shared" si="61"/>
        <v>0</v>
      </c>
      <c r="AE426" s="215">
        <f t="shared" ca="1" si="62"/>
        <v>0</v>
      </c>
      <c r="AF426" s="215">
        <f>IF(A426&gt;1,Table1[[#This Row],[Last Name]]&amp;Table1[[#This Row],[First Name]]&amp;Table1[[#This Row],[Home Zip Code]]&amp;Table1[[#This Row],[Date of Birth]]&amp;Table1[[#This Row],[Member Type]],ROW())</f>
        <v>426</v>
      </c>
      <c r="AG426" s="215" t="str">
        <f t="array" ref="AG426">IF(SUM((--EXACT($AF$33:$AF$521,AF426)))&lt;=1,"","Duplicate")</f>
        <v/>
      </c>
      <c r="AH426" s="228"/>
      <c r="AI426" s="228"/>
      <c r="AJ426" s="228"/>
      <c r="AK426" s="228"/>
      <c r="AL426" s="228"/>
      <c r="AM426" s="228"/>
      <c r="AN426" s="228"/>
      <c r="AO426" s="228"/>
      <c r="AP426" s="228"/>
      <c r="AQ426" s="228"/>
      <c r="AR426" s="228"/>
      <c r="AS426" s="228"/>
      <c r="AT426" s="228"/>
      <c r="AU426" s="228"/>
      <c r="AV426" s="228"/>
      <c r="AW426" s="228"/>
      <c r="AX426" s="228"/>
      <c r="AY426" s="228"/>
      <c r="AZ426" s="228"/>
      <c r="BA426" s="228"/>
      <c r="BB426" s="228"/>
      <c r="BC426" s="228"/>
    </row>
    <row r="427" spans="1:55">
      <c r="A427" s="326"/>
      <c r="B427" s="237"/>
      <c r="C427" s="253"/>
      <c r="D427" s="234"/>
      <c r="E427" s="235"/>
      <c r="F427" s="238"/>
      <c r="G427" s="238"/>
      <c r="H427" s="236"/>
      <c r="I427" s="221"/>
      <c r="J427" s="297"/>
      <c r="K427" s="221"/>
      <c r="L427" s="301"/>
      <c r="M427" s="311"/>
      <c r="N427" s="321"/>
      <c r="O427" s="328" t="str" cm="1">
        <f t="array" ref="O427">IF($T427=1,IF(SUMPRODUCT(--($T428:$T$517=0))&gt;0,"BLANK",""),IF($H427="","NO",IF(NOT($U427&gt;$U426),IF(SUMPRODUCT(--($A427:$F427=""))&gt;0,"NO","YES"),IF(SUMPRODUCT(--($A427:$G427=""))+SUMPRODUCT(--($I427=""))&gt;0,"NO","YES"))))</f>
        <v/>
      </c>
      <c r="P427" s="228"/>
      <c r="Q427" s="228"/>
      <c r="R427" s="228"/>
      <c r="S427" s="228"/>
      <c r="T427" s="228">
        <f t="shared" si="55"/>
        <v>1</v>
      </c>
      <c r="U427" s="228">
        <f t="shared" si="56"/>
        <v>0</v>
      </c>
      <c r="V427" s="228">
        <f t="shared" si="57"/>
        <v>0</v>
      </c>
      <c r="W427" s="228">
        <f t="shared" si="58"/>
        <v>-1</v>
      </c>
      <c r="X427" s="228">
        <f>IF(SUMPRODUCT(--(W427:$W$517=-1))=ROW($W$517)-ROW()+1,$X426,IF(OR($W427=0,$W427=-1),$X426+1,$X426))</f>
        <v>0</v>
      </c>
      <c r="Y427" s="228">
        <f t="shared" si="59"/>
        <v>-1</v>
      </c>
      <c r="Z427" s="228">
        <f>IF(SUMPRODUCT(--($Y427:$Y$517=-1))=ROW($Y$517)-ROW()+1,$Z426,IF(OR($Y427=0,$Y427=-1),$Z426+1,$Z426))</f>
        <v>0</v>
      </c>
      <c r="AA427" s="228">
        <f t="shared" si="54"/>
        <v>0</v>
      </c>
      <c r="AB427" s="228">
        <f>IF(AND(ROUNDDOWN(($B$10-Table1[[#This Row],[Date of Birth]])/365.25,0)&gt;=66,Table1[[#This Row],[Member Type]]="EE",Table1[[#This Row],[Work Status]]="Retiree"),1,IF(AND(ROUNDDOWN(($B$10-Table1[[#This Row],[Date of Birth]])/365.25,0)&lt;66,Table1[[#This Row],[Member Type]]="EE",Table1[[#This Row],[Work Status]]="Retiree"),2,0))</f>
        <v>0</v>
      </c>
      <c r="AC427" s="215">
        <f t="shared" si="60"/>
        <v>0</v>
      </c>
      <c r="AD427" s="215">
        <f t="shared" si="61"/>
        <v>0</v>
      </c>
      <c r="AE427" s="215">
        <f t="shared" ca="1" si="62"/>
        <v>0</v>
      </c>
      <c r="AF427" s="215">
        <f>IF(A427&gt;1,Table1[[#This Row],[Last Name]]&amp;Table1[[#This Row],[First Name]]&amp;Table1[[#This Row],[Home Zip Code]]&amp;Table1[[#This Row],[Date of Birth]]&amp;Table1[[#This Row],[Member Type]],ROW())</f>
        <v>427</v>
      </c>
      <c r="AG427" s="215" t="str">
        <f t="array" ref="AG427">IF(SUM((--EXACT($AF$33:$AF$521,AF427)))&lt;=1,"","Duplicate")</f>
        <v/>
      </c>
      <c r="AH427" s="228"/>
      <c r="AI427" s="228"/>
      <c r="AJ427" s="228"/>
      <c r="AK427" s="228"/>
      <c r="AL427" s="228"/>
      <c r="AM427" s="228"/>
      <c r="AN427" s="228"/>
      <c r="AO427" s="228"/>
      <c r="AP427" s="228"/>
      <c r="AQ427" s="228"/>
      <c r="AR427" s="228"/>
      <c r="AS427" s="228"/>
      <c r="AT427" s="228"/>
      <c r="AU427" s="228"/>
      <c r="AV427" s="228"/>
      <c r="AW427" s="228"/>
      <c r="AX427" s="228"/>
      <c r="AY427" s="228"/>
      <c r="AZ427" s="228"/>
      <c r="BA427" s="228"/>
      <c r="BB427" s="228"/>
      <c r="BC427" s="228"/>
    </row>
    <row r="428" spans="1:55">
      <c r="A428" s="326"/>
      <c r="B428" s="237"/>
      <c r="C428" s="253"/>
      <c r="D428" s="234"/>
      <c r="E428" s="235"/>
      <c r="F428" s="238"/>
      <c r="G428" s="238"/>
      <c r="H428" s="236"/>
      <c r="I428" s="221"/>
      <c r="J428" s="297"/>
      <c r="K428" s="221"/>
      <c r="L428" s="301"/>
      <c r="M428" s="311"/>
      <c r="N428" s="321"/>
      <c r="O428" s="328" t="str" cm="1">
        <f t="array" ref="O428">IF($T428=1,IF(SUMPRODUCT(--($T429:$T$517=0))&gt;0,"BLANK",""),IF($H428="","NO",IF(NOT($U428&gt;$U427),IF(SUMPRODUCT(--($A428:$F428=""))&gt;0,"NO","YES"),IF(SUMPRODUCT(--($A428:$G428=""))+SUMPRODUCT(--($I428=""))&gt;0,"NO","YES"))))</f>
        <v/>
      </c>
      <c r="P428" s="228"/>
      <c r="Q428" s="228"/>
      <c r="R428" s="228"/>
      <c r="S428" s="228"/>
      <c r="T428" s="228">
        <f t="shared" si="55"/>
        <v>1</v>
      </c>
      <c r="U428" s="228">
        <f t="shared" si="56"/>
        <v>0</v>
      </c>
      <c r="V428" s="228">
        <f t="shared" si="57"/>
        <v>0</v>
      </c>
      <c r="W428" s="228">
        <f t="shared" si="58"/>
        <v>-1</v>
      </c>
      <c r="X428" s="228">
        <f>IF(SUMPRODUCT(--(W428:$W$517=-1))=ROW($W$517)-ROW()+1,$X427,IF(OR($W428=0,$W428=-1),$X427+1,$X427))</f>
        <v>0</v>
      </c>
      <c r="Y428" s="228">
        <f t="shared" si="59"/>
        <v>-1</v>
      </c>
      <c r="Z428" s="228">
        <f>IF(SUMPRODUCT(--($Y428:$Y$517=-1))=ROW($Y$517)-ROW()+1,$Z427,IF(OR($Y428=0,$Y428=-1),$Z427+1,$Z427))</f>
        <v>0</v>
      </c>
      <c r="AA428" s="228">
        <f t="shared" si="54"/>
        <v>0</v>
      </c>
      <c r="AB428" s="228">
        <f>IF(AND(ROUNDDOWN(($B$10-Table1[[#This Row],[Date of Birth]])/365.25,0)&gt;=66,Table1[[#This Row],[Member Type]]="EE",Table1[[#This Row],[Work Status]]="Retiree"),1,IF(AND(ROUNDDOWN(($B$10-Table1[[#This Row],[Date of Birth]])/365.25,0)&lt;66,Table1[[#This Row],[Member Type]]="EE",Table1[[#This Row],[Work Status]]="Retiree"),2,0))</f>
        <v>0</v>
      </c>
      <c r="AC428" s="215">
        <f t="shared" si="60"/>
        <v>0</v>
      </c>
      <c r="AD428" s="215">
        <f t="shared" si="61"/>
        <v>0</v>
      </c>
      <c r="AE428" s="215">
        <f t="shared" ca="1" si="62"/>
        <v>0</v>
      </c>
      <c r="AF428" s="215">
        <f>IF(A428&gt;1,Table1[[#This Row],[Last Name]]&amp;Table1[[#This Row],[First Name]]&amp;Table1[[#This Row],[Home Zip Code]]&amp;Table1[[#This Row],[Date of Birth]]&amp;Table1[[#This Row],[Member Type]],ROW())</f>
        <v>428</v>
      </c>
      <c r="AG428" s="215" t="str">
        <f t="array" ref="AG428">IF(SUM((--EXACT($AF$33:$AF$521,AF428)))&lt;=1,"","Duplicate")</f>
        <v/>
      </c>
      <c r="AH428" s="228"/>
      <c r="AI428" s="228"/>
      <c r="AJ428" s="228"/>
      <c r="AK428" s="228"/>
      <c r="AL428" s="228"/>
      <c r="AM428" s="228"/>
      <c r="AN428" s="228"/>
      <c r="AO428" s="228"/>
      <c r="AP428" s="228"/>
      <c r="AQ428" s="228"/>
      <c r="AR428" s="228"/>
      <c r="AS428" s="228"/>
      <c r="AT428" s="228"/>
      <c r="AU428" s="228"/>
      <c r="AV428" s="228"/>
      <c r="AW428" s="228"/>
      <c r="AX428" s="228"/>
      <c r="AY428" s="228"/>
      <c r="AZ428" s="228"/>
      <c r="BA428" s="228"/>
      <c r="BB428" s="228"/>
      <c r="BC428" s="228"/>
    </row>
    <row r="429" spans="1:55">
      <c r="A429" s="326"/>
      <c r="B429" s="237"/>
      <c r="C429" s="253"/>
      <c r="D429" s="234"/>
      <c r="E429" s="235"/>
      <c r="F429" s="238"/>
      <c r="G429" s="238"/>
      <c r="H429" s="236"/>
      <c r="I429" s="221"/>
      <c r="J429" s="297"/>
      <c r="K429" s="221"/>
      <c r="L429" s="301"/>
      <c r="M429" s="311"/>
      <c r="N429" s="321"/>
      <c r="O429" s="328" t="str" cm="1">
        <f t="array" ref="O429">IF($T429=1,IF(SUMPRODUCT(--($T430:$T$517=0))&gt;0,"BLANK",""),IF($H429="","NO",IF(NOT($U429&gt;$U428),IF(SUMPRODUCT(--($A429:$F429=""))&gt;0,"NO","YES"),IF(SUMPRODUCT(--($A429:$G429=""))+SUMPRODUCT(--($I429=""))&gt;0,"NO","YES"))))</f>
        <v/>
      </c>
      <c r="P429" s="228"/>
      <c r="Q429" s="228"/>
      <c r="R429" s="228"/>
      <c r="S429" s="228"/>
      <c r="T429" s="228">
        <f t="shared" si="55"/>
        <v>1</v>
      </c>
      <c r="U429" s="228">
        <f t="shared" si="56"/>
        <v>0</v>
      </c>
      <c r="V429" s="228">
        <f t="shared" si="57"/>
        <v>0</v>
      </c>
      <c r="W429" s="228">
        <f t="shared" si="58"/>
        <v>-1</v>
      </c>
      <c r="X429" s="228">
        <f>IF(SUMPRODUCT(--(W429:$W$517=-1))=ROW($W$517)-ROW()+1,$X428,IF(OR($W429=0,$W429=-1),$X428+1,$X428))</f>
        <v>0</v>
      </c>
      <c r="Y429" s="228">
        <f t="shared" si="59"/>
        <v>-1</v>
      </c>
      <c r="Z429" s="228">
        <f>IF(SUMPRODUCT(--($Y429:$Y$517=-1))=ROW($Y$517)-ROW()+1,$Z428,IF(OR($Y429=0,$Y429=-1),$Z428+1,$Z428))</f>
        <v>0</v>
      </c>
      <c r="AA429" s="228">
        <f t="shared" si="54"/>
        <v>0</v>
      </c>
      <c r="AB429" s="228">
        <f>IF(AND(ROUNDDOWN(($B$10-Table1[[#This Row],[Date of Birth]])/365.25,0)&gt;=66,Table1[[#This Row],[Member Type]]="EE",Table1[[#This Row],[Work Status]]="Retiree"),1,IF(AND(ROUNDDOWN(($B$10-Table1[[#This Row],[Date of Birth]])/365.25,0)&lt;66,Table1[[#This Row],[Member Type]]="EE",Table1[[#This Row],[Work Status]]="Retiree"),2,0))</f>
        <v>0</v>
      </c>
      <c r="AC429" s="215">
        <f t="shared" si="60"/>
        <v>0</v>
      </c>
      <c r="AD429" s="215">
        <f t="shared" si="61"/>
        <v>0</v>
      </c>
      <c r="AE429" s="215">
        <f t="shared" ca="1" si="62"/>
        <v>0</v>
      </c>
      <c r="AF429" s="215">
        <f>IF(A429&gt;1,Table1[[#This Row],[Last Name]]&amp;Table1[[#This Row],[First Name]]&amp;Table1[[#This Row],[Home Zip Code]]&amp;Table1[[#This Row],[Date of Birth]]&amp;Table1[[#This Row],[Member Type]],ROW())</f>
        <v>429</v>
      </c>
      <c r="AG429" s="215" t="str">
        <f t="array" ref="AG429">IF(SUM((--EXACT($AF$33:$AF$521,AF429)))&lt;=1,"","Duplicate")</f>
        <v/>
      </c>
      <c r="AH429" s="228"/>
      <c r="AI429" s="228"/>
      <c r="AJ429" s="228"/>
      <c r="AK429" s="228"/>
      <c r="AL429" s="228"/>
      <c r="AM429" s="228"/>
      <c r="AN429" s="228"/>
      <c r="AO429" s="228"/>
      <c r="AP429" s="228"/>
      <c r="AQ429" s="228"/>
      <c r="AR429" s="228"/>
      <c r="AS429" s="228"/>
      <c r="AT429" s="228"/>
      <c r="AU429" s="228"/>
      <c r="AV429" s="228"/>
      <c r="AW429" s="228"/>
      <c r="AX429" s="228"/>
      <c r="AY429" s="228"/>
      <c r="AZ429" s="228"/>
      <c r="BA429" s="228"/>
      <c r="BB429" s="228"/>
      <c r="BC429" s="228"/>
    </row>
    <row r="430" spans="1:55">
      <c r="A430" s="326"/>
      <c r="B430" s="237"/>
      <c r="C430" s="253"/>
      <c r="D430" s="234"/>
      <c r="E430" s="235"/>
      <c r="F430" s="238"/>
      <c r="G430" s="238"/>
      <c r="H430" s="236"/>
      <c r="I430" s="221"/>
      <c r="J430" s="297"/>
      <c r="K430" s="221"/>
      <c r="L430" s="301"/>
      <c r="M430" s="311"/>
      <c r="N430" s="321"/>
      <c r="O430" s="328" t="str" cm="1">
        <f t="array" ref="O430">IF($T430=1,IF(SUMPRODUCT(--($T431:$T$517=0))&gt;0,"BLANK",""),IF($H430="","NO",IF(NOT($U430&gt;$U429),IF(SUMPRODUCT(--($A430:$F430=""))&gt;0,"NO","YES"),IF(SUMPRODUCT(--($A430:$G430=""))+SUMPRODUCT(--($I430=""))&gt;0,"NO","YES"))))</f>
        <v/>
      </c>
      <c r="P430" s="228"/>
      <c r="Q430" s="228"/>
      <c r="R430" s="228"/>
      <c r="S430" s="228"/>
      <c r="T430" s="228">
        <f t="shared" si="55"/>
        <v>1</v>
      </c>
      <c r="U430" s="228">
        <f t="shared" si="56"/>
        <v>0</v>
      </c>
      <c r="V430" s="228">
        <f t="shared" si="57"/>
        <v>0</v>
      </c>
      <c r="W430" s="228">
        <f t="shared" si="58"/>
        <v>-1</v>
      </c>
      <c r="X430" s="228">
        <f>IF(SUMPRODUCT(--(W430:$W$517=-1))=ROW($W$517)-ROW()+1,$X429,IF(OR($W430=0,$W430=-1),$X429+1,$X429))</f>
        <v>0</v>
      </c>
      <c r="Y430" s="228">
        <f t="shared" si="59"/>
        <v>-1</v>
      </c>
      <c r="Z430" s="228">
        <f>IF(SUMPRODUCT(--($Y430:$Y$517=-1))=ROW($Y$517)-ROW()+1,$Z429,IF(OR($Y430=0,$Y430=-1),$Z429+1,$Z429))</f>
        <v>0</v>
      </c>
      <c r="AA430" s="228">
        <f t="shared" si="54"/>
        <v>0</v>
      </c>
      <c r="AB430" s="228">
        <f>IF(AND(ROUNDDOWN(($B$10-Table1[[#This Row],[Date of Birth]])/365.25,0)&gt;=66,Table1[[#This Row],[Member Type]]="EE",Table1[[#This Row],[Work Status]]="Retiree"),1,IF(AND(ROUNDDOWN(($B$10-Table1[[#This Row],[Date of Birth]])/365.25,0)&lt;66,Table1[[#This Row],[Member Type]]="EE",Table1[[#This Row],[Work Status]]="Retiree"),2,0))</f>
        <v>0</v>
      </c>
      <c r="AC430" s="215">
        <f t="shared" si="60"/>
        <v>0</v>
      </c>
      <c r="AD430" s="215">
        <f t="shared" si="61"/>
        <v>0</v>
      </c>
      <c r="AE430" s="215">
        <f t="shared" ca="1" si="62"/>
        <v>0</v>
      </c>
      <c r="AF430" s="215">
        <f>IF(A430&gt;1,Table1[[#This Row],[Last Name]]&amp;Table1[[#This Row],[First Name]]&amp;Table1[[#This Row],[Home Zip Code]]&amp;Table1[[#This Row],[Date of Birth]]&amp;Table1[[#This Row],[Member Type]],ROW())</f>
        <v>430</v>
      </c>
      <c r="AG430" s="215" t="str">
        <f t="array" ref="AG430">IF(SUM((--EXACT($AF$33:$AF$521,AF430)))&lt;=1,"","Duplicate")</f>
        <v/>
      </c>
      <c r="AH430" s="228"/>
      <c r="AI430" s="228"/>
      <c r="AJ430" s="228"/>
      <c r="AK430" s="228"/>
      <c r="AL430" s="228"/>
      <c r="AM430" s="228"/>
      <c r="AN430" s="228"/>
      <c r="AO430" s="228"/>
      <c r="AP430" s="228"/>
      <c r="AQ430" s="228"/>
      <c r="AR430" s="228"/>
      <c r="AS430" s="228"/>
      <c r="AT430" s="228"/>
      <c r="AU430" s="228"/>
      <c r="AV430" s="228"/>
      <c r="AW430" s="228"/>
      <c r="AX430" s="228"/>
      <c r="AY430" s="228"/>
      <c r="AZ430" s="228"/>
      <c r="BA430" s="228"/>
      <c r="BB430" s="228"/>
      <c r="BC430" s="228"/>
    </row>
    <row r="431" spans="1:55">
      <c r="A431" s="326"/>
      <c r="B431" s="237"/>
      <c r="C431" s="253"/>
      <c r="D431" s="234"/>
      <c r="E431" s="235"/>
      <c r="F431" s="238"/>
      <c r="G431" s="238"/>
      <c r="H431" s="236"/>
      <c r="I431" s="221"/>
      <c r="J431" s="297"/>
      <c r="K431" s="221"/>
      <c r="L431" s="301"/>
      <c r="M431" s="311"/>
      <c r="N431" s="321"/>
      <c r="O431" s="328" t="str" cm="1">
        <f t="array" ref="O431">IF($T431=1,IF(SUMPRODUCT(--($T432:$T$517=0))&gt;0,"BLANK",""),IF($H431="","NO",IF(NOT($U431&gt;$U430),IF(SUMPRODUCT(--($A431:$F431=""))&gt;0,"NO","YES"),IF(SUMPRODUCT(--($A431:$G431=""))+SUMPRODUCT(--($I431=""))&gt;0,"NO","YES"))))</f>
        <v/>
      </c>
      <c r="P431" s="228"/>
      <c r="Q431" s="228"/>
      <c r="R431" s="228"/>
      <c r="S431" s="228"/>
      <c r="T431" s="228">
        <f t="shared" si="55"/>
        <v>1</v>
      </c>
      <c r="U431" s="228">
        <f t="shared" si="56"/>
        <v>0</v>
      </c>
      <c r="V431" s="228">
        <f t="shared" si="57"/>
        <v>0</v>
      </c>
      <c r="W431" s="228">
        <f t="shared" si="58"/>
        <v>-1</v>
      </c>
      <c r="X431" s="228">
        <f>IF(SUMPRODUCT(--(W431:$W$517=-1))=ROW($W$517)-ROW()+1,$X430,IF(OR($W431=0,$W431=-1),$X430+1,$X430))</f>
        <v>0</v>
      </c>
      <c r="Y431" s="228">
        <f t="shared" si="59"/>
        <v>-1</v>
      </c>
      <c r="Z431" s="228">
        <f>IF(SUMPRODUCT(--($Y431:$Y$517=-1))=ROW($Y$517)-ROW()+1,$Z430,IF(OR($Y431=0,$Y431=-1),$Z430+1,$Z430))</f>
        <v>0</v>
      </c>
      <c r="AA431" s="228">
        <f t="shared" si="54"/>
        <v>0</v>
      </c>
      <c r="AB431" s="228">
        <f>IF(AND(ROUNDDOWN(($B$10-Table1[[#This Row],[Date of Birth]])/365.25,0)&gt;=66,Table1[[#This Row],[Member Type]]="EE",Table1[[#This Row],[Work Status]]="Retiree"),1,IF(AND(ROUNDDOWN(($B$10-Table1[[#This Row],[Date of Birth]])/365.25,0)&lt;66,Table1[[#This Row],[Member Type]]="EE",Table1[[#This Row],[Work Status]]="Retiree"),2,0))</f>
        <v>0</v>
      </c>
      <c r="AC431" s="215">
        <f t="shared" si="60"/>
        <v>0</v>
      </c>
      <c r="AD431" s="215">
        <f t="shared" si="61"/>
        <v>0</v>
      </c>
      <c r="AE431" s="215">
        <f t="shared" ca="1" si="62"/>
        <v>0</v>
      </c>
      <c r="AF431" s="215">
        <f>IF(A431&gt;1,Table1[[#This Row],[Last Name]]&amp;Table1[[#This Row],[First Name]]&amp;Table1[[#This Row],[Home Zip Code]]&amp;Table1[[#This Row],[Date of Birth]]&amp;Table1[[#This Row],[Member Type]],ROW())</f>
        <v>431</v>
      </c>
      <c r="AG431" s="215" t="str">
        <f t="array" ref="AG431">IF(SUM((--EXACT($AF$33:$AF$521,AF431)))&lt;=1,"","Duplicate")</f>
        <v/>
      </c>
      <c r="AH431" s="228"/>
      <c r="AI431" s="228"/>
      <c r="AJ431" s="228"/>
      <c r="AK431" s="228"/>
      <c r="AL431" s="228"/>
      <c r="AM431" s="228"/>
      <c r="AN431" s="228"/>
      <c r="AO431" s="228"/>
      <c r="AP431" s="228"/>
      <c r="AQ431" s="228"/>
      <c r="AR431" s="228"/>
      <c r="AS431" s="228"/>
      <c r="AT431" s="228"/>
      <c r="AU431" s="228"/>
      <c r="AV431" s="228"/>
      <c r="AW431" s="228"/>
      <c r="AX431" s="228"/>
      <c r="AY431" s="228"/>
      <c r="AZ431" s="228"/>
      <c r="BA431" s="228"/>
      <c r="BB431" s="228"/>
      <c r="BC431" s="228"/>
    </row>
    <row r="432" spans="1:55">
      <c r="A432" s="326"/>
      <c r="B432" s="237"/>
      <c r="C432" s="253"/>
      <c r="D432" s="234"/>
      <c r="E432" s="235"/>
      <c r="F432" s="238"/>
      <c r="G432" s="238"/>
      <c r="H432" s="236"/>
      <c r="I432" s="221"/>
      <c r="J432" s="297"/>
      <c r="K432" s="221"/>
      <c r="L432" s="301"/>
      <c r="M432" s="311"/>
      <c r="N432" s="321"/>
      <c r="O432" s="328" t="str" cm="1">
        <f t="array" ref="O432">IF($T432=1,IF(SUMPRODUCT(--($T433:$T$517=0))&gt;0,"BLANK",""),IF($H432="","NO",IF(NOT($U432&gt;$U431),IF(SUMPRODUCT(--($A432:$F432=""))&gt;0,"NO","YES"),IF(SUMPRODUCT(--($A432:$G432=""))+SUMPRODUCT(--($I432=""))&gt;0,"NO","YES"))))</f>
        <v/>
      </c>
      <c r="P432" s="228"/>
      <c r="Q432" s="228"/>
      <c r="R432" s="228"/>
      <c r="S432" s="228"/>
      <c r="T432" s="228">
        <f t="shared" si="55"/>
        <v>1</v>
      </c>
      <c r="U432" s="228">
        <f t="shared" si="56"/>
        <v>0</v>
      </c>
      <c r="V432" s="228">
        <f t="shared" si="57"/>
        <v>0</v>
      </c>
      <c r="W432" s="228">
        <f t="shared" si="58"/>
        <v>-1</v>
      </c>
      <c r="X432" s="228">
        <f>IF(SUMPRODUCT(--(W432:$W$517=-1))=ROW($W$517)-ROW()+1,$X431,IF(OR($W432=0,$W432=-1),$X431+1,$X431))</f>
        <v>0</v>
      </c>
      <c r="Y432" s="228">
        <f t="shared" si="59"/>
        <v>-1</v>
      </c>
      <c r="Z432" s="228">
        <f>IF(SUMPRODUCT(--($Y432:$Y$517=-1))=ROW($Y$517)-ROW()+1,$Z431,IF(OR($Y432=0,$Y432=-1),$Z431+1,$Z431))</f>
        <v>0</v>
      </c>
      <c r="AA432" s="228">
        <f t="shared" si="54"/>
        <v>0</v>
      </c>
      <c r="AB432" s="228">
        <f>IF(AND(ROUNDDOWN(($B$10-Table1[[#This Row],[Date of Birth]])/365.25,0)&gt;=66,Table1[[#This Row],[Member Type]]="EE",Table1[[#This Row],[Work Status]]="Retiree"),1,IF(AND(ROUNDDOWN(($B$10-Table1[[#This Row],[Date of Birth]])/365.25,0)&lt;66,Table1[[#This Row],[Member Type]]="EE",Table1[[#This Row],[Work Status]]="Retiree"),2,0))</f>
        <v>0</v>
      </c>
      <c r="AC432" s="215">
        <f t="shared" si="60"/>
        <v>0</v>
      </c>
      <c r="AD432" s="215">
        <f t="shared" si="61"/>
        <v>0</v>
      </c>
      <c r="AE432" s="215">
        <f t="shared" ca="1" si="62"/>
        <v>0</v>
      </c>
      <c r="AF432" s="215">
        <f>IF(A432&gt;1,Table1[[#This Row],[Last Name]]&amp;Table1[[#This Row],[First Name]]&amp;Table1[[#This Row],[Home Zip Code]]&amp;Table1[[#This Row],[Date of Birth]]&amp;Table1[[#This Row],[Member Type]],ROW())</f>
        <v>432</v>
      </c>
      <c r="AG432" s="215" t="str">
        <f t="array" ref="AG432">IF(SUM((--EXACT($AF$33:$AF$521,AF432)))&lt;=1,"","Duplicate")</f>
        <v/>
      </c>
      <c r="AH432" s="228"/>
      <c r="AI432" s="228"/>
      <c r="AJ432" s="228"/>
      <c r="AK432" s="228"/>
      <c r="AL432" s="228"/>
      <c r="AM432" s="228"/>
      <c r="AN432" s="228"/>
      <c r="AO432" s="228"/>
      <c r="AP432" s="228"/>
      <c r="AQ432" s="228"/>
      <c r="AR432" s="228"/>
      <c r="AS432" s="228"/>
      <c r="AT432" s="228"/>
      <c r="AU432" s="228"/>
      <c r="AV432" s="228"/>
      <c r="AW432" s="228"/>
      <c r="AX432" s="228"/>
      <c r="AY432" s="228"/>
      <c r="AZ432" s="228"/>
      <c r="BA432" s="228"/>
      <c r="BB432" s="228"/>
      <c r="BC432" s="228"/>
    </row>
    <row r="433" spans="1:55">
      <c r="A433" s="326"/>
      <c r="B433" s="237"/>
      <c r="C433" s="253"/>
      <c r="D433" s="234"/>
      <c r="E433" s="235"/>
      <c r="F433" s="238"/>
      <c r="G433" s="238"/>
      <c r="H433" s="236"/>
      <c r="I433" s="221"/>
      <c r="J433" s="297"/>
      <c r="K433" s="221"/>
      <c r="L433" s="301"/>
      <c r="M433" s="311"/>
      <c r="N433" s="321"/>
      <c r="O433" s="328" t="str" cm="1">
        <f t="array" ref="O433">IF($T433=1,IF(SUMPRODUCT(--($T434:$T$517=0))&gt;0,"BLANK",""),IF($H433="","NO",IF(NOT($U433&gt;$U432),IF(SUMPRODUCT(--($A433:$F433=""))&gt;0,"NO","YES"),IF(SUMPRODUCT(--($A433:$G433=""))+SUMPRODUCT(--($I433=""))&gt;0,"NO","YES"))))</f>
        <v/>
      </c>
      <c r="P433" s="228"/>
      <c r="Q433" s="228"/>
      <c r="R433" s="228"/>
      <c r="S433" s="228"/>
      <c r="T433" s="228">
        <f t="shared" si="55"/>
        <v>1</v>
      </c>
      <c r="U433" s="228">
        <f t="shared" si="56"/>
        <v>0</v>
      </c>
      <c r="V433" s="228">
        <f t="shared" si="57"/>
        <v>0</v>
      </c>
      <c r="W433" s="228">
        <f t="shared" si="58"/>
        <v>-1</v>
      </c>
      <c r="X433" s="228">
        <f>IF(SUMPRODUCT(--(W433:$W$517=-1))=ROW($W$517)-ROW()+1,$X432,IF(OR($W433=0,$W433=-1),$X432+1,$X432))</f>
        <v>0</v>
      </c>
      <c r="Y433" s="228">
        <f t="shared" si="59"/>
        <v>-1</v>
      </c>
      <c r="Z433" s="228">
        <f>IF(SUMPRODUCT(--($Y433:$Y$517=-1))=ROW($Y$517)-ROW()+1,$Z432,IF(OR($Y433=0,$Y433=-1),$Z432+1,$Z432))</f>
        <v>0</v>
      </c>
      <c r="AA433" s="228">
        <f t="shared" si="54"/>
        <v>0</v>
      </c>
      <c r="AB433" s="228">
        <f>IF(AND(ROUNDDOWN(($B$10-Table1[[#This Row],[Date of Birth]])/365.25,0)&gt;=66,Table1[[#This Row],[Member Type]]="EE",Table1[[#This Row],[Work Status]]="Retiree"),1,IF(AND(ROUNDDOWN(($B$10-Table1[[#This Row],[Date of Birth]])/365.25,0)&lt;66,Table1[[#This Row],[Member Type]]="EE",Table1[[#This Row],[Work Status]]="Retiree"),2,0))</f>
        <v>0</v>
      </c>
      <c r="AC433" s="215">
        <f t="shared" si="60"/>
        <v>0</v>
      </c>
      <c r="AD433" s="215">
        <f t="shared" si="61"/>
        <v>0</v>
      </c>
      <c r="AE433" s="215">
        <f t="shared" ca="1" si="62"/>
        <v>0</v>
      </c>
      <c r="AF433" s="215">
        <f>IF(A433&gt;1,Table1[[#This Row],[Last Name]]&amp;Table1[[#This Row],[First Name]]&amp;Table1[[#This Row],[Home Zip Code]]&amp;Table1[[#This Row],[Date of Birth]]&amp;Table1[[#This Row],[Member Type]],ROW())</f>
        <v>433</v>
      </c>
      <c r="AG433" s="215" t="str">
        <f t="array" ref="AG433">IF(SUM((--EXACT($AF$33:$AF$521,AF433)))&lt;=1,"","Duplicate")</f>
        <v/>
      </c>
      <c r="AH433" s="228"/>
      <c r="AI433" s="228"/>
      <c r="AJ433" s="228"/>
      <c r="AK433" s="228"/>
      <c r="AL433" s="228"/>
      <c r="AM433" s="228"/>
      <c r="AN433" s="228"/>
      <c r="AO433" s="228"/>
      <c r="AP433" s="228"/>
      <c r="AQ433" s="228"/>
      <c r="AR433" s="228"/>
      <c r="AS433" s="228"/>
      <c r="AT433" s="228"/>
      <c r="AU433" s="228"/>
      <c r="AV433" s="228"/>
      <c r="AW433" s="228"/>
      <c r="AX433" s="228"/>
      <c r="AY433" s="228"/>
      <c r="AZ433" s="228"/>
      <c r="BA433" s="228"/>
      <c r="BB433" s="228"/>
      <c r="BC433" s="228"/>
    </row>
    <row r="434" spans="1:55">
      <c r="A434" s="326"/>
      <c r="B434" s="237"/>
      <c r="C434" s="253"/>
      <c r="D434" s="234"/>
      <c r="E434" s="235"/>
      <c r="F434" s="238"/>
      <c r="G434" s="238"/>
      <c r="H434" s="236"/>
      <c r="I434" s="221"/>
      <c r="J434" s="297"/>
      <c r="K434" s="221"/>
      <c r="L434" s="301"/>
      <c r="M434" s="311"/>
      <c r="N434" s="321"/>
      <c r="O434" s="328" t="str" cm="1">
        <f t="array" ref="O434">IF($T434=1,IF(SUMPRODUCT(--($T435:$T$517=0))&gt;0,"BLANK",""),IF($H434="","NO",IF(NOT($U434&gt;$U433),IF(SUMPRODUCT(--($A434:$F434=""))&gt;0,"NO","YES"),IF(SUMPRODUCT(--($A434:$G434=""))+SUMPRODUCT(--($I434=""))&gt;0,"NO","YES"))))</f>
        <v/>
      </c>
      <c r="P434" s="228"/>
      <c r="Q434" s="228"/>
      <c r="R434" s="228"/>
      <c r="S434" s="228"/>
      <c r="T434" s="228">
        <f t="shared" si="55"/>
        <v>1</v>
      </c>
      <c r="U434" s="228">
        <f t="shared" si="56"/>
        <v>0</v>
      </c>
      <c r="V434" s="228">
        <f t="shared" si="57"/>
        <v>0</v>
      </c>
      <c r="W434" s="228">
        <f t="shared" si="58"/>
        <v>-1</v>
      </c>
      <c r="X434" s="228">
        <f>IF(SUMPRODUCT(--(W434:$W$517=-1))=ROW($W$517)-ROW()+1,$X433,IF(OR($W434=0,$W434=-1),$X433+1,$X433))</f>
        <v>0</v>
      </c>
      <c r="Y434" s="228">
        <f t="shared" si="59"/>
        <v>-1</v>
      </c>
      <c r="Z434" s="228">
        <f>IF(SUMPRODUCT(--($Y434:$Y$517=-1))=ROW($Y$517)-ROW()+1,$Z433,IF(OR($Y434=0,$Y434=-1),$Z433+1,$Z433))</f>
        <v>0</v>
      </c>
      <c r="AA434" s="228">
        <f t="shared" si="54"/>
        <v>0</v>
      </c>
      <c r="AB434" s="228">
        <f>IF(AND(ROUNDDOWN(($B$10-Table1[[#This Row],[Date of Birth]])/365.25,0)&gt;=66,Table1[[#This Row],[Member Type]]="EE",Table1[[#This Row],[Work Status]]="Retiree"),1,IF(AND(ROUNDDOWN(($B$10-Table1[[#This Row],[Date of Birth]])/365.25,0)&lt;66,Table1[[#This Row],[Member Type]]="EE",Table1[[#This Row],[Work Status]]="Retiree"),2,0))</f>
        <v>0</v>
      </c>
      <c r="AC434" s="215">
        <f t="shared" si="60"/>
        <v>0</v>
      </c>
      <c r="AD434" s="215">
        <f t="shared" si="61"/>
        <v>0</v>
      </c>
      <c r="AE434" s="215">
        <f t="shared" ca="1" si="62"/>
        <v>0</v>
      </c>
      <c r="AF434" s="215">
        <f>IF(A434&gt;1,Table1[[#This Row],[Last Name]]&amp;Table1[[#This Row],[First Name]]&amp;Table1[[#This Row],[Home Zip Code]]&amp;Table1[[#This Row],[Date of Birth]]&amp;Table1[[#This Row],[Member Type]],ROW())</f>
        <v>434</v>
      </c>
      <c r="AG434" s="215" t="str">
        <f t="array" ref="AG434">IF(SUM((--EXACT($AF$33:$AF$521,AF434)))&lt;=1,"","Duplicate")</f>
        <v/>
      </c>
      <c r="AH434" s="228"/>
      <c r="AI434" s="228"/>
      <c r="AJ434" s="228"/>
      <c r="AK434" s="228"/>
      <c r="AL434" s="228"/>
      <c r="AM434" s="228"/>
      <c r="AN434" s="228"/>
      <c r="AO434" s="228"/>
      <c r="AP434" s="228"/>
      <c r="AQ434" s="228"/>
      <c r="AR434" s="228"/>
      <c r="AS434" s="228"/>
      <c r="AT434" s="228"/>
      <c r="AU434" s="228"/>
      <c r="AV434" s="228"/>
      <c r="AW434" s="228"/>
      <c r="AX434" s="228"/>
      <c r="AY434" s="228"/>
      <c r="AZ434" s="228"/>
      <c r="BA434" s="228"/>
      <c r="BB434" s="228"/>
      <c r="BC434" s="228"/>
    </row>
    <row r="435" spans="1:55">
      <c r="A435" s="326"/>
      <c r="B435" s="237"/>
      <c r="C435" s="253"/>
      <c r="D435" s="234"/>
      <c r="E435" s="235"/>
      <c r="F435" s="238"/>
      <c r="G435" s="238"/>
      <c r="H435" s="236"/>
      <c r="I435" s="221"/>
      <c r="J435" s="297"/>
      <c r="K435" s="221"/>
      <c r="L435" s="301"/>
      <c r="M435" s="311"/>
      <c r="N435" s="321"/>
      <c r="O435" s="328" t="str" cm="1">
        <f t="array" ref="O435">IF($T435=1,IF(SUMPRODUCT(--($T436:$T$517=0))&gt;0,"BLANK",""),IF($H435="","NO",IF(NOT($U435&gt;$U434),IF(SUMPRODUCT(--($A435:$F435=""))&gt;0,"NO","YES"),IF(SUMPRODUCT(--($A435:$G435=""))+SUMPRODUCT(--($I435=""))&gt;0,"NO","YES"))))</f>
        <v/>
      </c>
      <c r="P435" s="228"/>
      <c r="Q435" s="228"/>
      <c r="R435" s="228"/>
      <c r="S435" s="228"/>
      <c r="T435" s="228">
        <f t="shared" si="55"/>
        <v>1</v>
      </c>
      <c r="U435" s="228">
        <f t="shared" si="56"/>
        <v>0</v>
      </c>
      <c r="V435" s="228">
        <f t="shared" si="57"/>
        <v>0</v>
      </c>
      <c r="W435" s="228">
        <f t="shared" si="58"/>
        <v>-1</v>
      </c>
      <c r="X435" s="228">
        <f>IF(SUMPRODUCT(--(W435:$W$517=-1))=ROW($W$517)-ROW()+1,$X434,IF(OR($W435=0,$W435=-1),$X434+1,$X434))</f>
        <v>0</v>
      </c>
      <c r="Y435" s="228">
        <f t="shared" si="59"/>
        <v>-1</v>
      </c>
      <c r="Z435" s="228">
        <f>IF(SUMPRODUCT(--($Y435:$Y$517=-1))=ROW($Y$517)-ROW()+1,$Z434,IF(OR($Y435=0,$Y435=-1),$Z434+1,$Z434))</f>
        <v>0</v>
      </c>
      <c r="AA435" s="228">
        <f t="shared" si="54"/>
        <v>0</v>
      </c>
      <c r="AB435" s="228">
        <f>IF(AND(ROUNDDOWN(($B$10-Table1[[#This Row],[Date of Birth]])/365.25,0)&gt;=66,Table1[[#This Row],[Member Type]]="EE",Table1[[#This Row],[Work Status]]="Retiree"),1,IF(AND(ROUNDDOWN(($B$10-Table1[[#This Row],[Date of Birth]])/365.25,0)&lt;66,Table1[[#This Row],[Member Type]]="EE",Table1[[#This Row],[Work Status]]="Retiree"),2,0))</f>
        <v>0</v>
      </c>
      <c r="AC435" s="215">
        <f t="shared" si="60"/>
        <v>0</v>
      </c>
      <c r="AD435" s="215">
        <f t="shared" si="61"/>
        <v>0</v>
      </c>
      <c r="AE435" s="215">
        <f t="shared" ca="1" si="62"/>
        <v>0</v>
      </c>
      <c r="AF435" s="215">
        <f>IF(A435&gt;1,Table1[[#This Row],[Last Name]]&amp;Table1[[#This Row],[First Name]]&amp;Table1[[#This Row],[Home Zip Code]]&amp;Table1[[#This Row],[Date of Birth]]&amp;Table1[[#This Row],[Member Type]],ROW())</f>
        <v>435</v>
      </c>
      <c r="AG435" s="215" t="str">
        <f t="array" ref="AG435">IF(SUM((--EXACT($AF$33:$AF$521,AF435)))&lt;=1,"","Duplicate")</f>
        <v/>
      </c>
      <c r="AH435" s="228"/>
      <c r="AI435" s="228"/>
      <c r="AJ435" s="228"/>
      <c r="AK435" s="228"/>
      <c r="AL435" s="228"/>
      <c r="AM435" s="228"/>
      <c r="AN435" s="228"/>
      <c r="AO435" s="228"/>
      <c r="AP435" s="228"/>
      <c r="AQ435" s="228"/>
      <c r="AR435" s="228"/>
      <c r="AS435" s="228"/>
      <c r="AT435" s="228"/>
      <c r="AU435" s="228"/>
      <c r="AV435" s="228"/>
      <c r="AW435" s="228"/>
      <c r="AX435" s="228"/>
      <c r="AY435" s="228"/>
      <c r="AZ435" s="228"/>
      <c r="BA435" s="228"/>
      <c r="BB435" s="228"/>
      <c r="BC435" s="228"/>
    </row>
    <row r="436" spans="1:55">
      <c r="A436" s="326"/>
      <c r="B436" s="237"/>
      <c r="C436" s="253"/>
      <c r="D436" s="234"/>
      <c r="E436" s="235"/>
      <c r="F436" s="238"/>
      <c r="G436" s="238"/>
      <c r="H436" s="236"/>
      <c r="I436" s="221"/>
      <c r="J436" s="297"/>
      <c r="K436" s="221"/>
      <c r="L436" s="301"/>
      <c r="M436" s="311"/>
      <c r="N436" s="321"/>
      <c r="O436" s="328" t="str" cm="1">
        <f t="array" ref="O436">IF($T436=1,IF(SUMPRODUCT(--($T437:$T$517=0))&gt;0,"BLANK",""),IF($H436="","NO",IF(NOT($U436&gt;$U435),IF(SUMPRODUCT(--($A436:$F436=""))&gt;0,"NO","YES"),IF(SUMPRODUCT(--($A436:$G436=""))+SUMPRODUCT(--($I436=""))&gt;0,"NO","YES"))))</f>
        <v/>
      </c>
      <c r="P436" s="228"/>
      <c r="Q436" s="228"/>
      <c r="R436" s="228"/>
      <c r="S436" s="228"/>
      <c r="T436" s="228">
        <f t="shared" si="55"/>
        <v>1</v>
      </c>
      <c r="U436" s="228">
        <f t="shared" si="56"/>
        <v>0</v>
      </c>
      <c r="V436" s="228">
        <f t="shared" si="57"/>
        <v>0</v>
      </c>
      <c r="W436" s="228">
        <f t="shared" si="58"/>
        <v>-1</v>
      </c>
      <c r="X436" s="228">
        <f>IF(SUMPRODUCT(--(W436:$W$517=-1))=ROW($W$517)-ROW()+1,$X435,IF(OR($W436=0,$W436=-1),$X435+1,$X435))</f>
        <v>0</v>
      </c>
      <c r="Y436" s="228">
        <f t="shared" si="59"/>
        <v>-1</v>
      </c>
      <c r="Z436" s="228">
        <f>IF(SUMPRODUCT(--($Y436:$Y$517=-1))=ROW($Y$517)-ROW()+1,$Z435,IF(OR($Y436=0,$Y436=-1),$Z435+1,$Z435))</f>
        <v>0</v>
      </c>
      <c r="AA436" s="228">
        <f t="shared" si="54"/>
        <v>0</v>
      </c>
      <c r="AB436" s="228">
        <f>IF(AND(ROUNDDOWN(($B$10-Table1[[#This Row],[Date of Birth]])/365.25,0)&gt;=66,Table1[[#This Row],[Member Type]]="EE",Table1[[#This Row],[Work Status]]="Retiree"),1,IF(AND(ROUNDDOWN(($B$10-Table1[[#This Row],[Date of Birth]])/365.25,0)&lt;66,Table1[[#This Row],[Member Type]]="EE",Table1[[#This Row],[Work Status]]="Retiree"),2,0))</f>
        <v>0</v>
      </c>
      <c r="AC436" s="215">
        <f t="shared" si="60"/>
        <v>0</v>
      </c>
      <c r="AD436" s="215">
        <f t="shared" si="61"/>
        <v>0</v>
      </c>
      <c r="AE436" s="215">
        <f t="shared" ca="1" si="62"/>
        <v>0</v>
      </c>
      <c r="AF436" s="215">
        <f>IF(A436&gt;1,Table1[[#This Row],[Last Name]]&amp;Table1[[#This Row],[First Name]]&amp;Table1[[#This Row],[Home Zip Code]]&amp;Table1[[#This Row],[Date of Birth]]&amp;Table1[[#This Row],[Member Type]],ROW())</f>
        <v>436</v>
      </c>
      <c r="AG436" s="215" t="str">
        <f t="array" ref="AG436">IF(SUM((--EXACT($AF$33:$AF$521,AF436)))&lt;=1,"","Duplicate")</f>
        <v/>
      </c>
      <c r="AH436" s="228"/>
      <c r="AI436" s="228"/>
      <c r="AJ436" s="228"/>
      <c r="AK436" s="228"/>
      <c r="AL436" s="228"/>
      <c r="AM436" s="228"/>
      <c r="AN436" s="228"/>
      <c r="AO436" s="228"/>
      <c r="AP436" s="228"/>
      <c r="AQ436" s="228"/>
      <c r="AR436" s="228"/>
      <c r="AS436" s="228"/>
      <c r="AT436" s="228"/>
      <c r="AU436" s="228"/>
      <c r="AV436" s="228"/>
      <c r="AW436" s="228"/>
      <c r="AX436" s="228"/>
      <c r="AY436" s="228"/>
      <c r="AZ436" s="228"/>
      <c r="BA436" s="228"/>
      <c r="BB436" s="228"/>
      <c r="BC436" s="228"/>
    </row>
    <row r="437" spans="1:55">
      <c r="A437" s="326"/>
      <c r="B437" s="237"/>
      <c r="C437" s="253"/>
      <c r="D437" s="234"/>
      <c r="E437" s="235"/>
      <c r="F437" s="238"/>
      <c r="G437" s="238"/>
      <c r="H437" s="236"/>
      <c r="I437" s="221"/>
      <c r="J437" s="297"/>
      <c r="K437" s="221"/>
      <c r="L437" s="301"/>
      <c r="M437" s="311"/>
      <c r="N437" s="321"/>
      <c r="O437" s="328" t="str" cm="1">
        <f t="array" ref="O437">IF($T437=1,IF(SUMPRODUCT(--($T438:$T$517=0))&gt;0,"BLANK",""),IF($H437="","NO",IF(NOT($U437&gt;$U436),IF(SUMPRODUCT(--($A437:$F437=""))&gt;0,"NO","YES"),IF(SUMPRODUCT(--($A437:$G437=""))+SUMPRODUCT(--($I437=""))&gt;0,"NO","YES"))))</f>
        <v/>
      </c>
      <c r="P437" s="228"/>
      <c r="Q437" s="228"/>
      <c r="R437" s="228"/>
      <c r="S437" s="228"/>
      <c r="T437" s="228">
        <f t="shared" si="55"/>
        <v>1</v>
      </c>
      <c r="U437" s="228">
        <f t="shared" si="56"/>
        <v>0</v>
      </c>
      <c r="V437" s="228">
        <f t="shared" si="57"/>
        <v>0</v>
      </c>
      <c r="W437" s="228">
        <f t="shared" si="58"/>
        <v>-1</v>
      </c>
      <c r="X437" s="228">
        <f>IF(SUMPRODUCT(--(W437:$W$517=-1))=ROW($W$517)-ROW()+1,$X436,IF(OR($W437=0,$W437=-1),$X436+1,$X436))</f>
        <v>0</v>
      </c>
      <c r="Y437" s="228">
        <f t="shared" si="59"/>
        <v>-1</v>
      </c>
      <c r="Z437" s="228">
        <f>IF(SUMPRODUCT(--($Y437:$Y$517=-1))=ROW($Y$517)-ROW()+1,$Z436,IF(OR($Y437=0,$Y437=-1),$Z436+1,$Z436))</f>
        <v>0</v>
      </c>
      <c r="AA437" s="228">
        <f t="shared" si="54"/>
        <v>0</v>
      </c>
      <c r="AB437" s="228">
        <f>IF(AND(ROUNDDOWN(($B$10-Table1[[#This Row],[Date of Birth]])/365.25,0)&gt;=66,Table1[[#This Row],[Member Type]]="EE",Table1[[#This Row],[Work Status]]="Retiree"),1,IF(AND(ROUNDDOWN(($B$10-Table1[[#This Row],[Date of Birth]])/365.25,0)&lt;66,Table1[[#This Row],[Member Type]]="EE",Table1[[#This Row],[Work Status]]="Retiree"),2,0))</f>
        <v>0</v>
      </c>
      <c r="AC437" s="215">
        <f t="shared" si="60"/>
        <v>0</v>
      </c>
      <c r="AD437" s="215">
        <f t="shared" si="61"/>
        <v>0</v>
      </c>
      <c r="AE437" s="215">
        <f t="shared" ca="1" si="62"/>
        <v>0</v>
      </c>
      <c r="AF437" s="215">
        <f>IF(A437&gt;1,Table1[[#This Row],[Last Name]]&amp;Table1[[#This Row],[First Name]]&amp;Table1[[#This Row],[Home Zip Code]]&amp;Table1[[#This Row],[Date of Birth]]&amp;Table1[[#This Row],[Member Type]],ROW())</f>
        <v>437</v>
      </c>
      <c r="AG437" s="215" t="str">
        <f t="array" ref="AG437">IF(SUM((--EXACT($AF$33:$AF$521,AF437)))&lt;=1,"","Duplicate")</f>
        <v/>
      </c>
      <c r="AH437" s="228"/>
      <c r="AI437" s="228"/>
      <c r="AJ437" s="228"/>
      <c r="AK437" s="228"/>
      <c r="AL437" s="228"/>
      <c r="AM437" s="228"/>
      <c r="AN437" s="228"/>
      <c r="AO437" s="228"/>
      <c r="AP437" s="228"/>
      <c r="AQ437" s="228"/>
      <c r="AR437" s="228"/>
      <c r="AS437" s="228"/>
      <c r="AT437" s="228"/>
      <c r="AU437" s="228"/>
      <c r="AV437" s="228"/>
      <c r="AW437" s="228"/>
      <c r="AX437" s="228"/>
      <c r="AY437" s="228"/>
      <c r="AZ437" s="228"/>
      <c r="BA437" s="228"/>
      <c r="BB437" s="228"/>
      <c r="BC437" s="228"/>
    </row>
    <row r="438" spans="1:55">
      <c r="A438" s="326"/>
      <c r="B438" s="237"/>
      <c r="C438" s="253"/>
      <c r="D438" s="234"/>
      <c r="E438" s="235"/>
      <c r="F438" s="238"/>
      <c r="G438" s="238"/>
      <c r="H438" s="236"/>
      <c r="I438" s="221"/>
      <c r="J438" s="297"/>
      <c r="K438" s="221"/>
      <c r="L438" s="301"/>
      <c r="M438" s="311"/>
      <c r="N438" s="321"/>
      <c r="O438" s="328" t="str" cm="1">
        <f t="array" ref="O438">IF($T438=1,IF(SUMPRODUCT(--($T439:$T$517=0))&gt;0,"BLANK",""),IF($H438="","NO",IF(NOT($U438&gt;$U437),IF(SUMPRODUCT(--($A438:$F438=""))&gt;0,"NO","YES"),IF(SUMPRODUCT(--($A438:$G438=""))+SUMPRODUCT(--($I438=""))&gt;0,"NO","YES"))))</f>
        <v/>
      </c>
      <c r="P438" s="228"/>
      <c r="Q438" s="228"/>
      <c r="R438" s="228"/>
      <c r="S438" s="228"/>
      <c r="T438" s="228">
        <f t="shared" si="55"/>
        <v>1</v>
      </c>
      <c r="U438" s="228">
        <f t="shared" si="56"/>
        <v>0</v>
      </c>
      <c r="V438" s="228">
        <f t="shared" si="57"/>
        <v>0</v>
      </c>
      <c r="W438" s="228">
        <f t="shared" si="58"/>
        <v>-1</v>
      </c>
      <c r="X438" s="228">
        <f>IF(SUMPRODUCT(--(W438:$W$517=-1))=ROW($W$517)-ROW()+1,$X437,IF(OR($W438=0,$W438=-1),$X437+1,$X437))</f>
        <v>0</v>
      </c>
      <c r="Y438" s="228">
        <f t="shared" si="59"/>
        <v>-1</v>
      </c>
      <c r="Z438" s="228">
        <f>IF(SUMPRODUCT(--($Y438:$Y$517=-1))=ROW($Y$517)-ROW()+1,$Z437,IF(OR($Y438=0,$Y438=-1),$Z437+1,$Z437))</f>
        <v>0</v>
      </c>
      <c r="AA438" s="228">
        <f t="shared" si="54"/>
        <v>0</v>
      </c>
      <c r="AB438" s="228">
        <f>IF(AND(ROUNDDOWN(($B$10-Table1[[#This Row],[Date of Birth]])/365.25,0)&gt;=66,Table1[[#This Row],[Member Type]]="EE",Table1[[#This Row],[Work Status]]="Retiree"),1,IF(AND(ROUNDDOWN(($B$10-Table1[[#This Row],[Date of Birth]])/365.25,0)&lt;66,Table1[[#This Row],[Member Type]]="EE",Table1[[#This Row],[Work Status]]="Retiree"),2,0))</f>
        <v>0</v>
      </c>
      <c r="AC438" s="215">
        <f t="shared" si="60"/>
        <v>0</v>
      </c>
      <c r="AD438" s="215">
        <f t="shared" si="61"/>
        <v>0</v>
      </c>
      <c r="AE438" s="215">
        <f t="shared" ca="1" si="62"/>
        <v>0</v>
      </c>
      <c r="AF438" s="215">
        <f>IF(A438&gt;1,Table1[[#This Row],[Last Name]]&amp;Table1[[#This Row],[First Name]]&amp;Table1[[#This Row],[Home Zip Code]]&amp;Table1[[#This Row],[Date of Birth]]&amp;Table1[[#This Row],[Member Type]],ROW())</f>
        <v>438</v>
      </c>
      <c r="AG438" s="215" t="str">
        <f t="array" ref="AG438">IF(SUM((--EXACT($AF$33:$AF$521,AF438)))&lt;=1,"","Duplicate")</f>
        <v/>
      </c>
      <c r="AH438" s="228"/>
      <c r="AI438" s="228"/>
      <c r="AJ438" s="228"/>
      <c r="AK438" s="228"/>
      <c r="AL438" s="228"/>
      <c r="AM438" s="228"/>
      <c r="AN438" s="228"/>
      <c r="AO438" s="228"/>
      <c r="AP438" s="228"/>
      <c r="AQ438" s="228"/>
      <c r="AR438" s="228"/>
      <c r="AS438" s="228"/>
      <c r="AT438" s="228"/>
      <c r="AU438" s="228"/>
      <c r="AV438" s="228"/>
      <c r="AW438" s="228"/>
      <c r="AX438" s="228"/>
      <c r="AY438" s="228"/>
      <c r="AZ438" s="228"/>
      <c r="BA438" s="228"/>
      <c r="BB438" s="228"/>
      <c r="BC438" s="228"/>
    </row>
    <row r="439" spans="1:55">
      <c r="A439" s="326"/>
      <c r="B439" s="237"/>
      <c r="C439" s="253"/>
      <c r="D439" s="234"/>
      <c r="E439" s="235"/>
      <c r="F439" s="238"/>
      <c r="G439" s="238"/>
      <c r="H439" s="236"/>
      <c r="I439" s="221"/>
      <c r="J439" s="297"/>
      <c r="K439" s="221"/>
      <c r="L439" s="301"/>
      <c r="M439" s="311"/>
      <c r="N439" s="321"/>
      <c r="O439" s="328" t="str" cm="1">
        <f t="array" ref="O439">IF($T439=1,IF(SUMPRODUCT(--($T440:$T$517=0))&gt;0,"BLANK",""),IF($H439="","NO",IF(NOT($U439&gt;$U438),IF(SUMPRODUCT(--($A439:$F439=""))&gt;0,"NO","YES"),IF(SUMPRODUCT(--($A439:$G439=""))+SUMPRODUCT(--($I439=""))&gt;0,"NO","YES"))))</f>
        <v/>
      </c>
      <c r="P439" s="228"/>
      <c r="Q439" s="228"/>
      <c r="R439" s="228"/>
      <c r="S439" s="228"/>
      <c r="T439" s="228">
        <f t="shared" si="55"/>
        <v>1</v>
      </c>
      <c r="U439" s="228">
        <f t="shared" si="56"/>
        <v>0</v>
      </c>
      <c r="V439" s="228">
        <f t="shared" si="57"/>
        <v>0</v>
      </c>
      <c r="W439" s="228">
        <f t="shared" si="58"/>
        <v>-1</v>
      </c>
      <c r="X439" s="228">
        <f>IF(SUMPRODUCT(--(W439:$W$517=-1))=ROW($W$517)-ROW()+1,$X438,IF(OR($W439=0,$W439=-1),$X438+1,$X438))</f>
        <v>0</v>
      </c>
      <c r="Y439" s="228">
        <f t="shared" si="59"/>
        <v>-1</v>
      </c>
      <c r="Z439" s="228">
        <f>IF(SUMPRODUCT(--($Y439:$Y$517=-1))=ROW($Y$517)-ROW()+1,$Z438,IF(OR($Y439=0,$Y439=-1),$Z438+1,$Z438))</f>
        <v>0</v>
      </c>
      <c r="AA439" s="228">
        <f t="shared" si="54"/>
        <v>0</v>
      </c>
      <c r="AB439" s="228">
        <f>IF(AND(ROUNDDOWN(($B$10-Table1[[#This Row],[Date of Birth]])/365.25,0)&gt;=66,Table1[[#This Row],[Member Type]]="EE",Table1[[#This Row],[Work Status]]="Retiree"),1,IF(AND(ROUNDDOWN(($B$10-Table1[[#This Row],[Date of Birth]])/365.25,0)&lt;66,Table1[[#This Row],[Member Type]]="EE",Table1[[#This Row],[Work Status]]="Retiree"),2,0))</f>
        <v>0</v>
      </c>
      <c r="AC439" s="215">
        <f t="shared" si="60"/>
        <v>0</v>
      </c>
      <c r="AD439" s="215">
        <f t="shared" si="61"/>
        <v>0</v>
      </c>
      <c r="AE439" s="215">
        <f t="shared" ca="1" si="62"/>
        <v>0</v>
      </c>
      <c r="AF439" s="215">
        <f>IF(A439&gt;1,Table1[[#This Row],[Last Name]]&amp;Table1[[#This Row],[First Name]]&amp;Table1[[#This Row],[Home Zip Code]]&amp;Table1[[#This Row],[Date of Birth]]&amp;Table1[[#This Row],[Member Type]],ROW())</f>
        <v>439</v>
      </c>
      <c r="AG439" s="215" t="str">
        <f t="array" ref="AG439">IF(SUM((--EXACT($AF$33:$AF$521,AF439)))&lt;=1,"","Duplicate")</f>
        <v/>
      </c>
      <c r="AH439" s="228"/>
      <c r="AI439" s="228"/>
      <c r="AJ439" s="228"/>
      <c r="AK439" s="228"/>
      <c r="AL439" s="228"/>
      <c r="AM439" s="228"/>
      <c r="AN439" s="228"/>
      <c r="AO439" s="228"/>
      <c r="AP439" s="228"/>
      <c r="AQ439" s="228"/>
      <c r="AR439" s="228"/>
      <c r="AS439" s="228"/>
      <c r="AT439" s="228"/>
      <c r="AU439" s="228"/>
      <c r="AV439" s="228"/>
      <c r="AW439" s="228"/>
      <c r="AX439" s="228"/>
      <c r="AY439" s="228"/>
      <c r="AZ439" s="228"/>
      <c r="BA439" s="228"/>
      <c r="BB439" s="228"/>
      <c r="BC439" s="228"/>
    </row>
    <row r="440" spans="1:55">
      <c r="A440" s="326"/>
      <c r="B440" s="237"/>
      <c r="C440" s="253"/>
      <c r="D440" s="234"/>
      <c r="E440" s="235"/>
      <c r="F440" s="238"/>
      <c r="G440" s="238"/>
      <c r="H440" s="236"/>
      <c r="I440" s="221"/>
      <c r="J440" s="297"/>
      <c r="K440" s="221"/>
      <c r="L440" s="301"/>
      <c r="M440" s="311"/>
      <c r="N440" s="321"/>
      <c r="O440" s="328" t="str" cm="1">
        <f t="array" ref="O440">IF($T440=1,IF(SUMPRODUCT(--($T441:$T$517=0))&gt;0,"BLANK",""),IF($H440="","NO",IF(NOT($U440&gt;$U439),IF(SUMPRODUCT(--($A440:$F440=""))&gt;0,"NO","YES"),IF(SUMPRODUCT(--($A440:$G440=""))+SUMPRODUCT(--($I440=""))&gt;0,"NO","YES"))))</f>
        <v/>
      </c>
      <c r="P440" s="228"/>
      <c r="Q440" s="228"/>
      <c r="R440" s="228"/>
      <c r="S440" s="228"/>
      <c r="T440" s="228">
        <f t="shared" si="55"/>
        <v>1</v>
      </c>
      <c r="U440" s="228">
        <f t="shared" si="56"/>
        <v>0</v>
      </c>
      <c r="V440" s="228">
        <f t="shared" si="57"/>
        <v>0</v>
      </c>
      <c r="W440" s="228">
        <f t="shared" si="58"/>
        <v>-1</v>
      </c>
      <c r="X440" s="228">
        <f>IF(SUMPRODUCT(--(W440:$W$517=-1))=ROW($W$517)-ROW()+1,$X439,IF(OR($W440=0,$W440=-1),$X439+1,$X439))</f>
        <v>0</v>
      </c>
      <c r="Y440" s="228">
        <f t="shared" si="59"/>
        <v>-1</v>
      </c>
      <c r="Z440" s="228">
        <f>IF(SUMPRODUCT(--($Y440:$Y$517=-1))=ROW($Y$517)-ROW()+1,$Z439,IF(OR($Y440=0,$Y440=-1),$Z439+1,$Z439))</f>
        <v>0</v>
      </c>
      <c r="AA440" s="228">
        <f t="shared" si="54"/>
        <v>0</v>
      </c>
      <c r="AB440" s="228">
        <f>IF(AND(ROUNDDOWN(($B$10-Table1[[#This Row],[Date of Birth]])/365.25,0)&gt;=66,Table1[[#This Row],[Member Type]]="EE",Table1[[#This Row],[Work Status]]="Retiree"),1,IF(AND(ROUNDDOWN(($B$10-Table1[[#This Row],[Date of Birth]])/365.25,0)&lt;66,Table1[[#This Row],[Member Type]]="EE",Table1[[#This Row],[Work Status]]="Retiree"),2,0))</f>
        <v>0</v>
      </c>
      <c r="AC440" s="215">
        <f t="shared" si="60"/>
        <v>0</v>
      </c>
      <c r="AD440" s="215">
        <f t="shared" si="61"/>
        <v>0</v>
      </c>
      <c r="AE440" s="215">
        <f t="shared" ca="1" si="62"/>
        <v>0</v>
      </c>
      <c r="AF440" s="215">
        <f>IF(A440&gt;1,Table1[[#This Row],[Last Name]]&amp;Table1[[#This Row],[First Name]]&amp;Table1[[#This Row],[Home Zip Code]]&amp;Table1[[#This Row],[Date of Birth]]&amp;Table1[[#This Row],[Member Type]],ROW())</f>
        <v>440</v>
      </c>
      <c r="AG440" s="215" t="str">
        <f t="array" ref="AG440">IF(SUM((--EXACT($AF$33:$AF$521,AF440)))&lt;=1,"","Duplicate")</f>
        <v/>
      </c>
      <c r="AH440" s="228"/>
      <c r="AI440" s="228"/>
      <c r="AJ440" s="228"/>
      <c r="AK440" s="228"/>
      <c r="AL440" s="228"/>
      <c r="AM440" s="228"/>
      <c r="AN440" s="228"/>
      <c r="AO440" s="228"/>
      <c r="AP440" s="228"/>
      <c r="AQ440" s="228"/>
      <c r="AR440" s="228"/>
      <c r="AS440" s="228"/>
      <c r="AT440" s="228"/>
      <c r="AU440" s="228"/>
      <c r="AV440" s="228"/>
      <c r="AW440" s="228"/>
      <c r="AX440" s="228"/>
      <c r="AY440" s="228"/>
      <c r="AZ440" s="228"/>
      <c r="BA440" s="228"/>
      <c r="BB440" s="228"/>
      <c r="BC440" s="228"/>
    </row>
    <row r="441" spans="1:55">
      <c r="A441" s="326"/>
      <c r="B441" s="237"/>
      <c r="C441" s="253"/>
      <c r="D441" s="234"/>
      <c r="E441" s="235"/>
      <c r="F441" s="238"/>
      <c r="G441" s="238"/>
      <c r="H441" s="236"/>
      <c r="I441" s="221"/>
      <c r="J441" s="297"/>
      <c r="K441" s="221"/>
      <c r="L441" s="301"/>
      <c r="M441" s="311"/>
      <c r="N441" s="321"/>
      <c r="O441" s="328" t="str" cm="1">
        <f t="array" ref="O441">IF($T441=1,IF(SUMPRODUCT(--($T442:$T$517=0))&gt;0,"BLANK",""),IF($H441="","NO",IF(NOT($U441&gt;$U440),IF(SUMPRODUCT(--($A441:$F441=""))&gt;0,"NO","YES"),IF(SUMPRODUCT(--($A441:$G441=""))+SUMPRODUCT(--($I441=""))&gt;0,"NO","YES"))))</f>
        <v/>
      </c>
      <c r="P441" s="228"/>
      <c r="Q441" s="228"/>
      <c r="R441" s="228"/>
      <c r="S441" s="228"/>
      <c r="T441" s="228">
        <f t="shared" si="55"/>
        <v>1</v>
      </c>
      <c r="U441" s="228">
        <f t="shared" si="56"/>
        <v>0</v>
      </c>
      <c r="V441" s="228">
        <f t="shared" si="57"/>
        <v>0</v>
      </c>
      <c r="W441" s="228">
        <f t="shared" si="58"/>
        <v>-1</v>
      </c>
      <c r="X441" s="228">
        <f>IF(SUMPRODUCT(--(W441:$W$517=-1))=ROW($W$517)-ROW()+1,$X440,IF(OR($W441=0,$W441=-1),$X440+1,$X440))</f>
        <v>0</v>
      </c>
      <c r="Y441" s="228">
        <f t="shared" si="59"/>
        <v>-1</v>
      </c>
      <c r="Z441" s="228">
        <f>IF(SUMPRODUCT(--($Y441:$Y$517=-1))=ROW($Y$517)-ROW()+1,$Z440,IF(OR($Y441=0,$Y441=-1),$Z440+1,$Z440))</f>
        <v>0</v>
      </c>
      <c r="AA441" s="228">
        <f t="shared" si="54"/>
        <v>0</v>
      </c>
      <c r="AB441" s="228">
        <f>IF(AND(ROUNDDOWN(($B$10-Table1[[#This Row],[Date of Birth]])/365.25,0)&gt;=66,Table1[[#This Row],[Member Type]]="EE",Table1[[#This Row],[Work Status]]="Retiree"),1,IF(AND(ROUNDDOWN(($B$10-Table1[[#This Row],[Date of Birth]])/365.25,0)&lt;66,Table1[[#This Row],[Member Type]]="EE",Table1[[#This Row],[Work Status]]="Retiree"),2,0))</f>
        <v>0</v>
      </c>
      <c r="AC441" s="215">
        <f t="shared" si="60"/>
        <v>0</v>
      </c>
      <c r="AD441" s="215">
        <f t="shared" si="61"/>
        <v>0</v>
      </c>
      <c r="AE441" s="215">
        <f t="shared" ca="1" si="62"/>
        <v>0</v>
      </c>
      <c r="AF441" s="215">
        <f>IF(A441&gt;1,Table1[[#This Row],[Last Name]]&amp;Table1[[#This Row],[First Name]]&amp;Table1[[#This Row],[Home Zip Code]]&amp;Table1[[#This Row],[Date of Birth]]&amp;Table1[[#This Row],[Member Type]],ROW())</f>
        <v>441</v>
      </c>
      <c r="AG441" s="215" t="str">
        <f t="array" ref="AG441">IF(SUM((--EXACT($AF$33:$AF$521,AF441)))&lt;=1,"","Duplicate")</f>
        <v/>
      </c>
      <c r="AH441" s="228"/>
      <c r="AI441" s="228"/>
      <c r="AJ441" s="228"/>
      <c r="AK441" s="228"/>
      <c r="AL441" s="228"/>
      <c r="AM441" s="228"/>
      <c r="AN441" s="228"/>
      <c r="AO441" s="228"/>
      <c r="AP441" s="228"/>
      <c r="AQ441" s="228"/>
      <c r="AR441" s="228"/>
      <c r="AS441" s="228"/>
      <c r="AT441" s="228"/>
      <c r="AU441" s="228"/>
      <c r="AV441" s="228"/>
      <c r="AW441" s="228"/>
      <c r="AX441" s="228"/>
      <c r="AY441" s="228"/>
      <c r="AZ441" s="228"/>
      <c r="BA441" s="228"/>
      <c r="BB441" s="228"/>
      <c r="BC441" s="228"/>
    </row>
    <row r="442" spans="1:55">
      <c r="A442" s="326"/>
      <c r="B442" s="237"/>
      <c r="C442" s="253"/>
      <c r="D442" s="234"/>
      <c r="E442" s="235"/>
      <c r="F442" s="238"/>
      <c r="G442" s="238"/>
      <c r="H442" s="236"/>
      <c r="I442" s="221"/>
      <c r="J442" s="297"/>
      <c r="K442" s="221"/>
      <c r="L442" s="301"/>
      <c r="M442" s="311"/>
      <c r="N442" s="321"/>
      <c r="O442" s="328" t="str" cm="1">
        <f t="array" ref="O442">IF($T442=1,IF(SUMPRODUCT(--($T443:$T$517=0))&gt;0,"BLANK",""),IF($H442="","NO",IF(NOT($U442&gt;$U441),IF(SUMPRODUCT(--($A442:$F442=""))&gt;0,"NO","YES"),IF(SUMPRODUCT(--($A442:$G442=""))+SUMPRODUCT(--($I442=""))&gt;0,"NO","YES"))))</f>
        <v/>
      </c>
      <c r="P442" s="228"/>
      <c r="Q442" s="228"/>
      <c r="R442" s="228"/>
      <c r="S442" s="228"/>
      <c r="T442" s="228">
        <f t="shared" si="55"/>
        <v>1</v>
      </c>
      <c r="U442" s="228">
        <f t="shared" si="56"/>
        <v>0</v>
      </c>
      <c r="V442" s="228">
        <f t="shared" si="57"/>
        <v>0</v>
      </c>
      <c r="W442" s="228">
        <f t="shared" si="58"/>
        <v>-1</v>
      </c>
      <c r="X442" s="228">
        <f>IF(SUMPRODUCT(--(W442:$W$517=-1))=ROW($W$517)-ROW()+1,$X441,IF(OR($W442=0,$W442=-1),$X441+1,$X441))</f>
        <v>0</v>
      </c>
      <c r="Y442" s="228">
        <f t="shared" si="59"/>
        <v>-1</v>
      </c>
      <c r="Z442" s="228">
        <f>IF(SUMPRODUCT(--($Y442:$Y$517=-1))=ROW($Y$517)-ROW()+1,$Z441,IF(OR($Y442=0,$Y442=-1),$Z441+1,$Z441))</f>
        <v>0</v>
      </c>
      <c r="AA442" s="228">
        <f t="shared" si="54"/>
        <v>0</v>
      </c>
      <c r="AB442" s="228">
        <f>IF(AND(ROUNDDOWN(($B$10-Table1[[#This Row],[Date of Birth]])/365.25,0)&gt;=66,Table1[[#This Row],[Member Type]]="EE",Table1[[#This Row],[Work Status]]="Retiree"),1,IF(AND(ROUNDDOWN(($B$10-Table1[[#This Row],[Date of Birth]])/365.25,0)&lt;66,Table1[[#This Row],[Member Type]]="EE",Table1[[#This Row],[Work Status]]="Retiree"),2,0))</f>
        <v>0</v>
      </c>
      <c r="AC442" s="215">
        <f t="shared" si="60"/>
        <v>0</v>
      </c>
      <c r="AD442" s="215">
        <f t="shared" si="61"/>
        <v>0</v>
      </c>
      <c r="AE442" s="215">
        <f t="shared" ca="1" si="62"/>
        <v>0</v>
      </c>
      <c r="AF442" s="215">
        <f>IF(A442&gt;1,Table1[[#This Row],[Last Name]]&amp;Table1[[#This Row],[First Name]]&amp;Table1[[#This Row],[Home Zip Code]]&amp;Table1[[#This Row],[Date of Birth]]&amp;Table1[[#This Row],[Member Type]],ROW())</f>
        <v>442</v>
      </c>
      <c r="AG442" s="215" t="str">
        <f t="array" ref="AG442">IF(SUM((--EXACT($AF$33:$AF$521,AF442)))&lt;=1,"","Duplicate")</f>
        <v/>
      </c>
      <c r="AH442" s="228"/>
      <c r="AI442" s="228"/>
      <c r="AJ442" s="228"/>
      <c r="AK442" s="228"/>
      <c r="AL442" s="228"/>
      <c r="AM442" s="228"/>
      <c r="AN442" s="228"/>
      <c r="AO442" s="228"/>
      <c r="AP442" s="228"/>
      <c r="AQ442" s="228"/>
      <c r="AR442" s="228"/>
      <c r="AS442" s="228"/>
      <c r="AT442" s="228"/>
      <c r="AU442" s="228"/>
      <c r="AV442" s="228"/>
      <c r="AW442" s="228"/>
      <c r="AX442" s="228"/>
      <c r="AY442" s="228"/>
      <c r="AZ442" s="228"/>
      <c r="BA442" s="228"/>
      <c r="BB442" s="228"/>
      <c r="BC442" s="228"/>
    </row>
    <row r="443" spans="1:55">
      <c r="A443" s="326"/>
      <c r="B443" s="237"/>
      <c r="C443" s="253"/>
      <c r="D443" s="234"/>
      <c r="E443" s="235"/>
      <c r="F443" s="238"/>
      <c r="G443" s="238"/>
      <c r="H443" s="236"/>
      <c r="I443" s="221"/>
      <c r="J443" s="297"/>
      <c r="K443" s="221"/>
      <c r="L443" s="301"/>
      <c r="M443" s="311"/>
      <c r="N443" s="321"/>
      <c r="O443" s="328" t="str" cm="1">
        <f t="array" ref="O443">IF($T443=1,IF(SUMPRODUCT(--($T444:$T$517=0))&gt;0,"BLANK",""),IF($H443="","NO",IF(NOT($U443&gt;$U442),IF(SUMPRODUCT(--($A443:$F443=""))&gt;0,"NO","YES"),IF(SUMPRODUCT(--($A443:$G443=""))+SUMPRODUCT(--($I443=""))&gt;0,"NO","YES"))))</f>
        <v/>
      </c>
      <c r="P443" s="228"/>
      <c r="Q443" s="228"/>
      <c r="R443" s="228"/>
      <c r="S443" s="228"/>
      <c r="T443" s="228">
        <f t="shared" si="55"/>
        <v>1</v>
      </c>
      <c r="U443" s="228">
        <f t="shared" si="56"/>
        <v>0</v>
      </c>
      <c r="V443" s="228">
        <f t="shared" si="57"/>
        <v>0</v>
      </c>
      <c r="W443" s="228">
        <f t="shared" si="58"/>
        <v>-1</v>
      </c>
      <c r="X443" s="228">
        <f>IF(SUMPRODUCT(--(W443:$W$517=-1))=ROW($W$517)-ROW()+1,$X442,IF(OR($W443=0,$W443=-1),$X442+1,$X442))</f>
        <v>0</v>
      </c>
      <c r="Y443" s="228">
        <f t="shared" si="59"/>
        <v>-1</v>
      </c>
      <c r="Z443" s="228">
        <f>IF(SUMPRODUCT(--($Y443:$Y$517=-1))=ROW($Y$517)-ROW()+1,$Z442,IF(OR($Y443=0,$Y443=-1),$Z442+1,$Z442))</f>
        <v>0</v>
      </c>
      <c r="AA443" s="228">
        <f t="shared" si="54"/>
        <v>0</v>
      </c>
      <c r="AB443" s="228">
        <f>IF(AND(ROUNDDOWN(($B$10-Table1[[#This Row],[Date of Birth]])/365.25,0)&gt;=66,Table1[[#This Row],[Member Type]]="EE",Table1[[#This Row],[Work Status]]="Retiree"),1,IF(AND(ROUNDDOWN(($B$10-Table1[[#This Row],[Date of Birth]])/365.25,0)&lt;66,Table1[[#This Row],[Member Type]]="EE",Table1[[#This Row],[Work Status]]="Retiree"),2,0))</f>
        <v>0</v>
      </c>
      <c r="AC443" s="215">
        <f t="shared" si="60"/>
        <v>0</v>
      </c>
      <c r="AD443" s="215">
        <f t="shared" si="61"/>
        <v>0</v>
      </c>
      <c r="AE443" s="215">
        <f t="shared" ca="1" si="62"/>
        <v>0</v>
      </c>
      <c r="AF443" s="215">
        <f>IF(A443&gt;1,Table1[[#This Row],[Last Name]]&amp;Table1[[#This Row],[First Name]]&amp;Table1[[#This Row],[Home Zip Code]]&amp;Table1[[#This Row],[Date of Birth]]&amp;Table1[[#This Row],[Member Type]],ROW())</f>
        <v>443</v>
      </c>
      <c r="AG443" s="215" t="str">
        <f t="array" ref="AG443">IF(SUM((--EXACT($AF$33:$AF$521,AF443)))&lt;=1,"","Duplicate")</f>
        <v/>
      </c>
      <c r="AH443" s="228"/>
      <c r="AI443" s="228"/>
      <c r="AJ443" s="228"/>
      <c r="AK443" s="228"/>
      <c r="AL443" s="228"/>
      <c r="AM443" s="228"/>
      <c r="AN443" s="228"/>
      <c r="AO443" s="228"/>
      <c r="AP443" s="228"/>
      <c r="AQ443" s="228"/>
      <c r="AR443" s="228"/>
      <c r="AS443" s="228"/>
      <c r="AT443" s="228"/>
      <c r="AU443" s="228"/>
      <c r="AV443" s="228"/>
      <c r="AW443" s="228"/>
      <c r="AX443" s="228"/>
      <c r="AY443" s="228"/>
      <c r="AZ443" s="228"/>
      <c r="BA443" s="228"/>
      <c r="BB443" s="228"/>
      <c r="BC443" s="228"/>
    </row>
    <row r="444" spans="1:55">
      <c r="A444" s="326"/>
      <c r="B444" s="237"/>
      <c r="C444" s="253"/>
      <c r="D444" s="234"/>
      <c r="E444" s="235"/>
      <c r="F444" s="238"/>
      <c r="G444" s="238"/>
      <c r="H444" s="236"/>
      <c r="I444" s="221"/>
      <c r="J444" s="297"/>
      <c r="K444" s="221"/>
      <c r="L444" s="301"/>
      <c r="M444" s="311"/>
      <c r="N444" s="321"/>
      <c r="O444" s="328" t="str" cm="1">
        <f t="array" ref="O444">IF($T444=1,IF(SUMPRODUCT(--($T445:$T$517=0))&gt;0,"BLANK",""),IF($H444="","NO",IF(NOT($U444&gt;$U443),IF(SUMPRODUCT(--($A444:$F444=""))&gt;0,"NO","YES"),IF(SUMPRODUCT(--($A444:$G444=""))+SUMPRODUCT(--($I444=""))&gt;0,"NO","YES"))))</f>
        <v/>
      </c>
      <c r="P444" s="228"/>
      <c r="Q444" s="228"/>
      <c r="R444" s="228"/>
      <c r="S444" s="228"/>
      <c r="T444" s="228">
        <f t="shared" si="55"/>
        <v>1</v>
      </c>
      <c r="U444" s="228">
        <f t="shared" si="56"/>
        <v>0</v>
      </c>
      <c r="V444" s="228">
        <f t="shared" si="57"/>
        <v>0</v>
      </c>
      <c r="W444" s="228">
        <f t="shared" si="58"/>
        <v>-1</v>
      </c>
      <c r="X444" s="228">
        <f>IF(SUMPRODUCT(--(W444:$W$517=-1))=ROW($W$517)-ROW()+1,$X443,IF(OR($W444=0,$W444=-1),$X443+1,$X443))</f>
        <v>0</v>
      </c>
      <c r="Y444" s="228">
        <f t="shared" si="59"/>
        <v>-1</v>
      </c>
      <c r="Z444" s="228">
        <f>IF(SUMPRODUCT(--($Y444:$Y$517=-1))=ROW($Y$517)-ROW()+1,$Z443,IF(OR($Y444=0,$Y444=-1),$Z443+1,$Z443))</f>
        <v>0</v>
      </c>
      <c r="AA444" s="228">
        <f t="shared" si="54"/>
        <v>0</v>
      </c>
      <c r="AB444" s="228">
        <f>IF(AND(ROUNDDOWN(($B$10-Table1[[#This Row],[Date of Birth]])/365.25,0)&gt;=66,Table1[[#This Row],[Member Type]]="EE",Table1[[#This Row],[Work Status]]="Retiree"),1,IF(AND(ROUNDDOWN(($B$10-Table1[[#This Row],[Date of Birth]])/365.25,0)&lt;66,Table1[[#This Row],[Member Type]]="EE",Table1[[#This Row],[Work Status]]="Retiree"),2,0))</f>
        <v>0</v>
      </c>
      <c r="AC444" s="215">
        <f t="shared" si="60"/>
        <v>0</v>
      </c>
      <c r="AD444" s="215">
        <f t="shared" si="61"/>
        <v>0</v>
      </c>
      <c r="AE444" s="215">
        <f t="shared" ca="1" si="62"/>
        <v>0</v>
      </c>
      <c r="AF444" s="215">
        <f>IF(A444&gt;1,Table1[[#This Row],[Last Name]]&amp;Table1[[#This Row],[First Name]]&amp;Table1[[#This Row],[Home Zip Code]]&amp;Table1[[#This Row],[Date of Birth]]&amp;Table1[[#This Row],[Member Type]],ROW())</f>
        <v>444</v>
      </c>
      <c r="AG444" s="215" t="str">
        <f t="array" ref="AG444">IF(SUM((--EXACT($AF$33:$AF$521,AF444)))&lt;=1,"","Duplicate")</f>
        <v/>
      </c>
      <c r="AH444" s="228"/>
      <c r="AI444" s="228"/>
      <c r="AJ444" s="228"/>
      <c r="AK444" s="228"/>
      <c r="AL444" s="228"/>
      <c r="AM444" s="228"/>
      <c r="AN444" s="228"/>
      <c r="AO444" s="228"/>
      <c r="AP444" s="228"/>
      <c r="AQ444" s="228"/>
      <c r="AR444" s="228"/>
      <c r="AS444" s="228"/>
      <c r="AT444" s="228"/>
      <c r="AU444" s="228"/>
      <c r="AV444" s="228"/>
      <c r="AW444" s="228"/>
      <c r="AX444" s="228"/>
      <c r="AY444" s="228"/>
      <c r="AZ444" s="228"/>
      <c r="BA444" s="228"/>
      <c r="BB444" s="228"/>
      <c r="BC444" s="228"/>
    </row>
    <row r="445" spans="1:55">
      <c r="A445" s="326"/>
      <c r="B445" s="237"/>
      <c r="C445" s="253"/>
      <c r="D445" s="234"/>
      <c r="E445" s="235"/>
      <c r="F445" s="238"/>
      <c r="G445" s="238"/>
      <c r="H445" s="236"/>
      <c r="I445" s="221"/>
      <c r="J445" s="297"/>
      <c r="K445" s="221"/>
      <c r="L445" s="301"/>
      <c r="M445" s="311"/>
      <c r="N445" s="321"/>
      <c r="O445" s="328" t="str" cm="1">
        <f t="array" ref="O445">IF($T445=1,IF(SUMPRODUCT(--($T446:$T$517=0))&gt;0,"BLANK",""),IF($H445="","NO",IF(NOT($U445&gt;$U444),IF(SUMPRODUCT(--($A445:$F445=""))&gt;0,"NO","YES"),IF(SUMPRODUCT(--($A445:$G445=""))+SUMPRODUCT(--($I445=""))&gt;0,"NO","YES"))))</f>
        <v/>
      </c>
      <c r="P445" s="228"/>
      <c r="Q445" s="228"/>
      <c r="R445" s="228"/>
      <c r="S445" s="228"/>
      <c r="T445" s="228">
        <f t="shared" si="55"/>
        <v>1</v>
      </c>
      <c r="U445" s="228">
        <f t="shared" si="56"/>
        <v>0</v>
      </c>
      <c r="V445" s="228">
        <f t="shared" si="57"/>
        <v>0</v>
      </c>
      <c r="W445" s="228">
        <f t="shared" si="58"/>
        <v>-1</v>
      </c>
      <c r="X445" s="228">
        <f>IF(SUMPRODUCT(--(W445:$W$517=-1))=ROW($W$517)-ROW()+1,$X444,IF(OR($W445=0,$W445=-1),$X444+1,$X444))</f>
        <v>0</v>
      </c>
      <c r="Y445" s="228">
        <f t="shared" si="59"/>
        <v>-1</v>
      </c>
      <c r="Z445" s="228">
        <f>IF(SUMPRODUCT(--($Y445:$Y$517=-1))=ROW($Y$517)-ROW()+1,$Z444,IF(OR($Y445=0,$Y445=-1),$Z444+1,$Z444))</f>
        <v>0</v>
      </c>
      <c r="AA445" s="228">
        <f t="shared" si="54"/>
        <v>0</v>
      </c>
      <c r="AB445" s="228">
        <f>IF(AND(ROUNDDOWN(($B$10-Table1[[#This Row],[Date of Birth]])/365.25,0)&gt;=66,Table1[[#This Row],[Member Type]]="EE",Table1[[#This Row],[Work Status]]="Retiree"),1,IF(AND(ROUNDDOWN(($B$10-Table1[[#This Row],[Date of Birth]])/365.25,0)&lt;66,Table1[[#This Row],[Member Type]]="EE",Table1[[#This Row],[Work Status]]="Retiree"),2,0))</f>
        <v>0</v>
      </c>
      <c r="AC445" s="215">
        <f t="shared" si="60"/>
        <v>0</v>
      </c>
      <c r="AD445" s="215">
        <f t="shared" si="61"/>
        <v>0</v>
      </c>
      <c r="AE445" s="215">
        <f t="shared" ca="1" si="62"/>
        <v>0</v>
      </c>
      <c r="AF445" s="215">
        <f>IF(A445&gt;1,Table1[[#This Row],[Last Name]]&amp;Table1[[#This Row],[First Name]]&amp;Table1[[#This Row],[Home Zip Code]]&amp;Table1[[#This Row],[Date of Birth]]&amp;Table1[[#This Row],[Member Type]],ROW())</f>
        <v>445</v>
      </c>
      <c r="AG445" s="215" t="str">
        <f t="array" ref="AG445">IF(SUM((--EXACT($AF$33:$AF$521,AF445)))&lt;=1,"","Duplicate")</f>
        <v/>
      </c>
      <c r="AH445" s="228"/>
      <c r="AI445" s="228"/>
      <c r="AJ445" s="228"/>
      <c r="AK445" s="228"/>
      <c r="AL445" s="228"/>
      <c r="AM445" s="228"/>
      <c r="AN445" s="228"/>
      <c r="AO445" s="228"/>
      <c r="AP445" s="228"/>
      <c r="AQ445" s="228"/>
      <c r="AR445" s="228"/>
      <c r="AS445" s="228"/>
      <c r="AT445" s="228"/>
      <c r="AU445" s="228"/>
      <c r="AV445" s="228"/>
      <c r="AW445" s="228"/>
      <c r="AX445" s="228"/>
      <c r="AY445" s="228"/>
      <c r="AZ445" s="228"/>
      <c r="BA445" s="228"/>
      <c r="BB445" s="228"/>
      <c r="BC445" s="228"/>
    </row>
    <row r="446" spans="1:55">
      <c r="A446" s="326"/>
      <c r="B446" s="237"/>
      <c r="C446" s="253"/>
      <c r="D446" s="234"/>
      <c r="E446" s="235"/>
      <c r="F446" s="238"/>
      <c r="G446" s="238"/>
      <c r="H446" s="236"/>
      <c r="I446" s="221"/>
      <c r="J446" s="297"/>
      <c r="K446" s="221"/>
      <c r="L446" s="301"/>
      <c r="M446" s="311"/>
      <c r="N446" s="321"/>
      <c r="O446" s="328" t="str" cm="1">
        <f t="array" ref="O446">IF($T446=1,IF(SUMPRODUCT(--($T447:$T$517=0))&gt;0,"BLANK",""),IF($H446="","NO",IF(NOT($U446&gt;$U445),IF(SUMPRODUCT(--($A446:$F446=""))&gt;0,"NO","YES"),IF(SUMPRODUCT(--($A446:$G446=""))+SUMPRODUCT(--($I446=""))&gt;0,"NO","YES"))))</f>
        <v/>
      </c>
      <c r="P446" s="228"/>
      <c r="Q446" s="228"/>
      <c r="R446" s="228"/>
      <c r="S446" s="228"/>
      <c r="T446" s="228">
        <f t="shared" si="55"/>
        <v>1</v>
      </c>
      <c r="U446" s="228">
        <f t="shared" si="56"/>
        <v>0</v>
      </c>
      <c r="V446" s="228">
        <f t="shared" si="57"/>
        <v>0</v>
      </c>
      <c r="W446" s="228">
        <f t="shared" si="58"/>
        <v>-1</v>
      </c>
      <c r="X446" s="228">
        <f>IF(SUMPRODUCT(--(W446:$W$517=-1))=ROW($W$517)-ROW()+1,$X445,IF(OR($W446=0,$W446=-1),$X445+1,$X445))</f>
        <v>0</v>
      </c>
      <c r="Y446" s="228">
        <f t="shared" si="59"/>
        <v>-1</v>
      </c>
      <c r="Z446" s="228">
        <f>IF(SUMPRODUCT(--($Y446:$Y$517=-1))=ROW($Y$517)-ROW()+1,$Z445,IF(OR($Y446=0,$Y446=-1),$Z445+1,$Z445))</f>
        <v>0</v>
      </c>
      <c r="AA446" s="228">
        <f t="shared" si="54"/>
        <v>0</v>
      </c>
      <c r="AB446" s="228">
        <f>IF(AND(ROUNDDOWN(($B$10-Table1[[#This Row],[Date of Birth]])/365.25,0)&gt;=66,Table1[[#This Row],[Member Type]]="EE",Table1[[#This Row],[Work Status]]="Retiree"),1,IF(AND(ROUNDDOWN(($B$10-Table1[[#This Row],[Date of Birth]])/365.25,0)&lt;66,Table1[[#This Row],[Member Type]]="EE",Table1[[#This Row],[Work Status]]="Retiree"),2,0))</f>
        <v>0</v>
      </c>
      <c r="AC446" s="215">
        <f t="shared" si="60"/>
        <v>0</v>
      </c>
      <c r="AD446" s="215">
        <f t="shared" si="61"/>
        <v>0</v>
      </c>
      <c r="AE446" s="215">
        <f t="shared" ca="1" si="62"/>
        <v>0</v>
      </c>
      <c r="AF446" s="215">
        <f>IF(A446&gt;1,Table1[[#This Row],[Last Name]]&amp;Table1[[#This Row],[First Name]]&amp;Table1[[#This Row],[Home Zip Code]]&amp;Table1[[#This Row],[Date of Birth]]&amp;Table1[[#This Row],[Member Type]],ROW())</f>
        <v>446</v>
      </c>
      <c r="AG446" s="215" t="str">
        <f t="array" ref="AG446">IF(SUM((--EXACT($AF$33:$AF$521,AF446)))&lt;=1,"","Duplicate")</f>
        <v/>
      </c>
      <c r="AH446" s="228"/>
      <c r="AI446" s="228"/>
      <c r="AJ446" s="228"/>
      <c r="AK446" s="228"/>
      <c r="AL446" s="228"/>
      <c r="AM446" s="228"/>
      <c r="AN446" s="228"/>
      <c r="AO446" s="228"/>
      <c r="AP446" s="228"/>
      <c r="AQ446" s="228"/>
      <c r="AR446" s="228"/>
      <c r="AS446" s="228"/>
      <c r="AT446" s="228"/>
      <c r="AU446" s="228"/>
      <c r="AV446" s="228"/>
      <c r="AW446" s="228"/>
      <c r="AX446" s="228"/>
      <c r="AY446" s="228"/>
      <c r="AZ446" s="228"/>
      <c r="BA446" s="228"/>
      <c r="BB446" s="228"/>
      <c r="BC446" s="228"/>
    </row>
    <row r="447" spans="1:55">
      <c r="A447" s="326"/>
      <c r="B447" s="237"/>
      <c r="C447" s="253"/>
      <c r="D447" s="234"/>
      <c r="E447" s="235"/>
      <c r="F447" s="238"/>
      <c r="G447" s="238"/>
      <c r="H447" s="236"/>
      <c r="I447" s="221"/>
      <c r="J447" s="297"/>
      <c r="K447" s="221"/>
      <c r="L447" s="301"/>
      <c r="M447" s="311"/>
      <c r="N447" s="321"/>
      <c r="O447" s="328" t="str" cm="1">
        <f t="array" ref="O447">IF($T447=1,IF(SUMPRODUCT(--($T448:$T$517=0))&gt;0,"BLANK",""),IF($H447="","NO",IF(NOT($U447&gt;$U446),IF(SUMPRODUCT(--($A447:$F447=""))&gt;0,"NO","YES"),IF(SUMPRODUCT(--($A447:$G447=""))+SUMPRODUCT(--($I447=""))&gt;0,"NO","YES"))))</f>
        <v/>
      </c>
      <c r="P447" s="228"/>
      <c r="Q447" s="228"/>
      <c r="R447" s="228"/>
      <c r="S447" s="228"/>
      <c r="T447" s="228">
        <f t="shared" si="55"/>
        <v>1</v>
      </c>
      <c r="U447" s="228">
        <f t="shared" si="56"/>
        <v>0</v>
      </c>
      <c r="V447" s="228">
        <f t="shared" si="57"/>
        <v>0</v>
      </c>
      <c r="W447" s="228">
        <f t="shared" si="58"/>
        <v>-1</v>
      </c>
      <c r="X447" s="228">
        <f>IF(SUMPRODUCT(--(W447:$W$517=-1))=ROW($W$517)-ROW()+1,$X446,IF(OR($W447=0,$W447=-1),$X446+1,$X446))</f>
        <v>0</v>
      </c>
      <c r="Y447" s="228">
        <f t="shared" si="59"/>
        <v>-1</v>
      </c>
      <c r="Z447" s="228">
        <f>IF(SUMPRODUCT(--($Y447:$Y$517=-1))=ROW($Y$517)-ROW()+1,$Z446,IF(OR($Y447=0,$Y447=-1),$Z446+1,$Z446))</f>
        <v>0</v>
      </c>
      <c r="AA447" s="228">
        <f t="shared" si="54"/>
        <v>0</v>
      </c>
      <c r="AB447" s="228">
        <f>IF(AND(ROUNDDOWN(($B$10-Table1[[#This Row],[Date of Birth]])/365.25,0)&gt;=66,Table1[[#This Row],[Member Type]]="EE",Table1[[#This Row],[Work Status]]="Retiree"),1,IF(AND(ROUNDDOWN(($B$10-Table1[[#This Row],[Date of Birth]])/365.25,0)&lt;66,Table1[[#This Row],[Member Type]]="EE",Table1[[#This Row],[Work Status]]="Retiree"),2,0))</f>
        <v>0</v>
      </c>
      <c r="AC447" s="215">
        <f t="shared" si="60"/>
        <v>0</v>
      </c>
      <c r="AD447" s="215">
        <f t="shared" si="61"/>
        <v>0</v>
      </c>
      <c r="AE447" s="215">
        <f t="shared" ca="1" si="62"/>
        <v>0</v>
      </c>
      <c r="AF447" s="215">
        <f>IF(A447&gt;1,Table1[[#This Row],[Last Name]]&amp;Table1[[#This Row],[First Name]]&amp;Table1[[#This Row],[Home Zip Code]]&amp;Table1[[#This Row],[Date of Birth]]&amp;Table1[[#This Row],[Member Type]],ROW())</f>
        <v>447</v>
      </c>
      <c r="AG447" s="215" t="str">
        <f t="array" ref="AG447">IF(SUM((--EXACT($AF$33:$AF$521,AF447)))&lt;=1,"","Duplicate")</f>
        <v/>
      </c>
      <c r="AH447" s="228"/>
      <c r="AI447" s="228"/>
      <c r="AJ447" s="228"/>
      <c r="AK447" s="228"/>
      <c r="AL447" s="228"/>
      <c r="AM447" s="228"/>
      <c r="AN447" s="228"/>
      <c r="AO447" s="228"/>
      <c r="AP447" s="228"/>
      <c r="AQ447" s="228"/>
      <c r="AR447" s="228"/>
      <c r="AS447" s="228"/>
      <c r="AT447" s="228"/>
      <c r="AU447" s="228"/>
      <c r="AV447" s="228"/>
      <c r="AW447" s="228"/>
      <c r="AX447" s="228"/>
      <c r="AY447" s="228"/>
      <c r="AZ447" s="228"/>
      <c r="BA447" s="228"/>
      <c r="BB447" s="228"/>
      <c r="BC447" s="228"/>
    </row>
    <row r="448" spans="1:55">
      <c r="A448" s="326"/>
      <c r="B448" s="237"/>
      <c r="C448" s="253"/>
      <c r="D448" s="234"/>
      <c r="E448" s="235"/>
      <c r="F448" s="238"/>
      <c r="G448" s="238"/>
      <c r="H448" s="236"/>
      <c r="I448" s="221"/>
      <c r="J448" s="297"/>
      <c r="K448" s="221"/>
      <c r="L448" s="301"/>
      <c r="M448" s="311"/>
      <c r="N448" s="321"/>
      <c r="O448" s="328" t="str" cm="1">
        <f t="array" ref="O448">IF($T448=1,IF(SUMPRODUCT(--($T449:$T$517=0))&gt;0,"BLANK",""),IF($H448="","NO",IF(NOT($U448&gt;$U447),IF(SUMPRODUCT(--($A448:$F448=""))&gt;0,"NO","YES"),IF(SUMPRODUCT(--($A448:$G448=""))+SUMPRODUCT(--($I448=""))&gt;0,"NO","YES"))))</f>
        <v/>
      </c>
      <c r="P448" s="228"/>
      <c r="Q448" s="228"/>
      <c r="R448" s="228"/>
      <c r="S448" s="228"/>
      <c r="T448" s="228">
        <f t="shared" si="55"/>
        <v>1</v>
      </c>
      <c r="U448" s="228">
        <f t="shared" si="56"/>
        <v>0</v>
      </c>
      <c r="V448" s="228">
        <f t="shared" si="57"/>
        <v>0</v>
      </c>
      <c r="W448" s="228">
        <f t="shared" si="58"/>
        <v>-1</v>
      </c>
      <c r="X448" s="228">
        <f>IF(SUMPRODUCT(--(W448:$W$517=-1))=ROW($W$517)-ROW()+1,$X447,IF(OR($W448=0,$W448=-1),$X447+1,$X447))</f>
        <v>0</v>
      </c>
      <c r="Y448" s="228">
        <f t="shared" si="59"/>
        <v>-1</v>
      </c>
      <c r="Z448" s="228">
        <f>IF(SUMPRODUCT(--($Y448:$Y$517=-1))=ROW($Y$517)-ROW()+1,$Z447,IF(OR($Y448=0,$Y448=-1),$Z447+1,$Z447))</f>
        <v>0</v>
      </c>
      <c r="AA448" s="228">
        <f t="shared" si="54"/>
        <v>0</v>
      </c>
      <c r="AB448" s="228">
        <f>IF(AND(ROUNDDOWN(($B$10-Table1[[#This Row],[Date of Birth]])/365.25,0)&gt;=66,Table1[[#This Row],[Member Type]]="EE",Table1[[#This Row],[Work Status]]="Retiree"),1,IF(AND(ROUNDDOWN(($B$10-Table1[[#This Row],[Date of Birth]])/365.25,0)&lt;66,Table1[[#This Row],[Member Type]]="EE",Table1[[#This Row],[Work Status]]="Retiree"),2,0))</f>
        <v>0</v>
      </c>
      <c r="AC448" s="215">
        <f t="shared" si="60"/>
        <v>0</v>
      </c>
      <c r="AD448" s="215">
        <f t="shared" si="61"/>
        <v>0</v>
      </c>
      <c r="AE448" s="215">
        <f t="shared" ca="1" si="62"/>
        <v>0</v>
      </c>
      <c r="AF448" s="215">
        <f>IF(A448&gt;1,Table1[[#This Row],[Last Name]]&amp;Table1[[#This Row],[First Name]]&amp;Table1[[#This Row],[Home Zip Code]]&amp;Table1[[#This Row],[Date of Birth]]&amp;Table1[[#This Row],[Member Type]],ROW())</f>
        <v>448</v>
      </c>
      <c r="AG448" s="215" t="str">
        <f t="array" ref="AG448">IF(SUM((--EXACT($AF$33:$AF$521,AF448)))&lt;=1,"","Duplicate")</f>
        <v/>
      </c>
      <c r="AH448" s="228"/>
      <c r="AI448" s="228"/>
      <c r="AJ448" s="228"/>
      <c r="AK448" s="228"/>
      <c r="AL448" s="228"/>
      <c r="AM448" s="228"/>
      <c r="AN448" s="228"/>
      <c r="AO448" s="228"/>
      <c r="AP448" s="228"/>
      <c r="AQ448" s="228"/>
      <c r="AR448" s="228"/>
      <c r="AS448" s="228"/>
      <c r="AT448" s="228"/>
      <c r="AU448" s="228"/>
      <c r="AV448" s="228"/>
      <c r="AW448" s="228"/>
      <c r="AX448" s="228"/>
      <c r="AY448" s="228"/>
      <c r="AZ448" s="228"/>
      <c r="BA448" s="228"/>
      <c r="BB448" s="228"/>
      <c r="BC448" s="228"/>
    </row>
    <row r="449" spans="1:55">
      <c r="A449" s="326"/>
      <c r="B449" s="237"/>
      <c r="C449" s="253"/>
      <c r="D449" s="234"/>
      <c r="E449" s="235"/>
      <c r="F449" s="238"/>
      <c r="G449" s="238"/>
      <c r="H449" s="236"/>
      <c r="I449" s="221"/>
      <c r="J449" s="297"/>
      <c r="K449" s="221"/>
      <c r="L449" s="301"/>
      <c r="M449" s="311"/>
      <c r="N449" s="321"/>
      <c r="O449" s="328" t="str" cm="1">
        <f t="array" ref="O449">IF($T449=1,IF(SUMPRODUCT(--($T450:$T$517=0))&gt;0,"BLANK",""),IF($H449="","NO",IF(NOT($U449&gt;$U448),IF(SUMPRODUCT(--($A449:$F449=""))&gt;0,"NO","YES"),IF(SUMPRODUCT(--($A449:$G449=""))+SUMPRODUCT(--($I449=""))&gt;0,"NO","YES"))))</f>
        <v/>
      </c>
      <c r="P449" s="228"/>
      <c r="Q449" s="228"/>
      <c r="R449" s="228"/>
      <c r="S449" s="228"/>
      <c r="T449" s="228">
        <f t="shared" si="55"/>
        <v>1</v>
      </c>
      <c r="U449" s="228">
        <f t="shared" si="56"/>
        <v>0</v>
      </c>
      <c r="V449" s="228">
        <f t="shared" si="57"/>
        <v>0</v>
      </c>
      <c r="W449" s="228">
        <f t="shared" si="58"/>
        <v>-1</v>
      </c>
      <c r="X449" s="228">
        <f>IF(SUMPRODUCT(--(W449:$W$517=-1))=ROW($W$517)-ROW()+1,$X448,IF(OR($W449=0,$W449=-1),$X448+1,$X448))</f>
        <v>0</v>
      </c>
      <c r="Y449" s="228">
        <f t="shared" si="59"/>
        <v>-1</v>
      </c>
      <c r="Z449" s="228">
        <f>IF(SUMPRODUCT(--($Y449:$Y$517=-1))=ROW($Y$517)-ROW()+1,$Z448,IF(OR($Y449=0,$Y449=-1),$Z448+1,$Z448))</f>
        <v>0</v>
      </c>
      <c r="AA449" s="228">
        <f t="shared" si="54"/>
        <v>0</v>
      </c>
      <c r="AB449" s="228">
        <f>IF(AND(ROUNDDOWN(($B$10-Table1[[#This Row],[Date of Birth]])/365.25,0)&gt;=66,Table1[[#This Row],[Member Type]]="EE",Table1[[#This Row],[Work Status]]="Retiree"),1,IF(AND(ROUNDDOWN(($B$10-Table1[[#This Row],[Date of Birth]])/365.25,0)&lt;66,Table1[[#This Row],[Member Type]]="EE",Table1[[#This Row],[Work Status]]="Retiree"),2,0))</f>
        <v>0</v>
      </c>
      <c r="AC449" s="215">
        <f t="shared" si="60"/>
        <v>0</v>
      </c>
      <c r="AD449" s="215">
        <f t="shared" si="61"/>
        <v>0</v>
      </c>
      <c r="AE449" s="215">
        <f t="shared" ca="1" si="62"/>
        <v>0</v>
      </c>
      <c r="AF449" s="215">
        <f>IF(A449&gt;1,Table1[[#This Row],[Last Name]]&amp;Table1[[#This Row],[First Name]]&amp;Table1[[#This Row],[Home Zip Code]]&amp;Table1[[#This Row],[Date of Birth]]&amp;Table1[[#This Row],[Member Type]],ROW())</f>
        <v>449</v>
      </c>
      <c r="AG449" s="215" t="str">
        <f t="array" ref="AG449">IF(SUM((--EXACT($AF$33:$AF$521,AF449)))&lt;=1,"","Duplicate")</f>
        <v/>
      </c>
      <c r="AH449" s="228"/>
      <c r="AI449" s="228"/>
      <c r="AJ449" s="228"/>
      <c r="AK449" s="228"/>
      <c r="AL449" s="228"/>
      <c r="AM449" s="228"/>
      <c r="AN449" s="228"/>
      <c r="AO449" s="228"/>
      <c r="AP449" s="228"/>
      <c r="AQ449" s="228"/>
      <c r="AR449" s="228"/>
      <c r="AS449" s="228"/>
      <c r="AT449" s="228"/>
      <c r="AU449" s="228"/>
      <c r="AV449" s="228"/>
      <c r="AW449" s="228"/>
      <c r="AX449" s="228"/>
      <c r="AY449" s="228"/>
      <c r="AZ449" s="228"/>
      <c r="BA449" s="228"/>
      <c r="BB449" s="228"/>
      <c r="BC449" s="228"/>
    </row>
    <row r="450" spans="1:55">
      <c r="A450" s="326"/>
      <c r="B450" s="237"/>
      <c r="C450" s="253"/>
      <c r="D450" s="234"/>
      <c r="E450" s="235"/>
      <c r="F450" s="238"/>
      <c r="G450" s="238"/>
      <c r="H450" s="236"/>
      <c r="I450" s="221"/>
      <c r="J450" s="297"/>
      <c r="K450" s="221"/>
      <c r="L450" s="301"/>
      <c r="M450" s="311"/>
      <c r="N450" s="321"/>
      <c r="O450" s="328" t="str" cm="1">
        <f t="array" ref="O450">IF($T450=1,IF(SUMPRODUCT(--($T451:$T$517=0))&gt;0,"BLANK",""),IF($H450="","NO",IF(NOT($U450&gt;$U449),IF(SUMPRODUCT(--($A450:$F450=""))&gt;0,"NO","YES"),IF(SUMPRODUCT(--($A450:$G450=""))+SUMPRODUCT(--($I450=""))&gt;0,"NO","YES"))))</f>
        <v/>
      </c>
      <c r="P450" s="228"/>
      <c r="Q450" s="228"/>
      <c r="R450" s="228"/>
      <c r="S450" s="228"/>
      <c r="T450" s="228">
        <f t="shared" si="55"/>
        <v>1</v>
      </c>
      <c r="U450" s="228">
        <f t="shared" si="56"/>
        <v>0</v>
      </c>
      <c r="V450" s="228">
        <f t="shared" si="57"/>
        <v>0</v>
      </c>
      <c r="W450" s="228">
        <f t="shared" si="58"/>
        <v>-1</v>
      </c>
      <c r="X450" s="228">
        <f>IF(SUMPRODUCT(--(W450:$W$517=-1))=ROW($W$517)-ROW()+1,$X449,IF(OR($W450=0,$W450=-1),$X449+1,$X449))</f>
        <v>0</v>
      </c>
      <c r="Y450" s="228">
        <f t="shared" si="59"/>
        <v>-1</v>
      </c>
      <c r="Z450" s="228">
        <f>IF(SUMPRODUCT(--($Y450:$Y$517=-1))=ROW($Y$517)-ROW()+1,$Z449,IF(OR($Y450=0,$Y450=-1),$Z449+1,$Z449))</f>
        <v>0</v>
      </c>
      <c r="AA450" s="228">
        <f t="shared" si="54"/>
        <v>0</v>
      </c>
      <c r="AB450" s="228">
        <f>IF(AND(ROUNDDOWN(($B$10-Table1[[#This Row],[Date of Birth]])/365.25,0)&gt;=66,Table1[[#This Row],[Member Type]]="EE",Table1[[#This Row],[Work Status]]="Retiree"),1,IF(AND(ROUNDDOWN(($B$10-Table1[[#This Row],[Date of Birth]])/365.25,0)&lt;66,Table1[[#This Row],[Member Type]]="EE",Table1[[#This Row],[Work Status]]="Retiree"),2,0))</f>
        <v>0</v>
      </c>
      <c r="AC450" s="215">
        <f t="shared" si="60"/>
        <v>0</v>
      </c>
      <c r="AD450" s="215">
        <f t="shared" si="61"/>
        <v>0</v>
      </c>
      <c r="AE450" s="215">
        <f t="shared" ca="1" si="62"/>
        <v>0</v>
      </c>
      <c r="AF450" s="215">
        <f>IF(A450&gt;1,Table1[[#This Row],[Last Name]]&amp;Table1[[#This Row],[First Name]]&amp;Table1[[#This Row],[Home Zip Code]]&amp;Table1[[#This Row],[Date of Birth]]&amp;Table1[[#This Row],[Member Type]],ROW())</f>
        <v>450</v>
      </c>
      <c r="AG450" s="215" t="str">
        <f t="array" ref="AG450">IF(SUM((--EXACT($AF$33:$AF$521,AF450)))&lt;=1,"","Duplicate")</f>
        <v/>
      </c>
      <c r="AH450" s="228"/>
      <c r="AI450" s="228"/>
      <c r="AJ450" s="228"/>
      <c r="AK450" s="228"/>
      <c r="AL450" s="228"/>
      <c r="AM450" s="228"/>
      <c r="AN450" s="228"/>
      <c r="AO450" s="228"/>
      <c r="AP450" s="228"/>
      <c r="AQ450" s="228"/>
      <c r="AR450" s="228"/>
      <c r="AS450" s="228"/>
      <c r="AT450" s="228"/>
      <c r="AU450" s="228"/>
      <c r="AV450" s="228"/>
      <c r="AW450" s="228"/>
      <c r="AX450" s="228"/>
      <c r="AY450" s="228"/>
      <c r="AZ450" s="228"/>
      <c r="BA450" s="228"/>
      <c r="BB450" s="228"/>
      <c r="BC450" s="228"/>
    </row>
    <row r="451" spans="1:55">
      <c r="A451" s="326"/>
      <c r="B451" s="237"/>
      <c r="C451" s="253"/>
      <c r="D451" s="234"/>
      <c r="E451" s="235"/>
      <c r="F451" s="238"/>
      <c r="G451" s="238"/>
      <c r="H451" s="236"/>
      <c r="I451" s="221"/>
      <c r="J451" s="297"/>
      <c r="K451" s="221"/>
      <c r="L451" s="301"/>
      <c r="M451" s="311"/>
      <c r="N451" s="321"/>
      <c r="O451" s="328" t="str" cm="1">
        <f t="array" ref="O451">IF($T451=1,IF(SUMPRODUCT(--($T452:$T$517=0))&gt;0,"BLANK",""),IF($H451="","NO",IF(NOT($U451&gt;$U450),IF(SUMPRODUCT(--($A451:$F451=""))&gt;0,"NO","YES"),IF(SUMPRODUCT(--($A451:$G451=""))+SUMPRODUCT(--($I451=""))&gt;0,"NO","YES"))))</f>
        <v/>
      </c>
      <c r="P451" s="228"/>
      <c r="Q451" s="228"/>
      <c r="R451" s="228"/>
      <c r="S451" s="228"/>
      <c r="T451" s="228">
        <f t="shared" si="55"/>
        <v>1</v>
      </c>
      <c r="U451" s="228">
        <f t="shared" si="56"/>
        <v>0</v>
      </c>
      <c r="V451" s="228">
        <f t="shared" si="57"/>
        <v>0</v>
      </c>
      <c r="W451" s="228">
        <f t="shared" si="58"/>
        <v>-1</v>
      </c>
      <c r="X451" s="228">
        <f>IF(SUMPRODUCT(--(W451:$W$517=-1))=ROW($W$517)-ROW()+1,$X450,IF(OR($W451=0,$W451=-1),$X450+1,$X450))</f>
        <v>0</v>
      </c>
      <c r="Y451" s="228">
        <f t="shared" si="59"/>
        <v>-1</v>
      </c>
      <c r="Z451" s="228">
        <f>IF(SUMPRODUCT(--($Y451:$Y$517=-1))=ROW($Y$517)-ROW()+1,$Z450,IF(OR($Y451=0,$Y451=-1),$Z450+1,$Z450))</f>
        <v>0</v>
      </c>
      <c r="AA451" s="228">
        <f t="shared" si="54"/>
        <v>0</v>
      </c>
      <c r="AB451" s="228">
        <f>IF(AND(ROUNDDOWN(($B$10-Table1[[#This Row],[Date of Birth]])/365.25,0)&gt;=66,Table1[[#This Row],[Member Type]]="EE",Table1[[#This Row],[Work Status]]="Retiree"),1,IF(AND(ROUNDDOWN(($B$10-Table1[[#This Row],[Date of Birth]])/365.25,0)&lt;66,Table1[[#This Row],[Member Type]]="EE",Table1[[#This Row],[Work Status]]="Retiree"),2,0))</f>
        <v>0</v>
      </c>
      <c r="AC451" s="215">
        <f t="shared" si="60"/>
        <v>0</v>
      </c>
      <c r="AD451" s="215">
        <f t="shared" si="61"/>
        <v>0</v>
      </c>
      <c r="AE451" s="215">
        <f t="shared" ca="1" si="62"/>
        <v>0</v>
      </c>
      <c r="AF451" s="215">
        <f>IF(A451&gt;1,Table1[[#This Row],[Last Name]]&amp;Table1[[#This Row],[First Name]]&amp;Table1[[#This Row],[Home Zip Code]]&amp;Table1[[#This Row],[Date of Birth]]&amp;Table1[[#This Row],[Member Type]],ROW())</f>
        <v>451</v>
      </c>
      <c r="AG451" s="215" t="str">
        <f t="array" ref="AG451">IF(SUM((--EXACT($AF$33:$AF$521,AF451)))&lt;=1,"","Duplicate")</f>
        <v/>
      </c>
      <c r="AH451" s="228"/>
      <c r="AI451" s="228"/>
      <c r="AJ451" s="228"/>
      <c r="AK451" s="228"/>
      <c r="AL451" s="228"/>
      <c r="AM451" s="228"/>
      <c r="AN451" s="228"/>
      <c r="AO451" s="228"/>
      <c r="AP451" s="228"/>
      <c r="AQ451" s="228"/>
      <c r="AR451" s="228"/>
      <c r="AS451" s="228"/>
      <c r="AT451" s="228"/>
      <c r="AU451" s="228"/>
      <c r="AV451" s="228"/>
      <c r="AW451" s="228"/>
      <c r="AX451" s="228"/>
      <c r="AY451" s="228"/>
      <c r="AZ451" s="228"/>
      <c r="BA451" s="228"/>
      <c r="BB451" s="228"/>
      <c r="BC451" s="228"/>
    </row>
    <row r="452" spans="1:55">
      <c r="A452" s="326"/>
      <c r="B452" s="237"/>
      <c r="C452" s="253"/>
      <c r="D452" s="234"/>
      <c r="E452" s="235"/>
      <c r="F452" s="238"/>
      <c r="G452" s="238"/>
      <c r="H452" s="236"/>
      <c r="I452" s="221"/>
      <c r="J452" s="297"/>
      <c r="K452" s="221"/>
      <c r="L452" s="301"/>
      <c r="M452" s="311"/>
      <c r="N452" s="321"/>
      <c r="O452" s="328" t="str" cm="1">
        <f t="array" ref="O452">IF($T452=1,IF(SUMPRODUCT(--($T453:$T$517=0))&gt;0,"BLANK",""),IF($H452="","NO",IF(NOT($U452&gt;$U451),IF(SUMPRODUCT(--($A452:$F452=""))&gt;0,"NO","YES"),IF(SUMPRODUCT(--($A452:$G452=""))+SUMPRODUCT(--($I452=""))&gt;0,"NO","YES"))))</f>
        <v/>
      </c>
      <c r="P452" s="228"/>
      <c r="Q452" s="228"/>
      <c r="R452" s="228"/>
      <c r="S452" s="228"/>
      <c r="T452" s="228">
        <f t="shared" si="55"/>
        <v>1</v>
      </c>
      <c r="U452" s="228">
        <f t="shared" si="56"/>
        <v>0</v>
      </c>
      <c r="V452" s="228">
        <f t="shared" si="57"/>
        <v>0</v>
      </c>
      <c r="W452" s="228">
        <f t="shared" si="58"/>
        <v>-1</v>
      </c>
      <c r="X452" s="228">
        <f>IF(SUMPRODUCT(--(W452:$W$517=-1))=ROW($W$517)-ROW()+1,$X451,IF(OR($W452=0,$W452=-1),$X451+1,$X451))</f>
        <v>0</v>
      </c>
      <c r="Y452" s="228">
        <f t="shared" si="59"/>
        <v>-1</v>
      </c>
      <c r="Z452" s="228">
        <f>IF(SUMPRODUCT(--($Y452:$Y$517=-1))=ROW($Y$517)-ROW()+1,$Z451,IF(OR($Y452=0,$Y452=-1),$Z451+1,$Z451))</f>
        <v>0</v>
      </c>
      <c r="AA452" s="228">
        <f t="shared" si="54"/>
        <v>0</v>
      </c>
      <c r="AB452" s="228">
        <f>IF(AND(ROUNDDOWN(($B$10-Table1[[#This Row],[Date of Birth]])/365.25,0)&gt;=66,Table1[[#This Row],[Member Type]]="EE",Table1[[#This Row],[Work Status]]="Retiree"),1,IF(AND(ROUNDDOWN(($B$10-Table1[[#This Row],[Date of Birth]])/365.25,0)&lt;66,Table1[[#This Row],[Member Type]]="EE",Table1[[#This Row],[Work Status]]="Retiree"),2,0))</f>
        <v>0</v>
      </c>
      <c r="AC452" s="215">
        <f t="shared" si="60"/>
        <v>0</v>
      </c>
      <c r="AD452" s="215">
        <f t="shared" si="61"/>
        <v>0</v>
      </c>
      <c r="AE452" s="215">
        <f t="shared" ca="1" si="62"/>
        <v>0</v>
      </c>
      <c r="AF452" s="215">
        <f>IF(A452&gt;1,Table1[[#This Row],[Last Name]]&amp;Table1[[#This Row],[First Name]]&amp;Table1[[#This Row],[Home Zip Code]]&amp;Table1[[#This Row],[Date of Birth]]&amp;Table1[[#This Row],[Member Type]],ROW())</f>
        <v>452</v>
      </c>
      <c r="AG452" s="215" t="str">
        <f t="array" ref="AG452">IF(SUM((--EXACT($AF$33:$AF$521,AF452)))&lt;=1,"","Duplicate")</f>
        <v/>
      </c>
      <c r="AH452" s="228"/>
      <c r="AI452" s="228"/>
      <c r="AJ452" s="228"/>
      <c r="AK452" s="228"/>
      <c r="AL452" s="228"/>
      <c r="AM452" s="228"/>
      <c r="AN452" s="228"/>
      <c r="AO452" s="228"/>
      <c r="AP452" s="228"/>
      <c r="AQ452" s="228"/>
      <c r="AR452" s="228"/>
      <c r="AS452" s="228"/>
      <c r="AT452" s="228"/>
      <c r="AU452" s="228"/>
      <c r="AV452" s="228"/>
      <c r="AW452" s="228"/>
      <c r="AX452" s="228"/>
      <c r="AY452" s="228"/>
      <c r="AZ452" s="228"/>
      <c r="BA452" s="228"/>
      <c r="BB452" s="228"/>
      <c r="BC452" s="228"/>
    </row>
    <row r="453" spans="1:55">
      <c r="A453" s="326"/>
      <c r="B453" s="237"/>
      <c r="C453" s="253"/>
      <c r="D453" s="234"/>
      <c r="E453" s="235"/>
      <c r="F453" s="238"/>
      <c r="G453" s="238"/>
      <c r="H453" s="236"/>
      <c r="I453" s="221"/>
      <c r="J453" s="297"/>
      <c r="K453" s="221"/>
      <c r="L453" s="301"/>
      <c r="M453" s="311"/>
      <c r="N453" s="321"/>
      <c r="O453" s="328" t="str" cm="1">
        <f t="array" ref="O453">IF($T453=1,IF(SUMPRODUCT(--($T454:$T$517=0))&gt;0,"BLANK",""),IF($H453="","NO",IF(NOT($U453&gt;$U452),IF(SUMPRODUCT(--($A453:$F453=""))&gt;0,"NO","YES"),IF(SUMPRODUCT(--($A453:$G453=""))+SUMPRODUCT(--($I453=""))&gt;0,"NO","YES"))))</f>
        <v/>
      </c>
      <c r="P453" s="228"/>
      <c r="Q453" s="228"/>
      <c r="R453" s="228"/>
      <c r="S453" s="228"/>
      <c r="T453" s="228">
        <f t="shared" si="55"/>
        <v>1</v>
      </c>
      <c r="U453" s="228">
        <f t="shared" si="56"/>
        <v>0</v>
      </c>
      <c r="V453" s="228">
        <f t="shared" si="57"/>
        <v>0</v>
      </c>
      <c r="W453" s="228">
        <f t="shared" si="58"/>
        <v>-1</v>
      </c>
      <c r="X453" s="228">
        <f>IF(SUMPRODUCT(--(W453:$W$517=-1))=ROW($W$517)-ROW()+1,$X452,IF(OR($W453=0,$W453=-1),$X452+1,$X452))</f>
        <v>0</v>
      </c>
      <c r="Y453" s="228">
        <f t="shared" si="59"/>
        <v>-1</v>
      </c>
      <c r="Z453" s="228">
        <f>IF(SUMPRODUCT(--($Y453:$Y$517=-1))=ROW($Y$517)-ROW()+1,$Z452,IF(OR($Y453=0,$Y453=-1),$Z452+1,$Z452))</f>
        <v>0</v>
      </c>
      <c r="AA453" s="228">
        <f t="shared" si="54"/>
        <v>0</v>
      </c>
      <c r="AB453" s="228">
        <f>IF(AND(ROUNDDOWN(($B$10-Table1[[#This Row],[Date of Birth]])/365.25,0)&gt;=66,Table1[[#This Row],[Member Type]]="EE",Table1[[#This Row],[Work Status]]="Retiree"),1,IF(AND(ROUNDDOWN(($B$10-Table1[[#This Row],[Date of Birth]])/365.25,0)&lt;66,Table1[[#This Row],[Member Type]]="EE",Table1[[#This Row],[Work Status]]="Retiree"),2,0))</f>
        <v>0</v>
      </c>
      <c r="AC453" s="215">
        <f t="shared" si="60"/>
        <v>0</v>
      </c>
      <c r="AD453" s="215">
        <f t="shared" si="61"/>
        <v>0</v>
      </c>
      <c r="AE453" s="215">
        <f t="shared" ca="1" si="62"/>
        <v>0</v>
      </c>
      <c r="AF453" s="215">
        <f>IF(A453&gt;1,Table1[[#This Row],[Last Name]]&amp;Table1[[#This Row],[First Name]]&amp;Table1[[#This Row],[Home Zip Code]]&amp;Table1[[#This Row],[Date of Birth]]&amp;Table1[[#This Row],[Member Type]],ROW())</f>
        <v>453</v>
      </c>
      <c r="AG453" s="215" t="str">
        <f t="array" ref="AG453">IF(SUM((--EXACT($AF$33:$AF$521,AF453)))&lt;=1,"","Duplicate")</f>
        <v/>
      </c>
      <c r="AH453" s="228"/>
      <c r="AI453" s="228"/>
      <c r="AJ453" s="228"/>
      <c r="AK453" s="228"/>
      <c r="AL453" s="228"/>
      <c r="AM453" s="228"/>
      <c r="AN453" s="228"/>
      <c r="AO453" s="228"/>
      <c r="AP453" s="228"/>
      <c r="AQ453" s="228"/>
      <c r="AR453" s="228"/>
      <c r="AS453" s="228"/>
      <c r="AT453" s="228"/>
      <c r="AU453" s="228"/>
      <c r="AV453" s="228"/>
      <c r="AW453" s="228"/>
      <c r="AX453" s="228"/>
      <c r="AY453" s="228"/>
      <c r="AZ453" s="228"/>
      <c r="BA453" s="228"/>
      <c r="BB453" s="228"/>
      <c r="BC453" s="228"/>
    </row>
    <row r="454" spans="1:55">
      <c r="A454" s="326"/>
      <c r="B454" s="237"/>
      <c r="C454" s="253"/>
      <c r="D454" s="234"/>
      <c r="E454" s="235"/>
      <c r="F454" s="238"/>
      <c r="G454" s="238"/>
      <c r="H454" s="236"/>
      <c r="I454" s="221"/>
      <c r="J454" s="297"/>
      <c r="K454" s="221"/>
      <c r="L454" s="301"/>
      <c r="M454" s="311"/>
      <c r="N454" s="321"/>
      <c r="O454" s="328" t="str" cm="1">
        <f t="array" ref="O454">IF($T454=1,IF(SUMPRODUCT(--($T455:$T$517=0))&gt;0,"BLANK",""),IF($H454="","NO",IF(NOT($U454&gt;$U453),IF(SUMPRODUCT(--($A454:$F454=""))&gt;0,"NO","YES"),IF(SUMPRODUCT(--($A454:$G454=""))+SUMPRODUCT(--($I454=""))&gt;0,"NO","YES"))))</f>
        <v/>
      </c>
      <c r="P454" s="228"/>
      <c r="Q454" s="228"/>
      <c r="R454" s="228"/>
      <c r="S454" s="228"/>
      <c r="T454" s="228">
        <f t="shared" si="55"/>
        <v>1</v>
      </c>
      <c r="U454" s="228">
        <f t="shared" si="56"/>
        <v>0</v>
      </c>
      <c r="V454" s="228">
        <f t="shared" si="57"/>
        <v>0</v>
      </c>
      <c r="W454" s="228">
        <f t="shared" si="58"/>
        <v>-1</v>
      </c>
      <c r="X454" s="228">
        <f>IF(SUMPRODUCT(--(W454:$W$517=-1))=ROW($W$517)-ROW()+1,$X453,IF(OR($W454=0,$W454=-1),$X453+1,$X453))</f>
        <v>0</v>
      </c>
      <c r="Y454" s="228">
        <f t="shared" si="59"/>
        <v>-1</v>
      </c>
      <c r="Z454" s="228">
        <f>IF(SUMPRODUCT(--($Y454:$Y$517=-1))=ROW($Y$517)-ROW()+1,$Z453,IF(OR($Y454=0,$Y454=-1),$Z453+1,$Z453))</f>
        <v>0</v>
      </c>
      <c r="AA454" s="228">
        <f t="shared" si="54"/>
        <v>0</v>
      </c>
      <c r="AB454" s="228">
        <f>IF(AND(ROUNDDOWN(($B$10-Table1[[#This Row],[Date of Birth]])/365.25,0)&gt;=66,Table1[[#This Row],[Member Type]]="EE",Table1[[#This Row],[Work Status]]="Retiree"),1,IF(AND(ROUNDDOWN(($B$10-Table1[[#This Row],[Date of Birth]])/365.25,0)&lt;66,Table1[[#This Row],[Member Type]]="EE",Table1[[#This Row],[Work Status]]="Retiree"),2,0))</f>
        <v>0</v>
      </c>
      <c r="AC454" s="215">
        <f t="shared" si="60"/>
        <v>0</v>
      </c>
      <c r="AD454" s="215">
        <f t="shared" si="61"/>
        <v>0</v>
      </c>
      <c r="AE454" s="215">
        <f t="shared" ca="1" si="62"/>
        <v>0</v>
      </c>
      <c r="AF454" s="215">
        <f>IF(A454&gt;1,Table1[[#This Row],[Last Name]]&amp;Table1[[#This Row],[First Name]]&amp;Table1[[#This Row],[Home Zip Code]]&amp;Table1[[#This Row],[Date of Birth]]&amp;Table1[[#This Row],[Member Type]],ROW())</f>
        <v>454</v>
      </c>
      <c r="AG454" s="215" t="str">
        <f t="array" ref="AG454">IF(SUM((--EXACT($AF$33:$AF$521,AF454)))&lt;=1,"","Duplicate")</f>
        <v/>
      </c>
      <c r="AH454" s="228"/>
      <c r="AI454" s="228"/>
      <c r="AJ454" s="228"/>
      <c r="AK454" s="228"/>
      <c r="AL454" s="228"/>
      <c r="AM454" s="228"/>
      <c r="AN454" s="228"/>
      <c r="AO454" s="228"/>
      <c r="AP454" s="228"/>
      <c r="AQ454" s="228"/>
      <c r="AR454" s="228"/>
      <c r="AS454" s="228"/>
      <c r="AT454" s="228"/>
      <c r="AU454" s="228"/>
      <c r="AV454" s="228"/>
      <c r="AW454" s="228"/>
      <c r="AX454" s="228"/>
      <c r="AY454" s="228"/>
      <c r="AZ454" s="228"/>
      <c r="BA454" s="228"/>
      <c r="BB454" s="228"/>
      <c r="BC454" s="228"/>
    </row>
    <row r="455" spans="1:55">
      <c r="A455" s="326"/>
      <c r="B455" s="237"/>
      <c r="C455" s="253"/>
      <c r="D455" s="234"/>
      <c r="E455" s="235"/>
      <c r="F455" s="238"/>
      <c r="G455" s="238"/>
      <c r="H455" s="236"/>
      <c r="I455" s="221"/>
      <c r="J455" s="297"/>
      <c r="K455" s="221"/>
      <c r="L455" s="301"/>
      <c r="M455" s="311"/>
      <c r="N455" s="321"/>
      <c r="O455" s="328" t="str" cm="1">
        <f t="array" ref="O455">IF($T455=1,IF(SUMPRODUCT(--($T456:$T$517=0))&gt;0,"BLANK",""),IF($H455="","NO",IF(NOT($U455&gt;$U454),IF(SUMPRODUCT(--($A455:$F455=""))&gt;0,"NO","YES"),IF(SUMPRODUCT(--($A455:$G455=""))+SUMPRODUCT(--($I455=""))&gt;0,"NO","YES"))))</f>
        <v/>
      </c>
      <c r="P455" s="228"/>
      <c r="Q455" s="228"/>
      <c r="R455" s="228"/>
      <c r="S455" s="228"/>
      <c r="T455" s="228">
        <f t="shared" si="55"/>
        <v>1</v>
      </c>
      <c r="U455" s="228">
        <f t="shared" si="56"/>
        <v>0</v>
      </c>
      <c r="V455" s="228">
        <f t="shared" si="57"/>
        <v>0</v>
      </c>
      <c r="W455" s="228">
        <f t="shared" si="58"/>
        <v>-1</v>
      </c>
      <c r="X455" s="228">
        <f>IF(SUMPRODUCT(--(W455:$W$517=-1))=ROW($W$517)-ROW()+1,$X454,IF(OR($W455=0,$W455=-1),$X454+1,$X454))</f>
        <v>0</v>
      </c>
      <c r="Y455" s="228">
        <f t="shared" si="59"/>
        <v>-1</v>
      </c>
      <c r="Z455" s="228">
        <f>IF(SUMPRODUCT(--($Y455:$Y$517=-1))=ROW($Y$517)-ROW()+1,$Z454,IF(OR($Y455=0,$Y455=-1),$Z454+1,$Z454))</f>
        <v>0</v>
      </c>
      <c r="AA455" s="228">
        <f t="shared" si="54"/>
        <v>0</v>
      </c>
      <c r="AB455" s="228">
        <f>IF(AND(ROUNDDOWN(($B$10-Table1[[#This Row],[Date of Birth]])/365.25,0)&gt;=66,Table1[[#This Row],[Member Type]]="EE",Table1[[#This Row],[Work Status]]="Retiree"),1,IF(AND(ROUNDDOWN(($B$10-Table1[[#This Row],[Date of Birth]])/365.25,0)&lt;66,Table1[[#This Row],[Member Type]]="EE",Table1[[#This Row],[Work Status]]="Retiree"),2,0))</f>
        <v>0</v>
      </c>
      <c r="AC455" s="215">
        <f t="shared" si="60"/>
        <v>0</v>
      </c>
      <c r="AD455" s="215">
        <f t="shared" si="61"/>
        <v>0</v>
      </c>
      <c r="AE455" s="215">
        <f t="shared" ca="1" si="62"/>
        <v>0</v>
      </c>
      <c r="AF455" s="215">
        <f>IF(A455&gt;1,Table1[[#This Row],[Last Name]]&amp;Table1[[#This Row],[First Name]]&amp;Table1[[#This Row],[Home Zip Code]]&amp;Table1[[#This Row],[Date of Birth]]&amp;Table1[[#This Row],[Member Type]],ROW())</f>
        <v>455</v>
      </c>
      <c r="AG455" s="215" t="str">
        <f t="array" ref="AG455">IF(SUM((--EXACT($AF$33:$AF$521,AF455)))&lt;=1,"","Duplicate")</f>
        <v/>
      </c>
      <c r="AH455" s="228"/>
      <c r="AI455" s="228"/>
      <c r="AJ455" s="228"/>
      <c r="AK455" s="228"/>
      <c r="AL455" s="228"/>
      <c r="AM455" s="228"/>
      <c r="AN455" s="228"/>
      <c r="AO455" s="228"/>
      <c r="AP455" s="228"/>
      <c r="AQ455" s="228"/>
      <c r="AR455" s="228"/>
      <c r="AS455" s="228"/>
      <c r="AT455" s="228"/>
      <c r="AU455" s="228"/>
      <c r="AV455" s="228"/>
      <c r="AW455" s="228"/>
      <c r="AX455" s="228"/>
      <c r="AY455" s="228"/>
      <c r="AZ455" s="228"/>
      <c r="BA455" s="228"/>
      <c r="BB455" s="228"/>
      <c r="BC455" s="228"/>
    </row>
    <row r="456" spans="1:55">
      <c r="A456" s="326"/>
      <c r="B456" s="237"/>
      <c r="C456" s="253"/>
      <c r="D456" s="234"/>
      <c r="E456" s="235"/>
      <c r="F456" s="238"/>
      <c r="G456" s="238"/>
      <c r="H456" s="236"/>
      <c r="I456" s="221"/>
      <c r="J456" s="297"/>
      <c r="K456" s="221"/>
      <c r="L456" s="301"/>
      <c r="M456" s="311"/>
      <c r="N456" s="321"/>
      <c r="O456" s="328" t="str" cm="1">
        <f t="array" ref="O456">IF($T456=1,IF(SUMPRODUCT(--($T457:$T$517=0))&gt;0,"BLANK",""),IF($H456="","NO",IF(NOT($U456&gt;$U455),IF(SUMPRODUCT(--($A456:$F456=""))&gt;0,"NO","YES"),IF(SUMPRODUCT(--($A456:$G456=""))+SUMPRODUCT(--($I456=""))&gt;0,"NO","YES"))))</f>
        <v/>
      </c>
      <c r="P456" s="228"/>
      <c r="Q456" s="228"/>
      <c r="R456" s="228"/>
      <c r="S456" s="228"/>
      <c r="T456" s="228">
        <f t="shared" si="55"/>
        <v>1</v>
      </c>
      <c r="U456" s="228">
        <f t="shared" si="56"/>
        <v>0</v>
      </c>
      <c r="V456" s="228">
        <f t="shared" si="57"/>
        <v>0</v>
      </c>
      <c r="W456" s="228">
        <f t="shared" si="58"/>
        <v>-1</v>
      </c>
      <c r="X456" s="228">
        <f>IF(SUMPRODUCT(--(W456:$W$517=-1))=ROW($W$517)-ROW()+1,$X455,IF(OR($W456=0,$W456=-1),$X455+1,$X455))</f>
        <v>0</v>
      </c>
      <c r="Y456" s="228">
        <f t="shared" si="59"/>
        <v>-1</v>
      </c>
      <c r="Z456" s="228">
        <f>IF(SUMPRODUCT(--($Y456:$Y$517=-1))=ROW($Y$517)-ROW()+1,$Z455,IF(OR($Y456=0,$Y456=-1),$Z455+1,$Z455))</f>
        <v>0</v>
      </c>
      <c r="AA456" s="228">
        <f t="shared" si="54"/>
        <v>0</v>
      </c>
      <c r="AB456" s="228">
        <f>IF(AND(ROUNDDOWN(($B$10-Table1[[#This Row],[Date of Birth]])/365.25,0)&gt;=66,Table1[[#This Row],[Member Type]]="EE",Table1[[#This Row],[Work Status]]="Retiree"),1,IF(AND(ROUNDDOWN(($B$10-Table1[[#This Row],[Date of Birth]])/365.25,0)&lt;66,Table1[[#This Row],[Member Type]]="EE",Table1[[#This Row],[Work Status]]="Retiree"),2,0))</f>
        <v>0</v>
      </c>
      <c r="AC456" s="215">
        <f t="shared" si="60"/>
        <v>0</v>
      </c>
      <c r="AD456" s="215">
        <f t="shared" si="61"/>
        <v>0</v>
      </c>
      <c r="AE456" s="215">
        <f t="shared" ca="1" si="62"/>
        <v>0</v>
      </c>
      <c r="AF456" s="215">
        <f>IF(A456&gt;1,Table1[[#This Row],[Last Name]]&amp;Table1[[#This Row],[First Name]]&amp;Table1[[#This Row],[Home Zip Code]]&amp;Table1[[#This Row],[Date of Birth]]&amp;Table1[[#This Row],[Member Type]],ROW())</f>
        <v>456</v>
      </c>
      <c r="AG456" s="215" t="str">
        <f t="array" ref="AG456">IF(SUM((--EXACT($AF$33:$AF$521,AF456)))&lt;=1,"","Duplicate")</f>
        <v/>
      </c>
      <c r="AH456" s="228"/>
      <c r="AI456" s="228"/>
      <c r="AJ456" s="228"/>
      <c r="AK456" s="228"/>
      <c r="AL456" s="228"/>
      <c r="AM456" s="228"/>
      <c r="AN456" s="228"/>
      <c r="AO456" s="228"/>
      <c r="AP456" s="228"/>
      <c r="AQ456" s="228"/>
      <c r="AR456" s="228"/>
      <c r="AS456" s="228"/>
      <c r="AT456" s="228"/>
      <c r="AU456" s="228"/>
      <c r="AV456" s="228"/>
      <c r="AW456" s="228"/>
      <c r="AX456" s="228"/>
      <c r="AY456" s="228"/>
      <c r="AZ456" s="228"/>
      <c r="BA456" s="228"/>
      <c r="BB456" s="228"/>
      <c r="BC456" s="228"/>
    </row>
    <row r="457" spans="1:55">
      <c r="A457" s="326"/>
      <c r="B457" s="237"/>
      <c r="C457" s="253"/>
      <c r="D457" s="234"/>
      <c r="E457" s="235"/>
      <c r="F457" s="238"/>
      <c r="G457" s="238"/>
      <c r="H457" s="236"/>
      <c r="I457" s="221"/>
      <c r="J457" s="297"/>
      <c r="K457" s="221"/>
      <c r="L457" s="301"/>
      <c r="M457" s="311"/>
      <c r="N457" s="321"/>
      <c r="O457" s="328" t="str" cm="1">
        <f t="array" ref="O457">IF($T457=1,IF(SUMPRODUCT(--($T458:$T$517=0))&gt;0,"BLANK",""),IF($H457="","NO",IF(NOT($U457&gt;$U456),IF(SUMPRODUCT(--($A457:$F457=""))&gt;0,"NO","YES"),IF(SUMPRODUCT(--($A457:$G457=""))+SUMPRODUCT(--($I457=""))&gt;0,"NO","YES"))))</f>
        <v/>
      </c>
      <c r="P457" s="228"/>
      <c r="Q457" s="228"/>
      <c r="R457" s="228"/>
      <c r="S457" s="228"/>
      <c r="T457" s="228">
        <f t="shared" si="55"/>
        <v>1</v>
      </c>
      <c r="U457" s="228">
        <f t="shared" si="56"/>
        <v>0</v>
      </c>
      <c r="V457" s="228">
        <f t="shared" si="57"/>
        <v>0</v>
      </c>
      <c r="W457" s="228">
        <f t="shared" si="58"/>
        <v>-1</v>
      </c>
      <c r="X457" s="228">
        <f>IF(SUMPRODUCT(--(W457:$W$517=-1))=ROW($W$517)-ROW()+1,$X456,IF(OR($W457=0,$W457=-1),$X456+1,$X456))</f>
        <v>0</v>
      </c>
      <c r="Y457" s="228">
        <f t="shared" si="59"/>
        <v>-1</v>
      </c>
      <c r="Z457" s="228">
        <f>IF(SUMPRODUCT(--($Y457:$Y$517=-1))=ROW($Y$517)-ROW()+1,$Z456,IF(OR($Y457=0,$Y457=-1),$Z456+1,$Z456))</f>
        <v>0</v>
      </c>
      <c r="AA457" s="228">
        <f t="shared" si="54"/>
        <v>0</v>
      </c>
      <c r="AB457" s="228">
        <f>IF(AND(ROUNDDOWN(($B$10-Table1[[#This Row],[Date of Birth]])/365.25,0)&gt;=66,Table1[[#This Row],[Member Type]]="EE",Table1[[#This Row],[Work Status]]="Retiree"),1,IF(AND(ROUNDDOWN(($B$10-Table1[[#This Row],[Date of Birth]])/365.25,0)&lt;66,Table1[[#This Row],[Member Type]]="EE",Table1[[#This Row],[Work Status]]="Retiree"),2,0))</f>
        <v>0</v>
      </c>
      <c r="AC457" s="215">
        <f t="shared" si="60"/>
        <v>0</v>
      </c>
      <c r="AD457" s="215">
        <f t="shared" si="61"/>
        <v>0</v>
      </c>
      <c r="AE457" s="215">
        <f t="shared" ca="1" si="62"/>
        <v>0</v>
      </c>
      <c r="AF457" s="215">
        <f>IF(A457&gt;1,Table1[[#This Row],[Last Name]]&amp;Table1[[#This Row],[First Name]]&amp;Table1[[#This Row],[Home Zip Code]]&amp;Table1[[#This Row],[Date of Birth]]&amp;Table1[[#This Row],[Member Type]],ROW())</f>
        <v>457</v>
      </c>
      <c r="AG457" s="215" t="str">
        <f t="array" ref="AG457">IF(SUM((--EXACT($AF$33:$AF$521,AF457)))&lt;=1,"","Duplicate")</f>
        <v/>
      </c>
      <c r="AH457" s="228"/>
      <c r="AI457" s="228"/>
      <c r="AJ457" s="228"/>
      <c r="AK457" s="228"/>
      <c r="AL457" s="228"/>
      <c r="AM457" s="228"/>
      <c r="AN457" s="228"/>
      <c r="AO457" s="228"/>
      <c r="AP457" s="228"/>
      <c r="AQ457" s="228"/>
      <c r="AR457" s="228"/>
      <c r="AS457" s="228"/>
      <c r="AT457" s="228"/>
      <c r="AU457" s="228"/>
      <c r="AV457" s="228"/>
      <c r="AW457" s="228"/>
      <c r="AX457" s="228"/>
      <c r="AY457" s="228"/>
      <c r="AZ457" s="228"/>
      <c r="BA457" s="228"/>
      <c r="BB457" s="228"/>
      <c r="BC457" s="228"/>
    </row>
    <row r="458" spans="1:55">
      <c r="A458" s="326"/>
      <c r="B458" s="237"/>
      <c r="C458" s="253"/>
      <c r="D458" s="234"/>
      <c r="E458" s="235"/>
      <c r="F458" s="238"/>
      <c r="G458" s="238"/>
      <c r="H458" s="236"/>
      <c r="I458" s="221"/>
      <c r="J458" s="297"/>
      <c r="K458" s="221"/>
      <c r="L458" s="301"/>
      <c r="M458" s="311"/>
      <c r="N458" s="321"/>
      <c r="O458" s="328" t="str" cm="1">
        <f t="array" ref="O458">IF($T458=1,IF(SUMPRODUCT(--($T459:$T$517=0))&gt;0,"BLANK",""),IF($H458="","NO",IF(NOT($U458&gt;$U457),IF(SUMPRODUCT(--($A458:$F458=""))&gt;0,"NO","YES"),IF(SUMPRODUCT(--($A458:$G458=""))+SUMPRODUCT(--($I458=""))&gt;0,"NO","YES"))))</f>
        <v/>
      </c>
      <c r="P458" s="228"/>
      <c r="Q458" s="228"/>
      <c r="R458" s="228"/>
      <c r="S458" s="228"/>
      <c r="T458" s="228">
        <f t="shared" si="55"/>
        <v>1</v>
      </c>
      <c r="U458" s="228">
        <f t="shared" si="56"/>
        <v>0</v>
      </c>
      <c r="V458" s="228">
        <f t="shared" si="57"/>
        <v>0</v>
      </c>
      <c r="W458" s="228">
        <f t="shared" si="58"/>
        <v>-1</v>
      </c>
      <c r="X458" s="228">
        <f>IF(SUMPRODUCT(--(W458:$W$517=-1))=ROW($W$517)-ROW()+1,$X457,IF(OR($W458=0,$W458=-1),$X457+1,$X457))</f>
        <v>0</v>
      </c>
      <c r="Y458" s="228">
        <f t="shared" si="59"/>
        <v>-1</v>
      </c>
      <c r="Z458" s="228">
        <f>IF(SUMPRODUCT(--($Y458:$Y$517=-1))=ROW($Y$517)-ROW()+1,$Z457,IF(OR($Y458=0,$Y458=-1),$Z457+1,$Z457))</f>
        <v>0</v>
      </c>
      <c r="AA458" s="228">
        <f t="shared" si="54"/>
        <v>0</v>
      </c>
      <c r="AB458" s="228">
        <f>IF(AND(ROUNDDOWN(($B$10-Table1[[#This Row],[Date of Birth]])/365.25,0)&gt;=66,Table1[[#This Row],[Member Type]]="EE",Table1[[#This Row],[Work Status]]="Retiree"),1,IF(AND(ROUNDDOWN(($B$10-Table1[[#This Row],[Date of Birth]])/365.25,0)&lt;66,Table1[[#This Row],[Member Type]]="EE",Table1[[#This Row],[Work Status]]="Retiree"),2,0))</f>
        <v>0</v>
      </c>
      <c r="AC458" s="215">
        <f t="shared" si="60"/>
        <v>0</v>
      </c>
      <c r="AD458" s="215">
        <f t="shared" si="61"/>
        <v>0</v>
      </c>
      <c r="AE458" s="215">
        <f t="shared" ca="1" si="62"/>
        <v>0</v>
      </c>
      <c r="AF458" s="215">
        <f>IF(A458&gt;1,Table1[[#This Row],[Last Name]]&amp;Table1[[#This Row],[First Name]]&amp;Table1[[#This Row],[Home Zip Code]]&amp;Table1[[#This Row],[Date of Birth]]&amp;Table1[[#This Row],[Member Type]],ROW())</f>
        <v>458</v>
      </c>
      <c r="AG458" s="215" t="str">
        <f t="array" ref="AG458">IF(SUM((--EXACT($AF$33:$AF$521,AF458)))&lt;=1,"","Duplicate")</f>
        <v/>
      </c>
      <c r="AH458" s="228"/>
      <c r="AI458" s="228"/>
      <c r="AJ458" s="228"/>
      <c r="AK458" s="228"/>
      <c r="AL458" s="228"/>
      <c r="AM458" s="228"/>
      <c r="AN458" s="228"/>
      <c r="AO458" s="228"/>
      <c r="AP458" s="228"/>
      <c r="AQ458" s="228"/>
      <c r="AR458" s="228"/>
      <c r="AS458" s="228"/>
      <c r="AT458" s="228"/>
      <c r="AU458" s="228"/>
      <c r="AV458" s="228"/>
      <c r="AW458" s="228"/>
      <c r="AX458" s="228"/>
      <c r="AY458" s="228"/>
      <c r="AZ458" s="228"/>
      <c r="BA458" s="228"/>
      <c r="BB458" s="228"/>
      <c r="BC458" s="228"/>
    </row>
    <row r="459" spans="1:55">
      <c r="A459" s="326"/>
      <c r="B459" s="237"/>
      <c r="C459" s="253"/>
      <c r="D459" s="234"/>
      <c r="E459" s="235"/>
      <c r="F459" s="238"/>
      <c r="G459" s="238"/>
      <c r="H459" s="236"/>
      <c r="I459" s="221"/>
      <c r="J459" s="297"/>
      <c r="K459" s="221"/>
      <c r="L459" s="301"/>
      <c r="M459" s="311"/>
      <c r="N459" s="321"/>
      <c r="O459" s="328" t="str" cm="1">
        <f t="array" ref="O459">IF($T459=1,IF(SUMPRODUCT(--($T460:$T$517=0))&gt;0,"BLANK",""),IF($H459="","NO",IF(NOT($U459&gt;$U458),IF(SUMPRODUCT(--($A459:$F459=""))&gt;0,"NO","YES"),IF(SUMPRODUCT(--($A459:$G459=""))+SUMPRODUCT(--($I459=""))&gt;0,"NO","YES"))))</f>
        <v/>
      </c>
      <c r="P459" s="228"/>
      <c r="Q459" s="228"/>
      <c r="R459" s="228"/>
      <c r="S459" s="228"/>
      <c r="T459" s="228">
        <f t="shared" si="55"/>
        <v>1</v>
      </c>
      <c r="U459" s="228">
        <f t="shared" si="56"/>
        <v>0</v>
      </c>
      <c r="V459" s="228">
        <f t="shared" si="57"/>
        <v>0</v>
      </c>
      <c r="W459" s="228">
        <f t="shared" si="58"/>
        <v>-1</v>
      </c>
      <c r="X459" s="228">
        <f>IF(SUMPRODUCT(--(W459:$W$517=-1))=ROW($W$517)-ROW()+1,$X458,IF(OR($W459=0,$W459=-1),$X458+1,$X458))</f>
        <v>0</v>
      </c>
      <c r="Y459" s="228">
        <f t="shared" si="59"/>
        <v>-1</v>
      </c>
      <c r="Z459" s="228">
        <f>IF(SUMPRODUCT(--($Y459:$Y$517=-1))=ROW($Y$517)-ROW()+1,$Z458,IF(OR($Y459=0,$Y459=-1),$Z458+1,$Z458))</f>
        <v>0</v>
      </c>
      <c r="AA459" s="228">
        <f t="shared" si="54"/>
        <v>0</v>
      </c>
      <c r="AB459" s="228">
        <f>IF(AND(ROUNDDOWN(($B$10-Table1[[#This Row],[Date of Birth]])/365.25,0)&gt;=66,Table1[[#This Row],[Member Type]]="EE",Table1[[#This Row],[Work Status]]="Retiree"),1,IF(AND(ROUNDDOWN(($B$10-Table1[[#This Row],[Date of Birth]])/365.25,0)&lt;66,Table1[[#This Row],[Member Type]]="EE",Table1[[#This Row],[Work Status]]="Retiree"),2,0))</f>
        <v>0</v>
      </c>
      <c r="AC459" s="215">
        <f t="shared" si="60"/>
        <v>0</v>
      </c>
      <c r="AD459" s="215">
        <f t="shared" si="61"/>
        <v>0</v>
      </c>
      <c r="AE459" s="215">
        <f t="shared" ca="1" si="62"/>
        <v>0</v>
      </c>
      <c r="AF459" s="215">
        <f>IF(A459&gt;1,Table1[[#This Row],[Last Name]]&amp;Table1[[#This Row],[First Name]]&amp;Table1[[#This Row],[Home Zip Code]]&amp;Table1[[#This Row],[Date of Birth]]&amp;Table1[[#This Row],[Member Type]],ROW())</f>
        <v>459</v>
      </c>
      <c r="AG459" s="215" t="str">
        <f t="array" ref="AG459">IF(SUM((--EXACT($AF$33:$AF$521,AF459)))&lt;=1,"","Duplicate")</f>
        <v/>
      </c>
      <c r="AH459" s="228"/>
      <c r="AI459" s="228"/>
      <c r="AJ459" s="228"/>
      <c r="AK459" s="228"/>
      <c r="AL459" s="228"/>
      <c r="AM459" s="228"/>
      <c r="AN459" s="228"/>
      <c r="AO459" s="228"/>
      <c r="AP459" s="228"/>
      <c r="AQ459" s="228"/>
      <c r="AR459" s="228"/>
      <c r="AS459" s="228"/>
      <c r="AT459" s="228"/>
      <c r="AU459" s="228"/>
      <c r="AV459" s="228"/>
      <c r="AW459" s="228"/>
      <c r="AX459" s="228"/>
      <c r="AY459" s="228"/>
      <c r="AZ459" s="228"/>
      <c r="BA459" s="228"/>
      <c r="BB459" s="228"/>
      <c r="BC459" s="228"/>
    </row>
    <row r="460" spans="1:55">
      <c r="A460" s="326"/>
      <c r="B460" s="237"/>
      <c r="C460" s="253"/>
      <c r="D460" s="234"/>
      <c r="E460" s="235"/>
      <c r="F460" s="238"/>
      <c r="G460" s="238"/>
      <c r="H460" s="236"/>
      <c r="I460" s="221"/>
      <c r="J460" s="297"/>
      <c r="K460" s="221"/>
      <c r="L460" s="301"/>
      <c r="M460" s="311"/>
      <c r="N460" s="321"/>
      <c r="O460" s="328" t="str" cm="1">
        <f t="array" ref="O460">IF($T460=1,IF(SUMPRODUCT(--($T461:$T$517=0))&gt;0,"BLANK",""),IF($H460="","NO",IF(NOT($U460&gt;$U459),IF(SUMPRODUCT(--($A460:$F460=""))&gt;0,"NO","YES"),IF(SUMPRODUCT(--($A460:$G460=""))+SUMPRODUCT(--($I460=""))&gt;0,"NO","YES"))))</f>
        <v/>
      </c>
      <c r="P460" s="228"/>
      <c r="Q460" s="228"/>
      <c r="R460" s="228"/>
      <c r="S460" s="228"/>
      <c r="T460" s="228">
        <f t="shared" si="55"/>
        <v>1</v>
      </c>
      <c r="U460" s="228">
        <f t="shared" si="56"/>
        <v>0</v>
      </c>
      <c r="V460" s="228">
        <f t="shared" si="57"/>
        <v>0</v>
      </c>
      <c r="W460" s="228">
        <f t="shared" si="58"/>
        <v>-1</v>
      </c>
      <c r="X460" s="228">
        <f>IF(SUMPRODUCT(--(W460:$W$517=-1))=ROW($W$517)-ROW()+1,$X459,IF(OR($W460=0,$W460=-1),$X459+1,$X459))</f>
        <v>0</v>
      </c>
      <c r="Y460" s="228">
        <f t="shared" si="59"/>
        <v>-1</v>
      </c>
      <c r="Z460" s="228">
        <f>IF(SUMPRODUCT(--($Y460:$Y$517=-1))=ROW($Y$517)-ROW()+1,$Z459,IF(OR($Y460=0,$Y460=-1),$Z459+1,$Z459))</f>
        <v>0</v>
      </c>
      <c r="AA460" s="228">
        <f t="shared" si="54"/>
        <v>0</v>
      </c>
      <c r="AB460" s="228">
        <f>IF(AND(ROUNDDOWN(($B$10-Table1[[#This Row],[Date of Birth]])/365.25,0)&gt;=66,Table1[[#This Row],[Member Type]]="EE",Table1[[#This Row],[Work Status]]="Retiree"),1,IF(AND(ROUNDDOWN(($B$10-Table1[[#This Row],[Date of Birth]])/365.25,0)&lt;66,Table1[[#This Row],[Member Type]]="EE",Table1[[#This Row],[Work Status]]="Retiree"),2,0))</f>
        <v>0</v>
      </c>
      <c r="AC460" s="215">
        <f t="shared" si="60"/>
        <v>0</v>
      </c>
      <c r="AD460" s="215">
        <f t="shared" si="61"/>
        <v>0</v>
      </c>
      <c r="AE460" s="215">
        <f t="shared" ca="1" si="62"/>
        <v>0</v>
      </c>
      <c r="AF460" s="215">
        <f>IF(A460&gt;1,Table1[[#This Row],[Last Name]]&amp;Table1[[#This Row],[First Name]]&amp;Table1[[#This Row],[Home Zip Code]]&amp;Table1[[#This Row],[Date of Birth]]&amp;Table1[[#This Row],[Member Type]],ROW())</f>
        <v>460</v>
      </c>
      <c r="AG460" s="215" t="str">
        <f t="array" ref="AG460">IF(SUM((--EXACT($AF$33:$AF$521,AF460)))&lt;=1,"","Duplicate")</f>
        <v/>
      </c>
      <c r="AH460" s="228"/>
      <c r="AI460" s="228"/>
      <c r="AJ460" s="228"/>
      <c r="AK460" s="228"/>
      <c r="AL460" s="228"/>
      <c r="AM460" s="228"/>
      <c r="AN460" s="228"/>
      <c r="AO460" s="228"/>
      <c r="AP460" s="228"/>
      <c r="AQ460" s="228"/>
      <c r="AR460" s="228"/>
      <c r="AS460" s="228"/>
      <c r="AT460" s="228"/>
      <c r="AU460" s="228"/>
      <c r="AV460" s="228"/>
      <c r="AW460" s="228"/>
      <c r="AX460" s="228"/>
      <c r="AY460" s="228"/>
      <c r="AZ460" s="228"/>
      <c r="BA460" s="228"/>
      <c r="BB460" s="228"/>
      <c r="BC460" s="228"/>
    </row>
    <row r="461" spans="1:55">
      <c r="A461" s="326"/>
      <c r="B461" s="237"/>
      <c r="C461" s="253"/>
      <c r="D461" s="234"/>
      <c r="E461" s="235"/>
      <c r="F461" s="238"/>
      <c r="G461" s="238"/>
      <c r="H461" s="236"/>
      <c r="I461" s="221"/>
      <c r="J461" s="297"/>
      <c r="K461" s="221"/>
      <c r="L461" s="301"/>
      <c r="M461" s="311"/>
      <c r="N461" s="321"/>
      <c r="O461" s="328" t="str" cm="1">
        <f t="array" ref="O461">IF($T461=1,IF(SUMPRODUCT(--($T462:$T$517=0))&gt;0,"BLANK",""),IF($H461="","NO",IF(NOT($U461&gt;$U460),IF(SUMPRODUCT(--($A461:$F461=""))&gt;0,"NO","YES"),IF(SUMPRODUCT(--($A461:$G461=""))+SUMPRODUCT(--($I461=""))&gt;0,"NO","YES"))))</f>
        <v/>
      </c>
      <c r="P461" s="228"/>
      <c r="Q461" s="228"/>
      <c r="R461" s="228"/>
      <c r="S461" s="228"/>
      <c r="T461" s="228">
        <f t="shared" si="55"/>
        <v>1</v>
      </c>
      <c r="U461" s="228">
        <f t="shared" si="56"/>
        <v>0</v>
      </c>
      <c r="V461" s="228">
        <f t="shared" si="57"/>
        <v>0</v>
      </c>
      <c r="W461" s="228">
        <f t="shared" si="58"/>
        <v>-1</v>
      </c>
      <c r="X461" s="228">
        <f>IF(SUMPRODUCT(--(W461:$W$517=-1))=ROW($W$517)-ROW()+1,$X460,IF(OR($W461=0,$W461=-1),$X460+1,$X460))</f>
        <v>0</v>
      </c>
      <c r="Y461" s="228">
        <f t="shared" si="59"/>
        <v>-1</v>
      </c>
      <c r="Z461" s="228">
        <f>IF(SUMPRODUCT(--($Y461:$Y$517=-1))=ROW($Y$517)-ROW()+1,$Z460,IF(OR($Y461=0,$Y461=-1),$Z460+1,$Z460))</f>
        <v>0</v>
      </c>
      <c r="AA461" s="228">
        <f t="shared" si="54"/>
        <v>0</v>
      </c>
      <c r="AB461" s="228">
        <f>IF(AND(ROUNDDOWN(($B$10-Table1[[#This Row],[Date of Birth]])/365.25,0)&gt;=66,Table1[[#This Row],[Member Type]]="EE",Table1[[#This Row],[Work Status]]="Retiree"),1,IF(AND(ROUNDDOWN(($B$10-Table1[[#This Row],[Date of Birth]])/365.25,0)&lt;66,Table1[[#This Row],[Member Type]]="EE",Table1[[#This Row],[Work Status]]="Retiree"),2,0))</f>
        <v>0</v>
      </c>
      <c r="AC461" s="215">
        <f t="shared" si="60"/>
        <v>0</v>
      </c>
      <c r="AD461" s="215">
        <f t="shared" si="61"/>
        <v>0</v>
      </c>
      <c r="AE461" s="215">
        <f t="shared" ca="1" si="62"/>
        <v>0</v>
      </c>
      <c r="AF461" s="215">
        <f>IF(A461&gt;1,Table1[[#This Row],[Last Name]]&amp;Table1[[#This Row],[First Name]]&amp;Table1[[#This Row],[Home Zip Code]]&amp;Table1[[#This Row],[Date of Birth]]&amp;Table1[[#This Row],[Member Type]],ROW())</f>
        <v>461</v>
      </c>
      <c r="AG461" s="215" t="str">
        <f t="array" ref="AG461">IF(SUM((--EXACT($AF$33:$AF$521,AF461)))&lt;=1,"","Duplicate")</f>
        <v/>
      </c>
      <c r="AH461" s="228"/>
      <c r="AI461" s="228"/>
      <c r="AJ461" s="228"/>
      <c r="AK461" s="228"/>
      <c r="AL461" s="228"/>
      <c r="AM461" s="228"/>
      <c r="AN461" s="228"/>
      <c r="AO461" s="228"/>
      <c r="AP461" s="228"/>
      <c r="AQ461" s="228"/>
      <c r="AR461" s="228"/>
      <c r="AS461" s="228"/>
      <c r="AT461" s="228"/>
      <c r="AU461" s="228"/>
      <c r="AV461" s="228"/>
      <c r="AW461" s="228"/>
      <c r="AX461" s="228"/>
      <c r="AY461" s="228"/>
      <c r="AZ461" s="228"/>
      <c r="BA461" s="228"/>
      <c r="BB461" s="228"/>
      <c r="BC461" s="228"/>
    </row>
    <row r="462" spans="1:55">
      <c r="A462" s="326"/>
      <c r="B462" s="237"/>
      <c r="C462" s="253"/>
      <c r="D462" s="234"/>
      <c r="E462" s="235"/>
      <c r="F462" s="238"/>
      <c r="G462" s="238"/>
      <c r="H462" s="236"/>
      <c r="I462" s="221"/>
      <c r="J462" s="297"/>
      <c r="K462" s="221"/>
      <c r="L462" s="301"/>
      <c r="M462" s="311"/>
      <c r="N462" s="321"/>
      <c r="O462" s="328" t="str" cm="1">
        <f t="array" ref="O462">IF($T462=1,IF(SUMPRODUCT(--($T463:$T$517=0))&gt;0,"BLANK",""),IF($H462="","NO",IF(NOT($U462&gt;$U461),IF(SUMPRODUCT(--($A462:$F462=""))&gt;0,"NO","YES"),IF(SUMPRODUCT(--($A462:$G462=""))+SUMPRODUCT(--($I462=""))&gt;0,"NO","YES"))))</f>
        <v/>
      </c>
      <c r="P462" s="228"/>
      <c r="Q462" s="228"/>
      <c r="R462" s="228"/>
      <c r="S462" s="228"/>
      <c r="T462" s="228">
        <f t="shared" si="55"/>
        <v>1</v>
      </c>
      <c r="U462" s="228">
        <f t="shared" si="56"/>
        <v>0</v>
      </c>
      <c r="V462" s="228">
        <f t="shared" si="57"/>
        <v>0</v>
      </c>
      <c r="W462" s="228">
        <f t="shared" si="58"/>
        <v>-1</v>
      </c>
      <c r="X462" s="228">
        <f>IF(SUMPRODUCT(--(W462:$W$517=-1))=ROW($W$517)-ROW()+1,$X461,IF(OR($W462=0,$W462=-1),$X461+1,$X461))</f>
        <v>0</v>
      </c>
      <c r="Y462" s="228">
        <f t="shared" si="59"/>
        <v>-1</v>
      </c>
      <c r="Z462" s="228">
        <f>IF(SUMPRODUCT(--($Y462:$Y$517=-1))=ROW($Y$517)-ROW()+1,$Z461,IF(OR($Y462=0,$Y462=-1),$Z461+1,$Z461))</f>
        <v>0</v>
      </c>
      <c r="AA462" s="228">
        <f t="shared" si="54"/>
        <v>0</v>
      </c>
      <c r="AB462" s="228">
        <f>IF(AND(ROUNDDOWN(($B$10-Table1[[#This Row],[Date of Birth]])/365.25,0)&gt;=66,Table1[[#This Row],[Member Type]]="EE",Table1[[#This Row],[Work Status]]="Retiree"),1,IF(AND(ROUNDDOWN(($B$10-Table1[[#This Row],[Date of Birth]])/365.25,0)&lt;66,Table1[[#This Row],[Member Type]]="EE",Table1[[#This Row],[Work Status]]="Retiree"),2,0))</f>
        <v>0</v>
      </c>
      <c r="AC462" s="215">
        <f t="shared" si="60"/>
        <v>0</v>
      </c>
      <c r="AD462" s="215">
        <f t="shared" si="61"/>
        <v>0</v>
      </c>
      <c r="AE462" s="215">
        <f t="shared" ca="1" si="62"/>
        <v>0</v>
      </c>
      <c r="AF462" s="215">
        <f>IF(A462&gt;1,Table1[[#This Row],[Last Name]]&amp;Table1[[#This Row],[First Name]]&amp;Table1[[#This Row],[Home Zip Code]]&amp;Table1[[#This Row],[Date of Birth]]&amp;Table1[[#This Row],[Member Type]],ROW())</f>
        <v>462</v>
      </c>
      <c r="AG462" s="215" t="str">
        <f t="array" ref="AG462">IF(SUM((--EXACT($AF$33:$AF$521,AF462)))&lt;=1,"","Duplicate")</f>
        <v/>
      </c>
      <c r="AH462" s="228"/>
      <c r="AI462" s="228"/>
      <c r="AJ462" s="228"/>
      <c r="AK462" s="228"/>
      <c r="AL462" s="228"/>
      <c r="AM462" s="228"/>
      <c r="AN462" s="228"/>
      <c r="AO462" s="228"/>
      <c r="AP462" s="228"/>
      <c r="AQ462" s="228"/>
      <c r="AR462" s="228"/>
      <c r="AS462" s="228"/>
      <c r="AT462" s="228"/>
      <c r="AU462" s="228"/>
      <c r="AV462" s="228"/>
      <c r="AW462" s="228"/>
      <c r="AX462" s="228"/>
      <c r="AY462" s="228"/>
      <c r="AZ462" s="228"/>
      <c r="BA462" s="228"/>
      <c r="BB462" s="228"/>
      <c r="BC462" s="228"/>
    </row>
    <row r="463" spans="1:55">
      <c r="A463" s="326"/>
      <c r="B463" s="237"/>
      <c r="C463" s="253"/>
      <c r="D463" s="234"/>
      <c r="E463" s="235"/>
      <c r="F463" s="238"/>
      <c r="G463" s="238"/>
      <c r="H463" s="236"/>
      <c r="I463" s="221"/>
      <c r="J463" s="297"/>
      <c r="K463" s="221"/>
      <c r="L463" s="301"/>
      <c r="M463" s="311"/>
      <c r="N463" s="321"/>
      <c r="O463" s="328" t="str" cm="1">
        <f t="array" ref="O463">IF($T463=1,IF(SUMPRODUCT(--($T464:$T$517=0))&gt;0,"BLANK",""),IF($H463="","NO",IF(NOT($U463&gt;$U462),IF(SUMPRODUCT(--($A463:$F463=""))&gt;0,"NO","YES"),IF(SUMPRODUCT(--($A463:$G463=""))+SUMPRODUCT(--($I463=""))&gt;0,"NO","YES"))))</f>
        <v/>
      </c>
      <c r="P463" s="228"/>
      <c r="Q463" s="228"/>
      <c r="R463" s="228"/>
      <c r="S463" s="228"/>
      <c r="T463" s="228">
        <f t="shared" si="55"/>
        <v>1</v>
      </c>
      <c r="U463" s="228">
        <f t="shared" si="56"/>
        <v>0</v>
      </c>
      <c r="V463" s="228">
        <f t="shared" si="57"/>
        <v>0</v>
      </c>
      <c r="W463" s="228">
        <f t="shared" si="58"/>
        <v>-1</v>
      </c>
      <c r="X463" s="228">
        <f>IF(SUMPRODUCT(--(W463:$W$517=-1))=ROW($W$517)-ROW()+1,$X462,IF(OR($W463=0,$W463=-1),$X462+1,$X462))</f>
        <v>0</v>
      </c>
      <c r="Y463" s="228">
        <f t="shared" si="59"/>
        <v>-1</v>
      </c>
      <c r="Z463" s="228">
        <f>IF(SUMPRODUCT(--($Y463:$Y$517=-1))=ROW($Y$517)-ROW()+1,$Z462,IF(OR($Y463=0,$Y463=-1),$Z462+1,$Z462))</f>
        <v>0</v>
      </c>
      <c r="AA463" s="228">
        <f t="shared" si="54"/>
        <v>0</v>
      </c>
      <c r="AB463" s="228">
        <f>IF(AND(ROUNDDOWN(($B$10-Table1[[#This Row],[Date of Birth]])/365.25,0)&gt;=66,Table1[[#This Row],[Member Type]]="EE",Table1[[#This Row],[Work Status]]="Retiree"),1,IF(AND(ROUNDDOWN(($B$10-Table1[[#This Row],[Date of Birth]])/365.25,0)&lt;66,Table1[[#This Row],[Member Type]]="EE",Table1[[#This Row],[Work Status]]="Retiree"),2,0))</f>
        <v>0</v>
      </c>
      <c r="AC463" s="215">
        <f t="shared" si="60"/>
        <v>0</v>
      </c>
      <c r="AD463" s="215">
        <f t="shared" si="61"/>
        <v>0</v>
      </c>
      <c r="AE463" s="215">
        <f t="shared" ca="1" si="62"/>
        <v>0</v>
      </c>
      <c r="AF463" s="215">
        <f>IF(A463&gt;1,Table1[[#This Row],[Last Name]]&amp;Table1[[#This Row],[First Name]]&amp;Table1[[#This Row],[Home Zip Code]]&amp;Table1[[#This Row],[Date of Birth]]&amp;Table1[[#This Row],[Member Type]],ROW())</f>
        <v>463</v>
      </c>
      <c r="AG463" s="215" t="str">
        <f t="array" ref="AG463">IF(SUM((--EXACT($AF$33:$AF$521,AF463)))&lt;=1,"","Duplicate")</f>
        <v/>
      </c>
      <c r="AH463" s="228"/>
      <c r="AI463" s="228"/>
      <c r="AJ463" s="228"/>
      <c r="AK463" s="228"/>
      <c r="AL463" s="228"/>
      <c r="AM463" s="228"/>
      <c r="AN463" s="228"/>
      <c r="AO463" s="228"/>
      <c r="AP463" s="228"/>
      <c r="AQ463" s="228"/>
      <c r="AR463" s="228"/>
      <c r="AS463" s="228"/>
      <c r="AT463" s="228"/>
      <c r="AU463" s="228"/>
      <c r="AV463" s="228"/>
      <c r="AW463" s="228"/>
      <c r="AX463" s="228"/>
      <c r="AY463" s="228"/>
      <c r="AZ463" s="228"/>
      <c r="BA463" s="228"/>
      <c r="BB463" s="228"/>
      <c r="BC463" s="228"/>
    </row>
    <row r="464" spans="1:55">
      <c r="A464" s="326"/>
      <c r="B464" s="237"/>
      <c r="C464" s="253"/>
      <c r="D464" s="234"/>
      <c r="E464" s="235"/>
      <c r="F464" s="238"/>
      <c r="G464" s="238"/>
      <c r="H464" s="236"/>
      <c r="I464" s="221"/>
      <c r="J464" s="297"/>
      <c r="K464" s="221"/>
      <c r="L464" s="301"/>
      <c r="M464" s="311"/>
      <c r="N464" s="321"/>
      <c r="O464" s="328" t="str" cm="1">
        <f t="array" ref="O464">IF($T464=1,IF(SUMPRODUCT(--($T465:$T$517=0))&gt;0,"BLANK",""),IF($H464="","NO",IF(NOT($U464&gt;$U463),IF(SUMPRODUCT(--($A464:$F464=""))&gt;0,"NO","YES"),IF(SUMPRODUCT(--($A464:$G464=""))+SUMPRODUCT(--($I464=""))&gt;0,"NO","YES"))))</f>
        <v/>
      </c>
      <c r="P464" s="228"/>
      <c r="Q464" s="228"/>
      <c r="R464" s="228"/>
      <c r="S464" s="228"/>
      <c r="T464" s="228">
        <f t="shared" si="55"/>
        <v>1</v>
      </c>
      <c r="U464" s="228">
        <f t="shared" si="56"/>
        <v>0</v>
      </c>
      <c r="V464" s="228">
        <f t="shared" si="57"/>
        <v>0</v>
      </c>
      <c r="W464" s="228">
        <f t="shared" si="58"/>
        <v>-1</v>
      </c>
      <c r="X464" s="228">
        <f>IF(SUMPRODUCT(--(W464:$W$517=-1))=ROW($W$517)-ROW()+1,$X463,IF(OR($W464=0,$W464=-1),$X463+1,$X463))</f>
        <v>0</v>
      </c>
      <c r="Y464" s="228">
        <f t="shared" si="59"/>
        <v>-1</v>
      </c>
      <c r="Z464" s="228">
        <f>IF(SUMPRODUCT(--($Y464:$Y$517=-1))=ROW($Y$517)-ROW()+1,$Z463,IF(OR($Y464=0,$Y464=-1),$Z463+1,$Z463))</f>
        <v>0</v>
      </c>
      <c r="AA464" s="228">
        <f t="shared" si="54"/>
        <v>0</v>
      </c>
      <c r="AB464" s="228">
        <f>IF(AND(ROUNDDOWN(($B$10-Table1[[#This Row],[Date of Birth]])/365.25,0)&gt;=66,Table1[[#This Row],[Member Type]]="EE",Table1[[#This Row],[Work Status]]="Retiree"),1,IF(AND(ROUNDDOWN(($B$10-Table1[[#This Row],[Date of Birth]])/365.25,0)&lt;66,Table1[[#This Row],[Member Type]]="EE",Table1[[#This Row],[Work Status]]="Retiree"),2,0))</f>
        <v>0</v>
      </c>
      <c r="AC464" s="215">
        <f t="shared" si="60"/>
        <v>0</v>
      </c>
      <c r="AD464" s="215">
        <f t="shared" si="61"/>
        <v>0</v>
      </c>
      <c r="AE464" s="215">
        <f t="shared" ca="1" si="62"/>
        <v>0</v>
      </c>
      <c r="AF464" s="215">
        <f>IF(A464&gt;1,Table1[[#This Row],[Last Name]]&amp;Table1[[#This Row],[First Name]]&amp;Table1[[#This Row],[Home Zip Code]]&amp;Table1[[#This Row],[Date of Birth]]&amp;Table1[[#This Row],[Member Type]],ROW())</f>
        <v>464</v>
      </c>
      <c r="AG464" s="215" t="str">
        <f t="array" ref="AG464">IF(SUM((--EXACT($AF$33:$AF$521,AF464)))&lt;=1,"","Duplicate")</f>
        <v/>
      </c>
      <c r="AH464" s="228"/>
      <c r="AI464" s="228"/>
      <c r="AJ464" s="228"/>
      <c r="AK464" s="228"/>
      <c r="AL464" s="228"/>
      <c r="AM464" s="228"/>
      <c r="AN464" s="228"/>
      <c r="AO464" s="228"/>
      <c r="AP464" s="228"/>
      <c r="AQ464" s="228"/>
      <c r="AR464" s="228"/>
      <c r="AS464" s="228"/>
      <c r="AT464" s="228"/>
      <c r="AU464" s="228"/>
      <c r="AV464" s="228"/>
      <c r="AW464" s="228"/>
      <c r="AX464" s="228"/>
      <c r="AY464" s="228"/>
      <c r="AZ464" s="228"/>
      <c r="BA464" s="228"/>
      <c r="BB464" s="228"/>
      <c r="BC464" s="228"/>
    </row>
    <row r="465" spans="1:55">
      <c r="A465" s="326"/>
      <c r="B465" s="237"/>
      <c r="C465" s="253"/>
      <c r="D465" s="234"/>
      <c r="E465" s="235"/>
      <c r="F465" s="238"/>
      <c r="G465" s="238"/>
      <c r="H465" s="236"/>
      <c r="I465" s="221"/>
      <c r="J465" s="297"/>
      <c r="K465" s="221"/>
      <c r="L465" s="301"/>
      <c r="M465" s="311"/>
      <c r="N465" s="321"/>
      <c r="O465" s="328" t="str" cm="1">
        <f t="array" ref="O465">IF($T465=1,IF(SUMPRODUCT(--($T466:$T$517=0))&gt;0,"BLANK",""),IF($H465="","NO",IF(NOT($U465&gt;$U464),IF(SUMPRODUCT(--($A465:$F465=""))&gt;0,"NO","YES"),IF(SUMPRODUCT(--($A465:$G465=""))+SUMPRODUCT(--($I465=""))&gt;0,"NO","YES"))))</f>
        <v/>
      </c>
      <c r="P465" s="228"/>
      <c r="Q465" s="228"/>
      <c r="R465" s="228"/>
      <c r="S465" s="228"/>
      <c r="T465" s="228">
        <f t="shared" si="55"/>
        <v>1</v>
      </c>
      <c r="U465" s="228">
        <f t="shared" si="56"/>
        <v>0</v>
      </c>
      <c r="V465" s="228">
        <f t="shared" si="57"/>
        <v>0</v>
      </c>
      <c r="W465" s="228">
        <f t="shared" si="58"/>
        <v>-1</v>
      </c>
      <c r="X465" s="228">
        <f>IF(SUMPRODUCT(--(W465:$W$517=-1))=ROW($W$517)-ROW()+1,$X464,IF(OR($W465=0,$W465=-1),$X464+1,$X464))</f>
        <v>0</v>
      </c>
      <c r="Y465" s="228">
        <f t="shared" si="59"/>
        <v>-1</v>
      </c>
      <c r="Z465" s="228">
        <f>IF(SUMPRODUCT(--($Y465:$Y$517=-1))=ROW($Y$517)-ROW()+1,$Z464,IF(OR($Y465=0,$Y465=-1),$Z464+1,$Z464))</f>
        <v>0</v>
      </c>
      <c r="AA465" s="228">
        <f t="shared" si="54"/>
        <v>0</v>
      </c>
      <c r="AB465" s="228">
        <f>IF(AND(ROUNDDOWN(($B$10-Table1[[#This Row],[Date of Birth]])/365.25,0)&gt;=66,Table1[[#This Row],[Member Type]]="EE",Table1[[#This Row],[Work Status]]="Retiree"),1,IF(AND(ROUNDDOWN(($B$10-Table1[[#This Row],[Date of Birth]])/365.25,0)&lt;66,Table1[[#This Row],[Member Type]]="EE",Table1[[#This Row],[Work Status]]="Retiree"),2,0))</f>
        <v>0</v>
      </c>
      <c r="AC465" s="215">
        <f t="shared" si="60"/>
        <v>0</v>
      </c>
      <c r="AD465" s="215">
        <f t="shared" si="61"/>
        <v>0</v>
      </c>
      <c r="AE465" s="215">
        <f t="shared" ca="1" si="62"/>
        <v>0</v>
      </c>
      <c r="AF465" s="215">
        <f>IF(A465&gt;1,Table1[[#This Row],[Last Name]]&amp;Table1[[#This Row],[First Name]]&amp;Table1[[#This Row],[Home Zip Code]]&amp;Table1[[#This Row],[Date of Birth]]&amp;Table1[[#This Row],[Member Type]],ROW())</f>
        <v>465</v>
      </c>
      <c r="AG465" s="215" t="str">
        <f t="array" ref="AG465">IF(SUM((--EXACT($AF$33:$AF$521,AF465)))&lt;=1,"","Duplicate")</f>
        <v/>
      </c>
      <c r="AH465" s="228"/>
      <c r="AI465" s="228"/>
      <c r="AJ465" s="228"/>
      <c r="AK465" s="228"/>
      <c r="AL465" s="228"/>
      <c r="AM465" s="228"/>
      <c r="AN465" s="228"/>
      <c r="AO465" s="228"/>
      <c r="AP465" s="228"/>
      <c r="AQ465" s="228"/>
      <c r="AR465" s="228"/>
      <c r="AS465" s="228"/>
      <c r="AT465" s="228"/>
      <c r="AU465" s="228"/>
      <c r="AV465" s="228"/>
      <c r="AW465" s="228"/>
      <c r="AX465" s="228"/>
      <c r="AY465" s="228"/>
      <c r="AZ465" s="228"/>
      <c r="BA465" s="228"/>
      <c r="BB465" s="228"/>
      <c r="BC465" s="228"/>
    </row>
    <row r="466" spans="1:55">
      <c r="A466" s="326"/>
      <c r="B466" s="237"/>
      <c r="C466" s="253"/>
      <c r="D466" s="234"/>
      <c r="E466" s="235"/>
      <c r="F466" s="238"/>
      <c r="G466" s="238"/>
      <c r="H466" s="236"/>
      <c r="I466" s="221"/>
      <c r="J466" s="297"/>
      <c r="K466" s="221"/>
      <c r="L466" s="301"/>
      <c r="M466" s="311"/>
      <c r="N466" s="321"/>
      <c r="O466" s="328" t="str" cm="1">
        <f t="array" ref="O466">IF($T466=1,IF(SUMPRODUCT(--($T467:$T$517=0))&gt;0,"BLANK",""),IF($H466="","NO",IF(NOT($U466&gt;$U465),IF(SUMPRODUCT(--($A466:$F466=""))&gt;0,"NO","YES"),IF(SUMPRODUCT(--($A466:$G466=""))+SUMPRODUCT(--($I466=""))&gt;0,"NO","YES"))))</f>
        <v/>
      </c>
      <c r="P466" s="228"/>
      <c r="Q466" s="228"/>
      <c r="R466" s="228"/>
      <c r="S466" s="228"/>
      <c r="T466" s="228">
        <f t="shared" si="55"/>
        <v>1</v>
      </c>
      <c r="U466" s="228">
        <f t="shared" si="56"/>
        <v>0</v>
      </c>
      <c r="V466" s="228">
        <f t="shared" si="57"/>
        <v>0</v>
      </c>
      <c r="W466" s="228">
        <f t="shared" si="58"/>
        <v>-1</v>
      </c>
      <c r="X466" s="228">
        <f>IF(SUMPRODUCT(--(W466:$W$517=-1))=ROW($W$517)-ROW()+1,$X465,IF(OR($W466=0,$W466=-1),$X465+1,$X465))</f>
        <v>0</v>
      </c>
      <c r="Y466" s="228">
        <f t="shared" si="59"/>
        <v>-1</v>
      </c>
      <c r="Z466" s="228">
        <f>IF(SUMPRODUCT(--($Y466:$Y$517=-1))=ROW($Y$517)-ROW()+1,$Z465,IF(OR($Y466=0,$Y466=-1),$Z465+1,$Z465))</f>
        <v>0</v>
      </c>
      <c r="AA466" s="228">
        <f t="shared" si="54"/>
        <v>0</v>
      </c>
      <c r="AB466" s="228">
        <f>IF(AND(ROUNDDOWN(($B$10-Table1[[#This Row],[Date of Birth]])/365.25,0)&gt;=66,Table1[[#This Row],[Member Type]]="EE",Table1[[#This Row],[Work Status]]="Retiree"),1,IF(AND(ROUNDDOWN(($B$10-Table1[[#This Row],[Date of Birth]])/365.25,0)&lt;66,Table1[[#This Row],[Member Type]]="EE",Table1[[#This Row],[Work Status]]="Retiree"),2,0))</f>
        <v>0</v>
      </c>
      <c r="AC466" s="215">
        <f t="shared" si="60"/>
        <v>0</v>
      </c>
      <c r="AD466" s="215">
        <f t="shared" si="61"/>
        <v>0</v>
      </c>
      <c r="AE466" s="215">
        <f t="shared" ca="1" si="62"/>
        <v>0</v>
      </c>
      <c r="AF466" s="215">
        <f>IF(A466&gt;1,Table1[[#This Row],[Last Name]]&amp;Table1[[#This Row],[First Name]]&amp;Table1[[#This Row],[Home Zip Code]]&amp;Table1[[#This Row],[Date of Birth]]&amp;Table1[[#This Row],[Member Type]],ROW())</f>
        <v>466</v>
      </c>
      <c r="AG466" s="215" t="str">
        <f t="array" ref="AG466">IF(SUM((--EXACT($AF$33:$AF$521,AF466)))&lt;=1,"","Duplicate")</f>
        <v/>
      </c>
      <c r="AH466" s="228"/>
      <c r="AI466" s="228"/>
      <c r="AJ466" s="228"/>
      <c r="AK466" s="228"/>
      <c r="AL466" s="228"/>
      <c r="AM466" s="228"/>
      <c r="AN466" s="228"/>
      <c r="AO466" s="228"/>
      <c r="AP466" s="228"/>
      <c r="AQ466" s="228"/>
      <c r="AR466" s="228"/>
      <c r="AS466" s="228"/>
      <c r="AT466" s="228"/>
      <c r="AU466" s="228"/>
      <c r="AV466" s="228"/>
      <c r="AW466" s="228"/>
      <c r="AX466" s="228"/>
      <c r="AY466" s="228"/>
      <c r="AZ466" s="228"/>
      <c r="BA466" s="228"/>
      <c r="BB466" s="228"/>
      <c r="BC466" s="228"/>
    </row>
    <row r="467" spans="1:55">
      <c r="A467" s="326"/>
      <c r="B467" s="237"/>
      <c r="C467" s="253"/>
      <c r="D467" s="234"/>
      <c r="E467" s="235"/>
      <c r="F467" s="238"/>
      <c r="G467" s="238"/>
      <c r="H467" s="236"/>
      <c r="I467" s="221"/>
      <c r="J467" s="297"/>
      <c r="K467" s="221"/>
      <c r="L467" s="301"/>
      <c r="M467" s="311"/>
      <c r="N467" s="321"/>
      <c r="O467" s="328" t="str" cm="1">
        <f t="array" ref="O467">IF($T467=1,IF(SUMPRODUCT(--($T468:$T$517=0))&gt;0,"BLANK",""),IF($H467="","NO",IF(NOT($U467&gt;$U466),IF(SUMPRODUCT(--($A467:$F467=""))&gt;0,"NO","YES"),IF(SUMPRODUCT(--($A467:$G467=""))+SUMPRODUCT(--($I467=""))&gt;0,"NO","YES"))))</f>
        <v/>
      </c>
      <c r="P467" s="228"/>
      <c r="Q467" s="228"/>
      <c r="R467" s="228"/>
      <c r="S467" s="228"/>
      <c r="T467" s="228">
        <f t="shared" si="55"/>
        <v>1</v>
      </c>
      <c r="U467" s="228">
        <f t="shared" si="56"/>
        <v>0</v>
      </c>
      <c r="V467" s="228">
        <f t="shared" si="57"/>
        <v>0</v>
      </c>
      <c r="W467" s="228">
        <f t="shared" si="58"/>
        <v>-1</v>
      </c>
      <c r="X467" s="228">
        <f>IF(SUMPRODUCT(--(W467:$W$517=-1))=ROW($W$517)-ROW()+1,$X466,IF(OR($W467=0,$W467=-1),$X466+1,$X466))</f>
        <v>0</v>
      </c>
      <c r="Y467" s="228">
        <f t="shared" si="59"/>
        <v>-1</v>
      </c>
      <c r="Z467" s="228">
        <f>IF(SUMPRODUCT(--($Y467:$Y$517=-1))=ROW($Y$517)-ROW()+1,$Z466,IF(OR($Y467=0,$Y467=-1),$Z466+1,$Z466))</f>
        <v>0</v>
      </c>
      <c r="AA467" s="228">
        <f t="shared" si="54"/>
        <v>0</v>
      </c>
      <c r="AB467" s="228">
        <f>IF(AND(ROUNDDOWN(($B$10-Table1[[#This Row],[Date of Birth]])/365.25,0)&gt;=66,Table1[[#This Row],[Member Type]]="EE",Table1[[#This Row],[Work Status]]="Retiree"),1,IF(AND(ROUNDDOWN(($B$10-Table1[[#This Row],[Date of Birth]])/365.25,0)&lt;66,Table1[[#This Row],[Member Type]]="EE",Table1[[#This Row],[Work Status]]="Retiree"),2,0))</f>
        <v>0</v>
      </c>
      <c r="AC467" s="215">
        <f t="shared" si="60"/>
        <v>0</v>
      </c>
      <c r="AD467" s="215">
        <f t="shared" si="61"/>
        <v>0</v>
      </c>
      <c r="AE467" s="215">
        <f t="shared" ca="1" si="62"/>
        <v>0</v>
      </c>
      <c r="AF467" s="215">
        <f>IF(A467&gt;1,Table1[[#This Row],[Last Name]]&amp;Table1[[#This Row],[First Name]]&amp;Table1[[#This Row],[Home Zip Code]]&amp;Table1[[#This Row],[Date of Birth]]&amp;Table1[[#This Row],[Member Type]],ROW())</f>
        <v>467</v>
      </c>
      <c r="AG467" s="215" t="str">
        <f t="array" ref="AG467">IF(SUM((--EXACT($AF$33:$AF$521,AF467)))&lt;=1,"","Duplicate")</f>
        <v/>
      </c>
      <c r="AH467" s="228"/>
      <c r="AI467" s="228"/>
      <c r="AJ467" s="228"/>
      <c r="AK467" s="228"/>
      <c r="AL467" s="228"/>
      <c r="AM467" s="228"/>
      <c r="AN467" s="228"/>
      <c r="AO467" s="228"/>
      <c r="AP467" s="228"/>
      <c r="AQ467" s="228"/>
      <c r="AR467" s="228"/>
      <c r="AS467" s="228"/>
      <c r="AT467" s="228"/>
      <c r="AU467" s="228"/>
      <c r="AV467" s="228"/>
      <c r="AW467" s="228"/>
      <c r="AX467" s="228"/>
      <c r="AY467" s="228"/>
      <c r="AZ467" s="228"/>
      <c r="BA467" s="228"/>
      <c r="BB467" s="228"/>
      <c r="BC467" s="228"/>
    </row>
    <row r="468" spans="1:55">
      <c r="A468" s="326"/>
      <c r="B468" s="237"/>
      <c r="C468" s="253"/>
      <c r="D468" s="234"/>
      <c r="E468" s="235"/>
      <c r="F468" s="238"/>
      <c r="G468" s="238"/>
      <c r="H468" s="236"/>
      <c r="I468" s="221"/>
      <c r="J468" s="297"/>
      <c r="K468" s="221"/>
      <c r="L468" s="301"/>
      <c r="M468" s="311"/>
      <c r="N468" s="321"/>
      <c r="O468" s="328" t="str" cm="1">
        <f t="array" ref="O468">IF($T468=1,IF(SUMPRODUCT(--($T469:$T$517=0))&gt;0,"BLANK",""),IF($H468="","NO",IF(NOT($U468&gt;$U467),IF(SUMPRODUCT(--($A468:$F468=""))&gt;0,"NO","YES"),IF(SUMPRODUCT(--($A468:$G468=""))+SUMPRODUCT(--($I468=""))&gt;0,"NO","YES"))))</f>
        <v/>
      </c>
      <c r="P468" s="228"/>
      <c r="Q468" s="228"/>
      <c r="R468" s="228"/>
      <c r="S468" s="228"/>
      <c r="T468" s="228">
        <f t="shared" si="55"/>
        <v>1</v>
      </c>
      <c r="U468" s="228">
        <f t="shared" si="56"/>
        <v>0</v>
      </c>
      <c r="V468" s="228">
        <f t="shared" si="57"/>
        <v>0</v>
      </c>
      <c r="W468" s="228">
        <f t="shared" si="58"/>
        <v>-1</v>
      </c>
      <c r="X468" s="228">
        <f>IF(SUMPRODUCT(--(W468:$W$517=-1))=ROW($W$517)-ROW()+1,$X467,IF(OR($W468=0,$W468=-1),$X467+1,$X467))</f>
        <v>0</v>
      </c>
      <c r="Y468" s="228">
        <f t="shared" si="59"/>
        <v>-1</v>
      </c>
      <c r="Z468" s="228">
        <f>IF(SUMPRODUCT(--($Y468:$Y$517=-1))=ROW($Y$517)-ROW()+1,$Z467,IF(OR($Y468=0,$Y468=-1),$Z467+1,$Z467))</f>
        <v>0</v>
      </c>
      <c r="AA468" s="228">
        <f t="shared" si="54"/>
        <v>0</v>
      </c>
      <c r="AB468" s="228">
        <f>IF(AND(ROUNDDOWN(($B$10-Table1[[#This Row],[Date of Birth]])/365.25,0)&gt;=66,Table1[[#This Row],[Member Type]]="EE",Table1[[#This Row],[Work Status]]="Retiree"),1,IF(AND(ROUNDDOWN(($B$10-Table1[[#This Row],[Date of Birth]])/365.25,0)&lt;66,Table1[[#This Row],[Member Type]]="EE",Table1[[#This Row],[Work Status]]="Retiree"),2,0))</f>
        <v>0</v>
      </c>
      <c r="AC468" s="215">
        <f t="shared" si="60"/>
        <v>0</v>
      </c>
      <c r="AD468" s="215">
        <f t="shared" si="61"/>
        <v>0</v>
      </c>
      <c r="AE468" s="215">
        <f t="shared" ca="1" si="62"/>
        <v>0</v>
      </c>
      <c r="AF468" s="215">
        <f>IF(A468&gt;1,Table1[[#This Row],[Last Name]]&amp;Table1[[#This Row],[First Name]]&amp;Table1[[#This Row],[Home Zip Code]]&amp;Table1[[#This Row],[Date of Birth]]&amp;Table1[[#This Row],[Member Type]],ROW())</f>
        <v>468</v>
      </c>
      <c r="AG468" s="215" t="str">
        <f t="array" ref="AG468">IF(SUM((--EXACT($AF$33:$AF$521,AF468)))&lt;=1,"","Duplicate")</f>
        <v/>
      </c>
      <c r="AH468" s="228"/>
      <c r="AI468" s="228"/>
      <c r="AJ468" s="228"/>
      <c r="AK468" s="228"/>
      <c r="AL468" s="228"/>
      <c r="AM468" s="228"/>
      <c r="AN468" s="228"/>
      <c r="AO468" s="228"/>
      <c r="AP468" s="228"/>
      <c r="AQ468" s="228"/>
      <c r="AR468" s="228"/>
      <c r="AS468" s="228"/>
      <c r="AT468" s="228"/>
      <c r="AU468" s="228"/>
      <c r="AV468" s="228"/>
      <c r="AW468" s="228"/>
      <c r="AX468" s="228"/>
      <c r="AY468" s="228"/>
      <c r="AZ468" s="228"/>
      <c r="BA468" s="228"/>
      <c r="BB468" s="228"/>
      <c r="BC468" s="228"/>
    </row>
    <row r="469" spans="1:55">
      <c r="A469" s="326"/>
      <c r="B469" s="237"/>
      <c r="C469" s="253"/>
      <c r="D469" s="234"/>
      <c r="E469" s="235"/>
      <c r="F469" s="238"/>
      <c r="G469" s="238"/>
      <c r="H469" s="236"/>
      <c r="I469" s="221"/>
      <c r="J469" s="297"/>
      <c r="K469" s="221"/>
      <c r="L469" s="301"/>
      <c r="M469" s="311"/>
      <c r="N469" s="321"/>
      <c r="O469" s="328" t="str" cm="1">
        <f t="array" ref="O469">IF($T469=1,IF(SUMPRODUCT(--($T470:$T$517=0))&gt;0,"BLANK",""),IF($H469="","NO",IF(NOT($U469&gt;$U468),IF(SUMPRODUCT(--($A469:$F469=""))&gt;0,"NO","YES"),IF(SUMPRODUCT(--($A469:$G469=""))+SUMPRODUCT(--($I469=""))&gt;0,"NO","YES"))))</f>
        <v/>
      </c>
      <c r="P469" s="228"/>
      <c r="Q469" s="228"/>
      <c r="R469" s="228"/>
      <c r="S469" s="228"/>
      <c r="T469" s="228">
        <f t="shared" si="55"/>
        <v>1</v>
      </c>
      <c r="U469" s="228">
        <f t="shared" si="56"/>
        <v>0</v>
      </c>
      <c r="V469" s="228">
        <f t="shared" si="57"/>
        <v>0</v>
      </c>
      <c r="W469" s="228">
        <f t="shared" si="58"/>
        <v>-1</v>
      </c>
      <c r="X469" s="228">
        <f>IF(SUMPRODUCT(--(W469:$W$517=-1))=ROW($W$517)-ROW()+1,$X468,IF(OR($W469=0,$W469=-1),$X468+1,$X468))</f>
        <v>0</v>
      </c>
      <c r="Y469" s="228">
        <f t="shared" si="59"/>
        <v>-1</v>
      </c>
      <c r="Z469" s="228">
        <f>IF(SUMPRODUCT(--($Y469:$Y$517=-1))=ROW($Y$517)-ROW()+1,$Z468,IF(OR($Y469=0,$Y469=-1),$Z468+1,$Z468))</f>
        <v>0</v>
      </c>
      <c r="AA469" s="228">
        <f t="shared" si="54"/>
        <v>0</v>
      </c>
      <c r="AB469" s="228">
        <f>IF(AND(ROUNDDOWN(($B$10-Table1[[#This Row],[Date of Birth]])/365.25,0)&gt;=66,Table1[[#This Row],[Member Type]]="EE",Table1[[#This Row],[Work Status]]="Retiree"),1,IF(AND(ROUNDDOWN(($B$10-Table1[[#This Row],[Date of Birth]])/365.25,0)&lt;66,Table1[[#This Row],[Member Type]]="EE",Table1[[#This Row],[Work Status]]="Retiree"),2,0))</f>
        <v>0</v>
      </c>
      <c r="AC469" s="215">
        <f t="shared" si="60"/>
        <v>0</v>
      </c>
      <c r="AD469" s="215">
        <f t="shared" si="61"/>
        <v>0</v>
      </c>
      <c r="AE469" s="215">
        <f t="shared" ca="1" si="62"/>
        <v>0</v>
      </c>
      <c r="AF469" s="215">
        <f>IF(A469&gt;1,Table1[[#This Row],[Last Name]]&amp;Table1[[#This Row],[First Name]]&amp;Table1[[#This Row],[Home Zip Code]]&amp;Table1[[#This Row],[Date of Birth]]&amp;Table1[[#This Row],[Member Type]],ROW())</f>
        <v>469</v>
      </c>
      <c r="AG469" s="215" t="str">
        <f t="array" ref="AG469">IF(SUM((--EXACT($AF$33:$AF$521,AF469)))&lt;=1,"","Duplicate")</f>
        <v/>
      </c>
      <c r="AH469" s="228"/>
      <c r="AI469" s="228"/>
      <c r="AJ469" s="228"/>
      <c r="AK469" s="228"/>
      <c r="AL469" s="228"/>
      <c r="AM469" s="228"/>
      <c r="AN469" s="228"/>
      <c r="AO469" s="228"/>
      <c r="AP469" s="228"/>
      <c r="AQ469" s="228"/>
      <c r="AR469" s="228"/>
      <c r="AS469" s="228"/>
      <c r="AT469" s="228"/>
      <c r="AU469" s="228"/>
      <c r="AV469" s="228"/>
      <c r="AW469" s="228"/>
      <c r="AX469" s="228"/>
      <c r="AY469" s="228"/>
      <c r="AZ469" s="228"/>
      <c r="BA469" s="228"/>
      <c r="BB469" s="228"/>
      <c r="BC469" s="228"/>
    </row>
    <row r="470" spans="1:55">
      <c r="A470" s="326"/>
      <c r="B470" s="237"/>
      <c r="C470" s="253"/>
      <c r="D470" s="234"/>
      <c r="E470" s="235"/>
      <c r="F470" s="238"/>
      <c r="G470" s="238"/>
      <c r="H470" s="236"/>
      <c r="I470" s="221"/>
      <c r="J470" s="297"/>
      <c r="K470" s="221"/>
      <c r="L470" s="301"/>
      <c r="M470" s="311"/>
      <c r="N470" s="321"/>
      <c r="O470" s="328" t="str" cm="1">
        <f t="array" ref="O470">IF($T470=1,IF(SUMPRODUCT(--($T471:$T$517=0))&gt;0,"BLANK",""),IF($H470="","NO",IF(NOT($U470&gt;$U469),IF(SUMPRODUCT(--($A470:$F470=""))&gt;0,"NO","YES"),IF(SUMPRODUCT(--($A470:$G470=""))+SUMPRODUCT(--($I470=""))&gt;0,"NO","YES"))))</f>
        <v/>
      </c>
      <c r="P470" s="228"/>
      <c r="Q470" s="228"/>
      <c r="R470" s="228"/>
      <c r="S470" s="228"/>
      <c r="T470" s="228">
        <f t="shared" si="55"/>
        <v>1</v>
      </c>
      <c r="U470" s="228">
        <f t="shared" si="56"/>
        <v>0</v>
      </c>
      <c r="V470" s="228">
        <f t="shared" si="57"/>
        <v>0</v>
      </c>
      <c r="W470" s="228">
        <f t="shared" si="58"/>
        <v>-1</v>
      </c>
      <c r="X470" s="228">
        <f>IF(SUMPRODUCT(--(W470:$W$517=-1))=ROW($W$517)-ROW()+1,$X469,IF(OR($W470=0,$W470=-1),$X469+1,$X469))</f>
        <v>0</v>
      </c>
      <c r="Y470" s="228">
        <f t="shared" si="59"/>
        <v>-1</v>
      </c>
      <c r="Z470" s="228">
        <f>IF(SUMPRODUCT(--($Y470:$Y$517=-1))=ROW($Y$517)-ROW()+1,$Z469,IF(OR($Y470=0,$Y470=-1),$Z469+1,$Z469))</f>
        <v>0</v>
      </c>
      <c r="AA470" s="228">
        <f t="shared" si="54"/>
        <v>0</v>
      </c>
      <c r="AB470" s="228">
        <f>IF(AND(ROUNDDOWN(($B$10-Table1[[#This Row],[Date of Birth]])/365.25,0)&gt;=66,Table1[[#This Row],[Member Type]]="EE",Table1[[#This Row],[Work Status]]="Retiree"),1,IF(AND(ROUNDDOWN(($B$10-Table1[[#This Row],[Date of Birth]])/365.25,0)&lt;66,Table1[[#This Row],[Member Type]]="EE",Table1[[#This Row],[Work Status]]="Retiree"),2,0))</f>
        <v>0</v>
      </c>
      <c r="AC470" s="215">
        <f t="shared" si="60"/>
        <v>0</v>
      </c>
      <c r="AD470" s="215">
        <f t="shared" si="61"/>
        <v>0</v>
      </c>
      <c r="AE470" s="215">
        <f t="shared" ca="1" si="62"/>
        <v>0</v>
      </c>
      <c r="AF470" s="215">
        <f>IF(A470&gt;1,Table1[[#This Row],[Last Name]]&amp;Table1[[#This Row],[First Name]]&amp;Table1[[#This Row],[Home Zip Code]]&amp;Table1[[#This Row],[Date of Birth]]&amp;Table1[[#This Row],[Member Type]],ROW())</f>
        <v>470</v>
      </c>
      <c r="AG470" s="215" t="str">
        <f t="array" ref="AG470">IF(SUM((--EXACT($AF$33:$AF$521,AF470)))&lt;=1,"","Duplicate")</f>
        <v/>
      </c>
      <c r="AH470" s="228"/>
      <c r="AI470" s="228"/>
      <c r="AJ470" s="228"/>
      <c r="AK470" s="228"/>
      <c r="AL470" s="228"/>
      <c r="AM470" s="228"/>
      <c r="AN470" s="228"/>
      <c r="AO470" s="228"/>
      <c r="AP470" s="228"/>
      <c r="AQ470" s="228"/>
      <c r="AR470" s="228"/>
      <c r="AS470" s="228"/>
      <c r="AT470" s="228"/>
      <c r="AU470" s="228"/>
      <c r="AV470" s="228"/>
      <c r="AW470" s="228"/>
      <c r="AX470" s="228"/>
      <c r="AY470" s="228"/>
      <c r="AZ470" s="228"/>
      <c r="BA470" s="228"/>
      <c r="BB470" s="228"/>
      <c r="BC470" s="228"/>
    </row>
    <row r="471" spans="1:55">
      <c r="A471" s="326"/>
      <c r="B471" s="237"/>
      <c r="C471" s="253"/>
      <c r="D471" s="234"/>
      <c r="E471" s="235"/>
      <c r="F471" s="238"/>
      <c r="G471" s="238"/>
      <c r="H471" s="236"/>
      <c r="I471" s="221"/>
      <c r="J471" s="297"/>
      <c r="K471" s="221"/>
      <c r="L471" s="301"/>
      <c r="M471" s="311"/>
      <c r="N471" s="321"/>
      <c r="O471" s="328" t="str" cm="1">
        <f t="array" ref="O471">IF($T471=1,IF(SUMPRODUCT(--($T472:$T$517=0))&gt;0,"BLANK",""),IF($H471="","NO",IF(NOT($U471&gt;$U470),IF(SUMPRODUCT(--($A471:$F471=""))&gt;0,"NO","YES"),IF(SUMPRODUCT(--($A471:$G471=""))+SUMPRODUCT(--($I471=""))&gt;0,"NO","YES"))))</f>
        <v/>
      </c>
      <c r="P471" s="228"/>
      <c r="Q471" s="228"/>
      <c r="R471" s="228"/>
      <c r="S471" s="228"/>
      <c r="T471" s="228">
        <f t="shared" si="55"/>
        <v>1</v>
      </c>
      <c r="U471" s="228">
        <f t="shared" si="56"/>
        <v>0</v>
      </c>
      <c r="V471" s="228">
        <f t="shared" si="57"/>
        <v>0</v>
      </c>
      <c r="W471" s="228">
        <f t="shared" si="58"/>
        <v>-1</v>
      </c>
      <c r="X471" s="228">
        <f>IF(SUMPRODUCT(--(W471:$W$517=-1))=ROW($W$517)-ROW()+1,$X470,IF(OR($W471=0,$W471=-1),$X470+1,$X470))</f>
        <v>0</v>
      </c>
      <c r="Y471" s="228">
        <f t="shared" si="59"/>
        <v>-1</v>
      </c>
      <c r="Z471" s="228">
        <f>IF(SUMPRODUCT(--($Y471:$Y$517=-1))=ROW($Y$517)-ROW()+1,$Z470,IF(OR($Y471=0,$Y471=-1),$Z470+1,$Z470))</f>
        <v>0</v>
      </c>
      <c r="AA471" s="228">
        <f t="shared" si="54"/>
        <v>0</v>
      </c>
      <c r="AB471" s="228">
        <f>IF(AND(ROUNDDOWN(($B$10-Table1[[#This Row],[Date of Birth]])/365.25,0)&gt;=66,Table1[[#This Row],[Member Type]]="EE",Table1[[#This Row],[Work Status]]="Retiree"),1,IF(AND(ROUNDDOWN(($B$10-Table1[[#This Row],[Date of Birth]])/365.25,0)&lt;66,Table1[[#This Row],[Member Type]]="EE",Table1[[#This Row],[Work Status]]="Retiree"),2,0))</f>
        <v>0</v>
      </c>
      <c r="AC471" s="215">
        <f t="shared" si="60"/>
        <v>0</v>
      </c>
      <c r="AD471" s="215">
        <f t="shared" si="61"/>
        <v>0</v>
      </c>
      <c r="AE471" s="215">
        <f t="shared" ca="1" si="62"/>
        <v>0</v>
      </c>
      <c r="AF471" s="215">
        <f>IF(A471&gt;1,Table1[[#This Row],[Last Name]]&amp;Table1[[#This Row],[First Name]]&amp;Table1[[#This Row],[Home Zip Code]]&amp;Table1[[#This Row],[Date of Birth]]&amp;Table1[[#This Row],[Member Type]],ROW())</f>
        <v>471</v>
      </c>
      <c r="AG471" s="215" t="str">
        <f t="array" ref="AG471">IF(SUM((--EXACT($AF$33:$AF$521,AF471)))&lt;=1,"","Duplicate")</f>
        <v/>
      </c>
      <c r="AH471" s="228"/>
      <c r="AI471" s="228"/>
      <c r="AJ471" s="228"/>
      <c r="AK471" s="228"/>
      <c r="AL471" s="228"/>
      <c r="AM471" s="228"/>
      <c r="AN471" s="228"/>
      <c r="AO471" s="228"/>
      <c r="AP471" s="228"/>
      <c r="AQ471" s="228"/>
      <c r="AR471" s="228"/>
      <c r="AS471" s="228"/>
      <c r="AT471" s="228"/>
      <c r="AU471" s="228"/>
      <c r="AV471" s="228"/>
      <c r="AW471" s="228"/>
      <c r="AX471" s="228"/>
      <c r="AY471" s="228"/>
      <c r="AZ471" s="228"/>
      <c r="BA471" s="228"/>
      <c r="BB471" s="228"/>
      <c r="BC471" s="228"/>
    </row>
    <row r="472" spans="1:55">
      <c r="A472" s="326"/>
      <c r="B472" s="237"/>
      <c r="C472" s="253"/>
      <c r="D472" s="234"/>
      <c r="E472" s="235"/>
      <c r="F472" s="238"/>
      <c r="G472" s="238"/>
      <c r="H472" s="236"/>
      <c r="I472" s="221"/>
      <c r="J472" s="297"/>
      <c r="K472" s="221"/>
      <c r="L472" s="301"/>
      <c r="M472" s="311"/>
      <c r="N472" s="321"/>
      <c r="O472" s="328" t="str" cm="1">
        <f t="array" ref="O472">IF($T472=1,IF(SUMPRODUCT(--($T473:$T$517=0))&gt;0,"BLANK",""),IF($H472="","NO",IF(NOT($U472&gt;$U471),IF(SUMPRODUCT(--($A472:$F472=""))&gt;0,"NO","YES"),IF(SUMPRODUCT(--($A472:$G472=""))+SUMPRODUCT(--($I472=""))&gt;0,"NO","YES"))))</f>
        <v/>
      </c>
      <c r="P472" s="228"/>
      <c r="Q472" s="228"/>
      <c r="R472" s="228"/>
      <c r="S472" s="228"/>
      <c r="T472" s="228">
        <f t="shared" si="55"/>
        <v>1</v>
      </c>
      <c r="U472" s="228">
        <f t="shared" si="56"/>
        <v>0</v>
      </c>
      <c r="V472" s="228">
        <f t="shared" si="57"/>
        <v>0</v>
      </c>
      <c r="W472" s="228">
        <f t="shared" si="58"/>
        <v>-1</v>
      </c>
      <c r="X472" s="228">
        <f>IF(SUMPRODUCT(--(W472:$W$517=-1))=ROW($W$517)-ROW()+1,$X471,IF(OR($W472=0,$W472=-1),$X471+1,$X471))</f>
        <v>0</v>
      </c>
      <c r="Y472" s="228">
        <f t="shared" si="59"/>
        <v>-1</v>
      </c>
      <c r="Z472" s="228">
        <f>IF(SUMPRODUCT(--($Y472:$Y$517=-1))=ROW($Y$517)-ROW()+1,$Z471,IF(OR($Y472=0,$Y472=-1),$Z471+1,$Z471))</f>
        <v>0</v>
      </c>
      <c r="AA472" s="228">
        <f t="shared" si="54"/>
        <v>0</v>
      </c>
      <c r="AB472" s="228">
        <f>IF(AND(ROUNDDOWN(($B$10-Table1[[#This Row],[Date of Birth]])/365.25,0)&gt;=66,Table1[[#This Row],[Member Type]]="EE",Table1[[#This Row],[Work Status]]="Retiree"),1,IF(AND(ROUNDDOWN(($B$10-Table1[[#This Row],[Date of Birth]])/365.25,0)&lt;66,Table1[[#This Row],[Member Type]]="EE",Table1[[#This Row],[Work Status]]="Retiree"),2,0))</f>
        <v>0</v>
      </c>
      <c r="AC472" s="215">
        <f t="shared" si="60"/>
        <v>0</v>
      </c>
      <c r="AD472" s="215">
        <f t="shared" si="61"/>
        <v>0</v>
      </c>
      <c r="AE472" s="215">
        <f t="shared" ca="1" si="62"/>
        <v>0</v>
      </c>
      <c r="AF472" s="215">
        <f>IF(A472&gt;1,Table1[[#This Row],[Last Name]]&amp;Table1[[#This Row],[First Name]]&amp;Table1[[#This Row],[Home Zip Code]]&amp;Table1[[#This Row],[Date of Birth]]&amp;Table1[[#This Row],[Member Type]],ROW())</f>
        <v>472</v>
      </c>
      <c r="AG472" s="215" t="str">
        <f t="array" ref="AG472">IF(SUM((--EXACT($AF$33:$AF$521,AF472)))&lt;=1,"","Duplicate")</f>
        <v/>
      </c>
      <c r="AH472" s="228"/>
      <c r="AI472" s="228"/>
      <c r="AJ472" s="228"/>
      <c r="AK472" s="228"/>
      <c r="AL472" s="228"/>
      <c r="AM472" s="228"/>
      <c r="AN472" s="228"/>
      <c r="AO472" s="228"/>
      <c r="AP472" s="228"/>
      <c r="AQ472" s="228"/>
      <c r="AR472" s="228"/>
      <c r="AS472" s="228"/>
      <c r="AT472" s="228"/>
      <c r="AU472" s="228"/>
      <c r="AV472" s="228"/>
      <c r="AW472" s="228"/>
      <c r="AX472" s="228"/>
      <c r="AY472" s="228"/>
      <c r="AZ472" s="228"/>
      <c r="BA472" s="228"/>
      <c r="BB472" s="228"/>
      <c r="BC472" s="228"/>
    </row>
    <row r="473" spans="1:55">
      <c r="A473" s="326"/>
      <c r="B473" s="237"/>
      <c r="C473" s="253"/>
      <c r="D473" s="234"/>
      <c r="E473" s="235"/>
      <c r="F473" s="238"/>
      <c r="G473" s="238"/>
      <c r="H473" s="236"/>
      <c r="I473" s="221"/>
      <c r="J473" s="297"/>
      <c r="K473" s="221"/>
      <c r="L473" s="301"/>
      <c r="M473" s="311"/>
      <c r="N473" s="321"/>
      <c r="O473" s="328" t="str" cm="1">
        <f t="array" ref="O473">IF($T473=1,IF(SUMPRODUCT(--($T474:$T$517=0))&gt;0,"BLANK",""),IF($H473="","NO",IF(NOT($U473&gt;$U472),IF(SUMPRODUCT(--($A473:$F473=""))&gt;0,"NO","YES"),IF(SUMPRODUCT(--($A473:$G473=""))+SUMPRODUCT(--($I473=""))&gt;0,"NO","YES"))))</f>
        <v/>
      </c>
      <c r="P473" s="228"/>
      <c r="Q473" s="228"/>
      <c r="R473" s="228"/>
      <c r="S473" s="228"/>
      <c r="T473" s="228">
        <f t="shared" si="55"/>
        <v>1</v>
      </c>
      <c r="U473" s="228">
        <f t="shared" si="56"/>
        <v>0</v>
      </c>
      <c r="V473" s="228">
        <f t="shared" si="57"/>
        <v>0</v>
      </c>
      <c r="W473" s="228">
        <f t="shared" si="58"/>
        <v>-1</v>
      </c>
      <c r="X473" s="228">
        <f>IF(SUMPRODUCT(--(W473:$W$517=-1))=ROW($W$517)-ROW()+1,$X472,IF(OR($W473=0,$W473=-1),$X472+1,$X472))</f>
        <v>0</v>
      </c>
      <c r="Y473" s="228">
        <f t="shared" si="59"/>
        <v>-1</v>
      </c>
      <c r="Z473" s="228">
        <f>IF(SUMPRODUCT(--($Y473:$Y$517=-1))=ROW($Y$517)-ROW()+1,$Z472,IF(OR($Y473=0,$Y473=-1),$Z472+1,$Z472))</f>
        <v>0</v>
      </c>
      <c r="AA473" s="228">
        <f t="shared" si="54"/>
        <v>0</v>
      </c>
      <c r="AB473" s="228">
        <f>IF(AND(ROUNDDOWN(($B$10-Table1[[#This Row],[Date of Birth]])/365.25,0)&gt;=66,Table1[[#This Row],[Member Type]]="EE",Table1[[#This Row],[Work Status]]="Retiree"),1,IF(AND(ROUNDDOWN(($B$10-Table1[[#This Row],[Date of Birth]])/365.25,0)&lt;66,Table1[[#This Row],[Member Type]]="EE",Table1[[#This Row],[Work Status]]="Retiree"),2,0))</f>
        <v>0</v>
      </c>
      <c r="AC473" s="215">
        <f t="shared" si="60"/>
        <v>0</v>
      </c>
      <c r="AD473" s="215">
        <f t="shared" si="61"/>
        <v>0</v>
      </c>
      <c r="AE473" s="215">
        <f t="shared" ca="1" si="62"/>
        <v>0</v>
      </c>
      <c r="AF473" s="215">
        <f>IF(A473&gt;1,Table1[[#This Row],[Last Name]]&amp;Table1[[#This Row],[First Name]]&amp;Table1[[#This Row],[Home Zip Code]]&amp;Table1[[#This Row],[Date of Birth]]&amp;Table1[[#This Row],[Member Type]],ROW())</f>
        <v>473</v>
      </c>
      <c r="AG473" s="215" t="str">
        <f t="array" ref="AG473">IF(SUM((--EXACT($AF$33:$AF$521,AF473)))&lt;=1,"","Duplicate")</f>
        <v/>
      </c>
      <c r="AH473" s="228"/>
      <c r="AI473" s="228"/>
      <c r="AJ473" s="228"/>
      <c r="AK473" s="228"/>
      <c r="AL473" s="228"/>
      <c r="AM473" s="228"/>
      <c r="AN473" s="228"/>
      <c r="AO473" s="228"/>
      <c r="AP473" s="228"/>
      <c r="AQ473" s="228"/>
      <c r="AR473" s="228"/>
      <c r="AS473" s="228"/>
      <c r="AT473" s="228"/>
      <c r="AU473" s="228"/>
      <c r="AV473" s="228"/>
      <c r="AW473" s="228"/>
      <c r="AX473" s="228"/>
      <c r="AY473" s="228"/>
      <c r="AZ473" s="228"/>
      <c r="BA473" s="228"/>
      <c r="BB473" s="228"/>
      <c r="BC473" s="228"/>
    </row>
    <row r="474" spans="1:55">
      <c r="A474" s="326"/>
      <c r="B474" s="237"/>
      <c r="C474" s="253"/>
      <c r="D474" s="234"/>
      <c r="E474" s="235"/>
      <c r="F474" s="238"/>
      <c r="G474" s="238"/>
      <c r="H474" s="236"/>
      <c r="I474" s="221"/>
      <c r="J474" s="297"/>
      <c r="K474" s="221"/>
      <c r="L474" s="301"/>
      <c r="M474" s="311"/>
      <c r="N474" s="321"/>
      <c r="O474" s="328" t="str" cm="1">
        <f t="array" ref="O474">IF($T474=1,IF(SUMPRODUCT(--($T475:$T$517=0))&gt;0,"BLANK",""),IF($H474="","NO",IF(NOT($U474&gt;$U473),IF(SUMPRODUCT(--($A474:$F474=""))&gt;0,"NO","YES"),IF(SUMPRODUCT(--($A474:$G474=""))+SUMPRODUCT(--($I474=""))&gt;0,"NO","YES"))))</f>
        <v/>
      </c>
      <c r="P474" s="228"/>
      <c r="Q474" s="228"/>
      <c r="R474" s="228"/>
      <c r="S474" s="228"/>
      <c r="T474" s="228">
        <f t="shared" si="55"/>
        <v>1</v>
      </c>
      <c r="U474" s="228">
        <f t="shared" si="56"/>
        <v>0</v>
      </c>
      <c r="V474" s="228">
        <f t="shared" si="57"/>
        <v>0</v>
      </c>
      <c r="W474" s="228">
        <f t="shared" si="58"/>
        <v>-1</v>
      </c>
      <c r="X474" s="228">
        <f>IF(SUMPRODUCT(--(W474:$W$517=-1))=ROW($W$517)-ROW()+1,$X473,IF(OR($W474=0,$W474=-1),$X473+1,$X473))</f>
        <v>0</v>
      </c>
      <c r="Y474" s="228">
        <f t="shared" si="59"/>
        <v>-1</v>
      </c>
      <c r="Z474" s="228">
        <f>IF(SUMPRODUCT(--($Y474:$Y$517=-1))=ROW($Y$517)-ROW()+1,$Z473,IF(OR($Y474=0,$Y474=-1),$Z473+1,$Z473))</f>
        <v>0</v>
      </c>
      <c r="AA474" s="228">
        <f t="shared" si="54"/>
        <v>0</v>
      </c>
      <c r="AB474" s="228">
        <f>IF(AND(ROUNDDOWN(($B$10-Table1[[#This Row],[Date of Birth]])/365.25,0)&gt;=66,Table1[[#This Row],[Member Type]]="EE",Table1[[#This Row],[Work Status]]="Retiree"),1,IF(AND(ROUNDDOWN(($B$10-Table1[[#This Row],[Date of Birth]])/365.25,0)&lt;66,Table1[[#This Row],[Member Type]]="EE",Table1[[#This Row],[Work Status]]="Retiree"),2,0))</f>
        <v>0</v>
      </c>
      <c r="AC474" s="215">
        <f t="shared" si="60"/>
        <v>0</v>
      </c>
      <c r="AD474" s="215">
        <f t="shared" si="61"/>
        <v>0</v>
      </c>
      <c r="AE474" s="215">
        <f t="shared" ca="1" si="62"/>
        <v>0</v>
      </c>
      <c r="AF474" s="215">
        <f>IF(A474&gt;1,Table1[[#This Row],[Last Name]]&amp;Table1[[#This Row],[First Name]]&amp;Table1[[#This Row],[Home Zip Code]]&amp;Table1[[#This Row],[Date of Birth]]&amp;Table1[[#This Row],[Member Type]],ROW())</f>
        <v>474</v>
      </c>
      <c r="AG474" s="215" t="str">
        <f t="array" ref="AG474">IF(SUM((--EXACT($AF$33:$AF$521,AF474)))&lt;=1,"","Duplicate")</f>
        <v/>
      </c>
      <c r="AH474" s="228"/>
      <c r="AI474" s="228"/>
      <c r="AJ474" s="228"/>
      <c r="AK474" s="228"/>
      <c r="AL474" s="228"/>
      <c r="AM474" s="228"/>
      <c r="AN474" s="228"/>
      <c r="AO474" s="228"/>
      <c r="AP474" s="228"/>
      <c r="AQ474" s="228"/>
      <c r="AR474" s="228"/>
      <c r="AS474" s="228"/>
      <c r="AT474" s="228"/>
      <c r="AU474" s="228"/>
      <c r="AV474" s="228"/>
      <c r="AW474" s="228"/>
      <c r="AX474" s="228"/>
      <c r="AY474" s="228"/>
      <c r="AZ474" s="228"/>
      <c r="BA474" s="228"/>
      <c r="BB474" s="228"/>
      <c r="BC474" s="228"/>
    </row>
    <row r="475" spans="1:55">
      <c r="A475" s="326"/>
      <c r="B475" s="237"/>
      <c r="C475" s="253"/>
      <c r="D475" s="234"/>
      <c r="E475" s="235"/>
      <c r="F475" s="238"/>
      <c r="G475" s="238"/>
      <c r="H475" s="236"/>
      <c r="I475" s="221"/>
      <c r="J475" s="297"/>
      <c r="K475" s="221"/>
      <c r="L475" s="301"/>
      <c r="M475" s="311"/>
      <c r="N475" s="321"/>
      <c r="O475" s="328" t="str" cm="1">
        <f t="array" ref="O475">IF($T475=1,IF(SUMPRODUCT(--($T476:$T$517=0))&gt;0,"BLANK",""),IF($H475="","NO",IF(NOT($U475&gt;$U474),IF(SUMPRODUCT(--($A475:$F475=""))&gt;0,"NO","YES"),IF(SUMPRODUCT(--($A475:$G475=""))+SUMPRODUCT(--($I475=""))&gt;0,"NO","YES"))))</f>
        <v/>
      </c>
      <c r="P475" s="228"/>
      <c r="Q475" s="228"/>
      <c r="R475" s="228"/>
      <c r="S475" s="228"/>
      <c r="T475" s="228">
        <f t="shared" si="55"/>
        <v>1</v>
      </c>
      <c r="U475" s="228">
        <f t="shared" si="56"/>
        <v>0</v>
      </c>
      <c r="V475" s="228">
        <f t="shared" si="57"/>
        <v>0</v>
      </c>
      <c r="W475" s="228">
        <f t="shared" si="58"/>
        <v>-1</v>
      </c>
      <c r="X475" s="228">
        <f>IF(SUMPRODUCT(--(W475:$W$517=-1))=ROW($W$517)-ROW()+1,$X474,IF(OR($W475=0,$W475=-1),$X474+1,$X474))</f>
        <v>0</v>
      </c>
      <c r="Y475" s="228">
        <f t="shared" si="59"/>
        <v>-1</v>
      </c>
      <c r="Z475" s="228">
        <f>IF(SUMPRODUCT(--($Y475:$Y$517=-1))=ROW($Y$517)-ROW()+1,$Z474,IF(OR($Y475=0,$Y475=-1),$Z474+1,$Z474))</f>
        <v>0</v>
      </c>
      <c r="AA475" s="228">
        <f t="shared" si="54"/>
        <v>0</v>
      </c>
      <c r="AB475" s="228">
        <f>IF(AND(ROUNDDOWN(($B$10-Table1[[#This Row],[Date of Birth]])/365.25,0)&gt;=66,Table1[[#This Row],[Member Type]]="EE",Table1[[#This Row],[Work Status]]="Retiree"),1,IF(AND(ROUNDDOWN(($B$10-Table1[[#This Row],[Date of Birth]])/365.25,0)&lt;66,Table1[[#This Row],[Member Type]]="EE",Table1[[#This Row],[Work Status]]="Retiree"),2,0))</f>
        <v>0</v>
      </c>
      <c r="AC475" s="215">
        <f t="shared" si="60"/>
        <v>0</v>
      </c>
      <c r="AD475" s="215">
        <f t="shared" si="61"/>
        <v>0</v>
      </c>
      <c r="AE475" s="215">
        <f t="shared" ca="1" si="62"/>
        <v>0</v>
      </c>
      <c r="AF475" s="215">
        <f>IF(A475&gt;1,Table1[[#This Row],[Last Name]]&amp;Table1[[#This Row],[First Name]]&amp;Table1[[#This Row],[Home Zip Code]]&amp;Table1[[#This Row],[Date of Birth]]&amp;Table1[[#This Row],[Member Type]],ROW())</f>
        <v>475</v>
      </c>
      <c r="AG475" s="215" t="str">
        <f t="array" ref="AG475">IF(SUM((--EXACT($AF$33:$AF$521,AF475)))&lt;=1,"","Duplicate")</f>
        <v/>
      </c>
      <c r="AH475" s="228"/>
      <c r="AI475" s="228"/>
      <c r="AJ475" s="228"/>
      <c r="AK475" s="228"/>
      <c r="AL475" s="228"/>
      <c r="AM475" s="228"/>
      <c r="AN475" s="228"/>
      <c r="AO475" s="228"/>
      <c r="AP475" s="228"/>
      <c r="AQ475" s="228"/>
      <c r="AR475" s="228"/>
      <c r="AS475" s="228"/>
      <c r="AT475" s="228"/>
      <c r="AU475" s="228"/>
      <c r="AV475" s="228"/>
      <c r="AW475" s="228"/>
      <c r="AX475" s="228"/>
      <c r="AY475" s="228"/>
      <c r="AZ475" s="228"/>
      <c r="BA475" s="228"/>
      <c r="BB475" s="228"/>
      <c r="BC475" s="228"/>
    </row>
    <row r="476" spans="1:55">
      <c r="A476" s="326"/>
      <c r="B476" s="237"/>
      <c r="C476" s="253"/>
      <c r="D476" s="234"/>
      <c r="E476" s="235"/>
      <c r="F476" s="238"/>
      <c r="G476" s="238"/>
      <c r="H476" s="236"/>
      <c r="I476" s="221"/>
      <c r="J476" s="297"/>
      <c r="K476" s="221"/>
      <c r="L476" s="301"/>
      <c r="M476" s="311"/>
      <c r="N476" s="321"/>
      <c r="O476" s="328" t="str" cm="1">
        <f t="array" ref="O476">IF($T476=1,IF(SUMPRODUCT(--($T477:$T$517=0))&gt;0,"BLANK",""),IF($H476="","NO",IF(NOT($U476&gt;$U475),IF(SUMPRODUCT(--($A476:$F476=""))&gt;0,"NO","YES"),IF(SUMPRODUCT(--($A476:$G476=""))+SUMPRODUCT(--($I476=""))&gt;0,"NO","YES"))))</f>
        <v/>
      </c>
      <c r="P476" s="228"/>
      <c r="Q476" s="228"/>
      <c r="R476" s="228"/>
      <c r="S476" s="228"/>
      <c r="T476" s="228">
        <f t="shared" si="55"/>
        <v>1</v>
      </c>
      <c r="U476" s="228">
        <f t="shared" si="56"/>
        <v>0</v>
      </c>
      <c r="V476" s="228">
        <f t="shared" si="57"/>
        <v>0</v>
      </c>
      <c r="W476" s="228">
        <f t="shared" si="58"/>
        <v>-1</v>
      </c>
      <c r="X476" s="228">
        <f>IF(SUMPRODUCT(--(W476:$W$517=-1))=ROW($W$517)-ROW()+1,$X475,IF(OR($W476=0,$W476=-1),$X475+1,$X475))</f>
        <v>0</v>
      </c>
      <c r="Y476" s="228">
        <f t="shared" si="59"/>
        <v>-1</v>
      </c>
      <c r="Z476" s="228">
        <f>IF(SUMPRODUCT(--($Y476:$Y$517=-1))=ROW($Y$517)-ROW()+1,$Z475,IF(OR($Y476=0,$Y476=-1),$Z475+1,$Z475))</f>
        <v>0</v>
      </c>
      <c r="AA476" s="228">
        <f t="shared" si="54"/>
        <v>0</v>
      </c>
      <c r="AB476" s="228">
        <f>IF(AND(ROUNDDOWN(($B$10-Table1[[#This Row],[Date of Birth]])/365.25,0)&gt;=66,Table1[[#This Row],[Member Type]]="EE",Table1[[#This Row],[Work Status]]="Retiree"),1,IF(AND(ROUNDDOWN(($B$10-Table1[[#This Row],[Date of Birth]])/365.25,0)&lt;66,Table1[[#This Row],[Member Type]]="EE",Table1[[#This Row],[Work Status]]="Retiree"),2,0))</f>
        <v>0</v>
      </c>
      <c r="AC476" s="215">
        <f t="shared" si="60"/>
        <v>0</v>
      </c>
      <c r="AD476" s="215">
        <f t="shared" si="61"/>
        <v>0</v>
      </c>
      <c r="AE476" s="215">
        <f t="shared" ca="1" si="62"/>
        <v>0</v>
      </c>
      <c r="AF476" s="215">
        <f>IF(A476&gt;1,Table1[[#This Row],[Last Name]]&amp;Table1[[#This Row],[First Name]]&amp;Table1[[#This Row],[Home Zip Code]]&amp;Table1[[#This Row],[Date of Birth]]&amp;Table1[[#This Row],[Member Type]],ROW())</f>
        <v>476</v>
      </c>
      <c r="AG476" s="215" t="str">
        <f t="array" ref="AG476">IF(SUM((--EXACT($AF$33:$AF$521,AF476)))&lt;=1,"","Duplicate")</f>
        <v/>
      </c>
      <c r="AH476" s="228"/>
      <c r="AI476" s="228"/>
      <c r="AJ476" s="228"/>
      <c r="AK476" s="228"/>
      <c r="AL476" s="228"/>
      <c r="AM476" s="228"/>
      <c r="AN476" s="228"/>
      <c r="AO476" s="228"/>
      <c r="AP476" s="228"/>
      <c r="AQ476" s="228"/>
      <c r="AR476" s="228"/>
      <c r="AS476" s="228"/>
      <c r="AT476" s="228"/>
      <c r="AU476" s="228"/>
      <c r="AV476" s="228"/>
      <c r="AW476" s="228"/>
      <c r="AX476" s="228"/>
      <c r="AY476" s="228"/>
      <c r="AZ476" s="228"/>
      <c r="BA476" s="228"/>
      <c r="BB476" s="228"/>
      <c r="BC476" s="228"/>
    </row>
    <row r="477" spans="1:55">
      <c r="A477" s="326"/>
      <c r="B477" s="237"/>
      <c r="C477" s="253"/>
      <c r="D477" s="234"/>
      <c r="E477" s="235"/>
      <c r="F477" s="238"/>
      <c r="G477" s="238"/>
      <c r="H477" s="236"/>
      <c r="I477" s="221"/>
      <c r="J477" s="297"/>
      <c r="K477" s="221"/>
      <c r="L477" s="301"/>
      <c r="M477" s="311"/>
      <c r="N477" s="321"/>
      <c r="O477" s="328" t="str" cm="1">
        <f t="array" ref="O477">IF($T477=1,IF(SUMPRODUCT(--($T478:$T$517=0))&gt;0,"BLANK",""),IF($H477="","NO",IF(NOT($U477&gt;$U476),IF(SUMPRODUCT(--($A477:$F477=""))&gt;0,"NO","YES"),IF(SUMPRODUCT(--($A477:$G477=""))+SUMPRODUCT(--($I477=""))&gt;0,"NO","YES"))))</f>
        <v/>
      </c>
      <c r="P477" s="228"/>
      <c r="Q477" s="228"/>
      <c r="R477" s="228"/>
      <c r="S477" s="228"/>
      <c r="T477" s="228">
        <f t="shared" si="55"/>
        <v>1</v>
      </c>
      <c r="U477" s="228">
        <f t="shared" si="56"/>
        <v>0</v>
      </c>
      <c r="V477" s="228">
        <f t="shared" si="57"/>
        <v>0</v>
      </c>
      <c r="W477" s="228">
        <f t="shared" si="58"/>
        <v>-1</v>
      </c>
      <c r="X477" s="228">
        <f>IF(SUMPRODUCT(--(W477:$W$517=-1))=ROW($W$517)-ROW()+1,$X476,IF(OR($W477=0,$W477=-1),$X476+1,$X476))</f>
        <v>0</v>
      </c>
      <c r="Y477" s="228">
        <f t="shared" si="59"/>
        <v>-1</v>
      </c>
      <c r="Z477" s="228">
        <f>IF(SUMPRODUCT(--($Y477:$Y$517=-1))=ROW($Y$517)-ROW()+1,$Z476,IF(OR($Y477=0,$Y477=-1),$Z476+1,$Z476))</f>
        <v>0</v>
      </c>
      <c r="AA477" s="228">
        <f t="shared" si="54"/>
        <v>0</v>
      </c>
      <c r="AB477" s="228">
        <f>IF(AND(ROUNDDOWN(($B$10-Table1[[#This Row],[Date of Birth]])/365.25,0)&gt;=66,Table1[[#This Row],[Member Type]]="EE",Table1[[#This Row],[Work Status]]="Retiree"),1,IF(AND(ROUNDDOWN(($B$10-Table1[[#This Row],[Date of Birth]])/365.25,0)&lt;66,Table1[[#This Row],[Member Type]]="EE",Table1[[#This Row],[Work Status]]="Retiree"),2,0))</f>
        <v>0</v>
      </c>
      <c r="AC477" s="215">
        <f t="shared" si="60"/>
        <v>0</v>
      </c>
      <c r="AD477" s="215">
        <f t="shared" si="61"/>
        <v>0</v>
      </c>
      <c r="AE477" s="215">
        <f t="shared" ca="1" si="62"/>
        <v>0</v>
      </c>
      <c r="AF477" s="215">
        <f>IF(A477&gt;1,Table1[[#This Row],[Last Name]]&amp;Table1[[#This Row],[First Name]]&amp;Table1[[#This Row],[Home Zip Code]]&amp;Table1[[#This Row],[Date of Birth]]&amp;Table1[[#This Row],[Member Type]],ROW())</f>
        <v>477</v>
      </c>
      <c r="AG477" s="215" t="str">
        <f t="array" ref="AG477">IF(SUM((--EXACT($AF$33:$AF$521,AF477)))&lt;=1,"","Duplicate")</f>
        <v/>
      </c>
      <c r="AH477" s="228"/>
      <c r="AI477" s="228"/>
      <c r="AJ477" s="228"/>
      <c r="AK477" s="228"/>
      <c r="AL477" s="228"/>
      <c r="AM477" s="228"/>
      <c r="AN477" s="228"/>
      <c r="AO477" s="228"/>
      <c r="AP477" s="228"/>
      <c r="AQ477" s="228"/>
      <c r="AR477" s="228"/>
      <c r="AS477" s="228"/>
      <c r="AT477" s="228"/>
      <c r="AU477" s="228"/>
      <c r="AV477" s="228"/>
      <c r="AW477" s="228"/>
      <c r="AX477" s="228"/>
      <c r="AY477" s="228"/>
      <c r="AZ477" s="228"/>
      <c r="BA477" s="228"/>
      <c r="BB477" s="228"/>
      <c r="BC477" s="228"/>
    </row>
    <row r="478" spans="1:55">
      <c r="A478" s="326"/>
      <c r="B478" s="237"/>
      <c r="C478" s="253"/>
      <c r="D478" s="234"/>
      <c r="E478" s="235"/>
      <c r="F478" s="238"/>
      <c r="G478" s="238"/>
      <c r="H478" s="236"/>
      <c r="I478" s="221"/>
      <c r="J478" s="297"/>
      <c r="K478" s="221"/>
      <c r="L478" s="301"/>
      <c r="M478" s="311"/>
      <c r="N478" s="321"/>
      <c r="O478" s="328" t="str" cm="1">
        <f t="array" ref="O478">IF($T478=1,IF(SUMPRODUCT(--($T479:$T$517=0))&gt;0,"BLANK",""),IF($H478="","NO",IF(NOT($U478&gt;$U477),IF(SUMPRODUCT(--($A478:$F478=""))&gt;0,"NO","YES"),IF(SUMPRODUCT(--($A478:$G478=""))+SUMPRODUCT(--($I478=""))&gt;0,"NO","YES"))))</f>
        <v/>
      </c>
      <c r="P478" s="228"/>
      <c r="Q478" s="228"/>
      <c r="R478" s="228"/>
      <c r="S478" s="228"/>
      <c r="T478" s="228">
        <f t="shared" si="55"/>
        <v>1</v>
      </c>
      <c r="U478" s="228">
        <f t="shared" si="56"/>
        <v>0</v>
      </c>
      <c r="V478" s="228">
        <f t="shared" si="57"/>
        <v>0</v>
      </c>
      <c r="W478" s="228">
        <f t="shared" si="58"/>
        <v>-1</v>
      </c>
      <c r="X478" s="228">
        <f>IF(SUMPRODUCT(--(W478:$W$517=-1))=ROW($W$517)-ROW()+1,$X477,IF(OR($W478=0,$W478=-1),$X477+1,$X477))</f>
        <v>0</v>
      </c>
      <c r="Y478" s="228">
        <f t="shared" si="59"/>
        <v>-1</v>
      </c>
      <c r="Z478" s="228">
        <f>IF(SUMPRODUCT(--($Y478:$Y$517=-1))=ROW($Y$517)-ROW()+1,$Z477,IF(OR($Y478=0,$Y478=-1),$Z477+1,$Z477))</f>
        <v>0</v>
      </c>
      <c r="AA478" s="228">
        <f t="shared" si="54"/>
        <v>0</v>
      </c>
      <c r="AB478" s="228">
        <f>IF(AND(ROUNDDOWN(($B$10-Table1[[#This Row],[Date of Birth]])/365.25,0)&gt;=66,Table1[[#This Row],[Member Type]]="EE",Table1[[#This Row],[Work Status]]="Retiree"),1,IF(AND(ROUNDDOWN(($B$10-Table1[[#This Row],[Date of Birth]])/365.25,0)&lt;66,Table1[[#This Row],[Member Type]]="EE",Table1[[#This Row],[Work Status]]="Retiree"),2,0))</f>
        <v>0</v>
      </c>
      <c r="AC478" s="215">
        <f t="shared" si="60"/>
        <v>0</v>
      </c>
      <c r="AD478" s="215">
        <f t="shared" si="61"/>
        <v>0</v>
      </c>
      <c r="AE478" s="215">
        <f t="shared" ca="1" si="62"/>
        <v>0</v>
      </c>
      <c r="AF478" s="215">
        <f>IF(A478&gt;1,Table1[[#This Row],[Last Name]]&amp;Table1[[#This Row],[First Name]]&amp;Table1[[#This Row],[Home Zip Code]]&amp;Table1[[#This Row],[Date of Birth]]&amp;Table1[[#This Row],[Member Type]],ROW())</f>
        <v>478</v>
      </c>
      <c r="AG478" s="215" t="str">
        <f t="array" ref="AG478">IF(SUM((--EXACT($AF$33:$AF$521,AF478)))&lt;=1,"","Duplicate")</f>
        <v/>
      </c>
      <c r="AH478" s="228"/>
      <c r="AI478" s="228"/>
      <c r="AJ478" s="228"/>
      <c r="AK478" s="228"/>
      <c r="AL478" s="228"/>
      <c r="AM478" s="228"/>
      <c r="AN478" s="228"/>
      <c r="AO478" s="228"/>
      <c r="AP478" s="228"/>
      <c r="AQ478" s="228"/>
      <c r="AR478" s="228"/>
      <c r="AS478" s="228"/>
      <c r="AT478" s="228"/>
      <c r="AU478" s="228"/>
      <c r="AV478" s="228"/>
      <c r="AW478" s="228"/>
      <c r="AX478" s="228"/>
      <c r="AY478" s="228"/>
      <c r="AZ478" s="228"/>
      <c r="BA478" s="228"/>
      <c r="BB478" s="228"/>
      <c r="BC478" s="228"/>
    </row>
    <row r="479" spans="1:55">
      <c r="A479" s="326"/>
      <c r="B479" s="237"/>
      <c r="C479" s="253"/>
      <c r="D479" s="234"/>
      <c r="E479" s="235"/>
      <c r="F479" s="238"/>
      <c r="G479" s="238"/>
      <c r="H479" s="236"/>
      <c r="I479" s="221"/>
      <c r="J479" s="297"/>
      <c r="K479" s="221"/>
      <c r="L479" s="301"/>
      <c r="M479" s="311"/>
      <c r="N479" s="321"/>
      <c r="O479" s="328" t="str" cm="1">
        <f t="array" ref="O479">IF($T479=1,IF(SUMPRODUCT(--($T480:$T$517=0))&gt;0,"BLANK",""),IF($H479="","NO",IF(NOT($U479&gt;$U478),IF(SUMPRODUCT(--($A479:$F479=""))&gt;0,"NO","YES"),IF(SUMPRODUCT(--($A479:$G479=""))+SUMPRODUCT(--($I479=""))&gt;0,"NO","YES"))))</f>
        <v/>
      </c>
      <c r="P479" s="228"/>
      <c r="Q479" s="228"/>
      <c r="R479" s="228"/>
      <c r="S479" s="228"/>
      <c r="T479" s="228">
        <f t="shared" si="55"/>
        <v>1</v>
      </c>
      <c r="U479" s="228">
        <f t="shared" si="56"/>
        <v>0</v>
      </c>
      <c r="V479" s="228">
        <f t="shared" si="57"/>
        <v>0</v>
      </c>
      <c r="W479" s="228">
        <f t="shared" si="58"/>
        <v>-1</v>
      </c>
      <c r="X479" s="228">
        <f>IF(SUMPRODUCT(--(W479:$W$517=-1))=ROW($W$517)-ROW()+1,$X478,IF(OR($W479=0,$W479=-1),$X478+1,$X478))</f>
        <v>0</v>
      </c>
      <c r="Y479" s="228">
        <f t="shared" si="59"/>
        <v>-1</v>
      </c>
      <c r="Z479" s="228">
        <f>IF(SUMPRODUCT(--($Y479:$Y$517=-1))=ROW($Y$517)-ROW()+1,$Z478,IF(OR($Y479=0,$Y479=-1),$Z478+1,$Z478))</f>
        <v>0</v>
      </c>
      <c r="AA479" s="228">
        <f t="shared" si="54"/>
        <v>0</v>
      </c>
      <c r="AB479" s="228">
        <f>IF(AND(ROUNDDOWN(($B$10-Table1[[#This Row],[Date of Birth]])/365.25,0)&gt;=66,Table1[[#This Row],[Member Type]]="EE",Table1[[#This Row],[Work Status]]="Retiree"),1,IF(AND(ROUNDDOWN(($B$10-Table1[[#This Row],[Date of Birth]])/365.25,0)&lt;66,Table1[[#This Row],[Member Type]]="EE",Table1[[#This Row],[Work Status]]="Retiree"),2,0))</f>
        <v>0</v>
      </c>
      <c r="AC479" s="215">
        <f t="shared" si="60"/>
        <v>0</v>
      </c>
      <c r="AD479" s="215">
        <f t="shared" si="61"/>
        <v>0</v>
      </c>
      <c r="AE479" s="215">
        <f t="shared" ca="1" si="62"/>
        <v>0</v>
      </c>
      <c r="AF479" s="215">
        <f>IF(A479&gt;1,Table1[[#This Row],[Last Name]]&amp;Table1[[#This Row],[First Name]]&amp;Table1[[#This Row],[Home Zip Code]]&amp;Table1[[#This Row],[Date of Birth]]&amp;Table1[[#This Row],[Member Type]],ROW())</f>
        <v>479</v>
      </c>
      <c r="AG479" s="215" t="str">
        <f t="array" ref="AG479">IF(SUM((--EXACT($AF$33:$AF$521,AF479)))&lt;=1,"","Duplicate")</f>
        <v/>
      </c>
      <c r="AH479" s="228"/>
      <c r="AI479" s="228"/>
      <c r="AJ479" s="228"/>
      <c r="AK479" s="228"/>
      <c r="AL479" s="228"/>
      <c r="AM479" s="228"/>
      <c r="AN479" s="228"/>
      <c r="AO479" s="228"/>
      <c r="AP479" s="228"/>
      <c r="AQ479" s="228"/>
      <c r="AR479" s="228"/>
      <c r="AS479" s="228"/>
      <c r="AT479" s="228"/>
      <c r="AU479" s="228"/>
      <c r="AV479" s="228"/>
      <c r="AW479" s="228"/>
      <c r="AX479" s="228"/>
      <c r="AY479" s="228"/>
      <c r="AZ479" s="228"/>
      <c r="BA479" s="228"/>
      <c r="BB479" s="228"/>
      <c r="BC479" s="228"/>
    </row>
    <row r="480" spans="1:55">
      <c r="A480" s="326"/>
      <c r="B480" s="237"/>
      <c r="C480" s="253"/>
      <c r="D480" s="234"/>
      <c r="E480" s="235"/>
      <c r="F480" s="238"/>
      <c r="G480" s="238"/>
      <c r="H480" s="236"/>
      <c r="I480" s="221"/>
      <c r="J480" s="297"/>
      <c r="K480" s="221"/>
      <c r="L480" s="301"/>
      <c r="M480" s="311"/>
      <c r="N480" s="321"/>
      <c r="O480" s="328" t="str" cm="1">
        <f t="array" ref="O480">IF($T480=1,IF(SUMPRODUCT(--($T481:$T$517=0))&gt;0,"BLANK",""),IF($H480="","NO",IF(NOT($U480&gt;$U479),IF(SUMPRODUCT(--($A480:$F480=""))&gt;0,"NO","YES"),IF(SUMPRODUCT(--($A480:$G480=""))+SUMPRODUCT(--($I480=""))&gt;0,"NO","YES"))))</f>
        <v/>
      </c>
      <c r="P480" s="228"/>
      <c r="Q480" s="228"/>
      <c r="R480" s="228"/>
      <c r="S480" s="228"/>
      <c r="T480" s="228">
        <f t="shared" si="55"/>
        <v>1</v>
      </c>
      <c r="U480" s="228">
        <f t="shared" si="56"/>
        <v>0</v>
      </c>
      <c r="V480" s="228">
        <f t="shared" si="57"/>
        <v>0</v>
      </c>
      <c r="W480" s="228">
        <f t="shared" si="58"/>
        <v>-1</v>
      </c>
      <c r="X480" s="228">
        <f>IF(SUMPRODUCT(--(W480:$W$517=-1))=ROW($W$517)-ROW()+1,$X479,IF(OR($W480=0,$W480=-1),$X479+1,$X479))</f>
        <v>0</v>
      </c>
      <c r="Y480" s="228">
        <f t="shared" si="59"/>
        <v>-1</v>
      </c>
      <c r="Z480" s="228">
        <f>IF(SUMPRODUCT(--($Y480:$Y$517=-1))=ROW($Y$517)-ROW()+1,$Z479,IF(OR($Y480=0,$Y480=-1),$Z479+1,$Z479))</f>
        <v>0</v>
      </c>
      <c r="AA480" s="228">
        <f t="shared" si="54"/>
        <v>0</v>
      </c>
      <c r="AB480" s="228">
        <f>IF(AND(ROUNDDOWN(($B$10-Table1[[#This Row],[Date of Birth]])/365.25,0)&gt;=66,Table1[[#This Row],[Member Type]]="EE",Table1[[#This Row],[Work Status]]="Retiree"),1,IF(AND(ROUNDDOWN(($B$10-Table1[[#This Row],[Date of Birth]])/365.25,0)&lt;66,Table1[[#This Row],[Member Type]]="EE",Table1[[#This Row],[Work Status]]="Retiree"),2,0))</f>
        <v>0</v>
      </c>
      <c r="AC480" s="215">
        <f t="shared" si="60"/>
        <v>0</v>
      </c>
      <c r="AD480" s="215">
        <f t="shared" si="61"/>
        <v>0</v>
      </c>
      <c r="AE480" s="215">
        <f t="shared" ca="1" si="62"/>
        <v>0</v>
      </c>
      <c r="AF480" s="215">
        <f>IF(A480&gt;1,Table1[[#This Row],[Last Name]]&amp;Table1[[#This Row],[First Name]]&amp;Table1[[#This Row],[Home Zip Code]]&amp;Table1[[#This Row],[Date of Birth]]&amp;Table1[[#This Row],[Member Type]],ROW())</f>
        <v>480</v>
      </c>
      <c r="AG480" s="215" t="str">
        <f t="array" ref="AG480">IF(SUM((--EXACT($AF$33:$AF$521,AF480)))&lt;=1,"","Duplicate")</f>
        <v/>
      </c>
      <c r="AH480" s="228"/>
      <c r="AI480" s="228"/>
      <c r="AJ480" s="228"/>
      <c r="AK480" s="228"/>
      <c r="AL480" s="228"/>
      <c r="AM480" s="228"/>
      <c r="AN480" s="228"/>
      <c r="AO480" s="228"/>
      <c r="AP480" s="228"/>
      <c r="AQ480" s="228"/>
      <c r="AR480" s="228"/>
      <c r="AS480" s="228"/>
      <c r="AT480" s="228"/>
      <c r="AU480" s="228"/>
      <c r="AV480" s="228"/>
      <c r="AW480" s="228"/>
      <c r="AX480" s="228"/>
      <c r="AY480" s="228"/>
      <c r="AZ480" s="228"/>
      <c r="BA480" s="228"/>
      <c r="BB480" s="228"/>
      <c r="BC480" s="228"/>
    </row>
    <row r="481" spans="1:55">
      <c r="A481" s="326"/>
      <c r="B481" s="237"/>
      <c r="C481" s="253"/>
      <c r="D481" s="234"/>
      <c r="E481" s="235"/>
      <c r="F481" s="238"/>
      <c r="G481" s="238"/>
      <c r="H481" s="236"/>
      <c r="I481" s="221"/>
      <c r="J481" s="297"/>
      <c r="K481" s="221"/>
      <c r="L481" s="301"/>
      <c r="M481" s="311"/>
      <c r="N481" s="321"/>
      <c r="O481" s="328" t="str" cm="1">
        <f t="array" ref="O481">IF($T481=1,IF(SUMPRODUCT(--($T482:$T$517=0))&gt;0,"BLANK",""),IF($H481="","NO",IF(NOT($U481&gt;$U480),IF(SUMPRODUCT(--($A481:$F481=""))&gt;0,"NO","YES"),IF(SUMPRODUCT(--($A481:$G481=""))+SUMPRODUCT(--($I481=""))&gt;0,"NO","YES"))))</f>
        <v/>
      </c>
      <c r="P481" s="228"/>
      <c r="Q481" s="228"/>
      <c r="R481" s="228"/>
      <c r="S481" s="228"/>
      <c r="T481" s="228">
        <f t="shared" si="55"/>
        <v>1</v>
      </c>
      <c r="U481" s="228">
        <f t="shared" si="56"/>
        <v>0</v>
      </c>
      <c r="V481" s="228">
        <f t="shared" si="57"/>
        <v>0</v>
      </c>
      <c r="W481" s="228">
        <f t="shared" si="58"/>
        <v>-1</v>
      </c>
      <c r="X481" s="228">
        <f>IF(SUMPRODUCT(--(W481:$W$517=-1))=ROW($W$517)-ROW()+1,$X480,IF(OR($W481=0,$W481=-1),$X480+1,$X480))</f>
        <v>0</v>
      </c>
      <c r="Y481" s="228">
        <f t="shared" si="59"/>
        <v>-1</v>
      </c>
      <c r="Z481" s="228">
        <f>IF(SUMPRODUCT(--($Y481:$Y$517=-1))=ROW($Y$517)-ROW()+1,$Z480,IF(OR($Y481=0,$Y481=-1),$Z480+1,$Z480))</f>
        <v>0</v>
      </c>
      <c r="AA481" s="228">
        <f t="shared" si="54"/>
        <v>0</v>
      </c>
      <c r="AB481" s="228">
        <f>IF(AND(ROUNDDOWN(($B$10-Table1[[#This Row],[Date of Birth]])/365.25,0)&gt;=66,Table1[[#This Row],[Member Type]]="EE",Table1[[#This Row],[Work Status]]="Retiree"),1,IF(AND(ROUNDDOWN(($B$10-Table1[[#This Row],[Date of Birth]])/365.25,0)&lt;66,Table1[[#This Row],[Member Type]]="EE",Table1[[#This Row],[Work Status]]="Retiree"),2,0))</f>
        <v>0</v>
      </c>
      <c r="AC481" s="215">
        <f t="shared" si="60"/>
        <v>0</v>
      </c>
      <c r="AD481" s="215">
        <f t="shared" si="61"/>
        <v>0</v>
      </c>
      <c r="AE481" s="215">
        <f t="shared" ca="1" si="62"/>
        <v>0</v>
      </c>
      <c r="AF481" s="215">
        <f>IF(A481&gt;1,Table1[[#This Row],[Last Name]]&amp;Table1[[#This Row],[First Name]]&amp;Table1[[#This Row],[Home Zip Code]]&amp;Table1[[#This Row],[Date of Birth]]&amp;Table1[[#This Row],[Member Type]],ROW())</f>
        <v>481</v>
      </c>
      <c r="AG481" s="215" t="str">
        <f t="array" ref="AG481">IF(SUM((--EXACT($AF$33:$AF$521,AF481)))&lt;=1,"","Duplicate")</f>
        <v/>
      </c>
      <c r="AH481" s="228"/>
      <c r="AI481" s="228"/>
      <c r="AJ481" s="228"/>
      <c r="AK481" s="228"/>
      <c r="AL481" s="228"/>
      <c r="AM481" s="228"/>
      <c r="AN481" s="228"/>
      <c r="AO481" s="228"/>
      <c r="AP481" s="228"/>
      <c r="AQ481" s="228"/>
      <c r="AR481" s="228"/>
      <c r="AS481" s="228"/>
      <c r="AT481" s="228"/>
      <c r="AU481" s="228"/>
      <c r="AV481" s="228"/>
      <c r="AW481" s="228"/>
      <c r="AX481" s="228"/>
      <c r="AY481" s="228"/>
      <c r="AZ481" s="228"/>
      <c r="BA481" s="228"/>
      <c r="BB481" s="228"/>
      <c r="BC481" s="228"/>
    </row>
    <row r="482" spans="1:55">
      <c r="A482" s="326"/>
      <c r="B482" s="237"/>
      <c r="C482" s="253"/>
      <c r="D482" s="234"/>
      <c r="E482" s="235"/>
      <c r="F482" s="238"/>
      <c r="G482" s="238"/>
      <c r="H482" s="236"/>
      <c r="I482" s="221"/>
      <c r="J482" s="297"/>
      <c r="K482" s="221"/>
      <c r="L482" s="301"/>
      <c r="M482" s="311"/>
      <c r="N482" s="321"/>
      <c r="O482" s="328" t="str" cm="1">
        <f t="array" ref="O482">IF($T482=1,IF(SUMPRODUCT(--($T483:$T$517=0))&gt;0,"BLANK",""),IF($H482="","NO",IF(NOT($U482&gt;$U481),IF(SUMPRODUCT(--($A482:$F482=""))&gt;0,"NO","YES"),IF(SUMPRODUCT(--($A482:$G482=""))+SUMPRODUCT(--($I482=""))&gt;0,"NO","YES"))))</f>
        <v/>
      </c>
      <c r="P482" s="228"/>
      <c r="Q482" s="228"/>
      <c r="R482" s="228"/>
      <c r="S482" s="228"/>
      <c r="T482" s="228">
        <f t="shared" ref="T482:T517" si="63">IF(SUMPRODUCT(--($A482:$J482&lt;&gt;""))=0,1,0)</f>
        <v>1</v>
      </c>
      <c r="U482" s="228">
        <f t="shared" ref="U482:U517" si="64">COUNTIF($H482:$H482,"E*")</f>
        <v>0</v>
      </c>
      <c r="V482" s="228">
        <f t="shared" ref="V482:V517" si="65">COUNTIFS($F482:$F482,"Waiv*",$H482:$H482,"E*")</f>
        <v>0</v>
      </c>
      <c r="W482" s="228">
        <f t="shared" ref="W482:W517" si="66">IF($T482=1,-1,IF(AND($U482=$U481,$V481+1=$V482),1,0))</f>
        <v>-1</v>
      </c>
      <c r="X482" s="228">
        <f>IF(SUMPRODUCT(--(W482:$W$517=-1))=ROW($W$517)-ROW()+1,$X481,IF(OR($W482=0,$W482=-1),$X481+1,$X481))</f>
        <v>0</v>
      </c>
      <c r="Y482" s="228">
        <f t="shared" ref="Y482:Y517" si="67">IF($T482=1,-1,IF($V482&gt;$V481,1,0))</f>
        <v>-1</v>
      </c>
      <c r="Z482" s="228">
        <f>IF(SUMPRODUCT(--($Y482:$Y$517=-1))=ROW($Y$517)-ROW()+1,$Z481,IF(OR($Y482=0,$Y482=-1),$Z481+1,$Z481))</f>
        <v>0</v>
      </c>
      <c r="AA482" s="228">
        <f t="shared" ref="AA482:AA517" si="68">IF(AND(ROUNDDOWN(($B$10-D482)/365.25,0)&gt;=26,H482="CH"),1,0)</f>
        <v>0</v>
      </c>
      <c r="AB482" s="228">
        <f>IF(AND(ROUNDDOWN(($B$10-Table1[[#This Row],[Date of Birth]])/365.25,0)&gt;=66,Table1[[#This Row],[Member Type]]="EE",Table1[[#This Row],[Work Status]]="Retiree"),1,IF(AND(ROUNDDOWN(($B$10-Table1[[#This Row],[Date of Birth]])/365.25,0)&lt;66,Table1[[#This Row],[Member Type]]="EE",Table1[[#This Row],[Work Status]]="Retiree"),2,0))</f>
        <v>0</v>
      </c>
      <c r="AC482" s="215">
        <f t="shared" ref="AC482:AC517" si="69">IF(AND(ROUNDDOWN(($B$10-D482)/365.25,0)&gt;=26,H482="CH"),1,0)</f>
        <v>0</v>
      </c>
      <c r="AD482" s="215">
        <f t="shared" ref="AD482:AD517" si="70">IF(OR(E482="M",E482="F",E482="Male",E482="Female",E482=""),0,1)</f>
        <v>0</v>
      </c>
      <c r="AE482" s="215">
        <f t="shared" ref="AE482:AE517" ca="1" si="71">IF(ISERROR(DATE(DAY(D482),MONTH(D482),YEAR(D482))),1,IF(D482&gt;TODAY(),1,IF(AND(ROUNDDOWN(($B$10-D482)/365.25,0)&lt;=14,H482="EE"),1,0)))</f>
        <v>0</v>
      </c>
      <c r="AF482" s="215">
        <f>IF(A482&gt;1,Table1[[#This Row],[Last Name]]&amp;Table1[[#This Row],[First Name]]&amp;Table1[[#This Row],[Home Zip Code]]&amp;Table1[[#This Row],[Date of Birth]]&amp;Table1[[#This Row],[Member Type]],ROW())</f>
        <v>482</v>
      </c>
      <c r="AG482" s="215" t="str">
        <f t="array" ref="AG482">IF(SUM((--EXACT($AF$33:$AF$521,AF482)))&lt;=1,"","Duplicate")</f>
        <v/>
      </c>
      <c r="AH482" s="228"/>
      <c r="AI482" s="228"/>
      <c r="AJ482" s="228"/>
      <c r="AK482" s="228"/>
      <c r="AL482" s="228"/>
      <c r="AM482" s="228"/>
      <c r="AN482" s="228"/>
      <c r="AO482" s="228"/>
      <c r="AP482" s="228"/>
      <c r="AQ482" s="228"/>
      <c r="AR482" s="228"/>
      <c r="AS482" s="228"/>
      <c r="AT482" s="228"/>
      <c r="AU482" s="228"/>
      <c r="AV482" s="228"/>
      <c r="AW482" s="228"/>
      <c r="AX482" s="228"/>
      <c r="AY482" s="228"/>
      <c r="AZ482" s="228"/>
      <c r="BA482" s="228"/>
      <c r="BB482" s="228"/>
      <c r="BC482" s="228"/>
    </row>
    <row r="483" spans="1:55">
      <c r="A483" s="326"/>
      <c r="B483" s="237"/>
      <c r="C483" s="253"/>
      <c r="D483" s="234"/>
      <c r="E483" s="235"/>
      <c r="F483" s="238"/>
      <c r="G483" s="238"/>
      <c r="H483" s="236"/>
      <c r="I483" s="221"/>
      <c r="J483" s="297"/>
      <c r="K483" s="221"/>
      <c r="L483" s="301"/>
      <c r="M483" s="311"/>
      <c r="N483" s="321"/>
      <c r="O483" s="328" t="str" cm="1">
        <f t="array" ref="O483">IF($T483=1,IF(SUMPRODUCT(--($T484:$T$517=0))&gt;0,"BLANK",""),IF($H483="","NO",IF(NOT($U483&gt;$U482),IF(SUMPRODUCT(--($A483:$F483=""))&gt;0,"NO","YES"),IF(SUMPRODUCT(--($A483:$G483=""))+SUMPRODUCT(--($I483=""))&gt;0,"NO","YES"))))</f>
        <v/>
      </c>
      <c r="P483" s="228"/>
      <c r="Q483" s="228"/>
      <c r="R483" s="228"/>
      <c r="S483" s="228"/>
      <c r="T483" s="228">
        <f t="shared" si="63"/>
        <v>1</v>
      </c>
      <c r="U483" s="228">
        <f t="shared" si="64"/>
        <v>0</v>
      </c>
      <c r="V483" s="228">
        <f t="shared" si="65"/>
        <v>0</v>
      </c>
      <c r="W483" s="228">
        <f t="shared" si="66"/>
        <v>-1</v>
      </c>
      <c r="X483" s="228">
        <f>IF(SUMPRODUCT(--(W483:$W$517=-1))=ROW($W$517)-ROW()+1,$X482,IF(OR($W483=0,$W483=-1),$X482+1,$X482))</f>
        <v>0</v>
      </c>
      <c r="Y483" s="228">
        <f t="shared" si="67"/>
        <v>-1</v>
      </c>
      <c r="Z483" s="228">
        <f>IF(SUMPRODUCT(--($Y483:$Y$517=-1))=ROW($Y$517)-ROW()+1,$Z482,IF(OR($Y483=0,$Y483=-1),$Z482+1,$Z482))</f>
        <v>0</v>
      </c>
      <c r="AA483" s="228">
        <f t="shared" si="68"/>
        <v>0</v>
      </c>
      <c r="AB483" s="228">
        <f>IF(AND(ROUNDDOWN(($B$10-Table1[[#This Row],[Date of Birth]])/365.25,0)&gt;=66,Table1[[#This Row],[Member Type]]="EE",Table1[[#This Row],[Work Status]]="Retiree"),1,IF(AND(ROUNDDOWN(($B$10-Table1[[#This Row],[Date of Birth]])/365.25,0)&lt;66,Table1[[#This Row],[Member Type]]="EE",Table1[[#This Row],[Work Status]]="Retiree"),2,0))</f>
        <v>0</v>
      </c>
      <c r="AC483" s="215">
        <f t="shared" si="69"/>
        <v>0</v>
      </c>
      <c r="AD483" s="215">
        <f t="shared" si="70"/>
        <v>0</v>
      </c>
      <c r="AE483" s="215">
        <f t="shared" ca="1" si="71"/>
        <v>0</v>
      </c>
      <c r="AF483" s="215">
        <f>IF(A483&gt;1,Table1[[#This Row],[Last Name]]&amp;Table1[[#This Row],[First Name]]&amp;Table1[[#This Row],[Home Zip Code]]&amp;Table1[[#This Row],[Date of Birth]]&amp;Table1[[#This Row],[Member Type]],ROW())</f>
        <v>483</v>
      </c>
      <c r="AG483" s="215" t="str">
        <f t="array" ref="AG483">IF(SUM((--EXACT($AF$33:$AF$521,AF483)))&lt;=1,"","Duplicate")</f>
        <v/>
      </c>
      <c r="AH483" s="228"/>
      <c r="AI483" s="228"/>
      <c r="AJ483" s="228"/>
      <c r="AK483" s="228"/>
      <c r="AL483" s="228"/>
      <c r="AM483" s="228"/>
      <c r="AN483" s="228"/>
      <c r="AO483" s="228"/>
      <c r="AP483" s="228"/>
      <c r="AQ483" s="228"/>
      <c r="AR483" s="228"/>
      <c r="AS483" s="228"/>
      <c r="AT483" s="228"/>
      <c r="AU483" s="228"/>
      <c r="AV483" s="228"/>
      <c r="AW483" s="228"/>
      <c r="AX483" s="228"/>
      <c r="AY483" s="228"/>
      <c r="AZ483" s="228"/>
      <c r="BA483" s="228"/>
      <c r="BB483" s="228"/>
      <c r="BC483" s="228"/>
    </row>
    <row r="484" spans="1:55">
      <c r="A484" s="326"/>
      <c r="B484" s="237"/>
      <c r="C484" s="253"/>
      <c r="D484" s="234"/>
      <c r="E484" s="235"/>
      <c r="F484" s="238"/>
      <c r="G484" s="238"/>
      <c r="H484" s="236"/>
      <c r="I484" s="221"/>
      <c r="J484" s="297"/>
      <c r="K484" s="221"/>
      <c r="L484" s="301"/>
      <c r="M484" s="311"/>
      <c r="N484" s="321"/>
      <c r="O484" s="328" t="str" cm="1">
        <f t="array" ref="O484">IF($T484=1,IF(SUMPRODUCT(--($T485:$T$517=0))&gt;0,"BLANK",""),IF($H484="","NO",IF(NOT($U484&gt;$U483),IF(SUMPRODUCT(--($A484:$F484=""))&gt;0,"NO","YES"),IF(SUMPRODUCT(--($A484:$G484=""))+SUMPRODUCT(--($I484=""))&gt;0,"NO","YES"))))</f>
        <v/>
      </c>
      <c r="P484" s="228"/>
      <c r="Q484" s="228"/>
      <c r="R484" s="228"/>
      <c r="S484" s="228"/>
      <c r="T484" s="228">
        <f t="shared" si="63"/>
        <v>1</v>
      </c>
      <c r="U484" s="228">
        <f t="shared" si="64"/>
        <v>0</v>
      </c>
      <c r="V484" s="228">
        <f t="shared" si="65"/>
        <v>0</v>
      </c>
      <c r="W484" s="228">
        <f t="shared" si="66"/>
        <v>-1</v>
      </c>
      <c r="X484" s="228">
        <f>IF(SUMPRODUCT(--(W484:$W$517=-1))=ROW($W$517)-ROW()+1,$X483,IF(OR($W484=0,$W484=-1),$X483+1,$X483))</f>
        <v>0</v>
      </c>
      <c r="Y484" s="228">
        <f t="shared" si="67"/>
        <v>-1</v>
      </c>
      <c r="Z484" s="228">
        <f>IF(SUMPRODUCT(--($Y484:$Y$517=-1))=ROW($Y$517)-ROW()+1,$Z483,IF(OR($Y484=0,$Y484=-1),$Z483+1,$Z483))</f>
        <v>0</v>
      </c>
      <c r="AA484" s="228">
        <f t="shared" si="68"/>
        <v>0</v>
      </c>
      <c r="AB484" s="228">
        <f>IF(AND(ROUNDDOWN(($B$10-Table1[[#This Row],[Date of Birth]])/365.25,0)&gt;=66,Table1[[#This Row],[Member Type]]="EE",Table1[[#This Row],[Work Status]]="Retiree"),1,IF(AND(ROUNDDOWN(($B$10-Table1[[#This Row],[Date of Birth]])/365.25,0)&lt;66,Table1[[#This Row],[Member Type]]="EE",Table1[[#This Row],[Work Status]]="Retiree"),2,0))</f>
        <v>0</v>
      </c>
      <c r="AC484" s="215">
        <f t="shared" si="69"/>
        <v>0</v>
      </c>
      <c r="AD484" s="215">
        <f t="shared" si="70"/>
        <v>0</v>
      </c>
      <c r="AE484" s="215">
        <f t="shared" ca="1" si="71"/>
        <v>0</v>
      </c>
      <c r="AF484" s="215">
        <f>IF(A484&gt;1,Table1[[#This Row],[Last Name]]&amp;Table1[[#This Row],[First Name]]&amp;Table1[[#This Row],[Home Zip Code]]&amp;Table1[[#This Row],[Date of Birth]]&amp;Table1[[#This Row],[Member Type]],ROW())</f>
        <v>484</v>
      </c>
      <c r="AG484" s="215" t="str">
        <f t="array" ref="AG484">IF(SUM((--EXACT($AF$33:$AF$521,AF484)))&lt;=1,"","Duplicate")</f>
        <v/>
      </c>
      <c r="AH484" s="228"/>
      <c r="AI484" s="228"/>
      <c r="AJ484" s="228"/>
      <c r="AK484" s="228"/>
      <c r="AL484" s="228"/>
      <c r="AM484" s="228"/>
      <c r="AN484" s="228"/>
      <c r="AO484" s="228"/>
      <c r="AP484" s="228"/>
      <c r="AQ484" s="228"/>
      <c r="AR484" s="228"/>
      <c r="AS484" s="228"/>
      <c r="AT484" s="228"/>
      <c r="AU484" s="228"/>
      <c r="AV484" s="228"/>
      <c r="AW484" s="228"/>
      <c r="AX484" s="228"/>
      <c r="AY484" s="228"/>
      <c r="AZ484" s="228"/>
      <c r="BA484" s="228"/>
      <c r="BB484" s="228"/>
      <c r="BC484" s="228"/>
    </row>
    <row r="485" spans="1:55">
      <c r="A485" s="326"/>
      <c r="B485" s="237"/>
      <c r="C485" s="253"/>
      <c r="D485" s="234"/>
      <c r="E485" s="235"/>
      <c r="F485" s="238"/>
      <c r="G485" s="238"/>
      <c r="H485" s="236"/>
      <c r="I485" s="221"/>
      <c r="J485" s="297"/>
      <c r="K485" s="221"/>
      <c r="L485" s="301"/>
      <c r="M485" s="311"/>
      <c r="N485" s="321"/>
      <c r="O485" s="328" t="str" cm="1">
        <f t="array" ref="O485">IF($T485=1,IF(SUMPRODUCT(--($T486:$T$517=0))&gt;0,"BLANK",""),IF($H485="","NO",IF(NOT($U485&gt;$U484),IF(SUMPRODUCT(--($A485:$F485=""))&gt;0,"NO","YES"),IF(SUMPRODUCT(--($A485:$G485=""))+SUMPRODUCT(--($I485=""))&gt;0,"NO","YES"))))</f>
        <v/>
      </c>
      <c r="P485" s="228"/>
      <c r="Q485" s="228"/>
      <c r="R485" s="228"/>
      <c r="S485" s="228"/>
      <c r="T485" s="228">
        <f t="shared" si="63"/>
        <v>1</v>
      </c>
      <c r="U485" s="228">
        <f t="shared" si="64"/>
        <v>0</v>
      </c>
      <c r="V485" s="228">
        <f t="shared" si="65"/>
        <v>0</v>
      </c>
      <c r="W485" s="228">
        <f t="shared" si="66"/>
        <v>-1</v>
      </c>
      <c r="X485" s="228">
        <f>IF(SUMPRODUCT(--(W485:$W$517=-1))=ROW($W$517)-ROW()+1,$X484,IF(OR($W485=0,$W485=-1),$X484+1,$X484))</f>
        <v>0</v>
      </c>
      <c r="Y485" s="228">
        <f t="shared" si="67"/>
        <v>-1</v>
      </c>
      <c r="Z485" s="228">
        <f>IF(SUMPRODUCT(--($Y485:$Y$517=-1))=ROW($Y$517)-ROW()+1,$Z484,IF(OR($Y485=0,$Y485=-1),$Z484+1,$Z484))</f>
        <v>0</v>
      </c>
      <c r="AA485" s="228">
        <f t="shared" si="68"/>
        <v>0</v>
      </c>
      <c r="AB485" s="228">
        <f>IF(AND(ROUNDDOWN(($B$10-Table1[[#This Row],[Date of Birth]])/365.25,0)&gt;=66,Table1[[#This Row],[Member Type]]="EE",Table1[[#This Row],[Work Status]]="Retiree"),1,IF(AND(ROUNDDOWN(($B$10-Table1[[#This Row],[Date of Birth]])/365.25,0)&lt;66,Table1[[#This Row],[Member Type]]="EE",Table1[[#This Row],[Work Status]]="Retiree"),2,0))</f>
        <v>0</v>
      </c>
      <c r="AC485" s="215">
        <f t="shared" si="69"/>
        <v>0</v>
      </c>
      <c r="AD485" s="215">
        <f t="shared" si="70"/>
        <v>0</v>
      </c>
      <c r="AE485" s="215">
        <f t="shared" ca="1" si="71"/>
        <v>0</v>
      </c>
      <c r="AF485" s="215">
        <f>IF(A485&gt;1,Table1[[#This Row],[Last Name]]&amp;Table1[[#This Row],[First Name]]&amp;Table1[[#This Row],[Home Zip Code]]&amp;Table1[[#This Row],[Date of Birth]]&amp;Table1[[#This Row],[Member Type]],ROW())</f>
        <v>485</v>
      </c>
      <c r="AG485" s="215" t="str">
        <f t="array" ref="AG485">IF(SUM((--EXACT($AF$33:$AF$521,AF485)))&lt;=1,"","Duplicate")</f>
        <v/>
      </c>
      <c r="AH485" s="228"/>
      <c r="AI485" s="228"/>
      <c r="AJ485" s="228"/>
      <c r="AK485" s="228"/>
      <c r="AL485" s="228"/>
      <c r="AM485" s="228"/>
      <c r="AN485" s="228"/>
      <c r="AO485" s="228"/>
      <c r="AP485" s="228"/>
      <c r="AQ485" s="228"/>
      <c r="AR485" s="228"/>
      <c r="AS485" s="228"/>
      <c r="AT485" s="228"/>
      <c r="AU485" s="228"/>
      <c r="AV485" s="228"/>
      <c r="AW485" s="228"/>
      <c r="AX485" s="228"/>
      <c r="AY485" s="228"/>
      <c r="AZ485" s="228"/>
      <c r="BA485" s="228"/>
      <c r="BB485" s="228"/>
      <c r="BC485" s="228"/>
    </row>
    <row r="486" spans="1:55">
      <c r="A486" s="326"/>
      <c r="B486" s="237"/>
      <c r="C486" s="253"/>
      <c r="D486" s="234"/>
      <c r="E486" s="235"/>
      <c r="F486" s="238"/>
      <c r="G486" s="238"/>
      <c r="H486" s="236"/>
      <c r="I486" s="221"/>
      <c r="J486" s="297"/>
      <c r="K486" s="221"/>
      <c r="L486" s="301"/>
      <c r="M486" s="311"/>
      <c r="N486" s="321"/>
      <c r="O486" s="328" t="str" cm="1">
        <f t="array" ref="O486">IF($T486=1,IF(SUMPRODUCT(--($T487:$T$517=0))&gt;0,"BLANK",""),IF($H486="","NO",IF(NOT($U486&gt;$U485),IF(SUMPRODUCT(--($A486:$F486=""))&gt;0,"NO","YES"),IF(SUMPRODUCT(--($A486:$G486=""))+SUMPRODUCT(--($I486=""))&gt;0,"NO","YES"))))</f>
        <v/>
      </c>
      <c r="P486" s="228"/>
      <c r="Q486" s="228"/>
      <c r="R486" s="228"/>
      <c r="S486" s="228"/>
      <c r="T486" s="228">
        <f t="shared" si="63"/>
        <v>1</v>
      </c>
      <c r="U486" s="228">
        <f t="shared" si="64"/>
        <v>0</v>
      </c>
      <c r="V486" s="228">
        <f t="shared" si="65"/>
        <v>0</v>
      </c>
      <c r="W486" s="228">
        <f t="shared" si="66"/>
        <v>-1</v>
      </c>
      <c r="X486" s="228">
        <f>IF(SUMPRODUCT(--(W486:$W$517=-1))=ROW($W$517)-ROW()+1,$X485,IF(OR($W486=0,$W486=-1),$X485+1,$X485))</f>
        <v>0</v>
      </c>
      <c r="Y486" s="228">
        <f t="shared" si="67"/>
        <v>-1</v>
      </c>
      <c r="Z486" s="228">
        <f>IF(SUMPRODUCT(--($Y486:$Y$517=-1))=ROW($Y$517)-ROW()+1,$Z485,IF(OR($Y486=0,$Y486=-1),$Z485+1,$Z485))</f>
        <v>0</v>
      </c>
      <c r="AA486" s="228">
        <f t="shared" si="68"/>
        <v>0</v>
      </c>
      <c r="AB486" s="228">
        <f>IF(AND(ROUNDDOWN(($B$10-Table1[[#This Row],[Date of Birth]])/365.25,0)&gt;=66,Table1[[#This Row],[Member Type]]="EE",Table1[[#This Row],[Work Status]]="Retiree"),1,IF(AND(ROUNDDOWN(($B$10-Table1[[#This Row],[Date of Birth]])/365.25,0)&lt;66,Table1[[#This Row],[Member Type]]="EE",Table1[[#This Row],[Work Status]]="Retiree"),2,0))</f>
        <v>0</v>
      </c>
      <c r="AC486" s="215">
        <f t="shared" si="69"/>
        <v>0</v>
      </c>
      <c r="AD486" s="215">
        <f t="shared" si="70"/>
        <v>0</v>
      </c>
      <c r="AE486" s="215">
        <f t="shared" ca="1" si="71"/>
        <v>0</v>
      </c>
      <c r="AF486" s="215">
        <f>IF(A486&gt;1,Table1[[#This Row],[Last Name]]&amp;Table1[[#This Row],[First Name]]&amp;Table1[[#This Row],[Home Zip Code]]&amp;Table1[[#This Row],[Date of Birth]]&amp;Table1[[#This Row],[Member Type]],ROW())</f>
        <v>486</v>
      </c>
      <c r="AG486" s="215" t="str">
        <f t="array" ref="AG486">IF(SUM((--EXACT($AF$33:$AF$521,AF486)))&lt;=1,"","Duplicate")</f>
        <v/>
      </c>
      <c r="AH486" s="228"/>
      <c r="AI486" s="228"/>
      <c r="AJ486" s="228"/>
      <c r="AK486" s="228"/>
      <c r="AL486" s="228"/>
      <c r="AM486" s="228"/>
      <c r="AN486" s="228"/>
      <c r="AO486" s="228"/>
      <c r="AP486" s="228"/>
      <c r="AQ486" s="228"/>
      <c r="AR486" s="228"/>
      <c r="AS486" s="228"/>
      <c r="AT486" s="228"/>
      <c r="AU486" s="228"/>
      <c r="AV486" s="228"/>
      <c r="AW486" s="228"/>
      <c r="AX486" s="228"/>
      <c r="AY486" s="228"/>
      <c r="AZ486" s="228"/>
      <c r="BA486" s="228"/>
      <c r="BB486" s="228"/>
      <c r="BC486" s="228"/>
    </row>
    <row r="487" spans="1:55">
      <c r="A487" s="326"/>
      <c r="B487" s="237"/>
      <c r="C487" s="253"/>
      <c r="D487" s="234"/>
      <c r="E487" s="235"/>
      <c r="F487" s="238"/>
      <c r="G487" s="238"/>
      <c r="H487" s="236"/>
      <c r="I487" s="221"/>
      <c r="J487" s="297"/>
      <c r="K487" s="221"/>
      <c r="L487" s="301"/>
      <c r="M487" s="311"/>
      <c r="N487" s="321"/>
      <c r="O487" s="328" t="str" cm="1">
        <f t="array" ref="O487">IF($T487=1,IF(SUMPRODUCT(--($T488:$T$517=0))&gt;0,"BLANK",""),IF($H487="","NO",IF(NOT($U487&gt;$U486),IF(SUMPRODUCT(--($A487:$F487=""))&gt;0,"NO","YES"),IF(SUMPRODUCT(--($A487:$G487=""))+SUMPRODUCT(--($I487=""))&gt;0,"NO","YES"))))</f>
        <v/>
      </c>
      <c r="P487" s="228"/>
      <c r="Q487" s="228"/>
      <c r="R487" s="228"/>
      <c r="S487" s="228"/>
      <c r="T487" s="228">
        <f t="shared" si="63"/>
        <v>1</v>
      </c>
      <c r="U487" s="228">
        <f t="shared" si="64"/>
        <v>0</v>
      </c>
      <c r="V487" s="228">
        <f t="shared" si="65"/>
        <v>0</v>
      </c>
      <c r="W487" s="228">
        <f t="shared" si="66"/>
        <v>-1</v>
      </c>
      <c r="X487" s="228">
        <f>IF(SUMPRODUCT(--(W487:$W$517=-1))=ROW($W$517)-ROW()+1,$X486,IF(OR($W487=0,$W487=-1),$X486+1,$X486))</f>
        <v>0</v>
      </c>
      <c r="Y487" s="228">
        <f t="shared" si="67"/>
        <v>-1</v>
      </c>
      <c r="Z487" s="228">
        <f>IF(SUMPRODUCT(--($Y487:$Y$517=-1))=ROW($Y$517)-ROW()+1,$Z486,IF(OR($Y487=0,$Y487=-1),$Z486+1,$Z486))</f>
        <v>0</v>
      </c>
      <c r="AA487" s="228">
        <f t="shared" si="68"/>
        <v>0</v>
      </c>
      <c r="AB487" s="228">
        <f>IF(AND(ROUNDDOWN(($B$10-Table1[[#This Row],[Date of Birth]])/365.25,0)&gt;=66,Table1[[#This Row],[Member Type]]="EE",Table1[[#This Row],[Work Status]]="Retiree"),1,IF(AND(ROUNDDOWN(($B$10-Table1[[#This Row],[Date of Birth]])/365.25,0)&lt;66,Table1[[#This Row],[Member Type]]="EE",Table1[[#This Row],[Work Status]]="Retiree"),2,0))</f>
        <v>0</v>
      </c>
      <c r="AC487" s="215">
        <f t="shared" si="69"/>
        <v>0</v>
      </c>
      <c r="AD487" s="215">
        <f t="shared" si="70"/>
        <v>0</v>
      </c>
      <c r="AE487" s="215">
        <f t="shared" ca="1" si="71"/>
        <v>0</v>
      </c>
      <c r="AF487" s="215">
        <f>IF(A487&gt;1,Table1[[#This Row],[Last Name]]&amp;Table1[[#This Row],[First Name]]&amp;Table1[[#This Row],[Home Zip Code]]&amp;Table1[[#This Row],[Date of Birth]]&amp;Table1[[#This Row],[Member Type]],ROW())</f>
        <v>487</v>
      </c>
      <c r="AG487" s="215" t="str">
        <f t="array" ref="AG487">IF(SUM((--EXACT($AF$33:$AF$521,AF487)))&lt;=1,"","Duplicate")</f>
        <v/>
      </c>
      <c r="AH487" s="228"/>
      <c r="AI487" s="228"/>
      <c r="AJ487" s="228"/>
      <c r="AK487" s="228"/>
      <c r="AL487" s="228"/>
      <c r="AM487" s="228"/>
      <c r="AN487" s="228"/>
      <c r="AO487" s="228"/>
      <c r="AP487" s="228"/>
      <c r="AQ487" s="228"/>
      <c r="AR487" s="228"/>
      <c r="AS487" s="228"/>
      <c r="AT487" s="228"/>
      <c r="AU487" s="228"/>
      <c r="AV487" s="228"/>
      <c r="AW487" s="228"/>
      <c r="AX487" s="228"/>
      <c r="AY487" s="228"/>
      <c r="AZ487" s="228"/>
      <c r="BA487" s="228"/>
      <c r="BB487" s="228"/>
      <c r="BC487" s="228"/>
    </row>
    <row r="488" spans="1:55">
      <c r="A488" s="326"/>
      <c r="B488" s="237"/>
      <c r="C488" s="253"/>
      <c r="D488" s="234"/>
      <c r="E488" s="235"/>
      <c r="F488" s="238"/>
      <c r="G488" s="238"/>
      <c r="H488" s="236"/>
      <c r="I488" s="221"/>
      <c r="J488" s="297"/>
      <c r="K488" s="221"/>
      <c r="L488" s="301"/>
      <c r="M488" s="311"/>
      <c r="N488" s="321"/>
      <c r="O488" s="328" t="str" cm="1">
        <f t="array" ref="O488">IF($T488=1,IF(SUMPRODUCT(--($T489:$T$517=0))&gt;0,"BLANK",""),IF($H488="","NO",IF(NOT($U488&gt;$U487),IF(SUMPRODUCT(--($A488:$F488=""))&gt;0,"NO","YES"),IF(SUMPRODUCT(--($A488:$G488=""))+SUMPRODUCT(--($I488=""))&gt;0,"NO","YES"))))</f>
        <v/>
      </c>
      <c r="P488" s="228"/>
      <c r="Q488" s="228"/>
      <c r="R488" s="228"/>
      <c r="S488" s="228"/>
      <c r="T488" s="228">
        <f t="shared" si="63"/>
        <v>1</v>
      </c>
      <c r="U488" s="228">
        <f t="shared" si="64"/>
        <v>0</v>
      </c>
      <c r="V488" s="228">
        <f t="shared" si="65"/>
        <v>0</v>
      </c>
      <c r="W488" s="228">
        <f t="shared" si="66"/>
        <v>-1</v>
      </c>
      <c r="X488" s="228">
        <f>IF(SUMPRODUCT(--(W488:$W$517=-1))=ROW($W$517)-ROW()+1,$X487,IF(OR($W488=0,$W488=-1),$X487+1,$X487))</f>
        <v>0</v>
      </c>
      <c r="Y488" s="228">
        <f t="shared" si="67"/>
        <v>-1</v>
      </c>
      <c r="Z488" s="228">
        <f>IF(SUMPRODUCT(--($Y488:$Y$517=-1))=ROW($Y$517)-ROW()+1,$Z487,IF(OR($Y488=0,$Y488=-1),$Z487+1,$Z487))</f>
        <v>0</v>
      </c>
      <c r="AA488" s="228">
        <f t="shared" si="68"/>
        <v>0</v>
      </c>
      <c r="AB488" s="228">
        <f>IF(AND(ROUNDDOWN(($B$10-Table1[[#This Row],[Date of Birth]])/365.25,0)&gt;=66,Table1[[#This Row],[Member Type]]="EE",Table1[[#This Row],[Work Status]]="Retiree"),1,IF(AND(ROUNDDOWN(($B$10-Table1[[#This Row],[Date of Birth]])/365.25,0)&lt;66,Table1[[#This Row],[Member Type]]="EE",Table1[[#This Row],[Work Status]]="Retiree"),2,0))</f>
        <v>0</v>
      </c>
      <c r="AC488" s="215">
        <f t="shared" si="69"/>
        <v>0</v>
      </c>
      <c r="AD488" s="215">
        <f t="shared" si="70"/>
        <v>0</v>
      </c>
      <c r="AE488" s="215">
        <f t="shared" ca="1" si="71"/>
        <v>0</v>
      </c>
      <c r="AF488" s="215">
        <f>IF(A488&gt;1,Table1[[#This Row],[Last Name]]&amp;Table1[[#This Row],[First Name]]&amp;Table1[[#This Row],[Home Zip Code]]&amp;Table1[[#This Row],[Date of Birth]]&amp;Table1[[#This Row],[Member Type]],ROW())</f>
        <v>488</v>
      </c>
      <c r="AG488" s="215" t="str">
        <f t="array" ref="AG488">IF(SUM((--EXACT($AF$33:$AF$521,AF488)))&lt;=1,"","Duplicate")</f>
        <v/>
      </c>
      <c r="AH488" s="228"/>
      <c r="AI488" s="228"/>
      <c r="AJ488" s="228"/>
      <c r="AK488" s="228"/>
      <c r="AL488" s="228"/>
      <c r="AM488" s="228"/>
      <c r="AN488" s="228"/>
      <c r="AO488" s="228"/>
      <c r="AP488" s="228"/>
      <c r="AQ488" s="228"/>
      <c r="AR488" s="228"/>
      <c r="AS488" s="228"/>
      <c r="AT488" s="228"/>
      <c r="AU488" s="228"/>
      <c r="AV488" s="228"/>
      <c r="AW488" s="228"/>
      <c r="AX488" s="228"/>
      <c r="AY488" s="228"/>
      <c r="AZ488" s="228"/>
      <c r="BA488" s="228"/>
      <c r="BB488" s="228"/>
      <c r="BC488" s="228"/>
    </row>
    <row r="489" spans="1:55">
      <c r="A489" s="326"/>
      <c r="B489" s="237"/>
      <c r="C489" s="253"/>
      <c r="D489" s="234"/>
      <c r="E489" s="235"/>
      <c r="F489" s="238"/>
      <c r="G489" s="238"/>
      <c r="H489" s="236"/>
      <c r="I489" s="221"/>
      <c r="J489" s="297"/>
      <c r="K489" s="221"/>
      <c r="L489" s="301"/>
      <c r="M489" s="311"/>
      <c r="N489" s="321"/>
      <c r="O489" s="328" t="str" cm="1">
        <f t="array" ref="O489">IF($T489=1,IF(SUMPRODUCT(--($T490:$T$517=0))&gt;0,"BLANK",""),IF($H489="","NO",IF(NOT($U489&gt;$U488),IF(SUMPRODUCT(--($A489:$F489=""))&gt;0,"NO","YES"),IF(SUMPRODUCT(--($A489:$G489=""))+SUMPRODUCT(--($I489=""))&gt;0,"NO","YES"))))</f>
        <v/>
      </c>
      <c r="P489" s="228"/>
      <c r="Q489" s="228"/>
      <c r="R489" s="228"/>
      <c r="S489" s="228"/>
      <c r="T489" s="228">
        <f t="shared" si="63"/>
        <v>1</v>
      </c>
      <c r="U489" s="228">
        <f t="shared" si="64"/>
        <v>0</v>
      </c>
      <c r="V489" s="228">
        <f t="shared" si="65"/>
        <v>0</v>
      </c>
      <c r="W489" s="228">
        <f t="shared" si="66"/>
        <v>-1</v>
      </c>
      <c r="X489" s="228">
        <f>IF(SUMPRODUCT(--(W489:$W$517=-1))=ROW($W$517)-ROW()+1,$X488,IF(OR($W489=0,$W489=-1),$X488+1,$X488))</f>
        <v>0</v>
      </c>
      <c r="Y489" s="228">
        <f t="shared" si="67"/>
        <v>-1</v>
      </c>
      <c r="Z489" s="228">
        <f>IF(SUMPRODUCT(--($Y489:$Y$517=-1))=ROW($Y$517)-ROW()+1,$Z488,IF(OR($Y489=0,$Y489=-1),$Z488+1,$Z488))</f>
        <v>0</v>
      </c>
      <c r="AA489" s="228">
        <f t="shared" si="68"/>
        <v>0</v>
      </c>
      <c r="AB489" s="228">
        <f>IF(AND(ROUNDDOWN(($B$10-Table1[[#This Row],[Date of Birth]])/365.25,0)&gt;=66,Table1[[#This Row],[Member Type]]="EE",Table1[[#This Row],[Work Status]]="Retiree"),1,IF(AND(ROUNDDOWN(($B$10-Table1[[#This Row],[Date of Birth]])/365.25,0)&lt;66,Table1[[#This Row],[Member Type]]="EE",Table1[[#This Row],[Work Status]]="Retiree"),2,0))</f>
        <v>0</v>
      </c>
      <c r="AC489" s="215">
        <f t="shared" si="69"/>
        <v>0</v>
      </c>
      <c r="AD489" s="215">
        <f t="shared" si="70"/>
        <v>0</v>
      </c>
      <c r="AE489" s="215">
        <f t="shared" ca="1" si="71"/>
        <v>0</v>
      </c>
      <c r="AF489" s="215">
        <f>IF(A489&gt;1,Table1[[#This Row],[Last Name]]&amp;Table1[[#This Row],[First Name]]&amp;Table1[[#This Row],[Home Zip Code]]&amp;Table1[[#This Row],[Date of Birth]]&amp;Table1[[#This Row],[Member Type]],ROW())</f>
        <v>489</v>
      </c>
      <c r="AG489" s="215" t="str">
        <f t="array" ref="AG489">IF(SUM((--EXACT($AF$33:$AF$521,AF489)))&lt;=1,"","Duplicate")</f>
        <v/>
      </c>
      <c r="AH489" s="228"/>
      <c r="AI489" s="228"/>
      <c r="AJ489" s="228"/>
      <c r="AK489" s="228"/>
      <c r="AL489" s="228"/>
      <c r="AM489" s="228"/>
      <c r="AN489" s="228"/>
      <c r="AO489" s="228"/>
      <c r="AP489" s="228"/>
      <c r="AQ489" s="228"/>
      <c r="AR489" s="228"/>
      <c r="AS489" s="228"/>
      <c r="AT489" s="228"/>
      <c r="AU489" s="228"/>
      <c r="AV489" s="228"/>
      <c r="AW489" s="228"/>
      <c r="AX489" s="228"/>
      <c r="AY489" s="228"/>
      <c r="AZ489" s="228"/>
      <c r="BA489" s="228"/>
      <c r="BB489" s="228"/>
      <c r="BC489" s="228"/>
    </row>
    <row r="490" spans="1:55">
      <c r="A490" s="326"/>
      <c r="B490" s="237"/>
      <c r="C490" s="253"/>
      <c r="D490" s="234"/>
      <c r="E490" s="235"/>
      <c r="F490" s="238"/>
      <c r="G490" s="238"/>
      <c r="H490" s="236"/>
      <c r="I490" s="221"/>
      <c r="J490" s="297"/>
      <c r="K490" s="221"/>
      <c r="L490" s="301"/>
      <c r="M490" s="311"/>
      <c r="N490" s="321"/>
      <c r="O490" s="328" t="str" cm="1">
        <f t="array" ref="O490">IF($T490=1,IF(SUMPRODUCT(--($T491:$T$517=0))&gt;0,"BLANK",""),IF($H490="","NO",IF(NOT($U490&gt;$U489),IF(SUMPRODUCT(--($A490:$F490=""))&gt;0,"NO","YES"),IF(SUMPRODUCT(--($A490:$G490=""))+SUMPRODUCT(--($I490=""))&gt;0,"NO","YES"))))</f>
        <v/>
      </c>
      <c r="P490" s="228"/>
      <c r="Q490" s="228"/>
      <c r="R490" s="228"/>
      <c r="S490" s="228"/>
      <c r="T490" s="228">
        <f t="shared" si="63"/>
        <v>1</v>
      </c>
      <c r="U490" s="228">
        <f t="shared" si="64"/>
        <v>0</v>
      </c>
      <c r="V490" s="228">
        <f t="shared" si="65"/>
        <v>0</v>
      </c>
      <c r="W490" s="228">
        <f t="shared" si="66"/>
        <v>-1</v>
      </c>
      <c r="X490" s="228">
        <f>IF(SUMPRODUCT(--(W490:$W$517=-1))=ROW($W$517)-ROW()+1,$X489,IF(OR($W490=0,$W490=-1),$X489+1,$X489))</f>
        <v>0</v>
      </c>
      <c r="Y490" s="228">
        <f t="shared" si="67"/>
        <v>-1</v>
      </c>
      <c r="Z490" s="228">
        <f>IF(SUMPRODUCT(--($Y490:$Y$517=-1))=ROW($Y$517)-ROW()+1,$Z489,IF(OR($Y490=0,$Y490=-1),$Z489+1,$Z489))</f>
        <v>0</v>
      </c>
      <c r="AA490" s="228">
        <f t="shared" si="68"/>
        <v>0</v>
      </c>
      <c r="AB490" s="228">
        <f>IF(AND(ROUNDDOWN(($B$10-Table1[[#This Row],[Date of Birth]])/365.25,0)&gt;=66,Table1[[#This Row],[Member Type]]="EE",Table1[[#This Row],[Work Status]]="Retiree"),1,IF(AND(ROUNDDOWN(($B$10-Table1[[#This Row],[Date of Birth]])/365.25,0)&lt;66,Table1[[#This Row],[Member Type]]="EE",Table1[[#This Row],[Work Status]]="Retiree"),2,0))</f>
        <v>0</v>
      </c>
      <c r="AC490" s="215">
        <f t="shared" si="69"/>
        <v>0</v>
      </c>
      <c r="AD490" s="215">
        <f t="shared" si="70"/>
        <v>0</v>
      </c>
      <c r="AE490" s="215">
        <f t="shared" ca="1" si="71"/>
        <v>0</v>
      </c>
      <c r="AF490" s="215">
        <f>IF(A490&gt;1,Table1[[#This Row],[Last Name]]&amp;Table1[[#This Row],[First Name]]&amp;Table1[[#This Row],[Home Zip Code]]&amp;Table1[[#This Row],[Date of Birth]]&amp;Table1[[#This Row],[Member Type]],ROW())</f>
        <v>490</v>
      </c>
      <c r="AG490" s="215" t="str">
        <f t="array" ref="AG490">IF(SUM((--EXACT($AF$33:$AF$521,AF490)))&lt;=1,"","Duplicate")</f>
        <v/>
      </c>
      <c r="AH490" s="228"/>
      <c r="AI490" s="228"/>
      <c r="AJ490" s="228"/>
      <c r="AK490" s="228"/>
      <c r="AL490" s="228"/>
      <c r="AM490" s="228"/>
      <c r="AN490" s="228"/>
      <c r="AO490" s="228"/>
      <c r="AP490" s="228"/>
      <c r="AQ490" s="228"/>
      <c r="AR490" s="228"/>
      <c r="AS490" s="228"/>
      <c r="AT490" s="228"/>
      <c r="AU490" s="228"/>
      <c r="AV490" s="228"/>
      <c r="AW490" s="228"/>
      <c r="AX490" s="228"/>
      <c r="AY490" s="228"/>
      <c r="AZ490" s="228"/>
      <c r="BA490" s="228"/>
      <c r="BB490" s="228"/>
      <c r="BC490" s="228"/>
    </row>
    <row r="491" spans="1:55">
      <c r="A491" s="326"/>
      <c r="B491" s="237"/>
      <c r="C491" s="253"/>
      <c r="D491" s="234"/>
      <c r="E491" s="235"/>
      <c r="F491" s="238"/>
      <c r="G491" s="238"/>
      <c r="H491" s="236"/>
      <c r="I491" s="221"/>
      <c r="J491" s="297"/>
      <c r="K491" s="221"/>
      <c r="L491" s="301"/>
      <c r="M491" s="311"/>
      <c r="N491" s="321"/>
      <c r="O491" s="328" t="str" cm="1">
        <f t="array" ref="O491">IF($T491=1,IF(SUMPRODUCT(--($T492:$T$517=0))&gt;0,"BLANK",""),IF($H491="","NO",IF(NOT($U491&gt;$U490),IF(SUMPRODUCT(--($A491:$F491=""))&gt;0,"NO","YES"),IF(SUMPRODUCT(--($A491:$G491=""))+SUMPRODUCT(--($I491=""))&gt;0,"NO","YES"))))</f>
        <v/>
      </c>
      <c r="P491" s="228"/>
      <c r="Q491" s="228"/>
      <c r="R491" s="228"/>
      <c r="S491" s="228"/>
      <c r="T491" s="228">
        <f t="shared" si="63"/>
        <v>1</v>
      </c>
      <c r="U491" s="228">
        <f t="shared" si="64"/>
        <v>0</v>
      </c>
      <c r="V491" s="228">
        <f t="shared" si="65"/>
        <v>0</v>
      </c>
      <c r="W491" s="228">
        <f t="shared" si="66"/>
        <v>-1</v>
      </c>
      <c r="X491" s="228">
        <f>IF(SUMPRODUCT(--(W491:$W$517=-1))=ROW($W$517)-ROW()+1,$X490,IF(OR($W491=0,$W491=-1),$X490+1,$X490))</f>
        <v>0</v>
      </c>
      <c r="Y491" s="228">
        <f t="shared" si="67"/>
        <v>-1</v>
      </c>
      <c r="Z491" s="228">
        <f>IF(SUMPRODUCT(--($Y491:$Y$517=-1))=ROW($Y$517)-ROW()+1,$Z490,IF(OR($Y491=0,$Y491=-1),$Z490+1,$Z490))</f>
        <v>0</v>
      </c>
      <c r="AA491" s="228">
        <f t="shared" si="68"/>
        <v>0</v>
      </c>
      <c r="AB491" s="228">
        <f>IF(AND(ROUNDDOWN(($B$10-Table1[[#This Row],[Date of Birth]])/365.25,0)&gt;=66,Table1[[#This Row],[Member Type]]="EE",Table1[[#This Row],[Work Status]]="Retiree"),1,IF(AND(ROUNDDOWN(($B$10-Table1[[#This Row],[Date of Birth]])/365.25,0)&lt;66,Table1[[#This Row],[Member Type]]="EE",Table1[[#This Row],[Work Status]]="Retiree"),2,0))</f>
        <v>0</v>
      </c>
      <c r="AC491" s="215">
        <f t="shared" si="69"/>
        <v>0</v>
      </c>
      <c r="AD491" s="215">
        <f t="shared" si="70"/>
        <v>0</v>
      </c>
      <c r="AE491" s="215">
        <f t="shared" ca="1" si="71"/>
        <v>0</v>
      </c>
      <c r="AF491" s="215">
        <f>IF(A491&gt;1,Table1[[#This Row],[Last Name]]&amp;Table1[[#This Row],[First Name]]&amp;Table1[[#This Row],[Home Zip Code]]&amp;Table1[[#This Row],[Date of Birth]]&amp;Table1[[#This Row],[Member Type]],ROW())</f>
        <v>491</v>
      </c>
      <c r="AG491" s="215" t="str">
        <f t="array" ref="AG491">IF(SUM((--EXACT($AF$33:$AF$521,AF491)))&lt;=1,"","Duplicate")</f>
        <v/>
      </c>
      <c r="AH491" s="228"/>
      <c r="AI491" s="228"/>
      <c r="AJ491" s="228"/>
      <c r="AK491" s="228"/>
      <c r="AL491" s="228"/>
      <c r="AM491" s="228"/>
      <c r="AN491" s="228"/>
      <c r="AO491" s="228"/>
      <c r="AP491" s="228"/>
      <c r="AQ491" s="228"/>
      <c r="AR491" s="228"/>
      <c r="AS491" s="228"/>
      <c r="AT491" s="228"/>
      <c r="AU491" s="228"/>
      <c r="AV491" s="228"/>
      <c r="AW491" s="228"/>
      <c r="AX491" s="228"/>
      <c r="AY491" s="228"/>
      <c r="AZ491" s="228"/>
      <c r="BA491" s="228"/>
      <c r="BB491" s="228"/>
      <c r="BC491" s="228"/>
    </row>
    <row r="492" spans="1:55">
      <c r="A492" s="326"/>
      <c r="B492" s="237"/>
      <c r="C492" s="253"/>
      <c r="D492" s="234"/>
      <c r="E492" s="235"/>
      <c r="F492" s="238"/>
      <c r="G492" s="238"/>
      <c r="H492" s="236"/>
      <c r="I492" s="221"/>
      <c r="J492" s="297"/>
      <c r="K492" s="221"/>
      <c r="L492" s="301"/>
      <c r="M492" s="311"/>
      <c r="N492" s="321"/>
      <c r="O492" s="328" t="str" cm="1">
        <f t="array" ref="O492">IF($T492=1,IF(SUMPRODUCT(--($T493:$T$517=0))&gt;0,"BLANK",""),IF($H492="","NO",IF(NOT($U492&gt;$U491),IF(SUMPRODUCT(--($A492:$F492=""))&gt;0,"NO","YES"),IF(SUMPRODUCT(--($A492:$G492=""))+SUMPRODUCT(--($I492=""))&gt;0,"NO","YES"))))</f>
        <v/>
      </c>
      <c r="P492" s="228"/>
      <c r="Q492" s="228"/>
      <c r="R492" s="228"/>
      <c r="S492" s="228"/>
      <c r="T492" s="228">
        <f t="shared" si="63"/>
        <v>1</v>
      </c>
      <c r="U492" s="228">
        <f t="shared" si="64"/>
        <v>0</v>
      </c>
      <c r="V492" s="228">
        <f t="shared" si="65"/>
        <v>0</v>
      </c>
      <c r="W492" s="228">
        <f t="shared" si="66"/>
        <v>-1</v>
      </c>
      <c r="X492" s="228">
        <f>IF(SUMPRODUCT(--(W492:$W$517=-1))=ROW($W$517)-ROW()+1,$X491,IF(OR($W492=0,$W492=-1),$X491+1,$X491))</f>
        <v>0</v>
      </c>
      <c r="Y492" s="228">
        <f t="shared" si="67"/>
        <v>-1</v>
      </c>
      <c r="Z492" s="228">
        <f>IF(SUMPRODUCT(--($Y492:$Y$517=-1))=ROW($Y$517)-ROW()+1,$Z491,IF(OR($Y492=0,$Y492=-1),$Z491+1,$Z491))</f>
        <v>0</v>
      </c>
      <c r="AA492" s="228">
        <f t="shared" si="68"/>
        <v>0</v>
      </c>
      <c r="AB492" s="228">
        <f>IF(AND(ROUNDDOWN(($B$10-Table1[[#This Row],[Date of Birth]])/365.25,0)&gt;=66,Table1[[#This Row],[Member Type]]="EE",Table1[[#This Row],[Work Status]]="Retiree"),1,IF(AND(ROUNDDOWN(($B$10-Table1[[#This Row],[Date of Birth]])/365.25,0)&lt;66,Table1[[#This Row],[Member Type]]="EE",Table1[[#This Row],[Work Status]]="Retiree"),2,0))</f>
        <v>0</v>
      </c>
      <c r="AC492" s="215">
        <f t="shared" si="69"/>
        <v>0</v>
      </c>
      <c r="AD492" s="215">
        <f t="shared" si="70"/>
        <v>0</v>
      </c>
      <c r="AE492" s="215">
        <f t="shared" ca="1" si="71"/>
        <v>0</v>
      </c>
      <c r="AF492" s="215">
        <f>IF(A492&gt;1,Table1[[#This Row],[Last Name]]&amp;Table1[[#This Row],[First Name]]&amp;Table1[[#This Row],[Home Zip Code]]&amp;Table1[[#This Row],[Date of Birth]]&amp;Table1[[#This Row],[Member Type]],ROW())</f>
        <v>492</v>
      </c>
      <c r="AG492" s="215" t="str">
        <f t="array" ref="AG492">IF(SUM((--EXACT($AF$33:$AF$521,AF492)))&lt;=1,"","Duplicate")</f>
        <v/>
      </c>
      <c r="AH492" s="228"/>
      <c r="AI492" s="228"/>
      <c r="AJ492" s="228"/>
      <c r="AK492" s="228"/>
      <c r="AL492" s="228"/>
      <c r="AM492" s="228"/>
      <c r="AN492" s="228"/>
      <c r="AO492" s="228"/>
      <c r="AP492" s="228"/>
      <c r="AQ492" s="228"/>
      <c r="AR492" s="228"/>
      <c r="AS492" s="228"/>
      <c r="AT492" s="228"/>
      <c r="AU492" s="228"/>
      <c r="AV492" s="228"/>
      <c r="AW492" s="228"/>
      <c r="AX492" s="228"/>
      <c r="AY492" s="228"/>
      <c r="AZ492" s="228"/>
      <c r="BA492" s="228"/>
      <c r="BB492" s="228"/>
      <c r="BC492" s="228"/>
    </row>
    <row r="493" spans="1:55">
      <c r="A493" s="326"/>
      <c r="B493" s="237"/>
      <c r="C493" s="253"/>
      <c r="D493" s="234"/>
      <c r="E493" s="235"/>
      <c r="F493" s="238"/>
      <c r="G493" s="238"/>
      <c r="H493" s="236"/>
      <c r="I493" s="221"/>
      <c r="J493" s="297"/>
      <c r="K493" s="221"/>
      <c r="L493" s="301"/>
      <c r="M493" s="311"/>
      <c r="N493" s="321"/>
      <c r="O493" s="328" t="str" cm="1">
        <f t="array" ref="O493">IF($T493=1,IF(SUMPRODUCT(--($T494:$T$517=0))&gt;0,"BLANK",""),IF($H493="","NO",IF(NOT($U493&gt;$U492),IF(SUMPRODUCT(--($A493:$F493=""))&gt;0,"NO","YES"),IF(SUMPRODUCT(--($A493:$G493=""))+SUMPRODUCT(--($I493=""))&gt;0,"NO","YES"))))</f>
        <v/>
      </c>
      <c r="P493" s="228"/>
      <c r="Q493" s="228"/>
      <c r="R493" s="228"/>
      <c r="S493" s="228"/>
      <c r="T493" s="228">
        <f t="shared" si="63"/>
        <v>1</v>
      </c>
      <c r="U493" s="228">
        <f t="shared" si="64"/>
        <v>0</v>
      </c>
      <c r="V493" s="228">
        <f t="shared" si="65"/>
        <v>0</v>
      </c>
      <c r="W493" s="228">
        <f t="shared" si="66"/>
        <v>-1</v>
      </c>
      <c r="X493" s="228">
        <f>IF(SUMPRODUCT(--(W493:$W$517=-1))=ROW($W$517)-ROW()+1,$X492,IF(OR($W493=0,$W493=-1),$X492+1,$X492))</f>
        <v>0</v>
      </c>
      <c r="Y493" s="228">
        <f t="shared" si="67"/>
        <v>-1</v>
      </c>
      <c r="Z493" s="228">
        <f>IF(SUMPRODUCT(--($Y493:$Y$517=-1))=ROW($Y$517)-ROW()+1,$Z492,IF(OR($Y493=0,$Y493=-1),$Z492+1,$Z492))</f>
        <v>0</v>
      </c>
      <c r="AA493" s="228">
        <f t="shared" si="68"/>
        <v>0</v>
      </c>
      <c r="AB493" s="228">
        <f>IF(AND(ROUNDDOWN(($B$10-Table1[[#This Row],[Date of Birth]])/365.25,0)&gt;=66,Table1[[#This Row],[Member Type]]="EE",Table1[[#This Row],[Work Status]]="Retiree"),1,IF(AND(ROUNDDOWN(($B$10-Table1[[#This Row],[Date of Birth]])/365.25,0)&lt;66,Table1[[#This Row],[Member Type]]="EE",Table1[[#This Row],[Work Status]]="Retiree"),2,0))</f>
        <v>0</v>
      </c>
      <c r="AC493" s="215">
        <f t="shared" si="69"/>
        <v>0</v>
      </c>
      <c r="AD493" s="215">
        <f t="shared" si="70"/>
        <v>0</v>
      </c>
      <c r="AE493" s="215">
        <f t="shared" ca="1" si="71"/>
        <v>0</v>
      </c>
      <c r="AF493" s="215">
        <f>IF(A493&gt;1,Table1[[#This Row],[Last Name]]&amp;Table1[[#This Row],[First Name]]&amp;Table1[[#This Row],[Home Zip Code]]&amp;Table1[[#This Row],[Date of Birth]]&amp;Table1[[#This Row],[Member Type]],ROW())</f>
        <v>493</v>
      </c>
      <c r="AG493" s="215" t="str">
        <f t="array" ref="AG493">IF(SUM((--EXACT($AF$33:$AF$521,AF493)))&lt;=1,"","Duplicate")</f>
        <v/>
      </c>
      <c r="AH493" s="228"/>
      <c r="AI493" s="228"/>
      <c r="AJ493" s="228"/>
      <c r="AK493" s="228"/>
      <c r="AL493" s="228"/>
      <c r="AM493" s="228"/>
      <c r="AN493" s="228"/>
      <c r="AO493" s="228"/>
      <c r="AP493" s="228"/>
      <c r="AQ493" s="228"/>
      <c r="AR493" s="228"/>
      <c r="AS493" s="228"/>
      <c r="AT493" s="228"/>
      <c r="AU493" s="228"/>
      <c r="AV493" s="228"/>
      <c r="AW493" s="228"/>
      <c r="AX493" s="228"/>
      <c r="AY493" s="228"/>
      <c r="AZ493" s="228"/>
      <c r="BA493" s="228"/>
      <c r="BB493" s="228"/>
      <c r="BC493" s="228"/>
    </row>
    <row r="494" spans="1:55">
      <c r="A494" s="326"/>
      <c r="B494" s="237"/>
      <c r="C494" s="253"/>
      <c r="D494" s="234"/>
      <c r="E494" s="235"/>
      <c r="F494" s="238"/>
      <c r="G494" s="238"/>
      <c r="H494" s="236"/>
      <c r="I494" s="221"/>
      <c r="J494" s="297"/>
      <c r="K494" s="221"/>
      <c r="L494" s="301"/>
      <c r="M494" s="311"/>
      <c r="N494" s="321"/>
      <c r="O494" s="328" t="str" cm="1">
        <f t="array" ref="O494">IF($T494=1,IF(SUMPRODUCT(--($T495:$T$517=0))&gt;0,"BLANK",""),IF($H494="","NO",IF(NOT($U494&gt;$U493),IF(SUMPRODUCT(--($A494:$F494=""))&gt;0,"NO","YES"),IF(SUMPRODUCT(--($A494:$G494=""))+SUMPRODUCT(--($I494=""))&gt;0,"NO","YES"))))</f>
        <v/>
      </c>
      <c r="P494" s="228"/>
      <c r="Q494" s="228"/>
      <c r="R494" s="228"/>
      <c r="S494" s="228"/>
      <c r="T494" s="228">
        <f t="shared" si="63"/>
        <v>1</v>
      </c>
      <c r="U494" s="228">
        <f t="shared" si="64"/>
        <v>0</v>
      </c>
      <c r="V494" s="228">
        <f t="shared" si="65"/>
        <v>0</v>
      </c>
      <c r="W494" s="228">
        <f t="shared" si="66"/>
        <v>-1</v>
      </c>
      <c r="X494" s="228">
        <f>IF(SUMPRODUCT(--(W494:$W$517=-1))=ROW($W$517)-ROW()+1,$X493,IF(OR($W494=0,$W494=-1),$X493+1,$X493))</f>
        <v>0</v>
      </c>
      <c r="Y494" s="228">
        <f t="shared" si="67"/>
        <v>-1</v>
      </c>
      <c r="Z494" s="228">
        <f>IF(SUMPRODUCT(--($Y494:$Y$517=-1))=ROW($Y$517)-ROW()+1,$Z493,IF(OR($Y494=0,$Y494=-1),$Z493+1,$Z493))</f>
        <v>0</v>
      </c>
      <c r="AA494" s="228">
        <f t="shared" si="68"/>
        <v>0</v>
      </c>
      <c r="AB494" s="228">
        <f>IF(AND(ROUNDDOWN(($B$10-Table1[[#This Row],[Date of Birth]])/365.25,0)&gt;=66,Table1[[#This Row],[Member Type]]="EE",Table1[[#This Row],[Work Status]]="Retiree"),1,IF(AND(ROUNDDOWN(($B$10-Table1[[#This Row],[Date of Birth]])/365.25,0)&lt;66,Table1[[#This Row],[Member Type]]="EE",Table1[[#This Row],[Work Status]]="Retiree"),2,0))</f>
        <v>0</v>
      </c>
      <c r="AC494" s="215">
        <f t="shared" si="69"/>
        <v>0</v>
      </c>
      <c r="AD494" s="215">
        <f t="shared" si="70"/>
        <v>0</v>
      </c>
      <c r="AE494" s="215">
        <f t="shared" ca="1" si="71"/>
        <v>0</v>
      </c>
      <c r="AF494" s="215">
        <f>IF(A494&gt;1,Table1[[#This Row],[Last Name]]&amp;Table1[[#This Row],[First Name]]&amp;Table1[[#This Row],[Home Zip Code]]&amp;Table1[[#This Row],[Date of Birth]]&amp;Table1[[#This Row],[Member Type]],ROW())</f>
        <v>494</v>
      </c>
      <c r="AG494" s="215" t="str">
        <f t="array" ref="AG494">IF(SUM((--EXACT($AF$33:$AF$521,AF494)))&lt;=1,"","Duplicate")</f>
        <v/>
      </c>
      <c r="AH494" s="228"/>
      <c r="AI494" s="228"/>
      <c r="AJ494" s="228"/>
      <c r="AK494" s="228"/>
      <c r="AL494" s="228"/>
      <c r="AM494" s="228"/>
      <c r="AN494" s="228"/>
      <c r="AO494" s="228"/>
      <c r="AP494" s="228"/>
      <c r="AQ494" s="228"/>
      <c r="AR494" s="228"/>
      <c r="AS494" s="228"/>
      <c r="AT494" s="228"/>
      <c r="AU494" s="228"/>
      <c r="AV494" s="228"/>
      <c r="AW494" s="228"/>
      <c r="AX494" s="228"/>
      <c r="AY494" s="228"/>
      <c r="AZ494" s="228"/>
      <c r="BA494" s="228"/>
      <c r="BB494" s="228"/>
      <c r="BC494" s="228"/>
    </row>
    <row r="495" spans="1:55">
      <c r="A495" s="326"/>
      <c r="B495" s="237"/>
      <c r="C495" s="253"/>
      <c r="D495" s="234"/>
      <c r="E495" s="235"/>
      <c r="F495" s="238"/>
      <c r="G495" s="238"/>
      <c r="H495" s="236"/>
      <c r="I495" s="221"/>
      <c r="J495" s="297"/>
      <c r="K495" s="221"/>
      <c r="L495" s="301"/>
      <c r="M495" s="311"/>
      <c r="N495" s="321"/>
      <c r="O495" s="328" t="str" cm="1">
        <f t="array" ref="O495">IF($T495=1,IF(SUMPRODUCT(--($T496:$T$517=0))&gt;0,"BLANK",""),IF($H495="","NO",IF(NOT($U495&gt;$U494),IF(SUMPRODUCT(--($A495:$F495=""))&gt;0,"NO","YES"),IF(SUMPRODUCT(--($A495:$G495=""))+SUMPRODUCT(--($I495=""))&gt;0,"NO","YES"))))</f>
        <v/>
      </c>
      <c r="P495" s="228"/>
      <c r="Q495" s="228"/>
      <c r="R495" s="228"/>
      <c r="S495" s="228"/>
      <c r="T495" s="228">
        <f t="shared" si="63"/>
        <v>1</v>
      </c>
      <c r="U495" s="228">
        <f t="shared" si="64"/>
        <v>0</v>
      </c>
      <c r="V495" s="228">
        <f t="shared" si="65"/>
        <v>0</v>
      </c>
      <c r="W495" s="228">
        <f t="shared" si="66"/>
        <v>-1</v>
      </c>
      <c r="X495" s="228">
        <f>IF(SUMPRODUCT(--(W495:$W$517=-1))=ROW($W$517)-ROW()+1,$X494,IF(OR($W495=0,$W495=-1),$X494+1,$X494))</f>
        <v>0</v>
      </c>
      <c r="Y495" s="228">
        <f t="shared" si="67"/>
        <v>-1</v>
      </c>
      <c r="Z495" s="228">
        <f>IF(SUMPRODUCT(--($Y495:$Y$517=-1))=ROW($Y$517)-ROW()+1,$Z494,IF(OR($Y495=0,$Y495=-1),$Z494+1,$Z494))</f>
        <v>0</v>
      </c>
      <c r="AA495" s="228">
        <f t="shared" si="68"/>
        <v>0</v>
      </c>
      <c r="AB495" s="228">
        <f>IF(AND(ROUNDDOWN(($B$10-Table1[[#This Row],[Date of Birth]])/365.25,0)&gt;=66,Table1[[#This Row],[Member Type]]="EE",Table1[[#This Row],[Work Status]]="Retiree"),1,IF(AND(ROUNDDOWN(($B$10-Table1[[#This Row],[Date of Birth]])/365.25,0)&lt;66,Table1[[#This Row],[Member Type]]="EE",Table1[[#This Row],[Work Status]]="Retiree"),2,0))</f>
        <v>0</v>
      </c>
      <c r="AC495" s="215">
        <f t="shared" si="69"/>
        <v>0</v>
      </c>
      <c r="AD495" s="215">
        <f t="shared" si="70"/>
        <v>0</v>
      </c>
      <c r="AE495" s="215">
        <f t="shared" ca="1" si="71"/>
        <v>0</v>
      </c>
      <c r="AF495" s="215">
        <f>IF(A495&gt;1,Table1[[#This Row],[Last Name]]&amp;Table1[[#This Row],[First Name]]&amp;Table1[[#This Row],[Home Zip Code]]&amp;Table1[[#This Row],[Date of Birth]]&amp;Table1[[#This Row],[Member Type]],ROW())</f>
        <v>495</v>
      </c>
      <c r="AG495" s="215" t="str">
        <f t="array" ref="AG495">IF(SUM((--EXACT($AF$33:$AF$521,AF495)))&lt;=1,"","Duplicate")</f>
        <v/>
      </c>
      <c r="AH495" s="228"/>
      <c r="AI495" s="228"/>
      <c r="AJ495" s="228"/>
      <c r="AK495" s="228"/>
      <c r="AL495" s="228"/>
      <c r="AM495" s="228"/>
      <c r="AN495" s="228"/>
      <c r="AO495" s="228"/>
      <c r="AP495" s="228"/>
      <c r="AQ495" s="228"/>
      <c r="AR495" s="228"/>
      <c r="AS495" s="228"/>
      <c r="AT495" s="228"/>
      <c r="AU495" s="228"/>
      <c r="AV495" s="228"/>
      <c r="AW495" s="228"/>
      <c r="AX495" s="228"/>
      <c r="AY495" s="228"/>
      <c r="AZ495" s="228"/>
      <c r="BA495" s="228"/>
      <c r="BB495" s="228"/>
      <c r="BC495" s="228"/>
    </row>
    <row r="496" spans="1:55">
      <c r="A496" s="326"/>
      <c r="B496" s="237"/>
      <c r="C496" s="253"/>
      <c r="D496" s="234"/>
      <c r="E496" s="235"/>
      <c r="F496" s="238"/>
      <c r="G496" s="238"/>
      <c r="H496" s="236"/>
      <c r="I496" s="221"/>
      <c r="J496" s="297"/>
      <c r="K496" s="221"/>
      <c r="L496" s="301"/>
      <c r="M496" s="311"/>
      <c r="N496" s="321"/>
      <c r="O496" s="328" t="str" cm="1">
        <f t="array" ref="O496">IF($T496=1,IF(SUMPRODUCT(--($T497:$T$517=0))&gt;0,"BLANK",""),IF($H496="","NO",IF(NOT($U496&gt;$U495),IF(SUMPRODUCT(--($A496:$F496=""))&gt;0,"NO","YES"),IF(SUMPRODUCT(--($A496:$G496=""))+SUMPRODUCT(--($I496=""))&gt;0,"NO","YES"))))</f>
        <v/>
      </c>
      <c r="P496" s="228"/>
      <c r="Q496" s="228"/>
      <c r="R496" s="228"/>
      <c r="S496" s="228"/>
      <c r="T496" s="228">
        <f t="shared" si="63"/>
        <v>1</v>
      </c>
      <c r="U496" s="228">
        <f t="shared" si="64"/>
        <v>0</v>
      </c>
      <c r="V496" s="228">
        <f t="shared" si="65"/>
        <v>0</v>
      </c>
      <c r="W496" s="228">
        <f t="shared" si="66"/>
        <v>-1</v>
      </c>
      <c r="X496" s="228">
        <f>IF(SUMPRODUCT(--(W496:$W$517=-1))=ROW($W$517)-ROW()+1,$X495,IF(OR($W496=0,$W496=-1),$X495+1,$X495))</f>
        <v>0</v>
      </c>
      <c r="Y496" s="228">
        <f t="shared" si="67"/>
        <v>-1</v>
      </c>
      <c r="Z496" s="228">
        <f>IF(SUMPRODUCT(--($Y496:$Y$517=-1))=ROW($Y$517)-ROW()+1,$Z495,IF(OR($Y496=0,$Y496=-1),$Z495+1,$Z495))</f>
        <v>0</v>
      </c>
      <c r="AA496" s="228">
        <f t="shared" si="68"/>
        <v>0</v>
      </c>
      <c r="AB496" s="228">
        <f>IF(AND(ROUNDDOWN(($B$10-Table1[[#This Row],[Date of Birth]])/365.25,0)&gt;=66,Table1[[#This Row],[Member Type]]="EE",Table1[[#This Row],[Work Status]]="Retiree"),1,IF(AND(ROUNDDOWN(($B$10-Table1[[#This Row],[Date of Birth]])/365.25,0)&lt;66,Table1[[#This Row],[Member Type]]="EE",Table1[[#This Row],[Work Status]]="Retiree"),2,0))</f>
        <v>0</v>
      </c>
      <c r="AC496" s="215">
        <f t="shared" si="69"/>
        <v>0</v>
      </c>
      <c r="AD496" s="215">
        <f t="shared" si="70"/>
        <v>0</v>
      </c>
      <c r="AE496" s="215">
        <f t="shared" ca="1" si="71"/>
        <v>0</v>
      </c>
      <c r="AF496" s="215">
        <f>IF(A496&gt;1,Table1[[#This Row],[Last Name]]&amp;Table1[[#This Row],[First Name]]&amp;Table1[[#This Row],[Home Zip Code]]&amp;Table1[[#This Row],[Date of Birth]]&amp;Table1[[#This Row],[Member Type]],ROW())</f>
        <v>496</v>
      </c>
      <c r="AG496" s="215" t="str">
        <f t="array" ref="AG496">IF(SUM((--EXACT($AF$33:$AF$521,AF496)))&lt;=1,"","Duplicate")</f>
        <v/>
      </c>
      <c r="AH496" s="228"/>
      <c r="AI496" s="228"/>
      <c r="AJ496" s="228"/>
      <c r="AK496" s="228"/>
      <c r="AL496" s="228"/>
      <c r="AM496" s="228"/>
      <c r="AN496" s="228"/>
      <c r="AO496" s="228"/>
      <c r="AP496" s="228"/>
      <c r="AQ496" s="228"/>
      <c r="AR496" s="228"/>
      <c r="AS496" s="228"/>
      <c r="AT496" s="228"/>
      <c r="AU496" s="228"/>
      <c r="AV496" s="228"/>
      <c r="AW496" s="228"/>
      <c r="AX496" s="228"/>
      <c r="AY496" s="228"/>
      <c r="AZ496" s="228"/>
      <c r="BA496" s="228"/>
      <c r="BB496" s="228"/>
      <c r="BC496" s="228"/>
    </row>
    <row r="497" spans="1:55">
      <c r="A497" s="326"/>
      <c r="B497" s="237"/>
      <c r="C497" s="253"/>
      <c r="D497" s="234"/>
      <c r="E497" s="235"/>
      <c r="F497" s="238"/>
      <c r="G497" s="238"/>
      <c r="H497" s="236"/>
      <c r="I497" s="221"/>
      <c r="J497" s="297"/>
      <c r="K497" s="221"/>
      <c r="L497" s="301"/>
      <c r="M497" s="311"/>
      <c r="N497" s="321"/>
      <c r="O497" s="328" t="str" cm="1">
        <f t="array" ref="O497">IF($T497=1,IF(SUMPRODUCT(--($T498:$T$517=0))&gt;0,"BLANK",""),IF($H497="","NO",IF(NOT($U497&gt;$U496),IF(SUMPRODUCT(--($A497:$F497=""))&gt;0,"NO","YES"),IF(SUMPRODUCT(--($A497:$G497=""))+SUMPRODUCT(--($I497=""))&gt;0,"NO","YES"))))</f>
        <v/>
      </c>
      <c r="P497" s="228"/>
      <c r="Q497" s="228"/>
      <c r="R497" s="228"/>
      <c r="S497" s="228"/>
      <c r="T497" s="228">
        <f t="shared" si="63"/>
        <v>1</v>
      </c>
      <c r="U497" s="228">
        <f t="shared" si="64"/>
        <v>0</v>
      </c>
      <c r="V497" s="228">
        <f t="shared" si="65"/>
        <v>0</v>
      </c>
      <c r="W497" s="228">
        <f t="shared" si="66"/>
        <v>-1</v>
      </c>
      <c r="X497" s="228">
        <f>IF(SUMPRODUCT(--(W497:$W$517=-1))=ROW($W$517)-ROW()+1,$X496,IF(OR($W497=0,$W497=-1),$X496+1,$X496))</f>
        <v>0</v>
      </c>
      <c r="Y497" s="228">
        <f t="shared" si="67"/>
        <v>-1</v>
      </c>
      <c r="Z497" s="228">
        <f>IF(SUMPRODUCT(--($Y497:$Y$517=-1))=ROW($Y$517)-ROW()+1,$Z496,IF(OR($Y497=0,$Y497=-1),$Z496+1,$Z496))</f>
        <v>0</v>
      </c>
      <c r="AA497" s="228">
        <f t="shared" si="68"/>
        <v>0</v>
      </c>
      <c r="AB497" s="228">
        <f>IF(AND(ROUNDDOWN(($B$10-Table1[[#This Row],[Date of Birth]])/365.25,0)&gt;=66,Table1[[#This Row],[Member Type]]="EE",Table1[[#This Row],[Work Status]]="Retiree"),1,IF(AND(ROUNDDOWN(($B$10-Table1[[#This Row],[Date of Birth]])/365.25,0)&lt;66,Table1[[#This Row],[Member Type]]="EE",Table1[[#This Row],[Work Status]]="Retiree"),2,0))</f>
        <v>0</v>
      </c>
      <c r="AC497" s="215">
        <f t="shared" si="69"/>
        <v>0</v>
      </c>
      <c r="AD497" s="215">
        <f t="shared" si="70"/>
        <v>0</v>
      </c>
      <c r="AE497" s="215">
        <f t="shared" ca="1" si="71"/>
        <v>0</v>
      </c>
      <c r="AF497" s="215">
        <f>IF(A497&gt;1,Table1[[#This Row],[Last Name]]&amp;Table1[[#This Row],[First Name]]&amp;Table1[[#This Row],[Home Zip Code]]&amp;Table1[[#This Row],[Date of Birth]]&amp;Table1[[#This Row],[Member Type]],ROW())</f>
        <v>497</v>
      </c>
      <c r="AG497" s="215" t="str">
        <f t="array" ref="AG497">IF(SUM((--EXACT($AF$33:$AF$521,AF497)))&lt;=1,"","Duplicate")</f>
        <v/>
      </c>
      <c r="AH497" s="228"/>
      <c r="AI497" s="228"/>
      <c r="AJ497" s="228"/>
      <c r="AK497" s="228"/>
      <c r="AL497" s="228"/>
      <c r="AM497" s="228"/>
      <c r="AN497" s="228"/>
      <c r="AO497" s="228"/>
      <c r="AP497" s="228"/>
      <c r="AQ497" s="228"/>
      <c r="AR497" s="228"/>
      <c r="AS497" s="228"/>
      <c r="AT497" s="228"/>
      <c r="AU497" s="228"/>
      <c r="AV497" s="228"/>
      <c r="AW497" s="228"/>
      <c r="AX497" s="228"/>
      <c r="AY497" s="228"/>
      <c r="AZ497" s="228"/>
      <c r="BA497" s="228"/>
      <c r="BB497" s="228"/>
      <c r="BC497" s="228"/>
    </row>
    <row r="498" spans="1:55">
      <c r="A498" s="326"/>
      <c r="B498" s="237"/>
      <c r="C498" s="253"/>
      <c r="D498" s="234"/>
      <c r="E498" s="235"/>
      <c r="F498" s="238"/>
      <c r="G498" s="238"/>
      <c r="H498" s="236"/>
      <c r="I498" s="221"/>
      <c r="J498" s="297"/>
      <c r="K498" s="221"/>
      <c r="L498" s="301"/>
      <c r="M498" s="311"/>
      <c r="N498" s="321"/>
      <c r="O498" s="328" t="str" cm="1">
        <f t="array" ref="O498">IF($T498=1,IF(SUMPRODUCT(--($T499:$T$517=0))&gt;0,"BLANK",""),IF($H498="","NO",IF(NOT($U498&gt;$U497),IF(SUMPRODUCT(--($A498:$F498=""))&gt;0,"NO","YES"),IF(SUMPRODUCT(--($A498:$G498=""))+SUMPRODUCT(--($I498=""))&gt;0,"NO","YES"))))</f>
        <v/>
      </c>
      <c r="P498" s="228"/>
      <c r="Q498" s="228"/>
      <c r="R498" s="228"/>
      <c r="S498" s="228"/>
      <c r="T498" s="228">
        <f t="shared" si="63"/>
        <v>1</v>
      </c>
      <c r="U498" s="228">
        <f t="shared" si="64"/>
        <v>0</v>
      </c>
      <c r="V498" s="228">
        <f t="shared" si="65"/>
        <v>0</v>
      </c>
      <c r="W498" s="228">
        <f t="shared" si="66"/>
        <v>-1</v>
      </c>
      <c r="X498" s="228">
        <f>IF(SUMPRODUCT(--(W498:$W$517=-1))=ROW($W$517)-ROW()+1,$X497,IF(OR($W498=0,$W498=-1),$X497+1,$X497))</f>
        <v>0</v>
      </c>
      <c r="Y498" s="228">
        <f t="shared" si="67"/>
        <v>-1</v>
      </c>
      <c r="Z498" s="228">
        <f>IF(SUMPRODUCT(--($Y498:$Y$517=-1))=ROW($Y$517)-ROW()+1,$Z497,IF(OR($Y498=0,$Y498=-1),$Z497+1,$Z497))</f>
        <v>0</v>
      </c>
      <c r="AA498" s="228">
        <f t="shared" si="68"/>
        <v>0</v>
      </c>
      <c r="AB498" s="228">
        <f>IF(AND(ROUNDDOWN(($B$10-Table1[[#This Row],[Date of Birth]])/365.25,0)&gt;=66,Table1[[#This Row],[Member Type]]="EE",Table1[[#This Row],[Work Status]]="Retiree"),1,IF(AND(ROUNDDOWN(($B$10-Table1[[#This Row],[Date of Birth]])/365.25,0)&lt;66,Table1[[#This Row],[Member Type]]="EE",Table1[[#This Row],[Work Status]]="Retiree"),2,0))</f>
        <v>0</v>
      </c>
      <c r="AC498" s="215">
        <f t="shared" si="69"/>
        <v>0</v>
      </c>
      <c r="AD498" s="215">
        <f t="shared" si="70"/>
        <v>0</v>
      </c>
      <c r="AE498" s="215">
        <f t="shared" ca="1" si="71"/>
        <v>0</v>
      </c>
      <c r="AF498" s="215">
        <f>IF(A498&gt;1,Table1[[#This Row],[Last Name]]&amp;Table1[[#This Row],[First Name]]&amp;Table1[[#This Row],[Home Zip Code]]&amp;Table1[[#This Row],[Date of Birth]]&amp;Table1[[#This Row],[Member Type]],ROW())</f>
        <v>498</v>
      </c>
      <c r="AG498" s="215" t="str">
        <f t="array" ref="AG498">IF(SUM((--EXACT($AF$33:$AF$521,AF498)))&lt;=1,"","Duplicate")</f>
        <v/>
      </c>
      <c r="AH498" s="228"/>
      <c r="AI498" s="228"/>
      <c r="AJ498" s="228"/>
      <c r="AK498" s="228"/>
      <c r="AL498" s="228"/>
      <c r="AM498" s="228"/>
      <c r="AN498" s="228"/>
      <c r="AO498" s="228"/>
      <c r="AP498" s="228"/>
      <c r="AQ498" s="228"/>
      <c r="AR498" s="228"/>
      <c r="AS498" s="228"/>
      <c r="AT498" s="228"/>
      <c r="AU498" s="228"/>
      <c r="AV498" s="228"/>
      <c r="AW498" s="228"/>
      <c r="AX498" s="228"/>
      <c r="AY498" s="228"/>
      <c r="AZ498" s="228"/>
      <c r="BA498" s="228"/>
      <c r="BB498" s="228"/>
      <c r="BC498" s="228"/>
    </row>
    <row r="499" spans="1:55">
      <c r="A499" s="326"/>
      <c r="B499" s="237"/>
      <c r="C499" s="253"/>
      <c r="D499" s="234"/>
      <c r="E499" s="235"/>
      <c r="F499" s="238"/>
      <c r="G499" s="238"/>
      <c r="H499" s="236"/>
      <c r="I499" s="221"/>
      <c r="J499" s="297"/>
      <c r="K499" s="221"/>
      <c r="L499" s="301"/>
      <c r="M499" s="311"/>
      <c r="N499" s="321"/>
      <c r="O499" s="328" t="str" cm="1">
        <f t="array" ref="O499">IF($T499=1,IF(SUMPRODUCT(--($T500:$T$517=0))&gt;0,"BLANK",""),IF($H499="","NO",IF(NOT($U499&gt;$U498),IF(SUMPRODUCT(--($A499:$F499=""))&gt;0,"NO","YES"),IF(SUMPRODUCT(--($A499:$G499=""))+SUMPRODUCT(--($I499=""))&gt;0,"NO","YES"))))</f>
        <v/>
      </c>
      <c r="P499" s="228"/>
      <c r="Q499" s="228"/>
      <c r="R499" s="228"/>
      <c r="S499" s="228"/>
      <c r="T499" s="228">
        <f t="shared" si="63"/>
        <v>1</v>
      </c>
      <c r="U499" s="228">
        <f t="shared" si="64"/>
        <v>0</v>
      </c>
      <c r="V499" s="228">
        <f t="shared" si="65"/>
        <v>0</v>
      </c>
      <c r="W499" s="228">
        <f t="shared" si="66"/>
        <v>-1</v>
      </c>
      <c r="X499" s="228">
        <f>IF(SUMPRODUCT(--(W499:$W$517=-1))=ROW($W$517)-ROW()+1,$X498,IF(OR($W499=0,$W499=-1),$X498+1,$X498))</f>
        <v>0</v>
      </c>
      <c r="Y499" s="228">
        <f t="shared" si="67"/>
        <v>-1</v>
      </c>
      <c r="Z499" s="228">
        <f>IF(SUMPRODUCT(--($Y499:$Y$517=-1))=ROW($Y$517)-ROW()+1,$Z498,IF(OR($Y499=0,$Y499=-1),$Z498+1,$Z498))</f>
        <v>0</v>
      </c>
      <c r="AA499" s="228">
        <f t="shared" si="68"/>
        <v>0</v>
      </c>
      <c r="AB499" s="228">
        <f>IF(AND(ROUNDDOWN(($B$10-Table1[[#This Row],[Date of Birth]])/365.25,0)&gt;=66,Table1[[#This Row],[Member Type]]="EE",Table1[[#This Row],[Work Status]]="Retiree"),1,IF(AND(ROUNDDOWN(($B$10-Table1[[#This Row],[Date of Birth]])/365.25,0)&lt;66,Table1[[#This Row],[Member Type]]="EE",Table1[[#This Row],[Work Status]]="Retiree"),2,0))</f>
        <v>0</v>
      </c>
      <c r="AC499" s="215">
        <f t="shared" si="69"/>
        <v>0</v>
      </c>
      <c r="AD499" s="215">
        <f t="shared" si="70"/>
        <v>0</v>
      </c>
      <c r="AE499" s="215">
        <f t="shared" ca="1" si="71"/>
        <v>0</v>
      </c>
      <c r="AF499" s="215">
        <f>IF(A499&gt;1,Table1[[#This Row],[Last Name]]&amp;Table1[[#This Row],[First Name]]&amp;Table1[[#This Row],[Home Zip Code]]&amp;Table1[[#This Row],[Date of Birth]]&amp;Table1[[#This Row],[Member Type]],ROW())</f>
        <v>499</v>
      </c>
      <c r="AG499" s="215" t="str">
        <f t="array" ref="AG499">IF(SUM((--EXACT($AF$33:$AF$521,AF499)))&lt;=1,"","Duplicate")</f>
        <v/>
      </c>
      <c r="AH499" s="228"/>
      <c r="AI499" s="228"/>
      <c r="AJ499" s="228"/>
      <c r="AK499" s="228"/>
      <c r="AL499" s="228"/>
      <c r="AM499" s="228"/>
      <c r="AN499" s="228"/>
      <c r="AO499" s="228"/>
      <c r="AP499" s="228"/>
      <c r="AQ499" s="228"/>
      <c r="AR499" s="228"/>
      <c r="AS499" s="228"/>
      <c r="AT499" s="228"/>
      <c r="AU499" s="228"/>
      <c r="AV499" s="228"/>
      <c r="AW499" s="228"/>
      <c r="AX499" s="228"/>
      <c r="AY499" s="228"/>
      <c r="AZ499" s="228"/>
      <c r="BA499" s="228"/>
      <c r="BB499" s="228"/>
      <c r="BC499" s="228"/>
    </row>
    <row r="500" spans="1:55">
      <c r="A500" s="326"/>
      <c r="B500" s="237"/>
      <c r="C500" s="253"/>
      <c r="D500" s="234"/>
      <c r="E500" s="235"/>
      <c r="F500" s="238"/>
      <c r="G500" s="238"/>
      <c r="H500" s="236"/>
      <c r="I500" s="221"/>
      <c r="J500" s="297"/>
      <c r="K500" s="221"/>
      <c r="L500" s="301"/>
      <c r="M500" s="311"/>
      <c r="N500" s="321"/>
      <c r="O500" s="328" t="str" cm="1">
        <f t="array" ref="O500">IF($T500=1,IF(SUMPRODUCT(--($T501:$T$517=0))&gt;0,"BLANK",""),IF($H500="","NO",IF(NOT($U500&gt;$U499),IF(SUMPRODUCT(--($A500:$F500=""))&gt;0,"NO","YES"),IF(SUMPRODUCT(--($A500:$G500=""))+SUMPRODUCT(--($I500=""))&gt;0,"NO","YES"))))</f>
        <v/>
      </c>
      <c r="P500" s="228"/>
      <c r="Q500" s="228"/>
      <c r="R500" s="228"/>
      <c r="S500" s="228"/>
      <c r="T500" s="228">
        <f t="shared" si="63"/>
        <v>1</v>
      </c>
      <c r="U500" s="228">
        <f t="shared" si="64"/>
        <v>0</v>
      </c>
      <c r="V500" s="228">
        <f t="shared" si="65"/>
        <v>0</v>
      </c>
      <c r="W500" s="228">
        <f t="shared" si="66"/>
        <v>-1</v>
      </c>
      <c r="X500" s="228">
        <f>IF(SUMPRODUCT(--(W500:$W$517=-1))=ROW($W$517)-ROW()+1,$X499,IF(OR($W500=0,$W500=-1),$X499+1,$X499))</f>
        <v>0</v>
      </c>
      <c r="Y500" s="228">
        <f t="shared" si="67"/>
        <v>-1</v>
      </c>
      <c r="Z500" s="228">
        <f>IF(SUMPRODUCT(--($Y500:$Y$517=-1))=ROW($Y$517)-ROW()+1,$Z499,IF(OR($Y500=0,$Y500=-1),$Z499+1,$Z499))</f>
        <v>0</v>
      </c>
      <c r="AA500" s="228">
        <f t="shared" si="68"/>
        <v>0</v>
      </c>
      <c r="AB500" s="228">
        <f>IF(AND(ROUNDDOWN(($B$10-Table1[[#This Row],[Date of Birth]])/365.25,0)&gt;=66,Table1[[#This Row],[Member Type]]="EE",Table1[[#This Row],[Work Status]]="Retiree"),1,IF(AND(ROUNDDOWN(($B$10-Table1[[#This Row],[Date of Birth]])/365.25,0)&lt;66,Table1[[#This Row],[Member Type]]="EE",Table1[[#This Row],[Work Status]]="Retiree"),2,0))</f>
        <v>0</v>
      </c>
      <c r="AC500" s="215">
        <f t="shared" si="69"/>
        <v>0</v>
      </c>
      <c r="AD500" s="215">
        <f t="shared" si="70"/>
        <v>0</v>
      </c>
      <c r="AE500" s="215">
        <f t="shared" ca="1" si="71"/>
        <v>0</v>
      </c>
      <c r="AF500" s="215">
        <f>IF(A500&gt;1,Table1[[#This Row],[Last Name]]&amp;Table1[[#This Row],[First Name]]&amp;Table1[[#This Row],[Home Zip Code]]&amp;Table1[[#This Row],[Date of Birth]]&amp;Table1[[#This Row],[Member Type]],ROW())</f>
        <v>500</v>
      </c>
      <c r="AG500" s="215" t="str">
        <f t="array" ref="AG500">IF(SUM((--EXACT($AF$33:$AF$521,AF500)))&lt;=1,"","Duplicate")</f>
        <v/>
      </c>
      <c r="AH500" s="228"/>
      <c r="AI500" s="228"/>
      <c r="AJ500" s="228"/>
      <c r="AK500" s="228"/>
      <c r="AL500" s="228"/>
      <c r="AM500" s="228"/>
      <c r="AN500" s="228"/>
      <c r="AO500" s="228"/>
      <c r="AP500" s="228"/>
      <c r="AQ500" s="228"/>
      <c r="AR500" s="228"/>
      <c r="AS500" s="228"/>
      <c r="AT500" s="228"/>
      <c r="AU500" s="228"/>
      <c r="AV500" s="228"/>
      <c r="AW500" s="228"/>
      <c r="AX500" s="228"/>
      <c r="AY500" s="228"/>
      <c r="AZ500" s="228"/>
      <c r="BA500" s="228"/>
      <c r="BB500" s="228"/>
      <c r="BC500" s="228"/>
    </row>
    <row r="501" spans="1:55">
      <c r="A501" s="326"/>
      <c r="B501" s="237"/>
      <c r="C501" s="253"/>
      <c r="D501" s="234"/>
      <c r="E501" s="235"/>
      <c r="F501" s="238"/>
      <c r="G501" s="238"/>
      <c r="H501" s="236"/>
      <c r="I501" s="221"/>
      <c r="J501" s="297"/>
      <c r="K501" s="221"/>
      <c r="L501" s="301"/>
      <c r="M501" s="311"/>
      <c r="N501" s="321"/>
      <c r="O501" s="328" t="str" cm="1">
        <f t="array" ref="O501">IF($T501=1,IF(SUMPRODUCT(--($T502:$T$517=0))&gt;0,"BLANK",""),IF($H501="","NO",IF(NOT($U501&gt;$U500),IF(SUMPRODUCT(--($A501:$F501=""))&gt;0,"NO","YES"),IF(SUMPRODUCT(--($A501:$G501=""))+SUMPRODUCT(--($I501=""))&gt;0,"NO","YES"))))</f>
        <v/>
      </c>
      <c r="P501" s="228"/>
      <c r="Q501" s="228"/>
      <c r="R501" s="228"/>
      <c r="S501" s="228"/>
      <c r="T501" s="228">
        <f t="shared" si="63"/>
        <v>1</v>
      </c>
      <c r="U501" s="228">
        <f t="shared" si="64"/>
        <v>0</v>
      </c>
      <c r="V501" s="228">
        <f t="shared" si="65"/>
        <v>0</v>
      </c>
      <c r="W501" s="228">
        <f t="shared" si="66"/>
        <v>-1</v>
      </c>
      <c r="X501" s="228">
        <f>IF(SUMPRODUCT(--(W501:$W$517=-1))=ROW($W$517)-ROW()+1,$X500,IF(OR($W501=0,$W501=-1),$X500+1,$X500))</f>
        <v>0</v>
      </c>
      <c r="Y501" s="228">
        <f t="shared" si="67"/>
        <v>-1</v>
      </c>
      <c r="Z501" s="228">
        <f>IF(SUMPRODUCT(--($Y501:$Y$517=-1))=ROW($Y$517)-ROW()+1,$Z500,IF(OR($Y501=0,$Y501=-1),$Z500+1,$Z500))</f>
        <v>0</v>
      </c>
      <c r="AA501" s="228">
        <f t="shared" si="68"/>
        <v>0</v>
      </c>
      <c r="AB501" s="228">
        <f>IF(AND(ROUNDDOWN(($B$10-Table1[[#This Row],[Date of Birth]])/365.25,0)&gt;=66,Table1[[#This Row],[Member Type]]="EE",Table1[[#This Row],[Work Status]]="Retiree"),1,IF(AND(ROUNDDOWN(($B$10-Table1[[#This Row],[Date of Birth]])/365.25,0)&lt;66,Table1[[#This Row],[Member Type]]="EE",Table1[[#This Row],[Work Status]]="Retiree"),2,0))</f>
        <v>0</v>
      </c>
      <c r="AC501" s="215">
        <f t="shared" si="69"/>
        <v>0</v>
      </c>
      <c r="AD501" s="215">
        <f t="shared" si="70"/>
        <v>0</v>
      </c>
      <c r="AE501" s="215">
        <f t="shared" ca="1" si="71"/>
        <v>0</v>
      </c>
      <c r="AF501" s="215">
        <f>IF(A501&gt;1,Table1[[#This Row],[Last Name]]&amp;Table1[[#This Row],[First Name]]&amp;Table1[[#This Row],[Home Zip Code]]&amp;Table1[[#This Row],[Date of Birth]]&amp;Table1[[#This Row],[Member Type]],ROW())</f>
        <v>501</v>
      </c>
      <c r="AG501" s="215" t="str">
        <f t="array" ref="AG501">IF(SUM((--EXACT($AF$33:$AF$521,AF501)))&lt;=1,"","Duplicate")</f>
        <v/>
      </c>
      <c r="AH501" s="228"/>
      <c r="AI501" s="228"/>
      <c r="AJ501" s="228"/>
      <c r="AK501" s="228"/>
      <c r="AL501" s="228"/>
      <c r="AM501" s="228"/>
      <c r="AN501" s="228"/>
      <c r="AO501" s="228"/>
      <c r="AP501" s="228"/>
      <c r="AQ501" s="228"/>
      <c r="AR501" s="228"/>
      <c r="AS501" s="228"/>
      <c r="AT501" s="228"/>
      <c r="AU501" s="228"/>
      <c r="AV501" s="228"/>
      <c r="AW501" s="228"/>
      <c r="AX501" s="228"/>
      <c r="AY501" s="228"/>
      <c r="AZ501" s="228"/>
      <c r="BA501" s="228"/>
      <c r="BB501" s="228"/>
      <c r="BC501" s="228"/>
    </row>
    <row r="502" spans="1:55">
      <c r="A502" s="326"/>
      <c r="B502" s="237"/>
      <c r="C502" s="253"/>
      <c r="D502" s="234"/>
      <c r="E502" s="235"/>
      <c r="F502" s="238"/>
      <c r="G502" s="238"/>
      <c r="H502" s="236"/>
      <c r="I502" s="221"/>
      <c r="J502" s="297"/>
      <c r="K502" s="221"/>
      <c r="L502" s="301"/>
      <c r="M502" s="311"/>
      <c r="N502" s="321"/>
      <c r="O502" s="328" t="str" cm="1">
        <f t="array" ref="O502">IF($T502=1,IF(SUMPRODUCT(--($T503:$T$517=0))&gt;0,"BLANK",""),IF($H502="","NO",IF(NOT($U502&gt;$U501),IF(SUMPRODUCT(--($A502:$F502=""))&gt;0,"NO","YES"),IF(SUMPRODUCT(--($A502:$G502=""))+SUMPRODUCT(--($I502=""))&gt;0,"NO","YES"))))</f>
        <v/>
      </c>
      <c r="P502" s="228"/>
      <c r="Q502" s="228"/>
      <c r="R502" s="228"/>
      <c r="S502" s="228"/>
      <c r="T502" s="228">
        <f t="shared" si="63"/>
        <v>1</v>
      </c>
      <c r="U502" s="228">
        <f t="shared" si="64"/>
        <v>0</v>
      </c>
      <c r="V502" s="228">
        <f t="shared" si="65"/>
        <v>0</v>
      </c>
      <c r="W502" s="228">
        <f t="shared" si="66"/>
        <v>-1</v>
      </c>
      <c r="X502" s="228">
        <f>IF(SUMPRODUCT(--(W502:$W$517=-1))=ROW($W$517)-ROW()+1,$X501,IF(OR($W502=0,$W502=-1),$X501+1,$X501))</f>
        <v>0</v>
      </c>
      <c r="Y502" s="228">
        <f t="shared" si="67"/>
        <v>-1</v>
      </c>
      <c r="Z502" s="228">
        <f>IF(SUMPRODUCT(--($Y502:$Y$517=-1))=ROW($Y$517)-ROW()+1,$Z501,IF(OR($Y502=0,$Y502=-1),$Z501+1,$Z501))</f>
        <v>0</v>
      </c>
      <c r="AA502" s="228">
        <f t="shared" si="68"/>
        <v>0</v>
      </c>
      <c r="AB502" s="228">
        <f>IF(AND(ROUNDDOWN(($B$10-Table1[[#This Row],[Date of Birth]])/365.25,0)&gt;=66,Table1[[#This Row],[Member Type]]="EE",Table1[[#This Row],[Work Status]]="Retiree"),1,IF(AND(ROUNDDOWN(($B$10-Table1[[#This Row],[Date of Birth]])/365.25,0)&lt;66,Table1[[#This Row],[Member Type]]="EE",Table1[[#This Row],[Work Status]]="Retiree"),2,0))</f>
        <v>0</v>
      </c>
      <c r="AC502" s="215">
        <f t="shared" si="69"/>
        <v>0</v>
      </c>
      <c r="AD502" s="215">
        <f t="shared" si="70"/>
        <v>0</v>
      </c>
      <c r="AE502" s="215">
        <f t="shared" ca="1" si="71"/>
        <v>0</v>
      </c>
      <c r="AF502" s="215">
        <f>IF(A502&gt;1,Table1[[#This Row],[Last Name]]&amp;Table1[[#This Row],[First Name]]&amp;Table1[[#This Row],[Home Zip Code]]&amp;Table1[[#This Row],[Date of Birth]]&amp;Table1[[#This Row],[Member Type]],ROW())</f>
        <v>502</v>
      </c>
      <c r="AG502" s="215" t="str">
        <f t="array" ref="AG502">IF(SUM((--EXACT($AF$33:$AF$521,AF502)))&lt;=1,"","Duplicate")</f>
        <v/>
      </c>
      <c r="AH502" s="228"/>
      <c r="AI502" s="228"/>
      <c r="AJ502" s="228"/>
      <c r="AK502" s="228"/>
      <c r="AL502" s="228"/>
      <c r="AM502" s="228"/>
      <c r="AN502" s="228"/>
      <c r="AO502" s="228"/>
      <c r="AP502" s="228"/>
      <c r="AQ502" s="228"/>
      <c r="AR502" s="228"/>
      <c r="AS502" s="228"/>
      <c r="AT502" s="228"/>
      <c r="AU502" s="228"/>
      <c r="AV502" s="228"/>
      <c r="AW502" s="228"/>
      <c r="AX502" s="228"/>
      <c r="AY502" s="228"/>
      <c r="AZ502" s="228"/>
      <c r="BA502" s="228"/>
      <c r="BB502" s="228"/>
      <c r="BC502" s="228"/>
    </row>
    <row r="503" spans="1:55">
      <c r="A503" s="326"/>
      <c r="B503" s="237"/>
      <c r="C503" s="253"/>
      <c r="D503" s="234"/>
      <c r="E503" s="235"/>
      <c r="F503" s="238"/>
      <c r="G503" s="238"/>
      <c r="H503" s="236"/>
      <c r="I503" s="221"/>
      <c r="J503" s="297"/>
      <c r="K503" s="221"/>
      <c r="L503" s="301"/>
      <c r="M503" s="311"/>
      <c r="N503" s="321"/>
      <c r="O503" s="328" t="str" cm="1">
        <f t="array" ref="O503">IF($T503=1,IF(SUMPRODUCT(--($T504:$T$517=0))&gt;0,"BLANK",""),IF($H503="","NO",IF(NOT($U503&gt;$U502),IF(SUMPRODUCT(--($A503:$F503=""))&gt;0,"NO","YES"),IF(SUMPRODUCT(--($A503:$G503=""))+SUMPRODUCT(--($I503=""))&gt;0,"NO","YES"))))</f>
        <v/>
      </c>
      <c r="P503" s="228"/>
      <c r="Q503" s="228"/>
      <c r="R503" s="228"/>
      <c r="S503" s="228"/>
      <c r="T503" s="228">
        <f t="shared" si="63"/>
        <v>1</v>
      </c>
      <c r="U503" s="228">
        <f t="shared" si="64"/>
        <v>0</v>
      </c>
      <c r="V503" s="228">
        <f t="shared" si="65"/>
        <v>0</v>
      </c>
      <c r="W503" s="228">
        <f t="shared" si="66"/>
        <v>-1</v>
      </c>
      <c r="X503" s="228">
        <f>IF(SUMPRODUCT(--(W503:$W$517=-1))=ROW($W$517)-ROW()+1,$X502,IF(OR($W503=0,$W503=-1),$X502+1,$X502))</f>
        <v>0</v>
      </c>
      <c r="Y503" s="228">
        <f t="shared" si="67"/>
        <v>-1</v>
      </c>
      <c r="Z503" s="228">
        <f>IF(SUMPRODUCT(--($Y503:$Y$517=-1))=ROW($Y$517)-ROW()+1,$Z502,IF(OR($Y503=0,$Y503=-1),$Z502+1,$Z502))</f>
        <v>0</v>
      </c>
      <c r="AA503" s="228">
        <f t="shared" si="68"/>
        <v>0</v>
      </c>
      <c r="AB503" s="228">
        <f>IF(AND(ROUNDDOWN(($B$10-Table1[[#This Row],[Date of Birth]])/365.25,0)&gt;=66,Table1[[#This Row],[Member Type]]="EE",Table1[[#This Row],[Work Status]]="Retiree"),1,IF(AND(ROUNDDOWN(($B$10-Table1[[#This Row],[Date of Birth]])/365.25,0)&lt;66,Table1[[#This Row],[Member Type]]="EE",Table1[[#This Row],[Work Status]]="Retiree"),2,0))</f>
        <v>0</v>
      </c>
      <c r="AC503" s="215">
        <f t="shared" si="69"/>
        <v>0</v>
      </c>
      <c r="AD503" s="215">
        <f t="shared" si="70"/>
        <v>0</v>
      </c>
      <c r="AE503" s="215">
        <f t="shared" ca="1" si="71"/>
        <v>0</v>
      </c>
      <c r="AF503" s="215">
        <f>IF(A503&gt;1,Table1[[#This Row],[Last Name]]&amp;Table1[[#This Row],[First Name]]&amp;Table1[[#This Row],[Home Zip Code]]&amp;Table1[[#This Row],[Date of Birth]]&amp;Table1[[#This Row],[Member Type]],ROW())</f>
        <v>503</v>
      </c>
      <c r="AG503" s="215" t="str">
        <f t="array" ref="AG503">IF(SUM((--EXACT($AF$33:$AF$521,AF503)))&lt;=1,"","Duplicate")</f>
        <v/>
      </c>
      <c r="AH503" s="228"/>
      <c r="AI503" s="228"/>
      <c r="AJ503" s="228"/>
      <c r="AK503" s="228"/>
      <c r="AL503" s="228"/>
      <c r="AM503" s="228"/>
      <c r="AN503" s="228"/>
      <c r="AO503" s="228"/>
      <c r="AP503" s="228"/>
      <c r="AQ503" s="228"/>
      <c r="AR503" s="228"/>
      <c r="AS503" s="228"/>
      <c r="AT503" s="228"/>
      <c r="AU503" s="228"/>
      <c r="AV503" s="228"/>
      <c r="AW503" s="228"/>
      <c r="AX503" s="228"/>
      <c r="AY503" s="228"/>
      <c r="AZ503" s="228"/>
      <c r="BA503" s="228"/>
      <c r="BB503" s="228"/>
      <c r="BC503" s="228"/>
    </row>
    <row r="504" spans="1:55">
      <c r="A504" s="326"/>
      <c r="B504" s="237"/>
      <c r="C504" s="253"/>
      <c r="D504" s="234"/>
      <c r="E504" s="235"/>
      <c r="F504" s="238"/>
      <c r="G504" s="238"/>
      <c r="H504" s="236"/>
      <c r="I504" s="221"/>
      <c r="J504" s="297"/>
      <c r="K504" s="221"/>
      <c r="L504" s="301"/>
      <c r="M504" s="311"/>
      <c r="N504" s="321"/>
      <c r="O504" s="328" t="str" cm="1">
        <f t="array" ref="O504">IF($T504=1,IF(SUMPRODUCT(--($T505:$T$517=0))&gt;0,"BLANK",""),IF($H504="","NO",IF(NOT($U504&gt;$U503),IF(SUMPRODUCT(--($A504:$F504=""))&gt;0,"NO","YES"),IF(SUMPRODUCT(--($A504:$G504=""))+SUMPRODUCT(--($I504=""))&gt;0,"NO","YES"))))</f>
        <v/>
      </c>
      <c r="P504" s="228"/>
      <c r="Q504" s="228"/>
      <c r="R504" s="228"/>
      <c r="S504" s="228"/>
      <c r="T504" s="228">
        <f t="shared" si="63"/>
        <v>1</v>
      </c>
      <c r="U504" s="228">
        <f t="shared" si="64"/>
        <v>0</v>
      </c>
      <c r="V504" s="228">
        <f t="shared" si="65"/>
        <v>0</v>
      </c>
      <c r="W504" s="228">
        <f t="shared" si="66"/>
        <v>-1</v>
      </c>
      <c r="X504" s="228">
        <f>IF(SUMPRODUCT(--(W504:$W$517=-1))=ROW($W$517)-ROW()+1,$X503,IF(OR($W504=0,$W504=-1),$X503+1,$X503))</f>
        <v>0</v>
      </c>
      <c r="Y504" s="228">
        <f t="shared" si="67"/>
        <v>-1</v>
      </c>
      <c r="Z504" s="228">
        <f>IF(SUMPRODUCT(--($Y504:$Y$517=-1))=ROW($Y$517)-ROW()+1,$Z503,IF(OR($Y504=0,$Y504=-1),$Z503+1,$Z503))</f>
        <v>0</v>
      </c>
      <c r="AA504" s="228">
        <f t="shared" si="68"/>
        <v>0</v>
      </c>
      <c r="AB504" s="228">
        <f>IF(AND(ROUNDDOWN(($B$10-Table1[[#This Row],[Date of Birth]])/365.25,0)&gt;=66,Table1[[#This Row],[Member Type]]="EE",Table1[[#This Row],[Work Status]]="Retiree"),1,IF(AND(ROUNDDOWN(($B$10-Table1[[#This Row],[Date of Birth]])/365.25,0)&lt;66,Table1[[#This Row],[Member Type]]="EE",Table1[[#This Row],[Work Status]]="Retiree"),2,0))</f>
        <v>0</v>
      </c>
      <c r="AC504" s="215">
        <f t="shared" si="69"/>
        <v>0</v>
      </c>
      <c r="AD504" s="215">
        <f t="shared" si="70"/>
        <v>0</v>
      </c>
      <c r="AE504" s="215">
        <f t="shared" ca="1" si="71"/>
        <v>0</v>
      </c>
      <c r="AF504" s="215">
        <f>IF(A504&gt;1,Table1[[#This Row],[Last Name]]&amp;Table1[[#This Row],[First Name]]&amp;Table1[[#This Row],[Home Zip Code]]&amp;Table1[[#This Row],[Date of Birth]]&amp;Table1[[#This Row],[Member Type]],ROW())</f>
        <v>504</v>
      </c>
      <c r="AG504" s="215" t="str">
        <f t="array" ref="AG504">IF(SUM((--EXACT($AF$33:$AF$521,AF504)))&lt;=1,"","Duplicate")</f>
        <v/>
      </c>
      <c r="AH504" s="228"/>
      <c r="AI504" s="228"/>
      <c r="AJ504" s="228"/>
      <c r="AK504" s="228"/>
      <c r="AL504" s="228"/>
      <c r="AM504" s="228"/>
      <c r="AN504" s="228"/>
      <c r="AO504" s="228"/>
      <c r="AP504" s="228"/>
      <c r="AQ504" s="228"/>
      <c r="AR504" s="228"/>
      <c r="AS504" s="228"/>
      <c r="AT504" s="228"/>
      <c r="AU504" s="228"/>
      <c r="AV504" s="228"/>
      <c r="AW504" s="228"/>
      <c r="AX504" s="228"/>
      <c r="AY504" s="228"/>
      <c r="AZ504" s="228"/>
      <c r="BA504" s="228"/>
      <c r="BB504" s="228"/>
      <c r="BC504" s="228"/>
    </row>
    <row r="505" spans="1:55">
      <c r="A505" s="326"/>
      <c r="B505" s="237"/>
      <c r="C505" s="253"/>
      <c r="D505" s="234"/>
      <c r="E505" s="235"/>
      <c r="F505" s="238"/>
      <c r="G505" s="238"/>
      <c r="H505" s="236"/>
      <c r="I505" s="221"/>
      <c r="J505" s="297"/>
      <c r="K505" s="221"/>
      <c r="L505" s="301"/>
      <c r="M505" s="311"/>
      <c r="N505" s="321"/>
      <c r="O505" s="328" t="str" cm="1">
        <f t="array" ref="O505">IF($T505=1,IF(SUMPRODUCT(--($T506:$T$517=0))&gt;0,"BLANK",""),IF($H505="","NO",IF(NOT($U505&gt;$U504),IF(SUMPRODUCT(--($A505:$F505=""))&gt;0,"NO","YES"),IF(SUMPRODUCT(--($A505:$G505=""))+SUMPRODUCT(--($I505=""))&gt;0,"NO","YES"))))</f>
        <v/>
      </c>
      <c r="P505" s="228"/>
      <c r="Q505" s="228"/>
      <c r="R505" s="228"/>
      <c r="S505" s="228"/>
      <c r="T505" s="228">
        <f t="shared" si="63"/>
        <v>1</v>
      </c>
      <c r="U505" s="228">
        <f t="shared" si="64"/>
        <v>0</v>
      </c>
      <c r="V505" s="228">
        <f t="shared" si="65"/>
        <v>0</v>
      </c>
      <c r="W505" s="228">
        <f t="shared" si="66"/>
        <v>-1</v>
      </c>
      <c r="X505" s="228">
        <f>IF(SUMPRODUCT(--(W505:$W$517=-1))=ROW($W$517)-ROW()+1,$X504,IF(OR($W505=0,$W505=-1),$X504+1,$X504))</f>
        <v>0</v>
      </c>
      <c r="Y505" s="228">
        <f t="shared" si="67"/>
        <v>-1</v>
      </c>
      <c r="Z505" s="228">
        <f>IF(SUMPRODUCT(--($Y505:$Y$517=-1))=ROW($Y$517)-ROW()+1,$Z504,IF(OR($Y505=0,$Y505=-1),$Z504+1,$Z504))</f>
        <v>0</v>
      </c>
      <c r="AA505" s="228">
        <f t="shared" si="68"/>
        <v>0</v>
      </c>
      <c r="AB505" s="228">
        <f>IF(AND(ROUNDDOWN(($B$10-Table1[[#This Row],[Date of Birth]])/365.25,0)&gt;=66,Table1[[#This Row],[Member Type]]="EE",Table1[[#This Row],[Work Status]]="Retiree"),1,IF(AND(ROUNDDOWN(($B$10-Table1[[#This Row],[Date of Birth]])/365.25,0)&lt;66,Table1[[#This Row],[Member Type]]="EE",Table1[[#This Row],[Work Status]]="Retiree"),2,0))</f>
        <v>0</v>
      </c>
      <c r="AC505" s="215">
        <f t="shared" si="69"/>
        <v>0</v>
      </c>
      <c r="AD505" s="215">
        <f t="shared" si="70"/>
        <v>0</v>
      </c>
      <c r="AE505" s="215">
        <f t="shared" ca="1" si="71"/>
        <v>0</v>
      </c>
      <c r="AF505" s="215">
        <f>IF(A505&gt;1,Table1[[#This Row],[Last Name]]&amp;Table1[[#This Row],[First Name]]&amp;Table1[[#This Row],[Home Zip Code]]&amp;Table1[[#This Row],[Date of Birth]]&amp;Table1[[#This Row],[Member Type]],ROW())</f>
        <v>505</v>
      </c>
      <c r="AG505" s="215" t="str">
        <f t="array" ref="AG505">IF(SUM((--EXACT($AF$33:$AF$521,AF505)))&lt;=1,"","Duplicate")</f>
        <v/>
      </c>
      <c r="AH505" s="228"/>
      <c r="AI505" s="228"/>
      <c r="AJ505" s="228"/>
      <c r="AK505" s="228"/>
      <c r="AL505" s="228"/>
      <c r="AM505" s="228"/>
      <c r="AN505" s="228"/>
      <c r="AO505" s="228"/>
      <c r="AP505" s="228"/>
      <c r="AQ505" s="228"/>
      <c r="AR505" s="228"/>
      <c r="AS505" s="228"/>
      <c r="AT505" s="228"/>
      <c r="AU505" s="228"/>
      <c r="AV505" s="228"/>
      <c r="AW505" s="228"/>
      <c r="AX505" s="228"/>
      <c r="AY505" s="228"/>
      <c r="AZ505" s="228"/>
      <c r="BA505" s="228"/>
      <c r="BB505" s="228"/>
      <c r="BC505" s="228"/>
    </row>
    <row r="506" spans="1:55">
      <c r="A506" s="326"/>
      <c r="B506" s="237"/>
      <c r="C506" s="253"/>
      <c r="D506" s="234"/>
      <c r="E506" s="235"/>
      <c r="F506" s="238"/>
      <c r="G506" s="238"/>
      <c r="H506" s="236"/>
      <c r="I506" s="221"/>
      <c r="J506" s="297"/>
      <c r="K506" s="221"/>
      <c r="L506" s="301"/>
      <c r="M506" s="311"/>
      <c r="N506" s="321"/>
      <c r="O506" s="328" t="str" cm="1">
        <f t="array" ref="O506">IF($T506=1,IF(SUMPRODUCT(--($T507:$T$517=0))&gt;0,"BLANK",""),IF($H506="","NO",IF(NOT($U506&gt;$U505),IF(SUMPRODUCT(--($A506:$F506=""))&gt;0,"NO","YES"),IF(SUMPRODUCT(--($A506:$G506=""))+SUMPRODUCT(--($I506=""))&gt;0,"NO","YES"))))</f>
        <v/>
      </c>
      <c r="P506" s="228"/>
      <c r="Q506" s="228"/>
      <c r="R506" s="228"/>
      <c r="S506" s="228"/>
      <c r="T506" s="228">
        <f t="shared" si="63"/>
        <v>1</v>
      </c>
      <c r="U506" s="228">
        <f t="shared" si="64"/>
        <v>0</v>
      </c>
      <c r="V506" s="228">
        <f t="shared" si="65"/>
        <v>0</v>
      </c>
      <c r="W506" s="228">
        <f t="shared" si="66"/>
        <v>-1</v>
      </c>
      <c r="X506" s="228">
        <f>IF(SUMPRODUCT(--(W506:$W$517=-1))=ROW($W$517)-ROW()+1,$X505,IF(OR($W506=0,$W506=-1),$X505+1,$X505))</f>
        <v>0</v>
      </c>
      <c r="Y506" s="228">
        <f t="shared" si="67"/>
        <v>-1</v>
      </c>
      <c r="Z506" s="228">
        <f>IF(SUMPRODUCT(--($Y506:$Y$517=-1))=ROW($Y$517)-ROW()+1,$Z505,IF(OR($Y506=0,$Y506=-1),$Z505+1,$Z505))</f>
        <v>0</v>
      </c>
      <c r="AA506" s="228">
        <f t="shared" si="68"/>
        <v>0</v>
      </c>
      <c r="AB506" s="228">
        <f>IF(AND(ROUNDDOWN(($B$10-Table1[[#This Row],[Date of Birth]])/365.25,0)&gt;=66,Table1[[#This Row],[Member Type]]="EE",Table1[[#This Row],[Work Status]]="Retiree"),1,IF(AND(ROUNDDOWN(($B$10-Table1[[#This Row],[Date of Birth]])/365.25,0)&lt;66,Table1[[#This Row],[Member Type]]="EE",Table1[[#This Row],[Work Status]]="Retiree"),2,0))</f>
        <v>0</v>
      </c>
      <c r="AC506" s="215">
        <f t="shared" si="69"/>
        <v>0</v>
      </c>
      <c r="AD506" s="215">
        <f t="shared" si="70"/>
        <v>0</v>
      </c>
      <c r="AE506" s="215">
        <f t="shared" ca="1" si="71"/>
        <v>0</v>
      </c>
      <c r="AF506" s="215">
        <f>IF(A506&gt;1,Table1[[#This Row],[Last Name]]&amp;Table1[[#This Row],[First Name]]&amp;Table1[[#This Row],[Home Zip Code]]&amp;Table1[[#This Row],[Date of Birth]]&amp;Table1[[#This Row],[Member Type]],ROW())</f>
        <v>506</v>
      </c>
      <c r="AG506" s="215" t="str">
        <f t="array" ref="AG506">IF(SUM((--EXACT($AF$33:$AF$521,AF506)))&lt;=1,"","Duplicate")</f>
        <v/>
      </c>
      <c r="AH506" s="228"/>
      <c r="AI506" s="228"/>
      <c r="AJ506" s="228"/>
      <c r="AK506" s="228"/>
      <c r="AL506" s="228"/>
      <c r="AM506" s="228"/>
      <c r="AN506" s="228"/>
      <c r="AO506" s="228"/>
      <c r="AP506" s="228"/>
      <c r="AQ506" s="228"/>
      <c r="AR506" s="228"/>
      <c r="AS506" s="228"/>
      <c r="AT506" s="228"/>
      <c r="AU506" s="228"/>
      <c r="AV506" s="228"/>
      <c r="AW506" s="228"/>
      <c r="AX506" s="228"/>
      <c r="AY506" s="228"/>
      <c r="AZ506" s="228"/>
      <c r="BA506" s="228"/>
      <c r="BB506" s="228"/>
      <c r="BC506" s="228"/>
    </row>
    <row r="507" spans="1:55">
      <c r="A507" s="326"/>
      <c r="B507" s="237"/>
      <c r="C507" s="253"/>
      <c r="D507" s="234"/>
      <c r="E507" s="235"/>
      <c r="F507" s="238"/>
      <c r="G507" s="238"/>
      <c r="H507" s="236"/>
      <c r="I507" s="221"/>
      <c r="J507" s="297"/>
      <c r="K507" s="221"/>
      <c r="L507" s="301"/>
      <c r="M507" s="311"/>
      <c r="N507" s="321"/>
      <c r="O507" s="328" t="str" cm="1">
        <f t="array" ref="O507">IF($T507=1,IF(SUMPRODUCT(--($T508:$T$517=0))&gt;0,"BLANK",""),IF($H507="","NO",IF(NOT($U507&gt;$U506),IF(SUMPRODUCT(--($A507:$F507=""))&gt;0,"NO","YES"),IF(SUMPRODUCT(--($A507:$G507=""))+SUMPRODUCT(--($I507=""))&gt;0,"NO","YES"))))</f>
        <v/>
      </c>
      <c r="P507" s="228"/>
      <c r="Q507" s="228"/>
      <c r="R507" s="228"/>
      <c r="S507" s="228"/>
      <c r="T507" s="228">
        <f t="shared" si="63"/>
        <v>1</v>
      </c>
      <c r="U507" s="228">
        <f t="shared" si="64"/>
        <v>0</v>
      </c>
      <c r="V507" s="228">
        <f t="shared" si="65"/>
        <v>0</v>
      </c>
      <c r="W507" s="228">
        <f t="shared" si="66"/>
        <v>-1</v>
      </c>
      <c r="X507" s="228">
        <f>IF(SUMPRODUCT(--(W507:$W$517=-1))=ROW($W$517)-ROW()+1,$X506,IF(OR($W507=0,$W507=-1),$X506+1,$X506))</f>
        <v>0</v>
      </c>
      <c r="Y507" s="228">
        <f t="shared" si="67"/>
        <v>-1</v>
      </c>
      <c r="Z507" s="228">
        <f>IF(SUMPRODUCT(--($Y507:$Y$517=-1))=ROW($Y$517)-ROW()+1,$Z506,IF(OR($Y507=0,$Y507=-1),$Z506+1,$Z506))</f>
        <v>0</v>
      </c>
      <c r="AA507" s="228">
        <f t="shared" si="68"/>
        <v>0</v>
      </c>
      <c r="AB507" s="228">
        <f>IF(AND(ROUNDDOWN(($B$10-Table1[[#This Row],[Date of Birth]])/365.25,0)&gt;=66,Table1[[#This Row],[Member Type]]="EE",Table1[[#This Row],[Work Status]]="Retiree"),1,IF(AND(ROUNDDOWN(($B$10-Table1[[#This Row],[Date of Birth]])/365.25,0)&lt;66,Table1[[#This Row],[Member Type]]="EE",Table1[[#This Row],[Work Status]]="Retiree"),2,0))</f>
        <v>0</v>
      </c>
      <c r="AC507" s="215">
        <f t="shared" si="69"/>
        <v>0</v>
      </c>
      <c r="AD507" s="215">
        <f t="shared" si="70"/>
        <v>0</v>
      </c>
      <c r="AE507" s="215">
        <f t="shared" ca="1" si="71"/>
        <v>0</v>
      </c>
      <c r="AF507" s="215">
        <f>IF(A507&gt;1,Table1[[#This Row],[Last Name]]&amp;Table1[[#This Row],[First Name]]&amp;Table1[[#This Row],[Home Zip Code]]&amp;Table1[[#This Row],[Date of Birth]]&amp;Table1[[#This Row],[Member Type]],ROW())</f>
        <v>507</v>
      </c>
      <c r="AG507" s="215" t="str">
        <f t="array" ref="AG507">IF(SUM((--EXACT($AF$33:$AF$521,AF507)))&lt;=1,"","Duplicate")</f>
        <v/>
      </c>
      <c r="AH507" s="228"/>
      <c r="AI507" s="228"/>
      <c r="AJ507" s="228"/>
      <c r="AK507" s="228"/>
      <c r="AL507" s="228"/>
      <c r="AM507" s="228"/>
      <c r="AN507" s="228"/>
      <c r="AO507" s="228"/>
      <c r="AP507" s="228"/>
      <c r="AQ507" s="228"/>
      <c r="AR507" s="228"/>
      <c r="AS507" s="228"/>
      <c r="AT507" s="228"/>
      <c r="AU507" s="228"/>
      <c r="AV507" s="228"/>
      <c r="AW507" s="228"/>
      <c r="AX507" s="228"/>
      <c r="AY507" s="228"/>
      <c r="AZ507" s="228"/>
      <c r="BA507" s="228"/>
      <c r="BB507" s="228"/>
      <c r="BC507" s="228"/>
    </row>
    <row r="508" spans="1:55">
      <c r="A508" s="326"/>
      <c r="B508" s="237"/>
      <c r="C508" s="253"/>
      <c r="D508" s="234"/>
      <c r="E508" s="235"/>
      <c r="F508" s="238"/>
      <c r="G508" s="238"/>
      <c r="H508" s="236"/>
      <c r="I508" s="221"/>
      <c r="J508" s="297"/>
      <c r="K508" s="221"/>
      <c r="L508" s="301"/>
      <c r="M508" s="311"/>
      <c r="N508" s="321"/>
      <c r="O508" s="328" t="str" cm="1">
        <f t="array" ref="O508">IF($T508=1,IF(SUMPRODUCT(--($T509:$T$517=0))&gt;0,"BLANK",""),IF($H508="","NO",IF(NOT($U508&gt;$U507),IF(SUMPRODUCT(--($A508:$F508=""))&gt;0,"NO","YES"),IF(SUMPRODUCT(--($A508:$G508=""))+SUMPRODUCT(--($I508=""))&gt;0,"NO","YES"))))</f>
        <v/>
      </c>
      <c r="P508" s="228"/>
      <c r="Q508" s="228"/>
      <c r="R508" s="228"/>
      <c r="S508" s="228"/>
      <c r="T508" s="228">
        <f t="shared" si="63"/>
        <v>1</v>
      </c>
      <c r="U508" s="228">
        <f t="shared" si="64"/>
        <v>0</v>
      </c>
      <c r="V508" s="228">
        <f t="shared" si="65"/>
        <v>0</v>
      </c>
      <c r="W508" s="228">
        <f t="shared" si="66"/>
        <v>-1</v>
      </c>
      <c r="X508" s="228">
        <f>IF(SUMPRODUCT(--(W508:$W$517=-1))=ROW($W$517)-ROW()+1,$X507,IF(OR($W508=0,$W508=-1),$X507+1,$X507))</f>
        <v>0</v>
      </c>
      <c r="Y508" s="228">
        <f t="shared" si="67"/>
        <v>-1</v>
      </c>
      <c r="Z508" s="228">
        <f>IF(SUMPRODUCT(--($Y508:$Y$517=-1))=ROW($Y$517)-ROW()+1,$Z507,IF(OR($Y508=0,$Y508=-1),$Z507+1,$Z507))</f>
        <v>0</v>
      </c>
      <c r="AA508" s="228">
        <f t="shared" si="68"/>
        <v>0</v>
      </c>
      <c r="AB508" s="228">
        <f>IF(AND(ROUNDDOWN(($B$10-Table1[[#This Row],[Date of Birth]])/365.25,0)&gt;=66,Table1[[#This Row],[Member Type]]="EE",Table1[[#This Row],[Work Status]]="Retiree"),1,IF(AND(ROUNDDOWN(($B$10-Table1[[#This Row],[Date of Birth]])/365.25,0)&lt;66,Table1[[#This Row],[Member Type]]="EE",Table1[[#This Row],[Work Status]]="Retiree"),2,0))</f>
        <v>0</v>
      </c>
      <c r="AC508" s="215">
        <f t="shared" si="69"/>
        <v>0</v>
      </c>
      <c r="AD508" s="215">
        <f t="shared" si="70"/>
        <v>0</v>
      </c>
      <c r="AE508" s="215">
        <f t="shared" ca="1" si="71"/>
        <v>0</v>
      </c>
      <c r="AF508" s="215">
        <f>IF(A508&gt;1,Table1[[#This Row],[Last Name]]&amp;Table1[[#This Row],[First Name]]&amp;Table1[[#This Row],[Home Zip Code]]&amp;Table1[[#This Row],[Date of Birth]]&amp;Table1[[#This Row],[Member Type]],ROW())</f>
        <v>508</v>
      </c>
      <c r="AG508" s="215" t="str">
        <f t="array" ref="AG508">IF(SUM((--EXACT($AF$33:$AF$521,AF508)))&lt;=1,"","Duplicate")</f>
        <v/>
      </c>
      <c r="AH508" s="228"/>
      <c r="AI508" s="228"/>
      <c r="AJ508" s="228"/>
      <c r="AK508" s="228"/>
      <c r="AL508" s="228"/>
      <c r="AM508" s="228"/>
      <c r="AN508" s="228"/>
      <c r="AO508" s="228"/>
      <c r="AP508" s="228"/>
      <c r="AQ508" s="228"/>
      <c r="AR508" s="228"/>
      <c r="AS508" s="228"/>
      <c r="AT508" s="228"/>
      <c r="AU508" s="228"/>
      <c r="AV508" s="228"/>
      <c r="AW508" s="228"/>
      <c r="AX508" s="228"/>
      <c r="AY508" s="228"/>
      <c r="AZ508" s="228"/>
      <c r="BA508" s="228"/>
      <c r="BB508" s="228"/>
      <c r="BC508" s="228"/>
    </row>
    <row r="509" spans="1:55">
      <c r="A509" s="326"/>
      <c r="B509" s="237"/>
      <c r="C509" s="253"/>
      <c r="D509" s="234"/>
      <c r="E509" s="235"/>
      <c r="F509" s="238"/>
      <c r="G509" s="238"/>
      <c r="H509" s="236"/>
      <c r="I509" s="221"/>
      <c r="J509" s="297"/>
      <c r="K509" s="221"/>
      <c r="L509" s="301"/>
      <c r="M509" s="311"/>
      <c r="N509" s="321"/>
      <c r="O509" s="328" t="str" cm="1">
        <f t="array" ref="O509">IF($T509=1,IF(SUMPRODUCT(--($T510:$T$517=0))&gt;0,"BLANK",""),IF($H509="","NO",IF(NOT($U509&gt;$U508),IF(SUMPRODUCT(--($A509:$F509=""))&gt;0,"NO","YES"),IF(SUMPRODUCT(--($A509:$G509=""))+SUMPRODUCT(--($I509=""))&gt;0,"NO","YES"))))</f>
        <v/>
      </c>
      <c r="P509" s="228"/>
      <c r="Q509" s="228"/>
      <c r="R509" s="228"/>
      <c r="S509" s="228"/>
      <c r="T509" s="228">
        <f t="shared" si="63"/>
        <v>1</v>
      </c>
      <c r="U509" s="228">
        <f t="shared" si="64"/>
        <v>0</v>
      </c>
      <c r="V509" s="228">
        <f t="shared" si="65"/>
        <v>0</v>
      </c>
      <c r="W509" s="228">
        <f t="shared" si="66"/>
        <v>-1</v>
      </c>
      <c r="X509" s="228">
        <f>IF(SUMPRODUCT(--(W509:$W$517=-1))=ROW($W$517)-ROW()+1,$X508,IF(OR($W509=0,$W509=-1),$X508+1,$X508))</f>
        <v>0</v>
      </c>
      <c r="Y509" s="228">
        <f t="shared" si="67"/>
        <v>-1</v>
      </c>
      <c r="Z509" s="228">
        <f>IF(SUMPRODUCT(--($Y509:$Y$517=-1))=ROW($Y$517)-ROW()+1,$Z508,IF(OR($Y509=0,$Y509=-1),$Z508+1,$Z508))</f>
        <v>0</v>
      </c>
      <c r="AA509" s="228">
        <f t="shared" si="68"/>
        <v>0</v>
      </c>
      <c r="AB509" s="228">
        <f>IF(AND(ROUNDDOWN(($B$10-Table1[[#This Row],[Date of Birth]])/365.25,0)&gt;=66,Table1[[#This Row],[Member Type]]="EE",Table1[[#This Row],[Work Status]]="Retiree"),1,IF(AND(ROUNDDOWN(($B$10-Table1[[#This Row],[Date of Birth]])/365.25,0)&lt;66,Table1[[#This Row],[Member Type]]="EE",Table1[[#This Row],[Work Status]]="Retiree"),2,0))</f>
        <v>0</v>
      </c>
      <c r="AC509" s="215">
        <f t="shared" si="69"/>
        <v>0</v>
      </c>
      <c r="AD509" s="215">
        <f t="shared" si="70"/>
        <v>0</v>
      </c>
      <c r="AE509" s="215">
        <f t="shared" ca="1" si="71"/>
        <v>0</v>
      </c>
      <c r="AF509" s="215">
        <f>IF(A509&gt;1,Table1[[#This Row],[Last Name]]&amp;Table1[[#This Row],[First Name]]&amp;Table1[[#This Row],[Home Zip Code]]&amp;Table1[[#This Row],[Date of Birth]]&amp;Table1[[#This Row],[Member Type]],ROW())</f>
        <v>509</v>
      </c>
      <c r="AG509" s="215" t="str">
        <f t="array" ref="AG509">IF(SUM((--EXACT($AF$33:$AF$521,AF509)))&lt;=1,"","Duplicate")</f>
        <v/>
      </c>
      <c r="AH509" s="228"/>
      <c r="AI509" s="228"/>
      <c r="AJ509" s="228"/>
      <c r="AK509" s="228"/>
      <c r="AL509" s="228"/>
      <c r="AM509" s="228"/>
      <c r="AN509" s="228"/>
      <c r="AO509" s="228"/>
      <c r="AP509" s="228"/>
      <c r="AQ509" s="228"/>
      <c r="AR509" s="228"/>
      <c r="AS509" s="228"/>
      <c r="AT509" s="228"/>
      <c r="AU509" s="228"/>
      <c r="AV509" s="228"/>
      <c r="AW509" s="228"/>
      <c r="AX509" s="228"/>
      <c r="AY509" s="228"/>
      <c r="AZ509" s="228"/>
      <c r="BA509" s="228"/>
      <c r="BB509" s="228"/>
      <c r="BC509" s="228"/>
    </row>
    <row r="510" spans="1:55">
      <c r="A510" s="326"/>
      <c r="B510" s="237"/>
      <c r="C510" s="253"/>
      <c r="D510" s="234"/>
      <c r="E510" s="235"/>
      <c r="F510" s="238"/>
      <c r="G510" s="238"/>
      <c r="H510" s="236"/>
      <c r="I510" s="221"/>
      <c r="J510" s="297"/>
      <c r="K510" s="221"/>
      <c r="L510" s="301"/>
      <c r="M510" s="311"/>
      <c r="N510" s="321"/>
      <c r="O510" s="328" t="str" cm="1">
        <f t="array" ref="O510">IF($T510=1,IF(SUMPRODUCT(--($T511:$T$517=0))&gt;0,"BLANK",""),IF($H510="","NO",IF(NOT($U510&gt;$U509),IF(SUMPRODUCT(--($A510:$F510=""))&gt;0,"NO","YES"),IF(SUMPRODUCT(--($A510:$G510=""))+SUMPRODUCT(--($I510=""))&gt;0,"NO","YES"))))</f>
        <v/>
      </c>
      <c r="P510" s="228"/>
      <c r="Q510" s="228"/>
      <c r="R510" s="228"/>
      <c r="S510" s="228"/>
      <c r="T510" s="228">
        <f t="shared" si="63"/>
        <v>1</v>
      </c>
      <c r="U510" s="228">
        <f t="shared" si="64"/>
        <v>0</v>
      </c>
      <c r="V510" s="228">
        <f t="shared" si="65"/>
        <v>0</v>
      </c>
      <c r="W510" s="228">
        <f t="shared" si="66"/>
        <v>-1</v>
      </c>
      <c r="X510" s="228">
        <f>IF(SUMPRODUCT(--(W510:$W$517=-1))=ROW($W$517)-ROW()+1,$X509,IF(OR($W510=0,$W510=-1),$X509+1,$X509))</f>
        <v>0</v>
      </c>
      <c r="Y510" s="228">
        <f t="shared" si="67"/>
        <v>-1</v>
      </c>
      <c r="Z510" s="228">
        <f>IF(SUMPRODUCT(--($Y510:$Y$517=-1))=ROW($Y$517)-ROW()+1,$Z509,IF(OR($Y510=0,$Y510=-1),$Z509+1,$Z509))</f>
        <v>0</v>
      </c>
      <c r="AA510" s="228">
        <f t="shared" si="68"/>
        <v>0</v>
      </c>
      <c r="AB510" s="228">
        <f>IF(AND(ROUNDDOWN(($B$10-Table1[[#This Row],[Date of Birth]])/365.25,0)&gt;=66,Table1[[#This Row],[Member Type]]="EE",Table1[[#This Row],[Work Status]]="Retiree"),1,IF(AND(ROUNDDOWN(($B$10-Table1[[#This Row],[Date of Birth]])/365.25,0)&lt;66,Table1[[#This Row],[Member Type]]="EE",Table1[[#This Row],[Work Status]]="Retiree"),2,0))</f>
        <v>0</v>
      </c>
      <c r="AC510" s="215">
        <f t="shared" si="69"/>
        <v>0</v>
      </c>
      <c r="AD510" s="215">
        <f t="shared" si="70"/>
        <v>0</v>
      </c>
      <c r="AE510" s="215">
        <f t="shared" ca="1" si="71"/>
        <v>0</v>
      </c>
      <c r="AF510" s="215">
        <f>IF(A510&gt;1,Table1[[#This Row],[Last Name]]&amp;Table1[[#This Row],[First Name]]&amp;Table1[[#This Row],[Home Zip Code]]&amp;Table1[[#This Row],[Date of Birth]]&amp;Table1[[#This Row],[Member Type]],ROW())</f>
        <v>510</v>
      </c>
      <c r="AG510" s="215" t="str">
        <f t="array" ref="AG510">IF(SUM((--EXACT($AF$33:$AF$521,AF510)))&lt;=1,"","Duplicate")</f>
        <v/>
      </c>
      <c r="AH510" s="228"/>
      <c r="AI510" s="228"/>
      <c r="AJ510" s="228"/>
      <c r="AK510" s="228"/>
      <c r="AL510" s="228"/>
      <c r="AM510" s="228"/>
      <c r="AN510" s="228"/>
      <c r="AO510" s="228"/>
      <c r="AP510" s="228"/>
      <c r="AQ510" s="228"/>
      <c r="AR510" s="228"/>
      <c r="AS510" s="228"/>
      <c r="AT510" s="228"/>
      <c r="AU510" s="228"/>
      <c r="AV510" s="228"/>
      <c r="AW510" s="228"/>
      <c r="AX510" s="228"/>
      <c r="AY510" s="228"/>
      <c r="AZ510" s="228"/>
      <c r="BA510" s="228"/>
      <c r="BB510" s="228"/>
      <c r="BC510" s="228"/>
    </row>
    <row r="511" spans="1:55">
      <c r="A511" s="326"/>
      <c r="B511" s="237"/>
      <c r="C511" s="253"/>
      <c r="D511" s="234"/>
      <c r="E511" s="235"/>
      <c r="F511" s="238"/>
      <c r="G511" s="238"/>
      <c r="H511" s="236"/>
      <c r="I511" s="221"/>
      <c r="J511" s="297"/>
      <c r="K511" s="221"/>
      <c r="L511" s="301"/>
      <c r="M511" s="311"/>
      <c r="N511" s="321"/>
      <c r="O511" s="328" t="str" cm="1">
        <f t="array" ref="O511">IF($T511=1,IF(SUMPRODUCT(--($T512:$T$517=0))&gt;0,"BLANK",""),IF($H511="","NO",IF(NOT($U511&gt;$U510),IF(SUMPRODUCT(--($A511:$F511=""))&gt;0,"NO","YES"),IF(SUMPRODUCT(--($A511:$G511=""))+SUMPRODUCT(--($I511=""))&gt;0,"NO","YES"))))</f>
        <v/>
      </c>
      <c r="P511" s="228"/>
      <c r="Q511" s="228"/>
      <c r="R511" s="228"/>
      <c r="S511" s="228"/>
      <c r="T511" s="228">
        <f t="shared" si="63"/>
        <v>1</v>
      </c>
      <c r="U511" s="228">
        <f t="shared" si="64"/>
        <v>0</v>
      </c>
      <c r="V511" s="228">
        <f t="shared" si="65"/>
        <v>0</v>
      </c>
      <c r="W511" s="228">
        <f t="shared" si="66"/>
        <v>-1</v>
      </c>
      <c r="X511" s="228">
        <f>IF(SUMPRODUCT(--(W511:$W$517=-1))=ROW($W$517)-ROW()+1,$X510,IF(OR($W511=0,$W511=-1),$X510+1,$X510))</f>
        <v>0</v>
      </c>
      <c r="Y511" s="228">
        <f t="shared" si="67"/>
        <v>-1</v>
      </c>
      <c r="Z511" s="228">
        <f>IF(SUMPRODUCT(--($Y511:$Y$517=-1))=ROW($Y$517)-ROW()+1,$Z510,IF(OR($Y511=0,$Y511=-1),$Z510+1,$Z510))</f>
        <v>0</v>
      </c>
      <c r="AA511" s="228">
        <f t="shared" si="68"/>
        <v>0</v>
      </c>
      <c r="AB511" s="228">
        <f>IF(AND(ROUNDDOWN(($B$10-Table1[[#This Row],[Date of Birth]])/365.25,0)&gt;=66,Table1[[#This Row],[Member Type]]="EE",Table1[[#This Row],[Work Status]]="Retiree"),1,IF(AND(ROUNDDOWN(($B$10-Table1[[#This Row],[Date of Birth]])/365.25,0)&lt;66,Table1[[#This Row],[Member Type]]="EE",Table1[[#This Row],[Work Status]]="Retiree"),2,0))</f>
        <v>0</v>
      </c>
      <c r="AC511" s="215">
        <f t="shared" si="69"/>
        <v>0</v>
      </c>
      <c r="AD511" s="215">
        <f t="shared" si="70"/>
        <v>0</v>
      </c>
      <c r="AE511" s="215">
        <f t="shared" ca="1" si="71"/>
        <v>0</v>
      </c>
      <c r="AF511" s="215">
        <f>IF(A511&gt;1,Table1[[#This Row],[Last Name]]&amp;Table1[[#This Row],[First Name]]&amp;Table1[[#This Row],[Home Zip Code]]&amp;Table1[[#This Row],[Date of Birth]]&amp;Table1[[#This Row],[Member Type]],ROW())</f>
        <v>511</v>
      </c>
      <c r="AG511" s="215" t="str">
        <f t="array" ref="AG511">IF(SUM((--EXACT($AF$33:$AF$521,AF511)))&lt;=1,"","Duplicate")</f>
        <v/>
      </c>
      <c r="AH511" s="228"/>
      <c r="AI511" s="228"/>
      <c r="AJ511" s="228"/>
      <c r="AK511" s="228"/>
      <c r="AL511" s="228"/>
      <c r="AM511" s="228"/>
      <c r="AN511" s="228"/>
      <c r="AO511" s="228"/>
      <c r="AP511" s="228"/>
      <c r="AQ511" s="228"/>
      <c r="AR511" s="228"/>
      <c r="AS511" s="228"/>
      <c r="AT511" s="228"/>
      <c r="AU511" s="228"/>
      <c r="AV511" s="228"/>
      <c r="AW511" s="228"/>
      <c r="AX511" s="228"/>
      <c r="AY511" s="228"/>
      <c r="AZ511" s="228"/>
      <c r="BA511" s="228"/>
      <c r="BB511" s="228"/>
      <c r="BC511" s="228"/>
    </row>
    <row r="512" spans="1:55">
      <c r="A512" s="326"/>
      <c r="B512" s="237"/>
      <c r="C512" s="253"/>
      <c r="D512" s="234"/>
      <c r="E512" s="235"/>
      <c r="F512" s="238"/>
      <c r="G512" s="238"/>
      <c r="H512" s="236"/>
      <c r="I512" s="221"/>
      <c r="J512" s="297"/>
      <c r="K512" s="221"/>
      <c r="L512" s="301"/>
      <c r="M512" s="311"/>
      <c r="N512" s="321"/>
      <c r="O512" s="328" t="str" cm="1">
        <f t="array" ref="O512">IF($T512=1,IF(SUMPRODUCT(--($T513:$T$517=0))&gt;0,"BLANK",""),IF($H512="","NO",IF(NOT($U512&gt;$U511),IF(SUMPRODUCT(--($A512:$F512=""))&gt;0,"NO","YES"),IF(SUMPRODUCT(--($A512:$G512=""))+SUMPRODUCT(--($I512=""))&gt;0,"NO","YES"))))</f>
        <v/>
      </c>
      <c r="P512" s="228"/>
      <c r="Q512" s="228"/>
      <c r="R512" s="228"/>
      <c r="S512" s="228"/>
      <c r="T512" s="228">
        <f t="shared" si="63"/>
        <v>1</v>
      </c>
      <c r="U512" s="228">
        <f t="shared" si="64"/>
        <v>0</v>
      </c>
      <c r="V512" s="228">
        <f t="shared" si="65"/>
        <v>0</v>
      </c>
      <c r="W512" s="228">
        <f t="shared" si="66"/>
        <v>-1</v>
      </c>
      <c r="X512" s="228">
        <f>IF(SUMPRODUCT(--(W512:$W$517=-1))=ROW($W$517)-ROW()+1,$X511,IF(OR($W512=0,$W512=-1),$X511+1,$X511))</f>
        <v>0</v>
      </c>
      <c r="Y512" s="228">
        <f t="shared" si="67"/>
        <v>-1</v>
      </c>
      <c r="Z512" s="228">
        <f>IF(SUMPRODUCT(--($Y512:$Y$517=-1))=ROW($Y$517)-ROW()+1,$Z511,IF(OR($Y512=0,$Y512=-1),$Z511+1,$Z511))</f>
        <v>0</v>
      </c>
      <c r="AA512" s="228">
        <f t="shared" si="68"/>
        <v>0</v>
      </c>
      <c r="AB512" s="228">
        <f>IF(AND(ROUNDDOWN(($B$10-Table1[[#This Row],[Date of Birth]])/365.25,0)&gt;=66,Table1[[#This Row],[Member Type]]="EE",Table1[[#This Row],[Work Status]]="Retiree"),1,IF(AND(ROUNDDOWN(($B$10-Table1[[#This Row],[Date of Birth]])/365.25,0)&lt;66,Table1[[#This Row],[Member Type]]="EE",Table1[[#This Row],[Work Status]]="Retiree"),2,0))</f>
        <v>0</v>
      </c>
      <c r="AC512" s="215">
        <f t="shared" si="69"/>
        <v>0</v>
      </c>
      <c r="AD512" s="215">
        <f t="shared" si="70"/>
        <v>0</v>
      </c>
      <c r="AE512" s="215">
        <f t="shared" ca="1" si="71"/>
        <v>0</v>
      </c>
      <c r="AF512" s="215">
        <f>IF(A512&gt;1,Table1[[#This Row],[Last Name]]&amp;Table1[[#This Row],[First Name]]&amp;Table1[[#This Row],[Home Zip Code]]&amp;Table1[[#This Row],[Date of Birth]]&amp;Table1[[#This Row],[Member Type]],ROW())</f>
        <v>512</v>
      </c>
      <c r="AG512" s="215" t="str">
        <f t="array" ref="AG512">IF(SUM((--EXACT($AF$33:$AF$521,AF512)))&lt;=1,"","Duplicate")</f>
        <v/>
      </c>
      <c r="AH512" s="228"/>
      <c r="AI512" s="228"/>
      <c r="AJ512" s="228"/>
      <c r="AK512" s="228"/>
      <c r="AL512" s="228"/>
      <c r="AM512" s="228"/>
      <c r="AN512" s="228"/>
      <c r="AO512" s="228"/>
      <c r="AP512" s="228"/>
      <c r="AQ512" s="228"/>
      <c r="AR512" s="228"/>
      <c r="AS512" s="228"/>
      <c r="AT512" s="228"/>
      <c r="AU512" s="228"/>
      <c r="AV512" s="228"/>
      <c r="AW512" s="228"/>
      <c r="AX512" s="228"/>
      <c r="AY512" s="228"/>
      <c r="AZ512" s="228"/>
      <c r="BA512" s="228"/>
      <c r="BB512" s="228"/>
      <c r="BC512" s="228"/>
    </row>
    <row r="513" spans="1:55">
      <c r="A513" s="326"/>
      <c r="B513" s="237"/>
      <c r="C513" s="253"/>
      <c r="D513" s="234"/>
      <c r="E513" s="235"/>
      <c r="F513" s="238"/>
      <c r="G513" s="238"/>
      <c r="H513" s="236"/>
      <c r="I513" s="221"/>
      <c r="J513" s="297"/>
      <c r="K513" s="221"/>
      <c r="L513" s="301"/>
      <c r="M513" s="311"/>
      <c r="N513" s="321"/>
      <c r="O513" s="328" t="str" cm="1">
        <f t="array" ref="O513">IF($T513=1,IF(SUMPRODUCT(--($T514:$T$517=0))&gt;0,"BLANK",""),IF($H513="","NO",IF(NOT($U513&gt;$U512),IF(SUMPRODUCT(--($A513:$F513=""))&gt;0,"NO","YES"),IF(SUMPRODUCT(--($A513:$G513=""))+SUMPRODUCT(--($I513=""))&gt;0,"NO","YES"))))</f>
        <v/>
      </c>
      <c r="P513" s="228"/>
      <c r="Q513" s="228"/>
      <c r="R513" s="228"/>
      <c r="S513" s="228"/>
      <c r="T513" s="228">
        <f t="shared" si="63"/>
        <v>1</v>
      </c>
      <c r="U513" s="228">
        <f t="shared" si="64"/>
        <v>0</v>
      </c>
      <c r="V513" s="228">
        <f t="shared" si="65"/>
        <v>0</v>
      </c>
      <c r="W513" s="228">
        <f t="shared" si="66"/>
        <v>-1</v>
      </c>
      <c r="X513" s="228">
        <f>IF(SUMPRODUCT(--(W513:$W$517=-1))=ROW($W$517)-ROW()+1,$X512,IF(OR($W513=0,$W513=-1),$X512+1,$X512))</f>
        <v>0</v>
      </c>
      <c r="Y513" s="228">
        <f t="shared" si="67"/>
        <v>-1</v>
      </c>
      <c r="Z513" s="228">
        <f>IF(SUMPRODUCT(--($Y513:$Y$517=-1))=ROW($Y$517)-ROW()+1,$Z512,IF(OR($Y513=0,$Y513=-1),$Z512+1,$Z512))</f>
        <v>0</v>
      </c>
      <c r="AA513" s="228">
        <f t="shared" si="68"/>
        <v>0</v>
      </c>
      <c r="AB513" s="228">
        <f>IF(AND(ROUNDDOWN(($B$10-Table1[[#This Row],[Date of Birth]])/365.25,0)&gt;=66,Table1[[#This Row],[Member Type]]="EE",Table1[[#This Row],[Work Status]]="Retiree"),1,IF(AND(ROUNDDOWN(($B$10-Table1[[#This Row],[Date of Birth]])/365.25,0)&lt;66,Table1[[#This Row],[Member Type]]="EE",Table1[[#This Row],[Work Status]]="Retiree"),2,0))</f>
        <v>0</v>
      </c>
      <c r="AC513" s="215">
        <f t="shared" si="69"/>
        <v>0</v>
      </c>
      <c r="AD513" s="215">
        <f t="shared" si="70"/>
        <v>0</v>
      </c>
      <c r="AE513" s="215">
        <f t="shared" ca="1" si="71"/>
        <v>0</v>
      </c>
      <c r="AF513" s="215">
        <f>IF(A513&gt;1,Table1[[#This Row],[Last Name]]&amp;Table1[[#This Row],[First Name]]&amp;Table1[[#This Row],[Home Zip Code]]&amp;Table1[[#This Row],[Date of Birth]]&amp;Table1[[#This Row],[Member Type]],ROW())</f>
        <v>513</v>
      </c>
      <c r="AG513" s="215" t="str">
        <f t="array" ref="AG513">IF(SUM((--EXACT($AF$33:$AF$521,AF513)))&lt;=1,"","Duplicate")</f>
        <v/>
      </c>
      <c r="AH513" s="228"/>
      <c r="AI513" s="228"/>
      <c r="AJ513" s="228"/>
      <c r="AK513" s="228"/>
      <c r="AL513" s="228"/>
      <c r="AM513" s="228"/>
      <c r="AN513" s="228"/>
      <c r="AO513" s="228"/>
      <c r="AP513" s="228"/>
      <c r="AQ513" s="228"/>
      <c r="AR513" s="228"/>
      <c r="AS513" s="228"/>
      <c r="AT513" s="228"/>
      <c r="AU513" s="228"/>
      <c r="AV513" s="228"/>
      <c r="AW513" s="228"/>
      <c r="AX513" s="228"/>
      <c r="AY513" s="228"/>
      <c r="AZ513" s="228"/>
      <c r="BA513" s="228"/>
      <c r="BB513" s="228"/>
      <c r="BC513" s="228"/>
    </row>
    <row r="514" spans="1:55">
      <c r="A514" s="326"/>
      <c r="B514" s="237"/>
      <c r="C514" s="253"/>
      <c r="D514" s="234"/>
      <c r="E514" s="235"/>
      <c r="F514" s="238"/>
      <c r="G514" s="238"/>
      <c r="H514" s="236"/>
      <c r="I514" s="221"/>
      <c r="J514" s="297"/>
      <c r="K514" s="221"/>
      <c r="L514" s="301"/>
      <c r="M514" s="311"/>
      <c r="N514" s="321"/>
      <c r="O514" s="328" t="str" cm="1">
        <f t="array" ref="O514">IF($T514=1,IF(SUMPRODUCT(--($T515:$T$517=0))&gt;0,"BLANK",""),IF($H514="","NO",IF(NOT($U514&gt;$U513),IF(SUMPRODUCT(--($A514:$F514=""))&gt;0,"NO","YES"),IF(SUMPRODUCT(--($A514:$G514=""))+SUMPRODUCT(--($I514=""))&gt;0,"NO","YES"))))</f>
        <v/>
      </c>
      <c r="P514" s="228"/>
      <c r="Q514" s="228"/>
      <c r="R514" s="228"/>
      <c r="S514" s="228"/>
      <c r="T514" s="228">
        <f t="shared" si="63"/>
        <v>1</v>
      </c>
      <c r="U514" s="228">
        <f t="shared" si="64"/>
        <v>0</v>
      </c>
      <c r="V514" s="228">
        <f t="shared" si="65"/>
        <v>0</v>
      </c>
      <c r="W514" s="228">
        <f t="shared" si="66"/>
        <v>-1</v>
      </c>
      <c r="X514" s="228">
        <f>IF(SUMPRODUCT(--(W514:$W$517=-1))=ROW($W$517)-ROW()+1,$X513,IF(OR($W514=0,$W514=-1),$X513+1,$X513))</f>
        <v>0</v>
      </c>
      <c r="Y514" s="228">
        <f t="shared" si="67"/>
        <v>-1</v>
      </c>
      <c r="Z514" s="228">
        <f>IF(SUMPRODUCT(--($Y514:$Y$517=-1))=ROW($Y$517)-ROW()+1,$Z513,IF(OR($Y514=0,$Y514=-1),$Z513+1,$Z513))</f>
        <v>0</v>
      </c>
      <c r="AA514" s="228">
        <f t="shared" si="68"/>
        <v>0</v>
      </c>
      <c r="AB514" s="228">
        <f>IF(AND(ROUNDDOWN(($B$10-Table1[[#This Row],[Date of Birth]])/365.25,0)&gt;=66,Table1[[#This Row],[Member Type]]="EE",Table1[[#This Row],[Work Status]]="Retiree"),1,IF(AND(ROUNDDOWN(($B$10-Table1[[#This Row],[Date of Birth]])/365.25,0)&lt;66,Table1[[#This Row],[Member Type]]="EE",Table1[[#This Row],[Work Status]]="Retiree"),2,0))</f>
        <v>0</v>
      </c>
      <c r="AC514" s="215">
        <f t="shared" si="69"/>
        <v>0</v>
      </c>
      <c r="AD514" s="215">
        <f t="shared" si="70"/>
        <v>0</v>
      </c>
      <c r="AE514" s="215">
        <f t="shared" ca="1" si="71"/>
        <v>0</v>
      </c>
      <c r="AF514" s="215">
        <f>IF(A514&gt;1,Table1[[#This Row],[Last Name]]&amp;Table1[[#This Row],[First Name]]&amp;Table1[[#This Row],[Home Zip Code]]&amp;Table1[[#This Row],[Date of Birth]]&amp;Table1[[#This Row],[Member Type]],ROW())</f>
        <v>514</v>
      </c>
      <c r="AG514" s="215" t="str">
        <f t="array" ref="AG514">IF(SUM((--EXACT($AF$33:$AF$521,AF514)))&lt;=1,"","Duplicate")</f>
        <v/>
      </c>
      <c r="AH514" s="228"/>
      <c r="AI514" s="228"/>
      <c r="AJ514" s="228"/>
      <c r="AK514" s="228"/>
      <c r="AL514" s="228"/>
      <c r="AM514" s="228"/>
      <c r="AN514" s="228"/>
      <c r="AO514" s="228"/>
      <c r="AP514" s="228"/>
      <c r="AQ514" s="228"/>
      <c r="AR514" s="228"/>
      <c r="AS514" s="228"/>
      <c r="AT514" s="228"/>
      <c r="AU514" s="228"/>
      <c r="AV514" s="228"/>
      <c r="AW514" s="228"/>
      <c r="AX514" s="228"/>
      <c r="AY514" s="228"/>
      <c r="AZ514" s="228"/>
      <c r="BA514" s="228"/>
      <c r="BB514" s="228"/>
      <c r="BC514" s="228"/>
    </row>
    <row r="515" spans="1:55">
      <c r="A515" s="326"/>
      <c r="B515" s="237"/>
      <c r="C515" s="253"/>
      <c r="D515" s="234"/>
      <c r="E515" s="235"/>
      <c r="F515" s="238"/>
      <c r="G515" s="238"/>
      <c r="H515" s="236"/>
      <c r="I515" s="221"/>
      <c r="J515" s="297"/>
      <c r="K515" s="221"/>
      <c r="L515" s="301"/>
      <c r="M515" s="311"/>
      <c r="N515" s="321"/>
      <c r="O515" s="328" t="str" cm="1">
        <f t="array" ref="O515">IF($T515=1,IF(SUMPRODUCT(--($T516:$T$517=0))&gt;0,"BLANK",""),IF($H515="","NO",IF(NOT($U515&gt;$U514),IF(SUMPRODUCT(--($A515:$F515=""))&gt;0,"NO","YES"),IF(SUMPRODUCT(--($A515:$G515=""))+SUMPRODUCT(--($I515=""))&gt;0,"NO","YES"))))</f>
        <v/>
      </c>
      <c r="P515" s="228"/>
      <c r="Q515" s="228"/>
      <c r="R515" s="228"/>
      <c r="S515" s="228"/>
      <c r="T515" s="228">
        <f t="shared" si="63"/>
        <v>1</v>
      </c>
      <c r="U515" s="228">
        <f t="shared" si="64"/>
        <v>0</v>
      </c>
      <c r="V515" s="228">
        <f t="shared" si="65"/>
        <v>0</v>
      </c>
      <c r="W515" s="228">
        <f t="shared" si="66"/>
        <v>-1</v>
      </c>
      <c r="X515" s="228">
        <f>IF(SUMPRODUCT(--(W515:$W$517=-1))=ROW($W$517)-ROW()+1,$X514,IF(OR($W515=0,$W515=-1),$X514+1,$X514))</f>
        <v>0</v>
      </c>
      <c r="Y515" s="228">
        <f t="shared" si="67"/>
        <v>-1</v>
      </c>
      <c r="Z515" s="228">
        <f>IF(SUMPRODUCT(--($Y515:$Y$517=-1))=ROW($Y$517)-ROW()+1,$Z514,IF(OR($Y515=0,$Y515=-1),$Z514+1,$Z514))</f>
        <v>0</v>
      </c>
      <c r="AA515" s="228">
        <f t="shared" si="68"/>
        <v>0</v>
      </c>
      <c r="AB515" s="228">
        <f>IF(AND(ROUNDDOWN(($B$10-Table1[[#This Row],[Date of Birth]])/365.25,0)&gt;=66,Table1[[#This Row],[Member Type]]="EE",Table1[[#This Row],[Work Status]]="Retiree"),1,IF(AND(ROUNDDOWN(($B$10-Table1[[#This Row],[Date of Birth]])/365.25,0)&lt;66,Table1[[#This Row],[Member Type]]="EE",Table1[[#This Row],[Work Status]]="Retiree"),2,0))</f>
        <v>0</v>
      </c>
      <c r="AC515" s="215">
        <f t="shared" si="69"/>
        <v>0</v>
      </c>
      <c r="AD515" s="215">
        <f t="shared" si="70"/>
        <v>0</v>
      </c>
      <c r="AE515" s="215">
        <f t="shared" ca="1" si="71"/>
        <v>0</v>
      </c>
      <c r="AF515" s="215">
        <f>IF(A515&gt;1,Table1[[#This Row],[Last Name]]&amp;Table1[[#This Row],[First Name]]&amp;Table1[[#This Row],[Home Zip Code]]&amp;Table1[[#This Row],[Date of Birth]]&amp;Table1[[#This Row],[Member Type]],ROW())</f>
        <v>515</v>
      </c>
      <c r="AG515" s="215" t="str">
        <f t="array" ref="AG515">IF(SUM((--EXACT($AF$33:$AF$521,AF515)))&lt;=1,"","Duplicate")</f>
        <v/>
      </c>
      <c r="AH515" s="228"/>
      <c r="AI515" s="228"/>
      <c r="AJ515" s="228"/>
      <c r="AK515" s="228"/>
      <c r="AL515" s="228"/>
      <c r="AM515" s="228"/>
      <c r="AN515" s="228"/>
      <c r="AO515" s="228"/>
      <c r="AP515" s="228"/>
      <c r="AQ515" s="228"/>
      <c r="AR515" s="228"/>
      <c r="AS515" s="228"/>
      <c r="AT515" s="228"/>
      <c r="AU515" s="228"/>
      <c r="AV515" s="228"/>
      <c r="AW515" s="228"/>
      <c r="AX515" s="228"/>
      <c r="AY515" s="228"/>
      <c r="AZ515" s="228"/>
      <c r="BA515" s="228"/>
      <c r="BB515" s="228"/>
      <c r="BC515" s="228"/>
    </row>
    <row r="516" spans="1:55">
      <c r="A516" s="326"/>
      <c r="B516" s="237"/>
      <c r="C516" s="253"/>
      <c r="D516" s="234"/>
      <c r="E516" s="235"/>
      <c r="F516" s="238"/>
      <c r="G516" s="238"/>
      <c r="H516" s="236"/>
      <c r="I516" s="221"/>
      <c r="J516" s="297"/>
      <c r="K516" s="221"/>
      <c r="L516" s="301"/>
      <c r="M516" s="311"/>
      <c r="N516" s="321"/>
      <c r="O516" s="328" t="str" cm="1">
        <f t="array" ref="O516">IF($T516=1,IF(SUMPRODUCT(--($T517:$T$517=0))&gt;0,"BLANK",""),IF($H516="","NO",IF(NOT($U516&gt;$U515),IF(SUMPRODUCT(--($A516:$F516=""))&gt;0,"NO","YES"),IF(SUMPRODUCT(--($A516:$G516=""))+SUMPRODUCT(--($I516=""))&gt;0,"NO","YES"))))</f>
        <v/>
      </c>
      <c r="P516" s="228"/>
      <c r="Q516" s="228"/>
      <c r="R516" s="228"/>
      <c r="S516" s="228"/>
      <c r="T516" s="228">
        <f t="shared" si="63"/>
        <v>1</v>
      </c>
      <c r="U516" s="228">
        <f t="shared" si="64"/>
        <v>0</v>
      </c>
      <c r="V516" s="228">
        <f t="shared" si="65"/>
        <v>0</v>
      </c>
      <c r="W516" s="228">
        <f t="shared" si="66"/>
        <v>-1</v>
      </c>
      <c r="X516" s="228">
        <f>IF(SUMPRODUCT(--(W516:$W$517=-1))=ROW($W$517)-ROW()+1,$X515,IF(OR($W516=0,$W516=-1),$X515+1,$X515))</f>
        <v>0</v>
      </c>
      <c r="Y516" s="228">
        <f t="shared" si="67"/>
        <v>-1</v>
      </c>
      <c r="Z516" s="228">
        <f>IF(SUMPRODUCT(--($Y516:$Y$517=-1))=ROW($Y$517)-ROW()+1,$Z515,IF(OR($Y516=0,$Y516=-1),$Z515+1,$Z515))</f>
        <v>0</v>
      </c>
      <c r="AA516" s="228">
        <f t="shared" si="68"/>
        <v>0</v>
      </c>
      <c r="AB516" s="228">
        <f>IF(AND(ROUNDDOWN(($B$10-Table1[[#This Row],[Date of Birth]])/365.25,0)&gt;=66,Table1[[#This Row],[Member Type]]="EE",Table1[[#This Row],[Work Status]]="Retiree"),1,IF(AND(ROUNDDOWN(($B$10-Table1[[#This Row],[Date of Birth]])/365.25,0)&lt;66,Table1[[#This Row],[Member Type]]="EE",Table1[[#This Row],[Work Status]]="Retiree"),2,0))</f>
        <v>0</v>
      </c>
      <c r="AC516" s="215">
        <f t="shared" si="69"/>
        <v>0</v>
      </c>
      <c r="AD516" s="215">
        <f t="shared" si="70"/>
        <v>0</v>
      </c>
      <c r="AE516" s="215">
        <f t="shared" ca="1" si="71"/>
        <v>0</v>
      </c>
      <c r="AF516" s="215">
        <f>IF(A516&gt;1,Table1[[#This Row],[Last Name]]&amp;Table1[[#This Row],[First Name]]&amp;Table1[[#This Row],[Home Zip Code]]&amp;Table1[[#This Row],[Date of Birth]]&amp;Table1[[#This Row],[Member Type]],ROW())</f>
        <v>516</v>
      </c>
      <c r="AG516" s="215" t="str">
        <f t="array" ref="AG516">IF(SUM((--EXACT($AF$33:$AF$521,AF516)))&lt;=1,"","Duplicate")</f>
        <v/>
      </c>
      <c r="AH516" s="228"/>
      <c r="AI516" s="228"/>
      <c r="AJ516" s="228"/>
      <c r="AK516" s="228"/>
      <c r="AL516" s="228"/>
      <c r="AM516" s="228"/>
      <c r="AN516" s="228"/>
      <c r="AO516" s="228"/>
      <c r="AP516" s="228"/>
      <c r="AQ516" s="228"/>
      <c r="AR516" s="228"/>
      <c r="AS516" s="228"/>
      <c r="AT516" s="228"/>
      <c r="AU516" s="228"/>
      <c r="AV516" s="228"/>
      <c r="AW516" s="228"/>
      <c r="AX516" s="228"/>
      <c r="AY516" s="228"/>
      <c r="AZ516" s="228"/>
      <c r="BA516" s="228"/>
      <c r="BB516" s="228"/>
      <c r="BC516" s="228"/>
    </row>
    <row r="517" spans="1:55" ht="13" thickBot="1">
      <c r="A517" s="354"/>
      <c r="B517" s="355"/>
      <c r="C517" s="356"/>
      <c r="D517" s="357"/>
      <c r="E517" s="355"/>
      <c r="F517" s="355"/>
      <c r="G517" s="355"/>
      <c r="H517" s="355"/>
      <c r="I517" s="355"/>
      <c r="J517" s="358"/>
      <c r="K517" s="355"/>
      <c r="L517" s="359"/>
      <c r="M517" s="360"/>
      <c r="N517" s="361"/>
      <c r="O517" s="362"/>
      <c r="P517" s="228"/>
      <c r="Q517" s="228"/>
      <c r="R517" s="228"/>
      <c r="S517" s="228"/>
      <c r="T517" s="228">
        <f t="shared" si="63"/>
        <v>1</v>
      </c>
      <c r="U517" s="228">
        <f t="shared" si="64"/>
        <v>0</v>
      </c>
      <c r="V517" s="228">
        <f t="shared" si="65"/>
        <v>0</v>
      </c>
      <c r="W517" s="228">
        <f t="shared" si="66"/>
        <v>-1</v>
      </c>
      <c r="X517" s="228">
        <f>IF(SUMPRODUCT(--(W517:$W$517=-1))=ROW($W$517)-ROW()+1,$X516,IF(OR($W517=0,$W517=-1),$X516+1,$X516))</f>
        <v>0</v>
      </c>
      <c r="Y517" s="228">
        <f t="shared" si="67"/>
        <v>-1</v>
      </c>
      <c r="Z517" s="228">
        <f>IF(SUMPRODUCT(--($Y517:$Y$517=-1))=ROW($Y$517)-ROW()+1,$Z516,IF(OR($Y517=0,$Y517=-1),$Z516+1,$Z516))</f>
        <v>0</v>
      </c>
      <c r="AA517" s="228">
        <f t="shared" si="68"/>
        <v>0</v>
      </c>
      <c r="AB517" s="228">
        <f>IF(AND(ROUNDDOWN(($B$10-Table1[[#This Row],[Date of Birth]])/365.25,0)&gt;=66,Table1[[#This Row],[Member Type]]="EE",Table1[[#This Row],[Work Status]]="Retiree"),1,IF(AND(ROUNDDOWN(($B$10-Table1[[#This Row],[Date of Birth]])/365.25,0)&lt;66,Table1[[#This Row],[Member Type]]="EE",Table1[[#This Row],[Work Status]]="Retiree"),2,0))</f>
        <v>0</v>
      </c>
      <c r="AC517" s="215">
        <f t="shared" si="69"/>
        <v>0</v>
      </c>
      <c r="AD517" s="215">
        <f t="shared" si="70"/>
        <v>0</v>
      </c>
      <c r="AE517" s="215">
        <f t="shared" ca="1" si="71"/>
        <v>0</v>
      </c>
      <c r="AF517" s="215">
        <f>IF(A517&gt;1,Table1[[#This Row],[Last Name]]&amp;Table1[[#This Row],[First Name]]&amp;Table1[[#This Row],[Home Zip Code]]&amp;Table1[[#This Row],[Date of Birth]]&amp;Table1[[#This Row],[Member Type]],ROW())</f>
        <v>517</v>
      </c>
      <c r="AG517" s="215" t="str">
        <f t="array" ref="AG517">IF(SUM((--EXACT($AF$33:$AF$521,AF517)))&lt;=1,"","Duplicate")</f>
        <v/>
      </c>
      <c r="AH517" s="228"/>
      <c r="AI517" s="228"/>
      <c r="AJ517" s="228"/>
      <c r="AK517" s="228"/>
      <c r="AL517" s="228"/>
      <c r="AM517" s="228"/>
      <c r="AN517" s="228"/>
      <c r="AO517" s="228"/>
      <c r="AP517" s="228"/>
      <c r="AQ517" s="228"/>
      <c r="AR517" s="228"/>
      <c r="AS517" s="228"/>
      <c r="AT517" s="228"/>
      <c r="AU517" s="228"/>
      <c r="AV517" s="228"/>
      <c r="AW517" s="228"/>
      <c r="AX517" s="228"/>
      <c r="AY517" s="228"/>
      <c r="AZ517" s="228"/>
      <c r="BA517" s="228"/>
      <c r="BB517" s="228"/>
      <c r="BC517" s="228"/>
    </row>
    <row r="519" spans="1:55">
      <c r="A519" s="296">
        <v>45484</v>
      </c>
    </row>
  </sheetData>
  <sheetProtection algorithmName="SHA-512" hashValue="e2/ueDXHI3IP7E7xHNy+TQF6/THl/UgdqMybmjRXnYbkcHwrmxTa8nQB94E3kBriP/m+3hxI7H4Dy/fo0rM5MQ==" saltValue="JlrBZiK9ReuxpRTu8w3H7A==" spinCount="100000" sheet="1" objects="1" scenarios="1" formatCells="0" autoFilter="0"/>
  <mergeCells count="23">
    <mergeCell ref="M12:N12"/>
    <mergeCell ref="M13:N13"/>
    <mergeCell ref="H19:J19"/>
    <mergeCell ref="H20:J20"/>
    <mergeCell ref="M14:N14"/>
    <mergeCell ref="H21:J21"/>
    <mergeCell ref="A1:J1"/>
    <mergeCell ref="A2:J2"/>
    <mergeCell ref="H11:J11"/>
    <mergeCell ref="B5:D5"/>
    <mergeCell ref="B6:D6"/>
    <mergeCell ref="H12:J12"/>
    <mergeCell ref="H13:J13"/>
    <mergeCell ref="H14:J14"/>
    <mergeCell ref="H15:J15"/>
    <mergeCell ref="H17:J17"/>
    <mergeCell ref="H16:J16"/>
    <mergeCell ref="H22:J22"/>
    <mergeCell ref="H23:J23"/>
    <mergeCell ref="Q32:R32"/>
    <mergeCell ref="Q40:R40"/>
    <mergeCell ref="Q46:R46"/>
    <mergeCell ref="B25:J25"/>
  </mergeCells>
  <phoneticPr fontId="61" type="noConversion"/>
  <conditionalFormatting sqref="O33:O517">
    <cfRule type="cellIs" dxfId="68" priority="31" operator="equal">
      <formula>"YES"</formula>
    </cfRule>
    <cfRule type="containsText" dxfId="67" priority="42" operator="containsText" text="BLANK">
      <formula>NOT(ISERROR(SEARCH("BLANK",O33)))</formula>
    </cfRule>
    <cfRule type="cellIs" dxfId="66" priority="44" operator="equal">
      <formula>"NO"</formula>
    </cfRule>
  </conditionalFormatting>
  <conditionalFormatting sqref="D33:D517">
    <cfRule type="expression" dxfId="65" priority="9">
      <formula>$AE33=1</formula>
    </cfRule>
  </conditionalFormatting>
  <conditionalFormatting sqref="C15">
    <cfRule type="expression" dxfId="64" priority="29">
      <formula>$B$15="Yes"</formula>
    </cfRule>
  </conditionalFormatting>
  <conditionalFormatting sqref="F9:J9">
    <cfRule type="expression" dxfId="63" priority="23">
      <formula>OR($B$8="Underwritten - IMQ Elite",AND($B$8="Underwritten",$B$9="AFA 2-50"),AND($B$14="N/A - No Prior Coverage",$B$8="Underwritten"))</formula>
    </cfRule>
  </conditionalFormatting>
  <conditionalFormatting sqref="C18">
    <cfRule type="expression" dxfId="62" priority="21">
      <formula>NOT($B$18=$C$19+$B$20)</formula>
    </cfRule>
  </conditionalFormatting>
  <conditionalFormatting sqref="C19">
    <cfRule type="expression" dxfId="61" priority="20">
      <formula>NOT($B$19=$C$19)</formula>
    </cfRule>
  </conditionalFormatting>
  <conditionalFormatting sqref="C23">
    <cfRule type="expression" dxfId="60" priority="19">
      <formula>AND($E$23="calc",NOT($B$23=$C$23))</formula>
    </cfRule>
  </conditionalFormatting>
  <conditionalFormatting sqref="A33:B517">
    <cfRule type="expression" dxfId="59" priority="18">
      <formula>$AG33="Duplicate"</formula>
    </cfRule>
  </conditionalFormatting>
  <conditionalFormatting sqref="C22">
    <cfRule type="expression" dxfId="58" priority="15">
      <formula>AND($E$22="calc",NOT($B$22=$C$22))</formula>
    </cfRule>
  </conditionalFormatting>
  <conditionalFormatting sqref="C17:D17">
    <cfRule type="expression" dxfId="57" priority="13">
      <formula>NOT(OR($B$17="",$B$17="No",$B$17="N/A",$B$17="None"))</formula>
    </cfRule>
  </conditionalFormatting>
  <conditionalFormatting sqref="J26">
    <cfRule type="expression" dxfId="56" priority="12">
      <formula>$J$26&lt;0.3</formula>
    </cfRule>
  </conditionalFormatting>
  <conditionalFormatting sqref="D33:D517 H33:H517">
    <cfRule type="expression" dxfId="55" priority="30">
      <formula>$AA33=1</formula>
    </cfRule>
  </conditionalFormatting>
  <conditionalFormatting sqref="B24:E24">
    <cfRule type="expression" dxfId="54" priority="1">
      <formula>AND($D$13&gt;0,$D$13&lt;4)</formula>
    </cfRule>
  </conditionalFormatting>
  <conditionalFormatting sqref="K18">
    <cfRule type="expression" dxfId="53" priority="2">
      <formula>OR($B$9="AFA 2-50",$B$9="AFA 51-100",$B$9="")</formula>
    </cfRule>
    <cfRule type="expression" dxfId="52" priority="3">
      <formula>$K$18="Commission/PSF Type"</formula>
    </cfRule>
  </conditionalFormatting>
  <dataValidations xWindow="489" yWindow="352" count="20">
    <dataValidation allowBlank="1" sqref="O32" xr:uid="{00000000-0002-0000-0100-000000000000}"/>
    <dataValidation type="custom" operator="lessThanOrEqual" allowBlank="1" showInputMessage="1" showErrorMessage="1" error="5 Digit Zip Code is Required" sqref="C20:C21 O518:O1048576 C3:C4 C28 J32:J1048576 C30:C1048576 C26 C24 C11:C12" xr:uid="{00000000-0002-0000-0100-000001000000}">
      <formula1>AND(LEN(C3)=5,ISNUMBER(VALUE(C3)),VALUE(C3)&gt;=501)</formula1>
    </dataValidation>
    <dataValidation type="list" allowBlank="1" showInputMessage="1" showErrorMessage="1" error="M or F" sqref="E33:E1048576" xr:uid="{00000000-0002-0000-0100-000002000000}">
      <formula1>"M,F"</formula1>
    </dataValidation>
    <dataValidation type="list" allowBlank="1" showInputMessage="1" showErrorMessage="1" error="Choose Available Coverage Types: EEOnly, EESpOnly, EEChren, EEFamily, Waive" sqref="F33:G1048576" xr:uid="{00000000-0002-0000-0100-000003000000}">
      <formula1>"EEOnly,EESpOnly,EEChren,EEFamily,Waive"</formula1>
    </dataValidation>
    <dataValidation type="list" allowBlank="1" showInputMessage="1" showErrorMessage="1" error="Choose Available Member Types: EE, SP, CH" sqref="H33:H1048576" xr:uid="{00000000-0002-0000-0100-000004000000}">
      <formula1>"EE,SP,CH"</formula1>
    </dataValidation>
    <dataValidation type="list" allowBlank="1" showInputMessage="1" showErrorMessage="1" error="Choose the applicable employee work status: Active, St Con, or Cobra" sqref="I61:I1048576" xr:uid="{00000000-0002-0000-0100-000005000000}">
      <formula1>"Active,Cobra,St Con"</formula1>
    </dataValidation>
    <dataValidation type="list" operator="greaterThanOrEqual" showErrorMessage="1" error="Is the employer currently Self-Funded, Fully Insured or N/A - No Prior Coverage?" sqref="B14" xr:uid="{00000000-0002-0000-0100-000006000000}">
      <formula1>"Self-Funded, Fully Insured, N/A - No Prior Coverage"</formula1>
    </dataValidation>
    <dataValidation type="custom" operator="greaterThanOrEqual" showErrorMessage="1" error="Only 1st or 15th of the month effective dates are available." prompt="Requested Effective Date Must be 1st of the month" sqref="B10" xr:uid="{00000000-0002-0000-0100-000008000000}">
      <formula1>OR(DAY(B10)=1,DAY(B10)=15)</formula1>
    </dataValidation>
    <dataValidation type="whole" showErrorMessage="1" error="Please enter a valid SIC Code between 0111-9721" sqref="B11" xr:uid="{00000000-0002-0000-0100-00000A000000}">
      <formula1>111</formula1>
      <formula2>9721</formula2>
    </dataValidation>
    <dataValidation type="date" operator="lessThanOrEqual" allowBlank="1" showInputMessage="1" showErrorMessage="1" error="MM/DD/YYYY" sqref="D3 D28 D30:D1048576 D20:D21 D26 D24 D11:D12 D15:D16 C16" xr:uid="{00000000-0002-0000-0100-00000C000000}">
      <formula1>TODAY()</formula1>
    </dataValidation>
    <dataValidation type="list" allowBlank="1" showInputMessage="1" showErrorMessage="1" error="Choose the applicable employee work status: Active, St Con, or Cobra" sqref="I33:I60" xr:uid="{35DD8784-753B-46F9-9C16-65FDB46542D0}">
      <formula1>"Active,Cobra,St Con,Retiree"</formula1>
    </dataValidation>
    <dataValidation type="list" allowBlank="1" showInputMessage="1" showErrorMessage="1" sqref="B8" xr:uid="{55F3052B-653F-464B-9ADD-59E2A90441D5}">
      <formula1>"Illustrative, Underwritten, Underwritten - IMQ Elite"</formula1>
    </dataValidation>
    <dataValidation type="list" allowBlank="1" sqref="B12" xr:uid="{CBD111B0-CBAF-4136-9977-C9D956714852}">
      <formula1>"No,Yes"</formula1>
    </dataValidation>
    <dataValidation type="list" allowBlank="1" showInputMessage="1" showErrorMessage="1" sqref="B15" xr:uid="{85419CE6-10B7-4750-860A-D847EF14AF4E}">
      <formula1>"No,Yes"</formula1>
    </dataValidation>
    <dataValidation operator="lessThanOrEqual" allowBlank="1" showInputMessage="1" showErrorMessage="1" error="5 Digit Zip Code is Required" sqref="C15" xr:uid="{15585E9D-AB6A-4506-9070-C3B87E668B0B}"/>
    <dataValidation type="list" allowBlank="1" showInputMessage="1" showErrorMessage="1" sqref="H18 D14" xr:uid="{1C70C1A3-08D3-4F11-8DC3-E1A58E385D6D}">
      <formula1>"Yes,No"</formula1>
    </dataValidation>
    <dataValidation type="list" allowBlank="1" showInputMessage="1" showErrorMessage="1" sqref="D10" xr:uid="{65420987-058F-4658-8C2B-B4CF08C689E8}">
      <formula1>"12 Month Only, 15 Month Only, 12 &amp; 15 Month"</formula1>
    </dataValidation>
    <dataValidation type="list" allowBlank="1" showInputMessage="1" showErrorMessage="1" sqref="K18" xr:uid="{EE104E20-76C8-4C9B-A563-6B01407CC7F8}">
      <formula1>"Amount $ per EE,Percentage Amount,Fee Based"</formula1>
    </dataValidation>
    <dataValidation type="list" allowBlank="1" showInputMessage="1" showErrorMessage="1" sqref="P1" xr:uid="{1EAA2C1D-BC8F-4035-84AA-B08CC676585F}">
      <formula1>"AFA UW,FI UW"</formula1>
    </dataValidation>
    <dataValidation type="list" allowBlank="1" showInputMessage="1" showErrorMessage="1" sqref="B16" xr:uid="{22009983-F6EA-40BB-B59F-7F8BCEB32BD0}">
      <formula1>"No Prior Coverage, Major Services and Ortho, Major Services"</formula1>
    </dataValidation>
  </dataValidations>
  <pageMargins left="0.7" right="0.7" top="0.75" bottom="0.75" header="0.3" footer="0.3"/>
  <pageSetup orientation="portrait" r:id="rId1"/>
  <headerFooter>
    <oddFooter>&amp;L&amp;1#&amp;"Calibri"&amp;8&amp;K414141Proprietary</oddFooter>
  </headerFooter>
  <tableParts count="4">
    <tablePart r:id="rId2"/>
    <tablePart r:id="rId3"/>
    <tablePart r:id="rId4"/>
    <tablePart r:id="rId5"/>
  </tableParts>
  <extLst>
    <ext xmlns:x14="http://schemas.microsoft.com/office/spreadsheetml/2009/9/main" uri="{78C0D931-6437-407d-A8EE-F0AAD7539E65}">
      <x14:conditionalFormattings>
        <x14:conditionalFormatting xmlns:xm="http://schemas.microsoft.com/office/excel/2006/main">
          <x14:cfRule type="expression" priority="28" id="{7468D3C0-D743-4CBB-8913-82D320405FAD}">
            <xm:f>requirements!$M$9="Yes"</xm:f>
            <x14:dxf>
              <fill>
                <patternFill>
                  <bgColor rgb="FFA7DBD2"/>
                </patternFill>
              </fill>
            </x14:dxf>
          </x14:cfRule>
          <xm:sqref>B21</xm:sqref>
        </x14:conditionalFormatting>
        <x14:conditionalFormatting xmlns:xm="http://schemas.microsoft.com/office/excel/2006/main">
          <x14:cfRule type="expression" priority="27" id="{8BA175E1-5E51-4F88-B44D-CF81562BFB3E}">
            <xm:f>requirements!$M$13="Yes"</xm:f>
            <x14:dxf>
              <font>
                <color theme="1"/>
              </font>
              <fill>
                <patternFill>
                  <bgColor rgb="FFA7DBD2"/>
                </patternFill>
              </fill>
              <border>
                <left/>
                <right/>
                <top/>
                <bottom/>
                <vertical/>
                <horizontal/>
              </border>
            </x14:dxf>
          </x14:cfRule>
          <xm:sqref>F5:J5</xm:sqref>
        </x14:conditionalFormatting>
        <x14:conditionalFormatting xmlns:xm="http://schemas.microsoft.com/office/excel/2006/main">
          <x14:cfRule type="expression" priority="26" id="{9066DEB0-4A39-47EE-B49A-A12F675C59F2}">
            <xm:f>requirements!$M$23="Yes"</xm:f>
            <x14:dxf>
              <font>
                <color theme="1"/>
              </font>
              <fill>
                <patternFill>
                  <bgColor rgb="FFA7DBD2"/>
                </patternFill>
              </fill>
              <border>
                <left/>
                <right/>
                <top/>
                <bottom/>
                <vertical/>
                <horizontal/>
              </border>
            </x14:dxf>
          </x14:cfRule>
          <xm:sqref>F6:J6</xm:sqref>
        </x14:conditionalFormatting>
        <x14:conditionalFormatting xmlns:xm="http://schemas.microsoft.com/office/excel/2006/main">
          <x14:cfRule type="expression" priority="25" id="{66FF08EE-ECE5-4E60-A3AE-AB0A1AA3C804}">
            <xm:f>requirements!$M$18="Yes"</xm:f>
            <x14:dxf>
              <font>
                <color theme="1"/>
              </font>
              <fill>
                <patternFill>
                  <bgColor rgb="FFA7DBD2"/>
                </patternFill>
              </fill>
              <border>
                <left/>
                <right/>
                <top/>
                <bottom/>
                <vertical/>
                <horizontal/>
              </border>
            </x14:dxf>
          </x14:cfRule>
          <xm:sqref>F7:J7</xm:sqref>
        </x14:conditionalFormatting>
        <x14:conditionalFormatting xmlns:xm="http://schemas.microsoft.com/office/excel/2006/main">
          <x14:cfRule type="expression" priority="24" id="{7226DDFB-A185-4C71-BD8E-2E3E433A2434}">
            <xm:f>requirements!$M$28="Yes"</xm:f>
            <x14:dxf>
              <font>
                <color theme="1"/>
              </font>
              <fill>
                <patternFill>
                  <bgColor rgb="FFA7DBD2"/>
                </patternFill>
              </fill>
              <border>
                <left/>
                <right/>
                <top/>
                <bottom/>
                <vertical/>
                <horizontal/>
              </border>
            </x14:dxf>
          </x14:cfRule>
          <xm:sqref>F8:J8</xm:sqref>
        </x14:conditionalFormatting>
        <x14:conditionalFormatting xmlns:xm="http://schemas.microsoft.com/office/excel/2006/main">
          <x14:cfRule type="expression" priority="45" id="{BFBA2265-AB61-4EF4-8C4D-30B2B20AFF6C}">
            <xm:f>OR(requirements!$M$31="Ineligible",requirements!$M$31="ASE",requirements!$M$31="Self")</xm:f>
            <x14:dxf>
              <font>
                <b/>
                <i val="0"/>
                <color theme="1"/>
              </font>
              <fill>
                <patternFill>
                  <bgColor rgb="FFFFFF00"/>
                </patternFill>
              </fill>
            </x14:dxf>
          </x14:cfRule>
          <xm:sqref>C9:D9</xm:sqref>
        </x14:conditionalFormatting>
      </x14:conditionalFormattings>
    </ext>
    <ext xmlns:x14="http://schemas.microsoft.com/office/spreadsheetml/2009/9/main" uri="{CCE6A557-97BC-4b89-ADB6-D9C93CAAB3DF}">
      <x14:dataValidations xmlns:xm="http://schemas.microsoft.com/office/excel/2006/main" xWindow="489" yWindow="352" count="2">
        <x14:dataValidation type="list" allowBlank="1" showInputMessage="1" showErrorMessage="1" xr:uid="{3F3DDE08-3020-4414-8E74-29EDC6DBC0E8}">
          <x14:formula1>
            <xm:f>requirements!$F$2:$F$52</xm:f>
          </x14:formula1>
          <xm:sqref>B7</xm:sqref>
        </x14:dataValidation>
        <x14:dataValidation type="list" allowBlank="1" showInputMessage="1" showErrorMessage="1" xr:uid="{1C41BA26-3AC2-4B5D-925D-60A1A3672D18}">
          <x14:formula1>
            <xm:f>'51-100 Census'!$AE$2:$AE$4</xm:f>
          </x14:formula1>
          <xm:sqref>B9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Y486"/>
  <sheetViews>
    <sheetView showGridLines="0" topLeftCell="F1" workbookViewId="0">
      <selection activeCell="L3" sqref="L3"/>
    </sheetView>
  </sheetViews>
  <sheetFormatPr defaultRowHeight="12.5"/>
  <cols>
    <col min="1" max="1" width="13.26953125" style="31" bestFit="1" customWidth="1"/>
    <col min="2" max="3" width="12.453125" style="43" bestFit="1" customWidth="1"/>
    <col min="4" max="4" width="13.7265625" style="43" customWidth="1"/>
    <col min="5" max="5" width="15.7265625" style="43" bestFit="1" customWidth="1"/>
    <col min="6" max="6" width="13.26953125" style="43" bestFit="1" customWidth="1"/>
    <col min="7" max="7" width="12.453125" style="43" bestFit="1" customWidth="1"/>
    <col min="8" max="8" width="13" style="44" bestFit="1" customWidth="1"/>
    <col min="9" max="9" width="12.453125" style="46" bestFit="1" customWidth="1"/>
    <col min="10" max="11" width="13.26953125" style="43" bestFit="1" customWidth="1"/>
    <col min="12" max="12" width="14.7265625" style="43" bestFit="1" customWidth="1"/>
    <col min="13" max="13" width="1.26953125" customWidth="1"/>
    <col min="14" max="14" width="17.7265625" customWidth="1"/>
    <col min="15" max="15" width="20.54296875" customWidth="1"/>
    <col min="16" max="16" width="1.7265625" customWidth="1"/>
  </cols>
  <sheetData>
    <row r="1" spans="1:25" ht="53.5" thickBot="1">
      <c r="A1" s="39" t="s">
        <v>40</v>
      </c>
      <c r="B1" s="40" t="s">
        <v>39</v>
      </c>
      <c r="C1" s="40" t="s">
        <v>38</v>
      </c>
      <c r="D1" s="40" t="s">
        <v>41</v>
      </c>
      <c r="E1" s="41" t="s">
        <v>42</v>
      </c>
      <c r="F1" s="42" t="s">
        <v>43</v>
      </c>
      <c r="G1" s="40" t="s">
        <v>44</v>
      </c>
      <c r="H1" s="40" t="s">
        <v>45</v>
      </c>
      <c r="I1" s="54" t="s">
        <v>46</v>
      </c>
      <c r="J1" s="40" t="s">
        <v>47</v>
      </c>
      <c r="K1" s="40" t="s">
        <v>48</v>
      </c>
      <c r="L1" s="41" t="s">
        <v>49</v>
      </c>
      <c r="N1" s="98" t="s">
        <v>44079</v>
      </c>
      <c r="O1" s="99"/>
      <c r="Q1" s="86" t="s">
        <v>50</v>
      </c>
      <c r="R1" s="87"/>
      <c r="S1" s="87"/>
      <c r="T1" s="87"/>
      <c r="U1" s="87"/>
      <c r="V1" s="87"/>
      <c r="W1" s="87"/>
      <c r="X1" s="87"/>
      <c r="Y1" s="88"/>
    </row>
    <row r="2" spans="1:25" ht="12.75" customHeight="1">
      <c r="A2" s="55" t="str">
        <f>IF(ROW()-1&gt;MAX('Census Input Tab'!$X$33:$X$517),"",IF(OR(INDEX('Census Input Tab'!$O$33:$O$517,MATCH(ROW()-1,'Census Input Tab'!$X$33:$X$517,0))="NO",INDEX('Census Input Tab'!$O$33:$O$517,MATCH(ROW()-1,'Census Input Tab'!$X$33:$X$517,0))="BLANK"),IF(INDEX('Census Input Tab'!$O$33:$O$517,MATCH(ROW()-1,'Census Input Tab'!$X$33:$X$517,0))="NO","Missing Data","BLANK"),INDEX('Census Input Tab'!$D$33:$D$517,MATCH(ROW()-1,'Census Input Tab'!$X$33:$X$517,0))))</f>
        <v/>
      </c>
      <c r="B2" s="56" t="str">
        <f>IF(ROW()-1&gt;MAX('Census Input Tab'!$X$33:$X$517),"",IF(OR(INDEX('Census Input Tab'!$O$33:$O$517,MATCH(ROW()-1,'Census Input Tab'!$X$33:$X$517,0))="NO",INDEX('Census Input Tab'!$O$33:$O$517,MATCH(ROW()-1,'Census Input Tab'!$X$33:$X$517,0))="BLANK"),IF(INDEX('Census Input Tab'!$O$33:$O$517,MATCH(ROW()-1,'Census Input Tab'!$X$33:$X$517,0))="NO","Missing Data","BLANK"),INDEX('Census Input Tab'!$E$33:$E$517,MATCH(ROW()-1,'Census Input Tab'!$X$33:$X$517,0))))</f>
        <v/>
      </c>
      <c r="C2" s="56" t="str">
        <f>IF(ROW()-1&gt;MAX('Census Input Tab'!$X$33:$X$517),"",IF(OR(INDEX('Census Input Tab'!$O$33:$O$517,MATCH(ROW()-1,'Census Input Tab'!$X$33:$X$517,0))="NO",INDEX('Census Input Tab'!$O$33:$O$517,MATCH(ROW()-1,'Census Input Tab'!$X$33:$X$517,0))="BLANK"),IF(INDEX('Census Input Tab'!$O$33:$O$517,MATCH(ROW()-1,'Census Input Tab'!$X$33:$X$517,0))="NO","Missing Data","BLANK"),INDEX('Census Input Tab'!$C$33:$C$517,MATCH(ROW()-1,'Census Input Tab'!$X$33:$X$517,0))))</f>
        <v/>
      </c>
      <c r="D2" s="57" t="str">
        <f>IF(ROW()-1&gt;MAX('Census Input Tab'!$X$33:$X$517),"",IF(OR(INDEX('Census Input Tab'!$O$33:$O$517,MATCH(ROW()-1,'Census Input Tab'!$X$33:$X$517,0))="NO",INDEX('Census Input Tab'!$O$33:$O$517,MATCH(ROW()-1,'Census Input Tab'!$X$33:$X$517,0))="BLANK"),IF(INDEX('Census Input Tab'!$O$33:$O$517,MATCH(ROW()-1,'Census Input Tab'!$X$33:$X$517,0))="NO","Missing Data","BLANK"),INDEX('Census Input Tab'!$F$33:$F$517,MATCH(ROW()-1,'Census Input Tab'!$X$33:$X$517,0))))</f>
        <v/>
      </c>
      <c r="E2" s="57" t="str">
        <f>IF(ISBLANK(G2),"",G2)</f>
        <v/>
      </c>
      <c r="F2" s="58" t="str">
        <f>IF(ROW()-1&gt;MAX('Census Input Tab'!$X$33:$X$517),"",IF(OR(INDEX('Census Input Tab'!$O$33:$O$517,MATCH(ROW()-1,'Census Input Tab'!$X$33:$X$517,0))="NO",INDEX('Census Input Tab'!$O$33:$O$517,MATCH(ROW()-1,'Census Input Tab'!$X$33:$X$517,0))="BLANK"),IF(INDEX('Census Input Tab'!$O$33:$O$517,MATCH(ROW()-1,'Census Input Tab'!$X$33:$X$517,0))="NO","Missing Data","BLANK"),"None"))</f>
        <v/>
      </c>
      <c r="G2" s="58" t="str">
        <f>IF(ROW()-1&gt;MAX('Census Input Tab'!$X$33:$X$517),"",IF(OR(INDEX('Census Input Tab'!$O$33:$O$517,MATCH(ROW()-1,'Census Input Tab'!$X$33:$X$517,0))="NO",INDEX('Census Input Tab'!$O$33:$O$517,MATCH(ROW()-1,'Census Input Tab'!$X$33:$X$517,0))="BLANK"),IF(INDEX('Census Input Tab'!$O$33:$O$517,MATCH(ROW()-1,'Census Input Tab'!$X$33:$X$517,0))="NO","Missing Data","BLANK"),"4T"))</f>
        <v/>
      </c>
      <c r="H2" s="59" t="str">
        <f>IF(ROW()-1&gt;MAX('Census Input Tab'!$X$33:$X$517),"",IF(OR(INDEX('Census Input Tab'!$O$33:$O$517,MATCH(ROW()-1,'Census Input Tab'!$X$33:$X$517,0))="NO",INDEX('Census Input Tab'!$O$33:$O$517,MATCH(ROW()-1,'Census Input Tab'!$X$33:$X$517,0))="BLANK"),IF(INDEX('Census Input Tab'!$O$33:$O$517,MATCH(ROW()-1,'Census Input Tab'!$X$33:$X$517,0))="NO","Missing Data","BLANK"),INDEX('Census Input Tab'!$H$33:$H$517,MATCH(ROW()-1,'Census Input Tab'!$X$33:$X$517,0))))</f>
        <v/>
      </c>
      <c r="I2" s="60" t="str">
        <f>IF(ROW()-1&gt;MAX('Census Input Tab'!$X$33:$X$517),"",IF(OR(INDEX('Census Input Tab'!$O$33:$O$517,MATCH(ROW()-1,'Census Input Tab'!$X$33:$X$517,0))="NO",INDEX('Census Input Tab'!$O$33:$O$517,MATCH(ROW()-1,'Census Input Tab'!$X$33:$X$517,0))="BLANK"),IF(INDEX('Census Input Tab'!$O$33:$O$517,MATCH(ROW()-1,'Census Input Tab'!$X$33:$X$517,0))="NO","Missing Data","BLANK"),""))</f>
        <v/>
      </c>
      <c r="J2" s="57" t="str">
        <f>IF(ROW()-1&gt;MAX('Census Input Tab'!$X$33:$X$517),"",IF(OR(INDEX('Census Input Tab'!$O$33:$O$517,MATCH(ROW()-1,'Census Input Tab'!$X$33:$X$517,0))="NO",INDEX('Census Input Tab'!$O$33:$O$517,MATCH(ROW()-1,'Census Input Tab'!$X$33:$X$517,0))="BLANK"),IF(INDEX('Census Input Tab'!$O$33:$O$517,MATCH(ROW()-1,'Census Input Tab'!$X$33:$X$517,0))="NO","Missing Data","BLANK"),INDEX('Census Input Tab'!$A$33:$A$517,MATCH(ROW()-1,'Census Input Tab'!$X$33:$X$517,0))))</f>
        <v/>
      </c>
      <c r="K2" s="57" t="str">
        <f>IF(ROW()-1&gt;MAX('Census Input Tab'!$X$33:$X$517),"",IF(OR(INDEX('Census Input Tab'!$O$33:$O$517,MATCH(ROW()-1,'Census Input Tab'!$X$33:$X$517,0))="NO",INDEX('Census Input Tab'!$O$33:$O$517,MATCH(ROW()-1,'Census Input Tab'!$X$33:$X$517,0))="BLANK"),IF(INDEX('Census Input Tab'!$O$33:$O$517,MATCH(ROW()-1,'Census Input Tab'!$X$33:$X$517,0))="NO","Missing Data","BLANK"),INDEX('Census Input Tab'!$B$33:$B$517,MATCH(ROW()-1,'Census Input Tab'!$X$33:$X$517,0))))</f>
        <v/>
      </c>
      <c r="L2" s="58" t="str">
        <f>IF(ROW()-1&gt;MAX('Census Input Tab'!$X$33:$X$517),"",IF(OR(INDEX('Census Input Tab'!$O$33:$O$517,MATCH(ROW()-1,'Census Input Tab'!$X$33:$X$517,0))="NO",INDEX('Census Input Tab'!$O$33:$O$517,MATCH(ROW()-1,'Census Input Tab'!$X$33:$X$517,0))="BLANK"),IF(INDEX('Census Input Tab'!$O$33:$O$517,MATCH(ROW()-1,'Census Input Tab'!$X$33:$X$517,0))="NO","Missing Data","BLANK"),IF(INDEX('Census Input Tab'!$I$33:$I$517,MATCH(ROW()-1,'Census Input Tab'!$X$33:$X$517,0))="St Con","Y",IF(INDEX('Census Input Tab'!$I$33:$I$517,MATCH(ROW()-1,'Census Input Tab'!$X$33:$X$517,0))="COBRA","Y",""))))</f>
        <v/>
      </c>
      <c r="Q2" s="89" t="s">
        <v>84</v>
      </c>
      <c r="R2" s="90"/>
      <c r="S2" s="90"/>
      <c r="T2" s="90"/>
      <c r="U2" s="90"/>
      <c r="V2" s="90"/>
      <c r="W2" s="90"/>
      <c r="X2" s="90"/>
      <c r="Y2" s="91"/>
    </row>
    <row r="3" spans="1:25" ht="12.75" customHeight="1" thickBot="1">
      <c r="A3" s="61" t="str">
        <f>IF(ROW()-1&gt;MAX('Census Input Tab'!$X$33:$X$517),"",IF(OR(INDEX('Census Input Tab'!$O$33:$O$517,MATCH(ROW()-1,'Census Input Tab'!$X$33:$X$517,0))="NO",INDEX('Census Input Tab'!$O$33:$O$517,MATCH(ROW()-1,'Census Input Tab'!$X$33:$X$517,0))="BLANK"),IF(INDEX('Census Input Tab'!$O$33:$O$517,MATCH(ROW()-1,'Census Input Tab'!$X$33:$X$517,0))="NO","Missing Data","BLANK"),INDEX('Census Input Tab'!$D$33:$D$517,MATCH(ROW()-1,'Census Input Tab'!$X$33:$X$517,0))))</f>
        <v/>
      </c>
      <c r="B3"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Tab'!$E$33:$E$517,MATCH(ROW()-1,'Census Input Tab'!$X$33:$X$517,0))))</f>
        <v/>
      </c>
      <c r="C3"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Tab'!$C$33:$C$517,MATCH(ROW()-1,'Census Input Tab'!$X$33:$X$517,0))))</f>
        <v/>
      </c>
      <c r="D3"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Tab'!$F$33:$F$517,MATCH(ROW()-1,'Census Input Tab'!$X$33:$X$517,0))))</f>
        <v/>
      </c>
      <c r="E3" s="62" t="str">
        <f t="shared" ref="E3:E66" si="0">IF(ISBLANK(G3),"",G3)</f>
        <v/>
      </c>
      <c r="F3" s="62" t="str">
        <f>IF(ROW()-1&gt;MAX('Census Input Tab'!$X$33:$X$517),"",IF(OR(INDEX('Census Input Tab'!$O$33:$O$517,MATCH(ROW()-1,'Census Input Tab'!$X$33:$X$517,0))="NO",INDEX('Census Input Tab'!$O$33:$O$517,MATCH(ROW()-1,'Census Input Tab'!$X$33:$X$517,0))="BLANK"),IF(INDEX('Census Input Tab'!$O$33:$O$517,MATCH(ROW()-1,'Census Input Tab'!$X$33:$X$517,0))="NO","Missing Data","BLANK"),"None"))</f>
        <v/>
      </c>
      <c r="G3" s="62" t="str">
        <f>IF(ROW()-1&gt;MAX('Census Input Tab'!$X$33:$X$517),"",IF(OR(INDEX('Census Input Tab'!$O$33:$O$517,MATCH(ROW()-1,'Census Input Tab'!$X$33:$X$517,0))="NO",INDEX('Census Input Tab'!$O$33:$O$517,MATCH(ROW()-1,'Census Input Tab'!$X$33:$X$517,0))="BLANK"),IF(INDEX('Census Input Tab'!$O$33:$O$517,MATCH(ROW()-1,'Census Input Tab'!$X$33:$X$517,0))="NO","Missing Data","BLANK"),"4T"))</f>
        <v/>
      </c>
      <c r="H3" s="63" t="str">
        <f>IF(ROW()-1&gt;MAX('Census Input Tab'!$X$33:$X$517),"",IF(OR(INDEX('Census Input Tab'!$O$33:$O$517,MATCH(ROW()-1,'Census Input Tab'!$X$33:$X$517,0))="NO",INDEX('Census Input Tab'!$O$33:$O$517,MATCH(ROW()-1,'Census Input Tab'!$X$33:$X$517,0))="BLANK"),IF(INDEX('Census Input Tab'!$O$33:$O$517,MATCH(ROW()-1,'Census Input Tab'!$X$33:$X$517,0))="NO","Missing Data","BLANK"),INDEX('Census Input Tab'!$H$33:$H$517,MATCH(ROW()-1,'Census Input Tab'!$X$33:$X$517,0))))</f>
        <v/>
      </c>
      <c r="I3" s="64" t="str">
        <f>IF(ROW()-1&gt;MAX('Census Input Tab'!$X$33:$X$517),"",IF(OR(INDEX('Census Input Tab'!$O$33:$O$517,MATCH(ROW()-1,'Census Input Tab'!$X$33:$X$517,0))="NO",INDEX('Census Input Tab'!$O$33:$O$517,MATCH(ROW()-1,'Census Input Tab'!$X$33:$X$517,0))="BLANK"),IF(INDEX('Census Input Tab'!$O$33:$O$517,MATCH(ROW()-1,'Census Input Tab'!$X$33:$X$517,0))="NO","Missing Data","BLANK"),""))</f>
        <v/>
      </c>
      <c r="J3"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Tab'!$A$33:$A$517,MATCH(ROW()-1,'Census Input Tab'!$X$33:$X$517,0))))</f>
        <v/>
      </c>
      <c r="K3"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Tab'!$B$33:$B$517,MATCH(ROW()-1,'Census Input Tab'!$X$33:$X$517,0))))</f>
        <v/>
      </c>
      <c r="L3" s="58" t="str">
        <f>IF(ROW()-1&gt;MAX('Census Input Tab'!$X$33:$X$517),"",IF(OR(INDEX('Census Input Tab'!$O$33:$O$517,MATCH(ROW()-1,'Census Input Tab'!$X$33:$X$517,0))="NO",INDEX('Census Input Tab'!$O$33:$O$517,MATCH(ROW()-1,'Census Input Tab'!$X$33:$X$517,0))="BLANK"),IF(INDEX('Census Input Tab'!$O$33:$O$517,MATCH(ROW()-1,'Census Input Tab'!$X$33:$X$517,0))="NO","Missing Data","BLANK"),IF(INDEX('Census Input Tab'!$I$33:$I$517,MATCH(ROW()-1,'Census Input Tab'!$X$33:$X$517,0))="St Con","Y",IF(INDEX('Census Input Tab'!$I$33:$I$517,MATCH(ROW()-1,'Census Input Tab'!$X$33:$X$517,0))="COBRA","Y",""))))</f>
        <v/>
      </c>
      <c r="Q3" s="89" t="s">
        <v>82</v>
      </c>
      <c r="R3" s="90"/>
      <c r="S3" s="90"/>
      <c r="T3" s="90"/>
      <c r="U3" s="90"/>
      <c r="V3" s="90"/>
      <c r="W3" s="90"/>
      <c r="X3" s="90"/>
      <c r="Y3" s="91"/>
    </row>
    <row r="4" spans="1:25" ht="12.75" customHeight="1" thickTop="1">
      <c r="A4" s="65" t="str">
        <f>IF(ROW()-1&gt;MAX('Census Input Tab'!$X$33:$X$517),"",IF(OR(INDEX('Census Input Tab'!$O$33:$O$517,MATCH(ROW()-1,'Census Input Tab'!$X$33:$X$517,0))="NO",INDEX('Census Input Tab'!$O$33:$O$517,MATCH(ROW()-1,'Census Input Tab'!$X$33:$X$517,0))="BLANK"),IF(INDEX('Census Input Tab'!$O$33:$O$517,MATCH(ROW()-1,'Census Input Tab'!$X$33:$X$517,0))="NO","Missing Data","BLANK"),INDEX('Census Input Tab'!$D$33:$D$517,MATCH(ROW()-1,'Census Input Tab'!$X$33:$X$517,0))))</f>
        <v/>
      </c>
      <c r="B4"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Tab'!$E$33:$E$517,MATCH(ROW()-1,'Census Input Tab'!$X$33:$X$517,0))))</f>
        <v/>
      </c>
      <c r="C4"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Tab'!$C$33:$C$517,MATCH(ROW()-1,'Census Input Tab'!$X$33:$X$517,0))))</f>
        <v/>
      </c>
      <c r="D4" s="66" t="str">
        <f>IF(ROW()-1&gt;MAX('Census Input Tab'!$X$33:$X$517),"",IF(OR(INDEX('Census Input Tab'!$O$33:$O$517,MATCH(ROW()-1,'Census Input Tab'!$X$33:$X$517,0))="NO",INDEX('Census Input Tab'!$O$33:$O$517,MATCH(ROW()-1,'Census Input Tab'!$X$33:$X$517,0))="BLANK"),IF(INDEX('Census Input Tab'!$O$33:$O$517,MATCH(ROW()-1,'Census Input Tab'!$X$33:$X$517,0))="NO","Missing Data","BLANK"),INDEX('Census Input Tab'!$F$33:$F$517,MATCH(ROW()-1,'Census Input Tab'!$X$33:$X$517,0))))</f>
        <v/>
      </c>
      <c r="E4" s="66" t="str">
        <f t="shared" si="0"/>
        <v/>
      </c>
      <c r="F4" s="66" t="str">
        <f>IF(ROW()-1&gt;MAX('Census Input Tab'!$X$33:$X$517),"",IF(OR(INDEX('Census Input Tab'!$O$33:$O$517,MATCH(ROW()-1,'Census Input Tab'!$X$33:$X$517,0))="NO",INDEX('Census Input Tab'!$O$33:$O$517,MATCH(ROW()-1,'Census Input Tab'!$X$33:$X$517,0))="BLANK"),IF(INDEX('Census Input Tab'!$O$33:$O$517,MATCH(ROW()-1,'Census Input Tab'!$X$33:$X$517,0))="NO","Missing Data","BLANK"),"None"))</f>
        <v/>
      </c>
      <c r="G4" s="62" t="str">
        <f>IF(ROW()-1&gt;MAX('Census Input Tab'!$X$33:$X$517),"",IF(OR(INDEX('Census Input Tab'!$O$33:$O$517,MATCH(ROW()-1,'Census Input Tab'!$X$33:$X$517,0))="NO",INDEX('Census Input Tab'!$O$33:$O$517,MATCH(ROW()-1,'Census Input Tab'!$X$33:$X$517,0))="BLANK"),IF(INDEX('Census Input Tab'!$O$33:$O$517,MATCH(ROW()-1,'Census Input Tab'!$X$33:$X$517,0))="NO","Missing Data","BLANK"),"4T"))</f>
        <v/>
      </c>
      <c r="H4" s="67" t="str">
        <f>IF(ROW()-1&gt;MAX('Census Input Tab'!$X$33:$X$517),"",IF(OR(INDEX('Census Input Tab'!$O$33:$O$517,MATCH(ROW()-1,'Census Input Tab'!$X$33:$X$517,0))="NO",INDEX('Census Input Tab'!$O$33:$O$517,MATCH(ROW()-1,'Census Input Tab'!$X$33:$X$517,0))="BLANK"),IF(INDEX('Census Input Tab'!$O$33:$O$517,MATCH(ROW()-1,'Census Input Tab'!$X$33:$X$517,0))="NO","Missing Data","BLANK"),INDEX('Census Input Tab'!$H$33:$H$517,MATCH(ROW()-1,'Census Input Tab'!$X$33:$X$517,0))))</f>
        <v/>
      </c>
      <c r="I4" s="68" t="str">
        <f>IF(ROW()-1&gt;MAX('Census Input Tab'!$X$33:$X$517),"",IF(OR(INDEX('Census Input Tab'!$O$33:$O$517,MATCH(ROW()-1,'Census Input Tab'!$X$33:$X$517,0))="NO",INDEX('Census Input Tab'!$O$33:$O$517,MATCH(ROW()-1,'Census Input Tab'!$X$33:$X$517,0))="BLANK"),IF(INDEX('Census Input Tab'!$O$33:$O$517,MATCH(ROW()-1,'Census Input Tab'!$X$33:$X$517,0))="NO","Missing Data","BLANK"),""))</f>
        <v/>
      </c>
      <c r="J4"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Tab'!$A$33:$A$517,MATCH(ROW()-1,'Census Input Tab'!$X$33:$X$517,0))))</f>
        <v/>
      </c>
      <c r="K4"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Tab'!$B$33:$B$517,MATCH(ROW()-1,'Census Input Tab'!$X$33:$X$517,0))))</f>
        <v/>
      </c>
      <c r="L4" s="58" t="str">
        <f>IF(ROW()-1&gt;MAX('Census Input Tab'!$X$33:$X$517),"",IF(OR(INDEX('Census Input Tab'!$O$33:$O$517,MATCH(ROW()-1,'Census Input Tab'!$X$33:$X$517,0))="NO",INDEX('Census Input Tab'!$O$33:$O$517,MATCH(ROW()-1,'Census Input Tab'!$X$33:$X$517,0))="BLANK"),IF(INDEX('Census Input Tab'!$O$33:$O$517,MATCH(ROW()-1,'Census Input Tab'!$X$33:$X$517,0))="NO","Missing Data","BLANK"),IF(INDEX('Census Input Tab'!$I$33:$I$517,MATCH(ROW()-1,'Census Input Tab'!$X$33:$X$517,0))="St Con","Y",IF(INDEX('Census Input Tab'!$I$33:$I$517,MATCH(ROW()-1,'Census Input Tab'!$X$33:$X$517,0))="COBRA","Y",""))))</f>
        <v/>
      </c>
      <c r="N4" s="27" t="s">
        <v>20</v>
      </c>
      <c r="O4" s="28"/>
      <c r="Q4" s="89" t="s">
        <v>86</v>
      </c>
      <c r="R4" s="90"/>
      <c r="S4" s="90"/>
      <c r="T4" s="90"/>
      <c r="U4" s="90"/>
      <c r="V4" s="90"/>
      <c r="W4" s="90"/>
      <c r="X4" s="90"/>
      <c r="Y4" s="91"/>
    </row>
    <row r="5" spans="1:25" ht="12.75" customHeight="1">
      <c r="A5" s="69" t="str">
        <f>IF(ROW()-1&gt;MAX('Census Input Tab'!$X$33:$X$517),"",IF(OR(INDEX('Census Input Tab'!$O$33:$O$517,MATCH(ROW()-1,'Census Input Tab'!$X$33:$X$517,0))="NO",INDEX('Census Input Tab'!$O$33:$O$517,MATCH(ROW()-1,'Census Input Tab'!$X$33:$X$517,0))="BLANK"),IF(INDEX('Census Input Tab'!$O$33:$O$517,MATCH(ROW()-1,'Census Input Tab'!$X$33:$X$517,0))="NO","Missing Data","BLANK"),INDEX('Census Input Tab'!$D$33:$D$517,MATCH(ROW()-1,'Census Input Tab'!$X$33:$X$517,0))))</f>
        <v/>
      </c>
      <c r="B5"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Tab'!$E$33:$E$517,MATCH(ROW()-1,'Census Input Tab'!$X$33:$X$517,0))))</f>
        <v/>
      </c>
      <c r="C5"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Tab'!$C$33:$C$517,MATCH(ROW()-1,'Census Input Tab'!$X$33:$X$517,0))))</f>
        <v/>
      </c>
      <c r="D5"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Tab'!$F$33:$F$517,MATCH(ROW()-1,'Census Input Tab'!$X$33:$X$517,0))))</f>
        <v/>
      </c>
      <c r="E5" s="70" t="str">
        <f t="shared" si="0"/>
        <v/>
      </c>
      <c r="F5" s="70" t="str">
        <f>IF(ROW()-1&gt;MAX('Census Input Tab'!$X$33:$X$517),"",IF(OR(INDEX('Census Input Tab'!$O$33:$O$517,MATCH(ROW()-1,'Census Input Tab'!$X$33:$X$517,0))="NO",INDEX('Census Input Tab'!$O$33:$O$517,MATCH(ROW()-1,'Census Input Tab'!$X$33:$X$517,0))="BLANK"),IF(INDEX('Census Input Tab'!$O$33:$O$517,MATCH(ROW()-1,'Census Input Tab'!$X$33:$X$517,0))="NO","Missing Data","BLANK"),"None"))</f>
        <v/>
      </c>
      <c r="G5" s="62" t="str">
        <f>IF(ROW()-1&gt;MAX('Census Input Tab'!$X$33:$X$517),"",IF(OR(INDEX('Census Input Tab'!$O$33:$O$517,MATCH(ROW()-1,'Census Input Tab'!$X$33:$X$517,0))="NO",INDEX('Census Input Tab'!$O$33:$O$517,MATCH(ROW()-1,'Census Input Tab'!$X$33:$X$517,0))="BLANK"),IF(INDEX('Census Input Tab'!$O$33:$O$517,MATCH(ROW()-1,'Census Input Tab'!$X$33:$X$517,0))="NO","Missing Data","BLANK"),"4T"))</f>
        <v/>
      </c>
      <c r="H5" s="67" t="str">
        <f>IF(ROW()-1&gt;MAX('Census Input Tab'!$X$33:$X$517),"",IF(OR(INDEX('Census Input Tab'!$O$33:$O$517,MATCH(ROW()-1,'Census Input Tab'!$X$33:$X$517,0))="NO",INDEX('Census Input Tab'!$O$33:$O$517,MATCH(ROW()-1,'Census Input Tab'!$X$33:$X$517,0))="BLANK"),IF(INDEX('Census Input Tab'!$O$33:$O$517,MATCH(ROW()-1,'Census Input Tab'!$X$33:$X$517,0))="NO","Missing Data","BLANK"),INDEX('Census Input Tab'!$H$33:$H$517,MATCH(ROW()-1,'Census Input Tab'!$X$33:$X$517,0))))</f>
        <v/>
      </c>
      <c r="I5" s="68" t="str">
        <f>IF(ROW()-1&gt;MAX('Census Input Tab'!$X$33:$X$517),"",IF(OR(INDEX('Census Input Tab'!$O$33:$O$517,MATCH(ROW()-1,'Census Input Tab'!$X$33:$X$517,0))="NO",INDEX('Census Input Tab'!$O$33:$O$517,MATCH(ROW()-1,'Census Input Tab'!$X$33:$X$517,0))="BLANK"),IF(INDEX('Census Input Tab'!$O$33:$O$517,MATCH(ROW()-1,'Census Input Tab'!$X$33:$X$517,0))="NO","Missing Data","BLANK"),""))</f>
        <v/>
      </c>
      <c r="J5"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Tab'!$A$33:$A$517,MATCH(ROW()-1,'Census Input Tab'!$X$33:$X$517,0))))</f>
        <v/>
      </c>
      <c r="K5"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Tab'!$B$33:$B$517,MATCH(ROW()-1,'Census Input Tab'!$X$33:$X$517,0))))</f>
        <v/>
      </c>
      <c r="L5" s="58" t="str">
        <f>IF(ROW()-1&gt;MAX('Census Input Tab'!$X$33:$X$517),"",IF(OR(INDEX('Census Input Tab'!$O$33:$O$517,MATCH(ROW()-1,'Census Input Tab'!$X$33:$X$517,0))="NO",INDEX('Census Input Tab'!$O$33:$O$517,MATCH(ROW()-1,'Census Input Tab'!$X$33:$X$517,0))="BLANK"),IF(INDEX('Census Input Tab'!$O$33:$O$517,MATCH(ROW()-1,'Census Input Tab'!$X$33:$X$517,0))="NO","Missing Data","BLANK"),IF(INDEX('Census Input Tab'!$I$33:$I$517,MATCH(ROW()-1,'Census Input Tab'!$X$33:$X$517,0))="St Con","Y",IF(INDEX('Census Input Tab'!$I$33:$I$517,MATCH(ROW()-1,'Census Input Tab'!$X$33:$X$517,0))="COBRA","Y",""))))</f>
        <v/>
      </c>
      <c r="N5" s="1" t="s">
        <v>4</v>
      </c>
      <c r="O5" s="2" t="s">
        <v>5</v>
      </c>
      <c r="Q5" s="89" t="s">
        <v>87</v>
      </c>
      <c r="R5" s="90"/>
      <c r="S5" s="90"/>
      <c r="T5" s="90"/>
      <c r="U5" s="90"/>
      <c r="V5" s="90"/>
      <c r="W5" s="90"/>
      <c r="X5" s="90"/>
      <c r="Y5" s="91"/>
    </row>
    <row r="6" spans="1:25" ht="12.75" customHeight="1">
      <c r="A6" s="69" t="str">
        <f>IF(ROW()-1&gt;MAX('Census Input Tab'!$X$33:$X$517),"",IF(OR(INDEX('Census Input Tab'!$O$33:$O$517,MATCH(ROW()-1,'Census Input Tab'!$X$33:$X$517,0))="NO",INDEX('Census Input Tab'!$O$33:$O$517,MATCH(ROW()-1,'Census Input Tab'!$X$33:$X$517,0))="BLANK"),IF(INDEX('Census Input Tab'!$O$33:$O$517,MATCH(ROW()-1,'Census Input Tab'!$X$33:$X$517,0))="NO","Missing Data","BLANK"),INDEX('Census Input Tab'!$D$33:$D$517,MATCH(ROW()-1,'Census Input Tab'!$X$33:$X$517,0))))</f>
        <v/>
      </c>
      <c r="B6"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Tab'!$E$33:$E$517,MATCH(ROW()-1,'Census Input Tab'!$X$33:$X$517,0))))</f>
        <v/>
      </c>
      <c r="C6"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Tab'!$C$33:$C$517,MATCH(ROW()-1,'Census Input Tab'!$X$33:$X$517,0))))</f>
        <v/>
      </c>
      <c r="D6"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Tab'!$F$33:$F$517,MATCH(ROW()-1,'Census Input Tab'!$X$33:$X$517,0))))</f>
        <v/>
      </c>
      <c r="E6" s="70" t="str">
        <f t="shared" si="0"/>
        <v/>
      </c>
      <c r="F6" s="70" t="str">
        <f>IF(ROW()-1&gt;MAX('Census Input Tab'!$X$33:$X$517),"",IF(OR(INDEX('Census Input Tab'!$O$33:$O$517,MATCH(ROW()-1,'Census Input Tab'!$X$33:$X$517,0))="NO",INDEX('Census Input Tab'!$O$33:$O$517,MATCH(ROW()-1,'Census Input Tab'!$X$33:$X$517,0))="BLANK"),IF(INDEX('Census Input Tab'!$O$33:$O$517,MATCH(ROW()-1,'Census Input Tab'!$X$33:$X$517,0))="NO","Missing Data","BLANK"),"None"))</f>
        <v/>
      </c>
      <c r="G6" s="62" t="str">
        <f>IF(ROW()-1&gt;MAX('Census Input Tab'!$X$33:$X$517),"",IF(OR(INDEX('Census Input Tab'!$O$33:$O$517,MATCH(ROW()-1,'Census Input Tab'!$X$33:$X$517,0))="NO",INDEX('Census Input Tab'!$O$33:$O$517,MATCH(ROW()-1,'Census Input Tab'!$X$33:$X$517,0))="BLANK"),IF(INDEX('Census Input Tab'!$O$33:$O$517,MATCH(ROW()-1,'Census Input Tab'!$X$33:$X$517,0))="NO","Missing Data","BLANK"),"4T"))</f>
        <v/>
      </c>
      <c r="H6" s="67" t="str">
        <f>IF(ROW()-1&gt;MAX('Census Input Tab'!$X$33:$X$517),"",IF(OR(INDEX('Census Input Tab'!$O$33:$O$517,MATCH(ROW()-1,'Census Input Tab'!$X$33:$X$517,0))="NO",INDEX('Census Input Tab'!$O$33:$O$517,MATCH(ROW()-1,'Census Input Tab'!$X$33:$X$517,0))="BLANK"),IF(INDEX('Census Input Tab'!$O$33:$O$517,MATCH(ROW()-1,'Census Input Tab'!$X$33:$X$517,0))="NO","Missing Data","BLANK"),INDEX('Census Input Tab'!$H$33:$H$517,MATCH(ROW()-1,'Census Input Tab'!$X$33:$X$517,0))))</f>
        <v/>
      </c>
      <c r="I6" s="68" t="str">
        <f>IF(ROW()-1&gt;MAX('Census Input Tab'!$X$33:$X$517),"",IF(OR(INDEX('Census Input Tab'!$O$33:$O$517,MATCH(ROW()-1,'Census Input Tab'!$X$33:$X$517,0))="NO",INDEX('Census Input Tab'!$O$33:$O$517,MATCH(ROW()-1,'Census Input Tab'!$X$33:$X$517,0))="BLANK"),IF(INDEX('Census Input Tab'!$O$33:$O$517,MATCH(ROW()-1,'Census Input Tab'!$X$33:$X$517,0))="NO","Missing Data","BLANK"),""))</f>
        <v/>
      </c>
      <c r="J6"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Tab'!$A$33:$A$517,MATCH(ROW()-1,'Census Input Tab'!$X$33:$X$517,0))))</f>
        <v/>
      </c>
      <c r="K6"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Tab'!$B$33:$B$517,MATCH(ROW()-1,'Census Input Tab'!$X$33:$X$517,0))))</f>
        <v/>
      </c>
      <c r="L6" s="58" t="str">
        <f>IF(ROW()-1&gt;MAX('Census Input Tab'!$X$33:$X$517),"",IF(OR(INDEX('Census Input Tab'!$O$33:$O$517,MATCH(ROW()-1,'Census Input Tab'!$X$33:$X$517,0))="NO",INDEX('Census Input Tab'!$O$33:$O$517,MATCH(ROW()-1,'Census Input Tab'!$X$33:$X$517,0))="BLANK"),IF(INDEX('Census Input Tab'!$O$33:$O$517,MATCH(ROW()-1,'Census Input Tab'!$X$33:$X$517,0))="NO","Missing Data","BLANK"),IF(INDEX('Census Input Tab'!$I$33:$I$517,MATCH(ROW()-1,'Census Input Tab'!$X$33:$X$517,0))="St Con","Y",IF(INDEX('Census Input Tab'!$I$33:$I$517,MATCH(ROW()-1,'Census Input Tab'!$X$33:$X$517,0))="COBRA","Y",""))))</f>
        <v/>
      </c>
      <c r="N6" s="3" t="s">
        <v>14</v>
      </c>
      <c r="O6" s="4" t="s">
        <v>15</v>
      </c>
      <c r="Q6" s="92" t="s">
        <v>83</v>
      </c>
      <c r="R6" s="93"/>
      <c r="S6" s="93"/>
      <c r="T6" s="93"/>
      <c r="U6" s="93"/>
      <c r="V6" s="93"/>
      <c r="W6" s="93"/>
      <c r="X6" s="93"/>
      <c r="Y6" s="94"/>
    </row>
    <row r="7" spans="1:25" ht="12.75" customHeight="1" thickBot="1">
      <c r="A7" s="69" t="str">
        <f>IF(ROW()-1&gt;MAX('Census Input Tab'!$X$33:$X$517),"",IF(OR(INDEX('Census Input Tab'!$O$33:$O$517,MATCH(ROW()-1,'Census Input Tab'!$X$33:$X$517,0))="NO",INDEX('Census Input Tab'!$O$33:$O$517,MATCH(ROW()-1,'Census Input Tab'!$X$33:$X$517,0))="BLANK"),IF(INDEX('Census Input Tab'!$O$33:$O$517,MATCH(ROW()-1,'Census Input Tab'!$X$33:$X$517,0))="NO","Missing Data","BLANK"),INDEX('Census Input Tab'!$D$33:$D$517,MATCH(ROW()-1,'Census Input Tab'!$X$33:$X$517,0))))</f>
        <v/>
      </c>
      <c r="B7"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Tab'!$E$33:$E$517,MATCH(ROW()-1,'Census Input Tab'!$X$33:$X$517,0))))</f>
        <v/>
      </c>
      <c r="C7"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Tab'!$C$33:$C$517,MATCH(ROW()-1,'Census Input Tab'!$X$33:$X$517,0))))</f>
        <v/>
      </c>
      <c r="D7"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Tab'!$F$33:$F$517,MATCH(ROW()-1,'Census Input Tab'!$X$33:$X$517,0))))</f>
        <v/>
      </c>
      <c r="E7" s="70" t="str">
        <f t="shared" si="0"/>
        <v/>
      </c>
      <c r="F7" s="70" t="str">
        <f>IF(ROW()-1&gt;MAX('Census Input Tab'!$X$33:$X$517),"",IF(OR(INDEX('Census Input Tab'!$O$33:$O$517,MATCH(ROW()-1,'Census Input Tab'!$X$33:$X$517,0))="NO",INDEX('Census Input Tab'!$O$33:$O$517,MATCH(ROW()-1,'Census Input Tab'!$X$33:$X$517,0))="BLANK"),IF(INDEX('Census Input Tab'!$O$33:$O$517,MATCH(ROW()-1,'Census Input Tab'!$X$33:$X$517,0))="NO","Missing Data","BLANK"),"None"))</f>
        <v/>
      </c>
      <c r="G7" s="62" t="str">
        <f>IF(ROW()-1&gt;MAX('Census Input Tab'!$X$33:$X$517),"",IF(OR(INDEX('Census Input Tab'!$O$33:$O$517,MATCH(ROW()-1,'Census Input Tab'!$X$33:$X$517,0))="NO",INDEX('Census Input Tab'!$O$33:$O$517,MATCH(ROW()-1,'Census Input Tab'!$X$33:$X$517,0))="BLANK"),IF(INDEX('Census Input Tab'!$O$33:$O$517,MATCH(ROW()-1,'Census Input Tab'!$X$33:$X$517,0))="NO","Missing Data","BLANK"),"4T"))</f>
        <v/>
      </c>
      <c r="H7" s="67" t="str">
        <f>IF(ROW()-1&gt;MAX('Census Input Tab'!$X$33:$X$517),"",IF(OR(INDEX('Census Input Tab'!$O$33:$O$517,MATCH(ROW()-1,'Census Input Tab'!$X$33:$X$517,0))="NO",INDEX('Census Input Tab'!$O$33:$O$517,MATCH(ROW()-1,'Census Input Tab'!$X$33:$X$517,0))="BLANK"),IF(INDEX('Census Input Tab'!$O$33:$O$517,MATCH(ROW()-1,'Census Input Tab'!$X$33:$X$517,0))="NO","Missing Data","BLANK"),INDEX('Census Input Tab'!$H$33:$H$517,MATCH(ROW()-1,'Census Input Tab'!$X$33:$X$517,0))))</f>
        <v/>
      </c>
      <c r="I7" s="68" t="str">
        <f>IF(ROW()-1&gt;MAX('Census Input Tab'!$X$33:$X$517),"",IF(OR(INDEX('Census Input Tab'!$O$33:$O$517,MATCH(ROW()-1,'Census Input Tab'!$X$33:$X$517,0))="NO",INDEX('Census Input Tab'!$O$33:$O$517,MATCH(ROW()-1,'Census Input Tab'!$X$33:$X$517,0))="BLANK"),IF(INDEX('Census Input Tab'!$O$33:$O$517,MATCH(ROW()-1,'Census Input Tab'!$X$33:$X$517,0))="NO","Missing Data","BLANK"),""))</f>
        <v/>
      </c>
      <c r="J7"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Tab'!$A$33:$A$517,MATCH(ROW()-1,'Census Input Tab'!$X$33:$X$517,0))))</f>
        <v/>
      </c>
      <c r="K7"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Tab'!$B$33:$B$517,MATCH(ROW()-1,'Census Input Tab'!$X$33:$X$517,0))))</f>
        <v/>
      </c>
      <c r="L7" s="58" t="str">
        <f>IF(ROW()-1&gt;MAX('Census Input Tab'!$X$33:$X$517),"",IF(OR(INDEX('Census Input Tab'!$O$33:$O$517,MATCH(ROW()-1,'Census Input Tab'!$X$33:$X$517,0))="NO",INDEX('Census Input Tab'!$O$33:$O$517,MATCH(ROW()-1,'Census Input Tab'!$X$33:$X$517,0))="BLANK"),IF(INDEX('Census Input Tab'!$O$33:$O$517,MATCH(ROW()-1,'Census Input Tab'!$X$33:$X$517,0))="NO","Missing Data","BLANK"),IF(INDEX('Census Input Tab'!$I$33:$I$517,MATCH(ROW()-1,'Census Input Tab'!$X$33:$X$517,0))="St Con","Y",IF(INDEX('Census Input Tab'!$I$33:$I$517,MATCH(ROW()-1,'Census Input Tab'!$X$33:$X$517,0))="COBRA","Y",""))))</f>
        <v/>
      </c>
      <c r="N7" s="3" t="s">
        <v>16</v>
      </c>
      <c r="O7" s="4" t="s">
        <v>17</v>
      </c>
      <c r="Q7" s="95" t="s">
        <v>85</v>
      </c>
      <c r="R7" s="96"/>
      <c r="S7" s="96"/>
      <c r="T7" s="96"/>
      <c r="U7" s="96"/>
      <c r="V7" s="96"/>
      <c r="W7" s="96"/>
      <c r="X7" s="96"/>
      <c r="Y7" s="97"/>
    </row>
    <row r="8" spans="1:25" ht="12.75" customHeight="1">
      <c r="A8" s="69" t="str">
        <f>IF(ROW()-1&gt;MAX('Census Input Tab'!$X$33:$X$517),"",IF(OR(INDEX('Census Input Tab'!$O$33:$O$517,MATCH(ROW()-1,'Census Input Tab'!$X$33:$X$517,0))="NO",INDEX('Census Input Tab'!$O$33:$O$517,MATCH(ROW()-1,'Census Input Tab'!$X$33:$X$517,0))="BLANK"),IF(INDEX('Census Input Tab'!$O$33:$O$517,MATCH(ROW()-1,'Census Input Tab'!$X$33:$X$517,0))="NO","Missing Data","BLANK"),INDEX('Census Input Tab'!$D$33:$D$517,MATCH(ROW()-1,'Census Input Tab'!$X$33:$X$517,0))))</f>
        <v/>
      </c>
      <c r="B8"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Tab'!$E$33:$E$517,MATCH(ROW()-1,'Census Input Tab'!$X$33:$X$517,0))))</f>
        <v/>
      </c>
      <c r="C8"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Tab'!$C$33:$C$517,MATCH(ROW()-1,'Census Input Tab'!$X$33:$X$517,0))))</f>
        <v/>
      </c>
      <c r="D8"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Tab'!$F$33:$F$517,MATCH(ROW()-1,'Census Input Tab'!$X$33:$X$517,0))))</f>
        <v/>
      </c>
      <c r="E8" s="70" t="str">
        <f t="shared" si="0"/>
        <v/>
      </c>
      <c r="F8" s="70" t="str">
        <f>IF(ROW()-1&gt;MAX('Census Input Tab'!$X$33:$X$517),"",IF(OR(INDEX('Census Input Tab'!$O$33:$O$517,MATCH(ROW()-1,'Census Input Tab'!$X$33:$X$517,0))="NO",INDEX('Census Input Tab'!$O$33:$O$517,MATCH(ROW()-1,'Census Input Tab'!$X$33:$X$517,0))="BLANK"),IF(INDEX('Census Input Tab'!$O$33:$O$517,MATCH(ROW()-1,'Census Input Tab'!$X$33:$X$517,0))="NO","Missing Data","BLANK"),"None"))</f>
        <v/>
      </c>
      <c r="G8" s="62" t="str">
        <f>IF(ROW()-1&gt;MAX('Census Input Tab'!$X$33:$X$517),"",IF(OR(INDEX('Census Input Tab'!$O$33:$O$517,MATCH(ROW()-1,'Census Input Tab'!$X$33:$X$517,0))="NO",INDEX('Census Input Tab'!$O$33:$O$517,MATCH(ROW()-1,'Census Input Tab'!$X$33:$X$517,0))="BLANK"),IF(INDEX('Census Input Tab'!$O$33:$O$517,MATCH(ROW()-1,'Census Input Tab'!$X$33:$X$517,0))="NO","Missing Data","BLANK"),"4T"))</f>
        <v/>
      </c>
      <c r="H8" s="67" t="str">
        <f>IF(ROW()-1&gt;MAX('Census Input Tab'!$X$33:$X$517),"",IF(OR(INDEX('Census Input Tab'!$O$33:$O$517,MATCH(ROW()-1,'Census Input Tab'!$X$33:$X$517,0))="NO",INDEX('Census Input Tab'!$O$33:$O$517,MATCH(ROW()-1,'Census Input Tab'!$X$33:$X$517,0))="BLANK"),IF(INDEX('Census Input Tab'!$O$33:$O$517,MATCH(ROW()-1,'Census Input Tab'!$X$33:$X$517,0))="NO","Missing Data","BLANK"),INDEX('Census Input Tab'!$H$33:$H$517,MATCH(ROW()-1,'Census Input Tab'!$X$33:$X$517,0))))</f>
        <v/>
      </c>
      <c r="I8" s="68" t="str">
        <f>IF(ROW()-1&gt;MAX('Census Input Tab'!$X$33:$X$517),"",IF(OR(INDEX('Census Input Tab'!$O$33:$O$517,MATCH(ROW()-1,'Census Input Tab'!$X$33:$X$517,0))="NO",INDEX('Census Input Tab'!$O$33:$O$517,MATCH(ROW()-1,'Census Input Tab'!$X$33:$X$517,0))="BLANK"),IF(INDEX('Census Input Tab'!$O$33:$O$517,MATCH(ROW()-1,'Census Input Tab'!$X$33:$X$517,0))="NO","Missing Data","BLANK"),""))</f>
        <v/>
      </c>
      <c r="J8"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Tab'!$A$33:$A$517,MATCH(ROW()-1,'Census Input Tab'!$X$33:$X$517,0))))</f>
        <v/>
      </c>
      <c r="K8"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Tab'!$B$33:$B$517,MATCH(ROW()-1,'Census Input Tab'!$X$33:$X$517,0))))</f>
        <v/>
      </c>
      <c r="L8" s="58" t="str">
        <f>IF(ROW()-1&gt;MAX('Census Input Tab'!$X$33:$X$517),"",IF(OR(INDEX('Census Input Tab'!$O$33:$O$517,MATCH(ROW()-1,'Census Input Tab'!$X$33:$X$517,0))="NO",INDEX('Census Input Tab'!$O$33:$O$517,MATCH(ROW()-1,'Census Input Tab'!$X$33:$X$517,0))="BLANK"),IF(INDEX('Census Input Tab'!$O$33:$O$517,MATCH(ROW()-1,'Census Input Tab'!$X$33:$X$517,0))="NO","Missing Data","BLANK"),IF(INDEX('Census Input Tab'!$I$33:$I$517,MATCH(ROW()-1,'Census Input Tab'!$X$33:$X$517,0))="St Con","Y",IF(INDEX('Census Input Tab'!$I$33:$I$517,MATCH(ROW()-1,'Census Input Tab'!$X$33:$X$517,0))="COBRA","Y",""))))</f>
        <v/>
      </c>
      <c r="N8" s="3" t="s">
        <v>18</v>
      </c>
      <c r="O8" s="26" t="s">
        <v>1</v>
      </c>
    </row>
    <row r="9" spans="1:25" ht="12.75" customHeight="1">
      <c r="A9" s="69" t="str">
        <f>IF(ROW()-1&gt;MAX('Census Input Tab'!$X$33:$X$517),"",IF(OR(INDEX('Census Input Tab'!$O$33:$O$517,MATCH(ROW()-1,'Census Input Tab'!$X$33:$X$517,0))="NO",INDEX('Census Input Tab'!$O$33:$O$517,MATCH(ROW()-1,'Census Input Tab'!$X$33:$X$517,0))="BLANK"),IF(INDEX('Census Input Tab'!$O$33:$O$517,MATCH(ROW()-1,'Census Input Tab'!$X$33:$X$517,0))="NO","Missing Data","BLANK"),INDEX('Census Input Tab'!$D$33:$D$517,MATCH(ROW()-1,'Census Input Tab'!$X$33:$X$517,0))))</f>
        <v/>
      </c>
      <c r="B9"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Tab'!$E$33:$E$517,MATCH(ROW()-1,'Census Input Tab'!$X$33:$X$517,0))))</f>
        <v/>
      </c>
      <c r="C9"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Tab'!$C$33:$C$517,MATCH(ROW()-1,'Census Input Tab'!$X$33:$X$517,0))))</f>
        <v/>
      </c>
      <c r="D9"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Tab'!$F$33:$F$517,MATCH(ROW()-1,'Census Input Tab'!$X$33:$X$517,0))))</f>
        <v/>
      </c>
      <c r="E9" s="70" t="str">
        <f t="shared" si="0"/>
        <v/>
      </c>
      <c r="F9" s="70" t="str">
        <f>IF(ROW()-1&gt;MAX('Census Input Tab'!$X$33:$X$517),"",IF(OR(INDEX('Census Input Tab'!$O$33:$O$517,MATCH(ROW()-1,'Census Input Tab'!$X$33:$X$517,0))="NO",INDEX('Census Input Tab'!$O$33:$O$517,MATCH(ROW()-1,'Census Input Tab'!$X$33:$X$517,0))="BLANK"),IF(INDEX('Census Input Tab'!$O$33:$O$517,MATCH(ROW()-1,'Census Input Tab'!$X$33:$X$517,0))="NO","Missing Data","BLANK"),"None"))</f>
        <v/>
      </c>
      <c r="G9" s="62" t="str">
        <f>IF(ROW()-1&gt;MAX('Census Input Tab'!$X$33:$X$517),"",IF(OR(INDEX('Census Input Tab'!$O$33:$O$517,MATCH(ROW()-1,'Census Input Tab'!$X$33:$X$517,0))="NO",INDEX('Census Input Tab'!$O$33:$O$517,MATCH(ROW()-1,'Census Input Tab'!$X$33:$X$517,0))="BLANK"),IF(INDEX('Census Input Tab'!$O$33:$O$517,MATCH(ROW()-1,'Census Input Tab'!$X$33:$X$517,0))="NO","Missing Data","BLANK"),"4T"))</f>
        <v/>
      </c>
      <c r="H9" s="67" t="str">
        <f>IF(ROW()-1&gt;MAX('Census Input Tab'!$X$33:$X$517),"",IF(OR(INDEX('Census Input Tab'!$O$33:$O$517,MATCH(ROW()-1,'Census Input Tab'!$X$33:$X$517,0))="NO",INDEX('Census Input Tab'!$O$33:$O$517,MATCH(ROW()-1,'Census Input Tab'!$X$33:$X$517,0))="BLANK"),IF(INDEX('Census Input Tab'!$O$33:$O$517,MATCH(ROW()-1,'Census Input Tab'!$X$33:$X$517,0))="NO","Missing Data","BLANK"),INDEX('Census Input Tab'!$H$33:$H$517,MATCH(ROW()-1,'Census Input Tab'!$X$33:$X$517,0))))</f>
        <v/>
      </c>
      <c r="I9" s="68" t="str">
        <f>IF(ROW()-1&gt;MAX('Census Input Tab'!$X$33:$X$517),"",IF(OR(INDEX('Census Input Tab'!$O$33:$O$517,MATCH(ROW()-1,'Census Input Tab'!$X$33:$X$517,0))="NO",INDEX('Census Input Tab'!$O$33:$O$517,MATCH(ROW()-1,'Census Input Tab'!$X$33:$X$517,0))="BLANK"),IF(INDEX('Census Input Tab'!$O$33:$O$517,MATCH(ROW()-1,'Census Input Tab'!$X$33:$X$517,0))="NO","Missing Data","BLANK"),""))</f>
        <v/>
      </c>
      <c r="J9"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Tab'!$A$33:$A$517,MATCH(ROW()-1,'Census Input Tab'!$X$33:$X$517,0))))</f>
        <v/>
      </c>
      <c r="K9"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Tab'!$B$33:$B$517,MATCH(ROW()-1,'Census Input Tab'!$X$33:$X$517,0))))</f>
        <v/>
      </c>
      <c r="L9" s="58" t="str">
        <f>IF(ROW()-1&gt;MAX('Census Input Tab'!$X$33:$X$517),"",IF(OR(INDEX('Census Input Tab'!$O$33:$O$517,MATCH(ROW()-1,'Census Input Tab'!$X$33:$X$517,0))="NO",INDEX('Census Input Tab'!$O$33:$O$517,MATCH(ROW()-1,'Census Input Tab'!$X$33:$X$517,0))="BLANK"),IF(INDEX('Census Input Tab'!$O$33:$O$517,MATCH(ROW()-1,'Census Input Tab'!$X$33:$X$517,0))="NO","Missing Data","BLANK"),IF(INDEX('Census Input Tab'!$I$33:$I$517,MATCH(ROW()-1,'Census Input Tab'!$X$33:$X$517,0))="St Con","Y",IF(INDEX('Census Input Tab'!$I$33:$I$517,MATCH(ROW()-1,'Census Input Tab'!$X$33:$X$517,0))="COBRA","Y",""))))</f>
        <v/>
      </c>
      <c r="N9" s="3" t="s">
        <v>19</v>
      </c>
      <c r="O9" s="4" t="s">
        <v>2</v>
      </c>
    </row>
    <row r="10" spans="1:25" ht="12.75" customHeight="1" thickBot="1">
      <c r="A10" s="69" t="str">
        <f>IF(ROW()-1&gt;MAX('Census Input Tab'!$X$33:$X$517),"",IF(OR(INDEX('Census Input Tab'!$O$33:$O$517,MATCH(ROW()-1,'Census Input Tab'!$X$33:$X$517,0))="NO",INDEX('Census Input Tab'!$O$33:$O$517,MATCH(ROW()-1,'Census Input Tab'!$X$33:$X$517,0))="BLANK"),IF(INDEX('Census Input Tab'!$O$33:$O$517,MATCH(ROW()-1,'Census Input Tab'!$X$33:$X$517,0))="NO","Missing Data","BLANK"),INDEX('Census Input Tab'!$D$33:$D$517,MATCH(ROW()-1,'Census Input Tab'!$X$33:$X$517,0))))</f>
        <v/>
      </c>
      <c r="B10"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Tab'!$E$33:$E$517,MATCH(ROW()-1,'Census Input Tab'!$X$33:$X$517,0))))</f>
        <v/>
      </c>
      <c r="C10"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Tab'!$C$33:$C$517,MATCH(ROW()-1,'Census Input Tab'!$X$33:$X$517,0))))</f>
        <v/>
      </c>
      <c r="D10"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Tab'!$F$33:$F$517,MATCH(ROW()-1,'Census Input Tab'!$X$33:$X$517,0))))</f>
        <v/>
      </c>
      <c r="E10" s="70" t="str">
        <f t="shared" si="0"/>
        <v/>
      </c>
      <c r="F10" s="70" t="str">
        <f>IF(ROW()-1&gt;MAX('Census Input Tab'!$X$33:$X$517),"",IF(OR(INDEX('Census Input Tab'!$O$33:$O$517,MATCH(ROW()-1,'Census Input Tab'!$X$33:$X$517,0))="NO",INDEX('Census Input Tab'!$O$33:$O$517,MATCH(ROW()-1,'Census Input Tab'!$X$33:$X$517,0))="BLANK"),IF(INDEX('Census Input Tab'!$O$33:$O$517,MATCH(ROW()-1,'Census Input Tab'!$X$33:$X$517,0))="NO","Missing Data","BLANK"),"None"))</f>
        <v/>
      </c>
      <c r="G10" s="62" t="str">
        <f>IF(ROW()-1&gt;MAX('Census Input Tab'!$X$33:$X$517),"",IF(OR(INDEX('Census Input Tab'!$O$33:$O$517,MATCH(ROW()-1,'Census Input Tab'!$X$33:$X$517,0))="NO",INDEX('Census Input Tab'!$O$33:$O$517,MATCH(ROW()-1,'Census Input Tab'!$X$33:$X$517,0))="BLANK"),IF(INDEX('Census Input Tab'!$O$33:$O$517,MATCH(ROW()-1,'Census Input Tab'!$X$33:$X$517,0))="NO","Missing Data","BLANK"),"4T"))</f>
        <v/>
      </c>
      <c r="H10" s="67" t="str">
        <f>IF(ROW()-1&gt;MAX('Census Input Tab'!$X$33:$X$517),"",IF(OR(INDEX('Census Input Tab'!$O$33:$O$517,MATCH(ROW()-1,'Census Input Tab'!$X$33:$X$517,0))="NO",INDEX('Census Input Tab'!$O$33:$O$517,MATCH(ROW()-1,'Census Input Tab'!$X$33:$X$517,0))="BLANK"),IF(INDEX('Census Input Tab'!$O$33:$O$517,MATCH(ROW()-1,'Census Input Tab'!$X$33:$X$517,0))="NO","Missing Data","BLANK"),INDEX('Census Input Tab'!$H$33:$H$517,MATCH(ROW()-1,'Census Input Tab'!$X$33:$X$517,0))))</f>
        <v/>
      </c>
      <c r="I10" s="68" t="str">
        <f>IF(ROW()-1&gt;MAX('Census Input Tab'!$X$33:$X$517),"",IF(OR(INDEX('Census Input Tab'!$O$33:$O$517,MATCH(ROW()-1,'Census Input Tab'!$X$33:$X$517,0))="NO",INDEX('Census Input Tab'!$O$33:$O$517,MATCH(ROW()-1,'Census Input Tab'!$X$33:$X$517,0))="BLANK"),IF(INDEX('Census Input Tab'!$O$33:$O$517,MATCH(ROW()-1,'Census Input Tab'!$X$33:$X$517,0))="NO","Missing Data","BLANK"),""))</f>
        <v/>
      </c>
      <c r="J10"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Tab'!$A$33:$A$517,MATCH(ROW()-1,'Census Input Tab'!$X$33:$X$517,0))))</f>
        <v/>
      </c>
      <c r="K10"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Tab'!$B$33:$B$517,MATCH(ROW()-1,'Census Input Tab'!$X$33:$X$517,0))))</f>
        <v/>
      </c>
      <c r="L10" s="58" t="str">
        <f>IF(ROW()-1&gt;MAX('Census Input Tab'!$X$33:$X$517),"",IF(OR(INDEX('Census Input Tab'!$O$33:$O$517,MATCH(ROW()-1,'Census Input Tab'!$X$33:$X$517,0))="NO",INDEX('Census Input Tab'!$O$33:$O$517,MATCH(ROW()-1,'Census Input Tab'!$X$33:$X$517,0))="BLANK"),IF(INDEX('Census Input Tab'!$O$33:$O$517,MATCH(ROW()-1,'Census Input Tab'!$X$33:$X$517,0))="NO","Missing Data","BLANK"),IF(INDEX('Census Input Tab'!$I$33:$I$517,MATCH(ROW()-1,'Census Input Tab'!$X$33:$X$517,0))="St Con","Y",IF(INDEX('Census Input Tab'!$I$33:$I$517,MATCH(ROW()-1,'Census Input Tab'!$X$33:$X$517,0))="COBRA","Y",""))))</f>
        <v/>
      </c>
      <c r="N10" s="24" t="s">
        <v>3</v>
      </c>
      <c r="O10" s="25" t="s">
        <v>37</v>
      </c>
    </row>
    <row r="11" spans="1:25" ht="12.75" customHeight="1" thickBot="1">
      <c r="A11" s="69" t="str">
        <f>IF(ROW()-1&gt;MAX('Census Input Tab'!$X$33:$X$517),"",IF(OR(INDEX('Census Input Tab'!$O$33:$O$517,MATCH(ROW()-1,'Census Input Tab'!$X$33:$X$517,0))="NO",INDEX('Census Input Tab'!$O$33:$O$517,MATCH(ROW()-1,'Census Input Tab'!$X$33:$X$517,0))="BLANK"),IF(INDEX('Census Input Tab'!$O$33:$O$517,MATCH(ROW()-1,'Census Input Tab'!$X$33:$X$517,0))="NO","Missing Data","BLANK"),INDEX('Census Input Tab'!$D$33:$D$517,MATCH(ROW()-1,'Census Input Tab'!$X$33:$X$517,0))))</f>
        <v/>
      </c>
      <c r="B11"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Tab'!$E$33:$E$517,MATCH(ROW()-1,'Census Input Tab'!$X$33:$X$517,0))))</f>
        <v/>
      </c>
      <c r="C11"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Tab'!$C$33:$C$517,MATCH(ROW()-1,'Census Input Tab'!$X$33:$X$517,0))))</f>
        <v/>
      </c>
      <c r="D11"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Tab'!$F$33:$F$517,MATCH(ROW()-1,'Census Input Tab'!$X$33:$X$517,0))))</f>
        <v/>
      </c>
      <c r="E11" s="70" t="str">
        <f t="shared" si="0"/>
        <v/>
      </c>
      <c r="F11" s="70" t="str">
        <f>IF(ROW()-1&gt;MAX('Census Input Tab'!$X$33:$X$517),"",IF(OR(INDEX('Census Input Tab'!$O$33:$O$517,MATCH(ROW()-1,'Census Input Tab'!$X$33:$X$517,0))="NO",INDEX('Census Input Tab'!$O$33:$O$517,MATCH(ROW()-1,'Census Input Tab'!$X$33:$X$517,0))="BLANK"),IF(INDEX('Census Input Tab'!$O$33:$O$517,MATCH(ROW()-1,'Census Input Tab'!$X$33:$X$517,0))="NO","Missing Data","BLANK"),"None"))</f>
        <v/>
      </c>
      <c r="G11" s="62" t="str">
        <f>IF(ROW()-1&gt;MAX('Census Input Tab'!$X$33:$X$517),"",IF(OR(INDEX('Census Input Tab'!$O$33:$O$517,MATCH(ROW()-1,'Census Input Tab'!$X$33:$X$517,0))="NO",INDEX('Census Input Tab'!$O$33:$O$517,MATCH(ROW()-1,'Census Input Tab'!$X$33:$X$517,0))="BLANK"),IF(INDEX('Census Input Tab'!$O$33:$O$517,MATCH(ROW()-1,'Census Input Tab'!$X$33:$X$517,0))="NO","Missing Data","BLANK"),"4T"))</f>
        <v/>
      </c>
      <c r="H11" s="67" t="str">
        <f>IF(ROW()-1&gt;MAX('Census Input Tab'!$X$33:$X$517),"",IF(OR(INDEX('Census Input Tab'!$O$33:$O$517,MATCH(ROW()-1,'Census Input Tab'!$X$33:$X$517,0))="NO",INDEX('Census Input Tab'!$O$33:$O$517,MATCH(ROW()-1,'Census Input Tab'!$X$33:$X$517,0))="BLANK"),IF(INDEX('Census Input Tab'!$O$33:$O$517,MATCH(ROW()-1,'Census Input Tab'!$X$33:$X$517,0))="NO","Missing Data","BLANK"),INDEX('Census Input Tab'!$H$33:$H$517,MATCH(ROW()-1,'Census Input Tab'!$X$33:$X$517,0))))</f>
        <v/>
      </c>
      <c r="I11" s="68" t="str">
        <f>IF(ROW()-1&gt;MAX('Census Input Tab'!$X$33:$X$517),"",IF(OR(INDEX('Census Input Tab'!$O$33:$O$517,MATCH(ROW()-1,'Census Input Tab'!$X$33:$X$517,0))="NO",INDEX('Census Input Tab'!$O$33:$O$517,MATCH(ROW()-1,'Census Input Tab'!$X$33:$X$517,0))="BLANK"),IF(INDEX('Census Input Tab'!$O$33:$O$517,MATCH(ROW()-1,'Census Input Tab'!$X$33:$X$517,0))="NO","Missing Data","BLANK"),""))</f>
        <v/>
      </c>
      <c r="J11"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Tab'!$A$33:$A$517,MATCH(ROW()-1,'Census Input Tab'!$X$33:$X$517,0))))</f>
        <v/>
      </c>
      <c r="K11"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Tab'!$B$33:$B$517,MATCH(ROW()-1,'Census Input Tab'!$X$33:$X$517,0))))</f>
        <v/>
      </c>
      <c r="L11" s="58" t="str">
        <f>IF(ROW()-1&gt;MAX('Census Input Tab'!$X$33:$X$517),"",IF(OR(INDEX('Census Input Tab'!$O$33:$O$517,MATCH(ROW()-1,'Census Input Tab'!$X$33:$X$517,0))="NO",INDEX('Census Input Tab'!$O$33:$O$517,MATCH(ROW()-1,'Census Input Tab'!$X$33:$X$517,0))="BLANK"),IF(INDEX('Census Input Tab'!$O$33:$O$517,MATCH(ROW()-1,'Census Input Tab'!$X$33:$X$517,0))="NO","Missing Data","BLANK"),IF(INDEX('Census Input Tab'!$I$33:$I$517,MATCH(ROW()-1,'Census Input Tab'!$X$33:$X$517,0))="St Con","Y",IF(INDEX('Census Input Tab'!$I$33:$I$517,MATCH(ROW()-1,'Census Input Tab'!$X$33:$X$517,0))="COBRA","Y",""))))</f>
        <v/>
      </c>
      <c r="N11" s="21"/>
      <c r="O11" s="22"/>
    </row>
    <row r="12" spans="1:25" ht="12.75" customHeight="1" thickTop="1">
      <c r="A12" s="69" t="str">
        <f>IF(ROW()-1&gt;MAX('Census Input Tab'!$X$33:$X$517),"",IF(OR(INDEX('Census Input Tab'!$O$33:$O$517,MATCH(ROW()-1,'Census Input Tab'!$X$33:$X$517,0))="NO",INDEX('Census Input Tab'!$O$33:$O$517,MATCH(ROW()-1,'Census Input Tab'!$X$33:$X$517,0))="BLANK"),IF(INDEX('Census Input Tab'!$O$33:$O$517,MATCH(ROW()-1,'Census Input Tab'!$X$33:$X$517,0))="NO","Missing Data","BLANK"),INDEX('Census Input Tab'!$D$33:$D$517,MATCH(ROW()-1,'Census Input Tab'!$X$33:$X$517,0))))</f>
        <v/>
      </c>
      <c r="B12"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Tab'!$E$33:$E$517,MATCH(ROW()-1,'Census Input Tab'!$X$33:$X$517,0))))</f>
        <v/>
      </c>
      <c r="C12"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Tab'!$C$33:$C$517,MATCH(ROW()-1,'Census Input Tab'!$X$33:$X$517,0))))</f>
        <v/>
      </c>
      <c r="D12"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Tab'!$F$33:$F$517,MATCH(ROW()-1,'Census Input Tab'!$X$33:$X$517,0))))</f>
        <v/>
      </c>
      <c r="E12" s="70" t="str">
        <f t="shared" si="0"/>
        <v/>
      </c>
      <c r="F12" s="70" t="str">
        <f>IF(ROW()-1&gt;MAX('Census Input Tab'!$X$33:$X$517),"",IF(OR(INDEX('Census Input Tab'!$O$33:$O$517,MATCH(ROW()-1,'Census Input Tab'!$X$33:$X$517,0))="NO",INDEX('Census Input Tab'!$O$33:$O$517,MATCH(ROW()-1,'Census Input Tab'!$X$33:$X$517,0))="BLANK"),IF(INDEX('Census Input Tab'!$O$33:$O$517,MATCH(ROW()-1,'Census Input Tab'!$X$33:$X$517,0))="NO","Missing Data","BLANK"),"None"))</f>
        <v/>
      </c>
      <c r="G12" s="62" t="str">
        <f>IF(ROW()-1&gt;MAX('Census Input Tab'!$X$33:$X$517),"",IF(OR(INDEX('Census Input Tab'!$O$33:$O$517,MATCH(ROW()-1,'Census Input Tab'!$X$33:$X$517,0))="NO",INDEX('Census Input Tab'!$O$33:$O$517,MATCH(ROW()-1,'Census Input Tab'!$X$33:$X$517,0))="BLANK"),IF(INDEX('Census Input Tab'!$O$33:$O$517,MATCH(ROW()-1,'Census Input Tab'!$X$33:$X$517,0))="NO","Missing Data","BLANK"),"4T"))</f>
        <v/>
      </c>
      <c r="H12" s="67" t="str">
        <f>IF(ROW()-1&gt;MAX('Census Input Tab'!$X$33:$X$517),"",IF(OR(INDEX('Census Input Tab'!$O$33:$O$517,MATCH(ROW()-1,'Census Input Tab'!$X$33:$X$517,0))="NO",INDEX('Census Input Tab'!$O$33:$O$517,MATCH(ROW()-1,'Census Input Tab'!$X$33:$X$517,0))="BLANK"),IF(INDEX('Census Input Tab'!$O$33:$O$517,MATCH(ROW()-1,'Census Input Tab'!$X$33:$X$517,0))="NO","Missing Data","BLANK"),INDEX('Census Input Tab'!$H$33:$H$517,MATCH(ROW()-1,'Census Input Tab'!$X$33:$X$517,0))))</f>
        <v/>
      </c>
      <c r="I12" s="68" t="str">
        <f>IF(ROW()-1&gt;MAX('Census Input Tab'!$X$33:$X$517),"",IF(OR(INDEX('Census Input Tab'!$O$33:$O$517,MATCH(ROW()-1,'Census Input Tab'!$X$33:$X$517,0))="NO",INDEX('Census Input Tab'!$O$33:$O$517,MATCH(ROW()-1,'Census Input Tab'!$X$33:$X$517,0))="BLANK"),IF(INDEX('Census Input Tab'!$O$33:$O$517,MATCH(ROW()-1,'Census Input Tab'!$X$33:$X$517,0))="NO","Missing Data","BLANK"),""))</f>
        <v/>
      </c>
      <c r="J12"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Tab'!$A$33:$A$517,MATCH(ROW()-1,'Census Input Tab'!$X$33:$X$517,0))))</f>
        <v/>
      </c>
      <c r="K12"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Tab'!$B$33:$B$517,MATCH(ROW()-1,'Census Input Tab'!$X$33:$X$517,0))))</f>
        <v/>
      </c>
      <c r="L12" s="58" t="str">
        <f>IF(ROW()-1&gt;MAX('Census Input Tab'!$X$33:$X$517),"",IF(OR(INDEX('Census Input Tab'!$O$33:$O$517,MATCH(ROW()-1,'Census Input Tab'!$X$33:$X$517,0))="NO",INDEX('Census Input Tab'!$O$33:$O$517,MATCH(ROW()-1,'Census Input Tab'!$X$33:$X$517,0))="BLANK"),IF(INDEX('Census Input Tab'!$O$33:$O$517,MATCH(ROW()-1,'Census Input Tab'!$X$33:$X$517,0))="NO","Missing Data","BLANK"),IF(INDEX('Census Input Tab'!$I$33:$I$517,MATCH(ROW()-1,'Census Input Tab'!$X$33:$X$517,0))="St Con","Y",IF(INDEX('Census Input Tab'!$I$33:$I$517,MATCH(ROW()-1,'Census Input Tab'!$X$33:$X$517,0))="COBRA","Y",""))))</f>
        <v/>
      </c>
      <c r="N12" s="27" t="s">
        <v>21</v>
      </c>
      <c r="O12" s="28"/>
    </row>
    <row r="13" spans="1:25" ht="12.75" customHeight="1">
      <c r="A13" s="69" t="str">
        <f>IF(ROW()-1&gt;MAX('Census Input Tab'!$X$33:$X$517),"",IF(OR(INDEX('Census Input Tab'!$O$33:$O$517,MATCH(ROW()-1,'Census Input Tab'!$X$33:$X$517,0))="NO",INDEX('Census Input Tab'!$O$33:$O$517,MATCH(ROW()-1,'Census Input Tab'!$X$33:$X$517,0))="BLANK"),IF(INDEX('Census Input Tab'!$O$33:$O$517,MATCH(ROW()-1,'Census Input Tab'!$X$33:$X$517,0))="NO","Missing Data","BLANK"),INDEX('Census Input Tab'!$D$33:$D$517,MATCH(ROW()-1,'Census Input Tab'!$X$33:$X$517,0))))</f>
        <v/>
      </c>
      <c r="B13"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Tab'!$E$33:$E$517,MATCH(ROW()-1,'Census Input Tab'!$X$33:$X$517,0))))</f>
        <v/>
      </c>
      <c r="C13"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Tab'!$C$33:$C$517,MATCH(ROW()-1,'Census Input Tab'!$X$33:$X$517,0))))</f>
        <v/>
      </c>
      <c r="D13"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Tab'!$F$33:$F$517,MATCH(ROW()-1,'Census Input Tab'!$X$33:$X$517,0))))</f>
        <v/>
      </c>
      <c r="E13" s="70" t="str">
        <f t="shared" si="0"/>
        <v/>
      </c>
      <c r="F13" s="70" t="str">
        <f>IF(ROW()-1&gt;MAX('Census Input Tab'!$X$33:$X$517),"",IF(OR(INDEX('Census Input Tab'!$O$33:$O$517,MATCH(ROW()-1,'Census Input Tab'!$X$33:$X$517,0))="NO",INDEX('Census Input Tab'!$O$33:$O$517,MATCH(ROW()-1,'Census Input Tab'!$X$33:$X$517,0))="BLANK"),IF(INDEX('Census Input Tab'!$O$33:$O$517,MATCH(ROW()-1,'Census Input Tab'!$X$33:$X$517,0))="NO","Missing Data","BLANK"),"None"))</f>
        <v/>
      </c>
      <c r="G13" s="62" t="str">
        <f>IF(ROW()-1&gt;MAX('Census Input Tab'!$X$33:$X$517),"",IF(OR(INDEX('Census Input Tab'!$O$33:$O$517,MATCH(ROW()-1,'Census Input Tab'!$X$33:$X$517,0))="NO",INDEX('Census Input Tab'!$O$33:$O$517,MATCH(ROW()-1,'Census Input Tab'!$X$33:$X$517,0))="BLANK"),IF(INDEX('Census Input Tab'!$O$33:$O$517,MATCH(ROW()-1,'Census Input Tab'!$X$33:$X$517,0))="NO","Missing Data","BLANK"),"4T"))</f>
        <v/>
      </c>
      <c r="H13" s="67" t="str">
        <f>IF(ROW()-1&gt;MAX('Census Input Tab'!$X$33:$X$517),"",IF(OR(INDEX('Census Input Tab'!$O$33:$O$517,MATCH(ROW()-1,'Census Input Tab'!$X$33:$X$517,0))="NO",INDEX('Census Input Tab'!$O$33:$O$517,MATCH(ROW()-1,'Census Input Tab'!$X$33:$X$517,0))="BLANK"),IF(INDEX('Census Input Tab'!$O$33:$O$517,MATCH(ROW()-1,'Census Input Tab'!$X$33:$X$517,0))="NO","Missing Data","BLANK"),INDEX('Census Input Tab'!$H$33:$H$517,MATCH(ROW()-1,'Census Input Tab'!$X$33:$X$517,0))))</f>
        <v/>
      </c>
      <c r="I13" s="68" t="str">
        <f>IF(ROW()-1&gt;MAX('Census Input Tab'!$X$33:$X$517),"",IF(OR(INDEX('Census Input Tab'!$O$33:$O$517,MATCH(ROW()-1,'Census Input Tab'!$X$33:$X$517,0))="NO",INDEX('Census Input Tab'!$O$33:$O$517,MATCH(ROW()-1,'Census Input Tab'!$X$33:$X$517,0))="BLANK"),IF(INDEX('Census Input Tab'!$O$33:$O$517,MATCH(ROW()-1,'Census Input Tab'!$X$33:$X$517,0))="NO","Missing Data","BLANK"),""))</f>
        <v/>
      </c>
      <c r="J13"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Tab'!$A$33:$A$517,MATCH(ROW()-1,'Census Input Tab'!$X$33:$X$517,0))))</f>
        <v/>
      </c>
      <c r="K13"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Tab'!$B$33:$B$517,MATCH(ROW()-1,'Census Input Tab'!$X$33:$X$517,0))))</f>
        <v/>
      </c>
      <c r="L13" s="58" t="str">
        <f>IF(ROW()-1&gt;MAX('Census Input Tab'!$X$33:$X$517),"",IF(OR(INDEX('Census Input Tab'!$O$33:$O$517,MATCH(ROW()-1,'Census Input Tab'!$X$33:$X$517,0))="NO",INDEX('Census Input Tab'!$O$33:$O$517,MATCH(ROW()-1,'Census Input Tab'!$X$33:$X$517,0))="BLANK"),IF(INDEX('Census Input Tab'!$O$33:$O$517,MATCH(ROW()-1,'Census Input Tab'!$X$33:$X$517,0))="NO","Missing Data","BLANK"),IF(INDEX('Census Input Tab'!$I$33:$I$517,MATCH(ROW()-1,'Census Input Tab'!$X$33:$X$517,0))="St Con","Y",IF(INDEX('Census Input Tab'!$I$33:$I$517,MATCH(ROW()-1,'Census Input Tab'!$X$33:$X$517,0))="COBRA","Y",""))))</f>
        <v/>
      </c>
      <c r="N13" s="1" t="s">
        <v>4</v>
      </c>
      <c r="O13" s="2" t="s">
        <v>5</v>
      </c>
    </row>
    <row r="14" spans="1:25" ht="12.75" customHeight="1">
      <c r="A14" s="69" t="str">
        <f>IF(ROW()-1&gt;MAX('Census Input Tab'!$X$33:$X$517),"",IF(OR(INDEX('Census Input Tab'!$O$33:$O$517,MATCH(ROW()-1,'Census Input Tab'!$X$33:$X$517,0))="NO",INDEX('Census Input Tab'!$O$33:$O$517,MATCH(ROW()-1,'Census Input Tab'!$X$33:$X$517,0))="BLANK"),IF(INDEX('Census Input Tab'!$O$33:$O$517,MATCH(ROW()-1,'Census Input Tab'!$X$33:$X$517,0))="NO","Missing Data","BLANK"),INDEX('Census Input Tab'!$D$33:$D$517,MATCH(ROW()-1,'Census Input Tab'!$X$33:$X$517,0))))</f>
        <v/>
      </c>
      <c r="B14"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Tab'!$E$33:$E$517,MATCH(ROW()-1,'Census Input Tab'!$X$33:$X$517,0))))</f>
        <v/>
      </c>
      <c r="C14"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Tab'!$C$33:$C$517,MATCH(ROW()-1,'Census Input Tab'!$X$33:$X$517,0))))</f>
        <v/>
      </c>
      <c r="D14"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Tab'!$F$33:$F$517,MATCH(ROW()-1,'Census Input Tab'!$X$33:$X$517,0))))</f>
        <v/>
      </c>
      <c r="E14" s="70" t="str">
        <f t="shared" si="0"/>
        <v/>
      </c>
      <c r="F14" s="70" t="str">
        <f>IF(ROW()-1&gt;MAX('Census Input Tab'!$X$33:$X$517),"",IF(OR(INDEX('Census Input Tab'!$O$33:$O$517,MATCH(ROW()-1,'Census Input Tab'!$X$33:$X$517,0))="NO",INDEX('Census Input Tab'!$O$33:$O$517,MATCH(ROW()-1,'Census Input Tab'!$X$33:$X$517,0))="BLANK"),IF(INDEX('Census Input Tab'!$O$33:$O$517,MATCH(ROW()-1,'Census Input Tab'!$X$33:$X$517,0))="NO","Missing Data","BLANK"),"None"))</f>
        <v/>
      </c>
      <c r="G14" s="62" t="str">
        <f>IF(ROW()-1&gt;MAX('Census Input Tab'!$X$33:$X$517),"",IF(OR(INDEX('Census Input Tab'!$O$33:$O$517,MATCH(ROW()-1,'Census Input Tab'!$X$33:$X$517,0))="NO",INDEX('Census Input Tab'!$O$33:$O$517,MATCH(ROW()-1,'Census Input Tab'!$X$33:$X$517,0))="BLANK"),IF(INDEX('Census Input Tab'!$O$33:$O$517,MATCH(ROW()-1,'Census Input Tab'!$X$33:$X$517,0))="NO","Missing Data","BLANK"),"4T"))</f>
        <v/>
      </c>
      <c r="H14" s="67" t="str">
        <f>IF(ROW()-1&gt;MAX('Census Input Tab'!$X$33:$X$517),"",IF(OR(INDEX('Census Input Tab'!$O$33:$O$517,MATCH(ROW()-1,'Census Input Tab'!$X$33:$X$517,0))="NO",INDEX('Census Input Tab'!$O$33:$O$517,MATCH(ROW()-1,'Census Input Tab'!$X$33:$X$517,0))="BLANK"),IF(INDEX('Census Input Tab'!$O$33:$O$517,MATCH(ROW()-1,'Census Input Tab'!$X$33:$X$517,0))="NO","Missing Data","BLANK"),INDEX('Census Input Tab'!$H$33:$H$517,MATCH(ROW()-1,'Census Input Tab'!$X$33:$X$517,0))))</f>
        <v/>
      </c>
      <c r="I14" s="68" t="str">
        <f>IF(ROW()-1&gt;MAX('Census Input Tab'!$X$33:$X$517),"",IF(OR(INDEX('Census Input Tab'!$O$33:$O$517,MATCH(ROW()-1,'Census Input Tab'!$X$33:$X$517,0))="NO",INDEX('Census Input Tab'!$O$33:$O$517,MATCH(ROW()-1,'Census Input Tab'!$X$33:$X$517,0))="BLANK"),IF(INDEX('Census Input Tab'!$O$33:$O$517,MATCH(ROW()-1,'Census Input Tab'!$X$33:$X$517,0))="NO","Missing Data","BLANK"),""))</f>
        <v/>
      </c>
      <c r="J14"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Tab'!$A$33:$A$517,MATCH(ROW()-1,'Census Input Tab'!$X$33:$X$517,0))))</f>
        <v/>
      </c>
      <c r="K14"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Tab'!$B$33:$B$517,MATCH(ROW()-1,'Census Input Tab'!$X$33:$X$517,0))))</f>
        <v/>
      </c>
      <c r="L14" s="58" t="str">
        <f>IF(ROW()-1&gt;MAX('Census Input Tab'!$X$33:$X$517),"",IF(OR(INDEX('Census Input Tab'!$O$33:$O$517,MATCH(ROW()-1,'Census Input Tab'!$X$33:$X$517,0))="NO",INDEX('Census Input Tab'!$O$33:$O$517,MATCH(ROW()-1,'Census Input Tab'!$X$33:$X$517,0))="BLANK"),IF(INDEX('Census Input Tab'!$O$33:$O$517,MATCH(ROW()-1,'Census Input Tab'!$X$33:$X$517,0))="NO","Missing Data","BLANK"),IF(INDEX('Census Input Tab'!$I$33:$I$517,MATCH(ROW()-1,'Census Input Tab'!$X$33:$X$517,0))="St Con","Y",IF(INDEX('Census Input Tab'!$I$33:$I$517,MATCH(ROW()-1,'Census Input Tab'!$X$33:$X$517,0))="COBRA","Y",""))))</f>
        <v/>
      </c>
      <c r="N14" s="3" t="s">
        <v>22</v>
      </c>
      <c r="O14" s="4" t="s">
        <v>23</v>
      </c>
      <c r="Q14" s="23"/>
    </row>
    <row r="15" spans="1:25" ht="12.75" customHeight="1" thickBot="1">
      <c r="A15" s="69" t="str">
        <f>IF(ROW()-1&gt;MAX('Census Input Tab'!$X$33:$X$517),"",IF(OR(INDEX('Census Input Tab'!$O$33:$O$517,MATCH(ROW()-1,'Census Input Tab'!$X$33:$X$517,0))="NO",INDEX('Census Input Tab'!$O$33:$O$517,MATCH(ROW()-1,'Census Input Tab'!$X$33:$X$517,0))="BLANK"),IF(INDEX('Census Input Tab'!$O$33:$O$517,MATCH(ROW()-1,'Census Input Tab'!$X$33:$X$517,0))="NO","Missing Data","BLANK"),INDEX('Census Input Tab'!$D$33:$D$517,MATCH(ROW()-1,'Census Input Tab'!$X$33:$X$517,0))))</f>
        <v/>
      </c>
      <c r="B15"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Tab'!$E$33:$E$517,MATCH(ROW()-1,'Census Input Tab'!$X$33:$X$517,0))))</f>
        <v/>
      </c>
      <c r="C15"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Tab'!$C$33:$C$517,MATCH(ROW()-1,'Census Input Tab'!$X$33:$X$517,0))))</f>
        <v/>
      </c>
      <c r="D15"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Tab'!$F$33:$F$517,MATCH(ROW()-1,'Census Input Tab'!$X$33:$X$517,0))))</f>
        <v/>
      </c>
      <c r="E15" s="70" t="str">
        <f t="shared" si="0"/>
        <v/>
      </c>
      <c r="F15" s="70" t="str">
        <f>IF(ROW()-1&gt;MAX('Census Input Tab'!$X$33:$X$517),"",IF(OR(INDEX('Census Input Tab'!$O$33:$O$517,MATCH(ROW()-1,'Census Input Tab'!$X$33:$X$517,0))="NO",INDEX('Census Input Tab'!$O$33:$O$517,MATCH(ROW()-1,'Census Input Tab'!$X$33:$X$517,0))="BLANK"),IF(INDEX('Census Input Tab'!$O$33:$O$517,MATCH(ROW()-1,'Census Input Tab'!$X$33:$X$517,0))="NO","Missing Data","BLANK"),"None"))</f>
        <v/>
      </c>
      <c r="G15" s="62" t="str">
        <f>IF(ROW()-1&gt;MAX('Census Input Tab'!$X$33:$X$517),"",IF(OR(INDEX('Census Input Tab'!$O$33:$O$517,MATCH(ROW()-1,'Census Input Tab'!$X$33:$X$517,0))="NO",INDEX('Census Input Tab'!$O$33:$O$517,MATCH(ROW()-1,'Census Input Tab'!$X$33:$X$517,0))="BLANK"),IF(INDEX('Census Input Tab'!$O$33:$O$517,MATCH(ROW()-1,'Census Input Tab'!$X$33:$X$517,0))="NO","Missing Data","BLANK"),"4T"))</f>
        <v/>
      </c>
      <c r="H15" s="67" t="str">
        <f>IF(ROW()-1&gt;MAX('Census Input Tab'!$X$33:$X$517),"",IF(OR(INDEX('Census Input Tab'!$O$33:$O$517,MATCH(ROW()-1,'Census Input Tab'!$X$33:$X$517,0))="NO",INDEX('Census Input Tab'!$O$33:$O$517,MATCH(ROW()-1,'Census Input Tab'!$X$33:$X$517,0))="BLANK"),IF(INDEX('Census Input Tab'!$O$33:$O$517,MATCH(ROW()-1,'Census Input Tab'!$X$33:$X$517,0))="NO","Missing Data","BLANK"),INDEX('Census Input Tab'!$H$33:$H$517,MATCH(ROW()-1,'Census Input Tab'!$X$33:$X$517,0))))</f>
        <v/>
      </c>
      <c r="I15" s="68" t="str">
        <f>IF(ROW()-1&gt;MAX('Census Input Tab'!$X$33:$X$517),"",IF(OR(INDEX('Census Input Tab'!$O$33:$O$517,MATCH(ROW()-1,'Census Input Tab'!$X$33:$X$517,0))="NO",INDEX('Census Input Tab'!$O$33:$O$517,MATCH(ROW()-1,'Census Input Tab'!$X$33:$X$517,0))="BLANK"),IF(INDEX('Census Input Tab'!$O$33:$O$517,MATCH(ROW()-1,'Census Input Tab'!$X$33:$X$517,0))="NO","Missing Data","BLANK"),""))</f>
        <v/>
      </c>
      <c r="J15"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Tab'!$A$33:$A$517,MATCH(ROW()-1,'Census Input Tab'!$X$33:$X$517,0))))</f>
        <v/>
      </c>
      <c r="K15"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Tab'!$B$33:$B$517,MATCH(ROW()-1,'Census Input Tab'!$X$33:$X$517,0))))</f>
        <v/>
      </c>
      <c r="L15" s="58" t="str">
        <f>IF(ROW()-1&gt;MAX('Census Input Tab'!$X$33:$X$517),"",IF(OR(INDEX('Census Input Tab'!$O$33:$O$517,MATCH(ROW()-1,'Census Input Tab'!$X$33:$X$517,0))="NO",INDEX('Census Input Tab'!$O$33:$O$517,MATCH(ROW()-1,'Census Input Tab'!$X$33:$X$517,0))="BLANK"),IF(INDEX('Census Input Tab'!$O$33:$O$517,MATCH(ROW()-1,'Census Input Tab'!$X$33:$X$517,0))="NO","Missing Data","BLANK"),IF(INDEX('Census Input Tab'!$I$33:$I$517,MATCH(ROW()-1,'Census Input Tab'!$X$33:$X$517,0))="St Con","Y",IF(INDEX('Census Input Tab'!$I$33:$I$517,MATCH(ROW()-1,'Census Input Tab'!$X$33:$X$517,0))="COBRA","Y",""))))</f>
        <v/>
      </c>
      <c r="N15" s="100" t="s">
        <v>36</v>
      </c>
      <c r="O15" s="101"/>
    </row>
    <row r="16" spans="1:25" ht="12.75" customHeight="1">
      <c r="A16" s="69" t="str">
        <f>IF(ROW()-1&gt;MAX('Census Input Tab'!$X$33:$X$517),"",IF(OR(INDEX('Census Input Tab'!$O$33:$O$517,MATCH(ROW()-1,'Census Input Tab'!$X$33:$X$517,0))="NO",INDEX('Census Input Tab'!$O$33:$O$517,MATCH(ROW()-1,'Census Input Tab'!$X$33:$X$517,0))="BLANK"),IF(INDEX('Census Input Tab'!$O$33:$O$517,MATCH(ROW()-1,'Census Input Tab'!$X$33:$X$517,0))="NO","Missing Data","BLANK"),INDEX('Census Input Tab'!$D$33:$D$517,MATCH(ROW()-1,'Census Input Tab'!$X$33:$X$517,0))))</f>
        <v/>
      </c>
      <c r="B16"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Tab'!$E$33:$E$517,MATCH(ROW()-1,'Census Input Tab'!$X$33:$X$517,0))))</f>
        <v/>
      </c>
      <c r="C16"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Tab'!$C$33:$C$517,MATCH(ROW()-1,'Census Input Tab'!$X$33:$X$517,0))))</f>
        <v/>
      </c>
      <c r="D16"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Tab'!$F$33:$F$517,MATCH(ROW()-1,'Census Input Tab'!$X$33:$X$517,0))))</f>
        <v/>
      </c>
      <c r="E16" s="70" t="str">
        <f t="shared" si="0"/>
        <v/>
      </c>
      <c r="F16" s="70" t="str">
        <f>IF(ROW()-1&gt;MAX('Census Input Tab'!$X$33:$X$517),"",IF(OR(INDEX('Census Input Tab'!$O$33:$O$517,MATCH(ROW()-1,'Census Input Tab'!$X$33:$X$517,0))="NO",INDEX('Census Input Tab'!$O$33:$O$517,MATCH(ROW()-1,'Census Input Tab'!$X$33:$X$517,0))="BLANK"),IF(INDEX('Census Input Tab'!$O$33:$O$517,MATCH(ROW()-1,'Census Input Tab'!$X$33:$X$517,0))="NO","Missing Data","BLANK"),"None"))</f>
        <v/>
      </c>
      <c r="G16" s="62" t="str">
        <f>IF(ROW()-1&gt;MAX('Census Input Tab'!$X$33:$X$517),"",IF(OR(INDEX('Census Input Tab'!$O$33:$O$517,MATCH(ROW()-1,'Census Input Tab'!$X$33:$X$517,0))="NO",INDEX('Census Input Tab'!$O$33:$O$517,MATCH(ROW()-1,'Census Input Tab'!$X$33:$X$517,0))="BLANK"),IF(INDEX('Census Input Tab'!$O$33:$O$517,MATCH(ROW()-1,'Census Input Tab'!$X$33:$X$517,0))="NO","Missing Data","BLANK"),"4T"))</f>
        <v/>
      </c>
      <c r="H16" s="67" t="str">
        <f>IF(ROW()-1&gt;MAX('Census Input Tab'!$X$33:$X$517),"",IF(OR(INDEX('Census Input Tab'!$O$33:$O$517,MATCH(ROW()-1,'Census Input Tab'!$X$33:$X$517,0))="NO",INDEX('Census Input Tab'!$O$33:$O$517,MATCH(ROW()-1,'Census Input Tab'!$X$33:$X$517,0))="BLANK"),IF(INDEX('Census Input Tab'!$O$33:$O$517,MATCH(ROW()-1,'Census Input Tab'!$X$33:$X$517,0))="NO","Missing Data","BLANK"),INDEX('Census Input Tab'!$H$33:$H$517,MATCH(ROW()-1,'Census Input Tab'!$X$33:$X$517,0))))</f>
        <v/>
      </c>
      <c r="I16" s="68" t="str">
        <f>IF(ROW()-1&gt;MAX('Census Input Tab'!$X$33:$X$517),"",IF(OR(INDEX('Census Input Tab'!$O$33:$O$517,MATCH(ROW()-1,'Census Input Tab'!$X$33:$X$517,0))="NO",INDEX('Census Input Tab'!$O$33:$O$517,MATCH(ROW()-1,'Census Input Tab'!$X$33:$X$517,0))="BLANK"),IF(INDEX('Census Input Tab'!$O$33:$O$517,MATCH(ROW()-1,'Census Input Tab'!$X$33:$X$517,0))="NO","Missing Data","BLANK"),""))</f>
        <v/>
      </c>
      <c r="J16"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Tab'!$A$33:$A$517,MATCH(ROW()-1,'Census Input Tab'!$X$33:$X$517,0))))</f>
        <v/>
      </c>
      <c r="K16"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Tab'!$B$33:$B$517,MATCH(ROW()-1,'Census Input Tab'!$X$33:$X$517,0))))</f>
        <v/>
      </c>
      <c r="L16" s="58" t="str">
        <f>IF(ROW()-1&gt;MAX('Census Input Tab'!$X$33:$X$517),"",IF(OR(INDEX('Census Input Tab'!$O$33:$O$517,MATCH(ROW()-1,'Census Input Tab'!$X$33:$X$517,0))="NO",INDEX('Census Input Tab'!$O$33:$O$517,MATCH(ROW()-1,'Census Input Tab'!$X$33:$X$517,0))="BLANK"),IF(INDEX('Census Input Tab'!$O$33:$O$517,MATCH(ROW()-1,'Census Input Tab'!$X$33:$X$517,0))="NO","Missing Data","BLANK"),IF(INDEX('Census Input Tab'!$I$33:$I$517,MATCH(ROW()-1,'Census Input Tab'!$X$33:$X$517,0))="St Con","Y",IF(INDEX('Census Input Tab'!$I$33:$I$517,MATCH(ROW()-1,'Census Input Tab'!$X$33:$X$517,0))="COBRA","Y",""))))</f>
        <v/>
      </c>
      <c r="N16" s="9"/>
    </row>
    <row r="17" spans="1:15" ht="12.75" customHeight="1" thickBot="1">
      <c r="A17" s="69" t="str">
        <f>IF(ROW()-1&gt;MAX('Census Input Tab'!$X$33:$X$517),"",IF(OR(INDEX('Census Input Tab'!$O$33:$O$517,MATCH(ROW()-1,'Census Input Tab'!$X$33:$X$517,0))="NO",INDEX('Census Input Tab'!$O$33:$O$517,MATCH(ROW()-1,'Census Input Tab'!$X$33:$X$517,0))="BLANK"),IF(INDEX('Census Input Tab'!$O$33:$O$517,MATCH(ROW()-1,'Census Input Tab'!$X$33:$X$517,0))="NO","Missing Data","BLANK"),INDEX('Census Input Tab'!$D$33:$D$517,MATCH(ROW()-1,'Census Input Tab'!$X$33:$X$517,0))))</f>
        <v/>
      </c>
      <c r="B17"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Tab'!$E$33:$E$517,MATCH(ROW()-1,'Census Input Tab'!$X$33:$X$517,0))))</f>
        <v/>
      </c>
      <c r="C17"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Tab'!$C$33:$C$517,MATCH(ROW()-1,'Census Input Tab'!$X$33:$X$517,0))))</f>
        <v/>
      </c>
      <c r="D17"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Tab'!$F$33:$F$517,MATCH(ROW()-1,'Census Input Tab'!$X$33:$X$517,0))))</f>
        <v/>
      </c>
      <c r="E17" s="70" t="str">
        <f t="shared" si="0"/>
        <v/>
      </c>
      <c r="F17" s="70" t="str">
        <f>IF(ROW()-1&gt;MAX('Census Input Tab'!$X$33:$X$517),"",IF(OR(INDEX('Census Input Tab'!$O$33:$O$517,MATCH(ROW()-1,'Census Input Tab'!$X$33:$X$517,0))="NO",INDEX('Census Input Tab'!$O$33:$O$517,MATCH(ROW()-1,'Census Input Tab'!$X$33:$X$517,0))="BLANK"),IF(INDEX('Census Input Tab'!$O$33:$O$517,MATCH(ROW()-1,'Census Input Tab'!$X$33:$X$517,0))="NO","Missing Data","BLANK"),"None"))</f>
        <v/>
      </c>
      <c r="G17" s="62" t="str">
        <f>IF(ROW()-1&gt;MAX('Census Input Tab'!$X$33:$X$517),"",IF(OR(INDEX('Census Input Tab'!$O$33:$O$517,MATCH(ROW()-1,'Census Input Tab'!$X$33:$X$517,0))="NO",INDEX('Census Input Tab'!$O$33:$O$517,MATCH(ROW()-1,'Census Input Tab'!$X$33:$X$517,0))="BLANK"),IF(INDEX('Census Input Tab'!$O$33:$O$517,MATCH(ROW()-1,'Census Input Tab'!$X$33:$X$517,0))="NO","Missing Data","BLANK"),"4T"))</f>
        <v/>
      </c>
      <c r="H17" s="67" t="str">
        <f>IF(ROW()-1&gt;MAX('Census Input Tab'!$X$33:$X$517),"",IF(OR(INDEX('Census Input Tab'!$O$33:$O$517,MATCH(ROW()-1,'Census Input Tab'!$X$33:$X$517,0))="NO",INDEX('Census Input Tab'!$O$33:$O$517,MATCH(ROW()-1,'Census Input Tab'!$X$33:$X$517,0))="BLANK"),IF(INDEX('Census Input Tab'!$O$33:$O$517,MATCH(ROW()-1,'Census Input Tab'!$X$33:$X$517,0))="NO","Missing Data","BLANK"),INDEX('Census Input Tab'!$H$33:$H$517,MATCH(ROW()-1,'Census Input Tab'!$X$33:$X$517,0))))</f>
        <v/>
      </c>
      <c r="I17" s="68" t="str">
        <f>IF(ROW()-1&gt;MAX('Census Input Tab'!$X$33:$X$517),"",IF(OR(INDEX('Census Input Tab'!$O$33:$O$517,MATCH(ROW()-1,'Census Input Tab'!$X$33:$X$517,0))="NO",INDEX('Census Input Tab'!$O$33:$O$517,MATCH(ROW()-1,'Census Input Tab'!$X$33:$X$517,0))="BLANK"),IF(INDEX('Census Input Tab'!$O$33:$O$517,MATCH(ROW()-1,'Census Input Tab'!$X$33:$X$517,0))="NO","Missing Data","BLANK"),""))</f>
        <v/>
      </c>
      <c r="J17"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Tab'!$A$33:$A$517,MATCH(ROW()-1,'Census Input Tab'!$X$33:$X$517,0))))</f>
        <v/>
      </c>
      <c r="K17"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Tab'!$B$33:$B$517,MATCH(ROW()-1,'Census Input Tab'!$X$33:$X$517,0))))</f>
        <v/>
      </c>
      <c r="L17" s="58" t="str">
        <f>IF(ROW()-1&gt;MAX('Census Input Tab'!$X$33:$X$517),"",IF(OR(INDEX('Census Input Tab'!$O$33:$O$517,MATCH(ROW()-1,'Census Input Tab'!$X$33:$X$517,0))="NO",INDEX('Census Input Tab'!$O$33:$O$517,MATCH(ROW()-1,'Census Input Tab'!$X$33:$X$517,0))="BLANK"),IF(INDEX('Census Input Tab'!$O$33:$O$517,MATCH(ROW()-1,'Census Input Tab'!$X$33:$X$517,0))="NO","Missing Data","BLANK"),IF(INDEX('Census Input Tab'!$I$33:$I$517,MATCH(ROW()-1,'Census Input Tab'!$X$33:$X$517,0))="St Con","Y",IF(INDEX('Census Input Tab'!$I$33:$I$517,MATCH(ROW()-1,'Census Input Tab'!$X$33:$X$517,0))="COBRA","Y",""))))</f>
        <v/>
      </c>
      <c r="N17" s="9"/>
    </row>
    <row r="18" spans="1:15" ht="12.75" customHeight="1" thickTop="1">
      <c r="A18" s="69" t="str">
        <f>IF(ROW()-1&gt;MAX('Census Input Tab'!$X$33:$X$517),"",IF(OR(INDEX('Census Input Tab'!$O$33:$O$517,MATCH(ROW()-1,'Census Input Tab'!$X$33:$X$517,0))="NO",INDEX('Census Input Tab'!$O$33:$O$517,MATCH(ROW()-1,'Census Input Tab'!$X$33:$X$517,0))="BLANK"),IF(INDEX('Census Input Tab'!$O$33:$O$517,MATCH(ROW()-1,'Census Input Tab'!$X$33:$X$517,0))="NO","Missing Data","BLANK"),INDEX('Census Input Tab'!$D$33:$D$517,MATCH(ROW()-1,'Census Input Tab'!$X$33:$X$517,0))))</f>
        <v/>
      </c>
      <c r="B18"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Tab'!$E$33:$E$517,MATCH(ROW()-1,'Census Input Tab'!$X$33:$X$517,0))))</f>
        <v/>
      </c>
      <c r="C18"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Tab'!$C$33:$C$517,MATCH(ROW()-1,'Census Input Tab'!$X$33:$X$517,0))))</f>
        <v/>
      </c>
      <c r="D18"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Tab'!$F$33:$F$517,MATCH(ROW()-1,'Census Input Tab'!$X$33:$X$517,0))))</f>
        <v/>
      </c>
      <c r="E18" s="70" t="str">
        <f t="shared" si="0"/>
        <v/>
      </c>
      <c r="F18" s="70" t="str">
        <f>IF(ROW()-1&gt;MAX('Census Input Tab'!$X$33:$X$517),"",IF(OR(INDEX('Census Input Tab'!$O$33:$O$517,MATCH(ROW()-1,'Census Input Tab'!$X$33:$X$517,0))="NO",INDEX('Census Input Tab'!$O$33:$O$517,MATCH(ROW()-1,'Census Input Tab'!$X$33:$X$517,0))="BLANK"),IF(INDEX('Census Input Tab'!$O$33:$O$517,MATCH(ROW()-1,'Census Input Tab'!$X$33:$X$517,0))="NO","Missing Data","BLANK"),"None"))</f>
        <v/>
      </c>
      <c r="G18" s="62" t="str">
        <f>IF(ROW()-1&gt;MAX('Census Input Tab'!$X$33:$X$517),"",IF(OR(INDEX('Census Input Tab'!$O$33:$O$517,MATCH(ROW()-1,'Census Input Tab'!$X$33:$X$517,0))="NO",INDEX('Census Input Tab'!$O$33:$O$517,MATCH(ROW()-1,'Census Input Tab'!$X$33:$X$517,0))="BLANK"),IF(INDEX('Census Input Tab'!$O$33:$O$517,MATCH(ROW()-1,'Census Input Tab'!$X$33:$X$517,0))="NO","Missing Data","BLANK"),"4T"))</f>
        <v/>
      </c>
      <c r="H18" s="67" t="str">
        <f>IF(ROW()-1&gt;MAX('Census Input Tab'!$X$33:$X$517),"",IF(OR(INDEX('Census Input Tab'!$O$33:$O$517,MATCH(ROW()-1,'Census Input Tab'!$X$33:$X$517,0))="NO",INDEX('Census Input Tab'!$O$33:$O$517,MATCH(ROW()-1,'Census Input Tab'!$X$33:$X$517,0))="BLANK"),IF(INDEX('Census Input Tab'!$O$33:$O$517,MATCH(ROW()-1,'Census Input Tab'!$X$33:$X$517,0))="NO","Missing Data","BLANK"),INDEX('Census Input Tab'!$H$33:$H$517,MATCH(ROW()-1,'Census Input Tab'!$X$33:$X$517,0))))</f>
        <v/>
      </c>
      <c r="I18" s="68" t="str">
        <f>IF(ROW()-1&gt;MAX('Census Input Tab'!$X$33:$X$517),"",IF(OR(INDEX('Census Input Tab'!$O$33:$O$517,MATCH(ROW()-1,'Census Input Tab'!$X$33:$X$517,0))="NO",INDEX('Census Input Tab'!$O$33:$O$517,MATCH(ROW()-1,'Census Input Tab'!$X$33:$X$517,0))="BLANK"),IF(INDEX('Census Input Tab'!$O$33:$O$517,MATCH(ROW()-1,'Census Input Tab'!$X$33:$X$517,0))="NO","Missing Data","BLANK"),""))</f>
        <v/>
      </c>
      <c r="J18"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Tab'!$A$33:$A$517,MATCH(ROW()-1,'Census Input Tab'!$X$33:$X$517,0))))</f>
        <v/>
      </c>
      <c r="K18"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Tab'!$B$33:$B$517,MATCH(ROW()-1,'Census Input Tab'!$X$33:$X$517,0))))</f>
        <v/>
      </c>
      <c r="L18" s="58" t="str">
        <f>IF(ROW()-1&gt;MAX('Census Input Tab'!$X$33:$X$517),"",IF(OR(INDEX('Census Input Tab'!$O$33:$O$517,MATCH(ROW()-1,'Census Input Tab'!$X$33:$X$517,0))="NO",INDEX('Census Input Tab'!$O$33:$O$517,MATCH(ROW()-1,'Census Input Tab'!$X$33:$X$517,0))="BLANK"),IF(INDEX('Census Input Tab'!$O$33:$O$517,MATCH(ROW()-1,'Census Input Tab'!$X$33:$X$517,0))="NO","Missing Data","BLANK"),IF(INDEX('Census Input Tab'!$I$33:$I$517,MATCH(ROW()-1,'Census Input Tab'!$X$33:$X$517,0))="St Con","Y",IF(INDEX('Census Input Tab'!$I$33:$I$517,MATCH(ROW()-1,'Census Input Tab'!$X$33:$X$517,0))="COBRA","Y",""))))</f>
        <v/>
      </c>
      <c r="N18" s="27" t="s">
        <v>24</v>
      </c>
      <c r="O18" s="28"/>
    </row>
    <row r="19" spans="1:15" ht="12.75" customHeight="1">
      <c r="A19" s="69" t="str">
        <f>IF(ROW()-1&gt;MAX('Census Input Tab'!$X$33:$X$517),"",IF(OR(INDEX('Census Input Tab'!$O$33:$O$517,MATCH(ROW()-1,'Census Input Tab'!$X$33:$X$517,0))="NO",INDEX('Census Input Tab'!$O$33:$O$517,MATCH(ROW()-1,'Census Input Tab'!$X$33:$X$517,0))="BLANK"),IF(INDEX('Census Input Tab'!$O$33:$O$517,MATCH(ROW()-1,'Census Input Tab'!$X$33:$X$517,0))="NO","Missing Data","BLANK"),INDEX('Census Input Tab'!$D$33:$D$517,MATCH(ROW()-1,'Census Input Tab'!$X$33:$X$517,0))))</f>
        <v/>
      </c>
      <c r="B19"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Tab'!$E$33:$E$517,MATCH(ROW()-1,'Census Input Tab'!$X$33:$X$517,0))))</f>
        <v/>
      </c>
      <c r="C19"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Tab'!$C$33:$C$517,MATCH(ROW()-1,'Census Input Tab'!$X$33:$X$517,0))))</f>
        <v/>
      </c>
      <c r="D19"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Tab'!$F$33:$F$517,MATCH(ROW()-1,'Census Input Tab'!$X$33:$X$517,0))))</f>
        <v/>
      </c>
      <c r="E19" s="70" t="str">
        <f t="shared" si="0"/>
        <v/>
      </c>
      <c r="F19" s="70" t="str">
        <f>IF(ROW()-1&gt;MAX('Census Input Tab'!$X$33:$X$517),"",IF(OR(INDEX('Census Input Tab'!$O$33:$O$517,MATCH(ROW()-1,'Census Input Tab'!$X$33:$X$517,0))="NO",INDEX('Census Input Tab'!$O$33:$O$517,MATCH(ROW()-1,'Census Input Tab'!$X$33:$X$517,0))="BLANK"),IF(INDEX('Census Input Tab'!$O$33:$O$517,MATCH(ROW()-1,'Census Input Tab'!$X$33:$X$517,0))="NO","Missing Data","BLANK"),"None"))</f>
        <v/>
      </c>
      <c r="G19" s="62" t="str">
        <f>IF(ROW()-1&gt;MAX('Census Input Tab'!$X$33:$X$517),"",IF(OR(INDEX('Census Input Tab'!$O$33:$O$517,MATCH(ROW()-1,'Census Input Tab'!$X$33:$X$517,0))="NO",INDEX('Census Input Tab'!$O$33:$O$517,MATCH(ROW()-1,'Census Input Tab'!$X$33:$X$517,0))="BLANK"),IF(INDEX('Census Input Tab'!$O$33:$O$517,MATCH(ROW()-1,'Census Input Tab'!$X$33:$X$517,0))="NO","Missing Data","BLANK"),"4T"))</f>
        <v/>
      </c>
      <c r="H19" s="67" t="str">
        <f>IF(ROW()-1&gt;MAX('Census Input Tab'!$X$33:$X$517),"",IF(OR(INDEX('Census Input Tab'!$O$33:$O$517,MATCH(ROW()-1,'Census Input Tab'!$X$33:$X$517,0))="NO",INDEX('Census Input Tab'!$O$33:$O$517,MATCH(ROW()-1,'Census Input Tab'!$X$33:$X$517,0))="BLANK"),IF(INDEX('Census Input Tab'!$O$33:$O$517,MATCH(ROW()-1,'Census Input Tab'!$X$33:$X$517,0))="NO","Missing Data","BLANK"),INDEX('Census Input Tab'!$H$33:$H$517,MATCH(ROW()-1,'Census Input Tab'!$X$33:$X$517,0))))</f>
        <v/>
      </c>
      <c r="I19" s="68" t="str">
        <f>IF(ROW()-1&gt;MAX('Census Input Tab'!$X$33:$X$517),"",IF(OR(INDEX('Census Input Tab'!$O$33:$O$517,MATCH(ROW()-1,'Census Input Tab'!$X$33:$X$517,0))="NO",INDEX('Census Input Tab'!$O$33:$O$517,MATCH(ROW()-1,'Census Input Tab'!$X$33:$X$517,0))="BLANK"),IF(INDEX('Census Input Tab'!$O$33:$O$517,MATCH(ROW()-1,'Census Input Tab'!$X$33:$X$517,0))="NO","Missing Data","BLANK"),""))</f>
        <v/>
      </c>
      <c r="J19"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Tab'!$A$33:$A$517,MATCH(ROW()-1,'Census Input Tab'!$X$33:$X$517,0))))</f>
        <v/>
      </c>
      <c r="K19"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Tab'!$B$33:$B$517,MATCH(ROW()-1,'Census Input Tab'!$X$33:$X$517,0))))</f>
        <v/>
      </c>
      <c r="L19" s="58" t="str">
        <f>IF(ROW()-1&gt;MAX('Census Input Tab'!$X$33:$X$517),"",IF(OR(INDEX('Census Input Tab'!$O$33:$O$517,MATCH(ROW()-1,'Census Input Tab'!$X$33:$X$517,0))="NO",INDEX('Census Input Tab'!$O$33:$O$517,MATCH(ROW()-1,'Census Input Tab'!$X$33:$X$517,0))="BLANK"),IF(INDEX('Census Input Tab'!$O$33:$O$517,MATCH(ROW()-1,'Census Input Tab'!$X$33:$X$517,0))="NO","Missing Data","BLANK"),IF(INDEX('Census Input Tab'!$I$33:$I$517,MATCH(ROW()-1,'Census Input Tab'!$X$33:$X$517,0))="St Con","Y",IF(INDEX('Census Input Tab'!$I$33:$I$517,MATCH(ROW()-1,'Census Input Tab'!$X$33:$X$517,0))="COBRA","Y",""))))</f>
        <v/>
      </c>
      <c r="N19" s="1" t="s">
        <v>4</v>
      </c>
      <c r="O19" s="2" t="s">
        <v>5</v>
      </c>
    </row>
    <row r="20" spans="1:15" ht="12.75" customHeight="1">
      <c r="A20" s="69" t="str">
        <f>IF(ROW()-1&gt;MAX('Census Input Tab'!$X$33:$X$517),"",IF(OR(INDEX('Census Input Tab'!$O$33:$O$517,MATCH(ROW()-1,'Census Input Tab'!$X$33:$X$517,0))="NO",INDEX('Census Input Tab'!$O$33:$O$517,MATCH(ROW()-1,'Census Input Tab'!$X$33:$X$517,0))="BLANK"),IF(INDEX('Census Input Tab'!$O$33:$O$517,MATCH(ROW()-1,'Census Input Tab'!$X$33:$X$517,0))="NO","Missing Data","BLANK"),INDEX('Census Input Tab'!$D$33:$D$517,MATCH(ROW()-1,'Census Input Tab'!$X$33:$X$517,0))))</f>
        <v/>
      </c>
      <c r="B20"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Tab'!$E$33:$E$517,MATCH(ROW()-1,'Census Input Tab'!$X$33:$X$517,0))))</f>
        <v/>
      </c>
      <c r="C20"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Tab'!$C$33:$C$517,MATCH(ROW()-1,'Census Input Tab'!$X$33:$X$517,0))))</f>
        <v/>
      </c>
      <c r="D20"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Tab'!$F$33:$F$517,MATCH(ROW()-1,'Census Input Tab'!$X$33:$X$517,0))))</f>
        <v/>
      </c>
      <c r="E20" s="70" t="str">
        <f t="shared" si="0"/>
        <v/>
      </c>
      <c r="F20" s="70" t="str">
        <f>IF(ROW()-1&gt;MAX('Census Input Tab'!$X$33:$X$517),"",IF(OR(INDEX('Census Input Tab'!$O$33:$O$517,MATCH(ROW()-1,'Census Input Tab'!$X$33:$X$517,0))="NO",INDEX('Census Input Tab'!$O$33:$O$517,MATCH(ROW()-1,'Census Input Tab'!$X$33:$X$517,0))="BLANK"),IF(INDEX('Census Input Tab'!$O$33:$O$517,MATCH(ROW()-1,'Census Input Tab'!$X$33:$X$517,0))="NO","Missing Data","BLANK"),"None"))</f>
        <v/>
      </c>
      <c r="G20" s="62" t="str">
        <f>IF(ROW()-1&gt;MAX('Census Input Tab'!$X$33:$X$517),"",IF(OR(INDEX('Census Input Tab'!$O$33:$O$517,MATCH(ROW()-1,'Census Input Tab'!$X$33:$X$517,0))="NO",INDEX('Census Input Tab'!$O$33:$O$517,MATCH(ROW()-1,'Census Input Tab'!$X$33:$X$517,0))="BLANK"),IF(INDEX('Census Input Tab'!$O$33:$O$517,MATCH(ROW()-1,'Census Input Tab'!$X$33:$X$517,0))="NO","Missing Data","BLANK"),"4T"))</f>
        <v/>
      </c>
      <c r="H20" s="67" t="str">
        <f>IF(ROW()-1&gt;MAX('Census Input Tab'!$X$33:$X$517),"",IF(OR(INDEX('Census Input Tab'!$O$33:$O$517,MATCH(ROW()-1,'Census Input Tab'!$X$33:$X$517,0))="NO",INDEX('Census Input Tab'!$O$33:$O$517,MATCH(ROW()-1,'Census Input Tab'!$X$33:$X$517,0))="BLANK"),IF(INDEX('Census Input Tab'!$O$33:$O$517,MATCH(ROW()-1,'Census Input Tab'!$X$33:$X$517,0))="NO","Missing Data","BLANK"),INDEX('Census Input Tab'!$H$33:$H$517,MATCH(ROW()-1,'Census Input Tab'!$X$33:$X$517,0))))</f>
        <v/>
      </c>
      <c r="I20" s="68" t="str">
        <f>IF(ROW()-1&gt;MAX('Census Input Tab'!$X$33:$X$517),"",IF(OR(INDEX('Census Input Tab'!$O$33:$O$517,MATCH(ROW()-1,'Census Input Tab'!$X$33:$X$517,0))="NO",INDEX('Census Input Tab'!$O$33:$O$517,MATCH(ROW()-1,'Census Input Tab'!$X$33:$X$517,0))="BLANK"),IF(INDEX('Census Input Tab'!$O$33:$O$517,MATCH(ROW()-1,'Census Input Tab'!$X$33:$X$517,0))="NO","Missing Data","BLANK"),""))</f>
        <v/>
      </c>
      <c r="J20"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Tab'!$A$33:$A$517,MATCH(ROW()-1,'Census Input Tab'!$X$33:$X$517,0))))</f>
        <v/>
      </c>
      <c r="K20"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Tab'!$B$33:$B$517,MATCH(ROW()-1,'Census Input Tab'!$X$33:$X$517,0))))</f>
        <v/>
      </c>
      <c r="L20" s="58" t="str">
        <f>IF(ROW()-1&gt;MAX('Census Input Tab'!$X$33:$X$517),"",IF(OR(INDEX('Census Input Tab'!$O$33:$O$517,MATCH(ROW()-1,'Census Input Tab'!$X$33:$X$517,0))="NO",INDEX('Census Input Tab'!$O$33:$O$517,MATCH(ROW()-1,'Census Input Tab'!$X$33:$X$517,0))="BLANK"),IF(INDEX('Census Input Tab'!$O$33:$O$517,MATCH(ROW()-1,'Census Input Tab'!$X$33:$X$517,0))="NO","Missing Data","BLANK"),IF(INDEX('Census Input Tab'!$I$33:$I$517,MATCH(ROW()-1,'Census Input Tab'!$X$33:$X$517,0))="St Con","Y",IF(INDEX('Census Input Tab'!$I$33:$I$517,MATCH(ROW()-1,'Census Input Tab'!$X$33:$X$517,0))="COBRA","Y",""))))</f>
        <v/>
      </c>
      <c r="N20" s="3" t="s">
        <v>25</v>
      </c>
      <c r="O20" s="4" t="s">
        <v>28</v>
      </c>
    </row>
    <row r="21" spans="1:15" ht="12.75" customHeight="1">
      <c r="A21" s="69" t="str">
        <f>IF(ROW()-1&gt;MAX('Census Input Tab'!$X$33:$X$517),"",IF(OR(INDEX('Census Input Tab'!$O$33:$O$517,MATCH(ROW()-1,'Census Input Tab'!$X$33:$X$517,0))="NO",INDEX('Census Input Tab'!$O$33:$O$517,MATCH(ROW()-1,'Census Input Tab'!$X$33:$X$517,0))="BLANK"),IF(INDEX('Census Input Tab'!$O$33:$O$517,MATCH(ROW()-1,'Census Input Tab'!$X$33:$X$517,0))="NO","Missing Data","BLANK"),INDEX('Census Input Tab'!$D$33:$D$517,MATCH(ROW()-1,'Census Input Tab'!$X$33:$X$517,0))))</f>
        <v/>
      </c>
      <c r="B21"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Tab'!$E$33:$E$517,MATCH(ROW()-1,'Census Input Tab'!$X$33:$X$517,0))))</f>
        <v/>
      </c>
      <c r="C21"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Tab'!$C$33:$C$517,MATCH(ROW()-1,'Census Input Tab'!$X$33:$X$517,0))))</f>
        <v/>
      </c>
      <c r="D21"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Tab'!$F$33:$F$517,MATCH(ROW()-1,'Census Input Tab'!$X$33:$X$517,0))))</f>
        <v/>
      </c>
      <c r="E21" s="70" t="str">
        <f t="shared" si="0"/>
        <v/>
      </c>
      <c r="F21" s="70" t="str">
        <f>IF(ROW()-1&gt;MAX('Census Input Tab'!$X$33:$X$517),"",IF(OR(INDEX('Census Input Tab'!$O$33:$O$517,MATCH(ROW()-1,'Census Input Tab'!$X$33:$X$517,0))="NO",INDEX('Census Input Tab'!$O$33:$O$517,MATCH(ROW()-1,'Census Input Tab'!$X$33:$X$517,0))="BLANK"),IF(INDEX('Census Input Tab'!$O$33:$O$517,MATCH(ROW()-1,'Census Input Tab'!$X$33:$X$517,0))="NO","Missing Data","BLANK"),"None"))</f>
        <v/>
      </c>
      <c r="G21" s="62" t="str">
        <f>IF(ROW()-1&gt;MAX('Census Input Tab'!$X$33:$X$517),"",IF(OR(INDEX('Census Input Tab'!$O$33:$O$517,MATCH(ROW()-1,'Census Input Tab'!$X$33:$X$517,0))="NO",INDEX('Census Input Tab'!$O$33:$O$517,MATCH(ROW()-1,'Census Input Tab'!$X$33:$X$517,0))="BLANK"),IF(INDEX('Census Input Tab'!$O$33:$O$517,MATCH(ROW()-1,'Census Input Tab'!$X$33:$X$517,0))="NO","Missing Data","BLANK"),"4T"))</f>
        <v/>
      </c>
      <c r="H21" s="67" t="str">
        <f>IF(ROW()-1&gt;MAX('Census Input Tab'!$X$33:$X$517),"",IF(OR(INDEX('Census Input Tab'!$O$33:$O$517,MATCH(ROW()-1,'Census Input Tab'!$X$33:$X$517,0))="NO",INDEX('Census Input Tab'!$O$33:$O$517,MATCH(ROW()-1,'Census Input Tab'!$X$33:$X$517,0))="BLANK"),IF(INDEX('Census Input Tab'!$O$33:$O$517,MATCH(ROW()-1,'Census Input Tab'!$X$33:$X$517,0))="NO","Missing Data","BLANK"),INDEX('Census Input Tab'!$H$33:$H$517,MATCH(ROW()-1,'Census Input Tab'!$X$33:$X$517,0))))</f>
        <v/>
      </c>
      <c r="I21" s="68" t="str">
        <f>IF(ROW()-1&gt;MAX('Census Input Tab'!$X$33:$X$517),"",IF(OR(INDEX('Census Input Tab'!$O$33:$O$517,MATCH(ROW()-1,'Census Input Tab'!$X$33:$X$517,0))="NO",INDEX('Census Input Tab'!$O$33:$O$517,MATCH(ROW()-1,'Census Input Tab'!$X$33:$X$517,0))="BLANK"),IF(INDEX('Census Input Tab'!$O$33:$O$517,MATCH(ROW()-1,'Census Input Tab'!$X$33:$X$517,0))="NO","Missing Data","BLANK"),""))</f>
        <v/>
      </c>
      <c r="J21"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Tab'!$A$33:$A$517,MATCH(ROW()-1,'Census Input Tab'!$X$33:$X$517,0))))</f>
        <v/>
      </c>
      <c r="K21"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Tab'!$B$33:$B$517,MATCH(ROW()-1,'Census Input Tab'!$X$33:$X$517,0))))</f>
        <v/>
      </c>
      <c r="L21" s="58" t="str">
        <f>IF(ROW()-1&gt;MAX('Census Input Tab'!$X$33:$X$517),"",IF(OR(INDEX('Census Input Tab'!$O$33:$O$517,MATCH(ROW()-1,'Census Input Tab'!$X$33:$X$517,0))="NO",INDEX('Census Input Tab'!$O$33:$O$517,MATCH(ROW()-1,'Census Input Tab'!$X$33:$X$517,0))="BLANK"),IF(INDEX('Census Input Tab'!$O$33:$O$517,MATCH(ROW()-1,'Census Input Tab'!$X$33:$X$517,0))="NO","Missing Data","BLANK"),IF(INDEX('Census Input Tab'!$I$33:$I$517,MATCH(ROW()-1,'Census Input Tab'!$X$33:$X$517,0))="St Con","Y",IF(INDEX('Census Input Tab'!$I$33:$I$517,MATCH(ROW()-1,'Census Input Tab'!$X$33:$X$517,0))="COBRA","Y",""))))</f>
        <v/>
      </c>
      <c r="N21" s="3" t="s">
        <v>26</v>
      </c>
      <c r="O21" s="4" t="s">
        <v>29</v>
      </c>
    </row>
    <row r="22" spans="1:15" ht="12.75" customHeight="1" thickBot="1">
      <c r="A22" s="69" t="str">
        <f>IF(ROW()-1&gt;MAX('Census Input Tab'!$X$33:$X$517),"",IF(OR(INDEX('Census Input Tab'!$O$33:$O$517,MATCH(ROW()-1,'Census Input Tab'!$X$33:$X$517,0))="NO",INDEX('Census Input Tab'!$O$33:$O$517,MATCH(ROW()-1,'Census Input Tab'!$X$33:$X$517,0))="BLANK"),IF(INDEX('Census Input Tab'!$O$33:$O$517,MATCH(ROW()-1,'Census Input Tab'!$X$33:$X$517,0))="NO","Missing Data","BLANK"),INDEX('Census Input Tab'!$D$33:$D$517,MATCH(ROW()-1,'Census Input Tab'!$X$33:$X$517,0))))</f>
        <v/>
      </c>
      <c r="B22"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Tab'!$E$33:$E$517,MATCH(ROW()-1,'Census Input Tab'!$X$33:$X$517,0))))</f>
        <v/>
      </c>
      <c r="C22"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Tab'!$C$33:$C$517,MATCH(ROW()-1,'Census Input Tab'!$X$33:$X$517,0))))</f>
        <v/>
      </c>
      <c r="D22"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Tab'!$F$33:$F$517,MATCH(ROW()-1,'Census Input Tab'!$X$33:$X$517,0))))</f>
        <v/>
      </c>
      <c r="E22" s="70" t="str">
        <f t="shared" si="0"/>
        <v/>
      </c>
      <c r="F22" s="70" t="str">
        <f>IF(ROW()-1&gt;MAX('Census Input Tab'!$X$33:$X$517),"",IF(OR(INDEX('Census Input Tab'!$O$33:$O$517,MATCH(ROW()-1,'Census Input Tab'!$X$33:$X$517,0))="NO",INDEX('Census Input Tab'!$O$33:$O$517,MATCH(ROW()-1,'Census Input Tab'!$X$33:$X$517,0))="BLANK"),IF(INDEX('Census Input Tab'!$O$33:$O$517,MATCH(ROW()-1,'Census Input Tab'!$X$33:$X$517,0))="NO","Missing Data","BLANK"),"None"))</f>
        <v/>
      </c>
      <c r="G22" s="62" t="str">
        <f>IF(ROW()-1&gt;MAX('Census Input Tab'!$X$33:$X$517),"",IF(OR(INDEX('Census Input Tab'!$O$33:$O$517,MATCH(ROW()-1,'Census Input Tab'!$X$33:$X$517,0))="NO",INDEX('Census Input Tab'!$O$33:$O$517,MATCH(ROW()-1,'Census Input Tab'!$X$33:$X$517,0))="BLANK"),IF(INDEX('Census Input Tab'!$O$33:$O$517,MATCH(ROW()-1,'Census Input Tab'!$X$33:$X$517,0))="NO","Missing Data","BLANK"),"4T"))</f>
        <v/>
      </c>
      <c r="H22" s="67" t="str">
        <f>IF(ROW()-1&gt;MAX('Census Input Tab'!$X$33:$X$517),"",IF(OR(INDEX('Census Input Tab'!$O$33:$O$517,MATCH(ROW()-1,'Census Input Tab'!$X$33:$X$517,0))="NO",INDEX('Census Input Tab'!$O$33:$O$517,MATCH(ROW()-1,'Census Input Tab'!$X$33:$X$517,0))="BLANK"),IF(INDEX('Census Input Tab'!$O$33:$O$517,MATCH(ROW()-1,'Census Input Tab'!$X$33:$X$517,0))="NO","Missing Data","BLANK"),INDEX('Census Input Tab'!$H$33:$H$517,MATCH(ROW()-1,'Census Input Tab'!$X$33:$X$517,0))))</f>
        <v/>
      </c>
      <c r="I22" s="68" t="str">
        <f>IF(ROW()-1&gt;MAX('Census Input Tab'!$X$33:$X$517),"",IF(OR(INDEX('Census Input Tab'!$O$33:$O$517,MATCH(ROW()-1,'Census Input Tab'!$X$33:$X$517,0))="NO",INDEX('Census Input Tab'!$O$33:$O$517,MATCH(ROW()-1,'Census Input Tab'!$X$33:$X$517,0))="BLANK"),IF(INDEX('Census Input Tab'!$O$33:$O$517,MATCH(ROW()-1,'Census Input Tab'!$X$33:$X$517,0))="NO","Missing Data","BLANK"),""))</f>
        <v/>
      </c>
      <c r="J22"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Tab'!$A$33:$A$517,MATCH(ROW()-1,'Census Input Tab'!$X$33:$X$517,0))))</f>
        <v/>
      </c>
      <c r="K22"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Tab'!$B$33:$B$517,MATCH(ROW()-1,'Census Input Tab'!$X$33:$X$517,0))))</f>
        <v/>
      </c>
      <c r="L22" s="58" t="str">
        <f>IF(ROW()-1&gt;MAX('Census Input Tab'!$X$33:$X$517),"",IF(OR(INDEX('Census Input Tab'!$O$33:$O$517,MATCH(ROW()-1,'Census Input Tab'!$X$33:$X$517,0))="NO",INDEX('Census Input Tab'!$O$33:$O$517,MATCH(ROW()-1,'Census Input Tab'!$X$33:$X$517,0))="BLANK"),IF(INDEX('Census Input Tab'!$O$33:$O$517,MATCH(ROW()-1,'Census Input Tab'!$X$33:$X$517,0))="NO","Missing Data","BLANK"),IF(INDEX('Census Input Tab'!$I$33:$I$517,MATCH(ROW()-1,'Census Input Tab'!$X$33:$X$517,0))="St Con","Y",IF(INDEX('Census Input Tab'!$I$33:$I$517,MATCH(ROW()-1,'Census Input Tab'!$X$33:$X$517,0))="COBRA","Y",""))))</f>
        <v/>
      </c>
      <c r="N22" s="5" t="s">
        <v>27</v>
      </c>
      <c r="O22" s="6" t="s">
        <v>30</v>
      </c>
    </row>
    <row r="23" spans="1:15" ht="12.75" customHeight="1" thickTop="1" thickBot="1">
      <c r="A23" s="69" t="str">
        <f>IF(ROW()-1&gt;MAX('Census Input Tab'!$X$33:$X$517),"",IF(OR(INDEX('Census Input Tab'!$O$33:$O$517,MATCH(ROW()-1,'Census Input Tab'!$X$33:$X$517,0))="NO",INDEX('Census Input Tab'!$O$33:$O$517,MATCH(ROW()-1,'Census Input Tab'!$X$33:$X$517,0))="BLANK"),IF(INDEX('Census Input Tab'!$O$33:$O$517,MATCH(ROW()-1,'Census Input Tab'!$X$33:$X$517,0))="NO","Missing Data","BLANK"),INDEX('Census Input Tab'!$D$33:$D$517,MATCH(ROW()-1,'Census Input Tab'!$X$33:$X$517,0))))</f>
        <v/>
      </c>
      <c r="B23"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Tab'!$E$33:$E$517,MATCH(ROW()-1,'Census Input Tab'!$X$33:$X$517,0))))</f>
        <v/>
      </c>
      <c r="C23"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Tab'!$C$33:$C$517,MATCH(ROW()-1,'Census Input Tab'!$X$33:$X$517,0))))</f>
        <v/>
      </c>
      <c r="D23"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Tab'!$F$33:$F$517,MATCH(ROW()-1,'Census Input Tab'!$X$33:$X$517,0))))</f>
        <v/>
      </c>
      <c r="E23" s="70" t="str">
        <f t="shared" si="0"/>
        <v/>
      </c>
      <c r="F23" s="70" t="str">
        <f>IF(ROW()-1&gt;MAX('Census Input Tab'!$X$33:$X$517),"",IF(OR(INDEX('Census Input Tab'!$O$33:$O$517,MATCH(ROW()-1,'Census Input Tab'!$X$33:$X$517,0))="NO",INDEX('Census Input Tab'!$O$33:$O$517,MATCH(ROW()-1,'Census Input Tab'!$X$33:$X$517,0))="BLANK"),IF(INDEX('Census Input Tab'!$O$33:$O$517,MATCH(ROW()-1,'Census Input Tab'!$X$33:$X$517,0))="NO","Missing Data","BLANK"),"None"))</f>
        <v/>
      </c>
      <c r="G23" s="62" t="str">
        <f>IF(ROW()-1&gt;MAX('Census Input Tab'!$X$33:$X$517),"",IF(OR(INDEX('Census Input Tab'!$O$33:$O$517,MATCH(ROW()-1,'Census Input Tab'!$X$33:$X$517,0))="NO",INDEX('Census Input Tab'!$O$33:$O$517,MATCH(ROW()-1,'Census Input Tab'!$X$33:$X$517,0))="BLANK"),IF(INDEX('Census Input Tab'!$O$33:$O$517,MATCH(ROW()-1,'Census Input Tab'!$X$33:$X$517,0))="NO","Missing Data","BLANK"),"4T"))</f>
        <v/>
      </c>
      <c r="H23" s="67" t="str">
        <f>IF(ROW()-1&gt;MAX('Census Input Tab'!$X$33:$X$517),"",IF(OR(INDEX('Census Input Tab'!$O$33:$O$517,MATCH(ROW()-1,'Census Input Tab'!$X$33:$X$517,0))="NO",INDEX('Census Input Tab'!$O$33:$O$517,MATCH(ROW()-1,'Census Input Tab'!$X$33:$X$517,0))="BLANK"),IF(INDEX('Census Input Tab'!$O$33:$O$517,MATCH(ROW()-1,'Census Input Tab'!$X$33:$X$517,0))="NO","Missing Data","BLANK"),INDEX('Census Input Tab'!$H$33:$H$517,MATCH(ROW()-1,'Census Input Tab'!$X$33:$X$517,0))))</f>
        <v/>
      </c>
      <c r="I23" s="68" t="str">
        <f>IF(ROW()-1&gt;MAX('Census Input Tab'!$X$33:$X$517),"",IF(OR(INDEX('Census Input Tab'!$O$33:$O$517,MATCH(ROW()-1,'Census Input Tab'!$X$33:$X$517,0))="NO",INDEX('Census Input Tab'!$O$33:$O$517,MATCH(ROW()-1,'Census Input Tab'!$X$33:$X$517,0))="BLANK"),IF(INDEX('Census Input Tab'!$O$33:$O$517,MATCH(ROW()-1,'Census Input Tab'!$X$33:$X$517,0))="NO","Missing Data","BLANK"),""))</f>
        <v/>
      </c>
      <c r="J23"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Tab'!$A$33:$A$517,MATCH(ROW()-1,'Census Input Tab'!$X$33:$X$517,0))))</f>
        <v/>
      </c>
      <c r="K23"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Tab'!$B$33:$B$517,MATCH(ROW()-1,'Census Input Tab'!$X$33:$X$517,0))))</f>
        <v/>
      </c>
      <c r="L23" s="58" t="str">
        <f>IF(ROW()-1&gt;MAX('Census Input Tab'!$X$33:$X$517),"",IF(OR(INDEX('Census Input Tab'!$O$33:$O$517,MATCH(ROW()-1,'Census Input Tab'!$X$33:$X$517,0))="NO",INDEX('Census Input Tab'!$O$33:$O$517,MATCH(ROW()-1,'Census Input Tab'!$X$33:$X$517,0))="BLANK"),IF(INDEX('Census Input Tab'!$O$33:$O$517,MATCH(ROW()-1,'Census Input Tab'!$X$33:$X$517,0))="NO","Missing Data","BLANK"),IF(INDEX('Census Input Tab'!$I$33:$I$517,MATCH(ROW()-1,'Census Input Tab'!$X$33:$X$517,0))="St Con","Y",IF(INDEX('Census Input Tab'!$I$33:$I$517,MATCH(ROW()-1,'Census Input Tab'!$X$33:$X$517,0))="COBRA","Y",""))))</f>
        <v/>
      </c>
      <c r="N23" s="7"/>
      <c r="O23" s="8"/>
    </row>
    <row r="24" spans="1:15" ht="12.75" customHeight="1" thickTop="1">
      <c r="A24" s="69" t="str">
        <f>IF(ROW()-1&gt;MAX('Census Input Tab'!$X$33:$X$517),"",IF(OR(INDEX('Census Input Tab'!$O$33:$O$517,MATCH(ROW()-1,'Census Input Tab'!$X$33:$X$517,0))="NO",INDEX('Census Input Tab'!$O$33:$O$517,MATCH(ROW()-1,'Census Input Tab'!$X$33:$X$517,0))="BLANK"),IF(INDEX('Census Input Tab'!$O$33:$O$517,MATCH(ROW()-1,'Census Input Tab'!$X$33:$X$517,0))="NO","Missing Data","BLANK"),INDEX('Census Input Tab'!$D$33:$D$517,MATCH(ROW()-1,'Census Input Tab'!$X$33:$X$517,0))))</f>
        <v/>
      </c>
      <c r="B24"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Tab'!$E$33:$E$517,MATCH(ROW()-1,'Census Input Tab'!$X$33:$X$517,0))))</f>
        <v/>
      </c>
      <c r="C24"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Tab'!$C$33:$C$517,MATCH(ROW()-1,'Census Input Tab'!$X$33:$X$517,0))))</f>
        <v/>
      </c>
      <c r="D24"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Tab'!$F$33:$F$517,MATCH(ROW()-1,'Census Input Tab'!$X$33:$X$517,0))))</f>
        <v/>
      </c>
      <c r="E24" s="70" t="str">
        <f t="shared" si="0"/>
        <v/>
      </c>
      <c r="F24" s="70" t="str">
        <f>IF(ROW()-1&gt;MAX('Census Input Tab'!$X$33:$X$517),"",IF(OR(INDEX('Census Input Tab'!$O$33:$O$517,MATCH(ROW()-1,'Census Input Tab'!$X$33:$X$517,0))="NO",INDEX('Census Input Tab'!$O$33:$O$517,MATCH(ROW()-1,'Census Input Tab'!$X$33:$X$517,0))="BLANK"),IF(INDEX('Census Input Tab'!$O$33:$O$517,MATCH(ROW()-1,'Census Input Tab'!$X$33:$X$517,0))="NO","Missing Data","BLANK"),"None"))</f>
        <v/>
      </c>
      <c r="G24" s="62" t="str">
        <f>IF(ROW()-1&gt;MAX('Census Input Tab'!$X$33:$X$517),"",IF(OR(INDEX('Census Input Tab'!$O$33:$O$517,MATCH(ROW()-1,'Census Input Tab'!$X$33:$X$517,0))="NO",INDEX('Census Input Tab'!$O$33:$O$517,MATCH(ROW()-1,'Census Input Tab'!$X$33:$X$517,0))="BLANK"),IF(INDEX('Census Input Tab'!$O$33:$O$517,MATCH(ROW()-1,'Census Input Tab'!$X$33:$X$517,0))="NO","Missing Data","BLANK"),"4T"))</f>
        <v/>
      </c>
      <c r="H24" s="67" t="str">
        <f>IF(ROW()-1&gt;MAX('Census Input Tab'!$X$33:$X$517),"",IF(OR(INDEX('Census Input Tab'!$O$33:$O$517,MATCH(ROW()-1,'Census Input Tab'!$X$33:$X$517,0))="NO",INDEX('Census Input Tab'!$O$33:$O$517,MATCH(ROW()-1,'Census Input Tab'!$X$33:$X$517,0))="BLANK"),IF(INDEX('Census Input Tab'!$O$33:$O$517,MATCH(ROW()-1,'Census Input Tab'!$X$33:$X$517,0))="NO","Missing Data","BLANK"),INDEX('Census Input Tab'!$H$33:$H$517,MATCH(ROW()-1,'Census Input Tab'!$X$33:$X$517,0))))</f>
        <v/>
      </c>
      <c r="I24" s="68" t="str">
        <f>IF(ROW()-1&gt;MAX('Census Input Tab'!$X$33:$X$517),"",IF(OR(INDEX('Census Input Tab'!$O$33:$O$517,MATCH(ROW()-1,'Census Input Tab'!$X$33:$X$517,0))="NO",INDEX('Census Input Tab'!$O$33:$O$517,MATCH(ROW()-1,'Census Input Tab'!$X$33:$X$517,0))="BLANK"),IF(INDEX('Census Input Tab'!$O$33:$O$517,MATCH(ROW()-1,'Census Input Tab'!$X$33:$X$517,0))="NO","Missing Data","BLANK"),""))</f>
        <v/>
      </c>
      <c r="J24"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Tab'!$A$33:$A$517,MATCH(ROW()-1,'Census Input Tab'!$X$33:$X$517,0))))</f>
        <v/>
      </c>
      <c r="K24"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Tab'!$B$33:$B$517,MATCH(ROW()-1,'Census Input Tab'!$X$33:$X$517,0))))</f>
        <v/>
      </c>
      <c r="L24" s="58" t="str">
        <f>IF(ROW()-1&gt;MAX('Census Input Tab'!$X$33:$X$517),"",IF(OR(INDEX('Census Input Tab'!$O$33:$O$517,MATCH(ROW()-1,'Census Input Tab'!$X$33:$X$517,0))="NO",INDEX('Census Input Tab'!$O$33:$O$517,MATCH(ROW()-1,'Census Input Tab'!$X$33:$X$517,0))="BLANK"),IF(INDEX('Census Input Tab'!$O$33:$O$517,MATCH(ROW()-1,'Census Input Tab'!$X$33:$X$517,0))="NO","Missing Data","BLANK"),IF(INDEX('Census Input Tab'!$I$33:$I$517,MATCH(ROW()-1,'Census Input Tab'!$X$33:$X$517,0))="St Con","Y",IF(INDEX('Census Input Tab'!$I$33:$I$517,MATCH(ROW()-1,'Census Input Tab'!$X$33:$X$517,0))="COBRA","Y",""))))</f>
        <v/>
      </c>
      <c r="N24" s="27" t="s">
        <v>31</v>
      </c>
      <c r="O24" s="28"/>
    </row>
    <row r="25" spans="1:15" ht="12.75" customHeight="1">
      <c r="A25" s="69" t="str">
        <f>IF(ROW()-1&gt;MAX('Census Input Tab'!$X$33:$X$517),"",IF(OR(INDEX('Census Input Tab'!$O$33:$O$517,MATCH(ROW()-1,'Census Input Tab'!$X$33:$X$517,0))="NO",INDEX('Census Input Tab'!$O$33:$O$517,MATCH(ROW()-1,'Census Input Tab'!$X$33:$X$517,0))="BLANK"),IF(INDEX('Census Input Tab'!$O$33:$O$517,MATCH(ROW()-1,'Census Input Tab'!$X$33:$X$517,0))="NO","Missing Data","BLANK"),INDEX('Census Input Tab'!$D$33:$D$517,MATCH(ROW()-1,'Census Input Tab'!$X$33:$X$517,0))))</f>
        <v/>
      </c>
      <c r="B25"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Tab'!$E$33:$E$517,MATCH(ROW()-1,'Census Input Tab'!$X$33:$X$517,0))))</f>
        <v/>
      </c>
      <c r="C25"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Tab'!$C$33:$C$517,MATCH(ROW()-1,'Census Input Tab'!$X$33:$X$517,0))))</f>
        <v/>
      </c>
      <c r="D25"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Tab'!$F$33:$F$517,MATCH(ROW()-1,'Census Input Tab'!$X$33:$X$517,0))))</f>
        <v/>
      </c>
      <c r="E25" s="70" t="str">
        <f t="shared" si="0"/>
        <v/>
      </c>
      <c r="F25" s="70" t="str">
        <f>IF(ROW()-1&gt;MAX('Census Input Tab'!$X$33:$X$517),"",IF(OR(INDEX('Census Input Tab'!$O$33:$O$517,MATCH(ROW()-1,'Census Input Tab'!$X$33:$X$517,0))="NO",INDEX('Census Input Tab'!$O$33:$O$517,MATCH(ROW()-1,'Census Input Tab'!$X$33:$X$517,0))="BLANK"),IF(INDEX('Census Input Tab'!$O$33:$O$517,MATCH(ROW()-1,'Census Input Tab'!$X$33:$X$517,0))="NO","Missing Data","BLANK"),"None"))</f>
        <v/>
      </c>
      <c r="G25" s="62" t="str">
        <f>IF(ROW()-1&gt;MAX('Census Input Tab'!$X$33:$X$517),"",IF(OR(INDEX('Census Input Tab'!$O$33:$O$517,MATCH(ROW()-1,'Census Input Tab'!$X$33:$X$517,0))="NO",INDEX('Census Input Tab'!$O$33:$O$517,MATCH(ROW()-1,'Census Input Tab'!$X$33:$X$517,0))="BLANK"),IF(INDEX('Census Input Tab'!$O$33:$O$517,MATCH(ROW()-1,'Census Input Tab'!$X$33:$X$517,0))="NO","Missing Data","BLANK"),"4T"))</f>
        <v/>
      </c>
      <c r="H25" s="67" t="str">
        <f>IF(ROW()-1&gt;MAX('Census Input Tab'!$X$33:$X$517),"",IF(OR(INDEX('Census Input Tab'!$O$33:$O$517,MATCH(ROW()-1,'Census Input Tab'!$X$33:$X$517,0))="NO",INDEX('Census Input Tab'!$O$33:$O$517,MATCH(ROW()-1,'Census Input Tab'!$X$33:$X$517,0))="BLANK"),IF(INDEX('Census Input Tab'!$O$33:$O$517,MATCH(ROW()-1,'Census Input Tab'!$X$33:$X$517,0))="NO","Missing Data","BLANK"),INDEX('Census Input Tab'!$H$33:$H$517,MATCH(ROW()-1,'Census Input Tab'!$X$33:$X$517,0))))</f>
        <v/>
      </c>
      <c r="I25" s="68" t="str">
        <f>IF(ROW()-1&gt;MAX('Census Input Tab'!$X$33:$X$517),"",IF(OR(INDEX('Census Input Tab'!$O$33:$O$517,MATCH(ROW()-1,'Census Input Tab'!$X$33:$X$517,0))="NO",INDEX('Census Input Tab'!$O$33:$O$517,MATCH(ROW()-1,'Census Input Tab'!$X$33:$X$517,0))="BLANK"),IF(INDEX('Census Input Tab'!$O$33:$O$517,MATCH(ROW()-1,'Census Input Tab'!$X$33:$X$517,0))="NO","Missing Data","BLANK"),""))</f>
        <v/>
      </c>
      <c r="J25"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Tab'!$A$33:$A$517,MATCH(ROW()-1,'Census Input Tab'!$X$33:$X$517,0))))</f>
        <v/>
      </c>
      <c r="K25"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Tab'!$B$33:$B$517,MATCH(ROW()-1,'Census Input Tab'!$X$33:$X$517,0))))</f>
        <v/>
      </c>
      <c r="L25" s="58" t="str">
        <f>IF(ROW()-1&gt;MAX('Census Input Tab'!$X$33:$X$517),"",IF(OR(INDEX('Census Input Tab'!$O$33:$O$517,MATCH(ROW()-1,'Census Input Tab'!$X$33:$X$517,0))="NO",INDEX('Census Input Tab'!$O$33:$O$517,MATCH(ROW()-1,'Census Input Tab'!$X$33:$X$517,0))="BLANK"),IF(INDEX('Census Input Tab'!$O$33:$O$517,MATCH(ROW()-1,'Census Input Tab'!$X$33:$X$517,0))="NO","Missing Data","BLANK"),IF(INDEX('Census Input Tab'!$I$33:$I$517,MATCH(ROW()-1,'Census Input Tab'!$X$33:$X$517,0))="St Con","Y",IF(INDEX('Census Input Tab'!$I$33:$I$517,MATCH(ROW()-1,'Census Input Tab'!$X$33:$X$517,0))="COBRA","Y",""))))</f>
        <v/>
      </c>
      <c r="N25" s="1" t="s">
        <v>4</v>
      </c>
      <c r="O25" s="2" t="s">
        <v>5</v>
      </c>
    </row>
    <row r="26" spans="1:15" ht="12.75" customHeight="1">
      <c r="A26" s="69" t="str">
        <f>IF(ROW()-1&gt;MAX('Census Input Tab'!$X$33:$X$517),"",IF(OR(INDEX('Census Input Tab'!$O$33:$O$517,MATCH(ROW()-1,'Census Input Tab'!$X$33:$X$517,0))="NO",INDEX('Census Input Tab'!$O$33:$O$517,MATCH(ROW()-1,'Census Input Tab'!$X$33:$X$517,0))="BLANK"),IF(INDEX('Census Input Tab'!$O$33:$O$517,MATCH(ROW()-1,'Census Input Tab'!$X$33:$X$517,0))="NO","Missing Data","BLANK"),INDEX('Census Input Tab'!$D$33:$D$517,MATCH(ROW()-1,'Census Input Tab'!$X$33:$X$517,0))))</f>
        <v/>
      </c>
      <c r="B26"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Tab'!$E$33:$E$517,MATCH(ROW()-1,'Census Input Tab'!$X$33:$X$517,0))))</f>
        <v/>
      </c>
      <c r="C26"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Tab'!$C$33:$C$517,MATCH(ROW()-1,'Census Input Tab'!$X$33:$X$517,0))))</f>
        <v/>
      </c>
      <c r="D26"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Tab'!$F$33:$F$517,MATCH(ROW()-1,'Census Input Tab'!$X$33:$X$517,0))))</f>
        <v/>
      </c>
      <c r="E26" s="70" t="str">
        <f t="shared" si="0"/>
        <v/>
      </c>
      <c r="F26" s="70" t="str">
        <f>IF(ROW()-1&gt;MAX('Census Input Tab'!$X$33:$X$517),"",IF(OR(INDEX('Census Input Tab'!$O$33:$O$517,MATCH(ROW()-1,'Census Input Tab'!$X$33:$X$517,0))="NO",INDEX('Census Input Tab'!$O$33:$O$517,MATCH(ROW()-1,'Census Input Tab'!$X$33:$X$517,0))="BLANK"),IF(INDEX('Census Input Tab'!$O$33:$O$517,MATCH(ROW()-1,'Census Input Tab'!$X$33:$X$517,0))="NO","Missing Data","BLANK"),"None"))</f>
        <v/>
      </c>
      <c r="G26" s="62" t="str">
        <f>IF(ROW()-1&gt;MAX('Census Input Tab'!$X$33:$X$517),"",IF(OR(INDEX('Census Input Tab'!$O$33:$O$517,MATCH(ROW()-1,'Census Input Tab'!$X$33:$X$517,0))="NO",INDEX('Census Input Tab'!$O$33:$O$517,MATCH(ROW()-1,'Census Input Tab'!$X$33:$X$517,0))="BLANK"),IF(INDEX('Census Input Tab'!$O$33:$O$517,MATCH(ROW()-1,'Census Input Tab'!$X$33:$X$517,0))="NO","Missing Data","BLANK"),"4T"))</f>
        <v/>
      </c>
      <c r="H26" s="63" t="str">
        <f>IF(ROW()-1&gt;MAX('Census Input Tab'!$X$33:$X$517),"",IF(OR(INDEX('Census Input Tab'!$O$33:$O$517,MATCH(ROW()-1,'Census Input Tab'!$X$33:$X$517,0))="NO",INDEX('Census Input Tab'!$O$33:$O$517,MATCH(ROW()-1,'Census Input Tab'!$X$33:$X$517,0))="BLANK"),IF(INDEX('Census Input Tab'!$O$33:$O$517,MATCH(ROW()-1,'Census Input Tab'!$X$33:$X$517,0))="NO","Missing Data","BLANK"),INDEX('Census Input Tab'!$H$33:$H$517,MATCH(ROW()-1,'Census Input Tab'!$X$33:$X$517,0))))</f>
        <v/>
      </c>
      <c r="I26" s="64" t="str">
        <f>IF(ROW()-1&gt;MAX('Census Input Tab'!$X$33:$X$517),"",IF(OR(INDEX('Census Input Tab'!$O$33:$O$517,MATCH(ROW()-1,'Census Input Tab'!$X$33:$X$517,0))="NO",INDEX('Census Input Tab'!$O$33:$O$517,MATCH(ROW()-1,'Census Input Tab'!$X$33:$X$517,0))="BLANK"),IF(INDEX('Census Input Tab'!$O$33:$O$517,MATCH(ROW()-1,'Census Input Tab'!$X$33:$X$517,0))="NO","Missing Data","BLANK"),""))</f>
        <v/>
      </c>
      <c r="J26"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Tab'!$A$33:$A$517,MATCH(ROW()-1,'Census Input Tab'!$X$33:$X$517,0))))</f>
        <v/>
      </c>
      <c r="K26"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Tab'!$B$33:$B$517,MATCH(ROW()-1,'Census Input Tab'!$X$33:$X$517,0))))</f>
        <v/>
      </c>
      <c r="L26" s="58" t="str">
        <f>IF(ROW()-1&gt;MAX('Census Input Tab'!$X$33:$X$517),"",IF(OR(INDEX('Census Input Tab'!$O$33:$O$517,MATCH(ROW()-1,'Census Input Tab'!$X$33:$X$517,0))="NO",INDEX('Census Input Tab'!$O$33:$O$517,MATCH(ROW()-1,'Census Input Tab'!$X$33:$X$517,0))="BLANK"),IF(INDEX('Census Input Tab'!$O$33:$O$517,MATCH(ROW()-1,'Census Input Tab'!$X$33:$X$517,0))="NO","Missing Data","BLANK"),IF(INDEX('Census Input Tab'!$I$33:$I$517,MATCH(ROW()-1,'Census Input Tab'!$X$33:$X$517,0))="St Con","Y",IF(INDEX('Census Input Tab'!$I$33:$I$517,MATCH(ROW()-1,'Census Input Tab'!$X$33:$X$517,0))="COBRA","Y",""))))</f>
        <v/>
      </c>
      <c r="N26" s="3" t="s">
        <v>8</v>
      </c>
      <c r="O26" s="4" t="s">
        <v>32</v>
      </c>
    </row>
    <row r="27" spans="1:15" ht="12.75" customHeight="1" thickBot="1">
      <c r="A27" s="65" t="str">
        <f>IF(ROW()-1&gt;MAX('Census Input Tab'!$X$33:$X$517),"",IF(OR(INDEX('Census Input Tab'!$O$33:$O$517,MATCH(ROW()-1,'Census Input Tab'!$X$33:$X$517,0))="NO",INDEX('Census Input Tab'!$O$33:$O$517,MATCH(ROW()-1,'Census Input Tab'!$X$33:$X$517,0))="BLANK"),IF(INDEX('Census Input Tab'!$O$33:$O$517,MATCH(ROW()-1,'Census Input Tab'!$X$33:$X$517,0))="NO","Missing Data","BLANK"),INDEX('Census Input Tab'!$D$33:$D$517,MATCH(ROW()-1,'Census Input Tab'!$X$33:$X$517,0))))</f>
        <v/>
      </c>
      <c r="B27" s="66" t="str">
        <f>IF(ROW()-1&gt;MAX('Census Input Tab'!$X$33:$X$517),"",IF(OR(INDEX('Census Input Tab'!$O$33:$O$517,MATCH(ROW()-1,'Census Input Tab'!$X$33:$X$517,0))="NO",INDEX('Census Input Tab'!$O$33:$O$517,MATCH(ROW()-1,'Census Input Tab'!$X$33:$X$517,0))="BLANK"),IF(INDEX('Census Input Tab'!$O$33:$O$517,MATCH(ROW()-1,'Census Input Tab'!$X$33:$X$517,0))="NO","Missing Data","BLANK"),INDEX('Census Input Tab'!$E$33:$E$517,MATCH(ROW()-1,'Census Input Tab'!$X$33:$X$517,0))))</f>
        <v/>
      </c>
      <c r="C27"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Tab'!$C$33:$C$517,MATCH(ROW()-1,'Census Input Tab'!$X$33:$X$517,0))))</f>
        <v/>
      </c>
      <c r="D27" s="66" t="str">
        <f>IF(ROW()-1&gt;MAX('Census Input Tab'!$X$33:$X$517),"",IF(OR(INDEX('Census Input Tab'!$O$33:$O$517,MATCH(ROW()-1,'Census Input Tab'!$X$33:$X$517,0))="NO",INDEX('Census Input Tab'!$O$33:$O$517,MATCH(ROW()-1,'Census Input Tab'!$X$33:$X$517,0))="BLANK"),IF(INDEX('Census Input Tab'!$O$33:$O$517,MATCH(ROW()-1,'Census Input Tab'!$X$33:$X$517,0))="NO","Missing Data","BLANK"),INDEX('Census Input Tab'!$F$33:$F$517,MATCH(ROW()-1,'Census Input Tab'!$X$33:$X$517,0))))</f>
        <v/>
      </c>
      <c r="E27" s="66" t="str">
        <f t="shared" si="0"/>
        <v/>
      </c>
      <c r="F27" s="70" t="str">
        <f>IF(ROW()-1&gt;MAX('Census Input Tab'!$X$33:$X$517),"",IF(OR(INDEX('Census Input Tab'!$O$33:$O$517,MATCH(ROW()-1,'Census Input Tab'!$X$33:$X$517,0))="NO",INDEX('Census Input Tab'!$O$33:$O$517,MATCH(ROW()-1,'Census Input Tab'!$X$33:$X$517,0))="BLANK"),IF(INDEX('Census Input Tab'!$O$33:$O$517,MATCH(ROW()-1,'Census Input Tab'!$X$33:$X$517,0))="NO","Missing Data","BLANK"),"None"))</f>
        <v/>
      </c>
      <c r="G27" s="62" t="str">
        <f>IF(ROW()-1&gt;MAX('Census Input Tab'!$X$33:$X$517),"",IF(OR(INDEX('Census Input Tab'!$O$33:$O$517,MATCH(ROW()-1,'Census Input Tab'!$X$33:$X$517,0))="NO",INDEX('Census Input Tab'!$O$33:$O$517,MATCH(ROW()-1,'Census Input Tab'!$X$33:$X$517,0))="BLANK"),IF(INDEX('Census Input Tab'!$O$33:$O$517,MATCH(ROW()-1,'Census Input Tab'!$X$33:$X$517,0))="NO","Missing Data","BLANK"),"4T"))</f>
        <v/>
      </c>
      <c r="H27" s="58" t="str">
        <f>IF(ROW()-1&gt;MAX('Census Input Tab'!$X$33:$X$517),"",IF(OR(INDEX('Census Input Tab'!$O$33:$O$517,MATCH(ROW()-1,'Census Input Tab'!$X$33:$X$517,0))="NO",INDEX('Census Input Tab'!$O$33:$O$517,MATCH(ROW()-1,'Census Input Tab'!$X$33:$X$517,0))="BLANK"),IF(INDEX('Census Input Tab'!$O$33:$O$517,MATCH(ROW()-1,'Census Input Tab'!$X$33:$X$517,0))="NO","Missing Data","BLANK"),INDEX('Census Input Tab'!$H$33:$H$517,MATCH(ROW()-1,'Census Input Tab'!$X$33:$X$517,0))))</f>
        <v/>
      </c>
      <c r="I27" s="71" t="str">
        <f>IF(ROW()-1&gt;MAX('Census Input Tab'!$X$33:$X$517),"",IF(OR(INDEX('Census Input Tab'!$O$33:$O$517,MATCH(ROW()-1,'Census Input Tab'!$X$33:$X$517,0))="NO",INDEX('Census Input Tab'!$O$33:$O$517,MATCH(ROW()-1,'Census Input Tab'!$X$33:$X$517,0))="BLANK"),IF(INDEX('Census Input Tab'!$O$33:$O$517,MATCH(ROW()-1,'Census Input Tab'!$X$33:$X$517,0))="NO","Missing Data","BLANK"),""))</f>
        <v/>
      </c>
      <c r="J27" s="66" t="str">
        <f>IF(ROW()-1&gt;MAX('Census Input Tab'!$X$33:$X$517),"",IF(OR(INDEX('Census Input Tab'!$O$33:$O$517,MATCH(ROW()-1,'Census Input Tab'!$X$33:$X$517,0))="NO",INDEX('Census Input Tab'!$O$33:$O$517,MATCH(ROW()-1,'Census Input Tab'!$X$33:$X$517,0))="BLANK"),IF(INDEX('Census Input Tab'!$O$33:$O$517,MATCH(ROW()-1,'Census Input Tab'!$X$33:$X$517,0))="NO","Missing Data","BLANK"),INDEX('Census Input Tab'!$A$33:$A$517,MATCH(ROW()-1,'Census Input Tab'!$X$33:$X$517,0))))</f>
        <v/>
      </c>
      <c r="K27" s="66" t="str">
        <f>IF(ROW()-1&gt;MAX('Census Input Tab'!$X$33:$X$517),"",IF(OR(INDEX('Census Input Tab'!$O$33:$O$517,MATCH(ROW()-1,'Census Input Tab'!$X$33:$X$517,0))="NO",INDEX('Census Input Tab'!$O$33:$O$517,MATCH(ROW()-1,'Census Input Tab'!$X$33:$X$517,0))="BLANK"),IF(INDEX('Census Input Tab'!$O$33:$O$517,MATCH(ROW()-1,'Census Input Tab'!$X$33:$X$517,0))="NO","Missing Data","BLANK"),INDEX('Census Input Tab'!$B$33:$B$517,MATCH(ROW()-1,'Census Input Tab'!$X$33:$X$517,0))))</f>
        <v/>
      </c>
      <c r="L27" s="58" t="str">
        <f>IF(ROW()-1&gt;MAX('Census Input Tab'!$X$33:$X$517),"",IF(OR(INDEX('Census Input Tab'!$O$33:$O$517,MATCH(ROW()-1,'Census Input Tab'!$X$33:$X$517,0))="NO",INDEX('Census Input Tab'!$O$33:$O$517,MATCH(ROW()-1,'Census Input Tab'!$X$33:$X$517,0))="BLANK"),IF(INDEX('Census Input Tab'!$O$33:$O$517,MATCH(ROW()-1,'Census Input Tab'!$X$33:$X$517,0))="NO","Missing Data","BLANK"),IF(INDEX('Census Input Tab'!$I$33:$I$517,MATCH(ROW()-1,'Census Input Tab'!$X$33:$X$517,0))="St Con","Y",IF(INDEX('Census Input Tab'!$I$33:$I$517,MATCH(ROW()-1,'Census Input Tab'!$X$33:$X$517,0))="COBRA","Y",""))))</f>
        <v/>
      </c>
      <c r="N27" s="5" t="s">
        <v>9</v>
      </c>
      <c r="O27" s="6" t="s">
        <v>33</v>
      </c>
    </row>
    <row r="28" spans="1:15" ht="12.75" customHeight="1" thickTop="1" thickBot="1">
      <c r="A28" s="69" t="str">
        <f>IF(ROW()-1&gt;MAX('Census Input Tab'!$X$33:$X$517),"",IF(OR(INDEX('Census Input Tab'!$O$33:$O$517,MATCH(ROW()-1,'Census Input Tab'!$X$33:$X$517,0))="NO",INDEX('Census Input Tab'!$O$33:$O$517,MATCH(ROW()-1,'Census Input Tab'!$X$33:$X$517,0))="BLANK"),IF(INDEX('Census Input Tab'!$O$33:$O$517,MATCH(ROW()-1,'Census Input Tab'!$X$33:$X$517,0))="NO","Missing Data","BLANK"),INDEX('Census Input Tab'!$D$33:$D$517,MATCH(ROW()-1,'Census Input Tab'!$X$33:$X$517,0))))</f>
        <v/>
      </c>
      <c r="B28"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Tab'!$E$33:$E$517,MATCH(ROW()-1,'Census Input Tab'!$X$33:$X$517,0))))</f>
        <v/>
      </c>
      <c r="C28"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Tab'!$C$33:$C$517,MATCH(ROW()-1,'Census Input Tab'!$X$33:$X$517,0))))</f>
        <v/>
      </c>
      <c r="D28"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Tab'!$F$33:$F$517,MATCH(ROW()-1,'Census Input Tab'!$X$33:$X$517,0))))</f>
        <v/>
      </c>
      <c r="E28" s="70" t="str">
        <f t="shared" si="0"/>
        <v/>
      </c>
      <c r="F28" s="70" t="str">
        <f>IF(ROW()-1&gt;MAX('Census Input Tab'!$X$33:$X$517),"",IF(OR(INDEX('Census Input Tab'!$O$33:$O$517,MATCH(ROW()-1,'Census Input Tab'!$X$33:$X$517,0))="NO",INDEX('Census Input Tab'!$O$33:$O$517,MATCH(ROW()-1,'Census Input Tab'!$X$33:$X$517,0))="BLANK"),IF(INDEX('Census Input Tab'!$O$33:$O$517,MATCH(ROW()-1,'Census Input Tab'!$X$33:$X$517,0))="NO","Missing Data","BLANK"),"None"))</f>
        <v/>
      </c>
      <c r="G28" s="62" t="str">
        <f>IF(ROW()-1&gt;MAX('Census Input Tab'!$X$33:$X$517),"",IF(OR(INDEX('Census Input Tab'!$O$33:$O$517,MATCH(ROW()-1,'Census Input Tab'!$X$33:$X$517,0))="NO",INDEX('Census Input Tab'!$O$33:$O$517,MATCH(ROW()-1,'Census Input Tab'!$X$33:$X$517,0))="BLANK"),IF(INDEX('Census Input Tab'!$O$33:$O$517,MATCH(ROW()-1,'Census Input Tab'!$X$33:$X$517,0))="NO","Missing Data","BLANK"),"4T"))</f>
        <v/>
      </c>
      <c r="H28"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Tab'!$H$33:$H$517,MATCH(ROW()-1,'Census Input Tab'!$X$33:$X$517,0))))</f>
        <v/>
      </c>
      <c r="I28" s="72" t="str">
        <f>IF(ROW()-1&gt;MAX('Census Input Tab'!$X$33:$X$517),"",IF(OR(INDEX('Census Input Tab'!$O$33:$O$517,MATCH(ROW()-1,'Census Input Tab'!$X$33:$X$517,0))="NO",INDEX('Census Input Tab'!$O$33:$O$517,MATCH(ROW()-1,'Census Input Tab'!$X$33:$X$517,0))="BLANK"),IF(INDEX('Census Input Tab'!$O$33:$O$517,MATCH(ROW()-1,'Census Input Tab'!$X$33:$X$517,0))="NO","Missing Data","BLANK"),""))</f>
        <v/>
      </c>
      <c r="J28"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Tab'!$A$33:$A$517,MATCH(ROW()-1,'Census Input Tab'!$X$33:$X$517,0))))</f>
        <v/>
      </c>
      <c r="K28"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Tab'!$B$33:$B$517,MATCH(ROW()-1,'Census Input Tab'!$X$33:$X$517,0))))</f>
        <v/>
      </c>
      <c r="L28" s="58" t="str">
        <f>IF(ROW()-1&gt;MAX('Census Input Tab'!$X$33:$X$517),"",IF(OR(INDEX('Census Input Tab'!$O$33:$O$517,MATCH(ROW()-1,'Census Input Tab'!$X$33:$X$517,0))="NO",INDEX('Census Input Tab'!$O$33:$O$517,MATCH(ROW()-1,'Census Input Tab'!$X$33:$X$517,0))="BLANK"),IF(INDEX('Census Input Tab'!$O$33:$O$517,MATCH(ROW()-1,'Census Input Tab'!$X$33:$X$517,0))="NO","Missing Data","BLANK"),IF(INDEX('Census Input Tab'!$I$33:$I$517,MATCH(ROW()-1,'Census Input Tab'!$X$33:$X$517,0))="St Con","Y",IF(INDEX('Census Input Tab'!$I$33:$I$517,MATCH(ROW()-1,'Census Input Tab'!$X$33:$X$517,0))="COBRA","Y",""))))</f>
        <v/>
      </c>
    </row>
    <row r="29" spans="1:15" ht="12.75" customHeight="1">
      <c r="A29" s="69" t="str">
        <f>IF(ROW()-1&gt;MAX('Census Input Tab'!$X$33:$X$517),"",IF(OR(INDEX('Census Input Tab'!$O$33:$O$517,MATCH(ROW()-1,'Census Input Tab'!$X$33:$X$517,0))="NO",INDEX('Census Input Tab'!$O$33:$O$517,MATCH(ROW()-1,'Census Input Tab'!$X$33:$X$517,0))="BLANK"),IF(INDEX('Census Input Tab'!$O$33:$O$517,MATCH(ROW()-1,'Census Input Tab'!$X$33:$X$517,0))="NO","Missing Data","BLANK"),INDEX('Census Input Tab'!$D$33:$D$517,MATCH(ROW()-1,'Census Input Tab'!$X$33:$X$517,0))))</f>
        <v/>
      </c>
      <c r="B29"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Tab'!$E$33:$E$517,MATCH(ROW()-1,'Census Input Tab'!$X$33:$X$517,0))))</f>
        <v/>
      </c>
      <c r="C29"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Tab'!$C$33:$C$517,MATCH(ROW()-1,'Census Input Tab'!$X$33:$X$517,0))))</f>
        <v/>
      </c>
      <c r="D29"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Tab'!$F$33:$F$517,MATCH(ROW()-1,'Census Input Tab'!$X$33:$X$517,0))))</f>
        <v/>
      </c>
      <c r="E29" s="70" t="str">
        <f t="shared" si="0"/>
        <v/>
      </c>
      <c r="F29" s="70" t="str">
        <f>IF(ROW()-1&gt;MAX('Census Input Tab'!$X$33:$X$517),"",IF(OR(INDEX('Census Input Tab'!$O$33:$O$517,MATCH(ROW()-1,'Census Input Tab'!$X$33:$X$517,0))="NO",INDEX('Census Input Tab'!$O$33:$O$517,MATCH(ROW()-1,'Census Input Tab'!$X$33:$X$517,0))="BLANK"),IF(INDEX('Census Input Tab'!$O$33:$O$517,MATCH(ROW()-1,'Census Input Tab'!$X$33:$X$517,0))="NO","Missing Data","BLANK"),"None"))</f>
        <v/>
      </c>
      <c r="G29" s="62" t="str">
        <f>IF(ROW()-1&gt;MAX('Census Input Tab'!$X$33:$X$517),"",IF(OR(INDEX('Census Input Tab'!$O$33:$O$517,MATCH(ROW()-1,'Census Input Tab'!$X$33:$X$517,0))="NO",INDEX('Census Input Tab'!$O$33:$O$517,MATCH(ROW()-1,'Census Input Tab'!$X$33:$X$517,0))="BLANK"),IF(INDEX('Census Input Tab'!$O$33:$O$517,MATCH(ROW()-1,'Census Input Tab'!$X$33:$X$517,0))="NO","Missing Data","BLANK"),"4T"))</f>
        <v/>
      </c>
      <c r="H29"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Tab'!$H$33:$H$517,MATCH(ROW()-1,'Census Input Tab'!$X$33:$X$517,0))))</f>
        <v/>
      </c>
      <c r="I29" s="72" t="str">
        <f>IF(ROW()-1&gt;MAX('Census Input Tab'!$X$33:$X$517),"",IF(OR(INDEX('Census Input Tab'!$O$33:$O$517,MATCH(ROW()-1,'Census Input Tab'!$X$33:$X$517,0))="NO",INDEX('Census Input Tab'!$O$33:$O$517,MATCH(ROW()-1,'Census Input Tab'!$X$33:$X$517,0))="BLANK"),IF(INDEX('Census Input Tab'!$O$33:$O$517,MATCH(ROW()-1,'Census Input Tab'!$X$33:$X$517,0))="NO","Missing Data","BLANK"),""))</f>
        <v/>
      </c>
      <c r="J29"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Tab'!$A$33:$A$517,MATCH(ROW()-1,'Census Input Tab'!$X$33:$X$517,0))))</f>
        <v/>
      </c>
      <c r="K29"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Tab'!$B$33:$B$517,MATCH(ROW()-1,'Census Input Tab'!$X$33:$X$517,0))))</f>
        <v/>
      </c>
      <c r="L29" s="58" t="str">
        <f>IF(ROW()-1&gt;MAX('Census Input Tab'!$X$33:$X$517),"",IF(OR(INDEX('Census Input Tab'!$O$33:$O$517,MATCH(ROW()-1,'Census Input Tab'!$X$33:$X$517,0))="NO",INDEX('Census Input Tab'!$O$33:$O$517,MATCH(ROW()-1,'Census Input Tab'!$X$33:$X$517,0))="BLANK"),IF(INDEX('Census Input Tab'!$O$33:$O$517,MATCH(ROW()-1,'Census Input Tab'!$X$33:$X$517,0))="NO","Missing Data","BLANK"),IF(INDEX('Census Input Tab'!$I$33:$I$517,MATCH(ROW()-1,'Census Input Tab'!$X$33:$X$517,0))="St Con","Y",IF(INDEX('Census Input Tab'!$I$33:$I$517,MATCH(ROW()-1,'Census Input Tab'!$X$33:$X$517,0))="COBRA","Y",""))))</f>
        <v/>
      </c>
      <c r="N29" s="29" t="s">
        <v>13</v>
      </c>
      <c r="O29" s="30"/>
    </row>
    <row r="30" spans="1:15" ht="12.75" customHeight="1">
      <c r="A30" s="69" t="str">
        <f>IF(ROW()-1&gt;MAX('Census Input Tab'!$X$33:$X$517),"",IF(OR(INDEX('Census Input Tab'!$O$33:$O$517,MATCH(ROW()-1,'Census Input Tab'!$X$33:$X$517,0))="NO",INDEX('Census Input Tab'!$O$33:$O$517,MATCH(ROW()-1,'Census Input Tab'!$X$33:$X$517,0))="BLANK"),IF(INDEX('Census Input Tab'!$O$33:$O$517,MATCH(ROW()-1,'Census Input Tab'!$X$33:$X$517,0))="NO","Missing Data","BLANK"),INDEX('Census Input Tab'!$D$33:$D$517,MATCH(ROW()-1,'Census Input Tab'!$X$33:$X$517,0))))</f>
        <v/>
      </c>
      <c r="B30"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Tab'!$E$33:$E$517,MATCH(ROW()-1,'Census Input Tab'!$X$33:$X$517,0))))</f>
        <v/>
      </c>
      <c r="C30"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Tab'!$C$33:$C$517,MATCH(ROW()-1,'Census Input Tab'!$X$33:$X$517,0))))</f>
        <v/>
      </c>
      <c r="D30"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Tab'!$F$33:$F$517,MATCH(ROW()-1,'Census Input Tab'!$X$33:$X$517,0))))</f>
        <v/>
      </c>
      <c r="E30" s="70" t="str">
        <f t="shared" si="0"/>
        <v/>
      </c>
      <c r="F30" s="70" t="str">
        <f>IF(ROW()-1&gt;MAX('Census Input Tab'!$X$33:$X$517),"",IF(OR(INDEX('Census Input Tab'!$O$33:$O$517,MATCH(ROW()-1,'Census Input Tab'!$X$33:$X$517,0))="NO",INDEX('Census Input Tab'!$O$33:$O$517,MATCH(ROW()-1,'Census Input Tab'!$X$33:$X$517,0))="BLANK"),IF(INDEX('Census Input Tab'!$O$33:$O$517,MATCH(ROW()-1,'Census Input Tab'!$X$33:$X$517,0))="NO","Missing Data","BLANK"),"None"))</f>
        <v/>
      </c>
      <c r="G30" s="62" t="str">
        <f>IF(ROW()-1&gt;MAX('Census Input Tab'!$X$33:$X$517),"",IF(OR(INDEX('Census Input Tab'!$O$33:$O$517,MATCH(ROW()-1,'Census Input Tab'!$X$33:$X$517,0))="NO",INDEX('Census Input Tab'!$O$33:$O$517,MATCH(ROW()-1,'Census Input Tab'!$X$33:$X$517,0))="BLANK"),IF(INDEX('Census Input Tab'!$O$33:$O$517,MATCH(ROW()-1,'Census Input Tab'!$X$33:$X$517,0))="NO","Missing Data","BLANK"),"4T"))</f>
        <v/>
      </c>
      <c r="H30"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Tab'!$H$33:$H$517,MATCH(ROW()-1,'Census Input Tab'!$X$33:$X$517,0))))</f>
        <v/>
      </c>
      <c r="I30" s="72" t="str">
        <f>IF(ROW()-1&gt;MAX('Census Input Tab'!$X$33:$X$517),"",IF(OR(INDEX('Census Input Tab'!$O$33:$O$517,MATCH(ROW()-1,'Census Input Tab'!$X$33:$X$517,0))="NO",INDEX('Census Input Tab'!$O$33:$O$517,MATCH(ROW()-1,'Census Input Tab'!$X$33:$X$517,0))="BLANK"),IF(INDEX('Census Input Tab'!$O$33:$O$517,MATCH(ROW()-1,'Census Input Tab'!$X$33:$X$517,0))="NO","Missing Data","BLANK"),""))</f>
        <v/>
      </c>
      <c r="J30"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Tab'!$A$33:$A$517,MATCH(ROW()-1,'Census Input Tab'!$X$33:$X$517,0))))</f>
        <v/>
      </c>
      <c r="K30"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Tab'!$B$33:$B$517,MATCH(ROW()-1,'Census Input Tab'!$X$33:$X$517,0))))</f>
        <v/>
      </c>
      <c r="L30" s="58" t="str">
        <f>IF(ROW()-1&gt;MAX('Census Input Tab'!$X$33:$X$517),"",IF(OR(INDEX('Census Input Tab'!$O$33:$O$517,MATCH(ROW()-1,'Census Input Tab'!$X$33:$X$517,0))="NO",INDEX('Census Input Tab'!$O$33:$O$517,MATCH(ROW()-1,'Census Input Tab'!$X$33:$X$517,0))="BLANK"),IF(INDEX('Census Input Tab'!$O$33:$O$517,MATCH(ROW()-1,'Census Input Tab'!$X$33:$X$517,0))="NO","Missing Data","BLANK"),IF(INDEX('Census Input Tab'!$I$33:$I$517,MATCH(ROW()-1,'Census Input Tab'!$X$33:$X$517,0))="St Con","Y",IF(INDEX('Census Input Tab'!$I$33:$I$517,MATCH(ROW()-1,'Census Input Tab'!$X$33:$X$517,0))="COBRA","Y",""))))</f>
        <v/>
      </c>
      <c r="N30" s="10" t="s">
        <v>4</v>
      </c>
      <c r="O30" s="11" t="s">
        <v>5</v>
      </c>
    </row>
    <row r="31" spans="1:15" ht="12.75" customHeight="1">
      <c r="A31" s="69" t="str">
        <f>IF(ROW()-1&gt;MAX('Census Input Tab'!$X$33:$X$517),"",IF(OR(INDEX('Census Input Tab'!$O$33:$O$517,MATCH(ROW()-1,'Census Input Tab'!$X$33:$X$517,0))="NO",INDEX('Census Input Tab'!$O$33:$O$517,MATCH(ROW()-1,'Census Input Tab'!$X$33:$X$517,0))="BLANK"),IF(INDEX('Census Input Tab'!$O$33:$O$517,MATCH(ROW()-1,'Census Input Tab'!$X$33:$X$517,0))="NO","Missing Data","BLANK"),INDEX('Census Input Tab'!$D$33:$D$517,MATCH(ROW()-1,'Census Input Tab'!$X$33:$X$517,0))))</f>
        <v/>
      </c>
      <c r="B31"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Tab'!$E$33:$E$517,MATCH(ROW()-1,'Census Input Tab'!$X$33:$X$517,0))))</f>
        <v/>
      </c>
      <c r="C31"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Tab'!$C$33:$C$517,MATCH(ROW()-1,'Census Input Tab'!$X$33:$X$517,0))))</f>
        <v/>
      </c>
      <c r="D31"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Tab'!$F$33:$F$517,MATCH(ROW()-1,'Census Input Tab'!$X$33:$X$517,0))))</f>
        <v/>
      </c>
      <c r="E31" s="70" t="str">
        <f t="shared" si="0"/>
        <v/>
      </c>
      <c r="F31" s="70" t="str">
        <f>IF(ROW()-1&gt;MAX('Census Input Tab'!$X$33:$X$517),"",IF(OR(INDEX('Census Input Tab'!$O$33:$O$517,MATCH(ROW()-1,'Census Input Tab'!$X$33:$X$517,0))="NO",INDEX('Census Input Tab'!$O$33:$O$517,MATCH(ROW()-1,'Census Input Tab'!$X$33:$X$517,0))="BLANK"),IF(INDEX('Census Input Tab'!$O$33:$O$517,MATCH(ROW()-1,'Census Input Tab'!$X$33:$X$517,0))="NO","Missing Data","BLANK"),"None"))</f>
        <v/>
      </c>
      <c r="G31" s="62" t="str">
        <f>IF(ROW()-1&gt;MAX('Census Input Tab'!$X$33:$X$517),"",IF(OR(INDEX('Census Input Tab'!$O$33:$O$517,MATCH(ROW()-1,'Census Input Tab'!$X$33:$X$517,0))="NO",INDEX('Census Input Tab'!$O$33:$O$517,MATCH(ROW()-1,'Census Input Tab'!$X$33:$X$517,0))="BLANK"),IF(INDEX('Census Input Tab'!$O$33:$O$517,MATCH(ROW()-1,'Census Input Tab'!$X$33:$X$517,0))="NO","Missing Data","BLANK"),"4T"))</f>
        <v/>
      </c>
      <c r="H31"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Tab'!$H$33:$H$517,MATCH(ROW()-1,'Census Input Tab'!$X$33:$X$517,0))))</f>
        <v/>
      </c>
      <c r="I31" s="72" t="str">
        <f>IF(ROW()-1&gt;MAX('Census Input Tab'!$X$33:$X$517),"",IF(OR(INDEX('Census Input Tab'!$O$33:$O$517,MATCH(ROW()-1,'Census Input Tab'!$X$33:$X$517,0))="NO",INDEX('Census Input Tab'!$O$33:$O$517,MATCH(ROW()-1,'Census Input Tab'!$X$33:$X$517,0))="BLANK"),IF(INDEX('Census Input Tab'!$O$33:$O$517,MATCH(ROW()-1,'Census Input Tab'!$X$33:$X$517,0))="NO","Missing Data","BLANK"),""))</f>
        <v/>
      </c>
      <c r="J31"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Tab'!$A$33:$A$517,MATCH(ROW()-1,'Census Input Tab'!$X$33:$X$517,0))))</f>
        <v/>
      </c>
      <c r="K31"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Tab'!$B$33:$B$517,MATCH(ROW()-1,'Census Input Tab'!$X$33:$X$517,0))))</f>
        <v/>
      </c>
      <c r="L31" s="58" t="str">
        <f>IF(ROW()-1&gt;MAX('Census Input Tab'!$X$33:$X$517),"",IF(OR(INDEX('Census Input Tab'!$O$33:$O$517,MATCH(ROW()-1,'Census Input Tab'!$X$33:$X$517,0))="NO",INDEX('Census Input Tab'!$O$33:$O$517,MATCH(ROW()-1,'Census Input Tab'!$X$33:$X$517,0))="BLANK"),IF(INDEX('Census Input Tab'!$O$33:$O$517,MATCH(ROW()-1,'Census Input Tab'!$X$33:$X$517,0))="NO","Missing Data","BLANK"),IF(INDEX('Census Input Tab'!$I$33:$I$517,MATCH(ROW()-1,'Census Input Tab'!$X$33:$X$517,0))="St Con","Y",IF(INDEX('Census Input Tab'!$I$33:$I$517,MATCH(ROW()-1,'Census Input Tab'!$X$33:$X$517,0))="COBRA","Y",""))))</f>
        <v/>
      </c>
      <c r="N31" s="14" t="s">
        <v>35</v>
      </c>
      <c r="O31" s="12" t="s">
        <v>34</v>
      </c>
    </row>
    <row r="32" spans="1:15" ht="12.75" customHeight="1" thickBot="1">
      <c r="A32" s="69" t="str">
        <f>IF(ROW()-1&gt;MAX('Census Input Tab'!$X$33:$X$517),"",IF(OR(INDEX('Census Input Tab'!$O$33:$O$517,MATCH(ROW()-1,'Census Input Tab'!$X$33:$X$517,0))="NO",INDEX('Census Input Tab'!$O$33:$O$517,MATCH(ROW()-1,'Census Input Tab'!$X$33:$X$517,0))="BLANK"),IF(INDEX('Census Input Tab'!$O$33:$O$517,MATCH(ROW()-1,'Census Input Tab'!$X$33:$X$517,0))="NO","Missing Data","BLANK"),INDEX('Census Input Tab'!$D$33:$D$517,MATCH(ROW()-1,'Census Input Tab'!$X$33:$X$517,0))))</f>
        <v/>
      </c>
      <c r="B32"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Tab'!$E$33:$E$517,MATCH(ROW()-1,'Census Input Tab'!$X$33:$X$517,0))))</f>
        <v/>
      </c>
      <c r="C32"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Tab'!$C$33:$C$517,MATCH(ROW()-1,'Census Input Tab'!$X$33:$X$517,0))))</f>
        <v/>
      </c>
      <c r="D32"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Tab'!$F$33:$F$517,MATCH(ROW()-1,'Census Input Tab'!$X$33:$X$517,0))))</f>
        <v/>
      </c>
      <c r="E32" s="70" t="str">
        <f t="shared" si="0"/>
        <v/>
      </c>
      <c r="F32" s="70" t="str">
        <f>IF(ROW()-1&gt;MAX('Census Input Tab'!$X$33:$X$517),"",IF(OR(INDEX('Census Input Tab'!$O$33:$O$517,MATCH(ROW()-1,'Census Input Tab'!$X$33:$X$517,0))="NO",INDEX('Census Input Tab'!$O$33:$O$517,MATCH(ROW()-1,'Census Input Tab'!$X$33:$X$517,0))="BLANK"),IF(INDEX('Census Input Tab'!$O$33:$O$517,MATCH(ROW()-1,'Census Input Tab'!$X$33:$X$517,0))="NO","Missing Data","BLANK"),"None"))</f>
        <v/>
      </c>
      <c r="G32" s="62" t="str">
        <f>IF(ROW()-1&gt;MAX('Census Input Tab'!$X$33:$X$517),"",IF(OR(INDEX('Census Input Tab'!$O$33:$O$517,MATCH(ROW()-1,'Census Input Tab'!$X$33:$X$517,0))="NO",INDEX('Census Input Tab'!$O$33:$O$517,MATCH(ROW()-1,'Census Input Tab'!$X$33:$X$517,0))="BLANK"),IF(INDEX('Census Input Tab'!$O$33:$O$517,MATCH(ROW()-1,'Census Input Tab'!$X$33:$X$517,0))="NO","Missing Data","BLANK"),"4T"))</f>
        <v/>
      </c>
      <c r="H32"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Tab'!$H$33:$H$517,MATCH(ROW()-1,'Census Input Tab'!$X$33:$X$517,0))))</f>
        <v/>
      </c>
      <c r="I32" s="72" t="str">
        <f>IF(ROW()-1&gt;MAX('Census Input Tab'!$X$33:$X$517),"",IF(OR(INDEX('Census Input Tab'!$O$33:$O$517,MATCH(ROW()-1,'Census Input Tab'!$X$33:$X$517,0))="NO",INDEX('Census Input Tab'!$O$33:$O$517,MATCH(ROW()-1,'Census Input Tab'!$X$33:$X$517,0))="BLANK"),IF(INDEX('Census Input Tab'!$O$33:$O$517,MATCH(ROW()-1,'Census Input Tab'!$X$33:$X$517,0))="NO","Missing Data","BLANK"),""))</f>
        <v/>
      </c>
      <c r="J32"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Tab'!$A$33:$A$517,MATCH(ROW()-1,'Census Input Tab'!$X$33:$X$517,0))))</f>
        <v/>
      </c>
      <c r="K32"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Tab'!$B$33:$B$517,MATCH(ROW()-1,'Census Input Tab'!$X$33:$X$517,0))))</f>
        <v/>
      </c>
      <c r="L32" s="58" t="str">
        <f>IF(ROW()-1&gt;MAX('Census Input Tab'!$X$33:$X$517),"",IF(OR(INDEX('Census Input Tab'!$O$33:$O$517,MATCH(ROW()-1,'Census Input Tab'!$X$33:$X$517,0))="NO",INDEX('Census Input Tab'!$O$33:$O$517,MATCH(ROW()-1,'Census Input Tab'!$X$33:$X$517,0))="BLANK"),IF(INDEX('Census Input Tab'!$O$33:$O$517,MATCH(ROW()-1,'Census Input Tab'!$X$33:$X$517,0))="NO","Missing Data","BLANK"),IF(INDEX('Census Input Tab'!$I$33:$I$517,MATCH(ROW()-1,'Census Input Tab'!$X$33:$X$517,0))="St Con","Y",IF(INDEX('Census Input Tab'!$I$33:$I$517,MATCH(ROW()-1,'Census Input Tab'!$X$33:$X$517,0))="COBRA","Y",""))))</f>
        <v/>
      </c>
      <c r="N32" s="15" t="s">
        <v>7</v>
      </c>
      <c r="O32" s="13" t="s">
        <v>13</v>
      </c>
    </row>
    <row r="33" spans="1:15" ht="12.75" customHeight="1">
      <c r="A33" s="69" t="str">
        <f>IF(ROW()-1&gt;MAX('Census Input Tab'!$X$33:$X$517),"",IF(OR(INDEX('Census Input Tab'!$O$33:$O$517,MATCH(ROW()-1,'Census Input Tab'!$X$33:$X$517,0))="NO",INDEX('Census Input Tab'!$O$33:$O$517,MATCH(ROW()-1,'Census Input Tab'!$X$33:$X$517,0))="BLANK"),IF(INDEX('Census Input Tab'!$O$33:$O$517,MATCH(ROW()-1,'Census Input Tab'!$X$33:$X$517,0))="NO","Missing Data","BLANK"),INDEX('Census Input Tab'!$D$33:$D$517,MATCH(ROW()-1,'Census Input Tab'!$X$33:$X$517,0))))</f>
        <v/>
      </c>
      <c r="B33"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Tab'!$E$33:$E$517,MATCH(ROW()-1,'Census Input Tab'!$X$33:$X$517,0))))</f>
        <v/>
      </c>
      <c r="C33"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Tab'!$C$33:$C$517,MATCH(ROW()-1,'Census Input Tab'!$X$33:$X$517,0))))</f>
        <v/>
      </c>
      <c r="D33"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Tab'!$F$33:$F$517,MATCH(ROW()-1,'Census Input Tab'!$X$33:$X$517,0))))</f>
        <v/>
      </c>
      <c r="E33" s="70" t="str">
        <f t="shared" si="0"/>
        <v/>
      </c>
      <c r="F33" s="70" t="str">
        <f>IF(ROW()-1&gt;MAX('Census Input Tab'!$X$33:$X$517),"",IF(OR(INDEX('Census Input Tab'!$O$33:$O$517,MATCH(ROW()-1,'Census Input Tab'!$X$33:$X$517,0))="NO",INDEX('Census Input Tab'!$O$33:$O$517,MATCH(ROW()-1,'Census Input Tab'!$X$33:$X$517,0))="BLANK"),IF(INDEX('Census Input Tab'!$O$33:$O$517,MATCH(ROW()-1,'Census Input Tab'!$X$33:$X$517,0))="NO","Missing Data","BLANK"),"None"))</f>
        <v/>
      </c>
      <c r="G33" s="62" t="str">
        <f>IF(ROW()-1&gt;MAX('Census Input Tab'!$X$33:$X$517),"",IF(OR(INDEX('Census Input Tab'!$O$33:$O$517,MATCH(ROW()-1,'Census Input Tab'!$X$33:$X$517,0))="NO",INDEX('Census Input Tab'!$O$33:$O$517,MATCH(ROW()-1,'Census Input Tab'!$X$33:$X$517,0))="BLANK"),IF(INDEX('Census Input Tab'!$O$33:$O$517,MATCH(ROW()-1,'Census Input Tab'!$X$33:$X$517,0))="NO","Missing Data","BLANK"),"4T"))</f>
        <v/>
      </c>
      <c r="H33"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Tab'!$H$33:$H$517,MATCH(ROW()-1,'Census Input Tab'!$X$33:$X$517,0))))</f>
        <v/>
      </c>
      <c r="I33" s="72" t="str">
        <f>IF(ROW()-1&gt;MAX('Census Input Tab'!$X$33:$X$517),"",IF(OR(INDEX('Census Input Tab'!$O$33:$O$517,MATCH(ROW()-1,'Census Input Tab'!$X$33:$X$517,0))="NO",INDEX('Census Input Tab'!$O$33:$O$517,MATCH(ROW()-1,'Census Input Tab'!$X$33:$X$517,0))="BLANK"),IF(INDEX('Census Input Tab'!$O$33:$O$517,MATCH(ROW()-1,'Census Input Tab'!$X$33:$X$517,0))="NO","Missing Data","BLANK"),""))</f>
        <v/>
      </c>
      <c r="J33"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Tab'!$A$33:$A$517,MATCH(ROW()-1,'Census Input Tab'!$X$33:$X$517,0))))</f>
        <v/>
      </c>
      <c r="K33"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Tab'!$B$33:$B$517,MATCH(ROW()-1,'Census Input Tab'!$X$33:$X$517,0))))</f>
        <v/>
      </c>
      <c r="L33" s="58" t="str">
        <f>IF(ROW()-1&gt;MAX('Census Input Tab'!$X$33:$X$517),"",IF(OR(INDEX('Census Input Tab'!$O$33:$O$517,MATCH(ROW()-1,'Census Input Tab'!$X$33:$X$517,0))="NO",INDEX('Census Input Tab'!$O$33:$O$517,MATCH(ROW()-1,'Census Input Tab'!$X$33:$X$517,0))="BLANK"),IF(INDEX('Census Input Tab'!$O$33:$O$517,MATCH(ROW()-1,'Census Input Tab'!$X$33:$X$517,0))="NO","Missing Data","BLANK"),IF(INDEX('Census Input Tab'!$I$33:$I$517,MATCH(ROW()-1,'Census Input Tab'!$X$33:$X$517,0))="St Con","Y",IF(INDEX('Census Input Tab'!$I$33:$I$517,MATCH(ROW()-1,'Census Input Tab'!$X$33:$X$517,0))="COBRA","Y",""))))</f>
        <v/>
      </c>
      <c r="N33" s="9"/>
    </row>
    <row r="34" spans="1:15" ht="12.75" customHeight="1">
      <c r="A34" s="69" t="str">
        <f>IF(ROW()-1&gt;MAX('Census Input Tab'!$X$33:$X$517),"",IF(OR(INDEX('Census Input Tab'!$O$33:$O$517,MATCH(ROW()-1,'Census Input Tab'!$X$33:$X$517,0))="NO",INDEX('Census Input Tab'!$O$33:$O$517,MATCH(ROW()-1,'Census Input Tab'!$X$33:$X$517,0))="BLANK"),IF(INDEX('Census Input Tab'!$O$33:$O$517,MATCH(ROW()-1,'Census Input Tab'!$X$33:$X$517,0))="NO","Missing Data","BLANK"),INDEX('Census Input Tab'!$D$33:$D$517,MATCH(ROW()-1,'Census Input Tab'!$X$33:$X$517,0))))</f>
        <v/>
      </c>
      <c r="B34"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Tab'!$E$33:$E$517,MATCH(ROW()-1,'Census Input Tab'!$X$33:$X$517,0))))</f>
        <v/>
      </c>
      <c r="C34"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Tab'!$C$33:$C$517,MATCH(ROW()-1,'Census Input Tab'!$X$33:$X$517,0))))</f>
        <v/>
      </c>
      <c r="D34"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Tab'!$F$33:$F$517,MATCH(ROW()-1,'Census Input Tab'!$X$33:$X$517,0))))</f>
        <v/>
      </c>
      <c r="E34" s="70" t="str">
        <f t="shared" si="0"/>
        <v/>
      </c>
      <c r="F34" s="70" t="str">
        <f>IF(ROW()-1&gt;MAX('Census Input Tab'!$X$33:$X$517),"",IF(OR(INDEX('Census Input Tab'!$O$33:$O$517,MATCH(ROW()-1,'Census Input Tab'!$X$33:$X$517,0))="NO",INDEX('Census Input Tab'!$O$33:$O$517,MATCH(ROW()-1,'Census Input Tab'!$X$33:$X$517,0))="BLANK"),IF(INDEX('Census Input Tab'!$O$33:$O$517,MATCH(ROW()-1,'Census Input Tab'!$X$33:$X$517,0))="NO","Missing Data","BLANK"),"None"))</f>
        <v/>
      </c>
      <c r="G34" s="62" t="str">
        <f>IF(ROW()-1&gt;MAX('Census Input Tab'!$X$33:$X$517),"",IF(OR(INDEX('Census Input Tab'!$O$33:$O$517,MATCH(ROW()-1,'Census Input Tab'!$X$33:$X$517,0))="NO",INDEX('Census Input Tab'!$O$33:$O$517,MATCH(ROW()-1,'Census Input Tab'!$X$33:$X$517,0))="BLANK"),IF(INDEX('Census Input Tab'!$O$33:$O$517,MATCH(ROW()-1,'Census Input Tab'!$X$33:$X$517,0))="NO","Missing Data","BLANK"),"4T"))</f>
        <v/>
      </c>
      <c r="H34"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Tab'!$H$33:$H$517,MATCH(ROW()-1,'Census Input Tab'!$X$33:$X$517,0))))</f>
        <v/>
      </c>
      <c r="I34" s="72" t="str">
        <f>IF(ROW()-1&gt;MAX('Census Input Tab'!$X$33:$X$517),"",IF(OR(INDEX('Census Input Tab'!$O$33:$O$517,MATCH(ROW()-1,'Census Input Tab'!$X$33:$X$517,0))="NO",INDEX('Census Input Tab'!$O$33:$O$517,MATCH(ROW()-1,'Census Input Tab'!$X$33:$X$517,0))="BLANK"),IF(INDEX('Census Input Tab'!$O$33:$O$517,MATCH(ROW()-1,'Census Input Tab'!$X$33:$X$517,0))="NO","Missing Data","BLANK"),""))</f>
        <v/>
      </c>
      <c r="J34"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Tab'!$A$33:$A$517,MATCH(ROW()-1,'Census Input Tab'!$X$33:$X$517,0))))</f>
        <v/>
      </c>
      <c r="K34"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Tab'!$B$33:$B$517,MATCH(ROW()-1,'Census Input Tab'!$X$33:$X$517,0))))</f>
        <v/>
      </c>
      <c r="L34" s="58" t="str">
        <f>IF(ROW()-1&gt;MAX('Census Input Tab'!$X$33:$X$517),"",IF(OR(INDEX('Census Input Tab'!$O$33:$O$517,MATCH(ROW()-1,'Census Input Tab'!$X$33:$X$517,0))="NO",INDEX('Census Input Tab'!$O$33:$O$517,MATCH(ROW()-1,'Census Input Tab'!$X$33:$X$517,0))="BLANK"),IF(INDEX('Census Input Tab'!$O$33:$O$517,MATCH(ROW()-1,'Census Input Tab'!$X$33:$X$517,0))="NO","Missing Data","BLANK"),IF(INDEX('Census Input Tab'!$I$33:$I$517,MATCH(ROW()-1,'Census Input Tab'!$X$33:$X$517,0))="St Con","Y",IF(INDEX('Census Input Tab'!$I$33:$I$517,MATCH(ROW()-1,'Census Input Tab'!$X$33:$X$517,0))="COBRA","Y",""))))</f>
        <v/>
      </c>
      <c r="N34" s="9"/>
    </row>
    <row r="35" spans="1:15" ht="12.75" customHeight="1">
      <c r="A35" s="69" t="str">
        <f>IF(ROW()-1&gt;MAX('Census Input Tab'!$X$33:$X$517),"",IF(OR(INDEX('Census Input Tab'!$O$33:$O$517,MATCH(ROW()-1,'Census Input Tab'!$X$33:$X$517,0))="NO",INDEX('Census Input Tab'!$O$33:$O$517,MATCH(ROW()-1,'Census Input Tab'!$X$33:$X$517,0))="BLANK"),IF(INDEX('Census Input Tab'!$O$33:$O$517,MATCH(ROW()-1,'Census Input Tab'!$X$33:$X$517,0))="NO","Missing Data","BLANK"),INDEX('Census Input Tab'!$D$33:$D$517,MATCH(ROW()-1,'Census Input Tab'!$X$33:$X$517,0))))</f>
        <v/>
      </c>
      <c r="B35"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Tab'!$E$33:$E$517,MATCH(ROW()-1,'Census Input Tab'!$X$33:$X$517,0))))</f>
        <v/>
      </c>
      <c r="C35"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Tab'!$C$33:$C$517,MATCH(ROW()-1,'Census Input Tab'!$X$33:$X$517,0))))</f>
        <v/>
      </c>
      <c r="D35"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Tab'!$F$33:$F$517,MATCH(ROW()-1,'Census Input Tab'!$X$33:$X$517,0))))</f>
        <v/>
      </c>
      <c r="E35" s="70" t="str">
        <f t="shared" si="0"/>
        <v/>
      </c>
      <c r="F35" s="70" t="str">
        <f>IF(ROW()-1&gt;MAX('Census Input Tab'!$X$33:$X$517),"",IF(OR(INDEX('Census Input Tab'!$O$33:$O$517,MATCH(ROW()-1,'Census Input Tab'!$X$33:$X$517,0))="NO",INDEX('Census Input Tab'!$O$33:$O$517,MATCH(ROW()-1,'Census Input Tab'!$X$33:$X$517,0))="BLANK"),IF(INDEX('Census Input Tab'!$O$33:$O$517,MATCH(ROW()-1,'Census Input Tab'!$X$33:$X$517,0))="NO","Missing Data","BLANK"),"None"))</f>
        <v/>
      </c>
      <c r="G35" s="62" t="str">
        <f>IF(ROW()-1&gt;MAX('Census Input Tab'!$X$33:$X$517),"",IF(OR(INDEX('Census Input Tab'!$O$33:$O$517,MATCH(ROW()-1,'Census Input Tab'!$X$33:$X$517,0))="NO",INDEX('Census Input Tab'!$O$33:$O$517,MATCH(ROW()-1,'Census Input Tab'!$X$33:$X$517,0))="BLANK"),IF(INDEX('Census Input Tab'!$O$33:$O$517,MATCH(ROW()-1,'Census Input Tab'!$X$33:$X$517,0))="NO","Missing Data","BLANK"),"4T"))</f>
        <v/>
      </c>
      <c r="H35"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Tab'!$H$33:$H$517,MATCH(ROW()-1,'Census Input Tab'!$X$33:$X$517,0))))</f>
        <v/>
      </c>
      <c r="I35" s="72" t="str">
        <f>IF(ROW()-1&gt;MAX('Census Input Tab'!$X$33:$X$517),"",IF(OR(INDEX('Census Input Tab'!$O$33:$O$517,MATCH(ROW()-1,'Census Input Tab'!$X$33:$X$517,0))="NO",INDEX('Census Input Tab'!$O$33:$O$517,MATCH(ROW()-1,'Census Input Tab'!$X$33:$X$517,0))="BLANK"),IF(INDEX('Census Input Tab'!$O$33:$O$517,MATCH(ROW()-1,'Census Input Tab'!$X$33:$X$517,0))="NO","Missing Data","BLANK"),""))</f>
        <v/>
      </c>
      <c r="J35"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Tab'!$A$33:$A$517,MATCH(ROW()-1,'Census Input Tab'!$X$33:$X$517,0))))</f>
        <v/>
      </c>
      <c r="K35"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Tab'!$B$33:$B$517,MATCH(ROW()-1,'Census Input Tab'!$X$33:$X$517,0))))</f>
        <v/>
      </c>
      <c r="L35" s="58" t="str">
        <f>IF(ROW()-1&gt;MAX('Census Input Tab'!$X$33:$X$517),"",IF(OR(INDEX('Census Input Tab'!$O$33:$O$517,MATCH(ROW()-1,'Census Input Tab'!$X$33:$X$517,0))="NO",INDEX('Census Input Tab'!$O$33:$O$517,MATCH(ROW()-1,'Census Input Tab'!$X$33:$X$517,0))="BLANK"),IF(INDEX('Census Input Tab'!$O$33:$O$517,MATCH(ROW()-1,'Census Input Tab'!$X$33:$X$517,0))="NO","Missing Data","BLANK"),IF(INDEX('Census Input Tab'!$I$33:$I$517,MATCH(ROW()-1,'Census Input Tab'!$X$33:$X$517,0))="St Con","Y",IF(INDEX('Census Input Tab'!$I$33:$I$517,MATCH(ROW()-1,'Census Input Tab'!$X$33:$X$517,0))="COBRA","Y",""))))</f>
        <v/>
      </c>
    </row>
    <row r="36" spans="1:15" ht="12.75" customHeight="1">
      <c r="A36" s="69" t="str">
        <f>IF(ROW()-1&gt;MAX('Census Input Tab'!$X$33:$X$517),"",IF(OR(INDEX('Census Input Tab'!$O$33:$O$517,MATCH(ROW()-1,'Census Input Tab'!$X$33:$X$517,0))="NO",INDEX('Census Input Tab'!$O$33:$O$517,MATCH(ROW()-1,'Census Input Tab'!$X$33:$X$517,0))="BLANK"),IF(INDEX('Census Input Tab'!$O$33:$O$517,MATCH(ROW()-1,'Census Input Tab'!$X$33:$X$517,0))="NO","Missing Data","BLANK"),INDEX('Census Input Tab'!$D$33:$D$517,MATCH(ROW()-1,'Census Input Tab'!$X$33:$X$517,0))))</f>
        <v/>
      </c>
      <c r="B36"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Tab'!$E$33:$E$517,MATCH(ROW()-1,'Census Input Tab'!$X$33:$X$517,0))))</f>
        <v/>
      </c>
      <c r="C36"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Tab'!$C$33:$C$517,MATCH(ROW()-1,'Census Input Tab'!$X$33:$X$517,0))))</f>
        <v/>
      </c>
      <c r="D36"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Tab'!$F$33:$F$517,MATCH(ROW()-1,'Census Input Tab'!$X$33:$X$517,0))))</f>
        <v/>
      </c>
      <c r="E36" s="70" t="str">
        <f t="shared" si="0"/>
        <v/>
      </c>
      <c r="F36" s="70" t="str">
        <f>IF(ROW()-1&gt;MAX('Census Input Tab'!$X$33:$X$517),"",IF(OR(INDEX('Census Input Tab'!$O$33:$O$517,MATCH(ROW()-1,'Census Input Tab'!$X$33:$X$517,0))="NO",INDEX('Census Input Tab'!$O$33:$O$517,MATCH(ROW()-1,'Census Input Tab'!$X$33:$X$517,0))="BLANK"),IF(INDEX('Census Input Tab'!$O$33:$O$517,MATCH(ROW()-1,'Census Input Tab'!$X$33:$X$517,0))="NO","Missing Data","BLANK"),"None"))</f>
        <v/>
      </c>
      <c r="G36" s="62" t="str">
        <f>IF(ROW()-1&gt;MAX('Census Input Tab'!$X$33:$X$517),"",IF(OR(INDEX('Census Input Tab'!$O$33:$O$517,MATCH(ROW()-1,'Census Input Tab'!$X$33:$X$517,0))="NO",INDEX('Census Input Tab'!$O$33:$O$517,MATCH(ROW()-1,'Census Input Tab'!$X$33:$X$517,0))="BLANK"),IF(INDEX('Census Input Tab'!$O$33:$O$517,MATCH(ROW()-1,'Census Input Tab'!$X$33:$X$517,0))="NO","Missing Data","BLANK"),"4T"))</f>
        <v/>
      </c>
      <c r="H36"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Tab'!$H$33:$H$517,MATCH(ROW()-1,'Census Input Tab'!$X$33:$X$517,0))))</f>
        <v/>
      </c>
      <c r="I36" s="72" t="str">
        <f>IF(ROW()-1&gt;MAX('Census Input Tab'!$X$33:$X$517),"",IF(OR(INDEX('Census Input Tab'!$O$33:$O$517,MATCH(ROW()-1,'Census Input Tab'!$X$33:$X$517,0))="NO",INDEX('Census Input Tab'!$O$33:$O$517,MATCH(ROW()-1,'Census Input Tab'!$X$33:$X$517,0))="BLANK"),IF(INDEX('Census Input Tab'!$O$33:$O$517,MATCH(ROW()-1,'Census Input Tab'!$X$33:$X$517,0))="NO","Missing Data","BLANK"),""))</f>
        <v/>
      </c>
      <c r="J36"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Tab'!$A$33:$A$517,MATCH(ROW()-1,'Census Input Tab'!$X$33:$X$517,0))))</f>
        <v/>
      </c>
      <c r="K36"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Tab'!$B$33:$B$517,MATCH(ROW()-1,'Census Input Tab'!$X$33:$X$517,0))))</f>
        <v/>
      </c>
      <c r="L36" s="58" t="str">
        <f>IF(ROW()-1&gt;MAX('Census Input Tab'!$X$33:$X$517),"",IF(OR(INDEX('Census Input Tab'!$O$33:$O$517,MATCH(ROW()-1,'Census Input Tab'!$X$33:$X$517,0))="NO",INDEX('Census Input Tab'!$O$33:$O$517,MATCH(ROW()-1,'Census Input Tab'!$X$33:$X$517,0))="BLANK"),IF(INDEX('Census Input Tab'!$O$33:$O$517,MATCH(ROW()-1,'Census Input Tab'!$X$33:$X$517,0))="NO","Missing Data","BLANK"),IF(INDEX('Census Input Tab'!$I$33:$I$517,MATCH(ROW()-1,'Census Input Tab'!$X$33:$X$517,0))="St Con","Y",IF(INDEX('Census Input Tab'!$I$33:$I$517,MATCH(ROW()-1,'Census Input Tab'!$X$33:$X$517,0))="COBRA","Y",""))))</f>
        <v/>
      </c>
      <c r="N36" s="17"/>
      <c r="O36" s="18"/>
    </row>
    <row r="37" spans="1:15" ht="12.75" customHeight="1">
      <c r="A37" s="69" t="str">
        <f>IF(ROW()-1&gt;MAX('Census Input Tab'!$X$33:$X$517),"",IF(OR(INDEX('Census Input Tab'!$O$33:$O$517,MATCH(ROW()-1,'Census Input Tab'!$X$33:$X$517,0))="NO",INDEX('Census Input Tab'!$O$33:$O$517,MATCH(ROW()-1,'Census Input Tab'!$X$33:$X$517,0))="BLANK"),IF(INDEX('Census Input Tab'!$O$33:$O$517,MATCH(ROW()-1,'Census Input Tab'!$X$33:$X$517,0))="NO","Missing Data","BLANK"),INDEX('Census Input Tab'!$D$33:$D$517,MATCH(ROW()-1,'Census Input Tab'!$X$33:$X$517,0))))</f>
        <v/>
      </c>
      <c r="B37"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Tab'!$E$33:$E$517,MATCH(ROW()-1,'Census Input Tab'!$X$33:$X$517,0))))</f>
        <v/>
      </c>
      <c r="C37"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Tab'!$C$33:$C$517,MATCH(ROW()-1,'Census Input Tab'!$X$33:$X$517,0))))</f>
        <v/>
      </c>
      <c r="D37"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Tab'!$F$33:$F$517,MATCH(ROW()-1,'Census Input Tab'!$X$33:$X$517,0))))</f>
        <v/>
      </c>
      <c r="E37" s="70" t="str">
        <f t="shared" si="0"/>
        <v/>
      </c>
      <c r="F37" s="70" t="str">
        <f>IF(ROW()-1&gt;MAX('Census Input Tab'!$X$33:$X$517),"",IF(OR(INDEX('Census Input Tab'!$O$33:$O$517,MATCH(ROW()-1,'Census Input Tab'!$X$33:$X$517,0))="NO",INDEX('Census Input Tab'!$O$33:$O$517,MATCH(ROW()-1,'Census Input Tab'!$X$33:$X$517,0))="BLANK"),IF(INDEX('Census Input Tab'!$O$33:$O$517,MATCH(ROW()-1,'Census Input Tab'!$X$33:$X$517,0))="NO","Missing Data","BLANK"),"None"))</f>
        <v/>
      </c>
      <c r="G37" s="62" t="str">
        <f>IF(ROW()-1&gt;MAX('Census Input Tab'!$X$33:$X$517),"",IF(OR(INDEX('Census Input Tab'!$O$33:$O$517,MATCH(ROW()-1,'Census Input Tab'!$X$33:$X$517,0))="NO",INDEX('Census Input Tab'!$O$33:$O$517,MATCH(ROW()-1,'Census Input Tab'!$X$33:$X$517,0))="BLANK"),IF(INDEX('Census Input Tab'!$O$33:$O$517,MATCH(ROW()-1,'Census Input Tab'!$X$33:$X$517,0))="NO","Missing Data","BLANK"),"4T"))</f>
        <v/>
      </c>
      <c r="H37"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Tab'!$H$33:$H$517,MATCH(ROW()-1,'Census Input Tab'!$X$33:$X$517,0))))</f>
        <v/>
      </c>
      <c r="I37" s="72" t="str">
        <f>IF(ROW()-1&gt;MAX('Census Input Tab'!$X$33:$X$517),"",IF(OR(INDEX('Census Input Tab'!$O$33:$O$517,MATCH(ROW()-1,'Census Input Tab'!$X$33:$X$517,0))="NO",INDEX('Census Input Tab'!$O$33:$O$517,MATCH(ROW()-1,'Census Input Tab'!$X$33:$X$517,0))="BLANK"),IF(INDEX('Census Input Tab'!$O$33:$O$517,MATCH(ROW()-1,'Census Input Tab'!$X$33:$X$517,0))="NO","Missing Data","BLANK"),""))</f>
        <v/>
      </c>
      <c r="J37"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Tab'!$A$33:$A$517,MATCH(ROW()-1,'Census Input Tab'!$X$33:$X$517,0))))</f>
        <v/>
      </c>
      <c r="K37"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Tab'!$B$33:$B$517,MATCH(ROW()-1,'Census Input Tab'!$X$33:$X$517,0))))</f>
        <v/>
      </c>
      <c r="L37" s="58" t="str">
        <f>IF(ROW()-1&gt;MAX('Census Input Tab'!$X$33:$X$517),"",IF(OR(INDEX('Census Input Tab'!$O$33:$O$517,MATCH(ROW()-1,'Census Input Tab'!$X$33:$X$517,0))="NO",INDEX('Census Input Tab'!$O$33:$O$517,MATCH(ROW()-1,'Census Input Tab'!$X$33:$X$517,0))="BLANK"),IF(INDEX('Census Input Tab'!$O$33:$O$517,MATCH(ROW()-1,'Census Input Tab'!$X$33:$X$517,0))="NO","Missing Data","BLANK"),IF(INDEX('Census Input Tab'!$I$33:$I$517,MATCH(ROW()-1,'Census Input Tab'!$X$33:$X$517,0))="St Con","Y",IF(INDEX('Census Input Tab'!$I$33:$I$517,MATCH(ROW()-1,'Census Input Tab'!$X$33:$X$517,0))="COBRA","Y",""))))</f>
        <v/>
      </c>
      <c r="N37" s="19"/>
      <c r="O37" s="20"/>
    </row>
    <row r="38" spans="1:15" ht="12.75" customHeight="1">
      <c r="A38" s="69" t="str">
        <f>IF(ROW()-1&gt;MAX('Census Input Tab'!$X$33:$X$517),"",IF(OR(INDEX('Census Input Tab'!$O$33:$O$517,MATCH(ROW()-1,'Census Input Tab'!$X$33:$X$517,0))="NO",INDEX('Census Input Tab'!$O$33:$O$517,MATCH(ROW()-1,'Census Input Tab'!$X$33:$X$517,0))="BLANK"),IF(INDEX('Census Input Tab'!$O$33:$O$517,MATCH(ROW()-1,'Census Input Tab'!$X$33:$X$517,0))="NO","Missing Data","BLANK"),INDEX('Census Input Tab'!$D$33:$D$517,MATCH(ROW()-1,'Census Input Tab'!$X$33:$X$517,0))))</f>
        <v/>
      </c>
      <c r="B38"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Tab'!$E$33:$E$517,MATCH(ROW()-1,'Census Input Tab'!$X$33:$X$517,0))))</f>
        <v/>
      </c>
      <c r="C38"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Tab'!$C$33:$C$517,MATCH(ROW()-1,'Census Input Tab'!$X$33:$X$517,0))))</f>
        <v/>
      </c>
      <c r="D38"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Tab'!$F$33:$F$517,MATCH(ROW()-1,'Census Input Tab'!$X$33:$X$517,0))))</f>
        <v/>
      </c>
      <c r="E38" s="70" t="str">
        <f t="shared" si="0"/>
        <v/>
      </c>
      <c r="F38" s="70" t="str">
        <f>IF(ROW()-1&gt;MAX('Census Input Tab'!$X$33:$X$517),"",IF(OR(INDEX('Census Input Tab'!$O$33:$O$517,MATCH(ROW()-1,'Census Input Tab'!$X$33:$X$517,0))="NO",INDEX('Census Input Tab'!$O$33:$O$517,MATCH(ROW()-1,'Census Input Tab'!$X$33:$X$517,0))="BLANK"),IF(INDEX('Census Input Tab'!$O$33:$O$517,MATCH(ROW()-1,'Census Input Tab'!$X$33:$X$517,0))="NO","Missing Data","BLANK"),"None"))</f>
        <v/>
      </c>
      <c r="G38" s="62" t="str">
        <f>IF(ROW()-1&gt;MAX('Census Input Tab'!$X$33:$X$517),"",IF(OR(INDEX('Census Input Tab'!$O$33:$O$517,MATCH(ROW()-1,'Census Input Tab'!$X$33:$X$517,0))="NO",INDEX('Census Input Tab'!$O$33:$O$517,MATCH(ROW()-1,'Census Input Tab'!$X$33:$X$517,0))="BLANK"),IF(INDEX('Census Input Tab'!$O$33:$O$517,MATCH(ROW()-1,'Census Input Tab'!$X$33:$X$517,0))="NO","Missing Data","BLANK"),"4T"))</f>
        <v/>
      </c>
      <c r="H38"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Tab'!$H$33:$H$517,MATCH(ROW()-1,'Census Input Tab'!$X$33:$X$517,0))))</f>
        <v/>
      </c>
      <c r="I38" s="72" t="str">
        <f>IF(ROW()-1&gt;MAX('Census Input Tab'!$X$33:$X$517),"",IF(OR(INDEX('Census Input Tab'!$O$33:$O$517,MATCH(ROW()-1,'Census Input Tab'!$X$33:$X$517,0))="NO",INDEX('Census Input Tab'!$O$33:$O$517,MATCH(ROW()-1,'Census Input Tab'!$X$33:$X$517,0))="BLANK"),IF(INDEX('Census Input Tab'!$O$33:$O$517,MATCH(ROW()-1,'Census Input Tab'!$X$33:$X$517,0))="NO","Missing Data","BLANK"),""))</f>
        <v/>
      </c>
      <c r="J38"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Tab'!$A$33:$A$517,MATCH(ROW()-1,'Census Input Tab'!$X$33:$X$517,0))))</f>
        <v/>
      </c>
      <c r="K38"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Tab'!$B$33:$B$517,MATCH(ROW()-1,'Census Input Tab'!$X$33:$X$517,0))))</f>
        <v/>
      </c>
      <c r="L38" s="58" t="str">
        <f>IF(ROW()-1&gt;MAX('Census Input Tab'!$X$33:$X$517),"",IF(OR(INDEX('Census Input Tab'!$O$33:$O$517,MATCH(ROW()-1,'Census Input Tab'!$X$33:$X$517,0))="NO",INDEX('Census Input Tab'!$O$33:$O$517,MATCH(ROW()-1,'Census Input Tab'!$X$33:$X$517,0))="BLANK"),IF(INDEX('Census Input Tab'!$O$33:$O$517,MATCH(ROW()-1,'Census Input Tab'!$X$33:$X$517,0))="NO","Missing Data","BLANK"),IF(INDEX('Census Input Tab'!$I$33:$I$517,MATCH(ROW()-1,'Census Input Tab'!$X$33:$X$517,0))="St Con","Y",IF(INDEX('Census Input Tab'!$I$33:$I$517,MATCH(ROW()-1,'Census Input Tab'!$X$33:$X$517,0))="COBRA","Y",""))))</f>
        <v/>
      </c>
      <c r="N38" s="9"/>
    </row>
    <row r="39" spans="1:15" ht="12.75" customHeight="1">
      <c r="A39" s="69" t="str">
        <f>IF(ROW()-1&gt;MAX('Census Input Tab'!$X$33:$X$517),"",IF(OR(INDEX('Census Input Tab'!$O$33:$O$517,MATCH(ROW()-1,'Census Input Tab'!$X$33:$X$517,0))="NO",INDEX('Census Input Tab'!$O$33:$O$517,MATCH(ROW()-1,'Census Input Tab'!$X$33:$X$517,0))="BLANK"),IF(INDEX('Census Input Tab'!$O$33:$O$517,MATCH(ROW()-1,'Census Input Tab'!$X$33:$X$517,0))="NO","Missing Data","BLANK"),INDEX('Census Input Tab'!$D$33:$D$517,MATCH(ROW()-1,'Census Input Tab'!$X$33:$X$517,0))))</f>
        <v/>
      </c>
      <c r="B39"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Tab'!$E$33:$E$517,MATCH(ROW()-1,'Census Input Tab'!$X$33:$X$517,0))))</f>
        <v/>
      </c>
      <c r="C39"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Tab'!$C$33:$C$517,MATCH(ROW()-1,'Census Input Tab'!$X$33:$X$517,0))))</f>
        <v/>
      </c>
      <c r="D39"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Tab'!$F$33:$F$517,MATCH(ROW()-1,'Census Input Tab'!$X$33:$X$517,0))))</f>
        <v/>
      </c>
      <c r="E39" s="70" t="str">
        <f t="shared" si="0"/>
        <v/>
      </c>
      <c r="F39" s="70" t="str">
        <f>IF(ROW()-1&gt;MAX('Census Input Tab'!$X$33:$X$517),"",IF(OR(INDEX('Census Input Tab'!$O$33:$O$517,MATCH(ROW()-1,'Census Input Tab'!$X$33:$X$517,0))="NO",INDEX('Census Input Tab'!$O$33:$O$517,MATCH(ROW()-1,'Census Input Tab'!$X$33:$X$517,0))="BLANK"),IF(INDEX('Census Input Tab'!$O$33:$O$517,MATCH(ROW()-1,'Census Input Tab'!$X$33:$X$517,0))="NO","Missing Data","BLANK"),"None"))</f>
        <v/>
      </c>
      <c r="G39" s="62" t="str">
        <f>IF(ROW()-1&gt;MAX('Census Input Tab'!$X$33:$X$517),"",IF(OR(INDEX('Census Input Tab'!$O$33:$O$517,MATCH(ROW()-1,'Census Input Tab'!$X$33:$X$517,0))="NO",INDEX('Census Input Tab'!$O$33:$O$517,MATCH(ROW()-1,'Census Input Tab'!$X$33:$X$517,0))="BLANK"),IF(INDEX('Census Input Tab'!$O$33:$O$517,MATCH(ROW()-1,'Census Input Tab'!$X$33:$X$517,0))="NO","Missing Data","BLANK"),"4T"))</f>
        <v/>
      </c>
      <c r="H39"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Tab'!$H$33:$H$517,MATCH(ROW()-1,'Census Input Tab'!$X$33:$X$517,0))))</f>
        <v/>
      </c>
      <c r="I39" s="72" t="str">
        <f>IF(ROW()-1&gt;MAX('Census Input Tab'!$X$33:$X$517),"",IF(OR(INDEX('Census Input Tab'!$O$33:$O$517,MATCH(ROW()-1,'Census Input Tab'!$X$33:$X$517,0))="NO",INDEX('Census Input Tab'!$O$33:$O$517,MATCH(ROW()-1,'Census Input Tab'!$X$33:$X$517,0))="BLANK"),IF(INDEX('Census Input Tab'!$O$33:$O$517,MATCH(ROW()-1,'Census Input Tab'!$X$33:$X$517,0))="NO","Missing Data","BLANK"),""))</f>
        <v/>
      </c>
      <c r="J39"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Tab'!$A$33:$A$517,MATCH(ROW()-1,'Census Input Tab'!$X$33:$X$517,0))))</f>
        <v/>
      </c>
      <c r="K39"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Tab'!$B$33:$B$517,MATCH(ROW()-1,'Census Input Tab'!$X$33:$X$517,0))))</f>
        <v/>
      </c>
      <c r="L39" s="58" t="str">
        <f>IF(ROW()-1&gt;MAX('Census Input Tab'!$X$33:$X$517),"",IF(OR(INDEX('Census Input Tab'!$O$33:$O$517,MATCH(ROW()-1,'Census Input Tab'!$X$33:$X$517,0))="NO",INDEX('Census Input Tab'!$O$33:$O$517,MATCH(ROW()-1,'Census Input Tab'!$X$33:$X$517,0))="BLANK"),IF(INDEX('Census Input Tab'!$O$33:$O$517,MATCH(ROW()-1,'Census Input Tab'!$X$33:$X$517,0))="NO","Missing Data","BLANK"),IF(INDEX('Census Input Tab'!$I$33:$I$517,MATCH(ROW()-1,'Census Input Tab'!$X$33:$X$517,0))="St Con","Y",IF(INDEX('Census Input Tab'!$I$33:$I$517,MATCH(ROW()-1,'Census Input Tab'!$X$33:$X$517,0))="COBRA","Y",""))))</f>
        <v/>
      </c>
      <c r="N39" s="9"/>
    </row>
    <row r="40" spans="1:15" ht="12.75" customHeight="1">
      <c r="A40" s="69" t="str">
        <f>IF(ROW()-1&gt;MAX('Census Input Tab'!$X$33:$X$517),"",IF(OR(INDEX('Census Input Tab'!$O$33:$O$517,MATCH(ROW()-1,'Census Input Tab'!$X$33:$X$517,0))="NO",INDEX('Census Input Tab'!$O$33:$O$517,MATCH(ROW()-1,'Census Input Tab'!$X$33:$X$517,0))="BLANK"),IF(INDEX('Census Input Tab'!$O$33:$O$517,MATCH(ROW()-1,'Census Input Tab'!$X$33:$X$517,0))="NO","Missing Data","BLANK"),INDEX('Census Input Tab'!$D$33:$D$517,MATCH(ROW()-1,'Census Input Tab'!$X$33:$X$517,0))))</f>
        <v/>
      </c>
      <c r="B40"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Tab'!$E$33:$E$517,MATCH(ROW()-1,'Census Input Tab'!$X$33:$X$517,0))))</f>
        <v/>
      </c>
      <c r="C40"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Tab'!$C$33:$C$517,MATCH(ROW()-1,'Census Input Tab'!$X$33:$X$517,0))))</f>
        <v/>
      </c>
      <c r="D40"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Tab'!$F$33:$F$517,MATCH(ROW()-1,'Census Input Tab'!$X$33:$X$517,0))))</f>
        <v/>
      </c>
      <c r="E40" s="70" t="str">
        <f t="shared" si="0"/>
        <v/>
      </c>
      <c r="F40" s="70" t="str">
        <f>IF(ROW()-1&gt;MAX('Census Input Tab'!$X$33:$X$517),"",IF(OR(INDEX('Census Input Tab'!$O$33:$O$517,MATCH(ROW()-1,'Census Input Tab'!$X$33:$X$517,0))="NO",INDEX('Census Input Tab'!$O$33:$O$517,MATCH(ROW()-1,'Census Input Tab'!$X$33:$X$517,0))="BLANK"),IF(INDEX('Census Input Tab'!$O$33:$O$517,MATCH(ROW()-1,'Census Input Tab'!$X$33:$X$517,0))="NO","Missing Data","BLANK"),"None"))</f>
        <v/>
      </c>
      <c r="G40" s="62" t="str">
        <f>IF(ROW()-1&gt;MAX('Census Input Tab'!$X$33:$X$517),"",IF(OR(INDEX('Census Input Tab'!$O$33:$O$517,MATCH(ROW()-1,'Census Input Tab'!$X$33:$X$517,0))="NO",INDEX('Census Input Tab'!$O$33:$O$517,MATCH(ROW()-1,'Census Input Tab'!$X$33:$X$517,0))="BLANK"),IF(INDEX('Census Input Tab'!$O$33:$O$517,MATCH(ROW()-1,'Census Input Tab'!$X$33:$X$517,0))="NO","Missing Data","BLANK"),"4T"))</f>
        <v/>
      </c>
      <c r="H40"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Tab'!$H$33:$H$517,MATCH(ROW()-1,'Census Input Tab'!$X$33:$X$517,0))))</f>
        <v/>
      </c>
      <c r="I40" s="72" t="str">
        <f>IF(ROW()-1&gt;MAX('Census Input Tab'!$X$33:$X$517),"",IF(OR(INDEX('Census Input Tab'!$O$33:$O$517,MATCH(ROW()-1,'Census Input Tab'!$X$33:$X$517,0))="NO",INDEX('Census Input Tab'!$O$33:$O$517,MATCH(ROW()-1,'Census Input Tab'!$X$33:$X$517,0))="BLANK"),IF(INDEX('Census Input Tab'!$O$33:$O$517,MATCH(ROW()-1,'Census Input Tab'!$X$33:$X$517,0))="NO","Missing Data","BLANK"),""))</f>
        <v/>
      </c>
      <c r="J40"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Tab'!$A$33:$A$517,MATCH(ROW()-1,'Census Input Tab'!$X$33:$X$517,0))))</f>
        <v/>
      </c>
      <c r="K40"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Tab'!$B$33:$B$517,MATCH(ROW()-1,'Census Input Tab'!$X$33:$X$517,0))))</f>
        <v/>
      </c>
      <c r="L40" s="58" t="str">
        <f>IF(ROW()-1&gt;MAX('Census Input Tab'!$X$33:$X$517),"",IF(OR(INDEX('Census Input Tab'!$O$33:$O$517,MATCH(ROW()-1,'Census Input Tab'!$X$33:$X$517,0))="NO",INDEX('Census Input Tab'!$O$33:$O$517,MATCH(ROW()-1,'Census Input Tab'!$X$33:$X$517,0))="BLANK"),IF(INDEX('Census Input Tab'!$O$33:$O$517,MATCH(ROW()-1,'Census Input Tab'!$X$33:$X$517,0))="NO","Missing Data","BLANK"),IF(INDEX('Census Input Tab'!$I$33:$I$517,MATCH(ROW()-1,'Census Input Tab'!$X$33:$X$517,0))="St Con","Y",IF(INDEX('Census Input Tab'!$I$33:$I$517,MATCH(ROW()-1,'Census Input Tab'!$X$33:$X$517,0))="COBRA","Y",""))))</f>
        <v/>
      </c>
      <c r="N40" s="9"/>
    </row>
    <row r="41" spans="1:15" ht="12.75" customHeight="1">
      <c r="A41" s="69" t="str">
        <f>IF(ROW()-1&gt;MAX('Census Input Tab'!$X$33:$X$517),"",IF(OR(INDEX('Census Input Tab'!$O$33:$O$517,MATCH(ROW()-1,'Census Input Tab'!$X$33:$X$517,0))="NO",INDEX('Census Input Tab'!$O$33:$O$517,MATCH(ROW()-1,'Census Input Tab'!$X$33:$X$517,0))="BLANK"),IF(INDEX('Census Input Tab'!$O$33:$O$517,MATCH(ROW()-1,'Census Input Tab'!$X$33:$X$517,0))="NO","Missing Data","BLANK"),INDEX('Census Input Tab'!$D$33:$D$517,MATCH(ROW()-1,'Census Input Tab'!$X$33:$X$517,0))))</f>
        <v/>
      </c>
      <c r="B41"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Tab'!$E$33:$E$517,MATCH(ROW()-1,'Census Input Tab'!$X$33:$X$517,0))))</f>
        <v/>
      </c>
      <c r="C41"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Tab'!$C$33:$C$517,MATCH(ROW()-1,'Census Input Tab'!$X$33:$X$517,0))))</f>
        <v/>
      </c>
      <c r="D41"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Tab'!$F$33:$F$517,MATCH(ROW()-1,'Census Input Tab'!$X$33:$X$517,0))))</f>
        <v/>
      </c>
      <c r="E41" s="70" t="str">
        <f t="shared" si="0"/>
        <v/>
      </c>
      <c r="F41" s="70" t="str">
        <f>IF(ROW()-1&gt;MAX('Census Input Tab'!$X$33:$X$517),"",IF(OR(INDEX('Census Input Tab'!$O$33:$O$517,MATCH(ROW()-1,'Census Input Tab'!$X$33:$X$517,0))="NO",INDEX('Census Input Tab'!$O$33:$O$517,MATCH(ROW()-1,'Census Input Tab'!$X$33:$X$517,0))="BLANK"),IF(INDEX('Census Input Tab'!$O$33:$O$517,MATCH(ROW()-1,'Census Input Tab'!$X$33:$X$517,0))="NO","Missing Data","BLANK"),"None"))</f>
        <v/>
      </c>
      <c r="G41" s="62" t="str">
        <f>IF(ROW()-1&gt;MAX('Census Input Tab'!$X$33:$X$517),"",IF(OR(INDEX('Census Input Tab'!$O$33:$O$517,MATCH(ROW()-1,'Census Input Tab'!$X$33:$X$517,0))="NO",INDEX('Census Input Tab'!$O$33:$O$517,MATCH(ROW()-1,'Census Input Tab'!$X$33:$X$517,0))="BLANK"),IF(INDEX('Census Input Tab'!$O$33:$O$517,MATCH(ROW()-1,'Census Input Tab'!$X$33:$X$517,0))="NO","Missing Data","BLANK"),"4T"))</f>
        <v/>
      </c>
      <c r="H41"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Tab'!$H$33:$H$517,MATCH(ROW()-1,'Census Input Tab'!$X$33:$X$517,0))))</f>
        <v/>
      </c>
      <c r="I41" s="72" t="str">
        <f>IF(ROW()-1&gt;MAX('Census Input Tab'!$X$33:$X$517),"",IF(OR(INDEX('Census Input Tab'!$O$33:$O$517,MATCH(ROW()-1,'Census Input Tab'!$X$33:$X$517,0))="NO",INDEX('Census Input Tab'!$O$33:$O$517,MATCH(ROW()-1,'Census Input Tab'!$X$33:$X$517,0))="BLANK"),IF(INDEX('Census Input Tab'!$O$33:$O$517,MATCH(ROW()-1,'Census Input Tab'!$X$33:$X$517,0))="NO","Missing Data","BLANK"),""))</f>
        <v/>
      </c>
      <c r="J41"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Tab'!$A$33:$A$517,MATCH(ROW()-1,'Census Input Tab'!$X$33:$X$517,0))))</f>
        <v/>
      </c>
      <c r="K41"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Tab'!$B$33:$B$517,MATCH(ROW()-1,'Census Input Tab'!$X$33:$X$517,0))))</f>
        <v/>
      </c>
      <c r="L41" s="58" t="str">
        <f>IF(ROW()-1&gt;MAX('Census Input Tab'!$X$33:$X$517),"",IF(OR(INDEX('Census Input Tab'!$O$33:$O$517,MATCH(ROW()-1,'Census Input Tab'!$X$33:$X$517,0))="NO",INDEX('Census Input Tab'!$O$33:$O$517,MATCH(ROW()-1,'Census Input Tab'!$X$33:$X$517,0))="BLANK"),IF(INDEX('Census Input Tab'!$O$33:$O$517,MATCH(ROW()-1,'Census Input Tab'!$X$33:$X$517,0))="NO","Missing Data","BLANK"),IF(INDEX('Census Input Tab'!$I$33:$I$517,MATCH(ROW()-1,'Census Input Tab'!$X$33:$X$517,0))="St Con","Y",IF(INDEX('Census Input Tab'!$I$33:$I$517,MATCH(ROW()-1,'Census Input Tab'!$X$33:$X$517,0))="COBRA","Y",""))))</f>
        <v/>
      </c>
    </row>
    <row r="42" spans="1:15" ht="12.75" customHeight="1">
      <c r="A42" s="69" t="str">
        <f>IF(ROW()-1&gt;MAX('Census Input Tab'!$X$33:$X$517),"",IF(OR(INDEX('Census Input Tab'!$O$33:$O$517,MATCH(ROW()-1,'Census Input Tab'!$X$33:$X$517,0))="NO",INDEX('Census Input Tab'!$O$33:$O$517,MATCH(ROW()-1,'Census Input Tab'!$X$33:$X$517,0))="BLANK"),IF(INDEX('Census Input Tab'!$O$33:$O$517,MATCH(ROW()-1,'Census Input Tab'!$X$33:$X$517,0))="NO","Missing Data","BLANK"),INDEX('Census Input Tab'!$D$33:$D$517,MATCH(ROW()-1,'Census Input Tab'!$X$33:$X$517,0))))</f>
        <v/>
      </c>
      <c r="B42"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Tab'!$E$33:$E$517,MATCH(ROW()-1,'Census Input Tab'!$X$33:$X$517,0))))</f>
        <v/>
      </c>
      <c r="C42"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Tab'!$C$33:$C$517,MATCH(ROW()-1,'Census Input Tab'!$X$33:$X$517,0))))</f>
        <v/>
      </c>
      <c r="D42"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Tab'!$F$33:$F$517,MATCH(ROW()-1,'Census Input Tab'!$X$33:$X$517,0))))</f>
        <v/>
      </c>
      <c r="E42" s="70" t="str">
        <f t="shared" si="0"/>
        <v/>
      </c>
      <c r="F42" s="70" t="str">
        <f>IF(ROW()-1&gt;MAX('Census Input Tab'!$X$33:$X$517),"",IF(OR(INDEX('Census Input Tab'!$O$33:$O$517,MATCH(ROW()-1,'Census Input Tab'!$X$33:$X$517,0))="NO",INDEX('Census Input Tab'!$O$33:$O$517,MATCH(ROW()-1,'Census Input Tab'!$X$33:$X$517,0))="BLANK"),IF(INDEX('Census Input Tab'!$O$33:$O$517,MATCH(ROW()-1,'Census Input Tab'!$X$33:$X$517,0))="NO","Missing Data","BLANK"),"None"))</f>
        <v/>
      </c>
      <c r="G42" s="62" t="str">
        <f>IF(ROW()-1&gt;MAX('Census Input Tab'!$X$33:$X$517),"",IF(OR(INDEX('Census Input Tab'!$O$33:$O$517,MATCH(ROW()-1,'Census Input Tab'!$X$33:$X$517,0))="NO",INDEX('Census Input Tab'!$O$33:$O$517,MATCH(ROW()-1,'Census Input Tab'!$X$33:$X$517,0))="BLANK"),IF(INDEX('Census Input Tab'!$O$33:$O$517,MATCH(ROW()-1,'Census Input Tab'!$X$33:$X$517,0))="NO","Missing Data","BLANK"),"4T"))</f>
        <v/>
      </c>
      <c r="H42"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Tab'!$H$33:$H$517,MATCH(ROW()-1,'Census Input Tab'!$X$33:$X$517,0))))</f>
        <v/>
      </c>
      <c r="I42" s="72" t="str">
        <f>IF(ROW()-1&gt;MAX('Census Input Tab'!$X$33:$X$517),"",IF(OR(INDEX('Census Input Tab'!$O$33:$O$517,MATCH(ROW()-1,'Census Input Tab'!$X$33:$X$517,0))="NO",INDEX('Census Input Tab'!$O$33:$O$517,MATCH(ROW()-1,'Census Input Tab'!$X$33:$X$517,0))="BLANK"),IF(INDEX('Census Input Tab'!$O$33:$O$517,MATCH(ROW()-1,'Census Input Tab'!$X$33:$X$517,0))="NO","Missing Data","BLANK"),""))</f>
        <v/>
      </c>
      <c r="J42"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Tab'!$A$33:$A$517,MATCH(ROW()-1,'Census Input Tab'!$X$33:$X$517,0))))</f>
        <v/>
      </c>
      <c r="K42"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Tab'!$B$33:$B$517,MATCH(ROW()-1,'Census Input Tab'!$X$33:$X$517,0))))</f>
        <v/>
      </c>
      <c r="L42" s="58" t="str">
        <f>IF(ROW()-1&gt;MAX('Census Input Tab'!$X$33:$X$517),"",IF(OR(INDEX('Census Input Tab'!$O$33:$O$517,MATCH(ROW()-1,'Census Input Tab'!$X$33:$X$517,0))="NO",INDEX('Census Input Tab'!$O$33:$O$517,MATCH(ROW()-1,'Census Input Tab'!$X$33:$X$517,0))="BLANK"),IF(INDEX('Census Input Tab'!$O$33:$O$517,MATCH(ROW()-1,'Census Input Tab'!$X$33:$X$517,0))="NO","Missing Data","BLANK"),IF(INDEX('Census Input Tab'!$I$33:$I$517,MATCH(ROW()-1,'Census Input Tab'!$X$33:$X$517,0))="St Con","Y",IF(INDEX('Census Input Tab'!$I$33:$I$517,MATCH(ROW()-1,'Census Input Tab'!$X$33:$X$517,0))="COBRA","Y",""))))</f>
        <v/>
      </c>
    </row>
    <row r="43" spans="1:15" ht="12.75" customHeight="1">
      <c r="A43" s="69" t="str">
        <f>IF(ROW()-1&gt;MAX('Census Input Tab'!$X$33:$X$517),"",IF(OR(INDEX('Census Input Tab'!$O$33:$O$517,MATCH(ROW()-1,'Census Input Tab'!$X$33:$X$517,0))="NO",INDEX('Census Input Tab'!$O$33:$O$517,MATCH(ROW()-1,'Census Input Tab'!$X$33:$X$517,0))="BLANK"),IF(INDEX('Census Input Tab'!$O$33:$O$517,MATCH(ROW()-1,'Census Input Tab'!$X$33:$X$517,0))="NO","Missing Data","BLANK"),INDEX('Census Input Tab'!$D$33:$D$517,MATCH(ROW()-1,'Census Input Tab'!$X$33:$X$517,0))))</f>
        <v/>
      </c>
      <c r="B43"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Tab'!$E$33:$E$517,MATCH(ROW()-1,'Census Input Tab'!$X$33:$X$517,0))))</f>
        <v/>
      </c>
      <c r="C43"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Tab'!$C$33:$C$517,MATCH(ROW()-1,'Census Input Tab'!$X$33:$X$517,0))))</f>
        <v/>
      </c>
      <c r="D43"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Tab'!$F$33:$F$517,MATCH(ROW()-1,'Census Input Tab'!$X$33:$X$517,0))))</f>
        <v/>
      </c>
      <c r="E43" s="70" t="str">
        <f t="shared" si="0"/>
        <v/>
      </c>
      <c r="F43" s="70" t="str">
        <f>IF(ROW()-1&gt;MAX('Census Input Tab'!$X$33:$X$517),"",IF(OR(INDEX('Census Input Tab'!$O$33:$O$517,MATCH(ROW()-1,'Census Input Tab'!$X$33:$X$517,0))="NO",INDEX('Census Input Tab'!$O$33:$O$517,MATCH(ROW()-1,'Census Input Tab'!$X$33:$X$517,0))="BLANK"),IF(INDEX('Census Input Tab'!$O$33:$O$517,MATCH(ROW()-1,'Census Input Tab'!$X$33:$X$517,0))="NO","Missing Data","BLANK"),"None"))</f>
        <v/>
      </c>
      <c r="G43" s="62" t="str">
        <f>IF(ROW()-1&gt;MAX('Census Input Tab'!$X$33:$X$517),"",IF(OR(INDEX('Census Input Tab'!$O$33:$O$517,MATCH(ROW()-1,'Census Input Tab'!$X$33:$X$517,0))="NO",INDEX('Census Input Tab'!$O$33:$O$517,MATCH(ROW()-1,'Census Input Tab'!$X$33:$X$517,0))="BLANK"),IF(INDEX('Census Input Tab'!$O$33:$O$517,MATCH(ROW()-1,'Census Input Tab'!$X$33:$X$517,0))="NO","Missing Data","BLANK"),"4T"))</f>
        <v/>
      </c>
      <c r="H43"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Tab'!$H$33:$H$517,MATCH(ROW()-1,'Census Input Tab'!$X$33:$X$517,0))))</f>
        <v/>
      </c>
      <c r="I43" s="72" t="str">
        <f>IF(ROW()-1&gt;MAX('Census Input Tab'!$X$33:$X$517),"",IF(OR(INDEX('Census Input Tab'!$O$33:$O$517,MATCH(ROW()-1,'Census Input Tab'!$X$33:$X$517,0))="NO",INDEX('Census Input Tab'!$O$33:$O$517,MATCH(ROW()-1,'Census Input Tab'!$X$33:$X$517,0))="BLANK"),IF(INDEX('Census Input Tab'!$O$33:$O$517,MATCH(ROW()-1,'Census Input Tab'!$X$33:$X$517,0))="NO","Missing Data","BLANK"),""))</f>
        <v/>
      </c>
      <c r="J43"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Tab'!$A$33:$A$517,MATCH(ROW()-1,'Census Input Tab'!$X$33:$X$517,0))))</f>
        <v/>
      </c>
      <c r="K43"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Tab'!$B$33:$B$517,MATCH(ROW()-1,'Census Input Tab'!$X$33:$X$517,0))))</f>
        <v/>
      </c>
      <c r="L43" s="58" t="str">
        <f>IF(ROW()-1&gt;MAX('Census Input Tab'!$X$33:$X$517),"",IF(OR(INDEX('Census Input Tab'!$O$33:$O$517,MATCH(ROW()-1,'Census Input Tab'!$X$33:$X$517,0))="NO",INDEX('Census Input Tab'!$O$33:$O$517,MATCH(ROW()-1,'Census Input Tab'!$X$33:$X$517,0))="BLANK"),IF(INDEX('Census Input Tab'!$O$33:$O$517,MATCH(ROW()-1,'Census Input Tab'!$X$33:$X$517,0))="NO","Missing Data","BLANK"),IF(INDEX('Census Input Tab'!$I$33:$I$517,MATCH(ROW()-1,'Census Input Tab'!$X$33:$X$517,0))="St Con","Y",IF(INDEX('Census Input Tab'!$I$33:$I$517,MATCH(ROW()-1,'Census Input Tab'!$X$33:$X$517,0))="COBRA","Y",""))))</f>
        <v/>
      </c>
    </row>
    <row r="44" spans="1:15" ht="12.75" customHeight="1">
      <c r="A44" s="69" t="str">
        <f>IF(ROW()-1&gt;MAX('Census Input Tab'!$X$33:$X$517),"",IF(OR(INDEX('Census Input Tab'!$O$33:$O$517,MATCH(ROW()-1,'Census Input Tab'!$X$33:$X$517,0))="NO",INDEX('Census Input Tab'!$O$33:$O$517,MATCH(ROW()-1,'Census Input Tab'!$X$33:$X$517,0))="BLANK"),IF(INDEX('Census Input Tab'!$O$33:$O$517,MATCH(ROW()-1,'Census Input Tab'!$X$33:$X$517,0))="NO","Missing Data","BLANK"),INDEX('Census Input Tab'!$D$33:$D$517,MATCH(ROW()-1,'Census Input Tab'!$X$33:$X$517,0))))</f>
        <v/>
      </c>
      <c r="B44"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Tab'!$E$33:$E$517,MATCH(ROW()-1,'Census Input Tab'!$X$33:$X$517,0))))</f>
        <v/>
      </c>
      <c r="C44"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Tab'!$C$33:$C$517,MATCH(ROW()-1,'Census Input Tab'!$X$33:$X$517,0))))</f>
        <v/>
      </c>
      <c r="D44"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Tab'!$F$33:$F$517,MATCH(ROW()-1,'Census Input Tab'!$X$33:$X$517,0))))</f>
        <v/>
      </c>
      <c r="E44" s="70" t="str">
        <f t="shared" si="0"/>
        <v/>
      </c>
      <c r="F44" s="70" t="str">
        <f>IF(ROW()-1&gt;MAX('Census Input Tab'!$X$33:$X$517),"",IF(OR(INDEX('Census Input Tab'!$O$33:$O$517,MATCH(ROW()-1,'Census Input Tab'!$X$33:$X$517,0))="NO",INDEX('Census Input Tab'!$O$33:$O$517,MATCH(ROW()-1,'Census Input Tab'!$X$33:$X$517,0))="BLANK"),IF(INDEX('Census Input Tab'!$O$33:$O$517,MATCH(ROW()-1,'Census Input Tab'!$X$33:$X$517,0))="NO","Missing Data","BLANK"),"None"))</f>
        <v/>
      </c>
      <c r="G44" s="62" t="str">
        <f>IF(ROW()-1&gt;MAX('Census Input Tab'!$X$33:$X$517),"",IF(OR(INDEX('Census Input Tab'!$O$33:$O$517,MATCH(ROW()-1,'Census Input Tab'!$X$33:$X$517,0))="NO",INDEX('Census Input Tab'!$O$33:$O$517,MATCH(ROW()-1,'Census Input Tab'!$X$33:$X$517,0))="BLANK"),IF(INDEX('Census Input Tab'!$O$33:$O$517,MATCH(ROW()-1,'Census Input Tab'!$X$33:$X$517,0))="NO","Missing Data","BLANK"),"4T"))</f>
        <v/>
      </c>
      <c r="H44"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Tab'!$H$33:$H$517,MATCH(ROW()-1,'Census Input Tab'!$X$33:$X$517,0))))</f>
        <v/>
      </c>
      <c r="I44" s="72" t="str">
        <f>IF(ROW()-1&gt;MAX('Census Input Tab'!$X$33:$X$517),"",IF(OR(INDEX('Census Input Tab'!$O$33:$O$517,MATCH(ROW()-1,'Census Input Tab'!$X$33:$X$517,0))="NO",INDEX('Census Input Tab'!$O$33:$O$517,MATCH(ROW()-1,'Census Input Tab'!$X$33:$X$517,0))="BLANK"),IF(INDEX('Census Input Tab'!$O$33:$O$517,MATCH(ROW()-1,'Census Input Tab'!$X$33:$X$517,0))="NO","Missing Data","BLANK"),""))</f>
        <v/>
      </c>
      <c r="J44"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Tab'!$A$33:$A$517,MATCH(ROW()-1,'Census Input Tab'!$X$33:$X$517,0))))</f>
        <v/>
      </c>
      <c r="K44"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Tab'!$B$33:$B$517,MATCH(ROW()-1,'Census Input Tab'!$X$33:$X$517,0))))</f>
        <v/>
      </c>
      <c r="L44" s="58" t="str">
        <f>IF(ROW()-1&gt;MAX('Census Input Tab'!$X$33:$X$517),"",IF(OR(INDEX('Census Input Tab'!$O$33:$O$517,MATCH(ROW()-1,'Census Input Tab'!$X$33:$X$517,0))="NO",INDEX('Census Input Tab'!$O$33:$O$517,MATCH(ROW()-1,'Census Input Tab'!$X$33:$X$517,0))="BLANK"),IF(INDEX('Census Input Tab'!$O$33:$O$517,MATCH(ROW()-1,'Census Input Tab'!$X$33:$X$517,0))="NO","Missing Data","BLANK"),IF(INDEX('Census Input Tab'!$I$33:$I$517,MATCH(ROW()-1,'Census Input Tab'!$X$33:$X$517,0))="St Con","Y",IF(INDEX('Census Input Tab'!$I$33:$I$517,MATCH(ROW()-1,'Census Input Tab'!$X$33:$X$517,0))="COBRA","Y",""))))</f>
        <v/>
      </c>
    </row>
    <row r="45" spans="1:15" ht="12.75" customHeight="1">
      <c r="A45" s="69" t="str">
        <f>IF(ROW()-1&gt;MAX('Census Input Tab'!$X$33:$X$517),"",IF(OR(INDEX('Census Input Tab'!$O$33:$O$517,MATCH(ROW()-1,'Census Input Tab'!$X$33:$X$517,0))="NO",INDEX('Census Input Tab'!$O$33:$O$517,MATCH(ROW()-1,'Census Input Tab'!$X$33:$X$517,0))="BLANK"),IF(INDEX('Census Input Tab'!$O$33:$O$517,MATCH(ROW()-1,'Census Input Tab'!$X$33:$X$517,0))="NO","Missing Data","BLANK"),INDEX('Census Input Tab'!$D$33:$D$517,MATCH(ROW()-1,'Census Input Tab'!$X$33:$X$517,0))))</f>
        <v/>
      </c>
      <c r="B45"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Tab'!$E$33:$E$517,MATCH(ROW()-1,'Census Input Tab'!$X$33:$X$517,0))))</f>
        <v/>
      </c>
      <c r="C45"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Tab'!$C$33:$C$517,MATCH(ROW()-1,'Census Input Tab'!$X$33:$X$517,0))))</f>
        <v/>
      </c>
      <c r="D45"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Tab'!$F$33:$F$517,MATCH(ROW()-1,'Census Input Tab'!$X$33:$X$517,0))))</f>
        <v/>
      </c>
      <c r="E45" s="70" t="str">
        <f t="shared" si="0"/>
        <v/>
      </c>
      <c r="F45" s="70" t="str">
        <f>IF(ROW()-1&gt;MAX('Census Input Tab'!$X$33:$X$517),"",IF(OR(INDEX('Census Input Tab'!$O$33:$O$517,MATCH(ROW()-1,'Census Input Tab'!$X$33:$X$517,0))="NO",INDEX('Census Input Tab'!$O$33:$O$517,MATCH(ROW()-1,'Census Input Tab'!$X$33:$X$517,0))="BLANK"),IF(INDEX('Census Input Tab'!$O$33:$O$517,MATCH(ROW()-1,'Census Input Tab'!$X$33:$X$517,0))="NO","Missing Data","BLANK"),"None"))</f>
        <v/>
      </c>
      <c r="G45" s="62" t="str">
        <f>IF(ROW()-1&gt;MAX('Census Input Tab'!$X$33:$X$517),"",IF(OR(INDEX('Census Input Tab'!$O$33:$O$517,MATCH(ROW()-1,'Census Input Tab'!$X$33:$X$517,0))="NO",INDEX('Census Input Tab'!$O$33:$O$517,MATCH(ROW()-1,'Census Input Tab'!$X$33:$X$517,0))="BLANK"),IF(INDEX('Census Input Tab'!$O$33:$O$517,MATCH(ROW()-1,'Census Input Tab'!$X$33:$X$517,0))="NO","Missing Data","BLANK"),"4T"))</f>
        <v/>
      </c>
      <c r="H45"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Tab'!$H$33:$H$517,MATCH(ROW()-1,'Census Input Tab'!$X$33:$X$517,0))))</f>
        <v/>
      </c>
      <c r="I45" s="72" t="str">
        <f>IF(ROW()-1&gt;MAX('Census Input Tab'!$X$33:$X$517),"",IF(OR(INDEX('Census Input Tab'!$O$33:$O$517,MATCH(ROW()-1,'Census Input Tab'!$X$33:$X$517,0))="NO",INDEX('Census Input Tab'!$O$33:$O$517,MATCH(ROW()-1,'Census Input Tab'!$X$33:$X$517,0))="BLANK"),IF(INDEX('Census Input Tab'!$O$33:$O$517,MATCH(ROW()-1,'Census Input Tab'!$X$33:$X$517,0))="NO","Missing Data","BLANK"),""))</f>
        <v/>
      </c>
      <c r="J45"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Tab'!$A$33:$A$517,MATCH(ROW()-1,'Census Input Tab'!$X$33:$X$517,0))))</f>
        <v/>
      </c>
      <c r="K45"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Tab'!$B$33:$B$517,MATCH(ROW()-1,'Census Input Tab'!$X$33:$X$517,0))))</f>
        <v/>
      </c>
      <c r="L45" s="58" t="str">
        <f>IF(ROW()-1&gt;MAX('Census Input Tab'!$X$33:$X$517),"",IF(OR(INDEX('Census Input Tab'!$O$33:$O$517,MATCH(ROW()-1,'Census Input Tab'!$X$33:$X$517,0))="NO",INDEX('Census Input Tab'!$O$33:$O$517,MATCH(ROW()-1,'Census Input Tab'!$X$33:$X$517,0))="BLANK"),IF(INDEX('Census Input Tab'!$O$33:$O$517,MATCH(ROW()-1,'Census Input Tab'!$X$33:$X$517,0))="NO","Missing Data","BLANK"),IF(INDEX('Census Input Tab'!$I$33:$I$517,MATCH(ROW()-1,'Census Input Tab'!$X$33:$X$517,0))="St Con","Y",IF(INDEX('Census Input Tab'!$I$33:$I$517,MATCH(ROW()-1,'Census Input Tab'!$X$33:$X$517,0))="COBRA","Y",""))))</f>
        <v/>
      </c>
    </row>
    <row r="46" spans="1:15" ht="12.75" customHeight="1">
      <c r="A46" s="69" t="str">
        <f>IF(ROW()-1&gt;MAX('Census Input Tab'!$X$33:$X$517),"",IF(OR(INDEX('Census Input Tab'!$O$33:$O$517,MATCH(ROW()-1,'Census Input Tab'!$X$33:$X$517,0))="NO",INDEX('Census Input Tab'!$O$33:$O$517,MATCH(ROW()-1,'Census Input Tab'!$X$33:$X$517,0))="BLANK"),IF(INDEX('Census Input Tab'!$O$33:$O$517,MATCH(ROW()-1,'Census Input Tab'!$X$33:$X$517,0))="NO","Missing Data","BLANK"),INDEX('Census Input Tab'!$D$33:$D$517,MATCH(ROW()-1,'Census Input Tab'!$X$33:$X$517,0))))</f>
        <v/>
      </c>
      <c r="B46"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Tab'!$E$33:$E$517,MATCH(ROW()-1,'Census Input Tab'!$X$33:$X$517,0))))</f>
        <v/>
      </c>
      <c r="C46"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Tab'!$C$33:$C$517,MATCH(ROW()-1,'Census Input Tab'!$X$33:$X$517,0))))</f>
        <v/>
      </c>
      <c r="D46"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Tab'!$F$33:$F$517,MATCH(ROW()-1,'Census Input Tab'!$X$33:$X$517,0))))</f>
        <v/>
      </c>
      <c r="E46" s="70" t="str">
        <f t="shared" si="0"/>
        <v/>
      </c>
      <c r="F46" s="70" t="str">
        <f>IF(ROW()-1&gt;MAX('Census Input Tab'!$X$33:$X$517),"",IF(OR(INDEX('Census Input Tab'!$O$33:$O$517,MATCH(ROW()-1,'Census Input Tab'!$X$33:$X$517,0))="NO",INDEX('Census Input Tab'!$O$33:$O$517,MATCH(ROW()-1,'Census Input Tab'!$X$33:$X$517,0))="BLANK"),IF(INDEX('Census Input Tab'!$O$33:$O$517,MATCH(ROW()-1,'Census Input Tab'!$X$33:$X$517,0))="NO","Missing Data","BLANK"),"None"))</f>
        <v/>
      </c>
      <c r="G46" s="62" t="str">
        <f>IF(ROW()-1&gt;MAX('Census Input Tab'!$X$33:$X$517),"",IF(OR(INDEX('Census Input Tab'!$O$33:$O$517,MATCH(ROW()-1,'Census Input Tab'!$X$33:$X$517,0))="NO",INDEX('Census Input Tab'!$O$33:$O$517,MATCH(ROW()-1,'Census Input Tab'!$X$33:$X$517,0))="BLANK"),IF(INDEX('Census Input Tab'!$O$33:$O$517,MATCH(ROW()-1,'Census Input Tab'!$X$33:$X$517,0))="NO","Missing Data","BLANK"),"4T"))</f>
        <v/>
      </c>
      <c r="H46"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Tab'!$H$33:$H$517,MATCH(ROW()-1,'Census Input Tab'!$X$33:$X$517,0))))</f>
        <v/>
      </c>
      <c r="I46" s="72" t="str">
        <f>IF(ROW()-1&gt;MAX('Census Input Tab'!$X$33:$X$517),"",IF(OR(INDEX('Census Input Tab'!$O$33:$O$517,MATCH(ROW()-1,'Census Input Tab'!$X$33:$X$517,0))="NO",INDEX('Census Input Tab'!$O$33:$O$517,MATCH(ROW()-1,'Census Input Tab'!$X$33:$X$517,0))="BLANK"),IF(INDEX('Census Input Tab'!$O$33:$O$517,MATCH(ROW()-1,'Census Input Tab'!$X$33:$X$517,0))="NO","Missing Data","BLANK"),""))</f>
        <v/>
      </c>
      <c r="J46"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Tab'!$A$33:$A$517,MATCH(ROW()-1,'Census Input Tab'!$X$33:$X$517,0))))</f>
        <v/>
      </c>
      <c r="K46"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Tab'!$B$33:$B$517,MATCH(ROW()-1,'Census Input Tab'!$X$33:$X$517,0))))</f>
        <v/>
      </c>
      <c r="L46" s="58" t="str">
        <f>IF(ROW()-1&gt;MAX('Census Input Tab'!$X$33:$X$517),"",IF(OR(INDEX('Census Input Tab'!$O$33:$O$517,MATCH(ROW()-1,'Census Input Tab'!$X$33:$X$517,0))="NO",INDEX('Census Input Tab'!$O$33:$O$517,MATCH(ROW()-1,'Census Input Tab'!$X$33:$X$517,0))="BLANK"),IF(INDEX('Census Input Tab'!$O$33:$O$517,MATCH(ROW()-1,'Census Input Tab'!$X$33:$X$517,0))="NO","Missing Data","BLANK"),IF(INDEX('Census Input Tab'!$I$33:$I$517,MATCH(ROW()-1,'Census Input Tab'!$X$33:$X$517,0))="St Con","Y",IF(INDEX('Census Input Tab'!$I$33:$I$517,MATCH(ROW()-1,'Census Input Tab'!$X$33:$X$517,0))="COBRA","Y",""))))</f>
        <v/>
      </c>
    </row>
    <row r="47" spans="1:15" ht="12.75" customHeight="1">
      <c r="A47" s="69" t="str">
        <f>IF(ROW()-1&gt;MAX('Census Input Tab'!$X$33:$X$517),"",IF(OR(INDEX('Census Input Tab'!$O$33:$O$517,MATCH(ROW()-1,'Census Input Tab'!$X$33:$X$517,0))="NO",INDEX('Census Input Tab'!$O$33:$O$517,MATCH(ROW()-1,'Census Input Tab'!$X$33:$X$517,0))="BLANK"),IF(INDEX('Census Input Tab'!$O$33:$O$517,MATCH(ROW()-1,'Census Input Tab'!$X$33:$X$517,0))="NO","Missing Data","BLANK"),INDEX('Census Input Tab'!$D$33:$D$517,MATCH(ROW()-1,'Census Input Tab'!$X$33:$X$517,0))))</f>
        <v/>
      </c>
      <c r="B47"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Tab'!$E$33:$E$517,MATCH(ROW()-1,'Census Input Tab'!$X$33:$X$517,0))))</f>
        <v/>
      </c>
      <c r="C47"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Tab'!$C$33:$C$517,MATCH(ROW()-1,'Census Input Tab'!$X$33:$X$517,0))))</f>
        <v/>
      </c>
      <c r="D47"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Tab'!$F$33:$F$517,MATCH(ROW()-1,'Census Input Tab'!$X$33:$X$517,0))))</f>
        <v/>
      </c>
      <c r="E47" s="70" t="str">
        <f t="shared" si="0"/>
        <v/>
      </c>
      <c r="F47" s="70" t="str">
        <f>IF(ROW()-1&gt;MAX('Census Input Tab'!$X$33:$X$517),"",IF(OR(INDEX('Census Input Tab'!$O$33:$O$517,MATCH(ROW()-1,'Census Input Tab'!$X$33:$X$517,0))="NO",INDEX('Census Input Tab'!$O$33:$O$517,MATCH(ROW()-1,'Census Input Tab'!$X$33:$X$517,0))="BLANK"),IF(INDEX('Census Input Tab'!$O$33:$O$517,MATCH(ROW()-1,'Census Input Tab'!$X$33:$X$517,0))="NO","Missing Data","BLANK"),"None"))</f>
        <v/>
      </c>
      <c r="G47" s="62" t="str">
        <f>IF(ROW()-1&gt;MAX('Census Input Tab'!$X$33:$X$517),"",IF(OR(INDEX('Census Input Tab'!$O$33:$O$517,MATCH(ROW()-1,'Census Input Tab'!$X$33:$X$517,0))="NO",INDEX('Census Input Tab'!$O$33:$O$517,MATCH(ROW()-1,'Census Input Tab'!$X$33:$X$517,0))="BLANK"),IF(INDEX('Census Input Tab'!$O$33:$O$517,MATCH(ROW()-1,'Census Input Tab'!$X$33:$X$517,0))="NO","Missing Data","BLANK"),"4T"))</f>
        <v/>
      </c>
      <c r="H47"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Tab'!$H$33:$H$517,MATCH(ROW()-1,'Census Input Tab'!$X$33:$X$517,0))))</f>
        <v/>
      </c>
      <c r="I47" s="72" t="str">
        <f>IF(ROW()-1&gt;MAX('Census Input Tab'!$X$33:$X$517),"",IF(OR(INDEX('Census Input Tab'!$O$33:$O$517,MATCH(ROW()-1,'Census Input Tab'!$X$33:$X$517,0))="NO",INDEX('Census Input Tab'!$O$33:$O$517,MATCH(ROW()-1,'Census Input Tab'!$X$33:$X$517,0))="BLANK"),IF(INDEX('Census Input Tab'!$O$33:$O$517,MATCH(ROW()-1,'Census Input Tab'!$X$33:$X$517,0))="NO","Missing Data","BLANK"),""))</f>
        <v/>
      </c>
      <c r="J47"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Tab'!$A$33:$A$517,MATCH(ROW()-1,'Census Input Tab'!$X$33:$X$517,0))))</f>
        <v/>
      </c>
      <c r="K47"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Tab'!$B$33:$B$517,MATCH(ROW()-1,'Census Input Tab'!$X$33:$X$517,0))))</f>
        <v/>
      </c>
      <c r="L47" s="58" t="str">
        <f>IF(ROW()-1&gt;MAX('Census Input Tab'!$X$33:$X$517),"",IF(OR(INDEX('Census Input Tab'!$O$33:$O$517,MATCH(ROW()-1,'Census Input Tab'!$X$33:$X$517,0))="NO",INDEX('Census Input Tab'!$O$33:$O$517,MATCH(ROW()-1,'Census Input Tab'!$X$33:$X$517,0))="BLANK"),IF(INDEX('Census Input Tab'!$O$33:$O$517,MATCH(ROW()-1,'Census Input Tab'!$X$33:$X$517,0))="NO","Missing Data","BLANK"),IF(INDEX('Census Input Tab'!$I$33:$I$517,MATCH(ROW()-1,'Census Input Tab'!$X$33:$X$517,0))="St Con","Y",IF(INDEX('Census Input Tab'!$I$33:$I$517,MATCH(ROW()-1,'Census Input Tab'!$X$33:$X$517,0))="COBRA","Y",""))))</f>
        <v/>
      </c>
    </row>
    <row r="48" spans="1:15" ht="12.75" customHeight="1">
      <c r="A48" s="69" t="str">
        <f>IF(ROW()-1&gt;MAX('Census Input Tab'!$X$33:$X$517),"",IF(OR(INDEX('Census Input Tab'!$O$33:$O$517,MATCH(ROW()-1,'Census Input Tab'!$X$33:$X$517,0))="NO",INDEX('Census Input Tab'!$O$33:$O$517,MATCH(ROW()-1,'Census Input Tab'!$X$33:$X$517,0))="BLANK"),IF(INDEX('Census Input Tab'!$O$33:$O$517,MATCH(ROW()-1,'Census Input Tab'!$X$33:$X$517,0))="NO","Missing Data","BLANK"),INDEX('Census Input Tab'!$D$33:$D$517,MATCH(ROW()-1,'Census Input Tab'!$X$33:$X$517,0))))</f>
        <v/>
      </c>
      <c r="B48"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Tab'!$E$33:$E$517,MATCH(ROW()-1,'Census Input Tab'!$X$33:$X$517,0))))</f>
        <v/>
      </c>
      <c r="C48"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Tab'!$C$33:$C$517,MATCH(ROW()-1,'Census Input Tab'!$X$33:$X$517,0))))</f>
        <v/>
      </c>
      <c r="D48"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Tab'!$F$33:$F$517,MATCH(ROW()-1,'Census Input Tab'!$X$33:$X$517,0))))</f>
        <v/>
      </c>
      <c r="E48" s="70" t="str">
        <f t="shared" si="0"/>
        <v/>
      </c>
      <c r="F48" s="70" t="str">
        <f>IF(ROW()-1&gt;MAX('Census Input Tab'!$X$33:$X$517),"",IF(OR(INDEX('Census Input Tab'!$O$33:$O$517,MATCH(ROW()-1,'Census Input Tab'!$X$33:$X$517,0))="NO",INDEX('Census Input Tab'!$O$33:$O$517,MATCH(ROW()-1,'Census Input Tab'!$X$33:$X$517,0))="BLANK"),IF(INDEX('Census Input Tab'!$O$33:$O$517,MATCH(ROW()-1,'Census Input Tab'!$X$33:$X$517,0))="NO","Missing Data","BLANK"),"None"))</f>
        <v/>
      </c>
      <c r="G48" s="62" t="str">
        <f>IF(ROW()-1&gt;MAX('Census Input Tab'!$X$33:$X$517),"",IF(OR(INDEX('Census Input Tab'!$O$33:$O$517,MATCH(ROW()-1,'Census Input Tab'!$X$33:$X$517,0))="NO",INDEX('Census Input Tab'!$O$33:$O$517,MATCH(ROW()-1,'Census Input Tab'!$X$33:$X$517,0))="BLANK"),IF(INDEX('Census Input Tab'!$O$33:$O$517,MATCH(ROW()-1,'Census Input Tab'!$X$33:$X$517,0))="NO","Missing Data","BLANK"),"4T"))</f>
        <v/>
      </c>
      <c r="H48"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Tab'!$H$33:$H$517,MATCH(ROW()-1,'Census Input Tab'!$X$33:$X$517,0))))</f>
        <v/>
      </c>
      <c r="I48" s="72" t="str">
        <f>IF(ROW()-1&gt;MAX('Census Input Tab'!$X$33:$X$517),"",IF(OR(INDEX('Census Input Tab'!$O$33:$O$517,MATCH(ROW()-1,'Census Input Tab'!$X$33:$X$517,0))="NO",INDEX('Census Input Tab'!$O$33:$O$517,MATCH(ROW()-1,'Census Input Tab'!$X$33:$X$517,0))="BLANK"),IF(INDEX('Census Input Tab'!$O$33:$O$517,MATCH(ROW()-1,'Census Input Tab'!$X$33:$X$517,0))="NO","Missing Data","BLANK"),""))</f>
        <v/>
      </c>
      <c r="J48"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Tab'!$A$33:$A$517,MATCH(ROW()-1,'Census Input Tab'!$X$33:$X$517,0))))</f>
        <v/>
      </c>
      <c r="K48"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Tab'!$B$33:$B$517,MATCH(ROW()-1,'Census Input Tab'!$X$33:$X$517,0))))</f>
        <v/>
      </c>
      <c r="L48" s="58" t="str">
        <f>IF(ROW()-1&gt;MAX('Census Input Tab'!$X$33:$X$517),"",IF(OR(INDEX('Census Input Tab'!$O$33:$O$517,MATCH(ROW()-1,'Census Input Tab'!$X$33:$X$517,0))="NO",INDEX('Census Input Tab'!$O$33:$O$517,MATCH(ROW()-1,'Census Input Tab'!$X$33:$X$517,0))="BLANK"),IF(INDEX('Census Input Tab'!$O$33:$O$517,MATCH(ROW()-1,'Census Input Tab'!$X$33:$X$517,0))="NO","Missing Data","BLANK"),IF(INDEX('Census Input Tab'!$I$33:$I$517,MATCH(ROW()-1,'Census Input Tab'!$X$33:$X$517,0))="St Con","Y",IF(INDEX('Census Input Tab'!$I$33:$I$517,MATCH(ROW()-1,'Census Input Tab'!$X$33:$X$517,0))="COBRA","Y",""))))</f>
        <v/>
      </c>
    </row>
    <row r="49" spans="1:12" ht="12.75" customHeight="1">
      <c r="A49" s="69" t="str">
        <f>IF(ROW()-1&gt;MAX('Census Input Tab'!$X$33:$X$517),"",IF(OR(INDEX('Census Input Tab'!$O$33:$O$517,MATCH(ROW()-1,'Census Input Tab'!$X$33:$X$517,0))="NO",INDEX('Census Input Tab'!$O$33:$O$517,MATCH(ROW()-1,'Census Input Tab'!$X$33:$X$517,0))="BLANK"),IF(INDEX('Census Input Tab'!$O$33:$O$517,MATCH(ROW()-1,'Census Input Tab'!$X$33:$X$517,0))="NO","Missing Data","BLANK"),INDEX('Census Input Tab'!$D$33:$D$517,MATCH(ROW()-1,'Census Input Tab'!$X$33:$X$517,0))))</f>
        <v/>
      </c>
      <c r="B49"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Tab'!$E$33:$E$517,MATCH(ROW()-1,'Census Input Tab'!$X$33:$X$517,0))))</f>
        <v/>
      </c>
      <c r="C49"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Tab'!$C$33:$C$517,MATCH(ROW()-1,'Census Input Tab'!$X$33:$X$517,0))))</f>
        <v/>
      </c>
      <c r="D49"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Tab'!$F$33:$F$517,MATCH(ROW()-1,'Census Input Tab'!$X$33:$X$517,0))))</f>
        <v/>
      </c>
      <c r="E49" s="70" t="str">
        <f t="shared" si="0"/>
        <v/>
      </c>
      <c r="F49" s="70" t="str">
        <f>IF(ROW()-1&gt;MAX('Census Input Tab'!$X$33:$X$517),"",IF(OR(INDEX('Census Input Tab'!$O$33:$O$517,MATCH(ROW()-1,'Census Input Tab'!$X$33:$X$517,0))="NO",INDEX('Census Input Tab'!$O$33:$O$517,MATCH(ROW()-1,'Census Input Tab'!$X$33:$X$517,0))="BLANK"),IF(INDEX('Census Input Tab'!$O$33:$O$517,MATCH(ROW()-1,'Census Input Tab'!$X$33:$X$517,0))="NO","Missing Data","BLANK"),"None"))</f>
        <v/>
      </c>
      <c r="G49" s="62" t="str">
        <f>IF(ROW()-1&gt;MAX('Census Input Tab'!$X$33:$X$517),"",IF(OR(INDEX('Census Input Tab'!$O$33:$O$517,MATCH(ROW()-1,'Census Input Tab'!$X$33:$X$517,0))="NO",INDEX('Census Input Tab'!$O$33:$O$517,MATCH(ROW()-1,'Census Input Tab'!$X$33:$X$517,0))="BLANK"),IF(INDEX('Census Input Tab'!$O$33:$O$517,MATCH(ROW()-1,'Census Input Tab'!$X$33:$X$517,0))="NO","Missing Data","BLANK"),"4T"))</f>
        <v/>
      </c>
      <c r="H49"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Tab'!$H$33:$H$517,MATCH(ROW()-1,'Census Input Tab'!$X$33:$X$517,0))))</f>
        <v/>
      </c>
      <c r="I49" s="72" t="str">
        <f>IF(ROW()-1&gt;MAX('Census Input Tab'!$X$33:$X$517),"",IF(OR(INDEX('Census Input Tab'!$O$33:$O$517,MATCH(ROW()-1,'Census Input Tab'!$X$33:$X$517,0))="NO",INDEX('Census Input Tab'!$O$33:$O$517,MATCH(ROW()-1,'Census Input Tab'!$X$33:$X$517,0))="BLANK"),IF(INDEX('Census Input Tab'!$O$33:$O$517,MATCH(ROW()-1,'Census Input Tab'!$X$33:$X$517,0))="NO","Missing Data","BLANK"),""))</f>
        <v/>
      </c>
      <c r="J49"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Tab'!$A$33:$A$517,MATCH(ROW()-1,'Census Input Tab'!$X$33:$X$517,0))))</f>
        <v/>
      </c>
      <c r="K49"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Tab'!$B$33:$B$517,MATCH(ROW()-1,'Census Input Tab'!$X$33:$X$517,0))))</f>
        <v/>
      </c>
      <c r="L49" s="58" t="str">
        <f>IF(ROW()-1&gt;MAX('Census Input Tab'!$X$33:$X$517),"",IF(OR(INDEX('Census Input Tab'!$O$33:$O$517,MATCH(ROW()-1,'Census Input Tab'!$X$33:$X$517,0))="NO",INDEX('Census Input Tab'!$O$33:$O$517,MATCH(ROW()-1,'Census Input Tab'!$X$33:$X$517,0))="BLANK"),IF(INDEX('Census Input Tab'!$O$33:$O$517,MATCH(ROW()-1,'Census Input Tab'!$X$33:$X$517,0))="NO","Missing Data","BLANK"),IF(INDEX('Census Input Tab'!$I$33:$I$517,MATCH(ROW()-1,'Census Input Tab'!$X$33:$X$517,0))="St Con","Y",IF(INDEX('Census Input Tab'!$I$33:$I$517,MATCH(ROW()-1,'Census Input Tab'!$X$33:$X$517,0))="COBRA","Y",""))))</f>
        <v/>
      </c>
    </row>
    <row r="50" spans="1:12" ht="12.75" customHeight="1">
      <c r="A50" s="69" t="str">
        <f>IF(ROW()-1&gt;MAX('Census Input Tab'!$X$33:$X$517),"",IF(OR(INDEX('Census Input Tab'!$O$33:$O$517,MATCH(ROW()-1,'Census Input Tab'!$X$33:$X$517,0))="NO",INDEX('Census Input Tab'!$O$33:$O$517,MATCH(ROW()-1,'Census Input Tab'!$X$33:$X$517,0))="BLANK"),IF(INDEX('Census Input Tab'!$O$33:$O$517,MATCH(ROW()-1,'Census Input Tab'!$X$33:$X$517,0))="NO","Missing Data","BLANK"),INDEX('Census Input Tab'!$D$33:$D$517,MATCH(ROW()-1,'Census Input Tab'!$X$33:$X$517,0))))</f>
        <v/>
      </c>
      <c r="B50"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Tab'!$E$33:$E$517,MATCH(ROW()-1,'Census Input Tab'!$X$33:$X$517,0))))</f>
        <v/>
      </c>
      <c r="C50"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Tab'!$C$33:$C$517,MATCH(ROW()-1,'Census Input Tab'!$X$33:$X$517,0))))</f>
        <v/>
      </c>
      <c r="D50"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Tab'!$F$33:$F$517,MATCH(ROW()-1,'Census Input Tab'!$X$33:$X$517,0))))</f>
        <v/>
      </c>
      <c r="E50" s="70" t="str">
        <f t="shared" si="0"/>
        <v/>
      </c>
      <c r="F50" s="70" t="str">
        <f>IF(ROW()-1&gt;MAX('Census Input Tab'!$X$33:$X$517),"",IF(OR(INDEX('Census Input Tab'!$O$33:$O$517,MATCH(ROW()-1,'Census Input Tab'!$X$33:$X$517,0))="NO",INDEX('Census Input Tab'!$O$33:$O$517,MATCH(ROW()-1,'Census Input Tab'!$X$33:$X$517,0))="BLANK"),IF(INDEX('Census Input Tab'!$O$33:$O$517,MATCH(ROW()-1,'Census Input Tab'!$X$33:$X$517,0))="NO","Missing Data","BLANK"),"None"))</f>
        <v/>
      </c>
      <c r="G50" s="62" t="str">
        <f>IF(ROW()-1&gt;MAX('Census Input Tab'!$X$33:$X$517),"",IF(OR(INDEX('Census Input Tab'!$O$33:$O$517,MATCH(ROW()-1,'Census Input Tab'!$X$33:$X$517,0))="NO",INDEX('Census Input Tab'!$O$33:$O$517,MATCH(ROW()-1,'Census Input Tab'!$X$33:$X$517,0))="BLANK"),IF(INDEX('Census Input Tab'!$O$33:$O$517,MATCH(ROW()-1,'Census Input Tab'!$X$33:$X$517,0))="NO","Missing Data","BLANK"),"4T"))</f>
        <v/>
      </c>
      <c r="H50"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Tab'!$H$33:$H$517,MATCH(ROW()-1,'Census Input Tab'!$X$33:$X$517,0))))</f>
        <v/>
      </c>
      <c r="I50" s="72" t="str">
        <f>IF(ROW()-1&gt;MAX('Census Input Tab'!$X$33:$X$517),"",IF(OR(INDEX('Census Input Tab'!$O$33:$O$517,MATCH(ROW()-1,'Census Input Tab'!$X$33:$X$517,0))="NO",INDEX('Census Input Tab'!$O$33:$O$517,MATCH(ROW()-1,'Census Input Tab'!$X$33:$X$517,0))="BLANK"),IF(INDEX('Census Input Tab'!$O$33:$O$517,MATCH(ROW()-1,'Census Input Tab'!$X$33:$X$517,0))="NO","Missing Data","BLANK"),""))</f>
        <v/>
      </c>
      <c r="J50"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Tab'!$A$33:$A$517,MATCH(ROW()-1,'Census Input Tab'!$X$33:$X$517,0))))</f>
        <v/>
      </c>
      <c r="K50"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Tab'!$B$33:$B$517,MATCH(ROW()-1,'Census Input Tab'!$X$33:$X$517,0))))</f>
        <v/>
      </c>
      <c r="L50" s="58" t="str">
        <f>IF(ROW()-1&gt;MAX('Census Input Tab'!$X$33:$X$517),"",IF(OR(INDEX('Census Input Tab'!$O$33:$O$517,MATCH(ROW()-1,'Census Input Tab'!$X$33:$X$517,0))="NO",INDEX('Census Input Tab'!$O$33:$O$517,MATCH(ROW()-1,'Census Input Tab'!$X$33:$X$517,0))="BLANK"),IF(INDEX('Census Input Tab'!$O$33:$O$517,MATCH(ROW()-1,'Census Input Tab'!$X$33:$X$517,0))="NO","Missing Data","BLANK"),IF(INDEX('Census Input Tab'!$I$33:$I$517,MATCH(ROW()-1,'Census Input Tab'!$X$33:$X$517,0))="St Con","Y",IF(INDEX('Census Input Tab'!$I$33:$I$517,MATCH(ROW()-1,'Census Input Tab'!$X$33:$X$517,0))="COBRA","Y",""))))</f>
        <v/>
      </c>
    </row>
    <row r="51" spans="1:12" ht="12.75" customHeight="1">
      <c r="A51" s="69" t="str">
        <f>IF(ROW()-1&gt;MAX('Census Input Tab'!$X$33:$X$517),"",IF(OR(INDEX('Census Input Tab'!$O$33:$O$517,MATCH(ROW()-1,'Census Input Tab'!$X$33:$X$517,0))="NO",INDEX('Census Input Tab'!$O$33:$O$517,MATCH(ROW()-1,'Census Input Tab'!$X$33:$X$517,0))="BLANK"),IF(INDEX('Census Input Tab'!$O$33:$O$517,MATCH(ROW()-1,'Census Input Tab'!$X$33:$X$517,0))="NO","Missing Data","BLANK"),INDEX('Census Input Tab'!$D$33:$D$517,MATCH(ROW()-1,'Census Input Tab'!$X$33:$X$517,0))))</f>
        <v/>
      </c>
      <c r="B51"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Tab'!$E$33:$E$517,MATCH(ROW()-1,'Census Input Tab'!$X$33:$X$517,0))))</f>
        <v/>
      </c>
      <c r="C51"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Tab'!$C$33:$C$517,MATCH(ROW()-1,'Census Input Tab'!$X$33:$X$517,0))))</f>
        <v/>
      </c>
      <c r="D51"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Tab'!$F$33:$F$517,MATCH(ROW()-1,'Census Input Tab'!$X$33:$X$517,0))))</f>
        <v/>
      </c>
      <c r="E51" s="70" t="str">
        <f t="shared" si="0"/>
        <v/>
      </c>
      <c r="F51" s="70" t="str">
        <f>IF(ROW()-1&gt;MAX('Census Input Tab'!$X$33:$X$517),"",IF(OR(INDEX('Census Input Tab'!$O$33:$O$517,MATCH(ROW()-1,'Census Input Tab'!$X$33:$X$517,0))="NO",INDEX('Census Input Tab'!$O$33:$O$517,MATCH(ROW()-1,'Census Input Tab'!$X$33:$X$517,0))="BLANK"),IF(INDEX('Census Input Tab'!$O$33:$O$517,MATCH(ROW()-1,'Census Input Tab'!$X$33:$X$517,0))="NO","Missing Data","BLANK"),"None"))</f>
        <v/>
      </c>
      <c r="G51" s="62" t="str">
        <f>IF(ROW()-1&gt;MAX('Census Input Tab'!$X$33:$X$517),"",IF(OR(INDEX('Census Input Tab'!$O$33:$O$517,MATCH(ROW()-1,'Census Input Tab'!$X$33:$X$517,0))="NO",INDEX('Census Input Tab'!$O$33:$O$517,MATCH(ROW()-1,'Census Input Tab'!$X$33:$X$517,0))="BLANK"),IF(INDEX('Census Input Tab'!$O$33:$O$517,MATCH(ROW()-1,'Census Input Tab'!$X$33:$X$517,0))="NO","Missing Data","BLANK"),"4T"))</f>
        <v/>
      </c>
      <c r="H51"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Tab'!$H$33:$H$517,MATCH(ROW()-1,'Census Input Tab'!$X$33:$X$517,0))))</f>
        <v/>
      </c>
      <c r="I51" s="72" t="str">
        <f>IF(ROW()-1&gt;MAX('Census Input Tab'!$X$33:$X$517),"",IF(OR(INDEX('Census Input Tab'!$O$33:$O$517,MATCH(ROW()-1,'Census Input Tab'!$X$33:$X$517,0))="NO",INDEX('Census Input Tab'!$O$33:$O$517,MATCH(ROW()-1,'Census Input Tab'!$X$33:$X$517,0))="BLANK"),IF(INDEX('Census Input Tab'!$O$33:$O$517,MATCH(ROW()-1,'Census Input Tab'!$X$33:$X$517,0))="NO","Missing Data","BLANK"),""))</f>
        <v/>
      </c>
      <c r="J51"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Tab'!$A$33:$A$517,MATCH(ROW()-1,'Census Input Tab'!$X$33:$X$517,0))))</f>
        <v/>
      </c>
      <c r="K51"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Tab'!$B$33:$B$517,MATCH(ROW()-1,'Census Input Tab'!$X$33:$X$517,0))))</f>
        <v/>
      </c>
      <c r="L51" s="58" t="str">
        <f>IF(ROW()-1&gt;MAX('Census Input Tab'!$X$33:$X$517),"",IF(OR(INDEX('Census Input Tab'!$O$33:$O$517,MATCH(ROW()-1,'Census Input Tab'!$X$33:$X$517,0))="NO",INDEX('Census Input Tab'!$O$33:$O$517,MATCH(ROW()-1,'Census Input Tab'!$X$33:$X$517,0))="BLANK"),IF(INDEX('Census Input Tab'!$O$33:$O$517,MATCH(ROW()-1,'Census Input Tab'!$X$33:$X$517,0))="NO","Missing Data","BLANK"),IF(INDEX('Census Input Tab'!$I$33:$I$517,MATCH(ROW()-1,'Census Input Tab'!$X$33:$X$517,0))="St Con","Y",IF(INDEX('Census Input Tab'!$I$33:$I$517,MATCH(ROW()-1,'Census Input Tab'!$X$33:$X$517,0))="COBRA","Y",""))))</f>
        <v/>
      </c>
    </row>
    <row r="52" spans="1:12" ht="12.75" customHeight="1">
      <c r="A52" s="69" t="str">
        <f>IF(ROW()-1&gt;MAX('Census Input Tab'!$X$33:$X$517),"",IF(OR(INDEX('Census Input Tab'!$O$33:$O$517,MATCH(ROW()-1,'Census Input Tab'!$X$33:$X$517,0))="NO",INDEX('Census Input Tab'!$O$33:$O$517,MATCH(ROW()-1,'Census Input Tab'!$X$33:$X$517,0))="BLANK"),IF(INDEX('Census Input Tab'!$O$33:$O$517,MATCH(ROW()-1,'Census Input Tab'!$X$33:$X$517,0))="NO","Missing Data","BLANK"),INDEX('Census Input Tab'!$D$33:$D$517,MATCH(ROW()-1,'Census Input Tab'!$X$33:$X$517,0))))</f>
        <v/>
      </c>
      <c r="B52"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Tab'!$E$33:$E$517,MATCH(ROW()-1,'Census Input Tab'!$X$33:$X$517,0))))</f>
        <v/>
      </c>
      <c r="C52"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Tab'!$C$33:$C$517,MATCH(ROW()-1,'Census Input Tab'!$X$33:$X$517,0))))</f>
        <v/>
      </c>
      <c r="D52"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Tab'!$F$33:$F$517,MATCH(ROW()-1,'Census Input Tab'!$X$33:$X$517,0))))</f>
        <v/>
      </c>
      <c r="E52" s="70" t="str">
        <f t="shared" si="0"/>
        <v/>
      </c>
      <c r="F52" s="70" t="str">
        <f>IF(ROW()-1&gt;MAX('Census Input Tab'!$X$33:$X$517),"",IF(OR(INDEX('Census Input Tab'!$O$33:$O$517,MATCH(ROW()-1,'Census Input Tab'!$X$33:$X$517,0))="NO",INDEX('Census Input Tab'!$O$33:$O$517,MATCH(ROW()-1,'Census Input Tab'!$X$33:$X$517,0))="BLANK"),IF(INDEX('Census Input Tab'!$O$33:$O$517,MATCH(ROW()-1,'Census Input Tab'!$X$33:$X$517,0))="NO","Missing Data","BLANK"),"None"))</f>
        <v/>
      </c>
      <c r="G52" s="62" t="str">
        <f>IF(ROW()-1&gt;MAX('Census Input Tab'!$X$33:$X$517),"",IF(OR(INDEX('Census Input Tab'!$O$33:$O$517,MATCH(ROW()-1,'Census Input Tab'!$X$33:$X$517,0))="NO",INDEX('Census Input Tab'!$O$33:$O$517,MATCH(ROW()-1,'Census Input Tab'!$X$33:$X$517,0))="BLANK"),IF(INDEX('Census Input Tab'!$O$33:$O$517,MATCH(ROW()-1,'Census Input Tab'!$X$33:$X$517,0))="NO","Missing Data","BLANK"),"4T"))</f>
        <v/>
      </c>
      <c r="H52"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Tab'!$H$33:$H$517,MATCH(ROW()-1,'Census Input Tab'!$X$33:$X$517,0))))</f>
        <v/>
      </c>
      <c r="I52" s="72" t="str">
        <f>IF(ROW()-1&gt;MAX('Census Input Tab'!$X$33:$X$517),"",IF(OR(INDEX('Census Input Tab'!$O$33:$O$517,MATCH(ROW()-1,'Census Input Tab'!$X$33:$X$517,0))="NO",INDEX('Census Input Tab'!$O$33:$O$517,MATCH(ROW()-1,'Census Input Tab'!$X$33:$X$517,0))="BLANK"),IF(INDEX('Census Input Tab'!$O$33:$O$517,MATCH(ROW()-1,'Census Input Tab'!$X$33:$X$517,0))="NO","Missing Data","BLANK"),""))</f>
        <v/>
      </c>
      <c r="J52"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Tab'!$A$33:$A$517,MATCH(ROW()-1,'Census Input Tab'!$X$33:$X$517,0))))</f>
        <v/>
      </c>
      <c r="K52"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Tab'!$B$33:$B$517,MATCH(ROW()-1,'Census Input Tab'!$X$33:$X$517,0))))</f>
        <v/>
      </c>
      <c r="L52" s="58" t="str">
        <f>IF(ROW()-1&gt;MAX('Census Input Tab'!$X$33:$X$517),"",IF(OR(INDEX('Census Input Tab'!$O$33:$O$517,MATCH(ROW()-1,'Census Input Tab'!$X$33:$X$517,0))="NO",INDEX('Census Input Tab'!$O$33:$O$517,MATCH(ROW()-1,'Census Input Tab'!$X$33:$X$517,0))="BLANK"),IF(INDEX('Census Input Tab'!$O$33:$O$517,MATCH(ROW()-1,'Census Input Tab'!$X$33:$X$517,0))="NO","Missing Data","BLANK"),IF(INDEX('Census Input Tab'!$I$33:$I$517,MATCH(ROW()-1,'Census Input Tab'!$X$33:$X$517,0))="St Con","Y",IF(INDEX('Census Input Tab'!$I$33:$I$517,MATCH(ROW()-1,'Census Input Tab'!$X$33:$X$517,0))="COBRA","Y",""))))</f>
        <v/>
      </c>
    </row>
    <row r="53" spans="1:12" ht="12.75" customHeight="1">
      <c r="A53" s="69" t="str">
        <f>IF(ROW()-1&gt;MAX('Census Input Tab'!$X$33:$X$517),"",IF(OR(INDEX('Census Input Tab'!$O$33:$O$517,MATCH(ROW()-1,'Census Input Tab'!$X$33:$X$517,0))="NO",INDEX('Census Input Tab'!$O$33:$O$517,MATCH(ROW()-1,'Census Input Tab'!$X$33:$X$517,0))="BLANK"),IF(INDEX('Census Input Tab'!$O$33:$O$517,MATCH(ROW()-1,'Census Input Tab'!$X$33:$X$517,0))="NO","Missing Data","BLANK"),INDEX('Census Input Tab'!$D$33:$D$517,MATCH(ROW()-1,'Census Input Tab'!$X$33:$X$517,0))))</f>
        <v/>
      </c>
      <c r="B53"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Tab'!$E$33:$E$517,MATCH(ROW()-1,'Census Input Tab'!$X$33:$X$517,0))))</f>
        <v/>
      </c>
      <c r="C53"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Tab'!$C$33:$C$517,MATCH(ROW()-1,'Census Input Tab'!$X$33:$X$517,0))))</f>
        <v/>
      </c>
      <c r="D53"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Tab'!$F$33:$F$517,MATCH(ROW()-1,'Census Input Tab'!$X$33:$X$517,0))))</f>
        <v/>
      </c>
      <c r="E53" s="70" t="str">
        <f t="shared" si="0"/>
        <v/>
      </c>
      <c r="F53" s="70" t="str">
        <f>IF(ROW()-1&gt;MAX('Census Input Tab'!$X$33:$X$517),"",IF(OR(INDEX('Census Input Tab'!$O$33:$O$517,MATCH(ROW()-1,'Census Input Tab'!$X$33:$X$517,0))="NO",INDEX('Census Input Tab'!$O$33:$O$517,MATCH(ROW()-1,'Census Input Tab'!$X$33:$X$517,0))="BLANK"),IF(INDEX('Census Input Tab'!$O$33:$O$517,MATCH(ROW()-1,'Census Input Tab'!$X$33:$X$517,0))="NO","Missing Data","BLANK"),"None"))</f>
        <v/>
      </c>
      <c r="G53" s="62" t="str">
        <f>IF(ROW()-1&gt;MAX('Census Input Tab'!$X$33:$X$517),"",IF(OR(INDEX('Census Input Tab'!$O$33:$O$517,MATCH(ROW()-1,'Census Input Tab'!$X$33:$X$517,0))="NO",INDEX('Census Input Tab'!$O$33:$O$517,MATCH(ROW()-1,'Census Input Tab'!$X$33:$X$517,0))="BLANK"),IF(INDEX('Census Input Tab'!$O$33:$O$517,MATCH(ROW()-1,'Census Input Tab'!$X$33:$X$517,0))="NO","Missing Data","BLANK"),"4T"))</f>
        <v/>
      </c>
      <c r="H53"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Tab'!$H$33:$H$517,MATCH(ROW()-1,'Census Input Tab'!$X$33:$X$517,0))))</f>
        <v/>
      </c>
      <c r="I53" s="72" t="str">
        <f>IF(ROW()-1&gt;MAX('Census Input Tab'!$X$33:$X$517),"",IF(OR(INDEX('Census Input Tab'!$O$33:$O$517,MATCH(ROW()-1,'Census Input Tab'!$X$33:$X$517,0))="NO",INDEX('Census Input Tab'!$O$33:$O$517,MATCH(ROW()-1,'Census Input Tab'!$X$33:$X$517,0))="BLANK"),IF(INDEX('Census Input Tab'!$O$33:$O$517,MATCH(ROW()-1,'Census Input Tab'!$X$33:$X$517,0))="NO","Missing Data","BLANK"),""))</f>
        <v/>
      </c>
      <c r="J53"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Tab'!$A$33:$A$517,MATCH(ROW()-1,'Census Input Tab'!$X$33:$X$517,0))))</f>
        <v/>
      </c>
      <c r="K53"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Tab'!$B$33:$B$517,MATCH(ROW()-1,'Census Input Tab'!$X$33:$X$517,0))))</f>
        <v/>
      </c>
      <c r="L53" s="58" t="str">
        <f>IF(ROW()-1&gt;MAX('Census Input Tab'!$X$33:$X$517),"",IF(OR(INDEX('Census Input Tab'!$O$33:$O$517,MATCH(ROW()-1,'Census Input Tab'!$X$33:$X$517,0))="NO",INDEX('Census Input Tab'!$O$33:$O$517,MATCH(ROW()-1,'Census Input Tab'!$X$33:$X$517,0))="BLANK"),IF(INDEX('Census Input Tab'!$O$33:$O$517,MATCH(ROW()-1,'Census Input Tab'!$X$33:$X$517,0))="NO","Missing Data","BLANK"),IF(INDEX('Census Input Tab'!$I$33:$I$517,MATCH(ROW()-1,'Census Input Tab'!$X$33:$X$517,0))="St Con","Y",IF(INDEX('Census Input Tab'!$I$33:$I$517,MATCH(ROW()-1,'Census Input Tab'!$X$33:$X$517,0))="COBRA","Y",""))))</f>
        <v/>
      </c>
    </row>
    <row r="54" spans="1:12" ht="12.75" customHeight="1">
      <c r="A54" s="69" t="str">
        <f>IF(ROW()-1&gt;MAX('Census Input Tab'!$X$33:$X$517),"",IF(OR(INDEX('Census Input Tab'!$O$33:$O$517,MATCH(ROW()-1,'Census Input Tab'!$X$33:$X$517,0))="NO",INDEX('Census Input Tab'!$O$33:$O$517,MATCH(ROW()-1,'Census Input Tab'!$X$33:$X$517,0))="BLANK"),IF(INDEX('Census Input Tab'!$O$33:$O$517,MATCH(ROW()-1,'Census Input Tab'!$X$33:$X$517,0))="NO","Missing Data","BLANK"),INDEX('Census Input Tab'!$D$33:$D$517,MATCH(ROW()-1,'Census Input Tab'!$X$33:$X$517,0))))</f>
        <v/>
      </c>
      <c r="B54"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Tab'!$E$33:$E$517,MATCH(ROW()-1,'Census Input Tab'!$X$33:$X$517,0))))</f>
        <v/>
      </c>
      <c r="C54"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Tab'!$C$33:$C$517,MATCH(ROW()-1,'Census Input Tab'!$X$33:$X$517,0))))</f>
        <v/>
      </c>
      <c r="D54"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Tab'!$F$33:$F$517,MATCH(ROW()-1,'Census Input Tab'!$X$33:$X$517,0))))</f>
        <v/>
      </c>
      <c r="E54" s="70" t="str">
        <f t="shared" si="0"/>
        <v/>
      </c>
      <c r="F54" s="70" t="str">
        <f>IF(ROW()-1&gt;MAX('Census Input Tab'!$X$33:$X$517),"",IF(OR(INDEX('Census Input Tab'!$O$33:$O$517,MATCH(ROW()-1,'Census Input Tab'!$X$33:$X$517,0))="NO",INDEX('Census Input Tab'!$O$33:$O$517,MATCH(ROW()-1,'Census Input Tab'!$X$33:$X$517,0))="BLANK"),IF(INDEX('Census Input Tab'!$O$33:$O$517,MATCH(ROW()-1,'Census Input Tab'!$X$33:$X$517,0))="NO","Missing Data","BLANK"),"None"))</f>
        <v/>
      </c>
      <c r="G54" s="62" t="str">
        <f>IF(ROW()-1&gt;MAX('Census Input Tab'!$X$33:$X$517),"",IF(OR(INDEX('Census Input Tab'!$O$33:$O$517,MATCH(ROW()-1,'Census Input Tab'!$X$33:$X$517,0))="NO",INDEX('Census Input Tab'!$O$33:$O$517,MATCH(ROW()-1,'Census Input Tab'!$X$33:$X$517,0))="BLANK"),IF(INDEX('Census Input Tab'!$O$33:$O$517,MATCH(ROW()-1,'Census Input Tab'!$X$33:$X$517,0))="NO","Missing Data","BLANK"),"4T"))</f>
        <v/>
      </c>
      <c r="H54"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Tab'!$H$33:$H$517,MATCH(ROW()-1,'Census Input Tab'!$X$33:$X$517,0))))</f>
        <v/>
      </c>
      <c r="I54" s="72" t="str">
        <f>IF(ROW()-1&gt;MAX('Census Input Tab'!$X$33:$X$517),"",IF(OR(INDEX('Census Input Tab'!$O$33:$O$517,MATCH(ROW()-1,'Census Input Tab'!$X$33:$X$517,0))="NO",INDEX('Census Input Tab'!$O$33:$O$517,MATCH(ROW()-1,'Census Input Tab'!$X$33:$X$517,0))="BLANK"),IF(INDEX('Census Input Tab'!$O$33:$O$517,MATCH(ROW()-1,'Census Input Tab'!$X$33:$X$517,0))="NO","Missing Data","BLANK"),""))</f>
        <v/>
      </c>
      <c r="J54"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Tab'!$A$33:$A$517,MATCH(ROW()-1,'Census Input Tab'!$X$33:$X$517,0))))</f>
        <v/>
      </c>
      <c r="K54"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Tab'!$B$33:$B$517,MATCH(ROW()-1,'Census Input Tab'!$X$33:$X$517,0))))</f>
        <v/>
      </c>
      <c r="L54" s="58" t="str">
        <f>IF(ROW()-1&gt;MAX('Census Input Tab'!$X$33:$X$517),"",IF(OR(INDEX('Census Input Tab'!$O$33:$O$517,MATCH(ROW()-1,'Census Input Tab'!$X$33:$X$517,0))="NO",INDEX('Census Input Tab'!$O$33:$O$517,MATCH(ROW()-1,'Census Input Tab'!$X$33:$X$517,0))="BLANK"),IF(INDEX('Census Input Tab'!$O$33:$O$517,MATCH(ROW()-1,'Census Input Tab'!$X$33:$X$517,0))="NO","Missing Data","BLANK"),IF(INDEX('Census Input Tab'!$I$33:$I$517,MATCH(ROW()-1,'Census Input Tab'!$X$33:$X$517,0))="St Con","Y",IF(INDEX('Census Input Tab'!$I$33:$I$517,MATCH(ROW()-1,'Census Input Tab'!$X$33:$X$517,0))="COBRA","Y",""))))</f>
        <v/>
      </c>
    </row>
    <row r="55" spans="1:12" ht="12.75" customHeight="1">
      <c r="A55" s="69" t="str">
        <f>IF(ROW()-1&gt;MAX('Census Input Tab'!$X$33:$X$517),"",IF(OR(INDEX('Census Input Tab'!$O$33:$O$517,MATCH(ROW()-1,'Census Input Tab'!$X$33:$X$517,0))="NO",INDEX('Census Input Tab'!$O$33:$O$517,MATCH(ROW()-1,'Census Input Tab'!$X$33:$X$517,0))="BLANK"),IF(INDEX('Census Input Tab'!$O$33:$O$517,MATCH(ROW()-1,'Census Input Tab'!$X$33:$X$517,0))="NO","Missing Data","BLANK"),INDEX('Census Input Tab'!$D$33:$D$517,MATCH(ROW()-1,'Census Input Tab'!$X$33:$X$517,0))))</f>
        <v/>
      </c>
      <c r="B55"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Tab'!$E$33:$E$517,MATCH(ROW()-1,'Census Input Tab'!$X$33:$X$517,0))))</f>
        <v/>
      </c>
      <c r="C55"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Tab'!$C$33:$C$517,MATCH(ROW()-1,'Census Input Tab'!$X$33:$X$517,0))))</f>
        <v/>
      </c>
      <c r="D55"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Tab'!$F$33:$F$517,MATCH(ROW()-1,'Census Input Tab'!$X$33:$X$517,0))))</f>
        <v/>
      </c>
      <c r="E55" s="70" t="str">
        <f t="shared" si="0"/>
        <v/>
      </c>
      <c r="F55" s="70" t="str">
        <f>IF(ROW()-1&gt;MAX('Census Input Tab'!$X$33:$X$517),"",IF(OR(INDEX('Census Input Tab'!$O$33:$O$517,MATCH(ROW()-1,'Census Input Tab'!$X$33:$X$517,0))="NO",INDEX('Census Input Tab'!$O$33:$O$517,MATCH(ROW()-1,'Census Input Tab'!$X$33:$X$517,0))="BLANK"),IF(INDEX('Census Input Tab'!$O$33:$O$517,MATCH(ROW()-1,'Census Input Tab'!$X$33:$X$517,0))="NO","Missing Data","BLANK"),"None"))</f>
        <v/>
      </c>
      <c r="G55" s="62" t="str">
        <f>IF(ROW()-1&gt;MAX('Census Input Tab'!$X$33:$X$517),"",IF(OR(INDEX('Census Input Tab'!$O$33:$O$517,MATCH(ROW()-1,'Census Input Tab'!$X$33:$X$517,0))="NO",INDEX('Census Input Tab'!$O$33:$O$517,MATCH(ROW()-1,'Census Input Tab'!$X$33:$X$517,0))="BLANK"),IF(INDEX('Census Input Tab'!$O$33:$O$517,MATCH(ROW()-1,'Census Input Tab'!$X$33:$X$517,0))="NO","Missing Data","BLANK"),"4T"))</f>
        <v/>
      </c>
      <c r="H55"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Tab'!$H$33:$H$517,MATCH(ROW()-1,'Census Input Tab'!$X$33:$X$517,0))))</f>
        <v/>
      </c>
      <c r="I55" s="72" t="str">
        <f>IF(ROW()-1&gt;MAX('Census Input Tab'!$X$33:$X$517),"",IF(OR(INDEX('Census Input Tab'!$O$33:$O$517,MATCH(ROW()-1,'Census Input Tab'!$X$33:$X$517,0))="NO",INDEX('Census Input Tab'!$O$33:$O$517,MATCH(ROW()-1,'Census Input Tab'!$X$33:$X$517,0))="BLANK"),IF(INDEX('Census Input Tab'!$O$33:$O$517,MATCH(ROW()-1,'Census Input Tab'!$X$33:$X$517,0))="NO","Missing Data","BLANK"),""))</f>
        <v/>
      </c>
      <c r="J55"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Tab'!$A$33:$A$517,MATCH(ROW()-1,'Census Input Tab'!$X$33:$X$517,0))))</f>
        <v/>
      </c>
      <c r="K55"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Tab'!$B$33:$B$517,MATCH(ROW()-1,'Census Input Tab'!$X$33:$X$517,0))))</f>
        <v/>
      </c>
      <c r="L55" s="58" t="str">
        <f>IF(ROW()-1&gt;MAX('Census Input Tab'!$X$33:$X$517),"",IF(OR(INDEX('Census Input Tab'!$O$33:$O$517,MATCH(ROW()-1,'Census Input Tab'!$X$33:$X$517,0))="NO",INDEX('Census Input Tab'!$O$33:$O$517,MATCH(ROW()-1,'Census Input Tab'!$X$33:$X$517,0))="BLANK"),IF(INDEX('Census Input Tab'!$O$33:$O$517,MATCH(ROW()-1,'Census Input Tab'!$X$33:$X$517,0))="NO","Missing Data","BLANK"),IF(INDEX('Census Input Tab'!$I$33:$I$517,MATCH(ROW()-1,'Census Input Tab'!$X$33:$X$517,0))="St Con","Y",IF(INDEX('Census Input Tab'!$I$33:$I$517,MATCH(ROW()-1,'Census Input Tab'!$X$33:$X$517,0))="COBRA","Y",""))))</f>
        <v/>
      </c>
    </row>
    <row r="56" spans="1:12" ht="12.75" customHeight="1">
      <c r="A56" s="69" t="str">
        <f>IF(ROW()-1&gt;MAX('Census Input Tab'!$X$33:$X$517),"",IF(OR(INDEX('Census Input Tab'!$O$33:$O$517,MATCH(ROW()-1,'Census Input Tab'!$X$33:$X$517,0))="NO",INDEX('Census Input Tab'!$O$33:$O$517,MATCH(ROW()-1,'Census Input Tab'!$X$33:$X$517,0))="BLANK"),IF(INDEX('Census Input Tab'!$O$33:$O$517,MATCH(ROW()-1,'Census Input Tab'!$X$33:$X$517,0))="NO","Missing Data","BLANK"),INDEX('Census Input Tab'!$D$33:$D$517,MATCH(ROW()-1,'Census Input Tab'!$X$33:$X$517,0))))</f>
        <v/>
      </c>
      <c r="B56"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Tab'!$E$33:$E$517,MATCH(ROW()-1,'Census Input Tab'!$X$33:$X$517,0))))</f>
        <v/>
      </c>
      <c r="C56"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Tab'!$C$33:$C$517,MATCH(ROW()-1,'Census Input Tab'!$X$33:$X$517,0))))</f>
        <v/>
      </c>
      <c r="D56"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Tab'!$F$33:$F$517,MATCH(ROW()-1,'Census Input Tab'!$X$33:$X$517,0))))</f>
        <v/>
      </c>
      <c r="E56" s="70" t="str">
        <f t="shared" si="0"/>
        <v/>
      </c>
      <c r="F56" s="70" t="str">
        <f>IF(ROW()-1&gt;MAX('Census Input Tab'!$X$33:$X$517),"",IF(OR(INDEX('Census Input Tab'!$O$33:$O$517,MATCH(ROW()-1,'Census Input Tab'!$X$33:$X$517,0))="NO",INDEX('Census Input Tab'!$O$33:$O$517,MATCH(ROW()-1,'Census Input Tab'!$X$33:$X$517,0))="BLANK"),IF(INDEX('Census Input Tab'!$O$33:$O$517,MATCH(ROW()-1,'Census Input Tab'!$X$33:$X$517,0))="NO","Missing Data","BLANK"),"None"))</f>
        <v/>
      </c>
      <c r="G56" s="62" t="str">
        <f>IF(ROW()-1&gt;MAX('Census Input Tab'!$X$33:$X$517),"",IF(OR(INDEX('Census Input Tab'!$O$33:$O$517,MATCH(ROW()-1,'Census Input Tab'!$X$33:$X$517,0))="NO",INDEX('Census Input Tab'!$O$33:$O$517,MATCH(ROW()-1,'Census Input Tab'!$X$33:$X$517,0))="BLANK"),IF(INDEX('Census Input Tab'!$O$33:$O$517,MATCH(ROW()-1,'Census Input Tab'!$X$33:$X$517,0))="NO","Missing Data","BLANK"),"4T"))</f>
        <v/>
      </c>
      <c r="H56"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Tab'!$H$33:$H$517,MATCH(ROW()-1,'Census Input Tab'!$X$33:$X$517,0))))</f>
        <v/>
      </c>
      <c r="I56" s="72" t="str">
        <f>IF(ROW()-1&gt;MAX('Census Input Tab'!$X$33:$X$517),"",IF(OR(INDEX('Census Input Tab'!$O$33:$O$517,MATCH(ROW()-1,'Census Input Tab'!$X$33:$X$517,0))="NO",INDEX('Census Input Tab'!$O$33:$O$517,MATCH(ROW()-1,'Census Input Tab'!$X$33:$X$517,0))="BLANK"),IF(INDEX('Census Input Tab'!$O$33:$O$517,MATCH(ROW()-1,'Census Input Tab'!$X$33:$X$517,0))="NO","Missing Data","BLANK"),""))</f>
        <v/>
      </c>
      <c r="J56"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Tab'!$A$33:$A$517,MATCH(ROW()-1,'Census Input Tab'!$X$33:$X$517,0))))</f>
        <v/>
      </c>
      <c r="K56"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Tab'!$B$33:$B$517,MATCH(ROW()-1,'Census Input Tab'!$X$33:$X$517,0))))</f>
        <v/>
      </c>
      <c r="L56" s="58" t="str">
        <f>IF(ROW()-1&gt;MAX('Census Input Tab'!$X$33:$X$517),"",IF(OR(INDEX('Census Input Tab'!$O$33:$O$517,MATCH(ROW()-1,'Census Input Tab'!$X$33:$X$517,0))="NO",INDEX('Census Input Tab'!$O$33:$O$517,MATCH(ROW()-1,'Census Input Tab'!$X$33:$X$517,0))="BLANK"),IF(INDEX('Census Input Tab'!$O$33:$O$517,MATCH(ROW()-1,'Census Input Tab'!$X$33:$X$517,0))="NO","Missing Data","BLANK"),IF(INDEX('Census Input Tab'!$I$33:$I$517,MATCH(ROW()-1,'Census Input Tab'!$X$33:$X$517,0))="St Con","Y",IF(INDEX('Census Input Tab'!$I$33:$I$517,MATCH(ROW()-1,'Census Input Tab'!$X$33:$X$517,0))="COBRA","Y",""))))</f>
        <v/>
      </c>
    </row>
    <row r="57" spans="1:12" ht="12.75" customHeight="1">
      <c r="A57" s="69" t="str">
        <f>IF(ROW()-1&gt;MAX('Census Input Tab'!$X$33:$X$517),"",IF(OR(INDEX('Census Input Tab'!$O$33:$O$517,MATCH(ROW()-1,'Census Input Tab'!$X$33:$X$517,0))="NO",INDEX('Census Input Tab'!$O$33:$O$517,MATCH(ROW()-1,'Census Input Tab'!$X$33:$X$517,0))="BLANK"),IF(INDEX('Census Input Tab'!$O$33:$O$517,MATCH(ROW()-1,'Census Input Tab'!$X$33:$X$517,0))="NO","Missing Data","BLANK"),INDEX('Census Input Tab'!$D$33:$D$517,MATCH(ROW()-1,'Census Input Tab'!$X$33:$X$517,0))))</f>
        <v/>
      </c>
      <c r="B57"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Tab'!$E$33:$E$517,MATCH(ROW()-1,'Census Input Tab'!$X$33:$X$517,0))))</f>
        <v/>
      </c>
      <c r="C57"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Tab'!$C$33:$C$517,MATCH(ROW()-1,'Census Input Tab'!$X$33:$X$517,0))))</f>
        <v/>
      </c>
      <c r="D57"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Tab'!$F$33:$F$517,MATCH(ROW()-1,'Census Input Tab'!$X$33:$X$517,0))))</f>
        <v/>
      </c>
      <c r="E57" s="70" t="str">
        <f t="shared" si="0"/>
        <v/>
      </c>
      <c r="F57" s="70" t="str">
        <f>IF(ROW()-1&gt;MAX('Census Input Tab'!$X$33:$X$517),"",IF(OR(INDEX('Census Input Tab'!$O$33:$O$517,MATCH(ROW()-1,'Census Input Tab'!$X$33:$X$517,0))="NO",INDEX('Census Input Tab'!$O$33:$O$517,MATCH(ROW()-1,'Census Input Tab'!$X$33:$X$517,0))="BLANK"),IF(INDEX('Census Input Tab'!$O$33:$O$517,MATCH(ROW()-1,'Census Input Tab'!$X$33:$X$517,0))="NO","Missing Data","BLANK"),"None"))</f>
        <v/>
      </c>
      <c r="G57" s="62" t="str">
        <f>IF(ROW()-1&gt;MAX('Census Input Tab'!$X$33:$X$517),"",IF(OR(INDEX('Census Input Tab'!$O$33:$O$517,MATCH(ROW()-1,'Census Input Tab'!$X$33:$X$517,0))="NO",INDEX('Census Input Tab'!$O$33:$O$517,MATCH(ROW()-1,'Census Input Tab'!$X$33:$X$517,0))="BLANK"),IF(INDEX('Census Input Tab'!$O$33:$O$517,MATCH(ROW()-1,'Census Input Tab'!$X$33:$X$517,0))="NO","Missing Data","BLANK"),"4T"))</f>
        <v/>
      </c>
      <c r="H57"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Tab'!$H$33:$H$517,MATCH(ROW()-1,'Census Input Tab'!$X$33:$X$517,0))))</f>
        <v/>
      </c>
      <c r="I57" s="72" t="str">
        <f>IF(ROW()-1&gt;MAX('Census Input Tab'!$X$33:$X$517),"",IF(OR(INDEX('Census Input Tab'!$O$33:$O$517,MATCH(ROW()-1,'Census Input Tab'!$X$33:$X$517,0))="NO",INDEX('Census Input Tab'!$O$33:$O$517,MATCH(ROW()-1,'Census Input Tab'!$X$33:$X$517,0))="BLANK"),IF(INDEX('Census Input Tab'!$O$33:$O$517,MATCH(ROW()-1,'Census Input Tab'!$X$33:$X$517,0))="NO","Missing Data","BLANK"),""))</f>
        <v/>
      </c>
      <c r="J57"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Tab'!$A$33:$A$517,MATCH(ROW()-1,'Census Input Tab'!$X$33:$X$517,0))))</f>
        <v/>
      </c>
      <c r="K57"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Tab'!$B$33:$B$517,MATCH(ROW()-1,'Census Input Tab'!$X$33:$X$517,0))))</f>
        <v/>
      </c>
      <c r="L57" s="58" t="str">
        <f>IF(ROW()-1&gt;MAX('Census Input Tab'!$X$33:$X$517),"",IF(OR(INDEX('Census Input Tab'!$O$33:$O$517,MATCH(ROW()-1,'Census Input Tab'!$X$33:$X$517,0))="NO",INDEX('Census Input Tab'!$O$33:$O$517,MATCH(ROW()-1,'Census Input Tab'!$X$33:$X$517,0))="BLANK"),IF(INDEX('Census Input Tab'!$O$33:$O$517,MATCH(ROW()-1,'Census Input Tab'!$X$33:$X$517,0))="NO","Missing Data","BLANK"),IF(INDEX('Census Input Tab'!$I$33:$I$517,MATCH(ROW()-1,'Census Input Tab'!$X$33:$X$517,0))="St Con","Y",IF(INDEX('Census Input Tab'!$I$33:$I$517,MATCH(ROW()-1,'Census Input Tab'!$X$33:$X$517,0))="COBRA","Y",""))))</f>
        <v/>
      </c>
    </row>
    <row r="58" spans="1:12" ht="12.75" customHeight="1">
      <c r="A58" s="69" t="str">
        <f>IF(ROW()-1&gt;MAX('Census Input Tab'!$X$33:$X$517),"",IF(OR(INDEX('Census Input Tab'!$O$33:$O$517,MATCH(ROW()-1,'Census Input Tab'!$X$33:$X$517,0))="NO",INDEX('Census Input Tab'!$O$33:$O$517,MATCH(ROW()-1,'Census Input Tab'!$X$33:$X$517,0))="BLANK"),IF(INDEX('Census Input Tab'!$O$33:$O$517,MATCH(ROW()-1,'Census Input Tab'!$X$33:$X$517,0))="NO","Missing Data","BLANK"),INDEX('Census Input Tab'!$D$33:$D$517,MATCH(ROW()-1,'Census Input Tab'!$X$33:$X$517,0))))</f>
        <v/>
      </c>
      <c r="B58"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Tab'!$E$33:$E$517,MATCH(ROW()-1,'Census Input Tab'!$X$33:$X$517,0))))</f>
        <v/>
      </c>
      <c r="C58"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Tab'!$C$33:$C$517,MATCH(ROW()-1,'Census Input Tab'!$X$33:$X$517,0))))</f>
        <v/>
      </c>
      <c r="D58"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Tab'!$F$33:$F$517,MATCH(ROW()-1,'Census Input Tab'!$X$33:$X$517,0))))</f>
        <v/>
      </c>
      <c r="E58" s="70" t="str">
        <f t="shared" si="0"/>
        <v/>
      </c>
      <c r="F58" s="70" t="str">
        <f>IF(ROW()-1&gt;MAX('Census Input Tab'!$X$33:$X$517),"",IF(OR(INDEX('Census Input Tab'!$O$33:$O$517,MATCH(ROW()-1,'Census Input Tab'!$X$33:$X$517,0))="NO",INDEX('Census Input Tab'!$O$33:$O$517,MATCH(ROW()-1,'Census Input Tab'!$X$33:$X$517,0))="BLANK"),IF(INDEX('Census Input Tab'!$O$33:$O$517,MATCH(ROW()-1,'Census Input Tab'!$X$33:$X$517,0))="NO","Missing Data","BLANK"),"None"))</f>
        <v/>
      </c>
      <c r="G58" s="62" t="str">
        <f>IF(ROW()-1&gt;MAX('Census Input Tab'!$X$33:$X$517),"",IF(OR(INDEX('Census Input Tab'!$O$33:$O$517,MATCH(ROW()-1,'Census Input Tab'!$X$33:$X$517,0))="NO",INDEX('Census Input Tab'!$O$33:$O$517,MATCH(ROW()-1,'Census Input Tab'!$X$33:$X$517,0))="BLANK"),IF(INDEX('Census Input Tab'!$O$33:$O$517,MATCH(ROW()-1,'Census Input Tab'!$X$33:$X$517,0))="NO","Missing Data","BLANK"),"4T"))</f>
        <v/>
      </c>
      <c r="H58"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Tab'!$H$33:$H$517,MATCH(ROW()-1,'Census Input Tab'!$X$33:$X$517,0))))</f>
        <v/>
      </c>
      <c r="I58" s="72" t="str">
        <f>IF(ROW()-1&gt;MAX('Census Input Tab'!$X$33:$X$517),"",IF(OR(INDEX('Census Input Tab'!$O$33:$O$517,MATCH(ROW()-1,'Census Input Tab'!$X$33:$X$517,0))="NO",INDEX('Census Input Tab'!$O$33:$O$517,MATCH(ROW()-1,'Census Input Tab'!$X$33:$X$517,0))="BLANK"),IF(INDEX('Census Input Tab'!$O$33:$O$517,MATCH(ROW()-1,'Census Input Tab'!$X$33:$X$517,0))="NO","Missing Data","BLANK"),""))</f>
        <v/>
      </c>
      <c r="J58"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Tab'!$A$33:$A$517,MATCH(ROW()-1,'Census Input Tab'!$X$33:$X$517,0))))</f>
        <v/>
      </c>
      <c r="K58"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Tab'!$B$33:$B$517,MATCH(ROW()-1,'Census Input Tab'!$X$33:$X$517,0))))</f>
        <v/>
      </c>
      <c r="L58" s="58" t="str">
        <f>IF(ROW()-1&gt;MAX('Census Input Tab'!$X$33:$X$517),"",IF(OR(INDEX('Census Input Tab'!$O$33:$O$517,MATCH(ROW()-1,'Census Input Tab'!$X$33:$X$517,0))="NO",INDEX('Census Input Tab'!$O$33:$O$517,MATCH(ROW()-1,'Census Input Tab'!$X$33:$X$517,0))="BLANK"),IF(INDEX('Census Input Tab'!$O$33:$O$517,MATCH(ROW()-1,'Census Input Tab'!$X$33:$X$517,0))="NO","Missing Data","BLANK"),IF(INDEX('Census Input Tab'!$I$33:$I$517,MATCH(ROW()-1,'Census Input Tab'!$X$33:$X$517,0))="St Con","Y",IF(INDEX('Census Input Tab'!$I$33:$I$517,MATCH(ROW()-1,'Census Input Tab'!$X$33:$X$517,0))="COBRA","Y",""))))</f>
        <v/>
      </c>
    </row>
    <row r="59" spans="1:12" ht="12.75" customHeight="1">
      <c r="A59" s="69" t="str">
        <f>IF(ROW()-1&gt;MAX('Census Input Tab'!$X$33:$X$517),"",IF(OR(INDEX('Census Input Tab'!$O$33:$O$517,MATCH(ROW()-1,'Census Input Tab'!$X$33:$X$517,0))="NO",INDEX('Census Input Tab'!$O$33:$O$517,MATCH(ROW()-1,'Census Input Tab'!$X$33:$X$517,0))="BLANK"),IF(INDEX('Census Input Tab'!$O$33:$O$517,MATCH(ROW()-1,'Census Input Tab'!$X$33:$X$517,0))="NO","Missing Data","BLANK"),INDEX('Census Input Tab'!$D$33:$D$517,MATCH(ROW()-1,'Census Input Tab'!$X$33:$X$517,0))))</f>
        <v/>
      </c>
      <c r="B59"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Tab'!$E$33:$E$517,MATCH(ROW()-1,'Census Input Tab'!$X$33:$X$517,0))))</f>
        <v/>
      </c>
      <c r="C59"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Tab'!$C$33:$C$517,MATCH(ROW()-1,'Census Input Tab'!$X$33:$X$517,0))))</f>
        <v/>
      </c>
      <c r="D59"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Tab'!$F$33:$F$517,MATCH(ROW()-1,'Census Input Tab'!$X$33:$X$517,0))))</f>
        <v/>
      </c>
      <c r="E59" s="70" t="str">
        <f t="shared" si="0"/>
        <v/>
      </c>
      <c r="F59" s="70" t="str">
        <f>IF(ROW()-1&gt;MAX('Census Input Tab'!$X$33:$X$517),"",IF(OR(INDEX('Census Input Tab'!$O$33:$O$517,MATCH(ROW()-1,'Census Input Tab'!$X$33:$X$517,0))="NO",INDEX('Census Input Tab'!$O$33:$O$517,MATCH(ROW()-1,'Census Input Tab'!$X$33:$X$517,0))="BLANK"),IF(INDEX('Census Input Tab'!$O$33:$O$517,MATCH(ROW()-1,'Census Input Tab'!$X$33:$X$517,0))="NO","Missing Data","BLANK"),"None"))</f>
        <v/>
      </c>
      <c r="G59" s="62" t="str">
        <f>IF(ROW()-1&gt;MAX('Census Input Tab'!$X$33:$X$517),"",IF(OR(INDEX('Census Input Tab'!$O$33:$O$517,MATCH(ROW()-1,'Census Input Tab'!$X$33:$X$517,0))="NO",INDEX('Census Input Tab'!$O$33:$O$517,MATCH(ROW()-1,'Census Input Tab'!$X$33:$X$517,0))="BLANK"),IF(INDEX('Census Input Tab'!$O$33:$O$517,MATCH(ROW()-1,'Census Input Tab'!$X$33:$X$517,0))="NO","Missing Data","BLANK"),"4T"))</f>
        <v/>
      </c>
      <c r="H59"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Tab'!$H$33:$H$517,MATCH(ROW()-1,'Census Input Tab'!$X$33:$X$517,0))))</f>
        <v/>
      </c>
      <c r="I59" s="72" t="str">
        <f>IF(ROW()-1&gt;MAX('Census Input Tab'!$X$33:$X$517),"",IF(OR(INDEX('Census Input Tab'!$O$33:$O$517,MATCH(ROW()-1,'Census Input Tab'!$X$33:$X$517,0))="NO",INDEX('Census Input Tab'!$O$33:$O$517,MATCH(ROW()-1,'Census Input Tab'!$X$33:$X$517,0))="BLANK"),IF(INDEX('Census Input Tab'!$O$33:$O$517,MATCH(ROW()-1,'Census Input Tab'!$X$33:$X$517,0))="NO","Missing Data","BLANK"),""))</f>
        <v/>
      </c>
      <c r="J59"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Tab'!$A$33:$A$517,MATCH(ROW()-1,'Census Input Tab'!$X$33:$X$517,0))))</f>
        <v/>
      </c>
      <c r="K59"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Tab'!$B$33:$B$517,MATCH(ROW()-1,'Census Input Tab'!$X$33:$X$517,0))))</f>
        <v/>
      </c>
      <c r="L59" s="58" t="str">
        <f>IF(ROW()-1&gt;MAX('Census Input Tab'!$X$33:$X$517),"",IF(OR(INDEX('Census Input Tab'!$O$33:$O$517,MATCH(ROW()-1,'Census Input Tab'!$X$33:$X$517,0))="NO",INDEX('Census Input Tab'!$O$33:$O$517,MATCH(ROW()-1,'Census Input Tab'!$X$33:$X$517,0))="BLANK"),IF(INDEX('Census Input Tab'!$O$33:$O$517,MATCH(ROW()-1,'Census Input Tab'!$X$33:$X$517,0))="NO","Missing Data","BLANK"),IF(INDEX('Census Input Tab'!$I$33:$I$517,MATCH(ROW()-1,'Census Input Tab'!$X$33:$X$517,0))="St Con","Y",IF(INDEX('Census Input Tab'!$I$33:$I$517,MATCH(ROW()-1,'Census Input Tab'!$X$33:$X$517,0))="COBRA","Y",""))))</f>
        <v/>
      </c>
    </row>
    <row r="60" spans="1:12" ht="12.75" customHeight="1">
      <c r="A60" s="69" t="str">
        <f>IF(ROW()-1&gt;MAX('Census Input Tab'!$X$33:$X$517),"",IF(OR(INDEX('Census Input Tab'!$O$33:$O$517,MATCH(ROW()-1,'Census Input Tab'!$X$33:$X$517,0))="NO",INDEX('Census Input Tab'!$O$33:$O$517,MATCH(ROW()-1,'Census Input Tab'!$X$33:$X$517,0))="BLANK"),IF(INDEX('Census Input Tab'!$O$33:$O$517,MATCH(ROW()-1,'Census Input Tab'!$X$33:$X$517,0))="NO","Missing Data","BLANK"),INDEX('Census Input Tab'!$D$33:$D$517,MATCH(ROW()-1,'Census Input Tab'!$X$33:$X$517,0))))</f>
        <v/>
      </c>
      <c r="B60"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Tab'!$E$33:$E$517,MATCH(ROW()-1,'Census Input Tab'!$X$33:$X$517,0))))</f>
        <v/>
      </c>
      <c r="C60"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Tab'!$C$33:$C$517,MATCH(ROW()-1,'Census Input Tab'!$X$33:$X$517,0))))</f>
        <v/>
      </c>
      <c r="D60"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Tab'!$F$33:$F$517,MATCH(ROW()-1,'Census Input Tab'!$X$33:$X$517,0))))</f>
        <v/>
      </c>
      <c r="E60" s="70" t="str">
        <f t="shared" si="0"/>
        <v/>
      </c>
      <c r="F60" s="70" t="str">
        <f>IF(ROW()-1&gt;MAX('Census Input Tab'!$X$33:$X$517),"",IF(OR(INDEX('Census Input Tab'!$O$33:$O$517,MATCH(ROW()-1,'Census Input Tab'!$X$33:$X$517,0))="NO",INDEX('Census Input Tab'!$O$33:$O$517,MATCH(ROW()-1,'Census Input Tab'!$X$33:$X$517,0))="BLANK"),IF(INDEX('Census Input Tab'!$O$33:$O$517,MATCH(ROW()-1,'Census Input Tab'!$X$33:$X$517,0))="NO","Missing Data","BLANK"),"None"))</f>
        <v/>
      </c>
      <c r="G60" s="62" t="str">
        <f>IF(ROW()-1&gt;MAX('Census Input Tab'!$X$33:$X$517),"",IF(OR(INDEX('Census Input Tab'!$O$33:$O$517,MATCH(ROW()-1,'Census Input Tab'!$X$33:$X$517,0))="NO",INDEX('Census Input Tab'!$O$33:$O$517,MATCH(ROW()-1,'Census Input Tab'!$X$33:$X$517,0))="BLANK"),IF(INDEX('Census Input Tab'!$O$33:$O$517,MATCH(ROW()-1,'Census Input Tab'!$X$33:$X$517,0))="NO","Missing Data","BLANK"),"4T"))</f>
        <v/>
      </c>
      <c r="H60"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Tab'!$H$33:$H$517,MATCH(ROW()-1,'Census Input Tab'!$X$33:$X$517,0))))</f>
        <v/>
      </c>
      <c r="I60" s="72" t="str">
        <f>IF(ROW()-1&gt;MAX('Census Input Tab'!$X$33:$X$517),"",IF(OR(INDEX('Census Input Tab'!$O$33:$O$517,MATCH(ROW()-1,'Census Input Tab'!$X$33:$X$517,0))="NO",INDEX('Census Input Tab'!$O$33:$O$517,MATCH(ROW()-1,'Census Input Tab'!$X$33:$X$517,0))="BLANK"),IF(INDEX('Census Input Tab'!$O$33:$O$517,MATCH(ROW()-1,'Census Input Tab'!$X$33:$X$517,0))="NO","Missing Data","BLANK"),""))</f>
        <v/>
      </c>
      <c r="J60"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Tab'!$A$33:$A$517,MATCH(ROW()-1,'Census Input Tab'!$X$33:$X$517,0))))</f>
        <v/>
      </c>
      <c r="K60"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Tab'!$B$33:$B$517,MATCH(ROW()-1,'Census Input Tab'!$X$33:$X$517,0))))</f>
        <v/>
      </c>
      <c r="L60" s="58" t="str">
        <f>IF(ROW()-1&gt;MAX('Census Input Tab'!$X$33:$X$517),"",IF(OR(INDEX('Census Input Tab'!$O$33:$O$517,MATCH(ROW()-1,'Census Input Tab'!$X$33:$X$517,0))="NO",INDEX('Census Input Tab'!$O$33:$O$517,MATCH(ROW()-1,'Census Input Tab'!$X$33:$X$517,0))="BLANK"),IF(INDEX('Census Input Tab'!$O$33:$O$517,MATCH(ROW()-1,'Census Input Tab'!$X$33:$X$517,0))="NO","Missing Data","BLANK"),IF(INDEX('Census Input Tab'!$I$33:$I$517,MATCH(ROW()-1,'Census Input Tab'!$X$33:$X$517,0))="St Con","Y",IF(INDEX('Census Input Tab'!$I$33:$I$517,MATCH(ROW()-1,'Census Input Tab'!$X$33:$X$517,0))="COBRA","Y",""))))</f>
        <v/>
      </c>
    </row>
    <row r="61" spans="1:12" ht="12.75" customHeight="1">
      <c r="A61" s="69" t="str">
        <f>IF(ROW()-1&gt;MAX('Census Input Tab'!$X$33:$X$517),"",IF(OR(INDEX('Census Input Tab'!$O$33:$O$517,MATCH(ROW()-1,'Census Input Tab'!$X$33:$X$517,0))="NO",INDEX('Census Input Tab'!$O$33:$O$517,MATCH(ROW()-1,'Census Input Tab'!$X$33:$X$517,0))="BLANK"),IF(INDEX('Census Input Tab'!$O$33:$O$517,MATCH(ROW()-1,'Census Input Tab'!$X$33:$X$517,0))="NO","Missing Data","BLANK"),INDEX('Census Input Tab'!$D$33:$D$517,MATCH(ROW()-1,'Census Input Tab'!$X$33:$X$517,0))))</f>
        <v/>
      </c>
      <c r="B61"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Tab'!$E$33:$E$517,MATCH(ROW()-1,'Census Input Tab'!$X$33:$X$517,0))))</f>
        <v/>
      </c>
      <c r="C61"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Tab'!$C$33:$C$517,MATCH(ROW()-1,'Census Input Tab'!$X$33:$X$517,0))))</f>
        <v/>
      </c>
      <c r="D61"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Tab'!$F$33:$F$517,MATCH(ROW()-1,'Census Input Tab'!$X$33:$X$517,0))))</f>
        <v/>
      </c>
      <c r="E61" s="70" t="str">
        <f t="shared" si="0"/>
        <v/>
      </c>
      <c r="F61" s="70" t="str">
        <f>IF(ROW()-1&gt;MAX('Census Input Tab'!$X$33:$X$517),"",IF(OR(INDEX('Census Input Tab'!$O$33:$O$517,MATCH(ROW()-1,'Census Input Tab'!$X$33:$X$517,0))="NO",INDEX('Census Input Tab'!$O$33:$O$517,MATCH(ROW()-1,'Census Input Tab'!$X$33:$X$517,0))="BLANK"),IF(INDEX('Census Input Tab'!$O$33:$O$517,MATCH(ROW()-1,'Census Input Tab'!$X$33:$X$517,0))="NO","Missing Data","BLANK"),"None"))</f>
        <v/>
      </c>
      <c r="G61" s="62" t="str">
        <f>IF(ROW()-1&gt;MAX('Census Input Tab'!$X$33:$X$517),"",IF(OR(INDEX('Census Input Tab'!$O$33:$O$517,MATCH(ROW()-1,'Census Input Tab'!$X$33:$X$517,0))="NO",INDEX('Census Input Tab'!$O$33:$O$517,MATCH(ROW()-1,'Census Input Tab'!$X$33:$X$517,0))="BLANK"),IF(INDEX('Census Input Tab'!$O$33:$O$517,MATCH(ROW()-1,'Census Input Tab'!$X$33:$X$517,0))="NO","Missing Data","BLANK"),"4T"))</f>
        <v/>
      </c>
      <c r="H61"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Tab'!$H$33:$H$517,MATCH(ROW()-1,'Census Input Tab'!$X$33:$X$517,0))))</f>
        <v/>
      </c>
      <c r="I61" s="72" t="str">
        <f>IF(ROW()-1&gt;MAX('Census Input Tab'!$X$33:$X$517),"",IF(OR(INDEX('Census Input Tab'!$O$33:$O$517,MATCH(ROW()-1,'Census Input Tab'!$X$33:$X$517,0))="NO",INDEX('Census Input Tab'!$O$33:$O$517,MATCH(ROW()-1,'Census Input Tab'!$X$33:$X$517,0))="BLANK"),IF(INDEX('Census Input Tab'!$O$33:$O$517,MATCH(ROW()-1,'Census Input Tab'!$X$33:$X$517,0))="NO","Missing Data","BLANK"),""))</f>
        <v/>
      </c>
      <c r="J61"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Tab'!$A$33:$A$517,MATCH(ROW()-1,'Census Input Tab'!$X$33:$X$517,0))))</f>
        <v/>
      </c>
      <c r="K61"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Tab'!$B$33:$B$517,MATCH(ROW()-1,'Census Input Tab'!$X$33:$X$517,0))))</f>
        <v/>
      </c>
      <c r="L61" s="58" t="str">
        <f>IF(ROW()-1&gt;MAX('Census Input Tab'!$X$33:$X$517),"",IF(OR(INDEX('Census Input Tab'!$O$33:$O$517,MATCH(ROW()-1,'Census Input Tab'!$X$33:$X$517,0))="NO",INDEX('Census Input Tab'!$O$33:$O$517,MATCH(ROW()-1,'Census Input Tab'!$X$33:$X$517,0))="BLANK"),IF(INDEX('Census Input Tab'!$O$33:$O$517,MATCH(ROW()-1,'Census Input Tab'!$X$33:$X$517,0))="NO","Missing Data","BLANK"),IF(INDEX('Census Input Tab'!$I$33:$I$517,MATCH(ROW()-1,'Census Input Tab'!$X$33:$X$517,0))="St Con","Y",IF(INDEX('Census Input Tab'!$I$33:$I$517,MATCH(ROW()-1,'Census Input Tab'!$X$33:$X$517,0))="COBRA","Y",""))))</f>
        <v/>
      </c>
    </row>
    <row r="62" spans="1:12" ht="12.75" customHeight="1">
      <c r="A62" s="69" t="str">
        <f>IF(ROW()-1&gt;MAX('Census Input Tab'!$X$33:$X$517),"",IF(OR(INDEX('Census Input Tab'!$O$33:$O$517,MATCH(ROW()-1,'Census Input Tab'!$X$33:$X$517,0))="NO",INDEX('Census Input Tab'!$O$33:$O$517,MATCH(ROW()-1,'Census Input Tab'!$X$33:$X$517,0))="BLANK"),IF(INDEX('Census Input Tab'!$O$33:$O$517,MATCH(ROW()-1,'Census Input Tab'!$X$33:$X$517,0))="NO","Missing Data","BLANK"),INDEX('Census Input Tab'!$D$33:$D$517,MATCH(ROW()-1,'Census Input Tab'!$X$33:$X$517,0))))</f>
        <v/>
      </c>
      <c r="B62"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Tab'!$E$33:$E$517,MATCH(ROW()-1,'Census Input Tab'!$X$33:$X$517,0))))</f>
        <v/>
      </c>
      <c r="C62"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Tab'!$C$33:$C$517,MATCH(ROW()-1,'Census Input Tab'!$X$33:$X$517,0))))</f>
        <v/>
      </c>
      <c r="D62"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Tab'!$F$33:$F$517,MATCH(ROW()-1,'Census Input Tab'!$X$33:$X$517,0))))</f>
        <v/>
      </c>
      <c r="E62" s="70" t="str">
        <f t="shared" si="0"/>
        <v/>
      </c>
      <c r="F62" s="70" t="str">
        <f>IF(ROW()-1&gt;MAX('Census Input Tab'!$X$33:$X$517),"",IF(OR(INDEX('Census Input Tab'!$O$33:$O$517,MATCH(ROW()-1,'Census Input Tab'!$X$33:$X$517,0))="NO",INDEX('Census Input Tab'!$O$33:$O$517,MATCH(ROW()-1,'Census Input Tab'!$X$33:$X$517,0))="BLANK"),IF(INDEX('Census Input Tab'!$O$33:$O$517,MATCH(ROW()-1,'Census Input Tab'!$X$33:$X$517,0))="NO","Missing Data","BLANK"),"None"))</f>
        <v/>
      </c>
      <c r="G62" s="62" t="str">
        <f>IF(ROW()-1&gt;MAX('Census Input Tab'!$X$33:$X$517),"",IF(OR(INDEX('Census Input Tab'!$O$33:$O$517,MATCH(ROW()-1,'Census Input Tab'!$X$33:$X$517,0))="NO",INDEX('Census Input Tab'!$O$33:$O$517,MATCH(ROW()-1,'Census Input Tab'!$X$33:$X$517,0))="BLANK"),IF(INDEX('Census Input Tab'!$O$33:$O$517,MATCH(ROW()-1,'Census Input Tab'!$X$33:$X$517,0))="NO","Missing Data","BLANK"),"4T"))</f>
        <v/>
      </c>
      <c r="H62"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Tab'!$H$33:$H$517,MATCH(ROW()-1,'Census Input Tab'!$X$33:$X$517,0))))</f>
        <v/>
      </c>
      <c r="I62" s="72" t="str">
        <f>IF(ROW()-1&gt;MAX('Census Input Tab'!$X$33:$X$517),"",IF(OR(INDEX('Census Input Tab'!$O$33:$O$517,MATCH(ROW()-1,'Census Input Tab'!$X$33:$X$517,0))="NO",INDEX('Census Input Tab'!$O$33:$O$517,MATCH(ROW()-1,'Census Input Tab'!$X$33:$X$517,0))="BLANK"),IF(INDEX('Census Input Tab'!$O$33:$O$517,MATCH(ROW()-1,'Census Input Tab'!$X$33:$X$517,0))="NO","Missing Data","BLANK"),""))</f>
        <v/>
      </c>
      <c r="J62"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Tab'!$A$33:$A$517,MATCH(ROW()-1,'Census Input Tab'!$X$33:$X$517,0))))</f>
        <v/>
      </c>
      <c r="K62"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Tab'!$B$33:$B$517,MATCH(ROW()-1,'Census Input Tab'!$X$33:$X$517,0))))</f>
        <v/>
      </c>
      <c r="L62" s="58" t="str">
        <f>IF(ROW()-1&gt;MAX('Census Input Tab'!$X$33:$X$517),"",IF(OR(INDEX('Census Input Tab'!$O$33:$O$517,MATCH(ROW()-1,'Census Input Tab'!$X$33:$X$517,0))="NO",INDEX('Census Input Tab'!$O$33:$O$517,MATCH(ROW()-1,'Census Input Tab'!$X$33:$X$517,0))="BLANK"),IF(INDEX('Census Input Tab'!$O$33:$O$517,MATCH(ROW()-1,'Census Input Tab'!$X$33:$X$517,0))="NO","Missing Data","BLANK"),IF(INDEX('Census Input Tab'!$I$33:$I$517,MATCH(ROW()-1,'Census Input Tab'!$X$33:$X$517,0))="St Con","Y",IF(INDEX('Census Input Tab'!$I$33:$I$517,MATCH(ROW()-1,'Census Input Tab'!$X$33:$X$517,0))="COBRA","Y",""))))</f>
        <v/>
      </c>
    </row>
    <row r="63" spans="1:12" ht="12.75" customHeight="1">
      <c r="A63" s="69" t="str">
        <f>IF(ROW()-1&gt;MAX('Census Input Tab'!$X$33:$X$517),"",IF(OR(INDEX('Census Input Tab'!$O$33:$O$517,MATCH(ROW()-1,'Census Input Tab'!$X$33:$X$517,0))="NO",INDEX('Census Input Tab'!$O$33:$O$517,MATCH(ROW()-1,'Census Input Tab'!$X$33:$X$517,0))="BLANK"),IF(INDEX('Census Input Tab'!$O$33:$O$517,MATCH(ROW()-1,'Census Input Tab'!$X$33:$X$517,0))="NO","Missing Data","BLANK"),INDEX('Census Input Tab'!$D$33:$D$517,MATCH(ROW()-1,'Census Input Tab'!$X$33:$X$517,0))))</f>
        <v/>
      </c>
      <c r="B63"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Tab'!$E$33:$E$517,MATCH(ROW()-1,'Census Input Tab'!$X$33:$X$517,0))))</f>
        <v/>
      </c>
      <c r="C63"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Tab'!$C$33:$C$517,MATCH(ROW()-1,'Census Input Tab'!$X$33:$X$517,0))))</f>
        <v/>
      </c>
      <c r="D63"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Tab'!$F$33:$F$517,MATCH(ROW()-1,'Census Input Tab'!$X$33:$X$517,0))))</f>
        <v/>
      </c>
      <c r="E63" s="70" t="str">
        <f t="shared" si="0"/>
        <v/>
      </c>
      <c r="F63" s="70" t="str">
        <f>IF(ROW()-1&gt;MAX('Census Input Tab'!$X$33:$X$517),"",IF(OR(INDEX('Census Input Tab'!$O$33:$O$517,MATCH(ROW()-1,'Census Input Tab'!$X$33:$X$517,0))="NO",INDEX('Census Input Tab'!$O$33:$O$517,MATCH(ROW()-1,'Census Input Tab'!$X$33:$X$517,0))="BLANK"),IF(INDEX('Census Input Tab'!$O$33:$O$517,MATCH(ROW()-1,'Census Input Tab'!$X$33:$X$517,0))="NO","Missing Data","BLANK"),"None"))</f>
        <v/>
      </c>
      <c r="G63" s="62" t="str">
        <f>IF(ROW()-1&gt;MAX('Census Input Tab'!$X$33:$X$517),"",IF(OR(INDEX('Census Input Tab'!$O$33:$O$517,MATCH(ROW()-1,'Census Input Tab'!$X$33:$X$517,0))="NO",INDEX('Census Input Tab'!$O$33:$O$517,MATCH(ROW()-1,'Census Input Tab'!$X$33:$X$517,0))="BLANK"),IF(INDEX('Census Input Tab'!$O$33:$O$517,MATCH(ROW()-1,'Census Input Tab'!$X$33:$X$517,0))="NO","Missing Data","BLANK"),"4T"))</f>
        <v/>
      </c>
      <c r="H63"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Tab'!$H$33:$H$517,MATCH(ROW()-1,'Census Input Tab'!$X$33:$X$517,0))))</f>
        <v/>
      </c>
      <c r="I63" s="72" t="str">
        <f>IF(ROW()-1&gt;MAX('Census Input Tab'!$X$33:$X$517),"",IF(OR(INDEX('Census Input Tab'!$O$33:$O$517,MATCH(ROW()-1,'Census Input Tab'!$X$33:$X$517,0))="NO",INDEX('Census Input Tab'!$O$33:$O$517,MATCH(ROW()-1,'Census Input Tab'!$X$33:$X$517,0))="BLANK"),IF(INDEX('Census Input Tab'!$O$33:$O$517,MATCH(ROW()-1,'Census Input Tab'!$X$33:$X$517,0))="NO","Missing Data","BLANK"),""))</f>
        <v/>
      </c>
      <c r="J63"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Tab'!$A$33:$A$517,MATCH(ROW()-1,'Census Input Tab'!$X$33:$X$517,0))))</f>
        <v/>
      </c>
      <c r="K63"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Tab'!$B$33:$B$517,MATCH(ROW()-1,'Census Input Tab'!$X$33:$X$517,0))))</f>
        <v/>
      </c>
      <c r="L63" s="58" t="str">
        <f>IF(ROW()-1&gt;MAX('Census Input Tab'!$X$33:$X$517),"",IF(OR(INDEX('Census Input Tab'!$O$33:$O$517,MATCH(ROW()-1,'Census Input Tab'!$X$33:$X$517,0))="NO",INDEX('Census Input Tab'!$O$33:$O$517,MATCH(ROW()-1,'Census Input Tab'!$X$33:$X$517,0))="BLANK"),IF(INDEX('Census Input Tab'!$O$33:$O$517,MATCH(ROW()-1,'Census Input Tab'!$X$33:$X$517,0))="NO","Missing Data","BLANK"),IF(INDEX('Census Input Tab'!$I$33:$I$517,MATCH(ROW()-1,'Census Input Tab'!$X$33:$X$517,0))="St Con","Y",IF(INDEX('Census Input Tab'!$I$33:$I$517,MATCH(ROW()-1,'Census Input Tab'!$X$33:$X$517,0))="COBRA","Y",""))))</f>
        <v/>
      </c>
    </row>
    <row r="64" spans="1:12" ht="12.75" customHeight="1">
      <c r="A64" s="69" t="str">
        <f>IF(ROW()-1&gt;MAX('Census Input Tab'!$X$33:$X$517),"",IF(OR(INDEX('Census Input Tab'!$O$33:$O$517,MATCH(ROW()-1,'Census Input Tab'!$X$33:$X$517,0))="NO",INDEX('Census Input Tab'!$O$33:$O$517,MATCH(ROW()-1,'Census Input Tab'!$X$33:$X$517,0))="BLANK"),IF(INDEX('Census Input Tab'!$O$33:$O$517,MATCH(ROW()-1,'Census Input Tab'!$X$33:$X$517,0))="NO","Missing Data","BLANK"),INDEX('Census Input Tab'!$D$33:$D$517,MATCH(ROW()-1,'Census Input Tab'!$X$33:$X$517,0))))</f>
        <v/>
      </c>
      <c r="B64"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Tab'!$E$33:$E$517,MATCH(ROW()-1,'Census Input Tab'!$X$33:$X$517,0))))</f>
        <v/>
      </c>
      <c r="C64"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Tab'!$C$33:$C$517,MATCH(ROW()-1,'Census Input Tab'!$X$33:$X$517,0))))</f>
        <v/>
      </c>
      <c r="D64"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Tab'!$F$33:$F$517,MATCH(ROW()-1,'Census Input Tab'!$X$33:$X$517,0))))</f>
        <v/>
      </c>
      <c r="E64" s="70" t="str">
        <f t="shared" si="0"/>
        <v/>
      </c>
      <c r="F64" s="70" t="str">
        <f>IF(ROW()-1&gt;MAX('Census Input Tab'!$X$33:$X$517),"",IF(OR(INDEX('Census Input Tab'!$O$33:$O$517,MATCH(ROW()-1,'Census Input Tab'!$X$33:$X$517,0))="NO",INDEX('Census Input Tab'!$O$33:$O$517,MATCH(ROW()-1,'Census Input Tab'!$X$33:$X$517,0))="BLANK"),IF(INDEX('Census Input Tab'!$O$33:$O$517,MATCH(ROW()-1,'Census Input Tab'!$X$33:$X$517,0))="NO","Missing Data","BLANK"),"None"))</f>
        <v/>
      </c>
      <c r="G64" s="62" t="str">
        <f>IF(ROW()-1&gt;MAX('Census Input Tab'!$X$33:$X$517),"",IF(OR(INDEX('Census Input Tab'!$O$33:$O$517,MATCH(ROW()-1,'Census Input Tab'!$X$33:$X$517,0))="NO",INDEX('Census Input Tab'!$O$33:$O$517,MATCH(ROW()-1,'Census Input Tab'!$X$33:$X$517,0))="BLANK"),IF(INDEX('Census Input Tab'!$O$33:$O$517,MATCH(ROW()-1,'Census Input Tab'!$X$33:$X$517,0))="NO","Missing Data","BLANK"),"4T"))</f>
        <v/>
      </c>
      <c r="H64"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Tab'!$H$33:$H$517,MATCH(ROW()-1,'Census Input Tab'!$X$33:$X$517,0))))</f>
        <v/>
      </c>
      <c r="I64" s="72" t="str">
        <f>IF(ROW()-1&gt;MAX('Census Input Tab'!$X$33:$X$517),"",IF(OR(INDEX('Census Input Tab'!$O$33:$O$517,MATCH(ROW()-1,'Census Input Tab'!$X$33:$X$517,0))="NO",INDEX('Census Input Tab'!$O$33:$O$517,MATCH(ROW()-1,'Census Input Tab'!$X$33:$X$517,0))="BLANK"),IF(INDEX('Census Input Tab'!$O$33:$O$517,MATCH(ROW()-1,'Census Input Tab'!$X$33:$X$517,0))="NO","Missing Data","BLANK"),""))</f>
        <v/>
      </c>
      <c r="J64"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Tab'!$A$33:$A$517,MATCH(ROW()-1,'Census Input Tab'!$X$33:$X$517,0))))</f>
        <v/>
      </c>
      <c r="K64"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Tab'!$B$33:$B$517,MATCH(ROW()-1,'Census Input Tab'!$X$33:$X$517,0))))</f>
        <v/>
      </c>
      <c r="L64" s="58" t="str">
        <f>IF(ROW()-1&gt;MAX('Census Input Tab'!$X$33:$X$517),"",IF(OR(INDEX('Census Input Tab'!$O$33:$O$517,MATCH(ROW()-1,'Census Input Tab'!$X$33:$X$517,0))="NO",INDEX('Census Input Tab'!$O$33:$O$517,MATCH(ROW()-1,'Census Input Tab'!$X$33:$X$517,0))="BLANK"),IF(INDEX('Census Input Tab'!$O$33:$O$517,MATCH(ROW()-1,'Census Input Tab'!$X$33:$X$517,0))="NO","Missing Data","BLANK"),IF(INDEX('Census Input Tab'!$I$33:$I$517,MATCH(ROW()-1,'Census Input Tab'!$X$33:$X$517,0))="St Con","Y",IF(INDEX('Census Input Tab'!$I$33:$I$517,MATCH(ROW()-1,'Census Input Tab'!$X$33:$X$517,0))="COBRA","Y",""))))</f>
        <v/>
      </c>
    </row>
    <row r="65" spans="1:12" ht="12.75" customHeight="1">
      <c r="A65" s="69" t="str">
        <f>IF(ROW()-1&gt;MAX('Census Input Tab'!$X$33:$X$517),"",IF(OR(INDEX('Census Input Tab'!$O$33:$O$517,MATCH(ROW()-1,'Census Input Tab'!$X$33:$X$517,0))="NO",INDEX('Census Input Tab'!$O$33:$O$517,MATCH(ROW()-1,'Census Input Tab'!$X$33:$X$517,0))="BLANK"),IF(INDEX('Census Input Tab'!$O$33:$O$517,MATCH(ROW()-1,'Census Input Tab'!$X$33:$X$517,0))="NO","Missing Data","BLANK"),INDEX('Census Input Tab'!$D$33:$D$517,MATCH(ROW()-1,'Census Input Tab'!$X$33:$X$517,0))))</f>
        <v/>
      </c>
      <c r="B65"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Tab'!$E$33:$E$517,MATCH(ROW()-1,'Census Input Tab'!$X$33:$X$517,0))))</f>
        <v/>
      </c>
      <c r="C65"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Tab'!$C$33:$C$517,MATCH(ROW()-1,'Census Input Tab'!$X$33:$X$517,0))))</f>
        <v/>
      </c>
      <c r="D65"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Tab'!$F$33:$F$517,MATCH(ROW()-1,'Census Input Tab'!$X$33:$X$517,0))))</f>
        <v/>
      </c>
      <c r="E65" s="70" t="str">
        <f t="shared" si="0"/>
        <v/>
      </c>
      <c r="F65" s="70" t="str">
        <f>IF(ROW()-1&gt;MAX('Census Input Tab'!$X$33:$X$517),"",IF(OR(INDEX('Census Input Tab'!$O$33:$O$517,MATCH(ROW()-1,'Census Input Tab'!$X$33:$X$517,0))="NO",INDEX('Census Input Tab'!$O$33:$O$517,MATCH(ROW()-1,'Census Input Tab'!$X$33:$X$517,0))="BLANK"),IF(INDEX('Census Input Tab'!$O$33:$O$517,MATCH(ROW()-1,'Census Input Tab'!$X$33:$X$517,0))="NO","Missing Data","BLANK"),"None"))</f>
        <v/>
      </c>
      <c r="G65" s="62" t="str">
        <f>IF(ROW()-1&gt;MAX('Census Input Tab'!$X$33:$X$517),"",IF(OR(INDEX('Census Input Tab'!$O$33:$O$517,MATCH(ROW()-1,'Census Input Tab'!$X$33:$X$517,0))="NO",INDEX('Census Input Tab'!$O$33:$O$517,MATCH(ROW()-1,'Census Input Tab'!$X$33:$X$517,0))="BLANK"),IF(INDEX('Census Input Tab'!$O$33:$O$517,MATCH(ROW()-1,'Census Input Tab'!$X$33:$X$517,0))="NO","Missing Data","BLANK"),"4T"))</f>
        <v/>
      </c>
      <c r="H65"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Tab'!$H$33:$H$517,MATCH(ROW()-1,'Census Input Tab'!$X$33:$X$517,0))))</f>
        <v/>
      </c>
      <c r="I65" s="72" t="str">
        <f>IF(ROW()-1&gt;MAX('Census Input Tab'!$X$33:$X$517),"",IF(OR(INDEX('Census Input Tab'!$O$33:$O$517,MATCH(ROW()-1,'Census Input Tab'!$X$33:$X$517,0))="NO",INDEX('Census Input Tab'!$O$33:$O$517,MATCH(ROW()-1,'Census Input Tab'!$X$33:$X$517,0))="BLANK"),IF(INDEX('Census Input Tab'!$O$33:$O$517,MATCH(ROW()-1,'Census Input Tab'!$X$33:$X$517,0))="NO","Missing Data","BLANK"),""))</f>
        <v/>
      </c>
      <c r="J65"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Tab'!$A$33:$A$517,MATCH(ROW()-1,'Census Input Tab'!$X$33:$X$517,0))))</f>
        <v/>
      </c>
      <c r="K65"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Tab'!$B$33:$B$517,MATCH(ROW()-1,'Census Input Tab'!$X$33:$X$517,0))))</f>
        <v/>
      </c>
      <c r="L65" s="58" t="str">
        <f>IF(ROW()-1&gt;MAX('Census Input Tab'!$X$33:$X$517),"",IF(OR(INDEX('Census Input Tab'!$O$33:$O$517,MATCH(ROW()-1,'Census Input Tab'!$X$33:$X$517,0))="NO",INDEX('Census Input Tab'!$O$33:$O$517,MATCH(ROW()-1,'Census Input Tab'!$X$33:$X$517,0))="BLANK"),IF(INDEX('Census Input Tab'!$O$33:$O$517,MATCH(ROW()-1,'Census Input Tab'!$X$33:$X$517,0))="NO","Missing Data","BLANK"),IF(INDEX('Census Input Tab'!$I$33:$I$517,MATCH(ROW()-1,'Census Input Tab'!$X$33:$X$517,0))="St Con","Y",IF(INDEX('Census Input Tab'!$I$33:$I$517,MATCH(ROW()-1,'Census Input Tab'!$X$33:$X$517,0))="COBRA","Y",""))))</f>
        <v/>
      </c>
    </row>
    <row r="66" spans="1:12" ht="12.75" customHeight="1">
      <c r="A66" s="69" t="str">
        <f>IF(ROW()-1&gt;MAX('Census Input Tab'!$X$33:$X$517),"",IF(OR(INDEX('Census Input Tab'!$O$33:$O$517,MATCH(ROW()-1,'Census Input Tab'!$X$33:$X$517,0))="NO",INDEX('Census Input Tab'!$O$33:$O$517,MATCH(ROW()-1,'Census Input Tab'!$X$33:$X$517,0))="BLANK"),IF(INDEX('Census Input Tab'!$O$33:$O$517,MATCH(ROW()-1,'Census Input Tab'!$X$33:$X$517,0))="NO","Missing Data","BLANK"),INDEX('Census Input Tab'!$D$33:$D$517,MATCH(ROW()-1,'Census Input Tab'!$X$33:$X$517,0))))</f>
        <v/>
      </c>
      <c r="B66"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Tab'!$E$33:$E$517,MATCH(ROW()-1,'Census Input Tab'!$X$33:$X$517,0))))</f>
        <v/>
      </c>
      <c r="C66"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Tab'!$C$33:$C$517,MATCH(ROW()-1,'Census Input Tab'!$X$33:$X$517,0))))</f>
        <v/>
      </c>
      <c r="D66"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Tab'!$F$33:$F$517,MATCH(ROW()-1,'Census Input Tab'!$X$33:$X$517,0))))</f>
        <v/>
      </c>
      <c r="E66" s="70" t="str">
        <f t="shared" si="0"/>
        <v/>
      </c>
      <c r="F66" s="70" t="str">
        <f>IF(ROW()-1&gt;MAX('Census Input Tab'!$X$33:$X$517),"",IF(OR(INDEX('Census Input Tab'!$O$33:$O$517,MATCH(ROW()-1,'Census Input Tab'!$X$33:$X$517,0))="NO",INDEX('Census Input Tab'!$O$33:$O$517,MATCH(ROW()-1,'Census Input Tab'!$X$33:$X$517,0))="BLANK"),IF(INDEX('Census Input Tab'!$O$33:$O$517,MATCH(ROW()-1,'Census Input Tab'!$X$33:$X$517,0))="NO","Missing Data","BLANK"),"None"))</f>
        <v/>
      </c>
      <c r="G66" s="62" t="str">
        <f>IF(ROW()-1&gt;MAX('Census Input Tab'!$X$33:$X$517),"",IF(OR(INDEX('Census Input Tab'!$O$33:$O$517,MATCH(ROW()-1,'Census Input Tab'!$X$33:$X$517,0))="NO",INDEX('Census Input Tab'!$O$33:$O$517,MATCH(ROW()-1,'Census Input Tab'!$X$33:$X$517,0))="BLANK"),IF(INDEX('Census Input Tab'!$O$33:$O$517,MATCH(ROW()-1,'Census Input Tab'!$X$33:$X$517,0))="NO","Missing Data","BLANK"),"4T"))</f>
        <v/>
      </c>
      <c r="H66"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Tab'!$H$33:$H$517,MATCH(ROW()-1,'Census Input Tab'!$X$33:$X$517,0))))</f>
        <v/>
      </c>
      <c r="I66" s="72" t="str">
        <f>IF(ROW()-1&gt;MAX('Census Input Tab'!$X$33:$X$517),"",IF(OR(INDEX('Census Input Tab'!$O$33:$O$517,MATCH(ROW()-1,'Census Input Tab'!$X$33:$X$517,0))="NO",INDEX('Census Input Tab'!$O$33:$O$517,MATCH(ROW()-1,'Census Input Tab'!$X$33:$X$517,0))="BLANK"),IF(INDEX('Census Input Tab'!$O$33:$O$517,MATCH(ROW()-1,'Census Input Tab'!$X$33:$X$517,0))="NO","Missing Data","BLANK"),""))</f>
        <v/>
      </c>
      <c r="J66"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Tab'!$A$33:$A$517,MATCH(ROW()-1,'Census Input Tab'!$X$33:$X$517,0))))</f>
        <v/>
      </c>
      <c r="K66"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Tab'!$B$33:$B$517,MATCH(ROW()-1,'Census Input Tab'!$X$33:$X$517,0))))</f>
        <v/>
      </c>
      <c r="L66" s="58" t="str">
        <f>IF(ROW()-1&gt;MAX('Census Input Tab'!$X$33:$X$517),"",IF(OR(INDEX('Census Input Tab'!$O$33:$O$517,MATCH(ROW()-1,'Census Input Tab'!$X$33:$X$517,0))="NO",INDEX('Census Input Tab'!$O$33:$O$517,MATCH(ROW()-1,'Census Input Tab'!$X$33:$X$517,0))="BLANK"),IF(INDEX('Census Input Tab'!$O$33:$O$517,MATCH(ROW()-1,'Census Input Tab'!$X$33:$X$517,0))="NO","Missing Data","BLANK"),IF(INDEX('Census Input Tab'!$I$33:$I$517,MATCH(ROW()-1,'Census Input Tab'!$X$33:$X$517,0))="St Con","Y",IF(INDEX('Census Input Tab'!$I$33:$I$517,MATCH(ROW()-1,'Census Input Tab'!$X$33:$X$517,0))="COBRA","Y",""))))</f>
        <v/>
      </c>
    </row>
    <row r="67" spans="1:12" ht="12.75" customHeight="1">
      <c r="A67" s="69" t="str">
        <f>IF(ROW()-1&gt;MAX('Census Input Tab'!$X$33:$X$517),"",IF(OR(INDEX('Census Input Tab'!$O$33:$O$517,MATCH(ROW()-1,'Census Input Tab'!$X$33:$X$517,0))="NO",INDEX('Census Input Tab'!$O$33:$O$517,MATCH(ROW()-1,'Census Input Tab'!$X$33:$X$517,0))="BLANK"),IF(INDEX('Census Input Tab'!$O$33:$O$517,MATCH(ROW()-1,'Census Input Tab'!$X$33:$X$517,0))="NO","Missing Data","BLANK"),INDEX('Census Input Tab'!$D$33:$D$517,MATCH(ROW()-1,'Census Input Tab'!$X$33:$X$517,0))))</f>
        <v/>
      </c>
      <c r="B67"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Tab'!$E$33:$E$517,MATCH(ROW()-1,'Census Input Tab'!$X$33:$X$517,0))))</f>
        <v/>
      </c>
      <c r="C67"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Tab'!$C$33:$C$517,MATCH(ROW()-1,'Census Input Tab'!$X$33:$X$517,0))))</f>
        <v/>
      </c>
      <c r="D67"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Tab'!$F$33:$F$517,MATCH(ROW()-1,'Census Input Tab'!$X$33:$X$517,0))))</f>
        <v/>
      </c>
      <c r="E67" s="70" t="str">
        <f t="shared" ref="E67:E130" si="1">IF(ISBLANK(G67),"",G67)</f>
        <v/>
      </c>
      <c r="F67" s="70" t="str">
        <f>IF(ROW()-1&gt;MAX('Census Input Tab'!$X$33:$X$517),"",IF(OR(INDEX('Census Input Tab'!$O$33:$O$517,MATCH(ROW()-1,'Census Input Tab'!$X$33:$X$517,0))="NO",INDEX('Census Input Tab'!$O$33:$O$517,MATCH(ROW()-1,'Census Input Tab'!$X$33:$X$517,0))="BLANK"),IF(INDEX('Census Input Tab'!$O$33:$O$517,MATCH(ROW()-1,'Census Input Tab'!$X$33:$X$517,0))="NO","Missing Data","BLANK"),"None"))</f>
        <v/>
      </c>
      <c r="G67" s="62" t="str">
        <f>IF(ROW()-1&gt;MAX('Census Input Tab'!$X$33:$X$517),"",IF(OR(INDEX('Census Input Tab'!$O$33:$O$517,MATCH(ROW()-1,'Census Input Tab'!$X$33:$X$517,0))="NO",INDEX('Census Input Tab'!$O$33:$O$517,MATCH(ROW()-1,'Census Input Tab'!$X$33:$X$517,0))="BLANK"),IF(INDEX('Census Input Tab'!$O$33:$O$517,MATCH(ROW()-1,'Census Input Tab'!$X$33:$X$517,0))="NO","Missing Data","BLANK"),"4T"))</f>
        <v/>
      </c>
      <c r="H67"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Tab'!$H$33:$H$517,MATCH(ROW()-1,'Census Input Tab'!$X$33:$X$517,0))))</f>
        <v/>
      </c>
      <c r="I67" s="72" t="str">
        <f>IF(ROW()-1&gt;MAX('Census Input Tab'!$X$33:$X$517),"",IF(OR(INDEX('Census Input Tab'!$O$33:$O$517,MATCH(ROW()-1,'Census Input Tab'!$X$33:$X$517,0))="NO",INDEX('Census Input Tab'!$O$33:$O$517,MATCH(ROW()-1,'Census Input Tab'!$X$33:$X$517,0))="BLANK"),IF(INDEX('Census Input Tab'!$O$33:$O$517,MATCH(ROW()-1,'Census Input Tab'!$X$33:$X$517,0))="NO","Missing Data","BLANK"),""))</f>
        <v/>
      </c>
      <c r="J67"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Tab'!$A$33:$A$517,MATCH(ROW()-1,'Census Input Tab'!$X$33:$X$517,0))))</f>
        <v/>
      </c>
      <c r="K67"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Tab'!$B$33:$B$517,MATCH(ROW()-1,'Census Input Tab'!$X$33:$X$517,0))))</f>
        <v/>
      </c>
      <c r="L67" s="58" t="str">
        <f>IF(ROW()-1&gt;MAX('Census Input Tab'!$X$33:$X$517),"",IF(OR(INDEX('Census Input Tab'!$O$33:$O$517,MATCH(ROW()-1,'Census Input Tab'!$X$33:$X$517,0))="NO",INDEX('Census Input Tab'!$O$33:$O$517,MATCH(ROW()-1,'Census Input Tab'!$X$33:$X$517,0))="BLANK"),IF(INDEX('Census Input Tab'!$O$33:$O$517,MATCH(ROW()-1,'Census Input Tab'!$X$33:$X$517,0))="NO","Missing Data","BLANK"),IF(INDEX('Census Input Tab'!$I$33:$I$517,MATCH(ROW()-1,'Census Input Tab'!$X$33:$X$517,0))="St Con","Y",IF(INDEX('Census Input Tab'!$I$33:$I$517,MATCH(ROW()-1,'Census Input Tab'!$X$33:$X$517,0))="COBRA","Y",""))))</f>
        <v/>
      </c>
    </row>
    <row r="68" spans="1:12" ht="12.75" customHeight="1">
      <c r="A68" s="69" t="str">
        <f>IF(ROW()-1&gt;MAX('Census Input Tab'!$X$33:$X$517),"",IF(OR(INDEX('Census Input Tab'!$O$33:$O$517,MATCH(ROW()-1,'Census Input Tab'!$X$33:$X$517,0))="NO",INDEX('Census Input Tab'!$O$33:$O$517,MATCH(ROW()-1,'Census Input Tab'!$X$33:$X$517,0))="BLANK"),IF(INDEX('Census Input Tab'!$O$33:$O$517,MATCH(ROW()-1,'Census Input Tab'!$X$33:$X$517,0))="NO","Missing Data","BLANK"),INDEX('Census Input Tab'!$D$33:$D$517,MATCH(ROW()-1,'Census Input Tab'!$X$33:$X$517,0))))</f>
        <v/>
      </c>
      <c r="B68"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Tab'!$E$33:$E$517,MATCH(ROW()-1,'Census Input Tab'!$X$33:$X$517,0))))</f>
        <v/>
      </c>
      <c r="C68"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Tab'!$C$33:$C$517,MATCH(ROW()-1,'Census Input Tab'!$X$33:$X$517,0))))</f>
        <v/>
      </c>
      <c r="D68"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Tab'!$F$33:$F$517,MATCH(ROW()-1,'Census Input Tab'!$X$33:$X$517,0))))</f>
        <v/>
      </c>
      <c r="E68" s="70" t="str">
        <f t="shared" si="1"/>
        <v/>
      </c>
      <c r="F68" s="70" t="str">
        <f>IF(ROW()-1&gt;MAX('Census Input Tab'!$X$33:$X$517),"",IF(OR(INDEX('Census Input Tab'!$O$33:$O$517,MATCH(ROW()-1,'Census Input Tab'!$X$33:$X$517,0))="NO",INDEX('Census Input Tab'!$O$33:$O$517,MATCH(ROW()-1,'Census Input Tab'!$X$33:$X$517,0))="BLANK"),IF(INDEX('Census Input Tab'!$O$33:$O$517,MATCH(ROW()-1,'Census Input Tab'!$X$33:$X$517,0))="NO","Missing Data","BLANK"),"None"))</f>
        <v/>
      </c>
      <c r="G68" s="62" t="str">
        <f>IF(ROW()-1&gt;MAX('Census Input Tab'!$X$33:$X$517),"",IF(OR(INDEX('Census Input Tab'!$O$33:$O$517,MATCH(ROW()-1,'Census Input Tab'!$X$33:$X$517,0))="NO",INDEX('Census Input Tab'!$O$33:$O$517,MATCH(ROW()-1,'Census Input Tab'!$X$33:$X$517,0))="BLANK"),IF(INDEX('Census Input Tab'!$O$33:$O$517,MATCH(ROW()-1,'Census Input Tab'!$X$33:$X$517,0))="NO","Missing Data","BLANK"),"4T"))</f>
        <v/>
      </c>
      <c r="H68"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Tab'!$H$33:$H$517,MATCH(ROW()-1,'Census Input Tab'!$X$33:$X$517,0))))</f>
        <v/>
      </c>
      <c r="I68" s="72" t="str">
        <f>IF(ROW()-1&gt;MAX('Census Input Tab'!$X$33:$X$517),"",IF(OR(INDEX('Census Input Tab'!$O$33:$O$517,MATCH(ROW()-1,'Census Input Tab'!$X$33:$X$517,0))="NO",INDEX('Census Input Tab'!$O$33:$O$517,MATCH(ROW()-1,'Census Input Tab'!$X$33:$X$517,0))="BLANK"),IF(INDEX('Census Input Tab'!$O$33:$O$517,MATCH(ROW()-1,'Census Input Tab'!$X$33:$X$517,0))="NO","Missing Data","BLANK"),""))</f>
        <v/>
      </c>
      <c r="J68"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Tab'!$A$33:$A$517,MATCH(ROW()-1,'Census Input Tab'!$X$33:$X$517,0))))</f>
        <v/>
      </c>
      <c r="K68"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Tab'!$B$33:$B$517,MATCH(ROW()-1,'Census Input Tab'!$X$33:$X$517,0))))</f>
        <v/>
      </c>
      <c r="L68" s="58" t="str">
        <f>IF(ROW()-1&gt;MAX('Census Input Tab'!$X$33:$X$517),"",IF(OR(INDEX('Census Input Tab'!$O$33:$O$517,MATCH(ROW()-1,'Census Input Tab'!$X$33:$X$517,0))="NO",INDEX('Census Input Tab'!$O$33:$O$517,MATCH(ROW()-1,'Census Input Tab'!$X$33:$X$517,0))="BLANK"),IF(INDEX('Census Input Tab'!$O$33:$O$517,MATCH(ROW()-1,'Census Input Tab'!$X$33:$X$517,0))="NO","Missing Data","BLANK"),IF(INDEX('Census Input Tab'!$I$33:$I$517,MATCH(ROW()-1,'Census Input Tab'!$X$33:$X$517,0))="St Con","Y",IF(INDEX('Census Input Tab'!$I$33:$I$517,MATCH(ROW()-1,'Census Input Tab'!$X$33:$X$517,0))="COBRA","Y",""))))</f>
        <v/>
      </c>
    </row>
    <row r="69" spans="1:12" ht="12.75" customHeight="1">
      <c r="A69" s="69" t="str">
        <f>IF(ROW()-1&gt;MAX('Census Input Tab'!$X$33:$X$517),"",IF(OR(INDEX('Census Input Tab'!$O$33:$O$517,MATCH(ROW()-1,'Census Input Tab'!$X$33:$X$517,0))="NO",INDEX('Census Input Tab'!$O$33:$O$517,MATCH(ROW()-1,'Census Input Tab'!$X$33:$X$517,0))="BLANK"),IF(INDEX('Census Input Tab'!$O$33:$O$517,MATCH(ROW()-1,'Census Input Tab'!$X$33:$X$517,0))="NO","Missing Data","BLANK"),INDEX('Census Input Tab'!$D$33:$D$517,MATCH(ROW()-1,'Census Input Tab'!$X$33:$X$517,0))))</f>
        <v/>
      </c>
      <c r="B69"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Tab'!$E$33:$E$517,MATCH(ROW()-1,'Census Input Tab'!$X$33:$X$517,0))))</f>
        <v/>
      </c>
      <c r="C69"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Tab'!$C$33:$C$517,MATCH(ROW()-1,'Census Input Tab'!$X$33:$X$517,0))))</f>
        <v/>
      </c>
      <c r="D69"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Tab'!$F$33:$F$517,MATCH(ROW()-1,'Census Input Tab'!$X$33:$X$517,0))))</f>
        <v/>
      </c>
      <c r="E69" s="70" t="str">
        <f t="shared" si="1"/>
        <v/>
      </c>
      <c r="F69" s="70" t="str">
        <f>IF(ROW()-1&gt;MAX('Census Input Tab'!$X$33:$X$517),"",IF(OR(INDEX('Census Input Tab'!$O$33:$O$517,MATCH(ROW()-1,'Census Input Tab'!$X$33:$X$517,0))="NO",INDEX('Census Input Tab'!$O$33:$O$517,MATCH(ROW()-1,'Census Input Tab'!$X$33:$X$517,0))="BLANK"),IF(INDEX('Census Input Tab'!$O$33:$O$517,MATCH(ROW()-1,'Census Input Tab'!$X$33:$X$517,0))="NO","Missing Data","BLANK"),"None"))</f>
        <v/>
      </c>
      <c r="G69" s="62" t="str">
        <f>IF(ROW()-1&gt;MAX('Census Input Tab'!$X$33:$X$517),"",IF(OR(INDEX('Census Input Tab'!$O$33:$O$517,MATCH(ROW()-1,'Census Input Tab'!$X$33:$X$517,0))="NO",INDEX('Census Input Tab'!$O$33:$O$517,MATCH(ROW()-1,'Census Input Tab'!$X$33:$X$517,0))="BLANK"),IF(INDEX('Census Input Tab'!$O$33:$O$517,MATCH(ROW()-1,'Census Input Tab'!$X$33:$X$517,0))="NO","Missing Data","BLANK"),"4T"))</f>
        <v/>
      </c>
      <c r="H69"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Tab'!$H$33:$H$517,MATCH(ROW()-1,'Census Input Tab'!$X$33:$X$517,0))))</f>
        <v/>
      </c>
      <c r="I69" s="72" t="str">
        <f>IF(ROW()-1&gt;MAX('Census Input Tab'!$X$33:$X$517),"",IF(OR(INDEX('Census Input Tab'!$O$33:$O$517,MATCH(ROW()-1,'Census Input Tab'!$X$33:$X$517,0))="NO",INDEX('Census Input Tab'!$O$33:$O$517,MATCH(ROW()-1,'Census Input Tab'!$X$33:$X$517,0))="BLANK"),IF(INDEX('Census Input Tab'!$O$33:$O$517,MATCH(ROW()-1,'Census Input Tab'!$X$33:$X$517,0))="NO","Missing Data","BLANK"),""))</f>
        <v/>
      </c>
      <c r="J69"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Tab'!$A$33:$A$517,MATCH(ROW()-1,'Census Input Tab'!$X$33:$X$517,0))))</f>
        <v/>
      </c>
      <c r="K69"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Tab'!$B$33:$B$517,MATCH(ROW()-1,'Census Input Tab'!$X$33:$X$517,0))))</f>
        <v/>
      </c>
      <c r="L69" s="58" t="str">
        <f>IF(ROW()-1&gt;MAX('Census Input Tab'!$X$33:$X$517),"",IF(OR(INDEX('Census Input Tab'!$O$33:$O$517,MATCH(ROW()-1,'Census Input Tab'!$X$33:$X$517,0))="NO",INDEX('Census Input Tab'!$O$33:$O$517,MATCH(ROW()-1,'Census Input Tab'!$X$33:$X$517,0))="BLANK"),IF(INDEX('Census Input Tab'!$O$33:$O$517,MATCH(ROW()-1,'Census Input Tab'!$X$33:$X$517,0))="NO","Missing Data","BLANK"),IF(INDEX('Census Input Tab'!$I$33:$I$517,MATCH(ROW()-1,'Census Input Tab'!$X$33:$X$517,0))="St Con","Y",IF(INDEX('Census Input Tab'!$I$33:$I$517,MATCH(ROW()-1,'Census Input Tab'!$X$33:$X$517,0))="COBRA","Y",""))))</f>
        <v/>
      </c>
    </row>
    <row r="70" spans="1:12" ht="12.75" customHeight="1">
      <c r="A70" s="69" t="str">
        <f>IF(ROW()-1&gt;MAX('Census Input Tab'!$X$33:$X$517),"",IF(OR(INDEX('Census Input Tab'!$O$33:$O$517,MATCH(ROW()-1,'Census Input Tab'!$X$33:$X$517,0))="NO",INDEX('Census Input Tab'!$O$33:$O$517,MATCH(ROW()-1,'Census Input Tab'!$X$33:$X$517,0))="BLANK"),IF(INDEX('Census Input Tab'!$O$33:$O$517,MATCH(ROW()-1,'Census Input Tab'!$X$33:$X$517,0))="NO","Missing Data","BLANK"),INDEX('Census Input Tab'!$D$33:$D$517,MATCH(ROW()-1,'Census Input Tab'!$X$33:$X$517,0))))</f>
        <v/>
      </c>
      <c r="B70"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Tab'!$E$33:$E$517,MATCH(ROW()-1,'Census Input Tab'!$X$33:$X$517,0))))</f>
        <v/>
      </c>
      <c r="C70"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Tab'!$C$33:$C$517,MATCH(ROW()-1,'Census Input Tab'!$X$33:$X$517,0))))</f>
        <v/>
      </c>
      <c r="D70"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Tab'!$F$33:$F$517,MATCH(ROW()-1,'Census Input Tab'!$X$33:$X$517,0))))</f>
        <v/>
      </c>
      <c r="E70" s="70" t="str">
        <f t="shared" si="1"/>
        <v/>
      </c>
      <c r="F70" s="70" t="str">
        <f>IF(ROW()-1&gt;MAX('Census Input Tab'!$X$33:$X$517),"",IF(OR(INDEX('Census Input Tab'!$O$33:$O$517,MATCH(ROW()-1,'Census Input Tab'!$X$33:$X$517,0))="NO",INDEX('Census Input Tab'!$O$33:$O$517,MATCH(ROW()-1,'Census Input Tab'!$X$33:$X$517,0))="BLANK"),IF(INDEX('Census Input Tab'!$O$33:$O$517,MATCH(ROW()-1,'Census Input Tab'!$X$33:$X$517,0))="NO","Missing Data","BLANK"),"None"))</f>
        <v/>
      </c>
      <c r="G70" s="62" t="str">
        <f>IF(ROW()-1&gt;MAX('Census Input Tab'!$X$33:$X$517),"",IF(OR(INDEX('Census Input Tab'!$O$33:$O$517,MATCH(ROW()-1,'Census Input Tab'!$X$33:$X$517,0))="NO",INDEX('Census Input Tab'!$O$33:$O$517,MATCH(ROW()-1,'Census Input Tab'!$X$33:$X$517,0))="BLANK"),IF(INDEX('Census Input Tab'!$O$33:$O$517,MATCH(ROW()-1,'Census Input Tab'!$X$33:$X$517,0))="NO","Missing Data","BLANK"),"4T"))</f>
        <v/>
      </c>
      <c r="H70"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Tab'!$H$33:$H$517,MATCH(ROW()-1,'Census Input Tab'!$X$33:$X$517,0))))</f>
        <v/>
      </c>
      <c r="I70" s="72" t="str">
        <f>IF(ROW()-1&gt;MAX('Census Input Tab'!$X$33:$X$517),"",IF(OR(INDEX('Census Input Tab'!$O$33:$O$517,MATCH(ROW()-1,'Census Input Tab'!$X$33:$X$517,0))="NO",INDEX('Census Input Tab'!$O$33:$O$517,MATCH(ROW()-1,'Census Input Tab'!$X$33:$X$517,0))="BLANK"),IF(INDEX('Census Input Tab'!$O$33:$O$517,MATCH(ROW()-1,'Census Input Tab'!$X$33:$X$517,0))="NO","Missing Data","BLANK"),""))</f>
        <v/>
      </c>
      <c r="J70"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Tab'!$A$33:$A$517,MATCH(ROW()-1,'Census Input Tab'!$X$33:$X$517,0))))</f>
        <v/>
      </c>
      <c r="K70"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Tab'!$B$33:$B$517,MATCH(ROW()-1,'Census Input Tab'!$X$33:$X$517,0))))</f>
        <v/>
      </c>
      <c r="L70" s="58" t="str">
        <f>IF(ROW()-1&gt;MAX('Census Input Tab'!$X$33:$X$517),"",IF(OR(INDEX('Census Input Tab'!$O$33:$O$517,MATCH(ROW()-1,'Census Input Tab'!$X$33:$X$517,0))="NO",INDEX('Census Input Tab'!$O$33:$O$517,MATCH(ROW()-1,'Census Input Tab'!$X$33:$X$517,0))="BLANK"),IF(INDEX('Census Input Tab'!$O$33:$O$517,MATCH(ROW()-1,'Census Input Tab'!$X$33:$X$517,0))="NO","Missing Data","BLANK"),IF(INDEX('Census Input Tab'!$I$33:$I$517,MATCH(ROW()-1,'Census Input Tab'!$X$33:$X$517,0))="St Con","Y",IF(INDEX('Census Input Tab'!$I$33:$I$517,MATCH(ROW()-1,'Census Input Tab'!$X$33:$X$517,0))="COBRA","Y",""))))</f>
        <v/>
      </c>
    </row>
    <row r="71" spans="1:12" ht="12.75" customHeight="1">
      <c r="A71" s="69" t="str">
        <f>IF(ROW()-1&gt;MAX('Census Input Tab'!$X$33:$X$517),"",IF(OR(INDEX('Census Input Tab'!$O$33:$O$517,MATCH(ROW()-1,'Census Input Tab'!$X$33:$X$517,0))="NO",INDEX('Census Input Tab'!$O$33:$O$517,MATCH(ROW()-1,'Census Input Tab'!$X$33:$X$517,0))="BLANK"),IF(INDEX('Census Input Tab'!$O$33:$O$517,MATCH(ROW()-1,'Census Input Tab'!$X$33:$X$517,0))="NO","Missing Data","BLANK"),INDEX('Census Input Tab'!$D$33:$D$517,MATCH(ROW()-1,'Census Input Tab'!$X$33:$X$517,0))))</f>
        <v/>
      </c>
      <c r="B71"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Tab'!$E$33:$E$517,MATCH(ROW()-1,'Census Input Tab'!$X$33:$X$517,0))))</f>
        <v/>
      </c>
      <c r="C71"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Tab'!$C$33:$C$517,MATCH(ROW()-1,'Census Input Tab'!$X$33:$X$517,0))))</f>
        <v/>
      </c>
      <c r="D71"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Tab'!$F$33:$F$517,MATCH(ROW()-1,'Census Input Tab'!$X$33:$X$517,0))))</f>
        <v/>
      </c>
      <c r="E71" s="70" t="str">
        <f t="shared" si="1"/>
        <v/>
      </c>
      <c r="F71" s="70" t="str">
        <f>IF(ROW()-1&gt;MAX('Census Input Tab'!$X$33:$X$517),"",IF(OR(INDEX('Census Input Tab'!$O$33:$O$517,MATCH(ROW()-1,'Census Input Tab'!$X$33:$X$517,0))="NO",INDEX('Census Input Tab'!$O$33:$O$517,MATCH(ROW()-1,'Census Input Tab'!$X$33:$X$517,0))="BLANK"),IF(INDEX('Census Input Tab'!$O$33:$O$517,MATCH(ROW()-1,'Census Input Tab'!$X$33:$X$517,0))="NO","Missing Data","BLANK"),"None"))</f>
        <v/>
      </c>
      <c r="G71" s="62" t="str">
        <f>IF(ROW()-1&gt;MAX('Census Input Tab'!$X$33:$X$517),"",IF(OR(INDEX('Census Input Tab'!$O$33:$O$517,MATCH(ROW()-1,'Census Input Tab'!$X$33:$X$517,0))="NO",INDEX('Census Input Tab'!$O$33:$O$517,MATCH(ROW()-1,'Census Input Tab'!$X$33:$X$517,0))="BLANK"),IF(INDEX('Census Input Tab'!$O$33:$O$517,MATCH(ROW()-1,'Census Input Tab'!$X$33:$X$517,0))="NO","Missing Data","BLANK"),"4T"))</f>
        <v/>
      </c>
      <c r="H71"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Tab'!$H$33:$H$517,MATCH(ROW()-1,'Census Input Tab'!$X$33:$X$517,0))))</f>
        <v/>
      </c>
      <c r="I71" s="72" t="str">
        <f>IF(ROW()-1&gt;MAX('Census Input Tab'!$X$33:$X$517),"",IF(OR(INDEX('Census Input Tab'!$O$33:$O$517,MATCH(ROW()-1,'Census Input Tab'!$X$33:$X$517,0))="NO",INDEX('Census Input Tab'!$O$33:$O$517,MATCH(ROW()-1,'Census Input Tab'!$X$33:$X$517,0))="BLANK"),IF(INDEX('Census Input Tab'!$O$33:$O$517,MATCH(ROW()-1,'Census Input Tab'!$X$33:$X$517,0))="NO","Missing Data","BLANK"),""))</f>
        <v/>
      </c>
      <c r="J71"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Tab'!$A$33:$A$517,MATCH(ROW()-1,'Census Input Tab'!$X$33:$X$517,0))))</f>
        <v/>
      </c>
      <c r="K71"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Tab'!$B$33:$B$517,MATCH(ROW()-1,'Census Input Tab'!$X$33:$X$517,0))))</f>
        <v/>
      </c>
      <c r="L71" s="58" t="str">
        <f>IF(ROW()-1&gt;MAX('Census Input Tab'!$X$33:$X$517),"",IF(OR(INDEX('Census Input Tab'!$O$33:$O$517,MATCH(ROW()-1,'Census Input Tab'!$X$33:$X$517,0))="NO",INDEX('Census Input Tab'!$O$33:$O$517,MATCH(ROW()-1,'Census Input Tab'!$X$33:$X$517,0))="BLANK"),IF(INDEX('Census Input Tab'!$O$33:$O$517,MATCH(ROW()-1,'Census Input Tab'!$X$33:$X$517,0))="NO","Missing Data","BLANK"),IF(INDEX('Census Input Tab'!$I$33:$I$517,MATCH(ROW()-1,'Census Input Tab'!$X$33:$X$517,0))="St Con","Y",IF(INDEX('Census Input Tab'!$I$33:$I$517,MATCH(ROW()-1,'Census Input Tab'!$X$33:$X$517,0))="COBRA","Y",""))))</f>
        <v/>
      </c>
    </row>
    <row r="72" spans="1:12" ht="12.75" customHeight="1">
      <c r="A72" s="69" t="str">
        <f>IF(ROW()-1&gt;MAX('Census Input Tab'!$X$33:$X$517),"",IF(OR(INDEX('Census Input Tab'!$O$33:$O$517,MATCH(ROW()-1,'Census Input Tab'!$X$33:$X$517,0))="NO",INDEX('Census Input Tab'!$O$33:$O$517,MATCH(ROW()-1,'Census Input Tab'!$X$33:$X$517,0))="BLANK"),IF(INDEX('Census Input Tab'!$O$33:$O$517,MATCH(ROW()-1,'Census Input Tab'!$X$33:$X$517,0))="NO","Missing Data","BLANK"),INDEX('Census Input Tab'!$D$33:$D$517,MATCH(ROW()-1,'Census Input Tab'!$X$33:$X$517,0))))</f>
        <v/>
      </c>
      <c r="B72"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Tab'!$E$33:$E$517,MATCH(ROW()-1,'Census Input Tab'!$X$33:$X$517,0))))</f>
        <v/>
      </c>
      <c r="C72"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Tab'!$C$33:$C$517,MATCH(ROW()-1,'Census Input Tab'!$X$33:$X$517,0))))</f>
        <v/>
      </c>
      <c r="D72"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Tab'!$F$33:$F$517,MATCH(ROW()-1,'Census Input Tab'!$X$33:$X$517,0))))</f>
        <v/>
      </c>
      <c r="E72" s="70" t="str">
        <f t="shared" si="1"/>
        <v/>
      </c>
      <c r="F72" s="70" t="str">
        <f>IF(ROW()-1&gt;MAX('Census Input Tab'!$X$33:$X$517),"",IF(OR(INDEX('Census Input Tab'!$O$33:$O$517,MATCH(ROW()-1,'Census Input Tab'!$X$33:$X$517,0))="NO",INDEX('Census Input Tab'!$O$33:$O$517,MATCH(ROW()-1,'Census Input Tab'!$X$33:$X$517,0))="BLANK"),IF(INDEX('Census Input Tab'!$O$33:$O$517,MATCH(ROW()-1,'Census Input Tab'!$X$33:$X$517,0))="NO","Missing Data","BLANK"),"None"))</f>
        <v/>
      </c>
      <c r="G72" s="62" t="str">
        <f>IF(ROW()-1&gt;MAX('Census Input Tab'!$X$33:$X$517),"",IF(OR(INDEX('Census Input Tab'!$O$33:$O$517,MATCH(ROW()-1,'Census Input Tab'!$X$33:$X$517,0))="NO",INDEX('Census Input Tab'!$O$33:$O$517,MATCH(ROW()-1,'Census Input Tab'!$X$33:$X$517,0))="BLANK"),IF(INDEX('Census Input Tab'!$O$33:$O$517,MATCH(ROW()-1,'Census Input Tab'!$X$33:$X$517,0))="NO","Missing Data","BLANK"),"4T"))</f>
        <v/>
      </c>
      <c r="H72"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Tab'!$H$33:$H$517,MATCH(ROW()-1,'Census Input Tab'!$X$33:$X$517,0))))</f>
        <v/>
      </c>
      <c r="I72" s="72" t="str">
        <f>IF(ROW()-1&gt;MAX('Census Input Tab'!$X$33:$X$517),"",IF(OR(INDEX('Census Input Tab'!$O$33:$O$517,MATCH(ROW()-1,'Census Input Tab'!$X$33:$X$517,0))="NO",INDEX('Census Input Tab'!$O$33:$O$517,MATCH(ROW()-1,'Census Input Tab'!$X$33:$X$517,0))="BLANK"),IF(INDEX('Census Input Tab'!$O$33:$O$517,MATCH(ROW()-1,'Census Input Tab'!$X$33:$X$517,0))="NO","Missing Data","BLANK"),""))</f>
        <v/>
      </c>
      <c r="J72"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Tab'!$A$33:$A$517,MATCH(ROW()-1,'Census Input Tab'!$X$33:$X$517,0))))</f>
        <v/>
      </c>
      <c r="K72"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Tab'!$B$33:$B$517,MATCH(ROW()-1,'Census Input Tab'!$X$33:$X$517,0))))</f>
        <v/>
      </c>
      <c r="L72" s="58" t="str">
        <f>IF(ROW()-1&gt;MAX('Census Input Tab'!$X$33:$X$517),"",IF(OR(INDEX('Census Input Tab'!$O$33:$O$517,MATCH(ROW()-1,'Census Input Tab'!$X$33:$X$517,0))="NO",INDEX('Census Input Tab'!$O$33:$O$517,MATCH(ROW()-1,'Census Input Tab'!$X$33:$X$517,0))="BLANK"),IF(INDEX('Census Input Tab'!$O$33:$O$517,MATCH(ROW()-1,'Census Input Tab'!$X$33:$X$517,0))="NO","Missing Data","BLANK"),IF(INDEX('Census Input Tab'!$I$33:$I$517,MATCH(ROW()-1,'Census Input Tab'!$X$33:$X$517,0))="St Con","Y",IF(INDEX('Census Input Tab'!$I$33:$I$517,MATCH(ROW()-1,'Census Input Tab'!$X$33:$X$517,0))="COBRA","Y",""))))</f>
        <v/>
      </c>
    </row>
    <row r="73" spans="1:12" ht="12.75" customHeight="1">
      <c r="A73" s="69" t="str">
        <f>IF(ROW()-1&gt;MAX('Census Input Tab'!$X$33:$X$517),"",IF(OR(INDEX('Census Input Tab'!$O$33:$O$517,MATCH(ROW()-1,'Census Input Tab'!$X$33:$X$517,0))="NO",INDEX('Census Input Tab'!$O$33:$O$517,MATCH(ROW()-1,'Census Input Tab'!$X$33:$X$517,0))="BLANK"),IF(INDEX('Census Input Tab'!$O$33:$O$517,MATCH(ROW()-1,'Census Input Tab'!$X$33:$X$517,0))="NO","Missing Data","BLANK"),INDEX('Census Input Tab'!$D$33:$D$517,MATCH(ROW()-1,'Census Input Tab'!$X$33:$X$517,0))))</f>
        <v/>
      </c>
      <c r="B73"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Tab'!$E$33:$E$517,MATCH(ROW()-1,'Census Input Tab'!$X$33:$X$517,0))))</f>
        <v/>
      </c>
      <c r="C73"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Tab'!$C$33:$C$517,MATCH(ROW()-1,'Census Input Tab'!$X$33:$X$517,0))))</f>
        <v/>
      </c>
      <c r="D73"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Tab'!$F$33:$F$517,MATCH(ROW()-1,'Census Input Tab'!$X$33:$X$517,0))))</f>
        <v/>
      </c>
      <c r="E73" s="70" t="str">
        <f t="shared" si="1"/>
        <v/>
      </c>
      <c r="F73" s="70" t="str">
        <f>IF(ROW()-1&gt;MAX('Census Input Tab'!$X$33:$X$517),"",IF(OR(INDEX('Census Input Tab'!$O$33:$O$517,MATCH(ROW()-1,'Census Input Tab'!$X$33:$X$517,0))="NO",INDEX('Census Input Tab'!$O$33:$O$517,MATCH(ROW()-1,'Census Input Tab'!$X$33:$X$517,0))="BLANK"),IF(INDEX('Census Input Tab'!$O$33:$O$517,MATCH(ROW()-1,'Census Input Tab'!$X$33:$X$517,0))="NO","Missing Data","BLANK"),"None"))</f>
        <v/>
      </c>
      <c r="G73" s="62" t="str">
        <f>IF(ROW()-1&gt;MAX('Census Input Tab'!$X$33:$X$517),"",IF(OR(INDEX('Census Input Tab'!$O$33:$O$517,MATCH(ROW()-1,'Census Input Tab'!$X$33:$X$517,0))="NO",INDEX('Census Input Tab'!$O$33:$O$517,MATCH(ROW()-1,'Census Input Tab'!$X$33:$X$517,0))="BLANK"),IF(INDEX('Census Input Tab'!$O$33:$O$517,MATCH(ROW()-1,'Census Input Tab'!$X$33:$X$517,0))="NO","Missing Data","BLANK"),"4T"))</f>
        <v/>
      </c>
      <c r="H73"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Tab'!$H$33:$H$517,MATCH(ROW()-1,'Census Input Tab'!$X$33:$X$517,0))))</f>
        <v/>
      </c>
      <c r="I73" s="72" t="str">
        <f>IF(ROW()-1&gt;MAX('Census Input Tab'!$X$33:$X$517),"",IF(OR(INDEX('Census Input Tab'!$O$33:$O$517,MATCH(ROW()-1,'Census Input Tab'!$X$33:$X$517,0))="NO",INDEX('Census Input Tab'!$O$33:$O$517,MATCH(ROW()-1,'Census Input Tab'!$X$33:$X$517,0))="BLANK"),IF(INDEX('Census Input Tab'!$O$33:$O$517,MATCH(ROW()-1,'Census Input Tab'!$X$33:$X$517,0))="NO","Missing Data","BLANK"),""))</f>
        <v/>
      </c>
      <c r="J73"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Tab'!$A$33:$A$517,MATCH(ROW()-1,'Census Input Tab'!$X$33:$X$517,0))))</f>
        <v/>
      </c>
      <c r="K73"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Tab'!$B$33:$B$517,MATCH(ROW()-1,'Census Input Tab'!$X$33:$X$517,0))))</f>
        <v/>
      </c>
      <c r="L73" s="58" t="str">
        <f>IF(ROW()-1&gt;MAX('Census Input Tab'!$X$33:$X$517),"",IF(OR(INDEX('Census Input Tab'!$O$33:$O$517,MATCH(ROW()-1,'Census Input Tab'!$X$33:$X$517,0))="NO",INDEX('Census Input Tab'!$O$33:$O$517,MATCH(ROW()-1,'Census Input Tab'!$X$33:$X$517,0))="BLANK"),IF(INDEX('Census Input Tab'!$O$33:$O$517,MATCH(ROW()-1,'Census Input Tab'!$X$33:$X$517,0))="NO","Missing Data","BLANK"),IF(INDEX('Census Input Tab'!$I$33:$I$517,MATCH(ROW()-1,'Census Input Tab'!$X$33:$X$517,0))="St Con","Y",IF(INDEX('Census Input Tab'!$I$33:$I$517,MATCH(ROW()-1,'Census Input Tab'!$X$33:$X$517,0))="COBRA","Y",""))))</f>
        <v/>
      </c>
    </row>
    <row r="74" spans="1:12" ht="12.75" customHeight="1">
      <c r="A74" s="69" t="str">
        <f>IF(ROW()-1&gt;MAX('Census Input Tab'!$X$33:$X$517),"",IF(OR(INDEX('Census Input Tab'!$O$33:$O$517,MATCH(ROW()-1,'Census Input Tab'!$X$33:$X$517,0))="NO",INDEX('Census Input Tab'!$O$33:$O$517,MATCH(ROW()-1,'Census Input Tab'!$X$33:$X$517,0))="BLANK"),IF(INDEX('Census Input Tab'!$O$33:$O$517,MATCH(ROW()-1,'Census Input Tab'!$X$33:$X$517,0))="NO","Missing Data","BLANK"),INDEX('Census Input Tab'!$D$33:$D$517,MATCH(ROW()-1,'Census Input Tab'!$X$33:$X$517,0))))</f>
        <v/>
      </c>
      <c r="B74"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Tab'!$E$33:$E$517,MATCH(ROW()-1,'Census Input Tab'!$X$33:$X$517,0))))</f>
        <v/>
      </c>
      <c r="C74"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Tab'!$C$33:$C$517,MATCH(ROW()-1,'Census Input Tab'!$X$33:$X$517,0))))</f>
        <v/>
      </c>
      <c r="D74"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Tab'!$F$33:$F$517,MATCH(ROW()-1,'Census Input Tab'!$X$33:$X$517,0))))</f>
        <v/>
      </c>
      <c r="E74" s="70" t="str">
        <f t="shared" si="1"/>
        <v/>
      </c>
      <c r="F74" s="70" t="str">
        <f>IF(ROW()-1&gt;MAX('Census Input Tab'!$X$33:$X$517),"",IF(OR(INDEX('Census Input Tab'!$O$33:$O$517,MATCH(ROW()-1,'Census Input Tab'!$X$33:$X$517,0))="NO",INDEX('Census Input Tab'!$O$33:$O$517,MATCH(ROW()-1,'Census Input Tab'!$X$33:$X$517,0))="BLANK"),IF(INDEX('Census Input Tab'!$O$33:$O$517,MATCH(ROW()-1,'Census Input Tab'!$X$33:$X$517,0))="NO","Missing Data","BLANK"),"None"))</f>
        <v/>
      </c>
      <c r="G74" s="62" t="str">
        <f>IF(ROW()-1&gt;MAX('Census Input Tab'!$X$33:$X$517),"",IF(OR(INDEX('Census Input Tab'!$O$33:$O$517,MATCH(ROW()-1,'Census Input Tab'!$X$33:$X$517,0))="NO",INDEX('Census Input Tab'!$O$33:$O$517,MATCH(ROW()-1,'Census Input Tab'!$X$33:$X$517,0))="BLANK"),IF(INDEX('Census Input Tab'!$O$33:$O$517,MATCH(ROW()-1,'Census Input Tab'!$X$33:$X$517,0))="NO","Missing Data","BLANK"),"4T"))</f>
        <v/>
      </c>
      <c r="H74"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Tab'!$H$33:$H$517,MATCH(ROW()-1,'Census Input Tab'!$X$33:$X$517,0))))</f>
        <v/>
      </c>
      <c r="I74" s="72" t="str">
        <f>IF(ROW()-1&gt;MAX('Census Input Tab'!$X$33:$X$517),"",IF(OR(INDEX('Census Input Tab'!$O$33:$O$517,MATCH(ROW()-1,'Census Input Tab'!$X$33:$X$517,0))="NO",INDEX('Census Input Tab'!$O$33:$O$517,MATCH(ROW()-1,'Census Input Tab'!$X$33:$X$517,0))="BLANK"),IF(INDEX('Census Input Tab'!$O$33:$O$517,MATCH(ROW()-1,'Census Input Tab'!$X$33:$X$517,0))="NO","Missing Data","BLANK"),""))</f>
        <v/>
      </c>
      <c r="J74"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Tab'!$A$33:$A$517,MATCH(ROW()-1,'Census Input Tab'!$X$33:$X$517,0))))</f>
        <v/>
      </c>
      <c r="K74"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Tab'!$B$33:$B$517,MATCH(ROW()-1,'Census Input Tab'!$X$33:$X$517,0))))</f>
        <v/>
      </c>
      <c r="L74" s="58" t="str">
        <f>IF(ROW()-1&gt;MAX('Census Input Tab'!$X$33:$X$517),"",IF(OR(INDEX('Census Input Tab'!$O$33:$O$517,MATCH(ROW()-1,'Census Input Tab'!$X$33:$X$517,0))="NO",INDEX('Census Input Tab'!$O$33:$O$517,MATCH(ROW()-1,'Census Input Tab'!$X$33:$X$517,0))="BLANK"),IF(INDEX('Census Input Tab'!$O$33:$O$517,MATCH(ROW()-1,'Census Input Tab'!$X$33:$X$517,0))="NO","Missing Data","BLANK"),IF(INDEX('Census Input Tab'!$I$33:$I$517,MATCH(ROW()-1,'Census Input Tab'!$X$33:$X$517,0))="St Con","Y",IF(INDEX('Census Input Tab'!$I$33:$I$517,MATCH(ROW()-1,'Census Input Tab'!$X$33:$X$517,0))="COBRA","Y",""))))</f>
        <v/>
      </c>
    </row>
    <row r="75" spans="1:12" ht="12.75" customHeight="1">
      <c r="A75" s="69" t="str">
        <f>IF(ROW()-1&gt;MAX('Census Input Tab'!$X$33:$X$517),"",IF(OR(INDEX('Census Input Tab'!$O$33:$O$517,MATCH(ROW()-1,'Census Input Tab'!$X$33:$X$517,0))="NO",INDEX('Census Input Tab'!$O$33:$O$517,MATCH(ROW()-1,'Census Input Tab'!$X$33:$X$517,0))="BLANK"),IF(INDEX('Census Input Tab'!$O$33:$O$517,MATCH(ROW()-1,'Census Input Tab'!$X$33:$X$517,0))="NO","Missing Data","BLANK"),INDEX('Census Input Tab'!$D$33:$D$517,MATCH(ROW()-1,'Census Input Tab'!$X$33:$X$517,0))))</f>
        <v/>
      </c>
      <c r="B75"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Tab'!$E$33:$E$517,MATCH(ROW()-1,'Census Input Tab'!$X$33:$X$517,0))))</f>
        <v/>
      </c>
      <c r="C75"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Tab'!$C$33:$C$517,MATCH(ROW()-1,'Census Input Tab'!$X$33:$X$517,0))))</f>
        <v/>
      </c>
      <c r="D75"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Tab'!$F$33:$F$517,MATCH(ROW()-1,'Census Input Tab'!$X$33:$X$517,0))))</f>
        <v/>
      </c>
      <c r="E75" s="70" t="str">
        <f t="shared" si="1"/>
        <v/>
      </c>
      <c r="F75" s="70" t="str">
        <f>IF(ROW()-1&gt;MAX('Census Input Tab'!$X$33:$X$517),"",IF(OR(INDEX('Census Input Tab'!$O$33:$O$517,MATCH(ROW()-1,'Census Input Tab'!$X$33:$X$517,0))="NO",INDEX('Census Input Tab'!$O$33:$O$517,MATCH(ROW()-1,'Census Input Tab'!$X$33:$X$517,0))="BLANK"),IF(INDEX('Census Input Tab'!$O$33:$O$517,MATCH(ROW()-1,'Census Input Tab'!$X$33:$X$517,0))="NO","Missing Data","BLANK"),"None"))</f>
        <v/>
      </c>
      <c r="G75" s="62" t="str">
        <f>IF(ROW()-1&gt;MAX('Census Input Tab'!$X$33:$X$517),"",IF(OR(INDEX('Census Input Tab'!$O$33:$O$517,MATCH(ROW()-1,'Census Input Tab'!$X$33:$X$517,0))="NO",INDEX('Census Input Tab'!$O$33:$O$517,MATCH(ROW()-1,'Census Input Tab'!$X$33:$X$517,0))="BLANK"),IF(INDEX('Census Input Tab'!$O$33:$O$517,MATCH(ROW()-1,'Census Input Tab'!$X$33:$X$517,0))="NO","Missing Data","BLANK"),"4T"))</f>
        <v/>
      </c>
      <c r="H75"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Tab'!$H$33:$H$517,MATCH(ROW()-1,'Census Input Tab'!$X$33:$X$517,0))))</f>
        <v/>
      </c>
      <c r="I75" s="72" t="str">
        <f>IF(ROW()-1&gt;MAX('Census Input Tab'!$X$33:$X$517),"",IF(OR(INDEX('Census Input Tab'!$O$33:$O$517,MATCH(ROW()-1,'Census Input Tab'!$X$33:$X$517,0))="NO",INDEX('Census Input Tab'!$O$33:$O$517,MATCH(ROW()-1,'Census Input Tab'!$X$33:$X$517,0))="BLANK"),IF(INDEX('Census Input Tab'!$O$33:$O$517,MATCH(ROW()-1,'Census Input Tab'!$X$33:$X$517,0))="NO","Missing Data","BLANK"),""))</f>
        <v/>
      </c>
      <c r="J75"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Tab'!$A$33:$A$517,MATCH(ROW()-1,'Census Input Tab'!$X$33:$X$517,0))))</f>
        <v/>
      </c>
      <c r="K75"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Tab'!$B$33:$B$517,MATCH(ROW()-1,'Census Input Tab'!$X$33:$X$517,0))))</f>
        <v/>
      </c>
      <c r="L75" s="58" t="str">
        <f>IF(ROW()-1&gt;MAX('Census Input Tab'!$X$33:$X$517),"",IF(OR(INDEX('Census Input Tab'!$O$33:$O$517,MATCH(ROW()-1,'Census Input Tab'!$X$33:$X$517,0))="NO",INDEX('Census Input Tab'!$O$33:$O$517,MATCH(ROW()-1,'Census Input Tab'!$X$33:$X$517,0))="BLANK"),IF(INDEX('Census Input Tab'!$O$33:$O$517,MATCH(ROW()-1,'Census Input Tab'!$X$33:$X$517,0))="NO","Missing Data","BLANK"),IF(INDEX('Census Input Tab'!$I$33:$I$517,MATCH(ROW()-1,'Census Input Tab'!$X$33:$X$517,0))="St Con","Y",IF(INDEX('Census Input Tab'!$I$33:$I$517,MATCH(ROW()-1,'Census Input Tab'!$X$33:$X$517,0))="COBRA","Y",""))))</f>
        <v/>
      </c>
    </row>
    <row r="76" spans="1:12" ht="12.75" customHeight="1">
      <c r="A76" s="69" t="str">
        <f>IF(ROW()-1&gt;MAX('Census Input Tab'!$X$33:$X$517),"",IF(OR(INDEX('Census Input Tab'!$O$33:$O$517,MATCH(ROW()-1,'Census Input Tab'!$X$33:$X$517,0))="NO",INDEX('Census Input Tab'!$O$33:$O$517,MATCH(ROW()-1,'Census Input Tab'!$X$33:$X$517,0))="BLANK"),IF(INDEX('Census Input Tab'!$O$33:$O$517,MATCH(ROW()-1,'Census Input Tab'!$X$33:$X$517,0))="NO","Missing Data","BLANK"),INDEX('Census Input Tab'!$D$33:$D$517,MATCH(ROW()-1,'Census Input Tab'!$X$33:$X$517,0))))</f>
        <v/>
      </c>
      <c r="B76"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Tab'!$E$33:$E$517,MATCH(ROW()-1,'Census Input Tab'!$X$33:$X$517,0))))</f>
        <v/>
      </c>
      <c r="C76"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Tab'!$C$33:$C$517,MATCH(ROW()-1,'Census Input Tab'!$X$33:$X$517,0))))</f>
        <v/>
      </c>
      <c r="D76"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Tab'!$F$33:$F$517,MATCH(ROW()-1,'Census Input Tab'!$X$33:$X$517,0))))</f>
        <v/>
      </c>
      <c r="E76" s="70" t="str">
        <f t="shared" si="1"/>
        <v/>
      </c>
      <c r="F76" s="70" t="str">
        <f>IF(ROW()-1&gt;MAX('Census Input Tab'!$X$33:$X$517),"",IF(OR(INDEX('Census Input Tab'!$O$33:$O$517,MATCH(ROW()-1,'Census Input Tab'!$X$33:$X$517,0))="NO",INDEX('Census Input Tab'!$O$33:$O$517,MATCH(ROW()-1,'Census Input Tab'!$X$33:$X$517,0))="BLANK"),IF(INDEX('Census Input Tab'!$O$33:$O$517,MATCH(ROW()-1,'Census Input Tab'!$X$33:$X$517,0))="NO","Missing Data","BLANK"),"None"))</f>
        <v/>
      </c>
      <c r="G76" s="62" t="str">
        <f>IF(ROW()-1&gt;MAX('Census Input Tab'!$X$33:$X$517),"",IF(OR(INDEX('Census Input Tab'!$O$33:$O$517,MATCH(ROW()-1,'Census Input Tab'!$X$33:$X$517,0))="NO",INDEX('Census Input Tab'!$O$33:$O$517,MATCH(ROW()-1,'Census Input Tab'!$X$33:$X$517,0))="BLANK"),IF(INDEX('Census Input Tab'!$O$33:$O$517,MATCH(ROW()-1,'Census Input Tab'!$X$33:$X$517,0))="NO","Missing Data","BLANK"),"4T"))</f>
        <v/>
      </c>
      <c r="H76"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Tab'!$H$33:$H$517,MATCH(ROW()-1,'Census Input Tab'!$X$33:$X$517,0))))</f>
        <v/>
      </c>
      <c r="I76" s="72" t="str">
        <f>IF(ROW()-1&gt;MAX('Census Input Tab'!$X$33:$X$517),"",IF(OR(INDEX('Census Input Tab'!$O$33:$O$517,MATCH(ROW()-1,'Census Input Tab'!$X$33:$X$517,0))="NO",INDEX('Census Input Tab'!$O$33:$O$517,MATCH(ROW()-1,'Census Input Tab'!$X$33:$X$517,0))="BLANK"),IF(INDEX('Census Input Tab'!$O$33:$O$517,MATCH(ROW()-1,'Census Input Tab'!$X$33:$X$517,0))="NO","Missing Data","BLANK"),""))</f>
        <v/>
      </c>
      <c r="J76"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Tab'!$A$33:$A$517,MATCH(ROW()-1,'Census Input Tab'!$X$33:$X$517,0))))</f>
        <v/>
      </c>
      <c r="K76"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Tab'!$B$33:$B$517,MATCH(ROW()-1,'Census Input Tab'!$X$33:$X$517,0))))</f>
        <v/>
      </c>
      <c r="L76" s="58" t="str">
        <f>IF(ROW()-1&gt;MAX('Census Input Tab'!$X$33:$X$517),"",IF(OR(INDEX('Census Input Tab'!$O$33:$O$517,MATCH(ROW()-1,'Census Input Tab'!$X$33:$X$517,0))="NO",INDEX('Census Input Tab'!$O$33:$O$517,MATCH(ROW()-1,'Census Input Tab'!$X$33:$X$517,0))="BLANK"),IF(INDEX('Census Input Tab'!$O$33:$O$517,MATCH(ROW()-1,'Census Input Tab'!$X$33:$X$517,0))="NO","Missing Data","BLANK"),IF(INDEX('Census Input Tab'!$I$33:$I$517,MATCH(ROW()-1,'Census Input Tab'!$X$33:$X$517,0))="St Con","Y",IF(INDEX('Census Input Tab'!$I$33:$I$517,MATCH(ROW()-1,'Census Input Tab'!$X$33:$X$517,0))="COBRA","Y",""))))</f>
        <v/>
      </c>
    </row>
    <row r="77" spans="1:12" ht="12.75" customHeight="1">
      <c r="A77" s="69" t="str">
        <f>IF(ROW()-1&gt;MAX('Census Input Tab'!$X$33:$X$517),"",IF(OR(INDEX('Census Input Tab'!$O$33:$O$517,MATCH(ROW()-1,'Census Input Tab'!$X$33:$X$517,0))="NO",INDEX('Census Input Tab'!$O$33:$O$517,MATCH(ROW()-1,'Census Input Tab'!$X$33:$X$517,0))="BLANK"),IF(INDEX('Census Input Tab'!$O$33:$O$517,MATCH(ROW()-1,'Census Input Tab'!$X$33:$X$517,0))="NO","Missing Data","BLANK"),INDEX('Census Input Tab'!$D$33:$D$517,MATCH(ROW()-1,'Census Input Tab'!$X$33:$X$517,0))))</f>
        <v/>
      </c>
      <c r="B77"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Tab'!$E$33:$E$517,MATCH(ROW()-1,'Census Input Tab'!$X$33:$X$517,0))))</f>
        <v/>
      </c>
      <c r="C77"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Tab'!$C$33:$C$517,MATCH(ROW()-1,'Census Input Tab'!$X$33:$X$517,0))))</f>
        <v/>
      </c>
      <c r="D77"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Tab'!$F$33:$F$517,MATCH(ROW()-1,'Census Input Tab'!$X$33:$X$517,0))))</f>
        <v/>
      </c>
      <c r="E77" s="70" t="str">
        <f t="shared" si="1"/>
        <v/>
      </c>
      <c r="F77" s="70" t="str">
        <f>IF(ROW()-1&gt;MAX('Census Input Tab'!$X$33:$X$517),"",IF(OR(INDEX('Census Input Tab'!$O$33:$O$517,MATCH(ROW()-1,'Census Input Tab'!$X$33:$X$517,0))="NO",INDEX('Census Input Tab'!$O$33:$O$517,MATCH(ROW()-1,'Census Input Tab'!$X$33:$X$517,0))="BLANK"),IF(INDEX('Census Input Tab'!$O$33:$O$517,MATCH(ROW()-1,'Census Input Tab'!$X$33:$X$517,0))="NO","Missing Data","BLANK"),"None"))</f>
        <v/>
      </c>
      <c r="G77" s="62" t="str">
        <f>IF(ROW()-1&gt;MAX('Census Input Tab'!$X$33:$X$517),"",IF(OR(INDEX('Census Input Tab'!$O$33:$O$517,MATCH(ROW()-1,'Census Input Tab'!$X$33:$X$517,0))="NO",INDEX('Census Input Tab'!$O$33:$O$517,MATCH(ROW()-1,'Census Input Tab'!$X$33:$X$517,0))="BLANK"),IF(INDEX('Census Input Tab'!$O$33:$O$517,MATCH(ROW()-1,'Census Input Tab'!$X$33:$X$517,0))="NO","Missing Data","BLANK"),"4T"))</f>
        <v/>
      </c>
      <c r="H77"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Tab'!$H$33:$H$517,MATCH(ROW()-1,'Census Input Tab'!$X$33:$X$517,0))))</f>
        <v/>
      </c>
      <c r="I77" s="72" t="str">
        <f>IF(ROW()-1&gt;MAX('Census Input Tab'!$X$33:$X$517),"",IF(OR(INDEX('Census Input Tab'!$O$33:$O$517,MATCH(ROW()-1,'Census Input Tab'!$X$33:$X$517,0))="NO",INDEX('Census Input Tab'!$O$33:$O$517,MATCH(ROW()-1,'Census Input Tab'!$X$33:$X$517,0))="BLANK"),IF(INDEX('Census Input Tab'!$O$33:$O$517,MATCH(ROW()-1,'Census Input Tab'!$X$33:$X$517,0))="NO","Missing Data","BLANK"),""))</f>
        <v/>
      </c>
      <c r="J77"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Tab'!$A$33:$A$517,MATCH(ROW()-1,'Census Input Tab'!$X$33:$X$517,0))))</f>
        <v/>
      </c>
      <c r="K77"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Tab'!$B$33:$B$517,MATCH(ROW()-1,'Census Input Tab'!$X$33:$X$517,0))))</f>
        <v/>
      </c>
      <c r="L77" s="58" t="str">
        <f>IF(ROW()-1&gt;MAX('Census Input Tab'!$X$33:$X$517),"",IF(OR(INDEX('Census Input Tab'!$O$33:$O$517,MATCH(ROW()-1,'Census Input Tab'!$X$33:$X$517,0))="NO",INDEX('Census Input Tab'!$O$33:$O$517,MATCH(ROW()-1,'Census Input Tab'!$X$33:$X$517,0))="BLANK"),IF(INDEX('Census Input Tab'!$O$33:$O$517,MATCH(ROW()-1,'Census Input Tab'!$X$33:$X$517,0))="NO","Missing Data","BLANK"),IF(INDEX('Census Input Tab'!$I$33:$I$517,MATCH(ROW()-1,'Census Input Tab'!$X$33:$X$517,0))="St Con","Y",IF(INDEX('Census Input Tab'!$I$33:$I$517,MATCH(ROW()-1,'Census Input Tab'!$X$33:$X$517,0))="COBRA","Y",""))))</f>
        <v/>
      </c>
    </row>
    <row r="78" spans="1:12" ht="12.75" customHeight="1">
      <c r="A78" s="69" t="str">
        <f>IF(ROW()-1&gt;MAX('Census Input Tab'!$X$33:$X$517),"",IF(OR(INDEX('Census Input Tab'!$O$33:$O$517,MATCH(ROW()-1,'Census Input Tab'!$X$33:$X$517,0))="NO",INDEX('Census Input Tab'!$O$33:$O$517,MATCH(ROW()-1,'Census Input Tab'!$X$33:$X$517,0))="BLANK"),IF(INDEX('Census Input Tab'!$O$33:$O$517,MATCH(ROW()-1,'Census Input Tab'!$X$33:$X$517,0))="NO","Missing Data","BLANK"),INDEX('Census Input Tab'!$D$33:$D$517,MATCH(ROW()-1,'Census Input Tab'!$X$33:$X$517,0))))</f>
        <v/>
      </c>
      <c r="B78"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Tab'!$E$33:$E$517,MATCH(ROW()-1,'Census Input Tab'!$X$33:$X$517,0))))</f>
        <v/>
      </c>
      <c r="C78"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Tab'!$C$33:$C$517,MATCH(ROW()-1,'Census Input Tab'!$X$33:$X$517,0))))</f>
        <v/>
      </c>
      <c r="D78"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Tab'!$F$33:$F$517,MATCH(ROW()-1,'Census Input Tab'!$X$33:$X$517,0))))</f>
        <v/>
      </c>
      <c r="E78" s="70" t="str">
        <f t="shared" si="1"/>
        <v/>
      </c>
      <c r="F78" s="70" t="str">
        <f>IF(ROW()-1&gt;MAX('Census Input Tab'!$X$33:$X$517),"",IF(OR(INDEX('Census Input Tab'!$O$33:$O$517,MATCH(ROW()-1,'Census Input Tab'!$X$33:$X$517,0))="NO",INDEX('Census Input Tab'!$O$33:$O$517,MATCH(ROW()-1,'Census Input Tab'!$X$33:$X$517,0))="BLANK"),IF(INDEX('Census Input Tab'!$O$33:$O$517,MATCH(ROW()-1,'Census Input Tab'!$X$33:$X$517,0))="NO","Missing Data","BLANK"),"None"))</f>
        <v/>
      </c>
      <c r="G78" s="62" t="str">
        <f>IF(ROW()-1&gt;MAX('Census Input Tab'!$X$33:$X$517),"",IF(OR(INDEX('Census Input Tab'!$O$33:$O$517,MATCH(ROW()-1,'Census Input Tab'!$X$33:$X$517,0))="NO",INDEX('Census Input Tab'!$O$33:$O$517,MATCH(ROW()-1,'Census Input Tab'!$X$33:$X$517,0))="BLANK"),IF(INDEX('Census Input Tab'!$O$33:$O$517,MATCH(ROW()-1,'Census Input Tab'!$X$33:$X$517,0))="NO","Missing Data","BLANK"),"4T"))</f>
        <v/>
      </c>
      <c r="H78"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Tab'!$H$33:$H$517,MATCH(ROW()-1,'Census Input Tab'!$X$33:$X$517,0))))</f>
        <v/>
      </c>
      <c r="I78" s="72" t="str">
        <f>IF(ROW()-1&gt;MAX('Census Input Tab'!$X$33:$X$517),"",IF(OR(INDEX('Census Input Tab'!$O$33:$O$517,MATCH(ROW()-1,'Census Input Tab'!$X$33:$X$517,0))="NO",INDEX('Census Input Tab'!$O$33:$O$517,MATCH(ROW()-1,'Census Input Tab'!$X$33:$X$517,0))="BLANK"),IF(INDEX('Census Input Tab'!$O$33:$O$517,MATCH(ROW()-1,'Census Input Tab'!$X$33:$X$517,0))="NO","Missing Data","BLANK"),""))</f>
        <v/>
      </c>
      <c r="J78"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Tab'!$A$33:$A$517,MATCH(ROW()-1,'Census Input Tab'!$X$33:$X$517,0))))</f>
        <v/>
      </c>
      <c r="K78"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Tab'!$B$33:$B$517,MATCH(ROW()-1,'Census Input Tab'!$X$33:$X$517,0))))</f>
        <v/>
      </c>
      <c r="L78" s="58" t="str">
        <f>IF(ROW()-1&gt;MAX('Census Input Tab'!$X$33:$X$517),"",IF(OR(INDEX('Census Input Tab'!$O$33:$O$517,MATCH(ROW()-1,'Census Input Tab'!$X$33:$X$517,0))="NO",INDEX('Census Input Tab'!$O$33:$O$517,MATCH(ROW()-1,'Census Input Tab'!$X$33:$X$517,0))="BLANK"),IF(INDEX('Census Input Tab'!$O$33:$O$517,MATCH(ROW()-1,'Census Input Tab'!$X$33:$X$517,0))="NO","Missing Data","BLANK"),IF(INDEX('Census Input Tab'!$I$33:$I$517,MATCH(ROW()-1,'Census Input Tab'!$X$33:$X$517,0))="St Con","Y",IF(INDEX('Census Input Tab'!$I$33:$I$517,MATCH(ROW()-1,'Census Input Tab'!$X$33:$X$517,0))="COBRA","Y",""))))</f>
        <v/>
      </c>
    </row>
    <row r="79" spans="1:12" ht="12.75" customHeight="1">
      <c r="A79" s="69" t="str">
        <f>IF(ROW()-1&gt;MAX('Census Input Tab'!$X$33:$X$517),"",IF(OR(INDEX('Census Input Tab'!$O$33:$O$517,MATCH(ROW()-1,'Census Input Tab'!$X$33:$X$517,0))="NO",INDEX('Census Input Tab'!$O$33:$O$517,MATCH(ROW()-1,'Census Input Tab'!$X$33:$X$517,0))="BLANK"),IF(INDEX('Census Input Tab'!$O$33:$O$517,MATCH(ROW()-1,'Census Input Tab'!$X$33:$X$517,0))="NO","Missing Data","BLANK"),INDEX('Census Input Tab'!$D$33:$D$517,MATCH(ROW()-1,'Census Input Tab'!$X$33:$X$517,0))))</f>
        <v/>
      </c>
      <c r="B79"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Tab'!$E$33:$E$517,MATCH(ROW()-1,'Census Input Tab'!$X$33:$X$517,0))))</f>
        <v/>
      </c>
      <c r="C79"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Tab'!$C$33:$C$517,MATCH(ROW()-1,'Census Input Tab'!$X$33:$X$517,0))))</f>
        <v/>
      </c>
      <c r="D79"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Tab'!$F$33:$F$517,MATCH(ROW()-1,'Census Input Tab'!$X$33:$X$517,0))))</f>
        <v/>
      </c>
      <c r="E79" s="70" t="str">
        <f t="shared" si="1"/>
        <v/>
      </c>
      <c r="F79" s="70" t="str">
        <f>IF(ROW()-1&gt;MAX('Census Input Tab'!$X$33:$X$517),"",IF(OR(INDEX('Census Input Tab'!$O$33:$O$517,MATCH(ROW()-1,'Census Input Tab'!$X$33:$X$517,0))="NO",INDEX('Census Input Tab'!$O$33:$O$517,MATCH(ROW()-1,'Census Input Tab'!$X$33:$X$517,0))="BLANK"),IF(INDEX('Census Input Tab'!$O$33:$O$517,MATCH(ROW()-1,'Census Input Tab'!$X$33:$X$517,0))="NO","Missing Data","BLANK"),"None"))</f>
        <v/>
      </c>
      <c r="G79" s="62" t="str">
        <f>IF(ROW()-1&gt;MAX('Census Input Tab'!$X$33:$X$517),"",IF(OR(INDEX('Census Input Tab'!$O$33:$O$517,MATCH(ROW()-1,'Census Input Tab'!$X$33:$X$517,0))="NO",INDEX('Census Input Tab'!$O$33:$O$517,MATCH(ROW()-1,'Census Input Tab'!$X$33:$X$517,0))="BLANK"),IF(INDEX('Census Input Tab'!$O$33:$O$517,MATCH(ROW()-1,'Census Input Tab'!$X$33:$X$517,0))="NO","Missing Data","BLANK"),"4T"))</f>
        <v/>
      </c>
      <c r="H79"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Tab'!$H$33:$H$517,MATCH(ROW()-1,'Census Input Tab'!$X$33:$X$517,0))))</f>
        <v/>
      </c>
      <c r="I79" s="72" t="str">
        <f>IF(ROW()-1&gt;MAX('Census Input Tab'!$X$33:$X$517),"",IF(OR(INDEX('Census Input Tab'!$O$33:$O$517,MATCH(ROW()-1,'Census Input Tab'!$X$33:$X$517,0))="NO",INDEX('Census Input Tab'!$O$33:$O$517,MATCH(ROW()-1,'Census Input Tab'!$X$33:$X$517,0))="BLANK"),IF(INDEX('Census Input Tab'!$O$33:$O$517,MATCH(ROW()-1,'Census Input Tab'!$X$33:$X$517,0))="NO","Missing Data","BLANK"),""))</f>
        <v/>
      </c>
      <c r="J79"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Tab'!$A$33:$A$517,MATCH(ROW()-1,'Census Input Tab'!$X$33:$X$517,0))))</f>
        <v/>
      </c>
      <c r="K79"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Tab'!$B$33:$B$517,MATCH(ROW()-1,'Census Input Tab'!$X$33:$X$517,0))))</f>
        <v/>
      </c>
      <c r="L79" s="58" t="str">
        <f>IF(ROW()-1&gt;MAX('Census Input Tab'!$X$33:$X$517),"",IF(OR(INDEX('Census Input Tab'!$O$33:$O$517,MATCH(ROW()-1,'Census Input Tab'!$X$33:$X$517,0))="NO",INDEX('Census Input Tab'!$O$33:$O$517,MATCH(ROW()-1,'Census Input Tab'!$X$33:$X$517,0))="BLANK"),IF(INDEX('Census Input Tab'!$O$33:$O$517,MATCH(ROW()-1,'Census Input Tab'!$X$33:$X$517,0))="NO","Missing Data","BLANK"),IF(INDEX('Census Input Tab'!$I$33:$I$517,MATCH(ROW()-1,'Census Input Tab'!$X$33:$X$517,0))="St Con","Y",IF(INDEX('Census Input Tab'!$I$33:$I$517,MATCH(ROW()-1,'Census Input Tab'!$X$33:$X$517,0))="COBRA","Y",""))))</f>
        <v/>
      </c>
    </row>
    <row r="80" spans="1:12" ht="12.75" customHeight="1">
      <c r="A80" s="69" t="str">
        <f>IF(ROW()-1&gt;MAX('Census Input Tab'!$X$33:$X$517),"",IF(OR(INDEX('Census Input Tab'!$O$33:$O$517,MATCH(ROW()-1,'Census Input Tab'!$X$33:$X$517,0))="NO",INDEX('Census Input Tab'!$O$33:$O$517,MATCH(ROW()-1,'Census Input Tab'!$X$33:$X$517,0))="BLANK"),IF(INDEX('Census Input Tab'!$O$33:$O$517,MATCH(ROW()-1,'Census Input Tab'!$X$33:$X$517,0))="NO","Missing Data","BLANK"),INDEX('Census Input Tab'!$D$33:$D$517,MATCH(ROW()-1,'Census Input Tab'!$X$33:$X$517,0))))</f>
        <v/>
      </c>
      <c r="B80"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Tab'!$E$33:$E$517,MATCH(ROW()-1,'Census Input Tab'!$X$33:$X$517,0))))</f>
        <v/>
      </c>
      <c r="C80"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Tab'!$C$33:$C$517,MATCH(ROW()-1,'Census Input Tab'!$X$33:$X$517,0))))</f>
        <v/>
      </c>
      <c r="D80"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Tab'!$F$33:$F$517,MATCH(ROW()-1,'Census Input Tab'!$X$33:$X$517,0))))</f>
        <v/>
      </c>
      <c r="E80" s="70" t="str">
        <f t="shared" si="1"/>
        <v/>
      </c>
      <c r="F80" s="70" t="str">
        <f>IF(ROW()-1&gt;MAX('Census Input Tab'!$X$33:$X$517),"",IF(OR(INDEX('Census Input Tab'!$O$33:$O$517,MATCH(ROW()-1,'Census Input Tab'!$X$33:$X$517,0))="NO",INDEX('Census Input Tab'!$O$33:$O$517,MATCH(ROW()-1,'Census Input Tab'!$X$33:$X$517,0))="BLANK"),IF(INDEX('Census Input Tab'!$O$33:$O$517,MATCH(ROW()-1,'Census Input Tab'!$X$33:$X$517,0))="NO","Missing Data","BLANK"),"None"))</f>
        <v/>
      </c>
      <c r="G80" s="62" t="str">
        <f>IF(ROW()-1&gt;MAX('Census Input Tab'!$X$33:$X$517),"",IF(OR(INDEX('Census Input Tab'!$O$33:$O$517,MATCH(ROW()-1,'Census Input Tab'!$X$33:$X$517,0))="NO",INDEX('Census Input Tab'!$O$33:$O$517,MATCH(ROW()-1,'Census Input Tab'!$X$33:$X$517,0))="BLANK"),IF(INDEX('Census Input Tab'!$O$33:$O$517,MATCH(ROW()-1,'Census Input Tab'!$X$33:$X$517,0))="NO","Missing Data","BLANK"),"4T"))</f>
        <v/>
      </c>
      <c r="H80"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Tab'!$H$33:$H$517,MATCH(ROW()-1,'Census Input Tab'!$X$33:$X$517,0))))</f>
        <v/>
      </c>
      <c r="I80" s="72" t="str">
        <f>IF(ROW()-1&gt;MAX('Census Input Tab'!$X$33:$X$517),"",IF(OR(INDEX('Census Input Tab'!$O$33:$O$517,MATCH(ROW()-1,'Census Input Tab'!$X$33:$X$517,0))="NO",INDEX('Census Input Tab'!$O$33:$O$517,MATCH(ROW()-1,'Census Input Tab'!$X$33:$X$517,0))="BLANK"),IF(INDEX('Census Input Tab'!$O$33:$O$517,MATCH(ROW()-1,'Census Input Tab'!$X$33:$X$517,0))="NO","Missing Data","BLANK"),""))</f>
        <v/>
      </c>
      <c r="J80"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Tab'!$A$33:$A$517,MATCH(ROW()-1,'Census Input Tab'!$X$33:$X$517,0))))</f>
        <v/>
      </c>
      <c r="K80"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Tab'!$B$33:$B$517,MATCH(ROW()-1,'Census Input Tab'!$X$33:$X$517,0))))</f>
        <v/>
      </c>
      <c r="L80" s="58" t="str">
        <f>IF(ROW()-1&gt;MAX('Census Input Tab'!$X$33:$X$517),"",IF(OR(INDEX('Census Input Tab'!$O$33:$O$517,MATCH(ROW()-1,'Census Input Tab'!$X$33:$X$517,0))="NO",INDEX('Census Input Tab'!$O$33:$O$517,MATCH(ROW()-1,'Census Input Tab'!$X$33:$X$517,0))="BLANK"),IF(INDEX('Census Input Tab'!$O$33:$O$517,MATCH(ROW()-1,'Census Input Tab'!$X$33:$X$517,0))="NO","Missing Data","BLANK"),IF(INDEX('Census Input Tab'!$I$33:$I$517,MATCH(ROW()-1,'Census Input Tab'!$X$33:$X$517,0))="St Con","Y",IF(INDEX('Census Input Tab'!$I$33:$I$517,MATCH(ROW()-1,'Census Input Tab'!$X$33:$X$517,0))="COBRA","Y",""))))</f>
        <v/>
      </c>
    </row>
    <row r="81" spans="1:12" ht="12.75" customHeight="1">
      <c r="A81" s="69" t="str">
        <f>IF(ROW()-1&gt;MAX('Census Input Tab'!$X$33:$X$517),"",IF(OR(INDEX('Census Input Tab'!$O$33:$O$517,MATCH(ROW()-1,'Census Input Tab'!$X$33:$X$517,0))="NO",INDEX('Census Input Tab'!$O$33:$O$517,MATCH(ROW()-1,'Census Input Tab'!$X$33:$X$517,0))="BLANK"),IF(INDEX('Census Input Tab'!$O$33:$O$517,MATCH(ROW()-1,'Census Input Tab'!$X$33:$X$517,0))="NO","Missing Data","BLANK"),INDEX('Census Input Tab'!$D$33:$D$517,MATCH(ROW()-1,'Census Input Tab'!$X$33:$X$517,0))))</f>
        <v/>
      </c>
      <c r="B81"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Tab'!$E$33:$E$517,MATCH(ROW()-1,'Census Input Tab'!$X$33:$X$517,0))))</f>
        <v/>
      </c>
      <c r="C81"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Tab'!$C$33:$C$517,MATCH(ROW()-1,'Census Input Tab'!$X$33:$X$517,0))))</f>
        <v/>
      </c>
      <c r="D81"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Tab'!$F$33:$F$517,MATCH(ROW()-1,'Census Input Tab'!$X$33:$X$517,0))))</f>
        <v/>
      </c>
      <c r="E81" s="70" t="str">
        <f t="shared" si="1"/>
        <v/>
      </c>
      <c r="F81" s="70" t="str">
        <f>IF(ROW()-1&gt;MAX('Census Input Tab'!$X$33:$X$517),"",IF(OR(INDEX('Census Input Tab'!$O$33:$O$517,MATCH(ROW()-1,'Census Input Tab'!$X$33:$X$517,0))="NO",INDEX('Census Input Tab'!$O$33:$O$517,MATCH(ROW()-1,'Census Input Tab'!$X$33:$X$517,0))="BLANK"),IF(INDEX('Census Input Tab'!$O$33:$O$517,MATCH(ROW()-1,'Census Input Tab'!$X$33:$X$517,0))="NO","Missing Data","BLANK"),"None"))</f>
        <v/>
      </c>
      <c r="G81" s="62" t="str">
        <f>IF(ROW()-1&gt;MAX('Census Input Tab'!$X$33:$X$517),"",IF(OR(INDEX('Census Input Tab'!$O$33:$O$517,MATCH(ROW()-1,'Census Input Tab'!$X$33:$X$517,0))="NO",INDEX('Census Input Tab'!$O$33:$O$517,MATCH(ROW()-1,'Census Input Tab'!$X$33:$X$517,0))="BLANK"),IF(INDEX('Census Input Tab'!$O$33:$O$517,MATCH(ROW()-1,'Census Input Tab'!$X$33:$X$517,0))="NO","Missing Data","BLANK"),"4T"))</f>
        <v/>
      </c>
      <c r="H81"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Tab'!$H$33:$H$517,MATCH(ROW()-1,'Census Input Tab'!$X$33:$X$517,0))))</f>
        <v/>
      </c>
      <c r="I81" s="72" t="str">
        <f>IF(ROW()-1&gt;MAX('Census Input Tab'!$X$33:$X$517),"",IF(OR(INDEX('Census Input Tab'!$O$33:$O$517,MATCH(ROW()-1,'Census Input Tab'!$X$33:$X$517,0))="NO",INDEX('Census Input Tab'!$O$33:$O$517,MATCH(ROW()-1,'Census Input Tab'!$X$33:$X$517,0))="BLANK"),IF(INDEX('Census Input Tab'!$O$33:$O$517,MATCH(ROW()-1,'Census Input Tab'!$X$33:$X$517,0))="NO","Missing Data","BLANK"),""))</f>
        <v/>
      </c>
      <c r="J81"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Tab'!$A$33:$A$517,MATCH(ROW()-1,'Census Input Tab'!$X$33:$X$517,0))))</f>
        <v/>
      </c>
      <c r="K81"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Tab'!$B$33:$B$517,MATCH(ROW()-1,'Census Input Tab'!$X$33:$X$517,0))))</f>
        <v/>
      </c>
      <c r="L81" s="58" t="str">
        <f>IF(ROW()-1&gt;MAX('Census Input Tab'!$X$33:$X$517),"",IF(OR(INDEX('Census Input Tab'!$O$33:$O$517,MATCH(ROW()-1,'Census Input Tab'!$X$33:$X$517,0))="NO",INDEX('Census Input Tab'!$O$33:$O$517,MATCH(ROW()-1,'Census Input Tab'!$X$33:$X$517,0))="BLANK"),IF(INDEX('Census Input Tab'!$O$33:$O$517,MATCH(ROW()-1,'Census Input Tab'!$X$33:$X$517,0))="NO","Missing Data","BLANK"),IF(INDEX('Census Input Tab'!$I$33:$I$517,MATCH(ROW()-1,'Census Input Tab'!$X$33:$X$517,0))="St Con","Y",IF(INDEX('Census Input Tab'!$I$33:$I$517,MATCH(ROW()-1,'Census Input Tab'!$X$33:$X$517,0))="COBRA","Y",""))))</f>
        <v/>
      </c>
    </row>
    <row r="82" spans="1:12" ht="12.75" customHeight="1">
      <c r="A82" s="69" t="str">
        <f>IF(ROW()-1&gt;MAX('Census Input Tab'!$X$33:$X$517),"",IF(OR(INDEX('Census Input Tab'!$O$33:$O$517,MATCH(ROW()-1,'Census Input Tab'!$X$33:$X$517,0))="NO",INDEX('Census Input Tab'!$O$33:$O$517,MATCH(ROW()-1,'Census Input Tab'!$X$33:$X$517,0))="BLANK"),IF(INDEX('Census Input Tab'!$O$33:$O$517,MATCH(ROW()-1,'Census Input Tab'!$X$33:$X$517,0))="NO","Missing Data","BLANK"),INDEX('Census Input Tab'!$D$33:$D$517,MATCH(ROW()-1,'Census Input Tab'!$X$33:$X$517,0))))</f>
        <v/>
      </c>
      <c r="B82"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Tab'!$E$33:$E$517,MATCH(ROW()-1,'Census Input Tab'!$X$33:$X$517,0))))</f>
        <v/>
      </c>
      <c r="C82"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Tab'!$C$33:$C$517,MATCH(ROW()-1,'Census Input Tab'!$X$33:$X$517,0))))</f>
        <v/>
      </c>
      <c r="D82"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Tab'!$F$33:$F$517,MATCH(ROW()-1,'Census Input Tab'!$X$33:$X$517,0))))</f>
        <v/>
      </c>
      <c r="E82" s="70" t="str">
        <f t="shared" si="1"/>
        <v/>
      </c>
      <c r="F82" s="70" t="str">
        <f>IF(ROW()-1&gt;MAX('Census Input Tab'!$X$33:$X$517),"",IF(OR(INDEX('Census Input Tab'!$O$33:$O$517,MATCH(ROW()-1,'Census Input Tab'!$X$33:$X$517,0))="NO",INDEX('Census Input Tab'!$O$33:$O$517,MATCH(ROW()-1,'Census Input Tab'!$X$33:$X$517,0))="BLANK"),IF(INDEX('Census Input Tab'!$O$33:$O$517,MATCH(ROW()-1,'Census Input Tab'!$X$33:$X$517,0))="NO","Missing Data","BLANK"),"None"))</f>
        <v/>
      </c>
      <c r="G82" s="62" t="str">
        <f>IF(ROW()-1&gt;MAX('Census Input Tab'!$X$33:$X$517),"",IF(OR(INDEX('Census Input Tab'!$O$33:$O$517,MATCH(ROW()-1,'Census Input Tab'!$X$33:$X$517,0))="NO",INDEX('Census Input Tab'!$O$33:$O$517,MATCH(ROW()-1,'Census Input Tab'!$X$33:$X$517,0))="BLANK"),IF(INDEX('Census Input Tab'!$O$33:$O$517,MATCH(ROW()-1,'Census Input Tab'!$X$33:$X$517,0))="NO","Missing Data","BLANK"),"4T"))</f>
        <v/>
      </c>
      <c r="H82"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Tab'!$H$33:$H$517,MATCH(ROW()-1,'Census Input Tab'!$X$33:$X$517,0))))</f>
        <v/>
      </c>
      <c r="I82" s="72" t="str">
        <f>IF(ROW()-1&gt;MAX('Census Input Tab'!$X$33:$X$517),"",IF(OR(INDEX('Census Input Tab'!$O$33:$O$517,MATCH(ROW()-1,'Census Input Tab'!$X$33:$X$517,0))="NO",INDEX('Census Input Tab'!$O$33:$O$517,MATCH(ROW()-1,'Census Input Tab'!$X$33:$X$517,0))="BLANK"),IF(INDEX('Census Input Tab'!$O$33:$O$517,MATCH(ROW()-1,'Census Input Tab'!$X$33:$X$517,0))="NO","Missing Data","BLANK"),""))</f>
        <v/>
      </c>
      <c r="J82"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Tab'!$A$33:$A$517,MATCH(ROW()-1,'Census Input Tab'!$X$33:$X$517,0))))</f>
        <v/>
      </c>
      <c r="K82"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Tab'!$B$33:$B$517,MATCH(ROW()-1,'Census Input Tab'!$X$33:$X$517,0))))</f>
        <v/>
      </c>
      <c r="L82" s="58" t="str">
        <f>IF(ROW()-1&gt;MAX('Census Input Tab'!$X$33:$X$517),"",IF(OR(INDEX('Census Input Tab'!$O$33:$O$517,MATCH(ROW()-1,'Census Input Tab'!$X$33:$X$517,0))="NO",INDEX('Census Input Tab'!$O$33:$O$517,MATCH(ROW()-1,'Census Input Tab'!$X$33:$X$517,0))="BLANK"),IF(INDEX('Census Input Tab'!$O$33:$O$517,MATCH(ROW()-1,'Census Input Tab'!$X$33:$X$517,0))="NO","Missing Data","BLANK"),IF(INDEX('Census Input Tab'!$I$33:$I$517,MATCH(ROW()-1,'Census Input Tab'!$X$33:$X$517,0))="St Con","Y",IF(INDEX('Census Input Tab'!$I$33:$I$517,MATCH(ROW()-1,'Census Input Tab'!$X$33:$X$517,0))="COBRA","Y",""))))</f>
        <v/>
      </c>
    </row>
    <row r="83" spans="1:12" ht="12.75" customHeight="1">
      <c r="A83" s="69" t="str">
        <f>IF(ROW()-1&gt;MAX('Census Input Tab'!$X$33:$X$517),"",IF(OR(INDEX('Census Input Tab'!$O$33:$O$517,MATCH(ROW()-1,'Census Input Tab'!$X$33:$X$517,0))="NO",INDEX('Census Input Tab'!$O$33:$O$517,MATCH(ROW()-1,'Census Input Tab'!$X$33:$X$517,0))="BLANK"),IF(INDEX('Census Input Tab'!$O$33:$O$517,MATCH(ROW()-1,'Census Input Tab'!$X$33:$X$517,0))="NO","Missing Data","BLANK"),INDEX('Census Input Tab'!$D$33:$D$517,MATCH(ROW()-1,'Census Input Tab'!$X$33:$X$517,0))))</f>
        <v/>
      </c>
      <c r="B83"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Tab'!$E$33:$E$517,MATCH(ROW()-1,'Census Input Tab'!$X$33:$X$517,0))))</f>
        <v/>
      </c>
      <c r="C83"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Tab'!$C$33:$C$517,MATCH(ROW()-1,'Census Input Tab'!$X$33:$X$517,0))))</f>
        <v/>
      </c>
      <c r="D83"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Tab'!$F$33:$F$517,MATCH(ROW()-1,'Census Input Tab'!$X$33:$X$517,0))))</f>
        <v/>
      </c>
      <c r="E83" s="70" t="str">
        <f t="shared" si="1"/>
        <v/>
      </c>
      <c r="F83" s="70" t="str">
        <f>IF(ROW()-1&gt;MAX('Census Input Tab'!$X$33:$X$517),"",IF(OR(INDEX('Census Input Tab'!$O$33:$O$517,MATCH(ROW()-1,'Census Input Tab'!$X$33:$X$517,0))="NO",INDEX('Census Input Tab'!$O$33:$O$517,MATCH(ROW()-1,'Census Input Tab'!$X$33:$X$517,0))="BLANK"),IF(INDEX('Census Input Tab'!$O$33:$O$517,MATCH(ROW()-1,'Census Input Tab'!$X$33:$X$517,0))="NO","Missing Data","BLANK"),"None"))</f>
        <v/>
      </c>
      <c r="G83" s="62" t="str">
        <f>IF(ROW()-1&gt;MAX('Census Input Tab'!$X$33:$X$517),"",IF(OR(INDEX('Census Input Tab'!$O$33:$O$517,MATCH(ROW()-1,'Census Input Tab'!$X$33:$X$517,0))="NO",INDEX('Census Input Tab'!$O$33:$O$517,MATCH(ROW()-1,'Census Input Tab'!$X$33:$X$517,0))="BLANK"),IF(INDEX('Census Input Tab'!$O$33:$O$517,MATCH(ROW()-1,'Census Input Tab'!$X$33:$X$517,0))="NO","Missing Data","BLANK"),"4T"))</f>
        <v/>
      </c>
      <c r="H83"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Tab'!$H$33:$H$517,MATCH(ROW()-1,'Census Input Tab'!$X$33:$X$517,0))))</f>
        <v/>
      </c>
      <c r="I83" s="72" t="str">
        <f>IF(ROW()-1&gt;MAX('Census Input Tab'!$X$33:$X$517),"",IF(OR(INDEX('Census Input Tab'!$O$33:$O$517,MATCH(ROW()-1,'Census Input Tab'!$X$33:$X$517,0))="NO",INDEX('Census Input Tab'!$O$33:$O$517,MATCH(ROW()-1,'Census Input Tab'!$X$33:$X$517,0))="BLANK"),IF(INDEX('Census Input Tab'!$O$33:$O$517,MATCH(ROW()-1,'Census Input Tab'!$X$33:$X$517,0))="NO","Missing Data","BLANK"),""))</f>
        <v/>
      </c>
      <c r="J83"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Tab'!$A$33:$A$517,MATCH(ROW()-1,'Census Input Tab'!$X$33:$X$517,0))))</f>
        <v/>
      </c>
      <c r="K83"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Tab'!$B$33:$B$517,MATCH(ROW()-1,'Census Input Tab'!$X$33:$X$517,0))))</f>
        <v/>
      </c>
      <c r="L83" s="58" t="str">
        <f>IF(ROW()-1&gt;MAX('Census Input Tab'!$X$33:$X$517),"",IF(OR(INDEX('Census Input Tab'!$O$33:$O$517,MATCH(ROW()-1,'Census Input Tab'!$X$33:$X$517,0))="NO",INDEX('Census Input Tab'!$O$33:$O$517,MATCH(ROW()-1,'Census Input Tab'!$X$33:$X$517,0))="BLANK"),IF(INDEX('Census Input Tab'!$O$33:$O$517,MATCH(ROW()-1,'Census Input Tab'!$X$33:$X$517,0))="NO","Missing Data","BLANK"),IF(INDEX('Census Input Tab'!$I$33:$I$517,MATCH(ROW()-1,'Census Input Tab'!$X$33:$X$517,0))="St Con","Y",IF(INDEX('Census Input Tab'!$I$33:$I$517,MATCH(ROW()-1,'Census Input Tab'!$X$33:$X$517,0))="COBRA","Y",""))))</f>
        <v/>
      </c>
    </row>
    <row r="84" spans="1:12" ht="12.75" customHeight="1">
      <c r="A84" s="69" t="str">
        <f>IF(ROW()-1&gt;MAX('Census Input Tab'!$X$33:$X$517),"",IF(OR(INDEX('Census Input Tab'!$O$33:$O$517,MATCH(ROW()-1,'Census Input Tab'!$X$33:$X$517,0))="NO",INDEX('Census Input Tab'!$O$33:$O$517,MATCH(ROW()-1,'Census Input Tab'!$X$33:$X$517,0))="BLANK"),IF(INDEX('Census Input Tab'!$O$33:$O$517,MATCH(ROW()-1,'Census Input Tab'!$X$33:$X$517,0))="NO","Missing Data","BLANK"),INDEX('Census Input Tab'!$D$33:$D$517,MATCH(ROW()-1,'Census Input Tab'!$X$33:$X$517,0))))</f>
        <v/>
      </c>
      <c r="B84"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Tab'!$E$33:$E$517,MATCH(ROW()-1,'Census Input Tab'!$X$33:$X$517,0))))</f>
        <v/>
      </c>
      <c r="C84"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Tab'!$C$33:$C$517,MATCH(ROW()-1,'Census Input Tab'!$X$33:$X$517,0))))</f>
        <v/>
      </c>
      <c r="D84"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Tab'!$F$33:$F$517,MATCH(ROW()-1,'Census Input Tab'!$X$33:$X$517,0))))</f>
        <v/>
      </c>
      <c r="E84" s="70" t="str">
        <f t="shared" si="1"/>
        <v/>
      </c>
      <c r="F84" s="70" t="str">
        <f>IF(ROW()-1&gt;MAX('Census Input Tab'!$X$33:$X$517),"",IF(OR(INDEX('Census Input Tab'!$O$33:$O$517,MATCH(ROW()-1,'Census Input Tab'!$X$33:$X$517,0))="NO",INDEX('Census Input Tab'!$O$33:$O$517,MATCH(ROW()-1,'Census Input Tab'!$X$33:$X$517,0))="BLANK"),IF(INDEX('Census Input Tab'!$O$33:$O$517,MATCH(ROW()-1,'Census Input Tab'!$X$33:$X$517,0))="NO","Missing Data","BLANK"),"None"))</f>
        <v/>
      </c>
      <c r="G84" s="62" t="str">
        <f>IF(ROW()-1&gt;MAX('Census Input Tab'!$X$33:$X$517),"",IF(OR(INDEX('Census Input Tab'!$O$33:$O$517,MATCH(ROW()-1,'Census Input Tab'!$X$33:$X$517,0))="NO",INDEX('Census Input Tab'!$O$33:$O$517,MATCH(ROW()-1,'Census Input Tab'!$X$33:$X$517,0))="BLANK"),IF(INDEX('Census Input Tab'!$O$33:$O$517,MATCH(ROW()-1,'Census Input Tab'!$X$33:$X$517,0))="NO","Missing Data","BLANK"),"4T"))</f>
        <v/>
      </c>
      <c r="H84"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Tab'!$H$33:$H$517,MATCH(ROW()-1,'Census Input Tab'!$X$33:$X$517,0))))</f>
        <v/>
      </c>
      <c r="I84" s="72" t="str">
        <f>IF(ROW()-1&gt;MAX('Census Input Tab'!$X$33:$X$517),"",IF(OR(INDEX('Census Input Tab'!$O$33:$O$517,MATCH(ROW()-1,'Census Input Tab'!$X$33:$X$517,0))="NO",INDEX('Census Input Tab'!$O$33:$O$517,MATCH(ROW()-1,'Census Input Tab'!$X$33:$X$517,0))="BLANK"),IF(INDEX('Census Input Tab'!$O$33:$O$517,MATCH(ROW()-1,'Census Input Tab'!$X$33:$X$517,0))="NO","Missing Data","BLANK"),""))</f>
        <v/>
      </c>
      <c r="J84"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Tab'!$A$33:$A$517,MATCH(ROW()-1,'Census Input Tab'!$X$33:$X$517,0))))</f>
        <v/>
      </c>
      <c r="K84"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Tab'!$B$33:$B$517,MATCH(ROW()-1,'Census Input Tab'!$X$33:$X$517,0))))</f>
        <v/>
      </c>
      <c r="L84" s="58" t="str">
        <f>IF(ROW()-1&gt;MAX('Census Input Tab'!$X$33:$X$517),"",IF(OR(INDEX('Census Input Tab'!$O$33:$O$517,MATCH(ROW()-1,'Census Input Tab'!$X$33:$X$517,0))="NO",INDEX('Census Input Tab'!$O$33:$O$517,MATCH(ROW()-1,'Census Input Tab'!$X$33:$X$517,0))="BLANK"),IF(INDEX('Census Input Tab'!$O$33:$O$517,MATCH(ROW()-1,'Census Input Tab'!$X$33:$X$517,0))="NO","Missing Data","BLANK"),IF(INDEX('Census Input Tab'!$I$33:$I$517,MATCH(ROW()-1,'Census Input Tab'!$X$33:$X$517,0))="St Con","Y",IF(INDEX('Census Input Tab'!$I$33:$I$517,MATCH(ROW()-1,'Census Input Tab'!$X$33:$X$517,0))="COBRA","Y",""))))</f>
        <v/>
      </c>
    </row>
    <row r="85" spans="1:12" ht="12.75" customHeight="1">
      <c r="A85" s="69" t="str">
        <f>IF(ROW()-1&gt;MAX('Census Input Tab'!$X$33:$X$517),"",IF(OR(INDEX('Census Input Tab'!$O$33:$O$517,MATCH(ROW()-1,'Census Input Tab'!$X$33:$X$517,0))="NO",INDEX('Census Input Tab'!$O$33:$O$517,MATCH(ROW()-1,'Census Input Tab'!$X$33:$X$517,0))="BLANK"),IF(INDEX('Census Input Tab'!$O$33:$O$517,MATCH(ROW()-1,'Census Input Tab'!$X$33:$X$517,0))="NO","Missing Data","BLANK"),INDEX('Census Input Tab'!$D$33:$D$517,MATCH(ROW()-1,'Census Input Tab'!$X$33:$X$517,0))))</f>
        <v/>
      </c>
      <c r="B85"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Tab'!$E$33:$E$517,MATCH(ROW()-1,'Census Input Tab'!$X$33:$X$517,0))))</f>
        <v/>
      </c>
      <c r="C85"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Tab'!$C$33:$C$517,MATCH(ROW()-1,'Census Input Tab'!$X$33:$X$517,0))))</f>
        <v/>
      </c>
      <c r="D85"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Tab'!$F$33:$F$517,MATCH(ROW()-1,'Census Input Tab'!$X$33:$X$517,0))))</f>
        <v/>
      </c>
      <c r="E85" s="70" t="str">
        <f t="shared" si="1"/>
        <v/>
      </c>
      <c r="F85" s="70" t="str">
        <f>IF(ROW()-1&gt;MAX('Census Input Tab'!$X$33:$X$517),"",IF(OR(INDEX('Census Input Tab'!$O$33:$O$517,MATCH(ROW()-1,'Census Input Tab'!$X$33:$X$517,0))="NO",INDEX('Census Input Tab'!$O$33:$O$517,MATCH(ROW()-1,'Census Input Tab'!$X$33:$X$517,0))="BLANK"),IF(INDEX('Census Input Tab'!$O$33:$O$517,MATCH(ROW()-1,'Census Input Tab'!$X$33:$X$517,0))="NO","Missing Data","BLANK"),"None"))</f>
        <v/>
      </c>
      <c r="G85" s="62" t="str">
        <f>IF(ROW()-1&gt;MAX('Census Input Tab'!$X$33:$X$517),"",IF(OR(INDEX('Census Input Tab'!$O$33:$O$517,MATCH(ROW()-1,'Census Input Tab'!$X$33:$X$517,0))="NO",INDEX('Census Input Tab'!$O$33:$O$517,MATCH(ROW()-1,'Census Input Tab'!$X$33:$X$517,0))="BLANK"),IF(INDEX('Census Input Tab'!$O$33:$O$517,MATCH(ROW()-1,'Census Input Tab'!$X$33:$X$517,0))="NO","Missing Data","BLANK"),"4T"))</f>
        <v/>
      </c>
      <c r="H85"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Tab'!$H$33:$H$517,MATCH(ROW()-1,'Census Input Tab'!$X$33:$X$517,0))))</f>
        <v/>
      </c>
      <c r="I85" s="72" t="str">
        <f>IF(ROW()-1&gt;MAX('Census Input Tab'!$X$33:$X$517),"",IF(OR(INDEX('Census Input Tab'!$O$33:$O$517,MATCH(ROW()-1,'Census Input Tab'!$X$33:$X$517,0))="NO",INDEX('Census Input Tab'!$O$33:$O$517,MATCH(ROW()-1,'Census Input Tab'!$X$33:$X$517,0))="BLANK"),IF(INDEX('Census Input Tab'!$O$33:$O$517,MATCH(ROW()-1,'Census Input Tab'!$X$33:$X$517,0))="NO","Missing Data","BLANK"),""))</f>
        <v/>
      </c>
      <c r="J85"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Tab'!$A$33:$A$517,MATCH(ROW()-1,'Census Input Tab'!$X$33:$X$517,0))))</f>
        <v/>
      </c>
      <c r="K85"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Tab'!$B$33:$B$517,MATCH(ROW()-1,'Census Input Tab'!$X$33:$X$517,0))))</f>
        <v/>
      </c>
      <c r="L85" s="58" t="str">
        <f>IF(ROW()-1&gt;MAX('Census Input Tab'!$X$33:$X$517),"",IF(OR(INDEX('Census Input Tab'!$O$33:$O$517,MATCH(ROW()-1,'Census Input Tab'!$X$33:$X$517,0))="NO",INDEX('Census Input Tab'!$O$33:$O$517,MATCH(ROW()-1,'Census Input Tab'!$X$33:$X$517,0))="BLANK"),IF(INDEX('Census Input Tab'!$O$33:$O$517,MATCH(ROW()-1,'Census Input Tab'!$X$33:$X$517,0))="NO","Missing Data","BLANK"),IF(INDEX('Census Input Tab'!$I$33:$I$517,MATCH(ROW()-1,'Census Input Tab'!$X$33:$X$517,0))="St Con","Y",IF(INDEX('Census Input Tab'!$I$33:$I$517,MATCH(ROW()-1,'Census Input Tab'!$X$33:$X$517,0))="COBRA","Y",""))))</f>
        <v/>
      </c>
    </row>
    <row r="86" spans="1:12" ht="12.75" customHeight="1">
      <c r="A86" s="69" t="str">
        <f>IF(ROW()-1&gt;MAX('Census Input Tab'!$X$33:$X$517),"",IF(OR(INDEX('Census Input Tab'!$O$33:$O$517,MATCH(ROW()-1,'Census Input Tab'!$X$33:$X$517,0))="NO",INDEX('Census Input Tab'!$O$33:$O$517,MATCH(ROW()-1,'Census Input Tab'!$X$33:$X$517,0))="BLANK"),IF(INDEX('Census Input Tab'!$O$33:$O$517,MATCH(ROW()-1,'Census Input Tab'!$X$33:$X$517,0))="NO","Missing Data","BLANK"),INDEX('Census Input Tab'!$D$33:$D$517,MATCH(ROW()-1,'Census Input Tab'!$X$33:$X$517,0))))</f>
        <v/>
      </c>
      <c r="B86"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Tab'!$E$33:$E$517,MATCH(ROW()-1,'Census Input Tab'!$X$33:$X$517,0))))</f>
        <v/>
      </c>
      <c r="C86"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Tab'!$C$33:$C$517,MATCH(ROW()-1,'Census Input Tab'!$X$33:$X$517,0))))</f>
        <v/>
      </c>
      <c r="D86"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Tab'!$F$33:$F$517,MATCH(ROW()-1,'Census Input Tab'!$X$33:$X$517,0))))</f>
        <v/>
      </c>
      <c r="E86" s="70" t="str">
        <f t="shared" si="1"/>
        <v/>
      </c>
      <c r="F86" s="70" t="str">
        <f>IF(ROW()-1&gt;MAX('Census Input Tab'!$X$33:$X$517),"",IF(OR(INDEX('Census Input Tab'!$O$33:$O$517,MATCH(ROW()-1,'Census Input Tab'!$X$33:$X$517,0))="NO",INDEX('Census Input Tab'!$O$33:$O$517,MATCH(ROW()-1,'Census Input Tab'!$X$33:$X$517,0))="BLANK"),IF(INDEX('Census Input Tab'!$O$33:$O$517,MATCH(ROW()-1,'Census Input Tab'!$X$33:$X$517,0))="NO","Missing Data","BLANK"),"None"))</f>
        <v/>
      </c>
      <c r="G86" s="62" t="str">
        <f>IF(ROW()-1&gt;MAX('Census Input Tab'!$X$33:$X$517),"",IF(OR(INDEX('Census Input Tab'!$O$33:$O$517,MATCH(ROW()-1,'Census Input Tab'!$X$33:$X$517,0))="NO",INDEX('Census Input Tab'!$O$33:$O$517,MATCH(ROW()-1,'Census Input Tab'!$X$33:$X$517,0))="BLANK"),IF(INDEX('Census Input Tab'!$O$33:$O$517,MATCH(ROW()-1,'Census Input Tab'!$X$33:$X$517,0))="NO","Missing Data","BLANK"),"4T"))</f>
        <v/>
      </c>
      <c r="H86"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Tab'!$H$33:$H$517,MATCH(ROW()-1,'Census Input Tab'!$X$33:$X$517,0))))</f>
        <v/>
      </c>
      <c r="I86" s="72" t="str">
        <f>IF(ROW()-1&gt;MAX('Census Input Tab'!$X$33:$X$517),"",IF(OR(INDEX('Census Input Tab'!$O$33:$O$517,MATCH(ROW()-1,'Census Input Tab'!$X$33:$X$517,0))="NO",INDEX('Census Input Tab'!$O$33:$O$517,MATCH(ROW()-1,'Census Input Tab'!$X$33:$X$517,0))="BLANK"),IF(INDEX('Census Input Tab'!$O$33:$O$517,MATCH(ROW()-1,'Census Input Tab'!$X$33:$X$517,0))="NO","Missing Data","BLANK"),""))</f>
        <v/>
      </c>
      <c r="J86"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Tab'!$A$33:$A$517,MATCH(ROW()-1,'Census Input Tab'!$X$33:$X$517,0))))</f>
        <v/>
      </c>
      <c r="K86"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Tab'!$B$33:$B$517,MATCH(ROW()-1,'Census Input Tab'!$X$33:$X$517,0))))</f>
        <v/>
      </c>
      <c r="L86" s="58" t="str">
        <f>IF(ROW()-1&gt;MAX('Census Input Tab'!$X$33:$X$517),"",IF(OR(INDEX('Census Input Tab'!$O$33:$O$517,MATCH(ROW()-1,'Census Input Tab'!$X$33:$X$517,0))="NO",INDEX('Census Input Tab'!$O$33:$O$517,MATCH(ROW()-1,'Census Input Tab'!$X$33:$X$517,0))="BLANK"),IF(INDEX('Census Input Tab'!$O$33:$O$517,MATCH(ROW()-1,'Census Input Tab'!$X$33:$X$517,0))="NO","Missing Data","BLANK"),IF(INDEX('Census Input Tab'!$I$33:$I$517,MATCH(ROW()-1,'Census Input Tab'!$X$33:$X$517,0))="St Con","Y",IF(INDEX('Census Input Tab'!$I$33:$I$517,MATCH(ROW()-1,'Census Input Tab'!$X$33:$X$517,0))="COBRA","Y",""))))</f>
        <v/>
      </c>
    </row>
    <row r="87" spans="1:12" ht="12.75" customHeight="1">
      <c r="A87" s="69" t="str">
        <f>IF(ROW()-1&gt;MAX('Census Input Tab'!$X$33:$X$517),"",IF(OR(INDEX('Census Input Tab'!$O$33:$O$517,MATCH(ROW()-1,'Census Input Tab'!$X$33:$X$517,0))="NO",INDEX('Census Input Tab'!$O$33:$O$517,MATCH(ROW()-1,'Census Input Tab'!$X$33:$X$517,0))="BLANK"),IF(INDEX('Census Input Tab'!$O$33:$O$517,MATCH(ROW()-1,'Census Input Tab'!$X$33:$X$517,0))="NO","Missing Data","BLANK"),INDEX('Census Input Tab'!$D$33:$D$517,MATCH(ROW()-1,'Census Input Tab'!$X$33:$X$517,0))))</f>
        <v/>
      </c>
      <c r="B87"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Tab'!$E$33:$E$517,MATCH(ROW()-1,'Census Input Tab'!$X$33:$X$517,0))))</f>
        <v/>
      </c>
      <c r="C87"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Tab'!$C$33:$C$517,MATCH(ROW()-1,'Census Input Tab'!$X$33:$X$517,0))))</f>
        <v/>
      </c>
      <c r="D87"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Tab'!$F$33:$F$517,MATCH(ROW()-1,'Census Input Tab'!$X$33:$X$517,0))))</f>
        <v/>
      </c>
      <c r="E87" s="70" t="str">
        <f t="shared" si="1"/>
        <v/>
      </c>
      <c r="F87" s="70" t="str">
        <f>IF(ROW()-1&gt;MAX('Census Input Tab'!$X$33:$X$517),"",IF(OR(INDEX('Census Input Tab'!$O$33:$O$517,MATCH(ROW()-1,'Census Input Tab'!$X$33:$X$517,0))="NO",INDEX('Census Input Tab'!$O$33:$O$517,MATCH(ROW()-1,'Census Input Tab'!$X$33:$X$517,0))="BLANK"),IF(INDEX('Census Input Tab'!$O$33:$O$517,MATCH(ROW()-1,'Census Input Tab'!$X$33:$X$517,0))="NO","Missing Data","BLANK"),"None"))</f>
        <v/>
      </c>
      <c r="G87" s="62" t="str">
        <f>IF(ROW()-1&gt;MAX('Census Input Tab'!$X$33:$X$517),"",IF(OR(INDEX('Census Input Tab'!$O$33:$O$517,MATCH(ROW()-1,'Census Input Tab'!$X$33:$X$517,0))="NO",INDEX('Census Input Tab'!$O$33:$O$517,MATCH(ROW()-1,'Census Input Tab'!$X$33:$X$517,0))="BLANK"),IF(INDEX('Census Input Tab'!$O$33:$O$517,MATCH(ROW()-1,'Census Input Tab'!$X$33:$X$517,0))="NO","Missing Data","BLANK"),"4T"))</f>
        <v/>
      </c>
      <c r="H87"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Tab'!$H$33:$H$517,MATCH(ROW()-1,'Census Input Tab'!$X$33:$X$517,0))))</f>
        <v/>
      </c>
      <c r="I87" s="72" t="str">
        <f>IF(ROW()-1&gt;MAX('Census Input Tab'!$X$33:$X$517),"",IF(OR(INDEX('Census Input Tab'!$O$33:$O$517,MATCH(ROW()-1,'Census Input Tab'!$X$33:$X$517,0))="NO",INDEX('Census Input Tab'!$O$33:$O$517,MATCH(ROW()-1,'Census Input Tab'!$X$33:$X$517,0))="BLANK"),IF(INDEX('Census Input Tab'!$O$33:$O$517,MATCH(ROW()-1,'Census Input Tab'!$X$33:$X$517,0))="NO","Missing Data","BLANK"),""))</f>
        <v/>
      </c>
      <c r="J87"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Tab'!$A$33:$A$517,MATCH(ROW()-1,'Census Input Tab'!$X$33:$X$517,0))))</f>
        <v/>
      </c>
      <c r="K87"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Tab'!$B$33:$B$517,MATCH(ROW()-1,'Census Input Tab'!$X$33:$X$517,0))))</f>
        <v/>
      </c>
      <c r="L87" s="58" t="str">
        <f>IF(ROW()-1&gt;MAX('Census Input Tab'!$X$33:$X$517),"",IF(OR(INDEX('Census Input Tab'!$O$33:$O$517,MATCH(ROW()-1,'Census Input Tab'!$X$33:$X$517,0))="NO",INDEX('Census Input Tab'!$O$33:$O$517,MATCH(ROW()-1,'Census Input Tab'!$X$33:$X$517,0))="BLANK"),IF(INDEX('Census Input Tab'!$O$33:$O$517,MATCH(ROW()-1,'Census Input Tab'!$X$33:$X$517,0))="NO","Missing Data","BLANK"),IF(INDEX('Census Input Tab'!$I$33:$I$517,MATCH(ROW()-1,'Census Input Tab'!$X$33:$X$517,0))="St Con","Y",IF(INDEX('Census Input Tab'!$I$33:$I$517,MATCH(ROW()-1,'Census Input Tab'!$X$33:$X$517,0))="COBRA","Y",""))))</f>
        <v/>
      </c>
    </row>
    <row r="88" spans="1:12" ht="12.75" customHeight="1">
      <c r="A88" s="69" t="str">
        <f>IF(ROW()-1&gt;MAX('Census Input Tab'!$X$33:$X$517),"",IF(OR(INDEX('Census Input Tab'!$O$33:$O$517,MATCH(ROW()-1,'Census Input Tab'!$X$33:$X$517,0))="NO",INDEX('Census Input Tab'!$O$33:$O$517,MATCH(ROW()-1,'Census Input Tab'!$X$33:$X$517,0))="BLANK"),IF(INDEX('Census Input Tab'!$O$33:$O$517,MATCH(ROW()-1,'Census Input Tab'!$X$33:$X$517,0))="NO","Missing Data","BLANK"),INDEX('Census Input Tab'!$D$33:$D$517,MATCH(ROW()-1,'Census Input Tab'!$X$33:$X$517,0))))</f>
        <v/>
      </c>
      <c r="B88"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Tab'!$E$33:$E$517,MATCH(ROW()-1,'Census Input Tab'!$X$33:$X$517,0))))</f>
        <v/>
      </c>
      <c r="C88"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Tab'!$C$33:$C$517,MATCH(ROW()-1,'Census Input Tab'!$X$33:$X$517,0))))</f>
        <v/>
      </c>
      <c r="D88"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Tab'!$F$33:$F$517,MATCH(ROW()-1,'Census Input Tab'!$X$33:$X$517,0))))</f>
        <v/>
      </c>
      <c r="E88" s="70" t="str">
        <f t="shared" si="1"/>
        <v/>
      </c>
      <c r="F88" s="70" t="str">
        <f>IF(ROW()-1&gt;MAX('Census Input Tab'!$X$33:$X$517),"",IF(OR(INDEX('Census Input Tab'!$O$33:$O$517,MATCH(ROW()-1,'Census Input Tab'!$X$33:$X$517,0))="NO",INDEX('Census Input Tab'!$O$33:$O$517,MATCH(ROW()-1,'Census Input Tab'!$X$33:$X$517,0))="BLANK"),IF(INDEX('Census Input Tab'!$O$33:$O$517,MATCH(ROW()-1,'Census Input Tab'!$X$33:$X$517,0))="NO","Missing Data","BLANK"),"None"))</f>
        <v/>
      </c>
      <c r="G88" s="62" t="str">
        <f>IF(ROW()-1&gt;MAX('Census Input Tab'!$X$33:$X$517),"",IF(OR(INDEX('Census Input Tab'!$O$33:$O$517,MATCH(ROW()-1,'Census Input Tab'!$X$33:$X$517,0))="NO",INDEX('Census Input Tab'!$O$33:$O$517,MATCH(ROW()-1,'Census Input Tab'!$X$33:$X$517,0))="BLANK"),IF(INDEX('Census Input Tab'!$O$33:$O$517,MATCH(ROW()-1,'Census Input Tab'!$X$33:$X$517,0))="NO","Missing Data","BLANK"),"4T"))</f>
        <v/>
      </c>
      <c r="H88"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Tab'!$H$33:$H$517,MATCH(ROW()-1,'Census Input Tab'!$X$33:$X$517,0))))</f>
        <v/>
      </c>
      <c r="I88" s="72" t="str">
        <f>IF(ROW()-1&gt;MAX('Census Input Tab'!$X$33:$X$517),"",IF(OR(INDEX('Census Input Tab'!$O$33:$O$517,MATCH(ROW()-1,'Census Input Tab'!$X$33:$X$517,0))="NO",INDEX('Census Input Tab'!$O$33:$O$517,MATCH(ROW()-1,'Census Input Tab'!$X$33:$X$517,0))="BLANK"),IF(INDEX('Census Input Tab'!$O$33:$O$517,MATCH(ROW()-1,'Census Input Tab'!$X$33:$X$517,0))="NO","Missing Data","BLANK"),""))</f>
        <v/>
      </c>
      <c r="J88"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Tab'!$A$33:$A$517,MATCH(ROW()-1,'Census Input Tab'!$X$33:$X$517,0))))</f>
        <v/>
      </c>
      <c r="K88"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Tab'!$B$33:$B$517,MATCH(ROW()-1,'Census Input Tab'!$X$33:$X$517,0))))</f>
        <v/>
      </c>
      <c r="L88" s="58" t="str">
        <f>IF(ROW()-1&gt;MAX('Census Input Tab'!$X$33:$X$517),"",IF(OR(INDEX('Census Input Tab'!$O$33:$O$517,MATCH(ROW()-1,'Census Input Tab'!$X$33:$X$517,0))="NO",INDEX('Census Input Tab'!$O$33:$O$517,MATCH(ROW()-1,'Census Input Tab'!$X$33:$X$517,0))="BLANK"),IF(INDEX('Census Input Tab'!$O$33:$O$517,MATCH(ROW()-1,'Census Input Tab'!$X$33:$X$517,0))="NO","Missing Data","BLANK"),IF(INDEX('Census Input Tab'!$I$33:$I$517,MATCH(ROW()-1,'Census Input Tab'!$X$33:$X$517,0))="St Con","Y",IF(INDEX('Census Input Tab'!$I$33:$I$517,MATCH(ROW()-1,'Census Input Tab'!$X$33:$X$517,0))="COBRA","Y",""))))</f>
        <v/>
      </c>
    </row>
    <row r="89" spans="1:12" ht="12.75" customHeight="1">
      <c r="A89" s="69" t="str">
        <f>IF(ROW()-1&gt;MAX('Census Input Tab'!$X$33:$X$517),"",IF(OR(INDEX('Census Input Tab'!$O$33:$O$517,MATCH(ROW()-1,'Census Input Tab'!$X$33:$X$517,0))="NO",INDEX('Census Input Tab'!$O$33:$O$517,MATCH(ROW()-1,'Census Input Tab'!$X$33:$X$517,0))="BLANK"),IF(INDEX('Census Input Tab'!$O$33:$O$517,MATCH(ROW()-1,'Census Input Tab'!$X$33:$X$517,0))="NO","Missing Data","BLANK"),INDEX('Census Input Tab'!$D$33:$D$517,MATCH(ROW()-1,'Census Input Tab'!$X$33:$X$517,0))))</f>
        <v/>
      </c>
      <c r="B89"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Tab'!$E$33:$E$517,MATCH(ROW()-1,'Census Input Tab'!$X$33:$X$517,0))))</f>
        <v/>
      </c>
      <c r="C89"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Tab'!$C$33:$C$517,MATCH(ROW()-1,'Census Input Tab'!$X$33:$X$517,0))))</f>
        <v/>
      </c>
      <c r="D89"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Tab'!$F$33:$F$517,MATCH(ROW()-1,'Census Input Tab'!$X$33:$X$517,0))))</f>
        <v/>
      </c>
      <c r="E89" s="70" t="str">
        <f t="shared" si="1"/>
        <v/>
      </c>
      <c r="F89" s="70" t="str">
        <f>IF(ROW()-1&gt;MAX('Census Input Tab'!$X$33:$X$517),"",IF(OR(INDEX('Census Input Tab'!$O$33:$O$517,MATCH(ROW()-1,'Census Input Tab'!$X$33:$X$517,0))="NO",INDEX('Census Input Tab'!$O$33:$O$517,MATCH(ROW()-1,'Census Input Tab'!$X$33:$X$517,0))="BLANK"),IF(INDEX('Census Input Tab'!$O$33:$O$517,MATCH(ROW()-1,'Census Input Tab'!$X$33:$X$517,0))="NO","Missing Data","BLANK"),"None"))</f>
        <v/>
      </c>
      <c r="G89" s="62" t="str">
        <f>IF(ROW()-1&gt;MAX('Census Input Tab'!$X$33:$X$517),"",IF(OR(INDEX('Census Input Tab'!$O$33:$O$517,MATCH(ROW()-1,'Census Input Tab'!$X$33:$X$517,0))="NO",INDEX('Census Input Tab'!$O$33:$O$517,MATCH(ROW()-1,'Census Input Tab'!$X$33:$X$517,0))="BLANK"),IF(INDEX('Census Input Tab'!$O$33:$O$517,MATCH(ROW()-1,'Census Input Tab'!$X$33:$X$517,0))="NO","Missing Data","BLANK"),"4T"))</f>
        <v/>
      </c>
      <c r="H89"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Tab'!$H$33:$H$517,MATCH(ROW()-1,'Census Input Tab'!$X$33:$X$517,0))))</f>
        <v/>
      </c>
      <c r="I89" s="72" t="str">
        <f>IF(ROW()-1&gt;MAX('Census Input Tab'!$X$33:$X$517),"",IF(OR(INDEX('Census Input Tab'!$O$33:$O$517,MATCH(ROW()-1,'Census Input Tab'!$X$33:$X$517,0))="NO",INDEX('Census Input Tab'!$O$33:$O$517,MATCH(ROW()-1,'Census Input Tab'!$X$33:$X$517,0))="BLANK"),IF(INDEX('Census Input Tab'!$O$33:$O$517,MATCH(ROW()-1,'Census Input Tab'!$X$33:$X$517,0))="NO","Missing Data","BLANK"),""))</f>
        <v/>
      </c>
      <c r="J89"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Tab'!$A$33:$A$517,MATCH(ROW()-1,'Census Input Tab'!$X$33:$X$517,0))))</f>
        <v/>
      </c>
      <c r="K89"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Tab'!$B$33:$B$517,MATCH(ROW()-1,'Census Input Tab'!$X$33:$X$517,0))))</f>
        <v/>
      </c>
      <c r="L89" s="58" t="str">
        <f>IF(ROW()-1&gt;MAX('Census Input Tab'!$X$33:$X$517),"",IF(OR(INDEX('Census Input Tab'!$O$33:$O$517,MATCH(ROW()-1,'Census Input Tab'!$X$33:$X$517,0))="NO",INDEX('Census Input Tab'!$O$33:$O$517,MATCH(ROW()-1,'Census Input Tab'!$X$33:$X$517,0))="BLANK"),IF(INDEX('Census Input Tab'!$O$33:$O$517,MATCH(ROW()-1,'Census Input Tab'!$X$33:$X$517,0))="NO","Missing Data","BLANK"),IF(INDEX('Census Input Tab'!$I$33:$I$517,MATCH(ROW()-1,'Census Input Tab'!$X$33:$X$517,0))="St Con","Y",IF(INDEX('Census Input Tab'!$I$33:$I$517,MATCH(ROW()-1,'Census Input Tab'!$X$33:$X$517,0))="COBRA","Y",""))))</f>
        <v/>
      </c>
    </row>
    <row r="90" spans="1:12" ht="12.75" customHeight="1">
      <c r="A90" s="69" t="str">
        <f>IF(ROW()-1&gt;MAX('Census Input Tab'!$X$33:$X$517),"",IF(OR(INDEX('Census Input Tab'!$O$33:$O$517,MATCH(ROW()-1,'Census Input Tab'!$X$33:$X$517,0))="NO",INDEX('Census Input Tab'!$O$33:$O$517,MATCH(ROW()-1,'Census Input Tab'!$X$33:$X$517,0))="BLANK"),IF(INDEX('Census Input Tab'!$O$33:$O$517,MATCH(ROW()-1,'Census Input Tab'!$X$33:$X$517,0))="NO","Missing Data","BLANK"),INDEX('Census Input Tab'!$D$33:$D$517,MATCH(ROW()-1,'Census Input Tab'!$X$33:$X$517,0))))</f>
        <v/>
      </c>
      <c r="B90"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Tab'!$E$33:$E$517,MATCH(ROW()-1,'Census Input Tab'!$X$33:$X$517,0))))</f>
        <v/>
      </c>
      <c r="C90"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Tab'!$C$33:$C$517,MATCH(ROW()-1,'Census Input Tab'!$X$33:$X$517,0))))</f>
        <v/>
      </c>
      <c r="D90"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Tab'!$F$33:$F$517,MATCH(ROW()-1,'Census Input Tab'!$X$33:$X$517,0))))</f>
        <v/>
      </c>
      <c r="E90" s="70" t="str">
        <f t="shared" si="1"/>
        <v/>
      </c>
      <c r="F90" s="70" t="str">
        <f>IF(ROW()-1&gt;MAX('Census Input Tab'!$X$33:$X$517),"",IF(OR(INDEX('Census Input Tab'!$O$33:$O$517,MATCH(ROW()-1,'Census Input Tab'!$X$33:$X$517,0))="NO",INDEX('Census Input Tab'!$O$33:$O$517,MATCH(ROW()-1,'Census Input Tab'!$X$33:$X$517,0))="BLANK"),IF(INDEX('Census Input Tab'!$O$33:$O$517,MATCH(ROW()-1,'Census Input Tab'!$X$33:$X$517,0))="NO","Missing Data","BLANK"),"None"))</f>
        <v/>
      </c>
      <c r="G90" s="62" t="str">
        <f>IF(ROW()-1&gt;MAX('Census Input Tab'!$X$33:$X$517),"",IF(OR(INDEX('Census Input Tab'!$O$33:$O$517,MATCH(ROW()-1,'Census Input Tab'!$X$33:$X$517,0))="NO",INDEX('Census Input Tab'!$O$33:$O$517,MATCH(ROW()-1,'Census Input Tab'!$X$33:$X$517,0))="BLANK"),IF(INDEX('Census Input Tab'!$O$33:$O$517,MATCH(ROW()-1,'Census Input Tab'!$X$33:$X$517,0))="NO","Missing Data","BLANK"),"4T"))</f>
        <v/>
      </c>
      <c r="H90"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Tab'!$H$33:$H$517,MATCH(ROW()-1,'Census Input Tab'!$X$33:$X$517,0))))</f>
        <v/>
      </c>
      <c r="I90" s="72" t="str">
        <f>IF(ROW()-1&gt;MAX('Census Input Tab'!$X$33:$X$517),"",IF(OR(INDEX('Census Input Tab'!$O$33:$O$517,MATCH(ROW()-1,'Census Input Tab'!$X$33:$X$517,0))="NO",INDEX('Census Input Tab'!$O$33:$O$517,MATCH(ROW()-1,'Census Input Tab'!$X$33:$X$517,0))="BLANK"),IF(INDEX('Census Input Tab'!$O$33:$O$517,MATCH(ROW()-1,'Census Input Tab'!$X$33:$X$517,0))="NO","Missing Data","BLANK"),""))</f>
        <v/>
      </c>
      <c r="J90"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Tab'!$A$33:$A$517,MATCH(ROW()-1,'Census Input Tab'!$X$33:$X$517,0))))</f>
        <v/>
      </c>
      <c r="K90"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Tab'!$B$33:$B$517,MATCH(ROW()-1,'Census Input Tab'!$X$33:$X$517,0))))</f>
        <v/>
      </c>
      <c r="L90" s="58" t="str">
        <f>IF(ROW()-1&gt;MAX('Census Input Tab'!$X$33:$X$517),"",IF(OR(INDEX('Census Input Tab'!$O$33:$O$517,MATCH(ROW()-1,'Census Input Tab'!$X$33:$X$517,0))="NO",INDEX('Census Input Tab'!$O$33:$O$517,MATCH(ROW()-1,'Census Input Tab'!$X$33:$X$517,0))="BLANK"),IF(INDEX('Census Input Tab'!$O$33:$O$517,MATCH(ROW()-1,'Census Input Tab'!$X$33:$X$517,0))="NO","Missing Data","BLANK"),IF(INDEX('Census Input Tab'!$I$33:$I$517,MATCH(ROW()-1,'Census Input Tab'!$X$33:$X$517,0))="St Con","Y",IF(INDEX('Census Input Tab'!$I$33:$I$517,MATCH(ROW()-1,'Census Input Tab'!$X$33:$X$517,0))="COBRA","Y",""))))</f>
        <v/>
      </c>
    </row>
    <row r="91" spans="1:12" ht="12.75" customHeight="1">
      <c r="A91" s="69" t="str">
        <f>IF(ROW()-1&gt;MAX('Census Input Tab'!$X$33:$X$517),"",IF(OR(INDEX('Census Input Tab'!$O$33:$O$517,MATCH(ROW()-1,'Census Input Tab'!$X$33:$X$517,0))="NO",INDEX('Census Input Tab'!$O$33:$O$517,MATCH(ROW()-1,'Census Input Tab'!$X$33:$X$517,0))="BLANK"),IF(INDEX('Census Input Tab'!$O$33:$O$517,MATCH(ROW()-1,'Census Input Tab'!$X$33:$X$517,0))="NO","Missing Data","BLANK"),INDEX('Census Input Tab'!$D$33:$D$517,MATCH(ROW()-1,'Census Input Tab'!$X$33:$X$517,0))))</f>
        <v/>
      </c>
      <c r="B91"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Tab'!$E$33:$E$517,MATCH(ROW()-1,'Census Input Tab'!$X$33:$X$517,0))))</f>
        <v/>
      </c>
      <c r="C91"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Tab'!$C$33:$C$517,MATCH(ROW()-1,'Census Input Tab'!$X$33:$X$517,0))))</f>
        <v/>
      </c>
      <c r="D91"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Tab'!$F$33:$F$517,MATCH(ROW()-1,'Census Input Tab'!$X$33:$X$517,0))))</f>
        <v/>
      </c>
      <c r="E91" s="70" t="str">
        <f t="shared" si="1"/>
        <v/>
      </c>
      <c r="F91" s="70" t="str">
        <f>IF(ROW()-1&gt;MAX('Census Input Tab'!$X$33:$X$517),"",IF(OR(INDEX('Census Input Tab'!$O$33:$O$517,MATCH(ROW()-1,'Census Input Tab'!$X$33:$X$517,0))="NO",INDEX('Census Input Tab'!$O$33:$O$517,MATCH(ROW()-1,'Census Input Tab'!$X$33:$X$517,0))="BLANK"),IF(INDEX('Census Input Tab'!$O$33:$O$517,MATCH(ROW()-1,'Census Input Tab'!$X$33:$X$517,0))="NO","Missing Data","BLANK"),"None"))</f>
        <v/>
      </c>
      <c r="G91" s="62" t="str">
        <f>IF(ROW()-1&gt;MAX('Census Input Tab'!$X$33:$X$517),"",IF(OR(INDEX('Census Input Tab'!$O$33:$O$517,MATCH(ROW()-1,'Census Input Tab'!$X$33:$X$517,0))="NO",INDEX('Census Input Tab'!$O$33:$O$517,MATCH(ROW()-1,'Census Input Tab'!$X$33:$X$517,0))="BLANK"),IF(INDEX('Census Input Tab'!$O$33:$O$517,MATCH(ROW()-1,'Census Input Tab'!$X$33:$X$517,0))="NO","Missing Data","BLANK"),"4T"))</f>
        <v/>
      </c>
      <c r="H91"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Tab'!$H$33:$H$517,MATCH(ROW()-1,'Census Input Tab'!$X$33:$X$517,0))))</f>
        <v/>
      </c>
      <c r="I91" s="72" t="str">
        <f>IF(ROW()-1&gt;MAX('Census Input Tab'!$X$33:$X$517),"",IF(OR(INDEX('Census Input Tab'!$O$33:$O$517,MATCH(ROW()-1,'Census Input Tab'!$X$33:$X$517,0))="NO",INDEX('Census Input Tab'!$O$33:$O$517,MATCH(ROW()-1,'Census Input Tab'!$X$33:$X$517,0))="BLANK"),IF(INDEX('Census Input Tab'!$O$33:$O$517,MATCH(ROW()-1,'Census Input Tab'!$X$33:$X$517,0))="NO","Missing Data","BLANK"),""))</f>
        <v/>
      </c>
      <c r="J91"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Tab'!$A$33:$A$517,MATCH(ROW()-1,'Census Input Tab'!$X$33:$X$517,0))))</f>
        <v/>
      </c>
      <c r="K91"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Tab'!$B$33:$B$517,MATCH(ROW()-1,'Census Input Tab'!$X$33:$X$517,0))))</f>
        <v/>
      </c>
      <c r="L91" s="58" t="str">
        <f>IF(ROW()-1&gt;MAX('Census Input Tab'!$X$33:$X$517),"",IF(OR(INDEX('Census Input Tab'!$O$33:$O$517,MATCH(ROW()-1,'Census Input Tab'!$X$33:$X$517,0))="NO",INDEX('Census Input Tab'!$O$33:$O$517,MATCH(ROW()-1,'Census Input Tab'!$X$33:$X$517,0))="BLANK"),IF(INDEX('Census Input Tab'!$O$33:$O$517,MATCH(ROW()-1,'Census Input Tab'!$X$33:$X$517,0))="NO","Missing Data","BLANK"),IF(INDEX('Census Input Tab'!$I$33:$I$517,MATCH(ROW()-1,'Census Input Tab'!$X$33:$X$517,0))="St Con","Y",IF(INDEX('Census Input Tab'!$I$33:$I$517,MATCH(ROW()-1,'Census Input Tab'!$X$33:$X$517,0))="COBRA","Y",""))))</f>
        <v/>
      </c>
    </row>
    <row r="92" spans="1:12" ht="12.75" customHeight="1">
      <c r="A92" s="69" t="str">
        <f>IF(ROW()-1&gt;MAX('Census Input Tab'!$X$33:$X$517),"",IF(OR(INDEX('Census Input Tab'!$O$33:$O$517,MATCH(ROW()-1,'Census Input Tab'!$X$33:$X$517,0))="NO",INDEX('Census Input Tab'!$O$33:$O$517,MATCH(ROW()-1,'Census Input Tab'!$X$33:$X$517,0))="BLANK"),IF(INDEX('Census Input Tab'!$O$33:$O$517,MATCH(ROW()-1,'Census Input Tab'!$X$33:$X$517,0))="NO","Missing Data","BLANK"),INDEX('Census Input Tab'!$D$33:$D$517,MATCH(ROW()-1,'Census Input Tab'!$X$33:$X$517,0))))</f>
        <v/>
      </c>
      <c r="B92"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Tab'!$E$33:$E$517,MATCH(ROW()-1,'Census Input Tab'!$X$33:$X$517,0))))</f>
        <v/>
      </c>
      <c r="C92"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Tab'!$C$33:$C$517,MATCH(ROW()-1,'Census Input Tab'!$X$33:$X$517,0))))</f>
        <v/>
      </c>
      <c r="D92"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Tab'!$F$33:$F$517,MATCH(ROW()-1,'Census Input Tab'!$X$33:$X$517,0))))</f>
        <v/>
      </c>
      <c r="E92" s="70" t="str">
        <f t="shared" si="1"/>
        <v/>
      </c>
      <c r="F92" s="70" t="str">
        <f>IF(ROW()-1&gt;MAX('Census Input Tab'!$X$33:$X$517),"",IF(OR(INDEX('Census Input Tab'!$O$33:$O$517,MATCH(ROW()-1,'Census Input Tab'!$X$33:$X$517,0))="NO",INDEX('Census Input Tab'!$O$33:$O$517,MATCH(ROW()-1,'Census Input Tab'!$X$33:$X$517,0))="BLANK"),IF(INDEX('Census Input Tab'!$O$33:$O$517,MATCH(ROW()-1,'Census Input Tab'!$X$33:$X$517,0))="NO","Missing Data","BLANK"),"None"))</f>
        <v/>
      </c>
      <c r="G92" s="62" t="str">
        <f>IF(ROW()-1&gt;MAX('Census Input Tab'!$X$33:$X$517),"",IF(OR(INDEX('Census Input Tab'!$O$33:$O$517,MATCH(ROW()-1,'Census Input Tab'!$X$33:$X$517,0))="NO",INDEX('Census Input Tab'!$O$33:$O$517,MATCH(ROW()-1,'Census Input Tab'!$X$33:$X$517,0))="BLANK"),IF(INDEX('Census Input Tab'!$O$33:$O$517,MATCH(ROW()-1,'Census Input Tab'!$X$33:$X$517,0))="NO","Missing Data","BLANK"),"4T"))</f>
        <v/>
      </c>
      <c r="H92"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Tab'!$H$33:$H$517,MATCH(ROW()-1,'Census Input Tab'!$X$33:$X$517,0))))</f>
        <v/>
      </c>
      <c r="I92" s="72" t="str">
        <f>IF(ROW()-1&gt;MAX('Census Input Tab'!$X$33:$X$517),"",IF(OR(INDEX('Census Input Tab'!$O$33:$O$517,MATCH(ROW()-1,'Census Input Tab'!$X$33:$X$517,0))="NO",INDEX('Census Input Tab'!$O$33:$O$517,MATCH(ROW()-1,'Census Input Tab'!$X$33:$X$517,0))="BLANK"),IF(INDEX('Census Input Tab'!$O$33:$O$517,MATCH(ROW()-1,'Census Input Tab'!$X$33:$X$517,0))="NO","Missing Data","BLANK"),""))</f>
        <v/>
      </c>
      <c r="J92"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Tab'!$A$33:$A$517,MATCH(ROW()-1,'Census Input Tab'!$X$33:$X$517,0))))</f>
        <v/>
      </c>
      <c r="K92"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Tab'!$B$33:$B$517,MATCH(ROW()-1,'Census Input Tab'!$X$33:$X$517,0))))</f>
        <v/>
      </c>
      <c r="L92" s="58" t="str">
        <f>IF(ROW()-1&gt;MAX('Census Input Tab'!$X$33:$X$517),"",IF(OR(INDEX('Census Input Tab'!$O$33:$O$517,MATCH(ROW()-1,'Census Input Tab'!$X$33:$X$517,0))="NO",INDEX('Census Input Tab'!$O$33:$O$517,MATCH(ROW()-1,'Census Input Tab'!$X$33:$X$517,0))="BLANK"),IF(INDEX('Census Input Tab'!$O$33:$O$517,MATCH(ROW()-1,'Census Input Tab'!$X$33:$X$517,0))="NO","Missing Data","BLANK"),IF(INDEX('Census Input Tab'!$I$33:$I$517,MATCH(ROW()-1,'Census Input Tab'!$X$33:$X$517,0))="St Con","Y",IF(INDEX('Census Input Tab'!$I$33:$I$517,MATCH(ROW()-1,'Census Input Tab'!$X$33:$X$517,0))="COBRA","Y",""))))</f>
        <v/>
      </c>
    </row>
    <row r="93" spans="1:12" ht="12.75" customHeight="1">
      <c r="A93" s="69" t="str">
        <f>IF(ROW()-1&gt;MAX('Census Input Tab'!$X$33:$X$517),"",IF(OR(INDEX('Census Input Tab'!$O$33:$O$517,MATCH(ROW()-1,'Census Input Tab'!$X$33:$X$517,0))="NO",INDEX('Census Input Tab'!$O$33:$O$517,MATCH(ROW()-1,'Census Input Tab'!$X$33:$X$517,0))="BLANK"),IF(INDEX('Census Input Tab'!$O$33:$O$517,MATCH(ROW()-1,'Census Input Tab'!$X$33:$X$517,0))="NO","Missing Data","BLANK"),INDEX('Census Input Tab'!$D$33:$D$517,MATCH(ROW()-1,'Census Input Tab'!$X$33:$X$517,0))))</f>
        <v/>
      </c>
      <c r="B93"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Tab'!$E$33:$E$517,MATCH(ROW()-1,'Census Input Tab'!$X$33:$X$517,0))))</f>
        <v/>
      </c>
      <c r="C93"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Tab'!$C$33:$C$517,MATCH(ROW()-1,'Census Input Tab'!$X$33:$X$517,0))))</f>
        <v/>
      </c>
      <c r="D93"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Tab'!$F$33:$F$517,MATCH(ROW()-1,'Census Input Tab'!$X$33:$X$517,0))))</f>
        <v/>
      </c>
      <c r="E93" s="70" t="str">
        <f t="shared" si="1"/>
        <v/>
      </c>
      <c r="F93" s="70" t="str">
        <f>IF(ROW()-1&gt;MAX('Census Input Tab'!$X$33:$X$517),"",IF(OR(INDEX('Census Input Tab'!$O$33:$O$517,MATCH(ROW()-1,'Census Input Tab'!$X$33:$X$517,0))="NO",INDEX('Census Input Tab'!$O$33:$O$517,MATCH(ROW()-1,'Census Input Tab'!$X$33:$X$517,0))="BLANK"),IF(INDEX('Census Input Tab'!$O$33:$O$517,MATCH(ROW()-1,'Census Input Tab'!$X$33:$X$517,0))="NO","Missing Data","BLANK"),"None"))</f>
        <v/>
      </c>
      <c r="G93" s="62" t="str">
        <f>IF(ROW()-1&gt;MAX('Census Input Tab'!$X$33:$X$517),"",IF(OR(INDEX('Census Input Tab'!$O$33:$O$517,MATCH(ROW()-1,'Census Input Tab'!$X$33:$X$517,0))="NO",INDEX('Census Input Tab'!$O$33:$O$517,MATCH(ROW()-1,'Census Input Tab'!$X$33:$X$517,0))="BLANK"),IF(INDEX('Census Input Tab'!$O$33:$O$517,MATCH(ROW()-1,'Census Input Tab'!$X$33:$X$517,0))="NO","Missing Data","BLANK"),"4T"))</f>
        <v/>
      </c>
      <c r="H93"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Tab'!$H$33:$H$517,MATCH(ROW()-1,'Census Input Tab'!$X$33:$X$517,0))))</f>
        <v/>
      </c>
      <c r="I93" s="72" t="str">
        <f>IF(ROW()-1&gt;MAX('Census Input Tab'!$X$33:$X$517),"",IF(OR(INDEX('Census Input Tab'!$O$33:$O$517,MATCH(ROW()-1,'Census Input Tab'!$X$33:$X$517,0))="NO",INDEX('Census Input Tab'!$O$33:$O$517,MATCH(ROW()-1,'Census Input Tab'!$X$33:$X$517,0))="BLANK"),IF(INDEX('Census Input Tab'!$O$33:$O$517,MATCH(ROW()-1,'Census Input Tab'!$X$33:$X$517,0))="NO","Missing Data","BLANK"),""))</f>
        <v/>
      </c>
      <c r="J93"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Tab'!$A$33:$A$517,MATCH(ROW()-1,'Census Input Tab'!$X$33:$X$517,0))))</f>
        <v/>
      </c>
      <c r="K93"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Tab'!$B$33:$B$517,MATCH(ROW()-1,'Census Input Tab'!$X$33:$X$517,0))))</f>
        <v/>
      </c>
      <c r="L93" s="58" t="str">
        <f>IF(ROW()-1&gt;MAX('Census Input Tab'!$X$33:$X$517),"",IF(OR(INDEX('Census Input Tab'!$O$33:$O$517,MATCH(ROW()-1,'Census Input Tab'!$X$33:$X$517,0))="NO",INDEX('Census Input Tab'!$O$33:$O$517,MATCH(ROW()-1,'Census Input Tab'!$X$33:$X$517,0))="BLANK"),IF(INDEX('Census Input Tab'!$O$33:$O$517,MATCH(ROW()-1,'Census Input Tab'!$X$33:$X$517,0))="NO","Missing Data","BLANK"),IF(INDEX('Census Input Tab'!$I$33:$I$517,MATCH(ROW()-1,'Census Input Tab'!$X$33:$X$517,0))="St Con","Y",IF(INDEX('Census Input Tab'!$I$33:$I$517,MATCH(ROW()-1,'Census Input Tab'!$X$33:$X$517,0))="COBRA","Y",""))))</f>
        <v/>
      </c>
    </row>
    <row r="94" spans="1:12" ht="12.75" customHeight="1">
      <c r="A94" s="69" t="str">
        <f>IF(ROW()-1&gt;MAX('Census Input Tab'!$X$33:$X$517),"",IF(OR(INDEX('Census Input Tab'!$O$33:$O$517,MATCH(ROW()-1,'Census Input Tab'!$X$33:$X$517,0))="NO",INDEX('Census Input Tab'!$O$33:$O$517,MATCH(ROW()-1,'Census Input Tab'!$X$33:$X$517,0))="BLANK"),IF(INDEX('Census Input Tab'!$O$33:$O$517,MATCH(ROW()-1,'Census Input Tab'!$X$33:$X$517,0))="NO","Missing Data","BLANK"),INDEX('Census Input Tab'!$D$33:$D$517,MATCH(ROW()-1,'Census Input Tab'!$X$33:$X$517,0))))</f>
        <v/>
      </c>
      <c r="B94"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Tab'!$E$33:$E$517,MATCH(ROW()-1,'Census Input Tab'!$X$33:$X$517,0))))</f>
        <v/>
      </c>
      <c r="C94"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Tab'!$C$33:$C$517,MATCH(ROW()-1,'Census Input Tab'!$X$33:$X$517,0))))</f>
        <v/>
      </c>
      <c r="D94"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Tab'!$F$33:$F$517,MATCH(ROW()-1,'Census Input Tab'!$X$33:$X$517,0))))</f>
        <v/>
      </c>
      <c r="E94" s="70" t="str">
        <f t="shared" si="1"/>
        <v/>
      </c>
      <c r="F94" s="70" t="str">
        <f>IF(ROW()-1&gt;MAX('Census Input Tab'!$X$33:$X$517),"",IF(OR(INDEX('Census Input Tab'!$O$33:$O$517,MATCH(ROW()-1,'Census Input Tab'!$X$33:$X$517,0))="NO",INDEX('Census Input Tab'!$O$33:$O$517,MATCH(ROW()-1,'Census Input Tab'!$X$33:$X$517,0))="BLANK"),IF(INDEX('Census Input Tab'!$O$33:$O$517,MATCH(ROW()-1,'Census Input Tab'!$X$33:$X$517,0))="NO","Missing Data","BLANK"),"None"))</f>
        <v/>
      </c>
      <c r="G94" s="62" t="str">
        <f>IF(ROW()-1&gt;MAX('Census Input Tab'!$X$33:$X$517),"",IF(OR(INDEX('Census Input Tab'!$O$33:$O$517,MATCH(ROW()-1,'Census Input Tab'!$X$33:$X$517,0))="NO",INDEX('Census Input Tab'!$O$33:$O$517,MATCH(ROW()-1,'Census Input Tab'!$X$33:$X$517,0))="BLANK"),IF(INDEX('Census Input Tab'!$O$33:$O$517,MATCH(ROW()-1,'Census Input Tab'!$X$33:$X$517,0))="NO","Missing Data","BLANK"),"4T"))</f>
        <v/>
      </c>
      <c r="H94"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Tab'!$H$33:$H$517,MATCH(ROW()-1,'Census Input Tab'!$X$33:$X$517,0))))</f>
        <v/>
      </c>
      <c r="I94" s="72" t="str">
        <f>IF(ROW()-1&gt;MAX('Census Input Tab'!$X$33:$X$517),"",IF(OR(INDEX('Census Input Tab'!$O$33:$O$517,MATCH(ROW()-1,'Census Input Tab'!$X$33:$X$517,0))="NO",INDEX('Census Input Tab'!$O$33:$O$517,MATCH(ROW()-1,'Census Input Tab'!$X$33:$X$517,0))="BLANK"),IF(INDEX('Census Input Tab'!$O$33:$O$517,MATCH(ROW()-1,'Census Input Tab'!$X$33:$X$517,0))="NO","Missing Data","BLANK"),""))</f>
        <v/>
      </c>
      <c r="J94"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Tab'!$A$33:$A$517,MATCH(ROW()-1,'Census Input Tab'!$X$33:$X$517,0))))</f>
        <v/>
      </c>
      <c r="K94"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Tab'!$B$33:$B$517,MATCH(ROW()-1,'Census Input Tab'!$X$33:$X$517,0))))</f>
        <v/>
      </c>
      <c r="L94" s="58" t="str">
        <f>IF(ROW()-1&gt;MAX('Census Input Tab'!$X$33:$X$517),"",IF(OR(INDEX('Census Input Tab'!$O$33:$O$517,MATCH(ROW()-1,'Census Input Tab'!$X$33:$X$517,0))="NO",INDEX('Census Input Tab'!$O$33:$O$517,MATCH(ROW()-1,'Census Input Tab'!$X$33:$X$517,0))="BLANK"),IF(INDEX('Census Input Tab'!$O$33:$O$517,MATCH(ROW()-1,'Census Input Tab'!$X$33:$X$517,0))="NO","Missing Data","BLANK"),IF(INDEX('Census Input Tab'!$I$33:$I$517,MATCH(ROW()-1,'Census Input Tab'!$X$33:$X$517,0))="St Con","Y",IF(INDEX('Census Input Tab'!$I$33:$I$517,MATCH(ROW()-1,'Census Input Tab'!$X$33:$X$517,0))="COBRA","Y",""))))</f>
        <v/>
      </c>
    </row>
    <row r="95" spans="1:12" ht="12.75" customHeight="1">
      <c r="A95" s="69" t="str">
        <f>IF(ROW()-1&gt;MAX('Census Input Tab'!$X$33:$X$517),"",IF(OR(INDEX('Census Input Tab'!$O$33:$O$517,MATCH(ROW()-1,'Census Input Tab'!$X$33:$X$517,0))="NO",INDEX('Census Input Tab'!$O$33:$O$517,MATCH(ROW()-1,'Census Input Tab'!$X$33:$X$517,0))="BLANK"),IF(INDEX('Census Input Tab'!$O$33:$O$517,MATCH(ROW()-1,'Census Input Tab'!$X$33:$X$517,0))="NO","Missing Data","BLANK"),INDEX('Census Input Tab'!$D$33:$D$517,MATCH(ROW()-1,'Census Input Tab'!$X$33:$X$517,0))))</f>
        <v/>
      </c>
      <c r="B95"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Tab'!$E$33:$E$517,MATCH(ROW()-1,'Census Input Tab'!$X$33:$X$517,0))))</f>
        <v/>
      </c>
      <c r="C95"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Tab'!$C$33:$C$517,MATCH(ROW()-1,'Census Input Tab'!$X$33:$X$517,0))))</f>
        <v/>
      </c>
      <c r="D95"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Tab'!$F$33:$F$517,MATCH(ROW()-1,'Census Input Tab'!$X$33:$X$517,0))))</f>
        <v/>
      </c>
      <c r="E95" s="70" t="str">
        <f t="shared" si="1"/>
        <v/>
      </c>
      <c r="F95" s="70" t="str">
        <f>IF(ROW()-1&gt;MAX('Census Input Tab'!$X$33:$X$517),"",IF(OR(INDEX('Census Input Tab'!$O$33:$O$517,MATCH(ROW()-1,'Census Input Tab'!$X$33:$X$517,0))="NO",INDEX('Census Input Tab'!$O$33:$O$517,MATCH(ROW()-1,'Census Input Tab'!$X$33:$X$517,0))="BLANK"),IF(INDEX('Census Input Tab'!$O$33:$O$517,MATCH(ROW()-1,'Census Input Tab'!$X$33:$X$517,0))="NO","Missing Data","BLANK"),"None"))</f>
        <v/>
      </c>
      <c r="G95" s="62" t="str">
        <f>IF(ROW()-1&gt;MAX('Census Input Tab'!$X$33:$X$517),"",IF(OR(INDEX('Census Input Tab'!$O$33:$O$517,MATCH(ROW()-1,'Census Input Tab'!$X$33:$X$517,0))="NO",INDEX('Census Input Tab'!$O$33:$O$517,MATCH(ROW()-1,'Census Input Tab'!$X$33:$X$517,0))="BLANK"),IF(INDEX('Census Input Tab'!$O$33:$O$517,MATCH(ROW()-1,'Census Input Tab'!$X$33:$X$517,0))="NO","Missing Data","BLANK"),"4T"))</f>
        <v/>
      </c>
      <c r="H95"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Tab'!$H$33:$H$517,MATCH(ROW()-1,'Census Input Tab'!$X$33:$X$517,0))))</f>
        <v/>
      </c>
      <c r="I95" s="72" t="str">
        <f>IF(ROW()-1&gt;MAX('Census Input Tab'!$X$33:$X$517),"",IF(OR(INDEX('Census Input Tab'!$O$33:$O$517,MATCH(ROW()-1,'Census Input Tab'!$X$33:$X$517,0))="NO",INDEX('Census Input Tab'!$O$33:$O$517,MATCH(ROW()-1,'Census Input Tab'!$X$33:$X$517,0))="BLANK"),IF(INDEX('Census Input Tab'!$O$33:$O$517,MATCH(ROW()-1,'Census Input Tab'!$X$33:$X$517,0))="NO","Missing Data","BLANK"),""))</f>
        <v/>
      </c>
      <c r="J95"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Tab'!$A$33:$A$517,MATCH(ROW()-1,'Census Input Tab'!$X$33:$X$517,0))))</f>
        <v/>
      </c>
      <c r="K95"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Tab'!$B$33:$B$517,MATCH(ROW()-1,'Census Input Tab'!$X$33:$X$517,0))))</f>
        <v/>
      </c>
      <c r="L95" s="58" t="str">
        <f>IF(ROW()-1&gt;MAX('Census Input Tab'!$X$33:$X$517),"",IF(OR(INDEX('Census Input Tab'!$O$33:$O$517,MATCH(ROW()-1,'Census Input Tab'!$X$33:$X$517,0))="NO",INDEX('Census Input Tab'!$O$33:$O$517,MATCH(ROW()-1,'Census Input Tab'!$X$33:$X$517,0))="BLANK"),IF(INDEX('Census Input Tab'!$O$33:$O$517,MATCH(ROW()-1,'Census Input Tab'!$X$33:$X$517,0))="NO","Missing Data","BLANK"),IF(INDEX('Census Input Tab'!$I$33:$I$517,MATCH(ROW()-1,'Census Input Tab'!$X$33:$X$517,0))="St Con","Y",IF(INDEX('Census Input Tab'!$I$33:$I$517,MATCH(ROW()-1,'Census Input Tab'!$X$33:$X$517,0))="COBRA","Y",""))))</f>
        <v/>
      </c>
    </row>
    <row r="96" spans="1:12" ht="12.75" customHeight="1">
      <c r="A96" s="69" t="str">
        <f>IF(ROW()-1&gt;MAX('Census Input Tab'!$X$33:$X$517),"",IF(OR(INDEX('Census Input Tab'!$O$33:$O$517,MATCH(ROW()-1,'Census Input Tab'!$X$33:$X$517,0))="NO",INDEX('Census Input Tab'!$O$33:$O$517,MATCH(ROW()-1,'Census Input Tab'!$X$33:$X$517,0))="BLANK"),IF(INDEX('Census Input Tab'!$O$33:$O$517,MATCH(ROW()-1,'Census Input Tab'!$X$33:$X$517,0))="NO","Missing Data","BLANK"),INDEX('Census Input Tab'!$D$33:$D$517,MATCH(ROW()-1,'Census Input Tab'!$X$33:$X$517,0))))</f>
        <v/>
      </c>
      <c r="B96"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Tab'!$E$33:$E$517,MATCH(ROW()-1,'Census Input Tab'!$X$33:$X$517,0))))</f>
        <v/>
      </c>
      <c r="C96"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Tab'!$C$33:$C$517,MATCH(ROW()-1,'Census Input Tab'!$X$33:$X$517,0))))</f>
        <v/>
      </c>
      <c r="D96"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Tab'!$F$33:$F$517,MATCH(ROW()-1,'Census Input Tab'!$X$33:$X$517,0))))</f>
        <v/>
      </c>
      <c r="E96" s="70" t="str">
        <f t="shared" si="1"/>
        <v/>
      </c>
      <c r="F96" s="70" t="str">
        <f>IF(ROW()-1&gt;MAX('Census Input Tab'!$X$33:$X$517),"",IF(OR(INDEX('Census Input Tab'!$O$33:$O$517,MATCH(ROW()-1,'Census Input Tab'!$X$33:$X$517,0))="NO",INDEX('Census Input Tab'!$O$33:$O$517,MATCH(ROW()-1,'Census Input Tab'!$X$33:$X$517,0))="BLANK"),IF(INDEX('Census Input Tab'!$O$33:$O$517,MATCH(ROW()-1,'Census Input Tab'!$X$33:$X$517,0))="NO","Missing Data","BLANK"),"None"))</f>
        <v/>
      </c>
      <c r="G96" s="62" t="str">
        <f>IF(ROW()-1&gt;MAX('Census Input Tab'!$X$33:$X$517),"",IF(OR(INDEX('Census Input Tab'!$O$33:$O$517,MATCH(ROW()-1,'Census Input Tab'!$X$33:$X$517,0))="NO",INDEX('Census Input Tab'!$O$33:$O$517,MATCH(ROW()-1,'Census Input Tab'!$X$33:$X$517,0))="BLANK"),IF(INDEX('Census Input Tab'!$O$33:$O$517,MATCH(ROW()-1,'Census Input Tab'!$X$33:$X$517,0))="NO","Missing Data","BLANK"),"4T"))</f>
        <v/>
      </c>
      <c r="H96"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Tab'!$H$33:$H$517,MATCH(ROW()-1,'Census Input Tab'!$X$33:$X$517,0))))</f>
        <v/>
      </c>
      <c r="I96" s="72" t="str">
        <f>IF(ROW()-1&gt;MAX('Census Input Tab'!$X$33:$X$517),"",IF(OR(INDEX('Census Input Tab'!$O$33:$O$517,MATCH(ROW()-1,'Census Input Tab'!$X$33:$X$517,0))="NO",INDEX('Census Input Tab'!$O$33:$O$517,MATCH(ROW()-1,'Census Input Tab'!$X$33:$X$517,0))="BLANK"),IF(INDEX('Census Input Tab'!$O$33:$O$517,MATCH(ROW()-1,'Census Input Tab'!$X$33:$X$517,0))="NO","Missing Data","BLANK"),""))</f>
        <v/>
      </c>
      <c r="J96"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Tab'!$A$33:$A$517,MATCH(ROW()-1,'Census Input Tab'!$X$33:$X$517,0))))</f>
        <v/>
      </c>
      <c r="K96"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Tab'!$B$33:$B$517,MATCH(ROW()-1,'Census Input Tab'!$X$33:$X$517,0))))</f>
        <v/>
      </c>
      <c r="L96" s="58" t="str">
        <f>IF(ROW()-1&gt;MAX('Census Input Tab'!$X$33:$X$517),"",IF(OR(INDEX('Census Input Tab'!$O$33:$O$517,MATCH(ROW()-1,'Census Input Tab'!$X$33:$X$517,0))="NO",INDEX('Census Input Tab'!$O$33:$O$517,MATCH(ROW()-1,'Census Input Tab'!$X$33:$X$517,0))="BLANK"),IF(INDEX('Census Input Tab'!$O$33:$O$517,MATCH(ROW()-1,'Census Input Tab'!$X$33:$X$517,0))="NO","Missing Data","BLANK"),IF(INDEX('Census Input Tab'!$I$33:$I$517,MATCH(ROW()-1,'Census Input Tab'!$X$33:$X$517,0))="St Con","Y",IF(INDEX('Census Input Tab'!$I$33:$I$517,MATCH(ROW()-1,'Census Input Tab'!$X$33:$X$517,0))="COBRA","Y",""))))</f>
        <v/>
      </c>
    </row>
    <row r="97" spans="1:12" ht="12.75" customHeight="1">
      <c r="A97" s="69" t="str">
        <f>IF(ROW()-1&gt;MAX('Census Input Tab'!$X$33:$X$517),"",IF(OR(INDEX('Census Input Tab'!$O$33:$O$517,MATCH(ROW()-1,'Census Input Tab'!$X$33:$X$517,0))="NO",INDEX('Census Input Tab'!$O$33:$O$517,MATCH(ROW()-1,'Census Input Tab'!$X$33:$X$517,0))="BLANK"),IF(INDEX('Census Input Tab'!$O$33:$O$517,MATCH(ROW()-1,'Census Input Tab'!$X$33:$X$517,0))="NO","Missing Data","BLANK"),INDEX('Census Input Tab'!$D$33:$D$517,MATCH(ROW()-1,'Census Input Tab'!$X$33:$X$517,0))))</f>
        <v/>
      </c>
      <c r="B97"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Tab'!$E$33:$E$517,MATCH(ROW()-1,'Census Input Tab'!$X$33:$X$517,0))))</f>
        <v/>
      </c>
      <c r="C97"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Tab'!$C$33:$C$517,MATCH(ROW()-1,'Census Input Tab'!$X$33:$X$517,0))))</f>
        <v/>
      </c>
      <c r="D97"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Tab'!$F$33:$F$517,MATCH(ROW()-1,'Census Input Tab'!$X$33:$X$517,0))))</f>
        <v/>
      </c>
      <c r="E97" s="70" t="str">
        <f t="shared" si="1"/>
        <v/>
      </c>
      <c r="F97" s="70" t="str">
        <f>IF(ROW()-1&gt;MAX('Census Input Tab'!$X$33:$X$517),"",IF(OR(INDEX('Census Input Tab'!$O$33:$O$517,MATCH(ROW()-1,'Census Input Tab'!$X$33:$X$517,0))="NO",INDEX('Census Input Tab'!$O$33:$O$517,MATCH(ROW()-1,'Census Input Tab'!$X$33:$X$517,0))="BLANK"),IF(INDEX('Census Input Tab'!$O$33:$O$517,MATCH(ROW()-1,'Census Input Tab'!$X$33:$X$517,0))="NO","Missing Data","BLANK"),"None"))</f>
        <v/>
      </c>
      <c r="G97" s="62" t="str">
        <f>IF(ROW()-1&gt;MAX('Census Input Tab'!$X$33:$X$517),"",IF(OR(INDEX('Census Input Tab'!$O$33:$O$517,MATCH(ROW()-1,'Census Input Tab'!$X$33:$X$517,0))="NO",INDEX('Census Input Tab'!$O$33:$O$517,MATCH(ROW()-1,'Census Input Tab'!$X$33:$X$517,0))="BLANK"),IF(INDEX('Census Input Tab'!$O$33:$O$517,MATCH(ROW()-1,'Census Input Tab'!$X$33:$X$517,0))="NO","Missing Data","BLANK"),"4T"))</f>
        <v/>
      </c>
      <c r="H97"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Tab'!$H$33:$H$517,MATCH(ROW()-1,'Census Input Tab'!$X$33:$X$517,0))))</f>
        <v/>
      </c>
      <c r="I97" s="72" t="str">
        <f>IF(ROW()-1&gt;MAX('Census Input Tab'!$X$33:$X$517),"",IF(OR(INDEX('Census Input Tab'!$O$33:$O$517,MATCH(ROW()-1,'Census Input Tab'!$X$33:$X$517,0))="NO",INDEX('Census Input Tab'!$O$33:$O$517,MATCH(ROW()-1,'Census Input Tab'!$X$33:$X$517,0))="BLANK"),IF(INDEX('Census Input Tab'!$O$33:$O$517,MATCH(ROW()-1,'Census Input Tab'!$X$33:$X$517,0))="NO","Missing Data","BLANK"),""))</f>
        <v/>
      </c>
      <c r="J97"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Tab'!$A$33:$A$517,MATCH(ROW()-1,'Census Input Tab'!$X$33:$X$517,0))))</f>
        <v/>
      </c>
      <c r="K97"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Tab'!$B$33:$B$517,MATCH(ROW()-1,'Census Input Tab'!$X$33:$X$517,0))))</f>
        <v/>
      </c>
      <c r="L97" s="58" t="str">
        <f>IF(ROW()-1&gt;MAX('Census Input Tab'!$X$33:$X$517),"",IF(OR(INDEX('Census Input Tab'!$O$33:$O$517,MATCH(ROW()-1,'Census Input Tab'!$X$33:$X$517,0))="NO",INDEX('Census Input Tab'!$O$33:$O$517,MATCH(ROW()-1,'Census Input Tab'!$X$33:$X$517,0))="BLANK"),IF(INDEX('Census Input Tab'!$O$33:$O$517,MATCH(ROW()-1,'Census Input Tab'!$X$33:$X$517,0))="NO","Missing Data","BLANK"),IF(INDEX('Census Input Tab'!$I$33:$I$517,MATCH(ROW()-1,'Census Input Tab'!$X$33:$X$517,0))="St Con","Y",IF(INDEX('Census Input Tab'!$I$33:$I$517,MATCH(ROW()-1,'Census Input Tab'!$X$33:$X$517,0))="COBRA","Y",""))))</f>
        <v/>
      </c>
    </row>
    <row r="98" spans="1:12" ht="12.75" customHeight="1">
      <c r="A98" s="69" t="str">
        <f>IF(ROW()-1&gt;MAX('Census Input Tab'!$X$33:$X$517),"",IF(OR(INDEX('Census Input Tab'!$O$33:$O$517,MATCH(ROW()-1,'Census Input Tab'!$X$33:$X$517,0))="NO",INDEX('Census Input Tab'!$O$33:$O$517,MATCH(ROW()-1,'Census Input Tab'!$X$33:$X$517,0))="BLANK"),IF(INDEX('Census Input Tab'!$O$33:$O$517,MATCH(ROW()-1,'Census Input Tab'!$X$33:$X$517,0))="NO","Missing Data","BLANK"),INDEX('Census Input Tab'!$D$33:$D$517,MATCH(ROW()-1,'Census Input Tab'!$X$33:$X$517,0))))</f>
        <v/>
      </c>
      <c r="B98"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Tab'!$E$33:$E$517,MATCH(ROW()-1,'Census Input Tab'!$X$33:$X$517,0))))</f>
        <v/>
      </c>
      <c r="C98"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Tab'!$C$33:$C$517,MATCH(ROW()-1,'Census Input Tab'!$X$33:$X$517,0))))</f>
        <v/>
      </c>
      <c r="D98"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Tab'!$F$33:$F$517,MATCH(ROW()-1,'Census Input Tab'!$X$33:$X$517,0))))</f>
        <v/>
      </c>
      <c r="E98" s="70" t="str">
        <f t="shared" si="1"/>
        <v/>
      </c>
      <c r="F98" s="70" t="str">
        <f>IF(ROW()-1&gt;MAX('Census Input Tab'!$X$33:$X$517),"",IF(OR(INDEX('Census Input Tab'!$O$33:$O$517,MATCH(ROW()-1,'Census Input Tab'!$X$33:$X$517,0))="NO",INDEX('Census Input Tab'!$O$33:$O$517,MATCH(ROW()-1,'Census Input Tab'!$X$33:$X$517,0))="BLANK"),IF(INDEX('Census Input Tab'!$O$33:$O$517,MATCH(ROW()-1,'Census Input Tab'!$X$33:$X$517,0))="NO","Missing Data","BLANK"),"None"))</f>
        <v/>
      </c>
      <c r="G98" s="62" t="str">
        <f>IF(ROW()-1&gt;MAX('Census Input Tab'!$X$33:$X$517),"",IF(OR(INDEX('Census Input Tab'!$O$33:$O$517,MATCH(ROW()-1,'Census Input Tab'!$X$33:$X$517,0))="NO",INDEX('Census Input Tab'!$O$33:$O$517,MATCH(ROW()-1,'Census Input Tab'!$X$33:$X$517,0))="BLANK"),IF(INDEX('Census Input Tab'!$O$33:$O$517,MATCH(ROW()-1,'Census Input Tab'!$X$33:$X$517,0))="NO","Missing Data","BLANK"),"4T"))</f>
        <v/>
      </c>
      <c r="H98"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Tab'!$H$33:$H$517,MATCH(ROW()-1,'Census Input Tab'!$X$33:$X$517,0))))</f>
        <v/>
      </c>
      <c r="I98" s="72" t="str">
        <f>IF(ROW()-1&gt;MAX('Census Input Tab'!$X$33:$X$517),"",IF(OR(INDEX('Census Input Tab'!$O$33:$O$517,MATCH(ROW()-1,'Census Input Tab'!$X$33:$X$517,0))="NO",INDEX('Census Input Tab'!$O$33:$O$517,MATCH(ROW()-1,'Census Input Tab'!$X$33:$X$517,0))="BLANK"),IF(INDEX('Census Input Tab'!$O$33:$O$517,MATCH(ROW()-1,'Census Input Tab'!$X$33:$X$517,0))="NO","Missing Data","BLANK"),""))</f>
        <v/>
      </c>
      <c r="J98"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Tab'!$A$33:$A$517,MATCH(ROW()-1,'Census Input Tab'!$X$33:$X$517,0))))</f>
        <v/>
      </c>
      <c r="K98"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Tab'!$B$33:$B$517,MATCH(ROW()-1,'Census Input Tab'!$X$33:$X$517,0))))</f>
        <v/>
      </c>
      <c r="L98" s="58" t="str">
        <f>IF(ROW()-1&gt;MAX('Census Input Tab'!$X$33:$X$517),"",IF(OR(INDEX('Census Input Tab'!$O$33:$O$517,MATCH(ROW()-1,'Census Input Tab'!$X$33:$X$517,0))="NO",INDEX('Census Input Tab'!$O$33:$O$517,MATCH(ROW()-1,'Census Input Tab'!$X$33:$X$517,0))="BLANK"),IF(INDEX('Census Input Tab'!$O$33:$O$517,MATCH(ROW()-1,'Census Input Tab'!$X$33:$X$517,0))="NO","Missing Data","BLANK"),IF(INDEX('Census Input Tab'!$I$33:$I$517,MATCH(ROW()-1,'Census Input Tab'!$X$33:$X$517,0))="St Con","Y",IF(INDEX('Census Input Tab'!$I$33:$I$517,MATCH(ROW()-1,'Census Input Tab'!$X$33:$X$517,0))="COBRA","Y",""))))</f>
        <v/>
      </c>
    </row>
    <row r="99" spans="1:12" ht="12.75" customHeight="1">
      <c r="A99" s="69" t="str">
        <f>IF(ROW()-1&gt;MAX('Census Input Tab'!$X$33:$X$517),"",IF(OR(INDEX('Census Input Tab'!$O$33:$O$517,MATCH(ROW()-1,'Census Input Tab'!$X$33:$X$517,0))="NO",INDEX('Census Input Tab'!$O$33:$O$517,MATCH(ROW()-1,'Census Input Tab'!$X$33:$X$517,0))="BLANK"),IF(INDEX('Census Input Tab'!$O$33:$O$517,MATCH(ROW()-1,'Census Input Tab'!$X$33:$X$517,0))="NO","Missing Data","BLANK"),INDEX('Census Input Tab'!$D$33:$D$517,MATCH(ROW()-1,'Census Input Tab'!$X$33:$X$517,0))))</f>
        <v/>
      </c>
      <c r="B99"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Tab'!$E$33:$E$517,MATCH(ROW()-1,'Census Input Tab'!$X$33:$X$517,0))))</f>
        <v/>
      </c>
      <c r="C99"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Tab'!$C$33:$C$517,MATCH(ROW()-1,'Census Input Tab'!$X$33:$X$517,0))))</f>
        <v/>
      </c>
      <c r="D99"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Tab'!$F$33:$F$517,MATCH(ROW()-1,'Census Input Tab'!$X$33:$X$517,0))))</f>
        <v/>
      </c>
      <c r="E99" s="70" t="str">
        <f t="shared" si="1"/>
        <v/>
      </c>
      <c r="F99" s="70" t="str">
        <f>IF(ROW()-1&gt;MAX('Census Input Tab'!$X$33:$X$517),"",IF(OR(INDEX('Census Input Tab'!$O$33:$O$517,MATCH(ROW()-1,'Census Input Tab'!$X$33:$X$517,0))="NO",INDEX('Census Input Tab'!$O$33:$O$517,MATCH(ROW()-1,'Census Input Tab'!$X$33:$X$517,0))="BLANK"),IF(INDEX('Census Input Tab'!$O$33:$O$517,MATCH(ROW()-1,'Census Input Tab'!$X$33:$X$517,0))="NO","Missing Data","BLANK"),"None"))</f>
        <v/>
      </c>
      <c r="G99" s="62" t="str">
        <f>IF(ROW()-1&gt;MAX('Census Input Tab'!$X$33:$X$517),"",IF(OR(INDEX('Census Input Tab'!$O$33:$O$517,MATCH(ROW()-1,'Census Input Tab'!$X$33:$X$517,0))="NO",INDEX('Census Input Tab'!$O$33:$O$517,MATCH(ROW()-1,'Census Input Tab'!$X$33:$X$517,0))="BLANK"),IF(INDEX('Census Input Tab'!$O$33:$O$517,MATCH(ROW()-1,'Census Input Tab'!$X$33:$X$517,0))="NO","Missing Data","BLANK"),"4T"))</f>
        <v/>
      </c>
      <c r="H99"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Tab'!$H$33:$H$517,MATCH(ROW()-1,'Census Input Tab'!$X$33:$X$517,0))))</f>
        <v/>
      </c>
      <c r="I99" s="72" t="str">
        <f>IF(ROW()-1&gt;MAX('Census Input Tab'!$X$33:$X$517),"",IF(OR(INDEX('Census Input Tab'!$O$33:$O$517,MATCH(ROW()-1,'Census Input Tab'!$X$33:$X$517,0))="NO",INDEX('Census Input Tab'!$O$33:$O$517,MATCH(ROW()-1,'Census Input Tab'!$X$33:$X$517,0))="BLANK"),IF(INDEX('Census Input Tab'!$O$33:$O$517,MATCH(ROW()-1,'Census Input Tab'!$X$33:$X$517,0))="NO","Missing Data","BLANK"),""))</f>
        <v/>
      </c>
      <c r="J99"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Tab'!$A$33:$A$517,MATCH(ROW()-1,'Census Input Tab'!$X$33:$X$517,0))))</f>
        <v/>
      </c>
      <c r="K99"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Tab'!$B$33:$B$517,MATCH(ROW()-1,'Census Input Tab'!$X$33:$X$517,0))))</f>
        <v/>
      </c>
      <c r="L99" s="58" t="str">
        <f>IF(ROW()-1&gt;MAX('Census Input Tab'!$X$33:$X$517),"",IF(OR(INDEX('Census Input Tab'!$O$33:$O$517,MATCH(ROW()-1,'Census Input Tab'!$X$33:$X$517,0))="NO",INDEX('Census Input Tab'!$O$33:$O$517,MATCH(ROW()-1,'Census Input Tab'!$X$33:$X$517,0))="BLANK"),IF(INDEX('Census Input Tab'!$O$33:$O$517,MATCH(ROW()-1,'Census Input Tab'!$X$33:$X$517,0))="NO","Missing Data","BLANK"),IF(INDEX('Census Input Tab'!$I$33:$I$517,MATCH(ROW()-1,'Census Input Tab'!$X$33:$X$517,0))="St Con","Y",IF(INDEX('Census Input Tab'!$I$33:$I$517,MATCH(ROW()-1,'Census Input Tab'!$X$33:$X$517,0))="COBRA","Y",""))))</f>
        <v/>
      </c>
    </row>
    <row r="100" spans="1:12" ht="12.75" customHeight="1">
      <c r="A100" s="69" t="str">
        <f>IF(ROW()-1&gt;MAX('Census Input Tab'!$X$33:$X$517),"",IF(OR(INDEX('Census Input Tab'!$O$33:$O$517,MATCH(ROW()-1,'Census Input Tab'!$X$33:$X$517,0))="NO",INDEX('Census Input Tab'!$O$33:$O$517,MATCH(ROW()-1,'Census Input Tab'!$X$33:$X$517,0))="BLANK"),IF(INDEX('Census Input Tab'!$O$33:$O$517,MATCH(ROW()-1,'Census Input Tab'!$X$33:$X$517,0))="NO","Missing Data","BLANK"),INDEX('Census Input Tab'!$D$33:$D$517,MATCH(ROW()-1,'Census Input Tab'!$X$33:$X$517,0))))</f>
        <v/>
      </c>
      <c r="B100"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Tab'!$E$33:$E$517,MATCH(ROW()-1,'Census Input Tab'!$X$33:$X$517,0))))</f>
        <v/>
      </c>
      <c r="C100"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Tab'!$C$33:$C$517,MATCH(ROW()-1,'Census Input Tab'!$X$33:$X$517,0))))</f>
        <v/>
      </c>
      <c r="D100"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Tab'!$F$33:$F$517,MATCH(ROW()-1,'Census Input Tab'!$X$33:$X$517,0))))</f>
        <v/>
      </c>
      <c r="E100" s="70" t="str">
        <f t="shared" si="1"/>
        <v/>
      </c>
      <c r="F100" s="70" t="str">
        <f>IF(ROW()-1&gt;MAX('Census Input Tab'!$X$33:$X$517),"",IF(OR(INDEX('Census Input Tab'!$O$33:$O$517,MATCH(ROW()-1,'Census Input Tab'!$X$33:$X$517,0))="NO",INDEX('Census Input Tab'!$O$33:$O$517,MATCH(ROW()-1,'Census Input Tab'!$X$33:$X$517,0))="BLANK"),IF(INDEX('Census Input Tab'!$O$33:$O$517,MATCH(ROW()-1,'Census Input Tab'!$X$33:$X$517,0))="NO","Missing Data","BLANK"),"None"))</f>
        <v/>
      </c>
      <c r="G100" s="62" t="str">
        <f>IF(ROW()-1&gt;MAX('Census Input Tab'!$X$33:$X$517),"",IF(OR(INDEX('Census Input Tab'!$O$33:$O$517,MATCH(ROW()-1,'Census Input Tab'!$X$33:$X$517,0))="NO",INDEX('Census Input Tab'!$O$33:$O$517,MATCH(ROW()-1,'Census Input Tab'!$X$33:$X$517,0))="BLANK"),IF(INDEX('Census Input Tab'!$O$33:$O$517,MATCH(ROW()-1,'Census Input Tab'!$X$33:$X$517,0))="NO","Missing Data","BLANK"),"4T"))</f>
        <v/>
      </c>
      <c r="H100"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Tab'!$H$33:$H$517,MATCH(ROW()-1,'Census Input Tab'!$X$33:$X$517,0))))</f>
        <v/>
      </c>
      <c r="I100" s="72" t="str">
        <f>IF(ROW()-1&gt;MAX('Census Input Tab'!$X$33:$X$517),"",IF(OR(INDEX('Census Input Tab'!$O$33:$O$517,MATCH(ROW()-1,'Census Input Tab'!$X$33:$X$517,0))="NO",INDEX('Census Input Tab'!$O$33:$O$517,MATCH(ROW()-1,'Census Input Tab'!$X$33:$X$517,0))="BLANK"),IF(INDEX('Census Input Tab'!$O$33:$O$517,MATCH(ROW()-1,'Census Input Tab'!$X$33:$X$517,0))="NO","Missing Data","BLANK"),""))</f>
        <v/>
      </c>
      <c r="J100"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Tab'!$A$33:$A$517,MATCH(ROW()-1,'Census Input Tab'!$X$33:$X$517,0))))</f>
        <v/>
      </c>
      <c r="K100"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Tab'!$B$33:$B$517,MATCH(ROW()-1,'Census Input Tab'!$X$33:$X$517,0))))</f>
        <v/>
      </c>
      <c r="L100" s="58" t="str">
        <f>IF(ROW()-1&gt;MAX('Census Input Tab'!$X$33:$X$517),"",IF(OR(INDEX('Census Input Tab'!$O$33:$O$517,MATCH(ROW()-1,'Census Input Tab'!$X$33:$X$517,0))="NO",INDEX('Census Input Tab'!$O$33:$O$517,MATCH(ROW()-1,'Census Input Tab'!$X$33:$X$517,0))="BLANK"),IF(INDEX('Census Input Tab'!$O$33:$O$517,MATCH(ROW()-1,'Census Input Tab'!$X$33:$X$517,0))="NO","Missing Data","BLANK"),IF(INDEX('Census Input Tab'!$I$33:$I$517,MATCH(ROW()-1,'Census Input Tab'!$X$33:$X$517,0))="St Con","Y",IF(INDEX('Census Input Tab'!$I$33:$I$517,MATCH(ROW()-1,'Census Input Tab'!$X$33:$X$517,0))="COBRA","Y",""))))</f>
        <v/>
      </c>
    </row>
    <row r="101" spans="1:12" ht="12.75" customHeight="1">
      <c r="A101" s="69" t="str">
        <f>IF(ROW()-1&gt;MAX('Census Input Tab'!$X$33:$X$517),"",IF(OR(INDEX('Census Input Tab'!$O$33:$O$517,MATCH(ROW()-1,'Census Input Tab'!$X$33:$X$517,0))="NO",INDEX('Census Input Tab'!$O$33:$O$517,MATCH(ROW()-1,'Census Input Tab'!$X$33:$X$517,0))="BLANK"),IF(INDEX('Census Input Tab'!$O$33:$O$517,MATCH(ROW()-1,'Census Input Tab'!$X$33:$X$517,0))="NO","Missing Data","BLANK"),INDEX('Census Input Tab'!$D$33:$D$517,MATCH(ROW()-1,'Census Input Tab'!$X$33:$X$517,0))))</f>
        <v/>
      </c>
      <c r="B101"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Tab'!$E$33:$E$517,MATCH(ROW()-1,'Census Input Tab'!$X$33:$X$517,0))))</f>
        <v/>
      </c>
      <c r="C101"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Tab'!$C$33:$C$517,MATCH(ROW()-1,'Census Input Tab'!$X$33:$X$517,0))))</f>
        <v/>
      </c>
      <c r="D101"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Tab'!$F$33:$F$517,MATCH(ROW()-1,'Census Input Tab'!$X$33:$X$517,0))))</f>
        <v/>
      </c>
      <c r="E101" s="70" t="str">
        <f t="shared" si="1"/>
        <v/>
      </c>
      <c r="F101" s="70" t="str">
        <f>IF(ROW()-1&gt;MAX('Census Input Tab'!$X$33:$X$517),"",IF(OR(INDEX('Census Input Tab'!$O$33:$O$517,MATCH(ROW()-1,'Census Input Tab'!$X$33:$X$517,0))="NO",INDEX('Census Input Tab'!$O$33:$O$517,MATCH(ROW()-1,'Census Input Tab'!$X$33:$X$517,0))="BLANK"),IF(INDEX('Census Input Tab'!$O$33:$O$517,MATCH(ROW()-1,'Census Input Tab'!$X$33:$X$517,0))="NO","Missing Data","BLANK"),"None"))</f>
        <v/>
      </c>
      <c r="G101" s="62" t="str">
        <f>IF(ROW()-1&gt;MAX('Census Input Tab'!$X$33:$X$517),"",IF(OR(INDEX('Census Input Tab'!$O$33:$O$517,MATCH(ROW()-1,'Census Input Tab'!$X$33:$X$517,0))="NO",INDEX('Census Input Tab'!$O$33:$O$517,MATCH(ROW()-1,'Census Input Tab'!$X$33:$X$517,0))="BLANK"),IF(INDEX('Census Input Tab'!$O$33:$O$517,MATCH(ROW()-1,'Census Input Tab'!$X$33:$X$517,0))="NO","Missing Data","BLANK"),"4T"))</f>
        <v/>
      </c>
      <c r="H101"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Tab'!$H$33:$H$517,MATCH(ROW()-1,'Census Input Tab'!$X$33:$X$517,0))))</f>
        <v/>
      </c>
      <c r="I101" s="72" t="str">
        <f>IF(ROW()-1&gt;MAX('Census Input Tab'!$X$33:$X$517),"",IF(OR(INDEX('Census Input Tab'!$O$33:$O$517,MATCH(ROW()-1,'Census Input Tab'!$X$33:$X$517,0))="NO",INDEX('Census Input Tab'!$O$33:$O$517,MATCH(ROW()-1,'Census Input Tab'!$X$33:$X$517,0))="BLANK"),IF(INDEX('Census Input Tab'!$O$33:$O$517,MATCH(ROW()-1,'Census Input Tab'!$X$33:$X$517,0))="NO","Missing Data","BLANK"),""))</f>
        <v/>
      </c>
      <c r="J101"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Tab'!$A$33:$A$517,MATCH(ROW()-1,'Census Input Tab'!$X$33:$X$517,0))))</f>
        <v/>
      </c>
      <c r="K101"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Tab'!$B$33:$B$517,MATCH(ROW()-1,'Census Input Tab'!$X$33:$X$517,0))))</f>
        <v/>
      </c>
      <c r="L101" s="58" t="str">
        <f>IF(ROW()-1&gt;MAX('Census Input Tab'!$X$33:$X$517),"",IF(OR(INDEX('Census Input Tab'!$O$33:$O$517,MATCH(ROW()-1,'Census Input Tab'!$X$33:$X$517,0))="NO",INDEX('Census Input Tab'!$O$33:$O$517,MATCH(ROW()-1,'Census Input Tab'!$X$33:$X$517,0))="BLANK"),IF(INDEX('Census Input Tab'!$O$33:$O$517,MATCH(ROW()-1,'Census Input Tab'!$X$33:$X$517,0))="NO","Missing Data","BLANK"),IF(INDEX('Census Input Tab'!$I$33:$I$517,MATCH(ROW()-1,'Census Input Tab'!$X$33:$X$517,0))="St Con","Y",IF(INDEX('Census Input Tab'!$I$33:$I$517,MATCH(ROW()-1,'Census Input Tab'!$X$33:$X$517,0))="COBRA","Y",""))))</f>
        <v/>
      </c>
    </row>
    <row r="102" spans="1:12" ht="12.75" customHeight="1">
      <c r="A102" s="69" t="str">
        <f>IF(ROW()-1&gt;MAX('Census Input Tab'!$X$33:$X$517),"",IF(OR(INDEX('Census Input Tab'!$O$33:$O$517,MATCH(ROW()-1,'Census Input Tab'!$X$33:$X$517,0))="NO",INDEX('Census Input Tab'!$O$33:$O$517,MATCH(ROW()-1,'Census Input Tab'!$X$33:$X$517,0))="BLANK"),IF(INDEX('Census Input Tab'!$O$33:$O$517,MATCH(ROW()-1,'Census Input Tab'!$X$33:$X$517,0))="NO","Missing Data","BLANK"),INDEX('Census Input Tab'!$D$33:$D$517,MATCH(ROW()-1,'Census Input Tab'!$X$33:$X$517,0))))</f>
        <v/>
      </c>
      <c r="B102"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Tab'!$E$33:$E$517,MATCH(ROW()-1,'Census Input Tab'!$X$33:$X$517,0))))</f>
        <v/>
      </c>
      <c r="C102"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Tab'!$C$33:$C$517,MATCH(ROW()-1,'Census Input Tab'!$X$33:$X$517,0))))</f>
        <v/>
      </c>
      <c r="D102"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Tab'!$F$33:$F$517,MATCH(ROW()-1,'Census Input Tab'!$X$33:$X$517,0))))</f>
        <v/>
      </c>
      <c r="E102" s="70" t="str">
        <f t="shared" si="1"/>
        <v/>
      </c>
      <c r="F102" s="70" t="str">
        <f>IF(ROW()-1&gt;MAX('Census Input Tab'!$X$33:$X$517),"",IF(OR(INDEX('Census Input Tab'!$O$33:$O$517,MATCH(ROW()-1,'Census Input Tab'!$X$33:$X$517,0))="NO",INDEX('Census Input Tab'!$O$33:$O$517,MATCH(ROW()-1,'Census Input Tab'!$X$33:$X$517,0))="BLANK"),IF(INDEX('Census Input Tab'!$O$33:$O$517,MATCH(ROW()-1,'Census Input Tab'!$X$33:$X$517,0))="NO","Missing Data","BLANK"),"None"))</f>
        <v/>
      </c>
      <c r="G102" s="62" t="str">
        <f>IF(ROW()-1&gt;MAX('Census Input Tab'!$X$33:$X$517),"",IF(OR(INDEX('Census Input Tab'!$O$33:$O$517,MATCH(ROW()-1,'Census Input Tab'!$X$33:$X$517,0))="NO",INDEX('Census Input Tab'!$O$33:$O$517,MATCH(ROW()-1,'Census Input Tab'!$X$33:$X$517,0))="BLANK"),IF(INDEX('Census Input Tab'!$O$33:$O$517,MATCH(ROW()-1,'Census Input Tab'!$X$33:$X$517,0))="NO","Missing Data","BLANK"),"4T"))</f>
        <v/>
      </c>
      <c r="H102"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Tab'!$H$33:$H$517,MATCH(ROW()-1,'Census Input Tab'!$X$33:$X$517,0))))</f>
        <v/>
      </c>
      <c r="I102" s="72" t="str">
        <f>IF(ROW()-1&gt;MAX('Census Input Tab'!$X$33:$X$517),"",IF(OR(INDEX('Census Input Tab'!$O$33:$O$517,MATCH(ROW()-1,'Census Input Tab'!$X$33:$X$517,0))="NO",INDEX('Census Input Tab'!$O$33:$O$517,MATCH(ROW()-1,'Census Input Tab'!$X$33:$X$517,0))="BLANK"),IF(INDEX('Census Input Tab'!$O$33:$O$517,MATCH(ROW()-1,'Census Input Tab'!$X$33:$X$517,0))="NO","Missing Data","BLANK"),""))</f>
        <v/>
      </c>
      <c r="J102"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Tab'!$A$33:$A$517,MATCH(ROW()-1,'Census Input Tab'!$X$33:$X$517,0))))</f>
        <v/>
      </c>
      <c r="K102"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Tab'!$B$33:$B$517,MATCH(ROW()-1,'Census Input Tab'!$X$33:$X$517,0))))</f>
        <v/>
      </c>
      <c r="L102" s="58" t="str">
        <f>IF(ROW()-1&gt;MAX('Census Input Tab'!$X$33:$X$517),"",IF(OR(INDEX('Census Input Tab'!$O$33:$O$517,MATCH(ROW()-1,'Census Input Tab'!$X$33:$X$517,0))="NO",INDEX('Census Input Tab'!$O$33:$O$517,MATCH(ROW()-1,'Census Input Tab'!$X$33:$X$517,0))="BLANK"),IF(INDEX('Census Input Tab'!$O$33:$O$517,MATCH(ROW()-1,'Census Input Tab'!$X$33:$X$517,0))="NO","Missing Data","BLANK"),IF(INDEX('Census Input Tab'!$I$33:$I$517,MATCH(ROW()-1,'Census Input Tab'!$X$33:$X$517,0))="St Con","Y",IF(INDEX('Census Input Tab'!$I$33:$I$517,MATCH(ROW()-1,'Census Input Tab'!$X$33:$X$517,0))="COBRA","Y",""))))</f>
        <v/>
      </c>
    </row>
    <row r="103" spans="1:12" ht="12.75" customHeight="1">
      <c r="A103" s="69" t="str">
        <f>IF(ROW()-1&gt;MAX('Census Input Tab'!$X$33:$X$517),"",IF(OR(INDEX('Census Input Tab'!$O$33:$O$517,MATCH(ROW()-1,'Census Input Tab'!$X$33:$X$517,0))="NO",INDEX('Census Input Tab'!$O$33:$O$517,MATCH(ROW()-1,'Census Input Tab'!$X$33:$X$517,0))="BLANK"),IF(INDEX('Census Input Tab'!$O$33:$O$517,MATCH(ROW()-1,'Census Input Tab'!$X$33:$X$517,0))="NO","Missing Data","BLANK"),INDEX('Census Input Tab'!$D$33:$D$517,MATCH(ROW()-1,'Census Input Tab'!$X$33:$X$517,0))))</f>
        <v/>
      </c>
      <c r="B103"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Tab'!$E$33:$E$517,MATCH(ROW()-1,'Census Input Tab'!$X$33:$X$517,0))))</f>
        <v/>
      </c>
      <c r="C103"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Tab'!$C$33:$C$517,MATCH(ROW()-1,'Census Input Tab'!$X$33:$X$517,0))))</f>
        <v/>
      </c>
      <c r="D103"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Tab'!$F$33:$F$517,MATCH(ROW()-1,'Census Input Tab'!$X$33:$X$517,0))))</f>
        <v/>
      </c>
      <c r="E103" s="70" t="str">
        <f t="shared" si="1"/>
        <v/>
      </c>
      <c r="F103" s="70" t="str">
        <f>IF(ROW()-1&gt;MAX('Census Input Tab'!$X$33:$X$517),"",IF(OR(INDEX('Census Input Tab'!$O$33:$O$517,MATCH(ROW()-1,'Census Input Tab'!$X$33:$X$517,0))="NO",INDEX('Census Input Tab'!$O$33:$O$517,MATCH(ROW()-1,'Census Input Tab'!$X$33:$X$517,0))="BLANK"),IF(INDEX('Census Input Tab'!$O$33:$O$517,MATCH(ROW()-1,'Census Input Tab'!$X$33:$X$517,0))="NO","Missing Data","BLANK"),"None"))</f>
        <v/>
      </c>
      <c r="G103" s="62" t="str">
        <f>IF(ROW()-1&gt;MAX('Census Input Tab'!$X$33:$X$517),"",IF(OR(INDEX('Census Input Tab'!$O$33:$O$517,MATCH(ROW()-1,'Census Input Tab'!$X$33:$X$517,0))="NO",INDEX('Census Input Tab'!$O$33:$O$517,MATCH(ROW()-1,'Census Input Tab'!$X$33:$X$517,0))="BLANK"),IF(INDEX('Census Input Tab'!$O$33:$O$517,MATCH(ROW()-1,'Census Input Tab'!$X$33:$X$517,0))="NO","Missing Data","BLANK"),"4T"))</f>
        <v/>
      </c>
      <c r="H103"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Tab'!$H$33:$H$517,MATCH(ROW()-1,'Census Input Tab'!$X$33:$X$517,0))))</f>
        <v/>
      </c>
      <c r="I103" s="72" t="str">
        <f>IF(ROW()-1&gt;MAX('Census Input Tab'!$X$33:$X$517),"",IF(OR(INDEX('Census Input Tab'!$O$33:$O$517,MATCH(ROW()-1,'Census Input Tab'!$X$33:$X$517,0))="NO",INDEX('Census Input Tab'!$O$33:$O$517,MATCH(ROW()-1,'Census Input Tab'!$X$33:$X$517,0))="BLANK"),IF(INDEX('Census Input Tab'!$O$33:$O$517,MATCH(ROW()-1,'Census Input Tab'!$X$33:$X$517,0))="NO","Missing Data","BLANK"),""))</f>
        <v/>
      </c>
      <c r="J103"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Tab'!$A$33:$A$517,MATCH(ROW()-1,'Census Input Tab'!$X$33:$X$517,0))))</f>
        <v/>
      </c>
      <c r="K103"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Tab'!$B$33:$B$517,MATCH(ROW()-1,'Census Input Tab'!$X$33:$X$517,0))))</f>
        <v/>
      </c>
      <c r="L103" s="58" t="str">
        <f>IF(ROW()-1&gt;MAX('Census Input Tab'!$X$33:$X$517),"",IF(OR(INDEX('Census Input Tab'!$O$33:$O$517,MATCH(ROW()-1,'Census Input Tab'!$X$33:$X$517,0))="NO",INDEX('Census Input Tab'!$O$33:$O$517,MATCH(ROW()-1,'Census Input Tab'!$X$33:$X$517,0))="BLANK"),IF(INDEX('Census Input Tab'!$O$33:$O$517,MATCH(ROW()-1,'Census Input Tab'!$X$33:$X$517,0))="NO","Missing Data","BLANK"),IF(INDEX('Census Input Tab'!$I$33:$I$517,MATCH(ROW()-1,'Census Input Tab'!$X$33:$X$517,0))="St Con","Y",IF(INDEX('Census Input Tab'!$I$33:$I$517,MATCH(ROW()-1,'Census Input Tab'!$X$33:$X$517,0))="COBRA","Y",""))))</f>
        <v/>
      </c>
    </row>
    <row r="104" spans="1:12" ht="12.75" customHeight="1">
      <c r="A104" s="69" t="str">
        <f>IF(ROW()-1&gt;MAX('Census Input Tab'!$X$33:$X$517),"",IF(OR(INDEX('Census Input Tab'!$O$33:$O$517,MATCH(ROW()-1,'Census Input Tab'!$X$33:$X$517,0))="NO",INDEX('Census Input Tab'!$O$33:$O$517,MATCH(ROW()-1,'Census Input Tab'!$X$33:$X$517,0))="BLANK"),IF(INDEX('Census Input Tab'!$O$33:$O$517,MATCH(ROW()-1,'Census Input Tab'!$X$33:$X$517,0))="NO","Missing Data","BLANK"),INDEX('Census Input Tab'!$D$33:$D$517,MATCH(ROW()-1,'Census Input Tab'!$X$33:$X$517,0))))</f>
        <v/>
      </c>
      <c r="B104"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Tab'!$E$33:$E$517,MATCH(ROW()-1,'Census Input Tab'!$X$33:$X$517,0))))</f>
        <v/>
      </c>
      <c r="C104"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Tab'!$C$33:$C$517,MATCH(ROW()-1,'Census Input Tab'!$X$33:$X$517,0))))</f>
        <v/>
      </c>
      <c r="D104"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Tab'!$F$33:$F$517,MATCH(ROW()-1,'Census Input Tab'!$X$33:$X$517,0))))</f>
        <v/>
      </c>
      <c r="E104" s="70" t="str">
        <f t="shared" si="1"/>
        <v/>
      </c>
      <c r="F104" s="70" t="str">
        <f>IF(ROW()-1&gt;MAX('Census Input Tab'!$X$33:$X$517),"",IF(OR(INDEX('Census Input Tab'!$O$33:$O$517,MATCH(ROW()-1,'Census Input Tab'!$X$33:$X$517,0))="NO",INDEX('Census Input Tab'!$O$33:$O$517,MATCH(ROW()-1,'Census Input Tab'!$X$33:$X$517,0))="BLANK"),IF(INDEX('Census Input Tab'!$O$33:$O$517,MATCH(ROW()-1,'Census Input Tab'!$X$33:$X$517,0))="NO","Missing Data","BLANK"),"None"))</f>
        <v/>
      </c>
      <c r="G104" s="62" t="str">
        <f>IF(ROW()-1&gt;MAX('Census Input Tab'!$X$33:$X$517),"",IF(OR(INDEX('Census Input Tab'!$O$33:$O$517,MATCH(ROW()-1,'Census Input Tab'!$X$33:$X$517,0))="NO",INDEX('Census Input Tab'!$O$33:$O$517,MATCH(ROW()-1,'Census Input Tab'!$X$33:$X$517,0))="BLANK"),IF(INDEX('Census Input Tab'!$O$33:$O$517,MATCH(ROW()-1,'Census Input Tab'!$X$33:$X$517,0))="NO","Missing Data","BLANK"),"4T"))</f>
        <v/>
      </c>
      <c r="H104"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Tab'!$H$33:$H$517,MATCH(ROW()-1,'Census Input Tab'!$X$33:$X$517,0))))</f>
        <v/>
      </c>
      <c r="I104" s="72" t="str">
        <f>IF(ROW()-1&gt;MAX('Census Input Tab'!$X$33:$X$517),"",IF(OR(INDEX('Census Input Tab'!$O$33:$O$517,MATCH(ROW()-1,'Census Input Tab'!$X$33:$X$517,0))="NO",INDEX('Census Input Tab'!$O$33:$O$517,MATCH(ROW()-1,'Census Input Tab'!$X$33:$X$517,0))="BLANK"),IF(INDEX('Census Input Tab'!$O$33:$O$517,MATCH(ROW()-1,'Census Input Tab'!$X$33:$X$517,0))="NO","Missing Data","BLANK"),""))</f>
        <v/>
      </c>
      <c r="J104"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Tab'!$A$33:$A$517,MATCH(ROW()-1,'Census Input Tab'!$X$33:$X$517,0))))</f>
        <v/>
      </c>
      <c r="K104"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Tab'!$B$33:$B$517,MATCH(ROW()-1,'Census Input Tab'!$X$33:$X$517,0))))</f>
        <v/>
      </c>
      <c r="L104" s="58" t="str">
        <f>IF(ROW()-1&gt;MAX('Census Input Tab'!$X$33:$X$517),"",IF(OR(INDEX('Census Input Tab'!$O$33:$O$517,MATCH(ROW()-1,'Census Input Tab'!$X$33:$X$517,0))="NO",INDEX('Census Input Tab'!$O$33:$O$517,MATCH(ROW()-1,'Census Input Tab'!$X$33:$X$517,0))="BLANK"),IF(INDEX('Census Input Tab'!$O$33:$O$517,MATCH(ROW()-1,'Census Input Tab'!$X$33:$X$517,0))="NO","Missing Data","BLANK"),IF(INDEX('Census Input Tab'!$I$33:$I$517,MATCH(ROW()-1,'Census Input Tab'!$X$33:$X$517,0))="St Con","Y",IF(INDEX('Census Input Tab'!$I$33:$I$517,MATCH(ROW()-1,'Census Input Tab'!$X$33:$X$517,0))="COBRA","Y",""))))</f>
        <v/>
      </c>
    </row>
    <row r="105" spans="1:12" ht="12.75" customHeight="1">
      <c r="A105" s="69" t="str">
        <f>IF(ROW()-1&gt;MAX('Census Input Tab'!$X$33:$X$517),"",IF(OR(INDEX('Census Input Tab'!$O$33:$O$517,MATCH(ROW()-1,'Census Input Tab'!$X$33:$X$517,0))="NO",INDEX('Census Input Tab'!$O$33:$O$517,MATCH(ROW()-1,'Census Input Tab'!$X$33:$X$517,0))="BLANK"),IF(INDEX('Census Input Tab'!$O$33:$O$517,MATCH(ROW()-1,'Census Input Tab'!$X$33:$X$517,0))="NO","Missing Data","BLANK"),INDEX('Census Input Tab'!$D$33:$D$517,MATCH(ROW()-1,'Census Input Tab'!$X$33:$X$517,0))))</f>
        <v/>
      </c>
      <c r="B105"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Tab'!$E$33:$E$517,MATCH(ROW()-1,'Census Input Tab'!$X$33:$X$517,0))))</f>
        <v/>
      </c>
      <c r="C105"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Tab'!$C$33:$C$517,MATCH(ROW()-1,'Census Input Tab'!$X$33:$X$517,0))))</f>
        <v/>
      </c>
      <c r="D105"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Tab'!$F$33:$F$517,MATCH(ROW()-1,'Census Input Tab'!$X$33:$X$517,0))))</f>
        <v/>
      </c>
      <c r="E105" s="70" t="str">
        <f t="shared" si="1"/>
        <v/>
      </c>
      <c r="F105" s="70" t="str">
        <f>IF(ROW()-1&gt;MAX('Census Input Tab'!$X$33:$X$517),"",IF(OR(INDEX('Census Input Tab'!$O$33:$O$517,MATCH(ROW()-1,'Census Input Tab'!$X$33:$X$517,0))="NO",INDEX('Census Input Tab'!$O$33:$O$517,MATCH(ROW()-1,'Census Input Tab'!$X$33:$X$517,0))="BLANK"),IF(INDEX('Census Input Tab'!$O$33:$O$517,MATCH(ROW()-1,'Census Input Tab'!$X$33:$X$517,0))="NO","Missing Data","BLANK"),"None"))</f>
        <v/>
      </c>
      <c r="G105" s="62" t="str">
        <f>IF(ROW()-1&gt;MAX('Census Input Tab'!$X$33:$X$517),"",IF(OR(INDEX('Census Input Tab'!$O$33:$O$517,MATCH(ROW()-1,'Census Input Tab'!$X$33:$X$517,0))="NO",INDEX('Census Input Tab'!$O$33:$O$517,MATCH(ROW()-1,'Census Input Tab'!$X$33:$X$517,0))="BLANK"),IF(INDEX('Census Input Tab'!$O$33:$O$517,MATCH(ROW()-1,'Census Input Tab'!$X$33:$X$517,0))="NO","Missing Data","BLANK"),"4T"))</f>
        <v/>
      </c>
      <c r="H105"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Tab'!$H$33:$H$517,MATCH(ROW()-1,'Census Input Tab'!$X$33:$X$517,0))))</f>
        <v/>
      </c>
      <c r="I105" s="72" t="str">
        <f>IF(ROW()-1&gt;MAX('Census Input Tab'!$X$33:$X$517),"",IF(OR(INDEX('Census Input Tab'!$O$33:$O$517,MATCH(ROW()-1,'Census Input Tab'!$X$33:$X$517,0))="NO",INDEX('Census Input Tab'!$O$33:$O$517,MATCH(ROW()-1,'Census Input Tab'!$X$33:$X$517,0))="BLANK"),IF(INDEX('Census Input Tab'!$O$33:$O$517,MATCH(ROW()-1,'Census Input Tab'!$X$33:$X$517,0))="NO","Missing Data","BLANK"),""))</f>
        <v/>
      </c>
      <c r="J105"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Tab'!$A$33:$A$517,MATCH(ROW()-1,'Census Input Tab'!$X$33:$X$517,0))))</f>
        <v/>
      </c>
      <c r="K105"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Tab'!$B$33:$B$517,MATCH(ROW()-1,'Census Input Tab'!$X$33:$X$517,0))))</f>
        <v/>
      </c>
      <c r="L105" s="58" t="str">
        <f>IF(ROW()-1&gt;MAX('Census Input Tab'!$X$33:$X$517),"",IF(OR(INDEX('Census Input Tab'!$O$33:$O$517,MATCH(ROW()-1,'Census Input Tab'!$X$33:$X$517,0))="NO",INDEX('Census Input Tab'!$O$33:$O$517,MATCH(ROW()-1,'Census Input Tab'!$X$33:$X$517,0))="BLANK"),IF(INDEX('Census Input Tab'!$O$33:$O$517,MATCH(ROW()-1,'Census Input Tab'!$X$33:$X$517,0))="NO","Missing Data","BLANK"),IF(INDEX('Census Input Tab'!$I$33:$I$517,MATCH(ROW()-1,'Census Input Tab'!$X$33:$X$517,0))="St Con","Y",IF(INDEX('Census Input Tab'!$I$33:$I$517,MATCH(ROW()-1,'Census Input Tab'!$X$33:$X$517,0))="COBRA","Y",""))))</f>
        <v/>
      </c>
    </row>
    <row r="106" spans="1:12" ht="12.75" customHeight="1">
      <c r="A106" s="69" t="str">
        <f>IF(ROW()-1&gt;MAX('Census Input Tab'!$X$33:$X$517),"",IF(OR(INDEX('Census Input Tab'!$O$33:$O$517,MATCH(ROW()-1,'Census Input Tab'!$X$33:$X$517,0))="NO",INDEX('Census Input Tab'!$O$33:$O$517,MATCH(ROW()-1,'Census Input Tab'!$X$33:$X$517,0))="BLANK"),IF(INDEX('Census Input Tab'!$O$33:$O$517,MATCH(ROW()-1,'Census Input Tab'!$X$33:$X$517,0))="NO","Missing Data","BLANK"),INDEX('Census Input Tab'!$D$33:$D$517,MATCH(ROW()-1,'Census Input Tab'!$X$33:$X$517,0))))</f>
        <v/>
      </c>
      <c r="B106"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Tab'!$E$33:$E$517,MATCH(ROW()-1,'Census Input Tab'!$X$33:$X$517,0))))</f>
        <v/>
      </c>
      <c r="C106"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Tab'!$C$33:$C$517,MATCH(ROW()-1,'Census Input Tab'!$X$33:$X$517,0))))</f>
        <v/>
      </c>
      <c r="D106"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Tab'!$F$33:$F$517,MATCH(ROW()-1,'Census Input Tab'!$X$33:$X$517,0))))</f>
        <v/>
      </c>
      <c r="E106" s="70" t="str">
        <f t="shared" si="1"/>
        <v/>
      </c>
      <c r="F106" s="70" t="str">
        <f>IF(ROW()-1&gt;MAX('Census Input Tab'!$X$33:$X$517),"",IF(OR(INDEX('Census Input Tab'!$O$33:$O$517,MATCH(ROW()-1,'Census Input Tab'!$X$33:$X$517,0))="NO",INDEX('Census Input Tab'!$O$33:$O$517,MATCH(ROW()-1,'Census Input Tab'!$X$33:$X$517,0))="BLANK"),IF(INDEX('Census Input Tab'!$O$33:$O$517,MATCH(ROW()-1,'Census Input Tab'!$X$33:$X$517,0))="NO","Missing Data","BLANK"),"None"))</f>
        <v/>
      </c>
      <c r="G106" s="62" t="str">
        <f>IF(ROW()-1&gt;MAX('Census Input Tab'!$X$33:$X$517),"",IF(OR(INDEX('Census Input Tab'!$O$33:$O$517,MATCH(ROW()-1,'Census Input Tab'!$X$33:$X$517,0))="NO",INDEX('Census Input Tab'!$O$33:$O$517,MATCH(ROW()-1,'Census Input Tab'!$X$33:$X$517,0))="BLANK"),IF(INDEX('Census Input Tab'!$O$33:$O$517,MATCH(ROW()-1,'Census Input Tab'!$X$33:$X$517,0))="NO","Missing Data","BLANK"),"4T"))</f>
        <v/>
      </c>
      <c r="H106"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Tab'!$H$33:$H$517,MATCH(ROW()-1,'Census Input Tab'!$X$33:$X$517,0))))</f>
        <v/>
      </c>
      <c r="I106" s="72" t="str">
        <f>IF(ROW()-1&gt;MAX('Census Input Tab'!$X$33:$X$517),"",IF(OR(INDEX('Census Input Tab'!$O$33:$O$517,MATCH(ROW()-1,'Census Input Tab'!$X$33:$X$517,0))="NO",INDEX('Census Input Tab'!$O$33:$O$517,MATCH(ROW()-1,'Census Input Tab'!$X$33:$X$517,0))="BLANK"),IF(INDEX('Census Input Tab'!$O$33:$O$517,MATCH(ROW()-1,'Census Input Tab'!$X$33:$X$517,0))="NO","Missing Data","BLANK"),""))</f>
        <v/>
      </c>
      <c r="J106"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Tab'!$A$33:$A$517,MATCH(ROW()-1,'Census Input Tab'!$X$33:$X$517,0))))</f>
        <v/>
      </c>
      <c r="K106"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Tab'!$B$33:$B$517,MATCH(ROW()-1,'Census Input Tab'!$X$33:$X$517,0))))</f>
        <v/>
      </c>
      <c r="L106" s="58" t="str">
        <f>IF(ROW()-1&gt;MAX('Census Input Tab'!$X$33:$X$517),"",IF(OR(INDEX('Census Input Tab'!$O$33:$O$517,MATCH(ROW()-1,'Census Input Tab'!$X$33:$X$517,0))="NO",INDEX('Census Input Tab'!$O$33:$O$517,MATCH(ROW()-1,'Census Input Tab'!$X$33:$X$517,0))="BLANK"),IF(INDEX('Census Input Tab'!$O$33:$O$517,MATCH(ROW()-1,'Census Input Tab'!$X$33:$X$517,0))="NO","Missing Data","BLANK"),IF(INDEX('Census Input Tab'!$I$33:$I$517,MATCH(ROW()-1,'Census Input Tab'!$X$33:$X$517,0))="St Con","Y",IF(INDEX('Census Input Tab'!$I$33:$I$517,MATCH(ROW()-1,'Census Input Tab'!$X$33:$X$517,0))="COBRA","Y",""))))</f>
        <v/>
      </c>
    </row>
    <row r="107" spans="1:12" ht="12.75" customHeight="1">
      <c r="A107" s="69" t="str">
        <f>IF(ROW()-1&gt;MAX('Census Input Tab'!$X$33:$X$517),"",IF(OR(INDEX('Census Input Tab'!$O$33:$O$517,MATCH(ROW()-1,'Census Input Tab'!$X$33:$X$517,0))="NO",INDEX('Census Input Tab'!$O$33:$O$517,MATCH(ROW()-1,'Census Input Tab'!$X$33:$X$517,0))="BLANK"),IF(INDEX('Census Input Tab'!$O$33:$O$517,MATCH(ROW()-1,'Census Input Tab'!$X$33:$X$517,0))="NO","Missing Data","BLANK"),INDEX('Census Input Tab'!$D$33:$D$517,MATCH(ROW()-1,'Census Input Tab'!$X$33:$X$517,0))))</f>
        <v/>
      </c>
      <c r="B107"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Tab'!$E$33:$E$517,MATCH(ROW()-1,'Census Input Tab'!$X$33:$X$517,0))))</f>
        <v/>
      </c>
      <c r="C107"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Tab'!$C$33:$C$517,MATCH(ROW()-1,'Census Input Tab'!$X$33:$X$517,0))))</f>
        <v/>
      </c>
      <c r="D107"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Tab'!$F$33:$F$517,MATCH(ROW()-1,'Census Input Tab'!$X$33:$X$517,0))))</f>
        <v/>
      </c>
      <c r="E107" s="70" t="str">
        <f t="shared" si="1"/>
        <v/>
      </c>
      <c r="F107" s="70" t="str">
        <f>IF(ROW()-1&gt;MAX('Census Input Tab'!$X$33:$X$517),"",IF(OR(INDEX('Census Input Tab'!$O$33:$O$517,MATCH(ROW()-1,'Census Input Tab'!$X$33:$X$517,0))="NO",INDEX('Census Input Tab'!$O$33:$O$517,MATCH(ROW()-1,'Census Input Tab'!$X$33:$X$517,0))="BLANK"),IF(INDEX('Census Input Tab'!$O$33:$O$517,MATCH(ROW()-1,'Census Input Tab'!$X$33:$X$517,0))="NO","Missing Data","BLANK"),"None"))</f>
        <v/>
      </c>
      <c r="G107" s="62" t="str">
        <f>IF(ROW()-1&gt;MAX('Census Input Tab'!$X$33:$X$517),"",IF(OR(INDEX('Census Input Tab'!$O$33:$O$517,MATCH(ROW()-1,'Census Input Tab'!$X$33:$X$517,0))="NO",INDEX('Census Input Tab'!$O$33:$O$517,MATCH(ROW()-1,'Census Input Tab'!$X$33:$X$517,0))="BLANK"),IF(INDEX('Census Input Tab'!$O$33:$O$517,MATCH(ROW()-1,'Census Input Tab'!$X$33:$X$517,0))="NO","Missing Data","BLANK"),"4T"))</f>
        <v/>
      </c>
      <c r="H107"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Tab'!$H$33:$H$517,MATCH(ROW()-1,'Census Input Tab'!$X$33:$X$517,0))))</f>
        <v/>
      </c>
      <c r="I107" s="72" t="str">
        <f>IF(ROW()-1&gt;MAX('Census Input Tab'!$X$33:$X$517),"",IF(OR(INDEX('Census Input Tab'!$O$33:$O$517,MATCH(ROW()-1,'Census Input Tab'!$X$33:$X$517,0))="NO",INDEX('Census Input Tab'!$O$33:$O$517,MATCH(ROW()-1,'Census Input Tab'!$X$33:$X$517,0))="BLANK"),IF(INDEX('Census Input Tab'!$O$33:$O$517,MATCH(ROW()-1,'Census Input Tab'!$X$33:$X$517,0))="NO","Missing Data","BLANK"),""))</f>
        <v/>
      </c>
      <c r="J107"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Tab'!$A$33:$A$517,MATCH(ROW()-1,'Census Input Tab'!$X$33:$X$517,0))))</f>
        <v/>
      </c>
      <c r="K107"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Tab'!$B$33:$B$517,MATCH(ROW()-1,'Census Input Tab'!$X$33:$X$517,0))))</f>
        <v/>
      </c>
      <c r="L107" s="58" t="str">
        <f>IF(ROW()-1&gt;MAX('Census Input Tab'!$X$33:$X$517),"",IF(OR(INDEX('Census Input Tab'!$O$33:$O$517,MATCH(ROW()-1,'Census Input Tab'!$X$33:$X$517,0))="NO",INDEX('Census Input Tab'!$O$33:$O$517,MATCH(ROW()-1,'Census Input Tab'!$X$33:$X$517,0))="BLANK"),IF(INDEX('Census Input Tab'!$O$33:$O$517,MATCH(ROW()-1,'Census Input Tab'!$X$33:$X$517,0))="NO","Missing Data","BLANK"),IF(INDEX('Census Input Tab'!$I$33:$I$517,MATCH(ROW()-1,'Census Input Tab'!$X$33:$X$517,0))="St Con","Y",IF(INDEX('Census Input Tab'!$I$33:$I$517,MATCH(ROW()-1,'Census Input Tab'!$X$33:$X$517,0))="COBRA","Y",""))))</f>
        <v/>
      </c>
    </row>
    <row r="108" spans="1:12" ht="12.75" customHeight="1">
      <c r="A108" s="69" t="str">
        <f>IF(ROW()-1&gt;MAX('Census Input Tab'!$X$33:$X$517),"",IF(OR(INDEX('Census Input Tab'!$O$33:$O$517,MATCH(ROW()-1,'Census Input Tab'!$X$33:$X$517,0))="NO",INDEX('Census Input Tab'!$O$33:$O$517,MATCH(ROW()-1,'Census Input Tab'!$X$33:$X$517,0))="BLANK"),IF(INDEX('Census Input Tab'!$O$33:$O$517,MATCH(ROW()-1,'Census Input Tab'!$X$33:$X$517,0))="NO","Missing Data","BLANK"),INDEX('Census Input Tab'!$D$33:$D$517,MATCH(ROW()-1,'Census Input Tab'!$X$33:$X$517,0))))</f>
        <v/>
      </c>
      <c r="B108"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Tab'!$E$33:$E$517,MATCH(ROW()-1,'Census Input Tab'!$X$33:$X$517,0))))</f>
        <v/>
      </c>
      <c r="C108"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Tab'!$C$33:$C$517,MATCH(ROW()-1,'Census Input Tab'!$X$33:$X$517,0))))</f>
        <v/>
      </c>
      <c r="D108"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Tab'!$F$33:$F$517,MATCH(ROW()-1,'Census Input Tab'!$X$33:$X$517,0))))</f>
        <v/>
      </c>
      <c r="E108" s="70" t="str">
        <f t="shared" si="1"/>
        <v/>
      </c>
      <c r="F108" s="70" t="str">
        <f>IF(ROW()-1&gt;MAX('Census Input Tab'!$X$33:$X$517),"",IF(OR(INDEX('Census Input Tab'!$O$33:$O$517,MATCH(ROW()-1,'Census Input Tab'!$X$33:$X$517,0))="NO",INDEX('Census Input Tab'!$O$33:$O$517,MATCH(ROW()-1,'Census Input Tab'!$X$33:$X$517,0))="BLANK"),IF(INDEX('Census Input Tab'!$O$33:$O$517,MATCH(ROW()-1,'Census Input Tab'!$X$33:$X$517,0))="NO","Missing Data","BLANK"),"None"))</f>
        <v/>
      </c>
      <c r="G108" s="62" t="str">
        <f>IF(ROW()-1&gt;MAX('Census Input Tab'!$X$33:$X$517),"",IF(OR(INDEX('Census Input Tab'!$O$33:$O$517,MATCH(ROW()-1,'Census Input Tab'!$X$33:$X$517,0))="NO",INDEX('Census Input Tab'!$O$33:$O$517,MATCH(ROW()-1,'Census Input Tab'!$X$33:$X$517,0))="BLANK"),IF(INDEX('Census Input Tab'!$O$33:$O$517,MATCH(ROW()-1,'Census Input Tab'!$X$33:$X$517,0))="NO","Missing Data","BLANK"),"4T"))</f>
        <v/>
      </c>
      <c r="H108"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Tab'!$H$33:$H$517,MATCH(ROW()-1,'Census Input Tab'!$X$33:$X$517,0))))</f>
        <v/>
      </c>
      <c r="I108" s="72" t="str">
        <f>IF(ROW()-1&gt;MAX('Census Input Tab'!$X$33:$X$517),"",IF(OR(INDEX('Census Input Tab'!$O$33:$O$517,MATCH(ROW()-1,'Census Input Tab'!$X$33:$X$517,0))="NO",INDEX('Census Input Tab'!$O$33:$O$517,MATCH(ROW()-1,'Census Input Tab'!$X$33:$X$517,0))="BLANK"),IF(INDEX('Census Input Tab'!$O$33:$O$517,MATCH(ROW()-1,'Census Input Tab'!$X$33:$X$517,0))="NO","Missing Data","BLANK"),""))</f>
        <v/>
      </c>
      <c r="J108"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Tab'!$A$33:$A$517,MATCH(ROW()-1,'Census Input Tab'!$X$33:$X$517,0))))</f>
        <v/>
      </c>
      <c r="K108"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Tab'!$B$33:$B$517,MATCH(ROW()-1,'Census Input Tab'!$X$33:$X$517,0))))</f>
        <v/>
      </c>
      <c r="L108" s="58" t="str">
        <f>IF(ROW()-1&gt;MAX('Census Input Tab'!$X$33:$X$517),"",IF(OR(INDEX('Census Input Tab'!$O$33:$O$517,MATCH(ROW()-1,'Census Input Tab'!$X$33:$X$517,0))="NO",INDEX('Census Input Tab'!$O$33:$O$517,MATCH(ROW()-1,'Census Input Tab'!$X$33:$X$517,0))="BLANK"),IF(INDEX('Census Input Tab'!$O$33:$O$517,MATCH(ROW()-1,'Census Input Tab'!$X$33:$X$517,0))="NO","Missing Data","BLANK"),IF(INDEX('Census Input Tab'!$I$33:$I$517,MATCH(ROW()-1,'Census Input Tab'!$X$33:$X$517,0))="St Con","Y",IF(INDEX('Census Input Tab'!$I$33:$I$517,MATCH(ROW()-1,'Census Input Tab'!$X$33:$X$517,0))="COBRA","Y",""))))</f>
        <v/>
      </c>
    </row>
    <row r="109" spans="1:12" ht="12.75" customHeight="1">
      <c r="A109" s="69" t="str">
        <f>IF(ROW()-1&gt;MAX('Census Input Tab'!$X$33:$X$517),"",IF(OR(INDEX('Census Input Tab'!$O$33:$O$517,MATCH(ROW()-1,'Census Input Tab'!$X$33:$X$517,0))="NO",INDEX('Census Input Tab'!$O$33:$O$517,MATCH(ROW()-1,'Census Input Tab'!$X$33:$X$517,0))="BLANK"),IF(INDEX('Census Input Tab'!$O$33:$O$517,MATCH(ROW()-1,'Census Input Tab'!$X$33:$X$517,0))="NO","Missing Data","BLANK"),INDEX('Census Input Tab'!$D$33:$D$517,MATCH(ROW()-1,'Census Input Tab'!$X$33:$X$517,0))))</f>
        <v/>
      </c>
      <c r="B109"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Tab'!$E$33:$E$517,MATCH(ROW()-1,'Census Input Tab'!$X$33:$X$517,0))))</f>
        <v/>
      </c>
      <c r="C109"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Tab'!$C$33:$C$517,MATCH(ROW()-1,'Census Input Tab'!$X$33:$X$517,0))))</f>
        <v/>
      </c>
      <c r="D109"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Tab'!$F$33:$F$517,MATCH(ROW()-1,'Census Input Tab'!$X$33:$X$517,0))))</f>
        <v/>
      </c>
      <c r="E109" s="70" t="str">
        <f t="shared" si="1"/>
        <v/>
      </c>
      <c r="F109" s="70" t="str">
        <f>IF(ROW()-1&gt;MAX('Census Input Tab'!$X$33:$X$517),"",IF(OR(INDEX('Census Input Tab'!$O$33:$O$517,MATCH(ROW()-1,'Census Input Tab'!$X$33:$X$517,0))="NO",INDEX('Census Input Tab'!$O$33:$O$517,MATCH(ROW()-1,'Census Input Tab'!$X$33:$X$517,0))="BLANK"),IF(INDEX('Census Input Tab'!$O$33:$O$517,MATCH(ROW()-1,'Census Input Tab'!$X$33:$X$517,0))="NO","Missing Data","BLANK"),"None"))</f>
        <v/>
      </c>
      <c r="G109" s="62" t="str">
        <f>IF(ROW()-1&gt;MAX('Census Input Tab'!$X$33:$X$517),"",IF(OR(INDEX('Census Input Tab'!$O$33:$O$517,MATCH(ROW()-1,'Census Input Tab'!$X$33:$X$517,0))="NO",INDEX('Census Input Tab'!$O$33:$O$517,MATCH(ROW()-1,'Census Input Tab'!$X$33:$X$517,0))="BLANK"),IF(INDEX('Census Input Tab'!$O$33:$O$517,MATCH(ROW()-1,'Census Input Tab'!$X$33:$X$517,0))="NO","Missing Data","BLANK"),"4T"))</f>
        <v/>
      </c>
      <c r="H109"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Tab'!$H$33:$H$517,MATCH(ROW()-1,'Census Input Tab'!$X$33:$X$517,0))))</f>
        <v/>
      </c>
      <c r="I109" s="72" t="str">
        <f>IF(ROW()-1&gt;MAX('Census Input Tab'!$X$33:$X$517),"",IF(OR(INDEX('Census Input Tab'!$O$33:$O$517,MATCH(ROW()-1,'Census Input Tab'!$X$33:$X$517,0))="NO",INDEX('Census Input Tab'!$O$33:$O$517,MATCH(ROW()-1,'Census Input Tab'!$X$33:$X$517,0))="BLANK"),IF(INDEX('Census Input Tab'!$O$33:$O$517,MATCH(ROW()-1,'Census Input Tab'!$X$33:$X$517,0))="NO","Missing Data","BLANK"),""))</f>
        <v/>
      </c>
      <c r="J109"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Tab'!$A$33:$A$517,MATCH(ROW()-1,'Census Input Tab'!$X$33:$X$517,0))))</f>
        <v/>
      </c>
      <c r="K109"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Tab'!$B$33:$B$517,MATCH(ROW()-1,'Census Input Tab'!$X$33:$X$517,0))))</f>
        <v/>
      </c>
      <c r="L109" s="58" t="str">
        <f>IF(ROW()-1&gt;MAX('Census Input Tab'!$X$33:$X$517),"",IF(OR(INDEX('Census Input Tab'!$O$33:$O$517,MATCH(ROW()-1,'Census Input Tab'!$X$33:$X$517,0))="NO",INDEX('Census Input Tab'!$O$33:$O$517,MATCH(ROW()-1,'Census Input Tab'!$X$33:$X$517,0))="BLANK"),IF(INDEX('Census Input Tab'!$O$33:$O$517,MATCH(ROW()-1,'Census Input Tab'!$X$33:$X$517,0))="NO","Missing Data","BLANK"),IF(INDEX('Census Input Tab'!$I$33:$I$517,MATCH(ROW()-1,'Census Input Tab'!$X$33:$X$517,0))="St Con","Y",IF(INDEX('Census Input Tab'!$I$33:$I$517,MATCH(ROW()-1,'Census Input Tab'!$X$33:$X$517,0))="COBRA","Y",""))))</f>
        <v/>
      </c>
    </row>
    <row r="110" spans="1:12" ht="12.75" customHeight="1">
      <c r="A110" s="69" t="str">
        <f>IF(ROW()-1&gt;MAX('Census Input Tab'!$X$33:$X$517),"",IF(OR(INDEX('Census Input Tab'!$O$33:$O$517,MATCH(ROW()-1,'Census Input Tab'!$X$33:$X$517,0))="NO",INDEX('Census Input Tab'!$O$33:$O$517,MATCH(ROW()-1,'Census Input Tab'!$X$33:$X$517,0))="BLANK"),IF(INDEX('Census Input Tab'!$O$33:$O$517,MATCH(ROW()-1,'Census Input Tab'!$X$33:$X$517,0))="NO","Missing Data","BLANK"),INDEX('Census Input Tab'!$D$33:$D$517,MATCH(ROW()-1,'Census Input Tab'!$X$33:$X$517,0))))</f>
        <v/>
      </c>
      <c r="B110"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Tab'!$E$33:$E$517,MATCH(ROW()-1,'Census Input Tab'!$X$33:$X$517,0))))</f>
        <v/>
      </c>
      <c r="C110"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Tab'!$C$33:$C$517,MATCH(ROW()-1,'Census Input Tab'!$X$33:$X$517,0))))</f>
        <v/>
      </c>
      <c r="D110"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Tab'!$F$33:$F$517,MATCH(ROW()-1,'Census Input Tab'!$X$33:$X$517,0))))</f>
        <v/>
      </c>
      <c r="E110" s="70" t="str">
        <f t="shared" si="1"/>
        <v/>
      </c>
      <c r="F110" s="70" t="str">
        <f>IF(ROW()-1&gt;MAX('Census Input Tab'!$X$33:$X$517),"",IF(OR(INDEX('Census Input Tab'!$O$33:$O$517,MATCH(ROW()-1,'Census Input Tab'!$X$33:$X$517,0))="NO",INDEX('Census Input Tab'!$O$33:$O$517,MATCH(ROW()-1,'Census Input Tab'!$X$33:$X$517,0))="BLANK"),IF(INDEX('Census Input Tab'!$O$33:$O$517,MATCH(ROW()-1,'Census Input Tab'!$X$33:$X$517,0))="NO","Missing Data","BLANK"),"None"))</f>
        <v/>
      </c>
      <c r="G110" s="62" t="str">
        <f>IF(ROW()-1&gt;MAX('Census Input Tab'!$X$33:$X$517),"",IF(OR(INDEX('Census Input Tab'!$O$33:$O$517,MATCH(ROW()-1,'Census Input Tab'!$X$33:$X$517,0))="NO",INDEX('Census Input Tab'!$O$33:$O$517,MATCH(ROW()-1,'Census Input Tab'!$X$33:$X$517,0))="BLANK"),IF(INDEX('Census Input Tab'!$O$33:$O$517,MATCH(ROW()-1,'Census Input Tab'!$X$33:$X$517,0))="NO","Missing Data","BLANK"),"4T"))</f>
        <v/>
      </c>
      <c r="H110"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Tab'!$H$33:$H$517,MATCH(ROW()-1,'Census Input Tab'!$X$33:$X$517,0))))</f>
        <v/>
      </c>
      <c r="I110" s="72" t="str">
        <f>IF(ROW()-1&gt;MAX('Census Input Tab'!$X$33:$X$517),"",IF(OR(INDEX('Census Input Tab'!$O$33:$O$517,MATCH(ROW()-1,'Census Input Tab'!$X$33:$X$517,0))="NO",INDEX('Census Input Tab'!$O$33:$O$517,MATCH(ROW()-1,'Census Input Tab'!$X$33:$X$517,0))="BLANK"),IF(INDEX('Census Input Tab'!$O$33:$O$517,MATCH(ROW()-1,'Census Input Tab'!$X$33:$X$517,0))="NO","Missing Data","BLANK"),""))</f>
        <v/>
      </c>
      <c r="J110"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Tab'!$A$33:$A$517,MATCH(ROW()-1,'Census Input Tab'!$X$33:$X$517,0))))</f>
        <v/>
      </c>
      <c r="K110"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Tab'!$B$33:$B$517,MATCH(ROW()-1,'Census Input Tab'!$X$33:$X$517,0))))</f>
        <v/>
      </c>
      <c r="L110" s="58" t="str">
        <f>IF(ROW()-1&gt;MAX('Census Input Tab'!$X$33:$X$517),"",IF(OR(INDEX('Census Input Tab'!$O$33:$O$517,MATCH(ROW()-1,'Census Input Tab'!$X$33:$X$517,0))="NO",INDEX('Census Input Tab'!$O$33:$O$517,MATCH(ROW()-1,'Census Input Tab'!$X$33:$X$517,0))="BLANK"),IF(INDEX('Census Input Tab'!$O$33:$O$517,MATCH(ROW()-1,'Census Input Tab'!$X$33:$X$517,0))="NO","Missing Data","BLANK"),IF(INDEX('Census Input Tab'!$I$33:$I$517,MATCH(ROW()-1,'Census Input Tab'!$X$33:$X$517,0))="St Con","Y",IF(INDEX('Census Input Tab'!$I$33:$I$517,MATCH(ROW()-1,'Census Input Tab'!$X$33:$X$517,0))="COBRA","Y",""))))</f>
        <v/>
      </c>
    </row>
    <row r="111" spans="1:12" ht="12.75" customHeight="1">
      <c r="A111" s="69" t="str">
        <f>IF(ROW()-1&gt;MAX('Census Input Tab'!$X$33:$X$517),"",IF(OR(INDEX('Census Input Tab'!$O$33:$O$517,MATCH(ROW()-1,'Census Input Tab'!$X$33:$X$517,0))="NO",INDEX('Census Input Tab'!$O$33:$O$517,MATCH(ROW()-1,'Census Input Tab'!$X$33:$X$517,0))="BLANK"),IF(INDEX('Census Input Tab'!$O$33:$O$517,MATCH(ROW()-1,'Census Input Tab'!$X$33:$X$517,0))="NO","Missing Data","BLANK"),INDEX('Census Input Tab'!$D$33:$D$517,MATCH(ROW()-1,'Census Input Tab'!$X$33:$X$517,0))))</f>
        <v/>
      </c>
      <c r="B111"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Tab'!$E$33:$E$517,MATCH(ROW()-1,'Census Input Tab'!$X$33:$X$517,0))))</f>
        <v/>
      </c>
      <c r="C111"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Tab'!$C$33:$C$517,MATCH(ROW()-1,'Census Input Tab'!$X$33:$X$517,0))))</f>
        <v/>
      </c>
      <c r="D111"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Tab'!$F$33:$F$517,MATCH(ROW()-1,'Census Input Tab'!$X$33:$X$517,0))))</f>
        <v/>
      </c>
      <c r="E111" s="70" t="str">
        <f t="shared" si="1"/>
        <v/>
      </c>
      <c r="F111" s="70" t="str">
        <f>IF(ROW()-1&gt;MAX('Census Input Tab'!$X$33:$X$517),"",IF(OR(INDEX('Census Input Tab'!$O$33:$O$517,MATCH(ROW()-1,'Census Input Tab'!$X$33:$X$517,0))="NO",INDEX('Census Input Tab'!$O$33:$O$517,MATCH(ROW()-1,'Census Input Tab'!$X$33:$X$517,0))="BLANK"),IF(INDEX('Census Input Tab'!$O$33:$O$517,MATCH(ROW()-1,'Census Input Tab'!$X$33:$X$517,0))="NO","Missing Data","BLANK"),"None"))</f>
        <v/>
      </c>
      <c r="G111" s="62" t="str">
        <f>IF(ROW()-1&gt;MAX('Census Input Tab'!$X$33:$X$517),"",IF(OR(INDEX('Census Input Tab'!$O$33:$O$517,MATCH(ROW()-1,'Census Input Tab'!$X$33:$X$517,0))="NO",INDEX('Census Input Tab'!$O$33:$O$517,MATCH(ROW()-1,'Census Input Tab'!$X$33:$X$517,0))="BLANK"),IF(INDEX('Census Input Tab'!$O$33:$O$517,MATCH(ROW()-1,'Census Input Tab'!$X$33:$X$517,0))="NO","Missing Data","BLANK"),"4T"))</f>
        <v/>
      </c>
      <c r="H111"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Tab'!$H$33:$H$517,MATCH(ROW()-1,'Census Input Tab'!$X$33:$X$517,0))))</f>
        <v/>
      </c>
      <c r="I111" s="72" t="str">
        <f>IF(ROW()-1&gt;MAX('Census Input Tab'!$X$33:$X$517),"",IF(OR(INDEX('Census Input Tab'!$O$33:$O$517,MATCH(ROW()-1,'Census Input Tab'!$X$33:$X$517,0))="NO",INDEX('Census Input Tab'!$O$33:$O$517,MATCH(ROW()-1,'Census Input Tab'!$X$33:$X$517,0))="BLANK"),IF(INDEX('Census Input Tab'!$O$33:$O$517,MATCH(ROW()-1,'Census Input Tab'!$X$33:$X$517,0))="NO","Missing Data","BLANK"),""))</f>
        <v/>
      </c>
      <c r="J111"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Tab'!$A$33:$A$517,MATCH(ROW()-1,'Census Input Tab'!$X$33:$X$517,0))))</f>
        <v/>
      </c>
      <c r="K111"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Tab'!$B$33:$B$517,MATCH(ROW()-1,'Census Input Tab'!$X$33:$X$517,0))))</f>
        <v/>
      </c>
      <c r="L111" s="58" t="str">
        <f>IF(ROW()-1&gt;MAX('Census Input Tab'!$X$33:$X$517),"",IF(OR(INDEX('Census Input Tab'!$O$33:$O$517,MATCH(ROW()-1,'Census Input Tab'!$X$33:$X$517,0))="NO",INDEX('Census Input Tab'!$O$33:$O$517,MATCH(ROW()-1,'Census Input Tab'!$X$33:$X$517,0))="BLANK"),IF(INDEX('Census Input Tab'!$O$33:$O$517,MATCH(ROW()-1,'Census Input Tab'!$X$33:$X$517,0))="NO","Missing Data","BLANK"),IF(INDEX('Census Input Tab'!$I$33:$I$517,MATCH(ROW()-1,'Census Input Tab'!$X$33:$X$517,0))="St Con","Y",IF(INDEX('Census Input Tab'!$I$33:$I$517,MATCH(ROW()-1,'Census Input Tab'!$X$33:$X$517,0))="COBRA","Y",""))))</f>
        <v/>
      </c>
    </row>
    <row r="112" spans="1:12" ht="12.75" customHeight="1">
      <c r="A112" s="69" t="str">
        <f>IF(ROW()-1&gt;MAX('Census Input Tab'!$X$33:$X$517),"",IF(OR(INDEX('Census Input Tab'!$O$33:$O$517,MATCH(ROW()-1,'Census Input Tab'!$X$33:$X$517,0))="NO",INDEX('Census Input Tab'!$O$33:$O$517,MATCH(ROW()-1,'Census Input Tab'!$X$33:$X$517,0))="BLANK"),IF(INDEX('Census Input Tab'!$O$33:$O$517,MATCH(ROW()-1,'Census Input Tab'!$X$33:$X$517,0))="NO","Missing Data","BLANK"),INDEX('Census Input Tab'!$D$33:$D$517,MATCH(ROW()-1,'Census Input Tab'!$X$33:$X$517,0))))</f>
        <v/>
      </c>
      <c r="B112"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Tab'!$E$33:$E$517,MATCH(ROW()-1,'Census Input Tab'!$X$33:$X$517,0))))</f>
        <v/>
      </c>
      <c r="C112"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Tab'!$C$33:$C$517,MATCH(ROW()-1,'Census Input Tab'!$X$33:$X$517,0))))</f>
        <v/>
      </c>
      <c r="D112"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Tab'!$F$33:$F$517,MATCH(ROW()-1,'Census Input Tab'!$X$33:$X$517,0))))</f>
        <v/>
      </c>
      <c r="E112" s="70" t="str">
        <f t="shared" si="1"/>
        <v/>
      </c>
      <c r="F112" s="70" t="str">
        <f>IF(ROW()-1&gt;MAX('Census Input Tab'!$X$33:$X$517),"",IF(OR(INDEX('Census Input Tab'!$O$33:$O$517,MATCH(ROW()-1,'Census Input Tab'!$X$33:$X$517,0))="NO",INDEX('Census Input Tab'!$O$33:$O$517,MATCH(ROW()-1,'Census Input Tab'!$X$33:$X$517,0))="BLANK"),IF(INDEX('Census Input Tab'!$O$33:$O$517,MATCH(ROW()-1,'Census Input Tab'!$X$33:$X$517,0))="NO","Missing Data","BLANK"),"None"))</f>
        <v/>
      </c>
      <c r="G112" s="62" t="str">
        <f>IF(ROW()-1&gt;MAX('Census Input Tab'!$X$33:$X$517),"",IF(OR(INDEX('Census Input Tab'!$O$33:$O$517,MATCH(ROW()-1,'Census Input Tab'!$X$33:$X$517,0))="NO",INDEX('Census Input Tab'!$O$33:$O$517,MATCH(ROW()-1,'Census Input Tab'!$X$33:$X$517,0))="BLANK"),IF(INDEX('Census Input Tab'!$O$33:$O$517,MATCH(ROW()-1,'Census Input Tab'!$X$33:$X$517,0))="NO","Missing Data","BLANK"),"4T"))</f>
        <v/>
      </c>
      <c r="H112"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Tab'!$H$33:$H$517,MATCH(ROW()-1,'Census Input Tab'!$X$33:$X$517,0))))</f>
        <v/>
      </c>
      <c r="I112" s="72" t="str">
        <f>IF(ROW()-1&gt;MAX('Census Input Tab'!$X$33:$X$517),"",IF(OR(INDEX('Census Input Tab'!$O$33:$O$517,MATCH(ROW()-1,'Census Input Tab'!$X$33:$X$517,0))="NO",INDEX('Census Input Tab'!$O$33:$O$517,MATCH(ROW()-1,'Census Input Tab'!$X$33:$X$517,0))="BLANK"),IF(INDEX('Census Input Tab'!$O$33:$O$517,MATCH(ROW()-1,'Census Input Tab'!$X$33:$X$517,0))="NO","Missing Data","BLANK"),""))</f>
        <v/>
      </c>
      <c r="J112"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Tab'!$A$33:$A$517,MATCH(ROW()-1,'Census Input Tab'!$X$33:$X$517,0))))</f>
        <v/>
      </c>
      <c r="K112"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Tab'!$B$33:$B$517,MATCH(ROW()-1,'Census Input Tab'!$X$33:$X$517,0))))</f>
        <v/>
      </c>
      <c r="L112" s="58" t="str">
        <f>IF(ROW()-1&gt;MAX('Census Input Tab'!$X$33:$X$517),"",IF(OR(INDEX('Census Input Tab'!$O$33:$O$517,MATCH(ROW()-1,'Census Input Tab'!$X$33:$X$517,0))="NO",INDEX('Census Input Tab'!$O$33:$O$517,MATCH(ROW()-1,'Census Input Tab'!$X$33:$X$517,0))="BLANK"),IF(INDEX('Census Input Tab'!$O$33:$O$517,MATCH(ROW()-1,'Census Input Tab'!$X$33:$X$517,0))="NO","Missing Data","BLANK"),IF(INDEX('Census Input Tab'!$I$33:$I$517,MATCH(ROW()-1,'Census Input Tab'!$X$33:$X$517,0))="St Con","Y",IF(INDEX('Census Input Tab'!$I$33:$I$517,MATCH(ROW()-1,'Census Input Tab'!$X$33:$X$517,0))="COBRA","Y",""))))</f>
        <v/>
      </c>
    </row>
    <row r="113" spans="1:12" ht="12.75" customHeight="1">
      <c r="A113" s="69" t="str">
        <f>IF(ROW()-1&gt;MAX('Census Input Tab'!$X$33:$X$517),"",IF(OR(INDEX('Census Input Tab'!$O$33:$O$517,MATCH(ROW()-1,'Census Input Tab'!$X$33:$X$517,0))="NO",INDEX('Census Input Tab'!$O$33:$O$517,MATCH(ROW()-1,'Census Input Tab'!$X$33:$X$517,0))="BLANK"),IF(INDEX('Census Input Tab'!$O$33:$O$517,MATCH(ROW()-1,'Census Input Tab'!$X$33:$X$517,0))="NO","Missing Data","BLANK"),INDEX('Census Input Tab'!$D$33:$D$517,MATCH(ROW()-1,'Census Input Tab'!$X$33:$X$517,0))))</f>
        <v/>
      </c>
      <c r="B113"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Tab'!$E$33:$E$517,MATCH(ROW()-1,'Census Input Tab'!$X$33:$X$517,0))))</f>
        <v/>
      </c>
      <c r="C113"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Tab'!$C$33:$C$517,MATCH(ROW()-1,'Census Input Tab'!$X$33:$X$517,0))))</f>
        <v/>
      </c>
      <c r="D113"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Tab'!$F$33:$F$517,MATCH(ROW()-1,'Census Input Tab'!$X$33:$X$517,0))))</f>
        <v/>
      </c>
      <c r="E113" s="70" t="str">
        <f t="shared" si="1"/>
        <v/>
      </c>
      <c r="F113" s="70" t="str">
        <f>IF(ROW()-1&gt;MAX('Census Input Tab'!$X$33:$X$517),"",IF(OR(INDEX('Census Input Tab'!$O$33:$O$517,MATCH(ROW()-1,'Census Input Tab'!$X$33:$X$517,0))="NO",INDEX('Census Input Tab'!$O$33:$O$517,MATCH(ROW()-1,'Census Input Tab'!$X$33:$X$517,0))="BLANK"),IF(INDEX('Census Input Tab'!$O$33:$O$517,MATCH(ROW()-1,'Census Input Tab'!$X$33:$X$517,0))="NO","Missing Data","BLANK"),"None"))</f>
        <v/>
      </c>
      <c r="G113" s="62" t="str">
        <f>IF(ROW()-1&gt;MAX('Census Input Tab'!$X$33:$X$517),"",IF(OR(INDEX('Census Input Tab'!$O$33:$O$517,MATCH(ROW()-1,'Census Input Tab'!$X$33:$X$517,0))="NO",INDEX('Census Input Tab'!$O$33:$O$517,MATCH(ROW()-1,'Census Input Tab'!$X$33:$X$517,0))="BLANK"),IF(INDEX('Census Input Tab'!$O$33:$O$517,MATCH(ROW()-1,'Census Input Tab'!$X$33:$X$517,0))="NO","Missing Data","BLANK"),"4T"))</f>
        <v/>
      </c>
      <c r="H113"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Tab'!$H$33:$H$517,MATCH(ROW()-1,'Census Input Tab'!$X$33:$X$517,0))))</f>
        <v/>
      </c>
      <c r="I113" s="72" t="str">
        <f>IF(ROW()-1&gt;MAX('Census Input Tab'!$X$33:$X$517),"",IF(OR(INDEX('Census Input Tab'!$O$33:$O$517,MATCH(ROW()-1,'Census Input Tab'!$X$33:$X$517,0))="NO",INDEX('Census Input Tab'!$O$33:$O$517,MATCH(ROW()-1,'Census Input Tab'!$X$33:$X$517,0))="BLANK"),IF(INDEX('Census Input Tab'!$O$33:$O$517,MATCH(ROW()-1,'Census Input Tab'!$X$33:$X$517,0))="NO","Missing Data","BLANK"),""))</f>
        <v/>
      </c>
      <c r="J113"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Tab'!$A$33:$A$517,MATCH(ROW()-1,'Census Input Tab'!$X$33:$X$517,0))))</f>
        <v/>
      </c>
      <c r="K113"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Tab'!$B$33:$B$517,MATCH(ROW()-1,'Census Input Tab'!$X$33:$X$517,0))))</f>
        <v/>
      </c>
      <c r="L113" s="58" t="str">
        <f>IF(ROW()-1&gt;MAX('Census Input Tab'!$X$33:$X$517),"",IF(OR(INDEX('Census Input Tab'!$O$33:$O$517,MATCH(ROW()-1,'Census Input Tab'!$X$33:$X$517,0))="NO",INDEX('Census Input Tab'!$O$33:$O$517,MATCH(ROW()-1,'Census Input Tab'!$X$33:$X$517,0))="BLANK"),IF(INDEX('Census Input Tab'!$O$33:$O$517,MATCH(ROW()-1,'Census Input Tab'!$X$33:$X$517,0))="NO","Missing Data","BLANK"),IF(INDEX('Census Input Tab'!$I$33:$I$517,MATCH(ROW()-1,'Census Input Tab'!$X$33:$X$517,0))="St Con","Y",IF(INDEX('Census Input Tab'!$I$33:$I$517,MATCH(ROW()-1,'Census Input Tab'!$X$33:$X$517,0))="COBRA","Y",""))))</f>
        <v/>
      </c>
    </row>
    <row r="114" spans="1:12" ht="12.75" customHeight="1">
      <c r="A114" s="69" t="str">
        <f>IF(ROW()-1&gt;MAX('Census Input Tab'!$X$33:$X$517),"",IF(OR(INDEX('Census Input Tab'!$O$33:$O$517,MATCH(ROW()-1,'Census Input Tab'!$X$33:$X$517,0))="NO",INDEX('Census Input Tab'!$O$33:$O$517,MATCH(ROW()-1,'Census Input Tab'!$X$33:$X$517,0))="BLANK"),IF(INDEX('Census Input Tab'!$O$33:$O$517,MATCH(ROW()-1,'Census Input Tab'!$X$33:$X$517,0))="NO","Missing Data","BLANK"),INDEX('Census Input Tab'!$D$33:$D$517,MATCH(ROW()-1,'Census Input Tab'!$X$33:$X$517,0))))</f>
        <v/>
      </c>
      <c r="B114"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Tab'!$E$33:$E$517,MATCH(ROW()-1,'Census Input Tab'!$X$33:$X$517,0))))</f>
        <v/>
      </c>
      <c r="C114"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Tab'!$C$33:$C$517,MATCH(ROW()-1,'Census Input Tab'!$X$33:$X$517,0))))</f>
        <v/>
      </c>
      <c r="D114"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Tab'!$F$33:$F$517,MATCH(ROW()-1,'Census Input Tab'!$X$33:$X$517,0))))</f>
        <v/>
      </c>
      <c r="E114" s="70" t="str">
        <f t="shared" si="1"/>
        <v/>
      </c>
      <c r="F114" s="70" t="str">
        <f>IF(ROW()-1&gt;MAX('Census Input Tab'!$X$33:$X$517),"",IF(OR(INDEX('Census Input Tab'!$O$33:$O$517,MATCH(ROW()-1,'Census Input Tab'!$X$33:$X$517,0))="NO",INDEX('Census Input Tab'!$O$33:$O$517,MATCH(ROW()-1,'Census Input Tab'!$X$33:$X$517,0))="BLANK"),IF(INDEX('Census Input Tab'!$O$33:$O$517,MATCH(ROW()-1,'Census Input Tab'!$X$33:$X$517,0))="NO","Missing Data","BLANK"),"None"))</f>
        <v/>
      </c>
      <c r="G114" s="62" t="str">
        <f>IF(ROW()-1&gt;MAX('Census Input Tab'!$X$33:$X$517),"",IF(OR(INDEX('Census Input Tab'!$O$33:$O$517,MATCH(ROW()-1,'Census Input Tab'!$X$33:$X$517,0))="NO",INDEX('Census Input Tab'!$O$33:$O$517,MATCH(ROW()-1,'Census Input Tab'!$X$33:$X$517,0))="BLANK"),IF(INDEX('Census Input Tab'!$O$33:$O$517,MATCH(ROW()-1,'Census Input Tab'!$X$33:$X$517,0))="NO","Missing Data","BLANK"),"4T"))</f>
        <v/>
      </c>
      <c r="H114"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Tab'!$H$33:$H$517,MATCH(ROW()-1,'Census Input Tab'!$X$33:$X$517,0))))</f>
        <v/>
      </c>
      <c r="I114" s="72" t="str">
        <f>IF(ROW()-1&gt;MAX('Census Input Tab'!$X$33:$X$517),"",IF(OR(INDEX('Census Input Tab'!$O$33:$O$517,MATCH(ROW()-1,'Census Input Tab'!$X$33:$X$517,0))="NO",INDEX('Census Input Tab'!$O$33:$O$517,MATCH(ROW()-1,'Census Input Tab'!$X$33:$X$517,0))="BLANK"),IF(INDEX('Census Input Tab'!$O$33:$O$517,MATCH(ROW()-1,'Census Input Tab'!$X$33:$X$517,0))="NO","Missing Data","BLANK"),""))</f>
        <v/>
      </c>
      <c r="J114"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Tab'!$A$33:$A$517,MATCH(ROW()-1,'Census Input Tab'!$X$33:$X$517,0))))</f>
        <v/>
      </c>
      <c r="K114"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Tab'!$B$33:$B$517,MATCH(ROW()-1,'Census Input Tab'!$X$33:$X$517,0))))</f>
        <v/>
      </c>
      <c r="L114" s="58" t="str">
        <f>IF(ROW()-1&gt;MAX('Census Input Tab'!$X$33:$X$517),"",IF(OR(INDEX('Census Input Tab'!$O$33:$O$517,MATCH(ROW()-1,'Census Input Tab'!$X$33:$X$517,0))="NO",INDEX('Census Input Tab'!$O$33:$O$517,MATCH(ROW()-1,'Census Input Tab'!$X$33:$X$517,0))="BLANK"),IF(INDEX('Census Input Tab'!$O$33:$O$517,MATCH(ROW()-1,'Census Input Tab'!$X$33:$X$517,0))="NO","Missing Data","BLANK"),IF(INDEX('Census Input Tab'!$I$33:$I$517,MATCH(ROW()-1,'Census Input Tab'!$X$33:$X$517,0))="St Con","Y",IF(INDEX('Census Input Tab'!$I$33:$I$517,MATCH(ROW()-1,'Census Input Tab'!$X$33:$X$517,0))="COBRA","Y",""))))</f>
        <v/>
      </c>
    </row>
    <row r="115" spans="1:12" ht="12.75" customHeight="1">
      <c r="A115" s="69" t="str">
        <f>IF(ROW()-1&gt;MAX('Census Input Tab'!$X$33:$X$517),"",IF(OR(INDEX('Census Input Tab'!$O$33:$O$517,MATCH(ROW()-1,'Census Input Tab'!$X$33:$X$517,0))="NO",INDEX('Census Input Tab'!$O$33:$O$517,MATCH(ROW()-1,'Census Input Tab'!$X$33:$X$517,0))="BLANK"),IF(INDEX('Census Input Tab'!$O$33:$O$517,MATCH(ROW()-1,'Census Input Tab'!$X$33:$X$517,0))="NO","Missing Data","BLANK"),INDEX('Census Input Tab'!$D$33:$D$517,MATCH(ROW()-1,'Census Input Tab'!$X$33:$X$517,0))))</f>
        <v/>
      </c>
      <c r="B115"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Tab'!$E$33:$E$517,MATCH(ROW()-1,'Census Input Tab'!$X$33:$X$517,0))))</f>
        <v/>
      </c>
      <c r="C115"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Tab'!$C$33:$C$517,MATCH(ROW()-1,'Census Input Tab'!$X$33:$X$517,0))))</f>
        <v/>
      </c>
      <c r="D115"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Tab'!$F$33:$F$517,MATCH(ROW()-1,'Census Input Tab'!$X$33:$X$517,0))))</f>
        <v/>
      </c>
      <c r="E115" s="70" t="str">
        <f t="shared" si="1"/>
        <v/>
      </c>
      <c r="F115" s="70" t="str">
        <f>IF(ROW()-1&gt;MAX('Census Input Tab'!$X$33:$X$517),"",IF(OR(INDEX('Census Input Tab'!$O$33:$O$517,MATCH(ROW()-1,'Census Input Tab'!$X$33:$X$517,0))="NO",INDEX('Census Input Tab'!$O$33:$O$517,MATCH(ROW()-1,'Census Input Tab'!$X$33:$X$517,0))="BLANK"),IF(INDEX('Census Input Tab'!$O$33:$O$517,MATCH(ROW()-1,'Census Input Tab'!$X$33:$X$517,0))="NO","Missing Data","BLANK"),"None"))</f>
        <v/>
      </c>
      <c r="G115" s="62" t="str">
        <f>IF(ROW()-1&gt;MAX('Census Input Tab'!$X$33:$X$517),"",IF(OR(INDEX('Census Input Tab'!$O$33:$O$517,MATCH(ROW()-1,'Census Input Tab'!$X$33:$X$517,0))="NO",INDEX('Census Input Tab'!$O$33:$O$517,MATCH(ROW()-1,'Census Input Tab'!$X$33:$X$517,0))="BLANK"),IF(INDEX('Census Input Tab'!$O$33:$O$517,MATCH(ROW()-1,'Census Input Tab'!$X$33:$X$517,0))="NO","Missing Data","BLANK"),"4T"))</f>
        <v/>
      </c>
      <c r="H115"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Tab'!$H$33:$H$517,MATCH(ROW()-1,'Census Input Tab'!$X$33:$X$517,0))))</f>
        <v/>
      </c>
      <c r="I115" s="72" t="str">
        <f>IF(ROW()-1&gt;MAX('Census Input Tab'!$X$33:$X$517),"",IF(OR(INDEX('Census Input Tab'!$O$33:$O$517,MATCH(ROW()-1,'Census Input Tab'!$X$33:$X$517,0))="NO",INDEX('Census Input Tab'!$O$33:$O$517,MATCH(ROW()-1,'Census Input Tab'!$X$33:$X$517,0))="BLANK"),IF(INDEX('Census Input Tab'!$O$33:$O$517,MATCH(ROW()-1,'Census Input Tab'!$X$33:$X$517,0))="NO","Missing Data","BLANK"),""))</f>
        <v/>
      </c>
      <c r="J115"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Tab'!$A$33:$A$517,MATCH(ROW()-1,'Census Input Tab'!$X$33:$X$517,0))))</f>
        <v/>
      </c>
      <c r="K115"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Tab'!$B$33:$B$517,MATCH(ROW()-1,'Census Input Tab'!$X$33:$X$517,0))))</f>
        <v/>
      </c>
      <c r="L115" s="58" t="str">
        <f>IF(ROW()-1&gt;MAX('Census Input Tab'!$X$33:$X$517),"",IF(OR(INDEX('Census Input Tab'!$O$33:$O$517,MATCH(ROW()-1,'Census Input Tab'!$X$33:$X$517,0))="NO",INDEX('Census Input Tab'!$O$33:$O$517,MATCH(ROW()-1,'Census Input Tab'!$X$33:$X$517,0))="BLANK"),IF(INDEX('Census Input Tab'!$O$33:$O$517,MATCH(ROW()-1,'Census Input Tab'!$X$33:$X$517,0))="NO","Missing Data","BLANK"),IF(INDEX('Census Input Tab'!$I$33:$I$517,MATCH(ROW()-1,'Census Input Tab'!$X$33:$X$517,0))="St Con","Y",IF(INDEX('Census Input Tab'!$I$33:$I$517,MATCH(ROW()-1,'Census Input Tab'!$X$33:$X$517,0))="COBRA","Y",""))))</f>
        <v/>
      </c>
    </row>
    <row r="116" spans="1:12" ht="12.75" customHeight="1">
      <c r="A116" s="69" t="str">
        <f>IF(ROW()-1&gt;MAX('Census Input Tab'!$X$33:$X$517),"",IF(OR(INDEX('Census Input Tab'!$O$33:$O$517,MATCH(ROW()-1,'Census Input Tab'!$X$33:$X$517,0))="NO",INDEX('Census Input Tab'!$O$33:$O$517,MATCH(ROW()-1,'Census Input Tab'!$X$33:$X$517,0))="BLANK"),IF(INDEX('Census Input Tab'!$O$33:$O$517,MATCH(ROW()-1,'Census Input Tab'!$X$33:$X$517,0))="NO","Missing Data","BLANK"),INDEX('Census Input Tab'!$D$33:$D$517,MATCH(ROW()-1,'Census Input Tab'!$X$33:$X$517,0))))</f>
        <v/>
      </c>
      <c r="B116"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Tab'!$E$33:$E$517,MATCH(ROW()-1,'Census Input Tab'!$X$33:$X$517,0))))</f>
        <v/>
      </c>
      <c r="C116"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Tab'!$C$33:$C$517,MATCH(ROW()-1,'Census Input Tab'!$X$33:$X$517,0))))</f>
        <v/>
      </c>
      <c r="D116"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Tab'!$F$33:$F$517,MATCH(ROW()-1,'Census Input Tab'!$X$33:$X$517,0))))</f>
        <v/>
      </c>
      <c r="E116" s="70" t="str">
        <f t="shared" si="1"/>
        <v/>
      </c>
      <c r="F116" s="70" t="str">
        <f>IF(ROW()-1&gt;MAX('Census Input Tab'!$X$33:$X$517),"",IF(OR(INDEX('Census Input Tab'!$O$33:$O$517,MATCH(ROW()-1,'Census Input Tab'!$X$33:$X$517,0))="NO",INDEX('Census Input Tab'!$O$33:$O$517,MATCH(ROW()-1,'Census Input Tab'!$X$33:$X$517,0))="BLANK"),IF(INDEX('Census Input Tab'!$O$33:$O$517,MATCH(ROW()-1,'Census Input Tab'!$X$33:$X$517,0))="NO","Missing Data","BLANK"),"None"))</f>
        <v/>
      </c>
      <c r="G116" s="62" t="str">
        <f>IF(ROW()-1&gt;MAX('Census Input Tab'!$X$33:$X$517),"",IF(OR(INDEX('Census Input Tab'!$O$33:$O$517,MATCH(ROW()-1,'Census Input Tab'!$X$33:$X$517,0))="NO",INDEX('Census Input Tab'!$O$33:$O$517,MATCH(ROW()-1,'Census Input Tab'!$X$33:$X$517,0))="BLANK"),IF(INDEX('Census Input Tab'!$O$33:$O$517,MATCH(ROW()-1,'Census Input Tab'!$X$33:$X$517,0))="NO","Missing Data","BLANK"),"4T"))</f>
        <v/>
      </c>
      <c r="H116"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Tab'!$H$33:$H$517,MATCH(ROW()-1,'Census Input Tab'!$X$33:$X$517,0))))</f>
        <v/>
      </c>
      <c r="I116" s="72" t="str">
        <f>IF(ROW()-1&gt;MAX('Census Input Tab'!$X$33:$X$517),"",IF(OR(INDEX('Census Input Tab'!$O$33:$O$517,MATCH(ROW()-1,'Census Input Tab'!$X$33:$X$517,0))="NO",INDEX('Census Input Tab'!$O$33:$O$517,MATCH(ROW()-1,'Census Input Tab'!$X$33:$X$517,0))="BLANK"),IF(INDEX('Census Input Tab'!$O$33:$O$517,MATCH(ROW()-1,'Census Input Tab'!$X$33:$X$517,0))="NO","Missing Data","BLANK"),""))</f>
        <v/>
      </c>
      <c r="J116"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Tab'!$A$33:$A$517,MATCH(ROW()-1,'Census Input Tab'!$X$33:$X$517,0))))</f>
        <v/>
      </c>
      <c r="K116"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Tab'!$B$33:$B$517,MATCH(ROW()-1,'Census Input Tab'!$X$33:$X$517,0))))</f>
        <v/>
      </c>
      <c r="L116" s="58" t="str">
        <f>IF(ROW()-1&gt;MAX('Census Input Tab'!$X$33:$X$517),"",IF(OR(INDEX('Census Input Tab'!$O$33:$O$517,MATCH(ROW()-1,'Census Input Tab'!$X$33:$X$517,0))="NO",INDEX('Census Input Tab'!$O$33:$O$517,MATCH(ROW()-1,'Census Input Tab'!$X$33:$X$517,0))="BLANK"),IF(INDEX('Census Input Tab'!$O$33:$O$517,MATCH(ROW()-1,'Census Input Tab'!$X$33:$X$517,0))="NO","Missing Data","BLANK"),IF(INDEX('Census Input Tab'!$I$33:$I$517,MATCH(ROW()-1,'Census Input Tab'!$X$33:$X$517,0))="St Con","Y",IF(INDEX('Census Input Tab'!$I$33:$I$517,MATCH(ROW()-1,'Census Input Tab'!$X$33:$X$517,0))="COBRA","Y",""))))</f>
        <v/>
      </c>
    </row>
    <row r="117" spans="1:12" ht="12.75" customHeight="1">
      <c r="A117" s="69" t="str">
        <f>IF(ROW()-1&gt;MAX('Census Input Tab'!$X$33:$X$517),"",IF(OR(INDEX('Census Input Tab'!$O$33:$O$517,MATCH(ROW()-1,'Census Input Tab'!$X$33:$X$517,0))="NO",INDEX('Census Input Tab'!$O$33:$O$517,MATCH(ROW()-1,'Census Input Tab'!$X$33:$X$517,0))="BLANK"),IF(INDEX('Census Input Tab'!$O$33:$O$517,MATCH(ROW()-1,'Census Input Tab'!$X$33:$X$517,0))="NO","Missing Data","BLANK"),INDEX('Census Input Tab'!$D$33:$D$517,MATCH(ROW()-1,'Census Input Tab'!$X$33:$X$517,0))))</f>
        <v/>
      </c>
      <c r="B117"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Tab'!$E$33:$E$517,MATCH(ROW()-1,'Census Input Tab'!$X$33:$X$517,0))))</f>
        <v/>
      </c>
      <c r="C117"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Tab'!$C$33:$C$517,MATCH(ROW()-1,'Census Input Tab'!$X$33:$X$517,0))))</f>
        <v/>
      </c>
      <c r="D117"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Tab'!$F$33:$F$517,MATCH(ROW()-1,'Census Input Tab'!$X$33:$X$517,0))))</f>
        <v/>
      </c>
      <c r="E117" s="70" t="str">
        <f t="shared" si="1"/>
        <v/>
      </c>
      <c r="F117" s="70" t="str">
        <f>IF(ROW()-1&gt;MAX('Census Input Tab'!$X$33:$X$517),"",IF(OR(INDEX('Census Input Tab'!$O$33:$O$517,MATCH(ROW()-1,'Census Input Tab'!$X$33:$X$517,0))="NO",INDEX('Census Input Tab'!$O$33:$O$517,MATCH(ROW()-1,'Census Input Tab'!$X$33:$X$517,0))="BLANK"),IF(INDEX('Census Input Tab'!$O$33:$O$517,MATCH(ROW()-1,'Census Input Tab'!$X$33:$X$517,0))="NO","Missing Data","BLANK"),"None"))</f>
        <v/>
      </c>
      <c r="G117" s="62" t="str">
        <f>IF(ROW()-1&gt;MAX('Census Input Tab'!$X$33:$X$517),"",IF(OR(INDEX('Census Input Tab'!$O$33:$O$517,MATCH(ROW()-1,'Census Input Tab'!$X$33:$X$517,0))="NO",INDEX('Census Input Tab'!$O$33:$O$517,MATCH(ROW()-1,'Census Input Tab'!$X$33:$X$517,0))="BLANK"),IF(INDEX('Census Input Tab'!$O$33:$O$517,MATCH(ROW()-1,'Census Input Tab'!$X$33:$X$517,0))="NO","Missing Data","BLANK"),"4T"))</f>
        <v/>
      </c>
      <c r="H117"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Tab'!$H$33:$H$517,MATCH(ROW()-1,'Census Input Tab'!$X$33:$X$517,0))))</f>
        <v/>
      </c>
      <c r="I117" s="72" t="str">
        <f>IF(ROW()-1&gt;MAX('Census Input Tab'!$X$33:$X$517),"",IF(OR(INDEX('Census Input Tab'!$O$33:$O$517,MATCH(ROW()-1,'Census Input Tab'!$X$33:$X$517,0))="NO",INDEX('Census Input Tab'!$O$33:$O$517,MATCH(ROW()-1,'Census Input Tab'!$X$33:$X$517,0))="BLANK"),IF(INDEX('Census Input Tab'!$O$33:$O$517,MATCH(ROW()-1,'Census Input Tab'!$X$33:$X$517,0))="NO","Missing Data","BLANK"),""))</f>
        <v/>
      </c>
      <c r="J117"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Tab'!$A$33:$A$517,MATCH(ROW()-1,'Census Input Tab'!$X$33:$X$517,0))))</f>
        <v/>
      </c>
      <c r="K117"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Tab'!$B$33:$B$517,MATCH(ROW()-1,'Census Input Tab'!$X$33:$X$517,0))))</f>
        <v/>
      </c>
      <c r="L117" s="58" t="str">
        <f>IF(ROW()-1&gt;MAX('Census Input Tab'!$X$33:$X$517),"",IF(OR(INDEX('Census Input Tab'!$O$33:$O$517,MATCH(ROW()-1,'Census Input Tab'!$X$33:$X$517,0))="NO",INDEX('Census Input Tab'!$O$33:$O$517,MATCH(ROW()-1,'Census Input Tab'!$X$33:$X$517,0))="BLANK"),IF(INDEX('Census Input Tab'!$O$33:$O$517,MATCH(ROW()-1,'Census Input Tab'!$X$33:$X$517,0))="NO","Missing Data","BLANK"),IF(INDEX('Census Input Tab'!$I$33:$I$517,MATCH(ROW()-1,'Census Input Tab'!$X$33:$X$517,0))="St Con","Y",IF(INDEX('Census Input Tab'!$I$33:$I$517,MATCH(ROW()-1,'Census Input Tab'!$X$33:$X$517,0))="COBRA","Y",""))))</f>
        <v/>
      </c>
    </row>
    <row r="118" spans="1:12" ht="12.75" customHeight="1">
      <c r="A118" s="69" t="str">
        <f>IF(ROW()-1&gt;MAX('Census Input Tab'!$X$33:$X$517),"",IF(OR(INDEX('Census Input Tab'!$O$33:$O$517,MATCH(ROW()-1,'Census Input Tab'!$X$33:$X$517,0))="NO",INDEX('Census Input Tab'!$O$33:$O$517,MATCH(ROW()-1,'Census Input Tab'!$X$33:$X$517,0))="BLANK"),IF(INDEX('Census Input Tab'!$O$33:$O$517,MATCH(ROW()-1,'Census Input Tab'!$X$33:$X$517,0))="NO","Missing Data","BLANK"),INDEX('Census Input Tab'!$D$33:$D$517,MATCH(ROW()-1,'Census Input Tab'!$X$33:$X$517,0))))</f>
        <v/>
      </c>
      <c r="B118"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Tab'!$E$33:$E$517,MATCH(ROW()-1,'Census Input Tab'!$X$33:$X$517,0))))</f>
        <v/>
      </c>
      <c r="C118"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Tab'!$C$33:$C$517,MATCH(ROW()-1,'Census Input Tab'!$X$33:$X$517,0))))</f>
        <v/>
      </c>
      <c r="D118"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Tab'!$F$33:$F$517,MATCH(ROW()-1,'Census Input Tab'!$X$33:$X$517,0))))</f>
        <v/>
      </c>
      <c r="E118" s="70" t="str">
        <f t="shared" si="1"/>
        <v/>
      </c>
      <c r="F118" s="70" t="str">
        <f>IF(ROW()-1&gt;MAX('Census Input Tab'!$X$33:$X$517),"",IF(OR(INDEX('Census Input Tab'!$O$33:$O$517,MATCH(ROW()-1,'Census Input Tab'!$X$33:$X$517,0))="NO",INDEX('Census Input Tab'!$O$33:$O$517,MATCH(ROW()-1,'Census Input Tab'!$X$33:$X$517,0))="BLANK"),IF(INDEX('Census Input Tab'!$O$33:$O$517,MATCH(ROW()-1,'Census Input Tab'!$X$33:$X$517,0))="NO","Missing Data","BLANK"),"None"))</f>
        <v/>
      </c>
      <c r="G118" s="62" t="str">
        <f>IF(ROW()-1&gt;MAX('Census Input Tab'!$X$33:$X$517),"",IF(OR(INDEX('Census Input Tab'!$O$33:$O$517,MATCH(ROW()-1,'Census Input Tab'!$X$33:$X$517,0))="NO",INDEX('Census Input Tab'!$O$33:$O$517,MATCH(ROW()-1,'Census Input Tab'!$X$33:$X$517,0))="BLANK"),IF(INDEX('Census Input Tab'!$O$33:$O$517,MATCH(ROW()-1,'Census Input Tab'!$X$33:$X$517,0))="NO","Missing Data","BLANK"),"4T"))</f>
        <v/>
      </c>
      <c r="H118"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Tab'!$H$33:$H$517,MATCH(ROW()-1,'Census Input Tab'!$X$33:$X$517,0))))</f>
        <v/>
      </c>
      <c r="I118" s="72" t="str">
        <f>IF(ROW()-1&gt;MAX('Census Input Tab'!$X$33:$X$517),"",IF(OR(INDEX('Census Input Tab'!$O$33:$O$517,MATCH(ROW()-1,'Census Input Tab'!$X$33:$X$517,0))="NO",INDEX('Census Input Tab'!$O$33:$O$517,MATCH(ROW()-1,'Census Input Tab'!$X$33:$X$517,0))="BLANK"),IF(INDEX('Census Input Tab'!$O$33:$O$517,MATCH(ROW()-1,'Census Input Tab'!$X$33:$X$517,0))="NO","Missing Data","BLANK"),""))</f>
        <v/>
      </c>
      <c r="J118"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Tab'!$A$33:$A$517,MATCH(ROW()-1,'Census Input Tab'!$X$33:$X$517,0))))</f>
        <v/>
      </c>
      <c r="K118"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Tab'!$B$33:$B$517,MATCH(ROW()-1,'Census Input Tab'!$X$33:$X$517,0))))</f>
        <v/>
      </c>
      <c r="L118" s="58" t="str">
        <f>IF(ROW()-1&gt;MAX('Census Input Tab'!$X$33:$X$517),"",IF(OR(INDEX('Census Input Tab'!$O$33:$O$517,MATCH(ROW()-1,'Census Input Tab'!$X$33:$X$517,0))="NO",INDEX('Census Input Tab'!$O$33:$O$517,MATCH(ROW()-1,'Census Input Tab'!$X$33:$X$517,0))="BLANK"),IF(INDEX('Census Input Tab'!$O$33:$O$517,MATCH(ROW()-1,'Census Input Tab'!$X$33:$X$517,0))="NO","Missing Data","BLANK"),IF(INDEX('Census Input Tab'!$I$33:$I$517,MATCH(ROW()-1,'Census Input Tab'!$X$33:$X$517,0))="St Con","Y",IF(INDEX('Census Input Tab'!$I$33:$I$517,MATCH(ROW()-1,'Census Input Tab'!$X$33:$X$517,0))="COBRA","Y",""))))</f>
        <v/>
      </c>
    </row>
    <row r="119" spans="1:12" ht="12.75" customHeight="1">
      <c r="A119" s="69" t="str">
        <f>IF(ROW()-1&gt;MAX('Census Input Tab'!$X$33:$X$517),"",IF(OR(INDEX('Census Input Tab'!$O$33:$O$517,MATCH(ROW()-1,'Census Input Tab'!$X$33:$X$517,0))="NO",INDEX('Census Input Tab'!$O$33:$O$517,MATCH(ROW()-1,'Census Input Tab'!$X$33:$X$517,0))="BLANK"),IF(INDEX('Census Input Tab'!$O$33:$O$517,MATCH(ROW()-1,'Census Input Tab'!$X$33:$X$517,0))="NO","Missing Data","BLANK"),INDEX('Census Input Tab'!$D$33:$D$517,MATCH(ROW()-1,'Census Input Tab'!$X$33:$X$517,0))))</f>
        <v/>
      </c>
      <c r="B119"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Tab'!$E$33:$E$517,MATCH(ROW()-1,'Census Input Tab'!$X$33:$X$517,0))))</f>
        <v/>
      </c>
      <c r="C119"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Tab'!$C$33:$C$517,MATCH(ROW()-1,'Census Input Tab'!$X$33:$X$517,0))))</f>
        <v/>
      </c>
      <c r="D119"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Tab'!$F$33:$F$517,MATCH(ROW()-1,'Census Input Tab'!$X$33:$X$517,0))))</f>
        <v/>
      </c>
      <c r="E119" s="70" t="str">
        <f t="shared" si="1"/>
        <v/>
      </c>
      <c r="F119" s="70" t="str">
        <f>IF(ROW()-1&gt;MAX('Census Input Tab'!$X$33:$X$517),"",IF(OR(INDEX('Census Input Tab'!$O$33:$O$517,MATCH(ROW()-1,'Census Input Tab'!$X$33:$X$517,0))="NO",INDEX('Census Input Tab'!$O$33:$O$517,MATCH(ROW()-1,'Census Input Tab'!$X$33:$X$517,0))="BLANK"),IF(INDEX('Census Input Tab'!$O$33:$O$517,MATCH(ROW()-1,'Census Input Tab'!$X$33:$X$517,0))="NO","Missing Data","BLANK"),"None"))</f>
        <v/>
      </c>
      <c r="G119" s="62" t="str">
        <f>IF(ROW()-1&gt;MAX('Census Input Tab'!$X$33:$X$517),"",IF(OR(INDEX('Census Input Tab'!$O$33:$O$517,MATCH(ROW()-1,'Census Input Tab'!$X$33:$X$517,0))="NO",INDEX('Census Input Tab'!$O$33:$O$517,MATCH(ROW()-1,'Census Input Tab'!$X$33:$X$517,0))="BLANK"),IF(INDEX('Census Input Tab'!$O$33:$O$517,MATCH(ROW()-1,'Census Input Tab'!$X$33:$X$517,0))="NO","Missing Data","BLANK"),"4T"))</f>
        <v/>
      </c>
      <c r="H119"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Tab'!$H$33:$H$517,MATCH(ROW()-1,'Census Input Tab'!$X$33:$X$517,0))))</f>
        <v/>
      </c>
      <c r="I119" s="72" t="str">
        <f>IF(ROW()-1&gt;MAX('Census Input Tab'!$X$33:$X$517),"",IF(OR(INDEX('Census Input Tab'!$O$33:$O$517,MATCH(ROW()-1,'Census Input Tab'!$X$33:$X$517,0))="NO",INDEX('Census Input Tab'!$O$33:$O$517,MATCH(ROW()-1,'Census Input Tab'!$X$33:$X$517,0))="BLANK"),IF(INDEX('Census Input Tab'!$O$33:$O$517,MATCH(ROW()-1,'Census Input Tab'!$X$33:$X$517,0))="NO","Missing Data","BLANK"),""))</f>
        <v/>
      </c>
      <c r="J119"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Tab'!$A$33:$A$517,MATCH(ROW()-1,'Census Input Tab'!$X$33:$X$517,0))))</f>
        <v/>
      </c>
      <c r="K119"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Tab'!$B$33:$B$517,MATCH(ROW()-1,'Census Input Tab'!$X$33:$X$517,0))))</f>
        <v/>
      </c>
      <c r="L119" s="58" t="str">
        <f>IF(ROW()-1&gt;MAX('Census Input Tab'!$X$33:$X$517),"",IF(OR(INDEX('Census Input Tab'!$O$33:$O$517,MATCH(ROW()-1,'Census Input Tab'!$X$33:$X$517,0))="NO",INDEX('Census Input Tab'!$O$33:$O$517,MATCH(ROW()-1,'Census Input Tab'!$X$33:$X$517,0))="BLANK"),IF(INDEX('Census Input Tab'!$O$33:$O$517,MATCH(ROW()-1,'Census Input Tab'!$X$33:$X$517,0))="NO","Missing Data","BLANK"),IF(INDEX('Census Input Tab'!$I$33:$I$517,MATCH(ROW()-1,'Census Input Tab'!$X$33:$X$517,0))="St Con","Y",IF(INDEX('Census Input Tab'!$I$33:$I$517,MATCH(ROW()-1,'Census Input Tab'!$X$33:$X$517,0))="COBRA","Y",""))))</f>
        <v/>
      </c>
    </row>
    <row r="120" spans="1:12" ht="12.75" customHeight="1">
      <c r="A120" s="69" t="str">
        <f>IF(ROW()-1&gt;MAX('Census Input Tab'!$X$33:$X$517),"",IF(OR(INDEX('Census Input Tab'!$O$33:$O$517,MATCH(ROW()-1,'Census Input Tab'!$X$33:$X$517,0))="NO",INDEX('Census Input Tab'!$O$33:$O$517,MATCH(ROW()-1,'Census Input Tab'!$X$33:$X$517,0))="BLANK"),IF(INDEX('Census Input Tab'!$O$33:$O$517,MATCH(ROW()-1,'Census Input Tab'!$X$33:$X$517,0))="NO","Missing Data","BLANK"),INDEX('Census Input Tab'!$D$33:$D$517,MATCH(ROW()-1,'Census Input Tab'!$X$33:$X$517,0))))</f>
        <v/>
      </c>
      <c r="B120"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Tab'!$E$33:$E$517,MATCH(ROW()-1,'Census Input Tab'!$X$33:$X$517,0))))</f>
        <v/>
      </c>
      <c r="C120"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Tab'!$C$33:$C$517,MATCH(ROW()-1,'Census Input Tab'!$X$33:$X$517,0))))</f>
        <v/>
      </c>
      <c r="D120"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Tab'!$F$33:$F$517,MATCH(ROW()-1,'Census Input Tab'!$X$33:$X$517,0))))</f>
        <v/>
      </c>
      <c r="E120" s="70" t="str">
        <f t="shared" si="1"/>
        <v/>
      </c>
      <c r="F120" s="70" t="str">
        <f>IF(ROW()-1&gt;MAX('Census Input Tab'!$X$33:$X$517),"",IF(OR(INDEX('Census Input Tab'!$O$33:$O$517,MATCH(ROW()-1,'Census Input Tab'!$X$33:$X$517,0))="NO",INDEX('Census Input Tab'!$O$33:$O$517,MATCH(ROW()-1,'Census Input Tab'!$X$33:$X$517,0))="BLANK"),IF(INDEX('Census Input Tab'!$O$33:$O$517,MATCH(ROW()-1,'Census Input Tab'!$X$33:$X$517,0))="NO","Missing Data","BLANK"),"None"))</f>
        <v/>
      </c>
      <c r="G120" s="62" t="str">
        <f>IF(ROW()-1&gt;MAX('Census Input Tab'!$X$33:$X$517),"",IF(OR(INDEX('Census Input Tab'!$O$33:$O$517,MATCH(ROW()-1,'Census Input Tab'!$X$33:$X$517,0))="NO",INDEX('Census Input Tab'!$O$33:$O$517,MATCH(ROW()-1,'Census Input Tab'!$X$33:$X$517,0))="BLANK"),IF(INDEX('Census Input Tab'!$O$33:$O$517,MATCH(ROW()-1,'Census Input Tab'!$X$33:$X$517,0))="NO","Missing Data","BLANK"),"4T"))</f>
        <v/>
      </c>
      <c r="H120"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Tab'!$H$33:$H$517,MATCH(ROW()-1,'Census Input Tab'!$X$33:$X$517,0))))</f>
        <v/>
      </c>
      <c r="I120" s="72" t="str">
        <f>IF(ROW()-1&gt;MAX('Census Input Tab'!$X$33:$X$517),"",IF(OR(INDEX('Census Input Tab'!$O$33:$O$517,MATCH(ROW()-1,'Census Input Tab'!$X$33:$X$517,0))="NO",INDEX('Census Input Tab'!$O$33:$O$517,MATCH(ROW()-1,'Census Input Tab'!$X$33:$X$517,0))="BLANK"),IF(INDEX('Census Input Tab'!$O$33:$O$517,MATCH(ROW()-1,'Census Input Tab'!$X$33:$X$517,0))="NO","Missing Data","BLANK"),""))</f>
        <v/>
      </c>
      <c r="J120"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Tab'!$A$33:$A$517,MATCH(ROW()-1,'Census Input Tab'!$X$33:$X$517,0))))</f>
        <v/>
      </c>
      <c r="K120"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Tab'!$B$33:$B$517,MATCH(ROW()-1,'Census Input Tab'!$X$33:$X$517,0))))</f>
        <v/>
      </c>
      <c r="L120" s="58" t="str">
        <f>IF(ROW()-1&gt;MAX('Census Input Tab'!$X$33:$X$517),"",IF(OR(INDEX('Census Input Tab'!$O$33:$O$517,MATCH(ROW()-1,'Census Input Tab'!$X$33:$X$517,0))="NO",INDEX('Census Input Tab'!$O$33:$O$517,MATCH(ROW()-1,'Census Input Tab'!$X$33:$X$517,0))="BLANK"),IF(INDEX('Census Input Tab'!$O$33:$O$517,MATCH(ROW()-1,'Census Input Tab'!$X$33:$X$517,0))="NO","Missing Data","BLANK"),IF(INDEX('Census Input Tab'!$I$33:$I$517,MATCH(ROW()-1,'Census Input Tab'!$X$33:$X$517,0))="St Con","Y",IF(INDEX('Census Input Tab'!$I$33:$I$517,MATCH(ROW()-1,'Census Input Tab'!$X$33:$X$517,0))="COBRA","Y",""))))</f>
        <v/>
      </c>
    </row>
    <row r="121" spans="1:12" ht="12.75" customHeight="1">
      <c r="A121" s="69" t="str">
        <f>IF(ROW()-1&gt;MAX('Census Input Tab'!$X$33:$X$517),"",IF(OR(INDEX('Census Input Tab'!$O$33:$O$517,MATCH(ROW()-1,'Census Input Tab'!$X$33:$X$517,0))="NO",INDEX('Census Input Tab'!$O$33:$O$517,MATCH(ROW()-1,'Census Input Tab'!$X$33:$X$517,0))="BLANK"),IF(INDEX('Census Input Tab'!$O$33:$O$517,MATCH(ROW()-1,'Census Input Tab'!$X$33:$X$517,0))="NO","Missing Data","BLANK"),INDEX('Census Input Tab'!$D$33:$D$517,MATCH(ROW()-1,'Census Input Tab'!$X$33:$X$517,0))))</f>
        <v/>
      </c>
      <c r="B121"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Tab'!$E$33:$E$517,MATCH(ROW()-1,'Census Input Tab'!$X$33:$X$517,0))))</f>
        <v/>
      </c>
      <c r="C121"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Tab'!$C$33:$C$517,MATCH(ROW()-1,'Census Input Tab'!$X$33:$X$517,0))))</f>
        <v/>
      </c>
      <c r="D121"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Tab'!$F$33:$F$517,MATCH(ROW()-1,'Census Input Tab'!$X$33:$X$517,0))))</f>
        <v/>
      </c>
      <c r="E121" s="70" t="str">
        <f t="shared" si="1"/>
        <v/>
      </c>
      <c r="F121" s="70" t="str">
        <f>IF(ROW()-1&gt;MAX('Census Input Tab'!$X$33:$X$517),"",IF(OR(INDEX('Census Input Tab'!$O$33:$O$517,MATCH(ROW()-1,'Census Input Tab'!$X$33:$X$517,0))="NO",INDEX('Census Input Tab'!$O$33:$O$517,MATCH(ROW()-1,'Census Input Tab'!$X$33:$X$517,0))="BLANK"),IF(INDEX('Census Input Tab'!$O$33:$O$517,MATCH(ROW()-1,'Census Input Tab'!$X$33:$X$517,0))="NO","Missing Data","BLANK"),"None"))</f>
        <v/>
      </c>
      <c r="G121" s="62" t="str">
        <f>IF(ROW()-1&gt;MAX('Census Input Tab'!$X$33:$X$517),"",IF(OR(INDEX('Census Input Tab'!$O$33:$O$517,MATCH(ROW()-1,'Census Input Tab'!$X$33:$X$517,0))="NO",INDEX('Census Input Tab'!$O$33:$O$517,MATCH(ROW()-1,'Census Input Tab'!$X$33:$X$517,0))="BLANK"),IF(INDEX('Census Input Tab'!$O$33:$O$517,MATCH(ROW()-1,'Census Input Tab'!$X$33:$X$517,0))="NO","Missing Data","BLANK"),"4T"))</f>
        <v/>
      </c>
      <c r="H121"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Tab'!$H$33:$H$517,MATCH(ROW()-1,'Census Input Tab'!$X$33:$X$517,0))))</f>
        <v/>
      </c>
      <c r="I121" s="72" t="str">
        <f>IF(ROW()-1&gt;MAX('Census Input Tab'!$X$33:$X$517),"",IF(OR(INDEX('Census Input Tab'!$O$33:$O$517,MATCH(ROW()-1,'Census Input Tab'!$X$33:$X$517,0))="NO",INDEX('Census Input Tab'!$O$33:$O$517,MATCH(ROW()-1,'Census Input Tab'!$X$33:$X$517,0))="BLANK"),IF(INDEX('Census Input Tab'!$O$33:$O$517,MATCH(ROW()-1,'Census Input Tab'!$X$33:$X$517,0))="NO","Missing Data","BLANK"),""))</f>
        <v/>
      </c>
      <c r="J121"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Tab'!$A$33:$A$517,MATCH(ROW()-1,'Census Input Tab'!$X$33:$X$517,0))))</f>
        <v/>
      </c>
      <c r="K121"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Tab'!$B$33:$B$517,MATCH(ROW()-1,'Census Input Tab'!$X$33:$X$517,0))))</f>
        <v/>
      </c>
      <c r="L121" s="58" t="str">
        <f>IF(ROW()-1&gt;MAX('Census Input Tab'!$X$33:$X$517),"",IF(OR(INDEX('Census Input Tab'!$O$33:$O$517,MATCH(ROW()-1,'Census Input Tab'!$X$33:$X$517,0))="NO",INDEX('Census Input Tab'!$O$33:$O$517,MATCH(ROW()-1,'Census Input Tab'!$X$33:$X$517,0))="BLANK"),IF(INDEX('Census Input Tab'!$O$33:$O$517,MATCH(ROW()-1,'Census Input Tab'!$X$33:$X$517,0))="NO","Missing Data","BLANK"),IF(INDEX('Census Input Tab'!$I$33:$I$517,MATCH(ROW()-1,'Census Input Tab'!$X$33:$X$517,0))="St Con","Y",IF(INDEX('Census Input Tab'!$I$33:$I$517,MATCH(ROW()-1,'Census Input Tab'!$X$33:$X$517,0))="COBRA","Y",""))))</f>
        <v/>
      </c>
    </row>
    <row r="122" spans="1:12" ht="12.75" customHeight="1">
      <c r="A122" s="69" t="str">
        <f>IF(ROW()-1&gt;MAX('Census Input Tab'!$X$33:$X$517),"",IF(OR(INDEX('Census Input Tab'!$O$33:$O$517,MATCH(ROW()-1,'Census Input Tab'!$X$33:$X$517,0))="NO",INDEX('Census Input Tab'!$O$33:$O$517,MATCH(ROW()-1,'Census Input Tab'!$X$33:$X$517,0))="BLANK"),IF(INDEX('Census Input Tab'!$O$33:$O$517,MATCH(ROW()-1,'Census Input Tab'!$X$33:$X$517,0))="NO","Missing Data","BLANK"),INDEX('Census Input Tab'!$D$33:$D$517,MATCH(ROW()-1,'Census Input Tab'!$X$33:$X$517,0))))</f>
        <v/>
      </c>
      <c r="B122"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Tab'!$E$33:$E$517,MATCH(ROW()-1,'Census Input Tab'!$X$33:$X$517,0))))</f>
        <v/>
      </c>
      <c r="C122"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Tab'!$C$33:$C$517,MATCH(ROW()-1,'Census Input Tab'!$X$33:$X$517,0))))</f>
        <v/>
      </c>
      <c r="D122"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Tab'!$F$33:$F$517,MATCH(ROW()-1,'Census Input Tab'!$X$33:$X$517,0))))</f>
        <v/>
      </c>
      <c r="E122" s="70" t="str">
        <f t="shared" si="1"/>
        <v/>
      </c>
      <c r="F122" s="70" t="str">
        <f>IF(ROW()-1&gt;MAX('Census Input Tab'!$X$33:$X$517),"",IF(OR(INDEX('Census Input Tab'!$O$33:$O$517,MATCH(ROW()-1,'Census Input Tab'!$X$33:$X$517,0))="NO",INDEX('Census Input Tab'!$O$33:$O$517,MATCH(ROW()-1,'Census Input Tab'!$X$33:$X$517,0))="BLANK"),IF(INDEX('Census Input Tab'!$O$33:$O$517,MATCH(ROW()-1,'Census Input Tab'!$X$33:$X$517,0))="NO","Missing Data","BLANK"),"None"))</f>
        <v/>
      </c>
      <c r="G122" s="62" t="str">
        <f>IF(ROW()-1&gt;MAX('Census Input Tab'!$X$33:$X$517),"",IF(OR(INDEX('Census Input Tab'!$O$33:$O$517,MATCH(ROW()-1,'Census Input Tab'!$X$33:$X$517,0))="NO",INDEX('Census Input Tab'!$O$33:$O$517,MATCH(ROW()-1,'Census Input Tab'!$X$33:$X$517,0))="BLANK"),IF(INDEX('Census Input Tab'!$O$33:$O$517,MATCH(ROW()-1,'Census Input Tab'!$X$33:$X$517,0))="NO","Missing Data","BLANK"),"4T"))</f>
        <v/>
      </c>
      <c r="H122"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Tab'!$H$33:$H$517,MATCH(ROW()-1,'Census Input Tab'!$X$33:$X$517,0))))</f>
        <v/>
      </c>
      <c r="I122" s="72" t="str">
        <f>IF(ROW()-1&gt;MAX('Census Input Tab'!$X$33:$X$517),"",IF(OR(INDEX('Census Input Tab'!$O$33:$O$517,MATCH(ROW()-1,'Census Input Tab'!$X$33:$X$517,0))="NO",INDEX('Census Input Tab'!$O$33:$O$517,MATCH(ROW()-1,'Census Input Tab'!$X$33:$X$517,0))="BLANK"),IF(INDEX('Census Input Tab'!$O$33:$O$517,MATCH(ROW()-1,'Census Input Tab'!$X$33:$X$517,0))="NO","Missing Data","BLANK"),""))</f>
        <v/>
      </c>
      <c r="J122"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Tab'!$A$33:$A$517,MATCH(ROW()-1,'Census Input Tab'!$X$33:$X$517,0))))</f>
        <v/>
      </c>
      <c r="K122"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Tab'!$B$33:$B$517,MATCH(ROW()-1,'Census Input Tab'!$X$33:$X$517,0))))</f>
        <v/>
      </c>
      <c r="L122" s="58" t="str">
        <f>IF(ROW()-1&gt;MAX('Census Input Tab'!$X$33:$X$517),"",IF(OR(INDEX('Census Input Tab'!$O$33:$O$517,MATCH(ROW()-1,'Census Input Tab'!$X$33:$X$517,0))="NO",INDEX('Census Input Tab'!$O$33:$O$517,MATCH(ROW()-1,'Census Input Tab'!$X$33:$X$517,0))="BLANK"),IF(INDEX('Census Input Tab'!$O$33:$O$517,MATCH(ROW()-1,'Census Input Tab'!$X$33:$X$517,0))="NO","Missing Data","BLANK"),IF(INDEX('Census Input Tab'!$I$33:$I$517,MATCH(ROW()-1,'Census Input Tab'!$X$33:$X$517,0))="St Con","Y",IF(INDEX('Census Input Tab'!$I$33:$I$517,MATCH(ROW()-1,'Census Input Tab'!$X$33:$X$517,0))="COBRA","Y",""))))</f>
        <v/>
      </c>
    </row>
    <row r="123" spans="1:12" ht="12.75" customHeight="1">
      <c r="A123" s="69" t="str">
        <f>IF(ROW()-1&gt;MAX('Census Input Tab'!$X$33:$X$517),"",IF(OR(INDEX('Census Input Tab'!$O$33:$O$517,MATCH(ROW()-1,'Census Input Tab'!$X$33:$X$517,0))="NO",INDEX('Census Input Tab'!$O$33:$O$517,MATCH(ROW()-1,'Census Input Tab'!$X$33:$X$517,0))="BLANK"),IF(INDEX('Census Input Tab'!$O$33:$O$517,MATCH(ROW()-1,'Census Input Tab'!$X$33:$X$517,0))="NO","Missing Data","BLANK"),INDEX('Census Input Tab'!$D$33:$D$517,MATCH(ROW()-1,'Census Input Tab'!$X$33:$X$517,0))))</f>
        <v/>
      </c>
      <c r="B123"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Tab'!$E$33:$E$517,MATCH(ROW()-1,'Census Input Tab'!$X$33:$X$517,0))))</f>
        <v/>
      </c>
      <c r="C123"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Tab'!$C$33:$C$517,MATCH(ROW()-1,'Census Input Tab'!$X$33:$X$517,0))))</f>
        <v/>
      </c>
      <c r="D123"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Tab'!$F$33:$F$517,MATCH(ROW()-1,'Census Input Tab'!$X$33:$X$517,0))))</f>
        <v/>
      </c>
      <c r="E123" s="70" t="str">
        <f t="shared" si="1"/>
        <v/>
      </c>
      <c r="F123" s="70" t="str">
        <f>IF(ROW()-1&gt;MAX('Census Input Tab'!$X$33:$X$517),"",IF(OR(INDEX('Census Input Tab'!$O$33:$O$517,MATCH(ROW()-1,'Census Input Tab'!$X$33:$X$517,0))="NO",INDEX('Census Input Tab'!$O$33:$O$517,MATCH(ROW()-1,'Census Input Tab'!$X$33:$X$517,0))="BLANK"),IF(INDEX('Census Input Tab'!$O$33:$O$517,MATCH(ROW()-1,'Census Input Tab'!$X$33:$X$517,0))="NO","Missing Data","BLANK"),"None"))</f>
        <v/>
      </c>
      <c r="G123" s="62" t="str">
        <f>IF(ROW()-1&gt;MAX('Census Input Tab'!$X$33:$X$517),"",IF(OR(INDEX('Census Input Tab'!$O$33:$O$517,MATCH(ROW()-1,'Census Input Tab'!$X$33:$X$517,0))="NO",INDEX('Census Input Tab'!$O$33:$O$517,MATCH(ROW()-1,'Census Input Tab'!$X$33:$X$517,0))="BLANK"),IF(INDEX('Census Input Tab'!$O$33:$O$517,MATCH(ROW()-1,'Census Input Tab'!$X$33:$X$517,0))="NO","Missing Data","BLANK"),"4T"))</f>
        <v/>
      </c>
      <c r="H123"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Tab'!$H$33:$H$517,MATCH(ROW()-1,'Census Input Tab'!$X$33:$X$517,0))))</f>
        <v/>
      </c>
      <c r="I123" s="72" t="str">
        <f>IF(ROW()-1&gt;MAX('Census Input Tab'!$X$33:$X$517),"",IF(OR(INDEX('Census Input Tab'!$O$33:$O$517,MATCH(ROW()-1,'Census Input Tab'!$X$33:$X$517,0))="NO",INDEX('Census Input Tab'!$O$33:$O$517,MATCH(ROW()-1,'Census Input Tab'!$X$33:$X$517,0))="BLANK"),IF(INDEX('Census Input Tab'!$O$33:$O$517,MATCH(ROW()-1,'Census Input Tab'!$X$33:$X$517,0))="NO","Missing Data","BLANK"),""))</f>
        <v/>
      </c>
      <c r="J123"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Tab'!$A$33:$A$517,MATCH(ROW()-1,'Census Input Tab'!$X$33:$X$517,0))))</f>
        <v/>
      </c>
      <c r="K123"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Tab'!$B$33:$B$517,MATCH(ROW()-1,'Census Input Tab'!$X$33:$X$517,0))))</f>
        <v/>
      </c>
      <c r="L123" s="58" t="str">
        <f>IF(ROW()-1&gt;MAX('Census Input Tab'!$X$33:$X$517),"",IF(OR(INDEX('Census Input Tab'!$O$33:$O$517,MATCH(ROW()-1,'Census Input Tab'!$X$33:$X$517,0))="NO",INDEX('Census Input Tab'!$O$33:$O$517,MATCH(ROW()-1,'Census Input Tab'!$X$33:$X$517,0))="BLANK"),IF(INDEX('Census Input Tab'!$O$33:$O$517,MATCH(ROW()-1,'Census Input Tab'!$X$33:$X$517,0))="NO","Missing Data","BLANK"),IF(INDEX('Census Input Tab'!$I$33:$I$517,MATCH(ROW()-1,'Census Input Tab'!$X$33:$X$517,0))="St Con","Y",IF(INDEX('Census Input Tab'!$I$33:$I$517,MATCH(ROW()-1,'Census Input Tab'!$X$33:$X$517,0))="COBRA","Y",""))))</f>
        <v/>
      </c>
    </row>
    <row r="124" spans="1:12" ht="12.75" customHeight="1">
      <c r="A124" s="69" t="str">
        <f>IF(ROW()-1&gt;MAX('Census Input Tab'!$X$33:$X$517),"",IF(OR(INDEX('Census Input Tab'!$O$33:$O$517,MATCH(ROW()-1,'Census Input Tab'!$X$33:$X$517,0))="NO",INDEX('Census Input Tab'!$O$33:$O$517,MATCH(ROW()-1,'Census Input Tab'!$X$33:$X$517,0))="BLANK"),IF(INDEX('Census Input Tab'!$O$33:$O$517,MATCH(ROW()-1,'Census Input Tab'!$X$33:$X$517,0))="NO","Missing Data","BLANK"),INDEX('Census Input Tab'!$D$33:$D$517,MATCH(ROW()-1,'Census Input Tab'!$X$33:$X$517,0))))</f>
        <v/>
      </c>
      <c r="B124"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Tab'!$E$33:$E$517,MATCH(ROW()-1,'Census Input Tab'!$X$33:$X$517,0))))</f>
        <v/>
      </c>
      <c r="C124"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Tab'!$C$33:$C$517,MATCH(ROW()-1,'Census Input Tab'!$X$33:$X$517,0))))</f>
        <v/>
      </c>
      <c r="D124"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Tab'!$F$33:$F$517,MATCH(ROW()-1,'Census Input Tab'!$X$33:$X$517,0))))</f>
        <v/>
      </c>
      <c r="E124" s="70" t="str">
        <f t="shared" si="1"/>
        <v/>
      </c>
      <c r="F124" s="70" t="str">
        <f>IF(ROW()-1&gt;MAX('Census Input Tab'!$X$33:$X$517),"",IF(OR(INDEX('Census Input Tab'!$O$33:$O$517,MATCH(ROW()-1,'Census Input Tab'!$X$33:$X$517,0))="NO",INDEX('Census Input Tab'!$O$33:$O$517,MATCH(ROW()-1,'Census Input Tab'!$X$33:$X$517,0))="BLANK"),IF(INDEX('Census Input Tab'!$O$33:$O$517,MATCH(ROW()-1,'Census Input Tab'!$X$33:$X$517,0))="NO","Missing Data","BLANK"),"None"))</f>
        <v/>
      </c>
      <c r="G124" s="62" t="str">
        <f>IF(ROW()-1&gt;MAX('Census Input Tab'!$X$33:$X$517),"",IF(OR(INDEX('Census Input Tab'!$O$33:$O$517,MATCH(ROW()-1,'Census Input Tab'!$X$33:$X$517,0))="NO",INDEX('Census Input Tab'!$O$33:$O$517,MATCH(ROW()-1,'Census Input Tab'!$X$33:$X$517,0))="BLANK"),IF(INDEX('Census Input Tab'!$O$33:$O$517,MATCH(ROW()-1,'Census Input Tab'!$X$33:$X$517,0))="NO","Missing Data","BLANK"),"4T"))</f>
        <v/>
      </c>
      <c r="H124"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Tab'!$H$33:$H$517,MATCH(ROW()-1,'Census Input Tab'!$X$33:$X$517,0))))</f>
        <v/>
      </c>
      <c r="I124" s="72" t="str">
        <f>IF(ROW()-1&gt;MAX('Census Input Tab'!$X$33:$X$517),"",IF(OR(INDEX('Census Input Tab'!$O$33:$O$517,MATCH(ROW()-1,'Census Input Tab'!$X$33:$X$517,0))="NO",INDEX('Census Input Tab'!$O$33:$O$517,MATCH(ROW()-1,'Census Input Tab'!$X$33:$X$517,0))="BLANK"),IF(INDEX('Census Input Tab'!$O$33:$O$517,MATCH(ROW()-1,'Census Input Tab'!$X$33:$X$517,0))="NO","Missing Data","BLANK"),""))</f>
        <v/>
      </c>
      <c r="J124"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Tab'!$A$33:$A$517,MATCH(ROW()-1,'Census Input Tab'!$X$33:$X$517,0))))</f>
        <v/>
      </c>
      <c r="K124"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Tab'!$B$33:$B$517,MATCH(ROW()-1,'Census Input Tab'!$X$33:$X$517,0))))</f>
        <v/>
      </c>
      <c r="L124" s="58" t="str">
        <f>IF(ROW()-1&gt;MAX('Census Input Tab'!$X$33:$X$517),"",IF(OR(INDEX('Census Input Tab'!$O$33:$O$517,MATCH(ROW()-1,'Census Input Tab'!$X$33:$X$517,0))="NO",INDEX('Census Input Tab'!$O$33:$O$517,MATCH(ROW()-1,'Census Input Tab'!$X$33:$X$517,0))="BLANK"),IF(INDEX('Census Input Tab'!$O$33:$O$517,MATCH(ROW()-1,'Census Input Tab'!$X$33:$X$517,0))="NO","Missing Data","BLANK"),IF(INDEX('Census Input Tab'!$I$33:$I$517,MATCH(ROW()-1,'Census Input Tab'!$X$33:$X$517,0))="St Con","Y",IF(INDEX('Census Input Tab'!$I$33:$I$517,MATCH(ROW()-1,'Census Input Tab'!$X$33:$X$517,0))="COBRA","Y",""))))</f>
        <v/>
      </c>
    </row>
    <row r="125" spans="1:12" ht="12.75" customHeight="1">
      <c r="A125" s="69" t="str">
        <f>IF(ROW()-1&gt;MAX('Census Input Tab'!$X$33:$X$517),"",IF(OR(INDEX('Census Input Tab'!$O$33:$O$517,MATCH(ROW()-1,'Census Input Tab'!$X$33:$X$517,0))="NO",INDEX('Census Input Tab'!$O$33:$O$517,MATCH(ROW()-1,'Census Input Tab'!$X$33:$X$517,0))="BLANK"),IF(INDEX('Census Input Tab'!$O$33:$O$517,MATCH(ROW()-1,'Census Input Tab'!$X$33:$X$517,0))="NO","Missing Data","BLANK"),INDEX('Census Input Tab'!$D$33:$D$517,MATCH(ROW()-1,'Census Input Tab'!$X$33:$X$517,0))))</f>
        <v/>
      </c>
      <c r="B125"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Tab'!$E$33:$E$517,MATCH(ROW()-1,'Census Input Tab'!$X$33:$X$517,0))))</f>
        <v/>
      </c>
      <c r="C125"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Tab'!$C$33:$C$517,MATCH(ROW()-1,'Census Input Tab'!$X$33:$X$517,0))))</f>
        <v/>
      </c>
      <c r="D125"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Tab'!$F$33:$F$517,MATCH(ROW()-1,'Census Input Tab'!$X$33:$X$517,0))))</f>
        <v/>
      </c>
      <c r="E125" s="70" t="str">
        <f t="shared" si="1"/>
        <v/>
      </c>
      <c r="F125" s="70" t="str">
        <f>IF(ROW()-1&gt;MAX('Census Input Tab'!$X$33:$X$517),"",IF(OR(INDEX('Census Input Tab'!$O$33:$O$517,MATCH(ROW()-1,'Census Input Tab'!$X$33:$X$517,0))="NO",INDEX('Census Input Tab'!$O$33:$O$517,MATCH(ROW()-1,'Census Input Tab'!$X$33:$X$517,0))="BLANK"),IF(INDEX('Census Input Tab'!$O$33:$O$517,MATCH(ROW()-1,'Census Input Tab'!$X$33:$X$517,0))="NO","Missing Data","BLANK"),"None"))</f>
        <v/>
      </c>
      <c r="G125" s="62" t="str">
        <f>IF(ROW()-1&gt;MAX('Census Input Tab'!$X$33:$X$517),"",IF(OR(INDEX('Census Input Tab'!$O$33:$O$517,MATCH(ROW()-1,'Census Input Tab'!$X$33:$X$517,0))="NO",INDEX('Census Input Tab'!$O$33:$O$517,MATCH(ROW()-1,'Census Input Tab'!$X$33:$X$517,0))="BLANK"),IF(INDEX('Census Input Tab'!$O$33:$O$517,MATCH(ROW()-1,'Census Input Tab'!$X$33:$X$517,0))="NO","Missing Data","BLANK"),"4T"))</f>
        <v/>
      </c>
      <c r="H125"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Tab'!$H$33:$H$517,MATCH(ROW()-1,'Census Input Tab'!$X$33:$X$517,0))))</f>
        <v/>
      </c>
      <c r="I125" s="72" t="str">
        <f>IF(ROW()-1&gt;MAX('Census Input Tab'!$X$33:$X$517),"",IF(OR(INDEX('Census Input Tab'!$O$33:$O$517,MATCH(ROW()-1,'Census Input Tab'!$X$33:$X$517,0))="NO",INDEX('Census Input Tab'!$O$33:$O$517,MATCH(ROW()-1,'Census Input Tab'!$X$33:$X$517,0))="BLANK"),IF(INDEX('Census Input Tab'!$O$33:$O$517,MATCH(ROW()-1,'Census Input Tab'!$X$33:$X$517,0))="NO","Missing Data","BLANK"),""))</f>
        <v/>
      </c>
      <c r="J125"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Tab'!$A$33:$A$517,MATCH(ROW()-1,'Census Input Tab'!$X$33:$X$517,0))))</f>
        <v/>
      </c>
      <c r="K125"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Tab'!$B$33:$B$517,MATCH(ROW()-1,'Census Input Tab'!$X$33:$X$517,0))))</f>
        <v/>
      </c>
      <c r="L125" s="58" t="str">
        <f>IF(ROW()-1&gt;MAX('Census Input Tab'!$X$33:$X$517),"",IF(OR(INDEX('Census Input Tab'!$O$33:$O$517,MATCH(ROW()-1,'Census Input Tab'!$X$33:$X$517,0))="NO",INDEX('Census Input Tab'!$O$33:$O$517,MATCH(ROW()-1,'Census Input Tab'!$X$33:$X$517,0))="BLANK"),IF(INDEX('Census Input Tab'!$O$33:$O$517,MATCH(ROW()-1,'Census Input Tab'!$X$33:$X$517,0))="NO","Missing Data","BLANK"),IF(INDEX('Census Input Tab'!$I$33:$I$517,MATCH(ROW()-1,'Census Input Tab'!$X$33:$X$517,0))="St Con","Y",IF(INDEX('Census Input Tab'!$I$33:$I$517,MATCH(ROW()-1,'Census Input Tab'!$X$33:$X$517,0))="COBRA","Y",""))))</f>
        <v/>
      </c>
    </row>
    <row r="126" spans="1:12" ht="12.75" customHeight="1">
      <c r="A126" s="69" t="str">
        <f>IF(ROW()-1&gt;MAX('Census Input Tab'!$X$33:$X$517),"",IF(OR(INDEX('Census Input Tab'!$O$33:$O$517,MATCH(ROW()-1,'Census Input Tab'!$X$33:$X$517,0))="NO",INDEX('Census Input Tab'!$O$33:$O$517,MATCH(ROW()-1,'Census Input Tab'!$X$33:$X$517,0))="BLANK"),IF(INDEX('Census Input Tab'!$O$33:$O$517,MATCH(ROW()-1,'Census Input Tab'!$X$33:$X$517,0))="NO","Missing Data","BLANK"),INDEX('Census Input Tab'!$D$33:$D$517,MATCH(ROW()-1,'Census Input Tab'!$X$33:$X$517,0))))</f>
        <v/>
      </c>
      <c r="B126"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Tab'!$E$33:$E$517,MATCH(ROW()-1,'Census Input Tab'!$X$33:$X$517,0))))</f>
        <v/>
      </c>
      <c r="C126"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Tab'!$C$33:$C$517,MATCH(ROW()-1,'Census Input Tab'!$X$33:$X$517,0))))</f>
        <v/>
      </c>
      <c r="D126"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Tab'!$F$33:$F$517,MATCH(ROW()-1,'Census Input Tab'!$X$33:$X$517,0))))</f>
        <v/>
      </c>
      <c r="E126" s="70" t="str">
        <f t="shared" si="1"/>
        <v/>
      </c>
      <c r="F126" s="70" t="str">
        <f>IF(ROW()-1&gt;MAX('Census Input Tab'!$X$33:$X$517),"",IF(OR(INDEX('Census Input Tab'!$O$33:$O$517,MATCH(ROW()-1,'Census Input Tab'!$X$33:$X$517,0))="NO",INDEX('Census Input Tab'!$O$33:$O$517,MATCH(ROW()-1,'Census Input Tab'!$X$33:$X$517,0))="BLANK"),IF(INDEX('Census Input Tab'!$O$33:$O$517,MATCH(ROW()-1,'Census Input Tab'!$X$33:$X$517,0))="NO","Missing Data","BLANK"),"None"))</f>
        <v/>
      </c>
      <c r="G126" s="62" t="str">
        <f>IF(ROW()-1&gt;MAX('Census Input Tab'!$X$33:$X$517),"",IF(OR(INDEX('Census Input Tab'!$O$33:$O$517,MATCH(ROW()-1,'Census Input Tab'!$X$33:$X$517,0))="NO",INDEX('Census Input Tab'!$O$33:$O$517,MATCH(ROW()-1,'Census Input Tab'!$X$33:$X$517,0))="BLANK"),IF(INDEX('Census Input Tab'!$O$33:$O$517,MATCH(ROW()-1,'Census Input Tab'!$X$33:$X$517,0))="NO","Missing Data","BLANK"),"4T"))</f>
        <v/>
      </c>
      <c r="H126"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Tab'!$H$33:$H$517,MATCH(ROW()-1,'Census Input Tab'!$X$33:$X$517,0))))</f>
        <v/>
      </c>
      <c r="I126" s="72" t="str">
        <f>IF(ROW()-1&gt;MAX('Census Input Tab'!$X$33:$X$517),"",IF(OR(INDEX('Census Input Tab'!$O$33:$O$517,MATCH(ROW()-1,'Census Input Tab'!$X$33:$X$517,0))="NO",INDEX('Census Input Tab'!$O$33:$O$517,MATCH(ROW()-1,'Census Input Tab'!$X$33:$X$517,0))="BLANK"),IF(INDEX('Census Input Tab'!$O$33:$O$517,MATCH(ROW()-1,'Census Input Tab'!$X$33:$X$517,0))="NO","Missing Data","BLANK"),""))</f>
        <v/>
      </c>
      <c r="J126"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Tab'!$A$33:$A$517,MATCH(ROW()-1,'Census Input Tab'!$X$33:$X$517,0))))</f>
        <v/>
      </c>
      <c r="K126"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Tab'!$B$33:$B$517,MATCH(ROW()-1,'Census Input Tab'!$X$33:$X$517,0))))</f>
        <v/>
      </c>
      <c r="L126" s="58" t="str">
        <f>IF(ROW()-1&gt;MAX('Census Input Tab'!$X$33:$X$517),"",IF(OR(INDEX('Census Input Tab'!$O$33:$O$517,MATCH(ROW()-1,'Census Input Tab'!$X$33:$X$517,0))="NO",INDEX('Census Input Tab'!$O$33:$O$517,MATCH(ROW()-1,'Census Input Tab'!$X$33:$X$517,0))="BLANK"),IF(INDEX('Census Input Tab'!$O$33:$O$517,MATCH(ROW()-1,'Census Input Tab'!$X$33:$X$517,0))="NO","Missing Data","BLANK"),IF(INDEX('Census Input Tab'!$I$33:$I$517,MATCH(ROW()-1,'Census Input Tab'!$X$33:$X$517,0))="St Con","Y",IF(INDEX('Census Input Tab'!$I$33:$I$517,MATCH(ROW()-1,'Census Input Tab'!$X$33:$X$517,0))="COBRA","Y",""))))</f>
        <v/>
      </c>
    </row>
    <row r="127" spans="1:12" ht="12.75" customHeight="1">
      <c r="A127" s="69" t="str">
        <f>IF(ROW()-1&gt;MAX('Census Input Tab'!$X$33:$X$517),"",IF(OR(INDEX('Census Input Tab'!$O$33:$O$517,MATCH(ROW()-1,'Census Input Tab'!$X$33:$X$517,0))="NO",INDEX('Census Input Tab'!$O$33:$O$517,MATCH(ROW()-1,'Census Input Tab'!$X$33:$X$517,0))="BLANK"),IF(INDEX('Census Input Tab'!$O$33:$O$517,MATCH(ROW()-1,'Census Input Tab'!$X$33:$X$517,0))="NO","Missing Data","BLANK"),INDEX('Census Input Tab'!$D$33:$D$517,MATCH(ROW()-1,'Census Input Tab'!$X$33:$X$517,0))))</f>
        <v/>
      </c>
      <c r="B127"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Tab'!$E$33:$E$517,MATCH(ROW()-1,'Census Input Tab'!$X$33:$X$517,0))))</f>
        <v/>
      </c>
      <c r="C127"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Tab'!$C$33:$C$517,MATCH(ROW()-1,'Census Input Tab'!$X$33:$X$517,0))))</f>
        <v/>
      </c>
      <c r="D127"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Tab'!$F$33:$F$517,MATCH(ROW()-1,'Census Input Tab'!$X$33:$X$517,0))))</f>
        <v/>
      </c>
      <c r="E127" s="70" t="str">
        <f t="shared" si="1"/>
        <v/>
      </c>
      <c r="F127" s="70" t="str">
        <f>IF(ROW()-1&gt;MAX('Census Input Tab'!$X$33:$X$517),"",IF(OR(INDEX('Census Input Tab'!$O$33:$O$517,MATCH(ROW()-1,'Census Input Tab'!$X$33:$X$517,0))="NO",INDEX('Census Input Tab'!$O$33:$O$517,MATCH(ROW()-1,'Census Input Tab'!$X$33:$X$517,0))="BLANK"),IF(INDEX('Census Input Tab'!$O$33:$O$517,MATCH(ROW()-1,'Census Input Tab'!$X$33:$X$517,0))="NO","Missing Data","BLANK"),"None"))</f>
        <v/>
      </c>
      <c r="G127" s="62" t="str">
        <f>IF(ROW()-1&gt;MAX('Census Input Tab'!$X$33:$X$517),"",IF(OR(INDEX('Census Input Tab'!$O$33:$O$517,MATCH(ROW()-1,'Census Input Tab'!$X$33:$X$517,0))="NO",INDEX('Census Input Tab'!$O$33:$O$517,MATCH(ROW()-1,'Census Input Tab'!$X$33:$X$517,0))="BLANK"),IF(INDEX('Census Input Tab'!$O$33:$O$517,MATCH(ROW()-1,'Census Input Tab'!$X$33:$X$517,0))="NO","Missing Data","BLANK"),"4T"))</f>
        <v/>
      </c>
      <c r="H127"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Tab'!$H$33:$H$517,MATCH(ROW()-1,'Census Input Tab'!$X$33:$X$517,0))))</f>
        <v/>
      </c>
      <c r="I127" s="72" t="str">
        <f>IF(ROW()-1&gt;MAX('Census Input Tab'!$X$33:$X$517),"",IF(OR(INDEX('Census Input Tab'!$O$33:$O$517,MATCH(ROW()-1,'Census Input Tab'!$X$33:$X$517,0))="NO",INDEX('Census Input Tab'!$O$33:$O$517,MATCH(ROW()-1,'Census Input Tab'!$X$33:$X$517,0))="BLANK"),IF(INDEX('Census Input Tab'!$O$33:$O$517,MATCH(ROW()-1,'Census Input Tab'!$X$33:$X$517,0))="NO","Missing Data","BLANK"),""))</f>
        <v/>
      </c>
      <c r="J127"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Tab'!$A$33:$A$517,MATCH(ROW()-1,'Census Input Tab'!$X$33:$X$517,0))))</f>
        <v/>
      </c>
      <c r="K127"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Tab'!$B$33:$B$517,MATCH(ROW()-1,'Census Input Tab'!$X$33:$X$517,0))))</f>
        <v/>
      </c>
      <c r="L127" s="58" t="str">
        <f>IF(ROW()-1&gt;MAX('Census Input Tab'!$X$33:$X$517),"",IF(OR(INDEX('Census Input Tab'!$O$33:$O$517,MATCH(ROW()-1,'Census Input Tab'!$X$33:$X$517,0))="NO",INDEX('Census Input Tab'!$O$33:$O$517,MATCH(ROW()-1,'Census Input Tab'!$X$33:$X$517,0))="BLANK"),IF(INDEX('Census Input Tab'!$O$33:$O$517,MATCH(ROW()-1,'Census Input Tab'!$X$33:$X$517,0))="NO","Missing Data","BLANK"),IF(INDEX('Census Input Tab'!$I$33:$I$517,MATCH(ROW()-1,'Census Input Tab'!$X$33:$X$517,0))="St Con","Y",IF(INDEX('Census Input Tab'!$I$33:$I$517,MATCH(ROW()-1,'Census Input Tab'!$X$33:$X$517,0))="COBRA","Y",""))))</f>
        <v/>
      </c>
    </row>
    <row r="128" spans="1:12" ht="12.75" customHeight="1">
      <c r="A128" s="69" t="str">
        <f>IF(ROW()-1&gt;MAX('Census Input Tab'!$X$33:$X$517),"",IF(OR(INDEX('Census Input Tab'!$O$33:$O$517,MATCH(ROW()-1,'Census Input Tab'!$X$33:$X$517,0))="NO",INDEX('Census Input Tab'!$O$33:$O$517,MATCH(ROW()-1,'Census Input Tab'!$X$33:$X$517,0))="BLANK"),IF(INDEX('Census Input Tab'!$O$33:$O$517,MATCH(ROW()-1,'Census Input Tab'!$X$33:$X$517,0))="NO","Missing Data","BLANK"),INDEX('Census Input Tab'!$D$33:$D$517,MATCH(ROW()-1,'Census Input Tab'!$X$33:$X$517,0))))</f>
        <v/>
      </c>
      <c r="B128"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Tab'!$E$33:$E$517,MATCH(ROW()-1,'Census Input Tab'!$X$33:$X$517,0))))</f>
        <v/>
      </c>
      <c r="C128"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Tab'!$C$33:$C$517,MATCH(ROW()-1,'Census Input Tab'!$X$33:$X$517,0))))</f>
        <v/>
      </c>
      <c r="D128"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Tab'!$F$33:$F$517,MATCH(ROW()-1,'Census Input Tab'!$X$33:$X$517,0))))</f>
        <v/>
      </c>
      <c r="E128" s="70" t="str">
        <f t="shared" si="1"/>
        <v/>
      </c>
      <c r="F128" s="70" t="str">
        <f>IF(ROW()-1&gt;MAX('Census Input Tab'!$X$33:$X$517),"",IF(OR(INDEX('Census Input Tab'!$O$33:$O$517,MATCH(ROW()-1,'Census Input Tab'!$X$33:$X$517,0))="NO",INDEX('Census Input Tab'!$O$33:$O$517,MATCH(ROW()-1,'Census Input Tab'!$X$33:$X$517,0))="BLANK"),IF(INDEX('Census Input Tab'!$O$33:$O$517,MATCH(ROW()-1,'Census Input Tab'!$X$33:$X$517,0))="NO","Missing Data","BLANK"),"None"))</f>
        <v/>
      </c>
      <c r="G128" s="62" t="str">
        <f>IF(ROW()-1&gt;MAX('Census Input Tab'!$X$33:$X$517),"",IF(OR(INDEX('Census Input Tab'!$O$33:$O$517,MATCH(ROW()-1,'Census Input Tab'!$X$33:$X$517,0))="NO",INDEX('Census Input Tab'!$O$33:$O$517,MATCH(ROW()-1,'Census Input Tab'!$X$33:$X$517,0))="BLANK"),IF(INDEX('Census Input Tab'!$O$33:$O$517,MATCH(ROW()-1,'Census Input Tab'!$X$33:$X$517,0))="NO","Missing Data","BLANK"),"4T"))</f>
        <v/>
      </c>
      <c r="H128"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Tab'!$H$33:$H$517,MATCH(ROW()-1,'Census Input Tab'!$X$33:$X$517,0))))</f>
        <v/>
      </c>
      <c r="I128" s="72" t="str">
        <f>IF(ROW()-1&gt;MAX('Census Input Tab'!$X$33:$X$517),"",IF(OR(INDEX('Census Input Tab'!$O$33:$O$517,MATCH(ROW()-1,'Census Input Tab'!$X$33:$X$517,0))="NO",INDEX('Census Input Tab'!$O$33:$O$517,MATCH(ROW()-1,'Census Input Tab'!$X$33:$X$517,0))="BLANK"),IF(INDEX('Census Input Tab'!$O$33:$O$517,MATCH(ROW()-1,'Census Input Tab'!$X$33:$X$517,0))="NO","Missing Data","BLANK"),""))</f>
        <v/>
      </c>
      <c r="J128"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Tab'!$A$33:$A$517,MATCH(ROW()-1,'Census Input Tab'!$X$33:$X$517,0))))</f>
        <v/>
      </c>
      <c r="K128"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Tab'!$B$33:$B$517,MATCH(ROW()-1,'Census Input Tab'!$X$33:$X$517,0))))</f>
        <v/>
      </c>
      <c r="L128" s="58" t="str">
        <f>IF(ROW()-1&gt;MAX('Census Input Tab'!$X$33:$X$517),"",IF(OR(INDEX('Census Input Tab'!$O$33:$O$517,MATCH(ROW()-1,'Census Input Tab'!$X$33:$X$517,0))="NO",INDEX('Census Input Tab'!$O$33:$O$517,MATCH(ROW()-1,'Census Input Tab'!$X$33:$X$517,0))="BLANK"),IF(INDEX('Census Input Tab'!$O$33:$O$517,MATCH(ROW()-1,'Census Input Tab'!$X$33:$X$517,0))="NO","Missing Data","BLANK"),IF(INDEX('Census Input Tab'!$I$33:$I$517,MATCH(ROW()-1,'Census Input Tab'!$X$33:$X$517,0))="St Con","Y",IF(INDEX('Census Input Tab'!$I$33:$I$517,MATCH(ROW()-1,'Census Input Tab'!$X$33:$X$517,0))="COBRA","Y",""))))</f>
        <v/>
      </c>
    </row>
    <row r="129" spans="1:12" ht="12.75" customHeight="1">
      <c r="A129" s="69" t="str">
        <f>IF(ROW()-1&gt;MAX('Census Input Tab'!$X$33:$X$517),"",IF(OR(INDEX('Census Input Tab'!$O$33:$O$517,MATCH(ROW()-1,'Census Input Tab'!$X$33:$X$517,0))="NO",INDEX('Census Input Tab'!$O$33:$O$517,MATCH(ROW()-1,'Census Input Tab'!$X$33:$X$517,0))="BLANK"),IF(INDEX('Census Input Tab'!$O$33:$O$517,MATCH(ROW()-1,'Census Input Tab'!$X$33:$X$517,0))="NO","Missing Data","BLANK"),INDEX('Census Input Tab'!$D$33:$D$517,MATCH(ROW()-1,'Census Input Tab'!$X$33:$X$517,0))))</f>
        <v/>
      </c>
      <c r="B129"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Tab'!$E$33:$E$517,MATCH(ROW()-1,'Census Input Tab'!$X$33:$X$517,0))))</f>
        <v/>
      </c>
      <c r="C129"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Tab'!$C$33:$C$517,MATCH(ROW()-1,'Census Input Tab'!$X$33:$X$517,0))))</f>
        <v/>
      </c>
      <c r="D129"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Tab'!$F$33:$F$517,MATCH(ROW()-1,'Census Input Tab'!$X$33:$X$517,0))))</f>
        <v/>
      </c>
      <c r="E129" s="70" t="str">
        <f t="shared" si="1"/>
        <v/>
      </c>
      <c r="F129" s="70" t="str">
        <f>IF(ROW()-1&gt;MAX('Census Input Tab'!$X$33:$X$517),"",IF(OR(INDEX('Census Input Tab'!$O$33:$O$517,MATCH(ROW()-1,'Census Input Tab'!$X$33:$X$517,0))="NO",INDEX('Census Input Tab'!$O$33:$O$517,MATCH(ROW()-1,'Census Input Tab'!$X$33:$X$517,0))="BLANK"),IF(INDEX('Census Input Tab'!$O$33:$O$517,MATCH(ROW()-1,'Census Input Tab'!$X$33:$X$517,0))="NO","Missing Data","BLANK"),"None"))</f>
        <v/>
      </c>
      <c r="G129" s="62" t="str">
        <f>IF(ROW()-1&gt;MAX('Census Input Tab'!$X$33:$X$517),"",IF(OR(INDEX('Census Input Tab'!$O$33:$O$517,MATCH(ROW()-1,'Census Input Tab'!$X$33:$X$517,0))="NO",INDEX('Census Input Tab'!$O$33:$O$517,MATCH(ROW()-1,'Census Input Tab'!$X$33:$X$517,0))="BLANK"),IF(INDEX('Census Input Tab'!$O$33:$O$517,MATCH(ROW()-1,'Census Input Tab'!$X$33:$X$517,0))="NO","Missing Data","BLANK"),"4T"))</f>
        <v/>
      </c>
      <c r="H129"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Tab'!$H$33:$H$517,MATCH(ROW()-1,'Census Input Tab'!$X$33:$X$517,0))))</f>
        <v/>
      </c>
      <c r="I129" s="72" t="str">
        <f>IF(ROW()-1&gt;MAX('Census Input Tab'!$X$33:$X$517),"",IF(OR(INDEX('Census Input Tab'!$O$33:$O$517,MATCH(ROW()-1,'Census Input Tab'!$X$33:$X$517,0))="NO",INDEX('Census Input Tab'!$O$33:$O$517,MATCH(ROW()-1,'Census Input Tab'!$X$33:$X$517,0))="BLANK"),IF(INDEX('Census Input Tab'!$O$33:$O$517,MATCH(ROW()-1,'Census Input Tab'!$X$33:$X$517,0))="NO","Missing Data","BLANK"),""))</f>
        <v/>
      </c>
      <c r="J129"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Tab'!$A$33:$A$517,MATCH(ROW()-1,'Census Input Tab'!$X$33:$X$517,0))))</f>
        <v/>
      </c>
      <c r="K129"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Tab'!$B$33:$B$517,MATCH(ROW()-1,'Census Input Tab'!$X$33:$X$517,0))))</f>
        <v/>
      </c>
      <c r="L129" s="58" t="str">
        <f>IF(ROW()-1&gt;MAX('Census Input Tab'!$X$33:$X$517),"",IF(OR(INDEX('Census Input Tab'!$O$33:$O$517,MATCH(ROW()-1,'Census Input Tab'!$X$33:$X$517,0))="NO",INDEX('Census Input Tab'!$O$33:$O$517,MATCH(ROW()-1,'Census Input Tab'!$X$33:$X$517,0))="BLANK"),IF(INDEX('Census Input Tab'!$O$33:$O$517,MATCH(ROW()-1,'Census Input Tab'!$X$33:$X$517,0))="NO","Missing Data","BLANK"),IF(INDEX('Census Input Tab'!$I$33:$I$517,MATCH(ROW()-1,'Census Input Tab'!$X$33:$X$517,0))="St Con","Y",IF(INDEX('Census Input Tab'!$I$33:$I$517,MATCH(ROW()-1,'Census Input Tab'!$X$33:$X$517,0))="COBRA","Y",""))))</f>
        <v/>
      </c>
    </row>
    <row r="130" spans="1:12" ht="12.75" customHeight="1">
      <c r="A130" s="69" t="str">
        <f>IF(ROW()-1&gt;MAX('Census Input Tab'!$X$33:$X$517),"",IF(OR(INDEX('Census Input Tab'!$O$33:$O$517,MATCH(ROW()-1,'Census Input Tab'!$X$33:$X$517,0))="NO",INDEX('Census Input Tab'!$O$33:$O$517,MATCH(ROW()-1,'Census Input Tab'!$X$33:$X$517,0))="BLANK"),IF(INDEX('Census Input Tab'!$O$33:$O$517,MATCH(ROW()-1,'Census Input Tab'!$X$33:$X$517,0))="NO","Missing Data","BLANK"),INDEX('Census Input Tab'!$D$33:$D$517,MATCH(ROW()-1,'Census Input Tab'!$X$33:$X$517,0))))</f>
        <v/>
      </c>
      <c r="B130"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Tab'!$E$33:$E$517,MATCH(ROW()-1,'Census Input Tab'!$X$33:$X$517,0))))</f>
        <v/>
      </c>
      <c r="C130"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Tab'!$C$33:$C$517,MATCH(ROW()-1,'Census Input Tab'!$X$33:$X$517,0))))</f>
        <v/>
      </c>
      <c r="D130"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Tab'!$F$33:$F$517,MATCH(ROW()-1,'Census Input Tab'!$X$33:$X$517,0))))</f>
        <v/>
      </c>
      <c r="E130" s="70" t="str">
        <f t="shared" si="1"/>
        <v/>
      </c>
      <c r="F130" s="70" t="str">
        <f>IF(ROW()-1&gt;MAX('Census Input Tab'!$X$33:$X$517),"",IF(OR(INDEX('Census Input Tab'!$O$33:$O$517,MATCH(ROW()-1,'Census Input Tab'!$X$33:$X$517,0))="NO",INDEX('Census Input Tab'!$O$33:$O$517,MATCH(ROW()-1,'Census Input Tab'!$X$33:$X$517,0))="BLANK"),IF(INDEX('Census Input Tab'!$O$33:$O$517,MATCH(ROW()-1,'Census Input Tab'!$X$33:$X$517,0))="NO","Missing Data","BLANK"),"None"))</f>
        <v/>
      </c>
      <c r="G130" s="62" t="str">
        <f>IF(ROW()-1&gt;MAX('Census Input Tab'!$X$33:$X$517),"",IF(OR(INDEX('Census Input Tab'!$O$33:$O$517,MATCH(ROW()-1,'Census Input Tab'!$X$33:$X$517,0))="NO",INDEX('Census Input Tab'!$O$33:$O$517,MATCH(ROW()-1,'Census Input Tab'!$X$33:$X$517,0))="BLANK"),IF(INDEX('Census Input Tab'!$O$33:$O$517,MATCH(ROW()-1,'Census Input Tab'!$X$33:$X$517,0))="NO","Missing Data","BLANK"),"4T"))</f>
        <v/>
      </c>
      <c r="H130"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Tab'!$H$33:$H$517,MATCH(ROW()-1,'Census Input Tab'!$X$33:$X$517,0))))</f>
        <v/>
      </c>
      <c r="I130" s="72" t="str">
        <f>IF(ROW()-1&gt;MAX('Census Input Tab'!$X$33:$X$517),"",IF(OR(INDEX('Census Input Tab'!$O$33:$O$517,MATCH(ROW()-1,'Census Input Tab'!$X$33:$X$517,0))="NO",INDEX('Census Input Tab'!$O$33:$O$517,MATCH(ROW()-1,'Census Input Tab'!$X$33:$X$517,0))="BLANK"),IF(INDEX('Census Input Tab'!$O$33:$O$517,MATCH(ROW()-1,'Census Input Tab'!$X$33:$X$517,0))="NO","Missing Data","BLANK"),""))</f>
        <v/>
      </c>
      <c r="J130"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Tab'!$A$33:$A$517,MATCH(ROW()-1,'Census Input Tab'!$X$33:$X$517,0))))</f>
        <v/>
      </c>
      <c r="K130"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Tab'!$B$33:$B$517,MATCH(ROW()-1,'Census Input Tab'!$X$33:$X$517,0))))</f>
        <v/>
      </c>
      <c r="L130" s="58" t="str">
        <f>IF(ROW()-1&gt;MAX('Census Input Tab'!$X$33:$X$517),"",IF(OR(INDEX('Census Input Tab'!$O$33:$O$517,MATCH(ROW()-1,'Census Input Tab'!$X$33:$X$517,0))="NO",INDEX('Census Input Tab'!$O$33:$O$517,MATCH(ROW()-1,'Census Input Tab'!$X$33:$X$517,0))="BLANK"),IF(INDEX('Census Input Tab'!$O$33:$O$517,MATCH(ROW()-1,'Census Input Tab'!$X$33:$X$517,0))="NO","Missing Data","BLANK"),IF(INDEX('Census Input Tab'!$I$33:$I$517,MATCH(ROW()-1,'Census Input Tab'!$X$33:$X$517,0))="St Con","Y",IF(INDEX('Census Input Tab'!$I$33:$I$517,MATCH(ROW()-1,'Census Input Tab'!$X$33:$X$517,0))="COBRA","Y",""))))</f>
        <v/>
      </c>
    </row>
    <row r="131" spans="1:12" ht="12.75" customHeight="1">
      <c r="A131" s="69" t="str">
        <f>IF(ROW()-1&gt;MAX('Census Input Tab'!$X$33:$X$517),"",IF(OR(INDEX('Census Input Tab'!$O$33:$O$517,MATCH(ROW()-1,'Census Input Tab'!$X$33:$X$517,0))="NO",INDEX('Census Input Tab'!$O$33:$O$517,MATCH(ROW()-1,'Census Input Tab'!$X$33:$X$517,0))="BLANK"),IF(INDEX('Census Input Tab'!$O$33:$O$517,MATCH(ROW()-1,'Census Input Tab'!$X$33:$X$517,0))="NO","Missing Data","BLANK"),INDEX('Census Input Tab'!$D$33:$D$517,MATCH(ROW()-1,'Census Input Tab'!$X$33:$X$517,0))))</f>
        <v/>
      </c>
      <c r="B131"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Tab'!$E$33:$E$517,MATCH(ROW()-1,'Census Input Tab'!$X$33:$X$517,0))))</f>
        <v/>
      </c>
      <c r="C131"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Tab'!$C$33:$C$517,MATCH(ROW()-1,'Census Input Tab'!$X$33:$X$517,0))))</f>
        <v/>
      </c>
      <c r="D131"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Tab'!$F$33:$F$517,MATCH(ROW()-1,'Census Input Tab'!$X$33:$X$517,0))))</f>
        <v/>
      </c>
      <c r="E131" s="70" t="str">
        <f t="shared" ref="E131:E194" si="2">IF(ISBLANK(G131),"",G131)</f>
        <v/>
      </c>
      <c r="F131" s="70" t="str">
        <f>IF(ROW()-1&gt;MAX('Census Input Tab'!$X$33:$X$517),"",IF(OR(INDEX('Census Input Tab'!$O$33:$O$517,MATCH(ROW()-1,'Census Input Tab'!$X$33:$X$517,0))="NO",INDEX('Census Input Tab'!$O$33:$O$517,MATCH(ROW()-1,'Census Input Tab'!$X$33:$X$517,0))="BLANK"),IF(INDEX('Census Input Tab'!$O$33:$O$517,MATCH(ROW()-1,'Census Input Tab'!$X$33:$X$517,0))="NO","Missing Data","BLANK"),"None"))</f>
        <v/>
      </c>
      <c r="G131" s="62" t="str">
        <f>IF(ROW()-1&gt;MAX('Census Input Tab'!$X$33:$X$517),"",IF(OR(INDEX('Census Input Tab'!$O$33:$O$517,MATCH(ROW()-1,'Census Input Tab'!$X$33:$X$517,0))="NO",INDEX('Census Input Tab'!$O$33:$O$517,MATCH(ROW()-1,'Census Input Tab'!$X$33:$X$517,0))="BLANK"),IF(INDEX('Census Input Tab'!$O$33:$O$517,MATCH(ROW()-1,'Census Input Tab'!$X$33:$X$517,0))="NO","Missing Data","BLANK"),"4T"))</f>
        <v/>
      </c>
      <c r="H131"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Tab'!$H$33:$H$517,MATCH(ROW()-1,'Census Input Tab'!$X$33:$X$517,0))))</f>
        <v/>
      </c>
      <c r="I131" s="72" t="str">
        <f>IF(ROW()-1&gt;MAX('Census Input Tab'!$X$33:$X$517),"",IF(OR(INDEX('Census Input Tab'!$O$33:$O$517,MATCH(ROW()-1,'Census Input Tab'!$X$33:$X$517,0))="NO",INDEX('Census Input Tab'!$O$33:$O$517,MATCH(ROW()-1,'Census Input Tab'!$X$33:$X$517,0))="BLANK"),IF(INDEX('Census Input Tab'!$O$33:$O$517,MATCH(ROW()-1,'Census Input Tab'!$X$33:$X$517,0))="NO","Missing Data","BLANK"),""))</f>
        <v/>
      </c>
      <c r="J131"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Tab'!$A$33:$A$517,MATCH(ROW()-1,'Census Input Tab'!$X$33:$X$517,0))))</f>
        <v/>
      </c>
      <c r="K131"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Tab'!$B$33:$B$517,MATCH(ROW()-1,'Census Input Tab'!$X$33:$X$517,0))))</f>
        <v/>
      </c>
      <c r="L131" s="58" t="str">
        <f>IF(ROW()-1&gt;MAX('Census Input Tab'!$X$33:$X$517),"",IF(OR(INDEX('Census Input Tab'!$O$33:$O$517,MATCH(ROW()-1,'Census Input Tab'!$X$33:$X$517,0))="NO",INDEX('Census Input Tab'!$O$33:$O$517,MATCH(ROW()-1,'Census Input Tab'!$X$33:$X$517,0))="BLANK"),IF(INDEX('Census Input Tab'!$O$33:$O$517,MATCH(ROW()-1,'Census Input Tab'!$X$33:$X$517,0))="NO","Missing Data","BLANK"),IF(INDEX('Census Input Tab'!$I$33:$I$517,MATCH(ROW()-1,'Census Input Tab'!$X$33:$X$517,0))="St Con","Y",IF(INDEX('Census Input Tab'!$I$33:$I$517,MATCH(ROW()-1,'Census Input Tab'!$X$33:$X$517,0))="COBRA","Y",""))))</f>
        <v/>
      </c>
    </row>
    <row r="132" spans="1:12" ht="12.75" customHeight="1">
      <c r="A132" s="69" t="str">
        <f>IF(ROW()-1&gt;MAX('Census Input Tab'!$X$33:$X$517),"",IF(OR(INDEX('Census Input Tab'!$O$33:$O$517,MATCH(ROW()-1,'Census Input Tab'!$X$33:$X$517,0))="NO",INDEX('Census Input Tab'!$O$33:$O$517,MATCH(ROW()-1,'Census Input Tab'!$X$33:$X$517,0))="BLANK"),IF(INDEX('Census Input Tab'!$O$33:$O$517,MATCH(ROW()-1,'Census Input Tab'!$X$33:$X$517,0))="NO","Missing Data","BLANK"),INDEX('Census Input Tab'!$D$33:$D$517,MATCH(ROW()-1,'Census Input Tab'!$X$33:$X$517,0))))</f>
        <v/>
      </c>
      <c r="B132"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Tab'!$E$33:$E$517,MATCH(ROW()-1,'Census Input Tab'!$X$33:$X$517,0))))</f>
        <v/>
      </c>
      <c r="C132"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Tab'!$C$33:$C$517,MATCH(ROW()-1,'Census Input Tab'!$X$33:$X$517,0))))</f>
        <v/>
      </c>
      <c r="D132"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Tab'!$F$33:$F$517,MATCH(ROW()-1,'Census Input Tab'!$X$33:$X$517,0))))</f>
        <v/>
      </c>
      <c r="E132" s="70" t="str">
        <f t="shared" si="2"/>
        <v/>
      </c>
      <c r="F132" s="70" t="str">
        <f>IF(ROW()-1&gt;MAX('Census Input Tab'!$X$33:$X$517),"",IF(OR(INDEX('Census Input Tab'!$O$33:$O$517,MATCH(ROW()-1,'Census Input Tab'!$X$33:$X$517,0))="NO",INDEX('Census Input Tab'!$O$33:$O$517,MATCH(ROW()-1,'Census Input Tab'!$X$33:$X$517,0))="BLANK"),IF(INDEX('Census Input Tab'!$O$33:$O$517,MATCH(ROW()-1,'Census Input Tab'!$X$33:$X$517,0))="NO","Missing Data","BLANK"),"None"))</f>
        <v/>
      </c>
      <c r="G132" s="62" t="str">
        <f>IF(ROW()-1&gt;MAX('Census Input Tab'!$X$33:$X$517),"",IF(OR(INDEX('Census Input Tab'!$O$33:$O$517,MATCH(ROW()-1,'Census Input Tab'!$X$33:$X$517,0))="NO",INDEX('Census Input Tab'!$O$33:$O$517,MATCH(ROW()-1,'Census Input Tab'!$X$33:$X$517,0))="BLANK"),IF(INDEX('Census Input Tab'!$O$33:$O$517,MATCH(ROW()-1,'Census Input Tab'!$X$33:$X$517,0))="NO","Missing Data","BLANK"),"4T"))</f>
        <v/>
      </c>
      <c r="H132"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Tab'!$H$33:$H$517,MATCH(ROW()-1,'Census Input Tab'!$X$33:$X$517,0))))</f>
        <v/>
      </c>
      <c r="I132" s="72" t="str">
        <f>IF(ROW()-1&gt;MAX('Census Input Tab'!$X$33:$X$517),"",IF(OR(INDEX('Census Input Tab'!$O$33:$O$517,MATCH(ROW()-1,'Census Input Tab'!$X$33:$X$517,0))="NO",INDEX('Census Input Tab'!$O$33:$O$517,MATCH(ROW()-1,'Census Input Tab'!$X$33:$X$517,0))="BLANK"),IF(INDEX('Census Input Tab'!$O$33:$O$517,MATCH(ROW()-1,'Census Input Tab'!$X$33:$X$517,0))="NO","Missing Data","BLANK"),""))</f>
        <v/>
      </c>
      <c r="J132"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Tab'!$A$33:$A$517,MATCH(ROW()-1,'Census Input Tab'!$X$33:$X$517,0))))</f>
        <v/>
      </c>
      <c r="K132"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Tab'!$B$33:$B$517,MATCH(ROW()-1,'Census Input Tab'!$X$33:$X$517,0))))</f>
        <v/>
      </c>
      <c r="L132" s="58" t="str">
        <f>IF(ROW()-1&gt;MAX('Census Input Tab'!$X$33:$X$517),"",IF(OR(INDEX('Census Input Tab'!$O$33:$O$517,MATCH(ROW()-1,'Census Input Tab'!$X$33:$X$517,0))="NO",INDEX('Census Input Tab'!$O$33:$O$517,MATCH(ROW()-1,'Census Input Tab'!$X$33:$X$517,0))="BLANK"),IF(INDEX('Census Input Tab'!$O$33:$O$517,MATCH(ROW()-1,'Census Input Tab'!$X$33:$X$517,0))="NO","Missing Data","BLANK"),IF(INDEX('Census Input Tab'!$I$33:$I$517,MATCH(ROW()-1,'Census Input Tab'!$X$33:$X$517,0))="St Con","Y",IF(INDEX('Census Input Tab'!$I$33:$I$517,MATCH(ROW()-1,'Census Input Tab'!$X$33:$X$517,0))="COBRA","Y",""))))</f>
        <v/>
      </c>
    </row>
    <row r="133" spans="1:12" ht="12.75" customHeight="1">
      <c r="A133" s="69" t="str">
        <f>IF(ROW()-1&gt;MAX('Census Input Tab'!$X$33:$X$517),"",IF(OR(INDEX('Census Input Tab'!$O$33:$O$517,MATCH(ROW()-1,'Census Input Tab'!$X$33:$X$517,0))="NO",INDEX('Census Input Tab'!$O$33:$O$517,MATCH(ROW()-1,'Census Input Tab'!$X$33:$X$517,0))="BLANK"),IF(INDEX('Census Input Tab'!$O$33:$O$517,MATCH(ROW()-1,'Census Input Tab'!$X$33:$X$517,0))="NO","Missing Data","BLANK"),INDEX('Census Input Tab'!$D$33:$D$517,MATCH(ROW()-1,'Census Input Tab'!$X$33:$X$517,0))))</f>
        <v/>
      </c>
      <c r="B133"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Tab'!$E$33:$E$517,MATCH(ROW()-1,'Census Input Tab'!$X$33:$X$517,0))))</f>
        <v/>
      </c>
      <c r="C133"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Tab'!$C$33:$C$517,MATCH(ROW()-1,'Census Input Tab'!$X$33:$X$517,0))))</f>
        <v/>
      </c>
      <c r="D133"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Tab'!$F$33:$F$517,MATCH(ROW()-1,'Census Input Tab'!$X$33:$X$517,0))))</f>
        <v/>
      </c>
      <c r="E133" s="70" t="str">
        <f t="shared" si="2"/>
        <v/>
      </c>
      <c r="F133" s="70" t="str">
        <f>IF(ROW()-1&gt;MAX('Census Input Tab'!$X$33:$X$517),"",IF(OR(INDEX('Census Input Tab'!$O$33:$O$517,MATCH(ROW()-1,'Census Input Tab'!$X$33:$X$517,0))="NO",INDEX('Census Input Tab'!$O$33:$O$517,MATCH(ROW()-1,'Census Input Tab'!$X$33:$X$517,0))="BLANK"),IF(INDEX('Census Input Tab'!$O$33:$O$517,MATCH(ROW()-1,'Census Input Tab'!$X$33:$X$517,0))="NO","Missing Data","BLANK"),"None"))</f>
        <v/>
      </c>
      <c r="G133" s="62" t="str">
        <f>IF(ROW()-1&gt;MAX('Census Input Tab'!$X$33:$X$517),"",IF(OR(INDEX('Census Input Tab'!$O$33:$O$517,MATCH(ROW()-1,'Census Input Tab'!$X$33:$X$517,0))="NO",INDEX('Census Input Tab'!$O$33:$O$517,MATCH(ROW()-1,'Census Input Tab'!$X$33:$X$517,0))="BLANK"),IF(INDEX('Census Input Tab'!$O$33:$O$517,MATCH(ROW()-1,'Census Input Tab'!$X$33:$X$517,0))="NO","Missing Data","BLANK"),"4T"))</f>
        <v/>
      </c>
      <c r="H133"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Tab'!$H$33:$H$517,MATCH(ROW()-1,'Census Input Tab'!$X$33:$X$517,0))))</f>
        <v/>
      </c>
      <c r="I133" s="72" t="str">
        <f>IF(ROW()-1&gt;MAX('Census Input Tab'!$X$33:$X$517),"",IF(OR(INDEX('Census Input Tab'!$O$33:$O$517,MATCH(ROW()-1,'Census Input Tab'!$X$33:$X$517,0))="NO",INDEX('Census Input Tab'!$O$33:$O$517,MATCH(ROW()-1,'Census Input Tab'!$X$33:$X$517,0))="BLANK"),IF(INDEX('Census Input Tab'!$O$33:$O$517,MATCH(ROW()-1,'Census Input Tab'!$X$33:$X$517,0))="NO","Missing Data","BLANK"),""))</f>
        <v/>
      </c>
      <c r="J133"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Tab'!$A$33:$A$517,MATCH(ROW()-1,'Census Input Tab'!$X$33:$X$517,0))))</f>
        <v/>
      </c>
      <c r="K133"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Tab'!$B$33:$B$517,MATCH(ROW()-1,'Census Input Tab'!$X$33:$X$517,0))))</f>
        <v/>
      </c>
      <c r="L133" s="58" t="str">
        <f>IF(ROW()-1&gt;MAX('Census Input Tab'!$X$33:$X$517),"",IF(OR(INDEX('Census Input Tab'!$O$33:$O$517,MATCH(ROW()-1,'Census Input Tab'!$X$33:$X$517,0))="NO",INDEX('Census Input Tab'!$O$33:$O$517,MATCH(ROW()-1,'Census Input Tab'!$X$33:$X$517,0))="BLANK"),IF(INDEX('Census Input Tab'!$O$33:$O$517,MATCH(ROW()-1,'Census Input Tab'!$X$33:$X$517,0))="NO","Missing Data","BLANK"),IF(INDEX('Census Input Tab'!$I$33:$I$517,MATCH(ROW()-1,'Census Input Tab'!$X$33:$X$517,0))="St Con","Y",IF(INDEX('Census Input Tab'!$I$33:$I$517,MATCH(ROW()-1,'Census Input Tab'!$X$33:$X$517,0))="COBRA","Y",""))))</f>
        <v/>
      </c>
    </row>
    <row r="134" spans="1:12" ht="12.75" customHeight="1">
      <c r="A134" s="69" t="str">
        <f>IF(ROW()-1&gt;MAX('Census Input Tab'!$X$33:$X$517),"",IF(OR(INDEX('Census Input Tab'!$O$33:$O$517,MATCH(ROW()-1,'Census Input Tab'!$X$33:$X$517,0))="NO",INDEX('Census Input Tab'!$O$33:$O$517,MATCH(ROW()-1,'Census Input Tab'!$X$33:$X$517,0))="BLANK"),IF(INDEX('Census Input Tab'!$O$33:$O$517,MATCH(ROW()-1,'Census Input Tab'!$X$33:$X$517,0))="NO","Missing Data","BLANK"),INDEX('Census Input Tab'!$D$33:$D$517,MATCH(ROW()-1,'Census Input Tab'!$X$33:$X$517,0))))</f>
        <v/>
      </c>
      <c r="B134"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Tab'!$E$33:$E$517,MATCH(ROW()-1,'Census Input Tab'!$X$33:$X$517,0))))</f>
        <v/>
      </c>
      <c r="C134"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Tab'!$C$33:$C$517,MATCH(ROW()-1,'Census Input Tab'!$X$33:$X$517,0))))</f>
        <v/>
      </c>
      <c r="D134"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Tab'!$F$33:$F$517,MATCH(ROW()-1,'Census Input Tab'!$X$33:$X$517,0))))</f>
        <v/>
      </c>
      <c r="E134" s="70" t="str">
        <f t="shared" si="2"/>
        <v/>
      </c>
      <c r="F134" s="70" t="str">
        <f>IF(ROW()-1&gt;MAX('Census Input Tab'!$X$33:$X$517),"",IF(OR(INDEX('Census Input Tab'!$O$33:$O$517,MATCH(ROW()-1,'Census Input Tab'!$X$33:$X$517,0))="NO",INDEX('Census Input Tab'!$O$33:$O$517,MATCH(ROW()-1,'Census Input Tab'!$X$33:$X$517,0))="BLANK"),IF(INDEX('Census Input Tab'!$O$33:$O$517,MATCH(ROW()-1,'Census Input Tab'!$X$33:$X$517,0))="NO","Missing Data","BLANK"),"None"))</f>
        <v/>
      </c>
      <c r="G134" s="62" t="str">
        <f>IF(ROW()-1&gt;MAX('Census Input Tab'!$X$33:$X$517),"",IF(OR(INDEX('Census Input Tab'!$O$33:$O$517,MATCH(ROW()-1,'Census Input Tab'!$X$33:$X$517,0))="NO",INDEX('Census Input Tab'!$O$33:$O$517,MATCH(ROW()-1,'Census Input Tab'!$X$33:$X$517,0))="BLANK"),IF(INDEX('Census Input Tab'!$O$33:$O$517,MATCH(ROW()-1,'Census Input Tab'!$X$33:$X$517,0))="NO","Missing Data","BLANK"),"4T"))</f>
        <v/>
      </c>
      <c r="H134"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Tab'!$H$33:$H$517,MATCH(ROW()-1,'Census Input Tab'!$X$33:$X$517,0))))</f>
        <v/>
      </c>
      <c r="I134" s="72" t="str">
        <f>IF(ROW()-1&gt;MAX('Census Input Tab'!$X$33:$X$517),"",IF(OR(INDEX('Census Input Tab'!$O$33:$O$517,MATCH(ROW()-1,'Census Input Tab'!$X$33:$X$517,0))="NO",INDEX('Census Input Tab'!$O$33:$O$517,MATCH(ROW()-1,'Census Input Tab'!$X$33:$X$517,0))="BLANK"),IF(INDEX('Census Input Tab'!$O$33:$O$517,MATCH(ROW()-1,'Census Input Tab'!$X$33:$X$517,0))="NO","Missing Data","BLANK"),""))</f>
        <v/>
      </c>
      <c r="J134"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Tab'!$A$33:$A$517,MATCH(ROW()-1,'Census Input Tab'!$X$33:$X$517,0))))</f>
        <v/>
      </c>
      <c r="K134"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Tab'!$B$33:$B$517,MATCH(ROW()-1,'Census Input Tab'!$X$33:$X$517,0))))</f>
        <v/>
      </c>
      <c r="L134" s="58" t="str">
        <f>IF(ROW()-1&gt;MAX('Census Input Tab'!$X$33:$X$517),"",IF(OR(INDEX('Census Input Tab'!$O$33:$O$517,MATCH(ROW()-1,'Census Input Tab'!$X$33:$X$517,0))="NO",INDEX('Census Input Tab'!$O$33:$O$517,MATCH(ROW()-1,'Census Input Tab'!$X$33:$X$517,0))="BLANK"),IF(INDEX('Census Input Tab'!$O$33:$O$517,MATCH(ROW()-1,'Census Input Tab'!$X$33:$X$517,0))="NO","Missing Data","BLANK"),IF(INDEX('Census Input Tab'!$I$33:$I$517,MATCH(ROW()-1,'Census Input Tab'!$X$33:$X$517,0))="St Con","Y",IF(INDEX('Census Input Tab'!$I$33:$I$517,MATCH(ROW()-1,'Census Input Tab'!$X$33:$X$517,0))="COBRA","Y",""))))</f>
        <v/>
      </c>
    </row>
    <row r="135" spans="1:12" ht="12.75" customHeight="1">
      <c r="A135" s="69" t="str">
        <f>IF(ROW()-1&gt;MAX('Census Input Tab'!$X$33:$X$517),"",IF(OR(INDEX('Census Input Tab'!$O$33:$O$517,MATCH(ROW()-1,'Census Input Tab'!$X$33:$X$517,0))="NO",INDEX('Census Input Tab'!$O$33:$O$517,MATCH(ROW()-1,'Census Input Tab'!$X$33:$X$517,0))="BLANK"),IF(INDEX('Census Input Tab'!$O$33:$O$517,MATCH(ROW()-1,'Census Input Tab'!$X$33:$X$517,0))="NO","Missing Data","BLANK"),INDEX('Census Input Tab'!$D$33:$D$517,MATCH(ROW()-1,'Census Input Tab'!$X$33:$X$517,0))))</f>
        <v/>
      </c>
      <c r="B135"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Tab'!$E$33:$E$517,MATCH(ROW()-1,'Census Input Tab'!$X$33:$X$517,0))))</f>
        <v/>
      </c>
      <c r="C135"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Tab'!$C$33:$C$517,MATCH(ROW()-1,'Census Input Tab'!$X$33:$X$517,0))))</f>
        <v/>
      </c>
      <c r="D135"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Tab'!$F$33:$F$517,MATCH(ROW()-1,'Census Input Tab'!$X$33:$X$517,0))))</f>
        <v/>
      </c>
      <c r="E135" s="70" t="str">
        <f t="shared" si="2"/>
        <v/>
      </c>
      <c r="F135" s="70" t="str">
        <f>IF(ROW()-1&gt;MAX('Census Input Tab'!$X$33:$X$517),"",IF(OR(INDEX('Census Input Tab'!$O$33:$O$517,MATCH(ROW()-1,'Census Input Tab'!$X$33:$X$517,0))="NO",INDEX('Census Input Tab'!$O$33:$O$517,MATCH(ROW()-1,'Census Input Tab'!$X$33:$X$517,0))="BLANK"),IF(INDEX('Census Input Tab'!$O$33:$O$517,MATCH(ROW()-1,'Census Input Tab'!$X$33:$X$517,0))="NO","Missing Data","BLANK"),"None"))</f>
        <v/>
      </c>
      <c r="G135" s="62" t="str">
        <f>IF(ROW()-1&gt;MAX('Census Input Tab'!$X$33:$X$517),"",IF(OR(INDEX('Census Input Tab'!$O$33:$O$517,MATCH(ROW()-1,'Census Input Tab'!$X$33:$X$517,0))="NO",INDEX('Census Input Tab'!$O$33:$O$517,MATCH(ROW()-1,'Census Input Tab'!$X$33:$X$517,0))="BLANK"),IF(INDEX('Census Input Tab'!$O$33:$O$517,MATCH(ROW()-1,'Census Input Tab'!$X$33:$X$517,0))="NO","Missing Data","BLANK"),"4T"))</f>
        <v/>
      </c>
      <c r="H135"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Tab'!$H$33:$H$517,MATCH(ROW()-1,'Census Input Tab'!$X$33:$X$517,0))))</f>
        <v/>
      </c>
      <c r="I135" s="72" t="str">
        <f>IF(ROW()-1&gt;MAX('Census Input Tab'!$X$33:$X$517),"",IF(OR(INDEX('Census Input Tab'!$O$33:$O$517,MATCH(ROW()-1,'Census Input Tab'!$X$33:$X$517,0))="NO",INDEX('Census Input Tab'!$O$33:$O$517,MATCH(ROW()-1,'Census Input Tab'!$X$33:$X$517,0))="BLANK"),IF(INDEX('Census Input Tab'!$O$33:$O$517,MATCH(ROW()-1,'Census Input Tab'!$X$33:$X$517,0))="NO","Missing Data","BLANK"),""))</f>
        <v/>
      </c>
      <c r="J135"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Tab'!$A$33:$A$517,MATCH(ROW()-1,'Census Input Tab'!$X$33:$X$517,0))))</f>
        <v/>
      </c>
      <c r="K135"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Tab'!$B$33:$B$517,MATCH(ROW()-1,'Census Input Tab'!$X$33:$X$517,0))))</f>
        <v/>
      </c>
      <c r="L135" s="58" t="str">
        <f>IF(ROW()-1&gt;MAX('Census Input Tab'!$X$33:$X$517),"",IF(OR(INDEX('Census Input Tab'!$O$33:$O$517,MATCH(ROW()-1,'Census Input Tab'!$X$33:$X$517,0))="NO",INDEX('Census Input Tab'!$O$33:$O$517,MATCH(ROW()-1,'Census Input Tab'!$X$33:$X$517,0))="BLANK"),IF(INDEX('Census Input Tab'!$O$33:$O$517,MATCH(ROW()-1,'Census Input Tab'!$X$33:$X$517,0))="NO","Missing Data","BLANK"),IF(INDEX('Census Input Tab'!$I$33:$I$517,MATCH(ROW()-1,'Census Input Tab'!$X$33:$X$517,0))="St Con","Y",IF(INDEX('Census Input Tab'!$I$33:$I$517,MATCH(ROW()-1,'Census Input Tab'!$X$33:$X$517,0))="COBRA","Y",""))))</f>
        <v/>
      </c>
    </row>
    <row r="136" spans="1:12" ht="12.75" customHeight="1">
      <c r="A136" s="69" t="str">
        <f>IF(ROW()-1&gt;MAX('Census Input Tab'!$X$33:$X$517),"",IF(OR(INDEX('Census Input Tab'!$O$33:$O$517,MATCH(ROW()-1,'Census Input Tab'!$X$33:$X$517,0))="NO",INDEX('Census Input Tab'!$O$33:$O$517,MATCH(ROW()-1,'Census Input Tab'!$X$33:$X$517,0))="BLANK"),IF(INDEX('Census Input Tab'!$O$33:$O$517,MATCH(ROW()-1,'Census Input Tab'!$X$33:$X$517,0))="NO","Missing Data","BLANK"),INDEX('Census Input Tab'!$D$33:$D$517,MATCH(ROW()-1,'Census Input Tab'!$X$33:$X$517,0))))</f>
        <v/>
      </c>
      <c r="B136"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Tab'!$E$33:$E$517,MATCH(ROW()-1,'Census Input Tab'!$X$33:$X$517,0))))</f>
        <v/>
      </c>
      <c r="C136"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Tab'!$C$33:$C$517,MATCH(ROW()-1,'Census Input Tab'!$X$33:$X$517,0))))</f>
        <v/>
      </c>
      <c r="D136"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Tab'!$F$33:$F$517,MATCH(ROW()-1,'Census Input Tab'!$X$33:$X$517,0))))</f>
        <v/>
      </c>
      <c r="E136" s="70" t="str">
        <f t="shared" si="2"/>
        <v/>
      </c>
      <c r="F136" s="70" t="str">
        <f>IF(ROW()-1&gt;MAX('Census Input Tab'!$X$33:$X$517),"",IF(OR(INDEX('Census Input Tab'!$O$33:$O$517,MATCH(ROW()-1,'Census Input Tab'!$X$33:$X$517,0))="NO",INDEX('Census Input Tab'!$O$33:$O$517,MATCH(ROW()-1,'Census Input Tab'!$X$33:$X$517,0))="BLANK"),IF(INDEX('Census Input Tab'!$O$33:$O$517,MATCH(ROW()-1,'Census Input Tab'!$X$33:$X$517,0))="NO","Missing Data","BLANK"),"None"))</f>
        <v/>
      </c>
      <c r="G136" s="62" t="str">
        <f>IF(ROW()-1&gt;MAX('Census Input Tab'!$X$33:$X$517),"",IF(OR(INDEX('Census Input Tab'!$O$33:$O$517,MATCH(ROW()-1,'Census Input Tab'!$X$33:$X$517,0))="NO",INDEX('Census Input Tab'!$O$33:$O$517,MATCH(ROW()-1,'Census Input Tab'!$X$33:$X$517,0))="BLANK"),IF(INDEX('Census Input Tab'!$O$33:$O$517,MATCH(ROW()-1,'Census Input Tab'!$X$33:$X$517,0))="NO","Missing Data","BLANK"),"4T"))</f>
        <v/>
      </c>
      <c r="H136"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Tab'!$H$33:$H$517,MATCH(ROW()-1,'Census Input Tab'!$X$33:$X$517,0))))</f>
        <v/>
      </c>
      <c r="I136" s="72" t="str">
        <f>IF(ROW()-1&gt;MAX('Census Input Tab'!$X$33:$X$517),"",IF(OR(INDEX('Census Input Tab'!$O$33:$O$517,MATCH(ROW()-1,'Census Input Tab'!$X$33:$X$517,0))="NO",INDEX('Census Input Tab'!$O$33:$O$517,MATCH(ROW()-1,'Census Input Tab'!$X$33:$X$517,0))="BLANK"),IF(INDEX('Census Input Tab'!$O$33:$O$517,MATCH(ROW()-1,'Census Input Tab'!$X$33:$X$517,0))="NO","Missing Data","BLANK"),""))</f>
        <v/>
      </c>
      <c r="J136"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Tab'!$A$33:$A$517,MATCH(ROW()-1,'Census Input Tab'!$X$33:$X$517,0))))</f>
        <v/>
      </c>
      <c r="K136"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Tab'!$B$33:$B$517,MATCH(ROW()-1,'Census Input Tab'!$X$33:$X$517,0))))</f>
        <v/>
      </c>
      <c r="L136" s="58" t="str">
        <f>IF(ROW()-1&gt;MAX('Census Input Tab'!$X$33:$X$517),"",IF(OR(INDEX('Census Input Tab'!$O$33:$O$517,MATCH(ROW()-1,'Census Input Tab'!$X$33:$X$517,0))="NO",INDEX('Census Input Tab'!$O$33:$O$517,MATCH(ROW()-1,'Census Input Tab'!$X$33:$X$517,0))="BLANK"),IF(INDEX('Census Input Tab'!$O$33:$O$517,MATCH(ROW()-1,'Census Input Tab'!$X$33:$X$517,0))="NO","Missing Data","BLANK"),IF(INDEX('Census Input Tab'!$I$33:$I$517,MATCH(ROW()-1,'Census Input Tab'!$X$33:$X$517,0))="St Con","Y",IF(INDEX('Census Input Tab'!$I$33:$I$517,MATCH(ROW()-1,'Census Input Tab'!$X$33:$X$517,0))="COBRA","Y",""))))</f>
        <v/>
      </c>
    </row>
    <row r="137" spans="1:12" ht="12.75" customHeight="1">
      <c r="A137" s="69" t="str">
        <f>IF(ROW()-1&gt;MAX('Census Input Tab'!$X$33:$X$517),"",IF(OR(INDEX('Census Input Tab'!$O$33:$O$517,MATCH(ROW()-1,'Census Input Tab'!$X$33:$X$517,0))="NO",INDEX('Census Input Tab'!$O$33:$O$517,MATCH(ROW()-1,'Census Input Tab'!$X$33:$X$517,0))="BLANK"),IF(INDEX('Census Input Tab'!$O$33:$O$517,MATCH(ROW()-1,'Census Input Tab'!$X$33:$X$517,0))="NO","Missing Data","BLANK"),INDEX('Census Input Tab'!$D$33:$D$517,MATCH(ROW()-1,'Census Input Tab'!$X$33:$X$517,0))))</f>
        <v/>
      </c>
      <c r="B137"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Tab'!$E$33:$E$517,MATCH(ROW()-1,'Census Input Tab'!$X$33:$X$517,0))))</f>
        <v/>
      </c>
      <c r="C137"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Tab'!$C$33:$C$517,MATCH(ROW()-1,'Census Input Tab'!$X$33:$X$517,0))))</f>
        <v/>
      </c>
      <c r="D137"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Tab'!$F$33:$F$517,MATCH(ROW()-1,'Census Input Tab'!$X$33:$X$517,0))))</f>
        <v/>
      </c>
      <c r="E137" s="70" t="str">
        <f t="shared" si="2"/>
        <v/>
      </c>
      <c r="F137" s="70" t="str">
        <f>IF(ROW()-1&gt;MAX('Census Input Tab'!$X$33:$X$517),"",IF(OR(INDEX('Census Input Tab'!$O$33:$O$517,MATCH(ROW()-1,'Census Input Tab'!$X$33:$X$517,0))="NO",INDEX('Census Input Tab'!$O$33:$O$517,MATCH(ROW()-1,'Census Input Tab'!$X$33:$X$517,0))="BLANK"),IF(INDEX('Census Input Tab'!$O$33:$O$517,MATCH(ROW()-1,'Census Input Tab'!$X$33:$X$517,0))="NO","Missing Data","BLANK"),"None"))</f>
        <v/>
      </c>
      <c r="G137" s="62" t="str">
        <f>IF(ROW()-1&gt;MAX('Census Input Tab'!$X$33:$X$517),"",IF(OR(INDEX('Census Input Tab'!$O$33:$O$517,MATCH(ROW()-1,'Census Input Tab'!$X$33:$X$517,0))="NO",INDEX('Census Input Tab'!$O$33:$O$517,MATCH(ROW()-1,'Census Input Tab'!$X$33:$X$517,0))="BLANK"),IF(INDEX('Census Input Tab'!$O$33:$O$517,MATCH(ROW()-1,'Census Input Tab'!$X$33:$X$517,0))="NO","Missing Data","BLANK"),"4T"))</f>
        <v/>
      </c>
      <c r="H137"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Tab'!$H$33:$H$517,MATCH(ROW()-1,'Census Input Tab'!$X$33:$X$517,0))))</f>
        <v/>
      </c>
      <c r="I137" s="72" t="str">
        <f>IF(ROW()-1&gt;MAX('Census Input Tab'!$X$33:$X$517),"",IF(OR(INDEX('Census Input Tab'!$O$33:$O$517,MATCH(ROW()-1,'Census Input Tab'!$X$33:$X$517,0))="NO",INDEX('Census Input Tab'!$O$33:$O$517,MATCH(ROW()-1,'Census Input Tab'!$X$33:$X$517,0))="BLANK"),IF(INDEX('Census Input Tab'!$O$33:$O$517,MATCH(ROW()-1,'Census Input Tab'!$X$33:$X$517,0))="NO","Missing Data","BLANK"),""))</f>
        <v/>
      </c>
      <c r="J137"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Tab'!$A$33:$A$517,MATCH(ROW()-1,'Census Input Tab'!$X$33:$X$517,0))))</f>
        <v/>
      </c>
      <c r="K137"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Tab'!$B$33:$B$517,MATCH(ROW()-1,'Census Input Tab'!$X$33:$X$517,0))))</f>
        <v/>
      </c>
      <c r="L137" s="58" t="str">
        <f>IF(ROW()-1&gt;MAX('Census Input Tab'!$X$33:$X$517),"",IF(OR(INDEX('Census Input Tab'!$O$33:$O$517,MATCH(ROW()-1,'Census Input Tab'!$X$33:$X$517,0))="NO",INDEX('Census Input Tab'!$O$33:$O$517,MATCH(ROW()-1,'Census Input Tab'!$X$33:$X$517,0))="BLANK"),IF(INDEX('Census Input Tab'!$O$33:$O$517,MATCH(ROW()-1,'Census Input Tab'!$X$33:$X$517,0))="NO","Missing Data","BLANK"),IF(INDEX('Census Input Tab'!$I$33:$I$517,MATCH(ROW()-1,'Census Input Tab'!$X$33:$X$517,0))="St Con","Y",IF(INDEX('Census Input Tab'!$I$33:$I$517,MATCH(ROW()-1,'Census Input Tab'!$X$33:$X$517,0))="COBRA","Y",""))))</f>
        <v/>
      </c>
    </row>
    <row r="138" spans="1:12" ht="12.75" customHeight="1">
      <c r="A138" s="69" t="str">
        <f>IF(ROW()-1&gt;MAX('Census Input Tab'!$X$33:$X$517),"",IF(OR(INDEX('Census Input Tab'!$O$33:$O$517,MATCH(ROW()-1,'Census Input Tab'!$X$33:$X$517,0))="NO",INDEX('Census Input Tab'!$O$33:$O$517,MATCH(ROW()-1,'Census Input Tab'!$X$33:$X$517,0))="BLANK"),IF(INDEX('Census Input Tab'!$O$33:$O$517,MATCH(ROW()-1,'Census Input Tab'!$X$33:$X$517,0))="NO","Missing Data","BLANK"),INDEX('Census Input Tab'!$D$33:$D$517,MATCH(ROW()-1,'Census Input Tab'!$X$33:$X$517,0))))</f>
        <v/>
      </c>
      <c r="B138"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Tab'!$E$33:$E$517,MATCH(ROW()-1,'Census Input Tab'!$X$33:$X$517,0))))</f>
        <v/>
      </c>
      <c r="C138"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Tab'!$C$33:$C$517,MATCH(ROW()-1,'Census Input Tab'!$X$33:$X$517,0))))</f>
        <v/>
      </c>
      <c r="D138"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Tab'!$F$33:$F$517,MATCH(ROW()-1,'Census Input Tab'!$X$33:$X$517,0))))</f>
        <v/>
      </c>
      <c r="E138" s="70" t="str">
        <f t="shared" si="2"/>
        <v/>
      </c>
      <c r="F138" s="70" t="str">
        <f>IF(ROW()-1&gt;MAX('Census Input Tab'!$X$33:$X$517),"",IF(OR(INDEX('Census Input Tab'!$O$33:$O$517,MATCH(ROW()-1,'Census Input Tab'!$X$33:$X$517,0))="NO",INDEX('Census Input Tab'!$O$33:$O$517,MATCH(ROW()-1,'Census Input Tab'!$X$33:$X$517,0))="BLANK"),IF(INDEX('Census Input Tab'!$O$33:$O$517,MATCH(ROW()-1,'Census Input Tab'!$X$33:$X$517,0))="NO","Missing Data","BLANK"),"None"))</f>
        <v/>
      </c>
      <c r="G138" s="62" t="str">
        <f>IF(ROW()-1&gt;MAX('Census Input Tab'!$X$33:$X$517),"",IF(OR(INDEX('Census Input Tab'!$O$33:$O$517,MATCH(ROW()-1,'Census Input Tab'!$X$33:$X$517,0))="NO",INDEX('Census Input Tab'!$O$33:$O$517,MATCH(ROW()-1,'Census Input Tab'!$X$33:$X$517,0))="BLANK"),IF(INDEX('Census Input Tab'!$O$33:$O$517,MATCH(ROW()-1,'Census Input Tab'!$X$33:$X$517,0))="NO","Missing Data","BLANK"),"4T"))</f>
        <v/>
      </c>
      <c r="H138"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Tab'!$H$33:$H$517,MATCH(ROW()-1,'Census Input Tab'!$X$33:$X$517,0))))</f>
        <v/>
      </c>
      <c r="I138" s="72" t="str">
        <f>IF(ROW()-1&gt;MAX('Census Input Tab'!$X$33:$X$517),"",IF(OR(INDEX('Census Input Tab'!$O$33:$O$517,MATCH(ROW()-1,'Census Input Tab'!$X$33:$X$517,0))="NO",INDEX('Census Input Tab'!$O$33:$O$517,MATCH(ROW()-1,'Census Input Tab'!$X$33:$X$517,0))="BLANK"),IF(INDEX('Census Input Tab'!$O$33:$O$517,MATCH(ROW()-1,'Census Input Tab'!$X$33:$X$517,0))="NO","Missing Data","BLANK"),""))</f>
        <v/>
      </c>
      <c r="J138"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Tab'!$A$33:$A$517,MATCH(ROW()-1,'Census Input Tab'!$X$33:$X$517,0))))</f>
        <v/>
      </c>
      <c r="K138"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Tab'!$B$33:$B$517,MATCH(ROW()-1,'Census Input Tab'!$X$33:$X$517,0))))</f>
        <v/>
      </c>
      <c r="L138" s="58" t="str">
        <f>IF(ROW()-1&gt;MAX('Census Input Tab'!$X$33:$X$517),"",IF(OR(INDEX('Census Input Tab'!$O$33:$O$517,MATCH(ROW()-1,'Census Input Tab'!$X$33:$X$517,0))="NO",INDEX('Census Input Tab'!$O$33:$O$517,MATCH(ROW()-1,'Census Input Tab'!$X$33:$X$517,0))="BLANK"),IF(INDEX('Census Input Tab'!$O$33:$O$517,MATCH(ROW()-1,'Census Input Tab'!$X$33:$X$517,0))="NO","Missing Data","BLANK"),IF(INDEX('Census Input Tab'!$I$33:$I$517,MATCH(ROW()-1,'Census Input Tab'!$X$33:$X$517,0))="St Con","Y",IF(INDEX('Census Input Tab'!$I$33:$I$517,MATCH(ROW()-1,'Census Input Tab'!$X$33:$X$517,0))="COBRA","Y",""))))</f>
        <v/>
      </c>
    </row>
    <row r="139" spans="1:12" ht="12.75" customHeight="1">
      <c r="A139" s="69" t="str">
        <f>IF(ROW()-1&gt;MAX('Census Input Tab'!$X$33:$X$517),"",IF(OR(INDEX('Census Input Tab'!$O$33:$O$517,MATCH(ROW()-1,'Census Input Tab'!$X$33:$X$517,0))="NO",INDEX('Census Input Tab'!$O$33:$O$517,MATCH(ROW()-1,'Census Input Tab'!$X$33:$X$517,0))="BLANK"),IF(INDEX('Census Input Tab'!$O$33:$O$517,MATCH(ROW()-1,'Census Input Tab'!$X$33:$X$517,0))="NO","Missing Data","BLANK"),INDEX('Census Input Tab'!$D$33:$D$517,MATCH(ROW()-1,'Census Input Tab'!$X$33:$X$517,0))))</f>
        <v/>
      </c>
      <c r="B139"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Tab'!$E$33:$E$517,MATCH(ROW()-1,'Census Input Tab'!$X$33:$X$517,0))))</f>
        <v/>
      </c>
      <c r="C139"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Tab'!$C$33:$C$517,MATCH(ROW()-1,'Census Input Tab'!$X$33:$X$517,0))))</f>
        <v/>
      </c>
      <c r="D139"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Tab'!$F$33:$F$517,MATCH(ROW()-1,'Census Input Tab'!$X$33:$X$517,0))))</f>
        <v/>
      </c>
      <c r="E139" s="70" t="str">
        <f t="shared" si="2"/>
        <v/>
      </c>
      <c r="F139" s="70" t="str">
        <f>IF(ROW()-1&gt;MAX('Census Input Tab'!$X$33:$X$517),"",IF(OR(INDEX('Census Input Tab'!$O$33:$O$517,MATCH(ROW()-1,'Census Input Tab'!$X$33:$X$517,0))="NO",INDEX('Census Input Tab'!$O$33:$O$517,MATCH(ROW()-1,'Census Input Tab'!$X$33:$X$517,0))="BLANK"),IF(INDEX('Census Input Tab'!$O$33:$O$517,MATCH(ROW()-1,'Census Input Tab'!$X$33:$X$517,0))="NO","Missing Data","BLANK"),"None"))</f>
        <v/>
      </c>
      <c r="G139" s="62" t="str">
        <f>IF(ROW()-1&gt;MAX('Census Input Tab'!$X$33:$X$517),"",IF(OR(INDEX('Census Input Tab'!$O$33:$O$517,MATCH(ROW()-1,'Census Input Tab'!$X$33:$X$517,0))="NO",INDEX('Census Input Tab'!$O$33:$O$517,MATCH(ROW()-1,'Census Input Tab'!$X$33:$X$517,0))="BLANK"),IF(INDEX('Census Input Tab'!$O$33:$O$517,MATCH(ROW()-1,'Census Input Tab'!$X$33:$X$517,0))="NO","Missing Data","BLANK"),"4T"))</f>
        <v/>
      </c>
      <c r="H139"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Tab'!$H$33:$H$517,MATCH(ROW()-1,'Census Input Tab'!$X$33:$X$517,0))))</f>
        <v/>
      </c>
      <c r="I139" s="72" t="str">
        <f>IF(ROW()-1&gt;MAX('Census Input Tab'!$X$33:$X$517),"",IF(OR(INDEX('Census Input Tab'!$O$33:$O$517,MATCH(ROW()-1,'Census Input Tab'!$X$33:$X$517,0))="NO",INDEX('Census Input Tab'!$O$33:$O$517,MATCH(ROW()-1,'Census Input Tab'!$X$33:$X$517,0))="BLANK"),IF(INDEX('Census Input Tab'!$O$33:$O$517,MATCH(ROW()-1,'Census Input Tab'!$X$33:$X$517,0))="NO","Missing Data","BLANK"),""))</f>
        <v/>
      </c>
      <c r="J139"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Tab'!$A$33:$A$517,MATCH(ROW()-1,'Census Input Tab'!$X$33:$X$517,0))))</f>
        <v/>
      </c>
      <c r="K139"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Tab'!$B$33:$B$517,MATCH(ROW()-1,'Census Input Tab'!$X$33:$X$517,0))))</f>
        <v/>
      </c>
      <c r="L139" s="58" t="str">
        <f>IF(ROW()-1&gt;MAX('Census Input Tab'!$X$33:$X$517),"",IF(OR(INDEX('Census Input Tab'!$O$33:$O$517,MATCH(ROW()-1,'Census Input Tab'!$X$33:$X$517,0))="NO",INDEX('Census Input Tab'!$O$33:$O$517,MATCH(ROW()-1,'Census Input Tab'!$X$33:$X$517,0))="BLANK"),IF(INDEX('Census Input Tab'!$O$33:$O$517,MATCH(ROW()-1,'Census Input Tab'!$X$33:$X$517,0))="NO","Missing Data","BLANK"),IF(INDEX('Census Input Tab'!$I$33:$I$517,MATCH(ROW()-1,'Census Input Tab'!$X$33:$X$517,0))="St Con","Y",IF(INDEX('Census Input Tab'!$I$33:$I$517,MATCH(ROW()-1,'Census Input Tab'!$X$33:$X$517,0))="COBRA","Y",""))))</f>
        <v/>
      </c>
    </row>
    <row r="140" spans="1:12" ht="12.75" customHeight="1">
      <c r="A140" s="69" t="str">
        <f>IF(ROW()-1&gt;MAX('Census Input Tab'!$X$33:$X$517),"",IF(OR(INDEX('Census Input Tab'!$O$33:$O$517,MATCH(ROW()-1,'Census Input Tab'!$X$33:$X$517,0))="NO",INDEX('Census Input Tab'!$O$33:$O$517,MATCH(ROW()-1,'Census Input Tab'!$X$33:$X$517,0))="BLANK"),IF(INDEX('Census Input Tab'!$O$33:$O$517,MATCH(ROW()-1,'Census Input Tab'!$X$33:$X$517,0))="NO","Missing Data","BLANK"),INDEX('Census Input Tab'!$D$33:$D$517,MATCH(ROW()-1,'Census Input Tab'!$X$33:$X$517,0))))</f>
        <v/>
      </c>
      <c r="B140"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Tab'!$E$33:$E$517,MATCH(ROW()-1,'Census Input Tab'!$X$33:$X$517,0))))</f>
        <v/>
      </c>
      <c r="C140"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Tab'!$C$33:$C$517,MATCH(ROW()-1,'Census Input Tab'!$X$33:$X$517,0))))</f>
        <v/>
      </c>
      <c r="D140"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Tab'!$F$33:$F$517,MATCH(ROW()-1,'Census Input Tab'!$X$33:$X$517,0))))</f>
        <v/>
      </c>
      <c r="E140" s="70" t="str">
        <f t="shared" si="2"/>
        <v/>
      </c>
      <c r="F140" s="70" t="str">
        <f>IF(ROW()-1&gt;MAX('Census Input Tab'!$X$33:$X$517),"",IF(OR(INDEX('Census Input Tab'!$O$33:$O$517,MATCH(ROW()-1,'Census Input Tab'!$X$33:$X$517,0))="NO",INDEX('Census Input Tab'!$O$33:$O$517,MATCH(ROW()-1,'Census Input Tab'!$X$33:$X$517,0))="BLANK"),IF(INDEX('Census Input Tab'!$O$33:$O$517,MATCH(ROW()-1,'Census Input Tab'!$X$33:$X$517,0))="NO","Missing Data","BLANK"),"None"))</f>
        <v/>
      </c>
      <c r="G140" s="62" t="str">
        <f>IF(ROW()-1&gt;MAX('Census Input Tab'!$X$33:$X$517),"",IF(OR(INDEX('Census Input Tab'!$O$33:$O$517,MATCH(ROW()-1,'Census Input Tab'!$X$33:$X$517,0))="NO",INDEX('Census Input Tab'!$O$33:$O$517,MATCH(ROW()-1,'Census Input Tab'!$X$33:$X$517,0))="BLANK"),IF(INDEX('Census Input Tab'!$O$33:$O$517,MATCH(ROW()-1,'Census Input Tab'!$X$33:$X$517,0))="NO","Missing Data","BLANK"),"4T"))</f>
        <v/>
      </c>
      <c r="H140"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Tab'!$H$33:$H$517,MATCH(ROW()-1,'Census Input Tab'!$X$33:$X$517,0))))</f>
        <v/>
      </c>
      <c r="I140" s="72" t="str">
        <f>IF(ROW()-1&gt;MAX('Census Input Tab'!$X$33:$X$517),"",IF(OR(INDEX('Census Input Tab'!$O$33:$O$517,MATCH(ROW()-1,'Census Input Tab'!$X$33:$X$517,0))="NO",INDEX('Census Input Tab'!$O$33:$O$517,MATCH(ROW()-1,'Census Input Tab'!$X$33:$X$517,0))="BLANK"),IF(INDEX('Census Input Tab'!$O$33:$O$517,MATCH(ROW()-1,'Census Input Tab'!$X$33:$X$517,0))="NO","Missing Data","BLANK"),""))</f>
        <v/>
      </c>
      <c r="J140"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Tab'!$A$33:$A$517,MATCH(ROW()-1,'Census Input Tab'!$X$33:$X$517,0))))</f>
        <v/>
      </c>
      <c r="K140"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Tab'!$B$33:$B$517,MATCH(ROW()-1,'Census Input Tab'!$X$33:$X$517,0))))</f>
        <v/>
      </c>
      <c r="L140" s="58" t="str">
        <f>IF(ROW()-1&gt;MAX('Census Input Tab'!$X$33:$X$517),"",IF(OR(INDEX('Census Input Tab'!$O$33:$O$517,MATCH(ROW()-1,'Census Input Tab'!$X$33:$X$517,0))="NO",INDEX('Census Input Tab'!$O$33:$O$517,MATCH(ROW()-1,'Census Input Tab'!$X$33:$X$517,0))="BLANK"),IF(INDEX('Census Input Tab'!$O$33:$O$517,MATCH(ROW()-1,'Census Input Tab'!$X$33:$X$517,0))="NO","Missing Data","BLANK"),IF(INDEX('Census Input Tab'!$I$33:$I$517,MATCH(ROW()-1,'Census Input Tab'!$X$33:$X$517,0))="St Con","Y",IF(INDEX('Census Input Tab'!$I$33:$I$517,MATCH(ROW()-1,'Census Input Tab'!$X$33:$X$517,0))="COBRA","Y",""))))</f>
        <v/>
      </c>
    </row>
    <row r="141" spans="1:12" ht="12.75" customHeight="1">
      <c r="A141" s="69" t="str">
        <f>IF(ROW()-1&gt;MAX('Census Input Tab'!$X$33:$X$517),"",IF(OR(INDEX('Census Input Tab'!$O$33:$O$517,MATCH(ROW()-1,'Census Input Tab'!$X$33:$X$517,0))="NO",INDEX('Census Input Tab'!$O$33:$O$517,MATCH(ROW()-1,'Census Input Tab'!$X$33:$X$517,0))="BLANK"),IF(INDEX('Census Input Tab'!$O$33:$O$517,MATCH(ROW()-1,'Census Input Tab'!$X$33:$X$517,0))="NO","Missing Data","BLANK"),INDEX('Census Input Tab'!$D$33:$D$517,MATCH(ROW()-1,'Census Input Tab'!$X$33:$X$517,0))))</f>
        <v/>
      </c>
      <c r="B141"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Tab'!$E$33:$E$517,MATCH(ROW()-1,'Census Input Tab'!$X$33:$X$517,0))))</f>
        <v/>
      </c>
      <c r="C141"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Tab'!$C$33:$C$517,MATCH(ROW()-1,'Census Input Tab'!$X$33:$X$517,0))))</f>
        <v/>
      </c>
      <c r="D141"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Tab'!$F$33:$F$517,MATCH(ROW()-1,'Census Input Tab'!$X$33:$X$517,0))))</f>
        <v/>
      </c>
      <c r="E141" s="70" t="str">
        <f t="shared" si="2"/>
        <v/>
      </c>
      <c r="F141" s="70" t="str">
        <f>IF(ROW()-1&gt;MAX('Census Input Tab'!$X$33:$X$517),"",IF(OR(INDEX('Census Input Tab'!$O$33:$O$517,MATCH(ROW()-1,'Census Input Tab'!$X$33:$X$517,0))="NO",INDEX('Census Input Tab'!$O$33:$O$517,MATCH(ROW()-1,'Census Input Tab'!$X$33:$X$517,0))="BLANK"),IF(INDEX('Census Input Tab'!$O$33:$O$517,MATCH(ROW()-1,'Census Input Tab'!$X$33:$X$517,0))="NO","Missing Data","BLANK"),"None"))</f>
        <v/>
      </c>
      <c r="G141" s="62" t="str">
        <f>IF(ROW()-1&gt;MAX('Census Input Tab'!$X$33:$X$517),"",IF(OR(INDEX('Census Input Tab'!$O$33:$O$517,MATCH(ROW()-1,'Census Input Tab'!$X$33:$X$517,0))="NO",INDEX('Census Input Tab'!$O$33:$O$517,MATCH(ROW()-1,'Census Input Tab'!$X$33:$X$517,0))="BLANK"),IF(INDEX('Census Input Tab'!$O$33:$O$517,MATCH(ROW()-1,'Census Input Tab'!$X$33:$X$517,0))="NO","Missing Data","BLANK"),"4T"))</f>
        <v/>
      </c>
      <c r="H141"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Tab'!$H$33:$H$517,MATCH(ROW()-1,'Census Input Tab'!$X$33:$X$517,0))))</f>
        <v/>
      </c>
      <c r="I141" s="72" t="str">
        <f>IF(ROW()-1&gt;MAX('Census Input Tab'!$X$33:$X$517),"",IF(OR(INDEX('Census Input Tab'!$O$33:$O$517,MATCH(ROW()-1,'Census Input Tab'!$X$33:$X$517,0))="NO",INDEX('Census Input Tab'!$O$33:$O$517,MATCH(ROW()-1,'Census Input Tab'!$X$33:$X$517,0))="BLANK"),IF(INDEX('Census Input Tab'!$O$33:$O$517,MATCH(ROW()-1,'Census Input Tab'!$X$33:$X$517,0))="NO","Missing Data","BLANK"),""))</f>
        <v/>
      </c>
      <c r="J141"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Tab'!$A$33:$A$517,MATCH(ROW()-1,'Census Input Tab'!$X$33:$X$517,0))))</f>
        <v/>
      </c>
      <c r="K141"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Tab'!$B$33:$B$517,MATCH(ROW()-1,'Census Input Tab'!$X$33:$X$517,0))))</f>
        <v/>
      </c>
      <c r="L141" s="58" t="str">
        <f>IF(ROW()-1&gt;MAX('Census Input Tab'!$X$33:$X$517),"",IF(OR(INDEX('Census Input Tab'!$O$33:$O$517,MATCH(ROW()-1,'Census Input Tab'!$X$33:$X$517,0))="NO",INDEX('Census Input Tab'!$O$33:$O$517,MATCH(ROW()-1,'Census Input Tab'!$X$33:$X$517,0))="BLANK"),IF(INDEX('Census Input Tab'!$O$33:$O$517,MATCH(ROW()-1,'Census Input Tab'!$X$33:$X$517,0))="NO","Missing Data","BLANK"),IF(INDEX('Census Input Tab'!$I$33:$I$517,MATCH(ROW()-1,'Census Input Tab'!$X$33:$X$517,0))="St Con","Y",IF(INDEX('Census Input Tab'!$I$33:$I$517,MATCH(ROW()-1,'Census Input Tab'!$X$33:$X$517,0))="COBRA","Y",""))))</f>
        <v/>
      </c>
    </row>
    <row r="142" spans="1:12" ht="12.75" customHeight="1">
      <c r="A142" s="69" t="str">
        <f>IF(ROW()-1&gt;MAX('Census Input Tab'!$X$33:$X$517),"",IF(OR(INDEX('Census Input Tab'!$O$33:$O$517,MATCH(ROW()-1,'Census Input Tab'!$X$33:$X$517,0))="NO",INDEX('Census Input Tab'!$O$33:$O$517,MATCH(ROW()-1,'Census Input Tab'!$X$33:$X$517,0))="BLANK"),IF(INDEX('Census Input Tab'!$O$33:$O$517,MATCH(ROW()-1,'Census Input Tab'!$X$33:$X$517,0))="NO","Missing Data","BLANK"),INDEX('Census Input Tab'!$D$33:$D$517,MATCH(ROW()-1,'Census Input Tab'!$X$33:$X$517,0))))</f>
        <v/>
      </c>
      <c r="B142"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Tab'!$E$33:$E$517,MATCH(ROW()-1,'Census Input Tab'!$X$33:$X$517,0))))</f>
        <v/>
      </c>
      <c r="C142"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Tab'!$C$33:$C$517,MATCH(ROW()-1,'Census Input Tab'!$X$33:$X$517,0))))</f>
        <v/>
      </c>
      <c r="D142"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Tab'!$F$33:$F$517,MATCH(ROW()-1,'Census Input Tab'!$X$33:$X$517,0))))</f>
        <v/>
      </c>
      <c r="E142" s="70" t="str">
        <f t="shared" si="2"/>
        <v/>
      </c>
      <c r="F142" s="70" t="str">
        <f>IF(ROW()-1&gt;MAX('Census Input Tab'!$X$33:$X$517),"",IF(OR(INDEX('Census Input Tab'!$O$33:$O$517,MATCH(ROW()-1,'Census Input Tab'!$X$33:$X$517,0))="NO",INDEX('Census Input Tab'!$O$33:$O$517,MATCH(ROW()-1,'Census Input Tab'!$X$33:$X$517,0))="BLANK"),IF(INDEX('Census Input Tab'!$O$33:$O$517,MATCH(ROW()-1,'Census Input Tab'!$X$33:$X$517,0))="NO","Missing Data","BLANK"),"None"))</f>
        <v/>
      </c>
      <c r="G142" s="62" t="str">
        <f>IF(ROW()-1&gt;MAX('Census Input Tab'!$X$33:$X$517),"",IF(OR(INDEX('Census Input Tab'!$O$33:$O$517,MATCH(ROW()-1,'Census Input Tab'!$X$33:$X$517,0))="NO",INDEX('Census Input Tab'!$O$33:$O$517,MATCH(ROW()-1,'Census Input Tab'!$X$33:$X$517,0))="BLANK"),IF(INDEX('Census Input Tab'!$O$33:$O$517,MATCH(ROW()-1,'Census Input Tab'!$X$33:$X$517,0))="NO","Missing Data","BLANK"),"4T"))</f>
        <v/>
      </c>
      <c r="H142"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Tab'!$H$33:$H$517,MATCH(ROW()-1,'Census Input Tab'!$X$33:$X$517,0))))</f>
        <v/>
      </c>
      <c r="I142" s="72" t="str">
        <f>IF(ROW()-1&gt;MAX('Census Input Tab'!$X$33:$X$517),"",IF(OR(INDEX('Census Input Tab'!$O$33:$O$517,MATCH(ROW()-1,'Census Input Tab'!$X$33:$X$517,0))="NO",INDEX('Census Input Tab'!$O$33:$O$517,MATCH(ROW()-1,'Census Input Tab'!$X$33:$X$517,0))="BLANK"),IF(INDEX('Census Input Tab'!$O$33:$O$517,MATCH(ROW()-1,'Census Input Tab'!$X$33:$X$517,0))="NO","Missing Data","BLANK"),""))</f>
        <v/>
      </c>
      <c r="J142"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Tab'!$A$33:$A$517,MATCH(ROW()-1,'Census Input Tab'!$X$33:$X$517,0))))</f>
        <v/>
      </c>
      <c r="K142"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Tab'!$B$33:$B$517,MATCH(ROW()-1,'Census Input Tab'!$X$33:$X$517,0))))</f>
        <v/>
      </c>
      <c r="L142" s="58" t="str">
        <f>IF(ROW()-1&gt;MAX('Census Input Tab'!$X$33:$X$517),"",IF(OR(INDEX('Census Input Tab'!$O$33:$O$517,MATCH(ROW()-1,'Census Input Tab'!$X$33:$X$517,0))="NO",INDEX('Census Input Tab'!$O$33:$O$517,MATCH(ROW()-1,'Census Input Tab'!$X$33:$X$517,0))="BLANK"),IF(INDEX('Census Input Tab'!$O$33:$O$517,MATCH(ROW()-1,'Census Input Tab'!$X$33:$X$517,0))="NO","Missing Data","BLANK"),IF(INDEX('Census Input Tab'!$I$33:$I$517,MATCH(ROW()-1,'Census Input Tab'!$X$33:$X$517,0))="St Con","Y",IF(INDEX('Census Input Tab'!$I$33:$I$517,MATCH(ROW()-1,'Census Input Tab'!$X$33:$X$517,0))="COBRA","Y",""))))</f>
        <v/>
      </c>
    </row>
    <row r="143" spans="1:12" ht="12.75" customHeight="1">
      <c r="A143" s="69" t="str">
        <f>IF(ROW()-1&gt;MAX('Census Input Tab'!$X$33:$X$517),"",IF(OR(INDEX('Census Input Tab'!$O$33:$O$517,MATCH(ROW()-1,'Census Input Tab'!$X$33:$X$517,0))="NO",INDEX('Census Input Tab'!$O$33:$O$517,MATCH(ROW()-1,'Census Input Tab'!$X$33:$X$517,0))="BLANK"),IF(INDEX('Census Input Tab'!$O$33:$O$517,MATCH(ROW()-1,'Census Input Tab'!$X$33:$X$517,0))="NO","Missing Data","BLANK"),INDEX('Census Input Tab'!$D$33:$D$517,MATCH(ROW()-1,'Census Input Tab'!$X$33:$X$517,0))))</f>
        <v/>
      </c>
      <c r="B143"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Tab'!$E$33:$E$517,MATCH(ROW()-1,'Census Input Tab'!$X$33:$X$517,0))))</f>
        <v/>
      </c>
      <c r="C143"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Tab'!$C$33:$C$517,MATCH(ROW()-1,'Census Input Tab'!$X$33:$X$517,0))))</f>
        <v/>
      </c>
      <c r="D143"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Tab'!$F$33:$F$517,MATCH(ROW()-1,'Census Input Tab'!$X$33:$X$517,0))))</f>
        <v/>
      </c>
      <c r="E143" s="70" t="str">
        <f t="shared" si="2"/>
        <v/>
      </c>
      <c r="F143" s="70" t="str">
        <f>IF(ROW()-1&gt;MAX('Census Input Tab'!$X$33:$X$517),"",IF(OR(INDEX('Census Input Tab'!$O$33:$O$517,MATCH(ROW()-1,'Census Input Tab'!$X$33:$X$517,0))="NO",INDEX('Census Input Tab'!$O$33:$O$517,MATCH(ROW()-1,'Census Input Tab'!$X$33:$X$517,0))="BLANK"),IF(INDEX('Census Input Tab'!$O$33:$O$517,MATCH(ROW()-1,'Census Input Tab'!$X$33:$X$517,0))="NO","Missing Data","BLANK"),"None"))</f>
        <v/>
      </c>
      <c r="G143" s="62" t="str">
        <f>IF(ROW()-1&gt;MAX('Census Input Tab'!$X$33:$X$517),"",IF(OR(INDEX('Census Input Tab'!$O$33:$O$517,MATCH(ROW()-1,'Census Input Tab'!$X$33:$X$517,0))="NO",INDEX('Census Input Tab'!$O$33:$O$517,MATCH(ROW()-1,'Census Input Tab'!$X$33:$X$517,0))="BLANK"),IF(INDEX('Census Input Tab'!$O$33:$O$517,MATCH(ROW()-1,'Census Input Tab'!$X$33:$X$517,0))="NO","Missing Data","BLANK"),"4T"))</f>
        <v/>
      </c>
      <c r="H143"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Tab'!$H$33:$H$517,MATCH(ROW()-1,'Census Input Tab'!$X$33:$X$517,0))))</f>
        <v/>
      </c>
      <c r="I143" s="72" t="str">
        <f>IF(ROW()-1&gt;MAX('Census Input Tab'!$X$33:$X$517),"",IF(OR(INDEX('Census Input Tab'!$O$33:$O$517,MATCH(ROW()-1,'Census Input Tab'!$X$33:$X$517,0))="NO",INDEX('Census Input Tab'!$O$33:$O$517,MATCH(ROW()-1,'Census Input Tab'!$X$33:$X$517,0))="BLANK"),IF(INDEX('Census Input Tab'!$O$33:$O$517,MATCH(ROW()-1,'Census Input Tab'!$X$33:$X$517,0))="NO","Missing Data","BLANK"),""))</f>
        <v/>
      </c>
      <c r="J143"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Tab'!$A$33:$A$517,MATCH(ROW()-1,'Census Input Tab'!$X$33:$X$517,0))))</f>
        <v/>
      </c>
      <c r="K143"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Tab'!$B$33:$B$517,MATCH(ROW()-1,'Census Input Tab'!$X$33:$X$517,0))))</f>
        <v/>
      </c>
      <c r="L143" s="58" t="str">
        <f>IF(ROW()-1&gt;MAX('Census Input Tab'!$X$33:$X$517),"",IF(OR(INDEX('Census Input Tab'!$O$33:$O$517,MATCH(ROW()-1,'Census Input Tab'!$X$33:$X$517,0))="NO",INDEX('Census Input Tab'!$O$33:$O$517,MATCH(ROW()-1,'Census Input Tab'!$X$33:$X$517,0))="BLANK"),IF(INDEX('Census Input Tab'!$O$33:$O$517,MATCH(ROW()-1,'Census Input Tab'!$X$33:$X$517,0))="NO","Missing Data","BLANK"),IF(INDEX('Census Input Tab'!$I$33:$I$517,MATCH(ROW()-1,'Census Input Tab'!$X$33:$X$517,0))="St Con","Y",IF(INDEX('Census Input Tab'!$I$33:$I$517,MATCH(ROW()-1,'Census Input Tab'!$X$33:$X$517,0))="COBRA","Y",""))))</f>
        <v/>
      </c>
    </row>
    <row r="144" spans="1:12" ht="12.75" customHeight="1">
      <c r="A144" s="69" t="str">
        <f>IF(ROW()-1&gt;MAX('Census Input Tab'!$X$33:$X$517),"",IF(OR(INDEX('Census Input Tab'!$O$33:$O$517,MATCH(ROW()-1,'Census Input Tab'!$X$33:$X$517,0))="NO",INDEX('Census Input Tab'!$O$33:$O$517,MATCH(ROW()-1,'Census Input Tab'!$X$33:$X$517,0))="BLANK"),IF(INDEX('Census Input Tab'!$O$33:$O$517,MATCH(ROW()-1,'Census Input Tab'!$X$33:$X$517,0))="NO","Missing Data","BLANK"),INDEX('Census Input Tab'!$D$33:$D$517,MATCH(ROW()-1,'Census Input Tab'!$X$33:$X$517,0))))</f>
        <v/>
      </c>
      <c r="B144"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Tab'!$E$33:$E$517,MATCH(ROW()-1,'Census Input Tab'!$X$33:$X$517,0))))</f>
        <v/>
      </c>
      <c r="C144"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Tab'!$C$33:$C$517,MATCH(ROW()-1,'Census Input Tab'!$X$33:$X$517,0))))</f>
        <v/>
      </c>
      <c r="D144"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Tab'!$F$33:$F$517,MATCH(ROW()-1,'Census Input Tab'!$X$33:$X$517,0))))</f>
        <v/>
      </c>
      <c r="E144" s="70" t="str">
        <f t="shared" si="2"/>
        <v/>
      </c>
      <c r="F144" s="70" t="str">
        <f>IF(ROW()-1&gt;MAX('Census Input Tab'!$X$33:$X$517),"",IF(OR(INDEX('Census Input Tab'!$O$33:$O$517,MATCH(ROW()-1,'Census Input Tab'!$X$33:$X$517,0))="NO",INDEX('Census Input Tab'!$O$33:$O$517,MATCH(ROW()-1,'Census Input Tab'!$X$33:$X$517,0))="BLANK"),IF(INDEX('Census Input Tab'!$O$33:$O$517,MATCH(ROW()-1,'Census Input Tab'!$X$33:$X$517,0))="NO","Missing Data","BLANK"),"None"))</f>
        <v/>
      </c>
      <c r="G144" s="62" t="str">
        <f>IF(ROW()-1&gt;MAX('Census Input Tab'!$X$33:$X$517),"",IF(OR(INDEX('Census Input Tab'!$O$33:$O$517,MATCH(ROW()-1,'Census Input Tab'!$X$33:$X$517,0))="NO",INDEX('Census Input Tab'!$O$33:$O$517,MATCH(ROW()-1,'Census Input Tab'!$X$33:$X$517,0))="BLANK"),IF(INDEX('Census Input Tab'!$O$33:$O$517,MATCH(ROW()-1,'Census Input Tab'!$X$33:$X$517,0))="NO","Missing Data","BLANK"),"4T"))</f>
        <v/>
      </c>
      <c r="H144"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Tab'!$H$33:$H$517,MATCH(ROW()-1,'Census Input Tab'!$X$33:$X$517,0))))</f>
        <v/>
      </c>
      <c r="I144" s="72" t="str">
        <f>IF(ROW()-1&gt;MAX('Census Input Tab'!$X$33:$X$517),"",IF(OR(INDEX('Census Input Tab'!$O$33:$O$517,MATCH(ROW()-1,'Census Input Tab'!$X$33:$X$517,0))="NO",INDEX('Census Input Tab'!$O$33:$O$517,MATCH(ROW()-1,'Census Input Tab'!$X$33:$X$517,0))="BLANK"),IF(INDEX('Census Input Tab'!$O$33:$O$517,MATCH(ROW()-1,'Census Input Tab'!$X$33:$X$517,0))="NO","Missing Data","BLANK"),""))</f>
        <v/>
      </c>
      <c r="J144"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Tab'!$A$33:$A$517,MATCH(ROW()-1,'Census Input Tab'!$X$33:$X$517,0))))</f>
        <v/>
      </c>
      <c r="K144"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Tab'!$B$33:$B$517,MATCH(ROW()-1,'Census Input Tab'!$X$33:$X$517,0))))</f>
        <v/>
      </c>
      <c r="L144" s="58" t="str">
        <f>IF(ROW()-1&gt;MAX('Census Input Tab'!$X$33:$X$517),"",IF(OR(INDEX('Census Input Tab'!$O$33:$O$517,MATCH(ROW()-1,'Census Input Tab'!$X$33:$X$517,0))="NO",INDEX('Census Input Tab'!$O$33:$O$517,MATCH(ROW()-1,'Census Input Tab'!$X$33:$X$517,0))="BLANK"),IF(INDEX('Census Input Tab'!$O$33:$O$517,MATCH(ROW()-1,'Census Input Tab'!$X$33:$X$517,0))="NO","Missing Data","BLANK"),IF(INDEX('Census Input Tab'!$I$33:$I$517,MATCH(ROW()-1,'Census Input Tab'!$X$33:$X$517,0))="St Con","Y",IF(INDEX('Census Input Tab'!$I$33:$I$517,MATCH(ROW()-1,'Census Input Tab'!$X$33:$X$517,0))="COBRA","Y",""))))</f>
        <v/>
      </c>
    </row>
    <row r="145" spans="1:12" ht="12.75" customHeight="1">
      <c r="A145" s="69" t="str">
        <f>IF(ROW()-1&gt;MAX('Census Input Tab'!$X$33:$X$517),"",IF(OR(INDEX('Census Input Tab'!$O$33:$O$517,MATCH(ROW()-1,'Census Input Tab'!$X$33:$X$517,0))="NO",INDEX('Census Input Tab'!$O$33:$O$517,MATCH(ROW()-1,'Census Input Tab'!$X$33:$X$517,0))="BLANK"),IF(INDEX('Census Input Tab'!$O$33:$O$517,MATCH(ROW()-1,'Census Input Tab'!$X$33:$X$517,0))="NO","Missing Data","BLANK"),INDEX('Census Input Tab'!$D$33:$D$517,MATCH(ROW()-1,'Census Input Tab'!$X$33:$X$517,0))))</f>
        <v/>
      </c>
      <c r="B145"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Tab'!$E$33:$E$517,MATCH(ROW()-1,'Census Input Tab'!$X$33:$X$517,0))))</f>
        <v/>
      </c>
      <c r="C145"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Tab'!$C$33:$C$517,MATCH(ROW()-1,'Census Input Tab'!$X$33:$X$517,0))))</f>
        <v/>
      </c>
      <c r="D145"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Tab'!$F$33:$F$517,MATCH(ROW()-1,'Census Input Tab'!$X$33:$X$517,0))))</f>
        <v/>
      </c>
      <c r="E145" s="70" t="str">
        <f t="shared" si="2"/>
        <v/>
      </c>
      <c r="F145" s="70" t="str">
        <f>IF(ROW()-1&gt;MAX('Census Input Tab'!$X$33:$X$517),"",IF(OR(INDEX('Census Input Tab'!$O$33:$O$517,MATCH(ROW()-1,'Census Input Tab'!$X$33:$X$517,0))="NO",INDEX('Census Input Tab'!$O$33:$O$517,MATCH(ROW()-1,'Census Input Tab'!$X$33:$X$517,0))="BLANK"),IF(INDEX('Census Input Tab'!$O$33:$O$517,MATCH(ROW()-1,'Census Input Tab'!$X$33:$X$517,0))="NO","Missing Data","BLANK"),"None"))</f>
        <v/>
      </c>
      <c r="G145" s="62" t="str">
        <f>IF(ROW()-1&gt;MAX('Census Input Tab'!$X$33:$X$517),"",IF(OR(INDEX('Census Input Tab'!$O$33:$O$517,MATCH(ROW()-1,'Census Input Tab'!$X$33:$X$517,0))="NO",INDEX('Census Input Tab'!$O$33:$O$517,MATCH(ROW()-1,'Census Input Tab'!$X$33:$X$517,0))="BLANK"),IF(INDEX('Census Input Tab'!$O$33:$O$517,MATCH(ROW()-1,'Census Input Tab'!$X$33:$X$517,0))="NO","Missing Data","BLANK"),"4T"))</f>
        <v/>
      </c>
      <c r="H145"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Tab'!$H$33:$H$517,MATCH(ROW()-1,'Census Input Tab'!$X$33:$X$517,0))))</f>
        <v/>
      </c>
      <c r="I145" s="72" t="str">
        <f>IF(ROW()-1&gt;MAX('Census Input Tab'!$X$33:$X$517),"",IF(OR(INDEX('Census Input Tab'!$O$33:$O$517,MATCH(ROW()-1,'Census Input Tab'!$X$33:$X$517,0))="NO",INDEX('Census Input Tab'!$O$33:$O$517,MATCH(ROW()-1,'Census Input Tab'!$X$33:$X$517,0))="BLANK"),IF(INDEX('Census Input Tab'!$O$33:$O$517,MATCH(ROW()-1,'Census Input Tab'!$X$33:$X$517,0))="NO","Missing Data","BLANK"),""))</f>
        <v/>
      </c>
      <c r="J145"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Tab'!$A$33:$A$517,MATCH(ROW()-1,'Census Input Tab'!$X$33:$X$517,0))))</f>
        <v/>
      </c>
      <c r="K145"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Tab'!$B$33:$B$517,MATCH(ROW()-1,'Census Input Tab'!$X$33:$X$517,0))))</f>
        <v/>
      </c>
      <c r="L145" s="58" t="str">
        <f>IF(ROW()-1&gt;MAX('Census Input Tab'!$X$33:$X$517),"",IF(OR(INDEX('Census Input Tab'!$O$33:$O$517,MATCH(ROW()-1,'Census Input Tab'!$X$33:$X$517,0))="NO",INDEX('Census Input Tab'!$O$33:$O$517,MATCH(ROW()-1,'Census Input Tab'!$X$33:$X$517,0))="BLANK"),IF(INDEX('Census Input Tab'!$O$33:$O$517,MATCH(ROW()-1,'Census Input Tab'!$X$33:$X$517,0))="NO","Missing Data","BLANK"),IF(INDEX('Census Input Tab'!$I$33:$I$517,MATCH(ROW()-1,'Census Input Tab'!$X$33:$X$517,0))="St Con","Y",IF(INDEX('Census Input Tab'!$I$33:$I$517,MATCH(ROW()-1,'Census Input Tab'!$X$33:$X$517,0))="COBRA","Y",""))))</f>
        <v/>
      </c>
    </row>
    <row r="146" spans="1:12" ht="12.75" customHeight="1">
      <c r="A146" s="69" t="str">
        <f>IF(ROW()-1&gt;MAX('Census Input Tab'!$X$33:$X$517),"",IF(OR(INDEX('Census Input Tab'!$O$33:$O$517,MATCH(ROW()-1,'Census Input Tab'!$X$33:$X$517,0))="NO",INDEX('Census Input Tab'!$O$33:$O$517,MATCH(ROW()-1,'Census Input Tab'!$X$33:$X$517,0))="BLANK"),IF(INDEX('Census Input Tab'!$O$33:$O$517,MATCH(ROW()-1,'Census Input Tab'!$X$33:$X$517,0))="NO","Missing Data","BLANK"),INDEX('Census Input Tab'!$D$33:$D$517,MATCH(ROW()-1,'Census Input Tab'!$X$33:$X$517,0))))</f>
        <v/>
      </c>
      <c r="B146"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Tab'!$E$33:$E$517,MATCH(ROW()-1,'Census Input Tab'!$X$33:$X$517,0))))</f>
        <v/>
      </c>
      <c r="C146"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Tab'!$C$33:$C$517,MATCH(ROW()-1,'Census Input Tab'!$X$33:$X$517,0))))</f>
        <v/>
      </c>
      <c r="D146"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Tab'!$F$33:$F$517,MATCH(ROW()-1,'Census Input Tab'!$X$33:$X$517,0))))</f>
        <v/>
      </c>
      <c r="E146" s="70" t="str">
        <f t="shared" si="2"/>
        <v/>
      </c>
      <c r="F146" s="70" t="str">
        <f>IF(ROW()-1&gt;MAX('Census Input Tab'!$X$33:$X$517),"",IF(OR(INDEX('Census Input Tab'!$O$33:$O$517,MATCH(ROW()-1,'Census Input Tab'!$X$33:$X$517,0))="NO",INDEX('Census Input Tab'!$O$33:$O$517,MATCH(ROW()-1,'Census Input Tab'!$X$33:$X$517,0))="BLANK"),IF(INDEX('Census Input Tab'!$O$33:$O$517,MATCH(ROW()-1,'Census Input Tab'!$X$33:$X$517,0))="NO","Missing Data","BLANK"),"None"))</f>
        <v/>
      </c>
      <c r="G146" s="62" t="str">
        <f>IF(ROW()-1&gt;MAX('Census Input Tab'!$X$33:$X$517),"",IF(OR(INDEX('Census Input Tab'!$O$33:$O$517,MATCH(ROW()-1,'Census Input Tab'!$X$33:$X$517,0))="NO",INDEX('Census Input Tab'!$O$33:$O$517,MATCH(ROW()-1,'Census Input Tab'!$X$33:$X$517,0))="BLANK"),IF(INDEX('Census Input Tab'!$O$33:$O$517,MATCH(ROW()-1,'Census Input Tab'!$X$33:$X$517,0))="NO","Missing Data","BLANK"),"4T"))</f>
        <v/>
      </c>
      <c r="H146"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Tab'!$H$33:$H$517,MATCH(ROW()-1,'Census Input Tab'!$X$33:$X$517,0))))</f>
        <v/>
      </c>
      <c r="I146" s="72" t="str">
        <f>IF(ROW()-1&gt;MAX('Census Input Tab'!$X$33:$X$517),"",IF(OR(INDEX('Census Input Tab'!$O$33:$O$517,MATCH(ROW()-1,'Census Input Tab'!$X$33:$X$517,0))="NO",INDEX('Census Input Tab'!$O$33:$O$517,MATCH(ROW()-1,'Census Input Tab'!$X$33:$X$517,0))="BLANK"),IF(INDEX('Census Input Tab'!$O$33:$O$517,MATCH(ROW()-1,'Census Input Tab'!$X$33:$X$517,0))="NO","Missing Data","BLANK"),""))</f>
        <v/>
      </c>
      <c r="J146"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Tab'!$A$33:$A$517,MATCH(ROW()-1,'Census Input Tab'!$X$33:$X$517,0))))</f>
        <v/>
      </c>
      <c r="K146"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Tab'!$B$33:$B$517,MATCH(ROW()-1,'Census Input Tab'!$X$33:$X$517,0))))</f>
        <v/>
      </c>
      <c r="L146" s="58" t="str">
        <f>IF(ROW()-1&gt;MAX('Census Input Tab'!$X$33:$X$517),"",IF(OR(INDEX('Census Input Tab'!$O$33:$O$517,MATCH(ROW()-1,'Census Input Tab'!$X$33:$X$517,0))="NO",INDEX('Census Input Tab'!$O$33:$O$517,MATCH(ROW()-1,'Census Input Tab'!$X$33:$X$517,0))="BLANK"),IF(INDEX('Census Input Tab'!$O$33:$O$517,MATCH(ROW()-1,'Census Input Tab'!$X$33:$X$517,0))="NO","Missing Data","BLANK"),IF(INDEX('Census Input Tab'!$I$33:$I$517,MATCH(ROW()-1,'Census Input Tab'!$X$33:$X$517,0))="St Con","Y",IF(INDEX('Census Input Tab'!$I$33:$I$517,MATCH(ROW()-1,'Census Input Tab'!$X$33:$X$517,0))="COBRA","Y",""))))</f>
        <v/>
      </c>
    </row>
    <row r="147" spans="1:12" ht="12.75" customHeight="1">
      <c r="A147" s="69" t="str">
        <f>IF(ROW()-1&gt;MAX('Census Input Tab'!$X$33:$X$517),"",IF(OR(INDEX('Census Input Tab'!$O$33:$O$517,MATCH(ROW()-1,'Census Input Tab'!$X$33:$X$517,0))="NO",INDEX('Census Input Tab'!$O$33:$O$517,MATCH(ROW()-1,'Census Input Tab'!$X$33:$X$517,0))="BLANK"),IF(INDEX('Census Input Tab'!$O$33:$O$517,MATCH(ROW()-1,'Census Input Tab'!$X$33:$X$517,0))="NO","Missing Data","BLANK"),INDEX('Census Input Tab'!$D$33:$D$517,MATCH(ROW()-1,'Census Input Tab'!$X$33:$X$517,0))))</f>
        <v/>
      </c>
      <c r="B147"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Tab'!$E$33:$E$517,MATCH(ROW()-1,'Census Input Tab'!$X$33:$X$517,0))))</f>
        <v/>
      </c>
      <c r="C147"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Tab'!$C$33:$C$517,MATCH(ROW()-1,'Census Input Tab'!$X$33:$X$517,0))))</f>
        <v/>
      </c>
      <c r="D147"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Tab'!$F$33:$F$517,MATCH(ROW()-1,'Census Input Tab'!$X$33:$X$517,0))))</f>
        <v/>
      </c>
      <c r="E147" s="70" t="str">
        <f t="shared" si="2"/>
        <v/>
      </c>
      <c r="F147" s="70" t="str">
        <f>IF(ROW()-1&gt;MAX('Census Input Tab'!$X$33:$X$517),"",IF(OR(INDEX('Census Input Tab'!$O$33:$O$517,MATCH(ROW()-1,'Census Input Tab'!$X$33:$X$517,0))="NO",INDEX('Census Input Tab'!$O$33:$O$517,MATCH(ROW()-1,'Census Input Tab'!$X$33:$X$517,0))="BLANK"),IF(INDEX('Census Input Tab'!$O$33:$O$517,MATCH(ROW()-1,'Census Input Tab'!$X$33:$X$517,0))="NO","Missing Data","BLANK"),"None"))</f>
        <v/>
      </c>
      <c r="G147" s="62" t="str">
        <f>IF(ROW()-1&gt;MAX('Census Input Tab'!$X$33:$X$517),"",IF(OR(INDEX('Census Input Tab'!$O$33:$O$517,MATCH(ROW()-1,'Census Input Tab'!$X$33:$X$517,0))="NO",INDEX('Census Input Tab'!$O$33:$O$517,MATCH(ROW()-1,'Census Input Tab'!$X$33:$X$517,0))="BLANK"),IF(INDEX('Census Input Tab'!$O$33:$O$517,MATCH(ROW()-1,'Census Input Tab'!$X$33:$X$517,0))="NO","Missing Data","BLANK"),"4T"))</f>
        <v/>
      </c>
      <c r="H147"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Tab'!$H$33:$H$517,MATCH(ROW()-1,'Census Input Tab'!$X$33:$X$517,0))))</f>
        <v/>
      </c>
      <c r="I147" s="72" t="str">
        <f>IF(ROW()-1&gt;MAX('Census Input Tab'!$X$33:$X$517),"",IF(OR(INDEX('Census Input Tab'!$O$33:$O$517,MATCH(ROW()-1,'Census Input Tab'!$X$33:$X$517,0))="NO",INDEX('Census Input Tab'!$O$33:$O$517,MATCH(ROW()-1,'Census Input Tab'!$X$33:$X$517,0))="BLANK"),IF(INDEX('Census Input Tab'!$O$33:$O$517,MATCH(ROW()-1,'Census Input Tab'!$X$33:$X$517,0))="NO","Missing Data","BLANK"),""))</f>
        <v/>
      </c>
      <c r="J147"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Tab'!$A$33:$A$517,MATCH(ROW()-1,'Census Input Tab'!$X$33:$X$517,0))))</f>
        <v/>
      </c>
      <c r="K147"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Tab'!$B$33:$B$517,MATCH(ROW()-1,'Census Input Tab'!$X$33:$X$517,0))))</f>
        <v/>
      </c>
      <c r="L147" s="58" t="str">
        <f>IF(ROW()-1&gt;MAX('Census Input Tab'!$X$33:$X$517),"",IF(OR(INDEX('Census Input Tab'!$O$33:$O$517,MATCH(ROW()-1,'Census Input Tab'!$X$33:$X$517,0))="NO",INDEX('Census Input Tab'!$O$33:$O$517,MATCH(ROW()-1,'Census Input Tab'!$X$33:$X$517,0))="BLANK"),IF(INDEX('Census Input Tab'!$O$33:$O$517,MATCH(ROW()-1,'Census Input Tab'!$X$33:$X$517,0))="NO","Missing Data","BLANK"),IF(INDEX('Census Input Tab'!$I$33:$I$517,MATCH(ROW()-1,'Census Input Tab'!$X$33:$X$517,0))="St Con","Y",IF(INDEX('Census Input Tab'!$I$33:$I$517,MATCH(ROW()-1,'Census Input Tab'!$X$33:$X$517,0))="COBRA","Y",""))))</f>
        <v/>
      </c>
    </row>
    <row r="148" spans="1:12" ht="12.75" customHeight="1">
      <c r="A148" s="69" t="str">
        <f>IF(ROW()-1&gt;MAX('Census Input Tab'!$X$33:$X$517),"",IF(OR(INDEX('Census Input Tab'!$O$33:$O$517,MATCH(ROW()-1,'Census Input Tab'!$X$33:$X$517,0))="NO",INDEX('Census Input Tab'!$O$33:$O$517,MATCH(ROW()-1,'Census Input Tab'!$X$33:$X$517,0))="BLANK"),IF(INDEX('Census Input Tab'!$O$33:$O$517,MATCH(ROW()-1,'Census Input Tab'!$X$33:$X$517,0))="NO","Missing Data","BLANK"),INDEX('Census Input Tab'!$D$33:$D$517,MATCH(ROW()-1,'Census Input Tab'!$X$33:$X$517,0))))</f>
        <v/>
      </c>
      <c r="B148"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Tab'!$E$33:$E$517,MATCH(ROW()-1,'Census Input Tab'!$X$33:$X$517,0))))</f>
        <v/>
      </c>
      <c r="C148"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Tab'!$C$33:$C$517,MATCH(ROW()-1,'Census Input Tab'!$X$33:$X$517,0))))</f>
        <v/>
      </c>
      <c r="D148"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Tab'!$F$33:$F$517,MATCH(ROW()-1,'Census Input Tab'!$X$33:$X$517,0))))</f>
        <v/>
      </c>
      <c r="E148" s="70" t="str">
        <f t="shared" si="2"/>
        <v/>
      </c>
      <c r="F148" s="70" t="str">
        <f>IF(ROW()-1&gt;MAX('Census Input Tab'!$X$33:$X$517),"",IF(OR(INDEX('Census Input Tab'!$O$33:$O$517,MATCH(ROW()-1,'Census Input Tab'!$X$33:$X$517,0))="NO",INDEX('Census Input Tab'!$O$33:$O$517,MATCH(ROW()-1,'Census Input Tab'!$X$33:$X$517,0))="BLANK"),IF(INDEX('Census Input Tab'!$O$33:$O$517,MATCH(ROW()-1,'Census Input Tab'!$X$33:$X$517,0))="NO","Missing Data","BLANK"),"None"))</f>
        <v/>
      </c>
      <c r="G148" s="62" t="str">
        <f>IF(ROW()-1&gt;MAX('Census Input Tab'!$X$33:$X$517),"",IF(OR(INDEX('Census Input Tab'!$O$33:$O$517,MATCH(ROW()-1,'Census Input Tab'!$X$33:$X$517,0))="NO",INDEX('Census Input Tab'!$O$33:$O$517,MATCH(ROW()-1,'Census Input Tab'!$X$33:$X$517,0))="BLANK"),IF(INDEX('Census Input Tab'!$O$33:$O$517,MATCH(ROW()-1,'Census Input Tab'!$X$33:$X$517,0))="NO","Missing Data","BLANK"),"4T"))</f>
        <v/>
      </c>
      <c r="H148"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Tab'!$H$33:$H$517,MATCH(ROW()-1,'Census Input Tab'!$X$33:$X$517,0))))</f>
        <v/>
      </c>
      <c r="I148" s="72" t="str">
        <f>IF(ROW()-1&gt;MAX('Census Input Tab'!$X$33:$X$517),"",IF(OR(INDEX('Census Input Tab'!$O$33:$O$517,MATCH(ROW()-1,'Census Input Tab'!$X$33:$X$517,0))="NO",INDEX('Census Input Tab'!$O$33:$O$517,MATCH(ROW()-1,'Census Input Tab'!$X$33:$X$517,0))="BLANK"),IF(INDEX('Census Input Tab'!$O$33:$O$517,MATCH(ROW()-1,'Census Input Tab'!$X$33:$X$517,0))="NO","Missing Data","BLANK"),""))</f>
        <v/>
      </c>
      <c r="J148"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Tab'!$A$33:$A$517,MATCH(ROW()-1,'Census Input Tab'!$X$33:$X$517,0))))</f>
        <v/>
      </c>
      <c r="K148"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Tab'!$B$33:$B$517,MATCH(ROW()-1,'Census Input Tab'!$X$33:$X$517,0))))</f>
        <v/>
      </c>
      <c r="L148" s="58" t="str">
        <f>IF(ROW()-1&gt;MAX('Census Input Tab'!$X$33:$X$517),"",IF(OR(INDEX('Census Input Tab'!$O$33:$O$517,MATCH(ROW()-1,'Census Input Tab'!$X$33:$X$517,0))="NO",INDEX('Census Input Tab'!$O$33:$O$517,MATCH(ROW()-1,'Census Input Tab'!$X$33:$X$517,0))="BLANK"),IF(INDEX('Census Input Tab'!$O$33:$O$517,MATCH(ROW()-1,'Census Input Tab'!$X$33:$X$517,0))="NO","Missing Data","BLANK"),IF(INDEX('Census Input Tab'!$I$33:$I$517,MATCH(ROW()-1,'Census Input Tab'!$X$33:$X$517,0))="St Con","Y",IF(INDEX('Census Input Tab'!$I$33:$I$517,MATCH(ROW()-1,'Census Input Tab'!$X$33:$X$517,0))="COBRA","Y",""))))</f>
        <v/>
      </c>
    </row>
    <row r="149" spans="1:12" ht="12.75" customHeight="1">
      <c r="A149" s="69" t="str">
        <f>IF(ROW()-1&gt;MAX('Census Input Tab'!$X$33:$X$517),"",IF(OR(INDEX('Census Input Tab'!$O$33:$O$517,MATCH(ROW()-1,'Census Input Tab'!$X$33:$X$517,0))="NO",INDEX('Census Input Tab'!$O$33:$O$517,MATCH(ROW()-1,'Census Input Tab'!$X$33:$X$517,0))="BLANK"),IF(INDEX('Census Input Tab'!$O$33:$O$517,MATCH(ROW()-1,'Census Input Tab'!$X$33:$X$517,0))="NO","Missing Data","BLANK"),INDEX('Census Input Tab'!$D$33:$D$517,MATCH(ROW()-1,'Census Input Tab'!$X$33:$X$517,0))))</f>
        <v/>
      </c>
      <c r="B149"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Tab'!$E$33:$E$517,MATCH(ROW()-1,'Census Input Tab'!$X$33:$X$517,0))))</f>
        <v/>
      </c>
      <c r="C149"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Tab'!$C$33:$C$517,MATCH(ROW()-1,'Census Input Tab'!$X$33:$X$517,0))))</f>
        <v/>
      </c>
      <c r="D149"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Tab'!$F$33:$F$517,MATCH(ROW()-1,'Census Input Tab'!$X$33:$X$517,0))))</f>
        <v/>
      </c>
      <c r="E149" s="70" t="str">
        <f t="shared" si="2"/>
        <v/>
      </c>
      <c r="F149" s="70" t="str">
        <f>IF(ROW()-1&gt;MAX('Census Input Tab'!$X$33:$X$517),"",IF(OR(INDEX('Census Input Tab'!$O$33:$O$517,MATCH(ROW()-1,'Census Input Tab'!$X$33:$X$517,0))="NO",INDEX('Census Input Tab'!$O$33:$O$517,MATCH(ROW()-1,'Census Input Tab'!$X$33:$X$517,0))="BLANK"),IF(INDEX('Census Input Tab'!$O$33:$O$517,MATCH(ROW()-1,'Census Input Tab'!$X$33:$X$517,0))="NO","Missing Data","BLANK"),"None"))</f>
        <v/>
      </c>
      <c r="G149" s="62" t="str">
        <f>IF(ROW()-1&gt;MAX('Census Input Tab'!$X$33:$X$517),"",IF(OR(INDEX('Census Input Tab'!$O$33:$O$517,MATCH(ROW()-1,'Census Input Tab'!$X$33:$X$517,0))="NO",INDEX('Census Input Tab'!$O$33:$O$517,MATCH(ROW()-1,'Census Input Tab'!$X$33:$X$517,0))="BLANK"),IF(INDEX('Census Input Tab'!$O$33:$O$517,MATCH(ROW()-1,'Census Input Tab'!$X$33:$X$517,0))="NO","Missing Data","BLANK"),"4T"))</f>
        <v/>
      </c>
      <c r="H149"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Tab'!$H$33:$H$517,MATCH(ROW()-1,'Census Input Tab'!$X$33:$X$517,0))))</f>
        <v/>
      </c>
      <c r="I149" s="72" t="str">
        <f>IF(ROW()-1&gt;MAX('Census Input Tab'!$X$33:$X$517),"",IF(OR(INDEX('Census Input Tab'!$O$33:$O$517,MATCH(ROW()-1,'Census Input Tab'!$X$33:$X$517,0))="NO",INDEX('Census Input Tab'!$O$33:$O$517,MATCH(ROW()-1,'Census Input Tab'!$X$33:$X$517,0))="BLANK"),IF(INDEX('Census Input Tab'!$O$33:$O$517,MATCH(ROW()-1,'Census Input Tab'!$X$33:$X$517,0))="NO","Missing Data","BLANK"),""))</f>
        <v/>
      </c>
      <c r="J149"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Tab'!$A$33:$A$517,MATCH(ROW()-1,'Census Input Tab'!$X$33:$X$517,0))))</f>
        <v/>
      </c>
      <c r="K149"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Tab'!$B$33:$B$517,MATCH(ROW()-1,'Census Input Tab'!$X$33:$X$517,0))))</f>
        <v/>
      </c>
      <c r="L149" s="58" t="str">
        <f>IF(ROW()-1&gt;MAX('Census Input Tab'!$X$33:$X$517),"",IF(OR(INDEX('Census Input Tab'!$O$33:$O$517,MATCH(ROW()-1,'Census Input Tab'!$X$33:$X$517,0))="NO",INDEX('Census Input Tab'!$O$33:$O$517,MATCH(ROW()-1,'Census Input Tab'!$X$33:$X$517,0))="BLANK"),IF(INDEX('Census Input Tab'!$O$33:$O$517,MATCH(ROW()-1,'Census Input Tab'!$X$33:$X$517,0))="NO","Missing Data","BLANK"),IF(INDEX('Census Input Tab'!$I$33:$I$517,MATCH(ROW()-1,'Census Input Tab'!$X$33:$X$517,0))="St Con","Y",IF(INDEX('Census Input Tab'!$I$33:$I$517,MATCH(ROW()-1,'Census Input Tab'!$X$33:$X$517,0))="COBRA","Y",""))))</f>
        <v/>
      </c>
    </row>
    <row r="150" spans="1:12" ht="12.75" customHeight="1">
      <c r="A150" s="69" t="str">
        <f>IF(ROW()-1&gt;MAX('Census Input Tab'!$X$33:$X$517),"",IF(OR(INDEX('Census Input Tab'!$O$33:$O$517,MATCH(ROW()-1,'Census Input Tab'!$X$33:$X$517,0))="NO",INDEX('Census Input Tab'!$O$33:$O$517,MATCH(ROW()-1,'Census Input Tab'!$X$33:$X$517,0))="BLANK"),IF(INDEX('Census Input Tab'!$O$33:$O$517,MATCH(ROW()-1,'Census Input Tab'!$X$33:$X$517,0))="NO","Missing Data","BLANK"),INDEX('Census Input Tab'!$D$33:$D$517,MATCH(ROW()-1,'Census Input Tab'!$X$33:$X$517,0))))</f>
        <v/>
      </c>
      <c r="B150"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Tab'!$E$33:$E$517,MATCH(ROW()-1,'Census Input Tab'!$X$33:$X$517,0))))</f>
        <v/>
      </c>
      <c r="C150"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Tab'!$C$33:$C$517,MATCH(ROW()-1,'Census Input Tab'!$X$33:$X$517,0))))</f>
        <v/>
      </c>
      <c r="D150"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Tab'!$F$33:$F$517,MATCH(ROW()-1,'Census Input Tab'!$X$33:$X$517,0))))</f>
        <v/>
      </c>
      <c r="E150" s="70" t="str">
        <f t="shared" si="2"/>
        <v/>
      </c>
      <c r="F150" s="70" t="str">
        <f>IF(ROW()-1&gt;MAX('Census Input Tab'!$X$33:$X$517),"",IF(OR(INDEX('Census Input Tab'!$O$33:$O$517,MATCH(ROW()-1,'Census Input Tab'!$X$33:$X$517,0))="NO",INDEX('Census Input Tab'!$O$33:$O$517,MATCH(ROW()-1,'Census Input Tab'!$X$33:$X$517,0))="BLANK"),IF(INDEX('Census Input Tab'!$O$33:$O$517,MATCH(ROW()-1,'Census Input Tab'!$X$33:$X$517,0))="NO","Missing Data","BLANK"),"None"))</f>
        <v/>
      </c>
      <c r="G150" s="62" t="str">
        <f>IF(ROW()-1&gt;MAX('Census Input Tab'!$X$33:$X$517),"",IF(OR(INDEX('Census Input Tab'!$O$33:$O$517,MATCH(ROW()-1,'Census Input Tab'!$X$33:$X$517,0))="NO",INDEX('Census Input Tab'!$O$33:$O$517,MATCH(ROW()-1,'Census Input Tab'!$X$33:$X$517,0))="BLANK"),IF(INDEX('Census Input Tab'!$O$33:$O$517,MATCH(ROW()-1,'Census Input Tab'!$X$33:$X$517,0))="NO","Missing Data","BLANK"),"4T"))</f>
        <v/>
      </c>
      <c r="H150"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Tab'!$H$33:$H$517,MATCH(ROW()-1,'Census Input Tab'!$X$33:$X$517,0))))</f>
        <v/>
      </c>
      <c r="I150" s="72" t="str">
        <f>IF(ROW()-1&gt;MAX('Census Input Tab'!$X$33:$X$517),"",IF(OR(INDEX('Census Input Tab'!$O$33:$O$517,MATCH(ROW()-1,'Census Input Tab'!$X$33:$X$517,0))="NO",INDEX('Census Input Tab'!$O$33:$O$517,MATCH(ROW()-1,'Census Input Tab'!$X$33:$X$517,0))="BLANK"),IF(INDEX('Census Input Tab'!$O$33:$O$517,MATCH(ROW()-1,'Census Input Tab'!$X$33:$X$517,0))="NO","Missing Data","BLANK"),""))</f>
        <v/>
      </c>
      <c r="J150"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Tab'!$A$33:$A$517,MATCH(ROW()-1,'Census Input Tab'!$X$33:$X$517,0))))</f>
        <v/>
      </c>
      <c r="K150"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Tab'!$B$33:$B$517,MATCH(ROW()-1,'Census Input Tab'!$X$33:$X$517,0))))</f>
        <v/>
      </c>
      <c r="L150" s="58" t="str">
        <f>IF(ROW()-1&gt;MAX('Census Input Tab'!$X$33:$X$517),"",IF(OR(INDEX('Census Input Tab'!$O$33:$O$517,MATCH(ROW()-1,'Census Input Tab'!$X$33:$X$517,0))="NO",INDEX('Census Input Tab'!$O$33:$O$517,MATCH(ROW()-1,'Census Input Tab'!$X$33:$X$517,0))="BLANK"),IF(INDEX('Census Input Tab'!$O$33:$O$517,MATCH(ROW()-1,'Census Input Tab'!$X$33:$X$517,0))="NO","Missing Data","BLANK"),IF(INDEX('Census Input Tab'!$I$33:$I$517,MATCH(ROW()-1,'Census Input Tab'!$X$33:$X$517,0))="St Con","Y",IF(INDEX('Census Input Tab'!$I$33:$I$517,MATCH(ROW()-1,'Census Input Tab'!$X$33:$X$517,0))="COBRA","Y",""))))</f>
        <v/>
      </c>
    </row>
    <row r="151" spans="1:12" ht="12.75" customHeight="1">
      <c r="A151" s="69" t="str">
        <f>IF(ROW()-1&gt;MAX('Census Input Tab'!$X$33:$X$517),"",IF(OR(INDEX('Census Input Tab'!$O$33:$O$517,MATCH(ROW()-1,'Census Input Tab'!$X$33:$X$517,0))="NO",INDEX('Census Input Tab'!$O$33:$O$517,MATCH(ROW()-1,'Census Input Tab'!$X$33:$X$517,0))="BLANK"),IF(INDEX('Census Input Tab'!$O$33:$O$517,MATCH(ROW()-1,'Census Input Tab'!$X$33:$X$517,0))="NO","Missing Data","BLANK"),INDEX('Census Input Tab'!$D$33:$D$517,MATCH(ROW()-1,'Census Input Tab'!$X$33:$X$517,0))))</f>
        <v/>
      </c>
      <c r="B151"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Tab'!$E$33:$E$517,MATCH(ROW()-1,'Census Input Tab'!$X$33:$X$517,0))))</f>
        <v/>
      </c>
      <c r="C151"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Tab'!$C$33:$C$517,MATCH(ROW()-1,'Census Input Tab'!$X$33:$X$517,0))))</f>
        <v/>
      </c>
      <c r="D151"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Tab'!$F$33:$F$517,MATCH(ROW()-1,'Census Input Tab'!$X$33:$X$517,0))))</f>
        <v/>
      </c>
      <c r="E151" s="70" t="str">
        <f t="shared" si="2"/>
        <v/>
      </c>
      <c r="F151" s="70" t="str">
        <f>IF(ROW()-1&gt;MAX('Census Input Tab'!$X$33:$X$517),"",IF(OR(INDEX('Census Input Tab'!$O$33:$O$517,MATCH(ROW()-1,'Census Input Tab'!$X$33:$X$517,0))="NO",INDEX('Census Input Tab'!$O$33:$O$517,MATCH(ROW()-1,'Census Input Tab'!$X$33:$X$517,0))="BLANK"),IF(INDEX('Census Input Tab'!$O$33:$O$517,MATCH(ROW()-1,'Census Input Tab'!$X$33:$X$517,0))="NO","Missing Data","BLANK"),"None"))</f>
        <v/>
      </c>
      <c r="G151" s="62" t="str">
        <f>IF(ROW()-1&gt;MAX('Census Input Tab'!$X$33:$X$517),"",IF(OR(INDEX('Census Input Tab'!$O$33:$O$517,MATCH(ROW()-1,'Census Input Tab'!$X$33:$X$517,0))="NO",INDEX('Census Input Tab'!$O$33:$O$517,MATCH(ROW()-1,'Census Input Tab'!$X$33:$X$517,0))="BLANK"),IF(INDEX('Census Input Tab'!$O$33:$O$517,MATCH(ROW()-1,'Census Input Tab'!$X$33:$X$517,0))="NO","Missing Data","BLANK"),"4T"))</f>
        <v/>
      </c>
      <c r="H151"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Tab'!$H$33:$H$517,MATCH(ROW()-1,'Census Input Tab'!$X$33:$X$517,0))))</f>
        <v/>
      </c>
      <c r="I151" s="72" t="str">
        <f>IF(ROW()-1&gt;MAX('Census Input Tab'!$X$33:$X$517),"",IF(OR(INDEX('Census Input Tab'!$O$33:$O$517,MATCH(ROW()-1,'Census Input Tab'!$X$33:$X$517,0))="NO",INDEX('Census Input Tab'!$O$33:$O$517,MATCH(ROW()-1,'Census Input Tab'!$X$33:$X$517,0))="BLANK"),IF(INDEX('Census Input Tab'!$O$33:$O$517,MATCH(ROW()-1,'Census Input Tab'!$X$33:$X$517,0))="NO","Missing Data","BLANK"),""))</f>
        <v/>
      </c>
      <c r="J151"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Tab'!$A$33:$A$517,MATCH(ROW()-1,'Census Input Tab'!$X$33:$X$517,0))))</f>
        <v/>
      </c>
      <c r="K151"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Tab'!$B$33:$B$517,MATCH(ROW()-1,'Census Input Tab'!$X$33:$X$517,0))))</f>
        <v/>
      </c>
      <c r="L151" s="58" t="str">
        <f>IF(ROW()-1&gt;MAX('Census Input Tab'!$X$33:$X$517),"",IF(OR(INDEX('Census Input Tab'!$O$33:$O$517,MATCH(ROW()-1,'Census Input Tab'!$X$33:$X$517,0))="NO",INDEX('Census Input Tab'!$O$33:$O$517,MATCH(ROW()-1,'Census Input Tab'!$X$33:$X$517,0))="BLANK"),IF(INDEX('Census Input Tab'!$O$33:$O$517,MATCH(ROW()-1,'Census Input Tab'!$X$33:$X$517,0))="NO","Missing Data","BLANK"),IF(INDEX('Census Input Tab'!$I$33:$I$517,MATCH(ROW()-1,'Census Input Tab'!$X$33:$X$517,0))="St Con","Y",IF(INDEX('Census Input Tab'!$I$33:$I$517,MATCH(ROW()-1,'Census Input Tab'!$X$33:$X$517,0))="COBRA","Y",""))))</f>
        <v/>
      </c>
    </row>
    <row r="152" spans="1:12" ht="12.75" customHeight="1">
      <c r="A152" s="69" t="str">
        <f>IF(ROW()-1&gt;MAX('Census Input Tab'!$X$33:$X$517),"",IF(OR(INDEX('Census Input Tab'!$O$33:$O$517,MATCH(ROW()-1,'Census Input Tab'!$X$33:$X$517,0))="NO",INDEX('Census Input Tab'!$O$33:$O$517,MATCH(ROW()-1,'Census Input Tab'!$X$33:$X$517,0))="BLANK"),IF(INDEX('Census Input Tab'!$O$33:$O$517,MATCH(ROW()-1,'Census Input Tab'!$X$33:$X$517,0))="NO","Missing Data","BLANK"),INDEX('Census Input Tab'!$D$33:$D$517,MATCH(ROW()-1,'Census Input Tab'!$X$33:$X$517,0))))</f>
        <v/>
      </c>
      <c r="B152"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Tab'!$E$33:$E$517,MATCH(ROW()-1,'Census Input Tab'!$X$33:$X$517,0))))</f>
        <v/>
      </c>
      <c r="C152"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Tab'!$C$33:$C$517,MATCH(ROW()-1,'Census Input Tab'!$X$33:$X$517,0))))</f>
        <v/>
      </c>
      <c r="D152"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Tab'!$F$33:$F$517,MATCH(ROW()-1,'Census Input Tab'!$X$33:$X$517,0))))</f>
        <v/>
      </c>
      <c r="E152" s="70" t="str">
        <f t="shared" si="2"/>
        <v/>
      </c>
      <c r="F152" s="70" t="str">
        <f>IF(ROW()-1&gt;MAX('Census Input Tab'!$X$33:$X$517),"",IF(OR(INDEX('Census Input Tab'!$O$33:$O$517,MATCH(ROW()-1,'Census Input Tab'!$X$33:$X$517,0))="NO",INDEX('Census Input Tab'!$O$33:$O$517,MATCH(ROW()-1,'Census Input Tab'!$X$33:$X$517,0))="BLANK"),IF(INDEX('Census Input Tab'!$O$33:$O$517,MATCH(ROW()-1,'Census Input Tab'!$X$33:$X$517,0))="NO","Missing Data","BLANK"),"None"))</f>
        <v/>
      </c>
      <c r="G152" s="62" t="str">
        <f>IF(ROW()-1&gt;MAX('Census Input Tab'!$X$33:$X$517),"",IF(OR(INDEX('Census Input Tab'!$O$33:$O$517,MATCH(ROW()-1,'Census Input Tab'!$X$33:$X$517,0))="NO",INDEX('Census Input Tab'!$O$33:$O$517,MATCH(ROW()-1,'Census Input Tab'!$X$33:$X$517,0))="BLANK"),IF(INDEX('Census Input Tab'!$O$33:$O$517,MATCH(ROW()-1,'Census Input Tab'!$X$33:$X$517,0))="NO","Missing Data","BLANK"),"4T"))</f>
        <v/>
      </c>
      <c r="H152"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Tab'!$H$33:$H$517,MATCH(ROW()-1,'Census Input Tab'!$X$33:$X$517,0))))</f>
        <v/>
      </c>
      <c r="I152" s="72" t="str">
        <f>IF(ROW()-1&gt;MAX('Census Input Tab'!$X$33:$X$517),"",IF(OR(INDEX('Census Input Tab'!$O$33:$O$517,MATCH(ROW()-1,'Census Input Tab'!$X$33:$X$517,0))="NO",INDEX('Census Input Tab'!$O$33:$O$517,MATCH(ROW()-1,'Census Input Tab'!$X$33:$X$517,0))="BLANK"),IF(INDEX('Census Input Tab'!$O$33:$O$517,MATCH(ROW()-1,'Census Input Tab'!$X$33:$X$517,0))="NO","Missing Data","BLANK"),""))</f>
        <v/>
      </c>
      <c r="J152"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Tab'!$A$33:$A$517,MATCH(ROW()-1,'Census Input Tab'!$X$33:$X$517,0))))</f>
        <v/>
      </c>
      <c r="K152"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Tab'!$B$33:$B$517,MATCH(ROW()-1,'Census Input Tab'!$X$33:$X$517,0))))</f>
        <v/>
      </c>
      <c r="L152" s="58" t="str">
        <f>IF(ROW()-1&gt;MAX('Census Input Tab'!$X$33:$X$517),"",IF(OR(INDEX('Census Input Tab'!$O$33:$O$517,MATCH(ROW()-1,'Census Input Tab'!$X$33:$X$517,0))="NO",INDEX('Census Input Tab'!$O$33:$O$517,MATCH(ROW()-1,'Census Input Tab'!$X$33:$X$517,0))="BLANK"),IF(INDEX('Census Input Tab'!$O$33:$O$517,MATCH(ROW()-1,'Census Input Tab'!$X$33:$X$517,0))="NO","Missing Data","BLANK"),IF(INDEX('Census Input Tab'!$I$33:$I$517,MATCH(ROW()-1,'Census Input Tab'!$X$33:$X$517,0))="St Con","Y",IF(INDEX('Census Input Tab'!$I$33:$I$517,MATCH(ROW()-1,'Census Input Tab'!$X$33:$X$517,0))="COBRA","Y",""))))</f>
        <v/>
      </c>
    </row>
    <row r="153" spans="1:12" ht="12.75" customHeight="1">
      <c r="A153" s="69" t="str">
        <f>IF(ROW()-1&gt;MAX('Census Input Tab'!$X$33:$X$517),"",IF(OR(INDEX('Census Input Tab'!$O$33:$O$517,MATCH(ROW()-1,'Census Input Tab'!$X$33:$X$517,0))="NO",INDEX('Census Input Tab'!$O$33:$O$517,MATCH(ROW()-1,'Census Input Tab'!$X$33:$X$517,0))="BLANK"),IF(INDEX('Census Input Tab'!$O$33:$O$517,MATCH(ROW()-1,'Census Input Tab'!$X$33:$X$517,0))="NO","Missing Data","BLANK"),INDEX('Census Input Tab'!$D$33:$D$517,MATCH(ROW()-1,'Census Input Tab'!$X$33:$X$517,0))))</f>
        <v/>
      </c>
      <c r="B153"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Tab'!$E$33:$E$517,MATCH(ROW()-1,'Census Input Tab'!$X$33:$X$517,0))))</f>
        <v/>
      </c>
      <c r="C153"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Tab'!$C$33:$C$517,MATCH(ROW()-1,'Census Input Tab'!$X$33:$X$517,0))))</f>
        <v/>
      </c>
      <c r="D153"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Tab'!$F$33:$F$517,MATCH(ROW()-1,'Census Input Tab'!$X$33:$X$517,0))))</f>
        <v/>
      </c>
      <c r="E153" s="70" t="str">
        <f t="shared" si="2"/>
        <v/>
      </c>
      <c r="F153" s="70" t="str">
        <f>IF(ROW()-1&gt;MAX('Census Input Tab'!$X$33:$X$517),"",IF(OR(INDEX('Census Input Tab'!$O$33:$O$517,MATCH(ROW()-1,'Census Input Tab'!$X$33:$X$517,0))="NO",INDEX('Census Input Tab'!$O$33:$O$517,MATCH(ROW()-1,'Census Input Tab'!$X$33:$X$517,0))="BLANK"),IF(INDEX('Census Input Tab'!$O$33:$O$517,MATCH(ROW()-1,'Census Input Tab'!$X$33:$X$517,0))="NO","Missing Data","BLANK"),"None"))</f>
        <v/>
      </c>
      <c r="G153" s="62" t="str">
        <f>IF(ROW()-1&gt;MAX('Census Input Tab'!$X$33:$X$517),"",IF(OR(INDEX('Census Input Tab'!$O$33:$O$517,MATCH(ROW()-1,'Census Input Tab'!$X$33:$X$517,0))="NO",INDEX('Census Input Tab'!$O$33:$O$517,MATCH(ROW()-1,'Census Input Tab'!$X$33:$X$517,0))="BLANK"),IF(INDEX('Census Input Tab'!$O$33:$O$517,MATCH(ROW()-1,'Census Input Tab'!$X$33:$X$517,0))="NO","Missing Data","BLANK"),"4T"))</f>
        <v/>
      </c>
      <c r="H153"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Tab'!$H$33:$H$517,MATCH(ROW()-1,'Census Input Tab'!$X$33:$X$517,0))))</f>
        <v/>
      </c>
      <c r="I153" s="72" t="str">
        <f>IF(ROW()-1&gt;MAX('Census Input Tab'!$X$33:$X$517),"",IF(OR(INDEX('Census Input Tab'!$O$33:$O$517,MATCH(ROW()-1,'Census Input Tab'!$X$33:$X$517,0))="NO",INDEX('Census Input Tab'!$O$33:$O$517,MATCH(ROW()-1,'Census Input Tab'!$X$33:$X$517,0))="BLANK"),IF(INDEX('Census Input Tab'!$O$33:$O$517,MATCH(ROW()-1,'Census Input Tab'!$X$33:$X$517,0))="NO","Missing Data","BLANK"),""))</f>
        <v/>
      </c>
      <c r="J153"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Tab'!$A$33:$A$517,MATCH(ROW()-1,'Census Input Tab'!$X$33:$X$517,0))))</f>
        <v/>
      </c>
      <c r="K153"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Tab'!$B$33:$B$517,MATCH(ROW()-1,'Census Input Tab'!$X$33:$X$517,0))))</f>
        <v/>
      </c>
      <c r="L153" s="58" t="str">
        <f>IF(ROW()-1&gt;MAX('Census Input Tab'!$X$33:$X$517),"",IF(OR(INDEX('Census Input Tab'!$O$33:$O$517,MATCH(ROW()-1,'Census Input Tab'!$X$33:$X$517,0))="NO",INDEX('Census Input Tab'!$O$33:$O$517,MATCH(ROW()-1,'Census Input Tab'!$X$33:$X$517,0))="BLANK"),IF(INDEX('Census Input Tab'!$O$33:$O$517,MATCH(ROW()-1,'Census Input Tab'!$X$33:$X$517,0))="NO","Missing Data","BLANK"),IF(INDEX('Census Input Tab'!$I$33:$I$517,MATCH(ROW()-1,'Census Input Tab'!$X$33:$X$517,0))="St Con","Y",IF(INDEX('Census Input Tab'!$I$33:$I$517,MATCH(ROW()-1,'Census Input Tab'!$X$33:$X$517,0))="COBRA","Y",""))))</f>
        <v/>
      </c>
    </row>
    <row r="154" spans="1:12" ht="12.75" customHeight="1">
      <c r="A154" s="69" t="str">
        <f>IF(ROW()-1&gt;MAX('Census Input Tab'!$X$33:$X$517),"",IF(OR(INDEX('Census Input Tab'!$O$33:$O$517,MATCH(ROW()-1,'Census Input Tab'!$X$33:$X$517,0))="NO",INDEX('Census Input Tab'!$O$33:$O$517,MATCH(ROW()-1,'Census Input Tab'!$X$33:$X$517,0))="BLANK"),IF(INDEX('Census Input Tab'!$O$33:$O$517,MATCH(ROW()-1,'Census Input Tab'!$X$33:$X$517,0))="NO","Missing Data","BLANK"),INDEX('Census Input Tab'!$D$33:$D$517,MATCH(ROW()-1,'Census Input Tab'!$X$33:$X$517,0))))</f>
        <v/>
      </c>
      <c r="B154"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Tab'!$E$33:$E$517,MATCH(ROW()-1,'Census Input Tab'!$X$33:$X$517,0))))</f>
        <v/>
      </c>
      <c r="C154"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Tab'!$C$33:$C$517,MATCH(ROW()-1,'Census Input Tab'!$X$33:$X$517,0))))</f>
        <v/>
      </c>
      <c r="D154"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Tab'!$F$33:$F$517,MATCH(ROW()-1,'Census Input Tab'!$X$33:$X$517,0))))</f>
        <v/>
      </c>
      <c r="E154" s="70" t="str">
        <f t="shared" si="2"/>
        <v/>
      </c>
      <c r="F154" s="70" t="str">
        <f>IF(ROW()-1&gt;MAX('Census Input Tab'!$X$33:$X$517),"",IF(OR(INDEX('Census Input Tab'!$O$33:$O$517,MATCH(ROW()-1,'Census Input Tab'!$X$33:$X$517,0))="NO",INDEX('Census Input Tab'!$O$33:$O$517,MATCH(ROW()-1,'Census Input Tab'!$X$33:$X$517,0))="BLANK"),IF(INDEX('Census Input Tab'!$O$33:$O$517,MATCH(ROW()-1,'Census Input Tab'!$X$33:$X$517,0))="NO","Missing Data","BLANK"),"None"))</f>
        <v/>
      </c>
      <c r="G154" s="62" t="str">
        <f>IF(ROW()-1&gt;MAX('Census Input Tab'!$X$33:$X$517),"",IF(OR(INDEX('Census Input Tab'!$O$33:$O$517,MATCH(ROW()-1,'Census Input Tab'!$X$33:$X$517,0))="NO",INDEX('Census Input Tab'!$O$33:$O$517,MATCH(ROW()-1,'Census Input Tab'!$X$33:$X$517,0))="BLANK"),IF(INDEX('Census Input Tab'!$O$33:$O$517,MATCH(ROW()-1,'Census Input Tab'!$X$33:$X$517,0))="NO","Missing Data","BLANK"),"4T"))</f>
        <v/>
      </c>
      <c r="H154"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Tab'!$H$33:$H$517,MATCH(ROW()-1,'Census Input Tab'!$X$33:$X$517,0))))</f>
        <v/>
      </c>
      <c r="I154" s="72" t="str">
        <f>IF(ROW()-1&gt;MAX('Census Input Tab'!$X$33:$X$517),"",IF(OR(INDEX('Census Input Tab'!$O$33:$O$517,MATCH(ROW()-1,'Census Input Tab'!$X$33:$X$517,0))="NO",INDEX('Census Input Tab'!$O$33:$O$517,MATCH(ROW()-1,'Census Input Tab'!$X$33:$X$517,0))="BLANK"),IF(INDEX('Census Input Tab'!$O$33:$O$517,MATCH(ROW()-1,'Census Input Tab'!$X$33:$X$517,0))="NO","Missing Data","BLANK"),""))</f>
        <v/>
      </c>
      <c r="J154"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Tab'!$A$33:$A$517,MATCH(ROW()-1,'Census Input Tab'!$X$33:$X$517,0))))</f>
        <v/>
      </c>
      <c r="K154"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Tab'!$B$33:$B$517,MATCH(ROW()-1,'Census Input Tab'!$X$33:$X$517,0))))</f>
        <v/>
      </c>
      <c r="L154" s="58" t="str">
        <f>IF(ROW()-1&gt;MAX('Census Input Tab'!$X$33:$X$517),"",IF(OR(INDEX('Census Input Tab'!$O$33:$O$517,MATCH(ROW()-1,'Census Input Tab'!$X$33:$X$517,0))="NO",INDEX('Census Input Tab'!$O$33:$O$517,MATCH(ROW()-1,'Census Input Tab'!$X$33:$X$517,0))="BLANK"),IF(INDEX('Census Input Tab'!$O$33:$O$517,MATCH(ROW()-1,'Census Input Tab'!$X$33:$X$517,0))="NO","Missing Data","BLANK"),IF(INDEX('Census Input Tab'!$I$33:$I$517,MATCH(ROW()-1,'Census Input Tab'!$X$33:$X$517,0))="St Con","Y",IF(INDEX('Census Input Tab'!$I$33:$I$517,MATCH(ROW()-1,'Census Input Tab'!$X$33:$X$517,0))="COBRA","Y",""))))</f>
        <v/>
      </c>
    </row>
    <row r="155" spans="1:12" ht="12.75" customHeight="1">
      <c r="A155" s="69" t="str">
        <f>IF(ROW()-1&gt;MAX('Census Input Tab'!$X$33:$X$517),"",IF(OR(INDEX('Census Input Tab'!$O$33:$O$517,MATCH(ROW()-1,'Census Input Tab'!$X$33:$X$517,0))="NO",INDEX('Census Input Tab'!$O$33:$O$517,MATCH(ROW()-1,'Census Input Tab'!$X$33:$X$517,0))="BLANK"),IF(INDEX('Census Input Tab'!$O$33:$O$517,MATCH(ROW()-1,'Census Input Tab'!$X$33:$X$517,0))="NO","Missing Data","BLANK"),INDEX('Census Input Tab'!$D$33:$D$517,MATCH(ROW()-1,'Census Input Tab'!$X$33:$X$517,0))))</f>
        <v/>
      </c>
      <c r="B155"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Tab'!$E$33:$E$517,MATCH(ROW()-1,'Census Input Tab'!$X$33:$X$517,0))))</f>
        <v/>
      </c>
      <c r="C155"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Tab'!$C$33:$C$517,MATCH(ROW()-1,'Census Input Tab'!$X$33:$X$517,0))))</f>
        <v/>
      </c>
      <c r="D155"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Tab'!$F$33:$F$517,MATCH(ROW()-1,'Census Input Tab'!$X$33:$X$517,0))))</f>
        <v/>
      </c>
      <c r="E155" s="70" t="str">
        <f t="shared" si="2"/>
        <v/>
      </c>
      <c r="F155" s="70" t="str">
        <f>IF(ROW()-1&gt;MAX('Census Input Tab'!$X$33:$X$517),"",IF(OR(INDEX('Census Input Tab'!$O$33:$O$517,MATCH(ROW()-1,'Census Input Tab'!$X$33:$X$517,0))="NO",INDEX('Census Input Tab'!$O$33:$O$517,MATCH(ROW()-1,'Census Input Tab'!$X$33:$X$517,0))="BLANK"),IF(INDEX('Census Input Tab'!$O$33:$O$517,MATCH(ROW()-1,'Census Input Tab'!$X$33:$X$517,0))="NO","Missing Data","BLANK"),"None"))</f>
        <v/>
      </c>
      <c r="G155" s="62" t="str">
        <f>IF(ROW()-1&gt;MAX('Census Input Tab'!$X$33:$X$517),"",IF(OR(INDEX('Census Input Tab'!$O$33:$O$517,MATCH(ROW()-1,'Census Input Tab'!$X$33:$X$517,0))="NO",INDEX('Census Input Tab'!$O$33:$O$517,MATCH(ROW()-1,'Census Input Tab'!$X$33:$X$517,0))="BLANK"),IF(INDEX('Census Input Tab'!$O$33:$O$517,MATCH(ROW()-1,'Census Input Tab'!$X$33:$X$517,0))="NO","Missing Data","BLANK"),"4T"))</f>
        <v/>
      </c>
      <c r="H155"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Tab'!$H$33:$H$517,MATCH(ROW()-1,'Census Input Tab'!$X$33:$X$517,0))))</f>
        <v/>
      </c>
      <c r="I155" s="72" t="str">
        <f>IF(ROW()-1&gt;MAX('Census Input Tab'!$X$33:$X$517),"",IF(OR(INDEX('Census Input Tab'!$O$33:$O$517,MATCH(ROW()-1,'Census Input Tab'!$X$33:$X$517,0))="NO",INDEX('Census Input Tab'!$O$33:$O$517,MATCH(ROW()-1,'Census Input Tab'!$X$33:$X$517,0))="BLANK"),IF(INDEX('Census Input Tab'!$O$33:$O$517,MATCH(ROW()-1,'Census Input Tab'!$X$33:$X$517,0))="NO","Missing Data","BLANK"),""))</f>
        <v/>
      </c>
      <c r="J155"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Tab'!$A$33:$A$517,MATCH(ROW()-1,'Census Input Tab'!$X$33:$X$517,0))))</f>
        <v/>
      </c>
      <c r="K155"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Tab'!$B$33:$B$517,MATCH(ROW()-1,'Census Input Tab'!$X$33:$X$517,0))))</f>
        <v/>
      </c>
      <c r="L155" s="58" t="str">
        <f>IF(ROW()-1&gt;MAX('Census Input Tab'!$X$33:$X$517),"",IF(OR(INDEX('Census Input Tab'!$O$33:$O$517,MATCH(ROW()-1,'Census Input Tab'!$X$33:$X$517,0))="NO",INDEX('Census Input Tab'!$O$33:$O$517,MATCH(ROW()-1,'Census Input Tab'!$X$33:$X$517,0))="BLANK"),IF(INDEX('Census Input Tab'!$O$33:$O$517,MATCH(ROW()-1,'Census Input Tab'!$X$33:$X$517,0))="NO","Missing Data","BLANK"),IF(INDEX('Census Input Tab'!$I$33:$I$517,MATCH(ROW()-1,'Census Input Tab'!$X$33:$X$517,0))="St Con","Y",IF(INDEX('Census Input Tab'!$I$33:$I$517,MATCH(ROW()-1,'Census Input Tab'!$X$33:$X$517,0))="COBRA","Y",""))))</f>
        <v/>
      </c>
    </row>
    <row r="156" spans="1:12" ht="12.75" customHeight="1">
      <c r="A156" s="69" t="str">
        <f>IF(ROW()-1&gt;MAX('Census Input Tab'!$X$33:$X$517),"",IF(OR(INDEX('Census Input Tab'!$O$33:$O$517,MATCH(ROW()-1,'Census Input Tab'!$X$33:$X$517,0))="NO",INDEX('Census Input Tab'!$O$33:$O$517,MATCH(ROW()-1,'Census Input Tab'!$X$33:$X$517,0))="BLANK"),IF(INDEX('Census Input Tab'!$O$33:$O$517,MATCH(ROW()-1,'Census Input Tab'!$X$33:$X$517,0))="NO","Missing Data","BLANK"),INDEX('Census Input Tab'!$D$33:$D$517,MATCH(ROW()-1,'Census Input Tab'!$X$33:$X$517,0))))</f>
        <v/>
      </c>
      <c r="B156"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Tab'!$E$33:$E$517,MATCH(ROW()-1,'Census Input Tab'!$X$33:$X$517,0))))</f>
        <v/>
      </c>
      <c r="C156"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Tab'!$C$33:$C$517,MATCH(ROW()-1,'Census Input Tab'!$X$33:$X$517,0))))</f>
        <v/>
      </c>
      <c r="D156"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Tab'!$F$33:$F$517,MATCH(ROW()-1,'Census Input Tab'!$X$33:$X$517,0))))</f>
        <v/>
      </c>
      <c r="E156" s="70" t="str">
        <f t="shared" si="2"/>
        <v/>
      </c>
      <c r="F156" s="70" t="str">
        <f>IF(ROW()-1&gt;MAX('Census Input Tab'!$X$33:$X$517),"",IF(OR(INDEX('Census Input Tab'!$O$33:$O$517,MATCH(ROW()-1,'Census Input Tab'!$X$33:$X$517,0))="NO",INDEX('Census Input Tab'!$O$33:$O$517,MATCH(ROW()-1,'Census Input Tab'!$X$33:$X$517,0))="BLANK"),IF(INDEX('Census Input Tab'!$O$33:$O$517,MATCH(ROW()-1,'Census Input Tab'!$X$33:$X$517,0))="NO","Missing Data","BLANK"),"None"))</f>
        <v/>
      </c>
      <c r="G156" s="62" t="str">
        <f>IF(ROW()-1&gt;MAX('Census Input Tab'!$X$33:$X$517),"",IF(OR(INDEX('Census Input Tab'!$O$33:$O$517,MATCH(ROW()-1,'Census Input Tab'!$X$33:$X$517,0))="NO",INDEX('Census Input Tab'!$O$33:$O$517,MATCH(ROW()-1,'Census Input Tab'!$X$33:$X$517,0))="BLANK"),IF(INDEX('Census Input Tab'!$O$33:$O$517,MATCH(ROW()-1,'Census Input Tab'!$X$33:$X$517,0))="NO","Missing Data","BLANK"),"4T"))</f>
        <v/>
      </c>
      <c r="H156"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Tab'!$H$33:$H$517,MATCH(ROW()-1,'Census Input Tab'!$X$33:$X$517,0))))</f>
        <v/>
      </c>
      <c r="I156" s="72" t="str">
        <f>IF(ROW()-1&gt;MAX('Census Input Tab'!$X$33:$X$517),"",IF(OR(INDEX('Census Input Tab'!$O$33:$O$517,MATCH(ROW()-1,'Census Input Tab'!$X$33:$X$517,0))="NO",INDEX('Census Input Tab'!$O$33:$O$517,MATCH(ROW()-1,'Census Input Tab'!$X$33:$X$517,0))="BLANK"),IF(INDEX('Census Input Tab'!$O$33:$O$517,MATCH(ROW()-1,'Census Input Tab'!$X$33:$X$517,0))="NO","Missing Data","BLANK"),""))</f>
        <v/>
      </c>
      <c r="J156"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Tab'!$A$33:$A$517,MATCH(ROW()-1,'Census Input Tab'!$X$33:$X$517,0))))</f>
        <v/>
      </c>
      <c r="K156"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Tab'!$B$33:$B$517,MATCH(ROW()-1,'Census Input Tab'!$X$33:$X$517,0))))</f>
        <v/>
      </c>
      <c r="L156" s="58" t="str">
        <f>IF(ROW()-1&gt;MAX('Census Input Tab'!$X$33:$X$517),"",IF(OR(INDEX('Census Input Tab'!$O$33:$O$517,MATCH(ROW()-1,'Census Input Tab'!$X$33:$X$517,0))="NO",INDEX('Census Input Tab'!$O$33:$O$517,MATCH(ROW()-1,'Census Input Tab'!$X$33:$X$517,0))="BLANK"),IF(INDEX('Census Input Tab'!$O$33:$O$517,MATCH(ROW()-1,'Census Input Tab'!$X$33:$X$517,0))="NO","Missing Data","BLANK"),IF(INDEX('Census Input Tab'!$I$33:$I$517,MATCH(ROW()-1,'Census Input Tab'!$X$33:$X$517,0))="St Con","Y",IF(INDEX('Census Input Tab'!$I$33:$I$517,MATCH(ROW()-1,'Census Input Tab'!$X$33:$X$517,0))="COBRA","Y",""))))</f>
        <v/>
      </c>
    </row>
    <row r="157" spans="1:12" ht="12.75" customHeight="1">
      <c r="A157" s="69" t="str">
        <f>IF(ROW()-1&gt;MAX('Census Input Tab'!$X$33:$X$517),"",IF(OR(INDEX('Census Input Tab'!$O$33:$O$517,MATCH(ROW()-1,'Census Input Tab'!$X$33:$X$517,0))="NO",INDEX('Census Input Tab'!$O$33:$O$517,MATCH(ROW()-1,'Census Input Tab'!$X$33:$X$517,0))="BLANK"),IF(INDEX('Census Input Tab'!$O$33:$O$517,MATCH(ROW()-1,'Census Input Tab'!$X$33:$X$517,0))="NO","Missing Data","BLANK"),INDEX('Census Input Tab'!$D$33:$D$517,MATCH(ROW()-1,'Census Input Tab'!$X$33:$X$517,0))))</f>
        <v/>
      </c>
      <c r="B157"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Tab'!$E$33:$E$517,MATCH(ROW()-1,'Census Input Tab'!$X$33:$X$517,0))))</f>
        <v/>
      </c>
      <c r="C157"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Tab'!$C$33:$C$517,MATCH(ROW()-1,'Census Input Tab'!$X$33:$X$517,0))))</f>
        <v/>
      </c>
      <c r="D157"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Tab'!$F$33:$F$517,MATCH(ROW()-1,'Census Input Tab'!$X$33:$X$517,0))))</f>
        <v/>
      </c>
      <c r="E157" s="70" t="str">
        <f t="shared" si="2"/>
        <v/>
      </c>
      <c r="F157" s="70" t="str">
        <f>IF(ROW()-1&gt;MAX('Census Input Tab'!$X$33:$X$517),"",IF(OR(INDEX('Census Input Tab'!$O$33:$O$517,MATCH(ROW()-1,'Census Input Tab'!$X$33:$X$517,0))="NO",INDEX('Census Input Tab'!$O$33:$O$517,MATCH(ROW()-1,'Census Input Tab'!$X$33:$X$517,0))="BLANK"),IF(INDEX('Census Input Tab'!$O$33:$O$517,MATCH(ROW()-1,'Census Input Tab'!$X$33:$X$517,0))="NO","Missing Data","BLANK"),"None"))</f>
        <v/>
      </c>
      <c r="G157" s="62" t="str">
        <f>IF(ROW()-1&gt;MAX('Census Input Tab'!$X$33:$X$517),"",IF(OR(INDEX('Census Input Tab'!$O$33:$O$517,MATCH(ROW()-1,'Census Input Tab'!$X$33:$X$517,0))="NO",INDEX('Census Input Tab'!$O$33:$O$517,MATCH(ROW()-1,'Census Input Tab'!$X$33:$X$517,0))="BLANK"),IF(INDEX('Census Input Tab'!$O$33:$O$517,MATCH(ROW()-1,'Census Input Tab'!$X$33:$X$517,0))="NO","Missing Data","BLANK"),"4T"))</f>
        <v/>
      </c>
      <c r="H157"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Tab'!$H$33:$H$517,MATCH(ROW()-1,'Census Input Tab'!$X$33:$X$517,0))))</f>
        <v/>
      </c>
      <c r="I157" s="72" t="str">
        <f>IF(ROW()-1&gt;MAX('Census Input Tab'!$X$33:$X$517),"",IF(OR(INDEX('Census Input Tab'!$O$33:$O$517,MATCH(ROW()-1,'Census Input Tab'!$X$33:$X$517,0))="NO",INDEX('Census Input Tab'!$O$33:$O$517,MATCH(ROW()-1,'Census Input Tab'!$X$33:$X$517,0))="BLANK"),IF(INDEX('Census Input Tab'!$O$33:$O$517,MATCH(ROW()-1,'Census Input Tab'!$X$33:$X$517,0))="NO","Missing Data","BLANK"),""))</f>
        <v/>
      </c>
      <c r="J157"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Tab'!$A$33:$A$517,MATCH(ROW()-1,'Census Input Tab'!$X$33:$X$517,0))))</f>
        <v/>
      </c>
      <c r="K157"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Tab'!$B$33:$B$517,MATCH(ROW()-1,'Census Input Tab'!$X$33:$X$517,0))))</f>
        <v/>
      </c>
      <c r="L157" s="58" t="str">
        <f>IF(ROW()-1&gt;MAX('Census Input Tab'!$X$33:$X$517),"",IF(OR(INDEX('Census Input Tab'!$O$33:$O$517,MATCH(ROW()-1,'Census Input Tab'!$X$33:$X$517,0))="NO",INDEX('Census Input Tab'!$O$33:$O$517,MATCH(ROW()-1,'Census Input Tab'!$X$33:$X$517,0))="BLANK"),IF(INDEX('Census Input Tab'!$O$33:$O$517,MATCH(ROW()-1,'Census Input Tab'!$X$33:$X$517,0))="NO","Missing Data","BLANK"),IF(INDEX('Census Input Tab'!$I$33:$I$517,MATCH(ROW()-1,'Census Input Tab'!$X$33:$X$517,0))="St Con","Y",IF(INDEX('Census Input Tab'!$I$33:$I$517,MATCH(ROW()-1,'Census Input Tab'!$X$33:$X$517,0))="COBRA","Y",""))))</f>
        <v/>
      </c>
    </row>
    <row r="158" spans="1:12" ht="12.75" customHeight="1">
      <c r="A158" s="69" t="str">
        <f>IF(ROW()-1&gt;MAX('Census Input Tab'!$X$33:$X$517),"",IF(OR(INDEX('Census Input Tab'!$O$33:$O$517,MATCH(ROW()-1,'Census Input Tab'!$X$33:$X$517,0))="NO",INDEX('Census Input Tab'!$O$33:$O$517,MATCH(ROW()-1,'Census Input Tab'!$X$33:$X$517,0))="BLANK"),IF(INDEX('Census Input Tab'!$O$33:$O$517,MATCH(ROW()-1,'Census Input Tab'!$X$33:$X$517,0))="NO","Missing Data","BLANK"),INDEX('Census Input Tab'!$D$33:$D$517,MATCH(ROW()-1,'Census Input Tab'!$X$33:$X$517,0))))</f>
        <v/>
      </c>
      <c r="B158"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Tab'!$E$33:$E$517,MATCH(ROW()-1,'Census Input Tab'!$X$33:$X$517,0))))</f>
        <v/>
      </c>
      <c r="C158"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Tab'!$C$33:$C$517,MATCH(ROW()-1,'Census Input Tab'!$X$33:$X$517,0))))</f>
        <v/>
      </c>
      <c r="D158"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Tab'!$F$33:$F$517,MATCH(ROW()-1,'Census Input Tab'!$X$33:$X$517,0))))</f>
        <v/>
      </c>
      <c r="E158" s="70" t="str">
        <f t="shared" si="2"/>
        <v/>
      </c>
      <c r="F158" s="70" t="str">
        <f>IF(ROW()-1&gt;MAX('Census Input Tab'!$X$33:$X$517),"",IF(OR(INDEX('Census Input Tab'!$O$33:$O$517,MATCH(ROW()-1,'Census Input Tab'!$X$33:$X$517,0))="NO",INDEX('Census Input Tab'!$O$33:$O$517,MATCH(ROW()-1,'Census Input Tab'!$X$33:$X$517,0))="BLANK"),IF(INDEX('Census Input Tab'!$O$33:$O$517,MATCH(ROW()-1,'Census Input Tab'!$X$33:$X$517,0))="NO","Missing Data","BLANK"),"None"))</f>
        <v/>
      </c>
      <c r="G158" s="62" t="str">
        <f>IF(ROW()-1&gt;MAX('Census Input Tab'!$X$33:$X$517),"",IF(OR(INDEX('Census Input Tab'!$O$33:$O$517,MATCH(ROW()-1,'Census Input Tab'!$X$33:$X$517,0))="NO",INDEX('Census Input Tab'!$O$33:$O$517,MATCH(ROW()-1,'Census Input Tab'!$X$33:$X$517,0))="BLANK"),IF(INDEX('Census Input Tab'!$O$33:$O$517,MATCH(ROW()-1,'Census Input Tab'!$X$33:$X$517,0))="NO","Missing Data","BLANK"),"4T"))</f>
        <v/>
      </c>
      <c r="H158"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Tab'!$H$33:$H$517,MATCH(ROW()-1,'Census Input Tab'!$X$33:$X$517,0))))</f>
        <v/>
      </c>
      <c r="I158" s="72" t="str">
        <f>IF(ROW()-1&gt;MAX('Census Input Tab'!$X$33:$X$517),"",IF(OR(INDEX('Census Input Tab'!$O$33:$O$517,MATCH(ROW()-1,'Census Input Tab'!$X$33:$X$517,0))="NO",INDEX('Census Input Tab'!$O$33:$O$517,MATCH(ROW()-1,'Census Input Tab'!$X$33:$X$517,0))="BLANK"),IF(INDEX('Census Input Tab'!$O$33:$O$517,MATCH(ROW()-1,'Census Input Tab'!$X$33:$X$517,0))="NO","Missing Data","BLANK"),""))</f>
        <v/>
      </c>
      <c r="J158"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Tab'!$A$33:$A$517,MATCH(ROW()-1,'Census Input Tab'!$X$33:$X$517,0))))</f>
        <v/>
      </c>
      <c r="K158"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Tab'!$B$33:$B$517,MATCH(ROW()-1,'Census Input Tab'!$X$33:$X$517,0))))</f>
        <v/>
      </c>
      <c r="L158" s="58" t="str">
        <f>IF(ROW()-1&gt;MAX('Census Input Tab'!$X$33:$X$517),"",IF(OR(INDEX('Census Input Tab'!$O$33:$O$517,MATCH(ROW()-1,'Census Input Tab'!$X$33:$X$517,0))="NO",INDEX('Census Input Tab'!$O$33:$O$517,MATCH(ROW()-1,'Census Input Tab'!$X$33:$X$517,0))="BLANK"),IF(INDEX('Census Input Tab'!$O$33:$O$517,MATCH(ROW()-1,'Census Input Tab'!$X$33:$X$517,0))="NO","Missing Data","BLANK"),IF(INDEX('Census Input Tab'!$I$33:$I$517,MATCH(ROW()-1,'Census Input Tab'!$X$33:$X$517,0))="St Con","Y",IF(INDEX('Census Input Tab'!$I$33:$I$517,MATCH(ROW()-1,'Census Input Tab'!$X$33:$X$517,0))="COBRA","Y",""))))</f>
        <v/>
      </c>
    </row>
    <row r="159" spans="1:12" ht="12.75" customHeight="1">
      <c r="A159" s="69" t="str">
        <f>IF(ROW()-1&gt;MAX('Census Input Tab'!$X$33:$X$517),"",IF(OR(INDEX('Census Input Tab'!$O$33:$O$517,MATCH(ROW()-1,'Census Input Tab'!$X$33:$X$517,0))="NO",INDEX('Census Input Tab'!$O$33:$O$517,MATCH(ROW()-1,'Census Input Tab'!$X$33:$X$517,0))="BLANK"),IF(INDEX('Census Input Tab'!$O$33:$O$517,MATCH(ROW()-1,'Census Input Tab'!$X$33:$X$517,0))="NO","Missing Data","BLANK"),INDEX('Census Input Tab'!$D$33:$D$517,MATCH(ROW()-1,'Census Input Tab'!$X$33:$X$517,0))))</f>
        <v/>
      </c>
      <c r="B159"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Tab'!$E$33:$E$517,MATCH(ROW()-1,'Census Input Tab'!$X$33:$X$517,0))))</f>
        <v/>
      </c>
      <c r="C159"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Tab'!$C$33:$C$517,MATCH(ROW()-1,'Census Input Tab'!$X$33:$X$517,0))))</f>
        <v/>
      </c>
      <c r="D159"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Tab'!$F$33:$F$517,MATCH(ROW()-1,'Census Input Tab'!$X$33:$X$517,0))))</f>
        <v/>
      </c>
      <c r="E159" s="70" t="str">
        <f t="shared" si="2"/>
        <v/>
      </c>
      <c r="F159" s="70" t="str">
        <f>IF(ROW()-1&gt;MAX('Census Input Tab'!$X$33:$X$517),"",IF(OR(INDEX('Census Input Tab'!$O$33:$O$517,MATCH(ROW()-1,'Census Input Tab'!$X$33:$X$517,0))="NO",INDEX('Census Input Tab'!$O$33:$O$517,MATCH(ROW()-1,'Census Input Tab'!$X$33:$X$517,0))="BLANK"),IF(INDEX('Census Input Tab'!$O$33:$O$517,MATCH(ROW()-1,'Census Input Tab'!$X$33:$X$517,0))="NO","Missing Data","BLANK"),"None"))</f>
        <v/>
      </c>
      <c r="G159" s="62" t="str">
        <f>IF(ROW()-1&gt;MAX('Census Input Tab'!$X$33:$X$517),"",IF(OR(INDEX('Census Input Tab'!$O$33:$O$517,MATCH(ROW()-1,'Census Input Tab'!$X$33:$X$517,0))="NO",INDEX('Census Input Tab'!$O$33:$O$517,MATCH(ROW()-1,'Census Input Tab'!$X$33:$X$517,0))="BLANK"),IF(INDEX('Census Input Tab'!$O$33:$O$517,MATCH(ROW()-1,'Census Input Tab'!$X$33:$X$517,0))="NO","Missing Data","BLANK"),"4T"))</f>
        <v/>
      </c>
      <c r="H159"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Tab'!$H$33:$H$517,MATCH(ROW()-1,'Census Input Tab'!$X$33:$X$517,0))))</f>
        <v/>
      </c>
      <c r="I159" s="72" t="str">
        <f>IF(ROW()-1&gt;MAX('Census Input Tab'!$X$33:$X$517),"",IF(OR(INDEX('Census Input Tab'!$O$33:$O$517,MATCH(ROW()-1,'Census Input Tab'!$X$33:$X$517,0))="NO",INDEX('Census Input Tab'!$O$33:$O$517,MATCH(ROW()-1,'Census Input Tab'!$X$33:$X$517,0))="BLANK"),IF(INDEX('Census Input Tab'!$O$33:$O$517,MATCH(ROW()-1,'Census Input Tab'!$X$33:$X$517,0))="NO","Missing Data","BLANK"),""))</f>
        <v/>
      </c>
      <c r="J159"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Tab'!$A$33:$A$517,MATCH(ROW()-1,'Census Input Tab'!$X$33:$X$517,0))))</f>
        <v/>
      </c>
      <c r="K159"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Tab'!$B$33:$B$517,MATCH(ROW()-1,'Census Input Tab'!$X$33:$X$517,0))))</f>
        <v/>
      </c>
      <c r="L159" s="58" t="str">
        <f>IF(ROW()-1&gt;MAX('Census Input Tab'!$X$33:$X$517),"",IF(OR(INDEX('Census Input Tab'!$O$33:$O$517,MATCH(ROW()-1,'Census Input Tab'!$X$33:$X$517,0))="NO",INDEX('Census Input Tab'!$O$33:$O$517,MATCH(ROW()-1,'Census Input Tab'!$X$33:$X$517,0))="BLANK"),IF(INDEX('Census Input Tab'!$O$33:$O$517,MATCH(ROW()-1,'Census Input Tab'!$X$33:$X$517,0))="NO","Missing Data","BLANK"),IF(INDEX('Census Input Tab'!$I$33:$I$517,MATCH(ROW()-1,'Census Input Tab'!$X$33:$X$517,0))="St Con","Y",IF(INDEX('Census Input Tab'!$I$33:$I$517,MATCH(ROW()-1,'Census Input Tab'!$X$33:$X$517,0))="COBRA","Y",""))))</f>
        <v/>
      </c>
    </row>
    <row r="160" spans="1:12" ht="12.75" customHeight="1">
      <c r="A160" s="69" t="str">
        <f>IF(ROW()-1&gt;MAX('Census Input Tab'!$X$33:$X$517),"",IF(OR(INDEX('Census Input Tab'!$O$33:$O$517,MATCH(ROW()-1,'Census Input Tab'!$X$33:$X$517,0))="NO",INDEX('Census Input Tab'!$O$33:$O$517,MATCH(ROW()-1,'Census Input Tab'!$X$33:$X$517,0))="BLANK"),IF(INDEX('Census Input Tab'!$O$33:$O$517,MATCH(ROW()-1,'Census Input Tab'!$X$33:$X$517,0))="NO","Missing Data","BLANK"),INDEX('Census Input Tab'!$D$33:$D$517,MATCH(ROW()-1,'Census Input Tab'!$X$33:$X$517,0))))</f>
        <v/>
      </c>
      <c r="B160"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Tab'!$E$33:$E$517,MATCH(ROW()-1,'Census Input Tab'!$X$33:$X$517,0))))</f>
        <v/>
      </c>
      <c r="C160"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Tab'!$C$33:$C$517,MATCH(ROW()-1,'Census Input Tab'!$X$33:$X$517,0))))</f>
        <v/>
      </c>
      <c r="D160"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Tab'!$F$33:$F$517,MATCH(ROW()-1,'Census Input Tab'!$X$33:$X$517,0))))</f>
        <v/>
      </c>
      <c r="E160" s="70" t="str">
        <f t="shared" si="2"/>
        <v/>
      </c>
      <c r="F160" s="70" t="str">
        <f>IF(ROW()-1&gt;MAX('Census Input Tab'!$X$33:$X$517),"",IF(OR(INDEX('Census Input Tab'!$O$33:$O$517,MATCH(ROW()-1,'Census Input Tab'!$X$33:$X$517,0))="NO",INDEX('Census Input Tab'!$O$33:$O$517,MATCH(ROW()-1,'Census Input Tab'!$X$33:$X$517,0))="BLANK"),IF(INDEX('Census Input Tab'!$O$33:$O$517,MATCH(ROW()-1,'Census Input Tab'!$X$33:$X$517,0))="NO","Missing Data","BLANK"),"None"))</f>
        <v/>
      </c>
      <c r="G160" s="62" t="str">
        <f>IF(ROW()-1&gt;MAX('Census Input Tab'!$X$33:$X$517),"",IF(OR(INDEX('Census Input Tab'!$O$33:$O$517,MATCH(ROW()-1,'Census Input Tab'!$X$33:$X$517,0))="NO",INDEX('Census Input Tab'!$O$33:$O$517,MATCH(ROW()-1,'Census Input Tab'!$X$33:$X$517,0))="BLANK"),IF(INDEX('Census Input Tab'!$O$33:$O$517,MATCH(ROW()-1,'Census Input Tab'!$X$33:$X$517,0))="NO","Missing Data","BLANK"),"4T"))</f>
        <v/>
      </c>
      <c r="H160"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Tab'!$H$33:$H$517,MATCH(ROW()-1,'Census Input Tab'!$X$33:$X$517,0))))</f>
        <v/>
      </c>
      <c r="I160" s="72" t="str">
        <f>IF(ROW()-1&gt;MAX('Census Input Tab'!$X$33:$X$517),"",IF(OR(INDEX('Census Input Tab'!$O$33:$O$517,MATCH(ROW()-1,'Census Input Tab'!$X$33:$X$517,0))="NO",INDEX('Census Input Tab'!$O$33:$O$517,MATCH(ROW()-1,'Census Input Tab'!$X$33:$X$517,0))="BLANK"),IF(INDEX('Census Input Tab'!$O$33:$O$517,MATCH(ROW()-1,'Census Input Tab'!$X$33:$X$517,0))="NO","Missing Data","BLANK"),""))</f>
        <v/>
      </c>
      <c r="J160"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Tab'!$A$33:$A$517,MATCH(ROW()-1,'Census Input Tab'!$X$33:$X$517,0))))</f>
        <v/>
      </c>
      <c r="K160"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Tab'!$B$33:$B$517,MATCH(ROW()-1,'Census Input Tab'!$X$33:$X$517,0))))</f>
        <v/>
      </c>
      <c r="L160" s="58" t="str">
        <f>IF(ROW()-1&gt;MAX('Census Input Tab'!$X$33:$X$517),"",IF(OR(INDEX('Census Input Tab'!$O$33:$O$517,MATCH(ROW()-1,'Census Input Tab'!$X$33:$X$517,0))="NO",INDEX('Census Input Tab'!$O$33:$O$517,MATCH(ROW()-1,'Census Input Tab'!$X$33:$X$517,0))="BLANK"),IF(INDEX('Census Input Tab'!$O$33:$O$517,MATCH(ROW()-1,'Census Input Tab'!$X$33:$X$517,0))="NO","Missing Data","BLANK"),IF(INDEX('Census Input Tab'!$I$33:$I$517,MATCH(ROW()-1,'Census Input Tab'!$X$33:$X$517,0))="St Con","Y",IF(INDEX('Census Input Tab'!$I$33:$I$517,MATCH(ROW()-1,'Census Input Tab'!$X$33:$X$517,0))="COBRA","Y",""))))</f>
        <v/>
      </c>
    </row>
    <row r="161" spans="1:12" ht="12.75" customHeight="1">
      <c r="A161" s="69" t="str">
        <f>IF(ROW()-1&gt;MAX('Census Input Tab'!$X$33:$X$517),"",IF(OR(INDEX('Census Input Tab'!$O$33:$O$517,MATCH(ROW()-1,'Census Input Tab'!$X$33:$X$517,0))="NO",INDEX('Census Input Tab'!$O$33:$O$517,MATCH(ROW()-1,'Census Input Tab'!$X$33:$X$517,0))="BLANK"),IF(INDEX('Census Input Tab'!$O$33:$O$517,MATCH(ROW()-1,'Census Input Tab'!$X$33:$X$517,0))="NO","Missing Data","BLANK"),INDEX('Census Input Tab'!$D$33:$D$517,MATCH(ROW()-1,'Census Input Tab'!$X$33:$X$517,0))))</f>
        <v/>
      </c>
      <c r="B161"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Tab'!$E$33:$E$517,MATCH(ROW()-1,'Census Input Tab'!$X$33:$X$517,0))))</f>
        <v/>
      </c>
      <c r="C161"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Tab'!$C$33:$C$517,MATCH(ROW()-1,'Census Input Tab'!$X$33:$X$517,0))))</f>
        <v/>
      </c>
      <c r="D161"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Tab'!$F$33:$F$517,MATCH(ROW()-1,'Census Input Tab'!$X$33:$X$517,0))))</f>
        <v/>
      </c>
      <c r="E161" s="70" t="str">
        <f t="shared" si="2"/>
        <v/>
      </c>
      <c r="F161" s="70" t="str">
        <f>IF(ROW()-1&gt;MAX('Census Input Tab'!$X$33:$X$517),"",IF(OR(INDEX('Census Input Tab'!$O$33:$O$517,MATCH(ROW()-1,'Census Input Tab'!$X$33:$X$517,0))="NO",INDEX('Census Input Tab'!$O$33:$O$517,MATCH(ROW()-1,'Census Input Tab'!$X$33:$X$517,0))="BLANK"),IF(INDEX('Census Input Tab'!$O$33:$O$517,MATCH(ROW()-1,'Census Input Tab'!$X$33:$X$517,0))="NO","Missing Data","BLANK"),"None"))</f>
        <v/>
      </c>
      <c r="G161" s="62" t="str">
        <f>IF(ROW()-1&gt;MAX('Census Input Tab'!$X$33:$X$517),"",IF(OR(INDEX('Census Input Tab'!$O$33:$O$517,MATCH(ROW()-1,'Census Input Tab'!$X$33:$X$517,0))="NO",INDEX('Census Input Tab'!$O$33:$O$517,MATCH(ROW()-1,'Census Input Tab'!$X$33:$X$517,0))="BLANK"),IF(INDEX('Census Input Tab'!$O$33:$O$517,MATCH(ROW()-1,'Census Input Tab'!$X$33:$X$517,0))="NO","Missing Data","BLANK"),"4T"))</f>
        <v/>
      </c>
      <c r="H161"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Tab'!$H$33:$H$517,MATCH(ROW()-1,'Census Input Tab'!$X$33:$X$517,0))))</f>
        <v/>
      </c>
      <c r="I161" s="72" t="str">
        <f>IF(ROW()-1&gt;MAX('Census Input Tab'!$X$33:$X$517),"",IF(OR(INDEX('Census Input Tab'!$O$33:$O$517,MATCH(ROW()-1,'Census Input Tab'!$X$33:$X$517,0))="NO",INDEX('Census Input Tab'!$O$33:$O$517,MATCH(ROW()-1,'Census Input Tab'!$X$33:$X$517,0))="BLANK"),IF(INDEX('Census Input Tab'!$O$33:$O$517,MATCH(ROW()-1,'Census Input Tab'!$X$33:$X$517,0))="NO","Missing Data","BLANK"),""))</f>
        <v/>
      </c>
      <c r="J161"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Tab'!$A$33:$A$517,MATCH(ROW()-1,'Census Input Tab'!$X$33:$X$517,0))))</f>
        <v/>
      </c>
      <c r="K161"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Tab'!$B$33:$B$517,MATCH(ROW()-1,'Census Input Tab'!$X$33:$X$517,0))))</f>
        <v/>
      </c>
      <c r="L161" s="58" t="str">
        <f>IF(ROW()-1&gt;MAX('Census Input Tab'!$X$33:$X$517),"",IF(OR(INDEX('Census Input Tab'!$O$33:$O$517,MATCH(ROW()-1,'Census Input Tab'!$X$33:$X$517,0))="NO",INDEX('Census Input Tab'!$O$33:$O$517,MATCH(ROW()-1,'Census Input Tab'!$X$33:$X$517,0))="BLANK"),IF(INDEX('Census Input Tab'!$O$33:$O$517,MATCH(ROW()-1,'Census Input Tab'!$X$33:$X$517,0))="NO","Missing Data","BLANK"),IF(INDEX('Census Input Tab'!$I$33:$I$517,MATCH(ROW()-1,'Census Input Tab'!$X$33:$X$517,0))="St Con","Y",IF(INDEX('Census Input Tab'!$I$33:$I$517,MATCH(ROW()-1,'Census Input Tab'!$X$33:$X$517,0))="COBRA","Y",""))))</f>
        <v/>
      </c>
    </row>
    <row r="162" spans="1:12" ht="12.75" customHeight="1">
      <c r="A162" s="69" t="str">
        <f>IF(ROW()-1&gt;MAX('Census Input Tab'!$X$33:$X$517),"",IF(OR(INDEX('Census Input Tab'!$O$33:$O$517,MATCH(ROW()-1,'Census Input Tab'!$X$33:$X$517,0))="NO",INDEX('Census Input Tab'!$O$33:$O$517,MATCH(ROW()-1,'Census Input Tab'!$X$33:$X$517,0))="BLANK"),IF(INDEX('Census Input Tab'!$O$33:$O$517,MATCH(ROW()-1,'Census Input Tab'!$X$33:$X$517,0))="NO","Missing Data","BLANK"),INDEX('Census Input Tab'!$D$33:$D$517,MATCH(ROW()-1,'Census Input Tab'!$X$33:$X$517,0))))</f>
        <v/>
      </c>
      <c r="B162"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Tab'!$E$33:$E$517,MATCH(ROW()-1,'Census Input Tab'!$X$33:$X$517,0))))</f>
        <v/>
      </c>
      <c r="C162"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Tab'!$C$33:$C$517,MATCH(ROW()-1,'Census Input Tab'!$X$33:$X$517,0))))</f>
        <v/>
      </c>
      <c r="D162"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Tab'!$F$33:$F$517,MATCH(ROW()-1,'Census Input Tab'!$X$33:$X$517,0))))</f>
        <v/>
      </c>
      <c r="E162" s="70" t="str">
        <f t="shared" si="2"/>
        <v/>
      </c>
      <c r="F162" s="70" t="str">
        <f>IF(ROW()-1&gt;MAX('Census Input Tab'!$X$33:$X$517),"",IF(OR(INDEX('Census Input Tab'!$O$33:$O$517,MATCH(ROW()-1,'Census Input Tab'!$X$33:$X$517,0))="NO",INDEX('Census Input Tab'!$O$33:$O$517,MATCH(ROW()-1,'Census Input Tab'!$X$33:$X$517,0))="BLANK"),IF(INDEX('Census Input Tab'!$O$33:$O$517,MATCH(ROW()-1,'Census Input Tab'!$X$33:$X$517,0))="NO","Missing Data","BLANK"),"None"))</f>
        <v/>
      </c>
      <c r="G162" s="62" t="str">
        <f>IF(ROW()-1&gt;MAX('Census Input Tab'!$X$33:$X$517),"",IF(OR(INDEX('Census Input Tab'!$O$33:$O$517,MATCH(ROW()-1,'Census Input Tab'!$X$33:$X$517,0))="NO",INDEX('Census Input Tab'!$O$33:$O$517,MATCH(ROW()-1,'Census Input Tab'!$X$33:$X$517,0))="BLANK"),IF(INDEX('Census Input Tab'!$O$33:$O$517,MATCH(ROW()-1,'Census Input Tab'!$X$33:$X$517,0))="NO","Missing Data","BLANK"),"4T"))</f>
        <v/>
      </c>
      <c r="H162"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Tab'!$H$33:$H$517,MATCH(ROW()-1,'Census Input Tab'!$X$33:$X$517,0))))</f>
        <v/>
      </c>
      <c r="I162" s="72" t="str">
        <f>IF(ROW()-1&gt;MAX('Census Input Tab'!$X$33:$X$517),"",IF(OR(INDEX('Census Input Tab'!$O$33:$O$517,MATCH(ROW()-1,'Census Input Tab'!$X$33:$X$517,0))="NO",INDEX('Census Input Tab'!$O$33:$O$517,MATCH(ROW()-1,'Census Input Tab'!$X$33:$X$517,0))="BLANK"),IF(INDEX('Census Input Tab'!$O$33:$O$517,MATCH(ROW()-1,'Census Input Tab'!$X$33:$X$517,0))="NO","Missing Data","BLANK"),""))</f>
        <v/>
      </c>
      <c r="J162"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Tab'!$A$33:$A$517,MATCH(ROW()-1,'Census Input Tab'!$X$33:$X$517,0))))</f>
        <v/>
      </c>
      <c r="K162"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Tab'!$B$33:$B$517,MATCH(ROW()-1,'Census Input Tab'!$X$33:$X$517,0))))</f>
        <v/>
      </c>
      <c r="L162" s="58" t="str">
        <f>IF(ROW()-1&gt;MAX('Census Input Tab'!$X$33:$X$517),"",IF(OR(INDEX('Census Input Tab'!$O$33:$O$517,MATCH(ROW()-1,'Census Input Tab'!$X$33:$X$517,0))="NO",INDEX('Census Input Tab'!$O$33:$O$517,MATCH(ROW()-1,'Census Input Tab'!$X$33:$X$517,0))="BLANK"),IF(INDEX('Census Input Tab'!$O$33:$O$517,MATCH(ROW()-1,'Census Input Tab'!$X$33:$X$517,0))="NO","Missing Data","BLANK"),IF(INDEX('Census Input Tab'!$I$33:$I$517,MATCH(ROW()-1,'Census Input Tab'!$X$33:$X$517,0))="St Con","Y",IF(INDEX('Census Input Tab'!$I$33:$I$517,MATCH(ROW()-1,'Census Input Tab'!$X$33:$X$517,0))="COBRA","Y",""))))</f>
        <v/>
      </c>
    </row>
    <row r="163" spans="1:12" ht="12.75" customHeight="1">
      <c r="A163" s="69" t="str">
        <f>IF(ROW()-1&gt;MAX('Census Input Tab'!$X$33:$X$517),"",IF(OR(INDEX('Census Input Tab'!$O$33:$O$517,MATCH(ROW()-1,'Census Input Tab'!$X$33:$X$517,0))="NO",INDEX('Census Input Tab'!$O$33:$O$517,MATCH(ROW()-1,'Census Input Tab'!$X$33:$X$517,0))="BLANK"),IF(INDEX('Census Input Tab'!$O$33:$O$517,MATCH(ROW()-1,'Census Input Tab'!$X$33:$X$517,0))="NO","Missing Data","BLANK"),INDEX('Census Input Tab'!$D$33:$D$517,MATCH(ROW()-1,'Census Input Tab'!$X$33:$X$517,0))))</f>
        <v/>
      </c>
      <c r="B163"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Tab'!$E$33:$E$517,MATCH(ROW()-1,'Census Input Tab'!$X$33:$X$517,0))))</f>
        <v/>
      </c>
      <c r="C163"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Tab'!$C$33:$C$517,MATCH(ROW()-1,'Census Input Tab'!$X$33:$X$517,0))))</f>
        <v/>
      </c>
      <c r="D163"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Tab'!$F$33:$F$517,MATCH(ROW()-1,'Census Input Tab'!$X$33:$X$517,0))))</f>
        <v/>
      </c>
      <c r="E163" s="70" t="str">
        <f t="shared" si="2"/>
        <v/>
      </c>
      <c r="F163" s="70" t="str">
        <f>IF(ROW()-1&gt;MAX('Census Input Tab'!$X$33:$X$517),"",IF(OR(INDEX('Census Input Tab'!$O$33:$O$517,MATCH(ROW()-1,'Census Input Tab'!$X$33:$X$517,0))="NO",INDEX('Census Input Tab'!$O$33:$O$517,MATCH(ROW()-1,'Census Input Tab'!$X$33:$X$517,0))="BLANK"),IF(INDEX('Census Input Tab'!$O$33:$O$517,MATCH(ROW()-1,'Census Input Tab'!$X$33:$X$517,0))="NO","Missing Data","BLANK"),"None"))</f>
        <v/>
      </c>
      <c r="G163" s="62" t="str">
        <f>IF(ROW()-1&gt;MAX('Census Input Tab'!$X$33:$X$517),"",IF(OR(INDEX('Census Input Tab'!$O$33:$O$517,MATCH(ROW()-1,'Census Input Tab'!$X$33:$X$517,0))="NO",INDEX('Census Input Tab'!$O$33:$O$517,MATCH(ROW()-1,'Census Input Tab'!$X$33:$X$517,0))="BLANK"),IF(INDEX('Census Input Tab'!$O$33:$O$517,MATCH(ROW()-1,'Census Input Tab'!$X$33:$X$517,0))="NO","Missing Data","BLANK"),"4T"))</f>
        <v/>
      </c>
      <c r="H163"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Tab'!$H$33:$H$517,MATCH(ROW()-1,'Census Input Tab'!$X$33:$X$517,0))))</f>
        <v/>
      </c>
      <c r="I163" s="72" t="str">
        <f>IF(ROW()-1&gt;MAX('Census Input Tab'!$X$33:$X$517),"",IF(OR(INDEX('Census Input Tab'!$O$33:$O$517,MATCH(ROW()-1,'Census Input Tab'!$X$33:$X$517,0))="NO",INDEX('Census Input Tab'!$O$33:$O$517,MATCH(ROW()-1,'Census Input Tab'!$X$33:$X$517,0))="BLANK"),IF(INDEX('Census Input Tab'!$O$33:$O$517,MATCH(ROW()-1,'Census Input Tab'!$X$33:$X$517,0))="NO","Missing Data","BLANK"),""))</f>
        <v/>
      </c>
      <c r="J163"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Tab'!$A$33:$A$517,MATCH(ROW()-1,'Census Input Tab'!$X$33:$X$517,0))))</f>
        <v/>
      </c>
      <c r="K163"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Tab'!$B$33:$B$517,MATCH(ROW()-1,'Census Input Tab'!$X$33:$X$517,0))))</f>
        <v/>
      </c>
      <c r="L163" s="58" t="str">
        <f>IF(ROW()-1&gt;MAX('Census Input Tab'!$X$33:$X$517),"",IF(OR(INDEX('Census Input Tab'!$O$33:$O$517,MATCH(ROW()-1,'Census Input Tab'!$X$33:$X$517,0))="NO",INDEX('Census Input Tab'!$O$33:$O$517,MATCH(ROW()-1,'Census Input Tab'!$X$33:$X$517,0))="BLANK"),IF(INDEX('Census Input Tab'!$O$33:$O$517,MATCH(ROW()-1,'Census Input Tab'!$X$33:$X$517,0))="NO","Missing Data","BLANK"),IF(INDEX('Census Input Tab'!$I$33:$I$517,MATCH(ROW()-1,'Census Input Tab'!$X$33:$X$517,0))="St Con","Y",IF(INDEX('Census Input Tab'!$I$33:$I$517,MATCH(ROW()-1,'Census Input Tab'!$X$33:$X$517,0))="COBRA","Y",""))))</f>
        <v/>
      </c>
    </row>
    <row r="164" spans="1:12" ht="12.75" customHeight="1">
      <c r="A164" s="69" t="str">
        <f>IF(ROW()-1&gt;MAX('Census Input Tab'!$X$33:$X$517),"",IF(OR(INDEX('Census Input Tab'!$O$33:$O$517,MATCH(ROW()-1,'Census Input Tab'!$X$33:$X$517,0))="NO",INDEX('Census Input Tab'!$O$33:$O$517,MATCH(ROW()-1,'Census Input Tab'!$X$33:$X$517,0))="BLANK"),IF(INDEX('Census Input Tab'!$O$33:$O$517,MATCH(ROW()-1,'Census Input Tab'!$X$33:$X$517,0))="NO","Missing Data","BLANK"),INDEX('Census Input Tab'!$D$33:$D$517,MATCH(ROW()-1,'Census Input Tab'!$X$33:$X$517,0))))</f>
        <v/>
      </c>
      <c r="B164"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Tab'!$E$33:$E$517,MATCH(ROW()-1,'Census Input Tab'!$X$33:$X$517,0))))</f>
        <v/>
      </c>
      <c r="C164"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Tab'!$C$33:$C$517,MATCH(ROW()-1,'Census Input Tab'!$X$33:$X$517,0))))</f>
        <v/>
      </c>
      <c r="D164"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Tab'!$F$33:$F$517,MATCH(ROW()-1,'Census Input Tab'!$X$33:$X$517,0))))</f>
        <v/>
      </c>
      <c r="E164" s="70" t="str">
        <f t="shared" si="2"/>
        <v/>
      </c>
      <c r="F164" s="70" t="str">
        <f>IF(ROW()-1&gt;MAX('Census Input Tab'!$X$33:$X$517),"",IF(OR(INDEX('Census Input Tab'!$O$33:$O$517,MATCH(ROW()-1,'Census Input Tab'!$X$33:$X$517,0))="NO",INDEX('Census Input Tab'!$O$33:$O$517,MATCH(ROW()-1,'Census Input Tab'!$X$33:$X$517,0))="BLANK"),IF(INDEX('Census Input Tab'!$O$33:$O$517,MATCH(ROW()-1,'Census Input Tab'!$X$33:$X$517,0))="NO","Missing Data","BLANK"),"None"))</f>
        <v/>
      </c>
      <c r="G164" s="62" t="str">
        <f>IF(ROW()-1&gt;MAX('Census Input Tab'!$X$33:$X$517),"",IF(OR(INDEX('Census Input Tab'!$O$33:$O$517,MATCH(ROW()-1,'Census Input Tab'!$X$33:$X$517,0))="NO",INDEX('Census Input Tab'!$O$33:$O$517,MATCH(ROW()-1,'Census Input Tab'!$X$33:$X$517,0))="BLANK"),IF(INDEX('Census Input Tab'!$O$33:$O$517,MATCH(ROW()-1,'Census Input Tab'!$X$33:$X$517,0))="NO","Missing Data","BLANK"),"4T"))</f>
        <v/>
      </c>
      <c r="H164"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Tab'!$H$33:$H$517,MATCH(ROW()-1,'Census Input Tab'!$X$33:$X$517,0))))</f>
        <v/>
      </c>
      <c r="I164" s="72" t="str">
        <f>IF(ROW()-1&gt;MAX('Census Input Tab'!$X$33:$X$517),"",IF(OR(INDEX('Census Input Tab'!$O$33:$O$517,MATCH(ROW()-1,'Census Input Tab'!$X$33:$X$517,0))="NO",INDEX('Census Input Tab'!$O$33:$O$517,MATCH(ROW()-1,'Census Input Tab'!$X$33:$X$517,0))="BLANK"),IF(INDEX('Census Input Tab'!$O$33:$O$517,MATCH(ROW()-1,'Census Input Tab'!$X$33:$X$517,0))="NO","Missing Data","BLANK"),""))</f>
        <v/>
      </c>
      <c r="J164"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Tab'!$A$33:$A$517,MATCH(ROW()-1,'Census Input Tab'!$X$33:$X$517,0))))</f>
        <v/>
      </c>
      <c r="K164"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Tab'!$B$33:$B$517,MATCH(ROW()-1,'Census Input Tab'!$X$33:$X$517,0))))</f>
        <v/>
      </c>
      <c r="L164" s="58" t="str">
        <f>IF(ROW()-1&gt;MAX('Census Input Tab'!$X$33:$X$517),"",IF(OR(INDEX('Census Input Tab'!$O$33:$O$517,MATCH(ROW()-1,'Census Input Tab'!$X$33:$X$517,0))="NO",INDEX('Census Input Tab'!$O$33:$O$517,MATCH(ROW()-1,'Census Input Tab'!$X$33:$X$517,0))="BLANK"),IF(INDEX('Census Input Tab'!$O$33:$O$517,MATCH(ROW()-1,'Census Input Tab'!$X$33:$X$517,0))="NO","Missing Data","BLANK"),IF(INDEX('Census Input Tab'!$I$33:$I$517,MATCH(ROW()-1,'Census Input Tab'!$X$33:$X$517,0))="St Con","Y",IF(INDEX('Census Input Tab'!$I$33:$I$517,MATCH(ROW()-1,'Census Input Tab'!$X$33:$X$517,0))="COBRA","Y",""))))</f>
        <v/>
      </c>
    </row>
    <row r="165" spans="1:12" ht="12.75" customHeight="1">
      <c r="A165" s="69" t="str">
        <f>IF(ROW()-1&gt;MAX('Census Input Tab'!$X$33:$X$517),"",IF(OR(INDEX('Census Input Tab'!$O$33:$O$517,MATCH(ROW()-1,'Census Input Tab'!$X$33:$X$517,0))="NO",INDEX('Census Input Tab'!$O$33:$O$517,MATCH(ROW()-1,'Census Input Tab'!$X$33:$X$517,0))="BLANK"),IF(INDEX('Census Input Tab'!$O$33:$O$517,MATCH(ROW()-1,'Census Input Tab'!$X$33:$X$517,0))="NO","Missing Data","BLANK"),INDEX('Census Input Tab'!$D$33:$D$517,MATCH(ROW()-1,'Census Input Tab'!$X$33:$X$517,0))))</f>
        <v/>
      </c>
      <c r="B165"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Tab'!$E$33:$E$517,MATCH(ROW()-1,'Census Input Tab'!$X$33:$X$517,0))))</f>
        <v/>
      </c>
      <c r="C165"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Tab'!$C$33:$C$517,MATCH(ROW()-1,'Census Input Tab'!$X$33:$X$517,0))))</f>
        <v/>
      </c>
      <c r="D165"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Tab'!$F$33:$F$517,MATCH(ROW()-1,'Census Input Tab'!$X$33:$X$517,0))))</f>
        <v/>
      </c>
      <c r="E165" s="70" t="str">
        <f t="shared" si="2"/>
        <v/>
      </c>
      <c r="F165" s="70" t="str">
        <f>IF(ROW()-1&gt;MAX('Census Input Tab'!$X$33:$X$517),"",IF(OR(INDEX('Census Input Tab'!$O$33:$O$517,MATCH(ROW()-1,'Census Input Tab'!$X$33:$X$517,0))="NO",INDEX('Census Input Tab'!$O$33:$O$517,MATCH(ROW()-1,'Census Input Tab'!$X$33:$X$517,0))="BLANK"),IF(INDEX('Census Input Tab'!$O$33:$O$517,MATCH(ROW()-1,'Census Input Tab'!$X$33:$X$517,0))="NO","Missing Data","BLANK"),"None"))</f>
        <v/>
      </c>
      <c r="G165" s="62" t="str">
        <f>IF(ROW()-1&gt;MAX('Census Input Tab'!$X$33:$X$517),"",IF(OR(INDEX('Census Input Tab'!$O$33:$O$517,MATCH(ROW()-1,'Census Input Tab'!$X$33:$X$517,0))="NO",INDEX('Census Input Tab'!$O$33:$O$517,MATCH(ROW()-1,'Census Input Tab'!$X$33:$X$517,0))="BLANK"),IF(INDEX('Census Input Tab'!$O$33:$O$517,MATCH(ROW()-1,'Census Input Tab'!$X$33:$X$517,0))="NO","Missing Data","BLANK"),"4T"))</f>
        <v/>
      </c>
      <c r="H165"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Tab'!$H$33:$H$517,MATCH(ROW()-1,'Census Input Tab'!$X$33:$X$517,0))))</f>
        <v/>
      </c>
      <c r="I165" s="72" t="str">
        <f>IF(ROW()-1&gt;MAX('Census Input Tab'!$X$33:$X$517),"",IF(OR(INDEX('Census Input Tab'!$O$33:$O$517,MATCH(ROW()-1,'Census Input Tab'!$X$33:$X$517,0))="NO",INDEX('Census Input Tab'!$O$33:$O$517,MATCH(ROW()-1,'Census Input Tab'!$X$33:$X$517,0))="BLANK"),IF(INDEX('Census Input Tab'!$O$33:$O$517,MATCH(ROW()-1,'Census Input Tab'!$X$33:$X$517,0))="NO","Missing Data","BLANK"),""))</f>
        <v/>
      </c>
      <c r="J165"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Tab'!$A$33:$A$517,MATCH(ROW()-1,'Census Input Tab'!$X$33:$X$517,0))))</f>
        <v/>
      </c>
      <c r="K165"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Tab'!$B$33:$B$517,MATCH(ROW()-1,'Census Input Tab'!$X$33:$X$517,0))))</f>
        <v/>
      </c>
      <c r="L165" s="58" t="str">
        <f>IF(ROW()-1&gt;MAX('Census Input Tab'!$X$33:$X$517),"",IF(OR(INDEX('Census Input Tab'!$O$33:$O$517,MATCH(ROW()-1,'Census Input Tab'!$X$33:$X$517,0))="NO",INDEX('Census Input Tab'!$O$33:$O$517,MATCH(ROW()-1,'Census Input Tab'!$X$33:$X$517,0))="BLANK"),IF(INDEX('Census Input Tab'!$O$33:$O$517,MATCH(ROW()-1,'Census Input Tab'!$X$33:$X$517,0))="NO","Missing Data","BLANK"),IF(INDEX('Census Input Tab'!$I$33:$I$517,MATCH(ROW()-1,'Census Input Tab'!$X$33:$X$517,0))="St Con","Y",IF(INDEX('Census Input Tab'!$I$33:$I$517,MATCH(ROW()-1,'Census Input Tab'!$X$33:$X$517,0))="COBRA","Y",""))))</f>
        <v/>
      </c>
    </row>
    <row r="166" spans="1:12" ht="12.75" customHeight="1">
      <c r="A166" s="69" t="str">
        <f>IF(ROW()-1&gt;MAX('Census Input Tab'!$X$33:$X$517),"",IF(OR(INDEX('Census Input Tab'!$O$33:$O$517,MATCH(ROW()-1,'Census Input Tab'!$X$33:$X$517,0))="NO",INDEX('Census Input Tab'!$O$33:$O$517,MATCH(ROW()-1,'Census Input Tab'!$X$33:$X$517,0))="BLANK"),IF(INDEX('Census Input Tab'!$O$33:$O$517,MATCH(ROW()-1,'Census Input Tab'!$X$33:$X$517,0))="NO","Missing Data","BLANK"),INDEX('Census Input Tab'!$D$33:$D$517,MATCH(ROW()-1,'Census Input Tab'!$X$33:$X$517,0))))</f>
        <v/>
      </c>
      <c r="B166"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Tab'!$E$33:$E$517,MATCH(ROW()-1,'Census Input Tab'!$X$33:$X$517,0))))</f>
        <v/>
      </c>
      <c r="C166"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Tab'!$C$33:$C$517,MATCH(ROW()-1,'Census Input Tab'!$X$33:$X$517,0))))</f>
        <v/>
      </c>
      <c r="D166"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Tab'!$F$33:$F$517,MATCH(ROW()-1,'Census Input Tab'!$X$33:$X$517,0))))</f>
        <v/>
      </c>
      <c r="E166" s="70" t="str">
        <f t="shared" si="2"/>
        <v/>
      </c>
      <c r="F166" s="70" t="str">
        <f>IF(ROW()-1&gt;MAX('Census Input Tab'!$X$33:$X$517),"",IF(OR(INDEX('Census Input Tab'!$O$33:$O$517,MATCH(ROW()-1,'Census Input Tab'!$X$33:$X$517,0))="NO",INDEX('Census Input Tab'!$O$33:$O$517,MATCH(ROW()-1,'Census Input Tab'!$X$33:$X$517,0))="BLANK"),IF(INDEX('Census Input Tab'!$O$33:$O$517,MATCH(ROW()-1,'Census Input Tab'!$X$33:$X$517,0))="NO","Missing Data","BLANK"),"None"))</f>
        <v/>
      </c>
      <c r="G166" s="62" t="str">
        <f>IF(ROW()-1&gt;MAX('Census Input Tab'!$X$33:$X$517),"",IF(OR(INDEX('Census Input Tab'!$O$33:$O$517,MATCH(ROW()-1,'Census Input Tab'!$X$33:$X$517,0))="NO",INDEX('Census Input Tab'!$O$33:$O$517,MATCH(ROW()-1,'Census Input Tab'!$X$33:$X$517,0))="BLANK"),IF(INDEX('Census Input Tab'!$O$33:$O$517,MATCH(ROW()-1,'Census Input Tab'!$X$33:$X$517,0))="NO","Missing Data","BLANK"),"4T"))</f>
        <v/>
      </c>
      <c r="H166"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Tab'!$H$33:$H$517,MATCH(ROW()-1,'Census Input Tab'!$X$33:$X$517,0))))</f>
        <v/>
      </c>
      <c r="I166" s="72" t="str">
        <f>IF(ROW()-1&gt;MAX('Census Input Tab'!$X$33:$X$517),"",IF(OR(INDEX('Census Input Tab'!$O$33:$O$517,MATCH(ROW()-1,'Census Input Tab'!$X$33:$X$517,0))="NO",INDEX('Census Input Tab'!$O$33:$O$517,MATCH(ROW()-1,'Census Input Tab'!$X$33:$X$517,0))="BLANK"),IF(INDEX('Census Input Tab'!$O$33:$O$517,MATCH(ROW()-1,'Census Input Tab'!$X$33:$X$517,0))="NO","Missing Data","BLANK"),""))</f>
        <v/>
      </c>
      <c r="J166"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Tab'!$A$33:$A$517,MATCH(ROW()-1,'Census Input Tab'!$X$33:$X$517,0))))</f>
        <v/>
      </c>
      <c r="K166"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Tab'!$B$33:$B$517,MATCH(ROW()-1,'Census Input Tab'!$X$33:$X$517,0))))</f>
        <v/>
      </c>
      <c r="L166" s="58" t="str">
        <f>IF(ROW()-1&gt;MAX('Census Input Tab'!$X$33:$X$517),"",IF(OR(INDEX('Census Input Tab'!$O$33:$O$517,MATCH(ROW()-1,'Census Input Tab'!$X$33:$X$517,0))="NO",INDEX('Census Input Tab'!$O$33:$O$517,MATCH(ROW()-1,'Census Input Tab'!$X$33:$X$517,0))="BLANK"),IF(INDEX('Census Input Tab'!$O$33:$O$517,MATCH(ROW()-1,'Census Input Tab'!$X$33:$X$517,0))="NO","Missing Data","BLANK"),IF(INDEX('Census Input Tab'!$I$33:$I$517,MATCH(ROW()-1,'Census Input Tab'!$X$33:$X$517,0))="St Con","Y",IF(INDEX('Census Input Tab'!$I$33:$I$517,MATCH(ROW()-1,'Census Input Tab'!$X$33:$X$517,0))="COBRA","Y",""))))</f>
        <v/>
      </c>
    </row>
    <row r="167" spans="1:12" ht="12.75" customHeight="1">
      <c r="A167" s="69" t="str">
        <f>IF(ROW()-1&gt;MAX('Census Input Tab'!$X$33:$X$517),"",IF(OR(INDEX('Census Input Tab'!$O$33:$O$517,MATCH(ROW()-1,'Census Input Tab'!$X$33:$X$517,0))="NO",INDEX('Census Input Tab'!$O$33:$O$517,MATCH(ROW()-1,'Census Input Tab'!$X$33:$X$517,0))="BLANK"),IF(INDEX('Census Input Tab'!$O$33:$O$517,MATCH(ROW()-1,'Census Input Tab'!$X$33:$X$517,0))="NO","Missing Data","BLANK"),INDEX('Census Input Tab'!$D$33:$D$517,MATCH(ROW()-1,'Census Input Tab'!$X$33:$X$517,0))))</f>
        <v/>
      </c>
      <c r="B167"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Tab'!$E$33:$E$517,MATCH(ROW()-1,'Census Input Tab'!$X$33:$X$517,0))))</f>
        <v/>
      </c>
      <c r="C167"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Tab'!$C$33:$C$517,MATCH(ROW()-1,'Census Input Tab'!$X$33:$X$517,0))))</f>
        <v/>
      </c>
      <c r="D167"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Tab'!$F$33:$F$517,MATCH(ROW()-1,'Census Input Tab'!$X$33:$X$517,0))))</f>
        <v/>
      </c>
      <c r="E167" s="70" t="str">
        <f t="shared" si="2"/>
        <v/>
      </c>
      <c r="F167" s="70" t="str">
        <f>IF(ROW()-1&gt;MAX('Census Input Tab'!$X$33:$X$517),"",IF(OR(INDEX('Census Input Tab'!$O$33:$O$517,MATCH(ROW()-1,'Census Input Tab'!$X$33:$X$517,0))="NO",INDEX('Census Input Tab'!$O$33:$O$517,MATCH(ROW()-1,'Census Input Tab'!$X$33:$X$517,0))="BLANK"),IF(INDEX('Census Input Tab'!$O$33:$O$517,MATCH(ROW()-1,'Census Input Tab'!$X$33:$X$517,0))="NO","Missing Data","BLANK"),"None"))</f>
        <v/>
      </c>
      <c r="G167" s="62" t="str">
        <f>IF(ROW()-1&gt;MAX('Census Input Tab'!$X$33:$X$517),"",IF(OR(INDEX('Census Input Tab'!$O$33:$O$517,MATCH(ROW()-1,'Census Input Tab'!$X$33:$X$517,0))="NO",INDEX('Census Input Tab'!$O$33:$O$517,MATCH(ROW()-1,'Census Input Tab'!$X$33:$X$517,0))="BLANK"),IF(INDEX('Census Input Tab'!$O$33:$O$517,MATCH(ROW()-1,'Census Input Tab'!$X$33:$X$517,0))="NO","Missing Data","BLANK"),"4T"))</f>
        <v/>
      </c>
      <c r="H167"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Tab'!$H$33:$H$517,MATCH(ROW()-1,'Census Input Tab'!$X$33:$X$517,0))))</f>
        <v/>
      </c>
      <c r="I167" s="72" t="str">
        <f>IF(ROW()-1&gt;MAX('Census Input Tab'!$X$33:$X$517),"",IF(OR(INDEX('Census Input Tab'!$O$33:$O$517,MATCH(ROW()-1,'Census Input Tab'!$X$33:$X$517,0))="NO",INDEX('Census Input Tab'!$O$33:$O$517,MATCH(ROW()-1,'Census Input Tab'!$X$33:$X$517,0))="BLANK"),IF(INDEX('Census Input Tab'!$O$33:$O$517,MATCH(ROW()-1,'Census Input Tab'!$X$33:$X$517,0))="NO","Missing Data","BLANK"),""))</f>
        <v/>
      </c>
      <c r="J167"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Tab'!$A$33:$A$517,MATCH(ROW()-1,'Census Input Tab'!$X$33:$X$517,0))))</f>
        <v/>
      </c>
      <c r="K167"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Tab'!$B$33:$B$517,MATCH(ROW()-1,'Census Input Tab'!$X$33:$X$517,0))))</f>
        <v/>
      </c>
      <c r="L167" s="58" t="str">
        <f>IF(ROW()-1&gt;MAX('Census Input Tab'!$X$33:$X$517),"",IF(OR(INDEX('Census Input Tab'!$O$33:$O$517,MATCH(ROW()-1,'Census Input Tab'!$X$33:$X$517,0))="NO",INDEX('Census Input Tab'!$O$33:$O$517,MATCH(ROW()-1,'Census Input Tab'!$X$33:$X$517,0))="BLANK"),IF(INDEX('Census Input Tab'!$O$33:$O$517,MATCH(ROW()-1,'Census Input Tab'!$X$33:$X$517,0))="NO","Missing Data","BLANK"),IF(INDEX('Census Input Tab'!$I$33:$I$517,MATCH(ROW()-1,'Census Input Tab'!$X$33:$X$517,0))="St Con","Y",IF(INDEX('Census Input Tab'!$I$33:$I$517,MATCH(ROW()-1,'Census Input Tab'!$X$33:$X$517,0))="COBRA","Y",""))))</f>
        <v/>
      </c>
    </row>
    <row r="168" spans="1:12" ht="12.75" customHeight="1">
      <c r="A168" s="69" t="str">
        <f>IF(ROW()-1&gt;MAX('Census Input Tab'!$X$33:$X$517),"",IF(OR(INDEX('Census Input Tab'!$O$33:$O$517,MATCH(ROW()-1,'Census Input Tab'!$X$33:$X$517,0))="NO",INDEX('Census Input Tab'!$O$33:$O$517,MATCH(ROW()-1,'Census Input Tab'!$X$33:$X$517,0))="BLANK"),IF(INDEX('Census Input Tab'!$O$33:$O$517,MATCH(ROW()-1,'Census Input Tab'!$X$33:$X$517,0))="NO","Missing Data","BLANK"),INDEX('Census Input Tab'!$D$33:$D$517,MATCH(ROW()-1,'Census Input Tab'!$X$33:$X$517,0))))</f>
        <v/>
      </c>
      <c r="B168"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Tab'!$E$33:$E$517,MATCH(ROW()-1,'Census Input Tab'!$X$33:$X$517,0))))</f>
        <v/>
      </c>
      <c r="C168"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Tab'!$C$33:$C$517,MATCH(ROW()-1,'Census Input Tab'!$X$33:$X$517,0))))</f>
        <v/>
      </c>
      <c r="D168"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Tab'!$F$33:$F$517,MATCH(ROW()-1,'Census Input Tab'!$X$33:$X$517,0))))</f>
        <v/>
      </c>
      <c r="E168" s="70" t="str">
        <f t="shared" si="2"/>
        <v/>
      </c>
      <c r="F168" s="70" t="str">
        <f>IF(ROW()-1&gt;MAX('Census Input Tab'!$X$33:$X$517),"",IF(OR(INDEX('Census Input Tab'!$O$33:$O$517,MATCH(ROW()-1,'Census Input Tab'!$X$33:$X$517,0))="NO",INDEX('Census Input Tab'!$O$33:$O$517,MATCH(ROW()-1,'Census Input Tab'!$X$33:$X$517,0))="BLANK"),IF(INDEX('Census Input Tab'!$O$33:$O$517,MATCH(ROW()-1,'Census Input Tab'!$X$33:$X$517,0))="NO","Missing Data","BLANK"),"None"))</f>
        <v/>
      </c>
      <c r="G168" s="62" t="str">
        <f>IF(ROW()-1&gt;MAX('Census Input Tab'!$X$33:$X$517),"",IF(OR(INDEX('Census Input Tab'!$O$33:$O$517,MATCH(ROW()-1,'Census Input Tab'!$X$33:$X$517,0))="NO",INDEX('Census Input Tab'!$O$33:$O$517,MATCH(ROW()-1,'Census Input Tab'!$X$33:$X$517,0))="BLANK"),IF(INDEX('Census Input Tab'!$O$33:$O$517,MATCH(ROW()-1,'Census Input Tab'!$X$33:$X$517,0))="NO","Missing Data","BLANK"),"4T"))</f>
        <v/>
      </c>
      <c r="H168"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Tab'!$H$33:$H$517,MATCH(ROW()-1,'Census Input Tab'!$X$33:$X$517,0))))</f>
        <v/>
      </c>
      <c r="I168" s="72" t="str">
        <f>IF(ROW()-1&gt;MAX('Census Input Tab'!$X$33:$X$517),"",IF(OR(INDEX('Census Input Tab'!$O$33:$O$517,MATCH(ROW()-1,'Census Input Tab'!$X$33:$X$517,0))="NO",INDEX('Census Input Tab'!$O$33:$O$517,MATCH(ROW()-1,'Census Input Tab'!$X$33:$X$517,0))="BLANK"),IF(INDEX('Census Input Tab'!$O$33:$O$517,MATCH(ROW()-1,'Census Input Tab'!$X$33:$X$517,0))="NO","Missing Data","BLANK"),""))</f>
        <v/>
      </c>
      <c r="J168"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Tab'!$A$33:$A$517,MATCH(ROW()-1,'Census Input Tab'!$X$33:$X$517,0))))</f>
        <v/>
      </c>
      <c r="K168"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Tab'!$B$33:$B$517,MATCH(ROW()-1,'Census Input Tab'!$X$33:$X$517,0))))</f>
        <v/>
      </c>
      <c r="L168" s="58" t="str">
        <f>IF(ROW()-1&gt;MAX('Census Input Tab'!$X$33:$X$517),"",IF(OR(INDEX('Census Input Tab'!$O$33:$O$517,MATCH(ROW()-1,'Census Input Tab'!$X$33:$X$517,0))="NO",INDEX('Census Input Tab'!$O$33:$O$517,MATCH(ROW()-1,'Census Input Tab'!$X$33:$X$517,0))="BLANK"),IF(INDEX('Census Input Tab'!$O$33:$O$517,MATCH(ROW()-1,'Census Input Tab'!$X$33:$X$517,0))="NO","Missing Data","BLANK"),IF(INDEX('Census Input Tab'!$I$33:$I$517,MATCH(ROW()-1,'Census Input Tab'!$X$33:$X$517,0))="St Con","Y",IF(INDEX('Census Input Tab'!$I$33:$I$517,MATCH(ROW()-1,'Census Input Tab'!$X$33:$X$517,0))="COBRA","Y",""))))</f>
        <v/>
      </c>
    </row>
    <row r="169" spans="1:12" ht="12.75" customHeight="1">
      <c r="A169" s="69" t="str">
        <f>IF(ROW()-1&gt;MAX('Census Input Tab'!$X$33:$X$517),"",IF(OR(INDEX('Census Input Tab'!$O$33:$O$517,MATCH(ROW()-1,'Census Input Tab'!$X$33:$X$517,0))="NO",INDEX('Census Input Tab'!$O$33:$O$517,MATCH(ROW()-1,'Census Input Tab'!$X$33:$X$517,0))="BLANK"),IF(INDEX('Census Input Tab'!$O$33:$O$517,MATCH(ROW()-1,'Census Input Tab'!$X$33:$X$517,0))="NO","Missing Data","BLANK"),INDEX('Census Input Tab'!$D$33:$D$517,MATCH(ROW()-1,'Census Input Tab'!$X$33:$X$517,0))))</f>
        <v/>
      </c>
      <c r="B169"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Tab'!$E$33:$E$517,MATCH(ROW()-1,'Census Input Tab'!$X$33:$X$517,0))))</f>
        <v/>
      </c>
      <c r="C169"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Tab'!$C$33:$C$517,MATCH(ROW()-1,'Census Input Tab'!$X$33:$X$517,0))))</f>
        <v/>
      </c>
      <c r="D169"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Tab'!$F$33:$F$517,MATCH(ROW()-1,'Census Input Tab'!$X$33:$X$517,0))))</f>
        <v/>
      </c>
      <c r="E169" s="70" t="str">
        <f t="shared" si="2"/>
        <v/>
      </c>
      <c r="F169" s="70" t="str">
        <f>IF(ROW()-1&gt;MAX('Census Input Tab'!$X$33:$X$517),"",IF(OR(INDEX('Census Input Tab'!$O$33:$O$517,MATCH(ROW()-1,'Census Input Tab'!$X$33:$X$517,0))="NO",INDEX('Census Input Tab'!$O$33:$O$517,MATCH(ROW()-1,'Census Input Tab'!$X$33:$X$517,0))="BLANK"),IF(INDEX('Census Input Tab'!$O$33:$O$517,MATCH(ROW()-1,'Census Input Tab'!$X$33:$X$517,0))="NO","Missing Data","BLANK"),"None"))</f>
        <v/>
      </c>
      <c r="G169" s="62" t="str">
        <f>IF(ROW()-1&gt;MAX('Census Input Tab'!$X$33:$X$517),"",IF(OR(INDEX('Census Input Tab'!$O$33:$O$517,MATCH(ROW()-1,'Census Input Tab'!$X$33:$X$517,0))="NO",INDEX('Census Input Tab'!$O$33:$O$517,MATCH(ROW()-1,'Census Input Tab'!$X$33:$X$517,0))="BLANK"),IF(INDEX('Census Input Tab'!$O$33:$O$517,MATCH(ROW()-1,'Census Input Tab'!$X$33:$X$517,0))="NO","Missing Data","BLANK"),"4T"))</f>
        <v/>
      </c>
      <c r="H169"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Tab'!$H$33:$H$517,MATCH(ROW()-1,'Census Input Tab'!$X$33:$X$517,0))))</f>
        <v/>
      </c>
      <c r="I169" s="72" t="str">
        <f>IF(ROW()-1&gt;MAX('Census Input Tab'!$X$33:$X$517),"",IF(OR(INDEX('Census Input Tab'!$O$33:$O$517,MATCH(ROW()-1,'Census Input Tab'!$X$33:$X$517,0))="NO",INDEX('Census Input Tab'!$O$33:$O$517,MATCH(ROW()-1,'Census Input Tab'!$X$33:$X$517,0))="BLANK"),IF(INDEX('Census Input Tab'!$O$33:$O$517,MATCH(ROW()-1,'Census Input Tab'!$X$33:$X$517,0))="NO","Missing Data","BLANK"),""))</f>
        <v/>
      </c>
      <c r="J169"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Tab'!$A$33:$A$517,MATCH(ROW()-1,'Census Input Tab'!$X$33:$X$517,0))))</f>
        <v/>
      </c>
      <c r="K169"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Tab'!$B$33:$B$517,MATCH(ROW()-1,'Census Input Tab'!$X$33:$X$517,0))))</f>
        <v/>
      </c>
      <c r="L169" s="58" t="str">
        <f>IF(ROW()-1&gt;MAX('Census Input Tab'!$X$33:$X$517),"",IF(OR(INDEX('Census Input Tab'!$O$33:$O$517,MATCH(ROW()-1,'Census Input Tab'!$X$33:$X$517,0))="NO",INDEX('Census Input Tab'!$O$33:$O$517,MATCH(ROW()-1,'Census Input Tab'!$X$33:$X$517,0))="BLANK"),IF(INDEX('Census Input Tab'!$O$33:$O$517,MATCH(ROW()-1,'Census Input Tab'!$X$33:$X$517,0))="NO","Missing Data","BLANK"),IF(INDEX('Census Input Tab'!$I$33:$I$517,MATCH(ROW()-1,'Census Input Tab'!$X$33:$X$517,0))="St Con","Y",IF(INDEX('Census Input Tab'!$I$33:$I$517,MATCH(ROW()-1,'Census Input Tab'!$X$33:$X$517,0))="COBRA","Y",""))))</f>
        <v/>
      </c>
    </row>
    <row r="170" spans="1:12" ht="12.75" customHeight="1">
      <c r="A170" s="69" t="str">
        <f>IF(ROW()-1&gt;MAX('Census Input Tab'!$X$33:$X$517),"",IF(OR(INDEX('Census Input Tab'!$O$33:$O$517,MATCH(ROW()-1,'Census Input Tab'!$X$33:$X$517,0))="NO",INDEX('Census Input Tab'!$O$33:$O$517,MATCH(ROW()-1,'Census Input Tab'!$X$33:$X$517,0))="BLANK"),IF(INDEX('Census Input Tab'!$O$33:$O$517,MATCH(ROW()-1,'Census Input Tab'!$X$33:$X$517,0))="NO","Missing Data","BLANK"),INDEX('Census Input Tab'!$D$33:$D$517,MATCH(ROW()-1,'Census Input Tab'!$X$33:$X$517,0))))</f>
        <v/>
      </c>
      <c r="B170"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Tab'!$E$33:$E$517,MATCH(ROW()-1,'Census Input Tab'!$X$33:$X$517,0))))</f>
        <v/>
      </c>
      <c r="C170"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Tab'!$C$33:$C$517,MATCH(ROW()-1,'Census Input Tab'!$X$33:$X$517,0))))</f>
        <v/>
      </c>
      <c r="D170"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Tab'!$F$33:$F$517,MATCH(ROW()-1,'Census Input Tab'!$X$33:$X$517,0))))</f>
        <v/>
      </c>
      <c r="E170" s="70" t="str">
        <f t="shared" si="2"/>
        <v/>
      </c>
      <c r="F170" s="70" t="str">
        <f>IF(ROW()-1&gt;MAX('Census Input Tab'!$X$33:$X$517),"",IF(OR(INDEX('Census Input Tab'!$O$33:$O$517,MATCH(ROW()-1,'Census Input Tab'!$X$33:$X$517,0))="NO",INDEX('Census Input Tab'!$O$33:$O$517,MATCH(ROW()-1,'Census Input Tab'!$X$33:$X$517,0))="BLANK"),IF(INDEX('Census Input Tab'!$O$33:$O$517,MATCH(ROW()-1,'Census Input Tab'!$X$33:$X$517,0))="NO","Missing Data","BLANK"),"None"))</f>
        <v/>
      </c>
      <c r="G170" s="62" t="str">
        <f>IF(ROW()-1&gt;MAX('Census Input Tab'!$X$33:$X$517),"",IF(OR(INDEX('Census Input Tab'!$O$33:$O$517,MATCH(ROW()-1,'Census Input Tab'!$X$33:$X$517,0))="NO",INDEX('Census Input Tab'!$O$33:$O$517,MATCH(ROW()-1,'Census Input Tab'!$X$33:$X$517,0))="BLANK"),IF(INDEX('Census Input Tab'!$O$33:$O$517,MATCH(ROW()-1,'Census Input Tab'!$X$33:$X$517,0))="NO","Missing Data","BLANK"),"4T"))</f>
        <v/>
      </c>
      <c r="H170"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Tab'!$H$33:$H$517,MATCH(ROW()-1,'Census Input Tab'!$X$33:$X$517,0))))</f>
        <v/>
      </c>
      <c r="I170" s="72" t="str">
        <f>IF(ROW()-1&gt;MAX('Census Input Tab'!$X$33:$X$517),"",IF(OR(INDEX('Census Input Tab'!$O$33:$O$517,MATCH(ROW()-1,'Census Input Tab'!$X$33:$X$517,0))="NO",INDEX('Census Input Tab'!$O$33:$O$517,MATCH(ROW()-1,'Census Input Tab'!$X$33:$X$517,0))="BLANK"),IF(INDEX('Census Input Tab'!$O$33:$O$517,MATCH(ROW()-1,'Census Input Tab'!$X$33:$X$517,0))="NO","Missing Data","BLANK"),""))</f>
        <v/>
      </c>
      <c r="J170"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Tab'!$A$33:$A$517,MATCH(ROW()-1,'Census Input Tab'!$X$33:$X$517,0))))</f>
        <v/>
      </c>
      <c r="K170"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Tab'!$B$33:$B$517,MATCH(ROW()-1,'Census Input Tab'!$X$33:$X$517,0))))</f>
        <v/>
      </c>
      <c r="L170" s="58" t="str">
        <f>IF(ROW()-1&gt;MAX('Census Input Tab'!$X$33:$X$517),"",IF(OR(INDEX('Census Input Tab'!$O$33:$O$517,MATCH(ROW()-1,'Census Input Tab'!$X$33:$X$517,0))="NO",INDEX('Census Input Tab'!$O$33:$O$517,MATCH(ROW()-1,'Census Input Tab'!$X$33:$X$517,0))="BLANK"),IF(INDEX('Census Input Tab'!$O$33:$O$517,MATCH(ROW()-1,'Census Input Tab'!$X$33:$X$517,0))="NO","Missing Data","BLANK"),IF(INDEX('Census Input Tab'!$I$33:$I$517,MATCH(ROW()-1,'Census Input Tab'!$X$33:$X$517,0))="St Con","Y",IF(INDEX('Census Input Tab'!$I$33:$I$517,MATCH(ROW()-1,'Census Input Tab'!$X$33:$X$517,0))="COBRA","Y",""))))</f>
        <v/>
      </c>
    </row>
    <row r="171" spans="1:12" ht="12.75" customHeight="1">
      <c r="A171" s="69" t="str">
        <f>IF(ROW()-1&gt;MAX('Census Input Tab'!$X$33:$X$517),"",IF(OR(INDEX('Census Input Tab'!$O$33:$O$517,MATCH(ROW()-1,'Census Input Tab'!$X$33:$X$517,0))="NO",INDEX('Census Input Tab'!$O$33:$O$517,MATCH(ROW()-1,'Census Input Tab'!$X$33:$X$517,0))="BLANK"),IF(INDEX('Census Input Tab'!$O$33:$O$517,MATCH(ROW()-1,'Census Input Tab'!$X$33:$X$517,0))="NO","Missing Data","BLANK"),INDEX('Census Input Tab'!$D$33:$D$517,MATCH(ROW()-1,'Census Input Tab'!$X$33:$X$517,0))))</f>
        <v/>
      </c>
      <c r="B171"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Tab'!$E$33:$E$517,MATCH(ROW()-1,'Census Input Tab'!$X$33:$X$517,0))))</f>
        <v/>
      </c>
      <c r="C171"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Tab'!$C$33:$C$517,MATCH(ROW()-1,'Census Input Tab'!$X$33:$X$517,0))))</f>
        <v/>
      </c>
      <c r="D171"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Tab'!$F$33:$F$517,MATCH(ROW()-1,'Census Input Tab'!$X$33:$X$517,0))))</f>
        <v/>
      </c>
      <c r="E171" s="70" t="str">
        <f t="shared" si="2"/>
        <v/>
      </c>
      <c r="F171" s="70" t="str">
        <f>IF(ROW()-1&gt;MAX('Census Input Tab'!$X$33:$X$517),"",IF(OR(INDEX('Census Input Tab'!$O$33:$O$517,MATCH(ROW()-1,'Census Input Tab'!$X$33:$X$517,0))="NO",INDEX('Census Input Tab'!$O$33:$O$517,MATCH(ROW()-1,'Census Input Tab'!$X$33:$X$517,0))="BLANK"),IF(INDEX('Census Input Tab'!$O$33:$O$517,MATCH(ROW()-1,'Census Input Tab'!$X$33:$X$517,0))="NO","Missing Data","BLANK"),"None"))</f>
        <v/>
      </c>
      <c r="G171" s="62" t="str">
        <f>IF(ROW()-1&gt;MAX('Census Input Tab'!$X$33:$X$517),"",IF(OR(INDEX('Census Input Tab'!$O$33:$O$517,MATCH(ROW()-1,'Census Input Tab'!$X$33:$X$517,0))="NO",INDEX('Census Input Tab'!$O$33:$O$517,MATCH(ROW()-1,'Census Input Tab'!$X$33:$X$517,0))="BLANK"),IF(INDEX('Census Input Tab'!$O$33:$O$517,MATCH(ROW()-1,'Census Input Tab'!$X$33:$X$517,0))="NO","Missing Data","BLANK"),"4T"))</f>
        <v/>
      </c>
      <c r="H171"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Tab'!$H$33:$H$517,MATCH(ROW()-1,'Census Input Tab'!$X$33:$X$517,0))))</f>
        <v/>
      </c>
      <c r="I171" s="72" t="str">
        <f>IF(ROW()-1&gt;MAX('Census Input Tab'!$X$33:$X$517),"",IF(OR(INDEX('Census Input Tab'!$O$33:$O$517,MATCH(ROW()-1,'Census Input Tab'!$X$33:$X$517,0))="NO",INDEX('Census Input Tab'!$O$33:$O$517,MATCH(ROW()-1,'Census Input Tab'!$X$33:$X$517,0))="BLANK"),IF(INDEX('Census Input Tab'!$O$33:$O$517,MATCH(ROW()-1,'Census Input Tab'!$X$33:$X$517,0))="NO","Missing Data","BLANK"),""))</f>
        <v/>
      </c>
      <c r="J171"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Tab'!$A$33:$A$517,MATCH(ROW()-1,'Census Input Tab'!$X$33:$X$517,0))))</f>
        <v/>
      </c>
      <c r="K171"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Tab'!$B$33:$B$517,MATCH(ROW()-1,'Census Input Tab'!$X$33:$X$517,0))))</f>
        <v/>
      </c>
      <c r="L171" s="58" t="str">
        <f>IF(ROW()-1&gt;MAX('Census Input Tab'!$X$33:$X$517),"",IF(OR(INDEX('Census Input Tab'!$O$33:$O$517,MATCH(ROW()-1,'Census Input Tab'!$X$33:$X$517,0))="NO",INDEX('Census Input Tab'!$O$33:$O$517,MATCH(ROW()-1,'Census Input Tab'!$X$33:$X$517,0))="BLANK"),IF(INDEX('Census Input Tab'!$O$33:$O$517,MATCH(ROW()-1,'Census Input Tab'!$X$33:$X$517,0))="NO","Missing Data","BLANK"),IF(INDEX('Census Input Tab'!$I$33:$I$517,MATCH(ROW()-1,'Census Input Tab'!$X$33:$X$517,0))="St Con","Y",IF(INDEX('Census Input Tab'!$I$33:$I$517,MATCH(ROW()-1,'Census Input Tab'!$X$33:$X$517,0))="COBRA","Y",""))))</f>
        <v/>
      </c>
    </row>
    <row r="172" spans="1:12" ht="12.75" customHeight="1">
      <c r="A172" s="69" t="str">
        <f>IF(ROW()-1&gt;MAX('Census Input Tab'!$X$33:$X$517),"",IF(OR(INDEX('Census Input Tab'!$O$33:$O$517,MATCH(ROW()-1,'Census Input Tab'!$X$33:$X$517,0))="NO",INDEX('Census Input Tab'!$O$33:$O$517,MATCH(ROW()-1,'Census Input Tab'!$X$33:$X$517,0))="BLANK"),IF(INDEX('Census Input Tab'!$O$33:$O$517,MATCH(ROW()-1,'Census Input Tab'!$X$33:$X$517,0))="NO","Missing Data","BLANK"),INDEX('Census Input Tab'!$D$33:$D$517,MATCH(ROW()-1,'Census Input Tab'!$X$33:$X$517,0))))</f>
        <v/>
      </c>
      <c r="B172"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Tab'!$E$33:$E$517,MATCH(ROW()-1,'Census Input Tab'!$X$33:$X$517,0))))</f>
        <v/>
      </c>
      <c r="C172"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Tab'!$C$33:$C$517,MATCH(ROW()-1,'Census Input Tab'!$X$33:$X$517,0))))</f>
        <v/>
      </c>
      <c r="D172"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Tab'!$F$33:$F$517,MATCH(ROW()-1,'Census Input Tab'!$X$33:$X$517,0))))</f>
        <v/>
      </c>
      <c r="E172" s="70" t="str">
        <f t="shared" si="2"/>
        <v/>
      </c>
      <c r="F172" s="70" t="str">
        <f>IF(ROW()-1&gt;MAX('Census Input Tab'!$X$33:$X$517),"",IF(OR(INDEX('Census Input Tab'!$O$33:$O$517,MATCH(ROW()-1,'Census Input Tab'!$X$33:$X$517,0))="NO",INDEX('Census Input Tab'!$O$33:$O$517,MATCH(ROW()-1,'Census Input Tab'!$X$33:$X$517,0))="BLANK"),IF(INDEX('Census Input Tab'!$O$33:$O$517,MATCH(ROW()-1,'Census Input Tab'!$X$33:$X$517,0))="NO","Missing Data","BLANK"),"None"))</f>
        <v/>
      </c>
      <c r="G172" s="62" t="str">
        <f>IF(ROW()-1&gt;MAX('Census Input Tab'!$X$33:$X$517),"",IF(OR(INDEX('Census Input Tab'!$O$33:$O$517,MATCH(ROW()-1,'Census Input Tab'!$X$33:$X$517,0))="NO",INDEX('Census Input Tab'!$O$33:$O$517,MATCH(ROW()-1,'Census Input Tab'!$X$33:$X$517,0))="BLANK"),IF(INDEX('Census Input Tab'!$O$33:$O$517,MATCH(ROW()-1,'Census Input Tab'!$X$33:$X$517,0))="NO","Missing Data","BLANK"),"4T"))</f>
        <v/>
      </c>
      <c r="H172"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Tab'!$H$33:$H$517,MATCH(ROW()-1,'Census Input Tab'!$X$33:$X$517,0))))</f>
        <v/>
      </c>
      <c r="I172" s="72" t="str">
        <f>IF(ROW()-1&gt;MAX('Census Input Tab'!$X$33:$X$517),"",IF(OR(INDEX('Census Input Tab'!$O$33:$O$517,MATCH(ROW()-1,'Census Input Tab'!$X$33:$X$517,0))="NO",INDEX('Census Input Tab'!$O$33:$O$517,MATCH(ROW()-1,'Census Input Tab'!$X$33:$X$517,0))="BLANK"),IF(INDEX('Census Input Tab'!$O$33:$O$517,MATCH(ROW()-1,'Census Input Tab'!$X$33:$X$517,0))="NO","Missing Data","BLANK"),""))</f>
        <v/>
      </c>
      <c r="J172"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Tab'!$A$33:$A$517,MATCH(ROW()-1,'Census Input Tab'!$X$33:$X$517,0))))</f>
        <v/>
      </c>
      <c r="K172"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Tab'!$B$33:$B$517,MATCH(ROW()-1,'Census Input Tab'!$X$33:$X$517,0))))</f>
        <v/>
      </c>
      <c r="L172" s="58" t="str">
        <f>IF(ROW()-1&gt;MAX('Census Input Tab'!$X$33:$X$517),"",IF(OR(INDEX('Census Input Tab'!$O$33:$O$517,MATCH(ROW()-1,'Census Input Tab'!$X$33:$X$517,0))="NO",INDEX('Census Input Tab'!$O$33:$O$517,MATCH(ROW()-1,'Census Input Tab'!$X$33:$X$517,0))="BLANK"),IF(INDEX('Census Input Tab'!$O$33:$O$517,MATCH(ROW()-1,'Census Input Tab'!$X$33:$X$517,0))="NO","Missing Data","BLANK"),IF(INDEX('Census Input Tab'!$I$33:$I$517,MATCH(ROW()-1,'Census Input Tab'!$X$33:$X$517,0))="St Con","Y",IF(INDEX('Census Input Tab'!$I$33:$I$517,MATCH(ROW()-1,'Census Input Tab'!$X$33:$X$517,0))="COBRA","Y",""))))</f>
        <v/>
      </c>
    </row>
    <row r="173" spans="1:12" ht="12.75" customHeight="1">
      <c r="A173" s="69" t="str">
        <f>IF(ROW()-1&gt;MAX('Census Input Tab'!$X$33:$X$517),"",IF(OR(INDEX('Census Input Tab'!$O$33:$O$517,MATCH(ROW()-1,'Census Input Tab'!$X$33:$X$517,0))="NO",INDEX('Census Input Tab'!$O$33:$O$517,MATCH(ROW()-1,'Census Input Tab'!$X$33:$X$517,0))="BLANK"),IF(INDEX('Census Input Tab'!$O$33:$O$517,MATCH(ROW()-1,'Census Input Tab'!$X$33:$X$517,0))="NO","Missing Data","BLANK"),INDEX('Census Input Tab'!$D$33:$D$517,MATCH(ROW()-1,'Census Input Tab'!$X$33:$X$517,0))))</f>
        <v/>
      </c>
      <c r="B173"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Tab'!$E$33:$E$517,MATCH(ROW()-1,'Census Input Tab'!$X$33:$X$517,0))))</f>
        <v/>
      </c>
      <c r="C173"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Tab'!$C$33:$C$517,MATCH(ROW()-1,'Census Input Tab'!$X$33:$X$517,0))))</f>
        <v/>
      </c>
      <c r="D173"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Tab'!$F$33:$F$517,MATCH(ROW()-1,'Census Input Tab'!$X$33:$X$517,0))))</f>
        <v/>
      </c>
      <c r="E173" s="70" t="str">
        <f t="shared" si="2"/>
        <v/>
      </c>
      <c r="F173" s="70" t="str">
        <f>IF(ROW()-1&gt;MAX('Census Input Tab'!$X$33:$X$517),"",IF(OR(INDEX('Census Input Tab'!$O$33:$O$517,MATCH(ROW()-1,'Census Input Tab'!$X$33:$X$517,0))="NO",INDEX('Census Input Tab'!$O$33:$O$517,MATCH(ROW()-1,'Census Input Tab'!$X$33:$X$517,0))="BLANK"),IF(INDEX('Census Input Tab'!$O$33:$O$517,MATCH(ROW()-1,'Census Input Tab'!$X$33:$X$517,0))="NO","Missing Data","BLANK"),"None"))</f>
        <v/>
      </c>
      <c r="G173" s="62" t="str">
        <f>IF(ROW()-1&gt;MAX('Census Input Tab'!$X$33:$X$517),"",IF(OR(INDEX('Census Input Tab'!$O$33:$O$517,MATCH(ROW()-1,'Census Input Tab'!$X$33:$X$517,0))="NO",INDEX('Census Input Tab'!$O$33:$O$517,MATCH(ROW()-1,'Census Input Tab'!$X$33:$X$517,0))="BLANK"),IF(INDEX('Census Input Tab'!$O$33:$O$517,MATCH(ROW()-1,'Census Input Tab'!$X$33:$X$517,0))="NO","Missing Data","BLANK"),"4T"))</f>
        <v/>
      </c>
      <c r="H173"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Tab'!$H$33:$H$517,MATCH(ROW()-1,'Census Input Tab'!$X$33:$X$517,0))))</f>
        <v/>
      </c>
      <c r="I173" s="72" t="str">
        <f>IF(ROW()-1&gt;MAX('Census Input Tab'!$X$33:$X$517),"",IF(OR(INDEX('Census Input Tab'!$O$33:$O$517,MATCH(ROW()-1,'Census Input Tab'!$X$33:$X$517,0))="NO",INDEX('Census Input Tab'!$O$33:$O$517,MATCH(ROW()-1,'Census Input Tab'!$X$33:$X$517,0))="BLANK"),IF(INDEX('Census Input Tab'!$O$33:$O$517,MATCH(ROW()-1,'Census Input Tab'!$X$33:$X$517,0))="NO","Missing Data","BLANK"),""))</f>
        <v/>
      </c>
      <c r="J173"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Tab'!$A$33:$A$517,MATCH(ROW()-1,'Census Input Tab'!$X$33:$X$517,0))))</f>
        <v/>
      </c>
      <c r="K173"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Tab'!$B$33:$B$517,MATCH(ROW()-1,'Census Input Tab'!$X$33:$X$517,0))))</f>
        <v/>
      </c>
      <c r="L173" s="58" t="str">
        <f>IF(ROW()-1&gt;MAX('Census Input Tab'!$X$33:$X$517),"",IF(OR(INDEX('Census Input Tab'!$O$33:$O$517,MATCH(ROW()-1,'Census Input Tab'!$X$33:$X$517,0))="NO",INDEX('Census Input Tab'!$O$33:$O$517,MATCH(ROW()-1,'Census Input Tab'!$X$33:$X$517,0))="BLANK"),IF(INDEX('Census Input Tab'!$O$33:$O$517,MATCH(ROW()-1,'Census Input Tab'!$X$33:$X$517,0))="NO","Missing Data","BLANK"),IF(INDEX('Census Input Tab'!$I$33:$I$517,MATCH(ROW()-1,'Census Input Tab'!$X$33:$X$517,0))="St Con","Y",IF(INDEX('Census Input Tab'!$I$33:$I$517,MATCH(ROW()-1,'Census Input Tab'!$X$33:$X$517,0))="COBRA","Y",""))))</f>
        <v/>
      </c>
    </row>
    <row r="174" spans="1:12" ht="12.75" customHeight="1">
      <c r="A174" s="69" t="str">
        <f>IF(ROW()-1&gt;MAX('Census Input Tab'!$X$33:$X$517),"",IF(OR(INDEX('Census Input Tab'!$O$33:$O$517,MATCH(ROW()-1,'Census Input Tab'!$X$33:$X$517,0))="NO",INDEX('Census Input Tab'!$O$33:$O$517,MATCH(ROW()-1,'Census Input Tab'!$X$33:$X$517,0))="BLANK"),IF(INDEX('Census Input Tab'!$O$33:$O$517,MATCH(ROW()-1,'Census Input Tab'!$X$33:$X$517,0))="NO","Missing Data","BLANK"),INDEX('Census Input Tab'!$D$33:$D$517,MATCH(ROW()-1,'Census Input Tab'!$X$33:$X$517,0))))</f>
        <v/>
      </c>
      <c r="B174"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Tab'!$E$33:$E$517,MATCH(ROW()-1,'Census Input Tab'!$X$33:$X$517,0))))</f>
        <v/>
      </c>
      <c r="C174"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Tab'!$C$33:$C$517,MATCH(ROW()-1,'Census Input Tab'!$X$33:$X$517,0))))</f>
        <v/>
      </c>
      <c r="D174"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Tab'!$F$33:$F$517,MATCH(ROW()-1,'Census Input Tab'!$X$33:$X$517,0))))</f>
        <v/>
      </c>
      <c r="E174" s="70" t="str">
        <f t="shared" si="2"/>
        <v/>
      </c>
      <c r="F174" s="70" t="str">
        <f>IF(ROW()-1&gt;MAX('Census Input Tab'!$X$33:$X$517),"",IF(OR(INDEX('Census Input Tab'!$O$33:$O$517,MATCH(ROW()-1,'Census Input Tab'!$X$33:$X$517,0))="NO",INDEX('Census Input Tab'!$O$33:$O$517,MATCH(ROW()-1,'Census Input Tab'!$X$33:$X$517,0))="BLANK"),IF(INDEX('Census Input Tab'!$O$33:$O$517,MATCH(ROW()-1,'Census Input Tab'!$X$33:$X$517,0))="NO","Missing Data","BLANK"),"None"))</f>
        <v/>
      </c>
      <c r="G174" s="62" t="str">
        <f>IF(ROW()-1&gt;MAX('Census Input Tab'!$X$33:$X$517),"",IF(OR(INDEX('Census Input Tab'!$O$33:$O$517,MATCH(ROW()-1,'Census Input Tab'!$X$33:$X$517,0))="NO",INDEX('Census Input Tab'!$O$33:$O$517,MATCH(ROW()-1,'Census Input Tab'!$X$33:$X$517,0))="BLANK"),IF(INDEX('Census Input Tab'!$O$33:$O$517,MATCH(ROW()-1,'Census Input Tab'!$X$33:$X$517,0))="NO","Missing Data","BLANK"),"4T"))</f>
        <v/>
      </c>
      <c r="H174"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Tab'!$H$33:$H$517,MATCH(ROW()-1,'Census Input Tab'!$X$33:$X$517,0))))</f>
        <v/>
      </c>
      <c r="I174" s="72" t="str">
        <f>IF(ROW()-1&gt;MAX('Census Input Tab'!$X$33:$X$517),"",IF(OR(INDEX('Census Input Tab'!$O$33:$O$517,MATCH(ROW()-1,'Census Input Tab'!$X$33:$X$517,0))="NO",INDEX('Census Input Tab'!$O$33:$O$517,MATCH(ROW()-1,'Census Input Tab'!$X$33:$X$517,0))="BLANK"),IF(INDEX('Census Input Tab'!$O$33:$O$517,MATCH(ROW()-1,'Census Input Tab'!$X$33:$X$517,0))="NO","Missing Data","BLANK"),""))</f>
        <v/>
      </c>
      <c r="J174"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Tab'!$A$33:$A$517,MATCH(ROW()-1,'Census Input Tab'!$X$33:$X$517,0))))</f>
        <v/>
      </c>
      <c r="K174"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Tab'!$B$33:$B$517,MATCH(ROW()-1,'Census Input Tab'!$X$33:$X$517,0))))</f>
        <v/>
      </c>
      <c r="L174" s="58" t="str">
        <f>IF(ROW()-1&gt;MAX('Census Input Tab'!$X$33:$X$517),"",IF(OR(INDEX('Census Input Tab'!$O$33:$O$517,MATCH(ROW()-1,'Census Input Tab'!$X$33:$X$517,0))="NO",INDEX('Census Input Tab'!$O$33:$O$517,MATCH(ROW()-1,'Census Input Tab'!$X$33:$X$517,0))="BLANK"),IF(INDEX('Census Input Tab'!$O$33:$O$517,MATCH(ROW()-1,'Census Input Tab'!$X$33:$X$517,0))="NO","Missing Data","BLANK"),IF(INDEX('Census Input Tab'!$I$33:$I$517,MATCH(ROW()-1,'Census Input Tab'!$X$33:$X$517,0))="St Con","Y",IF(INDEX('Census Input Tab'!$I$33:$I$517,MATCH(ROW()-1,'Census Input Tab'!$X$33:$X$517,0))="COBRA","Y",""))))</f>
        <v/>
      </c>
    </row>
    <row r="175" spans="1:12" ht="12.75" customHeight="1">
      <c r="A175" s="69" t="str">
        <f>IF(ROW()-1&gt;MAX('Census Input Tab'!$X$33:$X$517),"",IF(OR(INDEX('Census Input Tab'!$O$33:$O$517,MATCH(ROW()-1,'Census Input Tab'!$X$33:$X$517,0))="NO",INDEX('Census Input Tab'!$O$33:$O$517,MATCH(ROW()-1,'Census Input Tab'!$X$33:$X$517,0))="BLANK"),IF(INDEX('Census Input Tab'!$O$33:$O$517,MATCH(ROW()-1,'Census Input Tab'!$X$33:$X$517,0))="NO","Missing Data","BLANK"),INDEX('Census Input Tab'!$D$33:$D$517,MATCH(ROW()-1,'Census Input Tab'!$X$33:$X$517,0))))</f>
        <v/>
      </c>
      <c r="B175"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Tab'!$E$33:$E$517,MATCH(ROW()-1,'Census Input Tab'!$X$33:$X$517,0))))</f>
        <v/>
      </c>
      <c r="C175"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Tab'!$C$33:$C$517,MATCH(ROW()-1,'Census Input Tab'!$X$33:$X$517,0))))</f>
        <v/>
      </c>
      <c r="D175"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Tab'!$F$33:$F$517,MATCH(ROW()-1,'Census Input Tab'!$X$33:$X$517,0))))</f>
        <v/>
      </c>
      <c r="E175" s="70" t="str">
        <f t="shared" si="2"/>
        <v/>
      </c>
      <c r="F175" s="70" t="str">
        <f>IF(ROW()-1&gt;MAX('Census Input Tab'!$X$33:$X$517),"",IF(OR(INDEX('Census Input Tab'!$O$33:$O$517,MATCH(ROW()-1,'Census Input Tab'!$X$33:$X$517,0))="NO",INDEX('Census Input Tab'!$O$33:$O$517,MATCH(ROW()-1,'Census Input Tab'!$X$33:$X$517,0))="BLANK"),IF(INDEX('Census Input Tab'!$O$33:$O$517,MATCH(ROW()-1,'Census Input Tab'!$X$33:$X$517,0))="NO","Missing Data","BLANK"),"None"))</f>
        <v/>
      </c>
      <c r="G175" s="62" t="str">
        <f>IF(ROW()-1&gt;MAX('Census Input Tab'!$X$33:$X$517),"",IF(OR(INDEX('Census Input Tab'!$O$33:$O$517,MATCH(ROW()-1,'Census Input Tab'!$X$33:$X$517,0))="NO",INDEX('Census Input Tab'!$O$33:$O$517,MATCH(ROW()-1,'Census Input Tab'!$X$33:$X$517,0))="BLANK"),IF(INDEX('Census Input Tab'!$O$33:$O$517,MATCH(ROW()-1,'Census Input Tab'!$X$33:$X$517,0))="NO","Missing Data","BLANK"),"4T"))</f>
        <v/>
      </c>
      <c r="H175"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Tab'!$H$33:$H$517,MATCH(ROW()-1,'Census Input Tab'!$X$33:$X$517,0))))</f>
        <v/>
      </c>
      <c r="I175" s="72" t="str">
        <f>IF(ROW()-1&gt;MAX('Census Input Tab'!$X$33:$X$517),"",IF(OR(INDEX('Census Input Tab'!$O$33:$O$517,MATCH(ROW()-1,'Census Input Tab'!$X$33:$X$517,0))="NO",INDEX('Census Input Tab'!$O$33:$O$517,MATCH(ROW()-1,'Census Input Tab'!$X$33:$X$517,0))="BLANK"),IF(INDEX('Census Input Tab'!$O$33:$O$517,MATCH(ROW()-1,'Census Input Tab'!$X$33:$X$517,0))="NO","Missing Data","BLANK"),""))</f>
        <v/>
      </c>
      <c r="J175"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Tab'!$A$33:$A$517,MATCH(ROW()-1,'Census Input Tab'!$X$33:$X$517,0))))</f>
        <v/>
      </c>
      <c r="K175"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Tab'!$B$33:$B$517,MATCH(ROW()-1,'Census Input Tab'!$X$33:$X$517,0))))</f>
        <v/>
      </c>
      <c r="L175" s="58" t="str">
        <f>IF(ROW()-1&gt;MAX('Census Input Tab'!$X$33:$X$517),"",IF(OR(INDEX('Census Input Tab'!$O$33:$O$517,MATCH(ROW()-1,'Census Input Tab'!$X$33:$X$517,0))="NO",INDEX('Census Input Tab'!$O$33:$O$517,MATCH(ROW()-1,'Census Input Tab'!$X$33:$X$517,0))="BLANK"),IF(INDEX('Census Input Tab'!$O$33:$O$517,MATCH(ROW()-1,'Census Input Tab'!$X$33:$X$517,0))="NO","Missing Data","BLANK"),IF(INDEX('Census Input Tab'!$I$33:$I$517,MATCH(ROW()-1,'Census Input Tab'!$X$33:$X$517,0))="St Con","Y",IF(INDEX('Census Input Tab'!$I$33:$I$517,MATCH(ROW()-1,'Census Input Tab'!$X$33:$X$517,0))="COBRA","Y",""))))</f>
        <v/>
      </c>
    </row>
    <row r="176" spans="1:12" ht="12.75" customHeight="1">
      <c r="A176" s="69" t="str">
        <f>IF(ROW()-1&gt;MAX('Census Input Tab'!$X$33:$X$517),"",IF(OR(INDEX('Census Input Tab'!$O$33:$O$517,MATCH(ROW()-1,'Census Input Tab'!$X$33:$X$517,0))="NO",INDEX('Census Input Tab'!$O$33:$O$517,MATCH(ROW()-1,'Census Input Tab'!$X$33:$X$517,0))="BLANK"),IF(INDEX('Census Input Tab'!$O$33:$O$517,MATCH(ROW()-1,'Census Input Tab'!$X$33:$X$517,0))="NO","Missing Data","BLANK"),INDEX('Census Input Tab'!$D$33:$D$517,MATCH(ROW()-1,'Census Input Tab'!$X$33:$X$517,0))))</f>
        <v/>
      </c>
      <c r="B176"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Tab'!$E$33:$E$517,MATCH(ROW()-1,'Census Input Tab'!$X$33:$X$517,0))))</f>
        <v/>
      </c>
      <c r="C176"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Tab'!$C$33:$C$517,MATCH(ROW()-1,'Census Input Tab'!$X$33:$X$517,0))))</f>
        <v/>
      </c>
      <c r="D176"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Tab'!$F$33:$F$517,MATCH(ROW()-1,'Census Input Tab'!$X$33:$X$517,0))))</f>
        <v/>
      </c>
      <c r="E176" s="70" t="str">
        <f t="shared" si="2"/>
        <v/>
      </c>
      <c r="F176" s="70" t="str">
        <f>IF(ROW()-1&gt;MAX('Census Input Tab'!$X$33:$X$517),"",IF(OR(INDEX('Census Input Tab'!$O$33:$O$517,MATCH(ROW()-1,'Census Input Tab'!$X$33:$X$517,0))="NO",INDEX('Census Input Tab'!$O$33:$O$517,MATCH(ROW()-1,'Census Input Tab'!$X$33:$X$517,0))="BLANK"),IF(INDEX('Census Input Tab'!$O$33:$O$517,MATCH(ROW()-1,'Census Input Tab'!$X$33:$X$517,0))="NO","Missing Data","BLANK"),"None"))</f>
        <v/>
      </c>
      <c r="G176" s="62" t="str">
        <f>IF(ROW()-1&gt;MAX('Census Input Tab'!$X$33:$X$517),"",IF(OR(INDEX('Census Input Tab'!$O$33:$O$517,MATCH(ROW()-1,'Census Input Tab'!$X$33:$X$517,0))="NO",INDEX('Census Input Tab'!$O$33:$O$517,MATCH(ROW()-1,'Census Input Tab'!$X$33:$X$517,0))="BLANK"),IF(INDEX('Census Input Tab'!$O$33:$O$517,MATCH(ROW()-1,'Census Input Tab'!$X$33:$X$517,0))="NO","Missing Data","BLANK"),"4T"))</f>
        <v/>
      </c>
      <c r="H176"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Tab'!$H$33:$H$517,MATCH(ROW()-1,'Census Input Tab'!$X$33:$X$517,0))))</f>
        <v/>
      </c>
      <c r="I176" s="72" t="str">
        <f>IF(ROW()-1&gt;MAX('Census Input Tab'!$X$33:$X$517),"",IF(OR(INDEX('Census Input Tab'!$O$33:$O$517,MATCH(ROW()-1,'Census Input Tab'!$X$33:$X$517,0))="NO",INDEX('Census Input Tab'!$O$33:$O$517,MATCH(ROW()-1,'Census Input Tab'!$X$33:$X$517,0))="BLANK"),IF(INDEX('Census Input Tab'!$O$33:$O$517,MATCH(ROW()-1,'Census Input Tab'!$X$33:$X$517,0))="NO","Missing Data","BLANK"),""))</f>
        <v/>
      </c>
      <c r="J176"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Tab'!$A$33:$A$517,MATCH(ROW()-1,'Census Input Tab'!$X$33:$X$517,0))))</f>
        <v/>
      </c>
      <c r="K176"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Tab'!$B$33:$B$517,MATCH(ROW()-1,'Census Input Tab'!$X$33:$X$517,0))))</f>
        <v/>
      </c>
      <c r="L176" s="58" t="str">
        <f>IF(ROW()-1&gt;MAX('Census Input Tab'!$X$33:$X$517),"",IF(OR(INDEX('Census Input Tab'!$O$33:$O$517,MATCH(ROW()-1,'Census Input Tab'!$X$33:$X$517,0))="NO",INDEX('Census Input Tab'!$O$33:$O$517,MATCH(ROW()-1,'Census Input Tab'!$X$33:$X$517,0))="BLANK"),IF(INDEX('Census Input Tab'!$O$33:$O$517,MATCH(ROW()-1,'Census Input Tab'!$X$33:$X$517,0))="NO","Missing Data","BLANK"),IF(INDEX('Census Input Tab'!$I$33:$I$517,MATCH(ROW()-1,'Census Input Tab'!$X$33:$X$517,0))="St Con","Y",IF(INDEX('Census Input Tab'!$I$33:$I$517,MATCH(ROW()-1,'Census Input Tab'!$X$33:$X$517,0))="COBRA","Y",""))))</f>
        <v/>
      </c>
    </row>
    <row r="177" spans="1:12" ht="12.75" customHeight="1">
      <c r="A177" s="69" t="str">
        <f>IF(ROW()-1&gt;MAX('Census Input Tab'!$X$33:$X$517),"",IF(OR(INDEX('Census Input Tab'!$O$33:$O$517,MATCH(ROW()-1,'Census Input Tab'!$X$33:$X$517,0))="NO",INDEX('Census Input Tab'!$O$33:$O$517,MATCH(ROW()-1,'Census Input Tab'!$X$33:$X$517,0))="BLANK"),IF(INDEX('Census Input Tab'!$O$33:$O$517,MATCH(ROW()-1,'Census Input Tab'!$X$33:$X$517,0))="NO","Missing Data","BLANK"),INDEX('Census Input Tab'!$D$33:$D$517,MATCH(ROW()-1,'Census Input Tab'!$X$33:$X$517,0))))</f>
        <v/>
      </c>
      <c r="B177"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Tab'!$E$33:$E$517,MATCH(ROW()-1,'Census Input Tab'!$X$33:$X$517,0))))</f>
        <v/>
      </c>
      <c r="C177"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Tab'!$C$33:$C$517,MATCH(ROW()-1,'Census Input Tab'!$X$33:$X$517,0))))</f>
        <v/>
      </c>
      <c r="D177"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Tab'!$F$33:$F$517,MATCH(ROW()-1,'Census Input Tab'!$X$33:$X$517,0))))</f>
        <v/>
      </c>
      <c r="E177" s="70" t="str">
        <f t="shared" si="2"/>
        <v/>
      </c>
      <c r="F177" s="70" t="str">
        <f>IF(ROW()-1&gt;MAX('Census Input Tab'!$X$33:$X$517),"",IF(OR(INDEX('Census Input Tab'!$O$33:$O$517,MATCH(ROW()-1,'Census Input Tab'!$X$33:$X$517,0))="NO",INDEX('Census Input Tab'!$O$33:$O$517,MATCH(ROW()-1,'Census Input Tab'!$X$33:$X$517,0))="BLANK"),IF(INDEX('Census Input Tab'!$O$33:$O$517,MATCH(ROW()-1,'Census Input Tab'!$X$33:$X$517,0))="NO","Missing Data","BLANK"),"None"))</f>
        <v/>
      </c>
      <c r="G177" s="62" t="str">
        <f>IF(ROW()-1&gt;MAX('Census Input Tab'!$X$33:$X$517),"",IF(OR(INDEX('Census Input Tab'!$O$33:$O$517,MATCH(ROW()-1,'Census Input Tab'!$X$33:$X$517,0))="NO",INDEX('Census Input Tab'!$O$33:$O$517,MATCH(ROW()-1,'Census Input Tab'!$X$33:$X$517,0))="BLANK"),IF(INDEX('Census Input Tab'!$O$33:$O$517,MATCH(ROW()-1,'Census Input Tab'!$X$33:$X$517,0))="NO","Missing Data","BLANK"),"4T"))</f>
        <v/>
      </c>
      <c r="H177"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Tab'!$H$33:$H$517,MATCH(ROW()-1,'Census Input Tab'!$X$33:$X$517,0))))</f>
        <v/>
      </c>
      <c r="I177" s="72" t="str">
        <f>IF(ROW()-1&gt;MAX('Census Input Tab'!$X$33:$X$517),"",IF(OR(INDEX('Census Input Tab'!$O$33:$O$517,MATCH(ROW()-1,'Census Input Tab'!$X$33:$X$517,0))="NO",INDEX('Census Input Tab'!$O$33:$O$517,MATCH(ROW()-1,'Census Input Tab'!$X$33:$X$517,0))="BLANK"),IF(INDEX('Census Input Tab'!$O$33:$O$517,MATCH(ROW()-1,'Census Input Tab'!$X$33:$X$517,0))="NO","Missing Data","BLANK"),""))</f>
        <v/>
      </c>
      <c r="J177"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Tab'!$A$33:$A$517,MATCH(ROW()-1,'Census Input Tab'!$X$33:$X$517,0))))</f>
        <v/>
      </c>
      <c r="K177"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Tab'!$B$33:$B$517,MATCH(ROW()-1,'Census Input Tab'!$X$33:$X$517,0))))</f>
        <v/>
      </c>
      <c r="L177" s="58" t="str">
        <f>IF(ROW()-1&gt;MAX('Census Input Tab'!$X$33:$X$517),"",IF(OR(INDEX('Census Input Tab'!$O$33:$O$517,MATCH(ROW()-1,'Census Input Tab'!$X$33:$X$517,0))="NO",INDEX('Census Input Tab'!$O$33:$O$517,MATCH(ROW()-1,'Census Input Tab'!$X$33:$X$517,0))="BLANK"),IF(INDEX('Census Input Tab'!$O$33:$O$517,MATCH(ROW()-1,'Census Input Tab'!$X$33:$X$517,0))="NO","Missing Data","BLANK"),IF(INDEX('Census Input Tab'!$I$33:$I$517,MATCH(ROW()-1,'Census Input Tab'!$X$33:$X$517,0))="St Con","Y",IF(INDEX('Census Input Tab'!$I$33:$I$517,MATCH(ROW()-1,'Census Input Tab'!$X$33:$X$517,0))="COBRA","Y",""))))</f>
        <v/>
      </c>
    </row>
    <row r="178" spans="1:12" ht="12.75" customHeight="1">
      <c r="A178" s="69" t="str">
        <f>IF(ROW()-1&gt;MAX('Census Input Tab'!$X$33:$X$517),"",IF(OR(INDEX('Census Input Tab'!$O$33:$O$517,MATCH(ROW()-1,'Census Input Tab'!$X$33:$X$517,0))="NO",INDEX('Census Input Tab'!$O$33:$O$517,MATCH(ROW()-1,'Census Input Tab'!$X$33:$X$517,0))="BLANK"),IF(INDEX('Census Input Tab'!$O$33:$O$517,MATCH(ROW()-1,'Census Input Tab'!$X$33:$X$517,0))="NO","Missing Data","BLANK"),INDEX('Census Input Tab'!$D$33:$D$517,MATCH(ROW()-1,'Census Input Tab'!$X$33:$X$517,0))))</f>
        <v/>
      </c>
      <c r="B178"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Tab'!$E$33:$E$517,MATCH(ROW()-1,'Census Input Tab'!$X$33:$X$517,0))))</f>
        <v/>
      </c>
      <c r="C178"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Tab'!$C$33:$C$517,MATCH(ROW()-1,'Census Input Tab'!$X$33:$X$517,0))))</f>
        <v/>
      </c>
      <c r="D178"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Tab'!$F$33:$F$517,MATCH(ROW()-1,'Census Input Tab'!$X$33:$X$517,0))))</f>
        <v/>
      </c>
      <c r="E178" s="70" t="str">
        <f t="shared" si="2"/>
        <v/>
      </c>
      <c r="F178" s="70" t="str">
        <f>IF(ROW()-1&gt;MAX('Census Input Tab'!$X$33:$X$517),"",IF(OR(INDEX('Census Input Tab'!$O$33:$O$517,MATCH(ROW()-1,'Census Input Tab'!$X$33:$X$517,0))="NO",INDEX('Census Input Tab'!$O$33:$O$517,MATCH(ROW()-1,'Census Input Tab'!$X$33:$X$517,0))="BLANK"),IF(INDEX('Census Input Tab'!$O$33:$O$517,MATCH(ROW()-1,'Census Input Tab'!$X$33:$X$517,0))="NO","Missing Data","BLANK"),"None"))</f>
        <v/>
      </c>
      <c r="G178" s="62" t="str">
        <f>IF(ROW()-1&gt;MAX('Census Input Tab'!$X$33:$X$517),"",IF(OR(INDEX('Census Input Tab'!$O$33:$O$517,MATCH(ROW()-1,'Census Input Tab'!$X$33:$X$517,0))="NO",INDEX('Census Input Tab'!$O$33:$O$517,MATCH(ROW()-1,'Census Input Tab'!$X$33:$X$517,0))="BLANK"),IF(INDEX('Census Input Tab'!$O$33:$O$517,MATCH(ROW()-1,'Census Input Tab'!$X$33:$X$517,0))="NO","Missing Data","BLANK"),"4T"))</f>
        <v/>
      </c>
      <c r="H178"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Tab'!$H$33:$H$517,MATCH(ROW()-1,'Census Input Tab'!$X$33:$X$517,0))))</f>
        <v/>
      </c>
      <c r="I178" s="72" t="str">
        <f>IF(ROW()-1&gt;MAX('Census Input Tab'!$X$33:$X$517),"",IF(OR(INDEX('Census Input Tab'!$O$33:$O$517,MATCH(ROW()-1,'Census Input Tab'!$X$33:$X$517,0))="NO",INDEX('Census Input Tab'!$O$33:$O$517,MATCH(ROW()-1,'Census Input Tab'!$X$33:$X$517,0))="BLANK"),IF(INDEX('Census Input Tab'!$O$33:$O$517,MATCH(ROW()-1,'Census Input Tab'!$X$33:$X$517,0))="NO","Missing Data","BLANK"),""))</f>
        <v/>
      </c>
      <c r="J178"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Tab'!$A$33:$A$517,MATCH(ROW()-1,'Census Input Tab'!$X$33:$X$517,0))))</f>
        <v/>
      </c>
      <c r="K178"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Tab'!$B$33:$B$517,MATCH(ROW()-1,'Census Input Tab'!$X$33:$X$517,0))))</f>
        <v/>
      </c>
      <c r="L178" s="58" t="str">
        <f>IF(ROW()-1&gt;MAX('Census Input Tab'!$X$33:$X$517),"",IF(OR(INDEX('Census Input Tab'!$O$33:$O$517,MATCH(ROW()-1,'Census Input Tab'!$X$33:$X$517,0))="NO",INDEX('Census Input Tab'!$O$33:$O$517,MATCH(ROW()-1,'Census Input Tab'!$X$33:$X$517,0))="BLANK"),IF(INDEX('Census Input Tab'!$O$33:$O$517,MATCH(ROW()-1,'Census Input Tab'!$X$33:$X$517,0))="NO","Missing Data","BLANK"),IF(INDEX('Census Input Tab'!$I$33:$I$517,MATCH(ROW()-1,'Census Input Tab'!$X$33:$X$517,0))="St Con","Y",IF(INDEX('Census Input Tab'!$I$33:$I$517,MATCH(ROW()-1,'Census Input Tab'!$X$33:$X$517,0))="COBRA","Y",""))))</f>
        <v/>
      </c>
    </row>
    <row r="179" spans="1:12" ht="12.75" customHeight="1">
      <c r="A179" s="69" t="str">
        <f>IF(ROW()-1&gt;MAX('Census Input Tab'!$X$33:$X$517),"",IF(OR(INDEX('Census Input Tab'!$O$33:$O$517,MATCH(ROW()-1,'Census Input Tab'!$X$33:$X$517,0))="NO",INDEX('Census Input Tab'!$O$33:$O$517,MATCH(ROW()-1,'Census Input Tab'!$X$33:$X$517,0))="BLANK"),IF(INDEX('Census Input Tab'!$O$33:$O$517,MATCH(ROW()-1,'Census Input Tab'!$X$33:$X$517,0))="NO","Missing Data","BLANK"),INDEX('Census Input Tab'!$D$33:$D$517,MATCH(ROW()-1,'Census Input Tab'!$X$33:$X$517,0))))</f>
        <v/>
      </c>
      <c r="B179"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Tab'!$E$33:$E$517,MATCH(ROW()-1,'Census Input Tab'!$X$33:$X$517,0))))</f>
        <v/>
      </c>
      <c r="C179"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Tab'!$C$33:$C$517,MATCH(ROW()-1,'Census Input Tab'!$X$33:$X$517,0))))</f>
        <v/>
      </c>
      <c r="D179"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Tab'!$F$33:$F$517,MATCH(ROW()-1,'Census Input Tab'!$X$33:$X$517,0))))</f>
        <v/>
      </c>
      <c r="E179" s="70" t="str">
        <f t="shared" si="2"/>
        <v/>
      </c>
      <c r="F179" s="70" t="str">
        <f>IF(ROW()-1&gt;MAX('Census Input Tab'!$X$33:$X$517),"",IF(OR(INDEX('Census Input Tab'!$O$33:$O$517,MATCH(ROW()-1,'Census Input Tab'!$X$33:$X$517,0))="NO",INDEX('Census Input Tab'!$O$33:$O$517,MATCH(ROW()-1,'Census Input Tab'!$X$33:$X$517,0))="BLANK"),IF(INDEX('Census Input Tab'!$O$33:$O$517,MATCH(ROW()-1,'Census Input Tab'!$X$33:$X$517,0))="NO","Missing Data","BLANK"),"None"))</f>
        <v/>
      </c>
      <c r="G179" s="62" t="str">
        <f>IF(ROW()-1&gt;MAX('Census Input Tab'!$X$33:$X$517),"",IF(OR(INDEX('Census Input Tab'!$O$33:$O$517,MATCH(ROW()-1,'Census Input Tab'!$X$33:$X$517,0))="NO",INDEX('Census Input Tab'!$O$33:$O$517,MATCH(ROW()-1,'Census Input Tab'!$X$33:$X$517,0))="BLANK"),IF(INDEX('Census Input Tab'!$O$33:$O$517,MATCH(ROW()-1,'Census Input Tab'!$X$33:$X$517,0))="NO","Missing Data","BLANK"),"4T"))</f>
        <v/>
      </c>
      <c r="H179"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Tab'!$H$33:$H$517,MATCH(ROW()-1,'Census Input Tab'!$X$33:$X$517,0))))</f>
        <v/>
      </c>
      <c r="I179" s="72" t="str">
        <f>IF(ROW()-1&gt;MAX('Census Input Tab'!$X$33:$X$517),"",IF(OR(INDEX('Census Input Tab'!$O$33:$O$517,MATCH(ROW()-1,'Census Input Tab'!$X$33:$X$517,0))="NO",INDEX('Census Input Tab'!$O$33:$O$517,MATCH(ROW()-1,'Census Input Tab'!$X$33:$X$517,0))="BLANK"),IF(INDEX('Census Input Tab'!$O$33:$O$517,MATCH(ROW()-1,'Census Input Tab'!$X$33:$X$517,0))="NO","Missing Data","BLANK"),""))</f>
        <v/>
      </c>
      <c r="J179"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Tab'!$A$33:$A$517,MATCH(ROW()-1,'Census Input Tab'!$X$33:$X$517,0))))</f>
        <v/>
      </c>
      <c r="K179"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Tab'!$B$33:$B$517,MATCH(ROW()-1,'Census Input Tab'!$X$33:$X$517,0))))</f>
        <v/>
      </c>
      <c r="L179" s="58" t="str">
        <f>IF(ROW()-1&gt;MAX('Census Input Tab'!$X$33:$X$517),"",IF(OR(INDEX('Census Input Tab'!$O$33:$O$517,MATCH(ROW()-1,'Census Input Tab'!$X$33:$X$517,0))="NO",INDEX('Census Input Tab'!$O$33:$O$517,MATCH(ROW()-1,'Census Input Tab'!$X$33:$X$517,0))="BLANK"),IF(INDEX('Census Input Tab'!$O$33:$O$517,MATCH(ROW()-1,'Census Input Tab'!$X$33:$X$517,0))="NO","Missing Data","BLANK"),IF(INDEX('Census Input Tab'!$I$33:$I$517,MATCH(ROW()-1,'Census Input Tab'!$X$33:$X$517,0))="St Con","Y",IF(INDEX('Census Input Tab'!$I$33:$I$517,MATCH(ROW()-1,'Census Input Tab'!$X$33:$X$517,0))="COBRA","Y",""))))</f>
        <v/>
      </c>
    </row>
    <row r="180" spans="1:12" ht="12.75" customHeight="1">
      <c r="A180" s="69" t="str">
        <f>IF(ROW()-1&gt;MAX('Census Input Tab'!$X$33:$X$517),"",IF(OR(INDEX('Census Input Tab'!$O$33:$O$517,MATCH(ROW()-1,'Census Input Tab'!$X$33:$X$517,0))="NO",INDEX('Census Input Tab'!$O$33:$O$517,MATCH(ROW()-1,'Census Input Tab'!$X$33:$X$517,0))="BLANK"),IF(INDEX('Census Input Tab'!$O$33:$O$517,MATCH(ROW()-1,'Census Input Tab'!$X$33:$X$517,0))="NO","Missing Data","BLANK"),INDEX('Census Input Tab'!$D$33:$D$517,MATCH(ROW()-1,'Census Input Tab'!$X$33:$X$517,0))))</f>
        <v/>
      </c>
      <c r="B180"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Tab'!$E$33:$E$517,MATCH(ROW()-1,'Census Input Tab'!$X$33:$X$517,0))))</f>
        <v/>
      </c>
      <c r="C180"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Tab'!$C$33:$C$517,MATCH(ROW()-1,'Census Input Tab'!$X$33:$X$517,0))))</f>
        <v/>
      </c>
      <c r="D180"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Tab'!$F$33:$F$517,MATCH(ROW()-1,'Census Input Tab'!$X$33:$X$517,0))))</f>
        <v/>
      </c>
      <c r="E180" s="70" t="str">
        <f t="shared" si="2"/>
        <v/>
      </c>
      <c r="F180" s="70" t="str">
        <f>IF(ROW()-1&gt;MAX('Census Input Tab'!$X$33:$X$517),"",IF(OR(INDEX('Census Input Tab'!$O$33:$O$517,MATCH(ROW()-1,'Census Input Tab'!$X$33:$X$517,0))="NO",INDEX('Census Input Tab'!$O$33:$O$517,MATCH(ROW()-1,'Census Input Tab'!$X$33:$X$517,0))="BLANK"),IF(INDEX('Census Input Tab'!$O$33:$O$517,MATCH(ROW()-1,'Census Input Tab'!$X$33:$X$517,0))="NO","Missing Data","BLANK"),"None"))</f>
        <v/>
      </c>
      <c r="G180" s="62" t="str">
        <f>IF(ROW()-1&gt;MAX('Census Input Tab'!$X$33:$X$517),"",IF(OR(INDEX('Census Input Tab'!$O$33:$O$517,MATCH(ROW()-1,'Census Input Tab'!$X$33:$X$517,0))="NO",INDEX('Census Input Tab'!$O$33:$O$517,MATCH(ROW()-1,'Census Input Tab'!$X$33:$X$517,0))="BLANK"),IF(INDEX('Census Input Tab'!$O$33:$O$517,MATCH(ROW()-1,'Census Input Tab'!$X$33:$X$517,0))="NO","Missing Data","BLANK"),"4T"))</f>
        <v/>
      </c>
      <c r="H180"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Tab'!$H$33:$H$517,MATCH(ROW()-1,'Census Input Tab'!$X$33:$X$517,0))))</f>
        <v/>
      </c>
      <c r="I180" s="72" t="str">
        <f>IF(ROW()-1&gt;MAX('Census Input Tab'!$X$33:$X$517),"",IF(OR(INDEX('Census Input Tab'!$O$33:$O$517,MATCH(ROW()-1,'Census Input Tab'!$X$33:$X$517,0))="NO",INDEX('Census Input Tab'!$O$33:$O$517,MATCH(ROW()-1,'Census Input Tab'!$X$33:$X$517,0))="BLANK"),IF(INDEX('Census Input Tab'!$O$33:$O$517,MATCH(ROW()-1,'Census Input Tab'!$X$33:$X$517,0))="NO","Missing Data","BLANK"),""))</f>
        <v/>
      </c>
      <c r="J180"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Tab'!$A$33:$A$517,MATCH(ROW()-1,'Census Input Tab'!$X$33:$X$517,0))))</f>
        <v/>
      </c>
      <c r="K180"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Tab'!$B$33:$B$517,MATCH(ROW()-1,'Census Input Tab'!$X$33:$X$517,0))))</f>
        <v/>
      </c>
      <c r="L180" s="58" t="str">
        <f>IF(ROW()-1&gt;MAX('Census Input Tab'!$X$33:$X$517),"",IF(OR(INDEX('Census Input Tab'!$O$33:$O$517,MATCH(ROW()-1,'Census Input Tab'!$X$33:$X$517,0))="NO",INDEX('Census Input Tab'!$O$33:$O$517,MATCH(ROW()-1,'Census Input Tab'!$X$33:$X$517,0))="BLANK"),IF(INDEX('Census Input Tab'!$O$33:$O$517,MATCH(ROW()-1,'Census Input Tab'!$X$33:$X$517,0))="NO","Missing Data","BLANK"),IF(INDEX('Census Input Tab'!$I$33:$I$517,MATCH(ROW()-1,'Census Input Tab'!$X$33:$X$517,0))="St Con","Y",IF(INDEX('Census Input Tab'!$I$33:$I$517,MATCH(ROW()-1,'Census Input Tab'!$X$33:$X$517,0))="COBRA","Y",""))))</f>
        <v/>
      </c>
    </row>
    <row r="181" spans="1:12" ht="12.75" customHeight="1">
      <c r="A181" s="69" t="str">
        <f>IF(ROW()-1&gt;MAX('Census Input Tab'!$X$33:$X$517),"",IF(OR(INDEX('Census Input Tab'!$O$33:$O$517,MATCH(ROW()-1,'Census Input Tab'!$X$33:$X$517,0))="NO",INDEX('Census Input Tab'!$O$33:$O$517,MATCH(ROW()-1,'Census Input Tab'!$X$33:$X$517,0))="BLANK"),IF(INDEX('Census Input Tab'!$O$33:$O$517,MATCH(ROW()-1,'Census Input Tab'!$X$33:$X$517,0))="NO","Missing Data","BLANK"),INDEX('Census Input Tab'!$D$33:$D$517,MATCH(ROW()-1,'Census Input Tab'!$X$33:$X$517,0))))</f>
        <v/>
      </c>
      <c r="B181"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Tab'!$E$33:$E$517,MATCH(ROW()-1,'Census Input Tab'!$X$33:$X$517,0))))</f>
        <v/>
      </c>
      <c r="C181"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Tab'!$C$33:$C$517,MATCH(ROW()-1,'Census Input Tab'!$X$33:$X$517,0))))</f>
        <v/>
      </c>
      <c r="D181"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Tab'!$F$33:$F$517,MATCH(ROW()-1,'Census Input Tab'!$X$33:$X$517,0))))</f>
        <v/>
      </c>
      <c r="E181" s="70" t="str">
        <f t="shared" si="2"/>
        <v/>
      </c>
      <c r="F181" s="70" t="str">
        <f>IF(ROW()-1&gt;MAX('Census Input Tab'!$X$33:$X$517),"",IF(OR(INDEX('Census Input Tab'!$O$33:$O$517,MATCH(ROW()-1,'Census Input Tab'!$X$33:$X$517,0))="NO",INDEX('Census Input Tab'!$O$33:$O$517,MATCH(ROW()-1,'Census Input Tab'!$X$33:$X$517,0))="BLANK"),IF(INDEX('Census Input Tab'!$O$33:$O$517,MATCH(ROW()-1,'Census Input Tab'!$X$33:$X$517,0))="NO","Missing Data","BLANK"),"None"))</f>
        <v/>
      </c>
      <c r="G181" s="62" t="str">
        <f>IF(ROW()-1&gt;MAX('Census Input Tab'!$X$33:$X$517),"",IF(OR(INDEX('Census Input Tab'!$O$33:$O$517,MATCH(ROW()-1,'Census Input Tab'!$X$33:$X$517,0))="NO",INDEX('Census Input Tab'!$O$33:$O$517,MATCH(ROW()-1,'Census Input Tab'!$X$33:$X$517,0))="BLANK"),IF(INDEX('Census Input Tab'!$O$33:$O$517,MATCH(ROW()-1,'Census Input Tab'!$X$33:$X$517,0))="NO","Missing Data","BLANK"),"4T"))</f>
        <v/>
      </c>
      <c r="H181"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Tab'!$H$33:$H$517,MATCH(ROW()-1,'Census Input Tab'!$X$33:$X$517,0))))</f>
        <v/>
      </c>
      <c r="I181" s="72" t="str">
        <f>IF(ROW()-1&gt;MAX('Census Input Tab'!$X$33:$X$517),"",IF(OR(INDEX('Census Input Tab'!$O$33:$O$517,MATCH(ROW()-1,'Census Input Tab'!$X$33:$X$517,0))="NO",INDEX('Census Input Tab'!$O$33:$O$517,MATCH(ROW()-1,'Census Input Tab'!$X$33:$X$517,0))="BLANK"),IF(INDEX('Census Input Tab'!$O$33:$O$517,MATCH(ROW()-1,'Census Input Tab'!$X$33:$X$517,0))="NO","Missing Data","BLANK"),""))</f>
        <v/>
      </c>
      <c r="J181"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Tab'!$A$33:$A$517,MATCH(ROW()-1,'Census Input Tab'!$X$33:$X$517,0))))</f>
        <v/>
      </c>
      <c r="K181"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Tab'!$B$33:$B$517,MATCH(ROW()-1,'Census Input Tab'!$X$33:$X$517,0))))</f>
        <v/>
      </c>
      <c r="L181" s="58" t="str">
        <f>IF(ROW()-1&gt;MAX('Census Input Tab'!$X$33:$X$517),"",IF(OR(INDEX('Census Input Tab'!$O$33:$O$517,MATCH(ROW()-1,'Census Input Tab'!$X$33:$X$517,0))="NO",INDEX('Census Input Tab'!$O$33:$O$517,MATCH(ROW()-1,'Census Input Tab'!$X$33:$X$517,0))="BLANK"),IF(INDEX('Census Input Tab'!$O$33:$O$517,MATCH(ROW()-1,'Census Input Tab'!$X$33:$X$517,0))="NO","Missing Data","BLANK"),IF(INDEX('Census Input Tab'!$I$33:$I$517,MATCH(ROW()-1,'Census Input Tab'!$X$33:$X$517,0))="St Con","Y",IF(INDEX('Census Input Tab'!$I$33:$I$517,MATCH(ROW()-1,'Census Input Tab'!$X$33:$X$517,0))="COBRA","Y",""))))</f>
        <v/>
      </c>
    </row>
    <row r="182" spans="1:12" ht="12.75" customHeight="1">
      <c r="A182" s="69" t="str">
        <f>IF(ROW()-1&gt;MAX('Census Input Tab'!$X$33:$X$517),"",IF(OR(INDEX('Census Input Tab'!$O$33:$O$517,MATCH(ROW()-1,'Census Input Tab'!$X$33:$X$517,0))="NO",INDEX('Census Input Tab'!$O$33:$O$517,MATCH(ROW()-1,'Census Input Tab'!$X$33:$X$517,0))="BLANK"),IF(INDEX('Census Input Tab'!$O$33:$O$517,MATCH(ROW()-1,'Census Input Tab'!$X$33:$X$517,0))="NO","Missing Data","BLANK"),INDEX('Census Input Tab'!$D$33:$D$517,MATCH(ROW()-1,'Census Input Tab'!$X$33:$X$517,0))))</f>
        <v/>
      </c>
      <c r="B182"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Tab'!$E$33:$E$517,MATCH(ROW()-1,'Census Input Tab'!$X$33:$X$517,0))))</f>
        <v/>
      </c>
      <c r="C182"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Tab'!$C$33:$C$517,MATCH(ROW()-1,'Census Input Tab'!$X$33:$X$517,0))))</f>
        <v/>
      </c>
      <c r="D182"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Tab'!$F$33:$F$517,MATCH(ROW()-1,'Census Input Tab'!$X$33:$X$517,0))))</f>
        <v/>
      </c>
      <c r="E182" s="70" t="str">
        <f t="shared" si="2"/>
        <v/>
      </c>
      <c r="F182" s="70" t="str">
        <f>IF(ROW()-1&gt;MAX('Census Input Tab'!$X$33:$X$517),"",IF(OR(INDEX('Census Input Tab'!$O$33:$O$517,MATCH(ROW()-1,'Census Input Tab'!$X$33:$X$517,0))="NO",INDEX('Census Input Tab'!$O$33:$O$517,MATCH(ROW()-1,'Census Input Tab'!$X$33:$X$517,0))="BLANK"),IF(INDEX('Census Input Tab'!$O$33:$O$517,MATCH(ROW()-1,'Census Input Tab'!$X$33:$X$517,0))="NO","Missing Data","BLANK"),"None"))</f>
        <v/>
      </c>
      <c r="G182" s="62" t="str">
        <f>IF(ROW()-1&gt;MAX('Census Input Tab'!$X$33:$X$517),"",IF(OR(INDEX('Census Input Tab'!$O$33:$O$517,MATCH(ROW()-1,'Census Input Tab'!$X$33:$X$517,0))="NO",INDEX('Census Input Tab'!$O$33:$O$517,MATCH(ROW()-1,'Census Input Tab'!$X$33:$X$517,0))="BLANK"),IF(INDEX('Census Input Tab'!$O$33:$O$517,MATCH(ROW()-1,'Census Input Tab'!$X$33:$X$517,0))="NO","Missing Data","BLANK"),"4T"))</f>
        <v/>
      </c>
      <c r="H182"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Tab'!$H$33:$H$517,MATCH(ROW()-1,'Census Input Tab'!$X$33:$X$517,0))))</f>
        <v/>
      </c>
      <c r="I182" s="72" t="str">
        <f>IF(ROW()-1&gt;MAX('Census Input Tab'!$X$33:$X$517),"",IF(OR(INDEX('Census Input Tab'!$O$33:$O$517,MATCH(ROW()-1,'Census Input Tab'!$X$33:$X$517,0))="NO",INDEX('Census Input Tab'!$O$33:$O$517,MATCH(ROW()-1,'Census Input Tab'!$X$33:$X$517,0))="BLANK"),IF(INDEX('Census Input Tab'!$O$33:$O$517,MATCH(ROW()-1,'Census Input Tab'!$X$33:$X$517,0))="NO","Missing Data","BLANK"),""))</f>
        <v/>
      </c>
      <c r="J182"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Tab'!$A$33:$A$517,MATCH(ROW()-1,'Census Input Tab'!$X$33:$X$517,0))))</f>
        <v/>
      </c>
      <c r="K182"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Tab'!$B$33:$B$517,MATCH(ROW()-1,'Census Input Tab'!$X$33:$X$517,0))))</f>
        <v/>
      </c>
      <c r="L182" s="58" t="str">
        <f>IF(ROW()-1&gt;MAX('Census Input Tab'!$X$33:$X$517),"",IF(OR(INDEX('Census Input Tab'!$O$33:$O$517,MATCH(ROW()-1,'Census Input Tab'!$X$33:$X$517,0))="NO",INDEX('Census Input Tab'!$O$33:$O$517,MATCH(ROW()-1,'Census Input Tab'!$X$33:$X$517,0))="BLANK"),IF(INDEX('Census Input Tab'!$O$33:$O$517,MATCH(ROW()-1,'Census Input Tab'!$X$33:$X$517,0))="NO","Missing Data","BLANK"),IF(INDEX('Census Input Tab'!$I$33:$I$517,MATCH(ROW()-1,'Census Input Tab'!$X$33:$X$517,0))="St Con","Y",IF(INDEX('Census Input Tab'!$I$33:$I$517,MATCH(ROW()-1,'Census Input Tab'!$X$33:$X$517,0))="COBRA","Y",""))))</f>
        <v/>
      </c>
    </row>
    <row r="183" spans="1:12" ht="12.75" customHeight="1">
      <c r="A183" s="69" t="str">
        <f>IF(ROW()-1&gt;MAX('Census Input Tab'!$X$33:$X$517),"",IF(OR(INDEX('Census Input Tab'!$O$33:$O$517,MATCH(ROW()-1,'Census Input Tab'!$X$33:$X$517,0))="NO",INDEX('Census Input Tab'!$O$33:$O$517,MATCH(ROW()-1,'Census Input Tab'!$X$33:$X$517,0))="BLANK"),IF(INDEX('Census Input Tab'!$O$33:$O$517,MATCH(ROW()-1,'Census Input Tab'!$X$33:$X$517,0))="NO","Missing Data","BLANK"),INDEX('Census Input Tab'!$D$33:$D$517,MATCH(ROW()-1,'Census Input Tab'!$X$33:$X$517,0))))</f>
        <v/>
      </c>
      <c r="B183"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Tab'!$E$33:$E$517,MATCH(ROW()-1,'Census Input Tab'!$X$33:$X$517,0))))</f>
        <v/>
      </c>
      <c r="C183"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Tab'!$C$33:$C$517,MATCH(ROW()-1,'Census Input Tab'!$X$33:$X$517,0))))</f>
        <v/>
      </c>
      <c r="D183"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Tab'!$F$33:$F$517,MATCH(ROW()-1,'Census Input Tab'!$X$33:$X$517,0))))</f>
        <v/>
      </c>
      <c r="E183" s="70" t="str">
        <f t="shared" si="2"/>
        <v/>
      </c>
      <c r="F183" s="70" t="str">
        <f>IF(ROW()-1&gt;MAX('Census Input Tab'!$X$33:$X$517),"",IF(OR(INDEX('Census Input Tab'!$O$33:$O$517,MATCH(ROW()-1,'Census Input Tab'!$X$33:$X$517,0))="NO",INDEX('Census Input Tab'!$O$33:$O$517,MATCH(ROW()-1,'Census Input Tab'!$X$33:$X$517,0))="BLANK"),IF(INDEX('Census Input Tab'!$O$33:$O$517,MATCH(ROW()-1,'Census Input Tab'!$X$33:$X$517,0))="NO","Missing Data","BLANK"),"None"))</f>
        <v/>
      </c>
      <c r="G183" s="62" t="str">
        <f>IF(ROW()-1&gt;MAX('Census Input Tab'!$X$33:$X$517),"",IF(OR(INDEX('Census Input Tab'!$O$33:$O$517,MATCH(ROW()-1,'Census Input Tab'!$X$33:$X$517,0))="NO",INDEX('Census Input Tab'!$O$33:$O$517,MATCH(ROW()-1,'Census Input Tab'!$X$33:$X$517,0))="BLANK"),IF(INDEX('Census Input Tab'!$O$33:$O$517,MATCH(ROW()-1,'Census Input Tab'!$X$33:$X$517,0))="NO","Missing Data","BLANK"),"4T"))</f>
        <v/>
      </c>
      <c r="H183"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Tab'!$H$33:$H$517,MATCH(ROW()-1,'Census Input Tab'!$X$33:$X$517,0))))</f>
        <v/>
      </c>
      <c r="I183" s="72" t="str">
        <f>IF(ROW()-1&gt;MAX('Census Input Tab'!$X$33:$X$517),"",IF(OR(INDEX('Census Input Tab'!$O$33:$O$517,MATCH(ROW()-1,'Census Input Tab'!$X$33:$X$517,0))="NO",INDEX('Census Input Tab'!$O$33:$O$517,MATCH(ROW()-1,'Census Input Tab'!$X$33:$X$517,0))="BLANK"),IF(INDEX('Census Input Tab'!$O$33:$O$517,MATCH(ROW()-1,'Census Input Tab'!$X$33:$X$517,0))="NO","Missing Data","BLANK"),""))</f>
        <v/>
      </c>
      <c r="J183"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Tab'!$A$33:$A$517,MATCH(ROW()-1,'Census Input Tab'!$X$33:$X$517,0))))</f>
        <v/>
      </c>
      <c r="K183"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Tab'!$B$33:$B$517,MATCH(ROW()-1,'Census Input Tab'!$X$33:$X$517,0))))</f>
        <v/>
      </c>
      <c r="L183" s="58" t="str">
        <f>IF(ROW()-1&gt;MAX('Census Input Tab'!$X$33:$X$517),"",IF(OR(INDEX('Census Input Tab'!$O$33:$O$517,MATCH(ROW()-1,'Census Input Tab'!$X$33:$X$517,0))="NO",INDEX('Census Input Tab'!$O$33:$O$517,MATCH(ROW()-1,'Census Input Tab'!$X$33:$X$517,0))="BLANK"),IF(INDEX('Census Input Tab'!$O$33:$O$517,MATCH(ROW()-1,'Census Input Tab'!$X$33:$X$517,0))="NO","Missing Data","BLANK"),IF(INDEX('Census Input Tab'!$I$33:$I$517,MATCH(ROW()-1,'Census Input Tab'!$X$33:$X$517,0))="St Con","Y",IF(INDEX('Census Input Tab'!$I$33:$I$517,MATCH(ROW()-1,'Census Input Tab'!$X$33:$X$517,0))="COBRA","Y",""))))</f>
        <v/>
      </c>
    </row>
    <row r="184" spans="1:12" ht="12.75" customHeight="1">
      <c r="A184" s="69" t="str">
        <f>IF(ROW()-1&gt;MAX('Census Input Tab'!$X$33:$X$517),"",IF(OR(INDEX('Census Input Tab'!$O$33:$O$517,MATCH(ROW()-1,'Census Input Tab'!$X$33:$X$517,0))="NO",INDEX('Census Input Tab'!$O$33:$O$517,MATCH(ROW()-1,'Census Input Tab'!$X$33:$X$517,0))="BLANK"),IF(INDEX('Census Input Tab'!$O$33:$O$517,MATCH(ROW()-1,'Census Input Tab'!$X$33:$X$517,0))="NO","Missing Data","BLANK"),INDEX('Census Input Tab'!$D$33:$D$517,MATCH(ROW()-1,'Census Input Tab'!$X$33:$X$517,0))))</f>
        <v/>
      </c>
      <c r="B184"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Tab'!$E$33:$E$517,MATCH(ROW()-1,'Census Input Tab'!$X$33:$X$517,0))))</f>
        <v/>
      </c>
      <c r="C184"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Tab'!$C$33:$C$517,MATCH(ROW()-1,'Census Input Tab'!$X$33:$X$517,0))))</f>
        <v/>
      </c>
      <c r="D184"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Tab'!$F$33:$F$517,MATCH(ROW()-1,'Census Input Tab'!$X$33:$X$517,0))))</f>
        <v/>
      </c>
      <c r="E184" s="70" t="str">
        <f t="shared" si="2"/>
        <v/>
      </c>
      <c r="F184" s="70" t="str">
        <f>IF(ROW()-1&gt;MAX('Census Input Tab'!$X$33:$X$517),"",IF(OR(INDEX('Census Input Tab'!$O$33:$O$517,MATCH(ROW()-1,'Census Input Tab'!$X$33:$X$517,0))="NO",INDEX('Census Input Tab'!$O$33:$O$517,MATCH(ROW()-1,'Census Input Tab'!$X$33:$X$517,0))="BLANK"),IF(INDEX('Census Input Tab'!$O$33:$O$517,MATCH(ROW()-1,'Census Input Tab'!$X$33:$X$517,0))="NO","Missing Data","BLANK"),"None"))</f>
        <v/>
      </c>
      <c r="G184" s="62" t="str">
        <f>IF(ROW()-1&gt;MAX('Census Input Tab'!$X$33:$X$517),"",IF(OR(INDEX('Census Input Tab'!$O$33:$O$517,MATCH(ROW()-1,'Census Input Tab'!$X$33:$X$517,0))="NO",INDEX('Census Input Tab'!$O$33:$O$517,MATCH(ROW()-1,'Census Input Tab'!$X$33:$X$517,0))="BLANK"),IF(INDEX('Census Input Tab'!$O$33:$O$517,MATCH(ROW()-1,'Census Input Tab'!$X$33:$X$517,0))="NO","Missing Data","BLANK"),"4T"))</f>
        <v/>
      </c>
      <c r="H184"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Tab'!$H$33:$H$517,MATCH(ROW()-1,'Census Input Tab'!$X$33:$X$517,0))))</f>
        <v/>
      </c>
      <c r="I184" s="72" t="str">
        <f>IF(ROW()-1&gt;MAX('Census Input Tab'!$X$33:$X$517),"",IF(OR(INDEX('Census Input Tab'!$O$33:$O$517,MATCH(ROW()-1,'Census Input Tab'!$X$33:$X$517,0))="NO",INDEX('Census Input Tab'!$O$33:$O$517,MATCH(ROW()-1,'Census Input Tab'!$X$33:$X$517,0))="BLANK"),IF(INDEX('Census Input Tab'!$O$33:$O$517,MATCH(ROW()-1,'Census Input Tab'!$X$33:$X$517,0))="NO","Missing Data","BLANK"),""))</f>
        <v/>
      </c>
      <c r="J184"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Tab'!$A$33:$A$517,MATCH(ROW()-1,'Census Input Tab'!$X$33:$X$517,0))))</f>
        <v/>
      </c>
      <c r="K184"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Tab'!$B$33:$B$517,MATCH(ROW()-1,'Census Input Tab'!$X$33:$X$517,0))))</f>
        <v/>
      </c>
      <c r="L184" s="58" t="str">
        <f>IF(ROW()-1&gt;MAX('Census Input Tab'!$X$33:$X$517),"",IF(OR(INDEX('Census Input Tab'!$O$33:$O$517,MATCH(ROW()-1,'Census Input Tab'!$X$33:$X$517,0))="NO",INDEX('Census Input Tab'!$O$33:$O$517,MATCH(ROW()-1,'Census Input Tab'!$X$33:$X$517,0))="BLANK"),IF(INDEX('Census Input Tab'!$O$33:$O$517,MATCH(ROW()-1,'Census Input Tab'!$X$33:$X$517,0))="NO","Missing Data","BLANK"),IF(INDEX('Census Input Tab'!$I$33:$I$517,MATCH(ROW()-1,'Census Input Tab'!$X$33:$X$517,0))="St Con","Y",IF(INDEX('Census Input Tab'!$I$33:$I$517,MATCH(ROW()-1,'Census Input Tab'!$X$33:$X$517,0))="COBRA","Y",""))))</f>
        <v/>
      </c>
    </row>
    <row r="185" spans="1:12" ht="12.75" customHeight="1">
      <c r="A185" s="69" t="str">
        <f>IF(ROW()-1&gt;MAX('Census Input Tab'!$X$33:$X$517),"",IF(OR(INDEX('Census Input Tab'!$O$33:$O$517,MATCH(ROW()-1,'Census Input Tab'!$X$33:$X$517,0))="NO",INDEX('Census Input Tab'!$O$33:$O$517,MATCH(ROW()-1,'Census Input Tab'!$X$33:$X$517,0))="BLANK"),IF(INDEX('Census Input Tab'!$O$33:$O$517,MATCH(ROW()-1,'Census Input Tab'!$X$33:$X$517,0))="NO","Missing Data","BLANK"),INDEX('Census Input Tab'!$D$33:$D$517,MATCH(ROW()-1,'Census Input Tab'!$X$33:$X$517,0))))</f>
        <v/>
      </c>
      <c r="B185"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Tab'!$E$33:$E$517,MATCH(ROW()-1,'Census Input Tab'!$X$33:$X$517,0))))</f>
        <v/>
      </c>
      <c r="C185"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Tab'!$C$33:$C$517,MATCH(ROW()-1,'Census Input Tab'!$X$33:$X$517,0))))</f>
        <v/>
      </c>
      <c r="D185"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Tab'!$F$33:$F$517,MATCH(ROW()-1,'Census Input Tab'!$X$33:$X$517,0))))</f>
        <v/>
      </c>
      <c r="E185" s="70" t="str">
        <f t="shared" si="2"/>
        <v/>
      </c>
      <c r="F185" s="70" t="str">
        <f>IF(ROW()-1&gt;MAX('Census Input Tab'!$X$33:$X$517),"",IF(OR(INDEX('Census Input Tab'!$O$33:$O$517,MATCH(ROW()-1,'Census Input Tab'!$X$33:$X$517,0))="NO",INDEX('Census Input Tab'!$O$33:$O$517,MATCH(ROW()-1,'Census Input Tab'!$X$33:$X$517,0))="BLANK"),IF(INDEX('Census Input Tab'!$O$33:$O$517,MATCH(ROW()-1,'Census Input Tab'!$X$33:$X$517,0))="NO","Missing Data","BLANK"),"None"))</f>
        <v/>
      </c>
      <c r="G185" s="62" t="str">
        <f>IF(ROW()-1&gt;MAX('Census Input Tab'!$X$33:$X$517),"",IF(OR(INDEX('Census Input Tab'!$O$33:$O$517,MATCH(ROW()-1,'Census Input Tab'!$X$33:$X$517,0))="NO",INDEX('Census Input Tab'!$O$33:$O$517,MATCH(ROW()-1,'Census Input Tab'!$X$33:$X$517,0))="BLANK"),IF(INDEX('Census Input Tab'!$O$33:$O$517,MATCH(ROW()-1,'Census Input Tab'!$X$33:$X$517,0))="NO","Missing Data","BLANK"),"4T"))</f>
        <v/>
      </c>
      <c r="H185"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Tab'!$H$33:$H$517,MATCH(ROW()-1,'Census Input Tab'!$X$33:$X$517,0))))</f>
        <v/>
      </c>
      <c r="I185" s="72" t="str">
        <f>IF(ROW()-1&gt;MAX('Census Input Tab'!$X$33:$X$517),"",IF(OR(INDEX('Census Input Tab'!$O$33:$O$517,MATCH(ROW()-1,'Census Input Tab'!$X$33:$X$517,0))="NO",INDEX('Census Input Tab'!$O$33:$O$517,MATCH(ROW()-1,'Census Input Tab'!$X$33:$X$517,0))="BLANK"),IF(INDEX('Census Input Tab'!$O$33:$O$517,MATCH(ROW()-1,'Census Input Tab'!$X$33:$X$517,0))="NO","Missing Data","BLANK"),""))</f>
        <v/>
      </c>
      <c r="J185"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Tab'!$A$33:$A$517,MATCH(ROW()-1,'Census Input Tab'!$X$33:$X$517,0))))</f>
        <v/>
      </c>
      <c r="K185"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Tab'!$B$33:$B$517,MATCH(ROW()-1,'Census Input Tab'!$X$33:$X$517,0))))</f>
        <v/>
      </c>
      <c r="L185" s="58" t="str">
        <f>IF(ROW()-1&gt;MAX('Census Input Tab'!$X$33:$X$517),"",IF(OR(INDEX('Census Input Tab'!$O$33:$O$517,MATCH(ROW()-1,'Census Input Tab'!$X$33:$X$517,0))="NO",INDEX('Census Input Tab'!$O$33:$O$517,MATCH(ROW()-1,'Census Input Tab'!$X$33:$X$517,0))="BLANK"),IF(INDEX('Census Input Tab'!$O$33:$O$517,MATCH(ROW()-1,'Census Input Tab'!$X$33:$X$517,0))="NO","Missing Data","BLANK"),IF(INDEX('Census Input Tab'!$I$33:$I$517,MATCH(ROW()-1,'Census Input Tab'!$X$33:$X$517,0))="St Con","Y",IF(INDEX('Census Input Tab'!$I$33:$I$517,MATCH(ROW()-1,'Census Input Tab'!$X$33:$X$517,0))="COBRA","Y",""))))</f>
        <v/>
      </c>
    </row>
    <row r="186" spans="1:12" ht="12.75" customHeight="1">
      <c r="A186" s="69" t="str">
        <f>IF(ROW()-1&gt;MAX('Census Input Tab'!$X$33:$X$517),"",IF(OR(INDEX('Census Input Tab'!$O$33:$O$517,MATCH(ROW()-1,'Census Input Tab'!$X$33:$X$517,0))="NO",INDEX('Census Input Tab'!$O$33:$O$517,MATCH(ROW()-1,'Census Input Tab'!$X$33:$X$517,0))="BLANK"),IF(INDEX('Census Input Tab'!$O$33:$O$517,MATCH(ROW()-1,'Census Input Tab'!$X$33:$X$517,0))="NO","Missing Data","BLANK"),INDEX('Census Input Tab'!$D$33:$D$517,MATCH(ROW()-1,'Census Input Tab'!$X$33:$X$517,0))))</f>
        <v/>
      </c>
      <c r="B186"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Tab'!$E$33:$E$517,MATCH(ROW()-1,'Census Input Tab'!$X$33:$X$517,0))))</f>
        <v/>
      </c>
      <c r="C186"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Tab'!$C$33:$C$517,MATCH(ROW()-1,'Census Input Tab'!$X$33:$X$517,0))))</f>
        <v/>
      </c>
      <c r="D186"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Tab'!$F$33:$F$517,MATCH(ROW()-1,'Census Input Tab'!$X$33:$X$517,0))))</f>
        <v/>
      </c>
      <c r="E186" s="70" t="str">
        <f t="shared" si="2"/>
        <v/>
      </c>
      <c r="F186" s="70" t="str">
        <f>IF(ROW()-1&gt;MAX('Census Input Tab'!$X$33:$X$517),"",IF(OR(INDEX('Census Input Tab'!$O$33:$O$517,MATCH(ROW()-1,'Census Input Tab'!$X$33:$X$517,0))="NO",INDEX('Census Input Tab'!$O$33:$O$517,MATCH(ROW()-1,'Census Input Tab'!$X$33:$X$517,0))="BLANK"),IF(INDEX('Census Input Tab'!$O$33:$O$517,MATCH(ROW()-1,'Census Input Tab'!$X$33:$X$517,0))="NO","Missing Data","BLANK"),"None"))</f>
        <v/>
      </c>
      <c r="G186" s="62" t="str">
        <f>IF(ROW()-1&gt;MAX('Census Input Tab'!$X$33:$X$517),"",IF(OR(INDEX('Census Input Tab'!$O$33:$O$517,MATCH(ROW()-1,'Census Input Tab'!$X$33:$X$517,0))="NO",INDEX('Census Input Tab'!$O$33:$O$517,MATCH(ROW()-1,'Census Input Tab'!$X$33:$X$517,0))="BLANK"),IF(INDEX('Census Input Tab'!$O$33:$O$517,MATCH(ROW()-1,'Census Input Tab'!$X$33:$X$517,0))="NO","Missing Data","BLANK"),"4T"))</f>
        <v/>
      </c>
      <c r="H186"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Tab'!$H$33:$H$517,MATCH(ROW()-1,'Census Input Tab'!$X$33:$X$517,0))))</f>
        <v/>
      </c>
      <c r="I186" s="72" t="str">
        <f>IF(ROW()-1&gt;MAX('Census Input Tab'!$X$33:$X$517),"",IF(OR(INDEX('Census Input Tab'!$O$33:$O$517,MATCH(ROW()-1,'Census Input Tab'!$X$33:$X$517,0))="NO",INDEX('Census Input Tab'!$O$33:$O$517,MATCH(ROW()-1,'Census Input Tab'!$X$33:$X$517,0))="BLANK"),IF(INDEX('Census Input Tab'!$O$33:$O$517,MATCH(ROW()-1,'Census Input Tab'!$X$33:$X$517,0))="NO","Missing Data","BLANK"),""))</f>
        <v/>
      </c>
      <c r="J186"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Tab'!$A$33:$A$517,MATCH(ROW()-1,'Census Input Tab'!$X$33:$X$517,0))))</f>
        <v/>
      </c>
      <c r="K186"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Tab'!$B$33:$B$517,MATCH(ROW()-1,'Census Input Tab'!$X$33:$X$517,0))))</f>
        <v/>
      </c>
      <c r="L186" s="58" t="str">
        <f>IF(ROW()-1&gt;MAX('Census Input Tab'!$X$33:$X$517),"",IF(OR(INDEX('Census Input Tab'!$O$33:$O$517,MATCH(ROW()-1,'Census Input Tab'!$X$33:$X$517,0))="NO",INDEX('Census Input Tab'!$O$33:$O$517,MATCH(ROW()-1,'Census Input Tab'!$X$33:$X$517,0))="BLANK"),IF(INDEX('Census Input Tab'!$O$33:$O$517,MATCH(ROW()-1,'Census Input Tab'!$X$33:$X$517,0))="NO","Missing Data","BLANK"),IF(INDEX('Census Input Tab'!$I$33:$I$517,MATCH(ROW()-1,'Census Input Tab'!$X$33:$X$517,0))="St Con","Y",IF(INDEX('Census Input Tab'!$I$33:$I$517,MATCH(ROW()-1,'Census Input Tab'!$X$33:$X$517,0))="COBRA","Y",""))))</f>
        <v/>
      </c>
    </row>
    <row r="187" spans="1:12" ht="12.75" customHeight="1">
      <c r="A187" s="69" t="str">
        <f>IF(ROW()-1&gt;MAX('Census Input Tab'!$X$33:$X$517),"",IF(OR(INDEX('Census Input Tab'!$O$33:$O$517,MATCH(ROW()-1,'Census Input Tab'!$X$33:$X$517,0))="NO",INDEX('Census Input Tab'!$O$33:$O$517,MATCH(ROW()-1,'Census Input Tab'!$X$33:$X$517,0))="BLANK"),IF(INDEX('Census Input Tab'!$O$33:$O$517,MATCH(ROW()-1,'Census Input Tab'!$X$33:$X$517,0))="NO","Missing Data","BLANK"),INDEX('Census Input Tab'!$D$33:$D$517,MATCH(ROW()-1,'Census Input Tab'!$X$33:$X$517,0))))</f>
        <v/>
      </c>
      <c r="B187"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Tab'!$E$33:$E$517,MATCH(ROW()-1,'Census Input Tab'!$X$33:$X$517,0))))</f>
        <v/>
      </c>
      <c r="C187"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Tab'!$C$33:$C$517,MATCH(ROW()-1,'Census Input Tab'!$X$33:$X$517,0))))</f>
        <v/>
      </c>
      <c r="D187"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Tab'!$F$33:$F$517,MATCH(ROW()-1,'Census Input Tab'!$X$33:$X$517,0))))</f>
        <v/>
      </c>
      <c r="E187" s="70" t="str">
        <f t="shared" si="2"/>
        <v/>
      </c>
      <c r="F187" s="70" t="str">
        <f>IF(ROW()-1&gt;MAX('Census Input Tab'!$X$33:$X$517),"",IF(OR(INDEX('Census Input Tab'!$O$33:$O$517,MATCH(ROW()-1,'Census Input Tab'!$X$33:$X$517,0))="NO",INDEX('Census Input Tab'!$O$33:$O$517,MATCH(ROW()-1,'Census Input Tab'!$X$33:$X$517,0))="BLANK"),IF(INDEX('Census Input Tab'!$O$33:$O$517,MATCH(ROW()-1,'Census Input Tab'!$X$33:$X$517,0))="NO","Missing Data","BLANK"),"None"))</f>
        <v/>
      </c>
      <c r="G187" s="62" t="str">
        <f>IF(ROW()-1&gt;MAX('Census Input Tab'!$X$33:$X$517),"",IF(OR(INDEX('Census Input Tab'!$O$33:$O$517,MATCH(ROW()-1,'Census Input Tab'!$X$33:$X$517,0))="NO",INDEX('Census Input Tab'!$O$33:$O$517,MATCH(ROW()-1,'Census Input Tab'!$X$33:$X$517,0))="BLANK"),IF(INDEX('Census Input Tab'!$O$33:$O$517,MATCH(ROW()-1,'Census Input Tab'!$X$33:$X$517,0))="NO","Missing Data","BLANK"),"4T"))</f>
        <v/>
      </c>
      <c r="H187"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Tab'!$H$33:$H$517,MATCH(ROW()-1,'Census Input Tab'!$X$33:$X$517,0))))</f>
        <v/>
      </c>
      <c r="I187" s="72" t="str">
        <f>IF(ROW()-1&gt;MAX('Census Input Tab'!$X$33:$X$517),"",IF(OR(INDEX('Census Input Tab'!$O$33:$O$517,MATCH(ROW()-1,'Census Input Tab'!$X$33:$X$517,0))="NO",INDEX('Census Input Tab'!$O$33:$O$517,MATCH(ROW()-1,'Census Input Tab'!$X$33:$X$517,0))="BLANK"),IF(INDEX('Census Input Tab'!$O$33:$O$517,MATCH(ROW()-1,'Census Input Tab'!$X$33:$X$517,0))="NO","Missing Data","BLANK"),""))</f>
        <v/>
      </c>
      <c r="J187"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Tab'!$A$33:$A$517,MATCH(ROW()-1,'Census Input Tab'!$X$33:$X$517,0))))</f>
        <v/>
      </c>
      <c r="K187"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Tab'!$B$33:$B$517,MATCH(ROW()-1,'Census Input Tab'!$X$33:$X$517,0))))</f>
        <v/>
      </c>
      <c r="L187" s="58" t="str">
        <f>IF(ROW()-1&gt;MAX('Census Input Tab'!$X$33:$X$517),"",IF(OR(INDEX('Census Input Tab'!$O$33:$O$517,MATCH(ROW()-1,'Census Input Tab'!$X$33:$X$517,0))="NO",INDEX('Census Input Tab'!$O$33:$O$517,MATCH(ROW()-1,'Census Input Tab'!$X$33:$X$517,0))="BLANK"),IF(INDEX('Census Input Tab'!$O$33:$O$517,MATCH(ROW()-1,'Census Input Tab'!$X$33:$X$517,0))="NO","Missing Data","BLANK"),IF(INDEX('Census Input Tab'!$I$33:$I$517,MATCH(ROW()-1,'Census Input Tab'!$X$33:$X$517,0))="St Con","Y",IF(INDEX('Census Input Tab'!$I$33:$I$517,MATCH(ROW()-1,'Census Input Tab'!$X$33:$X$517,0))="COBRA","Y",""))))</f>
        <v/>
      </c>
    </row>
    <row r="188" spans="1:12" ht="12.75" customHeight="1">
      <c r="A188" s="69" t="str">
        <f>IF(ROW()-1&gt;MAX('Census Input Tab'!$X$33:$X$517),"",IF(OR(INDEX('Census Input Tab'!$O$33:$O$517,MATCH(ROW()-1,'Census Input Tab'!$X$33:$X$517,0))="NO",INDEX('Census Input Tab'!$O$33:$O$517,MATCH(ROW()-1,'Census Input Tab'!$X$33:$X$517,0))="BLANK"),IF(INDEX('Census Input Tab'!$O$33:$O$517,MATCH(ROW()-1,'Census Input Tab'!$X$33:$X$517,0))="NO","Missing Data","BLANK"),INDEX('Census Input Tab'!$D$33:$D$517,MATCH(ROW()-1,'Census Input Tab'!$X$33:$X$517,0))))</f>
        <v/>
      </c>
      <c r="B188"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Tab'!$E$33:$E$517,MATCH(ROW()-1,'Census Input Tab'!$X$33:$X$517,0))))</f>
        <v/>
      </c>
      <c r="C188"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Tab'!$C$33:$C$517,MATCH(ROW()-1,'Census Input Tab'!$X$33:$X$517,0))))</f>
        <v/>
      </c>
      <c r="D188"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Tab'!$F$33:$F$517,MATCH(ROW()-1,'Census Input Tab'!$X$33:$X$517,0))))</f>
        <v/>
      </c>
      <c r="E188" s="70" t="str">
        <f t="shared" si="2"/>
        <v/>
      </c>
      <c r="F188" s="70" t="str">
        <f>IF(ROW()-1&gt;MAX('Census Input Tab'!$X$33:$X$517),"",IF(OR(INDEX('Census Input Tab'!$O$33:$O$517,MATCH(ROW()-1,'Census Input Tab'!$X$33:$X$517,0))="NO",INDEX('Census Input Tab'!$O$33:$O$517,MATCH(ROW()-1,'Census Input Tab'!$X$33:$X$517,0))="BLANK"),IF(INDEX('Census Input Tab'!$O$33:$O$517,MATCH(ROW()-1,'Census Input Tab'!$X$33:$X$517,0))="NO","Missing Data","BLANK"),"None"))</f>
        <v/>
      </c>
      <c r="G188" s="62" t="str">
        <f>IF(ROW()-1&gt;MAX('Census Input Tab'!$X$33:$X$517),"",IF(OR(INDEX('Census Input Tab'!$O$33:$O$517,MATCH(ROW()-1,'Census Input Tab'!$X$33:$X$517,0))="NO",INDEX('Census Input Tab'!$O$33:$O$517,MATCH(ROW()-1,'Census Input Tab'!$X$33:$X$517,0))="BLANK"),IF(INDEX('Census Input Tab'!$O$33:$O$517,MATCH(ROW()-1,'Census Input Tab'!$X$33:$X$517,0))="NO","Missing Data","BLANK"),"4T"))</f>
        <v/>
      </c>
      <c r="H188"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Tab'!$H$33:$H$517,MATCH(ROW()-1,'Census Input Tab'!$X$33:$X$517,0))))</f>
        <v/>
      </c>
      <c r="I188" s="72" t="str">
        <f>IF(ROW()-1&gt;MAX('Census Input Tab'!$X$33:$X$517),"",IF(OR(INDEX('Census Input Tab'!$O$33:$O$517,MATCH(ROW()-1,'Census Input Tab'!$X$33:$X$517,0))="NO",INDEX('Census Input Tab'!$O$33:$O$517,MATCH(ROW()-1,'Census Input Tab'!$X$33:$X$517,0))="BLANK"),IF(INDEX('Census Input Tab'!$O$33:$O$517,MATCH(ROW()-1,'Census Input Tab'!$X$33:$X$517,0))="NO","Missing Data","BLANK"),""))</f>
        <v/>
      </c>
      <c r="J188"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Tab'!$A$33:$A$517,MATCH(ROW()-1,'Census Input Tab'!$X$33:$X$517,0))))</f>
        <v/>
      </c>
      <c r="K188"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Tab'!$B$33:$B$517,MATCH(ROW()-1,'Census Input Tab'!$X$33:$X$517,0))))</f>
        <v/>
      </c>
      <c r="L188" s="58" t="str">
        <f>IF(ROW()-1&gt;MAX('Census Input Tab'!$X$33:$X$517),"",IF(OR(INDEX('Census Input Tab'!$O$33:$O$517,MATCH(ROW()-1,'Census Input Tab'!$X$33:$X$517,0))="NO",INDEX('Census Input Tab'!$O$33:$O$517,MATCH(ROW()-1,'Census Input Tab'!$X$33:$X$517,0))="BLANK"),IF(INDEX('Census Input Tab'!$O$33:$O$517,MATCH(ROW()-1,'Census Input Tab'!$X$33:$X$517,0))="NO","Missing Data","BLANK"),IF(INDEX('Census Input Tab'!$I$33:$I$517,MATCH(ROW()-1,'Census Input Tab'!$X$33:$X$517,0))="St Con","Y",IF(INDEX('Census Input Tab'!$I$33:$I$517,MATCH(ROW()-1,'Census Input Tab'!$X$33:$X$517,0))="COBRA","Y",""))))</f>
        <v/>
      </c>
    </row>
    <row r="189" spans="1:12" ht="12.75" customHeight="1">
      <c r="A189" s="69" t="str">
        <f>IF(ROW()-1&gt;MAX('Census Input Tab'!$X$33:$X$517),"",IF(OR(INDEX('Census Input Tab'!$O$33:$O$517,MATCH(ROW()-1,'Census Input Tab'!$X$33:$X$517,0))="NO",INDEX('Census Input Tab'!$O$33:$O$517,MATCH(ROW()-1,'Census Input Tab'!$X$33:$X$517,0))="BLANK"),IF(INDEX('Census Input Tab'!$O$33:$O$517,MATCH(ROW()-1,'Census Input Tab'!$X$33:$X$517,0))="NO","Missing Data","BLANK"),INDEX('Census Input Tab'!$D$33:$D$517,MATCH(ROW()-1,'Census Input Tab'!$X$33:$X$517,0))))</f>
        <v/>
      </c>
      <c r="B189"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Tab'!$E$33:$E$517,MATCH(ROW()-1,'Census Input Tab'!$X$33:$X$517,0))))</f>
        <v/>
      </c>
      <c r="C189"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Tab'!$C$33:$C$517,MATCH(ROW()-1,'Census Input Tab'!$X$33:$X$517,0))))</f>
        <v/>
      </c>
      <c r="D189"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Tab'!$F$33:$F$517,MATCH(ROW()-1,'Census Input Tab'!$X$33:$X$517,0))))</f>
        <v/>
      </c>
      <c r="E189" s="70" t="str">
        <f t="shared" si="2"/>
        <v/>
      </c>
      <c r="F189" s="70" t="str">
        <f>IF(ROW()-1&gt;MAX('Census Input Tab'!$X$33:$X$517),"",IF(OR(INDEX('Census Input Tab'!$O$33:$O$517,MATCH(ROW()-1,'Census Input Tab'!$X$33:$X$517,0))="NO",INDEX('Census Input Tab'!$O$33:$O$517,MATCH(ROW()-1,'Census Input Tab'!$X$33:$X$517,0))="BLANK"),IF(INDEX('Census Input Tab'!$O$33:$O$517,MATCH(ROW()-1,'Census Input Tab'!$X$33:$X$517,0))="NO","Missing Data","BLANK"),"None"))</f>
        <v/>
      </c>
      <c r="G189" s="62" t="str">
        <f>IF(ROW()-1&gt;MAX('Census Input Tab'!$X$33:$X$517),"",IF(OR(INDEX('Census Input Tab'!$O$33:$O$517,MATCH(ROW()-1,'Census Input Tab'!$X$33:$X$517,0))="NO",INDEX('Census Input Tab'!$O$33:$O$517,MATCH(ROW()-1,'Census Input Tab'!$X$33:$X$517,0))="BLANK"),IF(INDEX('Census Input Tab'!$O$33:$O$517,MATCH(ROW()-1,'Census Input Tab'!$X$33:$X$517,0))="NO","Missing Data","BLANK"),"4T"))</f>
        <v/>
      </c>
      <c r="H189"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Tab'!$H$33:$H$517,MATCH(ROW()-1,'Census Input Tab'!$X$33:$X$517,0))))</f>
        <v/>
      </c>
      <c r="I189" s="72" t="str">
        <f>IF(ROW()-1&gt;MAX('Census Input Tab'!$X$33:$X$517),"",IF(OR(INDEX('Census Input Tab'!$O$33:$O$517,MATCH(ROW()-1,'Census Input Tab'!$X$33:$X$517,0))="NO",INDEX('Census Input Tab'!$O$33:$O$517,MATCH(ROW()-1,'Census Input Tab'!$X$33:$X$517,0))="BLANK"),IF(INDEX('Census Input Tab'!$O$33:$O$517,MATCH(ROW()-1,'Census Input Tab'!$X$33:$X$517,0))="NO","Missing Data","BLANK"),""))</f>
        <v/>
      </c>
      <c r="J189"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Tab'!$A$33:$A$517,MATCH(ROW()-1,'Census Input Tab'!$X$33:$X$517,0))))</f>
        <v/>
      </c>
      <c r="K189"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Tab'!$B$33:$B$517,MATCH(ROW()-1,'Census Input Tab'!$X$33:$X$517,0))))</f>
        <v/>
      </c>
      <c r="L189" s="58" t="str">
        <f>IF(ROW()-1&gt;MAX('Census Input Tab'!$X$33:$X$517),"",IF(OR(INDEX('Census Input Tab'!$O$33:$O$517,MATCH(ROW()-1,'Census Input Tab'!$X$33:$X$517,0))="NO",INDEX('Census Input Tab'!$O$33:$O$517,MATCH(ROW()-1,'Census Input Tab'!$X$33:$X$517,0))="BLANK"),IF(INDEX('Census Input Tab'!$O$33:$O$517,MATCH(ROW()-1,'Census Input Tab'!$X$33:$X$517,0))="NO","Missing Data","BLANK"),IF(INDEX('Census Input Tab'!$I$33:$I$517,MATCH(ROW()-1,'Census Input Tab'!$X$33:$X$517,0))="St Con","Y",IF(INDEX('Census Input Tab'!$I$33:$I$517,MATCH(ROW()-1,'Census Input Tab'!$X$33:$X$517,0))="COBRA","Y",""))))</f>
        <v/>
      </c>
    </row>
    <row r="190" spans="1:12" ht="12.75" customHeight="1">
      <c r="A190" s="69" t="str">
        <f>IF(ROW()-1&gt;MAX('Census Input Tab'!$X$33:$X$517),"",IF(OR(INDEX('Census Input Tab'!$O$33:$O$517,MATCH(ROW()-1,'Census Input Tab'!$X$33:$X$517,0))="NO",INDEX('Census Input Tab'!$O$33:$O$517,MATCH(ROW()-1,'Census Input Tab'!$X$33:$X$517,0))="BLANK"),IF(INDEX('Census Input Tab'!$O$33:$O$517,MATCH(ROW()-1,'Census Input Tab'!$X$33:$X$517,0))="NO","Missing Data","BLANK"),INDEX('Census Input Tab'!$D$33:$D$517,MATCH(ROW()-1,'Census Input Tab'!$X$33:$X$517,0))))</f>
        <v/>
      </c>
      <c r="B190"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Tab'!$E$33:$E$517,MATCH(ROW()-1,'Census Input Tab'!$X$33:$X$517,0))))</f>
        <v/>
      </c>
      <c r="C190"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Tab'!$C$33:$C$517,MATCH(ROW()-1,'Census Input Tab'!$X$33:$X$517,0))))</f>
        <v/>
      </c>
      <c r="D190"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Tab'!$F$33:$F$517,MATCH(ROW()-1,'Census Input Tab'!$X$33:$X$517,0))))</f>
        <v/>
      </c>
      <c r="E190" s="70" t="str">
        <f t="shared" si="2"/>
        <v/>
      </c>
      <c r="F190" s="70" t="str">
        <f>IF(ROW()-1&gt;MAX('Census Input Tab'!$X$33:$X$517),"",IF(OR(INDEX('Census Input Tab'!$O$33:$O$517,MATCH(ROW()-1,'Census Input Tab'!$X$33:$X$517,0))="NO",INDEX('Census Input Tab'!$O$33:$O$517,MATCH(ROW()-1,'Census Input Tab'!$X$33:$X$517,0))="BLANK"),IF(INDEX('Census Input Tab'!$O$33:$O$517,MATCH(ROW()-1,'Census Input Tab'!$X$33:$X$517,0))="NO","Missing Data","BLANK"),"None"))</f>
        <v/>
      </c>
      <c r="G190" s="62" t="str">
        <f>IF(ROW()-1&gt;MAX('Census Input Tab'!$X$33:$X$517),"",IF(OR(INDEX('Census Input Tab'!$O$33:$O$517,MATCH(ROW()-1,'Census Input Tab'!$X$33:$X$517,0))="NO",INDEX('Census Input Tab'!$O$33:$O$517,MATCH(ROW()-1,'Census Input Tab'!$X$33:$X$517,0))="BLANK"),IF(INDEX('Census Input Tab'!$O$33:$O$517,MATCH(ROW()-1,'Census Input Tab'!$X$33:$X$517,0))="NO","Missing Data","BLANK"),"4T"))</f>
        <v/>
      </c>
      <c r="H190"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Tab'!$H$33:$H$517,MATCH(ROW()-1,'Census Input Tab'!$X$33:$X$517,0))))</f>
        <v/>
      </c>
      <c r="I190" s="72" t="str">
        <f>IF(ROW()-1&gt;MAX('Census Input Tab'!$X$33:$X$517),"",IF(OR(INDEX('Census Input Tab'!$O$33:$O$517,MATCH(ROW()-1,'Census Input Tab'!$X$33:$X$517,0))="NO",INDEX('Census Input Tab'!$O$33:$O$517,MATCH(ROW()-1,'Census Input Tab'!$X$33:$X$517,0))="BLANK"),IF(INDEX('Census Input Tab'!$O$33:$O$517,MATCH(ROW()-1,'Census Input Tab'!$X$33:$X$517,0))="NO","Missing Data","BLANK"),""))</f>
        <v/>
      </c>
      <c r="J190"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Tab'!$A$33:$A$517,MATCH(ROW()-1,'Census Input Tab'!$X$33:$X$517,0))))</f>
        <v/>
      </c>
      <c r="K190"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Tab'!$B$33:$B$517,MATCH(ROW()-1,'Census Input Tab'!$X$33:$X$517,0))))</f>
        <v/>
      </c>
      <c r="L190" s="58" t="str">
        <f>IF(ROW()-1&gt;MAX('Census Input Tab'!$X$33:$X$517),"",IF(OR(INDEX('Census Input Tab'!$O$33:$O$517,MATCH(ROW()-1,'Census Input Tab'!$X$33:$X$517,0))="NO",INDEX('Census Input Tab'!$O$33:$O$517,MATCH(ROW()-1,'Census Input Tab'!$X$33:$X$517,0))="BLANK"),IF(INDEX('Census Input Tab'!$O$33:$O$517,MATCH(ROW()-1,'Census Input Tab'!$X$33:$X$517,0))="NO","Missing Data","BLANK"),IF(INDEX('Census Input Tab'!$I$33:$I$517,MATCH(ROW()-1,'Census Input Tab'!$X$33:$X$517,0))="St Con","Y",IF(INDEX('Census Input Tab'!$I$33:$I$517,MATCH(ROW()-1,'Census Input Tab'!$X$33:$X$517,0))="COBRA","Y",""))))</f>
        <v/>
      </c>
    </row>
    <row r="191" spans="1:12" ht="12.75" customHeight="1">
      <c r="A191" s="69" t="str">
        <f>IF(ROW()-1&gt;MAX('Census Input Tab'!$X$33:$X$517),"",IF(OR(INDEX('Census Input Tab'!$O$33:$O$517,MATCH(ROW()-1,'Census Input Tab'!$X$33:$X$517,0))="NO",INDEX('Census Input Tab'!$O$33:$O$517,MATCH(ROW()-1,'Census Input Tab'!$X$33:$X$517,0))="BLANK"),IF(INDEX('Census Input Tab'!$O$33:$O$517,MATCH(ROW()-1,'Census Input Tab'!$X$33:$X$517,0))="NO","Missing Data","BLANK"),INDEX('Census Input Tab'!$D$33:$D$517,MATCH(ROW()-1,'Census Input Tab'!$X$33:$X$517,0))))</f>
        <v/>
      </c>
      <c r="B191"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Tab'!$E$33:$E$517,MATCH(ROW()-1,'Census Input Tab'!$X$33:$X$517,0))))</f>
        <v/>
      </c>
      <c r="C191"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Tab'!$C$33:$C$517,MATCH(ROW()-1,'Census Input Tab'!$X$33:$X$517,0))))</f>
        <v/>
      </c>
      <c r="D191"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Tab'!$F$33:$F$517,MATCH(ROW()-1,'Census Input Tab'!$X$33:$X$517,0))))</f>
        <v/>
      </c>
      <c r="E191" s="70" t="str">
        <f t="shared" si="2"/>
        <v/>
      </c>
      <c r="F191" s="70" t="str">
        <f>IF(ROW()-1&gt;MAX('Census Input Tab'!$X$33:$X$517),"",IF(OR(INDEX('Census Input Tab'!$O$33:$O$517,MATCH(ROW()-1,'Census Input Tab'!$X$33:$X$517,0))="NO",INDEX('Census Input Tab'!$O$33:$O$517,MATCH(ROW()-1,'Census Input Tab'!$X$33:$X$517,0))="BLANK"),IF(INDEX('Census Input Tab'!$O$33:$O$517,MATCH(ROW()-1,'Census Input Tab'!$X$33:$X$517,0))="NO","Missing Data","BLANK"),"None"))</f>
        <v/>
      </c>
      <c r="G191" s="62" t="str">
        <f>IF(ROW()-1&gt;MAX('Census Input Tab'!$X$33:$X$517),"",IF(OR(INDEX('Census Input Tab'!$O$33:$O$517,MATCH(ROW()-1,'Census Input Tab'!$X$33:$X$517,0))="NO",INDEX('Census Input Tab'!$O$33:$O$517,MATCH(ROW()-1,'Census Input Tab'!$X$33:$X$517,0))="BLANK"),IF(INDEX('Census Input Tab'!$O$33:$O$517,MATCH(ROW()-1,'Census Input Tab'!$X$33:$X$517,0))="NO","Missing Data","BLANK"),"4T"))</f>
        <v/>
      </c>
      <c r="H191"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Tab'!$H$33:$H$517,MATCH(ROW()-1,'Census Input Tab'!$X$33:$X$517,0))))</f>
        <v/>
      </c>
      <c r="I191" s="72" t="str">
        <f>IF(ROW()-1&gt;MAX('Census Input Tab'!$X$33:$X$517),"",IF(OR(INDEX('Census Input Tab'!$O$33:$O$517,MATCH(ROW()-1,'Census Input Tab'!$X$33:$X$517,0))="NO",INDEX('Census Input Tab'!$O$33:$O$517,MATCH(ROW()-1,'Census Input Tab'!$X$33:$X$517,0))="BLANK"),IF(INDEX('Census Input Tab'!$O$33:$O$517,MATCH(ROW()-1,'Census Input Tab'!$X$33:$X$517,0))="NO","Missing Data","BLANK"),""))</f>
        <v/>
      </c>
      <c r="J191"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Tab'!$A$33:$A$517,MATCH(ROW()-1,'Census Input Tab'!$X$33:$X$517,0))))</f>
        <v/>
      </c>
      <c r="K191"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Tab'!$B$33:$B$517,MATCH(ROW()-1,'Census Input Tab'!$X$33:$X$517,0))))</f>
        <v/>
      </c>
      <c r="L191" s="58" t="str">
        <f>IF(ROW()-1&gt;MAX('Census Input Tab'!$X$33:$X$517),"",IF(OR(INDEX('Census Input Tab'!$O$33:$O$517,MATCH(ROW()-1,'Census Input Tab'!$X$33:$X$517,0))="NO",INDEX('Census Input Tab'!$O$33:$O$517,MATCH(ROW()-1,'Census Input Tab'!$X$33:$X$517,0))="BLANK"),IF(INDEX('Census Input Tab'!$O$33:$O$517,MATCH(ROW()-1,'Census Input Tab'!$X$33:$X$517,0))="NO","Missing Data","BLANK"),IF(INDEX('Census Input Tab'!$I$33:$I$517,MATCH(ROW()-1,'Census Input Tab'!$X$33:$X$517,0))="St Con","Y",IF(INDEX('Census Input Tab'!$I$33:$I$517,MATCH(ROW()-1,'Census Input Tab'!$X$33:$X$517,0))="COBRA","Y",""))))</f>
        <v/>
      </c>
    </row>
    <row r="192" spans="1:12" ht="12.75" customHeight="1">
      <c r="A192" s="69" t="str">
        <f>IF(ROW()-1&gt;MAX('Census Input Tab'!$X$33:$X$517),"",IF(OR(INDEX('Census Input Tab'!$O$33:$O$517,MATCH(ROW()-1,'Census Input Tab'!$X$33:$X$517,0))="NO",INDEX('Census Input Tab'!$O$33:$O$517,MATCH(ROW()-1,'Census Input Tab'!$X$33:$X$517,0))="BLANK"),IF(INDEX('Census Input Tab'!$O$33:$O$517,MATCH(ROW()-1,'Census Input Tab'!$X$33:$X$517,0))="NO","Missing Data","BLANK"),INDEX('Census Input Tab'!$D$33:$D$517,MATCH(ROW()-1,'Census Input Tab'!$X$33:$X$517,0))))</f>
        <v/>
      </c>
      <c r="B192"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Tab'!$E$33:$E$517,MATCH(ROW()-1,'Census Input Tab'!$X$33:$X$517,0))))</f>
        <v/>
      </c>
      <c r="C192"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Tab'!$C$33:$C$517,MATCH(ROW()-1,'Census Input Tab'!$X$33:$X$517,0))))</f>
        <v/>
      </c>
      <c r="D192"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Tab'!$F$33:$F$517,MATCH(ROW()-1,'Census Input Tab'!$X$33:$X$517,0))))</f>
        <v/>
      </c>
      <c r="E192" s="70" t="str">
        <f t="shared" si="2"/>
        <v/>
      </c>
      <c r="F192" s="70" t="str">
        <f>IF(ROW()-1&gt;MAX('Census Input Tab'!$X$33:$X$517),"",IF(OR(INDEX('Census Input Tab'!$O$33:$O$517,MATCH(ROW()-1,'Census Input Tab'!$X$33:$X$517,0))="NO",INDEX('Census Input Tab'!$O$33:$O$517,MATCH(ROW()-1,'Census Input Tab'!$X$33:$X$517,0))="BLANK"),IF(INDEX('Census Input Tab'!$O$33:$O$517,MATCH(ROW()-1,'Census Input Tab'!$X$33:$X$517,0))="NO","Missing Data","BLANK"),"None"))</f>
        <v/>
      </c>
      <c r="G192" s="62" t="str">
        <f>IF(ROW()-1&gt;MAX('Census Input Tab'!$X$33:$X$517),"",IF(OR(INDEX('Census Input Tab'!$O$33:$O$517,MATCH(ROW()-1,'Census Input Tab'!$X$33:$X$517,0))="NO",INDEX('Census Input Tab'!$O$33:$O$517,MATCH(ROW()-1,'Census Input Tab'!$X$33:$X$517,0))="BLANK"),IF(INDEX('Census Input Tab'!$O$33:$O$517,MATCH(ROW()-1,'Census Input Tab'!$X$33:$X$517,0))="NO","Missing Data","BLANK"),"4T"))</f>
        <v/>
      </c>
      <c r="H192"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Tab'!$H$33:$H$517,MATCH(ROW()-1,'Census Input Tab'!$X$33:$X$517,0))))</f>
        <v/>
      </c>
      <c r="I192" s="72" t="str">
        <f>IF(ROW()-1&gt;MAX('Census Input Tab'!$X$33:$X$517),"",IF(OR(INDEX('Census Input Tab'!$O$33:$O$517,MATCH(ROW()-1,'Census Input Tab'!$X$33:$X$517,0))="NO",INDEX('Census Input Tab'!$O$33:$O$517,MATCH(ROW()-1,'Census Input Tab'!$X$33:$X$517,0))="BLANK"),IF(INDEX('Census Input Tab'!$O$33:$O$517,MATCH(ROW()-1,'Census Input Tab'!$X$33:$X$517,0))="NO","Missing Data","BLANK"),""))</f>
        <v/>
      </c>
      <c r="J192"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Tab'!$A$33:$A$517,MATCH(ROW()-1,'Census Input Tab'!$X$33:$X$517,0))))</f>
        <v/>
      </c>
      <c r="K192"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Tab'!$B$33:$B$517,MATCH(ROW()-1,'Census Input Tab'!$X$33:$X$517,0))))</f>
        <v/>
      </c>
      <c r="L192" s="58" t="str">
        <f>IF(ROW()-1&gt;MAX('Census Input Tab'!$X$33:$X$517),"",IF(OR(INDEX('Census Input Tab'!$O$33:$O$517,MATCH(ROW()-1,'Census Input Tab'!$X$33:$X$517,0))="NO",INDEX('Census Input Tab'!$O$33:$O$517,MATCH(ROW()-1,'Census Input Tab'!$X$33:$X$517,0))="BLANK"),IF(INDEX('Census Input Tab'!$O$33:$O$517,MATCH(ROW()-1,'Census Input Tab'!$X$33:$X$517,0))="NO","Missing Data","BLANK"),IF(INDEX('Census Input Tab'!$I$33:$I$517,MATCH(ROW()-1,'Census Input Tab'!$X$33:$X$517,0))="St Con","Y",IF(INDEX('Census Input Tab'!$I$33:$I$517,MATCH(ROW()-1,'Census Input Tab'!$X$33:$X$517,0))="COBRA","Y",""))))</f>
        <v/>
      </c>
    </row>
    <row r="193" spans="1:12" ht="12.75" customHeight="1">
      <c r="A193" s="69" t="str">
        <f>IF(ROW()-1&gt;MAX('Census Input Tab'!$X$33:$X$517),"",IF(OR(INDEX('Census Input Tab'!$O$33:$O$517,MATCH(ROW()-1,'Census Input Tab'!$X$33:$X$517,0))="NO",INDEX('Census Input Tab'!$O$33:$O$517,MATCH(ROW()-1,'Census Input Tab'!$X$33:$X$517,0))="BLANK"),IF(INDEX('Census Input Tab'!$O$33:$O$517,MATCH(ROW()-1,'Census Input Tab'!$X$33:$X$517,0))="NO","Missing Data","BLANK"),INDEX('Census Input Tab'!$D$33:$D$517,MATCH(ROW()-1,'Census Input Tab'!$X$33:$X$517,0))))</f>
        <v/>
      </c>
      <c r="B193"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Tab'!$E$33:$E$517,MATCH(ROW()-1,'Census Input Tab'!$X$33:$X$517,0))))</f>
        <v/>
      </c>
      <c r="C193"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Tab'!$C$33:$C$517,MATCH(ROW()-1,'Census Input Tab'!$X$33:$X$517,0))))</f>
        <v/>
      </c>
      <c r="D193"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Tab'!$F$33:$F$517,MATCH(ROW()-1,'Census Input Tab'!$X$33:$X$517,0))))</f>
        <v/>
      </c>
      <c r="E193" s="70" t="str">
        <f t="shared" si="2"/>
        <v/>
      </c>
      <c r="F193" s="70" t="str">
        <f>IF(ROW()-1&gt;MAX('Census Input Tab'!$X$33:$X$517),"",IF(OR(INDEX('Census Input Tab'!$O$33:$O$517,MATCH(ROW()-1,'Census Input Tab'!$X$33:$X$517,0))="NO",INDEX('Census Input Tab'!$O$33:$O$517,MATCH(ROW()-1,'Census Input Tab'!$X$33:$X$517,0))="BLANK"),IF(INDEX('Census Input Tab'!$O$33:$O$517,MATCH(ROW()-1,'Census Input Tab'!$X$33:$X$517,0))="NO","Missing Data","BLANK"),"None"))</f>
        <v/>
      </c>
      <c r="G193" s="62" t="str">
        <f>IF(ROW()-1&gt;MAX('Census Input Tab'!$X$33:$X$517),"",IF(OR(INDEX('Census Input Tab'!$O$33:$O$517,MATCH(ROW()-1,'Census Input Tab'!$X$33:$X$517,0))="NO",INDEX('Census Input Tab'!$O$33:$O$517,MATCH(ROW()-1,'Census Input Tab'!$X$33:$X$517,0))="BLANK"),IF(INDEX('Census Input Tab'!$O$33:$O$517,MATCH(ROW()-1,'Census Input Tab'!$X$33:$X$517,0))="NO","Missing Data","BLANK"),"4T"))</f>
        <v/>
      </c>
      <c r="H193"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Tab'!$H$33:$H$517,MATCH(ROW()-1,'Census Input Tab'!$X$33:$X$517,0))))</f>
        <v/>
      </c>
      <c r="I193" s="72" t="str">
        <f>IF(ROW()-1&gt;MAX('Census Input Tab'!$X$33:$X$517),"",IF(OR(INDEX('Census Input Tab'!$O$33:$O$517,MATCH(ROW()-1,'Census Input Tab'!$X$33:$X$517,0))="NO",INDEX('Census Input Tab'!$O$33:$O$517,MATCH(ROW()-1,'Census Input Tab'!$X$33:$X$517,0))="BLANK"),IF(INDEX('Census Input Tab'!$O$33:$O$517,MATCH(ROW()-1,'Census Input Tab'!$X$33:$X$517,0))="NO","Missing Data","BLANK"),""))</f>
        <v/>
      </c>
      <c r="J193"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Tab'!$A$33:$A$517,MATCH(ROW()-1,'Census Input Tab'!$X$33:$X$517,0))))</f>
        <v/>
      </c>
      <c r="K193"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Tab'!$B$33:$B$517,MATCH(ROW()-1,'Census Input Tab'!$X$33:$X$517,0))))</f>
        <v/>
      </c>
      <c r="L193" s="58" t="str">
        <f>IF(ROW()-1&gt;MAX('Census Input Tab'!$X$33:$X$517),"",IF(OR(INDEX('Census Input Tab'!$O$33:$O$517,MATCH(ROW()-1,'Census Input Tab'!$X$33:$X$517,0))="NO",INDEX('Census Input Tab'!$O$33:$O$517,MATCH(ROW()-1,'Census Input Tab'!$X$33:$X$517,0))="BLANK"),IF(INDEX('Census Input Tab'!$O$33:$O$517,MATCH(ROW()-1,'Census Input Tab'!$X$33:$X$517,0))="NO","Missing Data","BLANK"),IF(INDEX('Census Input Tab'!$I$33:$I$517,MATCH(ROW()-1,'Census Input Tab'!$X$33:$X$517,0))="St Con","Y",IF(INDEX('Census Input Tab'!$I$33:$I$517,MATCH(ROW()-1,'Census Input Tab'!$X$33:$X$517,0))="COBRA","Y",""))))</f>
        <v/>
      </c>
    </row>
    <row r="194" spans="1:12" ht="12.75" customHeight="1">
      <c r="A194" s="69" t="str">
        <f>IF(ROW()-1&gt;MAX('Census Input Tab'!$X$33:$X$517),"",IF(OR(INDEX('Census Input Tab'!$O$33:$O$517,MATCH(ROW()-1,'Census Input Tab'!$X$33:$X$517,0))="NO",INDEX('Census Input Tab'!$O$33:$O$517,MATCH(ROW()-1,'Census Input Tab'!$X$33:$X$517,0))="BLANK"),IF(INDEX('Census Input Tab'!$O$33:$O$517,MATCH(ROW()-1,'Census Input Tab'!$X$33:$X$517,0))="NO","Missing Data","BLANK"),INDEX('Census Input Tab'!$D$33:$D$517,MATCH(ROW()-1,'Census Input Tab'!$X$33:$X$517,0))))</f>
        <v/>
      </c>
      <c r="B194"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Tab'!$E$33:$E$517,MATCH(ROW()-1,'Census Input Tab'!$X$33:$X$517,0))))</f>
        <v/>
      </c>
      <c r="C194"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Tab'!$C$33:$C$517,MATCH(ROW()-1,'Census Input Tab'!$X$33:$X$517,0))))</f>
        <v/>
      </c>
      <c r="D194"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Tab'!$F$33:$F$517,MATCH(ROW()-1,'Census Input Tab'!$X$33:$X$517,0))))</f>
        <v/>
      </c>
      <c r="E194" s="70" t="str">
        <f t="shared" si="2"/>
        <v/>
      </c>
      <c r="F194" s="70" t="str">
        <f>IF(ROW()-1&gt;MAX('Census Input Tab'!$X$33:$X$517),"",IF(OR(INDEX('Census Input Tab'!$O$33:$O$517,MATCH(ROW()-1,'Census Input Tab'!$X$33:$X$517,0))="NO",INDEX('Census Input Tab'!$O$33:$O$517,MATCH(ROW()-1,'Census Input Tab'!$X$33:$X$517,0))="BLANK"),IF(INDEX('Census Input Tab'!$O$33:$O$517,MATCH(ROW()-1,'Census Input Tab'!$X$33:$X$517,0))="NO","Missing Data","BLANK"),"None"))</f>
        <v/>
      </c>
      <c r="G194" s="62" t="str">
        <f>IF(ROW()-1&gt;MAX('Census Input Tab'!$X$33:$X$517),"",IF(OR(INDEX('Census Input Tab'!$O$33:$O$517,MATCH(ROW()-1,'Census Input Tab'!$X$33:$X$517,0))="NO",INDEX('Census Input Tab'!$O$33:$O$517,MATCH(ROW()-1,'Census Input Tab'!$X$33:$X$517,0))="BLANK"),IF(INDEX('Census Input Tab'!$O$33:$O$517,MATCH(ROW()-1,'Census Input Tab'!$X$33:$X$517,0))="NO","Missing Data","BLANK"),"4T"))</f>
        <v/>
      </c>
      <c r="H194"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Tab'!$H$33:$H$517,MATCH(ROW()-1,'Census Input Tab'!$X$33:$X$517,0))))</f>
        <v/>
      </c>
      <c r="I194" s="72" t="str">
        <f>IF(ROW()-1&gt;MAX('Census Input Tab'!$X$33:$X$517),"",IF(OR(INDEX('Census Input Tab'!$O$33:$O$517,MATCH(ROW()-1,'Census Input Tab'!$X$33:$X$517,0))="NO",INDEX('Census Input Tab'!$O$33:$O$517,MATCH(ROW()-1,'Census Input Tab'!$X$33:$X$517,0))="BLANK"),IF(INDEX('Census Input Tab'!$O$33:$O$517,MATCH(ROW()-1,'Census Input Tab'!$X$33:$X$517,0))="NO","Missing Data","BLANK"),""))</f>
        <v/>
      </c>
      <c r="J194"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Tab'!$A$33:$A$517,MATCH(ROW()-1,'Census Input Tab'!$X$33:$X$517,0))))</f>
        <v/>
      </c>
      <c r="K194"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Tab'!$B$33:$B$517,MATCH(ROW()-1,'Census Input Tab'!$X$33:$X$517,0))))</f>
        <v/>
      </c>
      <c r="L194" s="58" t="str">
        <f>IF(ROW()-1&gt;MAX('Census Input Tab'!$X$33:$X$517),"",IF(OR(INDEX('Census Input Tab'!$O$33:$O$517,MATCH(ROW()-1,'Census Input Tab'!$X$33:$X$517,0))="NO",INDEX('Census Input Tab'!$O$33:$O$517,MATCH(ROW()-1,'Census Input Tab'!$X$33:$X$517,0))="BLANK"),IF(INDEX('Census Input Tab'!$O$33:$O$517,MATCH(ROW()-1,'Census Input Tab'!$X$33:$X$517,0))="NO","Missing Data","BLANK"),IF(INDEX('Census Input Tab'!$I$33:$I$517,MATCH(ROW()-1,'Census Input Tab'!$X$33:$X$517,0))="St Con","Y",IF(INDEX('Census Input Tab'!$I$33:$I$517,MATCH(ROW()-1,'Census Input Tab'!$X$33:$X$517,0))="COBRA","Y",""))))</f>
        <v/>
      </c>
    </row>
    <row r="195" spans="1:12" ht="12.75" customHeight="1">
      <c r="A195" s="69" t="str">
        <f>IF(ROW()-1&gt;MAX('Census Input Tab'!$X$33:$X$517),"",IF(OR(INDEX('Census Input Tab'!$O$33:$O$517,MATCH(ROW()-1,'Census Input Tab'!$X$33:$X$517,0))="NO",INDEX('Census Input Tab'!$O$33:$O$517,MATCH(ROW()-1,'Census Input Tab'!$X$33:$X$517,0))="BLANK"),IF(INDEX('Census Input Tab'!$O$33:$O$517,MATCH(ROW()-1,'Census Input Tab'!$X$33:$X$517,0))="NO","Missing Data","BLANK"),INDEX('Census Input Tab'!$D$33:$D$517,MATCH(ROW()-1,'Census Input Tab'!$X$33:$X$517,0))))</f>
        <v/>
      </c>
      <c r="B195"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Tab'!$E$33:$E$517,MATCH(ROW()-1,'Census Input Tab'!$X$33:$X$517,0))))</f>
        <v/>
      </c>
      <c r="C195"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Tab'!$C$33:$C$517,MATCH(ROW()-1,'Census Input Tab'!$X$33:$X$517,0))))</f>
        <v/>
      </c>
      <c r="D195"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Tab'!$F$33:$F$517,MATCH(ROW()-1,'Census Input Tab'!$X$33:$X$517,0))))</f>
        <v/>
      </c>
      <c r="E195" s="70" t="str">
        <f t="shared" ref="E195:E258" si="3">IF(ISBLANK(G195),"",G195)</f>
        <v/>
      </c>
      <c r="F195" s="70" t="str">
        <f>IF(ROW()-1&gt;MAX('Census Input Tab'!$X$33:$X$517),"",IF(OR(INDEX('Census Input Tab'!$O$33:$O$517,MATCH(ROW()-1,'Census Input Tab'!$X$33:$X$517,0))="NO",INDEX('Census Input Tab'!$O$33:$O$517,MATCH(ROW()-1,'Census Input Tab'!$X$33:$X$517,0))="BLANK"),IF(INDEX('Census Input Tab'!$O$33:$O$517,MATCH(ROW()-1,'Census Input Tab'!$X$33:$X$517,0))="NO","Missing Data","BLANK"),"None"))</f>
        <v/>
      </c>
      <c r="G195" s="62" t="str">
        <f>IF(ROW()-1&gt;MAX('Census Input Tab'!$X$33:$X$517),"",IF(OR(INDEX('Census Input Tab'!$O$33:$O$517,MATCH(ROW()-1,'Census Input Tab'!$X$33:$X$517,0))="NO",INDEX('Census Input Tab'!$O$33:$O$517,MATCH(ROW()-1,'Census Input Tab'!$X$33:$X$517,0))="BLANK"),IF(INDEX('Census Input Tab'!$O$33:$O$517,MATCH(ROW()-1,'Census Input Tab'!$X$33:$X$517,0))="NO","Missing Data","BLANK"),"4T"))</f>
        <v/>
      </c>
      <c r="H195"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Tab'!$H$33:$H$517,MATCH(ROW()-1,'Census Input Tab'!$X$33:$X$517,0))))</f>
        <v/>
      </c>
      <c r="I195" s="72" t="str">
        <f>IF(ROW()-1&gt;MAX('Census Input Tab'!$X$33:$X$517),"",IF(OR(INDEX('Census Input Tab'!$O$33:$O$517,MATCH(ROW()-1,'Census Input Tab'!$X$33:$X$517,0))="NO",INDEX('Census Input Tab'!$O$33:$O$517,MATCH(ROW()-1,'Census Input Tab'!$X$33:$X$517,0))="BLANK"),IF(INDEX('Census Input Tab'!$O$33:$O$517,MATCH(ROW()-1,'Census Input Tab'!$X$33:$X$517,0))="NO","Missing Data","BLANK"),""))</f>
        <v/>
      </c>
      <c r="J195"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Tab'!$A$33:$A$517,MATCH(ROW()-1,'Census Input Tab'!$X$33:$X$517,0))))</f>
        <v/>
      </c>
      <c r="K195"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Tab'!$B$33:$B$517,MATCH(ROW()-1,'Census Input Tab'!$X$33:$X$517,0))))</f>
        <v/>
      </c>
      <c r="L195" s="58" t="str">
        <f>IF(ROW()-1&gt;MAX('Census Input Tab'!$X$33:$X$517),"",IF(OR(INDEX('Census Input Tab'!$O$33:$O$517,MATCH(ROW()-1,'Census Input Tab'!$X$33:$X$517,0))="NO",INDEX('Census Input Tab'!$O$33:$O$517,MATCH(ROW()-1,'Census Input Tab'!$X$33:$X$517,0))="BLANK"),IF(INDEX('Census Input Tab'!$O$33:$O$517,MATCH(ROW()-1,'Census Input Tab'!$X$33:$X$517,0))="NO","Missing Data","BLANK"),IF(INDEX('Census Input Tab'!$I$33:$I$517,MATCH(ROW()-1,'Census Input Tab'!$X$33:$X$517,0))="St Con","Y",IF(INDEX('Census Input Tab'!$I$33:$I$517,MATCH(ROW()-1,'Census Input Tab'!$X$33:$X$517,0))="COBRA","Y",""))))</f>
        <v/>
      </c>
    </row>
    <row r="196" spans="1:12" ht="12.75" customHeight="1">
      <c r="A196" s="69" t="str">
        <f>IF(ROW()-1&gt;MAX('Census Input Tab'!$X$33:$X$517),"",IF(OR(INDEX('Census Input Tab'!$O$33:$O$517,MATCH(ROW()-1,'Census Input Tab'!$X$33:$X$517,0))="NO",INDEX('Census Input Tab'!$O$33:$O$517,MATCH(ROW()-1,'Census Input Tab'!$X$33:$X$517,0))="BLANK"),IF(INDEX('Census Input Tab'!$O$33:$O$517,MATCH(ROW()-1,'Census Input Tab'!$X$33:$X$517,0))="NO","Missing Data","BLANK"),INDEX('Census Input Tab'!$D$33:$D$517,MATCH(ROW()-1,'Census Input Tab'!$X$33:$X$517,0))))</f>
        <v/>
      </c>
      <c r="B196"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Tab'!$E$33:$E$517,MATCH(ROW()-1,'Census Input Tab'!$X$33:$X$517,0))))</f>
        <v/>
      </c>
      <c r="C196"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Tab'!$C$33:$C$517,MATCH(ROW()-1,'Census Input Tab'!$X$33:$X$517,0))))</f>
        <v/>
      </c>
      <c r="D196"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Tab'!$F$33:$F$517,MATCH(ROW()-1,'Census Input Tab'!$X$33:$X$517,0))))</f>
        <v/>
      </c>
      <c r="E196" s="70" t="str">
        <f t="shared" si="3"/>
        <v/>
      </c>
      <c r="F196" s="70" t="str">
        <f>IF(ROW()-1&gt;MAX('Census Input Tab'!$X$33:$X$517),"",IF(OR(INDEX('Census Input Tab'!$O$33:$O$517,MATCH(ROW()-1,'Census Input Tab'!$X$33:$X$517,0))="NO",INDEX('Census Input Tab'!$O$33:$O$517,MATCH(ROW()-1,'Census Input Tab'!$X$33:$X$517,0))="BLANK"),IF(INDEX('Census Input Tab'!$O$33:$O$517,MATCH(ROW()-1,'Census Input Tab'!$X$33:$X$517,0))="NO","Missing Data","BLANK"),"None"))</f>
        <v/>
      </c>
      <c r="G196" s="62" t="str">
        <f>IF(ROW()-1&gt;MAX('Census Input Tab'!$X$33:$X$517),"",IF(OR(INDEX('Census Input Tab'!$O$33:$O$517,MATCH(ROW()-1,'Census Input Tab'!$X$33:$X$517,0))="NO",INDEX('Census Input Tab'!$O$33:$O$517,MATCH(ROW()-1,'Census Input Tab'!$X$33:$X$517,0))="BLANK"),IF(INDEX('Census Input Tab'!$O$33:$O$517,MATCH(ROW()-1,'Census Input Tab'!$X$33:$X$517,0))="NO","Missing Data","BLANK"),"4T"))</f>
        <v/>
      </c>
      <c r="H196"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Tab'!$H$33:$H$517,MATCH(ROW()-1,'Census Input Tab'!$X$33:$X$517,0))))</f>
        <v/>
      </c>
      <c r="I196" s="72" t="str">
        <f>IF(ROW()-1&gt;MAX('Census Input Tab'!$X$33:$X$517),"",IF(OR(INDEX('Census Input Tab'!$O$33:$O$517,MATCH(ROW()-1,'Census Input Tab'!$X$33:$X$517,0))="NO",INDEX('Census Input Tab'!$O$33:$O$517,MATCH(ROW()-1,'Census Input Tab'!$X$33:$X$517,0))="BLANK"),IF(INDEX('Census Input Tab'!$O$33:$O$517,MATCH(ROW()-1,'Census Input Tab'!$X$33:$X$517,0))="NO","Missing Data","BLANK"),""))</f>
        <v/>
      </c>
      <c r="J196"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Tab'!$A$33:$A$517,MATCH(ROW()-1,'Census Input Tab'!$X$33:$X$517,0))))</f>
        <v/>
      </c>
      <c r="K196"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Tab'!$B$33:$B$517,MATCH(ROW()-1,'Census Input Tab'!$X$33:$X$517,0))))</f>
        <v/>
      </c>
      <c r="L196" s="58" t="str">
        <f>IF(ROW()-1&gt;MAX('Census Input Tab'!$X$33:$X$517),"",IF(OR(INDEX('Census Input Tab'!$O$33:$O$517,MATCH(ROW()-1,'Census Input Tab'!$X$33:$X$517,0))="NO",INDEX('Census Input Tab'!$O$33:$O$517,MATCH(ROW()-1,'Census Input Tab'!$X$33:$X$517,0))="BLANK"),IF(INDEX('Census Input Tab'!$O$33:$O$517,MATCH(ROW()-1,'Census Input Tab'!$X$33:$X$517,0))="NO","Missing Data","BLANK"),IF(INDEX('Census Input Tab'!$I$33:$I$517,MATCH(ROW()-1,'Census Input Tab'!$X$33:$X$517,0))="St Con","Y",IF(INDEX('Census Input Tab'!$I$33:$I$517,MATCH(ROW()-1,'Census Input Tab'!$X$33:$X$517,0))="COBRA","Y",""))))</f>
        <v/>
      </c>
    </row>
    <row r="197" spans="1:12" ht="12.75" customHeight="1">
      <c r="A197" s="69" t="str">
        <f>IF(ROW()-1&gt;MAX('Census Input Tab'!$X$33:$X$517),"",IF(OR(INDEX('Census Input Tab'!$O$33:$O$517,MATCH(ROW()-1,'Census Input Tab'!$X$33:$X$517,0))="NO",INDEX('Census Input Tab'!$O$33:$O$517,MATCH(ROW()-1,'Census Input Tab'!$X$33:$X$517,0))="BLANK"),IF(INDEX('Census Input Tab'!$O$33:$O$517,MATCH(ROW()-1,'Census Input Tab'!$X$33:$X$517,0))="NO","Missing Data","BLANK"),INDEX('Census Input Tab'!$D$33:$D$517,MATCH(ROW()-1,'Census Input Tab'!$X$33:$X$517,0))))</f>
        <v/>
      </c>
      <c r="B197"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Tab'!$E$33:$E$517,MATCH(ROW()-1,'Census Input Tab'!$X$33:$X$517,0))))</f>
        <v/>
      </c>
      <c r="C197"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Tab'!$C$33:$C$517,MATCH(ROW()-1,'Census Input Tab'!$X$33:$X$517,0))))</f>
        <v/>
      </c>
      <c r="D197"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Tab'!$F$33:$F$517,MATCH(ROW()-1,'Census Input Tab'!$X$33:$X$517,0))))</f>
        <v/>
      </c>
      <c r="E197" s="70" t="str">
        <f t="shared" si="3"/>
        <v/>
      </c>
      <c r="F197" s="70" t="str">
        <f>IF(ROW()-1&gt;MAX('Census Input Tab'!$X$33:$X$517),"",IF(OR(INDEX('Census Input Tab'!$O$33:$O$517,MATCH(ROW()-1,'Census Input Tab'!$X$33:$X$517,0))="NO",INDEX('Census Input Tab'!$O$33:$O$517,MATCH(ROW()-1,'Census Input Tab'!$X$33:$X$517,0))="BLANK"),IF(INDEX('Census Input Tab'!$O$33:$O$517,MATCH(ROW()-1,'Census Input Tab'!$X$33:$X$517,0))="NO","Missing Data","BLANK"),"None"))</f>
        <v/>
      </c>
      <c r="G197" s="62" t="str">
        <f>IF(ROW()-1&gt;MAX('Census Input Tab'!$X$33:$X$517),"",IF(OR(INDEX('Census Input Tab'!$O$33:$O$517,MATCH(ROW()-1,'Census Input Tab'!$X$33:$X$517,0))="NO",INDEX('Census Input Tab'!$O$33:$O$517,MATCH(ROW()-1,'Census Input Tab'!$X$33:$X$517,0))="BLANK"),IF(INDEX('Census Input Tab'!$O$33:$O$517,MATCH(ROW()-1,'Census Input Tab'!$X$33:$X$517,0))="NO","Missing Data","BLANK"),"4T"))</f>
        <v/>
      </c>
      <c r="H197"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Tab'!$H$33:$H$517,MATCH(ROW()-1,'Census Input Tab'!$X$33:$X$517,0))))</f>
        <v/>
      </c>
      <c r="I197" s="72" t="str">
        <f>IF(ROW()-1&gt;MAX('Census Input Tab'!$X$33:$X$517),"",IF(OR(INDEX('Census Input Tab'!$O$33:$O$517,MATCH(ROW()-1,'Census Input Tab'!$X$33:$X$517,0))="NO",INDEX('Census Input Tab'!$O$33:$O$517,MATCH(ROW()-1,'Census Input Tab'!$X$33:$X$517,0))="BLANK"),IF(INDEX('Census Input Tab'!$O$33:$O$517,MATCH(ROW()-1,'Census Input Tab'!$X$33:$X$517,0))="NO","Missing Data","BLANK"),""))</f>
        <v/>
      </c>
      <c r="J197"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Tab'!$A$33:$A$517,MATCH(ROW()-1,'Census Input Tab'!$X$33:$X$517,0))))</f>
        <v/>
      </c>
      <c r="K197"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Tab'!$B$33:$B$517,MATCH(ROW()-1,'Census Input Tab'!$X$33:$X$517,0))))</f>
        <v/>
      </c>
      <c r="L197" s="58" t="str">
        <f>IF(ROW()-1&gt;MAX('Census Input Tab'!$X$33:$X$517),"",IF(OR(INDEX('Census Input Tab'!$O$33:$O$517,MATCH(ROW()-1,'Census Input Tab'!$X$33:$X$517,0))="NO",INDEX('Census Input Tab'!$O$33:$O$517,MATCH(ROW()-1,'Census Input Tab'!$X$33:$X$517,0))="BLANK"),IF(INDEX('Census Input Tab'!$O$33:$O$517,MATCH(ROW()-1,'Census Input Tab'!$X$33:$X$517,0))="NO","Missing Data","BLANK"),IF(INDEX('Census Input Tab'!$I$33:$I$517,MATCH(ROW()-1,'Census Input Tab'!$X$33:$X$517,0))="St Con","Y",IF(INDEX('Census Input Tab'!$I$33:$I$517,MATCH(ROW()-1,'Census Input Tab'!$X$33:$X$517,0))="COBRA","Y",""))))</f>
        <v/>
      </c>
    </row>
    <row r="198" spans="1:12" ht="12.75" customHeight="1">
      <c r="A198" s="69" t="str">
        <f>IF(ROW()-1&gt;MAX('Census Input Tab'!$X$33:$X$517),"",IF(OR(INDEX('Census Input Tab'!$O$33:$O$517,MATCH(ROW()-1,'Census Input Tab'!$X$33:$X$517,0))="NO",INDEX('Census Input Tab'!$O$33:$O$517,MATCH(ROW()-1,'Census Input Tab'!$X$33:$X$517,0))="BLANK"),IF(INDEX('Census Input Tab'!$O$33:$O$517,MATCH(ROW()-1,'Census Input Tab'!$X$33:$X$517,0))="NO","Missing Data","BLANK"),INDEX('Census Input Tab'!$D$33:$D$517,MATCH(ROW()-1,'Census Input Tab'!$X$33:$X$517,0))))</f>
        <v/>
      </c>
      <c r="B198"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Tab'!$E$33:$E$517,MATCH(ROW()-1,'Census Input Tab'!$X$33:$X$517,0))))</f>
        <v/>
      </c>
      <c r="C198"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Tab'!$C$33:$C$517,MATCH(ROW()-1,'Census Input Tab'!$X$33:$X$517,0))))</f>
        <v/>
      </c>
      <c r="D198"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Tab'!$F$33:$F$517,MATCH(ROW()-1,'Census Input Tab'!$X$33:$X$517,0))))</f>
        <v/>
      </c>
      <c r="E198" s="70" t="str">
        <f t="shared" si="3"/>
        <v/>
      </c>
      <c r="F198" s="70" t="str">
        <f>IF(ROW()-1&gt;MAX('Census Input Tab'!$X$33:$X$517),"",IF(OR(INDEX('Census Input Tab'!$O$33:$O$517,MATCH(ROW()-1,'Census Input Tab'!$X$33:$X$517,0))="NO",INDEX('Census Input Tab'!$O$33:$O$517,MATCH(ROW()-1,'Census Input Tab'!$X$33:$X$517,0))="BLANK"),IF(INDEX('Census Input Tab'!$O$33:$O$517,MATCH(ROW()-1,'Census Input Tab'!$X$33:$X$517,0))="NO","Missing Data","BLANK"),"None"))</f>
        <v/>
      </c>
      <c r="G198" s="62" t="str">
        <f>IF(ROW()-1&gt;MAX('Census Input Tab'!$X$33:$X$517),"",IF(OR(INDEX('Census Input Tab'!$O$33:$O$517,MATCH(ROW()-1,'Census Input Tab'!$X$33:$X$517,0))="NO",INDEX('Census Input Tab'!$O$33:$O$517,MATCH(ROW()-1,'Census Input Tab'!$X$33:$X$517,0))="BLANK"),IF(INDEX('Census Input Tab'!$O$33:$O$517,MATCH(ROW()-1,'Census Input Tab'!$X$33:$X$517,0))="NO","Missing Data","BLANK"),"4T"))</f>
        <v/>
      </c>
      <c r="H198"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Tab'!$H$33:$H$517,MATCH(ROW()-1,'Census Input Tab'!$X$33:$X$517,0))))</f>
        <v/>
      </c>
      <c r="I198" s="72" t="str">
        <f>IF(ROW()-1&gt;MAX('Census Input Tab'!$X$33:$X$517),"",IF(OR(INDEX('Census Input Tab'!$O$33:$O$517,MATCH(ROW()-1,'Census Input Tab'!$X$33:$X$517,0))="NO",INDEX('Census Input Tab'!$O$33:$O$517,MATCH(ROW()-1,'Census Input Tab'!$X$33:$X$517,0))="BLANK"),IF(INDEX('Census Input Tab'!$O$33:$O$517,MATCH(ROW()-1,'Census Input Tab'!$X$33:$X$517,0))="NO","Missing Data","BLANK"),""))</f>
        <v/>
      </c>
      <c r="J198"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Tab'!$A$33:$A$517,MATCH(ROW()-1,'Census Input Tab'!$X$33:$X$517,0))))</f>
        <v/>
      </c>
      <c r="K198"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Tab'!$B$33:$B$517,MATCH(ROW()-1,'Census Input Tab'!$X$33:$X$517,0))))</f>
        <v/>
      </c>
      <c r="L198" s="58" t="str">
        <f>IF(ROW()-1&gt;MAX('Census Input Tab'!$X$33:$X$517),"",IF(OR(INDEX('Census Input Tab'!$O$33:$O$517,MATCH(ROW()-1,'Census Input Tab'!$X$33:$X$517,0))="NO",INDEX('Census Input Tab'!$O$33:$O$517,MATCH(ROW()-1,'Census Input Tab'!$X$33:$X$517,0))="BLANK"),IF(INDEX('Census Input Tab'!$O$33:$O$517,MATCH(ROW()-1,'Census Input Tab'!$X$33:$X$517,0))="NO","Missing Data","BLANK"),IF(INDEX('Census Input Tab'!$I$33:$I$517,MATCH(ROW()-1,'Census Input Tab'!$X$33:$X$517,0))="St Con","Y",IF(INDEX('Census Input Tab'!$I$33:$I$517,MATCH(ROW()-1,'Census Input Tab'!$X$33:$X$517,0))="COBRA","Y",""))))</f>
        <v/>
      </c>
    </row>
    <row r="199" spans="1:12" ht="12.75" customHeight="1">
      <c r="A199" s="69" t="str">
        <f>IF(ROW()-1&gt;MAX('Census Input Tab'!$X$33:$X$517),"",IF(OR(INDEX('Census Input Tab'!$O$33:$O$517,MATCH(ROW()-1,'Census Input Tab'!$X$33:$X$517,0))="NO",INDEX('Census Input Tab'!$O$33:$O$517,MATCH(ROW()-1,'Census Input Tab'!$X$33:$X$517,0))="BLANK"),IF(INDEX('Census Input Tab'!$O$33:$O$517,MATCH(ROW()-1,'Census Input Tab'!$X$33:$X$517,0))="NO","Missing Data","BLANK"),INDEX('Census Input Tab'!$D$33:$D$517,MATCH(ROW()-1,'Census Input Tab'!$X$33:$X$517,0))))</f>
        <v/>
      </c>
      <c r="B199"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Tab'!$E$33:$E$517,MATCH(ROW()-1,'Census Input Tab'!$X$33:$X$517,0))))</f>
        <v/>
      </c>
      <c r="C199"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Tab'!$C$33:$C$517,MATCH(ROW()-1,'Census Input Tab'!$X$33:$X$517,0))))</f>
        <v/>
      </c>
      <c r="D199"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Tab'!$F$33:$F$517,MATCH(ROW()-1,'Census Input Tab'!$X$33:$X$517,0))))</f>
        <v/>
      </c>
      <c r="E199" s="70" t="str">
        <f t="shared" si="3"/>
        <v/>
      </c>
      <c r="F199" s="70" t="str">
        <f>IF(ROW()-1&gt;MAX('Census Input Tab'!$X$33:$X$517),"",IF(OR(INDEX('Census Input Tab'!$O$33:$O$517,MATCH(ROW()-1,'Census Input Tab'!$X$33:$X$517,0))="NO",INDEX('Census Input Tab'!$O$33:$O$517,MATCH(ROW()-1,'Census Input Tab'!$X$33:$X$517,0))="BLANK"),IF(INDEX('Census Input Tab'!$O$33:$O$517,MATCH(ROW()-1,'Census Input Tab'!$X$33:$X$517,0))="NO","Missing Data","BLANK"),"None"))</f>
        <v/>
      </c>
      <c r="G199" s="62" t="str">
        <f>IF(ROW()-1&gt;MAX('Census Input Tab'!$X$33:$X$517),"",IF(OR(INDEX('Census Input Tab'!$O$33:$O$517,MATCH(ROW()-1,'Census Input Tab'!$X$33:$X$517,0))="NO",INDEX('Census Input Tab'!$O$33:$O$517,MATCH(ROW()-1,'Census Input Tab'!$X$33:$X$517,0))="BLANK"),IF(INDEX('Census Input Tab'!$O$33:$O$517,MATCH(ROW()-1,'Census Input Tab'!$X$33:$X$517,0))="NO","Missing Data","BLANK"),"4T"))</f>
        <v/>
      </c>
      <c r="H199"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Tab'!$H$33:$H$517,MATCH(ROW()-1,'Census Input Tab'!$X$33:$X$517,0))))</f>
        <v/>
      </c>
      <c r="I199" s="72" t="str">
        <f>IF(ROW()-1&gt;MAX('Census Input Tab'!$X$33:$X$517),"",IF(OR(INDEX('Census Input Tab'!$O$33:$O$517,MATCH(ROW()-1,'Census Input Tab'!$X$33:$X$517,0))="NO",INDEX('Census Input Tab'!$O$33:$O$517,MATCH(ROW()-1,'Census Input Tab'!$X$33:$X$517,0))="BLANK"),IF(INDEX('Census Input Tab'!$O$33:$O$517,MATCH(ROW()-1,'Census Input Tab'!$X$33:$X$517,0))="NO","Missing Data","BLANK"),""))</f>
        <v/>
      </c>
      <c r="J199"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Tab'!$A$33:$A$517,MATCH(ROW()-1,'Census Input Tab'!$X$33:$X$517,0))))</f>
        <v/>
      </c>
      <c r="K199"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Tab'!$B$33:$B$517,MATCH(ROW()-1,'Census Input Tab'!$X$33:$X$517,0))))</f>
        <v/>
      </c>
      <c r="L199" s="58" t="str">
        <f>IF(ROW()-1&gt;MAX('Census Input Tab'!$X$33:$X$517),"",IF(OR(INDEX('Census Input Tab'!$O$33:$O$517,MATCH(ROW()-1,'Census Input Tab'!$X$33:$X$517,0))="NO",INDEX('Census Input Tab'!$O$33:$O$517,MATCH(ROW()-1,'Census Input Tab'!$X$33:$X$517,0))="BLANK"),IF(INDEX('Census Input Tab'!$O$33:$O$517,MATCH(ROW()-1,'Census Input Tab'!$X$33:$X$517,0))="NO","Missing Data","BLANK"),IF(INDEX('Census Input Tab'!$I$33:$I$517,MATCH(ROW()-1,'Census Input Tab'!$X$33:$X$517,0))="St Con","Y",IF(INDEX('Census Input Tab'!$I$33:$I$517,MATCH(ROW()-1,'Census Input Tab'!$X$33:$X$517,0))="COBRA","Y",""))))</f>
        <v/>
      </c>
    </row>
    <row r="200" spans="1:12" ht="12.75" customHeight="1">
      <c r="A200" s="69" t="str">
        <f>IF(ROW()-1&gt;MAX('Census Input Tab'!$X$33:$X$517),"",IF(OR(INDEX('Census Input Tab'!$O$33:$O$517,MATCH(ROW()-1,'Census Input Tab'!$X$33:$X$517,0))="NO",INDEX('Census Input Tab'!$O$33:$O$517,MATCH(ROW()-1,'Census Input Tab'!$X$33:$X$517,0))="BLANK"),IF(INDEX('Census Input Tab'!$O$33:$O$517,MATCH(ROW()-1,'Census Input Tab'!$X$33:$X$517,0))="NO","Missing Data","BLANK"),INDEX('Census Input Tab'!$D$33:$D$517,MATCH(ROW()-1,'Census Input Tab'!$X$33:$X$517,0))))</f>
        <v/>
      </c>
      <c r="B200"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Tab'!$E$33:$E$517,MATCH(ROW()-1,'Census Input Tab'!$X$33:$X$517,0))))</f>
        <v/>
      </c>
      <c r="C200"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Tab'!$C$33:$C$517,MATCH(ROW()-1,'Census Input Tab'!$X$33:$X$517,0))))</f>
        <v/>
      </c>
      <c r="D200"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Tab'!$F$33:$F$517,MATCH(ROW()-1,'Census Input Tab'!$X$33:$X$517,0))))</f>
        <v/>
      </c>
      <c r="E200" s="70" t="str">
        <f t="shared" si="3"/>
        <v/>
      </c>
      <c r="F200" s="70" t="str">
        <f>IF(ROW()-1&gt;MAX('Census Input Tab'!$X$33:$X$517),"",IF(OR(INDEX('Census Input Tab'!$O$33:$O$517,MATCH(ROW()-1,'Census Input Tab'!$X$33:$X$517,0))="NO",INDEX('Census Input Tab'!$O$33:$O$517,MATCH(ROW()-1,'Census Input Tab'!$X$33:$X$517,0))="BLANK"),IF(INDEX('Census Input Tab'!$O$33:$O$517,MATCH(ROW()-1,'Census Input Tab'!$X$33:$X$517,0))="NO","Missing Data","BLANK"),"None"))</f>
        <v/>
      </c>
      <c r="G200" s="62" t="str">
        <f>IF(ROW()-1&gt;MAX('Census Input Tab'!$X$33:$X$517),"",IF(OR(INDEX('Census Input Tab'!$O$33:$O$517,MATCH(ROW()-1,'Census Input Tab'!$X$33:$X$517,0))="NO",INDEX('Census Input Tab'!$O$33:$O$517,MATCH(ROW()-1,'Census Input Tab'!$X$33:$X$517,0))="BLANK"),IF(INDEX('Census Input Tab'!$O$33:$O$517,MATCH(ROW()-1,'Census Input Tab'!$X$33:$X$517,0))="NO","Missing Data","BLANK"),"4T"))</f>
        <v/>
      </c>
      <c r="H200"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Tab'!$H$33:$H$517,MATCH(ROW()-1,'Census Input Tab'!$X$33:$X$517,0))))</f>
        <v/>
      </c>
      <c r="I200" s="72" t="str">
        <f>IF(ROW()-1&gt;MAX('Census Input Tab'!$X$33:$X$517),"",IF(OR(INDEX('Census Input Tab'!$O$33:$O$517,MATCH(ROW()-1,'Census Input Tab'!$X$33:$X$517,0))="NO",INDEX('Census Input Tab'!$O$33:$O$517,MATCH(ROW()-1,'Census Input Tab'!$X$33:$X$517,0))="BLANK"),IF(INDEX('Census Input Tab'!$O$33:$O$517,MATCH(ROW()-1,'Census Input Tab'!$X$33:$X$517,0))="NO","Missing Data","BLANK"),""))</f>
        <v/>
      </c>
      <c r="J200"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Tab'!$A$33:$A$517,MATCH(ROW()-1,'Census Input Tab'!$X$33:$X$517,0))))</f>
        <v/>
      </c>
      <c r="K200"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Tab'!$B$33:$B$517,MATCH(ROW()-1,'Census Input Tab'!$X$33:$X$517,0))))</f>
        <v/>
      </c>
      <c r="L200" s="58" t="str">
        <f>IF(ROW()-1&gt;MAX('Census Input Tab'!$X$33:$X$517),"",IF(OR(INDEX('Census Input Tab'!$O$33:$O$517,MATCH(ROW()-1,'Census Input Tab'!$X$33:$X$517,0))="NO",INDEX('Census Input Tab'!$O$33:$O$517,MATCH(ROW()-1,'Census Input Tab'!$X$33:$X$517,0))="BLANK"),IF(INDEX('Census Input Tab'!$O$33:$O$517,MATCH(ROW()-1,'Census Input Tab'!$X$33:$X$517,0))="NO","Missing Data","BLANK"),IF(INDEX('Census Input Tab'!$I$33:$I$517,MATCH(ROW()-1,'Census Input Tab'!$X$33:$X$517,0))="St Con","Y",IF(INDEX('Census Input Tab'!$I$33:$I$517,MATCH(ROW()-1,'Census Input Tab'!$X$33:$X$517,0))="COBRA","Y",""))))</f>
        <v/>
      </c>
    </row>
    <row r="201" spans="1:12" ht="12.75" customHeight="1">
      <c r="A201" s="69" t="str">
        <f>IF(ROW()-1&gt;MAX('Census Input Tab'!$X$33:$X$517),"",IF(OR(INDEX('Census Input Tab'!$O$33:$O$517,MATCH(ROW()-1,'Census Input Tab'!$X$33:$X$517,0))="NO",INDEX('Census Input Tab'!$O$33:$O$517,MATCH(ROW()-1,'Census Input Tab'!$X$33:$X$517,0))="BLANK"),IF(INDEX('Census Input Tab'!$O$33:$O$517,MATCH(ROW()-1,'Census Input Tab'!$X$33:$X$517,0))="NO","Missing Data","BLANK"),INDEX('Census Input Tab'!$D$33:$D$517,MATCH(ROW()-1,'Census Input Tab'!$X$33:$X$517,0))))</f>
        <v/>
      </c>
      <c r="B201"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Tab'!$E$33:$E$517,MATCH(ROW()-1,'Census Input Tab'!$X$33:$X$517,0))))</f>
        <v/>
      </c>
      <c r="C201"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Tab'!$C$33:$C$517,MATCH(ROW()-1,'Census Input Tab'!$X$33:$X$517,0))))</f>
        <v/>
      </c>
      <c r="D201"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Tab'!$F$33:$F$517,MATCH(ROW()-1,'Census Input Tab'!$X$33:$X$517,0))))</f>
        <v/>
      </c>
      <c r="E201" s="70" t="str">
        <f t="shared" si="3"/>
        <v/>
      </c>
      <c r="F201" s="70" t="str">
        <f>IF(ROW()-1&gt;MAX('Census Input Tab'!$X$33:$X$517),"",IF(OR(INDEX('Census Input Tab'!$O$33:$O$517,MATCH(ROW()-1,'Census Input Tab'!$X$33:$X$517,0))="NO",INDEX('Census Input Tab'!$O$33:$O$517,MATCH(ROW()-1,'Census Input Tab'!$X$33:$X$517,0))="BLANK"),IF(INDEX('Census Input Tab'!$O$33:$O$517,MATCH(ROW()-1,'Census Input Tab'!$X$33:$X$517,0))="NO","Missing Data","BLANK"),"None"))</f>
        <v/>
      </c>
      <c r="G201" s="62" t="str">
        <f>IF(ROW()-1&gt;MAX('Census Input Tab'!$X$33:$X$517),"",IF(OR(INDEX('Census Input Tab'!$O$33:$O$517,MATCH(ROW()-1,'Census Input Tab'!$X$33:$X$517,0))="NO",INDEX('Census Input Tab'!$O$33:$O$517,MATCH(ROW()-1,'Census Input Tab'!$X$33:$X$517,0))="BLANK"),IF(INDEX('Census Input Tab'!$O$33:$O$517,MATCH(ROW()-1,'Census Input Tab'!$X$33:$X$517,0))="NO","Missing Data","BLANK"),"4T"))</f>
        <v/>
      </c>
      <c r="H201"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Tab'!$H$33:$H$517,MATCH(ROW()-1,'Census Input Tab'!$X$33:$X$517,0))))</f>
        <v/>
      </c>
      <c r="I201" s="72" t="str">
        <f>IF(ROW()-1&gt;MAX('Census Input Tab'!$X$33:$X$517),"",IF(OR(INDEX('Census Input Tab'!$O$33:$O$517,MATCH(ROW()-1,'Census Input Tab'!$X$33:$X$517,0))="NO",INDEX('Census Input Tab'!$O$33:$O$517,MATCH(ROW()-1,'Census Input Tab'!$X$33:$X$517,0))="BLANK"),IF(INDEX('Census Input Tab'!$O$33:$O$517,MATCH(ROW()-1,'Census Input Tab'!$X$33:$X$517,0))="NO","Missing Data","BLANK"),""))</f>
        <v/>
      </c>
      <c r="J201"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Tab'!$A$33:$A$517,MATCH(ROW()-1,'Census Input Tab'!$X$33:$X$517,0))))</f>
        <v/>
      </c>
      <c r="K201"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Tab'!$B$33:$B$517,MATCH(ROW()-1,'Census Input Tab'!$X$33:$X$517,0))))</f>
        <v/>
      </c>
      <c r="L201" s="58" t="str">
        <f>IF(ROW()-1&gt;MAX('Census Input Tab'!$X$33:$X$517),"",IF(OR(INDEX('Census Input Tab'!$O$33:$O$517,MATCH(ROW()-1,'Census Input Tab'!$X$33:$X$517,0))="NO",INDEX('Census Input Tab'!$O$33:$O$517,MATCH(ROW()-1,'Census Input Tab'!$X$33:$X$517,0))="BLANK"),IF(INDEX('Census Input Tab'!$O$33:$O$517,MATCH(ROW()-1,'Census Input Tab'!$X$33:$X$517,0))="NO","Missing Data","BLANK"),IF(INDEX('Census Input Tab'!$I$33:$I$517,MATCH(ROW()-1,'Census Input Tab'!$X$33:$X$517,0))="St Con","Y",IF(INDEX('Census Input Tab'!$I$33:$I$517,MATCH(ROW()-1,'Census Input Tab'!$X$33:$X$517,0))="COBRA","Y",""))))</f>
        <v/>
      </c>
    </row>
    <row r="202" spans="1:12" ht="12.75" customHeight="1">
      <c r="A202" s="69" t="str">
        <f>IF(ROW()-1&gt;MAX('Census Input Tab'!$X$33:$X$517),"",IF(OR(INDEX('Census Input Tab'!$O$33:$O$517,MATCH(ROW()-1,'Census Input Tab'!$X$33:$X$517,0))="NO",INDEX('Census Input Tab'!$O$33:$O$517,MATCH(ROW()-1,'Census Input Tab'!$X$33:$X$517,0))="BLANK"),IF(INDEX('Census Input Tab'!$O$33:$O$517,MATCH(ROW()-1,'Census Input Tab'!$X$33:$X$517,0))="NO","Missing Data","BLANK"),INDEX('Census Input Tab'!$D$33:$D$517,MATCH(ROW()-1,'Census Input Tab'!$X$33:$X$517,0))))</f>
        <v/>
      </c>
      <c r="B202"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Tab'!$E$33:$E$517,MATCH(ROW()-1,'Census Input Tab'!$X$33:$X$517,0))))</f>
        <v/>
      </c>
      <c r="C202"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Tab'!$C$33:$C$517,MATCH(ROW()-1,'Census Input Tab'!$X$33:$X$517,0))))</f>
        <v/>
      </c>
      <c r="D202"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Tab'!$F$33:$F$517,MATCH(ROW()-1,'Census Input Tab'!$X$33:$X$517,0))))</f>
        <v/>
      </c>
      <c r="E202" s="70" t="str">
        <f t="shared" si="3"/>
        <v/>
      </c>
      <c r="F202" s="70" t="str">
        <f>IF(ROW()-1&gt;MAX('Census Input Tab'!$X$33:$X$517),"",IF(OR(INDEX('Census Input Tab'!$O$33:$O$517,MATCH(ROW()-1,'Census Input Tab'!$X$33:$X$517,0))="NO",INDEX('Census Input Tab'!$O$33:$O$517,MATCH(ROW()-1,'Census Input Tab'!$X$33:$X$517,0))="BLANK"),IF(INDEX('Census Input Tab'!$O$33:$O$517,MATCH(ROW()-1,'Census Input Tab'!$X$33:$X$517,0))="NO","Missing Data","BLANK"),"None"))</f>
        <v/>
      </c>
      <c r="G202" s="62" t="str">
        <f>IF(ROW()-1&gt;MAX('Census Input Tab'!$X$33:$X$517),"",IF(OR(INDEX('Census Input Tab'!$O$33:$O$517,MATCH(ROW()-1,'Census Input Tab'!$X$33:$X$517,0))="NO",INDEX('Census Input Tab'!$O$33:$O$517,MATCH(ROW()-1,'Census Input Tab'!$X$33:$X$517,0))="BLANK"),IF(INDEX('Census Input Tab'!$O$33:$O$517,MATCH(ROW()-1,'Census Input Tab'!$X$33:$X$517,0))="NO","Missing Data","BLANK"),"4T"))</f>
        <v/>
      </c>
      <c r="H202"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Tab'!$H$33:$H$517,MATCH(ROW()-1,'Census Input Tab'!$X$33:$X$517,0))))</f>
        <v/>
      </c>
      <c r="I202" s="72" t="str">
        <f>IF(ROW()-1&gt;MAX('Census Input Tab'!$X$33:$X$517),"",IF(OR(INDEX('Census Input Tab'!$O$33:$O$517,MATCH(ROW()-1,'Census Input Tab'!$X$33:$X$517,0))="NO",INDEX('Census Input Tab'!$O$33:$O$517,MATCH(ROW()-1,'Census Input Tab'!$X$33:$X$517,0))="BLANK"),IF(INDEX('Census Input Tab'!$O$33:$O$517,MATCH(ROW()-1,'Census Input Tab'!$X$33:$X$517,0))="NO","Missing Data","BLANK"),""))</f>
        <v/>
      </c>
      <c r="J202"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Tab'!$A$33:$A$517,MATCH(ROW()-1,'Census Input Tab'!$X$33:$X$517,0))))</f>
        <v/>
      </c>
      <c r="K202"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Tab'!$B$33:$B$517,MATCH(ROW()-1,'Census Input Tab'!$X$33:$X$517,0))))</f>
        <v/>
      </c>
      <c r="L202" s="58" t="str">
        <f>IF(ROW()-1&gt;MAX('Census Input Tab'!$X$33:$X$517),"",IF(OR(INDEX('Census Input Tab'!$O$33:$O$517,MATCH(ROW()-1,'Census Input Tab'!$X$33:$X$517,0))="NO",INDEX('Census Input Tab'!$O$33:$O$517,MATCH(ROW()-1,'Census Input Tab'!$X$33:$X$517,0))="BLANK"),IF(INDEX('Census Input Tab'!$O$33:$O$517,MATCH(ROW()-1,'Census Input Tab'!$X$33:$X$517,0))="NO","Missing Data","BLANK"),IF(INDEX('Census Input Tab'!$I$33:$I$517,MATCH(ROW()-1,'Census Input Tab'!$X$33:$X$517,0))="St Con","Y",IF(INDEX('Census Input Tab'!$I$33:$I$517,MATCH(ROW()-1,'Census Input Tab'!$X$33:$X$517,0))="COBRA","Y",""))))</f>
        <v/>
      </c>
    </row>
    <row r="203" spans="1:12" ht="12.75" customHeight="1">
      <c r="A203" s="69" t="str">
        <f>IF(ROW()-1&gt;MAX('Census Input Tab'!$X$33:$X$517),"",IF(OR(INDEX('Census Input Tab'!$O$33:$O$517,MATCH(ROW()-1,'Census Input Tab'!$X$33:$X$517,0))="NO",INDEX('Census Input Tab'!$O$33:$O$517,MATCH(ROW()-1,'Census Input Tab'!$X$33:$X$517,0))="BLANK"),IF(INDEX('Census Input Tab'!$O$33:$O$517,MATCH(ROW()-1,'Census Input Tab'!$X$33:$X$517,0))="NO","Missing Data","BLANK"),INDEX('Census Input Tab'!$D$33:$D$517,MATCH(ROW()-1,'Census Input Tab'!$X$33:$X$517,0))))</f>
        <v/>
      </c>
      <c r="B203"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Tab'!$E$33:$E$517,MATCH(ROW()-1,'Census Input Tab'!$X$33:$X$517,0))))</f>
        <v/>
      </c>
      <c r="C203"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Tab'!$C$33:$C$517,MATCH(ROW()-1,'Census Input Tab'!$X$33:$X$517,0))))</f>
        <v/>
      </c>
      <c r="D203"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Tab'!$F$33:$F$517,MATCH(ROW()-1,'Census Input Tab'!$X$33:$X$517,0))))</f>
        <v/>
      </c>
      <c r="E203" s="70" t="str">
        <f t="shared" si="3"/>
        <v/>
      </c>
      <c r="F203" s="70" t="str">
        <f>IF(ROW()-1&gt;MAX('Census Input Tab'!$X$33:$X$517),"",IF(OR(INDEX('Census Input Tab'!$O$33:$O$517,MATCH(ROW()-1,'Census Input Tab'!$X$33:$X$517,0))="NO",INDEX('Census Input Tab'!$O$33:$O$517,MATCH(ROW()-1,'Census Input Tab'!$X$33:$X$517,0))="BLANK"),IF(INDEX('Census Input Tab'!$O$33:$O$517,MATCH(ROW()-1,'Census Input Tab'!$X$33:$X$517,0))="NO","Missing Data","BLANK"),"None"))</f>
        <v/>
      </c>
      <c r="G203" s="62" t="str">
        <f>IF(ROW()-1&gt;MAX('Census Input Tab'!$X$33:$X$517),"",IF(OR(INDEX('Census Input Tab'!$O$33:$O$517,MATCH(ROW()-1,'Census Input Tab'!$X$33:$X$517,0))="NO",INDEX('Census Input Tab'!$O$33:$O$517,MATCH(ROW()-1,'Census Input Tab'!$X$33:$X$517,0))="BLANK"),IF(INDEX('Census Input Tab'!$O$33:$O$517,MATCH(ROW()-1,'Census Input Tab'!$X$33:$X$517,0))="NO","Missing Data","BLANK"),"4T"))</f>
        <v/>
      </c>
      <c r="H203"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Tab'!$H$33:$H$517,MATCH(ROW()-1,'Census Input Tab'!$X$33:$X$517,0))))</f>
        <v/>
      </c>
      <c r="I203" s="72" t="str">
        <f>IF(ROW()-1&gt;MAX('Census Input Tab'!$X$33:$X$517),"",IF(OR(INDEX('Census Input Tab'!$O$33:$O$517,MATCH(ROW()-1,'Census Input Tab'!$X$33:$X$517,0))="NO",INDEX('Census Input Tab'!$O$33:$O$517,MATCH(ROW()-1,'Census Input Tab'!$X$33:$X$517,0))="BLANK"),IF(INDEX('Census Input Tab'!$O$33:$O$517,MATCH(ROW()-1,'Census Input Tab'!$X$33:$X$517,0))="NO","Missing Data","BLANK"),""))</f>
        <v/>
      </c>
      <c r="J203"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Tab'!$A$33:$A$517,MATCH(ROW()-1,'Census Input Tab'!$X$33:$X$517,0))))</f>
        <v/>
      </c>
      <c r="K203"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Tab'!$B$33:$B$517,MATCH(ROW()-1,'Census Input Tab'!$X$33:$X$517,0))))</f>
        <v/>
      </c>
      <c r="L203" s="58" t="str">
        <f>IF(ROW()-1&gt;MAX('Census Input Tab'!$X$33:$X$517),"",IF(OR(INDEX('Census Input Tab'!$O$33:$O$517,MATCH(ROW()-1,'Census Input Tab'!$X$33:$X$517,0))="NO",INDEX('Census Input Tab'!$O$33:$O$517,MATCH(ROW()-1,'Census Input Tab'!$X$33:$X$517,0))="BLANK"),IF(INDEX('Census Input Tab'!$O$33:$O$517,MATCH(ROW()-1,'Census Input Tab'!$X$33:$X$517,0))="NO","Missing Data","BLANK"),IF(INDEX('Census Input Tab'!$I$33:$I$517,MATCH(ROW()-1,'Census Input Tab'!$X$33:$X$517,0))="St Con","Y",IF(INDEX('Census Input Tab'!$I$33:$I$517,MATCH(ROW()-1,'Census Input Tab'!$X$33:$X$517,0))="COBRA","Y",""))))</f>
        <v/>
      </c>
    </row>
    <row r="204" spans="1:12" ht="12.75" customHeight="1">
      <c r="A204" s="69" t="str">
        <f>IF(ROW()-1&gt;MAX('Census Input Tab'!$X$33:$X$517),"",IF(OR(INDEX('Census Input Tab'!$O$33:$O$517,MATCH(ROW()-1,'Census Input Tab'!$X$33:$X$517,0))="NO",INDEX('Census Input Tab'!$O$33:$O$517,MATCH(ROW()-1,'Census Input Tab'!$X$33:$X$517,0))="BLANK"),IF(INDEX('Census Input Tab'!$O$33:$O$517,MATCH(ROW()-1,'Census Input Tab'!$X$33:$X$517,0))="NO","Missing Data","BLANK"),INDEX('Census Input Tab'!$D$33:$D$517,MATCH(ROW()-1,'Census Input Tab'!$X$33:$X$517,0))))</f>
        <v/>
      </c>
      <c r="B204"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Tab'!$E$33:$E$517,MATCH(ROW()-1,'Census Input Tab'!$X$33:$X$517,0))))</f>
        <v/>
      </c>
      <c r="C204"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Tab'!$C$33:$C$517,MATCH(ROW()-1,'Census Input Tab'!$X$33:$X$517,0))))</f>
        <v/>
      </c>
      <c r="D204"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Tab'!$F$33:$F$517,MATCH(ROW()-1,'Census Input Tab'!$X$33:$X$517,0))))</f>
        <v/>
      </c>
      <c r="E204" s="70" t="str">
        <f t="shared" si="3"/>
        <v/>
      </c>
      <c r="F204" s="70" t="str">
        <f>IF(ROW()-1&gt;MAX('Census Input Tab'!$X$33:$X$517),"",IF(OR(INDEX('Census Input Tab'!$O$33:$O$517,MATCH(ROW()-1,'Census Input Tab'!$X$33:$X$517,0))="NO",INDEX('Census Input Tab'!$O$33:$O$517,MATCH(ROW()-1,'Census Input Tab'!$X$33:$X$517,0))="BLANK"),IF(INDEX('Census Input Tab'!$O$33:$O$517,MATCH(ROW()-1,'Census Input Tab'!$X$33:$X$517,0))="NO","Missing Data","BLANK"),"None"))</f>
        <v/>
      </c>
      <c r="G204" s="62" t="str">
        <f>IF(ROW()-1&gt;MAX('Census Input Tab'!$X$33:$X$517),"",IF(OR(INDEX('Census Input Tab'!$O$33:$O$517,MATCH(ROW()-1,'Census Input Tab'!$X$33:$X$517,0))="NO",INDEX('Census Input Tab'!$O$33:$O$517,MATCH(ROW()-1,'Census Input Tab'!$X$33:$X$517,0))="BLANK"),IF(INDEX('Census Input Tab'!$O$33:$O$517,MATCH(ROW()-1,'Census Input Tab'!$X$33:$X$517,0))="NO","Missing Data","BLANK"),"4T"))</f>
        <v/>
      </c>
      <c r="H204"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Tab'!$H$33:$H$517,MATCH(ROW()-1,'Census Input Tab'!$X$33:$X$517,0))))</f>
        <v/>
      </c>
      <c r="I204" s="72" t="str">
        <f>IF(ROW()-1&gt;MAX('Census Input Tab'!$X$33:$X$517),"",IF(OR(INDEX('Census Input Tab'!$O$33:$O$517,MATCH(ROW()-1,'Census Input Tab'!$X$33:$X$517,0))="NO",INDEX('Census Input Tab'!$O$33:$O$517,MATCH(ROW()-1,'Census Input Tab'!$X$33:$X$517,0))="BLANK"),IF(INDEX('Census Input Tab'!$O$33:$O$517,MATCH(ROW()-1,'Census Input Tab'!$X$33:$X$517,0))="NO","Missing Data","BLANK"),""))</f>
        <v/>
      </c>
      <c r="J204"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Tab'!$A$33:$A$517,MATCH(ROW()-1,'Census Input Tab'!$X$33:$X$517,0))))</f>
        <v/>
      </c>
      <c r="K204"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Tab'!$B$33:$B$517,MATCH(ROW()-1,'Census Input Tab'!$X$33:$X$517,0))))</f>
        <v/>
      </c>
      <c r="L204" s="58" t="str">
        <f>IF(ROW()-1&gt;MAX('Census Input Tab'!$X$33:$X$517),"",IF(OR(INDEX('Census Input Tab'!$O$33:$O$517,MATCH(ROW()-1,'Census Input Tab'!$X$33:$X$517,0))="NO",INDEX('Census Input Tab'!$O$33:$O$517,MATCH(ROW()-1,'Census Input Tab'!$X$33:$X$517,0))="BLANK"),IF(INDEX('Census Input Tab'!$O$33:$O$517,MATCH(ROW()-1,'Census Input Tab'!$X$33:$X$517,0))="NO","Missing Data","BLANK"),IF(INDEX('Census Input Tab'!$I$33:$I$517,MATCH(ROW()-1,'Census Input Tab'!$X$33:$X$517,0))="St Con","Y",IF(INDEX('Census Input Tab'!$I$33:$I$517,MATCH(ROW()-1,'Census Input Tab'!$X$33:$X$517,0))="COBRA","Y",""))))</f>
        <v/>
      </c>
    </row>
    <row r="205" spans="1:12" ht="12.75" customHeight="1">
      <c r="A205" s="69" t="str">
        <f>IF(ROW()-1&gt;MAX('Census Input Tab'!$X$33:$X$517),"",IF(OR(INDEX('Census Input Tab'!$O$33:$O$517,MATCH(ROW()-1,'Census Input Tab'!$X$33:$X$517,0))="NO",INDEX('Census Input Tab'!$O$33:$O$517,MATCH(ROW()-1,'Census Input Tab'!$X$33:$X$517,0))="BLANK"),IF(INDEX('Census Input Tab'!$O$33:$O$517,MATCH(ROW()-1,'Census Input Tab'!$X$33:$X$517,0))="NO","Missing Data","BLANK"),INDEX('Census Input Tab'!$D$33:$D$517,MATCH(ROW()-1,'Census Input Tab'!$X$33:$X$517,0))))</f>
        <v/>
      </c>
      <c r="B205"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Tab'!$E$33:$E$517,MATCH(ROW()-1,'Census Input Tab'!$X$33:$X$517,0))))</f>
        <v/>
      </c>
      <c r="C205"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Tab'!$C$33:$C$517,MATCH(ROW()-1,'Census Input Tab'!$X$33:$X$517,0))))</f>
        <v/>
      </c>
      <c r="D205"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Tab'!$F$33:$F$517,MATCH(ROW()-1,'Census Input Tab'!$X$33:$X$517,0))))</f>
        <v/>
      </c>
      <c r="E205" s="70" t="str">
        <f t="shared" si="3"/>
        <v/>
      </c>
      <c r="F205" s="70" t="str">
        <f>IF(ROW()-1&gt;MAX('Census Input Tab'!$X$33:$X$517),"",IF(OR(INDEX('Census Input Tab'!$O$33:$O$517,MATCH(ROW()-1,'Census Input Tab'!$X$33:$X$517,0))="NO",INDEX('Census Input Tab'!$O$33:$O$517,MATCH(ROW()-1,'Census Input Tab'!$X$33:$X$517,0))="BLANK"),IF(INDEX('Census Input Tab'!$O$33:$O$517,MATCH(ROW()-1,'Census Input Tab'!$X$33:$X$517,0))="NO","Missing Data","BLANK"),"None"))</f>
        <v/>
      </c>
      <c r="G205" s="62" t="str">
        <f>IF(ROW()-1&gt;MAX('Census Input Tab'!$X$33:$X$517),"",IF(OR(INDEX('Census Input Tab'!$O$33:$O$517,MATCH(ROW()-1,'Census Input Tab'!$X$33:$X$517,0))="NO",INDEX('Census Input Tab'!$O$33:$O$517,MATCH(ROW()-1,'Census Input Tab'!$X$33:$X$517,0))="BLANK"),IF(INDEX('Census Input Tab'!$O$33:$O$517,MATCH(ROW()-1,'Census Input Tab'!$X$33:$X$517,0))="NO","Missing Data","BLANK"),"4T"))</f>
        <v/>
      </c>
      <c r="H205"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Tab'!$H$33:$H$517,MATCH(ROW()-1,'Census Input Tab'!$X$33:$X$517,0))))</f>
        <v/>
      </c>
      <c r="I205" s="72" t="str">
        <f>IF(ROW()-1&gt;MAX('Census Input Tab'!$X$33:$X$517),"",IF(OR(INDEX('Census Input Tab'!$O$33:$O$517,MATCH(ROW()-1,'Census Input Tab'!$X$33:$X$517,0))="NO",INDEX('Census Input Tab'!$O$33:$O$517,MATCH(ROW()-1,'Census Input Tab'!$X$33:$X$517,0))="BLANK"),IF(INDEX('Census Input Tab'!$O$33:$O$517,MATCH(ROW()-1,'Census Input Tab'!$X$33:$X$517,0))="NO","Missing Data","BLANK"),""))</f>
        <v/>
      </c>
      <c r="J205"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Tab'!$A$33:$A$517,MATCH(ROW()-1,'Census Input Tab'!$X$33:$X$517,0))))</f>
        <v/>
      </c>
      <c r="K205"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Tab'!$B$33:$B$517,MATCH(ROW()-1,'Census Input Tab'!$X$33:$X$517,0))))</f>
        <v/>
      </c>
      <c r="L205" s="58" t="str">
        <f>IF(ROW()-1&gt;MAX('Census Input Tab'!$X$33:$X$517),"",IF(OR(INDEX('Census Input Tab'!$O$33:$O$517,MATCH(ROW()-1,'Census Input Tab'!$X$33:$X$517,0))="NO",INDEX('Census Input Tab'!$O$33:$O$517,MATCH(ROW()-1,'Census Input Tab'!$X$33:$X$517,0))="BLANK"),IF(INDEX('Census Input Tab'!$O$33:$O$517,MATCH(ROW()-1,'Census Input Tab'!$X$33:$X$517,0))="NO","Missing Data","BLANK"),IF(INDEX('Census Input Tab'!$I$33:$I$517,MATCH(ROW()-1,'Census Input Tab'!$X$33:$X$517,0))="St Con","Y",IF(INDEX('Census Input Tab'!$I$33:$I$517,MATCH(ROW()-1,'Census Input Tab'!$X$33:$X$517,0))="COBRA","Y",""))))</f>
        <v/>
      </c>
    </row>
    <row r="206" spans="1:12" ht="12.75" customHeight="1">
      <c r="A206" s="69" t="str">
        <f>IF(ROW()-1&gt;MAX('Census Input Tab'!$X$33:$X$517),"",IF(OR(INDEX('Census Input Tab'!$O$33:$O$517,MATCH(ROW()-1,'Census Input Tab'!$X$33:$X$517,0))="NO",INDEX('Census Input Tab'!$O$33:$O$517,MATCH(ROW()-1,'Census Input Tab'!$X$33:$X$517,0))="BLANK"),IF(INDEX('Census Input Tab'!$O$33:$O$517,MATCH(ROW()-1,'Census Input Tab'!$X$33:$X$517,0))="NO","Missing Data","BLANK"),INDEX('Census Input Tab'!$D$33:$D$517,MATCH(ROW()-1,'Census Input Tab'!$X$33:$X$517,0))))</f>
        <v/>
      </c>
      <c r="B206"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Tab'!$E$33:$E$517,MATCH(ROW()-1,'Census Input Tab'!$X$33:$X$517,0))))</f>
        <v/>
      </c>
      <c r="C206"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Tab'!$C$33:$C$517,MATCH(ROW()-1,'Census Input Tab'!$X$33:$X$517,0))))</f>
        <v/>
      </c>
      <c r="D206"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Tab'!$F$33:$F$517,MATCH(ROW()-1,'Census Input Tab'!$X$33:$X$517,0))))</f>
        <v/>
      </c>
      <c r="E206" s="70" t="str">
        <f t="shared" si="3"/>
        <v/>
      </c>
      <c r="F206" s="70" t="str">
        <f>IF(ROW()-1&gt;MAX('Census Input Tab'!$X$33:$X$517),"",IF(OR(INDEX('Census Input Tab'!$O$33:$O$517,MATCH(ROW()-1,'Census Input Tab'!$X$33:$X$517,0))="NO",INDEX('Census Input Tab'!$O$33:$O$517,MATCH(ROW()-1,'Census Input Tab'!$X$33:$X$517,0))="BLANK"),IF(INDEX('Census Input Tab'!$O$33:$O$517,MATCH(ROW()-1,'Census Input Tab'!$X$33:$X$517,0))="NO","Missing Data","BLANK"),"None"))</f>
        <v/>
      </c>
      <c r="G206" s="62" t="str">
        <f>IF(ROW()-1&gt;MAX('Census Input Tab'!$X$33:$X$517),"",IF(OR(INDEX('Census Input Tab'!$O$33:$O$517,MATCH(ROW()-1,'Census Input Tab'!$X$33:$X$517,0))="NO",INDEX('Census Input Tab'!$O$33:$O$517,MATCH(ROW()-1,'Census Input Tab'!$X$33:$X$517,0))="BLANK"),IF(INDEX('Census Input Tab'!$O$33:$O$517,MATCH(ROW()-1,'Census Input Tab'!$X$33:$X$517,0))="NO","Missing Data","BLANK"),"4T"))</f>
        <v/>
      </c>
      <c r="H206"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Tab'!$H$33:$H$517,MATCH(ROW()-1,'Census Input Tab'!$X$33:$X$517,0))))</f>
        <v/>
      </c>
      <c r="I206" s="72" t="str">
        <f>IF(ROW()-1&gt;MAX('Census Input Tab'!$X$33:$X$517),"",IF(OR(INDEX('Census Input Tab'!$O$33:$O$517,MATCH(ROW()-1,'Census Input Tab'!$X$33:$X$517,0))="NO",INDEX('Census Input Tab'!$O$33:$O$517,MATCH(ROW()-1,'Census Input Tab'!$X$33:$X$517,0))="BLANK"),IF(INDEX('Census Input Tab'!$O$33:$O$517,MATCH(ROW()-1,'Census Input Tab'!$X$33:$X$517,0))="NO","Missing Data","BLANK"),""))</f>
        <v/>
      </c>
      <c r="J206"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Tab'!$A$33:$A$517,MATCH(ROW()-1,'Census Input Tab'!$X$33:$X$517,0))))</f>
        <v/>
      </c>
      <c r="K206"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Tab'!$B$33:$B$517,MATCH(ROW()-1,'Census Input Tab'!$X$33:$X$517,0))))</f>
        <v/>
      </c>
      <c r="L206" s="58" t="str">
        <f>IF(ROW()-1&gt;MAX('Census Input Tab'!$X$33:$X$517),"",IF(OR(INDEX('Census Input Tab'!$O$33:$O$517,MATCH(ROW()-1,'Census Input Tab'!$X$33:$X$517,0))="NO",INDEX('Census Input Tab'!$O$33:$O$517,MATCH(ROW()-1,'Census Input Tab'!$X$33:$X$517,0))="BLANK"),IF(INDEX('Census Input Tab'!$O$33:$O$517,MATCH(ROW()-1,'Census Input Tab'!$X$33:$X$517,0))="NO","Missing Data","BLANK"),IF(INDEX('Census Input Tab'!$I$33:$I$517,MATCH(ROW()-1,'Census Input Tab'!$X$33:$X$517,0))="St Con","Y",IF(INDEX('Census Input Tab'!$I$33:$I$517,MATCH(ROW()-1,'Census Input Tab'!$X$33:$X$517,0))="COBRA","Y",""))))</f>
        <v/>
      </c>
    </row>
    <row r="207" spans="1:12" ht="12.75" customHeight="1">
      <c r="A207" s="69" t="str">
        <f>IF(ROW()-1&gt;MAX('Census Input Tab'!$X$33:$X$517),"",IF(OR(INDEX('Census Input Tab'!$O$33:$O$517,MATCH(ROW()-1,'Census Input Tab'!$X$33:$X$517,0))="NO",INDEX('Census Input Tab'!$O$33:$O$517,MATCH(ROW()-1,'Census Input Tab'!$X$33:$X$517,0))="BLANK"),IF(INDEX('Census Input Tab'!$O$33:$O$517,MATCH(ROW()-1,'Census Input Tab'!$X$33:$X$517,0))="NO","Missing Data","BLANK"),INDEX('Census Input Tab'!$D$33:$D$517,MATCH(ROW()-1,'Census Input Tab'!$X$33:$X$517,0))))</f>
        <v/>
      </c>
      <c r="B207"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Tab'!$E$33:$E$517,MATCH(ROW()-1,'Census Input Tab'!$X$33:$X$517,0))))</f>
        <v/>
      </c>
      <c r="C207"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Tab'!$C$33:$C$517,MATCH(ROW()-1,'Census Input Tab'!$X$33:$X$517,0))))</f>
        <v/>
      </c>
      <c r="D207"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Tab'!$F$33:$F$517,MATCH(ROW()-1,'Census Input Tab'!$X$33:$X$517,0))))</f>
        <v/>
      </c>
      <c r="E207" s="70" t="str">
        <f t="shared" si="3"/>
        <v/>
      </c>
      <c r="F207" s="70" t="str">
        <f>IF(ROW()-1&gt;MAX('Census Input Tab'!$X$33:$X$517),"",IF(OR(INDEX('Census Input Tab'!$O$33:$O$517,MATCH(ROW()-1,'Census Input Tab'!$X$33:$X$517,0))="NO",INDEX('Census Input Tab'!$O$33:$O$517,MATCH(ROW()-1,'Census Input Tab'!$X$33:$X$517,0))="BLANK"),IF(INDEX('Census Input Tab'!$O$33:$O$517,MATCH(ROW()-1,'Census Input Tab'!$X$33:$X$517,0))="NO","Missing Data","BLANK"),"None"))</f>
        <v/>
      </c>
      <c r="G207" s="62" t="str">
        <f>IF(ROW()-1&gt;MAX('Census Input Tab'!$X$33:$X$517),"",IF(OR(INDEX('Census Input Tab'!$O$33:$O$517,MATCH(ROW()-1,'Census Input Tab'!$X$33:$X$517,0))="NO",INDEX('Census Input Tab'!$O$33:$O$517,MATCH(ROW()-1,'Census Input Tab'!$X$33:$X$517,0))="BLANK"),IF(INDEX('Census Input Tab'!$O$33:$O$517,MATCH(ROW()-1,'Census Input Tab'!$X$33:$X$517,0))="NO","Missing Data","BLANK"),"4T"))</f>
        <v/>
      </c>
      <c r="H207"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Tab'!$H$33:$H$517,MATCH(ROW()-1,'Census Input Tab'!$X$33:$X$517,0))))</f>
        <v/>
      </c>
      <c r="I207" s="72" t="str">
        <f>IF(ROW()-1&gt;MAX('Census Input Tab'!$X$33:$X$517),"",IF(OR(INDEX('Census Input Tab'!$O$33:$O$517,MATCH(ROW()-1,'Census Input Tab'!$X$33:$X$517,0))="NO",INDEX('Census Input Tab'!$O$33:$O$517,MATCH(ROW()-1,'Census Input Tab'!$X$33:$X$517,0))="BLANK"),IF(INDEX('Census Input Tab'!$O$33:$O$517,MATCH(ROW()-1,'Census Input Tab'!$X$33:$X$517,0))="NO","Missing Data","BLANK"),""))</f>
        <v/>
      </c>
      <c r="J207"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Tab'!$A$33:$A$517,MATCH(ROW()-1,'Census Input Tab'!$X$33:$X$517,0))))</f>
        <v/>
      </c>
      <c r="K207"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Tab'!$B$33:$B$517,MATCH(ROW()-1,'Census Input Tab'!$X$33:$X$517,0))))</f>
        <v/>
      </c>
      <c r="L207" s="58" t="str">
        <f>IF(ROW()-1&gt;MAX('Census Input Tab'!$X$33:$X$517),"",IF(OR(INDEX('Census Input Tab'!$O$33:$O$517,MATCH(ROW()-1,'Census Input Tab'!$X$33:$X$517,0))="NO",INDEX('Census Input Tab'!$O$33:$O$517,MATCH(ROW()-1,'Census Input Tab'!$X$33:$X$517,0))="BLANK"),IF(INDEX('Census Input Tab'!$O$33:$O$517,MATCH(ROW()-1,'Census Input Tab'!$X$33:$X$517,0))="NO","Missing Data","BLANK"),IF(INDEX('Census Input Tab'!$I$33:$I$517,MATCH(ROW()-1,'Census Input Tab'!$X$33:$X$517,0))="St Con","Y",IF(INDEX('Census Input Tab'!$I$33:$I$517,MATCH(ROW()-1,'Census Input Tab'!$X$33:$X$517,0))="COBRA","Y",""))))</f>
        <v/>
      </c>
    </row>
    <row r="208" spans="1:12" ht="12.75" customHeight="1">
      <c r="A208" s="69" t="str">
        <f>IF(ROW()-1&gt;MAX('Census Input Tab'!$X$33:$X$517),"",IF(OR(INDEX('Census Input Tab'!$O$33:$O$517,MATCH(ROW()-1,'Census Input Tab'!$X$33:$X$517,0))="NO",INDEX('Census Input Tab'!$O$33:$O$517,MATCH(ROW()-1,'Census Input Tab'!$X$33:$X$517,0))="BLANK"),IF(INDEX('Census Input Tab'!$O$33:$O$517,MATCH(ROW()-1,'Census Input Tab'!$X$33:$X$517,0))="NO","Missing Data","BLANK"),INDEX('Census Input Tab'!$D$33:$D$517,MATCH(ROW()-1,'Census Input Tab'!$X$33:$X$517,0))))</f>
        <v/>
      </c>
      <c r="B208"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Tab'!$E$33:$E$517,MATCH(ROW()-1,'Census Input Tab'!$X$33:$X$517,0))))</f>
        <v/>
      </c>
      <c r="C208"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Tab'!$C$33:$C$517,MATCH(ROW()-1,'Census Input Tab'!$X$33:$X$517,0))))</f>
        <v/>
      </c>
      <c r="D208"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Tab'!$F$33:$F$517,MATCH(ROW()-1,'Census Input Tab'!$X$33:$X$517,0))))</f>
        <v/>
      </c>
      <c r="E208" s="70" t="str">
        <f t="shared" si="3"/>
        <v/>
      </c>
      <c r="F208" s="70" t="str">
        <f>IF(ROW()-1&gt;MAX('Census Input Tab'!$X$33:$X$517),"",IF(OR(INDEX('Census Input Tab'!$O$33:$O$517,MATCH(ROW()-1,'Census Input Tab'!$X$33:$X$517,0))="NO",INDEX('Census Input Tab'!$O$33:$O$517,MATCH(ROW()-1,'Census Input Tab'!$X$33:$X$517,0))="BLANK"),IF(INDEX('Census Input Tab'!$O$33:$O$517,MATCH(ROW()-1,'Census Input Tab'!$X$33:$X$517,0))="NO","Missing Data","BLANK"),"None"))</f>
        <v/>
      </c>
      <c r="G208" s="62" t="str">
        <f>IF(ROW()-1&gt;MAX('Census Input Tab'!$X$33:$X$517),"",IF(OR(INDEX('Census Input Tab'!$O$33:$O$517,MATCH(ROW()-1,'Census Input Tab'!$X$33:$X$517,0))="NO",INDEX('Census Input Tab'!$O$33:$O$517,MATCH(ROW()-1,'Census Input Tab'!$X$33:$X$517,0))="BLANK"),IF(INDEX('Census Input Tab'!$O$33:$O$517,MATCH(ROW()-1,'Census Input Tab'!$X$33:$X$517,0))="NO","Missing Data","BLANK"),"4T"))</f>
        <v/>
      </c>
      <c r="H208"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Tab'!$H$33:$H$517,MATCH(ROW()-1,'Census Input Tab'!$X$33:$X$517,0))))</f>
        <v/>
      </c>
      <c r="I208" s="72" t="str">
        <f>IF(ROW()-1&gt;MAX('Census Input Tab'!$X$33:$X$517),"",IF(OR(INDEX('Census Input Tab'!$O$33:$O$517,MATCH(ROW()-1,'Census Input Tab'!$X$33:$X$517,0))="NO",INDEX('Census Input Tab'!$O$33:$O$517,MATCH(ROW()-1,'Census Input Tab'!$X$33:$X$517,0))="BLANK"),IF(INDEX('Census Input Tab'!$O$33:$O$517,MATCH(ROW()-1,'Census Input Tab'!$X$33:$X$517,0))="NO","Missing Data","BLANK"),""))</f>
        <v/>
      </c>
      <c r="J208"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Tab'!$A$33:$A$517,MATCH(ROW()-1,'Census Input Tab'!$X$33:$X$517,0))))</f>
        <v/>
      </c>
      <c r="K208"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Tab'!$B$33:$B$517,MATCH(ROW()-1,'Census Input Tab'!$X$33:$X$517,0))))</f>
        <v/>
      </c>
      <c r="L208" s="58" t="str">
        <f>IF(ROW()-1&gt;MAX('Census Input Tab'!$X$33:$X$517),"",IF(OR(INDEX('Census Input Tab'!$O$33:$O$517,MATCH(ROW()-1,'Census Input Tab'!$X$33:$X$517,0))="NO",INDEX('Census Input Tab'!$O$33:$O$517,MATCH(ROW()-1,'Census Input Tab'!$X$33:$X$517,0))="BLANK"),IF(INDEX('Census Input Tab'!$O$33:$O$517,MATCH(ROW()-1,'Census Input Tab'!$X$33:$X$517,0))="NO","Missing Data","BLANK"),IF(INDEX('Census Input Tab'!$I$33:$I$517,MATCH(ROW()-1,'Census Input Tab'!$X$33:$X$517,0))="St Con","Y",IF(INDEX('Census Input Tab'!$I$33:$I$517,MATCH(ROW()-1,'Census Input Tab'!$X$33:$X$517,0))="COBRA","Y",""))))</f>
        <v/>
      </c>
    </row>
    <row r="209" spans="1:12" ht="12.75" customHeight="1">
      <c r="A209" s="69" t="str">
        <f>IF(ROW()-1&gt;MAX('Census Input Tab'!$X$33:$X$517),"",IF(OR(INDEX('Census Input Tab'!$O$33:$O$517,MATCH(ROW()-1,'Census Input Tab'!$X$33:$X$517,0))="NO",INDEX('Census Input Tab'!$O$33:$O$517,MATCH(ROW()-1,'Census Input Tab'!$X$33:$X$517,0))="BLANK"),IF(INDEX('Census Input Tab'!$O$33:$O$517,MATCH(ROW()-1,'Census Input Tab'!$X$33:$X$517,0))="NO","Missing Data","BLANK"),INDEX('Census Input Tab'!$D$33:$D$517,MATCH(ROW()-1,'Census Input Tab'!$X$33:$X$517,0))))</f>
        <v/>
      </c>
      <c r="B209"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Tab'!$E$33:$E$517,MATCH(ROW()-1,'Census Input Tab'!$X$33:$X$517,0))))</f>
        <v/>
      </c>
      <c r="C209"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Tab'!$C$33:$C$517,MATCH(ROW()-1,'Census Input Tab'!$X$33:$X$517,0))))</f>
        <v/>
      </c>
      <c r="D209"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Tab'!$F$33:$F$517,MATCH(ROW()-1,'Census Input Tab'!$X$33:$X$517,0))))</f>
        <v/>
      </c>
      <c r="E209" s="70" t="str">
        <f t="shared" si="3"/>
        <v/>
      </c>
      <c r="F209" s="70" t="str">
        <f>IF(ROW()-1&gt;MAX('Census Input Tab'!$X$33:$X$517),"",IF(OR(INDEX('Census Input Tab'!$O$33:$O$517,MATCH(ROW()-1,'Census Input Tab'!$X$33:$X$517,0))="NO",INDEX('Census Input Tab'!$O$33:$O$517,MATCH(ROW()-1,'Census Input Tab'!$X$33:$X$517,0))="BLANK"),IF(INDEX('Census Input Tab'!$O$33:$O$517,MATCH(ROW()-1,'Census Input Tab'!$X$33:$X$517,0))="NO","Missing Data","BLANK"),"None"))</f>
        <v/>
      </c>
      <c r="G209" s="62" t="str">
        <f>IF(ROW()-1&gt;MAX('Census Input Tab'!$X$33:$X$517),"",IF(OR(INDEX('Census Input Tab'!$O$33:$O$517,MATCH(ROW()-1,'Census Input Tab'!$X$33:$X$517,0))="NO",INDEX('Census Input Tab'!$O$33:$O$517,MATCH(ROW()-1,'Census Input Tab'!$X$33:$X$517,0))="BLANK"),IF(INDEX('Census Input Tab'!$O$33:$O$517,MATCH(ROW()-1,'Census Input Tab'!$X$33:$X$517,0))="NO","Missing Data","BLANK"),"4T"))</f>
        <v/>
      </c>
      <c r="H209"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Tab'!$H$33:$H$517,MATCH(ROW()-1,'Census Input Tab'!$X$33:$X$517,0))))</f>
        <v/>
      </c>
      <c r="I209" s="72" t="str">
        <f>IF(ROW()-1&gt;MAX('Census Input Tab'!$X$33:$X$517),"",IF(OR(INDEX('Census Input Tab'!$O$33:$O$517,MATCH(ROW()-1,'Census Input Tab'!$X$33:$X$517,0))="NO",INDEX('Census Input Tab'!$O$33:$O$517,MATCH(ROW()-1,'Census Input Tab'!$X$33:$X$517,0))="BLANK"),IF(INDEX('Census Input Tab'!$O$33:$O$517,MATCH(ROW()-1,'Census Input Tab'!$X$33:$X$517,0))="NO","Missing Data","BLANK"),""))</f>
        <v/>
      </c>
      <c r="J209"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Tab'!$A$33:$A$517,MATCH(ROW()-1,'Census Input Tab'!$X$33:$X$517,0))))</f>
        <v/>
      </c>
      <c r="K209"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Tab'!$B$33:$B$517,MATCH(ROW()-1,'Census Input Tab'!$X$33:$X$517,0))))</f>
        <v/>
      </c>
      <c r="L209" s="58" t="str">
        <f>IF(ROW()-1&gt;MAX('Census Input Tab'!$X$33:$X$517),"",IF(OR(INDEX('Census Input Tab'!$O$33:$O$517,MATCH(ROW()-1,'Census Input Tab'!$X$33:$X$517,0))="NO",INDEX('Census Input Tab'!$O$33:$O$517,MATCH(ROW()-1,'Census Input Tab'!$X$33:$X$517,0))="BLANK"),IF(INDEX('Census Input Tab'!$O$33:$O$517,MATCH(ROW()-1,'Census Input Tab'!$X$33:$X$517,0))="NO","Missing Data","BLANK"),IF(INDEX('Census Input Tab'!$I$33:$I$517,MATCH(ROW()-1,'Census Input Tab'!$X$33:$X$517,0))="St Con","Y",IF(INDEX('Census Input Tab'!$I$33:$I$517,MATCH(ROW()-1,'Census Input Tab'!$X$33:$X$517,0))="COBRA","Y",""))))</f>
        <v/>
      </c>
    </row>
    <row r="210" spans="1:12" ht="12.75" customHeight="1">
      <c r="A210" s="69" t="str">
        <f>IF(ROW()-1&gt;MAX('Census Input Tab'!$X$33:$X$517),"",IF(OR(INDEX('Census Input Tab'!$O$33:$O$517,MATCH(ROW()-1,'Census Input Tab'!$X$33:$X$517,0))="NO",INDEX('Census Input Tab'!$O$33:$O$517,MATCH(ROW()-1,'Census Input Tab'!$X$33:$X$517,0))="BLANK"),IF(INDEX('Census Input Tab'!$O$33:$O$517,MATCH(ROW()-1,'Census Input Tab'!$X$33:$X$517,0))="NO","Missing Data","BLANK"),INDEX('Census Input Tab'!$D$33:$D$517,MATCH(ROW()-1,'Census Input Tab'!$X$33:$X$517,0))))</f>
        <v/>
      </c>
      <c r="B210"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Tab'!$E$33:$E$517,MATCH(ROW()-1,'Census Input Tab'!$X$33:$X$517,0))))</f>
        <v/>
      </c>
      <c r="C210"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Tab'!$C$33:$C$517,MATCH(ROW()-1,'Census Input Tab'!$X$33:$X$517,0))))</f>
        <v/>
      </c>
      <c r="D210"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Tab'!$F$33:$F$517,MATCH(ROW()-1,'Census Input Tab'!$X$33:$X$517,0))))</f>
        <v/>
      </c>
      <c r="E210" s="70" t="str">
        <f t="shared" si="3"/>
        <v/>
      </c>
      <c r="F210" s="70" t="str">
        <f>IF(ROW()-1&gt;MAX('Census Input Tab'!$X$33:$X$517),"",IF(OR(INDEX('Census Input Tab'!$O$33:$O$517,MATCH(ROW()-1,'Census Input Tab'!$X$33:$X$517,0))="NO",INDEX('Census Input Tab'!$O$33:$O$517,MATCH(ROW()-1,'Census Input Tab'!$X$33:$X$517,0))="BLANK"),IF(INDEX('Census Input Tab'!$O$33:$O$517,MATCH(ROW()-1,'Census Input Tab'!$X$33:$X$517,0))="NO","Missing Data","BLANK"),"None"))</f>
        <v/>
      </c>
      <c r="G210" s="62" t="str">
        <f>IF(ROW()-1&gt;MAX('Census Input Tab'!$X$33:$X$517),"",IF(OR(INDEX('Census Input Tab'!$O$33:$O$517,MATCH(ROW()-1,'Census Input Tab'!$X$33:$X$517,0))="NO",INDEX('Census Input Tab'!$O$33:$O$517,MATCH(ROW()-1,'Census Input Tab'!$X$33:$X$517,0))="BLANK"),IF(INDEX('Census Input Tab'!$O$33:$O$517,MATCH(ROW()-1,'Census Input Tab'!$X$33:$X$517,0))="NO","Missing Data","BLANK"),"4T"))</f>
        <v/>
      </c>
      <c r="H210"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Tab'!$H$33:$H$517,MATCH(ROW()-1,'Census Input Tab'!$X$33:$X$517,0))))</f>
        <v/>
      </c>
      <c r="I210" s="72" t="str">
        <f>IF(ROW()-1&gt;MAX('Census Input Tab'!$X$33:$X$517),"",IF(OR(INDEX('Census Input Tab'!$O$33:$O$517,MATCH(ROW()-1,'Census Input Tab'!$X$33:$X$517,0))="NO",INDEX('Census Input Tab'!$O$33:$O$517,MATCH(ROW()-1,'Census Input Tab'!$X$33:$X$517,0))="BLANK"),IF(INDEX('Census Input Tab'!$O$33:$O$517,MATCH(ROW()-1,'Census Input Tab'!$X$33:$X$517,0))="NO","Missing Data","BLANK"),""))</f>
        <v/>
      </c>
      <c r="J210"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Tab'!$A$33:$A$517,MATCH(ROW()-1,'Census Input Tab'!$X$33:$X$517,0))))</f>
        <v/>
      </c>
      <c r="K210"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Tab'!$B$33:$B$517,MATCH(ROW()-1,'Census Input Tab'!$X$33:$X$517,0))))</f>
        <v/>
      </c>
      <c r="L210" s="58" t="str">
        <f>IF(ROW()-1&gt;MAX('Census Input Tab'!$X$33:$X$517),"",IF(OR(INDEX('Census Input Tab'!$O$33:$O$517,MATCH(ROW()-1,'Census Input Tab'!$X$33:$X$517,0))="NO",INDEX('Census Input Tab'!$O$33:$O$517,MATCH(ROW()-1,'Census Input Tab'!$X$33:$X$517,0))="BLANK"),IF(INDEX('Census Input Tab'!$O$33:$O$517,MATCH(ROW()-1,'Census Input Tab'!$X$33:$X$517,0))="NO","Missing Data","BLANK"),IF(INDEX('Census Input Tab'!$I$33:$I$517,MATCH(ROW()-1,'Census Input Tab'!$X$33:$X$517,0))="St Con","Y",IF(INDEX('Census Input Tab'!$I$33:$I$517,MATCH(ROW()-1,'Census Input Tab'!$X$33:$X$517,0))="COBRA","Y",""))))</f>
        <v/>
      </c>
    </row>
    <row r="211" spans="1:12" ht="12.75" customHeight="1">
      <c r="A211" s="69" t="str">
        <f>IF(ROW()-1&gt;MAX('Census Input Tab'!$X$33:$X$517),"",IF(OR(INDEX('Census Input Tab'!$O$33:$O$517,MATCH(ROW()-1,'Census Input Tab'!$X$33:$X$517,0))="NO",INDEX('Census Input Tab'!$O$33:$O$517,MATCH(ROW()-1,'Census Input Tab'!$X$33:$X$517,0))="BLANK"),IF(INDEX('Census Input Tab'!$O$33:$O$517,MATCH(ROW()-1,'Census Input Tab'!$X$33:$X$517,0))="NO","Missing Data","BLANK"),INDEX('Census Input Tab'!$D$33:$D$517,MATCH(ROW()-1,'Census Input Tab'!$X$33:$X$517,0))))</f>
        <v/>
      </c>
      <c r="B211"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Tab'!$E$33:$E$517,MATCH(ROW()-1,'Census Input Tab'!$X$33:$X$517,0))))</f>
        <v/>
      </c>
      <c r="C211"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Tab'!$C$33:$C$517,MATCH(ROW()-1,'Census Input Tab'!$X$33:$X$517,0))))</f>
        <v/>
      </c>
      <c r="D211"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Tab'!$F$33:$F$517,MATCH(ROW()-1,'Census Input Tab'!$X$33:$X$517,0))))</f>
        <v/>
      </c>
      <c r="E211" s="70" t="str">
        <f t="shared" si="3"/>
        <v/>
      </c>
      <c r="F211" s="70" t="str">
        <f>IF(ROW()-1&gt;MAX('Census Input Tab'!$X$33:$X$517),"",IF(OR(INDEX('Census Input Tab'!$O$33:$O$517,MATCH(ROW()-1,'Census Input Tab'!$X$33:$X$517,0))="NO",INDEX('Census Input Tab'!$O$33:$O$517,MATCH(ROW()-1,'Census Input Tab'!$X$33:$X$517,0))="BLANK"),IF(INDEX('Census Input Tab'!$O$33:$O$517,MATCH(ROW()-1,'Census Input Tab'!$X$33:$X$517,0))="NO","Missing Data","BLANK"),"None"))</f>
        <v/>
      </c>
      <c r="G211" s="62" t="str">
        <f>IF(ROW()-1&gt;MAX('Census Input Tab'!$X$33:$X$517),"",IF(OR(INDEX('Census Input Tab'!$O$33:$O$517,MATCH(ROW()-1,'Census Input Tab'!$X$33:$X$517,0))="NO",INDEX('Census Input Tab'!$O$33:$O$517,MATCH(ROW()-1,'Census Input Tab'!$X$33:$X$517,0))="BLANK"),IF(INDEX('Census Input Tab'!$O$33:$O$517,MATCH(ROW()-1,'Census Input Tab'!$X$33:$X$517,0))="NO","Missing Data","BLANK"),"4T"))</f>
        <v/>
      </c>
      <c r="H211"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Tab'!$H$33:$H$517,MATCH(ROW()-1,'Census Input Tab'!$X$33:$X$517,0))))</f>
        <v/>
      </c>
      <c r="I211" s="72" t="str">
        <f>IF(ROW()-1&gt;MAX('Census Input Tab'!$X$33:$X$517),"",IF(OR(INDEX('Census Input Tab'!$O$33:$O$517,MATCH(ROW()-1,'Census Input Tab'!$X$33:$X$517,0))="NO",INDEX('Census Input Tab'!$O$33:$O$517,MATCH(ROW()-1,'Census Input Tab'!$X$33:$X$517,0))="BLANK"),IF(INDEX('Census Input Tab'!$O$33:$O$517,MATCH(ROW()-1,'Census Input Tab'!$X$33:$X$517,0))="NO","Missing Data","BLANK"),""))</f>
        <v/>
      </c>
      <c r="J211"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Tab'!$A$33:$A$517,MATCH(ROW()-1,'Census Input Tab'!$X$33:$X$517,0))))</f>
        <v/>
      </c>
      <c r="K211"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Tab'!$B$33:$B$517,MATCH(ROW()-1,'Census Input Tab'!$X$33:$X$517,0))))</f>
        <v/>
      </c>
      <c r="L211" s="58" t="str">
        <f>IF(ROW()-1&gt;MAX('Census Input Tab'!$X$33:$X$517),"",IF(OR(INDEX('Census Input Tab'!$O$33:$O$517,MATCH(ROW()-1,'Census Input Tab'!$X$33:$X$517,0))="NO",INDEX('Census Input Tab'!$O$33:$O$517,MATCH(ROW()-1,'Census Input Tab'!$X$33:$X$517,0))="BLANK"),IF(INDEX('Census Input Tab'!$O$33:$O$517,MATCH(ROW()-1,'Census Input Tab'!$X$33:$X$517,0))="NO","Missing Data","BLANK"),IF(INDEX('Census Input Tab'!$I$33:$I$517,MATCH(ROW()-1,'Census Input Tab'!$X$33:$X$517,0))="St Con","Y",IF(INDEX('Census Input Tab'!$I$33:$I$517,MATCH(ROW()-1,'Census Input Tab'!$X$33:$X$517,0))="COBRA","Y",""))))</f>
        <v/>
      </c>
    </row>
    <row r="212" spans="1:12" ht="12.75" customHeight="1">
      <c r="A212" s="69" t="str">
        <f>IF(ROW()-1&gt;MAX('Census Input Tab'!$X$33:$X$517),"",IF(OR(INDEX('Census Input Tab'!$O$33:$O$517,MATCH(ROW()-1,'Census Input Tab'!$X$33:$X$517,0))="NO",INDEX('Census Input Tab'!$O$33:$O$517,MATCH(ROW()-1,'Census Input Tab'!$X$33:$X$517,0))="BLANK"),IF(INDEX('Census Input Tab'!$O$33:$O$517,MATCH(ROW()-1,'Census Input Tab'!$X$33:$X$517,0))="NO","Missing Data","BLANK"),INDEX('Census Input Tab'!$D$33:$D$517,MATCH(ROW()-1,'Census Input Tab'!$X$33:$X$517,0))))</f>
        <v/>
      </c>
      <c r="B212"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Tab'!$E$33:$E$517,MATCH(ROW()-1,'Census Input Tab'!$X$33:$X$517,0))))</f>
        <v/>
      </c>
      <c r="C212"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Tab'!$C$33:$C$517,MATCH(ROW()-1,'Census Input Tab'!$X$33:$X$517,0))))</f>
        <v/>
      </c>
      <c r="D212"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Tab'!$F$33:$F$517,MATCH(ROW()-1,'Census Input Tab'!$X$33:$X$517,0))))</f>
        <v/>
      </c>
      <c r="E212" s="70" t="str">
        <f t="shared" si="3"/>
        <v/>
      </c>
      <c r="F212" s="70" t="str">
        <f>IF(ROW()-1&gt;MAX('Census Input Tab'!$X$33:$X$517),"",IF(OR(INDEX('Census Input Tab'!$O$33:$O$517,MATCH(ROW()-1,'Census Input Tab'!$X$33:$X$517,0))="NO",INDEX('Census Input Tab'!$O$33:$O$517,MATCH(ROW()-1,'Census Input Tab'!$X$33:$X$517,0))="BLANK"),IF(INDEX('Census Input Tab'!$O$33:$O$517,MATCH(ROW()-1,'Census Input Tab'!$X$33:$X$517,0))="NO","Missing Data","BLANK"),"None"))</f>
        <v/>
      </c>
      <c r="G212" s="62" t="str">
        <f>IF(ROW()-1&gt;MAX('Census Input Tab'!$X$33:$X$517),"",IF(OR(INDEX('Census Input Tab'!$O$33:$O$517,MATCH(ROW()-1,'Census Input Tab'!$X$33:$X$517,0))="NO",INDEX('Census Input Tab'!$O$33:$O$517,MATCH(ROW()-1,'Census Input Tab'!$X$33:$X$517,0))="BLANK"),IF(INDEX('Census Input Tab'!$O$33:$O$517,MATCH(ROW()-1,'Census Input Tab'!$X$33:$X$517,0))="NO","Missing Data","BLANK"),"4T"))</f>
        <v/>
      </c>
      <c r="H212"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Tab'!$H$33:$H$517,MATCH(ROW()-1,'Census Input Tab'!$X$33:$X$517,0))))</f>
        <v/>
      </c>
      <c r="I212" s="72" t="str">
        <f>IF(ROW()-1&gt;MAX('Census Input Tab'!$X$33:$X$517),"",IF(OR(INDEX('Census Input Tab'!$O$33:$O$517,MATCH(ROW()-1,'Census Input Tab'!$X$33:$X$517,0))="NO",INDEX('Census Input Tab'!$O$33:$O$517,MATCH(ROW()-1,'Census Input Tab'!$X$33:$X$517,0))="BLANK"),IF(INDEX('Census Input Tab'!$O$33:$O$517,MATCH(ROW()-1,'Census Input Tab'!$X$33:$X$517,0))="NO","Missing Data","BLANK"),""))</f>
        <v/>
      </c>
      <c r="J212"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Tab'!$A$33:$A$517,MATCH(ROW()-1,'Census Input Tab'!$X$33:$X$517,0))))</f>
        <v/>
      </c>
      <c r="K212"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Tab'!$B$33:$B$517,MATCH(ROW()-1,'Census Input Tab'!$X$33:$X$517,0))))</f>
        <v/>
      </c>
      <c r="L212" s="58" t="str">
        <f>IF(ROW()-1&gt;MAX('Census Input Tab'!$X$33:$X$517),"",IF(OR(INDEX('Census Input Tab'!$O$33:$O$517,MATCH(ROW()-1,'Census Input Tab'!$X$33:$X$517,0))="NO",INDEX('Census Input Tab'!$O$33:$O$517,MATCH(ROW()-1,'Census Input Tab'!$X$33:$X$517,0))="BLANK"),IF(INDEX('Census Input Tab'!$O$33:$O$517,MATCH(ROW()-1,'Census Input Tab'!$X$33:$X$517,0))="NO","Missing Data","BLANK"),IF(INDEX('Census Input Tab'!$I$33:$I$517,MATCH(ROW()-1,'Census Input Tab'!$X$33:$X$517,0))="St Con","Y",IF(INDEX('Census Input Tab'!$I$33:$I$517,MATCH(ROW()-1,'Census Input Tab'!$X$33:$X$517,0))="COBRA","Y",""))))</f>
        <v/>
      </c>
    </row>
    <row r="213" spans="1:12" ht="12.75" customHeight="1">
      <c r="A213" s="69" t="str">
        <f>IF(ROW()-1&gt;MAX('Census Input Tab'!$X$33:$X$517),"",IF(OR(INDEX('Census Input Tab'!$O$33:$O$517,MATCH(ROW()-1,'Census Input Tab'!$X$33:$X$517,0))="NO",INDEX('Census Input Tab'!$O$33:$O$517,MATCH(ROW()-1,'Census Input Tab'!$X$33:$X$517,0))="BLANK"),IF(INDEX('Census Input Tab'!$O$33:$O$517,MATCH(ROW()-1,'Census Input Tab'!$X$33:$X$517,0))="NO","Missing Data","BLANK"),INDEX('Census Input Tab'!$D$33:$D$517,MATCH(ROW()-1,'Census Input Tab'!$X$33:$X$517,0))))</f>
        <v/>
      </c>
      <c r="B213"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Tab'!$E$33:$E$517,MATCH(ROW()-1,'Census Input Tab'!$X$33:$X$517,0))))</f>
        <v/>
      </c>
      <c r="C213"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Tab'!$C$33:$C$517,MATCH(ROW()-1,'Census Input Tab'!$X$33:$X$517,0))))</f>
        <v/>
      </c>
      <c r="D213"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Tab'!$F$33:$F$517,MATCH(ROW()-1,'Census Input Tab'!$X$33:$X$517,0))))</f>
        <v/>
      </c>
      <c r="E213" s="70" t="str">
        <f t="shared" si="3"/>
        <v/>
      </c>
      <c r="F213" s="70" t="str">
        <f>IF(ROW()-1&gt;MAX('Census Input Tab'!$X$33:$X$517),"",IF(OR(INDEX('Census Input Tab'!$O$33:$O$517,MATCH(ROW()-1,'Census Input Tab'!$X$33:$X$517,0))="NO",INDEX('Census Input Tab'!$O$33:$O$517,MATCH(ROW()-1,'Census Input Tab'!$X$33:$X$517,0))="BLANK"),IF(INDEX('Census Input Tab'!$O$33:$O$517,MATCH(ROW()-1,'Census Input Tab'!$X$33:$X$517,0))="NO","Missing Data","BLANK"),"None"))</f>
        <v/>
      </c>
      <c r="G213" s="62" t="str">
        <f>IF(ROW()-1&gt;MAX('Census Input Tab'!$X$33:$X$517),"",IF(OR(INDEX('Census Input Tab'!$O$33:$O$517,MATCH(ROW()-1,'Census Input Tab'!$X$33:$X$517,0))="NO",INDEX('Census Input Tab'!$O$33:$O$517,MATCH(ROW()-1,'Census Input Tab'!$X$33:$X$517,0))="BLANK"),IF(INDEX('Census Input Tab'!$O$33:$O$517,MATCH(ROW()-1,'Census Input Tab'!$X$33:$X$517,0))="NO","Missing Data","BLANK"),"4T"))</f>
        <v/>
      </c>
      <c r="H213"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Tab'!$H$33:$H$517,MATCH(ROW()-1,'Census Input Tab'!$X$33:$X$517,0))))</f>
        <v/>
      </c>
      <c r="I213" s="72" t="str">
        <f>IF(ROW()-1&gt;MAX('Census Input Tab'!$X$33:$X$517),"",IF(OR(INDEX('Census Input Tab'!$O$33:$O$517,MATCH(ROW()-1,'Census Input Tab'!$X$33:$X$517,0))="NO",INDEX('Census Input Tab'!$O$33:$O$517,MATCH(ROW()-1,'Census Input Tab'!$X$33:$X$517,0))="BLANK"),IF(INDEX('Census Input Tab'!$O$33:$O$517,MATCH(ROW()-1,'Census Input Tab'!$X$33:$X$517,0))="NO","Missing Data","BLANK"),""))</f>
        <v/>
      </c>
      <c r="J213"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Tab'!$A$33:$A$517,MATCH(ROW()-1,'Census Input Tab'!$X$33:$X$517,0))))</f>
        <v/>
      </c>
      <c r="K213"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Tab'!$B$33:$B$517,MATCH(ROW()-1,'Census Input Tab'!$X$33:$X$517,0))))</f>
        <v/>
      </c>
      <c r="L213" s="58" t="str">
        <f>IF(ROW()-1&gt;MAX('Census Input Tab'!$X$33:$X$517),"",IF(OR(INDEX('Census Input Tab'!$O$33:$O$517,MATCH(ROW()-1,'Census Input Tab'!$X$33:$X$517,0))="NO",INDEX('Census Input Tab'!$O$33:$O$517,MATCH(ROW()-1,'Census Input Tab'!$X$33:$X$517,0))="BLANK"),IF(INDEX('Census Input Tab'!$O$33:$O$517,MATCH(ROW()-1,'Census Input Tab'!$X$33:$X$517,0))="NO","Missing Data","BLANK"),IF(INDEX('Census Input Tab'!$I$33:$I$517,MATCH(ROW()-1,'Census Input Tab'!$X$33:$X$517,0))="St Con","Y",IF(INDEX('Census Input Tab'!$I$33:$I$517,MATCH(ROW()-1,'Census Input Tab'!$X$33:$X$517,0))="COBRA","Y",""))))</f>
        <v/>
      </c>
    </row>
    <row r="214" spans="1:12" ht="12.75" customHeight="1">
      <c r="A214" s="69" t="str">
        <f>IF(ROW()-1&gt;MAX('Census Input Tab'!$X$33:$X$517),"",IF(OR(INDEX('Census Input Tab'!$O$33:$O$517,MATCH(ROW()-1,'Census Input Tab'!$X$33:$X$517,0))="NO",INDEX('Census Input Tab'!$O$33:$O$517,MATCH(ROW()-1,'Census Input Tab'!$X$33:$X$517,0))="BLANK"),IF(INDEX('Census Input Tab'!$O$33:$O$517,MATCH(ROW()-1,'Census Input Tab'!$X$33:$X$517,0))="NO","Missing Data","BLANK"),INDEX('Census Input Tab'!$D$33:$D$517,MATCH(ROW()-1,'Census Input Tab'!$X$33:$X$517,0))))</f>
        <v/>
      </c>
      <c r="B214"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Tab'!$E$33:$E$517,MATCH(ROW()-1,'Census Input Tab'!$X$33:$X$517,0))))</f>
        <v/>
      </c>
      <c r="C214"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Tab'!$C$33:$C$517,MATCH(ROW()-1,'Census Input Tab'!$X$33:$X$517,0))))</f>
        <v/>
      </c>
      <c r="D214"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Tab'!$F$33:$F$517,MATCH(ROW()-1,'Census Input Tab'!$X$33:$X$517,0))))</f>
        <v/>
      </c>
      <c r="E214" s="70" t="str">
        <f t="shared" si="3"/>
        <v/>
      </c>
      <c r="F214" s="70" t="str">
        <f>IF(ROW()-1&gt;MAX('Census Input Tab'!$X$33:$X$517),"",IF(OR(INDEX('Census Input Tab'!$O$33:$O$517,MATCH(ROW()-1,'Census Input Tab'!$X$33:$X$517,0))="NO",INDEX('Census Input Tab'!$O$33:$O$517,MATCH(ROW()-1,'Census Input Tab'!$X$33:$X$517,0))="BLANK"),IF(INDEX('Census Input Tab'!$O$33:$O$517,MATCH(ROW()-1,'Census Input Tab'!$X$33:$X$517,0))="NO","Missing Data","BLANK"),"None"))</f>
        <v/>
      </c>
      <c r="G214" s="62" t="str">
        <f>IF(ROW()-1&gt;MAX('Census Input Tab'!$X$33:$X$517),"",IF(OR(INDEX('Census Input Tab'!$O$33:$O$517,MATCH(ROW()-1,'Census Input Tab'!$X$33:$X$517,0))="NO",INDEX('Census Input Tab'!$O$33:$O$517,MATCH(ROW()-1,'Census Input Tab'!$X$33:$X$517,0))="BLANK"),IF(INDEX('Census Input Tab'!$O$33:$O$517,MATCH(ROW()-1,'Census Input Tab'!$X$33:$X$517,0))="NO","Missing Data","BLANK"),"4T"))</f>
        <v/>
      </c>
      <c r="H214"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Tab'!$H$33:$H$517,MATCH(ROW()-1,'Census Input Tab'!$X$33:$X$517,0))))</f>
        <v/>
      </c>
      <c r="I214" s="72" t="str">
        <f>IF(ROW()-1&gt;MAX('Census Input Tab'!$X$33:$X$517),"",IF(OR(INDEX('Census Input Tab'!$O$33:$O$517,MATCH(ROW()-1,'Census Input Tab'!$X$33:$X$517,0))="NO",INDEX('Census Input Tab'!$O$33:$O$517,MATCH(ROW()-1,'Census Input Tab'!$X$33:$X$517,0))="BLANK"),IF(INDEX('Census Input Tab'!$O$33:$O$517,MATCH(ROW()-1,'Census Input Tab'!$X$33:$X$517,0))="NO","Missing Data","BLANK"),""))</f>
        <v/>
      </c>
      <c r="J214"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Tab'!$A$33:$A$517,MATCH(ROW()-1,'Census Input Tab'!$X$33:$X$517,0))))</f>
        <v/>
      </c>
      <c r="K214"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Tab'!$B$33:$B$517,MATCH(ROW()-1,'Census Input Tab'!$X$33:$X$517,0))))</f>
        <v/>
      </c>
      <c r="L214" s="58" t="str">
        <f>IF(ROW()-1&gt;MAX('Census Input Tab'!$X$33:$X$517),"",IF(OR(INDEX('Census Input Tab'!$O$33:$O$517,MATCH(ROW()-1,'Census Input Tab'!$X$33:$X$517,0))="NO",INDEX('Census Input Tab'!$O$33:$O$517,MATCH(ROW()-1,'Census Input Tab'!$X$33:$X$517,0))="BLANK"),IF(INDEX('Census Input Tab'!$O$33:$O$517,MATCH(ROW()-1,'Census Input Tab'!$X$33:$X$517,0))="NO","Missing Data","BLANK"),IF(INDEX('Census Input Tab'!$I$33:$I$517,MATCH(ROW()-1,'Census Input Tab'!$X$33:$X$517,0))="St Con","Y",IF(INDEX('Census Input Tab'!$I$33:$I$517,MATCH(ROW()-1,'Census Input Tab'!$X$33:$X$517,0))="COBRA","Y",""))))</f>
        <v/>
      </c>
    </row>
    <row r="215" spans="1:12" ht="12.75" customHeight="1">
      <c r="A215" s="69" t="str">
        <f>IF(ROW()-1&gt;MAX('Census Input Tab'!$X$33:$X$517),"",IF(OR(INDEX('Census Input Tab'!$O$33:$O$517,MATCH(ROW()-1,'Census Input Tab'!$X$33:$X$517,0))="NO",INDEX('Census Input Tab'!$O$33:$O$517,MATCH(ROW()-1,'Census Input Tab'!$X$33:$X$517,0))="BLANK"),IF(INDEX('Census Input Tab'!$O$33:$O$517,MATCH(ROW()-1,'Census Input Tab'!$X$33:$X$517,0))="NO","Missing Data","BLANK"),INDEX('Census Input Tab'!$D$33:$D$517,MATCH(ROW()-1,'Census Input Tab'!$X$33:$X$517,0))))</f>
        <v/>
      </c>
      <c r="B215"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Tab'!$E$33:$E$517,MATCH(ROW()-1,'Census Input Tab'!$X$33:$X$517,0))))</f>
        <v/>
      </c>
      <c r="C215"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Tab'!$C$33:$C$517,MATCH(ROW()-1,'Census Input Tab'!$X$33:$X$517,0))))</f>
        <v/>
      </c>
      <c r="D215"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Tab'!$F$33:$F$517,MATCH(ROW()-1,'Census Input Tab'!$X$33:$X$517,0))))</f>
        <v/>
      </c>
      <c r="E215" s="70" t="str">
        <f t="shared" si="3"/>
        <v/>
      </c>
      <c r="F215" s="70" t="str">
        <f>IF(ROW()-1&gt;MAX('Census Input Tab'!$X$33:$X$517),"",IF(OR(INDEX('Census Input Tab'!$O$33:$O$517,MATCH(ROW()-1,'Census Input Tab'!$X$33:$X$517,0))="NO",INDEX('Census Input Tab'!$O$33:$O$517,MATCH(ROW()-1,'Census Input Tab'!$X$33:$X$517,0))="BLANK"),IF(INDEX('Census Input Tab'!$O$33:$O$517,MATCH(ROW()-1,'Census Input Tab'!$X$33:$X$517,0))="NO","Missing Data","BLANK"),"None"))</f>
        <v/>
      </c>
      <c r="G215" s="62" t="str">
        <f>IF(ROW()-1&gt;MAX('Census Input Tab'!$X$33:$X$517),"",IF(OR(INDEX('Census Input Tab'!$O$33:$O$517,MATCH(ROW()-1,'Census Input Tab'!$X$33:$X$517,0))="NO",INDEX('Census Input Tab'!$O$33:$O$517,MATCH(ROW()-1,'Census Input Tab'!$X$33:$X$517,0))="BLANK"),IF(INDEX('Census Input Tab'!$O$33:$O$517,MATCH(ROW()-1,'Census Input Tab'!$X$33:$X$517,0))="NO","Missing Data","BLANK"),"4T"))</f>
        <v/>
      </c>
      <c r="H215"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Tab'!$H$33:$H$517,MATCH(ROW()-1,'Census Input Tab'!$X$33:$X$517,0))))</f>
        <v/>
      </c>
      <c r="I215" s="72" t="str">
        <f>IF(ROW()-1&gt;MAX('Census Input Tab'!$X$33:$X$517),"",IF(OR(INDEX('Census Input Tab'!$O$33:$O$517,MATCH(ROW()-1,'Census Input Tab'!$X$33:$X$517,0))="NO",INDEX('Census Input Tab'!$O$33:$O$517,MATCH(ROW()-1,'Census Input Tab'!$X$33:$X$517,0))="BLANK"),IF(INDEX('Census Input Tab'!$O$33:$O$517,MATCH(ROW()-1,'Census Input Tab'!$X$33:$X$517,0))="NO","Missing Data","BLANK"),""))</f>
        <v/>
      </c>
      <c r="J215"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Tab'!$A$33:$A$517,MATCH(ROW()-1,'Census Input Tab'!$X$33:$X$517,0))))</f>
        <v/>
      </c>
      <c r="K215"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Tab'!$B$33:$B$517,MATCH(ROW()-1,'Census Input Tab'!$X$33:$X$517,0))))</f>
        <v/>
      </c>
      <c r="L215" s="58" t="str">
        <f>IF(ROW()-1&gt;MAX('Census Input Tab'!$X$33:$X$517),"",IF(OR(INDEX('Census Input Tab'!$O$33:$O$517,MATCH(ROW()-1,'Census Input Tab'!$X$33:$X$517,0))="NO",INDEX('Census Input Tab'!$O$33:$O$517,MATCH(ROW()-1,'Census Input Tab'!$X$33:$X$517,0))="BLANK"),IF(INDEX('Census Input Tab'!$O$33:$O$517,MATCH(ROW()-1,'Census Input Tab'!$X$33:$X$517,0))="NO","Missing Data","BLANK"),IF(INDEX('Census Input Tab'!$I$33:$I$517,MATCH(ROW()-1,'Census Input Tab'!$X$33:$X$517,0))="St Con","Y",IF(INDEX('Census Input Tab'!$I$33:$I$517,MATCH(ROW()-1,'Census Input Tab'!$X$33:$X$517,0))="COBRA","Y",""))))</f>
        <v/>
      </c>
    </row>
    <row r="216" spans="1:12" ht="12.75" customHeight="1">
      <c r="A216" s="69" t="str">
        <f>IF(ROW()-1&gt;MAX('Census Input Tab'!$X$33:$X$517),"",IF(OR(INDEX('Census Input Tab'!$O$33:$O$517,MATCH(ROW()-1,'Census Input Tab'!$X$33:$X$517,0))="NO",INDEX('Census Input Tab'!$O$33:$O$517,MATCH(ROW()-1,'Census Input Tab'!$X$33:$X$517,0))="BLANK"),IF(INDEX('Census Input Tab'!$O$33:$O$517,MATCH(ROW()-1,'Census Input Tab'!$X$33:$X$517,0))="NO","Missing Data","BLANK"),INDEX('Census Input Tab'!$D$33:$D$517,MATCH(ROW()-1,'Census Input Tab'!$X$33:$X$517,0))))</f>
        <v/>
      </c>
      <c r="B216"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Tab'!$E$33:$E$517,MATCH(ROW()-1,'Census Input Tab'!$X$33:$X$517,0))))</f>
        <v/>
      </c>
      <c r="C216"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Tab'!$C$33:$C$517,MATCH(ROW()-1,'Census Input Tab'!$X$33:$X$517,0))))</f>
        <v/>
      </c>
      <c r="D216"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Tab'!$F$33:$F$517,MATCH(ROW()-1,'Census Input Tab'!$X$33:$X$517,0))))</f>
        <v/>
      </c>
      <c r="E216" s="70" t="str">
        <f t="shared" si="3"/>
        <v/>
      </c>
      <c r="F216" s="70" t="str">
        <f>IF(ROW()-1&gt;MAX('Census Input Tab'!$X$33:$X$517),"",IF(OR(INDEX('Census Input Tab'!$O$33:$O$517,MATCH(ROW()-1,'Census Input Tab'!$X$33:$X$517,0))="NO",INDEX('Census Input Tab'!$O$33:$O$517,MATCH(ROW()-1,'Census Input Tab'!$X$33:$X$517,0))="BLANK"),IF(INDEX('Census Input Tab'!$O$33:$O$517,MATCH(ROW()-1,'Census Input Tab'!$X$33:$X$517,0))="NO","Missing Data","BLANK"),"None"))</f>
        <v/>
      </c>
      <c r="G216" s="62" t="str">
        <f>IF(ROW()-1&gt;MAX('Census Input Tab'!$X$33:$X$517),"",IF(OR(INDEX('Census Input Tab'!$O$33:$O$517,MATCH(ROW()-1,'Census Input Tab'!$X$33:$X$517,0))="NO",INDEX('Census Input Tab'!$O$33:$O$517,MATCH(ROW()-1,'Census Input Tab'!$X$33:$X$517,0))="BLANK"),IF(INDEX('Census Input Tab'!$O$33:$O$517,MATCH(ROW()-1,'Census Input Tab'!$X$33:$X$517,0))="NO","Missing Data","BLANK"),"4T"))</f>
        <v/>
      </c>
      <c r="H216"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Tab'!$H$33:$H$517,MATCH(ROW()-1,'Census Input Tab'!$X$33:$X$517,0))))</f>
        <v/>
      </c>
      <c r="I216" s="72" t="str">
        <f>IF(ROW()-1&gt;MAX('Census Input Tab'!$X$33:$X$517),"",IF(OR(INDEX('Census Input Tab'!$O$33:$O$517,MATCH(ROW()-1,'Census Input Tab'!$X$33:$X$517,0))="NO",INDEX('Census Input Tab'!$O$33:$O$517,MATCH(ROW()-1,'Census Input Tab'!$X$33:$X$517,0))="BLANK"),IF(INDEX('Census Input Tab'!$O$33:$O$517,MATCH(ROW()-1,'Census Input Tab'!$X$33:$X$517,0))="NO","Missing Data","BLANK"),""))</f>
        <v/>
      </c>
      <c r="J216"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Tab'!$A$33:$A$517,MATCH(ROW()-1,'Census Input Tab'!$X$33:$X$517,0))))</f>
        <v/>
      </c>
      <c r="K216"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Tab'!$B$33:$B$517,MATCH(ROW()-1,'Census Input Tab'!$X$33:$X$517,0))))</f>
        <v/>
      </c>
      <c r="L216" s="58" t="str">
        <f>IF(ROW()-1&gt;MAX('Census Input Tab'!$X$33:$X$517),"",IF(OR(INDEX('Census Input Tab'!$O$33:$O$517,MATCH(ROW()-1,'Census Input Tab'!$X$33:$X$517,0))="NO",INDEX('Census Input Tab'!$O$33:$O$517,MATCH(ROW()-1,'Census Input Tab'!$X$33:$X$517,0))="BLANK"),IF(INDEX('Census Input Tab'!$O$33:$O$517,MATCH(ROW()-1,'Census Input Tab'!$X$33:$X$517,0))="NO","Missing Data","BLANK"),IF(INDEX('Census Input Tab'!$I$33:$I$517,MATCH(ROW()-1,'Census Input Tab'!$X$33:$X$517,0))="St Con","Y",IF(INDEX('Census Input Tab'!$I$33:$I$517,MATCH(ROW()-1,'Census Input Tab'!$X$33:$X$517,0))="COBRA","Y",""))))</f>
        <v/>
      </c>
    </row>
    <row r="217" spans="1:12" ht="12.75" customHeight="1">
      <c r="A217" s="69" t="str">
        <f>IF(ROW()-1&gt;MAX('Census Input Tab'!$X$33:$X$517),"",IF(OR(INDEX('Census Input Tab'!$O$33:$O$517,MATCH(ROW()-1,'Census Input Tab'!$X$33:$X$517,0))="NO",INDEX('Census Input Tab'!$O$33:$O$517,MATCH(ROW()-1,'Census Input Tab'!$X$33:$X$517,0))="BLANK"),IF(INDEX('Census Input Tab'!$O$33:$O$517,MATCH(ROW()-1,'Census Input Tab'!$X$33:$X$517,0))="NO","Missing Data","BLANK"),INDEX('Census Input Tab'!$D$33:$D$517,MATCH(ROW()-1,'Census Input Tab'!$X$33:$X$517,0))))</f>
        <v/>
      </c>
      <c r="B217"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Tab'!$E$33:$E$517,MATCH(ROW()-1,'Census Input Tab'!$X$33:$X$517,0))))</f>
        <v/>
      </c>
      <c r="C217"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Tab'!$C$33:$C$517,MATCH(ROW()-1,'Census Input Tab'!$X$33:$X$517,0))))</f>
        <v/>
      </c>
      <c r="D217"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Tab'!$F$33:$F$517,MATCH(ROW()-1,'Census Input Tab'!$X$33:$X$517,0))))</f>
        <v/>
      </c>
      <c r="E217" s="70" t="str">
        <f t="shared" si="3"/>
        <v/>
      </c>
      <c r="F217" s="70" t="str">
        <f>IF(ROW()-1&gt;MAX('Census Input Tab'!$X$33:$X$517),"",IF(OR(INDEX('Census Input Tab'!$O$33:$O$517,MATCH(ROW()-1,'Census Input Tab'!$X$33:$X$517,0))="NO",INDEX('Census Input Tab'!$O$33:$O$517,MATCH(ROW()-1,'Census Input Tab'!$X$33:$X$517,0))="BLANK"),IF(INDEX('Census Input Tab'!$O$33:$O$517,MATCH(ROW()-1,'Census Input Tab'!$X$33:$X$517,0))="NO","Missing Data","BLANK"),"None"))</f>
        <v/>
      </c>
      <c r="G217" s="62" t="str">
        <f>IF(ROW()-1&gt;MAX('Census Input Tab'!$X$33:$X$517),"",IF(OR(INDEX('Census Input Tab'!$O$33:$O$517,MATCH(ROW()-1,'Census Input Tab'!$X$33:$X$517,0))="NO",INDEX('Census Input Tab'!$O$33:$O$517,MATCH(ROW()-1,'Census Input Tab'!$X$33:$X$517,0))="BLANK"),IF(INDEX('Census Input Tab'!$O$33:$O$517,MATCH(ROW()-1,'Census Input Tab'!$X$33:$X$517,0))="NO","Missing Data","BLANK"),"4T"))</f>
        <v/>
      </c>
      <c r="H217"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Tab'!$H$33:$H$517,MATCH(ROW()-1,'Census Input Tab'!$X$33:$X$517,0))))</f>
        <v/>
      </c>
      <c r="I217" s="72" t="str">
        <f>IF(ROW()-1&gt;MAX('Census Input Tab'!$X$33:$X$517),"",IF(OR(INDEX('Census Input Tab'!$O$33:$O$517,MATCH(ROW()-1,'Census Input Tab'!$X$33:$X$517,0))="NO",INDEX('Census Input Tab'!$O$33:$O$517,MATCH(ROW()-1,'Census Input Tab'!$X$33:$X$517,0))="BLANK"),IF(INDEX('Census Input Tab'!$O$33:$O$517,MATCH(ROW()-1,'Census Input Tab'!$X$33:$X$517,0))="NO","Missing Data","BLANK"),""))</f>
        <v/>
      </c>
      <c r="J217"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Tab'!$A$33:$A$517,MATCH(ROW()-1,'Census Input Tab'!$X$33:$X$517,0))))</f>
        <v/>
      </c>
      <c r="K217"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Tab'!$B$33:$B$517,MATCH(ROW()-1,'Census Input Tab'!$X$33:$X$517,0))))</f>
        <v/>
      </c>
      <c r="L217" s="58" t="str">
        <f>IF(ROW()-1&gt;MAX('Census Input Tab'!$X$33:$X$517),"",IF(OR(INDEX('Census Input Tab'!$O$33:$O$517,MATCH(ROW()-1,'Census Input Tab'!$X$33:$X$517,0))="NO",INDEX('Census Input Tab'!$O$33:$O$517,MATCH(ROW()-1,'Census Input Tab'!$X$33:$X$517,0))="BLANK"),IF(INDEX('Census Input Tab'!$O$33:$O$517,MATCH(ROW()-1,'Census Input Tab'!$X$33:$X$517,0))="NO","Missing Data","BLANK"),IF(INDEX('Census Input Tab'!$I$33:$I$517,MATCH(ROW()-1,'Census Input Tab'!$X$33:$X$517,0))="St Con","Y",IF(INDEX('Census Input Tab'!$I$33:$I$517,MATCH(ROW()-1,'Census Input Tab'!$X$33:$X$517,0))="COBRA","Y",""))))</f>
        <v/>
      </c>
    </row>
    <row r="218" spans="1:12" ht="12.75" customHeight="1">
      <c r="A218" s="69" t="str">
        <f>IF(ROW()-1&gt;MAX('Census Input Tab'!$X$33:$X$517),"",IF(OR(INDEX('Census Input Tab'!$O$33:$O$517,MATCH(ROW()-1,'Census Input Tab'!$X$33:$X$517,0))="NO",INDEX('Census Input Tab'!$O$33:$O$517,MATCH(ROW()-1,'Census Input Tab'!$X$33:$X$517,0))="BLANK"),IF(INDEX('Census Input Tab'!$O$33:$O$517,MATCH(ROW()-1,'Census Input Tab'!$X$33:$X$517,0))="NO","Missing Data","BLANK"),INDEX('Census Input Tab'!$D$33:$D$517,MATCH(ROW()-1,'Census Input Tab'!$X$33:$X$517,0))))</f>
        <v/>
      </c>
      <c r="B218"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Tab'!$E$33:$E$517,MATCH(ROW()-1,'Census Input Tab'!$X$33:$X$517,0))))</f>
        <v/>
      </c>
      <c r="C218"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Tab'!$C$33:$C$517,MATCH(ROW()-1,'Census Input Tab'!$X$33:$X$517,0))))</f>
        <v/>
      </c>
      <c r="D218"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Tab'!$F$33:$F$517,MATCH(ROW()-1,'Census Input Tab'!$X$33:$X$517,0))))</f>
        <v/>
      </c>
      <c r="E218" s="70" t="str">
        <f t="shared" si="3"/>
        <v/>
      </c>
      <c r="F218" s="70" t="str">
        <f>IF(ROW()-1&gt;MAX('Census Input Tab'!$X$33:$X$517),"",IF(OR(INDEX('Census Input Tab'!$O$33:$O$517,MATCH(ROW()-1,'Census Input Tab'!$X$33:$X$517,0))="NO",INDEX('Census Input Tab'!$O$33:$O$517,MATCH(ROW()-1,'Census Input Tab'!$X$33:$X$517,0))="BLANK"),IF(INDEX('Census Input Tab'!$O$33:$O$517,MATCH(ROW()-1,'Census Input Tab'!$X$33:$X$517,0))="NO","Missing Data","BLANK"),"None"))</f>
        <v/>
      </c>
      <c r="G218" s="62" t="str">
        <f>IF(ROW()-1&gt;MAX('Census Input Tab'!$X$33:$X$517),"",IF(OR(INDEX('Census Input Tab'!$O$33:$O$517,MATCH(ROW()-1,'Census Input Tab'!$X$33:$X$517,0))="NO",INDEX('Census Input Tab'!$O$33:$O$517,MATCH(ROW()-1,'Census Input Tab'!$X$33:$X$517,0))="BLANK"),IF(INDEX('Census Input Tab'!$O$33:$O$517,MATCH(ROW()-1,'Census Input Tab'!$X$33:$X$517,0))="NO","Missing Data","BLANK"),"4T"))</f>
        <v/>
      </c>
      <c r="H218"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Tab'!$H$33:$H$517,MATCH(ROW()-1,'Census Input Tab'!$X$33:$X$517,0))))</f>
        <v/>
      </c>
      <c r="I218" s="72" t="str">
        <f>IF(ROW()-1&gt;MAX('Census Input Tab'!$X$33:$X$517),"",IF(OR(INDEX('Census Input Tab'!$O$33:$O$517,MATCH(ROW()-1,'Census Input Tab'!$X$33:$X$517,0))="NO",INDEX('Census Input Tab'!$O$33:$O$517,MATCH(ROW()-1,'Census Input Tab'!$X$33:$X$517,0))="BLANK"),IF(INDEX('Census Input Tab'!$O$33:$O$517,MATCH(ROW()-1,'Census Input Tab'!$X$33:$X$517,0))="NO","Missing Data","BLANK"),""))</f>
        <v/>
      </c>
      <c r="J218"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Tab'!$A$33:$A$517,MATCH(ROW()-1,'Census Input Tab'!$X$33:$X$517,0))))</f>
        <v/>
      </c>
      <c r="K218"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Tab'!$B$33:$B$517,MATCH(ROW()-1,'Census Input Tab'!$X$33:$X$517,0))))</f>
        <v/>
      </c>
      <c r="L218" s="58" t="str">
        <f>IF(ROW()-1&gt;MAX('Census Input Tab'!$X$33:$X$517),"",IF(OR(INDEX('Census Input Tab'!$O$33:$O$517,MATCH(ROW()-1,'Census Input Tab'!$X$33:$X$517,0))="NO",INDEX('Census Input Tab'!$O$33:$O$517,MATCH(ROW()-1,'Census Input Tab'!$X$33:$X$517,0))="BLANK"),IF(INDEX('Census Input Tab'!$O$33:$O$517,MATCH(ROW()-1,'Census Input Tab'!$X$33:$X$517,0))="NO","Missing Data","BLANK"),IF(INDEX('Census Input Tab'!$I$33:$I$517,MATCH(ROW()-1,'Census Input Tab'!$X$33:$X$517,0))="St Con","Y",IF(INDEX('Census Input Tab'!$I$33:$I$517,MATCH(ROW()-1,'Census Input Tab'!$X$33:$X$517,0))="COBRA","Y",""))))</f>
        <v/>
      </c>
    </row>
    <row r="219" spans="1:12" ht="12.75" customHeight="1">
      <c r="A219" s="69" t="str">
        <f>IF(ROW()-1&gt;MAX('Census Input Tab'!$X$33:$X$517),"",IF(OR(INDEX('Census Input Tab'!$O$33:$O$517,MATCH(ROW()-1,'Census Input Tab'!$X$33:$X$517,0))="NO",INDEX('Census Input Tab'!$O$33:$O$517,MATCH(ROW()-1,'Census Input Tab'!$X$33:$X$517,0))="BLANK"),IF(INDEX('Census Input Tab'!$O$33:$O$517,MATCH(ROW()-1,'Census Input Tab'!$X$33:$X$517,0))="NO","Missing Data","BLANK"),INDEX('Census Input Tab'!$D$33:$D$517,MATCH(ROW()-1,'Census Input Tab'!$X$33:$X$517,0))))</f>
        <v/>
      </c>
      <c r="B219"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Tab'!$E$33:$E$517,MATCH(ROW()-1,'Census Input Tab'!$X$33:$X$517,0))))</f>
        <v/>
      </c>
      <c r="C219"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Tab'!$C$33:$C$517,MATCH(ROW()-1,'Census Input Tab'!$X$33:$X$517,0))))</f>
        <v/>
      </c>
      <c r="D219"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Tab'!$F$33:$F$517,MATCH(ROW()-1,'Census Input Tab'!$X$33:$X$517,0))))</f>
        <v/>
      </c>
      <c r="E219" s="70" t="str">
        <f t="shared" si="3"/>
        <v/>
      </c>
      <c r="F219" s="70" t="str">
        <f>IF(ROW()-1&gt;MAX('Census Input Tab'!$X$33:$X$517),"",IF(OR(INDEX('Census Input Tab'!$O$33:$O$517,MATCH(ROW()-1,'Census Input Tab'!$X$33:$X$517,0))="NO",INDEX('Census Input Tab'!$O$33:$O$517,MATCH(ROW()-1,'Census Input Tab'!$X$33:$X$517,0))="BLANK"),IF(INDEX('Census Input Tab'!$O$33:$O$517,MATCH(ROW()-1,'Census Input Tab'!$X$33:$X$517,0))="NO","Missing Data","BLANK"),"None"))</f>
        <v/>
      </c>
      <c r="G219" s="62" t="str">
        <f>IF(ROW()-1&gt;MAX('Census Input Tab'!$X$33:$X$517),"",IF(OR(INDEX('Census Input Tab'!$O$33:$O$517,MATCH(ROW()-1,'Census Input Tab'!$X$33:$X$517,0))="NO",INDEX('Census Input Tab'!$O$33:$O$517,MATCH(ROW()-1,'Census Input Tab'!$X$33:$X$517,0))="BLANK"),IF(INDEX('Census Input Tab'!$O$33:$O$517,MATCH(ROW()-1,'Census Input Tab'!$X$33:$X$517,0))="NO","Missing Data","BLANK"),"4T"))</f>
        <v/>
      </c>
      <c r="H219"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Tab'!$H$33:$H$517,MATCH(ROW()-1,'Census Input Tab'!$X$33:$X$517,0))))</f>
        <v/>
      </c>
      <c r="I219" s="72" t="str">
        <f>IF(ROW()-1&gt;MAX('Census Input Tab'!$X$33:$X$517),"",IF(OR(INDEX('Census Input Tab'!$O$33:$O$517,MATCH(ROW()-1,'Census Input Tab'!$X$33:$X$517,0))="NO",INDEX('Census Input Tab'!$O$33:$O$517,MATCH(ROW()-1,'Census Input Tab'!$X$33:$X$517,0))="BLANK"),IF(INDEX('Census Input Tab'!$O$33:$O$517,MATCH(ROW()-1,'Census Input Tab'!$X$33:$X$517,0))="NO","Missing Data","BLANK"),""))</f>
        <v/>
      </c>
      <c r="J219"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Tab'!$A$33:$A$517,MATCH(ROW()-1,'Census Input Tab'!$X$33:$X$517,0))))</f>
        <v/>
      </c>
      <c r="K219"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Tab'!$B$33:$B$517,MATCH(ROW()-1,'Census Input Tab'!$X$33:$X$517,0))))</f>
        <v/>
      </c>
      <c r="L219" s="58" t="str">
        <f>IF(ROW()-1&gt;MAX('Census Input Tab'!$X$33:$X$517),"",IF(OR(INDEX('Census Input Tab'!$O$33:$O$517,MATCH(ROW()-1,'Census Input Tab'!$X$33:$X$517,0))="NO",INDEX('Census Input Tab'!$O$33:$O$517,MATCH(ROW()-1,'Census Input Tab'!$X$33:$X$517,0))="BLANK"),IF(INDEX('Census Input Tab'!$O$33:$O$517,MATCH(ROW()-1,'Census Input Tab'!$X$33:$X$517,0))="NO","Missing Data","BLANK"),IF(INDEX('Census Input Tab'!$I$33:$I$517,MATCH(ROW()-1,'Census Input Tab'!$X$33:$X$517,0))="St Con","Y",IF(INDEX('Census Input Tab'!$I$33:$I$517,MATCH(ROW()-1,'Census Input Tab'!$X$33:$X$517,0))="COBRA","Y",""))))</f>
        <v/>
      </c>
    </row>
    <row r="220" spans="1:12" ht="12.75" customHeight="1">
      <c r="A220" s="69" t="str">
        <f>IF(ROW()-1&gt;MAX('Census Input Tab'!$X$33:$X$517),"",IF(OR(INDEX('Census Input Tab'!$O$33:$O$517,MATCH(ROW()-1,'Census Input Tab'!$X$33:$X$517,0))="NO",INDEX('Census Input Tab'!$O$33:$O$517,MATCH(ROW()-1,'Census Input Tab'!$X$33:$X$517,0))="BLANK"),IF(INDEX('Census Input Tab'!$O$33:$O$517,MATCH(ROW()-1,'Census Input Tab'!$X$33:$X$517,0))="NO","Missing Data","BLANK"),INDEX('Census Input Tab'!$D$33:$D$517,MATCH(ROW()-1,'Census Input Tab'!$X$33:$X$517,0))))</f>
        <v/>
      </c>
      <c r="B220"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Tab'!$E$33:$E$517,MATCH(ROW()-1,'Census Input Tab'!$X$33:$X$517,0))))</f>
        <v/>
      </c>
      <c r="C220"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Tab'!$C$33:$C$517,MATCH(ROW()-1,'Census Input Tab'!$X$33:$X$517,0))))</f>
        <v/>
      </c>
      <c r="D220"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Tab'!$F$33:$F$517,MATCH(ROW()-1,'Census Input Tab'!$X$33:$X$517,0))))</f>
        <v/>
      </c>
      <c r="E220" s="70" t="str">
        <f t="shared" si="3"/>
        <v/>
      </c>
      <c r="F220" s="70" t="str">
        <f>IF(ROW()-1&gt;MAX('Census Input Tab'!$X$33:$X$517),"",IF(OR(INDEX('Census Input Tab'!$O$33:$O$517,MATCH(ROW()-1,'Census Input Tab'!$X$33:$X$517,0))="NO",INDEX('Census Input Tab'!$O$33:$O$517,MATCH(ROW()-1,'Census Input Tab'!$X$33:$X$517,0))="BLANK"),IF(INDEX('Census Input Tab'!$O$33:$O$517,MATCH(ROW()-1,'Census Input Tab'!$X$33:$X$517,0))="NO","Missing Data","BLANK"),"None"))</f>
        <v/>
      </c>
      <c r="G220" s="62" t="str">
        <f>IF(ROW()-1&gt;MAX('Census Input Tab'!$X$33:$X$517),"",IF(OR(INDEX('Census Input Tab'!$O$33:$O$517,MATCH(ROW()-1,'Census Input Tab'!$X$33:$X$517,0))="NO",INDEX('Census Input Tab'!$O$33:$O$517,MATCH(ROW()-1,'Census Input Tab'!$X$33:$X$517,0))="BLANK"),IF(INDEX('Census Input Tab'!$O$33:$O$517,MATCH(ROW()-1,'Census Input Tab'!$X$33:$X$517,0))="NO","Missing Data","BLANK"),"4T"))</f>
        <v/>
      </c>
      <c r="H220"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Tab'!$H$33:$H$517,MATCH(ROW()-1,'Census Input Tab'!$X$33:$X$517,0))))</f>
        <v/>
      </c>
      <c r="I220" s="72" t="str">
        <f>IF(ROW()-1&gt;MAX('Census Input Tab'!$X$33:$X$517),"",IF(OR(INDEX('Census Input Tab'!$O$33:$O$517,MATCH(ROW()-1,'Census Input Tab'!$X$33:$X$517,0))="NO",INDEX('Census Input Tab'!$O$33:$O$517,MATCH(ROW()-1,'Census Input Tab'!$X$33:$X$517,0))="BLANK"),IF(INDEX('Census Input Tab'!$O$33:$O$517,MATCH(ROW()-1,'Census Input Tab'!$X$33:$X$517,0))="NO","Missing Data","BLANK"),""))</f>
        <v/>
      </c>
      <c r="J220"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Tab'!$A$33:$A$517,MATCH(ROW()-1,'Census Input Tab'!$X$33:$X$517,0))))</f>
        <v/>
      </c>
      <c r="K220"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Tab'!$B$33:$B$517,MATCH(ROW()-1,'Census Input Tab'!$X$33:$X$517,0))))</f>
        <v/>
      </c>
      <c r="L220" s="58" t="str">
        <f>IF(ROW()-1&gt;MAX('Census Input Tab'!$X$33:$X$517),"",IF(OR(INDEX('Census Input Tab'!$O$33:$O$517,MATCH(ROW()-1,'Census Input Tab'!$X$33:$X$517,0))="NO",INDEX('Census Input Tab'!$O$33:$O$517,MATCH(ROW()-1,'Census Input Tab'!$X$33:$X$517,0))="BLANK"),IF(INDEX('Census Input Tab'!$O$33:$O$517,MATCH(ROW()-1,'Census Input Tab'!$X$33:$X$517,0))="NO","Missing Data","BLANK"),IF(INDEX('Census Input Tab'!$I$33:$I$517,MATCH(ROW()-1,'Census Input Tab'!$X$33:$X$517,0))="St Con","Y",IF(INDEX('Census Input Tab'!$I$33:$I$517,MATCH(ROW()-1,'Census Input Tab'!$X$33:$X$517,0))="COBRA","Y",""))))</f>
        <v/>
      </c>
    </row>
    <row r="221" spans="1:12" ht="12.75" customHeight="1">
      <c r="A221" s="69" t="str">
        <f>IF(ROW()-1&gt;MAX('Census Input Tab'!$X$33:$X$517),"",IF(OR(INDEX('Census Input Tab'!$O$33:$O$517,MATCH(ROW()-1,'Census Input Tab'!$X$33:$X$517,0))="NO",INDEX('Census Input Tab'!$O$33:$O$517,MATCH(ROW()-1,'Census Input Tab'!$X$33:$X$517,0))="BLANK"),IF(INDEX('Census Input Tab'!$O$33:$O$517,MATCH(ROW()-1,'Census Input Tab'!$X$33:$X$517,0))="NO","Missing Data","BLANK"),INDEX('Census Input Tab'!$D$33:$D$517,MATCH(ROW()-1,'Census Input Tab'!$X$33:$X$517,0))))</f>
        <v/>
      </c>
      <c r="B221"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Tab'!$E$33:$E$517,MATCH(ROW()-1,'Census Input Tab'!$X$33:$X$517,0))))</f>
        <v/>
      </c>
      <c r="C221"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Tab'!$C$33:$C$517,MATCH(ROW()-1,'Census Input Tab'!$X$33:$X$517,0))))</f>
        <v/>
      </c>
      <c r="D221"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Tab'!$F$33:$F$517,MATCH(ROW()-1,'Census Input Tab'!$X$33:$X$517,0))))</f>
        <v/>
      </c>
      <c r="E221" s="70" t="str">
        <f t="shared" si="3"/>
        <v/>
      </c>
      <c r="F221" s="70" t="str">
        <f>IF(ROW()-1&gt;MAX('Census Input Tab'!$X$33:$X$517),"",IF(OR(INDEX('Census Input Tab'!$O$33:$O$517,MATCH(ROW()-1,'Census Input Tab'!$X$33:$X$517,0))="NO",INDEX('Census Input Tab'!$O$33:$O$517,MATCH(ROW()-1,'Census Input Tab'!$X$33:$X$517,0))="BLANK"),IF(INDEX('Census Input Tab'!$O$33:$O$517,MATCH(ROW()-1,'Census Input Tab'!$X$33:$X$517,0))="NO","Missing Data","BLANK"),"None"))</f>
        <v/>
      </c>
      <c r="G221" s="62" t="str">
        <f>IF(ROW()-1&gt;MAX('Census Input Tab'!$X$33:$X$517),"",IF(OR(INDEX('Census Input Tab'!$O$33:$O$517,MATCH(ROW()-1,'Census Input Tab'!$X$33:$X$517,0))="NO",INDEX('Census Input Tab'!$O$33:$O$517,MATCH(ROW()-1,'Census Input Tab'!$X$33:$X$517,0))="BLANK"),IF(INDEX('Census Input Tab'!$O$33:$O$517,MATCH(ROW()-1,'Census Input Tab'!$X$33:$X$517,0))="NO","Missing Data","BLANK"),"4T"))</f>
        <v/>
      </c>
      <c r="H221"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Tab'!$H$33:$H$517,MATCH(ROW()-1,'Census Input Tab'!$X$33:$X$517,0))))</f>
        <v/>
      </c>
      <c r="I221" s="72" t="str">
        <f>IF(ROW()-1&gt;MAX('Census Input Tab'!$X$33:$X$517),"",IF(OR(INDEX('Census Input Tab'!$O$33:$O$517,MATCH(ROW()-1,'Census Input Tab'!$X$33:$X$517,0))="NO",INDEX('Census Input Tab'!$O$33:$O$517,MATCH(ROW()-1,'Census Input Tab'!$X$33:$X$517,0))="BLANK"),IF(INDEX('Census Input Tab'!$O$33:$O$517,MATCH(ROW()-1,'Census Input Tab'!$X$33:$X$517,0))="NO","Missing Data","BLANK"),""))</f>
        <v/>
      </c>
      <c r="J221"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Tab'!$A$33:$A$517,MATCH(ROW()-1,'Census Input Tab'!$X$33:$X$517,0))))</f>
        <v/>
      </c>
      <c r="K221"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Tab'!$B$33:$B$517,MATCH(ROW()-1,'Census Input Tab'!$X$33:$X$517,0))))</f>
        <v/>
      </c>
      <c r="L221" s="58" t="str">
        <f>IF(ROW()-1&gt;MAX('Census Input Tab'!$X$33:$X$517),"",IF(OR(INDEX('Census Input Tab'!$O$33:$O$517,MATCH(ROW()-1,'Census Input Tab'!$X$33:$X$517,0))="NO",INDEX('Census Input Tab'!$O$33:$O$517,MATCH(ROW()-1,'Census Input Tab'!$X$33:$X$517,0))="BLANK"),IF(INDEX('Census Input Tab'!$O$33:$O$517,MATCH(ROW()-1,'Census Input Tab'!$X$33:$X$517,0))="NO","Missing Data","BLANK"),IF(INDEX('Census Input Tab'!$I$33:$I$517,MATCH(ROW()-1,'Census Input Tab'!$X$33:$X$517,0))="St Con","Y",IF(INDEX('Census Input Tab'!$I$33:$I$517,MATCH(ROW()-1,'Census Input Tab'!$X$33:$X$517,0))="COBRA","Y",""))))</f>
        <v/>
      </c>
    </row>
    <row r="222" spans="1:12" ht="12.75" customHeight="1">
      <c r="A222" s="69" t="str">
        <f>IF(ROW()-1&gt;MAX('Census Input Tab'!$X$33:$X$517),"",IF(OR(INDEX('Census Input Tab'!$O$33:$O$517,MATCH(ROW()-1,'Census Input Tab'!$X$33:$X$517,0))="NO",INDEX('Census Input Tab'!$O$33:$O$517,MATCH(ROW()-1,'Census Input Tab'!$X$33:$X$517,0))="BLANK"),IF(INDEX('Census Input Tab'!$O$33:$O$517,MATCH(ROW()-1,'Census Input Tab'!$X$33:$X$517,0))="NO","Missing Data","BLANK"),INDEX('Census Input Tab'!$D$33:$D$517,MATCH(ROW()-1,'Census Input Tab'!$X$33:$X$517,0))))</f>
        <v/>
      </c>
      <c r="B222"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Tab'!$E$33:$E$517,MATCH(ROW()-1,'Census Input Tab'!$X$33:$X$517,0))))</f>
        <v/>
      </c>
      <c r="C222"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Tab'!$C$33:$C$517,MATCH(ROW()-1,'Census Input Tab'!$X$33:$X$517,0))))</f>
        <v/>
      </c>
      <c r="D222"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Tab'!$F$33:$F$517,MATCH(ROW()-1,'Census Input Tab'!$X$33:$X$517,0))))</f>
        <v/>
      </c>
      <c r="E222" s="70" t="str">
        <f t="shared" si="3"/>
        <v/>
      </c>
      <c r="F222" s="70" t="str">
        <f>IF(ROW()-1&gt;MAX('Census Input Tab'!$X$33:$X$517),"",IF(OR(INDEX('Census Input Tab'!$O$33:$O$517,MATCH(ROW()-1,'Census Input Tab'!$X$33:$X$517,0))="NO",INDEX('Census Input Tab'!$O$33:$O$517,MATCH(ROW()-1,'Census Input Tab'!$X$33:$X$517,0))="BLANK"),IF(INDEX('Census Input Tab'!$O$33:$O$517,MATCH(ROW()-1,'Census Input Tab'!$X$33:$X$517,0))="NO","Missing Data","BLANK"),"None"))</f>
        <v/>
      </c>
      <c r="G222" s="62" t="str">
        <f>IF(ROW()-1&gt;MAX('Census Input Tab'!$X$33:$X$517),"",IF(OR(INDEX('Census Input Tab'!$O$33:$O$517,MATCH(ROW()-1,'Census Input Tab'!$X$33:$X$517,0))="NO",INDEX('Census Input Tab'!$O$33:$O$517,MATCH(ROW()-1,'Census Input Tab'!$X$33:$X$517,0))="BLANK"),IF(INDEX('Census Input Tab'!$O$33:$O$517,MATCH(ROW()-1,'Census Input Tab'!$X$33:$X$517,0))="NO","Missing Data","BLANK"),"4T"))</f>
        <v/>
      </c>
      <c r="H222"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Tab'!$H$33:$H$517,MATCH(ROW()-1,'Census Input Tab'!$X$33:$X$517,0))))</f>
        <v/>
      </c>
      <c r="I222" s="72" t="str">
        <f>IF(ROW()-1&gt;MAX('Census Input Tab'!$X$33:$X$517),"",IF(OR(INDEX('Census Input Tab'!$O$33:$O$517,MATCH(ROW()-1,'Census Input Tab'!$X$33:$X$517,0))="NO",INDEX('Census Input Tab'!$O$33:$O$517,MATCH(ROW()-1,'Census Input Tab'!$X$33:$X$517,0))="BLANK"),IF(INDEX('Census Input Tab'!$O$33:$O$517,MATCH(ROW()-1,'Census Input Tab'!$X$33:$X$517,0))="NO","Missing Data","BLANK"),""))</f>
        <v/>
      </c>
      <c r="J222"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Tab'!$A$33:$A$517,MATCH(ROW()-1,'Census Input Tab'!$X$33:$X$517,0))))</f>
        <v/>
      </c>
      <c r="K222"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Tab'!$B$33:$B$517,MATCH(ROW()-1,'Census Input Tab'!$X$33:$X$517,0))))</f>
        <v/>
      </c>
      <c r="L222" s="58" t="str">
        <f>IF(ROW()-1&gt;MAX('Census Input Tab'!$X$33:$X$517),"",IF(OR(INDEX('Census Input Tab'!$O$33:$O$517,MATCH(ROW()-1,'Census Input Tab'!$X$33:$X$517,0))="NO",INDEX('Census Input Tab'!$O$33:$O$517,MATCH(ROW()-1,'Census Input Tab'!$X$33:$X$517,0))="BLANK"),IF(INDEX('Census Input Tab'!$O$33:$O$517,MATCH(ROW()-1,'Census Input Tab'!$X$33:$X$517,0))="NO","Missing Data","BLANK"),IF(INDEX('Census Input Tab'!$I$33:$I$517,MATCH(ROW()-1,'Census Input Tab'!$X$33:$X$517,0))="St Con","Y",IF(INDEX('Census Input Tab'!$I$33:$I$517,MATCH(ROW()-1,'Census Input Tab'!$X$33:$X$517,0))="COBRA","Y",""))))</f>
        <v/>
      </c>
    </row>
    <row r="223" spans="1:12" ht="12.75" customHeight="1">
      <c r="A223" s="69" t="str">
        <f>IF(ROW()-1&gt;MAX('Census Input Tab'!$X$33:$X$517),"",IF(OR(INDEX('Census Input Tab'!$O$33:$O$517,MATCH(ROW()-1,'Census Input Tab'!$X$33:$X$517,0))="NO",INDEX('Census Input Tab'!$O$33:$O$517,MATCH(ROW()-1,'Census Input Tab'!$X$33:$X$517,0))="BLANK"),IF(INDEX('Census Input Tab'!$O$33:$O$517,MATCH(ROW()-1,'Census Input Tab'!$X$33:$X$517,0))="NO","Missing Data","BLANK"),INDEX('Census Input Tab'!$D$33:$D$517,MATCH(ROW()-1,'Census Input Tab'!$X$33:$X$517,0))))</f>
        <v/>
      </c>
      <c r="B223"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Tab'!$E$33:$E$517,MATCH(ROW()-1,'Census Input Tab'!$X$33:$X$517,0))))</f>
        <v/>
      </c>
      <c r="C223"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Tab'!$C$33:$C$517,MATCH(ROW()-1,'Census Input Tab'!$X$33:$X$517,0))))</f>
        <v/>
      </c>
      <c r="D223"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Tab'!$F$33:$F$517,MATCH(ROW()-1,'Census Input Tab'!$X$33:$X$517,0))))</f>
        <v/>
      </c>
      <c r="E223" s="70" t="str">
        <f t="shared" si="3"/>
        <v/>
      </c>
      <c r="F223" s="70" t="str">
        <f>IF(ROW()-1&gt;MAX('Census Input Tab'!$X$33:$X$517),"",IF(OR(INDEX('Census Input Tab'!$O$33:$O$517,MATCH(ROW()-1,'Census Input Tab'!$X$33:$X$517,0))="NO",INDEX('Census Input Tab'!$O$33:$O$517,MATCH(ROW()-1,'Census Input Tab'!$X$33:$X$517,0))="BLANK"),IF(INDEX('Census Input Tab'!$O$33:$O$517,MATCH(ROW()-1,'Census Input Tab'!$X$33:$X$517,0))="NO","Missing Data","BLANK"),"None"))</f>
        <v/>
      </c>
      <c r="G223" s="62" t="str">
        <f>IF(ROW()-1&gt;MAX('Census Input Tab'!$X$33:$X$517),"",IF(OR(INDEX('Census Input Tab'!$O$33:$O$517,MATCH(ROW()-1,'Census Input Tab'!$X$33:$X$517,0))="NO",INDEX('Census Input Tab'!$O$33:$O$517,MATCH(ROW()-1,'Census Input Tab'!$X$33:$X$517,0))="BLANK"),IF(INDEX('Census Input Tab'!$O$33:$O$517,MATCH(ROW()-1,'Census Input Tab'!$X$33:$X$517,0))="NO","Missing Data","BLANK"),"4T"))</f>
        <v/>
      </c>
      <c r="H223"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Tab'!$H$33:$H$517,MATCH(ROW()-1,'Census Input Tab'!$X$33:$X$517,0))))</f>
        <v/>
      </c>
      <c r="I223" s="72" t="str">
        <f>IF(ROW()-1&gt;MAX('Census Input Tab'!$X$33:$X$517),"",IF(OR(INDEX('Census Input Tab'!$O$33:$O$517,MATCH(ROW()-1,'Census Input Tab'!$X$33:$X$517,0))="NO",INDEX('Census Input Tab'!$O$33:$O$517,MATCH(ROW()-1,'Census Input Tab'!$X$33:$X$517,0))="BLANK"),IF(INDEX('Census Input Tab'!$O$33:$O$517,MATCH(ROW()-1,'Census Input Tab'!$X$33:$X$517,0))="NO","Missing Data","BLANK"),""))</f>
        <v/>
      </c>
      <c r="J223"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Tab'!$A$33:$A$517,MATCH(ROW()-1,'Census Input Tab'!$X$33:$X$517,0))))</f>
        <v/>
      </c>
      <c r="K223"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Tab'!$B$33:$B$517,MATCH(ROW()-1,'Census Input Tab'!$X$33:$X$517,0))))</f>
        <v/>
      </c>
      <c r="L223" s="58" t="str">
        <f>IF(ROW()-1&gt;MAX('Census Input Tab'!$X$33:$X$517),"",IF(OR(INDEX('Census Input Tab'!$O$33:$O$517,MATCH(ROW()-1,'Census Input Tab'!$X$33:$X$517,0))="NO",INDEX('Census Input Tab'!$O$33:$O$517,MATCH(ROW()-1,'Census Input Tab'!$X$33:$X$517,0))="BLANK"),IF(INDEX('Census Input Tab'!$O$33:$O$517,MATCH(ROW()-1,'Census Input Tab'!$X$33:$X$517,0))="NO","Missing Data","BLANK"),IF(INDEX('Census Input Tab'!$I$33:$I$517,MATCH(ROW()-1,'Census Input Tab'!$X$33:$X$517,0))="St Con","Y",IF(INDEX('Census Input Tab'!$I$33:$I$517,MATCH(ROW()-1,'Census Input Tab'!$X$33:$X$517,0))="COBRA","Y",""))))</f>
        <v/>
      </c>
    </row>
    <row r="224" spans="1:12" ht="12.75" customHeight="1">
      <c r="A224" s="69" t="str">
        <f>IF(ROW()-1&gt;MAX('Census Input Tab'!$X$33:$X$517),"",IF(OR(INDEX('Census Input Tab'!$O$33:$O$517,MATCH(ROW()-1,'Census Input Tab'!$X$33:$X$517,0))="NO",INDEX('Census Input Tab'!$O$33:$O$517,MATCH(ROW()-1,'Census Input Tab'!$X$33:$X$517,0))="BLANK"),IF(INDEX('Census Input Tab'!$O$33:$O$517,MATCH(ROW()-1,'Census Input Tab'!$X$33:$X$517,0))="NO","Missing Data","BLANK"),INDEX('Census Input Tab'!$D$33:$D$517,MATCH(ROW()-1,'Census Input Tab'!$X$33:$X$517,0))))</f>
        <v/>
      </c>
      <c r="B224"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Tab'!$E$33:$E$517,MATCH(ROW()-1,'Census Input Tab'!$X$33:$X$517,0))))</f>
        <v/>
      </c>
      <c r="C224"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Tab'!$C$33:$C$517,MATCH(ROW()-1,'Census Input Tab'!$X$33:$X$517,0))))</f>
        <v/>
      </c>
      <c r="D224"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Tab'!$F$33:$F$517,MATCH(ROW()-1,'Census Input Tab'!$X$33:$X$517,0))))</f>
        <v/>
      </c>
      <c r="E224" s="70" t="str">
        <f t="shared" si="3"/>
        <v/>
      </c>
      <c r="F224" s="70" t="str">
        <f>IF(ROW()-1&gt;MAX('Census Input Tab'!$X$33:$X$517),"",IF(OR(INDEX('Census Input Tab'!$O$33:$O$517,MATCH(ROW()-1,'Census Input Tab'!$X$33:$X$517,0))="NO",INDEX('Census Input Tab'!$O$33:$O$517,MATCH(ROW()-1,'Census Input Tab'!$X$33:$X$517,0))="BLANK"),IF(INDEX('Census Input Tab'!$O$33:$O$517,MATCH(ROW()-1,'Census Input Tab'!$X$33:$X$517,0))="NO","Missing Data","BLANK"),"None"))</f>
        <v/>
      </c>
      <c r="G224" s="62" t="str">
        <f>IF(ROW()-1&gt;MAX('Census Input Tab'!$X$33:$X$517),"",IF(OR(INDEX('Census Input Tab'!$O$33:$O$517,MATCH(ROW()-1,'Census Input Tab'!$X$33:$X$517,0))="NO",INDEX('Census Input Tab'!$O$33:$O$517,MATCH(ROW()-1,'Census Input Tab'!$X$33:$X$517,0))="BLANK"),IF(INDEX('Census Input Tab'!$O$33:$O$517,MATCH(ROW()-1,'Census Input Tab'!$X$33:$X$517,0))="NO","Missing Data","BLANK"),"4T"))</f>
        <v/>
      </c>
      <c r="H224"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Tab'!$H$33:$H$517,MATCH(ROW()-1,'Census Input Tab'!$X$33:$X$517,0))))</f>
        <v/>
      </c>
      <c r="I224" s="72" t="str">
        <f>IF(ROW()-1&gt;MAX('Census Input Tab'!$X$33:$X$517),"",IF(OR(INDEX('Census Input Tab'!$O$33:$O$517,MATCH(ROW()-1,'Census Input Tab'!$X$33:$X$517,0))="NO",INDEX('Census Input Tab'!$O$33:$O$517,MATCH(ROW()-1,'Census Input Tab'!$X$33:$X$517,0))="BLANK"),IF(INDEX('Census Input Tab'!$O$33:$O$517,MATCH(ROW()-1,'Census Input Tab'!$X$33:$X$517,0))="NO","Missing Data","BLANK"),""))</f>
        <v/>
      </c>
      <c r="J224"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Tab'!$A$33:$A$517,MATCH(ROW()-1,'Census Input Tab'!$X$33:$X$517,0))))</f>
        <v/>
      </c>
      <c r="K224"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Tab'!$B$33:$B$517,MATCH(ROW()-1,'Census Input Tab'!$X$33:$X$517,0))))</f>
        <v/>
      </c>
      <c r="L224" s="58" t="str">
        <f>IF(ROW()-1&gt;MAX('Census Input Tab'!$X$33:$X$517),"",IF(OR(INDEX('Census Input Tab'!$O$33:$O$517,MATCH(ROW()-1,'Census Input Tab'!$X$33:$X$517,0))="NO",INDEX('Census Input Tab'!$O$33:$O$517,MATCH(ROW()-1,'Census Input Tab'!$X$33:$X$517,0))="BLANK"),IF(INDEX('Census Input Tab'!$O$33:$O$517,MATCH(ROW()-1,'Census Input Tab'!$X$33:$X$517,0))="NO","Missing Data","BLANK"),IF(INDEX('Census Input Tab'!$I$33:$I$517,MATCH(ROW()-1,'Census Input Tab'!$X$33:$X$517,0))="St Con","Y",IF(INDEX('Census Input Tab'!$I$33:$I$517,MATCH(ROW()-1,'Census Input Tab'!$X$33:$X$517,0))="COBRA","Y",""))))</f>
        <v/>
      </c>
    </row>
    <row r="225" spans="1:12" ht="12.75" customHeight="1">
      <c r="A225" s="69" t="str">
        <f>IF(ROW()-1&gt;MAX('Census Input Tab'!$X$33:$X$517),"",IF(OR(INDEX('Census Input Tab'!$O$33:$O$517,MATCH(ROW()-1,'Census Input Tab'!$X$33:$X$517,0))="NO",INDEX('Census Input Tab'!$O$33:$O$517,MATCH(ROW()-1,'Census Input Tab'!$X$33:$X$517,0))="BLANK"),IF(INDEX('Census Input Tab'!$O$33:$O$517,MATCH(ROW()-1,'Census Input Tab'!$X$33:$X$517,0))="NO","Missing Data","BLANK"),INDEX('Census Input Tab'!$D$33:$D$517,MATCH(ROW()-1,'Census Input Tab'!$X$33:$X$517,0))))</f>
        <v/>
      </c>
      <c r="B225"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Tab'!$E$33:$E$517,MATCH(ROW()-1,'Census Input Tab'!$X$33:$X$517,0))))</f>
        <v/>
      </c>
      <c r="C225"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Tab'!$C$33:$C$517,MATCH(ROW()-1,'Census Input Tab'!$X$33:$X$517,0))))</f>
        <v/>
      </c>
      <c r="D225"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Tab'!$F$33:$F$517,MATCH(ROW()-1,'Census Input Tab'!$X$33:$X$517,0))))</f>
        <v/>
      </c>
      <c r="E225" s="70" t="str">
        <f t="shared" si="3"/>
        <v/>
      </c>
      <c r="F225" s="70" t="str">
        <f>IF(ROW()-1&gt;MAX('Census Input Tab'!$X$33:$X$517),"",IF(OR(INDEX('Census Input Tab'!$O$33:$O$517,MATCH(ROW()-1,'Census Input Tab'!$X$33:$X$517,0))="NO",INDEX('Census Input Tab'!$O$33:$O$517,MATCH(ROW()-1,'Census Input Tab'!$X$33:$X$517,0))="BLANK"),IF(INDEX('Census Input Tab'!$O$33:$O$517,MATCH(ROW()-1,'Census Input Tab'!$X$33:$X$517,0))="NO","Missing Data","BLANK"),"None"))</f>
        <v/>
      </c>
      <c r="G225" s="62" t="str">
        <f>IF(ROW()-1&gt;MAX('Census Input Tab'!$X$33:$X$517),"",IF(OR(INDEX('Census Input Tab'!$O$33:$O$517,MATCH(ROW()-1,'Census Input Tab'!$X$33:$X$517,0))="NO",INDEX('Census Input Tab'!$O$33:$O$517,MATCH(ROW()-1,'Census Input Tab'!$X$33:$X$517,0))="BLANK"),IF(INDEX('Census Input Tab'!$O$33:$O$517,MATCH(ROW()-1,'Census Input Tab'!$X$33:$X$517,0))="NO","Missing Data","BLANK"),"4T"))</f>
        <v/>
      </c>
      <c r="H225"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Tab'!$H$33:$H$517,MATCH(ROW()-1,'Census Input Tab'!$X$33:$X$517,0))))</f>
        <v/>
      </c>
      <c r="I225" s="72" t="str">
        <f>IF(ROW()-1&gt;MAX('Census Input Tab'!$X$33:$X$517),"",IF(OR(INDEX('Census Input Tab'!$O$33:$O$517,MATCH(ROW()-1,'Census Input Tab'!$X$33:$X$517,0))="NO",INDEX('Census Input Tab'!$O$33:$O$517,MATCH(ROW()-1,'Census Input Tab'!$X$33:$X$517,0))="BLANK"),IF(INDEX('Census Input Tab'!$O$33:$O$517,MATCH(ROW()-1,'Census Input Tab'!$X$33:$X$517,0))="NO","Missing Data","BLANK"),""))</f>
        <v/>
      </c>
      <c r="J225"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Tab'!$A$33:$A$517,MATCH(ROW()-1,'Census Input Tab'!$X$33:$X$517,0))))</f>
        <v/>
      </c>
      <c r="K225"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Tab'!$B$33:$B$517,MATCH(ROW()-1,'Census Input Tab'!$X$33:$X$517,0))))</f>
        <v/>
      </c>
      <c r="L225" s="58" t="str">
        <f>IF(ROW()-1&gt;MAX('Census Input Tab'!$X$33:$X$517),"",IF(OR(INDEX('Census Input Tab'!$O$33:$O$517,MATCH(ROW()-1,'Census Input Tab'!$X$33:$X$517,0))="NO",INDEX('Census Input Tab'!$O$33:$O$517,MATCH(ROW()-1,'Census Input Tab'!$X$33:$X$517,0))="BLANK"),IF(INDEX('Census Input Tab'!$O$33:$O$517,MATCH(ROW()-1,'Census Input Tab'!$X$33:$X$517,0))="NO","Missing Data","BLANK"),IF(INDEX('Census Input Tab'!$I$33:$I$517,MATCH(ROW()-1,'Census Input Tab'!$X$33:$X$517,0))="St Con","Y",IF(INDEX('Census Input Tab'!$I$33:$I$517,MATCH(ROW()-1,'Census Input Tab'!$X$33:$X$517,0))="COBRA","Y",""))))</f>
        <v/>
      </c>
    </row>
    <row r="226" spans="1:12" ht="12.75" customHeight="1">
      <c r="A226" s="69" t="str">
        <f>IF(ROW()-1&gt;MAX('Census Input Tab'!$X$33:$X$517),"",IF(OR(INDEX('Census Input Tab'!$O$33:$O$517,MATCH(ROW()-1,'Census Input Tab'!$X$33:$X$517,0))="NO",INDEX('Census Input Tab'!$O$33:$O$517,MATCH(ROW()-1,'Census Input Tab'!$X$33:$X$517,0))="BLANK"),IF(INDEX('Census Input Tab'!$O$33:$O$517,MATCH(ROW()-1,'Census Input Tab'!$X$33:$X$517,0))="NO","Missing Data","BLANK"),INDEX('Census Input Tab'!$D$33:$D$517,MATCH(ROW()-1,'Census Input Tab'!$X$33:$X$517,0))))</f>
        <v/>
      </c>
      <c r="B226"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Tab'!$E$33:$E$517,MATCH(ROW()-1,'Census Input Tab'!$X$33:$X$517,0))))</f>
        <v/>
      </c>
      <c r="C226"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Tab'!$C$33:$C$517,MATCH(ROW()-1,'Census Input Tab'!$X$33:$X$517,0))))</f>
        <v/>
      </c>
      <c r="D226"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Tab'!$F$33:$F$517,MATCH(ROW()-1,'Census Input Tab'!$X$33:$X$517,0))))</f>
        <v/>
      </c>
      <c r="E226" s="70" t="str">
        <f t="shared" si="3"/>
        <v/>
      </c>
      <c r="F226" s="70" t="str">
        <f>IF(ROW()-1&gt;MAX('Census Input Tab'!$X$33:$X$517),"",IF(OR(INDEX('Census Input Tab'!$O$33:$O$517,MATCH(ROW()-1,'Census Input Tab'!$X$33:$X$517,0))="NO",INDEX('Census Input Tab'!$O$33:$O$517,MATCH(ROW()-1,'Census Input Tab'!$X$33:$X$517,0))="BLANK"),IF(INDEX('Census Input Tab'!$O$33:$O$517,MATCH(ROW()-1,'Census Input Tab'!$X$33:$X$517,0))="NO","Missing Data","BLANK"),"None"))</f>
        <v/>
      </c>
      <c r="G226" s="62" t="str">
        <f>IF(ROW()-1&gt;MAX('Census Input Tab'!$X$33:$X$517),"",IF(OR(INDEX('Census Input Tab'!$O$33:$O$517,MATCH(ROW()-1,'Census Input Tab'!$X$33:$X$517,0))="NO",INDEX('Census Input Tab'!$O$33:$O$517,MATCH(ROW()-1,'Census Input Tab'!$X$33:$X$517,0))="BLANK"),IF(INDEX('Census Input Tab'!$O$33:$O$517,MATCH(ROW()-1,'Census Input Tab'!$X$33:$X$517,0))="NO","Missing Data","BLANK"),"4T"))</f>
        <v/>
      </c>
      <c r="H226"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Tab'!$H$33:$H$517,MATCH(ROW()-1,'Census Input Tab'!$X$33:$X$517,0))))</f>
        <v/>
      </c>
      <c r="I226" s="72" t="str">
        <f>IF(ROW()-1&gt;MAX('Census Input Tab'!$X$33:$X$517),"",IF(OR(INDEX('Census Input Tab'!$O$33:$O$517,MATCH(ROW()-1,'Census Input Tab'!$X$33:$X$517,0))="NO",INDEX('Census Input Tab'!$O$33:$O$517,MATCH(ROW()-1,'Census Input Tab'!$X$33:$X$517,0))="BLANK"),IF(INDEX('Census Input Tab'!$O$33:$O$517,MATCH(ROW()-1,'Census Input Tab'!$X$33:$X$517,0))="NO","Missing Data","BLANK"),""))</f>
        <v/>
      </c>
      <c r="J226"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Tab'!$A$33:$A$517,MATCH(ROW()-1,'Census Input Tab'!$X$33:$X$517,0))))</f>
        <v/>
      </c>
      <c r="K226"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Tab'!$B$33:$B$517,MATCH(ROW()-1,'Census Input Tab'!$X$33:$X$517,0))))</f>
        <v/>
      </c>
      <c r="L226" s="58" t="str">
        <f>IF(ROW()-1&gt;MAX('Census Input Tab'!$X$33:$X$517),"",IF(OR(INDEX('Census Input Tab'!$O$33:$O$517,MATCH(ROW()-1,'Census Input Tab'!$X$33:$X$517,0))="NO",INDEX('Census Input Tab'!$O$33:$O$517,MATCH(ROW()-1,'Census Input Tab'!$X$33:$X$517,0))="BLANK"),IF(INDEX('Census Input Tab'!$O$33:$O$517,MATCH(ROW()-1,'Census Input Tab'!$X$33:$X$517,0))="NO","Missing Data","BLANK"),IF(INDEX('Census Input Tab'!$I$33:$I$517,MATCH(ROW()-1,'Census Input Tab'!$X$33:$X$517,0))="St Con","Y",IF(INDEX('Census Input Tab'!$I$33:$I$517,MATCH(ROW()-1,'Census Input Tab'!$X$33:$X$517,0))="COBRA","Y",""))))</f>
        <v/>
      </c>
    </row>
    <row r="227" spans="1:12" ht="12.75" customHeight="1">
      <c r="A227" s="69" t="str">
        <f>IF(ROW()-1&gt;MAX('Census Input Tab'!$X$33:$X$517),"",IF(OR(INDEX('Census Input Tab'!$O$33:$O$517,MATCH(ROW()-1,'Census Input Tab'!$X$33:$X$517,0))="NO",INDEX('Census Input Tab'!$O$33:$O$517,MATCH(ROW()-1,'Census Input Tab'!$X$33:$X$517,0))="BLANK"),IF(INDEX('Census Input Tab'!$O$33:$O$517,MATCH(ROW()-1,'Census Input Tab'!$X$33:$X$517,0))="NO","Missing Data","BLANK"),INDEX('Census Input Tab'!$D$33:$D$517,MATCH(ROW()-1,'Census Input Tab'!$X$33:$X$517,0))))</f>
        <v/>
      </c>
      <c r="B227"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Tab'!$E$33:$E$517,MATCH(ROW()-1,'Census Input Tab'!$X$33:$X$517,0))))</f>
        <v/>
      </c>
      <c r="C227"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Tab'!$C$33:$C$517,MATCH(ROW()-1,'Census Input Tab'!$X$33:$X$517,0))))</f>
        <v/>
      </c>
      <c r="D227"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Tab'!$F$33:$F$517,MATCH(ROW()-1,'Census Input Tab'!$X$33:$X$517,0))))</f>
        <v/>
      </c>
      <c r="E227" s="70" t="str">
        <f t="shared" si="3"/>
        <v/>
      </c>
      <c r="F227" s="70" t="str">
        <f>IF(ROW()-1&gt;MAX('Census Input Tab'!$X$33:$X$517),"",IF(OR(INDEX('Census Input Tab'!$O$33:$O$517,MATCH(ROW()-1,'Census Input Tab'!$X$33:$X$517,0))="NO",INDEX('Census Input Tab'!$O$33:$O$517,MATCH(ROW()-1,'Census Input Tab'!$X$33:$X$517,0))="BLANK"),IF(INDEX('Census Input Tab'!$O$33:$O$517,MATCH(ROW()-1,'Census Input Tab'!$X$33:$X$517,0))="NO","Missing Data","BLANK"),"None"))</f>
        <v/>
      </c>
      <c r="G227" s="62" t="str">
        <f>IF(ROW()-1&gt;MAX('Census Input Tab'!$X$33:$X$517),"",IF(OR(INDEX('Census Input Tab'!$O$33:$O$517,MATCH(ROW()-1,'Census Input Tab'!$X$33:$X$517,0))="NO",INDEX('Census Input Tab'!$O$33:$O$517,MATCH(ROW()-1,'Census Input Tab'!$X$33:$X$517,0))="BLANK"),IF(INDEX('Census Input Tab'!$O$33:$O$517,MATCH(ROW()-1,'Census Input Tab'!$X$33:$X$517,0))="NO","Missing Data","BLANK"),"4T"))</f>
        <v/>
      </c>
      <c r="H227"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Tab'!$H$33:$H$517,MATCH(ROW()-1,'Census Input Tab'!$X$33:$X$517,0))))</f>
        <v/>
      </c>
      <c r="I227" s="72" t="str">
        <f>IF(ROW()-1&gt;MAX('Census Input Tab'!$X$33:$X$517),"",IF(OR(INDEX('Census Input Tab'!$O$33:$O$517,MATCH(ROW()-1,'Census Input Tab'!$X$33:$X$517,0))="NO",INDEX('Census Input Tab'!$O$33:$O$517,MATCH(ROW()-1,'Census Input Tab'!$X$33:$X$517,0))="BLANK"),IF(INDEX('Census Input Tab'!$O$33:$O$517,MATCH(ROW()-1,'Census Input Tab'!$X$33:$X$517,0))="NO","Missing Data","BLANK"),""))</f>
        <v/>
      </c>
      <c r="J227"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Tab'!$A$33:$A$517,MATCH(ROW()-1,'Census Input Tab'!$X$33:$X$517,0))))</f>
        <v/>
      </c>
      <c r="K227"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Tab'!$B$33:$B$517,MATCH(ROW()-1,'Census Input Tab'!$X$33:$X$517,0))))</f>
        <v/>
      </c>
      <c r="L227" s="58" t="str">
        <f>IF(ROW()-1&gt;MAX('Census Input Tab'!$X$33:$X$517),"",IF(OR(INDEX('Census Input Tab'!$O$33:$O$517,MATCH(ROW()-1,'Census Input Tab'!$X$33:$X$517,0))="NO",INDEX('Census Input Tab'!$O$33:$O$517,MATCH(ROW()-1,'Census Input Tab'!$X$33:$X$517,0))="BLANK"),IF(INDEX('Census Input Tab'!$O$33:$O$517,MATCH(ROW()-1,'Census Input Tab'!$X$33:$X$517,0))="NO","Missing Data","BLANK"),IF(INDEX('Census Input Tab'!$I$33:$I$517,MATCH(ROW()-1,'Census Input Tab'!$X$33:$X$517,0))="St Con","Y",IF(INDEX('Census Input Tab'!$I$33:$I$517,MATCH(ROW()-1,'Census Input Tab'!$X$33:$X$517,0))="COBRA","Y",""))))</f>
        <v/>
      </c>
    </row>
    <row r="228" spans="1:12" ht="12.75" customHeight="1">
      <c r="A228" s="69" t="str">
        <f>IF(ROW()-1&gt;MAX('Census Input Tab'!$X$33:$X$517),"",IF(OR(INDEX('Census Input Tab'!$O$33:$O$517,MATCH(ROW()-1,'Census Input Tab'!$X$33:$X$517,0))="NO",INDEX('Census Input Tab'!$O$33:$O$517,MATCH(ROW()-1,'Census Input Tab'!$X$33:$X$517,0))="BLANK"),IF(INDEX('Census Input Tab'!$O$33:$O$517,MATCH(ROW()-1,'Census Input Tab'!$X$33:$X$517,0))="NO","Missing Data","BLANK"),INDEX('Census Input Tab'!$D$33:$D$517,MATCH(ROW()-1,'Census Input Tab'!$X$33:$X$517,0))))</f>
        <v/>
      </c>
      <c r="B228"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Tab'!$E$33:$E$517,MATCH(ROW()-1,'Census Input Tab'!$X$33:$X$517,0))))</f>
        <v/>
      </c>
      <c r="C228"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Tab'!$C$33:$C$517,MATCH(ROW()-1,'Census Input Tab'!$X$33:$X$517,0))))</f>
        <v/>
      </c>
      <c r="D228"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Tab'!$F$33:$F$517,MATCH(ROW()-1,'Census Input Tab'!$X$33:$X$517,0))))</f>
        <v/>
      </c>
      <c r="E228" s="70" t="str">
        <f t="shared" si="3"/>
        <v/>
      </c>
      <c r="F228" s="70" t="str">
        <f>IF(ROW()-1&gt;MAX('Census Input Tab'!$X$33:$X$517),"",IF(OR(INDEX('Census Input Tab'!$O$33:$O$517,MATCH(ROW()-1,'Census Input Tab'!$X$33:$X$517,0))="NO",INDEX('Census Input Tab'!$O$33:$O$517,MATCH(ROW()-1,'Census Input Tab'!$X$33:$X$517,0))="BLANK"),IF(INDEX('Census Input Tab'!$O$33:$O$517,MATCH(ROW()-1,'Census Input Tab'!$X$33:$X$517,0))="NO","Missing Data","BLANK"),"None"))</f>
        <v/>
      </c>
      <c r="G228" s="62" t="str">
        <f>IF(ROW()-1&gt;MAX('Census Input Tab'!$X$33:$X$517),"",IF(OR(INDEX('Census Input Tab'!$O$33:$O$517,MATCH(ROW()-1,'Census Input Tab'!$X$33:$X$517,0))="NO",INDEX('Census Input Tab'!$O$33:$O$517,MATCH(ROW()-1,'Census Input Tab'!$X$33:$X$517,0))="BLANK"),IF(INDEX('Census Input Tab'!$O$33:$O$517,MATCH(ROW()-1,'Census Input Tab'!$X$33:$X$517,0))="NO","Missing Data","BLANK"),"4T"))</f>
        <v/>
      </c>
      <c r="H228"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Tab'!$H$33:$H$517,MATCH(ROW()-1,'Census Input Tab'!$X$33:$X$517,0))))</f>
        <v/>
      </c>
      <c r="I228" s="72" t="str">
        <f>IF(ROW()-1&gt;MAX('Census Input Tab'!$X$33:$X$517),"",IF(OR(INDEX('Census Input Tab'!$O$33:$O$517,MATCH(ROW()-1,'Census Input Tab'!$X$33:$X$517,0))="NO",INDEX('Census Input Tab'!$O$33:$O$517,MATCH(ROW()-1,'Census Input Tab'!$X$33:$X$517,0))="BLANK"),IF(INDEX('Census Input Tab'!$O$33:$O$517,MATCH(ROW()-1,'Census Input Tab'!$X$33:$X$517,0))="NO","Missing Data","BLANK"),""))</f>
        <v/>
      </c>
      <c r="J228"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Tab'!$A$33:$A$517,MATCH(ROW()-1,'Census Input Tab'!$X$33:$X$517,0))))</f>
        <v/>
      </c>
      <c r="K228"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Tab'!$B$33:$B$517,MATCH(ROW()-1,'Census Input Tab'!$X$33:$X$517,0))))</f>
        <v/>
      </c>
      <c r="L228" s="58" t="str">
        <f>IF(ROW()-1&gt;MAX('Census Input Tab'!$X$33:$X$517),"",IF(OR(INDEX('Census Input Tab'!$O$33:$O$517,MATCH(ROW()-1,'Census Input Tab'!$X$33:$X$517,0))="NO",INDEX('Census Input Tab'!$O$33:$O$517,MATCH(ROW()-1,'Census Input Tab'!$X$33:$X$517,0))="BLANK"),IF(INDEX('Census Input Tab'!$O$33:$O$517,MATCH(ROW()-1,'Census Input Tab'!$X$33:$X$517,0))="NO","Missing Data","BLANK"),IF(INDEX('Census Input Tab'!$I$33:$I$517,MATCH(ROW()-1,'Census Input Tab'!$X$33:$X$517,0))="St Con","Y",IF(INDEX('Census Input Tab'!$I$33:$I$517,MATCH(ROW()-1,'Census Input Tab'!$X$33:$X$517,0))="COBRA","Y",""))))</f>
        <v/>
      </c>
    </row>
    <row r="229" spans="1:12" ht="12.75" customHeight="1">
      <c r="A229" s="69" t="str">
        <f>IF(ROW()-1&gt;MAX('Census Input Tab'!$X$33:$X$517),"",IF(OR(INDEX('Census Input Tab'!$O$33:$O$517,MATCH(ROW()-1,'Census Input Tab'!$X$33:$X$517,0))="NO",INDEX('Census Input Tab'!$O$33:$O$517,MATCH(ROW()-1,'Census Input Tab'!$X$33:$X$517,0))="BLANK"),IF(INDEX('Census Input Tab'!$O$33:$O$517,MATCH(ROW()-1,'Census Input Tab'!$X$33:$X$517,0))="NO","Missing Data","BLANK"),INDEX('Census Input Tab'!$D$33:$D$517,MATCH(ROW()-1,'Census Input Tab'!$X$33:$X$517,0))))</f>
        <v/>
      </c>
      <c r="B229"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Tab'!$E$33:$E$517,MATCH(ROW()-1,'Census Input Tab'!$X$33:$X$517,0))))</f>
        <v/>
      </c>
      <c r="C229"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Tab'!$C$33:$C$517,MATCH(ROW()-1,'Census Input Tab'!$X$33:$X$517,0))))</f>
        <v/>
      </c>
      <c r="D229"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Tab'!$F$33:$F$517,MATCH(ROW()-1,'Census Input Tab'!$X$33:$X$517,0))))</f>
        <v/>
      </c>
      <c r="E229" s="70" t="str">
        <f t="shared" si="3"/>
        <v/>
      </c>
      <c r="F229" s="70" t="str">
        <f>IF(ROW()-1&gt;MAX('Census Input Tab'!$X$33:$X$517),"",IF(OR(INDEX('Census Input Tab'!$O$33:$O$517,MATCH(ROW()-1,'Census Input Tab'!$X$33:$X$517,0))="NO",INDEX('Census Input Tab'!$O$33:$O$517,MATCH(ROW()-1,'Census Input Tab'!$X$33:$X$517,0))="BLANK"),IF(INDEX('Census Input Tab'!$O$33:$O$517,MATCH(ROW()-1,'Census Input Tab'!$X$33:$X$517,0))="NO","Missing Data","BLANK"),"None"))</f>
        <v/>
      </c>
      <c r="G229" s="62" t="str">
        <f>IF(ROW()-1&gt;MAX('Census Input Tab'!$X$33:$X$517),"",IF(OR(INDEX('Census Input Tab'!$O$33:$O$517,MATCH(ROW()-1,'Census Input Tab'!$X$33:$X$517,0))="NO",INDEX('Census Input Tab'!$O$33:$O$517,MATCH(ROW()-1,'Census Input Tab'!$X$33:$X$517,0))="BLANK"),IF(INDEX('Census Input Tab'!$O$33:$O$517,MATCH(ROW()-1,'Census Input Tab'!$X$33:$X$517,0))="NO","Missing Data","BLANK"),"4T"))</f>
        <v/>
      </c>
      <c r="H229"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Tab'!$H$33:$H$517,MATCH(ROW()-1,'Census Input Tab'!$X$33:$X$517,0))))</f>
        <v/>
      </c>
      <c r="I229" s="72" t="str">
        <f>IF(ROW()-1&gt;MAX('Census Input Tab'!$X$33:$X$517),"",IF(OR(INDEX('Census Input Tab'!$O$33:$O$517,MATCH(ROW()-1,'Census Input Tab'!$X$33:$X$517,0))="NO",INDEX('Census Input Tab'!$O$33:$O$517,MATCH(ROW()-1,'Census Input Tab'!$X$33:$X$517,0))="BLANK"),IF(INDEX('Census Input Tab'!$O$33:$O$517,MATCH(ROW()-1,'Census Input Tab'!$X$33:$X$517,0))="NO","Missing Data","BLANK"),""))</f>
        <v/>
      </c>
      <c r="J229"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Tab'!$A$33:$A$517,MATCH(ROW()-1,'Census Input Tab'!$X$33:$X$517,0))))</f>
        <v/>
      </c>
      <c r="K229"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Tab'!$B$33:$B$517,MATCH(ROW()-1,'Census Input Tab'!$X$33:$X$517,0))))</f>
        <v/>
      </c>
      <c r="L229" s="58" t="str">
        <f>IF(ROW()-1&gt;MAX('Census Input Tab'!$X$33:$X$517),"",IF(OR(INDEX('Census Input Tab'!$O$33:$O$517,MATCH(ROW()-1,'Census Input Tab'!$X$33:$X$517,0))="NO",INDEX('Census Input Tab'!$O$33:$O$517,MATCH(ROW()-1,'Census Input Tab'!$X$33:$X$517,0))="BLANK"),IF(INDEX('Census Input Tab'!$O$33:$O$517,MATCH(ROW()-1,'Census Input Tab'!$X$33:$X$517,0))="NO","Missing Data","BLANK"),IF(INDEX('Census Input Tab'!$I$33:$I$517,MATCH(ROW()-1,'Census Input Tab'!$X$33:$X$517,0))="St Con","Y",IF(INDEX('Census Input Tab'!$I$33:$I$517,MATCH(ROW()-1,'Census Input Tab'!$X$33:$X$517,0))="COBRA","Y",""))))</f>
        <v/>
      </c>
    </row>
    <row r="230" spans="1:12" ht="12.75" customHeight="1">
      <c r="A230" s="69" t="str">
        <f>IF(ROW()-1&gt;MAX('Census Input Tab'!$X$33:$X$517),"",IF(OR(INDEX('Census Input Tab'!$O$33:$O$517,MATCH(ROW()-1,'Census Input Tab'!$X$33:$X$517,0))="NO",INDEX('Census Input Tab'!$O$33:$O$517,MATCH(ROW()-1,'Census Input Tab'!$X$33:$X$517,0))="BLANK"),IF(INDEX('Census Input Tab'!$O$33:$O$517,MATCH(ROW()-1,'Census Input Tab'!$X$33:$X$517,0))="NO","Missing Data","BLANK"),INDEX('Census Input Tab'!$D$33:$D$517,MATCH(ROW()-1,'Census Input Tab'!$X$33:$X$517,0))))</f>
        <v/>
      </c>
      <c r="B230"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Tab'!$E$33:$E$517,MATCH(ROW()-1,'Census Input Tab'!$X$33:$X$517,0))))</f>
        <v/>
      </c>
      <c r="C230"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Tab'!$C$33:$C$517,MATCH(ROW()-1,'Census Input Tab'!$X$33:$X$517,0))))</f>
        <v/>
      </c>
      <c r="D230"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Tab'!$F$33:$F$517,MATCH(ROW()-1,'Census Input Tab'!$X$33:$X$517,0))))</f>
        <v/>
      </c>
      <c r="E230" s="70" t="str">
        <f t="shared" si="3"/>
        <v/>
      </c>
      <c r="F230" s="70" t="str">
        <f>IF(ROW()-1&gt;MAX('Census Input Tab'!$X$33:$X$517),"",IF(OR(INDEX('Census Input Tab'!$O$33:$O$517,MATCH(ROW()-1,'Census Input Tab'!$X$33:$X$517,0))="NO",INDEX('Census Input Tab'!$O$33:$O$517,MATCH(ROW()-1,'Census Input Tab'!$X$33:$X$517,0))="BLANK"),IF(INDEX('Census Input Tab'!$O$33:$O$517,MATCH(ROW()-1,'Census Input Tab'!$X$33:$X$517,0))="NO","Missing Data","BLANK"),"None"))</f>
        <v/>
      </c>
      <c r="G230" s="62" t="str">
        <f>IF(ROW()-1&gt;MAX('Census Input Tab'!$X$33:$X$517),"",IF(OR(INDEX('Census Input Tab'!$O$33:$O$517,MATCH(ROW()-1,'Census Input Tab'!$X$33:$X$517,0))="NO",INDEX('Census Input Tab'!$O$33:$O$517,MATCH(ROW()-1,'Census Input Tab'!$X$33:$X$517,0))="BLANK"),IF(INDEX('Census Input Tab'!$O$33:$O$517,MATCH(ROW()-1,'Census Input Tab'!$X$33:$X$517,0))="NO","Missing Data","BLANK"),"4T"))</f>
        <v/>
      </c>
      <c r="H230"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Tab'!$H$33:$H$517,MATCH(ROW()-1,'Census Input Tab'!$X$33:$X$517,0))))</f>
        <v/>
      </c>
      <c r="I230" s="72" t="str">
        <f>IF(ROW()-1&gt;MAX('Census Input Tab'!$X$33:$X$517),"",IF(OR(INDEX('Census Input Tab'!$O$33:$O$517,MATCH(ROW()-1,'Census Input Tab'!$X$33:$X$517,0))="NO",INDEX('Census Input Tab'!$O$33:$O$517,MATCH(ROW()-1,'Census Input Tab'!$X$33:$X$517,0))="BLANK"),IF(INDEX('Census Input Tab'!$O$33:$O$517,MATCH(ROW()-1,'Census Input Tab'!$X$33:$X$517,0))="NO","Missing Data","BLANK"),""))</f>
        <v/>
      </c>
      <c r="J230"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Tab'!$A$33:$A$517,MATCH(ROW()-1,'Census Input Tab'!$X$33:$X$517,0))))</f>
        <v/>
      </c>
      <c r="K230"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Tab'!$B$33:$B$517,MATCH(ROW()-1,'Census Input Tab'!$X$33:$X$517,0))))</f>
        <v/>
      </c>
      <c r="L230" s="58" t="str">
        <f>IF(ROW()-1&gt;MAX('Census Input Tab'!$X$33:$X$517),"",IF(OR(INDEX('Census Input Tab'!$O$33:$O$517,MATCH(ROW()-1,'Census Input Tab'!$X$33:$X$517,0))="NO",INDEX('Census Input Tab'!$O$33:$O$517,MATCH(ROW()-1,'Census Input Tab'!$X$33:$X$517,0))="BLANK"),IF(INDEX('Census Input Tab'!$O$33:$O$517,MATCH(ROW()-1,'Census Input Tab'!$X$33:$X$517,0))="NO","Missing Data","BLANK"),IF(INDEX('Census Input Tab'!$I$33:$I$517,MATCH(ROW()-1,'Census Input Tab'!$X$33:$X$517,0))="St Con","Y",IF(INDEX('Census Input Tab'!$I$33:$I$517,MATCH(ROW()-1,'Census Input Tab'!$X$33:$X$517,0))="COBRA","Y",""))))</f>
        <v/>
      </c>
    </row>
    <row r="231" spans="1:12" ht="12.75" customHeight="1">
      <c r="A231" s="69" t="str">
        <f>IF(ROW()-1&gt;MAX('Census Input Tab'!$X$33:$X$517),"",IF(OR(INDEX('Census Input Tab'!$O$33:$O$517,MATCH(ROW()-1,'Census Input Tab'!$X$33:$X$517,0))="NO",INDEX('Census Input Tab'!$O$33:$O$517,MATCH(ROW()-1,'Census Input Tab'!$X$33:$X$517,0))="BLANK"),IF(INDEX('Census Input Tab'!$O$33:$O$517,MATCH(ROW()-1,'Census Input Tab'!$X$33:$X$517,0))="NO","Missing Data","BLANK"),INDEX('Census Input Tab'!$D$33:$D$517,MATCH(ROW()-1,'Census Input Tab'!$X$33:$X$517,0))))</f>
        <v/>
      </c>
      <c r="B231"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Tab'!$E$33:$E$517,MATCH(ROW()-1,'Census Input Tab'!$X$33:$X$517,0))))</f>
        <v/>
      </c>
      <c r="C231"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Tab'!$C$33:$C$517,MATCH(ROW()-1,'Census Input Tab'!$X$33:$X$517,0))))</f>
        <v/>
      </c>
      <c r="D231"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Tab'!$F$33:$F$517,MATCH(ROW()-1,'Census Input Tab'!$X$33:$X$517,0))))</f>
        <v/>
      </c>
      <c r="E231" s="70" t="str">
        <f t="shared" si="3"/>
        <v/>
      </c>
      <c r="F231" s="70" t="str">
        <f>IF(ROW()-1&gt;MAX('Census Input Tab'!$X$33:$X$517),"",IF(OR(INDEX('Census Input Tab'!$O$33:$O$517,MATCH(ROW()-1,'Census Input Tab'!$X$33:$X$517,0))="NO",INDEX('Census Input Tab'!$O$33:$O$517,MATCH(ROW()-1,'Census Input Tab'!$X$33:$X$517,0))="BLANK"),IF(INDEX('Census Input Tab'!$O$33:$O$517,MATCH(ROW()-1,'Census Input Tab'!$X$33:$X$517,0))="NO","Missing Data","BLANK"),"None"))</f>
        <v/>
      </c>
      <c r="G231" s="62" t="str">
        <f>IF(ROW()-1&gt;MAX('Census Input Tab'!$X$33:$X$517),"",IF(OR(INDEX('Census Input Tab'!$O$33:$O$517,MATCH(ROW()-1,'Census Input Tab'!$X$33:$X$517,0))="NO",INDEX('Census Input Tab'!$O$33:$O$517,MATCH(ROW()-1,'Census Input Tab'!$X$33:$X$517,0))="BLANK"),IF(INDEX('Census Input Tab'!$O$33:$O$517,MATCH(ROW()-1,'Census Input Tab'!$X$33:$X$517,0))="NO","Missing Data","BLANK"),"4T"))</f>
        <v/>
      </c>
      <c r="H231"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Tab'!$H$33:$H$517,MATCH(ROW()-1,'Census Input Tab'!$X$33:$X$517,0))))</f>
        <v/>
      </c>
      <c r="I231" s="72" t="str">
        <f>IF(ROW()-1&gt;MAX('Census Input Tab'!$X$33:$X$517),"",IF(OR(INDEX('Census Input Tab'!$O$33:$O$517,MATCH(ROW()-1,'Census Input Tab'!$X$33:$X$517,0))="NO",INDEX('Census Input Tab'!$O$33:$O$517,MATCH(ROW()-1,'Census Input Tab'!$X$33:$X$517,0))="BLANK"),IF(INDEX('Census Input Tab'!$O$33:$O$517,MATCH(ROW()-1,'Census Input Tab'!$X$33:$X$517,0))="NO","Missing Data","BLANK"),""))</f>
        <v/>
      </c>
      <c r="J231"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Tab'!$A$33:$A$517,MATCH(ROW()-1,'Census Input Tab'!$X$33:$X$517,0))))</f>
        <v/>
      </c>
      <c r="K231"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Tab'!$B$33:$B$517,MATCH(ROW()-1,'Census Input Tab'!$X$33:$X$517,0))))</f>
        <v/>
      </c>
      <c r="L231" s="58" t="str">
        <f>IF(ROW()-1&gt;MAX('Census Input Tab'!$X$33:$X$517),"",IF(OR(INDEX('Census Input Tab'!$O$33:$O$517,MATCH(ROW()-1,'Census Input Tab'!$X$33:$X$517,0))="NO",INDEX('Census Input Tab'!$O$33:$O$517,MATCH(ROW()-1,'Census Input Tab'!$X$33:$X$517,0))="BLANK"),IF(INDEX('Census Input Tab'!$O$33:$O$517,MATCH(ROW()-1,'Census Input Tab'!$X$33:$X$517,0))="NO","Missing Data","BLANK"),IF(INDEX('Census Input Tab'!$I$33:$I$517,MATCH(ROW()-1,'Census Input Tab'!$X$33:$X$517,0))="St Con","Y",IF(INDEX('Census Input Tab'!$I$33:$I$517,MATCH(ROW()-1,'Census Input Tab'!$X$33:$X$517,0))="COBRA","Y",""))))</f>
        <v/>
      </c>
    </row>
    <row r="232" spans="1:12" ht="12.75" customHeight="1">
      <c r="A232" s="69" t="str">
        <f>IF(ROW()-1&gt;MAX('Census Input Tab'!$X$33:$X$517),"",IF(OR(INDEX('Census Input Tab'!$O$33:$O$517,MATCH(ROW()-1,'Census Input Tab'!$X$33:$X$517,0))="NO",INDEX('Census Input Tab'!$O$33:$O$517,MATCH(ROW()-1,'Census Input Tab'!$X$33:$X$517,0))="BLANK"),IF(INDEX('Census Input Tab'!$O$33:$O$517,MATCH(ROW()-1,'Census Input Tab'!$X$33:$X$517,0))="NO","Missing Data","BLANK"),INDEX('Census Input Tab'!$D$33:$D$517,MATCH(ROW()-1,'Census Input Tab'!$X$33:$X$517,0))))</f>
        <v/>
      </c>
      <c r="B232"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Tab'!$E$33:$E$517,MATCH(ROW()-1,'Census Input Tab'!$X$33:$X$517,0))))</f>
        <v/>
      </c>
      <c r="C232"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Tab'!$C$33:$C$517,MATCH(ROW()-1,'Census Input Tab'!$X$33:$X$517,0))))</f>
        <v/>
      </c>
      <c r="D232"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Tab'!$F$33:$F$517,MATCH(ROW()-1,'Census Input Tab'!$X$33:$X$517,0))))</f>
        <v/>
      </c>
      <c r="E232" s="70" t="str">
        <f t="shared" si="3"/>
        <v/>
      </c>
      <c r="F232" s="70" t="str">
        <f>IF(ROW()-1&gt;MAX('Census Input Tab'!$X$33:$X$517),"",IF(OR(INDEX('Census Input Tab'!$O$33:$O$517,MATCH(ROW()-1,'Census Input Tab'!$X$33:$X$517,0))="NO",INDEX('Census Input Tab'!$O$33:$O$517,MATCH(ROW()-1,'Census Input Tab'!$X$33:$X$517,0))="BLANK"),IF(INDEX('Census Input Tab'!$O$33:$O$517,MATCH(ROW()-1,'Census Input Tab'!$X$33:$X$517,0))="NO","Missing Data","BLANK"),"None"))</f>
        <v/>
      </c>
      <c r="G232" s="62" t="str">
        <f>IF(ROW()-1&gt;MAX('Census Input Tab'!$X$33:$X$517),"",IF(OR(INDEX('Census Input Tab'!$O$33:$O$517,MATCH(ROW()-1,'Census Input Tab'!$X$33:$X$517,0))="NO",INDEX('Census Input Tab'!$O$33:$O$517,MATCH(ROW()-1,'Census Input Tab'!$X$33:$X$517,0))="BLANK"),IF(INDEX('Census Input Tab'!$O$33:$O$517,MATCH(ROW()-1,'Census Input Tab'!$X$33:$X$517,0))="NO","Missing Data","BLANK"),"4T"))</f>
        <v/>
      </c>
      <c r="H232"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Tab'!$H$33:$H$517,MATCH(ROW()-1,'Census Input Tab'!$X$33:$X$517,0))))</f>
        <v/>
      </c>
      <c r="I232" s="72" t="str">
        <f>IF(ROW()-1&gt;MAX('Census Input Tab'!$X$33:$X$517),"",IF(OR(INDEX('Census Input Tab'!$O$33:$O$517,MATCH(ROW()-1,'Census Input Tab'!$X$33:$X$517,0))="NO",INDEX('Census Input Tab'!$O$33:$O$517,MATCH(ROW()-1,'Census Input Tab'!$X$33:$X$517,0))="BLANK"),IF(INDEX('Census Input Tab'!$O$33:$O$517,MATCH(ROW()-1,'Census Input Tab'!$X$33:$X$517,0))="NO","Missing Data","BLANK"),""))</f>
        <v/>
      </c>
      <c r="J232"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Tab'!$A$33:$A$517,MATCH(ROW()-1,'Census Input Tab'!$X$33:$X$517,0))))</f>
        <v/>
      </c>
      <c r="K232"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Tab'!$B$33:$B$517,MATCH(ROW()-1,'Census Input Tab'!$X$33:$X$517,0))))</f>
        <v/>
      </c>
      <c r="L232" s="58" t="str">
        <f>IF(ROW()-1&gt;MAX('Census Input Tab'!$X$33:$X$517),"",IF(OR(INDEX('Census Input Tab'!$O$33:$O$517,MATCH(ROW()-1,'Census Input Tab'!$X$33:$X$517,0))="NO",INDEX('Census Input Tab'!$O$33:$O$517,MATCH(ROW()-1,'Census Input Tab'!$X$33:$X$517,0))="BLANK"),IF(INDEX('Census Input Tab'!$O$33:$O$517,MATCH(ROW()-1,'Census Input Tab'!$X$33:$X$517,0))="NO","Missing Data","BLANK"),IF(INDEX('Census Input Tab'!$I$33:$I$517,MATCH(ROW()-1,'Census Input Tab'!$X$33:$X$517,0))="St Con","Y",IF(INDEX('Census Input Tab'!$I$33:$I$517,MATCH(ROW()-1,'Census Input Tab'!$X$33:$X$517,0))="COBRA","Y",""))))</f>
        <v/>
      </c>
    </row>
    <row r="233" spans="1:12" ht="12.75" customHeight="1">
      <c r="A233" s="69" t="str">
        <f>IF(ROW()-1&gt;MAX('Census Input Tab'!$X$33:$X$517),"",IF(OR(INDEX('Census Input Tab'!$O$33:$O$517,MATCH(ROW()-1,'Census Input Tab'!$X$33:$X$517,0))="NO",INDEX('Census Input Tab'!$O$33:$O$517,MATCH(ROW()-1,'Census Input Tab'!$X$33:$X$517,0))="BLANK"),IF(INDEX('Census Input Tab'!$O$33:$O$517,MATCH(ROW()-1,'Census Input Tab'!$X$33:$X$517,0))="NO","Missing Data","BLANK"),INDEX('Census Input Tab'!$D$33:$D$517,MATCH(ROW()-1,'Census Input Tab'!$X$33:$X$517,0))))</f>
        <v/>
      </c>
      <c r="B233"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Tab'!$E$33:$E$517,MATCH(ROW()-1,'Census Input Tab'!$X$33:$X$517,0))))</f>
        <v/>
      </c>
      <c r="C233"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Tab'!$C$33:$C$517,MATCH(ROW()-1,'Census Input Tab'!$X$33:$X$517,0))))</f>
        <v/>
      </c>
      <c r="D233"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Tab'!$F$33:$F$517,MATCH(ROW()-1,'Census Input Tab'!$X$33:$X$517,0))))</f>
        <v/>
      </c>
      <c r="E233" s="70" t="str">
        <f t="shared" si="3"/>
        <v/>
      </c>
      <c r="F233" s="70" t="str">
        <f>IF(ROW()-1&gt;MAX('Census Input Tab'!$X$33:$X$517),"",IF(OR(INDEX('Census Input Tab'!$O$33:$O$517,MATCH(ROW()-1,'Census Input Tab'!$X$33:$X$517,0))="NO",INDEX('Census Input Tab'!$O$33:$O$517,MATCH(ROW()-1,'Census Input Tab'!$X$33:$X$517,0))="BLANK"),IF(INDEX('Census Input Tab'!$O$33:$O$517,MATCH(ROW()-1,'Census Input Tab'!$X$33:$X$517,0))="NO","Missing Data","BLANK"),"None"))</f>
        <v/>
      </c>
      <c r="G233" s="62" t="str">
        <f>IF(ROW()-1&gt;MAX('Census Input Tab'!$X$33:$X$517),"",IF(OR(INDEX('Census Input Tab'!$O$33:$O$517,MATCH(ROW()-1,'Census Input Tab'!$X$33:$X$517,0))="NO",INDEX('Census Input Tab'!$O$33:$O$517,MATCH(ROW()-1,'Census Input Tab'!$X$33:$X$517,0))="BLANK"),IF(INDEX('Census Input Tab'!$O$33:$O$517,MATCH(ROW()-1,'Census Input Tab'!$X$33:$X$517,0))="NO","Missing Data","BLANK"),"4T"))</f>
        <v/>
      </c>
      <c r="H233"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Tab'!$H$33:$H$517,MATCH(ROW()-1,'Census Input Tab'!$X$33:$X$517,0))))</f>
        <v/>
      </c>
      <c r="I233" s="72" t="str">
        <f>IF(ROW()-1&gt;MAX('Census Input Tab'!$X$33:$X$517),"",IF(OR(INDEX('Census Input Tab'!$O$33:$O$517,MATCH(ROW()-1,'Census Input Tab'!$X$33:$X$517,0))="NO",INDEX('Census Input Tab'!$O$33:$O$517,MATCH(ROW()-1,'Census Input Tab'!$X$33:$X$517,0))="BLANK"),IF(INDEX('Census Input Tab'!$O$33:$O$517,MATCH(ROW()-1,'Census Input Tab'!$X$33:$X$517,0))="NO","Missing Data","BLANK"),""))</f>
        <v/>
      </c>
      <c r="J233"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Tab'!$A$33:$A$517,MATCH(ROW()-1,'Census Input Tab'!$X$33:$X$517,0))))</f>
        <v/>
      </c>
      <c r="K233"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Tab'!$B$33:$B$517,MATCH(ROW()-1,'Census Input Tab'!$X$33:$X$517,0))))</f>
        <v/>
      </c>
      <c r="L233" s="58" t="str">
        <f>IF(ROW()-1&gt;MAX('Census Input Tab'!$X$33:$X$517),"",IF(OR(INDEX('Census Input Tab'!$O$33:$O$517,MATCH(ROW()-1,'Census Input Tab'!$X$33:$X$517,0))="NO",INDEX('Census Input Tab'!$O$33:$O$517,MATCH(ROW()-1,'Census Input Tab'!$X$33:$X$517,0))="BLANK"),IF(INDEX('Census Input Tab'!$O$33:$O$517,MATCH(ROW()-1,'Census Input Tab'!$X$33:$X$517,0))="NO","Missing Data","BLANK"),IF(INDEX('Census Input Tab'!$I$33:$I$517,MATCH(ROW()-1,'Census Input Tab'!$X$33:$X$517,0))="St Con","Y",IF(INDEX('Census Input Tab'!$I$33:$I$517,MATCH(ROW()-1,'Census Input Tab'!$X$33:$X$517,0))="COBRA","Y",""))))</f>
        <v/>
      </c>
    </row>
    <row r="234" spans="1:12" ht="12.75" customHeight="1">
      <c r="A234" s="69" t="str">
        <f>IF(ROW()-1&gt;MAX('Census Input Tab'!$X$33:$X$517),"",IF(OR(INDEX('Census Input Tab'!$O$33:$O$517,MATCH(ROW()-1,'Census Input Tab'!$X$33:$X$517,0))="NO",INDEX('Census Input Tab'!$O$33:$O$517,MATCH(ROW()-1,'Census Input Tab'!$X$33:$X$517,0))="BLANK"),IF(INDEX('Census Input Tab'!$O$33:$O$517,MATCH(ROW()-1,'Census Input Tab'!$X$33:$X$517,0))="NO","Missing Data","BLANK"),INDEX('Census Input Tab'!$D$33:$D$517,MATCH(ROW()-1,'Census Input Tab'!$X$33:$X$517,0))))</f>
        <v/>
      </c>
      <c r="B234"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Tab'!$E$33:$E$517,MATCH(ROW()-1,'Census Input Tab'!$X$33:$X$517,0))))</f>
        <v/>
      </c>
      <c r="C234"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Tab'!$C$33:$C$517,MATCH(ROW()-1,'Census Input Tab'!$X$33:$X$517,0))))</f>
        <v/>
      </c>
      <c r="D234"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Tab'!$F$33:$F$517,MATCH(ROW()-1,'Census Input Tab'!$X$33:$X$517,0))))</f>
        <v/>
      </c>
      <c r="E234" s="70" t="str">
        <f t="shared" si="3"/>
        <v/>
      </c>
      <c r="F234" s="70" t="str">
        <f>IF(ROW()-1&gt;MAX('Census Input Tab'!$X$33:$X$517),"",IF(OR(INDEX('Census Input Tab'!$O$33:$O$517,MATCH(ROW()-1,'Census Input Tab'!$X$33:$X$517,0))="NO",INDEX('Census Input Tab'!$O$33:$O$517,MATCH(ROW()-1,'Census Input Tab'!$X$33:$X$517,0))="BLANK"),IF(INDEX('Census Input Tab'!$O$33:$O$517,MATCH(ROW()-1,'Census Input Tab'!$X$33:$X$517,0))="NO","Missing Data","BLANK"),"None"))</f>
        <v/>
      </c>
      <c r="G234" s="62" t="str">
        <f>IF(ROW()-1&gt;MAX('Census Input Tab'!$X$33:$X$517),"",IF(OR(INDEX('Census Input Tab'!$O$33:$O$517,MATCH(ROW()-1,'Census Input Tab'!$X$33:$X$517,0))="NO",INDEX('Census Input Tab'!$O$33:$O$517,MATCH(ROW()-1,'Census Input Tab'!$X$33:$X$517,0))="BLANK"),IF(INDEX('Census Input Tab'!$O$33:$O$517,MATCH(ROW()-1,'Census Input Tab'!$X$33:$X$517,0))="NO","Missing Data","BLANK"),"4T"))</f>
        <v/>
      </c>
      <c r="H234"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Tab'!$H$33:$H$517,MATCH(ROW()-1,'Census Input Tab'!$X$33:$X$517,0))))</f>
        <v/>
      </c>
      <c r="I234" s="72" t="str">
        <f>IF(ROW()-1&gt;MAX('Census Input Tab'!$X$33:$X$517),"",IF(OR(INDEX('Census Input Tab'!$O$33:$O$517,MATCH(ROW()-1,'Census Input Tab'!$X$33:$X$517,0))="NO",INDEX('Census Input Tab'!$O$33:$O$517,MATCH(ROW()-1,'Census Input Tab'!$X$33:$X$517,0))="BLANK"),IF(INDEX('Census Input Tab'!$O$33:$O$517,MATCH(ROW()-1,'Census Input Tab'!$X$33:$X$517,0))="NO","Missing Data","BLANK"),""))</f>
        <v/>
      </c>
      <c r="J234"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Tab'!$A$33:$A$517,MATCH(ROW()-1,'Census Input Tab'!$X$33:$X$517,0))))</f>
        <v/>
      </c>
      <c r="K234"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Tab'!$B$33:$B$517,MATCH(ROW()-1,'Census Input Tab'!$X$33:$X$517,0))))</f>
        <v/>
      </c>
      <c r="L234" s="58" t="str">
        <f>IF(ROW()-1&gt;MAX('Census Input Tab'!$X$33:$X$517),"",IF(OR(INDEX('Census Input Tab'!$O$33:$O$517,MATCH(ROW()-1,'Census Input Tab'!$X$33:$X$517,0))="NO",INDEX('Census Input Tab'!$O$33:$O$517,MATCH(ROW()-1,'Census Input Tab'!$X$33:$X$517,0))="BLANK"),IF(INDEX('Census Input Tab'!$O$33:$O$517,MATCH(ROW()-1,'Census Input Tab'!$X$33:$X$517,0))="NO","Missing Data","BLANK"),IF(INDEX('Census Input Tab'!$I$33:$I$517,MATCH(ROW()-1,'Census Input Tab'!$X$33:$X$517,0))="St Con","Y",IF(INDEX('Census Input Tab'!$I$33:$I$517,MATCH(ROW()-1,'Census Input Tab'!$X$33:$X$517,0))="COBRA","Y",""))))</f>
        <v/>
      </c>
    </row>
    <row r="235" spans="1:12" ht="12.75" customHeight="1">
      <c r="A235" s="69" t="str">
        <f>IF(ROW()-1&gt;MAX('Census Input Tab'!$X$33:$X$517),"",IF(OR(INDEX('Census Input Tab'!$O$33:$O$517,MATCH(ROW()-1,'Census Input Tab'!$X$33:$X$517,0))="NO",INDEX('Census Input Tab'!$O$33:$O$517,MATCH(ROW()-1,'Census Input Tab'!$X$33:$X$517,0))="BLANK"),IF(INDEX('Census Input Tab'!$O$33:$O$517,MATCH(ROW()-1,'Census Input Tab'!$X$33:$X$517,0))="NO","Missing Data","BLANK"),INDEX('Census Input Tab'!$D$33:$D$517,MATCH(ROW()-1,'Census Input Tab'!$X$33:$X$517,0))))</f>
        <v/>
      </c>
      <c r="B235"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Tab'!$E$33:$E$517,MATCH(ROW()-1,'Census Input Tab'!$X$33:$X$517,0))))</f>
        <v/>
      </c>
      <c r="C235"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Tab'!$C$33:$C$517,MATCH(ROW()-1,'Census Input Tab'!$X$33:$X$517,0))))</f>
        <v/>
      </c>
      <c r="D235"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Tab'!$F$33:$F$517,MATCH(ROW()-1,'Census Input Tab'!$X$33:$X$517,0))))</f>
        <v/>
      </c>
      <c r="E235" s="70" t="str">
        <f t="shared" si="3"/>
        <v/>
      </c>
      <c r="F235" s="70" t="str">
        <f>IF(ROW()-1&gt;MAX('Census Input Tab'!$X$33:$X$517),"",IF(OR(INDEX('Census Input Tab'!$O$33:$O$517,MATCH(ROW()-1,'Census Input Tab'!$X$33:$X$517,0))="NO",INDEX('Census Input Tab'!$O$33:$O$517,MATCH(ROW()-1,'Census Input Tab'!$X$33:$X$517,0))="BLANK"),IF(INDEX('Census Input Tab'!$O$33:$O$517,MATCH(ROW()-1,'Census Input Tab'!$X$33:$X$517,0))="NO","Missing Data","BLANK"),"None"))</f>
        <v/>
      </c>
      <c r="G235" s="62" t="str">
        <f>IF(ROW()-1&gt;MAX('Census Input Tab'!$X$33:$X$517),"",IF(OR(INDEX('Census Input Tab'!$O$33:$O$517,MATCH(ROW()-1,'Census Input Tab'!$X$33:$X$517,0))="NO",INDEX('Census Input Tab'!$O$33:$O$517,MATCH(ROW()-1,'Census Input Tab'!$X$33:$X$517,0))="BLANK"),IF(INDEX('Census Input Tab'!$O$33:$O$517,MATCH(ROW()-1,'Census Input Tab'!$X$33:$X$517,0))="NO","Missing Data","BLANK"),"4T"))</f>
        <v/>
      </c>
      <c r="H235"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Tab'!$H$33:$H$517,MATCH(ROW()-1,'Census Input Tab'!$X$33:$X$517,0))))</f>
        <v/>
      </c>
      <c r="I235" s="72" t="str">
        <f>IF(ROW()-1&gt;MAX('Census Input Tab'!$X$33:$X$517),"",IF(OR(INDEX('Census Input Tab'!$O$33:$O$517,MATCH(ROW()-1,'Census Input Tab'!$X$33:$X$517,0))="NO",INDEX('Census Input Tab'!$O$33:$O$517,MATCH(ROW()-1,'Census Input Tab'!$X$33:$X$517,0))="BLANK"),IF(INDEX('Census Input Tab'!$O$33:$O$517,MATCH(ROW()-1,'Census Input Tab'!$X$33:$X$517,0))="NO","Missing Data","BLANK"),""))</f>
        <v/>
      </c>
      <c r="J235"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Tab'!$A$33:$A$517,MATCH(ROW()-1,'Census Input Tab'!$X$33:$X$517,0))))</f>
        <v/>
      </c>
      <c r="K235"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Tab'!$B$33:$B$517,MATCH(ROW()-1,'Census Input Tab'!$X$33:$X$517,0))))</f>
        <v/>
      </c>
      <c r="L235" s="58" t="str">
        <f>IF(ROW()-1&gt;MAX('Census Input Tab'!$X$33:$X$517),"",IF(OR(INDEX('Census Input Tab'!$O$33:$O$517,MATCH(ROW()-1,'Census Input Tab'!$X$33:$X$517,0))="NO",INDEX('Census Input Tab'!$O$33:$O$517,MATCH(ROW()-1,'Census Input Tab'!$X$33:$X$517,0))="BLANK"),IF(INDEX('Census Input Tab'!$O$33:$O$517,MATCH(ROW()-1,'Census Input Tab'!$X$33:$X$517,0))="NO","Missing Data","BLANK"),IF(INDEX('Census Input Tab'!$I$33:$I$517,MATCH(ROW()-1,'Census Input Tab'!$X$33:$X$517,0))="St Con","Y",IF(INDEX('Census Input Tab'!$I$33:$I$517,MATCH(ROW()-1,'Census Input Tab'!$X$33:$X$517,0))="COBRA","Y",""))))</f>
        <v/>
      </c>
    </row>
    <row r="236" spans="1:12" ht="12.75" customHeight="1">
      <c r="A236" s="69" t="str">
        <f>IF(ROW()-1&gt;MAX('Census Input Tab'!$X$33:$X$517),"",IF(OR(INDEX('Census Input Tab'!$O$33:$O$517,MATCH(ROW()-1,'Census Input Tab'!$X$33:$X$517,0))="NO",INDEX('Census Input Tab'!$O$33:$O$517,MATCH(ROW()-1,'Census Input Tab'!$X$33:$X$517,0))="BLANK"),IF(INDEX('Census Input Tab'!$O$33:$O$517,MATCH(ROW()-1,'Census Input Tab'!$X$33:$X$517,0))="NO","Missing Data","BLANK"),INDEX('Census Input Tab'!$D$33:$D$517,MATCH(ROW()-1,'Census Input Tab'!$X$33:$X$517,0))))</f>
        <v/>
      </c>
      <c r="B236"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Tab'!$E$33:$E$517,MATCH(ROW()-1,'Census Input Tab'!$X$33:$X$517,0))))</f>
        <v/>
      </c>
      <c r="C236"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Tab'!$C$33:$C$517,MATCH(ROW()-1,'Census Input Tab'!$X$33:$X$517,0))))</f>
        <v/>
      </c>
      <c r="D236"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Tab'!$F$33:$F$517,MATCH(ROW()-1,'Census Input Tab'!$X$33:$X$517,0))))</f>
        <v/>
      </c>
      <c r="E236" s="70" t="str">
        <f t="shared" si="3"/>
        <v/>
      </c>
      <c r="F236" s="70" t="str">
        <f>IF(ROW()-1&gt;MAX('Census Input Tab'!$X$33:$X$517),"",IF(OR(INDEX('Census Input Tab'!$O$33:$O$517,MATCH(ROW()-1,'Census Input Tab'!$X$33:$X$517,0))="NO",INDEX('Census Input Tab'!$O$33:$O$517,MATCH(ROW()-1,'Census Input Tab'!$X$33:$X$517,0))="BLANK"),IF(INDEX('Census Input Tab'!$O$33:$O$517,MATCH(ROW()-1,'Census Input Tab'!$X$33:$X$517,0))="NO","Missing Data","BLANK"),"None"))</f>
        <v/>
      </c>
      <c r="G236" s="62" t="str">
        <f>IF(ROW()-1&gt;MAX('Census Input Tab'!$X$33:$X$517),"",IF(OR(INDEX('Census Input Tab'!$O$33:$O$517,MATCH(ROW()-1,'Census Input Tab'!$X$33:$X$517,0))="NO",INDEX('Census Input Tab'!$O$33:$O$517,MATCH(ROW()-1,'Census Input Tab'!$X$33:$X$517,0))="BLANK"),IF(INDEX('Census Input Tab'!$O$33:$O$517,MATCH(ROW()-1,'Census Input Tab'!$X$33:$X$517,0))="NO","Missing Data","BLANK"),"4T"))</f>
        <v/>
      </c>
      <c r="H236"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Tab'!$H$33:$H$517,MATCH(ROW()-1,'Census Input Tab'!$X$33:$X$517,0))))</f>
        <v/>
      </c>
      <c r="I236" s="72" t="str">
        <f>IF(ROW()-1&gt;MAX('Census Input Tab'!$X$33:$X$517),"",IF(OR(INDEX('Census Input Tab'!$O$33:$O$517,MATCH(ROW()-1,'Census Input Tab'!$X$33:$X$517,0))="NO",INDEX('Census Input Tab'!$O$33:$O$517,MATCH(ROW()-1,'Census Input Tab'!$X$33:$X$517,0))="BLANK"),IF(INDEX('Census Input Tab'!$O$33:$O$517,MATCH(ROW()-1,'Census Input Tab'!$X$33:$X$517,0))="NO","Missing Data","BLANK"),""))</f>
        <v/>
      </c>
      <c r="J236"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Tab'!$A$33:$A$517,MATCH(ROW()-1,'Census Input Tab'!$X$33:$X$517,0))))</f>
        <v/>
      </c>
      <c r="K236"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Tab'!$B$33:$B$517,MATCH(ROW()-1,'Census Input Tab'!$X$33:$X$517,0))))</f>
        <v/>
      </c>
      <c r="L236" s="58" t="str">
        <f>IF(ROW()-1&gt;MAX('Census Input Tab'!$X$33:$X$517),"",IF(OR(INDEX('Census Input Tab'!$O$33:$O$517,MATCH(ROW()-1,'Census Input Tab'!$X$33:$X$517,0))="NO",INDEX('Census Input Tab'!$O$33:$O$517,MATCH(ROW()-1,'Census Input Tab'!$X$33:$X$517,0))="BLANK"),IF(INDEX('Census Input Tab'!$O$33:$O$517,MATCH(ROW()-1,'Census Input Tab'!$X$33:$X$517,0))="NO","Missing Data","BLANK"),IF(INDEX('Census Input Tab'!$I$33:$I$517,MATCH(ROW()-1,'Census Input Tab'!$X$33:$X$517,0))="St Con","Y",IF(INDEX('Census Input Tab'!$I$33:$I$517,MATCH(ROW()-1,'Census Input Tab'!$X$33:$X$517,0))="COBRA","Y",""))))</f>
        <v/>
      </c>
    </row>
    <row r="237" spans="1:12" ht="12.75" customHeight="1">
      <c r="A237" s="69" t="str">
        <f>IF(ROW()-1&gt;MAX('Census Input Tab'!$X$33:$X$517),"",IF(OR(INDEX('Census Input Tab'!$O$33:$O$517,MATCH(ROW()-1,'Census Input Tab'!$X$33:$X$517,0))="NO",INDEX('Census Input Tab'!$O$33:$O$517,MATCH(ROW()-1,'Census Input Tab'!$X$33:$X$517,0))="BLANK"),IF(INDEX('Census Input Tab'!$O$33:$O$517,MATCH(ROW()-1,'Census Input Tab'!$X$33:$X$517,0))="NO","Missing Data","BLANK"),INDEX('Census Input Tab'!$D$33:$D$517,MATCH(ROW()-1,'Census Input Tab'!$X$33:$X$517,0))))</f>
        <v/>
      </c>
      <c r="B237"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Tab'!$E$33:$E$517,MATCH(ROW()-1,'Census Input Tab'!$X$33:$X$517,0))))</f>
        <v/>
      </c>
      <c r="C237"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Tab'!$C$33:$C$517,MATCH(ROW()-1,'Census Input Tab'!$X$33:$X$517,0))))</f>
        <v/>
      </c>
      <c r="D237"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Tab'!$F$33:$F$517,MATCH(ROW()-1,'Census Input Tab'!$X$33:$X$517,0))))</f>
        <v/>
      </c>
      <c r="E237" s="70" t="str">
        <f t="shared" si="3"/>
        <v/>
      </c>
      <c r="F237" s="70" t="str">
        <f>IF(ROW()-1&gt;MAX('Census Input Tab'!$X$33:$X$517),"",IF(OR(INDEX('Census Input Tab'!$O$33:$O$517,MATCH(ROW()-1,'Census Input Tab'!$X$33:$X$517,0))="NO",INDEX('Census Input Tab'!$O$33:$O$517,MATCH(ROW()-1,'Census Input Tab'!$X$33:$X$517,0))="BLANK"),IF(INDEX('Census Input Tab'!$O$33:$O$517,MATCH(ROW()-1,'Census Input Tab'!$X$33:$X$517,0))="NO","Missing Data","BLANK"),"None"))</f>
        <v/>
      </c>
      <c r="G237" s="62" t="str">
        <f>IF(ROW()-1&gt;MAX('Census Input Tab'!$X$33:$X$517),"",IF(OR(INDEX('Census Input Tab'!$O$33:$O$517,MATCH(ROW()-1,'Census Input Tab'!$X$33:$X$517,0))="NO",INDEX('Census Input Tab'!$O$33:$O$517,MATCH(ROW()-1,'Census Input Tab'!$X$33:$X$517,0))="BLANK"),IF(INDEX('Census Input Tab'!$O$33:$O$517,MATCH(ROW()-1,'Census Input Tab'!$X$33:$X$517,0))="NO","Missing Data","BLANK"),"4T"))</f>
        <v/>
      </c>
      <c r="H237"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Tab'!$H$33:$H$517,MATCH(ROW()-1,'Census Input Tab'!$X$33:$X$517,0))))</f>
        <v/>
      </c>
      <c r="I237" s="72" t="str">
        <f>IF(ROW()-1&gt;MAX('Census Input Tab'!$X$33:$X$517),"",IF(OR(INDEX('Census Input Tab'!$O$33:$O$517,MATCH(ROW()-1,'Census Input Tab'!$X$33:$X$517,0))="NO",INDEX('Census Input Tab'!$O$33:$O$517,MATCH(ROW()-1,'Census Input Tab'!$X$33:$X$517,0))="BLANK"),IF(INDEX('Census Input Tab'!$O$33:$O$517,MATCH(ROW()-1,'Census Input Tab'!$X$33:$X$517,0))="NO","Missing Data","BLANK"),""))</f>
        <v/>
      </c>
      <c r="J237"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Tab'!$A$33:$A$517,MATCH(ROW()-1,'Census Input Tab'!$X$33:$X$517,0))))</f>
        <v/>
      </c>
      <c r="K237"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Tab'!$B$33:$B$517,MATCH(ROW()-1,'Census Input Tab'!$X$33:$X$517,0))))</f>
        <v/>
      </c>
      <c r="L237" s="58" t="str">
        <f>IF(ROW()-1&gt;MAX('Census Input Tab'!$X$33:$X$517),"",IF(OR(INDEX('Census Input Tab'!$O$33:$O$517,MATCH(ROW()-1,'Census Input Tab'!$X$33:$X$517,0))="NO",INDEX('Census Input Tab'!$O$33:$O$517,MATCH(ROW()-1,'Census Input Tab'!$X$33:$X$517,0))="BLANK"),IF(INDEX('Census Input Tab'!$O$33:$O$517,MATCH(ROW()-1,'Census Input Tab'!$X$33:$X$517,0))="NO","Missing Data","BLANK"),IF(INDEX('Census Input Tab'!$I$33:$I$517,MATCH(ROW()-1,'Census Input Tab'!$X$33:$X$517,0))="St Con","Y",IF(INDEX('Census Input Tab'!$I$33:$I$517,MATCH(ROW()-1,'Census Input Tab'!$X$33:$X$517,0))="COBRA","Y",""))))</f>
        <v/>
      </c>
    </row>
    <row r="238" spans="1:12" ht="12.75" customHeight="1">
      <c r="A238" s="69" t="str">
        <f>IF(ROW()-1&gt;MAX('Census Input Tab'!$X$33:$X$517),"",IF(OR(INDEX('Census Input Tab'!$O$33:$O$517,MATCH(ROW()-1,'Census Input Tab'!$X$33:$X$517,0))="NO",INDEX('Census Input Tab'!$O$33:$O$517,MATCH(ROW()-1,'Census Input Tab'!$X$33:$X$517,0))="BLANK"),IF(INDEX('Census Input Tab'!$O$33:$O$517,MATCH(ROW()-1,'Census Input Tab'!$X$33:$X$517,0))="NO","Missing Data","BLANK"),INDEX('Census Input Tab'!$D$33:$D$517,MATCH(ROW()-1,'Census Input Tab'!$X$33:$X$517,0))))</f>
        <v/>
      </c>
      <c r="B238"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Tab'!$E$33:$E$517,MATCH(ROW()-1,'Census Input Tab'!$X$33:$X$517,0))))</f>
        <v/>
      </c>
      <c r="C238"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Tab'!$C$33:$C$517,MATCH(ROW()-1,'Census Input Tab'!$X$33:$X$517,0))))</f>
        <v/>
      </c>
      <c r="D238"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Tab'!$F$33:$F$517,MATCH(ROW()-1,'Census Input Tab'!$X$33:$X$517,0))))</f>
        <v/>
      </c>
      <c r="E238" s="70" t="str">
        <f t="shared" si="3"/>
        <v/>
      </c>
      <c r="F238" s="70" t="str">
        <f>IF(ROW()-1&gt;MAX('Census Input Tab'!$X$33:$X$517),"",IF(OR(INDEX('Census Input Tab'!$O$33:$O$517,MATCH(ROW()-1,'Census Input Tab'!$X$33:$X$517,0))="NO",INDEX('Census Input Tab'!$O$33:$O$517,MATCH(ROW()-1,'Census Input Tab'!$X$33:$X$517,0))="BLANK"),IF(INDEX('Census Input Tab'!$O$33:$O$517,MATCH(ROW()-1,'Census Input Tab'!$X$33:$X$517,0))="NO","Missing Data","BLANK"),"None"))</f>
        <v/>
      </c>
      <c r="G238" s="62" t="str">
        <f>IF(ROW()-1&gt;MAX('Census Input Tab'!$X$33:$X$517),"",IF(OR(INDEX('Census Input Tab'!$O$33:$O$517,MATCH(ROW()-1,'Census Input Tab'!$X$33:$X$517,0))="NO",INDEX('Census Input Tab'!$O$33:$O$517,MATCH(ROW()-1,'Census Input Tab'!$X$33:$X$517,0))="BLANK"),IF(INDEX('Census Input Tab'!$O$33:$O$517,MATCH(ROW()-1,'Census Input Tab'!$X$33:$X$517,0))="NO","Missing Data","BLANK"),"4T"))</f>
        <v/>
      </c>
      <c r="H238"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Tab'!$H$33:$H$517,MATCH(ROW()-1,'Census Input Tab'!$X$33:$X$517,0))))</f>
        <v/>
      </c>
      <c r="I238" s="72" t="str">
        <f>IF(ROW()-1&gt;MAX('Census Input Tab'!$X$33:$X$517),"",IF(OR(INDEX('Census Input Tab'!$O$33:$O$517,MATCH(ROW()-1,'Census Input Tab'!$X$33:$X$517,0))="NO",INDEX('Census Input Tab'!$O$33:$O$517,MATCH(ROW()-1,'Census Input Tab'!$X$33:$X$517,0))="BLANK"),IF(INDEX('Census Input Tab'!$O$33:$O$517,MATCH(ROW()-1,'Census Input Tab'!$X$33:$X$517,0))="NO","Missing Data","BLANK"),""))</f>
        <v/>
      </c>
      <c r="J238"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Tab'!$A$33:$A$517,MATCH(ROW()-1,'Census Input Tab'!$X$33:$X$517,0))))</f>
        <v/>
      </c>
      <c r="K238"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Tab'!$B$33:$B$517,MATCH(ROW()-1,'Census Input Tab'!$X$33:$X$517,0))))</f>
        <v/>
      </c>
      <c r="L238" s="58" t="str">
        <f>IF(ROW()-1&gt;MAX('Census Input Tab'!$X$33:$X$517),"",IF(OR(INDEX('Census Input Tab'!$O$33:$O$517,MATCH(ROW()-1,'Census Input Tab'!$X$33:$X$517,0))="NO",INDEX('Census Input Tab'!$O$33:$O$517,MATCH(ROW()-1,'Census Input Tab'!$X$33:$X$517,0))="BLANK"),IF(INDEX('Census Input Tab'!$O$33:$O$517,MATCH(ROW()-1,'Census Input Tab'!$X$33:$X$517,0))="NO","Missing Data","BLANK"),IF(INDEX('Census Input Tab'!$I$33:$I$517,MATCH(ROW()-1,'Census Input Tab'!$X$33:$X$517,0))="St Con","Y",IF(INDEX('Census Input Tab'!$I$33:$I$517,MATCH(ROW()-1,'Census Input Tab'!$X$33:$X$517,0))="COBRA","Y",""))))</f>
        <v/>
      </c>
    </row>
    <row r="239" spans="1:12" ht="12.75" customHeight="1">
      <c r="A239" s="69" t="str">
        <f>IF(ROW()-1&gt;MAX('Census Input Tab'!$X$33:$X$517),"",IF(OR(INDEX('Census Input Tab'!$O$33:$O$517,MATCH(ROW()-1,'Census Input Tab'!$X$33:$X$517,0))="NO",INDEX('Census Input Tab'!$O$33:$O$517,MATCH(ROW()-1,'Census Input Tab'!$X$33:$X$517,0))="BLANK"),IF(INDEX('Census Input Tab'!$O$33:$O$517,MATCH(ROW()-1,'Census Input Tab'!$X$33:$X$517,0))="NO","Missing Data","BLANK"),INDEX('Census Input Tab'!$D$33:$D$517,MATCH(ROW()-1,'Census Input Tab'!$X$33:$X$517,0))))</f>
        <v/>
      </c>
      <c r="B239"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Tab'!$E$33:$E$517,MATCH(ROW()-1,'Census Input Tab'!$X$33:$X$517,0))))</f>
        <v/>
      </c>
      <c r="C239"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Tab'!$C$33:$C$517,MATCH(ROW()-1,'Census Input Tab'!$X$33:$X$517,0))))</f>
        <v/>
      </c>
      <c r="D239"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Tab'!$F$33:$F$517,MATCH(ROW()-1,'Census Input Tab'!$X$33:$X$517,0))))</f>
        <v/>
      </c>
      <c r="E239" s="70" t="str">
        <f t="shared" si="3"/>
        <v/>
      </c>
      <c r="F239" s="70" t="str">
        <f>IF(ROW()-1&gt;MAX('Census Input Tab'!$X$33:$X$517),"",IF(OR(INDEX('Census Input Tab'!$O$33:$O$517,MATCH(ROW()-1,'Census Input Tab'!$X$33:$X$517,0))="NO",INDEX('Census Input Tab'!$O$33:$O$517,MATCH(ROW()-1,'Census Input Tab'!$X$33:$X$517,0))="BLANK"),IF(INDEX('Census Input Tab'!$O$33:$O$517,MATCH(ROW()-1,'Census Input Tab'!$X$33:$X$517,0))="NO","Missing Data","BLANK"),"None"))</f>
        <v/>
      </c>
      <c r="G239" s="62" t="str">
        <f>IF(ROW()-1&gt;MAX('Census Input Tab'!$X$33:$X$517),"",IF(OR(INDEX('Census Input Tab'!$O$33:$O$517,MATCH(ROW()-1,'Census Input Tab'!$X$33:$X$517,0))="NO",INDEX('Census Input Tab'!$O$33:$O$517,MATCH(ROW()-1,'Census Input Tab'!$X$33:$X$517,0))="BLANK"),IF(INDEX('Census Input Tab'!$O$33:$O$517,MATCH(ROW()-1,'Census Input Tab'!$X$33:$X$517,0))="NO","Missing Data","BLANK"),"4T"))</f>
        <v/>
      </c>
      <c r="H239"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Tab'!$H$33:$H$517,MATCH(ROW()-1,'Census Input Tab'!$X$33:$X$517,0))))</f>
        <v/>
      </c>
      <c r="I239" s="72" t="str">
        <f>IF(ROW()-1&gt;MAX('Census Input Tab'!$X$33:$X$517),"",IF(OR(INDEX('Census Input Tab'!$O$33:$O$517,MATCH(ROW()-1,'Census Input Tab'!$X$33:$X$517,0))="NO",INDEX('Census Input Tab'!$O$33:$O$517,MATCH(ROW()-1,'Census Input Tab'!$X$33:$X$517,0))="BLANK"),IF(INDEX('Census Input Tab'!$O$33:$O$517,MATCH(ROW()-1,'Census Input Tab'!$X$33:$X$517,0))="NO","Missing Data","BLANK"),""))</f>
        <v/>
      </c>
      <c r="J239"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Tab'!$A$33:$A$517,MATCH(ROW()-1,'Census Input Tab'!$X$33:$X$517,0))))</f>
        <v/>
      </c>
      <c r="K239"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Tab'!$B$33:$B$517,MATCH(ROW()-1,'Census Input Tab'!$X$33:$X$517,0))))</f>
        <v/>
      </c>
      <c r="L239" s="58" t="str">
        <f>IF(ROW()-1&gt;MAX('Census Input Tab'!$X$33:$X$517),"",IF(OR(INDEX('Census Input Tab'!$O$33:$O$517,MATCH(ROW()-1,'Census Input Tab'!$X$33:$X$517,0))="NO",INDEX('Census Input Tab'!$O$33:$O$517,MATCH(ROW()-1,'Census Input Tab'!$X$33:$X$517,0))="BLANK"),IF(INDEX('Census Input Tab'!$O$33:$O$517,MATCH(ROW()-1,'Census Input Tab'!$X$33:$X$517,0))="NO","Missing Data","BLANK"),IF(INDEX('Census Input Tab'!$I$33:$I$517,MATCH(ROW()-1,'Census Input Tab'!$X$33:$X$517,0))="St Con","Y",IF(INDEX('Census Input Tab'!$I$33:$I$517,MATCH(ROW()-1,'Census Input Tab'!$X$33:$X$517,0))="COBRA","Y",""))))</f>
        <v/>
      </c>
    </row>
    <row r="240" spans="1:12" ht="12.75" customHeight="1">
      <c r="A240" s="69" t="str">
        <f>IF(ROW()-1&gt;MAX('Census Input Tab'!$X$33:$X$517),"",IF(OR(INDEX('Census Input Tab'!$O$33:$O$517,MATCH(ROW()-1,'Census Input Tab'!$X$33:$X$517,0))="NO",INDEX('Census Input Tab'!$O$33:$O$517,MATCH(ROW()-1,'Census Input Tab'!$X$33:$X$517,0))="BLANK"),IF(INDEX('Census Input Tab'!$O$33:$O$517,MATCH(ROW()-1,'Census Input Tab'!$X$33:$X$517,0))="NO","Missing Data","BLANK"),INDEX('Census Input Tab'!$D$33:$D$517,MATCH(ROW()-1,'Census Input Tab'!$X$33:$X$517,0))))</f>
        <v/>
      </c>
      <c r="B240"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Tab'!$E$33:$E$517,MATCH(ROW()-1,'Census Input Tab'!$X$33:$X$517,0))))</f>
        <v/>
      </c>
      <c r="C240"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Tab'!$C$33:$C$517,MATCH(ROW()-1,'Census Input Tab'!$X$33:$X$517,0))))</f>
        <v/>
      </c>
      <c r="D240"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Tab'!$F$33:$F$517,MATCH(ROW()-1,'Census Input Tab'!$X$33:$X$517,0))))</f>
        <v/>
      </c>
      <c r="E240" s="70" t="str">
        <f t="shared" si="3"/>
        <v/>
      </c>
      <c r="F240" s="70" t="str">
        <f>IF(ROW()-1&gt;MAX('Census Input Tab'!$X$33:$X$517),"",IF(OR(INDEX('Census Input Tab'!$O$33:$O$517,MATCH(ROW()-1,'Census Input Tab'!$X$33:$X$517,0))="NO",INDEX('Census Input Tab'!$O$33:$O$517,MATCH(ROW()-1,'Census Input Tab'!$X$33:$X$517,0))="BLANK"),IF(INDEX('Census Input Tab'!$O$33:$O$517,MATCH(ROW()-1,'Census Input Tab'!$X$33:$X$517,0))="NO","Missing Data","BLANK"),"None"))</f>
        <v/>
      </c>
      <c r="G240" s="62" t="str">
        <f>IF(ROW()-1&gt;MAX('Census Input Tab'!$X$33:$X$517),"",IF(OR(INDEX('Census Input Tab'!$O$33:$O$517,MATCH(ROW()-1,'Census Input Tab'!$X$33:$X$517,0))="NO",INDEX('Census Input Tab'!$O$33:$O$517,MATCH(ROW()-1,'Census Input Tab'!$X$33:$X$517,0))="BLANK"),IF(INDEX('Census Input Tab'!$O$33:$O$517,MATCH(ROW()-1,'Census Input Tab'!$X$33:$X$517,0))="NO","Missing Data","BLANK"),"4T"))</f>
        <v/>
      </c>
      <c r="H240"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Tab'!$H$33:$H$517,MATCH(ROW()-1,'Census Input Tab'!$X$33:$X$517,0))))</f>
        <v/>
      </c>
      <c r="I240" s="72" t="str">
        <f>IF(ROW()-1&gt;MAX('Census Input Tab'!$X$33:$X$517),"",IF(OR(INDEX('Census Input Tab'!$O$33:$O$517,MATCH(ROW()-1,'Census Input Tab'!$X$33:$X$517,0))="NO",INDEX('Census Input Tab'!$O$33:$O$517,MATCH(ROW()-1,'Census Input Tab'!$X$33:$X$517,0))="BLANK"),IF(INDEX('Census Input Tab'!$O$33:$O$517,MATCH(ROW()-1,'Census Input Tab'!$X$33:$X$517,0))="NO","Missing Data","BLANK"),""))</f>
        <v/>
      </c>
      <c r="J240"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Tab'!$A$33:$A$517,MATCH(ROW()-1,'Census Input Tab'!$X$33:$X$517,0))))</f>
        <v/>
      </c>
      <c r="K240"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Tab'!$B$33:$B$517,MATCH(ROW()-1,'Census Input Tab'!$X$33:$X$517,0))))</f>
        <v/>
      </c>
      <c r="L240" s="58" t="str">
        <f>IF(ROW()-1&gt;MAX('Census Input Tab'!$X$33:$X$517),"",IF(OR(INDEX('Census Input Tab'!$O$33:$O$517,MATCH(ROW()-1,'Census Input Tab'!$X$33:$X$517,0))="NO",INDEX('Census Input Tab'!$O$33:$O$517,MATCH(ROW()-1,'Census Input Tab'!$X$33:$X$517,0))="BLANK"),IF(INDEX('Census Input Tab'!$O$33:$O$517,MATCH(ROW()-1,'Census Input Tab'!$X$33:$X$517,0))="NO","Missing Data","BLANK"),IF(INDEX('Census Input Tab'!$I$33:$I$517,MATCH(ROW()-1,'Census Input Tab'!$X$33:$X$517,0))="St Con","Y",IF(INDEX('Census Input Tab'!$I$33:$I$517,MATCH(ROW()-1,'Census Input Tab'!$X$33:$X$517,0))="COBRA","Y",""))))</f>
        <v/>
      </c>
    </row>
    <row r="241" spans="1:12" ht="12.75" customHeight="1">
      <c r="A241" s="69" t="str">
        <f>IF(ROW()-1&gt;MAX('Census Input Tab'!$X$33:$X$517),"",IF(OR(INDEX('Census Input Tab'!$O$33:$O$517,MATCH(ROW()-1,'Census Input Tab'!$X$33:$X$517,0))="NO",INDEX('Census Input Tab'!$O$33:$O$517,MATCH(ROW()-1,'Census Input Tab'!$X$33:$X$517,0))="BLANK"),IF(INDEX('Census Input Tab'!$O$33:$O$517,MATCH(ROW()-1,'Census Input Tab'!$X$33:$X$517,0))="NO","Missing Data","BLANK"),INDEX('Census Input Tab'!$D$33:$D$517,MATCH(ROW()-1,'Census Input Tab'!$X$33:$X$517,0))))</f>
        <v/>
      </c>
      <c r="B241"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Tab'!$E$33:$E$517,MATCH(ROW()-1,'Census Input Tab'!$X$33:$X$517,0))))</f>
        <v/>
      </c>
      <c r="C241"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Tab'!$C$33:$C$517,MATCH(ROW()-1,'Census Input Tab'!$X$33:$X$517,0))))</f>
        <v/>
      </c>
      <c r="D241"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Tab'!$F$33:$F$517,MATCH(ROW()-1,'Census Input Tab'!$X$33:$X$517,0))))</f>
        <v/>
      </c>
      <c r="E241" s="70" t="str">
        <f t="shared" si="3"/>
        <v/>
      </c>
      <c r="F241" s="70" t="str">
        <f>IF(ROW()-1&gt;MAX('Census Input Tab'!$X$33:$X$517),"",IF(OR(INDEX('Census Input Tab'!$O$33:$O$517,MATCH(ROW()-1,'Census Input Tab'!$X$33:$X$517,0))="NO",INDEX('Census Input Tab'!$O$33:$O$517,MATCH(ROW()-1,'Census Input Tab'!$X$33:$X$517,0))="BLANK"),IF(INDEX('Census Input Tab'!$O$33:$O$517,MATCH(ROW()-1,'Census Input Tab'!$X$33:$X$517,0))="NO","Missing Data","BLANK"),"None"))</f>
        <v/>
      </c>
      <c r="G241" s="62" t="str">
        <f>IF(ROW()-1&gt;MAX('Census Input Tab'!$X$33:$X$517),"",IF(OR(INDEX('Census Input Tab'!$O$33:$O$517,MATCH(ROW()-1,'Census Input Tab'!$X$33:$X$517,0))="NO",INDEX('Census Input Tab'!$O$33:$O$517,MATCH(ROW()-1,'Census Input Tab'!$X$33:$X$517,0))="BLANK"),IF(INDEX('Census Input Tab'!$O$33:$O$517,MATCH(ROW()-1,'Census Input Tab'!$X$33:$X$517,0))="NO","Missing Data","BLANK"),"4T"))</f>
        <v/>
      </c>
      <c r="H241"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Tab'!$H$33:$H$517,MATCH(ROW()-1,'Census Input Tab'!$X$33:$X$517,0))))</f>
        <v/>
      </c>
      <c r="I241" s="72" t="str">
        <f>IF(ROW()-1&gt;MAX('Census Input Tab'!$X$33:$X$517),"",IF(OR(INDEX('Census Input Tab'!$O$33:$O$517,MATCH(ROW()-1,'Census Input Tab'!$X$33:$X$517,0))="NO",INDEX('Census Input Tab'!$O$33:$O$517,MATCH(ROW()-1,'Census Input Tab'!$X$33:$X$517,0))="BLANK"),IF(INDEX('Census Input Tab'!$O$33:$O$517,MATCH(ROW()-1,'Census Input Tab'!$X$33:$X$517,0))="NO","Missing Data","BLANK"),""))</f>
        <v/>
      </c>
      <c r="J241"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Tab'!$A$33:$A$517,MATCH(ROW()-1,'Census Input Tab'!$X$33:$X$517,0))))</f>
        <v/>
      </c>
      <c r="K241"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Tab'!$B$33:$B$517,MATCH(ROW()-1,'Census Input Tab'!$X$33:$X$517,0))))</f>
        <v/>
      </c>
      <c r="L241" s="58" t="str">
        <f>IF(ROW()-1&gt;MAX('Census Input Tab'!$X$33:$X$517),"",IF(OR(INDEX('Census Input Tab'!$O$33:$O$517,MATCH(ROW()-1,'Census Input Tab'!$X$33:$X$517,0))="NO",INDEX('Census Input Tab'!$O$33:$O$517,MATCH(ROW()-1,'Census Input Tab'!$X$33:$X$517,0))="BLANK"),IF(INDEX('Census Input Tab'!$O$33:$O$517,MATCH(ROW()-1,'Census Input Tab'!$X$33:$X$517,0))="NO","Missing Data","BLANK"),IF(INDEX('Census Input Tab'!$I$33:$I$517,MATCH(ROW()-1,'Census Input Tab'!$X$33:$X$517,0))="St Con","Y",IF(INDEX('Census Input Tab'!$I$33:$I$517,MATCH(ROW()-1,'Census Input Tab'!$X$33:$X$517,0))="COBRA","Y",""))))</f>
        <v/>
      </c>
    </row>
    <row r="242" spans="1:12" ht="12.75" customHeight="1">
      <c r="A242" s="69" t="str">
        <f>IF(ROW()-1&gt;MAX('Census Input Tab'!$X$33:$X$517),"",IF(OR(INDEX('Census Input Tab'!$O$33:$O$517,MATCH(ROW()-1,'Census Input Tab'!$X$33:$X$517,0))="NO",INDEX('Census Input Tab'!$O$33:$O$517,MATCH(ROW()-1,'Census Input Tab'!$X$33:$X$517,0))="BLANK"),IF(INDEX('Census Input Tab'!$O$33:$O$517,MATCH(ROW()-1,'Census Input Tab'!$X$33:$X$517,0))="NO","Missing Data","BLANK"),INDEX('Census Input Tab'!$D$33:$D$517,MATCH(ROW()-1,'Census Input Tab'!$X$33:$X$517,0))))</f>
        <v/>
      </c>
      <c r="B242"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Tab'!$E$33:$E$517,MATCH(ROW()-1,'Census Input Tab'!$X$33:$X$517,0))))</f>
        <v/>
      </c>
      <c r="C242"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Tab'!$C$33:$C$517,MATCH(ROW()-1,'Census Input Tab'!$X$33:$X$517,0))))</f>
        <v/>
      </c>
      <c r="D242"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Tab'!$F$33:$F$517,MATCH(ROW()-1,'Census Input Tab'!$X$33:$X$517,0))))</f>
        <v/>
      </c>
      <c r="E242" s="70" t="str">
        <f t="shared" si="3"/>
        <v/>
      </c>
      <c r="F242" s="70" t="str">
        <f>IF(ROW()-1&gt;MAX('Census Input Tab'!$X$33:$X$517),"",IF(OR(INDEX('Census Input Tab'!$O$33:$O$517,MATCH(ROW()-1,'Census Input Tab'!$X$33:$X$517,0))="NO",INDEX('Census Input Tab'!$O$33:$O$517,MATCH(ROW()-1,'Census Input Tab'!$X$33:$X$517,0))="BLANK"),IF(INDEX('Census Input Tab'!$O$33:$O$517,MATCH(ROW()-1,'Census Input Tab'!$X$33:$X$517,0))="NO","Missing Data","BLANK"),"None"))</f>
        <v/>
      </c>
      <c r="G242" s="62" t="str">
        <f>IF(ROW()-1&gt;MAX('Census Input Tab'!$X$33:$X$517),"",IF(OR(INDEX('Census Input Tab'!$O$33:$O$517,MATCH(ROW()-1,'Census Input Tab'!$X$33:$X$517,0))="NO",INDEX('Census Input Tab'!$O$33:$O$517,MATCH(ROW()-1,'Census Input Tab'!$X$33:$X$517,0))="BLANK"),IF(INDEX('Census Input Tab'!$O$33:$O$517,MATCH(ROW()-1,'Census Input Tab'!$X$33:$X$517,0))="NO","Missing Data","BLANK"),"4T"))</f>
        <v/>
      </c>
      <c r="H242"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Tab'!$H$33:$H$517,MATCH(ROW()-1,'Census Input Tab'!$X$33:$X$517,0))))</f>
        <v/>
      </c>
      <c r="I242" s="72" t="str">
        <f>IF(ROW()-1&gt;MAX('Census Input Tab'!$X$33:$X$517),"",IF(OR(INDEX('Census Input Tab'!$O$33:$O$517,MATCH(ROW()-1,'Census Input Tab'!$X$33:$X$517,0))="NO",INDEX('Census Input Tab'!$O$33:$O$517,MATCH(ROW()-1,'Census Input Tab'!$X$33:$X$517,0))="BLANK"),IF(INDEX('Census Input Tab'!$O$33:$O$517,MATCH(ROW()-1,'Census Input Tab'!$X$33:$X$517,0))="NO","Missing Data","BLANK"),""))</f>
        <v/>
      </c>
      <c r="J242"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Tab'!$A$33:$A$517,MATCH(ROW()-1,'Census Input Tab'!$X$33:$X$517,0))))</f>
        <v/>
      </c>
      <c r="K242"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Tab'!$B$33:$B$517,MATCH(ROW()-1,'Census Input Tab'!$X$33:$X$517,0))))</f>
        <v/>
      </c>
      <c r="L242" s="58" t="str">
        <f>IF(ROW()-1&gt;MAX('Census Input Tab'!$X$33:$X$517),"",IF(OR(INDEX('Census Input Tab'!$O$33:$O$517,MATCH(ROW()-1,'Census Input Tab'!$X$33:$X$517,0))="NO",INDEX('Census Input Tab'!$O$33:$O$517,MATCH(ROW()-1,'Census Input Tab'!$X$33:$X$517,0))="BLANK"),IF(INDEX('Census Input Tab'!$O$33:$O$517,MATCH(ROW()-1,'Census Input Tab'!$X$33:$X$517,0))="NO","Missing Data","BLANK"),IF(INDEX('Census Input Tab'!$I$33:$I$517,MATCH(ROW()-1,'Census Input Tab'!$X$33:$X$517,0))="St Con","Y",IF(INDEX('Census Input Tab'!$I$33:$I$517,MATCH(ROW()-1,'Census Input Tab'!$X$33:$X$517,0))="COBRA","Y",""))))</f>
        <v/>
      </c>
    </row>
    <row r="243" spans="1:12" ht="12.75" customHeight="1">
      <c r="A243" s="69" t="str">
        <f>IF(ROW()-1&gt;MAX('Census Input Tab'!$X$33:$X$517),"",IF(OR(INDEX('Census Input Tab'!$O$33:$O$517,MATCH(ROW()-1,'Census Input Tab'!$X$33:$X$517,0))="NO",INDEX('Census Input Tab'!$O$33:$O$517,MATCH(ROW()-1,'Census Input Tab'!$X$33:$X$517,0))="BLANK"),IF(INDEX('Census Input Tab'!$O$33:$O$517,MATCH(ROW()-1,'Census Input Tab'!$X$33:$X$517,0))="NO","Missing Data","BLANK"),INDEX('Census Input Tab'!$D$33:$D$517,MATCH(ROW()-1,'Census Input Tab'!$X$33:$X$517,0))))</f>
        <v/>
      </c>
      <c r="B243"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Tab'!$E$33:$E$517,MATCH(ROW()-1,'Census Input Tab'!$X$33:$X$517,0))))</f>
        <v/>
      </c>
      <c r="C243"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Tab'!$C$33:$C$517,MATCH(ROW()-1,'Census Input Tab'!$X$33:$X$517,0))))</f>
        <v/>
      </c>
      <c r="D243"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Tab'!$F$33:$F$517,MATCH(ROW()-1,'Census Input Tab'!$X$33:$X$517,0))))</f>
        <v/>
      </c>
      <c r="E243" s="70" t="str">
        <f t="shared" si="3"/>
        <v/>
      </c>
      <c r="F243" s="70" t="str">
        <f>IF(ROW()-1&gt;MAX('Census Input Tab'!$X$33:$X$517),"",IF(OR(INDEX('Census Input Tab'!$O$33:$O$517,MATCH(ROW()-1,'Census Input Tab'!$X$33:$X$517,0))="NO",INDEX('Census Input Tab'!$O$33:$O$517,MATCH(ROW()-1,'Census Input Tab'!$X$33:$X$517,0))="BLANK"),IF(INDEX('Census Input Tab'!$O$33:$O$517,MATCH(ROW()-1,'Census Input Tab'!$X$33:$X$517,0))="NO","Missing Data","BLANK"),"None"))</f>
        <v/>
      </c>
      <c r="G243" s="62" t="str">
        <f>IF(ROW()-1&gt;MAX('Census Input Tab'!$X$33:$X$517),"",IF(OR(INDEX('Census Input Tab'!$O$33:$O$517,MATCH(ROW()-1,'Census Input Tab'!$X$33:$X$517,0))="NO",INDEX('Census Input Tab'!$O$33:$O$517,MATCH(ROW()-1,'Census Input Tab'!$X$33:$X$517,0))="BLANK"),IF(INDEX('Census Input Tab'!$O$33:$O$517,MATCH(ROW()-1,'Census Input Tab'!$X$33:$X$517,0))="NO","Missing Data","BLANK"),"4T"))</f>
        <v/>
      </c>
      <c r="H243"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Tab'!$H$33:$H$517,MATCH(ROW()-1,'Census Input Tab'!$X$33:$X$517,0))))</f>
        <v/>
      </c>
      <c r="I243" s="72" t="str">
        <f>IF(ROW()-1&gt;MAX('Census Input Tab'!$X$33:$X$517),"",IF(OR(INDEX('Census Input Tab'!$O$33:$O$517,MATCH(ROW()-1,'Census Input Tab'!$X$33:$X$517,0))="NO",INDEX('Census Input Tab'!$O$33:$O$517,MATCH(ROW()-1,'Census Input Tab'!$X$33:$X$517,0))="BLANK"),IF(INDEX('Census Input Tab'!$O$33:$O$517,MATCH(ROW()-1,'Census Input Tab'!$X$33:$X$517,0))="NO","Missing Data","BLANK"),""))</f>
        <v/>
      </c>
      <c r="J243"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Tab'!$A$33:$A$517,MATCH(ROW()-1,'Census Input Tab'!$X$33:$X$517,0))))</f>
        <v/>
      </c>
      <c r="K243"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Tab'!$B$33:$B$517,MATCH(ROW()-1,'Census Input Tab'!$X$33:$X$517,0))))</f>
        <v/>
      </c>
      <c r="L243" s="58" t="str">
        <f>IF(ROW()-1&gt;MAX('Census Input Tab'!$X$33:$X$517),"",IF(OR(INDEX('Census Input Tab'!$O$33:$O$517,MATCH(ROW()-1,'Census Input Tab'!$X$33:$X$517,0))="NO",INDEX('Census Input Tab'!$O$33:$O$517,MATCH(ROW()-1,'Census Input Tab'!$X$33:$X$517,0))="BLANK"),IF(INDEX('Census Input Tab'!$O$33:$O$517,MATCH(ROW()-1,'Census Input Tab'!$X$33:$X$517,0))="NO","Missing Data","BLANK"),IF(INDEX('Census Input Tab'!$I$33:$I$517,MATCH(ROW()-1,'Census Input Tab'!$X$33:$X$517,0))="St Con","Y",IF(INDEX('Census Input Tab'!$I$33:$I$517,MATCH(ROW()-1,'Census Input Tab'!$X$33:$X$517,0))="COBRA","Y",""))))</f>
        <v/>
      </c>
    </row>
    <row r="244" spans="1:12" ht="12.75" customHeight="1">
      <c r="A244" s="69" t="str">
        <f>IF(ROW()-1&gt;MAX('Census Input Tab'!$X$33:$X$517),"",IF(OR(INDEX('Census Input Tab'!$O$33:$O$517,MATCH(ROW()-1,'Census Input Tab'!$X$33:$X$517,0))="NO",INDEX('Census Input Tab'!$O$33:$O$517,MATCH(ROW()-1,'Census Input Tab'!$X$33:$X$517,0))="BLANK"),IF(INDEX('Census Input Tab'!$O$33:$O$517,MATCH(ROW()-1,'Census Input Tab'!$X$33:$X$517,0))="NO","Missing Data","BLANK"),INDEX('Census Input Tab'!$D$33:$D$517,MATCH(ROW()-1,'Census Input Tab'!$X$33:$X$517,0))))</f>
        <v/>
      </c>
      <c r="B244"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Tab'!$E$33:$E$517,MATCH(ROW()-1,'Census Input Tab'!$X$33:$X$517,0))))</f>
        <v/>
      </c>
      <c r="C244"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Tab'!$C$33:$C$517,MATCH(ROW()-1,'Census Input Tab'!$X$33:$X$517,0))))</f>
        <v/>
      </c>
      <c r="D244"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Tab'!$F$33:$F$517,MATCH(ROW()-1,'Census Input Tab'!$X$33:$X$517,0))))</f>
        <v/>
      </c>
      <c r="E244" s="70" t="str">
        <f t="shared" si="3"/>
        <v/>
      </c>
      <c r="F244" s="70" t="str">
        <f>IF(ROW()-1&gt;MAX('Census Input Tab'!$X$33:$X$517),"",IF(OR(INDEX('Census Input Tab'!$O$33:$O$517,MATCH(ROW()-1,'Census Input Tab'!$X$33:$X$517,0))="NO",INDEX('Census Input Tab'!$O$33:$O$517,MATCH(ROW()-1,'Census Input Tab'!$X$33:$X$517,0))="BLANK"),IF(INDEX('Census Input Tab'!$O$33:$O$517,MATCH(ROW()-1,'Census Input Tab'!$X$33:$X$517,0))="NO","Missing Data","BLANK"),"None"))</f>
        <v/>
      </c>
      <c r="G244" s="62" t="str">
        <f>IF(ROW()-1&gt;MAX('Census Input Tab'!$X$33:$X$517),"",IF(OR(INDEX('Census Input Tab'!$O$33:$O$517,MATCH(ROW()-1,'Census Input Tab'!$X$33:$X$517,0))="NO",INDEX('Census Input Tab'!$O$33:$O$517,MATCH(ROW()-1,'Census Input Tab'!$X$33:$X$517,0))="BLANK"),IF(INDEX('Census Input Tab'!$O$33:$O$517,MATCH(ROW()-1,'Census Input Tab'!$X$33:$X$517,0))="NO","Missing Data","BLANK"),"4T"))</f>
        <v/>
      </c>
      <c r="H244"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Tab'!$H$33:$H$517,MATCH(ROW()-1,'Census Input Tab'!$X$33:$X$517,0))))</f>
        <v/>
      </c>
      <c r="I244" s="72" t="str">
        <f>IF(ROW()-1&gt;MAX('Census Input Tab'!$X$33:$X$517),"",IF(OR(INDEX('Census Input Tab'!$O$33:$O$517,MATCH(ROW()-1,'Census Input Tab'!$X$33:$X$517,0))="NO",INDEX('Census Input Tab'!$O$33:$O$517,MATCH(ROW()-1,'Census Input Tab'!$X$33:$X$517,0))="BLANK"),IF(INDEX('Census Input Tab'!$O$33:$O$517,MATCH(ROW()-1,'Census Input Tab'!$X$33:$X$517,0))="NO","Missing Data","BLANK"),""))</f>
        <v/>
      </c>
      <c r="J244"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Tab'!$A$33:$A$517,MATCH(ROW()-1,'Census Input Tab'!$X$33:$X$517,0))))</f>
        <v/>
      </c>
      <c r="K244"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Tab'!$B$33:$B$517,MATCH(ROW()-1,'Census Input Tab'!$X$33:$X$517,0))))</f>
        <v/>
      </c>
      <c r="L244" s="58" t="str">
        <f>IF(ROW()-1&gt;MAX('Census Input Tab'!$X$33:$X$517),"",IF(OR(INDEX('Census Input Tab'!$O$33:$O$517,MATCH(ROW()-1,'Census Input Tab'!$X$33:$X$517,0))="NO",INDEX('Census Input Tab'!$O$33:$O$517,MATCH(ROW()-1,'Census Input Tab'!$X$33:$X$517,0))="BLANK"),IF(INDEX('Census Input Tab'!$O$33:$O$517,MATCH(ROW()-1,'Census Input Tab'!$X$33:$X$517,0))="NO","Missing Data","BLANK"),IF(INDEX('Census Input Tab'!$I$33:$I$517,MATCH(ROW()-1,'Census Input Tab'!$X$33:$X$517,0))="St Con","Y",IF(INDEX('Census Input Tab'!$I$33:$I$517,MATCH(ROW()-1,'Census Input Tab'!$X$33:$X$517,0))="COBRA","Y",""))))</f>
        <v/>
      </c>
    </row>
    <row r="245" spans="1:12" ht="12.75" customHeight="1">
      <c r="A245" s="69" t="str">
        <f>IF(ROW()-1&gt;MAX('Census Input Tab'!$X$33:$X$517),"",IF(OR(INDEX('Census Input Tab'!$O$33:$O$517,MATCH(ROW()-1,'Census Input Tab'!$X$33:$X$517,0))="NO",INDEX('Census Input Tab'!$O$33:$O$517,MATCH(ROW()-1,'Census Input Tab'!$X$33:$X$517,0))="BLANK"),IF(INDEX('Census Input Tab'!$O$33:$O$517,MATCH(ROW()-1,'Census Input Tab'!$X$33:$X$517,0))="NO","Missing Data","BLANK"),INDEX('Census Input Tab'!$D$33:$D$517,MATCH(ROW()-1,'Census Input Tab'!$X$33:$X$517,0))))</f>
        <v/>
      </c>
      <c r="B245"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Tab'!$E$33:$E$517,MATCH(ROW()-1,'Census Input Tab'!$X$33:$X$517,0))))</f>
        <v/>
      </c>
      <c r="C245"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Tab'!$C$33:$C$517,MATCH(ROW()-1,'Census Input Tab'!$X$33:$X$517,0))))</f>
        <v/>
      </c>
      <c r="D245"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Tab'!$F$33:$F$517,MATCH(ROW()-1,'Census Input Tab'!$X$33:$X$517,0))))</f>
        <v/>
      </c>
      <c r="E245" s="70" t="str">
        <f t="shared" si="3"/>
        <v/>
      </c>
      <c r="F245" s="70" t="str">
        <f>IF(ROW()-1&gt;MAX('Census Input Tab'!$X$33:$X$517),"",IF(OR(INDEX('Census Input Tab'!$O$33:$O$517,MATCH(ROW()-1,'Census Input Tab'!$X$33:$X$517,0))="NO",INDEX('Census Input Tab'!$O$33:$O$517,MATCH(ROW()-1,'Census Input Tab'!$X$33:$X$517,0))="BLANK"),IF(INDEX('Census Input Tab'!$O$33:$O$517,MATCH(ROW()-1,'Census Input Tab'!$X$33:$X$517,0))="NO","Missing Data","BLANK"),"None"))</f>
        <v/>
      </c>
      <c r="G245" s="62" t="str">
        <f>IF(ROW()-1&gt;MAX('Census Input Tab'!$X$33:$X$517),"",IF(OR(INDEX('Census Input Tab'!$O$33:$O$517,MATCH(ROW()-1,'Census Input Tab'!$X$33:$X$517,0))="NO",INDEX('Census Input Tab'!$O$33:$O$517,MATCH(ROW()-1,'Census Input Tab'!$X$33:$X$517,0))="BLANK"),IF(INDEX('Census Input Tab'!$O$33:$O$517,MATCH(ROW()-1,'Census Input Tab'!$X$33:$X$517,0))="NO","Missing Data","BLANK"),"4T"))</f>
        <v/>
      </c>
      <c r="H245"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Tab'!$H$33:$H$517,MATCH(ROW()-1,'Census Input Tab'!$X$33:$X$517,0))))</f>
        <v/>
      </c>
      <c r="I245" s="72" t="str">
        <f>IF(ROW()-1&gt;MAX('Census Input Tab'!$X$33:$X$517),"",IF(OR(INDEX('Census Input Tab'!$O$33:$O$517,MATCH(ROW()-1,'Census Input Tab'!$X$33:$X$517,0))="NO",INDEX('Census Input Tab'!$O$33:$O$517,MATCH(ROW()-1,'Census Input Tab'!$X$33:$X$517,0))="BLANK"),IF(INDEX('Census Input Tab'!$O$33:$O$517,MATCH(ROW()-1,'Census Input Tab'!$X$33:$X$517,0))="NO","Missing Data","BLANK"),""))</f>
        <v/>
      </c>
      <c r="J245"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Tab'!$A$33:$A$517,MATCH(ROW()-1,'Census Input Tab'!$X$33:$X$517,0))))</f>
        <v/>
      </c>
      <c r="K245"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Tab'!$B$33:$B$517,MATCH(ROW()-1,'Census Input Tab'!$X$33:$X$517,0))))</f>
        <v/>
      </c>
      <c r="L245" s="58" t="str">
        <f>IF(ROW()-1&gt;MAX('Census Input Tab'!$X$33:$X$517),"",IF(OR(INDEX('Census Input Tab'!$O$33:$O$517,MATCH(ROW()-1,'Census Input Tab'!$X$33:$X$517,0))="NO",INDEX('Census Input Tab'!$O$33:$O$517,MATCH(ROW()-1,'Census Input Tab'!$X$33:$X$517,0))="BLANK"),IF(INDEX('Census Input Tab'!$O$33:$O$517,MATCH(ROW()-1,'Census Input Tab'!$X$33:$X$517,0))="NO","Missing Data","BLANK"),IF(INDEX('Census Input Tab'!$I$33:$I$517,MATCH(ROW()-1,'Census Input Tab'!$X$33:$X$517,0))="St Con","Y",IF(INDEX('Census Input Tab'!$I$33:$I$517,MATCH(ROW()-1,'Census Input Tab'!$X$33:$X$517,0))="COBRA","Y",""))))</f>
        <v/>
      </c>
    </row>
    <row r="246" spans="1:12" ht="12.75" customHeight="1">
      <c r="A246" s="69" t="str">
        <f>IF(ROW()-1&gt;MAX('Census Input Tab'!$X$33:$X$517),"",IF(OR(INDEX('Census Input Tab'!$O$33:$O$517,MATCH(ROW()-1,'Census Input Tab'!$X$33:$X$517,0))="NO",INDEX('Census Input Tab'!$O$33:$O$517,MATCH(ROW()-1,'Census Input Tab'!$X$33:$X$517,0))="BLANK"),IF(INDEX('Census Input Tab'!$O$33:$O$517,MATCH(ROW()-1,'Census Input Tab'!$X$33:$X$517,0))="NO","Missing Data","BLANK"),INDEX('Census Input Tab'!$D$33:$D$517,MATCH(ROW()-1,'Census Input Tab'!$X$33:$X$517,0))))</f>
        <v/>
      </c>
      <c r="B246"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Tab'!$E$33:$E$517,MATCH(ROW()-1,'Census Input Tab'!$X$33:$X$517,0))))</f>
        <v/>
      </c>
      <c r="C246"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Tab'!$C$33:$C$517,MATCH(ROW()-1,'Census Input Tab'!$X$33:$X$517,0))))</f>
        <v/>
      </c>
      <c r="D246"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Tab'!$F$33:$F$517,MATCH(ROW()-1,'Census Input Tab'!$X$33:$X$517,0))))</f>
        <v/>
      </c>
      <c r="E246" s="70" t="str">
        <f t="shared" si="3"/>
        <v/>
      </c>
      <c r="F246" s="70" t="str">
        <f>IF(ROW()-1&gt;MAX('Census Input Tab'!$X$33:$X$517),"",IF(OR(INDEX('Census Input Tab'!$O$33:$O$517,MATCH(ROW()-1,'Census Input Tab'!$X$33:$X$517,0))="NO",INDEX('Census Input Tab'!$O$33:$O$517,MATCH(ROW()-1,'Census Input Tab'!$X$33:$X$517,0))="BLANK"),IF(INDEX('Census Input Tab'!$O$33:$O$517,MATCH(ROW()-1,'Census Input Tab'!$X$33:$X$517,0))="NO","Missing Data","BLANK"),"None"))</f>
        <v/>
      </c>
      <c r="G246" s="62" t="str">
        <f>IF(ROW()-1&gt;MAX('Census Input Tab'!$X$33:$X$517),"",IF(OR(INDEX('Census Input Tab'!$O$33:$O$517,MATCH(ROW()-1,'Census Input Tab'!$X$33:$X$517,0))="NO",INDEX('Census Input Tab'!$O$33:$O$517,MATCH(ROW()-1,'Census Input Tab'!$X$33:$X$517,0))="BLANK"),IF(INDEX('Census Input Tab'!$O$33:$O$517,MATCH(ROW()-1,'Census Input Tab'!$X$33:$X$517,0))="NO","Missing Data","BLANK"),"4T"))</f>
        <v/>
      </c>
      <c r="H246"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Tab'!$H$33:$H$517,MATCH(ROW()-1,'Census Input Tab'!$X$33:$X$517,0))))</f>
        <v/>
      </c>
      <c r="I246" s="72" t="str">
        <f>IF(ROW()-1&gt;MAX('Census Input Tab'!$X$33:$X$517),"",IF(OR(INDEX('Census Input Tab'!$O$33:$O$517,MATCH(ROW()-1,'Census Input Tab'!$X$33:$X$517,0))="NO",INDEX('Census Input Tab'!$O$33:$O$517,MATCH(ROW()-1,'Census Input Tab'!$X$33:$X$517,0))="BLANK"),IF(INDEX('Census Input Tab'!$O$33:$O$517,MATCH(ROW()-1,'Census Input Tab'!$X$33:$X$517,0))="NO","Missing Data","BLANK"),""))</f>
        <v/>
      </c>
      <c r="J246"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Tab'!$A$33:$A$517,MATCH(ROW()-1,'Census Input Tab'!$X$33:$X$517,0))))</f>
        <v/>
      </c>
      <c r="K246"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Tab'!$B$33:$B$517,MATCH(ROW()-1,'Census Input Tab'!$X$33:$X$517,0))))</f>
        <v/>
      </c>
      <c r="L246" s="58" t="str">
        <f>IF(ROW()-1&gt;MAX('Census Input Tab'!$X$33:$X$517),"",IF(OR(INDEX('Census Input Tab'!$O$33:$O$517,MATCH(ROW()-1,'Census Input Tab'!$X$33:$X$517,0))="NO",INDEX('Census Input Tab'!$O$33:$O$517,MATCH(ROW()-1,'Census Input Tab'!$X$33:$X$517,0))="BLANK"),IF(INDEX('Census Input Tab'!$O$33:$O$517,MATCH(ROW()-1,'Census Input Tab'!$X$33:$X$517,0))="NO","Missing Data","BLANK"),IF(INDEX('Census Input Tab'!$I$33:$I$517,MATCH(ROW()-1,'Census Input Tab'!$X$33:$X$517,0))="St Con","Y",IF(INDEX('Census Input Tab'!$I$33:$I$517,MATCH(ROW()-1,'Census Input Tab'!$X$33:$X$517,0))="COBRA","Y",""))))</f>
        <v/>
      </c>
    </row>
    <row r="247" spans="1:12" ht="12.75" customHeight="1">
      <c r="A247" s="69" t="str">
        <f>IF(ROW()-1&gt;MAX('Census Input Tab'!$X$33:$X$517),"",IF(OR(INDEX('Census Input Tab'!$O$33:$O$517,MATCH(ROW()-1,'Census Input Tab'!$X$33:$X$517,0))="NO",INDEX('Census Input Tab'!$O$33:$O$517,MATCH(ROW()-1,'Census Input Tab'!$X$33:$X$517,0))="BLANK"),IF(INDEX('Census Input Tab'!$O$33:$O$517,MATCH(ROW()-1,'Census Input Tab'!$X$33:$X$517,0))="NO","Missing Data","BLANK"),INDEX('Census Input Tab'!$D$33:$D$517,MATCH(ROW()-1,'Census Input Tab'!$X$33:$X$517,0))))</f>
        <v/>
      </c>
      <c r="B247"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Tab'!$E$33:$E$517,MATCH(ROW()-1,'Census Input Tab'!$X$33:$X$517,0))))</f>
        <v/>
      </c>
      <c r="C247"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Tab'!$C$33:$C$517,MATCH(ROW()-1,'Census Input Tab'!$X$33:$X$517,0))))</f>
        <v/>
      </c>
      <c r="D247"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Tab'!$F$33:$F$517,MATCH(ROW()-1,'Census Input Tab'!$X$33:$X$517,0))))</f>
        <v/>
      </c>
      <c r="E247" s="70" t="str">
        <f t="shared" si="3"/>
        <v/>
      </c>
      <c r="F247" s="70" t="str">
        <f>IF(ROW()-1&gt;MAX('Census Input Tab'!$X$33:$X$517),"",IF(OR(INDEX('Census Input Tab'!$O$33:$O$517,MATCH(ROW()-1,'Census Input Tab'!$X$33:$X$517,0))="NO",INDEX('Census Input Tab'!$O$33:$O$517,MATCH(ROW()-1,'Census Input Tab'!$X$33:$X$517,0))="BLANK"),IF(INDEX('Census Input Tab'!$O$33:$O$517,MATCH(ROW()-1,'Census Input Tab'!$X$33:$X$517,0))="NO","Missing Data","BLANK"),"None"))</f>
        <v/>
      </c>
      <c r="G247" s="62" t="str">
        <f>IF(ROW()-1&gt;MAX('Census Input Tab'!$X$33:$X$517),"",IF(OR(INDEX('Census Input Tab'!$O$33:$O$517,MATCH(ROW()-1,'Census Input Tab'!$X$33:$X$517,0))="NO",INDEX('Census Input Tab'!$O$33:$O$517,MATCH(ROW()-1,'Census Input Tab'!$X$33:$X$517,0))="BLANK"),IF(INDEX('Census Input Tab'!$O$33:$O$517,MATCH(ROW()-1,'Census Input Tab'!$X$33:$X$517,0))="NO","Missing Data","BLANK"),"4T"))</f>
        <v/>
      </c>
      <c r="H247"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Tab'!$H$33:$H$517,MATCH(ROW()-1,'Census Input Tab'!$X$33:$X$517,0))))</f>
        <v/>
      </c>
      <c r="I247" s="72" t="str">
        <f>IF(ROW()-1&gt;MAX('Census Input Tab'!$X$33:$X$517),"",IF(OR(INDEX('Census Input Tab'!$O$33:$O$517,MATCH(ROW()-1,'Census Input Tab'!$X$33:$X$517,0))="NO",INDEX('Census Input Tab'!$O$33:$O$517,MATCH(ROW()-1,'Census Input Tab'!$X$33:$X$517,0))="BLANK"),IF(INDEX('Census Input Tab'!$O$33:$O$517,MATCH(ROW()-1,'Census Input Tab'!$X$33:$X$517,0))="NO","Missing Data","BLANK"),""))</f>
        <v/>
      </c>
      <c r="J247"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Tab'!$A$33:$A$517,MATCH(ROW()-1,'Census Input Tab'!$X$33:$X$517,0))))</f>
        <v/>
      </c>
      <c r="K247"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Tab'!$B$33:$B$517,MATCH(ROW()-1,'Census Input Tab'!$X$33:$X$517,0))))</f>
        <v/>
      </c>
      <c r="L247" s="58" t="str">
        <f>IF(ROW()-1&gt;MAX('Census Input Tab'!$X$33:$X$517),"",IF(OR(INDEX('Census Input Tab'!$O$33:$O$517,MATCH(ROW()-1,'Census Input Tab'!$X$33:$X$517,0))="NO",INDEX('Census Input Tab'!$O$33:$O$517,MATCH(ROW()-1,'Census Input Tab'!$X$33:$X$517,0))="BLANK"),IF(INDEX('Census Input Tab'!$O$33:$O$517,MATCH(ROW()-1,'Census Input Tab'!$X$33:$X$517,0))="NO","Missing Data","BLANK"),IF(INDEX('Census Input Tab'!$I$33:$I$517,MATCH(ROW()-1,'Census Input Tab'!$X$33:$X$517,0))="St Con","Y",IF(INDEX('Census Input Tab'!$I$33:$I$517,MATCH(ROW()-1,'Census Input Tab'!$X$33:$X$517,0))="COBRA","Y",""))))</f>
        <v/>
      </c>
    </row>
    <row r="248" spans="1:12" ht="12.75" customHeight="1">
      <c r="A248" s="69" t="str">
        <f>IF(ROW()-1&gt;MAX('Census Input Tab'!$X$33:$X$517),"",IF(OR(INDEX('Census Input Tab'!$O$33:$O$517,MATCH(ROW()-1,'Census Input Tab'!$X$33:$X$517,0))="NO",INDEX('Census Input Tab'!$O$33:$O$517,MATCH(ROW()-1,'Census Input Tab'!$X$33:$X$517,0))="BLANK"),IF(INDEX('Census Input Tab'!$O$33:$O$517,MATCH(ROW()-1,'Census Input Tab'!$X$33:$X$517,0))="NO","Missing Data","BLANK"),INDEX('Census Input Tab'!$D$33:$D$517,MATCH(ROW()-1,'Census Input Tab'!$X$33:$X$517,0))))</f>
        <v/>
      </c>
      <c r="B248"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Tab'!$E$33:$E$517,MATCH(ROW()-1,'Census Input Tab'!$X$33:$X$517,0))))</f>
        <v/>
      </c>
      <c r="C248"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Tab'!$C$33:$C$517,MATCH(ROW()-1,'Census Input Tab'!$X$33:$X$517,0))))</f>
        <v/>
      </c>
      <c r="D248"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Tab'!$F$33:$F$517,MATCH(ROW()-1,'Census Input Tab'!$X$33:$X$517,0))))</f>
        <v/>
      </c>
      <c r="E248" s="70" t="str">
        <f t="shared" si="3"/>
        <v/>
      </c>
      <c r="F248" s="70" t="str">
        <f>IF(ROW()-1&gt;MAX('Census Input Tab'!$X$33:$X$517),"",IF(OR(INDEX('Census Input Tab'!$O$33:$O$517,MATCH(ROW()-1,'Census Input Tab'!$X$33:$X$517,0))="NO",INDEX('Census Input Tab'!$O$33:$O$517,MATCH(ROW()-1,'Census Input Tab'!$X$33:$X$517,0))="BLANK"),IF(INDEX('Census Input Tab'!$O$33:$O$517,MATCH(ROW()-1,'Census Input Tab'!$X$33:$X$517,0))="NO","Missing Data","BLANK"),"None"))</f>
        <v/>
      </c>
      <c r="G248" s="62" t="str">
        <f>IF(ROW()-1&gt;MAX('Census Input Tab'!$X$33:$X$517),"",IF(OR(INDEX('Census Input Tab'!$O$33:$O$517,MATCH(ROW()-1,'Census Input Tab'!$X$33:$X$517,0))="NO",INDEX('Census Input Tab'!$O$33:$O$517,MATCH(ROW()-1,'Census Input Tab'!$X$33:$X$517,0))="BLANK"),IF(INDEX('Census Input Tab'!$O$33:$O$517,MATCH(ROW()-1,'Census Input Tab'!$X$33:$X$517,0))="NO","Missing Data","BLANK"),"4T"))</f>
        <v/>
      </c>
      <c r="H248"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Tab'!$H$33:$H$517,MATCH(ROW()-1,'Census Input Tab'!$X$33:$X$517,0))))</f>
        <v/>
      </c>
      <c r="I248" s="72" t="str">
        <f>IF(ROW()-1&gt;MAX('Census Input Tab'!$X$33:$X$517),"",IF(OR(INDEX('Census Input Tab'!$O$33:$O$517,MATCH(ROW()-1,'Census Input Tab'!$X$33:$X$517,0))="NO",INDEX('Census Input Tab'!$O$33:$O$517,MATCH(ROW()-1,'Census Input Tab'!$X$33:$X$517,0))="BLANK"),IF(INDEX('Census Input Tab'!$O$33:$O$517,MATCH(ROW()-1,'Census Input Tab'!$X$33:$X$517,0))="NO","Missing Data","BLANK"),""))</f>
        <v/>
      </c>
      <c r="J248"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Tab'!$A$33:$A$517,MATCH(ROW()-1,'Census Input Tab'!$X$33:$X$517,0))))</f>
        <v/>
      </c>
      <c r="K248"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Tab'!$B$33:$B$517,MATCH(ROW()-1,'Census Input Tab'!$X$33:$X$517,0))))</f>
        <v/>
      </c>
      <c r="L248" s="58" t="str">
        <f>IF(ROW()-1&gt;MAX('Census Input Tab'!$X$33:$X$517),"",IF(OR(INDEX('Census Input Tab'!$O$33:$O$517,MATCH(ROW()-1,'Census Input Tab'!$X$33:$X$517,0))="NO",INDEX('Census Input Tab'!$O$33:$O$517,MATCH(ROW()-1,'Census Input Tab'!$X$33:$X$517,0))="BLANK"),IF(INDEX('Census Input Tab'!$O$33:$O$517,MATCH(ROW()-1,'Census Input Tab'!$X$33:$X$517,0))="NO","Missing Data","BLANK"),IF(INDEX('Census Input Tab'!$I$33:$I$517,MATCH(ROW()-1,'Census Input Tab'!$X$33:$X$517,0))="St Con","Y",IF(INDEX('Census Input Tab'!$I$33:$I$517,MATCH(ROW()-1,'Census Input Tab'!$X$33:$X$517,0))="COBRA","Y",""))))</f>
        <v/>
      </c>
    </row>
    <row r="249" spans="1:12" ht="12.75" customHeight="1">
      <c r="A249" s="69" t="str">
        <f>IF(ROW()-1&gt;MAX('Census Input Tab'!$X$33:$X$517),"",IF(OR(INDEX('Census Input Tab'!$O$33:$O$517,MATCH(ROW()-1,'Census Input Tab'!$X$33:$X$517,0))="NO",INDEX('Census Input Tab'!$O$33:$O$517,MATCH(ROW()-1,'Census Input Tab'!$X$33:$X$517,0))="BLANK"),IF(INDEX('Census Input Tab'!$O$33:$O$517,MATCH(ROW()-1,'Census Input Tab'!$X$33:$X$517,0))="NO","Missing Data","BLANK"),INDEX('Census Input Tab'!$D$33:$D$517,MATCH(ROW()-1,'Census Input Tab'!$X$33:$X$517,0))))</f>
        <v/>
      </c>
      <c r="B249"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Tab'!$E$33:$E$517,MATCH(ROW()-1,'Census Input Tab'!$X$33:$X$517,0))))</f>
        <v/>
      </c>
      <c r="C249"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Tab'!$C$33:$C$517,MATCH(ROW()-1,'Census Input Tab'!$X$33:$X$517,0))))</f>
        <v/>
      </c>
      <c r="D249"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Tab'!$F$33:$F$517,MATCH(ROW()-1,'Census Input Tab'!$X$33:$X$517,0))))</f>
        <v/>
      </c>
      <c r="E249" s="70" t="str">
        <f t="shared" si="3"/>
        <v/>
      </c>
      <c r="F249" s="70" t="str">
        <f>IF(ROW()-1&gt;MAX('Census Input Tab'!$X$33:$X$517),"",IF(OR(INDEX('Census Input Tab'!$O$33:$O$517,MATCH(ROW()-1,'Census Input Tab'!$X$33:$X$517,0))="NO",INDEX('Census Input Tab'!$O$33:$O$517,MATCH(ROW()-1,'Census Input Tab'!$X$33:$X$517,0))="BLANK"),IF(INDEX('Census Input Tab'!$O$33:$O$517,MATCH(ROW()-1,'Census Input Tab'!$X$33:$X$517,0))="NO","Missing Data","BLANK"),"None"))</f>
        <v/>
      </c>
      <c r="G249" s="62" t="str">
        <f>IF(ROW()-1&gt;MAX('Census Input Tab'!$X$33:$X$517),"",IF(OR(INDEX('Census Input Tab'!$O$33:$O$517,MATCH(ROW()-1,'Census Input Tab'!$X$33:$X$517,0))="NO",INDEX('Census Input Tab'!$O$33:$O$517,MATCH(ROW()-1,'Census Input Tab'!$X$33:$X$517,0))="BLANK"),IF(INDEX('Census Input Tab'!$O$33:$O$517,MATCH(ROW()-1,'Census Input Tab'!$X$33:$X$517,0))="NO","Missing Data","BLANK"),"4T"))</f>
        <v/>
      </c>
      <c r="H249"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Tab'!$H$33:$H$517,MATCH(ROW()-1,'Census Input Tab'!$X$33:$X$517,0))))</f>
        <v/>
      </c>
      <c r="I249" s="72" t="str">
        <f>IF(ROW()-1&gt;MAX('Census Input Tab'!$X$33:$X$517),"",IF(OR(INDEX('Census Input Tab'!$O$33:$O$517,MATCH(ROW()-1,'Census Input Tab'!$X$33:$X$517,0))="NO",INDEX('Census Input Tab'!$O$33:$O$517,MATCH(ROW()-1,'Census Input Tab'!$X$33:$X$517,0))="BLANK"),IF(INDEX('Census Input Tab'!$O$33:$O$517,MATCH(ROW()-1,'Census Input Tab'!$X$33:$X$517,0))="NO","Missing Data","BLANK"),""))</f>
        <v/>
      </c>
      <c r="J249"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Tab'!$A$33:$A$517,MATCH(ROW()-1,'Census Input Tab'!$X$33:$X$517,0))))</f>
        <v/>
      </c>
      <c r="K249"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Tab'!$B$33:$B$517,MATCH(ROW()-1,'Census Input Tab'!$X$33:$X$517,0))))</f>
        <v/>
      </c>
      <c r="L249" s="58" t="str">
        <f>IF(ROW()-1&gt;MAX('Census Input Tab'!$X$33:$X$517),"",IF(OR(INDEX('Census Input Tab'!$O$33:$O$517,MATCH(ROW()-1,'Census Input Tab'!$X$33:$X$517,0))="NO",INDEX('Census Input Tab'!$O$33:$O$517,MATCH(ROW()-1,'Census Input Tab'!$X$33:$X$517,0))="BLANK"),IF(INDEX('Census Input Tab'!$O$33:$O$517,MATCH(ROW()-1,'Census Input Tab'!$X$33:$X$517,0))="NO","Missing Data","BLANK"),IF(INDEX('Census Input Tab'!$I$33:$I$517,MATCH(ROW()-1,'Census Input Tab'!$X$33:$X$517,0))="St Con","Y",IF(INDEX('Census Input Tab'!$I$33:$I$517,MATCH(ROW()-1,'Census Input Tab'!$X$33:$X$517,0))="COBRA","Y",""))))</f>
        <v/>
      </c>
    </row>
    <row r="250" spans="1:12" ht="12.75" customHeight="1">
      <c r="A250" s="69" t="str">
        <f>IF(ROW()-1&gt;MAX('Census Input Tab'!$X$33:$X$517),"",IF(OR(INDEX('Census Input Tab'!$O$33:$O$517,MATCH(ROW()-1,'Census Input Tab'!$X$33:$X$517,0))="NO",INDEX('Census Input Tab'!$O$33:$O$517,MATCH(ROW()-1,'Census Input Tab'!$X$33:$X$517,0))="BLANK"),IF(INDEX('Census Input Tab'!$O$33:$O$517,MATCH(ROW()-1,'Census Input Tab'!$X$33:$X$517,0))="NO","Missing Data","BLANK"),INDEX('Census Input Tab'!$D$33:$D$517,MATCH(ROW()-1,'Census Input Tab'!$X$33:$X$517,0))))</f>
        <v/>
      </c>
      <c r="B250"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Tab'!$E$33:$E$517,MATCH(ROW()-1,'Census Input Tab'!$X$33:$X$517,0))))</f>
        <v/>
      </c>
      <c r="C250"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Tab'!$C$33:$C$517,MATCH(ROW()-1,'Census Input Tab'!$X$33:$X$517,0))))</f>
        <v/>
      </c>
      <c r="D250"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Tab'!$F$33:$F$517,MATCH(ROW()-1,'Census Input Tab'!$X$33:$X$517,0))))</f>
        <v/>
      </c>
      <c r="E250" s="70" t="str">
        <f t="shared" si="3"/>
        <v/>
      </c>
      <c r="F250" s="70" t="str">
        <f>IF(ROW()-1&gt;MAX('Census Input Tab'!$X$33:$X$517),"",IF(OR(INDEX('Census Input Tab'!$O$33:$O$517,MATCH(ROW()-1,'Census Input Tab'!$X$33:$X$517,0))="NO",INDEX('Census Input Tab'!$O$33:$O$517,MATCH(ROW()-1,'Census Input Tab'!$X$33:$X$517,0))="BLANK"),IF(INDEX('Census Input Tab'!$O$33:$O$517,MATCH(ROW()-1,'Census Input Tab'!$X$33:$X$517,0))="NO","Missing Data","BLANK"),"None"))</f>
        <v/>
      </c>
      <c r="G250" s="62" t="str">
        <f>IF(ROW()-1&gt;MAX('Census Input Tab'!$X$33:$X$517),"",IF(OR(INDEX('Census Input Tab'!$O$33:$O$517,MATCH(ROW()-1,'Census Input Tab'!$X$33:$X$517,0))="NO",INDEX('Census Input Tab'!$O$33:$O$517,MATCH(ROW()-1,'Census Input Tab'!$X$33:$X$517,0))="BLANK"),IF(INDEX('Census Input Tab'!$O$33:$O$517,MATCH(ROW()-1,'Census Input Tab'!$X$33:$X$517,0))="NO","Missing Data","BLANK"),"4T"))</f>
        <v/>
      </c>
      <c r="H250"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Tab'!$H$33:$H$517,MATCH(ROW()-1,'Census Input Tab'!$X$33:$X$517,0))))</f>
        <v/>
      </c>
      <c r="I250" s="72" t="str">
        <f>IF(ROW()-1&gt;MAX('Census Input Tab'!$X$33:$X$517),"",IF(OR(INDEX('Census Input Tab'!$O$33:$O$517,MATCH(ROW()-1,'Census Input Tab'!$X$33:$X$517,0))="NO",INDEX('Census Input Tab'!$O$33:$O$517,MATCH(ROW()-1,'Census Input Tab'!$X$33:$X$517,0))="BLANK"),IF(INDEX('Census Input Tab'!$O$33:$O$517,MATCH(ROW()-1,'Census Input Tab'!$X$33:$X$517,0))="NO","Missing Data","BLANK"),""))</f>
        <v/>
      </c>
      <c r="J250"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Tab'!$A$33:$A$517,MATCH(ROW()-1,'Census Input Tab'!$X$33:$X$517,0))))</f>
        <v/>
      </c>
      <c r="K250"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Tab'!$B$33:$B$517,MATCH(ROW()-1,'Census Input Tab'!$X$33:$X$517,0))))</f>
        <v/>
      </c>
      <c r="L250" s="58" t="str">
        <f>IF(ROW()-1&gt;MAX('Census Input Tab'!$X$33:$X$517),"",IF(OR(INDEX('Census Input Tab'!$O$33:$O$517,MATCH(ROW()-1,'Census Input Tab'!$X$33:$X$517,0))="NO",INDEX('Census Input Tab'!$O$33:$O$517,MATCH(ROW()-1,'Census Input Tab'!$X$33:$X$517,0))="BLANK"),IF(INDEX('Census Input Tab'!$O$33:$O$517,MATCH(ROW()-1,'Census Input Tab'!$X$33:$X$517,0))="NO","Missing Data","BLANK"),IF(INDEX('Census Input Tab'!$I$33:$I$517,MATCH(ROW()-1,'Census Input Tab'!$X$33:$X$517,0))="St Con","Y",IF(INDEX('Census Input Tab'!$I$33:$I$517,MATCH(ROW()-1,'Census Input Tab'!$X$33:$X$517,0))="COBRA","Y",""))))</f>
        <v/>
      </c>
    </row>
    <row r="251" spans="1:12" ht="12.75" customHeight="1">
      <c r="A251" s="69" t="str">
        <f>IF(ROW()-1&gt;MAX('Census Input Tab'!$X$33:$X$517),"",IF(OR(INDEX('Census Input Tab'!$O$33:$O$517,MATCH(ROW()-1,'Census Input Tab'!$X$33:$X$517,0))="NO",INDEX('Census Input Tab'!$O$33:$O$517,MATCH(ROW()-1,'Census Input Tab'!$X$33:$X$517,0))="BLANK"),IF(INDEX('Census Input Tab'!$O$33:$O$517,MATCH(ROW()-1,'Census Input Tab'!$X$33:$X$517,0))="NO","Missing Data","BLANK"),INDEX('Census Input Tab'!$D$33:$D$517,MATCH(ROW()-1,'Census Input Tab'!$X$33:$X$517,0))))</f>
        <v/>
      </c>
      <c r="B251"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Tab'!$E$33:$E$517,MATCH(ROW()-1,'Census Input Tab'!$X$33:$X$517,0))))</f>
        <v/>
      </c>
      <c r="C251"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Tab'!$C$33:$C$517,MATCH(ROW()-1,'Census Input Tab'!$X$33:$X$517,0))))</f>
        <v/>
      </c>
      <c r="D251"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Tab'!$F$33:$F$517,MATCH(ROW()-1,'Census Input Tab'!$X$33:$X$517,0))))</f>
        <v/>
      </c>
      <c r="E251" s="70" t="str">
        <f t="shared" si="3"/>
        <v/>
      </c>
      <c r="F251" s="70" t="str">
        <f>IF(ROW()-1&gt;MAX('Census Input Tab'!$X$33:$X$517),"",IF(OR(INDEX('Census Input Tab'!$O$33:$O$517,MATCH(ROW()-1,'Census Input Tab'!$X$33:$X$517,0))="NO",INDEX('Census Input Tab'!$O$33:$O$517,MATCH(ROW()-1,'Census Input Tab'!$X$33:$X$517,0))="BLANK"),IF(INDEX('Census Input Tab'!$O$33:$O$517,MATCH(ROW()-1,'Census Input Tab'!$X$33:$X$517,0))="NO","Missing Data","BLANK"),"None"))</f>
        <v/>
      </c>
      <c r="G251" s="62" t="str">
        <f>IF(ROW()-1&gt;MAX('Census Input Tab'!$X$33:$X$517),"",IF(OR(INDEX('Census Input Tab'!$O$33:$O$517,MATCH(ROW()-1,'Census Input Tab'!$X$33:$X$517,0))="NO",INDEX('Census Input Tab'!$O$33:$O$517,MATCH(ROW()-1,'Census Input Tab'!$X$33:$X$517,0))="BLANK"),IF(INDEX('Census Input Tab'!$O$33:$O$517,MATCH(ROW()-1,'Census Input Tab'!$X$33:$X$517,0))="NO","Missing Data","BLANK"),"4T"))</f>
        <v/>
      </c>
      <c r="H251"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Tab'!$H$33:$H$517,MATCH(ROW()-1,'Census Input Tab'!$X$33:$X$517,0))))</f>
        <v/>
      </c>
      <c r="I251" s="72" t="str">
        <f>IF(ROW()-1&gt;MAX('Census Input Tab'!$X$33:$X$517),"",IF(OR(INDEX('Census Input Tab'!$O$33:$O$517,MATCH(ROW()-1,'Census Input Tab'!$X$33:$X$517,0))="NO",INDEX('Census Input Tab'!$O$33:$O$517,MATCH(ROW()-1,'Census Input Tab'!$X$33:$X$517,0))="BLANK"),IF(INDEX('Census Input Tab'!$O$33:$O$517,MATCH(ROW()-1,'Census Input Tab'!$X$33:$X$517,0))="NO","Missing Data","BLANK"),""))</f>
        <v/>
      </c>
      <c r="J251"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Tab'!$A$33:$A$517,MATCH(ROW()-1,'Census Input Tab'!$X$33:$X$517,0))))</f>
        <v/>
      </c>
      <c r="K251"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Tab'!$B$33:$B$517,MATCH(ROW()-1,'Census Input Tab'!$X$33:$X$517,0))))</f>
        <v/>
      </c>
      <c r="L251" s="58" t="str">
        <f>IF(ROW()-1&gt;MAX('Census Input Tab'!$X$33:$X$517),"",IF(OR(INDEX('Census Input Tab'!$O$33:$O$517,MATCH(ROW()-1,'Census Input Tab'!$X$33:$X$517,0))="NO",INDEX('Census Input Tab'!$O$33:$O$517,MATCH(ROW()-1,'Census Input Tab'!$X$33:$X$517,0))="BLANK"),IF(INDEX('Census Input Tab'!$O$33:$O$517,MATCH(ROW()-1,'Census Input Tab'!$X$33:$X$517,0))="NO","Missing Data","BLANK"),IF(INDEX('Census Input Tab'!$I$33:$I$517,MATCH(ROW()-1,'Census Input Tab'!$X$33:$X$517,0))="St Con","Y",IF(INDEX('Census Input Tab'!$I$33:$I$517,MATCH(ROW()-1,'Census Input Tab'!$X$33:$X$517,0))="COBRA","Y",""))))</f>
        <v/>
      </c>
    </row>
    <row r="252" spans="1:12" ht="12.75" customHeight="1">
      <c r="A252" s="69" t="str">
        <f>IF(ROW()-1&gt;MAX('Census Input Tab'!$X$33:$X$517),"",IF(OR(INDEX('Census Input Tab'!$O$33:$O$517,MATCH(ROW()-1,'Census Input Tab'!$X$33:$X$517,0))="NO",INDEX('Census Input Tab'!$O$33:$O$517,MATCH(ROW()-1,'Census Input Tab'!$X$33:$X$517,0))="BLANK"),IF(INDEX('Census Input Tab'!$O$33:$O$517,MATCH(ROW()-1,'Census Input Tab'!$X$33:$X$517,0))="NO","Missing Data","BLANK"),INDEX('Census Input Tab'!$D$33:$D$517,MATCH(ROW()-1,'Census Input Tab'!$X$33:$X$517,0))))</f>
        <v/>
      </c>
      <c r="B252"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Tab'!$E$33:$E$517,MATCH(ROW()-1,'Census Input Tab'!$X$33:$X$517,0))))</f>
        <v/>
      </c>
      <c r="C252"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Tab'!$C$33:$C$517,MATCH(ROW()-1,'Census Input Tab'!$X$33:$X$517,0))))</f>
        <v/>
      </c>
      <c r="D252"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Tab'!$F$33:$F$517,MATCH(ROW()-1,'Census Input Tab'!$X$33:$X$517,0))))</f>
        <v/>
      </c>
      <c r="E252" s="70" t="str">
        <f t="shared" si="3"/>
        <v/>
      </c>
      <c r="F252" s="70" t="str">
        <f>IF(ROW()-1&gt;MAX('Census Input Tab'!$X$33:$X$517),"",IF(OR(INDEX('Census Input Tab'!$O$33:$O$517,MATCH(ROW()-1,'Census Input Tab'!$X$33:$X$517,0))="NO",INDEX('Census Input Tab'!$O$33:$O$517,MATCH(ROW()-1,'Census Input Tab'!$X$33:$X$517,0))="BLANK"),IF(INDEX('Census Input Tab'!$O$33:$O$517,MATCH(ROW()-1,'Census Input Tab'!$X$33:$X$517,0))="NO","Missing Data","BLANK"),"None"))</f>
        <v/>
      </c>
      <c r="G252" s="62" t="str">
        <f>IF(ROW()-1&gt;MAX('Census Input Tab'!$X$33:$X$517),"",IF(OR(INDEX('Census Input Tab'!$O$33:$O$517,MATCH(ROW()-1,'Census Input Tab'!$X$33:$X$517,0))="NO",INDEX('Census Input Tab'!$O$33:$O$517,MATCH(ROW()-1,'Census Input Tab'!$X$33:$X$517,0))="BLANK"),IF(INDEX('Census Input Tab'!$O$33:$O$517,MATCH(ROW()-1,'Census Input Tab'!$X$33:$X$517,0))="NO","Missing Data","BLANK"),"4T"))</f>
        <v/>
      </c>
      <c r="H252"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Tab'!$H$33:$H$517,MATCH(ROW()-1,'Census Input Tab'!$X$33:$X$517,0))))</f>
        <v/>
      </c>
      <c r="I252" s="72" t="str">
        <f>IF(ROW()-1&gt;MAX('Census Input Tab'!$X$33:$X$517),"",IF(OR(INDEX('Census Input Tab'!$O$33:$O$517,MATCH(ROW()-1,'Census Input Tab'!$X$33:$X$517,0))="NO",INDEX('Census Input Tab'!$O$33:$O$517,MATCH(ROW()-1,'Census Input Tab'!$X$33:$X$517,0))="BLANK"),IF(INDEX('Census Input Tab'!$O$33:$O$517,MATCH(ROW()-1,'Census Input Tab'!$X$33:$X$517,0))="NO","Missing Data","BLANK"),""))</f>
        <v/>
      </c>
      <c r="J252"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Tab'!$A$33:$A$517,MATCH(ROW()-1,'Census Input Tab'!$X$33:$X$517,0))))</f>
        <v/>
      </c>
      <c r="K252"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Tab'!$B$33:$B$517,MATCH(ROW()-1,'Census Input Tab'!$X$33:$X$517,0))))</f>
        <v/>
      </c>
      <c r="L252" s="58" t="str">
        <f>IF(ROW()-1&gt;MAX('Census Input Tab'!$X$33:$X$517),"",IF(OR(INDEX('Census Input Tab'!$O$33:$O$517,MATCH(ROW()-1,'Census Input Tab'!$X$33:$X$517,0))="NO",INDEX('Census Input Tab'!$O$33:$O$517,MATCH(ROW()-1,'Census Input Tab'!$X$33:$X$517,0))="BLANK"),IF(INDEX('Census Input Tab'!$O$33:$O$517,MATCH(ROW()-1,'Census Input Tab'!$X$33:$X$517,0))="NO","Missing Data","BLANK"),IF(INDEX('Census Input Tab'!$I$33:$I$517,MATCH(ROW()-1,'Census Input Tab'!$X$33:$X$517,0))="St Con","Y",IF(INDEX('Census Input Tab'!$I$33:$I$517,MATCH(ROW()-1,'Census Input Tab'!$X$33:$X$517,0))="COBRA","Y",""))))</f>
        <v/>
      </c>
    </row>
    <row r="253" spans="1:12" ht="12.75" customHeight="1">
      <c r="A253" s="69" t="str">
        <f>IF(ROW()-1&gt;MAX('Census Input Tab'!$X$33:$X$517),"",IF(OR(INDEX('Census Input Tab'!$O$33:$O$517,MATCH(ROW()-1,'Census Input Tab'!$X$33:$X$517,0))="NO",INDEX('Census Input Tab'!$O$33:$O$517,MATCH(ROW()-1,'Census Input Tab'!$X$33:$X$517,0))="BLANK"),IF(INDEX('Census Input Tab'!$O$33:$O$517,MATCH(ROW()-1,'Census Input Tab'!$X$33:$X$517,0))="NO","Missing Data","BLANK"),INDEX('Census Input Tab'!$D$33:$D$517,MATCH(ROW()-1,'Census Input Tab'!$X$33:$X$517,0))))</f>
        <v/>
      </c>
      <c r="B253"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Tab'!$E$33:$E$517,MATCH(ROW()-1,'Census Input Tab'!$X$33:$X$517,0))))</f>
        <v/>
      </c>
      <c r="C253"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Tab'!$C$33:$C$517,MATCH(ROW()-1,'Census Input Tab'!$X$33:$X$517,0))))</f>
        <v/>
      </c>
      <c r="D253"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Tab'!$F$33:$F$517,MATCH(ROW()-1,'Census Input Tab'!$X$33:$X$517,0))))</f>
        <v/>
      </c>
      <c r="E253" s="70" t="str">
        <f t="shared" si="3"/>
        <v/>
      </c>
      <c r="F253" s="70" t="str">
        <f>IF(ROW()-1&gt;MAX('Census Input Tab'!$X$33:$X$517),"",IF(OR(INDEX('Census Input Tab'!$O$33:$O$517,MATCH(ROW()-1,'Census Input Tab'!$X$33:$X$517,0))="NO",INDEX('Census Input Tab'!$O$33:$O$517,MATCH(ROW()-1,'Census Input Tab'!$X$33:$X$517,0))="BLANK"),IF(INDEX('Census Input Tab'!$O$33:$O$517,MATCH(ROW()-1,'Census Input Tab'!$X$33:$X$517,0))="NO","Missing Data","BLANK"),"None"))</f>
        <v/>
      </c>
      <c r="G253" s="62" t="str">
        <f>IF(ROW()-1&gt;MAX('Census Input Tab'!$X$33:$X$517),"",IF(OR(INDEX('Census Input Tab'!$O$33:$O$517,MATCH(ROW()-1,'Census Input Tab'!$X$33:$X$517,0))="NO",INDEX('Census Input Tab'!$O$33:$O$517,MATCH(ROW()-1,'Census Input Tab'!$X$33:$X$517,0))="BLANK"),IF(INDEX('Census Input Tab'!$O$33:$O$517,MATCH(ROW()-1,'Census Input Tab'!$X$33:$X$517,0))="NO","Missing Data","BLANK"),"4T"))</f>
        <v/>
      </c>
      <c r="H253"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Tab'!$H$33:$H$517,MATCH(ROW()-1,'Census Input Tab'!$X$33:$X$517,0))))</f>
        <v/>
      </c>
      <c r="I253" s="72" t="str">
        <f>IF(ROW()-1&gt;MAX('Census Input Tab'!$X$33:$X$517),"",IF(OR(INDEX('Census Input Tab'!$O$33:$O$517,MATCH(ROW()-1,'Census Input Tab'!$X$33:$X$517,0))="NO",INDEX('Census Input Tab'!$O$33:$O$517,MATCH(ROW()-1,'Census Input Tab'!$X$33:$X$517,0))="BLANK"),IF(INDEX('Census Input Tab'!$O$33:$O$517,MATCH(ROW()-1,'Census Input Tab'!$X$33:$X$517,0))="NO","Missing Data","BLANK"),""))</f>
        <v/>
      </c>
      <c r="J253"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Tab'!$A$33:$A$517,MATCH(ROW()-1,'Census Input Tab'!$X$33:$X$517,0))))</f>
        <v/>
      </c>
      <c r="K253"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Tab'!$B$33:$B$517,MATCH(ROW()-1,'Census Input Tab'!$X$33:$X$517,0))))</f>
        <v/>
      </c>
      <c r="L253" s="58" t="str">
        <f>IF(ROW()-1&gt;MAX('Census Input Tab'!$X$33:$X$517),"",IF(OR(INDEX('Census Input Tab'!$O$33:$O$517,MATCH(ROW()-1,'Census Input Tab'!$X$33:$X$517,0))="NO",INDEX('Census Input Tab'!$O$33:$O$517,MATCH(ROW()-1,'Census Input Tab'!$X$33:$X$517,0))="BLANK"),IF(INDEX('Census Input Tab'!$O$33:$O$517,MATCH(ROW()-1,'Census Input Tab'!$X$33:$X$517,0))="NO","Missing Data","BLANK"),IF(INDEX('Census Input Tab'!$I$33:$I$517,MATCH(ROW()-1,'Census Input Tab'!$X$33:$X$517,0))="St Con","Y",IF(INDEX('Census Input Tab'!$I$33:$I$517,MATCH(ROW()-1,'Census Input Tab'!$X$33:$X$517,0))="COBRA","Y",""))))</f>
        <v/>
      </c>
    </row>
    <row r="254" spans="1:12" ht="12.75" customHeight="1">
      <c r="A254" s="69" t="str">
        <f>IF(ROW()-1&gt;MAX('Census Input Tab'!$X$33:$X$517),"",IF(OR(INDEX('Census Input Tab'!$O$33:$O$517,MATCH(ROW()-1,'Census Input Tab'!$X$33:$X$517,0))="NO",INDEX('Census Input Tab'!$O$33:$O$517,MATCH(ROW()-1,'Census Input Tab'!$X$33:$X$517,0))="BLANK"),IF(INDEX('Census Input Tab'!$O$33:$O$517,MATCH(ROW()-1,'Census Input Tab'!$X$33:$X$517,0))="NO","Missing Data","BLANK"),INDEX('Census Input Tab'!$D$33:$D$517,MATCH(ROW()-1,'Census Input Tab'!$X$33:$X$517,0))))</f>
        <v/>
      </c>
      <c r="B254"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Tab'!$E$33:$E$517,MATCH(ROW()-1,'Census Input Tab'!$X$33:$X$517,0))))</f>
        <v/>
      </c>
      <c r="C254"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Tab'!$C$33:$C$517,MATCH(ROW()-1,'Census Input Tab'!$X$33:$X$517,0))))</f>
        <v/>
      </c>
      <c r="D254"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Tab'!$F$33:$F$517,MATCH(ROW()-1,'Census Input Tab'!$X$33:$X$517,0))))</f>
        <v/>
      </c>
      <c r="E254" s="70" t="str">
        <f t="shared" si="3"/>
        <v/>
      </c>
      <c r="F254" s="70" t="str">
        <f>IF(ROW()-1&gt;MAX('Census Input Tab'!$X$33:$X$517),"",IF(OR(INDEX('Census Input Tab'!$O$33:$O$517,MATCH(ROW()-1,'Census Input Tab'!$X$33:$X$517,0))="NO",INDEX('Census Input Tab'!$O$33:$O$517,MATCH(ROW()-1,'Census Input Tab'!$X$33:$X$517,0))="BLANK"),IF(INDEX('Census Input Tab'!$O$33:$O$517,MATCH(ROW()-1,'Census Input Tab'!$X$33:$X$517,0))="NO","Missing Data","BLANK"),"None"))</f>
        <v/>
      </c>
      <c r="G254" s="62" t="str">
        <f>IF(ROW()-1&gt;MAX('Census Input Tab'!$X$33:$X$517),"",IF(OR(INDEX('Census Input Tab'!$O$33:$O$517,MATCH(ROW()-1,'Census Input Tab'!$X$33:$X$517,0))="NO",INDEX('Census Input Tab'!$O$33:$O$517,MATCH(ROW()-1,'Census Input Tab'!$X$33:$X$517,0))="BLANK"),IF(INDEX('Census Input Tab'!$O$33:$O$517,MATCH(ROW()-1,'Census Input Tab'!$X$33:$X$517,0))="NO","Missing Data","BLANK"),"4T"))</f>
        <v/>
      </c>
      <c r="H254"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Tab'!$H$33:$H$517,MATCH(ROW()-1,'Census Input Tab'!$X$33:$X$517,0))))</f>
        <v/>
      </c>
      <c r="I254" s="72" t="str">
        <f>IF(ROW()-1&gt;MAX('Census Input Tab'!$X$33:$X$517),"",IF(OR(INDEX('Census Input Tab'!$O$33:$O$517,MATCH(ROW()-1,'Census Input Tab'!$X$33:$X$517,0))="NO",INDEX('Census Input Tab'!$O$33:$O$517,MATCH(ROW()-1,'Census Input Tab'!$X$33:$X$517,0))="BLANK"),IF(INDEX('Census Input Tab'!$O$33:$O$517,MATCH(ROW()-1,'Census Input Tab'!$X$33:$X$517,0))="NO","Missing Data","BLANK"),""))</f>
        <v/>
      </c>
      <c r="J254"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Tab'!$A$33:$A$517,MATCH(ROW()-1,'Census Input Tab'!$X$33:$X$517,0))))</f>
        <v/>
      </c>
      <c r="K254"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Tab'!$B$33:$B$517,MATCH(ROW()-1,'Census Input Tab'!$X$33:$X$517,0))))</f>
        <v/>
      </c>
      <c r="L254" s="58" t="str">
        <f>IF(ROW()-1&gt;MAX('Census Input Tab'!$X$33:$X$517),"",IF(OR(INDEX('Census Input Tab'!$O$33:$O$517,MATCH(ROW()-1,'Census Input Tab'!$X$33:$X$517,0))="NO",INDEX('Census Input Tab'!$O$33:$O$517,MATCH(ROW()-1,'Census Input Tab'!$X$33:$X$517,0))="BLANK"),IF(INDEX('Census Input Tab'!$O$33:$O$517,MATCH(ROW()-1,'Census Input Tab'!$X$33:$X$517,0))="NO","Missing Data","BLANK"),IF(INDEX('Census Input Tab'!$I$33:$I$517,MATCH(ROW()-1,'Census Input Tab'!$X$33:$X$517,0))="St Con","Y",IF(INDEX('Census Input Tab'!$I$33:$I$517,MATCH(ROW()-1,'Census Input Tab'!$X$33:$X$517,0))="COBRA","Y",""))))</f>
        <v/>
      </c>
    </row>
    <row r="255" spans="1:12" ht="12.75" customHeight="1">
      <c r="A255" s="69" t="str">
        <f>IF(ROW()-1&gt;MAX('Census Input Tab'!$X$33:$X$517),"",IF(OR(INDEX('Census Input Tab'!$O$33:$O$517,MATCH(ROW()-1,'Census Input Tab'!$X$33:$X$517,0))="NO",INDEX('Census Input Tab'!$O$33:$O$517,MATCH(ROW()-1,'Census Input Tab'!$X$33:$X$517,0))="BLANK"),IF(INDEX('Census Input Tab'!$O$33:$O$517,MATCH(ROW()-1,'Census Input Tab'!$X$33:$X$517,0))="NO","Missing Data","BLANK"),INDEX('Census Input Tab'!$D$33:$D$517,MATCH(ROW()-1,'Census Input Tab'!$X$33:$X$517,0))))</f>
        <v/>
      </c>
      <c r="B255"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Tab'!$E$33:$E$517,MATCH(ROW()-1,'Census Input Tab'!$X$33:$X$517,0))))</f>
        <v/>
      </c>
      <c r="C255"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Tab'!$C$33:$C$517,MATCH(ROW()-1,'Census Input Tab'!$X$33:$X$517,0))))</f>
        <v/>
      </c>
      <c r="D255"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Tab'!$F$33:$F$517,MATCH(ROW()-1,'Census Input Tab'!$X$33:$X$517,0))))</f>
        <v/>
      </c>
      <c r="E255" s="70" t="str">
        <f t="shared" si="3"/>
        <v/>
      </c>
      <c r="F255" s="70" t="str">
        <f>IF(ROW()-1&gt;MAX('Census Input Tab'!$X$33:$X$517),"",IF(OR(INDEX('Census Input Tab'!$O$33:$O$517,MATCH(ROW()-1,'Census Input Tab'!$X$33:$X$517,0))="NO",INDEX('Census Input Tab'!$O$33:$O$517,MATCH(ROW()-1,'Census Input Tab'!$X$33:$X$517,0))="BLANK"),IF(INDEX('Census Input Tab'!$O$33:$O$517,MATCH(ROW()-1,'Census Input Tab'!$X$33:$X$517,0))="NO","Missing Data","BLANK"),"None"))</f>
        <v/>
      </c>
      <c r="G255" s="62" t="str">
        <f>IF(ROW()-1&gt;MAX('Census Input Tab'!$X$33:$X$517),"",IF(OR(INDEX('Census Input Tab'!$O$33:$O$517,MATCH(ROW()-1,'Census Input Tab'!$X$33:$X$517,0))="NO",INDEX('Census Input Tab'!$O$33:$O$517,MATCH(ROW()-1,'Census Input Tab'!$X$33:$X$517,0))="BLANK"),IF(INDEX('Census Input Tab'!$O$33:$O$517,MATCH(ROW()-1,'Census Input Tab'!$X$33:$X$517,0))="NO","Missing Data","BLANK"),"4T"))</f>
        <v/>
      </c>
      <c r="H255"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Tab'!$H$33:$H$517,MATCH(ROW()-1,'Census Input Tab'!$X$33:$X$517,0))))</f>
        <v/>
      </c>
      <c r="I255" s="72" t="str">
        <f>IF(ROW()-1&gt;MAX('Census Input Tab'!$X$33:$X$517),"",IF(OR(INDEX('Census Input Tab'!$O$33:$O$517,MATCH(ROW()-1,'Census Input Tab'!$X$33:$X$517,0))="NO",INDEX('Census Input Tab'!$O$33:$O$517,MATCH(ROW()-1,'Census Input Tab'!$X$33:$X$517,0))="BLANK"),IF(INDEX('Census Input Tab'!$O$33:$O$517,MATCH(ROW()-1,'Census Input Tab'!$X$33:$X$517,0))="NO","Missing Data","BLANK"),""))</f>
        <v/>
      </c>
      <c r="J255"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Tab'!$A$33:$A$517,MATCH(ROW()-1,'Census Input Tab'!$X$33:$X$517,0))))</f>
        <v/>
      </c>
      <c r="K255"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Tab'!$B$33:$B$517,MATCH(ROW()-1,'Census Input Tab'!$X$33:$X$517,0))))</f>
        <v/>
      </c>
      <c r="L255" s="58" t="str">
        <f>IF(ROW()-1&gt;MAX('Census Input Tab'!$X$33:$X$517),"",IF(OR(INDEX('Census Input Tab'!$O$33:$O$517,MATCH(ROW()-1,'Census Input Tab'!$X$33:$X$517,0))="NO",INDEX('Census Input Tab'!$O$33:$O$517,MATCH(ROW()-1,'Census Input Tab'!$X$33:$X$517,0))="BLANK"),IF(INDEX('Census Input Tab'!$O$33:$O$517,MATCH(ROW()-1,'Census Input Tab'!$X$33:$X$517,0))="NO","Missing Data","BLANK"),IF(INDEX('Census Input Tab'!$I$33:$I$517,MATCH(ROW()-1,'Census Input Tab'!$X$33:$X$517,0))="St Con","Y",IF(INDEX('Census Input Tab'!$I$33:$I$517,MATCH(ROW()-1,'Census Input Tab'!$X$33:$X$517,0))="COBRA","Y",""))))</f>
        <v/>
      </c>
    </row>
    <row r="256" spans="1:12" ht="12.75" customHeight="1">
      <c r="A256" s="69" t="str">
        <f>IF(ROW()-1&gt;MAX('Census Input Tab'!$X$33:$X$517),"",IF(OR(INDEX('Census Input Tab'!$O$33:$O$517,MATCH(ROW()-1,'Census Input Tab'!$X$33:$X$517,0))="NO",INDEX('Census Input Tab'!$O$33:$O$517,MATCH(ROW()-1,'Census Input Tab'!$X$33:$X$517,0))="BLANK"),IF(INDEX('Census Input Tab'!$O$33:$O$517,MATCH(ROW()-1,'Census Input Tab'!$X$33:$X$517,0))="NO","Missing Data","BLANK"),INDEX('Census Input Tab'!$D$33:$D$517,MATCH(ROW()-1,'Census Input Tab'!$X$33:$X$517,0))))</f>
        <v/>
      </c>
      <c r="B256"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Tab'!$E$33:$E$517,MATCH(ROW()-1,'Census Input Tab'!$X$33:$X$517,0))))</f>
        <v/>
      </c>
      <c r="C256"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Tab'!$C$33:$C$517,MATCH(ROW()-1,'Census Input Tab'!$X$33:$X$517,0))))</f>
        <v/>
      </c>
      <c r="D256"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Tab'!$F$33:$F$517,MATCH(ROW()-1,'Census Input Tab'!$X$33:$X$517,0))))</f>
        <v/>
      </c>
      <c r="E256" s="70" t="str">
        <f t="shared" si="3"/>
        <v/>
      </c>
      <c r="F256" s="70" t="str">
        <f>IF(ROW()-1&gt;MAX('Census Input Tab'!$X$33:$X$517),"",IF(OR(INDEX('Census Input Tab'!$O$33:$O$517,MATCH(ROW()-1,'Census Input Tab'!$X$33:$X$517,0))="NO",INDEX('Census Input Tab'!$O$33:$O$517,MATCH(ROW()-1,'Census Input Tab'!$X$33:$X$517,0))="BLANK"),IF(INDEX('Census Input Tab'!$O$33:$O$517,MATCH(ROW()-1,'Census Input Tab'!$X$33:$X$517,0))="NO","Missing Data","BLANK"),"None"))</f>
        <v/>
      </c>
      <c r="G256" s="62" t="str">
        <f>IF(ROW()-1&gt;MAX('Census Input Tab'!$X$33:$X$517),"",IF(OR(INDEX('Census Input Tab'!$O$33:$O$517,MATCH(ROW()-1,'Census Input Tab'!$X$33:$X$517,0))="NO",INDEX('Census Input Tab'!$O$33:$O$517,MATCH(ROW()-1,'Census Input Tab'!$X$33:$X$517,0))="BLANK"),IF(INDEX('Census Input Tab'!$O$33:$O$517,MATCH(ROW()-1,'Census Input Tab'!$X$33:$X$517,0))="NO","Missing Data","BLANK"),"4T"))</f>
        <v/>
      </c>
      <c r="H256"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Tab'!$H$33:$H$517,MATCH(ROW()-1,'Census Input Tab'!$X$33:$X$517,0))))</f>
        <v/>
      </c>
      <c r="I256" s="72" t="str">
        <f>IF(ROW()-1&gt;MAX('Census Input Tab'!$X$33:$X$517),"",IF(OR(INDEX('Census Input Tab'!$O$33:$O$517,MATCH(ROW()-1,'Census Input Tab'!$X$33:$X$517,0))="NO",INDEX('Census Input Tab'!$O$33:$O$517,MATCH(ROW()-1,'Census Input Tab'!$X$33:$X$517,0))="BLANK"),IF(INDEX('Census Input Tab'!$O$33:$O$517,MATCH(ROW()-1,'Census Input Tab'!$X$33:$X$517,0))="NO","Missing Data","BLANK"),""))</f>
        <v/>
      </c>
      <c r="J256"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Tab'!$A$33:$A$517,MATCH(ROW()-1,'Census Input Tab'!$X$33:$X$517,0))))</f>
        <v/>
      </c>
      <c r="K256"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Tab'!$B$33:$B$517,MATCH(ROW()-1,'Census Input Tab'!$X$33:$X$517,0))))</f>
        <v/>
      </c>
      <c r="L256" s="58" t="str">
        <f>IF(ROW()-1&gt;MAX('Census Input Tab'!$X$33:$X$517),"",IF(OR(INDEX('Census Input Tab'!$O$33:$O$517,MATCH(ROW()-1,'Census Input Tab'!$X$33:$X$517,0))="NO",INDEX('Census Input Tab'!$O$33:$O$517,MATCH(ROW()-1,'Census Input Tab'!$X$33:$X$517,0))="BLANK"),IF(INDEX('Census Input Tab'!$O$33:$O$517,MATCH(ROW()-1,'Census Input Tab'!$X$33:$X$517,0))="NO","Missing Data","BLANK"),IF(INDEX('Census Input Tab'!$I$33:$I$517,MATCH(ROW()-1,'Census Input Tab'!$X$33:$X$517,0))="St Con","Y",IF(INDEX('Census Input Tab'!$I$33:$I$517,MATCH(ROW()-1,'Census Input Tab'!$X$33:$X$517,0))="COBRA","Y",""))))</f>
        <v/>
      </c>
    </row>
    <row r="257" spans="1:12" ht="12.75" customHeight="1">
      <c r="A257" s="69" t="str">
        <f>IF(ROW()-1&gt;MAX('Census Input Tab'!$X$33:$X$517),"",IF(OR(INDEX('Census Input Tab'!$O$33:$O$517,MATCH(ROW()-1,'Census Input Tab'!$X$33:$X$517,0))="NO",INDEX('Census Input Tab'!$O$33:$O$517,MATCH(ROW()-1,'Census Input Tab'!$X$33:$X$517,0))="BLANK"),IF(INDEX('Census Input Tab'!$O$33:$O$517,MATCH(ROW()-1,'Census Input Tab'!$X$33:$X$517,0))="NO","Missing Data","BLANK"),INDEX('Census Input Tab'!$D$33:$D$517,MATCH(ROW()-1,'Census Input Tab'!$X$33:$X$517,0))))</f>
        <v/>
      </c>
      <c r="B257"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Tab'!$E$33:$E$517,MATCH(ROW()-1,'Census Input Tab'!$X$33:$X$517,0))))</f>
        <v/>
      </c>
      <c r="C257"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Tab'!$C$33:$C$517,MATCH(ROW()-1,'Census Input Tab'!$X$33:$X$517,0))))</f>
        <v/>
      </c>
      <c r="D257"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Tab'!$F$33:$F$517,MATCH(ROW()-1,'Census Input Tab'!$X$33:$X$517,0))))</f>
        <v/>
      </c>
      <c r="E257" s="70" t="str">
        <f t="shared" si="3"/>
        <v/>
      </c>
      <c r="F257" s="70" t="str">
        <f>IF(ROW()-1&gt;MAX('Census Input Tab'!$X$33:$X$517),"",IF(OR(INDEX('Census Input Tab'!$O$33:$O$517,MATCH(ROW()-1,'Census Input Tab'!$X$33:$X$517,0))="NO",INDEX('Census Input Tab'!$O$33:$O$517,MATCH(ROW()-1,'Census Input Tab'!$X$33:$X$517,0))="BLANK"),IF(INDEX('Census Input Tab'!$O$33:$O$517,MATCH(ROW()-1,'Census Input Tab'!$X$33:$X$517,0))="NO","Missing Data","BLANK"),"None"))</f>
        <v/>
      </c>
      <c r="G257" s="62" t="str">
        <f>IF(ROW()-1&gt;MAX('Census Input Tab'!$X$33:$X$517),"",IF(OR(INDEX('Census Input Tab'!$O$33:$O$517,MATCH(ROW()-1,'Census Input Tab'!$X$33:$X$517,0))="NO",INDEX('Census Input Tab'!$O$33:$O$517,MATCH(ROW()-1,'Census Input Tab'!$X$33:$X$517,0))="BLANK"),IF(INDEX('Census Input Tab'!$O$33:$O$517,MATCH(ROW()-1,'Census Input Tab'!$X$33:$X$517,0))="NO","Missing Data","BLANK"),"4T"))</f>
        <v/>
      </c>
      <c r="H257"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Tab'!$H$33:$H$517,MATCH(ROW()-1,'Census Input Tab'!$X$33:$X$517,0))))</f>
        <v/>
      </c>
      <c r="I257" s="72" t="str">
        <f>IF(ROW()-1&gt;MAX('Census Input Tab'!$X$33:$X$517),"",IF(OR(INDEX('Census Input Tab'!$O$33:$O$517,MATCH(ROW()-1,'Census Input Tab'!$X$33:$X$517,0))="NO",INDEX('Census Input Tab'!$O$33:$O$517,MATCH(ROW()-1,'Census Input Tab'!$X$33:$X$517,0))="BLANK"),IF(INDEX('Census Input Tab'!$O$33:$O$517,MATCH(ROW()-1,'Census Input Tab'!$X$33:$X$517,0))="NO","Missing Data","BLANK"),""))</f>
        <v/>
      </c>
      <c r="J257"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Tab'!$A$33:$A$517,MATCH(ROW()-1,'Census Input Tab'!$X$33:$X$517,0))))</f>
        <v/>
      </c>
      <c r="K257"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Tab'!$B$33:$B$517,MATCH(ROW()-1,'Census Input Tab'!$X$33:$X$517,0))))</f>
        <v/>
      </c>
      <c r="L257" s="58" t="str">
        <f>IF(ROW()-1&gt;MAX('Census Input Tab'!$X$33:$X$517),"",IF(OR(INDEX('Census Input Tab'!$O$33:$O$517,MATCH(ROW()-1,'Census Input Tab'!$X$33:$X$517,0))="NO",INDEX('Census Input Tab'!$O$33:$O$517,MATCH(ROW()-1,'Census Input Tab'!$X$33:$X$517,0))="BLANK"),IF(INDEX('Census Input Tab'!$O$33:$O$517,MATCH(ROW()-1,'Census Input Tab'!$X$33:$X$517,0))="NO","Missing Data","BLANK"),IF(INDEX('Census Input Tab'!$I$33:$I$517,MATCH(ROW()-1,'Census Input Tab'!$X$33:$X$517,0))="St Con","Y",IF(INDEX('Census Input Tab'!$I$33:$I$517,MATCH(ROW()-1,'Census Input Tab'!$X$33:$X$517,0))="COBRA","Y",""))))</f>
        <v/>
      </c>
    </row>
    <row r="258" spans="1:12" ht="12.75" customHeight="1">
      <c r="A258" s="69" t="str">
        <f>IF(ROW()-1&gt;MAX('Census Input Tab'!$X$33:$X$517),"",IF(OR(INDEX('Census Input Tab'!$O$33:$O$517,MATCH(ROW()-1,'Census Input Tab'!$X$33:$X$517,0))="NO",INDEX('Census Input Tab'!$O$33:$O$517,MATCH(ROW()-1,'Census Input Tab'!$X$33:$X$517,0))="BLANK"),IF(INDEX('Census Input Tab'!$O$33:$O$517,MATCH(ROW()-1,'Census Input Tab'!$X$33:$X$517,0))="NO","Missing Data","BLANK"),INDEX('Census Input Tab'!$D$33:$D$517,MATCH(ROW()-1,'Census Input Tab'!$X$33:$X$517,0))))</f>
        <v/>
      </c>
      <c r="B258"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Tab'!$E$33:$E$517,MATCH(ROW()-1,'Census Input Tab'!$X$33:$X$517,0))))</f>
        <v/>
      </c>
      <c r="C258"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Tab'!$C$33:$C$517,MATCH(ROW()-1,'Census Input Tab'!$X$33:$X$517,0))))</f>
        <v/>
      </c>
      <c r="D258"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Tab'!$F$33:$F$517,MATCH(ROW()-1,'Census Input Tab'!$X$33:$X$517,0))))</f>
        <v/>
      </c>
      <c r="E258" s="70" t="str">
        <f t="shared" si="3"/>
        <v/>
      </c>
      <c r="F258" s="70" t="str">
        <f>IF(ROW()-1&gt;MAX('Census Input Tab'!$X$33:$X$517),"",IF(OR(INDEX('Census Input Tab'!$O$33:$O$517,MATCH(ROW()-1,'Census Input Tab'!$X$33:$X$517,0))="NO",INDEX('Census Input Tab'!$O$33:$O$517,MATCH(ROW()-1,'Census Input Tab'!$X$33:$X$517,0))="BLANK"),IF(INDEX('Census Input Tab'!$O$33:$O$517,MATCH(ROW()-1,'Census Input Tab'!$X$33:$X$517,0))="NO","Missing Data","BLANK"),"None"))</f>
        <v/>
      </c>
      <c r="G258" s="62" t="str">
        <f>IF(ROW()-1&gt;MAX('Census Input Tab'!$X$33:$X$517),"",IF(OR(INDEX('Census Input Tab'!$O$33:$O$517,MATCH(ROW()-1,'Census Input Tab'!$X$33:$X$517,0))="NO",INDEX('Census Input Tab'!$O$33:$O$517,MATCH(ROW()-1,'Census Input Tab'!$X$33:$X$517,0))="BLANK"),IF(INDEX('Census Input Tab'!$O$33:$O$517,MATCH(ROW()-1,'Census Input Tab'!$X$33:$X$517,0))="NO","Missing Data","BLANK"),"4T"))</f>
        <v/>
      </c>
      <c r="H258"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Tab'!$H$33:$H$517,MATCH(ROW()-1,'Census Input Tab'!$X$33:$X$517,0))))</f>
        <v/>
      </c>
      <c r="I258" s="72" t="str">
        <f>IF(ROW()-1&gt;MAX('Census Input Tab'!$X$33:$X$517),"",IF(OR(INDEX('Census Input Tab'!$O$33:$O$517,MATCH(ROW()-1,'Census Input Tab'!$X$33:$X$517,0))="NO",INDEX('Census Input Tab'!$O$33:$O$517,MATCH(ROW()-1,'Census Input Tab'!$X$33:$X$517,0))="BLANK"),IF(INDEX('Census Input Tab'!$O$33:$O$517,MATCH(ROW()-1,'Census Input Tab'!$X$33:$X$517,0))="NO","Missing Data","BLANK"),""))</f>
        <v/>
      </c>
      <c r="J258"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Tab'!$A$33:$A$517,MATCH(ROW()-1,'Census Input Tab'!$X$33:$X$517,0))))</f>
        <v/>
      </c>
      <c r="K258"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Tab'!$B$33:$B$517,MATCH(ROW()-1,'Census Input Tab'!$X$33:$X$517,0))))</f>
        <v/>
      </c>
      <c r="L258" s="58" t="str">
        <f>IF(ROW()-1&gt;MAX('Census Input Tab'!$X$33:$X$517),"",IF(OR(INDEX('Census Input Tab'!$O$33:$O$517,MATCH(ROW()-1,'Census Input Tab'!$X$33:$X$517,0))="NO",INDEX('Census Input Tab'!$O$33:$O$517,MATCH(ROW()-1,'Census Input Tab'!$X$33:$X$517,0))="BLANK"),IF(INDEX('Census Input Tab'!$O$33:$O$517,MATCH(ROW()-1,'Census Input Tab'!$X$33:$X$517,0))="NO","Missing Data","BLANK"),IF(INDEX('Census Input Tab'!$I$33:$I$517,MATCH(ROW()-1,'Census Input Tab'!$X$33:$X$517,0))="St Con","Y",IF(INDEX('Census Input Tab'!$I$33:$I$517,MATCH(ROW()-1,'Census Input Tab'!$X$33:$X$517,0))="COBRA","Y",""))))</f>
        <v/>
      </c>
    </row>
    <row r="259" spans="1:12" ht="12.75" customHeight="1">
      <c r="A259" s="69" t="str">
        <f>IF(ROW()-1&gt;MAX('Census Input Tab'!$X$33:$X$517),"",IF(OR(INDEX('Census Input Tab'!$O$33:$O$517,MATCH(ROW()-1,'Census Input Tab'!$X$33:$X$517,0))="NO",INDEX('Census Input Tab'!$O$33:$O$517,MATCH(ROW()-1,'Census Input Tab'!$X$33:$X$517,0))="BLANK"),IF(INDEX('Census Input Tab'!$O$33:$O$517,MATCH(ROW()-1,'Census Input Tab'!$X$33:$X$517,0))="NO","Missing Data","BLANK"),INDEX('Census Input Tab'!$D$33:$D$517,MATCH(ROW()-1,'Census Input Tab'!$X$33:$X$517,0))))</f>
        <v/>
      </c>
      <c r="B259"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Tab'!$E$33:$E$517,MATCH(ROW()-1,'Census Input Tab'!$X$33:$X$517,0))))</f>
        <v/>
      </c>
      <c r="C259"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Tab'!$C$33:$C$517,MATCH(ROW()-1,'Census Input Tab'!$X$33:$X$517,0))))</f>
        <v/>
      </c>
      <c r="D259"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Tab'!$F$33:$F$517,MATCH(ROW()-1,'Census Input Tab'!$X$33:$X$517,0))))</f>
        <v/>
      </c>
      <c r="E259" s="70" t="str">
        <f t="shared" ref="E259:E322" si="4">IF(ISBLANK(G259),"",G259)</f>
        <v/>
      </c>
      <c r="F259" s="70" t="str">
        <f>IF(ROW()-1&gt;MAX('Census Input Tab'!$X$33:$X$517),"",IF(OR(INDEX('Census Input Tab'!$O$33:$O$517,MATCH(ROW()-1,'Census Input Tab'!$X$33:$X$517,0))="NO",INDEX('Census Input Tab'!$O$33:$O$517,MATCH(ROW()-1,'Census Input Tab'!$X$33:$X$517,0))="BLANK"),IF(INDEX('Census Input Tab'!$O$33:$O$517,MATCH(ROW()-1,'Census Input Tab'!$X$33:$X$517,0))="NO","Missing Data","BLANK"),"None"))</f>
        <v/>
      </c>
      <c r="G259" s="62" t="str">
        <f>IF(ROW()-1&gt;MAX('Census Input Tab'!$X$33:$X$517),"",IF(OR(INDEX('Census Input Tab'!$O$33:$O$517,MATCH(ROW()-1,'Census Input Tab'!$X$33:$X$517,0))="NO",INDEX('Census Input Tab'!$O$33:$O$517,MATCH(ROW()-1,'Census Input Tab'!$X$33:$X$517,0))="BLANK"),IF(INDEX('Census Input Tab'!$O$33:$O$517,MATCH(ROW()-1,'Census Input Tab'!$X$33:$X$517,0))="NO","Missing Data","BLANK"),"4T"))</f>
        <v/>
      </c>
      <c r="H259"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Tab'!$H$33:$H$517,MATCH(ROW()-1,'Census Input Tab'!$X$33:$X$517,0))))</f>
        <v/>
      </c>
      <c r="I259" s="72" t="str">
        <f>IF(ROW()-1&gt;MAX('Census Input Tab'!$X$33:$X$517),"",IF(OR(INDEX('Census Input Tab'!$O$33:$O$517,MATCH(ROW()-1,'Census Input Tab'!$X$33:$X$517,0))="NO",INDEX('Census Input Tab'!$O$33:$O$517,MATCH(ROW()-1,'Census Input Tab'!$X$33:$X$517,0))="BLANK"),IF(INDEX('Census Input Tab'!$O$33:$O$517,MATCH(ROW()-1,'Census Input Tab'!$X$33:$X$517,0))="NO","Missing Data","BLANK"),""))</f>
        <v/>
      </c>
      <c r="J259"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Tab'!$A$33:$A$517,MATCH(ROW()-1,'Census Input Tab'!$X$33:$X$517,0))))</f>
        <v/>
      </c>
      <c r="K259"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Tab'!$B$33:$B$517,MATCH(ROW()-1,'Census Input Tab'!$X$33:$X$517,0))))</f>
        <v/>
      </c>
      <c r="L259" s="58" t="str">
        <f>IF(ROW()-1&gt;MAX('Census Input Tab'!$X$33:$X$517),"",IF(OR(INDEX('Census Input Tab'!$O$33:$O$517,MATCH(ROW()-1,'Census Input Tab'!$X$33:$X$517,0))="NO",INDEX('Census Input Tab'!$O$33:$O$517,MATCH(ROW()-1,'Census Input Tab'!$X$33:$X$517,0))="BLANK"),IF(INDEX('Census Input Tab'!$O$33:$O$517,MATCH(ROW()-1,'Census Input Tab'!$X$33:$X$517,0))="NO","Missing Data","BLANK"),IF(INDEX('Census Input Tab'!$I$33:$I$517,MATCH(ROW()-1,'Census Input Tab'!$X$33:$X$517,0))="St Con","Y",IF(INDEX('Census Input Tab'!$I$33:$I$517,MATCH(ROW()-1,'Census Input Tab'!$X$33:$X$517,0))="COBRA","Y",""))))</f>
        <v/>
      </c>
    </row>
    <row r="260" spans="1:12" ht="12.75" customHeight="1">
      <c r="A260" s="69" t="str">
        <f>IF(ROW()-1&gt;MAX('Census Input Tab'!$X$33:$X$517),"",IF(OR(INDEX('Census Input Tab'!$O$33:$O$517,MATCH(ROW()-1,'Census Input Tab'!$X$33:$X$517,0))="NO",INDEX('Census Input Tab'!$O$33:$O$517,MATCH(ROW()-1,'Census Input Tab'!$X$33:$X$517,0))="BLANK"),IF(INDEX('Census Input Tab'!$O$33:$O$517,MATCH(ROW()-1,'Census Input Tab'!$X$33:$X$517,0))="NO","Missing Data","BLANK"),INDEX('Census Input Tab'!$D$33:$D$517,MATCH(ROW()-1,'Census Input Tab'!$X$33:$X$517,0))))</f>
        <v/>
      </c>
      <c r="B260"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Tab'!$E$33:$E$517,MATCH(ROW()-1,'Census Input Tab'!$X$33:$X$517,0))))</f>
        <v/>
      </c>
      <c r="C260"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Tab'!$C$33:$C$517,MATCH(ROW()-1,'Census Input Tab'!$X$33:$X$517,0))))</f>
        <v/>
      </c>
      <c r="D260"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Tab'!$F$33:$F$517,MATCH(ROW()-1,'Census Input Tab'!$X$33:$X$517,0))))</f>
        <v/>
      </c>
      <c r="E260" s="70" t="str">
        <f t="shared" si="4"/>
        <v/>
      </c>
      <c r="F260" s="70" t="str">
        <f>IF(ROW()-1&gt;MAX('Census Input Tab'!$X$33:$X$517),"",IF(OR(INDEX('Census Input Tab'!$O$33:$O$517,MATCH(ROW()-1,'Census Input Tab'!$X$33:$X$517,0))="NO",INDEX('Census Input Tab'!$O$33:$O$517,MATCH(ROW()-1,'Census Input Tab'!$X$33:$X$517,0))="BLANK"),IF(INDEX('Census Input Tab'!$O$33:$O$517,MATCH(ROW()-1,'Census Input Tab'!$X$33:$X$517,0))="NO","Missing Data","BLANK"),"None"))</f>
        <v/>
      </c>
      <c r="G260" s="62" t="str">
        <f>IF(ROW()-1&gt;MAX('Census Input Tab'!$X$33:$X$517),"",IF(OR(INDEX('Census Input Tab'!$O$33:$O$517,MATCH(ROW()-1,'Census Input Tab'!$X$33:$X$517,0))="NO",INDEX('Census Input Tab'!$O$33:$O$517,MATCH(ROW()-1,'Census Input Tab'!$X$33:$X$517,0))="BLANK"),IF(INDEX('Census Input Tab'!$O$33:$O$517,MATCH(ROW()-1,'Census Input Tab'!$X$33:$X$517,0))="NO","Missing Data","BLANK"),"4T"))</f>
        <v/>
      </c>
      <c r="H260"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Tab'!$H$33:$H$517,MATCH(ROW()-1,'Census Input Tab'!$X$33:$X$517,0))))</f>
        <v/>
      </c>
      <c r="I260" s="72" t="str">
        <f>IF(ROW()-1&gt;MAX('Census Input Tab'!$X$33:$X$517),"",IF(OR(INDEX('Census Input Tab'!$O$33:$O$517,MATCH(ROW()-1,'Census Input Tab'!$X$33:$X$517,0))="NO",INDEX('Census Input Tab'!$O$33:$O$517,MATCH(ROW()-1,'Census Input Tab'!$X$33:$X$517,0))="BLANK"),IF(INDEX('Census Input Tab'!$O$33:$O$517,MATCH(ROW()-1,'Census Input Tab'!$X$33:$X$517,0))="NO","Missing Data","BLANK"),""))</f>
        <v/>
      </c>
      <c r="J260"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Tab'!$A$33:$A$517,MATCH(ROW()-1,'Census Input Tab'!$X$33:$X$517,0))))</f>
        <v/>
      </c>
      <c r="K260"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Tab'!$B$33:$B$517,MATCH(ROW()-1,'Census Input Tab'!$X$33:$X$517,0))))</f>
        <v/>
      </c>
      <c r="L260" s="58" t="str">
        <f>IF(ROW()-1&gt;MAX('Census Input Tab'!$X$33:$X$517),"",IF(OR(INDEX('Census Input Tab'!$O$33:$O$517,MATCH(ROW()-1,'Census Input Tab'!$X$33:$X$517,0))="NO",INDEX('Census Input Tab'!$O$33:$O$517,MATCH(ROW()-1,'Census Input Tab'!$X$33:$X$517,0))="BLANK"),IF(INDEX('Census Input Tab'!$O$33:$O$517,MATCH(ROW()-1,'Census Input Tab'!$X$33:$X$517,0))="NO","Missing Data","BLANK"),IF(INDEX('Census Input Tab'!$I$33:$I$517,MATCH(ROW()-1,'Census Input Tab'!$X$33:$X$517,0))="St Con","Y",IF(INDEX('Census Input Tab'!$I$33:$I$517,MATCH(ROW()-1,'Census Input Tab'!$X$33:$X$517,0))="COBRA","Y",""))))</f>
        <v/>
      </c>
    </row>
    <row r="261" spans="1:12" ht="12.75" customHeight="1">
      <c r="A261" s="69" t="str">
        <f>IF(ROW()-1&gt;MAX('Census Input Tab'!$X$33:$X$517),"",IF(OR(INDEX('Census Input Tab'!$O$33:$O$517,MATCH(ROW()-1,'Census Input Tab'!$X$33:$X$517,0))="NO",INDEX('Census Input Tab'!$O$33:$O$517,MATCH(ROW()-1,'Census Input Tab'!$X$33:$X$517,0))="BLANK"),IF(INDEX('Census Input Tab'!$O$33:$O$517,MATCH(ROW()-1,'Census Input Tab'!$X$33:$X$517,0))="NO","Missing Data","BLANK"),INDEX('Census Input Tab'!$D$33:$D$517,MATCH(ROW()-1,'Census Input Tab'!$X$33:$X$517,0))))</f>
        <v/>
      </c>
      <c r="B261"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Tab'!$E$33:$E$517,MATCH(ROW()-1,'Census Input Tab'!$X$33:$X$517,0))))</f>
        <v/>
      </c>
      <c r="C261"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Tab'!$C$33:$C$517,MATCH(ROW()-1,'Census Input Tab'!$X$33:$X$517,0))))</f>
        <v/>
      </c>
      <c r="D261"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Tab'!$F$33:$F$517,MATCH(ROW()-1,'Census Input Tab'!$X$33:$X$517,0))))</f>
        <v/>
      </c>
      <c r="E261" s="70" t="str">
        <f t="shared" si="4"/>
        <v/>
      </c>
      <c r="F261" s="70" t="str">
        <f>IF(ROW()-1&gt;MAX('Census Input Tab'!$X$33:$X$517),"",IF(OR(INDEX('Census Input Tab'!$O$33:$O$517,MATCH(ROW()-1,'Census Input Tab'!$X$33:$X$517,0))="NO",INDEX('Census Input Tab'!$O$33:$O$517,MATCH(ROW()-1,'Census Input Tab'!$X$33:$X$517,0))="BLANK"),IF(INDEX('Census Input Tab'!$O$33:$O$517,MATCH(ROW()-1,'Census Input Tab'!$X$33:$X$517,0))="NO","Missing Data","BLANK"),"None"))</f>
        <v/>
      </c>
      <c r="G261" s="62" t="str">
        <f>IF(ROW()-1&gt;MAX('Census Input Tab'!$X$33:$X$517),"",IF(OR(INDEX('Census Input Tab'!$O$33:$O$517,MATCH(ROW()-1,'Census Input Tab'!$X$33:$X$517,0))="NO",INDEX('Census Input Tab'!$O$33:$O$517,MATCH(ROW()-1,'Census Input Tab'!$X$33:$X$517,0))="BLANK"),IF(INDEX('Census Input Tab'!$O$33:$O$517,MATCH(ROW()-1,'Census Input Tab'!$X$33:$X$517,0))="NO","Missing Data","BLANK"),"4T"))</f>
        <v/>
      </c>
      <c r="H261"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Tab'!$H$33:$H$517,MATCH(ROW()-1,'Census Input Tab'!$X$33:$X$517,0))))</f>
        <v/>
      </c>
      <c r="I261" s="72" t="str">
        <f>IF(ROW()-1&gt;MAX('Census Input Tab'!$X$33:$X$517),"",IF(OR(INDEX('Census Input Tab'!$O$33:$O$517,MATCH(ROW()-1,'Census Input Tab'!$X$33:$X$517,0))="NO",INDEX('Census Input Tab'!$O$33:$O$517,MATCH(ROW()-1,'Census Input Tab'!$X$33:$X$517,0))="BLANK"),IF(INDEX('Census Input Tab'!$O$33:$O$517,MATCH(ROW()-1,'Census Input Tab'!$X$33:$X$517,0))="NO","Missing Data","BLANK"),""))</f>
        <v/>
      </c>
      <c r="J261"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Tab'!$A$33:$A$517,MATCH(ROW()-1,'Census Input Tab'!$X$33:$X$517,0))))</f>
        <v/>
      </c>
      <c r="K261"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Tab'!$B$33:$B$517,MATCH(ROW()-1,'Census Input Tab'!$X$33:$X$517,0))))</f>
        <v/>
      </c>
      <c r="L261" s="58" t="str">
        <f>IF(ROW()-1&gt;MAX('Census Input Tab'!$X$33:$X$517),"",IF(OR(INDEX('Census Input Tab'!$O$33:$O$517,MATCH(ROW()-1,'Census Input Tab'!$X$33:$X$517,0))="NO",INDEX('Census Input Tab'!$O$33:$O$517,MATCH(ROW()-1,'Census Input Tab'!$X$33:$X$517,0))="BLANK"),IF(INDEX('Census Input Tab'!$O$33:$O$517,MATCH(ROW()-1,'Census Input Tab'!$X$33:$X$517,0))="NO","Missing Data","BLANK"),IF(INDEX('Census Input Tab'!$I$33:$I$517,MATCH(ROW()-1,'Census Input Tab'!$X$33:$X$517,0))="St Con","Y",IF(INDEX('Census Input Tab'!$I$33:$I$517,MATCH(ROW()-1,'Census Input Tab'!$X$33:$X$517,0))="COBRA","Y",""))))</f>
        <v/>
      </c>
    </row>
    <row r="262" spans="1:12" ht="12.75" customHeight="1">
      <c r="A262" s="69" t="str">
        <f>IF(ROW()-1&gt;MAX('Census Input Tab'!$X$33:$X$517),"",IF(OR(INDEX('Census Input Tab'!$O$33:$O$517,MATCH(ROW()-1,'Census Input Tab'!$X$33:$X$517,0))="NO",INDEX('Census Input Tab'!$O$33:$O$517,MATCH(ROW()-1,'Census Input Tab'!$X$33:$X$517,0))="BLANK"),IF(INDEX('Census Input Tab'!$O$33:$O$517,MATCH(ROW()-1,'Census Input Tab'!$X$33:$X$517,0))="NO","Missing Data","BLANK"),INDEX('Census Input Tab'!$D$33:$D$517,MATCH(ROW()-1,'Census Input Tab'!$X$33:$X$517,0))))</f>
        <v/>
      </c>
      <c r="B262"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Tab'!$E$33:$E$517,MATCH(ROW()-1,'Census Input Tab'!$X$33:$X$517,0))))</f>
        <v/>
      </c>
      <c r="C262"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Tab'!$C$33:$C$517,MATCH(ROW()-1,'Census Input Tab'!$X$33:$X$517,0))))</f>
        <v/>
      </c>
      <c r="D262"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Tab'!$F$33:$F$517,MATCH(ROW()-1,'Census Input Tab'!$X$33:$X$517,0))))</f>
        <v/>
      </c>
      <c r="E262" s="70" t="str">
        <f t="shared" si="4"/>
        <v/>
      </c>
      <c r="F262" s="70" t="str">
        <f>IF(ROW()-1&gt;MAX('Census Input Tab'!$X$33:$X$517),"",IF(OR(INDEX('Census Input Tab'!$O$33:$O$517,MATCH(ROW()-1,'Census Input Tab'!$X$33:$X$517,0))="NO",INDEX('Census Input Tab'!$O$33:$O$517,MATCH(ROW()-1,'Census Input Tab'!$X$33:$X$517,0))="BLANK"),IF(INDEX('Census Input Tab'!$O$33:$O$517,MATCH(ROW()-1,'Census Input Tab'!$X$33:$X$517,0))="NO","Missing Data","BLANK"),"None"))</f>
        <v/>
      </c>
      <c r="G262" s="62" t="str">
        <f>IF(ROW()-1&gt;MAX('Census Input Tab'!$X$33:$X$517),"",IF(OR(INDEX('Census Input Tab'!$O$33:$O$517,MATCH(ROW()-1,'Census Input Tab'!$X$33:$X$517,0))="NO",INDEX('Census Input Tab'!$O$33:$O$517,MATCH(ROW()-1,'Census Input Tab'!$X$33:$X$517,0))="BLANK"),IF(INDEX('Census Input Tab'!$O$33:$O$517,MATCH(ROW()-1,'Census Input Tab'!$X$33:$X$517,0))="NO","Missing Data","BLANK"),"4T"))</f>
        <v/>
      </c>
      <c r="H262"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Tab'!$H$33:$H$517,MATCH(ROW()-1,'Census Input Tab'!$X$33:$X$517,0))))</f>
        <v/>
      </c>
      <c r="I262" s="72" t="str">
        <f>IF(ROW()-1&gt;MAX('Census Input Tab'!$X$33:$X$517),"",IF(OR(INDEX('Census Input Tab'!$O$33:$O$517,MATCH(ROW()-1,'Census Input Tab'!$X$33:$X$517,0))="NO",INDEX('Census Input Tab'!$O$33:$O$517,MATCH(ROW()-1,'Census Input Tab'!$X$33:$X$517,0))="BLANK"),IF(INDEX('Census Input Tab'!$O$33:$O$517,MATCH(ROW()-1,'Census Input Tab'!$X$33:$X$517,0))="NO","Missing Data","BLANK"),""))</f>
        <v/>
      </c>
      <c r="J262"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Tab'!$A$33:$A$517,MATCH(ROW()-1,'Census Input Tab'!$X$33:$X$517,0))))</f>
        <v/>
      </c>
      <c r="K262"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Tab'!$B$33:$B$517,MATCH(ROW()-1,'Census Input Tab'!$X$33:$X$517,0))))</f>
        <v/>
      </c>
      <c r="L262" s="58" t="str">
        <f>IF(ROW()-1&gt;MAX('Census Input Tab'!$X$33:$X$517),"",IF(OR(INDEX('Census Input Tab'!$O$33:$O$517,MATCH(ROW()-1,'Census Input Tab'!$X$33:$X$517,0))="NO",INDEX('Census Input Tab'!$O$33:$O$517,MATCH(ROW()-1,'Census Input Tab'!$X$33:$X$517,0))="BLANK"),IF(INDEX('Census Input Tab'!$O$33:$O$517,MATCH(ROW()-1,'Census Input Tab'!$X$33:$X$517,0))="NO","Missing Data","BLANK"),IF(INDEX('Census Input Tab'!$I$33:$I$517,MATCH(ROW()-1,'Census Input Tab'!$X$33:$X$517,0))="St Con","Y",IF(INDEX('Census Input Tab'!$I$33:$I$517,MATCH(ROW()-1,'Census Input Tab'!$X$33:$X$517,0))="COBRA","Y",""))))</f>
        <v/>
      </c>
    </row>
    <row r="263" spans="1:12" ht="12.75" customHeight="1">
      <c r="A263" s="69" t="str">
        <f>IF(ROW()-1&gt;MAX('Census Input Tab'!$X$33:$X$517),"",IF(OR(INDEX('Census Input Tab'!$O$33:$O$517,MATCH(ROW()-1,'Census Input Tab'!$X$33:$X$517,0))="NO",INDEX('Census Input Tab'!$O$33:$O$517,MATCH(ROW()-1,'Census Input Tab'!$X$33:$X$517,0))="BLANK"),IF(INDEX('Census Input Tab'!$O$33:$O$517,MATCH(ROW()-1,'Census Input Tab'!$X$33:$X$517,0))="NO","Missing Data","BLANK"),INDEX('Census Input Tab'!$D$33:$D$517,MATCH(ROW()-1,'Census Input Tab'!$X$33:$X$517,0))))</f>
        <v/>
      </c>
      <c r="B263"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Tab'!$E$33:$E$517,MATCH(ROW()-1,'Census Input Tab'!$X$33:$X$517,0))))</f>
        <v/>
      </c>
      <c r="C263"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Tab'!$C$33:$C$517,MATCH(ROW()-1,'Census Input Tab'!$X$33:$X$517,0))))</f>
        <v/>
      </c>
      <c r="D263"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Tab'!$F$33:$F$517,MATCH(ROW()-1,'Census Input Tab'!$X$33:$X$517,0))))</f>
        <v/>
      </c>
      <c r="E263" s="70" t="str">
        <f t="shared" si="4"/>
        <v/>
      </c>
      <c r="F263" s="70" t="str">
        <f>IF(ROW()-1&gt;MAX('Census Input Tab'!$X$33:$X$517),"",IF(OR(INDEX('Census Input Tab'!$O$33:$O$517,MATCH(ROW()-1,'Census Input Tab'!$X$33:$X$517,0))="NO",INDEX('Census Input Tab'!$O$33:$O$517,MATCH(ROW()-1,'Census Input Tab'!$X$33:$X$517,0))="BLANK"),IF(INDEX('Census Input Tab'!$O$33:$O$517,MATCH(ROW()-1,'Census Input Tab'!$X$33:$X$517,0))="NO","Missing Data","BLANK"),"None"))</f>
        <v/>
      </c>
      <c r="G263" s="62" t="str">
        <f>IF(ROW()-1&gt;MAX('Census Input Tab'!$X$33:$X$517),"",IF(OR(INDEX('Census Input Tab'!$O$33:$O$517,MATCH(ROW()-1,'Census Input Tab'!$X$33:$X$517,0))="NO",INDEX('Census Input Tab'!$O$33:$O$517,MATCH(ROW()-1,'Census Input Tab'!$X$33:$X$517,0))="BLANK"),IF(INDEX('Census Input Tab'!$O$33:$O$517,MATCH(ROW()-1,'Census Input Tab'!$X$33:$X$517,0))="NO","Missing Data","BLANK"),"4T"))</f>
        <v/>
      </c>
      <c r="H263"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Tab'!$H$33:$H$517,MATCH(ROW()-1,'Census Input Tab'!$X$33:$X$517,0))))</f>
        <v/>
      </c>
      <c r="I263" s="72" t="str">
        <f>IF(ROW()-1&gt;MAX('Census Input Tab'!$X$33:$X$517),"",IF(OR(INDEX('Census Input Tab'!$O$33:$O$517,MATCH(ROW()-1,'Census Input Tab'!$X$33:$X$517,0))="NO",INDEX('Census Input Tab'!$O$33:$O$517,MATCH(ROW()-1,'Census Input Tab'!$X$33:$X$517,0))="BLANK"),IF(INDEX('Census Input Tab'!$O$33:$O$517,MATCH(ROW()-1,'Census Input Tab'!$X$33:$X$517,0))="NO","Missing Data","BLANK"),""))</f>
        <v/>
      </c>
      <c r="J263"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Tab'!$A$33:$A$517,MATCH(ROW()-1,'Census Input Tab'!$X$33:$X$517,0))))</f>
        <v/>
      </c>
      <c r="K263"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Tab'!$B$33:$B$517,MATCH(ROW()-1,'Census Input Tab'!$X$33:$X$517,0))))</f>
        <v/>
      </c>
      <c r="L263" s="58" t="str">
        <f>IF(ROW()-1&gt;MAX('Census Input Tab'!$X$33:$X$517),"",IF(OR(INDEX('Census Input Tab'!$O$33:$O$517,MATCH(ROW()-1,'Census Input Tab'!$X$33:$X$517,0))="NO",INDEX('Census Input Tab'!$O$33:$O$517,MATCH(ROW()-1,'Census Input Tab'!$X$33:$X$517,0))="BLANK"),IF(INDEX('Census Input Tab'!$O$33:$O$517,MATCH(ROW()-1,'Census Input Tab'!$X$33:$X$517,0))="NO","Missing Data","BLANK"),IF(INDEX('Census Input Tab'!$I$33:$I$517,MATCH(ROW()-1,'Census Input Tab'!$X$33:$X$517,0))="St Con","Y",IF(INDEX('Census Input Tab'!$I$33:$I$517,MATCH(ROW()-1,'Census Input Tab'!$X$33:$X$517,0))="COBRA","Y",""))))</f>
        <v/>
      </c>
    </row>
    <row r="264" spans="1:12" ht="12.75" customHeight="1">
      <c r="A264" s="69" t="str">
        <f>IF(ROW()-1&gt;MAX('Census Input Tab'!$X$33:$X$517),"",IF(OR(INDEX('Census Input Tab'!$O$33:$O$517,MATCH(ROW()-1,'Census Input Tab'!$X$33:$X$517,0))="NO",INDEX('Census Input Tab'!$O$33:$O$517,MATCH(ROW()-1,'Census Input Tab'!$X$33:$X$517,0))="BLANK"),IF(INDEX('Census Input Tab'!$O$33:$O$517,MATCH(ROW()-1,'Census Input Tab'!$X$33:$X$517,0))="NO","Missing Data","BLANK"),INDEX('Census Input Tab'!$D$33:$D$517,MATCH(ROW()-1,'Census Input Tab'!$X$33:$X$517,0))))</f>
        <v/>
      </c>
      <c r="B264"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Tab'!$E$33:$E$517,MATCH(ROW()-1,'Census Input Tab'!$X$33:$X$517,0))))</f>
        <v/>
      </c>
      <c r="C264"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Tab'!$C$33:$C$517,MATCH(ROW()-1,'Census Input Tab'!$X$33:$X$517,0))))</f>
        <v/>
      </c>
      <c r="D264"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Tab'!$F$33:$F$517,MATCH(ROW()-1,'Census Input Tab'!$X$33:$X$517,0))))</f>
        <v/>
      </c>
      <c r="E264" s="70" t="str">
        <f t="shared" si="4"/>
        <v/>
      </c>
      <c r="F264" s="70" t="str">
        <f>IF(ROW()-1&gt;MAX('Census Input Tab'!$X$33:$X$517),"",IF(OR(INDEX('Census Input Tab'!$O$33:$O$517,MATCH(ROW()-1,'Census Input Tab'!$X$33:$X$517,0))="NO",INDEX('Census Input Tab'!$O$33:$O$517,MATCH(ROW()-1,'Census Input Tab'!$X$33:$X$517,0))="BLANK"),IF(INDEX('Census Input Tab'!$O$33:$O$517,MATCH(ROW()-1,'Census Input Tab'!$X$33:$X$517,0))="NO","Missing Data","BLANK"),"None"))</f>
        <v/>
      </c>
      <c r="G264" s="62" t="str">
        <f>IF(ROW()-1&gt;MAX('Census Input Tab'!$X$33:$X$517),"",IF(OR(INDEX('Census Input Tab'!$O$33:$O$517,MATCH(ROW()-1,'Census Input Tab'!$X$33:$X$517,0))="NO",INDEX('Census Input Tab'!$O$33:$O$517,MATCH(ROW()-1,'Census Input Tab'!$X$33:$X$517,0))="BLANK"),IF(INDEX('Census Input Tab'!$O$33:$O$517,MATCH(ROW()-1,'Census Input Tab'!$X$33:$X$517,0))="NO","Missing Data","BLANK"),"4T"))</f>
        <v/>
      </c>
      <c r="H264"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Tab'!$H$33:$H$517,MATCH(ROW()-1,'Census Input Tab'!$X$33:$X$517,0))))</f>
        <v/>
      </c>
      <c r="I264" s="72" t="str">
        <f>IF(ROW()-1&gt;MAX('Census Input Tab'!$X$33:$X$517),"",IF(OR(INDEX('Census Input Tab'!$O$33:$O$517,MATCH(ROW()-1,'Census Input Tab'!$X$33:$X$517,0))="NO",INDEX('Census Input Tab'!$O$33:$O$517,MATCH(ROW()-1,'Census Input Tab'!$X$33:$X$517,0))="BLANK"),IF(INDEX('Census Input Tab'!$O$33:$O$517,MATCH(ROW()-1,'Census Input Tab'!$X$33:$X$517,0))="NO","Missing Data","BLANK"),""))</f>
        <v/>
      </c>
      <c r="J264"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Tab'!$A$33:$A$517,MATCH(ROW()-1,'Census Input Tab'!$X$33:$X$517,0))))</f>
        <v/>
      </c>
      <c r="K264"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Tab'!$B$33:$B$517,MATCH(ROW()-1,'Census Input Tab'!$X$33:$X$517,0))))</f>
        <v/>
      </c>
      <c r="L264" s="58" t="str">
        <f>IF(ROW()-1&gt;MAX('Census Input Tab'!$X$33:$X$517),"",IF(OR(INDEX('Census Input Tab'!$O$33:$O$517,MATCH(ROW()-1,'Census Input Tab'!$X$33:$X$517,0))="NO",INDEX('Census Input Tab'!$O$33:$O$517,MATCH(ROW()-1,'Census Input Tab'!$X$33:$X$517,0))="BLANK"),IF(INDEX('Census Input Tab'!$O$33:$O$517,MATCH(ROW()-1,'Census Input Tab'!$X$33:$X$517,0))="NO","Missing Data","BLANK"),IF(INDEX('Census Input Tab'!$I$33:$I$517,MATCH(ROW()-1,'Census Input Tab'!$X$33:$X$517,0))="St Con","Y",IF(INDEX('Census Input Tab'!$I$33:$I$517,MATCH(ROW()-1,'Census Input Tab'!$X$33:$X$517,0))="COBRA","Y",""))))</f>
        <v/>
      </c>
    </row>
    <row r="265" spans="1:12" ht="12.75" customHeight="1">
      <c r="A265" s="69" t="str">
        <f>IF(ROW()-1&gt;MAX('Census Input Tab'!$X$33:$X$517),"",IF(OR(INDEX('Census Input Tab'!$O$33:$O$517,MATCH(ROW()-1,'Census Input Tab'!$X$33:$X$517,0))="NO",INDEX('Census Input Tab'!$O$33:$O$517,MATCH(ROW()-1,'Census Input Tab'!$X$33:$X$517,0))="BLANK"),IF(INDEX('Census Input Tab'!$O$33:$O$517,MATCH(ROW()-1,'Census Input Tab'!$X$33:$X$517,0))="NO","Missing Data","BLANK"),INDEX('Census Input Tab'!$D$33:$D$517,MATCH(ROW()-1,'Census Input Tab'!$X$33:$X$517,0))))</f>
        <v/>
      </c>
      <c r="B265"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Tab'!$E$33:$E$517,MATCH(ROW()-1,'Census Input Tab'!$X$33:$X$517,0))))</f>
        <v/>
      </c>
      <c r="C265"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Tab'!$C$33:$C$517,MATCH(ROW()-1,'Census Input Tab'!$X$33:$X$517,0))))</f>
        <v/>
      </c>
      <c r="D265"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Tab'!$F$33:$F$517,MATCH(ROW()-1,'Census Input Tab'!$X$33:$X$517,0))))</f>
        <v/>
      </c>
      <c r="E265" s="70" t="str">
        <f t="shared" si="4"/>
        <v/>
      </c>
      <c r="F265" s="70" t="str">
        <f>IF(ROW()-1&gt;MAX('Census Input Tab'!$X$33:$X$517),"",IF(OR(INDEX('Census Input Tab'!$O$33:$O$517,MATCH(ROW()-1,'Census Input Tab'!$X$33:$X$517,0))="NO",INDEX('Census Input Tab'!$O$33:$O$517,MATCH(ROW()-1,'Census Input Tab'!$X$33:$X$517,0))="BLANK"),IF(INDEX('Census Input Tab'!$O$33:$O$517,MATCH(ROW()-1,'Census Input Tab'!$X$33:$X$517,0))="NO","Missing Data","BLANK"),"None"))</f>
        <v/>
      </c>
      <c r="G265" s="62" t="str">
        <f>IF(ROW()-1&gt;MAX('Census Input Tab'!$X$33:$X$517),"",IF(OR(INDEX('Census Input Tab'!$O$33:$O$517,MATCH(ROW()-1,'Census Input Tab'!$X$33:$X$517,0))="NO",INDEX('Census Input Tab'!$O$33:$O$517,MATCH(ROW()-1,'Census Input Tab'!$X$33:$X$517,0))="BLANK"),IF(INDEX('Census Input Tab'!$O$33:$O$517,MATCH(ROW()-1,'Census Input Tab'!$X$33:$X$517,0))="NO","Missing Data","BLANK"),"4T"))</f>
        <v/>
      </c>
      <c r="H265"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Tab'!$H$33:$H$517,MATCH(ROW()-1,'Census Input Tab'!$X$33:$X$517,0))))</f>
        <v/>
      </c>
      <c r="I265" s="72" t="str">
        <f>IF(ROW()-1&gt;MAX('Census Input Tab'!$X$33:$X$517),"",IF(OR(INDEX('Census Input Tab'!$O$33:$O$517,MATCH(ROW()-1,'Census Input Tab'!$X$33:$X$517,0))="NO",INDEX('Census Input Tab'!$O$33:$O$517,MATCH(ROW()-1,'Census Input Tab'!$X$33:$X$517,0))="BLANK"),IF(INDEX('Census Input Tab'!$O$33:$O$517,MATCH(ROW()-1,'Census Input Tab'!$X$33:$X$517,0))="NO","Missing Data","BLANK"),""))</f>
        <v/>
      </c>
      <c r="J265"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Tab'!$A$33:$A$517,MATCH(ROW()-1,'Census Input Tab'!$X$33:$X$517,0))))</f>
        <v/>
      </c>
      <c r="K265"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Tab'!$B$33:$B$517,MATCH(ROW()-1,'Census Input Tab'!$X$33:$X$517,0))))</f>
        <v/>
      </c>
      <c r="L265" s="58" t="str">
        <f>IF(ROW()-1&gt;MAX('Census Input Tab'!$X$33:$X$517),"",IF(OR(INDEX('Census Input Tab'!$O$33:$O$517,MATCH(ROW()-1,'Census Input Tab'!$X$33:$X$517,0))="NO",INDEX('Census Input Tab'!$O$33:$O$517,MATCH(ROW()-1,'Census Input Tab'!$X$33:$X$517,0))="BLANK"),IF(INDEX('Census Input Tab'!$O$33:$O$517,MATCH(ROW()-1,'Census Input Tab'!$X$33:$X$517,0))="NO","Missing Data","BLANK"),IF(INDEX('Census Input Tab'!$I$33:$I$517,MATCH(ROW()-1,'Census Input Tab'!$X$33:$X$517,0))="St Con","Y",IF(INDEX('Census Input Tab'!$I$33:$I$517,MATCH(ROW()-1,'Census Input Tab'!$X$33:$X$517,0))="COBRA","Y",""))))</f>
        <v/>
      </c>
    </row>
    <row r="266" spans="1:12" ht="12.75" customHeight="1">
      <c r="A266" s="69" t="str">
        <f>IF(ROW()-1&gt;MAX('Census Input Tab'!$X$33:$X$517),"",IF(OR(INDEX('Census Input Tab'!$O$33:$O$517,MATCH(ROW()-1,'Census Input Tab'!$X$33:$X$517,0))="NO",INDEX('Census Input Tab'!$O$33:$O$517,MATCH(ROW()-1,'Census Input Tab'!$X$33:$X$517,0))="BLANK"),IF(INDEX('Census Input Tab'!$O$33:$O$517,MATCH(ROW()-1,'Census Input Tab'!$X$33:$X$517,0))="NO","Missing Data","BLANK"),INDEX('Census Input Tab'!$D$33:$D$517,MATCH(ROW()-1,'Census Input Tab'!$X$33:$X$517,0))))</f>
        <v/>
      </c>
      <c r="B266"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Tab'!$E$33:$E$517,MATCH(ROW()-1,'Census Input Tab'!$X$33:$X$517,0))))</f>
        <v/>
      </c>
      <c r="C266"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Tab'!$C$33:$C$517,MATCH(ROW()-1,'Census Input Tab'!$X$33:$X$517,0))))</f>
        <v/>
      </c>
      <c r="D266"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Tab'!$F$33:$F$517,MATCH(ROW()-1,'Census Input Tab'!$X$33:$X$517,0))))</f>
        <v/>
      </c>
      <c r="E266" s="70" t="str">
        <f t="shared" si="4"/>
        <v/>
      </c>
      <c r="F266" s="70" t="str">
        <f>IF(ROW()-1&gt;MAX('Census Input Tab'!$X$33:$X$517),"",IF(OR(INDEX('Census Input Tab'!$O$33:$O$517,MATCH(ROW()-1,'Census Input Tab'!$X$33:$X$517,0))="NO",INDEX('Census Input Tab'!$O$33:$O$517,MATCH(ROW()-1,'Census Input Tab'!$X$33:$X$517,0))="BLANK"),IF(INDEX('Census Input Tab'!$O$33:$O$517,MATCH(ROW()-1,'Census Input Tab'!$X$33:$X$517,0))="NO","Missing Data","BLANK"),"None"))</f>
        <v/>
      </c>
      <c r="G266" s="62" t="str">
        <f>IF(ROW()-1&gt;MAX('Census Input Tab'!$X$33:$X$517),"",IF(OR(INDEX('Census Input Tab'!$O$33:$O$517,MATCH(ROW()-1,'Census Input Tab'!$X$33:$X$517,0))="NO",INDEX('Census Input Tab'!$O$33:$O$517,MATCH(ROW()-1,'Census Input Tab'!$X$33:$X$517,0))="BLANK"),IF(INDEX('Census Input Tab'!$O$33:$O$517,MATCH(ROW()-1,'Census Input Tab'!$X$33:$X$517,0))="NO","Missing Data","BLANK"),"4T"))</f>
        <v/>
      </c>
      <c r="H266"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Tab'!$H$33:$H$517,MATCH(ROW()-1,'Census Input Tab'!$X$33:$X$517,0))))</f>
        <v/>
      </c>
      <c r="I266" s="72" t="str">
        <f>IF(ROW()-1&gt;MAX('Census Input Tab'!$X$33:$X$517),"",IF(OR(INDEX('Census Input Tab'!$O$33:$O$517,MATCH(ROW()-1,'Census Input Tab'!$X$33:$X$517,0))="NO",INDEX('Census Input Tab'!$O$33:$O$517,MATCH(ROW()-1,'Census Input Tab'!$X$33:$X$517,0))="BLANK"),IF(INDEX('Census Input Tab'!$O$33:$O$517,MATCH(ROW()-1,'Census Input Tab'!$X$33:$X$517,0))="NO","Missing Data","BLANK"),""))</f>
        <v/>
      </c>
      <c r="J266"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Tab'!$A$33:$A$517,MATCH(ROW()-1,'Census Input Tab'!$X$33:$X$517,0))))</f>
        <v/>
      </c>
      <c r="K266"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Tab'!$B$33:$B$517,MATCH(ROW()-1,'Census Input Tab'!$X$33:$X$517,0))))</f>
        <v/>
      </c>
      <c r="L266" s="58" t="str">
        <f>IF(ROW()-1&gt;MAX('Census Input Tab'!$X$33:$X$517),"",IF(OR(INDEX('Census Input Tab'!$O$33:$O$517,MATCH(ROW()-1,'Census Input Tab'!$X$33:$X$517,0))="NO",INDEX('Census Input Tab'!$O$33:$O$517,MATCH(ROW()-1,'Census Input Tab'!$X$33:$X$517,0))="BLANK"),IF(INDEX('Census Input Tab'!$O$33:$O$517,MATCH(ROW()-1,'Census Input Tab'!$X$33:$X$517,0))="NO","Missing Data","BLANK"),IF(INDEX('Census Input Tab'!$I$33:$I$517,MATCH(ROW()-1,'Census Input Tab'!$X$33:$X$517,0))="St Con","Y",IF(INDEX('Census Input Tab'!$I$33:$I$517,MATCH(ROW()-1,'Census Input Tab'!$X$33:$X$517,0))="COBRA","Y",""))))</f>
        <v/>
      </c>
    </row>
    <row r="267" spans="1:12" ht="12.75" customHeight="1">
      <c r="A267" s="69" t="str">
        <f>IF(ROW()-1&gt;MAX('Census Input Tab'!$X$33:$X$517),"",IF(OR(INDEX('Census Input Tab'!$O$33:$O$517,MATCH(ROW()-1,'Census Input Tab'!$X$33:$X$517,0))="NO",INDEX('Census Input Tab'!$O$33:$O$517,MATCH(ROW()-1,'Census Input Tab'!$X$33:$X$517,0))="BLANK"),IF(INDEX('Census Input Tab'!$O$33:$O$517,MATCH(ROW()-1,'Census Input Tab'!$X$33:$X$517,0))="NO","Missing Data","BLANK"),INDEX('Census Input Tab'!$D$33:$D$517,MATCH(ROW()-1,'Census Input Tab'!$X$33:$X$517,0))))</f>
        <v/>
      </c>
      <c r="B267"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Tab'!$E$33:$E$517,MATCH(ROW()-1,'Census Input Tab'!$X$33:$X$517,0))))</f>
        <v/>
      </c>
      <c r="C267"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Tab'!$C$33:$C$517,MATCH(ROW()-1,'Census Input Tab'!$X$33:$X$517,0))))</f>
        <v/>
      </c>
      <c r="D267"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Tab'!$F$33:$F$517,MATCH(ROW()-1,'Census Input Tab'!$X$33:$X$517,0))))</f>
        <v/>
      </c>
      <c r="E267" s="70" t="str">
        <f t="shared" si="4"/>
        <v/>
      </c>
      <c r="F267" s="70" t="str">
        <f>IF(ROW()-1&gt;MAX('Census Input Tab'!$X$33:$X$517),"",IF(OR(INDEX('Census Input Tab'!$O$33:$O$517,MATCH(ROW()-1,'Census Input Tab'!$X$33:$X$517,0))="NO",INDEX('Census Input Tab'!$O$33:$O$517,MATCH(ROW()-1,'Census Input Tab'!$X$33:$X$517,0))="BLANK"),IF(INDEX('Census Input Tab'!$O$33:$O$517,MATCH(ROW()-1,'Census Input Tab'!$X$33:$X$517,0))="NO","Missing Data","BLANK"),"None"))</f>
        <v/>
      </c>
      <c r="G267" s="62" t="str">
        <f>IF(ROW()-1&gt;MAX('Census Input Tab'!$X$33:$X$517),"",IF(OR(INDEX('Census Input Tab'!$O$33:$O$517,MATCH(ROW()-1,'Census Input Tab'!$X$33:$X$517,0))="NO",INDEX('Census Input Tab'!$O$33:$O$517,MATCH(ROW()-1,'Census Input Tab'!$X$33:$X$517,0))="BLANK"),IF(INDEX('Census Input Tab'!$O$33:$O$517,MATCH(ROW()-1,'Census Input Tab'!$X$33:$X$517,0))="NO","Missing Data","BLANK"),"4T"))</f>
        <v/>
      </c>
      <c r="H267"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Tab'!$H$33:$H$517,MATCH(ROW()-1,'Census Input Tab'!$X$33:$X$517,0))))</f>
        <v/>
      </c>
      <c r="I267" s="72" t="str">
        <f>IF(ROW()-1&gt;MAX('Census Input Tab'!$X$33:$X$517),"",IF(OR(INDEX('Census Input Tab'!$O$33:$O$517,MATCH(ROW()-1,'Census Input Tab'!$X$33:$X$517,0))="NO",INDEX('Census Input Tab'!$O$33:$O$517,MATCH(ROW()-1,'Census Input Tab'!$X$33:$X$517,0))="BLANK"),IF(INDEX('Census Input Tab'!$O$33:$O$517,MATCH(ROW()-1,'Census Input Tab'!$X$33:$X$517,0))="NO","Missing Data","BLANK"),""))</f>
        <v/>
      </c>
      <c r="J267"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Tab'!$A$33:$A$517,MATCH(ROW()-1,'Census Input Tab'!$X$33:$X$517,0))))</f>
        <v/>
      </c>
      <c r="K267"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Tab'!$B$33:$B$517,MATCH(ROW()-1,'Census Input Tab'!$X$33:$X$517,0))))</f>
        <v/>
      </c>
      <c r="L267" s="58" t="str">
        <f>IF(ROW()-1&gt;MAX('Census Input Tab'!$X$33:$X$517),"",IF(OR(INDEX('Census Input Tab'!$O$33:$O$517,MATCH(ROW()-1,'Census Input Tab'!$X$33:$X$517,0))="NO",INDEX('Census Input Tab'!$O$33:$O$517,MATCH(ROW()-1,'Census Input Tab'!$X$33:$X$517,0))="BLANK"),IF(INDEX('Census Input Tab'!$O$33:$O$517,MATCH(ROW()-1,'Census Input Tab'!$X$33:$X$517,0))="NO","Missing Data","BLANK"),IF(INDEX('Census Input Tab'!$I$33:$I$517,MATCH(ROW()-1,'Census Input Tab'!$X$33:$X$517,0))="St Con","Y",IF(INDEX('Census Input Tab'!$I$33:$I$517,MATCH(ROW()-1,'Census Input Tab'!$X$33:$X$517,0))="COBRA","Y",""))))</f>
        <v/>
      </c>
    </row>
    <row r="268" spans="1:12" ht="12.75" customHeight="1">
      <c r="A268" s="69" t="str">
        <f>IF(ROW()-1&gt;MAX('Census Input Tab'!$X$33:$X$517),"",IF(OR(INDEX('Census Input Tab'!$O$33:$O$517,MATCH(ROW()-1,'Census Input Tab'!$X$33:$X$517,0))="NO",INDEX('Census Input Tab'!$O$33:$O$517,MATCH(ROW()-1,'Census Input Tab'!$X$33:$X$517,0))="BLANK"),IF(INDEX('Census Input Tab'!$O$33:$O$517,MATCH(ROW()-1,'Census Input Tab'!$X$33:$X$517,0))="NO","Missing Data","BLANK"),INDEX('Census Input Tab'!$D$33:$D$517,MATCH(ROW()-1,'Census Input Tab'!$X$33:$X$517,0))))</f>
        <v/>
      </c>
      <c r="B268"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Tab'!$E$33:$E$517,MATCH(ROW()-1,'Census Input Tab'!$X$33:$X$517,0))))</f>
        <v/>
      </c>
      <c r="C268"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Tab'!$C$33:$C$517,MATCH(ROW()-1,'Census Input Tab'!$X$33:$X$517,0))))</f>
        <v/>
      </c>
      <c r="D268"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Tab'!$F$33:$F$517,MATCH(ROW()-1,'Census Input Tab'!$X$33:$X$517,0))))</f>
        <v/>
      </c>
      <c r="E268" s="70" t="str">
        <f t="shared" si="4"/>
        <v/>
      </c>
      <c r="F268" s="70" t="str">
        <f>IF(ROW()-1&gt;MAX('Census Input Tab'!$X$33:$X$517),"",IF(OR(INDEX('Census Input Tab'!$O$33:$O$517,MATCH(ROW()-1,'Census Input Tab'!$X$33:$X$517,0))="NO",INDEX('Census Input Tab'!$O$33:$O$517,MATCH(ROW()-1,'Census Input Tab'!$X$33:$X$517,0))="BLANK"),IF(INDEX('Census Input Tab'!$O$33:$O$517,MATCH(ROW()-1,'Census Input Tab'!$X$33:$X$517,0))="NO","Missing Data","BLANK"),"None"))</f>
        <v/>
      </c>
      <c r="G268" s="62" t="str">
        <f>IF(ROW()-1&gt;MAX('Census Input Tab'!$X$33:$X$517),"",IF(OR(INDEX('Census Input Tab'!$O$33:$O$517,MATCH(ROW()-1,'Census Input Tab'!$X$33:$X$517,0))="NO",INDEX('Census Input Tab'!$O$33:$O$517,MATCH(ROW()-1,'Census Input Tab'!$X$33:$X$517,0))="BLANK"),IF(INDEX('Census Input Tab'!$O$33:$O$517,MATCH(ROW()-1,'Census Input Tab'!$X$33:$X$517,0))="NO","Missing Data","BLANK"),"4T"))</f>
        <v/>
      </c>
      <c r="H268"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Tab'!$H$33:$H$517,MATCH(ROW()-1,'Census Input Tab'!$X$33:$X$517,0))))</f>
        <v/>
      </c>
      <c r="I268" s="72" t="str">
        <f>IF(ROW()-1&gt;MAX('Census Input Tab'!$X$33:$X$517),"",IF(OR(INDEX('Census Input Tab'!$O$33:$O$517,MATCH(ROW()-1,'Census Input Tab'!$X$33:$X$517,0))="NO",INDEX('Census Input Tab'!$O$33:$O$517,MATCH(ROW()-1,'Census Input Tab'!$X$33:$X$517,0))="BLANK"),IF(INDEX('Census Input Tab'!$O$33:$O$517,MATCH(ROW()-1,'Census Input Tab'!$X$33:$X$517,0))="NO","Missing Data","BLANK"),""))</f>
        <v/>
      </c>
      <c r="J268"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Tab'!$A$33:$A$517,MATCH(ROW()-1,'Census Input Tab'!$X$33:$X$517,0))))</f>
        <v/>
      </c>
      <c r="K268"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Tab'!$B$33:$B$517,MATCH(ROW()-1,'Census Input Tab'!$X$33:$X$517,0))))</f>
        <v/>
      </c>
      <c r="L268" s="58" t="str">
        <f>IF(ROW()-1&gt;MAX('Census Input Tab'!$X$33:$X$517),"",IF(OR(INDEX('Census Input Tab'!$O$33:$O$517,MATCH(ROW()-1,'Census Input Tab'!$X$33:$X$517,0))="NO",INDEX('Census Input Tab'!$O$33:$O$517,MATCH(ROW()-1,'Census Input Tab'!$X$33:$X$517,0))="BLANK"),IF(INDEX('Census Input Tab'!$O$33:$O$517,MATCH(ROW()-1,'Census Input Tab'!$X$33:$X$517,0))="NO","Missing Data","BLANK"),IF(INDEX('Census Input Tab'!$I$33:$I$517,MATCH(ROW()-1,'Census Input Tab'!$X$33:$X$517,0))="St Con","Y",IF(INDEX('Census Input Tab'!$I$33:$I$517,MATCH(ROW()-1,'Census Input Tab'!$X$33:$X$517,0))="COBRA","Y",""))))</f>
        <v/>
      </c>
    </row>
    <row r="269" spans="1:12" ht="12.75" customHeight="1">
      <c r="A269" s="69" t="str">
        <f>IF(ROW()-1&gt;MAX('Census Input Tab'!$X$33:$X$517),"",IF(OR(INDEX('Census Input Tab'!$O$33:$O$517,MATCH(ROW()-1,'Census Input Tab'!$X$33:$X$517,0))="NO",INDEX('Census Input Tab'!$O$33:$O$517,MATCH(ROW()-1,'Census Input Tab'!$X$33:$X$517,0))="BLANK"),IF(INDEX('Census Input Tab'!$O$33:$O$517,MATCH(ROW()-1,'Census Input Tab'!$X$33:$X$517,0))="NO","Missing Data","BLANK"),INDEX('Census Input Tab'!$D$33:$D$517,MATCH(ROW()-1,'Census Input Tab'!$X$33:$X$517,0))))</f>
        <v/>
      </c>
      <c r="B269"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Tab'!$E$33:$E$517,MATCH(ROW()-1,'Census Input Tab'!$X$33:$X$517,0))))</f>
        <v/>
      </c>
      <c r="C269"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Tab'!$C$33:$C$517,MATCH(ROW()-1,'Census Input Tab'!$X$33:$X$517,0))))</f>
        <v/>
      </c>
      <c r="D269"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Tab'!$F$33:$F$517,MATCH(ROW()-1,'Census Input Tab'!$X$33:$X$517,0))))</f>
        <v/>
      </c>
      <c r="E269" s="70" t="str">
        <f t="shared" si="4"/>
        <v/>
      </c>
      <c r="F269" s="70" t="str">
        <f>IF(ROW()-1&gt;MAX('Census Input Tab'!$X$33:$X$517),"",IF(OR(INDEX('Census Input Tab'!$O$33:$O$517,MATCH(ROW()-1,'Census Input Tab'!$X$33:$X$517,0))="NO",INDEX('Census Input Tab'!$O$33:$O$517,MATCH(ROW()-1,'Census Input Tab'!$X$33:$X$517,0))="BLANK"),IF(INDEX('Census Input Tab'!$O$33:$O$517,MATCH(ROW()-1,'Census Input Tab'!$X$33:$X$517,0))="NO","Missing Data","BLANK"),"None"))</f>
        <v/>
      </c>
      <c r="G269" s="62" t="str">
        <f>IF(ROW()-1&gt;MAX('Census Input Tab'!$X$33:$X$517),"",IF(OR(INDEX('Census Input Tab'!$O$33:$O$517,MATCH(ROW()-1,'Census Input Tab'!$X$33:$X$517,0))="NO",INDEX('Census Input Tab'!$O$33:$O$517,MATCH(ROW()-1,'Census Input Tab'!$X$33:$X$517,0))="BLANK"),IF(INDEX('Census Input Tab'!$O$33:$O$517,MATCH(ROW()-1,'Census Input Tab'!$X$33:$X$517,0))="NO","Missing Data","BLANK"),"4T"))</f>
        <v/>
      </c>
      <c r="H269"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Tab'!$H$33:$H$517,MATCH(ROW()-1,'Census Input Tab'!$X$33:$X$517,0))))</f>
        <v/>
      </c>
      <c r="I269" s="72" t="str">
        <f>IF(ROW()-1&gt;MAX('Census Input Tab'!$X$33:$X$517),"",IF(OR(INDEX('Census Input Tab'!$O$33:$O$517,MATCH(ROW()-1,'Census Input Tab'!$X$33:$X$517,0))="NO",INDEX('Census Input Tab'!$O$33:$O$517,MATCH(ROW()-1,'Census Input Tab'!$X$33:$X$517,0))="BLANK"),IF(INDEX('Census Input Tab'!$O$33:$O$517,MATCH(ROW()-1,'Census Input Tab'!$X$33:$X$517,0))="NO","Missing Data","BLANK"),""))</f>
        <v/>
      </c>
      <c r="J269"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Tab'!$A$33:$A$517,MATCH(ROW()-1,'Census Input Tab'!$X$33:$X$517,0))))</f>
        <v/>
      </c>
      <c r="K269"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Tab'!$B$33:$B$517,MATCH(ROW()-1,'Census Input Tab'!$X$33:$X$517,0))))</f>
        <v/>
      </c>
      <c r="L269" s="58" t="str">
        <f>IF(ROW()-1&gt;MAX('Census Input Tab'!$X$33:$X$517),"",IF(OR(INDEX('Census Input Tab'!$O$33:$O$517,MATCH(ROW()-1,'Census Input Tab'!$X$33:$X$517,0))="NO",INDEX('Census Input Tab'!$O$33:$O$517,MATCH(ROW()-1,'Census Input Tab'!$X$33:$X$517,0))="BLANK"),IF(INDEX('Census Input Tab'!$O$33:$O$517,MATCH(ROW()-1,'Census Input Tab'!$X$33:$X$517,0))="NO","Missing Data","BLANK"),IF(INDEX('Census Input Tab'!$I$33:$I$517,MATCH(ROW()-1,'Census Input Tab'!$X$33:$X$517,0))="St Con","Y",IF(INDEX('Census Input Tab'!$I$33:$I$517,MATCH(ROW()-1,'Census Input Tab'!$X$33:$X$517,0))="COBRA","Y",""))))</f>
        <v/>
      </c>
    </row>
    <row r="270" spans="1:12" ht="12.75" customHeight="1">
      <c r="A270" s="69" t="str">
        <f>IF(ROW()-1&gt;MAX('Census Input Tab'!$X$33:$X$517),"",IF(OR(INDEX('Census Input Tab'!$O$33:$O$517,MATCH(ROW()-1,'Census Input Tab'!$X$33:$X$517,0))="NO",INDEX('Census Input Tab'!$O$33:$O$517,MATCH(ROW()-1,'Census Input Tab'!$X$33:$X$517,0))="BLANK"),IF(INDEX('Census Input Tab'!$O$33:$O$517,MATCH(ROW()-1,'Census Input Tab'!$X$33:$X$517,0))="NO","Missing Data","BLANK"),INDEX('Census Input Tab'!$D$33:$D$517,MATCH(ROW()-1,'Census Input Tab'!$X$33:$X$517,0))))</f>
        <v/>
      </c>
      <c r="B270"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Tab'!$E$33:$E$517,MATCH(ROW()-1,'Census Input Tab'!$X$33:$X$517,0))))</f>
        <v/>
      </c>
      <c r="C270"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Tab'!$C$33:$C$517,MATCH(ROW()-1,'Census Input Tab'!$X$33:$X$517,0))))</f>
        <v/>
      </c>
      <c r="D270"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Tab'!$F$33:$F$517,MATCH(ROW()-1,'Census Input Tab'!$X$33:$X$517,0))))</f>
        <v/>
      </c>
      <c r="E270" s="70" t="str">
        <f t="shared" si="4"/>
        <v/>
      </c>
      <c r="F270" s="70" t="str">
        <f>IF(ROW()-1&gt;MAX('Census Input Tab'!$X$33:$X$517),"",IF(OR(INDEX('Census Input Tab'!$O$33:$O$517,MATCH(ROW()-1,'Census Input Tab'!$X$33:$X$517,0))="NO",INDEX('Census Input Tab'!$O$33:$O$517,MATCH(ROW()-1,'Census Input Tab'!$X$33:$X$517,0))="BLANK"),IF(INDEX('Census Input Tab'!$O$33:$O$517,MATCH(ROW()-1,'Census Input Tab'!$X$33:$X$517,0))="NO","Missing Data","BLANK"),"None"))</f>
        <v/>
      </c>
      <c r="G270" s="62" t="str">
        <f>IF(ROW()-1&gt;MAX('Census Input Tab'!$X$33:$X$517),"",IF(OR(INDEX('Census Input Tab'!$O$33:$O$517,MATCH(ROW()-1,'Census Input Tab'!$X$33:$X$517,0))="NO",INDEX('Census Input Tab'!$O$33:$O$517,MATCH(ROW()-1,'Census Input Tab'!$X$33:$X$517,0))="BLANK"),IF(INDEX('Census Input Tab'!$O$33:$O$517,MATCH(ROW()-1,'Census Input Tab'!$X$33:$X$517,0))="NO","Missing Data","BLANK"),"4T"))</f>
        <v/>
      </c>
      <c r="H270"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Tab'!$H$33:$H$517,MATCH(ROW()-1,'Census Input Tab'!$X$33:$X$517,0))))</f>
        <v/>
      </c>
      <c r="I270" s="72" t="str">
        <f>IF(ROW()-1&gt;MAX('Census Input Tab'!$X$33:$X$517),"",IF(OR(INDEX('Census Input Tab'!$O$33:$O$517,MATCH(ROW()-1,'Census Input Tab'!$X$33:$X$517,0))="NO",INDEX('Census Input Tab'!$O$33:$O$517,MATCH(ROW()-1,'Census Input Tab'!$X$33:$X$517,0))="BLANK"),IF(INDEX('Census Input Tab'!$O$33:$O$517,MATCH(ROW()-1,'Census Input Tab'!$X$33:$X$517,0))="NO","Missing Data","BLANK"),""))</f>
        <v/>
      </c>
      <c r="J270"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Tab'!$A$33:$A$517,MATCH(ROW()-1,'Census Input Tab'!$X$33:$X$517,0))))</f>
        <v/>
      </c>
      <c r="K270"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Tab'!$B$33:$B$517,MATCH(ROW()-1,'Census Input Tab'!$X$33:$X$517,0))))</f>
        <v/>
      </c>
      <c r="L270" s="58" t="str">
        <f>IF(ROW()-1&gt;MAX('Census Input Tab'!$X$33:$X$517),"",IF(OR(INDEX('Census Input Tab'!$O$33:$O$517,MATCH(ROW()-1,'Census Input Tab'!$X$33:$X$517,0))="NO",INDEX('Census Input Tab'!$O$33:$O$517,MATCH(ROW()-1,'Census Input Tab'!$X$33:$X$517,0))="BLANK"),IF(INDEX('Census Input Tab'!$O$33:$O$517,MATCH(ROW()-1,'Census Input Tab'!$X$33:$X$517,0))="NO","Missing Data","BLANK"),IF(INDEX('Census Input Tab'!$I$33:$I$517,MATCH(ROW()-1,'Census Input Tab'!$X$33:$X$517,0))="St Con","Y",IF(INDEX('Census Input Tab'!$I$33:$I$517,MATCH(ROW()-1,'Census Input Tab'!$X$33:$X$517,0))="COBRA","Y",""))))</f>
        <v/>
      </c>
    </row>
    <row r="271" spans="1:12" ht="12.75" customHeight="1">
      <c r="A271" s="69" t="str">
        <f>IF(ROW()-1&gt;MAX('Census Input Tab'!$X$33:$X$517),"",IF(OR(INDEX('Census Input Tab'!$O$33:$O$517,MATCH(ROW()-1,'Census Input Tab'!$X$33:$X$517,0))="NO",INDEX('Census Input Tab'!$O$33:$O$517,MATCH(ROW()-1,'Census Input Tab'!$X$33:$X$517,0))="BLANK"),IF(INDEX('Census Input Tab'!$O$33:$O$517,MATCH(ROW()-1,'Census Input Tab'!$X$33:$X$517,0))="NO","Missing Data","BLANK"),INDEX('Census Input Tab'!$D$33:$D$517,MATCH(ROW()-1,'Census Input Tab'!$X$33:$X$517,0))))</f>
        <v/>
      </c>
      <c r="B271"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Tab'!$E$33:$E$517,MATCH(ROW()-1,'Census Input Tab'!$X$33:$X$517,0))))</f>
        <v/>
      </c>
      <c r="C271"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Tab'!$C$33:$C$517,MATCH(ROW()-1,'Census Input Tab'!$X$33:$X$517,0))))</f>
        <v/>
      </c>
      <c r="D271"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Tab'!$F$33:$F$517,MATCH(ROW()-1,'Census Input Tab'!$X$33:$X$517,0))))</f>
        <v/>
      </c>
      <c r="E271" s="70" t="str">
        <f t="shared" si="4"/>
        <v/>
      </c>
      <c r="F271" s="70" t="str">
        <f>IF(ROW()-1&gt;MAX('Census Input Tab'!$X$33:$X$517),"",IF(OR(INDEX('Census Input Tab'!$O$33:$O$517,MATCH(ROW()-1,'Census Input Tab'!$X$33:$X$517,0))="NO",INDEX('Census Input Tab'!$O$33:$O$517,MATCH(ROW()-1,'Census Input Tab'!$X$33:$X$517,0))="BLANK"),IF(INDEX('Census Input Tab'!$O$33:$O$517,MATCH(ROW()-1,'Census Input Tab'!$X$33:$X$517,0))="NO","Missing Data","BLANK"),"None"))</f>
        <v/>
      </c>
      <c r="G271" s="62" t="str">
        <f>IF(ROW()-1&gt;MAX('Census Input Tab'!$X$33:$X$517),"",IF(OR(INDEX('Census Input Tab'!$O$33:$O$517,MATCH(ROW()-1,'Census Input Tab'!$X$33:$X$517,0))="NO",INDEX('Census Input Tab'!$O$33:$O$517,MATCH(ROW()-1,'Census Input Tab'!$X$33:$X$517,0))="BLANK"),IF(INDEX('Census Input Tab'!$O$33:$O$517,MATCH(ROW()-1,'Census Input Tab'!$X$33:$X$517,0))="NO","Missing Data","BLANK"),"4T"))</f>
        <v/>
      </c>
      <c r="H271"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Tab'!$H$33:$H$517,MATCH(ROW()-1,'Census Input Tab'!$X$33:$X$517,0))))</f>
        <v/>
      </c>
      <c r="I271" s="72" t="str">
        <f>IF(ROW()-1&gt;MAX('Census Input Tab'!$X$33:$X$517),"",IF(OR(INDEX('Census Input Tab'!$O$33:$O$517,MATCH(ROW()-1,'Census Input Tab'!$X$33:$X$517,0))="NO",INDEX('Census Input Tab'!$O$33:$O$517,MATCH(ROW()-1,'Census Input Tab'!$X$33:$X$517,0))="BLANK"),IF(INDEX('Census Input Tab'!$O$33:$O$517,MATCH(ROW()-1,'Census Input Tab'!$X$33:$X$517,0))="NO","Missing Data","BLANK"),""))</f>
        <v/>
      </c>
      <c r="J271"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Tab'!$A$33:$A$517,MATCH(ROW()-1,'Census Input Tab'!$X$33:$X$517,0))))</f>
        <v/>
      </c>
      <c r="K271"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Tab'!$B$33:$B$517,MATCH(ROW()-1,'Census Input Tab'!$X$33:$X$517,0))))</f>
        <v/>
      </c>
      <c r="L271" s="58" t="str">
        <f>IF(ROW()-1&gt;MAX('Census Input Tab'!$X$33:$X$517),"",IF(OR(INDEX('Census Input Tab'!$O$33:$O$517,MATCH(ROW()-1,'Census Input Tab'!$X$33:$X$517,0))="NO",INDEX('Census Input Tab'!$O$33:$O$517,MATCH(ROW()-1,'Census Input Tab'!$X$33:$X$517,0))="BLANK"),IF(INDEX('Census Input Tab'!$O$33:$O$517,MATCH(ROW()-1,'Census Input Tab'!$X$33:$X$517,0))="NO","Missing Data","BLANK"),IF(INDEX('Census Input Tab'!$I$33:$I$517,MATCH(ROW()-1,'Census Input Tab'!$X$33:$X$517,0))="St Con","Y",IF(INDEX('Census Input Tab'!$I$33:$I$517,MATCH(ROW()-1,'Census Input Tab'!$X$33:$X$517,0))="COBRA","Y",""))))</f>
        <v/>
      </c>
    </row>
    <row r="272" spans="1:12" ht="12.75" customHeight="1">
      <c r="A272" s="69" t="str">
        <f>IF(ROW()-1&gt;MAX('Census Input Tab'!$X$33:$X$517),"",IF(OR(INDEX('Census Input Tab'!$O$33:$O$517,MATCH(ROW()-1,'Census Input Tab'!$X$33:$X$517,0))="NO",INDEX('Census Input Tab'!$O$33:$O$517,MATCH(ROW()-1,'Census Input Tab'!$X$33:$X$517,0))="BLANK"),IF(INDEX('Census Input Tab'!$O$33:$O$517,MATCH(ROW()-1,'Census Input Tab'!$X$33:$X$517,0))="NO","Missing Data","BLANK"),INDEX('Census Input Tab'!$D$33:$D$517,MATCH(ROW()-1,'Census Input Tab'!$X$33:$X$517,0))))</f>
        <v/>
      </c>
      <c r="B272"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Tab'!$E$33:$E$517,MATCH(ROW()-1,'Census Input Tab'!$X$33:$X$517,0))))</f>
        <v/>
      </c>
      <c r="C272"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Tab'!$C$33:$C$517,MATCH(ROW()-1,'Census Input Tab'!$X$33:$X$517,0))))</f>
        <v/>
      </c>
      <c r="D272"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Tab'!$F$33:$F$517,MATCH(ROW()-1,'Census Input Tab'!$X$33:$X$517,0))))</f>
        <v/>
      </c>
      <c r="E272" s="70" t="str">
        <f t="shared" si="4"/>
        <v/>
      </c>
      <c r="F272" s="70" t="str">
        <f>IF(ROW()-1&gt;MAX('Census Input Tab'!$X$33:$X$517),"",IF(OR(INDEX('Census Input Tab'!$O$33:$O$517,MATCH(ROW()-1,'Census Input Tab'!$X$33:$X$517,0))="NO",INDEX('Census Input Tab'!$O$33:$O$517,MATCH(ROW()-1,'Census Input Tab'!$X$33:$X$517,0))="BLANK"),IF(INDEX('Census Input Tab'!$O$33:$O$517,MATCH(ROW()-1,'Census Input Tab'!$X$33:$X$517,0))="NO","Missing Data","BLANK"),"None"))</f>
        <v/>
      </c>
      <c r="G272" s="62" t="str">
        <f>IF(ROW()-1&gt;MAX('Census Input Tab'!$X$33:$X$517),"",IF(OR(INDEX('Census Input Tab'!$O$33:$O$517,MATCH(ROW()-1,'Census Input Tab'!$X$33:$X$517,0))="NO",INDEX('Census Input Tab'!$O$33:$O$517,MATCH(ROW()-1,'Census Input Tab'!$X$33:$X$517,0))="BLANK"),IF(INDEX('Census Input Tab'!$O$33:$O$517,MATCH(ROW()-1,'Census Input Tab'!$X$33:$X$517,0))="NO","Missing Data","BLANK"),"4T"))</f>
        <v/>
      </c>
      <c r="H272"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Tab'!$H$33:$H$517,MATCH(ROW()-1,'Census Input Tab'!$X$33:$X$517,0))))</f>
        <v/>
      </c>
      <c r="I272" s="72" t="str">
        <f>IF(ROW()-1&gt;MAX('Census Input Tab'!$X$33:$X$517),"",IF(OR(INDEX('Census Input Tab'!$O$33:$O$517,MATCH(ROW()-1,'Census Input Tab'!$X$33:$X$517,0))="NO",INDEX('Census Input Tab'!$O$33:$O$517,MATCH(ROW()-1,'Census Input Tab'!$X$33:$X$517,0))="BLANK"),IF(INDEX('Census Input Tab'!$O$33:$O$517,MATCH(ROW()-1,'Census Input Tab'!$X$33:$X$517,0))="NO","Missing Data","BLANK"),""))</f>
        <v/>
      </c>
      <c r="J272"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Tab'!$A$33:$A$517,MATCH(ROW()-1,'Census Input Tab'!$X$33:$X$517,0))))</f>
        <v/>
      </c>
      <c r="K272"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Tab'!$B$33:$B$517,MATCH(ROW()-1,'Census Input Tab'!$X$33:$X$517,0))))</f>
        <v/>
      </c>
      <c r="L272" s="58" t="str">
        <f>IF(ROW()-1&gt;MAX('Census Input Tab'!$X$33:$X$517),"",IF(OR(INDEX('Census Input Tab'!$O$33:$O$517,MATCH(ROW()-1,'Census Input Tab'!$X$33:$X$517,0))="NO",INDEX('Census Input Tab'!$O$33:$O$517,MATCH(ROW()-1,'Census Input Tab'!$X$33:$X$517,0))="BLANK"),IF(INDEX('Census Input Tab'!$O$33:$O$517,MATCH(ROW()-1,'Census Input Tab'!$X$33:$X$517,0))="NO","Missing Data","BLANK"),IF(INDEX('Census Input Tab'!$I$33:$I$517,MATCH(ROW()-1,'Census Input Tab'!$X$33:$X$517,0))="St Con","Y",IF(INDEX('Census Input Tab'!$I$33:$I$517,MATCH(ROW()-1,'Census Input Tab'!$X$33:$X$517,0))="COBRA","Y",""))))</f>
        <v/>
      </c>
    </row>
    <row r="273" spans="1:12" ht="12.75" customHeight="1">
      <c r="A273" s="69" t="str">
        <f>IF(ROW()-1&gt;MAX('Census Input Tab'!$X$33:$X$517),"",IF(OR(INDEX('Census Input Tab'!$O$33:$O$517,MATCH(ROW()-1,'Census Input Tab'!$X$33:$X$517,0))="NO",INDEX('Census Input Tab'!$O$33:$O$517,MATCH(ROW()-1,'Census Input Tab'!$X$33:$X$517,0))="BLANK"),IF(INDEX('Census Input Tab'!$O$33:$O$517,MATCH(ROW()-1,'Census Input Tab'!$X$33:$X$517,0))="NO","Missing Data","BLANK"),INDEX('Census Input Tab'!$D$33:$D$517,MATCH(ROW()-1,'Census Input Tab'!$X$33:$X$517,0))))</f>
        <v/>
      </c>
      <c r="B273"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Tab'!$E$33:$E$517,MATCH(ROW()-1,'Census Input Tab'!$X$33:$X$517,0))))</f>
        <v/>
      </c>
      <c r="C273"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Tab'!$C$33:$C$517,MATCH(ROW()-1,'Census Input Tab'!$X$33:$X$517,0))))</f>
        <v/>
      </c>
      <c r="D273"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Tab'!$F$33:$F$517,MATCH(ROW()-1,'Census Input Tab'!$X$33:$X$517,0))))</f>
        <v/>
      </c>
      <c r="E273" s="70" t="str">
        <f t="shared" si="4"/>
        <v/>
      </c>
      <c r="F273" s="70" t="str">
        <f>IF(ROW()-1&gt;MAX('Census Input Tab'!$X$33:$X$517),"",IF(OR(INDEX('Census Input Tab'!$O$33:$O$517,MATCH(ROW()-1,'Census Input Tab'!$X$33:$X$517,0))="NO",INDEX('Census Input Tab'!$O$33:$O$517,MATCH(ROW()-1,'Census Input Tab'!$X$33:$X$517,0))="BLANK"),IF(INDEX('Census Input Tab'!$O$33:$O$517,MATCH(ROW()-1,'Census Input Tab'!$X$33:$X$517,0))="NO","Missing Data","BLANK"),"None"))</f>
        <v/>
      </c>
      <c r="G273" s="62" t="str">
        <f>IF(ROW()-1&gt;MAX('Census Input Tab'!$X$33:$X$517),"",IF(OR(INDEX('Census Input Tab'!$O$33:$O$517,MATCH(ROW()-1,'Census Input Tab'!$X$33:$X$517,0))="NO",INDEX('Census Input Tab'!$O$33:$O$517,MATCH(ROW()-1,'Census Input Tab'!$X$33:$X$517,0))="BLANK"),IF(INDEX('Census Input Tab'!$O$33:$O$517,MATCH(ROW()-1,'Census Input Tab'!$X$33:$X$517,0))="NO","Missing Data","BLANK"),"4T"))</f>
        <v/>
      </c>
      <c r="H273"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Tab'!$H$33:$H$517,MATCH(ROW()-1,'Census Input Tab'!$X$33:$X$517,0))))</f>
        <v/>
      </c>
      <c r="I273" s="72" t="str">
        <f>IF(ROW()-1&gt;MAX('Census Input Tab'!$X$33:$X$517),"",IF(OR(INDEX('Census Input Tab'!$O$33:$O$517,MATCH(ROW()-1,'Census Input Tab'!$X$33:$X$517,0))="NO",INDEX('Census Input Tab'!$O$33:$O$517,MATCH(ROW()-1,'Census Input Tab'!$X$33:$X$517,0))="BLANK"),IF(INDEX('Census Input Tab'!$O$33:$O$517,MATCH(ROW()-1,'Census Input Tab'!$X$33:$X$517,0))="NO","Missing Data","BLANK"),""))</f>
        <v/>
      </c>
      <c r="J273"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Tab'!$A$33:$A$517,MATCH(ROW()-1,'Census Input Tab'!$X$33:$X$517,0))))</f>
        <v/>
      </c>
      <c r="K273"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Tab'!$B$33:$B$517,MATCH(ROW()-1,'Census Input Tab'!$X$33:$X$517,0))))</f>
        <v/>
      </c>
      <c r="L273" s="58" t="str">
        <f>IF(ROW()-1&gt;MAX('Census Input Tab'!$X$33:$X$517),"",IF(OR(INDEX('Census Input Tab'!$O$33:$O$517,MATCH(ROW()-1,'Census Input Tab'!$X$33:$X$517,0))="NO",INDEX('Census Input Tab'!$O$33:$O$517,MATCH(ROW()-1,'Census Input Tab'!$X$33:$X$517,0))="BLANK"),IF(INDEX('Census Input Tab'!$O$33:$O$517,MATCH(ROW()-1,'Census Input Tab'!$X$33:$X$517,0))="NO","Missing Data","BLANK"),IF(INDEX('Census Input Tab'!$I$33:$I$517,MATCH(ROW()-1,'Census Input Tab'!$X$33:$X$517,0))="St Con","Y",IF(INDEX('Census Input Tab'!$I$33:$I$517,MATCH(ROW()-1,'Census Input Tab'!$X$33:$X$517,0))="COBRA","Y",""))))</f>
        <v/>
      </c>
    </row>
    <row r="274" spans="1:12" ht="12.75" customHeight="1">
      <c r="A274" s="69" t="str">
        <f>IF(ROW()-1&gt;MAX('Census Input Tab'!$X$33:$X$517),"",IF(OR(INDEX('Census Input Tab'!$O$33:$O$517,MATCH(ROW()-1,'Census Input Tab'!$X$33:$X$517,0))="NO",INDEX('Census Input Tab'!$O$33:$O$517,MATCH(ROW()-1,'Census Input Tab'!$X$33:$X$517,0))="BLANK"),IF(INDEX('Census Input Tab'!$O$33:$O$517,MATCH(ROW()-1,'Census Input Tab'!$X$33:$X$517,0))="NO","Missing Data","BLANK"),INDEX('Census Input Tab'!$D$33:$D$517,MATCH(ROW()-1,'Census Input Tab'!$X$33:$X$517,0))))</f>
        <v/>
      </c>
      <c r="B274"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Tab'!$E$33:$E$517,MATCH(ROW()-1,'Census Input Tab'!$X$33:$X$517,0))))</f>
        <v/>
      </c>
      <c r="C274"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Tab'!$C$33:$C$517,MATCH(ROW()-1,'Census Input Tab'!$X$33:$X$517,0))))</f>
        <v/>
      </c>
      <c r="D274"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Tab'!$F$33:$F$517,MATCH(ROW()-1,'Census Input Tab'!$X$33:$X$517,0))))</f>
        <v/>
      </c>
      <c r="E274" s="70" t="str">
        <f t="shared" si="4"/>
        <v/>
      </c>
      <c r="F274" s="70" t="str">
        <f>IF(ROW()-1&gt;MAX('Census Input Tab'!$X$33:$X$517),"",IF(OR(INDEX('Census Input Tab'!$O$33:$O$517,MATCH(ROW()-1,'Census Input Tab'!$X$33:$X$517,0))="NO",INDEX('Census Input Tab'!$O$33:$O$517,MATCH(ROW()-1,'Census Input Tab'!$X$33:$X$517,0))="BLANK"),IF(INDEX('Census Input Tab'!$O$33:$O$517,MATCH(ROW()-1,'Census Input Tab'!$X$33:$X$517,0))="NO","Missing Data","BLANK"),"None"))</f>
        <v/>
      </c>
      <c r="G274" s="62" t="str">
        <f>IF(ROW()-1&gt;MAX('Census Input Tab'!$X$33:$X$517),"",IF(OR(INDEX('Census Input Tab'!$O$33:$O$517,MATCH(ROW()-1,'Census Input Tab'!$X$33:$X$517,0))="NO",INDEX('Census Input Tab'!$O$33:$O$517,MATCH(ROW()-1,'Census Input Tab'!$X$33:$X$517,0))="BLANK"),IF(INDEX('Census Input Tab'!$O$33:$O$517,MATCH(ROW()-1,'Census Input Tab'!$X$33:$X$517,0))="NO","Missing Data","BLANK"),"4T"))</f>
        <v/>
      </c>
      <c r="H274"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Tab'!$H$33:$H$517,MATCH(ROW()-1,'Census Input Tab'!$X$33:$X$517,0))))</f>
        <v/>
      </c>
      <c r="I274" s="72" t="str">
        <f>IF(ROW()-1&gt;MAX('Census Input Tab'!$X$33:$X$517),"",IF(OR(INDEX('Census Input Tab'!$O$33:$O$517,MATCH(ROW()-1,'Census Input Tab'!$X$33:$X$517,0))="NO",INDEX('Census Input Tab'!$O$33:$O$517,MATCH(ROW()-1,'Census Input Tab'!$X$33:$X$517,0))="BLANK"),IF(INDEX('Census Input Tab'!$O$33:$O$517,MATCH(ROW()-1,'Census Input Tab'!$X$33:$X$517,0))="NO","Missing Data","BLANK"),""))</f>
        <v/>
      </c>
      <c r="J274"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Tab'!$A$33:$A$517,MATCH(ROW()-1,'Census Input Tab'!$X$33:$X$517,0))))</f>
        <v/>
      </c>
      <c r="K274"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Tab'!$B$33:$B$517,MATCH(ROW()-1,'Census Input Tab'!$X$33:$X$517,0))))</f>
        <v/>
      </c>
      <c r="L274" s="58" t="str">
        <f>IF(ROW()-1&gt;MAX('Census Input Tab'!$X$33:$X$517),"",IF(OR(INDEX('Census Input Tab'!$O$33:$O$517,MATCH(ROW()-1,'Census Input Tab'!$X$33:$X$517,0))="NO",INDEX('Census Input Tab'!$O$33:$O$517,MATCH(ROW()-1,'Census Input Tab'!$X$33:$X$517,0))="BLANK"),IF(INDEX('Census Input Tab'!$O$33:$O$517,MATCH(ROW()-1,'Census Input Tab'!$X$33:$X$517,0))="NO","Missing Data","BLANK"),IF(INDEX('Census Input Tab'!$I$33:$I$517,MATCH(ROW()-1,'Census Input Tab'!$X$33:$X$517,0))="St Con","Y",IF(INDEX('Census Input Tab'!$I$33:$I$517,MATCH(ROW()-1,'Census Input Tab'!$X$33:$X$517,0))="COBRA","Y",""))))</f>
        <v/>
      </c>
    </row>
    <row r="275" spans="1:12" ht="12.75" customHeight="1">
      <c r="A275" s="69" t="str">
        <f>IF(ROW()-1&gt;MAX('Census Input Tab'!$X$33:$X$517),"",IF(OR(INDEX('Census Input Tab'!$O$33:$O$517,MATCH(ROW()-1,'Census Input Tab'!$X$33:$X$517,0))="NO",INDEX('Census Input Tab'!$O$33:$O$517,MATCH(ROW()-1,'Census Input Tab'!$X$33:$X$517,0))="BLANK"),IF(INDEX('Census Input Tab'!$O$33:$O$517,MATCH(ROW()-1,'Census Input Tab'!$X$33:$X$517,0))="NO","Missing Data","BLANK"),INDEX('Census Input Tab'!$D$33:$D$517,MATCH(ROW()-1,'Census Input Tab'!$X$33:$X$517,0))))</f>
        <v/>
      </c>
      <c r="B275"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Tab'!$E$33:$E$517,MATCH(ROW()-1,'Census Input Tab'!$X$33:$X$517,0))))</f>
        <v/>
      </c>
      <c r="C275"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Tab'!$C$33:$C$517,MATCH(ROW()-1,'Census Input Tab'!$X$33:$X$517,0))))</f>
        <v/>
      </c>
      <c r="D275"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Tab'!$F$33:$F$517,MATCH(ROW()-1,'Census Input Tab'!$X$33:$X$517,0))))</f>
        <v/>
      </c>
      <c r="E275" s="70" t="str">
        <f t="shared" si="4"/>
        <v/>
      </c>
      <c r="F275" s="70" t="str">
        <f>IF(ROW()-1&gt;MAX('Census Input Tab'!$X$33:$X$517),"",IF(OR(INDEX('Census Input Tab'!$O$33:$O$517,MATCH(ROW()-1,'Census Input Tab'!$X$33:$X$517,0))="NO",INDEX('Census Input Tab'!$O$33:$O$517,MATCH(ROW()-1,'Census Input Tab'!$X$33:$X$517,0))="BLANK"),IF(INDEX('Census Input Tab'!$O$33:$O$517,MATCH(ROW()-1,'Census Input Tab'!$X$33:$X$517,0))="NO","Missing Data","BLANK"),"None"))</f>
        <v/>
      </c>
      <c r="G275" s="62" t="str">
        <f>IF(ROW()-1&gt;MAX('Census Input Tab'!$X$33:$X$517),"",IF(OR(INDEX('Census Input Tab'!$O$33:$O$517,MATCH(ROW()-1,'Census Input Tab'!$X$33:$X$517,0))="NO",INDEX('Census Input Tab'!$O$33:$O$517,MATCH(ROW()-1,'Census Input Tab'!$X$33:$X$517,0))="BLANK"),IF(INDEX('Census Input Tab'!$O$33:$O$517,MATCH(ROW()-1,'Census Input Tab'!$X$33:$X$517,0))="NO","Missing Data","BLANK"),"4T"))</f>
        <v/>
      </c>
      <c r="H275"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Tab'!$H$33:$H$517,MATCH(ROW()-1,'Census Input Tab'!$X$33:$X$517,0))))</f>
        <v/>
      </c>
      <c r="I275" s="72" t="str">
        <f>IF(ROW()-1&gt;MAX('Census Input Tab'!$X$33:$X$517),"",IF(OR(INDEX('Census Input Tab'!$O$33:$O$517,MATCH(ROW()-1,'Census Input Tab'!$X$33:$X$517,0))="NO",INDEX('Census Input Tab'!$O$33:$O$517,MATCH(ROW()-1,'Census Input Tab'!$X$33:$X$517,0))="BLANK"),IF(INDEX('Census Input Tab'!$O$33:$O$517,MATCH(ROW()-1,'Census Input Tab'!$X$33:$X$517,0))="NO","Missing Data","BLANK"),""))</f>
        <v/>
      </c>
      <c r="J275"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Tab'!$A$33:$A$517,MATCH(ROW()-1,'Census Input Tab'!$X$33:$X$517,0))))</f>
        <v/>
      </c>
      <c r="K275"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Tab'!$B$33:$B$517,MATCH(ROW()-1,'Census Input Tab'!$X$33:$X$517,0))))</f>
        <v/>
      </c>
      <c r="L275" s="58" t="str">
        <f>IF(ROW()-1&gt;MAX('Census Input Tab'!$X$33:$X$517),"",IF(OR(INDEX('Census Input Tab'!$O$33:$O$517,MATCH(ROW()-1,'Census Input Tab'!$X$33:$X$517,0))="NO",INDEX('Census Input Tab'!$O$33:$O$517,MATCH(ROW()-1,'Census Input Tab'!$X$33:$X$517,0))="BLANK"),IF(INDEX('Census Input Tab'!$O$33:$O$517,MATCH(ROW()-1,'Census Input Tab'!$X$33:$X$517,0))="NO","Missing Data","BLANK"),IF(INDEX('Census Input Tab'!$I$33:$I$517,MATCH(ROW()-1,'Census Input Tab'!$X$33:$X$517,0))="St Con","Y",IF(INDEX('Census Input Tab'!$I$33:$I$517,MATCH(ROW()-1,'Census Input Tab'!$X$33:$X$517,0))="COBRA","Y",""))))</f>
        <v/>
      </c>
    </row>
    <row r="276" spans="1:12" ht="12.75" customHeight="1">
      <c r="A276" s="69" t="str">
        <f>IF(ROW()-1&gt;MAX('Census Input Tab'!$X$33:$X$517),"",IF(OR(INDEX('Census Input Tab'!$O$33:$O$517,MATCH(ROW()-1,'Census Input Tab'!$X$33:$X$517,0))="NO",INDEX('Census Input Tab'!$O$33:$O$517,MATCH(ROW()-1,'Census Input Tab'!$X$33:$X$517,0))="BLANK"),IF(INDEX('Census Input Tab'!$O$33:$O$517,MATCH(ROW()-1,'Census Input Tab'!$X$33:$X$517,0))="NO","Missing Data","BLANK"),INDEX('Census Input Tab'!$D$33:$D$517,MATCH(ROW()-1,'Census Input Tab'!$X$33:$X$517,0))))</f>
        <v/>
      </c>
      <c r="B276"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Tab'!$E$33:$E$517,MATCH(ROW()-1,'Census Input Tab'!$X$33:$X$517,0))))</f>
        <v/>
      </c>
      <c r="C276"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Tab'!$C$33:$C$517,MATCH(ROW()-1,'Census Input Tab'!$X$33:$X$517,0))))</f>
        <v/>
      </c>
      <c r="D276"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Tab'!$F$33:$F$517,MATCH(ROW()-1,'Census Input Tab'!$X$33:$X$517,0))))</f>
        <v/>
      </c>
      <c r="E276" s="70" t="str">
        <f t="shared" si="4"/>
        <v/>
      </c>
      <c r="F276" s="70" t="str">
        <f>IF(ROW()-1&gt;MAX('Census Input Tab'!$X$33:$X$517),"",IF(OR(INDEX('Census Input Tab'!$O$33:$O$517,MATCH(ROW()-1,'Census Input Tab'!$X$33:$X$517,0))="NO",INDEX('Census Input Tab'!$O$33:$O$517,MATCH(ROW()-1,'Census Input Tab'!$X$33:$X$517,0))="BLANK"),IF(INDEX('Census Input Tab'!$O$33:$O$517,MATCH(ROW()-1,'Census Input Tab'!$X$33:$X$517,0))="NO","Missing Data","BLANK"),"None"))</f>
        <v/>
      </c>
      <c r="G276" s="62" t="str">
        <f>IF(ROW()-1&gt;MAX('Census Input Tab'!$X$33:$X$517),"",IF(OR(INDEX('Census Input Tab'!$O$33:$O$517,MATCH(ROW()-1,'Census Input Tab'!$X$33:$X$517,0))="NO",INDEX('Census Input Tab'!$O$33:$O$517,MATCH(ROW()-1,'Census Input Tab'!$X$33:$X$517,0))="BLANK"),IF(INDEX('Census Input Tab'!$O$33:$O$517,MATCH(ROW()-1,'Census Input Tab'!$X$33:$X$517,0))="NO","Missing Data","BLANK"),"4T"))</f>
        <v/>
      </c>
      <c r="H276"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Tab'!$H$33:$H$517,MATCH(ROW()-1,'Census Input Tab'!$X$33:$X$517,0))))</f>
        <v/>
      </c>
      <c r="I276" s="72" t="str">
        <f>IF(ROW()-1&gt;MAX('Census Input Tab'!$X$33:$X$517),"",IF(OR(INDEX('Census Input Tab'!$O$33:$O$517,MATCH(ROW()-1,'Census Input Tab'!$X$33:$X$517,0))="NO",INDEX('Census Input Tab'!$O$33:$O$517,MATCH(ROW()-1,'Census Input Tab'!$X$33:$X$517,0))="BLANK"),IF(INDEX('Census Input Tab'!$O$33:$O$517,MATCH(ROW()-1,'Census Input Tab'!$X$33:$X$517,0))="NO","Missing Data","BLANK"),""))</f>
        <v/>
      </c>
      <c r="J276"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Tab'!$A$33:$A$517,MATCH(ROW()-1,'Census Input Tab'!$X$33:$X$517,0))))</f>
        <v/>
      </c>
      <c r="K276"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Tab'!$B$33:$B$517,MATCH(ROW()-1,'Census Input Tab'!$X$33:$X$517,0))))</f>
        <v/>
      </c>
      <c r="L276" s="58" t="str">
        <f>IF(ROW()-1&gt;MAX('Census Input Tab'!$X$33:$X$517),"",IF(OR(INDEX('Census Input Tab'!$O$33:$O$517,MATCH(ROW()-1,'Census Input Tab'!$X$33:$X$517,0))="NO",INDEX('Census Input Tab'!$O$33:$O$517,MATCH(ROW()-1,'Census Input Tab'!$X$33:$X$517,0))="BLANK"),IF(INDEX('Census Input Tab'!$O$33:$O$517,MATCH(ROW()-1,'Census Input Tab'!$X$33:$X$517,0))="NO","Missing Data","BLANK"),IF(INDEX('Census Input Tab'!$I$33:$I$517,MATCH(ROW()-1,'Census Input Tab'!$X$33:$X$517,0))="St Con","Y",IF(INDEX('Census Input Tab'!$I$33:$I$517,MATCH(ROW()-1,'Census Input Tab'!$X$33:$X$517,0))="COBRA","Y",""))))</f>
        <v/>
      </c>
    </row>
    <row r="277" spans="1:12" ht="12.75" customHeight="1">
      <c r="A277" s="69" t="str">
        <f>IF(ROW()-1&gt;MAX('Census Input Tab'!$X$33:$X$517),"",IF(OR(INDEX('Census Input Tab'!$O$33:$O$517,MATCH(ROW()-1,'Census Input Tab'!$X$33:$X$517,0))="NO",INDEX('Census Input Tab'!$O$33:$O$517,MATCH(ROW()-1,'Census Input Tab'!$X$33:$X$517,0))="BLANK"),IF(INDEX('Census Input Tab'!$O$33:$O$517,MATCH(ROW()-1,'Census Input Tab'!$X$33:$X$517,0))="NO","Missing Data","BLANK"),INDEX('Census Input Tab'!$D$33:$D$517,MATCH(ROW()-1,'Census Input Tab'!$X$33:$X$517,0))))</f>
        <v/>
      </c>
      <c r="B277"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Tab'!$E$33:$E$517,MATCH(ROW()-1,'Census Input Tab'!$X$33:$X$517,0))))</f>
        <v/>
      </c>
      <c r="C277"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Tab'!$C$33:$C$517,MATCH(ROW()-1,'Census Input Tab'!$X$33:$X$517,0))))</f>
        <v/>
      </c>
      <c r="D277"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Tab'!$F$33:$F$517,MATCH(ROW()-1,'Census Input Tab'!$X$33:$X$517,0))))</f>
        <v/>
      </c>
      <c r="E277" s="70" t="str">
        <f t="shared" si="4"/>
        <v/>
      </c>
      <c r="F277" s="70" t="str">
        <f>IF(ROW()-1&gt;MAX('Census Input Tab'!$X$33:$X$517),"",IF(OR(INDEX('Census Input Tab'!$O$33:$O$517,MATCH(ROW()-1,'Census Input Tab'!$X$33:$X$517,0))="NO",INDEX('Census Input Tab'!$O$33:$O$517,MATCH(ROW()-1,'Census Input Tab'!$X$33:$X$517,0))="BLANK"),IF(INDEX('Census Input Tab'!$O$33:$O$517,MATCH(ROW()-1,'Census Input Tab'!$X$33:$X$517,0))="NO","Missing Data","BLANK"),"None"))</f>
        <v/>
      </c>
      <c r="G277" s="62" t="str">
        <f>IF(ROW()-1&gt;MAX('Census Input Tab'!$X$33:$X$517),"",IF(OR(INDEX('Census Input Tab'!$O$33:$O$517,MATCH(ROW()-1,'Census Input Tab'!$X$33:$X$517,0))="NO",INDEX('Census Input Tab'!$O$33:$O$517,MATCH(ROW()-1,'Census Input Tab'!$X$33:$X$517,0))="BLANK"),IF(INDEX('Census Input Tab'!$O$33:$O$517,MATCH(ROW()-1,'Census Input Tab'!$X$33:$X$517,0))="NO","Missing Data","BLANK"),"4T"))</f>
        <v/>
      </c>
      <c r="H277"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Tab'!$H$33:$H$517,MATCH(ROW()-1,'Census Input Tab'!$X$33:$X$517,0))))</f>
        <v/>
      </c>
      <c r="I277" s="72" t="str">
        <f>IF(ROW()-1&gt;MAX('Census Input Tab'!$X$33:$X$517),"",IF(OR(INDEX('Census Input Tab'!$O$33:$O$517,MATCH(ROW()-1,'Census Input Tab'!$X$33:$X$517,0))="NO",INDEX('Census Input Tab'!$O$33:$O$517,MATCH(ROW()-1,'Census Input Tab'!$X$33:$X$517,0))="BLANK"),IF(INDEX('Census Input Tab'!$O$33:$O$517,MATCH(ROW()-1,'Census Input Tab'!$X$33:$X$517,0))="NO","Missing Data","BLANK"),""))</f>
        <v/>
      </c>
      <c r="J277"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Tab'!$A$33:$A$517,MATCH(ROW()-1,'Census Input Tab'!$X$33:$X$517,0))))</f>
        <v/>
      </c>
      <c r="K277"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Tab'!$B$33:$B$517,MATCH(ROW()-1,'Census Input Tab'!$X$33:$X$517,0))))</f>
        <v/>
      </c>
      <c r="L277" s="58" t="str">
        <f>IF(ROW()-1&gt;MAX('Census Input Tab'!$X$33:$X$517),"",IF(OR(INDEX('Census Input Tab'!$O$33:$O$517,MATCH(ROW()-1,'Census Input Tab'!$X$33:$X$517,0))="NO",INDEX('Census Input Tab'!$O$33:$O$517,MATCH(ROW()-1,'Census Input Tab'!$X$33:$X$517,0))="BLANK"),IF(INDEX('Census Input Tab'!$O$33:$O$517,MATCH(ROW()-1,'Census Input Tab'!$X$33:$X$517,0))="NO","Missing Data","BLANK"),IF(INDEX('Census Input Tab'!$I$33:$I$517,MATCH(ROW()-1,'Census Input Tab'!$X$33:$X$517,0))="St Con","Y",IF(INDEX('Census Input Tab'!$I$33:$I$517,MATCH(ROW()-1,'Census Input Tab'!$X$33:$X$517,0))="COBRA","Y",""))))</f>
        <v/>
      </c>
    </row>
    <row r="278" spans="1:12" ht="12.75" customHeight="1">
      <c r="A278" s="69" t="str">
        <f>IF(ROW()-1&gt;MAX('Census Input Tab'!$X$33:$X$517),"",IF(OR(INDEX('Census Input Tab'!$O$33:$O$517,MATCH(ROW()-1,'Census Input Tab'!$X$33:$X$517,0))="NO",INDEX('Census Input Tab'!$O$33:$O$517,MATCH(ROW()-1,'Census Input Tab'!$X$33:$X$517,0))="BLANK"),IF(INDEX('Census Input Tab'!$O$33:$O$517,MATCH(ROW()-1,'Census Input Tab'!$X$33:$X$517,0))="NO","Missing Data","BLANK"),INDEX('Census Input Tab'!$D$33:$D$517,MATCH(ROW()-1,'Census Input Tab'!$X$33:$X$517,0))))</f>
        <v/>
      </c>
      <c r="B278"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Tab'!$E$33:$E$517,MATCH(ROW()-1,'Census Input Tab'!$X$33:$X$517,0))))</f>
        <v/>
      </c>
      <c r="C278"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Tab'!$C$33:$C$517,MATCH(ROW()-1,'Census Input Tab'!$X$33:$X$517,0))))</f>
        <v/>
      </c>
      <c r="D278"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Tab'!$F$33:$F$517,MATCH(ROW()-1,'Census Input Tab'!$X$33:$X$517,0))))</f>
        <v/>
      </c>
      <c r="E278" s="70" t="str">
        <f t="shared" si="4"/>
        <v/>
      </c>
      <c r="F278" s="70" t="str">
        <f>IF(ROW()-1&gt;MAX('Census Input Tab'!$X$33:$X$517),"",IF(OR(INDEX('Census Input Tab'!$O$33:$O$517,MATCH(ROW()-1,'Census Input Tab'!$X$33:$X$517,0))="NO",INDEX('Census Input Tab'!$O$33:$O$517,MATCH(ROW()-1,'Census Input Tab'!$X$33:$X$517,0))="BLANK"),IF(INDEX('Census Input Tab'!$O$33:$O$517,MATCH(ROW()-1,'Census Input Tab'!$X$33:$X$517,0))="NO","Missing Data","BLANK"),"None"))</f>
        <v/>
      </c>
      <c r="G278" s="62" t="str">
        <f>IF(ROW()-1&gt;MAX('Census Input Tab'!$X$33:$X$517),"",IF(OR(INDEX('Census Input Tab'!$O$33:$O$517,MATCH(ROW()-1,'Census Input Tab'!$X$33:$X$517,0))="NO",INDEX('Census Input Tab'!$O$33:$O$517,MATCH(ROW()-1,'Census Input Tab'!$X$33:$X$517,0))="BLANK"),IF(INDEX('Census Input Tab'!$O$33:$O$517,MATCH(ROW()-1,'Census Input Tab'!$X$33:$X$517,0))="NO","Missing Data","BLANK"),"4T"))</f>
        <v/>
      </c>
      <c r="H278"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Tab'!$H$33:$H$517,MATCH(ROW()-1,'Census Input Tab'!$X$33:$X$517,0))))</f>
        <v/>
      </c>
      <c r="I278" s="72" t="str">
        <f>IF(ROW()-1&gt;MAX('Census Input Tab'!$X$33:$X$517),"",IF(OR(INDEX('Census Input Tab'!$O$33:$O$517,MATCH(ROW()-1,'Census Input Tab'!$X$33:$X$517,0))="NO",INDEX('Census Input Tab'!$O$33:$O$517,MATCH(ROW()-1,'Census Input Tab'!$X$33:$X$517,0))="BLANK"),IF(INDEX('Census Input Tab'!$O$33:$O$517,MATCH(ROW()-1,'Census Input Tab'!$X$33:$X$517,0))="NO","Missing Data","BLANK"),""))</f>
        <v/>
      </c>
      <c r="J278"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Tab'!$A$33:$A$517,MATCH(ROW()-1,'Census Input Tab'!$X$33:$X$517,0))))</f>
        <v/>
      </c>
      <c r="K278"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Tab'!$B$33:$B$517,MATCH(ROW()-1,'Census Input Tab'!$X$33:$X$517,0))))</f>
        <v/>
      </c>
      <c r="L278" s="58" t="str">
        <f>IF(ROW()-1&gt;MAX('Census Input Tab'!$X$33:$X$517),"",IF(OR(INDEX('Census Input Tab'!$O$33:$O$517,MATCH(ROW()-1,'Census Input Tab'!$X$33:$X$517,0))="NO",INDEX('Census Input Tab'!$O$33:$O$517,MATCH(ROW()-1,'Census Input Tab'!$X$33:$X$517,0))="BLANK"),IF(INDEX('Census Input Tab'!$O$33:$O$517,MATCH(ROW()-1,'Census Input Tab'!$X$33:$X$517,0))="NO","Missing Data","BLANK"),IF(INDEX('Census Input Tab'!$I$33:$I$517,MATCH(ROW()-1,'Census Input Tab'!$X$33:$X$517,0))="St Con","Y",IF(INDEX('Census Input Tab'!$I$33:$I$517,MATCH(ROW()-1,'Census Input Tab'!$X$33:$X$517,0))="COBRA","Y",""))))</f>
        <v/>
      </c>
    </row>
    <row r="279" spans="1:12" ht="12.75" customHeight="1">
      <c r="A279" s="69" t="str">
        <f>IF(ROW()-1&gt;MAX('Census Input Tab'!$X$33:$X$517),"",IF(OR(INDEX('Census Input Tab'!$O$33:$O$517,MATCH(ROW()-1,'Census Input Tab'!$X$33:$X$517,0))="NO",INDEX('Census Input Tab'!$O$33:$O$517,MATCH(ROW()-1,'Census Input Tab'!$X$33:$X$517,0))="BLANK"),IF(INDEX('Census Input Tab'!$O$33:$O$517,MATCH(ROW()-1,'Census Input Tab'!$X$33:$X$517,0))="NO","Missing Data","BLANK"),INDEX('Census Input Tab'!$D$33:$D$517,MATCH(ROW()-1,'Census Input Tab'!$X$33:$X$517,0))))</f>
        <v/>
      </c>
      <c r="B279"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Tab'!$E$33:$E$517,MATCH(ROW()-1,'Census Input Tab'!$X$33:$X$517,0))))</f>
        <v/>
      </c>
      <c r="C279"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Tab'!$C$33:$C$517,MATCH(ROW()-1,'Census Input Tab'!$X$33:$X$517,0))))</f>
        <v/>
      </c>
      <c r="D279"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Tab'!$F$33:$F$517,MATCH(ROW()-1,'Census Input Tab'!$X$33:$X$517,0))))</f>
        <v/>
      </c>
      <c r="E279" s="70" t="str">
        <f t="shared" si="4"/>
        <v/>
      </c>
      <c r="F279" s="70" t="str">
        <f>IF(ROW()-1&gt;MAX('Census Input Tab'!$X$33:$X$517),"",IF(OR(INDEX('Census Input Tab'!$O$33:$O$517,MATCH(ROW()-1,'Census Input Tab'!$X$33:$X$517,0))="NO",INDEX('Census Input Tab'!$O$33:$O$517,MATCH(ROW()-1,'Census Input Tab'!$X$33:$X$517,0))="BLANK"),IF(INDEX('Census Input Tab'!$O$33:$O$517,MATCH(ROW()-1,'Census Input Tab'!$X$33:$X$517,0))="NO","Missing Data","BLANK"),"None"))</f>
        <v/>
      </c>
      <c r="G279" s="62" t="str">
        <f>IF(ROW()-1&gt;MAX('Census Input Tab'!$X$33:$X$517),"",IF(OR(INDEX('Census Input Tab'!$O$33:$O$517,MATCH(ROW()-1,'Census Input Tab'!$X$33:$X$517,0))="NO",INDEX('Census Input Tab'!$O$33:$O$517,MATCH(ROW()-1,'Census Input Tab'!$X$33:$X$517,0))="BLANK"),IF(INDEX('Census Input Tab'!$O$33:$O$517,MATCH(ROW()-1,'Census Input Tab'!$X$33:$X$517,0))="NO","Missing Data","BLANK"),"4T"))</f>
        <v/>
      </c>
      <c r="H279"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Tab'!$H$33:$H$517,MATCH(ROW()-1,'Census Input Tab'!$X$33:$X$517,0))))</f>
        <v/>
      </c>
      <c r="I279" s="72" t="str">
        <f>IF(ROW()-1&gt;MAX('Census Input Tab'!$X$33:$X$517),"",IF(OR(INDEX('Census Input Tab'!$O$33:$O$517,MATCH(ROW()-1,'Census Input Tab'!$X$33:$X$517,0))="NO",INDEX('Census Input Tab'!$O$33:$O$517,MATCH(ROW()-1,'Census Input Tab'!$X$33:$X$517,0))="BLANK"),IF(INDEX('Census Input Tab'!$O$33:$O$517,MATCH(ROW()-1,'Census Input Tab'!$X$33:$X$517,0))="NO","Missing Data","BLANK"),""))</f>
        <v/>
      </c>
      <c r="J279"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Tab'!$A$33:$A$517,MATCH(ROW()-1,'Census Input Tab'!$X$33:$X$517,0))))</f>
        <v/>
      </c>
      <c r="K279"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Tab'!$B$33:$B$517,MATCH(ROW()-1,'Census Input Tab'!$X$33:$X$517,0))))</f>
        <v/>
      </c>
      <c r="L279" s="58" t="str">
        <f>IF(ROW()-1&gt;MAX('Census Input Tab'!$X$33:$X$517),"",IF(OR(INDEX('Census Input Tab'!$O$33:$O$517,MATCH(ROW()-1,'Census Input Tab'!$X$33:$X$517,0))="NO",INDEX('Census Input Tab'!$O$33:$O$517,MATCH(ROW()-1,'Census Input Tab'!$X$33:$X$517,0))="BLANK"),IF(INDEX('Census Input Tab'!$O$33:$O$517,MATCH(ROW()-1,'Census Input Tab'!$X$33:$X$517,0))="NO","Missing Data","BLANK"),IF(INDEX('Census Input Tab'!$I$33:$I$517,MATCH(ROW()-1,'Census Input Tab'!$X$33:$X$517,0))="St Con","Y",IF(INDEX('Census Input Tab'!$I$33:$I$517,MATCH(ROW()-1,'Census Input Tab'!$X$33:$X$517,0))="COBRA","Y",""))))</f>
        <v/>
      </c>
    </row>
    <row r="280" spans="1:12" ht="12.75" customHeight="1">
      <c r="A280" s="69" t="str">
        <f>IF(ROW()-1&gt;MAX('Census Input Tab'!$X$33:$X$517),"",IF(OR(INDEX('Census Input Tab'!$O$33:$O$517,MATCH(ROW()-1,'Census Input Tab'!$X$33:$X$517,0))="NO",INDEX('Census Input Tab'!$O$33:$O$517,MATCH(ROW()-1,'Census Input Tab'!$X$33:$X$517,0))="BLANK"),IF(INDEX('Census Input Tab'!$O$33:$O$517,MATCH(ROW()-1,'Census Input Tab'!$X$33:$X$517,0))="NO","Missing Data","BLANK"),INDEX('Census Input Tab'!$D$33:$D$517,MATCH(ROW()-1,'Census Input Tab'!$X$33:$X$517,0))))</f>
        <v/>
      </c>
      <c r="B280"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Tab'!$E$33:$E$517,MATCH(ROW()-1,'Census Input Tab'!$X$33:$X$517,0))))</f>
        <v/>
      </c>
      <c r="C280"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Tab'!$C$33:$C$517,MATCH(ROW()-1,'Census Input Tab'!$X$33:$X$517,0))))</f>
        <v/>
      </c>
      <c r="D280"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Tab'!$F$33:$F$517,MATCH(ROW()-1,'Census Input Tab'!$X$33:$X$517,0))))</f>
        <v/>
      </c>
      <c r="E280" s="70" t="str">
        <f t="shared" si="4"/>
        <v/>
      </c>
      <c r="F280" s="70" t="str">
        <f>IF(ROW()-1&gt;MAX('Census Input Tab'!$X$33:$X$517),"",IF(OR(INDEX('Census Input Tab'!$O$33:$O$517,MATCH(ROW()-1,'Census Input Tab'!$X$33:$X$517,0))="NO",INDEX('Census Input Tab'!$O$33:$O$517,MATCH(ROW()-1,'Census Input Tab'!$X$33:$X$517,0))="BLANK"),IF(INDEX('Census Input Tab'!$O$33:$O$517,MATCH(ROW()-1,'Census Input Tab'!$X$33:$X$517,0))="NO","Missing Data","BLANK"),"None"))</f>
        <v/>
      </c>
      <c r="G280" s="62" t="str">
        <f>IF(ROW()-1&gt;MAX('Census Input Tab'!$X$33:$X$517),"",IF(OR(INDEX('Census Input Tab'!$O$33:$O$517,MATCH(ROW()-1,'Census Input Tab'!$X$33:$X$517,0))="NO",INDEX('Census Input Tab'!$O$33:$O$517,MATCH(ROW()-1,'Census Input Tab'!$X$33:$X$517,0))="BLANK"),IF(INDEX('Census Input Tab'!$O$33:$O$517,MATCH(ROW()-1,'Census Input Tab'!$X$33:$X$517,0))="NO","Missing Data","BLANK"),"4T"))</f>
        <v/>
      </c>
      <c r="H280"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Tab'!$H$33:$H$517,MATCH(ROW()-1,'Census Input Tab'!$X$33:$X$517,0))))</f>
        <v/>
      </c>
      <c r="I280" s="72" t="str">
        <f>IF(ROW()-1&gt;MAX('Census Input Tab'!$X$33:$X$517),"",IF(OR(INDEX('Census Input Tab'!$O$33:$O$517,MATCH(ROW()-1,'Census Input Tab'!$X$33:$X$517,0))="NO",INDEX('Census Input Tab'!$O$33:$O$517,MATCH(ROW()-1,'Census Input Tab'!$X$33:$X$517,0))="BLANK"),IF(INDEX('Census Input Tab'!$O$33:$O$517,MATCH(ROW()-1,'Census Input Tab'!$X$33:$X$517,0))="NO","Missing Data","BLANK"),""))</f>
        <v/>
      </c>
      <c r="J280"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Tab'!$A$33:$A$517,MATCH(ROW()-1,'Census Input Tab'!$X$33:$X$517,0))))</f>
        <v/>
      </c>
      <c r="K280"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Tab'!$B$33:$B$517,MATCH(ROW()-1,'Census Input Tab'!$X$33:$X$517,0))))</f>
        <v/>
      </c>
      <c r="L280" s="58" t="str">
        <f>IF(ROW()-1&gt;MAX('Census Input Tab'!$X$33:$X$517),"",IF(OR(INDEX('Census Input Tab'!$O$33:$O$517,MATCH(ROW()-1,'Census Input Tab'!$X$33:$X$517,0))="NO",INDEX('Census Input Tab'!$O$33:$O$517,MATCH(ROW()-1,'Census Input Tab'!$X$33:$X$517,0))="BLANK"),IF(INDEX('Census Input Tab'!$O$33:$O$517,MATCH(ROW()-1,'Census Input Tab'!$X$33:$X$517,0))="NO","Missing Data","BLANK"),IF(INDEX('Census Input Tab'!$I$33:$I$517,MATCH(ROW()-1,'Census Input Tab'!$X$33:$X$517,0))="St Con","Y",IF(INDEX('Census Input Tab'!$I$33:$I$517,MATCH(ROW()-1,'Census Input Tab'!$X$33:$X$517,0))="COBRA","Y",""))))</f>
        <v/>
      </c>
    </row>
    <row r="281" spans="1:12" ht="12.75" customHeight="1">
      <c r="A281" s="69" t="str">
        <f>IF(ROW()-1&gt;MAX('Census Input Tab'!$X$33:$X$517),"",IF(OR(INDEX('Census Input Tab'!$O$33:$O$517,MATCH(ROW()-1,'Census Input Tab'!$X$33:$X$517,0))="NO",INDEX('Census Input Tab'!$O$33:$O$517,MATCH(ROW()-1,'Census Input Tab'!$X$33:$X$517,0))="BLANK"),IF(INDEX('Census Input Tab'!$O$33:$O$517,MATCH(ROW()-1,'Census Input Tab'!$X$33:$X$517,0))="NO","Missing Data","BLANK"),INDEX('Census Input Tab'!$D$33:$D$517,MATCH(ROW()-1,'Census Input Tab'!$X$33:$X$517,0))))</f>
        <v/>
      </c>
      <c r="B281"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Tab'!$E$33:$E$517,MATCH(ROW()-1,'Census Input Tab'!$X$33:$X$517,0))))</f>
        <v/>
      </c>
      <c r="C281"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Tab'!$C$33:$C$517,MATCH(ROW()-1,'Census Input Tab'!$X$33:$X$517,0))))</f>
        <v/>
      </c>
      <c r="D281"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Tab'!$F$33:$F$517,MATCH(ROW()-1,'Census Input Tab'!$X$33:$X$517,0))))</f>
        <v/>
      </c>
      <c r="E281" s="70" t="str">
        <f t="shared" si="4"/>
        <v/>
      </c>
      <c r="F281" s="70" t="str">
        <f>IF(ROW()-1&gt;MAX('Census Input Tab'!$X$33:$X$517),"",IF(OR(INDEX('Census Input Tab'!$O$33:$O$517,MATCH(ROW()-1,'Census Input Tab'!$X$33:$X$517,0))="NO",INDEX('Census Input Tab'!$O$33:$O$517,MATCH(ROW()-1,'Census Input Tab'!$X$33:$X$517,0))="BLANK"),IF(INDEX('Census Input Tab'!$O$33:$O$517,MATCH(ROW()-1,'Census Input Tab'!$X$33:$X$517,0))="NO","Missing Data","BLANK"),"None"))</f>
        <v/>
      </c>
      <c r="G281" s="62" t="str">
        <f>IF(ROW()-1&gt;MAX('Census Input Tab'!$X$33:$X$517),"",IF(OR(INDEX('Census Input Tab'!$O$33:$O$517,MATCH(ROW()-1,'Census Input Tab'!$X$33:$X$517,0))="NO",INDEX('Census Input Tab'!$O$33:$O$517,MATCH(ROW()-1,'Census Input Tab'!$X$33:$X$517,0))="BLANK"),IF(INDEX('Census Input Tab'!$O$33:$O$517,MATCH(ROW()-1,'Census Input Tab'!$X$33:$X$517,0))="NO","Missing Data","BLANK"),"4T"))</f>
        <v/>
      </c>
      <c r="H281"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Tab'!$H$33:$H$517,MATCH(ROW()-1,'Census Input Tab'!$X$33:$X$517,0))))</f>
        <v/>
      </c>
      <c r="I281" s="72" t="str">
        <f>IF(ROW()-1&gt;MAX('Census Input Tab'!$X$33:$X$517),"",IF(OR(INDEX('Census Input Tab'!$O$33:$O$517,MATCH(ROW()-1,'Census Input Tab'!$X$33:$X$517,0))="NO",INDEX('Census Input Tab'!$O$33:$O$517,MATCH(ROW()-1,'Census Input Tab'!$X$33:$X$517,0))="BLANK"),IF(INDEX('Census Input Tab'!$O$33:$O$517,MATCH(ROW()-1,'Census Input Tab'!$X$33:$X$517,0))="NO","Missing Data","BLANK"),""))</f>
        <v/>
      </c>
      <c r="J281"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Tab'!$A$33:$A$517,MATCH(ROW()-1,'Census Input Tab'!$X$33:$X$517,0))))</f>
        <v/>
      </c>
      <c r="K281"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Tab'!$B$33:$B$517,MATCH(ROW()-1,'Census Input Tab'!$X$33:$X$517,0))))</f>
        <v/>
      </c>
      <c r="L281" s="58" t="str">
        <f>IF(ROW()-1&gt;MAX('Census Input Tab'!$X$33:$X$517),"",IF(OR(INDEX('Census Input Tab'!$O$33:$O$517,MATCH(ROW()-1,'Census Input Tab'!$X$33:$X$517,0))="NO",INDEX('Census Input Tab'!$O$33:$O$517,MATCH(ROW()-1,'Census Input Tab'!$X$33:$X$517,0))="BLANK"),IF(INDEX('Census Input Tab'!$O$33:$O$517,MATCH(ROW()-1,'Census Input Tab'!$X$33:$X$517,0))="NO","Missing Data","BLANK"),IF(INDEX('Census Input Tab'!$I$33:$I$517,MATCH(ROW()-1,'Census Input Tab'!$X$33:$X$517,0))="St Con","Y",IF(INDEX('Census Input Tab'!$I$33:$I$517,MATCH(ROW()-1,'Census Input Tab'!$X$33:$X$517,0))="COBRA","Y",""))))</f>
        <v/>
      </c>
    </row>
    <row r="282" spans="1:12" ht="12.75" customHeight="1">
      <c r="A282" s="69" t="str">
        <f>IF(ROW()-1&gt;MAX('Census Input Tab'!$X$33:$X$517),"",IF(OR(INDEX('Census Input Tab'!$O$33:$O$517,MATCH(ROW()-1,'Census Input Tab'!$X$33:$X$517,0))="NO",INDEX('Census Input Tab'!$O$33:$O$517,MATCH(ROW()-1,'Census Input Tab'!$X$33:$X$517,0))="BLANK"),IF(INDEX('Census Input Tab'!$O$33:$O$517,MATCH(ROW()-1,'Census Input Tab'!$X$33:$X$517,0))="NO","Missing Data","BLANK"),INDEX('Census Input Tab'!$D$33:$D$517,MATCH(ROW()-1,'Census Input Tab'!$X$33:$X$517,0))))</f>
        <v/>
      </c>
      <c r="B282"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Tab'!$E$33:$E$517,MATCH(ROW()-1,'Census Input Tab'!$X$33:$X$517,0))))</f>
        <v/>
      </c>
      <c r="C282"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Tab'!$C$33:$C$517,MATCH(ROW()-1,'Census Input Tab'!$X$33:$X$517,0))))</f>
        <v/>
      </c>
      <c r="D282"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Tab'!$F$33:$F$517,MATCH(ROW()-1,'Census Input Tab'!$X$33:$X$517,0))))</f>
        <v/>
      </c>
      <c r="E282" s="70" t="str">
        <f t="shared" si="4"/>
        <v/>
      </c>
      <c r="F282" s="70" t="str">
        <f>IF(ROW()-1&gt;MAX('Census Input Tab'!$X$33:$X$517),"",IF(OR(INDEX('Census Input Tab'!$O$33:$O$517,MATCH(ROW()-1,'Census Input Tab'!$X$33:$X$517,0))="NO",INDEX('Census Input Tab'!$O$33:$O$517,MATCH(ROW()-1,'Census Input Tab'!$X$33:$X$517,0))="BLANK"),IF(INDEX('Census Input Tab'!$O$33:$O$517,MATCH(ROW()-1,'Census Input Tab'!$X$33:$X$517,0))="NO","Missing Data","BLANK"),"None"))</f>
        <v/>
      </c>
      <c r="G282" s="62" t="str">
        <f>IF(ROW()-1&gt;MAX('Census Input Tab'!$X$33:$X$517),"",IF(OR(INDEX('Census Input Tab'!$O$33:$O$517,MATCH(ROW()-1,'Census Input Tab'!$X$33:$X$517,0))="NO",INDEX('Census Input Tab'!$O$33:$O$517,MATCH(ROW()-1,'Census Input Tab'!$X$33:$X$517,0))="BLANK"),IF(INDEX('Census Input Tab'!$O$33:$O$517,MATCH(ROW()-1,'Census Input Tab'!$X$33:$X$517,0))="NO","Missing Data","BLANK"),"4T"))</f>
        <v/>
      </c>
      <c r="H282"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Tab'!$H$33:$H$517,MATCH(ROW()-1,'Census Input Tab'!$X$33:$X$517,0))))</f>
        <v/>
      </c>
      <c r="I282" s="72" t="str">
        <f>IF(ROW()-1&gt;MAX('Census Input Tab'!$X$33:$X$517),"",IF(OR(INDEX('Census Input Tab'!$O$33:$O$517,MATCH(ROW()-1,'Census Input Tab'!$X$33:$X$517,0))="NO",INDEX('Census Input Tab'!$O$33:$O$517,MATCH(ROW()-1,'Census Input Tab'!$X$33:$X$517,0))="BLANK"),IF(INDEX('Census Input Tab'!$O$33:$O$517,MATCH(ROW()-1,'Census Input Tab'!$X$33:$X$517,0))="NO","Missing Data","BLANK"),""))</f>
        <v/>
      </c>
      <c r="J282"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Tab'!$A$33:$A$517,MATCH(ROW()-1,'Census Input Tab'!$X$33:$X$517,0))))</f>
        <v/>
      </c>
      <c r="K282"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Tab'!$B$33:$B$517,MATCH(ROW()-1,'Census Input Tab'!$X$33:$X$517,0))))</f>
        <v/>
      </c>
      <c r="L282" s="58" t="str">
        <f>IF(ROW()-1&gt;MAX('Census Input Tab'!$X$33:$X$517),"",IF(OR(INDEX('Census Input Tab'!$O$33:$O$517,MATCH(ROW()-1,'Census Input Tab'!$X$33:$X$517,0))="NO",INDEX('Census Input Tab'!$O$33:$O$517,MATCH(ROW()-1,'Census Input Tab'!$X$33:$X$517,0))="BLANK"),IF(INDEX('Census Input Tab'!$O$33:$O$517,MATCH(ROW()-1,'Census Input Tab'!$X$33:$X$517,0))="NO","Missing Data","BLANK"),IF(INDEX('Census Input Tab'!$I$33:$I$517,MATCH(ROW()-1,'Census Input Tab'!$X$33:$X$517,0))="St Con","Y",IF(INDEX('Census Input Tab'!$I$33:$I$517,MATCH(ROW()-1,'Census Input Tab'!$X$33:$X$517,0))="COBRA","Y",""))))</f>
        <v/>
      </c>
    </row>
    <row r="283" spans="1:12" ht="12.75" customHeight="1">
      <c r="A283" s="69" t="str">
        <f>IF(ROW()-1&gt;MAX('Census Input Tab'!$X$33:$X$517),"",IF(OR(INDEX('Census Input Tab'!$O$33:$O$517,MATCH(ROW()-1,'Census Input Tab'!$X$33:$X$517,0))="NO",INDEX('Census Input Tab'!$O$33:$O$517,MATCH(ROW()-1,'Census Input Tab'!$X$33:$X$517,0))="BLANK"),IF(INDEX('Census Input Tab'!$O$33:$O$517,MATCH(ROW()-1,'Census Input Tab'!$X$33:$X$517,0))="NO","Missing Data","BLANK"),INDEX('Census Input Tab'!$D$33:$D$517,MATCH(ROW()-1,'Census Input Tab'!$X$33:$X$517,0))))</f>
        <v/>
      </c>
      <c r="B283"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Tab'!$E$33:$E$517,MATCH(ROW()-1,'Census Input Tab'!$X$33:$X$517,0))))</f>
        <v/>
      </c>
      <c r="C283"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Tab'!$C$33:$C$517,MATCH(ROW()-1,'Census Input Tab'!$X$33:$X$517,0))))</f>
        <v/>
      </c>
      <c r="D283"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Tab'!$F$33:$F$517,MATCH(ROW()-1,'Census Input Tab'!$X$33:$X$517,0))))</f>
        <v/>
      </c>
      <c r="E283" s="70" t="str">
        <f t="shared" si="4"/>
        <v/>
      </c>
      <c r="F283" s="70" t="str">
        <f>IF(ROW()-1&gt;MAX('Census Input Tab'!$X$33:$X$517),"",IF(OR(INDEX('Census Input Tab'!$O$33:$O$517,MATCH(ROW()-1,'Census Input Tab'!$X$33:$X$517,0))="NO",INDEX('Census Input Tab'!$O$33:$O$517,MATCH(ROW()-1,'Census Input Tab'!$X$33:$X$517,0))="BLANK"),IF(INDEX('Census Input Tab'!$O$33:$O$517,MATCH(ROW()-1,'Census Input Tab'!$X$33:$X$517,0))="NO","Missing Data","BLANK"),"None"))</f>
        <v/>
      </c>
      <c r="G283" s="62" t="str">
        <f>IF(ROW()-1&gt;MAX('Census Input Tab'!$X$33:$X$517),"",IF(OR(INDEX('Census Input Tab'!$O$33:$O$517,MATCH(ROW()-1,'Census Input Tab'!$X$33:$X$517,0))="NO",INDEX('Census Input Tab'!$O$33:$O$517,MATCH(ROW()-1,'Census Input Tab'!$X$33:$X$517,0))="BLANK"),IF(INDEX('Census Input Tab'!$O$33:$O$517,MATCH(ROW()-1,'Census Input Tab'!$X$33:$X$517,0))="NO","Missing Data","BLANK"),"4T"))</f>
        <v/>
      </c>
      <c r="H283"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Tab'!$H$33:$H$517,MATCH(ROW()-1,'Census Input Tab'!$X$33:$X$517,0))))</f>
        <v/>
      </c>
      <c r="I283" s="72" t="str">
        <f>IF(ROW()-1&gt;MAX('Census Input Tab'!$X$33:$X$517),"",IF(OR(INDEX('Census Input Tab'!$O$33:$O$517,MATCH(ROW()-1,'Census Input Tab'!$X$33:$X$517,0))="NO",INDEX('Census Input Tab'!$O$33:$O$517,MATCH(ROW()-1,'Census Input Tab'!$X$33:$X$517,0))="BLANK"),IF(INDEX('Census Input Tab'!$O$33:$O$517,MATCH(ROW()-1,'Census Input Tab'!$X$33:$X$517,0))="NO","Missing Data","BLANK"),""))</f>
        <v/>
      </c>
      <c r="J283"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Tab'!$A$33:$A$517,MATCH(ROW()-1,'Census Input Tab'!$X$33:$X$517,0))))</f>
        <v/>
      </c>
      <c r="K283"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Tab'!$B$33:$B$517,MATCH(ROW()-1,'Census Input Tab'!$X$33:$X$517,0))))</f>
        <v/>
      </c>
      <c r="L283" s="58" t="str">
        <f>IF(ROW()-1&gt;MAX('Census Input Tab'!$X$33:$X$517),"",IF(OR(INDEX('Census Input Tab'!$O$33:$O$517,MATCH(ROW()-1,'Census Input Tab'!$X$33:$X$517,0))="NO",INDEX('Census Input Tab'!$O$33:$O$517,MATCH(ROW()-1,'Census Input Tab'!$X$33:$X$517,0))="BLANK"),IF(INDEX('Census Input Tab'!$O$33:$O$517,MATCH(ROW()-1,'Census Input Tab'!$X$33:$X$517,0))="NO","Missing Data","BLANK"),IF(INDEX('Census Input Tab'!$I$33:$I$517,MATCH(ROW()-1,'Census Input Tab'!$X$33:$X$517,0))="St Con","Y",IF(INDEX('Census Input Tab'!$I$33:$I$517,MATCH(ROW()-1,'Census Input Tab'!$X$33:$X$517,0))="COBRA","Y",""))))</f>
        <v/>
      </c>
    </row>
    <row r="284" spans="1:12" ht="12.75" customHeight="1">
      <c r="A284" s="69" t="str">
        <f>IF(ROW()-1&gt;MAX('Census Input Tab'!$X$33:$X$517),"",IF(OR(INDEX('Census Input Tab'!$O$33:$O$517,MATCH(ROW()-1,'Census Input Tab'!$X$33:$X$517,0))="NO",INDEX('Census Input Tab'!$O$33:$O$517,MATCH(ROW()-1,'Census Input Tab'!$X$33:$X$517,0))="BLANK"),IF(INDEX('Census Input Tab'!$O$33:$O$517,MATCH(ROW()-1,'Census Input Tab'!$X$33:$X$517,0))="NO","Missing Data","BLANK"),INDEX('Census Input Tab'!$D$33:$D$517,MATCH(ROW()-1,'Census Input Tab'!$X$33:$X$517,0))))</f>
        <v/>
      </c>
      <c r="B284"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Tab'!$E$33:$E$517,MATCH(ROW()-1,'Census Input Tab'!$X$33:$X$517,0))))</f>
        <v/>
      </c>
      <c r="C284"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Tab'!$C$33:$C$517,MATCH(ROW()-1,'Census Input Tab'!$X$33:$X$517,0))))</f>
        <v/>
      </c>
      <c r="D284"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Tab'!$F$33:$F$517,MATCH(ROW()-1,'Census Input Tab'!$X$33:$X$517,0))))</f>
        <v/>
      </c>
      <c r="E284" s="70" t="str">
        <f t="shared" si="4"/>
        <v/>
      </c>
      <c r="F284" s="70" t="str">
        <f>IF(ROW()-1&gt;MAX('Census Input Tab'!$X$33:$X$517),"",IF(OR(INDEX('Census Input Tab'!$O$33:$O$517,MATCH(ROW()-1,'Census Input Tab'!$X$33:$X$517,0))="NO",INDEX('Census Input Tab'!$O$33:$O$517,MATCH(ROW()-1,'Census Input Tab'!$X$33:$X$517,0))="BLANK"),IF(INDEX('Census Input Tab'!$O$33:$O$517,MATCH(ROW()-1,'Census Input Tab'!$X$33:$X$517,0))="NO","Missing Data","BLANK"),"None"))</f>
        <v/>
      </c>
      <c r="G284" s="62" t="str">
        <f>IF(ROW()-1&gt;MAX('Census Input Tab'!$X$33:$X$517),"",IF(OR(INDEX('Census Input Tab'!$O$33:$O$517,MATCH(ROW()-1,'Census Input Tab'!$X$33:$X$517,0))="NO",INDEX('Census Input Tab'!$O$33:$O$517,MATCH(ROW()-1,'Census Input Tab'!$X$33:$X$517,0))="BLANK"),IF(INDEX('Census Input Tab'!$O$33:$O$517,MATCH(ROW()-1,'Census Input Tab'!$X$33:$X$517,0))="NO","Missing Data","BLANK"),"4T"))</f>
        <v/>
      </c>
      <c r="H284"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Tab'!$H$33:$H$517,MATCH(ROW()-1,'Census Input Tab'!$X$33:$X$517,0))))</f>
        <v/>
      </c>
      <c r="I284" s="72" t="str">
        <f>IF(ROW()-1&gt;MAX('Census Input Tab'!$X$33:$X$517),"",IF(OR(INDEX('Census Input Tab'!$O$33:$O$517,MATCH(ROW()-1,'Census Input Tab'!$X$33:$X$517,0))="NO",INDEX('Census Input Tab'!$O$33:$O$517,MATCH(ROW()-1,'Census Input Tab'!$X$33:$X$517,0))="BLANK"),IF(INDEX('Census Input Tab'!$O$33:$O$517,MATCH(ROW()-1,'Census Input Tab'!$X$33:$X$517,0))="NO","Missing Data","BLANK"),""))</f>
        <v/>
      </c>
      <c r="J284"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Tab'!$A$33:$A$517,MATCH(ROW()-1,'Census Input Tab'!$X$33:$X$517,0))))</f>
        <v/>
      </c>
      <c r="K284"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Tab'!$B$33:$B$517,MATCH(ROW()-1,'Census Input Tab'!$X$33:$X$517,0))))</f>
        <v/>
      </c>
      <c r="L284" s="58" t="str">
        <f>IF(ROW()-1&gt;MAX('Census Input Tab'!$X$33:$X$517),"",IF(OR(INDEX('Census Input Tab'!$O$33:$O$517,MATCH(ROW()-1,'Census Input Tab'!$X$33:$X$517,0))="NO",INDEX('Census Input Tab'!$O$33:$O$517,MATCH(ROW()-1,'Census Input Tab'!$X$33:$X$517,0))="BLANK"),IF(INDEX('Census Input Tab'!$O$33:$O$517,MATCH(ROW()-1,'Census Input Tab'!$X$33:$X$517,0))="NO","Missing Data","BLANK"),IF(INDEX('Census Input Tab'!$I$33:$I$517,MATCH(ROW()-1,'Census Input Tab'!$X$33:$X$517,0))="St Con","Y",IF(INDEX('Census Input Tab'!$I$33:$I$517,MATCH(ROW()-1,'Census Input Tab'!$X$33:$X$517,0))="COBRA","Y",""))))</f>
        <v/>
      </c>
    </row>
    <row r="285" spans="1:12" ht="12.75" customHeight="1">
      <c r="A285" s="69" t="str">
        <f>IF(ROW()-1&gt;MAX('Census Input Tab'!$X$33:$X$517),"",IF(OR(INDEX('Census Input Tab'!$O$33:$O$517,MATCH(ROW()-1,'Census Input Tab'!$X$33:$X$517,0))="NO",INDEX('Census Input Tab'!$O$33:$O$517,MATCH(ROW()-1,'Census Input Tab'!$X$33:$X$517,0))="BLANK"),IF(INDEX('Census Input Tab'!$O$33:$O$517,MATCH(ROW()-1,'Census Input Tab'!$X$33:$X$517,0))="NO","Missing Data","BLANK"),INDEX('Census Input Tab'!$D$33:$D$517,MATCH(ROW()-1,'Census Input Tab'!$X$33:$X$517,0))))</f>
        <v/>
      </c>
      <c r="B285"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Tab'!$E$33:$E$517,MATCH(ROW()-1,'Census Input Tab'!$X$33:$X$517,0))))</f>
        <v/>
      </c>
      <c r="C285"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Tab'!$C$33:$C$517,MATCH(ROW()-1,'Census Input Tab'!$X$33:$X$517,0))))</f>
        <v/>
      </c>
      <c r="D285"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Tab'!$F$33:$F$517,MATCH(ROW()-1,'Census Input Tab'!$X$33:$X$517,0))))</f>
        <v/>
      </c>
      <c r="E285" s="70" t="str">
        <f t="shared" si="4"/>
        <v/>
      </c>
      <c r="F285" s="70" t="str">
        <f>IF(ROW()-1&gt;MAX('Census Input Tab'!$X$33:$X$517),"",IF(OR(INDEX('Census Input Tab'!$O$33:$O$517,MATCH(ROW()-1,'Census Input Tab'!$X$33:$X$517,0))="NO",INDEX('Census Input Tab'!$O$33:$O$517,MATCH(ROW()-1,'Census Input Tab'!$X$33:$X$517,0))="BLANK"),IF(INDEX('Census Input Tab'!$O$33:$O$517,MATCH(ROW()-1,'Census Input Tab'!$X$33:$X$517,0))="NO","Missing Data","BLANK"),"None"))</f>
        <v/>
      </c>
      <c r="G285" s="62" t="str">
        <f>IF(ROW()-1&gt;MAX('Census Input Tab'!$X$33:$X$517),"",IF(OR(INDEX('Census Input Tab'!$O$33:$O$517,MATCH(ROW()-1,'Census Input Tab'!$X$33:$X$517,0))="NO",INDEX('Census Input Tab'!$O$33:$O$517,MATCH(ROW()-1,'Census Input Tab'!$X$33:$X$517,0))="BLANK"),IF(INDEX('Census Input Tab'!$O$33:$O$517,MATCH(ROW()-1,'Census Input Tab'!$X$33:$X$517,0))="NO","Missing Data","BLANK"),"4T"))</f>
        <v/>
      </c>
      <c r="H285"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Tab'!$H$33:$H$517,MATCH(ROW()-1,'Census Input Tab'!$X$33:$X$517,0))))</f>
        <v/>
      </c>
      <c r="I285" s="72" t="str">
        <f>IF(ROW()-1&gt;MAX('Census Input Tab'!$X$33:$X$517),"",IF(OR(INDEX('Census Input Tab'!$O$33:$O$517,MATCH(ROW()-1,'Census Input Tab'!$X$33:$X$517,0))="NO",INDEX('Census Input Tab'!$O$33:$O$517,MATCH(ROW()-1,'Census Input Tab'!$X$33:$X$517,0))="BLANK"),IF(INDEX('Census Input Tab'!$O$33:$O$517,MATCH(ROW()-1,'Census Input Tab'!$X$33:$X$517,0))="NO","Missing Data","BLANK"),""))</f>
        <v/>
      </c>
      <c r="J285"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Tab'!$A$33:$A$517,MATCH(ROW()-1,'Census Input Tab'!$X$33:$X$517,0))))</f>
        <v/>
      </c>
      <c r="K285"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Tab'!$B$33:$B$517,MATCH(ROW()-1,'Census Input Tab'!$X$33:$X$517,0))))</f>
        <v/>
      </c>
      <c r="L285" s="58" t="str">
        <f>IF(ROW()-1&gt;MAX('Census Input Tab'!$X$33:$X$517),"",IF(OR(INDEX('Census Input Tab'!$O$33:$O$517,MATCH(ROW()-1,'Census Input Tab'!$X$33:$X$517,0))="NO",INDEX('Census Input Tab'!$O$33:$O$517,MATCH(ROW()-1,'Census Input Tab'!$X$33:$X$517,0))="BLANK"),IF(INDEX('Census Input Tab'!$O$33:$O$517,MATCH(ROW()-1,'Census Input Tab'!$X$33:$X$517,0))="NO","Missing Data","BLANK"),IF(INDEX('Census Input Tab'!$I$33:$I$517,MATCH(ROW()-1,'Census Input Tab'!$X$33:$X$517,0))="St Con","Y",IF(INDEX('Census Input Tab'!$I$33:$I$517,MATCH(ROW()-1,'Census Input Tab'!$X$33:$X$517,0))="COBRA","Y",""))))</f>
        <v/>
      </c>
    </row>
    <row r="286" spans="1:12" ht="12.75" customHeight="1">
      <c r="A286" s="69" t="str">
        <f>IF(ROW()-1&gt;MAX('Census Input Tab'!$X$33:$X$517),"",IF(OR(INDEX('Census Input Tab'!$O$33:$O$517,MATCH(ROW()-1,'Census Input Tab'!$X$33:$X$517,0))="NO",INDEX('Census Input Tab'!$O$33:$O$517,MATCH(ROW()-1,'Census Input Tab'!$X$33:$X$517,0))="BLANK"),IF(INDEX('Census Input Tab'!$O$33:$O$517,MATCH(ROW()-1,'Census Input Tab'!$X$33:$X$517,0))="NO","Missing Data","BLANK"),INDEX('Census Input Tab'!$D$33:$D$517,MATCH(ROW()-1,'Census Input Tab'!$X$33:$X$517,0))))</f>
        <v/>
      </c>
      <c r="B286"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Tab'!$E$33:$E$517,MATCH(ROW()-1,'Census Input Tab'!$X$33:$X$517,0))))</f>
        <v/>
      </c>
      <c r="C286"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Tab'!$C$33:$C$517,MATCH(ROW()-1,'Census Input Tab'!$X$33:$X$517,0))))</f>
        <v/>
      </c>
      <c r="D286"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Tab'!$F$33:$F$517,MATCH(ROW()-1,'Census Input Tab'!$X$33:$X$517,0))))</f>
        <v/>
      </c>
      <c r="E286" s="70" t="str">
        <f t="shared" si="4"/>
        <v/>
      </c>
      <c r="F286" s="70" t="str">
        <f>IF(ROW()-1&gt;MAX('Census Input Tab'!$X$33:$X$517),"",IF(OR(INDEX('Census Input Tab'!$O$33:$O$517,MATCH(ROW()-1,'Census Input Tab'!$X$33:$X$517,0))="NO",INDEX('Census Input Tab'!$O$33:$O$517,MATCH(ROW()-1,'Census Input Tab'!$X$33:$X$517,0))="BLANK"),IF(INDEX('Census Input Tab'!$O$33:$O$517,MATCH(ROW()-1,'Census Input Tab'!$X$33:$X$517,0))="NO","Missing Data","BLANK"),"None"))</f>
        <v/>
      </c>
      <c r="G286" s="62" t="str">
        <f>IF(ROW()-1&gt;MAX('Census Input Tab'!$X$33:$X$517),"",IF(OR(INDEX('Census Input Tab'!$O$33:$O$517,MATCH(ROW()-1,'Census Input Tab'!$X$33:$X$517,0))="NO",INDEX('Census Input Tab'!$O$33:$O$517,MATCH(ROW()-1,'Census Input Tab'!$X$33:$X$517,0))="BLANK"),IF(INDEX('Census Input Tab'!$O$33:$O$517,MATCH(ROW()-1,'Census Input Tab'!$X$33:$X$517,0))="NO","Missing Data","BLANK"),"4T"))</f>
        <v/>
      </c>
      <c r="H286"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Tab'!$H$33:$H$517,MATCH(ROW()-1,'Census Input Tab'!$X$33:$X$517,0))))</f>
        <v/>
      </c>
      <c r="I286" s="72" t="str">
        <f>IF(ROW()-1&gt;MAX('Census Input Tab'!$X$33:$X$517),"",IF(OR(INDEX('Census Input Tab'!$O$33:$O$517,MATCH(ROW()-1,'Census Input Tab'!$X$33:$X$517,0))="NO",INDEX('Census Input Tab'!$O$33:$O$517,MATCH(ROW()-1,'Census Input Tab'!$X$33:$X$517,0))="BLANK"),IF(INDEX('Census Input Tab'!$O$33:$O$517,MATCH(ROW()-1,'Census Input Tab'!$X$33:$X$517,0))="NO","Missing Data","BLANK"),""))</f>
        <v/>
      </c>
      <c r="J286"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Tab'!$A$33:$A$517,MATCH(ROW()-1,'Census Input Tab'!$X$33:$X$517,0))))</f>
        <v/>
      </c>
      <c r="K286"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Tab'!$B$33:$B$517,MATCH(ROW()-1,'Census Input Tab'!$X$33:$X$517,0))))</f>
        <v/>
      </c>
      <c r="L286" s="58" t="str">
        <f>IF(ROW()-1&gt;MAX('Census Input Tab'!$X$33:$X$517),"",IF(OR(INDEX('Census Input Tab'!$O$33:$O$517,MATCH(ROW()-1,'Census Input Tab'!$X$33:$X$517,0))="NO",INDEX('Census Input Tab'!$O$33:$O$517,MATCH(ROW()-1,'Census Input Tab'!$X$33:$X$517,0))="BLANK"),IF(INDEX('Census Input Tab'!$O$33:$O$517,MATCH(ROW()-1,'Census Input Tab'!$X$33:$X$517,0))="NO","Missing Data","BLANK"),IF(INDEX('Census Input Tab'!$I$33:$I$517,MATCH(ROW()-1,'Census Input Tab'!$X$33:$X$517,0))="St Con","Y",IF(INDEX('Census Input Tab'!$I$33:$I$517,MATCH(ROW()-1,'Census Input Tab'!$X$33:$X$517,0))="COBRA","Y",""))))</f>
        <v/>
      </c>
    </row>
    <row r="287" spans="1:12" ht="12.75" customHeight="1">
      <c r="A287" s="69" t="str">
        <f>IF(ROW()-1&gt;MAX('Census Input Tab'!$X$33:$X$517),"",IF(OR(INDEX('Census Input Tab'!$O$33:$O$517,MATCH(ROW()-1,'Census Input Tab'!$X$33:$X$517,0))="NO",INDEX('Census Input Tab'!$O$33:$O$517,MATCH(ROW()-1,'Census Input Tab'!$X$33:$X$517,0))="BLANK"),IF(INDEX('Census Input Tab'!$O$33:$O$517,MATCH(ROW()-1,'Census Input Tab'!$X$33:$X$517,0))="NO","Missing Data","BLANK"),INDEX('Census Input Tab'!$D$33:$D$517,MATCH(ROW()-1,'Census Input Tab'!$X$33:$X$517,0))))</f>
        <v/>
      </c>
      <c r="B287"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Tab'!$E$33:$E$517,MATCH(ROW()-1,'Census Input Tab'!$X$33:$X$517,0))))</f>
        <v/>
      </c>
      <c r="C287"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Tab'!$C$33:$C$517,MATCH(ROW()-1,'Census Input Tab'!$X$33:$X$517,0))))</f>
        <v/>
      </c>
      <c r="D287"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Tab'!$F$33:$F$517,MATCH(ROW()-1,'Census Input Tab'!$X$33:$X$517,0))))</f>
        <v/>
      </c>
      <c r="E287" s="70" t="str">
        <f t="shared" si="4"/>
        <v/>
      </c>
      <c r="F287" s="70" t="str">
        <f>IF(ROW()-1&gt;MAX('Census Input Tab'!$X$33:$X$517),"",IF(OR(INDEX('Census Input Tab'!$O$33:$O$517,MATCH(ROW()-1,'Census Input Tab'!$X$33:$X$517,0))="NO",INDEX('Census Input Tab'!$O$33:$O$517,MATCH(ROW()-1,'Census Input Tab'!$X$33:$X$517,0))="BLANK"),IF(INDEX('Census Input Tab'!$O$33:$O$517,MATCH(ROW()-1,'Census Input Tab'!$X$33:$X$517,0))="NO","Missing Data","BLANK"),"None"))</f>
        <v/>
      </c>
      <c r="G287" s="62" t="str">
        <f>IF(ROW()-1&gt;MAX('Census Input Tab'!$X$33:$X$517),"",IF(OR(INDEX('Census Input Tab'!$O$33:$O$517,MATCH(ROW()-1,'Census Input Tab'!$X$33:$X$517,0))="NO",INDEX('Census Input Tab'!$O$33:$O$517,MATCH(ROW()-1,'Census Input Tab'!$X$33:$X$517,0))="BLANK"),IF(INDEX('Census Input Tab'!$O$33:$O$517,MATCH(ROW()-1,'Census Input Tab'!$X$33:$X$517,0))="NO","Missing Data","BLANK"),"4T"))</f>
        <v/>
      </c>
      <c r="H287"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Tab'!$H$33:$H$517,MATCH(ROW()-1,'Census Input Tab'!$X$33:$X$517,0))))</f>
        <v/>
      </c>
      <c r="I287" s="72" t="str">
        <f>IF(ROW()-1&gt;MAX('Census Input Tab'!$X$33:$X$517),"",IF(OR(INDEX('Census Input Tab'!$O$33:$O$517,MATCH(ROW()-1,'Census Input Tab'!$X$33:$X$517,0))="NO",INDEX('Census Input Tab'!$O$33:$O$517,MATCH(ROW()-1,'Census Input Tab'!$X$33:$X$517,0))="BLANK"),IF(INDEX('Census Input Tab'!$O$33:$O$517,MATCH(ROW()-1,'Census Input Tab'!$X$33:$X$517,0))="NO","Missing Data","BLANK"),""))</f>
        <v/>
      </c>
      <c r="J287"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Tab'!$A$33:$A$517,MATCH(ROW()-1,'Census Input Tab'!$X$33:$X$517,0))))</f>
        <v/>
      </c>
      <c r="K287"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Tab'!$B$33:$B$517,MATCH(ROW()-1,'Census Input Tab'!$X$33:$X$517,0))))</f>
        <v/>
      </c>
      <c r="L287" s="58" t="str">
        <f>IF(ROW()-1&gt;MAX('Census Input Tab'!$X$33:$X$517),"",IF(OR(INDEX('Census Input Tab'!$O$33:$O$517,MATCH(ROW()-1,'Census Input Tab'!$X$33:$X$517,0))="NO",INDEX('Census Input Tab'!$O$33:$O$517,MATCH(ROW()-1,'Census Input Tab'!$X$33:$X$517,0))="BLANK"),IF(INDEX('Census Input Tab'!$O$33:$O$517,MATCH(ROW()-1,'Census Input Tab'!$X$33:$X$517,0))="NO","Missing Data","BLANK"),IF(INDEX('Census Input Tab'!$I$33:$I$517,MATCH(ROW()-1,'Census Input Tab'!$X$33:$X$517,0))="St Con","Y",IF(INDEX('Census Input Tab'!$I$33:$I$517,MATCH(ROW()-1,'Census Input Tab'!$X$33:$X$517,0))="COBRA","Y",""))))</f>
        <v/>
      </c>
    </row>
    <row r="288" spans="1:12" ht="12.75" customHeight="1">
      <c r="A288" s="69" t="str">
        <f>IF(ROW()-1&gt;MAX('Census Input Tab'!$X$33:$X$517),"",IF(OR(INDEX('Census Input Tab'!$O$33:$O$517,MATCH(ROW()-1,'Census Input Tab'!$X$33:$X$517,0))="NO",INDEX('Census Input Tab'!$O$33:$O$517,MATCH(ROW()-1,'Census Input Tab'!$X$33:$X$517,0))="BLANK"),IF(INDEX('Census Input Tab'!$O$33:$O$517,MATCH(ROW()-1,'Census Input Tab'!$X$33:$X$517,0))="NO","Missing Data","BLANK"),INDEX('Census Input Tab'!$D$33:$D$517,MATCH(ROW()-1,'Census Input Tab'!$X$33:$X$517,0))))</f>
        <v/>
      </c>
      <c r="B288"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Tab'!$E$33:$E$517,MATCH(ROW()-1,'Census Input Tab'!$X$33:$X$517,0))))</f>
        <v/>
      </c>
      <c r="C288"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Tab'!$C$33:$C$517,MATCH(ROW()-1,'Census Input Tab'!$X$33:$X$517,0))))</f>
        <v/>
      </c>
      <c r="D288"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Tab'!$F$33:$F$517,MATCH(ROW()-1,'Census Input Tab'!$X$33:$X$517,0))))</f>
        <v/>
      </c>
      <c r="E288" s="70" t="str">
        <f t="shared" si="4"/>
        <v/>
      </c>
      <c r="F288" s="70" t="str">
        <f>IF(ROW()-1&gt;MAX('Census Input Tab'!$X$33:$X$517),"",IF(OR(INDEX('Census Input Tab'!$O$33:$O$517,MATCH(ROW()-1,'Census Input Tab'!$X$33:$X$517,0))="NO",INDEX('Census Input Tab'!$O$33:$O$517,MATCH(ROW()-1,'Census Input Tab'!$X$33:$X$517,0))="BLANK"),IF(INDEX('Census Input Tab'!$O$33:$O$517,MATCH(ROW()-1,'Census Input Tab'!$X$33:$X$517,0))="NO","Missing Data","BLANK"),"None"))</f>
        <v/>
      </c>
      <c r="G288" s="62" t="str">
        <f>IF(ROW()-1&gt;MAX('Census Input Tab'!$X$33:$X$517),"",IF(OR(INDEX('Census Input Tab'!$O$33:$O$517,MATCH(ROW()-1,'Census Input Tab'!$X$33:$X$517,0))="NO",INDEX('Census Input Tab'!$O$33:$O$517,MATCH(ROW()-1,'Census Input Tab'!$X$33:$X$517,0))="BLANK"),IF(INDEX('Census Input Tab'!$O$33:$O$517,MATCH(ROW()-1,'Census Input Tab'!$X$33:$X$517,0))="NO","Missing Data","BLANK"),"4T"))</f>
        <v/>
      </c>
      <c r="H288"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Tab'!$H$33:$H$517,MATCH(ROW()-1,'Census Input Tab'!$X$33:$X$517,0))))</f>
        <v/>
      </c>
      <c r="I288" s="72" t="str">
        <f>IF(ROW()-1&gt;MAX('Census Input Tab'!$X$33:$X$517),"",IF(OR(INDEX('Census Input Tab'!$O$33:$O$517,MATCH(ROW()-1,'Census Input Tab'!$X$33:$X$517,0))="NO",INDEX('Census Input Tab'!$O$33:$O$517,MATCH(ROW()-1,'Census Input Tab'!$X$33:$X$517,0))="BLANK"),IF(INDEX('Census Input Tab'!$O$33:$O$517,MATCH(ROW()-1,'Census Input Tab'!$X$33:$X$517,0))="NO","Missing Data","BLANK"),""))</f>
        <v/>
      </c>
      <c r="J288"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Tab'!$A$33:$A$517,MATCH(ROW()-1,'Census Input Tab'!$X$33:$X$517,0))))</f>
        <v/>
      </c>
      <c r="K288"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Tab'!$B$33:$B$517,MATCH(ROW()-1,'Census Input Tab'!$X$33:$X$517,0))))</f>
        <v/>
      </c>
      <c r="L288" s="58" t="str">
        <f>IF(ROW()-1&gt;MAX('Census Input Tab'!$X$33:$X$517),"",IF(OR(INDEX('Census Input Tab'!$O$33:$O$517,MATCH(ROW()-1,'Census Input Tab'!$X$33:$X$517,0))="NO",INDEX('Census Input Tab'!$O$33:$O$517,MATCH(ROW()-1,'Census Input Tab'!$X$33:$X$517,0))="BLANK"),IF(INDEX('Census Input Tab'!$O$33:$O$517,MATCH(ROW()-1,'Census Input Tab'!$X$33:$X$517,0))="NO","Missing Data","BLANK"),IF(INDEX('Census Input Tab'!$I$33:$I$517,MATCH(ROW()-1,'Census Input Tab'!$X$33:$X$517,0))="St Con","Y",IF(INDEX('Census Input Tab'!$I$33:$I$517,MATCH(ROW()-1,'Census Input Tab'!$X$33:$X$517,0))="COBRA","Y",""))))</f>
        <v/>
      </c>
    </row>
    <row r="289" spans="1:12" ht="12.75" customHeight="1">
      <c r="A289" s="69" t="str">
        <f>IF(ROW()-1&gt;MAX('Census Input Tab'!$X$33:$X$517),"",IF(OR(INDEX('Census Input Tab'!$O$33:$O$517,MATCH(ROW()-1,'Census Input Tab'!$X$33:$X$517,0))="NO",INDEX('Census Input Tab'!$O$33:$O$517,MATCH(ROW()-1,'Census Input Tab'!$X$33:$X$517,0))="BLANK"),IF(INDEX('Census Input Tab'!$O$33:$O$517,MATCH(ROW()-1,'Census Input Tab'!$X$33:$X$517,0))="NO","Missing Data","BLANK"),INDEX('Census Input Tab'!$D$33:$D$517,MATCH(ROW()-1,'Census Input Tab'!$X$33:$X$517,0))))</f>
        <v/>
      </c>
      <c r="B289"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Tab'!$E$33:$E$517,MATCH(ROW()-1,'Census Input Tab'!$X$33:$X$517,0))))</f>
        <v/>
      </c>
      <c r="C289"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Tab'!$C$33:$C$517,MATCH(ROW()-1,'Census Input Tab'!$X$33:$X$517,0))))</f>
        <v/>
      </c>
      <c r="D289"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Tab'!$F$33:$F$517,MATCH(ROW()-1,'Census Input Tab'!$X$33:$X$517,0))))</f>
        <v/>
      </c>
      <c r="E289" s="70" t="str">
        <f t="shared" si="4"/>
        <v/>
      </c>
      <c r="F289" s="70" t="str">
        <f>IF(ROW()-1&gt;MAX('Census Input Tab'!$X$33:$X$517),"",IF(OR(INDEX('Census Input Tab'!$O$33:$O$517,MATCH(ROW()-1,'Census Input Tab'!$X$33:$X$517,0))="NO",INDEX('Census Input Tab'!$O$33:$O$517,MATCH(ROW()-1,'Census Input Tab'!$X$33:$X$517,0))="BLANK"),IF(INDEX('Census Input Tab'!$O$33:$O$517,MATCH(ROW()-1,'Census Input Tab'!$X$33:$X$517,0))="NO","Missing Data","BLANK"),"None"))</f>
        <v/>
      </c>
      <c r="G289" s="62" t="str">
        <f>IF(ROW()-1&gt;MAX('Census Input Tab'!$X$33:$X$517),"",IF(OR(INDEX('Census Input Tab'!$O$33:$O$517,MATCH(ROW()-1,'Census Input Tab'!$X$33:$X$517,0))="NO",INDEX('Census Input Tab'!$O$33:$O$517,MATCH(ROW()-1,'Census Input Tab'!$X$33:$X$517,0))="BLANK"),IF(INDEX('Census Input Tab'!$O$33:$O$517,MATCH(ROW()-1,'Census Input Tab'!$X$33:$X$517,0))="NO","Missing Data","BLANK"),"4T"))</f>
        <v/>
      </c>
      <c r="H289"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Tab'!$H$33:$H$517,MATCH(ROW()-1,'Census Input Tab'!$X$33:$X$517,0))))</f>
        <v/>
      </c>
      <c r="I289" s="72" t="str">
        <f>IF(ROW()-1&gt;MAX('Census Input Tab'!$X$33:$X$517),"",IF(OR(INDEX('Census Input Tab'!$O$33:$O$517,MATCH(ROW()-1,'Census Input Tab'!$X$33:$X$517,0))="NO",INDEX('Census Input Tab'!$O$33:$O$517,MATCH(ROW()-1,'Census Input Tab'!$X$33:$X$517,0))="BLANK"),IF(INDEX('Census Input Tab'!$O$33:$O$517,MATCH(ROW()-1,'Census Input Tab'!$X$33:$X$517,0))="NO","Missing Data","BLANK"),""))</f>
        <v/>
      </c>
      <c r="J289"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Tab'!$A$33:$A$517,MATCH(ROW()-1,'Census Input Tab'!$X$33:$X$517,0))))</f>
        <v/>
      </c>
      <c r="K289"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Tab'!$B$33:$B$517,MATCH(ROW()-1,'Census Input Tab'!$X$33:$X$517,0))))</f>
        <v/>
      </c>
      <c r="L289" s="58" t="str">
        <f>IF(ROW()-1&gt;MAX('Census Input Tab'!$X$33:$X$517),"",IF(OR(INDEX('Census Input Tab'!$O$33:$O$517,MATCH(ROW()-1,'Census Input Tab'!$X$33:$X$517,0))="NO",INDEX('Census Input Tab'!$O$33:$O$517,MATCH(ROW()-1,'Census Input Tab'!$X$33:$X$517,0))="BLANK"),IF(INDEX('Census Input Tab'!$O$33:$O$517,MATCH(ROW()-1,'Census Input Tab'!$X$33:$X$517,0))="NO","Missing Data","BLANK"),IF(INDEX('Census Input Tab'!$I$33:$I$517,MATCH(ROW()-1,'Census Input Tab'!$X$33:$X$517,0))="St Con","Y",IF(INDEX('Census Input Tab'!$I$33:$I$517,MATCH(ROW()-1,'Census Input Tab'!$X$33:$X$517,0))="COBRA","Y",""))))</f>
        <v/>
      </c>
    </row>
    <row r="290" spans="1:12" ht="12.75" customHeight="1">
      <c r="A290" s="69" t="str">
        <f>IF(ROW()-1&gt;MAX('Census Input Tab'!$X$33:$X$517),"",IF(OR(INDEX('Census Input Tab'!$O$33:$O$517,MATCH(ROW()-1,'Census Input Tab'!$X$33:$X$517,0))="NO",INDEX('Census Input Tab'!$O$33:$O$517,MATCH(ROW()-1,'Census Input Tab'!$X$33:$X$517,0))="BLANK"),IF(INDEX('Census Input Tab'!$O$33:$O$517,MATCH(ROW()-1,'Census Input Tab'!$X$33:$X$517,0))="NO","Missing Data","BLANK"),INDEX('Census Input Tab'!$D$33:$D$517,MATCH(ROW()-1,'Census Input Tab'!$X$33:$X$517,0))))</f>
        <v/>
      </c>
      <c r="B290"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Tab'!$E$33:$E$517,MATCH(ROW()-1,'Census Input Tab'!$X$33:$X$517,0))))</f>
        <v/>
      </c>
      <c r="C290"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Tab'!$C$33:$C$517,MATCH(ROW()-1,'Census Input Tab'!$X$33:$X$517,0))))</f>
        <v/>
      </c>
      <c r="D290"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Tab'!$F$33:$F$517,MATCH(ROW()-1,'Census Input Tab'!$X$33:$X$517,0))))</f>
        <v/>
      </c>
      <c r="E290" s="70" t="str">
        <f t="shared" si="4"/>
        <v/>
      </c>
      <c r="F290" s="70" t="str">
        <f>IF(ROW()-1&gt;MAX('Census Input Tab'!$X$33:$X$517),"",IF(OR(INDEX('Census Input Tab'!$O$33:$O$517,MATCH(ROW()-1,'Census Input Tab'!$X$33:$X$517,0))="NO",INDEX('Census Input Tab'!$O$33:$O$517,MATCH(ROW()-1,'Census Input Tab'!$X$33:$X$517,0))="BLANK"),IF(INDEX('Census Input Tab'!$O$33:$O$517,MATCH(ROW()-1,'Census Input Tab'!$X$33:$X$517,0))="NO","Missing Data","BLANK"),"None"))</f>
        <v/>
      </c>
      <c r="G290" s="62" t="str">
        <f>IF(ROW()-1&gt;MAX('Census Input Tab'!$X$33:$X$517),"",IF(OR(INDEX('Census Input Tab'!$O$33:$O$517,MATCH(ROW()-1,'Census Input Tab'!$X$33:$X$517,0))="NO",INDEX('Census Input Tab'!$O$33:$O$517,MATCH(ROW()-1,'Census Input Tab'!$X$33:$X$517,0))="BLANK"),IF(INDEX('Census Input Tab'!$O$33:$O$517,MATCH(ROW()-1,'Census Input Tab'!$X$33:$X$517,0))="NO","Missing Data","BLANK"),"4T"))</f>
        <v/>
      </c>
      <c r="H290"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Tab'!$H$33:$H$517,MATCH(ROW()-1,'Census Input Tab'!$X$33:$X$517,0))))</f>
        <v/>
      </c>
      <c r="I290" s="72" t="str">
        <f>IF(ROW()-1&gt;MAX('Census Input Tab'!$X$33:$X$517),"",IF(OR(INDEX('Census Input Tab'!$O$33:$O$517,MATCH(ROW()-1,'Census Input Tab'!$X$33:$X$517,0))="NO",INDEX('Census Input Tab'!$O$33:$O$517,MATCH(ROW()-1,'Census Input Tab'!$X$33:$X$517,0))="BLANK"),IF(INDEX('Census Input Tab'!$O$33:$O$517,MATCH(ROW()-1,'Census Input Tab'!$X$33:$X$517,0))="NO","Missing Data","BLANK"),""))</f>
        <v/>
      </c>
      <c r="J290"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Tab'!$A$33:$A$517,MATCH(ROW()-1,'Census Input Tab'!$X$33:$X$517,0))))</f>
        <v/>
      </c>
      <c r="K290"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Tab'!$B$33:$B$517,MATCH(ROW()-1,'Census Input Tab'!$X$33:$X$517,0))))</f>
        <v/>
      </c>
      <c r="L290" s="58" t="str">
        <f>IF(ROW()-1&gt;MAX('Census Input Tab'!$X$33:$X$517),"",IF(OR(INDEX('Census Input Tab'!$O$33:$O$517,MATCH(ROW()-1,'Census Input Tab'!$X$33:$X$517,0))="NO",INDEX('Census Input Tab'!$O$33:$O$517,MATCH(ROW()-1,'Census Input Tab'!$X$33:$X$517,0))="BLANK"),IF(INDEX('Census Input Tab'!$O$33:$O$517,MATCH(ROW()-1,'Census Input Tab'!$X$33:$X$517,0))="NO","Missing Data","BLANK"),IF(INDEX('Census Input Tab'!$I$33:$I$517,MATCH(ROW()-1,'Census Input Tab'!$X$33:$X$517,0))="St Con","Y",IF(INDEX('Census Input Tab'!$I$33:$I$517,MATCH(ROW()-1,'Census Input Tab'!$X$33:$X$517,0))="COBRA","Y",""))))</f>
        <v/>
      </c>
    </row>
    <row r="291" spans="1:12" ht="12.75" customHeight="1">
      <c r="A291" s="69" t="str">
        <f>IF(ROW()-1&gt;MAX('Census Input Tab'!$X$33:$X$517),"",IF(OR(INDEX('Census Input Tab'!$O$33:$O$517,MATCH(ROW()-1,'Census Input Tab'!$X$33:$X$517,0))="NO",INDEX('Census Input Tab'!$O$33:$O$517,MATCH(ROW()-1,'Census Input Tab'!$X$33:$X$517,0))="BLANK"),IF(INDEX('Census Input Tab'!$O$33:$O$517,MATCH(ROW()-1,'Census Input Tab'!$X$33:$X$517,0))="NO","Missing Data","BLANK"),INDEX('Census Input Tab'!$D$33:$D$517,MATCH(ROW()-1,'Census Input Tab'!$X$33:$X$517,0))))</f>
        <v/>
      </c>
      <c r="B291"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Tab'!$E$33:$E$517,MATCH(ROW()-1,'Census Input Tab'!$X$33:$X$517,0))))</f>
        <v/>
      </c>
      <c r="C291"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Tab'!$C$33:$C$517,MATCH(ROW()-1,'Census Input Tab'!$X$33:$X$517,0))))</f>
        <v/>
      </c>
      <c r="D291"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Tab'!$F$33:$F$517,MATCH(ROW()-1,'Census Input Tab'!$X$33:$X$517,0))))</f>
        <v/>
      </c>
      <c r="E291" s="70" t="str">
        <f t="shared" si="4"/>
        <v/>
      </c>
      <c r="F291" s="70" t="str">
        <f>IF(ROW()-1&gt;MAX('Census Input Tab'!$X$33:$X$517),"",IF(OR(INDEX('Census Input Tab'!$O$33:$O$517,MATCH(ROW()-1,'Census Input Tab'!$X$33:$X$517,0))="NO",INDEX('Census Input Tab'!$O$33:$O$517,MATCH(ROW()-1,'Census Input Tab'!$X$33:$X$517,0))="BLANK"),IF(INDEX('Census Input Tab'!$O$33:$O$517,MATCH(ROW()-1,'Census Input Tab'!$X$33:$X$517,0))="NO","Missing Data","BLANK"),"None"))</f>
        <v/>
      </c>
      <c r="G291" s="62" t="str">
        <f>IF(ROW()-1&gt;MAX('Census Input Tab'!$X$33:$X$517),"",IF(OR(INDEX('Census Input Tab'!$O$33:$O$517,MATCH(ROW()-1,'Census Input Tab'!$X$33:$X$517,0))="NO",INDEX('Census Input Tab'!$O$33:$O$517,MATCH(ROW()-1,'Census Input Tab'!$X$33:$X$517,0))="BLANK"),IF(INDEX('Census Input Tab'!$O$33:$O$517,MATCH(ROW()-1,'Census Input Tab'!$X$33:$X$517,0))="NO","Missing Data","BLANK"),"4T"))</f>
        <v/>
      </c>
      <c r="H291"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Tab'!$H$33:$H$517,MATCH(ROW()-1,'Census Input Tab'!$X$33:$X$517,0))))</f>
        <v/>
      </c>
      <c r="I291" s="72" t="str">
        <f>IF(ROW()-1&gt;MAX('Census Input Tab'!$X$33:$X$517),"",IF(OR(INDEX('Census Input Tab'!$O$33:$O$517,MATCH(ROW()-1,'Census Input Tab'!$X$33:$X$517,0))="NO",INDEX('Census Input Tab'!$O$33:$O$517,MATCH(ROW()-1,'Census Input Tab'!$X$33:$X$517,0))="BLANK"),IF(INDEX('Census Input Tab'!$O$33:$O$517,MATCH(ROW()-1,'Census Input Tab'!$X$33:$X$517,0))="NO","Missing Data","BLANK"),""))</f>
        <v/>
      </c>
      <c r="J291"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Tab'!$A$33:$A$517,MATCH(ROW()-1,'Census Input Tab'!$X$33:$X$517,0))))</f>
        <v/>
      </c>
      <c r="K291"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Tab'!$B$33:$B$517,MATCH(ROW()-1,'Census Input Tab'!$X$33:$X$517,0))))</f>
        <v/>
      </c>
      <c r="L291" s="58" t="str">
        <f>IF(ROW()-1&gt;MAX('Census Input Tab'!$X$33:$X$517),"",IF(OR(INDEX('Census Input Tab'!$O$33:$O$517,MATCH(ROW()-1,'Census Input Tab'!$X$33:$X$517,0))="NO",INDEX('Census Input Tab'!$O$33:$O$517,MATCH(ROW()-1,'Census Input Tab'!$X$33:$X$517,0))="BLANK"),IF(INDEX('Census Input Tab'!$O$33:$O$517,MATCH(ROW()-1,'Census Input Tab'!$X$33:$X$517,0))="NO","Missing Data","BLANK"),IF(INDEX('Census Input Tab'!$I$33:$I$517,MATCH(ROW()-1,'Census Input Tab'!$X$33:$X$517,0))="St Con","Y",IF(INDEX('Census Input Tab'!$I$33:$I$517,MATCH(ROW()-1,'Census Input Tab'!$X$33:$X$517,0))="COBRA","Y",""))))</f>
        <v/>
      </c>
    </row>
    <row r="292" spans="1:12" ht="12.75" customHeight="1">
      <c r="A292" s="69" t="str">
        <f>IF(ROW()-1&gt;MAX('Census Input Tab'!$X$33:$X$517),"",IF(OR(INDEX('Census Input Tab'!$O$33:$O$517,MATCH(ROW()-1,'Census Input Tab'!$X$33:$X$517,0))="NO",INDEX('Census Input Tab'!$O$33:$O$517,MATCH(ROW()-1,'Census Input Tab'!$X$33:$X$517,0))="BLANK"),IF(INDEX('Census Input Tab'!$O$33:$O$517,MATCH(ROW()-1,'Census Input Tab'!$X$33:$X$517,0))="NO","Missing Data","BLANK"),INDEX('Census Input Tab'!$D$33:$D$517,MATCH(ROW()-1,'Census Input Tab'!$X$33:$X$517,0))))</f>
        <v/>
      </c>
      <c r="B292"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Tab'!$E$33:$E$517,MATCH(ROW()-1,'Census Input Tab'!$X$33:$X$517,0))))</f>
        <v/>
      </c>
      <c r="C292"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Tab'!$C$33:$C$517,MATCH(ROW()-1,'Census Input Tab'!$X$33:$X$517,0))))</f>
        <v/>
      </c>
      <c r="D292"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Tab'!$F$33:$F$517,MATCH(ROW()-1,'Census Input Tab'!$X$33:$X$517,0))))</f>
        <v/>
      </c>
      <c r="E292" s="70" t="str">
        <f t="shared" si="4"/>
        <v/>
      </c>
      <c r="F292" s="70" t="str">
        <f>IF(ROW()-1&gt;MAX('Census Input Tab'!$X$33:$X$517),"",IF(OR(INDEX('Census Input Tab'!$O$33:$O$517,MATCH(ROW()-1,'Census Input Tab'!$X$33:$X$517,0))="NO",INDEX('Census Input Tab'!$O$33:$O$517,MATCH(ROW()-1,'Census Input Tab'!$X$33:$X$517,0))="BLANK"),IF(INDEX('Census Input Tab'!$O$33:$O$517,MATCH(ROW()-1,'Census Input Tab'!$X$33:$X$517,0))="NO","Missing Data","BLANK"),"None"))</f>
        <v/>
      </c>
      <c r="G292" s="62" t="str">
        <f>IF(ROW()-1&gt;MAX('Census Input Tab'!$X$33:$X$517),"",IF(OR(INDEX('Census Input Tab'!$O$33:$O$517,MATCH(ROW()-1,'Census Input Tab'!$X$33:$X$517,0))="NO",INDEX('Census Input Tab'!$O$33:$O$517,MATCH(ROW()-1,'Census Input Tab'!$X$33:$X$517,0))="BLANK"),IF(INDEX('Census Input Tab'!$O$33:$O$517,MATCH(ROW()-1,'Census Input Tab'!$X$33:$X$517,0))="NO","Missing Data","BLANK"),"4T"))</f>
        <v/>
      </c>
      <c r="H292"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Tab'!$H$33:$H$517,MATCH(ROW()-1,'Census Input Tab'!$X$33:$X$517,0))))</f>
        <v/>
      </c>
      <c r="I292" s="72" t="str">
        <f>IF(ROW()-1&gt;MAX('Census Input Tab'!$X$33:$X$517),"",IF(OR(INDEX('Census Input Tab'!$O$33:$O$517,MATCH(ROW()-1,'Census Input Tab'!$X$33:$X$517,0))="NO",INDEX('Census Input Tab'!$O$33:$O$517,MATCH(ROW()-1,'Census Input Tab'!$X$33:$X$517,0))="BLANK"),IF(INDEX('Census Input Tab'!$O$33:$O$517,MATCH(ROW()-1,'Census Input Tab'!$X$33:$X$517,0))="NO","Missing Data","BLANK"),""))</f>
        <v/>
      </c>
      <c r="J292"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Tab'!$A$33:$A$517,MATCH(ROW()-1,'Census Input Tab'!$X$33:$X$517,0))))</f>
        <v/>
      </c>
      <c r="K292"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Tab'!$B$33:$B$517,MATCH(ROW()-1,'Census Input Tab'!$X$33:$X$517,0))))</f>
        <v/>
      </c>
      <c r="L292" s="58" t="str">
        <f>IF(ROW()-1&gt;MAX('Census Input Tab'!$X$33:$X$517),"",IF(OR(INDEX('Census Input Tab'!$O$33:$O$517,MATCH(ROW()-1,'Census Input Tab'!$X$33:$X$517,0))="NO",INDEX('Census Input Tab'!$O$33:$O$517,MATCH(ROW()-1,'Census Input Tab'!$X$33:$X$517,0))="BLANK"),IF(INDEX('Census Input Tab'!$O$33:$O$517,MATCH(ROW()-1,'Census Input Tab'!$X$33:$X$517,0))="NO","Missing Data","BLANK"),IF(INDEX('Census Input Tab'!$I$33:$I$517,MATCH(ROW()-1,'Census Input Tab'!$X$33:$X$517,0))="St Con","Y",IF(INDEX('Census Input Tab'!$I$33:$I$517,MATCH(ROW()-1,'Census Input Tab'!$X$33:$X$517,0))="COBRA","Y",""))))</f>
        <v/>
      </c>
    </row>
    <row r="293" spans="1:12" ht="12.75" customHeight="1">
      <c r="A293" s="69" t="str">
        <f>IF(ROW()-1&gt;MAX('Census Input Tab'!$X$33:$X$517),"",IF(OR(INDEX('Census Input Tab'!$O$33:$O$517,MATCH(ROW()-1,'Census Input Tab'!$X$33:$X$517,0))="NO",INDEX('Census Input Tab'!$O$33:$O$517,MATCH(ROW()-1,'Census Input Tab'!$X$33:$X$517,0))="BLANK"),IF(INDEX('Census Input Tab'!$O$33:$O$517,MATCH(ROW()-1,'Census Input Tab'!$X$33:$X$517,0))="NO","Missing Data","BLANK"),INDEX('Census Input Tab'!$D$33:$D$517,MATCH(ROW()-1,'Census Input Tab'!$X$33:$X$517,0))))</f>
        <v/>
      </c>
      <c r="B293"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Tab'!$E$33:$E$517,MATCH(ROW()-1,'Census Input Tab'!$X$33:$X$517,0))))</f>
        <v/>
      </c>
      <c r="C293"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Tab'!$C$33:$C$517,MATCH(ROW()-1,'Census Input Tab'!$X$33:$X$517,0))))</f>
        <v/>
      </c>
      <c r="D293"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Tab'!$F$33:$F$517,MATCH(ROW()-1,'Census Input Tab'!$X$33:$X$517,0))))</f>
        <v/>
      </c>
      <c r="E293" s="70" t="str">
        <f t="shared" si="4"/>
        <v/>
      </c>
      <c r="F293" s="70" t="str">
        <f>IF(ROW()-1&gt;MAX('Census Input Tab'!$X$33:$X$517),"",IF(OR(INDEX('Census Input Tab'!$O$33:$O$517,MATCH(ROW()-1,'Census Input Tab'!$X$33:$X$517,0))="NO",INDEX('Census Input Tab'!$O$33:$O$517,MATCH(ROW()-1,'Census Input Tab'!$X$33:$X$517,0))="BLANK"),IF(INDEX('Census Input Tab'!$O$33:$O$517,MATCH(ROW()-1,'Census Input Tab'!$X$33:$X$517,0))="NO","Missing Data","BLANK"),"None"))</f>
        <v/>
      </c>
      <c r="G293" s="62" t="str">
        <f>IF(ROW()-1&gt;MAX('Census Input Tab'!$X$33:$X$517),"",IF(OR(INDEX('Census Input Tab'!$O$33:$O$517,MATCH(ROW()-1,'Census Input Tab'!$X$33:$X$517,0))="NO",INDEX('Census Input Tab'!$O$33:$O$517,MATCH(ROW()-1,'Census Input Tab'!$X$33:$X$517,0))="BLANK"),IF(INDEX('Census Input Tab'!$O$33:$O$517,MATCH(ROW()-1,'Census Input Tab'!$X$33:$X$517,0))="NO","Missing Data","BLANK"),"4T"))</f>
        <v/>
      </c>
      <c r="H293"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Tab'!$H$33:$H$517,MATCH(ROW()-1,'Census Input Tab'!$X$33:$X$517,0))))</f>
        <v/>
      </c>
      <c r="I293" s="72" t="str">
        <f>IF(ROW()-1&gt;MAX('Census Input Tab'!$X$33:$X$517),"",IF(OR(INDEX('Census Input Tab'!$O$33:$O$517,MATCH(ROW()-1,'Census Input Tab'!$X$33:$X$517,0))="NO",INDEX('Census Input Tab'!$O$33:$O$517,MATCH(ROW()-1,'Census Input Tab'!$X$33:$X$517,0))="BLANK"),IF(INDEX('Census Input Tab'!$O$33:$O$517,MATCH(ROW()-1,'Census Input Tab'!$X$33:$X$517,0))="NO","Missing Data","BLANK"),""))</f>
        <v/>
      </c>
      <c r="J293"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Tab'!$A$33:$A$517,MATCH(ROW()-1,'Census Input Tab'!$X$33:$X$517,0))))</f>
        <v/>
      </c>
      <c r="K293"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Tab'!$B$33:$B$517,MATCH(ROW()-1,'Census Input Tab'!$X$33:$X$517,0))))</f>
        <v/>
      </c>
      <c r="L293" s="58" t="str">
        <f>IF(ROW()-1&gt;MAX('Census Input Tab'!$X$33:$X$517),"",IF(OR(INDEX('Census Input Tab'!$O$33:$O$517,MATCH(ROW()-1,'Census Input Tab'!$X$33:$X$517,0))="NO",INDEX('Census Input Tab'!$O$33:$O$517,MATCH(ROW()-1,'Census Input Tab'!$X$33:$X$517,0))="BLANK"),IF(INDEX('Census Input Tab'!$O$33:$O$517,MATCH(ROW()-1,'Census Input Tab'!$X$33:$X$517,0))="NO","Missing Data","BLANK"),IF(INDEX('Census Input Tab'!$I$33:$I$517,MATCH(ROW()-1,'Census Input Tab'!$X$33:$X$517,0))="St Con","Y",IF(INDEX('Census Input Tab'!$I$33:$I$517,MATCH(ROW()-1,'Census Input Tab'!$X$33:$X$517,0))="COBRA","Y",""))))</f>
        <v/>
      </c>
    </row>
    <row r="294" spans="1:12" ht="12.75" customHeight="1">
      <c r="A294" s="69" t="str">
        <f>IF(ROW()-1&gt;MAX('Census Input Tab'!$X$33:$X$517),"",IF(OR(INDEX('Census Input Tab'!$O$33:$O$517,MATCH(ROW()-1,'Census Input Tab'!$X$33:$X$517,0))="NO",INDEX('Census Input Tab'!$O$33:$O$517,MATCH(ROW()-1,'Census Input Tab'!$X$33:$X$517,0))="BLANK"),IF(INDEX('Census Input Tab'!$O$33:$O$517,MATCH(ROW()-1,'Census Input Tab'!$X$33:$X$517,0))="NO","Missing Data","BLANK"),INDEX('Census Input Tab'!$D$33:$D$517,MATCH(ROW()-1,'Census Input Tab'!$X$33:$X$517,0))))</f>
        <v/>
      </c>
      <c r="B294"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Tab'!$E$33:$E$517,MATCH(ROW()-1,'Census Input Tab'!$X$33:$X$517,0))))</f>
        <v/>
      </c>
      <c r="C294"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Tab'!$C$33:$C$517,MATCH(ROW()-1,'Census Input Tab'!$X$33:$X$517,0))))</f>
        <v/>
      </c>
      <c r="D294"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Tab'!$F$33:$F$517,MATCH(ROW()-1,'Census Input Tab'!$X$33:$X$517,0))))</f>
        <v/>
      </c>
      <c r="E294" s="70" t="str">
        <f t="shared" si="4"/>
        <v/>
      </c>
      <c r="F294" s="70" t="str">
        <f>IF(ROW()-1&gt;MAX('Census Input Tab'!$X$33:$X$517),"",IF(OR(INDEX('Census Input Tab'!$O$33:$O$517,MATCH(ROW()-1,'Census Input Tab'!$X$33:$X$517,0))="NO",INDEX('Census Input Tab'!$O$33:$O$517,MATCH(ROW()-1,'Census Input Tab'!$X$33:$X$517,0))="BLANK"),IF(INDEX('Census Input Tab'!$O$33:$O$517,MATCH(ROW()-1,'Census Input Tab'!$X$33:$X$517,0))="NO","Missing Data","BLANK"),"None"))</f>
        <v/>
      </c>
      <c r="G294" s="62" t="str">
        <f>IF(ROW()-1&gt;MAX('Census Input Tab'!$X$33:$X$517),"",IF(OR(INDEX('Census Input Tab'!$O$33:$O$517,MATCH(ROW()-1,'Census Input Tab'!$X$33:$X$517,0))="NO",INDEX('Census Input Tab'!$O$33:$O$517,MATCH(ROW()-1,'Census Input Tab'!$X$33:$X$517,0))="BLANK"),IF(INDEX('Census Input Tab'!$O$33:$O$517,MATCH(ROW()-1,'Census Input Tab'!$X$33:$X$517,0))="NO","Missing Data","BLANK"),"4T"))</f>
        <v/>
      </c>
      <c r="H294"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Tab'!$H$33:$H$517,MATCH(ROW()-1,'Census Input Tab'!$X$33:$X$517,0))))</f>
        <v/>
      </c>
      <c r="I294" s="72" t="str">
        <f>IF(ROW()-1&gt;MAX('Census Input Tab'!$X$33:$X$517),"",IF(OR(INDEX('Census Input Tab'!$O$33:$O$517,MATCH(ROW()-1,'Census Input Tab'!$X$33:$X$517,0))="NO",INDEX('Census Input Tab'!$O$33:$O$517,MATCH(ROW()-1,'Census Input Tab'!$X$33:$X$517,0))="BLANK"),IF(INDEX('Census Input Tab'!$O$33:$O$517,MATCH(ROW()-1,'Census Input Tab'!$X$33:$X$517,0))="NO","Missing Data","BLANK"),""))</f>
        <v/>
      </c>
      <c r="J294"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Tab'!$A$33:$A$517,MATCH(ROW()-1,'Census Input Tab'!$X$33:$X$517,0))))</f>
        <v/>
      </c>
      <c r="K294"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Tab'!$B$33:$B$517,MATCH(ROW()-1,'Census Input Tab'!$X$33:$X$517,0))))</f>
        <v/>
      </c>
      <c r="L294" s="58" t="str">
        <f>IF(ROW()-1&gt;MAX('Census Input Tab'!$X$33:$X$517),"",IF(OR(INDEX('Census Input Tab'!$O$33:$O$517,MATCH(ROW()-1,'Census Input Tab'!$X$33:$X$517,0))="NO",INDEX('Census Input Tab'!$O$33:$O$517,MATCH(ROW()-1,'Census Input Tab'!$X$33:$X$517,0))="BLANK"),IF(INDEX('Census Input Tab'!$O$33:$O$517,MATCH(ROW()-1,'Census Input Tab'!$X$33:$X$517,0))="NO","Missing Data","BLANK"),IF(INDEX('Census Input Tab'!$I$33:$I$517,MATCH(ROW()-1,'Census Input Tab'!$X$33:$X$517,0))="St Con","Y",IF(INDEX('Census Input Tab'!$I$33:$I$517,MATCH(ROW()-1,'Census Input Tab'!$X$33:$X$517,0))="COBRA","Y",""))))</f>
        <v/>
      </c>
    </row>
    <row r="295" spans="1:12" ht="12.75" customHeight="1">
      <c r="A295" s="69" t="str">
        <f>IF(ROW()-1&gt;MAX('Census Input Tab'!$X$33:$X$517),"",IF(OR(INDEX('Census Input Tab'!$O$33:$O$517,MATCH(ROW()-1,'Census Input Tab'!$X$33:$X$517,0))="NO",INDEX('Census Input Tab'!$O$33:$O$517,MATCH(ROW()-1,'Census Input Tab'!$X$33:$X$517,0))="BLANK"),IF(INDEX('Census Input Tab'!$O$33:$O$517,MATCH(ROW()-1,'Census Input Tab'!$X$33:$X$517,0))="NO","Missing Data","BLANK"),INDEX('Census Input Tab'!$D$33:$D$517,MATCH(ROW()-1,'Census Input Tab'!$X$33:$X$517,0))))</f>
        <v/>
      </c>
      <c r="B295"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Tab'!$E$33:$E$517,MATCH(ROW()-1,'Census Input Tab'!$X$33:$X$517,0))))</f>
        <v/>
      </c>
      <c r="C295"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Tab'!$C$33:$C$517,MATCH(ROW()-1,'Census Input Tab'!$X$33:$X$517,0))))</f>
        <v/>
      </c>
      <c r="D295"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Tab'!$F$33:$F$517,MATCH(ROW()-1,'Census Input Tab'!$X$33:$X$517,0))))</f>
        <v/>
      </c>
      <c r="E295" s="70" t="str">
        <f t="shared" si="4"/>
        <v/>
      </c>
      <c r="F295" s="70" t="str">
        <f>IF(ROW()-1&gt;MAX('Census Input Tab'!$X$33:$X$517),"",IF(OR(INDEX('Census Input Tab'!$O$33:$O$517,MATCH(ROW()-1,'Census Input Tab'!$X$33:$X$517,0))="NO",INDEX('Census Input Tab'!$O$33:$O$517,MATCH(ROW()-1,'Census Input Tab'!$X$33:$X$517,0))="BLANK"),IF(INDEX('Census Input Tab'!$O$33:$O$517,MATCH(ROW()-1,'Census Input Tab'!$X$33:$X$517,0))="NO","Missing Data","BLANK"),"None"))</f>
        <v/>
      </c>
      <c r="G295" s="62" t="str">
        <f>IF(ROW()-1&gt;MAX('Census Input Tab'!$X$33:$X$517),"",IF(OR(INDEX('Census Input Tab'!$O$33:$O$517,MATCH(ROW()-1,'Census Input Tab'!$X$33:$X$517,0))="NO",INDEX('Census Input Tab'!$O$33:$O$517,MATCH(ROW()-1,'Census Input Tab'!$X$33:$X$517,0))="BLANK"),IF(INDEX('Census Input Tab'!$O$33:$O$517,MATCH(ROW()-1,'Census Input Tab'!$X$33:$X$517,0))="NO","Missing Data","BLANK"),"4T"))</f>
        <v/>
      </c>
      <c r="H295"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Tab'!$H$33:$H$517,MATCH(ROW()-1,'Census Input Tab'!$X$33:$X$517,0))))</f>
        <v/>
      </c>
      <c r="I295" s="72" t="str">
        <f>IF(ROW()-1&gt;MAX('Census Input Tab'!$X$33:$X$517),"",IF(OR(INDEX('Census Input Tab'!$O$33:$O$517,MATCH(ROW()-1,'Census Input Tab'!$X$33:$X$517,0))="NO",INDEX('Census Input Tab'!$O$33:$O$517,MATCH(ROW()-1,'Census Input Tab'!$X$33:$X$517,0))="BLANK"),IF(INDEX('Census Input Tab'!$O$33:$O$517,MATCH(ROW()-1,'Census Input Tab'!$X$33:$X$517,0))="NO","Missing Data","BLANK"),""))</f>
        <v/>
      </c>
      <c r="J295"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Tab'!$A$33:$A$517,MATCH(ROW()-1,'Census Input Tab'!$X$33:$X$517,0))))</f>
        <v/>
      </c>
      <c r="K295"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Tab'!$B$33:$B$517,MATCH(ROW()-1,'Census Input Tab'!$X$33:$X$517,0))))</f>
        <v/>
      </c>
      <c r="L295" s="58" t="str">
        <f>IF(ROW()-1&gt;MAX('Census Input Tab'!$X$33:$X$517),"",IF(OR(INDEX('Census Input Tab'!$O$33:$O$517,MATCH(ROW()-1,'Census Input Tab'!$X$33:$X$517,0))="NO",INDEX('Census Input Tab'!$O$33:$O$517,MATCH(ROW()-1,'Census Input Tab'!$X$33:$X$517,0))="BLANK"),IF(INDEX('Census Input Tab'!$O$33:$O$517,MATCH(ROW()-1,'Census Input Tab'!$X$33:$X$517,0))="NO","Missing Data","BLANK"),IF(INDEX('Census Input Tab'!$I$33:$I$517,MATCH(ROW()-1,'Census Input Tab'!$X$33:$X$517,0))="St Con","Y",IF(INDEX('Census Input Tab'!$I$33:$I$517,MATCH(ROW()-1,'Census Input Tab'!$X$33:$X$517,0))="COBRA","Y",""))))</f>
        <v/>
      </c>
    </row>
    <row r="296" spans="1:12" ht="12.75" customHeight="1">
      <c r="A296" s="69" t="str">
        <f>IF(ROW()-1&gt;MAX('Census Input Tab'!$X$33:$X$517),"",IF(OR(INDEX('Census Input Tab'!$O$33:$O$517,MATCH(ROW()-1,'Census Input Tab'!$X$33:$X$517,0))="NO",INDEX('Census Input Tab'!$O$33:$O$517,MATCH(ROW()-1,'Census Input Tab'!$X$33:$X$517,0))="BLANK"),IF(INDEX('Census Input Tab'!$O$33:$O$517,MATCH(ROW()-1,'Census Input Tab'!$X$33:$X$517,0))="NO","Missing Data","BLANK"),INDEX('Census Input Tab'!$D$33:$D$517,MATCH(ROW()-1,'Census Input Tab'!$X$33:$X$517,0))))</f>
        <v/>
      </c>
      <c r="B296"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Tab'!$E$33:$E$517,MATCH(ROW()-1,'Census Input Tab'!$X$33:$X$517,0))))</f>
        <v/>
      </c>
      <c r="C296"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Tab'!$C$33:$C$517,MATCH(ROW()-1,'Census Input Tab'!$X$33:$X$517,0))))</f>
        <v/>
      </c>
      <c r="D296"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Tab'!$F$33:$F$517,MATCH(ROW()-1,'Census Input Tab'!$X$33:$X$517,0))))</f>
        <v/>
      </c>
      <c r="E296" s="70" t="str">
        <f t="shared" si="4"/>
        <v/>
      </c>
      <c r="F296" s="70" t="str">
        <f>IF(ROW()-1&gt;MAX('Census Input Tab'!$X$33:$X$517),"",IF(OR(INDEX('Census Input Tab'!$O$33:$O$517,MATCH(ROW()-1,'Census Input Tab'!$X$33:$X$517,0))="NO",INDEX('Census Input Tab'!$O$33:$O$517,MATCH(ROW()-1,'Census Input Tab'!$X$33:$X$517,0))="BLANK"),IF(INDEX('Census Input Tab'!$O$33:$O$517,MATCH(ROW()-1,'Census Input Tab'!$X$33:$X$517,0))="NO","Missing Data","BLANK"),"None"))</f>
        <v/>
      </c>
      <c r="G296" s="62" t="str">
        <f>IF(ROW()-1&gt;MAX('Census Input Tab'!$X$33:$X$517),"",IF(OR(INDEX('Census Input Tab'!$O$33:$O$517,MATCH(ROW()-1,'Census Input Tab'!$X$33:$X$517,0))="NO",INDEX('Census Input Tab'!$O$33:$O$517,MATCH(ROW()-1,'Census Input Tab'!$X$33:$X$517,0))="BLANK"),IF(INDEX('Census Input Tab'!$O$33:$O$517,MATCH(ROW()-1,'Census Input Tab'!$X$33:$X$517,0))="NO","Missing Data","BLANK"),"4T"))</f>
        <v/>
      </c>
      <c r="H296"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Tab'!$H$33:$H$517,MATCH(ROW()-1,'Census Input Tab'!$X$33:$X$517,0))))</f>
        <v/>
      </c>
      <c r="I296" s="72" t="str">
        <f>IF(ROW()-1&gt;MAX('Census Input Tab'!$X$33:$X$517),"",IF(OR(INDEX('Census Input Tab'!$O$33:$O$517,MATCH(ROW()-1,'Census Input Tab'!$X$33:$X$517,0))="NO",INDEX('Census Input Tab'!$O$33:$O$517,MATCH(ROW()-1,'Census Input Tab'!$X$33:$X$517,0))="BLANK"),IF(INDEX('Census Input Tab'!$O$33:$O$517,MATCH(ROW()-1,'Census Input Tab'!$X$33:$X$517,0))="NO","Missing Data","BLANK"),""))</f>
        <v/>
      </c>
      <c r="J296"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Tab'!$A$33:$A$517,MATCH(ROW()-1,'Census Input Tab'!$X$33:$X$517,0))))</f>
        <v/>
      </c>
      <c r="K296"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Tab'!$B$33:$B$517,MATCH(ROW()-1,'Census Input Tab'!$X$33:$X$517,0))))</f>
        <v/>
      </c>
      <c r="L296" s="58" t="str">
        <f>IF(ROW()-1&gt;MAX('Census Input Tab'!$X$33:$X$517),"",IF(OR(INDEX('Census Input Tab'!$O$33:$O$517,MATCH(ROW()-1,'Census Input Tab'!$X$33:$X$517,0))="NO",INDEX('Census Input Tab'!$O$33:$O$517,MATCH(ROW()-1,'Census Input Tab'!$X$33:$X$517,0))="BLANK"),IF(INDEX('Census Input Tab'!$O$33:$O$517,MATCH(ROW()-1,'Census Input Tab'!$X$33:$X$517,0))="NO","Missing Data","BLANK"),IF(INDEX('Census Input Tab'!$I$33:$I$517,MATCH(ROW()-1,'Census Input Tab'!$X$33:$X$517,0))="St Con","Y",IF(INDEX('Census Input Tab'!$I$33:$I$517,MATCH(ROW()-1,'Census Input Tab'!$X$33:$X$517,0))="COBRA","Y",""))))</f>
        <v/>
      </c>
    </row>
    <row r="297" spans="1:12" ht="12.75" customHeight="1">
      <c r="A297" s="69" t="str">
        <f>IF(ROW()-1&gt;MAX('Census Input Tab'!$X$33:$X$517),"",IF(OR(INDEX('Census Input Tab'!$O$33:$O$517,MATCH(ROW()-1,'Census Input Tab'!$X$33:$X$517,0))="NO",INDEX('Census Input Tab'!$O$33:$O$517,MATCH(ROW()-1,'Census Input Tab'!$X$33:$X$517,0))="BLANK"),IF(INDEX('Census Input Tab'!$O$33:$O$517,MATCH(ROW()-1,'Census Input Tab'!$X$33:$X$517,0))="NO","Missing Data","BLANK"),INDEX('Census Input Tab'!$D$33:$D$517,MATCH(ROW()-1,'Census Input Tab'!$X$33:$X$517,0))))</f>
        <v/>
      </c>
      <c r="B297"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Tab'!$E$33:$E$517,MATCH(ROW()-1,'Census Input Tab'!$X$33:$X$517,0))))</f>
        <v/>
      </c>
      <c r="C297"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Tab'!$C$33:$C$517,MATCH(ROW()-1,'Census Input Tab'!$X$33:$X$517,0))))</f>
        <v/>
      </c>
      <c r="D297"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Tab'!$F$33:$F$517,MATCH(ROW()-1,'Census Input Tab'!$X$33:$X$517,0))))</f>
        <v/>
      </c>
      <c r="E297" s="70" t="str">
        <f t="shared" si="4"/>
        <v/>
      </c>
      <c r="F297" s="70" t="str">
        <f>IF(ROW()-1&gt;MAX('Census Input Tab'!$X$33:$X$517),"",IF(OR(INDEX('Census Input Tab'!$O$33:$O$517,MATCH(ROW()-1,'Census Input Tab'!$X$33:$X$517,0))="NO",INDEX('Census Input Tab'!$O$33:$O$517,MATCH(ROW()-1,'Census Input Tab'!$X$33:$X$517,0))="BLANK"),IF(INDEX('Census Input Tab'!$O$33:$O$517,MATCH(ROW()-1,'Census Input Tab'!$X$33:$X$517,0))="NO","Missing Data","BLANK"),"None"))</f>
        <v/>
      </c>
      <c r="G297" s="62" t="str">
        <f>IF(ROW()-1&gt;MAX('Census Input Tab'!$X$33:$X$517),"",IF(OR(INDEX('Census Input Tab'!$O$33:$O$517,MATCH(ROW()-1,'Census Input Tab'!$X$33:$X$517,0))="NO",INDEX('Census Input Tab'!$O$33:$O$517,MATCH(ROW()-1,'Census Input Tab'!$X$33:$X$517,0))="BLANK"),IF(INDEX('Census Input Tab'!$O$33:$O$517,MATCH(ROW()-1,'Census Input Tab'!$X$33:$X$517,0))="NO","Missing Data","BLANK"),"4T"))</f>
        <v/>
      </c>
      <c r="H297"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Tab'!$H$33:$H$517,MATCH(ROW()-1,'Census Input Tab'!$X$33:$X$517,0))))</f>
        <v/>
      </c>
      <c r="I297" s="72" t="str">
        <f>IF(ROW()-1&gt;MAX('Census Input Tab'!$X$33:$X$517),"",IF(OR(INDEX('Census Input Tab'!$O$33:$O$517,MATCH(ROW()-1,'Census Input Tab'!$X$33:$X$517,0))="NO",INDEX('Census Input Tab'!$O$33:$O$517,MATCH(ROW()-1,'Census Input Tab'!$X$33:$X$517,0))="BLANK"),IF(INDEX('Census Input Tab'!$O$33:$O$517,MATCH(ROW()-1,'Census Input Tab'!$X$33:$X$517,0))="NO","Missing Data","BLANK"),""))</f>
        <v/>
      </c>
      <c r="J297"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Tab'!$A$33:$A$517,MATCH(ROW()-1,'Census Input Tab'!$X$33:$X$517,0))))</f>
        <v/>
      </c>
      <c r="K297"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Tab'!$B$33:$B$517,MATCH(ROW()-1,'Census Input Tab'!$X$33:$X$517,0))))</f>
        <v/>
      </c>
      <c r="L297" s="58" t="str">
        <f>IF(ROW()-1&gt;MAX('Census Input Tab'!$X$33:$X$517),"",IF(OR(INDEX('Census Input Tab'!$O$33:$O$517,MATCH(ROW()-1,'Census Input Tab'!$X$33:$X$517,0))="NO",INDEX('Census Input Tab'!$O$33:$O$517,MATCH(ROW()-1,'Census Input Tab'!$X$33:$X$517,0))="BLANK"),IF(INDEX('Census Input Tab'!$O$33:$O$517,MATCH(ROW()-1,'Census Input Tab'!$X$33:$X$517,0))="NO","Missing Data","BLANK"),IF(INDEX('Census Input Tab'!$I$33:$I$517,MATCH(ROW()-1,'Census Input Tab'!$X$33:$X$517,0))="St Con","Y",IF(INDEX('Census Input Tab'!$I$33:$I$517,MATCH(ROW()-1,'Census Input Tab'!$X$33:$X$517,0))="COBRA","Y",""))))</f>
        <v/>
      </c>
    </row>
    <row r="298" spans="1:12" ht="12.75" customHeight="1">
      <c r="A298" s="69" t="str">
        <f>IF(ROW()-1&gt;MAX('Census Input Tab'!$X$33:$X$517),"",IF(OR(INDEX('Census Input Tab'!$O$33:$O$517,MATCH(ROW()-1,'Census Input Tab'!$X$33:$X$517,0))="NO",INDEX('Census Input Tab'!$O$33:$O$517,MATCH(ROW()-1,'Census Input Tab'!$X$33:$X$517,0))="BLANK"),IF(INDEX('Census Input Tab'!$O$33:$O$517,MATCH(ROW()-1,'Census Input Tab'!$X$33:$X$517,0))="NO","Missing Data","BLANK"),INDEX('Census Input Tab'!$D$33:$D$517,MATCH(ROW()-1,'Census Input Tab'!$X$33:$X$517,0))))</f>
        <v/>
      </c>
      <c r="B298"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Tab'!$E$33:$E$517,MATCH(ROW()-1,'Census Input Tab'!$X$33:$X$517,0))))</f>
        <v/>
      </c>
      <c r="C298"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Tab'!$C$33:$C$517,MATCH(ROW()-1,'Census Input Tab'!$X$33:$X$517,0))))</f>
        <v/>
      </c>
      <c r="D298"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Tab'!$F$33:$F$517,MATCH(ROW()-1,'Census Input Tab'!$X$33:$X$517,0))))</f>
        <v/>
      </c>
      <c r="E298" s="70" t="str">
        <f t="shared" si="4"/>
        <v/>
      </c>
      <c r="F298" s="70" t="str">
        <f>IF(ROW()-1&gt;MAX('Census Input Tab'!$X$33:$X$517),"",IF(OR(INDEX('Census Input Tab'!$O$33:$O$517,MATCH(ROW()-1,'Census Input Tab'!$X$33:$X$517,0))="NO",INDEX('Census Input Tab'!$O$33:$O$517,MATCH(ROW()-1,'Census Input Tab'!$X$33:$X$517,0))="BLANK"),IF(INDEX('Census Input Tab'!$O$33:$O$517,MATCH(ROW()-1,'Census Input Tab'!$X$33:$X$517,0))="NO","Missing Data","BLANK"),"None"))</f>
        <v/>
      </c>
      <c r="G298" s="62" t="str">
        <f>IF(ROW()-1&gt;MAX('Census Input Tab'!$X$33:$X$517),"",IF(OR(INDEX('Census Input Tab'!$O$33:$O$517,MATCH(ROW()-1,'Census Input Tab'!$X$33:$X$517,0))="NO",INDEX('Census Input Tab'!$O$33:$O$517,MATCH(ROW()-1,'Census Input Tab'!$X$33:$X$517,0))="BLANK"),IF(INDEX('Census Input Tab'!$O$33:$O$517,MATCH(ROW()-1,'Census Input Tab'!$X$33:$X$517,0))="NO","Missing Data","BLANK"),"4T"))</f>
        <v/>
      </c>
      <c r="H298"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Tab'!$H$33:$H$517,MATCH(ROW()-1,'Census Input Tab'!$X$33:$X$517,0))))</f>
        <v/>
      </c>
      <c r="I298" s="72" t="str">
        <f>IF(ROW()-1&gt;MAX('Census Input Tab'!$X$33:$X$517),"",IF(OR(INDEX('Census Input Tab'!$O$33:$O$517,MATCH(ROW()-1,'Census Input Tab'!$X$33:$X$517,0))="NO",INDEX('Census Input Tab'!$O$33:$O$517,MATCH(ROW()-1,'Census Input Tab'!$X$33:$X$517,0))="BLANK"),IF(INDEX('Census Input Tab'!$O$33:$O$517,MATCH(ROW()-1,'Census Input Tab'!$X$33:$X$517,0))="NO","Missing Data","BLANK"),""))</f>
        <v/>
      </c>
      <c r="J298"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Tab'!$A$33:$A$517,MATCH(ROW()-1,'Census Input Tab'!$X$33:$X$517,0))))</f>
        <v/>
      </c>
      <c r="K298"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Tab'!$B$33:$B$517,MATCH(ROW()-1,'Census Input Tab'!$X$33:$X$517,0))))</f>
        <v/>
      </c>
      <c r="L298" s="58" t="str">
        <f>IF(ROW()-1&gt;MAX('Census Input Tab'!$X$33:$X$517),"",IF(OR(INDEX('Census Input Tab'!$O$33:$O$517,MATCH(ROW()-1,'Census Input Tab'!$X$33:$X$517,0))="NO",INDEX('Census Input Tab'!$O$33:$O$517,MATCH(ROW()-1,'Census Input Tab'!$X$33:$X$517,0))="BLANK"),IF(INDEX('Census Input Tab'!$O$33:$O$517,MATCH(ROW()-1,'Census Input Tab'!$X$33:$X$517,0))="NO","Missing Data","BLANK"),IF(INDEX('Census Input Tab'!$I$33:$I$517,MATCH(ROW()-1,'Census Input Tab'!$X$33:$X$517,0))="St Con","Y",IF(INDEX('Census Input Tab'!$I$33:$I$517,MATCH(ROW()-1,'Census Input Tab'!$X$33:$X$517,0))="COBRA","Y",""))))</f>
        <v/>
      </c>
    </row>
    <row r="299" spans="1:12" ht="12.75" customHeight="1">
      <c r="A299" s="69" t="str">
        <f>IF(ROW()-1&gt;MAX('Census Input Tab'!$X$33:$X$517),"",IF(OR(INDEX('Census Input Tab'!$O$33:$O$517,MATCH(ROW()-1,'Census Input Tab'!$X$33:$X$517,0))="NO",INDEX('Census Input Tab'!$O$33:$O$517,MATCH(ROW()-1,'Census Input Tab'!$X$33:$X$517,0))="BLANK"),IF(INDEX('Census Input Tab'!$O$33:$O$517,MATCH(ROW()-1,'Census Input Tab'!$X$33:$X$517,0))="NO","Missing Data","BLANK"),INDEX('Census Input Tab'!$D$33:$D$517,MATCH(ROW()-1,'Census Input Tab'!$X$33:$X$517,0))))</f>
        <v/>
      </c>
      <c r="B299"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Tab'!$E$33:$E$517,MATCH(ROW()-1,'Census Input Tab'!$X$33:$X$517,0))))</f>
        <v/>
      </c>
      <c r="C299"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Tab'!$C$33:$C$517,MATCH(ROW()-1,'Census Input Tab'!$X$33:$X$517,0))))</f>
        <v/>
      </c>
      <c r="D299"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Tab'!$F$33:$F$517,MATCH(ROW()-1,'Census Input Tab'!$X$33:$X$517,0))))</f>
        <v/>
      </c>
      <c r="E299" s="70" t="str">
        <f t="shared" si="4"/>
        <v/>
      </c>
      <c r="F299" s="70" t="str">
        <f>IF(ROW()-1&gt;MAX('Census Input Tab'!$X$33:$X$517),"",IF(OR(INDEX('Census Input Tab'!$O$33:$O$517,MATCH(ROW()-1,'Census Input Tab'!$X$33:$X$517,0))="NO",INDEX('Census Input Tab'!$O$33:$O$517,MATCH(ROW()-1,'Census Input Tab'!$X$33:$X$517,0))="BLANK"),IF(INDEX('Census Input Tab'!$O$33:$O$517,MATCH(ROW()-1,'Census Input Tab'!$X$33:$X$517,0))="NO","Missing Data","BLANK"),"None"))</f>
        <v/>
      </c>
      <c r="G299" s="62" t="str">
        <f>IF(ROW()-1&gt;MAX('Census Input Tab'!$X$33:$X$517),"",IF(OR(INDEX('Census Input Tab'!$O$33:$O$517,MATCH(ROW()-1,'Census Input Tab'!$X$33:$X$517,0))="NO",INDEX('Census Input Tab'!$O$33:$O$517,MATCH(ROW()-1,'Census Input Tab'!$X$33:$X$517,0))="BLANK"),IF(INDEX('Census Input Tab'!$O$33:$O$517,MATCH(ROW()-1,'Census Input Tab'!$X$33:$X$517,0))="NO","Missing Data","BLANK"),"4T"))</f>
        <v/>
      </c>
      <c r="H299"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Tab'!$H$33:$H$517,MATCH(ROW()-1,'Census Input Tab'!$X$33:$X$517,0))))</f>
        <v/>
      </c>
      <c r="I299" s="72" t="str">
        <f>IF(ROW()-1&gt;MAX('Census Input Tab'!$X$33:$X$517),"",IF(OR(INDEX('Census Input Tab'!$O$33:$O$517,MATCH(ROW()-1,'Census Input Tab'!$X$33:$X$517,0))="NO",INDEX('Census Input Tab'!$O$33:$O$517,MATCH(ROW()-1,'Census Input Tab'!$X$33:$X$517,0))="BLANK"),IF(INDEX('Census Input Tab'!$O$33:$O$517,MATCH(ROW()-1,'Census Input Tab'!$X$33:$X$517,0))="NO","Missing Data","BLANK"),""))</f>
        <v/>
      </c>
      <c r="J299"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Tab'!$A$33:$A$517,MATCH(ROW()-1,'Census Input Tab'!$X$33:$X$517,0))))</f>
        <v/>
      </c>
      <c r="K299"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Tab'!$B$33:$B$517,MATCH(ROW()-1,'Census Input Tab'!$X$33:$X$517,0))))</f>
        <v/>
      </c>
      <c r="L299" s="58" t="str">
        <f>IF(ROW()-1&gt;MAX('Census Input Tab'!$X$33:$X$517),"",IF(OR(INDEX('Census Input Tab'!$O$33:$O$517,MATCH(ROW()-1,'Census Input Tab'!$X$33:$X$517,0))="NO",INDEX('Census Input Tab'!$O$33:$O$517,MATCH(ROW()-1,'Census Input Tab'!$X$33:$X$517,0))="BLANK"),IF(INDEX('Census Input Tab'!$O$33:$O$517,MATCH(ROW()-1,'Census Input Tab'!$X$33:$X$517,0))="NO","Missing Data","BLANK"),IF(INDEX('Census Input Tab'!$I$33:$I$517,MATCH(ROW()-1,'Census Input Tab'!$X$33:$X$517,0))="St Con","Y",IF(INDEX('Census Input Tab'!$I$33:$I$517,MATCH(ROW()-1,'Census Input Tab'!$X$33:$X$517,0))="COBRA","Y",""))))</f>
        <v/>
      </c>
    </row>
    <row r="300" spans="1:12" ht="12.75" customHeight="1">
      <c r="A300" s="69" t="str">
        <f>IF(ROW()-1&gt;MAX('Census Input Tab'!$X$33:$X$517),"",IF(OR(INDEX('Census Input Tab'!$O$33:$O$517,MATCH(ROW()-1,'Census Input Tab'!$X$33:$X$517,0))="NO",INDEX('Census Input Tab'!$O$33:$O$517,MATCH(ROW()-1,'Census Input Tab'!$X$33:$X$517,0))="BLANK"),IF(INDEX('Census Input Tab'!$O$33:$O$517,MATCH(ROW()-1,'Census Input Tab'!$X$33:$X$517,0))="NO","Missing Data","BLANK"),INDEX('Census Input Tab'!$D$33:$D$517,MATCH(ROW()-1,'Census Input Tab'!$X$33:$X$517,0))))</f>
        <v/>
      </c>
      <c r="B300"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Tab'!$E$33:$E$517,MATCH(ROW()-1,'Census Input Tab'!$X$33:$X$517,0))))</f>
        <v/>
      </c>
      <c r="C300"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Tab'!$C$33:$C$517,MATCH(ROW()-1,'Census Input Tab'!$X$33:$X$517,0))))</f>
        <v/>
      </c>
      <c r="D300"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Tab'!$F$33:$F$517,MATCH(ROW()-1,'Census Input Tab'!$X$33:$X$517,0))))</f>
        <v/>
      </c>
      <c r="E300" s="70" t="str">
        <f t="shared" si="4"/>
        <v/>
      </c>
      <c r="F300" s="70" t="str">
        <f>IF(ROW()-1&gt;MAX('Census Input Tab'!$X$33:$X$517),"",IF(OR(INDEX('Census Input Tab'!$O$33:$O$517,MATCH(ROW()-1,'Census Input Tab'!$X$33:$X$517,0))="NO",INDEX('Census Input Tab'!$O$33:$O$517,MATCH(ROW()-1,'Census Input Tab'!$X$33:$X$517,0))="BLANK"),IF(INDEX('Census Input Tab'!$O$33:$O$517,MATCH(ROW()-1,'Census Input Tab'!$X$33:$X$517,0))="NO","Missing Data","BLANK"),"None"))</f>
        <v/>
      </c>
      <c r="G300" s="62" t="str">
        <f>IF(ROW()-1&gt;MAX('Census Input Tab'!$X$33:$X$517),"",IF(OR(INDEX('Census Input Tab'!$O$33:$O$517,MATCH(ROW()-1,'Census Input Tab'!$X$33:$X$517,0))="NO",INDEX('Census Input Tab'!$O$33:$O$517,MATCH(ROW()-1,'Census Input Tab'!$X$33:$X$517,0))="BLANK"),IF(INDEX('Census Input Tab'!$O$33:$O$517,MATCH(ROW()-1,'Census Input Tab'!$X$33:$X$517,0))="NO","Missing Data","BLANK"),"4T"))</f>
        <v/>
      </c>
      <c r="H300"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Tab'!$H$33:$H$517,MATCH(ROW()-1,'Census Input Tab'!$X$33:$X$517,0))))</f>
        <v/>
      </c>
      <c r="I300" s="72" t="str">
        <f>IF(ROW()-1&gt;MAX('Census Input Tab'!$X$33:$X$517),"",IF(OR(INDEX('Census Input Tab'!$O$33:$O$517,MATCH(ROW()-1,'Census Input Tab'!$X$33:$X$517,0))="NO",INDEX('Census Input Tab'!$O$33:$O$517,MATCH(ROW()-1,'Census Input Tab'!$X$33:$X$517,0))="BLANK"),IF(INDEX('Census Input Tab'!$O$33:$O$517,MATCH(ROW()-1,'Census Input Tab'!$X$33:$X$517,0))="NO","Missing Data","BLANK"),""))</f>
        <v/>
      </c>
      <c r="J300"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Tab'!$A$33:$A$517,MATCH(ROW()-1,'Census Input Tab'!$X$33:$X$517,0))))</f>
        <v/>
      </c>
      <c r="K300"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Tab'!$B$33:$B$517,MATCH(ROW()-1,'Census Input Tab'!$X$33:$X$517,0))))</f>
        <v/>
      </c>
      <c r="L300" s="58" t="str">
        <f>IF(ROW()-1&gt;MAX('Census Input Tab'!$X$33:$X$517),"",IF(OR(INDEX('Census Input Tab'!$O$33:$O$517,MATCH(ROW()-1,'Census Input Tab'!$X$33:$X$517,0))="NO",INDEX('Census Input Tab'!$O$33:$O$517,MATCH(ROW()-1,'Census Input Tab'!$X$33:$X$517,0))="BLANK"),IF(INDEX('Census Input Tab'!$O$33:$O$517,MATCH(ROW()-1,'Census Input Tab'!$X$33:$X$517,0))="NO","Missing Data","BLANK"),IF(INDEX('Census Input Tab'!$I$33:$I$517,MATCH(ROW()-1,'Census Input Tab'!$X$33:$X$517,0))="St Con","Y",IF(INDEX('Census Input Tab'!$I$33:$I$517,MATCH(ROW()-1,'Census Input Tab'!$X$33:$X$517,0))="COBRA","Y",""))))</f>
        <v/>
      </c>
    </row>
    <row r="301" spans="1:12" ht="12.75" customHeight="1">
      <c r="A301" s="69" t="str">
        <f>IF(ROW()-1&gt;MAX('Census Input Tab'!$X$33:$X$517),"",IF(OR(INDEX('Census Input Tab'!$O$33:$O$517,MATCH(ROW()-1,'Census Input Tab'!$X$33:$X$517,0))="NO",INDEX('Census Input Tab'!$O$33:$O$517,MATCH(ROW()-1,'Census Input Tab'!$X$33:$X$517,0))="BLANK"),IF(INDEX('Census Input Tab'!$O$33:$O$517,MATCH(ROW()-1,'Census Input Tab'!$X$33:$X$517,0))="NO","Missing Data","BLANK"),INDEX('Census Input Tab'!$D$33:$D$517,MATCH(ROW()-1,'Census Input Tab'!$X$33:$X$517,0))))</f>
        <v/>
      </c>
      <c r="B301"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Tab'!$E$33:$E$517,MATCH(ROW()-1,'Census Input Tab'!$X$33:$X$517,0))))</f>
        <v/>
      </c>
      <c r="C301"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Tab'!$C$33:$C$517,MATCH(ROW()-1,'Census Input Tab'!$X$33:$X$517,0))))</f>
        <v/>
      </c>
      <c r="D301"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Tab'!$F$33:$F$517,MATCH(ROW()-1,'Census Input Tab'!$X$33:$X$517,0))))</f>
        <v/>
      </c>
      <c r="E301" s="70" t="str">
        <f t="shared" si="4"/>
        <v/>
      </c>
      <c r="F301" s="70" t="str">
        <f>IF(ROW()-1&gt;MAX('Census Input Tab'!$X$33:$X$517),"",IF(OR(INDEX('Census Input Tab'!$O$33:$O$517,MATCH(ROW()-1,'Census Input Tab'!$X$33:$X$517,0))="NO",INDEX('Census Input Tab'!$O$33:$O$517,MATCH(ROW()-1,'Census Input Tab'!$X$33:$X$517,0))="BLANK"),IF(INDEX('Census Input Tab'!$O$33:$O$517,MATCH(ROW()-1,'Census Input Tab'!$X$33:$X$517,0))="NO","Missing Data","BLANK"),"None"))</f>
        <v/>
      </c>
      <c r="G301" s="62" t="str">
        <f>IF(ROW()-1&gt;MAX('Census Input Tab'!$X$33:$X$517),"",IF(OR(INDEX('Census Input Tab'!$O$33:$O$517,MATCH(ROW()-1,'Census Input Tab'!$X$33:$X$517,0))="NO",INDEX('Census Input Tab'!$O$33:$O$517,MATCH(ROW()-1,'Census Input Tab'!$X$33:$X$517,0))="BLANK"),IF(INDEX('Census Input Tab'!$O$33:$O$517,MATCH(ROW()-1,'Census Input Tab'!$X$33:$X$517,0))="NO","Missing Data","BLANK"),"4T"))</f>
        <v/>
      </c>
      <c r="H301"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Tab'!$H$33:$H$517,MATCH(ROW()-1,'Census Input Tab'!$X$33:$X$517,0))))</f>
        <v/>
      </c>
      <c r="I301" s="72" t="str">
        <f>IF(ROW()-1&gt;MAX('Census Input Tab'!$X$33:$X$517),"",IF(OR(INDEX('Census Input Tab'!$O$33:$O$517,MATCH(ROW()-1,'Census Input Tab'!$X$33:$X$517,0))="NO",INDEX('Census Input Tab'!$O$33:$O$517,MATCH(ROW()-1,'Census Input Tab'!$X$33:$X$517,0))="BLANK"),IF(INDEX('Census Input Tab'!$O$33:$O$517,MATCH(ROW()-1,'Census Input Tab'!$X$33:$X$517,0))="NO","Missing Data","BLANK"),""))</f>
        <v/>
      </c>
      <c r="J301"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Tab'!$A$33:$A$517,MATCH(ROW()-1,'Census Input Tab'!$X$33:$X$517,0))))</f>
        <v/>
      </c>
      <c r="K301"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Tab'!$B$33:$B$517,MATCH(ROW()-1,'Census Input Tab'!$X$33:$X$517,0))))</f>
        <v/>
      </c>
      <c r="L301" s="58" t="str">
        <f>IF(ROW()-1&gt;MAX('Census Input Tab'!$X$33:$X$517),"",IF(OR(INDEX('Census Input Tab'!$O$33:$O$517,MATCH(ROW()-1,'Census Input Tab'!$X$33:$X$517,0))="NO",INDEX('Census Input Tab'!$O$33:$O$517,MATCH(ROW()-1,'Census Input Tab'!$X$33:$X$517,0))="BLANK"),IF(INDEX('Census Input Tab'!$O$33:$O$517,MATCH(ROW()-1,'Census Input Tab'!$X$33:$X$517,0))="NO","Missing Data","BLANK"),IF(INDEX('Census Input Tab'!$I$33:$I$517,MATCH(ROW()-1,'Census Input Tab'!$X$33:$X$517,0))="St Con","Y",IF(INDEX('Census Input Tab'!$I$33:$I$517,MATCH(ROW()-1,'Census Input Tab'!$X$33:$X$517,0))="COBRA","Y",""))))</f>
        <v/>
      </c>
    </row>
    <row r="302" spans="1:12" ht="12.75" customHeight="1">
      <c r="A302" s="69" t="str">
        <f>IF(ROW()-1&gt;MAX('Census Input Tab'!$X$33:$X$517),"",IF(OR(INDEX('Census Input Tab'!$O$33:$O$517,MATCH(ROW()-1,'Census Input Tab'!$X$33:$X$517,0))="NO",INDEX('Census Input Tab'!$O$33:$O$517,MATCH(ROW()-1,'Census Input Tab'!$X$33:$X$517,0))="BLANK"),IF(INDEX('Census Input Tab'!$O$33:$O$517,MATCH(ROW()-1,'Census Input Tab'!$X$33:$X$517,0))="NO","Missing Data","BLANK"),INDEX('Census Input Tab'!$D$33:$D$517,MATCH(ROW()-1,'Census Input Tab'!$X$33:$X$517,0))))</f>
        <v/>
      </c>
      <c r="B302"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Tab'!$E$33:$E$517,MATCH(ROW()-1,'Census Input Tab'!$X$33:$X$517,0))))</f>
        <v/>
      </c>
      <c r="C302"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Tab'!$C$33:$C$517,MATCH(ROW()-1,'Census Input Tab'!$X$33:$X$517,0))))</f>
        <v/>
      </c>
      <c r="D302"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Tab'!$F$33:$F$517,MATCH(ROW()-1,'Census Input Tab'!$X$33:$X$517,0))))</f>
        <v/>
      </c>
      <c r="E302" s="70" t="str">
        <f t="shared" si="4"/>
        <v/>
      </c>
      <c r="F302" s="70" t="str">
        <f>IF(ROW()-1&gt;MAX('Census Input Tab'!$X$33:$X$517),"",IF(OR(INDEX('Census Input Tab'!$O$33:$O$517,MATCH(ROW()-1,'Census Input Tab'!$X$33:$X$517,0))="NO",INDEX('Census Input Tab'!$O$33:$O$517,MATCH(ROW()-1,'Census Input Tab'!$X$33:$X$517,0))="BLANK"),IF(INDEX('Census Input Tab'!$O$33:$O$517,MATCH(ROW()-1,'Census Input Tab'!$X$33:$X$517,0))="NO","Missing Data","BLANK"),"None"))</f>
        <v/>
      </c>
      <c r="G302" s="62" t="str">
        <f>IF(ROW()-1&gt;MAX('Census Input Tab'!$X$33:$X$517),"",IF(OR(INDEX('Census Input Tab'!$O$33:$O$517,MATCH(ROW()-1,'Census Input Tab'!$X$33:$X$517,0))="NO",INDEX('Census Input Tab'!$O$33:$O$517,MATCH(ROW()-1,'Census Input Tab'!$X$33:$X$517,0))="BLANK"),IF(INDEX('Census Input Tab'!$O$33:$O$517,MATCH(ROW()-1,'Census Input Tab'!$X$33:$X$517,0))="NO","Missing Data","BLANK"),"4T"))</f>
        <v/>
      </c>
      <c r="H302"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Tab'!$H$33:$H$517,MATCH(ROW()-1,'Census Input Tab'!$X$33:$X$517,0))))</f>
        <v/>
      </c>
      <c r="I302" s="72" t="str">
        <f>IF(ROW()-1&gt;MAX('Census Input Tab'!$X$33:$X$517),"",IF(OR(INDEX('Census Input Tab'!$O$33:$O$517,MATCH(ROW()-1,'Census Input Tab'!$X$33:$X$517,0))="NO",INDEX('Census Input Tab'!$O$33:$O$517,MATCH(ROW()-1,'Census Input Tab'!$X$33:$X$517,0))="BLANK"),IF(INDEX('Census Input Tab'!$O$33:$O$517,MATCH(ROW()-1,'Census Input Tab'!$X$33:$X$517,0))="NO","Missing Data","BLANK"),""))</f>
        <v/>
      </c>
      <c r="J302"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Tab'!$A$33:$A$517,MATCH(ROW()-1,'Census Input Tab'!$X$33:$X$517,0))))</f>
        <v/>
      </c>
      <c r="K302"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Tab'!$B$33:$B$517,MATCH(ROW()-1,'Census Input Tab'!$X$33:$X$517,0))))</f>
        <v/>
      </c>
      <c r="L302" s="58" t="str">
        <f>IF(ROW()-1&gt;MAX('Census Input Tab'!$X$33:$X$517),"",IF(OR(INDEX('Census Input Tab'!$O$33:$O$517,MATCH(ROW()-1,'Census Input Tab'!$X$33:$X$517,0))="NO",INDEX('Census Input Tab'!$O$33:$O$517,MATCH(ROW()-1,'Census Input Tab'!$X$33:$X$517,0))="BLANK"),IF(INDEX('Census Input Tab'!$O$33:$O$517,MATCH(ROW()-1,'Census Input Tab'!$X$33:$X$517,0))="NO","Missing Data","BLANK"),IF(INDEX('Census Input Tab'!$I$33:$I$517,MATCH(ROW()-1,'Census Input Tab'!$X$33:$X$517,0))="St Con","Y",IF(INDEX('Census Input Tab'!$I$33:$I$517,MATCH(ROW()-1,'Census Input Tab'!$X$33:$X$517,0))="COBRA","Y",""))))</f>
        <v/>
      </c>
    </row>
    <row r="303" spans="1:12" ht="12.75" customHeight="1">
      <c r="A303" s="69" t="str">
        <f>IF(ROW()-1&gt;MAX('Census Input Tab'!$X$33:$X$517),"",IF(OR(INDEX('Census Input Tab'!$O$33:$O$517,MATCH(ROW()-1,'Census Input Tab'!$X$33:$X$517,0))="NO",INDEX('Census Input Tab'!$O$33:$O$517,MATCH(ROW()-1,'Census Input Tab'!$X$33:$X$517,0))="BLANK"),IF(INDEX('Census Input Tab'!$O$33:$O$517,MATCH(ROW()-1,'Census Input Tab'!$X$33:$X$517,0))="NO","Missing Data","BLANK"),INDEX('Census Input Tab'!$D$33:$D$517,MATCH(ROW()-1,'Census Input Tab'!$X$33:$X$517,0))))</f>
        <v/>
      </c>
      <c r="B303"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Tab'!$E$33:$E$517,MATCH(ROW()-1,'Census Input Tab'!$X$33:$X$517,0))))</f>
        <v/>
      </c>
      <c r="C303"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Tab'!$C$33:$C$517,MATCH(ROW()-1,'Census Input Tab'!$X$33:$X$517,0))))</f>
        <v/>
      </c>
      <c r="D303"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Tab'!$F$33:$F$517,MATCH(ROW()-1,'Census Input Tab'!$X$33:$X$517,0))))</f>
        <v/>
      </c>
      <c r="E303" s="70" t="str">
        <f t="shared" si="4"/>
        <v/>
      </c>
      <c r="F303" s="70" t="str">
        <f>IF(ROW()-1&gt;MAX('Census Input Tab'!$X$33:$X$517),"",IF(OR(INDEX('Census Input Tab'!$O$33:$O$517,MATCH(ROW()-1,'Census Input Tab'!$X$33:$X$517,0))="NO",INDEX('Census Input Tab'!$O$33:$O$517,MATCH(ROW()-1,'Census Input Tab'!$X$33:$X$517,0))="BLANK"),IF(INDEX('Census Input Tab'!$O$33:$O$517,MATCH(ROW()-1,'Census Input Tab'!$X$33:$X$517,0))="NO","Missing Data","BLANK"),"None"))</f>
        <v/>
      </c>
      <c r="G303" s="62" t="str">
        <f>IF(ROW()-1&gt;MAX('Census Input Tab'!$X$33:$X$517),"",IF(OR(INDEX('Census Input Tab'!$O$33:$O$517,MATCH(ROW()-1,'Census Input Tab'!$X$33:$X$517,0))="NO",INDEX('Census Input Tab'!$O$33:$O$517,MATCH(ROW()-1,'Census Input Tab'!$X$33:$X$517,0))="BLANK"),IF(INDEX('Census Input Tab'!$O$33:$O$517,MATCH(ROW()-1,'Census Input Tab'!$X$33:$X$517,0))="NO","Missing Data","BLANK"),"4T"))</f>
        <v/>
      </c>
      <c r="H303"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Tab'!$H$33:$H$517,MATCH(ROW()-1,'Census Input Tab'!$X$33:$X$517,0))))</f>
        <v/>
      </c>
      <c r="I303" s="72" t="str">
        <f>IF(ROW()-1&gt;MAX('Census Input Tab'!$X$33:$X$517),"",IF(OR(INDEX('Census Input Tab'!$O$33:$O$517,MATCH(ROW()-1,'Census Input Tab'!$X$33:$X$517,0))="NO",INDEX('Census Input Tab'!$O$33:$O$517,MATCH(ROW()-1,'Census Input Tab'!$X$33:$X$517,0))="BLANK"),IF(INDEX('Census Input Tab'!$O$33:$O$517,MATCH(ROW()-1,'Census Input Tab'!$X$33:$X$517,0))="NO","Missing Data","BLANK"),""))</f>
        <v/>
      </c>
      <c r="J303"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Tab'!$A$33:$A$517,MATCH(ROW()-1,'Census Input Tab'!$X$33:$X$517,0))))</f>
        <v/>
      </c>
      <c r="K303"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Tab'!$B$33:$B$517,MATCH(ROW()-1,'Census Input Tab'!$X$33:$X$517,0))))</f>
        <v/>
      </c>
      <c r="L303" s="58" t="str">
        <f>IF(ROW()-1&gt;MAX('Census Input Tab'!$X$33:$X$517),"",IF(OR(INDEX('Census Input Tab'!$O$33:$O$517,MATCH(ROW()-1,'Census Input Tab'!$X$33:$X$517,0))="NO",INDEX('Census Input Tab'!$O$33:$O$517,MATCH(ROW()-1,'Census Input Tab'!$X$33:$X$517,0))="BLANK"),IF(INDEX('Census Input Tab'!$O$33:$O$517,MATCH(ROW()-1,'Census Input Tab'!$X$33:$X$517,0))="NO","Missing Data","BLANK"),IF(INDEX('Census Input Tab'!$I$33:$I$517,MATCH(ROW()-1,'Census Input Tab'!$X$33:$X$517,0))="St Con","Y",IF(INDEX('Census Input Tab'!$I$33:$I$517,MATCH(ROW()-1,'Census Input Tab'!$X$33:$X$517,0))="COBRA","Y",""))))</f>
        <v/>
      </c>
    </row>
    <row r="304" spans="1:12" ht="12.75" customHeight="1">
      <c r="A304" s="69" t="str">
        <f>IF(ROW()-1&gt;MAX('Census Input Tab'!$X$33:$X$517),"",IF(OR(INDEX('Census Input Tab'!$O$33:$O$517,MATCH(ROW()-1,'Census Input Tab'!$X$33:$X$517,0))="NO",INDEX('Census Input Tab'!$O$33:$O$517,MATCH(ROW()-1,'Census Input Tab'!$X$33:$X$517,0))="BLANK"),IF(INDEX('Census Input Tab'!$O$33:$O$517,MATCH(ROW()-1,'Census Input Tab'!$X$33:$X$517,0))="NO","Missing Data","BLANK"),INDEX('Census Input Tab'!$D$33:$D$517,MATCH(ROW()-1,'Census Input Tab'!$X$33:$X$517,0))))</f>
        <v/>
      </c>
      <c r="B304"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Tab'!$E$33:$E$517,MATCH(ROW()-1,'Census Input Tab'!$X$33:$X$517,0))))</f>
        <v/>
      </c>
      <c r="C304"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Tab'!$C$33:$C$517,MATCH(ROW()-1,'Census Input Tab'!$X$33:$X$517,0))))</f>
        <v/>
      </c>
      <c r="D304"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Tab'!$F$33:$F$517,MATCH(ROW()-1,'Census Input Tab'!$X$33:$X$517,0))))</f>
        <v/>
      </c>
      <c r="E304" s="70" t="str">
        <f t="shared" si="4"/>
        <v/>
      </c>
      <c r="F304" s="70" t="str">
        <f>IF(ROW()-1&gt;MAX('Census Input Tab'!$X$33:$X$517),"",IF(OR(INDEX('Census Input Tab'!$O$33:$O$517,MATCH(ROW()-1,'Census Input Tab'!$X$33:$X$517,0))="NO",INDEX('Census Input Tab'!$O$33:$O$517,MATCH(ROW()-1,'Census Input Tab'!$X$33:$X$517,0))="BLANK"),IF(INDEX('Census Input Tab'!$O$33:$O$517,MATCH(ROW()-1,'Census Input Tab'!$X$33:$X$517,0))="NO","Missing Data","BLANK"),"None"))</f>
        <v/>
      </c>
      <c r="G304" s="62" t="str">
        <f>IF(ROW()-1&gt;MAX('Census Input Tab'!$X$33:$X$517),"",IF(OR(INDEX('Census Input Tab'!$O$33:$O$517,MATCH(ROW()-1,'Census Input Tab'!$X$33:$X$517,0))="NO",INDEX('Census Input Tab'!$O$33:$O$517,MATCH(ROW()-1,'Census Input Tab'!$X$33:$X$517,0))="BLANK"),IF(INDEX('Census Input Tab'!$O$33:$O$517,MATCH(ROW()-1,'Census Input Tab'!$X$33:$X$517,0))="NO","Missing Data","BLANK"),"4T"))</f>
        <v/>
      </c>
      <c r="H304"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Tab'!$H$33:$H$517,MATCH(ROW()-1,'Census Input Tab'!$X$33:$X$517,0))))</f>
        <v/>
      </c>
      <c r="I304" s="72" t="str">
        <f>IF(ROW()-1&gt;MAX('Census Input Tab'!$X$33:$X$517),"",IF(OR(INDEX('Census Input Tab'!$O$33:$O$517,MATCH(ROW()-1,'Census Input Tab'!$X$33:$X$517,0))="NO",INDEX('Census Input Tab'!$O$33:$O$517,MATCH(ROW()-1,'Census Input Tab'!$X$33:$X$517,0))="BLANK"),IF(INDEX('Census Input Tab'!$O$33:$O$517,MATCH(ROW()-1,'Census Input Tab'!$X$33:$X$517,0))="NO","Missing Data","BLANK"),""))</f>
        <v/>
      </c>
      <c r="J304"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Tab'!$A$33:$A$517,MATCH(ROW()-1,'Census Input Tab'!$X$33:$X$517,0))))</f>
        <v/>
      </c>
      <c r="K304"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Tab'!$B$33:$B$517,MATCH(ROW()-1,'Census Input Tab'!$X$33:$X$517,0))))</f>
        <v/>
      </c>
      <c r="L304" s="58" t="str">
        <f>IF(ROW()-1&gt;MAX('Census Input Tab'!$X$33:$X$517),"",IF(OR(INDEX('Census Input Tab'!$O$33:$O$517,MATCH(ROW()-1,'Census Input Tab'!$X$33:$X$517,0))="NO",INDEX('Census Input Tab'!$O$33:$O$517,MATCH(ROW()-1,'Census Input Tab'!$X$33:$X$517,0))="BLANK"),IF(INDEX('Census Input Tab'!$O$33:$O$517,MATCH(ROW()-1,'Census Input Tab'!$X$33:$X$517,0))="NO","Missing Data","BLANK"),IF(INDEX('Census Input Tab'!$I$33:$I$517,MATCH(ROW()-1,'Census Input Tab'!$X$33:$X$517,0))="St Con","Y",IF(INDEX('Census Input Tab'!$I$33:$I$517,MATCH(ROW()-1,'Census Input Tab'!$X$33:$X$517,0))="COBRA","Y",""))))</f>
        <v/>
      </c>
    </row>
    <row r="305" spans="1:12" ht="12.75" customHeight="1">
      <c r="A305" s="69" t="str">
        <f>IF(ROW()-1&gt;MAX('Census Input Tab'!$X$33:$X$517),"",IF(OR(INDEX('Census Input Tab'!$O$33:$O$517,MATCH(ROW()-1,'Census Input Tab'!$X$33:$X$517,0))="NO",INDEX('Census Input Tab'!$O$33:$O$517,MATCH(ROW()-1,'Census Input Tab'!$X$33:$X$517,0))="BLANK"),IF(INDEX('Census Input Tab'!$O$33:$O$517,MATCH(ROW()-1,'Census Input Tab'!$X$33:$X$517,0))="NO","Missing Data","BLANK"),INDEX('Census Input Tab'!$D$33:$D$517,MATCH(ROW()-1,'Census Input Tab'!$X$33:$X$517,0))))</f>
        <v/>
      </c>
      <c r="B305"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Tab'!$E$33:$E$517,MATCH(ROW()-1,'Census Input Tab'!$X$33:$X$517,0))))</f>
        <v/>
      </c>
      <c r="C305"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Tab'!$C$33:$C$517,MATCH(ROW()-1,'Census Input Tab'!$X$33:$X$517,0))))</f>
        <v/>
      </c>
      <c r="D305"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Tab'!$F$33:$F$517,MATCH(ROW()-1,'Census Input Tab'!$X$33:$X$517,0))))</f>
        <v/>
      </c>
      <c r="E305" s="70" t="str">
        <f t="shared" si="4"/>
        <v/>
      </c>
      <c r="F305" s="70" t="str">
        <f>IF(ROW()-1&gt;MAX('Census Input Tab'!$X$33:$X$517),"",IF(OR(INDEX('Census Input Tab'!$O$33:$O$517,MATCH(ROW()-1,'Census Input Tab'!$X$33:$X$517,0))="NO",INDEX('Census Input Tab'!$O$33:$O$517,MATCH(ROW()-1,'Census Input Tab'!$X$33:$X$517,0))="BLANK"),IF(INDEX('Census Input Tab'!$O$33:$O$517,MATCH(ROW()-1,'Census Input Tab'!$X$33:$X$517,0))="NO","Missing Data","BLANK"),"None"))</f>
        <v/>
      </c>
      <c r="G305" s="62" t="str">
        <f>IF(ROW()-1&gt;MAX('Census Input Tab'!$X$33:$X$517),"",IF(OR(INDEX('Census Input Tab'!$O$33:$O$517,MATCH(ROW()-1,'Census Input Tab'!$X$33:$X$517,0))="NO",INDEX('Census Input Tab'!$O$33:$O$517,MATCH(ROW()-1,'Census Input Tab'!$X$33:$X$517,0))="BLANK"),IF(INDEX('Census Input Tab'!$O$33:$O$517,MATCH(ROW()-1,'Census Input Tab'!$X$33:$X$517,0))="NO","Missing Data","BLANK"),"4T"))</f>
        <v/>
      </c>
      <c r="H305"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Tab'!$H$33:$H$517,MATCH(ROW()-1,'Census Input Tab'!$X$33:$X$517,0))))</f>
        <v/>
      </c>
      <c r="I305" s="72" t="str">
        <f>IF(ROW()-1&gt;MAX('Census Input Tab'!$X$33:$X$517),"",IF(OR(INDEX('Census Input Tab'!$O$33:$O$517,MATCH(ROW()-1,'Census Input Tab'!$X$33:$X$517,0))="NO",INDEX('Census Input Tab'!$O$33:$O$517,MATCH(ROW()-1,'Census Input Tab'!$X$33:$X$517,0))="BLANK"),IF(INDEX('Census Input Tab'!$O$33:$O$517,MATCH(ROW()-1,'Census Input Tab'!$X$33:$X$517,0))="NO","Missing Data","BLANK"),""))</f>
        <v/>
      </c>
      <c r="J305"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Tab'!$A$33:$A$517,MATCH(ROW()-1,'Census Input Tab'!$X$33:$X$517,0))))</f>
        <v/>
      </c>
      <c r="K305"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Tab'!$B$33:$B$517,MATCH(ROW()-1,'Census Input Tab'!$X$33:$X$517,0))))</f>
        <v/>
      </c>
      <c r="L305" s="58" t="str">
        <f>IF(ROW()-1&gt;MAX('Census Input Tab'!$X$33:$X$517),"",IF(OR(INDEX('Census Input Tab'!$O$33:$O$517,MATCH(ROW()-1,'Census Input Tab'!$X$33:$X$517,0))="NO",INDEX('Census Input Tab'!$O$33:$O$517,MATCH(ROW()-1,'Census Input Tab'!$X$33:$X$517,0))="BLANK"),IF(INDEX('Census Input Tab'!$O$33:$O$517,MATCH(ROW()-1,'Census Input Tab'!$X$33:$X$517,0))="NO","Missing Data","BLANK"),IF(INDEX('Census Input Tab'!$I$33:$I$517,MATCH(ROW()-1,'Census Input Tab'!$X$33:$X$517,0))="St Con","Y",IF(INDEX('Census Input Tab'!$I$33:$I$517,MATCH(ROW()-1,'Census Input Tab'!$X$33:$X$517,0))="COBRA","Y",""))))</f>
        <v/>
      </c>
    </row>
    <row r="306" spans="1:12" ht="12.75" customHeight="1">
      <c r="A306" s="69" t="str">
        <f>IF(ROW()-1&gt;MAX('Census Input Tab'!$X$33:$X$517),"",IF(OR(INDEX('Census Input Tab'!$O$33:$O$517,MATCH(ROW()-1,'Census Input Tab'!$X$33:$X$517,0))="NO",INDEX('Census Input Tab'!$O$33:$O$517,MATCH(ROW()-1,'Census Input Tab'!$X$33:$X$517,0))="BLANK"),IF(INDEX('Census Input Tab'!$O$33:$O$517,MATCH(ROW()-1,'Census Input Tab'!$X$33:$X$517,0))="NO","Missing Data","BLANK"),INDEX('Census Input Tab'!$D$33:$D$517,MATCH(ROW()-1,'Census Input Tab'!$X$33:$X$517,0))))</f>
        <v/>
      </c>
      <c r="B306"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Tab'!$E$33:$E$517,MATCH(ROW()-1,'Census Input Tab'!$X$33:$X$517,0))))</f>
        <v/>
      </c>
      <c r="C306"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Tab'!$C$33:$C$517,MATCH(ROW()-1,'Census Input Tab'!$X$33:$X$517,0))))</f>
        <v/>
      </c>
      <c r="D306"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Tab'!$F$33:$F$517,MATCH(ROW()-1,'Census Input Tab'!$X$33:$X$517,0))))</f>
        <v/>
      </c>
      <c r="E306" s="70" t="str">
        <f t="shared" si="4"/>
        <v/>
      </c>
      <c r="F306" s="70" t="str">
        <f>IF(ROW()-1&gt;MAX('Census Input Tab'!$X$33:$X$517),"",IF(OR(INDEX('Census Input Tab'!$O$33:$O$517,MATCH(ROW()-1,'Census Input Tab'!$X$33:$X$517,0))="NO",INDEX('Census Input Tab'!$O$33:$O$517,MATCH(ROW()-1,'Census Input Tab'!$X$33:$X$517,0))="BLANK"),IF(INDEX('Census Input Tab'!$O$33:$O$517,MATCH(ROW()-1,'Census Input Tab'!$X$33:$X$517,0))="NO","Missing Data","BLANK"),"None"))</f>
        <v/>
      </c>
      <c r="G306" s="62" t="str">
        <f>IF(ROW()-1&gt;MAX('Census Input Tab'!$X$33:$X$517),"",IF(OR(INDEX('Census Input Tab'!$O$33:$O$517,MATCH(ROW()-1,'Census Input Tab'!$X$33:$X$517,0))="NO",INDEX('Census Input Tab'!$O$33:$O$517,MATCH(ROW()-1,'Census Input Tab'!$X$33:$X$517,0))="BLANK"),IF(INDEX('Census Input Tab'!$O$33:$O$517,MATCH(ROW()-1,'Census Input Tab'!$X$33:$X$517,0))="NO","Missing Data","BLANK"),"4T"))</f>
        <v/>
      </c>
      <c r="H306"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Tab'!$H$33:$H$517,MATCH(ROW()-1,'Census Input Tab'!$X$33:$X$517,0))))</f>
        <v/>
      </c>
      <c r="I306" s="72" t="str">
        <f>IF(ROW()-1&gt;MAX('Census Input Tab'!$X$33:$X$517),"",IF(OR(INDEX('Census Input Tab'!$O$33:$O$517,MATCH(ROW()-1,'Census Input Tab'!$X$33:$X$517,0))="NO",INDEX('Census Input Tab'!$O$33:$O$517,MATCH(ROW()-1,'Census Input Tab'!$X$33:$X$517,0))="BLANK"),IF(INDEX('Census Input Tab'!$O$33:$O$517,MATCH(ROW()-1,'Census Input Tab'!$X$33:$X$517,0))="NO","Missing Data","BLANK"),""))</f>
        <v/>
      </c>
      <c r="J306"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Tab'!$A$33:$A$517,MATCH(ROW()-1,'Census Input Tab'!$X$33:$X$517,0))))</f>
        <v/>
      </c>
      <c r="K306"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Tab'!$B$33:$B$517,MATCH(ROW()-1,'Census Input Tab'!$X$33:$X$517,0))))</f>
        <v/>
      </c>
      <c r="L306" s="58" t="str">
        <f>IF(ROW()-1&gt;MAX('Census Input Tab'!$X$33:$X$517),"",IF(OR(INDEX('Census Input Tab'!$O$33:$O$517,MATCH(ROW()-1,'Census Input Tab'!$X$33:$X$517,0))="NO",INDEX('Census Input Tab'!$O$33:$O$517,MATCH(ROW()-1,'Census Input Tab'!$X$33:$X$517,0))="BLANK"),IF(INDEX('Census Input Tab'!$O$33:$O$517,MATCH(ROW()-1,'Census Input Tab'!$X$33:$X$517,0))="NO","Missing Data","BLANK"),IF(INDEX('Census Input Tab'!$I$33:$I$517,MATCH(ROW()-1,'Census Input Tab'!$X$33:$X$517,0))="St Con","Y",IF(INDEX('Census Input Tab'!$I$33:$I$517,MATCH(ROW()-1,'Census Input Tab'!$X$33:$X$517,0))="COBRA","Y",""))))</f>
        <v/>
      </c>
    </row>
    <row r="307" spans="1:12" ht="12.75" customHeight="1">
      <c r="A307" s="69" t="str">
        <f>IF(ROW()-1&gt;MAX('Census Input Tab'!$X$33:$X$517),"",IF(OR(INDEX('Census Input Tab'!$O$33:$O$517,MATCH(ROW()-1,'Census Input Tab'!$X$33:$X$517,0))="NO",INDEX('Census Input Tab'!$O$33:$O$517,MATCH(ROW()-1,'Census Input Tab'!$X$33:$X$517,0))="BLANK"),IF(INDEX('Census Input Tab'!$O$33:$O$517,MATCH(ROW()-1,'Census Input Tab'!$X$33:$X$517,0))="NO","Missing Data","BLANK"),INDEX('Census Input Tab'!$D$33:$D$517,MATCH(ROW()-1,'Census Input Tab'!$X$33:$X$517,0))))</f>
        <v/>
      </c>
      <c r="B307"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Tab'!$E$33:$E$517,MATCH(ROW()-1,'Census Input Tab'!$X$33:$X$517,0))))</f>
        <v/>
      </c>
      <c r="C307"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Tab'!$C$33:$C$517,MATCH(ROW()-1,'Census Input Tab'!$X$33:$X$517,0))))</f>
        <v/>
      </c>
      <c r="D307"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Tab'!$F$33:$F$517,MATCH(ROW()-1,'Census Input Tab'!$X$33:$X$517,0))))</f>
        <v/>
      </c>
      <c r="E307" s="70" t="str">
        <f t="shared" si="4"/>
        <v/>
      </c>
      <c r="F307" s="70" t="str">
        <f>IF(ROW()-1&gt;MAX('Census Input Tab'!$X$33:$X$517),"",IF(OR(INDEX('Census Input Tab'!$O$33:$O$517,MATCH(ROW()-1,'Census Input Tab'!$X$33:$X$517,0))="NO",INDEX('Census Input Tab'!$O$33:$O$517,MATCH(ROW()-1,'Census Input Tab'!$X$33:$X$517,0))="BLANK"),IF(INDEX('Census Input Tab'!$O$33:$O$517,MATCH(ROW()-1,'Census Input Tab'!$X$33:$X$517,0))="NO","Missing Data","BLANK"),"None"))</f>
        <v/>
      </c>
      <c r="G307" s="62" t="str">
        <f>IF(ROW()-1&gt;MAX('Census Input Tab'!$X$33:$X$517),"",IF(OR(INDEX('Census Input Tab'!$O$33:$O$517,MATCH(ROW()-1,'Census Input Tab'!$X$33:$X$517,0))="NO",INDEX('Census Input Tab'!$O$33:$O$517,MATCH(ROW()-1,'Census Input Tab'!$X$33:$X$517,0))="BLANK"),IF(INDEX('Census Input Tab'!$O$33:$O$517,MATCH(ROW()-1,'Census Input Tab'!$X$33:$X$517,0))="NO","Missing Data","BLANK"),"4T"))</f>
        <v/>
      </c>
      <c r="H307"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Tab'!$H$33:$H$517,MATCH(ROW()-1,'Census Input Tab'!$X$33:$X$517,0))))</f>
        <v/>
      </c>
      <c r="I307" s="72" t="str">
        <f>IF(ROW()-1&gt;MAX('Census Input Tab'!$X$33:$X$517),"",IF(OR(INDEX('Census Input Tab'!$O$33:$O$517,MATCH(ROW()-1,'Census Input Tab'!$X$33:$X$517,0))="NO",INDEX('Census Input Tab'!$O$33:$O$517,MATCH(ROW()-1,'Census Input Tab'!$X$33:$X$517,0))="BLANK"),IF(INDEX('Census Input Tab'!$O$33:$O$517,MATCH(ROW()-1,'Census Input Tab'!$X$33:$X$517,0))="NO","Missing Data","BLANK"),""))</f>
        <v/>
      </c>
      <c r="J307"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Tab'!$A$33:$A$517,MATCH(ROW()-1,'Census Input Tab'!$X$33:$X$517,0))))</f>
        <v/>
      </c>
      <c r="K307"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Tab'!$B$33:$B$517,MATCH(ROW()-1,'Census Input Tab'!$X$33:$X$517,0))))</f>
        <v/>
      </c>
      <c r="L307" s="58" t="str">
        <f>IF(ROW()-1&gt;MAX('Census Input Tab'!$X$33:$X$517),"",IF(OR(INDEX('Census Input Tab'!$O$33:$O$517,MATCH(ROW()-1,'Census Input Tab'!$X$33:$X$517,0))="NO",INDEX('Census Input Tab'!$O$33:$O$517,MATCH(ROW()-1,'Census Input Tab'!$X$33:$X$517,0))="BLANK"),IF(INDEX('Census Input Tab'!$O$33:$O$517,MATCH(ROW()-1,'Census Input Tab'!$X$33:$X$517,0))="NO","Missing Data","BLANK"),IF(INDEX('Census Input Tab'!$I$33:$I$517,MATCH(ROW()-1,'Census Input Tab'!$X$33:$X$517,0))="St Con","Y",IF(INDEX('Census Input Tab'!$I$33:$I$517,MATCH(ROW()-1,'Census Input Tab'!$X$33:$X$517,0))="COBRA","Y",""))))</f>
        <v/>
      </c>
    </row>
    <row r="308" spans="1:12" ht="12.75" customHeight="1">
      <c r="A308" s="69" t="str">
        <f>IF(ROW()-1&gt;MAX('Census Input Tab'!$X$33:$X$517),"",IF(OR(INDEX('Census Input Tab'!$O$33:$O$517,MATCH(ROW()-1,'Census Input Tab'!$X$33:$X$517,0))="NO",INDEX('Census Input Tab'!$O$33:$O$517,MATCH(ROW()-1,'Census Input Tab'!$X$33:$X$517,0))="BLANK"),IF(INDEX('Census Input Tab'!$O$33:$O$517,MATCH(ROW()-1,'Census Input Tab'!$X$33:$X$517,0))="NO","Missing Data","BLANK"),INDEX('Census Input Tab'!$D$33:$D$517,MATCH(ROW()-1,'Census Input Tab'!$X$33:$X$517,0))))</f>
        <v/>
      </c>
      <c r="B308"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Tab'!$E$33:$E$517,MATCH(ROW()-1,'Census Input Tab'!$X$33:$X$517,0))))</f>
        <v/>
      </c>
      <c r="C308"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Tab'!$C$33:$C$517,MATCH(ROW()-1,'Census Input Tab'!$X$33:$X$517,0))))</f>
        <v/>
      </c>
      <c r="D308"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Tab'!$F$33:$F$517,MATCH(ROW()-1,'Census Input Tab'!$X$33:$X$517,0))))</f>
        <v/>
      </c>
      <c r="E308" s="70" t="str">
        <f t="shared" si="4"/>
        <v/>
      </c>
      <c r="F308" s="70" t="str">
        <f>IF(ROW()-1&gt;MAX('Census Input Tab'!$X$33:$X$517),"",IF(OR(INDEX('Census Input Tab'!$O$33:$O$517,MATCH(ROW()-1,'Census Input Tab'!$X$33:$X$517,0))="NO",INDEX('Census Input Tab'!$O$33:$O$517,MATCH(ROW()-1,'Census Input Tab'!$X$33:$X$517,0))="BLANK"),IF(INDEX('Census Input Tab'!$O$33:$O$517,MATCH(ROW()-1,'Census Input Tab'!$X$33:$X$517,0))="NO","Missing Data","BLANK"),"None"))</f>
        <v/>
      </c>
      <c r="G308" s="62" t="str">
        <f>IF(ROW()-1&gt;MAX('Census Input Tab'!$X$33:$X$517),"",IF(OR(INDEX('Census Input Tab'!$O$33:$O$517,MATCH(ROW()-1,'Census Input Tab'!$X$33:$X$517,0))="NO",INDEX('Census Input Tab'!$O$33:$O$517,MATCH(ROW()-1,'Census Input Tab'!$X$33:$X$517,0))="BLANK"),IF(INDEX('Census Input Tab'!$O$33:$O$517,MATCH(ROW()-1,'Census Input Tab'!$X$33:$X$517,0))="NO","Missing Data","BLANK"),"4T"))</f>
        <v/>
      </c>
      <c r="H308"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Tab'!$H$33:$H$517,MATCH(ROW()-1,'Census Input Tab'!$X$33:$X$517,0))))</f>
        <v/>
      </c>
      <c r="I308" s="72" t="str">
        <f>IF(ROW()-1&gt;MAX('Census Input Tab'!$X$33:$X$517),"",IF(OR(INDEX('Census Input Tab'!$O$33:$O$517,MATCH(ROW()-1,'Census Input Tab'!$X$33:$X$517,0))="NO",INDEX('Census Input Tab'!$O$33:$O$517,MATCH(ROW()-1,'Census Input Tab'!$X$33:$X$517,0))="BLANK"),IF(INDEX('Census Input Tab'!$O$33:$O$517,MATCH(ROW()-1,'Census Input Tab'!$X$33:$X$517,0))="NO","Missing Data","BLANK"),""))</f>
        <v/>
      </c>
      <c r="J308"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Tab'!$A$33:$A$517,MATCH(ROW()-1,'Census Input Tab'!$X$33:$X$517,0))))</f>
        <v/>
      </c>
      <c r="K308"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Tab'!$B$33:$B$517,MATCH(ROW()-1,'Census Input Tab'!$X$33:$X$517,0))))</f>
        <v/>
      </c>
      <c r="L308" s="58" t="str">
        <f>IF(ROW()-1&gt;MAX('Census Input Tab'!$X$33:$X$517),"",IF(OR(INDEX('Census Input Tab'!$O$33:$O$517,MATCH(ROW()-1,'Census Input Tab'!$X$33:$X$517,0))="NO",INDEX('Census Input Tab'!$O$33:$O$517,MATCH(ROW()-1,'Census Input Tab'!$X$33:$X$517,0))="BLANK"),IF(INDEX('Census Input Tab'!$O$33:$O$517,MATCH(ROW()-1,'Census Input Tab'!$X$33:$X$517,0))="NO","Missing Data","BLANK"),IF(INDEX('Census Input Tab'!$I$33:$I$517,MATCH(ROW()-1,'Census Input Tab'!$X$33:$X$517,0))="St Con","Y",IF(INDEX('Census Input Tab'!$I$33:$I$517,MATCH(ROW()-1,'Census Input Tab'!$X$33:$X$517,0))="COBRA","Y",""))))</f>
        <v/>
      </c>
    </row>
    <row r="309" spans="1:12" ht="12.75" customHeight="1">
      <c r="A309" s="69" t="str">
        <f>IF(ROW()-1&gt;MAX('Census Input Tab'!$X$33:$X$517),"",IF(OR(INDEX('Census Input Tab'!$O$33:$O$517,MATCH(ROW()-1,'Census Input Tab'!$X$33:$X$517,0))="NO",INDEX('Census Input Tab'!$O$33:$O$517,MATCH(ROW()-1,'Census Input Tab'!$X$33:$X$517,0))="BLANK"),IF(INDEX('Census Input Tab'!$O$33:$O$517,MATCH(ROW()-1,'Census Input Tab'!$X$33:$X$517,0))="NO","Missing Data","BLANK"),INDEX('Census Input Tab'!$D$33:$D$517,MATCH(ROW()-1,'Census Input Tab'!$X$33:$X$517,0))))</f>
        <v/>
      </c>
      <c r="B309"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Tab'!$E$33:$E$517,MATCH(ROW()-1,'Census Input Tab'!$X$33:$X$517,0))))</f>
        <v/>
      </c>
      <c r="C309"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Tab'!$C$33:$C$517,MATCH(ROW()-1,'Census Input Tab'!$X$33:$X$517,0))))</f>
        <v/>
      </c>
      <c r="D309"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Tab'!$F$33:$F$517,MATCH(ROW()-1,'Census Input Tab'!$X$33:$X$517,0))))</f>
        <v/>
      </c>
      <c r="E309" s="70" t="str">
        <f t="shared" si="4"/>
        <v/>
      </c>
      <c r="F309" s="70" t="str">
        <f>IF(ROW()-1&gt;MAX('Census Input Tab'!$X$33:$X$517),"",IF(OR(INDEX('Census Input Tab'!$O$33:$O$517,MATCH(ROW()-1,'Census Input Tab'!$X$33:$X$517,0))="NO",INDEX('Census Input Tab'!$O$33:$O$517,MATCH(ROW()-1,'Census Input Tab'!$X$33:$X$517,0))="BLANK"),IF(INDEX('Census Input Tab'!$O$33:$O$517,MATCH(ROW()-1,'Census Input Tab'!$X$33:$X$517,0))="NO","Missing Data","BLANK"),"None"))</f>
        <v/>
      </c>
      <c r="G309" s="62" t="str">
        <f>IF(ROW()-1&gt;MAX('Census Input Tab'!$X$33:$X$517),"",IF(OR(INDEX('Census Input Tab'!$O$33:$O$517,MATCH(ROW()-1,'Census Input Tab'!$X$33:$X$517,0))="NO",INDEX('Census Input Tab'!$O$33:$O$517,MATCH(ROW()-1,'Census Input Tab'!$X$33:$X$517,0))="BLANK"),IF(INDEX('Census Input Tab'!$O$33:$O$517,MATCH(ROW()-1,'Census Input Tab'!$X$33:$X$517,0))="NO","Missing Data","BLANK"),"4T"))</f>
        <v/>
      </c>
      <c r="H309"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Tab'!$H$33:$H$517,MATCH(ROW()-1,'Census Input Tab'!$X$33:$X$517,0))))</f>
        <v/>
      </c>
      <c r="I309" s="72" t="str">
        <f>IF(ROW()-1&gt;MAX('Census Input Tab'!$X$33:$X$517),"",IF(OR(INDEX('Census Input Tab'!$O$33:$O$517,MATCH(ROW()-1,'Census Input Tab'!$X$33:$X$517,0))="NO",INDEX('Census Input Tab'!$O$33:$O$517,MATCH(ROW()-1,'Census Input Tab'!$X$33:$X$517,0))="BLANK"),IF(INDEX('Census Input Tab'!$O$33:$O$517,MATCH(ROW()-1,'Census Input Tab'!$X$33:$X$517,0))="NO","Missing Data","BLANK"),""))</f>
        <v/>
      </c>
      <c r="J309"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Tab'!$A$33:$A$517,MATCH(ROW()-1,'Census Input Tab'!$X$33:$X$517,0))))</f>
        <v/>
      </c>
      <c r="K309"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Tab'!$B$33:$B$517,MATCH(ROW()-1,'Census Input Tab'!$X$33:$X$517,0))))</f>
        <v/>
      </c>
      <c r="L309" s="58" t="str">
        <f>IF(ROW()-1&gt;MAX('Census Input Tab'!$X$33:$X$517),"",IF(OR(INDEX('Census Input Tab'!$O$33:$O$517,MATCH(ROW()-1,'Census Input Tab'!$X$33:$X$517,0))="NO",INDEX('Census Input Tab'!$O$33:$O$517,MATCH(ROW()-1,'Census Input Tab'!$X$33:$X$517,0))="BLANK"),IF(INDEX('Census Input Tab'!$O$33:$O$517,MATCH(ROW()-1,'Census Input Tab'!$X$33:$X$517,0))="NO","Missing Data","BLANK"),IF(INDEX('Census Input Tab'!$I$33:$I$517,MATCH(ROW()-1,'Census Input Tab'!$X$33:$X$517,0))="St Con","Y",IF(INDEX('Census Input Tab'!$I$33:$I$517,MATCH(ROW()-1,'Census Input Tab'!$X$33:$X$517,0))="COBRA","Y",""))))</f>
        <v/>
      </c>
    </row>
    <row r="310" spans="1:12" ht="12.75" customHeight="1">
      <c r="A310" s="69" t="str">
        <f>IF(ROW()-1&gt;MAX('Census Input Tab'!$X$33:$X$517),"",IF(OR(INDEX('Census Input Tab'!$O$33:$O$517,MATCH(ROW()-1,'Census Input Tab'!$X$33:$X$517,0))="NO",INDEX('Census Input Tab'!$O$33:$O$517,MATCH(ROW()-1,'Census Input Tab'!$X$33:$X$517,0))="BLANK"),IF(INDEX('Census Input Tab'!$O$33:$O$517,MATCH(ROW()-1,'Census Input Tab'!$X$33:$X$517,0))="NO","Missing Data","BLANK"),INDEX('Census Input Tab'!$D$33:$D$517,MATCH(ROW()-1,'Census Input Tab'!$X$33:$X$517,0))))</f>
        <v/>
      </c>
      <c r="B310"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Tab'!$E$33:$E$517,MATCH(ROW()-1,'Census Input Tab'!$X$33:$X$517,0))))</f>
        <v/>
      </c>
      <c r="C310"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Tab'!$C$33:$C$517,MATCH(ROW()-1,'Census Input Tab'!$X$33:$X$517,0))))</f>
        <v/>
      </c>
      <c r="D310"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Tab'!$F$33:$F$517,MATCH(ROW()-1,'Census Input Tab'!$X$33:$X$517,0))))</f>
        <v/>
      </c>
      <c r="E310" s="70" t="str">
        <f t="shared" si="4"/>
        <v/>
      </c>
      <c r="F310" s="70" t="str">
        <f>IF(ROW()-1&gt;MAX('Census Input Tab'!$X$33:$X$517),"",IF(OR(INDEX('Census Input Tab'!$O$33:$O$517,MATCH(ROW()-1,'Census Input Tab'!$X$33:$X$517,0))="NO",INDEX('Census Input Tab'!$O$33:$O$517,MATCH(ROW()-1,'Census Input Tab'!$X$33:$X$517,0))="BLANK"),IF(INDEX('Census Input Tab'!$O$33:$O$517,MATCH(ROW()-1,'Census Input Tab'!$X$33:$X$517,0))="NO","Missing Data","BLANK"),"None"))</f>
        <v/>
      </c>
      <c r="G310" s="62" t="str">
        <f>IF(ROW()-1&gt;MAX('Census Input Tab'!$X$33:$X$517),"",IF(OR(INDEX('Census Input Tab'!$O$33:$O$517,MATCH(ROW()-1,'Census Input Tab'!$X$33:$X$517,0))="NO",INDEX('Census Input Tab'!$O$33:$O$517,MATCH(ROW()-1,'Census Input Tab'!$X$33:$X$517,0))="BLANK"),IF(INDEX('Census Input Tab'!$O$33:$O$517,MATCH(ROW()-1,'Census Input Tab'!$X$33:$X$517,0))="NO","Missing Data","BLANK"),"4T"))</f>
        <v/>
      </c>
      <c r="H310"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Tab'!$H$33:$H$517,MATCH(ROW()-1,'Census Input Tab'!$X$33:$X$517,0))))</f>
        <v/>
      </c>
      <c r="I310" s="72" t="str">
        <f>IF(ROW()-1&gt;MAX('Census Input Tab'!$X$33:$X$517),"",IF(OR(INDEX('Census Input Tab'!$O$33:$O$517,MATCH(ROW()-1,'Census Input Tab'!$X$33:$X$517,0))="NO",INDEX('Census Input Tab'!$O$33:$O$517,MATCH(ROW()-1,'Census Input Tab'!$X$33:$X$517,0))="BLANK"),IF(INDEX('Census Input Tab'!$O$33:$O$517,MATCH(ROW()-1,'Census Input Tab'!$X$33:$X$517,0))="NO","Missing Data","BLANK"),""))</f>
        <v/>
      </c>
      <c r="J310"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Tab'!$A$33:$A$517,MATCH(ROW()-1,'Census Input Tab'!$X$33:$X$517,0))))</f>
        <v/>
      </c>
      <c r="K310"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Tab'!$B$33:$B$517,MATCH(ROW()-1,'Census Input Tab'!$X$33:$X$517,0))))</f>
        <v/>
      </c>
      <c r="L310" s="58" t="str">
        <f>IF(ROW()-1&gt;MAX('Census Input Tab'!$X$33:$X$517),"",IF(OR(INDEX('Census Input Tab'!$O$33:$O$517,MATCH(ROW()-1,'Census Input Tab'!$X$33:$X$517,0))="NO",INDEX('Census Input Tab'!$O$33:$O$517,MATCH(ROW()-1,'Census Input Tab'!$X$33:$X$517,0))="BLANK"),IF(INDEX('Census Input Tab'!$O$33:$O$517,MATCH(ROW()-1,'Census Input Tab'!$X$33:$X$517,0))="NO","Missing Data","BLANK"),IF(INDEX('Census Input Tab'!$I$33:$I$517,MATCH(ROW()-1,'Census Input Tab'!$X$33:$X$517,0))="St Con","Y",IF(INDEX('Census Input Tab'!$I$33:$I$517,MATCH(ROW()-1,'Census Input Tab'!$X$33:$X$517,0))="COBRA","Y",""))))</f>
        <v/>
      </c>
    </row>
    <row r="311" spans="1:12" ht="12.75" customHeight="1">
      <c r="A311" s="69" t="str">
        <f>IF(ROW()-1&gt;MAX('Census Input Tab'!$X$33:$X$517),"",IF(OR(INDEX('Census Input Tab'!$O$33:$O$517,MATCH(ROW()-1,'Census Input Tab'!$X$33:$X$517,0))="NO",INDEX('Census Input Tab'!$O$33:$O$517,MATCH(ROW()-1,'Census Input Tab'!$X$33:$X$517,0))="BLANK"),IF(INDEX('Census Input Tab'!$O$33:$O$517,MATCH(ROW()-1,'Census Input Tab'!$X$33:$X$517,0))="NO","Missing Data","BLANK"),INDEX('Census Input Tab'!$D$33:$D$517,MATCH(ROW()-1,'Census Input Tab'!$X$33:$X$517,0))))</f>
        <v/>
      </c>
      <c r="B311"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Tab'!$E$33:$E$517,MATCH(ROW()-1,'Census Input Tab'!$X$33:$X$517,0))))</f>
        <v/>
      </c>
      <c r="C311"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Tab'!$C$33:$C$517,MATCH(ROW()-1,'Census Input Tab'!$X$33:$X$517,0))))</f>
        <v/>
      </c>
      <c r="D311"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Tab'!$F$33:$F$517,MATCH(ROW()-1,'Census Input Tab'!$X$33:$X$517,0))))</f>
        <v/>
      </c>
      <c r="E311" s="70" t="str">
        <f t="shared" si="4"/>
        <v/>
      </c>
      <c r="F311" s="70" t="str">
        <f>IF(ROW()-1&gt;MAX('Census Input Tab'!$X$33:$X$517),"",IF(OR(INDEX('Census Input Tab'!$O$33:$O$517,MATCH(ROW()-1,'Census Input Tab'!$X$33:$X$517,0))="NO",INDEX('Census Input Tab'!$O$33:$O$517,MATCH(ROW()-1,'Census Input Tab'!$X$33:$X$517,0))="BLANK"),IF(INDEX('Census Input Tab'!$O$33:$O$517,MATCH(ROW()-1,'Census Input Tab'!$X$33:$X$517,0))="NO","Missing Data","BLANK"),"None"))</f>
        <v/>
      </c>
      <c r="G311" s="62" t="str">
        <f>IF(ROW()-1&gt;MAX('Census Input Tab'!$X$33:$X$517),"",IF(OR(INDEX('Census Input Tab'!$O$33:$O$517,MATCH(ROW()-1,'Census Input Tab'!$X$33:$X$517,0))="NO",INDEX('Census Input Tab'!$O$33:$O$517,MATCH(ROW()-1,'Census Input Tab'!$X$33:$X$517,0))="BLANK"),IF(INDEX('Census Input Tab'!$O$33:$O$517,MATCH(ROW()-1,'Census Input Tab'!$X$33:$X$517,0))="NO","Missing Data","BLANK"),"4T"))</f>
        <v/>
      </c>
      <c r="H311"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Tab'!$H$33:$H$517,MATCH(ROW()-1,'Census Input Tab'!$X$33:$X$517,0))))</f>
        <v/>
      </c>
      <c r="I311" s="72" t="str">
        <f>IF(ROW()-1&gt;MAX('Census Input Tab'!$X$33:$X$517),"",IF(OR(INDEX('Census Input Tab'!$O$33:$O$517,MATCH(ROW()-1,'Census Input Tab'!$X$33:$X$517,0))="NO",INDEX('Census Input Tab'!$O$33:$O$517,MATCH(ROW()-1,'Census Input Tab'!$X$33:$X$517,0))="BLANK"),IF(INDEX('Census Input Tab'!$O$33:$O$517,MATCH(ROW()-1,'Census Input Tab'!$X$33:$X$517,0))="NO","Missing Data","BLANK"),""))</f>
        <v/>
      </c>
      <c r="J311"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Tab'!$A$33:$A$517,MATCH(ROW()-1,'Census Input Tab'!$X$33:$X$517,0))))</f>
        <v/>
      </c>
      <c r="K311"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Tab'!$B$33:$B$517,MATCH(ROW()-1,'Census Input Tab'!$X$33:$X$517,0))))</f>
        <v/>
      </c>
      <c r="L311" s="58" t="str">
        <f>IF(ROW()-1&gt;MAX('Census Input Tab'!$X$33:$X$517),"",IF(OR(INDEX('Census Input Tab'!$O$33:$O$517,MATCH(ROW()-1,'Census Input Tab'!$X$33:$X$517,0))="NO",INDEX('Census Input Tab'!$O$33:$O$517,MATCH(ROW()-1,'Census Input Tab'!$X$33:$X$517,0))="BLANK"),IF(INDEX('Census Input Tab'!$O$33:$O$517,MATCH(ROW()-1,'Census Input Tab'!$X$33:$X$517,0))="NO","Missing Data","BLANK"),IF(INDEX('Census Input Tab'!$I$33:$I$517,MATCH(ROW()-1,'Census Input Tab'!$X$33:$X$517,0))="St Con","Y",IF(INDEX('Census Input Tab'!$I$33:$I$517,MATCH(ROW()-1,'Census Input Tab'!$X$33:$X$517,0))="COBRA","Y",""))))</f>
        <v/>
      </c>
    </row>
    <row r="312" spans="1:12" ht="12.75" customHeight="1">
      <c r="A312" s="69" t="str">
        <f>IF(ROW()-1&gt;MAX('Census Input Tab'!$X$33:$X$517),"",IF(OR(INDEX('Census Input Tab'!$O$33:$O$517,MATCH(ROW()-1,'Census Input Tab'!$X$33:$X$517,0))="NO",INDEX('Census Input Tab'!$O$33:$O$517,MATCH(ROW()-1,'Census Input Tab'!$X$33:$X$517,0))="BLANK"),IF(INDEX('Census Input Tab'!$O$33:$O$517,MATCH(ROW()-1,'Census Input Tab'!$X$33:$X$517,0))="NO","Missing Data","BLANK"),INDEX('Census Input Tab'!$D$33:$D$517,MATCH(ROW()-1,'Census Input Tab'!$X$33:$X$517,0))))</f>
        <v/>
      </c>
      <c r="B312"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Tab'!$E$33:$E$517,MATCH(ROW()-1,'Census Input Tab'!$X$33:$X$517,0))))</f>
        <v/>
      </c>
      <c r="C312"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Tab'!$C$33:$C$517,MATCH(ROW()-1,'Census Input Tab'!$X$33:$X$517,0))))</f>
        <v/>
      </c>
      <c r="D312"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Tab'!$F$33:$F$517,MATCH(ROW()-1,'Census Input Tab'!$X$33:$X$517,0))))</f>
        <v/>
      </c>
      <c r="E312" s="70" t="str">
        <f t="shared" si="4"/>
        <v/>
      </c>
      <c r="F312" s="70" t="str">
        <f>IF(ROW()-1&gt;MAX('Census Input Tab'!$X$33:$X$517),"",IF(OR(INDEX('Census Input Tab'!$O$33:$O$517,MATCH(ROW()-1,'Census Input Tab'!$X$33:$X$517,0))="NO",INDEX('Census Input Tab'!$O$33:$O$517,MATCH(ROW()-1,'Census Input Tab'!$X$33:$X$517,0))="BLANK"),IF(INDEX('Census Input Tab'!$O$33:$O$517,MATCH(ROW()-1,'Census Input Tab'!$X$33:$X$517,0))="NO","Missing Data","BLANK"),"None"))</f>
        <v/>
      </c>
      <c r="G312" s="62" t="str">
        <f>IF(ROW()-1&gt;MAX('Census Input Tab'!$X$33:$X$517),"",IF(OR(INDEX('Census Input Tab'!$O$33:$O$517,MATCH(ROW()-1,'Census Input Tab'!$X$33:$X$517,0))="NO",INDEX('Census Input Tab'!$O$33:$O$517,MATCH(ROW()-1,'Census Input Tab'!$X$33:$X$517,0))="BLANK"),IF(INDEX('Census Input Tab'!$O$33:$O$517,MATCH(ROW()-1,'Census Input Tab'!$X$33:$X$517,0))="NO","Missing Data","BLANK"),"4T"))</f>
        <v/>
      </c>
      <c r="H312"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Tab'!$H$33:$H$517,MATCH(ROW()-1,'Census Input Tab'!$X$33:$X$517,0))))</f>
        <v/>
      </c>
      <c r="I312" s="72" t="str">
        <f>IF(ROW()-1&gt;MAX('Census Input Tab'!$X$33:$X$517),"",IF(OR(INDEX('Census Input Tab'!$O$33:$O$517,MATCH(ROW()-1,'Census Input Tab'!$X$33:$X$517,0))="NO",INDEX('Census Input Tab'!$O$33:$O$517,MATCH(ROW()-1,'Census Input Tab'!$X$33:$X$517,0))="BLANK"),IF(INDEX('Census Input Tab'!$O$33:$O$517,MATCH(ROW()-1,'Census Input Tab'!$X$33:$X$517,0))="NO","Missing Data","BLANK"),""))</f>
        <v/>
      </c>
      <c r="J312"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Tab'!$A$33:$A$517,MATCH(ROW()-1,'Census Input Tab'!$X$33:$X$517,0))))</f>
        <v/>
      </c>
      <c r="K312"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Tab'!$B$33:$B$517,MATCH(ROW()-1,'Census Input Tab'!$X$33:$X$517,0))))</f>
        <v/>
      </c>
      <c r="L312" s="58" t="str">
        <f>IF(ROW()-1&gt;MAX('Census Input Tab'!$X$33:$X$517),"",IF(OR(INDEX('Census Input Tab'!$O$33:$O$517,MATCH(ROW()-1,'Census Input Tab'!$X$33:$X$517,0))="NO",INDEX('Census Input Tab'!$O$33:$O$517,MATCH(ROW()-1,'Census Input Tab'!$X$33:$X$517,0))="BLANK"),IF(INDEX('Census Input Tab'!$O$33:$O$517,MATCH(ROW()-1,'Census Input Tab'!$X$33:$X$517,0))="NO","Missing Data","BLANK"),IF(INDEX('Census Input Tab'!$I$33:$I$517,MATCH(ROW()-1,'Census Input Tab'!$X$33:$X$517,0))="St Con","Y",IF(INDEX('Census Input Tab'!$I$33:$I$517,MATCH(ROW()-1,'Census Input Tab'!$X$33:$X$517,0))="COBRA","Y",""))))</f>
        <v/>
      </c>
    </row>
    <row r="313" spans="1:12" ht="12.75" customHeight="1">
      <c r="A313" s="69" t="str">
        <f>IF(ROW()-1&gt;MAX('Census Input Tab'!$X$33:$X$517),"",IF(OR(INDEX('Census Input Tab'!$O$33:$O$517,MATCH(ROW()-1,'Census Input Tab'!$X$33:$X$517,0))="NO",INDEX('Census Input Tab'!$O$33:$O$517,MATCH(ROW()-1,'Census Input Tab'!$X$33:$X$517,0))="BLANK"),IF(INDEX('Census Input Tab'!$O$33:$O$517,MATCH(ROW()-1,'Census Input Tab'!$X$33:$X$517,0))="NO","Missing Data","BLANK"),INDEX('Census Input Tab'!$D$33:$D$517,MATCH(ROW()-1,'Census Input Tab'!$X$33:$X$517,0))))</f>
        <v/>
      </c>
      <c r="B313"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Tab'!$E$33:$E$517,MATCH(ROW()-1,'Census Input Tab'!$X$33:$X$517,0))))</f>
        <v/>
      </c>
      <c r="C313"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Tab'!$C$33:$C$517,MATCH(ROW()-1,'Census Input Tab'!$X$33:$X$517,0))))</f>
        <v/>
      </c>
      <c r="D313"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Tab'!$F$33:$F$517,MATCH(ROW()-1,'Census Input Tab'!$X$33:$X$517,0))))</f>
        <v/>
      </c>
      <c r="E313" s="70" t="str">
        <f t="shared" si="4"/>
        <v/>
      </c>
      <c r="F313" s="70" t="str">
        <f>IF(ROW()-1&gt;MAX('Census Input Tab'!$X$33:$X$517),"",IF(OR(INDEX('Census Input Tab'!$O$33:$O$517,MATCH(ROW()-1,'Census Input Tab'!$X$33:$X$517,0))="NO",INDEX('Census Input Tab'!$O$33:$O$517,MATCH(ROW()-1,'Census Input Tab'!$X$33:$X$517,0))="BLANK"),IF(INDEX('Census Input Tab'!$O$33:$O$517,MATCH(ROW()-1,'Census Input Tab'!$X$33:$X$517,0))="NO","Missing Data","BLANK"),"None"))</f>
        <v/>
      </c>
      <c r="G313" s="62" t="str">
        <f>IF(ROW()-1&gt;MAX('Census Input Tab'!$X$33:$X$517),"",IF(OR(INDEX('Census Input Tab'!$O$33:$O$517,MATCH(ROW()-1,'Census Input Tab'!$X$33:$X$517,0))="NO",INDEX('Census Input Tab'!$O$33:$O$517,MATCH(ROW()-1,'Census Input Tab'!$X$33:$X$517,0))="BLANK"),IF(INDEX('Census Input Tab'!$O$33:$O$517,MATCH(ROW()-1,'Census Input Tab'!$X$33:$X$517,0))="NO","Missing Data","BLANK"),"4T"))</f>
        <v/>
      </c>
      <c r="H313"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Tab'!$H$33:$H$517,MATCH(ROW()-1,'Census Input Tab'!$X$33:$X$517,0))))</f>
        <v/>
      </c>
      <c r="I313" s="72" t="str">
        <f>IF(ROW()-1&gt;MAX('Census Input Tab'!$X$33:$X$517),"",IF(OR(INDEX('Census Input Tab'!$O$33:$O$517,MATCH(ROW()-1,'Census Input Tab'!$X$33:$X$517,0))="NO",INDEX('Census Input Tab'!$O$33:$O$517,MATCH(ROW()-1,'Census Input Tab'!$X$33:$X$517,0))="BLANK"),IF(INDEX('Census Input Tab'!$O$33:$O$517,MATCH(ROW()-1,'Census Input Tab'!$X$33:$X$517,0))="NO","Missing Data","BLANK"),""))</f>
        <v/>
      </c>
      <c r="J313"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Tab'!$A$33:$A$517,MATCH(ROW()-1,'Census Input Tab'!$X$33:$X$517,0))))</f>
        <v/>
      </c>
      <c r="K313"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Tab'!$B$33:$B$517,MATCH(ROW()-1,'Census Input Tab'!$X$33:$X$517,0))))</f>
        <v/>
      </c>
      <c r="L313" s="58" t="str">
        <f>IF(ROW()-1&gt;MAX('Census Input Tab'!$X$33:$X$517),"",IF(OR(INDEX('Census Input Tab'!$O$33:$O$517,MATCH(ROW()-1,'Census Input Tab'!$X$33:$X$517,0))="NO",INDEX('Census Input Tab'!$O$33:$O$517,MATCH(ROW()-1,'Census Input Tab'!$X$33:$X$517,0))="BLANK"),IF(INDEX('Census Input Tab'!$O$33:$O$517,MATCH(ROW()-1,'Census Input Tab'!$X$33:$X$517,0))="NO","Missing Data","BLANK"),IF(INDEX('Census Input Tab'!$I$33:$I$517,MATCH(ROW()-1,'Census Input Tab'!$X$33:$X$517,0))="St Con","Y",IF(INDEX('Census Input Tab'!$I$33:$I$517,MATCH(ROW()-1,'Census Input Tab'!$X$33:$X$517,0))="COBRA","Y",""))))</f>
        <v/>
      </c>
    </row>
    <row r="314" spans="1:12" ht="12.75" customHeight="1">
      <c r="A314" s="69" t="str">
        <f>IF(ROW()-1&gt;MAX('Census Input Tab'!$X$33:$X$517),"",IF(OR(INDEX('Census Input Tab'!$O$33:$O$517,MATCH(ROW()-1,'Census Input Tab'!$X$33:$X$517,0))="NO",INDEX('Census Input Tab'!$O$33:$O$517,MATCH(ROW()-1,'Census Input Tab'!$X$33:$X$517,0))="BLANK"),IF(INDEX('Census Input Tab'!$O$33:$O$517,MATCH(ROW()-1,'Census Input Tab'!$X$33:$X$517,0))="NO","Missing Data","BLANK"),INDEX('Census Input Tab'!$D$33:$D$517,MATCH(ROW()-1,'Census Input Tab'!$X$33:$X$517,0))))</f>
        <v/>
      </c>
      <c r="B314"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Tab'!$E$33:$E$517,MATCH(ROW()-1,'Census Input Tab'!$X$33:$X$517,0))))</f>
        <v/>
      </c>
      <c r="C314"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Tab'!$C$33:$C$517,MATCH(ROW()-1,'Census Input Tab'!$X$33:$X$517,0))))</f>
        <v/>
      </c>
      <c r="D314"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Tab'!$F$33:$F$517,MATCH(ROW()-1,'Census Input Tab'!$X$33:$X$517,0))))</f>
        <v/>
      </c>
      <c r="E314" s="70" t="str">
        <f t="shared" si="4"/>
        <v/>
      </c>
      <c r="F314" s="70" t="str">
        <f>IF(ROW()-1&gt;MAX('Census Input Tab'!$X$33:$X$517),"",IF(OR(INDEX('Census Input Tab'!$O$33:$O$517,MATCH(ROW()-1,'Census Input Tab'!$X$33:$X$517,0))="NO",INDEX('Census Input Tab'!$O$33:$O$517,MATCH(ROW()-1,'Census Input Tab'!$X$33:$X$517,0))="BLANK"),IF(INDEX('Census Input Tab'!$O$33:$O$517,MATCH(ROW()-1,'Census Input Tab'!$X$33:$X$517,0))="NO","Missing Data","BLANK"),"None"))</f>
        <v/>
      </c>
      <c r="G314" s="62" t="str">
        <f>IF(ROW()-1&gt;MAX('Census Input Tab'!$X$33:$X$517),"",IF(OR(INDEX('Census Input Tab'!$O$33:$O$517,MATCH(ROW()-1,'Census Input Tab'!$X$33:$X$517,0))="NO",INDEX('Census Input Tab'!$O$33:$O$517,MATCH(ROW()-1,'Census Input Tab'!$X$33:$X$517,0))="BLANK"),IF(INDEX('Census Input Tab'!$O$33:$O$517,MATCH(ROW()-1,'Census Input Tab'!$X$33:$X$517,0))="NO","Missing Data","BLANK"),"4T"))</f>
        <v/>
      </c>
      <c r="H314"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Tab'!$H$33:$H$517,MATCH(ROW()-1,'Census Input Tab'!$X$33:$X$517,0))))</f>
        <v/>
      </c>
      <c r="I314" s="72" t="str">
        <f>IF(ROW()-1&gt;MAX('Census Input Tab'!$X$33:$X$517),"",IF(OR(INDEX('Census Input Tab'!$O$33:$O$517,MATCH(ROW()-1,'Census Input Tab'!$X$33:$X$517,0))="NO",INDEX('Census Input Tab'!$O$33:$O$517,MATCH(ROW()-1,'Census Input Tab'!$X$33:$X$517,0))="BLANK"),IF(INDEX('Census Input Tab'!$O$33:$O$517,MATCH(ROW()-1,'Census Input Tab'!$X$33:$X$517,0))="NO","Missing Data","BLANK"),""))</f>
        <v/>
      </c>
      <c r="J314"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Tab'!$A$33:$A$517,MATCH(ROW()-1,'Census Input Tab'!$X$33:$X$517,0))))</f>
        <v/>
      </c>
      <c r="K314"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Tab'!$B$33:$B$517,MATCH(ROW()-1,'Census Input Tab'!$X$33:$X$517,0))))</f>
        <v/>
      </c>
      <c r="L314" s="58" t="str">
        <f>IF(ROW()-1&gt;MAX('Census Input Tab'!$X$33:$X$517),"",IF(OR(INDEX('Census Input Tab'!$O$33:$O$517,MATCH(ROW()-1,'Census Input Tab'!$X$33:$X$517,0))="NO",INDEX('Census Input Tab'!$O$33:$O$517,MATCH(ROW()-1,'Census Input Tab'!$X$33:$X$517,0))="BLANK"),IF(INDEX('Census Input Tab'!$O$33:$O$517,MATCH(ROW()-1,'Census Input Tab'!$X$33:$X$517,0))="NO","Missing Data","BLANK"),IF(INDEX('Census Input Tab'!$I$33:$I$517,MATCH(ROW()-1,'Census Input Tab'!$X$33:$X$517,0))="St Con","Y",IF(INDEX('Census Input Tab'!$I$33:$I$517,MATCH(ROW()-1,'Census Input Tab'!$X$33:$X$517,0))="COBRA","Y",""))))</f>
        <v/>
      </c>
    </row>
    <row r="315" spans="1:12" ht="12.75" customHeight="1">
      <c r="A315" s="69" t="str">
        <f>IF(ROW()-1&gt;MAX('Census Input Tab'!$X$33:$X$517),"",IF(OR(INDEX('Census Input Tab'!$O$33:$O$517,MATCH(ROW()-1,'Census Input Tab'!$X$33:$X$517,0))="NO",INDEX('Census Input Tab'!$O$33:$O$517,MATCH(ROW()-1,'Census Input Tab'!$X$33:$X$517,0))="BLANK"),IF(INDEX('Census Input Tab'!$O$33:$O$517,MATCH(ROW()-1,'Census Input Tab'!$X$33:$X$517,0))="NO","Missing Data","BLANK"),INDEX('Census Input Tab'!$D$33:$D$517,MATCH(ROW()-1,'Census Input Tab'!$X$33:$X$517,0))))</f>
        <v/>
      </c>
      <c r="B315"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Tab'!$E$33:$E$517,MATCH(ROW()-1,'Census Input Tab'!$X$33:$X$517,0))))</f>
        <v/>
      </c>
      <c r="C315"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Tab'!$C$33:$C$517,MATCH(ROW()-1,'Census Input Tab'!$X$33:$X$517,0))))</f>
        <v/>
      </c>
      <c r="D315"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Tab'!$F$33:$F$517,MATCH(ROW()-1,'Census Input Tab'!$X$33:$X$517,0))))</f>
        <v/>
      </c>
      <c r="E315" s="70" t="str">
        <f t="shared" si="4"/>
        <v/>
      </c>
      <c r="F315" s="70" t="str">
        <f>IF(ROW()-1&gt;MAX('Census Input Tab'!$X$33:$X$517),"",IF(OR(INDEX('Census Input Tab'!$O$33:$O$517,MATCH(ROW()-1,'Census Input Tab'!$X$33:$X$517,0))="NO",INDEX('Census Input Tab'!$O$33:$O$517,MATCH(ROW()-1,'Census Input Tab'!$X$33:$X$517,0))="BLANK"),IF(INDEX('Census Input Tab'!$O$33:$O$517,MATCH(ROW()-1,'Census Input Tab'!$X$33:$X$517,0))="NO","Missing Data","BLANK"),"None"))</f>
        <v/>
      </c>
      <c r="G315" s="62" t="str">
        <f>IF(ROW()-1&gt;MAX('Census Input Tab'!$X$33:$X$517),"",IF(OR(INDEX('Census Input Tab'!$O$33:$O$517,MATCH(ROW()-1,'Census Input Tab'!$X$33:$X$517,0))="NO",INDEX('Census Input Tab'!$O$33:$O$517,MATCH(ROW()-1,'Census Input Tab'!$X$33:$X$517,0))="BLANK"),IF(INDEX('Census Input Tab'!$O$33:$O$517,MATCH(ROW()-1,'Census Input Tab'!$X$33:$X$517,0))="NO","Missing Data","BLANK"),"4T"))</f>
        <v/>
      </c>
      <c r="H315"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Tab'!$H$33:$H$517,MATCH(ROW()-1,'Census Input Tab'!$X$33:$X$517,0))))</f>
        <v/>
      </c>
      <c r="I315" s="72" t="str">
        <f>IF(ROW()-1&gt;MAX('Census Input Tab'!$X$33:$X$517),"",IF(OR(INDEX('Census Input Tab'!$O$33:$O$517,MATCH(ROW()-1,'Census Input Tab'!$X$33:$X$517,0))="NO",INDEX('Census Input Tab'!$O$33:$O$517,MATCH(ROW()-1,'Census Input Tab'!$X$33:$X$517,0))="BLANK"),IF(INDEX('Census Input Tab'!$O$33:$O$517,MATCH(ROW()-1,'Census Input Tab'!$X$33:$X$517,0))="NO","Missing Data","BLANK"),""))</f>
        <v/>
      </c>
      <c r="J315"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Tab'!$A$33:$A$517,MATCH(ROW()-1,'Census Input Tab'!$X$33:$X$517,0))))</f>
        <v/>
      </c>
      <c r="K315"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Tab'!$B$33:$B$517,MATCH(ROW()-1,'Census Input Tab'!$X$33:$X$517,0))))</f>
        <v/>
      </c>
      <c r="L315" s="58" t="str">
        <f>IF(ROW()-1&gt;MAX('Census Input Tab'!$X$33:$X$517),"",IF(OR(INDEX('Census Input Tab'!$O$33:$O$517,MATCH(ROW()-1,'Census Input Tab'!$X$33:$X$517,0))="NO",INDEX('Census Input Tab'!$O$33:$O$517,MATCH(ROW()-1,'Census Input Tab'!$X$33:$X$517,0))="BLANK"),IF(INDEX('Census Input Tab'!$O$33:$O$517,MATCH(ROW()-1,'Census Input Tab'!$X$33:$X$517,0))="NO","Missing Data","BLANK"),IF(INDEX('Census Input Tab'!$I$33:$I$517,MATCH(ROW()-1,'Census Input Tab'!$X$33:$X$517,0))="St Con","Y",IF(INDEX('Census Input Tab'!$I$33:$I$517,MATCH(ROW()-1,'Census Input Tab'!$X$33:$X$517,0))="COBRA","Y",""))))</f>
        <v/>
      </c>
    </row>
    <row r="316" spans="1:12" ht="12.75" customHeight="1">
      <c r="A316" s="69" t="str">
        <f>IF(ROW()-1&gt;MAX('Census Input Tab'!$X$33:$X$517),"",IF(OR(INDEX('Census Input Tab'!$O$33:$O$517,MATCH(ROW()-1,'Census Input Tab'!$X$33:$X$517,0))="NO",INDEX('Census Input Tab'!$O$33:$O$517,MATCH(ROW()-1,'Census Input Tab'!$X$33:$X$517,0))="BLANK"),IF(INDEX('Census Input Tab'!$O$33:$O$517,MATCH(ROW()-1,'Census Input Tab'!$X$33:$X$517,0))="NO","Missing Data","BLANK"),INDEX('Census Input Tab'!$D$33:$D$517,MATCH(ROW()-1,'Census Input Tab'!$X$33:$X$517,0))))</f>
        <v/>
      </c>
      <c r="B316"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Tab'!$E$33:$E$517,MATCH(ROW()-1,'Census Input Tab'!$X$33:$X$517,0))))</f>
        <v/>
      </c>
      <c r="C316"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Tab'!$C$33:$C$517,MATCH(ROW()-1,'Census Input Tab'!$X$33:$X$517,0))))</f>
        <v/>
      </c>
      <c r="D316"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Tab'!$F$33:$F$517,MATCH(ROW()-1,'Census Input Tab'!$X$33:$X$517,0))))</f>
        <v/>
      </c>
      <c r="E316" s="70" t="str">
        <f t="shared" si="4"/>
        <v/>
      </c>
      <c r="F316" s="70" t="str">
        <f>IF(ROW()-1&gt;MAX('Census Input Tab'!$X$33:$X$517),"",IF(OR(INDEX('Census Input Tab'!$O$33:$O$517,MATCH(ROW()-1,'Census Input Tab'!$X$33:$X$517,0))="NO",INDEX('Census Input Tab'!$O$33:$O$517,MATCH(ROW()-1,'Census Input Tab'!$X$33:$X$517,0))="BLANK"),IF(INDEX('Census Input Tab'!$O$33:$O$517,MATCH(ROW()-1,'Census Input Tab'!$X$33:$X$517,0))="NO","Missing Data","BLANK"),"None"))</f>
        <v/>
      </c>
      <c r="G316" s="62" t="str">
        <f>IF(ROW()-1&gt;MAX('Census Input Tab'!$X$33:$X$517),"",IF(OR(INDEX('Census Input Tab'!$O$33:$O$517,MATCH(ROW()-1,'Census Input Tab'!$X$33:$X$517,0))="NO",INDEX('Census Input Tab'!$O$33:$O$517,MATCH(ROW()-1,'Census Input Tab'!$X$33:$X$517,0))="BLANK"),IF(INDEX('Census Input Tab'!$O$33:$O$517,MATCH(ROW()-1,'Census Input Tab'!$X$33:$X$517,0))="NO","Missing Data","BLANK"),"4T"))</f>
        <v/>
      </c>
      <c r="H316"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Tab'!$H$33:$H$517,MATCH(ROW()-1,'Census Input Tab'!$X$33:$X$517,0))))</f>
        <v/>
      </c>
      <c r="I316" s="72" t="str">
        <f>IF(ROW()-1&gt;MAX('Census Input Tab'!$X$33:$X$517),"",IF(OR(INDEX('Census Input Tab'!$O$33:$O$517,MATCH(ROW()-1,'Census Input Tab'!$X$33:$X$517,0))="NO",INDEX('Census Input Tab'!$O$33:$O$517,MATCH(ROW()-1,'Census Input Tab'!$X$33:$X$517,0))="BLANK"),IF(INDEX('Census Input Tab'!$O$33:$O$517,MATCH(ROW()-1,'Census Input Tab'!$X$33:$X$517,0))="NO","Missing Data","BLANK"),""))</f>
        <v/>
      </c>
      <c r="J316"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Tab'!$A$33:$A$517,MATCH(ROW()-1,'Census Input Tab'!$X$33:$X$517,0))))</f>
        <v/>
      </c>
      <c r="K316"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Tab'!$B$33:$B$517,MATCH(ROW()-1,'Census Input Tab'!$X$33:$X$517,0))))</f>
        <v/>
      </c>
      <c r="L316" s="58" t="str">
        <f>IF(ROW()-1&gt;MAX('Census Input Tab'!$X$33:$X$517),"",IF(OR(INDEX('Census Input Tab'!$O$33:$O$517,MATCH(ROW()-1,'Census Input Tab'!$X$33:$X$517,0))="NO",INDEX('Census Input Tab'!$O$33:$O$517,MATCH(ROW()-1,'Census Input Tab'!$X$33:$X$517,0))="BLANK"),IF(INDEX('Census Input Tab'!$O$33:$O$517,MATCH(ROW()-1,'Census Input Tab'!$X$33:$X$517,0))="NO","Missing Data","BLANK"),IF(INDEX('Census Input Tab'!$I$33:$I$517,MATCH(ROW()-1,'Census Input Tab'!$X$33:$X$517,0))="St Con","Y",IF(INDEX('Census Input Tab'!$I$33:$I$517,MATCH(ROW()-1,'Census Input Tab'!$X$33:$X$517,0))="COBRA","Y",""))))</f>
        <v/>
      </c>
    </row>
    <row r="317" spans="1:12" ht="12.75" customHeight="1">
      <c r="A317" s="69" t="str">
        <f>IF(ROW()-1&gt;MAX('Census Input Tab'!$X$33:$X$517),"",IF(OR(INDEX('Census Input Tab'!$O$33:$O$517,MATCH(ROW()-1,'Census Input Tab'!$X$33:$X$517,0))="NO",INDEX('Census Input Tab'!$O$33:$O$517,MATCH(ROW()-1,'Census Input Tab'!$X$33:$X$517,0))="BLANK"),IF(INDEX('Census Input Tab'!$O$33:$O$517,MATCH(ROW()-1,'Census Input Tab'!$X$33:$X$517,0))="NO","Missing Data","BLANK"),INDEX('Census Input Tab'!$D$33:$D$517,MATCH(ROW()-1,'Census Input Tab'!$X$33:$X$517,0))))</f>
        <v/>
      </c>
      <c r="B317"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Tab'!$E$33:$E$517,MATCH(ROW()-1,'Census Input Tab'!$X$33:$X$517,0))))</f>
        <v/>
      </c>
      <c r="C317"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Tab'!$C$33:$C$517,MATCH(ROW()-1,'Census Input Tab'!$X$33:$X$517,0))))</f>
        <v/>
      </c>
      <c r="D317"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Tab'!$F$33:$F$517,MATCH(ROW()-1,'Census Input Tab'!$X$33:$X$517,0))))</f>
        <v/>
      </c>
      <c r="E317" s="70" t="str">
        <f t="shared" si="4"/>
        <v/>
      </c>
      <c r="F317" s="70" t="str">
        <f>IF(ROW()-1&gt;MAX('Census Input Tab'!$X$33:$X$517),"",IF(OR(INDEX('Census Input Tab'!$O$33:$O$517,MATCH(ROW()-1,'Census Input Tab'!$X$33:$X$517,0))="NO",INDEX('Census Input Tab'!$O$33:$O$517,MATCH(ROW()-1,'Census Input Tab'!$X$33:$X$517,0))="BLANK"),IF(INDEX('Census Input Tab'!$O$33:$O$517,MATCH(ROW()-1,'Census Input Tab'!$X$33:$X$517,0))="NO","Missing Data","BLANK"),"None"))</f>
        <v/>
      </c>
      <c r="G317" s="62" t="str">
        <f>IF(ROW()-1&gt;MAX('Census Input Tab'!$X$33:$X$517),"",IF(OR(INDEX('Census Input Tab'!$O$33:$O$517,MATCH(ROW()-1,'Census Input Tab'!$X$33:$X$517,0))="NO",INDEX('Census Input Tab'!$O$33:$O$517,MATCH(ROW()-1,'Census Input Tab'!$X$33:$X$517,0))="BLANK"),IF(INDEX('Census Input Tab'!$O$33:$O$517,MATCH(ROW()-1,'Census Input Tab'!$X$33:$X$517,0))="NO","Missing Data","BLANK"),"4T"))</f>
        <v/>
      </c>
      <c r="H317"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Tab'!$H$33:$H$517,MATCH(ROW()-1,'Census Input Tab'!$X$33:$X$517,0))))</f>
        <v/>
      </c>
      <c r="I317" s="72" t="str">
        <f>IF(ROW()-1&gt;MAX('Census Input Tab'!$X$33:$X$517),"",IF(OR(INDEX('Census Input Tab'!$O$33:$O$517,MATCH(ROW()-1,'Census Input Tab'!$X$33:$X$517,0))="NO",INDEX('Census Input Tab'!$O$33:$O$517,MATCH(ROW()-1,'Census Input Tab'!$X$33:$X$517,0))="BLANK"),IF(INDEX('Census Input Tab'!$O$33:$O$517,MATCH(ROW()-1,'Census Input Tab'!$X$33:$X$517,0))="NO","Missing Data","BLANK"),""))</f>
        <v/>
      </c>
      <c r="J317"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Tab'!$A$33:$A$517,MATCH(ROW()-1,'Census Input Tab'!$X$33:$X$517,0))))</f>
        <v/>
      </c>
      <c r="K317"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Tab'!$B$33:$B$517,MATCH(ROW()-1,'Census Input Tab'!$X$33:$X$517,0))))</f>
        <v/>
      </c>
      <c r="L317" s="58" t="str">
        <f>IF(ROW()-1&gt;MAX('Census Input Tab'!$X$33:$X$517),"",IF(OR(INDEX('Census Input Tab'!$O$33:$O$517,MATCH(ROW()-1,'Census Input Tab'!$X$33:$X$517,0))="NO",INDEX('Census Input Tab'!$O$33:$O$517,MATCH(ROW()-1,'Census Input Tab'!$X$33:$X$517,0))="BLANK"),IF(INDEX('Census Input Tab'!$O$33:$O$517,MATCH(ROW()-1,'Census Input Tab'!$X$33:$X$517,0))="NO","Missing Data","BLANK"),IF(INDEX('Census Input Tab'!$I$33:$I$517,MATCH(ROW()-1,'Census Input Tab'!$X$33:$X$517,0))="St Con","Y",IF(INDEX('Census Input Tab'!$I$33:$I$517,MATCH(ROW()-1,'Census Input Tab'!$X$33:$X$517,0))="COBRA","Y",""))))</f>
        <v/>
      </c>
    </row>
    <row r="318" spans="1:12" ht="12.75" customHeight="1">
      <c r="A318" s="69" t="str">
        <f>IF(ROW()-1&gt;MAX('Census Input Tab'!$X$33:$X$517),"",IF(OR(INDEX('Census Input Tab'!$O$33:$O$517,MATCH(ROW()-1,'Census Input Tab'!$X$33:$X$517,0))="NO",INDEX('Census Input Tab'!$O$33:$O$517,MATCH(ROW()-1,'Census Input Tab'!$X$33:$X$517,0))="BLANK"),IF(INDEX('Census Input Tab'!$O$33:$O$517,MATCH(ROW()-1,'Census Input Tab'!$X$33:$X$517,0))="NO","Missing Data","BLANK"),INDEX('Census Input Tab'!$D$33:$D$517,MATCH(ROW()-1,'Census Input Tab'!$X$33:$X$517,0))))</f>
        <v/>
      </c>
      <c r="B318"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Tab'!$E$33:$E$517,MATCH(ROW()-1,'Census Input Tab'!$X$33:$X$517,0))))</f>
        <v/>
      </c>
      <c r="C318"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Tab'!$C$33:$C$517,MATCH(ROW()-1,'Census Input Tab'!$X$33:$X$517,0))))</f>
        <v/>
      </c>
      <c r="D318"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Tab'!$F$33:$F$517,MATCH(ROW()-1,'Census Input Tab'!$X$33:$X$517,0))))</f>
        <v/>
      </c>
      <c r="E318" s="70" t="str">
        <f t="shared" si="4"/>
        <v/>
      </c>
      <c r="F318" s="70" t="str">
        <f>IF(ROW()-1&gt;MAX('Census Input Tab'!$X$33:$X$517),"",IF(OR(INDEX('Census Input Tab'!$O$33:$O$517,MATCH(ROW()-1,'Census Input Tab'!$X$33:$X$517,0))="NO",INDEX('Census Input Tab'!$O$33:$O$517,MATCH(ROW()-1,'Census Input Tab'!$X$33:$X$517,0))="BLANK"),IF(INDEX('Census Input Tab'!$O$33:$O$517,MATCH(ROW()-1,'Census Input Tab'!$X$33:$X$517,0))="NO","Missing Data","BLANK"),"None"))</f>
        <v/>
      </c>
      <c r="G318" s="62" t="str">
        <f>IF(ROW()-1&gt;MAX('Census Input Tab'!$X$33:$X$517),"",IF(OR(INDEX('Census Input Tab'!$O$33:$O$517,MATCH(ROW()-1,'Census Input Tab'!$X$33:$X$517,0))="NO",INDEX('Census Input Tab'!$O$33:$O$517,MATCH(ROW()-1,'Census Input Tab'!$X$33:$X$517,0))="BLANK"),IF(INDEX('Census Input Tab'!$O$33:$O$517,MATCH(ROW()-1,'Census Input Tab'!$X$33:$X$517,0))="NO","Missing Data","BLANK"),"4T"))</f>
        <v/>
      </c>
      <c r="H318"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Tab'!$H$33:$H$517,MATCH(ROW()-1,'Census Input Tab'!$X$33:$X$517,0))))</f>
        <v/>
      </c>
      <c r="I318" s="72" t="str">
        <f>IF(ROW()-1&gt;MAX('Census Input Tab'!$X$33:$X$517),"",IF(OR(INDEX('Census Input Tab'!$O$33:$O$517,MATCH(ROW()-1,'Census Input Tab'!$X$33:$X$517,0))="NO",INDEX('Census Input Tab'!$O$33:$O$517,MATCH(ROW()-1,'Census Input Tab'!$X$33:$X$517,0))="BLANK"),IF(INDEX('Census Input Tab'!$O$33:$O$517,MATCH(ROW()-1,'Census Input Tab'!$X$33:$X$517,0))="NO","Missing Data","BLANK"),""))</f>
        <v/>
      </c>
      <c r="J318"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Tab'!$A$33:$A$517,MATCH(ROW()-1,'Census Input Tab'!$X$33:$X$517,0))))</f>
        <v/>
      </c>
      <c r="K318"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Tab'!$B$33:$B$517,MATCH(ROW()-1,'Census Input Tab'!$X$33:$X$517,0))))</f>
        <v/>
      </c>
      <c r="L318" s="58" t="str">
        <f>IF(ROW()-1&gt;MAX('Census Input Tab'!$X$33:$X$517),"",IF(OR(INDEX('Census Input Tab'!$O$33:$O$517,MATCH(ROW()-1,'Census Input Tab'!$X$33:$X$517,0))="NO",INDEX('Census Input Tab'!$O$33:$O$517,MATCH(ROW()-1,'Census Input Tab'!$X$33:$X$517,0))="BLANK"),IF(INDEX('Census Input Tab'!$O$33:$O$517,MATCH(ROW()-1,'Census Input Tab'!$X$33:$X$517,0))="NO","Missing Data","BLANK"),IF(INDEX('Census Input Tab'!$I$33:$I$517,MATCH(ROW()-1,'Census Input Tab'!$X$33:$X$517,0))="St Con","Y",IF(INDEX('Census Input Tab'!$I$33:$I$517,MATCH(ROW()-1,'Census Input Tab'!$X$33:$X$517,0))="COBRA","Y",""))))</f>
        <v/>
      </c>
    </row>
    <row r="319" spans="1:12" ht="12.75" customHeight="1">
      <c r="A319" s="69" t="str">
        <f>IF(ROW()-1&gt;MAX('Census Input Tab'!$X$33:$X$517),"",IF(OR(INDEX('Census Input Tab'!$O$33:$O$517,MATCH(ROW()-1,'Census Input Tab'!$X$33:$X$517,0))="NO",INDEX('Census Input Tab'!$O$33:$O$517,MATCH(ROW()-1,'Census Input Tab'!$X$33:$X$517,0))="BLANK"),IF(INDEX('Census Input Tab'!$O$33:$O$517,MATCH(ROW()-1,'Census Input Tab'!$X$33:$X$517,0))="NO","Missing Data","BLANK"),INDEX('Census Input Tab'!$D$33:$D$517,MATCH(ROW()-1,'Census Input Tab'!$X$33:$X$517,0))))</f>
        <v/>
      </c>
      <c r="B319"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Tab'!$E$33:$E$517,MATCH(ROW()-1,'Census Input Tab'!$X$33:$X$517,0))))</f>
        <v/>
      </c>
      <c r="C319"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Tab'!$C$33:$C$517,MATCH(ROW()-1,'Census Input Tab'!$X$33:$X$517,0))))</f>
        <v/>
      </c>
      <c r="D319"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Tab'!$F$33:$F$517,MATCH(ROW()-1,'Census Input Tab'!$X$33:$X$517,0))))</f>
        <v/>
      </c>
      <c r="E319" s="70" t="str">
        <f t="shared" si="4"/>
        <v/>
      </c>
      <c r="F319" s="70" t="str">
        <f>IF(ROW()-1&gt;MAX('Census Input Tab'!$X$33:$X$517),"",IF(OR(INDEX('Census Input Tab'!$O$33:$O$517,MATCH(ROW()-1,'Census Input Tab'!$X$33:$X$517,0))="NO",INDEX('Census Input Tab'!$O$33:$O$517,MATCH(ROW()-1,'Census Input Tab'!$X$33:$X$517,0))="BLANK"),IF(INDEX('Census Input Tab'!$O$33:$O$517,MATCH(ROW()-1,'Census Input Tab'!$X$33:$X$517,0))="NO","Missing Data","BLANK"),"None"))</f>
        <v/>
      </c>
      <c r="G319" s="62" t="str">
        <f>IF(ROW()-1&gt;MAX('Census Input Tab'!$X$33:$X$517),"",IF(OR(INDEX('Census Input Tab'!$O$33:$O$517,MATCH(ROW()-1,'Census Input Tab'!$X$33:$X$517,0))="NO",INDEX('Census Input Tab'!$O$33:$O$517,MATCH(ROW()-1,'Census Input Tab'!$X$33:$X$517,0))="BLANK"),IF(INDEX('Census Input Tab'!$O$33:$O$517,MATCH(ROW()-1,'Census Input Tab'!$X$33:$X$517,0))="NO","Missing Data","BLANK"),"4T"))</f>
        <v/>
      </c>
      <c r="H319"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Tab'!$H$33:$H$517,MATCH(ROW()-1,'Census Input Tab'!$X$33:$X$517,0))))</f>
        <v/>
      </c>
      <c r="I319" s="72" t="str">
        <f>IF(ROW()-1&gt;MAX('Census Input Tab'!$X$33:$X$517),"",IF(OR(INDEX('Census Input Tab'!$O$33:$O$517,MATCH(ROW()-1,'Census Input Tab'!$X$33:$X$517,0))="NO",INDEX('Census Input Tab'!$O$33:$O$517,MATCH(ROW()-1,'Census Input Tab'!$X$33:$X$517,0))="BLANK"),IF(INDEX('Census Input Tab'!$O$33:$O$517,MATCH(ROW()-1,'Census Input Tab'!$X$33:$X$517,0))="NO","Missing Data","BLANK"),""))</f>
        <v/>
      </c>
      <c r="J319"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Tab'!$A$33:$A$517,MATCH(ROW()-1,'Census Input Tab'!$X$33:$X$517,0))))</f>
        <v/>
      </c>
      <c r="K319"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Tab'!$B$33:$B$517,MATCH(ROW()-1,'Census Input Tab'!$X$33:$X$517,0))))</f>
        <v/>
      </c>
      <c r="L319" s="58" t="str">
        <f>IF(ROW()-1&gt;MAX('Census Input Tab'!$X$33:$X$517),"",IF(OR(INDEX('Census Input Tab'!$O$33:$O$517,MATCH(ROW()-1,'Census Input Tab'!$X$33:$X$517,0))="NO",INDEX('Census Input Tab'!$O$33:$O$517,MATCH(ROW()-1,'Census Input Tab'!$X$33:$X$517,0))="BLANK"),IF(INDEX('Census Input Tab'!$O$33:$O$517,MATCH(ROW()-1,'Census Input Tab'!$X$33:$X$517,0))="NO","Missing Data","BLANK"),IF(INDEX('Census Input Tab'!$I$33:$I$517,MATCH(ROW()-1,'Census Input Tab'!$X$33:$X$517,0))="St Con","Y",IF(INDEX('Census Input Tab'!$I$33:$I$517,MATCH(ROW()-1,'Census Input Tab'!$X$33:$X$517,0))="COBRA","Y",""))))</f>
        <v/>
      </c>
    </row>
    <row r="320" spans="1:12" ht="12.75" customHeight="1">
      <c r="A320" s="69" t="str">
        <f>IF(ROW()-1&gt;MAX('Census Input Tab'!$X$33:$X$517),"",IF(OR(INDEX('Census Input Tab'!$O$33:$O$517,MATCH(ROW()-1,'Census Input Tab'!$X$33:$X$517,0))="NO",INDEX('Census Input Tab'!$O$33:$O$517,MATCH(ROW()-1,'Census Input Tab'!$X$33:$X$517,0))="BLANK"),IF(INDEX('Census Input Tab'!$O$33:$O$517,MATCH(ROW()-1,'Census Input Tab'!$X$33:$X$517,0))="NO","Missing Data","BLANK"),INDEX('Census Input Tab'!$D$33:$D$517,MATCH(ROW()-1,'Census Input Tab'!$X$33:$X$517,0))))</f>
        <v/>
      </c>
      <c r="B320"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Tab'!$E$33:$E$517,MATCH(ROW()-1,'Census Input Tab'!$X$33:$X$517,0))))</f>
        <v/>
      </c>
      <c r="C320"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Tab'!$C$33:$C$517,MATCH(ROW()-1,'Census Input Tab'!$X$33:$X$517,0))))</f>
        <v/>
      </c>
      <c r="D320"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Tab'!$F$33:$F$517,MATCH(ROW()-1,'Census Input Tab'!$X$33:$X$517,0))))</f>
        <v/>
      </c>
      <c r="E320" s="70" t="str">
        <f t="shared" si="4"/>
        <v/>
      </c>
      <c r="F320" s="70" t="str">
        <f>IF(ROW()-1&gt;MAX('Census Input Tab'!$X$33:$X$517),"",IF(OR(INDEX('Census Input Tab'!$O$33:$O$517,MATCH(ROW()-1,'Census Input Tab'!$X$33:$X$517,0))="NO",INDEX('Census Input Tab'!$O$33:$O$517,MATCH(ROW()-1,'Census Input Tab'!$X$33:$X$517,0))="BLANK"),IF(INDEX('Census Input Tab'!$O$33:$O$517,MATCH(ROW()-1,'Census Input Tab'!$X$33:$X$517,0))="NO","Missing Data","BLANK"),"None"))</f>
        <v/>
      </c>
      <c r="G320" s="62" t="str">
        <f>IF(ROW()-1&gt;MAX('Census Input Tab'!$X$33:$X$517),"",IF(OR(INDEX('Census Input Tab'!$O$33:$O$517,MATCH(ROW()-1,'Census Input Tab'!$X$33:$X$517,0))="NO",INDEX('Census Input Tab'!$O$33:$O$517,MATCH(ROW()-1,'Census Input Tab'!$X$33:$X$517,0))="BLANK"),IF(INDEX('Census Input Tab'!$O$33:$O$517,MATCH(ROW()-1,'Census Input Tab'!$X$33:$X$517,0))="NO","Missing Data","BLANK"),"4T"))</f>
        <v/>
      </c>
      <c r="H320"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Tab'!$H$33:$H$517,MATCH(ROW()-1,'Census Input Tab'!$X$33:$X$517,0))))</f>
        <v/>
      </c>
      <c r="I320" s="72" t="str">
        <f>IF(ROW()-1&gt;MAX('Census Input Tab'!$X$33:$X$517),"",IF(OR(INDEX('Census Input Tab'!$O$33:$O$517,MATCH(ROW()-1,'Census Input Tab'!$X$33:$X$517,0))="NO",INDEX('Census Input Tab'!$O$33:$O$517,MATCH(ROW()-1,'Census Input Tab'!$X$33:$X$517,0))="BLANK"),IF(INDEX('Census Input Tab'!$O$33:$O$517,MATCH(ROW()-1,'Census Input Tab'!$X$33:$X$517,0))="NO","Missing Data","BLANK"),""))</f>
        <v/>
      </c>
      <c r="J320"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Tab'!$A$33:$A$517,MATCH(ROW()-1,'Census Input Tab'!$X$33:$X$517,0))))</f>
        <v/>
      </c>
      <c r="K320"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Tab'!$B$33:$B$517,MATCH(ROW()-1,'Census Input Tab'!$X$33:$X$517,0))))</f>
        <v/>
      </c>
      <c r="L320" s="58" t="str">
        <f>IF(ROW()-1&gt;MAX('Census Input Tab'!$X$33:$X$517),"",IF(OR(INDEX('Census Input Tab'!$O$33:$O$517,MATCH(ROW()-1,'Census Input Tab'!$X$33:$X$517,0))="NO",INDEX('Census Input Tab'!$O$33:$O$517,MATCH(ROW()-1,'Census Input Tab'!$X$33:$X$517,0))="BLANK"),IF(INDEX('Census Input Tab'!$O$33:$O$517,MATCH(ROW()-1,'Census Input Tab'!$X$33:$X$517,0))="NO","Missing Data","BLANK"),IF(INDEX('Census Input Tab'!$I$33:$I$517,MATCH(ROW()-1,'Census Input Tab'!$X$33:$X$517,0))="St Con","Y",IF(INDEX('Census Input Tab'!$I$33:$I$517,MATCH(ROW()-1,'Census Input Tab'!$X$33:$X$517,0))="COBRA","Y",""))))</f>
        <v/>
      </c>
    </row>
    <row r="321" spans="1:12" ht="12.75" customHeight="1">
      <c r="A321" s="69" t="str">
        <f>IF(ROW()-1&gt;MAX('Census Input Tab'!$X$33:$X$517),"",IF(OR(INDEX('Census Input Tab'!$O$33:$O$517,MATCH(ROW()-1,'Census Input Tab'!$X$33:$X$517,0))="NO",INDEX('Census Input Tab'!$O$33:$O$517,MATCH(ROW()-1,'Census Input Tab'!$X$33:$X$517,0))="BLANK"),IF(INDEX('Census Input Tab'!$O$33:$O$517,MATCH(ROW()-1,'Census Input Tab'!$X$33:$X$517,0))="NO","Missing Data","BLANK"),INDEX('Census Input Tab'!$D$33:$D$517,MATCH(ROW()-1,'Census Input Tab'!$X$33:$X$517,0))))</f>
        <v/>
      </c>
      <c r="B321"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Tab'!$E$33:$E$517,MATCH(ROW()-1,'Census Input Tab'!$X$33:$X$517,0))))</f>
        <v/>
      </c>
      <c r="C321"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Tab'!$C$33:$C$517,MATCH(ROW()-1,'Census Input Tab'!$X$33:$X$517,0))))</f>
        <v/>
      </c>
      <c r="D321"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Tab'!$F$33:$F$517,MATCH(ROW()-1,'Census Input Tab'!$X$33:$X$517,0))))</f>
        <v/>
      </c>
      <c r="E321" s="70" t="str">
        <f t="shared" si="4"/>
        <v/>
      </c>
      <c r="F321" s="70" t="str">
        <f>IF(ROW()-1&gt;MAX('Census Input Tab'!$X$33:$X$517),"",IF(OR(INDEX('Census Input Tab'!$O$33:$O$517,MATCH(ROW()-1,'Census Input Tab'!$X$33:$X$517,0))="NO",INDEX('Census Input Tab'!$O$33:$O$517,MATCH(ROW()-1,'Census Input Tab'!$X$33:$X$517,0))="BLANK"),IF(INDEX('Census Input Tab'!$O$33:$O$517,MATCH(ROW()-1,'Census Input Tab'!$X$33:$X$517,0))="NO","Missing Data","BLANK"),"None"))</f>
        <v/>
      </c>
      <c r="G321" s="62" t="str">
        <f>IF(ROW()-1&gt;MAX('Census Input Tab'!$X$33:$X$517),"",IF(OR(INDEX('Census Input Tab'!$O$33:$O$517,MATCH(ROW()-1,'Census Input Tab'!$X$33:$X$517,0))="NO",INDEX('Census Input Tab'!$O$33:$O$517,MATCH(ROW()-1,'Census Input Tab'!$X$33:$X$517,0))="BLANK"),IF(INDEX('Census Input Tab'!$O$33:$O$517,MATCH(ROW()-1,'Census Input Tab'!$X$33:$X$517,0))="NO","Missing Data","BLANK"),"4T"))</f>
        <v/>
      </c>
      <c r="H321"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Tab'!$H$33:$H$517,MATCH(ROW()-1,'Census Input Tab'!$X$33:$X$517,0))))</f>
        <v/>
      </c>
      <c r="I321" s="72" t="str">
        <f>IF(ROW()-1&gt;MAX('Census Input Tab'!$X$33:$X$517),"",IF(OR(INDEX('Census Input Tab'!$O$33:$O$517,MATCH(ROW()-1,'Census Input Tab'!$X$33:$X$517,0))="NO",INDEX('Census Input Tab'!$O$33:$O$517,MATCH(ROW()-1,'Census Input Tab'!$X$33:$X$517,0))="BLANK"),IF(INDEX('Census Input Tab'!$O$33:$O$517,MATCH(ROW()-1,'Census Input Tab'!$X$33:$X$517,0))="NO","Missing Data","BLANK"),""))</f>
        <v/>
      </c>
      <c r="J321"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Tab'!$A$33:$A$517,MATCH(ROW()-1,'Census Input Tab'!$X$33:$X$517,0))))</f>
        <v/>
      </c>
      <c r="K321"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Tab'!$B$33:$B$517,MATCH(ROW()-1,'Census Input Tab'!$X$33:$X$517,0))))</f>
        <v/>
      </c>
      <c r="L321" s="58" t="str">
        <f>IF(ROW()-1&gt;MAX('Census Input Tab'!$X$33:$X$517),"",IF(OR(INDEX('Census Input Tab'!$O$33:$O$517,MATCH(ROW()-1,'Census Input Tab'!$X$33:$X$517,0))="NO",INDEX('Census Input Tab'!$O$33:$O$517,MATCH(ROW()-1,'Census Input Tab'!$X$33:$X$517,0))="BLANK"),IF(INDEX('Census Input Tab'!$O$33:$O$517,MATCH(ROW()-1,'Census Input Tab'!$X$33:$X$517,0))="NO","Missing Data","BLANK"),IF(INDEX('Census Input Tab'!$I$33:$I$517,MATCH(ROW()-1,'Census Input Tab'!$X$33:$X$517,0))="St Con","Y",IF(INDEX('Census Input Tab'!$I$33:$I$517,MATCH(ROW()-1,'Census Input Tab'!$X$33:$X$517,0))="COBRA","Y",""))))</f>
        <v/>
      </c>
    </row>
    <row r="322" spans="1:12" ht="12.75" customHeight="1">
      <c r="A322" s="69" t="str">
        <f>IF(ROW()-1&gt;MAX('Census Input Tab'!$X$33:$X$517),"",IF(OR(INDEX('Census Input Tab'!$O$33:$O$517,MATCH(ROW()-1,'Census Input Tab'!$X$33:$X$517,0))="NO",INDEX('Census Input Tab'!$O$33:$O$517,MATCH(ROW()-1,'Census Input Tab'!$X$33:$X$517,0))="BLANK"),IF(INDEX('Census Input Tab'!$O$33:$O$517,MATCH(ROW()-1,'Census Input Tab'!$X$33:$X$517,0))="NO","Missing Data","BLANK"),INDEX('Census Input Tab'!$D$33:$D$517,MATCH(ROW()-1,'Census Input Tab'!$X$33:$X$517,0))))</f>
        <v/>
      </c>
      <c r="B322"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Tab'!$E$33:$E$517,MATCH(ROW()-1,'Census Input Tab'!$X$33:$X$517,0))))</f>
        <v/>
      </c>
      <c r="C322"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Tab'!$C$33:$C$517,MATCH(ROW()-1,'Census Input Tab'!$X$33:$X$517,0))))</f>
        <v/>
      </c>
      <c r="D322"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Tab'!$F$33:$F$517,MATCH(ROW()-1,'Census Input Tab'!$X$33:$X$517,0))))</f>
        <v/>
      </c>
      <c r="E322" s="70" t="str">
        <f t="shared" si="4"/>
        <v/>
      </c>
      <c r="F322" s="70" t="str">
        <f>IF(ROW()-1&gt;MAX('Census Input Tab'!$X$33:$X$517),"",IF(OR(INDEX('Census Input Tab'!$O$33:$O$517,MATCH(ROW()-1,'Census Input Tab'!$X$33:$X$517,0))="NO",INDEX('Census Input Tab'!$O$33:$O$517,MATCH(ROW()-1,'Census Input Tab'!$X$33:$X$517,0))="BLANK"),IF(INDEX('Census Input Tab'!$O$33:$O$517,MATCH(ROW()-1,'Census Input Tab'!$X$33:$X$517,0))="NO","Missing Data","BLANK"),"None"))</f>
        <v/>
      </c>
      <c r="G322" s="62" t="str">
        <f>IF(ROW()-1&gt;MAX('Census Input Tab'!$X$33:$X$517),"",IF(OR(INDEX('Census Input Tab'!$O$33:$O$517,MATCH(ROW()-1,'Census Input Tab'!$X$33:$X$517,0))="NO",INDEX('Census Input Tab'!$O$33:$O$517,MATCH(ROW()-1,'Census Input Tab'!$X$33:$X$517,0))="BLANK"),IF(INDEX('Census Input Tab'!$O$33:$O$517,MATCH(ROW()-1,'Census Input Tab'!$X$33:$X$517,0))="NO","Missing Data","BLANK"),"4T"))</f>
        <v/>
      </c>
      <c r="H322"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Tab'!$H$33:$H$517,MATCH(ROW()-1,'Census Input Tab'!$X$33:$X$517,0))))</f>
        <v/>
      </c>
      <c r="I322" s="72" t="str">
        <f>IF(ROW()-1&gt;MAX('Census Input Tab'!$X$33:$X$517),"",IF(OR(INDEX('Census Input Tab'!$O$33:$O$517,MATCH(ROW()-1,'Census Input Tab'!$X$33:$X$517,0))="NO",INDEX('Census Input Tab'!$O$33:$O$517,MATCH(ROW()-1,'Census Input Tab'!$X$33:$X$517,0))="BLANK"),IF(INDEX('Census Input Tab'!$O$33:$O$517,MATCH(ROW()-1,'Census Input Tab'!$X$33:$X$517,0))="NO","Missing Data","BLANK"),""))</f>
        <v/>
      </c>
      <c r="J322"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Tab'!$A$33:$A$517,MATCH(ROW()-1,'Census Input Tab'!$X$33:$X$517,0))))</f>
        <v/>
      </c>
      <c r="K322"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Tab'!$B$33:$B$517,MATCH(ROW()-1,'Census Input Tab'!$X$33:$X$517,0))))</f>
        <v/>
      </c>
      <c r="L322" s="58" t="str">
        <f>IF(ROW()-1&gt;MAX('Census Input Tab'!$X$33:$X$517),"",IF(OR(INDEX('Census Input Tab'!$O$33:$O$517,MATCH(ROW()-1,'Census Input Tab'!$X$33:$X$517,0))="NO",INDEX('Census Input Tab'!$O$33:$O$517,MATCH(ROW()-1,'Census Input Tab'!$X$33:$X$517,0))="BLANK"),IF(INDEX('Census Input Tab'!$O$33:$O$517,MATCH(ROW()-1,'Census Input Tab'!$X$33:$X$517,0))="NO","Missing Data","BLANK"),IF(INDEX('Census Input Tab'!$I$33:$I$517,MATCH(ROW()-1,'Census Input Tab'!$X$33:$X$517,0))="St Con","Y",IF(INDEX('Census Input Tab'!$I$33:$I$517,MATCH(ROW()-1,'Census Input Tab'!$X$33:$X$517,0))="COBRA","Y",""))))</f>
        <v/>
      </c>
    </row>
    <row r="323" spans="1:12" ht="12.75" customHeight="1">
      <c r="A323" s="69" t="str">
        <f>IF(ROW()-1&gt;MAX('Census Input Tab'!$X$33:$X$517),"",IF(OR(INDEX('Census Input Tab'!$O$33:$O$517,MATCH(ROW()-1,'Census Input Tab'!$X$33:$X$517,0))="NO",INDEX('Census Input Tab'!$O$33:$O$517,MATCH(ROW()-1,'Census Input Tab'!$X$33:$X$517,0))="BLANK"),IF(INDEX('Census Input Tab'!$O$33:$O$517,MATCH(ROW()-1,'Census Input Tab'!$X$33:$X$517,0))="NO","Missing Data","BLANK"),INDEX('Census Input Tab'!$D$33:$D$517,MATCH(ROW()-1,'Census Input Tab'!$X$33:$X$517,0))))</f>
        <v/>
      </c>
      <c r="B323"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Tab'!$E$33:$E$517,MATCH(ROW()-1,'Census Input Tab'!$X$33:$X$517,0))))</f>
        <v/>
      </c>
      <c r="C323"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Tab'!$C$33:$C$517,MATCH(ROW()-1,'Census Input Tab'!$X$33:$X$517,0))))</f>
        <v/>
      </c>
      <c r="D323"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Tab'!$F$33:$F$517,MATCH(ROW()-1,'Census Input Tab'!$X$33:$X$517,0))))</f>
        <v/>
      </c>
      <c r="E323" s="70" t="str">
        <f t="shared" ref="E323:E386" si="5">IF(ISBLANK(G323),"",G323)</f>
        <v/>
      </c>
      <c r="F323" s="70" t="str">
        <f>IF(ROW()-1&gt;MAX('Census Input Tab'!$X$33:$X$517),"",IF(OR(INDEX('Census Input Tab'!$O$33:$O$517,MATCH(ROW()-1,'Census Input Tab'!$X$33:$X$517,0))="NO",INDEX('Census Input Tab'!$O$33:$O$517,MATCH(ROW()-1,'Census Input Tab'!$X$33:$X$517,0))="BLANK"),IF(INDEX('Census Input Tab'!$O$33:$O$517,MATCH(ROW()-1,'Census Input Tab'!$X$33:$X$517,0))="NO","Missing Data","BLANK"),"None"))</f>
        <v/>
      </c>
      <c r="G323" s="62" t="str">
        <f>IF(ROW()-1&gt;MAX('Census Input Tab'!$X$33:$X$517),"",IF(OR(INDEX('Census Input Tab'!$O$33:$O$517,MATCH(ROW()-1,'Census Input Tab'!$X$33:$X$517,0))="NO",INDEX('Census Input Tab'!$O$33:$O$517,MATCH(ROW()-1,'Census Input Tab'!$X$33:$X$517,0))="BLANK"),IF(INDEX('Census Input Tab'!$O$33:$O$517,MATCH(ROW()-1,'Census Input Tab'!$X$33:$X$517,0))="NO","Missing Data","BLANK"),"4T"))</f>
        <v/>
      </c>
      <c r="H323"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Tab'!$H$33:$H$517,MATCH(ROW()-1,'Census Input Tab'!$X$33:$X$517,0))))</f>
        <v/>
      </c>
      <c r="I323" s="72" t="str">
        <f>IF(ROW()-1&gt;MAX('Census Input Tab'!$X$33:$X$517),"",IF(OR(INDEX('Census Input Tab'!$O$33:$O$517,MATCH(ROW()-1,'Census Input Tab'!$X$33:$X$517,0))="NO",INDEX('Census Input Tab'!$O$33:$O$517,MATCH(ROW()-1,'Census Input Tab'!$X$33:$X$517,0))="BLANK"),IF(INDEX('Census Input Tab'!$O$33:$O$517,MATCH(ROW()-1,'Census Input Tab'!$X$33:$X$517,0))="NO","Missing Data","BLANK"),""))</f>
        <v/>
      </c>
      <c r="J323"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Tab'!$A$33:$A$517,MATCH(ROW()-1,'Census Input Tab'!$X$33:$X$517,0))))</f>
        <v/>
      </c>
      <c r="K323"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Tab'!$B$33:$B$517,MATCH(ROW()-1,'Census Input Tab'!$X$33:$X$517,0))))</f>
        <v/>
      </c>
      <c r="L323" s="58" t="str">
        <f>IF(ROW()-1&gt;MAX('Census Input Tab'!$X$33:$X$517),"",IF(OR(INDEX('Census Input Tab'!$O$33:$O$517,MATCH(ROW()-1,'Census Input Tab'!$X$33:$X$517,0))="NO",INDEX('Census Input Tab'!$O$33:$O$517,MATCH(ROW()-1,'Census Input Tab'!$X$33:$X$517,0))="BLANK"),IF(INDEX('Census Input Tab'!$O$33:$O$517,MATCH(ROW()-1,'Census Input Tab'!$X$33:$X$517,0))="NO","Missing Data","BLANK"),IF(INDEX('Census Input Tab'!$I$33:$I$517,MATCH(ROW()-1,'Census Input Tab'!$X$33:$X$517,0))="St Con","Y",IF(INDEX('Census Input Tab'!$I$33:$I$517,MATCH(ROW()-1,'Census Input Tab'!$X$33:$X$517,0))="COBRA","Y",""))))</f>
        <v/>
      </c>
    </row>
    <row r="324" spans="1:12" ht="12.75" customHeight="1">
      <c r="A324" s="69" t="str">
        <f>IF(ROW()-1&gt;MAX('Census Input Tab'!$X$33:$X$517),"",IF(OR(INDEX('Census Input Tab'!$O$33:$O$517,MATCH(ROW()-1,'Census Input Tab'!$X$33:$X$517,0))="NO",INDEX('Census Input Tab'!$O$33:$O$517,MATCH(ROW()-1,'Census Input Tab'!$X$33:$X$517,0))="BLANK"),IF(INDEX('Census Input Tab'!$O$33:$O$517,MATCH(ROW()-1,'Census Input Tab'!$X$33:$X$517,0))="NO","Missing Data","BLANK"),INDEX('Census Input Tab'!$D$33:$D$517,MATCH(ROW()-1,'Census Input Tab'!$X$33:$X$517,0))))</f>
        <v/>
      </c>
      <c r="B324"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Tab'!$E$33:$E$517,MATCH(ROW()-1,'Census Input Tab'!$X$33:$X$517,0))))</f>
        <v/>
      </c>
      <c r="C324"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Tab'!$C$33:$C$517,MATCH(ROW()-1,'Census Input Tab'!$X$33:$X$517,0))))</f>
        <v/>
      </c>
      <c r="D324"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Tab'!$F$33:$F$517,MATCH(ROW()-1,'Census Input Tab'!$X$33:$X$517,0))))</f>
        <v/>
      </c>
      <c r="E324" s="70" t="str">
        <f t="shared" si="5"/>
        <v/>
      </c>
      <c r="F324" s="70" t="str">
        <f>IF(ROW()-1&gt;MAX('Census Input Tab'!$X$33:$X$517),"",IF(OR(INDEX('Census Input Tab'!$O$33:$O$517,MATCH(ROW()-1,'Census Input Tab'!$X$33:$X$517,0))="NO",INDEX('Census Input Tab'!$O$33:$O$517,MATCH(ROW()-1,'Census Input Tab'!$X$33:$X$517,0))="BLANK"),IF(INDEX('Census Input Tab'!$O$33:$O$517,MATCH(ROW()-1,'Census Input Tab'!$X$33:$X$517,0))="NO","Missing Data","BLANK"),"None"))</f>
        <v/>
      </c>
      <c r="G324" s="62" t="str">
        <f>IF(ROW()-1&gt;MAX('Census Input Tab'!$X$33:$X$517),"",IF(OR(INDEX('Census Input Tab'!$O$33:$O$517,MATCH(ROW()-1,'Census Input Tab'!$X$33:$X$517,0))="NO",INDEX('Census Input Tab'!$O$33:$O$517,MATCH(ROW()-1,'Census Input Tab'!$X$33:$X$517,0))="BLANK"),IF(INDEX('Census Input Tab'!$O$33:$O$517,MATCH(ROW()-1,'Census Input Tab'!$X$33:$X$517,0))="NO","Missing Data","BLANK"),"4T"))</f>
        <v/>
      </c>
      <c r="H324"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Tab'!$H$33:$H$517,MATCH(ROW()-1,'Census Input Tab'!$X$33:$X$517,0))))</f>
        <v/>
      </c>
      <c r="I324" s="72" t="str">
        <f>IF(ROW()-1&gt;MAX('Census Input Tab'!$X$33:$X$517),"",IF(OR(INDEX('Census Input Tab'!$O$33:$O$517,MATCH(ROW()-1,'Census Input Tab'!$X$33:$X$517,0))="NO",INDEX('Census Input Tab'!$O$33:$O$517,MATCH(ROW()-1,'Census Input Tab'!$X$33:$X$517,0))="BLANK"),IF(INDEX('Census Input Tab'!$O$33:$O$517,MATCH(ROW()-1,'Census Input Tab'!$X$33:$X$517,0))="NO","Missing Data","BLANK"),""))</f>
        <v/>
      </c>
      <c r="J324"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Tab'!$A$33:$A$517,MATCH(ROW()-1,'Census Input Tab'!$X$33:$X$517,0))))</f>
        <v/>
      </c>
      <c r="K324"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Tab'!$B$33:$B$517,MATCH(ROW()-1,'Census Input Tab'!$X$33:$X$517,0))))</f>
        <v/>
      </c>
      <c r="L324" s="58" t="str">
        <f>IF(ROW()-1&gt;MAX('Census Input Tab'!$X$33:$X$517),"",IF(OR(INDEX('Census Input Tab'!$O$33:$O$517,MATCH(ROW()-1,'Census Input Tab'!$X$33:$X$517,0))="NO",INDEX('Census Input Tab'!$O$33:$O$517,MATCH(ROW()-1,'Census Input Tab'!$X$33:$X$517,0))="BLANK"),IF(INDEX('Census Input Tab'!$O$33:$O$517,MATCH(ROW()-1,'Census Input Tab'!$X$33:$X$517,0))="NO","Missing Data","BLANK"),IF(INDEX('Census Input Tab'!$I$33:$I$517,MATCH(ROW()-1,'Census Input Tab'!$X$33:$X$517,0))="St Con","Y",IF(INDEX('Census Input Tab'!$I$33:$I$517,MATCH(ROW()-1,'Census Input Tab'!$X$33:$X$517,0))="COBRA","Y",""))))</f>
        <v/>
      </c>
    </row>
    <row r="325" spans="1:12" ht="12.75" customHeight="1">
      <c r="A325" s="69" t="str">
        <f>IF(ROW()-1&gt;MAX('Census Input Tab'!$X$33:$X$517),"",IF(OR(INDEX('Census Input Tab'!$O$33:$O$517,MATCH(ROW()-1,'Census Input Tab'!$X$33:$X$517,0))="NO",INDEX('Census Input Tab'!$O$33:$O$517,MATCH(ROW()-1,'Census Input Tab'!$X$33:$X$517,0))="BLANK"),IF(INDEX('Census Input Tab'!$O$33:$O$517,MATCH(ROW()-1,'Census Input Tab'!$X$33:$X$517,0))="NO","Missing Data","BLANK"),INDEX('Census Input Tab'!$D$33:$D$517,MATCH(ROW()-1,'Census Input Tab'!$X$33:$X$517,0))))</f>
        <v/>
      </c>
      <c r="B325"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Tab'!$E$33:$E$517,MATCH(ROW()-1,'Census Input Tab'!$X$33:$X$517,0))))</f>
        <v/>
      </c>
      <c r="C325"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Tab'!$C$33:$C$517,MATCH(ROW()-1,'Census Input Tab'!$X$33:$X$517,0))))</f>
        <v/>
      </c>
      <c r="D325"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Tab'!$F$33:$F$517,MATCH(ROW()-1,'Census Input Tab'!$X$33:$X$517,0))))</f>
        <v/>
      </c>
      <c r="E325" s="70" t="str">
        <f t="shared" si="5"/>
        <v/>
      </c>
      <c r="F325" s="70" t="str">
        <f>IF(ROW()-1&gt;MAX('Census Input Tab'!$X$33:$X$517),"",IF(OR(INDEX('Census Input Tab'!$O$33:$O$517,MATCH(ROW()-1,'Census Input Tab'!$X$33:$X$517,0))="NO",INDEX('Census Input Tab'!$O$33:$O$517,MATCH(ROW()-1,'Census Input Tab'!$X$33:$X$517,0))="BLANK"),IF(INDEX('Census Input Tab'!$O$33:$O$517,MATCH(ROW()-1,'Census Input Tab'!$X$33:$X$517,0))="NO","Missing Data","BLANK"),"None"))</f>
        <v/>
      </c>
      <c r="G325" s="62" t="str">
        <f>IF(ROW()-1&gt;MAX('Census Input Tab'!$X$33:$X$517),"",IF(OR(INDEX('Census Input Tab'!$O$33:$O$517,MATCH(ROW()-1,'Census Input Tab'!$X$33:$X$517,0))="NO",INDEX('Census Input Tab'!$O$33:$O$517,MATCH(ROW()-1,'Census Input Tab'!$X$33:$X$517,0))="BLANK"),IF(INDEX('Census Input Tab'!$O$33:$O$517,MATCH(ROW()-1,'Census Input Tab'!$X$33:$X$517,0))="NO","Missing Data","BLANK"),"4T"))</f>
        <v/>
      </c>
      <c r="H325"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Tab'!$H$33:$H$517,MATCH(ROW()-1,'Census Input Tab'!$X$33:$X$517,0))))</f>
        <v/>
      </c>
      <c r="I325" s="72" t="str">
        <f>IF(ROW()-1&gt;MAX('Census Input Tab'!$X$33:$X$517),"",IF(OR(INDEX('Census Input Tab'!$O$33:$O$517,MATCH(ROW()-1,'Census Input Tab'!$X$33:$X$517,0))="NO",INDEX('Census Input Tab'!$O$33:$O$517,MATCH(ROW()-1,'Census Input Tab'!$X$33:$X$517,0))="BLANK"),IF(INDEX('Census Input Tab'!$O$33:$O$517,MATCH(ROW()-1,'Census Input Tab'!$X$33:$X$517,0))="NO","Missing Data","BLANK"),""))</f>
        <v/>
      </c>
      <c r="J325"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Tab'!$A$33:$A$517,MATCH(ROW()-1,'Census Input Tab'!$X$33:$X$517,0))))</f>
        <v/>
      </c>
      <c r="K325"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Tab'!$B$33:$B$517,MATCH(ROW()-1,'Census Input Tab'!$X$33:$X$517,0))))</f>
        <v/>
      </c>
      <c r="L325" s="58" t="str">
        <f>IF(ROW()-1&gt;MAX('Census Input Tab'!$X$33:$X$517),"",IF(OR(INDEX('Census Input Tab'!$O$33:$O$517,MATCH(ROW()-1,'Census Input Tab'!$X$33:$X$517,0))="NO",INDEX('Census Input Tab'!$O$33:$O$517,MATCH(ROW()-1,'Census Input Tab'!$X$33:$X$517,0))="BLANK"),IF(INDEX('Census Input Tab'!$O$33:$O$517,MATCH(ROW()-1,'Census Input Tab'!$X$33:$X$517,0))="NO","Missing Data","BLANK"),IF(INDEX('Census Input Tab'!$I$33:$I$517,MATCH(ROW()-1,'Census Input Tab'!$X$33:$X$517,0))="St Con","Y",IF(INDEX('Census Input Tab'!$I$33:$I$517,MATCH(ROW()-1,'Census Input Tab'!$X$33:$X$517,0))="COBRA","Y",""))))</f>
        <v/>
      </c>
    </row>
    <row r="326" spans="1:12" ht="12.75" customHeight="1">
      <c r="A326" s="69" t="str">
        <f>IF(ROW()-1&gt;MAX('Census Input Tab'!$X$33:$X$517),"",IF(OR(INDEX('Census Input Tab'!$O$33:$O$517,MATCH(ROW()-1,'Census Input Tab'!$X$33:$X$517,0))="NO",INDEX('Census Input Tab'!$O$33:$O$517,MATCH(ROW()-1,'Census Input Tab'!$X$33:$X$517,0))="BLANK"),IF(INDEX('Census Input Tab'!$O$33:$O$517,MATCH(ROW()-1,'Census Input Tab'!$X$33:$X$517,0))="NO","Missing Data","BLANK"),INDEX('Census Input Tab'!$D$33:$D$517,MATCH(ROW()-1,'Census Input Tab'!$X$33:$X$517,0))))</f>
        <v/>
      </c>
      <c r="B326"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Tab'!$E$33:$E$517,MATCH(ROW()-1,'Census Input Tab'!$X$33:$X$517,0))))</f>
        <v/>
      </c>
      <c r="C326"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Tab'!$C$33:$C$517,MATCH(ROW()-1,'Census Input Tab'!$X$33:$X$517,0))))</f>
        <v/>
      </c>
      <c r="D326"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Tab'!$F$33:$F$517,MATCH(ROW()-1,'Census Input Tab'!$X$33:$X$517,0))))</f>
        <v/>
      </c>
      <c r="E326" s="70" t="str">
        <f t="shared" si="5"/>
        <v/>
      </c>
      <c r="F326" s="70" t="str">
        <f>IF(ROW()-1&gt;MAX('Census Input Tab'!$X$33:$X$517),"",IF(OR(INDEX('Census Input Tab'!$O$33:$O$517,MATCH(ROW()-1,'Census Input Tab'!$X$33:$X$517,0))="NO",INDEX('Census Input Tab'!$O$33:$O$517,MATCH(ROW()-1,'Census Input Tab'!$X$33:$X$517,0))="BLANK"),IF(INDEX('Census Input Tab'!$O$33:$O$517,MATCH(ROW()-1,'Census Input Tab'!$X$33:$X$517,0))="NO","Missing Data","BLANK"),"None"))</f>
        <v/>
      </c>
      <c r="G326" s="62" t="str">
        <f>IF(ROW()-1&gt;MAX('Census Input Tab'!$X$33:$X$517),"",IF(OR(INDEX('Census Input Tab'!$O$33:$O$517,MATCH(ROW()-1,'Census Input Tab'!$X$33:$X$517,0))="NO",INDEX('Census Input Tab'!$O$33:$O$517,MATCH(ROW()-1,'Census Input Tab'!$X$33:$X$517,0))="BLANK"),IF(INDEX('Census Input Tab'!$O$33:$O$517,MATCH(ROW()-1,'Census Input Tab'!$X$33:$X$517,0))="NO","Missing Data","BLANK"),"4T"))</f>
        <v/>
      </c>
      <c r="H326"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Tab'!$H$33:$H$517,MATCH(ROW()-1,'Census Input Tab'!$X$33:$X$517,0))))</f>
        <v/>
      </c>
      <c r="I326" s="72" t="str">
        <f>IF(ROW()-1&gt;MAX('Census Input Tab'!$X$33:$X$517),"",IF(OR(INDEX('Census Input Tab'!$O$33:$O$517,MATCH(ROW()-1,'Census Input Tab'!$X$33:$X$517,0))="NO",INDEX('Census Input Tab'!$O$33:$O$517,MATCH(ROW()-1,'Census Input Tab'!$X$33:$X$517,0))="BLANK"),IF(INDEX('Census Input Tab'!$O$33:$O$517,MATCH(ROW()-1,'Census Input Tab'!$X$33:$X$517,0))="NO","Missing Data","BLANK"),""))</f>
        <v/>
      </c>
      <c r="J326"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Tab'!$A$33:$A$517,MATCH(ROW()-1,'Census Input Tab'!$X$33:$X$517,0))))</f>
        <v/>
      </c>
      <c r="K326"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Tab'!$B$33:$B$517,MATCH(ROW()-1,'Census Input Tab'!$X$33:$X$517,0))))</f>
        <v/>
      </c>
      <c r="L326" s="58" t="str">
        <f>IF(ROW()-1&gt;MAX('Census Input Tab'!$X$33:$X$517),"",IF(OR(INDEX('Census Input Tab'!$O$33:$O$517,MATCH(ROW()-1,'Census Input Tab'!$X$33:$X$517,0))="NO",INDEX('Census Input Tab'!$O$33:$O$517,MATCH(ROW()-1,'Census Input Tab'!$X$33:$X$517,0))="BLANK"),IF(INDEX('Census Input Tab'!$O$33:$O$517,MATCH(ROW()-1,'Census Input Tab'!$X$33:$X$517,0))="NO","Missing Data","BLANK"),IF(INDEX('Census Input Tab'!$I$33:$I$517,MATCH(ROW()-1,'Census Input Tab'!$X$33:$X$517,0))="St Con","Y",IF(INDEX('Census Input Tab'!$I$33:$I$517,MATCH(ROW()-1,'Census Input Tab'!$X$33:$X$517,0))="COBRA","Y",""))))</f>
        <v/>
      </c>
    </row>
    <row r="327" spans="1:12" ht="12.75" customHeight="1">
      <c r="A327" s="69" t="str">
        <f>IF(ROW()-1&gt;MAX('Census Input Tab'!$X$33:$X$517),"",IF(OR(INDEX('Census Input Tab'!$O$33:$O$517,MATCH(ROW()-1,'Census Input Tab'!$X$33:$X$517,0))="NO",INDEX('Census Input Tab'!$O$33:$O$517,MATCH(ROW()-1,'Census Input Tab'!$X$33:$X$517,0))="BLANK"),IF(INDEX('Census Input Tab'!$O$33:$O$517,MATCH(ROW()-1,'Census Input Tab'!$X$33:$X$517,0))="NO","Missing Data","BLANK"),INDEX('Census Input Tab'!$D$33:$D$517,MATCH(ROW()-1,'Census Input Tab'!$X$33:$X$517,0))))</f>
        <v/>
      </c>
      <c r="B327"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Tab'!$E$33:$E$517,MATCH(ROW()-1,'Census Input Tab'!$X$33:$X$517,0))))</f>
        <v/>
      </c>
      <c r="C327"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Tab'!$C$33:$C$517,MATCH(ROW()-1,'Census Input Tab'!$X$33:$X$517,0))))</f>
        <v/>
      </c>
      <c r="D327"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Tab'!$F$33:$F$517,MATCH(ROW()-1,'Census Input Tab'!$X$33:$X$517,0))))</f>
        <v/>
      </c>
      <c r="E327" s="70" t="str">
        <f t="shared" si="5"/>
        <v/>
      </c>
      <c r="F327" s="70" t="str">
        <f>IF(ROW()-1&gt;MAX('Census Input Tab'!$X$33:$X$517),"",IF(OR(INDEX('Census Input Tab'!$O$33:$O$517,MATCH(ROW()-1,'Census Input Tab'!$X$33:$X$517,0))="NO",INDEX('Census Input Tab'!$O$33:$O$517,MATCH(ROW()-1,'Census Input Tab'!$X$33:$X$517,0))="BLANK"),IF(INDEX('Census Input Tab'!$O$33:$O$517,MATCH(ROW()-1,'Census Input Tab'!$X$33:$X$517,0))="NO","Missing Data","BLANK"),"None"))</f>
        <v/>
      </c>
      <c r="G327" s="62" t="str">
        <f>IF(ROW()-1&gt;MAX('Census Input Tab'!$X$33:$X$517),"",IF(OR(INDEX('Census Input Tab'!$O$33:$O$517,MATCH(ROW()-1,'Census Input Tab'!$X$33:$X$517,0))="NO",INDEX('Census Input Tab'!$O$33:$O$517,MATCH(ROW()-1,'Census Input Tab'!$X$33:$X$517,0))="BLANK"),IF(INDEX('Census Input Tab'!$O$33:$O$517,MATCH(ROW()-1,'Census Input Tab'!$X$33:$X$517,0))="NO","Missing Data","BLANK"),"4T"))</f>
        <v/>
      </c>
      <c r="H327"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Tab'!$H$33:$H$517,MATCH(ROW()-1,'Census Input Tab'!$X$33:$X$517,0))))</f>
        <v/>
      </c>
      <c r="I327" s="72" t="str">
        <f>IF(ROW()-1&gt;MAX('Census Input Tab'!$X$33:$X$517),"",IF(OR(INDEX('Census Input Tab'!$O$33:$O$517,MATCH(ROW()-1,'Census Input Tab'!$X$33:$X$517,0))="NO",INDEX('Census Input Tab'!$O$33:$O$517,MATCH(ROW()-1,'Census Input Tab'!$X$33:$X$517,0))="BLANK"),IF(INDEX('Census Input Tab'!$O$33:$O$517,MATCH(ROW()-1,'Census Input Tab'!$X$33:$X$517,0))="NO","Missing Data","BLANK"),""))</f>
        <v/>
      </c>
      <c r="J327"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Tab'!$A$33:$A$517,MATCH(ROW()-1,'Census Input Tab'!$X$33:$X$517,0))))</f>
        <v/>
      </c>
      <c r="K327"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Tab'!$B$33:$B$517,MATCH(ROW()-1,'Census Input Tab'!$X$33:$X$517,0))))</f>
        <v/>
      </c>
      <c r="L327" s="58" t="str">
        <f>IF(ROW()-1&gt;MAX('Census Input Tab'!$X$33:$X$517),"",IF(OR(INDEX('Census Input Tab'!$O$33:$O$517,MATCH(ROW()-1,'Census Input Tab'!$X$33:$X$517,0))="NO",INDEX('Census Input Tab'!$O$33:$O$517,MATCH(ROW()-1,'Census Input Tab'!$X$33:$X$517,0))="BLANK"),IF(INDEX('Census Input Tab'!$O$33:$O$517,MATCH(ROW()-1,'Census Input Tab'!$X$33:$X$517,0))="NO","Missing Data","BLANK"),IF(INDEX('Census Input Tab'!$I$33:$I$517,MATCH(ROW()-1,'Census Input Tab'!$X$33:$X$517,0))="St Con","Y",IF(INDEX('Census Input Tab'!$I$33:$I$517,MATCH(ROW()-1,'Census Input Tab'!$X$33:$X$517,0))="COBRA","Y",""))))</f>
        <v/>
      </c>
    </row>
    <row r="328" spans="1:12" ht="12.75" customHeight="1">
      <c r="A328" s="69" t="str">
        <f>IF(ROW()-1&gt;MAX('Census Input Tab'!$X$33:$X$517),"",IF(OR(INDEX('Census Input Tab'!$O$33:$O$517,MATCH(ROW()-1,'Census Input Tab'!$X$33:$X$517,0))="NO",INDEX('Census Input Tab'!$O$33:$O$517,MATCH(ROW()-1,'Census Input Tab'!$X$33:$X$517,0))="BLANK"),IF(INDEX('Census Input Tab'!$O$33:$O$517,MATCH(ROW()-1,'Census Input Tab'!$X$33:$X$517,0))="NO","Missing Data","BLANK"),INDEX('Census Input Tab'!$D$33:$D$517,MATCH(ROW()-1,'Census Input Tab'!$X$33:$X$517,0))))</f>
        <v/>
      </c>
      <c r="B328"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Tab'!$E$33:$E$517,MATCH(ROW()-1,'Census Input Tab'!$X$33:$X$517,0))))</f>
        <v/>
      </c>
      <c r="C328"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Tab'!$C$33:$C$517,MATCH(ROW()-1,'Census Input Tab'!$X$33:$X$517,0))))</f>
        <v/>
      </c>
      <c r="D328"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Tab'!$F$33:$F$517,MATCH(ROW()-1,'Census Input Tab'!$X$33:$X$517,0))))</f>
        <v/>
      </c>
      <c r="E328" s="70" t="str">
        <f t="shared" si="5"/>
        <v/>
      </c>
      <c r="F328" s="70" t="str">
        <f>IF(ROW()-1&gt;MAX('Census Input Tab'!$X$33:$X$517),"",IF(OR(INDEX('Census Input Tab'!$O$33:$O$517,MATCH(ROW()-1,'Census Input Tab'!$X$33:$X$517,0))="NO",INDEX('Census Input Tab'!$O$33:$O$517,MATCH(ROW()-1,'Census Input Tab'!$X$33:$X$517,0))="BLANK"),IF(INDEX('Census Input Tab'!$O$33:$O$517,MATCH(ROW()-1,'Census Input Tab'!$X$33:$X$517,0))="NO","Missing Data","BLANK"),"None"))</f>
        <v/>
      </c>
      <c r="G328" s="62" t="str">
        <f>IF(ROW()-1&gt;MAX('Census Input Tab'!$X$33:$X$517),"",IF(OR(INDEX('Census Input Tab'!$O$33:$O$517,MATCH(ROW()-1,'Census Input Tab'!$X$33:$X$517,0))="NO",INDEX('Census Input Tab'!$O$33:$O$517,MATCH(ROW()-1,'Census Input Tab'!$X$33:$X$517,0))="BLANK"),IF(INDEX('Census Input Tab'!$O$33:$O$517,MATCH(ROW()-1,'Census Input Tab'!$X$33:$X$517,0))="NO","Missing Data","BLANK"),"4T"))</f>
        <v/>
      </c>
      <c r="H328"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Tab'!$H$33:$H$517,MATCH(ROW()-1,'Census Input Tab'!$X$33:$X$517,0))))</f>
        <v/>
      </c>
      <c r="I328" s="72" t="str">
        <f>IF(ROW()-1&gt;MAX('Census Input Tab'!$X$33:$X$517),"",IF(OR(INDEX('Census Input Tab'!$O$33:$O$517,MATCH(ROW()-1,'Census Input Tab'!$X$33:$X$517,0))="NO",INDEX('Census Input Tab'!$O$33:$O$517,MATCH(ROW()-1,'Census Input Tab'!$X$33:$X$517,0))="BLANK"),IF(INDEX('Census Input Tab'!$O$33:$O$517,MATCH(ROW()-1,'Census Input Tab'!$X$33:$X$517,0))="NO","Missing Data","BLANK"),""))</f>
        <v/>
      </c>
      <c r="J328"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Tab'!$A$33:$A$517,MATCH(ROW()-1,'Census Input Tab'!$X$33:$X$517,0))))</f>
        <v/>
      </c>
      <c r="K328"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Tab'!$B$33:$B$517,MATCH(ROW()-1,'Census Input Tab'!$X$33:$X$517,0))))</f>
        <v/>
      </c>
      <c r="L328" s="58" t="str">
        <f>IF(ROW()-1&gt;MAX('Census Input Tab'!$X$33:$X$517),"",IF(OR(INDEX('Census Input Tab'!$O$33:$O$517,MATCH(ROW()-1,'Census Input Tab'!$X$33:$X$517,0))="NO",INDEX('Census Input Tab'!$O$33:$O$517,MATCH(ROW()-1,'Census Input Tab'!$X$33:$X$517,0))="BLANK"),IF(INDEX('Census Input Tab'!$O$33:$O$517,MATCH(ROW()-1,'Census Input Tab'!$X$33:$X$517,0))="NO","Missing Data","BLANK"),IF(INDEX('Census Input Tab'!$I$33:$I$517,MATCH(ROW()-1,'Census Input Tab'!$X$33:$X$517,0))="St Con","Y",IF(INDEX('Census Input Tab'!$I$33:$I$517,MATCH(ROW()-1,'Census Input Tab'!$X$33:$X$517,0))="COBRA","Y",""))))</f>
        <v/>
      </c>
    </row>
    <row r="329" spans="1:12" ht="12.75" customHeight="1">
      <c r="A329" s="69" t="str">
        <f>IF(ROW()-1&gt;MAX('Census Input Tab'!$X$33:$X$517),"",IF(OR(INDEX('Census Input Tab'!$O$33:$O$517,MATCH(ROW()-1,'Census Input Tab'!$X$33:$X$517,0))="NO",INDEX('Census Input Tab'!$O$33:$O$517,MATCH(ROW()-1,'Census Input Tab'!$X$33:$X$517,0))="BLANK"),IF(INDEX('Census Input Tab'!$O$33:$O$517,MATCH(ROW()-1,'Census Input Tab'!$X$33:$X$517,0))="NO","Missing Data","BLANK"),INDEX('Census Input Tab'!$D$33:$D$517,MATCH(ROW()-1,'Census Input Tab'!$X$33:$X$517,0))))</f>
        <v/>
      </c>
      <c r="B329"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Tab'!$E$33:$E$517,MATCH(ROW()-1,'Census Input Tab'!$X$33:$X$517,0))))</f>
        <v/>
      </c>
      <c r="C329"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Tab'!$C$33:$C$517,MATCH(ROW()-1,'Census Input Tab'!$X$33:$X$517,0))))</f>
        <v/>
      </c>
      <c r="D329"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Tab'!$F$33:$F$517,MATCH(ROW()-1,'Census Input Tab'!$X$33:$X$517,0))))</f>
        <v/>
      </c>
      <c r="E329" s="70" t="str">
        <f t="shared" si="5"/>
        <v/>
      </c>
      <c r="F329" s="70" t="str">
        <f>IF(ROW()-1&gt;MAX('Census Input Tab'!$X$33:$X$517),"",IF(OR(INDEX('Census Input Tab'!$O$33:$O$517,MATCH(ROW()-1,'Census Input Tab'!$X$33:$X$517,0))="NO",INDEX('Census Input Tab'!$O$33:$O$517,MATCH(ROW()-1,'Census Input Tab'!$X$33:$X$517,0))="BLANK"),IF(INDEX('Census Input Tab'!$O$33:$O$517,MATCH(ROW()-1,'Census Input Tab'!$X$33:$X$517,0))="NO","Missing Data","BLANK"),"None"))</f>
        <v/>
      </c>
      <c r="G329" s="62" t="str">
        <f>IF(ROW()-1&gt;MAX('Census Input Tab'!$X$33:$X$517),"",IF(OR(INDEX('Census Input Tab'!$O$33:$O$517,MATCH(ROW()-1,'Census Input Tab'!$X$33:$X$517,0))="NO",INDEX('Census Input Tab'!$O$33:$O$517,MATCH(ROW()-1,'Census Input Tab'!$X$33:$X$517,0))="BLANK"),IF(INDEX('Census Input Tab'!$O$33:$O$517,MATCH(ROW()-1,'Census Input Tab'!$X$33:$X$517,0))="NO","Missing Data","BLANK"),"4T"))</f>
        <v/>
      </c>
      <c r="H329"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Tab'!$H$33:$H$517,MATCH(ROW()-1,'Census Input Tab'!$X$33:$X$517,0))))</f>
        <v/>
      </c>
      <c r="I329" s="72" t="str">
        <f>IF(ROW()-1&gt;MAX('Census Input Tab'!$X$33:$X$517),"",IF(OR(INDEX('Census Input Tab'!$O$33:$O$517,MATCH(ROW()-1,'Census Input Tab'!$X$33:$X$517,0))="NO",INDEX('Census Input Tab'!$O$33:$O$517,MATCH(ROW()-1,'Census Input Tab'!$X$33:$X$517,0))="BLANK"),IF(INDEX('Census Input Tab'!$O$33:$O$517,MATCH(ROW()-1,'Census Input Tab'!$X$33:$X$517,0))="NO","Missing Data","BLANK"),""))</f>
        <v/>
      </c>
      <c r="J329"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Tab'!$A$33:$A$517,MATCH(ROW()-1,'Census Input Tab'!$X$33:$X$517,0))))</f>
        <v/>
      </c>
      <c r="K329"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Tab'!$B$33:$B$517,MATCH(ROW()-1,'Census Input Tab'!$X$33:$X$517,0))))</f>
        <v/>
      </c>
      <c r="L329" s="58" t="str">
        <f>IF(ROW()-1&gt;MAX('Census Input Tab'!$X$33:$X$517),"",IF(OR(INDEX('Census Input Tab'!$O$33:$O$517,MATCH(ROW()-1,'Census Input Tab'!$X$33:$X$517,0))="NO",INDEX('Census Input Tab'!$O$33:$O$517,MATCH(ROW()-1,'Census Input Tab'!$X$33:$X$517,0))="BLANK"),IF(INDEX('Census Input Tab'!$O$33:$O$517,MATCH(ROW()-1,'Census Input Tab'!$X$33:$X$517,0))="NO","Missing Data","BLANK"),IF(INDEX('Census Input Tab'!$I$33:$I$517,MATCH(ROW()-1,'Census Input Tab'!$X$33:$X$517,0))="St Con","Y",IF(INDEX('Census Input Tab'!$I$33:$I$517,MATCH(ROW()-1,'Census Input Tab'!$X$33:$X$517,0))="COBRA","Y",""))))</f>
        <v/>
      </c>
    </row>
    <row r="330" spans="1:12" ht="12.75" customHeight="1">
      <c r="A330" s="69" t="str">
        <f>IF(ROW()-1&gt;MAX('Census Input Tab'!$X$33:$X$517),"",IF(OR(INDEX('Census Input Tab'!$O$33:$O$517,MATCH(ROW()-1,'Census Input Tab'!$X$33:$X$517,0))="NO",INDEX('Census Input Tab'!$O$33:$O$517,MATCH(ROW()-1,'Census Input Tab'!$X$33:$X$517,0))="BLANK"),IF(INDEX('Census Input Tab'!$O$33:$O$517,MATCH(ROW()-1,'Census Input Tab'!$X$33:$X$517,0))="NO","Missing Data","BLANK"),INDEX('Census Input Tab'!$D$33:$D$517,MATCH(ROW()-1,'Census Input Tab'!$X$33:$X$517,0))))</f>
        <v/>
      </c>
      <c r="B330"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Tab'!$E$33:$E$517,MATCH(ROW()-1,'Census Input Tab'!$X$33:$X$517,0))))</f>
        <v/>
      </c>
      <c r="C330"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Tab'!$C$33:$C$517,MATCH(ROW()-1,'Census Input Tab'!$X$33:$X$517,0))))</f>
        <v/>
      </c>
      <c r="D330"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Tab'!$F$33:$F$517,MATCH(ROW()-1,'Census Input Tab'!$X$33:$X$517,0))))</f>
        <v/>
      </c>
      <c r="E330" s="70" t="str">
        <f t="shared" si="5"/>
        <v/>
      </c>
      <c r="F330" s="70" t="str">
        <f>IF(ROW()-1&gt;MAX('Census Input Tab'!$X$33:$X$517),"",IF(OR(INDEX('Census Input Tab'!$O$33:$O$517,MATCH(ROW()-1,'Census Input Tab'!$X$33:$X$517,0))="NO",INDEX('Census Input Tab'!$O$33:$O$517,MATCH(ROW()-1,'Census Input Tab'!$X$33:$X$517,0))="BLANK"),IF(INDEX('Census Input Tab'!$O$33:$O$517,MATCH(ROW()-1,'Census Input Tab'!$X$33:$X$517,0))="NO","Missing Data","BLANK"),"None"))</f>
        <v/>
      </c>
      <c r="G330" s="62" t="str">
        <f>IF(ROW()-1&gt;MAX('Census Input Tab'!$X$33:$X$517),"",IF(OR(INDEX('Census Input Tab'!$O$33:$O$517,MATCH(ROW()-1,'Census Input Tab'!$X$33:$X$517,0))="NO",INDEX('Census Input Tab'!$O$33:$O$517,MATCH(ROW()-1,'Census Input Tab'!$X$33:$X$517,0))="BLANK"),IF(INDEX('Census Input Tab'!$O$33:$O$517,MATCH(ROW()-1,'Census Input Tab'!$X$33:$X$517,0))="NO","Missing Data","BLANK"),"4T"))</f>
        <v/>
      </c>
      <c r="H330"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Tab'!$H$33:$H$517,MATCH(ROW()-1,'Census Input Tab'!$X$33:$X$517,0))))</f>
        <v/>
      </c>
      <c r="I330" s="72" t="str">
        <f>IF(ROW()-1&gt;MAX('Census Input Tab'!$X$33:$X$517),"",IF(OR(INDEX('Census Input Tab'!$O$33:$O$517,MATCH(ROW()-1,'Census Input Tab'!$X$33:$X$517,0))="NO",INDEX('Census Input Tab'!$O$33:$O$517,MATCH(ROW()-1,'Census Input Tab'!$X$33:$X$517,0))="BLANK"),IF(INDEX('Census Input Tab'!$O$33:$O$517,MATCH(ROW()-1,'Census Input Tab'!$X$33:$X$517,0))="NO","Missing Data","BLANK"),""))</f>
        <v/>
      </c>
      <c r="J330"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Tab'!$A$33:$A$517,MATCH(ROW()-1,'Census Input Tab'!$X$33:$X$517,0))))</f>
        <v/>
      </c>
      <c r="K330"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Tab'!$B$33:$B$517,MATCH(ROW()-1,'Census Input Tab'!$X$33:$X$517,0))))</f>
        <v/>
      </c>
      <c r="L330" s="58" t="str">
        <f>IF(ROW()-1&gt;MAX('Census Input Tab'!$X$33:$X$517),"",IF(OR(INDEX('Census Input Tab'!$O$33:$O$517,MATCH(ROW()-1,'Census Input Tab'!$X$33:$X$517,0))="NO",INDEX('Census Input Tab'!$O$33:$O$517,MATCH(ROW()-1,'Census Input Tab'!$X$33:$X$517,0))="BLANK"),IF(INDEX('Census Input Tab'!$O$33:$O$517,MATCH(ROW()-1,'Census Input Tab'!$X$33:$X$517,0))="NO","Missing Data","BLANK"),IF(INDEX('Census Input Tab'!$I$33:$I$517,MATCH(ROW()-1,'Census Input Tab'!$X$33:$X$517,0))="St Con","Y",IF(INDEX('Census Input Tab'!$I$33:$I$517,MATCH(ROW()-1,'Census Input Tab'!$X$33:$X$517,0))="COBRA","Y",""))))</f>
        <v/>
      </c>
    </row>
    <row r="331" spans="1:12" ht="12.75" customHeight="1">
      <c r="A331" s="69" t="str">
        <f>IF(ROW()-1&gt;MAX('Census Input Tab'!$X$33:$X$517),"",IF(OR(INDEX('Census Input Tab'!$O$33:$O$517,MATCH(ROW()-1,'Census Input Tab'!$X$33:$X$517,0))="NO",INDEX('Census Input Tab'!$O$33:$O$517,MATCH(ROW()-1,'Census Input Tab'!$X$33:$X$517,0))="BLANK"),IF(INDEX('Census Input Tab'!$O$33:$O$517,MATCH(ROW()-1,'Census Input Tab'!$X$33:$X$517,0))="NO","Missing Data","BLANK"),INDEX('Census Input Tab'!$D$33:$D$517,MATCH(ROW()-1,'Census Input Tab'!$X$33:$X$517,0))))</f>
        <v/>
      </c>
      <c r="B331"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Tab'!$E$33:$E$517,MATCH(ROW()-1,'Census Input Tab'!$X$33:$X$517,0))))</f>
        <v/>
      </c>
      <c r="C331"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Tab'!$C$33:$C$517,MATCH(ROW()-1,'Census Input Tab'!$X$33:$X$517,0))))</f>
        <v/>
      </c>
      <c r="D331"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Tab'!$F$33:$F$517,MATCH(ROW()-1,'Census Input Tab'!$X$33:$X$517,0))))</f>
        <v/>
      </c>
      <c r="E331" s="70" t="str">
        <f t="shared" si="5"/>
        <v/>
      </c>
      <c r="F331" s="70" t="str">
        <f>IF(ROW()-1&gt;MAX('Census Input Tab'!$X$33:$X$517),"",IF(OR(INDEX('Census Input Tab'!$O$33:$O$517,MATCH(ROW()-1,'Census Input Tab'!$X$33:$X$517,0))="NO",INDEX('Census Input Tab'!$O$33:$O$517,MATCH(ROW()-1,'Census Input Tab'!$X$33:$X$517,0))="BLANK"),IF(INDEX('Census Input Tab'!$O$33:$O$517,MATCH(ROW()-1,'Census Input Tab'!$X$33:$X$517,0))="NO","Missing Data","BLANK"),"None"))</f>
        <v/>
      </c>
      <c r="G331" s="62" t="str">
        <f>IF(ROW()-1&gt;MAX('Census Input Tab'!$X$33:$X$517),"",IF(OR(INDEX('Census Input Tab'!$O$33:$O$517,MATCH(ROW()-1,'Census Input Tab'!$X$33:$X$517,0))="NO",INDEX('Census Input Tab'!$O$33:$O$517,MATCH(ROW()-1,'Census Input Tab'!$X$33:$X$517,0))="BLANK"),IF(INDEX('Census Input Tab'!$O$33:$O$517,MATCH(ROW()-1,'Census Input Tab'!$X$33:$X$517,0))="NO","Missing Data","BLANK"),"4T"))</f>
        <v/>
      </c>
      <c r="H331"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Tab'!$H$33:$H$517,MATCH(ROW()-1,'Census Input Tab'!$X$33:$X$517,0))))</f>
        <v/>
      </c>
      <c r="I331" s="72" t="str">
        <f>IF(ROW()-1&gt;MAX('Census Input Tab'!$X$33:$X$517),"",IF(OR(INDEX('Census Input Tab'!$O$33:$O$517,MATCH(ROW()-1,'Census Input Tab'!$X$33:$X$517,0))="NO",INDEX('Census Input Tab'!$O$33:$O$517,MATCH(ROW()-1,'Census Input Tab'!$X$33:$X$517,0))="BLANK"),IF(INDEX('Census Input Tab'!$O$33:$O$517,MATCH(ROW()-1,'Census Input Tab'!$X$33:$X$517,0))="NO","Missing Data","BLANK"),""))</f>
        <v/>
      </c>
      <c r="J331"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Tab'!$A$33:$A$517,MATCH(ROW()-1,'Census Input Tab'!$X$33:$X$517,0))))</f>
        <v/>
      </c>
      <c r="K331"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Tab'!$B$33:$B$517,MATCH(ROW()-1,'Census Input Tab'!$X$33:$X$517,0))))</f>
        <v/>
      </c>
      <c r="L331" s="58" t="str">
        <f>IF(ROW()-1&gt;MAX('Census Input Tab'!$X$33:$X$517),"",IF(OR(INDEX('Census Input Tab'!$O$33:$O$517,MATCH(ROW()-1,'Census Input Tab'!$X$33:$X$517,0))="NO",INDEX('Census Input Tab'!$O$33:$O$517,MATCH(ROW()-1,'Census Input Tab'!$X$33:$X$517,0))="BLANK"),IF(INDEX('Census Input Tab'!$O$33:$O$517,MATCH(ROW()-1,'Census Input Tab'!$X$33:$X$517,0))="NO","Missing Data","BLANK"),IF(INDEX('Census Input Tab'!$I$33:$I$517,MATCH(ROW()-1,'Census Input Tab'!$X$33:$X$517,0))="St Con","Y",IF(INDEX('Census Input Tab'!$I$33:$I$517,MATCH(ROW()-1,'Census Input Tab'!$X$33:$X$517,0))="COBRA","Y",""))))</f>
        <v/>
      </c>
    </row>
    <row r="332" spans="1:12" ht="12.75" customHeight="1">
      <c r="A332" s="69" t="str">
        <f>IF(ROW()-1&gt;MAX('Census Input Tab'!$X$33:$X$517),"",IF(OR(INDEX('Census Input Tab'!$O$33:$O$517,MATCH(ROW()-1,'Census Input Tab'!$X$33:$X$517,0))="NO",INDEX('Census Input Tab'!$O$33:$O$517,MATCH(ROW()-1,'Census Input Tab'!$X$33:$X$517,0))="BLANK"),IF(INDEX('Census Input Tab'!$O$33:$O$517,MATCH(ROW()-1,'Census Input Tab'!$X$33:$X$517,0))="NO","Missing Data","BLANK"),INDEX('Census Input Tab'!$D$33:$D$517,MATCH(ROW()-1,'Census Input Tab'!$X$33:$X$517,0))))</f>
        <v/>
      </c>
      <c r="B332"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Tab'!$E$33:$E$517,MATCH(ROW()-1,'Census Input Tab'!$X$33:$X$517,0))))</f>
        <v/>
      </c>
      <c r="C332"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Tab'!$C$33:$C$517,MATCH(ROW()-1,'Census Input Tab'!$X$33:$X$517,0))))</f>
        <v/>
      </c>
      <c r="D332"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Tab'!$F$33:$F$517,MATCH(ROW()-1,'Census Input Tab'!$X$33:$X$517,0))))</f>
        <v/>
      </c>
      <c r="E332" s="70" t="str">
        <f t="shared" si="5"/>
        <v/>
      </c>
      <c r="F332" s="70" t="str">
        <f>IF(ROW()-1&gt;MAX('Census Input Tab'!$X$33:$X$517),"",IF(OR(INDEX('Census Input Tab'!$O$33:$O$517,MATCH(ROW()-1,'Census Input Tab'!$X$33:$X$517,0))="NO",INDEX('Census Input Tab'!$O$33:$O$517,MATCH(ROW()-1,'Census Input Tab'!$X$33:$X$517,0))="BLANK"),IF(INDEX('Census Input Tab'!$O$33:$O$517,MATCH(ROW()-1,'Census Input Tab'!$X$33:$X$517,0))="NO","Missing Data","BLANK"),"None"))</f>
        <v/>
      </c>
      <c r="G332" s="62" t="str">
        <f>IF(ROW()-1&gt;MAX('Census Input Tab'!$X$33:$X$517),"",IF(OR(INDEX('Census Input Tab'!$O$33:$O$517,MATCH(ROW()-1,'Census Input Tab'!$X$33:$X$517,0))="NO",INDEX('Census Input Tab'!$O$33:$O$517,MATCH(ROW()-1,'Census Input Tab'!$X$33:$X$517,0))="BLANK"),IF(INDEX('Census Input Tab'!$O$33:$O$517,MATCH(ROW()-1,'Census Input Tab'!$X$33:$X$517,0))="NO","Missing Data","BLANK"),"4T"))</f>
        <v/>
      </c>
      <c r="H332"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Tab'!$H$33:$H$517,MATCH(ROW()-1,'Census Input Tab'!$X$33:$X$517,0))))</f>
        <v/>
      </c>
      <c r="I332" s="72" t="str">
        <f>IF(ROW()-1&gt;MAX('Census Input Tab'!$X$33:$X$517),"",IF(OR(INDEX('Census Input Tab'!$O$33:$O$517,MATCH(ROW()-1,'Census Input Tab'!$X$33:$X$517,0))="NO",INDEX('Census Input Tab'!$O$33:$O$517,MATCH(ROW()-1,'Census Input Tab'!$X$33:$X$517,0))="BLANK"),IF(INDEX('Census Input Tab'!$O$33:$O$517,MATCH(ROW()-1,'Census Input Tab'!$X$33:$X$517,0))="NO","Missing Data","BLANK"),""))</f>
        <v/>
      </c>
      <c r="J332"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Tab'!$A$33:$A$517,MATCH(ROW()-1,'Census Input Tab'!$X$33:$X$517,0))))</f>
        <v/>
      </c>
      <c r="K332"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Tab'!$B$33:$B$517,MATCH(ROW()-1,'Census Input Tab'!$X$33:$X$517,0))))</f>
        <v/>
      </c>
      <c r="L332" s="58" t="str">
        <f>IF(ROW()-1&gt;MAX('Census Input Tab'!$X$33:$X$517),"",IF(OR(INDEX('Census Input Tab'!$O$33:$O$517,MATCH(ROW()-1,'Census Input Tab'!$X$33:$X$517,0))="NO",INDEX('Census Input Tab'!$O$33:$O$517,MATCH(ROW()-1,'Census Input Tab'!$X$33:$X$517,0))="BLANK"),IF(INDEX('Census Input Tab'!$O$33:$O$517,MATCH(ROW()-1,'Census Input Tab'!$X$33:$X$517,0))="NO","Missing Data","BLANK"),IF(INDEX('Census Input Tab'!$I$33:$I$517,MATCH(ROW()-1,'Census Input Tab'!$X$33:$X$517,0))="St Con","Y",IF(INDEX('Census Input Tab'!$I$33:$I$517,MATCH(ROW()-1,'Census Input Tab'!$X$33:$X$517,0))="COBRA","Y",""))))</f>
        <v/>
      </c>
    </row>
    <row r="333" spans="1:12" ht="12.75" customHeight="1">
      <c r="A333" s="69" t="str">
        <f>IF(ROW()-1&gt;MAX('Census Input Tab'!$X$33:$X$517),"",IF(OR(INDEX('Census Input Tab'!$O$33:$O$517,MATCH(ROW()-1,'Census Input Tab'!$X$33:$X$517,0))="NO",INDEX('Census Input Tab'!$O$33:$O$517,MATCH(ROW()-1,'Census Input Tab'!$X$33:$X$517,0))="BLANK"),IF(INDEX('Census Input Tab'!$O$33:$O$517,MATCH(ROW()-1,'Census Input Tab'!$X$33:$X$517,0))="NO","Missing Data","BLANK"),INDEX('Census Input Tab'!$D$33:$D$517,MATCH(ROW()-1,'Census Input Tab'!$X$33:$X$517,0))))</f>
        <v/>
      </c>
      <c r="B333"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Tab'!$E$33:$E$517,MATCH(ROW()-1,'Census Input Tab'!$X$33:$X$517,0))))</f>
        <v/>
      </c>
      <c r="C333"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Tab'!$C$33:$C$517,MATCH(ROW()-1,'Census Input Tab'!$X$33:$X$517,0))))</f>
        <v/>
      </c>
      <c r="D333"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Tab'!$F$33:$F$517,MATCH(ROW()-1,'Census Input Tab'!$X$33:$X$517,0))))</f>
        <v/>
      </c>
      <c r="E333" s="70" t="str">
        <f t="shared" si="5"/>
        <v/>
      </c>
      <c r="F333" s="70" t="str">
        <f>IF(ROW()-1&gt;MAX('Census Input Tab'!$X$33:$X$517),"",IF(OR(INDEX('Census Input Tab'!$O$33:$O$517,MATCH(ROW()-1,'Census Input Tab'!$X$33:$X$517,0))="NO",INDEX('Census Input Tab'!$O$33:$O$517,MATCH(ROW()-1,'Census Input Tab'!$X$33:$X$517,0))="BLANK"),IF(INDEX('Census Input Tab'!$O$33:$O$517,MATCH(ROW()-1,'Census Input Tab'!$X$33:$X$517,0))="NO","Missing Data","BLANK"),"None"))</f>
        <v/>
      </c>
      <c r="G333" s="62" t="str">
        <f>IF(ROW()-1&gt;MAX('Census Input Tab'!$X$33:$X$517),"",IF(OR(INDEX('Census Input Tab'!$O$33:$O$517,MATCH(ROW()-1,'Census Input Tab'!$X$33:$X$517,0))="NO",INDEX('Census Input Tab'!$O$33:$O$517,MATCH(ROW()-1,'Census Input Tab'!$X$33:$X$517,0))="BLANK"),IF(INDEX('Census Input Tab'!$O$33:$O$517,MATCH(ROW()-1,'Census Input Tab'!$X$33:$X$517,0))="NO","Missing Data","BLANK"),"4T"))</f>
        <v/>
      </c>
      <c r="H333"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Tab'!$H$33:$H$517,MATCH(ROW()-1,'Census Input Tab'!$X$33:$X$517,0))))</f>
        <v/>
      </c>
      <c r="I333" s="72" t="str">
        <f>IF(ROW()-1&gt;MAX('Census Input Tab'!$X$33:$X$517),"",IF(OR(INDEX('Census Input Tab'!$O$33:$O$517,MATCH(ROW()-1,'Census Input Tab'!$X$33:$X$517,0))="NO",INDEX('Census Input Tab'!$O$33:$O$517,MATCH(ROW()-1,'Census Input Tab'!$X$33:$X$517,0))="BLANK"),IF(INDEX('Census Input Tab'!$O$33:$O$517,MATCH(ROW()-1,'Census Input Tab'!$X$33:$X$517,0))="NO","Missing Data","BLANK"),""))</f>
        <v/>
      </c>
      <c r="J333"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Tab'!$A$33:$A$517,MATCH(ROW()-1,'Census Input Tab'!$X$33:$X$517,0))))</f>
        <v/>
      </c>
      <c r="K333"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Tab'!$B$33:$B$517,MATCH(ROW()-1,'Census Input Tab'!$X$33:$X$517,0))))</f>
        <v/>
      </c>
      <c r="L333" s="58" t="str">
        <f>IF(ROW()-1&gt;MAX('Census Input Tab'!$X$33:$X$517),"",IF(OR(INDEX('Census Input Tab'!$O$33:$O$517,MATCH(ROW()-1,'Census Input Tab'!$X$33:$X$517,0))="NO",INDEX('Census Input Tab'!$O$33:$O$517,MATCH(ROW()-1,'Census Input Tab'!$X$33:$X$517,0))="BLANK"),IF(INDEX('Census Input Tab'!$O$33:$O$517,MATCH(ROW()-1,'Census Input Tab'!$X$33:$X$517,0))="NO","Missing Data","BLANK"),IF(INDEX('Census Input Tab'!$I$33:$I$517,MATCH(ROW()-1,'Census Input Tab'!$X$33:$X$517,0))="St Con","Y",IF(INDEX('Census Input Tab'!$I$33:$I$517,MATCH(ROW()-1,'Census Input Tab'!$X$33:$X$517,0))="COBRA","Y",""))))</f>
        <v/>
      </c>
    </row>
    <row r="334" spans="1:12" ht="12.75" customHeight="1">
      <c r="A334" s="69" t="str">
        <f>IF(ROW()-1&gt;MAX('Census Input Tab'!$X$33:$X$517),"",IF(OR(INDEX('Census Input Tab'!$O$33:$O$517,MATCH(ROW()-1,'Census Input Tab'!$X$33:$X$517,0))="NO",INDEX('Census Input Tab'!$O$33:$O$517,MATCH(ROW()-1,'Census Input Tab'!$X$33:$X$517,0))="BLANK"),IF(INDEX('Census Input Tab'!$O$33:$O$517,MATCH(ROW()-1,'Census Input Tab'!$X$33:$X$517,0))="NO","Missing Data","BLANK"),INDEX('Census Input Tab'!$D$33:$D$517,MATCH(ROW()-1,'Census Input Tab'!$X$33:$X$517,0))))</f>
        <v/>
      </c>
      <c r="B334"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Tab'!$E$33:$E$517,MATCH(ROW()-1,'Census Input Tab'!$X$33:$X$517,0))))</f>
        <v/>
      </c>
      <c r="C334"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Tab'!$C$33:$C$517,MATCH(ROW()-1,'Census Input Tab'!$X$33:$X$517,0))))</f>
        <v/>
      </c>
      <c r="D334"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Tab'!$F$33:$F$517,MATCH(ROW()-1,'Census Input Tab'!$X$33:$X$517,0))))</f>
        <v/>
      </c>
      <c r="E334" s="70" t="str">
        <f t="shared" si="5"/>
        <v/>
      </c>
      <c r="F334" s="70" t="str">
        <f>IF(ROW()-1&gt;MAX('Census Input Tab'!$X$33:$X$517),"",IF(OR(INDEX('Census Input Tab'!$O$33:$O$517,MATCH(ROW()-1,'Census Input Tab'!$X$33:$X$517,0))="NO",INDEX('Census Input Tab'!$O$33:$O$517,MATCH(ROW()-1,'Census Input Tab'!$X$33:$X$517,0))="BLANK"),IF(INDEX('Census Input Tab'!$O$33:$O$517,MATCH(ROW()-1,'Census Input Tab'!$X$33:$X$517,0))="NO","Missing Data","BLANK"),"None"))</f>
        <v/>
      </c>
      <c r="G334" s="62" t="str">
        <f>IF(ROW()-1&gt;MAX('Census Input Tab'!$X$33:$X$517),"",IF(OR(INDEX('Census Input Tab'!$O$33:$O$517,MATCH(ROW()-1,'Census Input Tab'!$X$33:$X$517,0))="NO",INDEX('Census Input Tab'!$O$33:$O$517,MATCH(ROW()-1,'Census Input Tab'!$X$33:$X$517,0))="BLANK"),IF(INDEX('Census Input Tab'!$O$33:$O$517,MATCH(ROW()-1,'Census Input Tab'!$X$33:$X$517,0))="NO","Missing Data","BLANK"),"4T"))</f>
        <v/>
      </c>
      <c r="H334"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Tab'!$H$33:$H$517,MATCH(ROW()-1,'Census Input Tab'!$X$33:$X$517,0))))</f>
        <v/>
      </c>
      <c r="I334" s="72" t="str">
        <f>IF(ROW()-1&gt;MAX('Census Input Tab'!$X$33:$X$517),"",IF(OR(INDEX('Census Input Tab'!$O$33:$O$517,MATCH(ROW()-1,'Census Input Tab'!$X$33:$X$517,0))="NO",INDEX('Census Input Tab'!$O$33:$O$517,MATCH(ROW()-1,'Census Input Tab'!$X$33:$X$517,0))="BLANK"),IF(INDEX('Census Input Tab'!$O$33:$O$517,MATCH(ROW()-1,'Census Input Tab'!$X$33:$X$517,0))="NO","Missing Data","BLANK"),""))</f>
        <v/>
      </c>
      <c r="J334"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Tab'!$A$33:$A$517,MATCH(ROW()-1,'Census Input Tab'!$X$33:$X$517,0))))</f>
        <v/>
      </c>
      <c r="K334"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Tab'!$B$33:$B$517,MATCH(ROW()-1,'Census Input Tab'!$X$33:$X$517,0))))</f>
        <v/>
      </c>
      <c r="L334" s="58" t="str">
        <f>IF(ROW()-1&gt;MAX('Census Input Tab'!$X$33:$X$517),"",IF(OR(INDEX('Census Input Tab'!$O$33:$O$517,MATCH(ROW()-1,'Census Input Tab'!$X$33:$X$517,0))="NO",INDEX('Census Input Tab'!$O$33:$O$517,MATCH(ROW()-1,'Census Input Tab'!$X$33:$X$517,0))="BLANK"),IF(INDEX('Census Input Tab'!$O$33:$O$517,MATCH(ROW()-1,'Census Input Tab'!$X$33:$X$517,0))="NO","Missing Data","BLANK"),IF(INDEX('Census Input Tab'!$I$33:$I$517,MATCH(ROW()-1,'Census Input Tab'!$X$33:$X$517,0))="St Con","Y",IF(INDEX('Census Input Tab'!$I$33:$I$517,MATCH(ROW()-1,'Census Input Tab'!$X$33:$X$517,0))="COBRA","Y",""))))</f>
        <v/>
      </c>
    </row>
    <row r="335" spans="1:12" ht="12.75" customHeight="1">
      <c r="A335" s="69" t="str">
        <f>IF(ROW()-1&gt;MAX('Census Input Tab'!$X$33:$X$517),"",IF(OR(INDEX('Census Input Tab'!$O$33:$O$517,MATCH(ROW()-1,'Census Input Tab'!$X$33:$X$517,0))="NO",INDEX('Census Input Tab'!$O$33:$O$517,MATCH(ROW()-1,'Census Input Tab'!$X$33:$X$517,0))="BLANK"),IF(INDEX('Census Input Tab'!$O$33:$O$517,MATCH(ROW()-1,'Census Input Tab'!$X$33:$X$517,0))="NO","Missing Data","BLANK"),INDEX('Census Input Tab'!$D$33:$D$517,MATCH(ROW()-1,'Census Input Tab'!$X$33:$X$517,0))))</f>
        <v/>
      </c>
      <c r="B335"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Tab'!$E$33:$E$517,MATCH(ROW()-1,'Census Input Tab'!$X$33:$X$517,0))))</f>
        <v/>
      </c>
      <c r="C335"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Tab'!$C$33:$C$517,MATCH(ROW()-1,'Census Input Tab'!$X$33:$X$517,0))))</f>
        <v/>
      </c>
      <c r="D335"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Tab'!$F$33:$F$517,MATCH(ROW()-1,'Census Input Tab'!$X$33:$X$517,0))))</f>
        <v/>
      </c>
      <c r="E335" s="70" t="str">
        <f t="shared" si="5"/>
        <v/>
      </c>
      <c r="F335" s="70" t="str">
        <f>IF(ROW()-1&gt;MAX('Census Input Tab'!$X$33:$X$517),"",IF(OR(INDEX('Census Input Tab'!$O$33:$O$517,MATCH(ROW()-1,'Census Input Tab'!$X$33:$X$517,0))="NO",INDEX('Census Input Tab'!$O$33:$O$517,MATCH(ROW()-1,'Census Input Tab'!$X$33:$X$517,0))="BLANK"),IF(INDEX('Census Input Tab'!$O$33:$O$517,MATCH(ROW()-1,'Census Input Tab'!$X$33:$X$517,0))="NO","Missing Data","BLANK"),"None"))</f>
        <v/>
      </c>
      <c r="G335" s="62" t="str">
        <f>IF(ROW()-1&gt;MAX('Census Input Tab'!$X$33:$X$517),"",IF(OR(INDEX('Census Input Tab'!$O$33:$O$517,MATCH(ROW()-1,'Census Input Tab'!$X$33:$X$517,0))="NO",INDEX('Census Input Tab'!$O$33:$O$517,MATCH(ROW()-1,'Census Input Tab'!$X$33:$X$517,0))="BLANK"),IF(INDEX('Census Input Tab'!$O$33:$O$517,MATCH(ROW()-1,'Census Input Tab'!$X$33:$X$517,0))="NO","Missing Data","BLANK"),"4T"))</f>
        <v/>
      </c>
      <c r="H335"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Tab'!$H$33:$H$517,MATCH(ROW()-1,'Census Input Tab'!$X$33:$X$517,0))))</f>
        <v/>
      </c>
      <c r="I335" s="72" t="str">
        <f>IF(ROW()-1&gt;MAX('Census Input Tab'!$X$33:$X$517),"",IF(OR(INDEX('Census Input Tab'!$O$33:$O$517,MATCH(ROW()-1,'Census Input Tab'!$X$33:$X$517,0))="NO",INDEX('Census Input Tab'!$O$33:$O$517,MATCH(ROW()-1,'Census Input Tab'!$X$33:$X$517,0))="BLANK"),IF(INDEX('Census Input Tab'!$O$33:$O$517,MATCH(ROW()-1,'Census Input Tab'!$X$33:$X$517,0))="NO","Missing Data","BLANK"),""))</f>
        <v/>
      </c>
      <c r="J335"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Tab'!$A$33:$A$517,MATCH(ROW()-1,'Census Input Tab'!$X$33:$X$517,0))))</f>
        <v/>
      </c>
      <c r="K335"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Tab'!$B$33:$B$517,MATCH(ROW()-1,'Census Input Tab'!$X$33:$X$517,0))))</f>
        <v/>
      </c>
      <c r="L335" s="58" t="str">
        <f>IF(ROW()-1&gt;MAX('Census Input Tab'!$X$33:$X$517),"",IF(OR(INDEX('Census Input Tab'!$O$33:$O$517,MATCH(ROW()-1,'Census Input Tab'!$X$33:$X$517,0))="NO",INDEX('Census Input Tab'!$O$33:$O$517,MATCH(ROW()-1,'Census Input Tab'!$X$33:$X$517,0))="BLANK"),IF(INDEX('Census Input Tab'!$O$33:$O$517,MATCH(ROW()-1,'Census Input Tab'!$X$33:$X$517,0))="NO","Missing Data","BLANK"),IF(INDEX('Census Input Tab'!$I$33:$I$517,MATCH(ROW()-1,'Census Input Tab'!$X$33:$X$517,0))="St Con","Y",IF(INDEX('Census Input Tab'!$I$33:$I$517,MATCH(ROW()-1,'Census Input Tab'!$X$33:$X$517,0))="COBRA","Y",""))))</f>
        <v/>
      </c>
    </row>
    <row r="336" spans="1:12" ht="12.75" customHeight="1">
      <c r="A336" s="69" t="str">
        <f>IF(ROW()-1&gt;MAX('Census Input Tab'!$X$33:$X$517),"",IF(OR(INDEX('Census Input Tab'!$O$33:$O$517,MATCH(ROW()-1,'Census Input Tab'!$X$33:$X$517,0))="NO",INDEX('Census Input Tab'!$O$33:$O$517,MATCH(ROW()-1,'Census Input Tab'!$X$33:$X$517,0))="BLANK"),IF(INDEX('Census Input Tab'!$O$33:$O$517,MATCH(ROW()-1,'Census Input Tab'!$X$33:$X$517,0))="NO","Missing Data","BLANK"),INDEX('Census Input Tab'!$D$33:$D$517,MATCH(ROW()-1,'Census Input Tab'!$X$33:$X$517,0))))</f>
        <v/>
      </c>
      <c r="B336"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Tab'!$E$33:$E$517,MATCH(ROW()-1,'Census Input Tab'!$X$33:$X$517,0))))</f>
        <v/>
      </c>
      <c r="C336"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Tab'!$C$33:$C$517,MATCH(ROW()-1,'Census Input Tab'!$X$33:$X$517,0))))</f>
        <v/>
      </c>
      <c r="D336"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Tab'!$F$33:$F$517,MATCH(ROW()-1,'Census Input Tab'!$X$33:$X$517,0))))</f>
        <v/>
      </c>
      <c r="E336" s="70" t="str">
        <f t="shared" si="5"/>
        <v/>
      </c>
      <c r="F336" s="70" t="str">
        <f>IF(ROW()-1&gt;MAX('Census Input Tab'!$X$33:$X$517),"",IF(OR(INDEX('Census Input Tab'!$O$33:$O$517,MATCH(ROW()-1,'Census Input Tab'!$X$33:$X$517,0))="NO",INDEX('Census Input Tab'!$O$33:$O$517,MATCH(ROW()-1,'Census Input Tab'!$X$33:$X$517,0))="BLANK"),IF(INDEX('Census Input Tab'!$O$33:$O$517,MATCH(ROW()-1,'Census Input Tab'!$X$33:$X$517,0))="NO","Missing Data","BLANK"),"None"))</f>
        <v/>
      </c>
      <c r="G336" s="62" t="str">
        <f>IF(ROW()-1&gt;MAX('Census Input Tab'!$X$33:$X$517),"",IF(OR(INDEX('Census Input Tab'!$O$33:$O$517,MATCH(ROW()-1,'Census Input Tab'!$X$33:$X$517,0))="NO",INDEX('Census Input Tab'!$O$33:$O$517,MATCH(ROW()-1,'Census Input Tab'!$X$33:$X$517,0))="BLANK"),IF(INDEX('Census Input Tab'!$O$33:$O$517,MATCH(ROW()-1,'Census Input Tab'!$X$33:$X$517,0))="NO","Missing Data","BLANK"),"4T"))</f>
        <v/>
      </c>
      <c r="H336"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Tab'!$H$33:$H$517,MATCH(ROW()-1,'Census Input Tab'!$X$33:$X$517,0))))</f>
        <v/>
      </c>
      <c r="I336" s="72" t="str">
        <f>IF(ROW()-1&gt;MAX('Census Input Tab'!$X$33:$X$517),"",IF(OR(INDEX('Census Input Tab'!$O$33:$O$517,MATCH(ROW()-1,'Census Input Tab'!$X$33:$X$517,0))="NO",INDEX('Census Input Tab'!$O$33:$O$517,MATCH(ROW()-1,'Census Input Tab'!$X$33:$X$517,0))="BLANK"),IF(INDEX('Census Input Tab'!$O$33:$O$517,MATCH(ROW()-1,'Census Input Tab'!$X$33:$X$517,0))="NO","Missing Data","BLANK"),""))</f>
        <v/>
      </c>
      <c r="J336"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Tab'!$A$33:$A$517,MATCH(ROW()-1,'Census Input Tab'!$X$33:$X$517,0))))</f>
        <v/>
      </c>
      <c r="K336"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Tab'!$B$33:$B$517,MATCH(ROW()-1,'Census Input Tab'!$X$33:$X$517,0))))</f>
        <v/>
      </c>
      <c r="L336" s="58" t="str">
        <f>IF(ROW()-1&gt;MAX('Census Input Tab'!$X$33:$X$517),"",IF(OR(INDEX('Census Input Tab'!$O$33:$O$517,MATCH(ROW()-1,'Census Input Tab'!$X$33:$X$517,0))="NO",INDEX('Census Input Tab'!$O$33:$O$517,MATCH(ROW()-1,'Census Input Tab'!$X$33:$X$517,0))="BLANK"),IF(INDEX('Census Input Tab'!$O$33:$O$517,MATCH(ROW()-1,'Census Input Tab'!$X$33:$X$517,0))="NO","Missing Data","BLANK"),IF(INDEX('Census Input Tab'!$I$33:$I$517,MATCH(ROW()-1,'Census Input Tab'!$X$33:$X$517,0))="St Con","Y",IF(INDEX('Census Input Tab'!$I$33:$I$517,MATCH(ROW()-1,'Census Input Tab'!$X$33:$X$517,0))="COBRA","Y",""))))</f>
        <v/>
      </c>
    </row>
    <row r="337" spans="1:12" ht="12.75" customHeight="1">
      <c r="A337" s="69" t="str">
        <f>IF(ROW()-1&gt;MAX('Census Input Tab'!$X$33:$X$517),"",IF(OR(INDEX('Census Input Tab'!$O$33:$O$517,MATCH(ROW()-1,'Census Input Tab'!$X$33:$X$517,0))="NO",INDEX('Census Input Tab'!$O$33:$O$517,MATCH(ROW()-1,'Census Input Tab'!$X$33:$X$517,0))="BLANK"),IF(INDEX('Census Input Tab'!$O$33:$O$517,MATCH(ROW()-1,'Census Input Tab'!$X$33:$X$517,0))="NO","Missing Data","BLANK"),INDEX('Census Input Tab'!$D$33:$D$517,MATCH(ROW()-1,'Census Input Tab'!$X$33:$X$517,0))))</f>
        <v/>
      </c>
      <c r="B337"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Tab'!$E$33:$E$517,MATCH(ROW()-1,'Census Input Tab'!$X$33:$X$517,0))))</f>
        <v/>
      </c>
      <c r="C337"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Tab'!$C$33:$C$517,MATCH(ROW()-1,'Census Input Tab'!$X$33:$X$517,0))))</f>
        <v/>
      </c>
      <c r="D337"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Tab'!$F$33:$F$517,MATCH(ROW()-1,'Census Input Tab'!$X$33:$X$517,0))))</f>
        <v/>
      </c>
      <c r="E337" s="70" t="str">
        <f t="shared" si="5"/>
        <v/>
      </c>
      <c r="F337" s="70" t="str">
        <f>IF(ROW()-1&gt;MAX('Census Input Tab'!$X$33:$X$517),"",IF(OR(INDEX('Census Input Tab'!$O$33:$O$517,MATCH(ROW()-1,'Census Input Tab'!$X$33:$X$517,0))="NO",INDEX('Census Input Tab'!$O$33:$O$517,MATCH(ROW()-1,'Census Input Tab'!$X$33:$X$517,0))="BLANK"),IF(INDEX('Census Input Tab'!$O$33:$O$517,MATCH(ROW()-1,'Census Input Tab'!$X$33:$X$517,0))="NO","Missing Data","BLANK"),"None"))</f>
        <v/>
      </c>
      <c r="G337" s="62" t="str">
        <f>IF(ROW()-1&gt;MAX('Census Input Tab'!$X$33:$X$517),"",IF(OR(INDEX('Census Input Tab'!$O$33:$O$517,MATCH(ROW()-1,'Census Input Tab'!$X$33:$X$517,0))="NO",INDEX('Census Input Tab'!$O$33:$O$517,MATCH(ROW()-1,'Census Input Tab'!$X$33:$X$517,0))="BLANK"),IF(INDEX('Census Input Tab'!$O$33:$O$517,MATCH(ROW()-1,'Census Input Tab'!$X$33:$X$517,0))="NO","Missing Data","BLANK"),"4T"))</f>
        <v/>
      </c>
      <c r="H337"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Tab'!$H$33:$H$517,MATCH(ROW()-1,'Census Input Tab'!$X$33:$X$517,0))))</f>
        <v/>
      </c>
      <c r="I337" s="72" t="str">
        <f>IF(ROW()-1&gt;MAX('Census Input Tab'!$X$33:$X$517),"",IF(OR(INDEX('Census Input Tab'!$O$33:$O$517,MATCH(ROW()-1,'Census Input Tab'!$X$33:$X$517,0))="NO",INDEX('Census Input Tab'!$O$33:$O$517,MATCH(ROW()-1,'Census Input Tab'!$X$33:$X$517,0))="BLANK"),IF(INDEX('Census Input Tab'!$O$33:$O$517,MATCH(ROW()-1,'Census Input Tab'!$X$33:$X$517,0))="NO","Missing Data","BLANK"),""))</f>
        <v/>
      </c>
      <c r="J337"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Tab'!$A$33:$A$517,MATCH(ROW()-1,'Census Input Tab'!$X$33:$X$517,0))))</f>
        <v/>
      </c>
      <c r="K337"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Tab'!$B$33:$B$517,MATCH(ROW()-1,'Census Input Tab'!$X$33:$X$517,0))))</f>
        <v/>
      </c>
      <c r="L337" s="58" t="str">
        <f>IF(ROW()-1&gt;MAX('Census Input Tab'!$X$33:$X$517),"",IF(OR(INDEX('Census Input Tab'!$O$33:$O$517,MATCH(ROW()-1,'Census Input Tab'!$X$33:$X$517,0))="NO",INDEX('Census Input Tab'!$O$33:$O$517,MATCH(ROW()-1,'Census Input Tab'!$X$33:$X$517,0))="BLANK"),IF(INDEX('Census Input Tab'!$O$33:$O$517,MATCH(ROW()-1,'Census Input Tab'!$X$33:$X$517,0))="NO","Missing Data","BLANK"),IF(INDEX('Census Input Tab'!$I$33:$I$517,MATCH(ROW()-1,'Census Input Tab'!$X$33:$X$517,0))="St Con","Y",IF(INDEX('Census Input Tab'!$I$33:$I$517,MATCH(ROW()-1,'Census Input Tab'!$X$33:$X$517,0))="COBRA","Y",""))))</f>
        <v/>
      </c>
    </row>
    <row r="338" spans="1:12" ht="12.75" customHeight="1">
      <c r="A338" s="69" t="str">
        <f>IF(ROW()-1&gt;MAX('Census Input Tab'!$X$33:$X$517),"",IF(OR(INDEX('Census Input Tab'!$O$33:$O$517,MATCH(ROW()-1,'Census Input Tab'!$X$33:$X$517,0))="NO",INDEX('Census Input Tab'!$O$33:$O$517,MATCH(ROW()-1,'Census Input Tab'!$X$33:$X$517,0))="BLANK"),IF(INDEX('Census Input Tab'!$O$33:$O$517,MATCH(ROW()-1,'Census Input Tab'!$X$33:$X$517,0))="NO","Missing Data","BLANK"),INDEX('Census Input Tab'!$D$33:$D$517,MATCH(ROW()-1,'Census Input Tab'!$X$33:$X$517,0))))</f>
        <v/>
      </c>
      <c r="B338"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Tab'!$E$33:$E$517,MATCH(ROW()-1,'Census Input Tab'!$X$33:$X$517,0))))</f>
        <v/>
      </c>
      <c r="C338"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Tab'!$C$33:$C$517,MATCH(ROW()-1,'Census Input Tab'!$X$33:$X$517,0))))</f>
        <v/>
      </c>
      <c r="D338"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Tab'!$F$33:$F$517,MATCH(ROW()-1,'Census Input Tab'!$X$33:$X$517,0))))</f>
        <v/>
      </c>
      <c r="E338" s="70" t="str">
        <f t="shared" si="5"/>
        <v/>
      </c>
      <c r="F338" s="70" t="str">
        <f>IF(ROW()-1&gt;MAX('Census Input Tab'!$X$33:$X$517),"",IF(OR(INDEX('Census Input Tab'!$O$33:$O$517,MATCH(ROW()-1,'Census Input Tab'!$X$33:$X$517,0))="NO",INDEX('Census Input Tab'!$O$33:$O$517,MATCH(ROW()-1,'Census Input Tab'!$X$33:$X$517,0))="BLANK"),IF(INDEX('Census Input Tab'!$O$33:$O$517,MATCH(ROW()-1,'Census Input Tab'!$X$33:$X$517,0))="NO","Missing Data","BLANK"),"None"))</f>
        <v/>
      </c>
      <c r="G338" s="62" t="str">
        <f>IF(ROW()-1&gt;MAX('Census Input Tab'!$X$33:$X$517),"",IF(OR(INDEX('Census Input Tab'!$O$33:$O$517,MATCH(ROW()-1,'Census Input Tab'!$X$33:$X$517,0))="NO",INDEX('Census Input Tab'!$O$33:$O$517,MATCH(ROW()-1,'Census Input Tab'!$X$33:$X$517,0))="BLANK"),IF(INDEX('Census Input Tab'!$O$33:$O$517,MATCH(ROW()-1,'Census Input Tab'!$X$33:$X$517,0))="NO","Missing Data","BLANK"),"4T"))</f>
        <v/>
      </c>
      <c r="H338"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Tab'!$H$33:$H$517,MATCH(ROW()-1,'Census Input Tab'!$X$33:$X$517,0))))</f>
        <v/>
      </c>
      <c r="I338" s="72" t="str">
        <f>IF(ROW()-1&gt;MAX('Census Input Tab'!$X$33:$X$517),"",IF(OR(INDEX('Census Input Tab'!$O$33:$O$517,MATCH(ROW()-1,'Census Input Tab'!$X$33:$X$517,0))="NO",INDEX('Census Input Tab'!$O$33:$O$517,MATCH(ROW()-1,'Census Input Tab'!$X$33:$X$517,0))="BLANK"),IF(INDEX('Census Input Tab'!$O$33:$O$517,MATCH(ROW()-1,'Census Input Tab'!$X$33:$X$517,0))="NO","Missing Data","BLANK"),""))</f>
        <v/>
      </c>
      <c r="J338"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Tab'!$A$33:$A$517,MATCH(ROW()-1,'Census Input Tab'!$X$33:$X$517,0))))</f>
        <v/>
      </c>
      <c r="K338"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Tab'!$B$33:$B$517,MATCH(ROW()-1,'Census Input Tab'!$X$33:$X$517,0))))</f>
        <v/>
      </c>
      <c r="L338" s="58" t="str">
        <f>IF(ROW()-1&gt;MAX('Census Input Tab'!$X$33:$X$517),"",IF(OR(INDEX('Census Input Tab'!$O$33:$O$517,MATCH(ROW()-1,'Census Input Tab'!$X$33:$X$517,0))="NO",INDEX('Census Input Tab'!$O$33:$O$517,MATCH(ROW()-1,'Census Input Tab'!$X$33:$X$517,0))="BLANK"),IF(INDEX('Census Input Tab'!$O$33:$O$517,MATCH(ROW()-1,'Census Input Tab'!$X$33:$X$517,0))="NO","Missing Data","BLANK"),IF(INDEX('Census Input Tab'!$I$33:$I$517,MATCH(ROW()-1,'Census Input Tab'!$X$33:$X$517,0))="St Con","Y",IF(INDEX('Census Input Tab'!$I$33:$I$517,MATCH(ROW()-1,'Census Input Tab'!$X$33:$X$517,0))="COBRA","Y",""))))</f>
        <v/>
      </c>
    </row>
    <row r="339" spans="1:12" ht="12.75" customHeight="1">
      <c r="A339" s="69" t="str">
        <f>IF(ROW()-1&gt;MAX('Census Input Tab'!$X$33:$X$517),"",IF(OR(INDEX('Census Input Tab'!$O$33:$O$517,MATCH(ROW()-1,'Census Input Tab'!$X$33:$X$517,0))="NO",INDEX('Census Input Tab'!$O$33:$O$517,MATCH(ROW()-1,'Census Input Tab'!$X$33:$X$517,0))="BLANK"),IF(INDEX('Census Input Tab'!$O$33:$O$517,MATCH(ROW()-1,'Census Input Tab'!$X$33:$X$517,0))="NO","Missing Data","BLANK"),INDEX('Census Input Tab'!$D$33:$D$517,MATCH(ROW()-1,'Census Input Tab'!$X$33:$X$517,0))))</f>
        <v/>
      </c>
      <c r="B339"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Tab'!$E$33:$E$517,MATCH(ROW()-1,'Census Input Tab'!$X$33:$X$517,0))))</f>
        <v/>
      </c>
      <c r="C339"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Tab'!$C$33:$C$517,MATCH(ROW()-1,'Census Input Tab'!$X$33:$X$517,0))))</f>
        <v/>
      </c>
      <c r="D339"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Tab'!$F$33:$F$517,MATCH(ROW()-1,'Census Input Tab'!$X$33:$X$517,0))))</f>
        <v/>
      </c>
      <c r="E339" s="70" t="str">
        <f t="shared" si="5"/>
        <v/>
      </c>
      <c r="F339" s="70" t="str">
        <f>IF(ROW()-1&gt;MAX('Census Input Tab'!$X$33:$X$517),"",IF(OR(INDEX('Census Input Tab'!$O$33:$O$517,MATCH(ROW()-1,'Census Input Tab'!$X$33:$X$517,0))="NO",INDEX('Census Input Tab'!$O$33:$O$517,MATCH(ROW()-1,'Census Input Tab'!$X$33:$X$517,0))="BLANK"),IF(INDEX('Census Input Tab'!$O$33:$O$517,MATCH(ROW()-1,'Census Input Tab'!$X$33:$X$517,0))="NO","Missing Data","BLANK"),"None"))</f>
        <v/>
      </c>
      <c r="G339" s="62" t="str">
        <f>IF(ROW()-1&gt;MAX('Census Input Tab'!$X$33:$X$517),"",IF(OR(INDEX('Census Input Tab'!$O$33:$O$517,MATCH(ROW()-1,'Census Input Tab'!$X$33:$X$517,0))="NO",INDEX('Census Input Tab'!$O$33:$O$517,MATCH(ROW()-1,'Census Input Tab'!$X$33:$X$517,0))="BLANK"),IF(INDEX('Census Input Tab'!$O$33:$O$517,MATCH(ROW()-1,'Census Input Tab'!$X$33:$X$517,0))="NO","Missing Data","BLANK"),"4T"))</f>
        <v/>
      </c>
      <c r="H339"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Tab'!$H$33:$H$517,MATCH(ROW()-1,'Census Input Tab'!$X$33:$X$517,0))))</f>
        <v/>
      </c>
      <c r="I339" s="72" t="str">
        <f>IF(ROW()-1&gt;MAX('Census Input Tab'!$X$33:$X$517),"",IF(OR(INDEX('Census Input Tab'!$O$33:$O$517,MATCH(ROW()-1,'Census Input Tab'!$X$33:$X$517,0))="NO",INDEX('Census Input Tab'!$O$33:$O$517,MATCH(ROW()-1,'Census Input Tab'!$X$33:$X$517,0))="BLANK"),IF(INDEX('Census Input Tab'!$O$33:$O$517,MATCH(ROW()-1,'Census Input Tab'!$X$33:$X$517,0))="NO","Missing Data","BLANK"),""))</f>
        <v/>
      </c>
      <c r="J339"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Tab'!$A$33:$A$517,MATCH(ROW()-1,'Census Input Tab'!$X$33:$X$517,0))))</f>
        <v/>
      </c>
      <c r="K339"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Tab'!$B$33:$B$517,MATCH(ROW()-1,'Census Input Tab'!$X$33:$X$517,0))))</f>
        <v/>
      </c>
      <c r="L339" s="58" t="str">
        <f>IF(ROW()-1&gt;MAX('Census Input Tab'!$X$33:$X$517),"",IF(OR(INDEX('Census Input Tab'!$O$33:$O$517,MATCH(ROW()-1,'Census Input Tab'!$X$33:$X$517,0))="NO",INDEX('Census Input Tab'!$O$33:$O$517,MATCH(ROW()-1,'Census Input Tab'!$X$33:$X$517,0))="BLANK"),IF(INDEX('Census Input Tab'!$O$33:$O$517,MATCH(ROW()-1,'Census Input Tab'!$X$33:$X$517,0))="NO","Missing Data","BLANK"),IF(INDEX('Census Input Tab'!$I$33:$I$517,MATCH(ROW()-1,'Census Input Tab'!$X$33:$X$517,0))="St Con","Y",IF(INDEX('Census Input Tab'!$I$33:$I$517,MATCH(ROW()-1,'Census Input Tab'!$X$33:$X$517,0))="COBRA","Y",""))))</f>
        <v/>
      </c>
    </row>
    <row r="340" spans="1:12" ht="12.75" customHeight="1">
      <c r="A340" s="69" t="str">
        <f>IF(ROW()-1&gt;MAX('Census Input Tab'!$X$33:$X$517),"",IF(OR(INDEX('Census Input Tab'!$O$33:$O$517,MATCH(ROW()-1,'Census Input Tab'!$X$33:$X$517,0))="NO",INDEX('Census Input Tab'!$O$33:$O$517,MATCH(ROW()-1,'Census Input Tab'!$X$33:$X$517,0))="BLANK"),IF(INDEX('Census Input Tab'!$O$33:$O$517,MATCH(ROW()-1,'Census Input Tab'!$X$33:$X$517,0))="NO","Missing Data","BLANK"),INDEX('Census Input Tab'!$D$33:$D$517,MATCH(ROW()-1,'Census Input Tab'!$X$33:$X$517,0))))</f>
        <v/>
      </c>
      <c r="B340"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Tab'!$E$33:$E$517,MATCH(ROW()-1,'Census Input Tab'!$X$33:$X$517,0))))</f>
        <v/>
      </c>
      <c r="C340"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Tab'!$C$33:$C$517,MATCH(ROW()-1,'Census Input Tab'!$X$33:$X$517,0))))</f>
        <v/>
      </c>
      <c r="D340"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Tab'!$F$33:$F$517,MATCH(ROW()-1,'Census Input Tab'!$X$33:$X$517,0))))</f>
        <v/>
      </c>
      <c r="E340" s="70" t="str">
        <f t="shared" si="5"/>
        <v/>
      </c>
      <c r="F340" s="70" t="str">
        <f>IF(ROW()-1&gt;MAX('Census Input Tab'!$X$33:$X$517),"",IF(OR(INDEX('Census Input Tab'!$O$33:$O$517,MATCH(ROW()-1,'Census Input Tab'!$X$33:$X$517,0))="NO",INDEX('Census Input Tab'!$O$33:$O$517,MATCH(ROW()-1,'Census Input Tab'!$X$33:$X$517,0))="BLANK"),IF(INDEX('Census Input Tab'!$O$33:$O$517,MATCH(ROW()-1,'Census Input Tab'!$X$33:$X$517,0))="NO","Missing Data","BLANK"),"None"))</f>
        <v/>
      </c>
      <c r="G340" s="62" t="str">
        <f>IF(ROW()-1&gt;MAX('Census Input Tab'!$X$33:$X$517),"",IF(OR(INDEX('Census Input Tab'!$O$33:$O$517,MATCH(ROW()-1,'Census Input Tab'!$X$33:$X$517,0))="NO",INDEX('Census Input Tab'!$O$33:$O$517,MATCH(ROW()-1,'Census Input Tab'!$X$33:$X$517,0))="BLANK"),IF(INDEX('Census Input Tab'!$O$33:$O$517,MATCH(ROW()-1,'Census Input Tab'!$X$33:$X$517,0))="NO","Missing Data","BLANK"),"4T"))</f>
        <v/>
      </c>
      <c r="H340"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Tab'!$H$33:$H$517,MATCH(ROW()-1,'Census Input Tab'!$X$33:$X$517,0))))</f>
        <v/>
      </c>
      <c r="I340" s="72" t="str">
        <f>IF(ROW()-1&gt;MAX('Census Input Tab'!$X$33:$X$517),"",IF(OR(INDEX('Census Input Tab'!$O$33:$O$517,MATCH(ROW()-1,'Census Input Tab'!$X$33:$X$517,0))="NO",INDEX('Census Input Tab'!$O$33:$O$517,MATCH(ROW()-1,'Census Input Tab'!$X$33:$X$517,0))="BLANK"),IF(INDEX('Census Input Tab'!$O$33:$O$517,MATCH(ROW()-1,'Census Input Tab'!$X$33:$X$517,0))="NO","Missing Data","BLANK"),""))</f>
        <v/>
      </c>
      <c r="J340"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Tab'!$A$33:$A$517,MATCH(ROW()-1,'Census Input Tab'!$X$33:$X$517,0))))</f>
        <v/>
      </c>
      <c r="K340"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Tab'!$B$33:$B$517,MATCH(ROW()-1,'Census Input Tab'!$X$33:$X$517,0))))</f>
        <v/>
      </c>
      <c r="L340" s="58" t="str">
        <f>IF(ROW()-1&gt;MAX('Census Input Tab'!$X$33:$X$517),"",IF(OR(INDEX('Census Input Tab'!$O$33:$O$517,MATCH(ROW()-1,'Census Input Tab'!$X$33:$X$517,0))="NO",INDEX('Census Input Tab'!$O$33:$O$517,MATCH(ROW()-1,'Census Input Tab'!$X$33:$X$517,0))="BLANK"),IF(INDEX('Census Input Tab'!$O$33:$O$517,MATCH(ROW()-1,'Census Input Tab'!$X$33:$X$517,0))="NO","Missing Data","BLANK"),IF(INDEX('Census Input Tab'!$I$33:$I$517,MATCH(ROW()-1,'Census Input Tab'!$X$33:$X$517,0))="St Con","Y",IF(INDEX('Census Input Tab'!$I$33:$I$517,MATCH(ROW()-1,'Census Input Tab'!$X$33:$X$517,0))="COBRA","Y",""))))</f>
        <v/>
      </c>
    </row>
    <row r="341" spans="1:12" ht="12.75" customHeight="1">
      <c r="A341" s="69" t="str">
        <f>IF(ROW()-1&gt;MAX('Census Input Tab'!$X$33:$X$517),"",IF(OR(INDEX('Census Input Tab'!$O$33:$O$517,MATCH(ROW()-1,'Census Input Tab'!$X$33:$X$517,0))="NO",INDEX('Census Input Tab'!$O$33:$O$517,MATCH(ROW()-1,'Census Input Tab'!$X$33:$X$517,0))="BLANK"),IF(INDEX('Census Input Tab'!$O$33:$O$517,MATCH(ROW()-1,'Census Input Tab'!$X$33:$X$517,0))="NO","Missing Data","BLANK"),INDEX('Census Input Tab'!$D$33:$D$517,MATCH(ROW()-1,'Census Input Tab'!$X$33:$X$517,0))))</f>
        <v/>
      </c>
      <c r="B341"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Tab'!$E$33:$E$517,MATCH(ROW()-1,'Census Input Tab'!$X$33:$X$517,0))))</f>
        <v/>
      </c>
      <c r="C341"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Tab'!$C$33:$C$517,MATCH(ROW()-1,'Census Input Tab'!$X$33:$X$517,0))))</f>
        <v/>
      </c>
      <c r="D341"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Tab'!$F$33:$F$517,MATCH(ROW()-1,'Census Input Tab'!$X$33:$X$517,0))))</f>
        <v/>
      </c>
      <c r="E341" s="70" t="str">
        <f t="shared" si="5"/>
        <v/>
      </c>
      <c r="F341" s="70" t="str">
        <f>IF(ROW()-1&gt;MAX('Census Input Tab'!$X$33:$X$517),"",IF(OR(INDEX('Census Input Tab'!$O$33:$O$517,MATCH(ROW()-1,'Census Input Tab'!$X$33:$X$517,0))="NO",INDEX('Census Input Tab'!$O$33:$O$517,MATCH(ROW()-1,'Census Input Tab'!$X$33:$X$517,0))="BLANK"),IF(INDEX('Census Input Tab'!$O$33:$O$517,MATCH(ROW()-1,'Census Input Tab'!$X$33:$X$517,0))="NO","Missing Data","BLANK"),"None"))</f>
        <v/>
      </c>
      <c r="G341" s="62" t="str">
        <f>IF(ROW()-1&gt;MAX('Census Input Tab'!$X$33:$X$517),"",IF(OR(INDEX('Census Input Tab'!$O$33:$O$517,MATCH(ROW()-1,'Census Input Tab'!$X$33:$X$517,0))="NO",INDEX('Census Input Tab'!$O$33:$O$517,MATCH(ROW()-1,'Census Input Tab'!$X$33:$X$517,0))="BLANK"),IF(INDEX('Census Input Tab'!$O$33:$O$517,MATCH(ROW()-1,'Census Input Tab'!$X$33:$X$517,0))="NO","Missing Data","BLANK"),"4T"))</f>
        <v/>
      </c>
      <c r="H341"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Tab'!$H$33:$H$517,MATCH(ROW()-1,'Census Input Tab'!$X$33:$X$517,0))))</f>
        <v/>
      </c>
      <c r="I341" s="72" t="str">
        <f>IF(ROW()-1&gt;MAX('Census Input Tab'!$X$33:$X$517),"",IF(OR(INDEX('Census Input Tab'!$O$33:$O$517,MATCH(ROW()-1,'Census Input Tab'!$X$33:$X$517,0))="NO",INDEX('Census Input Tab'!$O$33:$O$517,MATCH(ROW()-1,'Census Input Tab'!$X$33:$X$517,0))="BLANK"),IF(INDEX('Census Input Tab'!$O$33:$O$517,MATCH(ROW()-1,'Census Input Tab'!$X$33:$X$517,0))="NO","Missing Data","BLANK"),""))</f>
        <v/>
      </c>
      <c r="J341"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Tab'!$A$33:$A$517,MATCH(ROW()-1,'Census Input Tab'!$X$33:$X$517,0))))</f>
        <v/>
      </c>
      <c r="K341"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Tab'!$B$33:$B$517,MATCH(ROW()-1,'Census Input Tab'!$X$33:$X$517,0))))</f>
        <v/>
      </c>
      <c r="L341" s="58" t="str">
        <f>IF(ROW()-1&gt;MAX('Census Input Tab'!$X$33:$X$517),"",IF(OR(INDEX('Census Input Tab'!$O$33:$O$517,MATCH(ROW()-1,'Census Input Tab'!$X$33:$X$517,0))="NO",INDEX('Census Input Tab'!$O$33:$O$517,MATCH(ROW()-1,'Census Input Tab'!$X$33:$X$517,0))="BLANK"),IF(INDEX('Census Input Tab'!$O$33:$O$517,MATCH(ROW()-1,'Census Input Tab'!$X$33:$X$517,0))="NO","Missing Data","BLANK"),IF(INDEX('Census Input Tab'!$I$33:$I$517,MATCH(ROW()-1,'Census Input Tab'!$X$33:$X$517,0))="St Con","Y",IF(INDEX('Census Input Tab'!$I$33:$I$517,MATCH(ROW()-1,'Census Input Tab'!$X$33:$X$517,0))="COBRA","Y",""))))</f>
        <v/>
      </c>
    </row>
    <row r="342" spans="1:12" ht="12.75" customHeight="1">
      <c r="A342" s="69" t="str">
        <f>IF(ROW()-1&gt;MAX('Census Input Tab'!$X$33:$X$517),"",IF(OR(INDEX('Census Input Tab'!$O$33:$O$517,MATCH(ROW()-1,'Census Input Tab'!$X$33:$X$517,0))="NO",INDEX('Census Input Tab'!$O$33:$O$517,MATCH(ROW()-1,'Census Input Tab'!$X$33:$X$517,0))="BLANK"),IF(INDEX('Census Input Tab'!$O$33:$O$517,MATCH(ROW()-1,'Census Input Tab'!$X$33:$X$517,0))="NO","Missing Data","BLANK"),INDEX('Census Input Tab'!$D$33:$D$517,MATCH(ROW()-1,'Census Input Tab'!$X$33:$X$517,0))))</f>
        <v/>
      </c>
      <c r="B342"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Tab'!$E$33:$E$517,MATCH(ROW()-1,'Census Input Tab'!$X$33:$X$517,0))))</f>
        <v/>
      </c>
      <c r="C342"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Tab'!$C$33:$C$517,MATCH(ROW()-1,'Census Input Tab'!$X$33:$X$517,0))))</f>
        <v/>
      </c>
      <c r="D342"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Tab'!$F$33:$F$517,MATCH(ROW()-1,'Census Input Tab'!$X$33:$X$517,0))))</f>
        <v/>
      </c>
      <c r="E342" s="70" t="str">
        <f t="shared" si="5"/>
        <v/>
      </c>
      <c r="F342" s="70" t="str">
        <f>IF(ROW()-1&gt;MAX('Census Input Tab'!$X$33:$X$517),"",IF(OR(INDEX('Census Input Tab'!$O$33:$O$517,MATCH(ROW()-1,'Census Input Tab'!$X$33:$X$517,0))="NO",INDEX('Census Input Tab'!$O$33:$O$517,MATCH(ROW()-1,'Census Input Tab'!$X$33:$X$517,0))="BLANK"),IF(INDEX('Census Input Tab'!$O$33:$O$517,MATCH(ROW()-1,'Census Input Tab'!$X$33:$X$517,0))="NO","Missing Data","BLANK"),"None"))</f>
        <v/>
      </c>
      <c r="G342" s="62" t="str">
        <f>IF(ROW()-1&gt;MAX('Census Input Tab'!$X$33:$X$517),"",IF(OR(INDEX('Census Input Tab'!$O$33:$O$517,MATCH(ROW()-1,'Census Input Tab'!$X$33:$X$517,0))="NO",INDEX('Census Input Tab'!$O$33:$O$517,MATCH(ROW()-1,'Census Input Tab'!$X$33:$X$517,0))="BLANK"),IF(INDEX('Census Input Tab'!$O$33:$O$517,MATCH(ROW()-1,'Census Input Tab'!$X$33:$X$517,0))="NO","Missing Data","BLANK"),"4T"))</f>
        <v/>
      </c>
      <c r="H342"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Tab'!$H$33:$H$517,MATCH(ROW()-1,'Census Input Tab'!$X$33:$X$517,0))))</f>
        <v/>
      </c>
      <c r="I342" s="72" t="str">
        <f>IF(ROW()-1&gt;MAX('Census Input Tab'!$X$33:$X$517),"",IF(OR(INDEX('Census Input Tab'!$O$33:$O$517,MATCH(ROW()-1,'Census Input Tab'!$X$33:$X$517,0))="NO",INDEX('Census Input Tab'!$O$33:$O$517,MATCH(ROW()-1,'Census Input Tab'!$X$33:$X$517,0))="BLANK"),IF(INDEX('Census Input Tab'!$O$33:$O$517,MATCH(ROW()-1,'Census Input Tab'!$X$33:$X$517,0))="NO","Missing Data","BLANK"),""))</f>
        <v/>
      </c>
      <c r="J342"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Tab'!$A$33:$A$517,MATCH(ROW()-1,'Census Input Tab'!$X$33:$X$517,0))))</f>
        <v/>
      </c>
      <c r="K342"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Tab'!$B$33:$B$517,MATCH(ROW()-1,'Census Input Tab'!$X$33:$X$517,0))))</f>
        <v/>
      </c>
      <c r="L342" s="58" t="str">
        <f>IF(ROW()-1&gt;MAX('Census Input Tab'!$X$33:$X$517),"",IF(OR(INDEX('Census Input Tab'!$O$33:$O$517,MATCH(ROW()-1,'Census Input Tab'!$X$33:$X$517,0))="NO",INDEX('Census Input Tab'!$O$33:$O$517,MATCH(ROW()-1,'Census Input Tab'!$X$33:$X$517,0))="BLANK"),IF(INDEX('Census Input Tab'!$O$33:$O$517,MATCH(ROW()-1,'Census Input Tab'!$X$33:$X$517,0))="NO","Missing Data","BLANK"),IF(INDEX('Census Input Tab'!$I$33:$I$517,MATCH(ROW()-1,'Census Input Tab'!$X$33:$X$517,0))="St Con","Y",IF(INDEX('Census Input Tab'!$I$33:$I$517,MATCH(ROW()-1,'Census Input Tab'!$X$33:$X$517,0))="COBRA","Y",""))))</f>
        <v/>
      </c>
    </row>
    <row r="343" spans="1:12" ht="12.75" customHeight="1">
      <c r="A343" s="69" t="str">
        <f>IF(ROW()-1&gt;MAX('Census Input Tab'!$X$33:$X$517),"",IF(OR(INDEX('Census Input Tab'!$O$33:$O$517,MATCH(ROW()-1,'Census Input Tab'!$X$33:$X$517,0))="NO",INDEX('Census Input Tab'!$O$33:$O$517,MATCH(ROW()-1,'Census Input Tab'!$X$33:$X$517,0))="BLANK"),IF(INDEX('Census Input Tab'!$O$33:$O$517,MATCH(ROW()-1,'Census Input Tab'!$X$33:$X$517,0))="NO","Missing Data","BLANK"),INDEX('Census Input Tab'!$D$33:$D$517,MATCH(ROW()-1,'Census Input Tab'!$X$33:$X$517,0))))</f>
        <v/>
      </c>
      <c r="B343"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Tab'!$E$33:$E$517,MATCH(ROW()-1,'Census Input Tab'!$X$33:$X$517,0))))</f>
        <v/>
      </c>
      <c r="C343"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Tab'!$C$33:$C$517,MATCH(ROW()-1,'Census Input Tab'!$X$33:$X$517,0))))</f>
        <v/>
      </c>
      <c r="D343"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Tab'!$F$33:$F$517,MATCH(ROW()-1,'Census Input Tab'!$X$33:$X$517,0))))</f>
        <v/>
      </c>
      <c r="E343" s="70" t="str">
        <f t="shared" si="5"/>
        <v/>
      </c>
      <c r="F343" s="70" t="str">
        <f>IF(ROW()-1&gt;MAX('Census Input Tab'!$X$33:$X$517),"",IF(OR(INDEX('Census Input Tab'!$O$33:$O$517,MATCH(ROW()-1,'Census Input Tab'!$X$33:$X$517,0))="NO",INDEX('Census Input Tab'!$O$33:$O$517,MATCH(ROW()-1,'Census Input Tab'!$X$33:$X$517,0))="BLANK"),IF(INDEX('Census Input Tab'!$O$33:$O$517,MATCH(ROW()-1,'Census Input Tab'!$X$33:$X$517,0))="NO","Missing Data","BLANK"),"None"))</f>
        <v/>
      </c>
      <c r="G343" s="62" t="str">
        <f>IF(ROW()-1&gt;MAX('Census Input Tab'!$X$33:$X$517),"",IF(OR(INDEX('Census Input Tab'!$O$33:$O$517,MATCH(ROW()-1,'Census Input Tab'!$X$33:$X$517,0))="NO",INDEX('Census Input Tab'!$O$33:$O$517,MATCH(ROW()-1,'Census Input Tab'!$X$33:$X$517,0))="BLANK"),IF(INDEX('Census Input Tab'!$O$33:$O$517,MATCH(ROW()-1,'Census Input Tab'!$X$33:$X$517,0))="NO","Missing Data","BLANK"),"4T"))</f>
        <v/>
      </c>
      <c r="H343"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Tab'!$H$33:$H$517,MATCH(ROW()-1,'Census Input Tab'!$X$33:$X$517,0))))</f>
        <v/>
      </c>
      <c r="I343" s="72" t="str">
        <f>IF(ROW()-1&gt;MAX('Census Input Tab'!$X$33:$X$517),"",IF(OR(INDEX('Census Input Tab'!$O$33:$O$517,MATCH(ROW()-1,'Census Input Tab'!$X$33:$X$517,0))="NO",INDEX('Census Input Tab'!$O$33:$O$517,MATCH(ROW()-1,'Census Input Tab'!$X$33:$X$517,0))="BLANK"),IF(INDEX('Census Input Tab'!$O$33:$O$517,MATCH(ROW()-1,'Census Input Tab'!$X$33:$X$517,0))="NO","Missing Data","BLANK"),""))</f>
        <v/>
      </c>
      <c r="J343"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Tab'!$A$33:$A$517,MATCH(ROW()-1,'Census Input Tab'!$X$33:$X$517,0))))</f>
        <v/>
      </c>
      <c r="K343"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Tab'!$B$33:$B$517,MATCH(ROW()-1,'Census Input Tab'!$X$33:$X$517,0))))</f>
        <v/>
      </c>
      <c r="L343" s="58" t="str">
        <f>IF(ROW()-1&gt;MAX('Census Input Tab'!$X$33:$X$517),"",IF(OR(INDEX('Census Input Tab'!$O$33:$O$517,MATCH(ROW()-1,'Census Input Tab'!$X$33:$X$517,0))="NO",INDEX('Census Input Tab'!$O$33:$O$517,MATCH(ROW()-1,'Census Input Tab'!$X$33:$X$517,0))="BLANK"),IF(INDEX('Census Input Tab'!$O$33:$O$517,MATCH(ROW()-1,'Census Input Tab'!$X$33:$X$517,0))="NO","Missing Data","BLANK"),IF(INDEX('Census Input Tab'!$I$33:$I$517,MATCH(ROW()-1,'Census Input Tab'!$X$33:$X$517,0))="St Con","Y",IF(INDEX('Census Input Tab'!$I$33:$I$517,MATCH(ROW()-1,'Census Input Tab'!$X$33:$X$517,0))="COBRA","Y",""))))</f>
        <v/>
      </c>
    </row>
    <row r="344" spans="1:12" ht="12.75" customHeight="1">
      <c r="A344" s="69" t="str">
        <f>IF(ROW()-1&gt;MAX('Census Input Tab'!$X$33:$X$517),"",IF(OR(INDEX('Census Input Tab'!$O$33:$O$517,MATCH(ROW()-1,'Census Input Tab'!$X$33:$X$517,0))="NO",INDEX('Census Input Tab'!$O$33:$O$517,MATCH(ROW()-1,'Census Input Tab'!$X$33:$X$517,0))="BLANK"),IF(INDEX('Census Input Tab'!$O$33:$O$517,MATCH(ROW()-1,'Census Input Tab'!$X$33:$X$517,0))="NO","Missing Data","BLANK"),INDEX('Census Input Tab'!$D$33:$D$517,MATCH(ROW()-1,'Census Input Tab'!$X$33:$X$517,0))))</f>
        <v/>
      </c>
      <c r="B344"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Tab'!$E$33:$E$517,MATCH(ROW()-1,'Census Input Tab'!$X$33:$X$517,0))))</f>
        <v/>
      </c>
      <c r="C344"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Tab'!$C$33:$C$517,MATCH(ROW()-1,'Census Input Tab'!$X$33:$X$517,0))))</f>
        <v/>
      </c>
      <c r="D344"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Tab'!$F$33:$F$517,MATCH(ROW()-1,'Census Input Tab'!$X$33:$X$517,0))))</f>
        <v/>
      </c>
      <c r="E344" s="70" t="str">
        <f t="shared" si="5"/>
        <v/>
      </c>
      <c r="F344" s="70" t="str">
        <f>IF(ROW()-1&gt;MAX('Census Input Tab'!$X$33:$X$517),"",IF(OR(INDEX('Census Input Tab'!$O$33:$O$517,MATCH(ROW()-1,'Census Input Tab'!$X$33:$X$517,0))="NO",INDEX('Census Input Tab'!$O$33:$O$517,MATCH(ROW()-1,'Census Input Tab'!$X$33:$X$517,0))="BLANK"),IF(INDEX('Census Input Tab'!$O$33:$O$517,MATCH(ROW()-1,'Census Input Tab'!$X$33:$X$517,0))="NO","Missing Data","BLANK"),"None"))</f>
        <v/>
      </c>
      <c r="G344" s="62" t="str">
        <f>IF(ROW()-1&gt;MAX('Census Input Tab'!$X$33:$X$517),"",IF(OR(INDEX('Census Input Tab'!$O$33:$O$517,MATCH(ROW()-1,'Census Input Tab'!$X$33:$X$517,0))="NO",INDEX('Census Input Tab'!$O$33:$O$517,MATCH(ROW()-1,'Census Input Tab'!$X$33:$X$517,0))="BLANK"),IF(INDEX('Census Input Tab'!$O$33:$O$517,MATCH(ROW()-1,'Census Input Tab'!$X$33:$X$517,0))="NO","Missing Data","BLANK"),"4T"))</f>
        <v/>
      </c>
      <c r="H344"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Tab'!$H$33:$H$517,MATCH(ROW()-1,'Census Input Tab'!$X$33:$X$517,0))))</f>
        <v/>
      </c>
      <c r="I344" s="72" t="str">
        <f>IF(ROW()-1&gt;MAX('Census Input Tab'!$X$33:$X$517),"",IF(OR(INDEX('Census Input Tab'!$O$33:$O$517,MATCH(ROW()-1,'Census Input Tab'!$X$33:$X$517,0))="NO",INDEX('Census Input Tab'!$O$33:$O$517,MATCH(ROW()-1,'Census Input Tab'!$X$33:$X$517,0))="BLANK"),IF(INDEX('Census Input Tab'!$O$33:$O$517,MATCH(ROW()-1,'Census Input Tab'!$X$33:$X$517,0))="NO","Missing Data","BLANK"),""))</f>
        <v/>
      </c>
      <c r="J344"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Tab'!$A$33:$A$517,MATCH(ROW()-1,'Census Input Tab'!$X$33:$X$517,0))))</f>
        <v/>
      </c>
      <c r="K344"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Tab'!$B$33:$B$517,MATCH(ROW()-1,'Census Input Tab'!$X$33:$X$517,0))))</f>
        <v/>
      </c>
      <c r="L344" s="58" t="str">
        <f>IF(ROW()-1&gt;MAX('Census Input Tab'!$X$33:$X$517),"",IF(OR(INDEX('Census Input Tab'!$O$33:$O$517,MATCH(ROW()-1,'Census Input Tab'!$X$33:$X$517,0))="NO",INDEX('Census Input Tab'!$O$33:$O$517,MATCH(ROW()-1,'Census Input Tab'!$X$33:$X$517,0))="BLANK"),IF(INDEX('Census Input Tab'!$O$33:$O$517,MATCH(ROW()-1,'Census Input Tab'!$X$33:$X$517,0))="NO","Missing Data","BLANK"),IF(INDEX('Census Input Tab'!$I$33:$I$517,MATCH(ROW()-1,'Census Input Tab'!$X$33:$X$517,0))="St Con","Y",IF(INDEX('Census Input Tab'!$I$33:$I$517,MATCH(ROW()-1,'Census Input Tab'!$X$33:$X$517,0))="COBRA","Y",""))))</f>
        <v/>
      </c>
    </row>
    <row r="345" spans="1:12" ht="12.75" customHeight="1">
      <c r="A345" s="69" t="str">
        <f>IF(ROW()-1&gt;MAX('Census Input Tab'!$X$33:$X$517),"",IF(OR(INDEX('Census Input Tab'!$O$33:$O$517,MATCH(ROW()-1,'Census Input Tab'!$X$33:$X$517,0))="NO",INDEX('Census Input Tab'!$O$33:$O$517,MATCH(ROW()-1,'Census Input Tab'!$X$33:$X$517,0))="BLANK"),IF(INDEX('Census Input Tab'!$O$33:$O$517,MATCH(ROW()-1,'Census Input Tab'!$X$33:$X$517,0))="NO","Missing Data","BLANK"),INDEX('Census Input Tab'!$D$33:$D$517,MATCH(ROW()-1,'Census Input Tab'!$X$33:$X$517,0))))</f>
        <v/>
      </c>
      <c r="B345"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Tab'!$E$33:$E$517,MATCH(ROW()-1,'Census Input Tab'!$X$33:$X$517,0))))</f>
        <v/>
      </c>
      <c r="C345"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Tab'!$C$33:$C$517,MATCH(ROW()-1,'Census Input Tab'!$X$33:$X$517,0))))</f>
        <v/>
      </c>
      <c r="D345"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Tab'!$F$33:$F$517,MATCH(ROW()-1,'Census Input Tab'!$X$33:$X$517,0))))</f>
        <v/>
      </c>
      <c r="E345" s="70" t="str">
        <f t="shared" si="5"/>
        <v/>
      </c>
      <c r="F345" s="70" t="str">
        <f>IF(ROW()-1&gt;MAX('Census Input Tab'!$X$33:$X$517),"",IF(OR(INDEX('Census Input Tab'!$O$33:$O$517,MATCH(ROW()-1,'Census Input Tab'!$X$33:$X$517,0))="NO",INDEX('Census Input Tab'!$O$33:$O$517,MATCH(ROW()-1,'Census Input Tab'!$X$33:$X$517,0))="BLANK"),IF(INDEX('Census Input Tab'!$O$33:$O$517,MATCH(ROW()-1,'Census Input Tab'!$X$33:$X$517,0))="NO","Missing Data","BLANK"),"None"))</f>
        <v/>
      </c>
      <c r="G345" s="62" t="str">
        <f>IF(ROW()-1&gt;MAX('Census Input Tab'!$X$33:$X$517),"",IF(OR(INDEX('Census Input Tab'!$O$33:$O$517,MATCH(ROW()-1,'Census Input Tab'!$X$33:$X$517,0))="NO",INDEX('Census Input Tab'!$O$33:$O$517,MATCH(ROW()-1,'Census Input Tab'!$X$33:$X$517,0))="BLANK"),IF(INDEX('Census Input Tab'!$O$33:$O$517,MATCH(ROW()-1,'Census Input Tab'!$X$33:$X$517,0))="NO","Missing Data","BLANK"),"4T"))</f>
        <v/>
      </c>
      <c r="H345"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Tab'!$H$33:$H$517,MATCH(ROW()-1,'Census Input Tab'!$X$33:$X$517,0))))</f>
        <v/>
      </c>
      <c r="I345" s="72" t="str">
        <f>IF(ROW()-1&gt;MAX('Census Input Tab'!$X$33:$X$517),"",IF(OR(INDEX('Census Input Tab'!$O$33:$O$517,MATCH(ROW()-1,'Census Input Tab'!$X$33:$X$517,0))="NO",INDEX('Census Input Tab'!$O$33:$O$517,MATCH(ROW()-1,'Census Input Tab'!$X$33:$X$517,0))="BLANK"),IF(INDEX('Census Input Tab'!$O$33:$O$517,MATCH(ROW()-1,'Census Input Tab'!$X$33:$X$517,0))="NO","Missing Data","BLANK"),""))</f>
        <v/>
      </c>
      <c r="J345"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Tab'!$A$33:$A$517,MATCH(ROW()-1,'Census Input Tab'!$X$33:$X$517,0))))</f>
        <v/>
      </c>
      <c r="K345"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Tab'!$B$33:$B$517,MATCH(ROW()-1,'Census Input Tab'!$X$33:$X$517,0))))</f>
        <v/>
      </c>
      <c r="L345" s="58" t="str">
        <f>IF(ROW()-1&gt;MAX('Census Input Tab'!$X$33:$X$517),"",IF(OR(INDEX('Census Input Tab'!$O$33:$O$517,MATCH(ROW()-1,'Census Input Tab'!$X$33:$X$517,0))="NO",INDEX('Census Input Tab'!$O$33:$O$517,MATCH(ROW()-1,'Census Input Tab'!$X$33:$X$517,0))="BLANK"),IF(INDEX('Census Input Tab'!$O$33:$O$517,MATCH(ROW()-1,'Census Input Tab'!$X$33:$X$517,0))="NO","Missing Data","BLANK"),IF(INDEX('Census Input Tab'!$I$33:$I$517,MATCH(ROW()-1,'Census Input Tab'!$X$33:$X$517,0))="St Con","Y",IF(INDEX('Census Input Tab'!$I$33:$I$517,MATCH(ROW()-1,'Census Input Tab'!$X$33:$X$517,0))="COBRA","Y",""))))</f>
        <v/>
      </c>
    </row>
    <row r="346" spans="1:12" ht="12.75" customHeight="1">
      <c r="A346" s="69" t="str">
        <f>IF(ROW()-1&gt;MAX('Census Input Tab'!$X$33:$X$517),"",IF(OR(INDEX('Census Input Tab'!$O$33:$O$517,MATCH(ROW()-1,'Census Input Tab'!$X$33:$X$517,0))="NO",INDEX('Census Input Tab'!$O$33:$O$517,MATCH(ROW()-1,'Census Input Tab'!$X$33:$X$517,0))="BLANK"),IF(INDEX('Census Input Tab'!$O$33:$O$517,MATCH(ROW()-1,'Census Input Tab'!$X$33:$X$517,0))="NO","Missing Data","BLANK"),INDEX('Census Input Tab'!$D$33:$D$517,MATCH(ROW()-1,'Census Input Tab'!$X$33:$X$517,0))))</f>
        <v/>
      </c>
      <c r="B346"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Tab'!$E$33:$E$517,MATCH(ROW()-1,'Census Input Tab'!$X$33:$X$517,0))))</f>
        <v/>
      </c>
      <c r="C346"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Tab'!$C$33:$C$517,MATCH(ROW()-1,'Census Input Tab'!$X$33:$X$517,0))))</f>
        <v/>
      </c>
      <c r="D346"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Tab'!$F$33:$F$517,MATCH(ROW()-1,'Census Input Tab'!$X$33:$X$517,0))))</f>
        <v/>
      </c>
      <c r="E346" s="70" t="str">
        <f t="shared" si="5"/>
        <v/>
      </c>
      <c r="F346" s="70" t="str">
        <f>IF(ROW()-1&gt;MAX('Census Input Tab'!$X$33:$X$517),"",IF(OR(INDEX('Census Input Tab'!$O$33:$O$517,MATCH(ROW()-1,'Census Input Tab'!$X$33:$X$517,0))="NO",INDEX('Census Input Tab'!$O$33:$O$517,MATCH(ROW()-1,'Census Input Tab'!$X$33:$X$517,0))="BLANK"),IF(INDEX('Census Input Tab'!$O$33:$O$517,MATCH(ROW()-1,'Census Input Tab'!$X$33:$X$517,0))="NO","Missing Data","BLANK"),"None"))</f>
        <v/>
      </c>
      <c r="G346" s="62" t="str">
        <f>IF(ROW()-1&gt;MAX('Census Input Tab'!$X$33:$X$517),"",IF(OR(INDEX('Census Input Tab'!$O$33:$O$517,MATCH(ROW()-1,'Census Input Tab'!$X$33:$X$517,0))="NO",INDEX('Census Input Tab'!$O$33:$O$517,MATCH(ROW()-1,'Census Input Tab'!$X$33:$X$517,0))="BLANK"),IF(INDEX('Census Input Tab'!$O$33:$O$517,MATCH(ROW()-1,'Census Input Tab'!$X$33:$X$517,0))="NO","Missing Data","BLANK"),"4T"))</f>
        <v/>
      </c>
      <c r="H346"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Tab'!$H$33:$H$517,MATCH(ROW()-1,'Census Input Tab'!$X$33:$X$517,0))))</f>
        <v/>
      </c>
      <c r="I346" s="72" t="str">
        <f>IF(ROW()-1&gt;MAX('Census Input Tab'!$X$33:$X$517),"",IF(OR(INDEX('Census Input Tab'!$O$33:$O$517,MATCH(ROW()-1,'Census Input Tab'!$X$33:$X$517,0))="NO",INDEX('Census Input Tab'!$O$33:$O$517,MATCH(ROW()-1,'Census Input Tab'!$X$33:$X$517,0))="BLANK"),IF(INDEX('Census Input Tab'!$O$33:$O$517,MATCH(ROW()-1,'Census Input Tab'!$X$33:$X$517,0))="NO","Missing Data","BLANK"),""))</f>
        <v/>
      </c>
      <c r="J346"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Tab'!$A$33:$A$517,MATCH(ROW()-1,'Census Input Tab'!$X$33:$X$517,0))))</f>
        <v/>
      </c>
      <c r="K346"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Tab'!$B$33:$B$517,MATCH(ROW()-1,'Census Input Tab'!$X$33:$X$517,0))))</f>
        <v/>
      </c>
      <c r="L346" s="58" t="str">
        <f>IF(ROW()-1&gt;MAX('Census Input Tab'!$X$33:$X$517),"",IF(OR(INDEX('Census Input Tab'!$O$33:$O$517,MATCH(ROW()-1,'Census Input Tab'!$X$33:$X$517,0))="NO",INDEX('Census Input Tab'!$O$33:$O$517,MATCH(ROW()-1,'Census Input Tab'!$X$33:$X$517,0))="BLANK"),IF(INDEX('Census Input Tab'!$O$33:$O$517,MATCH(ROW()-1,'Census Input Tab'!$X$33:$X$517,0))="NO","Missing Data","BLANK"),IF(INDEX('Census Input Tab'!$I$33:$I$517,MATCH(ROW()-1,'Census Input Tab'!$X$33:$X$517,0))="St Con","Y",IF(INDEX('Census Input Tab'!$I$33:$I$517,MATCH(ROW()-1,'Census Input Tab'!$X$33:$X$517,0))="COBRA","Y",""))))</f>
        <v/>
      </c>
    </row>
    <row r="347" spans="1:12" ht="12.75" customHeight="1">
      <c r="A347" s="69" t="str">
        <f>IF(ROW()-1&gt;MAX('Census Input Tab'!$X$33:$X$517),"",IF(OR(INDEX('Census Input Tab'!$O$33:$O$517,MATCH(ROW()-1,'Census Input Tab'!$X$33:$X$517,0))="NO",INDEX('Census Input Tab'!$O$33:$O$517,MATCH(ROW()-1,'Census Input Tab'!$X$33:$X$517,0))="BLANK"),IF(INDEX('Census Input Tab'!$O$33:$O$517,MATCH(ROW()-1,'Census Input Tab'!$X$33:$X$517,0))="NO","Missing Data","BLANK"),INDEX('Census Input Tab'!$D$33:$D$517,MATCH(ROW()-1,'Census Input Tab'!$X$33:$X$517,0))))</f>
        <v/>
      </c>
      <c r="B347"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Tab'!$E$33:$E$517,MATCH(ROW()-1,'Census Input Tab'!$X$33:$X$517,0))))</f>
        <v/>
      </c>
      <c r="C347"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Tab'!$C$33:$C$517,MATCH(ROW()-1,'Census Input Tab'!$X$33:$X$517,0))))</f>
        <v/>
      </c>
      <c r="D347"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Tab'!$F$33:$F$517,MATCH(ROW()-1,'Census Input Tab'!$X$33:$X$517,0))))</f>
        <v/>
      </c>
      <c r="E347" s="70" t="str">
        <f t="shared" si="5"/>
        <v/>
      </c>
      <c r="F347" s="70" t="str">
        <f>IF(ROW()-1&gt;MAX('Census Input Tab'!$X$33:$X$517),"",IF(OR(INDEX('Census Input Tab'!$O$33:$O$517,MATCH(ROW()-1,'Census Input Tab'!$X$33:$X$517,0))="NO",INDEX('Census Input Tab'!$O$33:$O$517,MATCH(ROW()-1,'Census Input Tab'!$X$33:$X$517,0))="BLANK"),IF(INDEX('Census Input Tab'!$O$33:$O$517,MATCH(ROW()-1,'Census Input Tab'!$X$33:$X$517,0))="NO","Missing Data","BLANK"),"None"))</f>
        <v/>
      </c>
      <c r="G347" s="62" t="str">
        <f>IF(ROW()-1&gt;MAX('Census Input Tab'!$X$33:$X$517),"",IF(OR(INDEX('Census Input Tab'!$O$33:$O$517,MATCH(ROW()-1,'Census Input Tab'!$X$33:$X$517,0))="NO",INDEX('Census Input Tab'!$O$33:$O$517,MATCH(ROW()-1,'Census Input Tab'!$X$33:$X$517,0))="BLANK"),IF(INDEX('Census Input Tab'!$O$33:$O$517,MATCH(ROW()-1,'Census Input Tab'!$X$33:$X$517,0))="NO","Missing Data","BLANK"),"4T"))</f>
        <v/>
      </c>
      <c r="H347"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Tab'!$H$33:$H$517,MATCH(ROW()-1,'Census Input Tab'!$X$33:$X$517,0))))</f>
        <v/>
      </c>
      <c r="I347" s="72" t="str">
        <f>IF(ROW()-1&gt;MAX('Census Input Tab'!$X$33:$X$517),"",IF(OR(INDEX('Census Input Tab'!$O$33:$O$517,MATCH(ROW()-1,'Census Input Tab'!$X$33:$X$517,0))="NO",INDEX('Census Input Tab'!$O$33:$O$517,MATCH(ROW()-1,'Census Input Tab'!$X$33:$X$517,0))="BLANK"),IF(INDEX('Census Input Tab'!$O$33:$O$517,MATCH(ROW()-1,'Census Input Tab'!$X$33:$X$517,0))="NO","Missing Data","BLANK"),""))</f>
        <v/>
      </c>
      <c r="J347"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Tab'!$A$33:$A$517,MATCH(ROW()-1,'Census Input Tab'!$X$33:$X$517,0))))</f>
        <v/>
      </c>
      <c r="K347"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Tab'!$B$33:$B$517,MATCH(ROW()-1,'Census Input Tab'!$X$33:$X$517,0))))</f>
        <v/>
      </c>
      <c r="L347" s="58" t="str">
        <f>IF(ROW()-1&gt;MAX('Census Input Tab'!$X$33:$X$517),"",IF(OR(INDEX('Census Input Tab'!$O$33:$O$517,MATCH(ROW()-1,'Census Input Tab'!$X$33:$X$517,0))="NO",INDEX('Census Input Tab'!$O$33:$O$517,MATCH(ROW()-1,'Census Input Tab'!$X$33:$X$517,0))="BLANK"),IF(INDEX('Census Input Tab'!$O$33:$O$517,MATCH(ROW()-1,'Census Input Tab'!$X$33:$X$517,0))="NO","Missing Data","BLANK"),IF(INDEX('Census Input Tab'!$I$33:$I$517,MATCH(ROW()-1,'Census Input Tab'!$X$33:$X$517,0))="St Con","Y",IF(INDEX('Census Input Tab'!$I$33:$I$517,MATCH(ROW()-1,'Census Input Tab'!$X$33:$X$517,0))="COBRA","Y",""))))</f>
        <v/>
      </c>
    </row>
    <row r="348" spans="1:12" ht="12.75" customHeight="1">
      <c r="A348" s="69" t="str">
        <f>IF(ROW()-1&gt;MAX('Census Input Tab'!$X$33:$X$517),"",IF(OR(INDEX('Census Input Tab'!$O$33:$O$517,MATCH(ROW()-1,'Census Input Tab'!$X$33:$X$517,0))="NO",INDEX('Census Input Tab'!$O$33:$O$517,MATCH(ROW()-1,'Census Input Tab'!$X$33:$X$517,0))="BLANK"),IF(INDEX('Census Input Tab'!$O$33:$O$517,MATCH(ROW()-1,'Census Input Tab'!$X$33:$X$517,0))="NO","Missing Data","BLANK"),INDEX('Census Input Tab'!$D$33:$D$517,MATCH(ROW()-1,'Census Input Tab'!$X$33:$X$517,0))))</f>
        <v/>
      </c>
      <c r="B348"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Tab'!$E$33:$E$517,MATCH(ROW()-1,'Census Input Tab'!$X$33:$X$517,0))))</f>
        <v/>
      </c>
      <c r="C348"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Tab'!$C$33:$C$517,MATCH(ROW()-1,'Census Input Tab'!$X$33:$X$517,0))))</f>
        <v/>
      </c>
      <c r="D348"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Tab'!$F$33:$F$517,MATCH(ROW()-1,'Census Input Tab'!$X$33:$X$517,0))))</f>
        <v/>
      </c>
      <c r="E348" s="70" t="str">
        <f t="shared" si="5"/>
        <v/>
      </c>
      <c r="F348" s="70" t="str">
        <f>IF(ROW()-1&gt;MAX('Census Input Tab'!$X$33:$X$517),"",IF(OR(INDEX('Census Input Tab'!$O$33:$O$517,MATCH(ROW()-1,'Census Input Tab'!$X$33:$X$517,0))="NO",INDEX('Census Input Tab'!$O$33:$O$517,MATCH(ROW()-1,'Census Input Tab'!$X$33:$X$517,0))="BLANK"),IF(INDEX('Census Input Tab'!$O$33:$O$517,MATCH(ROW()-1,'Census Input Tab'!$X$33:$X$517,0))="NO","Missing Data","BLANK"),"None"))</f>
        <v/>
      </c>
      <c r="G348" s="62" t="str">
        <f>IF(ROW()-1&gt;MAX('Census Input Tab'!$X$33:$X$517),"",IF(OR(INDEX('Census Input Tab'!$O$33:$O$517,MATCH(ROW()-1,'Census Input Tab'!$X$33:$X$517,0))="NO",INDEX('Census Input Tab'!$O$33:$O$517,MATCH(ROW()-1,'Census Input Tab'!$X$33:$X$517,0))="BLANK"),IF(INDEX('Census Input Tab'!$O$33:$O$517,MATCH(ROW()-1,'Census Input Tab'!$X$33:$X$517,0))="NO","Missing Data","BLANK"),"4T"))</f>
        <v/>
      </c>
      <c r="H348"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Tab'!$H$33:$H$517,MATCH(ROW()-1,'Census Input Tab'!$X$33:$X$517,0))))</f>
        <v/>
      </c>
      <c r="I348" s="72" t="str">
        <f>IF(ROW()-1&gt;MAX('Census Input Tab'!$X$33:$X$517),"",IF(OR(INDEX('Census Input Tab'!$O$33:$O$517,MATCH(ROW()-1,'Census Input Tab'!$X$33:$X$517,0))="NO",INDEX('Census Input Tab'!$O$33:$O$517,MATCH(ROW()-1,'Census Input Tab'!$X$33:$X$517,0))="BLANK"),IF(INDEX('Census Input Tab'!$O$33:$O$517,MATCH(ROW()-1,'Census Input Tab'!$X$33:$X$517,0))="NO","Missing Data","BLANK"),""))</f>
        <v/>
      </c>
      <c r="J348"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Tab'!$A$33:$A$517,MATCH(ROW()-1,'Census Input Tab'!$X$33:$X$517,0))))</f>
        <v/>
      </c>
      <c r="K348"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Tab'!$B$33:$B$517,MATCH(ROW()-1,'Census Input Tab'!$X$33:$X$517,0))))</f>
        <v/>
      </c>
      <c r="L348" s="58" t="str">
        <f>IF(ROW()-1&gt;MAX('Census Input Tab'!$X$33:$X$517),"",IF(OR(INDEX('Census Input Tab'!$O$33:$O$517,MATCH(ROW()-1,'Census Input Tab'!$X$33:$X$517,0))="NO",INDEX('Census Input Tab'!$O$33:$O$517,MATCH(ROW()-1,'Census Input Tab'!$X$33:$X$517,0))="BLANK"),IF(INDEX('Census Input Tab'!$O$33:$O$517,MATCH(ROW()-1,'Census Input Tab'!$X$33:$X$517,0))="NO","Missing Data","BLANK"),IF(INDEX('Census Input Tab'!$I$33:$I$517,MATCH(ROW()-1,'Census Input Tab'!$X$33:$X$517,0))="St Con","Y",IF(INDEX('Census Input Tab'!$I$33:$I$517,MATCH(ROW()-1,'Census Input Tab'!$X$33:$X$517,0))="COBRA","Y",""))))</f>
        <v/>
      </c>
    </row>
    <row r="349" spans="1:12" ht="12.75" customHeight="1">
      <c r="A349" s="69" t="str">
        <f>IF(ROW()-1&gt;MAX('Census Input Tab'!$X$33:$X$517),"",IF(OR(INDEX('Census Input Tab'!$O$33:$O$517,MATCH(ROW()-1,'Census Input Tab'!$X$33:$X$517,0))="NO",INDEX('Census Input Tab'!$O$33:$O$517,MATCH(ROW()-1,'Census Input Tab'!$X$33:$X$517,0))="BLANK"),IF(INDEX('Census Input Tab'!$O$33:$O$517,MATCH(ROW()-1,'Census Input Tab'!$X$33:$X$517,0))="NO","Missing Data","BLANK"),INDEX('Census Input Tab'!$D$33:$D$517,MATCH(ROW()-1,'Census Input Tab'!$X$33:$X$517,0))))</f>
        <v/>
      </c>
      <c r="B349"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Tab'!$E$33:$E$517,MATCH(ROW()-1,'Census Input Tab'!$X$33:$X$517,0))))</f>
        <v/>
      </c>
      <c r="C349"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Tab'!$C$33:$C$517,MATCH(ROW()-1,'Census Input Tab'!$X$33:$X$517,0))))</f>
        <v/>
      </c>
      <c r="D349"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Tab'!$F$33:$F$517,MATCH(ROW()-1,'Census Input Tab'!$X$33:$X$517,0))))</f>
        <v/>
      </c>
      <c r="E349" s="70" t="str">
        <f t="shared" si="5"/>
        <v/>
      </c>
      <c r="F349" s="70" t="str">
        <f>IF(ROW()-1&gt;MAX('Census Input Tab'!$X$33:$X$517),"",IF(OR(INDEX('Census Input Tab'!$O$33:$O$517,MATCH(ROW()-1,'Census Input Tab'!$X$33:$X$517,0))="NO",INDEX('Census Input Tab'!$O$33:$O$517,MATCH(ROW()-1,'Census Input Tab'!$X$33:$X$517,0))="BLANK"),IF(INDEX('Census Input Tab'!$O$33:$O$517,MATCH(ROW()-1,'Census Input Tab'!$X$33:$X$517,0))="NO","Missing Data","BLANK"),"None"))</f>
        <v/>
      </c>
      <c r="G349" s="62" t="str">
        <f>IF(ROW()-1&gt;MAX('Census Input Tab'!$X$33:$X$517),"",IF(OR(INDEX('Census Input Tab'!$O$33:$O$517,MATCH(ROW()-1,'Census Input Tab'!$X$33:$X$517,0))="NO",INDEX('Census Input Tab'!$O$33:$O$517,MATCH(ROW()-1,'Census Input Tab'!$X$33:$X$517,0))="BLANK"),IF(INDEX('Census Input Tab'!$O$33:$O$517,MATCH(ROW()-1,'Census Input Tab'!$X$33:$X$517,0))="NO","Missing Data","BLANK"),"4T"))</f>
        <v/>
      </c>
      <c r="H349"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Tab'!$H$33:$H$517,MATCH(ROW()-1,'Census Input Tab'!$X$33:$X$517,0))))</f>
        <v/>
      </c>
      <c r="I349" s="72" t="str">
        <f>IF(ROW()-1&gt;MAX('Census Input Tab'!$X$33:$X$517),"",IF(OR(INDEX('Census Input Tab'!$O$33:$O$517,MATCH(ROW()-1,'Census Input Tab'!$X$33:$X$517,0))="NO",INDEX('Census Input Tab'!$O$33:$O$517,MATCH(ROW()-1,'Census Input Tab'!$X$33:$X$517,0))="BLANK"),IF(INDEX('Census Input Tab'!$O$33:$O$517,MATCH(ROW()-1,'Census Input Tab'!$X$33:$X$517,0))="NO","Missing Data","BLANK"),""))</f>
        <v/>
      </c>
      <c r="J349"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Tab'!$A$33:$A$517,MATCH(ROW()-1,'Census Input Tab'!$X$33:$X$517,0))))</f>
        <v/>
      </c>
      <c r="K349"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Tab'!$B$33:$B$517,MATCH(ROW()-1,'Census Input Tab'!$X$33:$X$517,0))))</f>
        <v/>
      </c>
      <c r="L349" s="58" t="str">
        <f>IF(ROW()-1&gt;MAX('Census Input Tab'!$X$33:$X$517),"",IF(OR(INDEX('Census Input Tab'!$O$33:$O$517,MATCH(ROW()-1,'Census Input Tab'!$X$33:$X$517,0))="NO",INDEX('Census Input Tab'!$O$33:$O$517,MATCH(ROW()-1,'Census Input Tab'!$X$33:$X$517,0))="BLANK"),IF(INDEX('Census Input Tab'!$O$33:$O$517,MATCH(ROW()-1,'Census Input Tab'!$X$33:$X$517,0))="NO","Missing Data","BLANK"),IF(INDEX('Census Input Tab'!$I$33:$I$517,MATCH(ROW()-1,'Census Input Tab'!$X$33:$X$517,0))="St Con","Y",IF(INDEX('Census Input Tab'!$I$33:$I$517,MATCH(ROW()-1,'Census Input Tab'!$X$33:$X$517,0))="COBRA","Y",""))))</f>
        <v/>
      </c>
    </row>
    <row r="350" spans="1:12" ht="12.75" customHeight="1">
      <c r="A350" s="69" t="str">
        <f>IF(ROW()-1&gt;MAX('Census Input Tab'!$X$33:$X$517),"",IF(OR(INDEX('Census Input Tab'!$O$33:$O$517,MATCH(ROW()-1,'Census Input Tab'!$X$33:$X$517,0))="NO",INDEX('Census Input Tab'!$O$33:$O$517,MATCH(ROW()-1,'Census Input Tab'!$X$33:$X$517,0))="BLANK"),IF(INDEX('Census Input Tab'!$O$33:$O$517,MATCH(ROW()-1,'Census Input Tab'!$X$33:$X$517,0))="NO","Missing Data","BLANK"),INDEX('Census Input Tab'!$D$33:$D$517,MATCH(ROW()-1,'Census Input Tab'!$X$33:$X$517,0))))</f>
        <v/>
      </c>
      <c r="B350"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Tab'!$E$33:$E$517,MATCH(ROW()-1,'Census Input Tab'!$X$33:$X$517,0))))</f>
        <v/>
      </c>
      <c r="C350"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Tab'!$C$33:$C$517,MATCH(ROW()-1,'Census Input Tab'!$X$33:$X$517,0))))</f>
        <v/>
      </c>
      <c r="D350"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Tab'!$F$33:$F$517,MATCH(ROW()-1,'Census Input Tab'!$X$33:$X$517,0))))</f>
        <v/>
      </c>
      <c r="E350" s="70" t="str">
        <f t="shared" si="5"/>
        <v/>
      </c>
      <c r="F350" s="70" t="str">
        <f>IF(ROW()-1&gt;MAX('Census Input Tab'!$X$33:$X$517),"",IF(OR(INDEX('Census Input Tab'!$O$33:$O$517,MATCH(ROW()-1,'Census Input Tab'!$X$33:$X$517,0))="NO",INDEX('Census Input Tab'!$O$33:$O$517,MATCH(ROW()-1,'Census Input Tab'!$X$33:$X$517,0))="BLANK"),IF(INDEX('Census Input Tab'!$O$33:$O$517,MATCH(ROW()-1,'Census Input Tab'!$X$33:$X$517,0))="NO","Missing Data","BLANK"),"None"))</f>
        <v/>
      </c>
      <c r="G350" s="62" t="str">
        <f>IF(ROW()-1&gt;MAX('Census Input Tab'!$X$33:$X$517),"",IF(OR(INDEX('Census Input Tab'!$O$33:$O$517,MATCH(ROW()-1,'Census Input Tab'!$X$33:$X$517,0))="NO",INDEX('Census Input Tab'!$O$33:$O$517,MATCH(ROW()-1,'Census Input Tab'!$X$33:$X$517,0))="BLANK"),IF(INDEX('Census Input Tab'!$O$33:$O$517,MATCH(ROW()-1,'Census Input Tab'!$X$33:$X$517,0))="NO","Missing Data","BLANK"),"4T"))</f>
        <v/>
      </c>
      <c r="H350"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Tab'!$H$33:$H$517,MATCH(ROW()-1,'Census Input Tab'!$X$33:$X$517,0))))</f>
        <v/>
      </c>
      <c r="I350" s="72" t="str">
        <f>IF(ROW()-1&gt;MAX('Census Input Tab'!$X$33:$X$517),"",IF(OR(INDEX('Census Input Tab'!$O$33:$O$517,MATCH(ROW()-1,'Census Input Tab'!$X$33:$X$517,0))="NO",INDEX('Census Input Tab'!$O$33:$O$517,MATCH(ROW()-1,'Census Input Tab'!$X$33:$X$517,0))="BLANK"),IF(INDEX('Census Input Tab'!$O$33:$O$517,MATCH(ROW()-1,'Census Input Tab'!$X$33:$X$517,0))="NO","Missing Data","BLANK"),""))</f>
        <v/>
      </c>
      <c r="J350"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Tab'!$A$33:$A$517,MATCH(ROW()-1,'Census Input Tab'!$X$33:$X$517,0))))</f>
        <v/>
      </c>
      <c r="K350"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Tab'!$B$33:$B$517,MATCH(ROW()-1,'Census Input Tab'!$X$33:$X$517,0))))</f>
        <v/>
      </c>
      <c r="L350" s="58" t="str">
        <f>IF(ROW()-1&gt;MAX('Census Input Tab'!$X$33:$X$517),"",IF(OR(INDEX('Census Input Tab'!$O$33:$O$517,MATCH(ROW()-1,'Census Input Tab'!$X$33:$X$517,0))="NO",INDEX('Census Input Tab'!$O$33:$O$517,MATCH(ROW()-1,'Census Input Tab'!$X$33:$X$517,0))="BLANK"),IF(INDEX('Census Input Tab'!$O$33:$O$517,MATCH(ROW()-1,'Census Input Tab'!$X$33:$X$517,0))="NO","Missing Data","BLANK"),IF(INDEX('Census Input Tab'!$I$33:$I$517,MATCH(ROW()-1,'Census Input Tab'!$X$33:$X$517,0))="St Con","Y",IF(INDEX('Census Input Tab'!$I$33:$I$517,MATCH(ROW()-1,'Census Input Tab'!$X$33:$X$517,0))="COBRA","Y",""))))</f>
        <v/>
      </c>
    </row>
    <row r="351" spans="1:12" ht="12.75" customHeight="1">
      <c r="A351" s="69" t="str">
        <f>IF(ROW()-1&gt;MAX('Census Input Tab'!$X$33:$X$517),"",IF(OR(INDEX('Census Input Tab'!$O$33:$O$517,MATCH(ROW()-1,'Census Input Tab'!$X$33:$X$517,0))="NO",INDEX('Census Input Tab'!$O$33:$O$517,MATCH(ROW()-1,'Census Input Tab'!$X$33:$X$517,0))="BLANK"),IF(INDEX('Census Input Tab'!$O$33:$O$517,MATCH(ROW()-1,'Census Input Tab'!$X$33:$X$517,0))="NO","Missing Data","BLANK"),INDEX('Census Input Tab'!$D$33:$D$517,MATCH(ROW()-1,'Census Input Tab'!$X$33:$X$517,0))))</f>
        <v/>
      </c>
      <c r="B351"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Tab'!$E$33:$E$517,MATCH(ROW()-1,'Census Input Tab'!$X$33:$X$517,0))))</f>
        <v/>
      </c>
      <c r="C351"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Tab'!$C$33:$C$517,MATCH(ROW()-1,'Census Input Tab'!$X$33:$X$517,0))))</f>
        <v/>
      </c>
      <c r="D351"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Tab'!$F$33:$F$517,MATCH(ROW()-1,'Census Input Tab'!$X$33:$X$517,0))))</f>
        <v/>
      </c>
      <c r="E351" s="70" t="str">
        <f t="shared" si="5"/>
        <v/>
      </c>
      <c r="F351" s="70" t="str">
        <f>IF(ROW()-1&gt;MAX('Census Input Tab'!$X$33:$X$517),"",IF(OR(INDEX('Census Input Tab'!$O$33:$O$517,MATCH(ROW()-1,'Census Input Tab'!$X$33:$X$517,0))="NO",INDEX('Census Input Tab'!$O$33:$O$517,MATCH(ROW()-1,'Census Input Tab'!$X$33:$X$517,0))="BLANK"),IF(INDEX('Census Input Tab'!$O$33:$O$517,MATCH(ROW()-1,'Census Input Tab'!$X$33:$X$517,0))="NO","Missing Data","BLANK"),"None"))</f>
        <v/>
      </c>
      <c r="G351" s="62" t="str">
        <f>IF(ROW()-1&gt;MAX('Census Input Tab'!$X$33:$X$517),"",IF(OR(INDEX('Census Input Tab'!$O$33:$O$517,MATCH(ROW()-1,'Census Input Tab'!$X$33:$X$517,0))="NO",INDEX('Census Input Tab'!$O$33:$O$517,MATCH(ROW()-1,'Census Input Tab'!$X$33:$X$517,0))="BLANK"),IF(INDEX('Census Input Tab'!$O$33:$O$517,MATCH(ROW()-1,'Census Input Tab'!$X$33:$X$517,0))="NO","Missing Data","BLANK"),"4T"))</f>
        <v/>
      </c>
      <c r="H351"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Tab'!$H$33:$H$517,MATCH(ROW()-1,'Census Input Tab'!$X$33:$X$517,0))))</f>
        <v/>
      </c>
      <c r="I351" s="72" t="str">
        <f>IF(ROW()-1&gt;MAX('Census Input Tab'!$X$33:$X$517),"",IF(OR(INDEX('Census Input Tab'!$O$33:$O$517,MATCH(ROW()-1,'Census Input Tab'!$X$33:$X$517,0))="NO",INDEX('Census Input Tab'!$O$33:$O$517,MATCH(ROW()-1,'Census Input Tab'!$X$33:$X$517,0))="BLANK"),IF(INDEX('Census Input Tab'!$O$33:$O$517,MATCH(ROW()-1,'Census Input Tab'!$X$33:$X$517,0))="NO","Missing Data","BLANK"),""))</f>
        <v/>
      </c>
      <c r="J351"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Tab'!$A$33:$A$517,MATCH(ROW()-1,'Census Input Tab'!$X$33:$X$517,0))))</f>
        <v/>
      </c>
      <c r="K351"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Tab'!$B$33:$B$517,MATCH(ROW()-1,'Census Input Tab'!$X$33:$X$517,0))))</f>
        <v/>
      </c>
      <c r="L351" s="58" t="str">
        <f>IF(ROW()-1&gt;MAX('Census Input Tab'!$X$33:$X$517),"",IF(OR(INDEX('Census Input Tab'!$O$33:$O$517,MATCH(ROW()-1,'Census Input Tab'!$X$33:$X$517,0))="NO",INDEX('Census Input Tab'!$O$33:$O$517,MATCH(ROW()-1,'Census Input Tab'!$X$33:$X$517,0))="BLANK"),IF(INDEX('Census Input Tab'!$O$33:$O$517,MATCH(ROW()-1,'Census Input Tab'!$X$33:$X$517,0))="NO","Missing Data","BLANK"),IF(INDEX('Census Input Tab'!$I$33:$I$517,MATCH(ROW()-1,'Census Input Tab'!$X$33:$X$517,0))="St Con","Y",IF(INDEX('Census Input Tab'!$I$33:$I$517,MATCH(ROW()-1,'Census Input Tab'!$X$33:$X$517,0))="COBRA","Y",""))))</f>
        <v/>
      </c>
    </row>
    <row r="352" spans="1:12" ht="12.75" customHeight="1">
      <c r="A352" s="69" t="str">
        <f>IF(ROW()-1&gt;MAX('Census Input Tab'!$X$33:$X$517),"",IF(OR(INDEX('Census Input Tab'!$O$33:$O$517,MATCH(ROW()-1,'Census Input Tab'!$X$33:$X$517,0))="NO",INDEX('Census Input Tab'!$O$33:$O$517,MATCH(ROW()-1,'Census Input Tab'!$X$33:$X$517,0))="BLANK"),IF(INDEX('Census Input Tab'!$O$33:$O$517,MATCH(ROW()-1,'Census Input Tab'!$X$33:$X$517,0))="NO","Missing Data","BLANK"),INDEX('Census Input Tab'!$D$33:$D$517,MATCH(ROW()-1,'Census Input Tab'!$X$33:$X$517,0))))</f>
        <v/>
      </c>
      <c r="B352"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Tab'!$E$33:$E$517,MATCH(ROW()-1,'Census Input Tab'!$X$33:$X$517,0))))</f>
        <v/>
      </c>
      <c r="C352"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Tab'!$C$33:$C$517,MATCH(ROW()-1,'Census Input Tab'!$X$33:$X$517,0))))</f>
        <v/>
      </c>
      <c r="D352"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Tab'!$F$33:$F$517,MATCH(ROW()-1,'Census Input Tab'!$X$33:$X$517,0))))</f>
        <v/>
      </c>
      <c r="E352" s="70" t="str">
        <f t="shared" si="5"/>
        <v/>
      </c>
      <c r="F352" s="70" t="str">
        <f>IF(ROW()-1&gt;MAX('Census Input Tab'!$X$33:$X$517),"",IF(OR(INDEX('Census Input Tab'!$O$33:$O$517,MATCH(ROW()-1,'Census Input Tab'!$X$33:$X$517,0))="NO",INDEX('Census Input Tab'!$O$33:$O$517,MATCH(ROW()-1,'Census Input Tab'!$X$33:$X$517,0))="BLANK"),IF(INDEX('Census Input Tab'!$O$33:$O$517,MATCH(ROW()-1,'Census Input Tab'!$X$33:$X$517,0))="NO","Missing Data","BLANK"),"None"))</f>
        <v/>
      </c>
      <c r="G352" s="62" t="str">
        <f>IF(ROW()-1&gt;MAX('Census Input Tab'!$X$33:$X$517),"",IF(OR(INDEX('Census Input Tab'!$O$33:$O$517,MATCH(ROW()-1,'Census Input Tab'!$X$33:$X$517,0))="NO",INDEX('Census Input Tab'!$O$33:$O$517,MATCH(ROW()-1,'Census Input Tab'!$X$33:$X$517,0))="BLANK"),IF(INDEX('Census Input Tab'!$O$33:$O$517,MATCH(ROW()-1,'Census Input Tab'!$X$33:$X$517,0))="NO","Missing Data","BLANK"),"4T"))</f>
        <v/>
      </c>
      <c r="H352"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Tab'!$H$33:$H$517,MATCH(ROW()-1,'Census Input Tab'!$X$33:$X$517,0))))</f>
        <v/>
      </c>
      <c r="I352" s="72" t="str">
        <f>IF(ROW()-1&gt;MAX('Census Input Tab'!$X$33:$X$517),"",IF(OR(INDEX('Census Input Tab'!$O$33:$O$517,MATCH(ROW()-1,'Census Input Tab'!$X$33:$X$517,0))="NO",INDEX('Census Input Tab'!$O$33:$O$517,MATCH(ROW()-1,'Census Input Tab'!$X$33:$X$517,0))="BLANK"),IF(INDEX('Census Input Tab'!$O$33:$O$517,MATCH(ROW()-1,'Census Input Tab'!$X$33:$X$517,0))="NO","Missing Data","BLANK"),""))</f>
        <v/>
      </c>
      <c r="J352"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Tab'!$A$33:$A$517,MATCH(ROW()-1,'Census Input Tab'!$X$33:$X$517,0))))</f>
        <v/>
      </c>
      <c r="K352"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Tab'!$B$33:$B$517,MATCH(ROW()-1,'Census Input Tab'!$X$33:$X$517,0))))</f>
        <v/>
      </c>
      <c r="L352" s="58" t="str">
        <f>IF(ROW()-1&gt;MAX('Census Input Tab'!$X$33:$X$517),"",IF(OR(INDEX('Census Input Tab'!$O$33:$O$517,MATCH(ROW()-1,'Census Input Tab'!$X$33:$X$517,0))="NO",INDEX('Census Input Tab'!$O$33:$O$517,MATCH(ROW()-1,'Census Input Tab'!$X$33:$X$517,0))="BLANK"),IF(INDEX('Census Input Tab'!$O$33:$O$517,MATCH(ROW()-1,'Census Input Tab'!$X$33:$X$517,0))="NO","Missing Data","BLANK"),IF(INDEX('Census Input Tab'!$I$33:$I$517,MATCH(ROW()-1,'Census Input Tab'!$X$33:$X$517,0))="St Con","Y",IF(INDEX('Census Input Tab'!$I$33:$I$517,MATCH(ROW()-1,'Census Input Tab'!$X$33:$X$517,0))="COBRA","Y",""))))</f>
        <v/>
      </c>
    </row>
    <row r="353" spans="1:12" ht="12.75" customHeight="1">
      <c r="A353" s="69" t="str">
        <f>IF(ROW()-1&gt;MAX('Census Input Tab'!$X$33:$X$517),"",IF(OR(INDEX('Census Input Tab'!$O$33:$O$517,MATCH(ROW()-1,'Census Input Tab'!$X$33:$X$517,0))="NO",INDEX('Census Input Tab'!$O$33:$O$517,MATCH(ROW()-1,'Census Input Tab'!$X$33:$X$517,0))="BLANK"),IF(INDEX('Census Input Tab'!$O$33:$O$517,MATCH(ROW()-1,'Census Input Tab'!$X$33:$X$517,0))="NO","Missing Data","BLANK"),INDEX('Census Input Tab'!$D$33:$D$517,MATCH(ROW()-1,'Census Input Tab'!$X$33:$X$517,0))))</f>
        <v/>
      </c>
      <c r="B353"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Tab'!$E$33:$E$517,MATCH(ROW()-1,'Census Input Tab'!$X$33:$X$517,0))))</f>
        <v/>
      </c>
      <c r="C353"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Tab'!$C$33:$C$517,MATCH(ROW()-1,'Census Input Tab'!$X$33:$X$517,0))))</f>
        <v/>
      </c>
      <c r="D353"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Tab'!$F$33:$F$517,MATCH(ROW()-1,'Census Input Tab'!$X$33:$X$517,0))))</f>
        <v/>
      </c>
      <c r="E353" s="70" t="str">
        <f t="shared" si="5"/>
        <v/>
      </c>
      <c r="F353" s="70" t="str">
        <f>IF(ROW()-1&gt;MAX('Census Input Tab'!$X$33:$X$517),"",IF(OR(INDEX('Census Input Tab'!$O$33:$O$517,MATCH(ROW()-1,'Census Input Tab'!$X$33:$X$517,0))="NO",INDEX('Census Input Tab'!$O$33:$O$517,MATCH(ROW()-1,'Census Input Tab'!$X$33:$X$517,0))="BLANK"),IF(INDEX('Census Input Tab'!$O$33:$O$517,MATCH(ROW()-1,'Census Input Tab'!$X$33:$X$517,0))="NO","Missing Data","BLANK"),"None"))</f>
        <v/>
      </c>
      <c r="G353" s="62" t="str">
        <f>IF(ROW()-1&gt;MAX('Census Input Tab'!$X$33:$X$517),"",IF(OR(INDEX('Census Input Tab'!$O$33:$O$517,MATCH(ROW()-1,'Census Input Tab'!$X$33:$X$517,0))="NO",INDEX('Census Input Tab'!$O$33:$O$517,MATCH(ROW()-1,'Census Input Tab'!$X$33:$X$517,0))="BLANK"),IF(INDEX('Census Input Tab'!$O$33:$O$517,MATCH(ROW()-1,'Census Input Tab'!$X$33:$X$517,0))="NO","Missing Data","BLANK"),"4T"))</f>
        <v/>
      </c>
      <c r="H353"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Tab'!$H$33:$H$517,MATCH(ROW()-1,'Census Input Tab'!$X$33:$X$517,0))))</f>
        <v/>
      </c>
      <c r="I353" s="72" t="str">
        <f>IF(ROW()-1&gt;MAX('Census Input Tab'!$X$33:$X$517),"",IF(OR(INDEX('Census Input Tab'!$O$33:$O$517,MATCH(ROW()-1,'Census Input Tab'!$X$33:$X$517,0))="NO",INDEX('Census Input Tab'!$O$33:$O$517,MATCH(ROW()-1,'Census Input Tab'!$X$33:$X$517,0))="BLANK"),IF(INDEX('Census Input Tab'!$O$33:$O$517,MATCH(ROW()-1,'Census Input Tab'!$X$33:$X$517,0))="NO","Missing Data","BLANK"),""))</f>
        <v/>
      </c>
      <c r="J353"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Tab'!$A$33:$A$517,MATCH(ROW()-1,'Census Input Tab'!$X$33:$X$517,0))))</f>
        <v/>
      </c>
      <c r="K353"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Tab'!$B$33:$B$517,MATCH(ROW()-1,'Census Input Tab'!$X$33:$X$517,0))))</f>
        <v/>
      </c>
      <c r="L353" s="58" t="str">
        <f>IF(ROW()-1&gt;MAX('Census Input Tab'!$X$33:$X$517),"",IF(OR(INDEX('Census Input Tab'!$O$33:$O$517,MATCH(ROW()-1,'Census Input Tab'!$X$33:$X$517,0))="NO",INDEX('Census Input Tab'!$O$33:$O$517,MATCH(ROW()-1,'Census Input Tab'!$X$33:$X$517,0))="BLANK"),IF(INDEX('Census Input Tab'!$O$33:$O$517,MATCH(ROW()-1,'Census Input Tab'!$X$33:$X$517,0))="NO","Missing Data","BLANK"),IF(INDEX('Census Input Tab'!$I$33:$I$517,MATCH(ROW()-1,'Census Input Tab'!$X$33:$X$517,0))="St Con","Y",IF(INDEX('Census Input Tab'!$I$33:$I$517,MATCH(ROW()-1,'Census Input Tab'!$X$33:$X$517,0))="COBRA","Y",""))))</f>
        <v/>
      </c>
    </row>
    <row r="354" spans="1:12" ht="12.75" customHeight="1">
      <c r="A354" s="69" t="str">
        <f>IF(ROW()-1&gt;MAX('Census Input Tab'!$X$33:$X$517),"",IF(OR(INDEX('Census Input Tab'!$O$33:$O$517,MATCH(ROW()-1,'Census Input Tab'!$X$33:$X$517,0))="NO",INDEX('Census Input Tab'!$O$33:$O$517,MATCH(ROW()-1,'Census Input Tab'!$X$33:$X$517,0))="BLANK"),IF(INDEX('Census Input Tab'!$O$33:$O$517,MATCH(ROW()-1,'Census Input Tab'!$X$33:$X$517,0))="NO","Missing Data","BLANK"),INDEX('Census Input Tab'!$D$33:$D$517,MATCH(ROW()-1,'Census Input Tab'!$X$33:$X$517,0))))</f>
        <v/>
      </c>
      <c r="B354"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Tab'!$E$33:$E$517,MATCH(ROW()-1,'Census Input Tab'!$X$33:$X$517,0))))</f>
        <v/>
      </c>
      <c r="C354"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Tab'!$C$33:$C$517,MATCH(ROW()-1,'Census Input Tab'!$X$33:$X$517,0))))</f>
        <v/>
      </c>
      <c r="D354"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Tab'!$F$33:$F$517,MATCH(ROW()-1,'Census Input Tab'!$X$33:$X$517,0))))</f>
        <v/>
      </c>
      <c r="E354" s="70" t="str">
        <f t="shared" si="5"/>
        <v/>
      </c>
      <c r="F354" s="70" t="str">
        <f>IF(ROW()-1&gt;MAX('Census Input Tab'!$X$33:$X$517),"",IF(OR(INDEX('Census Input Tab'!$O$33:$O$517,MATCH(ROW()-1,'Census Input Tab'!$X$33:$X$517,0))="NO",INDEX('Census Input Tab'!$O$33:$O$517,MATCH(ROW()-1,'Census Input Tab'!$X$33:$X$517,0))="BLANK"),IF(INDEX('Census Input Tab'!$O$33:$O$517,MATCH(ROW()-1,'Census Input Tab'!$X$33:$X$517,0))="NO","Missing Data","BLANK"),"None"))</f>
        <v/>
      </c>
      <c r="G354" s="62" t="str">
        <f>IF(ROW()-1&gt;MAX('Census Input Tab'!$X$33:$X$517),"",IF(OR(INDEX('Census Input Tab'!$O$33:$O$517,MATCH(ROW()-1,'Census Input Tab'!$X$33:$X$517,0))="NO",INDEX('Census Input Tab'!$O$33:$O$517,MATCH(ROW()-1,'Census Input Tab'!$X$33:$X$517,0))="BLANK"),IF(INDEX('Census Input Tab'!$O$33:$O$517,MATCH(ROW()-1,'Census Input Tab'!$X$33:$X$517,0))="NO","Missing Data","BLANK"),"4T"))</f>
        <v/>
      </c>
      <c r="H354"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Tab'!$H$33:$H$517,MATCH(ROW()-1,'Census Input Tab'!$X$33:$X$517,0))))</f>
        <v/>
      </c>
      <c r="I354" s="72" t="str">
        <f>IF(ROW()-1&gt;MAX('Census Input Tab'!$X$33:$X$517),"",IF(OR(INDEX('Census Input Tab'!$O$33:$O$517,MATCH(ROW()-1,'Census Input Tab'!$X$33:$X$517,0))="NO",INDEX('Census Input Tab'!$O$33:$O$517,MATCH(ROW()-1,'Census Input Tab'!$X$33:$X$517,0))="BLANK"),IF(INDEX('Census Input Tab'!$O$33:$O$517,MATCH(ROW()-1,'Census Input Tab'!$X$33:$X$517,0))="NO","Missing Data","BLANK"),""))</f>
        <v/>
      </c>
      <c r="J354"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Tab'!$A$33:$A$517,MATCH(ROW()-1,'Census Input Tab'!$X$33:$X$517,0))))</f>
        <v/>
      </c>
      <c r="K354"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Tab'!$B$33:$B$517,MATCH(ROW()-1,'Census Input Tab'!$X$33:$X$517,0))))</f>
        <v/>
      </c>
      <c r="L354" s="58" t="str">
        <f>IF(ROW()-1&gt;MAX('Census Input Tab'!$X$33:$X$517),"",IF(OR(INDEX('Census Input Tab'!$O$33:$O$517,MATCH(ROW()-1,'Census Input Tab'!$X$33:$X$517,0))="NO",INDEX('Census Input Tab'!$O$33:$O$517,MATCH(ROW()-1,'Census Input Tab'!$X$33:$X$517,0))="BLANK"),IF(INDEX('Census Input Tab'!$O$33:$O$517,MATCH(ROW()-1,'Census Input Tab'!$X$33:$X$517,0))="NO","Missing Data","BLANK"),IF(INDEX('Census Input Tab'!$I$33:$I$517,MATCH(ROW()-1,'Census Input Tab'!$X$33:$X$517,0))="St Con","Y",IF(INDEX('Census Input Tab'!$I$33:$I$517,MATCH(ROW()-1,'Census Input Tab'!$X$33:$X$517,0))="COBRA","Y",""))))</f>
        <v/>
      </c>
    </row>
    <row r="355" spans="1:12" ht="12.75" customHeight="1">
      <c r="A355" s="69" t="str">
        <f>IF(ROW()-1&gt;MAX('Census Input Tab'!$X$33:$X$517),"",IF(OR(INDEX('Census Input Tab'!$O$33:$O$517,MATCH(ROW()-1,'Census Input Tab'!$X$33:$X$517,0))="NO",INDEX('Census Input Tab'!$O$33:$O$517,MATCH(ROW()-1,'Census Input Tab'!$X$33:$X$517,0))="BLANK"),IF(INDEX('Census Input Tab'!$O$33:$O$517,MATCH(ROW()-1,'Census Input Tab'!$X$33:$X$517,0))="NO","Missing Data","BLANK"),INDEX('Census Input Tab'!$D$33:$D$517,MATCH(ROW()-1,'Census Input Tab'!$X$33:$X$517,0))))</f>
        <v/>
      </c>
      <c r="B355"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Tab'!$E$33:$E$517,MATCH(ROW()-1,'Census Input Tab'!$X$33:$X$517,0))))</f>
        <v/>
      </c>
      <c r="C355"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Tab'!$C$33:$C$517,MATCH(ROW()-1,'Census Input Tab'!$X$33:$X$517,0))))</f>
        <v/>
      </c>
      <c r="D355"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Tab'!$F$33:$F$517,MATCH(ROW()-1,'Census Input Tab'!$X$33:$X$517,0))))</f>
        <v/>
      </c>
      <c r="E355" s="70" t="str">
        <f t="shared" si="5"/>
        <v/>
      </c>
      <c r="F355" s="70" t="str">
        <f>IF(ROW()-1&gt;MAX('Census Input Tab'!$X$33:$X$517),"",IF(OR(INDEX('Census Input Tab'!$O$33:$O$517,MATCH(ROW()-1,'Census Input Tab'!$X$33:$X$517,0))="NO",INDEX('Census Input Tab'!$O$33:$O$517,MATCH(ROW()-1,'Census Input Tab'!$X$33:$X$517,0))="BLANK"),IF(INDEX('Census Input Tab'!$O$33:$O$517,MATCH(ROW()-1,'Census Input Tab'!$X$33:$X$517,0))="NO","Missing Data","BLANK"),"None"))</f>
        <v/>
      </c>
      <c r="G355" s="62" t="str">
        <f>IF(ROW()-1&gt;MAX('Census Input Tab'!$X$33:$X$517),"",IF(OR(INDEX('Census Input Tab'!$O$33:$O$517,MATCH(ROW()-1,'Census Input Tab'!$X$33:$X$517,0))="NO",INDEX('Census Input Tab'!$O$33:$O$517,MATCH(ROW()-1,'Census Input Tab'!$X$33:$X$517,0))="BLANK"),IF(INDEX('Census Input Tab'!$O$33:$O$517,MATCH(ROW()-1,'Census Input Tab'!$X$33:$X$517,0))="NO","Missing Data","BLANK"),"4T"))</f>
        <v/>
      </c>
      <c r="H355"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Tab'!$H$33:$H$517,MATCH(ROW()-1,'Census Input Tab'!$X$33:$X$517,0))))</f>
        <v/>
      </c>
      <c r="I355" s="72" t="str">
        <f>IF(ROW()-1&gt;MAX('Census Input Tab'!$X$33:$X$517),"",IF(OR(INDEX('Census Input Tab'!$O$33:$O$517,MATCH(ROW()-1,'Census Input Tab'!$X$33:$X$517,0))="NO",INDEX('Census Input Tab'!$O$33:$O$517,MATCH(ROW()-1,'Census Input Tab'!$X$33:$X$517,0))="BLANK"),IF(INDEX('Census Input Tab'!$O$33:$O$517,MATCH(ROW()-1,'Census Input Tab'!$X$33:$X$517,0))="NO","Missing Data","BLANK"),""))</f>
        <v/>
      </c>
      <c r="J355"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Tab'!$A$33:$A$517,MATCH(ROW()-1,'Census Input Tab'!$X$33:$X$517,0))))</f>
        <v/>
      </c>
      <c r="K355"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Tab'!$B$33:$B$517,MATCH(ROW()-1,'Census Input Tab'!$X$33:$X$517,0))))</f>
        <v/>
      </c>
      <c r="L355" s="58" t="str">
        <f>IF(ROW()-1&gt;MAX('Census Input Tab'!$X$33:$X$517),"",IF(OR(INDEX('Census Input Tab'!$O$33:$O$517,MATCH(ROW()-1,'Census Input Tab'!$X$33:$X$517,0))="NO",INDEX('Census Input Tab'!$O$33:$O$517,MATCH(ROW()-1,'Census Input Tab'!$X$33:$X$517,0))="BLANK"),IF(INDEX('Census Input Tab'!$O$33:$O$517,MATCH(ROW()-1,'Census Input Tab'!$X$33:$X$517,0))="NO","Missing Data","BLANK"),IF(INDEX('Census Input Tab'!$I$33:$I$517,MATCH(ROW()-1,'Census Input Tab'!$X$33:$X$517,0))="St Con","Y",IF(INDEX('Census Input Tab'!$I$33:$I$517,MATCH(ROW()-1,'Census Input Tab'!$X$33:$X$517,0))="COBRA","Y",""))))</f>
        <v/>
      </c>
    </row>
    <row r="356" spans="1:12" ht="12.75" customHeight="1">
      <c r="A356" s="69" t="str">
        <f>IF(ROW()-1&gt;MAX('Census Input Tab'!$X$33:$X$517),"",IF(OR(INDEX('Census Input Tab'!$O$33:$O$517,MATCH(ROW()-1,'Census Input Tab'!$X$33:$X$517,0))="NO",INDEX('Census Input Tab'!$O$33:$O$517,MATCH(ROW()-1,'Census Input Tab'!$X$33:$X$517,0))="BLANK"),IF(INDEX('Census Input Tab'!$O$33:$O$517,MATCH(ROW()-1,'Census Input Tab'!$X$33:$X$517,0))="NO","Missing Data","BLANK"),INDEX('Census Input Tab'!$D$33:$D$517,MATCH(ROW()-1,'Census Input Tab'!$X$33:$X$517,0))))</f>
        <v/>
      </c>
      <c r="B356"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Tab'!$E$33:$E$517,MATCH(ROW()-1,'Census Input Tab'!$X$33:$X$517,0))))</f>
        <v/>
      </c>
      <c r="C356"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Tab'!$C$33:$C$517,MATCH(ROW()-1,'Census Input Tab'!$X$33:$X$517,0))))</f>
        <v/>
      </c>
      <c r="D356"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Tab'!$F$33:$F$517,MATCH(ROW()-1,'Census Input Tab'!$X$33:$X$517,0))))</f>
        <v/>
      </c>
      <c r="E356" s="70" t="str">
        <f t="shared" si="5"/>
        <v/>
      </c>
      <c r="F356" s="70" t="str">
        <f>IF(ROW()-1&gt;MAX('Census Input Tab'!$X$33:$X$517),"",IF(OR(INDEX('Census Input Tab'!$O$33:$O$517,MATCH(ROW()-1,'Census Input Tab'!$X$33:$X$517,0))="NO",INDEX('Census Input Tab'!$O$33:$O$517,MATCH(ROW()-1,'Census Input Tab'!$X$33:$X$517,0))="BLANK"),IF(INDEX('Census Input Tab'!$O$33:$O$517,MATCH(ROW()-1,'Census Input Tab'!$X$33:$X$517,0))="NO","Missing Data","BLANK"),"None"))</f>
        <v/>
      </c>
      <c r="G356" s="62" t="str">
        <f>IF(ROW()-1&gt;MAX('Census Input Tab'!$X$33:$X$517),"",IF(OR(INDEX('Census Input Tab'!$O$33:$O$517,MATCH(ROW()-1,'Census Input Tab'!$X$33:$X$517,0))="NO",INDEX('Census Input Tab'!$O$33:$O$517,MATCH(ROW()-1,'Census Input Tab'!$X$33:$X$517,0))="BLANK"),IF(INDEX('Census Input Tab'!$O$33:$O$517,MATCH(ROW()-1,'Census Input Tab'!$X$33:$X$517,0))="NO","Missing Data","BLANK"),"4T"))</f>
        <v/>
      </c>
      <c r="H356"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Tab'!$H$33:$H$517,MATCH(ROW()-1,'Census Input Tab'!$X$33:$X$517,0))))</f>
        <v/>
      </c>
      <c r="I356" s="72" t="str">
        <f>IF(ROW()-1&gt;MAX('Census Input Tab'!$X$33:$X$517),"",IF(OR(INDEX('Census Input Tab'!$O$33:$O$517,MATCH(ROW()-1,'Census Input Tab'!$X$33:$X$517,0))="NO",INDEX('Census Input Tab'!$O$33:$O$517,MATCH(ROW()-1,'Census Input Tab'!$X$33:$X$517,0))="BLANK"),IF(INDEX('Census Input Tab'!$O$33:$O$517,MATCH(ROW()-1,'Census Input Tab'!$X$33:$X$517,0))="NO","Missing Data","BLANK"),""))</f>
        <v/>
      </c>
      <c r="J356"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Tab'!$A$33:$A$517,MATCH(ROW()-1,'Census Input Tab'!$X$33:$X$517,0))))</f>
        <v/>
      </c>
      <c r="K356"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Tab'!$B$33:$B$517,MATCH(ROW()-1,'Census Input Tab'!$X$33:$X$517,0))))</f>
        <v/>
      </c>
      <c r="L356" s="58" t="str">
        <f>IF(ROW()-1&gt;MAX('Census Input Tab'!$X$33:$X$517),"",IF(OR(INDEX('Census Input Tab'!$O$33:$O$517,MATCH(ROW()-1,'Census Input Tab'!$X$33:$X$517,0))="NO",INDEX('Census Input Tab'!$O$33:$O$517,MATCH(ROW()-1,'Census Input Tab'!$X$33:$X$517,0))="BLANK"),IF(INDEX('Census Input Tab'!$O$33:$O$517,MATCH(ROW()-1,'Census Input Tab'!$X$33:$X$517,0))="NO","Missing Data","BLANK"),IF(INDEX('Census Input Tab'!$I$33:$I$517,MATCH(ROW()-1,'Census Input Tab'!$X$33:$X$517,0))="St Con","Y",IF(INDEX('Census Input Tab'!$I$33:$I$517,MATCH(ROW()-1,'Census Input Tab'!$X$33:$X$517,0))="COBRA","Y",""))))</f>
        <v/>
      </c>
    </row>
    <row r="357" spans="1:12" ht="12.75" customHeight="1">
      <c r="A357" s="69" t="str">
        <f>IF(ROW()-1&gt;MAX('Census Input Tab'!$X$33:$X$517),"",IF(OR(INDEX('Census Input Tab'!$O$33:$O$517,MATCH(ROW()-1,'Census Input Tab'!$X$33:$X$517,0))="NO",INDEX('Census Input Tab'!$O$33:$O$517,MATCH(ROW()-1,'Census Input Tab'!$X$33:$X$517,0))="BLANK"),IF(INDEX('Census Input Tab'!$O$33:$O$517,MATCH(ROW()-1,'Census Input Tab'!$X$33:$X$517,0))="NO","Missing Data","BLANK"),INDEX('Census Input Tab'!$D$33:$D$517,MATCH(ROW()-1,'Census Input Tab'!$X$33:$X$517,0))))</f>
        <v/>
      </c>
      <c r="B357"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Tab'!$E$33:$E$517,MATCH(ROW()-1,'Census Input Tab'!$X$33:$X$517,0))))</f>
        <v/>
      </c>
      <c r="C357"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Tab'!$C$33:$C$517,MATCH(ROW()-1,'Census Input Tab'!$X$33:$X$517,0))))</f>
        <v/>
      </c>
      <c r="D357"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Tab'!$F$33:$F$517,MATCH(ROW()-1,'Census Input Tab'!$X$33:$X$517,0))))</f>
        <v/>
      </c>
      <c r="E357" s="70" t="str">
        <f t="shared" si="5"/>
        <v/>
      </c>
      <c r="F357" s="70" t="str">
        <f>IF(ROW()-1&gt;MAX('Census Input Tab'!$X$33:$X$517),"",IF(OR(INDEX('Census Input Tab'!$O$33:$O$517,MATCH(ROW()-1,'Census Input Tab'!$X$33:$X$517,0))="NO",INDEX('Census Input Tab'!$O$33:$O$517,MATCH(ROW()-1,'Census Input Tab'!$X$33:$X$517,0))="BLANK"),IF(INDEX('Census Input Tab'!$O$33:$O$517,MATCH(ROW()-1,'Census Input Tab'!$X$33:$X$517,0))="NO","Missing Data","BLANK"),"None"))</f>
        <v/>
      </c>
      <c r="G357" s="62" t="str">
        <f>IF(ROW()-1&gt;MAX('Census Input Tab'!$X$33:$X$517),"",IF(OR(INDEX('Census Input Tab'!$O$33:$O$517,MATCH(ROW()-1,'Census Input Tab'!$X$33:$X$517,0))="NO",INDEX('Census Input Tab'!$O$33:$O$517,MATCH(ROW()-1,'Census Input Tab'!$X$33:$X$517,0))="BLANK"),IF(INDEX('Census Input Tab'!$O$33:$O$517,MATCH(ROW()-1,'Census Input Tab'!$X$33:$X$517,0))="NO","Missing Data","BLANK"),"4T"))</f>
        <v/>
      </c>
      <c r="H357"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Tab'!$H$33:$H$517,MATCH(ROW()-1,'Census Input Tab'!$X$33:$X$517,0))))</f>
        <v/>
      </c>
      <c r="I357" s="72" t="str">
        <f>IF(ROW()-1&gt;MAX('Census Input Tab'!$X$33:$X$517),"",IF(OR(INDEX('Census Input Tab'!$O$33:$O$517,MATCH(ROW()-1,'Census Input Tab'!$X$33:$X$517,0))="NO",INDEX('Census Input Tab'!$O$33:$O$517,MATCH(ROW()-1,'Census Input Tab'!$X$33:$X$517,0))="BLANK"),IF(INDEX('Census Input Tab'!$O$33:$O$517,MATCH(ROW()-1,'Census Input Tab'!$X$33:$X$517,0))="NO","Missing Data","BLANK"),""))</f>
        <v/>
      </c>
      <c r="J357"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Tab'!$A$33:$A$517,MATCH(ROW()-1,'Census Input Tab'!$X$33:$X$517,0))))</f>
        <v/>
      </c>
      <c r="K357"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Tab'!$B$33:$B$517,MATCH(ROW()-1,'Census Input Tab'!$X$33:$X$517,0))))</f>
        <v/>
      </c>
      <c r="L357" s="58" t="str">
        <f>IF(ROW()-1&gt;MAX('Census Input Tab'!$X$33:$X$517),"",IF(OR(INDEX('Census Input Tab'!$O$33:$O$517,MATCH(ROW()-1,'Census Input Tab'!$X$33:$X$517,0))="NO",INDEX('Census Input Tab'!$O$33:$O$517,MATCH(ROW()-1,'Census Input Tab'!$X$33:$X$517,0))="BLANK"),IF(INDEX('Census Input Tab'!$O$33:$O$517,MATCH(ROW()-1,'Census Input Tab'!$X$33:$X$517,0))="NO","Missing Data","BLANK"),IF(INDEX('Census Input Tab'!$I$33:$I$517,MATCH(ROW()-1,'Census Input Tab'!$X$33:$X$517,0))="St Con","Y",IF(INDEX('Census Input Tab'!$I$33:$I$517,MATCH(ROW()-1,'Census Input Tab'!$X$33:$X$517,0))="COBRA","Y",""))))</f>
        <v/>
      </c>
    </row>
    <row r="358" spans="1:12" ht="12.75" customHeight="1">
      <c r="A358" s="69" t="str">
        <f>IF(ROW()-1&gt;MAX('Census Input Tab'!$X$33:$X$517),"",IF(OR(INDEX('Census Input Tab'!$O$33:$O$517,MATCH(ROW()-1,'Census Input Tab'!$X$33:$X$517,0))="NO",INDEX('Census Input Tab'!$O$33:$O$517,MATCH(ROW()-1,'Census Input Tab'!$X$33:$X$517,0))="BLANK"),IF(INDEX('Census Input Tab'!$O$33:$O$517,MATCH(ROW()-1,'Census Input Tab'!$X$33:$X$517,0))="NO","Missing Data","BLANK"),INDEX('Census Input Tab'!$D$33:$D$517,MATCH(ROW()-1,'Census Input Tab'!$X$33:$X$517,0))))</f>
        <v/>
      </c>
      <c r="B358"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Tab'!$E$33:$E$517,MATCH(ROW()-1,'Census Input Tab'!$X$33:$X$517,0))))</f>
        <v/>
      </c>
      <c r="C358"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Tab'!$C$33:$C$517,MATCH(ROW()-1,'Census Input Tab'!$X$33:$X$517,0))))</f>
        <v/>
      </c>
      <c r="D358"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Tab'!$F$33:$F$517,MATCH(ROW()-1,'Census Input Tab'!$X$33:$X$517,0))))</f>
        <v/>
      </c>
      <c r="E358" s="70" t="str">
        <f t="shared" si="5"/>
        <v/>
      </c>
      <c r="F358" s="70" t="str">
        <f>IF(ROW()-1&gt;MAX('Census Input Tab'!$X$33:$X$517),"",IF(OR(INDEX('Census Input Tab'!$O$33:$O$517,MATCH(ROW()-1,'Census Input Tab'!$X$33:$X$517,0))="NO",INDEX('Census Input Tab'!$O$33:$O$517,MATCH(ROW()-1,'Census Input Tab'!$X$33:$X$517,0))="BLANK"),IF(INDEX('Census Input Tab'!$O$33:$O$517,MATCH(ROW()-1,'Census Input Tab'!$X$33:$X$517,0))="NO","Missing Data","BLANK"),"None"))</f>
        <v/>
      </c>
      <c r="G358" s="62" t="str">
        <f>IF(ROW()-1&gt;MAX('Census Input Tab'!$X$33:$X$517),"",IF(OR(INDEX('Census Input Tab'!$O$33:$O$517,MATCH(ROW()-1,'Census Input Tab'!$X$33:$X$517,0))="NO",INDEX('Census Input Tab'!$O$33:$O$517,MATCH(ROW()-1,'Census Input Tab'!$X$33:$X$517,0))="BLANK"),IF(INDEX('Census Input Tab'!$O$33:$O$517,MATCH(ROW()-1,'Census Input Tab'!$X$33:$X$517,0))="NO","Missing Data","BLANK"),"4T"))</f>
        <v/>
      </c>
      <c r="H358"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Tab'!$H$33:$H$517,MATCH(ROW()-1,'Census Input Tab'!$X$33:$X$517,0))))</f>
        <v/>
      </c>
      <c r="I358" s="72" t="str">
        <f>IF(ROW()-1&gt;MAX('Census Input Tab'!$X$33:$X$517),"",IF(OR(INDEX('Census Input Tab'!$O$33:$O$517,MATCH(ROW()-1,'Census Input Tab'!$X$33:$X$517,0))="NO",INDEX('Census Input Tab'!$O$33:$O$517,MATCH(ROW()-1,'Census Input Tab'!$X$33:$X$517,0))="BLANK"),IF(INDEX('Census Input Tab'!$O$33:$O$517,MATCH(ROW()-1,'Census Input Tab'!$X$33:$X$517,0))="NO","Missing Data","BLANK"),""))</f>
        <v/>
      </c>
      <c r="J358"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Tab'!$A$33:$A$517,MATCH(ROW()-1,'Census Input Tab'!$X$33:$X$517,0))))</f>
        <v/>
      </c>
      <c r="K358"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Tab'!$B$33:$B$517,MATCH(ROW()-1,'Census Input Tab'!$X$33:$X$517,0))))</f>
        <v/>
      </c>
      <c r="L358" s="58" t="str">
        <f>IF(ROW()-1&gt;MAX('Census Input Tab'!$X$33:$X$517),"",IF(OR(INDEX('Census Input Tab'!$O$33:$O$517,MATCH(ROW()-1,'Census Input Tab'!$X$33:$X$517,0))="NO",INDEX('Census Input Tab'!$O$33:$O$517,MATCH(ROW()-1,'Census Input Tab'!$X$33:$X$517,0))="BLANK"),IF(INDEX('Census Input Tab'!$O$33:$O$517,MATCH(ROW()-1,'Census Input Tab'!$X$33:$X$517,0))="NO","Missing Data","BLANK"),IF(INDEX('Census Input Tab'!$I$33:$I$517,MATCH(ROW()-1,'Census Input Tab'!$X$33:$X$517,0))="St Con","Y",IF(INDEX('Census Input Tab'!$I$33:$I$517,MATCH(ROW()-1,'Census Input Tab'!$X$33:$X$517,0))="COBRA","Y",""))))</f>
        <v/>
      </c>
    </row>
    <row r="359" spans="1:12" ht="12.75" customHeight="1">
      <c r="A359" s="69" t="str">
        <f>IF(ROW()-1&gt;MAX('Census Input Tab'!$X$33:$X$517),"",IF(OR(INDEX('Census Input Tab'!$O$33:$O$517,MATCH(ROW()-1,'Census Input Tab'!$X$33:$X$517,0))="NO",INDEX('Census Input Tab'!$O$33:$O$517,MATCH(ROW()-1,'Census Input Tab'!$X$33:$X$517,0))="BLANK"),IF(INDEX('Census Input Tab'!$O$33:$O$517,MATCH(ROW()-1,'Census Input Tab'!$X$33:$X$517,0))="NO","Missing Data","BLANK"),INDEX('Census Input Tab'!$D$33:$D$517,MATCH(ROW()-1,'Census Input Tab'!$X$33:$X$517,0))))</f>
        <v/>
      </c>
      <c r="B359"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Tab'!$E$33:$E$517,MATCH(ROW()-1,'Census Input Tab'!$X$33:$X$517,0))))</f>
        <v/>
      </c>
      <c r="C359"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Tab'!$C$33:$C$517,MATCH(ROW()-1,'Census Input Tab'!$X$33:$X$517,0))))</f>
        <v/>
      </c>
      <c r="D359"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Tab'!$F$33:$F$517,MATCH(ROW()-1,'Census Input Tab'!$X$33:$X$517,0))))</f>
        <v/>
      </c>
      <c r="E359" s="70" t="str">
        <f t="shared" si="5"/>
        <v/>
      </c>
      <c r="F359" s="70" t="str">
        <f>IF(ROW()-1&gt;MAX('Census Input Tab'!$X$33:$X$517),"",IF(OR(INDEX('Census Input Tab'!$O$33:$O$517,MATCH(ROW()-1,'Census Input Tab'!$X$33:$X$517,0))="NO",INDEX('Census Input Tab'!$O$33:$O$517,MATCH(ROW()-1,'Census Input Tab'!$X$33:$X$517,0))="BLANK"),IF(INDEX('Census Input Tab'!$O$33:$O$517,MATCH(ROW()-1,'Census Input Tab'!$X$33:$X$517,0))="NO","Missing Data","BLANK"),"None"))</f>
        <v/>
      </c>
      <c r="G359" s="62" t="str">
        <f>IF(ROW()-1&gt;MAX('Census Input Tab'!$X$33:$X$517),"",IF(OR(INDEX('Census Input Tab'!$O$33:$O$517,MATCH(ROW()-1,'Census Input Tab'!$X$33:$X$517,0))="NO",INDEX('Census Input Tab'!$O$33:$O$517,MATCH(ROW()-1,'Census Input Tab'!$X$33:$X$517,0))="BLANK"),IF(INDEX('Census Input Tab'!$O$33:$O$517,MATCH(ROW()-1,'Census Input Tab'!$X$33:$X$517,0))="NO","Missing Data","BLANK"),"4T"))</f>
        <v/>
      </c>
      <c r="H359"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Tab'!$H$33:$H$517,MATCH(ROW()-1,'Census Input Tab'!$X$33:$X$517,0))))</f>
        <v/>
      </c>
      <c r="I359" s="72" t="str">
        <f>IF(ROW()-1&gt;MAX('Census Input Tab'!$X$33:$X$517),"",IF(OR(INDEX('Census Input Tab'!$O$33:$O$517,MATCH(ROW()-1,'Census Input Tab'!$X$33:$X$517,0))="NO",INDEX('Census Input Tab'!$O$33:$O$517,MATCH(ROW()-1,'Census Input Tab'!$X$33:$X$517,0))="BLANK"),IF(INDEX('Census Input Tab'!$O$33:$O$517,MATCH(ROW()-1,'Census Input Tab'!$X$33:$X$517,0))="NO","Missing Data","BLANK"),""))</f>
        <v/>
      </c>
      <c r="J359"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Tab'!$A$33:$A$517,MATCH(ROW()-1,'Census Input Tab'!$X$33:$X$517,0))))</f>
        <v/>
      </c>
      <c r="K359"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Tab'!$B$33:$B$517,MATCH(ROW()-1,'Census Input Tab'!$X$33:$X$517,0))))</f>
        <v/>
      </c>
      <c r="L359" s="58" t="str">
        <f>IF(ROW()-1&gt;MAX('Census Input Tab'!$X$33:$X$517),"",IF(OR(INDEX('Census Input Tab'!$O$33:$O$517,MATCH(ROW()-1,'Census Input Tab'!$X$33:$X$517,0))="NO",INDEX('Census Input Tab'!$O$33:$O$517,MATCH(ROW()-1,'Census Input Tab'!$X$33:$X$517,0))="BLANK"),IF(INDEX('Census Input Tab'!$O$33:$O$517,MATCH(ROW()-1,'Census Input Tab'!$X$33:$X$517,0))="NO","Missing Data","BLANK"),IF(INDEX('Census Input Tab'!$I$33:$I$517,MATCH(ROW()-1,'Census Input Tab'!$X$33:$X$517,0))="St Con","Y",IF(INDEX('Census Input Tab'!$I$33:$I$517,MATCH(ROW()-1,'Census Input Tab'!$X$33:$X$517,0))="COBRA","Y",""))))</f>
        <v/>
      </c>
    </row>
    <row r="360" spans="1:12" ht="12.75" customHeight="1">
      <c r="A360" s="69" t="str">
        <f>IF(ROW()-1&gt;MAX('Census Input Tab'!$X$33:$X$517),"",IF(OR(INDEX('Census Input Tab'!$O$33:$O$517,MATCH(ROW()-1,'Census Input Tab'!$X$33:$X$517,0))="NO",INDEX('Census Input Tab'!$O$33:$O$517,MATCH(ROW()-1,'Census Input Tab'!$X$33:$X$517,0))="BLANK"),IF(INDEX('Census Input Tab'!$O$33:$O$517,MATCH(ROW()-1,'Census Input Tab'!$X$33:$X$517,0))="NO","Missing Data","BLANK"),INDEX('Census Input Tab'!$D$33:$D$517,MATCH(ROW()-1,'Census Input Tab'!$X$33:$X$517,0))))</f>
        <v/>
      </c>
      <c r="B360"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Tab'!$E$33:$E$517,MATCH(ROW()-1,'Census Input Tab'!$X$33:$X$517,0))))</f>
        <v/>
      </c>
      <c r="C360"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Tab'!$C$33:$C$517,MATCH(ROW()-1,'Census Input Tab'!$X$33:$X$517,0))))</f>
        <v/>
      </c>
      <c r="D360"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Tab'!$F$33:$F$517,MATCH(ROW()-1,'Census Input Tab'!$X$33:$X$517,0))))</f>
        <v/>
      </c>
      <c r="E360" s="70" t="str">
        <f t="shared" si="5"/>
        <v/>
      </c>
      <c r="F360" s="70" t="str">
        <f>IF(ROW()-1&gt;MAX('Census Input Tab'!$X$33:$X$517),"",IF(OR(INDEX('Census Input Tab'!$O$33:$O$517,MATCH(ROW()-1,'Census Input Tab'!$X$33:$X$517,0))="NO",INDEX('Census Input Tab'!$O$33:$O$517,MATCH(ROW()-1,'Census Input Tab'!$X$33:$X$517,0))="BLANK"),IF(INDEX('Census Input Tab'!$O$33:$O$517,MATCH(ROW()-1,'Census Input Tab'!$X$33:$X$517,0))="NO","Missing Data","BLANK"),"None"))</f>
        <v/>
      </c>
      <c r="G360" s="62" t="str">
        <f>IF(ROW()-1&gt;MAX('Census Input Tab'!$X$33:$X$517),"",IF(OR(INDEX('Census Input Tab'!$O$33:$O$517,MATCH(ROW()-1,'Census Input Tab'!$X$33:$X$517,0))="NO",INDEX('Census Input Tab'!$O$33:$O$517,MATCH(ROW()-1,'Census Input Tab'!$X$33:$X$517,0))="BLANK"),IF(INDEX('Census Input Tab'!$O$33:$O$517,MATCH(ROW()-1,'Census Input Tab'!$X$33:$X$517,0))="NO","Missing Data","BLANK"),"4T"))</f>
        <v/>
      </c>
      <c r="H360"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Tab'!$H$33:$H$517,MATCH(ROW()-1,'Census Input Tab'!$X$33:$X$517,0))))</f>
        <v/>
      </c>
      <c r="I360" s="72" t="str">
        <f>IF(ROW()-1&gt;MAX('Census Input Tab'!$X$33:$X$517),"",IF(OR(INDEX('Census Input Tab'!$O$33:$O$517,MATCH(ROW()-1,'Census Input Tab'!$X$33:$X$517,0))="NO",INDEX('Census Input Tab'!$O$33:$O$517,MATCH(ROW()-1,'Census Input Tab'!$X$33:$X$517,0))="BLANK"),IF(INDEX('Census Input Tab'!$O$33:$O$517,MATCH(ROW()-1,'Census Input Tab'!$X$33:$X$517,0))="NO","Missing Data","BLANK"),""))</f>
        <v/>
      </c>
      <c r="J360"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Tab'!$A$33:$A$517,MATCH(ROW()-1,'Census Input Tab'!$X$33:$X$517,0))))</f>
        <v/>
      </c>
      <c r="K360"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Tab'!$B$33:$B$517,MATCH(ROW()-1,'Census Input Tab'!$X$33:$X$517,0))))</f>
        <v/>
      </c>
      <c r="L360" s="58" t="str">
        <f>IF(ROW()-1&gt;MAX('Census Input Tab'!$X$33:$X$517),"",IF(OR(INDEX('Census Input Tab'!$O$33:$O$517,MATCH(ROW()-1,'Census Input Tab'!$X$33:$X$517,0))="NO",INDEX('Census Input Tab'!$O$33:$O$517,MATCH(ROW()-1,'Census Input Tab'!$X$33:$X$517,0))="BLANK"),IF(INDEX('Census Input Tab'!$O$33:$O$517,MATCH(ROW()-1,'Census Input Tab'!$X$33:$X$517,0))="NO","Missing Data","BLANK"),IF(INDEX('Census Input Tab'!$I$33:$I$517,MATCH(ROW()-1,'Census Input Tab'!$X$33:$X$517,0))="St Con","Y",IF(INDEX('Census Input Tab'!$I$33:$I$517,MATCH(ROW()-1,'Census Input Tab'!$X$33:$X$517,0))="COBRA","Y",""))))</f>
        <v/>
      </c>
    </row>
    <row r="361" spans="1:12" ht="12.75" customHeight="1">
      <c r="A361" s="69" t="str">
        <f>IF(ROW()-1&gt;MAX('Census Input Tab'!$X$33:$X$517),"",IF(OR(INDEX('Census Input Tab'!$O$33:$O$517,MATCH(ROW()-1,'Census Input Tab'!$X$33:$X$517,0))="NO",INDEX('Census Input Tab'!$O$33:$O$517,MATCH(ROW()-1,'Census Input Tab'!$X$33:$X$517,0))="BLANK"),IF(INDEX('Census Input Tab'!$O$33:$O$517,MATCH(ROW()-1,'Census Input Tab'!$X$33:$X$517,0))="NO","Missing Data","BLANK"),INDEX('Census Input Tab'!$D$33:$D$517,MATCH(ROW()-1,'Census Input Tab'!$X$33:$X$517,0))))</f>
        <v/>
      </c>
      <c r="B361"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Tab'!$E$33:$E$517,MATCH(ROW()-1,'Census Input Tab'!$X$33:$X$517,0))))</f>
        <v/>
      </c>
      <c r="C361"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Tab'!$C$33:$C$517,MATCH(ROW()-1,'Census Input Tab'!$X$33:$X$517,0))))</f>
        <v/>
      </c>
      <c r="D361"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Tab'!$F$33:$F$517,MATCH(ROW()-1,'Census Input Tab'!$X$33:$X$517,0))))</f>
        <v/>
      </c>
      <c r="E361" s="70" t="str">
        <f t="shared" si="5"/>
        <v/>
      </c>
      <c r="F361" s="70" t="str">
        <f>IF(ROW()-1&gt;MAX('Census Input Tab'!$X$33:$X$517),"",IF(OR(INDEX('Census Input Tab'!$O$33:$O$517,MATCH(ROW()-1,'Census Input Tab'!$X$33:$X$517,0))="NO",INDEX('Census Input Tab'!$O$33:$O$517,MATCH(ROW()-1,'Census Input Tab'!$X$33:$X$517,0))="BLANK"),IF(INDEX('Census Input Tab'!$O$33:$O$517,MATCH(ROW()-1,'Census Input Tab'!$X$33:$X$517,0))="NO","Missing Data","BLANK"),"None"))</f>
        <v/>
      </c>
      <c r="G361" s="62" t="str">
        <f>IF(ROW()-1&gt;MAX('Census Input Tab'!$X$33:$X$517),"",IF(OR(INDEX('Census Input Tab'!$O$33:$O$517,MATCH(ROW()-1,'Census Input Tab'!$X$33:$X$517,0))="NO",INDEX('Census Input Tab'!$O$33:$O$517,MATCH(ROW()-1,'Census Input Tab'!$X$33:$X$517,0))="BLANK"),IF(INDEX('Census Input Tab'!$O$33:$O$517,MATCH(ROW()-1,'Census Input Tab'!$X$33:$X$517,0))="NO","Missing Data","BLANK"),"4T"))</f>
        <v/>
      </c>
      <c r="H361"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Tab'!$H$33:$H$517,MATCH(ROW()-1,'Census Input Tab'!$X$33:$X$517,0))))</f>
        <v/>
      </c>
      <c r="I361" s="72" t="str">
        <f>IF(ROW()-1&gt;MAX('Census Input Tab'!$X$33:$X$517),"",IF(OR(INDEX('Census Input Tab'!$O$33:$O$517,MATCH(ROW()-1,'Census Input Tab'!$X$33:$X$517,0))="NO",INDEX('Census Input Tab'!$O$33:$O$517,MATCH(ROW()-1,'Census Input Tab'!$X$33:$X$517,0))="BLANK"),IF(INDEX('Census Input Tab'!$O$33:$O$517,MATCH(ROW()-1,'Census Input Tab'!$X$33:$X$517,0))="NO","Missing Data","BLANK"),""))</f>
        <v/>
      </c>
      <c r="J361"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Tab'!$A$33:$A$517,MATCH(ROW()-1,'Census Input Tab'!$X$33:$X$517,0))))</f>
        <v/>
      </c>
      <c r="K361"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Tab'!$B$33:$B$517,MATCH(ROW()-1,'Census Input Tab'!$X$33:$X$517,0))))</f>
        <v/>
      </c>
      <c r="L361" s="58" t="str">
        <f>IF(ROW()-1&gt;MAX('Census Input Tab'!$X$33:$X$517),"",IF(OR(INDEX('Census Input Tab'!$O$33:$O$517,MATCH(ROW()-1,'Census Input Tab'!$X$33:$X$517,0))="NO",INDEX('Census Input Tab'!$O$33:$O$517,MATCH(ROW()-1,'Census Input Tab'!$X$33:$X$517,0))="BLANK"),IF(INDEX('Census Input Tab'!$O$33:$O$517,MATCH(ROW()-1,'Census Input Tab'!$X$33:$X$517,0))="NO","Missing Data","BLANK"),IF(INDEX('Census Input Tab'!$I$33:$I$517,MATCH(ROW()-1,'Census Input Tab'!$X$33:$X$517,0))="St Con","Y",IF(INDEX('Census Input Tab'!$I$33:$I$517,MATCH(ROW()-1,'Census Input Tab'!$X$33:$X$517,0))="COBRA","Y",""))))</f>
        <v/>
      </c>
    </row>
    <row r="362" spans="1:12" ht="12.75" customHeight="1">
      <c r="A362" s="69" t="str">
        <f>IF(ROW()-1&gt;MAX('Census Input Tab'!$X$33:$X$517),"",IF(OR(INDEX('Census Input Tab'!$O$33:$O$517,MATCH(ROW()-1,'Census Input Tab'!$X$33:$X$517,0))="NO",INDEX('Census Input Tab'!$O$33:$O$517,MATCH(ROW()-1,'Census Input Tab'!$X$33:$X$517,0))="BLANK"),IF(INDEX('Census Input Tab'!$O$33:$O$517,MATCH(ROW()-1,'Census Input Tab'!$X$33:$X$517,0))="NO","Missing Data","BLANK"),INDEX('Census Input Tab'!$D$33:$D$517,MATCH(ROW()-1,'Census Input Tab'!$X$33:$X$517,0))))</f>
        <v/>
      </c>
      <c r="B362"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Tab'!$E$33:$E$517,MATCH(ROW()-1,'Census Input Tab'!$X$33:$X$517,0))))</f>
        <v/>
      </c>
      <c r="C362"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Tab'!$C$33:$C$517,MATCH(ROW()-1,'Census Input Tab'!$X$33:$X$517,0))))</f>
        <v/>
      </c>
      <c r="D362"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Tab'!$F$33:$F$517,MATCH(ROW()-1,'Census Input Tab'!$X$33:$X$517,0))))</f>
        <v/>
      </c>
      <c r="E362" s="70" t="str">
        <f t="shared" si="5"/>
        <v/>
      </c>
      <c r="F362" s="70" t="str">
        <f>IF(ROW()-1&gt;MAX('Census Input Tab'!$X$33:$X$517),"",IF(OR(INDEX('Census Input Tab'!$O$33:$O$517,MATCH(ROW()-1,'Census Input Tab'!$X$33:$X$517,0))="NO",INDEX('Census Input Tab'!$O$33:$O$517,MATCH(ROW()-1,'Census Input Tab'!$X$33:$X$517,0))="BLANK"),IF(INDEX('Census Input Tab'!$O$33:$O$517,MATCH(ROW()-1,'Census Input Tab'!$X$33:$X$517,0))="NO","Missing Data","BLANK"),"None"))</f>
        <v/>
      </c>
      <c r="G362" s="62" t="str">
        <f>IF(ROW()-1&gt;MAX('Census Input Tab'!$X$33:$X$517),"",IF(OR(INDEX('Census Input Tab'!$O$33:$O$517,MATCH(ROW()-1,'Census Input Tab'!$X$33:$X$517,0))="NO",INDEX('Census Input Tab'!$O$33:$O$517,MATCH(ROW()-1,'Census Input Tab'!$X$33:$X$517,0))="BLANK"),IF(INDEX('Census Input Tab'!$O$33:$O$517,MATCH(ROW()-1,'Census Input Tab'!$X$33:$X$517,0))="NO","Missing Data","BLANK"),"4T"))</f>
        <v/>
      </c>
      <c r="H362"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Tab'!$H$33:$H$517,MATCH(ROW()-1,'Census Input Tab'!$X$33:$X$517,0))))</f>
        <v/>
      </c>
      <c r="I362" s="72" t="str">
        <f>IF(ROW()-1&gt;MAX('Census Input Tab'!$X$33:$X$517),"",IF(OR(INDEX('Census Input Tab'!$O$33:$O$517,MATCH(ROW()-1,'Census Input Tab'!$X$33:$X$517,0))="NO",INDEX('Census Input Tab'!$O$33:$O$517,MATCH(ROW()-1,'Census Input Tab'!$X$33:$X$517,0))="BLANK"),IF(INDEX('Census Input Tab'!$O$33:$O$517,MATCH(ROW()-1,'Census Input Tab'!$X$33:$X$517,0))="NO","Missing Data","BLANK"),""))</f>
        <v/>
      </c>
      <c r="J362"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Tab'!$A$33:$A$517,MATCH(ROW()-1,'Census Input Tab'!$X$33:$X$517,0))))</f>
        <v/>
      </c>
      <c r="K362"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Tab'!$B$33:$B$517,MATCH(ROW()-1,'Census Input Tab'!$X$33:$X$517,0))))</f>
        <v/>
      </c>
      <c r="L362" s="58" t="str">
        <f>IF(ROW()-1&gt;MAX('Census Input Tab'!$X$33:$X$517),"",IF(OR(INDEX('Census Input Tab'!$O$33:$O$517,MATCH(ROW()-1,'Census Input Tab'!$X$33:$X$517,0))="NO",INDEX('Census Input Tab'!$O$33:$O$517,MATCH(ROW()-1,'Census Input Tab'!$X$33:$X$517,0))="BLANK"),IF(INDEX('Census Input Tab'!$O$33:$O$517,MATCH(ROW()-1,'Census Input Tab'!$X$33:$X$517,0))="NO","Missing Data","BLANK"),IF(INDEX('Census Input Tab'!$I$33:$I$517,MATCH(ROW()-1,'Census Input Tab'!$X$33:$X$517,0))="St Con","Y",IF(INDEX('Census Input Tab'!$I$33:$I$517,MATCH(ROW()-1,'Census Input Tab'!$X$33:$X$517,0))="COBRA","Y",""))))</f>
        <v/>
      </c>
    </row>
    <row r="363" spans="1:12" ht="12.75" customHeight="1">
      <c r="A363" s="69" t="str">
        <f>IF(ROW()-1&gt;MAX('Census Input Tab'!$X$33:$X$517),"",IF(OR(INDEX('Census Input Tab'!$O$33:$O$517,MATCH(ROW()-1,'Census Input Tab'!$X$33:$X$517,0))="NO",INDEX('Census Input Tab'!$O$33:$O$517,MATCH(ROW()-1,'Census Input Tab'!$X$33:$X$517,0))="BLANK"),IF(INDEX('Census Input Tab'!$O$33:$O$517,MATCH(ROW()-1,'Census Input Tab'!$X$33:$X$517,0))="NO","Missing Data","BLANK"),INDEX('Census Input Tab'!$D$33:$D$517,MATCH(ROW()-1,'Census Input Tab'!$X$33:$X$517,0))))</f>
        <v/>
      </c>
      <c r="B363"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Tab'!$E$33:$E$517,MATCH(ROW()-1,'Census Input Tab'!$X$33:$X$517,0))))</f>
        <v/>
      </c>
      <c r="C363"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Tab'!$C$33:$C$517,MATCH(ROW()-1,'Census Input Tab'!$X$33:$X$517,0))))</f>
        <v/>
      </c>
      <c r="D363"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Tab'!$F$33:$F$517,MATCH(ROW()-1,'Census Input Tab'!$X$33:$X$517,0))))</f>
        <v/>
      </c>
      <c r="E363" s="70" t="str">
        <f t="shared" si="5"/>
        <v/>
      </c>
      <c r="F363" s="70" t="str">
        <f>IF(ROW()-1&gt;MAX('Census Input Tab'!$X$33:$X$517),"",IF(OR(INDEX('Census Input Tab'!$O$33:$O$517,MATCH(ROW()-1,'Census Input Tab'!$X$33:$X$517,0))="NO",INDEX('Census Input Tab'!$O$33:$O$517,MATCH(ROW()-1,'Census Input Tab'!$X$33:$X$517,0))="BLANK"),IF(INDEX('Census Input Tab'!$O$33:$O$517,MATCH(ROW()-1,'Census Input Tab'!$X$33:$X$517,0))="NO","Missing Data","BLANK"),"None"))</f>
        <v/>
      </c>
      <c r="G363" s="62" t="str">
        <f>IF(ROW()-1&gt;MAX('Census Input Tab'!$X$33:$X$517),"",IF(OR(INDEX('Census Input Tab'!$O$33:$O$517,MATCH(ROW()-1,'Census Input Tab'!$X$33:$X$517,0))="NO",INDEX('Census Input Tab'!$O$33:$O$517,MATCH(ROW()-1,'Census Input Tab'!$X$33:$X$517,0))="BLANK"),IF(INDEX('Census Input Tab'!$O$33:$O$517,MATCH(ROW()-1,'Census Input Tab'!$X$33:$X$517,0))="NO","Missing Data","BLANK"),"4T"))</f>
        <v/>
      </c>
      <c r="H363"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Tab'!$H$33:$H$517,MATCH(ROW()-1,'Census Input Tab'!$X$33:$X$517,0))))</f>
        <v/>
      </c>
      <c r="I363" s="72" t="str">
        <f>IF(ROW()-1&gt;MAX('Census Input Tab'!$X$33:$X$517),"",IF(OR(INDEX('Census Input Tab'!$O$33:$O$517,MATCH(ROW()-1,'Census Input Tab'!$X$33:$X$517,0))="NO",INDEX('Census Input Tab'!$O$33:$O$517,MATCH(ROW()-1,'Census Input Tab'!$X$33:$X$517,0))="BLANK"),IF(INDEX('Census Input Tab'!$O$33:$O$517,MATCH(ROW()-1,'Census Input Tab'!$X$33:$X$517,0))="NO","Missing Data","BLANK"),""))</f>
        <v/>
      </c>
      <c r="J363"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Tab'!$A$33:$A$517,MATCH(ROW()-1,'Census Input Tab'!$X$33:$X$517,0))))</f>
        <v/>
      </c>
      <c r="K363"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Tab'!$B$33:$B$517,MATCH(ROW()-1,'Census Input Tab'!$X$33:$X$517,0))))</f>
        <v/>
      </c>
      <c r="L363" s="58" t="str">
        <f>IF(ROW()-1&gt;MAX('Census Input Tab'!$X$33:$X$517),"",IF(OR(INDEX('Census Input Tab'!$O$33:$O$517,MATCH(ROW()-1,'Census Input Tab'!$X$33:$X$517,0))="NO",INDEX('Census Input Tab'!$O$33:$O$517,MATCH(ROW()-1,'Census Input Tab'!$X$33:$X$517,0))="BLANK"),IF(INDEX('Census Input Tab'!$O$33:$O$517,MATCH(ROW()-1,'Census Input Tab'!$X$33:$X$517,0))="NO","Missing Data","BLANK"),IF(INDEX('Census Input Tab'!$I$33:$I$517,MATCH(ROW()-1,'Census Input Tab'!$X$33:$X$517,0))="St Con","Y",IF(INDEX('Census Input Tab'!$I$33:$I$517,MATCH(ROW()-1,'Census Input Tab'!$X$33:$X$517,0))="COBRA","Y",""))))</f>
        <v/>
      </c>
    </row>
    <row r="364" spans="1:12" ht="12.75" customHeight="1">
      <c r="A364" s="69" t="str">
        <f>IF(ROW()-1&gt;MAX('Census Input Tab'!$X$33:$X$517),"",IF(OR(INDEX('Census Input Tab'!$O$33:$O$517,MATCH(ROW()-1,'Census Input Tab'!$X$33:$X$517,0))="NO",INDEX('Census Input Tab'!$O$33:$O$517,MATCH(ROW()-1,'Census Input Tab'!$X$33:$X$517,0))="BLANK"),IF(INDEX('Census Input Tab'!$O$33:$O$517,MATCH(ROW()-1,'Census Input Tab'!$X$33:$X$517,0))="NO","Missing Data","BLANK"),INDEX('Census Input Tab'!$D$33:$D$517,MATCH(ROW()-1,'Census Input Tab'!$X$33:$X$517,0))))</f>
        <v/>
      </c>
      <c r="B364"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Tab'!$E$33:$E$517,MATCH(ROW()-1,'Census Input Tab'!$X$33:$X$517,0))))</f>
        <v/>
      </c>
      <c r="C364"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Tab'!$C$33:$C$517,MATCH(ROW()-1,'Census Input Tab'!$X$33:$X$517,0))))</f>
        <v/>
      </c>
      <c r="D364"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Tab'!$F$33:$F$517,MATCH(ROW()-1,'Census Input Tab'!$X$33:$X$517,0))))</f>
        <v/>
      </c>
      <c r="E364" s="70" t="str">
        <f t="shared" si="5"/>
        <v/>
      </c>
      <c r="F364" s="70" t="str">
        <f>IF(ROW()-1&gt;MAX('Census Input Tab'!$X$33:$X$517),"",IF(OR(INDEX('Census Input Tab'!$O$33:$O$517,MATCH(ROW()-1,'Census Input Tab'!$X$33:$X$517,0))="NO",INDEX('Census Input Tab'!$O$33:$O$517,MATCH(ROW()-1,'Census Input Tab'!$X$33:$X$517,0))="BLANK"),IF(INDEX('Census Input Tab'!$O$33:$O$517,MATCH(ROW()-1,'Census Input Tab'!$X$33:$X$517,0))="NO","Missing Data","BLANK"),"None"))</f>
        <v/>
      </c>
      <c r="G364" s="62" t="str">
        <f>IF(ROW()-1&gt;MAX('Census Input Tab'!$X$33:$X$517),"",IF(OR(INDEX('Census Input Tab'!$O$33:$O$517,MATCH(ROW()-1,'Census Input Tab'!$X$33:$X$517,0))="NO",INDEX('Census Input Tab'!$O$33:$O$517,MATCH(ROW()-1,'Census Input Tab'!$X$33:$X$517,0))="BLANK"),IF(INDEX('Census Input Tab'!$O$33:$O$517,MATCH(ROW()-1,'Census Input Tab'!$X$33:$X$517,0))="NO","Missing Data","BLANK"),"4T"))</f>
        <v/>
      </c>
      <c r="H364"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Tab'!$H$33:$H$517,MATCH(ROW()-1,'Census Input Tab'!$X$33:$X$517,0))))</f>
        <v/>
      </c>
      <c r="I364" s="72" t="str">
        <f>IF(ROW()-1&gt;MAX('Census Input Tab'!$X$33:$X$517),"",IF(OR(INDEX('Census Input Tab'!$O$33:$O$517,MATCH(ROW()-1,'Census Input Tab'!$X$33:$X$517,0))="NO",INDEX('Census Input Tab'!$O$33:$O$517,MATCH(ROW()-1,'Census Input Tab'!$X$33:$X$517,0))="BLANK"),IF(INDEX('Census Input Tab'!$O$33:$O$517,MATCH(ROW()-1,'Census Input Tab'!$X$33:$X$517,0))="NO","Missing Data","BLANK"),""))</f>
        <v/>
      </c>
      <c r="J364"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Tab'!$A$33:$A$517,MATCH(ROW()-1,'Census Input Tab'!$X$33:$X$517,0))))</f>
        <v/>
      </c>
      <c r="K364"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Tab'!$B$33:$B$517,MATCH(ROW()-1,'Census Input Tab'!$X$33:$X$517,0))))</f>
        <v/>
      </c>
      <c r="L364" s="58" t="str">
        <f>IF(ROW()-1&gt;MAX('Census Input Tab'!$X$33:$X$517),"",IF(OR(INDEX('Census Input Tab'!$O$33:$O$517,MATCH(ROW()-1,'Census Input Tab'!$X$33:$X$517,0))="NO",INDEX('Census Input Tab'!$O$33:$O$517,MATCH(ROW()-1,'Census Input Tab'!$X$33:$X$517,0))="BLANK"),IF(INDEX('Census Input Tab'!$O$33:$O$517,MATCH(ROW()-1,'Census Input Tab'!$X$33:$X$517,0))="NO","Missing Data","BLANK"),IF(INDEX('Census Input Tab'!$I$33:$I$517,MATCH(ROW()-1,'Census Input Tab'!$X$33:$X$517,0))="St Con","Y",IF(INDEX('Census Input Tab'!$I$33:$I$517,MATCH(ROW()-1,'Census Input Tab'!$X$33:$X$517,0))="COBRA","Y",""))))</f>
        <v/>
      </c>
    </row>
    <row r="365" spans="1:12" ht="12.75" customHeight="1">
      <c r="A365" s="69" t="str">
        <f>IF(ROW()-1&gt;MAX('Census Input Tab'!$X$33:$X$517),"",IF(OR(INDEX('Census Input Tab'!$O$33:$O$517,MATCH(ROW()-1,'Census Input Tab'!$X$33:$X$517,0))="NO",INDEX('Census Input Tab'!$O$33:$O$517,MATCH(ROW()-1,'Census Input Tab'!$X$33:$X$517,0))="BLANK"),IF(INDEX('Census Input Tab'!$O$33:$O$517,MATCH(ROW()-1,'Census Input Tab'!$X$33:$X$517,0))="NO","Missing Data","BLANK"),INDEX('Census Input Tab'!$D$33:$D$517,MATCH(ROW()-1,'Census Input Tab'!$X$33:$X$517,0))))</f>
        <v/>
      </c>
      <c r="B365"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Tab'!$E$33:$E$517,MATCH(ROW()-1,'Census Input Tab'!$X$33:$X$517,0))))</f>
        <v/>
      </c>
      <c r="C365"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Tab'!$C$33:$C$517,MATCH(ROW()-1,'Census Input Tab'!$X$33:$X$517,0))))</f>
        <v/>
      </c>
      <c r="D365"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Tab'!$F$33:$F$517,MATCH(ROW()-1,'Census Input Tab'!$X$33:$X$517,0))))</f>
        <v/>
      </c>
      <c r="E365" s="70" t="str">
        <f t="shared" si="5"/>
        <v/>
      </c>
      <c r="F365" s="70" t="str">
        <f>IF(ROW()-1&gt;MAX('Census Input Tab'!$X$33:$X$517),"",IF(OR(INDEX('Census Input Tab'!$O$33:$O$517,MATCH(ROW()-1,'Census Input Tab'!$X$33:$X$517,0))="NO",INDEX('Census Input Tab'!$O$33:$O$517,MATCH(ROW()-1,'Census Input Tab'!$X$33:$X$517,0))="BLANK"),IF(INDEX('Census Input Tab'!$O$33:$O$517,MATCH(ROW()-1,'Census Input Tab'!$X$33:$X$517,0))="NO","Missing Data","BLANK"),"None"))</f>
        <v/>
      </c>
      <c r="G365" s="62" t="str">
        <f>IF(ROW()-1&gt;MAX('Census Input Tab'!$X$33:$X$517),"",IF(OR(INDEX('Census Input Tab'!$O$33:$O$517,MATCH(ROW()-1,'Census Input Tab'!$X$33:$X$517,0))="NO",INDEX('Census Input Tab'!$O$33:$O$517,MATCH(ROW()-1,'Census Input Tab'!$X$33:$X$517,0))="BLANK"),IF(INDEX('Census Input Tab'!$O$33:$O$517,MATCH(ROW()-1,'Census Input Tab'!$X$33:$X$517,0))="NO","Missing Data","BLANK"),"4T"))</f>
        <v/>
      </c>
      <c r="H365"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Tab'!$H$33:$H$517,MATCH(ROW()-1,'Census Input Tab'!$X$33:$X$517,0))))</f>
        <v/>
      </c>
      <c r="I365" s="72" t="str">
        <f>IF(ROW()-1&gt;MAX('Census Input Tab'!$X$33:$X$517),"",IF(OR(INDEX('Census Input Tab'!$O$33:$O$517,MATCH(ROW()-1,'Census Input Tab'!$X$33:$X$517,0))="NO",INDEX('Census Input Tab'!$O$33:$O$517,MATCH(ROW()-1,'Census Input Tab'!$X$33:$X$517,0))="BLANK"),IF(INDEX('Census Input Tab'!$O$33:$O$517,MATCH(ROW()-1,'Census Input Tab'!$X$33:$X$517,0))="NO","Missing Data","BLANK"),""))</f>
        <v/>
      </c>
      <c r="J365"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Tab'!$A$33:$A$517,MATCH(ROW()-1,'Census Input Tab'!$X$33:$X$517,0))))</f>
        <v/>
      </c>
      <c r="K365"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Tab'!$B$33:$B$517,MATCH(ROW()-1,'Census Input Tab'!$X$33:$X$517,0))))</f>
        <v/>
      </c>
      <c r="L365" s="58" t="str">
        <f>IF(ROW()-1&gt;MAX('Census Input Tab'!$X$33:$X$517),"",IF(OR(INDEX('Census Input Tab'!$O$33:$O$517,MATCH(ROW()-1,'Census Input Tab'!$X$33:$X$517,0))="NO",INDEX('Census Input Tab'!$O$33:$O$517,MATCH(ROW()-1,'Census Input Tab'!$X$33:$X$517,0))="BLANK"),IF(INDEX('Census Input Tab'!$O$33:$O$517,MATCH(ROW()-1,'Census Input Tab'!$X$33:$X$517,0))="NO","Missing Data","BLANK"),IF(INDEX('Census Input Tab'!$I$33:$I$517,MATCH(ROW()-1,'Census Input Tab'!$X$33:$X$517,0))="St Con","Y",IF(INDEX('Census Input Tab'!$I$33:$I$517,MATCH(ROW()-1,'Census Input Tab'!$X$33:$X$517,0))="COBRA","Y",""))))</f>
        <v/>
      </c>
    </row>
    <row r="366" spans="1:12" ht="12.75" customHeight="1">
      <c r="A366" s="69" t="str">
        <f>IF(ROW()-1&gt;MAX('Census Input Tab'!$X$33:$X$517),"",IF(OR(INDEX('Census Input Tab'!$O$33:$O$517,MATCH(ROW()-1,'Census Input Tab'!$X$33:$X$517,0))="NO",INDEX('Census Input Tab'!$O$33:$O$517,MATCH(ROW()-1,'Census Input Tab'!$X$33:$X$517,0))="BLANK"),IF(INDEX('Census Input Tab'!$O$33:$O$517,MATCH(ROW()-1,'Census Input Tab'!$X$33:$X$517,0))="NO","Missing Data","BLANK"),INDEX('Census Input Tab'!$D$33:$D$517,MATCH(ROW()-1,'Census Input Tab'!$X$33:$X$517,0))))</f>
        <v/>
      </c>
      <c r="B366"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Tab'!$E$33:$E$517,MATCH(ROW()-1,'Census Input Tab'!$X$33:$X$517,0))))</f>
        <v/>
      </c>
      <c r="C366"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Tab'!$C$33:$C$517,MATCH(ROW()-1,'Census Input Tab'!$X$33:$X$517,0))))</f>
        <v/>
      </c>
      <c r="D366"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Tab'!$F$33:$F$517,MATCH(ROW()-1,'Census Input Tab'!$X$33:$X$517,0))))</f>
        <v/>
      </c>
      <c r="E366" s="70" t="str">
        <f t="shared" si="5"/>
        <v/>
      </c>
      <c r="F366" s="70" t="str">
        <f>IF(ROW()-1&gt;MAX('Census Input Tab'!$X$33:$X$517),"",IF(OR(INDEX('Census Input Tab'!$O$33:$O$517,MATCH(ROW()-1,'Census Input Tab'!$X$33:$X$517,0))="NO",INDEX('Census Input Tab'!$O$33:$O$517,MATCH(ROW()-1,'Census Input Tab'!$X$33:$X$517,0))="BLANK"),IF(INDEX('Census Input Tab'!$O$33:$O$517,MATCH(ROW()-1,'Census Input Tab'!$X$33:$X$517,0))="NO","Missing Data","BLANK"),"None"))</f>
        <v/>
      </c>
      <c r="G366" s="62" t="str">
        <f>IF(ROW()-1&gt;MAX('Census Input Tab'!$X$33:$X$517),"",IF(OR(INDEX('Census Input Tab'!$O$33:$O$517,MATCH(ROW()-1,'Census Input Tab'!$X$33:$X$517,0))="NO",INDEX('Census Input Tab'!$O$33:$O$517,MATCH(ROW()-1,'Census Input Tab'!$X$33:$X$517,0))="BLANK"),IF(INDEX('Census Input Tab'!$O$33:$O$517,MATCH(ROW()-1,'Census Input Tab'!$X$33:$X$517,0))="NO","Missing Data","BLANK"),"4T"))</f>
        <v/>
      </c>
      <c r="H366"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Tab'!$H$33:$H$517,MATCH(ROW()-1,'Census Input Tab'!$X$33:$X$517,0))))</f>
        <v/>
      </c>
      <c r="I366" s="72" t="str">
        <f>IF(ROW()-1&gt;MAX('Census Input Tab'!$X$33:$X$517),"",IF(OR(INDEX('Census Input Tab'!$O$33:$O$517,MATCH(ROW()-1,'Census Input Tab'!$X$33:$X$517,0))="NO",INDEX('Census Input Tab'!$O$33:$O$517,MATCH(ROW()-1,'Census Input Tab'!$X$33:$X$517,0))="BLANK"),IF(INDEX('Census Input Tab'!$O$33:$O$517,MATCH(ROW()-1,'Census Input Tab'!$X$33:$X$517,0))="NO","Missing Data","BLANK"),""))</f>
        <v/>
      </c>
      <c r="J366"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Tab'!$A$33:$A$517,MATCH(ROW()-1,'Census Input Tab'!$X$33:$X$517,0))))</f>
        <v/>
      </c>
      <c r="K366"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Tab'!$B$33:$B$517,MATCH(ROW()-1,'Census Input Tab'!$X$33:$X$517,0))))</f>
        <v/>
      </c>
      <c r="L366" s="58" t="str">
        <f>IF(ROW()-1&gt;MAX('Census Input Tab'!$X$33:$X$517),"",IF(OR(INDEX('Census Input Tab'!$O$33:$O$517,MATCH(ROW()-1,'Census Input Tab'!$X$33:$X$517,0))="NO",INDEX('Census Input Tab'!$O$33:$O$517,MATCH(ROW()-1,'Census Input Tab'!$X$33:$X$517,0))="BLANK"),IF(INDEX('Census Input Tab'!$O$33:$O$517,MATCH(ROW()-1,'Census Input Tab'!$X$33:$X$517,0))="NO","Missing Data","BLANK"),IF(INDEX('Census Input Tab'!$I$33:$I$517,MATCH(ROW()-1,'Census Input Tab'!$X$33:$X$517,0))="St Con","Y",IF(INDEX('Census Input Tab'!$I$33:$I$517,MATCH(ROW()-1,'Census Input Tab'!$X$33:$X$517,0))="COBRA","Y",""))))</f>
        <v/>
      </c>
    </row>
    <row r="367" spans="1:12" ht="12.75" customHeight="1">
      <c r="A367" s="69" t="str">
        <f>IF(ROW()-1&gt;MAX('Census Input Tab'!$X$33:$X$517),"",IF(OR(INDEX('Census Input Tab'!$O$33:$O$517,MATCH(ROW()-1,'Census Input Tab'!$X$33:$X$517,0))="NO",INDEX('Census Input Tab'!$O$33:$O$517,MATCH(ROW()-1,'Census Input Tab'!$X$33:$X$517,0))="BLANK"),IF(INDEX('Census Input Tab'!$O$33:$O$517,MATCH(ROW()-1,'Census Input Tab'!$X$33:$X$517,0))="NO","Missing Data","BLANK"),INDEX('Census Input Tab'!$D$33:$D$517,MATCH(ROW()-1,'Census Input Tab'!$X$33:$X$517,0))))</f>
        <v/>
      </c>
      <c r="B367"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Tab'!$E$33:$E$517,MATCH(ROW()-1,'Census Input Tab'!$X$33:$X$517,0))))</f>
        <v/>
      </c>
      <c r="C367"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Tab'!$C$33:$C$517,MATCH(ROW()-1,'Census Input Tab'!$X$33:$X$517,0))))</f>
        <v/>
      </c>
      <c r="D367"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Tab'!$F$33:$F$517,MATCH(ROW()-1,'Census Input Tab'!$X$33:$X$517,0))))</f>
        <v/>
      </c>
      <c r="E367" s="70" t="str">
        <f t="shared" si="5"/>
        <v/>
      </c>
      <c r="F367" s="70" t="str">
        <f>IF(ROW()-1&gt;MAX('Census Input Tab'!$X$33:$X$517),"",IF(OR(INDEX('Census Input Tab'!$O$33:$O$517,MATCH(ROW()-1,'Census Input Tab'!$X$33:$X$517,0))="NO",INDEX('Census Input Tab'!$O$33:$O$517,MATCH(ROW()-1,'Census Input Tab'!$X$33:$X$517,0))="BLANK"),IF(INDEX('Census Input Tab'!$O$33:$O$517,MATCH(ROW()-1,'Census Input Tab'!$X$33:$X$517,0))="NO","Missing Data","BLANK"),"None"))</f>
        <v/>
      </c>
      <c r="G367" s="62" t="str">
        <f>IF(ROW()-1&gt;MAX('Census Input Tab'!$X$33:$X$517),"",IF(OR(INDEX('Census Input Tab'!$O$33:$O$517,MATCH(ROW()-1,'Census Input Tab'!$X$33:$X$517,0))="NO",INDEX('Census Input Tab'!$O$33:$O$517,MATCH(ROW()-1,'Census Input Tab'!$X$33:$X$517,0))="BLANK"),IF(INDEX('Census Input Tab'!$O$33:$O$517,MATCH(ROW()-1,'Census Input Tab'!$X$33:$X$517,0))="NO","Missing Data","BLANK"),"4T"))</f>
        <v/>
      </c>
      <c r="H367"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Tab'!$H$33:$H$517,MATCH(ROW()-1,'Census Input Tab'!$X$33:$X$517,0))))</f>
        <v/>
      </c>
      <c r="I367" s="72" t="str">
        <f>IF(ROW()-1&gt;MAX('Census Input Tab'!$X$33:$X$517),"",IF(OR(INDEX('Census Input Tab'!$O$33:$O$517,MATCH(ROW()-1,'Census Input Tab'!$X$33:$X$517,0))="NO",INDEX('Census Input Tab'!$O$33:$O$517,MATCH(ROW()-1,'Census Input Tab'!$X$33:$X$517,0))="BLANK"),IF(INDEX('Census Input Tab'!$O$33:$O$517,MATCH(ROW()-1,'Census Input Tab'!$X$33:$X$517,0))="NO","Missing Data","BLANK"),""))</f>
        <v/>
      </c>
      <c r="J367"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Tab'!$A$33:$A$517,MATCH(ROW()-1,'Census Input Tab'!$X$33:$X$517,0))))</f>
        <v/>
      </c>
      <c r="K367"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Tab'!$B$33:$B$517,MATCH(ROW()-1,'Census Input Tab'!$X$33:$X$517,0))))</f>
        <v/>
      </c>
      <c r="L367" s="58" t="str">
        <f>IF(ROW()-1&gt;MAX('Census Input Tab'!$X$33:$X$517),"",IF(OR(INDEX('Census Input Tab'!$O$33:$O$517,MATCH(ROW()-1,'Census Input Tab'!$X$33:$X$517,0))="NO",INDEX('Census Input Tab'!$O$33:$O$517,MATCH(ROW()-1,'Census Input Tab'!$X$33:$X$517,0))="BLANK"),IF(INDEX('Census Input Tab'!$O$33:$O$517,MATCH(ROW()-1,'Census Input Tab'!$X$33:$X$517,0))="NO","Missing Data","BLANK"),IF(INDEX('Census Input Tab'!$I$33:$I$517,MATCH(ROW()-1,'Census Input Tab'!$X$33:$X$517,0))="St Con","Y",IF(INDEX('Census Input Tab'!$I$33:$I$517,MATCH(ROW()-1,'Census Input Tab'!$X$33:$X$517,0))="COBRA","Y",""))))</f>
        <v/>
      </c>
    </row>
    <row r="368" spans="1:12" ht="12.75" customHeight="1">
      <c r="A368" s="69" t="str">
        <f>IF(ROW()-1&gt;MAX('Census Input Tab'!$X$33:$X$517),"",IF(OR(INDEX('Census Input Tab'!$O$33:$O$517,MATCH(ROW()-1,'Census Input Tab'!$X$33:$X$517,0))="NO",INDEX('Census Input Tab'!$O$33:$O$517,MATCH(ROW()-1,'Census Input Tab'!$X$33:$X$517,0))="BLANK"),IF(INDEX('Census Input Tab'!$O$33:$O$517,MATCH(ROW()-1,'Census Input Tab'!$X$33:$X$517,0))="NO","Missing Data","BLANK"),INDEX('Census Input Tab'!$D$33:$D$517,MATCH(ROW()-1,'Census Input Tab'!$X$33:$X$517,0))))</f>
        <v/>
      </c>
      <c r="B368"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Tab'!$E$33:$E$517,MATCH(ROW()-1,'Census Input Tab'!$X$33:$X$517,0))))</f>
        <v/>
      </c>
      <c r="C368"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Tab'!$C$33:$C$517,MATCH(ROW()-1,'Census Input Tab'!$X$33:$X$517,0))))</f>
        <v/>
      </c>
      <c r="D368"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Tab'!$F$33:$F$517,MATCH(ROW()-1,'Census Input Tab'!$X$33:$X$517,0))))</f>
        <v/>
      </c>
      <c r="E368" s="70" t="str">
        <f t="shared" si="5"/>
        <v/>
      </c>
      <c r="F368" s="70" t="str">
        <f>IF(ROW()-1&gt;MAX('Census Input Tab'!$X$33:$X$517),"",IF(OR(INDEX('Census Input Tab'!$O$33:$O$517,MATCH(ROW()-1,'Census Input Tab'!$X$33:$X$517,0))="NO",INDEX('Census Input Tab'!$O$33:$O$517,MATCH(ROW()-1,'Census Input Tab'!$X$33:$X$517,0))="BLANK"),IF(INDEX('Census Input Tab'!$O$33:$O$517,MATCH(ROW()-1,'Census Input Tab'!$X$33:$X$517,0))="NO","Missing Data","BLANK"),"None"))</f>
        <v/>
      </c>
      <c r="G368" s="62" t="str">
        <f>IF(ROW()-1&gt;MAX('Census Input Tab'!$X$33:$X$517),"",IF(OR(INDEX('Census Input Tab'!$O$33:$O$517,MATCH(ROW()-1,'Census Input Tab'!$X$33:$X$517,0))="NO",INDEX('Census Input Tab'!$O$33:$O$517,MATCH(ROW()-1,'Census Input Tab'!$X$33:$X$517,0))="BLANK"),IF(INDEX('Census Input Tab'!$O$33:$O$517,MATCH(ROW()-1,'Census Input Tab'!$X$33:$X$517,0))="NO","Missing Data","BLANK"),"4T"))</f>
        <v/>
      </c>
      <c r="H368"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Tab'!$H$33:$H$517,MATCH(ROW()-1,'Census Input Tab'!$X$33:$X$517,0))))</f>
        <v/>
      </c>
      <c r="I368" s="72" t="str">
        <f>IF(ROW()-1&gt;MAX('Census Input Tab'!$X$33:$X$517),"",IF(OR(INDEX('Census Input Tab'!$O$33:$O$517,MATCH(ROW()-1,'Census Input Tab'!$X$33:$X$517,0))="NO",INDEX('Census Input Tab'!$O$33:$O$517,MATCH(ROW()-1,'Census Input Tab'!$X$33:$X$517,0))="BLANK"),IF(INDEX('Census Input Tab'!$O$33:$O$517,MATCH(ROW()-1,'Census Input Tab'!$X$33:$X$517,0))="NO","Missing Data","BLANK"),""))</f>
        <v/>
      </c>
      <c r="J368"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Tab'!$A$33:$A$517,MATCH(ROW()-1,'Census Input Tab'!$X$33:$X$517,0))))</f>
        <v/>
      </c>
      <c r="K368"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Tab'!$B$33:$B$517,MATCH(ROW()-1,'Census Input Tab'!$X$33:$X$517,0))))</f>
        <v/>
      </c>
      <c r="L368" s="58" t="str">
        <f>IF(ROW()-1&gt;MAX('Census Input Tab'!$X$33:$X$517),"",IF(OR(INDEX('Census Input Tab'!$O$33:$O$517,MATCH(ROW()-1,'Census Input Tab'!$X$33:$X$517,0))="NO",INDEX('Census Input Tab'!$O$33:$O$517,MATCH(ROW()-1,'Census Input Tab'!$X$33:$X$517,0))="BLANK"),IF(INDEX('Census Input Tab'!$O$33:$O$517,MATCH(ROW()-1,'Census Input Tab'!$X$33:$X$517,0))="NO","Missing Data","BLANK"),IF(INDEX('Census Input Tab'!$I$33:$I$517,MATCH(ROW()-1,'Census Input Tab'!$X$33:$X$517,0))="St Con","Y",IF(INDEX('Census Input Tab'!$I$33:$I$517,MATCH(ROW()-1,'Census Input Tab'!$X$33:$X$517,0))="COBRA","Y",""))))</f>
        <v/>
      </c>
    </row>
    <row r="369" spans="1:12" ht="12.75" customHeight="1">
      <c r="A369" s="69" t="str">
        <f>IF(ROW()-1&gt;MAX('Census Input Tab'!$X$33:$X$517),"",IF(OR(INDEX('Census Input Tab'!$O$33:$O$517,MATCH(ROW()-1,'Census Input Tab'!$X$33:$X$517,0))="NO",INDEX('Census Input Tab'!$O$33:$O$517,MATCH(ROW()-1,'Census Input Tab'!$X$33:$X$517,0))="BLANK"),IF(INDEX('Census Input Tab'!$O$33:$O$517,MATCH(ROW()-1,'Census Input Tab'!$X$33:$X$517,0))="NO","Missing Data","BLANK"),INDEX('Census Input Tab'!$D$33:$D$517,MATCH(ROW()-1,'Census Input Tab'!$X$33:$X$517,0))))</f>
        <v/>
      </c>
      <c r="B369"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Tab'!$E$33:$E$517,MATCH(ROW()-1,'Census Input Tab'!$X$33:$X$517,0))))</f>
        <v/>
      </c>
      <c r="C369"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Tab'!$C$33:$C$517,MATCH(ROW()-1,'Census Input Tab'!$X$33:$X$517,0))))</f>
        <v/>
      </c>
      <c r="D369"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Tab'!$F$33:$F$517,MATCH(ROW()-1,'Census Input Tab'!$X$33:$X$517,0))))</f>
        <v/>
      </c>
      <c r="E369" s="70" t="str">
        <f t="shared" si="5"/>
        <v/>
      </c>
      <c r="F369" s="70" t="str">
        <f>IF(ROW()-1&gt;MAX('Census Input Tab'!$X$33:$X$517),"",IF(OR(INDEX('Census Input Tab'!$O$33:$O$517,MATCH(ROW()-1,'Census Input Tab'!$X$33:$X$517,0))="NO",INDEX('Census Input Tab'!$O$33:$O$517,MATCH(ROW()-1,'Census Input Tab'!$X$33:$X$517,0))="BLANK"),IF(INDEX('Census Input Tab'!$O$33:$O$517,MATCH(ROW()-1,'Census Input Tab'!$X$33:$X$517,0))="NO","Missing Data","BLANK"),"None"))</f>
        <v/>
      </c>
      <c r="G369" s="62" t="str">
        <f>IF(ROW()-1&gt;MAX('Census Input Tab'!$X$33:$X$517),"",IF(OR(INDEX('Census Input Tab'!$O$33:$O$517,MATCH(ROW()-1,'Census Input Tab'!$X$33:$X$517,0))="NO",INDEX('Census Input Tab'!$O$33:$O$517,MATCH(ROW()-1,'Census Input Tab'!$X$33:$X$517,0))="BLANK"),IF(INDEX('Census Input Tab'!$O$33:$O$517,MATCH(ROW()-1,'Census Input Tab'!$X$33:$X$517,0))="NO","Missing Data","BLANK"),"4T"))</f>
        <v/>
      </c>
      <c r="H369"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Tab'!$H$33:$H$517,MATCH(ROW()-1,'Census Input Tab'!$X$33:$X$517,0))))</f>
        <v/>
      </c>
      <c r="I369" s="72" t="str">
        <f>IF(ROW()-1&gt;MAX('Census Input Tab'!$X$33:$X$517),"",IF(OR(INDEX('Census Input Tab'!$O$33:$O$517,MATCH(ROW()-1,'Census Input Tab'!$X$33:$X$517,0))="NO",INDEX('Census Input Tab'!$O$33:$O$517,MATCH(ROW()-1,'Census Input Tab'!$X$33:$X$517,0))="BLANK"),IF(INDEX('Census Input Tab'!$O$33:$O$517,MATCH(ROW()-1,'Census Input Tab'!$X$33:$X$517,0))="NO","Missing Data","BLANK"),""))</f>
        <v/>
      </c>
      <c r="J369"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Tab'!$A$33:$A$517,MATCH(ROW()-1,'Census Input Tab'!$X$33:$X$517,0))))</f>
        <v/>
      </c>
      <c r="K369"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Tab'!$B$33:$B$517,MATCH(ROW()-1,'Census Input Tab'!$X$33:$X$517,0))))</f>
        <v/>
      </c>
      <c r="L369" s="58" t="str">
        <f>IF(ROW()-1&gt;MAX('Census Input Tab'!$X$33:$X$517),"",IF(OR(INDEX('Census Input Tab'!$O$33:$O$517,MATCH(ROW()-1,'Census Input Tab'!$X$33:$X$517,0))="NO",INDEX('Census Input Tab'!$O$33:$O$517,MATCH(ROW()-1,'Census Input Tab'!$X$33:$X$517,0))="BLANK"),IF(INDEX('Census Input Tab'!$O$33:$O$517,MATCH(ROW()-1,'Census Input Tab'!$X$33:$X$517,0))="NO","Missing Data","BLANK"),IF(INDEX('Census Input Tab'!$I$33:$I$517,MATCH(ROW()-1,'Census Input Tab'!$X$33:$X$517,0))="St Con","Y",IF(INDEX('Census Input Tab'!$I$33:$I$517,MATCH(ROW()-1,'Census Input Tab'!$X$33:$X$517,0))="COBRA","Y",""))))</f>
        <v/>
      </c>
    </row>
    <row r="370" spans="1:12" ht="12.75" customHeight="1">
      <c r="A370" s="69" t="str">
        <f>IF(ROW()-1&gt;MAX('Census Input Tab'!$X$33:$X$517),"",IF(OR(INDEX('Census Input Tab'!$O$33:$O$517,MATCH(ROW()-1,'Census Input Tab'!$X$33:$X$517,0))="NO",INDEX('Census Input Tab'!$O$33:$O$517,MATCH(ROW()-1,'Census Input Tab'!$X$33:$X$517,0))="BLANK"),IF(INDEX('Census Input Tab'!$O$33:$O$517,MATCH(ROW()-1,'Census Input Tab'!$X$33:$X$517,0))="NO","Missing Data","BLANK"),INDEX('Census Input Tab'!$D$33:$D$517,MATCH(ROW()-1,'Census Input Tab'!$X$33:$X$517,0))))</f>
        <v/>
      </c>
      <c r="B370"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Tab'!$E$33:$E$517,MATCH(ROW()-1,'Census Input Tab'!$X$33:$X$517,0))))</f>
        <v/>
      </c>
      <c r="C370"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Tab'!$C$33:$C$517,MATCH(ROW()-1,'Census Input Tab'!$X$33:$X$517,0))))</f>
        <v/>
      </c>
      <c r="D370"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Tab'!$F$33:$F$517,MATCH(ROW()-1,'Census Input Tab'!$X$33:$X$517,0))))</f>
        <v/>
      </c>
      <c r="E370" s="70" t="str">
        <f t="shared" si="5"/>
        <v/>
      </c>
      <c r="F370" s="70" t="str">
        <f>IF(ROW()-1&gt;MAX('Census Input Tab'!$X$33:$X$517),"",IF(OR(INDEX('Census Input Tab'!$O$33:$O$517,MATCH(ROW()-1,'Census Input Tab'!$X$33:$X$517,0))="NO",INDEX('Census Input Tab'!$O$33:$O$517,MATCH(ROW()-1,'Census Input Tab'!$X$33:$X$517,0))="BLANK"),IF(INDEX('Census Input Tab'!$O$33:$O$517,MATCH(ROW()-1,'Census Input Tab'!$X$33:$X$517,0))="NO","Missing Data","BLANK"),"None"))</f>
        <v/>
      </c>
      <c r="G370" s="62" t="str">
        <f>IF(ROW()-1&gt;MAX('Census Input Tab'!$X$33:$X$517),"",IF(OR(INDEX('Census Input Tab'!$O$33:$O$517,MATCH(ROW()-1,'Census Input Tab'!$X$33:$X$517,0))="NO",INDEX('Census Input Tab'!$O$33:$O$517,MATCH(ROW()-1,'Census Input Tab'!$X$33:$X$517,0))="BLANK"),IF(INDEX('Census Input Tab'!$O$33:$O$517,MATCH(ROW()-1,'Census Input Tab'!$X$33:$X$517,0))="NO","Missing Data","BLANK"),"4T"))</f>
        <v/>
      </c>
      <c r="H370"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Tab'!$H$33:$H$517,MATCH(ROW()-1,'Census Input Tab'!$X$33:$X$517,0))))</f>
        <v/>
      </c>
      <c r="I370" s="72" t="str">
        <f>IF(ROW()-1&gt;MAX('Census Input Tab'!$X$33:$X$517),"",IF(OR(INDEX('Census Input Tab'!$O$33:$O$517,MATCH(ROW()-1,'Census Input Tab'!$X$33:$X$517,0))="NO",INDEX('Census Input Tab'!$O$33:$O$517,MATCH(ROW()-1,'Census Input Tab'!$X$33:$X$517,0))="BLANK"),IF(INDEX('Census Input Tab'!$O$33:$O$517,MATCH(ROW()-1,'Census Input Tab'!$X$33:$X$517,0))="NO","Missing Data","BLANK"),""))</f>
        <v/>
      </c>
      <c r="J370"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Tab'!$A$33:$A$517,MATCH(ROW()-1,'Census Input Tab'!$X$33:$X$517,0))))</f>
        <v/>
      </c>
      <c r="K370"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Tab'!$B$33:$B$517,MATCH(ROW()-1,'Census Input Tab'!$X$33:$X$517,0))))</f>
        <v/>
      </c>
      <c r="L370" s="58" t="str">
        <f>IF(ROW()-1&gt;MAX('Census Input Tab'!$X$33:$X$517),"",IF(OR(INDEX('Census Input Tab'!$O$33:$O$517,MATCH(ROW()-1,'Census Input Tab'!$X$33:$X$517,0))="NO",INDEX('Census Input Tab'!$O$33:$O$517,MATCH(ROW()-1,'Census Input Tab'!$X$33:$X$517,0))="BLANK"),IF(INDEX('Census Input Tab'!$O$33:$O$517,MATCH(ROW()-1,'Census Input Tab'!$X$33:$X$517,0))="NO","Missing Data","BLANK"),IF(INDEX('Census Input Tab'!$I$33:$I$517,MATCH(ROW()-1,'Census Input Tab'!$X$33:$X$517,0))="St Con","Y",IF(INDEX('Census Input Tab'!$I$33:$I$517,MATCH(ROW()-1,'Census Input Tab'!$X$33:$X$517,0))="COBRA","Y",""))))</f>
        <v/>
      </c>
    </row>
    <row r="371" spans="1:12" ht="12.75" customHeight="1">
      <c r="A371" s="69" t="str">
        <f>IF(ROW()-1&gt;MAX('Census Input Tab'!$X$33:$X$517),"",IF(OR(INDEX('Census Input Tab'!$O$33:$O$517,MATCH(ROW()-1,'Census Input Tab'!$X$33:$X$517,0))="NO",INDEX('Census Input Tab'!$O$33:$O$517,MATCH(ROW()-1,'Census Input Tab'!$X$33:$X$517,0))="BLANK"),IF(INDEX('Census Input Tab'!$O$33:$O$517,MATCH(ROW()-1,'Census Input Tab'!$X$33:$X$517,0))="NO","Missing Data","BLANK"),INDEX('Census Input Tab'!$D$33:$D$517,MATCH(ROW()-1,'Census Input Tab'!$X$33:$X$517,0))))</f>
        <v/>
      </c>
      <c r="B371"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Tab'!$E$33:$E$517,MATCH(ROW()-1,'Census Input Tab'!$X$33:$X$517,0))))</f>
        <v/>
      </c>
      <c r="C371"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Tab'!$C$33:$C$517,MATCH(ROW()-1,'Census Input Tab'!$X$33:$X$517,0))))</f>
        <v/>
      </c>
      <c r="D371"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Tab'!$F$33:$F$517,MATCH(ROW()-1,'Census Input Tab'!$X$33:$X$517,0))))</f>
        <v/>
      </c>
      <c r="E371" s="70" t="str">
        <f t="shared" si="5"/>
        <v/>
      </c>
      <c r="F371" s="70" t="str">
        <f>IF(ROW()-1&gt;MAX('Census Input Tab'!$X$33:$X$517),"",IF(OR(INDEX('Census Input Tab'!$O$33:$O$517,MATCH(ROW()-1,'Census Input Tab'!$X$33:$X$517,0))="NO",INDEX('Census Input Tab'!$O$33:$O$517,MATCH(ROW()-1,'Census Input Tab'!$X$33:$X$517,0))="BLANK"),IF(INDEX('Census Input Tab'!$O$33:$O$517,MATCH(ROW()-1,'Census Input Tab'!$X$33:$X$517,0))="NO","Missing Data","BLANK"),"None"))</f>
        <v/>
      </c>
      <c r="G371" s="62" t="str">
        <f>IF(ROW()-1&gt;MAX('Census Input Tab'!$X$33:$X$517),"",IF(OR(INDEX('Census Input Tab'!$O$33:$O$517,MATCH(ROW()-1,'Census Input Tab'!$X$33:$X$517,0))="NO",INDEX('Census Input Tab'!$O$33:$O$517,MATCH(ROW()-1,'Census Input Tab'!$X$33:$X$517,0))="BLANK"),IF(INDEX('Census Input Tab'!$O$33:$O$517,MATCH(ROW()-1,'Census Input Tab'!$X$33:$X$517,0))="NO","Missing Data","BLANK"),"4T"))</f>
        <v/>
      </c>
      <c r="H371"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Tab'!$H$33:$H$517,MATCH(ROW()-1,'Census Input Tab'!$X$33:$X$517,0))))</f>
        <v/>
      </c>
      <c r="I371" s="72" t="str">
        <f>IF(ROW()-1&gt;MAX('Census Input Tab'!$X$33:$X$517),"",IF(OR(INDEX('Census Input Tab'!$O$33:$O$517,MATCH(ROW()-1,'Census Input Tab'!$X$33:$X$517,0))="NO",INDEX('Census Input Tab'!$O$33:$O$517,MATCH(ROW()-1,'Census Input Tab'!$X$33:$X$517,0))="BLANK"),IF(INDEX('Census Input Tab'!$O$33:$O$517,MATCH(ROW()-1,'Census Input Tab'!$X$33:$X$517,0))="NO","Missing Data","BLANK"),""))</f>
        <v/>
      </c>
      <c r="J371"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Tab'!$A$33:$A$517,MATCH(ROW()-1,'Census Input Tab'!$X$33:$X$517,0))))</f>
        <v/>
      </c>
      <c r="K371"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Tab'!$B$33:$B$517,MATCH(ROW()-1,'Census Input Tab'!$X$33:$X$517,0))))</f>
        <v/>
      </c>
      <c r="L371" s="58" t="str">
        <f>IF(ROW()-1&gt;MAX('Census Input Tab'!$X$33:$X$517),"",IF(OR(INDEX('Census Input Tab'!$O$33:$O$517,MATCH(ROW()-1,'Census Input Tab'!$X$33:$X$517,0))="NO",INDEX('Census Input Tab'!$O$33:$O$517,MATCH(ROW()-1,'Census Input Tab'!$X$33:$X$517,0))="BLANK"),IF(INDEX('Census Input Tab'!$O$33:$O$517,MATCH(ROW()-1,'Census Input Tab'!$X$33:$X$517,0))="NO","Missing Data","BLANK"),IF(INDEX('Census Input Tab'!$I$33:$I$517,MATCH(ROW()-1,'Census Input Tab'!$X$33:$X$517,0))="St Con","Y",IF(INDEX('Census Input Tab'!$I$33:$I$517,MATCH(ROW()-1,'Census Input Tab'!$X$33:$X$517,0))="COBRA","Y",""))))</f>
        <v/>
      </c>
    </row>
    <row r="372" spans="1:12" ht="12.75" customHeight="1">
      <c r="A372" s="69" t="str">
        <f>IF(ROW()-1&gt;MAX('Census Input Tab'!$X$33:$X$517),"",IF(OR(INDEX('Census Input Tab'!$O$33:$O$517,MATCH(ROW()-1,'Census Input Tab'!$X$33:$X$517,0))="NO",INDEX('Census Input Tab'!$O$33:$O$517,MATCH(ROW()-1,'Census Input Tab'!$X$33:$X$517,0))="BLANK"),IF(INDEX('Census Input Tab'!$O$33:$O$517,MATCH(ROW()-1,'Census Input Tab'!$X$33:$X$517,0))="NO","Missing Data","BLANK"),INDEX('Census Input Tab'!$D$33:$D$517,MATCH(ROW()-1,'Census Input Tab'!$X$33:$X$517,0))))</f>
        <v/>
      </c>
      <c r="B372"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Tab'!$E$33:$E$517,MATCH(ROW()-1,'Census Input Tab'!$X$33:$X$517,0))))</f>
        <v/>
      </c>
      <c r="C372"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Tab'!$C$33:$C$517,MATCH(ROW()-1,'Census Input Tab'!$X$33:$X$517,0))))</f>
        <v/>
      </c>
      <c r="D372"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Tab'!$F$33:$F$517,MATCH(ROW()-1,'Census Input Tab'!$X$33:$X$517,0))))</f>
        <v/>
      </c>
      <c r="E372" s="70" t="str">
        <f t="shared" si="5"/>
        <v/>
      </c>
      <c r="F372" s="70" t="str">
        <f>IF(ROW()-1&gt;MAX('Census Input Tab'!$X$33:$X$517),"",IF(OR(INDEX('Census Input Tab'!$O$33:$O$517,MATCH(ROW()-1,'Census Input Tab'!$X$33:$X$517,0))="NO",INDEX('Census Input Tab'!$O$33:$O$517,MATCH(ROW()-1,'Census Input Tab'!$X$33:$X$517,0))="BLANK"),IF(INDEX('Census Input Tab'!$O$33:$O$517,MATCH(ROW()-1,'Census Input Tab'!$X$33:$X$517,0))="NO","Missing Data","BLANK"),"None"))</f>
        <v/>
      </c>
      <c r="G372" s="62" t="str">
        <f>IF(ROW()-1&gt;MAX('Census Input Tab'!$X$33:$X$517),"",IF(OR(INDEX('Census Input Tab'!$O$33:$O$517,MATCH(ROW()-1,'Census Input Tab'!$X$33:$X$517,0))="NO",INDEX('Census Input Tab'!$O$33:$O$517,MATCH(ROW()-1,'Census Input Tab'!$X$33:$X$517,0))="BLANK"),IF(INDEX('Census Input Tab'!$O$33:$O$517,MATCH(ROW()-1,'Census Input Tab'!$X$33:$X$517,0))="NO","Missing Data","BLANK"),"4T"))</f>
        <v/>
      </c>
      <c r="H372"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Tab'!$H$33:$H$517,MATCH(ROW()-1,'Census Input Tab'!$X$33:$X$517,0))))</f>
        <v/>
      </c>
      <c r="I372" s="72" t="str">
        <f>IF(ROW()-1&gt;MAX('Census Input Tab'!$X$33:$X$517),"",IF(OR(INDEX('Census Input Tab'!$O$33:$O$517,MATCH(ROW()-1,'Census Input Tab'!$X$33:$X$517,0))="NO",INDEX('Census Input Tab'!$O$33:$O$517,MATCH(ROW()-1,'Census Input Tab'!$X$33:$X$517,0))="BLANK"),IF(INDEX('Census Input Tab'!$O$33:$O$517,MATCH(ROW()-1,'Census Input Tab'!$X$33:$X$517,0))="NO","Missing Data","BLANK"),""))</f>
        <v/>
      </c>
      <c r="J372"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Tab'!$A$33:$A$517,MATCH(ROW()-1,'Census Input Tab'!$X$33:$X$517,0))))</f>
        <v/>
      </c>
      <c r="K372"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Tab'!$B$33:$B$517,MATCH(ROW()-1,'Census Input Tab'!$X$33:$X$517,0))))</f>
        <v/>
      </c>
      <c r="L372" s="58" t="str">
        <f>IF(ROW()-1&gt;MAX('Census Input Tab'!$X$33:$X$517),"",IF(OR(INDEX('Census Input Tab'!$O$33:$O$517,MATCH(ROW()-1,'Census Input Tab'!$X$33:$X$517,0))="NO",INDEX('Census Input Tab'!$O$33:$O$517,MATCH(ROW()-1,'Census Input Tab'!$X$33:$X$517,0))="BLANK"),IF(INDEX('Census Input Tab'!$O$33:$O$517,MATCH(ROW()-1,'Census Input Tab'!$X$33:$X$517,0))="NO","Missing Data","BLANK"),IF(INDEX('Census Input Tab'!$I$33:$I$517,MATCH(ROW()-1,'Census Input Tab'!$X$33:$X$517,0))="St Con","Y",IF(INDEX('Census Input Tab'!$I$33:$I$517,MATCH(ROW()-1,'Census Input Tab'!$X$33:$X$517,0))="COBRA","Y",""))))</f>
        <v/>
      </c>
    </row>
    <row r="373" spans="1:12" ht="12.75" customHeight="1">
      <c r="A373" s="69" t="str">
        <f>IF(ROW()-1&gt;MAX('Census Input Tab'!$X$33:$X$517),"",IF(OR(INDEX('Census Input Tab'!$O$33:$O$517,MATCH(ROW()-1,'Census Input Tab'!$X$33:$X$517,0))="NO",INDEX('Census Input Tab'!$O$33:$O$517,MATCH(ROW()-1,'Census Input Tab'!$X$33:$X$517,0))="BLANK"),IF(INDEX('Census Input Tab'!$O$33:$O$517,MATCH(ROW()-1,'Census Input Tab'!$X$33:$X$517,0))="NO","Missing Data","BLANK"),INDEX('Census Input Tab'!$D$33:$D$517,MATCH(ROW()-1,'Census Input Tab'!$X$33:$X$517,0))))</f>
        <v/>
      </c>
      <c r="B373"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Tab'!$E$33:$E$517,MATCH(ROW()-1,'Census Input Tab'!$X$33:$X$517,0))))</f>
        <v/>
      </c>
      <c r="C373"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Tab'!$C$33:$C$517,MATCH(ROW()-1,'Census Input Tab'!$X$33:$X$517,0))))</f>
        <v/>
      </c>
      <c r="D373"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Tab'!$F$33:$F$517,MATCH(ROW()-1,'Census Input Tab'!$X$33:$X$517,0))))</f>
        <v/>
      </c>
      <c r="E373" s="70" t="str">
        <f t="shared" si="5"/>
        <v/>
      </c>
      <c r="F373" s="70" t="str">
        <f>IF(ROW()-1&gt;MAX('Census Input Tab'!$X$33:$X$517),"",IF(OR(INDEX('Census Input Tab'!$O$33:$O$517,MATCH(ROW()-1,'Census Input Tab'!$X$33:$X$517,0))="NO",INDEX('Census Input Tab'!$O$33:$O$517,MATCH(ROW()-1,'Census Input Tab'!$X$33:$X$517,0))="BLANK"),IF(INDEX('Census Input Tab'!$O$33:$O$517,MATCH(ROW()-1,'Census Input Tab'!$X$33:$X$517,0))="NO","Missing Data","BLANK"),"None"))</f>
        <v/>
      </c>
      <c r="G373" s="62" t="str">
        <f>IF(ROW()-1&gt;MAX('Census Input Tab'!$X$33:$X$517),"",IF(OR(INDEX('Census Input Tab'!$O$33:$O$517,MATCH(ROW()-1,'Census Input Tab'!$X$33:$X$517,0))="NO",INDEX('Census Input Tab'!$O$33:$O$517,MATCH(ROW()-1,'Census Input Tab'!$X$33:$X$517,0))="BLANK"),IF(INDEX('Census Input Tab'!$O$33:$O$517,MATCH(ROW()-1,'Census Input Tab'!$X$33:$X$517,0))="NO","Missing Data","BLANK"),"4T"))</f>
        <v/>
      </c>
      <c r="H373"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Tab'!$H$33:$H$517,MATCH(ROW()-1,'Census Input Tab'!$X$33:$X$517,0))))</f>
        <v/>
      </c>
      <c r="I373" s="72" t="str">
        <f>IF(ROW()-1&gt;MAX('Census Input Tab'!$X$33:$X$517),"",IF(OR(INDEX('Census Input Tab'!$O$33:$O$517,MATCH(ROW()-1,'Census Input Tab'!$X$33:$X$517,0))="NO",INDEX('Census Input Tab'!$O$33:$O$517,MATCH(ROW()-1,'Census Input Tab'!$X$33:$X$517,0))="BLANK"),IF(INDEX('Census Input Tab'!$O$33:$O$517,MATCH(ROW()-1,'Census Input Tab'!$X$33:$X$517,0))="NO","Missing Data","BLANK"),""))</f>
        <v/>
      </c>
      <c r="J373"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Tab'!$A$33:$A$517,MATCH(ROW()-1,'Census Input Tab'!$X$33:$X$517,0))))</f>
        <v/>
      </c>
      <c r="K373"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Tab'!$B$33:$B$517,MATCH(ROW()-1,'Census Input Tab'!$X$33:$X$517,0))))</f>
        <v/>
      </c>
      <c r="L373" s="58" t="str">
        <f>IF(ROW()-1&gt;MAX('Census Input Tab'!$X$33:$X$517),"",IF(OR(INDEX('Census Input Tab'!$O$33:$O$517,MATCH(ROW()-1,'Census Input Tab'!$X$33:$X$517,0))="NO",INDEX('Census Input Tab'!$O$33:$O$517,MATCH(ROW()-1,'Census Input Tab'!$X$33:$X$517,0))="BLANK"),IF(INDEX('Census Input Tab'!$O$33:$O$517,MATCH(ROW()-1,'Census Input Tab'!$X$33:$X$517,0))="NO","Missing Data","BLANK"),IF(INDEX('Census Input Tab'!$I$33:$I$517,MATCH(ROW()-1,'Census Input Tab'!$X$33:$X$517,0))="St Con","Y",IF(INDEX('Census Input Tab'!$I$33:$I$517,MATCH(ROW()-1,'Census Input Tab'!$X$33:$X$517,0))="COBRA","Y",""))))</f>
        <v/>
      </c>
    </row>
    <row r="374" spans="1:12" ht="12.75" customHeight="1">
      <c r="A374" s="69" t="str">
        <f>IF(ROW()-1&gt;MAX('Census Input Tab'!$X$33:$X$517),"",IF(OR(INDEX('Census Input Tab'!$O$33:$O$517,MATCH(ROW()-1,'Census Input Tab'!$X$33:$X$517,0))="NO",INDEX('Census Input Tab'!$O$33:$O$517,MATCH(ROW()-1,'Census Input Tab'!$X$33:$X$517,0))="BLANK"),IF(INDEX('Census Input Tab'!$O$33:$O$517,MATCH(ROW()-1,'Census Input Tab'!$X$33:$X$517,0))="NO","Missing Data","BLANK"),INDEX('Census Input Tab'!$D$33:$D$517,MATCH(ROW()-1,'Census Input Tab'!$X$33:$X$517,0))))</f>
        <v/>
      </c>
      <c r="B374"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Tab'!$E$33:$E$517,MATCH(ROW()-1,'Census Input Tab'!$X$33:$X$517,0))))</f>
        <v/>
      </c>
      <c r="C374"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Tab'!$C$33:$C$517,MATCH(ROW()-1,'Census Input Tab'!$X$33:$X$517,0))))</f>
        <v/>
      </c>
      <c r="D374"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Tab'!$F$33:$F$517,MATCH(ROW()-1,'Census Input Tab'!$X$33:$X$517,0))))</f>
        <v/>
      </c>
      <c r="E374" s="70" t="str">
        <f t="shared" si="5"/>
        <v/>
      </c>
      <c r="F374" s="70" t="str">
        <f>IF(ROW()-1&gt;MAX('Census Input Tab'!$X$33:$X$517),"",IF(OR(INDEX('Census Input Tab'!$O$33:$O$517,MATCH(ROW()-1,'Census Input Tab'!$X$33:$X$517,0))="NO",INDEX('Census Input Tab'!$O$33:$O$517,MATCH(ROW()-1,'Census Input Tab'!$X$33:$X$517,0))="BLANK"),IF(INDEX('Census Input Tab'!$O$33:$O$517,MATCH(ROW()-1,'Census Input Tab'!$X$33:$X$517,0))="NO","Missing Data","BLANK"),"None"))</f>
        <v/>
      </c>
      <c r="G374" s="62" t="str">
        <f>IF(ROW()-1&gt;MAX('Census Input Tab'!$X$33:$X$517),"",IF(OR(INDEX('Census Input Tab'!$O$33:$O$517,MATCH(ROW()-1,'Census Input Tab'!$X$33:$X$517,0))="NO",INDEX('Census Input Tab'!$O$33:$O$517,MATCH(ROW()-1,'Census Input Tab'!$X$33:$X$517,0))="BLANK"),IF(INDEX('Census Input Tab'!$O$33:$O$517,MATCH(ROW()-1,'Census Input Tab'!$X$33:$X$517,0))="NO","Missing Data","BLANK"),"4T"))</f>
        <v/>
      </c>
      <c r="H374"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Tab'!$H$33:$H$517,MATCH(ROW()-1,'Census Input Tab'!$X$33:$X$517,0))))</f>
        <v/>
      </c>
      <c r="I374" s="72" t="str">
        <f>IF(ROW()-1&gt;MAX('Census Input Tab'!$X$33:$X$517),"",IF(OR(INDEX('Census Input Tab'!$O$33:$O$517,MATCH(ROW()-1,'Census Input Tab'!$X$33:$X$517,0))="NO",INDEX('Census Input Tab'!$O$33:$O$517,MATCH(ROW()-1,'Census Input Tab'!$X$33:$X$517,0))="BLANK"),IF(INDEX('Census Input Tab'!$O$33:$O$517,MATCH(ROW()-1,'Census Input Tab'!$X$33:$X$517,0))="NO","Missing Data","BLANK"),""))</f>
        <v/>
      </c>
      <c r="J374"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Tab'!$A$33:$A$517,MATCH(ROW()-1,'Census Input Tab'!$X$33:$X$517,0))))</f>
        <v/>
      </c>
      <c r="K374"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Tab'!$B$33:$B$517,MATCH(ROW()-1,'Census Input Tab'!$X$33:$X$517,0))))</f>
        <v/>
      </c>
      <c r="L374" s="58" t="str">
        <f>IF(ROW()-1&gt;MAX('Census Input Tab'!$X$33:$X$517),"",IF(OR(INDEX('Census Input Tab'!$O$33:$O$517,MATCH(ROW()-1,'Census Input Tab'!$X$33:$X$517,0))="NO",INDEX('Census Input Tab'!$O$33:$O$517,MATCH(ROW()-1,'Census Input Tab'!$X$33:$X$517,0))="BLANK"),IF(INDEX('Census Input Tab'!$O$33:$O$517,MATCH(ROW()-1,'Census Input Tab'!$X$33:$X$517,0))="NO","Missing Data","BLANK"),IF(INDEX('Census Input Tab'!$I$33:$I$517,MATCH(ROW()-1,'Census Input Tab'!$X$33:$X$517,0))="St Con","Y",IF(INDEX('Census Input Tab'!$I$33:$I$517,MATCH(ROW()-1,'Census Input Tab'!$X$33:$X$517,0))="COBRA","Y",""))))</f>
        <v/>
      </c>
    </row>
    <row r="375" spans="1:12" ht="12.75" customHeight="1">
      <c r="A375" s="69" t="str">
        <f>IF(ROW()-1&gt;MAX('Census Input Tab'!$X$33:$X$517),"",IF(OR(INDEX('Census Input Tab'!$O$33:$O$517,MATCH(ROW()-1,'Census Input Tab'!$X$33:$X$517,0))="NO",INDEX('Census Input Tab'!$O$33:$O$517,MATCH(ROW()-1,'Census Input Tab'!$X$33:$X$517,0))="BLANK"),IF(INDEX('Census Input Tab'!$O$33:$O$517,MATCH(ROW()-1,'Census Input Tab'!$X$33:$X$517,0))="NO","Missing Data","BLANK"),INDEX('Census Input Tab'!$D$33:$D$517,MATCH(ROW()-1,'Census Input Tab'!$X$33:$X$517,0))))</f>
        <v/>
      </c>
      <c r="B375"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Tab'!$E$33:$E$517,MATCH(ROW()-1,'Census Input Tab'!$X$33:$X$517,0))))</f>
        <v/>
      </c>
      <c r="C375"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Tab'!$C$33:$C$517,MATCH(ROW()-1,'Census Input Tab'!$X$33:$X$517,0))))</f>
        <v/>
      </c>
      <c r="D375"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Tab'!$F$33:$F$517,MATCH(ROW()-1,'Census Input Tab'!$X$33:$X$517,0))))</f>
        <v/>
      </c>
      <c r="E375" s="70" t="str">
        <f t="shared" si="5"/>
        <v/>
      </c>
      <c r="F375" s="70" t="str">
        <f>IF(ROW()-1&gt;MAX('Census Input Tab'!$X$33:$X$517),"",IF(OR(INDEX('Census Input Tab'!$O$33:$O$517,MATCH(ROW()-1,'Census Input Tab'!$X$33:$X$517,0))="NO",INDEX('Census Input Tab'!$O$33:$O$517,MATCH(ROW()-1,'Census Input Tab'!$X$33:$X$517,0))="BLANK"),IF(INDEX('Census Input Tab'!$O$33:$O$517,MATCH(ROW()-1,'Census Input Tab'!$X$33:$X$517,0))="NO","Missing Data","BLANK"),"None"))</f>
        <v/>
      </c>
      <c r="G375" s="62" t="str">
        <f>IF(ROW()-1&gt;MAX('Census Input Tab'!$X$33:$X$517),"",IF(OR(INDEX('Census Input Tab'!$O$33:$O$517,MATCH(ROW()-1,'Census Input Tab'!$X$33:$X$517,0))="NO",INDEX('Census Input Tab'!$O$33:$O$517,MATCH(ROW()-1,'Census Input Tab'!$X$33:$X$517,0))="BLANK"),IF(INDEX('Census Input Tab'!$O$33:$O$517,MATCH(ROW()-1,'Census Input Tab'!$X$33:$X$517,0))="NO","Missing Data","BLANK"),"4T"))</f>
        <v/>
      </c>
      <c r="H375"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Tab'!$H$33:$H$517,MATCH(ROW()-1,'Census Input Tab'!$X$33:$X$517,0))))</f>
        <v/>
      </c>
      <c r="I375" s="72" t="str">
        <f>IF(ROW()-1&gt;MAX('Census Input Tab'!$X$33:$X$517),"",IF(OR(INDEX('Census Input Tab'!$O$33:$O$517,MATCH(ROW()-1,'Census Input Tab'!$X$33:$X$517,0))="NO",INDEX('Census Input Tab'!$O$33:$O$517,MATCH(ROW()-1,'Census Input Tab'!$X$33:$X$517,0))="BLANK"),IF(INDEX('Census Input Tab'!$O$33:$O$517,MATCH(ROW()-1,'Census Input Tab'!$X$33:$X$517,0))="NO","Missing Data","BLANK"),""))</f>
        <v/>
      </c>
      <c r="J375"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Tab'!$A$33:$A$517,MATCH(ROW()-1,'Census Input Tab'!$X$33:$X$517,0))))</f>
        <v/>
      </c>
      <c r="K375"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Tab'!$B$33:$B$517,MATCH(ROW()-1,'Census Input Tab'!$X$33:$X$517,0))))</f>
        <v/>
      </c>
      <c r="L375" s="58" t="str">
        <f>IF(ROW()-1&gt;MAX('Census Input Tab'!$X$33:$X$517),"",IF(OR(INDEX('Census Input Tab'!$O$33:$O$517,MATCH(ROW()-1,'Census Input Tab'!$X$33:$X$517,0))="NO",INDEX('Census Input Tab'!$O$33:$O$517,MATCH(ROW()-1,'Census Input Tab'!$X$33:$X$517,0))="BLANK"),IF(INDEX('Census Input Tab'!$O$33:$O$517,MATCH(ROW()-1,'Census Input Tab'!$X$33:$X$517,0))="NO","Missing Data","BLANK"),IF(INDEX('Census Input Tab'!$I$33:$I$517,MATCH(ROW()-1,'Census Input Tab'!$X$33:$X$517,0))="St Con","Y",IF(INDEX('Census Input Tab'!$I$33:$I$517,MATCH(ROW()-1,'Census Input Tab'!$X$33:$X$517,0))="COBRA","Y",""))))</f>
        <v/>
      </c>
    </row>
    <row r="376" spans="1:12" ht="12.75" customHeight="1">
      <c r="A376" s="69" t="str">
        <f>IF(ROW()-1&gt;MAX('Census Input Tab'!$X$33:$X$517),"",IF(OR(INDEX('Census Input Tab'!$O$33:$O$517,MATCH(ROW()-1,'Census Input Tab'!$X$33:$X$517,0))="NO",INDEX('Census Input Tab'!$O$33:$O$517,MATCH(ROW()-1,'Census Input Tab'!$X$33:$X$517,0))="BLANK"),IF(INDEX('Census Input Tab'!$O$33:$O$517,MATCH(ROW()-1,'Census Input Tab'!$X$33:$X$517,0))="NO","Missing Data","BLANK"),INDEX('Census Input Tab'!$D$33:$D$517,MATCH(ROW()-1,'Census Input Tab'!$X$33:$X$517,0))))</f>
        <v/>
      </c>
      <c r="B376"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Tab'!$E$33:$E$517,MATCH(ROW()-1,'Census Input Tab'!$X$33:$X$517,0))))</f>
        <v/>
      </c>
      <c r="C376"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Tab'!$C$33:$C$517,MATCH(ROW()-1,'Census Input Tab'!$X$33:$X$517,0))))</f>
        <v/>
      </c>
      <c r="D376"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Tab'!$F$33:$F$517,MATCH(ROW()-1,'Census Input Tab'!$X$33:$X$517,0))))</f>
        <v/>
      </c>
      <c r="E376" s="70" t="str">
        <f t="shared" si="5"/>
        <v/>
      </c>
      <c r="F376" s="70" t="str">
        <f>IF(ROW()-1&gt;MAX('Census Input Tab'!$X$33:$X$517),"",IF(OR(INDEX('Census Input Tab'!$O$33:$O$517,MATCH(ROW()-1,'Census Input Tab'!$X$33:$X$517,0))="NO",INDEX('Census Input Tab'!$O$33:$O$517,MATCH(ROW()-1,'Census Input Tab'!$X$33:$X$517,0))="BLANK"),IF(INDEX('Census Input Tab'!$O$33:$O$517,MATCH(ROW()-1,'Census Input Tab'!$X$33:$X$517,0))="NO","Missing Data","BLANK"),"None"))</f>
        <v/>
      </c>
      <c r="G376" s="62" t="str">
        <f>IF(ROW()-1&gt;MAX('Census Input Tab'!$X$33:$X$517),"",IF(OR(INDEX('Census Input Tab'!$O$33:$O$517,MATCH(ROW()-1,'Census Input Tab'!$X$33:$X$517,0))="NO",INDEX('Census Input Tab'!$O$33:$O$517,MATCH(ROW()-1,'Census Input Tab'!$X$33:$X$517,0))="BLANK"),IF(INDEX('Census Input Tab'!$O$33:$O$517,MATCH(ROW()-1,'Census Input Tab'!$X$33:$X$517,0))="NO","Missing Data","BLANK"),"4T"))</f>
        <v/>
      </c>
      <c r="H376"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Tab'!$H$33:$H$517,MATCH(ROW()-1,'Census Input Tab'!$X$33:$X$517,0))))</f>
        <v/>
      </c>
      <c r="I376" s="72" t="str">
        <f>IF(ROW()-1&gt;MAX('Census Input Tab'!$X$33:$X$517),"",IF(OR(INDEX('Census Input Tab'!$O$33:$O$517,MATCH(ROW()-1,'Census Input Tab'!$X$33:$X$517,0))="NO",INDEX('Census Input Tab'!$O$33:$O$517,MATCH(ROW()-1,'Census Input Tab'!$X$33:$X$517,0))="BLANK"),IF(INDEX('Census Input Tab'!$O$33:$O$517,MATCH(ROW()-1,'Census Input Tab'!$X$33:$X$517,0))="NO","Missing Data","BLANK"),""))</f>
        <v/>
      </c>
      <c r="J376"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Tab'!$A$33:$A$517,MATCH(ROW()-1,'Census Input Tab'!$X$33:$X$517,0))))</f>
        <v/>
      </c>
      <c r="K376"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Tab'!$B$33:$B$517,MATCH(ROW()-1,'Census Input Tab'!$X$33:$X$517,0))))</f>
        <v/>
      </c>
      <c r="L376" s="58" t="str">
        <f>IF(ROW()-1&gt;MAX('Census Input Tab'!$X$33:$X$517),"",IF(OR(INDEX('Census Input Tab'!$O$33:$O$517,MATCH(ROW()-1,'Census Input Tab'!$X$33:$X$517,0))="NO",INDEX('Census Input Tab'!$O$33:$O$517,MATCH(ROW()-1,'Census Input Tab'!$X$33:$X$517,0))="BLANK"),IF(INDEX('Census Input Tab'!$O$33:$O$517,MATCH(ROW()-1,'Census Input Tab'!$X$33:$X$517,0))="NO","Missing Data","BLANK"),IF(INDEX('Census Input Tab'!$I$33:$I$517,MATCH(ROW()-1,'Census Input Tab'!$X$33:$X$517,0))="St Con","Y",IF(INDEX('Census Input Tab'!$I$33:$I$517,MATCH(ROW()-1,'Census Input Tab'!$X$33:$X$517,0))="COBRA","Y",""))))</f>
        <v/>
      </c>
    </row>
    <row r="377" spans="1:12" ht="12.75" customHeight="1">
      <c r="A377" s="69" t="str">
        <f>IF(ROW()-1&gt;MAX('Census Input Tab'!$X$33:$X$517),"",IF(OR(INDEX('Census Input Tab'!$O$33:$O$517,MATCH(ROW()-1,'Census Input Tab'!$X$33:$X$517,0))="NO",INDEX('Census Input Tab'!$O$33:$O$517,MATCH(ROW()-1,'Census Input Tab'!$X$33:$X$517,0))="BLANK"),IF(INDEX('Census Input Tab'!$O$33:$O$517,MATCH(ROW()-1,'Census Input Tab'!$X$33:$X$517,0))="NO","Missing Data","BLANK"),INDEX('Census Input Tab'!$D$33:$D$517,MATCH(ROW()-1,'Census Input Tab'!$X$33:$X$517,0))))</f>
        <v/>
      </c>
      <c r="B377"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Tab'!$E$33:$E$517,MATCH(ROW()-1,'Census Input Tab'!$X$33:$X$517,0))))</f>
        <v/>
      </c>
      <c r="C377"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Tab'!$C$33:$C$517,MATCH(ROW()-1,'Census Input Tab'!$X$33:$X$517,0))))</f>
        <v/>
      </c>
      <c r="D377"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Tab'!$F$33:$F$517,MATCH(ROW()-1,'Census Input Tab'!$X$33:$X$517,0))))</f>
        <v/>
      </c>
      <c r="E377" s="70" t="str">
        <f t="shared" si="5"/>
        <v/>
      </c>
      <c r="F377" s="70" t="str">
        <f>IF(ROW()-1&gt;MAX('Census Input Tab'!$X$33:$X$517),"",IF(OR(INDEX('Census Input Tab'!$O$33:$O$517,MATCH(ROW()-1,'Census Input Tab'!$X$33:$X$517,0))="NO",INDEX('Census Input Tab'!$O$33:$O$517,MATCH(ROW()-1,'Census Input Tab'!$X$33:$X$517,0))="BLANK"),IF(INDEX('Census Input Tab'!$O$33:$O$517,MATCH(ROW()-1,'Census Input Tab'!$X$33:$X$517,0))="NO","Missing Data","BLANK"),"None"))</f>
        <v/>
      </c>
      <c r="G377" s="62" t="str">
        <f>IF(ROW()-1&gt;MAX('Census Input Tab'!$X$33:$X$517),"",IF(OR(INDEX('Census Input Tab'!$O$33:$O$517,MATCH(ROW()-1,'Census Input Tab'!$X$33:$X$517,0))="NO",INDEX('Census Input Tab'!$O$33:$O$517,MATCH(ROW()-1,'Census Input Tab'!$X$33:$X$517,0))="BLANK"),IF(INDEX('Census Input Tab'!$O$33:$O$517,MATCH(ROW()-1,'Census Input Tab'!$X$33:$X$517,0))="NO","Missing Data","BLANK"),"4T"))</f>
        <v/>
      </c>
      <c r="H377"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Tab'!$H$33:$H$517,MATCH(ROW()-1,'Census Input Tab'!$X$33:$X$517,0))))</f>
        <v/>
      </c>
      <c r="I377" s="72" t="str">
        <f>IF(ROW()-1&gt;MAX('Census Input Tab'!$X$33:$X$517),"",IF(OR(INDEX('Census Input Tab'!$O$33:$O$517,MATCH(ROW()-1,'Census Input Tab'!$X$33:$X$517,0))="NO",INDEX('Census Input Tab'!$O$33:$O$517,MATCH(ROW()-1,'Census Input Tab'!$X$33:$X$517,0))="BLANK"),IF(INDEX('Census Input Tab'!$O$33:$O$517,MATCH(ROW()-1,'Census Input Tab'!$X$33:$X$517,0))="NO","Missing Data","BLANK"),""))</f>
        <v/>
      </c>
      <c r="J377"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Tab'!$A$33:$A$517,MATCH(ROW()-1,'Census Input Tab'!$X$33:$X$517,0))))</f>
        <v/>
      </c>
      <c r="K377"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Tab'!$B$33:$B$517,MATCH(ROW()-1,'Census Input Tab'!$X$33:$X$517,0))))</f>
        <v/>
      </c>
      <c r="L377" s="58" t="str">
        <f>IF(ROW()-1&gt;MAX('Census Input Tab'!$X$33:$X$517),"",IF(OR(INDEX('Census Input Tab'!$O$33:$O$517,MATCH(ROW()-1,'Census Input Tab'!$X$33:$X$517,0))="NO",INDEX('Census Input Tab'!$O$33:$O$517,MATCH(ROW()-1,'Census Input Tab'!$X$33:$X$517,0))="BLANK"),IF(INDEX('Census Input Tab'!$O$33:$O$517,MATCH(ROW()-1,'Census Input Tab'!$X$33:$X$517,0))="NO","Missing Data","BLANK"),IF(INDEX('Census Input Tab'!$I$33:$I$517,MATCH(ROW()-1,'Census Input Tab'!$X$33:$X$517,0))="St Con","Y",IF(INDEX('Census Input Tab'!$I$33:$I$517,MATCH(ROW()-1,'Census Input Tab'!$X$33:$X$517,0))="COBRA","Y",""))))</f>
        <v/>
      </c>
    </row>
    <row r="378" spans="1:12" ht="12.75" customHeight="1">
      <c r="A378" s="69" t="str">
        <f>IF(ROW()-1&gt;MAX('Census Input Tab'!$X$33:$X$517),"",IF(OR(INDEX('Census Input Tab'!$O$33:$O$517,MATCH(ROW()-1,'Census Input Tab'!$X$33:$X$517,0))="NO",INDEX('Census Input Tab'!$O$33:$O$517,MATCH(ROW()-1,'Census Input Tab'!$X$33:$X$517,0))="BLANK"),IF(INDEX('Census Input Tab'!$O$33:$O$517,MATCH(ROW()-1,'Census Input Tab'!$X$33:$X$517,0))="NO","Missing Data","BLANK"),INDEX('Census Input Tab'!$D$33:$D$517,MATCH(ROW()-1,'Census Input Tab'!$X$33:$X$517,0))))</f>
        <v/>
      </c>
      <c r="B378"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Tab'!$E$33:$E$517,MATCH(ROW()-1,'Census Input Tab'!$X$33:$X$517,0))))</f>
        <v/>
      </c>
      <c r="C378"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Tab'!$C$33:$C$517,MATCH(ROW()-1,'Census Input Tab'!$X$33:$X$517,0))))</f>
        <v/>
      </c>
      <c r="D378"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Tab'!$F$33:$F$517,MATCH(ROW()-1,'Census Input Tab'!$X$33:$X$517,0))))</f>
        <v/>
      </c>
      <c r="E378" s="70" t="str">
        <f t="shared" si="5"/>
        <v/>
      </c>
      <c r="F378" s="70" t="str">
        <f>IF(ROW()-1&gt;MAX('Census Input Tab'!$X$33:$X$517),"",IF(OR(INDEX('Census Input Tab'!$O$33:$O$517,MATCH(ROW()-1,'Census Input Tab'!$X$33:$X$517,0))="NO",INDEX('Census Input Tab'!$O$33:$O$517,MATCH(ROW()-1,'Census Input Tab'!$X$33:$X$517,0))="BLANK"),IF(INDEX('Census Input Tab'!$O$33:$O$517,MATCH(ROW()-1,'Census Input Tab'!$X$33:$X$517,0))="NO","Missing Data","BLANK"),"None"))</f>
        <v/>
      </c>
      <c r="G378" s="62" t="str">
        <f>IF(ROW()-1&gt;MAX('Census Input Tab'!$X$33:$X$517),"",IF(OR(INDEX('Census Input Tab'!$O$33:$O$517,MATCH(ROW()-1,'Census Input Tab'!$X$33:$X$517,0))="NO",INDEX('Census Input Tab'!$O$33:$O$517,MATCH(ROW()-1,'Census Input Tab'!$X$33:$X$517,0))="BLANK"),IF(INDEX('Census Input Tab'!$O$33:$O$517,MATCH(ROW()-1,'Census Input Tab'!$X$33:$X$517,0))="NO","Missing Data","BLANK"),"4T"))</f>
        <v/>
      </c>
      <c r="H378"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Tab'!$H$33:$H$517,MATCH(ROW()-1,'Census Input Tab'!$X$33:$X$517,0))))</f>
        <v/>
      </c>
      <c r="I378" s="72" t="str">
        <f>IF(ROW()-1&gt;MAX('Census Input Tab'!$X$33:$X$517),"",IF(OR(INDEX('Census Input Tab'!$O$33:$O$517,MATCH(ROW()-1,'Census Input Tab'!$X$33:$X$517,0))="NO",INDEX('Census Input Tab'!$O$33:$O$517,MATCH(ROW()-1,'Census Input Tab'!$X$33:$X$517,0))="BLANK"),IF(INDEX('Census Input Tab'!$O$33:$O$517,MATCH(ROW()-1,'Census Input Tab'!$X$33:$X$517,0))="NO","Missing Data","BLANK"),""))</f>
        <v/>
      </c>
      <c r="J378"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Tab'!$A$33:$A$517,MATCH(ROW()-1,'Census Input Tab'!$X$33:$X$517,0))))</f>
        <v/>
      </c>
      <c r="K378"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Tab'!$B$33:$B$517,MATCH(ROW()-1,'Census Input Tab'!$X$33:$X$517,0))))</f>
        <v/>
      </c>
      <c r="L378" s="58" t="str">
        <f>IF(ROW()-1&gt;MAX('Census Input Tab'!$X$33:$X$517),"",IF(OR(INDEX('Census Input Tab'!$O$33:$O$517,MATCH(ROW()-1,'Census Input Tab'!$X$33:$X$517,0))="NO",INDEX('Census Input Tab'!$O$33:$O$517,MATCH(ROW()-1,'Census Input Tab'!$X$33:$X$517,0))="BLANK"),IF(INDEX('Census Input Tab'!$O$33:$O$517,MATCH(ROW()-1,'Census Input Tab'!$X$33:$X$517,0))="NO","Missing Data","BLANK"),IF(INDEX('Census Input Tab'!$I$33:$I$517,MATCH(ROW()-1,'Census Input Tab'!$X$33:$X$517,0))="St Con","Y",IF(INDEX('Census Input Tab'!$I$33:$I$517,MATCH(ROW()-1,'Census Input Tab'!$X$33:$X$517,0))="COBRA","Y",""))))</f>
        <v/>
      </c>
    </row>
    <row r="379" spans="1:12" ht="12.75" customHeight="1">
      <c r="A379" s="69" t="str">
        <f>IF(ROW()-1&gt;MAX('Census Input Tab'!$X$33:$X$517),"",IF(OR(INDEX('Census Input Tab'!$O$33:$O$517,MATCH(ROW()-1,'Census Input Tab'!$X$33:$X$517,0))="NO",INDEX('Census Input Tab'!$O$33:$O$517,MATCH(ROW()-1,'Census Input Tab'!$X$33:$X$517,0))="BLANK"),IF(INDEX('Census Input Tab'!$O$33:$O$517,MATCH(ROW()-1,'Census Input Tab'!$X$33:$X$517,0))="NO","Missing Data","BLANK"),INDEX('Census Input Tab'!$D$33:$D$517,MATCH(ROW()-1,'Census Input Tab'!$X$33:$X$517,0))))</f>
        <v/>
      </c>
      <c r="B379"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Tab'!$E$33:$E$517,MATCH(ROW()-1,'Census Input Tab'!$X$33:$X$517,0))))</f>
        <v/>
      </c>
      <c r="C379"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Tab'!$C$33:$C$517,MATCH(ROW()-1,'Census Input Tab'!$X$33:$X$517,0))))</f>
        <v/>
      </c>
      <c r="D379"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Tab'!$F$33:$F$517,MATCH(ROW()-1,'Census Input Tab'!$X$33:$X$517,0))))</f>
        <v/>
      </c>
      <c r="E379" s="70" t="str">
        <f t="shared" si="5"/>
        <v/>
      </c>
      <c r="F379" s="70" t="str">
        <f>IF(ROW()-1&gt;MAX('Census Input Tab'!$X$33:$X$517),"",IF(OR(INDEX('Census Input Tab'!$O$33:$O$517,MATCH(ROW()-1,'Census Input Tab'!$X$33:$X$517,0))="NO",INDEX('Census Input Tab'!$O$33:$O$517,MATCH(ROW()-1,'Census Input Tab'!$X$33:$X$517,0))="BLANK"),IF(INDEX('Census Input Tab'!$O$33:$O$517,MATCH(ROW()-1,'Census Input Tab'!$X$33:$X$517,0))="NO","Missing Data","BLANK"),"None"))</f>
        <v/>
      </c>
      <c r="G379" s="62" t="str">
        <f>IF(ROW()-1&gt;MAX('Census Input Tab'!$X$33:$X$517),"",IF(OR(INDEX('Census Input Tab'!$O$33:$O$517,MATCH(ROW()-1,'Census Input Tab'!$X$33:$X$517,0))="NO",INDEX('Census Input Tab'!$O$33:$O$517,MATCH(ROW()-1,'Census Input Tab'!$X$33:$X$517,0))="BLANK"),IF(INDEX('Census Input Tab'!$O$33:$O$517,MATCH(ROW()-1,'Census Input Tab'!$X$33:$X$517,0))="NO","Missing Data","BLANK"),"4T"))</f>
        <v/>
      </c>
      <c r="H379"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Tab'!$H$33:$H$517,MATCH(ROW()-1,'Census Input Tab'!$X$33:$X$517,0))))</f>
        <v/>
      </c>
      <c r="I379" s="72" t="str">
        <f>IF(ROW()-1&gt;MAX('Census Input Tab'!$X$33:$X$517),"",IF(OR(INDEX('Census Input Tab'!$O$33:$O$517,MATCH(ROW()-1,'Census Input Tab'!$X$33:$X$517,0))="NO",INDEX('Census Input Tab'!$O$33:$O$517,MATCH(ROW()-1,'Census Input Tab'!$X$33:$X$517,0))="BLANK"),IF(INDEX('Census Input Tab'!$O$33:$O$517,MATCH(ROW()-1,'Census Input Tab'!$X$33:$X$517,0))="NO","Missing Data","BLANK"),""))</f>
        <v/>
      </c>
      <c r="J379"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Tab'!$A$33:$A$517,MATCH(ROW()-1,'Census Input Tab'!$X$33:$X$517,0))))</f>
        <v/>
      </c>
      <c r="K379"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Tab'!$B$33:$B$517,MATCH(ROW()-1,'Census Input Tab'!$X$33:$X$517,0))))</f>
        <v/>
      </c>
      <c r="L379" s="58" t="str">
        <f>IF(ROW()-1&gt;MAX('Census Input Tab'!$X$33:$X$517),"",IF(OR(INDEX('Census Input Tab'!$O$33:$O$517,MATCH(ROW()-1,'Census Input Tab'!$X$33:$X$517,0))="NO",INDEX('Census Input Tab'!$O$33:$O$517,MATCH(ROW()-1,'Census Input Tab'!$X$33:$X$517,0))="BLANK"),IF(INDEX('Census Input Tab'!$O$33:$O$517,MATCH(ROW()-1,'Census Input Tab'!$X$33:$X$517,0))="NO","Missing Data","BLANK"),IF(INDEX('Census Input Tab'!$I$33:$I$517,MATCH(ROW()-1,'Census Input Tab'!$X$33:$X$517,0))="St Con","Y",IF(INDEX('Census Input Tab'!$I$33:$I$517,MATCH(ROW()-1,'Census Input Tab'!$X$33:$X$517,0))="COBRA","Y",""))))</f>
        <v/>
      </c>
    </row>
    <row r="380" spans="1:12" ht="12.75" customHeight="1">
      <c r="A380" s="69" t="str">
        <f>IF(ROW()-1&gt;MAX('Census Input Tab'!$X$33:$X$517),"",IF(OR(INDEX('Census Input Tab'!$O$33:$O$517,MATCH(ROW()-1,'Census Input Tab'!$X$33:$X$517,0))="NO",INDEX('Census Input Tab'!$O$33:$O$517,MATCH(ROW()-1,'Census Input Tab'!$X$33:$X$517,0))="BLANK"),IF(INDEX('Census Input Tab'!$O$33:$O$517,MATCH(ROW()-1,'Census Input Tab'!$X$33:$X$517,0))="NO","Missing Data","BLANK"),INDEX('Census Input Tab'!$D$33:$D$517,MATCH(ROW()-1,'Census Input Tab'!$X$33:$X$517,0))))</f>
        <v/>
      </c>
      <c r="B380"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Tab'!$E$33:$E$517,MATCH(ROW()-1,'Census Input Tab'!$X$33:$X$517,0))))</f>
        <v/>
      </c>
      <c r="C380"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Tab'!$C$33:$C$517,MATCH(ROW()-1,'Census Input Tab'!$X$33:$X$517,0))))</f>
        <v/>
      </c>
      <c r="D380"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Tab'!$F$33:$F$517,MATCH(ROW()-1,'Census Input Tab'!$X$33:$X$517,0))))</f>
        <v/>
      </c>
      <c r="E380" s="70" t="str">
        <f t="shared" si="5"/>
        <v/>
      </c>
      <c r="F380" s="70" t="str">
        <f>IF(ROW()-1&gt;MAX('Census Input Tab'!$X$33:$X$517),"",IF(OR(INDEX('Census Input Tab'!$O$33:$O$517,MATCH(ROW()-1,'Census Input Tab'!$X$33:$X$517,0))="NO",INDEX('Census Input Tab'!$O$33:$O$517,MATCH(ROW()-1,'Census Input Tab'!$X$33:$X$517,0))="BLANK"),IF(INDEX('Census Input Tab'!$O$33:$O$517,MATCH(ROW()-1,'Census Input Tab'!$X$33:$X$517,0))="NO","Missing Data","BLANK"),"None"))</f>
        <v/>
      </c>
      <c r="G380" s="62" t="str">
        <f>IF(ROW()-1&gt;MAX('Census Input Tab'!$X$33:$X$517),"",IF(OR(INDEX('Census Input Tab'!$O$33:$O$517,MATCH(ROW()-1,'Census Input Tab'!$X$33:$X$517,0))="NO",INDEX('Census Input Tab'!$O$33:$O$517,MATCH(ROW()-1,'Census Input Tab'!$X$33:$X$517,0))="BLANK"),IF(INDEX('Census Input Tab'!$O$33:$O$517,MATCH(ROW()-1,'Census Input Tab'!$X$33:$X$517,0))="NO","Missing Data","BLANK"),"4T"))</f>
        <v/>
      </c>
      <c r="H380"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Tab'!$H$33:$H$517,MATCH(ROW()-1,'Census Input Tab'!$X$33:$X$517,0))))</f>
        <v/>
      </c>
      <c r="I380" s="72" t="str">
        <f>IF(ROW()-1&gt;MAX('Census Input Tab'!$X$33:$X$517),"",IF(OR(INDEX('Census Input Tab'!$O$33:$O$517,MATCH(ROW()-1,'Census Input Tab'!$X$33:$X$517,0))="NO",INDEX('Census Input Tab'!$O$33:$O$517,MATCH(ROW()-1,'Census Input Tab'!$X$33:$X$517,0))="BLANK"),IF(INDEX('Census Input Tab'!$O$33:$O$517,MATCH(ROW()-1,'Census Input Tab'!$X$33:$X$517,0))="NO","Missing Data","BLANK"),""))</f>
        <v/>
      </c>
      <c r="J380"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Tab'!$A$33:$A$517,MATCH(ROW()-1,'Census Input Tab'!$X$33:$X$517,0))))</f>
        <v/>
      </c>
      <c r="K380"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Tab'!$B$33:$B$517,MATCH(ROW()-1,'Census Input Tab'!$X$33:$X$517,0))))</f>
        <v/>
      </c>
      <c r="L380" s="58" t="str">
        <f>IF(ROW()-1&gt;MAX('Census Input Tab'!$X$33:$X$517),"",IF(OR(INDEX('Census Input Tab'!$O$33:$O$517,MATCH(ROW()-1,'Census Input Tab'!$X$33:$X$517,0))="NO",INDEX('Census Input Tab'!$O$33:$O$517,MATCH(ROW()-1,'Census Input Tab'!$X$33:$X$517,0))="BLANK"),IF(INDEX('Census Input Tab'!$O$33:$O$517,MATCH(ROW()-1,'Census Input Tab'!$X$33:$X$517,0))="NO","Missing Data","BLANK"),IF(INDEX('Census Input Tab'!$I$33:$I$517,MATCH(ROW()-1,'Census Input Tab'!$X$33:$X$517,0))="St Con","Y",IF(INDEX('Census Input Tab'!$I$33:$I$517,MATCH(ROW()-1,'Census Input Tab'!$X$33:$X$517,0))="COBRA","Y",""))))</f>
        <v/>
      </c>
    </row>
    <row r="381" spans="1:12" ht="12.75" customHeight="1">
      <c r="A381" s="69" t="str">
        <f>IF(ROW()-1&gt;MAX('Census Input Tab'!$X$33:$X$517),"",IF(OR(INDEX('Census Input Tab'!$O$33:$O$517,MATCH(ROW()-1,'Census Input Tab'!$X$33:$X$517,0))="NO",INDEX('Census Input Tab'!$O$33:$O$517,MATCH(ROW()-1,'Census Input Tab'!$X$33:$X$517,0))="BLANK"),IF(INDEX('Census Input Tab'!$O$33:$O$517,MATCH(ROW()-1,'Census Input Tab'!$X$33:$X$517,0))="NO","Missing Data","BLANK"),INDEX('Census Input Tab'!$D$33:$D$517,MATCH(ROW()-1,'Census Input Tab'!$X$33:$X$517,0))))</f>
        <v/>
      </c>
      <c r="B381"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Tab'!$E$33:$E$517,MATCH(ROW()-1,'Census Input Tab'!$X$33:$X$517,0))))</f>
        <v/>
      </c>
      <c r="C381"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Tab'!$C$33:$C$517,MATCH(ROW()-1,'Census Input Tab'!$X$33:$X$517,0))))</f>
        <v/>
      </c>
      <c r="D381"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Tab'!$F$33:$F$517,MATCH(ROW()-1,'Census Input Tab'!$X$33:$X$517,0))))</f>
        <v/>
      </c>
      <c r="E381" s="70" t="str">
        <f t="shared" si="5"/>
        <v/>
      </c>
      <c r="F381" s="70" t="str">
        <f>IF(ROW()-1&gt;MAX('Census Input Tab'!$X$33:$X$517),"",IF(OR(INDEX('Census Input Tab'!$O$33:$O$517,MATCH(ROW()-1,'Census Input Tab'!$X$33:$X$517,0))="NO",INDEX('Census Input Tab'!$O$33:$O$517,MATCH(ROW()-1,'Census Input Tab'!$X$33:$X$517,0))="BLANK"),IF(INDEX('Census Input Tab'!$O$33:$O$517,MATCH(ROW()-1,'Census Input Tab'!$X$33:$X$517,0))="NO","Missing Data","BLANK"),"None"))</f>
        <v/>
      </c>
      <c r="G381" s="62" t="str">
        <f>IF(ROW()-1&gt;MAX('Census Input Tab'!$X$33:$X$517),"",IF(OR(INDEX('Census Input Tab'!$O$33:$O$517,MATCH(ROW()-1,'Census Input Tab'!$X$33:$X$517,0))="NO",INDEX('Census Input Tab'!$O$33:$O$517,MATCH(ROW()-1,'Census Input Tab'!$X$33:$X$517,0))="BLANK"),IF(INDEX('Census Input Tab'!$O$33:$O$517,MATCH(ROW()-1,'Census Input Tab'!$X$33:$X$517,0))="NO","Missing Data","BLANK"),"4T"))</f>
        <v/>
      </c>
      <c r="H381"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Tab'!$H$33:$H$517,MATCH(ROW()-1,'Census Input Tab'!$X$33:$X$517,0))))</f>
        <v/>
      </c>
      <c r="I381" s="72" t="str">
        <f>IF(ROW()-1&gt;MAX('Census Input Tab'!$X$33:$X$517),"",IF(OR(INDEX('Census Input Tab'!$O$33:$O$517,MATCH(ROW()-1,'Census Input Tab'!$X$33:$X$517,0))="NO",INDEX('Census Input Tab'!$O$33:$O$517,MATCH(ROW()-1,'Census Input Tab'!$X$33:$X$517,0))="BLANK"),IF(INDEX('Census Input Tab'!$O$33:$O$517,MATCH(ROW()-1,'Census Input Tab'!$X$33:$X$517,0))="NO","Missing Data","BLANK"),""))</f>
        <v/>
      </c>
      <c r="J381"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Tab'!$A$33:$A$517,MATCH(ROW()-1,'Census Input Tab'!$X$33:$X$517,0))))</f>
        <v/>
      </c>
      <c r="K381"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Tab'!$B$33:$B$517,MATCH(ROW()-1,'Census Input Tab'!$X$33:$X$517,0))))</f>
        <v/>
      </c>
      <c r="L381" s="58" t="str">
        <f>IF(ROW()-1&gt;MAX('Census Input Tab'!$X$33:$X$517),"",IF(OR(INDEX('Census Input Tab'!$O$33:$O$517,MATCH(ROW()-1,'Census Input Tab'!$X$33:$X$517,0))="NO",INDEX('Census Input Tab'!$O$33:$O$517,MATCH(ROW()-1,'Census Input Tab'!$X$33:$X$517,0))="BLANK"),IF(INDEX('Census Input Tab'!$O$33:$O$517,MATCH(ROW()-1,'Census Input Tab'!$X$33:$X$517,0))="NO","Missing Data","BLANK"),IF(INDEX('Census Input Tab'!$I$33:$I$517,MATCH(ROW()-1,'Census Input Tab'!$X$33:$X$517,0))="St Con","Y",IF(INDEX('Census Input Tab'!$I$33:$I$517,MATCH(ROW()-1,'Census Input Tab'!$X$33:$X$517,0))="COBRA","Y",""))))</f>
        <v/>
      </c>
    </row>
    <row r="382" spans="1:12" ht="12.75" customHeight="1">
      <c r="A382" s="69" t="str">
        <f>IF(ROW()-1&gt;MAX('Census Input Tab'!$X$33:$X$517),"",IF(OR(INDEX('Census Input Tab'!$O$33:$O$517,MATCH(ROW()-1,'Census Input Tab'!$X$33:$X$517,0))="NO",INDEX('Census Input Tab'!$O$33:$O$517,MATCH(ROW()-1,'Census Input Tab'!$X$33:$X$517,0))="BLANK"),IF(INDEX('Census Input Tab'!$O$33:$O$517,MATCH(ROW()-1,'Census Input Tab'!$X$33:$X$517,0))="NO","Missing Data","BLANK"),INDEX('Census Input Tab'!$D$33:$D$517,MATCH(ROW()-1,'Census Input Tab'!$X$33:$X$517,0))))</f>
        <v/>
      </c>
      <c r="B382"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Tab'!$E$33:$E$517,MATCH(ROW()-1,'Census Input Tab'!$X$33:$X$517,0))))</f>
        <v/>
      </c>
      <c r="C382"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Tab'!$C$33:$C$517,MATCH(ROW()-1,'Census Input Tab'!$X$33:$X$517,0))))</f>
        <v/>
      </c>
      <c r="D382"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Tab'!$F$33:$F$517,MATCH(ROW()-1,'Census Input Tab'!$X$33:$X$517,0))))</f>
        <v/>
      </c>
      <c r="E382" s="70" t="str">
        <f t="shared" si="5"/>
        <v/>
      </c>
      <c r="F382" s="70" t="str">
        <f>IF(ROW()-1&gt;MAX('Census Input Tab'!$X$33:$X$517),"",IF(OR(INDEX('Census Input Tab'!$O$33:$O$517,MATCH(ROW()-1,'Census Input Tab'!$X$33:$X$517,0))="NO",INDEX('Census Input Tab'!$O$33:$O$517,MATCH(ROW()-1,'Census Input Tab'!$X$33:$X$517,0))="BLANK"),IF(INDEX('Census Input Tab'!$O$33:$O$517,MATCH(ROW()-1,'Census Input Tab'!$X$33:$X$517,0))="NO","Missing Data","BLANK"),"None"))</f>
        <v/>
      </c>
      <c r="G382" s="62" t="str">
        <f>IF(ROW()-1&gt;MAX('Census Input Tab'!$X$33:$X$517),"",IF(OR(INDEX('Census Input Tab'!$O$33:$O$517,MATCH(ROW()-1,'Census Input Tab'!$X$33:$X$517,0))="NO",INDEX('Census Input Tab'!$O$33:$O$517,MATCH(ROW()-1,'Census Input Tab'!$X$33:$X$517,0))="BLANK"),IF(INDEX('Census Input Tab'!$O$33:$O$517,MATCH(ROW()-1,'Census Input Tab'!$X$33:$X$517,0))="NO","Missing Data","BLANK"),"4T"))</f>
        <v/>
      </c>
      <c r="H382"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Tab'!$H$33:$H$517,MATCH(ROW()-1,'Census Input Tab'!$X$33:$X$517,0))))</f>
        <v/>
      </c>
      <c r="I382" s="72" t="str">
        <f>IF(ROW()-1&gt;MAX('Census Input Tab'!$X$33:$X$517),"",IF(OR(INDEX('Census Input Tab'!$O$33:$O$517,MATCH(ROW()-1,'Census Input Tab'!$X$33:$X$517,0))="NO",INDEX('Census Input Tab'!$O$33:$O$517,MATCH(ROW()-1,'Census Input Tab'!$X$33:$X$517,0))="BLANK"),IF(INDEX('Census Input Tab'!$O$33:$O$517,MATCH(ROW()-1,'Census Input Tab'!$X$33:$X$517,0))="NO","Missing Data","BLANK"),""))</f>
        <v/>
      </c>
      <c r="J382"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Tab'!$A$33:$A$517,MATCH(ROW()-1,'Census Input Tab'!$X$33:$X$517,0))))</f>
        <v/>
      </c>
      <c r="K382"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Tab'!$B$33:$B$517,MATCH(ROW()-1,'Census Input Tab'!$X$33:$X$517,0))))</f>
        <v/>
      </c>
      <c r="L382" s="58" t="str">
        <f>IF(ROW()-1&gt;MAX('Census Input Tab'!$X$33:$X$517),"",IF(OR(INDEX('Census Input Tab'!$O$33:$O$517,MATCH(ROW()-1,'Census Input Tab'!$X$33:$X$517,0))="NO",INDEX('Census Input Tab'!$O$33:$O$517,MATCH(ROW()-1,'Census Input Tab'!$X$33:$X$517,0))="BLANK"),IF(INDEX('Census Input Tab'!$O$33:$O$517,MATCH(ROW()-1,'Census Input Tab'!$X$33:$X$517,0))="NO","Missing Data","BLANK"),IF(INDEX('Census Input Tab'!$I$33:$I$517,MATCH(ROW()-1,'Census Input Tab'!$X$33:$X$517,0))="St Con","Y",IF(INDEX('Census Input Tab'!$I$33:$I$517,MATCH(ROW()-1,'Census Input Tab'!$X$33:$X$517,0))="COBRA","Y",""))))</f>
        <v/>
      </c>
    </row>
    <row r="383" spans="1:12" ht="12.75" customHeight="1">
      <c r="A383" s="69" t="str">
        <f>IF(ROW()-1&gt;MAX('Census Input Tab'!$X$33:$X$517),"",IF(OR(INDEX('Census Input Tab'!$O$33:$O$517,MATCH(ROW()-1,'Census Input Tab'!$X$33:$X$517,0))="NO",INDEX('Census Input Tab'!$O$33:$O$517,MATCH(ROW()-1,'Census Input Tab'!$X$33:$X$517,0))="BLANK"),IF(INDEX('Census Input Tab'!$O$33:$O$517,MATCH(ROW()-1,'Census Input Tab'!$X$33:$X$517,0))="NO","Missing Data","BLANK"),INDEX('Census Input Tab'!$D$33:$D$517,MATCH(ROW()-1,'Census Input Tab'!$X$33:$X$517,0))))</f>
        <v/>
      </c>
      <c r="B383"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Tab'!$E$33:$E$517,MATCH(ROW()-1,'Census Input Tab'!$X$33:$X$517,0))))</f>
        <v/>
      </c>
      <c r="C383"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Tab'!$C$33:$C$517,MATCH(ROW()-1,'Census Input Tab'!$X$33:$X$517,0))))</f>
        <v/>
      </c>
      <c r="D383"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Tab'!$F$33:$F$517,MATCH(ROW()-1,'Census Input Tab'!$X$33:$X$517,0))))</f>
        <v/>
      </c>
      <c r="E383" s="70" t="str">
        <f t="shared" si="5"/>
        <v/>
      </c>
      <c r="F383" s="70" t="str">
        <f>IF(ROW()-1&gt;MAX('Census Input Tab'!$X$33:$X$517),"",IF(OR(INDEX('Census Input Tab'!$O$33:$O$517,MATCH(ROW()-1,'Census Input Tab'!$X$33:$X$517,0))="NO",INDEX('Census Input Tab'!$O$33:$O$517,MATCH(ROW()-1,'Census Input Tab'!$X$33:$X$517,0))="BLANK"),IF(INDEX('Census Input Tab'!$O$33:$O$517,MATCH(ROW()-1,'Census Input Tab'!$X$33:$X$517,0))="NO","Missing Data","BLANK"),"None"))</f>
        <v/>
      </c>
      <c r="G383" s="62" t="str">
        <f>IF(ROW()-1&gt;MAX('Census Input Tab'!$X$33:$X$517),"",IF(OR(INDEX('Census Input Tab'!$O$33:$O$517,MATCH(ROW()-1,'Census Input Tab'!$X$33:$X$517,0))="NO",INDEX('Census Input Tab'!$O$33:$O$517,MATCH(ROW()-1,'Census Input Tab'!$X$33:$X$517,0))="BLANK"),IF(INDEX('Census Input Tab'!$O$33:$O$517,MATCH(ROW()-1,'Census Input Tab'!$X$33:$X$517,0))="NO","Missing Data","BLANK"),"4T"))</f>
        <v/>
      </c>
      <c r="H383"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Tab'!$H$33:$H$517,MATCH(ROW()-1,'Census Input Tab'!$X$33:$X$517,0))))</f>
        <v/>
      </c>
      <c r="I383" s="72" t="str">
        <f>IF(ROW()-1&gt;MAX('Census Input Tab'!$X$33:$X$517),"",IF(OR(INDEX('Census Input Tab'!$O$33:$O$517,MATCH(ROW()-1,'Census Input Tab'!$X$33:$X$517,0))="NO",INDEX('Census Input Tab'!$O$33:$O$517,MATCH(ROW()-1,'Census Input Tab'!$X$33:$X$517,0))="BLANK"),IF(INDEX('Census Input Tab'!$O$33:$O$517,MATCH(ROW()-1,'Census Input Tab'!$X$33:$X$517,0))="NO","Missing Data","BLANK"),""))</f>
        <v/>
      </c>
      <c r="J383"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Tab'!$A$33:$A$517,MATCH(ROW()-1,'Census Input Tab'!$X$33:$X$517,0))))</f>
        <v/>
      </c>
      <c r="K383"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Tab'!$B$33:$B$517,MATCH(ROW()-1,'Census Input Tab'!$X$33:$X$517,0))))</f>
        <v/>
      </c>
      <c r="L383" s="58" t="str">
        <f>IF(ROW()-1&gt;MAX('Census Input Tab'!$X$33:$X$517),"",IF(OR(INDEX('Census Input Tab'!$O$33:$O$517,MATCH(ROW()-1,'Census Input Tab'!$X$33:$X$517,0))="NO",INDEX('Census Input Tab'!$O$33:$O$517,MATCH(ROW()-1,'Census Input Tab'!$X$33:$X$517,0))="BLANK"),IF(INDEX('Census Input Tab'!$O$33:$O$517,MATCH(ROW()-1,'Census Input Tab'!$X$33:$X$517,0))="NO","Missing Data","BLANK"),IF(INDEX('Census Input Tab'!$I$33:$I$517,MATCH(ROW()-1,'Census Input Tab'!$X$33:$X$517,0))="St Con","Y",IF(INDEX('Census Input Tab'!$I$33:$I$517,MATCH(ROW()-1,'Census Input Tab'!$X$33:$X$517,0))="COBRA","Y",""))))</f>
        <v/>
      </c>
    </row>
    <row r="384" spans="1:12" ht="12.75" customHeight="1">
      <c r="A384" s="69" t="str">
        <f>IF(ROW()-1&gt;MAX('Census Input Tab'!$X$33:$X$517),"",IF(OR(INDEX('Census Input Tab'!$O$33:$O$517,MATCH(ROW()-1,'Census Input Tab'!$X$33:$X$517,0))="NO",INDEX('Census Input Tab'!$O$33:$O$517,MATCH(ROW()-1,'Census Input Tab'!$X$33:$X$517,0))="BLANK"),IF(INDEX('Census Input Tab'!$O$33:$O$517,MATCH(ROW()-1,'Census Input Tab'!$X$33:$X$517,0))="NO","Missing Data","BLANK"),INDEX('Census Input Tab'!$D$33:$D$517,MATCH(ROW()-1,'Census Input Tab'!$X$33:$X$517,0))))</f>
        <v/>
      </c>
      <c r="B384"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Tab'!$E$33:$E$517,MATCH(ROW()-1,'Census Input Tab'!$X$33:$X$517,0))))</f>
        <v/>
      </c>
      <c r="C384"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Tab'!$C$33:$C$517,MATCH(ROW()-1,'Census Input Tab'!$X$33:$X$517,0))))</f>
        <v/>
      </c>
      <c r="D384"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Tab'!$F$33:$F$517,MATCH(ROW()-1,'Census Input Tab'!$X$33:$X$517,0))))</f>
        <v/>
      </c>
      <c r="E384" s="70" t="str">
        <f t="shared" si="5"/>
        <v/>
      </c>
      <c r="F384" s="70" t="str">
        <f>IF(ROW()-1&gt;MAX('Census Input Tab'!$X$33:$X$517),"",IF(OR(INDEX('Census Input Tab'!$O$33:$O$517,MATCH(ROW()-1,'Census Input Tab'!$X$33:$X$517,0))="NO",INDEX('Census Input Tab'!$O$33:$O$517,MATCH(ROW()-1,'Census Input Tab'!$X$33:$X$517,0))="BLANK"),IF(INDEX('Census Input Tab'!$O$33:$O$517,MATCH(ROW()-1,'Census Input Tab'!$X$33:$X$517,0))="NO","Missing Data","BLANK"),"None"))</f>
        <v/>
      </c>
      <c r="G384" s="62" t="str">
        <f>IF(ROW()-1&gt;MAX('Census Input Tab'!$X$33:$X$517),"",IF(OR(INDEX('Census Input Tab'!$O$33:$O$517,MATCH(ROW()-1,'Census Input Tab'!$X$33:$X$517,0))="NO",INDEX('Census Input Tab'!$O$33:$O$517,MATCH(ROW()-1,'Census Input Tab'!$X$33:$X$517,0))="BLANK"),IF(INDEX('Census Input Tab'!$O$33:$O$517,MATCH(ROW()-1,'Census Input Tab'!$X$33:$X$517,0))="NO","Missing Data","BLANK"),"4T"))</f>
        <v/>
      </c>
      <c r="H384"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Tab'!$H$33:$H$517,MATCH(ROW()-1,'Census Input Tab'!$X$33:$X$517,0))))</f>
        <v/>
      </c>
      <c r="I384" s="72" t="str">
        <f>IF(ROW()-1&gt;MAX('Census Input Tab'!$X$33:$X$517),"",IF(OR(INDEX('Census Input Tab'!$O$33:$O$517,MATCH(ROW()-1,'Census Input Tab'!$X$33:$X$517,0))="NO",INDEX('Census Input Tab'!$O$33:$O$517,MATCH(ROW()-1,'Census Input Tab'!$X$33:$X$517,0))="BLANK"),IF(INDEX('Census Input Tab'!$O$33:$O$517,MATCH(ROW()-1,'Census Input Tab'!$X$33:$X$517,0))="NO","Missing Data","BLANK"),""))</f>
        <v/>
      </c>
      <c r="J384"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Tab'!$A$33:$A$517,MATCH(ROW()-1,'Census Input Tab'!$X$33:$X$517,0))))</f>
        <v/>
      </c>
      <c r="K384"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Tab'!$B$33:$B$517,MATCH(ROW()-1,'Census Input Tab'!$X$33:$X$517,0))))</f>
        <v/>
      </c>
      <c r="L384" s="58" t="str">
        <f>IF(ROW()-1&gt;MAX('Census Input Tab'!$X$33:$X$517),"",IF(OR(INDEX('Census Input Tab'!$O$33:$O$517,MATCH(ROW()-1,'Census Input Tab'!$X$33:$X$517,0))="NO",INDEX('Census Input Tab'!$O$33:$O$517,MATCH(ROW()-1,'Census Input Tab'!$X$33:$X$517,0))="BLANK"),IF(INDEX('Census Input Tab'!$O$33:$O$517,MATCH(ROW()-1,'Census Input Tab'!$X$33:$X$517,0))="NO","Missing Data","BLANK"),IF(INDEX('Census Input Tab'!$I$33:$I$517,MATCH(ROW()-1,'Census Input Tab'!$X$33:$X$517,0))="St Con","Y",IF(INDEX('Census Input Tab'!$I$33:$I$517,MATCH(ROW()-1,'Census Input Tab'!$X$33:$X$517,0))="COBRA","Y",""))))</f>
        <v/>
      </c>
    </row>
    <row r="385" spans="1:12" ht="12.75" customHeight="1">
      <c r="A385" s="69" t="str">
        <f>IF(ROW()-1&gt;MAX('Census Input Tab'!$X$33:$X$517),"",IF(OR(INDEX('Census Input Tab'!$O$33:$O$517,MATCH(ROW()-1,'Census Input Tab'!$X$33:$X$517,0))="NO",INDEX('Census Input Tab'!$O$33:$O$517,MATCH(ROW()-1,'Census Input Tab'!$X$33:$X$517,0))="BLANK"),IF(INDEX('Census Input Tab'!$O$33:$O$517,MATCH(ROW()-1,'Census Input Tab'!$X$33:$X$517,0))="NO","Missing Data","BLANK"),INDEX('Census Input Tab'!$D$33:$D$517,MATCH(ROW()-1,'Census Input Tab'!$X$33:$X$517,0))))</f>
        <v/>
      </c>
      <c r="B385"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Tab'!$E$33:$E$517,MATCH(ROW()-1,'Census Input Tab'!$X$33:$X$517,0))))</f>
        <v/>
      </c>
      <c r="C385"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Tab'!$C$33:$C$517,MATCH(ROW()-1,'Census Input Tab'!$X$33:$X$517,0))))</f>
        <v/>
      </c>
      <c r="D385"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Tab'!$F$33:$F$517,MATCH(ROW()-1,'Census Input Tab'!$X$33:$X$517,0))))</f>
        <v/>
      </c>
      <c r="E385" s="70" t="str">
        <f t="shared" si="5"/>
        <v/>
      </c>
      <c r="F385" s="70" t="str">
        <f>IF(ROW()-1&gt;MAX('Census Input Tab'!$X$33:$X$517),"",IF(OR(INDEX('Census Input Tab'!$O$33:$O$517,MATCH(ROW()-1,'Census Input Tab'!$X$33:$X$517,0))="NO",INDEX('Census Input Tab'!$O$33:$O$517,MATCH(ROW()-1,'Census Input Tab'!$X$33:$X$517,0))="BLANK"),IF(INDEX('Census Input Tab'!$O$33:$O$517,MATCH(ROW()-1,'Census Input Tab'!$X$33:$X$517,0))="NO","Missing Data","BLANK"),"None"))</f>
        <v/>
      </c>
      <c r="G385" s="62" t="str">
        <f>IF(ROW()-1&gt;MAX('Census Input Tab'!$X$33:$X$517),"",IF(OR(INDEX('Census Input Tab'!$O$33:$O$517,MATCH(ROW()-1,'Census Input Tab'!$X$33:$X$517,0))="NO",INDEX('Census Input Tab'!$O$33:$O$517,MATCH(ROW()-1,'Census Input Tab'!$X$33:$X$517,0))="BLANK"),IF(INDEX('Census Input Tab'!$O$33:$O$517,MATCH(ROW()-1,'Census Input Tab'!$X$33:$X$517,0))="NO","Missing Data","BLANK"),"4T"))</f>
        <v/>
      </c>
      <c r="H385"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Tab'!$H$33:$H$517,MATCH(ROW()-1,'Census Input Tab'!$X$33:$X$517,0))))</f>
        <v/>
      </c>
      <c r="I385" s="72" t="str">
        <f>IF(ROW()-1&gt;MAX('Census Input Tab'!$X$33:$X$517),"",IF(OR(INDEX('Census Input Tab'!$O$33:$O$517,MATCH(ROW()-1,'Census Input Tab'!$X$33:$X$517,0))="NO",INDEX('Census Input Tab'!$O$33:$O$517,MATCH(ROW()-1,'Census Input Tab'!$X$33:$X$517,0))="BLANK"),IF(INDEX('Census Input Tab'!$O$33:$O$517,MATCH(ROW()-1,'Census Input Tab'!$X$33:$X$517,0))="NO","Missing Data","BLANK"),""))</f>
        <v/>
      </c>
      <c r="J385"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Tab'!$A$33:$A$517,MATCH(ROW()-1,'Census Input Tab'!$X$33:$X$517,0))))</f>
        <v/>
      </c>
      <c r="K385"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Tab'!$B$33:$B$517,MATCH(ROW()-1,'Census Input Tab'!$X$33:$X$517,0))))</f>
        <v/>
      </c>
      <c r="L385" s="58" t="str">
        <f>IF(ROW()-1&gt;MAX('Census Input Tab'!$X$33:$X$517),"",IF(OR(INDEX('Census Input Tab'!$O$33:$O$517,MATCH(ROW()-1,'Census Input Tab'!$X$33:$X$517,0))="NO",INDEX('Census Input Tab'!$O$33:$O$517,MATCH(ROW()-1,'Census Input Tab'!$X$33:$X$517,0))="BLANK"),IF(INDEX('Census Input Tab'!$O$33:$O$517,MATCH(ROW()-1,'Census Input Tab'!$X$33:$X$517,0))="NO","Missing Data","BLANK"),IF(INDEX('Census Input Tab'!$I$33:$I$517,MATCH(ROW()-1,'Census Input Tab'!$X$33:$X$517,0))="St Con","Y",IF(INDEX('Census Input Tab'!$I$33:$I$517,MATCH(ROW()-1,'Census Input Tab'!$X$33:$X$517,0))="COBRA","Y",""))))</f>
        <v/>
      </c>
    </row>
    <row r="386" spans="1:12" ht="12.75" customHeight="1">
      <c r="A386" s="69" t="str">
        <f>IF(ROW()-1&gt;MAX('Census Input Tab'!$X$33:$X$517),"",IF(OR(INDEX('Census Input Tab'!$O$33:$O$517,MATCH(ROW()-1,'Census Input Tab'!$X$33:$X$517,0))="NO",INDEX('Census Input Tab'!$O$33:$O$517,MATCH(ROW()-1,'Census Input Tab'!$X$33:$X$517,0))="BLANK"),IF(INDEX('Census Input Tab'!$O$33:$O$517,MATCH(ROW()-1,'Census Input Tab'!$X$33:$X$517,0))="NO","Missing Data","BLANK"),INDEX('Census Input Tab'!$D$33:$D$517,MATCH(ROW()-1,'Census Input Tab'!$X$33:$X$517,0))))</f>
        <v/>
      </c>
      <c r="B386"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Tab'!$E$33:$E$517,MATCH(ROW()-1,'Census Input Tab'!$X$33:$X$517,0))))</f>
        <v/>
      </c>
      <c r="C386"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Tab'!$C$33:$C$517,MATCH(ROW()-1,'Census Input Tab'!$X$33:$X$517,0))))</f>
        <v/>
      </c>
      <c r="D386"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Tab'!$F$33:$F$517,MATCH(ROW()-1,'Census Input Tab'!$X$33:$X$517,0))))</f>
        <v/>
      </c>
      <c r="E386" s="70" t="str">
        <f t="shared" si="5"/>
        <v/>
      </c>
      <c r="F386" s="70" t="str">
        <f>IF(ROW()-1&gt;MAX('Census Input Tab'!$X$33:$X$517),"",IF(OR(INDEX('Census Input Tab'!$O$33:$O$517,MATCH(ROW()-1,'Census Input Tab'!$X$33:$X$517,0))="NO",INDEX('Census Input Tab'!$O$33:$O$517,MATCH(ROW()-1,'Census Input Tab'!$X$33:$X$517,0))="BLANK"),IF(INDEX('Census Input Tab'!$O$33:$O$517,MATCH(ROW()-1,'Census Input Tab'!$X$33:$X$517,0))="NO","Missing Data","BLANK"),"None"))</f>
        <v/>
      </c>
      <c r="G386" s="62" t="str">
        <f>IF(ROW()-1&gt;MAX('Census Input Tab'!$X$33:$X$517),"",IF(OR(INDEX('Census Input Tab'!$O$33:$O$517,MATCH(ROW()-1,'Census Input Tab'!$X$33:$X$517,0))="NO",INDEX('Census Input Tab'!$O$33:$O$517,MATCH(ROW()-1,'Census Input Tab'!$X$33:$X$517,0))="BLANK"),IF(INDEX('Census Input Tab'!$O$33:$O$517,MATCH(ROW()-1,'Census Input Tab'!$X$33:$X$517,0))="NO","Missing Data","BLANK"),"4T"))</f>
        <v/>
      </c>
      <c r="H386"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Tab'!$H$33:$H$517,MATCH(ROW()-1,'Census Input Tab'!$X$33:$X$517,0))))</f>
        <v/>
      </c>
      <c r="I386" s="72" t="str">
        <f>IF(ROW()-1&gt;MAX('Census Input Tab'!$X$33:$X$517),"",IF(OR(INDEX('Census Input Tab'!$O$33:$O$517,MATCH(ROW()-1,'Census Input Tab'!$X$33:$X$517,0))="NO",INDEX('Census Input Tab'!$O$33:$O$517,MATCH(ROW()-1,'Census Input Tab'!$X$33:$X$517,0))="BLANK"),IF(INDEX('Census Input Tab'!$O$33:$O$517,MATCH(ROW()-1,'Census Input Tab'!$X$33:$X$517,0))="NO","Missing Data","BLANK"),""))</f>
        <v/>
      </c>
      <c r="J386"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Tab'!$A$33:$A$517,MATCH(ROW()-1,'Census Input Tab'!$X$33:$X$517,0))))</f>
        <v/>
      </c>
      <c r="K386"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Tab'!$B$33:$B$517,MATCH(ROW()-1,'Census Input Tab'!$X$33:$X$517,0))))</f>
        <v/>
      </c>
      <c r="L386" s="58" t="str">
        <f>IF(ROW()-1&gt;MAX('Census Input Tab'!$X$33:$X$517),"",IF(OR(INDEX('Census Input Tab'!$O$33:$O$517,MATCH(ROW()-1,'Census Input Tab'!$X$33:$X$517,0))="NO",INDEX('Census Input Tab'!$O$33:$O$517,MATCH(ROW()-1,'Census Input Tab'!$X$33:$X$517,0))="BLANK"),IF(INDEX('Census Input Tab'!$O$33:$O$517,MATCH(ROW()-1,'Census Input Tab'!$X$33:$X$517,0))="NO","Missing Data","BLANK"),IF(INDEX('Census Input Tab'!$I$33:$I$517,MATCH(ROW()-1,'Census Input Tab'!$X$33:$X$517,0))="St Con","Y",IF(INDEX('Census Input Tab'!$I$33:$I$517,MATCH(ROW()-1,'Census Input Tab'!$X$33:$X$517,0))="COBRA","Y",""))))</f>
        <v/>
      </c>
    </row>
    <row r="387" spans="1:12" ht="12.75" customHeight="1">
      <c r="A387" s="69" t="str">
        <f>IF(ROW()-1&gt;MAX('Census Input Tab'!$X$33:$X$517),"",IF(OR(INDEX('Census Input Tab'!$O$33:$O$517,MATCH(ROW()-1,'Census Input Tab'!$X$33:$X$517,0))="NO",INDEX('Census Input Tab'!$O$33:$O$517,MATCH(ROW()-1,'Census Input Tab'!$X$33:$X$517,0))="BLANK"),IF(INDEX('Census Input Tab'!$O$33:$O$517,MATCH(ROW()-1,'Census Input Tab'!$X$33:$X$517,0))="NO","Missing Data","BLANK"),INDEX('Census Input Tab'!$D$33:$D$517,MATCH(ROW()-1,'Census Input Tab'!$X$33:$X$517,0))))</f>
        <v/>
      </c>
      <c r="B387"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Tab'!$E$33:$E$517,MATCH(ROW()-1,'Census Input Tab'!$X$33:$X$517,0))))</f>
        <v/>
      </c>
      <c r="C387"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Tab'!$C$33:$C$517,MATCH(ROW()-1,'Census Input Tab'!$X$33:$X$517,0))))</f>
        <v/>
      </c>
      <c r="D387"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Tab'!$F$33:$F$517,MATCH(ROW()-1,'Census Input Tab'!$X$33:$X$517,0))))</f>
        <v/>
      </c>
      <c r="E387" s="70" t="str">
        <f t="shared" ref="E387:E450" si="6">IF(ISBLANK(G387),"",G387)</f>
        <v/>
      </c>
      <c r="F387" s="70" t="str">
        <f>IF(ROW()-1&gt;MAX('Census Input Tab'!$X$33:$X$517),"",IF(OR(INDEX('Census Input Tab'!$O$33:$O$517,MATCH(ROW()-1,'Census Input Tab'!$X$33:$X$517,0))="NO",INDEX('Census Input Tab'!$O$33:$O$517,MATCH(ROW()-1,'Census Input Tab'!$X$33:$X$517,0))="BLANK"),IF(INDEX('Census Input Tab'!$O$33:$O$517,MATCH(ROW()-1,'Census Input Tab'!$X$33:$X$517,0))="NO","Missing Data","BLANK"),"None"))</f>
        <v/>
      </c>
      <c r="G387" s="62" t="str">
        <f>IF(ROW()-1&gt;MAX('Census Input Tab'!$X$33:$X$517),"",IF(OR(INDEX('Census Input Tab'!$O$33:$O$517,MATCH(ROW()-1,'Census Input Tab'!$X$33:$X$517,0))="NO",INDEX('Census Input Tab'!$O$33:$O$517,MATCH(ROW()-1,'Census Input Tab'!$X$33:$X$517,0))="BLANK"),IF(INDEX('Census Input Tab'!$O$33:$O$517,MATCH(ROW()-1,'Census Input Tab'!$X$33:$X$517,0))="NO","Missing Data","BLANK"),"4T"))</f>
        <v/>
      </c>
      <c r="H387"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Tab'!$H$33:$H$517,MATCH(ROW()-1,'Census Input Tab'!$X$33:$X$517,0))))</f>
        <v/>
      </c>
      <c r="I387" s="72" t="str">
        <f>IF(ROW()-1&gt;MAX('Census Input Tab'!$X$33:$X$517),"",IF(OR(INDEX('Census Input Tab'!$O$33:$O$517,MATCH(ROW()-1,'Census Input Tab'!$X$33:$X$517,0))="NO",INDEX('Census Input Tab'!$O$33:$O$517,MATCH(ROW()-1,'Census Input Tab'!$X$33:$X$517,0))="BLANK"),IF(INDEX('Census Input Tab'!$O$33:$O$517,MATCH(ROW()-1,'Census Input Tab'!$X$33:$X$517,0))="NO","Missing Data","BLANK"),""))</f>
        <v/>
      </c>
      <c r="J387"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Tab'!$A$33:$A$517,MATCH(ROW()-1,'Census Input Tab'!$X$33:$X$517,0))))</f>
        <v/>
      </c>
      <c r="K387"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Tab'!$B$33:$B$517,MATCH(ROW()-1,'Census Input Tab'!$X$33:$X$517,0))))</f>
        <v/>
      </c>
      <c r="L387" s="58" t="str">
        <f>IF(ROW()-1&gt;MAX('Census Input Tab'!$X$33:$X$517),"",IF(OR(INDEX('Census Input Tab'!$O$33:$O$517,MATCH(ROW()-1,'Census Input Tab'!$X$33:$X$517,0))="NO",INDEX('Census Input Tab'!$O$33:$O$517,MATCH(ROW()-1,'Census Input Tab'!$X$33:$X$517,0))="BLANK"),IF(INDEX('Census Input Tab'!$O$33:$O$517,MATCH(ROW()-1,'Census Input Tab'!$X$33:$X$517,0))="NO","Missing Data","BLANK"),IF(INDEX('Census Input Tab'!$I$33:$I$517,MATCH(ROW()-1,'Census Input Tab'!$X$33:$X$517,0))="St Con","Y",IF(INDEX('Census Input Tab'!$I$33:$I$517,MATCH(ROW()-1,'Census Input Tab'!$X$33:$X$517,0))="COBRA","Y",""))))</f>
        <v/>
      </c>
    </row>
    <row r="388" spans="1:12" ht="12.75" customHeight="1">
      <c r="A388" s="69" t="str">
        <f>IF(ROW()-1&gt;MAX('Census Input Tab'!$X$33:$X$517),"",IF(OR(INDEX('Census Input Tab'!$O$33:$O$517,MATCH(ROW()-1,'Census Input Tab'!$X$33:$X$517,0))="NO",INDEX('Census Input Tab'!$O$33:$O$517,MATCH(ROW()-1,'Census Input Tab'!$X$33:$X$517,0))="BLANK"),IF(INDEX('Census Input Tab'!$O$33:$O$517,MATCH(ROW()-1,'Census Input Tab'!$X$33:$X$517,0))="NO","Missing Data","BLANK"),INDEX('Census Input Tab'!$D$33:$D$517,MATCH(ROW()-1,'Census Input Tab'!$X$33:$X$517,0))))</f>
        <v/>
      </c>
      <c r="B388"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Tab'!$E$33:$E$517,MATCH(ROW()-1,'Census Input Tab'!$X$33:$X$517,0))))</f>
        <v/>
      </c>
      <c r="C388"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Tab'!$C$33:$C$517,MATCH(ROW()-1,'Census Input Tab'!$X$33:$X$517,0))))</f>
        <v/>
      </c>
      <c r="D388"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Tab'!$F$33:$F$517,MATCH(ROW()-1,'Census Input Tab'!$X$33:$X$517,0))))</f>
        <v/>
      </c>
      <c r="E388" s="70" t="str">
        <f t="shared" si="6"/>
        <v/>
      </c>
      <c r="F388" s="70" t="str">
        <f>IF(ROW()-1&gt;MAX('Census Input Tab'!$X$33:$X$517),"",IF(OR(INDEX('Census Input Tab'!$O$33:$O$517,MATCH(ROW()-1,'Census Input Tab'!$X$33:$X$517,0))="NO",INDEX('Census Input Tab'!$O$33:$O$517,MATCH(ROW()-1,'Census Input Tab'!$X$33:$X$517,0))="BLANK"),IF(INDEX('Census Input Tab'!$O$33:$O$517,MATCH(ROW()-1,'Census Input Tab'!$X$33:$X$517,0))="NO","Missing Data","BLANK"),"None"))</f>
        <v/>
      </c>
      <c r="G388" s="62" t="str">
        <f>IF(ROW()-1&gt;MAX('Census Input Tab'!$X$33:$X$517),"",IF(OR(INDEX('Census Input Tab'!$O$33:$O$517,MATCH(ROW()-1,'Census Input Tab'!$X$33:$X$517,0))="NO",INDEX('Census Input Tab'!$O$33:$O$517,MATCH(ROW()-1,'Census Input Tab'!$X$33:$X$517,0))="BLANK"),IF(INDEX('Census Input Tab'!$O$33:$O$517,MATCH(ROW()-1,'Census Input Tab'!$X$33:$X$517,0))="NO","Missing Data","BLANK"),"4T"))</f>
        <v/>
      </c>
      <c r="H388"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Tab'!$H$33:$H$517,MATCH(ROW()-1,'Census Input Tab'!$X$33:$X$517,0))))</f>
        <v/>
      </c>
      <c r="I388" s="72" t="str">
        <f>IF(ROW()-1&gt;MAX('Census Input Tab'!$X$33:$X$517),"",IF(OR(INDEX('Census Input Tab'!$O$33:$O$517,MATCH(ROW()-1,'Census Input Tab'!$X$33:$X$517,0))="NO",INDEX('Census Input Tab'!$O$33:$O$517,MATCH(ROW()-1,'Census Input Tab'!$X$33:$X$517,0))="BLANK"),IF(INDEX('Census Input Tab'!$O$33:$O$517,MATCH(ROW()-1,'Census Input Tab'!$X$33:$X$517,0))="NO","Missing Data","BLANK"),""))</f>
        <v/>
      </c>
      <c r="J388"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Tab'!$A$33:$A$517,MATCH(ROW()-1,'Census Input Tab'!$X$33:$X$517,0))))</f>
        <v/>
      </c>
      <c r="K388"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Tab'!$B$33:$B$517,MATCH(ROW()-1,'Census Input Tab'!$X$33:$X$517,0))))</f>
        <v/>
      </c>
      <c r="L388" s="58" t="str">
        <f>IF(ROW()-1&gt;MAX('Census Input Tab'!$X$33:$X$517),"",IF(OR(INDEX('Census Input Tab'!$O$33:$O$517,MATCH(ROW()-1,'Census Input Tab'!$X$33:$X$517,0))="NO",INDEX('Census Input Tab'!$O$33:$O$517,MATCH(ROW()-1,'Census Input Tab'!$X$33:$X$517,0))="BLANK"),IF(INDEX('Census Input Tab'!$O$33:$O$517,MATCH(ROW()-1,'Census Input Tab'!$X$33:$X$517,0))="NO","Missing Data","BLANK"),IF(INDEX('Census Input Tab'!$I$33:$I$517,MATCH(ROW()-1,'Census Input Tab'!$X$33:$X$517,0))="St Con","Y",IF(INDEX('Census Input Tab'!$I$33:$I$517,MATCH(ROW()-1,'Census Input Tab'!$X$33:$X$517,0))="COBRA","Y",""))))</f>
        <v/>
      </c>
    </row>
    <row r="389" spans="1:12" ht="12.75" customHeight="1">
      <c r="A389" s="69" t="str">
        <f>IF(ROW()-1&gt;MAX('Census Input Tab'!$X$33:$X$517),"",IF(OR(INDEX('Census Input Tab'!$O$33:$O$517,MATCH(ROW()-1,'Census Input Tab'!$X$33:$X$517,0))="NO",INDEX('Census Input Tab'!$O$33:$O$517,MATCH(ROW()-1,'Census Input Tab'!$X$33:$X$517,0))="BLANK"),IF(INDEX('Census Input Tab'!$O$33:$O$517,MATCH(ROW()-1,'Census Input Tab'!$X$33:$X$517,0))="NO","Missing Data","BLANK"),INDEX('Census Input Tab'!$D$33:$D$517,MATCH(ROW()-1,'Census Input Tab'!$X$33:$X$517,0))))</f>
        <v/>
      </c>
      <c r="B389"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Tab'!$E$33:$E$517,MATCH(ROW()-1,'Census Input Tab'!$X$33:$X$517,0))))</f>
        <v/>
      </c>
      <c r="C389"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Tab'!$C$33:$C$517,MATCH(ROW()-1,'Census Input Tab'!$X$33:$X$517,0))))</f>
        <v/>
      </c>
      <c r="D389"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Tab'!$F$33:$F$517,MATCH(ROW()-1,'Census Input Tab'!$X$33:$X$517,0))))</f>
        <v/>
      </c>
      <c r="E389" s="70" t="str">
        <f t="shared" si="6"/>
        <v/>
      </c>
      <c r="F389" s="70" t="str">
        <f>IF(ROW()-1&gt;MAX('Census Input Tab'!$X$33:$X$517),"",IF(OR(INDEX('Census Input Tab'!$O$33:$O$517,MATCH(ROW()-1,'Census Input Tab'!$X$33:$X$517,0))="NO",INDEX('Census Input Tab'!$O$33:$O$517,MATCH(ROW()-1,'Census Input Tab'!$X$33:$X$517,0))="BLANK"),IF(INDEX('Census Input Tab'!$O$33:$O$517,MATCH(ROW()-1,'Census Input Tab'!$X$33:$X$517,0))="NO","Missing Data","BLANK"),"None"))</f>
        <v/>
      </c>
      <c r="G389" s="62" t="str">
        <f>IF(ROW()-1&gt;MAX('Census Input Tab'!$X$33:$X$517),"",IF(OR(INDEX('Census Input Tab'!$O$33:$O$517,MATCH(ROW()-1,'Census Input Tab'!$X$33:$X$517,0))="NO",INDEX('Census Input Tab'!$O$33:$O$517,MATCH(ROW()-1,'Census Input Tab'!$X$33:$X$517,0))="BLANK"),IF(INDEX('Census Input Tab'!$O$33:$O$517,MATCH(ROW()-1,'Census Input Tab'!$X$33:$X$517,0))="NO","Missing Data","BLANK"),"4T"))</f>
        <v/>
      </c>
      <c r="H389"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Tab'!$H$33:$H$517,MATCH(ROW()-1,'Census Input Tab'!$X$33:$X$517,0))))</f>
        <v/>
      </c>
      <c r="I389" s="72" t="str">
        <f>IF(ROW()-1&gt;MAX('Census Input Tab'!$X$33:$X$517),"",IF(OR(INDEX('Census Input Tab'!$O$33:$O$517,MATCH(ROW()-1,'Census Input Tab'!$X$33:$X$517,0))="NO",INDEX('Census Input Tab'!$O$33:$O$517,MATCH(ROW()-1,'Census Input Tab'!$X$33:$X$517,0))="BLANK"),IF(INDEX('Census Input Tab'!$O$33:$O$517,MATCH(ROW()-1,'Census Input Tab'!$X$33:$X$517,0))="NO","Missing Data","BLANK"),""))</f>
        <v/>
      </c>
      <c r="J389"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Tab'!$A$33:$A$517,MATCH(ROW()-1,'Census Input Tab'!$X$33:$X$517,0))))</f>
        <v/>
      </c>
      <c r="K389"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Tab'!$B$33:$B$517,MATCH(ROW()-1,'Census Input Tab'!$X$33:$X$517,0))))</f>
        <v/>
      </c>
      <c r="L389" s="58" t="str">
        <f>IF(ROW()-1&gt;MAX('Census Input Tab'!$X$33:$X$517),"",IF(OR(INDEX('Census Input Tab'!$O$33:$O$517,MATCH(ROW()-1,'Census Input Tab'!$X$33:$X$517,0))="NO",INDEX('Census Input Tab'!$O$33:$O$517,MATCH(ROW()-1,'Census Input Tab'!$X$33:$X$517,0))="BLANK"),IF(INDEX('Census Input Tab'!$O$33:$O$517,MATCH(ROW()-1,'Census Input Tab'!$X$33:$X$517,0))="NO","Missing Data","BLANK"),IF(INDEX('Census Input Tab'!$I$33:$I$517,MATCH(ROW()-1,'Census Input Tab'!$X$33:$X$517,0))="St Con","Y",IF(INDEX('Census Input Tab'!$I$33:$I$517,MATCH(ROW()-1,'Census Input Tab'!$X$33:$X$517,0))="COBRA","Y",""))))</f>
        <v/>
      </c>
    </row>
    <row r="390" spans="1:12" ht="12.75" customHeight="1">
      <c r="A390" s="69" t="str">
        <f>IF(ROW()-1&gt;MAX('Census Input Tab'!$X$33:$X$517),"",IF(OR(INDEX('Census Input Tab'!$O$33:$O$517,MATCH(ROW()-1,'Census Input Tab'!$X$33:$X$517,0))="NO",INDEX('Census Input Tab'!$O$33:$O$517,MATCH(ROW()-1,'Census Input Tab'!$X$33:$X$517,0))="BLANK"),IF(INDEX('Census Input Tab'!$O$33:$O$517,MATCH(ROW()-1,'Census Input Tab'!$X$33:$X$517,0))="NO","Missing Data","BLANK"),INDEX('Census Input Tab'!$D$33:$D$517,MATCH(ROW()-1,'Census Input Tab'!$X$33:$X$517,0))))</f>
        <v/>
      </c>
      <c r="B390"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Tab'!$E$33:$E$517,MATCH(ROW()-1,'Census Input Tab'!$X$33:$X$517,0))))</f>
        <v/>
      </c>
      <c r="C390"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Tab'!$C$33:$C$517,MATCH(ROW()-1,'Census Input Tab'!$X$33:$X$517,0))))</f>
        <v/>
      </c>
      <c r="D390"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Tab'!$F$33:$F$517,MATCH(ROW()-1,'Census Input Tab'!$X$33:$X$517,0))))</f>
        <v/>
      </c>
      <c r="E390" s="70" t="str">
        <f t="shared" si="6"/>
        <v/>
      </c>
      <c r="F390" s="70" t="str">
        <f>IF(ROW()-1&gt;MAX('Census Input Tab'!$X$33:$X$517),"",IF(OR(INDEX('Census Input Tab'!$O$33:$O$517,MATCH(ROW()-1,'Census Input Tab'!$X$33:$X$517,0))="NO",INDEX('Census Input Tab'!$O$33:$O$517,MATCH(ROW()-1,'Census Input Tab'!$X$33:$X$517,0))="BLANK"),IF(INDEX('Census Input Tab'!$O$33:$O$517,MATCH(ROW()-1,'Census Input Tab'!$X$33:$X$517,0))="NO","Missing Data","BLANK"),"None"))</f>
        <v/>
      </c>
      <c r="G390" s="62" t="str">
        <f>IF(ROW()-1&gt;MAX('Census Input Tab'!$X$33:$X$517),"",IF(OR(INDEX('Census Input Tab'!$O$33:$O$517,MATCH(ROW()-1,'Census Input Tab'!$X$33:$X$517,0))="NO",INDEX('Census Input Tab'!$O$33:$O$517,MATCH(ROW()-1,'Census Input Tab'!$X$33:$X$517,0))="BLANK"),IF(INDEX('Census Input Tab'!$O$33:$O$517,MATCH(ROW()-1,'Census Input Tab'!$X$33:$X$517,0))="NO","Missing Data","BLANK"),"4T"))</f>
        <v/>
      </c>
      <c r="H390"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Tab'!$H$33:$H$517,MATCH(ROW()-1,'Census Input Tab'!$X$33:$X$517,0))))</f>
        <v/>
      </c>
      <c r="I390" s="72" t="str">
        <f>IF(ROW()-1&gt;MAX('Census Input Tab'!$X$33:$X$517),"",IF(OR(INDEX('Census Input Tab'!$O$33:$O$517,MATCH(ROW()-1,'Census Input Tab'!$X$33:$X$517,0))="NO",INDEX('Census Input Tab'!$O$33:$O$517,MATCH(ROW()-1,'Census Input Tab'!$X$33:$X$517,0))="BLANK"),IF(INDEX('Census Input Tab'!$O$33:$O$517,MATCH(ROW()-1,'Census Input Tab'!$X$33:$X$517,0))="NO","Missing Data","BLANK"),""))</f>
        <v/>
      </c>
      <c r="J390"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Tab'!$A$33:$A$517,MATCH(ROW()-1,'Census Input Tab'!$X$33:$X$517,0))))</f>
        <v/>
      </c>
      <c r="K390"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Tab'!$B$33:$B$517,MATCH(ROW()-1,'Census Input Tab'!$X$33:$X$517,0))))</f>
        <v/>
      </c>
      <c r="L390" s="58" t="str">
        <f>IF(ROW()-1&gt;MAX('Census Input Tab'!$X$33:$X$517),"",IF(OR(INDEX('Census Input Tab'!$O$33:$O$517,MATCH(ROW()-1,'Census Input Tab'!$X$33:$X$517,0))="NO",INDEX('Census Input Tab'!$O$33:$O$517,MATCH(ROW()-1,'Census Input Tab'!$X$33:$X$517,0))="BLANK"),IF(INDEX('Census Input Tab'!$O$33:$O$517,MATCH(ROW()-1,'Census Input Tab'!$X$33:$X$517,0))="NO","Missing Data","BLANK"),IF(INDEX('Census Input Tab'!$I$33:$I$517,MATCH(ROW()-1,'Census Input Tab'!$X$33:$X$517,0))="St Con","Y",IF(INDEX('Census Input Tab'!$I$33:$I$517,MATCH(ROW()-1,'Census Input Tab'!$X$33:$X$517,0))="COBRA","Y",""))))</f>
        <v/>
      </c>
    </row>
    <row r="391" spans="1:12" ht="12.75" customHeight="1">
      <c r="A391" s="69" t="str">
        <f>IF(ROW()-1&gt;MAX('Census Input Tab'!$X$33:$X$517),"",IF(OR(INDEX('Census Input Tab'!$O$33:$O$517,MATCH(ROW()-1,'Census Input Tab'!$X$33:$X$517,0))="NO",INDEX('Census Input Tab'!$O$33:$O$517,MATCH(ROW()-1,'Census Input Tab'!$X$33:$X$517,0))="BLANK"),IF(INDEX('Census Input Tab'!$O$33:$O$517,MATCH(ROW()-1,'Census Input Tab'!$X$33:$X$517,0))="NO","Missing Data","BLANK"),INDEX('Census Input Tab'!$D$33:$D$517,MATCH(ROW()-1,'Census Input Tab'!$X$33:$X$517,0))))</f>
        <v/>
      </c>
      <c r="B391"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Tab'!$E$33:$E$517,MATCH(ROW()-1,'Census Input Tab'!$X$33:$X$517,0))))</f>
        <v/>
      </c>
      <c r="C391"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Tab'!$C$33:$C$517,MATCH(ROW()-1,'Census Input Tab'!$X$33:$X$517,0))))</f>
        <v/>
      </c>
      <c r="D391"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Tab'!$F$33:$F$517,MATCH(ROW()-1,'Census Input Tab'!$X$33:$X$517,0))))</f>
        <v/>
      </c>
      <c r="E391" s="70" t="str">
        <f t="shared" si="6"/>
        <v/>
      </c>
      <c r="F391" s="70" t="str">
        <f>IF(ROW()-1&gt;MAX('Census Input Tab'!$X$33:$X$517),"",IF(OR(INDEX('Census Input Tab'!$O$33:$O$517,MATCH(ROW()-1,'Census Input Tab'!$X$33:$X$517,0))="NO",INDEX('Census Input Tab'!$O$33:$O$517,MATCH(ROW()-1,'Census Input Tab'!$X$33:$X$517,0))="BLANK"),IF(INDEX('Census Input Tab'!$O$33:$O$517,MATCH(ROW()-1,'Census Input Tab'!$X$33:$X$517,0))="NO","Missing Data","BLANK"),"None"))</f>
        <v/>
      </c>
      <c r="G391" s="62" t="str">
        <f>IF(ROW()-1&gt;MAX('Census Input Tab'!$X$33:$X$517),"",IF(OR(INDEX('Census Input Tab'!$O$33:$O$517,MATCH(ROW()-1,'Census Input Tab'!$X$33:$X$517,0))="NO",INDEX('Census Input Tab'!$O$33:$O$517,MATCH(ROW()-1,'Census Input Tab'!$X$33:$X$517,0))="BLANK"),IF(INDEX('Census Input Tab'!$O$33:$O$517,MATCH(ROW()-1,'Census Input Tab'!$X$33:$X$517,0))="NO","Missing Data","BLANK"),"4T"))</f>
        <v/>
      </c>
      <c r="H391"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Tab'!$H$33:$H$517,MATCH(ROW()-1,'Census Input Tab'!$X$33:$X$517,0))))</f>
        <v/>
      </c>
      <c r="I391" s="72" t="str">
        <f>IF(ROW()-1&gt;MAX('Census Input Tab'!$X$33:$X$517),"",IF(OR(INDEX('Census Input Tab'!$O$33:$O$517,MATCH(ROW()-1,'Census Input Tab'!$X$33:$X$517,0))="NO",INDEX('Census Input Tab'!$O$33:$O$517,MATCH(ROW()-1,'Census Input Tab'!$X$33:$X$517,0))="BLANK"),IF(INDEX('Census Input Tab'!$O$33:$O$517,MATCH(ROW()-1,'Census Input Tab'!$X$33:$X$517,0))="NO","Missing Data","BLANK"),""))</f>
        <v/>
      </c>
      <c r="J391"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Tab'!$A$33:$A$517,MATCH(ROW()-1,'Census Input Tab'!$X$33:$X$517,0))))</f>
        <v/>
      </c>
      <c r="K391"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Tab'!$B$33:$B$517,MATCH(ROW()-1,'Census Input Tab'!$X$33:$X$517,0))))</f>
        <v/>
      </c>
      <c r="L391" s="58" t="str">
        <f>IF(ROW()-1&gt;MAX('Census Input Tab'!$X$33:$X$517),"",IF(OR(INDEX('Census Input Tab'!$O$33:$O$517,MATCH(ROW()-1,'Census Input Tab'!$X$33:$X$517,0))="NO",INDEX('Census Input Tab'!$O$33:$O$517,MATCH(ROW()-1,'Census Input Tab'!$X$33:$X$517,0))="BLANK"),IF(INDEX('Census Input Tab'!$O$33:$O$517,MATCH(ROW()-1,'Census Input Tab'!$X$33:$X$517,0))="NO","Missing Data","BLANK"),IF(INDEX('Census Input Tab'!$I$33:$I$517,MATCH(ROW()-1,'Census Input Tab'!$X$33:$X$517,0))="St Con","Y",IF(INDEX('Census Input Tab'!$I$33:$I$517,MATCH(ROW()-1,'Census Input Tab'!$X$33:$X$517,0))="COBRA","Y",""))))</f>
        <v/>
      </c>
    </row>
    <row r="392" spans="1:12" ht="12.75" customHeight="1">
      <c r="A392" s="69" t="str">
        <f>IF(ROW()-1&gt;MAX('Census Input Tab'!$X$33:$X$517),"",IF(OR(INDEX('Census Input Tab'!$O$33:$O$517,MATCH(ROW()-1,'Census Input Tab'!$X$33:$X$517,0))="NO",INDEX('Census Input Tab'!$O$33:$O$517,MATCH(ROW()-1,'Census Input Tab'!$X$33:$X$517,0))="BLANK"),IF(INDEX('Census Input Tab'!$O$33:$O$517,MATCH(ROW()-1,'Census Input Tab'!$X$33:$X$517,0))="NO","Missing Data","BLANK"),INDEX('Census Input Tab'!$D$33:$D$517,MATCH(ROW()-1,'Census Input Tab'!$X$33:$X$517,0))))</f>
        <v/>
      </c>
      <c r="B392"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Tab'!$E$33:$E$517,MATCH(ROW()-1,'Census Input Tab'!$X$33:$X$517,0))))</f>
        <v/>
      </c>
      <c r="C392"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Tab'!$C$33:$C$517,MATCH(ROW()-1,'Census Input Tab'!$X$33:$X$517,0))))</f>
        <v/>
      </c>
      <c r="D392"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Tab'!$F$33:$F$517,MATCH(ROW()-1,'Census Input Tab'!$X$33:$X$517,0))))</f>
        <v/>
      </c>
      <c r="E392" s="70" t="str">
        <f t="shared" si="6"/>
        <v/>
      </c>
      <c r="F392" s="70" t="str">
        <f>IF(ROW()-1&gt;MAX('Census Input Tab'!$X$33:$X$517),"",IF(OR(INDEX('Census Input Tab'!$O$33:$O$517,MATCH(ROW()-1,'Census Input Tab'!$X$33:$X$517,0))="NO",INDEX('Census Input Tab'!$O$33:$O$517,MATCH(ROW()-1,'Census Input Tab'!$X$33:$X$517,0))="BLANK"),IF(INDEX('Census Input Tab'!$O$33:$O$517,MATCH(ROW()-1,'Census Input Tab'!$X$33:$X$517,0))="NO","Missing Data","BLANK"),"None"))</f>
        <v/>
      </c>
      <c r="G392" s="62" t="str">
        <f>IF(ROW()-1&gt;MAX('Census Input Tab'!$X$33:$X$517),"",IF(OR(INDEX('Census Input Tab'!$O$33:$O$517,MATCH(ROW()-1,'Census Input Tab'!$X$33:$X$517,0))="NO",INDEX('Census Input Tab'!$O$33:$O$517,MATCH(ROW()-1,'Census Input Tab'!$X$33:$X$517,0))="BLANK"),IF(INDEX('Census Input Tab'!$O$33:$O$517,MATCH(ROW()-1,'Census Input Tab'!$X$33:$X$517,0))="NO","Missing Data","BLANK"),"4T"))</f>
        <v/>
      </c>
      <c r="H392"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Tab'!$H$33:$H$517,MATCH(ROW()-1,'Census Input Tab'!$X$33:$X$517,0))))</f>
        <v/>
      </c>
      <c r="I392" s="72" t="str">
        <f>IF(ROW()-1&gt;MAX('Census Input Tab'!$X$33:$X$517),"",IF(OR(INDEX('Census Input Tab'!$O$33:$O$517,MATCH(ROW()-1,'Census Input Tab'!$X$33:$X$517,0))="NO",INDEX('Census Input Tab'!$O$33:$O$517,MATCH(ROW()-1,'Census Input Tab'!$X$33:$X$517,0))="BLANK"),IF(INDEX('Census Input Tab'!$O$33:$O$517,MATCH(ROW()-1,'Census Input Tab'!$X$33:$X$517,0))="NO","Missing Data","BLANK"),""))</f>
        <v/>
      </c>
      <c r="J392"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Tab'!$A$33:$A$517,MATCH(ROW()-1,'Census Input Tab'!$X$33:$X$517,0))))</f>
        <v/>
      </c>
      <c r="K392"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Tab'!$B$33:$B$517,MATCH(ROW()-1,'Census Input Tab'!$X$33:$X$517,0))))</f>
        <v/>
      </c>
      <c r="L392" s="58" t="str">
        <f>IF(ROW()-1&gt;MAX('Census Input Tab'!$X$33:$X$517),"",IF(OR(INDEX('Census Input Tab'!$O$33:$O$517,MATCH(ROW()-1,'Census Input Tab'!$X$33:$X$517,0))="NO",INDEX('Census Input Tab'!$O$33:$O$517,MATCH(ROW()-1,'Census Input Tab'!$X$33:$X$517,0))="BLANK"),IF(INDEX('Census Input Tab'!$O$33:$O$517,MATCH(ROW()-1,'Census Input Tab'!$X$33:$X$517,0))="NO","Missing Data","BLANK"),IF(INDEX('Census Input Tab'!$I$33:$I$517,MATCH(ROW()-1,'Census Input Tab'!$X$33:$X$517,0))="St Con","Y",IF(INDEX('Census Input Tab'!$I$33:$I$517,MATCH(ROW()-1,'Census Input Tab'!$X$33:$X$517,0))="COBRA","Y",""))))</f>
        <v/>
      </c>
    </row>
    <row r="393" spans="1:12" ht="12.75" customHeight="1">
      <c r="A393" s="69" t="str">
        <f>IF(ROW()-1&gt;MAX('Census Input Tab'!$X$33:$X$517),"",IF(OR(INDEX('Census Input Tab'!$O$33:$O$517,MATCH(ROW()-1,'Census Input Tab'!$X$33:$X$517,0))="NO",INDEX('Census Input Tab'!$O$33:$O$517,MATCH(ROW()-1,'Census Input Tab'!$X$33:$X$517,0))="BLANK"),IF(INDEX('Census Input Tab'!$O$33:$O$517,MATCH(ROW()-1,'Census Input Tab'!$X$33:$X$517,0))="NO","Missing Data","BLANK"),INDEX('Census Input Tab'!$D$33:$D$517,MATCH(ROW()-1,'Census Input Tab'!$X$33:$X$517,0))))</f>
        <v/>
      </c>
      <c r="B393"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Tab'!$E$33:$E$517,MATCH(ROW()-1,'Census Input Tab'!$X$33:$X$517,0))))</f>
        <v/>
      </c>
      <c r="C393"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Tab'!$C$33:$C$517,MATCH(ROW()-1,'Census Input Tab'!$X$33:$X$517,0))))</f>
        <v/>
      </c>
      <c r="D393"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Tab'!$F$33:$F$517,MATCH(ROW()-1,'Census Input Tab'!$X$33:$X$517,0))))</f>
        <v/>
      </c>
      <c r="E393" s="70" t="str">
        <f t="shared" si="6"/>
        <v/>
      </c>
      <c r="F393" s="70" t="str">
        <f>IF(ROW()-1&gt;MAX('Census Input Tab'!$X$33:$X$517),"",IF(OR(INDEX('Census Input Tab'!$O$33:$O$517,MATCH(ROW()-1,'Census Input Tab'!$X$33:$X$517,0))="NO",INDEX('Census Input Tab'!$O$33:$O$517,MATCH(ROW()-1,'Census Input Tab'!$X$33:$X$517,0))="BLANK"),IF(INDEX('Census Input Tab'!$O$33:$O$517,MATCH(ROW()-1,'Census Input Tab'!$X$33:$X$517,0))="NO","Missing Data","BLANK"),"None"))</f>
        <v/>
      </c>
      <c r="G393" s="62" t="str">
        <f>IF(ROW()-1&gt;MAX('Census Input Tab'!$X$33:$X$517),"",IF(OR(INDEX('Census Input Tab'!$O$33:$O$517,MATCH(ROW()-1,'Census Input Tab'!$X$33:$X$517,0))="NO",INDEX('Census Input Tab'!$O$33:$O$517,MATCH(ROW()-1,'Census Input Tab'!$X$33:$X$517,0))="BLANK"),IF(INDEX('Census Input Tab'!$O$33:$O$517,MATCH(ROW()-1,'Census Input Tab'!$X$33:$X$517,0))="NO","Missing Data","BLANK"),"4T"))</f>
        <v/>
      </c>
      <c r="H393"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Tab'!$H$33:$H$517,MATCH(ROW()-1,'Census Input Tab'!$X$33:$X$517,0))))</f>
        <v/>
      </c>
      <c r="I393" s="72" t="str">
        <f>IF(ROW()-1&gt;MAX('Census Input Tab'!$X$33:$X$517),"",IF(OR(INDEX('Census Input Tab'!$O$33:$O$517,MATCH(ROW()-1,'Census Input Tab'!$X$33:$X$517,0))="NO",INDEX('Census Input Tab'!$O$33:$O$517,MATCH(ROW()-1,'Census Input Tab'!$X$33:$X$517,0))="BLANK"),IF(INDEX('Census Input Tab'!$O$33:$O$517,MATCH(ROW()-1,'Census Input Tab'!$X$33:$X$517,0))="NO","Missing Data","BLANK"),""))</f>
        <v/>
      </c>
      <c r="J393"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Tab'!$A$33:$A$517,MATCH(ROW()-1,'Census Input Tab'!$X$33:$X$517,0))))</f>
        <v/>
      </c>
      <c r="K393"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Tab'!$B$33:$B$517,MATCH(ROW()-1,'Census Input Tab'!$X$33:$X$517,0))))</f>
        <v/>
      </c>
      <c r="L393" s="58" t="str">
        <f>IF(ROW()-1&gt;MAX('Census Input Tab'!$X$33:$X$517),"",IF(OR(INDEX('Census Input Tab'!$O$33:$O$517,MATCH(ROW()-1,'Census Input Tab'!$X$33:$X$517,0))="NO",INDEX('Census Input Tab'!$O$33:$O$517,MATCH(ROW()-1,'Census Input Tab'!$X$33:$X$517,0))="BLANK"),IF(INDEX('Census Input Tab'!$O$33:$O$517,MATCH(ROW()-1,'Census Input Tab'!$X$33:$X$517,0))="NO","Missing Data","BLANK"),IF(INDEX('Census Input Tab'!$I$33:$I$517,MATCH(ROW()-1,'Census Input Tab'!$X$33:$X$517,0))="St Con","Y",IF(INDEX('Census Input Tab'!$I$33:$I$517,MATCH(ROW()-1,'Census Input Tab'!$X$33:$X$517,0))="COBRA","Y",""))))</f>
        <v/>
      </c>
    </row>
    <row r="394" spans="1:12" ht="12.75" customHeight="1">
      <c r="A394" s="69" t="str">
        <f>IF(ROW()-1&gt;MAX('Census Input Tab'!$X$33:$X$517),"",IF(OR(INDEX('Census Input Tab'!$O$33:$O$517,MATCH(ROW()-1,'Census Input Tab'!$X$33:$X$517,0))="NO",INDEX('Census Input Tab'!$O$33:$O$517,MATCH(ROW()-1,'Census Input Tab'!$X$33:$X$517,0))="BLANK"),IF(INDEX('Census Input Tab'!$O$33:$O$517,MATCH(ROW()-1,'Census Input Tab'!$X$33:$X$517,0))="NO","Missing Data","BLANK"),INDEX('Census Input Tab'!$D$33:$D$517,MATCH(ROW()-1,'Census Input Tab'!$X$33:$X$517,0))))</f>
        <v/>
      </c>
      <c r="B394"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Tab'!$E$33:$E$517,MATCH(ROW()-1,'Census Input Tab'!$X$33:$X$517,0))))</f>
        <v/>
      </c>
      <c r="C394"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Tab'!$C$33:$C$517,MATCH(ROW()-1,'Census Input Tab'!$X$33:$X$517,0))))</f>
        <v/>
      </c>
      <c r="D394"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Tab'!$F$33:$F$517,MATCH(ROW()-1,'Census Input Tab'!$X$33:$X$517,0))))</f>
        <v/>
      </c>
      <c r="E394" s="70" t="str">
        <f t="shared" si="6"/>
        <v/>
      </c>
      <c r="F394" s="70" t="str">
        <f>IF(ROW()-1&gt;MAX('Census Input Tab'!$X$33:$X$517),"",IF(OR(INDEX('Census Input Tab'!$O$33:$O$517,MATCH(ROW()-1,'Census Input Tab'!$X$33:$X$517,0))="NO",INDEX('Census Input Tab'!$O$33:$O$517,MATCH(ROW()-1,'Census Input Tab'!$X$33:$X$517,0))="BLANK"),IF(INDEX('Census Input Tab'!$O$33:$O$517,MATCH(ROW()-1,'Census Input Tab'!$X$33:$X$517,0))="NO","Missing Data","BLANK"),"None"))</f>
        <v/>
      </c>
      <c r="G394" s="62" t="str">
        <f>IF(ROW()-1&gt;MAX('Census Input Tab'!$X$33:$X$517),"",IF(OR(INDEX('Census Input Tab'!$O$33:$O$517,MATCH(ROW()-1,'Census Input Tab'!$X$33:$X$517,0))="NO",INDEX('Census Input Tab'!$O$33:$O$517,MATCH(ROW()-1,'Census Input Tab'!$X$33:$X$517,0))="BLANK"),IF(INDEX('Census Input Tab'!$O$33:$O$517,MATCH(ROW()-1,'Census Input Tab'!$X$33:$X$517,0))="NO","Missing Data","BLANK"),"4T"))</f>
        <v/>
      </c>
      <c r="H394"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Tab'!$H$33:$H$517,MATCH(ROW()-1,'Census Input Tab'!$X$33:$X$517,0))))</f>
        <v/>
      </c>
      <c r="I394" s="72" t="str">
        <f>IF(ROW()-1&gt;MAX('Census Input Tab'!$X$33:$X$517),"",IF(OR(INDEX('Census Input Tab'!$O$33:$O$517,MATCH(ROW()-1,'Census Input Tab'!$X$33:$X$517,0))="NO",INDEX('Census Input Tab'!$O$33:$O$517,MATCH(ROW()-1,'Census Input Tab'!$X$33:$X$517,0))="BLANK"),IF(INDEX('Census Input Tab'!$O$33:$O$517,MATCH(ROW()-1,'Census Input Tab'!$X$33:$X$517,0))="NO","Missing Data","BLANK"),""))</f>
        <v/>
      </c>
      <c r="J394"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Tab'!$A$33:$A$517,MATCH(ROW()-1,'Census Input Tab'!$X$33:$X$517,0))))</f>
        <v/>
      </c>
      <c r="K394"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Tab'!$B$33:$B$517,MATCH(ROW()-1,'Census Input Tab'!$X$33:$X$517,0))))</f>
        <v/>
      </c>
      <c r="L394" s="58" t="str">
        <f>IF(ROW()-1&gt;MAX('Census Input Tab'!$X$33:$X$517),"",IF(OR(INDEX('Census Input Tab'!$O$33:$O$517,MATCH(ROW()-1,'Census Input Tab'!$X$33:$X$517,0))="NO",INDEX('Census Input Tab'!$O$33:$O$517,MATCH(ROW()-1,'Census Input Tab'!$X$33:$X$517,0))="BLANK"),IF(INDEX('Census Input Tab'!$O$33:$O$517,MATCH(ROW()-1,'Census Input Tab'!$X$33:$X$517,0))="NO","Missing Data","BLANK"),IF(INDEX('Census Input Tab'!$I$33:$I$517,MATCH(ROW()-1,'Census Input Tab'!$X$33:$X$517,0))="St Con","Y",IF(INDEX('Census Input Tab'!$I$33:$I$517,MATCH(ROW()-1,'Census Input Tab'!$X$33:$X$517,0))="COBRA","Y",""))))</f>
        <v/>
      </c>
    </row>
    <row r="395" spans="1:12" ht="12.75" customHeight="1">
      <c r="A395" s="69" t="str">
        <f>IF(ROW()-1&gt;MAX('Census Input Tab'!$X$33:$X$517),"",IF(OR(INDEX('Census Input Tab'!$O$33:$O$517,MATCH(ROW()-1,'Census Input Tab'!$X$33:$X$517,0))="NO",INDEX('Census Input Tab'!$O$33:$O$517,MATCH(ROW()-1,'Census Input Tab'!$X$33:$X$517,0))="BLANK"),IF(INDEX('Census Input Tab'!$O$33:$O$517,MATCH(ROW()-1,'Census Input Tab'!$X$33:$X$517,0))="NO","Missing Data","BLANK"),INDEX('Census Input Tab'!$D$33:$D$517,MATCH(ROW()-1,'Census Input Tab'!$X$33:$X$517,0))))</f>
        <v/>
      </c>
      <c r="B395"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Tab'!$E$33:$E$517,MATCH(ROW()-1,'Census Input Tab'!$X$33:$X$517,0))))</f>
        <v/>
      </c>
      <c r="C395"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Tab'!$C$33:$C$517,MATCH(ROW()-1,'Census Input Tab'!$X$33:$X$517,0))))</f>
        <v/>
      </c>
      <c r="D395"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Tab'!$F$33:$F$517,MATCH(ROW()-1,'Census Input Tab'!$X$33:$X$517,0))))</f>
        <v/>
      </c>
      <c r="E395" s="70" t="str">
        <f t="shared" si="6"/>
        <v/>
      </c>
      <c r="F395" s="70" t="str">
        <f>IF(ROW()-1&gt;MAX('Census Input Tab'!$X$33:$X$517),"",IF(OR(INDEX('Census Input Tab'!$O$33:$O$517,MATCH(ROW()-1,'Census Input Tab'!$X$33:$X$517,0))="NO",INDEX('Census Input Tab'!$O$33:$O$517,MATCH(ROW()-1,'Census Input Tab'!$X$33:$X$517,0))="BLANK"),IF(INDEX('Census Input Tab'!$O$33:$O$517,MATCH(ROW()-1,'Census Input Tab'!$X$33:$X$517,0))="NO","Missing Data","BLANK"),"None"))</f>
        <v/>
      </c>
      <c r="G395" s="62" t="str">
        <f>IF(ROW()-1&gt;MAX('Census Input Tab'!$X$33:$X$517),"",IF(OR(INDEX('Census Input Tab'!$O$33:$O$517,MATCH(ROW()-1,'Census Input Tab'!$X$33:$X$517,0))="NO",INDEX('Census Input Tab'!$O$33:$O$517,MATCH(ROW()-1,'Census Input Tab'!$X$33:$X$517,0))="BLANK"),IF(INDEX('Census Input Tab'!$O$33:$O$517,MATCH(ROW()-1,'Census Input Tab'!$X$33:$X$517,0))="NO","Missing Data","BLANK"),"4T"))</f>
        <v/>
      </c>
      <c r="H395"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Tab'!$H$33:$H$517,MATCH(ROW()-1,'Census Input Tab'!$X$33:$X$517,0))))</f>
        <v/>
      </c>
      <c r="I395" s="72" t="str">
        <f>IF(ROW()-1&gt;MAX('Census Input Tab'!$X$33:$X$517),"",IF(OR(INDEX('Census Input Tab'!$O$33:$O$517,MATCH(ROW()-1,'Census Input Tab'!$X$33:$X$517,0))="NO",INDEX('Census Input Tab'!$O$33:$O$517,MATCH(ROW()-1,'Census Input Tab'!$X$33:$X$517,0))="BLANK"),IF(INDEX('Census Input Tab'!$O$33:$O$517,MATCH(ROW()-1,'Census Input Tab'!$X$33:$X$517,0))="NO","Missing Data","BLANK"),""))</f>
        <v/>
      </c>
      <c r="J395"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Tab'!$A$33:$A$517,MATCH(ROW()-1,'Census Input Tab'!$X$33:$X$517,0))))</f>
        <v/>
      </c>
      <c r="K395"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Tab'!$B$33:$B$517,MATCH(ROW()-1,'Census Input Tab'!$X$33:$X$517,0))))</f>
        <v/>
      </c>
      <c r="L395" s="58" t="str">
        <f>IF(ROW()-1&gt;MAX('Census Input Tab'!$X$33:$X$517),"",IF(OR(INDEX('Census Input Tab'!$O$33:$O$517,MATCH(ROW()-1,'Census Input Tab'!$X$33:$X$517,0))="NO",INDEX('Census Input Tab'!$O$33:$O$517,MATCH(ROW()-1,'Census Input Tab'!$X$33:$X$517,0))="BLANK"),IF(INDEX('Census Input Tab'!$O$33:$O$517,MATCH(ROW()-1,'Census Input Tab'!$X$33:$X$517,0))="NO","Missing Data","BLANK"),IF(INDEX('Census Input Tab'!$I$33:$I$517,MATCH(ROW()-1,'Census Input Tab'!$X$33:$X$517,0))="St Con","Y",IF(INDEX('Census Input Tab'!$I$33:$I$517,MATCH(ROW()-1,'Census Input Tab'!$X$33:$X$517,0))="COBRA","Y",""))))</f>
        <v/>
      </c>
    </row>
    <row r="396" spans="1:12" ht="12.75" customHeight="1">
      <c r="A396" s="69" t="str">
        <f>IF(ROW()-1&gt;MAX('Census Input Tab'!$X$33:$X$517),"",IF(OR(INDEX('Census Input Tab'!$O$33:$O$517,MATCH(ROW()-1,'Census Input Tab'!$X$33:$X$517,0))="NO",INDEX('Census Input Tab'!$O$33:$O$517,MATCH(ROW()-1,'Census Input Tab'!$X$33:$X$517,0))="BLANK"),IF(INDEX('Census Input Tab'!$O$33:$O$517,MATCH(ROW()-1,'Census Input Tab'!$X$33:$X$517,0))="NO","Missing Data","BLANK"),INDEX('Census Input Tab'!$D$33:$D$517,MATCH(ROW()-1,'Census Input Tab'!$X$33:$X$517,0))))</f>
        <v/>
      </c>
      <c r="B396"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Tab'!$E$33:$E$517,MATCH(ROW()-1,'Census Input Tab'!$X$33:$X$517,0))))</f>
        <v/>
      </c>
      <c r="C396"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Tab'!$C$33:$C$517,MATCH(ROW()-1,'Census Input Tab'!$X$33:$X$517,0))))</f>
        <v/>
      </c>
      <c r="D396"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Tab'!$F$33:$F$517,MATCH(ROW()-1,'Census Input Tab'!$X$33:$X$517,0))))</f>
        <v/>
      </c>
      <c r="E396" s="70" t="str">
        <f t="shared" si="6"/>
        <v/>
      </c>
      <c r="F396" s="70" t="str">
        <f>IF(ROW()-1&gt;MAX('Census Input Tab'!$X$33:$X$517),"",IF(OR(INDEX('Census Input Tab'!$O$33:$O$517,MATCH(ROW()-1,'Census Input Tab'!$X$33:$X$517,0))="NO",INDEX('Census Input Tab'!$O$33:$O$517,MATCH(ROW()-1,'Census Input Tab'!$X$33:$X$517,0))="BLANK"),IF(INDEX('Census Input Tab'!$O$33:$O$517,MATCH(ROW()-1,'Census Input Tab'!$X$33:$X$517,0))="NO","Missing Data","BLANK"),"None"))</f>
        <v/>
      </c>
      <c r="G396" s="62" t="str">
        <f>IF(ROW()-1&gt;MAX('Census Input Tab'!$X$33:$X$517),"",IF(OR(INDEX('Census Input Tab'!$O$33:$O$517,MATCH(ROW()-1,'Census Input Tab'!$X$33:$X$517,0))="NO",INDEX('Census Input Tab'!$O$33:$O$517,MATCH(ROW()-1,'Census Input Tab'!$X$33:$X$517,0))="BLANK"),IF(INDEX('Census Input Tab'!$O$33:$O$517,MATCH(ROW()-1,'Census Input Tab'!$X$33:$X$517,0))="NO","Missing Data","BLANK"),"4T"))</f>
        <v/>
      </c>
      <c r="H396"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Tab'!$H$33:$H$517,MATCH(ROW()-1,'Census Input Tab'!$X$33:$X$517,0))))</f>
        <v/>
      </c>
      <c r="I396" s="72" t="str">
        <f>IF(ROW()-1&gt;MAX('Census Input Tab'!$X$33:$X$517),"",IF(OR(INDEX('Census Input Tab'!$O$33:$O$517,MATCH(ROW()-1,'Census Input Tab'!$X$33:$X$517,0))="NO",INDEX('Census Input Tab'!$O$33:$O$517,MATCH(ROW()-1,'Census Input Tab'!$X$33:$X$517,0))="BLANK"),IF(INDEX('Census Input Tab'!$O$33:$O$517,MATCH(ROW()-1,'Census Input Tab'!$X$33:$X$517,0))="NO","Missing Data","BLANK"),""))</f>
        <v/>
      </c>
      <c r="J396"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Tab'!$A$33:$A$517,MATCH(ROW()-1,'Census Input Tab'!$X$33:$X$517,0))))</f>
        <v/>
      </c>
      <c r="K396"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Tab'!$B$33:$B$517,MATCH(ROW()-1,'Census Input Tab'!$X$33:$X$517,0))))</f>
        <v/>
      </c>
      <c r="L396" s="58" t="str">
        <f>IF(ROW()-1&gt;MAX('Census Input Tab'!$X$33:$X$517),"",IF(OR(INDEX('Census Input Tab'!$O$33:$O$517,MATCH(ROW()-1,'Census Input Tab'!$X$33:$X$517,0))="NO",INDEX('Census Input Tab'!$O$33:$O$517,MATCH(ROW()-1,'Census Input Tab'!$X$33:$X$517,0))="BLANK"),IF(INDEX('Census Input Tab'!$O$33:$O$517,MATCH(ROW()-1,'Census Input Tab'!$X$33:$X$517,0))="NO","Missing Data","BLANK"),IF(INDEX('Census Input Tab'!$I$33:$I$517,MATCH(ROW()-1,'Census Input Tab'!$X$33:$X$517,0))="St Con","Y",IF(INDEX('Census Input Tab'!$I$33:$I$517,MATCH(ROW()-1,'Census Input Tab'!$X$33:$X$517,0))="COBRA","Y",""))))</f>
        <v/>
      </c>
    </row>
    <row r="397" spans="1:12" ht="12.75" customHeight="1">
      <c r="A397" s="69" t="str">
        <f>IF(ROW()-1&gt;MAX('Census Input Tab'!$X$33:$X$517),"",IF(OR(INDEX('Census Input Tab'!$O$33:$O$517,MATCH(ROW()-1,'Census Input Tab'!$X$33:$X$517,0))="NO",INDEX('Census Input Tab'!$O$33:$O$517,MATCH(ROW()-1,'Census Input Tab'!$X$33:$X$517,0))="BLANK"),IF(INDEX('Census Input Tab'!$O$33:$O$517,MATCH(ROW()-1,'Census Input Tab'!$X$33:$X$517,0))="NO","Missing Data","BLANK"),INDEX('Census Input Tab'!$D$33:$D$517,MATCH(ROW()-1,'Census Input Tab'!$X$33:$X$517,0))))</f>
        <v/>
      </c>
      <c r="B397"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Tab'!$E$33:$E$517,MATCH(ROW()-1,'Census Input Tab'!$X$33:$X$517,0))))</f>
        <v/>
      </c>
      <c r="C397"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Tab'!$C$33:$C$517,MATCH(ROW()-1,'Census Input Tab'!$X$33:$X$517,0))))</f>
        <v/>
      </c>
      <c r="D397"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Tab'!$F$33:$F$517,MATCH(ROW()-1,'Census Input Tab'!$X$33:$X$517,0))))</f>
        <v/>
      </c>
      <c r="E397" s="70" t="str">
        <f t="shared" si="6"/>
        <v/>
      </c>
      <c r="F397" s="70" t="str">
        <f>IF(ROW()-1&gt;MAX('Census Input Tab'!$X$33:$X$517),"",IF(OR(INDEX('Census Input Tab'!$O$33:$O$517,MATCH(ROW()-1,'Census Input Tab'!$X$33:$X$517,0))="NO",INDEX('Census Input Tab'!$O$33:$O$517,MATCH(ROW()-1,'Census Input Tab'!$X$33:$X$517,0))="BLANK"),IF(INDEX('Census Input Tab'!$O$33:$O$517,MATCH(ROW()-1,'Census Input Tab'!$X$33:$X$517,0))="NO","Missing Data","BLANK"),"None"))</f>
        <v/>
      </c>
      <c r="G397" s="62" t="str">
        <f>IF(ROW()-1&gt;MAX('Census Input Tab'!$X$33:$X$517),"",IF(OR(INDEX('Census Input Tab'!$O$33:$O$517,MATCH(ROW()-1,'Census Input Tab'!$X$33:$X$517,0))="NO",INDEX('Census Input Tab'!$O$33:$O$517,MATCH(ROW()-1,'Census Input Tab'!$X$33:$X$517,0))="BLANK"),IF(INDEX('Census Input Tab'!$O$33:$O$517,MATCH(ROW()-1,'Census Input Tab'!$X$33:$X$517,0))="NO","Missing Data","BLANK"),"4T"))</f>
        <v/>
      </c>
      <c r="H397"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Tab'!$H$33:$H$517,MATCH(ROW()-1,'Census Input Tab'!$X$33:$X$517,0))))</f>
        <v/>
      </c>
      <c r="I397" s="72" t="str">
        <f>IF(ROW()-1&gt;MAX('Census Input Tab'!$X$33:$X$517),"",IF(OR(INDEX('Census Input Tab'!$O$33:$O$517,MATCH(ROW()-1,'Census Input Tab'!$X$33:$X$517,0))="NO",INDEX('Census Input Tab'!$O$33:$O$517,MATCH(ROW()-1,'Census Input Tab'!$X$33:$X$517,0))="BLANK"),IF(INDEX('Census Input Tab'!$O$33:$O$517,MATCH(ROW()-1,'Census Input Tab'!$X$33:$X$517,0))="NO","Missing Data","BLANK"),""))</f>
        <v/>
      </c>
      <c r="J397"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Tab'!$A$33:$A$517,MATCH(ROW()-1,'Census Input Tab'!$X$33:$X$517,0))))</f>
        <v/>
      </c>
      <c r="K397"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Tab'!$B$33:$B$517,MATCH(ROW()-1,'Census Input Tab'!$X$33:$X$517,0))))</f>
        <v/>
      </c>
      <c r="L397" s="58" t="str">
        <f>IF(ROW()-1&gt;MAX('Census Input Tab'!$X$33:$X$517),"",IF(OR(INDEX('Census Input Tab'!$O$33:$O$517,MATCH(ROW()-1,'Census Input Tab'!$X$33:$X$517,0))="NO",INDEX('Census Input Tab'!$O$33:$O$517,MATCH(ROW()-1,'Census Input Tab'!$X$33:$X$517,0))="BLANK"),IF(INDEX('Census Input Tab'!$O$33:$O$517,MATCH(ROW()-1,'Census Input Tab'!$X$33:$X$517,0))="NO","Missing Data","BLANK"),IF(INDEX('Census Input Tab'!$I$33:$I$517,MATCH(ROW()-1,'Census Input Tab'!$X$33:$X$517,0))="St Con","Y",IF(INDEX('Census Input Tab'!$I$33:$I$517,MATCH(ROW()-1,'Census Input Tab'!$X$33:$X$517,0))="COBRA","Y",""))))</f>
        <v/>
      </c>
    </row>
    <row r="398" spans="1:12" ht="12.75" customHeight="1">
      <c r="A398" s="69" t="str">
        <f>IF(ROW()-1&gt;MAX('Census Input Tab'!$X$33:$X$517),"",IF(OR(INDEX('Census Input Tab'!$O$33:$O$517,MATCH(ROW()-1,'Census Input Tab'!$X$33:$X$517,0))="NO",INDEX('Census Input Tab'!$O$33:$O$517,MATCH(ROW()-1,'Census Input Tab'!$X$33:$X$517,0))="BLANK"),IF(INDEX('Census Input Tab'!$O$33:$O$517,MATCH(ROW()-1,'Census Input Tab'!$X$33:$X$517,0))="NO","Missing Data","BLANK"),INDEX('Census Input Tab'!$D$33:$D$517,MATCH(ROW()-1,'Census Input Tab'!$X$33:$X$517,0))))</f>
        <v/>
      </c>
      <c r="B398"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Tab'!$E$33:$E$517,MATCH(ROW()-1,'Census Input Tab'!$X$33:$X$517,0))))</f>
        <v/>
      </c>
      <c r="C398"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Tab'!$C$33:$C$517,MATCH(ROW()-1,'Census Input Tab'!$X$33:$X$517,0))))</f>
        <v/>
      </c>
      <c r="D398"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Tab'!$F$33:$F$517,MATCH(ROW()-1,'Census Input Tab'!$X$33:$X$517,0))))</f>
        <v/>
      </c>
      <c r="E398" s="70" t="str">
        <f t="shared" si="6"/>
        <v/>
      </c>
      <c r="F398" s="70" t="str">
        <f>IF(ROW()-1&gt;MAX('Census Input Tab'!$X$33:$X$517),"",IF(OR(INDEX('Census Input Tab'!$O$33:$O$517,MATCH(ROW()-1,'Census Input Tab'!$X$33:$X$517,0))="NO",INDEX('Census Input Tab'!$O$33:$O$517,MATCH(ROW()-1,'Census Input Tab'!$X$33:$X$517,0))="BLANK"),IF(INDEX('Census Input Tab'!$O$33:$O$517,MATCH(ROW()-1,'Census Input Tab'!$X$33:$X$517,0))="NO","Missing Data","BLANK"),"None"))</f>
        <v/>
      </c>
      <c r="G398" s="62" t="str">
        <f>IF(ROW()-1&gt;MAX('Census Input Tab'!$X$33:$X$517),"",IF(OR(INDEX('Census Input Tab'!$O$33:$O$517,MATCH(ROW()-1,'Census Input Tab'!$X$33:$X$517,0))="NO",INDEX('Census Input Tab'!$O$33:$O$517,MATCH(ROW()-1,'Census Input Tab'!$X$33:$X$517,0))="BLANK"),IF(INDEX('Census Input Tab'!$O$33:$O$517,MATCH(ROW()-1,'Census Input Tab'!$X$33:$X$517,0))="NO","Missing Data","BLANK"),"4T"))</f>
        <v/>
      </c>
      <c r="H398"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Tab'!$H$33:$H$517,MATCH(ROW()-1,'Census Input Tab'!$X$33:$X$517,0))))</f>
        <v/>
      </c>
      <c r="I398" s="72" t="str">
        <f>IF(ROW()-1&gt;MAX('Census Input Tab'!$X$33:$X$517),"",IF(OR(INDEX('Census Input Tab'!$O$33:$O$517,MATCH(ROW()-1,'Census Input Tab'!$X$33:$X$517,0))="NO",INDEX('Census Input Tab'!$O$33:$O$517,MATCH(ROW()-1,'Census Input Tab'!$X$33:$X$517,0))="BLANK"),IF(INDEX('Census Input Tab'!$O$33:$O$517,MATCH(ROW()-1,'Census Input Tab'!$X$33:$X$517,0))="NO","Missing Data","BLANK"),""))</f>
        <v/>
      </c>
      <c r="J398"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Tab'!$A$33:$A$517,MATCH(ROW()-1,'Census Input Tab'!$X$33:$X$517,0))))</f>
        <v/>
      </c>
      <c r="K398"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Tab'!$B$33:$B$517,MATCH(ROW()-1,'Census Input Tab'!$X$33:$X$517,0))))</f>
        <v/>
      </c>
      <c r="L398" s="58" t="str">
        <f>IF(ROW()-1&gt;MAX('Census Input Tab'!$X$33:$X$517),"",IF(OR(INDEX('Census Input Tab'!$O$33:$O$517,MATCH(ROW()-1,'Census Input Tab'!$X$33:$X$517,0))="NO",INDEX('Census Input Tab'!$O$33:$O$517,MATCH(ROW()-1,'Census Input Tab'!$X$33:$X$517,0))="BLANK"),IF(INDEX('Census Input Tab'!$O$33:$O$517,MATCH(ROW()-1,'Census Input Tab'!$X$33:$X$517,0))="NO","Missing Data","BLANK"),IF(INDEX('Census Input Tab'!$I$33:$I$517,MATCH(ROW()-1,'Census Input Tab'!$X$33:$X$517,0))="St Con","Y",IF(INDEX('Census Input Tab'!$I$33:$I$517,MATCH(ROW()-1,'Census Input Tab'!$X$33:$X$517,0))="COBRA","Y",""))))</f>
        <v/>
      </c>
    </row>
    <row r="399" spans="1:12" ht="12.75" customHeight="1">
      <c r="A399" s="69" t="str">
        <f>IF(ROW()-1&gt;MAX('Census Input Tab'!$X$33:$X$517),"",IF(OR(INDEX('Census Input Tab'!$O$33:$O$517,MATCH(ROW()-1,'Census Input Tab'!$X$33:$X$517,0))="NO",INDEX('Census Input Tab'!$O$33:$O$517,MATCH(ROW()-1,'Census Input Tab'!$X$33:$X$517,0))="BLANK"),IF(INDEX('Census Input Tab'!$O$33:$O$517,MATCH(ROW()-1,'Census Input Tab'!$X$33:$X$517,0))="NO","Missing Data","BLANK"),INDEX('Census Input Tab'!$D$33:$D$517,MATCH(ROW()-1,'Census Input Tab'!$X$33:$X$517,0))))</f>
        <v/>
      </c>
      <c r="B399"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Tab'!$E$33:$E$517,MATCH(ROW()-1,'Census Input Tab'!$X$33:$X$517,0))))</f>
        <v/>
      </c>
      <c r="C399"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Tab'!$C$33:$C$517,MATCH(ROW()-1,'Census Input Tab'!$X$33:$X$517,0))))</f>
        <v/>
      </c>
      <c r="D399"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Tab'!$F$33:$F$517,MATCH(ROW()-1,'Census Input Tab'!$X$33:$X$517,0))))</f>
        <v/>
      </c>
      <c r="E399" s="70" t="str">
        <f t="shared" si="6"/>
        <v/>
      </c>
      <c r="F399" s="70" t="str">
        <f>IF(ROW()-1&gt;MAX('Census Input Tab'!$X$33:$X$517),"",IF(OR(INDEX('Census Input Tab'!$O$33:$O$517,MATCH(ROW()-1,'Census Input Tab'!$X$33:$X$517,0))="NO",INDEX('Census Input Tab'!$O$33:$O$517,MATCH(ROW()-1,'Census Input Tab'!$X$33:$X$517,0))="BLANK"),IF(INDEX('Census Input Tab'!$O$33:$O$517,MATCH(ROW()-1,'Census Input Tab'!$X$33:$X$517,0))="NO","Missing Data","BLANK"),"None"))</f>
        <v/>
      </c>
      <c r="G399" s="62" t="str">
        <f>IF(ROW()-1&gt;MAX('Census Input Tab'!$X$33:$X$517),"",IF(OR(INDEX('Census Input Tab'!$O$33:$O$517,MATCH(ROW()-1,'Census Input Tab'!$X$33:$X$517,0))="NO",INDEX('Census Input Tab'!$O$33:$O$517,MATCH(ROW()-1,'Census Input Tab'!$X$33:$X$517,0))="BLANK"),IF(INDEX('Census Input Tab'!$O$33:$O$517,MATCH(ROW()-1,'Census Input Tab'!$X$33:$X$517,0))="NO","Missing Data","BLANK"),"4T"))</f>
        <v/>
      </c>
      <c r="H399"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Tab'!$H$33:$H$517,MATCH(ROW()-1,'Census Input Tab'!$X$33:$X$517,0))))</f>
        <v/>
      </c>
      <c r="I399" s="72" t="str">
        <f>IF(ROW()-1&gt;MAX('Census Input Tab'!$X$33:$X$517),"",IF(OR(INDEX('Census Input Tab'!$O$33:$O$517,MATCH(ROW()-1,'Census Input Tab'!$X$33:$X$517,0))="NO",INDEX('Census Input Tab'!$O$33:$O$517,MATCH(ROW()-1,'Census Input Tab'!$X$33:$X$517,0))="BLANK"),IF(INDEX('Census Input Tab'!$O$33:$O$517,MATCH(ROW()-1,'Census Input Tab'!$X$33:$X$517,0))="NO","Missing Data","BLANK"),""))</f>
        <v/>
      </c>
      <c r="J399"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Tab'!$A$33:$A$517,MATCH(ROW()-1,'Census Input Tab'!$X$33:$X$517,0))))</f>
        <v/>
      </c>
      <c r="K399"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Tab'!$B$33:$B$517,MATCH(ROW()-1,'Census Input Tab'!$X$33:$X$517,0))))</f>
        <v/>
      </c>
      <c r="L399" s="58" t="str">
        <f>IF(ROW()-1&gt;MAX('Census Input Tab'!$X$33:$X$517),"",IF(OR(INDEX('Census Input Tab'!$O$33:$O$517,MATCH(ROW()-1,'Census Input Tab'!$X$33:$X$517,0))="NO",INDEX('Census Input Tab'!$O$33:$O$517,MATCH(ROW()-1,'Census Input Tab'!$X$33:$X$517,0))="BLANK"),IF(INDEX('Census Input Tab'!$O$33:$O$517,MATCH(ROW()-1,'Census Input Tab'!$X$33:$X$517,0))="NO","Missing Data","BLANK"),IF(INDEX('Census Input Tab'!$I$33:$I$517,MATCH(ROW()-1,'Census Input Tab'!$X$33:$X$517,0))="St Con","Y",IF(INDEX('Census Input Tab'!$I$33:$I$517,MATCH(ROW()-1,'Census Input Tab'!$X$33:$X$517,0))="COBRA","Y",""))))</f>
        <v/>
      </c>
    </row>
    <row r="400" spans="1:12" ht="12.75" customHeight="1">
      <c r="A400" s="69" t="str">
        <f>IF(ROW()-1&gt;MAX('Census Input Tab'!$X$33:$X$517),"",IF(OR(INDEX('Census Input Tab'!$O$33:$O$517,MATCH(ROW()-1,'Census Input Tab'!$X$33:$X$517,0))="NO",INDEX('Census Input Tab'!$O$33:$O$517,MATCH(ROW()-1,'Census Input Tab'!$X$33:$X$517,0))="BLANK"),IF(INDEX('Census Input Tab'!$O$33:$O$517,MATCH(ROW()-1,'Census Input Tab'!$X$33:$X$517,0))="NO","Missing Data","BLANK"),INDEX('Census Input Tab'!$D$33:$D$517,MATCH(ROW()-1,'Census Input Tab'!$X$33:$X$517,0))))</f>
        <v/>
      </c>
      <c r="B400"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Tab'!$E$33:$E$517,MATCH(ROW()-1,'Census Input Tab'!$X$33:$X$517,0))))</f>
        <v/>
      </c>
      <c r="C400"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Tab'!$C$33:$C$517,MATCH(ROW()-1,'Census Input Tab'!$X$33:$X$517,0))))</f>
        <v/>
      </c>
      <c r="D400"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Tab'!$F$33:$F$517,MATCH(ROW()-1,'Census Input Tab'!$X$33:$X$517,0))))</f>
        <v/>
      </c>
      <c r="E400" s="70" t="str">
        <f t="shared" si="6"/>
        <v/>
      </c>
      <c r="F400" s="70" t="str">
        <f>IF(ROW()-1&gt;MAX('Census Input Tab'!$X$33:$X$517),"",IF(OR(INDEX('Census Input Tab'!$O$33:$O$517,MATCH(ROW()-1,'Census Input Tab'!$X$33:$X$517,0))="NO",INDEX('Census Input Tab'!$O$33:$O$517,MATCH(ROW()-1,'Census Input Tab'!$X$33:$X$517,0))="BLANK"),IF(INDEX('Census Input Tab'!$O$33:$O$517,MATCH(ROW()-1,'Census Input Tab'!$X$33:$X$517,0))="NO","Missing Data","BLANK"),"None"))</f>
        <v/>
      </c>
      <c r="G400" s="62" t="str">
        <f>IF(ROW()-1&gt;MAX('Census Input Tab'!$X$33:$X$517),"",IF(OR(INDEX('Census Input Tab'!$O$33:$O$517,MATCH(ROW()-1,'Census Input Tab'!$X$33:$X$517,0))="NO",INDEX('Census Input Tab'!$O$33:$O$517,MATCH(ROW()-1,'Census Input Tab'!$X$33:$X$517,0))="BLANK"),IF(INDEX('Census Input Tab'!$O$33:$O$517,MATCH(ROW()-1,'Census Input Tab'!$X$33:$X$517,0))="NO","Missing Data","BLANK"),"4T"))</f>
        <v/>
      </c>
      <c r="H400"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Tab'!$H$33:$H$517,MATCH(ROW()-1,'Census Input Tab'!$X$33:$X$517,0))))</f>
        <v/>
      </c>
      <c r="I400" s="72" t="str">
        <f>IF(ROW()-1&gt;MAX('Census Input Tab'!$X$33:$X$517),"",IF(OR(INDEX('Census Input Tab'!$O$33:$O$517,MATCH(ROW()-1,'Census Input Tab'!$X$33:$X$517,0))="NO",INDEX('Census Input Tab'!$O$33:$O$517,MATCH(ROW()-1,'Census Input Tab'!$X$33:$X$517,0))="BLANK"),IF(INDEX('Census Input Tab'!$O$33:$O$517,MATCH(ROW()-1,'Census Input Tab'!$X$33:$X$517,0))="NO","Missing Data","BLANK"),""))</f>
        <v/>
      </c>
      <c r="J400"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Tab'!$A$33:$A$517,MATCH(ROW()-1,'Census Input Tab'!$X$33:$X$517,0))))</f>
        <v/>
      </c>
      <c r="K400"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Tab'!$B$33:$B$517,MATCH(ROW()-1,'Census Input Tab'!$X$33:$X$517,0))))</f>
        <v/>
      </c>
      <c r="L400" s="58" t="str">
        <f>IF(ROW()-1&gt;MAX('Census Input Tab'!$X$33:$X$517),"",IF(OR(INDEX('Census Input Tab'!$O$33:$O$517,MATCH(ROW()-1,'Census Input Tab'!$X$33:$X$517,0))="NO",INDEX('Census Input Tab'!$O$33:$O$517,MATCH(ROW()-1,'Census Input Tab'!$X$33:$X$517,0))="BLANK"),IF(INDEX('Census Input Tab'!$O$33:$O$517,MATCH(ROW()-1,'Census Input Tab'!$X$33:$X$517,0))="NO","Missing Data","BLANK"),IF(INDEX('Census Input Tab'!$I$33:$I$517,MATCH(ROW()-1,'Census Input Tab'!$X$33:$X$517,0))="St Con","Y",IF(INDEX('Census Input Tab'!$I$33:$I$517,MATCH(ROW()-1,'Census Input Tab'!$X$33:$X$517,0))="COBRA","Y",""))))</f>
        <v/>
      </c>
    </row>
    <row r="401" spans="1:12" ht="12.75" customHeight="1">
      <c r="A401" s="69" t="str">
        <f>IF(ROW()-1&gt;MAX('Census Input Tab'!$X$33:$X$517),"",IF(OR(INDEX('Census Input Tab'!$O$33:$O$517,MATCH(ROW()-1,'Census Input Tab'!$X$33:$X$517,0))="NO",INDEX('Census Input Tab'!$O$33:$O$517,MATCH(ROW()-1,'Census Input Tab'!$X$33:$X$517,0))="BLANK"),IF(INDEX('Census Input Tab'!$O$33:$O$517,MATCH(ROW()-1,'Census Input Tab'!$X$33:$X$517,0))="NO","Missing Data","BLANK"),INDEX('Census Input Tab'!$D$33:$D$517,MATCH(ROW()-1,'Census Input Tab'!$X$33:$X$517,0))))</f>
        <v/>
      </c>
      <c r="B401"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Tab'!$E$33:$E$517,MATCH(ROW()-1,'Census Input Tab'!$X$33:$X$517,0))))</f>
        <v/>
      </c>
      <c r="C401"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Tab'!$C$33:$C$517,MATCH(ROW()-1,'Census Input Tab'!$X$33:$X$517,0))))</f>
        <v/>
      </c>
      <c r="D401"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Tab'!$F$33:$F$517,MATCH(ROW()-1,'Census Input Tab'!$X$33:$X$517,0))))</f>
        <v/>
      </c>
      <c r="E401" s="70" t="str">
        <f t="shared" si="6"/>
        <v/>
      </c>
      <c r="F401" s="70" t="str">
        <f>IF(ROW()-1&gt;MAX('Census Input Tab'!$X$33:$X$517),"",IF(OR(INDEX('Census Input Tab'!$O$33:$O$517,MATCH(ROW()-1,'Census Input Tab'!$X$33:$X$517,0))="NO",INDEX('Census Input Tab'!$O$33:$O$517,MATCH(ROW()-1,'Census Input Tab'!$X$33:$X$517,0))="BLANK"),IF(INDEX('Census Input Tab'!$O$33:$O$517,MATCH(ROW()-1,'Census Input Tab'!$X$33:$X$517,0))="NO","Missing Data","BLANK"),"None"))</f>
        <v/>
      </c>
      <c r="G401" s="62" t="str">
        <f>IF(ROW()-1&gt;MAX('Census Input Tab'!$X$33:$X$517),"",IF(OR(INDEX('Census Input Tab'!$O$33:$O$517,MATCH(ROW()-1,'Census Input Tab'!$X$33:$X$517,0))="NO",INDEX('Census Input Tab'!$O$33:$O$517,MATCH(ROW()-1,'Census Input Tab'!$X$33:$X$517,0))="BLANK"),IF(INDEX('Census Input Tab'!$O$33:$O$517,MATCH(ROW()-1,'Census Input Tab'!$X$33:$X$517,0))="NO","Missing Data","BLANK"),"4T"))</f>
        <v/>
      </c>
      <c r="H401"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Tab'!$H$33:$H$517,MATCH(ROW()-1,'Census Input Tab'!$X$33:$X$517,0))))</f>
        <v/>
      </c>
      <c r="I401" s="72" t="str">
        <f>IF(ROW()-1&gt;MAX('Census Input Tab'!$X$33:$X$517),"",IF(OR(INDEX('Census Input Tab'!$O$33:$O$517,MATCH(ROW()-1,'Census Input Tab'!$X$33:$X$517,0))="NO",INDEX('Census Input Tab'!$O$33:$O$517,MATCH(ROW()-1,'Census Input Tab'!$X$33:$X$517,0))="BLANK"),IF(INDEX('Census Input Tab'!$O$33:$O$517,MATCH(ROW()-1,'Census Input Tab'!$X$33:$X$517,0))="NO","Missing Data","BLANK"),""))</f>
        <v/>
      </c>
      <c r="J401"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Tab'!$A$33:$A$517,MATCH(ROW()-1,'Census Input Tab'!$X$33:$X$517,0))))</f>
        <v/>
      </c>
      <c r="K401"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Tab'!$B$33:$B$517,MATCH(ROW()-1,'Census Input Tab'!$X$33:$X$517,0))))</f>
        <v/>
      </c>
      <c r="L401" s="58" t="str">
        <f>IF(ROW()-1&gt;MAX('Census Input Tab'!$X$33:$X$517),"",IF(OR(INDEX('Census Input Tab'!$O$33:$O$517,MATCH(ROW()-1,'Census Input Tab'!$X$33:$X$517,0))="NO",INDEX('Census Input Tab'!$O$33:$O$517,MATCH(ROW()-1,'Census Input Tab'!$X$33:$X$517,0))="BLANK"),IF(INDEX('Census Input Tab'!$O$33:$O$517,MATCH(ROW()-1,'Census Input Tab'!$X$33:$X$517,0))="NO","Missing Data","BLANK"),IF(INDEX('Census Input Tab'!$I$33:$I$517,MATCH(ROW()-1,'Census Input Tab'!$X$33:$X$517,0))="St Con","Y",IF(INDEX('Census Input Tab'!$I$33:$I$517,MATCH(ROW()-1,'Census Input Tab'!$X$33:$X$517,0))="COBRA","Y",""))))</f>
        <v/>
      </c>
    </row>
    <row r="402" spans="1:12" ht="12.75" customHeight="1">
      <c r="A402" s="69" t="str">
        <f>IF(ROW()-1&gt;MAX('Census Input Tab'!$X$33:$X$517),"",IF(OR(INDEX('Census Input Tab'!$O$33:$O$517,MATCH(ROW()-1,'Census Input Tab'!$X$33:$X$517,0))="NO",INDEX('Census Input Tab'!$O$33:$O$517,MATCH(ROW()-1,'Census Input Tab'!$X$33:$X$517,0))="BLANK"),IF(INDEX('Census Input Tab'!$O$33:$O$517,MATCH(ROW()-1,'Census Input Tab'!$X$33:$X$517,0))="NO","Missing Data","BLANK"),INDEX('Census Input Tab'!$D$33:$D$517,MATCH(ROW()-1,'Census Input Tab'!$X$33:$X$517,0))))</f>
        <v/>
      </c>
      <c r="B402"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Tab'!$E$33:$E$517,MATCH(ROW()-1,'Census Input Tab'!$X$33:$X$517,0))))</f>
        <v/>
      </c>
      <c r="C402"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Tab'!$C$33:$C$517,MATCH(ROW()-1,'Census Input Tab'!$X$33:$X$517,0))))</f>
        <v/>
      </c>
      <c r="D402"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Tab'!$F$33:$F$517,MATCH(ROW()-1,'Census Input Tab'!$X$33:$X$517,0))))</f>
        <v/>
      </c>
      <c r="E402" s="70" t="str">
        <f t="shared" si="6"/>
        <v/>
      </c>
      <c r="F402" s="70" t="str">
        <f>IF(ROW()-1&gt;MAX('Census Input Tab'!$X$33:$X$517),"",IF(OR(INDEX('Census Input Tab'!$O$33:$O$517,MATCH(ROW()-1,'Census Input Tab'!$X$33:$X$517,0))="NO",INDEX('Census Input Tab'!$O$33:$O$517,MATCH(ROW()-1,'Census Input Tab'!$X$33:$X$517,0))="BLANK"),IF(INDEX('Census Input Tab'!$O$33:$O$517,MATCH(ROW()-1,'Census Input Tab'!$X$33:$X$517,0))="NO","Missing Data","BLANK"),"None"))</f>
        <v/>
      </c>
      <c r="G402" s="62" t="str">
        <f>IF(ROW()-1&gt;MAX('Census Input Tab'!$X$33:$X$517),"",IF(OR(INDEX('Census Input Tab'!$O$33:$O$517,MATCH(ROW()-1,'Census Input Tab'!$X$33:$X$517,0))="NO",INDEX('Census Input Tab'!$O$33:$O$517,MATCH(ROW()-1,'Census Input Tab'!$X$33:$X$517,0))="BLANK"),IF(INDEX('Census Input Tab'!$O$33:$O$517,MATCH(ROW()-1,'Census Input Tab'!$X$33:$X$517,0))="NO","Missing Data","BLANK"),"4T"))</f>
        <v/>
      </c>
      <c r="H402"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Tab'!$H$33:$H$517,MATCH(ROW()-1,'Census Input Tab'!$X$33:$X$517,0))))</f>
        <v/>
      </c>
      <c r="I402" s="72" t="str">
        <f>IF(ROW()-1&gt;MAX('Census Input Tab'!$X$33:$X$517),"",IF(OR(INDEX('Census Input Tab'!$O$33:$O$517,MATCH(ROW()-1,'Census Input Tab'!$X$33:$X$517,0))="NO",INDEX('Census Input Tab'!$O$33:$O$517,MATCH(ROW()-1,'Census Input Tab'!$X$33:$X$517,0))="BLANK"),IF(INDEX('Census Input Tab'!$O$33:$O$517,MATCH(ROW()-1,'Census Input Tab'!$X$33:$X$517,0))="NO","Missing Data","BLANK"),""))</f>
        <v/>
      </c>
      <c r="J402"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Tab'!$A$33:$A$517,MATCH(ROW()-1,'Census Input Tab'!$X$33:$X$517,0))))</f>
        <v/>
      </c>
      <c r="K402"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Tab'!$B$33:$B$517,MATCH(ROW()-1,'Census Input Tab'!$X$33:$X$517,0))))</f>
        <v/>
      </c>
      <c r="L402" s="58" t="str">
        <f>IF(ROW()-1&gt;MAX('Census Input Tab'!$X$33:$X$517),"",IF(OR(INDEX('Census Input Tab'!$O$33:$O$517,MATCH(ROW()-1,'Census Input Tab'!$X$33:$X$517,0))="NO",INDEX('Census Input Tab'!$O$33:$O$517,MATCH(ROW()-1,'Census Input Tab'!$X$33:$X$517,0))="BLANK"),IF(INDEX('Census Input Tab'!$O$33:$O$517,MATCH(ROW()-1,'Census Input Tab'!$X$33:$X$517,0))="NO","Missing Data","BLANK"),IF(INDEX('Census Input Tab'!$I$33:$I$517,MATCH(ROW()-1,'Census Input Tab'!$X$33:$X$517,0))="St Con","Y",IF(INDEX('Census Input Tab'!$I$33:$I$517,MATCH(ROW()-1,'Census Input Tab'!$X$33:$X$517,0))="COBRA","Y",""))))</f>
        <v/>
      </c>
    </row>
    <row r="403" spans="1:12" ht="12.75" customHeight="1">
      <c r="A403" s="69" t="str">
        <f>IF(ROW()-1&gt;MAX('Census Input Tab'!$X$33:$X$517),"",IF(OR(INDEX('Census Input Tab'!$O$33:$O$517,MATCH(ROW()-1,'Census Input Tab'!$X$33:$X$517,0))="NO",INDEX('Census Input Tab'!$O$33:$O$517,MATCH(ROW()-1,'Census Input Tab'!$X$33:$X$517,0))="BLANK"),IF(INDEX('Census Input Tab'!$O$33:$O$517,MATCH(ROW()-1,'Census Input Tab'!$X$33:$X$517,0))="NO","Missing Data","BLANK"),INDEX('Census Input Tab'!$D$33:$D$517,MATCH(ROW()-1,'Census Input Tab'!$X$33:$X$517,0))))</f>
        <v/>
      </c>
      <c r="B403"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Tab'!$E$33:$E$517,MATCH(ROW()-1,'Census Input Tab'!$X$33:$X$517,0))))</f>
        <v/>
      </c>
      <c r="C403"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Tab'!$C$33:$C$517,MATCH(ROW()-1,'Census Input Tab'!$X$33:$X$517,0))))</f>
        <v/>
      </c>
      <c r="D403"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Tab'!$F$33:$F$517,MATCH(ROW()-1,'Census Input Tab'!$X$33:$X$517,0))))</f>
        <v/>
      </c>
      <c r="E403" s="70" t="str">
        <f t="shared" si="6"/>
        <v/>
      </c>
      <c r="F403" s="70" t="str">
        <f>IF(ROW()-1&gt;MAX('Census Input Tab'!$X$33:$X$517),"",IF(OR(INDEX('Census Input Tab'!$O$33:$O$517,MATCH(ROW()-1,'Census Input Tab'!$X$33:$X$517,0))="NO",INDEX('Census Input Tab'!$O$33:$O$517,MATCH(ROW()-1,'Census Input Tab'!$X$33:$X$517,0))="BLANK"),IF(INDEX('Census Input Tab'!$O$33:$O$517,MATCH(ROW()-1,'Census Input Tab'!$X$33:$X$517,0))="NO","Missing Data","BLANK"),"None"))</f>
        <v/>
      </c>
      <c r="G403" s="62" t="str">
        <f>IF(ROW()-1&gt;MAX('Census Input Tab'!$X$33:$X$517),"",IF(OR(INDEX('Census Input Tab'!$O$33:$O$517,MATCH(ROW()-1,'Census Input Tab'!$X$33:$X$517,0))="NO",INDEX('Census Input Tab'!$O$33:$O$517,MATCH(ROW()-1,'Census Input Tab'!$X$33:$X$517,0))="BLANK"),IF(INDEX('Census Input Tab'!$O$33:$O$517,MATCH(ROW()-1,'Census Input Tab'!$X$33:$X$517,0))="NO","Missing Data","BLANK"),"4T"))</f>
        <v/>
      </c>
      <c r="H403"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Tab'!$H$33:$H$517,MATCH(ROW()-1,'Census Input Tab'!$X$33:$X$517,0))))</f>
        <v/>
      </c>
      <c r="I403" s="72" t="str">
        <f>IF(ROW()-1&gt;MAX('Census Input Tab'!$X$33:$X$517),"",IF(OR(INDEX('Census Input Tab'!$O$33:$O$517,MATCH(ROW()-1,'Census Input Tab'!$X$33:$X$517,0))="NO",INDEX('Census Input Tab'!$O$33:$O$517,MATCH(ROW()-1,'Census Input Tab'!$X$33:$X$517,0))="BLANK"),IF(INDEX('Census Input Tab'!$O$33:$O$517,MATCH(ROW()-1,'Census Input Tab'!$X$33:$X$517,0))="NO","Missing Data","BLANK"),""))</f>
        <v/>
      </c>
      <c r="J403"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Tab'!$A$33:$A$517,MATCH(ROW()-1,'Census Input Tab'!$X$33:$X$517,0))))</f>
        <v/>
      </c>
      <c r="K403"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Tab'!$B$33:$B$517,MATCH(ROW()-1,'Census Input Tab'!$X$33:$X$517,0))))</f>
        <v/>
      </c>
      <c r="L403" s="58" t="str">
        <f>IF(ROW()-1&gt;MAX('Census Input Tab'!$X$33:$X$517),"",IF(OR(INDEX('Census Input Tab'!$O$33:$O$517,MATCH(ROW()-1,'Census Input Tab'!$X$33:$X$517,0))="NO",INDEX('Census Input Tab'!$O$33:$O$517,MATCH(ROW()-1,'Census Input Tab'!$X$33:$X$517,0))="BLANK"),IF(INDEX('Census Input Tab'!$O$33:$O$517,MATCH(ROW()-1,'Census Input Tab'!$X$33:$X$517,0))="NO","Missing Data","BLANK"),IF(INDEX('Census Input Tab'!$I$33:$I$517,MATCH(ROW()-1,'Census Input Tab'!$X$33:$X$517,0))="St Con","Y",IF(INDEX('Census Input Tab'!$I$33:$I$517,MATCH(ROW()-1,'Census Input Tab'!$X$33:$X$517,0))="COBRA","Y",""))))</f>
        <v/>
      </c>
    </row>
    <row r="404" spans="1:12" ht="12.75" customHeight="1">
      <c r="A404" s="69" t="str">
        <f>IF(ROW()-1&gt;MAX('Census Input Tab'!$X$33:$X$517),"",IF(OR(INDEX('Census Input Tab'!$O$33:$O$517,MATCH(ROW()-1,'Census Input Tab'!$X$33:$X$517,0))="NO",INDEX('Census Input Tab'!$O$33:$O$517,MATCH(ROW()-1,'Census Input Tab'!$X$33:$X$517,0))="BLANK"),IF(INDEX('Census Input Tab'!$O$33:$O$517,MATCH(ROW()-1,'Census Input Tab'!$X$33:$X$517,0))="NO","Missing Data","BLANK"),INDEX('Census Input Tab'!$D$33:$D$517,MATCH(ROW()-1,'Census Input Tab'!$X$33:$X$517,0))))</f>
        <v/>
      </c>
      <c r="B404"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Tab'!$E$33:$E$517,MATCH(ROW()-1,'Census Input Tab'!$X$33:$X$517,0))))</f>
        <v/>
      </c>
      <c r="C404"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Tab'!$C$33:$C$517,MATCH(ROW()-1,'Census Input Tab'!$X$33:$X$517,0))))</f>
        <v/>
      </c>
      <c r="D404"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Tab'!$F$33:$F$517,MATCH(ROW()-1,'Census Input Tab'!$X$33:$X$517,0))))</f>
        <v/>
      </c>
      <c r="E404" s="70" t="str">
        <f t="shared" si="6"/>
        <v/>
      </c>
      <c r="F404" s="70" t="str">
        <f>IF(ROW()-1&gt;MAX('Census Input Tab'!$X$33:$X$517),"",IF(OR(INDEX('Census Input Tab'!$O$33:$O$517,MATCH(ROW()-1,'Census Input Tab'!$X$33:$X$517,0))="NO",INDEX('Census Input Tab'!$O$33:$O$517,MATCH(ROW()-1,'Census Input Tab'!$X$33:$X$517,0))="BLANK"),IF(INDEX('Census Input Tab'!$O$33:$O$517,MATCH(ROW()-1,'Census Input Tab'!$X$33:$X$517,0))="NO","Missing Data","BLANK"),"None"))</f>
        <v/>
      </c>
      <c r="G404" s="62" t="str">
        <f>IF(ROW()-1&gt;MAX('Census Input Tab'!$X$33:$X$517),"",IF(OR(INDEX('Census Input Tab'!$O$33:$O$517,MATCH(ROW()-1,'Census Input Tab'!$X$33:$X$517,0))="NO",INDEX('Census Input Tab'!$O$33:$O$517,MATCH(ROW()-1,'Census Input Tab'!$X$33:$X$517,0))="BLANK"),IF(INDEX('Census Input Tab'!$O$33:$O$517,MATCH(ROW()-1,'Census Input Tab'!$X$33:$X$517,0))="NO","Missing Data","BLANK"),"4T"))</f>
        <v/>
      </c>
      <c r="H404"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Tab'!$H$33:$H$517,MATCH(ROW()-1,'Census Input Tab'!$X$33:$X$517,0))))</f>
        <v/>
      </c>
      <c r="I404" s="72" t="str">
        <f>IF(ROW()-1&gt;MAX('Census Input Tab'!$X$33:$X$517),"",IF(OR(INDEX('Census Input Tab'!$O$33:$O$517,MATCH(ROW()-1,'Census Input Tab'!$X$33:$X$517,0))="NO",INDEX('Census Input Tab'!$O$33:$O$517,MATCH(ROW()-1,'Census Input Tab'!$X$33:$X$517,0))="BLANK"),IF(INDEX('Census Input Tab'!$O$33:$O$517,MATCH(ROW()-1,'Census Input Tab'!$X$33:$X$517,0))="NO","Missing Data","BLANK"),""))</f>
        <v/>
      </c>
      <c r="J404"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Tab'!$A$33:$A$517,MATCH(ROW()-1,'Census Input Tab'!$X$33:$X$517,0))))</f>
        <v/>
      </c>
      <c r="K404"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Tab'!$B$33:$B$517,MATCH(ROW()-1,'Census Input Tab'!$X$33:$X$517,0))))</f>
        <v/>
      </c>
      <c r="L404" s="58" t="str">
        <f>IF(ROW()-1&gt;MAX('Census Input Tab'!$X$33:$X$517),"",IF(OR(INDEX('Census Input Tab'!$O$33:$O$517,MATCH(ROW()-1,'Census Input Tab'!$X$33:$X$517,0))="NO",INDEX('Census Input Tab'!$O$33:$O$517,MATCH(ROW()-1,'Census Input Tab'!$X$33:$X$517,0))="BLANK"),IF(INDEX('Census Input Tab'!$O$33:$O$517,MATCH(ROW()-1,'Census Input Tab'!$X$33:$X$517,0))="NO","Missing Data","BLANK"),IF(INDEX('Census Input Tab'!$I$33:$I$517,MATCH(ROW()-1,'Census Input Tab'!$X$33:$X$517,0))="St Con","Y",IF(INDEX('Census Input Tab'!$I$33:$I$517,MATCH(ROW()-1,'Census Input Tab'!$X$33:$X$517,0))="COBRA","Y",""))))</f>
        <v/>
      </c>
    </row>
    <row r="405" spans="1:12" ht="12.75" customHeight="1">
      <c r="A405" s="69" t="str">
        <f>IF(ROW()-1&gt;MAX('Census Input Tab'!$X$33:$X$517),"",IF(OR(INDEX('Census Input Tab'!$O$33:$O$517,MATCH(ROW()-1,'Census Input Tab'!$X$33:$X$517,0))="NO",INDEX('Census Input Tab'!$O$33:$O$517,MATCH(ROW()-1,'Census Input Tab'!$X$33:$X$517,0))="BLANK"),IF(INDEX('Census Input Tab'!$O$33:$O$517,MATCH(ROW()-1,'Census Input Tab'!$X$33:$X$517,0))="NO","Missing Data","BLANK"),INDEX('Census Input Tab'!$D$33:$D$517,MATCH(ROW()-1,'Census Input Tab'!$X$33:$X$517,0))))</f>
        <v/>
      </c>
      <c r="B405"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Tab'!$E$33:$E$517,MATCH(ROW()-1,'Census Input Tab'!$X$33:$X$517,0))))</f>
        <v/>
      </c>
      <c r="C405"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Tab'!$C$33:$C$517,MATCH(ROW()-1,'Census Input Tab'!$X$33:$X$517,0))))</f>
        <v/>
      </c>
      <c r="D405"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Tab'!$F$33:$F$517,MATCH(ROW()-1,'Census Input Tab'!$X$33:$X$517,0))))</f>
        <v/>
      </c>
      <c r="E405" s="70" t="str">
        <f t="shared" si="6"/>
        <v/>
      </c>
      <c r="F405" s="70" t="str">
        <f>IF(ROW()-1&gt;MAX('Census Input Tab'!$X$33:$X$517),"",IF(OR(INDEX('Census Input Tab'!$O$33:$O$517,MATCH(ROW()-1,'Census Input Tab'!$X$33:$X$517,0))="NO",INDEX('Census Input Tab'!$O$33:$O$517,MATCH(ROW()-1,'Census Input Tab'!$X$33:$X$517,0))="BLANK"),IF(INDEX('Census Input Tab'!$O$33:$O$517,MATCH(ROW()-1,'Census Input Tab'!$X$33:$X$517,0))="NO","Missing Data","BLANK"),"None"))</f>
        <v/>
      </c>
      <c r="G405" s="62" t="str">
        <f>IF(ROW()-1&gt;MAX('Census Input Tab'!$X$33:$X$517),"",IF(OR(INDEX('Census Input Tab'!$O$33:$O$517,MATCH(ROW()-1,'Census Input Tab'!$X$33:$X$517,0))="NO",INDEX('Census Input Tab'!$O$33:$O$517,MATCH(ROW()-1,'Census Input Tab'!$X$33:$X$517,0))="BLANK"),IF(INDEX('Census Input Tab'!$O$33:$O$517,MATCH(ROW()-1,'Census Input Tab'!$X$33:$X$517,0))="NO","Missing Data","BLANK"),"4T"))</f>
        <v/>
      </c>
      <c r="H405"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Tab'!$H$33:$H$517,MATCH(ROW()-1,'Census Input Tab'!$X$33:$X$517,0))))</f>
        <v/>
      </c>
      <c r="I405" s="72" t="str">
        <f>IF(ROW()-1&gt;MAX('Census Input Tab'!$X$33:$X$517),"",IF(OR(INDEX('Census Input Tab'!$O$33:$O$517,MATCH(ROW()-1,'Census Input Tab'!$X$33:$X$517,0))="NO",INDEX('Census Input Tab'!$O$33:$O$517,MATCH(ROW()-1,'Census Input Tab'!$X$33:$X$517,0))="BLANK"),IF(INDEX('Census Input Tab'!$O$33:$O$517,MATCH(ROW()-1,'Census Input Tab'!$X$33:$X$517,0))="NO","Missing Data","BLANK"),""))</f>
        <v/>
      </c>
      <c r="J405"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Tab'!$A$33:$A$517,MATCH(ROW()-1,'Census Input Tab'!$X$33:$X$517,0))))</f>
        <v/>
      </c>
      <c r="K405"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Tab'!$B$33:$B$517,MATCH(ROW()-1,'Census Input Tab'!$X$33:$X$517,0))))</f>
        <v/>
      </c>
      <c r="L405" s="58" t="str">
        <f>IF(ROW()-1&gt;MAX('Census Input Tab'!$X$33:$X$517),"",IF(OR(INDEX('Census Input Tab'!$O$33:$O$517,MATCH(ROW()-1,'Census Input Tab'!$X$33:$X$517,0))="NO",INDEX('Census Input Tab'!$O$33:$O$517,MATCH(ROW()-1,'Census Input Tab'!$X$33:$X$517,0))="BLANK"),IF(INDEX('Census Input Tab'!$O$33:$O$517,MATCH(ROW()-1,'Census Input Tab'!$X$33:$X$517,0))="NO","Missing Data","BLANK"),IF(INDEX('Census Input Tab'!$I$33:$I$517,MATCH(ROW()-1,'Census Input Tab'!$X$33:$X$517,0))="St Con","Y",IF(INDEX('Census Input Tab'!$I$33:$I$517,MATCH(ROW()-1,'Census Input Tab'!$X$33:$X$517,0))="COBRA","Y",""))))</f>
        <v/>
      </c>
    </row>
    <row r="406" spans="1:12" ht="12.75" customHeight="1">
      <c r="A406" s="69" t="str">
        <f>IF(ROW()-1&gt;MAX('Census Input Tab'!$X$33:$X$517),"",IF(OR(INDEX('Census Input Tab'!$O$33:$O$517,MATCH(ROW()-1,'Census Input Tab'!$X$33:$X$517,0))="NO",INDEX('Census Input Tab'!$O$33:$O$517,MATCH(ROW()-1,'Census Input Tab'!$X$33:$X$517,0))="BLANK"),IF(INDEX('Census Input Tab'!$O$33:$O$517,MATCH(ROW()-1,'Census Input Tab'!$X$33:$X$517,0))="NO","Missing Data","BLANK"),INDEX('Census Input Tab'!$D$33:$D$517,MATCH(ROW()-1,'Census Input Tab'!$X$33:$X$517,0))))</f>
        <v/>
      </c>
      <c r="B406"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Tab'!$E$33:$E$517,MATCH(ROW()-1,'Census Input Tab'!$X$33:$X$517,0))))</f>
        <v/>
      </c>
      <c r="C406"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Tab'!$C$33:$C$517,MATCH(ROW()-1,'Census Input Tab'!$X$33:$X$517,0))))</f>
        <v/>
      </c>
      <c r="D406"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Tab'!$F$33:$F$517,MATCH(ROW()-1,'Census Input Tab'!$X$33:$X$517,0))))</f>
        <v/>
      </c>
      <c r="E406" s="70" t="str">
        <f t="shared" si="6"/>
        <v/>
      </c>
      <c r="F406" s="70" t="str">
        <f>IF(ROW()-1&gt;MAX('Census Input Tab'!$X$33:$X$517),"",IF(OR(INDEX('Census Input Tab'!$O$33:$O$517,MATCH(ROW()-1,'Census Input Tab'!$X$33:$X$517,0))="NO",INDEX('Census Input Tab'!$O$33:$O$517,MATCH(ROW()-1,'Census Input Tab'!$X$33:$X$517,0))="BLANK"),IF(INDEX('Census Input Tab'!$O$33:$O$517,MATCH(ROW()-1,'Census Input Tab'!$X$33:$X$517,0))="NO","Missing Data","BLANK"),"None"))</f>
        <v/>
      </c>
      <c r="G406" s="62" t="str">
        <f>IF(ROW()-1&gt;MAX('Census Input Tab'!$X$33:$X$517),"",IF(OR(INDEX('Census Input Tab'!$O$33:$O$517,MATCH(ROW()-1,'Census Input Tab'!$X$33:$X$517,0))="NO",INDEX('Census Input Tab'!$O$33:$O$517,MATCH(ROW()-1,'Census Input Tab'!$X$33:$X$517,0))="BLANK"),IF(INDEX('Census Input Tab'!$O$33:$O$517,MATCH(ROW()-1,'Census Input Tab'!$X$33:$X$517,0))="NO","Missing Data","BLANK"),"4T"))</f>
        <v/>
      </c>
      <c r="H406"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Tab'!$H$33:$H$517,MATCH(ROW()-1,'Census Input Tab'!$X$33:$X$517,0))))</f>
        <v/>
      </c>
      <c r="I406" s="72" t="str">
        <f>IF(ROW()-1&gt;MAX('Census Input Tab'!$X$33:$X$517),"",IF(OR(INDEX('Census Input Tab'!$O$33:$O$517,MATCH(ROW()-1,'Census Input Tab'!$X$33:$X$517,0))="NO",INDEX('Census Input Tab'!$O$33:$O$517,MATCH(ROW()-1,'Census Input Tab'!$X$33:$X$517,0))="BLANK"),IF(INDEX('Census Input Tab'!$O$33:$O$517,MATCH(ROW()-1,'Census Input Tab'!$X$33:$X$517,0))="NO","Missing Data","BLANK"),""))</f>
        <v/>
      </c>
      <c r="J406"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Tab'!$A$33:$A$517,MATCH(ROW()-1,'Census Input Tab'!$X$33:$X$517,0))))</f>
        <v/>
      </c>
      <c r="K406"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Tab'!$B$33:$B$517,MATCH(ROW()-1,'Census Input Tab'!$X$33:$X$517,0))))</f>
        <v/>
      </c>
      <c r="L406" s="58" t="str">
        <f>IF(ROW()-1&gt;MAX('Census Input Tab'!$X$33:$X$517),"",IF(OR(INDEX('Census Input Tab'!$O$33:$O$517,MATCH(ROW()-1,'Census Input Tab'!$X$33:$X$517,0))="NO",INDEX('Census Input Tab'!$O$33:$O$517,MATCH(ROW()-1,'Census Input Tab'!$X$33:$X$517,0))="BLANK"),IF(INDEX('Census Input Tab'!$O$33:$O$517,MATCH(ROW()-1,'Census Input Tab'!$X$33:$X$517,0))="NO","Missing Data","BLANK"),IF(INDEX('Census Input Tab'!$I$33:$I$517,MATCH(ROW()-1,'Census Input Tab'!$X$33:$X$517,0))="St Con","Y",IF(INDEX('Census Input Tab'!$I$33:$I$517,MATCH(ROW()-1,'Census Input Tab'!$X$33:$X$517,0))="COBRA","Y",""))))</f>
        <v/>
      </c>
    </row>
    <row r="407" spans="1:12" ht="12.75" customHeight="1">
      <c r="A407" s="69" t="str">
        <f>IF(ROW()-1&gt;MAX('Census Input Tab'!$X$33:$X$517),"",IF(OR(INDEX('Census Input Tab'!$O$33:$O$517,MATCH(ROW()-1,'Census Input Tab'!$X$33:$X$517,0))="NO",INDEX('Census Input Tab'!$O$33:$O$517,MATCH(ROW()-1,'Census Input Tab'!$X$33:$X$517,0))="BLANK"),IF(INDEX('Census Input Tab'!$O$33:$O$517,MATCH(ROW()-1,'Census Input Tab'!$X$33:$X$517,0))="NO","Missing Data","BLANK"),INDEX('Census Input Tab'!$D$33:$D$517,MATCH(ROW()-1,'Census Input Tab'!$X$33:$X$517,0))))</f>
        <v/>
      </c>
      <c r="B407"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Tab'!$E$33:$E$517,MATCH(ROW()-1,'Census Input Tab'!$X$33:$X$517,0))))</f>
        <v/>
      </c>
      <c r="C407"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Tab'!$C$33:$C$517,MATCH(ROW()-1,'Census Input Tab'!$X$33:$X$517,0))))</f>
        <v/>
      </c>
      <c r="D407"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Tab'!$F$33:$F$517,MATCH(ROW()-1,'Census Input Tab'!$X$33:$X$517,0))))</f>
        <v/>
      </c>
      <c r="E407" s="70" t="str">
        <f t="shared" si="6"/>
        <v/>
      </c>
      <c r="F407" s="70" t="str">
        <f>IF(ROW()-1&gt;MAX('Census Input Tab'!$X$33:$X$517),"",IF(OR(INDEX('Census Input Tab'!$O$33:$O$517,MATCH(ROW()-1,'Census Input Tab'!$X$33:$X$517,0))="NO",INDEX('Census Input Tab'!$O$33:$O$517,MATCH(ROW()-1,'Census Input Tab'!$X$33:$X$517,0))="BLANK"),IF(INDEX('Census Input Tab'!$O$33:$O$517,MATCH(ROW()-1,'Census Input Tab'!$X$33:$X$517,0))="NO","Missing Data","BLANK"),"None"))</f>
        <v/>
      </c>
      <c r="G407" s="62" t="str">
        <f>IF(ROW()-1&gt;MAX('Census Input Tab'!$X$33:$X$517),"",IF(OR(INDEX('Census Input Tab'!$O$33:$O$517,MATCH(ROW()-1,'Census Input Tab'!$X$33:$X$517,0))="NO",INDEX('Census Input Tab'!$O$33:$O$517,MATCH(ROW()-1,'Census Input Tab'!$X$33:$X$517,0))="BLANK"),IF(INDEX('Census Input Tab'!$O$33:$O$517,MATCH(ROW()-1,'Census Input Tab'!$X$33:$X$517,0))="NO","Missing Data","BLANK"),"4T"))</f>
        <v/>
      </c>
      <c r="H407"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Tab'!$H$33:$H$517,MATCH(ROW()-1,'Census Input Tab'!$X$33:$X$517,0))))</f>
        <v/>
      </c>
      <c r="I407" s="72" t="str">
        <f>IF(ROW()-1&gt;MAX('Census Input Tab'!$X$33:$X$517),"",IF(OR(INDEX('Census Input Tab'!$O$33:$O$517,MATCH(ROW()-1,'Census Input Tab'!$X$33:$X$517,0))="NO",INDEX('Census Input Tab'!$O$33:$O$517,MATCH(ROW()-1,'Census Input Tab'!$X$33:$X$517,0))="BLANK"),IF(INDEX('Census Input Tab'!$O$33:$O$517,MATCH(ROW()-1,'Census Input Tab'!$X$33:$X$517,0))="NO","Missing Data","BLANK"),""))</f>
        <v/>
      </c>
      <c r="J407"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Tab'!$A$33:$A$517,MATCH(ROW()-1,'Census Input Tab'!$X$33:$X$517,0))))</f>
        <v/>
      </c>
      <c r="K407"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Tab'!$B$33:$B$517,MATCH(ROW()-1,'Census Input Tab'!$X$33:$X$517,0))))</f>
        <v/>
      </c>
      <c r="L407" s="58" t="str">
        <f>IF(ROW()-1&gt;MAX('Census Input Tab'!$X$33:$X$517),"",IF(OR(INDEX('Census Input Tab'!$O$33:$O$517,MATCH(ROW()-1,'Census Input Tab'!$X$33:$X$517,0))="NO",INDEX('Census Input Tab'!$O$33:$O$517,MATCH(ROW()-1,'Census Input Tab'!$X$33:$X$517,0))="BLANK"),IF(INDEX('Census Input Tab'!$O$33:$O$517,MATCH(ROW()-1,'Census Input Tab'!$X$33:$X$517,0))="NO","Missing Data","BLANK"),IF(INDEX('Census Input Tab'!$I$33:$I$517,MATCH(ROW()-1,'Census Input Tab'!$X$33:$X$517,0))="St Con","Y",IF(INDEX('Census Input Tab'!$I$33:$I$517,MATCH(ROW()-1,'Census Input Tab'!$X$33:$X$517,0))="COBRA","Y",""))))</f>
        <v/>
      </c>
    </row>
    <row r="408" spans="1:12" ht="12.75" customHeight="1">
      <c r="A408" s="69" t="str">
        <f>IF(ROW()-1&gt;MAX('Census Input Tab'!$X$33:$X$517),"",IF(OR(INDEX('Census Input Tab'!$O$33:$O$517,MATCH(ROW()-1,'Census Input Tab'!$X$33:$X$517,0))="NO",INDEX('Census Input Tab'!$O$33:$O$517,MATCH(ROW()-1,'Census Input Tab'!$X$33:$X$517,0))="BLANK"),IF(INDEX('Census Input Tab'!$O$33:$O$517,MATCH(ROW()-1,'Census Input Tab'!$X$33:$X$517,0))="NO","Missing Data","BLANK"),INDEX('Census Input Tab'!$D$33:$D$517,MATCH(ROW()-1,'Census Input Tab'!$X$33:$X$517,0))))</f>
        <v/>
      </c>
      <c r="B408"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Tab'!$E$33:$E$517,MATCH(ROW()-1,'Census Input Tab'!$X$33:$X$517,0))))</f>
        <v/>
      </c>
      <c r="C408"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Tab'!$C$33:$C$517,MATCH(ROW()-1,'Census Input Tab'!$X$33:$X$517,0))))</f>
        <v/>
      </c>
      <c r="D408"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Tab'!$F$33:$F$517,MATCH(ROW()-1,'Census Input Tab'!$X$33:$X$517,0))))</f>
        <v/>
      </c>
      <c r="E408" s="70" t="str">
        <f t="shared" si="6"/>
        <v/>
      </c>
      <c r="F408" s="70" t="str">
        <f>IF(ROW()-1&gt;MAX('Census Input Tab'!$X$33:$X$517),"",IF(OR(INDEX('Census Input Tab'!$O$33:$O$517,MATCH(ROW()-1,'Census Input Tab'!$X$33:$X$517,0))="NO",INDEX('Census Input Tab'!$O$33:$O$517,MATCH(ROW()-1,'Census Input Tab'!$X$33:$X$517,0))="BLANK"),IF(INDEX('Census Input Tab'!$O$33:$O$517,MATCH(ROW()-1,'Census Input Tab'!$X$33:$X$517,0))="NO","Missing Data","BLANK"),"None"))</f>
        <v/>
      </c>
      <c r="G408" s="62" t="str">
        <f>IF(ROW()-1&gt;MAX('Census Input Tab'!$X$33:$X$517),"",IF(OR(INDEX('Census Input Tab'!$O$33:$O$517,MATCH(ROW()-1,'Census Input Tab'!$X$33:$X$517,0))="NO",INDEX('Census Input Tab'!$O$33:$O$517,MATCH(ROW()-1,'Census Input Tab'!$X$33:$X$517,0))="BLANK"),IF(INDEX('Census Input Tab'!$O$33:$O$517,MATCH(ROW()-1,'Census Input Tab'!$X$33:$X$517,0))="NO","Missing Data","BLANK"),"4T"))</f>
        <v/>
      </c>
      <c r="H408"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Tab'!$H$33:$H$517,MATCH(ROW()-1,'Census Input Tab'!$X$33:$X$517,0))))</f>
        <v/>
      </c>
      <c r="I408" s="72" t="str">
        <f>IF(ROW()-1&gt;MAX('Census Input Tab'!$X$33:$X$517),"",IF(OR(INDEX('Census Input Tab'!$O$33:$O$517,MATCH(ROW()-1,'Census Input Tab'!$X$33:$X$517,0))="NO",INDEX('Census Input Tab'!$O$33:$O$517,MATCH(ROW()-1,'Census Input Tab'!$X$33:$X$517,0))="BLANK"),IF(INDEX('Census Input Tab'!$O$33:$O$517,MATCH(ROW()-1,'Census Input Tab'!$X$33:$X$517,0))="NO","Missing Data","BLANK"),""))</f>
        <v/>
      </c>
      <c r="J408"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Tab'!$A$33:$A$517,MATCH(ROW()-1,'Census Input Tab'!$X$33:$X$517,0))))</f>
        <v/>
      </c>
      <c r="K408"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Tab'!$B$33:$B$517,MATCH(ROW()-1,'Census Input Tab'!$X$33:$X$517,0))))</f>
        <v/>
      </c>
      <c r="L408" s="58" t="str">
        <f>IF(ROW()-1&gt;MAX('Census Input Tab'!$X$33:$X$517),"",IF(OR(INDEX('Census Input Tab'!$O$33:$O$517,MATCH(ROW()-1,'Census Input Tab'!$X$33:$X$517,0))="NO",INDEX('Census Input Tab'!$O$33:$O$517,MATCH(ROW()-1,'Census Input Tab'!$X$33:$X$517,0))="BLANK"),IF(INDEX('Census Input Tab'!$O$33:$O$517,MATCH(ROW()-1,'Census Input Tab'!$X$33:$X$517,0))="NO","Missing Data","BLANK"),IF(INDEX('Census Input Tab'!$I$33:$I$517,MATCH(ROW()-1,'Census Input Tab'!$X$33:$X$517,0))="St Con","Y",IF(INDEX('Census Input Tab'!$I$33:$I$517,MATCH(ROW()-1,'Census Input Tab'!$X$33:$X$517,0))="COBRA","Y",""))))</f>
        <v/>
      </c>
    </row>
    <row r="409" spans="1:12" ht="12.75" customHeight="1">
      <c r="A409" s="69" t="str">
        <f>IF(ROW()-1&gt;MAX('Census Input Tab'!$X$33:$X$517),"",IF(OR(INDEX('Census Input Tab'!$O$33:$O$517,MATCH(ROW()-1,'Census Input Tab'!$X$33:$X$517,0))="NO",INDEX('Census Input Tab'!$O$33:$O$517,MATCH(ROW()-1,'Census Input Tab'!$X$33:$X$517,0))="BLANK"),IF(INDEX('Census Input Tab'!$O$33:$O$517,MATCH(ROW()-1,'Census Input Tab'!$X$33:$X$517,0))="NO","Missing Data","BLANK"),INDEX('Census Input Tab'!$D$33:$D$517,MATCH(ROW()-1,'Census Input Tab'!$X$33:$X$517,0))))</f>
        <v/>
      </c>
      <c r="B409"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Tab'!$E$33:$E$517,MATCH(ROW()-1,'Census Input Tab'!$X$33:$X$517,0))))</f>
        <v/>
      </c>
      <c r="C409"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Tab'!$C$33:$C$517,MATCH(ROW()-1,'Census Input Tab'!$X$33:$X$517,0))))</f>
        <v/>
      </c>
      <c r="D409"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Tab'!$F$33:$F$517,MATCH(ROW()-1,'Census Input Tab'!$X$33:$X$517,0))))</f>
        <v/>
      </c>
      <c r="E409" s="70" t="str">
        <f t="shared" si="6"/>
        <v/>
      </c>
      <c r="F409" s="70" t="str">
        <f>IF(ROW()-1&gt;MAX('Census Input Tab'!$X$33:$X$517),"",IF(OR(INDEX('Census Input Tab'!$O$33:$O$517,MATCH(ROW()-1,'Census Input Tab'!$X$33:$X$517,0))="NO",INDEX('Census Input Tab'!$O$33:$O$517,MATCH(ROW()-1,'Census Input Tab'!$X$33:$X$517,0))="BLANK"),IF(INDEX('Census Input Tab'!$O$33:$O$517,MATCH(ROW()-1,'Census Input Tab'!$X$33:$X$517,0))="NO","Missing Data","BLANK"),"None"))</f>
        <v/>
      </c>
      <c r="G409" s="62" t="str">
        <f>IF(ROW()-1&gt;MAX('Census Input Tab'!$X$33:$X$517),"",IF(OR(INDEX('Census Input Tab'!$O$33:$O$517,MATCH(ROW()-1,'Census Input Tab'!$X$33:$X$517,0))="NO",INDEX('Census Input Tab'!$O$33:$O$517,MATCH(ROW()-1,'Census Input Tab'!$X$33:$X$517,0))="BLANK"),IF(INDEX('Census Input Tab'!$O$33:$O$517,MATCH(ROW()-1,'Census Input Tab'!$X$33:$X$517,0))="NO","Missing Data","BLANK"),"4T"))</f>
        <v/>
      </c>
      <c r="H409"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Tab'!$H$33:$H$517,MATCH(ROW()-1,'Census Input Tab'!$X$33:$X$517,0))))</f>
        <v/>
      </c>
      <c r="I409" s="72" t="str">
        <f>IF(ROW()-1&gt;MAX('Census Input Tab'!$X$33:$X$517),"",IF(OR(INDEX('Census Input Tab'!$O$33:$O$517,MATCH(ROW()-1,'Census Input Tab'!$X$33:$X$517,0))="NO",INDEX('Census Input Tab'!$O$33:$O$517,MATCH(ROW()-1,'Census Input Tab'!$X$33:$X$517,0))="BLANK"),IF(INDEX('Census Input Tab'!$O$33:$O$517,MATCH(ROW()-1,'Census Input Tab'!$X$33:$X$517,0))="NO","Missing Data","BLANK"),""))</f>
        <v/>
      </c>
      <c r="J409"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Tab'!$A$33:$A$517,MATCH(ROW()-1,'Census Input Tab'!$X$33:$X$517,0))))</f>
        <v/>
      </c>
      <c r="K409"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Tab'!$B$33:$B$517,MATCH(ROW()-1,'Census Input Tab'!$X$33:$X$517,0))))</f>
        <v/>
      </c>
      <c r="L409" s="58" t="str">
        <f>IF(ROW()-1&gt;MAX('Census Input Tab'!$X$33:$X$517),"",IF(OR(INDEX('Census Input Tab'!$O$33:$O$517,MATCH(ROW()-1,'Census Input Tab'!$X$33:$X$517,0))="NO",INDEX('Census Input Tab'!$O$33:$O$517,MATCH(ROW()-1,'Census Input Tab'!$X$33:$X$517,0))="BLANK"),IF(INDEX('Census Input Tab'!$O$33:$O$517,MATCH(ROW()-1,'Census Input Tab'!$X$33:$X$517,0))="NO","Missing Data","BLANK"),IF(INDEX('Census Input Tab'!$I$33:$I$517,MATCH(ROW()-1,'Census Input Tab'!$X$33:$X$517,0))="St Con","Y",IF(INDEX('Census Input Tab'!$I$33:$I$517,MATCH(ROW()-1,'Census Input Tab'!$X$33:$X$517,0))="COBRA","Y",""))))</f>
        <v/>
      </c>
    </row>
    <row r="410" spans="1:12" ht="12.75" customHeight="1">
      <c r="A410" s="69" t="str">
        <f>IF(ROW()-1&gt;MAX('Census Input Tab'!$X$33:$X$517),"",IF(OR(INDEX('Census Input Tab'!$O$33:$O$517,MATCH(ROW()-1,'Census Input Tab'!$X$33:$X$517,0))="NO",INDEX('Census Input Tab'!$O$33:$O$517,MATCH(ROW()-1,'Census Input Tab'!$X$33:$X$517,0))="BLANK"),IF(INDEX('Census Input Tab'!$O$33:$O$517,MATCH(ROW()-1,'Census Input Tab'!$X$33:$X$517,0))="NO","Missing Data","BLANK"),INDEX('Census Input Tab'!$D$33:$D$517,MATCH(ROW()-1,'Census Input Tab'!$X$33:$X$517,0))))</f>
        <v/>
      </c>
      <c r="B410"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Tab'!$E$33:$E$517,MATCH(ROW()-1,'Census Input Tab'!$X$33:$X$517,0))))</f>
        <v/>
      </c>
      <c r="C410"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Tab'!$C$33:$C$517,MATCH(ROW()-1,'Census Input Tab'!$X$33:$X$517,0))))</f>
        <v/>
      </c>
      <c r="D410"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Tab'!$F$33:$F$517,MATCH(ROW()-1,'Census Input Tab'!$X$33:$X$517,0))))</f>
        <v/>
      </c>
      <c r="E410" s="70" t="str">
        <f t="shared" si="6"/>
        <v/>
      </c>
      <c r="F410" s="70" t="str">
        <f>IF(ROW()-1&gt;MAX('Census Input Tab'!$X$33:$X$517),"",IF(OR(INDEX('Census Input Tab'!$O$33:$O$517,MATCH(ROW()-1,'Census Input Tab'!$X$33:$X$517,0))="NO",INDEX('Census Input Tab'!$O$33:$O$517,MATCH(ROW()-1,'Census Input Tab'!$X$33:$X$517,0))="BLANK"),IF(INDEX('Census Input Tab'!$O$33:$O$517,MATCH(ROW()-1,'Census Input Tab'!$X$33:$X$517,0))="NO","Missing Data","BLANK"),"None"))</f>
        <v/>
      </c>
      <c r="G410" s="62" t="str">
        <f>IF(ROW()-1&gt;MAX('Census Input Tab'!$X$33:$X$517),"",IF(OR(INDEX('Census Input Tab'!$O$33:$O$517,MATCH(ROW()-1,'Census Input Tab'!$X$33:$X$517,0))="NO",INDEX('Census Input Tab'!$O$33:$O$517,MATCH(ROW()-1,'Census Input Tab'!$X$33:$X$517,0))="BLANK"),IF(INDEX('Census Input Tab'!$O$33:$O$517,MATCH(ROW()-1,'Census Input Tab'!$X$33:$X$517,0))="NO","Missing Data","BLANK"),"4T"))</f>
        <v/>
      </c>
      <c r="H410"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Tab'!$H$33:$H$517,MATCH(ROW()-1,'Census Input Tab'!$X$33:$X$517,0))))</f>
        <v/>
      </c>
      <c r="I410" s="72" t="str">
        <f>IF(ROW()-1&gt;MAX('Census Input Tab'!$X$33:$X$517),"",IF(OR(INDEX('Census Input Tab'!$O$33:$O$517,MATCH(ROW()-1,'Census Input Tab'!$X$33:$X$517,0))="NO",INDEX('Census Input Tab'!$O$33:$O$517,MATCH(ROW()-1,'Census Input Tab'!$X$33:$X$517,0))="BLANK"),IF(INDEX('Census Input Tab'!$O$33:$O$517,MATCH(ROW()-1,'Census Input Tab'!$X$33:$X$517,0))="NO","Missing Data","BLANK"),""))</f>
        <v/>
      </c>
      <c r="J410"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Tab'!$A$33:$A$517,MATCH(ROW()-1,'Census Input Tab'!$X$33:$X$517,0))))</f>
        <v/>
      </c>
      <c r="K410"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Tab'!$B$33:$B$517,MATCH(ROW()-1,'Census Input Tab'!$X$33:$X$517,0))))</f>
        <v/>
      </c>
      <c r="L410" s="58" t="str">
        <f>IF(ROW()-1&gt;MAX('Census Input Tab'!$X$33:$X$517),"",IF(OR(INDEX('Census Input Tab'!$O$33:$O$517,MATCH(ROW()-1,'Census Input Tab'!$X$33:$X$517,0))="NO",INDEX('Census Input Tab'!$O$33:$O$517,MATCH(ROW()-1,'Census Input Tab'!$X$33:$X$517,0))="BLANK"),IF(INDEX('Census Input Tab'!$O$33:$O$517,MATCH(ROW()-1,'Census Input Tab'!$X$33:$X$517,0))="NO","Missing Data","BLANK"),IF(INDEX('Census Input Tab'!$I$33:$I$517,MATCH(ROW()-1,'Census Input Tab'!$X$33:$X$517,0))="St Con","Y",IF(INDEX('Census Input Tab'!$I$33:$I$517,MATCH(ROW()-1,'Census Input Tab'!$X$33:$X$517,0))="COBRA","Y",""))))</f>
        <v/>
      </c>
    </row>
    <row r="411" spans="1:12" ht="12.75" customHeight="1">
      <c r="A411" s="69" t="str">
        <f>IF(ROW()-1&gt;MAX('Census Input Tab'!$X$33:$X$517),"",IF(OR(INDEX('Census Input Tab'!$O$33:$O$517,MATCH(ROW()-1,'Census Input Tab'!$X$33:$X$517,0))="NO",INDEX('Census Input Tab'!$O$33:$O$517,MATCH(ROW()-1,'Census Input Tab'!$X$33:$X$517,0))="BLANK"),IF(INDEX('Census Input Tab'!$O$33:$O$517,MATCH(ROW()-1,'Census Input Tab'!$X$33:$X$517,0))="NO","Missing Data","BLANK"),INDEX('Census Input Tab'!$D$33:$D$517,MATCH(ROW()-1,'Census Input Tab'!$X$33:$X$517,0))))</f>
        <v/>
      </c>
      <c r="B411"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Tab'!$E$33:$E$517,MATCH(ROW()-1,'Census Input Tab'!$X$33:$X$517,0))))</f>
        <v/>
      </c>
      <c r="C411"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Tab'!$C$33:$C$517,MATCH(ROW()-1,'Census Input Tab'!$X$33:$X$517,0))))</f>
        <v/>
      </c>
      <c r="D411"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Tab'!$F$33:$F$517,MATCH(ROW()-1,'Census Input Tab'!$X$33:$X$517,0))))</f>
        <v/>
      </c>
      <c r="E411" s="70" t="str">
        <f t="shared" si="6"/>
        <v/>
      </c>
      <c r="F411" s="70" t="str">
        <f>IF(ROW()-1&gt;MAX('Census Input Tab'!$X$33:$X$517),"",IF(OR(INDEX('Census Input Tab'!$O$33:$O$517,MATCH(ROW()-1,'Census Input Tab'!$X$33:$X$517,0))="NO",INDEX('Census Input Tab'!$O$33:$O$517,MATCH(ROW()-1,'Census Input Tab'!$X$33:$X$517,0))="BLANK"),IF(INDEX('Census Input Tab'!$O$33:$O$517,MATCH(ROW()-1,'Census Input Tab'!$X$33:$X$517,0))="NO","Missing Data","BLANK"),"None"))</f>
        <v/>
      </c>
      <c r="G411" s="62" t="str">
        <f>IF(ROW()-1&gt;MAX('Census Input Tab'!$X$33:$X$517),"",IF(OR(INDEX('Census Input Tab'!$O$33:$O$517,MATCH(ROW()-1,'Census Input Tab'!$X$33:$X$517,0))="NO",INDEX('Census Input Tab'!$O$33:$O$517,MATCH(ROW()-1,'Census Input Tab'!$X$33:$X$517,0))="BLANK"),IF(INDEX('Census Input Tab'!$O$33:$O$517,MATCH(ROW()-1,'Census Input Tab'!$X$33:$X$517,0))="NO","Missing Data","BLANK"),"4T"))</f>
        <v/>
      </c>
      <c r="H411"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Tab'!$H$33:$H$517,MATCH(ROW()-1,'Census Input Tab'!$X$33:$X$517,0))))</f>
        <v/>
      </c>
      <c r="I411" s="72" t="str">
        <f>IF(ROW()-1&gt;MAX('Census Input Tab'!$X$33:$X$517),"",IF(OR(INDEX('Census Input Tab'!$O$33:$O$517,MATCH(ROW()-1,'Census Input Tab'!$X$33:$X$517,0))="NO",INDEX('Census Input Tab'!$O$33:$O$517,MATCH(ROW()-1,'Census Input Tab'!$X$33:$X$517,0))="BLANK"),IF(INDEX('Census Input Tab'!$O$33:$O$517,MATCH(ROW()-1,'Census Input Tab'!$X$33:$X$517,0))="NO","Missing Data","BLANK"),""))</f>
        <v/>
      </c>
      <c r="J411"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Tab'!$A$33:$A$517,MATCH(ROW()-1,'Census Input Tab'!$X$33:$X$517,0))))</f>
        <v/>
      </c>
      <c r="K411"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Tab'!$B$33:$B$517,MATCH(ROW()-1,'Census Input Tab'!$X$33:$X$517,0))))</f>
        <v/>
      </c>
      <c r="L411" s="58" t="str">
        <f>IF(ROW()-1&gt;MAX('Census Input Tab'!$X$33:$X$517),"",IF(OR(INDEX('Census Input Tab'!$O$33:$O$517,MATCH(ROW()-1,'Census Input Tab'!$X$33:$X$517,0))="NO",INDEX('Census Input Tab'!$O$33:$O$517,MATCH(ROW()-1,'Census Input Tab'!$X$33:$X$517,0))="BLANK"),IF(INDEX('Census Input Tab'!$O$33:$O$517,MATCH(ROW()-1,'Census Input Tab'!$X$33:$X$517,0))="NO","Missing Data","BLANK"),IF(INDEX('Census Input Tab'!$I$33:$I$517,MATCH(ROW()-1,'Census Input Tab'!$X$33:$X$517,0))="St Con","Y",IF(INDEX('Census Input Tab'!$I$33:$I$517,MATCH(ROW()-1,'Census Input Tab'!$X$33:$X$517,0))="COBRA","Y",""))))</f>
        <v/>
      </c>
    </row>
    <row r="412" spans="1:12" ht="12.75" customHeight="1">
      <c r="A412" s="69" t="str">
        <f>IF(ROW()-1&gt;MAX('Census Input Tab'!$X$33:$X$517),"",IF(OR(INDEX('Census Input Tab'!$O$33:$O$517,MATCH(ROW()-1,'Census Input Tab'!$X$33:$X$517,0))="NO",INDEX('Census Input Tab'!$O$33:$O$517,MATCH(ROW()-1,'Census Input Tab'!$X$33:$X$517,0))="BLANK"),IF(INDEX('Census Input Tab'!$O$33:$O$517,MATCH(ROW()-1,'Census Input Tab'!$X$33:$X$517,0))="NO","Missing Data","BLANK"),INDEX('Census Input Tab'!$D$33:$D$517,MATCH(ROW()-1,'Census Input Tab'!$X$33:$X$517,0))))</f>
        <v/>
      </c>
      <c r="B412"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Tab'!$E$33:$E$517,MATCH(ROW()-1,'Census Input Tab'!$X$33:$X$517,0))))</f>
        <v/>
      </c>
      <c r="C412"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Tab'!$C$33:$C$517,MATCH(ROW()-1,'Census Input Tab'!$X$33:$X$517,0))))</f>
        <v/>
      </c>
      <c r="D412"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Tab'!$F$33:$F$517,MATCH(ROW()-1,'Census Input Tab'!$X$33:$X$517,0))))</f>
        <v/>
      </c>
      <c r="E412" s="70" t="str">
        <f t="shared" si="6"/>
        <v/>
      </c>
      <c r="F412" s="70" t="str">
        <f>IF(ROW()-1&gt;MAX('Census Input Tab'!$X$33:$X$517),"",IF(OR(INDEX('Census Input Tab'!$O$33:$O$517,MATCH(ROW()-1,'Census Input Tab'!$X$33:$X$517,0))="NO",INDEX('Census Input Tab'!$O$33:$O$517,MATCH(ROW()-1,'Census Input Tab'!$X$33:$X$517,0))="BLANK"),IF(INDEX('Census Input Tab'!$O$33:$O$517,MATCH(ROW()-1,'Census Input Tab'!$X$33:$X$517,0))="NO","Missing Data","BLANK"),"None"))</f>
        <v/>
      </c>
      <c r="G412" s="62" t="str">
        <f>IF(ROW()-1&gt;MAX('Census Input Tab'!$X$33:$X$517),"",IF(OR(INDEX('Census Input Tab'!$O$33:$O$517,MATCH(ROW()-1,'Census Input Tab'!$X$33:$X$517,0))="NO",INDEX('Census Input Tab'!$O$33:$O$517,MATCH(ROW()-1,'Census Input Tab'!$X$33:$X$517,0))="BLANK"),IF(INDEX('Census Input Tab'!$O$33:$O$517,MATCH(ROW()-1,'Census Input Tab'!$X$33:$X$517,0))="NO","Missing Data","BLANK"),"4T"))</f>
        <v/>
      </c>
      <c r="H412"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Tab'!$H$33:$H$517,MATCH(ROW()-1,'Census Input Tab'!$X$33:$X$517,0))))</f>
        <v/>
      </c>
      <c r="I412" s="72" t="str">
        <f>IF(ROW()-1&gt;MAX('Census Input Tab'!$X$33:$X$517),"",IF(OR(INDEX('Census Input Tab'!$O$33:$O$517,MATCH(ROW()-1,'Census Input Tab'!$X$33:$X$517,0))="NO",INDEX('Census Input Tab'!$O$33:$O$517,MATCH(ROW()-1,'Census Input Tab'!$X$33:$X$517,0))="BLANK"),IF(INDEX('Census Input Tab'!$O$33:$O$517,MATCH(ROW()-1,'Census Input Tab'!$X$33:$X$517,0))="NO","Missing Data","BLANK"),""))</f>
        <v/>
      </c>
      <c r="J412"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Tab'!$A$33:$A$517,MATCH(ROW()-1,'Census Input Tab'!$X$33:$X$517,0))))</f>
        <v/>
      </c>
      <c r="K412"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Tab'!$B$33:$B$517,MATCH(ROW()-1,'Census Input Tab'!$X$33:$X$517,0))))</f>
        <v/>
      </c>
      <c r="L412" s="58" t="str">
        <f>IF(ROW()-1&gt;MAX('Census Input Tab'!$X$33:$X$517),"",IF(OR(INDEX('Census Input Tab'!$O$33:$O$517,MATCH(ROW()-1,'Census Input Tab'!$X$33:$X$517,0))="NO",INDEX('Census Input Tab'!$O$33:$O$517,MATCH(ROW()-1,'Census Input Tab'!$X$33:$X$517,0))="BLANK"),IF(INDEX('Census Input Tab'!$O$33:$O$517,MATCH(ROW()-1,'Census Input Tab'!$X$33:$X$517,0))="NO","Missing Data","BLANK"),IF(INDEX('Census Input Tab'!$I$33:$I$517,MATCH(ROW()-1,'Census Input Tab'!$X$33:$X$517,0))="St Con","Y",IF(INDEX('Census Input Tab'!$I$33:$I$517,MATCH(ROW()-1,'Census Input Tab'!$X$33:$X$517,0))="COBRA","Y",""))))</f>
        <v/>
      </c>
    </row>
    <row r="413" spans="1:12" ht="12.75" customHeight="1">
      <c r="A413" s="69" t="str">
        <f>IF(ROW()-1&gt;MAX('Census Input Tab'!$X$33:$X$517),"",IF(OR(INDEX('Census Input Tab'!$O$33:$O$517,MATCH(ROW()-1,'Census Input Tab'!$X$33:$X$517,0))="NO",INDEX('Census Input Tab'!$O$33:$O$517,MATCH(ROW()-1,'Census Input Tab'!$X$33:$X$517,0))="BLANK"),IF(INDEX('Census Input Tab'!$O$33:$O$517,MATCH(ROW()-1,'Census Input Tab'!$X$33:$X$517,0))="NO","Missing Data","BLANK"),INDEX('Census Input Tab'!$D$33:$D$517,MATCH(ROW()-1,'Census Input Tab'!$X$33:$X$517,0))))</f>
        <v/>
      </c>
      <c r="B413"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Tab'!$E$33:$E$517,MATCH(ROW()-1,'Census Input Tab'!$X$33:$X$517,0))))</f>
        <v/>
      </c>
      <c r="C413"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Tab'!$C$33:$C$517,MATCH(ROW()-1,'Census Input Tab'!$X$33:$X$517,0))))</f>
        <v/>
      </c>
      <c r="D413"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Tab'!$F$33:$F$517,MATCH(ROW()-1,'Census Input Tab'!$X$33:$X$517,0))))</f>
        <v/>
      </c>
      <c r="E413" s="70" t="str">
        <f t="shared" si="6"/>
        <v/>
      </c>
      <c r="F413" s="70" t="str">
        <f>IF(ROW()-1&gt;MAX('Census Input Tab'!$X$33:$X$517),"",IF(OR(INDEX('Census Input Tab'!$O$33:$O$517,MATCH(ROW()-1,'Census Input Tab'!$X$33:$X$517,0))="NO",INDEX('Census Input Tab'!$O$33:$O$517,MATCH(ROW()-1,'Census Input Tab'!$X$33:$X$517,0))="BLANK"),IF(INDEX('Census Input Tab'!$O$33:$O$517,MATCH(ROW()-1,'Census Input Tab'!$X$33:$X$517,0))="NO","Missing Data","BLANK"),"None"))</f>
        <v/>
      </c>
      <c r="G413" s="62" t="str">
        <f>IF(ROW()-1&gt;MAX('Census Input Tab'!$X$33:$X$517),"",IF(OR(INDEX('Census Input Tab'!$O$33:$O$517,MATCH(ROW()-1,'Census Input Tab'!$X$33:$X$517,0))="NO",INDEX('Census Input Tab'!$O$33:$O$517,MATCH(ROW()-1,'Census Input Tab'!$X$33:$X$517,0))="BLANK"),IF(INDEX('Census Input Tab'!$O$33:$O$517,MATCH(ROW()-1,'Census Input Tab'!$X$33:$X$517,0))="NO","Missing Data","BLANK"),"4T"))</f>
        <v/>
      </c>
      <c r="H413"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Tab'!$H$33:$H$517,MATCH(ROW()-1,'Census Input Tab'!$X$33:$X$517,0))))</f>
        <v/>
      </c>
      <c r="I413" s="72" t="str">
        <f>IF(ROW()-1&gt;MAX('Census Input Tab'!$X$33:$X$517),"",IF(OR(INDEX('Census Input Tab'!$O$33:$O$517,MATCH(ROW()-1,'Census Input Tab'!$X$33:$X$517,0))="NO",INDEX('Census Input Tab'!$O$33:$O$517,MATCH(ROW()-1,'Census Input Tab'!$X$33:$X$517,0))="BLANK"),IF(INDEX('Census Input Tab'!$O$33:$O$517,MATCH(ROW()-1,'Census Input Tab'!$X$33:$X$517,0))="NO","Missing Data","BLANK"),""))</f>
        <v/>
      </c>
      <c r="J413"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Tab'!$A$33:$A$517,MATCH(ROW()-1,'Census Input Tab'!$X$33:$X$517,0))))</f>
        <v/>
      </c>
      <c r="K413"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Tab'!$B$33:$B$517,MATCH(ROW()-1,'Census Input Tab'!$X$33:$X$517,0))))</f>
        <v/>
      </c>
      <c r="L413" s="58" t="str">
        <f>IF(ROW()-1&gt;MAX('Census Input Tab'!$X$33:$X$517),"",IF(OR(INDEX('Census Input Tab'!$O$33:$O$517,MATCH(ROW()-1,'Census Input Tab'!$X$33:$X$517,0))="NO",INDEX('Census Input Tab'!$O$33:$O$517,MATCH(ROW()-1,'Census Input Tab'!$X$33:$X$517,0))="BLANK"),IF(INDEX('Census Input Tab'!$O$33:$O$517,MATCH(ROW()-1,'Census Input Tab'!$X$33:$X$517,0))="NO","Missing Data","BLANK"),IF(INDEX('Census Input Tab'!$I$33:$I$517,MATCH(ROW()-1,'Census Input Tab'!$X$33:$X$517,0))="St Con","Y",IF(INDEX('Census Input Tab'!$I$33:$I$517,MATCH(ROW()-1,'Census Input Tab'!$X$33:$X$517,0))="COBRA","Y",""))))</f>
        <v/>
      </c>
    </row>
    <row r="414" spans="1:12" ht="12.75" customHeight="1">
      <c r="A414" s="69" t="str">
        <f>IF(ROW()-1&gt;MAX('Census Input Tab'!$X$33:$X$517),"",IF(OR(INDEX('Census Input Tab'!$O$33:$O$517,MATCH(ROW()-1,'Census Input Tab'!$X$33:$X$517,0))="NO",INDEX('Census Input Tab'!$O$33:$O$517,MATCH(ROW()-1,'Census Input Tab'!$X$33:$X$517,0))="BLANK"),IF(INDEX('Census Input Tab'!$O$33:$O$517,MATCH(ROW()-1,'Census Input Tab'!$X$33:$X$517,0))="NO","Missing Data","BLANK"),INDEX('Census Input Tab'!$D$33:$D$517,MATCH(ROW()-1,'Census Input Tab'!$X$33:$X$517,0))))</f>
        <v/>
      </c>
      <c r="B414"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Tab'!$E$33:$E$517,MATCH(ROW()-1,'Census Input Tab'!$X$33:$X$517,0))))</f>
        <v/>
      </c>
      <c r="C414"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Tab'!$C$33:$C$517,MATCH(ROW()-1,'Census Input Tab'!$X$33:$X$517,0))))</f>
        <v/>
      </c>
      <c r="D414"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Tab'!$F$33:$F$517,MATCH(ROW()-1,'Census Input Tab'!$X$33:$X$517,0))))</f>
        <v/>
      </c>
      <c r="E414" s="70" t="str">
        <f t="shared" si="6"/>
        <v/>
      </c>
      <c r="F414" s="70" t="str">
        <f>IF(ROW()-1&gt;MAX('Census Input Tab'!$X$33:$X$517),"",IF(OR(INDEX('Census Input Tab'!$O$33:$O$517,MATCH(ROW()-1,'Census Input Tab'!$X$33:$X$517,0))="NO",INDEX('Census Input Tab'!$O$33:$O$517,MATCH(ROW()-1,'Census Input Tab'!$X$33:$X$517,0))="BLANK"),IF(INDEX('Census Input Tab'!$O$33:$O$517,MATCH(ROW()-1,'Census Input Tab'!$X$33:$X$517,0))="NO","Missing Data","BLANK"),"None"))</f>
        <v/>
      </c>
      <c r="G414" s="62" t="str">
        <f>IF(ROW()-1&gt;MAX('Census Input Tab'!$X$33:$X$517),"",IF(OR(INDEX('Census Input Tab'!$O$33:$O$517,MATCH(ROW()-1,'Census Input Tab'!$X$33:$X$517,0))="NO",INDEX('Census Input Tab'!$O$33:$O$517,MATCH(ROW()-1,'Census Input Tab'!$X$33:$X$517,0))="BLANK"),IF(INDEX('Census Input Tab'!$O$33:$O$517,MATCH(ROW()-1,'Census Input Tab'!$X$33:$X$517,0))="NO","Missing Data","BLANK"),"4T"))</f>
        <v/>
      </c>
      <c r="H414"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Tab'!$H$33:$H$517,MATCH(ROW()-1,'Census Input Tab'!$X$33:$X$517,0))))</f>
        <v/>
      </c>
      <c r="I414" s="72" t="str">
        <f>IF(ROW()-1&gt;MAX('Census Input Tab'!$X$33:$X$517),"",IF(OR(INDEX('Census Input Tab'!$O$33:$O$517,MATCH(ROW()-1,'Census Input Tab'!$X$33:$X$517,0))="NO",INDEX('Census Input Tab'!$O$33:$O$517,MATCH(ROW()-1,'Census Input Tab'!$X$33:$X$517,0))="BLANK"),IF(INDEX('Census Input Tab'!$O$33:$O$517,MATCH(ROW()-1,'Census Input Tab'!$X$33:$X$517,0))="NO","Missing Data","BLANK"),""))</f>
        <v/>
      </c>
      <c r="J414"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Tab'!$A$33:$A$517,MATCH(ROW()-1,'Census Input Tab'!$X$33:$X$517,0))))</f>
        <v/>
      </c>
      <c r="K414"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Tab'!$B$33:$B$517,MATCH(ROW()-1,'Census Input Tab'!$X$33:$X$517,0))))</f>
        <v/>
      </c>
      <c r="L414" s="58" t="str">
        <f>IF(ROW()-1&gt;MAX('Census Input Tab'!$X$33:$X$517),"",IF(OR(INDEX('Census Input Tab'!$O$33:$O$517,MATCH(ROW()-1,'Census Input Tab'!$X$33:$X$517,0))="NO",INDEX('Census Input Tab'!$O$33:$O$517,MATCH(ROW()-1,'Census Input Tab'!$X$33:$X$517,0))="BLANK"),IF(INDEX('Census Input Tab'!$O$33:$O$517,MATCH(ROW()-1,'Census Input Tab'!$X$33:$X$517,0))="NO","Missing Data","BLANK"),IF(INDEX('Census Input Tab'!$I$33:$I$517,MATCH(ROW()-1,'Census Input Tab'!$X$33:$X$517,0))="St Con","Y",IF(INDEX('Census Input Tab'!$I$33:$I$517,MATCH(ROW()-1,'Census Input Tab'!$X$33:$X$517,0))="COBRA","Y",""))))</f>
        <v/>
      </c>
    </row>
    <row r="415" spans="1:12" ht="12.75" customHeight="1">
      <c r="A415" s="69" t="str">
        <f>IF(ROW()-1&gt;MAX('Census Input Tab'!$X$33:$X$517),"",IF(OR(INDEX('Census Input Tab'!$O$33:$O$517,MATCH(ROW()-1,'Census Input Tab'!$X$33:$X$517,0))="NO",INDEX('Census Input Tab'!$O$33:$O$517,MATCH(ROW()-1,'Census Input Tab'!$X$33:$X$517,0))="BLANK"),IF(INDEX('Census Input Tab'!$O$33:$O$517,MATCH(ROW()-1,'Census Input Tab'!$X$33:$X$517,0))="NO","Missing Data","BLANK"),INDEX('Census Input Tab'!$D$33:$D$517,MATCH(ROW()-1,'Census Input Tab'!$X$33:$X$517,0))))</f>
        <v/>
      </c>
      <c r="B415"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Tab'!$E$33:$E$517,MATCH(ROW()-1,'Census Input Tab'!$X$33:$X$517,0))))</f>
        <v/>
      </c>
      <c r="C415"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Tab'!$C$33:$C$517,MATCH(ROW()-1,'Census Input Tab'!$X$33:$X$517,0))))</f>
        <v/>
      </c>
      <c r="D415"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Tab'!$F$33:$F$517,MATCH(ROW()-1,'Census Input Tab'!$X$33:$X$517,0))))</f>
        <v/>
      </c>
      <c r="E415" s="70" t="str">
        <f t="shared" si="6"/>
        <v/>
      </c>
      <c r="F415" s="70" t="str">
        <f>IF(ROW()-1&gt;MAX('Census Input Tab'!$X$33:$X$517),"",IF(OR(INDEX('Census Input Tab'!$O$33:$O$517,MATCH(ROW()-1,'Census Input Tab'!$X$33:$X$517,0))="NO",INDEX('Census Input Tab'!$O$33:$O$517,MATCH(ROW()-1,'Census Input Tab'!$X$33:$X$517,0))="BLANK"),IF(INDEX('Census Input Tab'!$O$33:$O$517,MATCH(ROW()-1,'Census Input Tab'!$X$33:$X$517,0))="NO","Missing Data","BLANK"),"None"))</f>
        <v/>
      </c>
      <c r="G415" s="62" t="str">
        <f>IF(ROW()-1&gt;MAX('Census Input Tab'!$X$33:$X$517),"",IF(OR(INDEX('Census Input Tab'!$O$33:$O$517,MATCH(ROW()-1,'Census Input Tab'!$X$33:$X$517,0))="NO",INDEX('Census Input Tab'!$O$33:$O$517,MATCH(ROW()-1,'Census Input Tab'!$X$33:$X$517,0))="BLANK"),IF(INDEX('Census Input Tab'!$O$33:$O$517,MATCH(ROW()-1,'Census Input Tab'!$X$33:$X$517,0))="NO","Missing Data","BLANK"),"4T"))</f>
        <v/>
      </c>
      <c r="H415"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Tab'!$H$33:$H$517,MATCH(ROW()-1,'Census Input Tab'!$X$33:$X$517,0))))</f>
        <v/>
      </c>
      <c r="I415" s="72" t="str">
        <f>IF(ROW()-1&gt;MAX('Census Input Tab'!$X$33:$X$517),"",IF(OR(INDEX('Census Input Tab'!$O$33:$O$517,MATCH(ROW()-1,'Census Input Tab'!$X$33:$X$517,0))="NO",INDEX('Census Input Tab'!$O$33:$O$517,MATCH(ROW()-1,'Census Input Tab'!$X$33:$X$517,0))="BLANK"),IF(INDEX('Census Input Tab'!$O$33:$O$517,MATCH(ROW()-1,'Census Input Tab'!$X$33:$X$517,0))="NO","Missing Data","BLANK"),""))</f>
        <v/>
      </c>
      <c r="J415"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Tab'!$A$33:$A$517,MATCH(ROW()-1,'Census Input Tab'!$X$33:$X$517,0))))</f>
        <v/>
      </c>
      <c r="K415"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Tab'!$B$33:$B$517,MATCH(ROW()-1,'Census Input Tab'!$X$33:$X$517,0))))</f>
        <v/>
      </c>
      <c r="L415" s="58" t="str">
        <f>IF(ROW()-1&gt;MAX('Census Input Tab'!$X$33:$X$517),"",IF(OR(INDEX('Census Input Tab'!$O$33:$O$517,MATCH(ROW()-1,'Census Input Tab'!$X$33:$X$517,0))="NO",INDEX('Census Input Tab'!$O$33:$O$517,MATCH(ROW()-1,'Census Input Tab'!$X$33:$X$517,0))="BLANK"),IF(INDEX('Census Input Tab'!$O$33:$O$517,MATCH(ROW()-1,'Census Input Tab'!$X$33:$X$517,0))="NO","Missing Data","BLANK"),IF(INDEX('Census Input Tab'!$I$33:$I$517,MATCH(ROW()-1,'Census Input Tab'!$X$33:$X$517,0))="St Con","Y",IF(INDEX('Census Input Tab'!$I$33:$I$517,MATCH(ROW()-1,'Census Input Tab'!$X$33:$X$517,0))="COBRA","Y",""))))</f>
        <v/>
      </c>
    </row>
    <row r="416" spans="1:12" ht="12.75" customHeight="1">
      <c r="A416" s="69" t="str">
        <f>IF(ROW()-1&gt;MAX('Census Input Tab'!$X$33:$X$517),"",IF(OR(INDEX('Census Input Tab'!$O$33:$O$517,MATCH(ROW()-1,'Census Input Tab'!$X$33:$X$517,0))="NO",INDEX('Census Input Tab'!$O$33:$O$517,MATCH(ROW()-1,'Census Input Tab'!$X$33:$X$517,0))="BLANK"),IF(INDEX('Census Input Tab'!$O$33:$O$517,MATCH(ROW()-1,'Census Input Tab'!$X$33:$X$517,0))="NO","Missing Data","BLANK"),INDEX('Census Input Tab'!$D$33:$D$517,MATCH(ROW()-1,'Census Input Tab'!$X$33:$X$517,0))))</f>
        <v/>
      </c>
      <c r="B416"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Tab'!$E$33:$E$517,MATCH(ROW()-1,'Census Input Tab'!$X$33:$X$517,0))))</f>
        <v/>
      </c>
      <c r="C416"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Tab'!$C$33:$C$517,MATCH(ROW()-1,'Census Input Tab'!$X$33:$X$517,0))))</f>
        <v/>
      </c>
      <c r="D416"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Tab'!$F$33:$F$517,MATCH(ROW()-1,'Census Input Tab'!$X$33:$X$517,0))))</f>
        <v/>
      </c>
      <c r="E416" s="70" t="str">
        <f t="shared" si="6"/>
        <v/>
      </c>
      <c r="F416" s="70" t="str">
        <f>IF(ROW()-1&gt;MAX('Census Input Tab'!$X$33:$X$517),"",IF(OR(INDEX('Census Input Tab'!$O$33:$O$517,MATCH(ROW()-1,'Census Input Tab'!$X$33:$X$517,0))="NO",INDEX('Census Input Tab'!$O$33:$O$517,MATCH(ROW()-1,'Census Input Tab'!$X$33:$X$517,0))="BLANK"),IF(INDEX('Census Input Tab'!$O$33:$O$517,MATCH(ROW()-1,'Census Input Tab'!$X$33:$X$517,0))="NO","Missing Data","BLANK"),"None"))</f>
        <v/>
      </c>
      <c r="G416" s="62" t="str">
        <f>IF(ROW()-1&gt;MAX('Census Input Tab'!$X$33:$X$517),"",IF(OR(INDEX('Census Input Tab'!$O$33:$O$517,MATCH(ROW()-1,'Census Input Tab'!$X$33:$X$517,0))="NO",INDEX('Census Input Tab'!$O$33:$O$517,MATCH(ROW()-1,'Census Input Tab'!$X$33:$X$517,0))="BLANK"),IF(INDEX('Census Input Tab'!$O$33:$O$517,MATCH(ROW()-1,'Census Input Tab'!$X$33:$X$517,0))="NO","Missing Data","BLANK"),"4T"))</f>
        <v/>
      </c>
      <c r="H416"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Tab'!$H$33:$H$517,MATCH(ROW()-1,'Census Input Tab'!$X$33:$X$517,0))))</f>
        <v/>
      </c>
      <c r="I416" s="72" t="str">
        <f>IF(ROW()-1&gt;MAX('Census Input Tab'!$X$33:$X$517),"",IF(OR(INDEX('Census Input Tab'!$O$33:$O$517,MATCH(ROW()-1,'Census Input Tab'!$X$33:$X$517,0))="NO",INDEX('Census Input Tab'!$O$33:$O$517,MATCH(ROW()-1,'Census Input Tab'!$X$33:$X$517,0))="BLANK"),IF(INDEX('Census Input Tab'!$O$33:$O$517,MATCH(ROW()-1,'Census Input Tab'!$X$33:$X$517,0))="NO","Missing Data","BLANK"),""))</f>
        <v/>
      </c>
      <c r="J416"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Tab'!$A$33:$A$517,MATCH(ROW()-1,'Census Input Tab'!$X$33:$X$517,0))))</f>
        <v/>
      </c>
      <c r="K416"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Tab'!$B$33:$B$517,MATCH(ROW()-1,'Census Input Tab'!$X$33:$X$517,0))))</f>
        <v/>
      </c>
      <c r="L416" s="58" t="str">
        <f>IF(ROW()-1&gt;MAX('Census Input Tab'!$X$33:$X$517),"",IF(OR(INDEX('Census Input Tab'!$O$33:$O$517,MATCH(ROW()-1,'Census Input Tab'!$X$33:$X$517,0))="NO",INDEX('Census Input Tab'!$O$33:$O$517,MATCH(ROW()-1,'Census Input Tab'!$X$33:$X$517,0))="BLANK"),IF(INDEX('Census Input Tab'!$O$33:$O$517,MATCH(ROW()-1,'Census Input Tab'!$X$33:$X$517,0))="NO","Missing Data","BLANK"),IF(INDEX('Census Input Tab'!$I$33:$I$517,MATCH(ROW()-1,'Census Input Tab'!$X$33:$X$517,0))="St Con","Y",IF(INDEX('Census Input Tab'!$I$33:$I$517,MATCH(ROW()-1,'Census Input Tab'!$X$33:$X$517,0))="COBRA","Y",""))))</f>
        <v/>
      </c>
    </row>
    <row r="417" spans="1:12" ht="12.75" customHeight="1">
      <c r="A417" s="69" t="str">
        <f>IF(ROW()-1&gt;MAX('Census Input Tab'!$X$33:$X$517),"",IF(OR(INDEX('Census Input Tab'!$O$33:$O$517,MATCH(ROW()-1,'Census Input Tab'!$X$33:$X$517,0))="NO",INDEX('Census Input Tab'!$O$33:$O$517,MATCH(ROW()-1,'Census Input Tab'!$X$33:$X$517,0))="BLANK"),IF(INDEX('Census Input Tab'!$O$33:$O$517,MATCH(ROW()-1,'Census Input Tab'!$X$33:$X$517,0))="NO","Missing Data","BLANK"),INDEX('Census Input Tab'!$D$33:$D$517,MATCH(ROW()-1,'Census Input Tab'!$X$33:$X$517,0))))</f>
        <v/>
      </c>
      <c r="B417"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Tab'!$E$33:$E$517,MATCH(ROW()-1,'Census Input Tab'!$X$33:$X$517,0))))</f>
        <v/>
      </c>
      <c r="C417"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Tab'!$C$33:$C$517,MATCH(ROW()-1,'Census Input Tab'!$X$33:$X$517,0))))</f>
        <v/>
      </c>
      <c r="D417"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Tab'!$F$33:$F$517,MATCH(ROW()-1,'Census Input Tab'!$X$33:$X$517,0))))</f>
        <v/>
      </c>
      <c r="E417" s="70" t="str">
        <f t="shared" si="6"/>
        <v/>
      </c>
      <c r="F417" s="70" t="str">
        <f>IF(ROW()-1&gt;MAX('Census Input Tab'!$X$33:$X$517),"",IF(OR(INDEX('Census Input Tab'!$O$33:$O$517,MATCH(ROW()-1,'Census Input Tab'!$X$33:$X$517,0))="NO",INDEX('Census Input Tab'!$O$33:$O$517,MATCH(ROW()-1,'Census Input Tab'!$X$33:$X$517,0))="BLANK"),IF(INDEX('Census Input Tab'!$O$33:$O$517,MATCH(ROW()-1,'Census Input Tab'!$X$33:$X$517,0))="NO","Missing Data","BLANK"),"None"))</f>
        <v/>
      </c>
      <c r="G417" s="62" t="str">
        <f>IF(ROW()-1&gt;MAX('Census Input Tab'!$X$33:$X$517),"",IF(OR(INDEX('Census Input Tab'!$O$33:$O$517,MATCH(ROW()-1,'Census Input Tab'!$X$33:$X$517,0))="NO",INDEX('Census Input Tab'!$O$33:$O$517,MATCH(ROW()-1,'Census Input Tab'!$X$33:$X$517,0))="BLANK"),IF(INDEX('Census Input Tab'!$O$33:$O$517,MATCH(ROW()-1,'Census Input Tab'!$X$33:$X$517,0))="NO","Missing Data","BLANK"),"4T"))</f>
        <v/>
      </c>
      <c r="H417"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Tab'!$H$33:$H$517,MATCH(ROW()-1,'Census Input Tab'!$X$33:$X$517,0))))</f>
        <v/>
      </c>
      <c r="I417" s="72" t="str">
        <f>IF(ROW()-1&gt;MAX('Census Input Tab'!$X$33:$X$517),"",IF(OR(INDEX('Census Input Tab'!$O$33:$O$517,MATCH(ROW()-1,'Census Input Tab'!$X$33:$X$517,0))="NO",INDEX('Census Input Tab'!$O$33:$O$517,MATCH(ROW()-1,'Census Input Tab'!$X$33:$X$517,0))="BLANK"),IF(INDEX('Census Input Tab'!$O$33:$O$517,MATCH(ROW()-1,'Census Input Tab'!$X$33:$X$517,0))="NO","Missing Data","BLANK"),""))</f>
        <v/>
      </c>
      <c r="J417"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Tab'!$A$33:$A$517,MATCH(ROW()-1,'Census Input Tab'!$X$33:$X$517,0))))</f>
        <v/>
      </c>
      <c r="K417"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Tab'!$B$33:$B$517,MATCH(ROW()-1,'Census Input Tab'!$X$33:$X$517,0))))</f>
        <v/>
      </c>
      <c r="L417" s="58" t="str">
        <f>IF(ROW()-1&gt;MAX('Census Input Tab'!$X$33:$X$517),"",IF(OR(INDEX('Census Input Tab'!$O$33:$O$517,MATCH(ROW()-1,'Census Input Tab'!$X$33:$X$517,0))="NO",INDEX('Census Input Tab'!$O$33:$O$517,MATCH(ROW()-1,'Census Input Tab'!$X$33:$X$517,0))="BLANK"),IF(INDEX('Census Input Tab'!$O$33:$O$517,MATCH(ROW()-1,'Census Input Tab'!$X$33:$X$517,0))="NO","Missing Data","BLANK"),IF(INDEX('Census Input Tab'!$I$33:$I$517,MATCH(ROW()-1,'Census Input Tab'!$X$33:$X$517,0))="St Con","Y",IF(INDEX('Census Input Tab'!$I$33:$I$517,MATCH(ROW()-1,'Census Input Tab'!$X$33:$X$517,0))="COBRA","Y",""))))</f>
        <v/>
      </c>
    </row>
    <row r="418" spans="1:12" ht="12.75" customHeight="1">
      <c r="A418" s="69" t="str">
        <f>IF(ROW()-1&gt;MAX('Census Input Tab'!$X$33:$X$517),"",IF(OR(INDEX('Census Input Tab'!$O$33:$O$517,MATCH(ROW()-1,'Census Input Tab'!$X$33:$X$517,0))="NO",INDEX('Census Input Tab'!$O$33:$O$517,MATCH(ROW()-1,'Census Input Tab'!$X$33:$X$517,0))="BLANK"),IF(INDEX('Census Input Tab'!$O$33:$O$517,MATCH(ROW()-1,'Census Input Tab'!$X$33:$X$517,0))="NO","Missing Data","BLANK"),INDEX('Census Input Tab'!$D$33:$D$517,MATCH(ROW()-1,'Census Input Tab'!$X$33:$X$517,0))))</f>
        <v/>
      </c>
      <c r="B418"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Tab'!$E$33:$E$517,MATCH(ROW()-1,'Census Input Tab'!$X$33:$X$517,0))))</f>
        <v/>
      </c>
      <c r="C418"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Tab'!$C$33:$C$517,MATCH(ROW()-1,'Census Input Tab'!$X$33:$X$517,0))))</f>
        <v/>
      </c>
      <c r="D418"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Tab'!$F$33:$F$517,MATCH(ROW()-1,'Census Input Tab'!$X$33:$X$517,0))))</f>
        <v/>
      </c>
      <c r="E418" s="70" t="str">
        <f t="shared" si="6"/>
        <v/>
      </c>
      <c r="F418" s="70" t="str">
        <f>IF(ROW()-1&gt;MAX('Census Input Tab'!$X$33:$X$517),"",IF(OR(INDEX('Census Input Tab'!$O$33:$O$517,MATCH(ROW()-1,'Census Input Tab'!$X$33:$X$517,0))="NO",INDEX('Census Input Tab'!$O$33:$O$517,MATCH(ROW()-1,'Census Input Tab'!$X$33:$X$517,0))="BLANK"),IF(INDEX('Census Input Tab'!$O$33:$O$517,MATCH(ROW()-1,'Census Input Tab'!$X$33:$X$517,0))="NO","Missing Data","BLANK"),"None"))</f>
        <v/>
      </c>
      <c r="G418" s="62" t="str">
        <f>IF(ROW()-1&gt;MAX('Census Input Tab'!$X$33:$X$517),"",IF(OR(INDEX('Census Input Tab'!$O$33:$O$517,MATCH(ROW()-1,'Census Input Tab'!$X$33:$X$517,0))="NO",INDEX('Census Input Tab'!$O$33:$O$517,MATCH(ROW()-1,'Census Input Tab'!$X$33:$X$517,0))="BLANK"),IF(INDEX('Census Input Tab'!$O$33:$O$517,MATCH(ROW()-1,'Census Input Tab'!$X$33:$X$517,0))="NO","Missing Data","BLANK"),"4T"))</f>
        <v/>
      </c>
      <c r="H418"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Tab'!$H$33:$H$517,MATCH(ROW()-1,'Census Input Tab'!$X$33:$X$517,0))))</f>
        <v/>
      </c>
      <c r="I418" s="72" t="str">
        <f>IF(ROW()-1&gt;MAX('Census Input Tab'!$X$33:$X$517),"",IF(OR(INDEX('Census Input Tab'!$O$33:$O$517,MATCH(ROW()-1,'Census Input Tab'!$X$33:$X$517,0))="NO",INDEX('Census Input Tab'!$O$33:$O$517,MATCH(ROW()-1,'Census Input Tab'!$X$33:$X$517,0))="BLANK"),IF(INDEX('Census Input Tab'!$O$33:$O$517,MATCH(ROW()-1,'Census Input Tab'!$X$33:$X$517,0))="NO","Missing Data","BLANK"),""))</f>
        <v/>
      </c>
      <c r="J418"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Tab'!$A$33:$A$517,MATCH(ROW()-1,'Census Input Tab'!$X$33:$X$517,0))))</f>
        <v/>
      </c>
      <c r="K418"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Tab'!$B$33:$B$517,MATCH(ROW()-1,'Census Input Tab'!$X$33:$X$517,0))))</f>
        <v/>
      </c>
      <c r="L418" s="58" t="str">
        <f>IF(ROW()-1&gt;MAX('Census Input Tab'!$X$33:$X$517),"",IF(OR(INDEX('Census Input Tab'!$O$33:$O$517,MATCH(ROW()-1,'Census Input Tab'!$X$33:$X$517,0))="NO",INDEX('Census Input Tab'!$O$33:$O$517,MATCH(ROW()-1,'Census Input Tab'!$X$33:$X$517,0))="BLANK"),IF(INDEX('Census Input Tab'!$O$33:$O$517,MATCH(ROW()-1,'Census Input Tab'!$X$33:$X$517,0))="NO","Missing Data","BLANK"),IF(INDEX('Census Input Tab'!$I$33:$I$517,MATCH(ROW()-1,'Census Input Tab'!$X$33:$X$517,0))="St Con","Y",IF(INDEX('Census Input Tab'!$I$33:$I$517,MATCH(ROW()-1,'Census Input Tab'!$X$33:$X$517,0))="COBRA","Y",""))))</f>
        <v/>
      </c>
    </row>
    <row r="419" spans="1:12" ht="12.75" customHeight="1">
      <c r="A419" s="69" t="str">
        <f>IF(ROW()-1&gt;MAX('Census Input Tab'!$X$33:$X$517),"",IF(OR(INDEX('Census Input Tab'!$O$33:$O$517,MATCH(ROW()-1,'Census Input Tab'!$X$33:$X$517,0))="NO",INDEX('Census Input Tab'!$O$33:$O$517,MATCH(ROW()-1,'Census Input Tab'!$X$33:$X$517,0))="BLANK"),IF(INDEX('Census Input Tab'!$O$33:$O$517,MATCH(ROW()-1,'Census Input Tab'!$X$33:$X$517,0))="NO","Missing Data","BLANK"),INDEX('Census Input Tab'!$D$33:$D$517,MATCH(ROW()-1,'Census Input Tab'!$X$33:$X$517,0))))</f>
        <v/>
      </c>
      <c r="B419"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Tab'!$E$33:$E$517,MATCH(ROW()-1,'Census Input Tab'!$X$33:$X$517,0))))</f>
        <v/>
      </c>
      <c r="C419"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Tab'!$C$33:$C$517,MATCH(ROW()-1,'Census Input Tab'!$X$33:$X$517,0))))</f>
        <v/>
      </c>
      <c r="D419"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Tab'!$F$33:$F$517,MATCH(ROW()-1,'Census Input Tab'!$X$33:$X$517,0))))</f>
        <v/>
      </c>
      <c r="E419" s="70" t="str">
        <f t="shared" si="6"/>
        <v/>
      </c>
      <c r="F419" s="70" t="str">
        <f>IF(ROW()-1&gt;MAX('Census Input Tab'!$X$33:$X$517),"",IF(OR(INDEX('Census Input Tab'!$O$33:$O$517,MATCH(ROW()-1,'Census Input Tab'!$X$33:$X$517,0))="NO",INDEX('Census Input Tab'!$O$33:$O$517,MATCH(ROW()-1,'Census Input Tab'!$X$33:$X$517,0))="BLANK"),IF(INDEX('Census Input Tab'!$O$33:$O$517,MATCH(ROW()-1,'Census Input Tab'!$X$33:$X$517,0))="NO","Missing Data","BLANK"),"None"))</f>
        <v/>
      </c>
      <c r="G419" s="62" t="str">
        <f>IF(ROW()-1&gt;MAX('Census Input Tab'!$X$33:$X$517),"",IF(OR(INDEX('Census Input Tab'!$O$33:$O$517,MATCH(ROW()-1,'Census Input Tab'!$X$33:$X$517,0))="NO",INDEX('Census Input Tab'!$O$33:$O$517,MATCH(ROW()-1,'Census Input Tab'!$X$33:$X$517,0))="BLANK"),IF(INDEX('Census Input Tab'!$O$33:$O$517,MATCH(ROW()-1,'Census Input Tab'!$X$33:$X$517,0))="NO","Missing Data","BLANK"),"4T"))</f>
        <v/>
      </c>
      <c r="H419"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Tab'!$H$33:$H$517,MATCH(ROW()-1,'Census Input Tab'!$X$33:$X$517,0))))</f>
        <v/>
      </c>
      <c r="I419" s="72" t="str">
        <f>IF(ROW()-1&gt;MAX('Census Input Tab'!$X$33:$X$517),"",IF(OR(INDEX('Census Input Tab'!$O$33:$O$517,MATCH(ROW()-1,'Census Input Tab'!$X$33:$X$517,0))="NO",INDEX('Census Input Tab'!$O$33:$O$517,MATCH(ROW()-1,'Census Input Tab'!$X$33:$X$517,0))="BLANK"),IF(INDEX('Census Input Tab'!$O$33:$O$517,MATCH(ROW()-1,'Census Input Tab'!$X$33:$X$517,0))="NO","Missing Data","BLANK"),""))</f>
        <v/>
      </c>
      <c r="J419"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Tab'!$A$33:$A$517,MATCH(ROW()-1,'Census Input Tab'!$X$33:$X$517,0))))</f>
        <v/>
      </c>
      <c r="K419"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Tab'!$B$33:$B$517,MATCH(ROW()-1,'Census Input Tab'!$X$33:$X$517,0))))</f>
        <v/>
      </c>
      <c r="L419" s="58" t="str">
        <f>IF(ROW()-1&gt;MAX('Census Input Tab'!$X$33:$X$517),"",IF(OR(INDEX('Census Input Tab'!$O$33:$O$517,MATCH(ROW()-1,'Census Input Tab'!$X$33:$X$517,0))="NO",INDEX('Census Input Tab'!$O$33:$O$517,MATCH(ROW()-1,'Census Input Tab'!$X$33:$X$517,0))="BLANK"),IF(INDEX('Census Input Tab'!$O$33:$O$517,MATCH(ROW()-1,'Census Input Tab'!$X$33:$X$517,0))="NO","Missing Data","BLANK"),IF(INDEX('Census Input Tab'!$I$33:$I$517,MATCH(ROW()-1,'Census Input Tab'!$X$33:$X$517,0))="St Con","Y",IF(INDEX('Census Input Tab'!$I$33:$I$517,MATCH(ROW()-1,'Census Input Tab'!$X$33:$X$517,0))="COBRA","Y",""))))</f>
        <v/>
      </c>
    </row>
    <row r="420" spans="1:12" ht="12.75" customHeight="1">
      <c r="A420" s="69" t="str">
        <f>IF(ROW()-1&gt;MAX('Census Input Tab'!$X$33:$X$517),"",IF(OR(INDEX('Census Input Tab'!$O$33:$O$517,MATCH(ROW()-1,'Census Input Tab'!$X$33:$X$517,0))="NO",INDEX('Census Input Tab'!$O$33:$O$517,MATCH(ROW()-1,'Census Input Tab'!$X$33:$X$517,0))="BLANK"),IF(INDEX('Census Input Tab'!$O$33:$O$517,MATCH(ROW()-1,'Census Input Tab'!$X$33:$X$517,0))="NO","Missing Data","BLANK"),INDEX('Census Input Tab'!$D$33:$D$517,MATCH(ROW()-1,'Census Input Tab'!$X$33:$X$517,0))))</f>
        <v/>
      </c>
      <c r="B420"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Tab'!$E$33:$E$517,MATCH(ROW()-1,'Census Input Tab'!$X$33:$X$517,0))))</f>
        <v/>
      </c>
      <c r="C420"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Tab'!$C$33:$C$517,MATCH(ROW()-1,'Census Input Tab'!$X$33:$X$517,0))))</f>
        <v/>
      </c>
      <c r="D420"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Tab'!$F$33:$F$517,MATCH(ROW()-1,'Census Input Tab'!$X$33:$X$517,0))))</f>
        <v/>
      </c>
      <c r="E420" s="70" t="str">
        <f t="shared" si="6"/>
        <v/>
      </c>
      <c r="F420" s="70" t="str">
        <f>IF(ROW()-1&gt;MAX('Census Input Tab'!$X$33:$X$517),"",IF(OR(INDEX('Census Input Tab'!$O$33:$O$517,MATCH(ROW()-1,'Census Input Tab'!$X$33:$X$517,0))="NO",INDEX('Census Input Tab'!$O$33:$O$517,MATCH(ROW()-1,'Census Input Tab'!$X$33:$X$517,0))="BLANK"),IF(INDEX('Census Input Tab'!$O$33:$O$517,MATCH(ROW()-1,'Census Input Tab'!$X$33:$X$517,0))="NO","Missing Data","BLANK"),"None"))</f>
        <v/>
      </c>
      <c r="G420" s="62" t="str">
        <f>IF(ROW()-1&gt;MAX('Census Input Tab'!$X$33:$X$517),"",IF(OR(INDEX('Census Input Tab'!$O$33:$O$517,MATCH(ROW()-1,'Census Input Tab'!$X$33:$X$517,0))="NO",INDEX('Census Input Tab'!$O$33:$O$517,MATCH(ROW()-1,'Census Input Tab'!$X$33:$X$517,0))="BLANK"),IF(INDEX('Census Input Tab'!$O$33:$O$517,MATCH(ROW()-1,'Census Input Tab'!$X$33:$X$517,0))="NO","Missing Data","BLANK"),"4T"))</f>
        <v/>
      </c>
      <c r="H420"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Tab'!$H$33:$H$517,MATCH(ROW()-1,'Census Input Tab'!$X$33:$X$517,0))))</f>
        <v/>
      </c>
      <c r="I420" s="72" t="str">
        <f>IF(ROW()-1&gt;MAX('Census Input Tab'!$X$33:$X$517),"",IF(OR(INDEX('Census Input Tab'!$O$33:$O$517,MATCH(ROW()-1,'Census Input Tab'!$X$33:$X$517,0))="NO",INDEX('Census Input Tab'!$O$33:$O$517,MATCH(ROW()-1,'Census Input Tab'!$X$33:$X$517,0))="BLANK"),IF(INDEX('Census Input Tab'!$O$33:$O$517,MATCH(ROW()-1,'Census Input Tab'!$X$33:$X$517,0))="NO","Missing Data","BLANK"),""))</f>
        <v/>
      </c>
      <c r="J420"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Tab'!$A$33:$A$517,MATCH(ROW()-1,'Census Input Tab'!$X$33:$X$517,0))))</f>
        <v/>
      </c>
      <c r="K420"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Tab'!$B$33:$B$517,MATCH(ROW()-1,'Census Input Tab'!$X$33:$X$517,0))))</f>
        <v/>
      </c>
      <c r="L420" s="58" t="str">
        <f>IF(ROW()-1&gt;MAX('Census Input Tab'!$X$33:$X$517),"",IF(OR(INDEX('Census Input Tab'!$O$33:$O$517,MATCH(ROW()-1,'Census Input Tab'!$X$33:$X$517,0))="NO",INDEX('Census Input Tab'!$O$33:$O$517,MATCH(ROW()-1,'Census Input Tab'!$X$33:$X$517,0))="BLANK"),IF(INDEX('Census Input Tab'!$O$33:$O$517,MATCH(ROW()-1,'Census Input Tab'!$X$33:$X$517,0))="NO","Missing Data","BLANK"),IF(INDEX('Census Input Tab'!$I$33:$I$517,MATCH(ROW()-1,'Census Input Tab'!$X$33:$X$517,0))="St Con","Y",IF(INDEX('Census Input Tab'!$I$33:$I$517,MATCH(ROW()-1,'Census Input Tab'!$X$33:$X$517,0))="COBRA","Y",""))))</f>
        <v/>
      </c>
    </row>
    <row r="421" spans="1:12" ht="12.75" customHeight="1">
      <c r="A421" s="69" t="str">
        <f>IF(ROW()-1&gt;MAX('Census Input Tab'!$X$33:$X$517),"",IF(OR(INDEX('Census Input Tab'!$O$33:$O$517,MATCH(ROW()-1,'Census Input Tab'!$X$33:$X$517,0))="NO",INDEX('Census Input Tab'!$O$33:$O$517,MATCH(ROW()-1,'Census Input Tab'!$X$33:$X$517,0))="BLANK"),IF(INDEX('Census Input Tab'!$O$33:$O$517,MATCH(ROW()-1,'Census Input Tab'!$X$33:$X$517,0))="NO","Missing Data","BLANK"),INDEX('Census Input Tab'!$D$33:$D$517,MATCH(ROW()-1,'Census Input Tab'!$X$33:$X$517,0))))</f>
        <v/>
      </c>
      <c r="B421"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Tab'!$E$33:$E$517,MATCH(ROW()-1,'Census Input Tab'!$X$33:$X$517,0))))</f>
        <v/>
      </c>
      <c r="C421"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Tab'!$C$33:$C$517,MATCH(ROW()-1,'Census Input Tab'!$X$33:$X$517,0))))</f>
        <v/>
      </c>
      <c r="D421"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Tab'!$F$33:$F$517,MATCH(ROW()-1,'Census Input Tab'!$X$33:$X$517,0))))</f>
        <v/>
      </c>
      <c r="E421" s="70" t="str">
        <f t="shared" si="6"/>
        <v/>
      </c>
      <c r="F421" s="70" t="str">
        <f>IF(ROW()-1&gt;MAX('Census Input Tab'!$X$33:$X$517),"",IF(OR(INDEX('Census Input Tab'!$O$33:$O$517,MATCH(ROW()-1,'Census Input Tab'!$X$33:$X$517,0))="NO",INDEX('Census Input Tab'!$O$33:$O$517,MATCH(ROW()-1,'Census Input Tab'!$X$33:$X$517,0))="BLANK"),IF(INDEX('Census Input Tab'!$O$33:$O$517,MATCH(ROW()-1,'Census Input Tab'!$X$33:$X$517,0))="NO","Missing Data","BLANK"),"None"))</f>
        <v/>
      </c>
      <c r="G421" s="62" t="str">
        <f>IF(ROW()-1&gt;MAX('Census Input Tab'!$X$33:$X$517),"",IF(OR(INDEX('Census Input Tab'!$O$33:$O$517,MATCH(ROW()-1,'Census Input Tab'!$X$33:$X$517,0))="NO",INDEX('Census Input Tab'!$O$33:$O$517,MATCH(ROW()-1,'Census Input Tab'!$X$33:$X$517,0))="BLANK"),IF(INDEX('Census Input Tab'!$O$33:$O$517,MATCH(ROW()-1,'Census Input Tab'!$X$33:$X$517,0))="NO","Missing Data","BLANK"),"4T"))</f>
        <v/>
      </c>
      <c r="H421"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Tab'!$H$33:$H$517,MATCH(ROW()-1,'Census Input Tab'!$X$33:$X$517,0))))</f>
        <v/>
      </c>
      <c r="I421" s="72" t="str">
        <f>IF(ROW()-1&gt;MAX('Census Input Tab'!$X$33:$X$517),"",IF(OR(INDEX('Census Input Tab'!$O$33:$O$517,MATCH(ROW()-1,'Census Input Tab'!$X$33:$X$517,0))="NO",INDEX('Census Input Tab'!$O$33:$O$517,MATCH(ROW()-1,'Census Input Tab'!$X$33:$X$517,0))="BLANK"),IF(INDEX('Census Input Tab'!$O$33:$O$517,MATCH(ROW()-1,'Census Input Tab'!$X$33:$X$517,0))="NO","Missing Data","BLANK"),""))</f>
        <v/>
      </c>
      <c r="J421"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Tab'!$A$33:$A$517,MATCH(ROW()-1,'Census Input Tab'!$X$33:$X$517,0))))</f>
        <v/>
      </c>
      <c r="K421"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Tab'!$B$33:$B$517,MATCH(ROW()-1,'Census Input Tab'!$X$33:$X$517,0))))</f>
        <v/>
      </c>
      <c r="L421" s="58" t="str">
        <f>IF(ROW()-1&gt;MAX('Census Input Tab'!$X$33:$X$517),"",IF(OR(INDEX('Census Input Tab'!$O$33:$O$517,MATCH(ROW()-1,'Census Input Tab'!$X$33:$X$517,0))="NO",INDEX('Census Input Tab'!$O$33:$O$517,MATCH(ROW()-1,'Census Input Tab'!$X$33:$X$517,0))="BLANK"),IF(INDEX('Census Input Tab'!$O$33:$O$517,MATCH(ROW()-1,'Census Input Tab'!$X$33:$X$517,0))="NO","Missing Data","BLANK"),IF(INDEX('Census Input Tab'!$I$33:$I$517,MATCH(ROW()-1,'Census Input Tab'!$X$33:$X$517,0))="St Con","Y",IF(INDEX('Census Input Tab'!$I$33:$I$517,MATCH(ROW()-1,'Census Input Tab'!$X$33:$X$517,0))="COBRA","Y",""))))</f>
        <v/>
      </c>
    </row>
    <row r="422" spans="1:12" ht="12.75" customHeight="1">
      <c r="A422" s="69" t="str">
        <f>IF(ROW()-1&gt;MAX('Census Input Tab'!$X$33:$X$517),"",IF(OR(INDEX('Census Input Tab'!$O$33:$O$517,MATCH(ROW()-1,'Census Input Tab'!$X$33:$X$517,0))="NO",INDEX('Census Input Tab'!$O$33:$O$517,MATCH(ROW()-1,'Census Input Tab'!$X$33:$X$517,0))="BLANK"),IF(INDEX('Census Input Tab'!$O$33:$O$517,MATCH(ROW()-1,'Census Input Tab'!$X$33:$X$517,0))="NO","Missing Data","BLANK"),INDEX('Census Input Tab'!$D$33:$D$517,MATCH(ROW()-1,'Census Input Tab'!$X$33:$X$517,0))))</f>
        <v/>
      </c>
      <c r="B422"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Tab'!$E$33:$E$517,MATCH(ROW()-1,'Census Input Tab'!$X$33:$X$517,0))))</f>
        <v/>
      </c>
      <c r="C422"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Tab'!$C$33:$C$517,MATCH(ROW()-1,'Census Input Tab'!$X$33:$X$517,0))))</f>
        <v/>
      </c>
      <c r="D422"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Tab'!$F$33:$F$517,MATCH(ROW()-1,'Census Input Tab'!$X$33:$X$517,0))))</f>
        <v/>
      </c>
      <c r="E422" s="70" t="str">
        <f t="shared" si="6"/>
        <v/>
      </c>
      <c r="F422" s="70" t="str">
        <f>IF(ROW()-1&gt;MAX('Census Input Tab'!$X$33:$X$517),"",IF(OR(INDEX('Census Input Tab'!$O$33:$O$517,MATCH(ROW()-1,'Census Input Tab'!$X$33:$X$517,0))="NO",INDEX('Census Input Tab'!$O$33:$O$517,MATCH(ROW()-1,'Census Input Tab'!$X$33:$X$517,0))="BLANK"),IF(INDEX('Census Input Tab'!$O$33:$O$517,MATCH(ROW()-1,'Census Input Tab'!$X$33:$X$517,0))="NO","Missing Data","BLANK"),"None"))</f>
        <v/>
      </c>
      <c r="G422" s="62" t="str">
        <f>IF(ROW()-1&gt;MAX('Census Input Tab'!$X$33:$X$517),"",IF(OR(INDEX('Census Input Tab'!$O$33:$O$517,MATCH(ROW()-1,'Census Input Tab'!$X$33:$X$517,0))="NO",INDEX('Census Input Tab'!$O$33:$O$517,MATCH(ROW()-1,'Census Input Tab'!$X$33:$X$517,0))="BLANK"),IF(INDEX('Census Input Tab'!$O$33:$O$517,MATCH(ROW()-1,'Census Input Tab'!$X$33:$X$517,0))="NO","Missing Data","BLANK"),"4T"))</f>
        <v/>
      </c>
      <c r="H422"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Tab'!$H$33:$H$517,MATCH(ROW()-1,'Census Input Tab'!$X$33:$X$517,0))))</f>
        <v/>
      </c>
      <c r="I422" s="72" t="str">
        <f>IF(ROW()-1&gt;MAX('Census Input Tab'!$X$33:$X$517),"",IF(OR(INDEX('Census Input Tab'!$O$33:$O$517,MATCH(ROW()-1,'Census Input Tab'!$X$33:$X$517,0))="NO",INDEX('Census Input Tab'!$O$33:$O$517,MATCH(ROW()-1,'Census Input Tab'!$X$33:$X$517,0))="BLANK"),IF(INDEX('Census Input Tab'!$O$33:$O$517,MATCH(ROW()-1,'Census Input Tab'!$X$33:$X$517,0))="NO","Missing Data","BLANK"),""))</f>
        <v/>
      </c>
      <c r="J422"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Tab'!$A$33:$A$517,MATCH(ROW()-1,'Census Input Tab'!$X$33:$X$517,0))))</f>
        <v/>
      </c>
      <c r="K422"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Tab'!$B$33:$B$517,MATCH(ROW()-1,'Census Input Tab'!$X$33:$X$517,0))))</f>
        <v/>
      </c>
      <c r="L422" s="58" t="str">
        <f>IF(ROW()-1&gt;MAX('Census Input Tab'!$X$33:$X$517),"",IF(OR(INDEX('Census Input Tab'!$O$33:$O$517,MATCH(ROW()-1,'Census Input Tab'!$X$33:$X$517,0))="NO",INDEX('Census Input Tab'!$O$33:$O$517,MATCH(ROW()-1,'Census Input Tab'!$X$33:$X$517,0))="BLANK"),IF(INDEX('Census Input Tab'!$O$33:$O$517,MATCH(ROW()-1,'Census Input Tab'!$X$33:$X$517,0))="NO","Missing Data","BLANK"),IF(INDEX('Census Input Tab'!$I$33:$I$517,MATCH(ROW()-1,'Census Input Tab'!$X$33:$X$517,0))="St Con","Y",IF(INDEX('Census Input Tab'!$I$33:$I$517,MATCH(ROW()-1,'Census Input Tab'!$X$33:$X$517,0))="COBRA","Y",""))))</f>
        <v/>
      </c>
    </row>
    <row r="423" spans="1:12" ht="12.75" customHeight="1">
      <c r="A423" s="69" t="str">
        <f>IF(ROW()-1&gt;MAX('Census Input Tab'!$X$33:$X$517),"",IF(OR(INDEX('Census Input Tab'!$O$33:$O$517,MATCH(ROW()-1,'Census Input Tab'!$X$33:$X$517,0))="NO",INDEX('Census Input Tab'!$O$33:$O$517,MATCH(ROW()-1,'Census Input Tab'!$X$33:$X$517,0))="BLANK"),IF(INDEX('Census Input Tab'!$O$33:$O$517,MATCH(ROW()-1,'Census Input Tab'!$X$33:$X$517,0))="NO","Missing Data","BLANK"),INDEX('Census Input Tab'!$D$33:$D$517,MATCH(ROW()-1,'Census Input Tab'!$X$33:$X$517,0))))</f>
        <v/>
      </c>
      <c r="B423"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Tab'!$E$33:$E$517,MATCH(ROW()-1,'Census Input Tab'!$X$33:$X$517,0))))</f>
        <v/>
      </c>
      <c r="C423"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Tab'!$C$33:$C$517,MATCH(ROW()-1,'Census Input Tab'!$X$33:$X$517,0))))</f>
        <v/>
      </c>
      <c r="D423"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Tab'!$F$33:$F$517,MATCH(ROW()-1,'Census Input Tab'!$X$33:$X$517,0))))</f>
        <v/>
      </c>
      <c r="E423" s="70" t="str">
        <f t="shared" si="6"/>
        <v/>
      </c>
      <c r="F423" s="70" t="str">
        <f>IF(ROW()-1&gt;MAX('Census Input Tab'!$X$33:$X$517),"",IF(OR(INDEX('Census Input Tab'!$O$33:$O$517,MATCH(ROW()-1,'Census Input Tab'!$X$33:$X$517,0))="NO",INDEX('Census Input Tab'!$O$33:$O$517,MATCH(ROW()-1,'Census Input Tab'!$X$33:$X$517,0))="BLANK"),IF(INDEX('Census Input Tab'!$O$33:$O$517,MATCH(ROW()-1,'Census Input Tab'!$X$33:$X$517,0))="NO","Missing Data","BLANK"),"None"))</f>
        <v/>
      </c>
      <c r="G423" s="62" t="str">
        <f>IF(ROW()-1&gt;MAX('Census Input Tab'!$X$33:$X$517),"",IF(OR(INDEX('Census Input Tab'!$O$33:$O$517,MATCH(ROW()-1,'Census Input Tab'!$X$33:$X$517,0))="NO",INDEX('Census Input Tab'!$O$33:$O$517,MATCH(ROW()-1,'Census Input Tab'!$X$33:$X$517,0))="BLANK"),IF(INDEX('Census Input Tab'!$O$33:$O$517,MATCH(ROW()-1,'Census Input Tab'!$X$33:$X$517,0))="NO","Missing Data","BLANK"),"4T"))</f>
        <v/>
      </c>
      <c r="H423"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Tab'!$H$33:$H$517,MATCH(ROW()-1,'Census Input Tab'!$X$33:$X$517,0))))</f>
        <v/>
      </c>
      <c r="I423" s="72" t="str">
        <f>IF(ROW()-1&gt;MAX('Census Input Tab'!$X$33:$X$517),"",IF(OR(INDEX('Census Input Tab'!$O$33:$O$517,MATCH(ROW()-1,'Census Input Tab'!$X$33:$X$517,0))="NO",INDEX('Census Input Tab'!$O$33:$O$517,MATCH(ROW()-1,'Census Input Tab'!$X$33:$X$517,0))="BLANK"),IF(INDEX('Census Input Tab'!$O$33:$O$517,MATCH(ROW()-1,'Census Input Tab'!$X$33:$X$517,0))="NO","Missing Data","BLANK"),""))</f>
        <v/>
      </c>
      <c r="J423"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Tab'!$A$33:$A$517,MATCH(ROW()-1,'Census Input Tab'!$X$33:$X$517,0))))</f>
        <v/>
      </c>
      <c r="K423"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Tab'!$B$33:$B$517,MATCH(ROW()-1,'Census Input Tab'!$X$33:$X$517,0))))</f>
        <v/>
      </c>
      <c r="L423" s="58" t="str">
        <f>IF(ROW()-1&gt;MAX('Census Input Tab'!$X$33:$X$517),"",IF(OR(INDEX('Census Input Tab'!$O$33:$O$517,MATCH(ROW()-1,'Census Input Tab'!$X$33:$X$517,0))="NO",INDEX('Census Input Tab'!$O$33:$O$517,MATCH(ROW()-1,'Census Input Tab'!$X$33:$X$517,0))="BLANK"),IF(INDEX('Census Input Tab'!$O$33:$O$517,MATCH(ROW()-1,'Census Input Tab'!$X$33:$X$517,0))="NO","Missing Data","BLANK"),IF(INDEX('Census Input Tab'!$I$33:$I$517,MATCH(ROW()-1,'Census Input Tab'!$X$33:$X$517,0))="St Con","Y",IF(INDEX('Census Input Tab'!$I$33:$I$517,MATCH(ROW()-1,'Census Input Tab'!$X$33:$X$517,0))="COBRA","Y",""))))</f>
        <v/>
      </c>
    </row>
    <row r="424" spans="1:12" ht="12.75" customHeight="1">
      <c r="A424" s="69" t="str">
        <f>IF(ROW()-1&gt;MAX('Census Input Tab'!$X$33:$X$517),"",IF(OR(INDEX('Census Input Tab'!$O$33:$O$517,MATCH(ROW()-1,'Census Input Tab'!$X$33:$X$517,0))="NO",INDEX('Census Input Tab'!$O$33:$O$517,MATCH(ROW()-1,'Census Input Tab'!$X$33:$X$517,0))="BLANK"),IF(INDEX('Census Input Tab'!$O$33:$O$517,MATCH(ROW()-1,'Census Input Tab'!$X$33:$X$517,0))="NO","Missing Data","BLANK"),INDEX('Census Input Tab'!$D$33:$D$517,MATCH(ROW()-1,'Census Input Tab'!$X$33:$X$517,0))))</f>
        <v/>
      </c>
      <c r="B424"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Tab'!$E$33:$E$517,MATCH(ROW()-1,'Census Input Tab'!$X$33:$X$517,0))))</f>
        <v/>
      </c>
      <c r="C424"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Tab'!$C$33:$C$517,MATCH(ROW()-1,'Census Input Tab'!$X$33:$X$517,0))))</f>
        <v/>
      </c>
      <c r="D424"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Tab'!$F$33:$F$517,MATCH(ROW()-1,'Census Input Tab'!$X$33:$X$517,0))))</f>
        <v/>
      </c>
      <c r="E424" s="70" t="str">
        <f t="shared" si="6"/>
        <v/>
      </c>
      <c r="F424" s="70" t="str">
        <f>IF(ROW()-1&gt;MAX('Census Input Tab'!$X$33:$X$517),"",IF(OR(INDEX('Census Input Tab'!$O$33:$O$517,MATCH(ROW()-1,'Census Input Tab'!$X$33:$X$517,0))="NO",INDEX('Census Input Tab'!$O$33:$O$517,MATCH(ROW()-1,'Census Input Tab'!$X$33:$X$517,0))="BLANK"),IF(INDEX('Census Input Tab'!$O$33:$O$517,MATCH(ROW()-1,'Census Input Tab'!$X$33:$X$517,0))="NO","Missing Data","BLANK"),"None"))</f>
        <v/>
      </c>
      <c r="G424" s="62" t="str">
        <f>IF(ROW()-1&gt;MAX('Census Input Tab'!$X$33:$X$517),"",IF(OR(INDEX('Census Input Tab'!$O$33:$O$517,MATCH(ROW()-1,'Census Input Tab'!$X$33:$X$517,0))="NO",INDEX('Census Input Tab'!$O$33:$O$517,MATCH(ROW()-1,'Census Input Tab'!$X$33:$X$517,0))="BLANK"),IF(INDEX('Census Input Tab'!$O$33:$O$517,MATCH(ROW()-1,'Census Input Tab'!$X$33:$X$517,0))="NO","Missing Data","BLANK"),"4T"))</f>
        <v/>
      </c>
      <c r="H424"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Tab'!$H$33:$H$517,MATCH(ROW()-1,'Census Input Tab'!$X$33:$X$517,0))))</f>
        <v/>
      </c>
      <c r="I424" s="72" t="str">
        <f>IF(ROW()-1&gt;MAX('Census Input Tab'!$X$33:$X$517),"",IF(OR(INDEX('Census Input Tab'!$O$33:$O$517,MATCH(ROW()-1,'Census Input Tab'!$X$33:$X$517,0))="NO",INDEX('Census Input Tab'!$O$33:$O$517,MATCH(ROW()-1,'Census Input Tab'!$X$33:$X$517,0))="BLANK"),IF(INDEX('Census Input Tab'!$O$33:$O$517,MATCH(ROW()-1,'Census Input Tab'!$X$33:$X$517,0))="NO","Missing Data","BLANK"),""))</f>
        <v/>
      </c>
      <c r="J424"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Tab'!$A$33:$A$517,MATCH(ROW()-1,'Census Input Tab'!$X$33:$X$517,0))))</f>
        <v/>
      </c>
      <c r="K424"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Tab'!$B$33:$B$517,MATCH(ROW()-1,'Census Input Tab'!$X$33:$X$517,0))))</f>
        <v/>
      </c>
      <c r="L424" s="58" t="str">
        <f>IF(ROW()-1&gt;MAX('Census Input Tab'!$X$33:$X$517),"",IF(OR(INDEX('Census Input Tab'!$O$33:$O$517,MATCH(ROW()-1,'Census Input Tab'!$X$33:$X$517,0))="NO",INDEX('Census Input Tab'!$O$33:$O$517,MATCH(ROW()-1,'Census Input Tab'!$X$33:$X$517,0))="BLANK"),IF(INDEX('Census Input Tab'!$O$33:$O$517,MATCH(ROW()-1,'Census Input Tab'!$X$33:$X$517,0))="NO","Missing Data","BLANK"),IF(INDEX('Census Input Tab'!$I$33:$I$517,MATCH(ROW()-1,'Census Input Tab'!$X$33:$X$517,0))="St Con","Y",IF(INDEX('Census Input Tab'!$I$33:$I$517,MATCH(ROW()-1,'Census Input Tab'!$X$33:$X$517,0))="COBRA","Y",""))))</f>
        <v/>
      </c>
    </row>
    <row r="425" spans="1:12" ht="12.75" customHeight="1">
      <c r="A425" s="69" t="str">
        <f>IF(ROW()-1&gt;MAX('Census Input Tab'!$X$33:$X$517),"",IF(OR(INDEX('Census Input Tab'!$O$33:$O$517,MATCH(ROW()-1,'Census Input Tab'!$X$33:$X$517,0))="NO",INDEX('Census Input Tab'!$O$33:$O$517,MATCH(ROW()-1,'Census Input Tab'!$X$33:$X$517,0))="BLANK"),IF(INDEX('Census Input Tab'!$O$33:$O$517,MATCH(ROW()-1,'Census Input Tab'!$X$33:$X$517,0))="NO","Missing Data","BLANK"),INDEX('Census Input Tab'!$D$33:$D$517,MATCH(ROW()-1,'Census Input Tab'!$X$33:$X$517,0))))</f>
        <v/>
      </c>
      <c r="B425"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Tab'!$E$33:$E$517,MATCH(ROW()-1,'Census Input Tab'!$X$33:$X$517,0))))</f>
        <v/>
      </c>
      <c r="C425"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Tab'!$C$33:$C$517,MATCH(ROW()-1,'Census Input Tab'!$X$33:$X$517,0))))</f>
        <v/>
      </c>
      <c r="D425"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Tab'!$F$33:$F$517,MATCH(ROW()-1,'Census Input Tab'!$X$33:$X$517,0))))</f>
        <v/>
      </c>
      <c r="E425" s="70" t="str">
        <f t="shared" si="6"/>
        <v/>
      </c>
      <c r="F425" s="70" t="str">
        <f>IF(ROW()-1&gt;MAX('Census Input Tab'!$X$33:$X$517),"",IF(OR(INDEX('Census Input Tab'!$O$33:$O$517,MATCH(ROW()-1,'Census Input Tab'!$X$33:$X$517,0))="NO",INDEX('Census Input Tab'!$O$33:$O$517,MATCH(ROW()-1,'Census Input Tab'!$X$33:$X$517,0))="BLANK"),IF(INDEX('Census Input Tab'!$O$33:$O$517,MATCH(ROW()-1,'Census Input Tab'!$X$33:$X$517,0))="NO","Missing Data","BLANK"),"None"))</f>
        <v/>
      </c>
      <c r="G425" s="62" t="str">
        <f>IF(ROW()-1&gt;MAX('Census Input Tab'!$X$33:$X$517),"",IF(OR(INDEX('Census Input Tab'!$O$33:$O$517,MATCH(ROW()-1,'Census Input Tab'!$X$33:$X$517,0))="NO",INDEX('Census Input Tab'!$O$33:$O$517,MATCH(ROW()-1,'Census Input Tab'!$X$33:$X$517,0))="BLANK"),IF(INDEX('Census Input Tab'!$O$33:$O$517,MATCH(ROW()-1,'Census Input Tab'!$X$33:$X$517,0))="NO","Missing Data","BLANK"),"4T"))</f>
        <v/>
      </c>
      <c r="H425"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Tab'!$H$33:$H$517,MATCH(ROW()-1,'Census Input Tab'!$X$33:$X$517,0))))</f>
        <v/>
      </c>
      <c r="I425" s="72" t="str">
        <f>IF(ROW()-1&gt;MAX('Census Input Tab'!$X$33:$X$517),"",IF(OR(INDEX('Census Input Tab'!$O$33:$O$517,MATCH(ROW()-1,'Census Input Tab'!$X$33:$X$517,0))="NO",INDEX('Census Input Tab'!$O$33:$O$517,MATCH(ROW()-1,'Census Input Tab'!$X$33:$X$517,0))="BLANK"),IF(INDEX('Census Input Tab'!$O$33:$O$517,MATCH(ROW()-1,'Census Input Tab'!$X$33:$X$517,0))="NO","Missing Data","BLANK"),""))</f>
        <v/>
      </c>
      <c r="J425"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Tab'!$A$33:$A$517,MATCH(ROW()-1,'Census Input Tab'!$X$33:$X$517,0))))</f>
        <v/>
      </c>
      <c r="K425"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Tab'!$B$33:$B$517,MATCH(ROW()-1,'Census Input Tab'!$X$33:$X$517,0))))</f>
        <v/>
      </c>
      <c r="L425" s="58" t="str">
        <f>IF(ROW()-1&gt;MAX('Census Input Tab'!$X$33:$X$517),"",IF(OR(INDEX('Census Input Tab'!$O$33:$O$517,MATCH(ROW()-1,'Census Input Tab'!$X$33:$X$517,0))="NO",INDEX('Census Input Tab'!$O$33:$O$517,MATCH(ROW()-1,'Census Input Tab'!$X$33:$X$517,0))="BLANK"),IF(INDEX('Census Input Tab'!$O$33:$O$517,MATCH(ROW()-1,'Census Input Tab'!$X$33:$X$517,0))="NO","Missing Data","BLANK"),IF(INDEX('Census Input Tab'!$I$33:$I$517,MATCH(ROW()-1,'Census Input Tab'!$X$33:$X$517,0))="St Con","Y",IF(INDEX('Census Input Tab'!$I$33:$I$517,MATCH(ROW()-1,'Census Input Tab'!$X$33:$X$517,0))="COBRA","Y",""))))</f>
        <v/>
      </c>
    </row>
    <row r="426" spans="1:12" ht="12.75" customHeight="1">
      <c r="A426" s="69" t="str">
        <f>IF(ROW()-1&gt;MAX('Census Input Tab'!$X$33:$X$517),"",IF(OR(INDEX('Census Input Tab'!$O$33:$O$517,MATCH(ROW()-1,'Census Input Tab'!$X$33:$X$517,0))="NO",INDEX('Census Input Tab'!$O$33:$O$517,MATCH(ROW()-1,'Census Input Tab'!$X$33:$X$517,0))="BLANK"),IF(INDEX('Census Input Tab'!$O$33:$O$517,MATCH(ROW()-1,'Census Input Tab'!$X$33:$X$517,0))="NO","Missing Data","BLANK"),INDEX('Census Input Tab'!$D$33:$D$517,MATCH(ROW()-1,'Census Input Tab'!$X$33:$X$517,0))))</f>
        <v/>
      </c>
      <c r="B426"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Tab'!$E$33:$E$517,MATCH(ROW()-1,'Census Input Tab'!$X$33:$X$517,0))))</f>
        <v/>
      </c>
      <c r="C426"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Tab'!$C$33:$C$517,MATCH(ROW()-1,'Census Input Tab'!$X$33:$X$517,0))))</f>
        <v/>
      </c>
      <c r="D426"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Tab'!$F$33:$F$517,MATCH(ROW()-1,'Census Input Tab'!$X$33:$X$517,0))))</f>
        <v/>
      </c>
      <c r="E426" s="70" t="str">
        <f t="shared" si="6"/>
        <v/>
      </c>
      <c r="F426" s="70" t="str">
        <f>IF(ROW()-1&gt;MAX('Census Input Tab'!$X$33:$X$517),"",IF(OR(INDEX('Census Input Tab'!$O$33:$O$517,MATCH(ROW()-1,'Census Input Tab'!$X$33:$X$517,0))="NO",INDEX('Census Input Tab'!$O$33:$O$517,MATCH(ROW()-1,'Census Input Tab'!$X$33:$X$517,0))="BLANK"),IF(INDEX('Census Input Tab'!$O$33:$O$517,MATCH(ROW()-1,'Census Input Tab'!$X$33:$X$517,0))="NO","Missing Data","BLANK"),"None"))</f>
        <v/>
      </c>
      <c r="G426" s="62" t="str">
        <f>IF(ROW()-1&gt;MAX('Census Input Tab'!$X$33:$X$517),"",IF(OR(INDEX('Census Input Tab'!$O$33:$O$517,MATCH(ROW()-1,'Census Input Tab'!$X$33:$X$517,0))="NO",INDEX('Census Input Tab'!$O$33:$O$517,MATCH(ROW()-1,'Census Input Tab'!$X$33:$X$517,0))="BLANK"),IF(INDEX('Census Input Tab'!$O$33:$O$517,MATCH(ROW()-1,'Census Input Tab'!$X$33:$X$517,0))="NO","Missing Data","BLANK"),"4T"))</f>
        <v/>
      </c>
      <c r="H426"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Tab'!$H$33:$H$517,MATCH(ROW()-1,'Census Input Tab'!$X$33:$X$517,0))))</f>
        <v/>
      </c>
      <c r="I426" s="72" t="str">
        <f>IF(ROW()-1&gt;MAX('Census Input Tab'!$X$33:$X$517),"",IF(OR(INDEX('Census Input Tab'!$O$33:$O$517,MATCH(ROW()-1,'Census Input Tab'!$X$33:$X$517,0))="NO",INDEX('Census Input Tab'!$O$33:$O$517,MATCH(ROW()-1,'Census Input Tab'!$X$33:$X$517,0))="BLANK"),IF(INDEX('Census Input Tab'!$O$33:$O$517,MATCH(ROW()-1,'Census Input Tab'!$X$33:$X$517,0))="NO","Missing Data","BLANK"),""))</f>
        <v/>
      </c>
      <c r="J426"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Tab'!$A$33:$A$517,MATCH(ROW()-1,'Census Input Tab'!$X$33:$X$517,0))))</f>
        <v/>
      </c>
      <c r="K426"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Tab'!$B$33:$B$517,MATCH(ROW()-1,'Census Input Tab'!$X$33:$X$517,0))))</f>
        <v/>
      </c>
      <c r="L426" s="58" t="str">
        <f>IF(ROW()-1&gt;MAX('Census Input Tab'!$X$33:$X$517),"",IF(OR(INDEX('Census Input Tab'!$O$33:$O$517,MATCH(ROW()-1,'Census Input Tab'!$X$33:$X$517,0))="NO",INDEX('Census Input Tab'!$O$33:$O$517,MATCH(ROW()-1,'Census Input Tab'!$X$33:$X$517,0))="BLANK"),IF(INDEX('Census Input Tab'!$O$33:$O$517,MATCH(ROW()-1,'Census Input Tab'!$X$33:$X$517,0))="NO","Missing Data","BLANK"),IF(INDEX('Census Input Tab'!$I$33:$I$517,MATCH(ROW()-1,'Census Input Tab'!$X$33:$X$517,0))="St Con","Y",IF(INDEX('Census Input Tab'!$I$33:$I$517,MATCH(ROW()-1,'Census Input Tab'!$X$33:$X$517,0))="COBRA","Y",""))))</f>
        <v/>
      </c>
    </row>
    <row r="427" spans="1:12" ht="12.75" customHeight="1">
      <c r="A427" s="69" t="str">
        <f>IF(ROW()-1&gt;MAX('Census Input Tab'!$X$33:$X$517),"",IF(OR(INDEX('Census Input Tab'!$O$33:$O$517,MATCH(ROW()-1,'Census Input Tab'!$X$33:$X$517,0))="NO",INDEX('Census Input Tab'!$O$33:$O$517,MATCH(ROW()-1,'Census Input Tab'!$X$33:$X$517,0))="BLANK"),IF(INDEX('Census Input Tab'!$O$33:$O$517,MATCH(ROW()-1,'Census Input Tab'!$X$33:$X$517,0))="NO","Missing Data","BLANK"),INDEX('Census Input Tab'!$D$33:$D$517,MATCH(ROW()-1,'Census Input Tab'!$X$33:$X$517,0))))</f>
        <v/>
      </c>
      <c r="B427"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Tab'!$E$33:$E$517,MATCH(ROW()-1,'Census Input Tab'!$X$33:$X$517,0))))</f>
        <v/>
      </c>
      <c r="C427"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Tab'!$C$33:$C$517,MATCH(ROW()-1,'Census Input Tab'!$X$33:$X$517,0))))</f>
        <v/>
      </c>
      <c r="D427"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Tab'!$F$33:$F$517,MATCH(ROW()-1,'Census Input Tab'!$X$33:$X$517,0))))</f>
        <v/>
      </c>
      <c r="E427" s="70" t="str">
        <f t="shared" si="6"/>
        <v/>
      </c>
      <c r="F427" s="70" t="str">
        <f>IF(ROW()-1&gt;MAX('Census Input Tab'!$X$33:$X$517),"",IF(OR(INDEX('Census Input Tab'!$O$33:$O$517,MATCH(ROW()-1,'Census Input Tab'!$X$33:$X$517,0))="NO",INDEX('Census Input Tab'!$O$33:$O$517,MATCH(ROW()-1,'Census Input Tab'!$X$33:$X$517,0))="BLANK"),IF(INDEX('Census Input Tab'!$O$33:$O$517,MATCH(ROW()-1,'Census Input Tab'!$X$33:$X$517,0))="NO","Missing Data","BLANK"),"None"))</f>
        <v/>
      </c>
      <c r="G427" s="62" t="str">
        <f>IF(ROW()-1&gt;MAX('Census Input Tab'!$X$33:$X$517),"",IF(OR(INDEX('Census Input Tab'!$O$33:$O$517,MATCH(ROW()-1,'Census Input Tab'!$X$33:$X$517,0))="NO",INDEX('Census Input Tab'!$O$33:$O$517,MATCH(ROW()-1,'Census Input Tab'!$X$33:$X$517,0))="BLANK"),IF(INDEX('Census Input Tab'!$O$33:$O$517,MATCH(ROW()-1,'Census Input Tab'!$X$33:$X$517,0))="NO","Missing Data","BLANK"),"4T"))</f>
        <v/>
      </c>
      <c r="H427"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Tab'!$H$33:$H$517,MATCH(ROW()-1,'Census Input Tab'!$X$33:$X$517,0))))</f>
        <v/>
      </c>
      <c r="I427" s="72" t="str">
        <f>IF(ROW()-1&gt;MAX('Census Input Tab'!$X$33:$X$517),"",IF(OR(INDEX('Census Input Tab'!$O$33:$O$517,MATCH(ROW()-1,'Census Input Tab'!$X$33:$X$517,0))="NO",INDEX('Census Input Tab'!$O$33:$O$517,MATCH(ROW()-1,'Census Input Tab'!$X$33:$X$517,0))="BLANK"),IF(INDEX('Census Input Tab'!$O$33:$O$517,MATCH(ROW()-1,'Census Input Tab'!$X$33:$X$517,0))="NO","Missing Data","BLANK"),""))</f>
        <v/>
      </c>
      <c r="J427"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Tab'!$A$33:$A$517,MATCH(ROW()-1,'Census Input Tab'!$X$33:$X$517,0))))</f>
        <v/>
      </c>
      <c r="K427"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Tab'!$B$33:$B$517,MATCH(ROW()-1,'Census Input Tab'!$X$33:$X$517,0))))</f>
        <v/>
      </c>
      <c r="L427" s="58" t="str">
        <f>IF(ROW()-1&gt;MAX('Census Input Tab'!$X$33:$X$517),"",IF(OR(INDEX('Census Input Tab'!$O$33:$O$517,MATCH(ROW()-1,'Census Input Tab'!$X$33:$X$517,0))="NO",INDEX('Census Input Tab'!$O$33:$O$517,MATCH(ROW()-1,'Census Input Tab'!$X$33:$X$517,0))="BLANK"),IF(INDEX('Census Input Tab'!$O$33:$O$517,MATCH(ROW()-1,'Census Input Tab'!$X$33:$X$517,0))="NO","Missing Data","BLANK"),IF(INDEX('Census Input Tab'!$I$33:$I$517,MATCH(ROW()-1,'Census Input Tab'!$X$33:$X$517,0))="St Con","Y",IF(INDEX('Census Input Tab'!$I$33:$I$517,MATCH(ROW()-1,'Census Input Tab'!$X$33:$X$517,0))="COBRA","Y",""))))</f>
        <v/>
      </c>
    </row>
    <row r="428" spans="1:12" ht="12.75" customHeight="1">
      <c r="A428" s="69" t="str">
        <f>IF(ROW()-1&gt;MAX('Census Input Tab'!$X$33:$X$517),"",IF(OR(INDEX('Census Input Tab'!$O$33:$O$517,MATCH(ROW()-1,'Census Input Tab'!$X$33:$X$517,0))="NO",INDEX('Census Input Tab'!$O$33:$O$517,MATCH(ROW()-1,'Census Input Tab'!$X$33:$X$517,0))="BLANK"),IF(INDEX('Census Input Tab'!$O$33:$O$517,MATCH(ROW()-1,'Census Input Tab'!$X$33:$X$517,0))="NO","Missing Data","BLANK"),INDEX('Census Input Tab'!$D$33:$D$517,MATCH(ROW()-1,'Census Input Tab'!$X$33:$X$517,0))))</f>
        <v/>
      </c>
      <c r="B428"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Tab'!$E$33:$E$517,MATCH(ROW()-1,'Census Input Tab'!$X$33:$X$517,0))))</f>
        <v/>
      </c>
      <c r="C428"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Tab'!$C$33:$C$517,MATCH(ROW()-1,'Census Input Tab'!$X$33:$X$517,0))))</f>
        <v/>
      </c>
      <c r="D428"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Tab'!$F$33:$F$517,MATCH(ROW()-1,'Census Input Tab'!$X$33:$X$517,0))))</f>
        <v/>
      </c>
      <c r="E428" s="70" t="str">
        <f t="shared" si="6"/>
        <v/>
      </c>
      <c r="F428" s="70" t="str">
        <f>IF(ROW()-1&gt;MAX('Census Input Tab'!$X$33:$X$517),"",IF(OR(INDEX('Census Input Tab'!$O$33:$O$517,MATCH(ROW()-1,'Census Input Tab'!$X$33:$X$517,0))="NO",INDEX('Census Input Tab'!$O$33:$O$517,MATCH(ROW()-1,'Census Input Tab'!$X$33:$X$517,0))="BLANK"),IF(INDEX('Census Input Tab'!$O$33:$O$517,MATCH(ROW()-1,'Census Input Tab'!$X$33:$X$517,0))="NO","Missing Data","BLANK"),"None"))</f>
        <v/>
      </c>
      <c r="G428" s="62" t="str">
        <f>IF(ROW()-1&gt;MAX('Census Input Tab'!$X$33:$X$517),"",IF(OR(INDEX('Census Input Tab'!$O$33:$O$517,MATCH(ROW()-1,'Census Input Tab'!$X$33:$X$517,0))="NO",INDEX('Census Input Tab'!$O$33:$O$517,MATCH(ROW()-1,'Census Input Tab'!$X$33:$X$517,0))="BLANK"),IF(INDEX('Census Input Tab'!$O$33:$O$517,MATCH(ROW()-1,'Census Input Tab'!$X$33:$X$517,0))="NO","Missing Data","BLANK"),"4T"))</f>
        <v/>
      </c>
      <c r="H428"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Tab'!$H$33:$H$517,MATCH(ROW()-1,'Census Input Tab'!$X$33:$X$517,0))))</f>
        <v/>
      </c>
      <c r="I428" s="72" t="str">
        <f>IF(ROW()-1&gt;MAX('Census Input Tab'!$X$33:$X$517),"",IF(OR(INDEX('Census Input Tab'!$O$33:$O$517,MATCH(ROW()-1,'Census Input Tab'!$X$33:$X$517,0))="NO",INDEX('Census Input Tab'!$O$33:$O$517,MATCH(ROW()-1,'Census Input Tab'!$X$33:$X$517,0))="BLANK"),IF(INDEX('Census Input Tab'!$O$33:$O$517,MATCH(ROW()-1,'Census Input Tab'!$X$33:$X$517,0))="NO","Missing Data","BLANK"),""))</f>
        <v/>
      </c>
      <c r="J428"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Tab'!$A$33:$A$517,MATCH(ROW()-1,'Census Input Tab'!$X$33:$X$517,0))))</f>
        <v/>
      </c>
      <c r="K428"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Tab'!$B$33:$B$517,MATCH(ROW()-1,'Census Input Tab'!$X$33:$X$517,0))))</f>
        <v/>
      </c>
      <c r="L428" s="58" t="str">
        <f>IF(ROW()-1&gt;MAX('Census Input Tab'!$X$33:$X$517),"",IF(OR(INDEX('Census Input Tab'!$O$33:$O$517,MATCH(ROW()-1,'Census Input Tab'!$X$33:$X$517,0))="NO",INDEX('Census Input Tab'!$O$33:$O$517,MATCH(ROW()-1,'Census Input Tab'!$X$33:$X$517,0))="BLANK"),IF(INDEX('Census Input Tab'!$O$33:$O$517,MATCH(ROW()-1,'Census Input Tab'!$X$33:$X$517,0))="NO","Missing Data","BLANK"),IF(INDEX('Census Input Tab'!$I$33:$I$517,MATCH(ROW()-1,'Census Input Tab'!$X$33:$X$517,0))="St Con","Y",IF(INDEX('Census Input Tab'!$I$33:$I$517,MATCH(ROW()-1,'Census Input Tab'!$X$33:$X$517,0))="COBRA","Y",""))))</f>
        <v/>
      </c>
    </row>
    <row r="429" spans="1:12" ht="12.75" customHeight="1">
      <c r="A429" s="69" t="str">
        <f>IF(ROW()-1&gt;MAX('Census Input Tab'!$X$33:$X$517),"",IF(OR(INDEX('Census Input Tab'!$O$33:$O$517,MATCH(ROW()-1,'Census Input Tab'!$X$33:$X$517,0))="NO",INDEX('Census Input Tab'!$O$33:$O$517,MATCH(ROW()-1,'Census Input Tab'!$X$33:$X$517,0))="BLANK"),IF(INDEX('Census Input Tab'!$O$33:$O$517,MATCH(ROW()-1,'Census Input Tab'!$X$33:$X$517,0))="NO","Missing Data","BLANK"),INDEX('Census Input Tab'!$D$33:$D$517,MATCH(ROW()-1,'Census Input Tab'!$X$33:$X$517,0))))</f>
        <v/>
      </c>
      <c r="B429"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Tab'!$E$33:$E$517,MATCH(ROW()-1,'Census Input Tab'!$X$33:$X$517,0))))</f>
        <v/>
      </c>
      <c r="C429"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Tab'!$C$33:$C$517,MATCH(ROW()-1,'Census Input Tab'!$X$33:$X$517,0))))</f>
        <v/>
      </c>
      <c r="D429"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Tab'!$F$33:$F$517,MATCH(ROW()-1,'Census Input Tab'!$X$33:$X$517,0))))</f>
        <v/>
      </c>
      <c r="E429" s="70" t="str">
        <f t="shared" si="6"/>
        <v/>
      </c>
      <c r="F429" s="70" t="str">
        <f>IF(ROW()-1&gt;MAX('Census Input Tab'!$X$33:$X$517),"",IF(OR(INDEX('Census Input Tab'!$O$33:$O$517,MATCH(ROW()-1,'Census Input Tab'!$X$33:$X$517,0))="NO",INDEX('Census Input Tab'!$O$33:$O$517,MATCH(ROW()-1,'Census Input Tab'!$X$33:$X$517,0))="BLANK"),IF(INDEX('Census Input Tab'!$O$33:$O$517,MATCH(ROW()-1,'Census Input Tab'!$X$33:$X$517,0))="NO","Missing Data","BLANK"),"None"))</f>
        <v/>
      </c>
      <c r="G429" s="62" t="str">
        <f>IF(ROW()-1&gt;MAX('Census Input Tab'!$X$33:$X$517),"",IF(OR(INDEX('Census Input Tab'!$O$33:$O$517,MATCH(ROW()-1,'Census Input Tab'!$X$33:$X$517,0))="NO",INDEX('Census Input Tab'!$O$33:$O$517,MATCH(ROW()-1,'Census Input Tab'!$X$33:$X$517,0))="BLANK"),IF(INDEX('Census Input Tab'!$O$33:$O$517,MATCH(ROW()-1,'Census Input Tab'!$X$33:$X$517,0))="NO","Missing Data","BLANK"),"4T"))</f>
        <v/>
      </c>
      <c r="H429"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Tab'!$H$33:$H$517,MATCH(ROW()-1,'Census Input Tab'!$X$33:$X$517,0))))</f>
        <v/>
      </c>
      <c r="I429" s="72" t="str">
        <f>IF(ROW()-1&gt;MAX('Census Input Tab'!$X$33:$X$517),"",IF(OR(INDEX('Census Input Tab'!$O$33:$O$517,MATCH(ROW()-1,'Census Input Tab'!$X$33:$X$517,0))="NO",INDEX('Census Input Tab'!$O$33:$O$517,MATCH(ROW()-1,'Census Input Tab'!$X$33:$X$517,0))="BLANK"),IF(INDEX('Census Input Tab'!$O$33:$O$517,MATCH(ROW()-1,'Census Input Tab'!$X$33:$X$517,0))="NO","Missing Data","BLANK"),""))</f>
        <v/>
      </c>
      <c r="J429"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Tab'!$A$33:$A$517,MATCH(ROW()-1,'Census Input Tab'!$X$33:$X$517,0))))</f>
        <v/>
      </c>
      <c r="K429"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Tab'!$B$33:$B$517,MATCH(ROW()-1,'Census Input Tab'!$X$33:$X$517,0))))</f>
        <v/>
      </c>
      <c r="L429" s="58" t="str">
        <f>IF(ROW()-1&gt;MAX('Census Input Tab'!$X$33:$X$517),"",IF(OR(INDEX('Census Input Tab'!$O$33:$O$517,MATCH(ROW()-1,'Census Input Tab'!$X$33:$X$517,0))="NO",INDEX('Census Input Tab'!$O$33:$O$517,MATCH(ROW()-1,'Census Input Tab'!$X$33:$X$517,0))="BLANK"),IF(INDEX('Census Input Tab'!$O$33:$O$517,MATCH(ROW()-1,'Census Input Tab'!$X$33:$X$517,0))="NO","Missing Data","BLANK"),IF(INDEX('Census Input Tab'!$I$33:$I$517,MATCH(ROW()-1,'Census Input Tab'!$X$33:$X$517,0))="St Con","Y",IF(INDEX('Census Input Tab'!$I$33:$I$517,MATCH(ROW()-1,'Census Input Tab'!$X$33:$X$517,0))="COBRA","Y",""))))</f>
        <v/>
      </c>
    </row>
    <row r="430" spans="1:12" ht="12.75" customHeight="1">
      <c r="A430" s="69" t="str">
        <f>IF(ROW()-1&gt;MAX('Census Input Tab'!$X$33:$X$517),"",IF(OR(INDEX('Census Input Tab'!$O$33:$O$517,MATCH(ROW()-1,'Census Input Tab'!$X$33:$X$517,0))="NO",INDEX('Census Input Tab'!$O$33:$O$517,MATCH(ROW()-1,'Census Input Tab'!$X$33:$X$517,0))="BLANK"),IF(INDEX('Census Input Tab'!$O$33:$O$517,MATCH(ROW()-1,'Census Input Tab'!$X$33:$X$517,0))="NO","Missing Data","BLANK"),INDEX('Census Input Tab'!$D$33:$D$517,MATCH(ROW()-1,'Census Input Tab'!$X$33:$X$517,0))))</f>
        <v/>
      </c>
      <c r="B430"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Tab'!$E$33:$E$517,MATCH(ROW()-1,'Census Input Tab'!$X$33:$X$517,0))))</f>
        <v/>
      </c>
      <c r="C430"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Tab'!$C$33:$C$517,MATCH(ROW()-1,'Census Input Tab'!$X$33:$X$517,0))))</f>
        <v/>
      </c>
      <c r="D430"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Tab'!$F$33:$F$517,MATCH(ROW()-1,'Census Input Tab'!$X$33:$X$517,0))))</f>
        <v/>
      </c>
      <c r="E430" s="70" t="str">
        <f t="shared" si="6"/>
        <v/>
      </c>
      <c r="F430" s="70" t="str">
        <f>IF(ROW()-1&gt;MAX('Census Input Tab'!$X$33:$X$517),"",IF(OR(INDEX('Census Input Tab'!$O$33:$O$517,MATCH(ROW()-1,'Census Input Tab'!$X$33:$X$517,0))="NO",INDEX('Census Input Tab'!$O$33:$O$517,MATCH(ROW()-1,'Census Input Tab'!$X$33:$X$517,0))="BLANK"),IF(INDEX('Census Input Tab'!$O$33:$O$517,MATCH(ROW()-1,'Census Input Tab'!$X$33:$X$517,0))="NO","Missing Data","BLANK"),"None"))</f>
        <v/>
      </c>
      <c r="G430" s="62" t="str">
        <f>IF(ROW()-1&gt;MAX('Census Input Tab'!$X$33:$X$517),"",IF(OR(INDEX('Census Input Tab'!$O$33:$O$517,MATCH(ROW()-1,'Census Input Tab'!$X$33:$X$517,0))="NO",INDEX('Census Input Tab'!$O$33:$O$517,MATCH(ROW()-1,'Census Input Tab'!$X$33:$X$517,0))="BLANK"),IF(INDEX('Census Input Tab'!$O$33:$O$517,MATCH(ROW()-1,'Census Input Tab'!$X$33:$X$517,0))="NO","Missing Data","BLANK"),"4T"))</f>
        <v/>
      </c>
      <c r="H430"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Tab'!$H$33:$H$517,MATCH(ROW()-1,'Census Input Tab'!$X$33:$X$517,0))))</f>
        <v/>
      </c>
      <c r="I430" s="72" t="str">
        <f>IF(ROW()-1&gt;MAX('Census Input Tab'!$X$33:$X$517),"",IF(OR(INDEX('Census Input Tab'!$O$33:$O$517,MATCH(ROW()-1,'Census Input Tab'!$X$33:$X$517,0))="NO",INDEX('Census Input Tab'!$O$33:$O$517,MATCH(ROW()-1,'Census Input Tab'!$X$33:$X$517,0))="BLANK"),IF(INDEX('Census Input Tab'!$O$33:$O$517,MATCH(ROW()-1,'Census Input Tab'!$X$33:$X$517,0))="NO","Missing Data","BLANK"),""))</f>
        <v/>
      </c>
      <c r="J430"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Tab'!$A$33:$A$517,MATCH(ROW()-1,'Census Input Tab'!$X$33:$X$517,0))))</f>
        <v/>
      </c>
      <c r="K430"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Tab'!$B$33:$B$517,MATCH(ROW()-1,'Census Input Tab'!$X$33:$X$517,0))))</f>
        <v/>
      </c>
      <c r="L430" s="58" t="str">
        <f>IF(ROW()-1&gt;MAX('Census Input Tab'!$X$33:$X$517),"",IF(OR(INDEX('Census Input Tab'!$O$33:$O$517,MATCH(ROW()-1,'Census Input Tab'!$X$33:$X$517,0))="NO",INDEX('Census Input Tab'!$O$33:$O$517,MATCH(ROW()-1,'Census Input Tab'!$X$33:$X$517,0))="BLANK"),IF(INDEX('Census Input Tab'!$O$33:$O$517,MATCH(ROW()-1,'Census Input Tab'!$X$33:$X$517,0))="NO","Missing Data","BLANK"),IF(INDEX('Census Input Tab'!$I$33:$I$517,MATCH(ROW()-1,'Census Input Tab'!$X$33:$X$517,0))="St Con","Y",IF(INDEX('Census Input Tab'!$I$33:$I$517,MATCH(ROW()-1,'Census Input Tab'!$X$33:$X$517,0))="COBRA","Y",""))))</f>
        <v/>
      </c>
    </row>
    <row r="431" spans="1:12" ht="12.75" customHeight="1">
      <c r="A431" s="69" t="str">
        <f>IF(ROW()-1&gt;MAX('Census Input Tab'!$X$33:$X$517),"",IF(OR(INDEX('Census Input Tab'!$O$33:$O$517,MATCH(ROW()-1,'Census Input Tab'!$X$33:$X$517,0))="NO",INDEX('Census Input Tab'!$O$33:$O$517,MATCH(ROW()-1,'Census Input Tab'!$X$33:$X$517,0))="BLANK"),IF(INDEX('Census Input Tab'!$O$33:$O$517,MATCH(ROW()-1,'Census Input Tab'!$X$33:$X$517,0))="NO","Missing Data","BLANK"),INDEX('Census Input Tab'!$D$33:$D$517,MATCH(ROW()-1,'Census Input Tab'!$X$33:$X$517,0))))</f>
        <v/>
      </c>
      <c r="B431"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Tab'!$E$33:$E$517,MATCH(ROW()-1,'Census Input Tab'!$X$33:$X$517,0))))</f>
        <v/>
      </c>
      <c r="C431"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Tab'!$C$33:$C$517,MATCH(ROW()-1,'Census Input Tab'!$X$33:$X$517,0))))</f>
        <v/>
      </c>
      <c r="D431"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Tab'!$F$33:$F$517,MATCH(ROW()-1,'Census Input Tab'!$X$33:$X$517,0))))</f>
        <v/>
      </c>
      <c r="E431" s="70" t="str">
        <f t="shared" si="6"/>
        <v/>
      </c>
      <c r="F431" s="70" t="str">
        <f>IF(ROW()-1&gt;MAX('Census Input Tab'!$X$33:$X$517),"",IF(OR(INDEX('Census Input Tab'!$O$33:$O$517,MATCH(ROW()-1,'Census Input Tab'!$X$33:$X$517,0))="NO",INDEX('Census Input Tab'!$O$33:$O$517,MATCH(ROW()-1,'Census Input Tab'!$X$33:$X$517,0))="BLANK"),IF(INDEX('Census Input Tab'!$O$33:$O$517,MATCH(ROW()-1,'Census Input Tab'!$X$33:$X$517,0))="NO","Missing Data","BLANK"),"None"))</f>
        <v/>
      </c>
      <c r="G431" s="62" t="str">
        <f>IF(ROW()-1&gt;MAX('Census Input Tab'!$X$33:$X$517),"",IF(OR(INDEX('Census Input Tab'!$O$33:$O$517,MATCH(ROW()-1,'Census Input Tab'!$X$33:$X$517,0))="NO",INDEX('Census Input Tab'!$O$33:$O$517,MATCH(ROW()-1,'Census Input Tab'!$X$33:$X$517,0))="BLANK"),IF(INDEX('Census Input Tab'!$O$33:$O$517,MATCH(ROW()-1,'Census Input Tab'!$X$33:$X$517,0))="NO","Missing Data","BLANK"),"4T"))</f>
        <v/>
      </c>
      <c r="H431"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Tab'!$H$33:$H$517,MATCH(ROW()-1,'Census Input Tab'!$X$33:$X$517,0))))</f>
        <v/>
      </c>
      <c r="I431" s="72" t="str">
        <f>IF(ROW()-1&gt;MAX('Census Input Tab'!$X$33:$X$517),"",IF(OR(INDEX('Census Input Tab'!$O$33:$O$517,MATCH(ROW()-1,'Census Input Tab'!$X$33:$X$517,0))="NO",INDEX('Census Input Tab'!$O$33:$O$517,MATCH(ROW()-1,'Census Input Tab'!$X$33:$X$517,0))="BLANK"),IF(INDEX('Census Input Tab'!$O$33:$O$517,MATCH(ROW()-1,'Census Input Tab'!$X$33:$X$517,0))="NO","Missing Data","BLANK"),""))</f>
        <v/>
      </c>
      <c r="J431"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Tab'!$A$33:$A$517,MATCH(ROW()-1,'Census Input Tab'!$X$33:$X$517,0))))</f>
        <v/>
      </c>
      <c r="K431"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Tab'!$B$33:$B$517,MATCH(ROW()-1,'Census Input Tab'!$X$33:$X$517,0))))</f>
        <v/>
      </c>
      <c r="L431" s="58" t="str">
        <f>IF(ROW()-1&gt;MAX('Census Input Tab'!$X$33:$X$517),"",IF(OR(INDEX('Census Input Tab'!$O$33:$O$517,MATCH(ROW()-1,'Census Input Tab'!$X$33:$X$517,0))="NO",INDEX('Census Input Tab'!$O$33:$O$517,MATCH(ROW()-1,'Census Input Tab'!$X$33:$X$517,0))="BLANK"),IF(INDEX('Census Input Tab'!$O$33:$O$517,MATCH(ROW()-1,'Census Input Tab'!$X$33:$X$517,0))="NO","Missing Data","BLANK"),IF(INDEX('Census Input Tab'!$I$33:$I$517,MATCH(ROW()-1,'Census Input Tab'!$X$33:$X$517,0))="St Con","Y",IF(INDEX('Census Input Tab'!$I$33:$I$517,MATCH(ROW()-1,'Census Input Tab'!$X$33:$X$517,0))="COBRA","Y",""))))</f>
        <v/>
      </c>
    </row>
    <row r="432" spans="1:12" ht="12.75" customHeight="1">
      <c r="A432" s="69" t="str">
        <f>IF(ROW()-1&gt;MAX('Census Input Tab'!$X$33:$X$517),"",IF(OR(INDEX('Census Input Tab'!$O$33:$O$517,MATCH(ROW()-1,'Census Input Tab'!$X$33:$X$517,0))="NO",INDEX('Census Input Tab'!$O$33:$O$517,MATCH(ROW()-1,'Census Input Tab'!$X$33:$X$517,0))="BLANK"),IF(INDEX('Census Input Tab'!$O$33:$O$517,MATCH(ROW()-1,'Census Input Tab'!$X$33:$X$517,0))="NO","Missing Data","BLANK"),INDEX('Census Input Tab'!$D$33:$D$517,MATCH(ROW()-1,'Census Input Tab'!$X$33:$X$517,0))))</f>
        <v/>
      </c>
      <c r="B432"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Tab'!$E$33:$E$517,MATCH(ROW()-1,'Census Input Tab'!$X$33:$X$517,0))))</f>
        <v/>
      </c>
      <c r="C432"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Tab'!$C$33:$C$517,MATCH(ROW()-1,'Census Input Tab'!$X$33:$X$517,0))))</f>
        <v/>
      </c>
      <c r="D432"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Tab'!$F$33:$F$517,MATCH(ROW()-1,'Census Input Tab'!$X$33:$X$517,0))))</f>
        <v/>
      </c>
      <c r="E432" s="70" t="str">
        <f t="shared" si="6"/>
        <v/>
      </c>
      <c r="F432" s="70" t="str">
        <f>IF(ROW()-1&gt;MAX('Census Input Tab'!$X$33:$X$517),"",IF(OR(INDEX('Census Input Tab'!$O$33:$O$517,MATCH(ROW()-1,'Census Input Tab'!$X$33:$X$517,0))="NO",INDEX('Census Input Tab'!$O$33:$O$517,MATCH(ROW()-1,'Census Input Tab'!$X$33:$X$517,0))="BLANK"),IF(INDEX('Census Input Tab'!$O$33:$O$517,MATCH(ROW()-1,'Census Input Tab'!$X$33:$X$517,0))="NO","Missing Data","BLANK"),"None"))</f>
        <v/>
      </c>
      <c r="G432" s="62" t="str">
        <f>IF(ROW()-1&gt;MAX('Census Input Tab'!$X$33:$X$517),"",IF(OR(INDEX('Census Input Tab'!$O$33:$O$517,MATCH(ROW()-1,'Census Input Tab'!$X$33:$X$517,0))="NO",INDEX('Census Input Tab'!$O$33:$O$517,MATCH(ROW()-1,'Census Input Tab'!$X$33:$X$517,0))="BLANK"),IF(INDEX('Census Input Tab'!$O$33:$O$517,MATCH(ROW()-1,'Census Input Tab'!$X$33:$X$517,0))="NO","Missing Data","BLANK"),"4T"))</f>
        <v/>
      </c>
      <c r="H432"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Tab'!$H$33:$H$517,MATCH(ROW()-1,'Census Input Tab'!$X$33:$X$517,0))))</f>
        <v/>
      </c>
      <c r="I432" s="72" t="str">
        <f>IF(ROW()-1&gt;MAX('Census Input Tab'!$X$33:$X$517),"",IF(OR(INDEX('Census Input Tab'!$O$33:$O$517,MATCH(ROW()-1,'Census Input Tab'!$X$33:$X$517,0))="NO",INDEX('Census Input Tab'!$O$33:$O$517,MATCH(ROW()-1,'Census Input Tab'!$X$33:$X$517,0))="BLANK"),IF(INDEX('Census Input Tab'!$O$33:$O$517,MATCH(ROW()-1,'Census Input Tab'!$X$33:$X$517,0))="NO","Missing Data","BLANK"),""))</f>
        <v/>
      </c>
      <c r="J432"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Tab'!$A$33:$A$517,MATCH(ROW()-1,'Census Input Tab'!$X$33:$X$517,0))))</f>
        <v/>
      </c>
      <c r="K432"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Tab'!$B$33:$B$517,MATCH(ROW()-1,'Census Input Tab'!$X$33:$X$517,0))))</f>
        <v/>
      </c>
      <c r="L432" s="58" t="str">
        <f>IF(ROW()-1&gt;MAX('Census Input Tab'!$X$33:$X$517),"",IF(OR(INDEX('Census Input Tab'!$O$33:$O$517,MATCH(ROW()-1,'Census Input Tab'!$X$33:$X$517,0))="NO",INDEX('Census Input Tab'!$O$33:$O$517,MATCH(ROW()-1,'Census Input Tab'!$X$33:$X$517,0))="BLANK"),IF(INDEX('Census Input Tab'!$O$33:$O$517,MATCH(ROW()-1,'Census Input Tab'!$X$33:$X$517,0))="NO","Missing Data","BLANK"),IF(INDEX('Census Input Tab'!$I$33:$I$517,MATCH(ROW()-1,'Census Input Tab'!$X$33:$X$517,0))="St Con","Y",IF(INDEX('Census Input Tab'!$I$33:$I$517,MATCH(ROW()-1,'Census Input Tab'!$X$33:$X$517,0))="COBRA","Y",""))))</f>
        <v/>
      </c>
    </row>
    <row r="433" spans="1:12" ht="12.75" customHeight="1">
      <c r="A433" s="69" t="str">
        <f>IF(ROW()-1&gt;MAX('Census Input Tab'!$X$33:$X$517),"",IF(OR(INDEX('Census Input Tab'!$O$33:$O$517,MATCH(ROW()-1,'Census Input Tab'!$X$33:$X$517,0))="NO",INDEX('Census Input Tab'!$O$33:$O$517,MATCH(ROW()-1,'Census Input Tab'!$X$33:$X$517,0))="BLANK"),IF(INDEX('Census Input Tab'!$O$33:$O$517,MATCH(ROW()-1,'Census Input Tab'!$X$33:$X$517,0))="NO","Missing Data","BLANK"),INDEX('Census Input Tab'!$D$33:$D$517,MATCH(ROW()-1,'Census Input Tab'!$X$33:$X$517,0))))</f>
        <v/>
      </c>
      <c r="B433"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Tab'!$E$33:$E$517,MATCH(ROW()-1,'Census Input Tab'!$X$33:$X$517,0))))</f>
        <v/>
      </c>
      <c r="C433"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Tab'!$C$33:$C$517,MATCH(ROW()-1,'Census Input Tab'!$X$33:$X$517,0))))</f>
        <v/>
      </c>
      <c r="D433"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Tab'!$F$33:$F$517,MATCH(ROW()-1,'Census Input Tab'!$X$33:$X$517,0))))</f>
        <v/>
      </c>
      <c r="E433" s="70" t="str">
        <f t="shared" si="6"/>
        <v/>
      </c>
      <c r="F433" s="70" t="str">
        <f>IF(ROW()-1&gt;MAX('Census Input Tab'!$X$33:$X$517),"",IF(OR(INDEX('Census Input Tab'!$O$33:$O$517,MATCH(ROW()-1,'Census Input Tab'!$X$33:$X$517,0))="NO",INDEX('Census Input Tab'!$O$33:$O$517,MATCH(ROW()-1,'Census Input Tab'!$X$33:$X$517,0))="BLANK"),IF(INDEX('Census Input Tab'!$O$33:$O$517,MATCH(ROW()-1,'Census Input Tab'!$X$33:$X$517,0))="NO","Missing Data","BLANK"),"None"))</f>
        <v/>
      </c>
      <c r="G433" s="62" t="str">
        <f>IF(ROW()-1&gt;MAX('Census Input Tab'!$X$33:$X$517),"",IF(OR(INDEX('Census Input Tab'!$O$33:$O$517,MATCH(ROW()-1,'Census Input Tab'!$X$33:$X$517,0))="NO",INDEX('Census Input Tab'!$O$33:$O$517,MATCH(ROW()-1,'Census Input Tab'!$X$33:$X$517,0))="BLANK"),IF(INDEX('Census Input Tab'!$O$33:$O$517,MATCH(ROW()-1,'Census Input Tab'!$X$33:$X$517,0))="NO","Missing Data","BLANK"),"4T"))</f>
        <v/>
      </c>
      <c r="H433"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Tab'!$H$33:$H$517,MATCH(ROW()-1,'Census Input Tab'!$X$33:$X$517,0))))</f>
        <v/>
      </c>
      <c r="I433" s="72" t="str">
        <f>IF(ROW()-1&gt;MAX('Census Input Tab'!$X$33:$X$517),"",IF(OR(INDEX('Census Input Tab'!$O$33:$O$517,MATCH(ROW()-1,'Census Input Tab'!$X$33:$X$517,0))="NO",INDEX('Census Input Tab'!$O$33:$O$517,MATCH(ROW()-1,'Census Input Tab'!$X$33:$X$517,0))="BLANK"),IF(INDEX('Census Input Tab'!$O$33:$O$517,MATCH(ROW()-1,'Census Input Tab'!$X$33:$X$517,0))="NO","Missing Data","BLANK"),""))</f>
        <v/>
      </c>
      <c r="J433"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Tab'!$A$33:$A$517,MATCH(ROW()-1,'Census Input Tab'!$X$33:$X$517,0))))</f>
        <v/>
      </c>
      <c r="K433"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Tab'!$B$33:$B$517,MATCH(ROW()-1,'Census Input Tab'!$X$33:$X$517,0))))</f>
        <v/>
      </c>
      <c r="L433" s="58" t="str">
        <f>IF(ROW()-1&gt;MAX('Census Input Tab'!$X$33:$X$517),"",IF(OR(INDEX('Census Input Tab'!$O$33:$O$517,MATCH(ROW()-1,'Census Input Tab'!$X$33:$X$517,0))="NO",INDEX('Census Input Tab'!$O$33:$O$517,MATCH(ROW()-1,'Census Input Tab'!$X$33:$X$517,0))="BLANK"),IF(INDEX('Census Input Tab'!$O$33:$O$517,MATCH(ROW()-1,'Census Input Tab'!$X$33:$X$517,0))="NO","Missing Data","BLANK"),IF(INDEX('Census Input Tab'!$I$33:$I$517,MATCH(ROW()-1,'Census Input Tab'!$X$33:$X$517,0))="St Con","Y",IF(INDEX('Census Input Tab'!$I$33:$I$517,MATCH(ROW()-1,'Census Input Tab'!$X$33:$X$517,0))="COBRA","Y",""))))</f>
        <v/>
      </c>
    </row>
    <row r="434" spans="1:12" ht="12.75" customHeight="1">
      <c r="A434" s="69" t="str">
        <f>IF(ROW()-1&gt;MAX('Census Input Tab'!$X$33:$X$517),"",IF(OR(INDEX('Census Input Tab'!$O$33:$O$517,MATCH(ROW()-1,'Census Input Tab'!$X$33:$X$517,0))="NO",INDEX('Census Input Tab'!$O$33:$O$517,MATCH(ROW()-1,'Census Input Tab'!$X$33:$X$517,0))="BLANK"),IF(INDEX('Census Input Tab'!$O$33:$O$517,MATCH(ROW()-1,'Census Input Tab'!$X$33:$X$517,0))="NO","Missing Data","BLANK"),INDEX('Census Input Tab'!$D$33:$D$517,MATCH(ROW()-1,'Census Input Tab'!$X$33:$X$517,0))))</f>
        <v/>
      </c>
      <c r="B434"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Tab'!$E$33:$E$517,MATCH(ROW()-1,'Census Input Tab'!$X$33:$X$517,0))))</f>
        <v/>
      </c>
      <c r="C434"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Tab'!$C$33:$C$517,MATCH(ROW()-1,'Census Input Tab'!$X$33:$X$517,0))))</f>
        <v/>
      </c>
      <c r="D434"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Tab'!$F$33:$F$517,MATCH(ROW()-1,'Census Input Tab'!$X$33:$X$517,0))))</f>
        <v/>
      </c>
      <c r="E434" s="70" t="str">
        <f t="shared" si="6"/>
        <v/>
      </c>
      <c r="F434" s="70" t="str">
        <f>IF(ROW()-1&gt;MAX('Census Input Tab'!$X$33:$X$517),"",IF(OR(INDEX('Census Input Tab'!$O$33:$O$517,MATCH(ROW()-1,'Census Input Tab'!$X$33:$X$517,0))="NO",INDEX('Census Input Tab'!$O$33:$O$517,MATCH(ROW()-1,'Census Input Tab'!$X$33:$X$517,0))="BLANK"),IF(INDEX('Census Input Tab'!$O$33:$O$517,MATCH(ROW()-1,'Census Input Tab'!$X$33:$X$517,0))="NO","Missing Data","BLANK"),"None"))</f>
        <v/>
      </c>
      <c r="G434" s="62" t="str">
        <f>IF(ROW()-1&gt;MAX('Census Input Tab'!$X$33:$X$517),"",IF(OR(INDEX('Census Input Tab'!$O$33:$O$517,MATCH(ROW()-1,'Census Input Tab'!$X$33:$X$517,0))="NO",INDEX('Census Input Tab'!$O$33:$O$517,MATCH(ROW()-1,'Census Input Tab'!$X$33:$X$517,0))="BLANK"),IF(INDEX('Census Input Tab'!$O$33:$O$517,MATCH(ROW()-1,'Census Input Tab'!$X$33:$X$517,0))="NO","Missing Data","BLANK"),"4T"))</f>
        <v/>
      </c>
      <c r="H434"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Tab'!$H$33:$H$517,MATCH(ROW()-1,'Census Input Tab'!$X$33:$X$517,0))))</f>
        <v/>
      </c>
      <c r="I434" s="72" t="str">
        <f>IF(ROW()-1&gt;MAX('Census Input Tab'!$X$33:$X$517),"",IF(OR(INDEX('Census Input Tab'!$O$33:$O$517,MATCH(ROW()-1,'Census Input Tab'!$X$33:$X$517,0))="NO",INDEX('Census Input Tab'!$O$33:$O$517,MATCH(ROW()-1,'Census Input Tab'!$X$33:$X$517,0))="BLANK"),IF(INDEX('Census Input Tab'!$O$33:$O$517,MATCH(ROW()-1,'Census Input Tab'!$X$33:$X$517,0))="NO","Missing Data","BLANK"),""))</f>
        <v/>
      </c>
      <c r="J434"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Tab'!$A$33:$A$517,MATCH(ROW()-1,'Census Input Tab'!$X$33:$X$517,0))))</f>
        <v/>
      </c>
      <c r="K434"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Tab'!$B$33:$B$517,MATCH(ROW()-1,'Census Input Tab'!$X$33:$X$517,0))))</f>
        <v/>
      </c>
      <c r="L434" s="58" t="str">
        <f>IF(ROW()-1&gt;MAX('Census Input Tab'!$X$33:$X$517),"",IF(OR(INDEX('Census Input Tab'!$O$33:$O$517,MATCH(ROW()-1,'Census Input Tab'!$X$33:$X$517,0))="NO",INDEX('Census Input Tab'!$O$33:$O$517,MATCH(ROW()-1,'Census Input Tab'!$X$33:$X$517,0))="BLANK"),IF(INDEX('Census Input Tab'!$O$33:$O$517,MATCH(ROW()-1,'Census Input Tab'!$X$33:$X$517,0))="NO","Missing Data","BLANK"),IF(INDEX('Census Input Tab'!$I$33:$I$517,MATCH(ROW()-1,'Census Input Tab'!$X$33:$X$517,0))="St Con","Y",IF(INDEX('Census Input Tab'!$I$33:$I$517,MATCH(ROW()-1,'Census Input Tab'!$X$33:$X$517,0))="COBRA","Y",""))))</f>
        <v/>
      </c>
    </row>
    <row r="435" spans="1:12" ht="12.75" customHeight="1">
      <c r="A435" s="69" t="str">
        <f>IF(ROW()-1&gt;MAX('Census Input Tab'!$X$33:$X$517),"",IF(OR(INDEX('Census Input Tab'!$O$33:$O$517,MATCH(ROW()-1,'Census Input Tab'!$X$33:$X$517,0))="NO",INDEX('Census Input Tab'!$O$33:$O$517,MATCH(ROW()-1,'Census Input Tab'!$X$33:$X$517,0))="BLANK"),IF(INDEX('Census Input Tab'!$O$33:$O$517,MATCH(ROW()-1,'Census Input Tab'!$X$33:$X$517,0))="NO","Missing Data","BLANK"),INDEX('Census Input Tab'!$D$33:$D$517,MATCH(ROW()-1,'Census Input Tab'!$X$33:$X$517,0))))</f>
        <v/>
      </c>
      <c r="B435"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Tab'!$E$33:$E$517,MATCH(ROW()-1,'Census Input Tab'!$X$33:$X$517,0))))</f>
        <v/>
      </c>
      <c r="C435"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Tab'!$C$33:$C$517,MATCH(ROW()-1,'Census Input Tab'!$X$33:$X$517,0))))</f>
        <v/>
      </c>
      <c r="D435"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Tab'!$F$33:$F$517,MATCH(ROW()-1,'Census Input Tab'!$X$33:$X$517,0))))</f>
        <v/>
      </c>
      <c r="E435" s="70" t="str">
        <f t="shared" si="6"/>
        <v/>
      </c>
      <c r="F435" s="70" t="str">
        <f>IF(ROW()-1&gt;MAX('Census Input Tab'!$X$33:$X$517),"",IF(OR(INDEX('Census Input Tab'!$O$33:$O$517,MATCH(ROW()-1,'Census Input Tab'!$X$33:$X$517,0))="NO",INDEX('Census Input Tab'!$O$33:$O$517,MATCH(ROW()-1,'Census Input Tab'!$X$33:$X$517,0))="BLANK"),IF(INDEX('Census Input Tab'!$O$33:$O$517,MATCH(ROW()-1,'Census Input Tab'!$X$33:$X$517,0))="NO","Missing Data","BLANK"),"None"))</f>
        <v/>
      </c>
      <c r="G435" s="62" t="str">
        <f>IF(ROW()-1&gt;MAX('Census Input Tab'!$X$33:$X$517),"",IF(OR(INDEX('Census Input Tab'!$O$33:$O$517,MATCH(ROW()-1,'Census Input Tab'!$X$33:$X$517,0))="NO",INDEX('Census Input Tab'!$O$33:$O$517,MATCH(ROW()-1,'Census Input Tab'!$X$33:$X$517,0))="BLANK"),IF(INDEX('Census Input Tab'!$O$33:$O$517,MATCH(ROW()-1,'Census Input Tab'!$X$33:$X$517,0))="NO","Missing Data","BLANK"),"4T"))</f>
        <v/>
      </c>
      <c r="H435"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Tab'!$H$33:$H$517,MATCH(ROW()-1,'Census Input Tab'!$X$33:$X$517,0))))</f>
        <v/>
      </c>
      <c r="I435" s="72" t="str">
        <f>IF(ROW()-1&gt;MAX('Census Input Tab'!$X$33:$X$517),"",IF(OR(INDEX('Census Input Tab'!$O$33:$O$517,MATCH(ROW()-1,'Census Input Tab'!$X$33:$X$517,0))="NO",INDEX('Census Input Tab'!$O$33:$O$517,MATCH(ROW()-1,'Census Input Tab'!$X$33:$X$517,0))="BLANK"),IF(INDEX('Census Input Tab'!$O$33:$O$517,MATCH(ROW()-1,'Census Input Tab'!$X$33:$X$517,0))="NO","Missing Data","BLANK"),""))</f>
        <v/>
      </c>
      <c r="J435"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Tab'!$A$33:$A$517,MATCH(ROW()-1,'Census Input Tab'!$X$33:$X$517,0))))</f>
        <v/>
      </c>
      <c r="K435"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Tab'!$B$33:$B$517,MATCH(ROW()-1,'Census Input Tab'!$X$33:$X$517,0))))</f>
        <v/>
      </c>
      <c r="L435" s="58" t="str">
        <f>IF(ROW()-1&gt;MAX('Census Input Tab'!$X$33:$X$517),"",IF(OR(INDEX('Census Input Tab'!$O$33:$O$517,MATCH(ROW()-1,'Census Input Tab'!$X$33:$X$517,0))="NO",INDEX('Census Input Tab'!$O$33:$O$517,MATCH(ROW()-1,'Census Input Tab'!$X$33:$X$517,0))="BLANK"),IF(INDEX('Census Input Tab'!$O$33:$O$517,MATCH(ROW()-1,'Census Input Tab'!$X$33:$X$517,0))="NO","Missing Data","BLANK"),IF(INDEX('Census Input Tab'!$I$33:$I$517,MATCH(ROW()-1,'Census Input Tab'!$X$33:$X$517,0))="St Con","Y",IF(INDEX('Census Input Tab'!$I$33:$I$517,MATCH(ROW()-1,'Census Input Tab'!$X$33:$X$517,0))="COBRA","Y",""))))</f>
        <v/>
      </c>
    </row>
    <row r="436" spans="1:12" ht="12.75" customHeight="1">
      <c r="A436" s="69" t="str">
        <f>IF(ROW()-1&gt;MAX('Census Input Tab'!$X$33:$X$517),"",IF(OR(INDEX('Census Input Tab'!$O$33:$O$517,MATCH(ROW()-1,'Census Input Tab'!$X$33:$X$517,0))="NO",INDEX('Census Input Tab'!$O$33:$O$517,MATCH(ROW()-1,'Census Input Tab'!$X$33:$X$517,0))="BLANK"),IF(INDEX('Census Input Tab'!$O$33:$O$517,MATCH(ROW()-1,'Census Input Tab'!$X$33:$X$517,0))="NO","Missing Data","BLANK"),INDEX('Census Input Tab'!$D$33:$D$517,MATCH(ROW()-1,'Census Input Tab'!$X$33:$X$517,0))))</f>
        <v/>
      </c>
      <c r="B436"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Tab'!$E$33:$E$517,MATCH(ROW()-1,'Census Input Tab'!$X$33:$X$517,0))))</f>
        <v/>
      </c>
      <c r="C436"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Tab'!$C$33:$C$517,MATCH(ROW()-1,'Census Input Tab'!$X$33:$X$517,0))))</f>
        <v/>
      </c>
      <c r="D436"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Tab'!$F$33:$F$517,MATCH(ROW()-1,'Census Input Tab'!$X$33:$X$517,0))))</f>
        <v/>
      </c>
      <c r="E436" s="70" t="str">
        <f t="shared" si="6"/>
        <v/>
      </c>
      <c r="F436" s="70" t="str">
        <f>IF(ROW()-1&gt;MAX('Census Input Tab'!$X$33:$X$517),"",IF(OR(INDEX('Census Input Tab'!$O$33:$O$517,MATCH(ROW()-1,'Census Input Tab'!$X$33:$X$517,0))="NO",INDEX('Census Input Tab'!$O$33:$O$517,MATCH(ROW()-1,'Census Input Tab'!$X$33:$X$517,0))="BLANK"),IF(INDEX('Census Input Tab'!$O$33:$O$517,MATCH(ROW()-1,'Census Input Tab'!$X$33:$X$517,0))="NO","Missing Data","BLANK"),"None"))</f>
        <v/>
      </c>
      <c r="G436" s="62" t="str">
        <f>IF(ROW()-1&gt;MAX('Census Input Tab'!$X$33:$X$517),"",IF(OR(INDEX('Census Input Tab'!$O$33:$O$517,MATCH(ROW()-1,'Census Input Tab'!$X$33:$X$517,0))="NO",INDEX('Census Input Tab'!$O$33:$O$517,MATCH(ROW()-1,'Census Input Tab'!$X$33:$X$517,0))="BLANK"),IF(INDEX('Census Input Tab'!$O$33:$O$517,MATCH(ROW()-1,'Census Input Tab'!$X$33:$X$517,0))="NO","Missing Data","BLANK"),"4T"))</f>
        <v/>
      </c>
      <c r="H436"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Tab'!$H$33:$H$517,MATCH(ROW()-1,'Census Input Tab'!$X$33:$X$517,0))))</f>
        <v/>
      </c>
      <c r="I436" s="72" t="str">
        <f>IF(ROW()-1&gt;MAX('Census Input Tab'!$X$33:$X$517),"",IF(OR(INDEX('Census Input Tab'!$O$33:$O$517,MATCH(ROW()-1,'Census Input Tab'!$X$33:$X$517,0))="NO",INDEX('Census Input Tab'!$O$33:$O$517,MATCH(ROW()-1,'Census Input Tab'!$X$33:$X$517,0))="BLANK"),IF(INDEX('Census Input Tab'!$O$33:$O$517,MATCH(ROW()-1,'Census Input Tab'!$X$33:$X$517,0))="NO","Missing Data","BLANK"),""))</f>
        <v/>
      </c>
      <c r="J436"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Tab'!$A$33:$A$517,MATCH(ROW()-1,'Census Input Tab'!$X$33:$X$517,0))))</f>
        <v/>
      </c>
      <c r="K436"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Tab'!$B$33:$B$517,MATCH(ROW()-1,'Census Input Tab'!$X$33:$X$517,0))))</f>
        <v/>
      </c>
      <c r="L436" s="58" t="str">
        <f>IF(ROW()-1&gt;MAX('Census Input Tab'!$X$33:$X$517),"",IF(OR(INDEX('Census Input Tab'!$O$33:$O$517,MATCH(ROW()-1,'Census Input Tab'!$X$33:$X$517,0))="NO",INDEX('Census Input Tab'!$O$33:$O$517,MATCH(ROW()-1,'Census Input Tab'!$X$33:$X$517,0))="BLANK"),IF(INDEX('Census Input Tab'!$O$33:$O$517,MATCH(ROW()-1,'Census Input Tab'!$X$33:$X$517,0))="NO","Missing Data","BLANK"),IF(INDEX('Census Input Tab'!$I$33:$I$517,MATCH(ROW()-1,'Census Input Tab'!$X$33:$X$517,0))="St Con","Y",IF(INDEX('Census Input Tab'!$I$33:$I$517,MATCH(ROW()-1,'Census Input Tab'!$X$33:$X$517,0))="COBRA","Y",""))))</f>
        <v/>
      </c>
    </row>
    <row r="437" spans="1:12" ht="12.75" customHeight="1">
      <c r="A437" s="69" t="str">
        <f>IF(ROW()-1&gt;MAX('Census Input Tab'!$X$33:$X$517),"",IF(OR(INDEX('Census Input Tab'!$O$33:$O$517,MATCH(ROW()-1,'Census Input Tab'!$X$33:$X$517,0))="NO",INDEX('Census Input Tab'!$O$33:$O$517,MATCH(ROW()-1,'Census Input Tab'!$X$33:$X$517,0))="BLANK"),IF(INDEX('Census Input Tab'!$O$33:$O$517,MATCH(ROW()-1,'Census Input Tab'!$X$33:$X$517,0))="NO","Missing Data","BLANK"),INDEX('Census Input Tab'!$D$33:$D$517,MATCH(ROW()-1,'Census Input Tab'!$X$33:$X$517,0))))</f>
        <v/>
      </c>
      <c r="B437"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Tab'!$E$33:$E$517,MATCH(ROW()-1,'Census Input Tab'!$X$33:$X$517,0))))</f>
        <v/>
      </c>
      <c r="C437"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Tab'!$C$33:$C$517,MATCH(ROW()-1,'Census Input Tab'!$X$33:$X$517,0))))</f>
        <v/>
      </c>
      <c r="D437"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Tab'!$F$33:$F$517,MATCH(ROW()-1,'Census Input Tab'!$X$33:$X$517,0))))</f>
        <v/>
      </c>
      <c r="E437" s="70" t="str">
        <f t="shared" si="6"/>
        <v/>
      </c>
      <c r="F437" s="70" t="str">
        <f>IF(ROW()-1&gt;MAX('Census Input Tab'!$X$33:$X$517),"",IF(OR(INDEX('Census Input Tab'!$O$33:$O$517,MATCH(ROW()-1,'Census Input Tab'!$X$33:$X$517,0))="NO",INDEX('Census Input Tab'!$O$33:$O$517,MATCH(ROW()-1,'Census Input Tab'!$X$33:$X$517,0))="BLANK"),IF(INDEX('Census Input Tab'!$O$33:$O$517,MATCH(ROW()-1,'Census Input Tab'!$X$33:$X$517,0))="NO","Missing Data","BLANK"),"None"))</f>
        <v/>
      </c>
      <c r="G437" s="62" t="str">
        <f>IF(ROW()-1&gt;MAX('Census Input Tab'!$X$33:$X$517),"",IF(OR(INDEX('Census Input Tab'!$O$33:$O$517,MATCH(ROW()-1,'Census Input Tab'!$X$33:$X$517,0))="NO",INDEX('Census Input Tab'!$O$33:$O$517,MATCH(ROW()-1,'Census Input Tab'!$X$33:$X$517,0))="BLANK"),IF(INDEX('Census Input Tab'!$O$33:$O$517,MATCH(ROW()-1,'Census Input Tab'!$X$33:$X$517,0))="NO","Missing Data","BLANK"),"4T"))</f>
        <v/>
      </c>
      <c r="H437"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Tab'!$H$33:$H$517,MATCH(ROW()-1,'Census Input Tab'!$X$33:$X$517,0))))</f>
        <v/>
      </c>
      <c r="I437" s="72" t="str">
        <f>IF(ROW()-1&gt;MAX('Census Input Tab'!$X$33:$X$517),"",IF(OR(INDEX('Census Input Tab'!$O$33:$O$517,MATCH(ROW()-1,'Census Input Tab'!$X$33:$X$517,0))="NO",INDEX('Census Input Tab'!$O$33:$O$517,MATCH(ROW()-1,'Census Input Tab'!$X$33:$X$517,0))="BLANK"),IF(INDEX('Census Input Tab'!$O$33:$O$517,MATCH(ROW()-1,'Census Input Tab'!$X$33:$X$517,0))="NO","Missing Data","BLANK"),""))</f>
        <v/>
      </c>
      <c r="J437"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Tab'!$A$33:$A$517,MATCH(ROW()-1,'Census Input Tab'!$X$33:$X$517,0))))</f>
        <v/>
      </c>
      <c r="K437"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Tab'!$B$33:$B$517,MATCH(ROW()-1,'Census Input Tab'!$X$33:$X$517,0))))</f>
        <v/>
      </c>
      <c r="L437" s="58" t="str">
        <f>IF(ROW()-1&gt;MAX('Census Input Tab'!$X$33:$X$517),"",IF(OR(INDEX('Census Input Tab'!$O$33:$O$517,MATCH(ROW()-1,'Census Input Tab'!$X$33:$X$517,0))="NO",INDEX('Census Input Tab'!$O$33:$O$517,MATCH(ROW()-1,'Census Input Tab'!$X$33:$X$517,0))="BLANK"),IF(INDEX('Census Input Tab'!$O$33:$O$517,MATCH(ROW()-1,'Census Input Tab'!$X$33:$X$517,0))="NO","Missing Data","BLANK"),IF(INDEX('Census Input Tab'!$I$33:$I$517,MATCH(ROW()-1,'Census Input Tab'!$X$33:$X$517,0))="St Con","Y",IF(INDEX('Census Input Tab'!$I$33:$I$517,MATCH(ROW()-1,'Census Input Tab'!$X$33:$X$517,0))="COBRA","Y",""))))</f>
        <v/>
      </c>
    </row>
    <row r="438" spans="1:12" ht="12.75" customHeight="1">
      <c r="A438" s="69" t="str">
        <f>IF(ROW()-1&gt;MAX('Census Input Tab'!$X$33:$X$517),"",IF(OR(INDEX('Census Input Tab'!$O$33:$O$517,MATCH(ROW()-1,'Census Input Tab'!$X$33:$X$517,0))="NO",INDEX('Census Input Tab'!$O$33:$O$517,MATCH(ROW()-1,'Census Input Tab'!$X$33:$X$517,0))="BLANK"),IF(INDEX('Census Input Tab'!$O$33:$O$517,MATCH(ROW()-1,'Census Input Tab'!$X$33:$X$517,0))="NO","Missing Data","BLANK"),INDEX('Census Input Tab'!$D$33:$D$517,MATCH(ROW()-1,'Census Input Tab'!$X$33:$X$517,0))))</f>
        <v/>
      </c>
      <c r="B438"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Tab'!$E$33:$E$517,MATCH(ROW()-1,'Census Input Tab'!$X$33:$X$517,0))))</f>
        <v/>
      </c>
      <c r="C438"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Tab'!$C$33:$C$517,MATCH(ROW()-1,'Census Input Tab'!$X$33:$X$517,0))))</f>
        <v/>
      </c>
      <c r="D438"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Tab'!$F$33:$F$517,MATCH(ROW()-1,'Census Input Tab'!$X$33:$X$517,0))))</f>
        <v/>
      </c>
      <c r="E438" s="70" t="str">
        <f t="shared" si="6"/>
        <v/>
      </c>
      <c r="F438" s="70" t="str">
        <f>IF(ROW()-1&gt;MAX('Census Input Tab'!$X$33:$X$517),"",IF(OR(INDEX('Census Input Tab'!$O$33:$O$517,MATCH(ROW()-1,'Census Input Tab'!$X$33:$X$517,0))="NO",INDEX('Census Input Tab'!$O$33:$O$517,MATCH(ROW()-1,'Census Input Tab'!$X$33:$X$517,0))="BLANK"),IF(INDEX('Census Input Tab'!$O$33:$O$517,MATCH(ROW()-1,'Census Input Tab'!$X$33:$X$517,0))="NO","Missing Data","BLANK"),"None"))</f>
        <v/>
      </c>
      <c r="G438" s="62" t="str">
        <f>IF(ROW()-1&gt;MAX('Census Input Tab'!$X$33:$X$517),"",IF(OR(INDEX('Census Input Tab'!$O$33:$O$517,MATCH(ROW()-1,'Census Input Tab'!$X$33:$X$517,0))="NO",INDEX('Census Input Tab'!$O$33:$O$517,MATCH(ROW()-1,'Census Input Tab'!$X$33:$X$517,0))="BLANK"),IF(INDEX('Census Input Tab'!$O$33:$O$517,MATCH(ROW()-1,'Census Input Tab'!$X$33:$X$517,0))="NO","Missing Data","BLANK"),"4T"))</f>
        <v/>
      </c>
      <c r="H438"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Tab'!$H$33:$H$517,MATCH(ROW()-1,'Census Input Tab'!$X$33:$X$517,0))))</f>
        <v/>
      </c>
      <c r="I438" s="72" t="str">
        <f>IF(ROW()-1&gt;MAX('Census Input Tab'!$X$33:$X$517),"",IF(OR(INDEX('Census Input Tab'!$O$33:$O$517,MATCH(ROW()-1,'Census Input Tab'!$X$33:$X$517,0))="NO",INDEX('Census Input Tab'!$O$33:$O$517,MATCH(ROW()-1,'Census Input Tab'!$X$33:$X$517,0))="BLANK"),IF(INDEX('Census Input Tab'!$O$33:$O$517,MATCH(ROW()-1,'Census Input Tab'!$X$33:$X$517,0))="NO","Missing Data","BLANK"),""))</f>
        <v/>
      </c>
      <c r="J438"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Tab'!$A$33:$A$517,MATCH(ROW()-1,'Census Input Tab'!$X$33:$X$517,0))))</f>
        <v/>
      </c>
      <c r="K438"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Tab'!$B$33:$B$517,MATCH(ROW()-1,'Census Input Tab'!$X$33:$X$517,0))))</f>
        <v/>
      </c>
      <c r="L438" s="58" t="str">
        <f>IF(ROW()-1&gt;MAX('Census Input Tab'!$X$33:$X$517),"",IF(OR(INDEX('Census Input Tab'!$O$33:$O$517,MATCH(ROW()-1,'Census Input Tab'!$X$33:$X$517,0))="NO",INDEX('Census Input Tab'!$O$33:$O$517,MATCH(ROW()-1,'Census Input Tab'!$X$33:$X$517,0))="BLANK"),IF(INDEX('Census Input Tab'!$O$33:$O$517,MATCH(ROW()-1,'Census Input Tab'!$X$33:$X$517,0))="NO","Missing Data","BLANK"),IF(INDEX('Census Input Tab'!$I$33:$I$517,MATCH(ROW()-1,'Census Input Tab'!$X$33:$X$517,0))="St Con","Y",IF(INDEX('Census Input Tab'!$I$33:$I$517,MATCH(ROW()-1,'Census Input Tab'!$X$33:$X$517,0))="COBRA","Y",""))))</f>
        <v/>
      </c>
    </row>
    <row r="439" spans="1:12" ht="12.75" customHeight="1">
      <c r="A439" s="69" t="str">
        <f>IF(ROW()-1&gt;MAX('Census Input Tab'!$X$33:$X$517),"",IF(OR(INDEX('Census Input Tab'!$O$33:$O$517,MATCH(ROW()-1,'Census Input Tab'!$X$33:$X$517,0))="NO",INDEX('Census Input Tab'!$O$33:$O$517,MATCH(ROW()-1,'Census Input Tab'!$X$33:$X$517,0))="BLANK"),IF(INDEX('Census Input Tab'!$O$33:$O$517,MATCH(ROW()-1,'Census Input Tab'!$X$33:$X$517,0))="NO","Missing Data","BLANK"),INDEX('Census Input Tab'!$D$33:$D$517,MATCH(ROW()-1,'Census Input Tab'!$X$33:$X$517,0))))</f>
        <v/>
      </c>
      <c r="B439"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Tab'!$E$33:$E$517,MATCH(ROW()-1,'Census Input Tab'!$X$33:$X$517,0))))</f>
        <v/>
      </c>
      <c r="C439"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Tab'!$C$33:$C$517,MATCH(ROW()-1,'Census Input Tab'!$X$33:$X$517,0))))</f>
        <v/>
      </c>
      <c r="D439"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Tab'!$F$33:$F$517,MATCH(ROW()-1,'Census Input Tab'!$X$33:$X$517,0))))</f>
        <v/>
      </c>
      <c r="E439" s="70" t="str">
        <f t="shared" si="6"/>
        <v/>
      </c>
      <c r="F439" s="70" t="str">
        <f>IF(ROW()-1&gt;MAX('Census Input Tab'!$X$33:$X$517),"",IF(OR(INDEX('Census Input Tab'!$O$33:$O$517,MATCH(ROW()-1,'Census Input Tab'!$X$33:$X$517,0))="NO",INDEX('Census Input Tab'!$O$33:$O$517,MATCH(ROW()-1,'Census Input Tab'!$X$33:$X$517,0))="BLANK"),IF(INDEX('Census Input Tab'!$O$33:$O$517,MATCH(ROW()-1,'Census Input Tab'!$X$33:$X$517,0))="NO","Missing Data","BLANK"),"None"))</f>
        <v/>
      </c>
      <c r="G439" s="62" t="str">
        <f>IF(ROW()-1&gt;MAX('Census Input Tab'!$X$33:$X$517),"",IF(OR(INDEX('Census Input Tab'!$O$33:$O$517,MATCH(ROW()-1,'Census Input Tab'!$X$33:$X$517,0))="NO",INDEX('Census Input Tab'!$O$33:$O$517,MATCH(ROW()-1,'Census Input Tab'!$X$33:$X$517,0))="BLANK"),IF(INDEX('Census Input Tab'!$O$33:$O$517,MATCH(ROW()-1,'Census Input Tab'!$X$33:$X$517,0))="NO","Missing Data","BLANK"),"4T"))</f>
        <v/>
      </c>
      <c r="H439"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Tab'!$H$33:$H$517,MATCH(ROW()-1,'Census Input Tab'!$X$33:$X$517,0))))</f>
        <v/>
      </c>
      <c r="I439" s="72" t="str">
        <f>IF(ROW()-1&gt;MAX('Census Input Tab'!$X$33:$X$517),"",IF(OR(INDEX('Census Input Tab'!$O$33:$O$517,MATCH(ROW()-1,'Census Input Tab'!$X$33:$X$517,0))="NO",INDEX('Census Input Tab'!$O$33:$O$517,MATCH(ROW()-1,'Census Input Tab'!$X$33:$X$517,0))="BLANK"),IF(INDEX('Census Input Tab'!$O$33:$O$517,MATCH(ROW()-1,'Census Input Tab'!$X$33:$X$517,0))="NO","Missing Data","BLANK"),""))</f>
        <v/>
      </c>
      <c r="J439"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Tab'!$A$33:$A$517,MATCH(ROW()-1,'Census Input Tab'!$X$33:$X$517,0))))</f>
        <v/>
      </c>
      <c r="K439"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Tab'!$B$33:$B$517,MATCH(ROW()-1,'Census Input Tab'!$X$33:$X$517,0))))</f>
        <v/>
      </c>
      <c r="L439" s="58" t="str">
        <f>IF(ROW()-1&gt;MAX('Census Input Tab'!$X$33:$X$517),"",IF(OR(INDEX('Census Input Tab'!$O$33:$O$517,MATCH(ROW()-1,'Census Input Tab'!$X$33:$X$517,0))="NO",INDEX('Census Input Tab'!$O$33:$O$517,MATCH(ROW()-1,'Census Input Tab'!$X$33:$X$517,0))="BLANK"),IF(INDEX('Census Input Tab'!$O$33:$O$517,MATCH(ROW()-1,'Census Input Tab'!$X$33:$X$517,0))="NO","Missing Data","BLANK"),IF(INDEX('Census Input Tab'!$I$33:$I$517,MATCH(ROW()-1,'Census Input Tab'!$X$33:$X$517,0))="St Con","Y",IF(INDEX('Census Input Tab'!$I$33:$I$517,MATCH(ROW()-1,'Census Input Tab'!$X$33:$X$517,0))="COBRA","Y",""))))</f>
        <v/>
      </c>
    </row>
    <row r="440" spans="1:12" ht="12.75" customHeight="1">
      <c r="A440" s="69" t="str">
        <f>IF(ROW()-1&gt;MAX('Census Input Tab'!$X$33:$X$517),"",IF(OR(INDEX('Census Input Tab'!$O$33:$O$517,MATCH(ROW()-1,'Census Input Tab'!$X$33:$X$517,0))="NO",INDEX('Census Input Tab'!$O$33:$O$517,MATCH(ROW()-1,'Census Input Tab'!$X$33:$X$517,0))="BLANK"),IF(INDEX('Census Input Tab'!$O$33:$O$517,MATCH(ROW()-1,'Census Input Tab'!$X$33:$X$517,0))="NO","Missing Data","BLANK"),INDEX('Census Input Tab'!$D$33:$D$517,MATCH(ROW()-1,'Census Input Tab'!$X$33:$X$517,0))))</f>
        <v/>
      </c>
      <c r="B440"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Tab'!$E$33:$E$517,MATCH(ROW()-1,'Census Input Tab'!$X$33:$X$517,0))))</f>
        <v/>
      </c>
      <c r="C440"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Tab'!$C$33:$C$517,MATCH(ROW()-1,'Census Input Tab'!$X$33:$X$517,0))))</f>
        <v/>
      </c>
      <c r="D440"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Tab'!$F$33:$F$517,MATCH(ROW()-1,'Census Input Tab'!$X$33:$X$517,0))))</f>
        <v/>
      </c>
      <c r="E440" s="70" t="str">
        <f t="shared" si="6"/>
        <v/>
      </c>
      <c r="F440" s="70" t="str">
        <f>IF(ROW()-1&gt;MAX('Census Input Tab'!$X$33:$X$517),"",IF(OR(INDEX('Census Input Tab'!$O$33:$O$517,MATCH(ROW()-1,'Census Input Tab'!$X$33:$X$517,0))="NO",INDEX('Census Input Tab'!$O$33:$O$517,MATCH(ROW()-1,'Census Input Tab'!$X$33:$X$517,0))="BLANK"),IF(INDEX('Census Input Tab'!$O$33:$O$517,MATCH(ROW()-1,'Census Input Tab'!$X$33:$X$517,0))="NO","Missing Data","BLANK"),"None"))</f>
        <v/>
      </c>
      <c r="G440" s="62" t="str">
        <f>IF(ROW()-1&gt;MAX('Census Input Tab'!$X$33:$X$517),"",IF(OR(INDEX('Census Input Tab'!$O$33:$O$517,MATCH(ROW()-1,'Census Input Tab'!$X$33:$X$517,0))="NO",INDEX('Census Input Tab'!$O$33:$O$517,MATCH(ROW()-1,'Census Input Tab'!$X$33:$X$517,0))="BLANK"),IF(INDEX('Census Input Tab'!$O$33:$O$517,MATCH(ROW()-1,'Census Input Tab'!$X$33:$X$517,0))="NO","Missing Data","BLANK"),"4T"))</f>
        <v/>
      </c>
      <c r="H440"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Tab'!$H$33:$H$517,MATCH(ROW()-1,'Census Input Tab'!$X$33:$X$517,0))))</f>
        <v/>
      </c>
      <c r="I440" s="72" t="str">
        <f>IF(ROW()-1&gt;MAX('Census Input Tab'!$X$33:$X$517),"",IF(OR(INDEX('Census Input Tab'!$O$33:$O$517,MATCH(ROW()-1,'Census Input Tab'!$X$33:$X$517,0))="NO",INDEX('Census Input Tab'!$O$33:$O$517,MATCH(ROW()-1,'Census Input Tab'!$X$33:$X$517,0))="BLANK"),IF(INDEX('Census Input Tab'!$O$33:$O$517,MATCH(ROW()-1,'Census Input Tab'!$X$33:$X$517,0))="NO","Missing Data","BLANK"),""))</f>
        <v/>
      </c>
      <c r="J440"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Tab'!$A$33:$A$517,MATCH(ROW()-1,'Census Input Tab'!$X$33:$X$517,0))))</f>
        <v/>
      </c>
      <c r="K440"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Tab'!$B$33:$B$517,MATCH(ROW()-1,'Census Input Tab'!$X$33:$X$517,0))))</f>
        <v/>
      </c>
      <c r="L440" s="58" t="str">
        <f>IF(ROW()-1&gt;MAX('Census Input Tab'!$X$33:$X$517),"",IF(OR(INDEX('Census Input Tab'!$O$33:$O$517,MATCH(ROW()-1,'Census Input Tab'!$X$33:$X$517,0))="NO",INDEX('Census Input Tab'!$O$33:$O$517,MATCH(ROW()-1,'Census Input Tab'!$X$33:$X$517,0))="BLANK"),IF(INDEX('Census Input Tab'!$O$33:$O$517,MATCH(ROW()-1,'Census Input Tab'!$X$33:$X$517,0))="NO","Missing Data","BLANK"),IF(INDEX('Census Input Tab'!$I$33:$I$517,MATCH(ROW()-1,'Census Input Tab'!$X$33:$X$517,0))="St Con","Y",IF(INDEX('Census Input Tab'!$I$33:$I$517,MATCH(ROW()-1,'Census Input Tab'!$X$33:$X$517,0))="COBRA","Y",""))))</f>
        <v/>
      </c>
    </row>
    <row r="441" spans="1:12" ht="12.75" customHeight="1">
      <c r="A441" s="69" t="str">
        <f>IF(ROW()-1&gt;MAX('Census Input Tab'!$X$33:$X$517),"",IF(OR(INDEX('Census Input Tab'!$O$33:$O$517,MATCH(ROW()-1,'Census Input Tab'!$X$33:$X$517,0))="NO",INDEX('Census Input Tab'!$O$33:$O$517,MATCH(ROW()-1,'Census Input Tab'!$X$33:$X$517,0))="BLANK"),IF(INDEX('Census Input Tab'!$O$33:$O$517,MATCH(ROW()-1,'Census Input Tab'!$X$33:$X$517,0))="NO","Missing Data","BLANK"),INDEX('Census Input Tab'!$D$33:$D$517,MATCH(ROW()-1,'Census Input Tab'!$X$33:$X$517,0))))</f>
        <v/>
      </c>
      <c r="B441"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Tab'!$E$33:$E$517,MATCH(ROW()-1,'Census Input Tab'!$X$33:$X$517,0))))</f>
        <v/>
      </c>
      <c r="C441"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Tab'!$C$33:$C$517,MATCH(ROW()-1,'Census Input Tab'!$X$33:$X$517,0))))</f>
        <v/>
      </c>
      <c r="D441"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Tab'!$F$33:$F$517,MATCH(ROW()-1,'Census Input Tab'!$X$33:$X$517,0))))</f>
        <v/>
      </c>
      <c r="E441" s="70" t="str">
        <f t="shared" si="6"/>
        <v/>
      </c>
      <c r="F441" s="70" t="str">
        <f>IF(ROW()-1&gt;MAX('Census Input Tab'!$X$33:$X$517),"",IF(OR(INDEX('Census Input Tab'!$O$33:$O$517,MATCH(ROW()-1,'Census Input Tab'!$X$33:$X$517,0))="NO",INDEX('Census Input Tab'!$O$33:$O$517,MATCH(ROW()-1,'Census Input Tab'!$X$33:$X$517,0))="BLANK"),IF(INDEX('Census Input Tab'!$O$33:$O$517,MATCH(ROW()-1,'Census Input Tab'!$X$33:$X$517,0))="NO","Missing Data","BLANK"),"None"))</f>
        <v/>
      </c>
      <c r="G441" s="62" t="str">
        <f>IF(ROW()-1&gt;MAX('Census Input Tab'!$X$33:$X$517),"",IF(OR(INDEX('Census Input Tab'!$O$33:$O$517,MATCH(ROW()-1,'Census Input Tab'!$X$33:$X$517,0))="NO",INDEX('Census Input Tab'!$O$33:$O$517,MATCH(ROW()-1,'Census Input Tab'!$X$33:$X$517,0))="BLANK"),IF(INDEX('Census Input Tab'!$O$33:$O$517,MATCH(ROW()-1,'Census Input Tab'!$X$33:$X$517,0))="NO","Missing Data","BLANK"),"4T"))</f>
        <v/>
      </c>
      <c r="H441"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Tab'!$H$33:$H$517,MATCH(ROW()-1,'Census Input Tab'!$X$33:$X$517,0))))</f>
        <v/>
      </c>
      <c r="I441" s="72" t="str">
        <f>IF(ROW()-1&gt;MAX('Census Input Tab'!$X$33:$X$517),"",IF(OR(INDEX('Census Input Tab'!$O$33:$O$517,MATCH(ROW()-1,'Census Input Tab'!$X$33:$X$517,0))="NO",INDEX('Census Input Tab'!$O$33:$O$517,MATCH(ROW()-1,'Census Input Tab'!$X$33:$X$517,0))="BLANK"),IF(INDEX('Census Input Tab'!$O$33:$O$517,MATCH(ROW()-1,'Census Input Tab'!$X$33:$X$517,0))="NO","Missing Data","BLANK"),""))</f>
        <v/>
      </c>
      <c r="J441"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Tab'!$A$33:$A$517,MATCH(ROW()-1,'Census Input Tab'!$X$33:$X$517,0))))</f>
        <v/>
      </c>
      <c r="K441"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Tab'!$B$33:$B$517,MATCH(ROW()-1,'Census Input Tab'!$X$33:$X$517,0))))</f>
        <v/>
      </c>
      <c r="L441" s="58" t="str">
        <f>IF(ROW()-1&gt;MAX('Census Input Tab'!$X$33:$X$517),"",IF(OR(INDEX('Census Input Tab'!$O$33:$O$517,MATCH(ROW()-1,'Census Input Tab'!$X$33:$X$517,0))="NO",INDEX('Census Input Tab'!$O$33:$O$517,MATCH(ROW()-1,'Census Input Tab'!$X$33:$X$517,0))="BLANK"),IF(INDEX('Census Input Tab'!$O$33:$O$517,MATCH(ROW()-1,'Census Input Tab'!$X$33:$X$517,0))="NO","Missing Data","BLANK"),IF(INDEX('Census Input Tab'!$I$33:$I$517,MATCH(ROW()-1,'Census Input Tab'!$X$33:$X$517,0))="St Con","Y",IF(INDEX('Census Input Tab'!$I$33:$I$517,MATCH(ROW()-1,'Census Input Tab'!$X$33:$X$517,0))="COBRA","Y",""))))</f>
        <v/>
      </c>
    </row>
    <row r="442" spans="1:12" ht="12.75" customHeight="1">
      <c r="A442" s="69" t="str">
        <f>IF(ROW()-1&gt;MAX('Census Input Tab'!$X$33:$X$517),"",IF(OR(INDEX('Census Input Tab'!$O$33:$O$517,MATCH(ROW()-1,'Census Input Tab'!$X$33:$X$517,0))="NO",INDEX('Census Input Tab'!$O$33:$O$517,MATCH(ROW()-1,'Census Input Tab'!$X$33:$X$517,0))="BLANK"),IF(INDEX('Census Input Tab'!$O$33:$O$517,MATCH(ROW()-1,'Census Input Tab'!$X$33:$X$517,0))="NO","Missing Data","BLANK"),INDEX('Census Input Tab'!$D$33:$D$517,MATCH(ROW()-1,'Census Input Tab'!$X$33:$X$517,0))))</f>
        <v/>
      </c>
      <c r="B442"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Tab'!$E$33:$E$517,MATCH(ROW()-1,'Census Input Tab'!$X$33:$X$517,0))))</f>
        <v/>
      </c>
      <c r="C442"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Tab'!$C$33:$C$517,MATCH(ROW()-1,'Census Input Tab'!$X$33:$X$517,0))))</f>
        <v/>
      </c>
      <c r="D442"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Tab'!$F$33:$F$517,MATCH(ROW()-1,'Census Input Tab'!$X$33:$X$517,0))))</f>
        <v/>
      </c>
      <c r="E442" s="70" t="str">
        <f t="shared" si="6"/>
        <v/>
      </c>
      <c r="F442" s="70" t="str">
        <f>IF(ROW()-1&gt;MAX('Census Input Tab'!$X$33:$X$517),"",IF(OR(INDEX('Census Input Tab'!$O$33:$O$517,MATCH(ROW()-1,'Census Input Tab'!$X$33:$X$517,0))="NO",INDEX('Census Input Tab'!$O$33:$O$517,MATCH(ROW()-1,'Census Input Tab'!$X$33:$X$517,0))="BLANK"),IF(INDEX('Census Input Tab'!$O$33:$O$517,MATCH(ROW()-1,'Census Input Tab'!$X$33:$X$517,0))="NO","Missing Data","BLANK"),"None"))</f>
        <v/>
      </c>
      <c r="G442" s="62" t="str">
        <f>IF(ROW()-1&gt;MAX('Census Input Tab'!$X$33:$X$517),"",IF(OR(INDEX('Census Input Tab'!$O$33:$O$517,MATCH(ROW()-1,'Census Input Tab'!$X$33:$X$517,0))="NO",INDEX('Census Input Tab'!$O$33:$O$517,MATCH(ROW()-1,'Census Input Tab'!$X$33:$X$517,0))="BLANK"),IF(INDEX('Census Input Tab'!$O$33:$O$517,MATCH(ROW()-1,'Census Input Tab'!$X$33:$X$517,0))="NO","Missing Data","BLANK"),"4T"))</f>
        <v/>
      </c>
      <c r="H442"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Tab'!$H$33:$H$517,MATCH(ROW()-1,'Census Input Tab'!$X$33:$X$517,0))))</f>
        <v/>
      </c>
      <c r="I442" s="72" t="str">
        <f>IF(ROW()-1&gt;MAX('Census Input Tab'!$X$33:$X$517),"",IF(OR(INDEX('Census Input Tab'!$O$33:$O$517,MATCH(ROW()-1,'Census Input Tab'!$X$33:$X$517,0))="NO",INDEX('Census Input Tab'!$O$33:$O$517,MATCH(ROW()-1,'Census Input Tab'!$X$33:$X$517,0))="BLANK"),IF(INDEX('Census Input Tab'!$O$33:$O$517,MATCH(ROW()-1,'Census Input Tab'!$X$33:$X$517,0))="NO","Missing Data","BLANK"),""))</f>
        <v/>
      </c>
      <c r="J442"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Tab'!$A$33:$A$517,MATCH(ROW()-1,'Census Input Tab'!$X$33:$X$517,0))))</f>
        <v/>
      </c>
      <c r="K442"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Tab'!$B$33:$B$517,MATCH(ROW()-1,'Census Input Tab'!$X$33:$X$517,0))))</f>
        <v/>
      </c>
      <c r="L442" s="58" t="str">
        <f>IF(ROW()-1&gt;MAX('Census Input Tab'!$X$33:$X$517),"",IF(OR(INDEX('Census Input Tab'!$O$33:$O$517,MATCH(ROW()-1,'Census Input Tab'!$X$33:$X$517,0))="NO",INDEX('Census Input Tab'!$O$33:$O$517,MATCH(ROW()-1,'Census Input Tab'!$X$33:$X$517,0))="BLANK"),IF(INDEX('Census Input Tab'!$O$33:$O$517,MATCH(ROW()-1,'Census Input Tab'!$X$33:$X$517,0))="NO","Missing Data","BLANK"),IF(INDEX('Census Input Tab'!$I$33:$I$517,MATCH(ROW()-1,'Census Input Tab'!$X$33:$X$517,0))="St Con","Y",IF(INDEX('Census Input Tab'!$I$33:$I$517,MATCH(ROW()-1,'Census Input Tab'!$X$33:$X$517,0))="COBRA","Y",""))))</f>
        <v/>
      </c>
    </row>
    <row r="443" spans="1:12" ht="12.75" customHeight="1">
      <c r="A443" s="69" t="str">
        <f>IF(ROW()-1&gt;MAX('Census Input Tab'!$X$33:$X$517),"",IF(OR(INDEX('Census Input Tab'!$O$33:$O$517,MATCH(ROW()-1,'Census Input Tab'!$X$33:$X$517,0))="NO",INDEX('Census Input Tab'!$O$33:$O$517,MATCH(ROW()-1,'Census Input Tab'!$X$33:$X$517,0))="BLANK"),IF(INDEX('Census Input Tab'!$O$33:$O$517,MATCH(ROW()-1,'Census Input Tab'!$X$33:$X$517,0))="NO","Missing Data","BLANK"),INDEX('Census Input Tab'!$D$33:$D$517,MATCH(ROW()-1,'Census Input Tab'!$X$33:$X$517,0))))</f>
        <v/>
      </c>
      <c r="B443"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Tab'!$E$33:$E$517,MATCH(ROW()-1,'Census Input Tab'!$X$33:$X$517,0))))</f>
        <v/>
      </c>
      <c r="C443"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Tab'!$C$33:$C$517,MATCH(ROW()-1,'Census Input Tab'!$X$33:$X$517,0))))</f>
        <v/>
      </c>
      <c r="D443"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Tab'!$F$33:$F$517,MATCH(ROW()-1,'Census Input Tab'!$X$33:$X$517,0))))</f>
        <v/>
      </c>
      <c r="E443" s="70" t="str">
        <f t="shared" si="6"/>
        <v/>
      </c>
      <c r="F443" s="70" t="str">
        <f>IF(ROW()-1&gt;MAX('Census Input Tab'!$X$33:$X$517),"",IF(OR(INDEX('Census Input Tab'!$O$33:$O$517,MATCH(ROW()-1,'Census Input Tab'!$X$33:$X$517,0))="NO",INDEX('Census Input Tab'!$O$33:$O$517,MATCH(ROW()-1,'Census Input Tab'!$X$33:$X$517,0))="BLANK"),IF(INDEX('Census Input Tab'!$O$33:$O$517,MATCH(ROW()-1,'Census Input Tab'!$X$33:$X$517,0))="NO","Missing Data","BLANK"),"None"))</f>
        <v/>
      </c>
      <c r="G443" s="62" t="str">
        <f>IF(ROW()-1&gt;MAX('Census Input Tab'!$X$33:$X$517),"",IF(OR(INDEX('Census Input Tab'!$O$33:$O$517,MATCH(ROW()-1,'Census Input Tab'!$X$33:$X$517,0))="NO",INDEX('Census Input Tab'!$O$33:$O$517,MATCH(ROW()-1,'Census Input Tab'!$X$33:$X$517,0))="BLANK"),IF(INDEX('Census Input Tab'!$O$33:$O$517,MATCH(ROW()-1,'Census Input Tab'!$X$33:$X$517,0))="NO","Missing Data","BLANK"),"4T"))</f>
        <v/>
      </c>
      <c r="H443"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Tab'!$H$33:$H$517,MATCH(ROW()-1,'Census Input Tab'!$X$33:$X$517,0))))</f>
        <v/>
      </c>
      <c r="I443" s="72" t="str">
        <f>IF(ROW()-1&gt;MAX('Census Input Tab'!$X$33:$X$517),"",IF(OR(INDEX('Census Input Tab'!$O$33:$O$517,MATCH(ROW()-1,'Census Input Tab'!$X$33:$X$517,0))="NO",INDEX('Census Input Tab'!$O$33:$O$517,MATCH(ROW()-1,'Census Input Tab'!$X$33:$X$517,0))="BLANK"),IF(INDEX('Census Input Tab'!$O$33:$O$517,MATCH(ROW()-1,'Census Input Tab'!$X$33:$X$517,0))="NO","Missing Data","BLANK"),""))</f>
        <v/>
      </c>
      <c r="J443"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Tab'!$A$33:$A$517,MATCH(ROW()-1,'Census Input Tab'!$X$33:$X$517,0))))</f>
        <v/>
      </c>
      <c r="K443"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Tab'!$B$33:$B$517,MATCH(ROW()-1,'Census Input Tab'!$X$33:$X$517,0))))</f>
        <v/>
      </c>
      <c r="L443" s="58" t="str">
        <f>IF(ROW()-1&gt;MAX('Census Input Tab'!$X$33:$X$517),"",IF(OR(INDEX('Census Input Tab'!$O$33:$O$517,MATCH(ROW()-1,'Census Input Tab'!$X$33:$X$517,0))="NO",INDEX('Census Input Tab'!$O$33:$O$517,MATCH(ROW()-1,'Census Input Tab'!$X$33:$X$517,0))="BLANK"),IF(INDEX('Census Input Tab'!$O$33:$O$517,MATCH(ROW()-1,'Census Input Tab'!$X$33:$X$517,0))="NO","Missing Data","BLANK"),IF(INDEX('Census Input Tab'!$I$33:$I$517,MATCH(ROW()-1,'Census Input Tab'!$X$33:$X$517,0))="St Con","Y",IF(INDEX('Census Input Tab'!$I$33:$I$517,MATCH(ROW()-1,'Census Input Tab'!$X$33:$X$517,0))="COBRA","Y",""))))</f>
        <v/>
      </c>
    </row>
    <row r="444" spans="1:12" ht="12.75" customHeight="1">
      <c r="A444" s="69" t="str">
        <f>IF(ROW()-1&gt;MAX('Census Input Tab'!$X$33:$X$517),"",IF(OR(INDEX('Census Input Tab'!$O$33:$O$517,MATCH(ROW()-1,'Census Input Tab'!$X$33:$X$517,0))="NO",INDEX('Census Input Tab'!$O$33:$O$517,MATCH(ROW()-1,'Census Input Tab'!$X$33:$X$517,0))="BLANK"),IF(INDEX('Census Input Tab'!$O$33:$O$517,MATCH(ROW()-1,'Census Input Tab'!$X$33:$X$517,0))="NO","Missing Data","BLANK"),INDEX('Census Input Tab'!$D$33:$D$517,MATCH(ROW()-1,'Census Input Tab'!$X$33:$X$517,0))))</f>
        <v/>
      </c>
      <c r="B444"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Tab'!$E$33:$E$517,MATCH(ROW()-1,'Census Input Tab'!$X$33:$X$517,0))))</f>
        <v/>
      </c>
      <c r="C444"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Tab'!$C$33:$C$517,MATCH(ROW()-1,'Census Input Tab'!$X$33:$X$517,0))))</f>
        <v/>
      </c>
      <c r="D444"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Tab'!$F$33:$F$517,MATCH(ROW()-1,'Census Input Tab'!$X$33:$X$517,0))))</f>
        <v/>
      </c>
      <c r="E444" s="70" t="str">
        <f t="shared" si="6"/>
        <v/>
      </c>
      <c r="F444" s="70" t="str">
        <f>IF(ROW()-1&gt;MAX('Census Input Tab'!$X$33:$X$517),"",IF(OR(INDEX('Census Input Tab'!$O$33:$O$517,MATCH(ROW()-1,'Census Input Tab'!$X$33:$X$517,0))="NO",INDEX('Census Input Tab'!$O$33:$O$517,MATCH(ROW()-1,'Census Input Tab'!$X$33:$X$517,0))="BLANK"),IF(INDEX('Census Input Tab'!$O$33:$O$517,MATCH(ROW()-1,'Census Input Tab'!$X$33:$X$517,0))="NO","Missing Data","BLANK"),"None"))</f>
        <v/>
      </c>
      <c r="G444" s="62" t="str">
        <f>IF(ROW()-1&gt;MAX('Census Input Tab'!$X$33:$X$517),"",IF(OR(INDEX('Census Input Tab'!$O$33:$O$517,MATCH(ROW()-1,'Census Input Tab'!$X$33:$X$517,0))="NO",INDEX('Census Input Tab'!$O$33:$O$517,MATCH(ROW()-1,'Census Input Tab'!$X$33:$X$517,0))="BLANK"),IF(INDEX('Census Input Tab'!$O$33:$O$517,MATCH(ROW()-1,'Census Input Tab'!$X$33:$X$517,0))="NO","Missing Data","BLANK"),"4T"))</f>
        <v/>
      </c>
      <c r="H444"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Tab'!$H$33:$H$517,MATCH(ROW()-1,'Census Input Tab'!$X$33:$X$517,0))))</f>
        <v/>
      </c>
      <c r="I444" s="72" t="str">
        <f>IF(ROW()-1&gt;MAX('Census Input Tab'!$X$33:$X$517),"",IF(OR(INDEX('Census Input Tab'!$O$33:$O$517,MATCH(ROW()-1,'Census Input Tab'!$X$33:$X$517,0))="NO",INDEX('Census Input Tab'!$O$33:$O$517,MATCH(ROW()-1,'Census Input Tab'!$X$33:$X$517,0))="BLANK"),IF(INDEX('Census Input Tab'!$O$33:$O$517,MATCH(ROW()-1,'Census Input Tab'!$X$33:$X$517,0))="NO","Missing Data","BLANK"),""))</f>
        <v/>
      </c>
      <c r="J444"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Tab'!$A$33:$A$517,MATCH(ROW()-1,'Census Input Tab'!$X$33:$X$517,0))))</f>
        <v/>
      </c>
      <c r="K444"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Tab'!$B$33:$B$517,MATCH(ROW()-1,'Census Input Tab'!$X$33:$X$517,0))))</f>
        <v/>
      </c>
      <c r="L444" s="58" t="str">
        <f>IF(ROW()-1&gt;MAX('Census Input Tab'!$X$33:$X$517),"",IF(OR(INDEX('Census Input Tab'!$O$33:$O$517,MATCH(ROW()-1,'Census Input Tab'!$X$33:$X$517,0))="NO",INDEX('Census Input Tab'!$O$33:$O$517,MATCH(ROW()-1,'Census Input Tab'!$X$33:$X$517,0))="BLANK"),IF(INDEX('Census Input Tab'!$O$33:$O$517,MATCH(ROW()-1,'Census Input Tab'!$X$33:$X$517,0))="NO","Missing Data","BLANK"),IF(INDEX('Census Input Tab'!$I$33:$I$517,MATCH(ROW()-1,'Census Input Tab'!$X$33:$X$517,0))="St Con","Y",IF(INDEX('Census Input Tab'!$I$33:$I$517,MATCH(ROW()-1,'Census Input Tab'!$X$33:$X$517,0))="COBRA","Y",""))))</f>
        <v/>
      </c>
    </row>
    <row r="445" spans="1:12" ht="12.75" customHeight="1">
      <c r="A445" s="69" t="str">
        <f>IF(ROW()-1&gt;MAX('Census Input Tab'!$X$33:$X$517),"",IF(OR(INDEX('Census Input Tab'!$O$33:$O$517,MATCH(ROW()-1,'Census Input Tab'!$X$33:$X$517,0))="NO",INDEX('Census Input Tab'!$O$33:$O$517,MATCH(ROW()-1,'Census Input Tab'!$X$33:$X$517,0))="BLANK"),IF(INDEX('Census Input Tab'!$O$33:$O$517,MATCH(ROW()-1,'Census Input Tab'!$X$33:$X$517,0))="NO","Missing Data","BLANK"),INDEX('Census Input Tab'!$D$33:$D$517,MATCH(ROW()-1,'Census Input Tab'!$X$33:$X$517,0))))</f>
        <v/>
      </c>
      <c r="B445"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Tab'!$E$33:$E$517,MATCH(ROW()-1,'Census Input Tab'!$X$33:$X$517,0))))</f>
        <v/>
      </c>
      <c r="C445"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Tab'!$C$33:$C$517,MATCH(ROW()-1,'Census Input Tab'!$X$33:$X$517,0))))</f>
        <v/>
      </c>
      <c r="D445"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Tab'!$F$33:$F$517,MATCH(ROW()-1,'Census Input Tab'!$X$33:$X$517,0))))</f>
        <v/>
      </c>
      <c r="E445" s="70" t="str">
        <f t="shared" si="6"/>
        <v/>
      </c>
      <c r="F445" s="70" t="str">
        <f>IF(ROW()-1&gt;MAX('Census Input Tab'!$X$33:$X$517),"",IF(OR(INDEX('Census Input Tab'!$O$33:$O$517,MATCH(ROW()-1,'Census Input Tab'!$X$33:$X$517,0))="NO",INDEX('Census Input Tab'!$O$33:$O$517,MATCH(ROW()-1,'Census Input Tab'!$X$33:$X$517,0))="BLANK"),IF(INDEX('Census Input Tab'!$O$33:$O$517,MATCH(ROW()-1,'Census Input Tab'!$X$33:$X$517,0))="NO","Missing Data","BLANK"),"None"))</f>
        <v/>
      </c>
      <c r="G445" s="62" t="str">
        <f>IF(ROW()-1&gt;MAX('Census Input Tab'!$X$33:$X$517),"",IF(OR(INDEX('Census Input Tab'!$O$33:$O$517,MATCH(ROW()-1,'Census Input Tab'!$X$33:$X$517,0))="NO",INDEX('Census Input Tab'!$O$33:$O$517,MATCH(ROW()-1,'Census Input Tab'!$X$33:$X$517,0))="BLANK"),IF(INDEX('Census Input Tab'!$O$33:$O$517,MATCH(ROW()-1,'Census Input Tab'!$X$33:$X$517,0))="NO","Missing Data","BLANK"),"4T"))</f>
        <v/>
      </c>
      <c r="H445"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Tab'!$H$33:$H$517,MATCH(ROW()-1,'Census Input Tab'!$X$33:$X$517,0))))</f>
        <v/>
      </c>
      <c r="I445" s="72" t="str">
        <f>IF(ROW()-1&gt;MAX('Census Input Tab'!$X$33:$X$517),"",IF(OR(INDEX('Census Input Tab'!$O$33:$O$517,MATCH(ROW()-1,'Census Input Tab'!$X$33:$X$517,0))="NO",INDEX('Census Input Tab'!$O$33:$O$517,MATCH(ROW()-1,'Census Input Tab'!$X$33:$X$517,0))="BLANK"),IF(INDEX('Census Input Tab'!$O$33:$O$517,MATCH(ROW()-1,'Census Input Tab'!$X$33:$X$517,0))="NO","Missing Data","BLANK"),""))</f>
        <v/>
      </c>
      <c r="J445"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Tab'!$A$33:$A$517,MATCH(ROW()-1,'Census Input Tab'!$X$33:$X$517,0))))</f>
        <v/>
      </c>
      <c r="K445"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Tab'!$B$33:$B$517,MATCH(ROW()-1,'Census Input Tab'!$X$33:$X$517,0))))</f>
        <v/>
      </c>
      <c r="L445" s="58" t="str">
        <f>IF(ROW()-1&gt;MAX('Census Input Tab'!$X$33:$X$517),"",IF(OR(INDEX('Census Input Tab'!$O$33:$O$517,MATCH(ROW()-1,'Census Input Tab'!$X$33:$X$517,0))="NO",INDEX('Census Input Tab'!$O$33:$O$517,MATCH(ROW()-1,'Census Input Tab'!$X$33:$X$517,0))="BLANK"),IF(INDEX('Census Input Tab'!$O$33:$O$517,MATCH(ROW()-1,'Census Input Tab'!$X$33:$X$517,0))="NO","Missing Data","BLANK"),IF(INDEX('Census Input Tab'!$I$33:$I$517,MATCH(ROW()-1,'Census Input Tab'!$X$33:$X$517,0))="St Con","Y",IF(INDEX('Census Input Tab'!$I$33:$I$517,MATCH(ROW()-1,'Census Input Tab'!$X$33:$X$517,0))="COBRA","Y",""))))</f>
        <v/>
      </c>
    </row>
    <row r="446" spans="1:12" ht="12.75" customHeight="1">
      <c r="A446" s="69" t="str">
        <f>IF(ROW()-1&gt;MAX('Census Input Tab'!$X$33:$X$517),"",IF(OR(INDEX('Census Input Tab'!$O$33:$O$517,MATCH(ROW()-1,'Census Input Tab'!$X$33:$X$517,0))="NO",INDEX('Census Input Tab'!$O$33:$O$517,MATCH(ROW()-1,'Census Input Tab'!$X$33:$X$517,0))="BLANK"),IF(INDEX('Census Input Tab'!$O$33:$O$517,MATCH(ROW()-1,'Census Input Tab'!$X$33:$X$517,0))="NO","Missing Data","BLANK"),INDEX('Census Input Tab'!$D$33:$D$517,MATCH(ROW()-1,'Census Input Tab'!$X$33:$X$517,0))))</f>
        <v/>
      </c>
      <c r="B446"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Tab'!$E$33:$E$517,MATCH(ROW()-1,'Census Input Tab'!$X$33:$X$517,0))))</f>
        <v/>
      </c>
      <c r="C446"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Tab'!$C$33:$C$517,MATCH(ROW()-1,'Census Input Tab'!$X$33:$X$517,0))))</f>
        <v/>
      </c>
      <c r="D446"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Tab'!$F$33:$F$517,MATCH(ROW()-1,'Census Input Tab'!$X$33:$X$517,0))))</f>
        <v/>
      </c>
      <c r="E446" s="70" t="str">
        <f t="shared" si="6"/>
        <v/>
      </c>
      <c r="F446" s="70" t="str">
        <f>IF(ROW()-1&gt;MAX('Census Input Tab'!$X$33:$X$517),"",IF(OR(INDEX('Census Input Tab'!$O$33:$O$517,MATCH(ROW()-1,'Census Input Tab'!$X$33:$X$517,0))="NO",INDEX('Census Input Tab'!$O$33:$O$517,MATCH(ROW()-1,'Census Input Tab'!$X$33:$X$517,0))="BLANK"),IF(INDEX('Census Input Tab'!$O$33:$O$517,MATCH(ROW()-1,'Census Input Tab'!$X$33:$X$517,0))="NO","Missing Data","BLANK"),"None"))</f>
        <v/>
      </c>
      <c r="G446" s="62" t="str">
        <f>IF(ROW()-1&gt;MAX('Census Input Tab'!$X$33:$X$517),"",IF(OR(INDEX('Census Input Tab'!$O$33:$O$517,MATCH(ROW()-1,'Census Input Tab'!$X$33:$X$517,0))="NO",INDEX('Census Input Tab'!$O$33:$O$517,MATCH(ROW()-1,'Census Input Tab'!$X$33:$X$517,0))="BLANK"),IF(INDEX('Census Input Tab'!$O$33:$O$517,MATCH(ROW()-1,'Census Input Tab'!$X$33:$X$517,0))="NO","Missing Data","BLANK"),"4T"))</f>
        <v/>
      </c>
      <c r="H446"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Tab'!$H$33:$H$517,MATCH(ROW()-1,'Census Input Tab'!$X$33:$X$517,0))))</f>
        <v/>
      </c>
      <c r="I446" s="72" t="str">
        <f>IF(ROW()-1&gt;MAX('Census Input Tab'!$X$33:$X$517),"",IF(OR(INDEX('Census Input Tab'!$O$33:$O$517,MATCH(ROW()-1,'Census Input Tab'!$X$33:$X$517,0))="NO",INDEX('Census Input Tab'!$O$33:$O$517,MATCH(ROW()-1,'Census Input Tab'!$X$33:$X$517,0))="BLANK"),IF(INDEX('Census Input Tab'!$O$33:$O$517,MATCH(ROW()-1,'Census Input Tab'!$X$33:$X$517,0))="NO","Missing Data","BLANK"),""))</f>
        <v/>
      </c>
      <c r="J446"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Tab'!$A$33:$A$517,MATCH(ROW()-1,'Census Input Tab'!$X$33:$X$517,0))))</f>
        <v/>
      </c>
      <c r="K446"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Tab'!$B$33:$B$517,MATCH(ROW()-1,'Census Input Tab'!$X$33:$X$517,0))))</f>
        <v/>
      </c>
      <c r="L446" s="58" t="str">
        <f>IF(ROW()-1&gt;MAX('Census Input Tab'!$X$33:$X$517),"",IF(OR(INDEX('Census Input Tab'!$O$33:$O$517,MATCH(ROW()-1,'Census Input Tab'!$X$33:$X$517,0))="NO",INDEX('Census Input Tab'!$O$33:$O$517,MATCH(ROW()-1,'Census Input Tab'!$X$33:$X$517,0))="BLANK"),IF(INDEX('Census Input Tab'!$O$33:$O$517,MATCH(ROW()-1,'Census Input Tab'!$X$33:$X$517,0))="NO","Missing Data","BLANK"),IF(INDEX('Census Input Tab'!$I$33:$I$517,MATCH(ROW()-1,'Census Input Tab'!$X$33:$X$517,0))="St Con","Y",IF(INDEX('Census Input Tab'!$I$33:$I$517,MATCH(ROW()-1,'Census Input Tab'!$X$33:$X$517,0))="COBRA","Y",""))))</f>
        <v/>
      </c>
    </row>
    <row r="447" spans="1:12" ht="12.75" customHeight="1">
      <c r="A447" s="69" t="str">
        <f>IF(ROW()-1&gt;MAX('Census Input Tab'!$X$33:$X$517),"",IF(OR(INDEX('Census Input Tab'!$O$33:$O$517,MATCH(ROW()-1,'Census Input Tab'!$X$33:$X$517,0))="NO",INDEX('Census Input Tab'!$O$33:$O$517,MATCH(ROW()-1,'Census Input Tab'!$X$33:$X$517,0))="BLANK"),IF(INDEX('Census Input Tab'!$O$33:$O$517,MATCH(ROW()-1,'Census Input Tab'!$X$33:$X$517,0))="NO","Missing Data","BLANK"),INDEX('Census Input Tab'!$D$33:$D$517,MATCH(ROW()-1,'Census Input Tab'!$X$33:$X$517,0))))</f>
        <v/>
      </c>
      <c r="B447"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Tab'!$E$33:$E$517,MATCH(ROW()-1,'Census Input Tab'!$X$33:$X$517,0))))</f>
        <v/>
      </c>
      <c r="C447"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Tab'!$C$33:$C$517,MATCH(ROW()-1,'Census Input Tab'!$X$33:$X$517,0))))</f>
        <v/>
      </c>
      <c r="D447"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Tab'!$F$33:$F$517,MATCH(ROW()-1,'Census Input Tab'!$X$33:$X$517,0))))</f>
        <v/>
      </c>
      <c r="E447" s="70" t="str">
        <f t="shared" si="6"/>
        <v/>
      </c>
      <c r="F447" s="70" t="str">
        <f>IF(ROW()-1&gt;MAX('Census Input Tab'!$X$33:$X$517),"",IF(OR(INDEX('Census Input Tab'!$O$33:$O$517,MATCH(ROW()-1,'Census Input Tab'!$X$33:$X$517,0))="NO",INDEX('Census Input Tab'!$O$33:$O$517,MATCH(ROW()-1,'Census Input Tab'!$X$33:$X$517,0))="BLANK"),IF(INDEX('Census Input Tab'!$O$33:$O$517,MATCH(ROW()-1,'Census Input Tab'!$X$33:$X$517,0))="NO","Missing Data","BLANK"),"None"))</f>
        <v/>
      </c>
      <c r="G447" s="62" t="str">
        <f>IF(ROW()-1&gt;MAX('Census Input Tab'!$X$33:$X$517),"",IF(OR(INDEX('Census Input Tab'!$O$33:$O$517,MATCH(ROW()-1,'Census Input Tab'!$X$33:$X$517,0))="NO",INDEX('Census Input Tab'!$O$33:$O$517,MATCH(ROW()-1,'Census Input Tab'!$X$33:$X$517,0))="BLANK"),IF(INDEX('Census Input Tab'!$O$33:$O$517,MATCH(ROW()-1,'Census Input Tab'!$X$33:$X$517,0))="NO","Missing Data","BLANK"),"4T"))</f>
        <v/>
      </c>
      <c r="H447"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Tab'!$H$33:$H$517,MATCH(ROW()-1,'Census Input Tab'!$X$33:$X$517,0))))</f>
        <v/>
      </c>
      <c r="I447" s="72" t="str">
        <f>IF(ROW()-1&gt;MAX('Census Input Tab'!$X$33:$X$517),"",IF(OR(INDEX('Census Input Tab'!$O$33:$O$517,MATCH(ROW()-1,'Census Input Tab'!$X$33:$X$517,0))="NO",INDEX('Census Input Tab'!$O$33:$O$517,MATCH(ROW()-1,'Census Input Tab'!$X$33:$X$517,0))="BLANK"),IF(INDEX('Census Input Tab'!$O$33:$O$517,MATCH(ROW()-1,'Census Input Tab'!$X$33:$X$517,0))="NO","Missing Data","BLANK"),""))</f>
        <v/>
      </c>
      <c r="J447"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Tab'!$A$33:$A$517,MATCH(ROW()-1,'Census Input Tab'!$X$33:$X$517,0))))</f>
        <v/>
      </c>
      <c r="K447"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Tab'!$B$33:$B$517,MATCH(ROW()-1,'Census Input Tab'!$X$33:$X$517,0))))</f>
        <v/>
      </c>
      <c r="L447" s="58" t="str">
        <f>IF(ROW()-1&gt;MAX('Census Input Tab'!$X$33:$X$517),"",IF(OR(INDEX('Census Input Tab'!$O$33:$O$517,MATCH(ROW()-1,'Census Input Tab'!$X$33:$X$517,0))="NO",INDEX('Census Input Tab'!$O$33:$O$517,MATCH(ROW()-1,'Census Input Tab'!$X$33:$X$517,0))="BLANK"),IF(INDEX('Census Input Tab'!$O$33:$O$517,MATCH(ROW()-1,'Census Input Tab'!$X$33:$X$517,0))="NO","Missing Data","BLANK"),IF(INDEX('Census Input Tab'!$I$33:$I$517,MATCH(ROW()-1,'Census Input Tab'!$X$33:$X$517,0))="St Con","Y",IF(INDEX('Census Input Tab'!$I$33:$I$517,MATCH(ROW()-1,'Census Input Tab'!$X$33:$X$517,0))="COBRA","Y",""))))</f>
        <v/>
      </c>
    </row>
    <row r="448" spans="1:12" ht="12.75" customHeight="1">
      <c r="A448" s="69" t="str">
        <f>IF(ROW()-1&gt;MAX('Census Input Tab'!$X$33:$X$517),"",IF(OR(INDEX('Census Input Tab'!$O$33:$O$517,MATCH(ROW()-1,'Census Input Tab'!$X$33:$X$517,0))="NO",INDEX('Census Input Tab'!$O$33:$O$517,MATCH(ROW()-1,'Census Input Tab'!$X$33:$X$517,0))="BLANK"),IF(INDEX('Census Input Tab'!$O$33:$O$517,MATCH(ROW()-1,'Census Input Tab'!$X$33:$X$517,0))="NO","Missing Data","BLANK"),INDEX('Census Input Tab'!$D$33:$D$517,MATCH(ROW()-1,'Census Input Tab'!$X$33:$X$517,0))))</f>
        <v/>
      </c>
      <c r="B448"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Tab'!$E$33:$E$517,MATCH(ROW()-1,'Census Input Tab'!$X$33:$X$517,0))))</f>
        <v/>
      </c>
      <c r="C448"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Tab'!$C$33:$C$517,MATCH(ROW()-1,'Census Input Tab'!$X$33:$X$517,0))))</f>
        <v/>
      </c>
      <c r="D448"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Tab'!$F$33:$F$517,MATCH(ROW()-1,'Census Input Tab'!$X$33:$X$517,0))))</f>
        <v/>
      </c>
      <c r="E448" s="70" t="str">
        <f t="shared" si="6"/>
        <v/>
      </c>
      <c r="F448" s="70" t="str">
        <f>IF(ROW()-1&gt;MAX('Census Input Tab'!$X$33:$X$517),"",IF(OR(INDEX('Census Input Tab'!$O$33:$O$517,MATCH(ROW()-1,'Census Input Tab'!$X$33:$X$517,0))="NO",INDEX('Census Input Tab'!$O$33:$O$517,MATCH(ROW()-1,'Census Input Tab'!$X$33:$X$517,0))="BLANK"),IF(INDEX('Census Input Tab'!$O$33:$O$517,MATCH(ROW()-1,'Census Input Tab'!$X$33:$X$517,0))="NO","Missing Data","BLANK"),"None"))</f>
        <v/>
      </c>
      <c r="G448" s="62" t="str">
        <f>IF(ROW()-1&gt;MAX('Census Input Tab'!$X$33:$X$517),"",IF(OR(INDEX('Census Input Tab'!$O$33:$O$517,MATCH(ROW()-1,'Census Input Tab'!$X$33:$X$517,0))="NO",INDEX('Census Input Tab'!$O$33:$O$517,MATCH(ROW()-1,'Census Input Tab'!$X$33:$X$517,0))="BLANK"),IF(INDEX('Census Input Tab'!$O$33:$O$517,MATCH(ROW()-1,'Census Input Tab'!$X$33:$X$517,0))="NO","Missing Data","BLANK"),"4T"))</f>
        <v/>
      </c>
      <c r="H448"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Tab'!$H$33:$H$517,MATCH(ROW()-1,'Census Input Tab'!$X$33:$X$517,0))))</f>
        <v/>
      </c>
      <c r="I448" s="72" t="str">
        <f>IF(ROW()-1&gt;MAX('Census Input Tab'!$X$33:$X$517),"",IF(OR(INDEX('Census Input Tab'!$O$33:$O$517,MATCH(ROW()-1,'Census Input Tab'!$X$33:$X$517,0))="NO",INDEX('Census Input Tab'!$O$33:$O$517,MATCH(ROW()-1,'Census Input Tab'!$X$33:$X$517,0))="BLANK"),IF(INDEX('Census Input Tab'!$O$33:$O$517,MATCH(ROW()-1,'Census Input Tab'!$X$33:$X$517,0))="NO","Missing Data","BLANK"),""))</f>
        <v/>
      </c>
      <c r="J448"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Tab'!$A$33:$A$517,MATCH(ROW()-1,'Census Input Tab'!$X$33:$X$517,0))))</f>
        <v/>
      </c>
      <c r="K448"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Tab'!$B$33:$B$517,MATCH(ROW()-1,'Census Input Tab'!$X$33:$X$517,0))))</f>
        <v/>
      </c>
      <c r="L448" s="58" t="str">
        <f>IF(ROW()-1&gt;MAX('Census Input Tab'!$X$33:$X$517),"",IF(OR(INDEX('Census Input Tab'!$O$33:$O$517,MATCH(ROW()-1,'Census Input Tab'!$X$33:$X$517,0))="NO",INDEX('Census Input Tab'!$O$33:$O$517,MATCH(ROW()-1,'Census Input Tab'!$X$33:$X$517,0))="BLANK"),IF(INDEX('Census Input Tab'!$O$33:$O$517,MATCH(ROW()-1,'Census Input Tab'!$X$33:$X$517,0))="NO","Missing Data","BLANK"),IF(INDEX('Census Input Tab'!$I$33:$I$517,MATCH(ROW()-1,'Census Input Tab'!$X$33:$X$517,0))="St Con","Y",IF(INDEX('Census Input Tab'!$I$33:$I$517,MATCH(ROW()-1,'Census Input Tab'!$X$33:$X$517,0))="COBRA","Y",""))))</f>
        <v/>
      </c>
    </row>
    <row r="449" spans="1:12" ht="12.75" customHeight="1">
      <c r="A449" s="69" t="str">
        <f>IF(ROW()-1&gt;MAX('Census Input Tab'!$X$33:$X$517),"",IF(OR(INDEX('Census Input Tab'!$O$33:$O$517,MATCH(ROW()-1,'Census Input Tab'!$X$33:$X$517,0))="NO",INDEX('Census Input Tab'!$O$33:$O$517,MATCH(ROW()-1,'Census Input Tab'!$X$33:$X$517,0))="BLANK"),IF(INDEX('Census Input Tab'!$O$33:$O$517,MATCH(ROW()-1,'Census Input Tab'!$X$33:$X$517,0))="NO","Missing Data","BLANK"),INDEX('Census Input Tab'!$D$33:$D$517,MATCH(ROW()-1,'Census Input Tab'!$X$33:$X$517,0))))</f>
        <v/>
      </c>
      <c r="B449"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Tab'!$E$33:$E$517,MATCH(ROW()-1,'Census Input Tab'!$X$33:$X$517,0))))</f>
        <v/>
      </c>
      <c r="C449"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Tab'!$C$33:$C$517,MATCH(ROW()-1,'Census Input Tab'!$X$33:$X$517,0))))</f>
        <v/>
      </c>
      <c r="D449"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Tab'!$F$33:$F$517,MATCH(ROW()-1,'Census Input Tab'!$X$33:$X$517,0))))</f>
        <v/>
      </c>
      <c r="E449" s="70" t="str">
        <f t="shared" si="6"/>
        <v/>
      </c>
      <c r="F449" s="70" t="str">
        <f>IF(ROW()-1&gt;MAX('Census Input Tab'!$X$33:$X$517),"",IF(OR(INDEX('Census Input Tab'!$O$33:$O$517,MATCH(ROW()-1,'Census Input Tab'!$X$33:$X$517,0))="NO",INDEX('Census Input Tab'!$O$33:$O$517,MATCH(ROW()-1,'Census Input Tab'!$X$33:$X$517,0))="BLANK"),IF(INDEX('Census Input Tab'!$O$33:$O$517,MATCH(ROW()-1,'Census Input Tab'!$X$33:$X$517,0))="NO","Missing Data","BLANK"),"None"))</f>
        <v/>
      </c>
      <c r="G449" s="62" t="str">
        <f>IF(ROW()-1&gt;MAX('Census Input Tab'!$X$33:$X$517),"",IF(OR(INDEX('Census Input Tab'!$O$33:$O$517,MATCH(ROW()-1,'Census Input Tab'!$X$33:$X$517,0))="NO",INDEX('Census Input Tab'!$O$33:$O$517,MATCH(ROW()-1,'Census Input Tab'!$X$33:$X$517,0))="BLANK"),IF(INDEX('Census Input Tab'!$O$33:$O$517,MATCH(ROW()-1,'Census Input Tab'!$X$33:$X$517,0))="NO","Missing Data","BLANK"),"4T"))</f>
        <v/>
      </c>
      <c r="H449"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Tab'!$H$33:$H$517,MATCH(ROW()-1,'Census Input Tab'!$X$33:$X$517,0))))</f>
        <v/>
      </c>
      <c r="I449" s="72" t="str">
        <f>IF(ROW()-1&gt;MAX('Census Input Tab'!$X$33:$X$517),"",IF(OR(INDEX('Census Input Tab'!$O$33:$O$517,MATCH(ROW()-1,'Census Input Tab'!$X$33:$X$517,0))="NO",INDEX('Census Input Tab'!$O$33:$O$517,MATCH(ROW()-1,'Census Input Tab'!$X$33:$X$517,0))="BLANK"),IF(INDEX('Census Input Tab'!$O$33:$O$517,MATCH(ROW()-1,'Census Input Tab'!$X$33:$X$517,0))="NO","Missing Data","BLANK"),""))</f>
        <v/>
      </c>
      <c r="J449"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Tab'!$A$33:$A$517,MATCH(ROW()-1,'Census Input Tab'!$X$33:$X$517,0))))</f>
        <v/>
      </c>
      <c r="K449"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Tab'!$B$33:$B$517,MATCH(ROW()-1,'Census Input Tab'!$X$33:$X$517,0))))</f>
        <v/>
      </c>
      <c r="L449" s="58" t="str">
        <f>IF(ROW()-1&gt;MAX('Census Input Tab'!$X$33:$X$517),"",IF(OR(INDEX('Census Input Tab'!$O$33:$O$517,MATCH(ROW()-1,'Census Input Tab'!$X$33:$X$517,0))="NO",INDEX('Census Input Tab'!$O$33:$O$517,MATCH(ROW()-1,'Census Input Tab'!$X$33:$X$517,0))="BLANK"),IF(INDEX('Census Input Tab'!$O$33:$O$517,MATCH(ROW()-1,'Census Input Tab'!$X$33:$X$517,0))="NO","Missing Data","BLANK"),IF(INDEX('Census Input Tab'!$I$33:$I$517,MATCH(ROW()-1,'Census Input Tab'!$X$33:$X$517,0))="St Con","Y",IF(INDEX('Census Input Tab'!$I$33:$I$517,MATCH(ROW()-1,'Census Input Tab'!$X$33:$X$517,0))="COBRA","Y",""))))</f>
        <v/>
      </c>
    </row>
    <row r="450" spans="1:12" ht="12.75" customHeight="1">
      <c r="A450" s="69" t="str">
        <f>IF(ROW()-1&gt;MAX('Census Input Tab'!$X$33:$X$517),"",IF(OR(INDEX('Census Input Tab'!$O$33:$O$517,MATCH(ROW()-1,'Census Input Tab'!$X$33:$X$517,0))="NO",INDEX('Census Input Tab'!$O$33:$O$517,MATCH(ROW()-1,'Census Input Tab'!$X$33:$X$517,0))="BLANK"),IF(INDEX('Census Input Tab'!$O$33:$O$517,MATCH(ROW()-1,'Census Input Tab'!$X$33:$X$517,0))="NO","Missing Data","BLANK"),INDEX('Census Input Tab'!$D$33:$D$517,MATCH(ROW()-1,'Census Input Tab'!$X$33:$X$517,0))))</f>
        <v/>
      </c>
      <c r="B450"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Tab'!$E$33:$E$517,MATCH(ROW()-1,'Census Input Tab'!$X$33:$X$517,0))))</f>
        <v/>
      </c>
      <c r="C450"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Tab'!$C$33:$C$517,MATCH(ROW()-1,'Census Input Tab'!$X$33:$X$517,0))))</f>
        <v/>
      </c>
      <c r="D450"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Tab'!$F$33:$F$517,MATCH(ROW()-1,'Census Input Tab'!$X$33:$X$517,0))))</f>
        <v/>
      </c>
      <c r="E450" s="70" t="str">
        <f t="shared" si="6"/>
        <v/>
      </c>
      <c r="F450" s="70" t="str">
        <f>IF(ROW()-1&gt;MAX('Census Input Tab'!$X$33:$X$517),"",IF(OR(INDEX('Census Input Tab'!$O$33:$O$517,MATCH(ROW()-1,'Census Input Tab'!$X$33:$X$517,0))="NO",INDEX('Census Input Tab'!$O$33:$O$517,MATCH(ROW()-1,'Census Input Tab'!$X$33:$X$517,0))="BLANK"),IF(INDEX('Census Input Tab'!$O$33:$O$517,MATCH(ROW()-1,'Census Input Tab'!$X$33:$X$517,0))="NO","Missing Data","BLANK"),"None"))</f>
        <v/>
      </c>
      <c r="G450" s="62" t="str">
        <f>IF(ROW()-1&gt;MAX('Census Input Tab'!$X$33:$X$517),"",IF(OR(INDEX('Census Input Tab'!$O$33:$O$517,MATCH(ROW()-1,'Census Input Tab'!$X$33:$X$517,0))="NO",INDEX('Census Input Tab'!$O$33:$O$517,MATCH(ROW()-1,'Census Input Tab'!$X$33:$X$517,0))="BLANK"),IF(INDEX('Census Input Tab'!$O$33:$O$517,MATCH(ROW()-1,'Census Input Tab'!$X$33:$X$517,0))="NO","Missing Data","BLANK"),"4T"))</f>
        <v/>
      </c>
      <c r="H450"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Tab'!$H$33:$H$517,MATCH(ROW()-1,'Census Input Tab'!$X$33:$X$517,0))))</f>
        <v/>
      </c>
      <c r="I450" s="72" t="str">
        <f>IF(ROW()-1&gt;MAX('Census Input Tab'!$X$33:$X$517),"",IF(OR(INDEX('Census Input Tab'!$O$33:$O$517,MATCH(ROW()-1,'Census Input Tab'!$X$33:$X$517,0))="NO",INDEX('Census Input Tab'!$O$33:$O$517,MATCH(ROW()-1,'Census Input Tab'!$X$33:$X$517,0))="BLANK"),IF(INDEX('Census Input Tab'!$O$33:$O$517,MATCH(ROW()-1,'Census Input Tab'!$X$33:$X$517,0))="NO","Missing Data","BLANK"),""))</f>
        <v/>
      </c>
      <c r="J450"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Tab'!$A$33:$A$517,MATCH(ROW()-1,'Census Input Tab'!$X$33:$X$517,0))))</f>
        <v/>
      </c>
      <c r="K450"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Tab'!$B$33:$B$517,MATCH(ROW()-1,'Census Input Tab'!$X$33:$X$517,0))))</f>
        <v/>
      </c>
      <c r="L450" s="58" t="str">
        <f>IF(ROW()-1&gt;MAX('Census Input Tab'!$X$33:$X$517),"",IF(OR(INDEX('Census Input Tab'!$O$33:$O$517,MATCH(ROW()-1,'Census Input Tab'!$X$33:$X$517,0))="NO",INDEX('Census Input Tab'!$O$33:$O$517,MATCH(ROW()-1,'Census Input Tab'!$X$33:$X$517,0))="BLANK"),IF(INDEX('Census Input Tab'!$O$33:$O$517,MATCH(ROW()-1,'Census Input Tab'!$X$33:$X$517,0))="NO","Missing Data","BLANK"),IF(INDEX('Census Input Tab'!$I$33:$I$517,MATCH(ROW()-1,'Census Input Tab'!$X$33:$X$517,0))="St Con","Y",IF(INDEX('Census Input Tab'!$I$33:$I$517,MATCH(ROW()-1,'Census Input Tab'!$X$33:$X$517,0))="COBRA","Y",""))))</f>
        <v/>
      </c>
    </row>
    <row r="451" spans="1:12" ht="12.75" customHeight="1">
      <c r="A451" s="69" t="str">
        <f>IF(ROW()-1&gt;MAX('Census Input Tab'!$X$33:$X$517),"",IF(OR(INDEX('Census Input Tab'!$O$33:$O$517,MATCH(ROW()-1,'Census Input Tab'!$X$33:$X$517,0))="NO",INDEX('Census Input Tab'!$O$33:$O$517,MATCH(ROW()-1,'Census Input Tab'!$X$33:$X$517,0))="BLANK"),IF(INDEX('Census Input Tab'!$O$33:$O$517,MATCH(ROW()-1,'Census Input Tab'!$X$33:$X$517,0))="NO","Missing Data","BLANK"),INDEX('Census Input Tab'!$D$33:$D$517,MATCH(ROW()-1,'Census Input Tab'!$X$33:$X$517,0))))</f>
        <v/>
      </c>
      <c r="B451"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Tab'!$E$33:$E$517,MATCH(ROW()-1,'Census Input Tab'!$X$33:$X$517,0))))</f>
        <v/>
      </c>
      <c r="C451"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Tab'!$C$33:$C$517,MATCH(ROW()-1,'Census Input Tab'!$X$33:$X$517,0))))</f>
        <v/>
      </c>
      <c r="D451"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Tab'!$F$33:$F$517,MATCH(ROW()-1,'Census Input Tab'!$X$33:$X$517,0))))</f>
        <v/>
      </c>
      <c r="E451" s="70" t="str">
        <f t="shared" ref="E451:E486" si="7">IF(ISBLANK(G451),"",G451)</f>
        <v/>
      </c>
      <c r="F451" s="70" t="str">
        <f>IF(ROW()-1&gt;MAX('Census Input Tab'!$X$33:$X$517),"",IF(OR(INDEX('Census Input Tab'!$O$33:$O$517,MATCH(ROW()-1,'Census Input Tab'!$X$33:$X$517,0))="NO",INDEX('Census Input Tab'!$O$33:$O$517,MATCH(ROW()-1,'Census Input Tab'!$X$33:$X$517,0))="BLANK"),IF(INDEX('Census Input Tab'!$O$33:$O$517,MATCH(ROW()-1,'Census Input Tab'!$X$33:$X$517,0))="NO","Missing Data","BLANK"),"None"))</f>
        <v/>
      </c>
      <c r="G451" s="62" t="str">
        <f>IF(ROW()-1&gt;MAX('Census Input Tab'!$X$33:$X$517),"",IF(OR(INDEX('Census Input Tab'!$O$33:$O$517,MATCH(ROW()-1,'Census Input Tab'!$X$33:$X$517,0))="NO",INDEX('Census Input Tab'!$O$33:$O$517,MATCH(ROW()-1,'Census Input Tab'!$X$33:$X$517,0))="BLANK"),IF(INDEX('Census Input Tab'!$O$33:$O$517,MATCH(ROW()-1,'Census Input Tab'!$X$33:$X$517,0))="NO","Missing Data","BLANK"),"4T"))</f>
        <v/>
      </c>
      <c r="H451"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Tab'!$H$33:$H$517,MATCH(ROW()-1,'Census Input Tab'!$X$33:$X$517,0))))</f>
        <v/>
      </c>
      <c r="I451" s="72" t="str">
        <f>IF(ROW()-1&gt;MAX('Census Input Tab'!$X$33:$X$517),"",IF(OR(INDEX('Census Input Tab'!$O$33:$O$517,MATCH(ROW()-1,'Census Input Tab'!$X$33:$X$517,0))="NO",INDEX('Census Input Tab'!$O$33:$O$517,MATCH(ROW()-1,'Census Input Tab'!$X$33:$X$517,0))="BLANK"),IF(INDEX('Census Input Tab'!$O$33:$O$517,MATCH(ROW()-1,'Census Input Tab'!$X$33:$X$517,0))="NO","Missing Data","BLANK"),""))</f>
        <v/>
      </c>
      <c r="J451"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Tab'!$A$33:$A$517,MATCH(ROW()-1,'Census Input Tab'!$X$33:$X$517,0))))</f>
        <v/>
      </c>
      <c r="K451"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Tab'!$B$33:$B$517,MATCH(ROW()-1,'Census Input Tab'!$X$33:$X$517,0))))</f>
        <v/>
      </c>
      <c r="L451" s="58" t="str">
        <f>IF(ROW()-1&gt;MAX('Census Input Tab'!$X$33:$X$517),"",IF(OR(INDEX('Census Input Tab'!$O$33:$O$517,MATCH(ROW()-1,'Census Input Tab'!$X$33:$X$517,0))="NO",INDEX('Census Input Tab'!$O$33:$O$517,MATCH(ROW()-1,'Census Input Tab'!$X$33:$X$517,0))="BLANK"),IF(INDEX('Census Input Tab'!$O$33:$O$517,MATCH(ROW()-1,'Census Input Tab'!$X$33:$X$517,0))="NO","Missing Data","BLANK"),IF(INDEX('Census Input Tab'!$I$33:$I$517,MATCH(ROW()-1,'Census Input Tab'!$X$33:$X$517,0))="St Con","Y",IF(INDEX('Census Input Tab'!$I$33:$I$517,MATCH(ROW()-1,'Census Input Tab'!$X$33:$X$517,0))="COBRA","Y",""))))</f>
        <v/>
      </c>
    </row>
    <row r="452" spans="1:12" ht="12.75" customHeight="1">
      <c r="A452" s="69" t="str">
        <f>IF(ROW()-1&gt;MAX('Census Input Tab'!$X$33:$X$517),"",IF(OR(INDEX('Census Input Tab'!$O$33:$O$517,MATCH(ROW()-1,'Census Input Tab'!$X$33:$X$517,0))="NO",INDEX('Census Input Tab'!$O$33:$O$517,MATCH(ROW()-1,'Census Input Tab'!$X$33:$X$517,0))="BLANK"),IF(INDEX('Census Input Tab'!$O$33:$O$517,MATCH(ROW()-1,'Census Input Tab'!$X$33:$X$517,0))="NO","Missing Data","BLANK"),INDEX('Census Input Tab'!$D$33:$D$517,MATCH(ROW()-1,'Census Input Tab'!$X$33:$X$517,0))))</f>
        <v/>
      </c>
      <c r="B452"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Tab'!$E$33:$E$517,MATCH(ROW()-1,'Census Input Tab'!$X$33:$X$517,0))))</f>
        <v/>
      </c>
      <c r="C452"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Tab'!$C$33:$C$517,MATCH(ROW()-1,'Census Input Tab'!$X$33:$X$517,0))))</f>
        <v/>
      </c>
      <c r="D452"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Tab'!$F$33:$F$517,MATCH(ROW()-1,'Census Input Tab'!$X$33:$X$517,0))))</f>
        <v/>
      </c>
      <c r="E452" s="70" t="str">
        <f t="shared" si="7"/>
        <v/>
      </c>
      <c r="F452" s="70" t="str">
        <f>IF(ROW()-1&gt;MAX('Census Input Tab'!$X$33:$X$517),"",IF(OR(INDEX('Census Input Tab'!$O$33:$O$517,MATCH(ROW()-1,'Census Input Tab'!$X$33:$X$517,0))="NO",INDEX('Census Input Tab'!$O$33:$O$517,MATCH(ROW()-1,'Census Input Tab'!$X$33:$X$517,0))="BLANK"),IF(INDEX('Census Input Tab'!$O$33:$O$517,MATCH(ROW()-1,'Census Input Tab'!$X$33:$X$517,0))="NO","Missing Data","BLANK"),"None"))</f>
        <v/>
      </c>
      <c r="G452" s="62" t="str">
        <f>IF(ROW()-1&gt;MAX('Census Input Tab'!$X$33:$X$517),"",IF(OR(INDEX('Census Input Tab'!$O$33:$O$517,MATCH(ROW()-1,'Census Input Tab'!$X$33:$X$517,0))="NO",INDEX('Census Input Tab'!$O$33:$O$517,MATCH(ROW()-1,'Census Input Tab'!$X$33:$X$517,0))="BLANK"),IF(INDEX('Census Input Tab'!$O$33:$O$517,MATCH(ROW()-1,'Census Input Tab'!$X$33:$X$517,0))="NO","Missing Data","BLANK"),"4T"))</f>
        <v/>
      </c>
      <c r="H452"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Tab'!$H$33:$H$517,MATCH(ROW()-1,'Census Input Tab'!$X$33:$X$517,0))))</f>
        <v/>
      </c>
      <c r="I452" s="72" t="str">
        <f>IF(ROW()-1&gt;MAX('Census Input Tab'!$X$33:$X$517),"",IF(OR(INDEX('Census Input Tab'!$O$33:$O$517,MATCH(ROW()-1,'Census Input Tab'!$X$33:$X$517,0))="NO",INDEX('Census Input Tab'!$O$33:$O$517,MATCH(ROW()-1,'Census Input Tab'!$X$33:$X$517,0))="BLANK"),IF(INDEX('Census Input Tab'!$O$33:$O$517,MATCH(ROW()-1,'Census Input Tab'!$X$33:$X$517,0))="NO","Missing Data","BLANK"),""))</f>
        <v/>
      </c>
      <c r="J452"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Tab'!$A$33:$A$517,MATCH(ROW()-1,'Census Input Tab'!$X$33:$X$517,0))))</f>
        <v/>
      </c>
      <c r="K452"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Tab'!$B$33:$B$517,MATCH(ROW()-1,'Census Input Tab'!$X$33:$X$517,0))))</f>
        <v/>
      </c>
      <c r="L452" s="58" t="str">
        <f>IF(ROW()-1&gt;MAX('Census Input Tab'!$X$33:$X$517),"",IF(OR(INDEX('Census Input Tab'!$O$33:$O$517,MATCH(ROW()-1,'Census Input Tab'!$X$33:$X$517,0))="NO",INDEX('Census Input Tab'!$O$33:$O$517,MATCH(ROW()-1,'Census Input Tab'!$X$33:$X$517,0))="BLANK"),IF(INDEX('Census Input Tab'!$O$33:$O$517,MATCH(ROW()-1,'Census Input Tab'!$X$33:$X$517,0))="NO","Missing Data","BLANK"),IF(INDEX('Census Input Tab'!$I$33:$I$517,MATCH(ROW()-1,'Census Input Tab'!$X$33:$X$517,0))="St Con","Y",IF(INDEX('Census Input Tab'!$I$33:$I$517,MATCH(ROW()-1,'Census Input Tab'!$X$33:$X$517,0))="COBRA","Y",""))))</f>
        <v/>
      </c>
    </row>
    <row r="453" spans="1:12" ht="12.75" customHeight="1">
      <c r="A453" s="69" t="str">
        <f>IF(ROW()-1&gt;MAX('Census Input Tab'!$X$33:$X$517),"",IF(OR(INDEX('Census Input Tab'!$O$33:$O$517,MATCH(ROW()-1,'Census Input Tab'!$X$33:$X$517,0))="NO",INDEX('Census Input Tab'!$O$33:$O$517,MATCH(ROW()-1,'Census Input Tab'!$X$33:$X$517,0))="BLANK"),IF(INDEX('Census Input Tab'!$O$33:$O$517,MATCH(ROW()-1,'Census Input Tab'!$X$33:$X$517,0))="NO","Missing Data","BLANK"),INDEX('Census Input Tab'!$D$33:$D$517,MATCH(ROW()-1,'Census Input Tab'!$X$33:$X$517,0))))</f>
        <v/>
      </c>
      <c r="B453"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Tab'!$E$33:$E$517,MATCH(ROW()-1,'Census Input Tab'!$X$33:$X$517,0))))</f>
        <v/>
      </c>
      <c r="C453"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Tab'!$C$33:$C$517,MATCH(ROW()-1,'Census Input Tab'!$X$33:$X$517,0))))</f>
        <v/>
      </c>
      <c r="D453"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Tab'!$F$33:$F$517,MATCH(ROW()-1,'Census Input Tab'!$X$33:$X$517,0))))</f>
        <v/>
      </c>
      <c r="E453" s="70" t="str">
        <f t="shared" si="7"/>
        <v/>
      </c>
      <c r="F453" s="70" t="str">
        <f>IF(ROW()-1&gt;MAX('Census Input Tab'!$X$33:$X$517),"",IF(OR(INDEX('Census Input Tab'!$O$33:$O$517,MATCH(ROW()-1,'Census Input Tab'!$X$33:$X$517,0))="NO",INDEX('Census Input Tab'!$O$33:$O$517,MATCH(ROW()-1,'Census Input Tab'!$X$33:$X$517,0))="BLANK"),IF(INDEX('Census Input Tab'!$O$33:$O$517,MATCH(ROW()-1,'Census Input Tab'!$X$33:$X$517,0))="NO","Missing Data","BLANK"),"None"))</f>
        <v/>
      </c>
      <c r="G453" s="62" t="str">
        <f>IF(ROW()-1&gt;MAX('Census Input Tab'!$X$33:$X$517),"",IF(OR(INDEX('Census Input Tab'!$O$33:$O$517,MATCH(ROW()-1,'Census Input Tab'!$X$33:$X$517,0))="NO",INDEX('Census Input Tab'!$O$33:$O$517,MATCH(ROW()-1,'Census Input Tab'!$X$33:$X$517,0))="BLANK"),IF(INDEX('Census Input Tab'!$O$33:$O$517,MATCH(ROW()-1,'Census Input Tab'!$X$33:$X$517,0))="NO","Missing Data","BLANK"),"4T"))</f>
        <v/>
      </c>
      <c r="H453"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Tab'!$H$33:$H$517,MATCH(ROW()-1,'Census Input Tab'!$X$33:$X$517,0))))</f>
        <v/>
      </c>
      <c r="I453" s="72" t="str">
        <f>IF(ROW()-1&gt;MAX('Census Input Tab'!$X$33:$X$517),"",IF(OR(INDEX('Census Input Tab'!$O$33:$O$517,MATCH(ROW()-1,'Census Input Tab'!$X$33:$X$517,0))="NO",INDEX('Census Input Tab'!$O$33:$O$517,MATCH(ROW()-1,'Census Input Tab'!$X$33:$X$517,0))="BLANK"),IF(INDEX('Census Input Tab'!$O$33:$O$517,MATCH(ROW()-1,'Census Input Tab'!$X$33:$X$517,0))="NO","Missing Data","BLANK"),""))</f>
        <v/>
      </c>
      <c r="J453"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Tab'!$A$33:$A$517,MATCH(ROW()-1,'Census Input Tab'!$X$33:$X$517,0))))</f>
        <v/>
      </c>
      <c r="K453"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Tab'!$B$33:$B$517,MATCH(ROW()-1,'Census Input Tab'!$X$33:$X$517,0))))</f>
        <v/>
      </c>
      <c r="L453" s="58" t="str">
        <f>IF(ROW()-1&gt;MAX('Census Input Tab'!$X$33:$X$517),"",IF(OR(INDEX('Census Input Tab'!$O$33:$O$517,MATCH(ROW()-1,'Census Input Tab'!$X$33:$X$517,0))="NO",INDEX('Census Input Tab'!$O$33:$O$517,MATCH(ROW()-1,'Census Input Tab'!$X$33:$X$517,0))="BLANK"),IF(INDEX('Census Input Tab'!$O$33:$O$517,MATCH(ROW()-1,'Census Input Tab'!$X$33:$X$517,0))="NO","Missing Data","BLANK"),IF(INDEX('Census Input Tab'!$I$33:$I$517,MATCH(ROW()-1,'Census Input Tab'!$X$33:$X$517,0))="St Con","Y",IF(INDEX('Census Input Tab'!$I$33:$I$517,MATCH(ROW()-1,'Census Input Tab'!$X$33:$X$517,0))="COBRA","Y",""))))</f>
        <v/>
      </c>
    </row>
    <row r="454" spans="1:12" ht="12.75" customHeight="1">
      <c r="A454" s="69" t="str">
        <f>IF(ROW()-1&gt;MAX('Census Input Tab'!$X$33:$X$517),"",IF(OR(INDEX('Census Input Tab'!$O$33:$O$517,MATCH(ROW()-1,'Census Input Tab'!$X$33:$X$517,0))="NO",INDEX('Census Input Tab'!$O$33:$O$517,MATCH(ROW()-1,'Census Input Tab'!$X$33:$X$517,0))="BLANK"),IF(INDEX('Census Input Tab'!$O$33:$O$517,MATCH(ROW()-1,'Census Input Tab'!$X$33:$X$517,0))="NO","Missing Data","BLANK"),INDEX('Census Input Tab'!$D$33:$D$517,MATCH(ROW()-1,'Census Input Tab'!$X$33:$X$517,0))))</f>
        <v/>
      </c>
      <c r="B454"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Tab'!$E$33:$E$517,MATCH(ROW()-1,'Census Input Tab'!$X$33:$X$517,0))))</f>
        <v/>
      </c>
      <c r="C454"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Tab'!$C$33:$C$517,MATCH(ROW()-1,'Census Input Tab'!$X$33:$X$517,0))))</f>
        <v/>
      </c>
      <c r="D454"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Tab'!$F$33:$F$517,MATCH(ROW()-1,'Census Input Tab'!$X$33:$X$517,0))))</f>
        <v/>
      </c>
      <c r="E454" s="70" t="str">
        <f t="shared" si="7"/>
        <v/>
      </c>
      <c r="F454" s="70" t="str">
        <f>IF(ROW()-1&gt;MAX('Census Input Tab'!$X$33:$X$517),"",IF(OR(INDEX('Census Input Tab'!$O$33:$O$517,MATCH(ROW()-1,'Census Input Tab'!$X$33:$X$517,0))="NO",INDEX('Census Input Tab'!$O$33:$O$517,MATCH(ROW()-1,'Census Input Tab'!$X$33:$X$517,0))="BLANK"),IF(INDEX('Census Input Tab'!$O$33:$O$517,MATCH(ROW()-1,'Census Input Tab'!$X$33:$X$517,0))="NO","Missing Data","BLANK"),"None"))</f>
        <v/>
      </c>
      <c r="G454" s="62" t="str">
        <f>IF(ROW()-1&gt;MAX('Census Input Tab'!$X$33:$X$517),"",IF(OR(INDEX('Census Input Tab'!$O$33:$O$517,MATCH(ROW()-1,'Census Input Tab'!$X$33:$X$517,0))="NO",INDEX('Census Input Tab'!$O$33:$O$517,MATCH(ROW()-1,'Census Input Tab'!$X$33:$X$517,0))="BLANK"),IF(INDEX('Census Input Tab'!$O$33:$O$517,MATCH(ROW()-1,'Census Input Tab'!$X$33:$X$517,0))="NO","Missing Data","BLANK"),"4T"))</f>
        <v/>
      </c>
      <c r="H454"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Tab'!$H$33:$H$517,MATCH(ROW()-1,'Census Input Tab'!$X$33:$X$517,0))))</f>
        <v/>
      </c>
      <c r="I454" s="72" t="str">
        <f>IF(ROW()-1&gt;MAX('Census Input Tab'!$X$33:$X$517),"",IF(OR(INDEX('Census Input Tab'!$O$33:$O$517,MATCH(ROW()-1,'Census Input Tab'!$X$33:$X$517,0))="NO",INDEX('Census Input Tab'!$O$33:$O$517,MATCH(ROW()-1,'Census Input Tab'!$X$33:$X$517,0))="BLANK"),IF(INDEX('Census Input Tab'!$O$33:$O$517,MATCH(ROW()-1,'Census Input Tab'!$X$33:$X$517,0))="NO","Missing Data","BLANK"),""))</f>
        <v/>
      </c>
      <c r="J454"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Tab'!$A$33:$A$517,MATCH(ROW()-1,'Census Input Tab'!$X$33:$X$517,0))))</f>
        <v/>
      </c>
      <c r="K454"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Tab'!$B$33:$B$517,MATCH(ROW()-1,'Census Input Tab'!$X$33:$X$517,0))))</f>
        <v/>
      </c>
      <c r="L454" s="58" t="str">
        <f>IF(ROW()-1&gt;MAX('Census Input Tab'!$X$33:$X$517),"",IF(OR(INDEX('Census Input Tab'!$O$33:$O$517,MATCH(ROW()-1,'Census Input Tab'!$X$33:$X$517,0))="NO",INDEX('Census Input Tab'!$O$33:$O$517,MATCH(ROW()-1,'Census Input Tab'!$X$33:$X$517,0))="BLANK"),IF(INDEX('Census Input Tab'!$O$33:$O$517,MATCH(ROW()-1,'Census Input Tab'!$X$33:$X$517,0))="NO","Missing Data","BLANK"),IF(INDEX('Census Input Tab'!$I$33:$I$517,MATCH(ROW()-1,'Census Input Tab'!$X$33:$X$517,0))="St Con","Y",IF(INDEX('Census Input Tab'!$I$33:$I$517,MATCH(ROW()-1,'Census Input Tab'!$X$33:$X$517,0))="COBRA","Y",""))))</f>
        <v/>
      </c>
    </row>
    <row r="455" spans="1:12" ht="12.75" customHeight="1">
      <c r="A455" s="69" t="str">
        <f>IF(ROW()-1&gt;MAX('Census Input Tab'!$X$33:$X$517),"",IF(OR(INDEX('Census Input Tab'!$O$33:$O$517,MATCH(ROW()-1,'Census Input Tab'!$X$33:$X$517,0))="NO",INDEX('Census Input Tab'!$O$33:$O$517,MATCH(ROW()-1,'Census Input Tab'!$X$33:$X$517,0))="BLANK"),IF(INDEX('Census Input Tab'!$O$33:$O$517,MATCH(ROW()-1,'Census Input Tab'!$X$33:$X$517,0))="NO","Missing Data","BLANK"),INDEX('Census Input Tab'!$D$33:$D$517,MATCH(ROW()-1,'Census Input Tab'!$X$33:$X$517,0))))</f>
        <v/>
      </c>
      <c r="B455"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Tab'!$E$33:$E$517,MATCH(ROW()-1,'Census Input Tab'!$X$33:$X$517,0))))</f>
        <v/>
      </c>
      <c r="C455"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Tab'!$C$33:$C$517,MATCH(ROW()-1,'Census Input Tab'!$X$33:$X$517,0))))</f>
        <v/>
      </c>
      <c r="D455"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Tab'!$F$33:$F$517,MATCH(ROW()-1,'Census Input Tab'!$X$33:$X$517,0))))</f>
        <v/>
      </c>
      <c r="E455" s="70" t="str">
        <f t="shared" si="7"/>
        <v/>
      </c>
      <c r="F455" s="70" t="str">
        <f>IF(ROW()-1&gt;MAX('Census Input Tab'!$X$33:$X$517),"",IF(OR(INDEX('Census Input Tab'!$O$33:$O$517,MATCH(ROW()-1,'Census Input Tab'!$X$33:$X$517,0))="NO",INDEX('Census Input Tab'!$O$33:$O$517,MATCH(ROW()-1,'Census Input Tab'!$X$33:$X$517,0))="BLANK"),IF(INDEX('Census Input Tab'!$O$33:$O$517,MATCH(ROW()-1,'Census Input Tab'!$X$33:$X$517,0))="NO","Missing Data","BLANK"),"None"))</f>
        <v/>
      </c>
      <c r="G455" s="62" t="str">
        <f>IF(ROW()-1&gt;MAX('Census Input Tab'!$X$33:$X$517),"",IF(OR(INDEX('Census Input Tab'!$O$33:$O$517,MATCH(ROW()-1,'Census Input Tab'!$X$33:$X$517,0))="NO",INDEX('Census Input Tab'!$O$33:$O$517,MATCH(ROW()-1,'Census Input Tab'!$X$33:$X$517,0))="BLANK"),IF(INDEX('Census Input Tab'!$O$33:$O$517,MATCH(ROW()-1,'Census Input Tab'!$X$33:$X$517,0))="NO","Missing Data","BLANK"),"4T"))</f>
        <v/>
      </c>
      <c r="H455"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Tab'!$H$33:$H$517,MATCH(ROW()-1,'Census Input Tab'!$X$33:$X$517,0))))</f>
        <v/>
      </c>
      <c r="I455" s="72" t="str">
        <f>IF(ROW()-1&gt;MAX('Census Input Tab'!$X$33:$X$517),"",IF(OR(INDEX('Census Input Tab'!$O$33:$O$517,MATCH(ROW()-1,'Census Input Tab'!$X$33:$X$517,0))="NO",INDEX('Census Input Tab'!$O$33:$O$517,MATCH(ROW()-1,'Census Input Tab'!$X$33:$X$517,0))="BLANK"),IF(INDEX('Census Input Tab'!$O$33:$O$517,MATCH(ROW()-1,'Census Input Tab'!$X$33:$X$517,0))="NO","Missing Data","BLANK"),""))</f>
        <v/>
      </c>
      <c r="J455"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Tab'!$A$33:$A$517,MATCH(ROW()-1,'Census Input Tab'!$X$33:$X$517,0))))</f>
        <v/>
      </c>
      <c r="K455"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Tab'!$B$33:$B$517,MATCH(ROW()-1,'Census Input Tab'!$X$33:$X$517,0))))</f>
        <v/>
      </c>
      <c r="L455" s="58" t="str">
        <f>IF(ROW()-1&gt;MAX('Census Input Tab'!$X$33:$X$517),"",IF(OR(INDEX('Census Input Tab'!$O$33:$O$517,MATCH(ROW()-1,'Census Input Tab'!$X$33:$X$517,0))="NO",INDEX('Census Input Tab'!$O$33:$O$517,MATCH(ROW()-1,'Census Input Tab'!$X$33:$X$517,0))="BLANK"),IF(INDEX('Census Input Tab'!$O$33:$O$517,MATCH(ROW()-1,'Census Input Tab'!$X$33:$X$517,0))="NO","Missing Data","BLANK"),IF(INDEX('Census Input Tab'!$I$33:$I$517,MATCH(ROW()-1,'Census Input Tab'!$X$33:$X$517,0))="St Con","Y",IF(INDEX('Census Input Tab'!$I$33:$I$517,MATCH(ROW()-1,'Census Input Tab'!$X$33:$X$517,0))="COBRA","Y",""))))</f>
        <v/>
      </c>
    </row>
    <row r="456" spans="1:12" ht="12.75" customHeight="1">
      <c r="A456" s="69" t="str">
        <f>IF(ROW()-1&gt;MAX('Census Input Tab'!$X$33:$X$517),"",IF(OR(INDEX('Census Input Tab'!$O$33:$O$517,MATCH(ROW()-1,'Census Input Tab'!$X$33:$X$517,0))="NO",INDEX('Census Input Tab'!$O$33:$O$517,MATCH(ROW()-1,'Census Input Tab'!$X$33:$X$517,0))="BLANK"),IF(INDEX('Census Input Tab'!$O$33:$O$517,MATCH(ROW()-1,'Census Input Tab'!$X$33:$X$517,0))="NO","Missing Data","BLANK"),INDEX('Census Input Tab'!$D$33:$D$517,MATCH(ROW()-1,'Census Input Tab'!$X$33:$X$517,0))))</f>
        <v/>
      </c>
      <c r="B456"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Tab'!$E$33:$E$517,MATCH(ROW()-1,'Census Input Tab'!$X$33:$X$517,0))))</f>
        <v/>
      </c>
      <c r="C456"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Tab'!$C$33:$C$517,MATCH(ROW()-1,'Census Input Tab'!$X$33:$X$517,0))))</f>
        <v/>
      </c>
      <c r="D456"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Tab'!$F$33:$F$517,MATCH(ROW()-1,'Census Input Tab'!$X$33:$X$517,0))))</f>
        <v/>
      </c>
      <c r="E456" s="70" t="str">
        <f t="shared" si="7"/>
        <v/>
      </c>
      <c r="F456" s="70" t="str">
        <f>IF(ROW()-1&gt;MAX('Census Input Tab'!$X$33:$X$517),"",IF(OR(INDEX('Census Input Tab'!$O$33:$O$517,MATCH(ROW()-1,'Census Input Tab'!$X$33:$X$517,0))="NO",INDEX('Census Input Tab'!$O$33:$O$517,MATCH(ROW()-1,'Census Input Tab'!$X$33:$X$517,0))="BLANK"),IF(INDEX('Census Input Tab'!$O$33:$O$517,MATCH(ROW()-1,'Census Input Tab'!$X$33:$X$517,0))="NO","Missing Data","BLANK"),"None"))</f>
        <v/>
      </c>
      <c r="G456" s="62" t="str">
        <f>IF(ROW()-1&gt;MAX('Census Input Tab'!$X$33:$X$517),"",IF(OR(INDEX('Census Input Tab'!$O$33:$O$517,MATCH(ROW()-1,'Census Input Tab'!$X$33:$X$517,0))="NO",INDEX('Census Input Tab'!$O$33:$O$517,MATCH(ROW()-1,'Census Input Tab'!$X$33:$X$517,0))="BLANK"),IF(INDEX('Census Input Tab'!$O$33:$O$517,MATCH(ROW()-1,'Census Input Tab'!$X$33:$X$517,0))="NO","Missing Data","BLANK"),"4T"))</f>
        <v/>
      </c>
      <c r="H456"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Tab'!$H$33:$H$517,MATCH(ROW()-1,'Census Input Tab'!$X$33:$X$517,0))))</f>
        <v/>
      </c>
      <c r="I456" s="72" t="str">
        <f>IF(ROW()-1&gt;MAX('Census Input Tab'!$X$33:$X$517),"",IF(OR(INDEX('Census Input Tab'!$O$33:$O$517,MATCH(ROW()-1,'Census Input Tab'!$X$33:$X$517,0))="NO",INDEX('Census Input Tab'!$O$33:$O$517,MATCH(ROW()-1,'Census Input Tab'!$X$33:$X$517,0))="BLANK"),IF(INDEX('Census Input Tab'!$O$33:$O$517,MATCH(ROW()-1,'Census Input Tab'!$X$33:$X$517,0))="NO","Missing Data","BLANK"),""))</f>
        <v/>
      </c>
      <c r="J456"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Tab'!$A$33:$A$517,MATCH(ROW()-1,'Census Input Tab'!$X$33:$X$517,0))))</f>
        <v/>
      </c>
      <c r="K456"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Tab'!$B$33:$B$517,MATCH(ROW()-1,'Census Input Tab'!$X$33:$X$517,0))))</f>
        <v/>
      </c>
      <c r="L456" s="58" t="str">
        <f>IF(ROW()-1&gt;MAX('Census Input Tab'!$X$33:$X$517),"",IF(OR(INDEX('Census Input Tab'!$O$33:$O$517,MATCH(ROW()-1,'Census Input Tab'!$X$33:$X$517,0))="NO",INDEX('Census Input Tab'!$O$33:$O$517,MATCH(ROW()-1,'Census Input Tab'!$X$33:$X$517,0))="BLANK"),IF(INDEX('Census Input Tab'!$O$33:$O$517,MATCH(ROW()-1,'Census Input Tab'!$X$33:$X$517,0))="NO","Missing Data","BLANK"),IF(INDEX('Census Input Tab'!$I$33:$I$517,MATCH(ROW()-1,'Census Input Tab'!$X$33:$X$517,0))="St Con","Y",IF(INDEX('Census Input Tab'!$I$33:$I$517,MATCH(ROW()-1,'Census Input Tab'!$X$33:$X$517,0))="COBRA","Y",""))))</f>
        <v/>
      </c>
    </row>
    <row r="457" spans="1:12" ht="12.75" customHeight="1">
      <c r="A457" s="69" t="str">
        <f>IF(ROW()-1&gt;MAX('Census Input Tab'!$X$33:$X$517),"",IF(OR(INDEX('Census Input Tab'!$O$33:$O$517,MATCH(ROW()-1,'Census Input Tab'!$X$33:$X$517,0))="NO",INDEX('Census Input Tab'!$O$33:$O$517,MATCH(ROW()-1,'Census Input Tab'!$X$33:$X$517,0))="BLANK"),IF(INDEX('Census Input Tab'!$O$33:$O$517,MATCH(ROW()-1,'Census Input Tab'!$X$33:$X$517,0))="NO","Missing Data","BLANK"),INDEX('Census Input Tab'!$D$33:$D$517,MATCH(ROW()-1,'Census Input Tab'!$X$33:$X$517,0))))</f>
        <v/>
      </c>
      <c r="B457"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Tab'!$E$33:$E$517,MATCH(ROW()-1,'Census Input Tab'!$X$33:$X$517,0))))</f>
        <v/>
      </c>
      <c r="C457"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Tab'!$C$33:$C$517,MATCH(ROW()-1,'Census Input Tab'!$X$33:$X$517,0))))</f>
        <v/>
      </c>
      <c r="D457"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Tab'!$F$33:$F$517,MATCH(ROW()-1,'Census Input Tab'!$X$33:$X$517,0))))</f>
        <v/>
      </c>
      <c r="E457" s="70" t="str">
        <f t="shared" si="7"/>
        <v/>
      </c>
      <c r="F457" s="70" t="str">
        <f>IF(ROW()-1&gt;MAX('Census Input Tab'!$X$33:$X$517),"",IF(OR(INDEX('Census Input Tab'!$O$33:$O$517,MATCH(ROW()-1,'Census Input Tab'!$X$33:$X$517,0))="NO",INDEX('Census Input Tab'!$O$33:$O$517,MATCH(ROW()-1,'Census Input Tab'!$X$33:$X$517,0))="BLANK"),IF(INDEX('Census Input Tab'!$O$33:$O$517,MATCH(ROW()-1,'Census Input Tab'!$X$33:$X$517,0))="NO","Missing Data","BLANK"),"None"))</f>
        <v/>
      </c>
      <c r="G457" s="62" t="str">
        <f>IF(ROW()-1&gt;MAX('Census Input Tab'!$X$33:$X$517),"",IF(OR(INDEX('Census Input Tab'!$O$33:$O$517,MATCH(ROW()-1,'Census Input Tab'!$X$33:$X$517,0))="NO",INDEX('Census Input Tab'!$O$33:$O$517,MATCH(ROW()-1,'Census Input Tab'!$X$33:$X$517,0))="BLANK"),IF(INDEX('Census Input Tab'!$O$33:$O$517,MATCH(ROW()-1,'Census Input Tab'!$X$33:$X$517,0))="NO","Missing Data","BLANK"),"4T"))</f>
        <v/>
      </c>
      <c r="H457"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Tab'!$H$33:$H$517,MATCH(ROW()-1,'Census Input Tab'!$X$33:$X$517,0))))</f>
        <v/>
      </c>
      <c r="I457" s="72" t="str">
        <f>IF(ROW()-1&gt;MAX('Census Input Tab'!$X$33:$X$517),"",IF(OR(INDEX('Census Input Tab'!$O$33:$O$517,MATCH(ROW()-1,'Census Input Tab'!$X$33:$X$517,0))="NO",INDEX('Census Input Tab'!$O$33:$O$517,MATCH(ROW()-1,'Census Input Tab'!$X$33:$X$517,0))="BLANK"),IF(INDEX('Census Input Tab'!$O$33:$O$517,MATCH(ROW()-1,'Census Input Tab'!$X$33:$X$517,0))="NO","Missing Data","BLANK"),""))</f>
        <v/>
      </c>
      <c r="J457"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Tab'!$A$33:$A$517,MATCH(ROW()-1,'Census Input Tab'!$X$33:$X$517,0))))</f>
        <v/>
      </c>
      <c r="K457"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Tab'!$B$33:$B$517,MATCH(ROW()-1,'Census Input Tab'!$X$33:$X$517,0))))</f>
        <v/>
      </c>
      <c r="L457" s="58" t="str">
        <f>IF(ROW()-1&gt;MAX('Census Input Tab'!$X$33:$X$517),"",IF(OR(INDEX('Census Input Tab'!$O$33:$O$517,MATCH(ROW()-1,'Census Input Tab'!$X$33:$X$517,0))="NO",INDEX('Census Input Tab'!$O$33:$O$517,MATCH(ROW()-1,'Census Input Tab'!$X$33:$X$517,0))="BLANK"),IF(INDEX('Census Input Tab'!$O$33:$O$517,MATCH(ROW()-1,'Census Input Tab'!$X$33:$X$517,0))="NO","Missing Data","BLANK"),IF(INDEX('Census Input Tab'!$I$33:$I$517,MATCH(ROW()-1,'Census Input Tab'!$X$33:$X$517,0))="St Con","Y",IF(INDEX('Census Input Tab'!$I$33:$I$517,MATCH(ROW()-1,'Census Input Tab'!$X$33:$X$517,0))="COBRA","Y",""))))</f>
        <v/>
      </c>
    </row>
    <row r="458" spans="1:12" ht="12.75" customHeight="1">
      <c r="A458" s="69" t="str">
        <f>IF(ROW()-1&gt;MAX('Census Input Tab'!$X$33:$X$517),"",IF(OR(INDEX('Census Input Tab'!$O$33:$O$517,MATCH(ROW()-1,'Census Input Tab'!$X$33:$X$517,0))="NO",INDEX('Census Input Tab'!$O$33:$O$517,MATCH(ROW()-1,'Census Input Tab'!$X$33:$X$517,0))="BLANK"),IF(INDEX('Census Input Tab'!$O$33:$O$517,MATCH(ROW()-1,'Census Input Tab'!$X$33:$X$517,0))="NO","Missing Data","BLANK"),INDEX('Census Input Tab'!$D$33:$D$517,MATCH(ROW()-1,'Census Input Tab'!$X$33:$X$517,0))))</f>
        <v/>
      </c>
      <c r="B458"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Tab'!$E$33:$E$517,MATCH(ROW()-1,'Census Input Tab'!$X$33:$X$517,0))))</f>
        <v/>
      </c>
      <c r="C458"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Tab'!$C$33:$C$517,MATCH(ROW()-1,'Census Input Tab'!$X$33:$X$517,0))))</f>
        <v/>
      </c>
      <c r="D458"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Tab'!$F$33:$F$517,MATCH(ROW()-1,'Census Input Tab'!$X$33:$X$517,0))))</f>
        <v/>
      </c>
      <c r="E458" s="70" t="str">
        <f t="shared" si="7"/>
        <v/>
      </c>
      <c r="F458" s="70" t="str">
        <f>IF(ROW()-1&gt;MAX('Census Input Tab'!$X$33:$X$517),"",IF(OR(INDEX('Census Input Tab'!$O$33:$O$517,MATCH(ROW()-1,'Census Input Tab'!$X$33:$X$517,0))="NO",INDEX('Census Input Tab'!$O$33:$O$517,MATCH(ROW()-1,'Census Input Tab'!$X$33:$X$517,0))="BLANK"),IF(INDEX('Census Input Tab'!$O$33:$O$517,MATCH(ROW()-1,'Census Input Tab'!$X$33:$X$517,0))="NO","Missing Data","BLANK"),"None"))</f>
        <v/>
      </c>
      <c r="G458" s="62" t="str">
        <f>IF(ROW()-1&gt;MAX('Census Input Tab'!$X$33:$X$517),"",IF(OR(INDEX('Census Input Tab'!$O$33:$O$517,MATCH(ROW()-1,'Census Input Tab'!$X$33:$X$517,0))="NO",INDEX('Census Input Tab'!$O$33:$O$517,MATCH(ROW()-1,'Census Input Tab'!$X$33:$X$517,0))="BLANK"),IF(INDEX('Census Input Tab'!$O$33:$O$517,MATCH(ROW()-1,'Census Input Tab'!$X$33:$X$517,0))="NO","Missing Data","BLANK"),"4T"))</f>
        <v/>
      </c>
      <c r="H458"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Tab'!$H$33:$H$517,MATCH(ROW()-1,'Census Input Tab'!$X$33:$X$517,0))))</f>
        <v/>
      </c>
      <c r="I458" s="72" t="str">
        <f>IF(ROW()-1&gt;MAX('Census Input Tab'!$X$33:$X$517),"",IF(OR(INDEX('Census Input Tab'!$O$33:$O$517,MATCH(ROW()-1,'Census Input Tab'!$X$33:$X$517,0))="NO",INDEX('Census Input Tab'!$O$33:$O$517,MATCH(ROW()-1,'Census Input Tab'!$X$33:$X$517,0))="BLANK"),IF(INDEX('Census Input Tab'!$O$33:$O$517,MATCH(ROW()-1,'Census Input Tab'!$X$33:$X$517,0))="NO","Missing Data","BLANK"),""))</f>
        <v/>
      </c>
      <c r="J458"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Tab'!$A$33:$A$517,MATCH(ROW()-1,'Census Input Tab'!$X$33:$X$517,0))))</f>
        <v/>
      </c>
      <c r="K458"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Tab'!$B$33:$B$517,MATCH(ROW()-1,'Census Input Tab'!$X$33:$X$517,0))))</f>
        <v/>
      </c>
      <c r="L458" s="58" t="str">
        <f>IF(ROW()-1&gt;MAX('Census Input Tab'!$X$33:$X$517),"",IF(OR(INDEX('Census Input Tab'!$O$33:$O$517,MATCH(ROW()-1,'Census Input Tab'!$X$33:$X$517,0))="NO",INDEX('Census Input Tab'!$O$33:$O$517,MATCH(ROW()-1,'Census Input Tab'!$X$33:$X$517,0))="BLANK"),IF(INDEX('Census Input Tab'!$O$33:$O$517,MATCH(ROW()-1,'Census Input Tab'!$X$33:$X$517,0))="NO","Missing Data","BLANK"),IF(INDEX('Census Input Tab'!$I$33:$I$517,MATCH(ROW()-1,'Census Input Tab'!$X$33:$X$517,0))="St Con","Y",IF(INDEX('Census Input Tab'!$I$33:$I$517,MATCH(ROW()-1,'Census Input Tab'!$X$33:$X$517,0))="COBRA","Y",""))))</f>
        <v/>
      </c>
    </row>
    <row r="459" spans="1:12" ht="12.75" customHeight="1">
      <c r="A459" s="69" t="str">
        <f>IF(ROW()-1&gt;MAX('Census Input Tab'!$X$33:$X$517),"",IF(OR(INDEX('Census Input Tab'!$O$33:$O$517,MATCH(ROW()-1,'Census Input Tab'!$X$33:$X$517,0))="NO",INDEX('Census Input Tab'!$O$33:$O$517,MATCH(ROW()-1,'Census Input Tab'!$X$33:$X$517,0))="BLANK"),IF(INDEX('Census Input Tab'!$O$33:$O$517,MATCH(ROW()-1,'Census Input Tab'!$X$33:$X$517,0))="NO","Missing Data","BLANK"),INDEX('Census Input Tab'!$D$33:$D$517,MATCH(ROW()-1,'Census Input Tab'!$X$33:$X$517,0))))</f>
        <v/>
      </c>
      <c r="B459"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Tab'!$E$33:$E$517,MATCH(ROW()-1,'Census Input Tab'!$X$33:$X$517,0))))</f>
        <v/>
      </c>
      <c r="C459"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Tab'!$C$33:$C$517,MATCH(ROW()-1,'Census Input Tab'!$X$33:$X$517,0))))</f>
        <v/>
      </c>
      <c r="D459"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Tab'!$F$33:$F$517,MATCH(ROW()-1,'Census Input Tab'!$X$33:$X$517,0))))</f>
        <v/>
      </c>
      <c r="E459" s="70" t="str">
        <f t="shared" si="7"/>
        <v/>
      </c>
      <c r="F459" s="70" t="str">
        <f>IF(ROW()-1&gt;MAX('Census Input Tab'!$X$33:$X$517),"",IF(OR(INDEX('Census Input Tab'!$O$33:$O$517,MATCH(ROW()-1,'Census Input Tab'!$X$33:$X$517,0))="NO",INDEX('Census Input Tab'!$O$33:$O$517,MATCH(ROW()-1,'Census Input Tab'!$X$33:$X$517,0))="BLANK"),IF(INDEX('Census Input Tab'!$O$33:$O$517,MATCH(ROW()-1,'Census Input Tab'!$X$33:$X$517,0))="NO","Missing Data","BLANK"),"None"))</f>
        <v/>
      </c>
      <c r="G459" s="62" t="str">
        <f>IF(ROW()-1&gt;MAX('Census Input Tab'!$X$33:$X$517),"",IF(OR(INDEX('Census Input Tab'!$O$33:$O$517,MATCH(ROW()-1,'Census Input Tab'!$X$33:$X$517,0))="NO",INDEX('Census Input Tab'!$O$33:$O$517,MATCH(ROW()-1,'Census Input Tab'!$X$33:$X$517,0))="BLANK"),IF(INDEX('Census Input Tab'!$O$33:$O$517,MATCH(ROW()-1,'Census Input Tab'!$X$33:$X$517,0))="NO","Missing Data","BLANK"),"4T"))</f>
        <v/>
      </c>
      <c r="H459"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Tab'!$H$33:$H$517,MATCH(ROW()-1,'Census Input Tab'!$X$33:$X$517,0))))</f>
        <v/>
      </c>
      <c r="I459" s="72" t="str">
        <f>IF(ROW()-1&gt;MAX('Census Input Tab'!$X$33:$X$517),"",IF(OR(INDEX('Census Input Tab'!$O$33:$O$517,MATCH(ROW()-1,'Census Input Tab'!$X$33:$X$517,0))="NO",INDEX('Census Input Tab'!$O$33:$O$517,MATCH(ROW()-1,'Census Input Tab'!$X$33:$X$517,0))="BLANK"),IF(INDEX('Census Input Tab'!$O$33:$O$517,MATCH(ROW()-1,'Census Input Tab'!$X$33:$X$517,0))="NO","Missing Data","BLANK"),""))</f>
        <v/>
      </c>
      <c r="J459"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Tab'!$A$33:$A$517,MATCH(ROW()-1,'Census Input Tab'!$X$33:$X$517,0))))</f>
        <v/>
      </c>
      <c r="K459"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Tab'!$B$33:$B$517,MATCH(ROW()-1,'Census Input Tab'!$X$33:$X$517,0))))</f>
        <v/>
      </c>
      <c r="L459" s="58" t="str">
        <f>IF(ROW()-1&gt;MAX('Census Input Tab'!$X$33:$X$517),"",IF(OR(INDEX('Census Input Tab'!$O$33:$O$517,MATCH(ROW()-1,'Census Input Tab'!$X$33:$X$517,0))="NO",INDEX('Census Input Tab'!$O$33:$O$517,MATCH(ROW()-1,'Census Input Tab'!$X$33:$X$517,0))="BLANK"),IF(INDEX('Census Input Tab'!$O$33:$O$517,MATCH(ROW()-1,'Census Input Tab'!$X$33:$X$517,0))="NO","Missing Data","BLANK"),IF(INDEX('Census Input Tab'!$I$33:$I$517,MATCH(ROW()-1,'Census Input Tab'!$X$33:$X$517,0))="St Con","Y",IF(INDEX('Census Input Tab'!$I$33:$I$517,MATCH(ROW()-1,'Census Input Tab'!$X$33:$X$517,0))="COBRA","Y",""))))</f>
        <v/>
      </c>
    </row>
    <row r="460" spans="1:12" ht="12.75" customHeight="1">
      <c r="A460" s="69" t="str">
        <f>IF(ROW()-1&gt;MAX('Census Input Tab'!$X$33:$X$517),"",IF(OR(INDEX('Census Input Tab'!$O$33:$O$517,MATCH(ROW()-1,'Census Input Tab'!$X$33:$X$517,0))="NO",INDEX('Census Input Tab'!$O$33:$O$517,MATCH(ROW()-1,'Census Input Tab'!$X$33:$X$517,0))="BLANK"),IF(INDEX('Census Input Tab'!$O$33:$O$517,MATCH(ROW()-1,'Census Input Tab'!$X$33:$X$517,0))="NO","Missing Data","BLANK"),INDEX('Census Input Tab'!$D$33:$D$517,MATCH(ROW()-1,'Census Input Tab'!$X$33:$X$517,0))))</f>
        <v/>
      </c>
      <c r="B460"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Tab'!$E$33:$E$517,MATCH(ROW()-1,'Census Input Tab'!$X$33:$X$517,0))))</f>
        <v/>
      </c>
      <c r="C460"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Tab'!$C$33:$C$517,MATCH(ROW()-1,'Census Input Tab'!$X$33:$X$517,0))))</f>
        <v/>
      </c>
      <c r="D460"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Tab'!$F$33:$F$517,MATCH(ROW()-1,'Census Input Tab'!$X$33:$X$517,0))))</f>
        <v/>
      </c>
      <c r="E460" s="70" t="str">
        <f t="shared" si="7"/>
        <v/>
      </c>
      <c r="F460" s="70" t="str">
        <f>IF(ROW()-1&gt;MAX('Census Input Tab'!$X$33:$X$517),"",IF(OR(INDEX('Census Input Tab'!$O$33:$O$517,MATCH(ROW()-1,'Census Input Tab'!$X$33:$X$517,0))="NO",INDEX('Census Input Tab'!$O$33:$O$517,MATCH(ROW()-1,'Census Input Tab'!$X$33:$X$517,0))="BLANK"),IF(INDEX('Census Input Tab'!$O$33:$O$517,MATCH(ROW()-1,'Census Input Tab'!$X$33:$X$517,0))="NO","Missing Data","BLANK"),"None"))</f>
        <v/>
      </c>
      <c r="G460" s="62" t="str">
        <f>IF(ROW()-1&gt;MAX('Census Input Tab'!$X$33:$X$517),"",IF(OR(INDEX('Census Input Tab'!$O$33:$O$517,MATCH(ROW()-1,'Census Input Tab'!$X$33:$X$517,0))="NO",INDEX('Census Input Tab'!$O$33:$O$517,MATCH(ROW()-1,'Census Input Tab'!$X$33:$X$517,0))="BLANK"),IF(INDEX('Census Input Tab'!$O$33:$O$517,MATCH(ROW()-1,'Census Input Tab'!$X$33:$X$517,0))="NO","Missing Data","BLANK"),"4T"))</f>
        <v/>
      </c>
      <c r="H460"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Tab'!$H$33:$H$517,MATCH(ROW()-1,'Census Input Tab'!$X$33:$X$517,0))))</f>
        <v/>
      </c>
      <c r="I460" s="72" t="str">
        <f>IF(ROW()-1&gt;MAX('Census Input Tab'!$X$33:$X$517),"",IF(OR(INDEX('Census Input Tab'!$O$33:$O$517,MATCH(ROW()-1,'Census Input Tab'!$X$33:$X$517,0))="NO",INDEX('Census Input Tab'!$O$33:$O$517,MATCH(ROW()-1,'Census Input Tab'!$X$33:$X$517,0))="BLANK"),IF(INDEX('Census Input Tab'!$O$33:$O$517,MATCH(ROW()-1,'Census Input Tab'!$X$33:$X$517,0))="NO","Missing Data","BLANK"),""))</f>
        <v/>
      </c>
      <c r="J460"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Tab'!$A$33:$A$517,MATCH(ROW()-1,'Census Input Tab'!$X$33:$X$517,0))))</f>
        <v/>
      </c>
      <c r="K460"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Tab'!$B$33:$B$517,MATCH(ROW()-1,'Census Input Tab'!$X$33:$X$517,0))))</f>
        <v/>
      </c>
      <c r="L460" s="58" t="str">
        <f>IF(ROW()-1&gt;MAX('Census Input Tab'!$X$33:$X$517),"",IF(OR(INDEX('Census Input Tab'!$O$33:$O$517,MATCH(ROW()-1,'Census Input Tab'!$X$33:$X$517,0))="NO",INDEX('Census Input Tab'!$O$33:$O$517,MATCH(ROW()-1,'Census Input Tab'!$X$33:$X$517,0))="BLANK"),IF(INDEX('Census Input Tab'!$O$33:$O$517,MATCH(ROW()-1,'Census Input Tab'!$X$33:$X$517,0))="NO","Missing Data","BLANK"),IF(INDEX('Census Input Tab'!$I$33:$I$517,MATCH(ROW()-1,'Census Input Tab'!$X$33:$X$517,0))="St Con","Y",IF(INDEX('Census Input Tab'!$I$33:$I$517,MATCH(ROW()-1,'Census Input Tab'!$X$33:$X$517,0))="COBRA","Y",""))))</f>
        <v/>
      </c>
    </row>
    <row r="461" spans="1:12" ht="12.75" customHeight="1">
      <c r="A461" s="69" t="str">
        <f>IF(ROW()-1&gt;MAX('Census Input Tab'!$X$33:$X$517),"",IF(OR(INDEX('Census Input Tab'!$O$33:$O$517,MATCH(ROW()-1,'Census Input Tab'!$X$33:$X$517,0))="NO",INDEX('Census Input Tab'!$O$33:$O$517,MATCH(ROW()-1,'Census Input Tab'!$X$33:$X$517,0))="BLANK"),IF(INDEX('Census Input Tab'!$O$33:$O$517,MATCH(ROW()-1,'Census Input Tab'!$X$33:$X$517,0))="NO","Missing Data","BLANK"),INDEX('Census Input Tab'!$D$33:$D$517,MATCH(ROW()-1,'Census Input Tab'!$X$33:$X$517,0))))</f>
        <v/>
      </c>
      <c r="B461"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Tab'!$E$33:$E$517,MATCH(ROW()-1,'Census Input Tab'!$X$33:$X$517,0))))</f>
        <v/>
      </c>
      <c r="C461"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Tab'!$C$33:$C$517,MATCH(ROW()-1,'Census Input Tab'!$X$33:$X$517,0))))</f>
        <v/>
      </c>
      <c r="D461"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Tab'!$F$33:$F$517,MATCH(ROW()-1,'Census Input Tab'!$X$33:$X$517,0))))</f>
        <v/>
      </c>
      <c r="E461" s="70" t="str">
        <f t="shared" si="7"/>
        <v/>
      </c>
      <c r="F461" s="70" t="str">
        <f>IF(ROW()-1&gt;MAX('Census Input Tab'!$X$33:$X$517),"",IF(OR(INDEX('Census Input Tab'!$O$33:$O$517,MATCH(ROW()-1,'Census Input Tab'!$X$33:$X$517,0))="NO",INDEX('Census Input Tab'!$O$33:$O$517,MATCH(ROW()-1,'Census Input Tab'!$X$33:$X$517,0))="BLANK"),IF(INDEX('Census Input Tab'!$O$33:$O$517,MATCH(ROW()-1,'Census Input Tab'!$X$33:$X$517,0))="NO","Missing Data","BLANK"),"None"))</f>
        <v/>
      </c>
      <c r="G461" s="62" t="str">
        <f>IF(ROW()-1&gt;MAX('Census Input Tab'!$X$33:$X$517),"",IF(OR(INDEX('Census Input Tab'!$O$33:$O$517,MATCH(ROW()-1,'Census Input Tab'!$X$33:$X$517,0))="NO",INDEX('Census Input Tab'!$O$33:$O$517,MATCH(ROW()-1,'Census Input Tab'!$X$33:$X$517,0))="BLANK"),IF(INDEX('Census Input Tab'!$O$33:$O$517,MATCH(ROW()-1,'Census Input Tab'!$X$33:$X$517,0))="NO","Missing Data","BLANK"),"4T"))</f>
        <v/>
      </c>
      <c r="H461"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Tab'!$H$33:$H$517,MATCH(ROW()-1,'Census Input Tab'!$X$33:$X$517,0))))</f>
        <v/>
      </c>
      <c r="I461" s="72" t="str">
        <f>IF(ROW()-1&gt;MAX('Census Input Tab'!$X$33:$X$517),"",IF(OR(INDEX('Census Input Tab'!$O$33:$O$517,MATCH(ROW()-1,'Census Input Tab'!$X$33:$X$517,0))="NO",INDEX('Census Input Tab'!$O$33:$O$517,MATCH(ROW()-1,'Census Input Tab'!$X$33:$X$517,0))="BLANK"),IF(INDEX('Census Input Tab'!$O$33:$O$517,MATCH(ROW()-1,'Census Input Tab'!$X$33:$X$517,0))="NO","Missing Data","BLANK"),""))</f>
        <v/>
      </c>
      <c r="J461"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Tab'!$A$33:$A$517,MATCH(ROW()-1,'Census Input Tab'!$X$33:$X$517,0))))</f>
        <v/>
      </c>
      <c r="K461"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Tab'!$B$33:$B$517,MATCH(ROW()-1,'Census Input Tab'!$X$33:$X$517,0))))</f>
        <v/>
      </c>
      <c r="L461" s="58" t="str">
        <f>IF(ROW()-1&gt;MAX('Census Input Tab'!$X$33:$X$517),"",IF(OR(INDEX('Census Input Tab'!$O$33:$O$517,MATCH(ROW()-1,'Census Input Tab'!$X$33:$X$517,0))="NO",INDEX('Census Input Tab'!$O$33:$O$517,MATCH(ROW()-1,'Census Input Tab'!$X$33:$X$517,0))="BLANK"),IF(INDEX('Census Input Tab'!$O$33:$O$517,MATCH(ROW()-1,'Census Input Tab'!$X$33:$X$517,0))="NO","Missing Data","BLANK"),IF(INDEX('Census Input Tab'!$I$33:$I$517,MATCH(ROW()-1,'Census Input Tab'!$X$33:$X$517,0))="St Con","Y",IF(INDEX('Census Input Tab'!$I$33:$I$517,MATCH(ROW()-1,'Census Input Tab'!$X$33:$X$517,0))="COBRA","Y",""))))</f>
        <v/>
      </c>
    </row>
    <row r="462" spans="1:12" ht="12.75" customHeight="1">
      <c r="A462" s="69" t="str">
        <f>IF(ROW()-1&gt;MAX('Census Input Tab'!$X$33:$X$517),"",IF(OR(INDEX('Census Input Tab'!$O$33:$O$517,MATCH(ROW()-1,'Census Input Tab'!$X$33:$X$517,0))="NO",INDEX('Census Input Tab'!$O$33:$O$517,MATCH(ROW()-1,'Census Input Tab'!$X$33:$X$517,0))="BLANK"),IF(INDEX('Census Input Tab'!$O$33:$O$517,MATCH(ROW()-1,'Census Input Tab'!$X$33:$X$517,0))="NO","Missing Data","BLANK"),INDEX('Census Input Tab'!$D$33:$D$517,MATCH(ROW()-1,'Census Input Tab'!$X$33:$X$517,0))))</f>
        <v/>
      </c>
      <c r="B462"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Tab'!$E$33:$E$517,MATCH(ROW()-1,'Census Input Tab'!$X$33:$X$517,0))))</f>
        <v/>
      </c>
      <c r="C462"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Tab'!$C$33:$C$517,MATCH(ROW()-1,'Census Input Tab'!$X$33:$X$517,0))))</f>
        <v/>
      </c>
      <c r="D462"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Tab'!$F$33:$F$517,MATCH(ROW()-1,'Census Input Tab'!$X$33:$X$517,0))))</f>
        <v/>
      </c>
      <c r="E462" s="70" t="str">
        <f t="shared" si="7"/>
        <v/>
      </c>
      <c r="F462" s="70" t="str">
        <f>IF(ROW()-1&gt;MAX('Census Input Tab'!$X$33:$X$517),"",IF(OR(INDEX('Census Input Tab'!$O$33:$O$517,MATCH(ROW()-1,'Census Input Tab'!$X$33:$X$517,0))="NO",INDEX('Census Input Tab'!$O$33:$O$517,MATCH(ROW()-1,'Census Input Tab'!$X$33:$X$517,0))="BLANK"),IF(INDEX('Census Input Tab'!$O$33:$O$517,MATCH(ROW()-1,'Census Input Tab'!$X$33:$X$517,0))="NO","Missing Data","BLANK"),"None"))</f>
        <v/>
      </c>
      <c r="G462" s="62" t="str">
        <f>IF(ROW()-1&gt;MAX('Census Input Tab'!$X$33:$X$517),"",IF(OR(INDEX('Census Input Tab'!$O$33:$O$517,MATCH(ROW()-1,'Census Input Tab'!$X$33:$X$517,0))="NO",INDEX('Census Input Tab'!$O$33:$O$517,MATCH(ROW()-1,'Census Input Tab'!$X$33:$X$517,0))="BLANK"),IF(INDEX('Census Input Tab'!$O$33:$O$517,MATCH(ROW()-1,'Census Input Tab'!$X$33:$X$517,0))="NO","Missing Data","BLANK"),"4T"))</f>
        <v/>
      </c>
      <c r="H462"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Tab'!$H$33:$H$517,MATCH(ROW()-1,'Census Input Tab'!$X$33:$X$517,0))))</f>
        <v/>
      </c>
      <c r="I462" s="72" t="str">
        <f>IF(ROW()-1&gt;MAX('Census Input Tab'!$X$33:$X$517),"",IF(OR(INDEX('Census Input Tab'!$O$33:$O$517,MATCH(ROW()-1,'Census Input Tab'!$X$33:$X$517,0))="NO",INDEX('Census Input Tab'!$O$33:$O$517,MATCH(ROW()-1,'Census Input Tab'!$X$33:$X$517,0))="BLANK"),IF(INDEX('Census Input Tab'!$O$33:$O$517,MATCH(ROW()-1,'Census Input Tab'!$X$33:$X$517,0))="NO","Missing Data","BLANK"),""))</f>
        <v/>
      </c>
      <c r="J462"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Tab'!$A$33:$A$517,MATCH(ROW()-1,'Census Input Tab'!$X$33:$X$517,0))))</f>
        <v/>
      </c>
      <c r="K462"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Tab'!$B$33:$B$517,MATCH(ROW()-1,'Census Input Tab'!$X$33:$X$517,0))))</f>
        <v/>
      </c>
      <c r="L462" s="58" t="str">
        <f>IF(ROW()-1&gt;MAX('Census Input Tab'!$X$33:$X$517),"",IF(OR(INDEX('Census Input Tab'!$O$33:$O$517,MATCH(ROW()-1,'Census Input Tab'!$X$33:$X$517,0))="NO",INDEX('Census Input Tab'!$O$33:$O$517,MATCH(ROW()-1,'Census Input Tab'!$X$33:$X$517,0))="BLANK"),IF(INDEX('Census Input Tab'!$O$33:$O$517,MATCH(ROW()-1,'Census Input Tab'!$X$33:$X$517,0))="NO","Missing Data","BLANK"),IF(INDEX('Census Input Tab'!$I$33:$I$517,MATCH(ROW()-1,'Census Input Tab'!$X$33:$X$517,0))="St Con","Y",IF(INDEX('Census Input Tab'!$I$33:$I$517,MATCH(ROW()-1,'Census Input Tab'!$X$33:$X$517,0))="COBRA","Y",""))))</f>
        <v/>
      </c>
    </row>
    <row r="463" spans="1:12" ht="12.75" customHeight="1">
      <c r="A463" s="69" t="str">
        <f>IF(ROW()-1&gt;MAX('Census Input Tab'!$X$33:$X$517),"",IF(OR(INDEX('Census Input Tab'!$O$33:$O$517,MATCH(ROW()-1,'Census Input Tab'!$X$33:$X$517,0))="NO",INDEX('Census Input Tab'!$O$33:$O$517,MATCH(ROW()-1,'Census Input Tab'!$X$33:$X$517,0))="BLANK"),IF(INDEX('Census Input Tab'!$O$33:$O$517,MATCH(ROW()-1,'Census Input Tab'!$X$33:$X$517,0))="NO","Missing Data","BLANK"),INDEX('Census Input Tab'!$D$33:$D$517,MATCH(ROW()-1,'Census Input Tab'!$X$33:$X$517,0))))</f>
        <v/>
      </c>
      <c r="B463"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Tab'!$E$33:$E$517,MATCH(ROW()-1,'Census Input Tab'!$X$33:$X$517,0))))</f>
        <v/>
      </c>
      <c r="C463"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Tab'!$C$33:$C$517,MATCH(ROW()-1,'Census Input Tab'!$X$33:$X$517,0))))</f>
        <v/>
      </c>
      <c r="D463"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Tab'!$F$33:$F$517,MATCH(ROW()-1,'Census Input Tab'!$X$33:$X$517,0))))</f>
        <v/>
      </c>
      <c r="E463" s="70" t="str">
        <f t="shared" si="7"/>
        <v/>
      </c>
      <c r="F463" s="70" t="str">
        <f>IF(ROW()-1&gt;MAX('Census Input Tab'!$X$33:$X$517),"",IF(OR(INDEX('Census Input Tab'!$O$33:$O$517,MATCH(ROW()-1,'Census Input Tab'!$X$33:$X$517,0))="NO",INDEX('Census Input Tab'!$O$33:$O$517,MATCH(ROW()-1,'Census Input Tab'!$X$33:$X$517,0))="BLANK"),IF(INDEX('Census Input Tab'!$O$33:$O$517,MATCH(ROW()-1,'Census Input Tab'!$X$33:$X$517,0))="NO","Missing Data","BLANK"),"None"))</f>
        <v/>
      </c>
      <c r="G463" s="62" t="str">
        <f>IF(ROW()-1&gt;MAX('Census Input Tab'!$X$33:$X$517),"",IF(OR(INDEX('Census Input Tab'!$O$33:$O$517,MATCH(ROW()-1,'Census Input Tab'!$X$33:$X$517,0))="NO",INDEX('Census Input Tab'!$O$33:$O$517,MATCH(ROW()-1,'Census Input Tab'!$X$33:$X$517,0))="BLANK"),IF(INDEX('Census Input Tab'!$O$33:$O$517,MATCH(ROW()-1,'Census Input Tab'!$X$33:$X$517,0))="NO","Missing Data","BLANK"),"4T"))</f>
        <v/>
      </c>
      <c r="H463"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Tab'!$H$33:$H$517,MATCH(ROW()-1,'Census Input Tab'!$X$33:$X$517,0))))</f>
        <v/>
      </c>
      <c r="I463" s="72" t="str">
        <f>IF(ROW()-1&gt;MAX('Census Input Tab'!$X$33:$X$517),"",IF(OR(INDEX('Census Input Tab'!$O$33:$O$517,MATCH(ROW()-1,'Census Input Tab'!$X$33:$X$517,0))="NO",INDEX('Census Input Tab'!$O$33:$O$517,MATCH(ROW()-1,'Census Input Tab'!$X$33:$X$517,0))="BLANK"),IF(INDEX('Census Input Tab'!$O$33:$O$517,MATCH(ROW()-1,'Census Input Tab'!$X$33:$X$517,0))="NO","Missing Data","BLANK"),""))</f>
        <v/>
      </c>
      <c r="J463"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Tab'!$A$33:$A$517,MATCH(ROW()-1,'Census Input Tab'!$X$33:$X$517,0))))</f>
        <v/>
      </c>
      <c r="K463"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Tab'!$B$33:$B$517,MATCH(ROW()-1,'Census Input Tab'!$X$33:$X$517,0))))</f>
        <v/>
      </c>
      <c r="L463" s="58" t="str">
        <f>IF(ROW()-1&gt;MAX('Census Input Tab'!$X$33:$X$517),"",IF(OR(INDEX('Census Input Tab'!$O$33:$O$517,MATCH(ROW()-1,'Census Input Tab'!$X$33:$X$517,0))="NO",INDEX('Census Input Tab'!$O$33:$O$517,MATCH(ROW()-1,'Census Input Tab'!$X$33:$X$517,0))="BLANK"),IF(INDEX('Census Input Tab'!$O$33:$O$517,MATCH(ROW()-1,'Census Input Tab'!$X$33:$X$517,0))="NO","Missing Data","BLANK"),IF(INDEX('Census Input Tab'!$I$33:$I$517,MATCH(ROW()-1,'Census Input Tab'!$X$33:$X$517,0))="St Con","Y",IF(INDEX('Census Input Tab'!$I$33:$I$517,MATCH(ROW()-1,'Census Input Tab'!$X$33:$X$517,0))="COBRA","Y",""))))</f>
        <v/>
      </c>
    </row>
    <row r="464" spans="1:12" ht="12.75" customHeight="1">
      <c r="A464" s="69" t="str">
        <f>IF(ROW()-1&gt;MAX('Census Input Tab'!$X$33:$X$517),"",IF(OR(INDEX('Census Input Tab'!$O$33:$O$517,MATCH(ROW()-1,'Census Input Tab'!$X$33:$X$517,0))="NO",INDEX('Census Input Tab'!$O$33:$O$517,MATCH(ROW()-1,'Census Input Tab'!$X$33:$X$517,0))="BLANK"),IF(INDEX('Census Input Tab'!$O$33:$O$517,MATCH(ROW()-1,'Census Input Tab'!$X$33:$X$517,0))="NO","Missing Data","BLANK"),INDEX('Census Input Tab'!$D$33:$D$517,MATCH(ROW()-1,'Census Input Tab'!$X$33:$X$517,0))))</f>
        <v/>
      </c>
      <c r="B464"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Tab'!$E$33:$E$517,MATCH(ROW()-1,'Census Input Tab'!$X$33:$X$517,0))))</f>
        <v/>
      </c>
      <c r="C464"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Tab'!$C$33:$C$517,MATCH(ROW()-1,'Census Input Tab'!$X$33:$X$517,0))))</f>
        <v/>
      </c>
      <c r="D464"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Tab'!$F$33:$F$517,MATCH(ROW()-1,'Census Input Tab'!$X$33:$X$517,0))))</f>
        <v/>
      </c>
      <c r="E464" s="70" t="str">
        <f t="shared" si="7"/>
        <v/>
      </c>
      <c r="F464" s="70" t="str">
        <f>IF(ROW()-1&gt;MAX('Census Input Tab'!$X$33:$X$517),"",IF(OR(INDEX('Census Input Tab'!$O$33:$O$517,MATCH(ROW()-1,'Census Input Tab'!$X$33:$X$517,0))="NO",INDEX('Census Input Tab'!$O$33:$O$517,MATCH(ROW()-1,'Census Input Tab'!$X$33:$X$517,0))="BLANK"),IF(INDEX('Census Input Tab'!$O$33:$O$517,MATCH(ROW()-1,'Census Input Tab'!$X$33:$X$517,0))="NO","Missing Data","BLANK"),"None"))</f>
        <v/>
      </c>
      <c r="G464" s="62" t="str">
        <f>IF(ROW()-1&gt;MAX('Census Input Tab'!$X$33:$X$517),"",IF(OR(INDEX('Census Input Tab'!$O$33:$O$517,MATCH(ROW()-1,'Census Input Tab'!$X$33:$X$517,0))="NO",INDEX('Census Input Tab'!$O$33:$O$517,MATCH(ROW()-1,'Census Input Tab'!$X$33:$X$517,0))="BLANK"),IF(INDEX('Census Input Tab'!$O$33:$O$517,MATCH(ROW()-1,'Census Input Tab'!$X$33:$X$517,0))="NO","Missing Data","BLANK"),"4T"))</f>
        <v/>
      </c>
      <c r="H464"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Tab'!$H$33:$H$517,MATCH(ROW()-1,'Census Input Tab'!$X$33:$X$517,0))))</f>
        <v/>
      </c>
      <c r="I464" s="72" t="str">
        <f>IF(ROW()-1&gt;MAX('Census Input Tab'!$X$33:$X$517),"",IF(OR(INDEX('Census Input Tab'!$O$33:$O$517,MATCH(ROW()-1,'Census Input Tab'!$X$33:$X$517,0))="NO",INDEX('Census Input Tab'!$O$33:$O$517,MATCH(ROW()-1,'Census Input Tab'!$X$33:$X$517,0))="BLANK"),IF(INDEX('Census Input Tab'!$O$33:$O$517,MATCH(ROW()-1,'Census Input Tab'!$X$33:$X$517,0))="NO","Missing Data","BLANK"),""))</f>
        <v/>
      </c>
      <c r="J464"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Tab'!$A$33:$A$517,MATCH(ROW()-1,'Census Input Tab'!$X$33:$X$517,0))))</f>
        <v/>
      </c>
      <c r="K464"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Tab'!$B$33:$B$517,MATCH(ROW()-1,'Census Input Tab'!$X$33:$X$517,0))))</f>
        <v/>
      </c>
      <c r="L464" s="58" t="str">
        <f>IF(ROW()-1&gt;MAX('Census Input Tab'!$X$33:$X$517),"",IF(OR(INDEX('Census Input Tab'!$O$33:$O$517,MATCH(ROW()-1,'Census Input Tab'!$X$33:$X$517,0))="NO",INDEX('Census Input Tab'!$O$33:$O$517,MATCH(ROW()-1,'Census Input Tab'!$X$33:$X$517,0))="BLANK"),IF(INDEX('Census Input Tab'!$O$33:$O$517,MATCH(ROW()-1,'Census Input Tab'!$X$33:$X$517,0))="NO","Missing Data","BLANK"),IF(INDEX('Census Input Tab'!$I$33:$I$517,MATCH(ROW()-1,'Census Input Tab'!$X$33:$X$517,0))="St Con","Y",IF(INDEX('Census Input Tab'!$I$33:$I$517,MATCH(ROW()-1,'Census Input Tab'!$X$33:$X$517,0))="COBRA","Y",""))))</f>
        <v/>
      </c>
    </row>
    <row r="465" spans="1:12" ht="12.75" customHeight="1">
      <c r="A465" s="69" t="str">
        <f>IF(ROW()-1&gt;MAX('Census Input Tab'!$X$33:$X$517),"",IF(OR(INDEX('Census Input Tab'!$O$33:$O$517,MATCH(ROW()-1,'Census Input Tab'!$X$33:$X$517,0))="NO",INDEX('Census Input Tab'!$O$33:$O$517,MATCH(ROW()-1,'Census Input Tab'!$X$33:$X$517,0))="BLANK"),IF(INDEX('Census Input Tab'!$O$33:$O$517,MATCH(ROW()-1,'Census Input Tab'!$X$33:$X$517,0))="NO","Missing Data","BLANK"),INDEX('Census Input Tab'!$D$33:$D$517,MATCH(ROW()-1,'Census Input Tab'!$X$33:$X$517,0))))</f>
        <v/>
      </c>
      <c r="B465"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Tab'!$E$33:$E$517,MATCH(ROW()-1,'Census Input Tab'!$X$33:$X$517,0))))</f>
        <v/>
      </c>
      <c r="C465"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Tab'!$C$33:$C$517,MATCH(ROW()-1,'Census Input Tab'!$X$33:$X$517,0))))</f>
        <v/>
      </c>
      <c r="D465"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Tab'!$F$33:$F$517,MATCH(ROW()-1,'Census Input Tab'!$X$33:$X$517,0))))</f>
        <v/>
      </c>
      <c r="E465" s="70" t="str">
        <f t="shared" si="7"/>
        <v/>
      </c>
      <c r="F465" s="70" t="str">
        <f>IF(ROW()-1&gt;MAX('Census Input Tab'!$X$33:$X$517),"",IF(OR(INDEX('Census Input Tab'!$O$33:$O$517,MATCH(ROW()-1,'Census Input Tab'!$X$33:$X$517,0))="NO",INDEX('Census Input Tab'!$O$33:$O$517,MATCH(ROW()-1,'Census Input Tab'!$X$33:$X$517,0))="BLANK"),IF(INDEX('Census Input Tab'!$O$33:$O$517,MATCH(ROW()-1,'Census Input Tab'!$X$33:$X$517,0))="NO","Missing Data","BLANK"),"None"))</f>
        <v/>
      </c>
      <c r="G465" s="62" t="str">
        <f>IF(ROW()-1&gt;MAX('Census Input Tab'!$X$33:$X$517),"",IF(OR(INDEX('Census Input Tab'!$O$33:$O$517,MATCH(ROW()-1,'Census Input Tab'!$X$33:$X$517,0))="NO",INDEX('Census Input Tab'!$O$33:$O$517,MATCH(ROW()-1,'Census Input Tab'!$X$33:$X$517,0))="BLANK"),IF(INDEX('Census Input Tab'!$O$33:$O$517,MATCH(ROW()-1,'Census Input Tab'!$X$33:$X$517,0))="NO","Missing Data","BLANK"),"4T"))</f>
        <v/>
      </c>
      <c r="H465"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Tab'!$H$33:$H$517,MATCH(ROW()-1,'Census Input Tab'!$X$33:$X$517,0))))</f>
        <v/>
      </c>
      <c r="I465" s="72" t="str">
        <f>IF(ROW()-1&gt;MAX('Census Input Tab'!$X$33:$X$517),"",IF(OR(INDEX('Census Input Tab'!$O$33:$O$517,MATCH(ROW()-1,'Census Input Tab'!$X$33:$X$517,0))="NO",INDEX('Census Input Tab'!$O$33:$O$517,MATCH(ROW()-1,'Census Input Tab'!$X$33:$X$517,0))="BLANK"),IF(INDEX('Census Input Tab'!$O$33:$O$517,MATCH(ROW()-1,'Census Input Tab'!$X$33:$X$517,0))="NO","Missing Data","BLANK"),""))</f>
        <v/>
      </c>
      <c r="J465"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Tab'!$A$33:$A$517,MATCH(ROW()-1,'Census Input Tab'!$X$33:$X$517,0))))</f>
        <v/>
      </c>
      <c r="K465"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Tab'!$B$33:$B$517,MATCH(ROW()-1,'Census Input Tab'!$X$33:$X$517,0))))</f>
        <v/>
      </c>
      <c r="L465" s="58" t="str">
        <f>IF(ROW()-1&gt;MAX('Census Input Tab'!$X$33:$X$517),"",IF(OR(INDEX('Census Input Tab'!$O$33:$O$517,MATCH(ROW()-1,'Census Input Tab'!$X$33:$X$517,0))="NO",INDEX('Census Input Tab'!$O$33:$O$517,MATCH(ROW()-1,'Census Input Tab'!$X$33:$X$517,0))="BLANK"),IF(INDEX('Census Input Tab'!$O$33:$O$517,MATCH(ROW()-1,'Census Input Tab'!$X$33:$X$517,0))="NO","Missing Data","BLANK"),IF(INDEX('Census Input Tab'!$I$33:$I$517,MATCH(ROW()-1,'Census Input Tab'!$X$33:$X$517,0))="St Con","Y",IF(INDEX('Census Input Tab'!$I$33:$I$517,MATCH(ROW()-1,'Census Input Tab'!$X$33:$X$517,0))="COBRA","Y",""))))</f>
        <v/>
      </c>
    </row>
    <row r="466" spans="1:12" ht="12.75" customHeight="1">
      <c r="A466" s="69" t="str">
        <f>IF(ROW()-1&gt;MAX('Census Input Tab'!$X$33:$X$517),"",IF(OR(INDEX('Census Input Tab'!$O$33:$O$517,MATCH(ROW()-1,'Census Input Tab'!$X$33:$X$517,0))="NO",INDEX('Census Input Tab'!$O$33:$O$517,MATCH(ROW()-1,'Census Input Tab'!$X$33:$X$517,0))="BLANK"),IF(INDEX('Census Input Tab'!$O$33:$O$517,MATCH(ROW()-1,'Census Input Tab'!$X$33:$X$517,0))="NO","Missing Data","BLANK"),INDEX('Census Input Tab'!$D$33:$D$517,MATCH(ROW()-1,'Census Input Tab'!$X$33:$X$517,0))))</f>
        <v/>
      </c>
      <c r="B466"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Tab'!$E$33:$E$517,MATCH(ROW()-1,'Census Input Tab'!$X$33:$X$517,0))))</f>
        <v/>
      </c>
      <c r="C466"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Tab'!$C$33:$C$517,MATCH(ROW()-1,'Census Input Tab'!$X$33:$X$517,0))))</f>
        <v/>
      </c>
      <c r="D466"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Tab'!$F$33:$F$517,MATCH(ROW()-1,'Census Input Tab'!$X$33:$X$517,0))))</f>
        <v/>
      </c>
      <c r="E466" s="70" t="str">
        <f t="shared" si="7"/>
        <v/>
      </c>
      <c r="F466" s="70" t="str">
        <f>IF(ROW()-1&gt;MAX('Census Input Tab'!$X$33:$X$517),"",IF(OR(INDEX('Census Input Tab'!$O$33:$O$517,MATCH(ROW()-1,'Census Input Tab'!$X$33:$X$517,0))="NO",INDEX('Census Input Tab'!$O$33:$O$517,MATCH(ROW()-1,'Census Input Tab'!$X$33:$X$517,0))="BLANK"),IF(INDEX('Census Input Tab'!$O$33:$O$517,MATCH(ROW()-1,'Census Input Tab'!$X$33:$X$517,0))="NO","Missing Data","BLANK"),"None"))</f>
        <v/>
      </c>
      <c r="G466" s="62" t="str">
        <f>IF(ROW()-1&gt;MAX('Census Input Tab'!$X$33:$X$517),"",IF(OR(INDEX('Census Input Tab'!$O$33:$O$517,MATCH(ROW()-1,'Census Input Tab'!$X$33:$X$517,0))="NO",INDEX('Census Input Tab'!$O$33:$O$517,MATCH(ROW()-1,'Census Input Tab'!$X$33:$X$517,0))="BLANK"),IF(INDEX('Census Input Tab'!$O$33:$O$517,MATCH(ROW()-1,'Census Input Tab'!$X$33:$X$517,0))="NO","Missing Data","BLANK"),"4T"))</f>
        <v/>
      </c>
      <c r="H466"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Tab'!$H$33:$H$517,MATCH(ROW()-1,'Census Input Tab'!$X$33:$X$517,0))))</f>
        <v/>
      </c>
      <c r="I466" s="72" t="str">
        <f>IF(ROW()-1&gt;MAX('Census Input Tab'!$X$33:$X$517),"",IF(OR(INDEX('Census Input Tab'!$O$33:$O$517,MATCH(ROW()-1,'Census Input Tab'!$X$33:$X$517,0))="NO",INDEX('Census Input Tab'!$O$33:$O$517,MATCH(ROW()-1,'Census Input Tab'!$X$33:$X$517,0))="BLANK"),IF(INDEX('Census Input Tab'!$O$33:$O$517,MATCH(ROW()-1,'Census Input Tab'!$X$33:$X$517,0))="NO","Missing Data","BLANK"),""))</f>
        <v/>
      </c>
      <c r="J466"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Tab'!$A$33:$A$517,MATCH(ROW()-1,'Census Input Tab'!$X$33:$X$517,0))))</f>
        <v/>
      </c>
      <c r="K466"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Tab'!$B$33:$B$517,MATCH(ROW()-1,'Census Input Tab'!$X$33:$X$517,0))))</f>
        <v/>
      </c>
      <c r="L466" s="58" t="str">
        <f>IF(ROW()-1&gt;MAX('Census Input Tab'!$X$33:$X$517),"",IF(OR(INDEX('Census Input Tab'!$O$33:$O$517,MATCH(ROW()-1,'Census Input Tab'!$X$33:$X$517,0))="NO",INDEX('Census Input Tab'!$O$33:$O$517,MATCH(ROW()-1,'Census Input Tab'!$X$33:$X$517,0))="BLANK"),IF(INDEX('Census Input Tab'!$O$33:$O$517,MATCH(ROW()-1,'Census Input Tab'!$X$33:$X$517,0))="NO","Missing Data","BLANK"),IF(INDEX('Census Input Tab'!$I$33:$I$517,MATCH(ROW()-1,'Census Input Tab'!$X$33:$X$517,0))="St Con","Y",IF(INDEX('Census Input Tab'!$I$33:$I$517,MATCH(ROW()-1,'Census Input Tab'!$X$33:$X$517,0))="COBRA","Y",""))))</f>
        <v/>
      </c>
    </row>
    <row r="467" spans="1:12" ht="12.75" customHeight="1">
      <c r="A467" s="69" t="str">
        <f>IF(ROW()-1&gt;MAX('Census Input Tab'!$X$33:$X$517),"",IF(OR(INDEX('Census Input Tab'!$O$33:$O$517,MATCH(ROW()-1,'Census Input Tab'!$X$33:$X$517,0))="NO",INDEX('Census Input Tab'!$O$33:$O$517,MATCH(ROW()-1,'Census Input Tab'!$X$33:$X$517,0))="BLANK"),IF(INDEX('Census Input Tab'!$O$33:$O$517,MATCH(ROW()-1,'Census Input Tab'!$X$33:$X$517,0))="NO","Missing Data","BLANK"),INDEX('Census Input Tab'!$D$33:$D$517,MATCH(ROW()-1,'Census Input Tab'!$X$33:$X$517,0))))</f>
        <v/>
      </c>
      <c r="B467"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Tab'!$E$33:$E$517,MATCH(ROW()-1,'Census Input Tab'!$X$33:$X$517,0))))</f>
        <v/>
      </c>
      <c r="C467"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Tab'!$C$33:$C$517,MATCH(ROW()-1,'Census Input Tab'!$X$33:$X$517,0))))</f>
        <v/>
      </c>
      <c r="D467"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Tab'!$F$33:$F$517,MATCH(ROW()-1,'Census Input Tab'!$X$33:$X$517,0))))</f>
        <v/>
      </c>
      <c r="E467" s="70" t="str">
        <f t="shared" si="7"/>
        <v/>
      </c>
      <c r="F467" s="70" t="str">
        <f>IF(ROW()-1&gt;MAX('Census Input Tab'!$X$33:$X$517),"",IF(OR(INDEX('Census Input Tab'!$O$33:$O$517,MATCH(ROW()-1,'Census Input Tab'!$X$33:$X$517,0))="NO",INDEX('Census Input Tab'!$O$33:$O$517,MATCH(ROW()-1,'Census Input Tab'!$X$33:$X$517,0))="BLANK"),IF(INDEX('Census Input Tab'!$O$33:$O$517,MATCH(ROW()-1,'Census Input Tab'!$X$33:$X$517,0))="NO","Missing Data","BLANK"),"None"))</f>
        <v/>
      </c>
      <c r="G467" s="62" t="str">
        <f>IF(ROW()-1&gt;MAX('Census Input Tab'!$X$33:$X$517),"",IF(OR(INDEX('Census Input Tab'!$O$33:$O$517,MATCH(ROW()-1,'Census Input Tab'!$X$33:$X$517,0))="NO",INDEX('Census Input Tab'!$O$33:$O$517,MATCH(ROW()-1,'Census Input Tab'!$X$33:$X$517,0))="BLANK"),IF(INDEX('Census Input Tab'!$O$33:$O$517,MATCH(ROW()-1,'Census Input Tab'!$X$33:$X$517,0))="NO","Missing Data","BLANK"),"4T"))</f>
        <v/>
      </c>
      <c r="H467"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Tab'!$H$33:$H$517,MATCH(ROW()-1,'Census Input Tab'!$X$33:$X$517,0))))</f>
        <v/>
      </c>
      <c r="I467" s="72" t="str">
        <f>IF(ROW()-1&gt;MAX('Census Input Tab'!$X$33:$X$517),"",IF(OR(INDEX('Census Input Tab'!$O$33:$O$517,MATCH(ROW()-1,'Census Input Tab'!$X$33:$X$517,0))="NO",INDEX('Census Input Tab'!$O$33:$O$517,MATCH(ROW()-1,'Census Input Tab'!$X$33:$X$517,0))="BLANK"),IF(INDEX('Census Input Tab'!$O$33:$O$517,MATCH(ROW()-1,'Census Input Tab'!$X$33:$X$517,0))="NO","Missing Data","BLANK"),""))</f>
        <v/>
      </c>
      <c r="J467"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Tab'!$A$33:$A$517,MATCH(ROW()-1,'Census Input Tab'!$X$33:$X$517,0))))</f>
        <v/>
      </c>
      <c r="K467"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Tab'!$B$33:$B$517,MATCH(ROW()-1,'Census Input Tab'!$X$33:$X$517,0))))</f>
        <v/>
      </c>
      <c r="L467" s="58" t="str">
        <f>IF(ROW()-1&gt;MAX('Census Input Tab'!$X$33:$X$517),"",IF(OR(INDEX('Census Input Tab'!$O$33:$O$517,MATCH(ROW()-1,'Census Input Tab'!$X$33:$X$517,0))="NO",INDEX('Census Input Tab'!$O$33:$O$517,MATCH(ROW()-1,'Census Input Tab'!$X$33:$X$517,0))="BLANK"),IF(INDEX('Census Input Tab'!$O$33:$O$517,MATCH(ROW()-1,'Census Input Tab'!$X$33:$X$517,0))="NO","Missing Data","BLANK"),IF(INDEX('Census Input Tab'!$I$33:$I$517,MATCH(ROW()-1,'Census Input Tab'!$X$33:$X$517,0))="St Con","Y",IF(INDEX('Census Input Tab'!$I$33:$I$517,MATCH(ROW()-1,'Census Input Tab'!$X$33:$X$517,0))="COBRA","Y",""))))</f>
        <v/>
      </c>
    </row>
    <row r="468" spans="1:12" ht="12.75" customHeight="1">
      <c r="A468" s="69" t="str">
        <f>IF(ROW()-1&gt;MAX('Census Input Tab'!$X$33:$X$517),"",IF(OR(INDEX('Census Input Tab'!$O$33:$O$517,MATCH(ROW()-1,'Census Input Tab'!$X$33:$X$517,0))="NO",INDEX('Census Input Tab'!$O$33:$O$517,MATCH(ROW()-1,'Census Input Tab'!$X$33:$X$517,0))="BLANK"),IF(INDEX('Census Input Tab'!$O$33:$O$517,MATCH(ROW()-1,'Census Input Tab'!$X$33:$X$517,0))="NO","Missing Data","BLANK"),INDEX('Census Input Tab'!$D$33:$D$517,MATCH(ROW()-1,'Census Input Tab'!$X$33:$X$517,0))))</f>
        <v/>
      </c>
      <c r="B468"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Tab'!$E$33:$E$517,MATCH(ROW()-1,'Census Input Tab'!$X$33:$X$517,0))))</f>
        <v/>
      </c>
      <c r="C468"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Tab'!$C$33:$C$517,MATCH(ROW()-1,'Census Input Tab'!$X$33:$X$517,0))))</f>
        <v/>
      </c>
      <c r="D468"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Tab'!$F$33:$F$517,MATCH(ROW()-1,'Census Input Tab'!$X$33:$X$517,0))))</f>
        <v/>
      </c>
      <c r="E468" s="70" t="str">
        <f t="shared" si="7"/>
        <v/>
      </c>
      <c r="F468" s="70" t="str">
        <f>IF(ROW()-1&gt;MAX('Census Input Tab'!$X$33:$X$517),"",IF(OR(INDEX('Census Input Tab'!$O$33:$O$517,MATCH(ROW()-1,'Census Input Tab'!$X$33:$X$517,0))="NO",INDEX('Census Input Tab'!$O$33:$O$517,MATCH(ROW()-1,'Census Input Tab'!$X$33:$X$517,0))="BLANK"),IF(INDEX('Census Input Tab'!$O$33:$O$517,MATCH(ROW()-1,'Census Input Tab'!$X$33:$X$517,0))="NO","Missing Data","BLANK"),"None"))</f>
        <v/>
      </c>
      <c r="G468" s="62" t="str">
        <f>IF(ROW()-1&gt;MAX('Census Input Tab'!$X$33:$X$517),"",IF(OR(INDEX('Census Input Tab'!$O$33:$O$517,MATCH(ROW()-1,'Census Input Tab'!$X$33:$X$517,0))="NO",INDEX('Census Input Tab'!$O$33:$O$517,MATCH(ROW()-1,'Census Input Tab'!$X$33:$X$517,0))="BLANK"),IF(INDEX('Census Input Tab'!$O$33:$O$517,MATCH(ROW()-1,'Census Input Tab'!$X$33:$X$517,0))="NO","Missing Data","BLANK"),"4T"))</f>
        <v/>
      </c>
      <c r="H468"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Tab'!$H$33:$H$517,MATCH(ROW()-1,'Census Input Tab'!$X$33:$X$517,0))))</f>
        <v/>
      </c>
      <c r="I468" s="72" t="str">
        <f>IF(ROW()-1&gt;MAX('Census Input Tab'!$X$33:$X$517),"",IF(OR(INDEX('Census Input Tab'!$O$33:$O$517,MATCH(ROW()-1,'Census Input Tab'!$X$33:$X$517,0))="NO",INDEX('Census Input Tab'!$O$33:$O$517,MATCH(ROW()-1,'Census Input Tab'!$X$33:$X$517,0))="BLANK"),IF(INDEX('Census Input Tab'!$O$33:$O$517,MATCH(ROW()-1,'Census Input Tab'!$X$33:$X$517,0))="NO","Missing Data","BLANK"),""))</f>
        <v/>
      </c>
      <c r="J468"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Tab'!$A$33:$A$517,MATCH(ROW()-1,'Census Input Tab'!$X$33:$X$517,0))))</f>
        <v/>
      </c>
      <c r="K468"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Tab'!$B$33:$B$517,MATCH(ROW()-1,'Census Input Tab'!$X$33:$X$517,0))))</f>
        <v/>
      </c>
      <c r="L468" s="58" t="str">
        <f>IF(ROW()-1&gt;MAX('Census Input Tab'!$X$33:$X$517),"",IF(OR(INDEX('Census Input Tab'!$O$33:$O$517,MATCH(ROW()-1,'Census Input Tab'!$X$33:$X$517,0))="NO",INDEX('Census Input Tab'!$O$33:$O$517,MATCH(ROW()-1,'Census Input Tab'!$X$33:$X$517,0))="BLANK"),IF(INDEX('Census Input Tab'!$O$33:$O$517,MATCH(ROW()-1,'Census Input Tab'!$X$33:$X$517,0))="NO","Missing Data","BLANK"),IF(INDEX('Census Input Tab'!$I$33:$I$517,MATCH(ROW()-1,'Census Input Tab'!$X$33:$X$517,0))="St Con","Y",IF(INDEX('Census Input Tab'!$I$33:$I$517,MATCH(ROW()-1,'Census Input Tab'!$X$33:$X$517,0))="COBRA","Y",""))))</f>
        <v/>
      </c>
    </row>
    <row r="469" spans="1:12" ht="12.75" customHeight="1">
      <c r="A469" s="69" t="str">
        <f>IF(ROW()-1&gt;MAX('Census Input Tab'!$X$33:$X$517),"",IF(OR(INDEX('Census Input Tab'!$O$33:$O$517,MATCH(ROW()-1,'Census Input Tab'!$X$33:$X$517,0))="NO",INDEX('Census Input Tab'!$O$33:$O$517,MATCH(ROW()-1,'Census Input Tab'!$X$33:$X$517,0))="BLANK"),IF(INDEX('Census Input Tab'!$O$33:$O$517,MATCH(ROW()-1,'Census Input Tab'!$X$33:$X$517,0))="NO","Missing Data","BLANK"),INDEX('Census Input Tab'!$D$33:$D$517,MATCH(ROW()-1,'Census Input Tab'!$X$33:$X$517,0))))</f>
        <v/>
      </c>
      <c r="B469"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Tab'!$E$33:$E$517,MATCH(ROW()-1,'Census Input Tab'!$X$33:$X$517,0))))</f>
        <v/>
      </c>
      <c r="C469"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Tab'!$C$33:$C$517,MATCH(ROW()-1,'Census Input Tab'!$X$33:$X$517,0))))</f>
        <v/>
      </c>
      <c r="D469"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Tab'!$F$33:$F$517,MATCH(ROW()-1,'Census Input Tab'!$X$33:$X$517,0))))</f>
        <v/>
      </c>
      <c r="E469" s="70" t="str">
        <f t="shared" si="7"/>
        <v/>
      </c>
      <c r="F469" s="70" t="str">
        <f>IF(ROW()-1&gt;MAX('Census Input Tab'!$X$33:$X$517),"",IF(OR(INDEX('Census Input Tab'!$O$33:$O$517,MATCH(ROW()-1,'Census Input Tab'!$X$33:$X$517,0))="NO",INDEX('Census Input Tab'!$O$33:$O$517,MATCH(ROW()-1,'Census Input Tab'!$X$33:$X$517,0))="BLANK"),IF(INDEX('Census Input Tab'!$O$33:$O$517,MATCH(ROW()-1,'Census Input Tab'!$X$33:$X$517,0))="NO","Missing Data","BLANK"),"None"))</f>
        <v/>
      </c>
      <c r="G469" s="62" t="str">
        <f>IF(ROW()-1&gt;MAX('Census Input Tab'!$X$33:$X$517),"",IF(OR(INDEX('Census Input Tab'!$O$33:$O$517,MATCH(ROW()-1,'Census Input Tab'!$X$33:$X$517,0))="NO",INDEX('Census Input Tab'!$O$33:$O$517,MATCH(ROW()-1,'Census Input Tab'!$X$33:$X$517,0))="BLANK"),IF(INDEX('Census Input Tab'!$O$33:$O$517,MATCH(ROW()-1,'Census Input Tab'!$X$33:$X$517,0))="NO","Missing Data","BLANK"),"4T"))</f>
        <v/>
      </c>
      <c r="H469"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Tab'!$H$33:$H$517,MATCH(ROW()-1,'Census Input Tab'!$X$33:$X$517,0))))</f>
        <v/>
      </c>
      <c r="I469" s="72" t="str">
        <f>IF(ROW()-1&gt;MAX('Census Input Tab'!$X$33:$X$517),"",IF(OR(INDEX('Census Input Tab'!$O$33:$O$517,MATCH(ROW()-1,'Census Input Tab'!$X$33:$X$517,0))="NO",INDEX('Census Input Tab'!$O$33:$O$517,MATCH(ROW()-1,'Census Input Tab'!$X$33:$X$517,0))="BLANK"),IF(INDEX('Census Input Tab'!$O$33:$O$517,MATCH(ROW()-1,'Census Input Tab'!$X$33:$X$517,0))="NO","Missing Data","BLANK"),""))</f>
        <v/>
      </c>
      <c r="J469"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Tab'!$A$33:$A$517,MATCH(ROW()-1,'Census Input Tab'!$X$33:$X$517,0))))</f>
        <v/>
      </c>
      <c r="K469"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Tab'!$B$33:$B$517,MATCH(ROW()-1,'Census Input Tab'!$X$33:$X$517,0))))</f>
        <v/>
      </c>
      <c r="L469" s="58" t="str">
        <f>IF(ROW()-1&gt;MAX('Census Input Tab'!$X$33:$X$517),"",IF(OR(INDEX('Census Input Tab'!$O$33:$O$517,MATCH(ROW()-1,'Census Input Tab'!$X$33:$X$517,0))="NO",INDEX('Census Input Tab'!$O$33:$O$517,MATCH(ROW()-1,'Census Input Tab'!$X$33:$X$517,0))="BLANK"),IF(INDEX('Census Input Tab'!$O$33:$O$517,MATCH(ROW()-1,'Census Input Tab'!$X$33:$X$517,0))="NO","Missing Data","BLANK"),IF(INDEX('Census Input Tab'!$I$33:$I$517,MATCH(ROW()-1,'Census Input Tab'!$X$33:$X$517,0))="St Con","Y",IF(INDEX('Census Input Tab'!$I$33:$I$517,MATCH(ROW()-1,'Census Input Tab'!$X$33:$X$517,0))="COBRA","Y",""))))</f>
        <v/>
      </c>
    </row>
    <row r="470" spans="1:12" ht="12.75" customHeight="1">
      <c r="A470" s="69" t="str">
        <f>IF(ROW()-1&gt;MAX('Census Input Tab'!$X$33:$X$517),"",IF(OR(INDEX('Census Input Tab'!$O$33:$O$517,MATCH(ROW()-1,'Census Input Tab'!$X$33:$X$517,0))="NO",INDEX('Census Input Tab'!$O$33:$O$517,MATCH(ROW()-1,'Census Input Tab'!$X$33:$X$517,0))="BLANK"),IF(INDEX('Census Input Tab'!$O$33:$O$517,MATCH(ROW()-1,'Census Input Tab'!$X$33:$X$517,0))="NO","Missing Data","BLANK"),INDEX('Census Input Tab'!$D$33:$D$517,MATCH(ROW()-1,'Census Input Tab'!$X$33:$X$517,0))))</f>
        <v/>
      </c>
      <c r="B470"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Tab'!$E$33:$E$517,MATCH(ROW()-1,'Census Input Tab'!$X$33:$X$517,0))))</f>
        <v/>
      </c>
      <c r="C470"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Tab'!$C$33:$C$517,MATCH(ROW()-1,'Census Input Tab'!$X$33:$X$517,0))))</f>
        <v/>
      </c>
      <c r="D470"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Tab'!$F$33:$F$517,MATCH(ROW()-1,'Census Input Tab'!$X$33:$X$517,0))))</f>
        <v/>
      </c>
      <c r="E470" s="70" t="str">
        <f t="shared" si="7"/>
        <v/>
      </c>
      <c r="F470" s="70" t="str">
        <f>IF(ROW()-1&gt;MAX('Census Input Tab'!$X$33:$X$517),"",IF(OR(INDEX('Census Input Tab'!$O$33:$O$517,MATCH(ROW()-1,'Census Input Tab'!$X$33:$X$517,0))="NO",INDEX('Census Input Tab'!$O$33:$O$517,MATCH(ROW()-1,'Census Input Tab'!$X$33:$X$517,0))="BLANK"),IF(INDEX('Census Input Tab'!$O$33:$O$517,MATCH(ROW()-1,'Census Input Tab'!$X$33:$X$517,0))="NO","Missing Data","BLANK"),"None"))</f>
        <v/>
      </c>
      <c r="G470" s="62" t="str">
        <f>IF(ROW()-1&gt;MAX('Census Input Tab'!$X$33:$X$517),"",IF(OR(INDEX('Census Input Tab'!$O$33:$O$517,MATCH(ROW()-1,'Census Input Tab'!$X$33:$X$517,0))="NO",INDEX('Census Input Tab'!$O$33:$O$517,MATCH(ROW()-1,'Census Input Tab'!$X$33:$X$517,0))="BLANK"),IF(INDEX('Census Input Tab'!$O$33:$O$517,MATCH(ROW()-1,'Census Input Tab'!$X$33:$X$517,0))="NO","Missing Data","BLANK"),"4T"))</f>
        <v/>
      </c>
      <c r="H470"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Tab'!$H$33:$H$517,MATCH(ROW()-1,'Census Input Tab'!$X$33:$X$517,0))))</f>
        <v/>
      </c>
      <c r="I470" s="72" t="str">
        <f>IF(ROW()-1&gt;MAX('Census Input Tab'!$X$33:$X$517),"",IF(OR(INDEX('Census Input Tab'!$O$33:$O$517,MATCH(ROW()-1,'Census Input Tab'!$X$33:$X$517,0))="NO",INDEX('Census Input Tab'!$O$33:$O$517,MATCH(ROW()-1,'Census Input Tab'!$X$33:$X$517,0))="BLANK"),IF(INDEX('Census Input Tab'!$O$33:$O$517,MATCH(ROW()-1,'Census Input Tab'!$X$33:$X$517,0))="NO","Missing Data","BLANK"),""))</f>
        <v/>
      </c>
      <c r="J470"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Tab'!$A$33:$A$517,MATCH(ROW()-1,'Census Input Tab'!$X$33:$X$517,0))))</f>
        <v/>
      </c>
      <c r="K470"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Tab'!$B$33:$B$517,MATCH(ROW()-1,'Census Input Tab'!$X$33:$X$517,0))))</f>
        <v/>
      </c>
      <c r="L470" s="58" t="str">
        <f>IF(ROW()-1&gt;MAX('Census Input Tab'!$X$33:$X$517),"",IF(OR(INDEX('Census Input Tab'!$O$33:$O$517,MATCH(ROW()-1,'Census Input Tab'!$X$33:$X$517,0))="NO",INDEX('Census Input Tab'!$O$33:$O$517,MATCH(ROW()-1,'Census Input Tab'!$X$33:$X$517,0))="BLANK"),IF(INDEX('Census Input Tab'!$O$33:$O$517,MATCH(ROW()-1,'Census Input Tab'!$X$33:$X$517,0))="NO","Missing Data","BLANK"),IF(INDEX('Census Input Tab'!$I$33:$I$517,MATCH(ROW()-1,'Census Input Tab'!$X$33:$X$517,0))="St Con","Y",IF(INDEX('Census Input Tab'!$I$33:$I$517,MATCH(ROW()-1,'Census Input Tab'!$X$33:$X$517,0))="COBRA","Y",""))))</f>
        <v/>
      </c>
    </row>
    <row r="471" spans="1:12" ht="12.75" customHeight="1">
      <c r="A471" s="69" t="str">
        <f>IF(ROW()-1&gt;MAX('Census Input Tab'!$X$33:$X$517),"",IF(OR(INDEX('Census Input Tab'!$O$33:$O$517,MATCH(ROW()-1,'Census Input Tab'!$X$33:$X$517,0))="NO",INDEX('Census Input Tab'!$O$33:$O$517,MATCH(ROW()-1,'Census Input Tab'!$X$33:$X$517,0))="BLANK"),IF(INDEX('Census Input Tab'!$O$33:$O$517,MATCH(ROW()-1,'Census Input Tab'!$X$33:$X$517,0))="NO","Missing Data","BLANK"),INDEX('Census Input Tab'!$D$33:$D$517,MATCH(ROW()-1,'Census Input Tab'!$X$33:$X$517,0))))</f>
        <v/>
      </c>
      <c r="B471"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Tab'!$E$33:$E$517,MATCH(ROW()-1,'Census Input Tab'!$X$33:$X$517,0))))</f>
        <v/>
      </c>
      <c r="C471"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Tab'!$C$33:$C$517,MATCH(ROW()-1,'Census Input Tab'!$X$33:$X$517,0))))</f>
        <v/>
      </c>
      <c r="D471"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Tab'!$F$33:$F$517,MATCH(ROW()-1,'Census Input Tab'!$X$33:$X$517,0))))</f>
        <v/>
      </c>
      <c r="E471" s="70" t="str">
        <f t="shared" si="7"/>
        <v/>
      </c>
      <c r="F471" s="70" t="str">
        <f>IF(ROW()-1&gt;MAX('Census Input Tab'!$X$33:$X$517),"",IF(OR(INDEX('Census Input Tab'!$O$33:$O$517,MATCH(ROW()-1,'Census Input Tab'!$X$33:$X$517,0))="NO",INDEX('Census Input Tab'!$O$33:$O$517,MATCH(ROW()-1,'Census Input Tab'!$X$33:$X$517,0))="BLANK"),IF(INDEX('Census Input Tab'!$O$33:$O$517,MATCH(ROW()-1,'Census Input Tab'!$X$33:$X$517,0))="NO","Missing Data","BLANK"),"None"))</f>
        <v/>
      </c>
      <c r="G471" s="62" t="str">
        <f>IF(ROW()-1&gt;MAX('Census Input Tab'!$X$33:$X$517),"",IF(OR(INDEX('Census Input Tab'!$O$33:$O$517,MATCH(ROW()-1,'Census Input Tab'!$X$33:$X$517,0))="NO",INDEX('Census Input Tab'!$O$33:$O$517,MATCH(ROW()-1,'Census Input Tab'!$X$33:$X$517,0))="BLANK"),IF(INDEX('Census Input Tab'!$O$33:$O$517,MATCH(ROW()-1,'Census Input Tab'!$X$33:$X$517,0))="NO","Missing Data","BLANK"),"4T"))</f>
        <v/>
      </c>
      <c r="H471"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Tab'!$H$33:$H$517,MATCH(ROW()-1,'Census Input Tab'!$X$33:$X$517,0))))</f>
        <v/>
      </c>
      <c r="I471" s="72" t="str">
        <f>IF(ROW()-1&gt;MAX('Census Input Tab'!$X$33:$X$517),"",IF(OR(INDEX('Census Input Tab'!$O$33:$O$517,MATCH(ROW()-1,'Census Input Tab'!$X$33:$X$517,0))="NO",INDEX('Census Input Tab'!$O$33:$O$517,MATCH(ROW()-1,'Census Input Tab'!$X$33:$X$517,0))="BLANK"),IF(INDEX('Census Input Tab'!$O$33:$O$517,MATCH(ROW()-1,'Census Input Tab'!$X$33:$X$517,0))="NO","Missing Data","BLANK"),""))</f>
        <v/>
      </c>
      <c r="J471"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Tab'!$A$33:$A$517,MATCH(ROW()-1,'Census Input Tab'!$X$33:$X$517,0))))</f>
        <v/>
      </c>
      <c r="K471"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Tab'!$B$33:$B$517,MATCH(ROW()-1,'Census Input Tab'!$X$33:$X$517,0))))</f>
        <v/>
      </c>
      <c r="L471" s="58" t="str">
        <f>IF(ROW()-1&gt;MAX('Census Input Tab'!$X$33:$X$517),"",IF(OR(INDEX('Census Input Tab'!$O$33:$O$517,MATCH(ROW()-1,'Census Input Tab'!$X$33:$X$517,0))="NO",INDEX('Census Input Tab'!$O$33:$O$517,MATCH(ROW()-1,'Census Input Tab'!$X$33:$X$517,0))="BLANK"),IF(INDEX('Census Input Tab'!$O$33:$O$517,MATCH(ROW()-1,'Census Input Tab'!$X$33:$X$517,0))="NO","Missing Data","BLANK"),IF(INDEX('Census Input Tab'!$I$33:$I$517,MATCH(ROW()-1,'Census Input Tab'!$X$33:$X$517,0))="St Con","Y",IF(INDEX('Census Input Tab'!$I$33:$I$517,MATCH(ROW()-1,'Census Input Tab'!$X$33:$X$517,0))="COBRA","Y",""))))</f>
        <v/>
      </c>
    </row>
    <row r="472" spans="1:12" ht="12.75" customHeight="1">
      <c r="A472" s="69" t="str">
        <f>IF(ROW()-1&gt;MAX('Census Input Tab'!$X$33:$X$517),"",IF(OR(INDEX('Census Input Tab'!$O$33:$O$517,MATCH(ROW()-1,'Census Input Tab'!$X$33:$X$517,0))="NO",INDEX('Census Input Tab'!$O$33:$O$517,MATCH(ROW()-1,'Census Input Tab'!$X$33:$X$517,0))="BLANK"),IF(INDEX('Census Input Tab'!$O$33:$O$517,MATCH(ROW()-1,'Census Input Tab'!$X$33:$X$517,0))="NO","Missing Data","BLANK"),INDEX('Census Input Tab'!$D$33:$D$517,MATCH(ROW()-1,'Census Input Tab'!$X$33:$X$517,0))))</f>
        <v/>
      </c>
      <c r="B472"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Tab'!$E$33:$E$517,MATCH(ROW()-1,'Census Input Tab'!$X$33:$X$517,0))))</f>
        <v/>
      </c>
      <c r="C472"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Tab'!$C$33:$C$517,MATCH(ROW()-1,'Census Input Tab'!$X$33:$X$517,0))))</f>
        <v/>
      </c>
      <c r="D472"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Tab'!$F$33:$F$517,MATCH(ROW()-1,'Census Input Tab'!$X$33:$X$517,0))))</f>
        <v/>
      </c>
      <c r="E472" s="70" t="str">
        <f t="shared" si="7"/>
        <v/>
      </c>
      <c r="F472" s="70" t="str">
        <f>IF(ROW()-1&gt;MAX('Census Input Tab'!$X$33:$X$517),"",IF(OR(INDEX('Census Input Tab'!$O$33:$O$517,MATCH(ROW()-1,'Census Input Tab'!$X$33:$X$517,0))="NO",INDEX('Census Input Tab'!$O$33:$O$517,MATCH(ROW()-1,'Census Input Tab'!$X$33:$X$517,0))="BLANK"),IF(INDEX('Census Input Tab'!$O$33:$O$517,MATCH(ROW()-1,'Census Input Tab'!$X$33:$X$517,0))="NO","Missing Data","BLANK"),"None"))</f>
        <v/>
      </c>
      <c r="G472" s="62" t="str">
        <f>IF(ROW()-1&gt;MAX('Census Input Tab'!$X$33:$X$517),"",IF(OR(INDEX('Census Input Tab'!$O$33:$O$517,MATCH(ROW()-1,'Census Input Tab'!$X$33:$X$517,0))="NO",INDEX('Census Input Tab'!$O$33:$O$517,MATCH(ROW()-1,'Census Input Tab'!$X$33:$X$517,0))="BLANK"),IF(INDEX('Census Input Tab'!$O$33:$O$517,MATCH(ROW()-1,'Census Input Tab'!$X$33:$X$517,0))="NO","Missing Data","BLANK"),"4T"))</f>
        <v/>
      </c>
      <c r="H472"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Tab'!$H$33:$H$517,MATCH(ROW()-1,'Census Input Tab'!$X$33:$X$517,0))))</f>
        <v/>
      </c>
      <c r="I472" s="72" t="str">
        <f>IF(ROW()-1&gt;MAX('Census Input Tab'!$X$33:$X$517),"",IF(OR(INDEX('Census Input Tab'!$O$33:$O$517,MATCH(ROW()-1,'Census Input Tab'!$X$33:$X$517,0))="NO",INDEX('Census Input Tab'!$O$33:$O$517,MATCH(ROW()-1,'Census Input Tab'!$X$33:$X$517,0))="BLANK"),IF(INDEX('Census Input Tab'!$O$33:$O$517,MATCH(ROW()-1,'Census Input Tab'!$X$33:$X$517,0))="NO","Missing Data","BLANK"),""))</f>
        <v/>
      </c>
      <c r="J472"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Tab'!$A$33:$A$517,MATCH(ROW()-1,'Census Input Tab'!$X$33:$X$517,0))))</f>
        <v/>
      </c>
      <c r="K472"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Tab'!$B$33:$B$517,MATCH(ROW()-1,'Census Input Tab'!$X$33:$X$517,0))))</f>
        <v/>
      </c>
      <c r="L472" s="58" t="str">
        <f>IF(ROW()-1&gt;MAX('Census Input Tab'!$X$33:$X$517),"",IF(OR(INDEX('Census Input Tab'!$O$33:$O$517,MATCH(ROW()-1,'Census Input Tab'!$X$33:$X$517,0))="NO",INDEX('Census Input Tab'!$O$33:$O$517,MATCH(ROW()-1,'Census Input Tab'!$X$33:$X$517,0))="BLANK"),IF(INDEX('Census Input Tab'!$O$33:$O$517,MATCH(ROW()-1,'Census Input Tab'!$X$33:$X$517,0))="NO","Missing Data","BLANK"),IF(INDEX('Census Input Tab'!$I$33:$I$517,MATCH(ROW()-1,'Census Input Tab'!$X$33:$X$517,0))="St Con","Y",IF(INDEX('Census Input Tab'!$I$33:$I$517,MATCH(ROW()-1,'Census Input Tab'!$X$33:$X$517,0))="COBRA","Y",""))))</f>
        <v/>
      </c>
    </row>
    <row r="473" spans="1:12" ht="12.75" customHeight="1">
      <c r="A473" s="69" t="str">
        <f>IF(ROW()-1&gt;MAX('Census Input Tab'!$X$33:$X$517),"",IF(OR(INDEX('Census Input Tab'!$O$33:$O$517,MATCH(ROW()-1,'Census Input Tab'!$X$33:$X$517,0))="NO",INDEX('Census Input Tab'!$O$33:$O$517,MATCH(ROW()-1,'Census Input Tab'!$X$33:$X$517,0))="BLANK"),IF(INDEX('Census Input Tab'!$O$33:$O$517,MATCH(ROW()-1,'Census Input Tab'!$X$33:$X$517,0))="NO","Missing Data","BLANK"),INDEX('Census Input Tab'!$D$33:$D$517,MATCH(ROW()-1,'Census Input Tab'!$X$33:$X$517,0))))</f>
        <v/>
      </c>
      <c r="B473"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Tab'!$E$33:$E$517,MATCH(ROW()-1,'Census Input Tab'!$X$33:$X$517,0))))</f>
        <v/>
      </c>
      <c r="C473"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Tab'!$C$33:$C$517,MATCH(ROW()-1,'Census Input Tab'!$X$33:$X$517,0))))</f>
        <v/>
      </c>
      <c r="D473"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Tab'!$F$33:$F$517,MATCH(ROW()-1,'Census Input Tab'!$X$33:$X$517,0))))</f>
        <v/>
      </c>
      <c r="E473" s="70" t="str">
        <f t="shared" si="7"/>
        <v/>
      </c>
      <c r="F473" s="70" t="str">
        <f>IF(ROW()-1&gt;MAX('Census Input Tab'!$X$33:$X$517),"",IF(OR(INDEX('Census Input Tab'!$O$33:$O$517,MATCH(ROW()-1,'Census Input Tab'!$X$33:$X$517,0))="NO",INDEX('Census Input Tab'!$O$33:$O$517,MATCH(ROW()-1,'Census Input Tab'!$X$33:$X$517,0))="BLANK"),IF(INDEX('Census Input Tab'!$O$33:$O$517,MATCH(ROW()-1,'Census Input Tab'!$X$33:$X$517,0))="NO","Missing Data","BLANK"),"None"))</f>
        <v/>
      </c>
      <c r="G473" s="62" t="str">
        <f>IF(ROW()-1&gt;MAX('Census Input Tab'!$X$33:$X$517),"",IF(OR(INDEX('Census Input Tab'!$O$33:$O$517,MATCH(ROW()-1,'Census Input Tab'!$X$33:$X$517,0))="NO",INDEX('Census Input Tab'!$O$33:$O$517,MATCH(ROW()-1,'Census Input Tab'!$X$33:$X$517,0))="BLANK"),IF(INDEX('Census Input Tab'!$O$33:$O$517,MATCH(ROW()-1,'Census Input Tab'!$X$33:$X$517,0))="NO","Missing Data","BLANK"),"4T"))</f>
        <v/>
      </c>
      <c r="H473"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Tab'!$H$33:$H$517,MATCH(ROW()-1,'Census Input Tab'!$X$33:$X$517,0))))</f>
        <v/>
      </c>
      <c r="I473" s="72" t="str">
        <f>IF(ROW()-1&gt;MAX('Census Input Tab'!$X$33:$X$517),"",IF(OR(INDEX('Census Input Tab'!$O$33:$O$517,MATCH(ROW()-1,'Census Input Tab'!$X$33:$X$517,0))="NO",INDEX('Census Input Tab'!$O$33:$O$517,MATCH(ROW()-1,'Census Input Tab'!$X$33:$X$517,0))="BLANK"),IF(INDEX('Census Input Tab'!$O$33:$O$517,MATCH(ROW()-1,'Census Input Tab'!$X$33:$X$517,0))="NO","Missing Data","BLANK"),""))</f>
        <v/>
      </c>
      <c r="J473"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Tab'!$A$33:$A$517,MATCH(ROW()-1,'Census Input Tab'!$X$33:$X$517,0))))</f>
        <v/>
      </c>
      <c r="K473"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Tab'!$B$33:$B$517,MATCH(ROW()-1,'Census Input Tab'!$X$33:$X$517,0))))</f>
        <v/>
      </c>
      <c r="L473" s="58" t="str">
        <f>IF(ROW()-1&gt;MAX('Census Input Tab'!$X$33:$X$517),"",IF(OR(INDEX('Census Input Tab'!$O$33:$O$517,MATCH(ROW()-1,'Census Input Tab'!$X$33:$X$517,0))="NO",INDEX('Census Input Tab'!$O$33:$O$517,MATCH(ROW()-1,'Census Input Tab'!$X$33:$X$517,0))="BLANK"),IF(INDEX('Census Input Tab'!$O$33:$O$517,MATCH(ROW()-1,'Census Input Tab'!$X$33:$X$517,0))="NO","Missing Data","BLANK"),IF(INDEX('Census Input Tab'!$I$33:$I$517,MATCH(ROW()-1,'Census Input Tab'!$X$33:$X$517,0))="St Con","Y",IF(INDEX('Census Input Tab'!$I$33:$I$517,MATCH(ROW()-1,'Census Input Tab'!$X$33:$X$517,0))="COBRA","Y",""))))</f>
        <v/>
      </c>
    </row>
    <row r="474" spans="1:12" ht="12.75" customHeight="1">
      <c r="A474" s="69" t="str">
        <f>IF(ROW()-1&gt;MAX('Census Input Tab'!$X$33:$X$517),"",IF(OR(INDEX('Census Input Tab'!$O$33:$O$517,MATCH(ROW()-1,'Census Input Tab'!$X$33:$X$517,0))="NO",INDEX('Census Input Tab'!$O$33:$O$517,MATCH(ROW()-1,'Census Input Tab'!$X$33:$X$517,0))="BLANK"),IF(INDEX('Census Input Tab'!$O$33:$O$517,MATCH(ROW()-1,'Census Input Tab'!$X$33:$X$517,0))="NO","Missing Data","BLANK"),INDEX('Census Input Tab'!$D$33:$D$517,MATCH(ROW()-1,'Census Input Tab'!$X$33:$X$517,0))))</f>
        <v/>
      </c>
      <c r="B474"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Tab'!$E$33:$E$517,MATCH(ROW()-1,'Census Input Tab'!$X$33:$X$517,0))))</f>
        <v/>
      </c>
      <c r="C474"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Tab'!$C$33:$C$517,MATCH(ROW()-1,'Census Input Tab'!$X$33:$X$517,0))))</f>
        <v/>
      </c>
      <c r="D474"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Tab'!$F$33:$F$517,MATCH(ROW()-1,'Census Input Tab'!$X$33:$X$517,0))))</f>
        <v/>
      </c>
      <c r="E474" s="70" t="str">
        <f t="shared" si="7"/>
        <v/>
      </c>
      <c r="F474" s="70" t="str">
        <f>IF(ROW()-1&gt;MAX('Census Input Tab'!$X$33:$X$517),"",IF(OR(INDEX('Census Input Tab'!$O$33:$O$517,MATCH(ROW()-1,'Census Input Tab'!$X$33:$X$517,0))="NO",INDEX('Census Input Tab'!$O$33:$O$517,MATCH(ROW()-1,'Census Input Tab'!$X$33:$X$517,0))="BLANK"),IF(INDEX('Census Input Tab'!$O$33:$O$517,MATCH(ROW()-1,'Census Input Tab'!$X$33:$X$517,0))="NO","Missing Data","BLANK"),"None"))</f>
        <v/>
      </c>
      <c r="G474" s="62" t="str">
        <f>IF(ROW()-1&gt;MAX('Census Input Tab'!$X$33:$X$517),"",IF(OR(INDEX('Census Input Tab'!$O$33:$O$517,MATCH(ROW()-1,'Census Input Tab'!$X$33:$X$517,0))="NO",INDEX('Census Input Tab'!$O$33:$O$517,MATCH(ROW()-1,'Census Input Tab'!$X$33:$X$517,0))="BLANK"),IF(INDEX('Census Input Tab'!$O$33:$O$517,MATCH(ROW()-1,'Census Input Tab'!$X$33:$X$517,0))="NO","Missing Data","BLANK"),"4T"))</f>
        <v/>
      </c>
      <c r="H474"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Tab'!$H$33:$H$517,MATCH(ROW()-1,'Census Input Tab'!$X$33:$X$517,0))))</f>
        <v/>
      </c>
      <c r="I474" s="72" t="str">
        <f>IF(ROW()-1&gt;MAX('Census Input Tab'!$X$33:$X$517),"",IF(OR(INDEX('Census Input Tab'!$O$33:$O$517,MATCH(ROW()-1,'Census Input Tab'!$X$33:$X$517,0))="NO",INDEX('Census Input Tab'!$O$33:$O$517,MATCH(ROW()-1,'Census Input Tab'!$X$33:$X$517,0))="BLANK"),IF(INDEX('Census Input Tab'!$O$33:$O$517,MATCH(ROW()-1,'Census Input Tab'!$X$33:$X$517,0))="NO","Missing Data","BLANK"),""))</f>
        <v/>
      </c>
      <c r="J474"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Tab'!$A$33:$A$517,MATCH(ROW()-1,'Census Input Tab'!$X$33:$X$517,0))))</f>
        <v/>
      </c>
      <c r="K474"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Tab'!$B$33:$B$517,MATCH(ROW()-1,'Census Input Tab'!$X$33:$X$517,0))))</f>
        <v/>
      </c>
      <c r="L474" s="58" t="str">
        <f>IF(ROW()-1&gt;MAX('Census Input Tab'!$X$33:$X$517),"",IF(OR(INDEX('Census Input Tab'!$O$33:$O$517,MATCH(ROW()-1,'Census Input Tab'!$X$33:$X$517,0))="NO",INDEX('Census Input Tab'!$O$33:$O$517,MATCH(ROW()-1,'Census Input Tab'!$X$33:$X$517,0))="BLANK"),IF(INDEX('Census Input Tab'!$O$33:$O$517,MATCH(ROW()-1,'Census Input Tab'!$X$33:$X$517,0))="NO","Missing Data","BLANK"),IF(INDEX('Census Input Tab'!$I$33:$I$517,MATCH(ROW()-1,'Census Input Tab'!$X$33:$X$517,0))="St Con","Y",IF(INDEX('Census Input Tab'!$I$33:$I$517,MATCH(ROW()-1,'Census Input Tab'!$X$33:$X$517,0))="COBRA","Y",""))))</f>
        <v/>
      </c>
    </row>
    <row r="475" spans="1:12" ht="12.75" customHeight="1">
      <c r="A475" s="69" t="str">
        <f>IF(ROW()-1&gt;MAX('Census Input Tab'!$X$33:$X$517),"",IF(OR(INDEX('Census Input Tab'!$O$33:$O$517,MATCH(ROW()-1,'Census Input Tab'!$X$33:$X$517,0))="NO",INDEX('Census Input Tab'!$O$33:$O$517,MATCH(ROW()-1,'Census Input Tab'!$X$33:$X$517,0))="BLANK"),IF(INDEX('Census Input Tab'!$O$33:$O$517,MATCH(ROW()-1,'Census Input Tab'!$X$33:$X$517,0))="NO","Missing Data","BLANK"),INDEX('Census Input Tab'!$D$33:$D$517,MATCH(ROW()-1,'Census Input Tab'!$X$33:$X$517,0))))</f>
        <v/>
      </c>
      <c r="B475"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Tab'!$E$33:$E$517,MATCH(ROW()-1,'Census Input Tab'!$X$33:$X$517,0))))</f>
        <v/>
      </c>
      <c r="C475"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Tab'!$C$33:$C$517,MATCH(ROW()-1,'Census Input Tab'!$X$33:$X$517,0))))</f>
        <v/>
      </c>
      <c r="D475"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Tab'!$F$33:$F$517,MATCH(ROW()-1,'Census Input Tab'!$X$33:$X$517,0))))</f>
        <v/>
      </c>
      <c r="E475" s="70" t="str">
        <f t="shared" si="7"/>
        <v/>
      </c>
      <c r="F475" s="70" t="str">
        <f>IF(ROW()-1&gt;MAX('Census Input Tab'!$X$33:$X$517),"",IF(OR(INDEX('Census Input Tab'!$O$33:$O$517,MATCH(ROW()-1,'Census Input Tab'!$X$33:$X$517,0))="NO",INDEX('Census Input Tab'!$O$33:$O$517,MATCH(ROW()-1,'Census Input Tab'!$X$33:$X$517,0))="BLANK"),IF(INDEX('Census Input Tab'!$O$33:$O$517,MATCH(ROW()-1,'Census Input Tab'!$X$33:$X$517,0))="NO","Missing Data","BLANK"),"None"))</f>
        <v/>
      </c>
      <c r="G475" s="62" t="str">
        <f>IF(ROW()-1&gt;MAX('Census Input Tab'!$X$33:$X$517),"",IF(OR(INDEX('Census Input Tab'!$O$33:$O$517,MATCH(ROW()-1,'Census Input Tab'!$X$33:$X$517,0))="NO",INDEX('Census Input Tab'!$O$33:$O$517,MATCH(ROW()-1,'Census Input Tab'!$X$33:$X$517,0))="BLANK"),IF(INDEX('Census Input Tab'!$O$33:$O$517,MATCH(ROW()-1,'Census Input Tab'!$X$33:$X$517,0))="NO","Missing Data","BLANK"),"4T"))</f>
        <v/>
      </c>
      <c r="H475"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Tab'!$H$33:$H$517,MATCH(ROW()-1,'Census Input Tab'!$X$33:$X$517,0))))</f>
        <v/>
      </c>
      <c r="I475" s="72" t="str">
        <f>IF(ROW()-1&gt;MAX('Census Input Tab'!$X$33:$X$517),"",IF(OR(INDEX('Census Input Tab'!$O$33:$O$517,MATCH(ROW()-1,'Census Input Tab'!$X$33:$X$517,0))="NO",INDEX('Census Input Tab'!$O$33:$O$517,MATCH(ROW()-1,'Census Input Tab'!$X$33:$X$517,0))="BLANK"),IF(INDEX('Census Input Tab'!$O$33:$O$517,MATCH(ROW()-1,'Census Input Tab'!$X$33:$X$517,0))="NO","Missing Data","BLANK"),""))</f>
        <v/>
      </c>
      <c r="J475"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Tab'!$A$33:$A$517,MATCH(ROW()-1,'Census Input Tab'!$X$33:$X$517,0))))</f>
        <v/>
      </c>
      <c r="K475"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Tab'!$B$33:$B$517,MATCH(ROW()-1,'Census Input Tab'!$X$33:$X$517,0))))</f>
        <v/>
      </c>
      <c r="L475" s="58" t="str">
        <f>IF(ROW()-1&gt;MAX('Census Input Tab'!$X$33:$X$517),"",IF(OR(INDEX('Census Input Tab'!$O$33:$O$517,MATCH(ROW()-1,'Census Input Tab'!$X$33:$X$517,0))="NO",INDEX('Census Input Tab'!$O$33:$O$517,MATCH(ROW()-1,'Census Input Tab'!$X$33:$X$517,0))="BLANK"),IF(INDEX('Census Input Tab'!$O$33:$O$517,MATCH(ROW()-1,'Census Input Tab'!$X$33:$X$517,0))="NO","Missing Data","BLANK"),IF(INDEX('Census Input Tab'!$I$33:$I$517,MATCH(ROW()-1,'Census Input Tab'!$X$33:$X$517,0))="St Con","Y",IF(INDEX('Census Input Tab'!$I$33:$I$517,MATCH(ROW()-1,'Census Input Tab'!$X$33:$X$517,0))="COBRA","Y",""))))</f>
        <v/>
      </c>
    </row>
    <row r="476" spans="1:12" ht="12.75" customHeight="1">
      <c r="A476" s="69" t="str">
        <f>IF(ROW()-1&gt;MAX('Census Input Tab'!$X$33:$X$517),"",IF(OR(INDEX('Census Input Tab'!$O$33:$O$517,MATCH(ROW()-1,'Census Input Tab'!$X$33:$X$517,0))="NO",INDEX('Census Input Tab'!$O$33:$O$517,MATCH(ROW()-1,'Census Input Tab'!$X$33:$X$517,0))="BLANK"),IF(INDEX('Census Input Tab'!$O$33:$O$517,MATCH(ROW()-1,'Census Input Tab'!$X$33:$X$517,0))="NO","Missing Data","BLANK"),INDEX('Census Input Tab'!$D$33:$D$517,MATCH(ROW()-1,'Census Input Tab'!$X$33:$X$517,0))))</f>
        <v/>
      </c>
      <c r="B476"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Tab'!$E$33:$E$517,MATCH(ROW()-1,'Census Input Tab'!$X$33:$X$517,0))))</f>
        <v/>
      </c>
      <c r="C476"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Tab'!$C$33:$C$517,MATCH(ROW()-1,'Census Input Tab'!$X$33:$X$517,0))))</f>
        <v/>
      </c>
      <c r="D476"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Tab'!$F$33:$F$517,MATCH(ROW()-1,'Census Input Tab'!$X$33:$X$517,0))))</f>
        <v/>
      </c>
      <c r="E476" s="70" t="str">
        <f t="shared" si="7"/>
        <v/>
      </c>
      <c r="F476" s="70" t="str">
        <f>IF(ROW()-1&gt;MAX('Census Input Tab'!$X$33:$X$517),"",IF(OR(INDEX('Census Input Tab'!$O$33:$O$517,MATCH(ROW()-1,'Census Input Tab'!$X$33:$X$517,0))="NO",INDEX('Census Input Tab'!$O$33:$O$517,MATCH(ROW()-1,'Census Input Tab'!$X$33:$X$517,0))="BLANK"),IF(INDEX('Census Input Tab'!$O$33:$O$517,MATCH(ROW()-1,'Census Input Tab'!$X$33:$X$517,0))="NO","Missing Data","BLANK"),"None"))</f>
        <v/>
      </c>
      <c r="G476" s="62" t="str">
        <f>IF(ROW()-1&gt;MAX('Census Input Tab'!$X$33:$X$517),"",IF(OR(INDEX('Census Input Tab'!$O$33:$O$517,MATCH(ROW()-1,'Census Input Tab'!$X$33:$X$517,0))="NO",INDEX('Census Input Tab'!$O$33:$O$517,MATCH(ROW()-1,'Census Input Tab'!$X$33:$X$517,0))="BLANK"),IF(INDEX('Census Input Tab'!$O$33:$O$517,MATCH(ROW()-1,'Census Input Tab'!$X$33:$X$517,0))="NO","Missing Data","BLANK"),"4T"))</f>
        <v/>
      </c>
      <c r="H476"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Tab'!$H$33:$H$517,MATCH(ROW()-1,'Census Input Tab'!$X$33:$X$517,0))))</f>
        <v/>
      </c>
      <c r="I476" s="72" t="str">
        <f>IF(ROW()-1&gt;MAX('Census Input Tab'!$X$33:$X$517),"",IF(OR(INDEX('Census Input Tab'!$O$33:$O$517,MATCH(ROW()-1,'Census Input Tab'!$X$33:$X$517,0))="NO",INDEX('Census Input Tab'!$O$33:$O$517,MATCH(ROW()-1,'Census Input Tab'!$X$33:$X$517,0))="BLANK"),IF(INDEX('Census Input Tab'!$O$33:$O$517,MATCH(ROW()-1,'Census Input Tab'!$X$33:$X$517,0))="NO","Missing Data","BLANK"),""))</f>
        <v/>
      </c>
      <c r="J476"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Tab'!$A$33:$A$517,MATCH(ROW()-1,'Census Input Tab'!$X$33:$X$517,0))))</f>
        <v/>
      </c>
      <c r="K476"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Tab'!$B$33:$B$517,MATCH(ROW()-1,'Census Input Tab'!$X$33:$X$517,0))))</f>
        <v/>
      </c>
      <c r="L476" s="58" t="str">
        <f>IF(ROW()-1&gt;MAX('Census Input Tab'!$X$33:$X$517),"",IF(OR(INDEX('Census Input Tab'!$O$33:$O$517,MATCH(ROW()-1,'Census Input Tab'!$X$33:$X$517,0))="NO",INDEX('Census Input Tab'!$O$33:$O$517,MATCH(ROW()-1,'Census Input Tab'!$X$33:$X$517,0))="BLANK"),IF(INDEX('Census Input Tab'!$O$33:$O$517,MATCH(ROW()-1,'Census Input Tab'!$X$33:$X$517,0))="NO","Missing Data","BLANK"),IF(INDEX('Census Input Tab'!$I$33:$I$517,MATCH(ROW()-1,'Census Input Tab'!$X$33:$X$517,0))="St Con","Y",IF(INDEX('Census Input Tab'!$I$33:$I$517,MATCH(ROW()-1,'Census Input Tab'!$X$33:$X$517,0))="COBRA","Y",""))))</f>
        <v/>
      </c>
    </row>
    <row r="477" spans="1:12" ht="12.75" customHeight="1">
      <c r="A477" s="69" t="str">
        <f>IF(ROW()-1&gt;MAX('Census Input Tab'!$X$33:$X$517),"",IF(OR(INDEX('Census Input Tab'!$O$33:$O$517,MATCH(ROW()-1,'Census Input Tab'!$X$33:$X$517,0))="NO",INDEX('Census Input Tab'!$O$33:$O$517,MATCH(ROW()-1,'Census Input Tab'!$X$33:$X$517,0))="BLANK"),IF(INDEX('Census Input Tab'!$O$33:$O$517,MATCH(ROW()-1,'Census Input Tab'!$X$33:$X$517,0))="NO","Missing Data","BLANK"),INDEX('Census Input Tab'!$D$33:$D$517,MATCH(ROW()-1,'Census Input Tab'!$X$33:$X$517,0))))</f>
        <v/>
      </c>
      <c r="B477"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Tab'!$E$33:$E$517,MATCH(ROW()-1,'Census Input Tab'!$X$33:$X$517,0))))</f>
        <v/>
      </c>
      <c r="C477"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Tab'!$C$33:$C$517,MATCH(ROW()-1,'Census Input Tab'!$X$33:$X$517,0))))</f>
        <v/>
      </c>
      <c r="D477"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Tab'!$F$33:$F$517,MATCH(ROW()-1,'Census Input Tab'!$X$33:$X$517,0))))</f>
        <v/>
      </c>
      <c r="E477" s="70" t="str">
        <f t="shared" si="7"/>
        <v/>
      </c>
      <c r="F477" s="70" t="str">
        <f>IF(ROW()-1&gt;MAX('Census Input Tab'!$X$33:$X$517),"",IF(OR(INDEX('Census Input Tab'!$O$33:$O$517,MATCH(ROW()-1,'Census Input Tab'!$X$33:$X$517,0))="NO",INDEX('Census Input Tab'!$O$33:$O$517,MATCH(ROW()-1,'Census Input Tab'!$X$33:$X$517,0))="BLANK"),IF(INDEX('Census Input Tab'!$O$33:$O$517,MATCH(ROW()-1,'Census Input Tab'!$X$33:$X$517,0))="NO","Missing Data","BLANK"),"None"))</f>
        <v/>
      </c>
      <c r="G477" s="62" t="str">
        <f>IF(ROW()-1&gt;MAX('Census Input Tab'!$X$33:$X$517),"",IF(OR(INDEX('Census Input Tab'!$O$33:$O$517,MATCH(ROW()-1,'Census Input Tab'!$X$33:$X$517,0))="NO",INDEX('Census Input Tab'!$O$33:$O$517,MATCH(ROW()-1,'Census Input Tab'!$X$33:$X$517,0))="BLANK"),IF(INDEX('Census Input Tab'!$O$33:$O$517,MATCH(ROW()-1,'Census Input Tab'!$X$33:$X$517,0))="NO","Missing Data","BLANK"),"4T"))</f>
        <v/>
      </c>
      <c r="H477"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Tab'!$H$33:$H$517,MATCH(ROW()-1,'Census Input Tab'!$X$33:$X$517,0))))</f>
        <v/>
      </c>
      <c r="I477" s="72" t="str">
        <f>IF(ROW()-1&gt;MAX('Census Input Tab'!$X$33:$X$517),"",IF(OR(INDEX('Census Input Tab'!$O$33:$O$517,MATCH(ROW()-1,'Census Input Tab'!$X$33:$X$517,0))="NO",INDEX('Census Input Tab'!$O$33:$O$517,MATCH(ROW()-1,'Census Input Tab'!$X$33:$X$517,0))="BLANK"),IF(INDEX('Census Input Tab'!$O$33:$O$517,MATCH(ROW()-1,'Census Input Tab'!$X$33:$X$517,0))="NO","Missing Data","BLANK"),""))</f>
        <v/>
      </c>
      <c r="J477"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Tab'!$A$33:$A$517,MATCH(ROW()-1,'Census Input Tab'!$X$33:$X$517,0))))</f>
        <v/>
      </c>
      <c r="K477"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Tab'!$B$33:$B$517,MATCH(ROW()-1,'Census Input Tab'!$X$33:$X$517,0))))</f>
        <v/>
      </c>
      <c r="L477" s="58" t="str">
        <f>IF(ROW()-1&gt;MAX('Census Input Tab'!$X$33:$X$517),"",IF(OR(INDEX('Census Input Tab'!$O$33:$O$517,MATCH(ROW()-1,'Census Input Tab'!$X$33:$X$517,0))="NO",INDEX('Census Input Tab'!$O$33:$O$517,MATCH(ROW()-1,'Census Input Tab'!$X$33:$X$517,0))="BLANK"),IF(INDEX('Census Input Tab'!$O$33:$O$517,MATCH(ROW()-1,'Census Input Tab'!$X$33:$X$517,0))="NO","Missing Data","BLANK"),IF(INDEX('Census Input Tab'!$I$33:$I$517,MATCH(ROW()-1,'Census Input Tab'!$X$33:$X$517,0))="St Con","Y",IF(INDEX('Census Input Tab'!$I$33:$I$517,MATCH(ROW()-1,'Census Input Tab'!$X$33:$X$517,0))="COBRA","Y",""))))</f>
        <v/>
      </c>
    </row>
    <row r="478" spans="1:12" ht="12.75" customHeight="1">
      <c r="A478" s="69" t="str">
        <f>IF(ROW()-1&gt;MAX('Census Input Tab'!$X$33:$X$517),"",IF(OR(INDEX('Census Input Tab'!$O$33:$O$517,MATCH(ROW()-1,'Census Input Tab'!$X$33:$X$517,0))="NO",INDEX('Census Input Tab'!$O$33:$O$517,MATCH(ROW()-1,'Census Input Tab'!$X$33:$X$517,0))="BLANK"),IF(INDEX('Census Input Tab'!$O$33:$O$517,MATCH(ROW()-1,'Census Input Tab'!$X$33:$X$517,0))="NO","Missing Data","BLANK"),INDEX('Census Input Tab'!$D$33:$D$517,MATCH(ROW()-1,'Census Input Tab'!$X$33:$X$517,0))))</f>
        <v/>
      </c>
      <c r="B478"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Tab'!$E$33:$E$517,MATCH(ROW()-1,'Census Input Tab'!$X$33:$X$517,0))))</f>
        <v/>
      </c>
      <c r="C478"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Tab'!$C$33:$C$517,MATCH(ROW()-1,'Census Input Tab'!$X$33:$X$517,0))))</f>
        <v/>
      </c>
      <c r="D478"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Tab'!$F$33:$F$517,MATCH(ROW()-1,'Census Input Tab'!$X$33:$X$517,0))))</f>
        <v/>
      </c>
      <c r="E478" s="70" t="str">
        <f t="shared" si="7"/>
        <v/>
      </c>
      <c r="F478" s="70" t="str">
        <f>IF(ROW()-1&gt;MAX('Census Input Tab'!$X$33:$X$517),"",IF(OR(INDEX('Census Input Tab'!$O$33:$O$517,MATCH(ROW()-1,'Census Input Tab'!$X$33:$X$517,0))="NO",INDEX('Census Input Tab'!$O$33:$O$517,MATCH(ROW()-1,'Census Input Tab'!$X$33:$X$517,0))="BLANK"),IF(INDEX('Census Input Tab'!$O$33:$O$517,MATCH(ROW()-1,'Census Input Tab'!$X$33:$X$517,0))="NO","Missing Data","BLANK"),"None"))</f>
        <v/>
      </c>
      <c r="G478" s="62" t="str">
        <f>IF(ROW()-1&gt;MAX('Census Input Tab'!$X$33:$X$517),"",IF(OR(INDEX('Census Input Tab'!$O$33:$O$517,MATCH(ROW()-1,'Census Input Tab'!$X$33:$X$517,0))="NO",INDEX('Census Input Tab'!$O$33:$O$517,MATCH(ROW()-1,'Census Input Tab'!$X$33:$X$517,0))="BLANK"),IF(INDEX('Census Input Tab'!$O$33:$O$517,MATCH(ROW()-1,'Census Input Tab'!$X$33:$X$517,0))="NO","Missing Data","BLANK"),"4T"))</f>
        <v/>
      </c>
      <c r="H478"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Tab'!$H$33:$H$517,MATCH(ROW()-1,'Census Input Tab'!$X$33:$X$517,0))))</f>
        <v/>
      </c>
      <c r="I478" s="72" t="str">
        <f>IF(ROW()-1&gt;MAX('Census Input Tab'!$X$33:$X$517),"",IF(OR(INDEX('Census Input Tab'!$O$33:$O$517,MATCH(ROW()-1,'Census Input Tab'!$X$33:$X$517,0))="NO",INDEX('Census Input Tab'!$O$33:$O$517,MATCH(ROW()-1,'Census Input Tab'!$X$33:$X$517,0))="BLANK"),IF(INDEX('Census Input Tab'!$O$33:$O$517,MATCH(ROW()-1,'Census Input Tab'!$X$33:$X$517,0))="NO","Missing Data","BLANK"),""))</f>
        <v/>
      </c>
      <c r="J478"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Tab'!$A$33:$A$517,MATCH(ROW()-1,'Census Input Tab'!$X$33:$X$517,0))))</f>
        <v/>
      </c>
      <c r="K478"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Tab'!$B$33:$B$517,MATCH(ROW()-1,'Census Input Tab'!$X$33:$X$517,0))))</f>
        <v/>
      </c>
      <c r="L478" s="58" t="str">
        <f>IF(ROW()-1&gt;MAX('Census Input Tab'!$X$33:$X$517),"",IF(OR(INDEX('Census Input Tab'!$O$33:$O$517,MATCH(ROW()-1,'Census Input Tab'!$X$33:$X$517,0))="NO",INDEX('Census Input Tab'!$O$33:$O$517,MATCH(ROW()-1,'Census Input Tab'!$X$33:$X$517,0))="BLANK"),IF(INDEX('Census Input Tab'!$O$33:$O$517,MATCH(ROW()-1,'Census Input Tab'!$X$33:$X$517,0))="NO","Missing Data","BLANK"),IF(INDEX('Census Input Tab'!$I$33:$I$517,MATCH(ROW()-1,'Census Input Tab'!$X$33:$X$517,0))="St Con","Y",IF(INDEX('Census Input Tab'!$I$33:$I$517,MATCH(ROW()-1,'Census Input Tab'!$X$33:$X$517,0))="COBRA","Y",""))))</f>
        <v/>
      </c>
    </row>
    <row r="479" spans="1:12" ht="12.75" customHeight="1">
      <c r="A479" s="69" t="str">
        <f>IF(ROW()-1&gt;MAX('Census Input Tab'!$X$33:$X$517),"",IF(OR(INDEX('Census Input Tab'!$O$33:$O$517,MATCH(ROW()-1,'Census Input Tab'!$X$33:$X$517,0))="NO",INDEX('Census Input Tab'!$O$33:$O$517,MATCH(ROW()-1,'Census Input Tab'!$X$33:$X$517,0))="BLANK"),IF(INDEX('Census Input Tab'!$O$33:$O$517,MATCH(ROW()-1,'Census Input Tab'!$X$33:$X$517,0))="NO","Missing Data","BLANK"),INDEX('Census Input Tab'!$D$33:$D$517,MATCH(ROW()-1,'Census Input Tab'!$X$33:$X$517,0))))</f>
        <v/>
      </c>
      <c r="B479"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Tab'!$E$33:$E$517,MATCH(ROW()-1,'Census Input Tab'!$X$33:$X$517,0))))</f>
        <v/>
      </c>
      <c r="C479"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Tab'!$C$33:$C$517,MATCH(ROW()-1,'Census Input Tab'!$X$33:$X$517,0))))</f>
        <v/>
      </c>
      <c r="D479"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Tab'!$F$33:$F$517,MATCH(ROW()-1,'Census Input Tab'!$X$33:$X$517,0))))</f>
        <v/>
      </c>
      <c r="E479" s="70" t="str">
        <f t="shared" si="7"/>
        <v/>
      </c>
      <c r="F479" s="70" t="str">
        <f>IF(ROW()-1&gt;MAX('Census Input Tab'!$X$33:$X$517),"",IF(OR(INDEX('Census Input Tab'!$O$33:$O$517,MATCH(ROW()-1,'Census Input Tab'!$X$33:$X$517,0))="NO",INDEX('Census Input Tab'!$O$33:$O$517,MATCH(ROW()-1,'Census Input Tab'!$X$33:$X$517,0))="BLANK"),IF(INDEX('Census Input Tab'!$O$33:$O$517,MATCH(ROW()-1,'Census Input Tab'!$X$33:$X$517,0))="NO","Missing Data","BLANK"),"None"))</f>
        <v/>
      </c>
      <c r="G479" s="62" t="str">
        <f>IF(ROW()-1&gt;MAX('Census Input Tab'!$X$33:$X$517),"",IF(OR(INDEX('Census Input Tab'!$O$33:$O$517,MATCH(ROW()-1,'Census Input Tab'!$X$33:$X$517,0))="NO",INDEX('Census Input Tab'!$O$33:$O$517,MATCH(ROW()-1,'Census Input Tab'!$X$33:$X$517,0))="BLANK"),IF(INDEX('Census Input Tab'!$O$33:$O$517,MATCH(ROW()-1,'Census Input Tab'!$X$33:$X$517,0))="NO","Missing Data","BLANK"),"4T"))</f>
        <v/>
      </c>
      <c r="H479"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Tab'!$H$33:$H$517,MATCH(ROW()-1,'Census Input Tab'!$X$33:$X$517,0))))</f>
        <v/>
      </c>
      <c r="I479" s="72" t="str">
        <f>IF(ROW()-1&gt;MAX('Census Input Tab'!$X$33:$X$517),"",IF(OR(INDEX('Census Input Tab'!$O$33:$O$517,MATCH(ROW()-1,'Census Input Tab'!$X$33:$X$517,0))="NO",INDEX('Census Input Tab'!$O$33:$O$517,MATCH(ROW()-1,'Census Input Tab'!$X$33:$X$517,0))="BLANK"),IF(INDEX('Census Input Tab'!$O$33:$O$517,MATCH(ROW()-1,'Census Input Tab'!$X$33:$X$517,0))="NO","Missing Data","BLANK"),""))</f>
        <v/>
      </c>
      <c r="J479"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Tab'!$A$33:$A$517,MATCH(ROW()-1,'Census Input Tab'!$X$33:$X$517,0))))</f>
        <v/>
      </c>
      <c r="K479"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Tab'!$B$33:$B$517,MATCH(ROW()-1,'Census Input Tab'!$X$33:$X$517,0))))</f>
        <v/>
      </c>
      <c r="L479" s="58" t="str">
        <f>IF(ROW()-1&gt;MAX('Census Input Tab'!$X$33:$X$517),"",IF(OR(INDEX('Census Input Tab'!$O$33:$O$517,MATCH(ROW()-1,'Census Input Tab'!$X$33:$X$517,0))="NO",INDEX('Census Input Tab'!$O$33:$O$517,MATCH(ROW()-1,'Census Input Tab'!$X$33:$X$517,0))="BLANK"),IF(INDEX('Census Input Tab'!$O$33:$O$517,MATCH(ROW()-1,'Census Input Tab'!$X$33:$X$517,0))="NO","Missing Data","BLANK"),IF(INDEX('Census Input Tab'!$I$33:$I$517,MATCH(ROW()-1,'Census Input Tab'!$X$33:$X$517,0))="St Con","Y",IF(INDEX('Census Input Tab'!$I$33:$I$517,MATCH(ROW()-1,'Census Input Tab'!$X$33:$X$517,0))="COBRA","Y",""))))</f>
        <v/>
      </c>
    </row>
    <row r="480" spans="1:12" ht="12.75" customHeight="1">
      <c r="A480" s="69" t="str">
        <f>IF(ROW()-1&gt;MAX('Census Input Tab'!$X$33:$X$517),"",IF(OR(INDEX('Census Input Tab'!$O$33:$O$517,MATCH(ROW()-1,'Census Input Tab'!$X$33:$X$517,0))="NO",INDEX('Census Input Tab'!$O$33:$O$517,MATCH(ROW()-1,'Census Input Tab'!$X$33:$X$517,0))="BLANK"),IF(INDEX('Census Input Tab'!$O$33:$O$517,MATCH(ROW()-1,'Census Input Tab'!$X$33:$X$517,0))="NO","Missing Data","BLANK"),INDEX('Census Input Tab'!$D$33:$D$517,MATCH(ROW()-1,'Census Input Tab'!$X$33:$X$517,0))))</f>
        <v/>
      </c>
      <c r="B480"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Tab'!$E$33:$E$517,MATCH(ROW()-1,'Census Input Tab'!$X$33:$X$517,0))))</f>
        <v/>
      </c>
      <c r="C480"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Tab'!$C$33:$C$517,MATCH(ROW()-1,'Census Input Tab'!$X$33:$X$517,0))))</f>
        <v/>
      </c>
      <c r="D480"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Tab'!$F$33:$F$517,MATCH(ROW()-1,'Census Input Tab'!$X$33:$X$517,0))))</f>
        <v/>
      </c>
      <c r="E480" s="70" t="str">
        <f t="shared" si="7"/>
        <v/>
      </c>
      <c r="F480" s="70" t="str">
        <f>IF(ROW()-1&gt;MAX('Census Input Tab'!$X$33:$X$517),"",IF(OR(INDEX('Census Input Tab'!$O$33:$O$517,MATCH(ROW()-1,'Census Input Tab'!$X$33:$X$517,0))="NO",INDEX('Census Input Tab'!$O$33:$O$517,MATCH(ROW()-1,'Census Input Tab'!$X$33:$X$517,0))="BLANK"),IF(INDEX('Census Input Tab'!$O$33:$O$517,MATCH(ROW()-1,'Census Input Tab'!$X$33:$X$517,0))="NO","Missing Data","BLANK"),"None"))</f>
        <v/>
      </c>
      <c r="G480" s="62" t="str">
        <f>IF(ROW()-1&gt;MAX('Census Input Tab'!$X$33:$X$517),"",IF(OR(INDEX('Census Input Tab'!$O$33:$O$517,MATCH(ROW()-1,'Census Input Tab'!$X$33:$X$517,0))="NO",INDEX('Census Input Tab'!$O$33:$O$517,MATCH(ROW()-1,'Census Input Tab'!$X$33:$X$517,0))="BLANK"),IF(INDEX('Census Input Tab'!$O$33:$O$517,MATCH(ROW()-1,'Census Input Tab'!$X$33:$X$517,0))="NO","Missing Data","BLANK"),"4T"))</f>
        <v/>
      </c>
      <c r="H480"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Tab'!$H$33:$H$517,MATCH(ROW()-1,'Census Input Tab'!$X$33:$X$517,0))))</f>
        <v/>
      </c>
      <c r="I480" s="72" t="str">
        <f>IF(ROW()-1&gt;MAX('Census Input Tab'!$X$33:$X$517),"",IF(OR(INDEX('Census Input Tab'!$O$33:$O$517,MATCH(ROW()-1,'Census Input Tab'!$X$33:$X$517,0))="NO",INDEX('Census Input Tab'!$O$33:$O$517,MATCH(ROW()-1,'Census Input Tab'!$X$33:$X$517,0))="BLANK"),IF(INDEX('Census Input Tab'!$O$33:$O$517,MATCH(ROW()-1,'Census Input Tab'!$X$33:$X$517,0))="NO","Missing Data","BLANK"),""))</f>
        <v/>
      </c>
      <c r="J480"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Tab'!$A$33:$A$517,MATCH(ROW()-1,'Census Input Tab'!$X$33:$X$517,0))))</f>
        <v/>
      </c>
      <c r="K480"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Tab'!$B$33:$B$517,MATCH(ROW()-1,'Census Input Tab'!$X$33:$X$517,0))))</f>
        <v/>
      </c>
      <c r="L480" s="58" t="str">
        <f>IF(ROW()-1&gt;MAX('Census Input Tab'!$X$33:$X$517),"",IF(OR(INDEX('Census Input Tab'!$O$33:$O$517,MATCH(ROW()-1,'Census Input Tab'!$X$33:$X$517,0))="NO",INDEX('Census Input Tab'!$O$33:$O$517,MATCH(ROW()-1,'Census Input Tab'!$X$33:$X$517,0))="BLANK"),IF(INDEX('Census Input Tab'!$O$33:$O$517,MATCH(ROW()-1,'Census Input Tab'!$X$33:$X$517,0))="NO","Missing Data","BLANK"),IF(INDEX('Census Input Tab'!$I$33:$I$517,MATCH(ROW()-1,'Census Input Tab'!$X$33:$X$517,0))="St Con","Y",IF(INDEX('Census Input Tab'!$I$33:$I$517,MATCH(ROW()-1,'Census Input Tab'!$X$33:$X$517,0))="COBRA","Y",""))))</f>
        <v/>
      </c>
    </row>
    <row r="481" spans="1:12" ht="12.75" customHeight="1">
      <c r="A481" s="69" t="str">
        <f>IF(ROW()-1&gt;MAX('Census Input Tab'!$X$33:$X$517),"",IF(OR(INDEX('Census Input Tab'!$O$33:$O$517,MATCH(ROW()-1,'Census Input Tab'!$X$33:$X$517,0))="NO",INDEX('Census Input Tab'!$O$33:$O$517,MATCH(ROW()-1,'Census Input Tab'!$X$33:$X$517,0))="BLANK"),IF(INDEX('Census Input Tab'!$O$33:$O$517,MATCH(ROW()-1,'Census Input Tab'!$X$33:$X$517,0))="NO","Missing Data","BLANK"),INDEX('Census Input Tab'!$D$33:$D$517,MATCH(ROW()-1,'Census Input Tab'!$X$33:$X$517,0))))</f>
        <v/>
      </c>
      <c r="B481"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Tab'!$E$33:$E$517,MATCH(ROW()-1,'Census Input Tab'!$X$33:$X$517,0))))</f>
        <v/>
      </c>
      <c r="C481"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Tab'!$C$33:$C$517,MATCH(ROW()-1,'Census Input Tab'!$X$33:$X$517,0))))</f>
        <v/>
      </c>
      <c r="D481"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Tab'!$F$33:$F$517,MATCH(ROW()-1,'Census Input Tab'!$X$33:$X$517,0))))</f>
        <v/>
      </c>
      <c r="E481" s="70" t="str">
        <f t="shared" si="7"/>
        <v/>
      </c>
      <c r="F481" s="70" t="str">
        <f>IF(ROW()-1&gt;MAX('Census Input Tab'!$X$33:$X$517),"",IF(OR(INDEX('Census Input Tab'!$O$33:$O$517,MATCH(ROW()-1,'Census Input Tab'!$X$33:$X$517,0))="NO",INDEX('Census Input Tab'!$O$33:$O$517,MATCH(ROW()-1,'Census Input Tab'!$X$33:$X$517,0))="BLANK"),IF(INDEX('Census Input Tab'!$O$33:$O$517,MATCH(ROW()-1,'Census Input Tab'!$X$33:$X$517,0))="NO","Missing Data","BLANK"),"None"))</f>
        <v/>
      </c>
      <c r="G481" s="62" t="str">
        <f>IF(ROW()-1&gt;MAX('Census Input Tab'!$X$33:$X$517),"",IF(OR(INDEX('Census Input Tab'!$O$33:$O$517,MATCH(ROW()-1,'Census Input Tab'!$X$33:$X$517,0))="NO",INDEX('Census Input Tab'!$O$33:$O$517,MATCH(ROW()-1,'Census Input Tab'!$X$33:$X$517,0))="BLANK"),IF(INDEX('Census Input Tab'!$O$33:$O$517,MATCH(ROW()-1,'Census Input Tab'!$X$33:$X$517,0))="NO","Missing Data","BLANK"),"4T"))</f>
        <v/>
      </c>
      <c r="H481"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Tab'!$H$33:$H$517,MATCH(ROW()-1,'Census Input Tab'!$X$33:$X$517,0))))</f>
        <v/>
      </c>
      <c r="I481" s="72" t="str">
        <f>IF(ROW()-1&gt;MAX('Census Input Tab'!$X$33:$X$517),"",IF(OR(INDEX('Census Input Tab'!$O$33:$O$517,MATCH(ROW()-1,'Census Input Tab'!$X$33:$X$517,0))="NO",INDEX('Census Input Tab'!$O$33:$O$517,MATCH(ROW()-1,'Census Input Tab'!$X$33:$X$517,0))="BLANK"),IF(INDEX('Census Input Tab'!$O$33:$O$517,MATCH(ROW()-1,'Census Input Tab'!$X$33:$X$517,0))="NO","Missing Data","BLANK"),""))</f>
        <v/>
      </c>
      <c r="J481"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Tab'!$A$33:$A$517,MATCH(ROW()-1,'Census Input Tab'!$X$33:$X$517,0))))</f>
        <v/>
      </c>
      <c r="K481"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Tab'!$B$33:$B$517,MATCH(ROW()-1,'Census Input Tab'!$X$33:$X$517,0))))</f>
        <v/>
      </c>
      <c r="L481" s="58" t="str">
        <f>IF(ROW()-1&gt;MAX('Census Input Tab'!$X$33:$X$517),"",IF(OR(INDEX('Census Input Tab'!$O$33:$O$517,MATCH(ROW()-1,'Census Input Tab'!$X$33:$X$517,0))="NO",INDEX('Census Input Tab'!$O$33:$O$517,MATCH(ROW()-1,'Census Input Tab'!$X$33:$X$517,0))="BLANK"),IF(INDEX('Census Input Tab'!$O$33:$O$517,MATCH(ROW()-1,'Census Input Tab'!$X$33:$X$517,0))="NO","Missing Data","BLANK"),IF(INDEX('Census Input Tab'!$I$33:$I$517,MATCH(ROW()-1,'Census Input Tab'!$X$33:$X$517,0))="St Con","Y",IF(INDEX('Census Input Tab'!$I$33:$I$517,MATCH(ROW()-1,'Census Input Tab'!$X$33:$X$517,0))="COBRA","Y",""))))</f>
        <v/>
      </c>
    </row>
    <row r="482" spans="1:12" ht="12.75" customHeight="1">
      <c r="A482" s="69" t="str">
        <f>IF(ROW()-1&gt;MAX('Census Input Tab'!$X$33:$X$517),"",IF(OR(INDEX('Census Input Tab'!$O$33:$O$517,MATCH(ROW()-1,'Census Input Tab'!$X$33:$X$517,0))="NO",INDEX('Census Input Tab'!$O$33:$O$517,MATCH(ROW()-1,'Census Input Tab'!$X$33:$X$517,0))="BLANK"),IF(INDEX('Census Input Tab'!$O$33:$O$517,MATCH(ROW()-1,'Census Input Tab'!$X$33:$X$517,0))="NO","Missing Data","BLANK"),INDEX('Census Input Tab'!$D$33:$D$517,MATCH(ROW()-1,'Census Input Tab'!$X$33:$X$517,0))))</f>
        <v/>
      </c>
      <c r="B482"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Tab'!$E$33:$E$517,MATCH(ROW()-1,'Census Input Tab'!$X$33:$X$517,0))))</f>
        <v/>
      </c>
      <c r="C482"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Tab'!$C$33:$C$517,MATCH(ROW()-1,'Census Input Tab'!$X$33:$X$517,0))))</f>
        <v/>
      </c>
      <c r="D482"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Tab'!$F$33:$F$517,MATCH(ROW()-1,'Census Input Tab'!$X$33:$X$517,0))))</f>
        <v/>
      </c>
      <c r="E482" s="70" t="str">
        <f t="shared" si="7"/>
        <v/>
      </c>
      <c r="F482" s="70" t="str">
        <f>IF(ROW()-1&gt;MAX('Census Input Tab'!$X$33:$X$517),"",IF(OR(INDEX('Census Input Tab'!$O$33:$O$517,MATCH(ROW()-1,'Census Input Tab'!$X$33:$X$517,0))="NO",INDEX('Census Input Tab'!$O$33:$O$517,MATCH(ROW()-1,'Census Input Tab'!$X$33:$X$517,0))="BLANK"),IF(INDEX('Census Input Tab'!$O$33:$O$517,MATCH(ROW()-1,'Census Input Tab'!$X$33:$X$517,0))="NO","Missing Data","BLANK"),"None"))</f>
        <v/>
      </c>
      <c r="G482" s="62" t="str">
        <f>IF(ROW()-1&gt;MAX('Census Input Tab'!$X$33:$X$517),"",IF(OR(INDEX('Census Input Tab'!$O$33:$O$517,MATCH(ROW()-1,'Census Input Tab'!$X$33:$X$517,0))="NO",INDEX('Census Input Tab'!$O$33:$O$517,MATCH(ROW()-1,'Census Input Tab'!$X$33:$X$517,0))="BLANK"),IF(INDEX('Census Input Tab'!$O$33:$O$517,MATCH(ROW()-1,'Census Input Tab'!$X$33:$X$517,0))="NO","Missing Data","BLANK"),"4T"))</f>
        <v/>
      </c>
      <c r="H482"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Tab'!$H$33:$H$517,MATCH(ROW()-1,'Census Input Tab'!$X$33:$X$517,0))))</f>
        <v/>
      </c>
      <c r="I482" s="72" t="str">
        <f>IF(ROW()-1&gt;MAX('Census Input Tab'!$X$33:$X$517),"",IF(OR(INDEX('Census Input Tab'!$O$33:$O$517,MATCH(ROW()-1,'Census Input Tab'!$X$33:$X$517,0))="NO",INDEX('Census Input Tab'!$O$33:$O$517,MATCH(ROW()-1,'Census Input Tab'!$X$33:$X$517,0))="BLANK"),IF(INDEX('Census Input Tab'!$O$33:$O$517,MATCH(ROW()-1,'Census Input Tab'!$X$33:$X$517,0))="NO","Missing Data","BLANK"),""))</f>
        <v/>
      </c>
      <c r="J482"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Tab'!$A$33:$A$517,MATCH(ROW()-1,'Census Input Tab'!$X$33:$X$517,0))))</f>
        <v/>
      </c>
      <c r="K482"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Tab'!$B$33:$B$517,MATCH(ROW()-1,'Census Input Tab'!$X$33:$X$517,0))))</f>
        <v/>
      </c>
      <c r="L482" s="58" t="str">
        <f>IF(ROW()-1&gt;MAX('Census Input Tab'!$X$33:$X$517),"",IF(OR(INDEX('Census Input Tab'!$O$33:$O$517,MATCH(ROW()-1,'Census Input Tab'!$X$33:$X$517,0))="NO",INDEX('Census Input Tab'!$O$33:$O$517,MATCH(ROW()-1,'Census Input Tab'!$X$33:$X$517,0))="BLANK"),IF(INDEX('Census Input Tab'!$O$33:$O$517,MATCH(ROW()-1,'Census Input Tab'!$X$33:$X$517,0))="NO","Missing Data","BLANK"),IF(INDEX('Census Input Tab'!$I$33:$I$517,MATCH(ROW()-1,'Census Input Tab'!$X$33:$X$517,0))="St Con","Y",IF(INDEX('Census Input Tab'!$I$33:$I$517,MATCH(ROW()-1,'Census Input Tab'!$X$33:$X$517,0))="COBRA","Y",""))))</f>
        <v/>
      </c>
    </row>
    <row r="483" spans="1:12" ht="12.75" customHeight="1">
      <c r="A483" s="69" t="str">
        <f>IF(ROW()-1&gt;MAX('Census Input Tab'!$X$33:$X$517),"",IF(OR(INDEX('Census Input Tab'!$O$33:$O$517,MATCH(ROW()-1,'Census Input Tab'!$X$33:$X$517,0))="NO",INDEX('Census Input Tab'!$O$33:$O$517,MATCH(ROW()-1,'Census Input Tab'!$X$33:$X$517,0))="BLANK"),IF(INDEX('Census Input Tab'!$O$33:$O$517,MATCH(ROW()-1,'Census Input Tab'!$X$33:$X$517,0))="NO","Missing Data","BLANK"),INDEX('Census Input Tab'!$D$33:$D$517,MATCH(ROW()-1,'Census Input Tab'!$X$33:$X$517,0))))</f>
        <v/>
      </c>
      <c r="B483"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Tab'!$E$33:$E$517,MATCH(ROW()-1,'Census Input Tab'!$X$33:$X$517,0))))</f>
        <v/>
      </c>
      <c r="C483"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Tab'!$C$33:$C$517,MATCH(ROW()-1,'Census Input Tab'!$X$33:$X$517,0))))</f>
        <v/>
      </c>
      <c r="D483"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Tab'!$F$33:$F$517,MATCH(ROW()-1,'Census Input Tab'!$X$33:$X$517,0))))</f>
        <v/>
      </c>
      <c r="E483" s="70" t="str">
        <f t="shared" si="7"/>
        <v/>
      </c>
      <c r="F483" s="70" t="str">
        <f>IF(ROW()-1&gt;MAX('Census Input Tab'!$X$33:$X$517),"",IF(OR(INDEX('Census Input Tab'!$O$33:$O$517,MATCH(ROW()-1,'Census Input Tab'!$X$33:$X$517,0))="NO",INDEX('Census Input Tab'!$O$33:$O$517,MATCH(ROW()-1,'Census Input Tab'!$X$33:$X$517,0))="BLANK"),IF(INDEX('Census Input Tab'!$O$33:$O$517,MATCH(ROW()-1,'Census Input Tab'!$X$33:$X$517,0))="NO","Missing Data","BLANK"),"None"))</f>
        <v/>
      </c>
      <c r="G483" s="62" t="str">
        <f>IF(ROW()-1&gt;MAX('Census Input Tab'!$X$33:$X$517),"",IF(OR(INDEX('Census Input Tab'!$O$33:$O$517,MATCH(ROW()-1,'Census Input Tab'!$X$33:$X$517,0))="NO",INDEX('Census Input Tab'!$O$33:$O$517,MATCH(ROW()-1,'Census Input Tab'!$X$33:$X$517,0))="BLANK"),IF(INDEX('Census Input Tab'!$O$33:$O$517,MATCH(ROW()-1,'Census Input Tab'!$X$33:$X$517,0))="NO","Missing Data","BLANK"),"4T"))</f>
        <v/>
      </c>
      <c r="H483"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Tab'!$H$33:$H$517,MATCH(ROW()-1,'Census Input Tab'!$X$33:$X$517,0))))</f>
        <v/>
      </c>
      <c r="I483" s="72" t="str">
        <f>IF(ROW()-1&gt;MAX('Census Input Tab'!$X$33:$X$517),"",IF(OR(INDEX('Census Input Tab'!$O$33:$O$517,MATCH(ROW()-1,'Census Input Tab'!$X$33:$X$517,0))="NO",INDEX('Census Input Tab'!$O$33:$O$517,MATCH(ROW()-1,'Census Input Tab'!$X$33:$X$517,0))="BLANK"),IF(INDEX('Census Input Tab'!$O$33:$O$517,MATCH(ROW()-1,'Census Input Tab'!$X$33:$X$517,0))="NO","Missing Data","BLANK"),""))</f>
        <v/>
      </c>
      <c r="J483"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Tab'!$A$33:$A$517,MATCH(ROW()-1,'Census Input Tab'!$X$33:$X$517,0))))</f>
        <v/>
      </c>
      <c r="K483"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Tab'!$B$33:$B$517,MATCH(ROW()-1,'Census Input Tab'!$X$33:$X$517,0))))</f>
        <v/>
      </c>
      <c r="L483" s="58" t="str">
        <f>IF(ROW()-1&gt;MAX('Census Input Tab'!$X$33:$X$517),"",IF(OR(INDEX('Census Input Tab'!$O$33:$O$517,MATCH(ROW()-1,'Census Input Tab'!$X$33:$X$517,0))="NO",INDEX('Census Input Tab'!$O$33:$O$517,MATCH(ROW()-1,'Census Input Tab'!$X$33:$X$517,0))="BLANK"),IF(INDEX('Census Input Tab'!$O$33:$O$517,MATCH(ROW()-1,'Census Input Tab'!$X$33:$X$517,0))="NO","Missing Data","BLANK"),IF(INDEX('Census Input Tab'!$I$33:$I$517,MATCH(ROW()-1,'Census Input Tab'!$X$33:$X$517,0))="St Con","Y",IF(INDEX('Census Input Tab'!$I$33:$I$517,MATCH(ROW()-1,'Census Input Tab'!$X$33:$X$517,0))="COBRA","Y",""))))</f>
        <v/>
      </c>
    </row>
    <row r="484" spans="1:12" ht="12.75" customHeight="1">
      <c r="A484" s="69" t="str">
        <f>IF(ROW()-1&gt;MAX('Census Input Tab'!$X$33:$X$517),"",IF(OR(INDEX('Census Input Tab'!$O$33:$O$517,MATCH(ROW()-1,'Census Input Tab'!$X$33:$X$517,0))="NO",INDEX('Census Input Tab'!$O$33:$O$517,MATCH(ROW()-1,'Census Input Tab'!$X$33:$X$517,0))="BLANK"),IF(INDEX('Census Input Tab'!$O$33:$O$517,MATCH(ROW()-1,'Census Input Tab'!$X$33:$X$517,0))="NO","Missing Data","BLANK"),INDEX('Census Input Tab'!$D$33:$D$517,MATCH(ROW()-1,'Census Input Tab'!$X$33:$X$517,0))))</f>
        <v/>
      </c>
      <c r="B484"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Tab'!$E$33:$E$517,MATCH(ROW()-1,'Census Input Tab'!$X$33:$X$517,0))))</f>
        <v/>
      </c>
      <c r="C484"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Tab'!$C$33:$C$517,MATCH(ROW()-1,'Census Input Tab'!$X$33:$X$517,0))))</f>
        <v/>
      </c>
      <c r="D484"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Tab'!$F$33:$F$517,MATCH(ROW()-1,'Census Input Tab'!$X$33:$X$517,0))))</f>
        <v/>
      </c>
      <c r="E484" s="70" t="str">
        <f t="shared" si="7"/>
        <v/>
      </c>
      <c r="F484" s="70" t="str">
        <f>IF(ROW()-1&gt;MAX('Census Input Tab'!$X$33:$X$517),"",IF(OR(INDEX('Census Input Tab'!$O$33:$O$517,MATCH(ROW()-1,'Census Input Tab'!$X$33:$X$517,0))="NO",INDEX('Census Input Tab'!$O$33:$O$517,MATCH(ROW()-1,'Census Input Tab'!$X$33:$X$517,0))="BLANK"),IF(INDEX('Census Input Tab'!$O$33:$O$517,MATCH(ROW()-1,'Census Input Tab'!$X$33:$X$517,0))="NO","Missing Data","BLANK"),"None"))</f>
        <v/>
      </c>
      <c r="G484" s="62" t="str">
        <f>IF(ROW()-1&gt;MAX('Census Input Tab'!$X$33:$X$517),"",IF(OR(INDEX('Census Input Tab'!$O$33:$O$517,MATCH(ROW()-1,'Census Input Tab'!$X$33:$X$517,0))="NO",INDEX('Census Input Tab'!$O$33:$O$517,MATCH(ROW()-1,'Census Input Tab'!$X$33:$X$517,0))="BLANK"),IF(INDEX('Census Input Tab'!$O$33:$O$517,MATCH(ROW()-1,'Census Input Tab'!$X$33:$X$517,0))="NO","Missing Data","BLANK"),"4T"))</f>
        <v/>
      </c>
      <c r="H484"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Tab'!$H$33:$H$517,MATCH(ROW()-1,'Census Input Tab'!$X$33:$X$517,0))))</f>
        <v/>
      </c>
      <c r="I484" s="72" t="str">
        <f>IF(ROW()-1&gt;MAX('Census Input Tab'!$X$33:$X$517),"",IF(OR(INDEX('Census Input Tab'!$O$33:$O$517,MATCH(ROW()-1,'Census Input Tab'!$X$33:$X$517,0))="NO",INDEX('Census Input Tab'!$O$33:$O$517,MATCH(ROW()-1,'Census Input Tab'!$X$33:$X$517,0))="BLANK"),IF(INDEX('Census Input Tab'!$O$33:$O$517,MATCH(ROW()-1,'Census Input Tab'!$X$33:$X$517,0))="NO","Missing Data","BLANK"),""))</f>
        <v/>
      </c>
      <c r="J484"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Tab'!$A$33:$A$517,MATCH(ROW()-1,'Census Input Tab'!$X$33:$X$517,0))))</f>
        <v/>
      </c>
      <c r="K484"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Tab'!$B$33:$B$517,MATCH(ROW()-1,'Census Input Tab'!$X$33:$X$517,0))))</f>
        <v/>
      </c>
      <c r="L484" s="58" t="str">
        <f>IF(ROW()-1&gt;MAX('Census Input Tab'!$X$33:$X$517),"",IF(OR(INDEX('Census Input Tab'!$O$33:$O$517,MATCH(ROW()-1,'Census Input Tab'!$X$33:$X$517,0))="NO",INDEX('Census Input Tab'!$O$33:$O$517,MATCH(ROW()-1,'Census Input Tab'!$X$33:$X$517,0))="BLANK"),IF(INDEX('Census Input Tab'!$O$33:$O$517,MATCH(ROW()-1,'Census Input Tab'!$X$33:$X$517,0))="NO","Missing Data","BLANK"),IF(INDEX('Census Input Tab'!$I$33:$I$517,MATCH(ROW()-1,'Census Input Tab'!$X$33:$X$517,0))="St Con","Y",IF(INDEX('Census Input Tab'!$I$33:$I$517,MATCH(ROW()-1,'Census Input Tab'!$X$33:$X$517,0))="COBRA","Y",""))))</f>
        <v/>
      </c>
    </row>
    <row r="485" spans="1:12" ht="12.75" customHeight="1">
      <c r="A485" s="69" t="str">
        <f>IF(ROW()-1&gt;MAX('Census Input Tab'!$X$33:$X$517),"",IF(OR(INDEX('Census Input Tab'!$O$33:$O$517,MATCH(ROW()-1,'Census Input Tab'!$X$33:$X$517,0))="NO",INDEX('Census Input Tab'!$O$33:$O$517,MATCH(ROW()-1,'Census Input Tab'!$X$33:$X$517,0))="BLANK"),IF(INDEX('Census Input Tab'!$O$33:$O$517,MATCH(ROW()-1,'Census Input Tab'!$X$33:$X$517,0))="NO","Missing Data","BLANK"),INDEX('Census Input Tab'!$D$33:$D$517,MATCH(ROW()-1,'Census Input Tab'!$X$33:$X$517,0))))</f>
        <v/>
      </c>
      <c r="B485"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Tab'!$E$33:$E$517,MATCH(ROW()-1,'Census Input Tab'!$X$33:$X$517,0))))</f>
        <v/>
      </c>
      <c r="C485"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Tab'!$C$33:$C$517,MATCH(ROW()-1,'Census Input Tab'!$X$33:$X$517,0))))</f>
        <v/>
      </c>
      <c r="D485"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Tab'!$F$33:$F$517,MATCH(ROW()-1,'Census Input Tab'!$X$33:$X$517,0))))</f>
        <v/>
      </c>
      <c r="E485" s="70" t="str">
        <f t="shared" si="7"/>
        <v/>
      </c>
      <c r="F485" s="70" t="str">
        <f>IF(ROW()-1&gt;MAX('Census Input Tab'!$X$33:$X$517),"",IF(OR(INDEX('Census Input Tab'!$O$33:$O$517,MATCH(ROW()-1,'Census Input Tab'!$X$33:$X$517,0))="NO",INDEX('Census Input Tab'!$O$33:$O$517,MATCH(ROW()-1,'Census Input Tab'!$X$33:$X$517,0))="BLANK"),IF(INDEX('Census Input Tab'!$O$33:$O$517,MATCH(ROW()-1,'Census Input Tab'!$X$33:$X$517,0))="NO","Missing Data","BLANK"),"None"))</f>
        <v/>
      </c>
      <c r="G485" s="62" t="str">
        <f>IF(ROW()-1&gt;MAX('Census Input Tab'!$X$33:$X$517),"",IF(OR(INDEX('Census Input Tab'!$O$33:$O$517,MATCH(ROW()-1,'Census Input Tab'!$X$33:$X$517,0))="NO",INDEX('Census Input Tab'!$O$33:$O$517,MATCH(ROW()-1,'Census Input Tab'!$X$33:$X$517,0))="BLANK"),IF(INDEX('Census Input Tab'!$O$33:$O$517,MATCH(ROW()-1,'Census Input Tab'!$X$33:$X$517,0))="NO","Missing Data","BLANK"),"4T"))</f>
        <v/>
      </c>
      <c r="H485"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Tab'!$H$33:$H$517,MATCH(ROW()-1,'Census Input Tab'!$X$33:$X$517,0))))</f>
        <v/>
      </c>
      <c r="I485" s="72" t="str">
        <f>IF(ROW()-1&gt;MAX('Census Input Tab'!$X$33:$X$517),"",IF(OR(INDEX('Census Input Tab'!$O$33:$O$517,MATCH(ROW()-1,'Census Input Tab'!$X$33:$X$517,0))="NO",INDEX('Census Input Tab'!$O$33:$O$517,MATCH(ROW()-1,'Census Input Tab'!$X$33:$X$517,0))="BLANK"),IF(INDEX('Census Input Tab'!$O$33:$O$517,MATCH(ROW()-1,'Census Input Tab'!$X$33:$X$517,0))="NO","Missing Data","BLANK"),""))</f>
        <v/>
      </c>
      <c r="J485"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Tab'!$A$33:$A$517,MATCH(ROW()-1,'Census Input Tab'!$X$33:$X$517,0))))</f>
        <v/>
      </c>
      <c r="K485"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Tab'!$B$33:$B$517,MATCH(ROW()-1,'Census Input Tab'!$X$33:$X$517,0))))</f>
        <v/>
      </c>
      <c r="L485" s="58" t="str">
        <f>IF(ROW()-1&gt;MAX('Census Input Tab'!$X$33:$X$517),"",IF(OR(INDEX('Census Input Tab'!$O$33:$O$517,MATCH(ROW()-1,'Census Input Tab'!$X$33:$X$517,0))="NO",INDEX('Census Input Tab'!$O$33:$O$517,MATCH(ROW()-1,'Census Input Tab'!$X$33:$X$517,0))="BLANK"),IF(INDEX('Census Input Tab'!$O$33:$O$517,MATCH(ROW()-1,'Census Input Tab'!$X$33:$X$517,0))="NO","Missing Data","BLANK"),IF(INDEX('Census Input Tab'!$I$33:$I$517,MATCH(ROW()-1,'Census Input Tab'!$X$33:$X$517,0))="St Con","Y",IF(INDEX('Census Input Tab'!$I$33:$I$517,MATCH(ROW()-1,'Census Input Tab'!$X$33:$X$517,0))="COBRA","Y",""))))</f>
        <v/>
      </c>
    </row>
    <row r="486" spans="1:12" ht="12.75" customHeight="1">
      <c r="A486" s="69" t="str">
        <f>IF(ROW()-1&gt;MAX('Census Input Tab'!$X$33:$X$517),"",IF(OR(INDEX('Census Input Tab'!$O$33:$O$517,MATCH(ROW()-1,'Census Input Tab'!$X$33:$X$517,0))="NO",INDEX('Census Input Tab'!$O$33:$O$517,MATCH(ROW()-1,'Census Input Tab'!$X$33:$X$517,0))="BLANK"),IF(INDEX('Census Input Tab'!$O$33:$O$517,MATCH(ROW()-1,'Census Input Tab'!$X$33:$X$517,0))="NO","Missing Data","BLANK"),INDEX('Census Input Tab'!$D$33:$D$517,MATCH(ROW()-1,'Census Input Tab'!$X$33:$X$517,0))))</f>
        <v/>
      </c>
      <c r="B486"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Tab'!$E$33:$E$517,MATCH(ROW()-1,'Census Input Tab'!$X$33:$X$517,0))))</f>
        <v/>
      </c>
      <c r="C486"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Tab'!$C$33:$C$517,MATCH(ROW()-1,'Census Input Tab'!$X$33:$X$517,0))))</f>
        <v/>
      </c>
      <c r="D486"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Tab'!$F$33:$F$517,MATCH(ROW()-1,'Census Input Tab'!$X$33:$X$517,0))))</f>
        <v/>
      </c>
      <c r="E486" s="70" t="str">
        <f t="shared" si="7"/>
        <v/>
      </c>
      <c r="F486" s="70" t="str">
        <f>IF(ROW()-1&gt;MAX('Census Input Tab'!$X$33:$X$517),"",IF(OR(INDEX('Census Input Tab'!$O$33:$O$517,MATCH(ROW()-1,'Census Input Tab'!$X$33:$X$517,0))="NO",INDEX('Census Input Tab'!$O$33:$O$517,MATCH(ROW()-1,'Census Input Tab'!$X$33:$X$517,0))="BLANK"),IF(INDEX('Census Input Tab'!$O$33:$O$517,MATCH(ROW()-1,'Census Input Tab'!$X$33:$X$517,0))="NO","Missing Data","BLANK"),"None"))</f>
        <v/>
      </c>
      <c r="G486" s="62" t="str">
        <f>IF(ROW()-1&gt;MAX('Census Input Tab'!$X$33:$X$517),"",IF(OR(INDEX('Census Input Tab'!$O$33:$O$517,MATCH(ROW()-1,'Census Input Tab'!$X$33:$X$517,0))="NO",INDEX('Census Input Tab'!$O$33:$O$517,MATCH(ROW()-1,'Census Input Tab'!$X$33:$X$517,0))="BLANK"),IF(INDEX('Census Input Tab'!$O$33:$O$517,MATCH(ROW()-1,'Census Input Tab'!$X$33:$X$517,0))="NO","Missing Data","BLANK"),"4T"))</f>
        <v/>
      </c>
      <c r="H486" s="62" t="str">
        <f>IF(ROW()-1&gt;MAX('Census Input Tab'!$X$33:$X$517),"",IF(OR(INDEX('Census Input Tab'!$O$33:$O$517,MATCH(ROW()-1,'Census Input Tab'!$X$33:$X$517,0))="NO",INDEX('Census Input Tab'!$O$33:$O$517,MATCH(ROW()-1,'Census Input Tab'!$X$33:$X$517,0))="BLANK"),IF(INDEX('Census Input Tab'!$O$33:$O$517,MATCH(ROW()-1,'Census Input Tab'!$X$33:$X$517,0))="NO","Missing Data","BLANK"),INDEX('Census Input Tab'!$H$33:$H$517,MATCH(ROW()-1,'Census Input Tab'!$X$33:$X$517,0))))</f>
        <v/>
      </c>
      <c r="I486" s="72" t="str">
        <f>IF(ROW()-1&gt;MAX('Census Input Tab'!$X$33:$X$517),"",IF(OR(INDEX('Census Input Tab'!$O$33:$O$517,MATCH(ROW()-1,'Census Input Tab'!$X$33:$X$517,0))="NO",INDEX('Census Input Tab'!$O$33:$O$517,MATCH(ROW()-1,'Census Input Tab'!$X$33:$X$517,0))="BLANK"),IF(INDEX('Census Input Tab'!$O$33:$O$517,MATCH(ROW()-1,'Census Input Tab'!$X$33:$X$517,0))="NO","Missing Data","BLANK"),""))</f>
        <v/>
      </c>
      <c r="J486"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Tab'!$A$33:$A$517,MATCH(ROW()-1,'Census Input Tab'!$X$33:$X$517,0))))</f>
        <v/>
      </c>
      <c r="K486" s="70" t="str">
        <f>IF(ROW()-1&gt;MAX('Census Input Tab'!$X$33:$X$517),"",IF(OR(INDEX('Census Input Tab'!$O$33:$O$517,MATCH(ROW()-1,'Census Input Tab'!$X$33:$X$517,0))="NO",INDEX('Census Input Tab'!$O$33:$O$517,MATCH(ROW()-1,'Census Input Tab'!$X$33:$X$517,0))="BLANK"),IF(INDEX('Census Input Tab'!$O$33:$O$517,MATCH(ROW()-1,'Census Input Tab'!$X$33:$X$517,0))="NO","Missing Data","BLANK"),INDEX('Census Input Tab'!$B$33:$B$517,MATCH(ROW()-1,'Census Input Tab'!$X$33:$X$517,0))))</f>
        <v/>
      </c>
      <c r="L486" s="58" t="str">
        <f>IF(ROW()-1&gt;MAX('Census Input Tab'!$X$33:$X$517),"",IF(OR(INDEX('Census Input Tab'!$O$33:$O$517,MATCH(ROW()-1,'Census Input Tab'!$X$33:$X$517,0))="NO",INDEX('Census Input Tab'!$O$33:$O$517,MATCH(ROW()-1,'Census Input Tab'!$X$33:$X$517,0))="BLANK"),IF(INDEX('Census Input Tab'!$O$33:$O$517,MATCH(ROW()-1,'Census Input Tab'!$X$33:$X$517,0))="NO","Missing Data","BLANK"),IF(INDEX('Census Input Tab'!$I$33:$I$517,MATCH(ROW()-1,'Census Input Tab'!$X$33:$X$517,0))="St Con","Y",IF(INDEX('Census Input Tab'!$I$33:$I$517,MATCH(ROW()-1,'Census Input Tab'!$X$33:$X$517,0))="COBRA","Y",""))))</f>
        <v/>
      </c>
    </row>
  </sheetData>
  <autoFilter ref="A1:Y486" xr:uid="{00000000-0009-0000-0000-000002000000}">
    <filterColumn colId="13" showButton="0"/>
    <filterColumn colId="16" showButton="0"/>
    <filterColumn colId="17" showButton="0"/>
    <filterColumn colId="18" showButton="0"/>
    <filterColumn colId="19" showButton="0"/>
    <filterColumn colId="20" showButton="0"/>
    <filterColumn colId="21" showButton="0"/>
    <filterColumn colId="22" showButton="0"/>
    <filterColumn colId="23" showButton="0"/>
  </autoFilter>
  <conditionalFormatting sqref="A2:L486">
    <cfRule type="containsText" dxfId="13" priority="1" operator="containsText" text="BLANK">
      <formula>NOT(ISERROR(SEARCH("BLANK",A2)))</formula>
    </cfRule>
    <cfRule type="containsText" dxfId="12" priority="2" operator="containsText" text="Missing Data">
      <formula>NOT(ISERROR(SEARCH("Missing Data",A2)))</formula>
    </cfRule>
  </conditionalFormatting>
  <dataValidations count="1">
    <dataValidation operator="lessThanOrEqual" allowBlank="1" showInputMessage="1" showErrorMessage="1" sqref="C2:C486" xr:uid="{00000000-0002-0000-0200-000000000000}"/>
  </dataValidations>
  <pageMargins left="0.7" right="0.7" top="0.75" bottom="0.75" header="0.3" footer="0.3"/>
  <pageSetup orientation="portrait" horizontalDpi="90" verticalDpi="90" r:id="rId1"/>
  <headerFooter>
    <oddFooter>&amp;L&amp;1#&amp;"Calibri"&amp;8&amp;K414141Proprietary</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G488"/>
  <sheetViews>
    <sheetView showGridLines="0" workbookViewId="0">
      <selection activeCell="B14" sqref="B14"/>
    </sheetView>
  </sheetViews>
  <sheetFormatPr defaultColWidth="9.26953125" defaultRowHeight="12.5"/>
  <cols>
    <col min="1" max="2" width="27.26953125" style="46" bestFit="1" customWidth="1"/>
    <col min="3" max="3" width="12.453125" style="46" bestFit="1" customWidth="1"/>
    <col min="4" max="4" width="12.453125" style="49" bestFit="1" customWidth="1"/>
    <col min="5" max="5" width="12.453125" style="46" bestFit="1" customWidth="1"/>
    <col min="6" max="6" width="20.7265625" style="51" customWidth="1"/>
    <col min="7" max="7" width="81.26953125" style="9" customWidth="1"/>
    <col min="8" max="16384" width="9.26953125" style="9"/>
  </cols>
  <sheetData>
    <row r="1" spans="1:7" ht="13" thickBot="1">
      <c r="A1" s="45"/>
    </row>
    <row r="2" spans="1:7" ht="59.25" customHeight="1" thickBot="1">
      <c r="A2" s="103" t="s">
        <v>44080</v>
      </c>
      <c r="B2" s="102"/>
      <c r="C2" s="102"/>
      <c r="D2" s="102"/>
      <c r="E2" s="102"/>
      <c r="F2" s="104"/>
    </row>
    <row r="3" spans="1:7" ht="121.5" customHeight="1">
      <c r="A3" s="47" t="s">
        <v>10</v>
      </c>
      <c r="B3" s="47" t="s">
        <v>11</v>
      </c>
      <c r="C3" s="48" t="s">
        <v>6</v>
      </c>
      <c r="D3" s="16" t="s">
        <v>12</v>
      </c>
      <c r="E3" s="50" t="s">
        <v>0</v>
      </c>
      <c r="F3" s="52" t="s">
        <v>53</v>
      </c>
      <c r="G3" s="33" t="s">
        <v>50</v>
      </c>
    </row>
    <row r="4" spans="1:7" ht="13">
      <c r="A4" s="73" t="str">
        <f>IF(ROW()-3&gt;MAX('Census Input Tab'!$Z$33:$Z$517),"",IF(OR(INDEX('Census Input Tab'!$O$33:$O$517,MATCH(ROW()-3,'Census Input Tab'!$Z$33:$Z$517,0))="NO",INDEX('Census Input Tab'!$O$33:$O$517,MATCH(ROW()-3,'Census Input Tab'!$Z$33:$Z$517,0))="BLANK"),IF(INDEX('Census Input Tab'!$O$33:$O$517,MATCH(ROW()-3,'Census Input Tab'!$Z$33:$Z$517,0))="NO","Missing Data","BLANK"),INDEX('Census Input Tab'!$A$33:$A$517,MATCH(ROW()-3,'Census Input Tab'!$Z$33:$Z$517,0))))</f>
        <v/>
      </c>
      <c r="B4"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Tab'!$B$33:$B$517,MATCH(ROW()-3,'Census Input Tab'!$Z$33:$Z$517,0))))</f>
        <v/>
      </c>
      <c r="C4" s="75" t="str">
        <f>IF(ROW()-3&gt;MAX('Census Input Tab'!$Z$33:$Z$517),"",IF(OR(INDEX('Census Input Tab'!$O$33:$O$517,MATCH(ROW()-3,'Census Input Tab'!$Z$33:$Z$517,0))="NO",INDEX('Census Input Tab'!$O$33:$O$517,MATCH(ROW()-3,'Census Input Tab'!$Z$33:$Z$517,0))="BLANK"),IF(INDEX('Census Input Tab'!$O$33:$O$517,MATCH(ROW()-3,'Census Input Tab'!$Z$33:$Z$517,0))="NO","Missing Data","BLANK"),INDEX('Census Input Tab'!$C$33:$C$517,MATCH(ROW()-3,'Census Input Tab'!$Z$33:$Z$517,0))))</f>
        <v/>
      </c>
      <c r="D4" s="76" t="str">
        <f>IF(ROW()-3&gt;MAX('Census Input Tab'!$Z$33:$Z$517),"",IF(OR(INDEX('Census Input Tab'!$O$33:$O$517,MATCH(ROW()-3,'Census Input Tab'!$Z$33:$Z$517,0))="NO",INDEX('Census Input Tab'!$O$33:$O$517,MATCH(ROW()-3,'Census Input Tab'!$Z$33:$Z$517,0))="BLANK"),IF(INDEX('Census Input Tab'!$O$33:$O$517,MATCH(ROW()-3,'Census Input Tab'!$Z$33:$Z$517,0))="NO","Missing Data","BLANK"),INDEX('Census Input Tab'!$D$33:$D$517,MATCH(ROW()-3,'Census Input Tab'!$Z$33:$Z$517,0))))</f>
        <v/>
      </c>
      <c r="E4" s="77" t="str">
        <f>IF(ROW()-3&gt;MAX('Census Input Tab'!$Z$33:$Z$517),"",IF(OR(INDEX('Census Input Tab'!$O$33:$O$517,MATCH(ROW()-3,'Census Input Tab'!$Z$33:$Z$517,0))="NO",INDEX('Census Input Tab'!$O$33:$O$517,MATCH(ROW()-3,'Census Input Tab'!$Z$33:$Z$517,0))="BLANK"),IF(INDEX('Census Input Tab'!$O$33:$O$517,MATCH(ROW()-3,'Census Input Tab'!$Z$33:$Z$517,0))="NO","Missing Data","BLANK"),INDEX('Census Input Tab'!$E$33:$E$517,MATCH(ROW()-3,'Census Input Tab'!$Z$33:$Z$517,0))))</f>
        <v/>
      </c>
      <c r="F4" s="78" t="str">
        <f>IF(ROW()-3&gt;MAX('Census Input Tab'!$Z$33:$Z$517),"",IF(OR(INDEX('Census Input Tab'!$O$33:$O$517,MATCH(ROW()-3,'Census Input Tab'!$Z$33:$Z$517,0))="NO",INDEX('Census Input Tab'!$O$33:$O$517,MATCH(ROW()-3,'Census Input Tab'!$Z$33:$Z$517,0))="BLANK"),IF(INDEX('Census Input Tab'!$O$33:$O$517,MATCH(ROW()-3,'Census Input Tab'!$Z$33:$Z$517,0))="NO","Missing Data","BLANK"),IF(INDEX('Census Input Tab'!$H$33:$H$517,MATCH(ROW()-3,'Census Input Tab'!$Z$33:$Z$517,0))="EE",1,0)))</f>
        <v/>
      </c>
      <c r="G4" s="34" t="s">
        <v>54</v>
      </c>
    </row>
    <row r="5" spans="1:7" ht="13">
      <c r="A5" s="79" t="str">
        <f>IF(ROW()-3&gt;MAX('Census Input Tab'!$Z$33:$Z$517),"",IF(OR(INDEX('Census Input Tab'!$O$33:$O$517,MATCH(ROW()-3,'Census Input Tab'!$Z$33:$Z$517,0))="NO",INDEX('Census Input Tab'!$O$33:$O$517,MATCH(ROW()-3,'Census Input Tab'!$Z$33:$Z$517,0))="BLANK"),IF(INDEX('Census Input Tab'!$O$33:$O$517,MATCH(ROW()-3,'Census Input Tab'!$Z$33:$Z$517,0))="NO","Missing Data","BLANK"),INDEX('Census Input Tab'!$A$33:$A$517,MATCH(ROW()-3,'Census Input Tab'!$Z$33:$Z$517,0))))</f>
        <v/>
      </c>
      <c r="B5"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Tab'!$B$33:$B$517,MATCH(ROW()-3,'Census Input Tab'!$Z$33:$Z$517,0))))</f>
        <v/>
      </c>
      <c r="C5"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Tab'!$C$33:$C$517,MATCH(ROW()-3,'Census Input Tab'!$Z$33:$Z$517,0))))</f>
        <v/>
      </c>
      <c r="D5" s="76" t="str">
        <f>IF(ROW()-3&gt;MAX('Census Input Tab'!$Z$33:$Z$517),"",IF(OR(INDEX('Census Input Tab'!$O$33:$O$517,MATCH(ROW()-3,'Census Input Tab'!$Z$33:$Z$517,0))="NO",INDEX('Census Input Tab'!$O$33:$O$517,MATCH(ROW()-3,'Census Input Tab'!$Z$33:$Z$517,0))="BLANK"),IF(INDEX('Census Input Tab'!$O$33:$O$517,MATCH(ROW()-3,'Census Input Tab'!$Z$33:$Z$517,0))="NO","Missing Data","BLANK"),INDEX('Census Input Tab'!$D$33:$D$517,MATCH(ROW()-3,'Census Input Tab'!$Z$33:$Z$517,0))))</f>
        <v/>
      </c>
      <c r="E5" s="77" t="str">
        <f>IF(ROW()-3&gt;MAX('Census Input Tab'!$Z$33:$Z$517),"",IF(OR(INDEX('Census Input Tab'!$O$33:$O$517,MATCH(ROW()-3,'Census Input Tab'!$Z$33:$Z$517,0))="NO",INDEX('Census Input Tab'!$O$33:$O$517,MATCH(ROW()-3,'Census Input Tab'!$Z$33:$Z$517,0))="BLANK"),IF(INDEX('Census Input Tab'!$O$33:$O$517,MATCH(ROW()-3,'Census Input Tab'!$Z$33:$Z$517,0))="NO","Missing Data","BLANK"),INDEX('Census Input Tab'!$E$33:$E$517,MATCH(ROW()-3,'Census Input Tab'!$Z$33:$Z$517,0))))</f>
        <v/>
      </c>
      <c r="F5" s="78" t="str">
        <f>IF(ROW()-3&gt;MAX('Census Input Tab'!$Z$33:$Z$517),"",IF(OR(INDEX('Census Input Tab'!$O$33:$O$517,MATCH(ROW()-3,'Census Input Tab'!$Z$33:$Z$517,0))="NO",INDEX('Census Input Tab'!$O$33:$O$517,MATCH(ROW()-3,'Census Input Tab'!$Z$33:$Z$517,0))="BLANK"),IF(INDEX('Census Input Tab'!$O$33:$O$517,MATCH(ROW()-3,'Census Input Tab'!$Z$33:$Z$517,0))="NO","Missing Data","BLANK"),IF(INDEX('Census Input Tab'!$H$33:$H$517,MATCH(ROW()-3,'Census Input Tab'!$Z$33:$Z$517,0))="EE",1,0)))</f>
        <v/>
      </c>
      <c r="G5" s="34" t="s">
        <v>51</v>
      </c>
    </row>
    <row r="6" spans="1:7" ht="13">
      <c r="A6" s="79" t="str">
        <f>IF(ROW()-3&gt;MAX('Census Input Tab'!$Z$33:$Z$517),"",IF(OR(INDEX('Census Input Tab'!$O$33:$O$517,MATCH(ROW()-3,'Census Input Tab'!$Z$33:$Z$517,0))="NO",INDEX('Census Input Tab'!$O$33:$O$517,MATCH(ROW()-3,'Census Input Tab'!$Z$33:$Z$517,0))="BLANK"),IF(INDEX('Census Input Tab'!$O$33:$O$517,MATCH(ROW()-3,'Census Input Tab'!$Z$33:$Z$517,0))="NO","Missing Data","BLANK"),INDEX('Census Input Tab'!$A$33:$A$517,MATCH(ROW()-3,'Census Input Tab'!$Z$33:$Z$517,0))))</f>
        <v/>
      </c>
      <c r="B6"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Tab'!$B$33:$B$517,MATCH(ROW()-3,'Census Input Tab'!$Z$33:$Z$517,0))))</f>
        <v/>
      </c>
      <c r="C6"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Tab'!$C$33:$C$517,MATCH(ROW()-3,'Census Input Tab'!$Z$33:$Z$517,0))))</f>
        <v/>
      </c>
      <c r="D6" s="76" t="str">
        <f>IF(ROW()-3&gt;MAX('Census Input Tab'!$Z$33:$Z$517),"",IF(OR(INDEX('Census Input Tab'!$O$33:$O$517,MATCH(ROW()-3,'Census Input Tab'!$Z$33:$Z$517,0))="NO",INDEX('Census Input Tab'!$O$33:$O$517,MATCH(ROW()-3,'Census Input Tab'!$Z$33:$Z$517,0))="BLANK"),IF(INDEX('Census Input Tab'!$O$33:$O$517,MATCH(ROW()-3,'Census Input Tab'!$Z$33:$Z$517,0))="NO","Missing Data","BLANK"),INDEX('Census Input Tab'!$D$33:$D$517,MATCH(ROW()-3,'Census Input Tab'!$Z$33:$Z$517,0))))</f>
        <v/>
      </c>
      <c r="E6" s="77" t="str">
        <f>IF(ROW()-3&gt;MAX('Census Input Tab'!$Z$33:$Z$517),"",IF(OR(INDEX('Census Input Tab'!$O$33:$O$517,MATCH(ROW()-3,'Census Input Tab'!$Z$33:$Z$517,0))="NO",INDEX('Census Input Tab'!$O$33:$O$517,MATCH(ROW()-3,'Census Input Tab'!$Z$33:$Z$517,0))="BLANK"),IF(INDEX('Census Input Tab'!$O$33:$O$517,MATCH(ROW()-3,'Census Input Tab'!$Z$33:$Z$517,0))="NO","Missing Data","BLANK"),INDEX('Census Input Tab'!$E$33:$E$517,MATCH(ROW()-3,'Census Input Tab'!$Z$33:$Z$517,0))))</f>
        <v/>
      </c>
      <c r="F6" s="78" t="str">
        <f>IF(ROW()-3&gt;MAX('Census Input Tab'!$Z$33:$Z$517),"",IF(OR(INDEX('Census Input Tab'!$O$33:$O$517,MATCH(ROW()-3,'Census Input Tab'!$Z$33:$Z$517,0))="NO",INDEX('Census Input Tab'!$O$33:$O$517,MATCH(ROW()-3,'Census Input Tab'!$Z$33:$Z$517,0))="BLANK"),IF(INDEX('Census Input Tab'!$O$33:$O$517,MATCH(ROW()-3,'Census Input Tab'!$Z$33:$Z$517,0))="NO","Missing Data","BLANK"),IF(INDEX('Census Input Tab'!$H$33:$H$517,MATCH(ROW()-3,'Census Input Tab'!$Z$33:$Z$517,0))="EE",1,0)))</f>
        <v/>
      </c>
      <c r="G6" s="34" t="s">
        <v>44078</v>
      </c>
    </row>
    <row r="7" spans="1:7" ht="12.75" customHeight="1">
      <c r="A7" s="79" t="str">
        <f>IF(ROW()-3&gt;MAX('Census Input Tab'!$Z$33:$Z$517),"",IF(OR(INDEX('Census Input Tab'!$O$33:$O$517,MATCH(ROW()-3,'Census Input Tab'!$Z$33:$Z$517,0))="NO",INDEX('Census Input Tab'!$O$33:$O$517,MATCH(ROW()-3,'Census Input Tab'!$Z$33:$Z$517,0))="BLANK"),IF(INDEX('Census Input Tab'!$O$33:$O$517,MATCH(ROW()-3,'Census Input Tab'!$Z$33:$Z$517,0))="NO","Missing Data","BLANK"),INDEX('Census Input Tab'!$A$33:$A$517,MATCH(ROW()-3,'Census Input Tab'!$Z$33:$Z$517,0))))</f>
        <v/>
      </c>
      <c r="B7"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Tab'!$B$33:$B$517,MATCH(ROW()-3,'Census Input Tab'!$Z$33:$Z$517,0))))</f>
        <v/>
      </c>
      <c r="C7"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Tab'!$C$33:$C$517,MATCH(ROW()-3,'Census Input Tab'!$Z$33:$Z$517,0))))</f>
        <v/>
      </c>
      <c r="D7" s="76" t="str">
        <f>IF(ROW()-3&gt;MAX('Census Input Tab'!$Z$33:$Z$517),"",IF(OR(INDEX('Census Input Tab'!$O$33:$O$517,MATCH(ROW()-3,'Census Input Tab'!$Z$33:$Z$517,0))="NO",INDEX('Census Input Tab'!$O$33:$O$517,MATCH(ROW()-3,'Census Input Tab'!$Z$33:$Z$517,0))="BLANK"),IF(INDEX('Census Input Tab'!$O$33:$O$517,MATCH(ROW()-3,'Census Input Tab'!$Z$33:$Z$517,0))="NO","Missing Data","BLANK"),INDEX('Census Input Tab'!$D$33:$D$517,MATCH(ROW()-3,'Census Input Tab'!$Z$33:$Z$517,0))))</f>
        <v/>
      </c>
      <c r="E7" s="77" t="str">
        <f>IF(ROW()-3&gt;MAX('Census Input Tab'!$Z$33:$Z$517),"",IF(OR(INDEX('Census Input Tab'!$O$33:$O$517,MATCH(ROW()-3,'Census Input Tab'!$Z$33:$Z$517,0))="NO",INDEX('Census Input Tab'!$O$33:$O$517,MATCH(ROW()-3,'Census Input Tab'!$Z$33:$Z$517,0))="BLANK"),IF(INDEX('Census Input Tab'!$O$33:$O$517,MATCH(ROW()-3,'Census Input Tab'!$Z$33:$Z$517,0))="NO","Missing Data","BLANK"),INDEX('Census Input Tab'!$E$33:$E$517,MATCH(ROW()-3,'Census Input Tab'!$Z$33:$Z$517,0))))</f>
        <v/>
      </c>
      <c r="F7" s="78" t="str">
        <f>IF(ROW()-3&gt;MAX('Census Input Tab'!$Z$33:$Z$517),"",IF(OR(INDEX('Census Input Tab'!$O$33:$O$517,MATCH(ROW()-3,'Census Input Tab'!$Z$33:$Z$517,0))="NO",INDEX('Census Input Tab'!$O$33:$O$517,MATCH(ROW()-3,'Census Input Tab'!$Z$33:$Z$517,0))="BLANK"),IF(INDEX('Census Input Tab'!$O$33:$O$517,MATCH(ROW()-3,'Census Input Tab'!$Z$33:$Z$517,0))="NO","Missing Data","BLANK"),IF(INDEX('Census Input Tab'!$H$33:$H$517,MATCH(ROW()-3,'Census Input Tab'!$Z$33:$Z$517,0))="EE",1,0)))</f>
        <v/>
      </c>
      <c r="G7" s="53" t="s">
        <v>43794</v>
      </c>
    </row>
    <row r="8" spans="1:7" ht="13">
      <c r="A8" s="79" t="str">
        <f>IF(ROW()-3&gt;MAX('Census Input Tab'!$Z$33:$Z$517),"",IF(OR(INDEX('Census Input Tab'!$O$33:$O$517,MATCH(ROW()-3,'Census Input Tab'!$Z$33:$Z$517,0))="NO",INDEX('Census Input Tab'!$O$33:$O$517,MATCH(ROW()-3,'Census Input Tab'!$Z$33:$Z$517,0))="BLANK"),IF(INDEX('Census Input Tab'!$O$33:$O$517,MATCH(ROW()-3,'Census Input Tab'!$Z$33:$Z$517,0))="NO","Missing Data","BLANK"),INDEX('Census Input Tab'!$A$33:$A$517,MATCH(ROW()-3,'Census Input Tab'!$Z$33:$Z$517,0))))</f>
        <v/>
      </c>
      <c r="B8"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Tab'!$B$33:$B$517,MATCH(ROW()-3,'Census Input Tab'!$Z$33:$Z$517,0))))</f>
        <v/>
      </c>
      <c r="C8"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Tab'!$C$33:$C$517,MATCH(ROW()-3,'Census Input Tab'!$Z$33:$Z$517,0))))</f>
        <v/>
      </c>
      <c r="D8" s="76" t="str">
        <f>IF(ROW()-3&gt;MAX('Census Input Tab'!$Z$33:$Z$517),"",IF(OR(INDEX('Census Input Tab'!$O$33:$O$517,MATCH(ROW()-3,'Census Input Tab'!$Z$33:$Z$517,0))="NO",INDEX('Census Input Tab'!$O$33:$O$517,MATCH(ROW()-3,'Census Input Tab'!$Z$33:$Z$517,0))="BLANK"),IF(INDEX('Census Input Tab'!$O$33:$O$517,MATCH(ROW()-3,'Census Input Tab'!$Z$33:$Z$517,0))="NO","Missing Data","BLANK"),INDEX('Census Input Tab'!$D$33:$D$517,MATCH(ROW()-3,'Census Input Tab'!$Z$33:$Z$517,0))))</f>
        <v/>
      </c>
      <c r="E8" s="77" t="str">
        <f>IF(ROW()-3&gt;MAX('Census Input Tab'!$Z$33:$Z$517),"",IF(OR(INDEX('Census Input Tab'!$O$33:$O$517,MATCH(ROW()-3,'Census Input Tab'!$Z$33:$Z$517,0))="NO",INDEX('Census Input Tab'!$O$33:$O$517,MATCH(ROW()-3,'Census Input Tab'!$Z$33:$Z$517,0))="BLANK"),IF(INDEX('Census Input Tab'!$O$33:$O$517,MATCH(ROW()-3,'Census Input Tab'!$Z$33:$Z$517,0))="NO","Missing Data","BLANK"),INDEX('Census Input Tab'!$E$33:$E$517,MATCH(ROW()-3,'Census Input Tab'!$Z$33:$Z$517,0))))</f>
        <v/>
      </c>
      <c r="F8" s="78" t="str">
        <f>IF(ROW()-3&gt;MAX('Census Input Tab'!$Z$33:$Z$517),"",IF(OR(INDEX('Census Input Tab'!$O$33:$O$517,MATCH(ROW()-3,'Census Input Tab'!$Z$33:$Z$517,0))="NO",INDEX('Census Input Tab'!$O$33:$O$517,MATCH(ROW()-3,'Census Input Tab'!$Z$33:$Z$517,0))="BLANK"),IF(INDEX('Census Input Tab'!$O$33:$O$517,MATCH(ROW()-3,'Census Input Tab'!$Z$33:$Z$517,0))="NO","Missing Data","BLANK"),IF(INDEX('Census Input Tab'!$H$33:$H$517,MATCH(ROW()-3,'Census Input Tab'!$Z$33:$Z$517,0))="EE",1,0)))</f>
        <v/>
      </c>
      <c r="G8" s="34" t="s">
        <v>52</v>
      </c>
    </row>
    <row r="9" spans="1:7" ht="13.5" thickBot="1">
      <c r="A9" s="79" t="str">
        <f>IF(ROW()-3&gt;MAX('Census Input Tab'!$Z$33:$Z$517),"",IF(OR(INDEX('Census Input Tab'!$O$33:$O$517,MATCH(ROW()-3,'Census Input Tab'!$Z$33:$Z$517,0))="NO",INDEX('Census Input Tab'!$O$33:$O$517,MATCH(ROW()-3,'Census Input Tab'!$Z$33:$Z$517,0))="BLANK"),IF(INDEX('Census Input Tab'!$O$33:$O$517,MATCH(ROW()-3,'Census Input Tab'!$Z$33:$Z$517,0))="NO","Missing Data","BLANK"),INDEX('Census Input Tab'!$A$33:$A$517,MATCH(ROW()-3,'Census Input Tab'!$Z$33:$Z$517,0))))</f>
        <v/>
      </c>
      <c r="B9"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Tab'!$B$33:$B$517,MATCH(ROW()-3,'Census Input Tab'!$Z$33:$Z$517,0))))</f>
        <v/>
      </c>
      <c r="C9"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Tab'!$C$33:$C$517,MATCH(ROW()-3,'Census Input Tab'!$Z$33:$Z$517,0))))</f>
        <v/>
      </c>
      <c r="D9" s="76" t="str">
        <f>IF(ROW()-3&gt;MAX('Census Input Tab'!$Z$33:$Z$517),"",IF(OR(INDEX('Census Input Tab'!$O$33:$O$517,MATCH(ROW()-3,'Census Input Tab'!$Z$33:$Z$517,0))="NO",INDEX('Census Input Tab'!$O$33:$O$517,MATCH(ROW()-3,'Census Input Tab'!$Z$33:$Z$517,0))="BLANK"),IF(INDEX('Census Input Tab'!$O$33:$O$517,MATCH(ROW()-3,'Census Input Tab'!$Z$33:$Z$517,0))="NO","Missing Data","BLANK"),INDEX('Census Input Tab'!$D$33:$D$517,MATCH(ROW()-3,'Census Input Tab'!$Z$33:$Z$517,0))))</f>
        <v/>
      </c>
      <c r="E9" s="77" t="str">
        <f>IF(ROW()-3&gt;MAX('Census Input Tab'!$Z$33:$Z$517),"",IF(OR(INDEX('Census Input Tab'!$O$33:$O$517,MATCH(ROW()-3,'Census Input Tab'!$Z$33:$Z$517,0))="NO",INDEX('Census Input Tab'!$O$33:$O$517,MATCH(ROW()-3,'Census Input Tab'!$Z$33:$Z$517,0))="BLANK"),IF(INDEX('Census Input Tab'!$O$33:$O$517,MATCH(ROW()-3,'Census Input Tab'!$Z$33:$Z$517,0))="NO","Missing Data","BLANK"),INDEX('Census Input Tab'!$E$33:$E$517,MATCH(ROW()-3,'Census Input Tab'!$Z$33:$Z$517,0))))</f>
        <v/>
      </c>
      <c r="F9" s="78" t="str">
        <f>IF(ROW()-3&gt;MAX('Census Input Tab'!$Z$33:$Z$517),"",IF(OR(INDEX('Census Input Tab'!$O$33:$O$517,MATCH(ROW()-3,'Census Input Tab'!$Z$33:$Z$517,0))="NO",INDEX('Census Input Tab'!$O$33:$O$517,MATCH(ROW()-3,'Census Input Tab'!$Z$33:$Z$517,0))="BLANK"),IF(INDEX('Census Input Tab'!$O$33:$O$517,MATCH(ROW()-3,'Census Input Tab'!$Z$33:$Z$517,0))="NO","Missing Data","BLANK"),IF(INDEX('Census Input Tab'!$H$33:$H$517,MATCH(ROW()-3,'Census Input Tab'!$Z$33:$Z$517,0))="EE",1,0)))</f>
        <v/>
      </c>
      <c r="G9" s="35" t="s">
        <v>55</v>
      </c>
    </row>
    <row r="10" spans="1:7">
      <c r="A10" s="79" t="str">
        <f>IF(ROW()-3&gt;MAX('Census Input Tab'!$Z$33:$Z$517),"",IF(OR(INDEX('Census Input Tab'!$O$33:$O$517,MATCH(ROW()-3,'Census Input Tab'!$Z$33:$Z$517,0))="NO",INDEX('Census Input Tab'!$O$33:$O$517,MATCH(ROW()-3,'Census Input Tab'!$Z$33:$Z$517,0))="BLANK"),IF(INDEX('Census Input Tab'!$O$33:$O$517,MATCH(ROW()-3,'Census Input Tab'!$Z$33:$Z$517,0))="NO","Missing Data","BLANK"),INDEX('Census Input Tab'!$A$33:$A$517,MATCH(ROW()-3,'Census Input Tab'!$Z$33:$Z$517,0))))</f>
        <v/>
      </c>
      <c r="B10"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Tab'!$B$33:$B$517,MATCH(ROW()-3,'Census Input Tab'!$Z$33:$Z$517,0))))</f>
        <v/>
      </c>
      <c r="C10"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Tab'!$C$33:$C$517,MATCH(ROW()-3,'Census Input Tab'!$Z$33:$Z$517,0))))</f>
        <v/>
      </c>
      <c r="D10" s="76" t="str">
        <f>IF(ROW()-3&gt;MAX('Census Input Tab'!$Z$33:$Z$517),"",IF(OR(INDEX('Census Input Tab'!$O$33:$O$517,MATCH(ROW()-3,'Census Input Tab'!$Z$33:$Z$517,0))="NO",INDEX('Census Input Tab'!$O$33:$O$517,MATCH(ROW()-3,'Census Input Tab'!$Z$33:$Z$517,0))="BLANK"),IF(INDEX('Census Input Tab'!$O$33:$O$517,MATCH(ROW()-3,'Census Input Tab'!$Z$33:$Z$517,0))="NO","Missing Data","BLANK"),INDEX('Census Input Tab'!$D$33:$D$517,MATCH(ROW()-3,'Census Input Tab'!$Z$33:$Z$517,0))))</f>
        <v/>
      </c>
      <c r="E10" s="77" t="str">
        <f>IF(ROW()-3&gt;MAX('Census Input Tab'!$Z$33:$Z$517),"",IF(OR(INDEX('Census Input Tab'!$O$33:$O$517,MATCH(ROW()-3,'Census Input Tab'!$Z$33:$Z$517,0))="NO",INDEX('Census Input Tab'!$O$33:$O$517,MATCH(ROW()-3,'Census Input Tab'!$Z$33:$Z$517,0))="BLANK"),IF(INDEX('Census Input Tab'!$O$33:$O$517,MATCH(ROW()-3,'Census Input Tab'!$Z$33:$Z$517,0))="NO","Missing Data","BLANK"),INDEX('Census Input Tab'!$E$33:$E$517,MATCH(ROW()-3,'Census Input Tab'!$Z$33:$Z$517,0))))</f>
        <v/>
      </c>
      <c r="F10" s="78" t="str">
        <f>IF(ROW()-3&gt;MAX('Census Input Tab'!$Z$33:$Z$517),"",IF(OR(INDEX('Census Input Tab'!$O$33:$O$517,MATCH(ROW()-3,'Census Input Tab'!$Z$33:$Z$517,0))="NO",INDEX('Census Input Tab'!$O$33:$O$517,MATCH(ROW()-3,'Census Input Tab'!$Z$33:$Z$517,0))="BLANK"),IF(INDEX('Census Input Tab'!$O$33:$O$517,MATCH(ROW()-3,'Census Input Tab'!$Z$33:$Z$517,0))="NO","Missing Data","BLANK"),IF(INDEX('Census Input Tab'!$H$33:$H$517,MATCH(ROW()-3,'Census Input Tab'!$Z$33:$Z$517,0))="EE",1,0)))</f>
        <v/>
      </c>
    </row>
    <row r="11" spans="1:7">
      <c r="A11" s="79" t="str">
        <f>IF(ROW()-3&gt;MAX('Census Input Tab'!$Z$33:$Z$517),"",IF(OR(INDEX('Census Input Tab'!$O$33:$O$517,MATCH(ROW()-3,'Census Input Tab'!$Z$33:$Z$517,0))="NO",INDEX('Census Input Tab'!$O$33:$O$517,MATCH(ROW()-3,'Census Input Tab'!$Z$33:$Z$517,0))="BLANK"),IF(INDEX('Census Input Tab'!$O$33:$O$517,MATCH(ROW()-3,'Census Input Tab'!$Z$33:$Z$517,0))="NO","Missing Data","BLANK"),INDEX('Census Input Tab'!$A$33:$A$517,MATCH(ROW()-3,'Census Input Tab'!$Z$33:$Z$517,0))))</f>
        <v/>
      </c>
      <c r="B11"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Tab'!$B$33:$B$517,MATCH(ROW()-3,'Census Input Tab'!$Z$33:$Z$517,0))))</f>
        <v/>
      </c>
      <c r="C11"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Tab'!$C$33:$C$517,MATCH(ROW()-3,'Census Input Tab'!$Z$33:$Z$517,0))))</f>
        <v/>
      </c>
      <c r="D11" s="76" t="str">
        <f>IF(ROW()-3&gt;MAX('Census Input Tab'!$Z$33:$Z$517),"",IF(OR(INDEX('Census Input Tab'!$O$33:$O$517,MATCH(ROW()-3,'Census Input Tab'!$Z$33:$Z$517,0))="NO",INDEX('Census Input Tab'!$O$33:$O$517,MATCH(ROW()-3,'Census Input Tab'!$Z$33:$Z$517,0))="BLANK"),IF(INDEX('Census Input Tab'!$O$33:$O$517,MATCH(ROW()-3,'Census Input Tab'!$Z$33:$Z$517,0))="NO","Missing Data","BLANK"),INDEX('Census Input Tab'!$D$33:$D$517,MATCH(ROW()-3,'Census Input Tab'!$Z$33:$Z$517,0))))</f>
        <v/>
      </c>
      <c r="E11" s="77" t="str">
        <f>IF(ROW()-3&gt;MAX('Census Input Tab'!$Z$33:$Z$517),"",IF(OR(INDEX('Census Input Tab'!$O$33:$O$517,MATCH(ROW()-3,'Census Input Tab'!$Z$33:$Z$517,0))="NO",INDEX('Census Input Tab'!$O$33:$O$517,MATCH(ROW()-3,'Census Input Tab'!$Z$33:$Z$517,0))="BLANK"),IF(INDEX('Census Input Tab'!$O$33:$O$517,MATCH(ROW()-3,'Census Input Tab'!$Z$33:$Z$517,0))="NO","Missing Data","BLANK"),INDEX('Census Input Tab'!$E$33:$E$517,MATCH(ROW()-3,'Census Input Tab'!$Z$33:$Z$517,0))))</f>
        <v/>
      </c>
      <c r="F11" s="78" t="str">
        <f>IF(ROW()-3&gt;MAX('Census Input Tab'!$Z$33:$Z$517),"",IF(OR(INDEX('Census Input Tab'!$O$33:$O$517,MATCH(ROW()-3,'Census Input Tab'!$Z$33:$Z$517,0))="NO",INDEX('Census Input Tab'!$O$33:$O$517,MATCH(ROW()-3,'Census Input Tab'!$Z$33:$Z$517,0))="BLANK"),IF(INDEX('Census Input Tab'!$O$33:$O$517,MATCH(ROW()-3,'Census Input Tab'!$Z$33:$Z$517,0))="NO","Missing Data","BLANK"),IF(INDEX('Census Input Tab'!$H$33:$H$517,MATCH(ROW()-3,'Census Input Tab'!$Z$33:$Z$517,0))="EE",1,0)))</f>
        <v/>
      </c>
    </row>
    <row r="12" spans="1:7">
      <c r="A12" s="79" t="str">
        <f>IF(ROW()-3&gt;MAX('Census Input Tab'!$Z$33:$Z$517),"",IF(OR(INDEX('Census Input Tab'!$O$33:$O$517,MATCH(ROW()-3,'Census Input Tab'!$Z$33:$Z$517,0))="NO",INDEX('Census Input Tab'!$O$33:$O$517,MATCH(ROW()-3,'Census Input Tab'!$Z$33:$Z$517,0))="BLANK"),IF(INDEX('Census Input Tab'!$O$33:$O$517,MATCH(ROW()-3,'Census Input Tab'!$Z$33:$Z$517,0))="NO","Missing Data","BLANK"),INDEX('Census Input Tab'!$A$33:$A$517,MATCH(ROW()-3,'Census Input Tab'!$Z$33:$Z$517,0))))</f>
        <v/>
      </c>
      <c r="B12"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Tab'!$B$33:$B$517,MATCH(ROW()-3,'Census Input Tab'!$Z$33:$Z$517,0))))</f>
        <v/>
      </c>
      <c r="C12"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Tab'!$C$33:$C$517,MATCH(ROW()-3,'Census Input Tab'!$Z$33:$Z$517,0))))</f>
        <v/>
      </c>
      <c r="D12" s="76" t="str">
        <f>IF(ROW()-3&gt;MAX('Census Input Tab'!$Z$33:$Z$517),"",IF(OR(INDEX('Census Input Tab'!$O$33:$O$517,MATCH(ROW()-3,'Census Input Tab'!$Z$33:$Z$517,0))="NO",INDEX('Census Input Tab'!$O$33:$O$517,MATCH(ROW()-3,'Census Input Tab'!$Z$33:$Z$517,0))="BLANK"),IF(INDEX('Census Input Tab'!$O$33:$O$517,MATCH(ROW()-3,'Census Input Tab'!$Z$33:$Z$517,0))="NO","Missing Data","BLANK"),INDEX('Census Input Tab'!$D$33:$D$517,MATCH(ROW()-3,'Census Input Tab'!$Z$33:$Z$517,0))))</f>
        <v/>
      </c>
      <c r="E12" s="77" t="str">
        <f>IF(ROW()-3&gt;MAX('Census Input Tab'!$Z$33:$Z$517),"",IF(OR(INDEX('Census Input Tab'!$O$33:$O$517,MATCH(ROW()-3,'Census Input Tab'!$Z$33:$Z$517,0))="NO",INDEX('Census Input Tab'!$O$33:$O$517,MATCH(ROW()-3,'Census Input Tab'!$Z$33:$Z$517,0))="BLANK"),IF(INDEX('Census Input Tab'!$O$33:$O$517,MATCH(ROW()-3,'Census Input Tab'!$Z$33:$Z$517,0))="NO","Missing Data","BLANK"),INDEX('Census Input Tab'!$E$33:$E$517,MATCH(ROW()-3,'Census Input Tab'!$Z$33:$Z$517,0))))</f>
        <v/>
      </c>
      <c r="F12" s="78" t="str">
        <f>IF(ROW()-3&gt;MAX('Census Input Tab'!$Z$33:$Z$517),"",IF(OR(INDEX('Census Input Tab'!$O$33:$O$517,MATCH(ROW()-3,'Census Input Tab'!$Z$33:$Z$517,0))="NO",INDEX('Census Input Tab'!$O$33:$O$517,MATCH(ROW()-3,'Census Input Tab'!$Z$33:$Z$517,0))="BLANK"),IF(INDEX('Census Input Tab'!$O$33:$O$517,MATCH(ROW()-3,'Census Input Tab'!$Z$33:$Z$517,0))="NO","Missing Data","BLANK"),IF(INDEX('Census Input Tab'!$H$33:$H$517,MATCH(ROW()-3,'Census Input Tab'!$Z$33:$Z$517,0))="EE",1,0)))</f>
        <v/>
      </c>
    </row>
    <row r="13" spans="1:7">
      <c r="A13" s="79" t="str">
        <f>IF(ROW()-3&gt;MAX('Census Input Tab'!$Z$33:$Z$517),"",IF(OR(INDEX('Census Input Tab'!$O$33:$O$517,MATCH(ROW()-3,'Census Input Tab'!$Z$33:$Z$517,0))="NO",INDEX('Census Input Tab'!$O$33:$O$517,MATCH(ROW()-3,'Census Input Tab'!$Z$33:$Z$517,0))="BLANK"),IF(INDEX('Census Input Tab'!$O$33:$O$517,MATCH(ROW()-3,'Census Input Tab'!$Z$33:$Z$517,0))="NO","Missing Data","BLANK"),INDEX('Census Input Tab'!$A$33:$A$517,MATCH(ROW()-3,'Census Input Tab'!$Z$33:$Z$517,0))))</f>
        <v/>
      </c>
      <c r="B13"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Tab'!$B$33:$B$517,MATCH(ROW()-3,'Census Input Tab'!$Z$33:$Z$517,0))))</f>
        <v/>
      </c>
      <c r="C13"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Tab'!$C$33:$C$517,MATCH(ROW()-3,'Census Input Tab'!$Z$33:$Z$517,0))))</f>
        <v/>
      </c>
      <c r="D13" s="76" t="str">
        <f>IF(ROW()-3&gt;MAX('Census Input Tab'!$Z$33:$Z$517),"",IF(OR(INDEX('Census Input Tab'!$O$33:$O$517,MATCH(ROW()-3,'Census Input Tab'!$Z$33:$Z$517,0))="NO",INDEX('Census Input Tab'!$O$33:$O$517,MATCH(ROW()-3,'Census Input Tab'!$Z$33:$Z$517,0))="BLANK"),IF(INDEX('Census Input Tab'!$O$33:$O$517,MATCH(ROW()-3,'Census Input Tab'!$Z$33:$Z$517,0))="NO","Missing Data","BLANK"),INDEX('Census Input Tab'!$D$33:$D$517,MATCH(ROW()-3,'Census Input Tab'!$Z$33:$Z$517,0))))</f>
        <v/>
      </c>
      <c r="E13" s="77" t="str">
        <f>IF(ROW()-3&gt;MAX('Census Input Tab'!$Z$33:$Z$517),"",IF(OR(INDEX('Census Input Tab'!$O$33:$O$517,MATCH(ROW()-3,'Census Input Tab'!$Z$33:$Z$517,0))="NO",INDEX('Census Input Tab'!$O$33:$O$517,MATCH(ROW()-3,'Census Input Tab'!$Z$33:$Z$517,0))="BLANK"),IF(INDEX('Census Input Tab'!$O$33:$O$517,MATCH(ROW()-3,'Census Input Tab'!$Z$33:$Z$517,0))="NO","Missing Data","BLANK"),INDEX('Census Input Tab'!$E$33:$E$517,MATCH(ROW()-3,'Census Input Tab'!$Z$33:$Z$517,0))))</f>
        <v/>
      </c>
      <c r="F13" s="78" t="str">
        <f>IF(ROW()-3&gt;MAX('Census Input Tab'!$Z$33:$Z$517),"",IF(OR(INDEX('Census Input Tab'!$O$33:$O$517,MATCH(ROW()-3,'Census Input Tab'!$Z$33:$Z$517,0))="NO",INDEX('Census Input Tab'!$O$33:$O$517,MATCH(ROW()-3,'Census Input Tab'!$Z$33:$Z$517,0))="BLANK"),IF(INDEX('Census Input Tab'!$O$33:$O$517,MATCH(ROW()-3,'Census Input Tab'!$Z$33:$Z$517,0))="NO","Missing Data","BLANK"),IF(INDEX('Census Input Tab'!$H$33:$H$517,MATCH(ROW()-3,'Census Input Tab'!$Z$33:$Z$517,0))="EE",1,0)))</f>
        <v/>
      </c>
    </row>
    <row r="14" spans="1:7">
      <c r="A14" s="79" t="str">
        <f>IF(ROW()-3&gt;MAX('Census Input Tab'!$Z$33:$Z$517),"",IF(OR(INDEX('Census Input Tab'!$O$33:$O$517,MATCH(ROW()-3,'Census Input Tab'!$Z$33:$Z$517,0))="NO",INDEX('Census Input Tab'!$O$33:$O$517,MATCH(ROW()-3,'Census Input Tab'!$Z$33:$Z$517,0))="BLANK"),IF(INDEX('Census Input Tab'!$O$33:$O$517,MATCH(ROW()-3,'Census Input Tab'!$Z$33:$Z$517,0))="NO","Missing Data","BLANK"),INDEX('Census Input Tab'!$A$33:$A$517,MATCH(ROW()-3,'Census Input Tab'!$Z$33:$Z$517,0))))</f>
        <v/>
      </c>
      <c r="B14"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Tab'!$B$33:$B$517,MATCH(ROW()-3,'Census Input Tab'!$Z$33:$Z$517,0))))</f>
        <v/>
      </c>
      <c r="C14"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Tab'!$C$33:$C$517,MATCH(ROW()-3,'Census Input Tab'!$Z$33:$Z$517,0))))</f>
        <v/>
      </c>
      <c r="D14" s="76" t="str">
        <f>IF(ROW()-3&gt;MAX('Census Input Tab'!$Z$33:$Z$517),"",IF(OR(INDEX('Census Input Tab'!$O$33:$O$517,MATCH(ROW()-3,'Census Input Tab'!$Z$33:$Z$517,0))="NO",INDEX('Census Input Tab'!$O$33:$O$517,MATCH(ROW()-3,'Census Input Tab'!$Z$33:$Z$517,0))="BLANK"),IF(INDEX('Census Input Tab'!$O$33:$O$517,MATCH(ROW()-3,'Census Input Tab'!$Z$33:$Z$517,0))="NO","Missing Data","BLANK"),INDEX('Census Input Tab'!$D$33:$D$517,MATCH(ROW()-3,'Census Input Tab'!$Z$33:$Z$517,0))))</f>
        <v/>
      </c>
      <c r="E14" s="77" t="str">
        <f>IF(ROW()-3&gt;MAX('Census Input Tab'!$Z$33:$Z$517),"",IF(OR(INDEX('Census Input Tab'!$O$33:$O$517,MATCH(ROW()-3,'Census Input Tab'!$Z$33:$Z$517,0))="NO",INDEX('Census Input Tab'!$O$33:$O$517,MATCH(ROW()-3,'Census Input Tab'!$Z$33:$Z$517,0))="BLANK"),IF(INDEX('Census Input Tab'!$O$33:$O$517,MATCH(ROW()-3,'Census Input Tab'!$Z$33:$Z$517,0))="NO","Missing Data","BLANK"),INDEX('Census Input Tab'!$E$33:$E$517,MATCH(ROW()-3,'Census Input Tab'!$Z$33:$Z$517,0))))</f>
        <v/>
      </c>
      <c r="F14" s="78" t="str">
        <f>IF(ROW()-3&gt;MAX('Census Input Tab'!$Z$33:$Z$517),"",IF(OR(INDEX('Census Input Tab'!$O$33:$O$517,MATCH(ROW()-3,'Census Input Tab'!$Z$33:$Z$517,0))="NO",INDEX('Census Input Tab'!$O$33:$O$517,MATCH(ROW()-3,'Census Input Tab'!$Z$33:$Z$517,0))="BLANK"),IF(INDEX('Census Input Tab'!$O$33:$O$517,MATCH(ROW()-3,'Census Input Tab'!$Z$33:$Z$517,0))="NO","Missing Data","BLANK"),IF(INDEX('Census Input Tab'!$H$33:$H$517,MATCH(ROW()-3,'Census Input Tab'!$Z$33:$Z$517,0))="EE",1,0)))</f>
        <v/>
      </c>
    </row>
    <row r="15" spans="1:7">
      <c r="A15" s="79" t="str">
        <f>IF(ROW()-3&gt;MAX('Census Input Tab'!$Z$33:$Z$517),"",IF(OR(INDEX('Census Input Tab'!$O$33:$O$517,MATCH(ROW()-3,'Census Input Tab'!$Z$33:$Z$517,0))="NO",INDEX('Census Input Tab'!$O$33:$O$517,MATCH(ROW()-3,'Census Input Tab'!$Z$33:$Z$517,0))="BLANK"),IF(INDEX('Census Input Tab'!$O$33:$O$517,MATCH(ROW()-3,'Census Input Tab'!$Z$33:$Z$517,0))="NO","Missing Data","BLANK"),INDEX('Census Input Tab'!$A$33:$A$517,MATCH(ROW()-3,'Census Input Tab'!$Z$33:$Z$517,0))))</f>
        <v/>
      </c>
      <c r="B15"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Tab'!$B$33:$B$517,MATCH(ROW()-3,'Census Input Tab'!$Z$33:$Z$517,0))))</f>
        <v/>
      </c>
      <c r="C15"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Tab'!$C$33:$C$517,MATCH(ROW()-3,'Census Input Tab'!$Z$33:$Z$517,0))))</f>
        <v/>
      </c>
      <c r="D15" s="76" t="str">
        <f>IF(ROW()-3&gt;MAX('Census Input Tab'!$Z$33:$Z$517),"",IF(OR(INDEX('Census Input Tab'!$O$33:$O$517,MATCH(ROW()-3,'Census Input Tab'!$Z$33:$Z$517,0))="NO",INDEX('Census Input Tab'!$O$33:$O$517,MATCH(ROW()-3,'Census Input Tab'!$Z$33:$Z$517,0))="BLANK"),IF(INDEX('Census Input Tab'!$O$33:$O$517,MATCH(ROW()-3,'Census Input Tab'!$Z$33:$Z$517,0))="NO","Missing Data","BLANK"),INDEX('Census Input Tab'!$D$33:$D$517,MATCH(ROW()-3,'Census Input Tab'!$Z$33:$Z$517,0))))</f>
        <v/>
      </c>
      <c r="E15" s="77" t="str">
        <f>IF(ROW()-3&gt;MAX('Census Input Tab'!$Z$33:$Z$517),"",IF(OR(INDEX('Census Input Tab'!$O$33:$O$517,MATCH(ROW()-3,'Census Input Tab'!$Z$33:$Z$517,0))="NO",INDEX('Census Input Tab'!$O$33:$O$517,MATCH(ROW()-3,'Census Input Tab'!$Z$33:$Z$517,0))="BLANK"),IF(INDEX('Census Input Tab'!$O$33:$O$517,MATCH(ROW()-3,'Census Input Tab'!$Z$33:$Z$517,0))="NO","Missing Data","BLANK"),INDEX('Census Input Tab'!$E$33:$E$517,MATCH(ROW()-3,'Census Input Tab'!$Z$33:$Z$517,0))))</f>
        <v/>
      </c>
      <c r="F15" s="78" t="str">
        <f>IF(ROW()-3&gt;MAX('Census Input Tab'!$Z$33:$Z$517),"",IF(OR(INDEX('Census Input Tab'!$O$33:$O$517,MATCH(ROW()-3,'Census Input Tab'!$Z$33:$Z$517,0))="NO",INDEX('Census Input Tab'!$O$33:$O$517,MATCH(ROW()-3,'Census Input Tab'!$Z$33:$Z$517,0))="BLANK"),IF(INDEX('Census Input Tab'!$O$33:$O$517,MATCH(ROW()-3,'Census Input Tab'!$Z$33:$Z$517,0))="NO","Missing Data","BLANK"),IF(INDEX('Census Input Tab'!$H$33:$H$517,MATCH(ROW()-3,'Census Input Tab'!$Z$33:$Z$517,0))="EE",1,0)))</f>
        <v/>
      </c>
    </row>
    <row r="16" spans="1:7">
      <c r="A16" s="79" t="str">
        <f>IF(ROW()-3&gt;MAX('Census Input Tab'!$Z$33:$Z$517),"",IF(OR(INDEX('Census Input Tab'!$O$33:$O$517,MATCH(ROW()-3,'Census Input Tab'!$Z$33:$Z$517,0))="NO",INDEX('Census Input Tab'!$O$33:$O$517,MATCH(ROW()-3,'Census Input Tab'!$Z$33:$Z$517,0))="BLANK"),IF(INDEX('Census Input Tab'!$O$33:$O$517,MATCH(ROW()-3,'Census Input Tab'!$Z$33:$Z$517,0))="NO","Missing Data","BLANK"),INDEX('Census Input Tab'!$A$33:$A$517,MATCH(ROW()-3,'Census Input Tab'!$Z$33:$Z$517,0))))</f>
        <v/>
      </c>
      <c r="B16"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Tab'!$B$33:$B$517,MATCH(ROW()-3,'Census Input Tab'!$Z$33:$Z$517,0))))</f>
        <v/>
      </c>
      <c r="C16"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Tab'!$C$33:$C$517,MATCH(ROW()-3,'Census Input Tab'!$Z$33:$Z$517,0))))</f>
        <v/>
      </c>
      <c r="D16" s="76" t="str">
        <f>IF(ROW()-3&gt;MAX('Census Input Tab'!$Z$33:$Z$517),"",IF(OR(INDEX('Census Input Tab'!$O$33:$O$517,MATCH(ROW()-3,'Census Input Tab'!$Z$33:$Z$517,0))="NO",INDEX('Census Input Tab'!$O$33:$O$517,MATCH(ROW()-3,'Census Input Tab'!$Z$33:$Z$517,0))="BLANK"),IF(INDEX('Census Input Tab'!$O$33:$O$517,MATCH(ROW()-3,'Census Input Tab'!$Z$33:$Z$517,0))="NO","Missing Data","BLANK"),INDEX('Census Input Tab'!$D$33:$D$517,MATCH(ROW()-3,'Census Input Tab'!$Z$33:$Z$517,0))))</f>
        <v/>
      </c>
      <c r="E16" s="77" t="str">
        <f>IF(ROW()-3&gt;MAX('Census Input Tab'!$Z$33:$Z$517),"",IF(OR(INDEX('Census Input Tab'!$O$33:$O$517,MATCH(ROW()-3,'Census Input Tab'!$Z$33:$Z$517,0))="NO",INDEX('Census Input Tab'!$O$33:$O$517,MATCH(ROW()-3,'Census Input Tab'!$Z$33:$Z$517,0))="BLANK"),IF(INDEX('Census Input Tab'!$O$33:$O$517,MATCH(ROW()-3,'Census Input Tab'!$Z$33:$Z$517,0))="NO","Missing Data","BLANK"),INDEX('Census Input Tab'!$E$33:$E$517,MATCH(ROW()-3,'Census Input Tab'!$Z$33:$Z$517,0))))</f>
        <v/>
      </c>
      <c r="F16" s="78" t="str">
        <f>IF(ROW()-3&gt;MAX('Census Input Tab'!$Z$33:$Z$517),"",IF(OR(INDEX('Census Input Tab'!$O$33:$O$517,MATCH(ROW()-3,'Census Input Tab'!$Z$33:$Z$517,0))="NO",INDEX('Census Input Tab'!$O$33:$O$517,MATCH(ROW()-3,'Census Input Tab'!$Z$33:$Z$517,0))="BLANK"),IF(INDEX('Census Input Tab'!$O$33:$O$517,MATCH(ROW()-3,'Census Input Tab'!$Z$33:$Z$517,0))="NO","Missing Data","BLANK"),IF(INDEX('Census Input Tab'!$H$33:$H$517,MATCH(ROW()-3,'Census Input Tab'!$Z$33:$Z$517,0))="EE",1,0)))</f>
        <v/>
      </c>
    </row>
    <row r="17" spans="1:6">
      <c r="A17" s="79" t="str">
        <f>IF(ROW()-3&gt;MAX('Census Input Tab'!$Z$33:$Z$517),"",IF(OR(INDEX('Census Input Tab'!$O$33:$O$517,MATCH(ROW()-3,'Census Input Tab'!$Z$33:$Z$517,0))="NO",INDEX('Census Input Tab'!$O$33:$O$517,MATCH(ROW()-3,'Census Input Tab'!$Z$33:$Z$517,0))="BLANK"),IF(INDEX('Census Input Tab'!$O$33:$O$517,MATCH(ROW()-3,'Census Input Tab'!$Z$33:$Z$517,0))="NO","Missing Data","BLANK"),INDEX('Census Input Tab'!$A$33:$A$517,MATCH(ROW()-3,'Census Input Tab'!$Z$33:$Z$517,0))))</f>
        <v/>
      </c>
      <c r="B17"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Tab'!$B$33:$B$517,MATCH(ROW()-3,'Census Input Tab'!$Z$33:$Z$517,0))))</f>
        <v/>
      </c>
      <c r="C17"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Tab'!$C$33:$C$517,MATCH(ROW()-3,'Census Input Tab'!$Z$33:$Z$517,0))))</f>
        <v/>
      </c>
      <c r="D17" s="76" t="str">
        <f>IF(ROW()-3&gt;MAX('Census Input Tab'!$Z$33:$Z$517),"",IF(OR(INDEX('Census Input Tab'!$O$33:$O$517,MATCH(ROW()-3,'Census Input Tab'!$Z$33:$Z$517,0))="NO",INDEX('Census Input Tab'!$O$33:$O$517,MATCH(ROW()-3,'Census Input Tab'!$Z$33:$Z$517,0))="BLANK"),IF(INDEX('Census Input Tab'!$O$33:$O$517,MATCH(ROW()-3,'Census Input Tab'!$Z$33:$Z$517,0))="NO","Missing Data","BLANK"),INDEX('Census Input Tab'!$D$33:$D$517,MATCH(ROW()-3,'Census Input Tab'!$Z$33:$Z$517,0))))</f>
        <v/>
      </c>
      <c r="E17" s="77" t="str">
        <f>IF(ROW()-3&gt;MAX('Census Input Tab'!$Z$33:$Z$517),"",IF(OR(INDEX('Census Input Tab'!$O$33:$O$517,MATCH(ROW()-3,'Census Input Tab'!$Z$33:$Z$517,0))="NO",INDEX('Census Input Tab'!$O$33:$O$517,MATCH(ROW()-3,'Census Input Tab'!$Z$33:$Z$517,0))="BLANK"),IF(INDEX('Census Input Tab'!$O$33:$O$517,MATCH(ROW()-3,'Census Input Tab'!$Z$33:$Z$517,0))="NO","Missing Data","BLANK"),INDEX('Census Input Tab'!$E$33:$E$517,MATCH(ROW()-3,'Census Input Tab'!$Z$33:$Z$517,0))))</f>
        <v/>
      </c>
      <c r="F17" s="78" t="str">
        <f>IF(ROW()-3&gt;MAX('Census Input Tab'!$Z$33:$Z$517),"",IF(OR(INDEX('Census Input Tab'!$O$33:$O$517,MATCH(ROW()-3,'Census Input Tab'!$Z$33:$Z$517,0))="NO",INDEX('Census Input Tab'!$O$33:$O$517,MATCH(ROW()-3,'Census Input Tab'!$Z$33:$Z$517,0))="BLANK"),IF(INDEX('Census Input Tab'!$O$33:$O$517,MATCH(ROW()-3,'Census Input Tab'!$Z$33:$Z$517,0))="NO","Missing Data","BLANK"),IF(INDEX('Census Input Tab'!$H$33:$H$517,MATCH(ROW()-3,'Census Input Tab'!$Z$33:$Z$517,0))="EE",1,0)))</f>
        <v/>
      </c>
    </row>
    <row r="18" spans="1:6">
      <c r="A18" s="79" t="str">
        <f>IF(ROW()-3&gt;MAX('Census Input Tab'!$Z$33:$Z$517),"",IF(OR(INDEX('Census Input Tab'!$O$33:$O$517,MATCH(ROW()-3,'Census Input Tab'!$Z$33:$Z$517,0))="NO",INDEX('Census Input Tab'!$O$33:$O$517,MATCH(ROW()-3,'Census Input Tab'!$Z$33:$Z$517,0))="BLANK"),IF(INDEX('Census Input Tab'!$O$33:$O$517,MATCH(ROW()-3,'Census Input Tab'!$Z$33:$Z$517,0))="NO","Missing Data","BLANK"),INDEX('Census Input Tab'!$A$33:$A$517,MATCH(ROW()-3,'Census Input Tab'!$Z$33:$Z$517,0))))</f>
        <v/>
      </c>
      <c r="B18"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Tab'!$B$33:$B$517,MATCH(ROW()-3,'Census Input Tab'!$Z$33:$Z$517,0))))</f>
        <v/>
      </c>
      <c r="C18"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Tab'!$C$33:$C$517,MATCH(ROW()-3,'Census Input Tab'!$Z$33:$Z$517,0))))</f>
        <v/>
      </c>
      <c r="D18" s="76" t="str">
        <f>IF(ROW()-3&gt;MAX('Census Input Tab'!$Z$33:$Z$517),"",IF(OR(INDEX('Census Input Tab'!$O$33:$O$517,MATCH(ROW()-3,'Census Input Tab'!$Z$33:$Z$517,0))="NO",INDEX('Census Input Tab'!$O$33:$O$517,MATCH(ROW()-3,'Census Input Tab'!$Z$33:$Z$517,0))="BLANK"),IF(INDEX('Census Input Tab'!$O$33:$O$517,MATCH(ROW()-3,'Census Input Tab'!$Z$33:$Z$517,0))="NO","Missing Data","BLANK"),INDEX('Census Input Tab'!$D$33:$D$517,MATCH(ROW()-3,'Census Input Tab'!$Z$33:$Z$517,0))))</f>
        <v/>
      </c>
      <c r="E18" s="77" t="str">
        <f>IF(ROW()-3&gt;MAX('Census Input Tab'!$Z$33:$Z$517),"",IF(OR(INDEX('Census Input Tab'!$O$33:$O$517,MATCH(ROW()-3,'Census Input Tab'!$Z$33:$Z$517,0))="NO",INDEX('Census Input Tab'!$O$33:$O$517,MATCH(ROW()-3,'Census Input Tab'!$Z$33:$Z$517,0))="BLANK"),IF(INDEX('Census Input Tab'!$O$33:$O$517,MATCH(ROW()-3,'Census Input Tab'!$Z$33:$Z$517,0))="NO","Missing Data","BLANK"),INDEX('Census Input Tab'!$E$33:$E$517,MATCH(ROW()-3,'Census Input Tab'!$Z$33:$Z$517,0))))</f>
        <v/>
      </c>
      <c r="F18" s="78" t="str">
        <f>IF(ROW()-3&gt;MAX('Census Input Tab'!$Z$33:$Z$517),"",IF(OR(INDEX('Census Input Tab'!$O$33:$O$517,MATCH(ROW()-3,'Census Input Tab'!$Z$33:$Z$517,0))="NO",INDEX('Census Input Tab'!$O$33:$O$517,MATCH(ROW()-3,'Census Input Tab'!$Z$33:$Z$517,0))="BLANK"),IF(INDEX('Census Input Tab'!$O$33:$O$517,MATCH(ROW()-3,'Census Input Tab'!$Z$33:$Z$517,0))="NO","Missing Data","BLANK"),IF(INDEX('Census Input Tab'!$H$33:$H$517,MATCH(ROW()-3,'Census Input Tab'!$Z$33:$Z$517,0))="EE",1,0)))</f>
        <v/>
      </c>
    </row>
    <row r="19" spans="1:6">
      <c r="A19" s="79" t="str">
        <f>IF(ROW()-3&gt;MAX('Census Input Tab'!$Z$33:$Z$517),"",IF(OR(INDEX('Census Input Tab'!$O$33:$O$517,MATCH(ROW()-3,'Census Input Tab'!$Z$33:$Z$517,0))="NO",INDEX('Census Input Tab'!$O$33:$O$517,MATCH(ROW()-3,'Census Input Tab'!$Z$33:$Z$517,0))="BLANK"),IF(INDEX('Census Input Tab'!$O$33:$O$517,MATCH(ROW()-3,'Census Input Tab'!$Z$33:$Z$517,0))="NO","Missing Data","BLANK"),INDEX('Census Input Tab'!$A$33:$A$517,MATCH(ROW()-3,'Census Input Tab'!$Z$33:$Z$517,0))))</f>
        <v/>
      </c>
      <c r="B19"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Tab'!$B$33:$B$517,MATCH(ROW()-3,'Census Input Tab'!$Z$33:$Z$517,0))))</f>
        <v/>
      </c>
      <c r="C19"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Tab'!$C$33:$C$517,MATCH(ROW()-3,'Census Input Tab'!$Z$33:$Z$517,0))))</f>
        <v/>
      </c>
      <c r="D19" s="76" t="str">
        <f>IF(ROW()-3&gt;MAX('Census Input Tab'!$Z$33:$Z$517),"",IF(OR(INDEX('Census Input Tab'!$O$33:$O$517,MATCH(ROW()-3,'Census Input Tab'!$Z$33:$Z$517,0))="NO",INDEX('Census Input Tab'!$O$33:$O$517,MATCH(ROW()-3,'Census Input Tab'!$Z$33:$Z$517,0))="BLANK"),IF(INDEX('Census Input Tab'!$O$33:$O$517,MATCH(ROW()-3,'Census Input Tab'!$Z$33:$Z$517,0))="NO","Missing Data","BLANK"),INDEX('Census Input Tab'!$D$33:$D$517,MATCH(ROW()-3,'Census Input Tab'!$Z$33:$Z$517,0))))</f>
        <v/>
      </c>
      <c r="E19" s="77" t="str">
        <f>IF(ROW()-3&gt;MAX('Census Input Tab'!$Z$33:$Z$517),"",IF(OR(INDEX('Census Input Tab'!$O$33:$O$517,MATCH(ROW()-3,'Census Input Tab'!$Z$33:$Z$517,0))="NO",INDEX('Census Input Tab'!$O$33:$O$517,MATCH(ROW()-3,'Census Input Tab'!$Z$33:$Z$517,0))="BLANK"),IF(INDEX('Census Input Tab'!$O$33:$O$517,MATCH(ROW()-3,'Census Input Tab'!$Z$33:$Z$517,0))="NO","Missing Data","BLANK"),INDEX('Census Input Tab'!$E$33:$E$517,MATCH(ROW()-3,'Census Input Tab'!$Z$33:$Z$517,0))))</f>
        <v/>
      </c>
      <c r="F19" s="78" t="str">
        <f>IF(ROW()-3&gt;MAX('Census Input Tab'!$Z$33:$Z$517),"",IF(OR(INDEX('Census Input Tab'!$O$33:$O$517,MATCH(ROW()-3,'Census Input Tab'!$Z$33:$Z$517,0))="NO",INDEX('Census Input Tab'!$O$33:$O$517,MATCH(ROW()-3,'Census Input Tab'!$Z$33:$Z$517,0))="BLANK"),IF(INDEX('Census Input Tab'!$O$33:$O$517,MATCH(ROW()-3,'Census Input Tab'!$Z$33:$Z$517,0))="NO","Missing Data","BLANK"),IF(INDEX('Census Input Tab'!$H$33:$H$517,MATCH(ROW()-3,'Census Input Tab'!$Z$33:$Z$517,0))="EE",1,0)))</f>
        <v/>
      </c>
    </row>
    <row r="20" spans="1:6">
      <c r="A20" s="79" t="str">
        <f>IF(ROW()-3&gt;MAX('Census Input Tab'!$Z$33:$Z$517),"",IF(OR(INDEX('Census Input Tab'!$O$33:$O$517,MATCH(ROW()-3,'Census Input Tab'!$Z$33:$Z$517,0))="NO",INDEX('Census Input Tab'!$O$33:$O$517,MATCH(ROW()-3,'Census Input Tab'!$Z$33:$Z$517,0))="BLANK"),IF(INDEX('Census Input Tab'!$O$33:$O$517,MATCH(ROW()-3,'Census Input Tab'!$Z$33:$Z$517,0))="NO","Missing Data","BLANK"),INDEX('Census Input Tab'!$A$33:$A$517,MATCH(ROW()-3,'Census Input Tab'!$Z$33:$Z$517,0))))</f>
        <v/>
      </c>
      <c r="B20"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Tab'!$B$33:$B$517,MATCH(ROW()-3,'Census Input Tab'!$Z$33:$Z$517,0))))</f>
        <v/>
      </c>
      <c r="C20"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Tab'!$C$33:$C$517,MATCH(ROW()-3,'Census Input Tab'!$Z$33:$Z$517,0))))</f>
        <v/>
      </c>
      <c r="D20" s="76" t="str">
        <f>IF(ROW()-3&gt;MAX('Census Input Tab'!$Z$33:$Z$517),"",IF(OR(INDEX('Census Input Tab'!$O$33:$O$517,MATCH(ROW()-3,'Census Input Tab'!$Z$33:$Z$517,0))="NO",INDEX('Census Input Tab'!$O$33:$O$517,MATCH(ROW()-3,'Census Input Tab'!$Z$33:$Z$517,0))="BLANK"),IF(INDEX('Census Input Tab'!$O$33:$O$517,MATCH(ROW()-3,'Census Input Tab'!$Z$33:$Z$517,0))="NO","Missing Data","BLANK"),INDEX('Census Input Tab'!$D$33:$D$517,MATCH(ROW()-3,'Census Input Tab'!$Z$33:$Z$517,0))))</f>
        <v/>
      </c>
      <c r="E20" s="77" t="str">
        <f>IF(ROW()-3&gt;MAX('Census Input Tab'!$Z$33:$Z$517),"",IF(OR(INDEX('Census Input Tab'!$O$33:$O$517,MATCH(ROW()-3,'Census Input Tab'!$Z$33:$Z$517,0))="NO",INDEX('Census Input Tab'!$O$33:$O$517,MATCH(ROW()-3,'Census Input Tab'!$Z$33:$Z$517,0))="BLANK"),IF(INDEX('Census Input Tab'!$O$33:$O$517,MATCH(ROW()-3,'Census Input Tab'!$Z$33:$Z$517,0))="NO","Missing Data","BLANK"),INDEX('Census Input Tab'!$E$33:$E$517,MATCH(ROW()-3,'Census Input Tab'!$Z$33:$Z$517,0))))</f>
        <v/>
      </c>
      <c r="F20" s="78" t="str">
        <f>IF(ROW()-3&gt;MAX('Census Input Tab'!$Z$33:$Z$517),"",IF(OR(INDEX('Census Input Tab'!$O$33:$O$517,MATCH(ROW()-3,'Census Input Tab'!$Z$33:$Z$517,0))="NO",INDEX('Census Input Tab'!$O$33:$O$517,MATCH(ROW()-3,'Census Input Tab'!$Z$33:$Z$517,0))="BLANK"),IF(INDEX('Census Input Tab'!$O$33:$O$517,MATCH(ROW()-3,'Census Input Tab'!$Z$33:$Z$517,0))="NO","Missing Data","BLANK"),IF(INDEX('Census Input Tab'!$H$33:$H$517,MATCH(ROW()-3,'Census Input Tab'!$Z$33:$Z$517,0))="EE",1,0)))</f>
        <v/>
      </c>
    </row>
    <row r="21" spans="1:6">
      <c r="A21" s="79" t="str">
        <f>IF(ROW()-3&gt;MAX('Census Input Tab'!$Z$33:$Z$517),"",IF(OR(INDEX('Census Input Tab'!$O$33:$O$517,MATCH(ROW()-3,'Census Input Tab'!$Z$33:$Z$517,0))="NO",INDEX('Census Input Tab'!$O$33:$O$517,MATCH(ROW()-3,'Census Input Tab'!$Z$33:$Z$517,0))="BLANK"),IF(INDEX('Census Input Tab'!$O$33:$O$517,MATCH(ROW()-3,'Census Input Tab'!$Z$33:$Z$517,0))="NO","Missing Data","BLANK"),INDEX('Census Input Tab'!$A$33:$A$517,MATCH(ROW()-3,'Census Input Tab'!$Z$33:$Z$517,0))))</f>
        <v/>
      </c>
      <c r="B21"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Tab'!$B$33:$B$517,MATCH(ROW()-3,'Census Input Tab'!$Z$33:$Z$517,0))))</f>
        <v/>
      </c>
      <c r="C21"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Tab'!$C$33:$C$517,MATCH(ROW()-3,'Census Input Tab'!$Z$33:$Z$517,0))))</f>
        <v/>
      </c>
      <c r="D21" s="76" t="str">
        <f>IF(ROW()-3&gt;MAX('Census Input Tab'!$Z$33:$Z$517),"",IF(OR(INDEX('Census Input Tab'!$O$33:$O$517,MATCH(ROW()-3,'Census Input Tab'!$Z$33:$Z$517,0))="NO",INDEX('Census Input Tab'!$O$33:$O$517,MATCH(ROW()-3,'Census Input Tab'!$Z$33:$Z$517,0))="BLANK"),IF(INDEX('Census Input Tab'!$O$33:$O$517,MATCH(ROW()-3,'Census Input Tab'!$Z$33:$Z$517,0))="NO","Missing Data","BLANK"),INDEX('Census Input Tab'!$D$33:$D$517,MATCH(ROW()-3,'Census Input Tab'!$Z$33:$Z$517,0))))</f>
        <v/>
      </c>
      <c r="E21" s="77" t="str">
        <f>IF(ROW()-3&gt;MAX('Census Input Tab'!$Z$33:$Z$517),"",IF(OR(INDEX('Census Input Tab'!$O$33:$O$517,MATCH(ROW()-3,'Census Input Tab'!$Z$33:$Z$517,0))="NO",INDEX('Census Input Tab'!$O$33:$O$517,MATCH(ROW()-3,'Census Input Tab'!$Z$33:$Z$517,0))="BLANK"),IF(INDEX('Census Input Tab'!$O$33:$O$517,MATCH(ROW()-3,'Census Input Tab'!$Z$33:$Z$517,0))="NO","Missing Data","BLANK"),INDEX('Census Input Tab'!$E$33:$E$517,MATCH(ROW()-3,'Census Input Tab'!$Z$33:$Z$517,0))))</f>
        <v/>
      </c>
      <c r="F21" s="78" t="str">
        <f>IF(ROW()-3&gt;MAX('Census Input Tab'!$Z$33:$Z$517),"",IF(OR(INDEX('Census Input Tab'!$O$33:$O$517,MATCH(ROW()-3,'Census Input Tab'!$Z$33:$Z$517,0))="NO",INDEX('Census Input Tab'!$O$33:$O$517,MATCH(ROW()-3,'Census Input Tab'!$Z$33:$Z$517,0))="BLANK"),IF(INDEX('Census Input Tab'!$O$33:$O$517,MATCH(ROW()-3,'Census Input Tab'!$Z$33:$Z$517,0))="NO","Missing Data","BLANK"),IF(INDEX('Census Input Tab'!$H$33:$H$517,MATCH(ROW()-3,'Census Input Tab'!$Z$33:$Z$517,0))="EE",1,0)))</f>
        <v/>
      </c>
    </row>
    <row r="22" spans="1:6">
      <c r="A22" s="79" t="str">
        <f>IF(ROW()-3&gt;MAX('Census Input Tab'!$Z$33:$Z$517),"",IF(OR(INDEX('Census Input Tab'!$O$33:$O$517,MATCH(ROW()-3,'Census Input Tab'!$Z$33:$Z$517,0))="NO",INDEX('Census Input Tab'!$O$33:$O$517,MATCH(ROW()-3,'Census Input Tab'!$Z$33:$Z$517,0))="BLANK"),IF(INDEX('Census Input Tab'!$O$33:$O$517,MATCH(ROW()-3,'Census Input Tab'!$Z$33:$Z$517,0))="NO","Missing Data","BLANK"),INDEX('Census Input Tab'!$A$33:$A$517,MATCH(ROW()-3,'Census Input Tab'!$Z$33:$Z$517,0))))</f>
        <v/>
      </c>
      <c r="B22"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Tab'!$B$33:$B$517,MATCH(ROW()-3,'Census Input Tab'!$Z$33:$Z$517,0))))</f>
        <v/>
      </c>
      <c r="C22"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Tab'!$C$33:$C$517,MATCH(ROW()-3,'Census Input Tab'!$Z$33:$Z$517,0))))</f>
        <v/>
      </c>
      <c r="D22" s="76" t="str">
        <f>IF(ROW()-3&gt;MAX('Census Input Tab'!$Z$33:$Z$517),"",IF(OR(INDEX('Census Input Tab'!$O$33:$O$517,MATCH(ROW()-3,'Census Input Tab'!$Z$33:$Z$517,0))="NO",INDEX('Census Input Tab'!$O$33:$O$517,MATCH(ROW()-3,'Census Input Tab'!$Z$33:$Z$517,0))="BLANK"),IF(INDEX('Census Input Tab'!$O$33:$O$517,MATCH(ROW()-3,'Census Input Tab'!$Z$33:$Z$517,0))="NO","Missing Data","BLANK"),INDEX('Census Input Tab'!$D$33:$D$517,MATCH(ROW()-3,'Census Input Tab'!$Z$33:$Z$517,0))))</f>
        <v/>
      </c>
      <c r="E22" s="77" t="str">
        <f>IF(ROW()-3&gt;MAX('Census Input Tab'!$Z$33:$Z$517),"",IF(OR(INDEX('Census Input Tab'!$O$33:$O$517,MATCH(ROW()-3,'Census Input Tab'!$Z$33:$Z$517,0))="NO",INDEX('Census Input Tab'!$O$33:$O$517,MATCH(ROW()-3,'Census Input Tab'!$Z$33:$Z$517,0))="BLANK"),IF(INDEX('Census Input Tab'!$O$33:$O$517,MATCH(ROW()-3,'Census Input Tab'!$Z$33:$Z$517,0))="NO","Missing Data","BLANK"),INDEX('Census Input Tab'!$E$33:$E$517,MATCH(ROW()-3,'Census Input Tab'!$Z$33:$Z$517,0))))</f>
        <v/>
      </c>
      <c r="F22" s="78" t="str">
        <f>IF(ROW()-3&gt;MAX('Census Input Tab'!$Z$33:$Z$517),"",IF(OR(INDEX('Census Input Tab'!$O$33:$O$517,MATCH(ROW()-3,'Census Input Tab'!$Z$33:$Z$517,0))="NO",INDEX('Census Input Tab'!$O$33:$O$517,MATCH(ROW()-3,'Census Input Tab'!$Z$33:$Z$517,0))="BLANK"),IF(INDEX('Census Input Tab'!$O$33:$O$517,MATCH(ROW()-3,'Census Input Tab'!$Z$33:$Z$517,0))="NO","Missing Data","BLANK"),IF(INDEX('Census Input Tab'!$H$33:$H$517,MATCH(ROW()-3,'Census Input Tab'!$Z$33:$Z$517,0))="EE",1,0)))</f>
        <v/>
      </c>
    </row>
    <row r="23" spans="1:6">
      <c r="A23" s="79" t="str">
        <f>IF(ROW()-3&gt;MAX('Census Input Tab'!$Z$33:$Z$517),"",IF(OR(INDEX('Census Input Tab'!$O$33:$O$517,MATCH(ROW()-3,'Census Input Tab'!$Z$33:$Z$517,0))="NO",INDEX('Census Input Tab'!$O$33:$O$517,MATCH(ROW()-3,'Census Input Tab'!$Z$33:$Z$517,0))="BLANK"),IF(INDEX('Census Input Tab'!$O$33:$O$517,MATCH(ROW()-3,'Census Input Tab'!$Z$33:$Z$517,0))="NO","Missing Data","BLANK"),INDEX('Census Input Tab'!$A$33:$A$517,MATCH(ROW()-3,'Census Input Tab'!$Z$33:$Z$517,0))))</f>
        <v/>
      </c>
      <c r="B23"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Tab'!$B$33:$B$517,MATCH(ROW()-3,'Census Input Tab'!$Z$33:$Z$517,0))))</f>
        <v/>
      </c>
      <c r="C23"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Tab'!$C$33:$C$517,MATCH(ROW()-3,'Census Input Tab'!$Z$33:$Z$517,0))))</f>
        <v/>
      </c>
      <c r="D23" s="76" t="str">
        <f>IF(ROW()-3&gt;MAX('Census Input Tab'!$Z$33:$Z$517),"",IF(OR(INDEX('Census Input Tab'!$O$33:$O$517,MATCH(ROW()-3,'Census Input Tab'!$Z$33:$Z$517,0))="NO",INDEX('Census Input Tab'!$O$33:$O$517,MATCH(ROW()-3,'Census Input Tab'!$Z$33:$Z$517,0))="BLANK"),IF(INDEX('Census Input Tab'!$O$33:$O$517,MATCH(ROW()-3,'Census Input Tab'!$Z$33:$Z$517,0))="NO","Missing Data","BLANK"),INDEX('Census Input Tab'!$D$33:$D$517,MATCH(ROW()-3,'Census Input Tab'!$Z$33:$Z$517,0))))</f>
        <v/>
      </c>
      <c r="E23" s="77" t="str">
        <f>IF(ROW()-3&gt;MAX('Census Input Tab'!$Z$33:$Z$517),"",IF(OR(INDEX('Census Input Tab'!$O$33:$O$517,MATCH(ROW()-3,'Census Input Tab'!$Z$33:$Z$517,0))="NO",INDEX('Census Input Tab'!$O$33:$O$517,MATCH(ROW()-3,'Census Input Tab'!$Z$33:$Z$517,0))="BLANK"),IF(INDEX('Census Input Tab'!$O$33:$O$517,MATCH(ROW()-3,'Census Input Tab'!$Z$33:$Z$517,0))="NO","Missing Data","BLANK"),INDEX('Census Input Tab'!$E$33:$E$517,MATCH(ROW()-3,'Census Input Tab'!$Z$33:$Z$517,0))))</f>
        <v/>
      </c>
      <c r="F23" s="78" t="str">
        <f>IF(ROW()-3&gt;MAX('Census Input Tab'!$Z$33:$Z$517),"",IF(OR(INDEX('Census Input Tab'!$O$33:$O$517,MATCH(ROW()-3,'Census Input Tab'!$Z$33:$Z$517,0))="NO",INDEX('Census Input Tab'!$O$33:$O$517,MATCH(ROW()-3,'Census Input Tab'!$Z$33:$Z$517,0))="BLANK"),IF(INDEX('Census Input Tab'!$O$33:$O$517,MATCH(ROW()-3,'Census Input Tab'!$Z$33:$Z$517,0))="NO","Missing Data","BLANK"),IF(INDEX('Census Input Tab'!$H$33:$H$517,MATCH(ROW()-3,'Census Input Tab'!$Z$33:$Z$517,0))="EE",1,0)))</f>
        <v/>
      </c>
    </row>
    <row r="24" spans="1:6">
      <c r="A24" s="79" t="str">
        <f>IF(ROW()-3&gt;MAX('Census Input Tab'!$Z$33:$Z$517),"",IF(OR(INDEX('Census Input Tab'!$O$33:$O$517,MATCH(ROW()-3,'Census Input Tab'!$Z$33:$Z$517,0))="NO",INDEX('Census Input Tab'!$O$33:$O$517,MATCH(ROW()-3,'Census Input Tab'!$Z$33:$Z$517,0))="BLANK"),IF(INDEX('Census Input Tab'!$O$33:$O$517,MATCH(ROW()-3,'Census Input Tab'!$Z$33:$Z$517,0))="NO","Missing Data","BLANK"),INDEX('Census Input Tab'!$A$33:$A$517,MATCH(ROW()-3,'Census Input Tab'!$Z$33:$Z$517,0))))</f>
        <v/>
      </c>
      <c r="B24"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Tab'!$B$33:$B$517,MATCH(ROW()-3,'Census Input Tab'!$Z$33:$Z$517,0))))</f>
        <v/>
      </c>
      <c r="C24"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Tab'!$C$33:$C$517,MATCH(ROW()-3,'Census Input Tab'!$Z$33:$Z$517,0))))</f>
        <v/>
      </c>
      <c r="D24" s="76" t="str">
        <f>IF(ROW()-3&gt;MAX('Census Input Tab'!$Z$33:$Z$517),"",IF(OR(INDEX('Census Input Tab'!$O$33:$O$517,MATCH(ROW()-3,'Census Input Tab'!$Z$33:$Z$517,0))="NO",INDEX('Census Input Tab'!$O$33:$O$517,MATCH(ROW()-3,'Census Input Tab'!$Z$33:$Z$517,0))="BLANK"),IF(INDEX('Census Input Tab'!$O$33:$O$517,MATCH(ROW()-3,'Census Input Tab'!$Z$33:$Z$517,0))="NO","Missing Data","BLANK"),INDEX('Census Input Tab'!$D$33:$D$517,MATCH(ROW()-3,'Census Input Tab'!$Z$33:$Z$517,0))))</f>
        <v/>
      </c>
      <c r="E24" s="77" t="str">
        <f>IF(ROW()-3&gt;MAX('Census Input Tab'!$Z$33:$Z$517),"",IF(OR(INDEX('Census Input Tab'!$O$33:$O$517,MATCH(ROW()-3,'Census Input Tab'!$Z$33:$Z$517,0))="NO",INDEX('Census Input Tab'!$O$33:$O$517,MATCH(ROW()-3,'Census Input Tab'!$Z$33:$Z$517,0))="BLANK"),IF(INDEX('Census Input Tab'!$O$33:$O$517,MATCH(ROW()-3,'Census Input Tab'!$Z$33:$Z$517,0))="NO","Missing Data","BLANK"),INDEX('Census Input Tab'!$E$33:$E$517,MATCH(ROW()-3,'Census Input Tab'!$Z$33:$Z$517,0))))</f>
        <v/>
      </c>
      <c r="F24" s="78" t="str">
        <f>IF(ROW()-3&gt;MAX('Census Input Tab'!$Z$33:$Z$517),"",IF(OR(INDEX('Census Input Tab'!$O$33:$O$517,MATCH(ROW()-3,'Census Input Tab'!$Z$33:$Z$517,0))="NO",INDEX('Census Input Tab'!$O$33:$O$517,MATCH(ROW()-3,'Census Input Tab'!$Z$33:$Z$517,0))="BLANK"),IF(INDEX('Census Input Tab'!$O$33:$O$517,MATCH(ROW()-3,'Census Input Tab'!$Z$33:$Z$517,0))="NO","Missing Data","BLANK"),IF(INDEX('Census Input Tab'!$H$33:$H$517,MATCH(ROW()-3,'Census Input Tab'!$Z$33:$Z$517,0))="EE",1,0)))</f>
        <v/>
      </c>
    </row>
    <row r="25" spans="1:6">
      <c r="A25" s="79" t="str">
        <f>IF(ROW()-3&gt;MAX('Census Input Tab'!$Z$33:$Z$517),"",IF(OR(INDEX('Census Input Tab'!$O$33:$O$517,MATCH(ROW()-3,'Census Input Tab'!$Z$33:$Z$517,0))="NO",INDEX('Census Input Tab'!$O$33:$O$517,MATCH(ROW()-3,'Census Input Tab'!$Z$33:$Z$517,0))="BLANK"),IF(INDEX('Census Input Tab'!$O$33:$O$517,MATCH(ROW()-3,'Census Input Tab'!$Z$33:$Z$517,0))="NO","Missing Data","BLANK"),INDEX('Census Input Tab'!$A$33:$A$517,MATCH(ROW()-3,'Census Input Tab'!$Z$33:$Z$517,0))))</f>
        <v/>
      </c>
      <c r="B25"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Tab'!$B$33:$B$517,MATCH(ROW()-3,'Census Input Tab'!$Z$33:$Z$517,0))))</f>
        <v/>
      </c>
      <c r="C25"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Tab'!$C$33:$C$517,MATCH(ROW()-3,'Census Input Tab'!$Z$33:$Z$517,0))))</f>
        <v/>
      </c>
      <c r="D25" s="76" t="str">
        <f>IF(ROW()-3&gt;MAX('Census Input Tab'!$Z$33:$Z$517),"",IF(OR(INDEX('Census Input Tab'!$O$33:$O$517,MATCH(ROW()-3,'Census Input Tab'!$Z$33:$Z$517,0))="NO",INDEX('Census Input Tab'!$O$33:$O$517,MATCH(ROW()-3,'Census Input Tab'!$Z$33:$Z$517,0))="BLANK"),IF(INDEX('Census Input Tab'!$O$33:$O$517,MATCH(ROW()-3,'Census Input Tab'!$Z$33:$Z$517,0))="NO","Missing Data","BLANK"),INDEX('Census Input Tab'!$D$33:$D$517,MATCH(ROW()-3,'Census Input Tab'!$Z$33:$Z$517,0))))</f>
        <v/>
      </c>
      <c r="E25" s="77" t="str">
        <f>IF(ROW()-3&gt;MAX('Census Input Tab'!$Z$33:$Z$517),"",IF(OR(INDEX('Census Input Tab'!$O$33:$O$517,MATCH(ROW()-3,'Census Input Tab'!$Z$33:$Z$517,0))="NO",INDEX('Census Input Tab'!$O$33:$O$517,MATCH(ROW()-3,'Census Input Tab'!$Z$33:$Z$517,0))="BLANK"),IF(INDEX('Census Input Tab'!$O$33:$O$517,MATCH(ROW()-3,'Census Input Tab'!$Z$33:$Z$517,0))="NO","Missing Data","BLANK"),INDEX('Census Input Tab'!$E$33:$E$517,MATCH(ROW()-3,'Census Input Tab'!$Z$33:$Z$517,0))))</f>
        <v/>
      </c>
      <c r="F25" s="78" t="str">
        <f>IF(ROW()-3&gt;MAX('Census Input Tab'!$Z$33:$Z$517),"",IF(OR(INDEX('Census Input Tab'!$O$33:$O$517,MATCH(ROW()-3,'Census Input Tab'!$Z$33:$Z$517,0))="NO",INDEX('Census Input Tab'!$O$33:$O$517,MATCH(ROW()-3,'Census Input Tab'!$Z$33:$Z$517,0))="BLANK"),IF(INDEX('Census Input Tab'!$O$33:$O$517,MATCH(ROW()-3,'Census Input Tab'!$Z$33:$Z$517,0))="NO","Missing Data","BLANK"),IF(INDEX('Census Input Tab'!$H$33:$H$517,MATCH(ROW()-3,'Census Input Tab'!$Z$33:$Z$517,0))="EE",1,0)))</f>
        <v/>
      </c>
    </row>
    <row r="26" spans="1:6">
      <c r="A26" s="79" t="str">
        <f>IF(ROW()-3&gt;MAX('Census Input Tab'!$Z$33:$Z$517),"",IF(OR(INDEX('Census Input Tab'!$O$33:$O$517,MATCH(ROW()-3,'Census Input Tab'!$Z$33:$Z$517,0))="NO",INDEX('Census Input Tab'!$O$33:$O$517,MATCH(ROW()-3,'Census Input Tab'!$Z$33:$Z$517,0))="BLANK"),IF(INDEX('Census Input Tab'!$O$33:$O$517,MATCH(ROW()-3,'Census Input Tab'!$Z$33:$Z$517,0))="NO","Missing Data","BLANK"),INDEX('Census Input Tab'!$A$33:$A$517,MATCH(ROW()-3,'Census Input Tab'!$Z$33:$Z$517,0))))</f>
        <v/>
      </c>
      <c r="B26"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Tab'!$B$33:$B$517,MATCH(ROW()-3,'Census Input Tab'!$Z$33:$Z$517,0))))</f>
        <v/>
      </c>
      <c r="C26"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Tab'!$C$33:$C$517,MATCH(ROW()-3,'Census Input Tab'!$Z$33:$Z$517,0))))</f>
        <v/>
      </c>
      <c r="D26" s="76" t="str">
        <f>IF(ROW()-3&gt;MAX('Census Input Tab'!$Z$33:$Z$517),"",IF(OR(INDEX('Census Input Tab'!$O$33:$O$517,MATCH(ROW()-3,'Census Input Tab'!$Z$33:$Z$517,0))="NO",INDEX('Census Input Tab'!$O$33:$O$517,MATCH(ROW()-3,'Census Input Tab'!$Z$33:$Z$517,0))="BLANK"),IF(INDEX('Census Input Tab'!$O$33:$O$517,MATCH(ROW()-3,'Census Input Tab'!$Z$33:$Z$517,0))="NO","Missing Data","BLANK"),INDEX('Census Input Tab'!$D$33:$D$517,MATCH(ROW()-3,'Census Input Tab'!$Z$33:$Z$517,0))))</f>
        <v/>
      </c>
      <c r="E26" s="77" t="str">
        <f>IF(ROW()-3&gt;MAX('Census Input Tab'!$Z$33:$Z$517),"",IF(OR(INDEX('Census Input Tab'!$O$33:$O$517,MATCH(ROW()-3,'Census Input Tab'!$Z$33:$Z$517,0))="NO",INDEX('Census Input Tab'!$O$33:$O$517,MATCH(ROW()-3,'Census Input Tab'!$Z$33:$Z$517,0))="BLANK"),IF(INDEX('Census Input Tab'!$O$33:$O$517,MATCH(ROW()-3,'Census Input Tab'!$Z$33:$Z$517,0))="NO","Missing Data","BLANK"),INDEX('Census Input Tab'!$E$33:$E$517,MATCH(ROW()-3,'Census Input Tab'!$Z$33:$Z$517,0))))</f>
        <v/>
      </c>
      <c r="F26" s="78" t="str">
        <f>IF(ROW()-3&gt;MAX('Census Input Tab'!$Z$33:$Z$517),"",IF(OR(INDEX('Census Input Tab'!$O$33:$O$517,MATCH(ROW()-3,'Census Input Tab'!$Z$33:$Z$517,0))="NO",INDEX('Census Input Tab'!$O$33:$O$517,MATCH(ROW()-3,'Census Input Tab'!$Z$33:$Z$517,0))="BLANK"),IF(INDEX('Census Input Tab'!$O$33:$O$517,MATCH(ROW()-3,'Census Input Tab'!$Z$33:$Z$517,0))="NO","Missing Data","BLANK"),IF(INDEX('Census Input Tab'!$H$33:$H$517,MATCH(ROW()-3,'Census Input Tab'!$Z$33:$Z$517,0))="EE",1,0)))</f>
        <v/>
      </c>
    </row>
    <row r="27" spans="1:6">
      <c r="A27" s="79" t="str">
        <f>IF(ROW()-3&gt;MAX('Census Input Tab'!$Z$33:$Z$517),"",IF(OR(INDEX('Census Input Tab'!$O$33:$O$517,MATCH(ROW()-3,'Census Input Tab'!$Z$33:$Z$517,0))="NO",INDEX('Census Input Tab'!$O$33:$O$517,MATCH(ROW()-3,'Census Input Tab'!$Z$33:$Z$517,0))="BLANK"),IF(INDEX('Census Input Tab'!$O$33:$O$517,MATCH(ROW()-3,'Census Input Tab'!$Z$33:$Z$517,0))="NO","Missing Data","BLANK"),INDEX('Census Input Tab'!$A$33:$A$517,MATCH(ROW()-3,'Census Input Tab'!$Z$33:$Z$517,0))))</f>
        <v/>
      </c>
      <c r="B27"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Tab'!$B$33:$B$517,MATCH(ROW()-3,'Census Input Tab'!$Z$33:$Z$517,0))))</f>
        <v/>
      </c>
      <c r="C27"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Tab'!$C$33:$C$517,MATCH(ROW()-3,'Census Input Tab'!$Z$33:$Z$517,0))))</f>
        <v/>
      </c>
      <c r="D27" s="76" t="str">
        <f>IF(ROW()-3&gt;MAX('Census Input Tab'!$Z$33:$Z$517),"",IF(OR(INDEX('Census Input Tab'!$O$33:$O$517,MATCH(ROW()-3,'Census Input Tab'!$Z$33:$Z$517,0))="NO",INDEX('Census Input Tab'!$O$33:$O$517,MATCH(ROW()-3,'Census Input Tab'!$Z$33:$Z$517,0))="BLANK"),IF(INDEX('Census Input Tab'!$O$33:$O$517,MATCH(ROW()-3,'Census Input Tab'!$Z$33:$Z$517,0))="NO","Missing Data","BLANK"),INDEX('Census Input Tab'!$D$33:$D$517,MATCH(ROW()-3,'Census Input Tab'!$Z$33:$Z$517,0))))</f>
        <v/>
      </c>
      <c r="E27" s="77" t="str">
        <f>IF(ROW()-3&gt;MAX('Census Input Tab'!$Z$33:$Z$517),"",IF(OR(INDEX('Census Input Tab'!$O$33:$O$517,MATCH(ROW()-3,'Census Input Tab'!$Z$33:$Z$517,0))="NO",INDEX('Census Input Tab'!$O$33:$O$517,MATCH(ROW()-3,'Census Input Tab'!$Z$33:$Z$517,0))="BLANK"),IF(INDEX('Census Input Tab'!$O$33:$O$517,MATCH(ROW()-3,'Census Input Tab'!$Z$33:$Z$517,0))="NO","Missing Data","BLANK"),INDEX('Census Input Tab'!$E$33:$E$517,MATCH(ROW()-3,'Census Input Tab'!$Z$33:$Z$517,0))))</f>
        <v/>
      </c>
      <c r="F27" s="78" t="str">
        <f>IF(ROW()-3&gt;MAX('Census Input Tab'!$Z$33:$Z$517),"",IF(OR(INDEX('Census Input Tab'!$O$33:$O$517,MATCH(ROW()-3,'Census Input Tab'!$Z$33:$Z$517,0))="NO",INDEX('Census Input Tab'!$O$33:$O$517,MATCH(ROW()-3,'Census Input Tab'!$Z$33:$Z$517,0))="BLANK"),IF(INDEX('Census Input Tab'!$O$33:$O$517,MATCH(ROW()-3,'Census Input Tab'!$Z$33:$Z$517,0))="NO","Missing Data","BLANK"),IF(INDEX('Census Input Tab'!$H$33:$H$517,MATCH(ROW()-3,'Census Input Tab'!$Z$33:$Z$517,0))="EE",1,0)))</f>
        <v/>
      </c>
    </row>
    <row r="28" spans="1:6">
      <c r="A28" s="79" t="str">
        <f>IF(ROW()-3&gt;MAX('Census Input Tab'!$Z$33:$Z$517),"",IF(OR(INDEX('Census Input Tab'!$O$33:$O$517,MATCH(ROW()-3,'Census Input Tab'!$Z$33:$Z$517,0))="NO",INDEX('Census Input Tab'!$O$33:$O$517,MATCH(ROW()-3,'Census Input Tab'!$Z$33:$Z$517,0))="BLANK"),IF(INDEX('Census Input Tab'!$O$33:$O$517,MATCH(ROW()-3,'Census Input Tab'!$Z$33:$Z$517,0))="NO","Missing Data","BLANK"),INDEX('Census Input Tab'!$A$33:$A$517,MATCH(ROW()-3,'Census Input Tab'!$Z$33:$Z$517,0))))</f>
        <v/>
      </c>
      <c r="B28"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Tab'!$B$33:$B$517,MATCH(ROW()-3,'Census Input Tab'!$Z$33:$Z$517,0))))</f>
        <v/>
      </c>
      <c r="C28"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Tab'!$C$33:$C$517,MATCH(ROW()-3,'Census Input Tab'!$Z$33:$Z$517,0))))</f>
        <v/>
      </c>
      <c r="D28" s="76" t="str">
        <f>IF(ROW()-3&gt;MAX('Census Input Tab'!$Z$33:$Z$517),"",IF(OR(INDEX('Census Input Tab'!$O$33:$O$517,MATCH(ROW()-3,'Census Input Tab'!$Z$33:$Z$517,0))="NO",INDEX('Census Input Tab'!$O$33:$O$517,MATCH(ROW()-3,'Census Input Tab'!$Z$33:$Z$517,0))="BLANK"),IF(INDEX('Census Input Tab'!$O$33:$O$517,MATCH(ROW()-3,'Census Input Tab'!$Z$33:$Z$517,0))="NO","Missing Data","BLANK"),INDEX('Census Input Tab'!$D$33:$D$517,MATCH(ROW()-3,'Census Input Tab'!$Z$33:$Z$517,0))))</f>
        <v/>
      </c>
      <c r="E28" s="77" t="str">
        <f>IF(ROW()-3&gt;MAX('Census Input Tab'!$Z$33:$Z$517),"",IF(OR(INDEX('Census Input Tab'!$O$33:$O$517,MATCH(ROW()-3,'Census Input Tab'!$Z$33:$Z$517,0))="NO",INDEX('Census Input Tab'!$O$33:$O$517,MATCH(ROW()-3,'Census Input Tab'!$Z$33:$Z$517,0))="BLANK"),IF(INDEX('Census Input Tab'!$O$33:$O$517,MATCH(ROW()-3,'Census Input Tab'!$Z$33:$Z$517,0))="NO","Missing Data","BLANK"),INDEX('Census Input Tab'!$E$33:$E$517,MATCH(ROW()-3,'Census Input Tab'!$Z$33:$Z$517,0))))</f>
        <v/>
      </c>
      <c r="F28" s="78" t="str">
        <f>IF(ROW()-3&gt;MAX('Census Input Tab'!$Z$33:$Z$517),"",IF(OR(INDEX('Census Input Tab'!$O$33:$O$517,MATCH(ROW()-3,'Census Input Tab'!$Z$33:$Z$517,0))="NO",INDEX('Census Input Tab'!$O$33:$O$517,MATCH(ROW()-3,'Census Input Tab'!$Z$33:$Z$517,0))="BLANK"),IF(INDEX('Census Input Tab'!$O$33:$O$517,MATCH(ROW()-3,'Census Input Tab'!$Z$33:$Z$517,0))="NO","Missing Data","BLANK"),IF(INDEX('Census Input Tab'!$H$33:$H$517,MATCH(ROW()-3,'Census Input Tab'!$Z$33:$Z$517,0))="EE",1,0)))</f>
        <v/>
      </c>
    </row>
    <row r="29" spans="1:6">
      <c r="A29" s="79" t="str">
        <f>IF(ROW()-3&gt;MAX('Census Input Tab'!$Z$33:$Z$517),"",IF(OR(INDEX('Census Input Tab'!$O$33:$O$517,MATCH(ROW()-3,'Census Input Tab'!$Z$33:$Z$517,0))="NO",INDEX('Census Input Tab'!$O$33:$O$517,MATCH(ROW()-3,'Census Input Tab'!$Z$33:$Z$517,0))="BLANK"),IF(INDEX('Census Input Tab'!$O$33:$O$517,MATCH(ROW()-3,'Census Input Tab'!$Z$33:$Z$517,0))="NO","Missing Data","BLANK"),INDEX('Census Input Tab'!$A$33:$A$517,MATCH(ROW()-3,'Census Input Tab'!$Z$33:$Z$517,0))))</f>
        <v/>
      </c>
      <c r="B29"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Tab'!$B$33:$B$517,MATCH(ROW()-3,'Census Input Tab'!$Z$33:$Z$517,0))))</f>
        <v/>
      </c>
      <c r="C29"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Tab'!$C$33:$C$517,MATCH(ROW()-3,'Census Input Tab'!$Z$33:$Z$517,0))))</f>
        <v/>
      </c>
      <c r="D29" s="76" t="str">
        <f>IF(ROW()-3&gt;MAX('Census Input Tab'!$Z$33:$Z$517),"",IF(OR(INDEX('Census Input Tab'!$O$33:$O$517,MATCH(ROW()-3,'Census Input Tab'!$Z$33:$Z$517,0))="NO",INDEX('Census Input Tab'!$O$33:$O$517,MATCH(ROW()-3,'Census Input Tab'!$Z$33:$Z$517,0))="BLANK"),IF(INDEX('Census Input Tab'!$O$33:$O$517,MATCH(ROW()-3,'Census Input Tab'!$Z$33:$Z$517,0))="NO","Missing Data","BLANK"),INDEX('Census Input Tab'!$D$33:$D$517,MATCH(ROW()-3,'Census Input Tab'!$Z$33:$Z$517,0))))</f>
        <v/>
      </c>
      <c r="E29" s="77" t="str">
        <f>IF(ROW()-3&gt;MAX('Census Input Tab'!$Z$33:$Z$517),"",IF(OR(INDEX('Census Input Tab'!$O$33:$O$517,MATCH(ROW()-3,'Census Input Tab'!$Z$33:$Z$517,0))="NO",INDEX('Census Input Tab'!$O$33:$O$517,MATCH(ROW()-3,'Census Input Tab'!$Z$33:$Z$517,0))="BLANK"),IF(INDEX('Census Input Tab'!$O$33:$O$517,MATCH(ROW()-3,'Census Input Tab'!$Z$33:$Z$517,0))="NO","Missing Data","BLANK"),INDEX('Census Input Tab'!$E$33:$E$517,MATCH(ROW()-3,'Census Input Tab'!$Z$33:$Z$517,0))))</f>
        <v/>
      </c>
      <c r="F29" s="78" t="str">
        <f>IF(ROW()-3&gt;MAX('Census Input Tab'!$Z$33:$Z$517),"",IF(OR(INDEX('Census Input Tab'!$O$33:$O$517,MATCH(ROW()-3,'Census Input Tab'!$Z$33:$Z$517,0))="NO",INDEX('Census Input Tab'!$O$33:$O$517,MATCH(ROW()-3,'Census Input Tab'!$Z$33:$Z$517,0))="BLANK"),IF(INDEX('Census Input Tab'!$O$33:$O$517,MATCH(ROW()-3,'Census Input Tab'!$Z$33:$Z$517,0))="NO","Missing Data","BLANK"),IF(INDEX('Census Input Tab'!$H$33:$H$517,MATCH(ROW()-3,'Census Input Tab'!$Z$33:$Z$517,0))="EE",1,0)))</f>
        <v/>
      </c>
    </row>
    <row r="30" spans="1:6">
      <c r="A30" s="79" t="str">
        <f>IF(ROW()-3&gt;MAX('Census Input Tab'!$Z$33:$Z$517),"",IF(OR(INDEX('Census Input Tab'!$O$33:$O$517,MATCH(ROW()-3,'Census Input Tab'!$Z$33:$Z$517,0))="NO",INDEX('Census Input Tab'!$O$33:$O$517,MATCH(ROW()-3,'Census Input Tab'!$Z$33:$Z$517,0))="BLANK"),IF(INDEX('Census Input Tab'!$O$33:$O$517,MATCH(ROW()-3,'Census Input Tab'!$Z$33:$Z$517,0))="NO","Missing Data","BLANK"),INDEX('Census Input Tab'!$A$33:$A$517,MATCH(ROW()-3,'Census Input Tab'!$Z$33:$Z$517,0))))</f>
        <v/>
      </c>
      <c r="B30"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Tab'!$B$33:$B$517,MATCH(ROW()-3,'Census Input Tab'!$Z$33:$Z$517,0))))</f>
        <v/>
      </c>
      <c r="C30"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Tab'!$C$33:$C$517,MATCH(ROW()-3,'Census Input Tab'!$Z$33:$Z$517,0))))</f>
        <v/>
      </c>
      <c r="D30" s="76" t="str">
        <f>IF(ROW()-3&gt;MAX('Census Input Tab'!$Z$33:$Z$517),"",IF(OR(INDEX('Census Input Tab'!$O$33:$O$517,MATCH(ROW()-3,'Census Input Tab'!$Z$33:$Z$517,0))="NO",INDEX('Census Input Tab'!$O$33:$O$517,MATCH(ROW()-3,'Census Input Tab'!$Z$33:$Z$517,0))="BLANK"),IF(INDEX('Census Input Tab'!$O$33:$O$517,MATCH(ROW()-3,'Census Input Tab'!$Z$33:$Z$517,0))="NO","Missing Data","BLANK"),INDEX('Census Input Tab'!$D$33:$D$517,MATCH(ROW()-3,'Census Input Tab'!$Z$33:$Z$517,0))))</f>
        <v/>
      </c>
      <c r="E30" s="77" t="str">
        <f>IF(ROW()-3&gt;MAX('Census Input Tab'!$Z$33:$Z$517),"",IF(OR(INDEX('Census Input Tab'!$O$33:$O$517,MATCH(ROW()-3,'Census Input Tab'!$Z$33:$Z$517,0))="NO",INDEX('Census Input Tab'!$O$33:$O$517,MATCH(ROW()-3,'Census Input Tab'!$Z$33:$Z$517,0))="BLANK"),IF(INDEX('Census Input Tab'!$O$33:$O$517,MATCH(ROW()-3,'Census Input Tab'!$Z$33:$Z$517,0))="NO","Missing Data","BLANK"),INDEX('Census Input Tab'!$E$33:$E$517,MATCH(ROW()-3,'Census Input Tab'!$Z$33:$Z$517,0))))</f>
        <v/>
      </c>
      <c r="F30" s="78" t="str">
        <f>IF(ROW()-3&gt;MAX('Census Input Tab'!$Z$33:$Z$517),"",IF(OR(INDEX('Census Input Tab'!$O$33:$O$517,MATCH(ROW()-3,'Census Input Tab'!$Z$33:$Z$517,0))="NO",INDEX('Census Input Tab'!$O$33:$O$517,MATCH(ROW()-3,'Census Input Tab'!$Z$33:$Z$517,0))="BLANK"),IF(INDEX('Census Input Tab'!$O$33:$O$517,MATCH(ROW()-3,'Census Input Tab'!$Z$33:$Z$517,0))="NO","Missing Data","BLANK"),IF(INDEX('Census Input Tab'!$H$33:$H$517,MATCH(ROW()-3,'Census Input Tab'!$Z$33:$Z$517,0))="EE",1,0)))</f>
        <v/>
      </c>
    </row>
    <row r="31" spans="1:6">
      <c r="A31" s="79" t="str">
        <f>IF(ROW()-3&gt;MAX('Census Input Tab'!$Z$33:$Z$517),"",IF(OR(INDEX('Census Input Tab'!$O$33:$O$517,MATCH(ROW()-3,'Census Input Tab'!$Z$33:$Z$517,0))="NO",INDEX('Census Input Tab'!$O$33:$O$517,MATCH(ROW()-3,'Census Input Tab'!$Z$33:$Z$517,0))="BLANK"),IF(INDEX('Census Input Tab'!$O$33:$O$517,MATCH(ROW()-3,'Census Input Tab'!$Z$33:$Z$517,0))="NO","Missing Data","BLANK"),INDEX('Census Input Tab'!$A$33:$A$517,MATCH(ROW()-3,'Census Input Tab'!$Z$33:$Z$517,0))))</f>
        <v/>
      </c>
      <c r="B31"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Tab'!$B$33:$B$517,MATCH(ROW()-3,'Census Input Tab'!$Z$33:$Z$517,0))))</f>
        <v/>
      </c>
      <c r="C31"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Tab'!$C$33:$C$517,MATCH(ROW()-3,'Census Input Tab'!$Z$33:$Z$517,0))))</f>
        <v/>
      </c>
      <c r="D31" s="76" t="str">
        <f>IF(ROW()-3&gt;MAX('Census Input Tab'!$Z$33:$Z$517),"",IF(OR(INDEX('Census Input Tab'!$O$33:$O$517,MATCH(ROW()-3,'Census Input Tab'!$Z$33:$Z$517,0))="NO",INDEX('Census Input Tab'!$O$33:$O$517,MATCH(ROW()-3,'Census Input Tab'!$Z$33:$Z$517,0))="BLANK"),IF(INDEX('Census Input Tab'!$O$33:$O$517,MATCH(ROW()-3,'Census Input Tab'!$Z$33:$Z$517,0))="NO","Missing Data","BLANK"),INDEX('Census Input Tab'!$D$33:$D$517,MATCH(ROW()-3,'Census Input Tab'!$Z$33:$Z$517,0))))</f>
        <v/>
      </c>
      <c r="E31" s="77" t="str">
        <f>IF(ROW()-3&gt;MAX('Census Input Tab'!$Z$33:$Z$517),"",IF(OR(INDEX('Census Input Tab'!$O$33:$O$517,MATCH(ROW()-3,'Census Input Tab'!$Z$33:$Z$517,0))="NO",INDEX('Census Input Tab'!$O$33:$O$517,MATCH(ROW()-3,'Census Input Tab'!$Z$33:$Z$517,0))="BLANK"),IF(INDEX('Census Input Tab'!$O$33:$O$517,MATCH(ROW()-3,'Census Input Tab'!$Z$33:$Z$517,0))="NO","Missing Data","BLANK"),INDEX('Census Input Tab'!$E$33:$E$517,MATCH(ROW()-3,'Census Input Tab'!$Z$33:$Z$517,0))))</f>
        <v/>
      </c>
      <c r="F31" s="78" t="str">
        <f>IF(ROW()-3&gt;MAX('Census Input Tab'!$Z$33:$Z$517),"",IF(OR(INDEX('Census Input Tab'!$O$33:$O$517,MATCH(ROW()-3,'Census Input Tab'!$Z$33:$Z$517,0))="NO",INDEX('Census Input Tab'!$O$33:$O$517,MATCH(ROW()-3,'Census Input Tab'!$Z$33:$Z$517,0))="BLANK"),IF(INDEX('Census Input Tab'!$O$33:$O$517,MATCH(ROW()-3,'Census Input Tab'!$Z$33:$Z$517,0))="NO","Missing Data","BLANK"),IF(INDEX('Census Input Tab'!$H$33:$H$517,MATCH(ROW()-3,'Census Input Tab'!$Z$33:$Z$517,0))="EE",1,0)))</f>
        <v/>
      </c>
    </row>
    <row r="32" spans="1:6">
      <c r="A32" s="79" t="str">
        <f>IF(ROW()-3&gt;MAX('Census Input Tab'!$Z$33:$Z$517),"",IF(OR(INDEX('Census Input Tab'!$O$33:$O$517,MATCH(ROW()-3,'Census Input Tab'!$Z$33:$Z$517,0))="NO",INDEX('Census Input Tab'!$O$33:$O$517,MATCH(ROW()-3,'Census Input Tab'!$Z$33:$Z$517,0))="BLANK"),IF(INDEX('Census Input Tab'!$O$33:$O$517,MATCH(ROW()-3,'Census Input Tab'!$Z$33:$Z$517,0))="NO","Missing Data","BLANK"),INDEX('Census Input Tab'!$A$33:$A$517,MATCH(ROW()-3,'Census Input Tab'!$Z$33:$Z$517,0))))</f>
        <v/>
      </c>
      <c r="B32"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Tab'!$B$33:$B$517,MATCH(ROW()-3,'Census Input Tab'!$Z$33:$Z$517,0))))</f>
        <v/>
      </c>
      <c r="C32"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Tab'!$C$33:$C$517,MATCH(ROW()-3,'Census Input Tab'!$Z$33:$Z$517,0))))</f>
        <v/>
      </c>
      <c r="D32" s="76" t="str">
        <f>IF(ROW()-3&gt;MAX('Census Input Tab'!$Z$33:$Z$517),"",IF(OR(INDEX('Census Input Tab'!$O$33:$O$517,MATCH(ROW()-3,'Census Input Tab'!$Z$33:$Z$517,0))="NO",INDEX('Census Input Tab'!$O$33:$O$517,MATCH(ROW()-3,'Census Input Tab'!$Z$33:$Z$517,0))="BLANK"),IF(INDEX('Census Input Tab'!$O$33:$O$517,MATCH(ROW()-3,'Census Input Tab'!$Z$33:$Z$517,0))="NO","Missing Data","BLANK"),INDEX('Census Input Tab'!$D$33:$D$517,MATCH(ROW()-3,'Census Input Tab'!$Z$33:$Z$517,0))))</f>
        <v/>
      </c>
      <c r="E32" s="77" t="str">
        <f>IF(ROW()-3&gt;MAX('Census Input Tab'!$Z$33:$Z$517),"",IF(OR(INDEX('Census Input Tab'!$O$33:$O$517,MATCH(ROW()-3,'Census Input Tab'!$Z$33:$Z$517,0))="NO",INDEX('Census Input Tab'!$O$33:$O$517,MATCH(ROW()-3,'Census Input Tab'!$Z$33:$Z$517,0))="BLANK"),IF(INDEX('Census Input Tab'!$O$33:$O$517,MATCH(ROW()-3,'Census Input Tab'!$Z$33:$Z$517,0))="NO","Missing Data","BLANK"),INDEX('Census Input Tab'!$E$33:$E$517,MATCH(ROW()-3,'Census Input Tab'!$Z$33:$Z$517,0))))</f>
        <v/>
      </c>
      <c r="F32" s="78" t="str">
        <f>IF(ROW()-3&gt;MAX('Census Input Tab'!$Z$33:$Z$517),"",IF(OR(INDEX('Census Input Tab'!$O$33:$O$517,MATCH(ROW()-3,'Census Input Tab'!$Z$33:$Z$517,0))="NO",INDEX('Census Input Tab'!$O$33:$O$517,MATCH(ROW()-3,'Census Input Tab'!$Z$33:$Z$517,0))="BLANK"),IF(INDEX('Census Input Tab'!$O$33:$O$517,MATCH(ROW()-3,'Census Input Tab'!$Z$33:$Z$517,0))="NO","Missing Data","BLANK"),IF(INDEX('Census Input Tab'!$H$33:$H$517,MATCH(ROW()-3,'Census Input Tab'!$Z$33:$Z$517,0))="EE",1,0)))</f>
        <v/>
      </c>
    </row>
    <row r="33" spans="1:6">
      <c r="A33" s="79" t="str">
        <f>IF(ROW()-3&gt;MAX('Census Input Tab'!$Z$33:$Z$517),"",IF(OR(INDEX('Census Input Tab'!$O$33:$O$517,MATCH(ROW()-3,'Census Input Tab'!$Z$33:$Z$517,0))="NO",INDEX('Census Input Tab'!$O$33:$O$517,MATCH(ROW()-3,'Census Input Tab'!$Z$33:$Z$517,0))="BLANK"),IF(INDEX('Census Input Tab'!$O$33:$O$517,MATCH(ROW()-3,'Census Input Tab'!$Z$33:$Z$517,0))="NO","Missing Data","BLANK"),INDEX('Census Input Tab'!$A$33:$A$517,MATCH(ROW()-3,'Census Input Tab'!$Z$33:$Z$517,0))))</f>
        <v/>
      </c>
      <c r="B33"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Tab'!$B$33:$B$517,MATCH(ROW()-3,'Census Input Tab'!$Z$33:$Z$517,0))))</f>
        <v/>
      </c>
      <c r="C33"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Tab'!$C$33:$C$517,MATCH(ROW()-3,'Census Input Tab'!$Z$33:$Z$517,0))))</f>
        <v/>
      </c>
      <c r="D33" s="76" t="str">
        <f>IF(ROW()-3&gt;MAX('Census Input Tab'!$Z$33:$Z$517),"",IF(OR(INDEX('Census Input Tab'!$O$33:$O$517,MATCH(ROW()-3,'Census Input Tab'!$Z$33:$Z$517,0))="NO",INDEX('Census Input Tab'!$O$33:$O$517,MATCH(ROW()-3,'Census Input Tab'!$Z$33:$Z$517,0))="BLANK"),IF(INDEX('Census Input Tab'!$O$33:$O$517,MATCH(ROW()-3,'Census Input Tab'!$Z$33:$Z$517,0))="NO","Missing Data","BLANK"),INDEX('Census Input Tab'!$D$33:$D$517,MATCH(ROW()-3,'Census Input Tab'!$Z$33:$Z$517,0))))</f>
        <v/>
      </c>
      <c r="E33" s="77" t="str">
        <f>IF(ROW()-3&gt;MAX('Census Input Tab'!$Z$33:$Z$517),"",IF(OR(INDEX('Census Input Tab'!$O$33:$O$517,MATCH(ROW()-3,'Census Input Tab'!$Z$33:$Z$517,0))="NO",INDEX('Census Input Tab'!$O$33:$O$517,MATCH(ROW()-3,'Census Input Tab'!$Z$33:$Z$517,0))="BLANK"),IF(INDEX('Census Input Tab'!$O$33:$O$517,MATCH(ROW()-3,'Census Input Tab'!$Z$33:$Z$517,0))="NO","Missing Data","BLANK"),INDEX('Census Input Tab'!$E$33:$E$517,MATCH(ROW()-3,'Census Input Tab'!$Z$33:$Z$517,0))))</f>
        <v/>
      </c>
      <c r="F33" s="78" t="str">
        <f>IF(ROW()-3&gt;MAX('Census Input Tab'!$Z$33:$Z$517),"",IF(OR(INDEX('Census Input Tab'!$O$33:$O$517,MATCH(ROW()-3,'Census Input Tab'!$Z$33:$Z$517,0))="NO",INDEX('Census Input Tab'!$O$33:$O$517,MATCH(ROW()-3,'Census Input Tab'!$Z$33:$Z$517,0))="BLANK"),IF(INDEX('Census Input Tab'!$O$33:$O$517,MATCH(ROW()-3,'Census Input Tab'!$Z$33:$Z$517,0))="NO","Missing Data","BLANK"),IF(INDEX('Census Input Tab'!$H$33:$H$517,MATCH(ROW()-3,'Census Input Tab'!$Z$33:$Z$517,0))="EE",1,0)))</f>
        <v/>
      </c>
    </row>
    <row r="34" spans="1:6">
      <c r="A34" s="79" t="str">
        <f>IF(ROW()-3&gt;MAX('Census Input Tab'!$Z$33:$Z$517),"",IF(OR(INDEX('Census Input Tab'!$O$33:$O$517,MATCH(ROW()-3,'Census Input Tab'!$Z$33:$Z$517,0))="NO",INDEX('Census Input Tab'!$O$33:$O$517,MATCH(ROW()-3,'Census Input Tab'!$Z$33:$Z$517,0))="BLANK"),IF(INDEX('Census Input Tab'!$O$33:$O$517,MATCH(ROW()-3,'Census Input Tab'!$Z$33:$Z$517,0))="NO","Missing Data","BLANK"),INDEX('Census Input Tab'!$A$33:$A$517,MATCH(ROW()-3,'Census Input Tab'!$Z$33:$Z$517,0))))</f>
        <v/>
      </c>
      <c r="B34"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Tab'!$B$33:$B$517,MATCH(ROW()-3,'Census Input Tab'!$Z$33:$Z$517,0))))</f>
        <v/>
      </c>
      <c r="C34"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Tab'!$C$33:$C$517,MATCH(ROW()-3,'Census Input Tab'!$Z$33:$Z$517,0))))</f>
        <v/>
      </c>
      <c r="D34" s="76" t="str">
        <f>IF(ROW()-3&gt;MAX('Census Input Tab'!$Z$33:$Z$517),"",IF(OR(INDEX('Census Input Tab'!$O$33:$O$517,MATCH(ROW()-3,'Census Input Tab'!$Z$33:$Z$517,0))="NO",INDEX('Census Input Tab'!$O$33:$O$517,MATCH(ROW()-3,'Census Input Tab'!$Z$33:$Z$517,0))="BLANK"),IF(INDEX('Census Input Tab'!$O$33:$O$517,MATCH(ROW()-3,'Census Input Tab'!$Z$33:$Z$517,0))="NO","Missing Data","BLANK"),INDEX('Census Input Tab'!$D$33:$D$517,MATCH(ROW()-3,'Census Input Tab'!$Z$33:$Z$517,0))))</f>
        <v/>
      </c>
      <c r="E34" s="77" t="str">
        <f>IF(ROW()-3&gt;MAX('Census Input Tab'!$Z$33:$Z$517),"",IF(OR(INDEX('Census Input Tab'!$O$33:$O$517,MATCH(ROW()-3,'Census Input Tab'!$Z$33:$Z$517,0))="NO",INDEX('Census Input Tab'!$O$33:$O$517,MATCH(ROW()-3,'Census Input Tab'!$Z$33:$Z$517,0))="BLANK"),IF(INDEX('Census Input Tab'!$O$33:$O$517,MATCH(ROW()-3,'Census Input Tab'!$Z$33:$Z$517,0))="NO","Missing Data","BLANK"),INDEX('Census Input Tab'!$E$33:$E$517,MATCH(ROW()-3,'Census Input Tab'!$Z$33:$Z$517,0))))</f>
        <v/>
      </c>
      <c r="F34" s="78" t="str">
        <f>IF(ROW()-3&gt;MAX('Census Input Tab'!$Z$33:$Z$517),"",IF(OR(INDEX('Census Input Tab'!$O$33:$O$517,MATCH(ROW()-3,'Census Input Tab'!$Z$33:$Z$517,0))="NO",INDEX('Census Input Tab'!$O$33:$O$517,MATCH(ROW()-3,'Census Input Tab'!$Z$33:$Z$517,0))="BLANK"),IF(INDEX('Census Input Tab'!$O$33:$O$517,MATCH(ROW()-3,'Census Input Tab'!$Z$33:$Z$517,0))="NO","Missing Data","BLANK"),IF(INDEX('Census Input Tab'!$H$33:$H$517,MATCH(ROW()-3,'Census Input Tab'!$Z$33:$Z$517,0))="EE",1,0)))</f>
        <v/>
      </c>
    </row>
    <row r="35" spans="1:6">
      <c r="A35" s="79" t="str">
        <f>IF(ROW()-3&gt;MAX('Census Input Tab'!$Z$33:$Z$517),"",IF(OR(INDEX('Census Input Tab'!$O$33:$O$517,MATCH(ROW()-3,'Census Input Tab'!$Z$33:$Z$517,0))="NO",INDEX('Census Input Tab'!$O$33:$O$517,MATCH(ROW()-3,'Census Input Tab'!$Z$33:$Z$517,0))="BLANK"),IF(INDEX('Census Input Tab'!$O$33:$O$517,MATCH(ROW()-3,'Census Input Tab'!$Z$33:$Z$517,0))="NO","Missing Data","BLANK"),INDEX('Census Input Tab'!$A$33:$A$517,MATCH(ROW()-3,'Census Input Tab'!$Z$33:$Z$517,0))))</f>
        <v/>
      </c>
      <c r="B35"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Tab'!$B$33:$B$517,MATCH(ROW()-3,'Census Input Tab'!$Z$33:$Z$517,0))))</f>
        <v/>
      </c>
      <c r="C35"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Tab'!$C$33:$C$517,MATCH(ROW()-3,'Census Input Tab'!$Z$33:$Z$517,0))))</f>
        <v/>
      </c>
      <c r="D35" s="76" t="str">
        <f>IF(ROW()-3&gt;MAX('Census Input Tab'!$Z$33:$Z$517),"",IF(OR(INDEX('Census Input Tab'!$O$33:$O$517,MATCH(ROW()-3,'Census Input Tab'!$Z$33:$Z$517,0))="NO",INDEX('Census Input Tab'!$O$33:$O$517,MATCH(ROW()-3,'Census Input Tab'!$Z$33:$Z$517,0))="BLANK"),IF(INDEX('Census Input Tab'!$O$33:$O$517,MATCH(ROW()-3,'Census Input Tab'!$Z$33:$Z$517,0))="NO","Missing Data","BLANK"),INDEX('Census Input Tab'!$D$33:$D$517,MATCH(ROW()-3,'Census Input Tab'!$Z$33:$Z$517,0))))</f>
        <v/>
      </c>
      <c r="E35" s="77" t="str">
        <f>IF(ROW()-3&gt;MAX('Census Input Tab'!$Z$33:$Z$517),"",IF(OR(INDEX('Census Input Tab'!$O$33:$O$517,MATCH(ROW()-3,'Census Input Tab'!$Z$33:$Z$517,0))="NO",INDEX('Census Input Tab'!$O$33:$O$517,MATCH(ROW()-3,'Census Input Tab'!$Z$33:$Z$517,0))="BLANK"),IF(INDEX('Census Input Tab'!$O$33:$O$517,MATCH(ROW()-3,'Census Input Tab'!$Z$33:$Z$517,0))="NO","Missing Data","BLANK"),INDEX('Census Input Tab'!$E$33:$E$517,MATCH(ROW()-3,'Census Input Tab'!$Z$33:$Z$517,0))))</f>
        <v/>
      </c>
      <c r="F35" s="78" t="str">
        <f>IF(ROW()-3&gt;MAX('Census Input Tab'!$Z$33:$Z$517),"",IF(OR(INDEX('Census Input Tab'!$O$33:$O$517,MATCH(ROW()-3,'Census Input Tab'!$Z$33:$Z$517,0))="NO",INDEX('Census Input Tab'!$O$33:$O$517,MATCH(ROW()-3,'Census Input Tab'!$Z$33:$Z$517,0))="BLANK"),IF(INDEX('Census Input Tab'!$O$33:$O$517,MATCH(ROW()-3,'Census Input Tab'!$Z$33:$Z$517,0))="NO","Missing Data","BLANK"),IF(INDEX('Census Input Tab'!$H$33:$H$517,MATCH(ROW()-3,'Census Input Tab'!$Z$33:$Z$517,0))="EE",1,0)))</f>
        <v/>
      </c>
    </row>
    <row r="36" spans="1:6">
      <c r="A36" s="79" t="str">
        <f>IF(ROW()-3&gt;MAX('Census Input Tab'!$Z$33:$Z$517),"",IF(OR(INDEX('Census Input Tab'!$O$33:$O$517,MATCH(ROW()-3,'Census Input Tab'!$Z$33:$Z$517,0))="NO",INDEX('Census Input Tab'!$O$33:$O$517,MATCH(ROW()-3,'Census Input Tab'!$Z$33:$Z$517,0))="BLANK"),IF(INDEX('Census Input Tab'!$O$33:$O$517,MATCH(ROW()-3,'Census Input Tab'!$Z$33:$Z$517,0))="NO","Missing Data","BLANK"),INDEX('Census Input Tab'!$A$33:$A$517,MATCH(ROW()-3,'Census Input Tab'!$Z$33:$Z$517,0))))</f>
        <v/>
      </c>
      <c r="B36"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Tab'!$B$33:$B$517,MATCH(ROW()-3,'Census Input Tab'!$Z$33:$Z$517,0))))</f>
        <v/>
      </c>
      <c r="C36"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Tab'!$C$33:$C$517,MATCH(ROW()-3,'Census Input Tab'!$Z$33:$Z$517,0))))</f>
        <v/>
      </c>
      <c r="D36" s="76" t="str">
        <f>IF(ROW()-3&gt;MAX('Census Input Tab'!$Z$33:$Z$517),"",IF(OR(INDEX('Census Input Tab'!$O$33:$O$517,MATCH(ROW()-3,'Census Input Tab'!$Z$33:$Z$517,0))="NO",INDEX('Census Input Tab'!$O$33:$O$517,MATCH(ROW()-3,'Census Input Tab'!$Z$33:$Z$517,0))="BLANK"),IF(INDEX('Census Input Tab'!$O$33:$O$517,MATCH(ROW()-3,'Census Input Tab'!$Z$33:$Z$517,0))="NO","Missing Data","BLANK"),INDEX('Census Input Tab'!$D$33:$D$517,MATCH(ROW()-3,'Census Input Tab'!$Z$33:$Z$517,0))))</f>
        <v/>
      </c>
      <c r="E36" s="77" t="str">
        <f>IF(ROW()-3&gt;MAX('Census Input Tab'!$Z$33:$Z$517),"",IF(OR(INDEX('Census Input Tab'!$O$33:$O$517,MATCH(ROW()-3,'Census Input Tab'!$Z$33:$Z$517,0))="NO",INDEX('Census Input Tab'!$O$33:$O$517,MATCH(ROW()-3,'Census Input Tab'!$Z$33:$Z$517,0))="BLANK"),IF(INDEX('Census Input Tab'!$O$33:$O$517,MATCH(ROW()-3,'Census Input Tab'!$Z$33:$Z$517,0))="NO","Missing Data","BLANK"),INDEX('Census Input Tab'!$E$33:$E$517,MATCH(ROW()-3,'Census Input Tab'!$Z$33:$Z$517,0))))</f>
        <v/>
      </c>
      <c r="F36" s="78" t="str">
        <f>IF(ROW()-3&gt;MAX('Census Input Tab'!$Z$33:$Z$517),"",IF(OR(INDEX('Census Input Tab'!$O$33:$O$517,MATCH(ROW()-3,'Census Input Tab'!$Z$33:$Z$517,0))="NO",INDEX('Census Input Tab'!$O$33:$O$517,MATCH(ROW()-3,'Census Input Tab'!$Z$33:$Z$517,0))="BLANK"),IF(INDEX('Census Input Tab'!$O$33:$O$517,MATCH(ROW()-3,'Census Input Tab'!$Z$33:$Z$517,0))="NO","Missing Data","BLANK"),IF(INDEX('Census Input Tab'!$H$33:$H$517,MATCH(ROW()-3,'Census Input Tab'!$Z$33:$Z$517,0))="EE",1,0)))</f>
        <v/>
      </c>
    </row>
    <row r="37" spans="1:6">
      <c r="A37" s="79" t="str">
        <f>IF(ROW()-3&gt;MAX('Census Input Tab'!$Z$33:$Z$517),"",IF(OR(INDEX('Census Input Tab'!$O$33:$O$517,MATCH(ROW()-3,'Census Input Tab'!$Z$33:$Z$517,0))="NO",INDEX('Census Input Tab'!$O$33:$O$517,MATCH(ROW()-3,'Census Input Tab'!$Z$33:$Z$517,0))="BLANK"),IF(INDEX('Census Input Tab'!$O$33:$O$517,MATCH(ROW()-3,'Census Input Tab'!$Z$33:$Z$517,0))="NO","Missing Data","BLANK"),INDEX('Census Input Tab'!$A$33:$A$517,MATCH(ROW()-3,'Census Input Tab'!$Z$33:$Z$517,0))))</f>
        <v/>
      </c>
      <c r="B37"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Tab'!$B$33:$B$517,MATCH(ROW()-3,'Census Input Tab'!$Z$33:$Z$517,0))))</f>
        <v/>
      </c>
      <c r="C37"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Tab'!$C$33:$C$517,MATCH(ROW()-3,'Census Input Tab'!$Z$33:$Z$517,0))))</f>
        <v/>
      </c>
      <c r="D37" s="76" t="str">
        <f>IF(ROW()-3&gt;MAX('Census Input Tab'!$Z$33:$Z$517),"",IF(OR(INDEX('Census Input Tab'!$O$33:$O$517,MATCH(ROW()-3,'Census Input Tab'!$Z$33:$Z$517,0))="NO",INDEX('Census Input Tab'!$O$33:$O$517,MATCH(ROW()-3,'Census Input Tab'!$Z$33:$Z$517,0))="BLANK"),IF(INDEX('Census Input Tab'!$O$33:$O$517,MATCH(ROW()-3,'Census Input Tab'!$Z$33:$Z$517,0))="NO","Missing Data","BLANK"),INDEX('Census Input Tab'!$D$33:$D$517,MATCH(ROW()-3,'Census Input Tab'!$Z$33:$Z$517,0))))</f>
        <v/>
      </c>
      <c r="E37" s="77" t="str">
        <f>IF(ROW()-3&gt;MAX('Census Input Tab'!$Z$33:$Z$517),"",IF(OR(INDEX('Census Input Tab'!$O$33:$O$517,MATCH(ROW()-3,'Census Input Tab'!$Z$33:$Z$517,0))="NO",INDEX('Census Input Tab'!$O$33:$O$517,MATCH(ROW()-3,'Census Input Tab'!$Z$33:$Z$517,0))="BLANK"),IF(INDEX('Census Input Tab'!$O$33:$O$517,MATCH(ROW()-3,'Census Input Tab'!$Z$33:$Z$517,0))="NO","Missing Data","BLANK"),INDEX('Census Input Tab'!$E$33:$E$517,MATCH(ROW()-3,'Census Input Tab'!$Z$33:$Z$517,0))))</f>
        <v/>
      </c>
      <c r="F37" s="78" t="str">
        <f>IF(ROW()-3&gt;MAX('Census Input Tab'!$Z$33:$Z$517),"",IF(OR(INDEX('Census Input Tab'!$O$33:$O$517,MATCH(ROW()-3,'Census Input Tab'!$Z$33:$Z$517,0))="NO",INDEX('Census Input Tab'!$O$33:$O$517,MATCH(ROW()-3,'Census Input Tab'!$Z$33:$Z$517,0))="BLANK"),IF(INDEX('Census Input Tab'!$O$33:$O$517,MATCH(ROW()-3,'Census Input Tab'!$Z$33:$Z$517,0))="NO","Missing Data","BLANK"),IF(INDEX('Census Input Tab'!$H$33:$H$517,MATCH(ROW()-3,'Census Input Tab'!$Z$33:$Z$517,0))="EE",1,0)))</f>
        <v/>
      </c>
    </row>
    <row r="38" spans="1:6">
      <c r="A38" s="79" t="str">
        <f>IF(ROW()-3&gt;MAX('Census Input Tab'!$Z$33:$Z$517),"",IF(OR(INDEX('Census Input Tab'!$O$33:$O$517,MATCH(ROW()-3,'Census Input Tab'!$Z$33:$Z$517,0))="NO",INDEX('Census Input Tab'!$O$33:$O$517,MATCH(ROW()-3,'Census Input Tab'!$Z$33:$Z$517,0))="BLANK"),IF(INDEX('Census Input Tab'!$O$33:$O$517,MATCH(ROW()-3,'Census Input Tab'!$Z$33:$Z$517,0))="NO","Missing Data","BLANK"),INDEX('Census Input Tab'!$A$33:$A$517,MATCH(ROW()-3,'Census Input Tab'!$Z$33:$Z$517,0))))</f>
        <v/>
      </c>
      <c r="B38"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Tab'!$B$33:$B$517,MATCH(ROW()-3,'Census Input Tab'!$Z$33:$Z$517,0))))</f>
        <v/>
      </c>
      <c r="C38"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Tab'!$C$33:$C$517,MATCH(ROW()-3,'Census Input Tab'!$Z$33:$Z$517,0))))</f>
        <v/>
      </c>
      <c r="D38" s="76" t="str">
        <f>IF(ROW()-3&gt;MAX('Census Input Tab'!$Z$33:$Z$517),"",IF(OR(INDEX('Census Input Tab'!$O$33:$O$517,MATCH(ROW()-3,'Census Input Tab'!$Z$33:$Z$517,0))="NO",INDEX('Census Input Tab'!$O$33:$O$517,MATCH(ROW()-3,'Census Input Tab'!$Z$33:$Z$517,0))="BLANK"),IF(INDEX('Census Input Tab'!$O$33:$O$517,MATCH(ROW()-3,'Census Input Tab'!$Z$33:$Z$517,0))="NO","Missing Data","BLANK"),INDEX('Census Input Tab'!$D$33:$D$517,MATCH(ROW()-3,'Census Input Tab'!$Z$33:$Z$517,0))))</f>
        <v/>
      </c>
      <c r="E38" s="77" t="str">
        <f>IF(ROW()-3&gt;MAX('Census Input Tab'!$Z$33:$Z$517),"",IF(OR(INDEX('Census Input Tab'!$O$33:$O$517,MATCH(ROW()-3,'Census Input Tab'!$Z$33:$Z$517,0))="NO",INDEX('Census Input Tab'!$O$33:$O$517,MATCH(ROW()-3,'Census Input Tab'!$Z$33:$Z$517,0))="BLANK"),IF(INDEX('Census Input Tab'!$O$33:$O$517,MATCH(ROW()-3,'Census Input Tab'!$Z$33:$Z$517,0))="NO","Missing Data","BLANK"),INDEX('Census Input Tab'!$E$33:$E$517,MATCH(ROW()-3,'Census Input Tab'!$Z$33:$Z$517,0))))</f>
        <v/>
      </c>
      <c r="F38" s="78" t="str">
        <f>IF(ROW()-3&gt;MAX('Census Input Tab'!$Z$33:$Z$517),"",IF(OR(INDEX('Census Input Tab'!$O$33:$O$517,MATCH(ROW()-3,'Census Input Tab'!$Z$33:$Z$517,0))="NO",INDEX('Census Input Tab'!$O$33:$O$517,MATCH(ROW()-3,'Census Input Tab'!$Z$33:$Z$517,0))="BLANK"),IF(INDEX('Census Input Tab'!$O$33:$O$517,MATCH(ROW()-3,'Census Input Tab'!$Z$33:$Z$517,0))="NO","Missing Data","BLANK"),IF(INDEX('Census Input Tab'!$H$33:$H$517,MATCH(ROW()-3,'Census Input Tab'!$Z$33:$Z$517,0))="EE",1,0)))</f>
        <v/>
      </c>
    </row>
    <row r="39" spans="1:6">
      <c r="A39" s="79" t="str">
        <f>IF(ROW()-3&gt;MAX('Census Input Tab'!$Z$33:$Z$517),"",IF(OR(INDEX('Census Input Tab'!$O$33:$O$517,MATCH(ROW()-3,'Census Input Tab'!$Z$33:$Z$517,0))="NO",INDEX('Census Input Tab'!$O$33:$O$517,MATCH(ROW()-3,'Census Input Tab'!$Z$33:$Z$517,0))="BLANK"),IF(INDEX('Census Input Tab'!$O$33:$O$517,MATCH(ROW()-3,'Census Input Tab'!$Z$33:$Z$517,0))="NO","Missing Data","BLANK"),INDEX('Census Input Tab'!$A$33:$A$517,MATCH(ROW()-3,'Census Input Tab'!$Z$33:$Z$517,0))))</f>
        <v/>
      </c>
      <c r="B39"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Tab'!$B$33:$B$517,MATCH(ROW()-3,'Census Input Tab'!$Z$33:$Z$517,0))))</f>
        <v/>
      </c>
      <c r="C39"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Tab'!$C$33:$C$517,MATCH(ROW()-3,'Census Input Tab'!$Z$33:$Z$517,0))))</f>
        <v/>
      </c>
      <c r="D39" s="76" t="str">
        <f>IF(ROW()-3&gt;MAX('Census Input Tab'!$Z$33:$Z$517),"",IF(OR(INDEX('Census Input Tab'!$O$33:$O$517,MATCH(ROW()-3,'Census Input Tab'!$Z$33:$Z$517,0))="NO",INDEX('Census Input Tab'!$O$33:$O$517,MATCH(ROW()-3,'Census Input Tab'!$Z$33:$Z$517,0))="BLANK"),IF(INDEX('Census Input Tab'!$O$33:$O$517,MATCH(ROW()-3,'Census Input Tab'!$Z$33:$Z$517,0))="NO","Missing Data","BLANK"),INDEX('Census Input Tab'!$D$33:$D$517,MATCH(ROW()-3,'Census Input Tab'!$Z$33:$Z$517,0))))</f>
        <v/>
      </c>
      <c r="E39" s="77" t="str">
        <f>IF(ROW()-3&gt;MAX('Census Input Tab'!$Z$33:$Z$517),"",IF(OR(INDEX('Census Input Tab'!$O$33:$O$517,MATCH(ROW()-3,'Census Input Tab'!$Z$33:$Z$517,0))="NO",INDEX('Census Input Tab'!$O$33:$O$517,MATCH(ROW()-3,'Census Input Tab'!$Z$33:$Z$517,0))="BLANK"),IF(INDEX('Census Input Tab'!$O$33:$O$517,MATCH(ROW()-3,'Census Input Tab'!$Z$33:$Z$517,0))="NO","Missing Data","BLANK"),INDEX('Census Input Tab'!$E$33:$E$517,MATCH(ROW()-3,'Census Input Tab'!$Z$33:$Z$517,0))))</f>
        <v/>
      </c>
      <c r="F39" s="78" t="str">
        <f>IF(ROW()-3&gt;MAX('Census Input Tab'!$Z$33:$Z$517),"",IF(OR(INDEX('Census Input Tab'!$O$33:$O$517,MATCH(ROW()-3,'Census Input Tab'!$Z$33:$Z$517,0))="NO",INDEX('Census Input Tab'!$O$33:$O$517,MATCH(ROW()-3,'Census Input Tab'!$Z$33:$Z$517,0))="BLANK"),IF(INDEX('Census Input Tab'!$O$33:$O$517,MATCH(ROW()-3,'Census Input Tab'!$Z$33:$Z$517,0))="NO","Missing Data","BLANK"),IF(INDEX('Census Input Tab'!$H$33:$H$517,MATCH(ROW()-3,'Census Input Tab'!$Z$33:$Z$517,0))="EE",1,0)))</f>
        <v/>
      </c>
    </row>
    <row r="40" spans="1:6">
      <c r="A40" s="79" t="str">
        <f>IF(ROW()-3&gt;MAX('Census Input Tab'!$Z$33:$Z$517),"",IF(OR(INDEX('Census Input Tab'!$O$33:$O$517,MATCH(ROW()-3,'Census Input Tab'!$Z$33:$Z$517,0))="NO",INDEX('Census Input Tab'!$O$33:$O$517,MATCH(ROW()-3,'Census Input Tab'!$Z$33:$Z$517,0))="BLANK"),IF(INDEX('Census Input Tab'!$O$33:$O$517,MATCH(ROW()-3,'Census Input Tab'!$Z$33:$Z$517,0))="NO","Missing Data","BLANK"),INDEX('Census Input Tab'!$A$33:$A$517,MATCH(ROW()-3,'Census Input Tab'!$Z$33:$Z$517,0))))</f>
        <v/>
      </c>
      <c r="B40"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Tab'!$B$33:$B$517,MATCH(ROW()-3,'Census Input Tab'!$Z$33:$Z$517,0))))</f>
        <v/>
      </c>
      <c r="C40"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Tab'!$C$33:$C$517,MATCH(ROW()-3,'Census Input Tab'!$Z$33:$Z$517,0))))</f>
        <v/>
      </c>
      <c r="D40" s="76" t="str">
        <f>IF(ROW()-3&gt;MAX('Census Input Tab'!$Z$33:$Z$517),"",IF(OR(INDEX('Census Input Tab'!$O$33:$O$517,MATCH(ROW()-3,'Census Input Tab'!$Z$33:$Z$517,0))="NO",INDEX('Census Input Tab'!$O$33:$O$517,MATCH(ROW()-3,'Census Input Tab'!$Z$33:$Z$517,0))="BLANK"),IF(INDEX('Census Input Tab'!$O$33:$O$517,MATCH(ROW()-3,'Census Input Tab'!$Z$33:$Z$517,0))="NO","Missing Data","BLANK"),INDEX('Census Input Tab'!$D$33:$D$517,MATCH(ROW()-3,'Census Input Tab'!$Z$33:$Z$517,0))))</f>
        <v/>
      </c>
      <c r="E40" s="77" t="str">
        <f>IF(ROW()-3&gt;MAX('Census Input Tab'!$Z$33:$Z$517),"",IF(OR(INDEX('Census Input Tab'!$O$33:$O$517,MATCH(ROW()-3,'Census Input Tab'!$Z$33:$Z$517,0))="NO",INDEX('Census Input Tab'!$O$33:$O$517,MATCH(ROW()-3,'Census Input Tab'!$Z$33:$Z$517,0))="BLANK"),IF(INDEX('Census Input Tab'!$O$33:$O$517,MATCH(ROW()-3,'Census Input Tab'!$Z$33:$Z$517,0))="NO","Missing Data","BLANK"),INDEX('Census Input Tab'!$E$33:$E$517,MATCH(ROW()-3,'Census Input Tab'!$Z$33:$Z$517,0))))</f>
        <v/>
      </c>
      <c r="F40" s="78" t="str">
        <f>IF(ROW()-3&gt;MAX('Census Input Tab'!$Z$33:$Z$517),"",IF(OR(INDEX('Census Input Tab'!$O$33:$O$517,MATCH(ROW()-3,'Census Input Tab'!$Z$33:$Z$517,0))="NO",INDEX('Census Input Tab'!$O$33:$O$517,MATCH(ROW()-3,'Census Input Tab'!$Z$33:$Z$517,0))="BLANK"),IF(INDEX('Census Input Tab'!$O$33:$O$517,MATCH(ROW()-3,'Census Input Tab'!$Z$33:$Z$517,0))="NO","Missing Data","BLANK"),IF(INDEX('Census Input Tab'!$H$33:$H$517,MATCH(ROW()-3,'Census Input Tab'!$Z$33:$Z$517,0))="EE",1,0)))</f>
        <v/>
      </c>
    </row>
    <row r="41" spans="1:6">
      <c r="A41" s="79" t="str">
        <f>IF(ROW()-3&gt;MAX('Census Input Tab'!$Z$33:$Z$517),"",IF(OR(INDEX('Census Input Tab'!$O$33:$O$517,MATCH(ROW()-3,'Census Input Tab'!$Z$33:$Z$517,0))="NO",INDEX('Census Input Tab'!$O$33:$O$517,MATCH(ROW()-3,'Census Input Tab'!$Z$33:$Z$517,0))="BLANK"),IF(INDEX('Census Input Tab'!$O$33:$O$517,MATCH(ROW()-3,'Census Input Tab'!$Z$33:$Z$517,0))="NO","Missing Data","BLANK"),INDEX('Census Input Tab'!$A$33:$A$517,MATCH(ROW()-3,'Census Input Tab'!$Z$33:$Z$517,0))))</f>
        <v/>
      </c>
      <c r="B41"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Tab'!$B$33:$B$517,MATCH(ROW()-3,'Census Input Tab'!$Z$33:$Z$517,0))))</f>
        <v/>
      </c>
      <c r="C41"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Tab'!$C$33:$C$517,MATCH(ROW()-3,'Census Input Tab'!$Z$33:$Z$517,0))))</f>
        <v/>
      </c>
      <c r="D41" s="76" t="str">
        <f>IF(ROW()-3&gt;MAX('Census Input Tab'!$Z$33:$Z$517),"",IF(OR(INDEX('Census Input Tab'!$O$33:$O$517,MATCH(ROW()-3,'Census Input Tab'!$Z$33:$Z$517,0))="NO",INDEX('Census Input Tab'!$O$33:$O$517,MATCH(ROW()-3,'Census Input Tab'!$Z$33:$Z$517,0))="BLANK"),IF(INDEX('Census Input Tab'!$O$33:$O$517,MATCH(ROW()-3,'Census Input Tab'!$Z$33:$Z$517,0))="NO","Missing Data","BLANK"),INDEX('Census Input Tab'!$D$33:$D$517,MATCH(ROW()-3,'Census Input Tab'!$Z$33:$Z$517,0))))</f>
        <v/>
      </c>
      <c r="E41" s="77" t="str">
        <f>IF(ROW()-3&gt;MAX('Census Input Tab'!$Z$33:$Z$517),"",IF(OR(INDEX('Census Input Tab'!$O$33:$O$517,MATCH(ROW()-3,'Census Input Tab'!$Z$33:$Z$517,0))="NO",INDEX('Census Input Tab'!$O$33:$O$517,MATCH(ROW()-3,'Census Input Tab'!$Z$33:$Z$517,0))="BLANK"),IF(INDEX('Census Input Tab'!$O$33:$O$517,MATCH(ROW()-3,'Census Input Tab'!$Z$33:$Z$517,0))="NO","Missing Data","BLANK"),INDEX('Census Input Tab'!$E$33:$E$517,MATCH(ROW()-3,'Census Input Tab'!$Z$33:$Z$517,0))))</f>
        <v/>
      </c>
      <c r="F41" s="78" t="str">
        <f>IF(ROW()-3&gt;MAX('Census Input Tab'!$Z$33:$Z$517),"",IF(OR(INDEX('Census Input Tab'!$O$33:$O$517,MATCH(ROW()-3,'Census Input Tab'!$Z$33:$Z$517,0))="NO",INDEX('Census Input Tab'!$O$33:$O$517,MATCH(ROW()-3,'Census Input Tab'!$Z$33:$Z$517,0))="BLANK"),IF(INDEX('Census Input Tab'!$O$33:$O$517,MATCH(ROW()-3,'Census Input Tab'!$Z$33:$Z$517,0))="NO","Missing Data","BLANK"),IF(INDEX('Census Input Tab'!$H$33:$H$517,MATCH(ROW()-3,'Census Input Tab'!$Z$33:$Z$517,0))="EE",1,0)))</f>
        <v/>
      </c>
    </row>
    <row r="42" spans="1:6">
      <c r="A42" s="79" t="str">
        <f>IF(ROW()-3&gt;MAX('Census Input Tab'!$Z$33:$Z$517),"",IF(OR(INDEX('Census Input Tab'!$O$33:$O$517,MATCH(ROW()-3,'Census Input Tab'!$Z$33:$Z$517,0))="NO",INDEX('Census Input Tab'!$O$33:$O$517,MATCH(ROW()-3,'Census Input Tab'!$Z$33:$Z$517,0))="BLANK"),IF(INDEX('Census Input Tab'!$O$33:$O$517,MATCH(ROW()-3,'Census Input Tab'!$Z$33:$Z$517,0))="NO","Missing Data","BLANK"),INDEX('Census Input Tab'!$A$33:$A$517,MATCH(ROW()-3,'Census Input Tab'!$Z$33:$Z$517,0))))</f>
        <v/>
      </c>
      <c r="B42"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Tab'!$B$33:$B$517,MATCH(ROW()-3,'Census Input Tab'!$Z$33:$Z$517,0))))</f>
        <v/>
      </c>
      <c r="C42"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Tab'!$C$33:$C$517,MATCH(ROW()-3,'Census Input Tab'!$Z$33:$Z$517,0))))</f>
        <v/>
      </c>
      <c r="D42" s="76" t="str">
        <f>IF(ROW()-3&gt;MAX('Census Input Tab'!$Z$33:$Z$517),"",IF(OR(INDEX('Census Input Tab'!$O$33:$O$517,MATCH(ROW()-3,'Census Input Tab'!$Z$33:$Z$517,0))="NO",INDEX('Census Input Tab'!$O$33:$O$517,MATCH(ROW()-3,'Census Input Tab'!$Z$33:$Z$517,0))="BLANK"),IF(INDEX('Census Input Tab'!$O$33:$O$517,MATCH(ROW()-3,'Census Input Tab'!$Z$33:$Z$517,0))="NO","Missing Data","BLANK"),INDEX('Census Input Tab'!$D$33:$D$517,MATCH(ROW()-3,'Census Input Tab'!$Z$33:$Z$517,0))))</f>
        <v/>
      </c>
      <c r="E42" s="77" t="str">
        <f>IF(ROW()-3&gt;MAX('Census Input Tab'!$Z$33:$Z$517),"",IF(OR(INDEX('Census Input Tab'!$O$33:$O$517,MATCH(ROW()-3,'Census Input Tab'!$Z$33:$Z$517,0))="NO",INDEX('Census Input Tab'!$O$33:$O$517,MATCH(ROW()-3,'Census Input Tab'!$Z$33:$Z$517,0))="BLANK"),IF(INDEX('Census Input Tab'!$O$33:$O$517,MATCH(ROW()-3,'Census Input Tab'!$Z$33:$Z$517,0))="NO","Missing Data","BLANK"),INDEX('Census Input Tab'!$E$33:$E$517,MATCH(ROW()-3,'Census Input Tab'!$Z$33:$Z$517,0))))</f>
        <v/>
      </c>
      <c r="F42" s="78" t="str">
        <f>IF(ROW()-3&gt;MAX('Census Input Tab'!$Z$33:$Z$517),"",IF(OR(INDEX('Census Input Tab'!$O$33:$O$517,MATCH(ROW()-3,'Census Input Tab'!$Z$33:$Z$517,0))="NO",INDEX('Census Input Tab'!$O$33:$O$517,MATCH(ROW()-3,'Census Input Tab'!$Z$33:$Z$517,0))="BLANK"),IF(INDEX('Census Input Tab'!$O$33:$O$517,MATCH(ROW()-3,'Census Input Tab'!$Z$33:$Z$517,0))="NO","Missing Data","BLANK"),IF(INDEX('Census Input Tab'!$H$33:$H$517,MATCH(ROW()-3,'Census Input Tab'!$Z$33:$Z$517,0))="EE",1,0)))</f>
        <v/>
      </c>
    </row>
    <row r="43" spans="1:6">
      <c r="A43" s="79" t="str">
        <f>IF(ROW()-3&gt;MAX('Census Input Tab'!$Z$33:$Z$517),"",IF(OR(INDEX('Census Input Tab'!$O$33:$O$517,MATCH(ROW()-3,'Census Input Tab'!$Z$33:$Z$517,0))="NO",INDEX('Census Input Tab'!$O$33:$O$517,MATCH(ROW()-3,'Census Input Tab'!$Z$33:$Z$517,0))="BLANK"),IF(INDEX('Census Input Tab'!$O$33:$O$517,MATCH(ROW()-3,'Census Input Tab'!$Z$33:$Z$517,0))="NO","Missing Data","BLANK"),INDEX('Census Input Tab'!$A$33:$A$517,MATCH(ROW()-3,'Census Input Tab'!$Z$33:$Z$517,0))))</f>
        <v/>
      </c>
      <c r="B43"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Tab'!$B$33:$B$517,MATCH(ROW()-3,'Census Input Tab'!$Z$33:$Z$517,0))))</f>
        <v/>
      </c>
      <c r="C43"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Tab'!$C$33:$C$517,MATCH(ROW()-3,'Census Input Tab'!$Z$33:$Z$517,0))))</f>
        <v/>
      </c>
      <c r="D43" s="76" t="str">
        <f>IF(ROW()-3&gt;MAX('Census Input Tab'!$Z$33:$Z$517),"",IF(OR(INDEX('Census Input Tab'!$O$33:$O$517,MATCH(ROW()-3,'Census Input Tab'!$Z$33:$Z$517,0))="NO",INDEX('Census Input Tab'!$O$33:$O$517,MATCH(ROW()-3,'Census Input Tab'!$Z$33:$Z$517,0))="BLANK"),IF(INDEX('Census Input Tab'!$O$33:$O$517,MATCH(ROW()-3,'Census Input Tab'!$Z$33:$Z$517,0))="NO","Missing Data","BLANK"),INDEX('Census Input Tab'!$D$33:$D$517,MATCH(ROW()-3,'Census Input Tab'!$Z$33:$Z$517,0))))</f>
        <v/>
      </c>
      <c r="E43" s="77" t="str">
        <f>IF(ROW()-3&gt;MAX('Census Input Tab'!$Z$33:$Z$517),"",IF(OR(INDEX('Census Input Tab'!$O$33:$O$517,MATCH(ROW()-3,'Census Input Tab'!$Z$33:$Z$517,0))="NO",INDEX('Census Input Tab'!$O$33:$O$517,MATCH(ROW()-3,'Census Input Tab'!$Z$33:$Z$517,0))="BLANK"),IF(INDEX('Census Input Tab'!$O$33:$O$517,MATCH(ROW()-3,'Census Input Tab'!$Z$33:$Z$517,0))="NO","Missing Data","BLANK"),INDEX('Census Input Tab'!$E$33:$E$517,MATCH(ROW()-3,'Census Input Tab'!$Z$33:$Z$517,0))))</f>
        <v/>
      </c>
      <c r="F43" s="78" t="str">
        <f>IF(ROW()-3&gt;MAX('Census Input Tab'!$Z$33:$Z$517),"",IF(OR(INDEX('Census Input Tab'!$O$33:$O$517,MATCH(ROW()-3,'Census Input Tab'!$Z$33:$Z$517,0))="NO",INDEX('Census Input Tab'!$O$33:$O$517,MATCH(ROW()-3,'Census Input Tab'!$Z$33:$Z$517,0))="BLANK"),IF(INDEX('Census Input Tab'!$O$33:$O$517,MATCH(ROW()-3,'Census Input Tab'!$Z$33:$Z$517,0))="NO","Missing Data","BLANK"),IF(INDEX('Census Input Tab'!$H$33:$H$517,MATCH(ROW()-3,'Census Input Tab'!$Z$33:$Z$517,0))="EE",1,0)))</f>
        <v/>
      </c>
    </row>
    <row r="44" spans="1:6">
      <c r="A44" s="79" t="str">
        <f>IF(ROW()-3&gt;MAX('Census Input Tab'!$Z$33:$Z$517),"",IF(OR(INDEX('Census Input Tab'!$O$33:$O$517,MATCH(ROW()-3,'Census Input Tab'!$Z$33:$Z$517,0))="NO",INDEX('Census Input Tab'!$O$33:$O$517,MATCH(ROW()-3,'Census Input Tab'!$Z$33:$Z$517,0))="BLANK"),IF(INDEX('Census Input Tab'!$O$33:$O$517,MATCH(ROW()-3,'Census Input Tab'!$Z$33:$Z$517,0))="NO","Missing Data","BLANK"),INDEX('Census Input Tab'!$A$33:$A$517,MATCH(ROW()-3,'Census Input Tab'!$Z$33:$Z$517,0))))</f>
        <v/>
      </c>
      <c r="B44"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Tab'!$B$33:$B$517,MATCH(ROW()-3,'Census Input Tab'!$Z$33:$Z$517,0))))</f>
        <v/>
      </c>
      <c r="C44"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Tab'!$C$33:$C$517,MATCH(ROW()-3,'Census Input Tab'!$Z$33:$Z$517,0))))</f>
        <v/>
      </c>
      <c r="D44" s="76" t="str">
        <f>IF(ROW()-3&gt;MAX('Census Input Tab'!$Z$33:$Z$517),"",IF(OR(INDEX('Census Input Tab'!$O$33:$O$517,MATCH(ROW()-3,'Census Input Tab'!$Z$33:$Z$517,0))="NO",INDEX('Census Input Tab'!$O$33:$O$517,MATCH(ROW()-3,'Census Input Tab'!$Z$33:$Z$517,0))="BLANK"),IF(INDEX('Census Input Tab'!$O$33:$O$517,MATCH(ROW()-3,'Census Input Tab'!$Z$33:$Z$517,0))="NO","Missing Data","BLANK"),INDEX('Census Input Tab'!$D$33:$D$517,MATCH(ROW()-3,'Census Input Tab'!$Z$33:$Z$517,0))))</f>
        <v/>
      </c>
      <c r="E44" s="77" t="str">
        <f>IF(ROW()-3&gt;MAX('Census Input Tab'!$Z$33:$Z$517),"",IF(OR(INDEX('Census Input Tab'!$O$33:$O$517,MATCH(ROW()-3,'Census Input Tab'!$Z$33:$Z$517,0))="NO",INDEX('Census Input Tab'!$O$33:$O$517,MATCH(ROW()-3,'Census Input Tab'!$Z$33:$Z$517,0))="BLANK"),IF(INDEX('Census Input Tab'!$O$33:$O$517,MATCH(ROW()-3,'Census Input Tab'!$Z$33:$Z$517,0))="NO","Missing Data","BLANK"),INDEX('Census Input Tab'!$E$33:$E$517,MATCH(ROW()-3,'Census Input Tab'!$Z$33:$Z$517,0))))</f>
        <v/>
      </c>
      <c r="F44" s="78" t="str">
        <f>IF(ROW()-3&gt;MAX('Census Input Tab'!$Z$33:$Z$517),"",IF(OR(INDEX('Census Input Tab'!$O$33:$O$517,MATCH(ROW()-3,'Census Input Tab'!$Z$33:$Z$517,0))="NO",INDEX('Census Input Tab'!$O$33:$O$517,MATCH(ROW()-3,'Census Input Tab'!$Z$33:$Z$517,0))="BLANK"),IF(INDEX('Census Input Tab'!$O$33:$O$517,MATCH(ROW()-3,'Census Input Tab'!$Z$33:$Z$517,0))="NO","Missing Data","BLANK"),IF(INDEX('Census Input Tab'!$H$33:$H$517,MATCH(ROW()-3,'Census Input Tab'!$Z$33:$Z$517,0))="EE",1,0)))</f>
        <v/>
      </c>
    </row>
    <row r="45" spans="1:6">
      <c r="A45" s="79" t="str">
        <f>IF(ROW()-3&gt;MAX('Census Input Tab'!$Z$33:$Z$517),"",IF(OR(INDEX('Census Input Tab'!$O$33:$O$517,MATCH(ROW()-3,'Census Input Tab'!$Z$33:$Z$517,0))="NO",INDEX('Census Input Tab'!$O$33:$O$517,MATCH(ROW()-3,'Census Input Tab'!$Z$33:$Z$517,0))="BLANK"),IF(INDEX('Census Input Tab'!$O$33:$O$517,MATCH(ROW()-3,'Census Input Tab'!$Z$33:$Z$517,0))="NO","Missing Data","BLANK"),INDEX('Census Input Tab'!$A$33:$A$517,MATCH(ROW()-3,'Census Input Tab'!$Z$33:$Z$517,0))))</f>
        <v/>
      </c>
      <c r="B45"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Tab'!$B$33:$B$517,MATCH(ROW()-3,'Census Input Tab'!$Z$33:$Z$517,0))))</f>
        <v/>
      </c>
      <c r="C45"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Tab'!$C$33:$C$517,MATCH(ROW()-3,'Census Input Tab'!$Z$33:$Z$517,0))))</f>
        <v/>
      </c>
      <c r="D45" s="76" t="str">
        <f>IF(ROW()-3&gt;MAX('Census Input Tab'!$Z$33:$Z$517),"",IF(OR(INDEX('Census Input Tab'!$O$33:$O$517,MATCH(ROW()-3,'Census Input Tab'!$Z$33:$Z$517,0))="NO",INDEX('Census Input Tab'!$O$33:$O$517,MATCH(ROW()-3,'Census Input Tab'!$Z$33:$Z$517,0))="BLANK"),IF(INDEX('Census Input Tab'!$O$33:$O$517,MATCH(ROW()-3,'Census Input Tab'!$Z$33:$Z$517,0))="NO","Missing Data","BLANK"),INDEX('Census Input Tab'!$D$33:$D$517,MATCH(ROW()-3,'Census Input Tab'!$Z$33:$Z$517,0))))</f>
        <v/>
      </c>
      <c r="E45" s="77" t="str">
        <f>IF(ROW()-3&gt;MAX('Census Input Tab'!$Z$33:$Z$517),"",IF(OR(INDEX('Census Input Tab'!$O$33:$O$517,MATCH(ROW()-3,'Census Input Tab'!$Z$33:$Z$517,0))="NO",INDEX('Census Input Tab'!$O$33:$O$517,MATCH(ROW()-3,'Census Input Tab'!$Z$33:$Z$517,0))="BLANK"),IF(INDEX('Census Input Tab'!$O$33:$O$517,MATCH(ROW()-3,'Census Input Tab'!$Z$33:$Z$517,0))="NO","Missing Data","BLANK"),INDEX('Census Input Tab'!$E$33:$E$517,MATCH(ROW()-3,'Census Input Tab'!$Z$33:$Z$517,0))))</f>
        <v/>
      </c>
      <c r="F45" s="78" t="str">
        <f>IF(ROW()-3&gt;MAX('Census Input Tab'!$Z$33:$Z$517),"",IF(OR(INDEX('Census Input Tab'!$O$33:$O$517,MATCH(ROW()-3,'Census Input Tab'!$Z$33:$Z$517,0))="NO",INDEX('Census Input Tab'!$O$33:$O$517,MATCH(ROW()-3,'Census Input Tab'!$Z$33:$Z$517,0))="BLANK"),IF(INDEX('Census Input Tab'!$O$33:$O$517,MATCH(ROW()-3,'Census Input Tab'!$Z$33:$Z$517,0))="NO","Missing Data","BLANK"),IF(INDEX('Census Input Tab'!$H$33:$H$517,MATCH(ROW()-3,'Census Input Tab'!$Z$33:$Z$517,0))="EE",1,0)))</f>
        <v/>
      </c>
    </row>
    <row r="46" spans="1:6">
      <c r="A46" s="79" t="str">
        <f>IF(ROW()-3&gt;MAX('Census Input Tab'!$Z$33:$Z$517),"",IF(OR(INDEX('Census Input Tab'!$O$33:$O$517,MATCH(ROW()-3,'Census Input Tab'!$Z$33:$Z$517,0))="NO",INDEX('Census Input Tab'!$O$33:$O$517,MATCH(ROW()-3,'Census Input Tab'!$Z$33:$Z$517,0))="BLANK"),IF(INDEX('Census Input Tab'!$O$33:$O$517,MATCH(ROW()-3,'Census Input Tab'!$Z$33:$Z$517,0))="NO","Missing Data","BLANK"),INDEX('Census Input Tab'!$A$33:$A$517,MATCH(ROW()-3,'Census Input Tab'!$Z$33:$Z$517,0))))</f>
        <v/>
      </c>
      <c r="B46"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Tab'!$B$33:$B$517,MATCH(ROW()-3,'Census Input Tab'!$Z$33:$Z$517,0))))</f>
        <v/>
      </c>
      <c r="C46"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Tab'!$C$33:$C$517,MATCH(ROW()-3,'Census Input Tab'!$Z$33:$Z$517,0))))</f>
        <v/>
      </c>
      <c r="D46" s="76" t="str">
        <f>IF(ROW()-3&gt;MAX('Census Input Tab'!$Z$33:$Z$517),"",IF(OR(INDEX('Census Input Tab'!$O$33:$O$517,MATCH(ROW()-3,'Census Input Tab'!$Z$33:$Z$517,0))="NO",INDEX('Census Input Tab'!$O$33:$O$517,MATCH(ROW()-3,'Census Input Tab'!$Z$33:$Z$517,0))="BLANK"),IF(INDEX('Census Input Tab'!$O$33:$O$517,MATCH(ROW()-3,'Census Input Tab'!$Z$33:$Z$517,0))="NO","Missing Data","BLANK"),INDEX('Census Input Tab'!$D$33:$D$517,MATCH(ROW()-3,'Census Input Tab'!$Z$33:$Z$517,0))))</f>
        <v/>
      </c>
      <c r="E46" s="77" t="str">
        <f>IF(ROW()-3&gt;MAX('Census Input Tab'!$Z$33:$Z$517),"",IF(OR(INDEX('Census Input Tab'!$O$33:$O$517,MATCH(ROW()-3,'Census Input Tab'!$Z$33:$Z$517,0))="NO",INDEX('Census Input Tab'!$O$33:$O$517,MATCH(ROW()-3,'Census Input Tab'!$Z$33:$Z$517,0))="BLANK"),IF(INDEX('Census Input Tab'!$O$33:$O$517,MATCH(ROW()-3,'Census Input Tab'!$Z$33:$Z$517,0))="NO","Missing Data","BLANK"),INDEX('Census Input Tab'!$E$33:$E$517,MATCH(ROW()-3,'Census Input Tab'!$Z$33:$Z$517,0))))</f>
        <v/>
      </c>
      <c r="F46" s="78" t="str">
        <f>IF(ROW()-3&gt;MAX('Census Input Tab'!$Z$33:$Z$517),"",IF(OR(INDEX('Census Input Tab'!$O$33:$O$517,MATCH(ROW()-3,'Census Input Tab'!$Z$33:$Z$517,0))="NO",INDEX('Census Input Tab'!$O$33:$O$517,MATCH(ROW()-3,'Census Input Tab'!$Z$33:$Z$517,0))="BLANK"),IF(INDEX('Census Input Tab'!$O$33:$O$517,MATCH(ROW()-3,'Census Input Tab'!$Z$33:$Z$517,0))="NO","Missing Data","BLANK"),IF(INDEX('Census Input Tab'!$H$33:$H$517,MATCH(ROW()-3,'Census Input Tab'!$Z$33:$Z$517,0))="EE",1,0)))</f>
        <v/>
      </c>
    </row>
    <row r="47" spans="1:6">
      <c r="A47" s="79" t="str">
        <f>IF(ROW()-3&gt;MAX('Census Input Tab'!$Z$33:$Z$517),"",IF(OR(INDEX('Census Input Tab'!$O$33:$O$517,MATCH(ROW()-3,'Census Input Tab'!$Z$33:$Z$517,0))="NO",INDEX('Census Input Tab'!$O$33:$O$517,MATCH(ROW()-3,'Census Input Tab'!$Z$33:$Z$517,0))="BLANK"),IF(INDEX('Census Input Tab'!$O$33:$O$517,MATCH(ROW()-3,'Census Input Tab'!$Z$33:$Z$517,0))="NO","Missing Data","BLANK"),INDEX('Census Input Tab'!$A$33:$A$517,MATCH(ROW()-3,'Census Input Tab'!$Z$33:$Z$517,0))))</f>
        <v/>
      </c>
      <c r="B47"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Tab'!$B$33:$B$517,MATCH(ROW()-3,'Census Input Tab'!$Z$33:$Z$517,0))))</f>
        <v/>
      </c>
      <c r="C47"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Tab'!$C$33:$C$517,MATCH(ROW()-3,'Census Input Tab'!$Z$33:$Z$517,0))))</f>
        <v/>
      </c>
      <c r="D47" s="76" t="str">
        <f>IF(ROW()-3&gt;MAX('Census Input Tab'!$Z$33:$Z$517),"",IF(OR(INDEX('Census Input Tab'!$O$33:$O$517,MATCH(ROW()-3,'Census Input Tab'!$Z$33:$Z$517,0))="NO",INDEX('Census Input Tab'!$O$33:$O$517,MATCH(ROW()-3,'Census Input Tab'!$Z$33:$Z$517,0))="BLANK"),IF(INDEX('Census Input Tab'!$O$33:$O$517,MATCH(ROW()-3,'Census Input Tab'!$Z$33:$Z$517,0))="NO","Missing Data","BLANK"),INDEX('Census Input Tab'!$D$33:$D$517,MATCH(ROW()-3,'Census Input Tab'!$Z$33:$Z$517,0))))</f>
        <v/>
      </c>
      <c r="E47" s="77" t="str">
        <f>IF(ROW()-3&gt;MAX('Census Input Tab'!$Z$33:$Z$517),"",IF(OR(INDEX('Census Input Tab'!$O$33:$O$517,MATCH(ROW()-3,'Census Input Tab'!$Z$33:$Z$517,0))="NO",INDEX('Census Input Tab'!$O$33:$O$517,MATCH(ROW()-3,'Census Input Tab'!$Z$33:$Z$517,0))="BLANK"),IF(INDEX('Census Input Tab'!$O$33:$O$517,MATCH(ROW()-3,'Census Input Tab'!$Z$33:$Z$517,0))="NO","Missing Data","BLANK"),INDEX('Census Input Tab'!$E$33:$E$517,MATCH(ROW()-3,'Census Input Tab'!$Z$33:$Z$517,0))))</f>
        <v/>
      </c>
      <c r="F47" s="78" t="str">
        <f>IF(ROW()-3&gt;MAX('Census Input Tab'!$Z$33:$Z$517),"",IF(OR(INDEX('Census Input Tab'!$O$33:$O$517,MATCH(ROW()-3,'Census Input Tab'!$Z$33:$Z$517,0))="NO",INDEX('Census Input Tab'!$O$33:$O$517,MATCH(ROW()-3,'Census Input Tab'!$Z$33:$Z$517,0))="BLANK"),IF(INDEX('Census Input Tab'!$O$33:$O$517,MATCH(ROW()-3,'Census Input Tab'!$Z$33:$Z$517,0))="NO","Missing Data","BLANK"),IF(INDEX('Census Input Tab'!$H$33:$H$517,MATCH(ROW()-3,'Census Input Tab'!$Z$33:$Z$517,0))="EE",1,0)))</f>
        <v/>
      </c>
    </row>
    <row r="48" spans="1:6">
      <c r="A48" s="79" t="str">
        <f>IF(ROW()-3&gt;MAX('Census Input Tab'!$Z$33:$Z$517),"",IF(OR(INDEX('Census Input Tab'!$O$33:$O$517,MATCH(ROW()-3,'Census Input Tab'!$Z$33:$Z$517,0))="NO",INDEX('Census Input Tab'!$O$33:$O$517,MATCH(ROW()-3,'Census Input Tab'!$Z$33:$Z$517,0))="BLANK"),IF(INDEX('Census Input Tab'!$O$33:$O$517,MATCH(ROW()-3,'Census Input Tab'!$Z$33:$Z$517,0))="NO","Missing Data","BLANK"),INDEX('Census Input Tab'!$A$33:$A$517,MATCH(ROW()-3,'Census Input Tab'!$Z$33:$Z$517,0))))</f>
        <v/>
      </c>
      <c r="B48"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Tab'!$B$33:$B$517,MATCH(ROW()-3,'Census Input Tab'!$Z$33:$Z$517,0))))</f>
        <v/>
      </c>
      <c r="C48"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Tab'!$C$33:$C$517,MATCH(ROW()-3,'Census Input Tab'!$Z$33:$Z$517,0))))</f>
        <v/>
      </c>
      <c r="D48" s="76" t="str">
        <f>IF(ROW()-3&gt;MAX('Census Input Tab'!$Z$33:$Z$517),"",IF(OR(INDEX('Census Input Tab'!$O$33:$O$517,MATCH(ROW()-3,'Census Input Tab'!$Z$33:$Z$517,0))="NO",INDEX('Census Input Tab'!$O$33:$O$517,MATCH(ROW()-3,'Census Input Tab'!$Z$33:$Z$517,0))="BLANK"),IF(INDEX('Census Input Tab'!$O$33:$O$517,MATCH(ROW()-3,'Census Input Tab'!$Z$33:$Z$517,0))="NO","Missing Data","BLANK"),INDEX('Census Input Tab'!$D$33:$D$517,MATCH(ROW()-3,'Census Input Tab'!$Z$33:$Z$517,0))))</f>
        <v/>
      </c>
      <c r="E48" s="77" t="str">
        <f>IF(ROW()-3&gt;MAX('Census Input Tab'!$Z$33:$Z$517),"",IF(OR(INDEX('Census Input Tab'!$O$33:$O$517,MATCH(ROW()-3,'Census Input Tab'!$Z$33:$Z$517,0))="NO",INDEX('Census Input Tab'!$O$33:$O$517,MATCH(ROW()-3,'Census Input Tab'!$Z$33:$Z$517,0))="BLANK"),IF(INDEX('Census Input Tab'!$O$33:$O$517,MATCH(ROW()-3,'Census Input Tab'!$Z$33:$Z$517,0))="NO","Missing Data","BLANK"),INDEX('Census Input Tab'!$E$33:$E$517,MATCH(ROW()-3,'Census Input Tab'!$Z$33:$Z$517,0))))</f>
        <v/>
      </c>
      <c r="F48" s="78" t="str">
        <f>IF(ROW()-3&gt;MAX('Census Input Tab'!$Z$33:$Z$517),"",IF(OR(INDEX('Census Input Tab'!$O$33:$O$517,MATCH(ROW()-3,'Census Input Tab'!$Z$33:$Z$517,0))="NO",INDEX('Census Input Tab'!$O$33:$O$517,MATCH(ROW()-3,'Census Input Tab'!$Z$33:$Z$517,0))="BLANK"),IF(INDEX('Census Input Tab'!$O$33:$O$517,MATCH(ROW()-3,'Census Input Tab'!$Z$33:$Z$517,0))="NO","Missing Data","BLANK"),IF(INDEX('Census Input Tab'!$H$33:$H$517,MATCH(ROW()-3,'Census Input Tab'!$Z$33:$Z$517,0))="EE",1,0)))</f>
        <v/>
      </c>
    </row>
    <row r="49" spans="1:6">
      <c r="A49" s="79" t="str">
        <f>IF(ROW()-3&gt;MAX('Census Input Tab'!$Z$33:$Z$517),"",IF(OR(INDEX('Census Input Tab'!$O$33:$O$517,MATCH(ROW()-3,'Census Input Tab'!$Z$33:$Z$517,0))="NO",INDEX('Census Input Tab'!$O$33:$O$517,MATCH(ROW()-3,'Census Input Tab'!$Z$33:$Z$517,0))="BLANK"),IF(INDEX('Census Input Tab'!$O$33:$O$517,MATCH(ROW()-3,'Census Input Tab'!$Z$33:$Z$517,0))="NO","Missing Data","BLANK"),INDEX('Census Input Tab'!$A$33:$A$517,MATCH(ROW()-3,'Census Input Tab'!$Z$33:$Z$517,0))))</f>
        <v/>
      </c>
      <c r="B49"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Tab'!$B$33:$B$517,MATCH(ROW()-3,'Census Input Tab'!$Z$33:$Z$517,0))))</f>
        <v/>
      </c>
      <c r="C49"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Tab'!$C$33:$C$517,MATCH(ROW()-3,'Census Input Tab'!$Z$33:$Z$517,0))))</f>
        <v/>
      </c>
      <c r="D49" s="76" t="str">
        <f>IF(ROW()-3&gt;MAX('Census Input Tab'!$Z$33:$Z$517),"",IF(OR(INDEX('Census Input Tab'!$O$33:$O$517,MATCH(ROW()-3,'Census Input Tab'!$Z$33:$Z$517,0))="NO",INDEX('Census Input Tab'!$O$33:$O$517,MATCH(ROW()-3,'Census Input Tab'!$Z$33:$Z$517,0))="BLANK"),IF(INDEX('Census Input Tab'!$O$33:$O$517,MATCH(ROW()-3,'Census Input Tab'!$Z$33:$Z$517,0))="NO","Missing Data","BLANK"),INDEX('Census Input Tab'!$D$33:$D$517,MATCH(ROW()-3,'Census Input Tab'!$Z$33:$Z$517,0))))</f>
        <v/>
      </c>
      <c r="E49" s="77" t="str">
        <f>IF(ROW()-3&gt;MAX('Census Input Tab'!$Z$33:$Z$517),"",IF(OR(INDEX('Census Input Tab'!$O$33:$O$517,MATCH(ROW()-3,'Census Input Tab'!$Z$33:$Z$517,0))="NO",INDEX('Census Input Tab'!$O$33:$O$517,MATCH(ROW()-3,'Census Input Tab'!$Z$33:$Z$517,0))="BLANK"),IF(INDEX('Census Input Tab'!$O$33:$O$517,MATCH(ROW()-3,'Census Input Tab'!$Z$33:$Z$517,0))="NO","Missing Data","BLANK"),INDEX('Census Input Tab'!$E$33:$E$517,MATCH(ROW()-3,'Census Input Tab'!$Z$33:$Z$517,0))))</f>
        <v/>
      </c>
      <c r="F49" s="78" t="str">
        <f>IF(ROW()-3&gt;MAX('Census Input Tab'!$Z$33:$Z$517),"",IF(OR(INDEX('Census Input Tab'!$O$33:$O$517,MATCH(ROW()-3,'Census Input Tab'!$Z$33:$Z$517,0))="NO",INDEX('Census Input Tab'!$O$33:$O$517,MATCH(ROW()-3,'Census Input Tab'!$Z$33:$Z$517,0))="BLANK"),IF(INDEX('Census Input Tab'!$O$33:$O$517,MATCH(ROW()-3,'Census Input Tab'!$Z$33:$Z$517,0))="NO","Missing Data","BLANK"),IF(INDEX('Census Input Tab'!$H$33:$H$517,MATCH(ROW()-3,'Census Input Tab'!$Z$33:$Z$517,0))="EE",1,0)))</f>
        <v/>
      </c>
    </row>
    <row r="50" spans="1:6">
      <c r="A50" s="79" t="str">
        <f>IF(ROW()-3&gt;MAX('Census Input Tab'!$Z$33:$Z$517),"",IF(OR(INDEX('Census Input Tab'!$O$33:$O$517,MATCH(ROW()-3,'Census Input Tab'!$Z$33:$Z$517,0))="NO",INDEX('Census Input Tab'!$O$33:$O$517,MATCH(ROW()-3,'Census Input Tab'!$Z$33:$Z$517,0))="BLANK"),IF(INDEX('Census Input Tab'!$O$33:$O$517,MATCH(ROW()-3,'Census Input Tab'!$Z$33:$Z$517,0))="NO","Missing Data","BLANK"),INDEX('Census Input Tab'!$A$33:$A$517,MATCH(ROW()-3,'Census Input Tab'!$Z$33:$Z$517,0))))</f>
        <v/>
      </c>
      <c r="B50"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Tab'!$B$33:$B$517,MATCH(ROW()-3,'Census Input Tab'!$Z$33:$Z$517,0))))</f>
        <v/>
      </c>
      <c r="C50"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Tab'!$C$33:$C$517,MATCH(ROW()-3,'Census Input Tab'!$Z$33:$Z$517,0))))</f>
        <v/>
      </c>
      <c r="D50" s="76" t="str">
        <f>IF(ROW()-3&gt;MAX('Census Input Tab'!$Z$33:$Z$517),"",IF(OR(INDEX('Census Input Tab'!$O$33:$O$517,MATCH(ROW()-3,'Census Input Tab'!$Z$33:$Z$517,0))="NO",INDEX('Census Input Tab'!$O$33:$O$517,MATCH(ROW()-3,'Census Input Tab'!$Z$33:$Z$517,0))="BLANK"),IF(INDEX('Census Input Tab'!$O$33:$O$517,MATCH(ROW()-3,'Census Input Tab'!$Z$33:$Z$517,0))="NO","Missing Data","BLANK"),INDEX('Census Input Tab'!$D$33:$D$517,MATCH(ROW()-3,'Census Input Tab'!$Z$33:$Z$517,0))))</f>
        <v/>
      </c>
      <c r="E50" s="77" t="str">
        <f>IF(ROW()-3&gt;MAX('Census Input Tab'!$Z$33:$Z$517),"",IF(OR(INDEX('Census Input Tab'!$O$33:$O$517,MATCH(ROW()-3,'Census Input Tab'!$Z$33:$Z$517,0))="NO",INDEX('Census Input Tab'!$O$33:$O$517,MATCH(ROW()-3,'Census Input Tab'!$Z$33:$Z$517,0))="BLANK"),IF(INDEX('Census Input Tab'!$O$33:$O$517,MATCH(ROW()-3,'Census Input Tab'!$Z$33:$Z$517,0))="NO","Missing Data","BLANK"),INDEX('Census Input Tab'!$E$33:$E$517,MATCH(ROW()-3,'Census Input Tab'!$Z$33:$Z$517,0))))</f>
        <v/>
      </c>
      <c r="F50" s="78" t="str">
        <f>IF(ROW()-3&gt;MAX('Census Input Tab'!$Z$33:$Z$517),"",IF(OR(INDEX('Census Input Tab'!$O$33:$O$517,MATCH(ROW()-3,'Census Input Tab'!$Z$33:$Z$517,0))="NO",INDEX('Census Input Tab'!$O$33:$O$517,MATCH(ROW()-3,'Census Input Tab'!$Z$33:$Z$517,0))="BLANK"),IF(INDEX('Census Input Tab'!$O$33:$O$517,MATCH(ROW()-3,'Census Input Tab'!$Z$33:$Z$517,0))="NO","Missing Data","BLANK"),IF(INDEX('Census Input Tab'!$H$33:$H$517,MATCH(ROW()-3,'Census Input Tab'!$Z$33:$Z$517,0))="EE",1,0)))</f>
        <v/>
      </c>
    </row>
    <row r="51" spans="1:6">
      <c r="A51" s="79" t="str">
        <f>IF(ROW()-3&gt;MAX('Census Input Tab'!$Z$33:$Z$517),"",IF(OR(INDEX('Census Input Tab'!$O$33:$O$517,MATCH(ROW()-3,'Census Input Tab'!$Z$33:$Z$517,0))="NO",INDEX('Census Input Tab'!$O$33:$O$517,MATCH(ROW()-3,'Census Input Tab'!$Z$33:$Z$517,0))="BLANK"),IF(INDEX('Census Input Tab'!$O$33:$O$517,MATCH(ROW()-3,'Census Input Tab'!$Z$33:$Z$517,0))="NO","Missing Data","BLANK"),INDEX('Census Input Tab'!$A$33:$A$517,MATCH(ROW()-3,'Census Input Tab'!$Z$33:$Z$517,0))))</f>
        <v/>
      </c>
      <c r="B51"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Tab'!$B$33:$B$517,MATCH(ROW()-3,'Census Input Tab'!$Z$33:$Z$517,0))))</f>
        <v/>
      </c>
      <c r="C51"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Tab'!$C$33:$C$517,MATCH(ROW()-3,'Census Input Tab'!$Z$33:$Z$517,0))))</f>
        <v/>
      </c>
      <c r="D51" s="76" t="str">
        <f>IF(ROW()-3&gt;MAX('Census Input Tab'!$Z$33:$Z$517),"",IF(OR(INDEX('Census Input Tab'!$O$33:$O$517,MATCH(ROW()-3,'Census Input Tab'!$Z$33:$Z$517,0))="NO",INDEX('Census Input Tab'!$O$33:$O$517,MATCH(ROW()-3,'Census Input Tab'!$Z$33:$Z$517,0))="BLANK"),IF(INDEX('Census Input Tab'!$O$33:$O$517,MATCH(ROW()-3,'Census Input Tab'!$Z$33:$Z$517,0))="NO","Missing Data","BLANK"),INDEX('Census Input Tab'!$D$33:$D$517,MATCH(ROW()-3,'Census Input Tab'!$Z$33:$Z$517,0))))</f>
        <v/>
      </c>
      <c r="E51" s="77" t="str">
        <f>IF(ROW()-3&gt;MAX('Census Input Tab'!$Z$33:$Z$517),"",IF(OR(INDEX('Census Input Tab'!$O$33:$O$517,MATCH(ROW()-3,'Census Input Tab'!$Z$33:$Z$517,0))="NO",INDEX('Census Input Tab'!$O$33:$O$517,MATCH(ROW()-3,'Census Input Tab'!$Z$33:$Z$517,0))="BLANK"),IF(INDEX('Census Input Tab'!$O$33:$O$517,MATCH(ROW()-3,'Census Input Tab'!$Z$33:$Z$517,0))="NO","Missing Data","BLANK"),INDEX('Census Input Tab'!$E$33:$E$517,MATCH(ROW()-3,'Census Input Tab'!$Z$33:$Z$517,0))))</f>
        <v/>
      </c>
      <c r="F51" s="78" t="str">
        <f>IF(ROW()-3&gt;MAX('Census Input Tab'!$Z$33:$Z$517),"",IF(OR(INDEX('Census Input Tab'!$O$33:$O$517,MATCH(ROW()-3,'Census Input Tab'!$Z$33:$Z$517,0))="NO",INDEX('Census Input Tab'!$O$33:$O$517,MATCH(ROW()-3,'Census Input Tab'!$Z$33:$Z$517,0))="BLANK"),IF(INDEX('Census Input Tab'!$O$33:$O$517,MATCH(ROW()-3,'Census Input Tab'!$Z$33:$Z$517,0))="NO","Missing Data","BLANK"),IF(INDEX('Census Input Tab'!$H$33:$H$517,MATCH(ROW()-3,'Census Input Tab'!$Z$33:$Z$517,0))="EE",1,0)))</f>
        <v/>
      </c>
    </row>
    <row r="52" spans="1:6">
      <c r="A52" s="79" t="str">
        <f>IF(ROW()-3&gt;MAX('Census Input Tab'!$Z$33:$Z$517),"",IF(OR(INDEX('Census Input Tab'!$O$33:$O$517,MATCH(ROW()-3,'Census Input Tab'!$Z$33:$Z$517,0))="NO",INDEX('Census Input Tab'!$O$33:$O$517,MATCH(ROW()-3,'Census Input Tab'!$Z$33:$Z$517,0))="BLANK"),IF(INDEX('Census Input Tab'!$O$33:$O$517,MATCH(ROW()-3,'Census Input Tab'!$Z$33:$Z$517,0))="NO","Missing Data","BLANK"),INDEX('Census Input Tab'!$A$33:$A$517,MATCH(ROW()-3,'Census Input Tab'!$Z$33:$Z$517,0))))</f>
        <v/>
      </c>
      <c r="B52"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Tab'!$B$33:$B$517,MATCH(ROW()-3,'Census Input Tab'!$Z$33:$Z$517,0))))</f>
        <v/>
      </c>
      <c r="C52"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Tab'!$C$33:$C$517,MATCH(ROW()-3,'Census Input Tab'!$Z$33:$Z$517,0))))</f>
        <v/>
      </c>
      <c r="D52" s="76" t="str">
        <f>IF(ROW()-3&gt;MAX('Census Input Tab'!$Z$33:$Z$517),"",IF(OR(INDEX('Census Input Tab'!$O$33:$O$517,MATCH(ROW()-3,'Census Input Tab'!$Z$33:$Z$517,0))="NO",INDEX('Census Input Tab'!$O$33:$O$517,MATCH(ROW()-3,'Census Input Tab'!$Z$33:$Z$517,0))="BLANK"),IF(INDEX('Census Input Tab'!$O$33:$O$517,MATCH(ROW()-3,'Census Input Tab'!$Z$33:$Z$517,0))="NO","Missing Data","BLANK"),INDEX('Census Input Tab'!$D$33:$D$517,MATCH(ROW()-3,'Census Input Tab'!$Z$33:$Z$517,0))))</f>
        <v/>
      </c>
      <c r="E52" s="77" t="str">
        <f>IF(ROW()-3&gt;MAX('Census Input Tab'!$Z$33:$Z$517),"",IF(OR(INDEX('Census Input Tab'!$O$33:$O$517,MATCH(ROW()-3,'Census Input Tab'!$Z$33:$Z$517,0))="NO",INDEX('Census Input Tab'!$O$33:$O$517,MATCH(ROW()-3,'Census Input Tab'!$Z$33:$Z$517,0))="BLANK"),IF(INDEX('Census Input Tab'!$O$33:$O$517,MATCH(ROW()-3,'Census Input Tab'!$Z$33:$Z$517,0))="NO","Missing Data","BLANK"),INDEX('Census Input Tab'!$E$33:$E$517,MATCH(ROW()-3,'Census Input Tab'!$Z$33:$Z$517,0))))</f>
        <v/>
      </c>
      <c r="F52" s="78" t="str">
        <f>IF(ROW()-3&gt;MAX('Census Input Tab'!$Z$33:$Z$517),"",IF(OR(INDEX('Census Input Tab'!$O$33:$O$517,MATCH(ROW()-3,'Census Input Tab'!$Z$33:$Z$517,0))="NO",INDEX('Census Input Tab'!$O$33:$O$517,MATCH(ROW()-3,'Census Input Tab'!$Z$33:$Z$517,0))="BLANK"),IF(INDEX('Census Input Tab'!$O$33:$O$517,MATCH(ROW()-3,'Census Input Tab'!$Z$33:$Z$517,0))="NO","Missing Data","BLANK"),IF(INDEX('Census Input Tab'!$H$33:$H$517,MATCH(ROW()-3,'Census Input Tab'!$Z$33:$Z$517,0))="EE",1,0)))</f>
        <v/>
      </c>
    </row>
    <row r="53" spans="1:6">
      <c r="A53" s="79" t="str">
        <f>IF(ROW()-3&gt;MAX('Census Input Tab'!$Z$33:$Z$517),"",IF(OR(INDEX('Census Input Tab'!$O$33:$O$517,MATCH(ROW()-3,'Census Input Tab'!$Z$33:$Z$517,0))="NO",INDEX('Census Input Tab'!$O$33:$O$517,MATCH(ROW()-3,'Census Input Tab'!$Z$33:$Z$517,0))="BLANK"),IF(INDEX('Census Input Tab'!$O$33:$O$517,MATCH(ROW()-3,'Census Input Tab'!$Z$33:$Z$517,0))="NO","Missing Data","BLANK"),INDEX('Census Input Tab'!$A$33:$A$517,MATCH(ROW()-3,'Census Input Tab'!$Z$33:$Z$517,0))))</f>
        <v/>
      </c>
      <c r="B53"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Tab'!$B$33:$B$517,MATCH(ROW()-3,'Census Input Tab'!$Z$33:$Z$517,0))))</f>
        <v/>
      </c>
      <c r="C53"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Tab'!$C$33:$C$517,MATCH(ROW()-3,'Census Input Tab'!$Z$33:$Z$517,0))))</f>
        <v/>
      </c>
      <c r="D53" s="76" t="str">
        <f>IF(ROW()-3&gt;MAX('Census Input Tab'!$Z$33:$Z$517),"",IF(OR(INDEX('Census Input Tab'!$O$33:$O$517,MATCH(ROW()-3,'Census Input Tab'!$Z$33:$Z$517,0))="NO",INDEX('Census Input Tab'!$O$33:$O$517,MATCH(ROW()-3,'Census Input Tab'!$Z$33:$Z$517,0))="BLANK"),IF(INDEX('Census Input Tab'!$O$33:$O$517,MATCH(ROW()-3,'Census Input Tab'!$Z$33:$Z$517,0))="NO","Missing Data","BLANK"),INDEX('Census Input Tab'!$D$33:$D$517,MATCH(ROW()-3,'Census Input Tab'!$Z$33:$Z$517,0))))</f>
        <v/>
      </c>
      <c r="E53" s="77" t="str">
        <f>IF(ROW()-3&gt;MAX('Census Input Tab'!$Z$33:$Z$517),"",IF(OR(INDEX('Census Input Tab'!$O$33:$O$517,MATCH(ROW()-3,'Census Input Tab'!$Z$33:$Z$517,0))="NO",INDEX('Census Input Tab'!$O$33:$O$517,MATCH(ROW()-3,'Census Input Tab'!$Z$33:$Z$517,0))="BLANK"),IF(INDEX('Census Input Tab'!$O$33:$O$517,MATCH(ROW()-3,'Census Input Tab'!$Z$33:$Z$517,0))="NO","Missing Data","BLANK"),INDEX('Census Input Tab'!$E$33:$E$517,MATCH(ROW()-3,'Census Input Tab'!$Z$33:$Z$517,0))))</f>
        <v/>
      </c>
      <c r="F53" s="78" t="str">
        <f>IF(ROW()-3&gt;MAX('Census Input Tab'!$Z$33:$Z$517),"",IF(OR(INDEX('Census Input Tab'!$O$33:$O$517,MATCH(ROW()-3,'Census Input Tab'!$Z$33:$Z$517,0))="NO",INDEX('Census Input Tab'!$O$33:$O$517,MATCH(ROW()-3,'Census Input Tab'!$Z$33:$Z$517,0))="BLANK"),IF(INDEX('Census Input Tab'!$O$33:$O$517,MATCH(ROW()-3,'Census Input Tab'!$Z$33:$Z$517,0))="NO","Missing Data","BLANK"),IF(INDEX('Census Input Tab'!$H$33:$H$517,MATCH(ROW()-3,'Census Input Tab'!$Z$33:$Z$517,0))="EE",1,0)))</f>
        <v/>
      </c>
    </row>
    <row r="54" spans="1:6">
      <c r="A54" s="79" t="str">
        <f>IF(ROW()-3&gt;MAX('Census Input Tab'!$Z$33:$Z$517),"",IF(OR(INDEX('Census Input Tab'!$O$33:$O$517,MATCH(ROW()-3,'Census Input Tab'!$Z$33:$Z$517,0))="NO",INDEX('Census Input Tab'!$O$33:$O$517,MATCH(ROW()-3,'Census Input Tab'!$Z$33:$Z$517,0))="BLANK"),IF(INDEX('Census Input Tab'!$O$33:$O$517,MATCH(ROW()-3,'Census Input Tab'!$Z$33:$Z$517,0))="NO","Missing Data","BLANK"),INDEX('Census Input Tab'!$A$33:$A$517,MATCH(ROW()-3,'Census Input Tab'!$Z$33:$Z$517,0))))</f>
        <v/>
      </c>
      <c r="B54"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Tab'!$B$33:$B$517,MATCH(ROW()-3,'Census Input Tab'!$Z$33:$Z$517,0))))</f>
        <v/>
      </c>
      <c r="C54"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Tab'!$C$33:$C$517,MATCH(ROW()-3,'Census Input Tab'!$Z$33:$Z$517,0))))</f>
        <v/>
      </c>
      <c r="D54" s="76" t="str">
        <f>IF(ROW()-3&gt;MAX('Census Input Tab'!$Z$33:$Z$517),"",IF(OR(INDEX('Census Input Tab'!$O$33:$O$517,MATCH(ROW()-3,'Census Input Tab'!$Z$33:$Z$517,0))="NO",INDEX('Census Input Tab'!$O$33:$O$517,MATCH(ROW()-3,'Census Input Tab'!$Z$33:$Z$517,0))="BLANK"),IF(INDEX('Census Input Tab'!$O$33:$O$517,MATCH(ROW()-3,'Census Input Tab'!$Z$33:$Z$517,0))="NO","Missing Data","BLANK"),INDEX('Census Input Tab'!$D$33:$D$517,MATCH(ROW()-3,'Census Input Tab'!$Z$33:$Z$517,0))))</f>
        <v/>
      </c>
      <c r="E54" s="77" t="str">
        <f>IF(ROW()-3&gt;MAX('Census Input Tab'!$Z$33:$Z$517),"",IF(OR(INDEX('Census Input Tab'!$O$33:$O$517,MATCH(ROW()-3,'Census Input Tab'!$Z$33:$Z$517,0))="NO",INDEX('Census Input Tab'!$O$33:$O$517,MATCH(ROW()-3,'Census Input Tab'!$Z$33:$Z$517,0))="BLANK"),IF(INDEX('Census Input Tab'!$O$33:$O$517,MATCH(ROW()-3,'Census Input Tab'!$Z$33:$Z$517,0))="NO","Missing Data","BLANK"),INDEX('Census Input Tab'!$E$33:$E$517,MATCH(ROW()-3,'Census Input Tab'!$Z$33:$Z$517,0))))</f>
        <v/>
      </c>
      <c r="F54" s="78" t="str">
        <f>IF(ROW()-3&gt;MAX('Census Input Tab'!$Z$33:$Z$517),"",IF(OR(INDEX('Census Input Tab'!$O$33:$O$517,MATCH(ROW()-3,'Census Input Tab'!$Z$33:$Z$517,0))="NO",INDEX('Census Input Tab'!$O$33:$O$517,MATCH(ROW()-3,'Census Input Tab'!$Z$33:$Z$517,0))="BLANK"),IF(INDEX('Census Input Tab'!$O$33:$O$517,MATCH(ROW()-3,'Census Input Tab'!$Z$33:$Z$517,0))="NO","Missing Data","BLANK"),IF(INDEX('Census Input Tab'!$H$33:$H$517,MATCH(ROW()-3,'Census Input Tab'!$Z$33:$Z$517,0))="EE",1,0)))</f>
        <v/>
      </c>
    </row>
    <row r="55" spans="1:6">
      <c r="A55" s="79" t="str">
        <f>IF(ROW()-3&gt;MAX('Census Input Tab'!$Z$33:$Z$517),"",IF(OR(INDEX('Census Input Tab'!$O$33:$O$517,MATCH(ROW()-3,'Census Input Tab'!$Z$33:$Z$517,0))="NO",INDEX('Census Input Tab'!$O$33:$O$517,MATCH(ROW()-3,'Census Input Tab'!$Z$33:$Z$517,0))="BLANK"),IF(INDEX('Census Input Tab'!$O$33:$O$517,MATCH(ROW()-3,'Census Input Tab'!$Z$33:$Z$517,0))="NO","Missing Data","BLANK"),INDEX('Census Input Tab'!$A$33:$A$517,MATCH(ROW()-3,'Census Input Tab'!$Z$33:$Z$517,0))))</f>
        <v/>
      </c>
      <c r="B55"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Tab'!$B$33:$B$517,MATCH(ROW()-3,'Census Input Tab'!$Z$33:$Z$517,0))))</f>
        <v/>
      </c>
      <c r="C55"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Tab'!$C$33:$C$517,MATCH(ROW()-3,'Census Input Tab'!$Z$33:$Z$517,0))))</f>
        <v/>
      </c>
      <c r="D55" s="76" t="str">
        <f>IF(ROW()-3&gt;MAX('Census Input Tab'!$Z$33:$Z$517),"",IF(OR(INDEX('Census Input Tab'!$O$33:$O$517,MATCH(ROW()-3,'Census Input Tab'!$Z$33:$Z$517,0))="NO",INDEX('Census Input Tab'!$O$33:$O$517,MATCH(ROW()-3,'Census Input Tab'!$Z$33:$Z$517,0))="BLANK"),IF(INDEX('Census Input Tab'!$O$33:$O$517,MATCH(ROW()-3,'Census Input Tab'!$Z$33:$Z$517,0))="NO","Missing Data","BLANK"),INDEX('Census Input Tab'!$D$33:$D$517,MATCH(ROW()-3,'Census Input Tab'!$Z$33:$Z$517,0))))</f>
        <v/>
      </c>
      <c r="E55" s="77" t="str">
        <f>IF(ROW()-3&gt;MAX('Census Input Tab'!$Z$33:$Z$517),"",IF(OR(INDEX('Census Input Tab'!$O$33:$O$517,MATCH(ROW()-3,'Census Input Tab'!$Z$33:$Z$517,0))="NO",INDEX('Census Input Tab'!$O$33:$O$517,MATCH(ROW()-3,'Census Input Tab'!$Z$33:$Z$517,0))="BLANK"),IF(INDEX('Census Input Tab'!$O$33:$O$517,MATCH(ROW()-3,'Census Input Tab'!$Z$33:$Z$517,0))="NO","Missing Data","BLANK"),INDEX('Census Input Tab'!$E$33:$E$517,MATCH(ROW()-3,'Census Input Tab'!$Z$33:$Z$517,0))))</f>
        <v/>
      </c>
      <c r="F55" s="78" t="str">
        <f>IF(ROW()-3&gt;MAX('Census Input Tab'!$Z$33:$Z$517),"",IF(OR(INDEX('Census Input Tab'!$O$33:$O$517,MATCH(ROW()-3,'Census Input Tab'!$Z$33:$Z$517,0))="NO",INDEX('Census Input Tab'!$O$33:$O$517,MATCH(ROW()-3,'Census Input Tab'!$Z$33:$Z$517,0))="BLANK"),IF(INDEX('Census Input Tab'!$O$33:$O$517,MATCH(ROW()-3,'Census Input Tab'!$Z$33:$Z$517,0))="NO","Missing Data","BLANK"),IF(INDEX('Census Input Tab'!$H$33:$H$517,MATCH(ROW()-3,'Census Input Tab'!$Z$33:$Z$517,0))="EE",1,0)))</f>
        <v/>
      </c>
    </row>
    <row r="56" spans="1:6">
      <c r="A56" s="79" t="str">
        <f>IF(ROW()-3&gt;MAX('Census Input Tab'!$Z$33:$Z$517),"",IF(OR(INDEX('Census Input Tab'!$O$33:$O$517,MATCH(ROW()-3,'Census Input Tab'!$Z$33:$Z$517,0))="NO",INDEX('Census Input Tab'!$O$33:$O$517,MATCH(ROW()-3,'Census Input Tab'!$Z$33:$Z$517,0))="BLANK"),IF(INDEX('Census Input Tab'!$O$33:$O$517,MATCH(ROW()-3,'Census Input Tab'!$Z$33:$Z$517,0))="NO","Missing Data","BLANK"),INDEX('Census Input Tab'!$A$33:$A$517,MATCH(ROW()-3,'Census Input Tab'!$Z$33:$Z$517,0))))</f>
        <v/>
      </c>
      <c r="B56"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Tab'!$B$33:$B$517,MATCH(ROW()-3,'Census Input Tab'!$Z$33:$Z$517,0))))</f>
        <v/>
      </c>
      <c r="C56"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Tab'!$C$33:$C$517,MATCH(ROW()-3,'Census Input Tab'!$Z$33:$Z$517,0))))</f>
        <v/>
      </c>
      <c r="D56" s="76" t="str">
        <f>IF(ROW()-3&gt;MAX('Census Input Tab'!$Z$33:$Z$517),"",IF(OR(INDEX('Census Input Tab'!$O$33:$O$517,MATCH(ROW()-3,'Census Input Tab'!$Z$33:$Z$517,0))="NO",INDEX('Census Input Tab'!$O$33:$O$517,MATCH(ROW()-3,'Census Input Tab'!$Z$33:$Z$517,0))="BLANK"),IF(INDEX('Census Input Tab'!$O$33:$O$517,MATCH(ROW()-3,'Census Input Tab'!$Z$33:$Z$517,0))="NO","Missing Data","BLANK"),INDEX('Census Input Tab'!$D$33:$D$517,MATCH(ROW()-3,'Census Input Tab'!$Z$33:$Z$517,0))))</f>
        <v/>
      </c>
      <c r="E56" s="77" t="str">
        <f>IF(ROW()-3&gt;MAX('Census Input Tab'!$Z$33:$Z$517),"",IF(OR(INDEX('Census Input Tab'!$O$33:$O$517,MATCH(ROW()-3,'Census Input Tab'!$Z$33:$Z$517,0))="NO",INDEX('Census Input Tab'!$O$33:$O$517,MATCH(ROW()-3,'Census Input Tab'!$Z$33:$Z$517,0))="BLANK"),IF(INDEX('Census Input Tab'!$O$33:$O$517,MATCH(ROW()-3,'Census Input Tab'!$Z$33:$Z$517,0))="NO","Missing Data","BLANK"),INDEX('Census Input Tab'!$E$33:$E$517,MATCH(ROW()-3,'Census Input Tab'!$Z$33:$Z$517,0))))</f>
        <v/>
      </c>
      <c r="F56" s="78" t="str">
        <f>IF(ROW()-3&gt;MAX('Census Input Tab'!$Z$33:$Z$517),"",IF(OR(INDEX('Census Input Tab'!$O$33:$O$517,MATCH(ROW()-3,'Census Input Tab'!$Z$33:$Z$517,0))="NO",INDEX('Census Input Tab'!$O$33:$O$517,MATCH(ROW()-3,'Census Input Tab'!$Z$33:$Z$517,0))="BLANK"),IF(INDEX('Census Input Tab'!$O$33:$O$517,MATCH(ROW()-3,'Census Input Tab'!$Z$33:$Z$517,0))="NO","Missing Data","BLANK"),IF(INDEX('Census Input Tab'!$H$33:$H$517,MATCH(ROW()-3,'Census Input Tab'!$Z$33:$Z$517,0))="EE",1,0)))</f>
        <v/>
      </c>
    </row>
    <row r="57" spans="1:6">
      <c r="A57" s="79" t="str">
        <f>IF(ROW()-3&gt;MAX('Census Input Tab'!$Z$33:$Z$517),"",IF(OR(INDEX('Census Input Tab'!$O$33:$O$517,MATCH(ROW()-3,'Census Input Tab'!$Z$33:$Z$517,0))="NO",INDEX('Census Input Tab'!$O$33:$O$517,MATCH(ROW()-3,'Census Input Tab'!$Z$33:$Z$517,0))="BLANK"),IF(INDEX('Census Input Tab'!$O$33:$O$517,MATCH(ROW()-3,'Census Input Tab'!$Z$33:$Z$517,0))="NO","Missing Data","BLANK"),INDEX('Census Input Tab'!$A$33:$A$517,MATCH(ROW()-3,'Census Input Tab'!$Z$33:$Z$517,0))))</f>
        <v/>
      </c>
      <c r="B57"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Tab'!$B$33:$B$517,MATCH(ROW()-3,'Census Input Tab'!$Z$33:$Z$517,0))))</f>
        <v/>
      </c>
      <c r="C57"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Tab'!$C$33:$C$517,MATCH(ROW()-3,'Census Input Tab'!$Z$33:$Z$517,0))))</f>
        <v/>
      </c>
      <c r="D57" s="76" t="str">
        <f>IF(ROW()-3&gt;MAX('Census Input Tab'!$Z$33:$Z$517),"",IF(OR(INDEX('Census Input Tab'!$O$33:$O$517,MATCH(ROW()-3,'Census Input Tab'!$Z$33:$Z$517,0))="NO",INDEX('Census Input Tab'!$O$33:$O$517,MATCH(ROW()-3,'Census Input Tab'!$Z$33:$Z$517,0))="BLANK"),IF(INDEX('Census Input Tab'!$O$33:$O$517,MATCH(ROW()-3,'Census Input Tab'!$Z$33:$Z$517,0))="NO","Missing Data","BLANK"),INDEX('Census Input Tab'!$D$33:$D$517,MATCH(ROW()-3,'Census Input Tab'!$Z$33:$Z$517,0))))</f>
        <v/>
      </c>
      <c r="E57" s="77" t="str">
        <f>IF(ROW()-3&gt;MAX('Census Input Tab'!$Z$33:$Z$517),"",IF(OR(INDEX('Census Input Tab'!$O$33:$O$517,MATCH(ROW()-3,'Census Input Tab'!$Z$33:$Z$517,0))="NO",INDEX('Census Input Tab'!$O$33:$O$517,MATCH(ROW()-3,'Census Input Tab'!$Z$33:$Z$517,0))="BLANK"),IF(INDEX('Census Input Tab'!$O$33:$O$517,MATCH(ROW()-3,'Census Input Tab'!$Z$33:$Z$517,0))="NO","Missing Data","BLANK"),INDEX('Census Input Tab'!$E$33:$E$517,MATCH(ROW()-3,'Census Input Tab'!$Z$33:$Z$517,0))))</f>
        <v/>
      </c>
      <c r="F57" s="78" t="str">
        <f>IF(ROW()-3&gt;MAX('Census Input Tab'!$Z$33:$Z$517),"",IF(OR(INDEX('Census Input Tab'!$O$33:$O$517,MATCH(ROW()-3,'Census Input Tab'!$Z$33:$Z$517,0))="NO",INDEX('Census Input Tab'!$O$33:$O$517,MATCH(ROW()-3,'Census Input Tab'!$Z$33:$Z$517,0))="BLANK"),IF(INDEX('Census Input Tab'!$O$33:$O$517,MATCH(ROW()-3,'Census Input Tab'!$Z$33:$Z$517,0))="NO","Missing Data","BLANK"),IF(INDEX('Census Input Tab'!$H$33:$H$517,MATCH(ROW()-3,'Census Input Tab'!$Z$33:$Z$517,0))="EE",1,0)))</f>
        <v/>
      </c>
    </row>
    <row r="58" spans="1:6">
      <c r="A58" s="79" t="str">
        <f>IF(ROW()-3&gt;MAX('Census Input Tab'!$Z$33:$Z$517),"",IF(OR(INDEX('Census Input Tab'!$O$33:$O$517,MATCH(ROW()-3,'Census Input Tab'!$Z$33:$Z$517,0))="NO",INDEX('Census Input Tab'!$O$33:$O$517,MATCH(ROW()-3,'Census Input Tab'!$Z$33:$Z$517,0))="BLANK"),IF(INDEX('Census Input Tab'!$O$33:$O$517,MATCH(ROW()-3,'Census Input Tab'!$Z$33:$Z$517,0))="NO","Missing Data","BLANK"),INDEX('Census Input Tab'!$A$33:$A$517,MATCH(ROW()-3,'Census Input Tab'!$Z$33:$Z$517,0))))</f>
        <v/>
      </c>
      <c r="B58"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Tab'!$B$33:$B$517,MATCH(ROW()-3,'Census Input Tab'!$Z$33:$Z$517,0))))</f>
        <v/>
      </c>
      <c r="C58"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Tab'!$C$33:$C$517,MATCH(ROW()-3,'Census Input Tab'!$Z$33:$Z$517,0))))</f>
        <v/>
      </c>
      <c r="D58" s="76" t="str">
        <f>IF(ROW()-3&gt;MAX('Census Input Tab'!$Z$33:$Z$517),"",IF(OR(INDEX('Census Input Tab'!$O$33:$O$517,MATCH(ROW()-3,'Census Input Tab'!$Z$33:$Z$517,0))="NO",INDEX('Census Input Tab'!$O$33:$O$517,MATCH(ROW()-3,'Census Input Tab'!$Z$33:$Z$517,0))="BLANK"),IF(INDEX('Census Input Tab'!$O$33:$O$517,MATCH(ROW()-3,'Census Input Tab'!$Z$33:$Z$517,0))="NO","Missing Data","BLANK"),INDEX('Census Input Tab'!$D$33:$D$517,MATCH(ROW()-3,'Census Input Tab'!$Z$33:$Z$517,0))))</f>
        <v/>
      </c>
      <c r="E58" s="77" t="str">
        <f>IF(ROW()-3&gt;MAX('Census Input Tab'!$Z$33:$Z$517),"",IF(OR(INDEX('Census Input Tab'!$O$33:$O$517,MATCH(ROW()-3,'Census Input Tab'!$Z$33:$Z$517,0))="NO",INDEX('Census Input Tab'!$O$33:$O$517,MATCH(ROW()-3,'Census Input Tab'!$Z$33:$Z$517,0))="BLANK"),IF(INDEX('Census Input Tab'!$O$33:$O$517,MATCH(ROW()-3,'Census Input Tab'!$Z$33:$Z$517,0))="NO","Missing Data","BLANK"),INDEX('Census Input Tab'!$E$33:$E$517,MATCH(ROW()-3,'Census Input Tab'!$Z$33:$Z$517,0))))</f>
        <v/>
      </c>
      <c r="F58" s="78" t="str">
        <f>IF(ROW()-3&gt;MAX('Census Input Tab'!$Z$33:$Z$517),"",IF(OR(INDEX('Census Input Tab'!$O$33:$O$517,MATCH(ROW()-3,'Census Input Tab'!$Z$33:$Z$517,0))="NO",INDEX('Census Input Tab'!$O$33:$O$517,MATCH(ROW()-3,'Census Input Tab'!$Z$33:$Z$517,0))="BLANK"),IF(INDEX('Census Input Tab'!$O$33:$O$517,MATCH(ROW()-3,'Census Input Tab'!$Z$33:$Z$517,0))="NO","Missing Data","BLANK"),IF(INDEX('Census Input Tab'!$H$33:$H$517,MATCH(ROW()-3,'Census Input Tab'!$Z$33:$Z$517,0))="EE",1,0)))</f>
        <v/>
      </c>
    </row>
    <row r="59" spans="1:6">
      <c r="A59" s="79" t="str">
        <f>IF(ROW()-3&gt;MAX('Census Input Tab'!$Z$33:$Z$517),"",IF(OR(INDEX('Census Input Tab'!$O$33:$O$517,MATCH(ROW()-3,'Census Input Tab'!$Z$33:$Z$517,0))="NO",INDEX('Census Input Tab'!$O$33:$O$517,MATCH(ROW()-3,'Census Input Tab'!$Z$33:$Z$517,0))="BLANK"),IF(INDEX('Census Input Tab'!$O$33:$O$517,MATCH(ROW()-3,'Census Input Tab'!$Z$33:$Z$517,0))="NO","Missing Data","BLANK"),INDEX('Census Input Tab'!$A$33:$A$517,MATCH(ROW()-3,'Census Input Tab'!$Z$33:$Z$517,0))))</f>
        <v/>
      </c>
      <c r="B59"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Tab'!$B$33:$B$517,MATCH(ROW()-3,'Census Input Tab'!$Z$33:$Z$517,0))))</f>
        <v/>
      </c>
      <c r="C59"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Tab'!$C$33:$C$517,MATCH(ROW()-3,'Census Input Tab'!$Z$33:$Z$517,0))))</f>
        <v/>
      </c>
      <c r="D59" s="76" t="str">
        <f>IF(ROW()-3&gt;MAX('Census Input Tab'!$Z$33:$Z$517),"",IF(OR(INDEX('Census Input Tab'!$O$33:$O$517,MATCH(ROW()-3,'Census Input Tab'!$Z$33:$Z$517,0))="NO",INDEX('Census Input Tab'!$O$33:$O$517,MATCH(ROW()-3,'Census Input Tab'!$Z$33:$Z$517,0))="BLANK"),IF(INDEX('Census Input Tab'!$O$33:$O$517,MATCH(ROW()-3,'Census Input Tab'!$Z$33:$Z$517,0))="NO","Missing Data","BLANK"),INDEX('Census Input Tab'!$D$33:$D$517,MATCH(ROW()-3,'Census Input Tab'!$Z$33:$Z$517,0))))</f>
        <v/>
      </c>
      <c r="E59" s="77" t="str">
        <f>IF(ROW()-3&gt;MAX('Census Input Tab'!$Z$33:$Z$517),"",IF(OR(INDEX('Census Input Tab'!$O$33:$O$517,MATCH(ROW()-3,'Census Input Tab'!$Z$33:$Z$517,0))="NO",INDEX('Census Input Tab'!$O$33:$O$517,MATCH(ROW()-3,'Census Input Tab'!$Z$33:$Z$517,0))="BLANK"),IF(INDEX('Census Input Tab'!$O$33:$O$517,MATCH(ROW()-3,'Census Input Tab'!$Z$33:$Z$517,0))="NO","Missing Data","BLANK"),INDEX('Census Input Tab'!$E$33:$E$517,MATCH(ROW()-3,'Census Input Tab'!$Z$33:$Z$517,0))))</f>
        <v/>
      </c>
      <c r="F59" s="78" t="str">
        <f>IF(ROW()-3&gt;MAX('Census Input Tab'!$Z$33:$Z$517),"",IF(OR(INDEX('Census Input Tab'!$O$33:$O$517,MATCH(ROW()-3,'Census Input Tab'!$Z$33:$Z$517,0))="NO",INDEX('Census Input Tab'!$O$33:$O$517,MATCH(ROW()-3,'Census Input Tab'!$Z$33:$Z$517,0))="BLANK"),IF(INDEX('Census Input Tab'!$O$33:$O$517,MATCH(ROW()-3,'Census Input Tab'!$Z$33:$Z$517,0))="NO","Missing Data","BLANK"),IF(INDEX('Census Input Tab'!$H$33:$H$517,MATCH(ROW()-3,'Census Input Tab'!$Z$33:$Z$517,0))="EE",1,0)))</f>
        <v/>
      </c>
    </row>
    <row r="60" spans="1:6">
      <c r="A60" s="79" t="str">
        <f>IF(ROW()-3&gt;MAX('Census Input Tab'!$Z$33:$Z$517),"",IF(OR(INDEX('Census Input Tab'!$O$33:$O$517,MATCH(ROW()-3,'Census Input Tab'!$Z$33:$Z$517,0))="NO",INDEX('Census Input Tab'!$O$33:$O$517,MATCH(ROW()-3,'Census Input Tab'!$Z$33:$Z$517,0))="BLANK"),IF(INDEX('Census Input Tab'!$O$33:$O$517,MATCH(ROW()-3,'Census Input Tab'!$Z$33:$Z$517,0))="NO","Missing Data","BLANK"),INDEX('Census Input Tab'!$A$33:$A$517,MATCH(ROW()-3,'Census Input Tab'!$Z$33:$Z$517,0))))</f>
        <v/>
      </c>
      <c r="B60"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Tab'!$B$33:$B$517,MATCH(ROW()-3,'Census Input Tab'!$Z$33:$Z$517,0))))</f>
        <v/>
      </c>
      <c r="C60"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Tab'!$C$33:$C$517,MATCH(ROW()-3,'Census Input Tab'!$Z$33:$Z$517,0))))</f>
        <v/>
      </c>
      <c r="D60" s="76" t="str">
        <f>IF(ROW()-3&gt;MAX('Census Input Tab'!$Z$33:$Z$517),"",IF(OR(INDEX('Census Input Tab'!$O$33:$O$517,MATCH(ROW()-3,'Census Input Tab'!$Z$33:$Z$517,0))="NO",INDEX('Census Input Tab'!$O$33:$O$517,MATCH(ROW()-3,'Census Input Tab'!$Z$33:$Z$517,0))="BLANK"),IF(INDEX('Census Input Tab'!$O$33:$O$517,MATCH(ROW()-3,'Census Input Tab'!$Z$33:$Z$517,0))="NO","Missing Data","BLANK"),INDEX('Census Input Tab'!$D$33:$D$517,MATCH(ROW()-3,'Census Input Tab'!$Z$33:$Z$517,0))))</f>
        <v/>
      </c>
      <c r="E60" s="77" t="str">
        <f>IF(ROW()-3&gt;MAX('Census Input Tab'!$Z$33:$Z$517),"",IF(OR(INDEX('Census Input Tab'!$O$33:$O$517,MATCH(ROW()-3,'Census Input Tab'!$Z$33:$Z$517,0))="NO",INDEX('Census Input Tab'!$O$33:$O$517,MATCH(ROW()-3,'Census Input Tab'!$Z$33:$Z$517,0))="BLANK"),IF(INDEX('Census Input Tab'!$O$33:$O$517,MATCH(ROW()-3,'Census Input Tab'!$Z$33:$Z$517,0))="NO","Missing Data","BLANK"),INDEX('Census Input Tab'!$E$33:$E$517,MATCH(ROW()-3,'Census Input Tab'!$Z$33:$Z$517,0))))</f>
        <v/>
      </c>
      <c r="F60" s="78" t="str">
        <f>IF(ROW()-3&gt;MAX('Census Input Tab'!$Z$33:$Z$517),"",IF(OR(INDEX('Census Input Tab'!$O$33:$O$517,MATCH(ROW()-3,'Census Input Tab'!$Z$33:$Z$517,0))="NO",INDEX('Census Input Tab'!$O$33:$O$517,MATCH(ROW()-3,'Census Input Tab'!$Z$33:$Z$517,0))="BLANK"),IF(INDEX('Census Input Tab'!$O$33:$O$517,MATCH(ROW()-3,'Census Input Tab'!$Z$33:$Z$517,0))="NO","Missing Data","BLANK"),IF(INDEX('Census Input Tab'!$H$33:$H$517,MATCH(ROW()-3,'Census Input Tab'!$Z$33:$Z$517,0))="EE",1,0)))</f>
        <v/>
      </c>
    </row>
    <row r="61" spans="1:6">
      <c r="A61" s="79" t="str">
        <f>IF(ROW()-3&gt;MAX('Census Input Tab'!$Z$33:$Z$517),"",IF(OR(INDEX('Census Input Tab'!$O$33:$O$517,MATCH(ROW()-3,'Census Input Tab'!$Z$33:$Z$517,0))="NO",INDEX('Census Input Tab'!$O$33:$O$517,MATCH(ROW()-3,'Census Input Tab'!$Z$33:$Z$517,0))="BLANK"),IF(INDEX('Census Input Tab'!$O$33:$O$517,MATCH(ROW()-3,'Census Input Tab'!$Z$33:$Z$517,0))="NO","Missing Data","BLANK"),INDEX('Census Input Tab'!$A$33:$A$517,MATCH(ROW()-3,'Census Input Tab'!$Z$33:$Z$517,0))))</f>
        <v/>
      </c>
      <c r="B61"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Tab'!$B$33:$B$517,MATCH(ROW()-3,'Census Input Tab'!$Z$33:$Z$517,0))))</f>
        <v/>
      </c>
      <c r="C61"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Tab'!$C$33:$C$517,MATCH(ROW()-3,'Census Input Tab'!$Z$33:$Z$517,0))))</f>
        <v/>
      </c>
      <c r="D61" s="76" t="str">
        <f>IF(ROW()-3&gt;MAX('Census Input Tab'!$Z$33:$Z$517),"",IF(OR(INDEX('Census Input Tab'!$O$33:$O$517,MATCH(ROW()-3,'Census Input Tab'!$Z$33:$Z$517,0))="NO",INDEX('Census Input Tab'!$O$33:$O$517,MATCH(ROW()-3,'Census Input Tab'!$Z$33:$Z$517,0))="BLANK"),IF(INDEX('Census Input Tab'!$O$33:$O$517,MATCH(ROW()-3,'Census Input Tab'!$Z$33:$Z$517,0))="NO","Missing Data","BLANK"),INDEX('Census Input Tab'!$D$33:$D$517,MATCH(ROW()-3,'Census Input Tab'!$Z$33:$Z$517,0))))</f>
        <v/>
      </c>
      <c r="E61" s="77" t="str">
        <f>IF(ROW()-3&gt;MAX('Census Input Tab'!$Z$33:$Z$517),"",IF(OR(INDEX('Census Input Tab'!$O$33:$O$517,MATCH(ROW()-3,'Census Input Tab'!$Z$33:$Z$517,0))="NO",INDEX('Census Input Tab'!$O$33:$O$517,MATCH(ROW()-3,'Census Input Tab'!$Z$33:$Z$517,0))="BLANK"),IF(INDEX('Census Input Tab'!$O$33:$O$517,MATCH(ROW()-3,'Census Input Tab'!$Z$33:$Z$517,0))="NO","Missing Data","BLANK"),INDEX('Census Input Tab'!$E$33:$E$517,MATCH(ROW()-3,'Census Input Tab'!$Z$33:$Z$517,0))))</f>
        <v/>
      </c>
      <c r="F61" s="78" t="str">
        <f>IF(ROW()-3&gt;MAX('Census Input Tab'!$Z$33:$Z$517),"",IF(OR(INDEX('Census Input Tab'!$O$33:$O$517,MATCH(ROW()-3,'Census Input Tab'!$Z$33:$Z$517,0))="NO",INDEX('Census Input Tab'!$O$33:$O$517,MATCH(ROW()-3,'Census Input Tab'!$Z$33:$Z$517,0))="BLANK"),IF(INDEX('Census Input Tab'!$O$33:$O$517,MATCH(ROW()-3,'Census Input Tab'!$Z$33:$Z$517,0))="NO","Missing Data","BLANK"),IF(INDEX('Census Input Tab'!$H$33:$H$517,MATCH(ROW()-3,'Census Input Tab'!$Z$33:$Z$517,0))="EE",1,0)))</f>
        <v/>
      </c>
    </row>
    <row r="62" spans="1:6">
      <c r="A62" s="79" t="str">
        <f>IF(ROW()-3&gt;MAX('Census Input Tab'!$Z$33:$Z$517),"",IF(OR(INDEX('Census Input Tab'!$O$33:$O$517,MATCH(ROW()-3,'Census Input Tab'!$Z$33:$Z$517,0))="NO",INDEX('Census Input Tab'!$O$33:$O$517,MATCH(ROW()-3,'Census Input Tab'!$Z$33:$Z$517,0))="BLANK"),IF(INDEX('Census Input Tab'!$O$33:$O$517,MATCH(ROW()-3,'Census Input Tab'!$Z$33:$Z$517,0))="NO","Missing Data","BLANK"),INDEX('Census Input Tab'!$A$33:$A$517,MATCH(ROW()-3,'Census Input Tab'!$Z$33:$Z$517,0))))</f>
        <v/>
      </c>
      <c r="B62"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Tab'!$B$33:$B$517,MATCH(ROW()-3,'Census Input Tab'!$Z$33:$Z$517,0))))</f>
        <v/>
      </c>
      <c r="C62"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Tab'!$C$33:$C$517,MATCH(ROW()-3,'Census Input Tab'!$Z$33:$Z$517,0))))</f>
        <v/>
      </c>
      <c r="D62" s="76" t="str">
        <f>IF(ROW()-3&gt;MAX('Census Input Tab'!$Z$33:$Z$517),"",IF(OR(INDEX('Census Input Tab'!$O$33:$O$517,MATCH(ROW()-3,'Census Input Tab'!$Z$33:$Z$517,0))="NO",INDEX('Census Input Tab'!$O$33:$O$517,MATCH(ROW()-3,'Census Input Tab'!$Z$33:$Z$517,0))="BLANK"),IF(INDEX('Census Input Tab'!$O$33:$O$517,MATCH(ROW()-3,'Census Input Tab'!$Z$33:$Z$517,0))="NO","Missing Data","BLANK"),INDEX('Census Input Tab'!$D$33:$D$517,MATCH(ROW()-3,'Census Input Tab'!$Z$33:$Z$517,0))))</f>
        <v/>
      </c>
      <c r="E62" s="77" t="str">
        <f>IF(ROW()-3&gt;MAX('Census Input Tab'!$Z$33:$Z$517),"",IF(OR(INDEX('Census Input Tab'!$O$33:$O$517,MATCH(ROW()-3,'Census Input Tab'!$Z$33:$Z$517,0))="NO",INDEX('Census Input Tab'!$O$33:$O$517,MATCH(ROW()-3,'Census Input Tab'!$Z$33:$Z$517,0))="BLANK"),IF(INDEX('Census Input Tab'!$O$33:$O$517,MATCH(ROW()-3,'Census Input Tab'!$Z$33:$Z$517,0))="NO","Missing Data","BLANK"),INDEX('Census Input Tab'!$E$33:$E$517,MATCH(ROW()-3,'Census Input Tab'!$Z$33:$Z$517,0))))</f>
        <v/>
      </c>
      <c r="F62" s="78" t="str">
        <f>IF(ROW()-3&gt;MAX('Census Input Tab'!$Z$33:$Z$517),"",IF(OR(INDEX('Census Input Tab'!$O$33:$O$517,MATCH(ROW()-3,'Census Input Tab'!$Z$33:$Z$517,0))="NO",INDEX('Census Input Tab'!$O$33:$O$517,MATCH(ROW()-3,'Census Input Tab'!$Z$33:$Z$517,0))="BLANK"),IF(INDEX('Census Input Tab'!$O$33:$O$517,MATCH(ROW()-3,'Census Input Tab'!$Z$33:$Z$517,0))="NO","Missing Data","BLANK"),IF(INDEX('Census Input Tab'!$H$33:$H$517,MATCH(ROW()-3,'Census Input Tab'!$Z$33:$Z$517,0))="EE",1,0)))</f>
        <v/>
      </c>
    </row>
    <row r="63" spans="1:6">
      <c r="A63" s="79" t="str">
        <f>IF(ROW()-3&gt;MAX('Census Input Tab'!$Z$33:$Z$517),"",IF(OR(INDEX('Census Input Tab'!$O$33:$O$517,MATCH(ROW()-3,'Census Input Tab'!$Z$33:$Z$517,0))="NO",INDEX('Census Input Tab'!$O$33:$O$517,MATCH(ROW()-3,'Census Input Tab'!$Z$33:$Z$517,0))="BLANK"),IF(INDEX('Census Input Tab'!$O$33:$O$517,MATCH(ROW()-3,'Census Input Tab'!$Z$33:$Z$517,0))="NO","Missing Data","BLANK"),INDEX('Census Input Tab'!$A$33:$A$517,MATCH(ROW()-3,'Census Input Tab'!$Z$33:$Z$517,0))))</f>
        <v/>
      </c>
      <c r="B63"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Tab'!$B$33:$B$517,MATCH(ROW()-3,'Census Input Tab'!$Z$33:$Z$517,0))))</f>
        <v/>
      </c>
      <c r="C63"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Tab'!$C$33:$C$517,MATCH(ROW()-3,'Census Input Tab'!$Z$33:$Z$517,0))))</f>
        <v/>
      </c>
      <c r="D63" s="76" t="str">
        <f>IF(ROW()-3&gt;MAX('Census Input Tab'!$Z$33:$Z$517),"",IF(OR(INDEX('Census Input Tab'!$O$33:$O$517,MATCH(ROW()-3,'Census Input Tab'!$Z$33:$Z$517,0))="NO",INDEX('Census Input Tab'!$O$33:$O$517,MATCH(ROW()-3,'Census Input Tab'!$Z$33:$Z$517,0))="BLANK"),IF(INDEX('Census Input Tab'!$O$33:$O$517,MATCH(ROW()-3,'Census Input Tab'!$Z$33:$Z$517,0))="NO","Missing Data","BLANK"),INDEX('Census Input Tab'!$D$33:$D$517,MATCH(ROW()-3,'Census Input Tab'!$Z$33:$Z$517,0))))</f>
        <v/>
      </c>
      <c r="E63" s="77" t="str">
        <f>IF(ROW()-3&gt;MAX('Census Input Tab'!$Z$33:$Z$517),"",IF(OR(INDEX('Census Input Tab'!$O$33:$O$517,MATCH(ROW()-3,'Census Input Tab'!$Z$33:$Z$517,0))="NO",INDEX('Census Input Tab'!$O$33:$O$517,MATCH(ROW()-3,'Census Input Tab'!$Z$33:$Z$517,0))="BLANK"),IF(INDEX('Census Input Tab'!$O$33:$O$517,MATCH(ROW()-3,'Census Input Tab'!$Z$33:$Z$517,0))="NO","Missing Data","BLANK"),INDEX('Census Input Tab'!$E$33:$E$517,MATCH(ROW()-3,'Census Input Tab'!$Z$33:$Z$517,0))))</f>
        <v/>
      </c>
      <c r="F63" s="78" t="str">
        <f>IF(ROW()-3&gt;MAX('Census Input Tab'!$Z$33:$Z$517),"",IF(OR(INDEX('Census Input Tab'!$O$33:$O$517,MATCH(ROW()-3,'Census Input Tab'!$Z$33:$Z$517,0))="NO",INDEX('Census Input Tab'!$O$33:$O$517,MATCH(ROW()-3,'Census Input Tab'!$Z$33:$Z$517,0))="BLANK"),IF(INDEX('Census Input Tab'!$O$33:$O$517,MATCH(ROW()-3,'Census Input Tab'!$Z$33:$Z$517,0))="NO","Missing Data","BLANK"),IF(INDEX('Census Input Tab'!$H$33:$H$517,MATCH(ROW()-3,'Census Input Tab'!$Z$33:$Z$517,0))="EE",1,0)))</f>
        <v/>
      </c>
    </row>
    <row r="64" spans="1:6">
      <c r="A64" s="79" t="str">
        <f>IF(ROW()-3&gt;MAX('Census Input Tab'!$Z$33:$Z$517),"",IF(OR(INDEX('Census Input Tab'!$O$33:$O$517,MATCH(ROW()-3,'Census Input Tab'!$Z$33:$Z$517,0))="NO",INDEX('Census Input Tab'!$O$33:$O$517,MATCH(ROW()-3,'Census Input Tab'!$Z$33:$Z$517,0))="BLANK"),IF(INDEX('Census Input Tab'!$O$33:$O$517,MATCH(ROW()-3,'Census Input Tab'!$Z$33:$Z$517,0))="NO","Missing Data","BLANK"),INDEX('Census Input Tab'!$A$33:$A$517,MATCH(ROW()-3,'Census Input Tab'!$Z$33:$Z$517,0))))</f>
        <v/>
      </c>
      <c r="B64"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Tab'!$B$33:$B$517,MATCH(ROW()-3,'Census Input Tab'!$Z$33:$Z$517,0))))</f>
        <v/>
      </c>
      <c r="C64"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Tab'!$C$33:$C$517,MATCH(ROW()-3,'Census Input Tab'!$Z$33:$Z$517,0))))</f>
        <v/>
      </c>
      <c r="D64" s="76" t="str">
        <f>IF(ROW()-3&gt;MAX('Census Input Tab'!$Z$33:$Z$517),"",IF(OR(INDEX('Census Input Tab'!$O$33:$O$517,MATCH(ROW()-3,'Census Input Tab'!$Z$33:$Z$517,0))="NO",INDEX('Census Input Tab'!$O$33:$O$517,MATCH(ROW()-3,'Census Input Tab'!$Z$33:$Z$517,0))="BLANK"),IF(INDEX('Census Input Tab'!$O$33:$O$517,MATCH(ROW()-3,'Census Input Tab'!$Z$33:$Z$517,0))="NO","Missing Data","BLANK"),INDEX('Census Input Tab'!$D$33:$D$517,MATCH(ROW()-3,'Census Input Tab'!$Z$33:$Z$517,0))))</f>
        <v/>
      </c>
      <c r="E64" s="77" t="str">
        <f>IF(ROW()-3&gt;MAX('Census Input Tab'!$Z$33:$Z$517),"",IF(OR(INDEX('Census Input Tab'!$O$33:$O$517,MATCH(ROW()-3,'Census Input Tab'!$Z$33:$Z$517,0))="NO",INDEX('Census Input Tab'!$O$33:$O$517,MATCH(ROW()-3,'Census Input Tab'!$Z$33:$Z$517,0))="BLANK"),IF(INDEX('Census Input Tab'!$O$33:$O$517,MATCH(ROW()-3,'Census Input Tab'!$Z$33:$Z$517,0))="NO","Missing Data","BLANK"),INDEX('Census Input Tab'!$E$33:$E$517,MATCH(ROW()-3,'Census Input Tab'!$Z$33:$Z$517,0))))</f>
        <v/>
      </c>
      <c r="F64" s="78" t="str">
        <f>IF(ROW()-3&gt;MAX('Census Input Tab'!$Z$33:$Z$517),"",IF(OR(INDEX('Census Input Tab'!$O$33:$O$517,MATCH(ROW()-3,'Census Input Tab'!$Z$33:$Z$517,0))="NO",INDEX('Census Input Tab'!$O$33:$O$517,MATCH(ROW()-3,'Census Input Tab'!$Z$33:$Z$517,0))="BLANK"),IF(INDEX('Census Input Tab'!$O$33:$O$517,MATCH(ROW()-3,'Census Input Tab'!$Z$33:$Z$517,0))="NO","Missing Data","BLANK"),IF(INDEX('Census Input Tab'!$H$33:$H$517,MATCH(ROW()-3,'Census Input Tab'!$Z$33:$Z$517,0))="EE",1,0)))</f>
        <v/>
      </c>
    </row>
    <row r="65" spans="1:6">
      <c r="A65" s="79" t="str">
        <f>IF(ROW()-3&gt;MAX('Census Input Tab'!$Z$33:$Z$517),"",IF(OR(INDEX('Census Input Tab'!$O$33:$O$517,MATCH(ROW()-3,'Census Input Tab'!$Z$33:$Z$517,0))="NO",INDEX('Census Input Tab'!$O$33:$O$517,MATCH(ROW()-3,'Census Input Tab'!$Z$33:$Z$517,0))="BLANK"),IF(INDEX('Census Input Tab'!$O$33:$O$517,MATCH(ROW()-3,'Census Input Tab'!$Z$33:$Z$517,0))="NO","Missing Data","BLANK"),INDEX('Census Input Tab'!$A$33:$A$517,MATCH(ROW()-3,'Census Input Tab'!$Z$33:$Z$517,0))))</f>
        <v/>
      </c>
      <c r="B65"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Tab'!$B$33:$B$517,MATCH(ROW()-3,'Census Input Tab'!$Z$33:$Z$517,0))))</f>
        <v/>
      </c>
      <c r="C65"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Tab'!$C$33:$C$517,MATCH(ROW()-3,'Census Input Tab'!$Z$33:$Z$517,0))))</f>
        <v/>
      </c>
      <c r="D65" s="76" t="str">
        <f>IF(ROW()-3&gt;MAX('Census Input Tab'!$Z$33:$Z$517),"",IF(OR(INDEX('Census Input Tab'!$O$33:$O$517,MATCH(ROW()-3,'Census Input Tab'!$Z$33:$Z$517,0))="NO",INDEX('Census Input Tab'!$O$33:$O$517,MATCH(ROW()-3,'Census Input Tab'!$Z$33:$Z$517,0))="BLANK"),IF(INDEX('Census Input Tab'!$O$33:$O$517,MATCH(ROW()-3,'Census Input Tab'!$Z$33:$Z$517,0))="NO","Missing Data","BLANK"),INDEX('Census Input Tab'!$D$33:$D$517,MATCH(ROW()-3,'Census Input Tab'!$Z$33:$Z$517,0))))</f>
        <v/>
      </c>
      <c r="E65" s="77" t="str">
        <f>IF(ROW()-3&gt;MAX('Census Input Tab'!$Z$33:$Z$517),"",IF(OR(INDEX('Census Input Tab'!$O$33:$O$517,MATCH(ROW()-3,'Census Input Tab'!$Z$33:$Z$517,0))="NO",INDEX('Census Input Tab'!$O$33:$O$517,MATCH(ROW()-3,'Census Input Tab'!$Z$33:$Z$517,0))="BLANK"),IF(INDEX('Census Input Tab'!$O$33:$O$517,MATCH(ROW()-3,'Census Input Tab'!$Z$33:$Z$517,0))="NO","Missing Data","BLANK"),INDEX('Census Input Tab'!$E$33:$E$517,MATCH(ROW()-3,'Census Input Tab'!$Z$33:$Z$517,0))))</f>
        <v/>
      </c>
      <c r="F65" s="78" t="str">
        <f>IF(ROW()-3&gt;MAX('Census Input Tab'!$Z$33:$Z$517),"",IF(OR(INDEX('Census Input Tab'!$O$33:$O$517,MATCH(ROW()-3,'Census Input Tab'!$Z$33:$Z$517,0))="NO",INDEX('Census Input Tab'!$O$33:$O$517,MATCH(ROW()-3,'Census Input Tab'!$Z$33:$Z$517,0))="BLANK"),IF(INDEX('Census Input Tab'!$O$33:$O$517,MATCH(ROW()-3,'Census Input Tab'!$Z$33:$Z$517,0))="NO","Missing Data","BLANK"),IF(INDEX('Census Input Tab'!$H$33:$H$517,MATCH(ROW()-3,'Census Input Tab'!$Z$33:$Z$517,0))="EE",1,0)))</f>
        <v/>
      </c>
    </row>
    <row r="66" spans="1:6">
      <c r="A66" s="79" t="str">
        <f>IF(ROW()-3&gt;MAX('Census Input Tab'!$Z$33:$Z$517),"",IF(OR(INDEX('Census Input Tab'!$O$33:$O$517,MATCH(ROW()-3,'Census Input Tab'!$Z$33:$Z$517,0))="NO",INDEX('Census Input Tab'!$O$33:$O$517,MATCH(ROW()-3,'Census Input Tab'!$Z$33:$Z$517,0))="BLANK"),IF(INDEX('Census Input Tab'!$O$33:$O$517,MATCH(ROW()-3,'Census Input Tab'!$Z$33:$Z$517,0))="NO","Missing Data","BLANK"),INDEX('Census Input Tab'!$A$33:$A$517,MATCH(ROW()-3,'Census Input Tab'!$Z$33:$Z$517,0))))</f>
        <v/>
      </c>
      <c r="B66"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Tab'!$B$33:$B$517,MATCH(ROW()-3,'Census Input Tab'!$Z$33:$Z$517,0))))</f>
        <v/>
      </c>
      <c r="C66"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Tab'!$C$33:$C$517,MATCH(ROW()-3,'Census Input Tab'!$Z$33:$Z$517,0))))</f>
        <v/>
      </c>
      <c r="D66" s="76" t="str">
        <f>IF(ROW()-3&gt;MAX('Census Input Tab'!$Z$33:$Z$517),"",IF(OR(INDEX('Census Input Tab'!$O$33:$O$517,MATCH(ROW()-3,'Census Input Tab'!$Z$33:$Z$517,0))="NO",INDEX('Census Input Tab'!$O$33:$O$517,MATCH(ROW()-3,'Census Input Tab'!$Z$33:$Z$517,0))="BLANK"),IF(INDEX('Census Input Tab'!$O$33:$O$517,MATCH(ROW()-3,'Census Input Tab'!$Z$33:$Z$517,0))="NO","Missing Data","BLANK"),INDEX('Census Input Tab'!$D$33:$D$517,MATCH(ROW()-3,'Census Input Tab'!$Z$33:$Z$517,0))))</f>
        <v/>
      </c>
      <c r="E66" s="77" t="str">
        <f>IF(ROW()-3&gt;MAX('Census Input Tab'!$Z$33:$Z$517),"",IF(OR(INDEX('Census Input Tab'!$O$33:$O$517,MATCH(ROW()-3,'Census Input Tab'!$Z$33:$Z$517,0))="NO",INDEX('Census Input Tab'!$O$33:$O$517,MATCH(ROW()-3,'Census Input Tab'!$Z$33:$Z$517,0))="BLANK"),IF(INDEX('Census Input Tab'!$O$33:$O$517,MATCH(ROW()-3,'Census Input Tab'!$Z$33:$Z$517,0))="NO","Missing Data","BLANK"),INDEX('Census Input Tab'!$E$33:$E$517,MATCH(ROW()-3,'Census Input Tab'!$Z$33:$Z$517,0))))</f>
        <v/>
      </c>
      <c r="F66" s="78" t="str">
        <f>IF(ROW()-3&gt;MAX('Census Input Tab'!$Z$33:$Z$517),"",IF(OR(INDEX('Census Input Tab'!$O$33:$O$517,MATCH(ROW()-3,'Census Input Tab'!$Z$33:$Z$517,0))="NO",INDEX('Census Input Tab'!$O$33:$O$517,MATCH(ROW()-3,'Census Input Tab'!$Z$33:$Z$517,0))="BLANK"),IF(INDEX('Census Input Tab'!$O$33:$O$517,MATCH(ROW()-3,'Census Input Tab'!$Z$33:$Z$517,0))="NO","Missing Data","BLANK"),IF(INDEX('Census Input Tab'!$H$33:$H$517,MATCH(ROW()-3,'Census Input Tab'!$Z$33:$Z$517,0))="EE",1,0)))</f>
        <v/>
      </c>
    </row>
    <row r="67" spans="1:6">
      <c r="A67" s="79" t="str">
        <f>IF(ROW()-3&gt;MAX('Census Input Tab'!$Z$33:$Z$517),"",IF(OR(INDEX('Census Input Tab'!$O$33:$O$517,MATCH(ROW()-3,'Census Input Tab'!$Z$33:$Z$517,0))="NO",INDEX('Census Input Tab'!$O$33:$O$517,MATCH(ROW()-3,'Census Input Tab'!$Z$33:$Z$517,0))="BLANK"),IF(INDEX('Census Input Tab'!$O$33:$O$517,MATCH(ROW()-3,'Census Input Tab'!$Z$33:$Z$517,0))="NO","Missing Data","BLANK"),INDEX('Census Input Tab'!$A$33:$A$517,MATCH(ROW()-3,'Census Input Tab'!$Z$33:$Z$517,0))))</f>
        <v/>
      </c>
      <c r="B67"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Tab'!$B$33:$B$517,MATCH(ROW()-3,'Census Input Tab'!$Z$33:$Z$517,0))))</f>
        <v/>
      </c>
      <c r="C67"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Tab'!$C$33:$C$517,MATCH(ROW()-3,'Census Input Tab'!$Z$33:$Z$517,0))))</f>
        <v/>
      </c>
      <c r="D67" s="76" t="str">
        <f>IF(ROW()-3&gt;MAX('Census Input Tab'!$Z$33:$Z$517),"",IF(OR(INDEX('Census Input Tab'!$O$33:$O$517,MATCH(ROW()-3,'Census Input Tab'!$Z$33:$Z$517,0))="NO",INDEX('Census Input Tab'!$O$33:$O$517,MATCH(ROW()-3,'Census Input Tab'!$Z$33:$Z$517,0))="BLANK"),IF(INDEX('Census Input Tab'!$O$33:$O$517,MATCH(ROW()-3,'Census Input Tab'!$Z$33:$Z$517,0))="NO","Missing Data","BLANK"),INDEX('Census Input Tab'!$D$33:$D$517,MATCH(ROW()-3,'Census Input Tab'!$Z$33:$Z$517,0))))</f>
        <v/>
      </c>
      <c r="E67" s="77" t="str">
        <f>IF(ROW()-3&gt;MAX('Census Input Tab'!$Z$33:$Z$517),"",IF(OR(INDEX('Census Input Tab'!$O$33:$O$517,MATCH(ROW()-3,'Census Input Tab'!$Z$33:$Z$517,0))="NO",INDEX('Census Input Tab'!$O$33:$O$517,MATCH(ROW()-3,'Census Input Tab'!$Z$33:$Z$517,0))="BLANK"),IF(INDEX('Census Input Tab'!$O$33:$O$517,MATCH(ROW()-3,'Census Input Tab'!$Z$33:$Z$517,0))="NO","Missing Data","BLANK"),INDEX('Census Input Tab'!$E$33:$E$517,MATCH(ROW()-3,'Census Input Tab'!$Z$33:$Z$517,0))))</f>
        <v/>
      </c>
      <c r="F67" s="78" t="str">
        <f>IF(ROW()-3&gt;MAX('Census Input Tab'!$Z$33:$Z$517),"",IF(OR(INDEX('Census Input Tab'!$O$33:$O$517,MATCH(ROW()-3,'Census Input Tab'!$Z$33:$Z$517,0))="NO",INDEX('Census Input Tab'!$O$33:$O$517,MATCH(ROW()-3,'Census Input Tab'!$Z$33:$Z$517,0))="BLANK"),IF(INDEX('Census Input Tab'!$O$33:$O$517,MATCH(ROW()-3,'Census Input Tab'!$Z$33:$Z$517,0))="NO","Missing Data","BLANK"),IF(INDEX('Census Input Tab'!$H$33:$H$517,MATCH(ROW()-3,'Census Input Tab'!$Z$33:$Z$517,0))="EE",1,0)))</f>
        <v/>
      </c>
    </row>
    <row r="68" spans="1:6">
      <c r="A68" s="79" t="str">
        <f>IF(ROW()-3&gt;MAX('Census Input Tab'!$Z$33:$Z$517),"",IF(OR(INDEX('Census Input Tab'!$O$33:$O$517,MATCH(ROW()-3,'Census Input Tab'!$Z$33:$Z$517,0))="NO",INDEX('Census Input Tab'!$O$33:$O$517,MATCH(ROW()-3,'Census Input Tab'!$Z$33:$Z$517,0))="BLANK"),IF(INDEX('Census Input Tab'!$O$33:$O$517,MATCH(ROW()-3,'Census Input Tab'!$Z$33:$Z$517,0))="NO","Missing Data","BLANK"),INDEX('Census Input Tab'!$A$33:$A$517,MATCH(ROW()-3,'Census Input Tab'!$Z$33:$Z$517,0))))</f>
        <v/>
      </c>
      <c r="B68"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Tab'!$B$33:$B$517,MATCH(ROW()-3,'Census Input Tab'!$Z$33:$Z$517,0))))</f>
        <v/>
      </c>
      <c r="C68"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Tab'!$C$33:$C$517,MATCH(ROW()-3,'Census Input Tab'!$Z$33:$Z$517,0))))</f>
        <v/>
      </c>
      <c r="D68" s="76" t="str">
        <f>IF(ROW()-3&gt;MAX('Census Input Tab'!$Z$33:$Z$517),"",IF(OR(INDEX('Census Input Tab'!$O$33:$O$517,MATCH(ROW()-3,'Census Input Tab'!$Z$33:$Z$517,0))="NO",INDEX('Census Input Tab'!$O$33:$O$517,MATCH(ROW()-3,'Census Input Tab'!$Z$33:$Z$517,0))="BLANK"),IF(INDEX('Census Input Tab'!$O$33:$O$517,MATCH(ROW()-3,'Census Input Tab'!$Z$33:$Z$517,0))="NO","Missing Data","BLANK"),INDEX('Census Input Tab'!$D$33:$D$517,MATCH(ROW()-3,'Census Input Tab'!$Z$33:$Z$517,0))))</f>
        <v/>
      </c>
      <c r="E68" s="77" t="str">
        <f>IF(ROW()-3&gt;MAX('Census Input Tab'!$Z$33:$Z$517),"",IF(OR(INDEX('Census Input Tab'!$O$33:$O$517,MATCH(ROW()-3,'Census Input Tab'!$Z$33:$Z$517,0))="NO",INDEX('Census Input Tab'!$O$33:$O$517,MATCH(ROW()-3,'Census Input Tab'!$Z$33:$Z$517,0))="BLANK"),IF(INDEX('Census Input Tab'!$O$33:$O$517,MATCH(ROW()-3,'Census Input Tab'!$Z$33:$Z$517,0))="NO","Missing Data","BLANK"),INDEX('Census Input Tab'!$E$33:$E$517,MATCH(ROW()-3,'Census Input Tab'!$Z$33:$Z$517,0))))</f>
        <v/>
      </c>
      <c r="F68" s="78" t="str">
        <f>IF(ROW()-3&gt;MAX('Census Input Tab'!$Z$33:$Z$517),"",IF(OR(INDEX('Census Input Tab'!$O$33:$O$517,MATCH(ROW()-3,'Census Input Tab'!$Z$33:$Z$517,0))="NO",INDEX('Census Input Tab'!$O$33:$O$517,MATCH(ROW()-3,'Census Input Tab'!$Z$33:$Z$517,0))="BLANK"),IF(INDEX('Census Input Tab'!$O$33:$O$517,MATCH(ROW()-3,'Census Input Tab'!$Z$33:$Z$517,0))="NO","Missing Data","BLANK"),IF(INDEX('Census Input Tab'!$H$33:$H$517,MATCH(ROW()-3,'Census Input Tab'!$Z$33:$Z$517,0))="EE",1,0)))</f>
        <v/>
      </c>
    </row>
    <row r="69" spans="1:6">
      <c r="A69" s="79" t="str">
        <f>IF(ROW()-3&gt;MAX('Census Input Tab'!$Z$33:$Z$517),"",IF(OR(INDEX('Census Input Tab'!$O$33:$O$517,MATCH(ROW()-3,'Census Input Tab'!$Z$33:$Z$517,0))="NO",INDEX('Census Input Tab'!$O$33:$O$517,MATCH(ROW()-3,'Census Input Tab'!$Z$33:$Z$517,0))="BLANK"),IF(INDEX('Census Input Tab'!$O$33:$O$517,MATCH(ROW()-3,'Census Input Tab'!$Z$33:$Z$517,0))="NO","Missing Data","BLANK"),INDEX('Census Input Tab'!$A$33:$A$517,MATCH(ROW()-3,'Census Input Tab'!$Z$33:$Z$517,0))))</f>
        <v/>
      </c>
      <c r="B69"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Tab'!$B$33:$B$517,MATCH(ROW()-3,'Census Input Tab'!$Z$33:$Z$517,0))))</f>
        <v/>
      </c>
      <c r="C69"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Tab'!$C$33:$C$517,MATCH(ROW()-3,'Census Input Tab'!$Z$33:$Z$517,0))))</f>
        <v/>
      </c>
      <c r="D69" s="76" t="str">
        <f>IF(ROW()-3&gt;MAX('Census Input Tab'!$Z$33:$Z$517),"",IF(OR(INDEX('Census Input Tab'!$O$33:$O$517,MATCH(ROW()-3,'Census Input Tab'!$Z$33:$Z$517,0))="NO",INDEX('Census Input Tab'!$O$33:$O$517,MATCH(ROW()-3,'Census Input Tab'!$Z$33:$Z$517,0))="BLANK"),IF(INDEX('Census Input Tab'!$O$33:$O$517,MATCH(ROW()-3,'Census Input Tab'!$Z$33:$Z$517,0))="NO","Missing Data","BLANK"),INDEX('Census Input Tab'!$D$33:$D$517,MATCH(ROW()-3,'Census Input Tab'!$Z$33:$Z$517,0))))</f>
        <v/>
      </c>
      <c r="E69" s="77" t="str">
        <f>IF(ROW()-3&gt;MAX('Census Input Tab'!$Z$33:$Z$517),"",IF(OR(INDEX('Census Input Tab'!$O$33:$O$517,MATCH(ROW()-3,'Census Input Tab'!$Z$33:$Z$517,0))="NO",INDEX('Census Input Tab'!$O$33:$O$517,MATCH(ROW()-3,'Census Input Tab'!$Z$33:$Z$517,0))="BLANK"),IF(INDEX('Census Input Tab'!$O$33:$O$517,MATCH(ROW()-3,'Census Input Tab'!$Z$33:$Z$517,0))="NO","Missing Data","BLANK"),INDEX('Census Input Tab'!$E$33:$E$517,MATCH(ROW()-3,'Census Input Tab'!$Z$33:$Z$517,0))))</f>
        <v/>
      </c>
      <c r="F69" s="78" t="str">
        <f>IF(ROW()-3&gt;MAX('Census Input Tab'!$Z$33:$Z$517),"",IF(OR(INDEX('Census Input Tab'!$O$33:$O$517,MATCH(ROW()-3,'Census Input Tab'!$Z$33:$Z$517,0))="NO",INDEX('Census Input Tab'!$O$33:$O$517,MATCH(ROW()-3,'Census Input Tab'!$Z$33:$Z$517,0))="BLANK"),IF(INDEX('Census Input Tab'!$O$33:$O$517,MATCH(ROW()-3,'Census Input Tab'!$Z$33:$Z$517,0))="NO","Missing Data","BLANK"),IF(INDEX('Census Input Tab'!$H$33:$H$517,MATCH(ROW()-3,'Census Input Tab'!$Z$33:$Z$517,0))="EE",1,0)))</f>
        <v/>
      </c>
    </row>
    <row r="70" spans="1:6">
      <c r="A70" s="79" t="str">
        <f>IF(ROW()-3&gt;MAX('Census Input Tab'!$Z$33:$Z$517),"",IF(OR(INDEX('Census Input Tab'!$O$33:$O$517,MATCH(ROW()-3,'Census Input Tab'!$Z$33:$Z$517,0))="NO",INDEX('Census Input Tab'!$O$33:$O$517,MATCH(ROW()-3,'Census Input Tab'!$Z$33:$Z$517,0))="BLANK"),IF(INDEX('Census Input Tab'!$O$33:$O$517,MATCH(ROW()-3,'Census Input Tab'!$Z$33:$Z$517,0))="NO","Missing Data","BLANK"),INDEX('Census Input Tab'!$A$33:$A$517,MATCH(ROW()-3,'Census Input Tab'!$Z$33:$Z$517,0))))</f>
        <v/>
      </c>
      <c r="B70"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Tab'!$B$33:$B$517,MATCH(ROW()-3,'Census Input Tab'!$Z$33:$Z$517,0))))</f>
        <v/>
      </c>
      <c r="C70"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Tab'!$C$33:$C$517,MATCH(ROW()-3,'Census Input Tab'!$Z$33:$Z$517,0))))</f>
        <v/>
      </c>
      <c r="D70" s="76" t="str">
        <f>IF(ROW()-3&gt;MAX('Census Input Tab'!$Z$33:$Z$517),"",IF(OR(INDEX('Census Input Tab'!$O$33:$O$517,MATCH(ROW()-3,'Census Input Tab'!$Z$33:$Z$517,0))="NO",INDEX('Census Input Tab'!$O$33:$O$517,MATCH(ROW()-3,'Census Input Tab'!$Z$33:$Z$517,0))="BLANK"),IF(INDEX('Census Input Tab'!$O$33:$O$517,MATCH(ROW()-3,'Census Input Tab'!$Z$33:$Z$517,0))="NO","Missing Data","BLANK"),INDEX('Census Input Tab'!$D$33:$D$517,MATCH(ROW()-3,'Census Input Tab'!$Z$33:$Z$517,0))))</f>
        <v/>
      </c>
      <c r="E70" s="77" t="str">
        <f>IF(ROW()-3&gt;MAX('Census Input Tab'!$Z$33:$Z$517),"",IF(OR(INDEX('Census Input Tab'!$O$33:$O$517,MATCH(ROW()-3,'Census Input Tab'!$Z$33:$Z$517,0))="NO",INDEX('Census Input Tab'!$O$33:$O$517,MATCH(ROW()-3,'Census Input Tab'!$Z$33:$Z$517,0))="BLANK"),IF(INDEX('Census Input Tab'!$O$33:$O$517,MATCH(ROW()-3,'Census Input Tab'!$Z$33:$Z$517,0))="NO","Missing Data","BLANK"),INDEX('Census Input Tab'!$E$33:$E$517,MATCH(ROW()-3,'Census Input Tab'!$Z$33:$Z$517,0))))</f>
        <v/>
      </c>
      <c r="F70" s="78" t="str">
        <f>IF(ROW()-3&gt;MAX('Census Input Tab'!$Z$33:$Z$517),"",IF(OR(INDEX('Census Input Tab'!$O$33:$O$517,MATCH(ROW()-3,'Census Input Tab'!$Z$33:$Z$517,0))="NO",INDEX('Census Input Tab'!$O$33:$O$517,MATCH(ROW()-3,'Census Input Tab'!$Z$33:$Z$517,0))="BLANK"),IF(INDEX('Census Input Tab'!$O$33:$O$517,MATCH(ROW()-3,'Census Input Tab'!$Z$33:$Z$517,0))="NO","Missing Data","BLANK"),IF(INDEX('Census Input Tab'!$H$33:$H$517,MATCH(ROW()-3,'Census Input Tab'!$Z$33:$Z$517,0))="EE",1,0)))</f>
        <v/>
      </c>
    </row>
    <row r="71" spans="1:6">
      <c r="A71" s="79" t="str">
        <f>IF(ROW()-3&gt;MAX('Census Input Tab'!$Z$33:$Z$517),"",IF(OR(INDEX('Census Input Tab'!$O$33:$O$517,MATCH(ROW()-3,'Census Input Tab'!$Z$33:$Z$517,0))="NO",INDEX('Census Input Tab'!$O$33:$O$517,MATCH(ROW()-3,'Census Input Tab'!$Z$33:$Z$517,0))="BLANK"),IF(INDEX('Census Input Tab'!$O$33:$O$517,MATCH(ROW()-3,'Census Input Tab'!$Z$33:$Z$517,0))="NO","Missing Data","BLANK"),INDEX('Census Input Tab'!$A$33:$A$517,MATCH(ROW()-3,'Census Input Tab'!$Z$33:$Z$517,0))))</f>
        <v/>
      </c>
      <c r="B71"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Tab'!$B$33:$B$517,MATCH(ROW()-3,'Census Input Tab'!$Z$33:$Z$517,0))))</f>
        <v/>
      </c>
      <c r="C71"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Tab'!$C$33:$C$517,MATCH(ROW()-3,'Census Input Tab'!$Z$33:$Z$517,0))))</f>
        <v/>
      </c>
      <c r="D71" s="76" t="str">
        <f>IF(ROW()-3&gt;MAX('Census Input Tab'!$Z$33:$Z$517),"",IF(OR(INDEX('Census Input Tab'!$O$33:$O$517,MATCH(ROW()-3,'Census Input Tab'!$Z$33:$Z$517,0))="NO",INDEX('Census Input Tab'!$O$33:$O$517,MATCH(ROW()-3,'Census Input Tab'!$Z$33:$Z$517,0))="BLANK"),IF(INDEX('Census Input Tab'!$O$33:$O$517,MATCH(ROW()-3,'Census Input Tab'!$Z$33:$Z$517,0))="NO","Missing Data","BLANK"),INDEX('Census Input Tab'!$D$33:$D$517,MATCH(ROW()-3,'Census Input Tab'!$Z$33:$Z$517,0))))</f>
        <v/>
      </c>
      <c r="E71" s="77" t="str">
        <f>IF(ROW()-3&gt;MAX('Census Input Tab'!$Z$33:$Z$517),"",IF(OR(INDEX('Census Input Tab'!$O$33:$O$517,MATCH(ROW()-3,'Census Input Tab'!$Z$33:$Z$517,0))="NO",INDEX('Census Input Tab'!$O$33:$O$517,MATCH(ROW()-3,'Census Input Tab'!$Z$33:$Z$517,0))="BLANK"),IF(INDEX('Census Input Tab'!$O$33:$O$517,MATCH(ROW()-3,'Census Input Tab'!$Z$33:$Z$517,0))="NO","Missing Data","BLANK"),INDEX('Census Input Tab'!$E$33:$E$517,MATCH(ROW()-3,'Census Input Tab'!$Z$33:$Z$517,0))))</f>
        <v/>
      </c>
      <c r="F71" s="78" t="str">
        <f>IF(ROW()-3&gt;MAX('Census Input Tab'!$Z$33:$Z$517),"",IF(OR(INDEX('Census Input Tab'!$O$33:$O$517,MATCH(ROW()-3,'Census Input Tab'!$Z$33:$Z$517,0))="NO",INDEX('Census Input Tab'!$O$33:$O$517,MATCH(ROW()-3,'Census Input Tab'!$Z$33:$Z$517,0))="BLANK"),IF(INDEX('Census Input Tab'!$O$33:$O$517,MATCH(ROW()-3,'Census Input Tab'!$Z$33:$Z$517,0))="NO","Missing Data","BLANK"),IF(INDEX('Census Input Tab'!$H$33:$H$517,MATCH(ROW()-3,'Census Input Tab'!$Z$33:$Z$517,0))="EE",1,0)))</f>
        <v/>
      </c>
    </row>
    <row r="72" spans="1:6">
      <c r="A72" s="79" t="str">
        <f>IF(ROW()-3&gt;MAX('Census Input Tab'!$Z$33:$Z$517),"",IF(OR(INDEX('Census Input Tab'!$O$33:$O$517,MATCH(ROW()-3,'Census Input Tab'!$Z$33:$Z$517,0))="NO",INDEX('Census Input Tab'!$O$33:$O$517,MATCH(ROW()-3,'Census Input Tab'!$Z$33:$Z$517,0))="BLANK"),IF(INDEX('Census Input Tab'!$O$33:$O$517,MATCH(ROW()-3,'Census Input Tab'!$Z$33:$Z$517,0))="NO","Missing Data","BLANK"),INDEX('Census Input Tab'!$A$33:$A$517,MATCH(ROW()-3,'Census Input Tab'!$Z$33:$Z$517,0))))</f>
        <v/>
      </c>
      <c r="B72"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Tab'!$B$33:$B$517,MATCH(ROW()-3,'Census Input Tab'!$Z$33:$Z$517,0))))</f>
        <v/>
      </c>
      <c r="C72"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Tab'!$C$33:$C$517,MATCH(ROW()-3,'Census Input Tab'!$Z$33:$Z$517,0))))</f>
        <v/>
      </c>
      <c r="D72" s="76" t="str">
        <f>IF(ROW()-3&gt;MAX('Census Input Tab'!$Z$33:$Z$517),"",IF(OR(INDEX('Census Input Tab'!$O$33:$O$517,MATCH(ROW()-3,'Census Input Tab'!$Z$33:$Z$517,0))="NO",INDEX('Census Input Tab'!$O$33:$O$517,MATCH(ROW()-3,'Census Input Tab'!$Z$33:$Z$517,0))="BLANK"),IF(INDEX('Census Input Tab'!$O$33:$O$517,MATCH(ROW()-3,'Census Input Tab'!$Z$33:$Z$517,0))="NO","Missing Data","BLANK"),INDEX('Census Input Tab'!$D$33:$D$517,MATCH(ROW()-3,'Census Input Tab'!$Z$33:$Z$517,0))))</f>
        <v/>
      </c>
      <c r="E72" s="77" t="str">
        <f>IF(ROW()-3&gt;MAX('Census Input Tab'!$Z$33:$Z$517),"",IF(OR(INDEX('Census Input Tab'!$O$33:$O$517,MATCH(ROW()-3,'Census Input Tab'!$Z$33:$Z$517,0))="NO",INDEX('Census Input Tab'!$O$33:$O$517,MATCH(ROW()-3,'Census Input Tab'!$Z$33:$Z$517,0))="BLANK"),IF(INDEX('Census Input Tab'!$O$33:$O$517,MATCH(ROW()-3,'Census Input Tab'!$Z$33:$Z$517,0))="NO","Missing Data","BLANK"),INDEX('Census Input Tab'!$E$33:$E$517,MATCH(ROW()-3,'Census Input Tab'!$Z$33:$Z$517,0))))</f>
        <v/>
      </c>
      <c r="F72" s="78" t="str">
        <f>IF(ROW()-3&gt;MAX('Census Input Tab'!$Z$33:$Z$517),"",IF(OR(INDEX('Census Input Tab'!$O$33:$O$517,MATCH(ROW()-3,'Census Input Tab'!$Z$33:$Z$517,0))="NO",INDEX('Census Input Tab'!$O$33:$O$517,MATCH(ROW()-3,'Census Input Tab'!$Z$33:$Z$517,0))="BLANK"),IF(INDEX('Census Input Tab'!$O$33:$O$517,MATCH(ROW()-3,'Census Input Tab'!$Z$33:$Z$517,0))="NO","Missing Data","BLANK"),IF(INDEX('Census Input Tab'!$H$33:$H$517,MATCH(ROW()-3,'Census Input Tab'!$Z$33:$Z$517,0))="EE",1,0)))</f>
        <v/>
      </c>
    </row>
    <row r="73" spans="1:6">
      <c r="A73" s="79" t="str">
        <f>IF(ROW()-3&gt;MAX('Census Input Tab'!$Z$33:$Z$517),"",IF(OR(INDEX('Census Input Tab'!$O$33:$O$517,MATCH(ROW()-3,'Census Input Tab'!$Z$33:$Z$517,0))="NO",INDEX('Census Input Tab'!$O$33:$O$517,MATCH(ROW()-3,'Census Input Tab'!$Z$33:$Z$517,0))="BLANK"),IF(INDEX('Census Input Tab'!$O$33:$O$517,MATCH(ROW()-3,'Census Input Tab'!$Z$33:$Z$517,0))="NO","Missing Data","BLANK"),INDEX('Census Input Tab'!$A$33:$A$517,MATCH(ROW()-3,'Census Input Tab'!$Z$33:$Z$517,0))))</f>
        <v/>
      </c>
      <c r="B73"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Tab'!$B$33:$B$517,MATCH(ROW()-3,'Census Input Tab'!$Z$33:$Z$517,0))))</f>
        <v/>
      </c>
      <c r="C73"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Tab'!$C$33:$C$517,MATCH(ROW()-3,'Census Input Tab'!$Z$33:$Z$517,0))))</f>
        <v/>
      </c>
      <c r="D73" s="76" t="str">
        <f>IF(ROW()-3&gt;MAX('Census Input Tab'!$Z$33:$Z$517),"",IF(OR(INDEX('Census Input Tab'!$O$33:$O$517,MATCH(ROW()-3,'Census Input Tab'!$Z$33:$Z$517,0))="NO",INDEX('Census Input Tab'!$O$33:$O$517,MATCH(ROW()-3,'Census Input Tab'!$Z$33:$Z$517,0))="BLANK"),IF(INDEX('Census Input Tab'!$O$33:$O$517,MATCH(ROW()-3,'Census Input Tab'!$Z$33:$Z$517,0))="NO","Missing Data","BLANK"),INDEX('Census Input Tab'!$D$33:$D$517,MATCH(ROW()-3,'Census Input Tab'!$Z$33:$Z$517,0))))</f>
        <v/>
      </c>
      <c r="E73" s="77" t="str">
        <f>IF(ROW()-3&gt;MAX('Census Input Tab'!$Z$33:$Z$517),"",IF(OR(INDEX('Census Input Tab'!$O$33:$O$517,MATCH(ROW()-3,'Census Input Tab'!$Z$33:$Z$517,0))="NO",INDEX('Census Input Tab'!$O$33:$O$517,MATCH(ROW()-3,'Census Input Tab'!$Z$33:$Z$517,0))="BLANK"),IF(INDEX('Census Input Tab'!$O$33:$O$517,MATCH(ROW()-3,'Census Input Tab'!$Z$33:$Z$517,0))="NO","Missing Data","BLANK"),INDEX('Census Input Tab'!$E$33:$E$517,MATCH(ROW()-3,'Census Input Tab'!$Z$33:$Z$517,0))))</f>
        <v/>
      </c>
      <c r="F73" s="78" t="str">
        <f>IF(ROW()-3&gt;MAX('Census Input Tab'!$Z$33:$Z$517),"",IF(OR(INDEX('Census Input Tab'!$O$33:$O$517,MATCH(ROW()-3,'Census Input Tab'!$Z$33:$Z$517,0))="NO",INDEX('Census Input Tab'!$O$33:$O$517,MATCH(ROW()-3,'Census Input Tab'!$Z$33:$Z$517,0))="BLANK"),IF(INDEX('Census Input Tab'!$O$33:$O$517,MATCH(ROW()-3,'Census Input Tab'!$Z$33:$Z$517,0))="NO","Missing Data","BLANK"),IF(INDEX('Census Input Tab'!$H$33:$H$517,MATCH(ROW()-3,'Census Input Tab'!$Z$33:$Z$517,0))="EE",1,0)))</f>
        <v/>
      </c>
    </row>
    <row r="74" spans="1:6">
      <c r="A74" s="79" t="str">
        <f>IF(ROW()-3&gt;MAX('Census Input Tab'!$Z$33:$Z$517),"",IF(OR(INDEX('Census Input Tab'!$O$33:$O$517,MATCH(ROW()-3,'Census Input Tab'!$Z$33:$Z$517,0))="NO",INDEX('Census Input Tab'!$O$33:$O$517,MATCH(ROW()-3,'Census Input Tab'!$Z$33:$Z$517,0))="BLANK"),IF(INDEX('Census Input Tab'!$O$33:$O$517,MATCH(ROW()-3,'Census Input Tab'!$Z$33:$Z$517,0))="NO","Missing Data","BLANK"),INDEX('Census Input Tab'!$A$33:$A$517,MATCH(ROW()-3,'Census Input Tab'!$Z$33:$Z$517,0))))</f>
        <v/>
      </c>
      <c r="B74"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Tab'!$B$33:$B$517,MATCH(ROW()-3,'Census Input Tab'!$Z$33:$Z$517,0))))</f>
        <v/>
      </c>
      <c r="C74"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Tab'!$C$33:$C$517,MATCH(ROW()-3,'Census Input Tab'!$Z$33:$Z$517,0))))</f>
        <v/>
      </c>
      <c r="D74" s="76" t="str">
        <f>IF(ROW()-3&gt;MAX('Census Input Tab'!$Z$33:$Z$517),"",IF(OR(INDEX('Census Input Tab'!$O$33:$O$517,MATCH(ROW()-3,'Census Input Tab'!$Z$33:$Z$517,0))="NO",INDEX('Census Input Tab'!$O$33:$O$517,MATCH(ROW()-3,'Census Input Tab'!$Z$33:$Z$517,0))="BLANK"),IF(INDEX('Census Input Tab'!$O$33:$O$517,MATCH(ROW()-3,'Census Input Tab'!$Z$33:$Z$517,0))="NO","Missing Data","BLANK"),INDEX('Census Input Tab'!$D$33:$D$517,MATCH(ROW()-3,'Census Input Tab'!$Z$33:$Z$517,0))))</f>
        <v/>
      </c>
      <c r="E74" s="77" t="str">
        <f>IF(ROW()-3&gt;MAX('Census Input Tab'!$Z$33:$Z$517),"",IF(OR(INDEX('Census Input Tab'!$O$33:$O$517,MATCH(ROW()-3,'Census Input Tab'!$Z$33:$Z$517,0))="NO",INDEX('Census Input Tab'!$O$33:$O$517,MATCH(ROW()-3,'Census Input Tab'!$Z$33:$Z$517,0))="BLANK"),IF(INDEX('Census Input Tab'!$O$33:$O$517,MATCH(ROW()-3,'Census Input Tab'!$Z$33:$Z$517,0))="NO","Missing Data","BLANK"),INDEX('Census Input Tab'!$E$33:$E$517,MATCH(ROW()-3,'Census Input Tab'!$Z$33:$Z$517,0))))</f>
        <v/>
      </c>
      <c r="F74" s="78" t="str">
        <f>IF(ROW()-3&gt;MAX('Census Input Tab'!$Z$33:$Z$517),"",IF(OR(INDEX('Census Input Tab'!$O$33:$O$517,MATCH(ROW()-3,'Census Input Tab'!$Z$33:$Z$517,0))="NO",INDEX('Census Input Tab'!$O$33:$O$517,MATCH(ROW()-3,'Census Input Tab'!$Z$33:$Z$517,0))="BLANK"),IF(INDEX('Census Input Tab'!$O$33:$O$517,MATCH(ROW()-3,'Census Input Tab'!$Z$33:$Z$517,0))="NO","Missing Data","BLANK"),IF(INDEX('Census Input Tab'!$H$33:$H$517,MATCH(ROW()-3,'Census Input Tab'!$Z$33:$Z$517,0))="EE",1,0)))</f>
        <v/>
      </c>
    </row>
    <row r="75" spans="1:6">
      <c r="A75" s="79" t="str">
        <f>IF(ROW()-3&gt;MAX('Census Input Tab'!$Z$33:$Z$517),"",IF(OR(INDEX('Census Input Tab'!$O$33:$O$517,MATCH(ROW()-3,'Census Input Tab'!$Z$33:$Z$517,0))="NO",INDEX('Census Input Tab'!$O$33:$O$517,MATCH(ROW()-3,'Census Input Tab'!$Z$33:$Z$517,0))="BLANK"),IF(INDEX('Census Input Tab'!$O$33:$O$517,MATCH(ROW()-3,'Census Input Tab'!$Z$33:$Z$517,0))="NO","Missing Data","BLANK"),INDEX('Census Input Tab'!$A$33:$A$517,MATCH(ROW()-3,'Census Input Tab'!$Z$33:$Z$517,0))))</f>
        <v/>
      </c>
      <c r="B75"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Tab'!$B$33:$B$517,MATCH(ROW()-3,'Census Input Tab'!$Z$33:$Z$517,0))))</f>
        <v/>
      </c>
      <c r="C75"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Tab'!$C$33:$C$517,MATCH(ROW()-3,'Census Input Tab'!$Z$33:$Z$517,0))))</f>
        <v/>
      </c>
      <c r="D75" s="76" t="str">
        <f>IF(ROW()-3&gt;MAX('Census Input Tab'!$Z$33:$Z$517),"",IF(OR(INDEX('Census Input Tab'!$O$33:$O$517,MATCH(ROW()-3,'Census Input Tab'!$Z$33:$Z$517,0))="NO",INDEX('Census Input Tab'!$O$33:$O$517,MATCH(ROW()-3,'Census Input Tab'!$Z$33:$Z$517,0))="BLANK"),IF(INDEX('Census Input Tab'!$O$33:$O$517,MATCH(ROW()-3,'Census Input Tab'!$Z$33:$Z$517,0))="NO","Missing Data","BLANK"),INDEX('Census Input Tab'!$D$33:$D$517,MATCH(ROW()-3,'Census Input Tab'!$Z$33:$Z$517,0))))</f>
        <v/>
      </c>
      <c r="E75" s="77" t="str">
        <f>IF(ROW()-3&gt;MAX('Census Input Tab'!$Z$33:$Z$517),"",IF(OR(INDEX('Census Input Tab'!$O$33:$O$517,MATCH(ROW()-3,'Census Input Tab'!$Z$33:$Z$517,0))="NO",INDEX('Census Input Tab'!$O$33:$O$517,MATCH(ROW()-3,'Census Input Tab'!$Z$33:$Z$517,0))="BLANK"),IF(INDEX('Census Input Tab'!$O$33:$O$517,MATCH(ROW()-3,'Census Input Tab'!$Z$33:$Z$517,0))="NO","Missing Data","BLANK"),INDEX('Census Input Tab'!$E$33:$E$517,MATCH(ROW()-3,'Census Input Tab'!$Z$33:$Z$517,0))))</f>
        <v/>
      </c>
      <c r="F75" s="78" t="str">
        <f>IF(ROW()-3&gt;MAX('Census Input Tab'!$Z$33:$Z$517),"",IF(OR(INDEX('Census Input Tab'!$O$33:$O$517,MATCH(ROW()-3,'Census Input Tab'!$Z$33:$Z$517,0))="NO",INDEX('Census Input Tab'!$O$33:$O$517,MATCH(ROW()-3,'Census Input Tab'!$Z$33:$Z$517,0))="BLANK"),IF(INDEX('Census Input Tab'!$O$33:$O$517,MATCH(ROW()-3,'Census Input Tab'!$Z$33:$Z$517,0))="NO","Missing Data","BLANK"),IF(INDEX('Census Input Tab'!$H$33:$H$517,MATCH(ROW()-3,'Census Input Tab'!$Z$33:$Z$517,0))="EE",1,0)))</f>
        <v/>
      </c>
    </row>
    <row r="76" spans="1:6">
      <c r="A76" s="79" t="str">
        <f>IF(ROW()-3&gt;MAX('Census Input Tab'!$Z$33:$Z$517),"",IF(OR(INDEX('Census Input Tab'!$O$33:$O$517,MATCH(ROW()-3,'Census Input Tab'!$Z$33:$Z$517,0))="NO",INDEX('Census Input Tab'!$O$33:$O$517,MATCH(ROW()-3,'Census Input Tab'!$Z$33:$Z$517,0))="BLANK"),IF(INDEX('Census Input Tab'!$O$33:$O$517,MATCH(ROW()-3,'Census Input Tab'!$Z$33:$Z$517,0))="NO","Missing Data","BLANK"),INDEX('Census Input Tab'!$A$33:$A$517,MATCH(ROW()-3,'Census Input Tab'!$Z$33:$Z$517,0))))</f>
        <v/>
      </c>
      <c r="B76"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Tab'!$B$33:$B$517,MATCH(ROW()-3,'Census Input Tab'!$Z$33:$Z$517,0))))</f>
        <v/>
      </c>
      <c r="C76"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Tab'!$C$33:$C$517,MATCH(ROW()-3,'Census Input Tab'!$Z$33:$Z$517,0))))</f>
        <v/>
      </c>
      <c r="D76" s="76" t="str">
        <f>IF(ROW()-3&gt;MAX('Census Input Tab'!$Z$33:$Z$517),"",IF(OR(INDEX('Census Input Tab'!$O$33:$O$517,MATCH(ROW()-3,'Census Input Tab'!$Z$33:$Z$517,0))="NO",INDEX('Census Input Tab'!$O$33:$O$517,MATCH(ROW()-3,'Census Input Tab'!$Z$33:$Z$517,0))="BLANK"),IF(INDEX('Census Input Tab'!$O$33:$O$517,MATCH(ROW()-3,'Census Input Tab'!$Z$33:$Z$517,0))="NO","Missing Data","BLANK"),INDEX('Census Input Tab'!$D$33:$D$517,MATCH(ROW()-3,'Census Input Tab'!$Z$33:$Z$517,0))))</f>
        <v/>
      </c>
      <c r="E76" s="77" t="str">
        <f>IF(ROW()-3&gt;MAX('Census Input Tab'!$Z$33:$Z$517),"",IF(OR(INDEX('Census Input Tab'!$O$33:$O$517,MATCH(ROW()-3,'Census Input Tab'!$Z$33:$Z$517,0))="NO",INDEX('Census Input Tab'!$O$33:$O$517,MATCH(ROW()-3,'Census Input Tab'!$Z$33:$Z$517,0))="BLANK"),IF(INDEX('Census Input Tab'!$O$33:$O$517,MATCH(ROW()-3,'Census Input Tab'!$Z$33:$Z$517,0))="NO","Missing Data","BLANK"),INDEX('Census Input Tab'!$E$33:$E$517,MATCH(ROW()-3,'Census Input Tab'!$Z$33:$Z$517,0))))</f>
        <v/>
      </c>
      <c r="F76" s="78" t="str">
        <f>IF(ROW()-3&gt;MAX('Census Input Tab'!$Z$33:$Z$517),"",IF(OR(INDEX('Census Input Tab'!$O$33:$O$517,MATCH(ROW()-3,'Census Input Tab'!$Z$33:$Z$517,0))="NO",INDEX('Census Input Tab'!$O$33:$O$517,MATCH(ROW()-3,'Census Input Tab'!$Z$33:$Z$517,0))="BLANK"),IF(INDEX('Census Input Tab'!$O$33:$O$517,MATCH(ROW()-3,'Census Input Tab'!$Z$33:$Z$517,0))="NO","Missing Data","BLANK"),IF(INDEX('Census Input Tab'!$H$33:$H$517,MATCH(ROW()-3,'Census Input Tab'!$Z$33:$Z$517,0))="EE",1,0)))</f>
        <v/>
      </c>
    </row>
    <row r="77" spans="1:6">
      <c r="A77" s="79" t="str">
        <f>IF(ROW()-3&gt;MAX('Census Input Tab'!$Z$33:$Z$517),"",IF(OR(INDEX('Census Input Tab'!$O$33:$O$517,MATCH(ROW()-3,'Census Input Tab'!$Z$33:$Z$517,0))="NO",INDEX('Census Input Tab'!$O$33:$O$517,MATCH(ROW()-3,'Census Input Tab'!$Z$33:$Z$517,0))="BLANK"),IF(INDEX('Census Input Tab'!$O$33:$O$517,MATCH(ROW()-3,'Census Input Tab'!$Z$33:$Z$517,0))="NO","Missing Data","BLANK"),INDEX('Census Input Tab'!$A$33:$A$517,MATCH(ROW()-3,'Census Input Tab'!$Z$33:$Z$517,0))))</f>
        <v/>
      </c>
      <c r="B77"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Tab'!$B$33:$B$517,MATCH(ROW()-3,'Census Input Tab'!$Z$33:$Z$517,0))))</f>
        <v/>
      </c>
      <c r="C77"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Tab'!$C$33:$C$517,MATCH(ROW()-3,'Census Input Tab'!$Z$33:$Z$517,0))))</f>
        <v/>
      </c>
      <c r="D77" s="76" t="str">
        <f>IF(ROW()-3&gt;MAX('Census Input Tab'!$Z$33:$Z$517),"",IF(OR(INDEX('Census Input Tab'!$O$33:$O$517,MATCH(ROW()-3,'Census Input Tab'!$Z$33:$Z$517,0))="NO",INDEX('Census Input Tab'!$O$33:$O$517,MATCH(ROW()-3,'Census Input Tab'!$Z$33:$Z$517,0))="BLANK"),IF(INDEX('Census Input Tab'!$O$33:$O$517,MATCH(ROW()-3,'Census Input Tab'!$Z$33:$Z$517,0))="NO","Missing Data","BLANK"),INDEX('Census Input Tab'!$D$33:$D$517,MATCH(ROW()-3,'Census Input Tab'!$Z$33:$Z$517,0))))</f>
        <v/>
      </c>
      <c r="E77" s="77" t="str">
        <f>IF(ROW()-3&gt;MAX('Census Input Tab'!$Z$33:$Z$517),"",IF(OR(INDEX('Census Input Tab'!$O$33:$O$517,MATCH(ROW()-3,'Census Input Tab'!$Z$33:$Z$517,0))="NO",INDEX('Census Input Tab'!$O$33:$O$517,MATCH(ROW()-3,'Census Input Tab'!$Z$33:$Z$517,0))="BLANK"),IF(INDEX('Census Input Tab'!$O$33:$O$517,MATCH(ROW()-3,'Census Input Tab'!$Z$33:$Z$517,0))="NO","Missing Data","BLANK"),INDEX('Census Input Tab'!$E$33:$E$517,MATCH(ROW()-3,'Census Input Tab'!$Z$33:$Z$517,0))))</f>
        <v/>
      </c>
      <c r="F77" s="78" t="str">
        <f>IF(ROW()-3&gt;MAX('Census Input Tab'!$Z$33:$Z$517),"",IF(OR(INDEX('Census Input Tab'!$O$33:$O$517,MATCH(ROW()-3,'Census Input Tab'!$Z$33:$Z$517,0))="NO",INDEX('Census Input Tab'!$O$33:$O$517,MATCH(ROW()-3,'Census Input Tab'!$Z$33:$Z$517,0))="BLANK"),IF(INDEX('Census Input Tab'!$O$33:$O$517,MATCH(ROW()-3,'Census Input Tab'!$Z$33:$Z$517,0))="NO","Missing Data","BLANK"),IF(INDEX('Census Input Tab'!$H$33:$H$517,MATCH(ROW()-3,'Census Input Tab'!$Z$33:$Z$517,0))="EE",1,0)))</f>
        <v/>
      </c>
    </row>
    <row r="78" spans="1:6">
      <c r="A78" s="79" t="str">
        <f>IF(ROW()-3&gt;MAX('Census Input Tab'!$Z$33:$Z$517),"",IF(OR(INDEX('Census Input Tab'!$O$33:$O$517,MATCH(ROW()-3,'Census Input Tab'!$Z$33:$Z$517,0))="NO",INDEX('Census Input Tab'!$O$33:$O$517,MATCH(ROW()-3,'Census Input Tab'!$Z$33:$Z$517,0))="BLANK"),IF(INDEX('Census Input Tab'!$O$33:$O$517,MATCH(ROW()-3,'Census Input Tab'!$Z$33:$Z$517,0))="NO","Missing Data","BLANK"),INDEX('Census Input Tab'!$A$33:$A$517,MATCH(ROW()-3,'Census Input Tab'!$Z$33:$Z$517,0))))</f>
        <v/>
      </c>
      <c r="B78"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Tab'!$B$33:$B$517,MATCH(ROW()-3,'Census Input Tab'!$Z$33:$Z$517,0))))</f>
        <v/>
      </c>
      <c r="C78"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Tab'!$C$33:$C$517,MATCH(ROW()-3,'Census Input Tab'!$Z$33:$Z$517,0))))</f>
        <v/>
      </c>
      <c r="D78" s="76" t="str">
        <f>IF(ROW()-3&gt;MAX('Census Input Tab'!$Z$33:$Z$517),"",IF(OR(INDEX('Census Input Tab'!$O$33:$O$517,MATCH(ROW()-3,'Census Input Tab'!$Z$33:$Z$517,0))="NO",INDEX('Census Input Tab'!$O$33:$O$517,MATCH(ROW()-3,'Census Input Tab'!$Z$33:$Z$517,0))="BLANK"),IF(INDEX('Census Input Tab'!$O$33:$O$517,MATCH(ROW()-3,'Census Input Tab'!$Z$33:$Z$517,0))="NO","Missing Data","BLANK"),INDEX('Census Input Tab'!$D$33:$D$517,MATCH(ROW()-3,'Census Input Tab'!$Z$33:$Z$517,0))))</f>
        <v/>
      </c>
      <c r="E78" s="77" t="str">
        <f>IF(ROW()-3&gt;MAX('Census Input Tab'!$Z$33:$Z$517),"",IF(OR(INDEX('Census Input Tab'!$O$33:$O$517,MATCH(ROW()-3,'Census Input Tab'!$Z$33:$Z$517,0))="NO",INDEX('Census Input Tab'!$O$33:$O$517,MATCH(ROW()-3,'Census Input Tab'!$Z$33:$Z$517,0))="BLANK"),IF(INDEX('Census Input Tab'!$O$33:$O$517,MATCH(ROW()-3,'Census Input Tab'!$Z$33:$Z$517,0))="NO","Missing Data","BLANK"),INDEX('Census Input Tab'!$E$33:$E$517,MATCH(ROW()-3,'Census Input Tab'!$Z$33:$Z$517,0))))</f>
        <v/>
      </c>
      <c r="F78" s="78" t="str">
        <f>IF(ROW()-3&gt;MAX('Census Input Tab'!$Z$33:$Z$517),"",IF(OR(INDEX('Census Input Tab'!$O$33:$O$517,MATCH(ROW()-3,'Census Input Tab'!$Z$33:$Z$517,0))="NO",INDEX('Census Input Tab'!$O$33:$O$517,MATCH(ROW()-3,'Census Input Tab'!$Z$33:$Z$517,0))="BLANK"),IF(INDEX('Census Input Tab'!$O$33:$O$517,MATCH(ROW()-3,'Census Input Tab'!$Z$33:$Z$517,0))="NO","Missing Data","BLANK"),IF(INDEX('Census Input Tab'!$H$33:$H$517,MATCH(ROW()-3,'Census Input Tab'!$Z$33:$Z$517,0))="EE",1,0)))</f>
        <v/>
      </c>
    </row>
    <row r="79" spans="1:6">
      <c r="A79" s="79" t="str">
        <f>IF(ROW()-3&gt;MAX('Census Input Tab'!$Z$33:$Z$517),"",IF(OR(INDEX('Census Input Tab'!$O$33:$O$517,MATCH(ROW()-3,'Census Input Tab'!$Z$33:$Z$517,0))="NO",INDEX('Census Input Tab'!$O$33:$O$517,MATCH(ROW()-3,'Census Input Tab'!$Z$33:$Z$517,0))="BLANK"),IF(INDEX('Census Input Tab'!$O$33:$O$517,MATCH(ROW()-3,'Census Input Tab'!$Z$33:$Z$517,0))="NO","Missing Data","BLANK"),INDEX('Census Input Tab'!$A$33:$A$517,MATCH(ROW()-3,'Census Input Tab'!$Z$33:$Z$517,0))))</f>
        <v/>
      </c>
      <c r="B79"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Tab'!$B$33:$B$517,MATCH(ROW()-3,'Census Input Tab'!$Z$33:$Z$517,0))))</f>
        <v/>
      </c>
      <c r="C79"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Tab'!$C$33:$C$517,MATCH(ROW()-3,'Census Input Tab'!$Z$33:$Z$517,0))))</f>
        <v/>
      </c>
      <c r="D79" s="76" t="str">
        <f>IF(ROW()-3&gt;MAX('Census Input Tab'!$Z$33:$Z$517),"",IF(OR(INDEX('Census Input Tab'!$O$33:$O$517,MATCH(ROW()-3,'Census Input Tab'!$Z$33:$Z$517,0))="NO",INDEX('Census Input Tab'!$O$33:$O$517,MATCH(ROW()-3,'Census Input Tab'!$Z$33:$Z$517,0))="BLANK"),IF(INDEX('Census Input Tab'!$O$33:$O$517,MATCH(ROW()-3,'Census Input Tab'!$Z$33:$Z$517,0))="NO","Missing Data","BLANK"),INDEX('Census Input Tab'!$D$33:$D$517,MATCH(ROW()-3,'Census Input Tab'!$Z$33:$Z$517,0))))</f>
        <v/>
      </c>
      <c r="E79" s="77" t="str">
        <f>IF(ROW()-3&gt;MAX('Census Input Tab'!$Z$33:$Z$517),"",IF(OR(INDEX('Census Input Tab'!$O$33:$O$517,MATCH(ROW()-3,'Census Input Tab'!$Z$33:$Z$517,0))="NO",INDEX('Census Input Tab'!$O$33:$O$517,MATCH(ROW()-3,'Census Input Tab'!$Z$33:$Z$517,0))="BLANK"),IF(INDEX('Census Input Tab'!$O$33:$O$517,MATCH(ROW()-3,'Census Input Tab'!$Z$33:$Z$517,0))="NO","Missing Data","BLANK"),INDEX('Census Input Tab'!$E$33:$E$517,MATCH(ROW()-3,'Census Input Tab'!$Z$33:$Z$517,0))))</f>
        <v/>
      </c>
      <c r="F79" s="78" t="str">
        <f>IF(ROW()-3&gt;MAX('Census Input Tab'!$Z$33:$Z$517),"",IF(OR(INDEX('Census Input Tab'!$O$33:$O$517,MATCH(ROW()-3,'Census Input Tab'!$Z$33:$Z$517,0))="NO",INDEX('Census Input Tab'!$O$33:$O$517,MATCH(ROW()-3,'Census Input Tab'!$Z$33:$Z$517,0))="BLANK"),IF(INDEX('Census Input Tab'!$O$33:$O$517,MATCH(ROW()-3,'Census Input Tab'!$Z$33:$Z$517,0))="NO","Missing Data","BLANK"),IF(INDEX('Census Input Tab'!$H$33:$H$517,MATCH(ROW()-3,'Census Input Tab'!$Z$33:$Z$517,0))="EE",1,0)))</f>
        <v/>
      </c>
    </row>
    <row r="80" spans="1:6">
      <c r="A80" s="79" t="str">
        <f>IF(ROW()-3&gt;MAX('Census Input Tab'!$Z$33:$Z$517),"",IF(OR(INDEX('Census Input Tab'!$O$33:$O$517,MATCH(ROW()-3,'Census Input Tab'!$Z$33:$Z$517,0))="NO",INDEX('Census Input Tab'!$O$33:$O$517,MATCH(ROW()-3,'Census Input Tab'!$Z$33:$Z$517,0))="BLANK"),IF(INDEX('Census Input Tab'!$O$33:$O$517,MATCH(ROW()-3,'Census Input Tab'!$Z$33:$Z$517,0))="NO","Missing Data","BLANK"),INDEX('Census Input Tab'!$A$33:$A$517,MATCH(ROW()-3,'Census Input Tab'!$Z$33:$Z$517,0))))</f>
        <v/>
      </c>
      <c r="B80"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Tab'!$B$33:$B$517,MATCH(ROW()-3,'Census Input Tab'!$Z$33:$Z$517,0))))</f>
        <v/>
      </c>
      <c r="C80"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Tab'!$C$33:$C$517,MATCH(ROW()-3,'Census Input Tab'!$Z$33:$Z$517,0))))</f>
        <v/>
      </c>
      <c r="D80" s="76" t="str">
        <f>IF(ROW()-3&gt;MAX('Census Input Tab'!$Z$33:$Z$517),"",IF(OR(INDEX('Census Input Tab'!$O$33:$O$517,MATCH(ROW()-3,'Census Input Tab'!$Z$33:$Z$517,0))="NO",INDEX('Census Input Tab'!$O$33:$O$517,MATCH(ROW()-3,'Census Input Tab'!$Z$33:$Z$517,0))="BLANK"),IF(INDEX('Census Input Tab'!$O$33:$O$517,MATCH(ROW()-3,'Census Input Tab'!$Z$33:$Z$517,0))="NO","Missing Data","BLANK"),INDEX('Census Input Tab'!$D$33:$D$517,MATCH(ROW()-3,'Census Input Tab'!$Z$33:$Z$517,0))))</f>
        <v/>
      </c>
      <c r="E80" s="77" t="str">
        <f>IF(ROW()-3&gt;MAX('Census Input Tab'!$Z$33:$Z$517),"",IF(OR(INDEX('Census Input Tab'!$O$33:$O$517,MATCH(ROW()-3,'Census Input Tab'!$Z$33:$Z$517,0))="NO",INDEX('Census Input Tab'!$O$33:$O$517,MATCH(ROW()-3,'Census Input Tab'!$Z$33:$Z$517,0))="BLANK"),IF(INDEX('Census Input Tab'!$O$33:$O$517,MATCH(ROW()-3,'Census Input Tab'!$Z$33:$Z$517,0))="NO","Missing Data","BLANK"),INDEX('Census Input Tab'!$E$33:$E$517,MATCH(ROW()-3,'Census Input Tab'!$Z$33:$Z$517,0))))</f>
        <v/>
      </c>
      <c r="F80" s="78" t="str">
        <f>IF(ROW()-3&gt;MAX('Census Input Tab'!$Z$33:$Z$517),"",IF(OR(INDEX('Census Input Tab'!$O$33:$O$517,MATCH(ROW()-3,'Census Input Tab'!$Z$33:$Z$517,0))="NO",INDEX('Census Input Tab'!$O$33:$O$517,MATCH(ROW()-3,'Census Input Tab'!$Z$33:$Z$517,0))="BLANK"),IF(INDEX('Census Input Tab'!$O$33:$O$517,MATCH(ROW()-3,'Census Input Tab'!$Z$33:$Z$517,0))="NO","Missing Data","BLANK"),IF(INDEX('Census Input Tab'!$H$33:$H$517,MATCH(ROW()-3,'Census Input Tab'!$Z$33:$Z$517,0))="EE",1,0)))</f>
        <v/>
      </c>
    </row>
    <row r="81" spans="1:6">
      <c r="A81" s="79" t="str">
        <f>IF(ROW()-3&gt;MAX('Census Input Tab'!$Z$33:$Z$517),"",IF(OR(INDEX('Census Input Tab'!$O$33:$O$517,MATCH(ROW()-3,'Census Input Tab'!$Z$33:$Z$517,0))="NO",INDEX('Census Input Tab'!$O$33:$O$517,MATCH(ROW()-3,'Census Input Tab'!$Z$33:$Z$517,0))="BLANK"),IF(INDEX('Census Input Tab'!$O$33:$O$517,MATCH(ROW()-3,'Census Input Tab'!$Z$33:$Z$517,0))="NO","Missing Data","BLANK"),INDEX('Census Input Tab'!$A$33:$A$517,MATCH(ROW()-3,'Census Input Tab'!$Z$33:$Z$517,0))))</f>
        <v/>
      </c>
      <c r="B81"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Tab'!$B$33:$B$517,MATCH(ROW()-3,'Census Input Tab'!$Z$33:$Z$517,0))))</f>
        <v/>
      </c>
      <c r="C81"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Tab'!$C$33:$C$517,MATCH(ROW()-3,'Census Input Tab'!$Z$33:$Z$517,0))))</f>
        <v/>
      </c>
      <c r="D81" s="76" t="str">
        <f>IF(ROW()-3&gt;MAX('Census Input Tab'!$Z$33:$Z$517),"",IF(OR(INDEX('Census Input Tab'!$O$33:$O$517,MATCH(ROW()-3,'Census Input Tab'!$Z$33:$Z$517,0))="NO",INDEX('Census Input Tab'!$O$33:$O$517,MATCH(ROW()-3,'Census Input Tab'!$Z$33:$Z$517,0))="BLANK"),IF(INDEX('Census Input Tab'!$O$33:$O$517,MATCH(ROW()-3,'Census Input Tab'!$Z$33:$Z$517,0))="NO","Missing Data","BLANK"),INDEX('Census Input Tab'!$D$33:$D$517,MATCH(ROW()-3,'Census Input Tab'!$Z$33:$Z$517,0))))</f>
        <v/>
      </c>
      <c r="E81" s="77" t="str">
        <f>IF(ROW()-3&gt;MAX('Census Input Tab'!$Z$33:$Z$517),"",IF(OR(INDEX('Census Input Tab'!$O$33:$O$517,MATCH(ROW()-3,'Census Input Tab'!$Z$33:$Z$517,0))="NO",INDEX('Census Input Tab'!$O$33:$O$517,MATCH(ROW()-3,'Census Input Tab'!$Z$33:$Z$517,0))="BLANK"),IF(INDEX('Census Input Tab'!$O$33:$O$517,MATCH(ROW()-3,'Census Input Tab'!$Z$33:$Z$517,0))="NO","Missing Data","BLANK"),INDEX('Census Input Tab'!$E$33:$E$517,MATCH(ROW()-3,'Census Input Tab'!$Z$33:$Z$517,0))))</f>
        <v/>
      </c>
      <c r="F81" s="78" t="str">
        <f>IF(ROW()-3&gt;MAX('Census Input Tab'!$Z$33:$Z$517),"",IF(OR(INDEX('Census Input Tab'!$O$33:$O$517,MATCH(ROW()-3,'Census Input Tab'!$Z$33:$Z$517,0))="NO",INDEX('Census Input Tab'!$O$33:$O$517,MATCH(ROW()-3,'Census Input Tab'!$Z$33:$Z$517,0))="BLANK"),IF(INDEX('Census Input Tab'!$O$33:$O$517,MATCH(ROW()-3,'Census Input Tab'!$Z$33:$Z$517,0))="NO","Missing Data","BLANK"),IF(INDEX('Census Input Tab'!$H$33:$H$517,MATCH(ROW()-3,'Census Input Tab'!$Z$33:$Z$517,0))="EE",1,0)))</f>
        <v/>
      </c>
    </row>
    <row r="82" spans="1:6">
      <c r="A82" s="79" t="str">
        <f>IF(ROW()-3&gt;MAX('Census Input Tab'!$Z$33:$Z$517),"",IF(OR(INDEX('Census Input Tab'!$O$33:$O$517,MATCH(ROW()-3,'Census Input Tab'!$Z$33:$Z$517,0))="NO",INDEX('Census Input Tab'!$O$33:$O$517,MATCH(ROW()-3,'Census Input Tab'!$Z$33:$Z$517,0))="BLANK"),IF(INDEX('Census Input Tab'!$O$33:$O$517,MATCH(ROW()-3,'Census Input Tab'!$Z$33:$Z$517,0))="NO","Missing Data","BLANK"),INDEX('Census Input Tab'!$A$33:$A$517,MATCH(ROW()-3,'Census Input Tab'!$Z$33:$Z$517,0))))</f>
        <v/>
      </c>
      <c r="B82"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Tab'!$B$33:$B$517,MATCH(ROW()-3,'Census Input Tab'!$Z$33:$Z$517,0))))</f>
        <v/>
      </c>
      <c r="C82"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Tab'!$C$33:$C$517,MATCH(ROW()-3,'Census Input Tab'!$Z$33:$Z$517,0))))</f>
        <v/>
      </c>
      <c r="D82" s="76" t="str">
        <f>IF(ROW()-3&gt;MAX('Census Input Tab'!$Z$33:$Z$517),"",IF(OR(INDEX('Census Input Tab'!$O$33:$O$517,MATCH(ROW()-3,'Census Input Tab'!$Z$33:$Z$517,0))="NO",INDEX('Census Input Tab'!$O$33:$O$517,MATCH(ROW()-3,'Census Input Tab'!$Z$33:$Z$517,0))="BLANK"),IF(INDEX('Census Input Tab'!$O$33:$O$517,MATCH(ROW()-3,'Census Input Tab'!$Z$33:$Z$517,0))="NO","Missing Data","BLANK"),INDEX('Census Input Tab'!$D$33:$D$517,MATCH(ROW()-3,'Census Input Tab'!$Z$33:$Z$517,0))))</f>
        <v/>
      </c>
      <c r="E82" s="77" t="str">
        <f>IF(ROW()-3&gt;MAX('Census Input Tab'!$Z$33:$Z$517),"",IF(OR(INDEX('Census Input Tab'!$O$33:$O$517,MATCH(ROW()-3,'Census Input Tab'!$Z$33:$Z$517,0))="NO",INDEX('Census Input Tab'!$O$33:$O$517,MATCH(ROW()-3,'Census Input Tab'!$Z$33:$Z$517,0))="BLANK"),IF(INDEX('Census Input Tab'!$O$33:$O$517,MATCH(ROW()-3,'Census Input Tab'!$Z$33:$Z$517,0))="NO","Missing Data","BLANK"),INDEX('Census Input Tab'!$E$33:$E$517,MATCH(ROW()-3,'Census Input Tab'!$Z$33:$Z$517,0))))</f>
        <v/>
      </c>
      <c r="F82" s="78" t="str">
        <f>IF(ROW()-3&gt;MAX('Census Input Tab'!$Z$33:$Z$517),"",IF(OR(INDEX('Census Input Tab'!$O$33:$O$517,MATCH(ROW()-3,'Census Input Tab'!$Z$33:$Z$517,0))="NO",INDEX('Census Input Tab'!$O$33:$O$517,MATCH(ROW()-3,'Census Input Tab'!$Z$33:$Z$517,0))="BLANK"),IF(INDEX('Census Input Tab'!$O$33:$O$517,MATCH(ROW()-3,'Census Input Tab'!$Z$33:$Z$517,0))="NO","Missing Data","BLANK"),IF(INDEX('Census Input Tab'!$H$33:$H$517,MATCH(ROW()-3,'Census Input Tab'!$Z$33:$Z$517,0))="EE",1,0)))</f>
        <v/>
      </c>
    </row>
    <row r="83" spans="1:6">
      <c r="A83" s="79" t="str">
        <f>IF(ROW()-3&gt;MAX('Census Input Tab'!$Z$33:$Z$517),"",IF(OR(INDEX('Census Input Tab'!$O$33:$O$517,MATCH(ROW()-3,'Census Input Tab'!$Z$33:$Z$517,0))="NO",INDEX('Census Input Tab'!$O$33:$O$517,MATCH(ROW()-3,'Census Input Tab'!$Z$33:$Z$517,0))="BLANK"),IF(INDEX('Census Input Tab'!$O$33:$O$517,MATCH(ROW()-3,'Census Input Tab'!$Z$33:$Z$517,0))="NO","Missing Data","BLANK"),INDEX('Census Input Tab'!$A$33:$A$517,MATCH(ROW()-3,'Census Input Tab'!$Z$33:$Z$517,0))))</f>
        <v/>
      </c>
      <c r="B83"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Tab'!$B$33:$B$517,MATCH(ROW()-3,'Census Input Tab'!$Z$33:$Z$517,0))))</f>
        <v/>
      </c>
      <c r="C83"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Tab'!$C$33:$C$517,MATCH(ROW()-3,'Census Input Tab'!$Z$33:$Z$517,0))))</f>
        <v/>
      </c>
      <c r="D83" s="76" t="str">
        <f>IF(ROW()-3&gt;MAX('Census Input Tab'!$Z$33:$Z$517),"",IF(OR(INDEX('Census Input Tab'!$O$33:$O$517,MATCH(ROW()-3,'Census Input Tab'!$Z$33:$Z$517,0))="NO",INDEX('Census Input Tab'!$O$33:$O$517,MATCH(ROW()-3,'Census Input Tab'!$Z$33:$Z$517,0))="BLANK"),IF(INDEX('Census Input Tab'!$O$33:$O$517,MATCH(ROW()-3,'Census Input Tab'!$Z$33:$Z$517,0))="NO","Missing Data","BLANK"),INDEX('Census Input Tab'!$D$33:$D$517,MATCH(ROW()-3,'Census Input Tab'!$Z$33:$Z$517,0))))</f>
        <v/>
      </c>
      <c r="E83" s="77" t="str">
        <f>IF(ROW()-3&gt;MAX('Census Input Tab'!$Z$33:$Z$517),"",IF(OR(INDEX('Census Input Tab'!$O$33:$O$517,MATCH(ROW()-3,'Census Input Tab'!$Z$33:$Z$517,0))="NO",INDEX('Census Input Tab'!$O$33:$O$517,MATCH(ROW()-3,'Census Input Tab'!$Z$33:$Z$517,0))="BLANK"),IF(INDEX('Census Input Tab'!$O$33:$O$517,MATCH(ROW()-3,'Census Input Tab'!$Z$33:$Z$517,0))="NO","Missing Data","BLANK"),INDEX('Census Input Tab'!$E$33:$E$517,MATCH(ROW()-3,'Census Input Tab'!$Z$33:$Z$517,0))))</f>
        <v/>
      </c>
      <c r="F83" s="78" t="str">
        <f>IF(ROW()-3&gt;MAX('Census Input Tab'!$Z$33:$Z$517),"",IF(OR(INDEX('Census Input Tab'!$O$33:$O$517,MATCH(ROW()-3,'Census Input Tab'!$Z$33:$Z$517,0))="NO",INDEX('Census Input Tab'!$O$33:$O$517,MATCH(ROW()-3,'Census Input Tab'!$Z$33:$Z$517,0))="BLANK"),IF(INDEX('Census Input Tab'!$O$33:$O$517,MATCH(ROW()-3,'Census Input Tab'!$Z$33:$Z$517,0))="NO","Missing Data","BLANK"),IF(INDEX('Census Input Tab'!$H$33:$H$517,MATCH(ROW()-3,'Census Input Tab'!$Z$33:$Z$517,0))="EE",1,0)))</f>
        <v/>
      </c>
    </row>
    <row r="84" spans="1:6">
      <c r="A84" s="79" t="str">
        <f>IF(ROW()-3&gt;MAX('Census Input Tab'!$Z$33:$Z$517),"",IF(OR(INDEX('Census Input Tab'!$O$33:$O$517,MATCH(ROW()-3,'Census Input Tab'!$Z$33:$Z$517,0))="NO",INDEX('Census Input Tab'!$O$33:$O$517,MATCH(ROW()-3,'Census Input Tab'!$Z$33:$Z$517,0))="BLANK"),IF(INDEX('Census Input Tab'!$O$33:$O$517,MATCH(ROW()-3,'Census Input Tab'!$Z$33:$Z$517,0))="NO","Missing Data","BLANK"),INDEX('Census Input Tab'!$A$33:$A$517,MATCH(ROW()-3,'Census Input Tab'!$Z$33:$Z$517,0))))</f>
        <v/>
      </c>
      <c r="B84"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Tab'!$B$33:$B$517,MATCH(ROW()-3,'Census Input Tab'!$Z$33:$Z$517,0))))</f>
        <v/>
      </c>
      <c r="C84"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Tab'!$C$33:$C$517,MATCH(ROW()-3,'Census Input Tab'!$Z$33:$Z$517,0))))</f>
        <v/>
      </c>
      <c r="D84" s="76" t="str">
        <f>IF(ROW()-3&gt;MAX('Census Input Tab'!$Z$33:$Z$517),"",IF(OR(INDEX('Census Input Tab'!$O$33:$O$517,MATCH(ROW()-3,'Census Input Tab'!$Z$33:$Z$517,0))="NO",INDEX('Census Input Tab'!$O$33:$O$517,MATCH(ROW()-3,'Census Input Tab'!$Z$33:$Z$517,0))="BLANK"),IF(INDEX('Census Input Tab'!$O$33:$O$517,MATCH(ROW()-3,'Census Input Tab'!$Z$33:$Z$517,0))="NO","Missing Data","BLANK"),INDEX('Census Input Tab'!$D$33:$D$517,MATCH(ROW()-3,'Census Input Tab'!$Z$33:$Z$517,0))))</f>
        <v/>
      </c>
      <c r="E84" s="77" t="str">
        <f>IF(ROW()-3&gt;MAX('Census Input Tab'!$Z$33:$Z$517),"",IF(OR(INDEX('Census Input Tab'!$O$33:$O$517,MATCH(ROW()-3,'Census Input Tab'!$Z$33:$Z$517,0))="NO",INDEX('Census Input Tab'!$O$33:$O$517,MATCH(ROW()-3,'Census Input Tab'!$Z$33:$Z$517,0))="BLANK"),IF(INDEX('Census Input Tab'!$O$33:$O$517,MATCH(ROW()-3,'Census Input Tab'!$Z$33:$Z$517,0))="NO","Missing Data","BLANK"),INDEX('Census Input Tab'!$E$33:$E$517,MATCH(ROW()-3,'Census Input Tab'!$Z$33:$Z$517,0))))</f>
        <v/>
      </c>
      <c r="F84" s="78" t="str">
        <f>IF(ROW()-3&gt;MAX('Census Input Tab'!$Z$33:$Z$517),"",IF(OR(INDEX('Census Input Tab'!$O$33:$O$517,MATCH(ROW()-3,'Census Input Tab'!$Z$33:$Z$517,0))="NO",INDEX('Census Input Tab'!$O$33:$O$517,MATCH(ROW()-3,'Census Input Tab'!$Z$33:$Z$517,0))="BLANK"),IF(INDEX('Census Input Tab'!$O$33:$O$517,MATCH(ROW()-3,'Census Input Tab'!$Z$33:$Z$517,0))="NO","Missing Data","BLANK"),IF(INDEX('Census Input Tab'!$H$33:$H$517,MATCH(ROW()-3,'Census Input Tab'!$Z$33:$Z$517,0))="EE",1,0)))</f>
        <v/>
      </c>
    </row>
    <row r="85" spans="1:6">
      <c r="A85" s="79" t="str">
        <f>IF(ROW()-3&gt;MAX('Census Input Tab'!$Z$33:$Z$517),"",IF(OR(INDEX('Census Input Tab'!$O$33:$O$517,MATCH(ROW()-3,'Census Input Tab'!$Z$33:$Z$517,0))="NO",INDEX('Census Input Tab'!$O$33:$O$517,MATCH(ROW()-3,'Census Input Tab'!$Z$33:$Z$517,0))="BLANK"),IF(INDEX('Census Input Tab'!$O$33:$O$517,MATCH(ROW()-3,'Census Input Tab'!$Z$33:$Z$517,0))="NO","Missing Data","BLANK"),INDEX('Census Input Tab'!$A$33:$A$517,MATCH(ROW()-3,'Census Input Tab'!$Z$33:$Z$517,0))))</f>
        <v/>
      </c>
      <c r="B85"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Tab'!$B$33:$B$517,MATCH(ROW()-3,'Census Input Tab'!$Z$33:$Z$517,0))))</f>
        <v/>
      </c>
      <c r="C85"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Tab'!$C$33:$C$517,MATCH(ROW()-3,'Census Input Tab'!$Z$33:$Z$517,0))))</f>
        <v/>
      </c>
      <c r="D85" s="76" t="str">
        <f>IF(ROW()-3&gt;MAX('Census Input Tab'!$Z$33:$Z$517),"",IF(OR(INDEX('Census Input Tab'!$O$33:$O$517,MATCH(ROW()-3,'Census Input Tab'!$Z$33:$Z$517,0))="NO",INDEX('Census Input Tab'!$O$33:$O$517,MATCH(ROW()-3,'Census Input Tab'!$Z$33:$Z$517,0))="BLANK"),IF(INDEX('Census Input Tab'!$O$33:$O$517,MATCH(ROW()-3,'Census Input Tab'!$Z$33:$Z$517,0))="NO","Missing Data","BLANK"),INDEX('Census Input Tab'!$D$33:$D$517,MATCH(ROW()-3,'Census Input Tab'!$Z$33:$Z$517,0))))</f>
        <v/>
      </c>
      <c r="E85" s="77" t="str">
        <f>IF(ROW()-3&gt;MAX('Census Input Tab'!$Z$33:$Z$517),"",IF(OR(INDEX('Census Input Tab'!$O$33:$O$517,MATCH(ROW()-3,'Census Input Tab'!$Z$33:$Z$517,0))="NO",INDEX('Census Input Tab'!$O$33:$O$517,MATCH(ROW()-3,'Census Input Tab'!$Z$33:$Z$517,0))="BLANK"),IF(INDEX('Census Input Tab'!$O$33:$O$517,MATCH(ROW()-3,'Census Input Tab'!$Z$33:$Z$517,0))="NO","Missing Data","BLANK"),INDEX('Census Input Tab'!$E$33:$E$517,MATCH(ROW()-3,'Census Input Tab'!$Z$33:$Z$517,0))))</f>
        <v/>
      </c>
      <c r="F85" s="78" t="str">
        <f>IF(ROW()-3&gt;MAX('Census Input Tab'!$Z$33:$Z$517),"",IF(OR(INDEX('Census Input Tab'!$O$33:$O$517,MATCH(ROW()-3,'Census Input Tab'!$Z$33:$Z$517,0))="NO",INDEX('Census Input Tab'!$O$33:$O$517,MATCH(ROW()-3,'Census Input Tab'!$Z$33:$Z$517,0))="BLANK"),IF(INDEX('Census Input Tab'!$O$33:$O$517,MATCH(ROW()-3,'Census Input Tab'!$Z$33:$Z$517,0))="NO","Missing Data","BLANK"),IF(INDEX('Census Input Tab'!$H$33:$H$517,MATCH(ROW()-3,'Census Input Tab'!$Z$33:$Z$517,0))="EE",1,0)))</f>
        <v/>
      </c>
    </row>
    <row r="86" spans="1:6">
      <c r="A86" s="79" t="str">
        <f>IF(ROW()-3&gt;MAX('Census Input Tab'!$Z$33:$Z$517),"",IF(OR(INDEX('Census Input Tab'!$O$33:$O$517,MATCH(ROW()-3,'Census Input Tab'!$Z$33:$Z$517,0))="NO",INDEX('Census Input Tab'!$O$33:$O$517,MATCH(ROW()-3,'Census Input Tab'!$Z$33:$Z$517,0))="BLANK"),IF(INDEX('Census Input Tab'!$O$33:$O$517,MATCH(ROW()-3,'Census Input Tab'!$Z$33:$Z$517,0))="NO","Missing Data","BLANK"),INDEX('Census Input Tab'!$A$33:$A$517,MATCH(ROW()-3,'Census Input Tab'!$Z$33:$Z$517,0))))</f>
        <v/>
      </c>
      <c r="B86"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Tab'!$B$33:$B$517,MATCH(ROW()-3,'Census Input Tab'!$Z$33:$Z$517,0))))</f>
        <v/>
      </c>
      <c r="C86"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Tab'!$C$33:$C$517,MATCH(ROW()-3,'Census Input Tab'!$Z$33:$Z$517,0))))</f>
        <v/>
      </c>
      <c r="D86" s="76" t="str">
        <f>IF(ROW()-3&gt;MAX('Census Input Tab'!$Z$33:$Z$517),"",IF(OR(INDEX('Census Input Tab'!$O$33:$O$517,MATCH(ROW()-3,'Census Input Tab'!$Z$33:$Z$517,0))="NO",INDEX('Census Input Tab'!$O$33:$O$517,MATCH(ROW()-3,'Census Input Tab'!$Z$33:$Z$517,0))="BLANK"),IF(INDEX('Census Input Tab'!$O$33:$O$517,MATCH(ROW()-3,'Census Input Tab'!$Z$33:$Z$517,0))="NO","Missing Data","BLANK"),INDEX('Census Input Tab'!$D$33:$D$517,MATCH(ROW()-3,'Census Input Tab'!$Z$33:$Z$517,0))))</f>
        <v/>
      </c>
      <c r="E86" s="77" t="str">
        <f>IF(ROW()-3&gt;MAX('Census Input Tab'!$Z$33:$Z$517),"",IF(OR(INDEX('Census Input Tab'!$O$33:$O$517,MATCH(ROW()-3,'Census Input Tab'!$Z$33:$Z$517,0))="NO",INDEX('Census Input Tab'!$O$33:$O$517,MATCH(ROW()-3,'Census Input Tab'!$Z$33:$Z$517,0))="BLANK"),IF(INDEX('Census Input Tab'!$O$33:$O$517,MATCH(ROW()-3,'Census Input Tab'!$Z$33:$Z$517,0))="NO","Missing Data","BLANK"),INDEX('Census Input Tab'!$E$33:$E$517,MATCH(ROW()-3,'Census Input Tab'!$Z$33:$Z$517,0))))</f>
        <v/>
      </c>
      <c r="F86" s="78" t="str">
        <f>IF(ROW()-3&gt;MAX('Census Input Tab'!$Z$33:$Z$517),"",IF(OR(INDEX('Census Input Tab'!$O$33:$O$517,MATCH(ROW()-3,'Census Input Tab'!$Z$33:$Z$517,0))="NO",INDEX('Census Input Tab'!$O$33:$O$517,MATCH(ROW()-3,'Census Input Tab'!$Z$33:$Z$517,0))="BLANK"),IF(INDEX('Census Input Tab'!$O$33:$O$517,MATCH(ROW()-3,'Census Input Tab'!$Z$33:$Z$517,0))="NO","Missing Data","BLANK"),IF(INDEX('Census Input Tab'!$H$33:$H$517,MATCH(ROW()-3,'Census Input Tab'!$Z$33:$Z$517,0))="EE",1,0)))</f>
        <v/>
      </c>
    </row>
    <row r="87" spans="1:6">
      <c r="A87" s="79" t="str">
        <f>IF(ROW()-3&gt;MAX('Census Input Tab'!$Z$33:$Z$517),"",IF(OR(INDEX('Census Input Tab'!$O$33:$O$517,MATCH(ROW()-3,'Census Input Tab'!$Z$33:$Z$517,0))="NO",INDEX('Census Input Tab'!$O$33:$O$517,MATCH(ROW()-3,'Census Input Tab'!$Z$33:$Z$517,0))="BLANK"),IF(INDEX('Census Input Tab'!$O$33:$O$517,MATCH(ROW()-3,'Census Input Tab'!$Z$33:$Z$517,0))="NO","Missing Data","BLANK"),INDEX('Census Input Tab'!$A$33:$A$517,MATCH(ROW()-3,'Census Input Tab'!$Z$33:$Z$517,0))))</f>
        <v/>
      </c>
      <c r="B87"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Tab'!$B$33:$B$517,MATCH(ROW()-3,'Census Input Tab'!$Z$33:$Z$517,0))))</f>
        <v/>
      </c>
      <c r="C87"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Tab'!$C$33:$C$517,MATCH(ROW()-3,'Census Input Tab'!$Z$33:$Z$517,0))))</f>
        <v/>
      </c>
      <c r="D87" s="76" t="str">
        <f>IF(ROW()-3&gt;MAX('Census Input Tab'!$Z$33:$Z$517),"",IF(OR(INDEX('Census Input Tab'!$O$33:$O$517,MATCH(ROW()-3,'Census Input Tab'!$Z$33:$Z$517,0))="NO",INDEX('Census Input Tab'!$O$33:$O$517,MATCH(ROW()-3,'Census Input Tab'!$Z$33:$Z$517,0))="BLANK"),IF(INDEX('Census Input Tab'!$O$33:$O$517,MATCH(ROW()-3,'Census Input Tab'!$Z$33:$Z$517,0))="NO","Missing Data","BLANK"),INDEX('Census Input Tab'!$D$33:$D$517,MATCH(ROW()-3,'Census Input Tab'!$Z$33:$Z$517,0))))</f>
        <v/>
      </c>
      <c r="E87" s="77" t="str">
        <f>IF(ROW()-3&gt;MAX('Census Input Tab'!$Z$33:$Z$517),"",IF(OR(INDEX('Census Input Tab'!$O$33:$O$517,MATCH(ROW()-3,'Census Input Tab'!$Z$33:$Z$517,0))="NO",INDEX('Census Input Tab'!$O$33:$O$517,MATCH(ROW()-3,'Census Input Tab'!$Z$33:$Z$517,0))="BLANK"),IF(INDEX('Census Input Tab'!$O$33:$O$517,MATCH(ROW()-3,'Census Input Tab'!$Z$33:$Z$517,0))="NO","Missing Data","BLANK"),INDEX('Census Input Tab'!$E$33:$E$517,MATCH(ROW()-3,'Census Input Tab'!$Z$33:$Z$517,0))))</f>
        <v/>
      </c>
      <c r="F87" s="78" t="str">
        <f>IF(ROW()-3&gt;MAX('Census Input Tab'!$Z$33:$Z$517),"",IF(OR(INDEX('Census Input Tab'!$O$33:$O$517,MATCH(ROW()-3,'Census Input Tab'!$Z$33:$Z$517,0))="NO",INDEX('Census Input Tab'!$O$33:$O$517,MATCH(ROW()-3,'Census Input Tab'!$Z$33:$Z$517,0))="BLANK"),IF(INDEX('Census Input Tab'!$O$33:$O$517,MATCH(ROW()-3,'Census Input Tab'!$Z$33:$Z$517,0))="NO","Missing Data","BLANK"),IF(INDEX('Census Input Tab'!$H$33:$H$517,MATCH(ROW()-3,'Census Input Tab'!$Z$33:$Z$517,0))="EE",1,0)))</f>
        <v/>
      </c>
    </row>
    <row r="88" spans="1:6">
      <c r="A88" s="79" t="str">
        <f>IF(ROW()-3&gt;MAX('Census Input Tab'!$Z$33:$Z$517),"",IF(OR(INDEX('Census Input Tab'!$O$33:$O$517,MATCH(ROW()-3,'Census Input Tab'!$Z$33:$Z$517,0))="NO",INDEX('Census Input Tab'!$O$33:$O$517,MATCH(ROW()-3,'Census Input Tab'!$Z$33:$Z$517,0))="BLANK"),IF(INDEX('Census Input Tab'!$O$33:$O$517,MATCH(ROW()-3,'Census Input Tab'!$Z$33:$Z$517,0))="NO","Missing Data","BLANK"),INDEX('Census Input Tab'!$A$33:$A$517,MATCH(ROW()-3,'Census Input Tab'!$Z$33:$Z$517,0))))</f>
        <v/>
      </c>
      <c r="B88"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Tab'!$B$33:$B$517,MATCH(ROW()-3,'Census Input Tab'!$Z$33:$Z$517,0))))</f>
        <v/>
      </c>
      <c r="C88"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Tab'!$C$33:$C$517,MATCH(ROW()-3,'Census Input Tab'!$Z$33:$Z$517,0))))</f>
        <v/>
      </c>
      <c r="D88" s="76" t="str">
        <f>IF(ROW()-3&gt;MAX('Census Input Tab'!$Z$33:$Z$517),"",IF(OR(INDEX('Census Input Tab'!$O$33:$O$517,MATCH(ROW()-3,'Census Input Tab'!$Z$33:$Z$517,0))="NO",INDEX('Census Input Tab'!$O$33:$O$517,MATCH(ROW()-3,'Census Input Tab'!$Z$33:$Z$517,0))="BLANK"),IF(INDEX('Census Input Tab'!$O$33:$O$517,MATCH(ROW()-3,'Census Input Tab'!$Z$33:$Z$517,0))="NO","Missing Data","BLANK"),INDEX('Census Input Tab'!$D$33:$D$517,MATCH(ROW()-3,'Census Input Tab'!$Z$33:$Z$517,0))))</f>
        <v/>
      </c>
      <c r="E88" s="77" t="str">
        <f>IF(ROW()-3&gt;MAX('Census Input Tab'!$Z$33:$Z$517),"",IF(OR(INDEX('Census Input Tab'!$O$33:$O$517,MATCH(ROW()-3,'Census Input Tab'!$Z$33:$Z$517,0))="NO",INDEX('Census Input Tab'!$O$33:$O$517,MATCH(ROW()-3,'Census Input Tab'!$Z$33:$Z$517,0))="BLANK"),IF(INDEX('Census Input Tab'!$O$33:$O$517,MATCH(ROW()-3,'Census Input Tab'!$Z$33:$Z$517,0))="NO","Missing Data","BLANK"),INDEX('Census Input Tab'!$E$33:$E$517,MATCH(ROW()-3,'Census Input Tab'!$Z$33:$Z$517,0))))</f>
        <v/>
      </c>
      <c r="F88" s="78" t="str">
        <f>IF(ROW()-3&gt;MAX('Census Input Tab'!$Z$33:$Z$517),"",IF(OR(INDEX('Census Input Tab'!$O$33:$O$517,MATCH(ROW()-3,'Census Input Tab'!$Z$33:$Z$517,0))="NO",INDEX('Census Input Tab'!$O$33:$O$517,MATCH(ROW()-3,'Census Input Tab'!$Z$33:$Z$517,0))="BLANK"),IF(INDEX('Census Input Tab'!$O$33:$O$517,MATCH(ROW()-3,'Census Input Tab'!$Z$33:$Z$517,0))="NO","Missing Data","BLANK"),IF(INDEX('Census Input Tab'!$H$33:$H$517,MATCH(ROW()-3,'Census Input Tab'!$Z$33:$Z$517,0))="EE",1,0)))</f>
        <v/>
      </c>
    </row>
    <row r="89" spans="1:6">
      <c r="A89" s="79" t="str">
        <f>IF(ROW()-3&gt;MAX('Census Input Tab'!$Z$33:$Z$517),"",IF(OR(INDEX('Census Input Tab'!$O$33:$O$517,MATCH(ROW()-3,'Census Input Tab'!$Z$33:$Z$517,0))="NO",INDEX('Census Input Tab'!$O$33:$O$517,MATCH(ROW()-3,'Census Input Tab'!$Z$33:$Z$517,0))="BLANK"),IF(INDEX('Census Input Tab'!$O$33:$O$517,MATCH(ROW()-3,'Census Input Tab'!$Z$33:$Z$517,0))="NO","Missing Data","BLANK"),INDEX('Census Input Tab'!$A$33:$A$517,MATCH(ROW()-3,'Census Input Tab'!$Z$33:$Z$517,0))))</f>
        <v/>
      </c>
      <c r="B89"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Tab'!$B$33:$B$517,MATCH(ROW()-3,'Census Input Tab'!$Z$33:$Z$517,0))))</f>
        <v/>
      </c>
      <c r="C89"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Tab'!$C$33:$C$517,MATCH(ROW()-3,'Census Input Tab'!$Z$33:$Z$517,0))))</f>
        <v/>
      </c>
      <c r="D89" s="76" t="str">
        <f>IF(ROW()-3&gt;MAX('Census Input Tab'!$Z$33:$Z$517),"",IF(OR(INDEX('Census Input Tab'!$O$33:$O$517,MATCH(ROW()-3,'Census Input Tab'!$Z$33:$Z$517,0))="NO",INDEX('Census Input Tab'!$O$33:$O$517,MATCH(ROW()-3,'Census Input Tab'!$Z$33:$Z$517,0))="BLANK"),IF(INDEX('Census Input Tab'!$O$33:$O$517,MATCH(ROW()-3,'Census Input Tab'!$Z$33:$Z$517,0))="NO","Missing Data","BLANK"),INDEX('Census Input Tab'!$D$33:$D$517,MATCH(ROW()-3,'Census Input Tab'!$Z$33:$Z$517,0))))</f>
        <v/>
      </c>
      <c r="E89" s="77" t="str">
        <f>IF(ROW()-3&gt;MAX('Census Input Tab'!$Z$33:$Z$517),"",IF(OR(INDEX('Census Input Tab'!$O$33:$O$517,MATCH(ROW()-3,'Census Input Tab'!$Z$33:$Z$517,0))="NO",INDEX('Census Input Tab'!$O$33:$O$517,MATCH(ROW()-3,'Census Input Tab'!$Z$33:$Z$517,0))="BLANK"),IF(INDEX('Census Input Tab'!$O$33:$O$517,MATCH(ROW()-3,'Census Input Tab'!$Z$33:$Z$517,0))="NO","Missing Data","BLANK"),INDEX('Census Input Tab'!$E$33:$E$517,MATCH(ROW()-3,'Census Input Tab'!$Z$33:$Z$517,0))))</f>
        <v/>
      </c>
      <c r="F89" s="78" t="str">
        <f>IF(ROW()-3&gt;MAX('Census Input Tab'!$Z$33:$Z$517),"",IF(OR(INDEX('Census Input Tab'!$O$33:$O$517,MATCH(ROW()-3,'Census Input Tab'!$Z$33:$Z$517,0))="NO",INDEX('Census Input Tab'!$O$33:$O$517,MATCH(ROW()-3,'Census Input Tab'!$Z$33:$Z$517,0))="BLANK"),IF(INDEX('Census Input Tab'!$O$33:$O$517,MATCH(ROW()-3,'Census Input Tab'!$Z$33:$Z$517,0))="NO","Missing Data","BLANK"),IF(INDEX('Census Input Tab'!$H$33:$H$517,MATCH(ROW()-3,'Census Input Tab'!$Z$33:$Z$517,0))="EE",1,0)))</f>
        <v/>
      </c>
    </row>
    <row r="90" spans="1:6">
      <c r="A90" s="79" t="str">
        <f>IF(ROW()-3&gt;MAX('Census Input Tab'!$Z$33:$Z$517),"",IF(OR(INDEX('Census Input Tab'!$O$33:$O$517,MATCH(ROW()-3,'Census Input Tab'!$Z$33:$Z$517,0))="NO",INDEX('Census Input Tab'!$O$33:$O$517,MATCH(ROW()-3,'Census Input Tab'!$Z$33:$Z$517,0))="BLANK"),IF(INDEX('Census Input Tab'!$O$33:$O$517,MATCH(ROW()-3,'Census Input Tab'!$Z$33:$Z$517,0))="NO","Missing Data","BLANK"),INDEX('Census Input Tab'!$A$33:$A$517,MATCH(ROW()-3,'Census Input Tab'!$Z$33:$Z$517,0))))</f>
        <v/>
      </c>
      <c r="B90"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Tab'!$B$33:$B$517,MATCH(ROW()-3,'Census Input Tab'!$Z$33:$Z$517,0))))</f>
        <v/>
      </c>
      <c r="C90"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Tab'!$C$33:$C$517,MATCH(ROW()-3,'Census Input Tab'!$Z$33:$Z$517,0))))</f>
        <v/>
      </c>
      <c r="D90" s="76" t="str">
        <f>IF(ROW()-3&gt;MAX('Census Input Tab'!$Z$33:$Z$517),"",IF(OR(INDEX('Census Input Tab'!$O$33:$O$517,MATCH(ROW()-3,'Census Input Tab'!$Z$33:$Z$517,0))="NO",INDEX('Census Input Tab'!$O$33:$O$517,MATCH(ROW()-3,'Census Input Tab'!$Z$33:$Z$517,0))="BLANK"),IF(INDEX('Census Input Tab'!$O$33:$O$517,MATCH(ROW()-3,'Census Input Tab'!$Z$33:$Z$517,0))="NO","Missing Data","BLANK"),INDEX('Census Input Tab'!$D$33:$D$517,MATCH(ROW()-3,'Census Input Tab'!$Z$33:$Z$517,0))))</f>
        <v/>
      </c>
      <c r="E90" s="77" t="str">
        <f>IF(ROW()-3&gt;MAX('Census Input Tab'!$Z$33:$Z$517),"",IF(OR(INDEX('Census Input Tab'!$O$33:$O$517,MATCH(ROW()-3,'Census Input Tab'!$Z$33:$Z$517,0))="NO",INDEX('Census Input Tab'!$O$33:$O$517,MATCH(ROW()-3,'Census Input Tab'!$Z$33:$Z$517,0))="BLANK"),IF(INDEX('Census Input Tab'!$O$33:$O$517,MATCH(ROW()-3,'Census Input Tab'!$Z$33:$Z$517,0))="NO","Missing Data","BLANK"),INDEX('Census Input Tab'!$E$33:$E$517,MATCH(ROW()-3,'Census Input Tab'!$Z$33:$Z$517,0))))</f>
        <v/>
      </c>
      <c r="F90" s="78" t="str">
        <f>IF(ROW()-3&gt;MAX('Census Input Tab'!$Z$33:$Z$517),"",IF(OR(INDEX('Census Input Tab'!$O$33:$O$517,MATCH(ROW()-3,'Census Input Tab'!$Z$33:$Z$517,0))="NO",INDEX('Census Input Tab'!$O$33:$O$517,MATCH(ROW()-3,'Census Input Tab'!$Z$33:$Z$517,0))="BLANK"),IF(INDEX('Census Input Tab'!$O$33:$O$517,MATCH(ROW()-3,'Census Input Tab'!$Z$33:$Z$517,0))="NO","Missing Data","BLANK"),IF(INDEX('Census Input Tab'!$H$33:$H$517,MATCH(ROW()-3,'Census Input Tab'!$Z$33:$Z$517,0))="EE",1,0)))</f>
        <v/>
      </c>
    </row>
    <row r="91" spans="1:6">
      <c r="A91" s="79" t="str">
        <f>IF(ROW()-3&gt;MAX('Census Input Tab'!$Z$33:$Z$517),"",IF(OR(INDEX('Census Input Tab'!$O$33:$O$517,MATCH(ROW()-3,'Census Input Tab'!$Z$33:$Z$517,0))="NO",INDEX('Census Input Tab'!$O$33:$O$517,MATCH(ROW()-3,'Census Input Tab'!$Z$33:$Z$517,0))="BLANK"),IF(INDEX('Census Input Tab'!$O$33:$O$517,MATCH(ROW()-3,'Census Input Tab'!$Z$33:$Z$517,0))="NO","Missing Data","BLANK"),INDEX('Census Input Tab'!$A$33:$A$517,MATCH(ROW()-3,'Census Input Tab'!$Z$33:$Z$517,0))))</f>
        <v/>
      </c>
      <c r="B91"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Tab'!$B$33:$B$517,MATCH(ROW()-3,'Census Input Tab'!$Z$33:$Z$517,0))))</f>
        <v/>
      </c>
      <c r="C91"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Tab'!$C$33:$C$517,MATCH(ROW()-3,'Census Input Tab'!$Z$33:$Z$517,0))))</f>
        <v/>
      </c>
      <c r="D91" s="76" t="str">
        <f>IF(ROW()-3&gt;MAX('Census Input Tab'!$Z$33:$Z$517),"",IF(OR(INDEX('Census Input Tab'!$O$33:$O$517,MATCH(ROW()-3,'Census Input Tab'!$Z$33:$Z$517,0))="NO",INDEX('Census Input Tab'!$O$33:$O$517,MATCH(ROW()-3,'Census Input Tab'!$Z$33:$Z$517,0))="BLANK"),IF(INDEX('Census Input Tab'!$O$33:$O$517,MATCH(ROW()-3,'Census Input Tab'!$Z$33:$Z$517,0))="NO","Missing Data","BLANK"),INDEX('Census Input Tab'!$D$33:$D$517,MATCH(ROW()-3,'Census Input Tab'!$Z$33:$Z$517,0))))</f>
        <v/>
      </c>
      <c r="E91" s="77" t="str">
        <f>IF(ROW()-3&gt;MAX('Census Input Tab'!$Z$33:$Z$517),"",IF(OR(INDEX('Census Input Tab'!$O$33:$O$517,MATCH(ROW()-3,'Census Input Tab'!$Z$33:$Z$517,0))="NO",INDEX('Census Input Tab'!$O$33:$O$517,MATCH(ROW()-3,'Census Input Tab'!$Z$33:$Z$517,0))="BLANK"),IF(INDEX('Census Input Tab'!$O$33:$O$517,MATCH(ROW()-3,'Census Input Tab'!$Z$33:$Z$517,0))="NO","Missing Data","BLANK"),INDEX('Census Input Tab'!$E$33:$E$517,MATCH(ROW()-3,'Census Input Tab'!$Z$33:$Z$517,0))))</f>
        <v/>
      </c>
      <c r="F91" s="78" t="str">
        <f>IF(ROW()-3&gt;MAX('Census Input Tab'!$Z$33:$Z$517),"",IF(OR(INDEX('Census Input Tab'!$O$33:$O$517,MATCH(ROW()-3,'Census Input Tab'!$Z$33:$Z$517,0))="NO",INDEX('Census Input Tab'!$O$33:$O$517,MATCH(ROW()-3,'Census Input Tab'!$Z$33:$Z$517,0))="BLANK"),IF(INDEX('Census Input Tab'!$O$33:$O$517,MATCH(ROW()-3,'Census Input Tab'!$Z$33:$Z$517,0))="NO","Missing Data","BLANK"),IF(INDEX('Census Input Tab'!$H$33:$H$517,MATCH(ROW()-3,'Census Input Tab'!$Z$33:$Z$517,0))="EE",1,0)))</f>
        <v/>
      </c>
    </row>
    <row r="92" spans="1:6">
      <c r="A92" s="79" t="str">
        <f>IF(ROW()-3&gt;MAX('Census Input Tab'!$Z$33:$Z$517),"",IF(OR(INDEX('Census Input Tab'!$O$33:$O$517,MATCH(ROW()-3,'Census Input Tab'!$Z$33:$Z$517,0))="NO",INDEX('Census Input Tab'!$O$33:$O$517,MATCH(ROW()-3,'Census Input Tab'!$Z$33:$Z$517,0))="BLANK"),IF(INDEX('Census Input Tab'!$O$33:$O$517,MATCH(ROW()-3,'Census Input Tab'!$Z$33:$Z$517,0))="NO","Missing Data","BLANK"),INDEX('Census Input Tab'!$A$33:$A$517,MATCH(ROW()-3,'Census Input Tab'!$Z$33:$Z$517,0))))</f>
        <v/>
      </c>
      <c r="B92"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Tab'!$B$33:$B$517,MATCH(ROW()-3,'Census Input Tab'!$Z$33:$Z$517,0))))</f>
        <v/>
      </c>
      <c r="C92"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Tab'!$C$33:$C$517,MATCH(ROW()-3,'Census Input Tab'!$Z$33:$Z$517,0))))</f>
        <v/>
      </c>
      <c r="D92" s="76" t="str">
        <f>IF(ROW()-3&gt;MAX('Census Input Tab'!$Z$33:$Z$517),"",IF(OR(INDEX('Census Input Tab'!$O$33:$O$517,MATCH(ROW()-3,'Census Input Tab'!$Z$33:$Z$517,0))="NO",INDEX('Census Input Tab'!$O$33:$O$517,MATCH(ROW()-3,'Census Input Tab'!$Z$33:$Z$517,0))="BLANK"),IF(INDEX('Census Input Tab'!$O$33:$O$517,MATCH(ROW()-3,'Census Input Tab'!$Z$33:$Z$517,0))="NO","Missing Data","BLANK"),INDEX('Census Input Tab'!$D$33:$D$517,MATCH(ROW()-3,'Census Input Tab'!$Z$33:$Z$517,0))))</f>
        <v/>
      </c>
      <c r="E92" s="77" t="str">
        <f>IF(ROW()-3&gt;MAX('Census Input Tab'!$Z$33:$Z$517),"",IF(OR(INDEX('Census Input Tab'!$O$33:$O$517,MATCH(ROW()-3,'Census Input Tab'!$Z$33:$Z$517,0))="NO",INDEX('Census Input Tab'!$O$33:$O$517,MATCH(ROW()-3,'Census Input Tab'!$Z$33:$Z$517,0))="BLANK"),IF(INDEX('Census Input Tab'!$O$33:$O$517,MATCH(ROW()-3,'Census Input Tab'!$Z$33:$Z$517,0))="NO","Missing Data","BLANK"),INDEX('Census Input Tab'!$E$33:$E$517,MATCH(ROW()-3,'Census Input Tab'!$Z$33:$Z$517,0))))</f>
        <v/>
      </c>
      <c r="F92" s="78" t="str">
        <f>IF(ROW()-3&gt;MAX('Census Input Tab'!$Z$33:$Z$517),"",IF(OR(INDEX('Census Input Tab'!$O$33:$O$517,MATCH(ROW()-3,'Census Input Tab'!$Z$33:$Z$517,0))="NO",INDEX('Census Input Tab'!$O$33:$O$517,MATCH(ROW()-3,'Census Input Tab'!$Z$33:$Z$517,0))="BLANK"),IF(INDEX('Census Input Tab'!$O$33:$O$517,MATCH(ROW()-3,'Census Input Tab'!$Z$33:$Z$517,0))="NO","Missing Data","BLANK"),IF(INDEX('Census Input Tab'!$H$33:$H$517,MATCH(ROW()-3,'Census Input Tab'!$Z$33:$Z$517,0))="EE",1,0)))</f>
        <v/>
      </c>
    </row>
    <row r="93" spans="1:6">
      <c r="A93" s="79" t="str">
        <f>IF(ROW()-3&gt;MAX('Census Input Tab'!$Z$33:$Z$517),"",IF(OR(INDEX('Census Input Tab'!$O$33:$O$517,MATCH(ROW()-3,'Census Input Tab'!$Z$33:$Z$517,0))="NO",INDEX('Census Input Tab'!$O$33:$O$517,MATCH(ROW()-3,'Census Input Tab'!$Z$33:$Z$517,0))="BLANK"),IF(INDEX('Census Input Tab'!$O$33:$O$517,MATCH(ROW()-3,'Census Input Tab'!$Z$33:$Z$517,0))="NO","Missing Data","BLANK"),INDEX('Census Input Tab'!$A$33:$A$517,MATCH(ROW()-3,'Census Input Tab'!$Z$33:$Z$517,0))))</f>
        <v/>
      </c>
      <c r="B93"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Tab'!$B$33:$B$517,MATCH(ROW()-3,'Census Input Tab'!$Z$33:$Z$517,0))))</f>
        <v/>
      </c>
      <c r="C93"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Tab'!$C$33:$C$517,MATCH(ROW()-3,'Census Input Tab'!$Z$33:$Z$517,0))))</f>
        <v/>
      </c>
      <c r="D93" s="76" t="str">
        <f>IF(ROW()-3&gt;MAX('Census Input Tab'!$Z$33:$Z$517),"",IF(OR(INDEX('Census Input Tab'!$O$33:$O$517,MATCH(ROW()-3,'Census Input Tab'!$Z$33:$Z$517,0))="NO",INDEX('Census Input Tab'!$O$33:$O$517,MATCH(ROW()-3,'Census Input Tab'!$Z$33:$Z$517,0))="BLANK"),IF(INDEX('Census Input Tab'!$O$33:$O$517,MATCH(ROW()-3,'Census Input Tab'!$Z$33:$Z$517,0))="NO","Missing Data","BLANK"),INDEX('Census Input Tab'!$D$33:$D$517,MATCH(ROW()-3,'Census Input Tab'!$Z$33:$Z$517,0))))</f>
        <v/>
      </c>
      <c r="E93" s="77" t="str">
        <f>IF(ROW()-3&gt;MAX('Census Input Tab'!$Z$33:$Z$517),"",IF(OR(INDEX('Census Input Tab'!$O$33:$O$517,MATCH(ROW()-3,'Census Input Tab'!$Z$33:$Z$517,0))="NO",INDEX('Census Input Tab'!$O$33:$O$517,MATCH(ROW()-3,'Census Input Tab'!$Z$33:$Z$517,0))="BLANK"),IF(INDEX('Census Input Tab'!$O$33:$O$517,MATCH(ROW()-3,'Census Input Tab'!$Z$33:$Z$517,0))="NO","Missing Data","BLANK"),INDEX('Census Input Tab'!$E$33:$E$517,MATCH(ROW()-3,'Census Input Tab'!$Z$33:$Z$517,0))))</f>
        <v/>
      </c>
      <c r="F93" s="78" t="str">
        <f>IF(ROW()-3&gt;MAX('Census Input Tab'!$Z$33:$Z$517),"",IF(OR(INDEX('Census Input Tab'!$O$33:$O$517,MATCH(ROW()-3,'Census Input Tab'!$Z$33:$Z$517,0))="NO",INDEX('Census Input Tab'!$O$33:$O$517,MATCH(ROW()-3,'Census Input Tab'!$Z$33:$Z$517,0))="BLANK"),IF(INDEX('Census Input Tab'!$O$33:$O$517,MATCH(ROW()-3,'Census Input Tab'!$Z$33:$Z$517,0))="NO","Missing Data","BLANK"),IF(INDEX('Census Input Tab'!$H$33:$H$517,MATCH(ROW()-3,'Census Input Tab'!$Z$33:$Z$517,0))="EE",1,0)))</f>
        <v/>
      </c>
    </row>
    <row r="94" spans="1:6">
      <c r="A94" s="79" t="str">
        <f>IF(ROW()-3&gt;MAX('Census Input Tab'!$Z$33:$Z$517),"",IF(OR(INDEX('Census Input Tab'!$O$33:$O$517,MATCH(ROW()-3,'Census Input Tab'!$Z$33:$Z$517,0))="NO",INDEX('Census Input Tab'!$O$33:$O$517,MATCH(ROW()-3,'Census Input Tab'!$Z$33:$Z$517,0))="BLANK"),IF(INDEX('Census Input Tab'!$O$33:$O$517,MATCH(ROW()-3,'Census Input Tab'!$Z$33:$Z$517,0))="NO","Missing Data","BLANK"),INDEX('Census Input Tab'!$A$33:$A$517,MATCH(ROW()-3,'Census Input Tab'!$Z$33:$Z$517,0))))</f>
        <v/>
      </c>
      <c r="B94"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Tab'!$B$33:$B$517,MATCH(ROW()-3,'Census Input Tab'!$Z$33:$Z$517,0))))</f>
        <v/>
      </c>
      <c r="C94"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Tab'!$C$33:$C$517,MATCH(ROW()-3,'Census Input Tab'!$Z$33:$Z$517,0))))</f>
        <v/>
      </c>
      <c r="D94" s="76" t="str">
        <f>IF(ROW()-3&gt;MAX('Census Input Tab'!$Z$33:$Z$517),"",IF(OR(INDEX('Census Input Tab'!$O$33:$O$517,MATCH(ROW()-3,'Census Input Tab'!$Z$33:$Z$517,0))="NO",INDEX('Census Input Tab'!$O$33:$O$517,MATCH(ROW()-3,'Census Input Tab'!$Z$33:$Z$517,0))="BLANK"),IF(INDEX('Census Input Tab'!$O$33:$O$517,MATCH(ROW()-3,'Census Input Tab'!$Z$33:$Z$517,0))="NO","Missing Data","BLANK"),INDEX('Census Input Tab'!$D$33:$D$517,MATCH(ROW()-3,'Census Input Tab'!$Z$33:$Z$517,0))))</f>
        <v/>
      </c>
      <c r="E94" s="77" t="str">
        <f>IF(ROW()-3&gt;MAX('Census Input Tab'!$Z$33:$Z$517),"",IF(OR(INDEX('Census Input Tab'!$O$33:$O$517,MATCH(ROW()-3,'Census Input Tab'!$Z$33:$Z$517,0))="NO",INDEX('Census Input Tab'!$O$33:$O$517,MATCH(ROW()-3,'Census Input Tab'!$Z$33:$Z$517,0))="BLANK"),IF(INDEX('Census Input Tab'!$O$33:$O$517,MATCH(ROW()-3,'Census Input Tab'!$Z$33:$Z$517,0))="NO","Missing Data","BLANK"),INDEX('Census Input Tab'!$E$33:$E$517,MATCH(ROW()-3,'Census Input Tab'!$Z$33:$Z$517,0))))</f>
        <v/>
      </c>
      <c r="F94" s="78" t="str">
        <f>IF(ROW()-3&gt;MAX('Census Input Tab'!$Z$33:$Z$517),"",IF(OR(INDEX('Census Input Tab'!$O$33:$O$517,MATCH(ROW()-3,'Census Input Tab'!$Z$33:$Z$517,0))="NO",INDEX('Census Input Tab'!$O$33:$O$517,MATCH(ROW()-3,'Census Input Tab'!$Z$33:$Z$517,0))="BLANK"),IF(INDEX('Census Input Tab'!$O$33:$O$517,MATCH(ROW()-3,'Census Input Tab'!$Z$33:$Z$517,0))="NO","Missing Data","BLANK"),IF(INDEX('Census Input Tab'!$H$33:$H$517,MATCH(ROW()-3,'Census Input Tab'!$Z$33:$Z$517,0))="EE",1,0)))</f>
        <v/>
      </c>
    </row>
    <row r="95" spans="1:6">
      <c r="A95" s="79" t="str">
        <f>IF(ROW()-3&gt;MAX('Census Input Tab'!$Z$33:$Z$517),"",IF(OR(INDEX('Census Input Tab'!$O$33:$O$517,MATCH(ROW()-3,'Census Input Tab'!$Z$33:$Z$517,0))="NO",INDEX('Census Input Tab'!$O$33:$O$517,MATCH(ROW()-3,'Census Input Tab'!$Z$33:$Z$517,0))="BLANK"),IF(INDEX('Census Input Tab'!$O$33:$O$517,MATCH(ROW()-3,'Census Input Tab'!$Z$33:$Z$517,0))="NO","Missing Data","BLANK"),INDEX('Census Input Tab'!$A$33:$A$517,MATCH(ROW()-3,'Census Input Tab'!$Z$33:$Z$517,0))))</f>
        <v/>
      </c>
      <c r="B95"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Tab'!$B$33:$B$517,MATCH(ROW()-3,'Census Input Tab'!$Z$33:$Z$517,0))))</f>
        <v/>
      </c>
      <c r="C95"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Tab'!$C$33:$C$517,MATCH(ROW()-3,'Census Input Tab'!$Z$33:$Z$517,0))))</f>
        <v/>
      </c>
      <c r="D95" s="76" t="str">
        <f>IF(ROW()-3&gt;MAX('Census Input Tab'!$Z$33:$Z$517),"",IF(OR(INDEX('Census Input Tab'!$O$33:$O$517,MATCH(ROW()-3,'Census Input Tab'!$Z$33:$Z$517,0))="NO",INDEX('Census Input Tab'!$O$33:$O$517,MATCH(ROW()-3,'Census Input Tab'!$Z$33:$Z$517,0))="BLANK"),IF(INDEX('Census Input Tab'!$O$33:$O$517,MATCH(ROW()-3,'Census Input Tab'!$Z$33:$Z$517,0))="NO","Missing Data","BLANK"),INDEX('Census Input Tab'!$D$33:$D$517,MATCH(ROW()-3,'Census Input Tab'!$Z$33:$Z$517,0))))</f>
        <v/>
      </c>
      <c r="E95" s="77" t="str">
        <f>IF(ROW()-3&gt;MAX('Census Input Tab'!$Z$33:$Z$517),"",IF(OR(INDEX('Census Input Tab'!$O$33:$O$517,MATCH(ROW()-3,'Census Input Tab'!$Z$33:$Z$517,0))="NO",INDEX('Census Input Tab'!$O$33:$O$517,MATCH(ROW()-3,'Census Input Tab'!$Z$33:$Z$517,0))="BLANK"),IF(INDEX('Census Input Tab'!$O$33:$O$517,MATCH(ROW()-3,'Census Input Tab'!$Z$33:$Z$517,0))="NO","Missing Data","BLANK"),INDEX('Census Input Tab'!$E$33:$E$517,MATCH(ROW()-3,'Census Input Tab'!$Z$33:$Z$517,0))))</f>
        <v/>
      </c>
      <c r="F95" s="78" t="str">
        <f>IF(ROW()-3&gt;MAX('Census Input Tab'!$Z$33:$Z$517),"",IF(OR(INDEX('Census Input Tab'!$O$33:$O$517,MATCH(ROW()-3,'Census Input Tab'!$Z$33:$Z$517,0))="NO",INDEX('Census Input Tab'!$O$33:$O$517,MATCH(ROW()-3,'Census Input Tab'!$Z$33:$Z$517,0))="BLANK"),IF(INDEX('Census Input Tab'!$O$33:$O$517,MATCH(ROW()-3,'Census Input Tab'!$Z$33:$Z$517,0))="NO","Missing Data","BLANK"),IF(INDEX('Census Input Tab'!$H$33:$H$517,MATCH(ROW()-3,'Census Input Tab'!$Z$33:$Z$517,0))="EE",1,0)))</f>
        <v/>
      </c>
    </row>
    <row r="96" spans="1:6">
      <c r="A96" s="79" t="str">
        <f>IF(ROW()-3&gt;MAX('Census Input Tab'!$Z$33:$Z$517),"",IF(OR(INDEX('Census Input Tab'!$O$33:$O$517,MATCH(ROW()-3,'Census Input Tab'!$Z$33:$Z$517,0))="NO",INDEX('Census Input Tab'!$O$33:$O$517,MATCH(ROW()-3,'Census Input Tab'!$Z$33:$Z$517,0))="BLANK"),IF(INDEX('Census Input Tab'!$O$33:$O$517,MATCH(ROW()-3,'Census Input Tab'!$Z$33:$Z$517,0))="NO","Missing Data","BLANK"),INDEX('Census Input Tab'!$A$33:$A$517,MATCH(ROW()-3,'Census Input Tab'!$Z$33:$Z$517,0))))</f>
        <v/>
      </c>
      <c r="B96"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Tab'!$B$33:$B$517,MATCH(ROW()-3,'Census Input Tab'!$Z$33:$Z$517,0))))</f>
        <v/>
      </c>
      <c r="C96"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Tab'!$C$33:$C$517,MATCH(ROW()-3,'Census Input Tab'!$Z$33:$Z$517,0))))</f>
        <v/>
      </c>
      <c r="D96" s="76" t="str">
        <f>IF(ROW()-3&gt;MAX('Census Input Tab'!$Z$33:$Z$517),"",IF(OR(INDEX('Census Input Tab'!$O$33:$O$517,MATCH(ROW()-3,'Census Input Tab'!$Z$33:$Z$517,0))="NO",INDEX('Census Input Tab'!$O$33:$O$517,MATCH(ROW()-3,'Census Input Tab'!$Z$33:$Z$517,0))="BLANK"),IF(INDEX('Census Input Tab'!$O$33:$O$517,MATCH(ROW()-3,'Census Input Tab'!$Z$33:$Z$517,0))="NO","Missing Data","BLANK"),INDEX('Census Input Tab'!$D$33:$D$517,MATCH(ROW()-3,'Census Input Tab'!$Z$33:$Z$517,0))))</f>
        <v/>
      </c>
      <c r="E96" s="77" t="str">
        <f>IF(ROW()-3&gt;MAX('Census Input Tab'!$Z$33:$Z$517),"",IF(OR(INDEX('Census Input Tab'!$O$33:$O$517,MATCH(ROW()-3,'Census Input Tab'!$Z$33:$Z$517,0))="NO",INDEX('Census Input Tab'!$O$33:$O$517,MATCH(ROW()-3,'Census Input Tab'!$Z$33:$Z$517,0))="BLANK"),IF(INDEX('Census Input Tab'!$O$33:$O$517,MATCH(ROW()-3,'Census Input Tab'!$Z$33:$Z$517,0))="NO","Missing Data","BLANK"),INDEX('Census Input Tab'!$E$33:$E$517,MATCH(ROW()-3,'Census Input Tab'!$Z$33:$Z$517,0))))</f>
        <v/>
      </c>
      <c r="F96" s="78" t="str">
        <f>IF(ROW()-3&gt;MAX('Census Input Tab'!$Z$33:$Z$517),"",IF(OR(INDEX('Census Input Tab'!$O$33:$O$517,MATCH(ROW()-3,'Census Input Tab'!$Z$33:$Z$517,0))="NO",INDEX('Census Input Tab'!$O$33:$O$517,MATCH(ROW()-3,'Census Input Tab'!$Z$33:$Z$517,0))="BLANK"),IF(INDEX('Census Input Tab'!$O$33:$O$517,MATCH(ROW()-3,'Census Input Tab'!$Z$33:$Z$517,0))="NO","Missing Data","BLANK"),IF(INDEX('Census Input Tab'!$H$33:$H$517,MATCH(ROW()-3,'Census Input Tab'!$Z$33:$Z$517,0))="EE",1,0)))</f>
        <v/>
      </c>
    </row>
    <row r="97" spans="1:6">
      <c r="A97" s="79" t="str">
        <f>IF(ROW()-3&gt;MAX('Census Input Tab'!$Z$33:$Z$517),"",IF(OR(INDEX('Census Input Tab'!$O$33:$O$517,MATCH(ROW()-3,'Census Input Tab'!$Z$33:$Z$517,0))="NO",INDEX('Census Input Tab'!$O$33:$O$517,MATCH(ROW()-3,'Census Input Tab'!$Z$33:$Z$517,0))="BLANK"),IF(INDEX('Census Input Tab'!$O$33:$O$517,MATCH(ROW()-3,'Census Input Tab'!$Z$33:$Z$517,0))="NO","Missing Data","BLANK"),INDEX('Census Input Tab'!$A$33:$A$517,MATCH(ROW()-3,'Census Input Tab'!$Z$33:$Z$517,0))))</f>
        <v/>
      </c>
      <c r="B97"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Tab'!$B$33:$B$517,MATCH(ROW()-3,'Census Input Tab'!$Z$33:$Z$517,0))))</f>
        <v/>
      </c>
      <c r="C97"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Tab'!$C$33:$C$517,MATCH(ROW()-3,'Census Input Tab'!$Z$33:$Z$517,0))))</f>
        <v/>
      </c>
      <c r="D97" s="76" t="str">
        <f>IF(ROW()-3&gt;MAX('Census Input Tab'!$Z$33:$Z$517),"",IF(OR(INDEX('Census Input Tab'!$O$33:$O$517,MATCH(ROW()-3,'Census Input Tab'!$Z$33:$Z$517,0))="NO",INDEX('Census Input Tab'!$O$33:$O$517,MATCH(ROW()-3,'Census Input Tab'!$Z$33:$Z$517,0))="BLANK"),IF(INDEX('Census Input Tab'!$O$33:$O$517,MATCH(ROW()-3,'Census Input Tab'!$Z$33:$Z$517,0))="NO","Missing Data","BLANK"),INDEX('Census Input Tab'!$D$33:$D$517,MATCH(ROW()-3,'Census Input Tab'!$Z$33:$Z$517,0))))</f>
        <v/>
      </c>
      <c r="E97" s="77" t="str">
        <f>IF(ROW()-3&gt;MAX('Census Input Tab'!$Z$33:$Z$517),"",IF(OR(INDEX('Census Input Tab'!$O$33:$O$517,MATCH(ROW()-3,'Census Input Tab'!$Z$33:$Z$517,0))="NO",INDEX('Census Input Tab'!$O$33:$O$517,MATCH(ROW()-3,'Census Input Tab'!$Z$33:$Z$517,0))="BLANK"),IF(INDEX('Census Input Tab'!$O$33:$O$517,MATCH(ROW()-3,'Census Input Tab'!$Z$33:$Z$517,0))="NO","Missing Data","BLANK"),INDEX('Census Input Tab'!$E$33:$E$517,MATCH(ROW()-3,'Census Input Tab'!$Z$33:$Z$517,0))))</f>
        <v/>
      </c>
      <c r="F97" s="78" t="str">
        <f>IF(ROW()-3&gt;MAX('Census Input Tab'!$Z$33:$Z$517),"",IF(OR(INDEX('Census Input Tab'!$O$33:$O$517,MATCH(ROW()-3,'Census Input Tab'!$Z$33:$Z$517,0))="NO",INDEX('Census Input Tab'!$O$33:$O$517,MATCH(ROW()-3,'Census Input Tab'!$Z$33:$Z$517,0))="BLANK"),IF(INDEX('Census Input Tab'!$O$33:$O$517,MATCH(ROW()-3,'Census Input Tab'!$Z$33:$Z$517,0))="NO","Missing Data","BLANK"),IF(INDEX('Census Input Tab'!$H$33:$H$517,MATCH(ROW()-3,'Census Input Tab'!$Z$33:$Z$517,0))="EE",1,0)))</f>
        <v/>
      </c>
    </row>
    <row r="98" spans="1:6">
      <c r="A98" s="79" t="str">
        <f>IF(ROW()-3&gt;MAX('Census Input Tab'!$Z$33:$Z$517),"",IF(OR(INDEX('Census Input Tab'!$O$33:$O$517,MATCH(ROW()-3,'Census Input Tab'!$Z$33:$Z$517,0))="NO",INDEX('Census Input Tab'!$O$33:$O$517,MATCH(ROW()-3,'Census Input Tab'!$Z$33:$Z$517,0))="BLANK"),IF(INDEX('Census Input Tab'!$O$33:$O$517,MATCH(ROW()-3,'Census Input Tab'!$Z$33:$Z$517,0))="NO","Missing Data","BLANK"),INDEX('Census Input Tab'!$A$33:$A$517,MATCH(ROW()-3,'Census Input Tab'!$Z$33:$Z$517,0))))</f>
        <v/>
      </c>
      <c r="B98"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Tab'!$B$33:$B$517,MATCH(ROW()-3,'Census Input Tab'!$Z$33:$Z$517,0))))</f>
        <v/>
      </c>
      <c r="C98"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Tab'!$C$33:$C$517,MATCH(ROW()-3,'Census Input Tab'!$Z$33:$Z$517,0))))</f>
        <v/>
      </c>
      <c r="D98" s="76" t="str">
        <f>IF(ROW()-3&gt;MAX('Census Input Tab'!$Z$33:$Z$517),"",IF(OR(INDEX('Census Input Tab'!$O$33:$O$517,MATCH(ROW()-3,'Census Input Tab'!$Z$33:$Z$517,0))="NO",INDEX('Census Input Tab'!$O$33:$O$517,MATCH(ROW()-3,'Census Input Tab'!$Z$33:$Z$517,0))="BLANK"),IF(INDEX('Census Input Tab'!$O$33:$O$517,MATCH(ROW()-3,'Census Input Tab'!$Z$33:$Z$517,0))="NO","Missing Data","BLANK"),INDEX('Census Input Tab'!$D$33:$D$517,MATCH(ROW()-3,'Census Input Tab'!$Z$33:$Z$517,0))))</f>
        <v/>
      </c>
      <c r="E98" s="77" t="str">
        <f>IF(ROW()-3&gt;MAX('Census Input Tab'!$Z$33:$Z$517),"",IF(OR(INDEX('Census Input Tab'!$O$33:$O$517,MATCH(ROW()-3,'Census Input Tab'!$Z$33:$Z$517,0))="NO",INDEX('Census Input Tab'!$O$33:$O$517,MATCH(ROW()-3,'Census Input Tab'!$Z$33:$Z$517,0))="BLANK"),IF(INDEX('Census Input Tab'!$O$33:$O$517,MATCH(ROW()-3,'Census Input Tab'!$Z$33:$Z$517,0))="NO","Missing Data","BLANK"),INDEX('Census Input Tab'!$E$33:$E$517,MATCH(ROW()-3,'Census Input Tab'!$Z$33:$Z$517,0))))</f>
        <v/>
      </c>
      <c r="F98" s="78" t="str">
        <f>IF(ROW()-3&gt;MAX('Census Input Tab'!$Z$33:$Z$517),"",IF(OR(INDEX('Census Input Tab'!$O$33:$O$517,MATCH(ROW()-3,'Census Input Tab'!$Z$33:$Z$517,0))="NO",INDEX('Census Input Tab'!$O$33:$O$517,MATCH(ROW()-3,'Census Input Tab'!$Z$33:$Z$517,0))="BLANK"),IF(INDEX('Census Input Tab'!$O$33:$O$517,MATCH(ROW()-3,'Census Input Tab'!$Z$33:$Z$517,0))="NO","Missing Data","BLANK"),IF(INDEX('Census Input Tab'!$H$33:$H$517,MATCH(ROW()-3,'Census Input Tab'!$Z$33:$Z$517,0))="EE",1,0)))</f>
        <v/>
      </c>
    </row>
    <row r="99" spans="1:6">
      <c r="A99" s="79" t="str">
        <f>IF(ROW()-3&gt;MAX('Census Input Tab'!$Z$33:$Z$517),"",IF(OR(INDEX('Census Input Tab'!$O$33:$O$517,MATCH(ROW()-3,'Census Input Tab'!$Z$33:$Z$517,0))="NO",INDEX('Census Input Tab'!$O$33:$O$517,MATCH(ROW()-3,'Census Input Tab'!$Z$33:$Z$517,0))="BLANK"),IF(INDEX('Census Input Tab'!$O$33:$O$517,MATCH(ROW()-3,'Census Input Tab'!$Z$33:$Z$517,0))="NO","Missing Data","BLANK"),INDEX('Census Input Tab'!$A$33:$A$517,MATCH(ROW()-3,'Census Input Tab'!$Z$33:$Z$517,0))))</f>
        <v/>
      </c>
      <c r="B99"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Tab'!$B$33:$B$517,MATCH(ROW()-3,'Census Input Tab'!$Z$33:$Z$517,0))))</f>
        <v/>
      </c>
      <c r="C99"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Tab'!$C$33:$C$517,MATCH(ROW()-3,'Census Input Tab'!$Z$33:$Z$517,0))))</f>
        <v/>
      </c>
      <c r="D99" s="76" t="str">
        <f>IF(ROW()-3&gt;MAX('Census Input Tab'!$Z$33:$Z$517),"",IF(OR(INDEX('Census Input Tab'!$O$33:$O$517,MATCH(ROW()-3,'Census Input Tab'!$Z$33:$Z$517,0))="NO",INDEX('Census Input Tab'!$O$33:$O$517,MATCH(ROW()-3,'Census Input Tab'!$Z$33:$Z$517,0))="BLANK"),IF(INDEX('Census Input Tab'!$O$33:$O$517,MATCH(ROW()-3,'Census Input Tab'!$Z$33:$Z$517,0))="NO","Missing Data","BLANK"),INDEX('Census Input Tab'!$D$33:$D$517,MATCH(ROW()-3,'Census Input Tab'!$Z$33:$Z$517,0))))</f>
        <v/>
      </c>
      <c r="E99" s="77" t="str">
        <f>IF(ROW()-3&gt;MAX('Census Input Tab'!$Z$33:$Z$517),"",IF(OR(INDEX('Census Input Tab'!$O$33:$O$517,MATCH(ROW()-3,'Census Input Tab'!$Z$33:$Z$517,0))="NO",INDEX('Census Input Tab'!$O$33:$O$517,MATCH(ROW()-3,'Census Input Tab'!$Z$33:$Z$517,0))="BLANK"),IF(INDEX('Census Input Tab'!$O$33:$O$517,MATCH(ROW()-3,'Census Input Tab'!$Z$33:$Z$517,0))="NO","Missing Data","BLANK"),INDEX('Census Input Tab'!$E$33:$E$517,MATCH(ROW()-3,'Census Input Tab'!$Z$33:$Z$517,0))))</f>
        <v/>
      </c>
      <c r="F99" s="78" t="str">
        <f>IF(ROW()-3&gt;MAX('Census Input Tab'!$Z$33:$Z$517),"",IF(OR(INDEX('Census Input Tab'!$O$33:$O$517,MATCH(ROW()-3,'Census Input Tab'!$Z$33:$Z$517,0))="NO",INDEX('Census Input Tab'!$O$33:$O$517,MATCH(ROW()-3,'Census Input Tab'!$Z$33:$Z$517,0))="BLANK"),IF(INDEX('Census Input Tab'!$O$33:$O$517,MATCH(ROW()-3,'Census Input Tab'!$Z$33:$Z$517,0))="NO","Missing Data","BLANK"),IF(INDEX('Census Input Tab'!$H$33:$H$517,MATCH(ROW()-3,'Census Input Tab'!$Z$33:$Z$517,0))="EE",1,0)))</f>
        <v/>
      </c>
    </row>
    <row r="100" spans="1:6">
      <c r="A100" s="79" t="str">
        <f>IF(ROW()-3&gt;MAX('Census Input Tab'!$Z$33:$Z$517),"",IF(OR(INDEX('Census Input Tab'!$O$33:$O$517,MATCH(ROW()-3,'Census Input Tab'!$Z$33:$Z$517,0))="NO",INDEX('Census Input Tab'!$O$33:$O$517,MATCH(ROW()-3,'Census Input Tab'!$Z$33:$Z$517,0))="BLANK"),IF(INDEX('Census Input Tab'!$O$33:$O$517,MATCH(ROW()-3,'Census Input Tab'!$Z$33:$Z$517,0))="NO","Missing Data","BLANK"),INDEX('Census Input Tab'!$A$33:$A$517,MATCH(ROW()-3,'Census Input Tab'!$Z$33:$Z$517,0))))</f>
        <v/>
      </c>
      <c r="B100"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Tab'!$B$33:$B$517,MATCH(ROW()-3,'Census Input Tab'!$Z$33:$Z$517,0))))</f>
        <v/>
      </c>
      <c r="C100"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Tab'!$C$33:$C$517,MATCH(ROW()-3,'Census Input Tab'!$Z$33:$Z$517,0))))</f>
        <v/>
      </c>
      <c r="D100" s="76" t="str">
        <f>IF(ROW()-3&gt;MAX('Census Input Tab'!$Z$33:$Z$517),"",IF(OR(INDEX('Census Input Tab'!$O$33:$O$517,MATCH(ROW()-3,'Census Input Tab'!$Z$33:$Z$517,0))="NO",INDEX('Census Input Tab'!$O$33:$O$517,MATCH(ROW()-3,'Census Input Tab'!$Z$33:$Z$517,0))="BLANK"),IF(INDEX('Census Input Tab'!$O$33:$O$517,MATCH(ROW()-3,'Census Input Tab'!$Z$33:$Z$517,0))="NO","Missing Data","BLANK"),INDEX('Census Input Tab'!$D$33:$D$517,MATCH(ROW()-3,'Census Input Tab'!$Z$33:$Z$517,0))))</f>
        <v/>
      </c>
      <c r="E100" s="77" t="str">
        <f>IF(ROW()-3&gt;MAX('Census Input Tab'!$Z$33:$Z$517),"",IF(OR(INDEX('Census Input Tab'!$O$33:$O$517,MATCH(ROW()-3,'Census Input Tab'!$Z$33:$Z$517,0))="NO",INDEX('Census Input Tab'!$O$33:$O$517,MATCH(ROW()-3,'Census Input Tab'!$Z$33:$Z$517,0))="BLANK"),IF(INDEX('Census Input Tab'!$O$33:$O$517,MATCH(ROW()-3,'Census Input Tab'!$Z$33:$Z$517,0))="NO","Missing Data","BLANK"),INDEX('Census Input Tab'!$E$33:$E$517,MATCH(ROW()-3,'Census Input Tab'!$Z$33:$Z$517,0))))</f>
        <v/>
      </c>
      <c r="F100" s="78" t="str">
        <f>IF(ROW()-3&gt;MAX('Census Input Tab'!$Z$33:$Z$517),"",IF(OR(INDEX('Census Input Tab'!$O$33:$O$517,MATCH(ROW()-3,'Census Input Tab'!$Z$33:$Z$517,0))="NO",INDEX('Census Input Tab'!$O$33:$O$517,MATCH(ROW()-3,'Census Input Tab'!$Z$33:$Z$517,0))="BLANK"),IF(INDEX('Census Input Tab'!$O$33:$O$517,MATCH(ROW()-3,'Census Input Tab'!$Z$33:$Z$517,0))="NO","Missing Data","BLANK"),IF(INDEX('Census Input Tab'!$H$33:$H$517,MATCH(ROW()-3,'Census Input Tab'!$Z$33:$Z$517,0))="EE",1,0)))</f>
        <v/>
      </c>
    </row>
    <row r="101" spans="1:6">
      <c r="A101" s="79" t="str">
        <f>IF(ROW()-3&gt;MAX('Census Input Tab'!$Z$33:$Z$517),"",IF(OR(INDEX('Census Input Tab'!$O$33:$O$517,MATCH(ROW()-3,'Census Input Tab'!$Z$33:$Z$517,0))="NO",INDEX('Census Input Tab'!$O$33:$O$517,MATCH(ROW()-3,'Census Input Tab'!$Z$33:$Z$517,0))="BLANK"),IF(INDEX('Census Input Tab'!$O$33:$O$517,MATCH(ROW()-3,'Census Input Tab'!$Z$33:$Z$517,0))="NO","Missing Data","BLANK"),INDEX('Census Input Tab'!$A$33:$A$517,MATCH(ROW()-3,'Census Input Tab'!$Z$33:$Z$517,0))))</f>
        <v/>
      </c>
      <c r="B101"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Tab'!$B$33:$B$517,MATCH(ROW()-3,'Census Input Tab'!$Z$33:$Z$517,0))))</f>
        <v/>
      </c>
      <c r="C101"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Tab'!$C$33:$C$517,MATCH(ROW()-3,'Census Input Tab'!$Z$33:$Z$517,0))))</f>
        <v/>
      </c>
      <c r="D101" s="76" t="str">
        <f>IF(ROW()-3&gt;MAX('Census Input Tab'!$Z$33:$Z$517),"",IF(OR(INDEX('Census Input Tab'!$O$33:$O$517,MATCH(ROW()-3,'Census Input Tab'!$Z$33:$Z$517,0))="NO",INDEX('Census Input Tab'!$O$33:$O$517,MATCH(ROW()-3,'Census Input Tab'!$Z$33:$Z$517,0))="BLANK"),IF(INDEX('Census Input Tab'!$O$33:$O$517,MATCH(ROW()-3,'Census Input Tab'!$Z$33:$Z$517,0))="NO","Missing Data","BLANK"),INDEX('Census Input Tab'!$D$33:$D$517,MATCH(ROW()-3,'Census Input Tab'!$Z$33:$Z$517,0))))</f>
        <v/>
      </c>
      <c r="E101" s="77" t="str">
        <f>IF(ROW()-3&gt;MAX('Census Input Tab'!$Z$33:$Z$517),"",IF(OR(INDEX('Census Input Tab'!$O$33:$O$517,MATCH(ROW()-3,'Census Input Tab'!$Z$33:$Z$517,0))="NO",INDEX('Census Input Tab'!$O$33:$O$517,MATCH(ROW()-3,'Census Input Tab'!$Z$33:$Z$517,0))="BLANK"),IF(INDEX('Census Input Tab'!$O$33:$O$517,MATCH(ROW()-3,'Census Input Tab'!$Z$33:$Z$517,0))="NO","Missing Data","BLANK"),INDEX('Census Input Tab'!$E$33:$E$517,MATCH(ROW()-3,'Census Input Tab'!$Z$33:$Z$517,0))))</f>
        <v/>
      </c>
      <c r="F101" s="78" t="str">
        <f>IF(ROW()-3&gt;MAX('Census Input Tab'!$Z$33:$Z$517),"",IF(OR(INDEX('Census Input Tab'!$O$33:$O$517,MATCH(ROW()-3,'Census Input Tab'!$Z$33:$Z$517,0))="NO",INDEX('Census Input Tab'!$O$33:$O$517,MATCH(ROW()-3,'Census Input Tab'!$Z$33:$Z$517,0))="BLANK"),IF(INDEX('Census Input Tab'!$O$33:$O$517,MATCH(ROW()-3,'Census Input Tab'!$Z$33:$Z$517,0))="NO","Missing Data","BLANK"),IF(INDEX('Census Input Tab'!$H$33:$H$517,MATCH(ROW()-3,'Census Input Tab'!$Z$33:$Z$517,0))="EE",1,0)))</f>
        <v/>
      </c>
    </row>
    <row r="102" spans="1:6">
      <c r="A102" s="79" t="str">
        <f>IF(ROW()-3&gt;MAX('Census Input Tab'!$Z$33:$Z$517),"",IF(OR(INDEX('Census Input Tab'!$O$33:$O$517,MATCH(ROW()-3,'Census Input Tab'!$Z$33:$Z$517,0))="NO",INDEX('Census Input Tab'!$O$33:$O$517,MATCH(ROW()-3,'Census Input Tab'!$Z$33:$Z$517,0))="BLANK"),IF(INDEX('Census Input Tab'!$O$33:$O$517,MATCH(ROW()-3,'Census Input Tab'!$Z$33:$Z$517,0))="NO","Missing Data","BLANK"),INDEX('Census Input Tab'!$A$33:$A$517,MATCH(ROW()-3,'Census Input Tab'!$Z$33:$Z$517,0))))</f>
        <v/>
      </c>
      <c r="B102"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Tab'!$B$33:$B$517,MATCH(ROW()-3,'Census Input Tab'!$Z$33:$Z$517,0))))</f>
        <v/>
      </c>
      <c r="C102"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Tab'!$C$33:$C$517,MATCH(ROW()-3,'Census Input Tab'!$Z$33:$Z$517,0))))</f>
        <v/>
      </c>
      <c r="D102" s="76" t="str">
        <f>IF(ROW()-3&gt;MAX('Census Input Tab'!$Z$33:$Z$517),"",IF(OR(INDEX('Census Input Tab'!$O$33:$O$517,MATCH(ROW()-3,'Census Input Tab'!$Z$33:$Z$517,0))="NO",INDEX('Census Input Tab'!$O$33:$O$517,MATCH(ROW()-3,'Census Input Tab'!$Z$33:$Z$517,0))="BLANK"),IF(INDEX('Census Input Tab'!$O$33:$O$517,MATCH(ROW()-3,'Census Input Tab'!$Z$33:$Z$517,0))="NO","Missing Data","BLANK"),INDEX('Census Input Tab'!$D$33:$D$517,MATCH(ROW()-3,'Census Input Tab'!$Z$33:$Z$517,0))))</f>
        <v/>
      </c>
      <c r="E102" s="77" t="str">
        <f>IF(ROW()-3&gt;MAX('Census Input Tab'!$Z$33:$Z$517),"",IF(OR(INDEX('Census Input Tab'!$O$33:$O$517,MATCH(ROW()-3,'Census Input Tab'!$Z$33:$Z$517,0))="NO",INDEX('Census Input Tab'!$O$33:$O$517,MATCH(ROW()-3,'Census Input Tab'!$Z$33:$Z$517,0))="BLANK"),IF(INDEX('Census Input Tab'!$O$33:$O$517,MATCH(ROW()-3,'Census Input Tab'!$Z$33:$Z$517,0))="NO","Missing Data","BLANK"),INDEX('Census Input Tab'!$E$33:$E$517,MATCH(ROW()-3,'Census Input Tab'!$Z$33:$Z$517,0))))</f>
        <v/>
      </c>
      <c r="F102" s="78" t="str">
        <f>IF(ROW()-3&gt;MAX('Census Input Tab'!$Z$33:$Z$517),"",IF(OR(INDEX('Census Input Tab'!$O$33:$O$517,MATCH(ROW()-3,'Census Input Tab'!$Z$33:$Z$517,0))="NO",INDEX('Census Input Tab'!$O$33:$O$517,MATCH(ROW()-3,'Census Input Tab'!$Z$33:$Z$517,0))="BLANK"),IF(INDEX('Census Input Tab'!$O$33:$O$517,MATCH(ROW()-3,'Census Input Tab'!$Z$33:$Z$517,0))="NO","Missing Data","BLANK"),IF(INDEX('Census Input Tab'!$H$33:$H$517,MATCH(ROW()-3,'Census Input Tab'!$Z$33:$Z$517,0))="EE",1,0)))</f>
        <v/>
      </c>
    </row>
    <row r="103" spans="1:6">
      <c r="A103" s="79" t="str">
        <f>IF(ROW()-3&gt;MAX('Census Input Tab'!$Z$33:$Z$517),"",IF(OR(INDEX('Census Input Tab'!$O$33:$O$517,MATCH(ROW()-3,'Census Input Tab'!$Z$33:$Z$517,0))="NO",INDEX('Census Input Tab'!$O$33:$O$517,MATCH(ROW()-3,'Census Input Tab'!$Z$33:$Z$517,0))="BLANK"),IF(INDEX('Census Input Tab'!$O$33:$O$517,MATCH(ROW()-3,'Census Input Tab'!$Z$33:$Z$517,0))="NO","Missing Data","BLANK"),INDEX('Census Input Tab'!$A$33:$A$517,MATCH(ROW()-3,'Census Input Tab'!$Z$33:$Z$517,0))))</f>
        <v/>
      </c>
      <c r="B103"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Tab'!$B$33:$B$517,MATCH(ROW()-3,'Census Input Tab'!$Z$33:$Z$517,0))))</f>
        <v/>
      </c>
      <c r="C103"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Tab'!$C$33:$C$517,MATCH(ROW()-3,'Census Input Tab'!$Z$33:$Z$517,0))))</f>
        <v/>
      </c>
      <c r="D103" s="76" t="str">
        <f>IF(ROW()-3&gt;MAX('Census Input Tab'!$Z$33:$Z$517),"",IF(OR(INDEX('Census Input Tab'!$O$33:$O$517,MATCH(ROW()-3,'Census Input Tab'!$Z$33:$Z$517,0))="NO",INDEX('Census Input Tab'!$O$33:$O$517,MATCH(ROW()-3,'Census Input Tab'!$Z$33:$Z$517,0))="BLANK"),IF(INDEX('Census Input Tab'!$O$33:$O$517,MATCH(ROW()-3,'Census Input Tab'!$Z$33:$Z$517,0))="NO","Missing Data","BLANK"),INDEX('Census Input Tab'!$D$33:$D$517,MATCH(ROW()-3,'Census Input Tab'!$Z$33:$Z$517,0))))</f>
        <v/>
      </c>
      <c r="E103" s="77" t="str">
        <f>IF(ROW()-3&gt;MAX('Census Input Tab'!$Z$33:$Z$517),"",IF(OR(INDEX('Census Input Tab'!$O$33:$O$517,MATCH(ROW()-3,'Census Input Tab'!$Z$33:$Z$517,0))="NO",INDEX('Census Input Tab'!$O$33:$O$517,MATCH(ROW()-3,'Census Input Tab'!$Z$33:$Z$517,0))="BLANK"),IF(INDEX('Census Input Tab'!$O$33:$O$517,MATCH(ROW()-3,'Census Input Tab'!$Z$33:$Z$517,0))="NO","Missing Data","BLANK"),INDEX('Census Input Tab'!$E$33:$E$517,MATCH(ROW()-3,'Census Input Tab'!$Z$33:$Z$517,0))))</f>
        <v/>
      </c>
      <c r="F103" s="78" t="str">
        <f>IF(ROW()-3&gt;MAX('Census Input Tab'!$Z$33:$Z$517),"",IF(OR(INDEX('Census Input Tab'!$O$33:$O$517,MATCH(ROW()-3,'Census Input Tab'!$Z$33:$Z$517,0))="NO",INDEX('Census Input Tab'!$O$33:$O$517,MATCH(ROW()-3,'Census Input Tab'!$Z$33:$Z$517,0))="BLANK"),IF(INDEX('Census Input Tab'!$O$33:$O$517,MATCH(ROW()-3,'Census Input Tab'!$Z$33:$Z$517,0))="NO","Missing Data","BLANK"),IF(INDEX('Census Input Tab'!$H$33:$H$517,MATCH(ROW()-3,'Census Input Tab'!$Z$33:$Z$517,0))="EE",1,0)))</f>
        <v/>
      </c>
    </row>
    <row r="104" spans="1:6">
      <c r="A104" s="79" t="str">
        <f>IF(ROW()-3&gt;MAX('Census Input Tab'!$Z$33:$Z$517),"",IF(OR(INDEX('Census Input Tab'!$O$33:$O$517,MATCH(ROW()-3,'Census Input Tab'!$Z$33:$Z$517,0))="NO",INDEX('Census Input Tab'!$O$33:$O$517,MATCH(ROW()-3,'Census Input Tab'!$Z$33:$Z$517,0))="BLANK"),IF(INDEX('Census Input Tab'!$O$33:$O$517,MATCH(ROW()-3,'Census Input Tab'!$Z$33:$Z$517,0))="NO","Missing Data","BLANK"),INDEX('Census Input Tab'!$A$33:$A$517,MATCH(ROW()-3,'Census Input Tab'!$Z$33:$Z$517,0))))</f>
        <v/>
      </c>
      <c r="B104"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Tab'!$B$33:$B$517,MATCH(ROW()-3,'Census Input Tab'!$Z$33:$Z$517,0))))</f>
        <v/>
      </c>
      <c r="C104"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Tab'!$C$33:$C$517,MATCH(ROW()-3,'Census Input Tab'!$Z$33:$Z$517,0))))</f>
        <v/>
      </c>
      <c r="D104" s="76" t="str">
        <f>IF(ROW()-3&gt;MAX('Census Input Tab'!$Z$33:$Z$517),"",IF(OR(INDEX('Census Input Tab'!$O$33:$O$517,MATCH(ROW()-3,'Census Input Tab'!$Z$33:$Z$517,0))="NO",INDEX('Census Input Tab'!$O$33:$O$517,MATCH(ROW()-3,'Census Input Tab'!$Z$33:$Z$517,0))="BLANK"),IF(INDEX('Census Input Tab'!$O$33:$O$517,MATCH(ROW()-3,'Census Input Tab'!$Z$33:$Z$517,0))="NO","Missing Data","BLANK"),INDEX('Census Input Tab'!$D$33:$D$517,MATCH(ROW()-3,'Census Input Tab'!$Z$33:$Z$517,0))))</f>
        <v/>
      </c>
      <c r="E104" s="77" t="str">
        <f>IF(ROW()-3&gt;MAX('Census Input Tab'!$Z$33:$Z$517),"",IF(OR(INDEX('Census Input Tab'!$O$33:$O$517,MATCH(ROW()-3,'Census Input Tab'!$Z$33:$Z$517,0))="NO",INDEX('Census Input Tab'!$O$33:$O$517,MATCH(ROW()-3,'Census Input Tab'!$Z$33:$Z$517,0))="BLANK"),IF(INDEX('Census Input Tab'!$O$33:$O$517,MATCH(ROW()-3,'Census Input Tab'!$Z$33:$Z$517,0))="NO","Missing Data","BLANK"),INDEX('Census Input Tab'!$E$33:$E$517,MATCH(ROW()-3,'Census Input Tab'!$Z$33:$Z$517,0))))</f>
        <v/>
      </c>
      <c r="F104" s="78" t="str">
        <f>IF(ROW()-3&gt;MAX('Census Input Tab'!$Z$33:$Z$517),"",IF(OR(INDEX('Census Input Tab'!$O$33:$O$517,MATCH(ROW()-3,'Census Input Tab'!$Z$33:$Z$517,0))="NO",INDEX('Census Input Tab'!$O$33:$O$517,MATCH(ROW()-3,'Census Input Tab'!$Z$33:$Z$517,0))="BLANK"),IF(INDEX('Census Input Tab'!$O$33:$O$517,MATCH(ROW()-3,'Census Input Tab'!$Z$33:$Z$517,0))="NO","Missing Data","BLANK"),IF(INDEX('Census Input Tab'!$H$33:$H$517,MATCH(ROW()-3,'Census Input Tab'!$Z$33:$Z$517,0))="EE",1,0)))</f>
        <v/>
      </c>
    </row>
    <row r="105" spans="1:6">
      <c r="A105" s="79" t="str">
        <f>IF(ROW()-3&gt;MAX('Census Input Tab'!$Z$33:$Z$517),"",IF(OR(INDEX('Census Input Tab'!$O$33:$O$517,MATCH(ROW()-3,'Census Input Tab'!$Z$33:$Z$517,0))="NO",INDEX('Census Input Tab'!$O$33:$O$517,MATCH(ROW()-3,'Census Input Tab'!$Z$33:$Z$517,0))="BLANK"),IF(INDEX('Census Input Tab'!$O$33:$O$517,MATCH(ROW()-3,'Census Input Tab'!$Z$33:$Z$517,0))="NO","Missing Data","BLANK"),INDEX('Census Input Tab'!$A$33:$A$517,MATCH(ROW()-3,'Census Input Tab'!$Z$33:$Z$517,0))))</f>
        <v/>
      </c>
      <c r="B105"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Tab'!$B$33:$B$517,MATCH(ROW()-3,'Census Input Tab'!$Z$33:$Z$517,0))))</f>
        <v/>
      </c>
      <c r="C105"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Tab'!$C$33:$C$517,MATCH(ROW()-3,'Census Input Tab'!$Z$33:$Z$517,0))))</f>
        <v/>
      </c>
      <c r="D105" s="76" t="str">
        <f>IF(ROW()-3&gt;MAX('Census Input Tab'!$Z$33:$Z$517),"",IF(OR(INDEX('Census Input Tab'!$O$33:$O$517,MATCH(ROW()-3,'Census Input Tab'!$Z$33:$Z$517,0))="NO",INDEX('Census Input Tab'!$O$33:$O$517,MATCH(ROW()-3,'Census Input Tab'!$Z$33:$Z$517,0))="BLANK"),IF(INDEX('Census Input Tab'!$O$33:$O$517,MATCH(ROW()-3,'Census Input Tab'!$Z$33:$Z$517,0))="NO","Missing Data","BLANK"),INDEX('Census Input Tab'!$D$33:$D$517,MATCH(ROW()-3,'Census Input Tab'!$Z$33:$Z$517,0))))</f>
        <v/>
      </c>
      <c r="E105" s="77" t="str">
        <f>IF(ROW()-3&gt;MAX('Census Input Tab'!$Z$33:$Z$517),"",IF(OR(INDEX('Census Input Tab'!$O$33:$O$517,MATCH(ROW()-3,'Census Input Tab'!$Z$33:$Z$517,0))="NO",INDEX('Census Input Tab'!$O$33:$O$517,MATCH(ROW()-3,'Census Input Tab'!$Z$33:$Z$517,0))="BLANK"),IF(INDEX('Census Input Tab'!$O$33:$O$517,MATCH(ROW()-3,'Census Input Tab'!$Z$33:$Z$517,0))="NO","Missing Data","BLANK"),INDEX('Census Input Tab'!$E$33:$E$517,MATCH(ROW()-3,'Census Input Tab'!$Z$33:$Z$517,0))))</f>
        <v/>
      </c>
      <c r="F105" s="78" t="str">
        <f>IF(ROW()-3&gt;MAX('Census Input Tab'!$Z$33:$Z$517),"",IF(OR(INDEX('Census Input Tab'!$O$33:$O$517,MATCH(ROW()-3,'Census Input Tab'!$Z$33:$Z$517,0))="NO",INDEX('Census Input Tab'!$O$33:$O$517,MATCH(ROW()-3,'Census Input Tab'!$Z$33:$Z$517,0))="BLANK"),IF(INDEX('Census Input Tab'!$O$33:$O$517,MATCH(ROW()-3,'Census Input Tab'!$Z$33:$Z$517,0))="NO","Missing Data","BLANK"),IF(INDEX('Census Input Tab'!$H$33:$H$517,MATCH(ROW()-3,'Census Input Tab'!$Z$33:$Z$517,0))="EE",1,0)))</f>
        <v/>
      </c>
    </row>
    <row r="106" spans="1:6">
      <c r="A106" s="79" t="str">
        <f>IF(ROW()-3&gt;MAX('Census Input Tab'!$Z$33:$Z$517),"",IF(OR(INDEX('Census Input Tab'!$O$33:$O$517,MATCH(ROW()-3,'Census Input Tab'!$Z$33:$Z$517,0))="NO",INDEX('Census Input Tab'!$O$33:$O$517,MATCH(ROW()-3,'Census Input Tab'!$Z$33:$Z$517,0))="BLANK"),IF(INDEX('Census Input Tab'!$O$33:$O$517,MATCH(ROW()-3,'Census Input Tab'!$Z$33:$Z$517,0))="NO","Missing Data","BLANK"),INDEX('Census Input Tab'!$A$33:$A$517,MATCH(ROW()-3,'Census Input Tab'!$Z$33:$Z$517,0))))</f>
        <v/>
      </c>
      <c r="B106"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Tab'!$B$33:$B$517,MATCH(ROW()-3,'Census Input Tab'!$Z$33:$Z$517,0))))</f>
        <v/>
      </c>
      <c r="C106"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Tab'!$C$33:$C$517,MATCH(ROW()-3,'Census Input Tab'!$Z$33:$Z$517,0))))</f>
        <v/>
      </c>
      <c r="D106" s="76" t="str">
        <f>IF(ROW()-3&gt;MAX('Census Input Tab'!$Z$33:$Z$517),"",IF(OR(INDEX('Census Input Tab'!$O$33:$O$517,MATCH(ROW()-3,'Census Input Tab'!$Z$33:$Z$517,0))="NO",INDEX('Census Input Tab'!$O$33:$O$517,MATCH(ROW()-3,'Census Input Tab'!$Z$33:$Z$517,0))="BLANK"),IF(INDEX('Census Input Tab'!$O$33:$O$517,MATCH(ROW()-3,'Census Input Tab'!$Z$33:$Z$517,0))="NO","Missing Data","BLANK"),INDEX('Census Input Tab'!$D$33:$D$517,MATCH(ROW()-3,'Census Input Tab'!$Z$33:$Z$517,0))))</f>
        <v/>
      </c>
      <c r="E106" s="77" t="str">
        <f>IF(ROW()-3&gt;MAX('Census Input Tab'!$Z$33:$Z$517),"",IF(OR(INDEX('Census Input Tab'!$O$33:$O$517,MATCH(ROW()-3,'Census Input Tab'!$Z$33:$Z$517,0))="NO",INDEX('Census Input Tab'!$O$33:$O$517,MATCH(ROW()-3,'Census Input Tab'!$Z$33:$Z$517,0))="BLANK"),IF(INDEX('Census Input Tab'!$O$33:$O$517,MATCH(ROW()-3,'Census Input Tab'!$Z$33:$Z$517,0))="NO","Missing Data","BLANK"),INDEX('Census Input Tab'!$E$33:$E$517,MATCH(ROW()-3,'Census Input Tab'!$Z$33:$Z$517,0))))</f>
        <v/>
      </c>
      <c r="F106" s="78" t="str">
        <f>IF(ROW()-3&gt;MAX('Census Input Tab'!$Z$33:$Z$517),"",IF(OR(INDEX('Census Input Tab'!$O$33:$O$517,MATCH(ROW()-3,'Census Input Tab'!$Z$33:$Z$517,0))="NO",INDEX('Census Input Tab'!$O$33:$O$517,MATCH(ROW()-3,'Census Input Tab'!$Z$33:$Z$517,0))="BLANK"),IF(INDEX('Census Input Tab'!$O$33:$O$517,MATCH(ROW()-3,'Census Input Tab'!$Z$33:$Z$517,0))="NO","Missing Data","BLANK"),IF(INDEX('Census Input Tab'!$H$33:$H$517,MATCH(ROW()-3,'Census Input Tab'!$Z$33:$Z$517,0))="EE",1,0)))</f>
        <v/>
      </c>
    </row>
    <row r="107" spans="1:6">
      <c r="A107" s="79" t="str">
        <f>IF(ROW()-3&gt;MAX('Census Input Tab'!$Z$33:$Z$517),"",IF(OR(INDEX('Census Input Tab'!$O$33:$O$517,MATCH(ROW()-3,'Census Input Tab'!$Z$33:$Z$517,0))="NO",INDEX('Census Input Tab'!$O$33:$O$517,MATCH(ROW()-3,'Census Input Tab'!$Z$33:$Z$517,0))="BLANK"),IF(INDEX('Census Input Tab'!$O$33:$O$517,MATCH(ROW()-3,'Census Input Tab'!$Z$33:$Z$517,0))="NO","Missing Data","BLANK"),INDEX('Census Input Tab'!$A$33:$A$517,MATCH(ROW()-3,'Census Input Tab'!$Z$33:$Z$517,0))))</f>
        <v/>
      </c>
      <c r="B107"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Tab'!$B$33:$B$517,MATCH(ROW()-3,'Census Input Tab'!$Z$33:$Z$517,0))))</f>
        <v/>
      </c>
      <c r="C107"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Tab'!$C$33:$C$517,MATCH(ROW()-3,'Census Input Tab'!$Z$33:$Z$517,0))))</f>
        <v/>
      </c>
      <c r="D107" s="76" t="str">
        <f>IF(ROW()-3&gt;MAX('Census Input Tab'!$Z$33:$Z$517),"",IF(OR(INDEX('Census Input Tab'!$O$33:$O$517,MATCH(ROW()-3,'Census Input Tab'!$Z$33:$Z$517,0))="NO",INDEX('Census Input Tab'!$O$33:$O$517,MATCH(ROW()-3,'Census Input Tab'!$Z$33:$Z$517,0))="BLANK"),IF(INDEX('Census Input Tab'!$O$33:$O$517,MATCH(ROW()-3,'Census Input Tab'!$Z$33:$Z$517,0))="NO","Missing Data","BLANK"),INDEX('Census Input Tab'!$D$33:$D$517,MATCH(ROW()-3,'Census Input Tab'!$Z$33:$Z$517,0))))</f>
        <v/>
      </c>
      <c r="E107" s="77" t="str">
        <f>IF(ROW()-3&gt;MAX('Census Input Tab'!$Z$33:$Z$517),"",IF(OR(INDEX('Census Input Tab'!$O$33:$O$517,MATCH(ROW()-3,'Census Input Tab'!$Z$33:$Z$517,0))="NO",INDEX('Census Input Tab'!$O$33:$O$517,MATCH(ROW()-3,'Census Input Tab'!$Z$33:$Z$517,0))="BLANK"),IF(INDEX('Census Input Tab'!$O$33:$O$517,MATCH(ROW()-3,'Census Input Tab'!$Z$33:$Z$517,0))="NO","Missing Data","BLANK"),INDEX('Census Input Tab'!$E$33:$E$517,MATCH(ROW()-3,'Census Input Tab'!$Z$33:$Z$517,0))))</f>
        <v/>
      </c>
      <c r="F107" s="78" t="str">
        <f>IF(ROW()-3&gt;MAX('Census Input Tab'!$Z$33:$Z$517),"",IF(OR(INDEX('Census Input Tab'!$O$33:$O$517,MATCH(ROW()-3,'Census Input Tab'!$Z$33:$Z$517,0))="NO",INDEX('Census Input Tab'!$O$33:$O$517,MATCH(ROW()-3,'Census Input Tab'!$Z$33:$Z$517,0))="BLANK"),IF(INDEX('Census Input Tab'!$O$33:$O$517,MATCH(ROW()-3,'Census Input Tab'!$Z$33:$Z$517,0))="NO","Missing Data","BLANK"),IF(INDEX('Census Input Tab'!$H$33:$H$517,MATCH(ROW()-3,'Census Input Tab'!$Z$33:$Z$517,0))="EE",1,0)))</f>
        <v/>
      </c>
    </row>
    <row r="108" spans="1:6">
      <c r="A108" s="79" t="str">
        <f>IF(ROW()-3&gt;MAX('Census Input Tab'!$Z$33:$Z$517),"",IF(OR(INDEX('Census Input Tab'!$O$33:$O$517,MATCH(ROW()-3,'Census Input Tab'!$Z$33:$Z$517,0))="NO",INDEX('Census Input Tab'!$O$33:$O$517,MATCH(ROW()-3,'Census Input Tab'!$Z$33:$Z$517,0))="BLANK"),IF(INDEX('Census Input Tab'!$O$33:$O$517,MATCH(ROW()-3,'Census Input Tab'!$Z$33:$Z$517,0))="NO","Missing Data","BLANK"),INDEX('Census Input Tab'!$A$33:$A$517,MATCH(ROW()-3,'Census Input Tab'!$Z$33:$Z$517,0))))</f>
        <v/>
      </c>
      <c r="B108"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Tab'!$B$33:$B$517,MATCH(ROW()-3,'Census Input Tab'!$Z$33:$Z$517,0))))</f>
        <v/>
      </c>
      <c r="C108"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Tab'!$C$33:$C$517,MATCH(ROW()-3,'Census Input Tab'!$Z$33:$Z$517,0))))</f>
        <v/>
      </c>
      <c r="D108" s="76" t="str">
        <f>IF(ROW()-3&gt;MAX('Census Input Tab'!$Z$33:$Z$517),"",IF(OR(INDEX('Census Input Tab'!$O$33:$O$517,MATCH(ROW()-3,'Census Input Tab'!$Z$33:$Z$517,0))="NO",INDEX('Census Input Tab'!$O$33:$O$517,MATCH(ROW()-3,'Census Input Tab'!$Z$33:$Z$517,0))="BLANK"),IF(INDEX('Census Input Tab'!$O$33:$O$517,MATCH(ROW()-3,'Census Input Tab'!$Z$33:$Z$517,0))="NO","Missing Data","BLANK"),INDEX('Census Input Tab'!$D$33:$D$517,MATCH(ROW()-3,'Census Input Tab'!$Z$33:$Z$517,0))))</f>
        <v/>
      </c>
      <c r="E108" s="77" t="str">
        <f>IF(ROW()-3&gt;MAX('Census Input Tab'!$Z$33:$Z$517),"",IF(OR(INDEX('Census Input Tab'!$O$33:$O$517,MATCH(ROW()-3,'Census Input Tab'!$Z$33:$Z$517,0))="NO",INDEX('Census Input Tab'!$O$33:$O$517,MATCH(ROW()-3,'Census Input Tab'!$Z$33:$Z$517,0))="BLANK"),IF(INDEX('Census Input Tab'!$O$33:$O$517,MATCH(ROW()-3,'Census Input Tab'!$Z$33:$Z$517,0))="NO","Missing Data","BLANK"),INDEX('Census Input Tab'!$E$33:$E$517,MATCH(ROW()-3,'Census Input Tab'!$Z$33:$Z$517,0))))</f>
        <v/>
      </c>
      <c r="F108" s="78" t="str">
        <f>IF(ROW()-3&gt;MAX('Census Input Tab'!$Z$33:$Z$517),"",IF(OR(INDEX('Census Input Tab'!$O$33:$O$517,MATCH(ROW()-3,'Census Input Tab'!$Z$33:$Z$517,0))="NO",INDEX('Census Input Tab'!$O$33:$O$517,MATCH(ROW()-3,'Census Input Tab'!$Z$33:$Z$517,0))="BLANK"),IF(INDEX('Census Input Tab'!$O$33:$O$517,MATCH(ROW()-3,'Census Input Tab'!$Z$33:$Z$517,0))="NO","Missing Data","BLANK"),IF(INDEX('Census Input Tab'!$H$33:$H$517,MATCH(ROW()-3,'Census Input Tab'!$Z$33:$Z$517,0))="EE",1,0)))</f>
        <v/>
      </c>
    </row>
    <row r="109" spans="1:6">
      <c r="A109" s="79" t="str">
        <f>IF(ROW()-3&gt;MAX('Census Input Tab'!$Z$33:$Z$517),"",IF(OR(INDEX('Census Input Tab'!$O$33:$O$517,MATCH(ROW()-3,'Census Input Tab'!$Z$33:$Z$517,0))="NO",INDEX('Census Input Tab'!$O$33:$O$517,MATCH(ROW()-3,'Census Input Tab'!$Z$33:$Z$517,0))="BLANK"),IF(INDEX('Census Input Tab'!$O$33:$O$517,MATCH(ROW()-3,'Census Input Tab'!$Z$33:$Z$517,0))="NO","Missing Data","BLANK"),INDEX('Census Input Tab'!$A$33:$A$517,MATCH(ROW()-3,'Census Input Tab'!$Z$33:$Z$517,0))))</f>
        <v/>
      </c>
      <c r="B109"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Tab'!$B$33:$B$517,MATCH(ROW()-3,'Census Input Tab'!$Z$33:$Z$517,0))))</f>
        <v/>
      </c>
      <c r="C109"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Tab'!$C$33:$C$517,MATCH(ROW()-3,'Census Input Tab'!$Z$33:$Z$517,0))))</f>
        <v/>
      </c>
      <c r="D109" s="76" t="str">
        <f>IF(ROW()-3&gt;MAX('Census Input Tab'!$Z$33:$Z$517),"",IF(OR(INDEX('Census Input Tab'!$O$33:$O$517,MATCH(ROW()-3,'Census Input Tab'!$Z$33:$Z$517,0))="NO",INDEX('Census Input Tab'!$O$33:$O$517,MATCH(ROW()-3,'Census Input Tab'!$Z$33:$Z$517,0))="BLANK"),IF(INDEX('Census Input Tab'!$O$33:$O$517,MATCH(ROW()-3,'Census Input Tab'!$Z$33:$Z$517,0))="NO","Missing Data","BLANK"),INDEX('Census Input Tab'!$D$33:$D$517,MATCH(ROW()-3,'Census Input Tab'!$Z$33:$Z$517,0))))</f>
        <v/>
      </c>
      <c r="E109" s="77" t="str">
        <f>IF(ROW()-3&gt;MAX('Census Input Tab'!$Z$33:$Z$517),"",IF(OR(INDEX('Census Input Tab'!$O$33:$O$517,MATCH(ROW()-3,'Census Input Tab'!$Z$33:$Z$517,0))="NO",INDEX('Census Input Tab'!$O$33:$O$517,MATCH(ROW()-3,'Census Input Tab'!$Z$33:$Z$517,0))="BLANK"),IF(INDEX('Census Input Tab'!$O$33:$O$517,MATCH(ROW()-3,'Census Input Tab'!$Z$33:$Z$517,0))="NO","Missing Data","BLANK"),INDEX('Census Input Tab'!$E$33:$E$517,MATCH(ROW()-3,'Census Input Tab'!$Z$33:$Z$517,0))))</f>
        <v/>
      </c>
      <c r="F109" s="78" t="str">
        <f>IF(ROW()-3&gt;MAX('Census Input Tab'!$Z$33:$Z$517),"",IF(OR(INDEX('Census Input Tab'!$O$33:$O$517,MATCH(ROW()-3,'Census Input Tab'!$Z$33:$Z$517,0))="NO",INDEX('Census Input Tab'!$O$33:$O$517,MATCH(ROW()-3,'Census Input Tab'!$Z$33:$Z$517,0))="BLANK"),IF(INDEX('Census Input Tab'!$O$33:$O$517,MATCH(ROW()-3,'Census Input Tab'!$Z$33:$Z$517,0))="NO","Missing Data","BLANK"),IF(INDEX('Census Input Tab'!$H$33:$H$517,MATCH(ROW()-3,'Census Input Tab'!$Z$33:$Z$517,0))="EE",1,0)))</f>
        <v/>
      </c>
    </row>
    <row r="110" spans="1:6">
      <c r="A110" s="79" t="str">
        <f>IF(ROW()-3&gt;MAX('Census Input Tab'!$Z$33:$Z$517),"",IF(OR(INDEX('Census Input Tab'!$O$33:$O$517,MATCH(ROW()-3,'Census Input Tab'!$Z$33:$Z$517,0))="NO",INDEX('Census Input Tab'!$O$33:$O$517,MATCH(ROW()-3,'Census Input Tab'!$Z$33:$Z$517,0))="BLANK"),IF(INDEX('Census Input Tab'!$O$33:$O$517,MATCH(ROW()-3,'Census Input Tab'!$Z$33:$Z$517,0))="NO","Missing Data","BLANK"),INDEX('Census Input Tab'!$A$33:$A$517,MATCH(ROW()-3,'Census Input Tab'!$Z$33:$Z$517,0))))</f>
        <v/>
      </c>
      <c r="B110"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Tab'!$B$33:$B$517,MATCH(ROW()-3,'Census Input Tab'!$Z$33:$Z$517,0))))</f>
        <v/>
      </c>
      <c r="C110"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Tab'!$C$33:$C$517,MATCH(ROW()-3,'Census Input Tab'!$Z$33:$Z$517,0))))</f>
        <v/>
      </c>
      <c r="D110" s="76" t="str">
        <f>IF(ROW()-3&gt;MAX('Census Input Tab'!$Z$33:$Z$517),"",IF(OR(INDEX('Census Input Tab'!$O$33:$O$517,MATCH(ROW()-3,'Census Input Tab'!$Z$33:$Z$517,0))="NO",INDEX('Census Input Tab'!$O$33:$O$517,MATCH(ROW()-3,'Census Input Tab'!$Z$33:$Z$517,0))="BLANK"),IF(INDEX('Census Input Tab'!$O$33:$O$517,MATCH(ROW()-3,'Census Input Tab'!$Z$33:$Z$517,0))="NO","Missing Data","BLANK"),INDEX('Census Input Tab'!$D$33:$D$517,MATCH(ROW()-3,'Census Input Tab'!$Z$33:$Z$517,0))))</f>
        <v/>
      </c>
      <c r="E110" s="77" t="str">
        <f>IF(ROW()-3&gt;MAX('Census Input Tab'!$Z$33:$Z$517),"",IF(OR(INDEX('Census Input Tab'!$O$33:$O$517,MATCH(ROW()-3,'Census Input Tab'!$Z$33:$Z$517,0))="NO",INDEX('Census Input Tab'!$O$33:$O$517,MATCH(ROW()-3,'Census Input Tab'!$Z$33:$Z$517,0))="BLANK"),IF(INDEX('Census Input Tab'!$O$33:$O$517,MATCH(ROW()-3,'Census Input Tab'!$Z$33:$Z$517,0))="NO","Missing Data","BLANK"),INDEX('Census Input Tab'!$E$33:$E$517,MATCH(ROW()-3,'Census Input Tab'!$Z$33:$Z$517,0))))</f>
        <v/>
      </c>
      <c r="F110" s="78" t="str">
        <f>IF(ROW()-3&gt;MAX('Census Input Tab'!$Z$33:$Z$517),"",IF(OR(INDEX('Census Input Tab'!$O$33:$O$517,MATCH(ROW()-3,'Census Input Tab'!$Z$33:$Z$517,0))="NO",INDEX('Census Input Tab'!$O$33:$O$517,MATCH(ROW()-3,'Census Input Tab'!$Z$33:$Z$517,0))="BLANK"),IF(INDEX('Census Input Tab'!$O$33:$O$517,MATCH(ROW()-3,'Census Input Tab'!$Z$33:$Z$517,0))="NO","Missing Data","BLANK"),IF(INDEX('Census Input Tab'!$H$33:$H$517,MATCH(ROW()-3,'Census Input Tab'!$Z$33:$Z$517,0))="EE",1,0)))</f>
        <v/>
      </c>
    </row>
    <row r="111" spans="1:6">
      <c r="A111" s="79" t="str">
        <f>IF(ROW()-3&gt;MAX('Census Input Tab'!$Z$33:$Z$517),"",IF(OR(INDEX('Census Input Tab'!$O$33:$O$517,MATCH(ROW()-3,'Census Input Tab'!$Z$33:$Z$517,0))="NO",INDEX('Census Input Tab'!$O$33:$O$517,MATCH(ROW()-3,'Census Input Tab'!$Z$33:$Z$517,0))="BLANK"),IF(INDEX('Census Input Tab'!$O$33:$O$517,MATCH(ROW()-3,'Census Input Tab'!$Z$33:$Z$517,0))="NO","Missing Data","BLANK"),INDEX('Census Input Tab'!$A$33:$A$517,MATCH(ROW()-3,'Census Input Tab'!$Z$33:$Z$517,0))))</f>
        <v/>
      </c>
      <c r="B111"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Tab'!$B$33:$B$517,MATCH(ROW()-3,'Census Input Tab'!$Z$33:$Z$517,0))))</f>
        <v/>
      </c>
      <c r="C111"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Tab'!$C$33:$C$517,MATCH(ROW()-3,'Census Input Tab'!$Z$33:$Z$517,0))))</f>
        <v/>
      </c>
      <c r="D111" s="76" t="str">
        <f>IF(ROW()-3&gt;MAX('Census Input Tab'!$Z$33:$Z$517),"",IF(OR(INDEX('Census Input Tab'!$O$33:$O$517,MATCH(ROW()-3,'Census Input Tab'!$Z$33:$Z$517,0))="NO",INDEX('Census Input Tab'!$O$33:$O$517,MATCH(ROW()-3,'Census Input Tab'!$Z$33:$Z$517,0))="BLANK"),IF(INDEX('Census Input Tab'!$O$33:$O$517,MATCH(ROW()-3,'Census Input Tab'!$Z$33:$Z$517,0))="NO","Missing Data","BLANK"),INDEX('Census Input Tab'!$D$33:$D$517,MATCH(ROW()-3,'Census Input Tab'!$Z$33:$Z$517,0))))</f>
        <v/>
      </c>
      <c r="E111" s="77" t="str">
        <f>IF(ROW()-3&gt;MAX('Census Input Tab'!$Z$33:$Z$517),"",IF(OR(INDEX('Census Input Tab'!$O$33:$O$517,MATCH(ROW()-3,'Census Input Tab'!$Z$33:$Z$517,0))="NO",INDEX('Census Input Tab'!$O$33:$O$517,MATCH(ROW()-3,'Census Input Tab'!$Z$33:$Z$517,0))="BLANK"),IF(INDEX('Census Input Tab'!$O$33:$O$517,MATCH(ROW()-3,'Census Input Tab'!$Z$33:$Z$517,0))="NO","Missing Data","BLANK"),INDEX('Census Input Tab'!$E$33:$E$517,MATCH(ROW()-3,'Census Input Tab'!$Z$33:$Z$517,0))))</f>
        <v/>
      </c>
      <c r="F111" s="78" t="str">
        <f>IF(ROW()-3&gt;MAX('Census Input Tab'!$Z$33:$Z$517),"",IF(OR(INDEX('Census Input Tab'!$O$33:$O$517,MATCH(ROW()-3,'Census Input Tab'!$Z$33:$Z$517,0))="NO",INDEX('Census Input Tab'!$O$33:$O$517,MATCH(ROW()-3,'Census Input Tab'!$Z$33:$Z$517,0))="BLANK"),IF(INDEX('Census Input Tab'!$O$33:$O$517,MATCH(ROW()-3,'Census Input Tab'!$Z$33:$Z$517,0))="NO","Missing Data","BLANK"),IF(INDEX('Census Input Tab'!$H$33:$H$517,MATCH(ROW()-3,'Census Input Tab'!$Z$33:$Z$517,0))="EE",1,0)))</f>
        <v/>
      </c>
    </row>
    <row r="112" spans="1:6">
      <c r="A112" s="79" t="str">
        <f>IF(ROW()-3&gt;MAX('Census Input Tab'!$Z$33:$Z$517),"",IF(OR(INDEX('Census Input Tab'!$O$33:$O$517,MATCH(ROW()-3,'Census Input Tab'!$Z$33:$Z$517,0))="NO",INDEX('Census Input Tab'!$O$33:$O$517,MATCH(ROW()-3,'Census Input Tab'!$Z$33:$Z$517,0))="BLANK"),IF(INDEX('Census Input Tab'!$O$33:$O$517,MATCH(ROW()-3,'Census Input Tab'!$Z$33:$Z$517,0))="NO","Missing Data","BLANK"),INDEX('Census Input Tab'!$A$33:$A$517,MATCH(ROW()-3,'Census Input Tab'!$Z$33:$Z$517,0))))</f>
        <v/>
      </c>
      <c r="B112"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Tab'!$B$33:$B$517,MATCH(ROW()-3,'Census Input Tab'!$Z$33:$Z$517,0))))</f>
        <v/>
      </c>
      <c r="C112"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Tab'!$C$33:$C$517,MATCH(ROW()-3,'Census Input Tab'!$Z$33:$Z$517,0))))</f>
        <v/>
      </c>
      <c r="D112" s="76" t="str">
        <f>IF(ROW()-3&gt;MAX('Census Input Tab'!$Z$33:$Z$517),"",IF(OR(INDEX('Census Input Tab'!$O$33:$O$517,MATCH(ROW()-3,'Census Input Tab'!$Z$33:$Z$517,0))="NO",INDEX('Census Input Tab'!$O$33:$O$517,MATCH(ROW()-3,'Census Input Tab'!$Z$33:$Z$517,0))="BLANK"),IF(INDEX('Census Input Tab'!$O$33:$O$517,MATCH(ROW()-3,'Census Input Tab'!$Z$33:$Z$517,0))="NO","Missing Data","BLANK"),INDEX('Census Input Tab'!$D$33:$D$517,MATCH(ROW()-3,'Census Input Tab'!$Z$33:$Z$517,0))))</f>
        <v/>
      </c>
      <c r="E112" s="77" t="str">
        <f>IF(ROW()-3&gt;MAX('Census Input Tab'!$Z$33:$Z$517),"",IF(OR(INDEX('Census Input Tab'!$O$33:$O$517,MATCH(ROW()-3,'Census Input Tab'!$Z$33:$Z$517,0))="NO",INDEX('Census Input Tab'!$O$33:$O$517,MATCH(ROW()-3,'Census Input Tab'!$Z$33:$Z$517,0))="BLANK"),IF(INDEX('Census Input Tab'!$O$33:$O$517,MATCH(ROW()-3,'Census Input Tab'!$Z$33:$Z$517,0))="NO","Missing Data","BLANK"),INDEX('Census Input Tab'!$E$33:$E$517,MATCH(ROW()-3,'Census Input Tab'!$Z$33:$Z$517,0))))</f>
        <v/>
      </c>
      <c r="F112" s="78" t="str">
        <f>IF(ROW()-3&gt;MAX('Census Input Tab'!$Z$33:$Z$517),"",IF(OR(INDEX('Census Input Tab'!$O$33:$O$517,MATCH(ROW()-3,'Census Input Tab'!$Z$33:$Z$517,0))="NO",INDEX('Census Input Tab'!$O$33:$O$517,MATCH(ROW()-3,'Census Input Tab'!$Z$33:$Z$517,0))="BLANK"),IF(INDEX('Census Input Tab'!$O$33:$O$517,MATCH(ROW()-3,'Census Input Tab'!$Z$33:$Z$517,0))="NO","Missing Data","BLANK"),IF(INDEX('Census Input Tab'!$H$33:$H$517,MATCH(ROW()-3,'Census Input Tab'!$Z$33:$Z$517,0))="EE",1,0)))</f>
        <v/>
      </c>
    </row>
    <row r="113" spans="1:6">
      <c r="A113" s="79" t="str">
        <f>IF(ROW()-3&gt;MAX('Census Input Tab'!$Z$33:$Z$517),"",IF(OR(INDEX('Census Input Tab'!$O$33:$O$517,MATCH(ROW()-3,'Census Input Tab'!$Z$33:$Z$517,0))="NO",INDEX('Census Input Tab'!$O$33:$O$517,MATCH(ROW()-3,'Census Input Tab'!$Z$33:$Z$517,0))="BLANK"),IF(INDEX('Census Input Tab'!$O$33:$O$517,MATCH(ROW()-3,'Census Input Tab'!$Z$33:$Z$517,0))="NO","Missing Data","BLANK"),INDEX('Census Input Tab'!$A$33:$A$517,MATCH(ROW()-3,'Census Input Tab'!$Z$33:$Z$517,0))))</f>
        <v/>
      </c>
      <c r="B113"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Tab'!$B$33:$B$517,MATCH(ROW()-3,'Census Input Tab'!$Z$33:$Z$517,0))))</f>
        <v/>
      </c>
      <c r="C113"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Tab'!$C$33:$C$517,MATCH(ROW()-3,'Census Input Tab'!$Z$33:$Z$517,0))))</f>
        <v/>
      </c>
      <c r="D113" s="76" t="str">
        <f>IF(ROW()-3&gt;MAX('Census Input Tab'!$Z$33:$Z$517),"",IF(OR(INDEX('Census Input Tab'!$O$33:$O$517,MATCH(ROW()-3,'Census Input Tab'!$Z$33:$Z$517,0))="NO",INDEX('Census Input Tab'!$O$33:$O$517,MATCH(ROW()-3,'Census Input Tab'!$Z$33:$Z$517,0))="BLANK"),IF(INDEX('Census Input Tab'!$O$33:$O$517,MATCH(ROW()-3,'Census Input Tab'!$Z$33:$Z$517,0))="NO","Missing Data","BLANK"),INDEX('Census Input Tab'!$D$33:$D$517,MATCH(ROW()-3,'Census Input Tab'!$Z$33:$Z$517,0))))</f>
        <v/>
      </c>
      <c r="E113" s="77" t="str">
        <f>IF(ROW()-3&gt;MAX('Census Input Tab'!$Z$33:$Z$517),"",IF(OR(INDEX('Census Input Tab'!$O$33:$O$517,MATCH(ROW()-3,'Census Input Tab'!$Z$33:$Z$517,0))="NO",INDEX('Census Input Tab'!$O$33:$O$517,MATCH(ROW()-3,'Census Input Tab'!$Z$33:$Z$517,0))="BLANK"),IF(INDEX('Census Input Tab'!$O$33:$O$517,MATCH(ROW()-3,'Census Input Tab'!$Z$33:$Z$517,0))="NO","Missing Data","BLANK"),INDEX('Census Input Tab'!$E$33:$E$517,MATCH(ROW()-3,'Census Input Tab'!$Z$33:$Z$517,0))))</f>
        <v/>
      </c>
      <c r="F113" s="78" t="str">
        <f>IF(ROW()-3&gt;MAX('Census Input Tab'!$Z$33:$Z$517),"",IF(OR(INDEX('Census Input Tab'!$O$33:$O$517,MATCH(ROW()-3,'Census Input Tab'!$Z$33:$Z$517,0))="NO",INDEX('Census Input Tab'!$O$33:$O$517,MATCH(ROW()-3,'Census Input Tab'!$Z$33:$Z$517,0))="BLANK"),IF(INDEX('Census Input Tab'!$O$33:$O$517,MATCH(ROW()-3,'Census Input Tab'!$Z$33:$Z$517,0))="NO","Missing Data","BLANK"),IF(INDEX('Census Input Tab'!$H$33:$H$517,MATCH(ROW()-3,'Census Input Tab'!$Z$33:$Z$517,0))="EE",1,0)))</f>
        <v/>
      </c>
    </row>
    <row r="114" spans="1:6">
      <c r="A114" s="79" t="str">
        <f>IF(ROW()-3&gt;MAX('Census Input Tab'!$Z$33:$Z$517),"",IF(OR(INDEX('Census Input Tab'!$O$33:$O$517,MATCH(ROW()-3,'Census Input Tab'!$Z$33:$Z$517,0))="NO",INDEX('Census Input Tab'!$O$33:$O$517,MATCH(ROW()-3,'Census Input Tab'!$Z$33:$Z$517,0))="BLANK"),IF(INDEX('Census Input Tab'!$O$33:$O$517,MATCH(ROW()-3,'Census Input Tab'!$Z$33:$Z$517,0))="NO","Missing Data","BLANK"),INDEX('Census Input Tab'!$A$33:$A$517,MATCH(ROW()-3,'Census Input Tab'!$Z$33:$Z$517,0))))</f>
        <v/>
      </c>
      <c r="B114"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Tab'!$B$33:$B$517,MATCH(ROW()-3,'Census Input Tab'!$Z$33:$Z$517,0))))</f>
        <v/>
      </c>
      <c r="C114"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Tab'!$C$33:$C$517,MATCH(ROW()-3,'Census Input Tab'!$Z$33:$Z$517,0))))</f>
        <v/>
      </c>
      <c r="D114" s="76" t="str">
        <f>IF(ROW()-3&gt;MAX('Census Input Tab'!$Z$33:$Z$517),"",IF(OR(INDEX('Census Input Tab'!$O$33:$O$517,MATCH(ROW()-3,'Census Input Tab'!$Z$33:$Z$517,0))="NO",INDEX('Census Input Tab'!$O$33:$O$517,MATCH(ROW()-3,'Census Input Tab'!$Z$33:$Z$517,0))="BLANK"),IF(INDEX('Census Input Tab'!$O$33:$O$517,MATCH(ROW()-3,'Census Input Tab'!$Z$33:$Z$517,0))="NO","Missing Data","BLANK"),INDEX('Census Input Tab'!$D$33:$D$517,MATCH(ROW()-3,'Census Input Tab'!$Z$33:$Z$517,0))))</f>
        <v/>
      </c>
      <c r="E114" s="77" t="str">
        <f>IF(ROW()-3&gt;MAX('Census Input Tab'!$Z$33:$Z$517),"",IF(OR(INDEX('Census Input Tab'!$O$33:$O$517,MATCH(ROW()-3,'Census Input Tab'!$Z$33:$Z$517,0))="NO",INDEX('Census Input Tab'!$O$33:$O$517,MATCH(ROW()-3,'Census Input Tab'!$Z$33:$Z$517,0))="BLANK"),IF(INDEX('Census Input Tab'!$O$33:$O$517,MATCH(ROW()-3,'Census Input Tab'!$Z$33:$Z$517,0))="NO","Missing Data","BLANK"),INDEX('Census Input Tab'!$E$33:$E$517,MATCH(ROW()-3,'Census Input Tab'!$Z$33:$Z$517,0))))</f>
        <v/>
      </c>
      <c r="F114" s="78" t="str">
        <f>IF(ROW()-3&gt;MAX('Census Input Tab'!$Z$33:$Z$517),"",IF(OR(INDEX('Census Input Tab'!$O$33:$O$517,MATCH(ROW()-3,'Census Input Tab'!$Z$33:$Z$517,0))="NO",INDEX('Census Input Tab'!$O$33:$O$517,MATCH(ROW()-3,'Census Input Tab'!$Z$33:$Z$517,0))="BLANK"),IF(INDEX('Census Input Tab'!$O$33:$O$517,MATCH(ROW()-3,'Census Input Tab'!$Z$33:$Z$517,0))="NO","Missing Data","BLANK"),IF(INDEX('Census Input Tab'!$H$33:$H$517,MATCH(ROW()-3,'Census Input Tab'!$Z$33:$Z$517,0))="EE",1,0)))</f>
        <v/>
      </c>
    </row>
    <row r="115" spans="1:6">
      <c r="A115" s="79" t="str">
        <f>IF(ROW()-3&gt;MAX('Census Input Tab'!$Z$33:$Z$517),"",IF(OR(INDEX('Census Input Tab'!$O$33:$O$517,MATCH(ROW()-3,'Census Input Tab'!$Z$33:$Z$517,0))="NO",INDEX('Census Input Tab'!$O$33:$O$517,MATCH(ROW()-3,'Census Input Tab'!$Z$33:$Z$517,0))="BLANK"),IF(INDEX('Census Input Tab'!$O$33:$O$517,MATCH(ROW()-3,'Census Input Tab'!$Z$33:$Z$517,0))="NO","Missing Data","BLANK"),INDEX('Census Input Tab'!$A$33:$A$517,MATCH(ROW()-3,'Census Input Tab'!$Z$33:$Z$517,0))))</f>
        <v/>
      </c>
      <c r="B115"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Tab'!$B$33:$B$517,MATCH(ROW()-3,'Census Input Tab'!$Z$33:$Z$517,0))))</f>
        <v/>
      </c>
      <c r="C115"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Tab'!$C$33:$C$517,MATCH(ROW()-3,'Census Input Tab'!$Z$33:$Z$517,0))))</f>
        <v/>
      </c>
      <c r="D115" s="76" t="str">
        <f>IF(ROW()-3&gt;MAX('Census Input Tab'!$Z$33:$Z$517),"",IF(OR(INDEX('Census Input Tab'!$O$33:$O$517,MATCH(ROW()-3,'Census Input Tab'!$Z$33:$Z$517,0))="NO",INDEX('Census Input Tab'!$O$33:$O$517,MATCH(ROW()-3,'Census Input Tab'!$Z$33:$Z$517,0))="BLANK"),IF(INDEX('Census Input Tab'!$O$33:$O$517,MATCH(ROW()-3,'Census Input Tab'!$Z$33:$Z$517,0))="NO","Missing Data","BLANK"),INDEX('Census Input Tab'!$D$33:$D$517,MATCH(ROW()-3,'Census Input Tab'!$Z$33:$Z$517,0))))</f>
        <v/>
      </c>
      <c r="E115" s="77" t="str">
        <f>IF(ROW()-3&gt;MAX('Census Input Tab'!$Z$33:$Z$517),"",IF(OR(INDEX('Census Input Tab'!$O$33:$O$517,MATCH(ROW()-3,'Census Input Tab'!$Z$33:$Z$517,0))="NO",INDEX('Census Input Tab'!$O$33:$O$517,MATCH(ROW()-3,'Census Input Tab'!$Z$33:$Z$517,0))="BLANK"),IF(INDEX('Census Input Tab'!$O$33:$O$517,MATCH(ROW()-3,'Census Input Tab'!$Z$33:$Z$517,0))="NO","Missing Data","BLANK"),INDEX('Census Input Tab'!$E$33:$E$517,MATCH(ROW()-3,'Census Input Tab'!$Z$33:$Z$517,0))))</f>
        <v/>
      </c>
      <c r="F115" s="78" t="str">
        <f>IF(ROW()-3&gt;MAX('Census Input Tab'!$Z$33:$Z$517),"",IF(OR(INDEX('Census Input Tab'!$O$33:$O$517,MATCH(ROW()-3,'Census Input Tab'!$Z$33:$Z$517,0))="NO",INDEX('Census Input Tab'!$O$33:$O$517,MATCH(ROW()-3,'Census Input Tab'!$Z$33:$Z$517,0))="BLANK"),IF(INDEX('Census Input Tab'!$O$33:$O$517,MATCH(ROW()-3,'Census Input Tab'!$Z$33:$Z$517,0))="NO","Missing Data","BLANK"),IF(INDEX('Census Input Tab'!$H$33:$H$517,MATCH(ROW()-3,'Census Input Tab'!$Z$33:$Z$517,0))="EE",1,0)))</f>
        <v/>
      </c>
    </row>
    <row r="116" spans="1:6">
      <c r="A116" s="79" t="str">
        <f>IF(ROW()-3&gt;MAX('Census Input Tab'!$Z$33:$Z$517),"",IF(OR(INDEX('Census Input Tab'!$O$33:$O$517,MATCH(ROW()-3,'Census Input Tab'!$Z$33:$Z$517,0))="NO",INDEX('Census Input Tab'!$O$33:$O$517,MATCH(ROW()-3,'Census Input Tab'!$Z$33:$Z$517,0))="BLANK"),IF(INDEX('Census Input Tab'!$O$33:$O$517,MATCH(ROW()-3,'Census Input Tab'!$Z$33:$Z$517,0))="NO","Missing Data","BLANK"),INDEX('Census Input Tab'!$A$33:$A$517,MATCH(ROW()-3,'Census Input Tab'!$Z$33:$Z$517,0))))</f>
        <v/>
      </c>
      <c r="B116"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Tab'!$B$33:$B$517,MATCH(ROW()-3,'Census Input Tab'!$Z$33:$Z$517,0))))</f>
        <v/>
      </c>
      <c r="C116"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Tab'!$C$33:$C$517,MATCH(ROW()-3,'Census Input Tab'!$Z$33:$Z$517,0))))</f>
        <v/>
      </c>
      <c r="D116" s="76" t="str">
        <f>IF(ROW()-3&gt;MAX('Census Input Tab'!$Z$33:$Z$517),"",IF(OR(INDEX('Census Input Tab'!$O$33:$O$517,MATCH(ROW()-3,'Census Input Tab'!$Z$33:$Z$517,0))="NO",INDEX('Census Input Tab'!$O$33:$O$517,MATCH(ROW()-3,'Census Input Tab'!$Z$33:$Z$517,0))="BLANK"),IF(INDEX('Census Input Tab'!$O$33:$O$517,MATCH(ROW()-3,'Census Input Tab'!$Z$33:$Z$517,0))="NO","Missing Data","BLANK"),INDEX('Census Input Tab'!$D$33:$D$517,MATCH(ROW()-3,'Census Input Tab'!$Z$33:$Z$517,0))))</f>
        <v/>
      </c>
      <c r="E116" s="77" t="str">
        <f>IF(ROW()-3&gt;MAX('Census Input Tab'!$Z$33:$Z$517),"",IF(OR(INDEX('Census Input Tab'!$O$33:$O$517,MATCH(ROW()-3,'Census Input Tab'!$Z$33:$Z$517,0))="NO",INDEX('Census Input Tab'!$O$33:$O$517,MATCH(ROW()-3,'Census Input Tab'!$Z$33:$Z$517,0))="BLANK"),IF(INDEX('Census Input Tab'!$O$33:$O$517,MATCH(ROW()-3,'Census Input Tab'!$Z$33:$Z$517,0))="NO","Missing Data","BLANK"),INDEX('Census Input Tab'!$E$33:$E$517,MATCH(ROW()-3,'Census Input Tab'!$Z$33:$Z$517,0))))</f>
        <v/>
      </c>
      <c r="F116" s="78" t="str">
        <f>IF(ROW()-3&gt;MAX('Census Input Tab'!$Z$33:$Z$517),"",IF(OR(INDEX('Census Input Tab'!$O$33:$O$517,MATCH(ROW()-3,'Census Input Tab'!$Z$33:$Z$517,0))="NO",INDEX('Census Input Tab'!$O$33:$O$517,MATCH(ROW()-3,'Census Input Tab'!$Z$33:$Z$517,0))="BLANK"),IF(INDEX('Census Input Tab'!$O$33:$O$517,MATCH(ROW()-3,'Census Input Tab'!$Z$33:$Z$517,0))="NO","Missing Data","BLANK"),IF(INDEX('Census Input Tab'!$H$33:$H$517,MATCH(ROW()-3,'Census Input Tab'!$Z$33:$Z$517,0))="EE",1,0)))</f>
        <v/>
      </c>
    </row>
    <row r="117" spans="1:6">
      <c r="A117" s="79" t="str">
        <f>IF(ROW()-3&gt;MAX('Census Input Tab'!$Z$33:$Z$517),"",IF(OR(INDEX('Census Input Tab'!$O$33:$O$517,MATCH(ROW()-3,'Census Input Tab'!$Z$33:$Z$517,0))="NO",INDEX('Census Input Tab'!$O$33:$O$517,MATCH(ROW()-3,'Census Input Tab'!$Z$33:$Z$517,0))="BLANK"),IF(INDEX('Census Input Tab'!$O$33:$O$517,MATCH(ROW()-3,'Census Input Tab'!$Z$33:$Z$517,0))="NO","Missing Data","BLANK"),INDEX('Census Input Tab'!$A$33:$A$517,MATCH(ROW()-3,'Census Input Tab'!$Z$33:$Z$517,0))))</f>
        <v/>
      </c>
      <c r="B117"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Tab'!$B$33:$B$517,MATCH(ROW()-3,'Census Input Tab'!$Z$33:$Z$517,0))))</f>
        <v/>
      </c>
      <c r="C117"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Tab'!$C$33:$C$517,MATCH(ROW()-3,'Census Input Tab'!$Z$33:$Z$517,0))))</f>
        <v/>
      </c>
      <c r="D117" s="76" t="str">
        <f>IF(ROW()-3&gt;MAX('Census Input Tab'!$Z$33:$Z$517),"",IF(OR(INDEX('Census Input Tab'!$O$33:$O$517,MATCH(ROW()-3,'Census Input Tab'!$Z$33:$Z$517,0))="NO",INDEX('Census Input Tab'!$O$33:$O$517,MATCH(ROW()-3,'Census Input Tab'!$Z$33:$Z$517,0))="BLANK"),IF(INDEX('Census Input Tab'!$O$33:$O$517,MATCH(ROW()-3,'Census Input Tab'!$Z$33:$Z$517,0))="NO","Missing Data","BLANK"),INDEX('Census Input Tab'!$D$33:$D$517,MATCH(ROW()-3,'Census Input Tab'!$Z$33:$Z$517,0))))</f>
        <v/>
      </c>
      <c r="E117" s="77" t="str">
        <f>IF(ROW()-3&gt;MAX('Census Input Tab'!$Z$33:$Z$517),"",IF(OR(INDEX('Census Input Tab'!$O$33:$O$517,MATCH(ROW()-3,'Census Input Tab'!$Z$33:$Z$517,0))="NO",INDEX('Census Input Tab'!$O$33:$O$517,MATCH(ROW()-3,'Census Input Tab'!$Z$33:$Z$517,0))="BLANK"),IF(INDEX('Census Input Tab'!$O$33:$O$517,MATCH(ROW()-3,'Census Input Tab'!$Z$33:$Z$517,0))="NO","Missing Data","BLANK"),INDEX('Census Input Tab'!$E$33:$E$517,MATCH(ROW()-3,'Census Input Tab'!$Z$33:$Z$517,0))))</f>
        <v/>
      </c>
      <c r="F117" s="78" t="str">
        <f>IF(ROW()-3&gt;MAX('Census Input Tab'!$Z$33:$Z$517),"",IF(OR(INDEX('Census Input Tab'!$O$33:$O$517,MATCH(ROW()-3,'Census Input Tab'!$Z$33:$Z$517,0))="NO",INDEX('Census Input Tab'!$O$33:$O$517,MATCH(ROW()-3,'Census Input Tab'!$Z$33:$Z$517,0))="BLANK"),IF(INDEX('Census Input Tab'!$O$33:$O$517,MATCH(ROW()-3,'Census Input Tab'!$Z$33:$Z$517,0))="NO","Missing Data","BLANK"),IF(INDEX('Census Input Tab'!$H$33:$H$517,MATCH(ROW()-3,'Census Input Tab'!$Z$33:$Z$517,0))="EE",1,0)))</f>
        <v/>
      </c>
    </row>
    <row r="118" spans="1:6">
      <c r="A118" s="79" t="str">
        <f>IF(ROW()-3&gt;MAX('Census Input Tab'!$Z$33:$Z$517),"",IF(OR(INDEX('Census Input Tab'!$O$33:$O$517,MATCH(ROW()-3,'Census Input Tab'!$Z$33:$Z$517,0))="NO",INDEX('Census Input Tab'!$O$33:$O$517,MATCH(ROW()-3,'Census Input Tab'!$Z$33:$Z$517,0))="BLANK"),IF(INDEX('Census Input Tab'!$O$33:$O$517,MATCH(ROW()-3,'Census Input Tab'!$Z$33:$Z$517,0))="NO","Missing Data","BLANK"),INDEX('Census Input Tab'!$A$33:$A$517,MATCH(ROW()-3,'Census Input Tab'!$Z$33:$Z$517,0))))</f>
        <v/>
      </c>
      <c r="B118"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Tab'!$B$33:$B$517,MATCH(ROW()-3,'Census Input Tab'!$Z$33:$Z$517,0))))</f>
        <v/>
      </c>
      <c r="C118"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Tab'!$C$33:$C$517,MATCH(ROW()-3,'Census Input Tab'!$Z$33:$Z$517,0))))</f>
        <v/>
      </c>
      <c r="D118" s="76" t="str">
        <f>IF(ROW()-3&gt;MAX('Census Input Tab'!$Z$33:$Z$517),"",IF(OR(INDEX('Census Input Tab'!$O$33:$O$517,MATCH(ROW()-3,'Census Input Tab'!$Z$33:$Z$517,0))="NO",INDEX('Census Input Tab'!$O$33:$O$517,MATCH(ROW()-3,'Census Input Tab'!$Z$33:$Z$517,0))="BLANK"),IF(INDEX('Census Input Tab'!$O$33:$O$517,MATCH(ROW()-3,'Census Input Tab'!$Z$33:$Z$517,0))="NO","Missing Data","BLANK"),INDEX('Census Input Tab'!$D$33:$D$517,MATCH(ROW()-3,'Census Input Tab'!$Z$33:$Z$517,0))))</f>
        <v/>
      </c>
      <c r="E118" s="77" t="str">
        <f>IF(ROW()-3&gt;MAX('Census Input Tab'!$Z$33:$Z$517),"",IF(OR(INDEX('Census Input Tab'!$O$33:$O$517,MATCH(ROW()-3,'Census Input Tab'!$Z$33:$Z$517,0))="NO",INDEX('Census Input Tab'!$O$33:$O$517,MATCH(ROW()-3,'Census Input Tab'!$Z$33:$Z$517,0))="BLANK"),IF(INDEX('Census Input Tab'!$O$33:$O$517,MATCH(ROW()-3,'Census Input Tab'!$Z$33:$Z$517,0))="NO","Missing Data","BLANK"),INDEX('Census Input Tab'!$E$33:$E$517,MATCH(ROW()-3,'Census Input Tab'!$Z$33:$Z$517,0))))</f>
        <v/>
      </c>
      <c r="F118" s="78" t="str">
        <f>IF(ROW()-3&gt;MAX('Census Input Tab'!$Z$33:$Z$517),"",IF(OR(INDEX('Census Input Tab'!$O$33:$O$517,MATCH(ROW()-3,'Census Input Tab'!$Z$33:$Z$517,0))="NO",INDEX('Census Input Tab'!$O$33:$O$517,MATCH(ROW()-3,'Census Input Tab'!$Z$33:$Z$517,0))="BLANK"),IF(INDEX('Census Input Tab'!$O$33:$O$517,MATCH(ROW()-3,'Census Input Tab'!$Z$33:$Z$517,0))="NO","Missing Data","BLANK"),IF(INDEX('Census Input Tab'!$H$33:$H$517,MATCH(ROW()-3,'Census Input Tab'!$Z$33:$Z$517,0))="EE",1,0)))</f>
        <v/>
      </c>
    </row>
    <row r="119" spans="1:6">
      <c r="A119" s="79" t="str">
        <f>IF(ROW()-3&gt;MAX('Census Input Tab'!$Z$33:$Z$517),"",IF(OR(INDEX('Census Input Tab'!$O$33:$O$517,MATCH(ROW()-3,'Census Input Tab'!$Z$33:$Z$517,0))="NO",INDEX('Census Input Tab'!$O$33:$O$517,MATCH(ROW()-3,'Census Input Tab'!$Z$33:$Z$517,0))="BLANK"),IF(INDEX('Census Input Tab'!$O$33:$O$517,MATCH(ROW()-3,'Census Input Tab'!$Z$33:$Z$517,0))="NO","Missing Data","BLANK"),INDEX('Census Input Tab'!$A$33:$A$517,MATCH(ROW()-3,'Census Input Tab'!$Z$33:$Z$517,0))))</f>
        <v/>
      </c>
      <c r="B119"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Tab'!$B$33:$B$517,MATCH(ROW()-3,'Census Input Tab'!$Z$33:$Z$517,0))))</f>
        <v/>
      </c>
      <c r="C119"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Tab'!$C$33:$C$517,MATCH(ROW()-3,'Census Input Tab'!$Z$33:$Z$517,0))))</f>
        <v/>
      </c>
      <c r="D119" s="76" t="str">
        <f>IF(ROW()-3&gt;MAX('Census Input Tab'!$Z$33:$Z$517),"",IF(OR(INDEX('Census Input Tab'!$O$33:$O$517,MATCH(ROW()-3,'Census Input Tab'!$Z$33:$Z$517,0))="NO",INDEX('Census Input Tab'!$O$33:$O$517,MATCH(ROW()-3,'Census Input Tab'!$Z$33:$Z$517,0))="BLANK"),IF(INDEX('Census Input Tab'!$O$33:$O$517,MATCH(ROW()-3,'Census Input Tab'!$Z$33:$Z$517,0))="NO","Missing Data","BLANK"),INDEX('Census Input Tab'!$D$33:$D$517,MATCH(ROW()-3,'Census Input Tab'!$Z$33:$Z$517,0))))</f>
        <v/>
      </c>
      <c r="E119" s="77" t="str">
        <f>IF(ROW()-3&gt;MAX('Census Input Tab'!$Z$33:$Z$517),"",IF(OR(INDEX('Census Input Tab'!$O$33:$O$517,MATCH(ROW()-3,'Census Input Tab'!$Z$33:$Z$517,0))="NO",INDEX('Census Input Tab'!$O$33:$O$517,MATCH(ROW()-3,'Census Input Tab'!$Z$33:$Z$517,0))="BLANK"),IF(INDEX('Census Input Tab'!$O$33:$O$517,MATCH(ROW()-3,'Census Input Tab'!$Z$33:$Z$517,0))="NO","Missing Data","BLANK"),INDEX('Census Input Tab'!$E$33:$E$517,MATCH(ROW()-3,'Census Input Tab'!$Z$33:$Z$517,0))))</f>
        <v/>
      </c>
      <c r="F119" s="78" t="str">
        <f>IF(ROW()-3&gt;MAX('Census Input Tab'!$Z$33:$Z$517),"",IF(OR(INDEX('Census Input Tab'!$O$33:$O$517,MATCH(ROW()-3,'Census Input Tab'!$Z$33:$Z$517,0))="NO",INDEX('Census Input Tab'!$O$33:$O$517,MATCH(ROW()-3,'Census Input Tab'!$Z$33:$Z$517,0))="BLANK"),IF(INDEX('Census Input Tab'!$O$33:$O$517,MATCH(ROW()-3,'Census Input Tab'!$Z$33:$Z$517,0))="NO","Missing Data","BLANK"),IF(INDEX('Census Input Tab'!$H$33:$H$517,MATCH(ROW()-3,'Census Input Tab'!$Z$33:$Z$517,0))="EE",1,0)))</f>
        <v/>
      </c>
    </row>
    <row r="120" spans="1:6">
      <c r="A120" s="79" t="str">
        <f>IF(ROW()-3&gt;MAX('Census Input Tab'!$Z$33:$Z$517),"",IF(OR(INDEX('Census Input Tab'!$O$33:$O$517,MATCH(ROW()-3,'Census Input Tab'!$Z$33:$Z$517,0))="NO",INDEX('Census Input Tab'!$O$33:$O$517,MATCH(ROW()-3,'Census Input Tab'!$Z$33:$Z$517,0))="BLANK"),IF(INDEX('Census Input Tab'!$O$33:$O$517,MATCH(ROW()-3,'Census Input Tab'!$Z$33:$Z$517,0))="NO","Missing Data","BLANK"),INDEX('Census Input Tab'!$A$33:$A$517,MATCH(ROW()-3,'Census Input Tab'!$Z$33:$Z$517,0))))</f>
        <v/>
      </c>
      <c r="B120"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Tab'!$B$33:$B$517,MATCH(ROW()-3,'Census Input Tab'!$Z$33:$Z$517,0))))</f>
        <v/>
      </c>
      <c r="C120"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Tab'!$C$33:$C$517,MATCH(ROW()-3,'Census Input Tab'!$Z$33:$Z$517,0))))</f>
        <v/>
      </c>
      <c r="D120" s="76" t="str">
        <f>IF(ROW()-3&gt;MAX('Census Input Tab'!$Z$33:$Z$517),"",IF(OR(INDEX('Census Input Tab'!$O$33:$O$517,MATCH(ROW()-3,'Census Input Tab'!$Z$33:$Z$517,0))="NO",INDEX('Census Input Tab'!$O$33:$O$517,MATCH(ROW()-3,'Census Input Tab'!$Z$33:$Z$517,0))="BLANK"),IF(INDEX('Census Input Tab'!$O$33:$O$517,MATCH(ROW()-3,'Census Input Tab'!$Z$33:$Z$517,0))="NO","Missing Data","BLANK"),INDEX('Census Input Tab'!$D$33:$D$517,MATCH(ROW()-3,'Census Input Tab'!$Z$33:$Z$517,0))))</f>
        <v/>
      </c>
      <c r="E120" s="77" t="str">
        <f>IF(ROW()-3&gt;MAX('Census Input Tab'!$Z$33:$Z$517),"",IF(OR(INDEX('Census Input Tab'!$O$33:$O$517,MATCH(ROW()-3,'Census Input Tab'!$Z$33:$Z$517,0))="NO",INDEX('Census Input Tab'!$O$33:$O$517,MATCH(ROW()-3,'Census Input Tab'!$Z$33:$Z$517,0))="BLANK"),IF(INDEX('Census Input Tab'!$O$33:$O$517,MATCH(ROW()-3,'Census Input Tab'!$Z$33:$Z$517,0))="NO","Missing Data","BLANK"),INDEX('Census Input Tab'!$E$33:$E$517,MATCH(ROW()-3,'Census Input Tab'!$Z$33:$Z$517,0))))</f>
        <v/>
      </c>
      <c r="F120" s="78" t="str">
        <f>IF(ROW()-3&gt;MAX('Census Input Tab'!$Z$33:$Z$517),"",IF(OR(INDEX('Census Input Tab'!$O$33:$O$517,MATCH(ROW()-3,'Census Input Tab'!$Z$33:$Z$517,0))="NO",INDEX('Census Input Tab'!$O$33:$O$517,MATCH(ROW()-3,'Census Input Tab'!$Z$33:$Z$517,0))="BLANK"),IF(INDEX('Census Input Tab'!$O$33:$O$517,MATCH(ROW()-3,'Census Input Tab'!$Z$33:$Z$517,0))="NO","Missing Data","BLANK"),IF(INDEX('Census Input Tab'!$H$33:$H$517,MATCH(ROW()-3,'Census Input Tab'!$Z$33:$Z$517,0))="EE",1,0)))</f>
        <v/>
      </c>
    </row>
    <row r="121" spans="1:6">
      <c r="A121" s="79" t="str">
        <f>IF(ROW()-3&gt;MAX('Census Input Tab'!$Z$33:$Z$517),"",IF(OR(INDEX('Census Input Tab'!$O$33:$O$517,MATCH(ROW()-3,'Census Input Tab'!$Z$33:$Z$517,0))="NO",INDEX('Census Input Tab'!$O$33:$O$517,MATCH(ROW()-3,'Census Input Tab'!$Z$33:$Z$517,0))="BLANK"),IF(INDEX('Census Input Tab'!$O$33:$O$517,MATCH(ROW()-3,'Census Input Tab'!$Z$33:$Z$517,0))="NO","Missing Data","BLANK"),INDEX('Census Input Tab'!$A$33:$A$517,MATCH(ROW()-3,'Census Input Tab'!$Z$33:$Z$517,0))))</f>
        <v/>
      </c>
      <c r="B121"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Tab'!$B$33:$B$517,MATCH(ROW()-3,'Census Input Tab'!$Z$33:$Z$517,0))))</f>
        <v/>
      </c>
      <c r="C121"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Tab'!$C$33:$C$517,MATCH(ROW()-3,'Census Input Tab'!$Z$33:$Z$517,0))))</f>
        <v/>
      </c>
      <c r="D121" s="76" t="str">
        <f>IF(ROW()-3&gt;MAX('Census Input Tab'!$Z$33:$Z$517),"",IF(OR(INDEX('Census Input Tab'!$O$33:$O$517,MATCH(ROW()-3,'Census Input Tab'!$Z$33:$Z$517,0))="NO",INDEX('Census Input Tab'!$O$33:$O$517,MATCH(ROW()-3,'Census Input Tab'!$Z$33:$Z$517,0))="BLANK"),IF(INDEX('Census Input Tab'!$O$33:$O$517,MATCH(ROW()-3,'Census Input Tab'!$Z$33:$Z$517,0))="NO","Missing Data","BLANK"),INDEX('Census Input Tab'!$D$33:$D$517,MATCH(ROW()-3,'Census Input Tab'!$Z$33:$Z$517,0))))</f>
        <v/>
      </c>
      <c r="E121" s="77" t="str">
        <f>IF(ROW()-3&gt;MAX('Census Input Tab'!$Z$33:$Z$517),"",IF(OR(INDEX('Census Input Tab'!$O$33:$O$517,MATCH(ROW()-3,'Census Input Tab'!$Z$33:$Z$517,0))="NO",INDEX('Census Input Tab'!$O$33:$O$517,MATCH(ROW()-3,'Census Input Tab'!$Z$33:$Z$517,0))="BLANK"),IF(INDEX('Census Input Tab'!$O$33:$O$517,MATCH(ROW()-3,'Census Input Tab'!$Z$33:$Z$517,0))="NO","Missing Data","BLANK"),INDEX('Census Input Tab'!$E$33:$E$517,MATCH(ROW()-3,'Census Input Tab'!$Z$33:$Z$517,0))))</f>
        <v/>
      </c>
      <c r="F121" s="78" t="str">
        <f>IF(ROW()-3&gt;MAX('Census Input Tab'!$Z$33:$Z$517),"",IF(OR(INDEX('Census Input Tab'!$O$33:$O$517,MATCH(ROW()-3,'Census Input Tab'!$Z$33:$Z$517,0))="NO",INDEX('Census Input Tab'!$O$33:$O$517,MATCH(ROW()-3,'Census Input Tab'!$Z$33:$Z$517,0))="BLANK"),IF(INDEX('Census Input Tab'!$O$33:$O$517,MATCH(ROW()-3,'Census Input Tab'!$Z$33:$Z$517,0))="NO","Missing Data","BLANK"),IF(INDEX('Census Input Tab'!$H$33:$H$517,MATCH(ROW()-3,'Census Input Tab'!$Z$33:$Z$517,0))="EE",1,0)))</f>
        <v/>
      </c>
    </row>
    <row r="122" spans="1:6">
      <c r="A122" s="79" t="str">
        <f>IF(ROW()-3&gt;MAX('Census Input Tab'!$Z$33:$Z$517),"",IF(OR(INDEX('Census Input Tab'!$O$33:$O$517,MATCH(ROW()-3,'Census Input Tab'!$Z$33:$Z$517,0))="NO",INDEX('Census Input Tab'!$O$33:$O$517,MATCH(ROW()-3,'Census Input Tab'!$Z$33:$Z$517,0))="BLANK"),IF(INDEX('Census Input Tab'!$O$33:$O$517,MATCH(ROW()-3,'Census Input Tab'!$Z$33:$Z$517,0))="NO","Missing Data","BLANK"),INDEX('Census Input Tab'!$A$33:$A$517,MATCH(ROW()-3,'Census Input Tab'!$Z$33:$Z$517,0))))</f>
        <v/>
      </c>
      <c r="B122"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Tab'!$B$33:$B$517,MATCH(ROW()-3,'Census Input Tab'!$Z$33:$Z$517,0))))</f>
        <v/>
      </c>
      <c r="C122"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Tab'!$C$33:$C$517,MATCH(ROW()-3,'Census Input Tab'!$Z$33:$Z$517,0))))</f>
        <v/>
      </c>
      <c r="D122" s="76" t="str">
        <f>IF(ROW()-3&gt;MAX('Census Input Tab'!$Z$33:$Z$517),"",IF(OR(INDEX('Census Input Tab'!$O$33:$O$517,MATCH(ROW()-3,'Census Input Tab'!$Z$33:$Z$517,0))="NO",INDEX('Census Input Tab'!$O$33:$O$517,MATCH(ROW()-3,'Census Input Tab'!$Z$33:$Z$517,0))="BLANK"),IF(INDEX('Census Input Tab'!$O$33:$O$517,MATCH(ROW()-3,'Census Input Tab'!$Z$33:$Z$517,0))="NO","Missing Data","BLANK"),INDEX('Census Input Tab'!$D$33:$D$517,MATCH(ROW()-3,'Census Input Tab'!$Z$33:$Z$517,0))))</f>
        <v/>
      </c>
      <c r="E122" s="77" t="str">
        <f>IF(ROW()-3&gt;MAX('Census Input Tab'!$Z$33:$Z$517),"",IF(OR(INDEX('Census Input Tab'!$O$33:$O$517,MATCH(ROW()-3,'Census Input Tab'!$Z$33:$Z$517,0))="NO",INDEX('Census Input Tab'!$O$33:$O$517,MATCH(ROW()-3,'Census Input Tab'!$Z$33:$Z$517,0))="BLANK"),IF(INDEX('Census Input Tab'!$O$33:$O$517,MATCH(ROW()-3,'Census Input Tab'!$Z$33:$Z$517,0))="NO","Missing Data","BLANK"),INDEX('Census Input Tab'!$E$33:$E$517,MATCH(ROW()-3,'Census Input Tab'!$Z$33:$Z$517,0))))</f>
        <v/>
      </c>
      <c r="F122" s="78" t="str">
        <f>IF(ROW()-3&gt;MAX('Census Input Tab'!$Z$33:$Z$517),"",IF(OR(INDEX('Census Input Tab'!$O$33:$O$517,MATCH(ROW()-3,'Census Input Tab'!$Z$33:$Z$517,0))="NO",INDEX('Census Input Tab'!$O$33:$O$517,MATCH(ROW()-3,'Census Input Tab'!$Z$33:$Z$517,0))="BLANK"),IF(INDEX('Census Input Tab'!$O$33:$O$517,MATCH(ROW()-3,'Census Input Tab'!$Z$33:$Z$517,0))="NO","Missing Data","BLANK"),IF(INDEX('Census Input Tab'!$H$33:$H$517,MATCH(ROW()-3,'Census Input Tab'!$Z$33:$Z$517,0))="EE",1,0)))</f>
        <v/>
      </c>
    </row>
    <row r="123" spans="1:6">
      <c r="A123" s="79" t="str">
        <f>IF(ROW()-3&gt;MAX('Census Input Tab'!$Z$33:$Z$517),"",IF(OR(INDEX('Census Input Tab'!$O$33:$O$517,MATCH(ROW()-3,'Census Input Tab'!$Z$33:$Z$517,0))="NO",INDEX('Census Input Tab'!$O$33:$O$517,MATCH(ROW()-3,'Census Input Tab'!$Z$33:$Z$517,0))="BLANK"),IF(INDEX('Census Input Tab'!$O$33:$O$517,MATCH(ROW()-3,'Census Input Tab'!$Z$33:$Z$517,0))="NO","Missing Data","BLANK"),INDEX('Census Input Tab'!$A$33:$A$517,MATCH(ROW()-3,'Census Input Tab'!$Z$33:$Z$517,0))))</f>
        <v/>
      </c>
      <c r="B123"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Tab'!$B$33:$B$517,MATCH(ROW()-3,'Census Input Tab'!$Z$33:$Z$517,0))))</f>
        <v/>
      </c>
      <c r="C123"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Tab'!$C$33:$C$517,MATCH(ROW()-3,'Census Input Tab'!$Z$33:$Z$517,0))))</f>
        <v/>
      </c>
      <c r="D123" s="76" t="str">
        <f>IF(ROW()-3&gt;MAX('Census Input Tab'!$Z$33:$Z$517),"",IF(OR(INDEX('Census Input Tab'!$O$33:$O$517,MATCH(ROW()-3,'Census Input Tab'!$Z$33:$Z$517,0))="NO",INDEX('Census Input Tab'!$O$33:$O$517,MATCH(ROW()-3,'Census Input Tab'!$Z$33:$Z$517,0))="BLANK"),IF(INDEX('Census Input Tab'!$O$33:$O$517,MATCH(ROW()-3,'Census Input Tab'!$Z$33:$Z$517,0))="NO","Missing Data","BLANK"),INDEX('Census Input Tab'!$D$33:$D$517,MATCH(ROW()-3,'Census Input Tab'!$Z$33:$Z$517,0))))</f>
        <v/>
      </c>
      <c r="E123" s="77" t="str">
        <f>IF(ROW()-3&gt;MAX('Census Input Tab'!$Z$33:$Z$517),"",IF(OR(INDEX('Census Input Tab'!$O$33:$O$517,MATCH(ROW()-3,'Census Input Tab'!$Z$33:$Z$517,0))="NO",INDEX('Census Input Tab'!$O$33:$O$517,MATCH(ROW()-3,'Census Input Tab'!$Z$33:$Z$517,0))="BLANK"),IF(INDEX('Census Input Tab'!$O$33:$O$517,MATCH(ROW()-3,'Census Input Tab'!$Z$33:$Z$517,0))="NO","Missing Data","BLANK"),INDEX('Census Input Tab'!$E$33:$E$517,MATCH(ROW()-3,'Census Input Tab'!$Z$33:$Z$517,0))))</f>
        <v/>
      </c>
      <c r="F123" s="78" t="str">
        <f>IF(ROW()-3&gt;MAX('Census Input Tab'!$Z$33:$Z$517),"",IF(OR(INDEX('Census Input Tab'!$O$33:$O$517,MATCH(ROW()-3,'Census Input Tab'!$Z$33:$Z$517,0))="NO",INDEX('Census Input Tab'!$O$33:$O$517,MATCH(ROW()-3,'Census Input Tab'!$Z$33:$Z$517,0))="BLANK"),IF(INDEX('Census Input Tab'!$O$33:$O$517,MATCH(ROW()-3,'Census Input Tab'!$Z$33:$Z$517,0))="NO","Missing Data","BLANK"),IF(INDEX('Census Input Tab'!$H$33:$H$517,MATCH(ROW()-3,'Census Input Tab'!$Z$33:$Z$517,0))="EE",1,0)))</f>
        <v/>
      </c>
    </row>
    <row r="124" spans="1:6">
      <c r="A124" s="79" t="str">
        <f>IF(ROW()-3&gt;MAX('Census Input Tab'!$Z$33:$Z$517),"",IF(OR(INDEX('Census Input Tab'!$O$33:$O$517,MATCH(ROW()-3,'Census Input Tab'!$Z$33:$Z$517,0))="NO",INDEX('Census Input Tab'!$O$33:$O$517,MATCH(ROW()-3,'Census Input Tab'!$Z$33:$Z$517,0))="BLANK"),IF(INDEX('Census Input Tab'!$O$33:$O$517,MATCH(ROW()-3,'Census Input Tab'!$Z$33:$Z$517,0))="NO","Missing Data","BLANK"),INDEX('Census Input Tab'!$A$33:$A$517,MATCH(ROW()-3,'Census Input Tab'!$Z$33:$Z$517,0))))</f>
        <v/>
      </c>
      <c r="B124"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Tab'!$B$33:$B$517,MATCH(ROW()-3,'Census Input Tab'!$Z$33:$Z$517,0))))</f>
        <v/>
      </c>
      <c r="C124"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Tab'!$C$33:$C$517,MATCH(ROW()-3,'Census Input Tab'!$Z$33:$Z$517,0))))</f>
        <v/>
      </c>
      <c r="D124" s="76" t="str">
        <f>IF(ROW()-3&gt;MAX('Census Input Tab'!$Z$33:$Z$517),"",IF(OR(INDEX('Census Input Tab'!$O$33:$O$517,MATCH(ROW()-3,'Census Input Tab'!$Z$33:$Z$517,0))="NO",INDEX('Census Input Tab'!$O$33:$O$517,MATCH(ROW()-3,'Census Input Tab'!$Z$33:$Z$517,0))="BLANK"),IF(INDEX('Census Input Tab'!$O$33:$O$517,MATCH(ROW()-3,'Census Input Tab'!$Z$33:$Z$517,0))="NO","Missing Data","BLANK"),INDEX('Census Input Tab'!$D$33:$D$517,MATCH(ROW()-3,'Census Input Tab'!$Z$33:$Z$517,0))))</f>
        <v/>
      </c>
      <c r="E124" s="77" t="str">
        <f>IF(ROW()-3&gt;MAX('Census Input Tab'!$Z$33:$Z$517),"",IF(OR(INDEX('Census Input Tab'!$O$33:$O$517,MATCH(ROW()-3,'Census Input Tab'!$Z$33:$Z$517,0))="NO",INDEX('Census Input Tab'!$O$33:$O$517,MATCH(ROW()-3,'Census Input Tab'!$Z$33:$Z$517,0))="BLANK"),IF(INDEX('Census Input Tab'!$O$33:$O$517,MATCH(ROW()-3,'Census Input Tab'!$Z$33:$Z$517,0))="NO","Missing Data","BLANK"),INDEX('Census Input Tab'!$E$33:$E$517,MATCH(ROW()-3,'Census Input Tab'!$Z$33:$Z$517,0))))</f>
        <v/>
      </c>
      <c r="F124" s="78" t="str">
        <f>IF(ROW()-3&gt;MAX('Census Input Tab'!$Z$33:$Z$517),"",IF(OR(INDEX('Census Input Tab'!$O$33:$O$517,MATCH(ROW()-3,'Census Input Tab'!$Z$33:$Z$517,0))="NO",INDEX('Census Input Tab'!$O$33:$O$517,MATCH(ROW()-3,'Census Input Tab'!$Z$33:$Z$517,0))="BLANK"),IF(INDEX('Census Input Tab'!$O$33:$O$517,MATCH(ROW()-3,'Census Input Tab'!$Z$33:$Z$517,0))="NO","Missing Data","BLANK"),IF(INDEX('Census Input Tab'!$H$33:$H$517,MATCH(ROW()-3,'Census Input Tab'!$Z$33:$Z$517,0))="EE",1,0)))</f>
        <v/>
      </c>
    </row>
    <row r="125" spans="1:6">
      <c r="A125" s="79" t="str">
        <f>IF(ROW()-3&gt;MAX('Census Input Tab'!$Z$33:$Z$517),"",IF(OR(INDEX('Census Input Tab'!$O$33:$O$517,MATCH(ROW()-3,'Census Input Tab'!$Z$33:$Z$517,0))="NO",INDEX('Census Input Tab'!$O$33:$O$517,MATCH(ROW()-3,'Census Input Tab'!$Z$33:$Z$517,0))="BLANK"),IF(INDEX('Census Input Tab'!$O$33:$O$517,MATCH(ROW()-3,'Census Input Tab'!$Z$33:$Z$517,0))="NO","Missing Data","BLANK"),INDEX('Census Input Tab'!$A$33:$A$517,MATCH(ROW()-3,'Census Input Tab'!$Z$33:$Z$517,0))))</f>
        <v/>
      </c>
      <c r="B125"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Tab'!$B$33:$B$517,MATCH(ROW()-3,'Census Input Tab'!$Z$33:$Z$517,0))))</f>
        <v/>
      </c>
      <c r="C125"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Tab'!$C$33:$C$517,MATCH(ROW()-3,'Census Input Tab'!$Z$33:$Z$517,0))))</f>
        <v/>
      </c>
      <c r="D125" s="76" t="str">
        <f>IF(ROW()-3&gt;MAX('Census Input Tab'!$Z$33:$Z$517),"",IF(OR(INDEX('Census Input Tab'!$O$33:$O$517,MATCH(ROW()-3,'Census Input Tab'!$Z$33:$Z$517,0))="NO",INDEX('Census Input Tab'!$O$33:$O$517,MATCH(ROW()-3,'Census Input Tab'!$Z$33:$Z$517,0))="BLANK"),IF(INDEX('Census Input Tab'!$O$33:$O$517,MATCH(ROW()-3,'Census Input Tab'!$Z$33:$Z$517,0))="NO","Missing Data","BLANK"),INDEX('Census Input Tab'!$D$33:$D$517,MATCH(ROW()-3,'Census Input Tab'!$Z$33:$Z$517,0))))</f>
        <v/>
      </c>
      <c r="E125" s="77" t="str">
        <f>IF(ROW()-3&gt;MAX('Census Input Tab'!$Z$33:$Z$517),"",IF(OR(INDEX('Census Input Tab'!$O$33:$O$517,MATCH(ROW()-3,'Census Input Tab'!$Z$33:$Z$517,0))="NO",INDEX('Census Input Tab'!$O$33:$O$517,MATCH(ROW()-3,'Census Input Tab'!$Z$33:$Z$517,0))="BLANK"),IF(INDEX('Census Input Tab'!$O$33:$O$517,MATCH(ROW()-3,'Census Input Tab'!$Z$33:$Z$517,0))="NO","Missing Data","BLANK"),INDEX('Census Input Tab'!$E$33:$E$517,MATCH(ROW()-3,'Census Input Tab'!$Z$33:$Z$517,0))))</f>
        <v/>
      </c>
      <c r="F125" s="78" t="str">
        <f>IF(ROW()-3&gt;MAX('Census Input Tab'!$Z$33:$Z$517),"",IF(OR(INDEX('Census Input Tab'!$O$33:$O$517,MATCH(ROW()-3,'Census Input Tab'!$Z$33:$Z$517,0))="NO",INDEX('Census Input Tab'!$O$33:$O$517,MATCH(ROW()-3,'Census Input Tab'!$Z$33:$Z$517,0))="BLANK"),IF(INDEX('Census Input Tab'!$O$33:$O$517,MATCH(ROW()-3,'Census Input Tab'!$Z$33:$Z$517,0))="NO","Missing Data","BLANK"),IF(INDEX('Census Input Tab'!$H$33:$H$517,MATCH(ROW()-3,'Census Input Tab'!$Z$33:$Z$517,0))="EE",1,0)))</f>
        <v/>
      </c>
    </row>
    <row r="126" spans="1:6">
      <c r="A126" s="79" t="str">
        <f>IF(ROW()-3&gt;MAX('Census Input Tab'!$Z$33:$Z$517),"",IF(OR(INDEX('Census Input Tab'!$O$33:$O$517,MATCH(ROW()-3,'Census Input Tab'!$Z$33:$Z$517,0))="NO",INDEX('Census Input Tab'!$O$33:$O$517,MATCH(ROW()-3,'Census Input Tab'!$Z$33:$Z$517,0))="BLANK"),IF(INDEX('Census Input Tab'!$O$33:$O$517,MATCH(ROW()-3,'Census Input Tab'!$Z$33:$Z$517,0))="NO","Missing Data","BLANK"),INDEX('Census Input Tab'!$A$33:$A$517,MATCH(ROW()-3,'Census Input Tab'!$Z$33:$Z$517,0))))</f>
        <v/>
      </c>
      <c r="B126"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Tab'!$B$33:$B$517,MATCH(ROW()-3,'Census Input Tab'!$Z$33:$Z$517,0))))</f>
        <v/>
      </c>
      <c r="C126"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Tab'!$C$33:$C$517,MATCH(ROW()-3,'Census Input Tab'!$Z$33:$Z$517,0))))</f>
        <v/>
      </c>
      <c r="D126" s="76" t="str">
        <f>IF(ROW()-3&gt;MAX('Census Input Tab'!$Z$33:$Z$517),"",IF(OR(INDEX('Census Input Tab'!$O$33:$O$517,MATCH(ROW()-3,'Census Input Tab'!$Z$33:$Z$517,0))="NO",INDEX('Census Input Tab'!$O$33:$O$517,MATCH(ROW()-3,'Census Input Tab'!$Z$33:$Z$517,0))="BLANK"),IF(INDEX('Census Input Tab'!$O$33:$O$517,MATCH(ROW()-3,'Census Input Tab'!$Z$33:$Z$517,0))="NO","Missing Data","BLANK"),INDEX('Census Input Tab'!$D$33:$D$517,MATCH(ROW()-3,'Census Input Tab'!$Z$33:$Z$517,0))))</f>
        <v/>
      </c>
      <c r="E126" s="77" t="str">
        <f>IF(ROW()-3&gt;MAX('Census Input Tab'!$Z$33:$Z$517),"",IF(OR(INDEX('Census Input Tab'!$O$33:$O$517,MATCH(ROW()-3,'Census Input Tab'!$Z$33:$Z$517,0))="NO",INDEX('Census Input Tab'!$O$33:$O$517,MATCH(ROW()-3,'Census Input Tab'!$Z$33:$Z$517,0))="BLANK"),IF(INDEX('Census Input Tab'!$O$33:$O$517,MATCH(ROW()-3,'Census Input Tab'!$Z$33:$Z$517,0))="NO","Missing Data","BLANK"),INDEX('Census Input Tab'!$E$33:$E$517,MATCH(ROW()-3,'Census Input Tab'!$Z$33:$Z$517,0))))</f>
        <v/>
      </c>
      <c r="F126" s="78" t="str">
        <f>IF(ROW()-3&gt;MAX('Census Input Tab'!$Z$33:$Z$517),"",IF(OR(INDEX('Census Input Tab'!$O$33:$O$517,MATCH(ROW()-3,'Census Input Tab'!$Z$33:$Z$517,0))="NO",INDEX('Census Input Tab'!$O$33:$O$517,MATCH(ROW()-3,'Census Input Tab'!$Z$33:$Z$517,0))="BLANK"),IF(INDEX('Census Input Tab'!$O$33:$O$517,MATCH(ROW()-3,'Census Input Tab'!$Z$33:$Z$517,0))="NO","Missing Data","BLANK"),IF(INDEX('Census Input Tab'!$H$33:$H$517,MATCH(ROW()-3,'Census Input Tab'!$Z$33:$Z$517,0))="EE",1,0)))</f>
        <v/>
      </c>
    </row>
    <row r="127" spans="1:6">
      <c r="A127" s="79" t="str">
        <f>IF(ROW()-3&gt;MAX('Census Input Tab'!$Z$33:$Z$517),"",IF(OR(INDEX('Census Input Tab'!$O$33:$O$517,MATCH(ROW()-3,'Census Input Tab'!$Z$33:$Z$517,0))="NO",INDEX('Census Input Tab'!$O$33:$O$517,MATCH(ROW()-3,'Census Input Tab'!$Z$33:$Z$517,0))="BLANK"),IF(INDEX('Census Input Tab'!$O$33:$O$517,MATCH(ROW()-3,'Census Input Tab'!$Z$33:$Z$517,0))="NO","Missing Data","BLANK"),INDEX('Census Input Tab'!$A$33:$A$517,MATCH(ROW()-3,'Census Input Tab'!$Z$33:$Z$517,0))))</f>
        <v/>
      </c>
      <c r="B127"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Tab'!$B$33:$B$517,MATCH(ROW()-3,'Census Input Tab'!$Z$33:$Z$517,0))))</f>
        <v/>
      </c>
      <c r="C127"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Tab'!$C$33:$C$517,MATCH(ROW()-3,'Census Input Tab'!$Z$33:$Z$517,0))))</f>
        <v/>
      </c>
      <c r="D127" s="76" t="str">
        <f>IF(ROW()-3&gt;MAX('Census Input Tab'!$Z$33:$Z$517),"",IF(OR(INDEX('Census Input Tab'!$O$33:$O$517,MATCH(ROW()-3,'Census Input Tab'!$Z$33:$Z$517,0))="NO",INDEX('Census Input Tab'!$O$33:$O$517,MATCH(ROW()-3,'Census Input Tab'!$Z$33:$Z$517,0))="BLANK"),IF(INDEX('Census Input Tab'!$O$33:$O$517,MATCH(ROW()-3,'Census Input Tab'!$Z$33:$Z$517,0))="NO","Missing Data","BLANK"),INDEX('Census Input Tab'!$D$33:$D$517,MATCH(ROW()-3,'Census Input Tab'!$Z$33:$Z$517,0))))</f>
        <v/>
      </c>
      <c r="E127" s="77" t="str">
        <f>IF(ROW()-3&gt;MAX('Census Input Tab'!$Z$33:$Z$517),"",IF(OR(INDEX('Census Input Tab'!$O$33:$O$517,MATCH(ROW()-3,'Census Input Tab'!$Z$33:$Z$517,0))="NO",INDEX('Census Input Tab'!$O$33:$O$517,MATCH(ROW()-3,'Census Input Tab'!$Z$33:$Z$517,0))="BLANK"),IF(INDEX('Census Input Tab'!$O$33:$O$517,MATCH(ROW()-3,'Census Input Tab'!$Z$33:$Z$517,0))="NO","Missing Data","BLANK"),INDEX('Census Input Tab'!$E$33:$E$517,MATCH(ROW()-3,'Census Input Tab'!$Z$33:$Z$517,0))))</f>
        <v/>
      </c>
      <c r="F127" s="78" t="str">
        <f>IF(ROW()-3&gt;MAX('Census Input Tab'!$Z$33:$Z$517),"",IF(OR(INDEX('Census Input Tab'!$O$33:$O$517,MATCH(ROW()-3,'Census Input Tab'!$Z$33:$Z$517,0))="NO",INDEX('Census Input Tab'!$O$33:$O$517,MATCH(ROW()-3,'Census Input Tab'!$Z$33:$Z$517,0))="BLANK"),IF(INDEX('Census Input Tab'!$O$33:$O$517,MATCH(ROW()-3,'Census Input Tab'!$Z$33:$Z$517,0))="NO","Missing Data","BLANK"),IF(INDEX('Census Input Tab'!$H$33:$H$517,MATCH(ROW()-3,'Census Input Tab'!$Z$33:$Z$517,0))="EE",1,0)))</f>
        <v/>
      </c>
    </row>
    <row r="128" spans="1:6">
      <c r="A128" s="79" t="str">
        <f>IF(ROW()-3&gt;MAX('Census Input Tab'!$Z$33:$Z$517),"",IF(OR(INDEX('Census Input Tab'!$O$33:$O$517,MATCH(ROW()-3,'Census Input Tab'!$Z$33:$Z$517,0))="NO",INDEX('Census Input Tab'!$O$33:$O$517,MATCH(ROW()-3,'Census Input Tab'!$Z$33:$Z$517,0))="BLANK"),IF(INDEX('Census Input Tab'!$O$33:$O$517,MATCH(ROW()-3,'Census Input Tab'!$Z$33:$Z$517,0))="NO","Missing Data","BLANK"),INDEX('Census Input Tab'!$A$33:$A$517,MATCH(ROW()-3,'Census Input Tab'!$Z$33:$Z$517,0))))</f>
        <v/>
      </c>
      <c r="B128"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Tab'!$B$33:$B$517,MATCH(ROW()-3,'Census Input Tab'!$Z$33:$Z$517,0))))</f>
        <v/>
      </c>
      <c r="C128"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Tab'!$C$33:$C$517,MATCH(ROW()-3,'Census Input Tab'!$Z$33:$Z$517,0))))</f>
        <v/>
      </c>
      <c r="D128" s="76" t="str">
        <f>IF(ROW()-3&gt;MAX('Census Input Tab'!$Z$33:$Z$517),"",IF(OR(INDEX('Census Input Tab'!$O$33:$O$517,MATCH(ROW()-3,'Census Input Tab'!$Z$33:$Z$517,0))="NO",INDEX('Census Input Tab'!$O$33:$O$517,MATCH(ROW()-3,'Census Input Tab'!$Z$33:$Z$517,0))="BLANK"),IF(INDEX('Census Input Tab'!$O$33:$O$517,MATCH(ROW()-3,'Census Input Tab'!$Z$33:$Z$517,0))="NO","Missing Data","BLANK"),INDEX('Census Input Tab'!$D$33:$D$517,MATCH(ROW()-3,'Census Input Tab'!$Z$33:$Z$517,0))))</f>
        <v/>
      </c>
      <c r="E128" s="77" t="str">
        <f>IF(ROW()-3&gt;MAX('Census Input Tab'!$Z$33:$Z$517),"",IF(OR(INDEX('Census Input Tab'!$O$33:$O$517,MATCH(ROW()-3,'Census Input Tab'!$Z$33:$Z$517,0))="NO",INDEX('Census Input Tab'!$O$33:$O$517,MATCH(ROW()-3,'Census Input Tab'!$Z$33:$Z$517,0))="BLANK"),IF(INDEX('Census Input Tab'!$O$33:$O$517,MATCH(ROW()-3,'Census Input Tab'!$Z$33:$Z$517,0))="NO","Missing Data","BLANK"),INDEX('Census Input Tab'!$E$33:$E$517,MATCH(ROW()-3,'Census Input Tab'!$Z$33:$Z$517,0))))</f>
        <v/>
      </c>
      <c r="F128" s="78" t="str">
        <f>IF(ROW()-3&gt;MAX('Census Input Tab'!$Z$33:$Z$517),"",IF(OR(INDEX('Census Input Tab'!$O$33:$O$517,MATCH(ROW()-3,'Census Input Tab'!$Z$33:$Z$517,0))="NO",INDEX('Census Input Tab'!$O$33:$O$517,MATCH(ROW()-3,'Census Input Tab'!$Z$33:$Z$517,0))="BLANK"),IF(INDEX('Census Input Tab'!$O$33:$O$517,MATCH(ROW()-3,'Census Input Tab'!$Z$33:$Z$517,0))="NO","Missing Data","BLANK"),IF(INDEX('Census Input Tab'!$H$33:$H$517,MATCH(ROW()-3,'Census Input Tab'!$Z$33:$Z$517,0))="EE",1,0)))</f>
        <v/>
      </c>
    </row>
    <row r="129" spans="1:6">
      <c r="A129" s="79" t="str">
        <f>IF(ROW()-3&gt;MAX('Census Input Tab'!$Z$33:$Z$517),"",IF(OR(INDEX('Census Input Tab'!$O$33:$O$517,MATCH(ROW()-3,'Census Input Tab'!$Z$33:$Z$517,0))="NO",INDEX('Census Input Tab'!$O$33:$O$517,MATCH(ROW()-3,'Census Input Tab'!$Z$33:$Z$517,0))="BLANK"),IF(INDEX('Census Input Tab'!$O$33:$O$517,MATCH(ROW()-3,'Census Input Tab'!$Z$33:$Z$517,0))="NO","Missing Data","BLANK"),INDEX('Census Input Tab'!$A$33:$A$517,MATCH(ROW()-3,'Census Input Tab'!$Z$33:$Z$517,0))))</f>
        <v/>
      </c>
      <c r="B129"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Tab'!$B$33:$B$517,MATCH(ROW()-3,'Census Input Tab'!$Z$33:$Z$517,0))))</f>
        <v/>
      </c>
      <c r="C129"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Tab'!$C$33:$C$517,MATCH(ROW()-3,'Census Input Tab'!$Z$33:$Z$517,0))))</f>
        <v/>
      </c>
      <c r="D129" s="76" t="str">
        <f>IF(ROW()-3&gt;MAX('Census Input Tab'!$Z$33:$Z$517),"",IF(OR(INDEX('Census Input Tab'!$O$33:$O$517,MATCH(ROW()-3,'Census Input Tab'!$Z$33:$Z$517,0))="NO",INDEX('Census Input Tab'!$O$33:$O$517,MATCH(ROW()-3,'Census Input Tab'!$Z$33:$Z$517,0))="BLANK"),IF(INDEX('Census Input Tab'!$O$33:$O$517,MATCH(ROW()-3,'Census Input Tab'!$Z$33:$Z$517,0))="NO","Missing Data","BLANK"),INDEX('Census Input Tab'!$D$33:$D$517,MATCH(ROW()-3,'Census Input Tab'!$Z$33:$Z$517,0))))</f>
        <v/>
      </c>
      <c r="E129" s="77" t="str">
        <f>IF(ROW()-3&gt;MAX('Census Input Tab'!$Z$33:$Z$517),"",IF(OR(INDEX('Census Input Tab'!$O$33:$O$517,MATCH(ROW()-3,'Census Input Tab'!$Z$33:$Z$517,0))="NO",INDEX('Census Input Tab'!$O$33:$O$517,MATCH(ROW()-3,'Census Input Tab'!$Z$33:$Z$517,0))="BLANK"),IF(INDEX('Census Input Tab'!$O$33:$O$517,MATCH(ROW()-3,'Census Input Tab'!$Z$33:$Z$517,0))="NO","Missing Data","BLANK"),INDEX('Census Input Tab'!$E$33:$E$517,MATCH(ROW()-3,'Census Input Tab'!$Z$33:$Z$517,0))))</f>
        <v/>
      </c>
      <c r="F129" s="78" t="str">
        <f>IF(ROW()-3&gt;MAX('Census Input Tab'!$Z$33:$Z$517),"",IF(OR(INDEX('Census Input Tab'!$O$33:$O$517,MATCH(ROW()-3,'Census Input Tab'!$Z$33:$Z$517,0))="NO",INDEX('Census Input Tab'!$O$33:$O$517,MATCH(ROW()-3,'Census Input Tab'!$Z$33:$Z$517,0))="BLANK"),IF(INDEX('Census Input Tab'!$O$33:$O$517,MATCH(ROW()-3,'Census Input Tab'!$Z$33:$Z$517,0))="NO","Missing Data","BLANK"),IF(INDEX('Census Input Tab'!$H$33:$H$517,MATCH(ROW()-3,'Census Input Tab'!$Z$33:$Z$517,0))="EE",1,0)))</f>
        <v/>
      </c>
    </row>
    <row r="130" spans="1:6">
      <c r="A130" s="79" t="str">
        <f>IF(ROW()-3&gt;MAX('Census Input Tab'!$Z$33:$Z$517),"",IF(OR(INDEX('Census Input Tab'!$O$33:$O$517,MATCH(ROW()-3,'Census Input Tab'!$Z$33:$Z$517,0))="NO",INDEX('Census Input Tab'!$O$33:$O$517,MATCH(ROW()-3,'Census Input Tab'!$Z$33:$Z$517,0))="BLANK"),IF(INDEX('Census Input Tab'!$O$33:$O$517,MATCH(ROW()-3,'Census Input Tab'!$Z$33:$Z$517,0))="NO","Missing Data","BLANK"),INDEX('Census Input Tab'!$A$33:$A$517,MATCH(ROW()-3,'Census Input Tab'!$Z$33:$Z$517,0))))</f>
        <v/>
      </c>
      <c r="B130"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Tab'!$B$33:$B$517,MATCH(ROW()-3,'Census Input Tab'!$Z$33:$Z$517,0))))</f>
        <v/>
      </c>
      <c r="C130"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Tab'!$C$33:$C$517,MATCH(ROW()-3,'Census Input Tab'!$Z$33:$Z$517,0))))</f>
        <v/>
      </c>
      <c r="D130" s="76" t="str">
        <f>IF(ROW()-3&gt;MAX('Census Input Tab'!$Z$33:$Z$517),"",IF(OR(INDEX('Census Input Tab'!$O$33:$O$517,MATCH(ROW()-3,'Census Input Tab'!$Z$33:$Z$517,0))="NO",INDEX('Census Input Tab'!$O$33:$O$517,MATCH(ROW()-3,'Census Input Tab'!$Z$33:$Z$517,0))="BLANK"),IF(INDEX('Census Input Tab'!$O$33:$O$517,MATCH(ROW()-3,'Census Input Tab'!$Z$33:$Z$517,0))="NO","Missing Data","BLANK"),INDEX('Census Input Tab'!$D$33:$D$517,MATCH(ROW()-3,'Census Input Tab'!$Z$33:$Z$517,0))))</f>
        <v/>
      </c>
      <c r="E130" s="77" t="str">
        <f>IF(ROW()-3&gt;MAX('Census Input Tab'!$Z$33:$Z$517),"",IF(OR(INDEX('Census Input Tab'!$O$33:$O$517,MATCH(ROW()-3,'Census Input Tab'!$Z$33:$Z$517,0))="NO",INDEX('Census Input Tab'!$O$33:$O$517,MATCH(ROW()-3,'Census Input Tab'!$Z$33:$Z$517,0))="BLANK"),IF(INDEX('Census Input Tab'!$O$33:$O$517,MATCH(ROW()-3,'Census Input Tab'!$Z$33:$Z$517,0))="NO","Missing Data","BLANK"),INDEX('Census Input Tab'!$E$33:$E$517,MATCH(ROW()-3,'Census Input Tab'!$Z$33:$Z$517,0))))</f>
        <v/>
      </c>
      <c r="F130" s="78" t="str">
        <f>IF(ROW()-3&gt;MAX('Census Input Tab'!$Z$33:$Z$517),"",IF(OR(INDEX('Census Input Tab'!$O$33:$O$517,MATCH(ROW()-3,'Census Input Tab'!$Z$33:$Z$517,0))="NO",INDEX('Census Input Tab'!$O$33:$O$517,MATCH(ROW()-3,'Census Input Tab'!$Z$33:$Z$517,0))="BLANK"),IF(INDEX('Census Input Tab'!$O$33:$O$517,MATCH(ROW()-3,'Census Input Tab'!$Z$33:$Z$517,0))="NO","Missing Data","BLANK"),IF(INDEX('Census Input Tab'!$H$33:$H$517,MATCH(ROW()-3,'Census Input Tab'!$Z$33:$Z$517,0))="EE",1,0)))</f>
        <v/>
      </c>
    </row>
    <row r="131" spans="1:6">
      <c r="A131" s="79" t="str">
        <f>IF(ROW()-3&gt;MAX('Census Input Tab'!$Z$33:$Z$517),"",IF(OR(INDEX('Census Input Tab'!$O$33:$O$517,MATCH(ROW()-3,'Census Input Tab'!$Z$33:$Z$517,0))="NO",INDEX('Census Input Tab'!$O$33:$O$517,MATCH(ROW()-3,'Census Input Tab'!$Z$33:$Z$517,0))="BLANK"),IF(INDEX('Census Input Tab'!$O$33:$O$517,MATCH(ROW()-3,'Census Input Tab'!$Z$33:$Z$517,0))="NO","Missing Data","BLANK"),INDEX('Census Input Tab'!$A$33:$A$517,MATCH(ROW()-3,'Census Input Tab'!$Z$33:$Z$517,0))))</f>
        <v/>
      </c>
      <c r="B131"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Tab'!$B$33:$B$517,MATCH(ROW()-3,'Census Input Tab'!$Z$33:$Z$517,0))))</f>
        <v/>
      </c>
      <c r="C131"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Tab'!$C$33:$C$517,MATCH(ROW()-3,'Census Input Tab'!$Z$33:$Z$517,0))))</f>
        <v/>
      </c>
      <c r="D131" s="76" t="str">
        <f>IF(ROW()-3&gt;MAX('Census Input Tab'!$Z$33:$Z$517),"",IF(OR(INDEX('Census Input Tab'!$O$33:$O$517,MATCH(ROW()-3,'Census Input Tab'!$Z$33:$Z$517,0))="NO",INDEX('Census Input Tab'!$O$33:$O$517,MATCH(ROW()-3,'Census Input Tab'!$Z$33:$Z$517,0))="BLANK"),IF(INDEX('Census Input Tab'!$O$33:$O$517,MATCH(ROW()-3,'Census Input Tab'!$Z$33:$Z$517,0))="NO","Missing Data","BLANK"),INDEX('Census Input Tab'!$D$33:$D$517,MATCH(ROW()-3,'Census Input Tab'!$Z$33:$Z$517,0))))</f>
        <v/>
      </c>
      <c r="E131" s="77" t="str">
        <f>IF(ROW()-3&gt;MAX('Census Input Tab'!$Z$33:$Z$517),"",IF(OR(INDEX('Census Input Tab'!$O$33:$O$517,MATCH(ROW()-3,'Census Input Tab'!$Z$33:$Z$517,0))="NO",INDEX('Census Input Tab'!$O$33:$O$517,MATCH(ROW()-3,'Census Input Tab'!$Z$33:$Z$517,0))="BLANK"),IF(INDEX('Census Input Tab'!$O$33:$O$517,MATCH(ROW()-3,'Census Input Tab'!$Z$33:$Z$517,0))="NO","Missing Data","BLANK"),INDEX('Census Input Tab'!$E$33:$E$517,MATCH(ROW()-3,'Census Input Tab'!$Z$33:$Z$517,0))))</f>
        <v/>
      </c>
      <c r="F131" s="78" t="str">
        <f>IF(ROW()-3&gt;MAX('Census Input Tab'!$Z$33:$Z$517),"",IF(OR(INDEX('Census Input Tab'!$O$33:$O$517,MATCH(ROW()-3,'Census Input Tab'!$Z$33:$Z$517,0))="NO",INDEX('Census Input Tab'!$O$33:$O$517,MATCH(ROW()-3,'Census Input Tab'!$Z$33:$Z$517,0))="BLANK"),IF(INDEX('Census Input Tab'!$O$33:$O$517,MATCH(ROW()-3,'Census Input Tab'!$Z$33:$Z$517,0))="NO","Missing Data","BLANK"),IF(INDEX('Census Input Tab'!$H$33:$H$517,MATCH(ROW()-3,'Census Input Tab'!$Z$33:$Z$517,0))="EE",1,0)))</f>
        <v/>
      </c>
    </row>
    <row r="132" spans="1:6">
      <c r="A132" s="79" t="str">
        <f>IF(ROW()-3&gt;MAX('Census Input Tab'!$Z$33:$Z$517),"",IF(OR(INDEX('Census Input Tab'!$O$33:$O$517,MATCH(ROW()-3,'Census Input Tab'!$Z$33:$Z$517,0))="NO",INDEX('Census Input Tab'!$O$33:$O$517,MATCH(ROW()-3,'Census Input Tab'!$Z$33:$Z$517,0))="BLANK"),IF(INDEX('Census Input Tab'!$O$33:$O$517,MATCH(ROW()-3,'Census Input Tab'!$Z$33:$Z$517,0))="NO","Missing Data","BLANK"),INDEX('Census Input Tab'!$A$33:$A$517,MATCH(ROW()-3,'Census Input Tab'!$Z$33:$Z$517,0))))</f>
        <v/>
      </c>
      <c r="B132"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Tab'!$B$33:$B$517,MATCH(ROW()-3,'Census Input Tab'!$Z$33:$Z$517,0))))</f>
        <v/>
      </c>
      <c r="C132"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Tab'!$C$33:$C$517,MATCH(ROW()-3,'Census Input Tab'!$Z$33:$Z$517,0))))</f>
        <v/>
      </c>
      <c r="D132" s="76" t="str">
        <f>IF(ROW()-3&gt;MAX('Census Input Tab'!$Z$33:$Z$517),"",IF(OR(INDEX('Census Input Tab'!$O$33:$O$517,MATCH(ROW()-3,'Census Input Tab'!$Z$33:$Z$517,0))="NO",INDEX('Census Input Tab'!$O$33:$O$517,MATCH(ROW()-3,'Census Input Tab'!$Z$33:$Z$517,0))="BLANK"),IF(INDEX('Census Input Tab'!$O$33:$O$517,MATCH(ROW()-3,'Census Input Tab'!$Z$33:$Z$517,0))="NO","Missing Data","BLANK"),INDEX('Census Input Tab'!$D$33:$D$517,MATCH(ROW()-3,'Census Input Tab'!$Z$33:$Z$517,0))))</f>
        <v/>
      </c>
      <c r="E132" s="77" t="str">
        <f>IF(ROW()-3&gt;MAX('Census Input Tab'!$Z$33:$Z$517),"",IF(OR(INDEX('Census Input Tab'!$O$33:$O$517,MATCH(ROW()-3,'Census Input Tab'!$Z$33:$Z$517,0))="NO",INDEX('Census Input Tab'!$O$33:$O$517,MATCH(ROW()-3,'Census Input Tab'!$Z$33:$Z$517,0))="BLANK"),IF(INDEX('Census Input Tab'!$O$33:$O$517,MATCH(ROW()-3,'Census Input Tab'!$Z$33:$Z$517,0))="NO","Missing Data","BLANK"),INDEX('Census Input Tab'!$E$33:$E$517,MATCH(ROW()-3,'Census Input Tab'!$Z$33:$Z$517,0))))</f>
        <v/>
      </c>
      <c r="F132" s="78" t="str">
        <f>IF(ROW()-3&gt;MAX('Census Input Tab'!$Z$33:$Z$517),"",IF(OR(INDEX('Census Input Tab'!$O$33:$O$517,MATCH(ROW()-3,'Census Input Tab'!$Z$33:$Z$517,0))="NO",INDEX('Census Input Tab'!$O$33:$O$517,MATCH(ROW()-3,'Census Input Tab'!$Z$33:$Z$517,0))="BLANK"),IF(INDEX('Census Input Tab'!$O$33:$O$517,MATCH(ROW()-3,'Census Input Tab'!$Z$33:$Z$517,0))="NO","Missing Data","BLANK"),IF(INDEX('Census Input Tab'!$H$33:$H$517,MATCH(ROW()-3,'Census Input Tab'!$Z$33:$Z$517,0))="EE",1,0)))</f>
        <v/>
      </c>
    </row>
    <row r="133" spans="1:6">
      <c r="A133" s="79" t="str">
        <f>IF(ROW()-3&gt;MAX('Census Input Tab'!$Z$33:$Z$517),"",IF(OR(INDEX('Census Input Tab'!$O$33:$O$517,MATCH(ROW()-3,'Census Input Tab'!$Z$33:$Z$517,0))="NO",INDEX('Census Input Tab'!$O$33:$O$517,MATCH(ROW()-3,'Census Input Tab'!$Z$33:$Z$517,0))="BLANK"),IF(INDEX('Census Input Tab'!$O$33:$O$517,MATCH(ROW()-3,'Census Input Tab'!$Z$33:$Z$517,0))="NO","Missing Data","BLANK"),INDEX('Census Input Tab'!$A$33:$A$517,MATCH(ROW()-3,'Census Input Tab'!$Z$33:$Z$517,0))))</f>
        <v/>
      </c>
      <c r="B133"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Tab'!$B$33:$B$517,MATCH(ROW()-3,'Census Input Tab'!$Z$33:$Z$517,0))))</f>
        <v/>
      </c>
      <c r="C133"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Tab'!$C$33:$C$517,MATCH(ROW()-3,'Census Input Tab'!$Z$33:$Z$517,0))))</f>
        <v/>
      </c>
      <c r="D133" s="76" t="str">
        <f>IF(ROW()-3&gt;MAX('Census Input Tab'!$Z$33:$Z$517),"",IF(OR(INDEX('Census Input Tab'!$O$33:$O$517,MATCH(ROW()-3,'Census Input Tab'!$Z$33:$Z$517,0))="NO",INDEX('Census Input Tab'!$O$33:$O$517,MATCH(ROW()-3,'Census Input Tab'!$Z$33:$Z$517,0))="BLANK"),IF(INDEX('Census Input Tab'!$O$33:$O$517,MATCH(ROW()-3,'Census Input Tab'!$Z$33:$Z$517,0))="NO","Missing Data","BLANK"),INDEX('Census Input Tab'!$D$33:$D$517,MATCH(ROW()-3,'Census Input Tab'!$Z$33:$Z$517,0))))</f>
        <v/>
      </c>
      <c r="E133" s="77" t="str">
        <f>IF(ROW()-3&gt;MAX('Census Input Tab'!$Z$33:$Z$517),"",IF(OR(INDEX('Census Input Tab'!$O$33:$O$517,MATCH(ROW()-3,'Census Input Tab'!$Z$33:$Z$517,0))="NO",INDEX('Census Input Tab'!$O$33:$O$517,MATCH(ROW()-3,'Census Input Tab'!$Z$33:$Z$517,0))="BLANK"),IF(INDEX('Census Input Tab'!$O$33:$O$517,MATCH(ROW()-3,'Census Input Tab'!$Z$33:$Z$517,0))="NO","Missing Data","BLANK"),INDEX('Census Input Tab'!$E$33:$E$517,MATCH(ROW()-3,'Census Input Tab'!$Z$33:$Z$517,0))))</f>
        <v/>
      </c>
      <c r="F133" s="78" t="str">
        <f>IF(ROW()-3&gt;MAX('Census Input Tab'!$Z$33:$Z$517),"",IF(OR(INDEX('Census Input Tab'!$O$33:$O$517,MATCH(ROW()-3,'Census Input Tab'!$Z$33:$Z$517,0))="NO",INDEX('Census Input Tab'!$O$33:$O$517,MATCH(ROW()-3,'Census Input Tab'!$Z$33:$Z$517,0))="BLANK"),IF(INDEX('Census Input Tab'!$O$33:$O$517,MATCH(ROW()-3,'Census Input Tab'!$Z$33:$Z$517,0))="NO","Missing Data","BLANK"),IF(INDEX('Census Input Tab'!$H$33:$H$517,MATCH(ROW()-3,'Census Input Tab'!$Z$33:$Z$517,0))="EE",1,0)))</f>
        <v/>
      </c>
    </row>
    <row r="134" spans="1:6">
      <c r="A134" s="79" t="str">
        <f>IF(ROW()-3&gt;MAX('Census Input Tab'!$Z$33:$Z$517),"",IF(OR(INDEX('Census Input Tab'!$O$33:$O$517,MATCH(ROW()-3,'Census Input Tab'!$Z$33:$Z$517,0))="NO",INDEX('Census Input Tab'!$O$33:$O$517,MATCH(ROW()-3,'Census Input Tab'!$Z$33:$Z$517,0))="BLANK"),IF(INDEX('Census Input Tab'!$O$33:$O$517,MATCH(ROW()-3,'Census Input Tab'!$Z$33:$Z$517,0))="NO","Missing Data","BLANK"),INDEX('Census Input Tab'!$A$33:$A$517,MATCH(ROW()-3,'Census Input Tab'!$Z$33:$Z$517,0))))</f>
        <v/>
      </c>
      <c r="B134"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Tab'!$B$33:$B$517,MATCH(ROW()-3,'Census Input Tab'!$Z$33:$Z$517,0))))</f>
        <v/>
      </c>
      <c r="C134"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Tab'!$C$33:$C$517,MATCH(ROW()-3,'Census Input Tab'!$Z$33:$Z$517,0))))</f>
        <v/>
      </c>
      <c r="D134" s="76" t="str">
        <f>IF(ROW()-3&gt;MAX('Census Input Tab'!$Z$33:$Z$517),"",IF(OR(INDEX('Census Input Tab'!$O$33:$O$517,MATCH(ROW()-3,'Census Input Tab'!$Z$33:$Z$517,0))="NO",INDEX('Census Input Tab'!$O$33:$O$517,MATCH(ROW()-3,'Census Input Tab'!$Z$33:$Z$517,0))="BLANK"),IF(INDEX('Census Input Tab'!$O$33:$O$517,MATCH(ROW()-3,'Census Input Tab'!$Z$33:$Z$517,0))="NO","Missing Data","BLANK"),INDEX('Census Input Tab'!$D$33:$D$517,MATCH(ROW()-3,'Census Input Tab'!$Z$33:$Z$517,0))))</f>
        <v/>
      </c>
      <c r="E134" s="77" t="str">
        <f>IF(ROW()-3&gt;MAX('Census Input Tab'!$Z$33:$Z$517),"",IF(OR(INDEX('Census Input Tab'!$O$33:$O$517,MATCH(ROW()-3,'Census Input Tab'!$Z$33:$Z$517,0))="NO",INDEX('Census Input Tab'!$O$33:$O$517,MATCH(ROW()-3,'Census Input Tab'!$Z$33:$Z$517,0))="BLANK"),IF(INDEX('Census Input Tab'!$O$33:$O$517,MATCH(ROW()-3,'Census Input Tab'!$Z$33:$Z$517,0))="NO","Missing Data","BLANK"),INDEX('Census Input Tab'!$E$33:$E$517,MATCH(ROW()-3,'Census Input Tab'!$Z$33:$Z$517,0))))</f>
        <v/>
      </c>
      <c r="F134" s="78" t="str">
        <f>IF(ROW()-3&gt;MAX('Census Input Tab'!$Z$33:$Z$517),"",IF(OR(INDEX('Census Input Tab'!$O$33:$O$517,MATCH(ROW()-3,'Census Input Tab'!$Z$33:$Z$517,0))="NO",INDEX('Census Input Tab'!$O$33:$O$517,MATCH(ROW()-3,'Census Input Tab'!$Z$33:$Z$517,0))="BLANK"),IF(INDEX('Census Input Tab'!$O$33:$O$517,MATCH(ROW()-3,'Census Input Tab'!$Z$33:$Z$517,0))="NO","Missing Data","BLANK"),IF(INDEX('Census Input Tab'!$H$33:$H$517,MATCH(ROW()-3,'Census Input Tab'!$Z$33:$Z$517,0))="EE",1,0)))</f>
        <v/>
      </c>
    </row>
    <row r="135" spans="1:6">
      <c r="A135" s="79" t="str">
        <f>IF(ROW()-3&gt;MAX('Census Input Tab'!$Z$33:$Z$517),"",IF(OR(INDEX('Census Input Tab'!$O$33:$O$517,MATCH(ROW()-3,'Census Input Tab'!$Z$33:$Z$517,0))="NO",INDEX('Census Input Tab'!$O$33:$O$517,MATCH(ROW()-3,'Census Input Tab'!$Z$33:$Z$517,0))="BLANK"),IF(INDEX('Census Input Tab'!$O$33:$O$517,MATCH(ROW()-3,'Census Input Tab'!$Z$33:$Z$517,0))="NO","Missing Data","BLANK"),INDEX('Census Input Tab'!$A$33:$A$517,MATCH(ROW()-3,'Census Input Tab'!$Z$33:$Z$517,0))))</f>
        <v/>
      </c>
      <c r="B135"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Tab'!$B$33:$B$517,MATCH(ROW()-3,'Census Input Tab'!$Z$33:$Z$517,0))))</f>
        <v/>
      </c>
      <c r="C135"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Tab'!$C$33:$C$517,MATCH(ROW()-3,'Census Input Tab'!$Z$33:$Z$517,0))))</f>
        <v/>
      </c>
      <c r="D135" s="76" t="str">
        <f>IF(ROW()-3&gt;MAX('Census Input Tab'!$Z$33:$Z$517),"",IF(OR(INDEX('Census Input Tab'!$O$33:$O$517,MATCH(ROW()-3,'Census Input Tab'!$Z$33:$Z$517,0))="NO",INDEX('Census Input Tab'!$O$33:$O$517,MATCH(ROW()-3,'Census Input Tab'!$Z$33:$Z$517,0))="BLANK"),IF(INDEX('Census Input Tab'!$O$33:$O$517,MATCH(ROW()-3,'Census Input Tab'!$Z$33:$Z$517,0))="NO","Missing Data","BLANK"),INDEX('Census Input Tab'!$D$33:$D$517,MATCH(ROW()-3,'Census Input Tab'!$Z$33:$Z$517,0))))</f>
        <v/>
      </c>
      <c r="E135" s="77" t="str">
        <f>IF(ROW()-3&gt;MAX('Census Input Tab'!$Z$33:$Z$517),"",IF(OR(INDEX('Census Input Tab'!$O$33:$O$517,MATCH(ROW()-3,'Census Input Tab'!$Z$33:$Z$517,0))="NO",INDEX('Census Input Tab'!$O$33:$O$517,MATCH(ROW()-3,'Census Input Tab'!$Z$33:$Z$517,0))="BLANK"),IF(INDEX('Census Input Tab'!$O$33:$O$517,MATCH(ROW()-3,'Census Input Tab'!$Z$33:$Z$517,0))="NO","Missing Data","BLANK"),INDEX('Census Input Tab'!$E$33:$E$517,MATCH(ROW()-3,'Census Input Tab'!$Z$33:$Z$517,0))))</f>
        <v/>
      </c>
      <c r="F135" s="78" t="str">
        <f>IF(ROW()-3&gt;MAX('Census Input Tab'!$Z$33:$Z$517),"",IF(OR(INDEX('Census Input Tab'!$O$33:$O$517,MATCH(ROW()-3,'Census Input Tab'!$Z$33:$Z$517,0))="NO",INDEX('Census Input Tab'!$O$33:$O$517,MATCH(ROW()-3,'Census Input Tab'!$Z$33:$Z$517,0))="BLANK"),IF(INDEX('Census Input Tab'!$O$33:$O$517,MATCH(ROW()-3,'Census Input Tab'!$Z$33:$Z$517,0))="NO","Missing Data","BLANK"),IF(INDEX('Census Input Tab'!$H$33:$H$517,MATCH(ROW()-3,'Census Input Tab'!$Z$33:$Z$517,0))="EE",1,0)))</f>
        <v/>
      </c>
    </row>
    <row r="136" spans="1:6">
      <c r="A136" s="79" t="str">
        <f>IF(ROW()-3&gt;MAX('Census Input Tab'!$Z$33:$Z$517),"",IF(OR(INDEX('Census Input Tab'!$O$33:$O$517,MATCH(ROW()-3,'Census Input Tab'!$Z$33:$Z$517,0))="NO",INDEX('Census Input Tab'!$O$33:$O$517,MATCH(ROW()-3,'Census Input Tab'!$Z$33:$Z$517,0))="BLANK"),IF(INDEX('Census Input Tab'!$O$33:$O$517,MATCH(ROW()-3,'Census Input Tab'!$Z$33:$Z$517,0))="NO","Missing Data","BLANK"),INDEX('Census Input Tab'!$A$33:$A$517,MATCH(ROW()-3,'Census Input Tab'!$Z$33:$Z$517,0))))</f>
        <v/>
      </c>
      <c r="B136"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Tab'!$B$33:$B$517,MATCH(ROW()-3,'Census Input Tab'!$Z$33:$Z$517,0))))</f>
        <v/>
      </c>
      <c r="C136"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Tab'!$C$33:$C$517,MATCH(ROW()-3,'Census Input Tab'!$Z$33:$Z$517,0))))</f>
        <v/>
      </c>
      <c r="D136" s="76" t="str">
        <f>IF(ROW()-3&gt;MAX('Census Input Tab'!$Z$33:$Z$517),"",IF(OR(INDEX('Census Input Tab'!$O$33:$O$517,MATCH(ROW()-3,'Census Input Tab'!$Z$33:$Z$517,0))="NO",INDEX('Census Input Tab'!$O$33:$O$517,MATCH(ROW()-3,'Census Input Tab'!$Z$33:$Z$517,0))="BLANK"),IF(INDEX('Census Input Tab'!$O$33:$O$517,MATCH(ROW()-3,'Census Input Tab'!$Z$33:$Z$517,0))="NO","Missing Data","BLANK"),INDEX('Census Input Tab'!$D$33:$D$517,MATCH(ROW()-3,'Census Input Tab'!$Z$33:$Z$517,0))))</f>
        <v/>
      </c>
      <c r="E136" s="77" t="str">
        <f>IF(ROW()-3&gt;MAX('Census Input Tab'!$Z$33:$Z$517),"",IF(OR(INDEX('Census Input Tab'!$O$33:$O$517,MATCH(ROW()-3,'Census Input Tab'!$Z$33:$Z$517,0))="NO",INDEX('Census Input Tab'!$O$33:$O$517,MATCH(ROW()-3,'Census Input Tab'!$Z$33:$Z$517,0))="BLANK"),IF(INDEX('Census Input Tab'!$O$33:$O$517,MATCH(ROW()-3,'Census Input Tab'!$Z$33:$Z$517,0))="NO","Missing Data","BLANK"),INDEX('Census Input Tab'!$E$33:$E$517,MATCH(ROW()-3,'Census Input Tab'!$Z$33:$Z$517,0))))</f>
        <v/>
      </c>
      <c r="F136" s="78" t="str">
        <f>IF(ROW()-3&gt;MAX('Census Input Tab'!$Z$33:$Z$517),"",IF(OR(INDEX('Census Input Tab'!$O$33:$O$517,MATCH(ROW()-3,'Census Input Tab'!$Z$33:$Z$517,0))="NO",INDEX('Census Input Tab'!$O$33:$O$517,MATCH(ROW()-3,'Census Input Tab'!$Z$33:$Z$517,0))="BLANK"),IF(INDEX('Census Input Tab'!$O$33:$O$517,MATCH(ROW()-3,'Census Input Tab'!$Z$33:$Z$517,0))="NO","Missing Data","BLANK"),IF(INDEX('Census Input Tab'!$H$33:$H$517,MATCH(ROW()-3,'Census Input Tab'!$Z$33:$Z$517,0))="EE",1,0)))</f>
        <v/>
      </c>
    </row>
    <row r="137" spans="1:6">
      <c r="A137" s="79" t="str">
        <f>IF(ROW()-3&gt;MAX('Census Input Tab'!$Z$33:$Z$517),"",IF(OR(INDEX('Census Input Tab'!$O$33:$O$517,MATCH(ROW()-3,'Census Input Tab'!$Z$33:$Z$517,0))="NO",INDEX('Census Input Tab'!$O$33:$O$517,MATCH(ROW()-3,'Census Input Tab'!$Z$33:$Z$517,0))="BLANK"),IF(INDEX('Census Input Tab'!$O$33:$O$517,MATCH(ROW()-3,'Census Input Tab'!$Z$33:$Z$517,0))="NO","Missing Data","BLANK"),INDEX('Census Input Tab'!$A$33:$A$517,MATCH(ROW()-3,'Census Input Tab'!$Z$33:$Z$517,0))))</f>
        <v/>
      </c>
      <c r="B137"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Tab'!$B$33:$B$517,MATCH(ROW()-3,'Census Input Tab'!$Z$33:$Z$517,0))))</f>
        <v/>
      </c>
      <c r="C137"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Tab'!$C$33:$C$517,MATCH(ROW()-3,'Census Input Tab'!$Z$33:$Z$517,0))))</f>
        <v/>
      </c>
      <c r="D137" s="76" t="str">
        <f>IF(ROW()-3&gt;MAX('Census Input Tab'!$Z$33:$Z$517),"",IF(OR(INDEX('Census Input Tab'!$O$33:$O$517,MATCH(ROW()-3,'Census Input Tab'!$Z$33:$Z$517,0))="NO",INDEX('Census Input Tab'!$O$33:$O$517,MATCH(ROW()-3,'Census Input Tab'!$Z$33:$Z$517,0))="BLANK"),IF(INDEX('Census Input Tab'!$O$33:$O$517,MATCH(ROW()-3,'Census Input Tab'!$Z$33:$Z$517,0))="NO","Missing Data","BLANK"),INDEX('Census Input Tab'!$D$33:$D$517,MATCH(ROW()-3,'Census Input Tab'!$Z$33:$Z$517,0))))</f>
        <v/>
      </c>
      <c r="E137" s="77" t="str">
        <f>IF(ROW()-3&gt;MAX('Census Input Tab'!$Z$33:$Z$517),"",IF(OR(INDEX('Census Input Tab'!$O$33:$O$517,MATCH(ROW()-3,'Census Input Tab'!$Z$33:$Z$517,0))="NO",INDEX('Census Input Tab'!$O$33:$O$517,MATCH(ROW()-3,'Census Input Tab'!$Z$33:$Z$517,0))="BLANK"),IF(INDEX('Census Input Tab'!$O$33:$O$517,MATCH(ROW()-3,'Census Input Tab'!$Z$33:$Z$517,0))="NO","Missing Data","BLANK"),INDEX('Census Input Tab'!$E$33:$E$517,MATCH(ROW()-3,'Census Input Tab'!$Z$33:$Z$517,0))))</f>
        <v/>
      </c>
      <c r="F137" s="78" t="str">
        <f>IF(ROW()-3&gt;MAX('Census Input Tab'!$Z$33:$Z$517),"",IF(OR(INDEX('Census Input Tab'!$O$33:$O$517,MATCH(ROW()-3,'Census Input Tab'!$Z$33:$Z$517,0))="NO",INDEX('Census Input Tab'!$O$33:$O$517,MATCH(ROW()-3,'Census Input Tab'!$Z$33:$Z$517,0))="BLANK"),IF(INDEX('Census Input Tab'!$O$33:$O$517,MATCH(ROW()-3,'Census Input Tab'!$Z$33:$Z$517,0))="NO","Missing Data","BLANK"),IF(INDEX('Census Input Tab'!$H$33:$H$517,MATCH(ROW()-3,'Census Input Tab'!$Z$33:$Z$517,0))="EE",1,0)))</f>
        <v/>
      </c>
    </row>
    <row r="138" spans="1:6">
      <c r="A138" s="79" t="str">
        <f>IF(ROW()-3&gt;MAX('Census Input Tab'!$Z$33:$Z$517),"",IF(OR(INDEX('Census Input Tab'!$O$33:$O$517,MATCH(ROW()-3,'Census Input Tab'!$Z$33:$Z$517,0))="NO",INDEX('Census Input Tab'!$O$33:$O$517,MATCH(ROW()-3,'Census Input Tab'!$Z$33:$Z$517,0))="BLANK"),IF(INDEX('Census Input Tab'!$O$33:$O$517,MATCH(ROW()-3,'Census Input Tab'!$Z$33:$Z$517,0))="NO","Missing Data","BLANK"),INDEX('Census Input Tab'!$A$33:$A$517,MATCH(ROW()-3,'Census Input Tab'!$Z$33:$Z$517,0))))</f>
        <v/>
      </c>
      <c r="B138"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Tab'!$B$33:$B$517,MATCH(ROW()-3,'Census Input Tab'!$Z$33:$Z$517,0))))</f>
        <v/>
      </c>
      <c r="C138"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Tab'!$C$33:$C$517,MATCH(ROW()-3,'Census Input Tab'!$Z$33:$Z$517,0))))</f>
        <v/>
      </c>
      <c r="D138" s="76" t="str">
        <f>IF(ROW()-3&gt;MAX('Census Input Tab'!$Z$33:$Z$517),"",IF(OR(INDEX('Census Input Tab'!$O$33:$O$517,MATCH(ROW()-3,'Census Input Tab'!$Z$33:$Z$517,0))="NO",INDEX('Census Input Tab'!$O$33:$O$517,MATCH(ROW()-3,'Census Input Tab'!$Z$33:$Z$517,0))="BLANK"),IF(INDEX('Census Input Tab'!$O$33:$O$517,MATCH(ROW()-3,'Census Input Tab'!$Z$33:$Z$517,0))="NO","Missing Data","BLANK"),INDEX('Census Input Tab'!$D$33:$D$517,MATCH(ROW()-3,'Census Input Tab'!$Z$33:$Z$517,0))))</f>
        <v/>
      </c>
      <c r="E138" s="77" t="str">
        <f>IF(ROW()-3&gt;MAX('Census Input Tab'!$Z$33:$Z$517),"",IF(OR(INDEX('Census Input Tab'!$O$33:$O$517,MATCH(ROW()-3,'Census Input Tab'!$Z$33:$Z$517,0))="NO",INDEX('Census Input Tab'!$O$33:$O$517,MATCH(ROW()-3,'Census Input Tab'!$Z$33:$Z$517,0))="BLANK"),IF(INDEX('Census Input Tab'!$O$33:$O$517,MATCH(ROW()-3,'Census Input Tab'!$Z$33:$Z$517,0))="NO","Missing Data","BLANK"),INDEX('Census Input Tab'!$E$33:$E$517,MATCH(ROW()-3,'Census Input Tab'!$Z$33:$Z$517,0))))</f>
        <v/>
      </c>
      <c r="F138" s="78" t="str">
        <f>IF(ROW()-3&gt;MAX('Census Input Tab'!$Z$33:$Z$517),"",IF(OR(INDEX('Census Input Tab'!$O$33:$O$517,MATCH(ROW()-3,'Census Input Tab'!$Z$33:$Z$517,0))="NO",INDEX('Census Input Tab'!$O$33:$O$517,MATCH(ROW()-3,'Census Input Tab'!$Z$33:$Z$517,0))="BLANK"),IF(INDEX('Census Input Tab'!$O$33:$O$517,MATCH(ROW()-3,'Census Input Tab'!$Z$33:$Z$517,0))="NO","Missing Data","BLANK"),IF(INDEX('Census Input Tab'!$H$33:$H$517,MATCH(ROW()-3,'Census Input Tab'!$Z$33:$Z$517,0))="EE",1,0)))</f>
        <v/>
      </c>
    </row>
    <row r="139" spans="1:6">
      <c r="A139" s="79" t="str">
        <f>IF(ROW()-3&gt;MAX('Census Input Tab'!$Z$33:$Z$517),"",IF(OR(INDEX('Census Input Tab'!$O$33:$O$517,MATCH(ROW()-3,'Census Input Tab'!$Z$33:$Z$517,0))="NO",INDEX('Census Input Tab'!$O$33:$O$517,MATCH(ROW()-3,'Census Input Tab'!$Z$33:$Z$517,0))="BLANK"),IF(INDEX('Census Input Tab'!$O$33:$O$517,MATCH(ROW()-3,'Census Input Tab'!$Z$33:$Z$517,0))="NO","Missing Data","BLANK"),INDEX('Census Input Tab'!$A$33:$A$517,MATCH(ROW()-3,'Census Input Tab'!$Z$33:$Z$517,0))))</f>
        <v/>
      </c>
      <c r="B139"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Tab'!$B$33:$B$517,MATCH(ROW()-3,'Census Input Tab'!$Z$33:$Z$517,0))))</f>
        <v/>
      </c>
      <c r="C139"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Tab'!$C$33:$C$517,MATCH(ROW()-3,'Census Input Tab'!$Z$33:$Z$517,0))))</f>
        <v/>
      </c>
      <c r="D139" s="76" t="str">
        <f>IF(ROW()-3&gt;MAX('Census Input Tab'!$Z$33:$Z$517),"",IF(OR(INDEX('Census Input Tab'!$O$33:$O$517,MATCH(ROW()-3,'Census Input Tab'!$Z$33:$Z$517,0))="NO",INDEX('Census Input Tab'!$O$33:$O$517,MATCH(ROW()-3,'Census Input Tab'!$Z$33:$Z$517,0))="BLANK"),IF(INDEX('Census Input Tab'!$O$33:$O$517,MATCH(ROW()-3,'Census Input Tab'!$Z$33:$Z$517,0))="NO","Missing Data","BLANK"),INDEX('Census Input Tab'!$D$33:$D$517,MATCH(ROW()-3,'Census Input Tab'!$Z$33:$Z$517,0))))</f>
        <v/>
      </c>
      <c r="E139" s="77" t="str">
        <f>IF(ROW()-3&gt;MAX('Census Input Tab'!$Z$33:$Z$517),"",IF(OR(INDEX('Census Input Tab'!$O$33:$O$517,MATCH(ROW()-3,'Census Input Tab'!$Z$33:$Z$517,0))="NO",INDEX('Census Input Tab'!$O$33:$O$517,MATCH(ROW()-3,'Census Input Tab'!$Z$33:$Z$517,0))="BLANK"),IF(INDEX('Census Input Tab'!$O$33:$O$517,MATCH(ROW()-3,'Census Input Tab'!$Z$33:$Z$517,0))="NO","Missing Data","BLANK"),INDEX('Census Input Tab'!$E$33:$E$517,MATCH(ROW()-3,'Census Input Tab'!$Z$33:$Z$517,0))))</f>
        <v/>
      </c>
      <c r="F139" s="78" t="str">
        <f>IF(ROW()-3&gt;MAX('Census Input Tab'!$Z$33:$Z$517),"",IF(OR(INDEX('Census Input Tab'!$O$33:$O$517,MATCH(ROW()-3,'Census Input Tab'!$Z$33:$Z$517,0))="NO",INDEX('Census Input Tab'!$O$33:$O$517,MATCH(ROW()-3,'Census Input Tab'!$Z$33:$Z$517,0))="BLANK"),IF(INDEX('Census Input Tab'!$O$33:$O$517,MATCH(ROW()-3,'Census Input Tab'!$Z$33:$Z$517,0))="NO","Missing Data","BLANK"),IF(INDEX('Census Input Tab'!$H$33:$H$517,MATCH(ROW()-3,'Census Input Tab'!$Z$33:$Z$517,0))="EE",1,0)))</f>
        <v/>
      </c>
    </row>
    <row r="140" spans="1:6">
      <c r="A140" s="79" t="str">
        <f>IF(ROW()-3&gt;MAX('Census Input Tab'!$Z$33:$Z$517),"",IF(OR(INDEX('Census Input Tab'!$O$33:$O$517,MATCH(ROW()-3,'Census Input Tab'!$Z$33:$Z$517,0))="NO",INDEX('Census Input Tab'!$O$33:$O$517,MATCH(ROW()-3,'Census Input Tab'!$Z$33:$Z$517,0))="BLANK"),IF(INDEX('Census Input Tab'!$O$33:$O$517,MATCH(ROW()-3,'Census Input Tab'!$Z$33:$Z$517,0))="NO","Missing Data","BLANK"),INDEX('Census Input Tab'!$A$33:$A$517,MATCH(ROW()-3,'Census Input Tab'!$Z$33:$Z$517,0))))</f>
        <v/>
      </c>
      <c r="B140"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Tab'!$B$33:$B$517,MATCH(ROW()-3,'Census Input Tab'!$Z$33:$Z$517,0))))</f>
        <v/>
      </c>
      <c r="C140"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Tab'!$C$33:$C$517,MATCH(ROW()-3,'Census Input Tab'!$Z$33:$Z$517,0))))</f>
        <v/>
      </c>
      <c r="D140" s="76" t="str">
        <f>IF(ROW()-3&gt;MAX('Census Input Tab'!$Z$33:$Z$517),"",IF(OR(INDEX('Census Input Tab'!$O$33:$O$517,MATCH(ROW()-3,'Census Input Tab'!$Z$33:$Z$517,0))="NO",INDEX('Census Input Tab'!$O$33:$O$517,MATCH(ROW()-3,'Census Input Tab'!$Z$33:$Z$517,0))="BLANK"),IF(INDEX('Census Input Tab'!$O$33:$O$517,MATCH(ROW()-3,'Census Input Tab'!$Z$33:$Z$517,0))="NO","Missing Data","BLANK"),INDEX('Census Input Tab'!$D$33:$D$517,MATCH(ROW()-3,'Census Input Tab'!$Z$33:$Z$517,0))))</f>
        <v/>
      </c>
      <c r="E140" s="77" t="str">
        <f>IF(ROW()-3&gt;MAX('Census Input Tab'!$Z$33:$Z$517),"",IF(OR(INDEX('Census Input Tab'!$O$33:$O$517,MATCH(ROW()-3,'Census Input Tab'!$Z$33:$Z$517,0))="NO",INDEX('Census Input Tab'!$O$33:$O$517,MATCH(ROW()-3,'Census Input Tab'!$Z$33:$Z$517,0))="BLANK"),IF(INDEX('Census Input Tab'!$O$33:$O$517,MATCH(ROW()-3,'Census Input Tab'!$Z$33:$Z$517,0))="NO","Missing Data","BLANK"),INDEX('Census Input Tab'!$E$33:$E$517,MATCH(ROW()-3,'Census Input Tab'!$Z$33:$Z$517,0))))</f>
        <v/>
      </c>
      <c r="F140" s="78" t="str">
        <f>IF(ROW()-3&gt;MAX('Census Input Tab'!$Z$33:$Z$517),"",IF(OR(INDEX('Census Input Tab'!$O$33:$O$517,MATCH(ROW()-3,'Census Input Tab'!$Z$33:$Z$517,0))="NO",INDEX('Census Input Tab'!$O$33:$O$517,MATCH(ROW()-3,'Census Input Tab'!$Z$33:$Z$517,0))="BLANK"),IF(INDEX('Census Input Tab'!$O$33:$O$517,MATCH(ROW()-3,'Census Input Tab'!$Z$33:$Z$517,0))="NO","Missing Data","BLANK"),IF(INDEX('Census Input Tab'!$H$33:$H$517,MATCH(ROW()-3,'Census Input Tab'!$Z$33:$Z$517,0))="EE",1,0)))</f>
        <v/>
      </c>
    </row>
    <row r="141" spans="1:6">
      <c r="A141" s="79" t="str">
        <f>IF(ROW()-3&gt;MAX('Census Input Tab'!$Z$33:$Z$517),"",IF(OR(INDEX('Census Input Tab'!$O$33:$O$517,MATCH(ROW()-3,'Census Input Tab'!$Z$33:$Z$517,0))="NO",INDEX('Census Input Tab'!$O$33:$O$517,MATCH(ROW()-3,'Census Input Tab'!$Z$33:$Z$517,0))="BLANK"),IF(INDEX('Census Input Tab'!$O$33:$O$517,MATCH(ROW()-3,'Census Input Tab'!$Z$33:$Z$517,0))="NO","Missing Data","BLANK"),INDEX('Census Input Tab'!$A$33:$A$517,MATCH(ROW()-3,'Census Input Tab'!$Z$33:$Z$517,0))))</f>
        <v/>
      </c>
      <c r="B141"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Tab'!$B$33:$B$517,MATCH(ROW()-3,'Census Input Tab'!$Z$33:$Z$517,0))))</f>
        <v/>
      </c>
      <c r="C141"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Tab'!$C$33:$C$517,MATCH(ROW()-3,'Census Input Tab'!$Z$33:$Z$517,0))))</f>
        <v/>
      </c>
      <c r="D141" s="76" t="str">
        <f>IF(ROW()-3&gt;MAX('Census Input Tab'!$Z$33:$Z$517),"",IF(OR(INDEX('Census Input Tab'!$O$33:$O$517,MATCH(ROW()-3,'Census Input Tab'!$Z$33:$Z$517,0))="NO",INDEX('Census Input Tab'!$O$33:$O$517,MATCH(ROW()-3,'Census Input Tab'!$Z$33:$Z$517,0))="BLANK"),IF(INDEX('Census Input Tab'!$O$33:$O$517,MATCH(ROW()-3,'Census Input Tab'!$Z$33:$Z$517,0))="NO","Missing Data","BLANK"),INDEX('Census Input Tab'!$D$33:$D$517,MATCH(ROW()-3,'Census Input Tab'!$Z$33:$Z$517,0))))</f>
        <v/>
      </c>
      <c r="E141" s="77" t="str">
        <f>IF(ROW()-3&gt;MAX('Census Input Tab'!$Z$33:$Z$517),"",IF(OR(INDEX('Census Input Tab'!$O$33:$O$517,MATCH(ROW()-3,'Census Input Tab'!$Z$33:$Z$517,0))="NO",INDEX('Census Input Tab'!$O$33:$O$517,MATCH(ROW()-3,'Census Input Tab'!$Z$33:$Z$517,0))="BLANK"),IF(INDEX('Census Input Tab'!$O$33:$O$517,MATCH(ROW()-3,'Census Input Tab'!$Z$33:$Z$517,0))="NO","Missing Data","BLANK"),INDEX('Census Input Tab'!$E$33:$E$517,MATCH(ROW()-3,'Census Input Tab'!$Z$33:$Z$517,0))))</f>
        <v/>
      </c>
      <c r="F141" s="78" t="str">
        <f>IF(ROW()-3&gt;MAX('Census Input Tab'!$Z$33:$Z$517),"",IF(OR(INDEX('Census Input Tab'!$O$33:$O$517,MATCH(ROW()-3,'Census Input Tab'!$Z$33:$Z$517,0))="NO",INDEX('Census Input Tab'!$O$33:$O$517,MATCH(ROW()-3,'Census Input Tab'!$Z$33:$Z$517,0))="BLANK"),IF(INDEX('Census Input Tab'!$O$33:$O$517,MATCH(ROW()-3,'Census Input Tab'!$Z$33:$Z$517,0))="NO","Missing Data","BLANK"),IF(INDEX('Census Input Tab'!$H$33:$H$517,MATCH(ROW()-3,'Census Input Tab'!$Z$33:$Z$517,0))="EE",1,0)))</f>
        <v/>
      </c>
    </row>
    <row r="142" spans="1:6">
      <c r="A142" s="79" t="str">
        <f>IF(ROW()-3&gt;MAX('Census Input Tab'!$Z$33:$Z$517),"",IF(OR(INDEX('Census Input Tab'!$O$33:$O$517,MATCH(ROW()-3,'Census Input Tab'!$Z$33:$Z$517,0))="NO",INDEX('Census Input Tab'!$O$33:$O$517,MATCH(ROW()-3,'Census Input Tab'!$Z$33:$Z$517,0))="BLANK"),IF(INDEX('Census Input Tab'!$O$33:$O$517,MATCH(ROW()-3,'Census Input Tab'!$Z$33:$Z$517,0))="NO","Missing Data","BLANK"),INDEX('Census Input Tab'!$A$33:$A$517,MATCH(ROW()-3,'Census Input Tab'!$Z$33:$Z$517,0))))</f>
        <v/>
      </c>
      <c r="B142"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Tab'!$B$33:$B$517,MATCH(ROW()-3,'Census Input Tab'!$Z$33:$Z$517,0))))</f>
        <v/>
      </c>
      <c r="C142"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Tab'!$C$33:$C$517,MATCH(ROW()-3,'Census Input Tab'!$Z$33:$Z$517,0))))</f>
        <v/>
      </c>
      <c r="D142" s="76" t="str">
        <f>IF(ROW()-3&gt;MAX('Census Input Tab'!$Z$33:$Z$517),"",IF(OR(INDEX('Census Input Tab'!$O$33:$O$517,MATCH(ROW()-3,'Census Input Tab'!$Z$33:$Z$517,0))="NO",INDEX('Census Input Tab'!$O$33:$O$517,MATCH(ROW()-3,'Census Input Tab'!$Z$33:$Z$517,0))="BLANK"),IF(INDEX('Census Input Tab'!$O$33:$O$517,MATCH(ROW()-3,'Census Input Tab'!$Z$33:$Z$517,0))="NO","Missing Data","BLANK"),INDEX('Census Input Tab'!$D$33:$D$517,MATCH(ROW()-3,'Census Input Tab'!$Z$33:$Z$517,0))))</f>
        <v/>
      </c>
      <c r="E142" s="77" t="str">
        <f>IF(ROW()-3&gt;MAX('Census Input Tab'!$Z$33:$Z$517),"",IF(OR(INDEX('Census Input Tab'!$O$33:$O$517,MATCH(ROW()-3,'Census Input Tab'!$Z$33:$Z$517,0))="NO",INDEX('Census Input Tab'!$O$33:$O$517,MATCH(ROW()-3,'Census Input Tab'!$Z$33:$Z$517,0))="BLANK"),IF(INDEX('Census Input Tab'!$O$33:$O$517,MATCH(ROW()-3,'Census Input Tab'!$Z$33:$Z$517,0))="NO","Missing Data","BLANK"),INDEX('Census Input Tab'!$E$33:$E$517,MATCH(ROW()-3,'Census Input Tab'!$Z$33:$Z$517,0))))</f>
        <v/>
      </c>
      <c r="F142" s="78" t="str">
        <f>IF(ROW()-3&gt;MAX('Census Input Tab'!$Z$33:$Z$517),"",IF(OR(INDEX('Census Input Tab'!$O$33:$O$517,MATCH(ROW()-3,'Census Input Tab'!$Z$33:$Z$517,0))="NO",INDEX('Census Input Tab'!$O$33:$O$517,MATCH(ROW()-3,'Census Input Tab'!$Z$33:$Z$517,0))="BLANK"),IF(INDEX('Census Input Tab'!$O$33:$O$517,MATCH(ROW()-3,'Census Input Tab'!$Z$33:$Z$517,0))="NO","Missing Data","BLANK"),IF(INDEX('Census Input Tab'!$H$33:$H$517,MATCH(ROW()-3,'Census Input Tab'!$Z$33:$Z$517,0))="EE",1,0)))</f>
        <v/>
      </c>
    </row>
    <row r="143" spans="1:6">
      <c r="A143" s="79" t="str">
        <f>IF(ROW()-3&gt;MAX('Census Input Tab'!$Z$33:$Z$517),"",IF(OR(INDEX('Census Input Tab'!$O$33:$O$517,MATCH(ROW()-3,'Census Input Tab'!$Z$33:$Z$517,0))="NO",INDEX('Census Input Tab'!$O$33:$O$517,MATCH(ROW()-3,'Census Input Tab'!$Z$33:$Z$517,0))="BLANK"),IF(INDEX('Census Input Tab'!$O$33:$O$517,MATCH(ROW()-3,'Census Input Tab'!$Z$33:$Z$517,0))="NO","Missing Data","BLANK"),INDEX('Census Input Tab'!$A$33:$A$517,MATCH(ROW()-3,'Census Input Tab'!$Z$33:$Z$517,0))))</f>
        <v/>
      </c>
      <c r="B143"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Tab'!$B$33:$B$517,MATCH(ROW()-3,'Census Input Tab'!$Z$33:$Z$517,0))))</f>
        <v/>
      </c>
      <c r="C143"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Tab'!$C$33:$C$517,MATCH(ROW()-3,'Census Input Tab'!$Z$33:$Z$517,0))))</f>
        <v/>
      </c>
      <c r="D143" s="76" t="str">
        <f>IF(ROW()-3&gt;MAX('Census Input Tab'!$Z$33:$Z$517),"",IF(OR(INDEX('Census Input Tab'!$O$33:$O$517,MATCH(ROW()-3,'Census Input Tab'!$Z$33:$Z$517,0))="NO",INDEX('Census Input Tab'!$O$33:$O$517,MATCH(ROW()-3,'Census Input Tab'!$Z$33:$Z$517,0))="BLANK"),IF(INDEX('Census Input Tab'!$O$33:$O$517,MATCH(ROW()-3,'Census Input Tab'!$Z$33:$Z$517,0))="NO","Missing Data","BLANK"),INDEX('Census Input Tab'!$D$33:$D$517,MATCH(ROW()-3,'Census Input Tab'!$Z$33:$Z$517,0))))</f>
        <v/>
      </c>
      <c r="E143" s="77" t="str">
        <f>IF(ROW()-3&gt;MAX('Census Input Tab'!$Z$33:$Z$517),"",IF(OR(INDEX('Census Input Tab'!$O$33:$O$517,MATCH(ROW()-3,'Census Input Tab'!$Z$33:$Z$517,0))="NO",INDEX('Census Input Tab'!$O$33:$O$517,MATCH(ROW()-3,'Census Input Tab'!$Z$33:$Z$517,0))="BLANK"),IF(INDEX('Census Input Tab'!$O$33:$O$517,MATCH(ROW()-3,'Census Input Tab'!$Z$33:$Z$517,0))="NO","Missing Data","BLANK"),INDEX('Census Input Tab'!$E$33:$E$517,MATCH(ROW()-3,'Census Input Tab'!$Z$33:$Z$517,0))))</f>
        <v/>
      </c>
      <c r="F143" s="78" t="str">
        <f>IF(ROW()-3&gt;MAX('Census Input Tab'!$Z$33:$Z$517),"",IF(OR(INDEX('Census Input Tab'!$O$33:$O$517,MATCH(ROW()-3,'Census Input Tab'!$Z$33:$Z$517,0))="NO",INDEX('Census Input Tab'!$O$33:$O$517,MATCH(ROW()-3,'Census Input Tab'!$Z$33:$Z$517,0))="BLANK"),IF(INDEX('Census Input Tab'!$O$33:$O$517,MATCH(ROW()-3,'Census Input Tab'!$Z$33:$Z$517,0))="NO","Missing Data","BLANK"),IF(INDEX('Census Input Tab'!$H$33:$H$517,MATCH(ROW()-3,'Census Input Tab'!$Z$33:$Z$517,0))="EE",1,0)))</f>
        <v/>
      </c>
    </row>
    <row r="144" spans="1:6">
      <c r="A144" s="79" t="str">
        <f>IF(ROW()-3&gt;MAX('Census Input Tab'!$Z$33:$Z$517),"",IF(OR(INDEX('Census Input Tab'!$O$33:$O$517,MATCH(ROW()-3,'Census Input Tab'!$Z$33:$Z$517,0))="NO",INDEX('Census Input Tab'!$O$33:$O$517,MATCH(ROW()-3,'Census Input Tab'!$Z$33:$Z$517,0))="BLANK"),IF(INDEX('Census Input Tab'!$O$33:$O$517,MATCH(ROW()-3,'Census Input Tab'!$Z$33:$Z$517,0))="NO","Missing Data","BLANK"),INDEX('Census Input Tab'!$A$33:$A$517,MATCH(ROW()-3,'Census Input Tab'!$Z$33:$Z$517,0))))</f>
        <v/>
      </c>
      <c r="B144"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Tab'!$B$33:$B$517,MATCH(ROW()-3,'Census Input Tab'!$Z$33:$Z$517,0))))</f>
        <v/>
      </c>
      <c r="C144"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Tab'!$C$33:$C$517,MATCH(ROW()-3,'Census Input Tab'!$Z$33:$Z$517,0))))</f>
        <v/>
      </c>
      <c r="D144" s="76" t="str">
        <f>IF(ROW()-3&gt;MAX('Census Input Tab'!$Z$33:$Z$517),"",IF(OR(INDEX('Census Input Tab'!$O$33:$O$517,MATCH(ROW()-3,'Census Input Tab'!$Z$33:$Z$517,0))="NO",INDEX('Census Input Tab'!$O$33:$O$517,MATCH(ROW()-3,'Census Input Tab'!$Z$33:$Z$517,0))="BLANK"),IF(INDEX('Census Input Tab'!$O$33:$O$517,MATCH(ROW()-3,'Census Input Tab'!$Z$33:$Z$517,0))="NO","Missing Data","BLANK"),INDEX('Census Input Tab'!$D$33:$D$517,MATCH(ROW()-3,'Census Input Tab'!$Z$33:$Z$517,0))))</f>
        <v/>
      </c>
      <c r="E144" s="77" t="str">
        <f>IF(ROW()-3&gt;MAX('Census Input Tab'!$Z$33:$Z$517),"",IF(OR(INDEX('Census Input Tab'!$O$33:$O$517,MATCH(ROW()-3,'Census Input Tab'!$Z$33:$Z$517,0))="NO",INDEX('Census Input Tab'!$O$33:$O$517,MATCH(ROW()-3,'Census Input Tab'!$Z$33:$Z$517,0))="BLANK"),IF(INDEX('Census Input Tab'!$O$33:$O$517,MATCH(ROW()-3,'Census Input Tab'!$Z$33:$Z$517,0))="NO","Missing Data","BLANK"),INDEX('Census Input Tab'!$E$33:$E$517,MATCH(ROW()-3,'Census Input Tab'!$Z$33:$Z$517,0))))</f>
        <v/>
      </c>
      <c r="F144" s="78" t="str">
        <f>IF(ROW()-3&gt;MAX('Census Input Tab'!$Z$33:$Z$517),"",IF(OR(INDEX('Census Input Tab'!$O$33:$O$517,MATCH(ROW()-3,'Census Input Tab'!$Z$33:$Z$517,0))="NO",INDEX('Census Input Tab'!$O$33:$O$517,MATCH(ROW()-3,'Census Input Tab'!$Z$33:$Z$517,0))="BLANK"),IF(INDEX('Census Input Tab'!$O$33:$O$517,MATCH(ROW()-3,'Census Input Tab'!$Z$33:$Z$517,0))="NO","Missing Data","BLANK"),IF(INDEX('Census Input Tab'!$H$33:$H$517,MATCH(ROW()-3,'Census Input Tab'!$Z$33:$Z$517,0))="EE",1,0)))</f>
        <v/>
      </c>
    </row>
    <row r="145" spans="1:6">
      <c r="A145" s="79" t="str">
        <f>IF(ROW()-3&gt;MAX('Census Input Tab'!$Z$33:$Z$517),"",IF(OR(INDEX('Census Input Tab'!$O$33:$O$517,MATCH(ROW()-3,'Census Input Tab'!$Z$33:$Z$517,0))="NO",INDEX('Census Input Tab'!$O$33:$O$517,MATCH(ROW()-3,'Census Input Tab'!$Z$33:$Z$517,0))="BLANK"),IF(INDEX('Census Input Tab'!$O$33:$O$517,MATCH(ROW()-3,'Census Input Tab'!$Z$33:$Z$517,0))="NO","Missing Data","BLANK"),INDEX('Census Input Tab'!$A$33:$A$517,MATCH(ROW()-3,'Census Input Tab'!$Z$33:$Z$517,0))))</f>
        <v/>
      </c>
      <c r="B145"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Tab'!$B$33:$B$517,MATCH(ROW()-3,'Census Input Tab'!$Z$33:$Z$517,0))))</f>
        <v/>
      </c>
      <c r="C145"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Tab'!$C$33:$C$517,MATCH(ROW()-3,'Census Input Tab'!$Z$33:$Z$517,0))))</f>
        <v/>
      </c>
      <c r="D145" s="76" t="str">
        <f>IF(ROW()-3&gt;MAX('Census Input Tab'!$Z$33:$Z$517),"",IF(OR(INDEX('Census Input Tab'!$O$33:$O$517,MATCH(ROW()-3,'Census Input Tab'!$Z$33:$Z$517,0))="NO",INDEX('Census Input Tab'!$O$33:$O$517,MATCH(ROW()-3,'Census Input Tab'!$Z$33:$Z$517,0))="BLANK"),IF(INDEX('Census Input Tab'!$O$33:$O$517,MATCH(ROW()-3,'Census Input Tab'!$Z$33:$Z$517,0))="NO","Missing Data","BLANK"),INDEX('Census Input Tab'!$D$33:$D$517,MATCH(ROW()-3,'Census Input Tab'!$Z$33:$Z$517,0))))</f>
        <v/>
      </c>
      <c r="E145" s="77" t="str">
        <f>IF(ROW()-3&gt;MAX('Census Input Tab'!$Z$33:$Z$517),"",IF(OR(INDEX('Census Input Tab'!$O$33:$O$517,MATCH(ROW()-3,'Census Input Tab'!$Z$33:$Z$517,0))="NO",INDEX('Census Input Tab'!$O$33:$O$517,MATCH(ROW()-3,'Census Input Tab'!$Z$33:$Z$517,0))="BLANK"),IF(INDEX('Census Input Tab'!$O$33:$O$517,MATCH(ROW()-3,'Census Input Tab'!$Z$33:$Z$517,0))="NO","Missing Data","BLANK"),INDEX('Census Input Tab'!$E$33:$E$517,MATCH(ROW()-3,'Census Input Tab'!$Z$33:$Z$517,0))))</f>
        <v/>
      </c>
      <c r="F145" s="78" t="str">
        <f>IF(ROW()-3&gt;MAX('Census Input Tab'!$Z$33:$Z$517),"",IF(OR(INDEX('Census Input Tab'!$O$33:$O$517,MATCH(ROW()-3,'Census Input Tab'!$Z$33:$Z$517,0))="NO",INDEX('Census Input Tab'!$O$33:$O$517,MATCH(ROW()-3,'Census Input Tab'!$Z$33:$Z$517,0))="BLANK"),IF(INDEX('Census Input Tab'!$O$33:$O$517,MATCH(ROW()-3,'Census Input Tab'!$Z$33:$Z$517,0))="NO","Missing Data","BLANK"),IF(INDEX('Census Input Tab'!$H$33:$H$517,MATCH(ROW()-3,'Census Input Tab'!$Z$33:$Z$517,0))="EE",1,0)))</f>
        <v/>
      </c>
    </row>
    <row r="146" spans="1:6">
      <c r="A146" s="79" t="str">
        <f>IF(ROW()-3&gt;MAX('Census Input Tab'!$Z$33:$Z$517),"",IF(OR(INDEX('Census Input Tab'!$O$33:$O$517,MATCH(ROW()-3,'Census Input Tab'!$Z$33:$Z$517,0))="NO",INDEX('Census Input Tab'!$O$33:$O$517,MATCH(ROW()-3,'Census Input Tab'!$Z$33:$Z$517,0))="BLANK"),IF(INDEX('Census Input Tab'!$O$33:$O$517,MATCH(ROW()-3,'Census Input Tab'!$Z$33:$Z$517,0))="NO","Missing Data","BLANK"),INDEX('Census Input Tab'!$A$33:$A$517,MATCH(ROW()-3,'Census Input Tab'!$Z$33:$Z$517,0))))</f>
        <v/>
      </c>
      <c r="B146"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Tab'!$B$33:$B$517,MATCH(ROW()-3,'Census Input Tab'!$Z$33:$Z$517,0))))</f>
        <v/>
      </c>
      <c r="C146"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Tab'!$C$33:$C$517,MATCH(ROW()-3,'Census Input Tab'!$Z$33:$Z$517,0))))</f>
        <v/>
      </c>
      <c r="D146" s="76" t="str">
        <f>IF(ROW()-3&gt;MAX('Census Input Tab'!$Z$33:$Z$517),"",IF(OR(INDEX('Census Input Tab'!$O$33:$O$517,MATCH(ROW()-3,'Census Input Tab'!$Z$33:$Z$517,0))="NO",INDEX('Census Input Tab'!$O$33:$O$517,MATCH(ROW()-3,'Census Input Tab'!$Z$33:$Z$517,0))="BLANK"),IF(INDEX('Census Input Tab'!$O$33:$O$517,MATCH(ROW()-3,'Census Input Tab'!$Z$33:$Z$517,0))="NO","Missing Data","BLANK"),INDEX('Census Input Tab'!$D$33:$D$517,MATCH(ROW()-3,'Census Input Tab'!$Z$33:$Z$517,0))))</f>
        <v/>
      </c>
      <c r="E146" s="77" t="str">
        <f>IF(ROW()-3&gt;MAX('Census Input Tab'!$Z$33:$Z$517),"",IF(OR(INDEX('Census Input Tab'!$O$33:$O$517,MATCH(ROW()-3,'Census Input Tab'!$Z$33:$Z$517,0))="NO",INDEX('Census Input Tab'!$O$33:$O$517,MATCH(ROW()-3,'Census Input Tab'!$Z$33:$Z$517,0))="BLANK"),IF(INDEX('Census Input Tab'!$O$33:$O$517,MATCH(ROW()-3,'Census Input Tab'!$Z$33:$Z$517,0))="NO","Missing Data","BLANK"),INDEX('Census Input Tab'!$E$33:$E$517,MATCH(ROW()-3,'Census Input Tab'!$Z$33:$Z$517,0))))</f>
        <v/>
      </c>
      <c r="F146" s="78" t="str">
        <f>IF(ROW()-3&gt;MAX('Census Input Tab'!$Z$33:$Z$517),"",IF(OR(INDEX('Census Input Tab'!$O$33:$O$517,MATCH(ROW()-3,'Census Input Tab'!$Z$33:$Z$517,0))="NO",INDEX('Census Input Tab'!$O$33:$O$517,MATCH(ROW()-3,'Census Input Tab'!$Z$33:$Z$517,0))="BLANK"),IF(INDEX('Census Input Tab'!$O$33:$O$517,MATCH(ROW()-3,'Census Input Tab'!$Z$33:$Z$517,0))="NO","Missing Data","BLANK"),IF(INDEX('Census Input Tab'!$H$33:$H$517,MATCH(ROW()-3,'Census Input Tab'!$Z$33:$Z$517,0))="EE",1,0)))</f>
        <v/>
      </c>
    </row>
    <row r="147" spans="1:6">
      <c r="A147" s="79" t="str">
        <f>IF(ROW()-3&gt;MAX('Census Input Tab'!$Z$33:$Z$517),"",IF(OR(INDEX('Census Input Tab'!$O$33:$O$517,MATCH(ROW()-3,'Census Input Tab'!$Z$33:$Z$517,0))="NO",INDEX('Census Input Tab'!$O$33:$O$517,MATCH(ROW()-3,'Census Input Tab'!$Z$33:$Z$517,0))="BLANK"),IF(INDEX('Census Input Tab'!$O$33:$O$517,MATCH(ROW()-3,'Census Input Tab'!$Z$33:$Z$517,0))="NO","Missing Data","BLANK"),INDEX('Census Input Tab'!$A$33:$A$517,MATCH(ROW()-3,'Census Input Tab'!$Z$33:$Z$517,0))))</f>
        <v/>
      </c>
      <c r="B147"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Tab'!$B$33:$B$517,MATCH(ROW()-3,'Census Input Tab'!$Z$33:$Z$517,0))))</f>
        <v/>
      </c>
      <c r="C147"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Tab'!$C$33:$C$517,MATCH(ROW()-3,'Census Input Tab'!$Z$33:$Z$517,0))))</f>
        <v/>
      </c>
      <c r="D147" s="76" t="str">
        <f>IF(ROW()-3&gt;MAX('Census Input Tab'!$Z$33:$Z$517),"",IF(OR(INDEX('Census Input Tab'!$O$33:$O$517,MATCH(ROW()-3,'Census Input Tab'!$Z$33:$Z$517,0))="NO",INDEX('Census Input Tab'!$O$33:$O$517,MATCH(ROW()-3,'Census Input Tab'!$Z$33:$Z$517,0))="BLANK"),IF(INDEX('Census Input Tab'!$O$33:$O$517,MATCH(ROW()-3,'Census Input Tab'!$Z$33:$Z$517,0))="NO","Missing Data","BLANK"),INDEX('Census Input Tab'!$D$33:$D$517,MATCH(ROW()-3,'Census Input Tab'!$Z$33:$Z$517,0))))</f>
        <v/>
      </c>
      <c r="E147" s="77" t="str">
        <f>IF(ROW()-3&gt;MAX('Census Input Tab'!$Z$33:$Z$517),"",IF(OR(INDEX('Census Input Tab'!$O$33:$O$517,MATCH(ROW()-3,'Census Input Tab'!$Z$33:$Z$517,0))="NO",INDEX('Census Input Tab'!$O$33:$O$517,MATCH(ROW()-3,'Census Input Tab'!$Z$33:$Z$517,0))="BLANK"),IF(INDEX('Census Input Tab'!$O$33:$O$517,MATCH(ROW()-3,'Census Input Tab'!$Z$33:$Z$517,0))="NO","Missing Data","BLANK"),INDEX('Census Input Tab'!$E$33:$E$517,MATCH(ROW()-3,'Census Input Tab'!$Z$33:$Z$517,0))))</f>
        <v/>
      </c>
      <c r="F147" s="78" t="str">
        <f>IF(ROW()-3&gt;MAX('Census Input Tab'!$Z$33:$Z$517),"",IF(OR(INDEX('Census Input Tab'!$O$33:$O$517,MATCH(ROW()-3,'Census Input Tab'!$Z$33:$Z$517,0))="NO",INDEX('Census Input Tab'!$O$33:$O$517,MATCH(ROW()-3,'Census Input Tab'!$Z$33:$Z$517,0))="BLANK"),IF(INDEX('Census Input Tab'!$O$33:$O$517,MATCH(ROW()-3,'Census Input Tab'!$Z$33:$Z$517,0))="NO","Missing Data","BLANK"),IF(INDEX('Census Input Tab'!$H$33:$H$517,MATCH(ROW()-3,'Census Input Tab'!$Z$33:$Z$517,0))="EE",1,0)))</f>
        <v/>
      </c>
    </row>
    <row r="148" spans="1:6">
      <c r="A148" s="79" t="str">
        <f>IF(ROW()-3&gt;MAX('Census Input Tab'!$Z$33:$Z$517),"",IF(OR(INDEX('Census Input Tab'!$O$33:$O$517,MATCH(ROW()-3,'Census Input Tab'!$Z$33:$Z$517,0))="NO",INDEX('Census Input Tab'!$O$33:$O$517,MATCH(ROW()-3,'Census Input Tab'!$Z$33:$Z$517,0))="BLANK"),IF(INDEX('Census Input Tab'!$O$33:$O$517,MATCH(ROW()-3,'Census Input Tab'!$Z$33:$Z$517,0))="NO","Missing Data","BLANK"),INDEX('Census Input Tab'!$A$33:$A$517,MATCH(ROW()-3,'Census Input Tab'!$Z$33:$Z$517,0))))</f>
        <v/>
      </c>
      <c r="B148"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Tab'!$B$33:$B$517,MATCH(ROW()-3,'Census Input Tab'!$Z$33:$Z$517,0))))</f>
        <v/>
      </c>
      <c r="C148"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Tab'!$C$33:$C$517,MATCH(ROW()-3,'Census Input Tab'!$Z$33:$Z$517,0))))</f>
        <v/>
      </c>
      <c r="D148" s="76" t="str">
        <f>IF(ROW()-3&gt;MAX('Census Input Tab'!$Z$33:$Z$517),"",IF(OR(INDEX('Census Input Tab'!$O$33:$O$517,MATCH(ROW()-3,'Census Input Tab'!$Z$33:$Z$517,0))="NO",INDEX('Census Input Tab'!$O$33:$O$517,MATCH(ROW()-3,'Census Input Tab'!$Z$33:$Z$517,0))="BLANK"),IF(INDEX('Census Input Tab'!$O$33:$O$517,MATCH(ROW()-3,'Census Input Tab'!$Z$33:$Z$517,0))="NO","Missing Data","BLANK"),INDEX('Census Input Tab'!$D$33:$D$517,MATCH(ROW()-3,'Census Input Tab'!$Z$33:$Z$517,0))))</f>
        <v/>
      </c>
      <c r="E148" s="77" t="str">
        <f>IF(ROW()-3&gt;MAX('Census Input Tab'!$Z$33:$Z$517),"",IF(OR(INDEX('Census Input Tab'!$O$33:$O$517,MATCH(ROW()-3,'Census Input Tab'!$Z$33:$Z$517,0))="NO",INDEX('Census Input Tab'!$O$33:$O$517,MATCH(ROW()-3,'Census Input Tab'!$Z$33:$Z$517,0))="BLANK"),IF(INDEX('Census Input Tab'!$O$33:$O$517,MATCH(ROW()-3,'Census Input Tab'!$Z$33:$Z$517,0))="NO","Missing Data","BLANK"),INDEX('Census Input Tab'!$E$33:$E$517,MATCH(ROW()-3,'Census Input Tab'!$Z$33:$Z$517,0))))</f>
        <v/>
      </c>
      <c r="F148" s="78" t="str">
        <f>IF(ROW()-3&gt;MAX('Census Input Tab'!$Z$33:$Z$517),"",IF(OR(INDEX('Census Input Tab'!$O$33:$O$517,MATCH(ROW()-3,'Census Input Tab'!$Z$33:$Z$517,0))="NO",INDEX('Census Input Tab'!$O$33:$O$517,MATCH(ROW()-3,'Census Input Tab'!$Z$33:$Z$517,0))="BLANK"),IF(INDEX('Census Input Tab'!$O$33:$O$517,MATCH(ROW()-3,'Census Input Tab'!$Z$33:$Z$517,0))="NO","Missing Data","BLANK"),IF(INDEX('Census Input Tab'!$H$33:$H$517,MATCH(ROW()-3,'Census Input Tab'!$Z$33:$Z$517,0))="EE",1,0)))</f>
        <v/>
      </c>
    </row>
    <row r="149" spans="1:6">
      <c r="A149" s="79" t="str">
        <f>IF(ROW()-3&gt;MAX('Census Input Tab'!$Z$33:$Z$517),"",IF(OR(INDEX('Census Input Tab'!$O$33:$O$517,MATCH(ROW()-3,'Census Input Tab'!$Z$33:$Z$517,0))="NO",INDEX('Census Input Tab'!$O$33:$O$517,MATCH(ROW()-3,'Census Input Tab'!$Z$33:$Z$517,0))="BLANK"),IF(INDEX('Census Input Tab'!$O$33:$O$517,MATCH(ROW()-3,'Census Input Tab'!$Z$33:$Z$517,0))="NO","Missing Data","BLANK"),INDEX('Census Input Tab'!$A$33:$A$517,MATCH(ROW()-3,'Census Input Tab'!$Z$33:$Z$517,0))))</f>
        <v/>
      </c>
      <c r="B149"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Tab'!$B$33:$B$517,MATCH(ROW()-3,'Census Input Tab'!$Z$33:$Z$517,0))))</f>
        <v/>
      </c>
      <c r="C149"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Tab'!$C$33:$C$517,MATCH(ROW()-3,'Census Input Tab'!$Z$33:$Z$517,0))))</f>
        <v/>
      </c>
      <c r="D149" s="76" t="str">
        <f>IF(ROW()-3&gt;MAX('Census Input Tab'!$Z$33:$Z$517),"",IF(OR(INDEX('Census Input Tab'!$O$33:$O$517,MATCH(ROW()-3,'Census Input Tab'!$Z$33:$Z$517,0))="NO",INDEX('Census Input Tab'!$O$33:$O$517,MATCH(ROW()-3,'Census Input Tab'!$Z$33:$Z$517,0))="BLANK"),IF(INDEX('Census Input Tab'!$O$33:$O$517,MATCH(ROW()-3,'Census Input Tab'!$Z$33:$Z$517,0))="NO","Missing Data","BLANK"),INDEX('Census Input Tab'!$D$33:$D$517,MATCH(ROW()-3,'Census Input Tab'!$Z$33:$Z$517,0))))</f>
        <v/>
      </c>
      <c r="E149" s="77" t="str">
        <f>IF(ROW()-3&gt;MAX('Census Input Tab'!$Z$33:$Z$517),"",IF(OR(INDEX('Census Input Tab'!$O$33:$O$517,MATCH(ROW()-3,'Census Input Tab'!$Z$33:$Z$517,0))="NO",INDEX('Census Input Tab'!$O$33:$O$517,MATCH(ROW()-3,'Census Input Tab'!$Z$33:$Z$517,0))="BLANK"),IF(INDEX('Census Input Tab'!$O$33:$O$517,MATCH(ROW()-3,'Census Input Tab'!$Z$33:$Z$517,0))="NO","Missing Data","BLANK"),INDEX('Census Input Tab'!$E$33:$E$517,MATCH(ROW()-3,'Census Input Tab'!$Z$33:$Z$517,0))))</f>
        <v/>
      </c>
      <c r="F149" s="78" t="str">
        <f>IF(ROW()-3&gt;MAX('Census Input Tab'!$Z$33:$Z$517),"",IF(OR(INDEX('Census Input Tab'!$O$33:$O$517,MATCH(ROW()-3,'Census Input Tab'!$Z$33:$Z$517,0))="NO",INDEX('Census Input Tab'!$O$33:$O$517,MATCH(ROW()-3,'Census Input Tab'!$Z$33:$Z$517,0))="BLANK"),IF(INDEX('Census Input Tab'!$O$33:$O$517,MATCH(ROW()-3,'Census Input Tab'!$Z$33:$Z$517,0))="NO","Missing Data","BLANK"),IF(INDEX('Census Input Tab'!$H$33:$H$517,MATCH(ROW()-3,'Census Input Tab'!$Z$33:$Z$517,0))="EE",1,0)))</f>
        <v/>
      </c>
    </row>
    <row r="150" spans="1:6">
      <c r="A150" s="79" t="str">
        <f>IF(ROW()-3&gt;MAX('Census Input Tab'!$Z$33:$Z$517),"",IF(OR(INDEX('Census Input Tab'!$O$33:$O$517,MATCH(ROW()-3,'Census Input Tab'!$Z$33:$Z$517,0))="NO",INDEX('Census Input Tab'!$O$33:$O$517,MATCH(ROW()-3,'Census Input Tab'!$Z$33:$Z$517,0))="BLANK"),IF(INDEX('Census Input Tab'!$O$33:$O$517,MATCH(ROW()-3,'Census Input Tab'!$Z$33:$Z$517,0))="NO","Missing Data","BLANK"),INDEX('Census Input Tab'!$A$33:$A$517,MATCH(ROW()-3,'Census Input Tab'!$Z$33:$Z$517,0))))</f>
        <v/>
      </c>
      <c r="B150"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Tab'!$B$33:$B$517,MATCH(ROW()-3,'Census Input Tab'!$Z$33:$Z$517,0))))</f>
        <v/>
      </c>
      <c r="C150"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Tab'!$C$33:$C$517,MATCH(ROW()-3,'Census Input Tab'!$Z$33:$Z$517,0))))</f>
        <v/>
      </c>
      <c r="D150" s="76" t="str">
        <f>IF(ROW()-3&gt;MAX('Census Input Tab'!$Z$33:$Z$517),"",IF(OR(INDEX('Census Input Tab'!$O$33:$O$517,MATCH(ROW()-3,'Census Input Tab'!$Z$33:$Z$517,0))="NO",INDEX('Census Input Tab'!$O$33:$O$517,MATCH(ROW()-3,'Census Input Tab'!$Z$33:$Z$517,0))="BLANK"),IF(INDEX('Census Input Tab'!$O$33:$O$517,MATCH(ROW()-3,'Census Input Tab'!$Z$33:$Z$517,0))="NO","Missing Data","BLANK"),INDEX('Census Input Tab'!$D$33:$D$517,MATCH(ROW()-3,'Census Input Tab'!$Z$33:$Z$517,0))))</f>
        <v/>
      </c>
      <c r="E150" s="77" t="str">
        <f>IF(ROW()-3&gt;MAX('Census Input Tab'!$Z$33:$Z$517),"",IF(OR(INDEX('Census Input Tab'!$O$33:$O$517,MATCH(ROW()-3,'Census Input Tab'!$Z$33:$Z$517,0))="NO",INDEX('Census Input Tab'!$O$33:$O$517,MATCH(ROW()-3,'Census Input Tab'!$Z$33:$Z$517,0))="BLANK"),IF(INDEX('Census Input Tab'!$O$33:$O$517,MATCH(ROW()-3,'Census Input Tab'!$Z$33:$Z$517,0))="NO","Missing Data","BLANK"),INDEX('Census Input Tab'!$E$33:$E$517,MATCH(ROW()-3,'Census Input Tab'!$Z$33:$Z$517,0))))</f>
        <v/>
      </c>
      <c r="F150" s="78" t="str">
        <f>IF(ROW()-3&gt;MAX('Census Input Tab'!$Z$33:$Z$517),"",IF(OR(INDEX('Census Input Tab'!$O$33:$O$517,MATCH(ROW()-3,'Census Input Tab'!$Z$33:$Z$517,0))="NO",INDEX('Census Input Tab'!$O$33:$O$517,MATCH(ROW()-3,'Census Input Tab'!$Z$33:$Z$517,0))="BLANK"),IF(INDEX('Census Input Tab'!$O$33:$O$517,MATCH(ROW()-3,'Census Input Tab'!$Z$33:$Z$517,0))="NO","Missing Data","BLANK"),IF(INDEX('Census Input Tab'!$H$33:$H$517,MATCH(ROW()-3,'Census Input Tab'!$Z$33:$Z$517,0))="EE",1,0)))</f>
        <v/>
      </c>
    </row>
    <row r="151" spans="1:6">
      <c r="A151" s="79" t="str">
        <f>IF(ROW()-3&gt;MAX('Census Input Tab'!$Z$33:$Z$517),"",IF(OR(INDEX('Census Input Tab'!$O$33:$O$517,MATCH(ROW()-3,'Census Input Tab'!$Z$33:$Z$517,0))="NO",INDEX('Census Input Tab'!$O$33:$O$517,MATCH(ROW()-3,'Census Input Tab'!$Z$33:$Z$517,0))="BLANK"),IF(INDEX('Census Input Tab'!$O$33:$O$517,MATCH(ROW()-3,'Census Input Tab'!$Z$33:$Z$517,0))="NO","Missing Data","BLANK"),INDEX('Census Input Tab'!$A$33:$A$517,MATCH(ROW()-3,'Census Input Tab'!$Z$33:$Z$517,0))))</f>
        <v/>
      </c>
      <c r="B151"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Tab'!$B$33:$B$517,MATCH(ROW()-3,'Census Input Tab'!$Z$33:$Z$517,0))))</f>
        <v/>
      </c>
      <c r="C151"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Tab'!$C$33:$C$517,MATCH(ROW()-3,'Census Input Tab'!$Z$33:$Z$517,0))))</f>
        <v/>
      </c>
      <c r="D151" s="76" t="str">
        <f>IF(ROW()-3&gt;MAX('Census Input Tab'!$Z$33:$Z$517),"",IF(OR(INDEX('Census Input Tab'!$O$33:$O$517,MATCH(ROW()-3,'Census Input Tab'!$Z$33:$Z$517,0))="NO",INDEX('Census Input Tab'!$O$33:$O$517,MATCH(ROW()-3,'Census Input Tab'!$Z$33:$Z$517,0))="BLANK"),IF(INDEX('Census Input Tab'!$O$33:$O$517,MATCH(ROW()-3,'Census Input Tab'!$Z$33:$Z$517,0))="NO","Missing Data","BLANK"),INDEX('Census Input Tab'!$D$33:$D$517,MATCH(ROW()-3,'Census Input Tab'!$Z$33:$Z$517,0))))</f>
        <v/>
      </c>
      <c r="E151" s="77" t="str">
        <f>IF(ROW()-3&gt;MAX('Census Input Tab'!$Z$33:$Z$517),"",IF(OR(INDEX('Census Input Tab'!$O$33:$O$517,MATCH(ROW()-3,'Census Input Tab'!$Z$33:$Z$517,0))="NO",INDEX('Census Input Tab'!$O$33:$O$517,MATCH(ROW()-3,'Census Input Tab'!$Z$33:$Z$517,0))="BLANK"),IF(INDEX('Census Input Tab'!$O$33:$O$517,MATCH(ROW()-3,'Census Input Tab'!$Z$33:$Z$517,0))="NO","Missing Data","BLANK"),INDEX('Census Input Tab'!$E$33:$E$517,MATCH(ROW()-3,'Census Input Tab'!$Z$33:$Z$517,0))))</f>
        <v/>
      </c>
      <c r="F151" s="78" t="str">
        <f>IF(ROW()-3&gt;MAX('Census Input Tab'!$Z$33:$Z$517),"",IF(OR(INDEX('Census Input Tab'!$O$33:$O$517,MATCH(ROW()-3,'Census Input Tab'!$Z$33:$Z$517,0))="NO",INDEX('Census Input Tab'!$O$33:$O$517,MATCH(ROW()-3,'Census Input Tab'!$Z$33:$Z$517,0))="BLANK"),IF(INDEX('Census Input Tab'!$O$33:$O$517,MATCH(ROW()-3,'Census Input Tab'!$Z$33:$Z$517,0))="NO","Missing Data","BLANK"),IF(INDEX('Census Input Tab'!$H$33:$H$517,MATCH(ROW()-3,'Census Input Tab'!$Z$33:$Z$517,0))="EE",1,0)))</f>
        <v/>
      </c>
    </row>
    <row r="152" spans="1:6">
      <c r="A152" s="79" t="str">
        <f>IF(ROW()-3&gt;MAX('Census Input Tab'!$Z$33:$Z$517),"",IF(OR(INDEX('Census Input Tab'!$O$33:$O$517,MATCH(ROW()-3,'Census Input Tab'!$Z$33:$Z$517,0))="NO",INDEX('Census Input Tab'!$O$33:$O$517,MATCH(ROW()-3,'Census Input Tab'!$Z$33:$Z$517,0))="BLANK"),IF(INDEX('Census Input Tab'!$O$33:$O$517,MATCH(ROW()-3,'Census Input Tab'!$Z$33:$Z$517,0))="NO","Missing Data","BLANK"),INDEX('Census Input Tab'!$A$33:$A$517,MATCH(ROW()-3,'Census Input Tab'!$Z$33:$Z$517,0))))</f>
        <v/>
      </c>
      <c r="B152"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Tab'!$B$33:$B$517,MATCH(ROW()-3,'Census Input Tab'!$Z$33:$Z$517,0))))</f>
        <v/>
      </c>
      <c r="C152"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Tab'!$C$33:$C$517,MATCH(ROW()-3,'Census Input Tab'!$Z$33:$Z$517,0))))</f>
        <v/>
      </c>
      <c r="D152" s="76" t="str">
        <f>IF(ROW()-3&gt;MAX('Census Input Tab'!$Z$33:$Z$517),"",IF(OR(INDEX('Census Input Tab'!$O$33:$O$517,MATCH(ROW()-3,'Census Input Tab'!$Z$33:$Z$517,0))="NO",INDEX('Census Input Tab'!$O$33:$O$517,MATCH(ROW()-3,'Census Input Tab'!$Z$33:$Z$517,0))="BLANK"),IF(INDEX('Census Input Tab'!$O$33:$O$517,MATCH(ROW()-3,'Census Input Tab'!$Z$33:$Z$517,0))="NO","Missing Data","BLANK"),INDEX('Census Input Tab'!$D$33:$D$517,MATCH(ROW()-3,'Census Input Tab'!$Z$33:$Z$517,0))))</f>
        <v/>
      </c>
      <c r="E152" s="77" t="str">
        <f>IF(ROW()-3&gt;MAX('Census Input Tab'!$Z$33:$Z$517),"",IF(OR(INDEX('Census Input Tab'!$O$33:$O$517,MATCH(ROW()-3,'Census Input Tab'!$Z$33:$Z$517,0))="NO",INDEX('Census Input Tab'!$O$33:$O$517,MATCH(ROW()-3,'Census Input Tab'!$Z$33:$Z$517,0))="BLANK"),IF(INDEX('Census Input Tab'!$O$33:$O$517,MATCH(ROW()-3,'Census Input Tab'!$Z$33:$Z$517,0))="NO","Missing Data","BLANK"),INDEX('Census Input Tab'!$E$33:$E$517,MATCH(ROW()-3,'Census Input Tab'!$Z$33:$Z$517,0))))</f>
        <v/>
      </c>
      <c r="F152" s="78" t="str">
        <f>IF(ROW()-3&gt;MAX('Census Input Tab'!$Z$33:$Z$517),"",IF(OR(INDEX('Census Input Tab'!$O$33:$O$517,MATCH(ROW()-3,'Census Input Tab'!$Z$33:$Z$517,0))="NO",INDEX('Census Input Tab'!$O$33:$O$517,MATCH(ROW()-3,'Census Input Tab'!$Z$33:$Z$517,0))="BLANK"),IF(INDEX('Census Input Tab'!$O$33:$O$517,MATCH(ROW()-3,'Census Input Tab'!$Z$33:$Z$517,0))="NO","Missing Data","BLANK"),IF(INDEX('Census Input Tab'!$H$33:$H$517,MATCH(ROW()-3,'Census Input Tab'!$Z$33:$Z$517,0))="EE",1,0)))</f>
        <v/>
      </c>
    </row>
    <row r="153" spans="1:6">
      <c r="A153" s="79" t="str">
        <f>IF(ROW()-3&gt;MAX('Census Input Tab'!$Z$33:$Z$517),"",IF(OR(INDEX('Census Input Tab'!$O$33:$O$517,MATCH(ROW()-3,'Census Input Tab'!$Z$33:$Z$517,0))="NO",INDEX('Census Input Tab'!$O$33:$O$517,MATCH(ROW()-3,'Census Input Tab'!$Z$33:$Z$517,0))="BLANK"),IF(INDEX('Census Input Tab'!$O$33:$O$517,MATCH(ROW()-3,'Census Input Tab'!$Z$33:$Z$517,0))="NO","Missing Data","BLANK"),INDEX('Census Input Tab'!$A$33:$A$517,MATCH(ROW()-3,'Census Input Tab'!$Z$33:$Z$517,0))))</f>
        <v/>
      </c>
      <c r="B153"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Tab'!$B$33:$B$517,MATCH(ROW()-3,'Census Input Tab'!$Z$33:$Z$517,0))))</f>
        <v/>
      </c>
      <c r="C153"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Tab'!$C$33:$C$517,MATCH(ROW()-3,'Census Input Tab'!$Z$33:$Z$517,0))))</f>
        <v/>
      </c>
      <c r="D153" s="76" t="str">
        <f>IF(ROW()-3&gt;MAX('Census Input Tab'!$Z$33:$Z$517),"",IF(OR(INDEX('Census Input Tab'!$O$33:$O$517,MATCH(ROW()-3,'Census Input Tab'!$Z$33:$Z$517,0))="NO",INDEX('Census Input Tab'!$O$33:$O$517,MATCH(ROW()-3,'Census Input Tab'!$Z$33:$Z$517,0))="BLANK"),IF(INDEX('Census Input Tab'!$O$33:$O$517,MATCH(ROW()-3,'Census Input Tab'!$Z$33:$Z$517,0))="NO","Missing Data","BLANK"),INDEX('Census Input Tab'!$D$33:$D$517,MATCH(ROW()-3,'Census Input Tab'!$Z$33:$Z$517,0))))</f>
        <v/>
      </c>
      <c r="E153" s="77" t="str">
        <f>IF(ROW()-3&gt;MAX('Census Input Tab'!$Z$33:$Z$517),"",IF(OR(INDEX('Census Input Tab'!$O$33:$O$517,MATCH(ROW()-3,'Census Input Tab'!$Z$33:$Z$517,0))="NO",INDEX('Census Input Tab'!$O$33:$O$517,MATCH(ROW()-3,'Census Input Tab'!$Z$33:$Z$517,0))="BLANK"),IF(INDEX('Census Input Tab'!$O$33:$O$517,MATCH(ROW()-3,'Census Input Tab'!$Z$33:$Z$517,0))="NO","Missing Data","BLANK"),INDEX('Census Input Tab'!$E$33:$E$517,MATCH(ROW()-3,'Census Input Tab'!$Z$33:$Z$517,0))))</f>
        <v/>
      </c>
      <c r="F153" s="78" t="str">
        <f>IF(ROW()-3&gt;MAX('Census Input Tab'!$Z$33:$Z$517),"",IF(OR(INDEX('Census Input Tab'!$O$33:$O$517,MATCH(ROW()-3,'Census Input Tab'!$Z$33:$Z$517,0))="NO",INDEX('Census Input Tab'!$O$33:$O$517,MATCH(ROW()-3,'Census Input Tab'!$Z$33:$Z$517,0))="BLANK"),IF(INDEX('Census Input Tab'!$O$33:$O$517,MATCH(ROW()-3,'Census Input Tab'!$Z$33:$Z$517,0))="NO","Missing Data","BLANK"),IF(INDEX('Census Input Tab'!$H$33:$H$517,MATCH(ROW()-3,'Census Input Tab'!$Z$33:$Z$517,0))="EE",1,0)))</f>
        <v/>
      </c>
    </row>
    <row r="154" spans="1:6">
      <c r="A154" s="79" t="str">
        <f>IF(ROW()-3&gt;MAX('Census Input Tab'!$Z$33:$Z$517),"",IF(OR(INDEX('Census Input Tab'!$O$33:$O$517,MATCH(ROW()-3,'Census Input Tab'!$Z$33:$Z$517,0))="NO",INDEX('Census Input Tab'!$O$33:$O$517,MATCH(ROW()-3,'Census Input Tab'!$Z$33:$Z$517,0))="BLANK"),IF(INDEX('Census Input Tab'!$O$33:$O$517,MATCH(ROW()-3,'Census Input Tab'!$Z$33:$Z$517,0))="NO","Missing Data","BLANK"),INDEX('Census Input Tab'!$A$33:$A$517,MATCH(ROW()-3,'Census Input Tab'!$Z$33:$Z$517,0))))</f>
        <v/>
      </c>
      <c r="B154"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Tab'!$B$33:$B$517,MATCH(ROW()-3,'Census Input Tab'!$Z$33:$Z$517,0))))</f>
        <v/>
      </c>
      <c r="C154"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Tab'!$C$33:$C$517,MATCH(ROW()-3,'Census Input Tab'!$Z$33:$Z$517,0))))</f>
        <v/>
      </c>
      <c r="D154" s="76" t="str">
        <f>IF(ROW()-3&gt;MAX('Census Input Tab'!$Z$33:$Z$517),"",IF(OR(INDEX('Census Input Tab'!$O$33:$O$517,MATCH(ROW()-3,'Census Input Tab'!$Z$33:$Z$517,0))="NO",INDEX('Census Input Tab'!$O$33:$O$517,MATCH(ROW()-3,'Census Input Tab'!$Z$33:$Z$517,0))="BLANK"),IF(INDEX('Census Input Tab'!$O$33:$O$517,MATCH(ROW()-3,'Census Input Tab'!$Z$33:$Z$517,0))="NO","Missing Data","BLANK"),INDEX('Census Input Tab'!$D$33:$D$517,MATCH(ROW()-3,'Census Input Tab'!$Z$33:$Z$517,0))))</f>
        <v/>
      </c>
      <c r="E154" s="77" t="str">
        <f>IF(ROW()-3&gt;MAX('Census Input Tab'!$Z$33:$Z$517),"",IF(OR(INDEX('Census Input Tab'!$O$33:$O$517,MATCH(ROW()-3,'Census Input Tab'!$Z$33:$Z$517,0))="NO",INDEX('Census Input Tab'!$O$33:$O$517,MATCH(ROW()-3,'Census Input Tab'!$Z$33:$Z$517,0))="BLANK"),IF(INDEX('Census Input Tab'!$O$33:$O$517,MATCH(ROW()-3,'Census Input Tab'!$Z$33:$Z$517,0))="NO","Missing Data","BLANK"),INDEX('Census Input Tab'!$E$33:$E$517,MATCH(ROW()-3,'Census Input Tab'!$Z$33:$Z$517,0))))</f>
        <v/>
      </c>
      <c r="F154" s="78" t="str">
        <f>IF(ROW()-3&gt;MAX('Census Input Tab'!$Z$33:$Z$517),"",IF(OR(INDEX('Census Input Tab'!$O$33:$O$517,MATCH(ROW()-3,'Census Input Tab'!$Z$33:$Z$517,0))="NO",INDEX('Census Input Tab'!$O$33:$O$517,MATCH(ROW()-3,'Census Input Tab'!$Z$33:$Z$517,0))="BLANK"),IF(INDEX('Census Input Tab'!$O$33:$O$517,MATCH(ROW()-3,'Census Input Tab'!$Z$33:$Z$517,0))="NO","Missing Data","BLANK"),IF(INDEX('Census Input Tab'!$H$33:$H$517,MATCH(ROW()-3,'Census Input Tab'!$Z$33:$Z$517,0))="EE",1,0)))</f>
        <v/>
      </c>
    </row>
    <row r="155" spans="1:6">
      <c r="A155" s="79" t="str">
        <f>IF(ROW()-3&gt;MAX('Census Input Tab'!$Z$33:$Z$517),"",IF(OR(INDEX('Census Input Tab'!$O$33:$O$517,MATCH(ROW()-3,'Census Input Tab'!$Z$33:$Z$517,0))="NO",INDEX('Census Input Tab'!$O$33:$O$517,MATCH(ROW()-3,'Census Input Tab'!$Z$33:$Z$517,0))="BLANK"),IF(INDEX('Census Input Tab'!$O$33:$O$517,MATCH(ROW()-3,'Census Input Tab'!$Z$33:$Z$517,0))="NO","Missing Data","BLANK"),INDEX('Census Input Tab'!$A$33:$A$517,MATCH(ROW()-3,'Census Input Tab'!$Z$33:$Z$517,0))))</f>
        <v/>
      </c>
      <c r="B155"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Tab'!$B$33:$B$517,MATCH(ROW()-3,'Census Input Tab'!$Z$33:$Z$517,0))))</f>
        <v/>
      </c>
      <c r="C155"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Tab'!$C$33:$C$517,MATCH(ROW()-3,'Census Input Tab'!$Z$33:$Z$517,0))))</f>
        <v/>
      </c>
      <c r="D155" s="76" t="str">
        <f>IF(ROW()-3&gt;MAX('Census Input Tab'!$Z$33:$Z$517),"",IF(OR(INDEX('Census Input Tab'!$O$33:$O$517,MATCH(ROW()-3,'Census Input Tab'!$Z$33:$Z$517,0))="NO",INDEX('Census Input Tab'!$O$33:$O$517,MATCH(ROW()-3,'Census Input Tab'!$Z$33:$Z$517,0))="BLANK"),IF(INDEX('Census Input Tab'!$O$33:$O$517,MATCH(ROW()-3,'Census Input Tab'!$Z$33:$Z$517,0))="NO","Missing Data","BLANK"),INDEX('Census Input Tab'!$D$33:$D$517,MATCH(ROW()-3,'Census Input Tab'!$Z$33:$Z$517,0))))</f>
        <v/>
      </c>
      <c r="E155" s="77" t="str">
        <f>IF(ROW()-3&gt;MAX('Census Input Tab'!$Z$33:$Z$517),"",IF(OR(INDEX('Census Input Tab'!$O$33:$O$517,MATCH(ROW()-3,'Census Input Tab'!$Z$33:$Z$517,0))="NO",INDEX('Census Input Tab'!$O$33:$O$517,MATCH(ROW()-3,'Census Input Tab'!$Z$33:$Z$517,0))="BLANK"),IF(INDEX('Census Input Tab'!$O$33:$O$517,MATCH(ROW()-3,'Census Input Tab'!$Z$33:$Z$517,0))="NO","Missing Data","BLANK"),INDEX('Census Input Tab'!$E$33:$E$517,MATCH(ROW()-3,'Census Input Tab'!$Z$33:$Z$517,0))))</f>
        <v/>
      </c>
      <c r="F155" s="78" t="str">
        <f>IF(ROW()-3&gt;MAX('Census Input Tab'!$Z$33:$Z$517),"",IF(OR(INDEX('Census Input Tab'!$O$33:$O$517,MATCH(ROW()-3,'Census Input Tab'!$Z$33:$Z$517,0))="NO",INDEX('Census Input Tab'!$O$33:$O$517,MATCH(ROW()-3,'Census Input Tab'!$Z$33:$Z$517,0))="BLANK"),IF(INDEX('Census Input Tab'!$O$33:$O$517,MATCH(ROW()-3,'Census Input Tab'!$Z$33:$Z$517,0))="NO","Missing Data","BLANK"),IF(INDEX('Census Input Tab'!$H$33:$H$517,MATCH(ROW()-3,'Census Input Tab'!$Z$33:$Z$517,0))="EE",1,0)))</f>
        <v/>
      </c>
    </row>
    <row r="156" spans="1:6">
      <c r="A156" s="79" t="str">
        <f>IF(ROW()-3&gt;MAX('Census Input Tab'!$Z$33:$Z$517),"",IF(OR(INDEX('Census Input Tab'!$O$33:$O$517,MATCH(ROW()-3,'Census Input Tab'!$Z$33:$Z$517,0))="NO",INDEX('Census Input Tab'!$O$33:$O$517,MATCH(ROW()-3,'Census Input Tab'!$Z$33:$Z$517,0))="BLANK"),IF(INDEX('Census Input Tab'!$O$33:$O$517,MATCH(ROW()-3,'Census Input Tab'!$Z$33:$Z$517,0))="NO","Missing Data","BLANK"),INDEX('Census Input Tab'!$A$33:$A$517,MATCH(ROW()-3,'Census Input Tab'!$Z$33:$Z$517,0))))</f>
        <v/>
      </c>
      <c r="B156"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Tab'!$B$33:$B$517,MATCH(ROW()-3,'Census Input Tab'!$Z$33:$Z$517,0))))</f>
        <v/>
      </c>
      <c r="C156"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Tab'!$C$33:$C$517,MATCH(ROW()-3,'Census Input Tab'!$Z$33:$Z$517,0))))</f>
        <v/>
      </c>
      <c r="D156" s="76" t="str">
        <f>IF(ROW()-3&gt;MAX('Census Input Tab'!$Z$33:$Z$517),"",IF(OR(INDEX('Census Input Tab'!$O$33:$O$517,MATCH(ROW()-3,'Census Input Tab'!$Z$33:$Z$517,0))="NO",INDEX('Census Input Tab'!$O$33:$O$517,MATCH(ROW()-3,'Census Input Tab'!$Z$33:$Z$517,0))="BLANK"),IF(INDEX('Census Input Tab'!$O$33:$O$517,MATCH(ROW()-3,'Census Input Tab'!$Z$33:$Z$517,0))="NO","Missing Data","BLANK"),INDEX('Census Input Tab'!$D$33:$D$517,MATCH(ROW()-3,'Census Input Tab'!$Z$33:$Z$517,0))))</f>
        <v/>
      </c>
      <c r="E156" s="77" t="str">
        <f>IF(ROW()-3&gt;MAX('Census Input Tab'!$Z$33:$Z$517),"",IF(OR(INDEX('Census Input Tab'!$O$33:$O$517,MATCH(ROW()-3,'Census Input Tab'!$Z$33:$Z$517,0))="NO",INDEX('Census Input Tab'!$O$33:$O$517,MATCH(ROW()-3,'Census Input Tab'!$Z$33:$Z$517,0))="BLANK"),IF(INDEX('Census Input Tab'!$O$33:$O$517,MATCH(ROW()-3,'Census Input Tab'!$Z$33:$Z$517,0))="NO","Missing Data","BLANK"),INDEX('Census Input Tab'!$E$33:$E$517,MATCH(ROW()-3,'Census Input Tab'!$Z$33:$Z$517,0))))</f>
        <v/>
      </c>
      <c r="F156" s="78" t="str">
        <f>IF(ROW()-3&gt;MAX('Census Input Tab'!$Z$33:$Z$517),"",IF(OR(INDEX('Census Input Tab'!$O$33:$O$517,MATCH(ROW()-3,'Census Input Tab'!$Z$33:$Z$517,0))="NO",INDEX('Census Input Tab'!$O$33:$O$517,MATCH(ROW()-3,'Census Input Tab'!$Z$33:$Z$517,0))="BLANK"),IF(INDEX('Census Input Tab'!$O$33:$O$517,MATCH(ROW()-3,'Census Input Tab'!$Z$33:$Z$517,0))="NO","Missing Data","BLANK"),IF(INDEX('Census Input Tab'!$H$33:$H$517,MATCH(ROW()-3,'Census Input Tab'!$Z$33:$Z$517,0))="EE",1,0)))</f>
        <v/>
      </c>
    </row>
    <row r="157" spans="1:6">
      <c r="A157" s="79" t="str">
        <f>IF(ROW()-3&gt;MAX('Census Input Tab'!$Z$33:$Z$517),"",IF(OR(INDEX('Census Input Tab'!$O$33:$O$517,MATCH(ROW()-3,'Census Input Tab'!$Z$33:$Z$517,0))="NO",INDEX('Census Input Tab'!$O$33:$O$517,MATCH(ROW()-3,'Census Input Tab'!$Z$33:$Z$517,0))="BLANK"),IF(INDEX('Census Input Tab'!$O$33:$O$517,MATCH(ROW()-3,'Census Input Tab'!$Z$33:$Z$517,0))="NO","Missing Data","BLANK"),INDEX('Census Input Tab'!$A$33:$A$517,MATCH(ROW()-3,'Census Input Tab'!$Z$33:$Z$517,0))))</f>
        <v/>
      </c>
      <c r="B157"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Tab'!$B$33:$B$517,MATCH(ROW()-3,'Census Input Tab'!$Z$33:$Z$517,0))))</f>
        <v/>
      </c>
      <c r="C157"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Tab'!$C$33:$C$517,MATCH(ROW()-3,'Census Input Tab'!$Z$33:$Z$517,0))))</f>
        <v/>
      </c>
      <c r="D157" s="76" t="str">
        <f>IF(ROW()-3&gt;MAX('Census Input Tab'!$Z$33:$Z$517),"",IF(OR(INDEX('Census Input Tab'!$O$33:$O$517,MATCH(ROW()-3,'Census Input Tab'!$Z$33:$Z$517,0))="NO",INDEX('Census Input Tab'!$O$33:$O$517,MATCH(ROW()-3,'Census Input Tab'!$Z$33:$Z$517,0))="BLANK"),IF(INDEX('Census Input Tab'!$O$33:$O$517,MATCH(ROW()-3,'Census Input Tab'!$Z$33:$Z$517,0))="NO","Missing Data","BLANK"),INDEX('Census Input Tab'!$D$33:$D$517,MATCH(ROW()-3,'Census Input Tab'!$Z$33:$Z$517,0))))</f>
        <v/>
      </c>
      <c r="E157" s="77" t="str">
        <f>IF(ROW()-3&gt;MAX('Census Input Tab'!$Z$33:$Z$517),"",IF(OR(INDEX('Census Input Tab'!$O$33:$O$517,MATCH(ROW()-3,'Census Input Tab'!$Z$33:$Z$517,0))="NO",INDEX('Census Input Tab'!$O$33:$O$517,MATCH(ROW()-3,'Census Input Tab'!$Z$33:$Z$517,0))="BLANK"),IF(INDEX('Census Input Tab'!$O$33:$O$517,MATCH(ROW()-3,'Census Input Tab'!$Z$33:$Z$517,0))="NO","Missing Data","BLANK"),INDEX('Census Input Tab'!$E$33:$E$517,MATCH(ROW()-3,'Census Input Tab'!$Z$33:$Z$517,0))))</f>
        <v/>
      </c>
      <c r="F157" s="78" t="str">
        <f>IF(ROW()-3&gt;MAX('Census Input Tab'!$Z$33:$Z$517),"",IF(OR(INDEX('Census Input Tab'!$O$33:$O$517,MATCH(ROW()-3,'Census Input Tab'!$Z$33:$Z$517,0))="NO",INDEX('Census Input Tab'!$O$33:$O$517,MATCH(ROW()-3,'Census Input Tab'!$Z$33:$Z$517,0))="BLANK"),IF(INDEX('Census Input Tab'!$O$33:$O$517,MATCH(ROW()-3,'Census Input Tab'!$Z$33:$Z$517,0))="NO","Missing Data","BLANK"),IF(INDEX('Census Input Tab'!$H$33:$H$517,MATCH(ROW()-3,'Census Input Tab'!$Z$33:$Z$517,0))="EE",1,0)))</f>
        <v/>
      </c>
    </row>
    <row r="158" spans="1:6">
      <c r="A158" s="79" t="str">
        <f>IF(ROW()-3&gt;MAX('Census Input Tab'!$Z$33:$Z$517),"",IF(OR(INDEX('Census Input Tab'!$O$33:$O$517,MATCH(ROW()-3,'Census Input Tab'!$Z$33:$Z$517,0))="NO",INDEX('Census Input Tab'!$O$33:$O$517,MATCH(ROW()-3,'Census Input Tab'!$Z$33:$Z$517,0))="BLANK"),IF(INDEX('Census Input Tab'!$O$33:$O$517,MATCH(ROW()-3,'Census Input Tab'!$Z$33:$Z$517,0))="NO","Missing Data","BLANK"),INDEX('Census Input Tab'!$A$33:$A$517,MATCH(ROW()-3,'Census Input Tab'!$Z$33:$Z$517,0))))</f>
        <v/>
      </c>
      <c r="B158"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Tab'!$B$33:$B$517,MATCH(ROW()-3,'Census Input Tab'!$Z$33:$Z$517,0))))</f>
        <v/>
      </c>
      <c r="C158"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Tab'!$C$33:$C$517,MATCH(ROW()-3,'Census Input Tab'!$Z$33:$Z$517,0))))</f>
        <v/>
      </c>
      <c r="D158" s="76" t="str">
        <f>IF(ROW()-3&gt;MAX('Census Input Tab'!$Z$33:$Z$517),"",IF(OR(INDEX('Census Input Tab'!$O$33:$O$517,MATCH(ROW()-3,'Census Input Tab'!$Z$33:$Z$517,0))="NO",INDEX('Census Input Tab'!$O$33:$O$517,MATCH(ROW()-3,'Census Input Tab'!$Z$33:$Z$517,0))="BLANK"),IF(INDEX('Census Input Tab'!$O$33:$O$517,MATCH(ROW()-3,'Census Input Tab'!$Z$33:$Z$517,0))="NO","Missing Data","BLANK"),INDEX('Census Input Tab'!$D$33:$D$517,MATCH(ROW()-3,'Census Input Tab'!$Z$33:$Z$517,0))))</f>
        <v/>
      </c>
      <c r="E158" s="77" t="str">
        <f>IF(ROW()-3&gt;MAX('Census Input Tab'!$Z$33:$Z$517),"",IF(OR(INDEX('Census Input Tab'!$O$33:$O$517,MATCH(ROW()-3,'Census Input Tab'!$Z$33:$Z$517,0))="NO",INDEX('Census Input Tab'!$O$33:$O$517,MATCH(ROW()-3,'Census Input Tab'!$Z$33:$Z$517,0))="BLANK"),IF(INDEX('Census Input Tab'!$O$33:$O$517,MATCH(ROW()-3,'Census Input Tab'!$Z$33:$Z$517,0))="NO","Missing Data","BLANK"),INDEX('Census Input Tab'!$E$33:$E$517,MATCH(ROW()-3,'Census Input Tab'!$Z$33:$Z$517,0))))</f>
        <v/>
      </c>
      <c r="F158" s="78" t="str">
        <f>IF(ROW()-3&gt;MAX('Census Input Tab'!$Z$33:$Z$517),"",IF(OR(INDEX('Census Input Tab'!$O$33:$O$517,MATCH(ROW()-3,'Census Input Tab'!$Z$33:$Z$517,0))="NO",INDEX('Census Input Tab'!$O$33:$O$517,MATCH(ROW()-3,'Census Input Tab'!$Z$33:$Z$517,0))="BLANK"),IF(INDEX('Census Input Tab'!$O$33:$O$517,MATCH(ROW()-3,'Census Input Tab'!$Z$33:$Z$517,0))="NO","Missing Data","BLANK"),IF(INDEX('Census Input Tab'!$H$33:$H$517,MATCH(ROW()-3,'Census Input Tab'!$Z$33:$Z$517,0))="EE",1,0)))</f>
        <v/>
      </c>
    </row>
    <row r="159" spans="1:6">
      <c r="A159" s="79" t="str">
        <f>IF(ROW()-3&gt;MAX('Census Input Tab'!$Z$33:$Z$517),"",IF(OR(INDEX('Census Input Tab'!$O$33:$O$517,MATCH(ROW()-3,'Census Input Tab'!$Z$33:$Z$517,0))="NO",INDEX('Census Input Tab'!$O$33:$O$517,MATCH(ROW()-3,'Census Input Tab'!$Z$33:$Z$517,0))="BLANK"),IF(INDEX('Census Input Tab'!$O$33:$O$517,MATCH(ROW()-3,'Census Input Tab'!$Z$33:$Z$517,0))="NO","Missing Data","BLANK"),INDEX('Census Input Tab'!$A$33:$A$517,MATCH(ROW()-3,'Census Input Tab'!$Z$33:$Z$517,0))))</f>
        <v/>
      </c>
      <c r="B159"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Tab'!$B$33:$B$517,MATCH(ROW()-3,'Census Input Tab'!$Z$33:$Z$517,0))))</f>
        <v/>
      </c>
      <c r="C159"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Tab'!$C$33:$C$517,MATCH(ROW()-3,'Census Input Tab'!$Z$33:$Z$517,0))))</f>
        <v/>
      </c>
      <c r="D159" s="76" t="str">
        <f>IF(ROW()-3&gt;MAX('Census Input Tab'!$Z$33:$Z$517),"",IF(OR(INDEX('Census Input Tab'!$O$33:$O$517,MATCH(ROW()-3,'Census Input Tab'!$Z$33:$Z$517,0))="NO",INDEX('Census Input Tab'!$O$33:$O$517,MATCH(ROW()-3,'Census Input Tab'!$Z$33:$Z$517,0))="BLANK"),IF(INDEX('Census Input Tab'!$O$33:$O$517,MATCH(ROW()-3,'Census Input Tab'!$Z$33:$Z$517,0))="NO","Missing Data","BLANK"),INDEX('Census Input Tab'!$D$33:$D$517,MATCH(ROW()-3,'Census Input Tab'!$Z$33:$Z$517,0))))</f>
        <v/>
      </c>
      <c r="E159" s="77" t="str">
        <f>IF(ROW()-3&gt;MAX('Census Input Tab'!$Z$33:$Z$517),"",IF(OR(INDEX('Census Input Tab'!$O$33:$O$517,MATCH(ROW()-3,'Census Input Tab'!$Z$33:$Z$517,0))="NO",INDEX('Census Input Tab'!$O$33:$O$517,MATCH(ROW()-3,'Census Input Tab'!$Z$33:$Z$517,0))="BLANK"),IF(INDEX('Census Input Tab'!$O$33:$O$517,MATCH(ROW()-3,'Census Input Tab'!$Z$33:$Z$517,0))="NO","Missing Data","BLANK"),INDEX('Census Input Tab'!$E$33:$E$517,MATCH(ROW()-3,'Census Input Tab'!$Z$33:$Z$517,0))))</f>
        <v/>
      </c>
      <c r="F159" s="78" t="str">
        <f>IF(ROW()-3&gt;MAX('Census Input Tab'!$Z$33:$Z$517),"",IF(OR(INDEX('Census Input Tab'!$O$33:$O$517,MATCH(ROW()-3,'Census Input Tab'!$Z$33:$Z$517,0))="NO",INDEX('Census Input Tab'!$O$33:$O$517,MATCH(ROW()-3,'Census Input Tab'!$Z$33:$Z$517,0))="BLANK"),IF(INDEX('Census Input Tab'!$O$33:$O$517,MATCH(ROW()-3,'Census Input Tab'!$Z$33:$Z$517,0))="NO","Missing Data","BLANK"),IF(INDEX('Census Input Tab'!$H$33:$H$517,MATCH(ROW()-3,'Census Input Tab'!$Z$33:$Z$517,0))="EE",1,0)))</f>
        <v/>
      </c>
    </row>
    <row r="160" spans="1:6">
      <c r="A160" s="79" t="str">
        <f>IF(ROW()-3&gt;MAX('Census Input Tab'!$Z$33:$Z$517),"",IF(OR(INDEX('Census Input Tab'!$O$33:$O$517,MATCH(ROW()-3,'Census Input Tab'!$Z$33:$Z$517,0))="NO",INDEX('Census Input Tab'!$O$33:$O$517,MATCH(ROW()-3,'Census Input Tab'!$Z$33:$Z$517,0))="BLANK"),IF(INDEX('Census Input Tab'!$O$33:$O$517,MATCH(ROW()-3,'Census Input Tab'!$Z$33:$Z$517,0))="NO","Missing Data","BLANK"),INDEX('Census Input Tab'!$A$33:$A$517,MATCH(ROW()-3,'Census Input Tab'!$Z$33:$Z$517,0))))</f>
        <v/>
      </c>
      <c r="B160"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Tab'!$B$33:$B$517,MATCH(ROW()-3,'Census Input Tab'!$Z$33:$Z$517,0))))</f>
        <v/>
      </c>
      <c r="C160"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Tab'!$C$33:$C$517,MATCH(ROW()-3,'Census Input Tab'!$Z$33:$Z$517,0))))</f>
        <v/>
      </c>
      <c r="D160" s="76" t="str">
        <f>IF(ROW()-3&gt;MAX('Census Input Tab'!$Z$33:$Z$517),"",IF(OR(INDEX('Census Input Tab'!$O$33:$O$517,MATCH(ROW()-3,'Census Input Tab'!$Z$33:$Z$517,0))="NO",INDEX('Census Input Tab'!$O$33:$O$517,MATCH(ROW()-3,'Census Input Tab'!$Z$33:$Z$517,0))="BLANK"),IF(INDEX('Census Input Tab'!$O$33:$O$517,MATCH(ROW()-3,'Census Input Tab'!$Z$33:$Z$517,0))="NO","Missing Data","BLANK"),INDEX('Census Input Tab'!$D$33:$D$517,MATCH(ROW()-3,'Census Input Tab'!$Z$33:$Z$517,0))))</f>
        <v/>
      </c>
      <c r="E160" s="77" t="str">
        <f>IF(ROW()-3&gt;MAX('Census Input Tab'!$Z$33:$Z$517),"",IF(OR(INDEX('Census Input Tab'!$O$33:$O$517,MATCH(ROW()-3,'Census Input Tab'!$Z$33:$Z$517,0))="NO",INDEX('Census Input Tab'!$O$33:$O$517,MATCH(ROW()-3,'Census Input Tab'!$Z$33:$Z$517,0))="BLANK"),IF(INDEX('Census Input Tab'!$O$33:$O$517,MATCH(ROW()-3,'Census Input Tab'!$Z$33:$Z$517,0))="NO","Missing Data","BLANK"),INDEX('Census Input Tab'!$E$33:$E$517,MATCH(ROW()-3,'Census Input Tab'!$Z$33:$Z$517,0))))</f>
        <v/>
      </c>
      <c r="F160" s="78" t="str">
        <f>IF(ROW()-3&gt;MAX('Census Input Tab'!$Z$33:$Z$517),"",IF(OR(INDEX('Census Input Tab'!$O$33:$O$517,MATCH(ROW()-3,'Census Input Tab'!$Z$33:$Z$517,0))="NO",INDEX('Census Input Tab'!$O$33:$O$517,MATCH(ROW()-3,'Census Input Tab'!$Z$33:$Z$517,0))="BLANK"),IF(INDEX('Census Input Tab'!$O$33:$O$517,MATCH(ROW()-3,'Census Input Tab'!$Z$33:$Z$517,0))="NO","Missing Data","BLANK"),IF(INDEX('Census Input Tab'!$H$33:$H$517,MATCH(ROW()-3,'Census Input Tab'!$Z$33:$Z$517,0))="EE",1,0)))</f>
        <v/>
      </c>
    </row>
    <row r="161" spans="1:6">
      <c r="A161" s="79" t="str">
        <f>IF(ROW()-3&gt;MAX('Census Input Tab'!$Z$33:$Z$517),"",IF(OR(INDEX('Census Input Tab'!$O$33:$O$517,MATCH(ROW()-3,'Census Input Tab'!$Z$33:$Z$517,0))="NO",INDEX('Census Input Tab'!$O$33:$O$517,MATCH(ROW()-3,'Census Input Tab'!$Z$33:$Z$517,0))="BLANK"),IF(INDEX('Census Input Tab'!$O$33:$O$517,MATCH(ROW()-3,'Census Input Tab'!$Z$33:$Z$517,0))="NO","Missing Data","BLANK"),INDEX('Census Input Tab'!$A$33:$A$517,MATCH(ROW()-3,'Census Input Tab'!$Z$33:$Z$517,0))))</f>
        <v/>
      </c>
      <c r="B161"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Tab'!$B$33:$B$517,MATCH(ROW()-3,'Census Input Tab'!$Z$33:$Z$517,0))))</f>
        <v/>
      </c>
      <c r="C161"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Tab'!$C$33:$C$517,MATCH(ROW()-3,'Census Input Tab'!$Z$33:$Z$517,0))))</f>
        <v/>
      </c>
      <c r="D161" s="76" t="str">
        <f>IF(ROW()-3&gt;MAX('Census Input Tab'!$Z$33:$Z$517),"",IF(OR(INDEX('Census Input Tab'!$O$33:$O$517,MATCH(ROW()-3,'Census Input Tab'!$Z$33:$Z$517,0))="NO",INDEX('Census Input Tab'!$O$33:$O$517,MATCH(ROW()-3,'Census Input Tab'!$Z$33:$Z$517,0))="BLANK"),IF(INDEX('Census Input Tab'!$O$33:$O$517,MATCH(ROW()-3,'Census Input Tab'!$Z$33:$Z$517,0))="NO","Missing Data","BLANK"),INDEX('Census Input Tab'!$D$33:$D$517,MATCH(ROW()-3,'Census Input Tab'!$Z$33:$Z$517,0))))</f>
        <v/>
      </c>
      <c r="E161" s="77" t="str">
        <f>IF(ROW()-3&gt;MAX('Census Input Tab'!$Z$33:$Z$517),"",IF(OR(INDEX('Census Input Tab'!$O$33:$O$517,MATCH(ROW()-3,'Census Input Tab'!$Z$33:$Z$517,0))="NO",INDEX('Census Input Tab'!$O$33:$O$517,MATCH(ROW()-3,'Census Input Tab'!$Z$33:$Z$517,0))="BLANK"),IF(INDEX('Census Input Tab'!$O$33:$O$517,MATCH(ROW()-3,'Census Input Tab'!$Z$33:$Z$517,0))="NO","Missing Data","BLANK"),INDEX('Census Input Tab'!$E$33:$E$517,MATCH(ROW()-3,'Census Input Tab'!$Z$33:$Z$517,0))))</f>
        <v/>
      </c>
      <c r="F161" s="78" t="str">
        <f>IF(ROW()-3&gt;MAX('Census Input Tab'!$Z$33:$Z$517),"",IF(OR(INDEX('Census Input Tab'!$O$33:$O$517,MATCH(ROW()-3,'Census Input Tab'!$Z$33:$Z$517,0))="NO",INDEX('Census Input Tab'!$O$33:$O$517,MATCH(ROW()-3,'Census Input Tab'!$Z$33:$Z$517,0))="BLANK"),IF(INDEX('Census Input Tab'!$O$33:$O$517,MATCH(ROW()-3,'Census Input Tab'!$Z$33:$Z$517,0))="NO","Missing Data","BLANK"),IF(INDEX('Census Input Tab'!$H$33:$H$517,MATCH(ROW()-3,'Census Input Tab'!$Z$33:$Z$517,0))="EE",1,0)))</f>
        <v/>
      </c>
    </row>
    <row r="162" spans="1:6">
      <c r="A162" s="79" t="str">
        <f>IF(ROW()-3&gt;MAX('Census Input Tab'!$Z$33:$Z$517),"",IF(OR(INDEX('Census Input Tab'!$O$33:$O$517,MATCH(ROW()-3,'Census Input Tab'!$Z$33:$Z$517,0))="NO",INDEX('Census Input Tab'!$O$33:$O$517,MATCH(ROW()-3,'Census Input Tab'!$Z$33:$Z$517,0))="BLANK"),IF(INDEX('Census Input Tab'!$O$33:$O$517,MATCH(ROW()-3,'Census Input Tab'!$Z$33:$Z$517,0))="NO","Missing Data","BLANK"),INDEX('Census Input Tab'!$A$33:$A$517,MATCH(ROW()-3,'Census Input Tab'!$Z$33:$Z$517,0))))</f>
        <v/>
      </c>
      <c r="B162"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Tab'!$B$33:$B$517,MATCH(ROW()-3,'Census Input Tab'!$Z$33:$Z$517,0))))</f>
        <v/>
      </c>
      <c r="C162"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Tab'!$C$33:$C$517,MATCH(ROW()-3,'Census Input Tab'!$Z$33:$Z$517,0))))</f>
        <v/>
      </c>
      <c r="D162" s="76" t="str">
        <f>IF(ROW()-3&gt;MAX('Census Input Tab'!$Z$33:$Z$517),"",IF(OR(INDEX('Census Input Tab'!$O$33:$O$517,MATCH(ROW()-3,'Census Input Tab'!$Z$33:$Z$517,0))="NO",INDEX('Census Input Tab'!$O$33:$O$517,MATCH(ROW()-3,'Census Input Tab'!$Z$33:$Z$517,0))="BLANK"),IF(INDEX('Census Input Tab'!$O$33:$O$517,MATCH(ROW()-3,'Census Input Tab'!$Z$33:$Z$517,0))="NO","Missing Data","BLANK"),INDEX('Census Input Tab'!$D$33:$D$517,MATCH(ROW()-3,'Census Input Tab'!$Z$33:$Z$517,0))))</f>
        <v/>
      </c>
      <c r="E162" s="77" t="str">
        <f>IF(ROW()-3&gt;MAX('Census Input Tab'!$Z$33:$Z$517),"",IF(OR(INDEX('Census Input Tab'!$O$33:$O$517,MATCH(ROW()-3,'Census Input Tab'!$Z$33:$Z$517,0))="NO",INDEX('Census Input Tab'!$O$33:$O$517,MATCH(ROW()-3,'Census Input Tab'!$Z$33:$Z$517,0))="BLANK"),IF(INDEX('Census Input Tab'!$O$33:$O$517,MATCH(ROW()-3,'Census Input Tab'!$Z$33:$Z$517,0))="NO","Missing Data","BLANK"),INDEX('Census Input Tab'!$E$33:$E$517,MATCH(ROW()-3,'Census Input Tab'!$Z$33:$Z$517,0))))</f>
        <v/>
      </c>
      <c r="F162" s="78" t="str">
        <f>IF(ROW()-3&gt;MAX('Census Input Tab'!$Z$33:$Z$517),"",IF(OR(INDEX('Census Input Tab'!$O$33:$O$517,MATCH(ROW()-3,'Census Input Tab'!$Z$33:$Z$517,0))="NO",INDEX('Census Input Tab'!$O$33:$O$517,MATCH(ROW()-3,'Census Input Tab'!$Z$33:$Z$517,0))="BLANK"),IF(INDEX('Census Input Tab'!$O$33:$O$517,MATCH(ROW()-3,'Census Input Tab'!$Z$33:$Z$517,0))="NO","Missing Data","BLANK"),IF(INDEX('Census Input Tab'!$H$33:$H$517,MATCH(ROW()-3,'Census Input Tab'!$Z$33:$Z$517,0))="EE",1,0)))</f>
        <v/>
      </c>
    </row>
    <row r="163" spans="1:6">
      <c r="A163" s="79" t="str">
        <f>IF(ROW()-3&gt;MAX('Census Input Tab'!$Z$33:$Z$517),"",IF(OR(INDEX('Census Input Tab'!$O$33:$O$517,MATCH(ROW()-3,'Census Input Tab'!$Z$33:$Z$517,0))="NO",INDEX('Census Input Tab'!$O$33:$O$517,MATCH(ROW()-3,'Census Input Tab'!$Z$33:$Z$517,0))="BLANK"),IF(INDEX('Census Input Tab'!$O$33:$O$517,MATCH(ROW()-3,'Census Input Tab'!$Z$33:$Z$517,0))="NO","Missing Data","BLANK"),INDEX('Census Input Tab'!$A$33:$A$517,MATCH(ROW()-3,'Census Input Tab'!$Z$33:$Z$517,0))))</f>
        <v/>
      </c>
      <c r="B163"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Tab'!$B$33:$B$517,MATCH(ROW()-3,'Census Input Tab'!$Z$33:$Z$517,0))))</f>
        <v/>
      </c>
      <c r="C163"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Tab'!$C$33:$C$517,MATCH(ROW()-3,'Census Input Tab'!$Z$33:$Z$517,0))))</f>
        <v/>
      </c>
      <c r="D163" s="76" t="str">
        <f>IF(ROW()-3&gt;MAX('Census Input Tab'!$Z$33:$Z$517),"",IF(OR(INDEX('Census Input Tab'!$O$33:$O$517,MATCH(ROW()-3,'Census Input Tab'!$Z$33:$Z$517,0))="NO",INDEX('Census Input Tab'!$O$33:$O$517,MATCH(ROW()-3,'Census Input Tab'!$Z$33:$Z$517,0))="BLANK"),IF(INDEX('Census Input Tab'!$O$33:$O$517,MATCH(ROW()-3,'Census Input Tab'!$Z$33:$Z$517,0))="NO","Missing Data","BLANK"),INDEX('Census Input Tab'!$D$33:$D$517,MATCH(ROW()-3,'Census Input Tab'!$Z$33:$Z$517,0))))</f>
        <v/>
      </c>
      <c r="E163" s="77" t="str">
        <f>IF(ROW()-3&gt;MAX('Census Input Tab'!$Z$33:$Z$517),"",IF(OR(INDEX('Census Input Tab'!$O$33:$O$517,MATCH(ROW()-3,'Census Input Tab'!$Z$33:$Z$517,0))="NO",INDEX('Census Input Tab'!$O$33:$O$517,MATCH(ROW()-3,'Census Input Tab'!$Z$33:$Z$517,0))="BLANK"),IF(INDEX('Census Input Tab'!$O$33:$O$517,MATCH(ROW()-3,'Census Input Tab'!$Z$33:$Z$517,0))="NO","Missing Data","BLANK"),INDEX('Census Input Tab'!$E$33:$E$517,MATCH(ROW()-3,'Census Input Tab'!$Z$33:$Z$517,0))))</f>
        <v/>
      </c>
      <c r="F163" s="78" t="str">
        <f>IF(ROW()-3&gt;MAX('Census Input Tab'!$Z$33:$Z$517),"",IF(OR(INDEX('Census Input Tab'!$O$33:$O$517,MATCH(ROW()-3,'Census Input Tab'!$Z$33:$Z$517,0))="NO",INDEX('Census Input Tab'!$O$33:$O$517,MATCH(ROW()-3,'Census Input Tab'!$Z$33:$Z$517,0))="BLANK"),IF(INDEX('Census Input Tab'!$O$33:$O$517,MATCH(ROW()-3,'Census Input Tab'!$Z$33:$Z$517,0))="NO","Missing Data","BLANK"),IF(INDEX('Census Input Tab'!$H$33:$H$517,MATCH(ROW()-3,'Census Input Tab'!$Z$33:$Z$517,0))="EE",1,0)))</f>
        <v/>
      </c>
    </row>
    <row r="164" spans="1:6">
      <c r="A164" s="79" t="str">
        <f>IF(ROW()-3&gt;MAX('Census Input Tab'!$Z$33:$Z$517),"",IF(OR(INDEX('Census Input Tab'!$O$33:$O$517,MATCH(ROW()-3,'Census Input Tab'!$Z$33:$Z$517,0))="NO",INDEX('Census Input Tab'!$O$33:$O$517,MATCH(ROW()-3,'Census Input Tab'!$Z$33:$Z$517,0))="BLANK"),IF(INDEX('Census Input Tab'!$O$33:$O$517,MATCH(ROW()-3,'Census Input Tab'!$Z$33:$Z$517,0))="NO","Missing Data","BLANK"),INDEX('Census Input Tab'!$A$33:$A$517,MATCH(ROW()-3,'Census Input Tab'!$Z$33:$Z$517,0))))</f>
        <v/>
      </c>
      <c r="B164"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Tab'!$B$33:$B$517,MATCH(ROW()-3,'Census Input Tab'!$Z$33:$Z$517,0))))</f>
        <v/>
      </c>
      <c r="C164"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Tab'!$C$33:$C$517,MATCH(ROW()-3,'Census Input Tab'!$Z$33:$Z$517,0))))</f>
        <v/>
      </c>
      <c r="D164" s="76" t="str">
        <f>IF(ROW()-3&gt;MAX('Census Input Tab'!$Z$33:$Z$517),"",IF(OR(INDEX('Census Input Tab'!$O$33:$O$517,MATCH(ROW()-3,'Census Input Tab'!$Z$33:$Z$517,0))="NO",INDEX('Census Input Tab'!$O$33:$O$517,MATCH(ROW()-3,'Census Input Tab'!$Z$33:$Z$517,0))="BLANK"),IF(INDEX('Census Input Tab'!$O$33:$O$517,MATCH(ROW()-3,'Census Input Tab'!$Z$33:$Z$517,0))="NO","Missing Data","BLANK"),INDEX('Census Input Tab'!$D$33:$D$517,MATCH(ROW()-3,'Census Input Tab'!$Z$33:$Z$517,0))))</f>
        <v/>
      </c>
      <c r="E164" s="77" t="str">
        <f>IF(ROW()-3&gt;MAX('Census Input Tab'!$Z$33:$Z$517),"",IF(OR(INDEX('Census Input Tab'!$O$33:$O$517,MATCH(ROW()-3,'Census Input Tab'!$Z$33:$Z$517,0))="NO",INDEX('Census Input Tab'!$O$33:$O$517,MATCH(ROW()-3,'Census Input Tab'!$Z$33:$Z$517,0))="BLANK"),IF(INDEX('Census Input Tab'!$O$33:$O$517,MATCH(ROW()-3,'Census Input Tab'!$Z$33:$Z$517,0))="NO","Missing Data","BLANK"),INDEX('Census Input Tab'!$E$33:$E$517,MATCH(ROW()-3,'Census Input Tab'!$Z$33:$Z$517,0))))</f>
        <v/>
      </c>
      <c r="F164" s="78" t="str">
        <f>IF(ROW()-3&gt;MAX('Census Input Tab'!$Z$33:$Z$517),"",IF(OR(INDEX('Census Input Tab'!$O$33:$O$517,MATCH(ROW()-3,'Census Input Tab'!$Z$33:$Z$517,0))="NO",INDEX('Census Input Tab'!$O$33:$O$517,MATCH(ROW()-3,'Census Input Tab'!$Z$33:$Z$517,0))="BLANK"),IF(INDEX('Census Input Tab'!$O$33:$O$517,MATCH(ROW()-3,'Census Input Tab'!$Z$33:$Z$517,0))="NO","Missing Data","BLANK"),IF(INDEX('Census Input Tab'!$H$33:$H$517,MATCH(ROW()-3,'Census Input Tab'!$Z$33:$Z$517,0))="EE",1,0)))</f>
        <v/>
      </c>
    </row>
    <row r="165" spans="1:6">
      <c r="A165" s="79" t="str">
        <f>IF(ROW()-3&gt;MAX('Census Input Tab'!$Z$33:$Z$517),"",IF(OR(INDEX('Census Input Tab'!$O$33:$O$517,MATCH(ROW()-3,'Census Input Tab'!$Z$33:$Z$517,0))="NO",INDEX('Census Input Tab'!$O$33:$O$517,MATCH(ROW()-3,'Census Input Tab'!$Z$33:$Z$517,0))="BLANK"),IF(INDEX('Census Input Tab'!$O$33:$O$517,MATCH(ROW()-3,'Census Input Tab'!$Z$33:$Z$517,0))="NO","Missing Data","BLANK"),INDEX('Census Input Tab'!$A$33:$A$517,MATCH(ROW()-3,'Census Input Tab'!$Z$33:$Z$517,0))))</f>
        <v/>
      </c>
      <c r="B165"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Tab'!$B$33:$B$517,MATCH(ROW()-3,'Census Input Tab'!$Z$33:$Z$517,0))))</f>
        <v/>
      </c>
      <c r="C165"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Tab'!$C$33:$C$517,MATCH(ROW()-3,'Census Input Tab'!$Z$33:$Z$517,0))))</f>
        <v/>
      </c>
      <c r="D165" s="76" t="str">
        <f>IF(ROW()-3&gt;MAX('Census Input Tab'!$Z$33:$Z$517),"",IF(OR(INDEX('Census Input Tab'!$O$33:$O$517,MATCH(ROW()-3,'Census Input Tab'!$Z$33:$Z$517,0))="NO",INDEX('Census Input Tab'!$O$33:$O$517,MATCH(ROW()-3,'Census Input Tab'!$Z$33:$Z$517,0))="BLANK"),IF(INDEX('Census Input Tab'!$O$33:$O$517,MATCH(ROW()-3,'Census Input Tab'!$Z$33:$Z$517,0))="NO","Missing Data","BLANK"),INDEX('Census Input Tab'!$D$33:$D$517,MATCH(ROW()-3,'Census Input Tab'!$Z$33:$Z$517,0))))</f>
        <v/>
      </c>
      <c r="E165" s="77" t="str">
        <f>IF(ROW()-3&gt;MAX('Census Input Tab'!$Z$33:$Z$517),"",IF(OR(INDEX('Census Input Tab'!$O$33:$O$517,MATCH(ROW()-3,'Census Input Tab'!$Z$33:$Z$517,0))="NO",INDEX('Census Input Tab'!$O$33:$O$517,MATCH(ROW()-3,'Census Input Tab'!$Z$33:$Z$517,0))="BLANK"),IF(INDEX('Census Input Tab'!$O$33:$O$517,MATCH(ROW()-3,'Census Input Tab'!$Z$33:$Z$517,0))="NO","Missing Data","BLANK"),INDEX('Census Input Tab'!$E$33:$E$517,MATCH(ROW()-3,'Census Input Tab'!$Z$33:$Z$517,0))))</f>
        <v/>
      </c>
      <c r="F165" s="78" t="str">
        <f>IF(ROW()-3&gt;MAX('Census Input Tab'!$Z$33:$Z$517),"",IF(OR(INDEX('Census Input Tab'!$O$33:$O$517,MATCH(ROW()-3,'Census Input Tab'!$Z$33:$Z$517,0))="NO",INDEX('Census Input Tab'!$O$33:$O$517,MATCH(ROW()-3,'Census Input Tab'!$Z$33:$Z$517,0))="BLANK"),IF(INDEX('Census Input Tab'!$O$33:$O$517,MATCH(ROW()-3,'Census Input Tab'!$Z$33:$Z$517,0))="NO","Missing Data","BLANK"),IF(INDEX('Census Input Tab'!$H$33:$H$517,MATCH(ROW()-3,'Census Input Tab'!$Z$33:$Z$517,0))="EE",1,0)))</f>
        <v/>
      </c>
    </row>
    <row r="166" spans="1:6">
      <c r="A166" s="79" t="str">
        <f>IF(ROW()-3&gt;MAX('Census Input Tab'!$Z$33:$Z$517),"",IF(OR(INDEX('Census Input Tab'!$O$33:$O$517,MATCH(ROW()-3,'Census Input Tab'!$Z$33:$Z$517,0))="NO",INDEX('Census Input Tab'!$O$33:$O$517,MATCH(ROW()-3,'Census Input Tab'!$Z$33:$Z$517,0))="BLANK"),IF(INDEX('Census Input Tab'!$O$33:$O$517,MATCH(ROW()-3,'Census Input Tab'!$Z$33:$Z$517,0))="NO","Missing Data","BLANK"),INDEX('Census Input Tab'!$A$33:$A$517,MATCH(ROW()-3,'Census Input Tab'!$Z$33:$Z$517,0))))</f>
        <v/>
      </c>
      <c r="B166"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Tab'!$B$33:$B$517,MATCH(ROW()-3,'Census Input Tab'!$Z$33:$Z$517,0))))</f>
        <v/>
      </c>
      <c r="C166"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Tab'!$C$33:$C$517,MATCH(ROW()-3,'Census Input Tab'!$Z$33:$Z$517,0))))</f>
        <v/>
      </c>
      <c r="D166" s="76" t="str">
        <f>IF(ROW()-3&gt;MAX('Census Input Tab'!$Z$33:$Z$517),"",IF(OR(INDEX('Census Input Tab'!$O$33:$O$517,MATCH(ROW()-3,'Census Input Tab'!$Z$33:$Z$517,0))="NO",INDEX('Census Input Tab'!$O$33:$O$517,MATCH(ROW()-3,'Census Input Tab'!$Z$33:$Z$517,0))="BLANK"),IF(INDEX('Census Input Tab'!$O$33:$O$517,MATCH(ROW()-3,'Census Input Tab'!$Z$33:$Z$517,0))="NO","Missing Data","BLANK"),INDEX('Census Input Tab'!$D$33:$D$517,MATCH(ROW()-3,'Census Input Tab'!$Z$33:$Z$517,0))))</f>
        <v/>
      </c>
      <c r="E166" s="77" t="str">
        <f>IF(ROW()-3&gt;MAX('Census Input Tab'!$Z$33:$Z$517),"",IF(OR(INDEX('Census Input Tab'!$O$33:$O$517,MATCH(ROW()-3,'Census Input Tab'!$Z$33:$Z$517,0))="NO",INDEX('Census Input Tab'!$O$33:$O$517,MATCH(ROW()-3,'Census Input Tab'!$Z$33:$Z$517,0))="BLANK"),IF(INDEX('Census Input Tab'!$O$33:$O$517,MATCH(ROW()-3,'Census Input Tab'!$Z$33:$Z$517,0))="NO","Missing Data","BLANK"),INDEX('Census Input Tab'!$E$33:$E$517,MATCH(ROW()-3,'Census Input Tab'!$Z$33:$Z$517,0))))</f>
        <v/>
      </c>
      <c r="F166" s="78" t="str">
        <f>IF(ROW()-3&gt;MAX('Census Input Tab'!$Z$33:$Z$517),"",IF(OR(INDEX('Census Input Tab'!$O$33:$O$517,MATCH(ROW()-3,'Census Input Tab'!$Z$33:$Z$517,0))="NO",INDEX('Census Input Tab'!$O$33:$O$517,MATCH(ROW()-3,'Census Input Tab'!$Z$33:$Z$517,0))="BLANK"),IF(INDEX('Census Input Tab'!$O$33:$O$517,MATCH(ROW()-3,'Census Input Tab'!$Z$33:$Z$517,0))="NO","Missing Data","BLANK"),IF(INDEX('Census Input Tab'!$H$33:$H$517,MATCH(ROW()-3,'Census Input Tab'!$Z$33:$Z$517,0))="EE",1,0)))</f>
        <v/>
      </c>
    </row>
    <row r="167" spans="1:6">
      <c r="A167" s="79" t="str">
        <f>IF(ROW()-3&gt;MAX('Census Input Tab'!$Z$33:$Z$517),"",IF(OR(INDEX('Census Input Tab'!$O$33:$O$517,MATCH(ROW()-3,'Census Input Tab'!$Z$33:$Z$517,0))="NO",INDEX('Census Input Tab'!$O$33:$O$517,MATCH(ROW()-3,'Census Input Tab'!$Z$33:$Z$517,0))="BLANK"),IF(INDEX('Census Input Tab'!$O$33:$O$517,MATCH(ROW()-3,'Census Input Tab'!$Z$33:$Z$517,0))="NO","Missing Data","BLANK"),INDEX('Census Input Tab'!$A$33:$A$517,MATCH(ROW()-3,'Census Input Tab'!$Z$33:$Z$517,0))))</f>
        <v/>
      </c>
      <c r="B167"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Tab'!$B$33:$B$517,MATCH(ROW()-3,'Census Input Tab'!$Z$33:$Z$517,0))))</f>
        <v/>
      </c>
      <c r="C167"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Tab'!$C$33:$C$517,MATCH(ROW()-3,'Census Input Tab'!$Z$33:$Z$517,0))))</f>
        <v/>
      </c>
      <c r="D167" s="76" t="str">
        <f>IF(ROW()-3&gt;MAX('Census Input Tab'!$Z$33:$Z$517),"",IF(OR(INDEX('Census Input Tab'!$O$33:$O$517,MATCH(ROW()-3,'Census Input Tab'!$Z$33:$Z$517,0))="NO",INDEX('Census Input Tab'!$O$33:$O$517,MATCH(ROW()-3,'Census Input Tab'!$Z$33:$Z$517,0))="BLANK"),IF(INDEX('Census Input Tab'!$O$33:$O$517,MATCH(ROW()-3,'Census Input Tab'!$Z$33:$Z$517,0))="NO","Missing Data","BLANK"),INDEX('Census Input Tab'!$D$33:$D$517,MATCH(ROW()-3,'Census Input Tab'!$Z$33:$Z$517,0))))</f>
        <v/>
      </c>
      <c r="E167" s="77" t="str">
        <f>IF(ROW()-3&gt;MAX('Census Input Tab'!$Z$33:$Z$517),"",IF(OR(INDEX('Census Input Tab'!$O$33:$O$517,MATCH(ROW()-3,'Census Input Tab'!$Z$33:$Z$517,0))="NO",INDEX('Census Input Tab'!$O$33:$O$517,MATCH(ROW()-3,'Census Input Tab'!$Z$33:$Z$517,0))="BLANK"),IF(INDEX('Census Input Tab'!$O$33:$O$517,MATCH(ROW()-3,'Census Input Tab'!$Z$33:$Z$517,0))="NO","Missing Data","BLANK"),INDEX('Census Input Tab'!$E$33:$E$517,MATCH(ROW()-3,'Census Input Tab'!$Z$33:$Z$517,0))))</f>
        <v/>
      </c>
      <c r="F167" s="78" t="str">
        <f>IF(ROW()-3&gt;MAX('Census Input Tab'!$Z$33:$Z$517),"",IF(OR(INDEX('Census Input Tab'!$O$33:$O$517,MATCH(ROW()-3,'Census Input Tab'!$Z$33:$Z$517,0))="NO",INDEX('Census Input Tab'!$O$33:$O$517,MATCH(ROW()-3,'Census Input Tab'!$Z$33:$Z$517,0))="BLANK"),IF(INDEX('Census Input Tab'!$O$33:$O$517,MATCH(ROW()-3,'Census Input Tab'!$Z$33:$Z$517,0))="NO","Missing Data","BLANK"),IF(INDEX('Census Input Tab'!$H$33:$H$517,MATCH(ROW()-3,'Census Input Tab'!$Z$33:$Z$517,0))="EE",1,0)))</f>
        <v/>
      </c>
    </row>
    <row r="168" spans="1:6">
      <c r="A168" s="79" t="str">
        <f>IF(ROW()-3&gt;MAX('Census Input Tab'!$Z$33:$Z$517),"",IF(OR(INDEX('Census Input Tab'!$O$33:$O$517,MATCH(ROW()-3,'Census Input Tab'!$Z$33:$Z$517,0))="NO",INDEX('Census Input Tab'!$O$33:$O$517,MATCH(ROW()-3,'Census Input Tab'!$Z$33:$Z$517,0))="BLANK"),IF(INDEX('Census Input Tab'!$O$33:$O$517,MATCH(ROW()-3,'Census Input Tab'!$Z$33:$Z$517,0))="NO","Missing Data","BLANK"),INDEX('Census Input Tab'!$A$33:$A$517,MATCH(ROW()-3,'Census Input Tab'!$Z$33:$Z$517,0))))</f>
        <v/>
      </c>
      <c r="B168"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Tab'!$B$33:$B$517,MATCH(ROW()-3,'Census Input Tab'!$Z$33:$Z$517,0))))</f>
        <v/>
      </c>
      <c r="C168"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Tab'!$C$33:$C$517,MATCH(ROW()-3,'Census Input Tab'!$Z$33:$Z$517,0))))</f>
        <v/>
      </c>
      <c r="D168" s="76" t="str">
        <f>IF(ROW()-3&gt;MAX('Census Input Tab'!$Z$33:$Z$517),"",IF(OR(INDEX('Census Input Tab'!$O$33:$O$517,MATCH(ROW()-3,'Census Input Tab'!$Z$33:$Z$517,0))="NO",INDEX('Census Input Tab'!$O$33:$O$517,MATCH(ROW()-3,'Census Input Tab'!$Z$33:$Z$517,0))="BLANK"),IF(INDEX('Census Input Tab'!$O$33:$O$517,MATCH(ROW()-3,'Census Input Tab'!$Z$33:$Z$517,0))="NO","Missing Data","BLANK"),INDEX('Census Input Tab'!$D$33:$D$517,MATCH(ROW()-3,'Census Input Tab'!$Z$33:$Z$517,0))))</f>
        <v/>
      </c>
      <c r="E168" s="77" t="str">
        <f>IF(ROW()-3&gt;MAX('Census Input Tab'!$Z$33:$Z$517),"",IF(OR(INDEX('Census Input Tab'!$O$33:$O$517,MATCH(ROW()-3,'Census Input Tab'!$Z$33:$Z$517,0))="NO",INDEX('Census Input Tab'!$O$33:$O$517,MATCH(ROW()-3,'Census Input Tab'!$Z$33:$Z$517,0))="BLANK"),IF(INDEX('Census Input Tab'!$O$33:$O$517,MATCH(ROW()-3,'Census Input Tab'!$Z$33:$Z$517,0))="NO","Missing Data","BLANK"),INDEX('Census Input Tab'!$E$33:$E$517,MATCH(ROW()-3,'Census Input Tab'!$Z$33:$Z$517,0))))</f>
        <v/>
      </c>
      <c r="F168" s="78" t="str">
        <f>IF(ROW()-3&gt;MAX('Census Input Tab'!$Z$33:$Z$517),"",IF(OR(INDEX('Census Input Tab'!$O$33:$O$517,MATCH(ROW()-3,'Census Input Tab'!$Z$33:$Z$517,0))="NO",INDEX('Census Input Tab'!$O$33:$O$517,MATCH(ROW()-3,'Census Input Tab'!$Z$33:$Z$517,0))="BLANK"),IF(INDEX('Census Input Tab'!$O$33:$O$517,MATCH(ROW()-3,'Census Input Tab'!$Z$33:$Z$517,0))="NO","Missing Data","BLANK"),IF(INDEX('Census Input Tab'!$H$33:$H$517,MATCH(ROW()-3,'Census Input Tab'!$Z$33:$Z$517,0))="EE",1,0)))</f>
        <v/>
      </c>
    </row>
    <row r="169" spans="1:6">
      <c r="A169" s="79" t="str">
        <f>IF(ROW()-3&gt;MAX('Census Input Tab'!$Z$33:$Z$517),"",IF(OR(INDEX('Census Input Tab'!$O$33:$O$517,MATCH(ROW()-3,'Census Input Tab'!$Z$33:$Z$517,0))="NO",INDEX('Census Input Tab'!$O$33:$O$517,MATCH(ROW()-3,'Census Input Tab'!$Z$33:$Z$517,0))="BLANK"),IF(INDEX('Census Input Tab'!$O$33:$O$517,MATCH(ROW()-3,'Census Input Tab'!$Z$33:$Z$517,0))="NO","Missing Data","BLANK"),INDEX('Census Input Tab'!$A$33:$A$517,MATCH(ROW()-3,'Census Input Tab'!$Z$33:$Z$517,0))))</f>
        <v/>
      </c>
      <c r="B169"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Tab'!$B$33:$B$517,MATCH(ROW()-3,'Census Input Tab'!$Z$33:$Z$517,0))))</f>
        <v/>
      </c>
      <c r="C169"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Tab'!$C$33:$C$517,MATCH(ROW()-3,'Census Input Tab'!$Z$33:$Z$517,0))))</f>
        <v/>
      </c>
      <c r="D169" s="76" t="str">
        <f>IF(ROW()-3&gt;MAX('Census Input Tab'!$Z$33:$Z$517),"",IF(OR(INDEX('Census Input Tab'!$O$33:$O$517,MATCH(ROW()-3,'Census Input Tab'!$Z$33:$Z$517,0))="NO",INDEX('Census Input Tab'!$O$33:$O$517,MATCH(ROW()-3,'Census Input Tab'!$Z$33:$Z$517,0))="BLANK"),IF(INDEX('Census Input Tab'!$O$33:$O$517,MATCH(ROW()-3,'Census Input Tab'!$Z$33:$Z$517,0))="NO","Missing Data","BLANK"),INDEX('Census Input Tab'!$D$33:$D$517,MATCH(ROW()-3,'Census Input Tab'!$Z$33:$Z$517,0))))</f>
        <v/>
      </c>
      <c r="E169" s="77" t="str">
        <f>IF(ROW()-3&gt;MAX('Census Input Tab'!$Z$33:$Z$517),"",IF(OR(INDEX('Census Input Tab'!$O$33:$O$517,MATCH(ROW()-3,'Census Input Tab'!$Z$33:$Z$517,0))="NO",INDEX('Census Input Tab'!$O$33:$O$517,MATCH(ROW()-3,'Census Input Tab'!$Z$33:$Z$517,0))="BLANK"),IF(INDEX('Census Input Tab'!$O$33:$O$517,MATCH(ROW()-3,'Census Input Tab'!$Z$33:$Z$517,0))="NO","Missing Data","BLANK"),INDEX('Census Input Tab'!$E$33:$E$517,MATCH(ROW()-3,'Census Input Tab'!$Z$33:$Z$517,0))))</f>
        <v/>
      </c>
      <c r="F169" s="78" t="str">
        <f>IF(ROW()-3&gt;MAX('Census Input Tab'!$Z$33:$Z$517),"",IF(OR(INDEX('Census Input Tab'!$O$33:$O$517,MATCH(ROW()-3,'Census Input Tab'!$Z$33:$Z$517,0))="NO",INDEX('Census Input Tab'!$O$33:$O$517,MATCH(ROW()-3,'Census Input Tab'!$Z$33:$Z$517,0))="BLANK"),IF(INDEX('Census Input Tab'!$O$33:$O$517,MATCH(ROW()-3,'Census Input Tab'!$Z$33:$Z$517,0))="NO","Missing Data","BLANK"),IF(INDEX('Census Input Tab'!$H$33:$H$517,MATCH(ROW()-3,'Census Input Tab'!$Z$33:$Z$517,0))="EE",1,0)))</f>
        <v/>
      </c>
    </row>
    <row r="170" spans="1:6">
      <c r="A170" s="79" t="str">
        <f>IF(ROW()-3&gt;MAX('Census Input Tab'!$Z$33:$Z$517),"",IF(OR(INDEX('Census Input Tab'!$O$33:$O$517,MATCH(ROW()-3,'Census Input Tab'!$Z$33:$Z$517,0))="NO",INDEX('Census Input Tab'!$O$33:$O$517,MATCH(ROW()-3,'Census Input Tab'!$Z$33:$Z$517,0))="BLANK"),IF(INDEX('Census Input Tab'!$O$33:$O$517,MATCH(ROW()-3,'Census Input Tab'!$Z$33:$Z$517,0))="NO","Missing Data","BLANK"),INDEX('Census Input Tab'!$A$33:$A$517,MATCH(ROW()-3,'Census Input Tab'!$Z$33:$Z$517,0))))</f>
        <v/>
      </c>
      <c r="B170"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Tab'!$B$33:$B$517,MATCH(ROW()-3,'Census Input Tab'!$Z$33:$Z$517,0))))</f>
        <v/>
      </c>
      <c r="C170"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Tab'!$C$33:$C$517,MATCH(ROW()-3,'Census Input Tab'!$Z$33:$Z$517,0))))</f>
        <v/>
      </c>
      <c r="D170" s="76" t="str">
        <f>IF(ROW()-3&gt;MAX('Census Input Tab'!$Z$33:$Z$517),"",IF(OR(INDEX('Census Input Tab'!$O$33:$O$517,MATCH(ROW()-3,'Census Input Tab'!$Z$33:$Z$517,0))="NO",INDEX('Census Input Tab'!$O$33:$O$517,MATCH(ROW()-3,'Census Input Tab'!$Z$33:$Z$517,0))="BLANK"),IF(INDEX('Census Input Tab'!$O$33:$O$517,MATCH(ROW()-3,'Census Input Tab'!$Z$33:$Z$517,0))="NO","Missing Data","BLANK"),INDEX('Census Input Tab'!$D$33:$D$517,MATCH(ROW()-3,'Census Input Tab'!$Z$33:$Z$517,0))))</f>
        <v/>
      </c>
      <c r="E170" s="77" t="str">
        <f>IF(ROW()-3&gt;MAX('Census Input Tab'!$Z$33:$Z$517),"",IF(OR(INDEX('Census Input Tab'!$O$33:$O$517,MATCH(ROW()-3,'Census Input Tab'!$Z$33:$Z$517,0))="NO",INDEX('Census Input Tab'!$O$33:$O$517,MATCH(ROW()-3,'Census Input Tab'!$Z$33:$Z$517,0))="BLANK"),IF(INDEX('Census Input Tab'!$O$33:$O$517,MATCH(ROW()-3,'Census Input Tab'!$Z$33:$Z$517,0))="NO","Missing Data","BLANK"),INDEX('Census Input Tab'!$E$33:$E$517,MATCH(ROW()-3,'Census Input Tab'!$Z$33:$Z$517,0))))</f>
        <v/>
      </c>
      <c r="F170" s="78" t="str">
        <f>IF(ROW()-3&gt;MAX('Census Input Tab'!$Z$33:$Z$517),"",IF(OR(INDEX('Census Input Tab'!$O$33:$O$517,MATCH(ROW()-3,'Census Input Tab'!$Z$33:$Z$517,0))="NO",INDEX('Census Input Tab'!$O$33:$O$517,MATCH(ROW()-3,'Census Input Tab'!$Z$33:$Z$517,0))="BLANK"),IF(INDEX('Census Input Tab'!$O$33:$O$517,MATCH(ROW()-3,'Census Input Tab'!$Z$33:$Z$517,0))="NO","Missing Data","BLANK"),IF(INDEX('Census Input Tab'!$H$33:$H$517,MATCH(ROW()-3,'Census Input Tab'!$Z$33:$Z$517,0))="EE",1,0)))</f>
        <v/>
      </c>
    </row>
    <row r="171" spans="1:6">
      <c r="A171" s="79" t="str">
        <f>IF(ROW()-3&gt;MAX('Census Input Tab'!$Z$33:$Z$517),"",IF(OR(INDEX('Census Input Tab'!$O$33:$O$517,MATCH(ROW()-3,'Census Input Tab'!$Z$33:$Z$517,0))="NO",INDEX('Census Input Tab'!$O$33:$O$517,MATCH(ROW()-3,'Census Input Tab'!$Z$33:$Z$517,0))="BLANK"),IF(INDEX('Census Input Tab'!$O$33:$O$517,MATCH(ROW()-3,'Census Input Tab'!$Z$33:$Z$517,0))="NO","Missing Data","BLANK"),INDEX('Census Input Tab'!$A$33:$A$517,MATCH(ROW()-3,'Census Input Tab'!$Z$33:$Z$517,0))))</f>
        <v/>
      </c>
      <c r="B171"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Tab'!$B$33:$B$517,MATCH(ROW()-3,'Census Input Tab'!$Z$33:$Z$517,0))))</f>
        <v/>
      </c>
      <c r="C171"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Tab'!$C$33:$C$517,MATCH(ROW()-3,'Census Input Tab'!$Z$33:$Z$517,0))))</f>
        <v/>
      </c>
      <c r="D171" s="76" t="str">
        <f>IF(ROW()-3&gt;MAX('Census Input Tab'!$Z$33:$Z$517),"",IF(OR(INDEX('Census Input Tab'!$O$33:$O$517,MATCH(ROW()-3,'Census Input Tab'!$Z$33:$Z$517,0))="NO",INDEX('Census Input Tab'!$O$33:$O$517,MATCH(ROW()-3,'Census Input Tab'!$Z$33:$Z$517,0))="BLANK"),IF(INDEX('Census Input Tab'!$O$33:$O$517,MATCH(ROW()-3,'Census Input Tab'!$Z$33:$Z$517,0))="NO","Missing Data","BLANK"),INDEX('Census Input Tab'!$D$33:$D$517,MATCH(ROW()-3,'Census Input Tab'!$Z$33:$Z$517,0))))</f>
        <v/>
      </c>
      <c r="E171" s="77" t="str">
        <f>IF(ROW()-3&gt;MAX('Census Input Tab'!$Z$33:$Z$517),"",IF(OR(INDEX('Census Input Tab'!$O$33:$O$517,MATCH(ROW()-3,'Census Input Tab'!$Z$33:$Z$517,0))="NO",INDEX('Census Input Tab'!$O$33:$O$517,MATCH(ROW()-3,'Census Input Tab'!$Z$33:$Z$517,0))="BLANK"),IF(INDEX('Census Input Tab'!$O$33:$O$517,MATCH(ROW()-3,'Census Input Tab'!$Z$33:$Z$517,0))="NO","Missing Data","BLANK"),INDEX('Census Input Tab'!$E$33:$E$517,MATCH(ROW()-3,'Census Input Tab'!$Z$33:$Z$517,0))))</f>
        <v/>
      </c>
      <c r="F171" s="78" t="str">
        <f>IF(ROW()-3&gt;MAX('Census Input Tab'!$Z$33:$Z$517),"",IF(OR(INDEX('Census Input Tab'!$O$33:$O$517,MATCH(ROW()-3,'Census Input Tab'!$Z$33:$Z$517,0))="NO",INDEX('Census Input Tab'!$O$33:$O$517,MATCH(ROW()-3,'Census Input Tab'!$Z$33:$Z$517,0))="BLANK"),IF(INDEX('Census Input Tab'!$O$33:$O$517,MATCH(ROW()-3,'Census Input Tab'!$Z$33:$Z$517,0))="NO","Missing Data","BLANK"),IF(INDEX('Census Input Tab'!$H$33:$H$517,MATCH(ROW()-3,'Census Input Tab'!$Z$33:$Z$517,0))="EE",1,0)))</f>
        <v/>
      </c>
    </row>
    <row r="172" spans="1:6">
      <c r="A172" s="79" t="str">
        <f>IF(ROW()-3&gt;MAX('Census Input Tab'!$Z$33:$Z$517),"",IF(OR(INDEX('Census Input Tab'!$O$33:$O$517,MATCH(ROW()-3,'Census Input Tab'!$Z$33:$Z$517,0))="NO",INDEX('Census Input Tab'!$O$33:$O$517,MATCH(ROW()-3,'Census Input Tab'!$Z$33:$Z$517,0))="BLANK"),IF(INDEX('Census Input Tab'!$O$33:$O$517,MATCH(ROW()-3,'Census Input Tab'!$Z$33:$Z$517,0))="NO","Missing Data","BLANK"),INDEX('Census Input Tab'!$A$33:$A$517,MATCH(ROW()-3,'Census Input Tab'!$Z$33:$Z$517,0))))</f>
        <v/>
      </c>
      <c r="B172"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Tab'!$B$33:$B$517,MATCH(ROW()-3,'Census Input Tab'!$Z$33:$Z$517,0))))</f>
        <v/>
      </c>
      <c r="C172"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Tab'!$C$33:$C$517,MATCH(ROW()-3,'Census Input Tab'!$Z$33:$Z$517,0))))</f>
        <v/>
      </c>
      <c r="D172" s="76" t="str">
        <f>IF(ROW()-3&gt;MAX('Census Input Tab'!$Z$33:$Z$517),"",IF(OR(INDEX('Census Input Tab'!$O$33:$O$517,MATCH(ROW()-3,'Census Input Tab'!$Z$33:$Z$517,0))="NO",INDEX('Census Input Tab'!$O$33:$O$517,MATCH(ROW()-3,'Census Input Tab'!$Z$33:$Z$517,0))="BLANK"),IF(INDEX('Census Input Tab'!$O$33:$O$517,MATCH(ROW()-3,'Census Input Tab'!$Z$33:$Z$517,0))="NO","Missing Data","BLANK"),INDEX('Census Input Tab'!$D$33:$D$517,MATCH(ROW()-3,'Census Input Tab'!$Z$33:$Z$517,0))))</f>
        <v/>
      </c>
      <c r="E172" s="77" t="str">
        <f>IF(ROW()-3&gt;MAX('Census Input Tab'!$Z$33:$Z$517),"",IF(OR(INDEX('Census Input Tab'!$O$33:$O$517,MATCH(ROW()-3,'Census Input Tab'!$Z$33:$Z$517,0))="NO",INDEX('Census Input Tab'!$O$33:$O$517,MATCH(ROW()-3,'Census Input Tab'!$Z$33:$Z$517,0))="BLANK"),IF(INDEX('Census Input Tab'!$O$33:$O$517,MATCH(ROW()-3,'Census Input Tab'!$Z$33:$Z$517,0))="NO","Missing Data","BLANK"),INDEX('Census Input Tab'!$E$33:$E$517,MATCH(ROW()-3,'Census Input Tab'!$Z$33:$Z$517,0))))</f>
        <v/>
      </c>
      <c r="F172" s="78" t="str">
        <f>IF(ROW()-3&gt;MAX('Census Input Tab'!$Z$33:$Z$517),"",IF(OR(INDEX('Census Input Tab'!$O$33:$O$517,MATCH(ROW()-3,'Census Input Tab'!$Z$33:$Z$517,0))="NO",INDEX('Census Input Tab'!$O$33:$O$517,MATCH(ROW()-3,'Census Input Tab'!$Z$33:$Z$517,0))="BLANK"),IF(INDEX('Census Input Tab'!$O$33:$O$517,MATCH(ROW()-3,'Census Input Tab'!$Z$33:$Z$517,0))="NO","Missing Data","BLANK"),IF(INDEX('Census Input Tab'!$H$33:$H$517,MATCH(ROW()-3,'Census Input Tab'!$Z$33:$Z$517,0))="EE",1,0)))</f>
        <v/>
      </c>
    </row>
    <row r="173" spans="1:6">
      <c r="A173" s="79" t="str">
        <f>IF(ROW()-3&gt;MAX('Census Input Tab'!$Z$33:$Z$517),"",IF(OR(INDEX('Census Input Tab'!$O$33:$O$517,MATCH(ROW()-3,'Census Input Tab'!$Z$33:$Z$517,0))="NO",INDEX('Census Input Tab'!$O$33:$O$517,MATCH(ROW()-3,'Census Input Tab'!$Z$33:$Z$517,0))="BLANK"),IF(INDEX('Census Input Tab'!$O$33:$O$517,MATCH(ROW()-3,'Census Input Tab'!$Z$33:$Z$517,0))="NO","Missing Data","BLANK"),INDEX('Census Input Tab'!$A$33:$A$517,MATCH(ROW()-3,'Census Input Tab'!$Z$33:$Z$517,0))))</f>
        <v/>
      </c>
      <c r="B173"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Tab'!$B$33:$B$517,MATCH(ROW()-3,'Census Input Tab'!$Z$33:$Z$517,0))))</f>
        <v/>
      </c>
      <c r="C173"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Tab'!$C$33:$C$517,MATCH(ROW()-3,'Census Input Tab'!$Z$33:$Z$517,0))))</f>
        <v/>
      </c>
      <c r="D173" s="76" t="str">
        <f>IF(ROW()-3&gt;MAX('Census Input Tab'!$Z$33:$Z$517),"",IF(OR(INDEX('Census Input Tab'!$O$33:$O$517,MATCH(ROW()-3,'Census Input Tab'!$Z$33:$Z$517,0))="NO",INDEX('Census Input Tab'!$O$33:$O$517,MATCH(ROW()-3,'Census Input Tab'!$Z$33:$Z$517,0))="BLANK"),IF(INDEX('Census Input Tab'!$O$33:$O$517,MATCH(ROW()-3,'Census Input Tab'!$Z$33:$Z$517,0))="NO","Missing Data","BLANK"),INDEX('Census Input Tab'!$D$33:$D$517,MATCH(ROW()-3,'Census Input Tab'!$Z$33:$Z$517,0))))</f>
        <v/>
      </c>
      <c r="E173" s="77" t="str">
        <f>IF(ROW()-3&gt;MAX('Census Input Tab'!$Z$33:$Z$517),"",IF(OR(INDEX('Census Input Tab'!$O$33:$O$517,MATCH(ROW()-3,'Census Input Tab'!$Z$33:$Z$517,0))="NO",INDEX('Census Input Tab'!$O$33:$O$517,MATCH(ROW()-3,'Census Input Tab'!$Z$33:$Z$517,0))="BLANK"),IF(INDEX('Census Input Tab'!$O$33:$O$517,MATCH(ROW()-3,'Census Input Tab'!$Z$33:$Z$517,0))="NO","Missing Data","BLANK"),INDEX('Census Input Tab'!$E$33:$E$517,MATCH(ROW()-3,'Census Input Tab'!$Z$33:$Z$517,0))))</f>
        <v/>
      </c>
      <c r="F173" s="78" t="str">
        <f>IF(ROW()-3&gt;MAX('Census Input Tab'!$Z$33:$Z$517),"",IF(OR(INDEX('Census Input Tab'!$O$33:$O$517,MATCH(ROW()-3,'Census Input Tab'!$Z$33:$Z$517,0))="NO",INDEX('Census Input Tab'!$O$33:$O$517,MATCH(ROW()-3,'Census Input Tab'!$Z$33:$Z$517,0))="BLANK"),IF(INDEX('Census Input Tab'!$O$33:$O$517,MATCH(ROW()-3,'Census Input Tab'!$Z$33:$Z$517,0))="NO","Missing Data","BLANK"),IF(INDEX('Census Input Tab'!$H$33:$H$517,MATCH(ROW()-3,'Census Input Tab'!$Z$33:$Z$517,0))="EE",1,0)))</f>
        <v/>
      </c>
    </row>
    <row r="174" spans="1:6">
      <c r="A174" s="79" t="str">
        <f>IF(ROW()-3&gt;MAX('Census Input Tab'!$Z$33:$Z$517),"",IF(OR(INDEX('Census Input Tab'!$O$33:$O$517,MATCH(ROW()-3,'Census Input Tab'!$Z$33:$Z$517,0))="NO",INDEX('Census Input Tab'!$O$33:$O$517,MATCH(ROW()-3,'Census Input Tab'!$Z$33:$Z$517,0))="BLANK"),IF(INDEX('Census Input Tab'!$O$33:$O$517,MATCH(ROW()-3,'Census Input Tab'!$Z$33:$Z$517,0))="NO","Missing Data","BLANK"),INDEX('Census Input Tab'!$A$33:$A$517,MATCH(ROW()-3,'Census Input Tab'!$Z$33:$Z$517,0))))</f>
        <v/>
      </c>
      <c r="B174"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Tab'!$B$33:$B$517,MATCH(ROW()-3,'Census Input Tab'!$Z$33:$Z$517,0))))</f>
        <v/>
      </c>
      <c r="C174"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Tab'!$C$33:$C$517,MATCH(ROW()-3,'Census Input Tab'!$Z$33:$Z$517,0))))</f>
        <v/>
      </c>
      <c r="D174" s="76" t="str">
        <f>IF(ROW()-3&gt;MAX('Census Input Tab'!$Z$33:$Z$517),"",IF(OR(INDEX('Census Input Tab'!$O$33:$O$517,MATCH(ROW()-3,'Census Input Tab'!$Z$33:$Z$517,0))="NO",INDEX('Census Input Tab'!$O$33:$O$517,MATCH(ROW()-3,'Census Input Tab'!$Z$33:$Z$517,0))="BLANK"),IF(INDEX('Census Input Tab'!$O$33:$O$517,MATCH(ROW()-3,'Census Input Tab'!$Z$33:$Z$517,0))="NO","Missing Data","BLANK"),INDEX('Census Input Tab'!$D$33:$D$517,MATCH(ROW()-3,'Census Input Tab'!$Z$33:$Z$517,0))))</f>
        <v/>
      </c>
      <c r="E174" s="77" t="str">
        <f>IF(ROW()-3&gt;MAX('Census Input Tab'!$Z$33:$Z$517),"",IF(OR(INDEX('Census Input Tab'!$O$33:$O$517,MATCH(ROW()-3,'Census Input Tab'!$Z$33:$Z$517,0))="NO",INDEX('Census Input Tab'!$O$33:$O$517,MATCH(ROW()-3,'Census Input Tab'!$Z$33:$Z$517,0))="BLANK"),IF(INDEX('Census Input Tab'!$O$33:$O$517,MATCH(ROW()-3,'Census Input Tab'!$Z$33:$Z$517,0))="NO","Missing Data","BLANK"),INDEX('Census Input Tab'!$E$33:$E$517,MATCH(ROW()-3,'Census Input Tab'!$Z$33:$Z$517,0))))</f>
        <v/>
      </c>
      <c r="F174" s="78" t="str">
        <f>IF(ROW()-3&gt;MAX('Census Input Tab'!$Z$33:$Z$517),"",IF(OR(INDEX('Census Input Tab'!$O$33:$O$517,MATCH(ROW()-3,'Census Input Tab'!$Z$33:$Z$517,0))="NO",INDEX('Census Input Tab'!$O$33:$O$517,MATCH(ROW()-3,'Census Input Tab'!$Z$33:$Z$517,0))="BLANK"),IF(INDEX('Census Input Tab'!$O$33:$O$517,MATCH(ROW()-3,'Census Input Tab'!$Z$33:$Z$517,0))="NO","Missing Data","BLANK"),IF(INDEX('Census Input Tab'!$H$33:$H$517,MATCH(ROW()-3,'Census Input Tab'!$Z$33:$Z$517,0))="EE",1,0)))</f>
        <v/>
      </c>
    </row>
    <row r="175" spans="1:6">
      <c r="A175" s="79" t="str">
        <f>IF(ROW()-3&gt;MAX('Census Input Tab'!$Z$33:$Z$517),"",IF(OR(INDEX('Census Input Tab'!$O$33:$O$517,MATCH(ROW()-3,'Census Input Tab'!$Z$33:$Z$517,0))="NO",INDEX('Census Input Tab'!$O$33:$O$517,MATCH(ROW()-3,'Census Input Tab'!$Z$33:$Z$517,0))="BLANK"),IF(INDEX('Census Input Tab'!$O$33:$O$517,MATCH(ROW()-3,'Census Input Tab'!$Z$33:$Z$517,0))="NO","Missing Data","BLANK"),INDEX('Census Input Tab'!$A$33:$A$517,MATCH(ROW()-3,'Census Input Tab'!$Z$33:$Z$517,0))))</f>
        <v/>
      </c>
      <c r="B175"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Tab'!$B$33:$B$517,MATCH(ROW()-3,'Census Input Tab'!$Z$33:$Z$517,0))))</f>
        <v/>
      </c>
      <c r="C175"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Tab'!$C$33:$C$517,MATCH(ROW()-3,'Census Input Tab'!$Z$33:$Z$517,0))))</f>
        <v/>
      </c>
      <c r="D175" s="76" t="str">
        <f>IF(ROW()-3&gt;MAX('Census Input Tab'!$Z$33:$Z$517),"",IF(OR(INDEX('Census Input Tab'!$O$33:$O$517,MATCH(ROW()-3,'Census Input Tab'!$Z$33:$Z$517,0))="NO",INDEX('Census Input Tab'!$O$33:$O$517,MATCH(ROW()-3,'Census Input Tab'!$Z$33:$Z$517,0))="BLANK"),IF(INDEX('Census Input Tab'!$O$33:$O$517,MATCH(ROW()-3,'Census Input Tab'!$Z$33:$Z$517,0))="NO","Missing Data","BLANK"),INDEX('Census Input Tab'!$D$33:$D$517,MATCH(ROW()-3,'Census Input Tab'!$Z$33:$Z$517,0))))</f>
        <v/>
      </c>
      <c r="E175" s="77" t="str">
        <f>IF(ROW()-3&gt;MAX('Census Input Tab'!$Z$33:$Z$517),"",IF(OR(INDEX('Census Input Tab'!$O$33:$O$517,MATCH(ROW()-3,'Census Input Tab'!$Z$33:$Z$517,0))="NO",INDEX('Census Input Tab'!$O$33:$O$517,MATCH(ROW()-3,'Census Input Tab'!$Z$33:$Z$517,0))="BLANK"),IF(INDEX('Census Input Tab'!$O$33:$O$517,MATCH(ROW()-3,'Census Input Tab'!$Z$33:$Z$517,0))="NO","Missing Data","BLANK"),INDEX('Census Input Tab'!$E$33:$E$517,MATCH(ROW()-3,'Census Input Tab'!$Z$33:$Z$517,0))))</f>
        <v/>
      </c>
      <c r="F175" s="78" t="str">
        <f>IF(ROW()-3&gt;MAX('Census Input Tab'!$Z$33:$Z$517),"",IF(OR(INDEX('Census Input Tab'!$O$33:$O$517,MATCH(ROW()-3,'Census Input Tab'!$Z$33:$Z$517,0))="NO",INDEX('Census Input Tab'!$O$33:$O$517,MATCH(ROW()-3,'Census Input Tab'!$Z$33:$Z$517,0))="BLANK"),IF(INDEX('Census Input Tab'!$O$33:$O$517,MATCH(ROW()-3,'Census Input Tab'!$Z$33:$Z$517,0))="NO","Missing Data","BLANK"),IF(INDEX('Census Input Tab'!$H$33:$H$517,MATCH(ROW()-3,'Census Input Tab'!$Z$33:$Z$517,0))="EE",1,0)))</f>
        <v/>
      </c>
    </row>
    <row r="176" spans="1:6">
      <c r="A176" s="79" t="str">
        <f>IF(ROW()-3&gt;MAX('Census Input Tab'!$Z$33:$Z$517),"",IF(OR(INDEX('Census Input Tab'!$O$33:$O$517,MATCH(ROW()-3,'Census Input Tab'!$Z$33:$Z$517,0))="NO",INDEX('Census Input Tab'!$O$33:$O$517,MATCH(ROW()-3,'Census Input Tab'!$Z$33:$Z$517,0))="BLANK"),IF(INDEX('Census Input Tab'!$O$33:$O$517,MATCH(ROW()-3,'Census Input Tab'!$Z$33:$Z$517,0))="NO","Missing Data","BLANK"),INDEX('Census Input Tab'!$A$33:$A$517,MATCH(ROW()-3,'Census Input Tab'!$Z$33:$Z$517,0))))</f>
        <v/>
      </c>
      <c r="B176"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Tab'!$B$33:$B$517,MATCH(ROW()-3,'Census Input Tab'!$Z$33:$Z$517,0))))</f>
        <v/>
      </c>
      <c r="C176"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Tab'!$C$33:$C$517,MATCH(ROW()-3,'Census Input Tab'!$Z$33:$Z$517,0))))</f>
        <v/>
      </c>
      <c r="D176" s="76" t="str">
        <f>IF(ROW()-3&gt;MAX('Census Input Tab'!$Z$33:$Z$517),"",IF(OR(INDEX('Census Input Tab'!$O$33:$O$517,MATCH(ROW()-3,'Census Input Tab'!$Z$33:$Z$517,0))="NO",INDEX('Census Input Tab'!$O$33:$O$517,MATCH(ROW()-3,'Census Input Tab'!$Z$33:$Z$517,0))="BLANK"),IF(INDEX('Census Input Tab'!$O$33:$O$517,MATCH(ROW()-3,'Census Input Tab'!$Z$33:$Z$517,0))="NO","Missing Data","BLANK"),INDEX('Census Input Tab'!$D$33:$D$517,MATCH(ROW()-3,'Census Input Tab'!$Z$33:$Z$517,0))))</f>
        <v/>
      </c>
      <c r="E176" s="77" t="str">
        <f>IF(ROW()-3&gt;MAX('Census Input Tab'!$Z$33:$Z$517),"",IF(OR(INDEX('Census Input Tab'!$O$33:$O$517,MATCH(ROW()-3,'Census Input Tab'!$Z$33:$Z$517,0))="NO",INDEX('Census Input Tab'!$O$33:$O$517,MATCH(ROW()-3,'Census Input Tab'!$Z$33:$Z$517,0))="BLANK"),IF(INDEX('Census Input Tab'!$O$33:$O$517,MATCH(ROW()-3,'Census Input Tab'!$Z$33:$Z$517,0))="NO","Missing Data","BLANK"),INDEX('Census Input Tab'!$E$33:$E$517,MATCH(ROW()-3,'Census Input Tab'!$Z$33:$Z$517,0))))</f>
        <v/>
      </c>
      <c r="F176" s="78" t="str">
        <f>IF(ROW()-3&gt;MAX('Census Input Tab'!$Z$33:$Z$517),"",IF(OR(INDEX('Census Input Tab'!$O$33:$O$517,MATCH(ROW()-3,'Census Input Tab'!$Z$33:$Z$517,0))="NO",INDEX('Census Input Tab'!$O$33:$O$517,MATCH(ROW()-3,'Census Input Tab'!$Z$33:$Z$517,0))="BLANK"),IF(INDEX('Census Input Tab'!$O$33:$O$517,MATCH(ROW()-3,'Census Input Tab'!$Z$33:$Z$517,0))="NO","Missing Data","BLANK"),IF(INDEX('Census Input Tab'!$H$33:$H$517,MATCH(ROW()-3,'Census Input Tab'!$Z$33:$Z$517,0))="EE",1,0)))</f>
        <v/>
      </c>
    </row>
    <row r="177" spans="1:6">
      <c r="A177" s="79" t="str">
        <f>IF(ROW()-3&gt;MAX('Census Input Tab'!$Z$33:$Z$517),"",IF(OR(INDEX('Census Input Tab'!$O$33:$O$517,MATCH(ROW()-3,'Census Input Tab'!$Z$33:$Z$517,0))="NO",INDEX('Census Input Tab'!$O$33:$O$517,MATCH(ROW()-3,'Census Input Tab'!$Z$33:$Z$517,0))="BLANK"),IF(INDEX('Census Input Tab'!$O$33:$O$517,MATCH(ROW()-3,'Census Input Tab'!$Z$33:$Z$517,0))="NO","Missing Data","BLANK"),INDEX('Census Input Tab'!$A$33:$A$517,MATCH(ROW()-3,'Census Input Tab'!$Z$33:$Z$517,0))))</f>
        <v/>
      </c>
      <c r="B177"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Tab'!$B$33:$B$517,MATCH(ROW()-3,'Census Input Tab'!$Z$33:$Z$517,0))))</f>
        <v/>
      </c>
      <c r="C177"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Tab'!$C$33:$C$517,MATCH(ROW()-3,'Census Input Tab'!$Z$33:$Z$517,0))))</f>
        <v/>
      </c>
      <c r="D177" s="76" t="str">
        <f>IF(ROW()-3&gt;MAX('Census Input Tab'!$Z$33:$Z$517),"",IF(OR(INDEX('Census Input Tab'!$O$33:$O$517,MATCH(ROW()-3,'Census Input Tab'!$Z$33:$Z$517,0))="NO",INDEX('Census Input Tab'!$O$33:$O$517,MATCH(ROW()-3,'Census Input Tab'!$Z$33:$Z$517,0))="BLANK"),IF(INDEX('Census Input Tab'!$O$33:$O$517,MATCH(ROW()-3,'Census Input Tab'!$Z$33:$Z$517,0))="NO","Missing Data","BLANK"),INDEX('Census Input Tab'!$D$33:$D$517,MATCH(ROW()-3,'Census Input Tab'!$Z$33:$Z$517,0))))</f>
        <v/>
      </c>
      <c r="E177" s="77" t="str">
        <f>IF(ROW()-3&gt;MAX('Census Input Tab'!$Z$33:$Z$517),"",IF(OR(INDEX('Census Input Tab'!$O$33:$O$517,MATCH(ROW()-3,'Census Input Tab'!$Z$33:$Z$517,0))="NO",INDEX('Census Input Tab'!$O$33:$O$517,MATCH(ROW()-3,'Census Input Tab'!$Z$33:$Z$517,0))="BLANK"),IF(INDEX('Census Input Tab'!$O$33:$O$517,MATCH(ROW()-3,'Census Input Tab'!$Z$33:$Z$517,0))="NO","Missing Data","BLANK"),INDEX('Census Input Tab'!$E$33:$E$517,MATCH(ROW()-3,'Census Input Tab'!$Z$33:$Z$517,0))))</f>
        <v/>
      </c>
      <c r="F177" s="78" t="str">
        <f>IF(ROW()-3&gt;MAX('Census Input Tab'!$Z$33:$Z$517),"",IF(OR(INDEX('Census Input Tab'!$O$33:$O$517,MATCH(ROW()-3,'Census Input Tab'!$Z$33:$Z$517,0))="NO",INDEX('Census Input Tab'!$O$33:$O$517,MATCH(ROW()-3,'Census Input Tab'!$Z$33:$Z$517,0))="BLANK"),IF(INDEX('Census Input Tab'!$O$33:$O$517,MATCH(ROW()-3,'Census Input Tab'!$Z$33:$Z$517,0))="NO","Missing Data","BLANK"),IF(INDEX('Census Input Tab'!$H$33:$H$517,MATCH(ROW()-3,'Census Input Tab'!$Z$33:$Z$517,0))="EE",1,0)))</f>
        <v/>
      </c>
    </row>
    <row r="178" spans="1:6">
      <c r="A178" s="79" t="str">
        <f>IF(ROW()-3&gt;MAX('Census Input Tab'!$Z$33:$Z$517),"",IF(OR(INDEX('Census Input Tab'!$O$33:$O$517,MATCH(ROW()-3,'Census Input Tab'!$Z$33:$Z$517,0))="NO",INDEX('Census Input Tab'!$O$33:$O$517,MATCH(ROW()-3,'Census Input Tab'!$Z$33:$Z$517,0))="BLANK"),IF(INDEX('Census Input Tab'!$O$33:$O$517,MATCH(ROW()-3,'Census Input Tab'!$Z$33:$Z$517,0))="NO","Missing Data","BLANK"),INDEX('Census Input Tab'!$A$33:$A$517,MATCH(ROW()-3,'Census Input Tab'!$Z$33:$Z$517,0))))</f>
        <v/>
      </c>
      <c r="B178"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Tab'!$B$33:$B$517,MATCH(ROW()-3,'Census Input Tab'!$Z$33:$Z$517,0))))</f>
        <v/>
      </c>
      <c r="C178"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Tab'!$C$33:$C$517,MATCH(ROW()-3,'Census Input Tab'!$Z$33:$Z$517,0))))</f>
        <v/>
      </c>
      <c r="D178" s="76" t="str">
        <f>IF(ROW()-3&gt;MAX('Census Input Tab'!$Z$33:$Z$517),"",IF(OR(INDEX('Census Input Tab'!$O$33:$O$517,MATCH(ROW()-3,'Census Input Tab'!$Z$33:$Z$517,0))="NO",INDEX('Census Input Tab'!$O$33:$O$517,MATCH(ROW()-3,'Census Input Tab'!$Z$33:$Z$517,0))="BLANK"),IF(INDEX('Census Input Tab'!$O$33:$O$517,MATCH(ROW()-3,'Census Input Tab'!$Z$33:$Z$517,0))="NO","Missing Data","BLANK"),INDEX('Census Input Tab'!$D$33:$D$517,MATCH(ROW()-3,'Census Input Tab'!$Z$33:$Z$517,0))))</f>
        <v/>
      </c>
      <c r="E178" s="77" t="str">
        <f>IF(ROW()-3&gt;MAX('Census Input Tab'!$Z$33:$Z$517),"",IF(OR(INDEX('Census Input Tab'!$O$33:$O$517,MATCH(ROW()-3,'Census Input Tab'!$Z$33:$Z$517,0))="NO",INDEX('Census Input Tab'!$O$33:$O$517,MATCH(ROW()-3,'Census Input Tab'!$Z$33:$Z$517,0))="BLANK"),IF(INDEX('Census Input Tab'!$O$33:$O$517,MATCH(ROW()-3,'Census Input Tab'!$Z$33:$Z$517,0))="NO","Missing Data","BLANK"),INDEX('Census Input Tab'!$E$33:$E$517,MATCH(ROW()-3,'Census Input Tab'!$Z$33:$Z$517,0))))</f>
        <v/>
      </c>
      <c r="F178" s="78" t="str">
        <f>IF(ROW()-3&gt;MAX('Census Input Tab'!$Z$33:$Z$517),"",IF(OR(INDEX('Census Input Tab'!$O$33:$O$517,MATCH(ROW()-3,'Census Input Tab'!$Z$33:$Z$517,0))="NO",INDEX('Census Input Tab'!$O$33:$O$517,MATCH(ROW()-3,'Census Input Tab'!$Z$33:$Z$517,0))="BLANK"),IF(INDEX('Census Input Tab'!$O$33:$O$517,MATCH(ROW()-3,'Census Input Tab'!$Z$33:$Z$517,0))="NO","Missing Data","BLANK"),IF(INDEX('Census Input Tab'!$H$33:$H$517,MATCH(ROW()-3,'Census Input Tab'!$Z$33:$Z$517,0))="EE",1,0)))</f>
        <v/>
      </c>
    </row>
    <row r="179" spans="1:6">
      <c r="A179" s="79" t="str">
        <f>IF(ROW()-3&gt;MAX('Census Input Tab'!$Z$33:$Z$517),"",IF(OR(INDEX('Census Input Tab'!$O$33:$O$517,MATCH(ROW()-3,'Census Input Tab'!$Z$33:$Z$517,0))="NO",INDEX('Census Input Tab'!$O$33:$O$517,MATCH(ROW()-3,'Census Input Tab'!$Z$33:$Z$517,0))="BLANK"),IF(INDEX('Census Input Tab'!$O$33:$O$517,MATCH(ROW()-3,'Census Input Tab'!$Z$33:$Z$517,0))="NO","Missing Data","BLANK"),INDEX('Census Input Tab'!$A$33:$A$517,MATCH(ROW()-3,'Census Input Tab'!$Z$33:$Z$517,0))))</f>
        <v/>
      </c>
      <c r="B179"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Tab'!$B$33:$B$517,MATCH(ROW()-3,'Census Input Tab'!$Z$33:$Z$517,0))))</f>
        <v/>
      </c>
      <c r="C179"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Tab'!$C$33:$C$517,MATCH(ROW()-3,'Census Input Tab'!$Z$33:$Z$517,0))))</f>
        <v/>
      </c>
      <c r="D179" s="76" t="str">
        <f>IF(ROW()-3&gt;MAX('Census Input Tab'!$Z$33:$Z$517),"",IF(OR(INDEX('Census Input Tab'!$O$33:$O$517,MATCH(ROW()-3,'Census Input Tab'!$Z$33:$Z$517,0))="NO",INDEX('Census Input Tab'!$O$33:$O$517,MATCH(ROW()-3,'Census Input Tab'!$Z$33:$Z$517,0))="BLANK"),IF(INDEX('Census Input Tab'!$O$33:$O$517,MATCH(ROW()-3,'Census Input Tab'!$Z$33:$Z$517,0))="NO","Missing Data","BLANK"),INDEX('Census Input Tab'!$D$33:$D$517,MATCH(ROW()-3,'Census Input Tab'!$Z$33:$Z$517,0))))</f>
        <v/>
      </c>
      <c r="E179" s="77" t="str">
        <f>IF(ROW()-3&gt;MAX('Census Input Tab'!$Z$33:$Z$517),"",IF(OR(INDEX('Census Input Tab'!$O$33:$O$517,MATCH(ROW()-3,'Census Input Tab'!$Z$33:$Z$517,0))="NO",INDEX('Census Input Tab'!$O$33:$O$517,MATCH(ROW()-3,'Census Input Tab'!$Z$33:$Z$517,0))="BLANK"),IF(INDEX('Census Input Tab'!$O$33:$O$517,MATCH(ROW()-3,'Census Input Tab'!$Z$33:$Z$517,0))="NO","Missing Data","BLANK"),INDEX('Census Input Tab'!$E$33:$E$517,MATCH(ROW()-3,'Census Input Tab'!$Z$33:$Z$517,0))))</f>
        <v/>
      </c>
      <c r="F179" s="78" t="str">
        <f>IF(ROW()-3&gt;MAX('Census Input Tab'!$Z$33:$Z$517),"",IF(OR(INDEX('Census Input Tab'!$O$33:$O$517,MATCH(ROW()-3,'Census Input Tab'!$Z$33:$Z$517,0))="NO",INDEX('Census Input Tab'!$O$33:$O$517,MATCH(ROW()-3,'Census Input Tab'!$Z$33:$Z$517,0))="BLANK"),IF(INDEX('Census Input Tab'!$O$33:$O$517,MATCH(ROW()-3,'Census Input Tab'!$Z$33:$Z$517,0))="NO","Missing Data","BLANK"),IF(INDEX('Census Input Tab'!$H$33:$H$517,MATCH(ROW()-3,'Census Input Tab'!$Z$33:$Z$517,0))="EE",1,0)))</f>
        <v/>
      </c>
    </row>
    <row r="180" spans="1:6">
      <c r="A180" s="79" t="str">
        <f>IF(ROW()-3&gt;MAX('Census Input Tab'!$Z$33:$Z$517),"",IF(OR(INDEX('Census Input Tab'!$O$33:$O$517,MATCH(ROW()-3,'Census Input Tab'!$Z$33:$Z$517,0))="NO",INDEX('Census Input Tab'!$O$33:$O$517,MATCH(ROW()-3,'Census Input Tab'!$Z$33:$Z$517,0))="BLANK"),IF(INDEX('Census Input Tab'!$O$33:$O$517,MATCH(ROW()-3,'Census Input Tab'!$Z$33:$Z$517,0))="NO","Missing Data","BLANK"),INDEX('Census Input Tab'!$A$33:$A$517,MATCH(ROW()-3,'Census Input Tab'!$Z$33:$Z$517,0))))</f>
        <v/>
      </c>
      <c r="B180"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Tab'!$B$33:$B$517,MATCH(ROW()-3,'Census Input Tab'!$Z$33:$Z$517,0))))</f>
        <v/>
      </c>
      <c r="C180"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Tab'!$C$33:$C$517,MATCH(ROW()-3,'Census Input Tab'!$Z$33:$Z$517,0))))</f>
        <v/>
      </c>
      <c r="D180" s="76" t="str">
        <f>IF(ROW()-3&gt;MAX('Census Input Tab'!$Z$33:$Z$517),"",IF(OR(INDEX('Census Input Tab'!$O$33:$O$517,MATCH(ROW()-3,'Census Input Tab'!$Z$33:$Z$517,0))="NO",INDEX('Census Input Tab'!$O$33:$O$517,MATCH(ROW()-3,'Census Input Tab'!$Z$33:$Z$517,0))="BLANK"),IF(INDEX('Census Input Tab'!$O$33:$O$517,MATCH(ROW()-3,'Census Input Tab'!$Z$33:$Z$517,0))="NO","Missing Data","BLANK"),INDEX('Census Input Tab'!$D$33:$D$517,MATCH(ROW()-3,'Census Input Tab'!$Z$33:$Z$517,0))))</f>
        <v/>
      </c>
      <c r="E180" s="77" t="str">
        <f>IF(ROW()-3&gt;MAX('Census Input Tab'!$Z$33:$Z$517),"",IF(OR(INDEX('Census Input Tab'!$O$33:$O$517,MATCH(ROW()-3,'Census Input Tab'!$Z$33:$Z$517,0))="NO",INDEX('Census Input Tab'!$O$33:$O$517,MATCH(ROW()-3,'Census Input Tab'!$Z$33:$Z$517,0))="BLANK"),IF(INDEX('Census Input Tab'!$O$33:$O$517,MATCH(ROW()-3,'Census Input Tab'!$Z$33:$Z$517,0))="NO","Missing Data","BLANK"),INDEX('Census Input Tab'!$E$33:$E$517,MATCH(ROW()-3,'Census Input Tab'!$Z$33:$Z$517,0))))</f>
        <v/>
      </c>
      <c r="F180" s="78" t="str">
        <f>IF(ROW()-3&gt;MAX('Census Input Tab'!$Z$33:$Z$517),"",IF(OR(INDEX('Census Input Tab'!$O$33:$O$517,MATCH(ROW()-3,'Census Input Tab'!$Z$33:$Z$517,0))="NO",INDEX('Census Input Tab'!$O$33:$O$517,MATCH(ROW()-3,'Census Input Tab'!$Z$33:$Z$517,0))="BLANK"),IF(INDEX('Census Input Tab'!$O$33:$O$517,MATCH(ROW()-3,'Census Input Tab'!$Z$33:$Z$517,0))="NO","Missing Data","BLANK"),IF(INDEX('Census Input Tab'!$H$33:$H$517,MATCH(ROW()-3,'Census Input Tab'!$Z$33:$Z$517,0))="EE",1,0)))</f>
        <v/>
      </c>
    </row>
    <row r="181" spans="1:6">
      <c r="A181" s="79" t="str">
        <f>IF(ROW()-3&gt;MAX('Census Input Tab'!$Z$33:$Z$517),"",IF(OR(INDEX('Census Input Tab'!$O$33:$O$517,MATCH(ROW()-3,'Census Input Tab'!$Z$33:$Z$517,0))="NO",INDEX('Census Input Tab'!$O$33:$O$517,MATCH(ROW()-3,'Census Input Tab'!$Z$33:$Z$517,0))="BLANK"),IF(INDEX('Census Input Tab'!$O$33:$O$517,MATCH(ROW()-3,'Census Input Tab'!$Z$33:$Z$517,0))="NO","Missing Data","BLANK"),INDEX('Census Input Tab'!$A$33:$A$517,MATCH(ROW()-3,'Census Input Tab'!$Z$33:$Z$517,0))))</f>
        <v/>
      </c>
      <c r="B181"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Tab'!$B$33:$B$517,MATCH(ROW()-3,'Census Input Tab'!$Z$33:$Z$517,0))))</f>
        <v/>
      </c>
      <c r="C181"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Tab'!$C$33:$C$517,MATCH(ROW()-3,'Census Input Tab'!$Z$33:$Z$517,0))))</f>
        <v/>
      </c>
      <c r="D181" s="76" t="str">
        <f>IF(ROW()-3&gt;MAX('Census Input Tab'!$Z$33:$Z$517),"",IF(OR(INDEX('Census Input Tab'!$O$33:$O$517,MATCH(ROW()-3,'Census Input Tab'!$Z$33:$Z$517,0))="NO",INDEX('Census Input Tab'!$O$33:$O$517,MATCH(ROW()-3,'Census Input Tab'!$Z$33:$Z$517,0))="BLANK"),IF(INDEX('Census Input Tab'!$O$33:$O$517,MATCH(ROW()-3,'Census Input Tab'!$Z$33:$Z$517,0))="NO","Missing Data","BLANK"),INDEX('Census Input Tab'!$D$33:$D$517,MATCH(ROW()-3,'Census Input Tab'!$Z$33:$Z$517,0))))</f>
        <v/>
      </c>
      <c r="E181" s="77" t="str">
        <f>IF(ROW()-3&gt;MAX('Census Input Tab'!$Z$33:$Z$517),"",IF(OR(INDEX('Census Input Tab'!$O$33:$O$517,MATCH(ROW()-3,'Census Input Tab'!$Z$33:$Z$517,0))="NO",INDEX('Census Input Tab'!$O$33:$O$517,MATCH(ROW()-3,'Census Input Tab'!$Z$33:$Z$517,0))="BLANK"),IF(INDEX('Census Input Tab'!$O$33:$O$517,MATCH(ROW()-3,'Census Input Tab'!$Z$33:$Z$517,0))="NO","Missing Data","BLANK"),INDEX('Census Input Tab'!$E$33:$E$517,MATCH(ROW()-3,'Census Input Tab'!$Z$33:$Z$517,0))))</f>
        <v/>
      </c>
      <c r="F181" s="78" t="str">
        <f>IF(ROW()-3&gt;MAX('Census Input Tab'!$Z$33:$Z$517),"",IF(OR(INDEX('Census Input Tab'!$O$33:$O$517,MATCH(ROW()-3,'Census Input Tab'!$Z$33:$Z$517,0))="NO",INDEX('Census Input Tab'!$O$33:$O$517,MATCH(ROW()-3,'Census Input Tab'!$Z$33:$Z$517,0))="BLANK"),IF(INDEX('Census Input Tab'!$O$33:$O$517,MATCH(ROW()-3,'Census Input Tab'!$Z$33:$Z$517,0))="NO","Missing Data","BLANK"),IF(INDEX('Census Input Tab'!$H$33:$H$517,MATCH(ROW()-3,'Census Input Tab'!$Z$33:$Z$517,0))="EE",1,0)))</f>
        <v/>
      </c>
    </row>
    <row r="182" spans="1:6">
      <c r="A182" s="79" t="str">
        <f>IF(ROW()-3&gt;MAX('Census Input Tab'!$Z$33:$Z$517),"",IF(OR(INDEX('Census Input Tab'!$O$33:$O$517,MATCH(ROW()-3,'Census Input Tab'!$Z$33:$Z$517,0))="NO",INDEX('Census Input Tab'!$O$33:$O$517,MATCH(ROW()-3,'Census Input Tab'!$Z$33:$Z$517,0))="BLANK"),IF(INDEX('Census Input Tab'!$O$33:$O$517,MATCH(ROW()-3,'Census Input Tab'!$Z$33:$Z$517,0))="NO","Missing Data","BLANK"),INDEX('Census Input Tab'!$A$33:$A$517,MATCH(ROW()-3,'Census Input Tab'!$Z$33:$Z$517,0))))</f>
        <v/>
      </c>
      <c r="B182"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Tab'!$B$33:$B$517,MATCH(ROW()-3,'Census Input Tab'!$Z$33:$Z$517,0))))</f>
        <v/>
      </c>
      <c r="C182"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Tab'!$C$33:$C$517,MATCH(ROW()-3,'Census Input Tab'!$Z$33:$Z$517,0))))</f>
        <v/>
      </c>
      <c r="D182" s="76" t="str">
        <f>IF(ROW()-3&gt;MAX('Census Input Tab'!$Z$33:$Z$517),"",IF(OR(INDEX('Census Input Tab'!$O$33:$O$517,MATCH(ROW()-3,'Census Input Tab'!$Z$33:$Z$517,0))="NO",INDEX('Census Input Tab'!$O$33:$O$517,MATCH(ROW()-3,'Census Input Tab'!$Z$33:$Z$517,0))="BLANK"),IF(INDEX('Census Input Tab'!$O$33:$O$517,MATCH(ROW()-3,'Census Input Tab'!$Z$33:$Z$517,0))="NO","Missing Data","BLANK"),INDEX('Census Input Tab'!$D$33:$D$517,MATCH(ROW()-3,'Census Input Tab'!$Z$33:$Z$517,0))))</f>
        <v/>
      </c>
      <c r="E182" s="77" t="str">
        <f>IF(ROW()-3&gt;MAX('Census Input Tab'!$Z$33:$Z$517),"",IF(OR(INDEX('Census Input Tab'!$O$33:$O$517,MATCH(ROW()-3,'Census Input Tab'!$Z$33:$Z$517,0))="NO",INDEX('Census Input Tab'!$O$33:$O$517,MATCH(ROW()-3,'Census Input Tab'!$Z$33:$Z$517,0))="BLANK"),IF(INDEX('Census Input Tab'!$O$33:$O$517,MATCH(ROW()-3,'Census Input Tab'!$Z$33:$Z$517,0))="NO","Missing Data","BLANK"),INDEX('Census Input Tab'!$E$33:$E$517,MATCH(ROW()-3,'Census Input Tab'!$Z$33:$Z$517,0))))</f>
        <v/>
      </c>
      <c r="F182" s="78" t="str">
        <f>IF(ROW()-3&gt;MAX('Census Input Tab'!$Z$33:$Z$517),"",IF(OR(INDEX('Census Input Tab'!$O$33:$O$517,MATCH(ROW()-3,'Census Input Tab'!$Z$33:$Z$517,0))="NO",INDEX('Census Input Tab'!$O$33:$O$517,MATCH(ROW()-3,'Census Input Tab'!$Z$33:$Z$517,0))="BLANK"),IF(INDEX('Census Input Tab'!$O$33:$O$517,MATCH(ROW()-3,'Census Input Tab'!$Z$33:$Z$517,0))="NO","Missing Data","BLANK"),IF(INDEX('Census Input Tab'!$H$33:$H$517,MATCH(ROW()-3,'Census Input Tab'!$Z$33:$Z$517,0))="EE",1,0)))</f>
        <v/>
      </c>
    </row>
    <row r="183" spans="1:6">
      <c r="A183" s="79" t="str">
        <f>IF(ROW()-3&gt;MAX('Census Input Tab'!$Z$33:$Z$517),"",IF(OR(INDEX('Census Input Tab'!$O$33:$O$517,MATCH(ROW()-3,'Census Input Tab'!$Z$33:$Z$517,0))="NO",INDEX('Census Input Tab'!$O$33:$O$517,MATCH(ROW()-3,'Census Input Tab'!$Z$33:$Z$517,0))="BLANK"),IF(INDEX('Census Input Tab'!$O$33:$O$517,MATCH(ROW()-3,'Census Input Tab'!$Z$33:$Z$517,0))="NO","Missing Data","BLANK"),INDEX('Census Input Tab'!$A$33:$A$517,MATCH(ROW()-3,'Census Input Tab'!$Z$33:$Z$517,0))))</f>
        <v/>
      </c>
      <c r="B183"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Tab'!$B$33:$B$517,MATCH(ROW()-3,'Census Input Tab'!$Z$33:$Z$517,0))))</f>
        <v/>
      </c>
      <c r="C183"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Tab'!$C$33:$C$517,MATCH(ROW()-3,'Census Input Tab'!$Z$33:$Z$517,0))))</f>
        <v/>
      </c>
      <c r="D183" s="76" t="str">
        <f>IF(ROW()-3&gt;MAX('Census Input Tab'!$Z$33:$Z$517),"",IF(OR(INDEX('Census Input Tab'!$O$33:$O$517,MATCH(ROW()-3,'Census Input Tab'!$Z$33:$Z$517,0))="NO",INDEX('Census Input Tab'!$O$33:$O$517,MATCH(ROW()-3,'Census Input Tab'!$Z$33:$Z$517,0))="BLANK"),IF(INDEX('Census Input Tab'!$O$33:$O$517,MATCH(ROW()-3,'Census Input Tab'!$Z$33:$Z$517,0))="NO","Missing Data","BLANK"),INDEX('Census Input Tab'!$D$33:$D$517,MATCH(ROW()-3,'Census Input Tab'!$Z$33:$Z$517,0))))</f>
        <v/>
      </c>
      <c r="E183" s="77" t="str">
        <f>IF(ROW()-3&gt;MAX('Census Input Tab'!$Z$33:$Z$517),"",IF(OR(INDEX('Census Input Tab'!$O$33:$O$517,MATCH(ROW()-3,'Census Input Tab'!$Z$33:$Z$517,0))="NO",INDEX('Census Input Tab'!$O$33:$O$517,MATCH(ROW()-3,'Census Input Tab'!$Z$33:$Z$517,0))="BLANK"),IF(INDEX('Census Input Tab'!$O$33:$O$517,MATCH(ROW()-3,'Census Input Tab'!$Z$33:$Z$517,0))="NO","Missing Data","BLANK"),INDEX('Census Input Tab'!$E$33:$E$517,MATCH(ROW()-3,'Census Input Tab'!$Z$33:$Z$517,0))))</f>
        <v/>
      </c>
      <c r="F183" s="78" t="str">
        <f>IF(ROW()-3&gt;MAX('Census Input Tab'!$Z$33:$Z$517),"",IF(OR(INDEX('Census Input Tab'!$O$33:$O$517,MATCH(ROW()-3,'Census Input Tab'!$Z$33:$Z$517,0))="NO",INDEX('Census Input Tab'!$O$33:$O$517,MATCH(ROW()-3,'Census Input Tab'!$Z$33:$Z$517,0))="BLANK"),IF(INDEX('Census Input Tab'!$O$33:$O$517,MATCH(ROW()-3,'Census Input Tab'!$Z$33:$Z$517,0))="NO","Missing Data","BLANK"),IF(INDEX('Census Input Tab'!$H$33:$H$517,MATCH(ROW()-3,'Census Input Tab'!$Z$33:$Z$517,0))="EE",1,0)))</f>
        <v/>
      </c>
    </row>
    <row r="184" spans="1:6">
      <c r="A184" s="79" t="str">
        <f>IF(ROW()-3&gt;MAX('Census Input Tab'!$Z$33:$Z$517),"",IF(OR(INDEX('Census Input Tab'!$O$33:$O$517,MATCH(ROW()-3,'Census Input Tab'!$Z$33:$Z$517,0))="NO",INDEX('Census Input Tab'!$O$33:$O$517,MATCH(ROW()-3,'Census Input Tab'!$Z$33:$Z$517,0))="BLANK"),IF(INDEX('Census Input Tab'!$O$33:$O$517,MATCH(ROW()-3,'Census Input Tab'!$Z$33:$Z$517,0))="NO","Missing Data","BLANK"),INDEX('Census Input Tab'!$A$33:$A$517,MATCH(ROW()-3,'Census Input Tab'!$Z$33:$Z$517,0))))</f>
        <v/>
      </c>
      <c r="B184"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Tab'!$B$33:$B$517,MATCH(ROW()-3,'Census Input Tab'!$Z$33:$Z$517,0))))</f>
        <v/>
      </c>
      <c r="C184"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Tab'!$C$33:$C$517,MATCH(ROW()-3,'Census Input Tab'!$Z$33:$Z$517,0))))</f>
        <v/>
      </c>
      <c r="D184" s="76" t="str">
        <f>IF(ROW()-3&gt;MAX('Census Input Tab'!$Z$33:$Z$517),"",IF(OR(INDEX('Census Input Tab'!$O$33:$O$517,MATCH(ROW()-3,'Census Input Tab'!$Z$33:$Z$517,0))="NO",INDEX('Census Input Tab'!$O$33:$O$517,MATCH(ROW()-3,'Census Input Tab'!$Z$33:$Z$517,0))="BLANK"),IF(INDEX('Census Input Tab'!$O$33:$O$517,MATCH(ROW()-3,'Census Input Tab'!$Z$33:$Z$517,0))="NO","Missing Data","BLANK"),INDEX('Census Input Tab'!$D$33:$D$517,MATCH(ROW()-3,'Census Input Tab'!$Z$33:$Z$517,0))))</f>
        <v/>
      </c>
      <c r="E184" s="77" t="str">
        <f>IF(ROW()-3&gt;MAX('Census Input Tab'!$Z$33:$Z$517),"",IF(OR(INDEX('Census Input Tab'!$O$33:$O$517,MATCH(ROW()-3,'Census Input Tab'!$Z$33:$Z$517,0))="NO",INDEX('Census Input Tab'!$O$33:$O$517,MATCH(ROW()-3,'Census Input Tab'!$Z$33:$Z$517,0))="BLANK"),IF(INDEX('Census Input Tab'!$O$33:$O$517,MATCH(ROW()-3,'Census Input Tab'!$Z$33:$Z$517,0))="NO","Missing Data","BLANK"),INDEX('Census Input Tab'!$E$33:$E$517,MATCH(ROW()-3,'Census Input Tab'!$Z$33:$Z$517,0))))</f>
        <v/>
      </c>
      <c r="F184" s="78" t="str">
        <f>IF(ROW()-3&gt;MAX('Census Input Tab'!$Z$33:$Z$517),"",IF(OR(INDEX('Census Input Tab'!$O$33:$O$517,MATCH(ROW()-3,'Census Input Tab'!$Z$33:$Z$517,0))="NO",INDEX('Census Input Tab'!$O$33:$O$517,MATCH(ROW()-3,'Census Input Tab'!$Z$33:$Z$517,0))="BLANK"),IF(INDEX('Census Input Tab'!$O$33:$O$517,MATCH(ROW()-3,'Census Input Tab'!$Z$33:$Z$517,0))="NO","Missing Data","BLANK"),IF(INDEX('Census Input Tab'!$H$33:$H$517,MATCH(ROW()-3,'Census Input Tab'!$Z$33:$Z$517,0))="EE",1,0)))</f>
        <v/>
      </c>
    </row>
    <row r="185" spans="1:6">
      <c r="A185" s="79" t="str">
        <f>IF(ROW()-3&gt;MAX('Census Input Tab'!$Z$33:$Z$517),"",IF(OR(INDEX('Census Input Tab'!$O$33:$O$517,MATCH(ROW()-3,'Census Input Tab'!$Z$33:$Z$517,0))="NO",INDEX('Census Input Tab'!$O$33:$O$517,MATCH(ROW()-3,'Census Input Tab'!$Z$33:$Z$517,0))="BLANK"),IF(INDEX('Census Input Tab'!$O$33:$O$517,MATCH(ROW()-3,'Census Input Tab'!$Z$33:$Z$517,0))="NO","Missing Data","BLANK"),INDEX('Census Input Tab'!$A$33:$A$517,MATCH(ROW()-3,'Census Input Tab'!$Z$33:$Z$517,0))))</f>
        <v/>
      </c>
      <c r="B185"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Tab'!$B$33:$B$517,MATCH(ROW()-3,'Census Input Tab'!$Z$33:$Z$517,0))))</f>
        <v/>
      </c>
      <c r="C185"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Tab'!$C$33:$C$517,MATCH(ROW()-3,'Census Input Tab'!$Z$33:$Z$517,0))))</f>
        <v/>
      </c>
      <c r="D185" s="76" t="str">
        <f>IF(ROW()-3&gt;MAX('Census Input Tab'!$Z$33:$Z$517),"",IF(OR(INDEX('Census Input Tab'!$O$33:$O$517,MATCH(ROW()-3,'Census Input Tab'!$Z$33:$Z$517,0))="NO",INDEX('Census Input Tab'!$O$33:$O$517,MATCH(ROW()-3,'Census Input Tab'!$Z$33:$Z$517,0))="BLANK"),IF(INDEX('Census Input Tab'!$O$33:$O$517,MATCH(ROW()-3,'Census Input Tab'!$Z$33:$Z$517,0))="NO","Missing Data","BLANK"),INDEX('Census Input Tab'!$D$33:$D$517,MATCH(ROW()-3,'Census Input Tab'!$Z$33:$Z$517,0))))</f>
        <v/>
      </c>
      <c r="E185" s="77" t="str">
        <f>IF(ROW()-3&gt;MAX('Census Input Tab'!$Z$33:$Z$517),"",IF(OR(INDEX('Census Input Tab'!$O$33:$O$517,MATCH(ROW()-3,'Census Input Tab'!$Z$33:$Z$517,0))="NO",INDEX('Census Input Tab'!$O$33:$O$517,MATCH(ROW()-3,'Census Input Tab'!$Z$33:$Z$517,0))="BLANK"),IF(INDEX('Census Input Tab'!$O$33:$O$517,MATCH(ROW()-3,'Census Input Tab'!$Z$33:$Z$517,0))="NO","Missing Data","BLANK"),INDEX('Census Input Tab'!$E$33:$E$517,MATCH(ROW()-3,'Census Input Tab'!$Z$33:$Z$517,0))))</f>
        <v/>
      </c>
      <c r="F185" s="78" t="str">
        <f>IF(ROW()-3&gt;MAX('Census Input Tab'!$Z$33:$Z$517),"",IF(OR(INDEX('Census Input Tab'!$O$33:$O$517,MATCH(ROW()-3,'Census Input Tab'!$Z$33:$Z$517,0))="NO",INDEX('Census Input Tab'!$O$33:$O$517,MATCH(ROW()-3,'Census Input Tab'!$Z$33:$Z$517,0))="BLANK"),IF(INDEX('Census Input Tab'!$O$33:$O$517,MATCH(ROW()-3,'Census Input Tab'!$Z$33:$Z$517,0))="NO","Missing Data","BLANK"),IF(INDEX('Census Input Tab'!$H$33:$H$517,MATCH(ROW()-3,'Census Input Tab'!$Z$33:$Z$517,0))="EE",1,0)))</f>
        <v/>
      </c>
    </row>
    <row r="186" spans="1:6">
      <c r="A186" s="79" t="str">
        <f>IF(ROW()-3&gt;MAX('Census Input Tab'!$Z$33:$Z$517),"",IF(OR(INDEX('Census Input Tab'!$O$33:$O$517,MATCH(ROW()-3,'Census Input Tab'!$Z$33:$Z$517,0))="NO",INDEX('Census Input Tab'!$O$33:$O$517,MATCH(ROW()-3,'Census Input Tab'!$Z$33:$Z$517,0))="BLANK"),IF(INDEX('Census Input Tab'!$O$33:$O$517,MATCH(ROW()-3,'Census Input Tab'!$Z$33:$Z$517,0))="NO","Missing Data","BLANK"),INDEX('Census Input Tab'!$A$33:$A$517,MATCH(ROW()-3,'Census Input Tab'!$Z$33:$Z$517,0))))</f>
        <v/>
      </c>
      <c r="B186"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Tab'!$B$33:$B$517,MATCH(ROW()-3,'Census Input Tab'!$Z$33:$Z$517,0))))</f>
        <v/>
      </c>
      <c r="C186"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Tab'!$C$33:$C$517,MATCH(ROW()-3,'Census Input Tab'!$Z$33:$Z$517,0))))</f>
        <v/>
      </c>
      <c r="D186" s="76" t="str">
        <f>IF(ROW()-3&gt;MAX('Census Input Tab'!$Z$33:$Z$517),"",IF(OR(INDEX('Census Input Tab'!$O$33:$O$517,MATCH(ROW()-3,'Census Input Tab'!$Z$33:$Z$517,0))="NO",INDEX('Census Input Tab'!$O$33:$O$517,MATCH(ROW()-3,'Census Input Tab'!$Z$33:$Z$517,0))="BLANK"),IF(INDEX('Census Input Tab'!$O$33:$O$517,MATCH(ROW()-3,'Census Input Tab'!$Z$33:$Z$517,0))="NO","Missing Data","BLANK"),INDEX('Census Input Tab'!$D$33:$D$517,MATCH(ROW()-3,'Census Input Tab'!$Z$33:$Z$517,0))))</f>
        <v/>
      </c>
      <c r="E186" s="77" t="str">
        <f>IF(ROW()-3&gt;MAX('Census Input Tab'!$Z$33:$Z$517),"",IF(OR(INDEX('Census Input Tab'!$O$33:$O$517,MATCH(ROW()-3,'Census Input Tab'!$Z$33:$Z$517,0))="NO",INDEX('Census Input Tab'!$O$33:$O$517,MATCH(ROW()-3,'Census Input Tab'!$Z$33:$Z$517,0))="BLANK"),IF(INDEX('Census Input Tab'!$O$33:$O$517,MATCH(ROW()-3,'Census Input Tab'!$Z$33:$Z$517,0))="NO","Missing Data","BLANK"),INDEX('Census Input Tab'!$E$33:$E$517,MATCH(ROW()-3,'Census Input Tab'!$Z$33:$Z$517,0))))</f>
        <v/>
      </c>
      <c r="F186" s="78" t="str">
        <f>IF(ROW()-3&gt;MAX('Census Input Tab'!$Z$33:$Z$517),"",IF(OR(INDEX('Census Input Tab'!$O$33:$O$517,MATCH(ROW()-3,'Census Input Tab'!$Z$33:$Z$517,0))="NO",INDEX('Census Input Tab'!$O$33:$O$517,MATCH(ROW()-3,'Census Input Tab'!$Z$33:$Z$517,0))="BLANK"),IF(INDEX('Census Input Tab'!$O$33:$O$517,MATCH(ROW()-3,'Census Input Tab'!$Z$33:$Z$517,0))="NO","Missing Data","BLANK"),IF(INDEX('Census Input Tab'!$H$33:$H$517,MATCH(ROW()-3,'Census Input Tab'!$Z$33:$Z$517,0))="EE",1,0)))</f>
        <v/>
      </c>
    </row>
    <row r="187" spans="1:6">
      <c r="A187" s="79" t="str">
        <f>IF(ROW()-3&gt;MAX('Census Input Tab'!$Z$33:$Z$517),"",IF(OR(INDEX('Census Input Tab'!$O$33:$O$517,MATCH(ROW()-3,'Census Input Tab'!$Z$33:$Z$517,0))="NO",INDEX('Census Input Tab'!$O$33:$O$517,MATCH(ROW()-3,'Census Input Tab'!$Z$33:$Z$517,0))="BLANK"),IF(INDEX('Census Input Tab'!$O$33:$O$517,MATCH(ROW()-3,'Census Input Tab'!$Z$33:$Z$517,0))="NO","Missing Data","BLANK"),INDEX('Census Input Tab'!$A$33:$A$517,MATCH(ROW()-3,'Census Input Tab'!$Z$33:$Z$517,0))))</f>
        <v/>
      </c>
      <c r="B187"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Tab'!$B$33:$B$517,MATCH(ROW()-3,'Census Input Tab'!$Z$33:$Z$517,0))))</f>
        <v/>
      </c>
      <c r="C187"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Tab'!$C$33:$C$517,MATCH(ROW()-3,'Census Input Tab'!$Z$33:$Z$517,0))))</f>
        <v/>
      </c>
      <c r="D187" s="76" t="str">
        <f>IF(ROW()-3&gt;MAX('Census Input Tab'!$Z$33:$Z$517),"",IF(OR(INDEX('Census Input Tab'!$O$33:$O$517,MATCH(ROW()-3,'Census Input Tab'!$Z$33:$Z$517,0))="NO",INDEX('Census Input Tab'!$O$33:$O$517,MATCH(ROW()-3,'Census Input Tab'!$Z$33:$Z$517,0))="BLANK"),IF(INDEX('Census Input Tab'!$O$33:$O$517,MATCH(ROW()-3,'Census Input Tab'!$Z$33:$Z$517,0))="NO","Missing Data","BLANK"),INDEX('Census Input Tab'!$D$33:$D$517,MATCH(ROW()-3,'Census Input Tab'!$Z$33:$Z$517,0))))</f>
        <v/>
      </c>
      <c r="E187" s="77" t="str">
        <f>IF(ROW()-3&gt;MAX('Census Input Tab'!$Z$33:$Z$517),"",IF(OR(INDEX('Census Input Tab'!$O$33:$O$517,MATCH(ROW()-3,'Census Input Tab'!$Z$33:$Z$517,0))="NO",INDEX('Census Input Tab'!$O$33:$O$517,MATCH(ROW()-3,'Census Input Tab'!$Z$33:$Z$517,0))="BLANK"),IF(INDEX('Census Input Tab'!$O$33:$O$517,MATCH(ROW()-3,'Census Input Tab'!$Z$33:$Z$517,0))="NO","Missing Data","BLANK"),INDEX('Census Input Tab'!$E$33:$E$517,MATCH(ROW()-3,'Census Input Tab'!$Z$33:$Z$517,0))))</f>
        <v/>
      </c>
      <c r="F187" s="78" t="str">
        <f>IF(ROW()-3&gt;MAX('Census Input Tab'!$Z$33:$Z$517),"",IF(OR(INDEX('Census Input Tab'!$O$33:$O$517,MATCH(ROW()-3,'Census Input Tab'!$Z$33:$Z$517,0))="NO",INDEX('Census Input Tab'!$O$33:$O$517,MATCH(ROW()-3,'Census Input Tab'!$Z$33:$Z$517,0))="BLANK"),IF(INDEX('Census Input Tab'!$O$33:$O$517,MATCH(ROW()-3,'Census Input Tab'!$Z$33:$Z$517,0))="NO","Missing Data","BLANK"),IF(INDEX('Census Input Tab'!$H$33:$H$517,MATCH(ROW()-3,'Census Input Tab'!$Z$33:$Z$517,0))="EE",1,0)))</f>
        <v/>
      </c>
    </row>
    <row r="188" spans="1:6">
      <c r="A188" s="79" t="str">
        <f>IF(ROW()-3&gt;MAX('Census Input Tab'!$Z$33:$Z$517),"",IF(OR(INDEX('Census Input Tab'!$O$33:$O$517,MATCH(ROW()-3,'Census Input Tab'!$Z$33:$Z$517,0))="NO",INDEX('Census Input Tab'!$O$33:$O$517,MATCH(ROW()-3,'Census Input Tab'!$Z$33:$Z$517,0))="BLANK"),IF(INDEX('Census Input Tab'!$O$33:$O$517,MATCH(ROW()-3,'Census Input Tab'!$Z$33:$Z$517,0))="NO","Missing Data","BLANK"),INDEX('Census Input Tab'!$A$33:$A$517,MATCH(ROW()-3,'Census Input Tab'!$Z$33:$Z$517,0))))</f>
        <v/>
      </c>
      <c r="B188"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Tab'!$B$33:$B$517,MATCH(ROW()-3,'Census Input Tab'!$Z$33:$Z$517,0))))</f>
        <v/>
      </c>
      <c r="C188"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Tab'!$C$33:$C$517,MATCH(ROW()-3,'Census Input Tab'!$Z$33:$Z$517,0))))</f>
        <v/>
      </c>
      <c r="D188" s="76" t="str">
        <f>IF(ROW()-3&gt;MAX('Census Input Tab'!$Z$33:$Z$517),"",IF(OR(INDEX('Census Input Tab'!$O$33:$O$517,MATCH(ROW()-3,'Census Input Tab'!$Z$33:$Z$517,0))="NO",INDEX('Census Input Tab'!$O$33:$O$517,MATCH(ROW()-3,'Census Input Tab'!$Z$33:$Z$517,0))="BLANK"),IF(INDEX('Census Input Tab'!$O$33:$O$517,MATCH(ROW()-3,'Census Input Tab'!$Z$33:$Z$517,0))="NO","Missing Data","BLANK"),INDEX('Census Input Tab'!$D$33:$D$517,MATCH(ROW()-3,'Census Input Tab'!$Z$33:$Z$517,0))))</f>
        <v/>
      </c>
      <c r="E188" s="77" t="str">
        <f>IF(ROW()-3&gt;MAX('Census Input Tab'!$Z$33:$Z$517),"",IF(OR(INDEX('Census Input Tab'!$O$33:$O$517,MATCH(ROW()-3,'Census Input Tab'!$Z$33:$Z$517,0))="NO",INDEX('Census Input Tab'!$O$33:$O$517,MATCH(ROW()-3,'Census Input Tab'!$Z$33:$Z$517,0))="BLANK"),IF(INDEX('Census Input Tab'!$O$33:$O$517,MATCH(ROW()-3,'Census Input Tab'!$Z$33:$Z$517,0))="NO","Missing Data","BLANK"),INDEX('Census Input Tab'!$E$33:$E$517,MATCH(ROW()-3,'Census Input Tab'!$Z$33:$Z$517,0))))</f>
        <v/>
      </c>
      <c r="F188" s="78" t="str">
        <f>IF(ROW()-3&gt;MAX('Census Input Tab'!$Z$33:$Z$517),"",IF(OR(INDEX('Census Input Tab'!$O$33:$O$517,MATCH(ROW()-3,'Census Input Tab'!$Z$33:$Z$517,0))="NO",INDEX('Census Input Tab'!$O$33:$O$517,MATCH(ROW()-3,'Census Input Tab'!$Z$33:$Z$517,0))="BLANK"),IF(INDEX('Census Input Tab'!$O$33:$O$517,MATCH(ROW()-3,'Census Input Tab'!$Z$33:$Z$517,0))="NO","Missing Data","BLANK"),IF(INDEX('Census Input Tab'!$H$33:$H$517,MATCH(ROW()-3,'Census Input Tab'!$Z$33:$Z$517,0))="EE",1,0)))</f>
        <v/>
      </c>
    </row>
    <row r="189" spans="1:6">
      <c r="A189" s="79" t="str">
        <f>IF(ROW()-3&gt;MAX('Census Input Tab'!$Z$33:$Z$517),"",IF(OR(INDEX('Census Input Tab'!$O$33:$O$517,MATCH(ROW()-3,'Census Input Tab'!$Z$33:$Z$517,0))="NO",INDEX('Census Input Tab'!$O$33:$O$517,MATCH(ROW()-3,'Census Input Tab'!$Z$33:$Z$517,0))="BLANK"),IF(INDEX('Census Input Tab'!$O$33:$O$517,MATCH(ROW()-3,'Census Input Tab'!$Z$33:$Z$517,0))="NO","Missing Data","BLANK"),INDEX('Census Input Tab'!$A$33:$A$517,MATCH(ROW()-3,'Census Input Tab'!$Z$33:$Z$517,0))))</f>
        <v/>
      </c>
      <c r="B189"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Tab'!$B$33:$B$517,MATCH(ROW()-3,'Census Input Tab'!$Z$33:$Z$517,0))))</f>
        <v/>
      </c>
      <c r="C189"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Tab'!$C$33:$C$517,MATCH(ROW()-3,'Census Input Tab'!$Z$33:$Z$517,0))))</f>
        <v/>
      </c>
      <c r="D189" s="76" t="str">
        <f>IF(ROW()-3&gt;MAX('Census Input Tab'!$Z$33:$Z$517),"",IF(OR(INDEX('Census Input Tab'!$O$33:$O$517,MATCH(ROW()-3,'Census Input Tab'!$Z$33:$Z$517,0))="NO",INDEX('Census Input Tab'!$O$33:$O$517,MATCH(ROW()-3,'Census Input Tab'!$Z$33:$Z$517,0))="BLANK"),IF(INDEX('Census Input Tab'!$O$33:$O$517,MATCH(ROW()-3,'Census Input Tab'!$Z$33:$Z$517,0))="NO","Missing Data","BLANK"),INDEX('Census Input Tab'!$D$33:$D$517,MATCH(ROW()-3,'Census Input Tab'!$Z$33:$Z$517,0))))</f>
        <v/>
      </c>
      <c r="E189" s="77" t="str">
        <f>IF(ROW()-3&gt;MAX('Census Input Tab'!$Z$33:$Z$517),"",IF(OR(INDEX('Census Input Tab'!$O$33:$O$517,MATCH(ROW()-3,'Census Input Tab'!$Z$33:$Z$517,0))="NO",INDEX('Census Input Tab'!$O$33:$O$517,MATCH(ROW()-3,'Census Input Tab'!$Z$33:$Z$517,0))="BLANK"),IF(INDEX('Census Input Tab'!$O$33:$O$517,MATCH(ROW()-3,'Census Input Tab'!$Z$33:$Z$517,0))="NO","Missing Data","BLANK"),INDEX('Census Input Tab'!$E$33:$E$517,MATCH(ROW()-3,'Census Input Tab'!$Z$33:$Z$517,0))))</f>
        <v/>
      </c>
      <c r="F189" s="78" t="str">
        <f>IF(ROW()-3&gt;MAX('Census Input Tab'!$Z$33:$Z$517),"",IF(OR(INDEX('Census Input Tab'!$O$33:$O$517,MATCH(ROW()-3,'Census Input Tab'!$Z$33:$Z$517,0))="NO",INDEX('Census Input Tab'!$O$33:$O$517,MATCH(ROW()-3,'Census Input Tab'!$Z$33:$Z$517,0))="BLANK"),IF(INDEX('Census Input Tab'!$O$33:$O$517,MATCH(ROW()-3,'Census Input Tab'!$Z$33:$Z$517,0))="NO","Missing Data","BLANK"),IF(INDEX('Census Input Tab'!$H$33:$H$517,MATCH(ROW()-3,'Census Input Tab'!$Z$33:$Z$517,0))="EE",1,0)))</f>
        <v/>
      </c>
    </row>
    <row r="190" spans="1:6">
      <c r="A190" s="79" t="str">
        <f>IF(ROW()-3&gt;MAX('Census Input Tab'!$Z$33:$Z$517),"",IF(OR(INDEX('Census Input Tab'!$O$33:$O$517,MATCH(ROW()-3,'Census Input Tab'!$Z$33:$Z$517,0))="NO",INDEX('Census Input Tab'!$O$33:$O$517,MATCH(ROW()-3,'Census Input Tab'!$Z$33:$Z$517,0))="BLANK"),IF(INDEX('Census Input Tab'!$O$33:$O$517,MATCH(ROW()-3,'Census Input Tab'!$Z$33:$Z$517,0))="NO","Missing Data","BLANK"),INDEX('Census Input Tab'!$A$33:$A$517,MATCH(ROW()-3,'Census Input Tab'!$Z$33:$Z$517,0))))</f>
        <v/>
      </c>
      <c r="B190"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Tab'!$B$33:$B$517,MATCH(ROW()-3,'Census Input Tab'!$Z$33:$Z$517,0))))</f>
        <v/>
      </c>
      <c r="C190"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Tab'!$C$33:$C$517,MATCH(ROW()-3,'Census Input Tab'!$Z$33:$Z$517,0))))</f>
        <v/>
      </c>
      <c r="D190" s="76" t="str">
        <f>IF(ROW()-3&gt;MAX('Census Input Tab'!$Z$33:$Z$517),"",IF(OR(INDEX('Census Input Tab'!$O$33:$O$517,MATCH(ROW()-3,'Census Input Tab'!$Z$33:$Z$517,0))="NO",INDEX('Census Input Tab'!$O$33:$O$517,MATCH(ROW()-3,'Census Input Tab'!$Z$33:$Z$517,0))="BLANK"),IF(INDEX('Census Input Tab'!$O$33:$O$517,MATCH(ROW()-3,'Census Input Tab'!$Z$33:$Z$517,0))="NO","Missing Data","BLANK"),INDEX('Census Input Tab'!$D$33:$D$517,MATCH(ROW()-3,'Census Input Tab'!$Z$33:$Z$517,0))))</f>
        <v/>
      </c>
      <c r="E190" s="77" t="str">
        <f>IF(ROW()-3&gt;MAX('Census Input Tab'!$Z$33:$Z$517),"",IF(OR(INDEX('Census Input Tab'!$O$33:$O$517,MATCH(ROW()-3,'Census Input Tab'!$Z$33:$Z$517,0))="NO",INDEX('Census Input Tab'!$O$33:$O$517,MATCH(ROW()-3,'Census Input Tab'!$Z$33:$Z$517,0))="BLANK"),IF(INDEX('Census Input Tab'!$O$33:$O$517,MATCH(ROW()-3,'Census Input Tab'!$Z$33:$Z$517,0))="NO","Missing Data","BLANK"),INDEX('Census Input Tab'!$E$33:$E$517,MATCH(ROW()-3,'Census Input Tab'!$Z$33:$Z$517,0))))</f>
        <v/>
      </c>
      <c r="F190" s="78" t="str">
        <f>IF(ROW()-3&gt;MAX('Census Input Tab'!$Z$33:$Z$517),"",IF(OR(INDEX('Census Input Tab'!$O$33:$O$517,MATCH(ROW()-3,'Census Input Tab'!$Z$33:$Z$517,0))="NO",INDEX('Census Input Tab'!$O$33:$O$517,MATCH(ROW()-3,'Census Input Tab'!$Z$33:$Z$517,0))="BLANK"),IF(INDEX('Census Input Tab'!$O$33:$O$517,MATCH(ROW()-3,'Census Input Tab'!$Z$33:$Z$517,0))="NO","Missing Data","BLANK"),IF(INDEX('Census Input Tab'!$H$33:$H$517,MATCH(ROW()-3,'Census Input Tab'!$Z$33:$Z$517,0))="EE",1,0)))</f>
        <v/>
      </c>
    </row>
    <row r="191" spans="1:6">
      <c r="A191" s="79" t="str">
        <f>IF(ROW()-3&gt;MAX('Census Input Tab'!$Z$33:$Z$517),"",IF(OR(INDEX('Census Input Tab'!$O$33:$O$517,MATCH(ROW()-3,'Census Input Tab'!$Z$33:$Z$517,0))="NO",INDEX('Census Input Tab'!$O$33:$O$517,MATCH(ROW()-3,'Census Input Tab'!$Z$33:$Z$517,0))="BLANK"),IF(INDEX('Census Input Tab'!$O$33:$O$517,MATCH(ROW()-3,'Census Input Tab'!$Z$33:$Z$517,0))="NO","Missing Data","BLANK"),INDEX('Census Input Tab'!$A$33:$A$517,MATCH(ROW()-3,'Census Input Tab'!$Z$33:$Z$517,0))))</f>
        <v/>
      </c>
      <c r="B191"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Tab'!$B$33:$B$517,MATCH(ROW()-3,'Census Input Tab'!$Z$33:$Z$517,0))))</f>
        <v/>
      </c>
      <c r="C191"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Tab'!$C$33:$C$517,MATCH(ROW()-3,'Census Input Tab'!$Z$33:$Z$517,0))))</f>
        <v/>
      </c>
      <c r="D191" s="76" t="str">
        <f>IF(ROW()-3&gt;MAX('Census Input Tab'!$Z$33:$Z$517),"",IF(OR(INDEX('Census Input Tab'!$O$33:$O$517,MATCH(ROW()-3,'Census Input Tab'!$Z$33:$Z$517,0))="NO",INDEX('Census Input Tab'!$O$33:$O$517,MATCH(ROW()-3,'Census Input Tab'!$Z$33:$Z$517,0))="BLANK"),IF(INDEX('Census Input Tab'!$O$33:$O$517,MATCH(ROW()-3,'Census Input Tab'!$Z$33:$Z$517,0))="NO","Missing Data","BLANK"),INDEX('Census Input Tab'!$D$33:$D$517,MATCH(ROW()-3,'Census Input Tab'!$Z$33:$Z$517,0))))</f>
        <v/>
      </c>
      <c r="E191" s="77" t="str">
        <f>IF(ROW()-3&gt;MAX('Census Input Tab'!$Z$33:$Z$517),"",IF(OR(INDEX('Census Input Tab'!$O$33:$O$517,MATCH(ROW()-3,'Census Input Tab'!$Z$33:$Z$517,0))="NO",INDEX('Census Input Tab'!$O$33:$O$517,MATCH(ROW()-3,'Census Input Tab'!$Z$33:$Z$517,0))="BLANK"),IF(INDEX('Census Input Tab'!$O$33:$O$517,MATCH(ROW()-3,'Census Input Tab'!$Z$33:$Z$517,0))="NO","Missing Data","BLANK"),INDEX('Census Input Tab'!$E$33:$E$517,MATCH(ROW()-3,'Census Input Tab'!$Z$33:$Z$517,0))))</f>
        <v/>
      </c>
      <c r="F191" s="78" t="str">
        <f>IF(ROW()-3&gt;MAX('Census Input Tab'!$Z$33:$Z$517),"",IF(OR(INDEX('Census Input Tab'!$O$33:$O$517,MATCH(ROW()-3,'Census Input Tab'!$Z$33:$Z$517,0))="NO",INDEX('Census Input Tab'!$O$33:$O$517,MATCH(ROW()-3,'Census Input Tab'!$Z$33:$Z$517,0))="BLANK"),IF(INDEX('Census Input Tab'!$O$33:$O$517,MATCH(ROW()-3,'Census Input Tab'!$Z$33:$Z$517,0))="NO","Missing Data","BLANK"),IF(INDEX('Census Input Tab'!$H$33:$H$517,MATCH(ROW()-3,'Census Input Tab'!$Z$33:$Z$517,0))="EE",1,0)))</f>
        <v/>
      </c>
    </row>
    <row r="192" spans="1:6">
      <c r="A192" s="79" t="str">
        <f>IF(ROW()-3&gt;MAX('Census Input Tab'!$Z$33:$Z$517),"",IF(OR(INDEX('Census Input Tab'!$O$33:$O$517,MATCH(ROW()-3,'Census Input Tab'!$Z$33:$Z$517,0))="NO",INDEX('Census Input Tab'!$O$33:$O$517,MATCH(ROW()-3,'Census Input Tab'!$Z$33:$Z$517,0))="BLANK"),IF(INDEX('Census Input Tab'!$O$33:$O$517,MATCH(ROW()-3,'Census Input Tab'!$Z$33:$Z$517,0))="NO","Missing Data","BLANK"),INDEX('Census Input Tab'!$A$33:$A$517,MATCH(ROW()-3,'Census Input Tab'!$Z$33:$Z$517,0))))</f>
        <v/>
      </c>
      <c r="B192"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Tab'!$B$33:$B$517,MATCH(ROW()-3,'Census Input Tab'!$Z$33:$Z$517,0))))</f>
        <v/>
      </c>
      <c r="C192"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Tab'!$C$33:$C$517,MATCH(ROW()-3,'Census Input Tab'!$Z$33:$Z$517,0))))</f>
        <v/>
      </c>
      <c r="D192" s="76" t="str">
        <f>IF(ROW()-3&gt;MAX('Census Input Tab'!$Z$33:$Z$517),"",IF(OR(INDEX('Census Input Tab'!$O$33:$O$517,MATCH(ROW()-3,'Census Input Tab'!$Z$33:$Z$517,0))="NO",INDEX('Census Input Tab'!$O$33:$O$517,MATCH(ROW()-3,'Census Input Tab'!$Z$33:$Z$517,0))="BLANK"),IF(INDEX('Census Input Tab'!$O$33:$O$517,MATCH(ROW()-3,'Census Input Tab'!$Z$33:$Z$517,0))="NO","Missing Data","BLANK"),INDEX('Census Input Tab'!$D$33:$D$517,MATCH(ROW()-3,'Census Input Tab'!$Z$33:$Z$517,0))))</f>
        <v/>
      </c>
      <c r="E192" s="77" t="str">
        <f>IF(ROW()-3&gt;MAX('Census Input Tab'!$Z$33:$Z$517),"",IF(OR(INDEX('Census Input Tab'!$O$33:$O$517,MATCH(ROW()-3,'Census Input Tab'!$Z$33:$Z$517,0))="NO",INDEX('Census Input Tab'!$O$33:$O$517,MATCH(ROW()-3,'Census Input Tab'!$Z$33:$Z$517,0))="BLANK"),IF(INDEX('Census Input Tab'!$O$33:$O$517,MATCH(ROW()-3,'Census Input Tab'!$Z$33:$Z$517,0))="NO","Missing Data","BLANK"),INDEX('Census Input Tab'!$E$33:$E$517,MATCH(ROW()-3,'Census Input Tab'!$Z$33:$Z$517,0))))</f>
        <v/>
      </c>
      <c r="F192" s="78" t="str">
        <f>IF(ROW()-3&gt;MAX('Census Input Tab'!$Z$33:$Z$517),"",IF(OR(INDEX('Census Input Tab'!$O$33:$O$517,MATCH(ROW()-3,'Census Input Tab'!$Z$33:$Z$517,0))="NO",INDEX('Census Input Tab'!$O$33:$O$517,MATCH(ROW()-3,'Census Input Tab'!$Z$33:$Z$517,0))="BLANK"),IF(INDEX('Census Input Tab'!$O$33:$O$517,MATCH(ROW()-3,'Census Input Tab'!$Z$33:$Z$517,0))="NO","Missing Data","BLANK"),IF(INDEX('Census Input Tab'!$H$33:$H$517,MATCH(ROW()-3,'Census Input Tab'!$Z$33:$Z$517,0))="EE",1,0)))</f>
        <v/>
      </c>
    </row>
    <row r="193" spans="1:6">
      <c r="A193" s="79" t="str">
        <f>IF(ROW()-3&gt;MAX('Census Input Tab'!$Z$33:$Z$517),"",IF(OR(INDEX('Census Input Tab'!$O$33:$O$517,MATCH(ROW()-3,'Census Input Tab'!$Z$33:$Z$517,0))="NO",INDEX('Census Input Tab'!$O$33:$O$517,MATCH(ROW()-3,'Census Input Tab'!$Z$33:$Z$517,0))="BLANK"),IF(INDEX('Census Input Tab'!$O$33:$O$517,MATCH(ROW()-3,'Census Input Tab'!$Z$33:$Z$517,0))="NO","Missing Data","BLANK"),INDEX('Census Input Tab'!$A$33:$A$517,MATCH(ROW()-3,'Census Input Tab'!$Z$33:$Z$517,0))))</f>
        <v/>
      </c>
      <c r="B193"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Tab'!$B$33:$B$517,MATCH(ROW()-3,'Census Input Tab'!$Z$33:$Z$517,0))))</f>
        <v/>
      </c>
      <c r="C193"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Tab'!$C$33:$C$517,MATCH(ROW()-3,'Census Input Tab'!$Z$33:$Z$517,0))))</f>
        <v/>
      </c>
      <c r="D193" s="76" t="str">
        <f>IF(ROW()-3&gt;MAX('Census Input Tab'!$Z$33:$Z$517),"",IF(OR(INDEX('Census Input Tab'!$O$33:$O$517,MATCH(ROW()-3,'Census Input Tab'!$Z$33:$Z$517,0))="NO",INDEX('Census Input Tab'!$O$33:$O$517,MATCH(ROW()-3,'Census Input Tab'!$Z$33:$Z$517,0))="BLANK"),IF(INDEX('Census Input Tab'!$O$33:$O$517,MATCH(ROW()-3,'Census Input Tab'!$Z$33:$Z$517,0))="NO","Missing Data","BLANK"),INDEX('Census Input Tab'!$D$33:$D$517,MATCH(ROW()-3,'Census Input Tab'!$Z$33:$Z$517,0))))</f>
        <v/>
      </c>
      <c r="E193" s="77" t="str">
        <f>IF(ROW()-3&gt;MAX('Census Input Tab'!$Z$33:$Z$517),"",IF(OR(INDEX('Census Input Tab'!$O$33:$O$517,MATCH(ROW()-3,'Census Input Tab'!$Z$33:$Z$517,0))="NO",INDEX('Census Input Tab'!$O$33:$O$517,MATCH(ROW()-3,'Census Input Tab'!$Z$33:$Z$517,0))="BLANK"),IF(INDEX('Census Input Tab'!$O$33:$O$517,MATCH(ROW()-3,'Census Input Tab'!$Z$33:$Z$517,0))="NO","Missing Data","BLANK"),INDEX('Census Input Tab'!$E$33:$E$517,MATCH(ROW()-3,'Census Input Tab'!$Z$33:$Z$517,0))))</f>
        <v/>
      </c>
      <c r="F193" s="78" t="str">
        <f>IF(ROW()-3&gt;MAX('Census Input Tab'!$Z$33:$Z$517),"",IF(OR(INDEX('Census Input Tab'!$O$33:$O$517,MATCH(ROW()-3,'Census Input Tab'!$Z$33:$Z$517,0))="NO",INDEX('Census Input Tab'!$O$33:$O$517,MATCH(ROW()-3,'Census Input Tab'!$Z$33:$Z$517,0))="BLANK"),IF(INDEX('Census Input Tab'!$O$33:$O$517,MATCH(ROW()-3,'Census Input Tab'!$Z$33:$Z$517,0))="NO","Missing Data","BLANK"),IF(INDEX('Census Input Tab'!$H$33:$H$517,MATCH(ROW()-3,'Census Input Tab'!$Z$33:$Z$517,0))="EE",1,0)))</f>
        <v/>
      </c>
    </row>
    <row r="194" spans="1:6">
      <c r="A194" s="79" t="str">
        <f>IF(ROW()-3&gt;MAX('Census Input Tab'!$Z$33:$Z$517),"",IF(OR(INDEX('Census Input Tab'!$O$33:$O$517,MATCH(ROW()-3,'Census Input Tab'!$Z$33:$Z$517,0))="NO",INDEX('Census Input Tab'!$O$33:$O$517,MATCH(ROW()-3,'Census Input Tab'!$Z$33:$Z$517,0))="BLANK"),IF(INDEX('Census Input Tab'!$O$33:$O$517,MATCH(ROW()-3,'Census Input Tab'!$Z$33:$Z$517,0))="NO","Missing Data","BLANK"),INDEX('Census Input Tab'!$A$33:$A$517,MATCH(ROW()-3,'Census Input Tab'!$Z$33:$Z$517,0))))</f>
        <v/>
      </c>
      <c r="B194"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Tab'!$B$33:$B$517,MATCH(ROW()-3,'Census Input Tab'!$Z$33:$Z$517,0))))</f>
        <v/>
      </c>
      <c r="C194"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Tab'!$C$33:$C$517,MATCH(ROW()-3,'Census Input Tab'!$Z$33:$Z$517,0))))</f>
        <v/>
      </c>
      <c r="D194" s="76" t="str">
        <f>IF(ROW()-3&gt;MAX('Census Input Tab'!$Z$33:$Z$517),"",IF(OR(INDEX('Census Input Tab'!$O$33:$O$517,MATCH(ROW()-3,'Census Input Tab'!$Z$33:$Z$517,0))="NO",INDEX('Census Input Tab'!$O$33:$O$517,MATCH(ROW()-3,'Census Input Tab'!$Z$33:$Z$517,0))="BLANK"),IF(INDEX('Census Input Tab'!$O$33:$O$517,MATCH(ROW()-3,'Census Input Tab'!$Z$33:$Z$517,0))="NO","Missing Data","BLANK"),INDEX('Census Input Tab'!$D$33:$D$517,MATCH(ROW()-3,'Census Input Tab'!$Z$33:$Z$517,0))))</f>
        <v/>
      </c>
      <c r="E194" s="77" t="str">
        <f>IF(ROW()-3&gt;MAX('Census Input Tab'!$Z$33:$Z$517),"",IF(OR(INDEX('Census Input Tab'!$O$33:$O$517,MATCH(ROW()-3,'Census Input Tab'!$Z$33:$Z$517,0))="NO",INDEX('Census Input Tab'!$O$33:$O$517,MATCH(ROW()-3,'Census Input Tab'!$Z$33:$Z$517,0))="BLANK"),IF(INDEX('Census Input Tab'!$O$33:$O$517,MATCH(ROW()-3,'Census Input Tab'!$Z$33:$Z$517,0))="NO","Missing Data","BLANK"),INDEX('Census Input Tab'!$E$33:$E$517,MATCH(ROW()-3,'Census Input Tab'!$Z$33:$Z$517,0))))</f>
        <v/>
      </c>
      <c r="F194" s="78" t="str">
        <f>IF(ROW()-3&gt;MAX('Census Input Tab'!$Z$33:$Z$517),"",IF(OR(INDEX('Census Input Tab'!$O$33:$O$517,MATCH(ROW()-3,'Census Input Tab'!$Z$33:$Z$517,0))="NO",INDEX('Census Input Tab'!$O$33:$O$517,MATCH(ROW()-3,'Census Input Tab'!$Z$33:$Z$517,0))="BLANK"),IF(INDEX('Census Input Tab'!$O$33:$O$517,MATCH(ROW()-3,'Census Input Tab'!$Z$33:$Z$517,0))="NO","Missing Data","BLANK"),IF(INDEX('Census Input Tab'!$H$33:$H$517,MATCH(ROW()-3,'Census Input Tab'!$Z$33:$Z$517,0))="EE",1,0)))</f>
        <v/>
      </c>
    </row>
    <row r="195" spans="1:6">
      <c r="A195" s="79" t="str">
        <f>IF(ROW()-3&gt;MAX('Census Input Tab'!$Z$33:$Z$517),"",IF(OR(INDEX('Census Input Tab'!$O$33:$O$517,MATCH(ROW()-3,'Census Input Tab'!$Z$33:$Z$517,0))="NO",INDEX('Census Input Tab'!$O$33:$O$517,MATCH(ROW()-3,'Census Input Tab'!$Z$33:$Z$517,0))="BLANK"),IF(INDEX('Census Input Tab'!$O$33:$O$517,MATCH(ROW()-3,'Census Input Tab'!$Z$33:$Z$517,0))="NO","Missing Data","BLANK"),INDEX('Census Input Tab'!$A$33:$A$517,MATCH(ROW()-3,'Census Input Tab'!$Z$33:$Z$517,0))))</f>
        <v/>
      </c>
      <c r="B195"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Tab'!$B$33:$B$517,MATCH(ROW()-3,'Census Input Tab'!$Z$33:$Z$517,0))))</f>
        <v/>
      </c>
      <c r="C195"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Tab'!$C$33:$C$517,MATCH(ROW()-3,'Census Input Tab'!$Z$33:$Z$517,0))))</f>
        <v/>
      </c>
      <c r="D195" s="76" t="str">
        <f>IF(ROW()-3&gt;MAX('Census Input Tab'!$Z$33:$Z$517),"",IF(OR(INDEX('Census Input Tab'!$O$33:$O$517,MATCH(ROW()-3,'Census Input Tab'!$Z$33:$Z$517,0))="NO",INDEX('Census Input Tab'!$O$33:$O$517,MATCH(ROW()-3,'Census Input Tab'!$Z$33:$Z$517,0))="BLANK"),IF(INDEX('Census Input Tab'!$O$33:$O$517,MATCH(ROW()-3,'Census Input Tab'!$Z$33:$Z$517,0))="NO","Missing Data","BLANK"),INDEX('Census Input Tab'!$D$33:$D$517,MATCH(ROW()-3,'Census Input Tab'!$Z$33:$Z$517,0))))</f>
        <v/>
      </c>
      <c r="E195" s="77" t="str">
        <f>IF(ROW()-3&gt;MAX('Census Input Tab'!$Z$33:$Z$517),"",IF(OR(INDEX('Census Input Tab'!$O$33:$O$517,MATCH(ROW()-3,'Census Input Tab'!$Z$33:$Z$517,0))="NO",INDEX('Census Input Tab'!$O$33:$O$517,MATCH(ROW()-3,'Census Input Tab'!$Z$33:$Z$517,0))="BLANK"),IF(INDEX('Census Input Tab'!$O$33:$O$517,MATCH(ROW()-3,'Census Input Tab'!$Z$33:$Z$517,0))="NO","Missing Data","BLANK"),INDEX('Census Input Tab'!$E$33:$E$517,MATCH(ROW()-3,'Census Input Tab'!$Z$33:$Z$517,0))))</f>
        <v/>
      </c>
      <c r="F195" s="78" t="str">
        <f>IF(ROW()-3&gt;MAX('Census Input Tab'!$Z$33:$Z$517),"",IF(OR(INDEX('Census Input Tab'!$O$33:$O$517,MATCH(ROW()-3,'Census Input Tab'!$Z$33:$Z$517,0))="NO",INDEX('Census Input Tab'!$O$33:$O$517,MATCH(ROW()-3,'Census Input Tab'!$Z$33:$Z$517,0))="BLANK"),IF(INDEX('Census Input Tab'!$O$33:$O$517,MATCH(ROW()-3,'Census Input Tab'!$Z$33:$Z$517,0))="NO","Missing Data","BLANK"),IF(INDEX('Census Input Tab'!$H$33:$H$517,MATCH(ROW()-3,'Census Input Tab'!$Z$33:$Z$517,0))="EE",1,0)))</f>
        <v/>
      </c>
    </row>
    <row r="196" spans="1:6">
      <c r="A196" s="79" t="str">
        <f>IF(ROW()-3&gt;MAX('Census Input Tab'!$Z$33:$Z$517),"",IF(OR(INDEX('Census Input Tab'!$O$33:$O$517,MATCH(ROW()-3,'Census Input Tab'!$Z$33:$Z$517,0))="NO",INDEX('Census Input Tab'!$O$33:$O$517,MATCH(ROW()-3,'Census Input Tab'!$Z$33:$Z$517,0))="BLANK"),IF(INDEX('Census Input Tab'!$O$33:$O$517,MATCH(ROW()-3,'Census Input Tab'!$Z$33:$Z$517,0))="NO","Missing Data","BLANK"),INDEX('Census Input Tab'!$A$33:$A$517,MATCH(ROW()-3,'Census Input Tab'!$Z$33:$Z$517,0))))</f>
        <v/>
      </c>
      <c r="B196"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Tab'!$B$33:$B$517,MATCH(ROW()-3,'Census Input Tab'!$Z$33:$Z$517,0))))</f>
        <v/>
      </c>
      <c r="C196"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Tab'!$C$33:$C$517,MATCH(ROW()-3,'Census Input Tab'!$Z$33:$Z$517,0))))</f>
        <v/>
      </c>
      <c r="D196" s="76" t="str">
        <f>IF(ROW()-3&gt;MAX('Census Input Tab'!$Z$33:$Z$517),"",IF(OR(INDEX('Census Input Tab'!$O$33:$O$517,MATCH(ROW()-3,'Census Input Tab'!$Z$33:$Z$517,0))="NO",INDEX('Census Input Tab'!$O$33:$O$517,MATCH(ROW()-3,'Census Input Tab'!$Z$33:$Z$517,0))="BLANK"),IF(INDEX('Census Input Tab'!$O$33:$O$517,MATCH(ROW()-3,'Census Input Tab'!$Z$33:$Z$517,0))="NO","Missing Data","BLANK"),INDEX('Census Input Tab'!$D$33:$D$517,MATCH(ROW()-3,'Census Input Tab'!$Z$33:$Z$517,0))))</f>
        <v/>
      </c>
      <c r="E196" s="77" t="str">
        <f>IF(ROW()-3&gt;MAX('Census Input Tab'!$Z$33:$Z$517),"",IF(OR(INDEX('Census Input Tab'!$O$33:$O$517,MATCH(ROW()-3,'Census Input Tab'!$Z$33:$Z$517,0))="NO",INDEX('Census Input Tab'!$O$33:$O$517,MATCH(ROW()-3,'Census Input Tab'!$Z$33:$Z$517,0))="BLANK"),IF(INDEX('Census Input Tab'!$O$33:$O$517,MATCH(ROW()-3,'Census Input Tab'!$Z$33:$Z$517,0))="NO","Missing Data","BLANK"),INDEX('Census Input Tab'!$E$33:$E$517,MATCH(ROW()-3,'Census Input Tab'!$Z$33:$Z$517,0))))</f>
        <v/>
      </c>
      <c r="F196" s="78" t="str">
        <f>IF(ROW()-3&gt;MAX('Census Input Tab'!$Z$33:$Z$517),"",IF(OR(INDEX('Census Input Tab'!$O$33:$O$517,MATCH(ROW()-3,'Census Input Tab'!$Z$33:$Z$517,0))="NO",INDEX('Census Input Tab'!$O$33:$O$517,MATCH(ROW()-3,'Census Input Tab'!$Z$33:$Z$517,0))="BLANK"),IF(INDEX('Census Input Tab'!$O$33:$O$517,MATCH(ROW()-3,'Census Input Tab'!$Z$33:$Z$517,0))="NO","Missing Data","BLANK"),IF(INDEX('Census Input Tab'!$H$33:$H$517,MATCH(ROW()-3,'Census Input Tab'!$Z$33:$Z$517,0))="EE",1,0)))</f>
        <v/>
      </c>
    </row>
    <row r="197" spans="1:6">
      <c r="A197" s="79" t="str">
        <f>IF(ROW()-3&gt;MAX('Census Input Tab'!$Z$33:$Z$517),"",IF(OR(INDEX('Census Input Tab'!$O$33:$O$517,MATCH(ROW()-3,'Census Input Tab'!$Z$33:$Z$517,0))="NO",INDEX('Census Input Tab'!$O$33:$O$517,MATCH(ROW()-3,'Census Input Tab'!$Z$33:$Z$517,0))="BLANK"),IF(INDEX('Census Input Tab'!$O$33:$O$517,MATCH(ROW()-3,'Census Input Tab'!$Z$33:$Z$517,0))="NO","Missing Data","BLANK"),INDEX('Census Input Tab'!$A$33:$A$517,MATCH(ROW()-3,'Census Input Tab'!$Z$33:$Z$517,0))))</f>
        <v/>
      </c>
      <c r="B197"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Tab'!$B$33:$B$517,MATCH(ROW()-3,'Census Input Tab'!$Z$33:$Z$517,0))))</f>
        <v/>
      </c>
      <c r="C197"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Tab'!$C$33:$C$517,MATCH(ROW()-3,'Census Input Tab'!$Z$33:$Z$517,0))))</f>
        <v/>
      </c>
      <c r="D197" s="76" t="str">
        <f>IF(ROW()-3&gt;MAX('Census Input Tab'!$Z$33:$Z$517),"",IF(OR(INDEX('Census Input Tab'!$O$33:$O$517,MATCH(ROW()-3,'Census Input Tab'!$Z$33:$Z$517,0))="NO",INDEX('Census Input Tab'!$O$33:$O$517,MATCH(ROW()-3,'Census Input Tab'!$Z$33:$Z$517,0))="BLANK"),IF(INDEX('Census Input Tab'!$O$33:$O$517,MATCH(ROW()-3,'Census Input Tab'!$Z$33:$Z$517,0))="NO","Missing Data","BLANK"),INDEX('Census Input Tab'!$D$33:$D$517,MATCH(ROW()-3,'Census Input Tab'!$Z$33:$Z$517,0))))</f>
        <v/>
      </c>
      <c r="E197" s="77" t="str">
        <f>IF(ROW()-3&gt;MAX('Census Input Tab'!$Z$33:$Z$517),"",IF(OR(INDEX('Census Input Tab'!$O$33:$O$517,MATCH(ROW()-3,'Census Input Tab'!$Z$33:$Z$517,0))="NO",INDEX('Census Input Tab'!$O$33:$O$517,MATCH(ROW()-3,'Census Input Tab'!$Z$33:$Z$517,0))="BLANK"),IF(INDEX('Census Input Tab'!$O$33:$O$517,MATCH(ROW()-3,'Census Input Tab'!$Z$33:$Z$517,0))="NO","Missing Data","BLANK"),INDEX('Census Input Tab'!$E$33:$E$517,MATCH(ROW()-3,'Census Input Tab'!$Z$33:$Z$517,0))))</f>
        <v/>
      </c>
      <c r="F197" s="78" t="str">
        <f>IF(ROW()-3&gt;MAX('Census Input Tab'!$Z$33:$Z$517),"",IF(OR(INDEX('Census Input Tab'!$O$33:$O$517,MATCH(ROW()-3,'Census Input Tab'!$Z$33:$Z$517,0))="NO",INDEX('Census Input Tab'!$O$33:$O$517,MATCH(ROW()-3,'Census Input Tab'!$Z$33:$Z$517,0))="BLANK"),IF(INDEX('Census Input Tab'!$O$33:$O$517,MATCH(ROW()-3,'Census Input Tab'!$Z$33:$Z$517,0))="NO","Missing Data","BLANK"),IF(INDEX('Census Input Tab'!$H$33:$H$517,MATCH(ROW()-3,'Census Input Tab'!$Z$33:$Z$517,0))="EE",1,0)))</f>
        <v/>
      </c>
    </row>
    <row r="198" spans="1:6">
      <c r="A198" s="79" t="str">
        <f>IF(ROW()-3&gt;MAX('Census Input Tab'!$Z$33:$Z$517),"",IF(OR(INDEX('Census Input Tab'!$O$33:$O$517,MATCH(ROW()-3,'Census Input Tab'!$Z$33:$Z$517,0))="NO",INDEX('Census Input Tab'!$O$33:$O$517,MATCH(ROW()-3,'Census Input Tab'!$Z$33:$Z$517,0))="BLANK"),IF(INDEX('Census Input Tab'!$O$33:$O$517,MATCH(ROW()-3,'Census Input Tab'!$Z$33:$Z$517,0))="NO","Missing Data","BLANK"),INDEX('Census Input Tab'!$A$33:$A$517,MATCH(ROW()-3,'Census Input Tab'!$Z$33:$Z$517,0))))</f>
        <v/>
      </c>
      <c r="B198"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Tab'!$B$33:$B$517,MATCH(ROW()-3,'Census Input Tab'!$Z$33:$Z$517,0))))</f>
        <v/>
      </c>
      <c r="C198"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Tab'!$C$33:$C$517,MATCH(ROW()-3,'Census Input Tab'!$Z$33:$Z$517,0))))</f>
        <v/>
      </c>
      <c r="D198" s="76" t="str">
        <f>IF(ROW()-3&gt;MAX('Census Input Tab'!$Z$33:$Z$517),"",IF(OR(INDEX('Census Input Tab'!$O$33:$O$517,MATCH(ROW()-3,'Census Input Tab'!$Z$33:$Z$517,0))="NO",INDEX('Census Input Tab'!$O$33:$O$517,MATCH(ROW()-3,'Census Input Tab'!$Z$33:$Z$517,0))="BLANK"),IF(INDEX('Census Input Tab'!$O$33:$O$517,MATCH(ROW()-3,'Census Input Tab'!$Z$33:$Z$517,0))="NO","Missing Data","BLANK"),INDEX('Census Input Tab'!$D$33:$D$517,MATCH(ROW()-3,'Census Input Tab'!$Z$33:$Z$517,0))))</f>
        <v/>
      </c>
      <c r="E198" s="77" t="str">
        <f>IF(ROW()-3&gt;MAX('Census Input Tab'!$Z$33:$Z$517),"",IF(OR(INDEX('Census Input Tab'!$O$33:$O$517,MATCH(ROW()-3,'Census Input Tab'!$Z$33:$Z$517,0))="NO",INDEX('Census Input Tab'!$O$33:$O$517,MATCH(ROW()-3,'Census Input Tab'!$Z$33:$Z$517,0))="BLANK"),IF(INDEX('Census Input Tab'!$O$33:$O$517,MATCH(ROW()-3,'Census Input Tab'!$Z$33:$Z$517,0))="NO","Missing Data","BLANK"),INDEX('Census Input Tab'!$E$33:$E$517,MATCH(ROW()-3,'Census Input Tab'!$Z$33:$Z$517,0))))</f>
        <v/>
      </c>
      <c r="F198" s="78" t="str">
        <f>IF(ROW()-3&gt;MAX('Census Input Tab'!$Z$33:$Z$517),"",IF(OR(INDEX('Census Input Tab'!$O$33:$O$517,MATCH(ROW()-3,'Census Input Tab'!$Z$33:$Z$517,0))="NO",INDEX('Census Input Tab'!$O$33:$O$517,MATCH(ROW()-3,'Census Input Tab'!$Z$33:$Z$517,0))="BLANK"),IF(INDEX('Census Input Tab'!$O$33:$O$517,MATCH(ROW()-3,'Census Input Tab'!$Z$33:$Z$517,0))="NO","Missing Data","BLANK"),IF(INDEX('Census Input Tab'!$H$33:$H$517,MATCH(ROW()-3,'Census Input Tab'!$Z$33:$Z$517,0))="EE",1,0)))</f>
        <v/>
      </c>
    </row>
    <row r="199" spans="1:6">
      <c r="A199" s="79" t="str">
        <f>IF(ROW()-3&gt;MAX('Census Input Tab'!$Z$33:$Z$517),"",IF(OR(INDEX('Census Input Tab'!$O$33:$O$517,MATCH(ROW()-3,'Census Input Tab'!$Z$33:$Z$517,0))="NO",INDEX('Census Input Tab'!$O$33:$O$517,MATCH(ROW()-3,'Census Input Tab'!$Z$33:$Z$517,0))="BLANK"),IF(INDEX('Census Input Tab'!$O$33:$O$517,MATCH(ROW()-3,'Census Input Tab'!$Z$33:$Z$517,0))="NO","Missing Data","BLANK"),INDEX('Census Input Tab'!$A$33:$A$517,MATCH(ROW()-3,'Census Input Tab'!$Z$33:$Z$517,0))))</f>
        <v/>
      </c>
      <c r="B199"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Tab'!$B$33:$B$517,MATCH(ROW()-3,'Census Input Tab'!$Z$33:$Z$517,0))))</f>
        <v/>
      </c>
      <c r="C199"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Tab'!$C$33:$C$517,MATCH(ROW()-3,'Census Input Tab'!$Z$33:$Z$517,0))))</f>
        <v/>
      </c>
      <c r="D199" s="76" t="str">
        <f>IF(ROW()-3&gt;MAX('Census Input Tab'!$Z$33:$Z$517),"",IF(OR(INDEX('Census Input Tab'!$O$33:$O$517,MATCH(ROW()-3,'Census Input Tab'!$Z$33:$Z$517,0))="NO",INDEX('Census Input Tab'!$O$33:$O$517,MATCH(ROW()-3,'Census Input Tab'!$Z$33:$Z$517,0))="BLANK"),IF(INDEX('Census Input Tab'!$O$33:$O$517,MATCH(ROW()-3,'Census Input Tab'!$Z$33:$Z$517,0))="NO","Missing Data","BLANK"),INDEX('Census Input Tab'!$D$33:$D$517,MATCH(ROW()-3,'Census Input Tab'!$Z$33:$Z$517,0))))</f>
        <v/>
      </c>
      <c r="E199" s="77" t="str">
        <f>IF(ROW()-3&gt;MAX('Census Input Tab'!$Z$33:$Z$517),"",IF(OR(INDEX('Census Input Tab'!$O$33:$O$517,MATCH(ROW()-3,'Census Input Tab'!$Z$33:$Z$517,0))="NO",INDEX('Census Input Tab'!$O$33:$O$517,MATCH(ROW()-3,'Census Input Tab'!$Z$33:$Z$517,0))="BLANK"),IF(INDEX('Census Input Tab'!$O$33:$O$517,MATCH(ROW()-3,'Census Input Tab'!$Z$33:$Z$517,0))="NO","Missing Data","BLANK"),INDEX('Census Input Tab'!$E$33:$E$517,MATCH(ROW()-3,'Census Input Tab'!$Z$33:$Z$517,0))))</f>
        <v/>
      </c>
      <c r="F199" s="78" t="str">
        <f>IF(ROW()-3&gt;MAX('Census Input Tab'!$Z$33:$Z$517),"",IF(OR(INDEX('Census Input Tab'!$O$33:$O$517,MATCH(ROW()-3,'Census Input Tab'!$Z$33:$Z$517,0))="NO",INDEX('Census Input Tab'!$O$33:$O$517,MATCH(ROW()-3,'Census Input Tab'!$Z$33:$Z$517,0))="BLANK"),IF(INDEX('Census Input Tab'!$O$33:$O$517,MATCH(ROW()-3,'Census Input Tab'!$Z$33:$Z$517,0))="NO","Missing Data","BLANK"),IF(INDEX('Census Input Tab'!$H$33:$H$517,MATCH(ROW()-3,'Census Input Tab'!$Z$33:$Z$517,0))="EE",1,0)))</f>
        <v/>
      </c>
    </row>
    <row r="200" spans="1:6">
      <c r="A200" s="79" t="str">
        <f>IF(ROW()-3&gt;MAX('Census Input Tab'!$Z$33:$Z$517),"",IF(OR(INDEX('Census Input Tab'!$O$33:$O$517,MATCH(ROW()-3,'Census Input Tab'!$Z$33:$Z$517,0))="NO",INDEX('Census Input Tab'!$O$33:$O$517,MATCH(ROW()-3,'Census Input Tab'!$Z$33:$Z$517,0))="BLANK"),IF(INDEX('Census Input Tab'!$O$33:$O$517,MATCH(ROW()-3,'Census Input Tab'!$Z$33:$Z$517,0))="NO","Missing Data","BLANK"),INDEX('Census Input Tab'!$A$33:$A$517,MATCH(ROW()-3,'Census Input Tab'!$Z$33:$Z$517,0))))</f>
        <v/>
      </c>
      <c r="B200"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Tab'!$B$33:$B$517,MATCH(ROW()-3,'Census Input Tab'!$Z$33:$Z$517,0))))</f>
        <v/>
      </c>
      <c r="C200"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Tab'!$C$33:$C$517,MATCH(ROW()-3,'Census Input Tab'!$Z$33:$Z$517,0))))</f>
        <v/>
      </c>
      <c r="D200" s="76" t="str">
        <f>IF(ROW()-3&gt;MAX('Census Input Tab'!$Z$33:$Z$517),"",IF(OR(INDEX('Census Input Tab'!$O$33:$O$517,MATCH(ROW()-3,'Census Input Tab'!$Z$33:$Z$517,0))="NO",INDEX('Census Input Tab'!$O$33:$O$517,MATCH(ROW()-3,'Census Input Tab'!$Z$33:$Z$517,0))="BLANK"),IF(INDEX('Census Input Tab'!$O$33:$O$517,MATCH(ROW()-3,'Census Input Tab'!$Z$33:$Z$517,0))="NO","Missing Data","BLANK"),INDEX('Census Input Tab'!$D$33:$D$517,MATCH(ROW()-3,'Census Input Tab'!$Z$33:$Z$517,0))))</f>
        <v/>
      </c>
      <c r="E200" s="77" t="str">
        <f>IF(ROW()-3&gt;MAX('Census Input Tab'!$Z$33:$Z$517),"",IF(OR(INDEX('Census Input Tab'!$O$33:$O$517,MATCH(ROW()-3,'Census Input Tab'!$Z$33:$Z$517,0))="NO",INDEX('Census Input Tab'!$O$33:$O$517,MATCH(ROW()-3,'Census Input Tab'!$Z$33:$Z$517,0))="BLANK"),IF(INDEX('Census Input Tab'!$O$33:$O$517,MATCH(ROW()-3,'Census Input Tab'!$Z$33:$Z$517,0))="NO","Missing Data","BLANK"),INDEX('Census Input Tab'!$E$33:$E$517,MATCH(ROW()-3,'Census Input Tab'!$Z$33:$Z$517,0))))</f>
        <v/>
      </c>
      <c r="F200" s="78" t="str">
        <f>IF(ROW()-3&gt;MAX('Census Input Tab'!$Z$33:$Z$517),"",IF(OR(INDEX('Census Input Tab'!$O$33:$O$517,MATCH(ROW()-3,'Census Input Tab'!$Z$33:$Z$517,0))="NO",INDEX('Census Input Tab'!$O$33:$O$517,MATCH(ROW()-3,'Census Input Tab'!$Z$33:$Z$517,0))="BLANK"),IF(INDEX('Census Input Tab'!$O$33:$O$517,MATCH(ROW()-3,'Census Input Tab'!$Z$33:$Z$517,0))="NO","Missing Data","BLANK"),IF(INDEX('Census Input Tab'!$H$33:$H$517,MATCH(ROW()-3,'Census Input Tab'!$Z$33:$Z$517,0))="EE",1,0)))</f>
        <v/>
      </c>
    </row>
    <row r="201" spans="1:6">
      <c r="A201" s="79" t="str">
        <f>IF(ROW()-3&gt;MAX('Census Input Tab'!$Z$33:$Z$517),"",IF(OR(INDEX('Census Input Tab'!$O$33:$O$517,MATCH(ROW()-3,'Census Input Tab'!$Z$33:$Z$517,0))="NO",INDEX('Census Input Tab'!$O$33:$O$517,MATCH(ROW()-3,'Census Input Tab'!$Z$33:$Z$517,0))="BLANK"),IF(INDEX('Census Input Tab'!$O$33:$O$517,MATCH(ROW()-3,'Census Input Tab'!$Z$33:$Z$517,0))="NO","Missing Data","BLANK"),INDEX('Census Input Tab'!$A$33:$A$517,MATCH(ROW()-3,'Census Input Tab'!$Z$33:$Z$517,0))))</f>
        <v/>
      </c>
      <c r="B201"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Tab'!$B$33:$B$517,MATCH(ROW()-3,'Census Input Tab'!$Z$33:$Z$517,0))))</f>
        <v/>
      </c>
      <c r="C201"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Tab'!$C$33:$C$517,MATCH(ROW()-3,'Census Input Tab'!$Z$33:$Z$517,0))))</f>
        <v/>
      </c>
      <c r="D201" s="76" t="str">
        <f>IF(ROW()-3&gt;MAX('Census Input Tab'!$Z$33:$Z$517),"",IF(OR(INDEX('Census Input Tab'!$O$33:$O$517,MATCH(ROW()-3,'Census Input Tab'!$Z$33:$Z$517,0))="NO",INDEX('Census Input Tab'!$O$33:$O$517,MATCH(ROW()-3,'Census Input Tab'!$Z$33:$Z$517,0))="BLANK"),IF(INDEX('Census Input Tab'!$O$33:$O$517,MATCH(ROW()-3,'Census Input Tab'!$Z$33:$Z$517,0))="NO","Missing Data","BLANK"),INDEX('Census Input Tab'!$D$33:$D$517,MATCH(ROW()-3,'Census Input Tab'!$Z$33:$Z$517,0))))</f>
        <v/>
      </c>
      <c r="E201" s="77" t="str">
        <f>IF(ROW()-3&gt;MAX('Census Input Tab'!$Z$33:$Z$517),"",IF(OR(INDEX('Census Input Tab'!$O$33:$O$517,MATCH(ROW()-3,'Census Input Tab'!$Z$33:$Z$517,0))="NO",INDEX('Census Input Tab'!$O$33:$O$517,MATCH(ROW()-3,'Census Input Tab'!$Z$33:$Z$517,0))="BLANK"),IF(INDEX('Census Input Tab'!$O$33:$O$517,MATCH(ROW()-3,'Census Input Tab'!$Z$33:$Z$517,0))="NO","Missing Data","BLANK"),INDEX('Census Input Tab'!$E$33:$E$517,MATCH(ROW()-3,'Census Input Tab'!$Z$33:$Z$517,0))))</f>
        <v/>
      </c>
      <c r="F201" s="78" t="str">
        <f>IF(ROW()-3&gt;MAX('Census Input Tab'!$Z$33:$Z$517),"",IF(OR(INDEX('Census Input Tab'!$O$33:$O$517,MATCH(ROW()-3,'Census Input Tab'!$Z$33:$Z$517,0))="NO",INDEX('Census Input Tab'!$O$33:$O$517,MATCH(ROW()-3,'Census Input Tab'!$Z$33:$Z$517,0))="BLANK"),IF(INDEX('Census Input Tab'!$O$33:$O$517,MATCH(ROW()-3,'Census Input Tab'!$Z$33:$Z$517,0))="NO","Missing Data","BLANK"),IF(INDEX('Census Input Tab'!$H$33:$H$517,MATCH(ROW()-3,'Census Input Tab'!$Z$33:$Z$517,0))="EE",1,0)))</f>
        <v/>
      </c>
    </row>
    <row r="202" spans="1:6">
      <c r="A202" s="79" t="str">
        <f>IF(ROW()-3&gt;MAX('Census Input Tab'!$Z$33:$Z$517),"",IF(OR(INDEX('Census Input Tab'!$O$33:$O$517,MATCH(ROW()-3,'Census Input Tab'!$Z$33:$Z$517,0))="NO",INDEX('Census Input Tab'!$O$33:$O$517,MATCH(ROW()-3,'Census Input Tab'!$Z$33:$Z$517,0))="BLANK"),IF(INDEX('Census Input Tab'!$O$33:$O$517,MATCH(ROW()-3,'Census Input Tab'!$Z$33:$Z$517,0))="NO","Missing Data","BLANK"),INDEX('Census Input Tab'!$A$33:$A$517,MATCH(ROW()-3,'Census Input Tab'!$Z$33:$Z$517,0))))</f>
        <v/>
      </c>
      <c r="B202"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Tab'!$B$33:$B$517,MATCH(ROW()-3,'Census Input Tab'!$Z$33:$Z$517,0))))</f>
        <v/>
      </c>
      <c r="C202"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Tab'!$C$33:$C$517,MATCH(ROW()-3,'Census Input Tab'!$Z$33:$Z$517,0))))</f>
        <v/>
      </c>
      <c r="D202" s="76" t="str">
        <f>IF(ROW()-3&gt;MAX('Census Input Tab'!$Z$33:$Z$517),"",IF(OR(INDEX('Census Input Tab'!$O$33:$O$517,MATCH(ROW()-3,'Census Input Tab'!$Z$33:$Z$517,0))="NO",INDEX('Census Input Tab'!$O$33:$O$517,MATCH(ROW()-3,'Census Input Tab'!$Z$33:$Z$517,0))="BLANK"),IF(INDEX('Census Input Tab'!$O$33:$O$517,MATCH(ROW()-3,'Census Input Tab'!$Z$33:$Z$517,0))="NO","Missing Data","BLANK"),INDEX('Census Input Tab'!$D$33:$D$517,MATCH(ROW()-3,'Census Input Tab'!$Z$33:$Z$517,0))))</f>
        <v/>
      </c>
      <c r="E202" s="77" t="str">
        <f>IF(ROW()-3&gt;MAX('Census Input Tab'!$Z$33:$Z$517),"",IF(OR(INDEX('Census Input Tab'!$O$33:$O$517,MATCH(ROW()-3,'Census Input Tab'!$Z$33:$Z$517,0))="NO",INDEX('Census Input Tab'!$O$33:$O$517,MATCH(ROW()-3,'Census Input Tab'!$Z$33:$Z$517,0))="BLANK"),IF(INDEX('Census Input Tab'!$O$33:$O$517,MATCH(ROW()-3,'Census Input Tab'!$Z$33:$Z$517,0))="NO","Missing Data","BLANK"),INDEX('Census Input Tab'!$E$33:$E$517,MATCH(ROW()-3,'Census Input Tab'!$Z$33:$Z$517,0))))</f>
        <v/>
      </c>
      <c r="F202" s="78" t="str">
        <f>IF(ROW()-3&gt;MAX('Census Input Tab'!$Z$33:$Z$517),"",IF(OR(INDEX('Census Input Tab'!$O$33:$O$517,MATCH(ROW()-3,'Census Input Tab'!$Z$33:$Z$517,0))="NO",INDEX('Census Input Tab'!$O$33:$O$517,MATCH(ROW()-3,'Census Input Tab'!$Z$33:$Z$517,0))="BLANK"),IF(INDEX('Census Input Tab'!$O$33:$O$517,MATCH(ROW()-3,'Census Input Tab'!$Z$33:$Z$517,0))="NO","Missing Data","BLANK"),IF(INDEX('Census Input Tab'!$H$33:$H$517,MATCH(ROW()-3,'Census Input Tab'!$Z$33:$Z$517,0))="EE",1,0)))</f>
        <v/>
      </c>
    </row>
    <row r="203" spans="1:6">
      <c r="A203" s="79" t="str">
        <f>IF(ROW()-3&gt;MAX('Census Input Tab'!$Z$33:$Z$517),"",IF(OR(INDEX('Census Input Tab'!$O$33:$O$517,MATCH(ROW()-3,'Census Input Tab'!$Z$33:$Z$517,0))="NO",INDEX('Census Input Tab'!$O$33:$O$517,MATCH(ROW()-3,'Census Input Tab'!$Z$33:$Z$517,0))="BLANK"),IF(INDEX('Census Input Tab'!$O$33:$O$517,MATCH(ROW()-3,'Census Input Tab'!$Z$33:$Z$517,0))="NO","Missing Data","BLANK"),INDEX('Census Input Tab'!$A$33:$A$517,MATCH(ROW()-3,'Census Input Tab'!$Z$33:$Z$517,0))))</f>
        <v/>
      </c>
      <c r="B203"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Tab'!$B$33:$B$517,MATCH(ROW()-3,'Census Input Tab'!$Z$33:$Z$517,0))))</f>
        <v/>
      </c>
      <c r="C203"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Tab'!$C$33:$C$517,MATCH(ROW()-3,'Census Input Tab'!$Z$33:$Z$517,0))))</f>
        <v/>
      </c>
      <c r="D203" s="76" t="str">
        <f>IF(ROW()-3&gt;MAX('Census Input Tab'!$Z$33:$Z$517),"",IF(OR(INDEX('Census Input Tab'!$O$33:$O$517,MATCH(ROW()-3,'Census Input Tab'!$Z$33:$Z$517,0))="NO",INDEX('Census Input Tab'!$O$33:$O$517,MATCH(ROW()-3,'Census Input Tab'!$Z$33:$Z$517,0))="BLANK"),IF(INDEX('Census Input Tab'!$O$33:$O$517,MATCH(ROW()-3,'Census Input Tab'!$Z$33:$Z$517,0))="NO","Missing Data","BLANK"),INDEX('Census Input Tab'!$D$33:$D$517,MATCH(ROW()-3,'Census Input Tab'!$Z$33:$Z$517,0))))</f>
        <v/>
      </c>
      <c r="E203" s="77" t="str">
        <f>IF(ROW()-3&gt;MAX('Census Input Tab'!$Z$33:$Z$517),"",IF(OR(INDEX('Census Input Tab'!$O$33:$O$517,MATCH(ROW()-3,'Census Input Tab'!$Z$33:$Z$517,0))="NO",INDEX('Census Input Tab'!$O$33:$O$517,MATCH(ROW()-3,'Census Input Tab'!$Z$33:$Z$517,0))="BLANK"),IF(INDEX('Census Input Tab'!$O$33:$O$517,MATCH(ROW()-3,'Census Input Tab'!$Z$33:$Z$517,0))="NO","Missing Data","BLANK"),INDEX('Census Input Tab'!$E$33:$E$517,MATCH(ROW()-3,'Census Input Tab'!$Z$33:$Z$517,0))))</f>
        <v/>
      </c>
      <c r="F203" s="78" t="str">
        <f>IF(ROW()-3&gt;MAX('Census Input Tab'!$Z$33:$Z$517),"",IF(OR(INDEX('Census Input Tab'!$O$33:$O$517,MATCH(ROW()-3,'Census Input Tab'!$Z$33:$Z$517,0))="NO",INDEX('Census Input Tab'!$O$33:$O$517,MATCH(ROW()-3,'Census Input Tab'!$Z$33:$Z$517,0))="BLANK"),IF(INDEX('Census Input Tab'!$O$33:$O$517,MATCH(ROW()-3,'Census Input Tab'!$Z$33:$Z$517,0))="NO","Missing Data","BLANK"),IF(INDEX('Census Input Tab'!$H$33:$H$517,MATCH(ROW()-3,'Census Input Tab'!$Z$33:$Z$517,0))="EE",1,0)))</f>
        <v/>
      </c>
    </row>
    <row r="204" spans="1:6">
      <c r="A204" s="79" t="str">
        <f>IF(ROW()-3&gt;MAX('Census Input Tab'!$Z$33:$Z$517),"",IF(OR(INDEX('Census Input Tab'!$O$33:$O$517,MATCH(ROW()-3,'Census Input Tab'!$Z$33:$Z$517,0))="NO",INDEX('Census Input Tab'!$O$33:$O$517,MATCH(ROW()-3,'Census Input Tab'!$Z$33:$Z$517,0))="BLANK"),IF(INDEX('Census Input Tab'!$O$33:$O$517,MATCH(ROW()-3,'Census Input Tab'!$Z$33:$Z$517,0))="NO","Missing Data","BLANK"),INDEX('Census Input Tab'!$A$33:$A$517,MATCH(ROW()-3,'Census Input Tab'!$Z$33:$Z$517,0))))</f>
        <v/>
      </c>
      <c r="B204"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Tab'!$B$33:$B$517,MATCH(ROW()-3,'Census Input Tab'!$Z$33:$Z$517,0))))</f>
        <v/>
      </c>
      <c r="C204"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Tab'!$C$33:$C$517,MATCH(ROW()-3,'Census Input Tab'!$Z$33:$Z$517,0))))</f>
        <v/>
      </c>
      <c r="D204" s="76" t="str">
        <f>IF(ROW()-3&gt;MAX('Census Input Tab'!$Z$33:$Z$517),"",IF(OR(INDEX('Census Input Tab'!$O$33:$O$517,MATCH(ROW()-3,'Census Input Tab'!$Z$33:$Z$517,0))="NO",INDEX('Census Input Tab'!$O$33:$O$517,MATCH(ROW()-3,'Census Input Tab'!$Z$33:$Z$517,0))="BLANK"),IF(INDEX('Census Input Tab'!$O$33:$O$517,MATCH(ROW()-3,'Census Input Tab'!$Z$33:$Z$517,0))="NO","Missing Data","BLANK"),INDEX('Census Input Tab'!$D$33:$D$517,MATCH(ROW()-3,'Census Input Tab'!$Z$33:$Z$517,0))))</f>
        <v/>
      </c>
      <c r="E204" s="77" t="str">
        <f>IF(ROW()-3&gt;MAX('Census Input Tab'!$Z$33:$Z$517),"",IF(OR(INDEX('Census Input Tab'!$O$33:$O$517,MATCH(ROW()-3,'Census Input Tab'!$Z$33:$Z$517,0))="NO",INDEX('Census Input Tab'!$O$33:$O$517,MATCH(ROW()-3,'Census Input Tab'!$Z$33:$Z$517,0))="BLANK"),IF(INDEX('Census Input Tab'!$O$33:$O$517,MATCH(ROW()-3,'Census Input Tab'!$Z$33:$Z$517,0))="NO","Missing Data","BLANK"),INDEX('Census Input Tab'!$E$33:$E$517,MATCH(ROW()-3,'Census Input Tab'!$Z$33:$Z$517,0))))</f>
        <v/>
      </c>
      <c r="F204" s="78" t="str">
        <f>IF(ROW()-3&gt;MAX('Census Input Tab'!$Z$33:$Z$517),"",IF(OR(INDEX('Census Input Tab'!$O$33:$O$517,MATCH(ROW()-3,'Census Input Tab'!$Z$33:$Z$517,0))="NO",INDEX('Census Input Tab'!$O$33:$O$517,MATCH(ROW()-3,'Census Input Tab'!$Z$33:$Z$517,0))="BLANK"),IF(INDEX('Census Input Tab'!$O$33:$O$517,MATCH(ROW()-3,'Census Input Tab'!$Z$33:$Z$517,0))="NO","Missing Data","BLANK"),IF(INDEX('Census Input Tab'!$H$33:$H$517,MATCH(ROW()-3,'Census Input Tab'!$Z$33:$Z$517,0))="EE",1,0)))</f>
        <v/>
      </c>
    </row>
    <row r="205" spans="1:6">
      <c r="A205" s="79" t="str">
        <f>IF(ROW()-3&gt;MAX('Census Input Tab'!$Z$33:$Z$517),"",IF(OR(INDEX('Census Input Tab'!$O$33:$O$517,MATCH(ROW()-3,'Census Input Tab'!$Z$33:$Z$517,0))="NO",INDEX('Census Input Tab'!$O$33:$O$517,MATCH(ROW()-3,'Census Input Tab'!$Z$33:$Z$517,0))="BLANK"),IF(INDEX('Census Input Tab'!$O$33:$O$517,MATCH(ROW()-3,'Census Input Tab'!$Z$33:$Z$517,0))="NO","Missing Data","BLANK"),INDEX('Census Input Tab'!$A$33:$A$517,MATCH(ROW()-3,'Census Input Tab'!$Z$33:$Z$517,0))))</f>
        <v/>
      </c>
      <c r="B205"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Tab'!$B$33:$B$517,MATCH(ROW()-3,'Census Input Tab'!$Z$33:$Z$517,0))))</f>
        <v/>
      </c>
      <c r="C205"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Tab'!$C$33:$C$517,MATCH(ROW()-3,'Census Input Tab'!$Z$33:$Z$517,0))))</f>
        <v/>
      </c>
      <c r="D205" s="76" t="str">
        <f>IF(ROW()-3&gt;MAX('Census Input Tab'!$Z$33:$Z$517),"",IF(OR(INDEX('Census Input Tab'!$O$33:$O$517,MATCH(ROW()-3,'Census Input Tab'!$Z$33:$Z$517,0))="NO",INDEX('Census Input Tab'!$O$33:$O$517,MATCH(ROW()-3,'Census Input Tab'!$Z$33:$Z$517,0))="BLANK"),IF(INDEX('Census Input Tab'!$O$33:$O$517,MATCH(ROW()-3,'Census Input Tab'!$Z$33:$Z$517,0))="NO","Missing Data","BLANK"),INDEX('Census Input Tab'!$D$33:$D$517,MATCH(ROW()-3,'Census Input Tab'!$Z$33:$Z$517,0))))</f>
        <v/>
      </c>
      <c r="E205" s="77" t="str">
        <f>IF(ROW()-3&gt;MAX('Census Input Tab'!$Z$33:$Z$517),"",IF(OR(INDEX('Census Input Tab'!$O$33:$O$517,MATCH(ROW()-3,'Census Input Tab'!$Z$33:$Z$517,0))="NO",INDEX('Census Input Tab'!$O$33:$O$517,MATCH(ROW()-3,'Census Input Tab'!$Z$33:$Z$517,0))="BLANK"),IF(INDEX('Census Input Tab'!$O$33:$O$517,MATCH(ROW()-3,'Census Input Tab'!$Z$33:$Z$517,0))="NO","Missing Data","BLANK"),INDEX('Census Input Tab'!$E$33:$E$517,MATCH(ROW()-3,'Census Input Tab'!$Z$33:$Z$517,0))))</f>
        <v/>
      </c>
      <c r="F205" s="78" t="str">
        <f>IF(ROW()-3&gt;MAX('Census Input Tab'!$Z$33:$Z$517),"",IF(OR(INDEX('Census Input Tab'!$O$33:$O$517,MATCH(ROW()-3,'Census Input Tab'!$Z$33:$Z$517,0))="NO",INDEX('Census Input Tab'!$O$33:$O$517,MATCH(ROW()-3,'Census Input Tab'!$Z$33:$Z$517,0))="BLANK"),IF(INDEX('Census Input Tab'!$O$33:$O$517,MATCH(ROW()-3,'Census Input Tab'!$Z$33:$Z$517,0))="NO","Missing Data","BLANK"),IF(INDEX('Census Input Tab'!$H$33:$H$517,MATCH(ROW()-3,'Census Input Tab'!$Z$33:$Z$517,0))="EE",1,0)))</f>
        <v/>
      </c>
    </row>
    <row r="206" spans="1:6">
      <c r="A206" s="79" t="str">
        <f>IF(ROW()-3&gt;MAX('Census Input Tab'!$Z$33:$Z$517),"",IF(OR(INDEX('Census Input Tab'!$O$33:$O$517,MATCH(ROW()-3,'Census Input Tab'!$Z$33:$Z$517,0))="NO",INDEX('Census Input Tab'!$O$33:$O$517,MATCH(ROW()-3,'Census Input Tab'!$Z$33:$Z$517,0))="BLANK"),IF(INDEX('Census Input Tab'!$O$33:$O$517,MATCH(ROW()-3,'Census Input Tab'!$Z$33:$Z$517,0))="NO","Missing Data","BLANK"),INDEX('Census Input Tab'!$A$33:$A$517,MATCH(ROW()-3,'Census Input Tab'!$Z$33:$Z$517,0))))</f>
        <v/>
      </c>
      <c r="B206"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Tab'!$B$33:$B$517,MATCH(ROW()-3,'Census Input Tab'!$Z$33:$Z$517,0))))</f>
        <v/>
      </c>
      <c r="C206"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Tab'!$C$33:$C$517,MATCH(ROW()-3,'Census Input Tab'!$Z$33:$Z$517,0))))</f>
        <v/>
      </c>
      <c r="D206" s="76" t="str">
        <f>IF(ROW()-3&gt;MAX('Census Input Tab'!$Z$33:$Z$517),"",IF(OR(INDEX('Census Input Tab'!$O$33:$O$517,MATCH(ROW()-3,'Census Input Tab'!$Z$33:$Z$517,0))="NO",INDEX('Census Input Tab'!$O$33:$O$517,MATCH(ROW()-3,'Census Input Tab'!$Z$33:$Z$517,0))="BLANK"),IF(INDEX('Census Input Tab'!$O$33:$O$517,MATCH(ROW()-3,'Census Input Tab'!$Z$33:$Z$517,0))="NO","Missing Data","BLANK"),INDEX('Census Input Tab'!$D$33:$D$517,MATCH(ROW()-3,'Census Input Tab'!$Z$33:$Z$517,0))))</f>
        <v/>
      </c>
      <c r="E206" s="77" t="str">
        <f>IF(ROW()-3&gt;MAX('Census Input Tab'!$Z$33:$Z$517),"",IF(OR(INDEX('Census Input Tab'!$O$33:$O$517,MATCH(ROW()-3,'Census Input Tab'!$Z$33:$Z$517,0))="NO",INDEX('Census Input Tab'!$O$33:$O$517,MATCH(ROW()-3,'Census Input Tab'!$Z$33:$Z$517,0))="BLANK"),IF(INDEX('Census Input Tab'!$O$33:$O$517,MATCH(ROW()-3,'Census Input Tab'!$Z$33:$Z$517,0))="NO","Missing Data","BLANK"),INDEX('Census Input Tab'!$E$33:$E$517,MATCH(ROW()-3,'Census Input Tab'!$Z$33:$Z$517,0))))</f>
        <v/>
      </c>
      <c r="F206" s="78" t="str">
        <f>IF(ROW()-3&gt;MAX('Census Input Tab'!$Z$33:$Z$517),"",IF(OR(INDEX('Census Input Tab'!$O$33:$O$517,MATCH(ROW()-3,'Census Input Tab'!$Z$33:$Z$517,0))="NO",INDEX('Census Input Tab'!$O$33:$O$517,MATCH(ROW()-3,'Census Input Tab'!$Z$33:$Z$517,0))="BLANK"),IF(INDEX('Census Input Tab'!$O$33:$O$517,MATCH(ROW()-3,'Census Input Tab'!$Z$33:$Z$517,0))="NO","Missing Data","BLANK"),IF(INDEX('Census Input Tab'!$H$33:$H$517,MATCH(ROW()-3,'Census Input Tab'!$Z$33:$Z$517,0))="EE",1,0)))</f>
        <v/>
      </c>
    </row>
    <row r="207" spans="1:6">
      <c r="A207" s="79" t="str">
        <f>IF(ROW()-3&gt;MAX('Census Input Tab'!$Z$33:$Z$517),"",IF(OR(INDEX('Census Input Tab'!$O$33:$O$517,MATCH(ROW()-3,'Census Input Tab'!$Z$33:$Z$517,0))="NO",INDEX('Census Input Tab'!$O$33:$O$517,MATCH(ROW()-3,'Census Input Tab'!$Z$33:$Z$517,0))="BLANK"),IF(INDEX('Census Input Tab'!$O$33:$O$517,MATCH(ROW()-3,'Census Input Tab'!$Z$33:$Z$517,0))="NO","Missing Data","BLANK"),INDEX('Census Input Tab'!$A$33:$A$517,MATCH(ROW()-3,'Census Input Tab'!$Z$33:$Z$517,0))))</f>
        <v/>
      </c>
      <c r="B207"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Tab'!$B$33:$B$517,MATCH(ROW()-3,'Census Input Tab'!$Z$33:$Z$517,0))))</f>
        <v/>
      </c>
      <c r="C207"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Tab'!$C$33:$C$517,MATCH(ROW()-3,'Census Input Tab'!$Z$33:$Z$517,0))))</f>
        <v/>
      </c>
      <c r="D207" s="76" t="str">
        <f>IF(ROW()-3&gt;MAX('Census Input Tab'!$Z$33:$Z$517),"",IF(OR(INDEX('Census Input Tab'!$O$33:$O$517,MATCH(ROW()-3,'Census Input Tab'!$Z$33:$Z$517,0))="NO",INDEX('Census Input Tab'!$O$33:$O$517,MATCH(ROW()-3,'Census Input Tab'!$Z$33:$Z$517,0))="BLANK"),IF(INDEX('Census Input Tab'!$O$33:$O$517,MATCH(ROW()-3,'Census Input Tab'!$Z$33:$Z$517,0))="NO","Missing Data","BLANK"),INDEX('Census Input Tab'!$D$33:$D$517,MATCH(ROW()-3,'Census Input Tab'!$Z$33:$Z$517,0))))</f>
        <v/>
      </c>
      <c r="E207" s="77" t="str">
        <f>IF(ROW()-3&gt;MAX('Census Input Tab'!$Z$33:$Z$517),"",IF(OR(INDEX('Census Input Tab'!$O$33:$O$517,MATCH(ROW()-3,'Census Input Tab'!$Z$33:$Z$517,0))="NO",INDEX('Census Input Tab'!$O$33:$O$517,MATCH(ROW()-3,'Census Input Tab'!$Z$33:$Z$517,0))="BLANK"),IF(INDEX('Census Input Tab'!$O$33:$O$517,MATCH(ROW()-3,'Census Input Tab'!$Z$33:$Z$517,0))="NO","Missing Data","BLANK"),INDEX('Census Input Tab'!$E$33:$E$517,MATCH(ROW()-3,'Census Input Tab'!$Z$33:$Z$517,0))))</f>
        <v/>
      </c>
      <c r="F207" s="78" t="str">
        <f>IF(ROW()-3&gt;MAX('Census Input Tab'!$Z$33:$Z$517),"",IF(OR(INDEX('Census Input Tab'!$O$33:$O$517,MATCH(ROW()-3,'Census Input Tab'!$Z$33:$Z$517,0))="NO",INDEX('Census Input Tab'!$O$33:$O$517,MATCH(ROW()-3,'Census Input Tab'!$Z$33:$Z$517,0))="BLANK"),IF(INDEX('Census Input Tab'!$O$33:$O$517,MATCH(ROW()-3,'Census Input Tab'!$Z$33:$Z$517,0))="NO","Missing Data","BLANK"),IF(INDEX('Census Input Tab'!$H$33:$H$517,MATCH(ROW()-3,'Census Input Tab'!$Z$33:$Z$517,0))="EE",1,0)))</f>
        <v/>
      </c>
    </row>
    <row r="208" spans="1:6">
      <c r="A208" s="79" t="str">
        <f>IF(ROW()-3&gt;MAX('Census Input Tab'!$Z$33:$Z$517),"",IF(OR(INDEX('Census Input Tab'!$O$33:$O$517,MATCH(ROW()-3,'Census Input Tab'!$Z$33:$Z$517,0))="NO",INDEX('Census Input Tab'!$O$33:$O$517,MATCH(ROW()-3,'Census Input Tab'!$Z$33:$Z$517,0))="BLANK"),IF(INDEX('Census Input Tab'!$O$33:$O$517,MATCH(ROW()-3,'Census Input Tab'!$Z$33:$Z$517,0))="NO","Missing Data","BLANK"),INDEX('Census Input Tab'!$A$33:$A$517,MATCH(ROW()-3,'Census Input Tab'!$Z$33:$Z$517,0))))</f>
        <v/>
      </c>
      <c r="B208"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Tab'!$B$33:$B$517,MATCH(ROW()-3,'Census Input Tab'!$Z$33:$Z$517,0))))</f>
        <v/>
      </c>
      <c r="C208"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Tab'!$C$33:$C$517,MATCH(ROW()-3,'Census Input Tab'!$Z$33:$Z$517,0))))</f>
        <v/>
      </c>
      <c r="D208" s="76" t="str">
        <f>IF(ROW()-3&gt;MAX('Census Input Tab'!$Z$33:$Z$517),"",IF(OR(INDEX('Census Input Tab'!$O$33:$O$517,MATCH(ROW()-3,'Census Input Tab'!$Z$33:$Z$517,0))="NO",INDEX('Census Input Tab'!$O$33:$O$517,MATCH(ROW()-3,'Census Input Tab'!$Z$33:$Z$517,0))="BLANK"),IF(INDEX('Census Input Tab'!$O$33:$O$517,MATCH(ROW()-3,'Census Input Tab'!$Z$33:$Z$517,0))="NO","Missing Data","BLANK"),INDEX('Census Input Tab'!$D$33:$D$517,MATCH(ROW()-3,'Census Input Tab'!$Z$33:$Z$517,0))))</f>
        <v/>
      </c>
      <c r="E208" s="77" t="str">
        <f>IF(ROW()-3&gt;MAX('Census Input Tab'!$Z$33:$Z$517),"",IF(OR(INDEX('Census Input Tab'!$O$33:$O$517,MATCH(ROW()-3,'Census Input Tab'!$Z$33:$Z$517,0))="NO",INDEX('Census Input Tab'!$O$33:$O$517,MATCH(ROW()-3,'Census Input Tab'!$Z$33:$Z$517,0))="BLANK"),IF(INDEX('Census Input Tab'!$O$33:$O$517,MATCH(ROW()-3,'Census Input Tab'!$Z$33:$Z$517,0))="NO","Missing Data","BLANK"),INDEX('Census Input Tab'!$E$33:$E$517,MATCH(ROW()-3,'Census Input Tab'!$Z$33:$Z$517,0))))</f>
        <v/>
      </c>
      <c r="F208" s="78" t="str">
        <f>IF(ROW()-3&gt;MAX('Census Input Tab'!$Z$33:$Z$517),"",IF(OR(INDEX('Census Input Tab'!$O$33:$O$517,MATCH(ROW()-3,'Census Input Tab'!$Z$33:$Z$517,0))="NO",INDEX('Census Input Tab'!$O$33:$O$517,MATCH(ROW()-3,'Census Input Tab'!$Z$33:$Z$517,0))="BLANK"),IF(INDEX('Census Input Tab'!$O$33:$O$517,MATCH(ROW()-3,'Census Input Tab'!$Z$33:$Z$517,0))="NO","Missing Data","BLANK"),IF(INDEX('Census Input Tab'!$H$33:$H$517,MATCH(ROW()-3,'Census Input Tab'!$Z$33:$Z$517,0))="EE",1,0)))</f>
        <v/>
      </c>
    </row>
    <row r="209" spans="1:6">
      <c r="A209" s="79" t="str">
        <f>IF(ROW()-3&gt;MAX('Census Input Tab'!$Z$33:$Z$517),"",IF(OR(INDEX('Census Input Tab'!$O$33:$O$517,MATCH(ROW()-3,'Census Input Tab'!$Z$33:$Z$517,0))="NO",INDEX('Census Input Tab'!$O$33:$O$517,MATCH(ROW()-3,'Census Input Tab'!$Z$33:$Z$517,0))="BLANK"),IF(INDEX('Census Input Tab'!$O$33:$O$517,MATCH(ROW()-3,'Census Input Tab'!$Z$33:$Z$517,0))="NO","Missing Data","BLANK"),INDEX('Census Input Tab'!$A$33:$A$517,MATCH(ROW()-3,'Census Input Tab'!$Z$33:$Z$517,0))))</f>
        <v/>
      </c>
      <c r="B209"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Tab'!$B$33:$B$517,MATCH(ROW()-3,'Census Input Tab'!$Z$33:$Z$517,0))))</f>
        <v/>
      </c>
      <c r="C209"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Tab'!$C$33:$C$517,MATCH(ROW()-3,'Census Input Tab'!$Z$33:$Z$517,0))))</f>
        <v/>
      </c>
      <c r="D209" s="76" t="str">
        <f>IF(ROW()-3&gt;MAX('Census Input Tab'!$Z$33:$Z$517),"",IF(OR(INDEX('Census Input Tab'!$O$33:$O$517,MATCH(ROW()-3,'Census Input Tab'!$Z$33:$Z$517,0))="NO",INDEX('Census Input Tab'!$O$33:$O$517,MATCH(ROW()-3,'Census Input Tab'!$Z$33:$Z$517,0))="BLANK"),IF(INDEX('Census Input Tab'!$O$33:$O$517,MATCH(ROW()-3,'Census Input Tab'!$Z$33:$Z$517,0))="NO","Missing Data","BLANK"),INDEX('Census Input Tab'!$D$33:$D$517,MATCH(ROW()-3,'Census Input Tab'!$Z$33:$Z$517,0))))</f>
        <v/>
      </c>
      <c r="E209" s="77" t="str">
        <f>IF(ROW()-3&gt;MAX('Census Input Tab'!$Z$33:$Z$517),"",IF(OR(INDEX('Census Input Tab'!$O$33:$O$517,MATCH(ROW()-3,'Census Input Tab'!$Z$33:$Z$517,0))="NO",INDEX('Census Input Tab'!$O$33:$O$517,MATCH(ROW()-3,'Census Input Tab'!$Z$33:$Z$517,0))="BLANK"),IF(INDEX('Census Input Tab'!$O$33:$O$517,MATCH(ROW()-3,'Census Input Tab'!$Z$33:$Z$517,0))="NO","Missing Data","BLANK"),INDEX('Census Input Tab'!$E$33:$E$517,MATCH(ROW()-3,'Census Input Tab'!$Z$33:$Z$517,0))))</f>
        <v/>
      </c>
      <c r="F209" s="78" t="str">
        <f>IF(ROW()-3&gt;MAX('Census Input Tab'!$Z$33:$Z$517),"",IF(OR(INDEX('Census Input Tab'!$O$33:$O$517,MATCH(ROW()-3,'Census Input Tab'!$Z$33:$Z$517,0))="NO",INDEX('Census Input Tab'!$O$33:$O$517,MATCH(ROW()-3,'Census Input Tab'!$Z$33:$Z$517,0))="BLANK"),IF(INDEX('Census Input Tab'!$O$33:$O$517,MATCH(ROW()-3,'Census Input Tab'!$Z$33:$Z$517,0))="NO","Missing Data","BLANK"),IF(INDEX('Census Input Tab'!$H$33:$H$517,MATCH(ROW()-3,'Census Input Tab'!$Z$33:$Z$517,0))="EE",1,0)))</f>
        <v/>
      </c>
    </row>
    <row r="210" spans="1:6">
      <c r="A210" s="79" t="str">
        <f>IF(ROW()-3&gt;MAX('Census Input Tab'!$Z$33:$Z$517),"",IF(OR(INDEX('Census Input Tab'!$O$33:$O$517,MATCH(ROW()-3,'Census Input Tab'!$Z$33:$Z$517,0))="NO",INDEX('Census Input Tab'!$O$33:$O$517,MATCH(ROW()-3,'Census Input Tab'!$Z$33:$Z$517,0))="BLANK"),IF(INDEX('Census Input Tab'!$O$33:$O$517,MATCH(ROW()-3,'Census Input Tab'!$Z$33:$Z$517,0))="NO","Missing Data","BLANK"),INDEX('Census Input Tab'!$A$33:$A$517,MATCH(ROW()-3,'Census Input Tab'!$Z$33:$Z$517,0))))</f>
        <v/>
      </c>
      <c r="B210"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Tab'!$B$33:$B$517,MATCH(ROW()-3,'Census Input Tab'!$Z$33:$Z$517,0))))</f>
        <v/>
      </c>
      <c r="C210"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Tab'!$C$33:$C$517,MATCH(ROW()-3,'Census Input Tab'!$Z$33:$Z$517,0))))</f>
        <v/>
      </c>
      <c r="D210" s="76" t="str">
        <f>IF(ROW()-3&gt;MAX('Census Input Tab'!$Z$33:$Z$517),"",IF(OR(INDEX('Census Input Tab'!$O$33:$O$517,MATCH(ROW()-3,'Census Input Tab'!$Z$33:$Z$517,0))="NO",INDEX('Census Input Tab'!$O$33:$O$517,MATCH(ROW()-3,'Census Input Tab'!$Z$33:$Z$517,0))="BLANK"),IF(INDEX('Census Input Tab'!$O$33:$O$517,MATCH(ROW()-3,'Census Input Tab'!$Z$33:$Z$517,0))="NO","Missing Data","BLANK"),INDEX('Census Input Tab'!$D$33:$D$517,MATCH(ROW()-3,'Census Input Tab'!$Z$33:$Z$517,0))))</f>
        <v/>
      </c>
      <c r="E210" s="77" t="str">
        <f>IF(ROW()-3&gt;MAX('Census Input Tab'!$Z$33:$Z$517),"",IF(OR(INDEX('Census Input Tab'!$O$33:$O$517,MATCH(ROW()-3,'Census Input Tab'!$Z$33:$Z$517,0))="NO",INDEX('Census Input Tab'!$O$33:$O$517,MATCH(ROW()-3,'Census Input Tab'!$Z$33:$Z$517,0))="BLANK"),IF(INDEX('Census Input Tab'!$O$33:$O$517,MATCH(ROW()-3,'Census Input Tab'!$Z$33:$Z$517,0))="NO","Missing Data","BLANK"),INDEX('Census Input Tab'!$E$33:$E$517,MATCH(ROW()-3,'Census Input Tab'!$Z$33:$Z$517,0))))</f>
        <v/>
      </c>
      <c r="F210" s="78" t="str">
        <f>IF(ROW()-3&gt;MAX('Census Input Tab'!$Z$33:$Z$517),"",IF(OR(INDEX('Census Input Tab'!$O$33:$O$517,MATCH(ROW()-3,'Census Input Tab'!$Z$33:$Z$517,0))="NO",INDEX('Census Input Tab'!$O$33:$O$517,MATCH(ROW()-3,'Census Input Tab'!$Z$33:$Z$517,0))="BLANK"),IF(INDEX('Census Input Tab'!$O$33:$O$517,MATCH(ROW()-3,'Census Input Tab'!$Z$33:$Z$517,0))="NO","Missing Data","BLANK"),IF(INDEX('Census Input Tab'!$H$33:$H$517,MATCH(ROW()-3,'Census Input Tab'!$Z$33:$Z$517,0))="EE",1,0)))</f>
        <v/>
      </c>
    </row>
    <row r="211" spans="1:6">
      <c r="A211" s="79" t="str">
        <f>IF(ROW()-3&gt;MAX('Census Input Tab'!$Z$33:$Z$517),"",IF(OR(INDEX('Census Input Tab'!$O$33:$O$517,MATCH(ROW()-3,'Census Input Tab'!$Z$33:$Z$517,0))="NO",INDEX('Census Input Tab'!$O$33:$O$517,MATCH(ROW()-3,'Census Input Tab'!$Z$33:$Z$517,0))="BLANK"),IF(INDEX('Census Input Tab'!$O$33:$O$517,MATCH(ROW()-3,'Census Input Tab'!$Z$33:$Z$517,0))="NO","Missing Data","BLANK"),INDEX('Census Input Tab'!$A$33:$A$517,MATCH(ROW()-3,'Census Input Tab'!$Z$33:$Z$517,0))))</f>
        <v/>
      </c>
      <c r="B211"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Tab'!$B$33:$B$517,MATCH(ROW()-3,'Census Input Tab'!$Z$33:$Z$517,0))))</f>
        <v/>
      </c>
      <c r="C211"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Tab'!$C$33:$C$517,MATCH(ROW()-3,'Census Input Tab'!$Z$33:$Z$517,0))))</f>
        <v/>
      </c>
      <c r="D211" s="76" t="str">
        <f>IF(ROW()-3&gt;MAX('Census Input Tab'!$Z$33:$Z$517),"",IF(OR(INDEX('Census Input Tab'!$O$33:$O$517,MATCH(ROW()-3,'Census Input Tab'!$Z$33:$Z$517,0))="NO",INDEX('Census Input Tab'!$O$33:$O$517,MATCH(ROW()-3,'Census Input Tab'!$Z$33:$Z$517,0))="BLANK"),IF(INDEX('Census Input Tab'!$O$33:$O$517,MATCH(ROW()-3,'Census Input Tab'!$Z$33:$Z$517,0))="NO","Missing Data","BLANK"),INDEX('Census Input Tab'!$D$33:$D$517,MATCH(ROW()-3,'Census Input Tab'!$Z$33:$Z$517,0))))</f>
        <v/>
      </c>
      <c r="E211" s="77" t="str">
        <f>IF(ROW()-3&gt;MAX('Census Input Tab'!$Z$33:$Z$517),"",IF(OR(INDEX('Census Input Tab'!$O$33:$O$517,MATCH(ROW()-3,'Census Input Tab'!$Z$33:$Z$517,0))="NO",INDEX('Census Input Tab'!$O$33:$O$517,MATCH(ROW()-3,'Census Input Tab'!$Z$33:$Z$517,0))="BLANK"),IF(INDEX('Census Input Tab'!$O$33:$O$517,MATCH(ROW()-3,'Census Input Tab'!$Z$33:$Z$517,0))="NO","Missing Data","BLANK"),INDEX('Census Input Tab'!$E$33:$E$517,MATCH(ROW()-3,'Census Input Tab'!$Z$33:$Z$517,0))))</f>
        <v/>
      </c>
      <c r="F211" s="78" t="str">
        <f>IF(ROW()-3&gt;MAX('Census Input Tab'!$Z$33:$Z$517),"",IF(OR(INDEX('Census Input Tab'!$O$33:$O$517,MATCH(ROW()-3,'Census Input Tab'!$Z$33:$Z$517,0))="NO",INDEX('Census Input Tab'!$O$33:$O$517,MATCH(ROW()-3,'Census Input Tab'!$Z$33:$Z$517,0))="BLANK"),IF(INDEX('Census Input Tab'!$O$33:$O$517,MATCH(ROW()-3,'Census Input Tab'!$Z$33:$Z$517,0))="NO","Missing Data","BLANK"),IF(INDEX('Census Input Tab'!$H$33:$H$517,MATCH(ROW()-3,'Census Input Tab'!$Z$33:$Z$517,0))="EE",1,0)))</f>
        <v/>
      </c>
    </row>
    <row r="212" spans="1:6">
      <c r="A212" s="79" t="str">
        <f>IF(ROW()-3&gt;MAX('Census Input Tab'!$Z$33:$Z$517),"",IF(OR(INDEX('Census Input Tab'!$O$33:$O$517,MATCH(ROW()-3,'Census Input Tab'!$Z$33:$Z$517,0))="NO",INDEX('Census Input Tab'!$O$33:$O$517,MATCH(ROW()-3,'Census Input Tab'!$Z$33:$Z$517,0))="BLANK"),IF(INDEX('Census Input Tab'!$O$33:$O$517,MATCH(ROW()-3,'Census Input Tab'!$Z$33:$Z$517,0))="NO","Missing Data","BLANK"),INDEX('Census Input Tab'!$A$33:$A$517,MATCH(ROW()-3,'Census Input Tab'!$Z$33:$Z$517,0))))</f>
        <v/>
      </c>
      <c r="B212"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Tab'!$B$33:$B$517,MATCH(ROW()-3,'Census Input Tab'!$Z$33:$Z$517,0))))</f>
        <v/>
      </c>
      <c r="C212"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Tab'!$C$33:$C$517,MATCH(ROW()-3,'Census Input Tab'!$Z$33:$Z$517,0))))</f>
        <v/>
      </c>
      <c r="D212" s="76" t="str">
        <f>IF(ROW()-3&gt;MAX('Census Input Tab'!$Z$33:$Z$517),"",IF(OR(INDEX('Census Input Tab'!$O$33:$O$517,MATCH(ROW()-3,'Census Input Tab'!$Z$33:$Z$517,0))="NO",INDEX('Census Input Tab'!$O$33:$O$517,MATCH(ROW()-3,'Census Input Tab'!$Z$33:$Z$517,0))="BLANK"),IF(INDEX('Census Input Tab'!$O$33:$O$517,MATCH(ROW()-3,'Census Input Tab'!$Z$33:$Z$517,0))="NO","Missing Data","BLANK"),INDEX('Census Input Tab'!$D$33:$D$517,MATCH(ROW()-3,'Census Input Tab'!$Z$33:$Z$517,0))))</f>
        <v/>
      </c>
      <c r="E212" s="77" t="str">
        <f>IF(ROW()-3&gt;MAX('Census Input Tab'!$Z$33:$Z$517),"",IF(OR(INDEX('Census Input Tab'!$O$33:$O$517,MATCH(ROW()-3,'Census Input Tab'!$Z$33:$Z$517,0))="NO",INDEX('Census Input Tab'!$O$33:$O$517,MATCH(ROW()-3,'Census Input Tab'!$Z$33:$Z$517,0))="BLANK"),IF(INDEX('Census Input Tab'!$O$33:$O$517,MATCH(ROW()-3,'Census Input Tab'!$Z$33:$Z$517,0))="NO","Missing Data","BLANK"),INDEX('Census Input Tab'!$E$33:$E$517,MATCH(ROW()-3,'Census Input Tab'!$Z$33:$Z$517,0))))</f>
        <v/>
      </c>
      <c r="F212" s="78" t="str">
        <f>IF(ROW()-3&gt;MAX('Census Input Tab'!$Z$33:$Z$517),"",IF(OR(INDEX('Census Input Tab'!$O$33:$O$517,MATCH(ROW()-3,'Census Input Tab'!$Z$33:$Z$517,0))="NO",INDEX('Census Input Tab'!$O$33:$O$517,MATCH(ROW()-3,'Census Input Tab'!$Z$33:$Z$517,0))="BLANK"),IF(INDEX('Census Input Tab'!$O$33:$O$517,MATCH(ROW()-3,'Census Input Tab'!$Z$33:$Z$517,0))="NO","Missing Data","BLANK"),IF(INDEX('Census Input Tab'!$H$33:$H$517,MATCH(ROW()-3,'Census Input Tab'!$Z$33:$Z$517,0))="EE",1,0)))</f>
        <v/>
      </c>
    </row>
    <row r="213" spans="1:6">
      <c r="A213" s="79" t="str">
        <f>IF(ROW()-3&gt;MAX('Census Input Tab'!$Z$33:$Z$517),"",IF(OR(INDEX('Census Input Tab'!$O$33:$O$517,MATCH(ROW()-3,'Census Input Tab'!$Z$33:$Z$517,0))="NO",INDEX('Census Input Tab'!$O$33:$O$517,MATCH(ROW()-3,'Census Input Tab'!$Z$33:$Z$517,0))="BLANK"),IF(INDEX('Census Input Tab'!$O$33:$O$517,MATCH(ROW()-3,'Census Input Tab'!$Z$33:$Z$517,0))="NO","Missing Data","BLANK"),INDEX('Census Input Tab'!$A$33:$A$517,MATCH(ROW()-3,'Census Input Tab'!$Z$33:$Z$517,0))))</f>
        <v/>
      </c>
      <c r="B213"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Tab'!$B$33:$B$517,MATCH(ROW()-3,'Census Input Tab'!$Z$33:$Z$517,0))))</f>
        <v/>
      </c>
      <c r="C213"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Tab'!$C$33:$C$517,MATCH(ROW()-3,'Census Input Tab'!$Z$33:$Z$517,0))))</f>
        <v/>
      </c>
      <c r="D213" s="76" t="str">
        <f>IF(ROW()-3&gt;MAX('Census Input Tab'!$Z$33:$Z$517),"",IF(OR(INDEX('Census Input Tab'!$O$33:$O$517,MATCH(ROW()-3,'Census Input Tab'!$Z$33:$Z$517,0))="NO",INDEX('Census Input Tab'!$O$33:$O$517,MATCH(ROW()-3,'Census Input Tab'!$Z$33:$Z$517,0))="BLANK"),IF(INDEX('Census Input Tab'!$O$33:$O$517,MATCH(ROW()-3,'Census Input Tab'!$Z$33:$Z$517,0))="NO","Missing Data","BLANK"),INDEX('Census Input Tab'!$D$33:$D$517,MATCH(ROW()-3,'Census Input Tab'!$Z$33:$Z$517,0))))</f>
        <v/>
      </c>
      <c r="E213" s="77" t="str">
        <f>IF(ROW()-3&gt;MAX('Census Input Tab'!$Z$33:$Z$517),"",IF(OR(INDEX('Census Input Tab'!$O$33:$O$517,MATCH(ROW()-3,'Census Input Tab'!$Z$33:$Z$517,0))="NO",INDEX('Census Input Tab'!$O$33:$O$517,MATCH(ROW()-3,'Census Input Tab'!$Z$33:$Z$517,0))="BLANK"),IF(INDEX('Census Input Tab'!$O$33:$O$517,MATCH(ROW()-3,'Census Input Tab'!$Z$33:$Z$517,0))="NO","Missing Data","BLANK"),INDEX('Census Input Tab'!$E$33:$E$517,MATCH(ROW()-3,'Census Input Tab'!$Z$33:$Z$517,0))))</f>
        <v/>
      </c>
      <c r="F213" s="78" t="str">
        <f>IF(ROW()-3&gt;MAX('Census Input Tab'!$Z$33:$Z$517),"",IF(OR(INDEX('Census Input Tab'!$O$33:$O$517,MATCH(ROW()-3,'Census Input Tab'!$Z$33:$Z$517,0))="NO",INDEX('Census Input Tab'!$O$33:$O$517,MATCH(ROW()-3,'Census Input Tab'!$Z$33:$Z$517,0))="BLANK"),IF(INDEX('Census Input Tab'!$O$33:$O$517,MATCH(ROW()-3,'Census Input Tab'!$Z$33:$Z$517,0))="NO","Missing Data","BLANK"),IF(INDEX('Census Input Tab'!$H$33:$H$517,MATCH(ROW()-3,'Census Input Tab'!$Z$33:$Z$517,0))="EE",1,0)))</f>
        <v/>
      </c>
    </row>
    <row r="214" spans="1:6">
      <c r="A214" s="79" t="str">
        <f>IF(ROW()-3&gt;MAX('Census Input Tab'!$Z$33:$Z$517),"",IF(OR(INDEX('Census Input Tab'!$O$33:$O$517,MATCH(ROW()-3,'Census Input Tab'!$Z$33:$Z$517,0))="NO",INDEX('Census Input Tab'!$O$33:$O$517,MATCH(ROW()-3,'Census Input Tab'!$Z$33:$Z$517,0))="BLANK"),IF(INDEX('Census Input Tab'!$O$33:$O$517,MATCH(ROW()-3,'Census Input Tab'!$Z$33:$Z$517,0))="NO","Missing Data","BLANK"),INDEX('Census Input Tab'!$A$33:$A$517,MATCH(ROW()-3,'Census Input Tab'!$Z$33:$Z$517,0))))</f>
        <v/>
      </c>
      <c r="B214"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Tab'!$B$33:$B$517,MATCH(ROW()-3,'Census Input Tab'!$Z$33:$Z$517,0))))</f>
        <v/>
      </c>
      <c r="C214"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Tab'!$C$33:$C$517,MATCH(ROW()-3,'Census Input Tab'!$Z$33:$Z$517,0))))</f>
        <v/>
      </c>
      <c r="D214" s="76" t="str">
        <f>IF(ROW()-3&gt;MAX('Census Input Tab'!$Z$33:$Z$517),"",IF(OR(INDEX('Census Input Tab'!$O$33:$O$517,MATCH(ROW()-3,'Census Input Tab'!$Z$33:$Z$517,0))="NO",INDEX('Census Input Tab'!$O$33:$O$517,MATCH(ROW()-3,'Census Input Tab'!$Z$33:$Z$517,0))="BLANK"),IF(INDEX('Census Input Tab'!$O$33:$O$517,MATCH(ROW()-3,'Census Input Tab'!$Z$33:$Z$517,0))="NO","Missing Data","BLANK"),INDEX('Census Input Tab'!$D$33:$D$517,MATCH(ROW()-3,'Census Input Tab'!$Z$33:$Z$517,0))))</f>
        <v/>
      </c>
      <c r="E214" s="77" t="str">
        <f>IF(ROW()-3&gt;MAX('Census Input Tab'!$Z$33:$Z$517),"",IF(OR(INDEX('Census Input Tab'!$O$33:$O$517,MATCH(ROW()-3,'Census Input Tab'!$Z$33:$Z$517,0))="NO",INDEX('Census Input Tab'!$O$33:$O$517,MATCH(ROW()-3,'Census Input Tab'!$Z$33:$Z$517,0))="BLANK"),IF(INDEX('Census Input Tab'!$O$33:$O$517,MATCH(ROW()-3,'Census Input Tab'!$Z$33:$Z$517,0))="NO","Missing Data","BLANK"),INDEX('Census Input Tab'!$E$33:$E$517,MATCH(ROW()-3,'Census Input Tab'!$Z$33:$Z$517,0))))</f>
        <v/>
      </c>
      <c r="F214" s="78" t="str">
        <f>IF(ROW()-3&gt;MAX('Census Input Tab'!$Z$33:$Z$517),"",IF(OR(INDEX('Census Input Tab'!$O$33:$O$517,MATCH(ROW()-3,'Census Input Tab'!$Z$33:$Z$517,0))="NO",INDEX('Census Input Tab'!$O$33:$O$517,MATCH(ROW()-3,'Census Input Tab'!$Z$33:$Z$517,0))="BLANK"),IF(INDEX('Census Input Tab'!$O$33:$O$517,MATCH(ROW()-3,'Census Input Tab'!$Z$33:$Z$517,0))="NO","Missing Data","BLANK"),IF(INDEX('Census Input Tab'!$H$33:$H$517,MATCH(ROW()-3,'Census Input Tab'!$Z$33:$Z$517,0))="EE",1,0)))</f>
        <v/>
      </c>
    </row>
    <row r="215" spans="1:6">
      <c r="A215" s="79" t="str">
        <f>IF(ROW()-3&gt;MAX('Census Input Tab'!$Z$33:$Z$517),"",IF(OR(INDEX('Census Input Tab'!$O$33:$O$517,MATCH(ROW()-3,'Census Input Tab'!$Z$33:$Z$517,0))="NO",INDEX('Census Input Tab'!$O$33:$O$517,MATCH(ROW()-3,'Census Input Tab'!$Z$33:$Z$517,0))="BLANK"),IF(INDEX('Census Input Tab'!$O$33:$O$517,MATCH(ROW()-3,'Census Input Tab'!$Z$33:$Z$517,0))="NO","Missing Data","BLANK"),INDEX('Census Input Tab'!$A$33:$A$517,MATCH(ROW()-3,'Census Input Tab'!$Z$33:$Z$517,0))))</f>
        <v/>
      </c>
      <c r="B215"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Tab'!$B$33:$B$517,MATCH(ROW()-3,'Census Input Tab'!$Z$33:$Z$517,0))))</f>
        <v/>
      </c>
      <c r="C215"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Tab'!$C$33:$C$517,MATCH(ROW()-3,'Census Input Tab'!$Z$33:$Z$517,0))))</f>
        <v/>
      </c>
      <c r="D215" s="76" t="str">
        <f>IF(ROW()-3&gt;MAX('Census Input Tab'!$Z$33:$Z$517),"",IF(OR(INDEX('Census Input Tab'!$O$33:$O$517,MATCH(ROW()-3,'Census Input Tab'!$Z$33:$Z$517,0))="NO",INDEX('Census Input Tab'!$O$33:$O$517,MATCH(ROW()-3,'Census Input Tab'!$Z$33:$Z$517,0))="BLANK"),IF(INDEX('Census Input Tab'!$O$33:$O$517,MATCH(ROW()-3,'Census Input Tab'!$Z$33:$Z$517,0))="NO","Missing Data","BLANK"),INDEX('Census Input Tab'!$D$33:$D$517,MATCH(ROW()-3,'Census Input Tab'!$Z$33:$Z$517,0))))</f>
        <v/>
      </c>
      <c r="E215" s="77" t="str">
        <f>IF(ROW()-3&gt;MAX('Census Input Tab'!$Z$33:$Z$517),"",IF(OR(INDEX('Census Input Tab'!$O$33:$O$517,MATCH(ROW()-3,'Census Input Tab'!$Z$33:$Z$517,0))="NO",INDEX('Census Input Tab'!$O$33:$O$517,MATCH(ROW()-3,'Census Input Tab'!$Z$33:$Z$517,0))="BLANK"),IF(INDEX('Census Input Tab'!$O$33:$O$517,MATCH(ROW()-3,'Census Input Tab'!$Z$33:$Z$517,0))="NO","Missing Data","BLANK"),INDEX('Census Input Tab'!$E$33:$E$517,MATCH(ROW()-3,'Census Input Tab'!$Z$33:$Z$517,0))))</f>
        <v/>
      </c>
      <c r="F215" s="78" t="str">
        <f>IF(ROW()-3&gt;MAX('Census Input Tab'!$Z$33:$Z$517),"",IF(OR(INDEX('Census Input Tab'!$O$33:$O$517,MATCH(ROW()-3,'Census Input Tab'!$Z$33:$Z$517,0))="NO",INDEX('Census Input Tab'!$O$33:$O$517,MATCH(ROW()-3,'Census Input Tab'!$Z$33:$Z$517,0))="BLANK"),IF(INDEX('Census Input Tab'!$O$33:$O$517,MATCH(ROW()-3,'Census Input Tab'!$Z$33:$Z$517,0))="NO","Missing Data","BLANK"),IF(INDEX('Census Input Tab'!$H$33:$H$517,MATCH(ROW()-3,'Census Input Tab'!$Z$33:$Z$517,0))="EE",1,0)))</f>
        <v/>
      </c>
    </row>
    <row r="216" spans="1:6">
      <c r="A216" s="79" t="str">
        <f>IF(ROW()-3&gt;MAX('Census Input Tab'!$Z$33:$Z$517),"",IF(OR(INDEX('Census Input Tab'!$O$33:$O$517,MATCH(ROW()-3,'Census Input Tab'!$Z$33:$Z$517,0))="NO",INDEX('Census Input Tab'!$O$33:$O$517,MATCH(ROW()-3,'Census Input Tab'!$Z$33:$Z$517,0))="BLANK"),IF(INDEX('Census Input Tab'!$O$33:$O$517,MATCH(ROW()-3,'Census Input Tab'!$Z$33:$Z$517,0))="NO","Missing Data","BLANK"),INDEX('Census Input Tab'!$A$33:$A$517,MATCH(ROW()-3,'Census Input Tab'!$Z$33:$Z$517,0))))</f>
        <v/>
      </c>
      <c r="B216"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Tab'!$B$33:$B$517,MATCH(ROW()-3,'Census Input Tab'!$Z$33:$Z$517,0))))</f>
        <v/>
      </c>
      <c r="C216"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Tab'!$C$33:$C$517,MATCH(ROW()-3,'Census Input Tab'!$Z$33:$Z$517,0))))</f>
        <v/>
      </c>
      <c r="D216" s="76" t="str">
        <f>IF(ROW()-3&gt;MAX('Census Input Tab'!$Z$33:$Z$517),"",IF(OR(INDEX('Census Input Tab'!$O$33:$O$517,MATCH(ROW()-3,'Census Input Tab'!$Z$33:$Z$517,0))="NO",INDEX('Census Input Tab'!$O$33:$O$517,MATCH(ROW()-3,'Census Input Tab'!$Z$33:$Z$517,0))="BLANK"),IF(INDEX('Census Input Tab'!$O$33:$O$517,MATCH(ROW()-3,'Census Input Tab'!$Z$33:$Z$517,0))="NO","Missing Data","BLANK"),INDEX('Census Input Tab'!$D$33:$D$517,MATCH(ROW()-3,'Census Input Tab'!$Z$33:$Z$517,0))))</f>
        <v/>
      </c>
      <c r="E216" s="77" t="str">
        <f>IF(ROW()-3&gt;MAX('Census Input Tab'!$Z$33:$Z$517),"",IF(OR(INDEX('Census Input Tab'!$O$33:$O$517,MATCH(ROW()-3,'Census Input Tab'!$Z$33:$Z$517,0))="NO",INDEX('Census Input Tab'!$O$33:$O$517,MATCH(ROW()-3,'Census Input Tab'!$Z$33:$Z$517,0))="BLANK"),IF(INDEX('Census Input Tab'!$O$33:$O$517,MATCH(ROW()-3,'Census Input Tab'!$Z$33:$Z$517,0))="NO","Missing Data","BLANK"),INDEX('Census Input Tab'!$E$33:$E$517,MATCH(ROW()-3,'Census Input Tab'!$Z$33:$Z$517,0))))</f>
        <v/>
      </c>
      <c r="F216" s="78" t="str">
        <f>IF(ROW()-3&gt;MAX('Census Input Tab'!$Z$33:$Z$517),"",IF(OR(INDEX('Census Input Tab'!$O$33:$O$517,MATCH(ROW()-3,'Census Input Tab'!$Z$33:$Z$517,0))="NO",INDEX('Census Input Tab'!$O$33:$O$517,MATCH(ROW()-3,'Census Input Tab'!$Z$33:$Z$517,0))="BLANK"),IF(INDEX('Census Input Tab'!$O$33:$O$517,MATCH(ROW()-3,'Census Input Tab'!$Z$33:$Z$517,0))="NO","Missing Data","BLANK"),IF(INDEX('Census Input Tab'!$H$33:$H$517,MATCH(ROW()-3,'Census Input Tab'!$Z$33:$Z$517,0))="EE",1,0)))</f>
        <v/>
      </c>
    </row>
    <row r="217" spans="1:6">
      <c r="A217" s="79" t="str">
        <f>IF(ROW()-3&gt;MAX('Census Input Tab'!$Z$33:$Z$517),"",IF(OR(INDEX('Census Input Tab'!$O$33:$O$517,MATCH(ROW()-3,'Census Input Tab'!$Z$33:$Z$517,0))="NO",INDEX('Census Input Tab'!$O$33:$O$517,MATCH(ROW()-3,'Census Input Tab'!$Z$33:$Z$517,0))="BLANK"),IF(INDEX('Census Input Tab'!$O$33:$O$517,MATCH(ROW()-3,'Census Input Tab'!$Z$33:$Z$517,0))="NO","Missing Data","BLANK"),INDEX('Census Input Tab'!$A$33:$A$517,MATCH(ROW()-3,'Census Input Tab'!$Z$33:$Z$517,0))))</f>
        <v/>
      </c>
      <c r="B217"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Tab'!$B$33:$B$517,MATCH(ROW()-3,'Census Input Tab'!$Z$33:$Z$517,0))))</f>
        <v/>
      </c>
      <c r="C217"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Tab'!$C$33:$C$517,MATCH(ROW()-3,'Census Input Tab'!$Z$33:$Z$517,0))))</f>
        <v/>
      </c>
      <c r="D217" s="76" t="str">
        <f>IF(ROW()-3&gt;MAX('Census Input Tab'!$Z$33:$Z$517),"",IF(OR(INDEX('Census Input Tab'!$O$33:$O$517,MATCH(ROW()-3,'Census Input Tab'!$Z$33:$Z$517,0))="NO",INDEX('Census Input Tab'!$O$33:$O$517,MATCH(ROW()-3,'Census Input Tab'!$Z$33:$Z$517,0))="BLANK"),IF(INDEX('Census Input Tab'!$O$33:$O$517,MATCH(ROW()-3,'Census Input Tab'!$Z$33:$Z$517,0))="NO","Missing Data","BLANK"),INDEX('Census Input Tab'!$D$33:$D$517,MATCH(ROW()-3,'Census Input Tab'!$Z$33:$Z$517,0))))</f>
        <v/>
      </c>
      <c r="E217" s="77" t="str">
        <f>IF(ROW()-3&gt;MAX('Census Input Tab'!$Z$33:$Z$517),"",IF(OR(INDEX('Census Input Tab'!$O$33:$O$517,MATCH(ROW()-3,'Census Input Tab'!$Z$33:$Z$517,0))="NO",INDEX('Census Input Tab'!$O$33:$O$517,MATCH(ROW()-3,'Census Input Tab'!$Z$33:$Z$517,0))="BLANK"),IF(INDEX('Census Input Tab'!$O$33:$O$517,MATCH(ROW()-3,'Census Input Tab'!$Z$33:$Z$517,0))="NO","Missing Data","BLANK"),INDEX('Census Input Tab'!$E$33:$E$517,MATCH(ROW()-3,'Census Input Tab'!$Z$33:$Z$517,0))))</f>
        <v/>
      </c>
      <c r="F217" s="78" t="str">
        <f>IF(ROW()-3&gt;MAX('Census Input Tab'!$Z$33:$Z$517),"",IF(OR(INDEX('Census Input Tab'!$O$33:$O$517,MATCH(ROW()-3,'Census Input Tab'!$Z$33:$Z$517,0))="NO",INDEX('Census Input Tab'!$O$33:$O$517,MATCH(ROW()-3,'Census Input Tab'!$Z$33:$Z$517,0))="BLANK"),IF(INDEX('Census Input Tab'!$O$33:$O$517,MATCH(ROW()-3,'Census Input Tab'!$Z$33:$Z$517,0))="NO","Missing Data","BLANK"),IF(INDEX('Census Input Tab'!$H$33:$H$517,MATCH(ROW()-3,'Census Input Tab'!$Z$33:$Z$517,0))="EE",1,0)))</f>
        <v/>
      </c>
    </row>
    <row r="218" spans="1:6">
      <c r="A218" s="79" t="str">
        <f>IF(ROW()-3&gt;MAX('Census Input Tab'!$Z$33:$Z$517),"",IF(OR(INDEX('Census Input Tab'!$O$33:$O$517,MATCH(ROW()-3,'Census Input Tab'!$Z$33:$Z$517,0))="NO",INDEX('Census Input Tab'!$O$33:$O$517,MATCH(ROW()-3,'Census Input Tab'!$Z$33:$Z$517,0))="BLANK"),IF(INDEX('Census Input Tab'!$O$33:$O$517,MATCH(ROW()-3,'Census Input Tab'!$Z$33:$Z$517,0))="NO","Missing Data","BLANK"),INDEX('Census Input Tab'!$A$33:$A$517,MATCH(ROW()-3,'Census Input Tab'!$Z$33:$Z$517,0))))</f>
        <v/>
      </c>
      <c r="B218"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Tab'!$B$33:$B$517,MATCH(ROW()-3,'Census Input Tab'!$Z$33:$Z$517,0))))</f>
        <v/>
      </c>
      <c r="C218"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Tab'!$C$33:$C$517,MATCH(ROW()-3,'Census Input Tab'!$Z$33:$Z$517,0))))</f>
        <v/>
      </c>
      <c r="D218" s="76" t="str">
        <f>IF(ROW()-3&gt;MAX('Census Input Tab'!$Z$33:$Z$517),"",IF(OR(INDEX('Census Input Tab'!$O$33:$O$517,MATCH(ROW()-3,'Census Input Tab'!$Z$33:$Z$517,0))="NO",INDEX('Census Input Tab'!$O$33:$O$517,MATCH(ROW()-3,'Census Input Tab'!$Z$33:$Z$517,0))="BLANK"),IF(INDEX('Census Input Tab'!$O$33:$O$517,MATCH(ROW()-3,'Census Input Tab'!$Z$33:$Z$517,0))="NO","Missing Data","BLANK"),INDEX('Census Input Tab'!$D$33:$D$517,MATCH(ROW()-3,'Census Input Tab'!$Z$33:$Z$517,0))))</f>
        <v/>
      </c>
      <c r="E218" s="77" t="str">
        <f>IF(ROW()-3&gt;MAX('Census Input Tab'!$Z$33:$Z$517),"",IF(OR(INDEX('Census Input Tab'!$O$33:$O$517,MATCH(ROW()-3,'Census Input Tab'!$Z$33:$Z$517,0))="NO",INDEX('Census Input Tab'!$O$33:$O$517,MATCH(ROW()-3,'Census Input Tab'!$Z$33:$Z$517,0))="BLANK"),IF(INDEX('Census Input Tab'!$O$33:$O$517,MATCH(ROW()-3,'Census Input Tab'!$Z$33:$Z$517,0))="NO","Missing Data","BLANK"),INDEX('Census Input Tab'!$E$33:$E$517,MATCH(ROW()-3,'Census Input Tab'!$Z$33:$Z$517,0))))</f>
        <v/>
      </c>
      <c r="F218" s="78" t="str">
        <f>IF(ROW()-3&gt;MAX('Census Input Tab'!$Z$33:$Z$517),"",IF(OR(INDEX('Census Input Tab'!$O$33:$O$517,MATCH(ROW()-3,'Census Input Tab'!$Z$33:$Z$517,0))="NO",INDEX('Census Input Tab'!$O$33:$O$517,MATCH(ROW()-3,'Census Input Tab'!$Z$33:$Z$517,0))="BLANK"),IF(INDEX('Census Input Tab'!$O$33:$O$517,MATCH(ROW()-3,'Census Input Tab'!$Z$33:$Z$517,0))="NO","Missing Data","BLANK"),IF(INDEX('Census Input Tab'!$H$33:$H$517,MATCH(ROW()-3,'Census Input Tab'!$Z$33:$Z$517,0))="EE",1,0)))</f>
        <v/>
      </c>
    </row>
    <row r="219" spans="1:6">
      <c r="A219" s="79" t="str">
        <f>IF(ROW()-3&gt;MAX('Census Input Tab'!$Z$33:$Z$517),"",IF(OR(INDEX('Census Input Tab'!$O$33:$O$517,MATCH(ROW()-3,'Census Input Tab'!$Z$33:$Z$517,0))="NO",INDEX('Census Input Tab'!$O$33:$O$517,MATCH(ROW()-3,'Census Input Tab'!$Z$33:$Z$517,0))="BLANK"),IF(INDEX('Census Input Tab'!$O$33:$O$517,MATCH(ROW()-3,'Census Input Tab'!$Z$33:$Z$517,0))="NO","Missing Data","BLANK"),INDEX('Census Input Tab'!$A$33:$A$517,MATCH(ROW()-3,'Census Input Tab'!$Z$33:$Z$517,0))))</f>
        <v/>
      </c>
      <c r="B219"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Tab'!$B$33:$B$517,MATCH(ROW()-3,'Census Input Tab'!$Z$33:$Z$517,0))))</f>
        <v/>
      </c>
      <c r="C219"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Tab'!$C$33:$C$517,MATCH(ROW()-3,'Census Input Tab'!$Z$33:$Z$517,0))))</f>
        <v/>
      </c>
      <c r="D219" s="76" t="str">
        <f>IF(ROW()-3&gt;MAX('Census Input Tab'!$Z$33:$Z$517),"",IF(OR(INDEX('Census Input Tab'!$O$33:$O$517,MATCH(ROW()-3,'Census Input Tab'!$Z$33:$Z$517,0))="NO",INDEX('Census Input Tab'!$O$33:$O$517,MATCH(ROW()-3,'Census Input Tab'!$Z$33:$Z$517,0))="BLANK"),IF(INDEX('Census Input Tab'!$O$33:$O$517,MATCH(ROW()-3,'Census Input Tab'!$Z$33:$Z$517,0))="NO","Missing Data","BLANK"),INDEX('Census Input Tab'!$D$33:$D$517,MATCH(ROW()-3,'Census Input Tab'!$Z$33:$Z$517,0))))</f>
        <v/>
      </c>
      <c r="E219" s="77" t="str">
        <f>IF(ROW()-3&gt;MAX('Census Input Tab'!$Z$33:$Z$517),"",IF(OR(INDEX('Census Input Tab'!$O$33:$O$517,MATCH(ROW()-3,'Census Input Tab'!$Z$33:$Z$517,0))="NO",INDEX('Census Input Tab'!$O$33:$O$517,MATCH(ROW()-3,'Census Input Tab'!$Z$33:$Z$517,0))="BLANK"),IF(INDEX('Census Input Tab'!$O$33:$O$517,MATCH(ROW()-3,'Census Input Tab'!$Z$33:$Z$517,0))="NO","Missing Data","BLANK"),INDEX('Census Input Tab'!$E$33:$E$517,MATCH(ROW()-3,'Census Input Tab'!$Z$33:$Z$517,0))))</f>
        <v/>
      </c>
      <c r="F219" s="78" t="str">
        <f>IF(ROW()-3&gt;MAX('Census Input Tab'!$Z$33:$Z$517),"",IF(OR(INDEX('Census Input Tab'!$O$33:$O$517,MATCH(ROW()-3,'Census Input Tab'!$Z$33:$Z$517,0))="NO",INDEX('Census Input Tab'!$O$33:$O$517,MATCH(ROW()-3,'Census Input Tab'!$Z$33:$Z$517,0))="BLANK"),IF(INDEX('Census Input Tab'!$O$33:$O$517,MATCH(ROW()-3,'Census Input Tab'!$Z$33:$Z$517,0))="NO","Missing Data","BLANK"),IF(INDEX('Census Input Tab'!$H$33:$H$517,MATCH(ROW()-3,'Census Input Tab'!$Z$33:$Z$517,0))="EE",1,0)))</f>
        <v/>
      </c>
    </row>
    <row r="220" spans="1:6">
      <c r="A220" s="79" t="str">
        <f>IF(ROW()-3&gt;MAX('Census Input Tab'!$Z$33:$Z$517),"",IF(OR(INDEX('Census Input Tab'!$O$33:$O$517,MATCH(ROW()-3,'Census Input Tab'!$Z$33:$Z$517,0))="NO",INDEX('Census Input Tab'!$O$33:$O$517,MATCH(ROW()-3,'Census Input Tab'!$Z$33:$Z$517,0))="BLANK"),IF(INDEX('Census Input Tab'!$O$33:$O$517,MATCH(ROW()-3,'Census Input Tab'!$Z$33:$Z$517,0))="NO","Missing Data","BLANK"),INDEX('Census Input Tab'!$A$33:$A$517,MATCH(ROW()-3,'Census Input Tab'!$Z$33:$Z$517,0))))</f>
        <v/>
      </c>
      <c r="B220"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Tab'!$B$33:$B$517,MATCH(ROW()-3,'Census Input Tab'!$Z$33:$Z$517,0))))</f>
        <v/>
      </c>
      <c r="C220"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Tab'!$C$33:$C$517,MATCH(ROW()-3,'Census Input Tab'!$Z$33:$Z$517,0))))</f>
        <v/>
      </c>
      <c r="D220" s="76" t="str">
        <f>IF(ROW()-3&gt;MAX('Census Input Tab'!$Z$33:$Z$517),"",IF(OR(INDEX('Census Input Tab'!$O$33:$O$517,MATCH(ROW()-3,'Census Input Tab'!$Z$33:$Z$517,0))="NO",INDEX('Census Input Tab'!$O$33:$O$517,MATCH(ROW()-3,'Census Input Tab'!$Z$33:$Z$517,0))="BLANK"),IF(INDEX('Census Input Tab'!$O$33:$O$517,MATCH(ROW()-3,'Census Input Tab'!$Z$33:$Z$517,0))="NO","Missing Data","BLANK"),INDEX('Census Input Tab'!$D$33:$D$517,MATCH(ROW()-3,'Census Input Tab'!$Z$33:$Z$517,0))))</f>
        <v/>
      </c>
      <c r="E220" s="77" t="str">
        <f>IF(ROW()-3&gt;MAX('Census Input Tab'!$Z$33:$Z$517),"",IF(OR(INDEX('Census Input Tab'!$O$33:$O$517,MATCH(ROW()-3,'Census Input Tab'!$Z$33:$Z$517,0))="NO",INDEX('Census Input Tab'!$O$33:$O$517,MATCH(ROW()-3,'Census Input Tab'!$Z$33:$Z$517,0))="BLANK"),IF(INDEX('Census Input Tab'!$O$33:$O$517,MATCH(ROW()-3,'Census Input Tab'!$Z$33:$Z$517,0))="NO","Missing Data","BLANK"),INDEX('Census Input Tab'!$E$33:$E$517,MATCH(ROW()-3,'Census Input Tab'!$Z$33:$Z$517,0))))</f>
        <v/>
      </c>
      <c r="F220" s="78" t="str">
        <f>IF(ROW()-3&gt;MAX('Census Input Tab'!$Z$33:$Z$517),"",IF(OR(INDEX('Census Input Tab'!$O$33:$O$517,MATCH(ROW()-3,'Census Input Tab'!$Z$33:$Z$517,0))="NO",INDEX('Census Input Tab'!$O$33:$O$517,MATCH(ROW()-3,'Census Input Tab'!$Z$33:$Z$517,0))="BLANK"),IF(INDEX('Census Input Tab'!$O$33:$O$517,MATCH(ROW()-3,'Census Input Tab'!$Z$33:$Z$517,0))="NO","Missing Data","BLANK"),IF(INDEX('Census Input Tab'!$H$33:$H$517,MATCH(ROW()-3,'Census Input Tab'!$Z$33:$Z$517,0))="EE",1,0)))</f>
        <v/>
      </c>
    </row>
    <row r="221" spans="1:6">
      <c r="A221" s="79" t="str">
        <f>IF(ROW()-3&gt;MAX('Census Input Tab'!$Z$33:$Z$517),"",IF(OR(INDEX('Census Input Tab'!$O$33:$O$517,MATCH(ROW()-3,'Census Input Tab'!$Z$33:$Z$517,0))="NO",INDEX('Census Input Tab'!$O$33:$O$517,MATCH(ROW()-3,'Census Input Tab'!$Z$33:$Z$517,0))="BLANK"),IF(INDEX('Census Input Tab'!$O$33:$O$517,MATCH(ROW()-3,'Census Input Tab'!$Z$33:$Z$517,0))="NO","Missing Data","BLANK"),INDEX('Census Input Tab'!$A$33:$A$517,MATCH(ROW()-3,'Census Input Tab'!$Z$33:$Z$517,0))))</f>
        <v/>
      </c>
      <c r="B221"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Tab'!$B$33:$B$517,MATCH(ROW()-3,'Census Input Tab'!$Z$33:$Z$517,0))))</f>
        <v/>
      </c>
      <c r="C221"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Tab'!$C$33:$C$517,MATCH(ROW()-3,'Census Input Tab'!$Z$33:$Z$517,0))))</f>
        <v/>
      </c>
      <c r="D221" s="76" t="str">
        <f>IF(ROW()-3&gt;MAX('Census Input Tab'!$Z$33:$Z$517),"",IF(OR(INDEX('Census Input Tab'!$O$33:$O$517,MATCH(ROW()-3,'Census Input Tab'!$Z$33:$Z$517,0))="NO",INDEX('Census Input Tab'!$O$33:$O$517,MATCH(ROW()-3,'Census Input Tab'!$Z$33:$Z$517,0))="BLANK"),IF(INDEX('Census Input Tab'!$O$33:$O$517,MATCH(ROW()-3,'Census Input Tab'!$Z$33:$Z$517,0))="NO","Missing Data","BLANK"),INDEX('Census Input Tab'!$D$33:$D$517,MATCH(ROW()-3,'Census Input Tab'!$Z$33:$Z$517,0))))</f>
        <v/>
      </c>
      <c r="E221" s="77" t="str">
        <f>IF(ROW()-3&gt;MAX('Census Input Tab'!$Z$33:$Z$517),"",IF(OR(INDEX('Census Input Tab'!$O$33:$O$517,MATCH(ROW()-3,'Census Input Tab'!$Z$33:$Z$517,0))="NO",INDEX('Census Input Tab'!$O$33:$O$517,MATCH(ROW()-3,'Census Input Tab'!$Z$33:$Z$517,0))="BLANK"),IF(INDEX('Census Input Tab'!$O$33:$O$517,MATCH(ROW()-3,'Census Input Tab'!$Z$33:$Z$517,0))="NO","Missing Data","BLANK"),INDEX('Census Input Tab'!$E$33:$E$517,MATCH(ROW()-3,'Census Input Tab'!$Z$33:$Z$517,0))))</f>
        <v/>
      </c>
      <c r="F221" s="78" t="str">
        <f>IF(ROW()-3&gt;MAX('Census Input Tab'!$Z$33:$Z$517),"",IF(OR(INDEX('Census Input Tab'!$O$33:$O$517,MATCH(ROW()-3,'Census Input Tab'!$Z$33:$Z$517,0))="NO",INDEX('Census Input Tab'!$O$33:$O$517,MATCH(ROW()-3,'Census Input Tab'!$Z$33:$Z$517,0))="BLANK"),IF(INDEX('Census Input Tab'!$O$33:$O$517,MATCH(ROW()-3,'Census Input Tab'!$Z$33:$Z$517,0))="NO","Missing Data","BLANK"),IF(INDEX('Census Input Tab'!$H$33:$H$517,MATCH(ROW()-3,'Census Input Tab'!$Z$33:$Z$517,0))="EE",1,0)))</f>
        <v/>
      </c>
    </row>
    <row r="222" spans="1:6">
      <c r="A222" s="79" t="str">
        <f>IF(ROW()-3&gt;MAX('Census Input Tab'!$Z$33:$Z$517),"",IF(OR(INDEX('Census Input Tab'!$O$33:$O$517,MATCH(ROW()-3,'Census Input Tab'!$Z$33:$Z$517,0))="NO",INDEX('Census Input Tab'!$O$33:$O$517,MATCH(ROW()-3,'Census Input Tab'!$Z$33:$Z$517,0))="BLANK"),IF(INDEX('Census Input Tab'!$O$33:$O$517,MATCH(ROW()-3,'Census Input Tab'!$Z$33:$Z$517,0))="NO","Missing Data","BLANK"),INDEX('Census Input Tab'!$A$33:$A$517,MATCH(ROW()-3,'Census Input Tab'!$Z$33:$Z$517,0))))</f>
        <v/>
      </c>
      <c r="B222"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Tab'!$B$33:$B$517,MATCH(ROW()-3,'Census Input Tab'!$Z$33:$Z$517,0))))</f>
        <v/>
      </c>
      <c r="C222"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Tab'!$C$33:$C$517,MATCH(ROW()-3,'Census Input Tab'!$Z$33:$Z$517,0))))</f>
        <v/>
      </c>
      <c r="D222" s="76" t="str">
        <f>IF(ROW()-3&gt;MAX('Census Input Tab'!$Z$33:$Z$517),"",IF(OR(INDEX('Census Input Tab'!$O$33:$O$517,MATCH(ROW()-3,'Census Input Tab'!$Z$33:$Z$517,0))="NO",INDEX('Census Input Tab'!$O$33:$O$517,MATCH(ROW()-3,'Census Input Tab'!$Z$33:$Z$517,0))="BLANK"),IF(INDEX('Census Input Tab'!$O$33:$O$517,MATCH(ROW()-3,'Census Input Tab'!$Z$33:$Z$517,0))="NO","Missing Data","BLANK"),INDEX('Census Input Tab'!$D$33:$D$517,MATCH(ROW()-3,'Census Input Tab'!$Z$33:$Z$517,0))))</f>
        <v/>
      </c>
      <c r="E222" s="77" t="str">
        <f>IF(ROW()-3&gt;MAX('Census Input Tab'!$Z$33:$Z$517),"",IF(OR(INDEX('Census Input Tab'!$O$33:$O$517,MATCH(ROW()-3,'Census Input Tab'!$Z$33:$Z$517,0))="NO",INDEX('Census Input Tab'!$O$33:$O$517,MATCH(ROW()-3,'Census Input Tab'!$Z$33:$Z$517,0))="BLANK"),IF(INDEX('Census Input Tab'!$O$33:$O$517,MATCH(ROW()-3,'Census Input Tab'!$Z$33:$Z$517,0))="NO","Missing Data","BLANK"),INDEX('Census Input Tab'!$E$33:$E$517,MATCH(ROW()-3,'Census Input Tab'!$Z$33:$Z$517,0))))</f>
        <v/>
      </c>
      <c r="F222" s="78" t="str">
        <f>IF(ROW()-3&gt;MAX('Census Input Tab'!$Z$33:$Z$517),"",IF(OR(INDEX('Census Input Tab'!$O$33:$O$517,MATCH(ROW()-3,'Census Input Tab'!$Z$33:$Z$517,0))="NO",INDEX('Census Input Tab'!$O$33:$O$517,MATCH(ROW()-3,'Census Input Tab'!$Z$33:$Z$517,0))="BLANK"),IF(INDEX('Census Input Tab'!$O$33:$O$517,MATCH(ROW()-3,'Census Input Tab'!$Z$33:$Z$517,0))="NO","Missing Data","BLANK"),IF(INDEX('Census Input Tab'!$H$33:$H$517,MATCH(ROW()-3,'Census Input Tab'!$Z$33:$Z$517,0))="EE",1,0)))</f>
        <v/>
      </c>
    </row>
    <row r="223" spans="1:6">
      <c r="A223" s="79" t="str">
        <f>IF(ROW()-3&gt;MAX('Census Input Tab'!$Z$33:$Z$517),"",IF(OR(INDEX('Census Input Tab'!$O$33:$O$517,MATCH(ROW()-3,'Census Input Tab'!$Z$33:$Z$517,0))="NO",INDEX('Census Input Tab'!$O$33:$O$517,MATCH(ROW()-3,'Census Input Tab'!$Z$33:$Z$517,0))="BLANK"),IF(INDEX('Census Input Tab'!$O$33:$O$517,MATCH(ROW()-3,'Census Input Tab'!$Z$33:$Z$517,0))="NO","Missing Data","BLANK"),INDEX('Census Input Tab'!$A$33:$A$517,MATCH(ROW()-3,'Census Input Tab'!$Z$33:$Z$517,0))))</f>
        <v/>
      </c>
      <c r="B223"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Tab'!$B$33:$B$517,MATCH(ROW()-3,'Census Input Tab'!$Z$33:$Z$517,0))))</f>
        <v/>
      </c>
      <c r="C223"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Tab'!$C$33:$C$517,MATCH(ROW()-3,'Census Input Tab'!$Z$33:$Z$517,0))))</f>
        <v/>
      </c>
      <c r="D223" s="76" t="str">
        <f>IF(ROW()-3&gt;MAX('Census Input Tab'!$Z$33:$Z$517),"",IF(OR(INDEX('Census Input Tab'!$O$33:$O$517,MATCH(ROW()-3,'Census Input Tab'!$Z$33:$Z$517,0))="NO",INDEX('Census Input Tab'!$O$33:$O$517,MATCH(ROW()-3,'Census Input Tab'!$Z$33:$Z$517,0))="BLANK"),IF(INDEX('Census Input Tab'!$O$33:$O$517,MATCH(ROW()-3,'Census Input Tab'!$Z$33:$Z$517,0))="NO","Missing Data","BLANK"),INDEX('Census Input Tab'!$D$33:$D$517,MATCH(ROW()-3,'Census Input Tab'!$Z$33:$Z$517,0))))</f>
        <v/>
      </c>
      <c r="E223" s="77" t="str">
        <f>IF(ROW()-3&gt;MAX('Census Input Tab'!$Z$33:$Z$517),"",IF(OR(INDEX('Census Input Tab'!$O$33:$O$517,MATCH(ROW()-3,'Census Input Tab'!$Z$33:$Z$517,0))="NO",INDEX('Census Input Tab'!$O$33:$O$517,MATCH(ROW()-3,'Census Input Tab'!$Z$33:$Z$517,0))="BLANK"),IF(INDEX('Census Input Tab'!$O$33:$O$517,MATCH(ROW()-3,'Census Input Tab'!$Z$33:$Z$517,0))="NO","Missing Data","BLANK"),INDEX('Census Input Tab'!$E$33:$E$517,MATCH(ROW()-3,'Census Input Tab'!$Z$33:$Z$517,0))))</f>
        <v/>
      </c>
      <c r="F223" s="78" t="str">
        <f>IF(ROW()-3&gt;MAX('Census Input Tab'!$Z$33:$Z$517),"",IF(OR(INDEX('Census Input Tab'!$O$33:$O$517,MATCH(ROW()-3,'Census Input Tab'!$Z$33:$Z$517,0))="NO",INDEX('Census Input Tab'!$O$33:$O$517,MATCH(ROW()-3,'Census Input Tab'!$Z$33:$Z$517,0))="BLANK"),IF(INDEX('Census Input Tab'!$O$33:$O$517,MATCH(ROW()-3,'Census Input Tab'!$Z$33:$Z$517,0))="NO","Missing Data","BLANK"),IF(INDEX('Census Input Tab'!$H$33:$H$517,MATCH(ROW()-3,'Census Input Tab'!$Z$33:$Z$517,0))="EE",1,0)))</f>
        <v/>
      </c>
    </row>
    <row r="224" spans="1:6">
      <c r="A224" s="79" t="str">
        <f>IF(ROW()-3&gt;MAX('Census Input Tab'!$Z$33:$Z$517),"",IF(OR(INDEX('Census Input Tab'!$O$33:$O$517,MATCH(ROW()-3,'Census Input Tab'!$Z$33:$Z$517,0))="NO",INDEX('Census Input Tab'!$O$33:$O$517,MATCH(ROW()-3,'Census Input Tab'!$Z$33:$Z$517,0))="BLANK"),IF(INDEX('Census Input Tab'!$O$33:$O$517,MATCH(ROW()-3,'Census Input Tab'!$Z$33:$Z$517,0))="NO","Missing Data","BLANK"),INDEX('Census Input Tab'!$A$33:$A$517,MATCH(ROW()-3,'Census Input Tab'!$Z$33:$Z$517,0))))</f>
        <v/>
      </c>
      <c r="B224"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Tab'!$B$33:$B$517,MATCH(ROW()-3,'Census Input Tab'!$Z$33:$Z$517,0))))</f>
        <v/>
      </c>
      <c r="C224"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Tab'!$C$33:$C$517,MATCH(ROW()-3,'Census Input Tab'!$Z$33:$Z$517,0))))</f>
        <v/>
      </c>
      <c r="D224" s="76" t="str">
        <f>IF(ROW()-3&gt;MAX('Census Input Tab'!$Z$33:$Z$517),"",IF(OR(INDEX('Census Input Tab'!$O$33:$O$517,MATCH(ROW()-3,'Census Input Tab'!$Z$33:$Z$517,0))="NO",INDEX('Census Input Tab'!$O$33:$O$517,MATCH(ROW()-3,'Census Input Tab'!$Z$33:$Z$517,0))="BLANK"),IF(INDEX('Census Input Tab'!$O$33:$O$517,MATCH(ROW()-3,'Census Input Tab'!$Z$33:$Z$517,0))="NO","Missing Data","BLANK"),INDEX('Census Input Tab'!$D$33:$D$517,MATCH(ROW()-3,'Census Input Tab'!$Z$33:$Z$517,0))))</f>
        <v/>
      </c>
      <c r="E224" s="77" t="str">
        <f>IF(ROW()-3&gt;MAX('Census Input Tab'!$Z$33:$Z$517),"",IF(OR(INDEX('Census Input Tab'!$O$33:$O$517,MATCH(ROW()-3,'Census Input Tab'!$Z$33:$Z$517,0))="NO",INDEX('Census Input Tab'!$O$33:$O$517,MATCH(ROW()-3,'Census Input Tab'!$Z$33:$Z$517,0))="BLANK"),IF(INDEX('Census Input Tab'!$O$33:$O$517,MATCH(ROW()-3,'Census Input Tab'!$Z$33:$Z$517,0))="NO","Missing Data","BLANK"),INDEX('Census Input Tab'!$E$33:$E$517,MATCH(ROW()-3,'Census Input Tab'!$Z$33:$Z$517,0))))</f>
        <v/>
      </c>
      <c r="F224" s="78" t="str">
        <f>IF(ROW()-3&gt;MAX('Census Input Tab'!$Z$33:$Z$517),"",IF(OR(INDEX('Census Input Tab'!$O$33:$O$517,MATCH(ROW()-3,'Census Input Tab'!$Z$33:$Z$517,0))="NO",INDEX('Census Input Tab'!$O$33:$O$517,MATCH(ROW()-3,'Census Input Tab'!$Z$33:$Z$517,0))="BLANK"),IF(INDEX('Census Input Tab'!$O$33:$O$517,MATCH(ROW()-3,'Census Input Tab'!$Z$33:$Z$517,0))="NO","Missing Data","BLANK"),IF(INDEX('Census Input Tab'!$H$33:$H$517,MATCH(ROW()-3,'Census Input Tab'!$Z$33:$Z$517,0))="EE",1,0)))</f>
        <v/>
      </c>
    </row>
    <row r="225" spans="1:6">
      <c r="A225" s="79" t="str">
        <f>IF(ROW()-3&gt;MAX('Census Input Tab'!$Z$33:$Z$517),"",IF(OR(INDEX('Census Input Tab'!$O$33:$O$517,MATCH(ROW()-3,'Census Input Tab'!$Z$33:$Z$517,0))="NO",INDEX('Census Input Tab'!$O$33:$O$517,MATCH(ROW()-3,'Census Input Tab'!$Z$33:$Z$517,0))="BLANK"),IF(INDEX('Census Input Tab'!$O$33:$O$517,MATCH(ROW()-3,'Census Input Tab'!$Z$33:$Z$517,0))="NO","Missing Data","BLANK"),INDEX('Census Input Tab'!$A$33:$A$517,MATCH(ROW()-3,'Census Input Tab'!$Z$33:$Z$517,0))))</f>
        <v/>
      </c>
      <c r="B225"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Tab'!$B$33:$B$517,MATCH(ROW()-3,'Census Input Tab'!$Z$33:$Z$517,0))))</f>
        <v/>
      </c>
      <c r="C225"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Tab'!$C$33:$C$517,MATCH(ROW()-3,'Census Input Tab'!$Z$33:$Z$517,0))))</f>
        <v/>
      </c>
      <c r="D225" s="76" t="str">
        <f>IF(ROW()-3&gt;MAX('Census Input Tab'!$Z$33:$Z$517),"",IF(OR(INDEX('Census Input Tab'!$O$33:$O$517,MATCH(ROW()-3,'Census Input Tab'!$Z$33:$Z$517,0))="NO",INDEX('Census Input Tab'!$O$33:$O$517,MATCH(ROW()-3,'Census Input Tab'!$Z$33:$Z$517,0))="BLANK"),IF(INDEX('Census Input Tab'!$O$33:$O$517,MATCH(ROW()-3,'Census Input Tab'!$Z$33:$Z$517,0))="NO","Missing Data","BLANK"),INDEX('Census Input Tab'!$D$33:$D$517,MATCH(ROW()-3,'Census Input Tab'!$Z$33:$Z$517,0))))</f>
        <v/>
      </c>
      <c r="E225" s="77" t="str">
        <f>IF(ROW()-3&gt;MAX('Census Input Tab'!$Z$33:$Z$517),"",IF(OR(INDEX('Census Input Tab'!$O$33:$O$517,MATCH(ROW()-3,'Census Input Tab'!$Z$33:$Z$517,0))="NO",INDEX('Census Input Tab'!$O$33:$O$517,MATCH(ROW()-3,'Census Input Tab'!$Z$33:$Z$517,0))="BLANK"),IF(INDEX('Census Input Tab'!$O$33:$O$517,MATCH(ROW()-3,'Census Input Tab'!$Z$33:$Z$517,0))="NO","Missing Data","BLANK"),INDEX('Census Input Tab'!$E$33:$E$517,MATCH(ROW()-3,'Census Input Tab'!$Z$33:$Z$517,0))))</f>
        <v/>
      </c>
      <c r="F225" s="78" t="str">
        <f>IF(ROW()-3&gt;MAX('Census Input Tab'!$Z$33:$Z$517),"",IF(OR(INDEX('Census Input Tab'!$O$33:$O$517,MATCH(ROW()-3,'Census Input Tab'!$Z$33:$Z$517,0))="NO",INDEX('Census Input Tab'!$O$33:$O$517,MATCH(ROW()-3,'Census Input Tab'!$Z$33:$Z$517,0))="BLANK"),IF(INDEX('Census Input Tab'!$O$33:$O$517,MATCH(ROW()-3,'Census Input Tab'!$Z$33:$Z$517,0))="NO","Missing Data","BLANK"),IF(INDEX('Census Input Tab'!$H$33:$H$517,MATCH(ROW()-3,'Census Input Tab'!$Z$33:$Z$517,0))="EE",1,0)))</f>
        <v/>
      </c>
    </row>
    <row r="226" spans="1:6">
      <c r="A226" s="79" t="str">
        <f>IF(ROW()-3&gt;MAX('Census Input Tab'!$Z$33:$Z$517),"",IF(OR(INDEX('Census Input Tab'!$O$33:$O$517,MATCH(ROW()-3,'Census Input Tab'!$Z$33:$Z$517,0))="NO",INDEX('Census Input Tab'!$O$33:$O$517,MATCH(ROW()-3,'Census Input Tab'!$Z$33:$Z$517,0))="BLANK"),IF(INDEX('Census Input Tab'!$O$33:$O$517,MATCH(ROW()-3,'Census Input Tab'!$Z$33:$Z$517,0))="NO","Missing Data","BLANK"),INDEX('Census Input Tab'!$A$33:$A$517,MATCH(ROW()-3,'Census Input Tab'!$Z$33:$Z$517,0))))</f>
        <v/>
      </c>
      <c r="B226"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Tab'!$B$33:$B$517,MATCH(ROW()-3,'Census Input Tab'!$Z$33:$Z$517,0))))</f>
        <v/>
      </c>
      <c r="C226"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Tab'!$C$33:$C$517,MATCH(ROW()-3,'Census Input Tab'!$Z$33:$Z$517,0))))</f>
        <v/>
      </c>
      <c r="D226" s="76" t="str">
        <f>IF(ROW()-3&gt;MAX('Census Input Tab'!$Z$33:$Z$517),"",IF(OR(INDEX('Census Input Tab'!$O$33:$O$517,MATCH(ROW()-3,'Census Input Tab'!$Z$33:$Z$517,0))="NO",INDEX('Census Input Tab'!$O$33:$O$517,MATCH(ROW()-3,'Census Input Tab'!$Z$33:$Z$517,0))="BLANK"),IF(INDEX('Census Input Tab'!$O$33:$O$517,MATCH(ROW()-3,'Census Input Tab'!$Z$33:$Z$517,0))="NO","Missing Data","BLANK"),INDEX('Census Input Tab'!$D$33:$D$517,MATCH(ROW()-3,'Census Input Tab'!$Z$33:$Z$517,0))))</f>
        <v/>
      </c>
      <c r="E226" s="77" t="str">
        <f>IF(ROW()-3&gt;MAX('Census Input Tab'!$Z$33:$Z$517),"",IF(OR(INDEX('Census Input Tab'!$O$33:$O$517,MATCH(ROW()-3,'Census Input Tab'!$Z$33:$Z$517,0))="NO",INDEX('Census Input Tab'!$O$33:$O$517,MATCH(ROW()-3,'Census Input Tab'!$Z$33:$Z$517,0))="BLANK"),IF(INDEX('Census Input Tab'!$O$33:$O$517,MATCH(ROW()-3,'Census Input Tab'!$Z$33:$Z$517,0))="NO","Missing Data","BLANK"),INDEX('Census Input Tab'!$E$33:$E$517,MATCH(ROW()-3,'Census Input Tab'!$Z$33:$Z$517,0))))</f>
        <v/>
      </c>
      <c r="F226" s="78" t="str">
        <f>IF(ROW()-3&gt;MAX('Census Input Tab'!$Z$33:$Z$517),"",IF(OR(INDEX('Census Input Tab'!$O$33:$O$517,MATCH(ROW()-3,'Census Input Tab'!$Z$33:$Z$517,0))="NO",INDEX('Census Input Tab'!$O$33:$O$517,MATCH(ROW()-3,'Census Input Tab'!$Z$33:$Z$517,0))="BLANK"),IF(INDEX('Census Input Tab'!$O$33:$O$517,MATCH(ROW()-3,'Census Input Tab'!$Z$33:$Z$517,0))="NO","Missing Data","BLANK"),IF(INDEX('Census Input Tab'!$H$33:$H$517,MATCH(ROW()-3,'Census Input Tab'!$Z$33:$Z$517,0))="EE",1,0)))</f>
        <v/>
      </c>
    </row>
    <row r="227" spans="1:6">
      <c r="A227" s="79" t="str">
        <f>IF(ROW()-3&gt;MAX('Census Input Tab'!$Z$33:$Z$517),"",IF(OR(INDEX('Census Input Tab'!$O$33:$O$517,MATCH(ROW()-3,'Census Input Tab'!$Z$33:$Z$517,0))="NO",INDEX('Census Input Tab'!$O$33:$O$517,MATCH(ROW()-3,'Census Input Tab'!$Z$33:$Z$517,0))="BLANK"),IF(INDEX('Census Input Tab'!$O$33:$O$517,MATCH(ROW()-3,'Census Input Tab'!$Z$33:$Z$517,0))="NO","Missing Data","BLANK"),INDEX('Census Input Tab'!$A$33:$A$517,MATCH(ROW()-3,'Census Input Tab'!$Z$33:$Z$517,0))))</f>
        <v/>
      </c>
      <c r="B227"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Tab'!$B$33:$B$517,MATCH(ROW()-3,'Census Input Tab'!$Z$33:$Z$517,0))))</f>
        <v/>
      </c>
      <c r="C227"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Tab'!$C$33:$C$517,MATCH(ROW()-3,'Census Input Tab'!$Z$33:$Z$517,0))))</f>
        <v/>
      </c>
      <c r="D227" s="76" t="str">
        <f>IF(ROW()-3&gt;MAX('Census Input Tab'!$Z$33:$Z$517),"",IF(OR(INDEX('Census Input Tab'!$O$33:$O$517,MATCH(ROW()-3,'Census Input Tab'!$Z$33:$Z$517,0))="NO",INDEX('Census Input Tab'!$O$33:$O$517,MATCH(ROW()-3,'Census Input Tab'!$Z$33:$Z$517,0))="BLANK"),IF(INDEX('Census Input Tab'!$O$33:$O$517,MATCH(ROW()-3,'Census Input Tab'!$Z$33:$Z$517,0))="NO","Missing Data","BLANK"),INDEX('Census Input Tab'!$D$33:$D$517,MATCH(ROW()-3,'Census Input Tab'!$Z$33:$Z$517,0))))</f>
        <v/>
      </c>
      <c r="E227" s="77" t="str">
        <f>IF(ROW()-3&gt;MAX('Census Input Tab'!$Z$33:$Z$517),"",IF(OR(INDEX('Census Input Tab'!$O$33:$O$517,MATCH(ROW()-3,'Census Input Tab'!$Z$33:$Z$517,0))="NO",INDEX('Census Input Tab'!$O$33:$O$517,MATCH(ROW()-3,'Census Input Tab'!$Z$33:$Z$517,0))="BLANK"),IF(INDEX('Census Input Tab'!$O$33:$O$517,MATCH(ROW()-3,'Census Input Tab'!$Z$33:$Z$517,0))="NO","Missing Data","BLANK"),INDEX('Census Input Tab'!$E$33:$E$517,MATCH(ROW()-3,'Census Input Tab'!$Z$33:$Z$517,0))))</f>
        <v/>
      </c>
      <c r="F227" s="78" t="str">
        <f>IF(ROW()-3&gt;MAX('Census Input Tab'!$Z$33:$Z$517),"",IF(OR(INDEX('Census Input Tab'!$O$33:$O$517,MATCH(ROW()-3,'Census Input Tab'!$Z$33:$Z$517,0))="NO",INDEX('Census Input Tab'!$O$33:$O$517,MATCH(ROW()-3,'Census Input Tab'!$Z$33:$Z$517,0))="BLANK"),IF(INDEX('Census Input Tab'!$O$33:$O$517,MATCH(ROW()-3,'Census Input Tab'!$Z$33:$Z$517,0))="NO","Missing Data","BLANK"),IF(INDEX('Census Input Tab'!$H$33:$H$517,MATCH(ROW()-3,'Census Input Tab'!$Z$33:$Z$517,0))="EE",1,0)))</f>
        <v/>
      </c>
    </row>
    <row r="228" spans="1:6">
      <c r="A228" s="79" t="str">
        <f>IF(ROW()-3&gt;MAX('Census Input Tab'!$Z$33:$Z$517),"",IF(OR(INDEX('Census Input Tab'!$O$33:$O$517,MATCH(ROW()-3,'Census Input Tab'!$Z$33:$Z$517,0))="NO",INDEX('Census Input Tab'!$O$33:$O$517,MATCH(ROW()-3,'Census Input Tab'!$Z$33:$Z$517,0))="BLANK"),IF(INDEX('Census Input Tab'!$O$33:$O$517,MATCH(ROW()-3,'Census Input Tab'!$Z$33:$Z$517,0))="NO","Missing Data","BLANK"),INDEX('Census Input Tab'!$A$33:$A$517,MATCH(ROW()-3,'Census Input Tab'!$Z$33:$Z$517,0))))</f>
        <v/>
      </c>
      <c r="B228"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Tab'!$B$33:$B$517,MATCH(ROW()-3,'Census Input Tab'!$Z$33:$Z$517,0))))</f>
        <v/>
      </c>
      <c r="C228"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Tab'!$C$33:$C$517,MATCH(ROW()-3,'Census Input Tab'!$Z$33:$Z$517,0))))</f>
        <v/>
      </c>
      <c r="D228" s="76" t="str">
        <f>IF(ROW()-3&gt;MAX('Census Input Tab'!$Z$33:$Z$517),"",IF(OR(INDEX('Census Input Tab'!$O$33:$O$517,MATCH(ROW()-3,'Census Input Tab'!$Z$33:$Z$517,0))="NO",INDEX('Census Input Tab'!$O$33:$O$517,MATCH(ROW()-3,'Census Input Tab'!$Z$33:$Z$517,0))="BLANK"),IF(INDEX('Census Input Tab'!$O$33:$O$517,MATCH(ROW()-3,'Census Input Tab'!$Z$33:$Z$517,0))="NO","Missing Data","BLANK"),INDEX('Census Input Tab'!$D$33:$D$517,MATCH(ROW()-3,'Census Input Tab'!$Z$33:$Z$517,0))))</f>
        <v/>
      </c>
      <c r="E228" s="77" t="str">
        <f>IF(ROW()-3&gt;MAX('Census Input Tab'!$Z$33:$Z$517),"",IF(OR(INDEX('Census Input Tab'!$O$33:$O$517,MATCH(ROW()-3,'Census Input Tab'!$Z$33:$Z$517,0))="NO",INDEX('Census Input Tab'!$O$33:$O$517,MATCH(ROW()-3,'Census Input Tab'!$Z$33:$Z$517,0))="BLANK"),IF(INDEX('Census Input Tab'!$O$33:$O$517,MATCH(ROW()-3,'Census Input Tab'!$Z$33:$Z$517,0))="NO","Missing Data","BLANK"),INDEX('Census Input Tab'!$E$33:$E$517,MATCH(ROW()-3,'Census Input Tab'!$Z$33:$Z$517,0))))</f>
        <v/>
      </c>
      <c r="F228" s="78" t="str">
        <f>IF(ROW()-3&gt;MAX('Census Input Tab'!$Z$33:$Z$517),"",IF(OR(INDEX('Census Input Tab'!$O$33:$O$517,MATCH(ROW()-3,'Census Input Tab'!$Z$33:$Z$517,0))="NO",INDEX('Census Input Tab'!$O$33:$O$517,MATCH(ROW()-3,'Census Input Tab'!$Z$33:$Z$517,0))="BLANK"),IF(INDEX('Census Input Tab'!$O$33:$O$517,MATCH(ROW()-3,'Census Input Tab'!$Z$33:$Z$517,0))="NO","Missing Data","BLANK"),IF(INDEX('Census Input Tab'!$H$33:$H$517,MATCH(ROW()-3,'Census Input Tab'!$Z$33:$Z$517,0))="EE",1,0)))</f>
        <v/>
      </c>
    </row>
    <row r="229" spans="1:6">
      <c r="A229" s="79" t="str">
        <f>IF(ROW()-3&gt;MAX('Census Input Tab'!$Z$33:$Z$517),"",IF(OR(INDEX('Census Input Tab'!$O$33:$O$517,MATCH(ROW()-3,'Census Input Tab'!$Z$33:$Z$517,0))="NO",INDEX('Census Input Tab'!$O$33:$O$517,MATCH(ROW()-3,'Census Input Tab'!$Z$33:$Z$517,0))="BLANK"),IF(INDEX('Census Input Tab'!$O$33:$O$517,MATCH(ROW()-3,'Census Input Tab'!$Z$33:$Z$517,0))="NO","Missing Data","BLANK"),INDEX('Census Input Tab'!$A$33:$A$517,MATCH(ROW()-3,'Census Input Tab'!$Z$33:$Z$517,0))))</f>
        <v/>
      </c>
      <c r="B229"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Tab'!$B$33:$B$517,MATCH(ROW()-3,'Census Input Tab'!$Z$33:$Z$517,0))))</f>
        <v/>
      </c>
      <c r="C229"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Tab'!$C$33:$C$517,MATCH(ROW()-3,'Census Input Tab'!$Z$33:$Z$517,0))))</f>
        <v/>
      </c>
      <c r="D229" s="76" t="str">
        <f>IF(ROW()-3&gt;MAX('Census Input Tab'!$Z$33:$Z$517),"",IF(OR(INDEX('Census Input Tab'!$O$33:$O$517,MATCH(ROW()-3,'Census Input Tab'!$Z$33:$Z$517,0))="NO",INDEX('Census Input Tab'!$O$33:$O$517,MATCH(ROW()-3,'Census Input Tab'!$Z$33:$Z$517,0))="BLANK"),IF(INDEX('Census Input Tab'!$O$33:$O$517,MATCH(ROW()-3,'Census Input Tab'!$Z$33:$Z$517,0))="NO","Missing Data","BLANK"),INDEX('Census Input Tab'!$D$33:$D$517,MATCH(ROW()-3,'Census Input Tab'!$Z$33:$Z$517,0))))</f>
        <v/>
      </c>
      <c r="E229" s="77" t="str">
        <f>IF(ROW()-3&gt;MAX('Census Input Tab'!$Z$33:$Z$517),"",IF(OR(INDEX('Census Input Tab'!$O$33:$O$517,MATCH(ROW()-3,'Census Input Tab'!$Z$33:$Z$517,0))="NO",INDEX('Census Input Tab'!$O$33:$O$517,MATCH(ROW()-3,'Census Input Tab'!$Z$33:$Z$517,0))="BLANK"),IF(INDEX('Census Input Tab'!$O$33:$O$517,MATCH(ROW()-3,'Census Input Tab'!$Z$33:$Z$517,0))="NO","Missing Data","BLANK"),INDEX('Census Input Tab'!$E$33:$E$517,MATCH(ROW()-3,'Census Input Tab'!$Z$33:$Z$517,0))))</f>
        <v/>
      </c>
      <c r="F229" s="78" t="str">
        <f>IF(ROW()-3&gt;MAX('Census Input Tab'!$Z$33:$Z$517),"",IF(OR(INDEX('Census Input Tab'!$O$33:$O$517,MATCH(ROW()-3,'Census Input Tab'!$Z$33:$Z$517,0))="NO",INDEX('Census Input Tab'!$O$33:$O$517,MATCH(ROW()-3,'Census Input Tab'!$Z$33:$Z$517,0))="BLANK"),IF(INDEX('Census Input Tab'!$O$33:$O$517,MATCH(ROW()-3,'Census Input Tab'!$Z$33:$Z$517,0))="NO","Missing Data","BLANK"),IF(INDEX('Census Input Tab'!$H$33:$H$517,MATCH(ROW()-3,'Census Input Tab'!$Z$33:$Z$517,0))="EE",1,0)))</f>
        <v/>
      </c>
    </row>
    <row r="230" spans="1:6">
      <c r="A230" s="79" t="str">
        <f>IF(ROW()-3&gt;MAX('Census Input Tab'!$Z$33:$Z$517),"",IF(OR(INDEX('Census Input Tab'!$O$33:$O$517,MATCH(ROW()-3,'Census Input Tab'!$Z$33:$Z$517,0))="NO",INDEX('Census Input Tab'!$O$33:$O$517,MATCH(ROW()-3,'Census Input Tab'!$Z$33:$Z$517,0))="BLANK"),IF(INDEX('Census Input Tab'!$O$33:$O$517,MATCH(ROW()-3,'Census Input Tab'!$Z$33:$Z$517,0))="NO","Missing Data","BLANK"),INDEX('Census Input Tab'!$A$33:$A$517,MATCH(ROW()-3,'Census Input Tab'!$Z$33:$Z$517,0))))</f>
        <v/>
      </c>
      <c r="B230"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Tab'!$B$33:$B$517,MATCH(ROW()-3,'Census Input Tab'!$Z$33:$Z$517,0))))</f>
        <v/>
      </c>
      <c r="C230"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Tab'!$C$33:$C$517,MATCH(ROW()-3,'Census Input Tab'!$Z$33:$Z$517,0))))</f>
        <v/>
      </c>
      <c r="D230" s="76" t="str">
        <f>IF(ROW()-3&gt;MAX('Census Input Tab'!$Z$33:$Z$517),"",IF(OR(INDEX('Census Input Tab'!$O$33:$O$517,MATCH(ROW()-3,'Census Input Tab'!$Z$33:$Z$517,0))="NO",INDEX('Census Input Tab'!$O$33:$O$517,MATCH(ROW()-3,'Census Input Tab'!$Z$33:$Z$517,0))="BLANK"),IF(INDEX('Census Input Tab'!$O$33:$O$517,MATCH(ROW()-3,'Census Input Tab'!$Z$33:$Z$517,0))="NO","Missing Data","BLANK"),INDEX('Census Input Tab'!$D$33:$D$517,MATCH(ROW()-3,'Census Input Tab'!$Z$33:$Z$517,0))))</f>
        <v/>
      </c>
      <c r="E230" s="77" t="str">
        <f>IF(ROW()-3&gt;MAX('Census Input Tab'!$Z$33:$Z$517),"",IF(OR(INDEX('Census Input Tab'!$O$33:$O$517,MATCH(ROW()-3,'Census Input Tab'!$Z$33:$Z$517,0))="NO",INDEX('Census Input Tab'!$O$33:$O$517,MATCH(ROW()-3,'Census Input Tab'!$Z$33:$Z$517,0))="BLANK"),IF(INDEX('Census Input Tab'!$O$33:$O$517,MATCH(ROW()-3,'Census Input Tab'!$Z$33:$Z$517,0))="NO","Missing Data","BLANK"),INDEX('Census Input Tab'!$E$33:$E$517,MATCH(ROW()-3,'Census Input Tab'!$Z$33:$Z$517,0))))</f>
        <v/>
      </c>
      <c r="F230" s="78" t="str">
        <f>IF(ROW()-3&gt;MAX('Census Input Tab'!$Z$33:$Z$517),"",IF(OR(INDEX('Census Input Tab'!$O$33:$O$517,MATCH(ROW()-3,'Census Input Tab'!$Z$33:$Z$517,0))="NO",INDEX('Census Input Tab'!$O$33:$O$517,MATCH(ROW()-3,'Census Input Tab'!$Z$33:$Z$517,0))="BLANK"),IF(INDEX('Census Input Tab'!$O$33:$O$517,MATCH(ROW()-3,'Census Input Tab'!$Z$33:$Z$517,0))="NO","Missing Data","BLANK"),IF(INDEX('Census Input Tab'!$H$33:$H$517,MATCH(ROW()-3,'Census Input Tab'!$Z$33:$Z$517,0))="EE",1,0)))</f>
        <v/>
      </c>
    </row>
    <row r="231" spans="1:6">
      <c r="A231" s="79" t="str">
        <f>IF(ROW()-3&gt;MAX('Census Input Tab'!$Z$33:$Z$517),"",IF(OR(INDEX('Census Input Tab'!$O$33:$O$517,MATCH(ROW()-3,'Census Input Tab'!$Z$33:$Z$517,0))="NO",INDEX('Census Input Tab'!$O$33:$O$517,MATCH(ROW()-3,'Census Input Tab'!$Z$33:$Z$517,0))="BLANK"),IF(INDEX('Census Input Tab'!$O$33:$O$517,MATCH(ROW()-3,'Census Input Tab'!$Z$33:$Z$517,0))="NO","Missing Data","BLANK"),INDEX('Census Input Tab'!$A$33:$A$517,MATCH(ROW()-3,'Census Input Tab'!$Z$33:$Z$517,0))))</f>
        <v/>
      </c>
      <c r="B231"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Tab'!$B$33:$B$517,MATCH(ROW()-3,'Census Input Tab'!$Z$33:$Z$517,0))))</f>
        <v/>
      </c>
      <c r="C231"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Tab'!$C$33:$C$517,MATCH(ROW()-3,'Census Input Tab'!$Z$33:$Z$517,0))))</f>
        <v/>
      </c>
      <c r="D231" s="76" t="str">
        <f>IF(ROW()-3&gt;MAX('Census Input Tab'!$Z$33:$Z$517),"",IF(OR(INDEX('Census Input Tab'!$O$33:$O$517,MATCH(ROW()-3,'Census Input Tab'!$Z$33:$Z$517,0))="NO",INDEX('Census Input Tab'!$O$33:$O$517,MATCH(ROW()-3,'Census Input Tab'!$Z$33:$Z$517,0))="BLANK"),IF(INDEX('Census Input Tab'!$O$33:$O$517,MATCH(ROW()-3,'Census Input Tab'!$Z$33:$Z$517,0))="NO","Missing Data","BLANK"),INDEX('Census Input Tab'!$D$33:$D$517,MATCH(ROW()-3,'Census Input Tab'!$Z$33:$Z$517,0))))</f>
        <v/>
      </c>
      <c r="E231" s="77" t="str">
        <f>IF(ROW()-3&gt;MAX('Census Input Tab'!$Z$33:$Z$517),"",IF(OR(INDEX('Census Input Tab'!$O$33:$O$517,MATCH(ROW()-3,'Census Input Tab'!$Z$33:$Z$517,0))="NO",INDEX('Census Input Tab'!$O$33:$O$517,MATCH(ROW()-3,'Census Input Tab'!$Z$33:$Z$517,0))="BLANK"),IF(INDEX('Census Input Tab'!$O$33:$O$517,MATCH(ROW()-3,'Census Input Tab'!$Z$33:$Z$517,0))="NO","Missing Data","BLANK"),INDEX('Census Input Tab'!$E$33:$E$517,MATCH(ROW()-3,'Census Input Tab'!$Z$33:$Z$517,0))))</f>
        <v/>
      </c>
      <c r="F231" s="78" t="str">
        <f>IF(ROW()-3&gt;MAX('Census Input Tab'!$Z$33:$Z$517),"",IF(OR(INDEX('Census Input Tab'!$O$33:$O$517,MATCH(ROW()-3,'Census Input Tab'!$Z$33:$Z$517,0))="NO",INDEX('Census Input Tab'!$O$33:$O$517,MATCH(ROW()-3,'Census Input Tab'!$Z$33:$Z$517,0))="BLANK"),IF(INDEX('Census Input Tab'!$O$33:$O$517,MATCH(ROW()-3,'Census Input Tab'!$Z$33:$Z$517,0))="NO","Missing Data","BLANK"),IF(INDEX('Census Input Tab'!$H$33:$H$517,MATCH(ROW()-3,'Census Input Tab'!$Z$33:$Z$517,0))="EE",1,0)))</f>
        <v/>
      </c>
    </row>
    <row r="232" spans="1:6">
      <c r="A232" s="79" t="str">
        <f>IF(ROW()-3&gt;MAX('Census Input Tab'!$Z$33:$Z$517),"",IF(OR(INDEX('Census Input Tab'!$O$33:$O$517,MATCH(ROW()-3,'Census Input Tab'!$Z$33:$Z$517,0))="NO",INDEX('Census Input Tab'!$O$33:$O$517,MATCH(ROW()-3,'Census Input Tab'!$Z$33:$Z$517,0))="BLANK"),IF(INDEX('Census Input Tab'!$O$33:$O$517,MATCH(ROW()-3,'Census Input Tab'!$Z$33:$Z$517,0))="NO","Missing Data","BLANK"),INDEX('Census Input Tab'!$A$33:$A$517,MATCH(ROW()-3,'Census Input Tab'!$Z$33:$Z$517,0))))</f>
        <v/>
      </c>
      <c r="B232"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Tab'!$B$33:$B$517,MATCH(ROW()-3,'Census Input Tab'!$Z$33:$Z$517,0))))</f>
        <v/>
      </c>
      <c r="C232"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Tab'!$C$33:$C$517,MATCH(ROW()-3,'Census Input Tab'!$Z$33:$Z$517,0))))</f>
        <v/>
      </c>
      <c r="D232" s="76" t="str">
        <f>IF(ROW()-3&gt;MAX('Census Input Tab'!$Z$33:$Z$517),"",IF(OR(INDEX('Census Input Tab'!$O$33:$O$517,MATCH(ROW()-3,'Census Input Tab'!$Z$33:$Z$517,0))="NO",INDEX('Census Input Tab'!$O$33:$O$517,MATCH(ROW()-3,'Census Input Tab'!$Z$33:$Z$517,0))="BLANK"),IF(INDEX('Census Input Tab'!$O$33:$O$517,MATCH(ROW()-3,'Census Input Tab'!$Z$33:$Z$517,0))="NO","Missing Data","BLANK"),INDEX('Census Input Tab'!$D$33:$D$517,MATCH(ROW()-3,'Census Input Tab'!$Z$33:$Z$517,0))))</f>
        <v/>
      </c>
      <c r="E232" s="77" t="str">
        <f>IF(ROW()-3&gt;MAX('Census Input Tab'!$Z$33:$Z$517),"",IF(OR(INDEX('Census Input Tab'!$O$33:$O$517,MATCH(ROW()-3,'Census Input Tab'!$Z$33:$Z$517,0))="NO",INDEX('Census Input Tab'!$O$33:$O$517,MATCH(ROW()-3,'Census Input Tab'!$Z$33:$Z$517,0))="BLANK"),IF(INDEX('Census Input Tab'!$O$33:$O$517,MATCH(ROW()-3,'Census Input Tab'!$Z$33:$Z$517,0))="NO","Missing Data","BLANK"),INDEX('Census Input Tab'!$E$33:$E$517,MATCH(ROW()-3,'Census Input Tab'!$Z$33:$Z$517,0))))</f>
        <v/>
      </c>
      <c r="F232" s="78" t="str">
        <f>IF(ROW()-3&gt;MAX('Census Input Tab'!$Z$33:$Z$517),"",IF(OR(INDEX('Census Input Tab'!$O$33:$O$517,MATCH(ROW()-3,'Census Input Tab'!$Z$33:$Z$517,0))="NO",INDEX('Census Input Tab'!$O$33:$O$517,MATCH(ROW()-3,'Census Input Tab'!$Z$33:$Z$517,0))="BLANK"),IF(INDEX('Census Input Tab'!$O$33:$O$517,MATCH(ROW()-3,'Census Input Tab'!$Z$33:$Z$517,0))="NO","Missing Data","BLANK"),IF(INDEX('Census Input Tab'!$H$33:$H$517,MATCH(ROW()-3,'Census Input Tab'!$Z$33:$Z$517,0))="EE",1,0)))</f>
        <v/>
      </c>
    </row>
    <row r="233" spans="1:6">
      <c r="A233" s="79" t="str">
        <f>IF(ROW()-3&gt;MAX('Census Input Tab'!$Z$33:$Z$517),"",IF(OR(INDEX('Census Input Tab'!$O$33:$O$517,MATCH(ROW()-3,'Census Input Tab'!$Z$33:$Z$517,0))="NO",INDEX('Census Input Tab'!$O$33:$O$517,MATCH(ROW()-3,'Census Input Tab'!$Z$33:$Z$517,0))="BLANK"),IF(INDEX('Census Input Tab'!$O$33:$O$517,MATCH(ROW()-3,'Census Input Tab'!$Z$33:$Z$517,0))="NO","Missing Data","BLANK"),INDEX('Census Input Tab'!$A$33:$A$517,MATCH(ROW()-3,'Census Input Tab'!$Z$33:$Z$517,0))))</f>
        <v/>
      </c>
      <c r="B233"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Tab'!$B$33:$B$517,MATCH(ROW()-3,'Census Input Tab'!$Z$33:$Z$517,0))))</f>
        <v/>
      </c>
      <c r="C233"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Tab'!$C$33:$C$517,MATCH(ROW()-3,'Census Input Tab'!$Z$33:$Z$517,0))))</f>
        <v/>
      </c>
      <c r="D233" s="76" t="str">
        <f>IF(ROW()-3&gt;MAX('Census Input Tab'!$Z$33:$Z$517),"",IF(OR(INDEX('Census Input Tab'!$O$33:$O$517,MATCH(ROW()-3,'Census Input Tab'!$Z$33:$Z$517,0))="NO",INDEX('Census Input Tab'!$O$33:$O$517,MATCH(ROW()-3,'Census Input Tab'!$Z$33:$Z$517,0))="BLANK"),IF(INDEX('Census Input Tab'!$O$33:$O$517,MATCH(ROW()-3,'Census Input Tab'!$Z$33:$Z$517,0))="NO","Missing Data","BLANK"),INDEX('Census Input Tab'!$D$33:$D$517,MATCH(ROW()-3,'Census Input Tab'!$Z$33:$Z$517,0))))</f>
        <v/>
      </c>
      <c r="E233" s="77" t="str">
        <f>IF(ROW()-3&gt;MAX('Census Input Tab'!$Z$33:$Z$517),"",IF(OR(INDEX('Census Input Tab'!$O$33:$O$517,MATCH(ROW()-3,'Census Input Tab'!$Z$33:$Z$517,0))="NO",INDEX('Census Input Tab'!$O$33:$O$517,MATCH(ROW()-3,'Census Input Tab'!$Z$33:$Z$517,0))="BLANK"),IF(INDEX('Census Input Tab'!$O$33:$O$517,MATCH(ROW()-3,'Census Input Tab'!$Z$33:$Z$517,0))="NO","Missing Data","BLANK"),INDEX('Census Input Tab'!$E$33:$E$517,MATCH(ROW()-3,'Census Input Tab'!$Z$33:$Z$517,0))))</f>
        <v/>
      </c>
      <c r="F233" s="78" t="str">
        <f>IF(ROW()-3&gt;MAX('Census Input Tab'!$Z$33:$Z$517),"",IF(OR(INDEX('Census Input Tab'!$O$33:$O$517,MATCH(ROW()-3,'Census Input Tab'!$Z$33:$Z$517,0))="NO",INDEX('Census Input Tab'!$O$33:$O$517,MATCH(ROW()-3,'Census Input Tab'!$Z$33:$Z$517,0))="BLANK"),IF(INDEX('Census Input Tab'!$O$33:$O$517,MATCH(ROW()-3,'Census Input Tab'!$Z$33:$Z$517,0))="NO","Missing Data","BLANK"),IF(INDEX('Census Input Tab'!$H$33:$H$517,MATCH(ROW()-3,'Census Input Tab'!$Z$33:$Z$517,0))="EE",1,0)))</f>
        <v/>
      </c>
    </row>
    <row r="234" spans="1:6">
      <c r="A234" s="79" t="str">
        <f>IF(ROW()-3&gt;MAX('Census Input Tab'!$Z$33:$Z$517),"",IF(OR(INDEX('Census Input Tab'!$O$33:$O$517,MATCH(ROW()-3,'Census Input Tab'!$Z$33:$Z$517,0))="NO",INDEX('Census Input Tab'!$O$33:$O$517,MATCH(ROW()-3,'Census Input Tab'!$Z$33:$Z$517,0))="BLANK"),IF(INDEX('Census Input Tab'!$O$33:$O$517,MATCH(ROW()-3,'Census Input Tab'!$Z$33:$Z$517,0))="NO","Missing Data","BLANK"),INDEX('Census Input Tab'!$A$33:$A$517,MATCH(ROW()-3,'Census Input Tab'!$Z$33:$Z$517,0))))</f>
        <v/>
      </c>
      <c r="B234"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Tab'!$B$33:$B$517,MATCH(ROW()-3,'Census Input Tab'!$Z$33:$Z$517,0))))</f>
        <v/>
      </c>
      <c r="C234"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Tab'!$C$33:$C$517,MATCH(ROW()-3,'Census Input Tab'!$Z$33:$Z$517,0))))</f>
        <v/>
      </c>
      <c r="D234" s="76" t="str">
        <f>IF(ROW()-3&gt;MAX('Census Input Tab'!$Z$33:$Z$517),"",IF(OR(INDEX('Census Input Tab'!$O$33:$O$517,MATCH(ROW()-3,'Census Input Tab'!$Z$33:$Z$517,0))="NO",INDEX('Census Input Tab'!$O$33:$O$517,MATCH(ROW()-3,'Census Input Tab'!$Z$33:$Z$517,0))="BLANK"),IF(INDEX('Census Input Tab'!$O$33:$O$517,MATCH(ROW()-3,'Census Input Tab'!$Z$33:$Z$517,0))="NO","Missing Data","BLANK"),INDEX('Census Input Tab'!$D$33:$D$517,MATCH(ROW()-3,'Census Input Tab'!$Z$33:$Z$517,0))))</f>
        <v/>
      </c>
      <c r="E234" s="77" t="str">
        <f>IF(ROW()-3&gt;MAX('Census Input Tab'!$Z$33:$Z$517),"",IF(OR(INDEX('Census Input Tab'!$O$33:$O$517,MATCH(ROW()-3,'Census Input Tab'!$Z$33:$Z$517,0))="NO",INDEX('Census Input Tab'!$O$33:$O$517,MATCH(ROW()-3,'Census Input Tab'!$Z$33:$Z$517,0))="BLANK"),IF(INDEX('Census Input Tab'!$O$33:$O$517,MATCH(ROW()-3,'Census Input Tab'!$Z$33:$Z$517,0))="NO","Missing Data","BLANK"),INDEX('Census Input Tab'!$E$33:$E$517,MATCH(ROW()-3,'Census Input Tab'!$Z$33:$Z$517,0))))</f>
        <v/>
      </c>
      <c r="F234" s="78" t="str">
        <f>IF(ROW()-3&gt;MAX('Census Input Tab'!$Z$33:$Z$517),"",IF(OR(INDEX('Census Input Tab'!$O$33:$O$517,MATCH(ROW()-3,'Census Input Tab'!$Z$33:$Z$517,0))="NO",INDEX('Census Input Tab'!$O$33:$O$517,MATCH(ROW()-3,'Census Input Tab'!$Z$33:$Z$517,0))="BLANK"),IF(INDEX('Census Input Tab'!$O$33:$O$517,MATCH(ROW()-3,'Census Input Tab'!$Z$33:$Z$517,0))="NO","Missing Data","BLANK"),IF(INDEX('Census Input Tab'!$H$33:$H$517,MATCH(ROW()-3,'Census Input Tab'!$Z$33:$Z$517,0))="EE",1,0)))</f>
        <v/>
      </c>
    </row>
    <row r="235" spans="1:6">
      <c r="A235" s="79" t="str">
        <f>IF(ROW()-3&gt;MAX('Census Input Tab'!$Z$33:$Z$517),"",IF(OR(INDEX('Census Input Tab'!$O$33:$O$517,MATCH(ROW()-3,'Census Input Tab'!$Z$33:$Z$517,0))="NO",INDEX('Census Input Tab'!$O$33:$O$517,MATCH(ROW()-3,'Census Input Tab'!$Z$33:$Z$517,0))="BLANK"),IF(INDEX('Census Input Tab'!$O$33:$O$517,MATCH(ROW()-3,'Census Input Tab'!$Z$33:$Z$517,0))="NO","Missing Data","BLANK"),INDEX('Census Input Tab'!$A$33:$A$517,MATCH(ROW()-3,'Census Input Tab'!$Z$33:$Z$517,0))))</f>
        <v/>
      </c>
      <c r="B235"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Tab'!$B$33:$B$517,MATCH(ROW()-3,'Census Input Tab'!$Z$33:$Z$517,0))))</f>
        <v/>
      </c>
      <c r="C235"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Tab'!$C$33:$C$517,MATCH(ROW()-3,'Census Input Tab'!$Z$33:$Z$517,0))))</f>
        <v/>
      </c>
      <c r="D235" s="76" t="str">
        <f>IF(ROW()-3&gt;MAX('Census Input Tab'!$Z$33:$Z$517),"",IF(OR(INDEX('Census Input Tab'!$O$33:$O$517,MATCH(ROW()-3,'Census Input Tab'!$Z$33:$Z$517,0))="NO",INDEX('Census Input Tab'!$O$33:$O$517,MATCH(ROW()-3,'Census Input Tab'!$Z$33:$Z$517,0))="BLANK"),IF(INDEX('Census Input Tab'!$O$33:$O$517,MATCH(ROW()-3,'Census Input Tab'!$Z$33:$Z$517,0))="NO","Missing Data","BLANK"),INDEX('Census Input Tab'!$D$33:$D$517,MATCH(ROW()-3,'Census Input Tab'!$Z$33:$Z$517,0))))</f>
        <v/>
      </c>
      <c r="E235" s="77" t="str">
        <f>IF(ROW()-3&gt;MAX('Census Input Tab'!$Z$33:$Z$517),"",IF(OR(INDEX('Census Input Tab'!$O$33:$O$517,MATCH(ROW()-3,'Census Input Tab'!$Z$33:$Z$517,0))="NO",INDEX('Census Input Tab'!$O$33:$O$517,MATCH(ROW()-3,'Census Input Tab'!$Z$33:$Z$517,0))="BLANK"),IF(INDEX('Census Input Tab'!$O$33:$O$517,MATCH(ROW()-3,'Census Input Tab'!$Z$33:$Z$517,0))="NO","Missing Data","BLANK"),INDEX('Census Input Tab'!$E$33:$E$517,MATCH(ROW()-3,'Census Input Tab'!$Z$33:$Z$517,0))))</f>
        <v/>
      </c>
      <c r="F235" s="78" t="str">
        <f>IF(ROW()-3&gt;MAX('Census Input Tab'!$Z$33:$Z$517),"",IF(OR(INDEX('Census Input Tab'!$O$33:$O$517,MATCH(ROW()-3,'Census Input Tab'!$Z$33:$Z$517,0))="NO",INDEX('Census Input Tab'!$O$33:$O$517,MATCH(ROW()-3,'Census Input Tab'!$Z$33:$Z$517,0))="BLANK"),IF(INDEX('Census Input Tab'!$O$33:$O$517,MATCH(ROW()-3,'Census Input Tab'!$Z$33:$Z$517,0))="NO","Missing Data","BLANK"),IF(INDEX('Census Input Tab'!$H$33:$H$517,MATCH(ROW()-3,'Census Input Tab'!$Z$33:$Z$517,0))="EE",1,0)))</f>
        <v/>
      </c>
    </row>
    <row r="236" spans="1:6">
      <c r="A236" s="79" t="str">
        <f>IF(ROW()-3&gt;MAX('Census Input Tab'!$Z$33:$Z$517),"",IF(OR(INDEX('Census Input Tab'!$O$33:$O$517,MATCH(ROW()-3,'Census Input Tab'!$Z$33:$Z$517,0))="NO",INDEX('Census Input Tab'!$O$33:$O$517,MATCH(ROW()-3,'Census Input Tab'!$Z$33:$Z$517,0))="BLANK"),IF(INDEX('Census Input Tab'!$O$33:$O$517,MATCH(ROW()-3,'Census Input Tab'!$Z$33:$Z$517,0))="NO","Missing Data","BLANK"),INDEX('Census Input Tab'!$A$33:$A$517,MATCH(ROW()-3,'Census Input Tab'!$Z$33:$Z$517,0))))</f>
        <v/>
      </c>
      <c r="B236"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Tab'!$B$33:$B$517,MATCH(ROW()-3,'Census Input Tab'!$Z$33:$Z$517,0))))</f>
        <v/>
      </c>
      <c r="C236"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Tab'!$C$33:$C$517,MATCH(ROW()-3,'Census Input Tab'!$Z$33:$Z$517,0))))</f>
        <v/>
      </c>
      <c r="D236" s="76" t="str">
        <f>IF(ROW()-3&gt;MAX('Census Input Tab'!$Z$33:$Z$517),"",IF(OR(INDEX('Census Input Tab'!$O$33:$O$517,MATCH(ROW()-3,'Census Input Tab'!$Z$33:$Z$517,0))="NO",INDEX('Census Input Tab'!$O$33:$O$517,MATCH(ROW()-3,'Census Input Tab'!$Z$33:$Z$517,0))="BLANK"),IF(INDEX('Census Input Tab'!$O$33:$O$517,MATCH(ROW()-3,'Census Input Tab'!$Z$33:$Z$517,0))="NO","Missing Data","BLANK"),INDEX('Census Input Tab'!$D$33:$D$517,MATCH(ROW()-3,'Census Input Tab'!$Z$33:$Z$517,0))))</f>
        <v/>
      </c>
      <c r="E236" s="77" t="str">
        <f>IF(ROW()-3&gt;MAX('Census Input Tab'!$Z$33:$Z$517),"",IF(OR(INDEX('Census Input Tab'!$O$33:$O$517,MATCH(ROW()-3,'Census Input Tab'!$Z$33:$Z$517,0))="NO",INDEX('Census Input Tab'!$O$33:$O$517,MATCH(ROW()-3,'Census Input Tab'!$Z$33:$Z$517,0))="BLANK"),IF(INDEX('Census Input Tab'!$O$33:$O$517,MATCH(ROW()-3,'Census Input Tab'!$Z$33:$Z$517,0))="NO","Missing Data","BLANK"),INDEX('Census Input Tab'!$E$33:$E$517,MATCH(ROW()-3,'Census Input Tab'!$Z$33:$Z$517,0))))</f>
        <v/>
      </c>
      <c r="F236" s="78" t="str">
        <f>IF(ROW()-3&gt;MAX('Census Input Tab'!$Z$33:$Z$517),"",IF(OR(INDEX('Census Input Tab'!$O$33:$O$517,MATCH(ROW()-3,'Census Input Tab'!$Z$33:$Z$517,0))="NO",INDEX('Census Input Tab'!$O$33:$O$517,MATCH(ROW()-3,'Census Input Tab'!$Z$33:$Z$517,0))="BLANK"),IF(INDEX('Census Input Tab'!$O$33:$O$517,MATCH(ROW()-3,'Census Input Tab'!$Z$33:$Z$517,0))="NO","Missing Data","BLANK"),IF(INDEX('Census Input Tab'!$H$33:$H$517,MATCH(ROW()-3,'Census Input Tab'!$Z$33:$Z$517,0))="EE",1,0)))</f>
        <v/>
      </c>
    </row>
    <row r="237" spans="1:6">
      <c r="A237" s="79" t="str">
        <f>IF(ROW()-3&gt;MAX('Census Input Tab'!$Z$33:$Z$517),"",IF(OR(INDEX('Census Input Tab'!$O$33:$O$517,MATCH(ROW()-3,'Census Input Tab'!$Z$33:$Z$517,0))="NO",INDEX('Census Input Tab'!$O$33:$O$517,MATCH(ROW()-3,'Census Input Tab'!$Z$33:$Z$517,0))="BLANK"),IF(INDEX('Census Input Tab'!$O$33:$O$517,MATCH(ROW()-3,'Census Input Tab'!$Z$33:$Z$517,0))="NO","Missing Data","BLANK"),INDEX('Census Input Tab'!$A$33:$A$517,MATCH(ROW()-3,'Census Input Tab'!$Z$33:$Z$517,0))))</f>
        <v/>
      </c>
      <c r="B237"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Tab'!$B$33:$B$517,MATCH(ROW()-3,'Census Input Tab'!$Z$33:$Z$517,0))))</f>
        <v/>
      </c>
      <c r="C237"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Tab'!$C$33:$C$517,MATCH(ROW()-3,'Census Input Tab'!$Z$33:$Z$517,0))))</f>
        <v/>
      </c>
      <c r="D237" s="76" t="str">
        <f>IF(ROW()-3&gt;MAX('Census Input Tab'!$Z$33:$Z$517),"",IF(OR(INDEX('Census Input Tab'!$O$33:$O$517,MATCH(ROW()-3,'Census Input Tab'!$Z$33:$Z$517,0))="NO",INDEX('Census Input Tab'!$O$33:$O$517,MATCH(ROW()-3,'Census Input Tab'!$Z$33:$Z$517,0))="BLANK"),IF(INDEX('Census Input Tab'!$O$33:$O$517,MATCH(ROW()-3,'Census Input Tab'!$Z$33:$Z$517,0))="NO","Missing Data","BLANK"),INDEX('Census Input Tab'!$D$33:$D$517,MATCH(ROW()-3,'Census Input Tab'!$Z$33:$Z$517,0))))</f>
        <v/>
      </c>
      <c r="E237" s="77" t="str">
        <f>IF(ROW()-3&gt;MAX('Census Input Tab'!$Z$33:$Z$517),"",IF(OR(INDEX('Census Input Tab'!$O$33:$O$517,MATCH(ROW()-3,'Census Input Tab'!$Z$33:$Z$517,0))="NO",INDEX('Census Input Tab'!$O$33:$O$517,MATCH(ROW()-3,'Census Input Tab'!$Z$33:$Z$517,0))="BLANK"),IF(INDEX('Census Input Tab'!$O$33:$O$517,MATCH(ROW()-3,'Census Input Tab'!$Z$33:$Z$517,0))="NO","Missing Data","BLANK"),INDEX('Census Input Tab'!$E$33:$E$517,MATCH(ROW()-3,'Census Input Tab'!$Z$33:$Z$517,0))))</f>
        <v/>
      </c>
      <c r="F237" s="78" t="str">
        <f>IF(ROW()-3&gt;MAX('Census Input Tab'!$Z$33:$Z$517),"",IF(OR(INDEX('Census Input Tab'!$O$33:$O$517,MATCH(ROW()-3,'Census Input Tab'!$Z$33:$Z$517,0))="NO",INDEX('Census Input Tab'!$O$33:$O$517,MATCH(ROW()-3,'Census Input Tab'!$Z$33:$Z$517,0))="BLANK"),IF(INDEX('Census Input Tab'!$O$33:$O$517,MATCH(ROW()-3,'Census Input Tab'!$Z$33:$Z$517,0))="NO","Missing Data","BLANK"),IF(INDEX('Census Input Tab'!$H$33:$H$517,MATCH(ROW()-3,'Census Input Tab'!$Z$33:$Z$517,0))="EE",1,0)))</f>
        <v/>
      </c>
    </row>
    <row r="238" spans="1:6">
      <c r="A238" s="79" t="str">
        <f>IF(ROW()-3&gt;MAX('Census Input Tab'!$Z$33:$Z$517),"",IF(OR(INDEX('Census Input Tab'!$O$33:$O$517,MATCH(ROW()-3,'Census Input Tab'!$Z$33:$Z$517,0))="NO",INDEX('Census Input Tab'!$O$33:$O$517,MATCH(ROW()-3,'Census Input Tab'!$Z$33:$Z$517,0))="BLANK"),IF(INDEX('Census Input Tab'!$O$33:$O$517,MATCH(ROW()-3,'Census Input Tab'!$Z$33:$Z$517,0))="NO","Missing Data","BLANK"),INDEX('Census Input Tab'!$A$33:$A$517,MATCH(ROW()-3,'Census Input Tab'!$Z$33:$Z$517,0))))</f>
        <v/>
      </c>
      <c r="B238"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Tab'!$B$33:$B$517,MATCH(ROW()-3,'Census Input Tab'!$Z$33:$Z$517,0))))</f>
        <v/>
      </c>
      <c r="C238"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Tab'!$C$33:$C$517,MATCH(ROW()-3,'Census Input Tab'!$Z$33:$Z$517,0))))</f>
        <v/>
      </c>
      <c r="D238" s="76" t="str">
        <f>IF(ROW()-3&gt;MAX('Census Input Tab'!$Z$33:$Z$517),"",IF(OR(INDEX('Census Input Tab'!$O$33:$O$517,MATCH(ROW()-3,'Census Input Tab'!$Z$33:$Z$517,0))="NO",INDEX('Census Input Tab'!$O$33:$O$517,MATCH(ROW()-3,'Census Input Tab'!$Z$33:$Z$517,0))="BLANK"),IF(INDEX('Census Input Tab'!$O$33:$O$517,MATCH(ROW()-3,'Census Input Tab'!$Z$33:$Z$517,0))="NO","Missing Data","BLANK"),INDEX('Census Input Tab'!$D$33:$D$517,MATCH(ROW()-3,'Census Input Tab'!$Z$33:$Z$517,0))))</f>
        <v/>
      </c>
      <c r="E238" s="77" t="str">
        <f>IF(ROW()-3&gt;MAX('Census Input Tab'!$Z$33:$Z$517),"",IF(OR(INDEX('Census Input Tab'!$O$33:$O$517,MATCH(ROW()-3,'Census Input Tab'!$Z$33:$Z$517,0))="NO",INDEX('Census Input Tab'!$O$33:$O$517,MATCH(ROW()-3,'Census Input Tab'!$Z$33:$Z$517,0))="BLANK"),IF(INDEX('Census Input Tab'!$O$33:$O$517,MATCH(ROW()-3,'Census Input Tab'!$Z$33:$Z$517,0))="NO","Missing Data","BLANK"),INDEX('Census Input Tab'!$E$33:$E$517,MATCH(ROW()-3,'Census Input Tab'!$Z$33:$Z$517,0))))</f>
        <v/>
      </c>
      <c r="F238" s="78" t="str">
        <f>IF(ROW()-3&gt;MAX('Census Input Tab'!$Z$33:$Z$517),"",IF(OR(INDEX('Census Input Tab'!$O$33:$O$517,MATCH(ROW()-3,'Census Input Tab'!$Z$33:$Z$517,0))="NO",INDEX('Census Input Tab'!$O$33:$O$517,MATCH(ROW()-3,'Census Input Tab'!$Z$33:$Z$517,0))="BLANK"),IF(INDEX('Census Input Tab'!$O$33:$O$517,MATCH(ROW()-3,'Census Input Tab'!$Z$33:$Z$517,0))="NO","Missing Data","BLANK"),IF(INDEX('Census Input Tab'!$H$33:$H$517,MATCH(ROW()-3,'Census Input Tab'!$Z$33:$Z$517,0))="EE",1,0)))</f>
        <v/>
      </c>
    </row>
    <row r="239" spans="1:6">
      <c r="A239" s="79" t="str">
        <f>IF(ROW()-3&gt;MAX('Census Input Tab'!$Z$33:$Z$517),"",IF(OR(INDEX('Census Input Tab'!$O$33:$O$517,MATCH(ROW()-3,'Census Input Tab'!$Z$33:$Z$517,0))="NO",INDEX('Census Input Tab'!$O$33:$O$517,MATCH(ROW()-3,'Census Input Tab'!$Z$33:$Z$517,0))="BLANK"),IF(INDEX('Census Input Tab'!$O$33:$O$517,MATCH(ROW()-3,'Census Input Tab'!$Z$33:$Z$517,0))="NO","Missing Data","BLANK"),INDEX('Census Input Tab'!$A$33:$A$517,MATCH(ROW()-3,'Census Input Tab'!$Z$33:$Z$517,0))))</f>
        <v/>
      </c>
      <c r="B239"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Tab'!$B$33:$B$517,MATCH(ROW()-3,'Census Input Tab'!$Z$33:$Z$517,0))))</f>
        <v/>
      </c>
      <c r="C239"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Tab'!$C$33:$C$517,MATCH(ROW()-3,'Census Input Tab'!$Z$33:$Z$517,0))))</f>
        <v/>
      </c>
      <c r="D239" s="76" t="str">
        <f>IF(ROW()-3&gt;MAX('Census Input Tab'!$Z$33:$Z$517),"",IF(OR(INDEX('Census Input Tab'!$O$33:$O$517,MATCH(ROW()-3,'Census Input Tab'!$Z$33:$Z$517,0))="NO",INDEX('Census Input Tab'!$O$33:$O$517,MATCH(ROW()-3,'Census Input Tab'!$Z$33:$Z$517,0))="BLANK"),IF(INDEX('Census Input Tab'!$O$33:$O$517,MATCH(ROW()-3,'Census Input Tab'!$Z$33:$Z$517,0))="NO","Missing Data","BLANK"),INDEX('Census Input Tab'!$D$33:$D$517,MATCH(ROW()-3,'Census Input Tab'!$Z$33:$Z$517,0))))</f>
        <v/>
      </c>
      <c r="E239" s="77" t="str">
        <f>IF(ROW()-3&gt;MAX('Census Input Tab'!$Z$33:$Z$517),"",IF(OR(INDEX('Census Input Tab'!$O$33:$O$517,MATCH(ROW()-3,'Census Input Tab'!$Z$33:$Z$517,0))="NO",INDEX('Census Input Tab'!$O$33:$O$517,MATCH(ROW()-3,'Census Input Tab'!$Z$33:$Z$517,0))="BLANK"),IF(INDEX('Census Input Tab'!$O$33:$O$517,MATCH(ROW()-3,'Census Input Tab'!$Z$33:$Z$517,0))="NO","Missing Data","BLANK"),INDEX('Census Input Tab'!$E$33:$E$517,MATCH(ROW()-3,'Census Input Tab'!$Z$33:$Z$517,0))))</f>
        <v/>
      </c>
      <c r="F239" s="78" t="str">
        <f>IF(ROW()-3&gt;MAX('Census Input Tab'!$Z$33:$Z$517),"",IF(OR(INDEX('Census Input Tab'!$O$33:$O$517,MATCH(ROW()-3,'Census Input Tab'!$Z$33:$Z$517,0))="NO",INDEX('Census Input Tab'!$O$33:$O$517,MATCH(ROW()-3,'Census Input Tab'!$Z$33:$Z$517,0))="BLANK"),IF(INDEX('Census Input Tab'!$O$33:$O$517,MATCH(ROW()-3,'Census Input Tab'!$Z$33:$Z$517,0))="NO","Missing Data","BLANK"),IF(INDEX('Census Input Tab'!$H$33:$H$517,MATCH(ROW()-3,'Census Input Tab'!$Z$33:$Z$517,0))="EE",1,0)))</f>
        <v/>
      </c>
    </row>
    <row r="240" spans="1:6">
      <c r="A240" s="79" t="str">
        <f>IF(ROW()-3&gt;MAX('Census Input Tab'!$Z$33:$Z$517),"",IF(OR(INDEX('Census Input Tab'!$O$33:$O$517,MATCH(ROW()-3,'Census Input Tab'!$Z$33:$Z$517,0))="NO",INDEX('Census Input Tab'!$O$33:$O$517,MATCH(ROW()-3,'Census Input Tab'!$Z$33:$Z$517,0))="BLANK"),IF(INDEX('Census Input Tab'!$O$33:$O$517,MATCH(ROW()-3,'Census Input Tab'!$Z$33:$Z$517,0))="NO","Missing Data","BLANK"),INDEX('Census Input Tab'!$A$33:$A$517,MATCH(ROW()-3,'Census Input Tab'!$Z$33:$Z$517,0))))</f>
        <v/>
      </c>
      <c r="B240"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Tab'!$B$33:$B$517,MATCH(ROW()-3,'Census Input Tab'!$Z$33:$Z$517,0))))</f>
        <v/>
      </c>
      <c r="C240"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Tab'!$C$33:$C$517,MATCH(ROW()-3,'Census Input Tab'!$Z$33:$Z$517,0))))</f>
        <v/>
      </c>
      <c r="D240" s="76" t="str">
        <f>IF(ROW()-3&gt;MAX('Census Input Tab'!$Z$33:$Z$517),"",IF(OR(INDEX('Census Input Tab'!$O$33:$O$517,MATCH(ROW()-3,'Census Input Tab'!$Z$33:$Z$517,0))="NO",INDEX('Census Input Tab'!$O$33:$O$517,MATCH(ROW()-3,'Census Input Tab'!$Z$33:$Z$517,0))="BLANK"),IF(INDEX('Census Input Tab'!$O$33:$O$517,MATCH(ROW()-3,'Census Input Tab'!$Z$33:$Z$517,0))="NO","Missing Data","BLANK"),INDEX('Census Input Tab'!$D$33:$D$517,MATCH(ROW()-3,'Census Input Tab'!$Z$33:$Z$517,0))))</f>
        <v/>
      </c>
      <c r="E240" s="77" t="str">
        <f>IF(ROW()-3&gt;MAX('Census Input Tab'!$Z$33:$Z$517),"",IF(OR(INDEX('Census Input Tab'!$O$33:$O$517,MATCH(ROW()-3,'Census Input Tab'!$Z$33:$Z$517,0))="NO",INDEX('Census Input Tab'!$O$33:$O$517,MATCH(ROW()-3,'Census Input Tab'!$Z$33:$Z$517,0))="BLANK"),IF(INDEX('Census Input Tab'!$O$33:$O$517,MATCH(ROW()-3,'Census Input Tab'!$Z$33:$Z$517,0))="NO","Missing Data","BLANK"),INDEX('Census Input Tab'!$E$33:$E$517,MATCH(ROW()-3,'Census Input Tab'!$Z$33:$Z$517,0))))</f>
        <v/>
      </c>
      <c r="F240" s="78" t="str">
        <f>IF(ROW()-3&gt;MAX('Census Input Tab'!$Z$33:$Z$517),"",IF(OR(INDEX('Census Input Tab'!$O$33:$O$517,MATCH(ROW()-3,'Census Input Tab'!$Z$33:$Z$517,0))="NO",INDEX('Census Input Tab'!$O$33:$O$517,MATCH(ROW()-3,'Census Input Tab'!$Z$33:$Z$517,0))="BLANK"),IF(INDEX('Census Input Tab'!$O$33:$O$517,MATCH(ROW()-3,'Census Input Tab'!$Z$33:$Z$517,0))="NO","Missing Data","BLANK"),IF(INDEX('Census Input Tab'!$H$33:$H$517,MATCH(ROW()-3,'Census Input Tab'!$Z$33:$Z$517,0))="EE",1,0)))</f>
        <v/>
      </c>
    </row>
    <row r="241" spans="1:6">
      <c r="A241" s="79" t="str">
        <f>IF(ROW()-3&gt;MAX('Census Input Tab'!$Z$33:$Z$517),"",IF(OR(INDEX('Census Input Tab'!$O$33:$O$517,MATCH(ROW()-3,'Census Input Tab'!$Z$33:$Z$517,0))="NO",INDEX('Census Input Tab'!$O$33:$O$517,MATCH(ROW()-3,'Census Input Tab'!$Z$33:$Z$517,0))="BLANK"),IF(INDEX('Census Input Tab'!$O$33:$O$517,MATCH(ROW()-3,'Census Input Tab'!$Z$33:$Z$517,0))="NO","Missing Data","BLANK"),INDEX('Census Input Tab'!$A$33:$A$517,MATCH(ROW()-3,'Census Input Tab'!$Z$33:$Z$517,0))))</f>
        <v/>
      </c>
      <c r="B241"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Tab'!$B$33:$B$517,MATCH(ROW()-3,'Census Input Tab'!$Z$33:$Z$517,0))))</f>
        <v/>
      </c>
      <c r="C241"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Tab'!$C$33:$C$517,MATCH(ROW()-3,'Census Input Tab'!$Z$33:$Z$517,0))))</f>
        <v/>
      </c>
      <c r="D241" s="76" t="str">
        <f>IF(ROW()-3&gt;MAX('Census Input Tab'!$Z$33:$Z$517),"",IF(OR(INDEX('Census Input Tab'!$O$33:$O$517,MATCH(ROW()-3,'Census Input Tab'!$Z$33:$Z$517,0))="NO",INDEX('Census Input Tab'!$O$33:$O$517,MATCH(ROW()-3,'Census Input Tab'!$Z$33:$Z$517,0))="BLANK"),IF(INDEX('Census Input Tab'!$O$33:$O$517,MATCH(ROW()-3,'Census Input Tab'!$Z$33:$Z$517,0))="NO","Missing Data","BLANK"),INDEX('Census Input Tab'!$D$33:$D$517,MATCH(ROW()-3,'Census Input Tab'!$Z$33:$Z$517,0))))</f>
        <v/>
      </c>
      <c r="E241" s="77" t="str">
        <f>IF(ROW()-3&gt;MAX('Census Input Tab'!$Z$33:$Z$517),"",IF(OR(INDEX('Census Input Tab'!$O$33:$O$517,MATCH(ROW()-3,'Census Input Tab'!$Z$33:$Z$517,0))="NO",INDEX('Census Input Tab'!$O$33:$O$517,MATCH(ROW()-3,'Census Input Tab'!$Z$33:$Z$517,0))="BLANK"),IF(INDEX('Census Input Tab'!$O$33:$O$517,MATCH(ROW()-3,'Census Input Tab'!$Z$33:$Z$517,0))="NO","Missing Data","BLANK"),INDEX('Census Input Tab'!$E$33:$E$517,MATCH(ROW()-3,'Census Input Tab'!$Z$33:$Z$517,0))))</f>
        <v/>
      </c>
      <c r="F241" s="78" t="str">
        <f>IF(ROW()-3&gt;MAX('Census Input Tab'!$Z$33:$Z$517),"",IF(OR(INDEX('Census Input Tab'!$O$33:$O$517,MATCH(ROW()-3,'Census Input Tab'!$Z$33:$Z$517,0))="NO",INDEX('Census Input Tab'!$O$33:$O$517,MATCH(ROW()-3,'Census Input Tab'!$Z$33:$Z$517,0))="BLANK"),IF(INDEX('Census Input Tab'!$O$33:$O$517,MATCH(ROW()-3,'Census Input Tab'!$Z$33:$Z$517,0))="NO","Missing Data","BLANK"),IF(INDEX('Census Input Tab'!$H$33:$H$517,MATCH(ROW()-3,'Census Input Tab'!$Z$33:$Z$517,0))="EE",1,0)))</f>
        <v/>
      </c>
    </row>
    <row r="242" spans="1:6">
      <c r="A242" s="79" t="str">
        <f>IF(ROW()-3&gt;MAX('Census Input Tab'!$Z$33:$Z$517),"",IF(OR(INDEX('Census Input Tab'!$O$33:$O$517,MATCH(ROW()-3,'Census Input Tab'!$Z$33:$Z$517,0))="NO",INDEX('Census Input Tab'!$O$33:$O$517,MATCH(ROW()-3,'Census Input Tab'!$Z$33:$Z$517,0))="BLANK"),IF(INDEX('Census Input Tab'!$O$33:$O$517,MATCH(ROW()-3,'Census Input Tab'!$Z$33:$Z$517,0))="NO","Missing Data","BLANK"),INDEX('Census Input Tab'!$A$33:$A$517,MATCH(ROW()-3,'Census Input Tab'!$Z$33:$Z$517,0))))</f>
        <v/>
      </c>
      <c r="B242"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Tab'!$B$33:$B$517,MATCH(ROW()-3,'Census Input Tab'!$Z$33:$Z$517,0))))</f>
        <v/>
      </c>
      <c r="C242"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Tab'!$C$33:$C$517,MATCH(ROW()-3,'Census Input Tab'!$Z$33:$Z$517,0))))</f>
        <v/>
      </c>
      <c r="D242" s="76" t="str">
        <f>IF(ROW()-3&gt;MAX('Census Input Tab'!$Z$33:$Z$517),"",IF(OR(INDEX('Census Input Tab'!$O$33:$O$517,MATCH(ROW()-3,'Census Input Tab'!$Z$33:$Z$517,0))="NO",INDEX('Census Input Tab'!$O$33:$O$517,MATCH(ROW()-3,'Census Input Tab'!$Z$33:$Z$517,0))="BLANK"),IF(INDEX('Census Input Tab'!$O$33:$O$517,MATCH(ROW()-3,'Census Input Tab'!$Z$33:$Z$517,0))="NO","Missing Data","BLANK"),INDEX('Census Input Tab'!$D$33:$D$517,MATCH(ROW()-3,'Census Input Tab'!$Z$33:$Z$517,0))))</f>
        <v/>
      </c>
      <c r="E242" s="77" t="str">
        <f>IF(ROW()-3&gt;MAX('Census Input Tab'!$Z$33:$Z$517),"",IF(OR(INDEX('Census Input Tab'!$O$33:$O$517,MATCH(ROW()-3,'Census Input Tab'!$Z$33:$Z$517,0))="NO",INDEX('Census Input Tab'!$O$33:$O$517,MATCH(ROW()-3,'Census Input Tab'!$Z$33:$Z$517,0))="BLANK"),IF(INDEX('Census Input Tab'!$O$33:$O$517,MATCH(ROW()-3,'Census Input Tab'!$Z$33:$Z$517,0))="NO","Missing Data","BLANK"),INDEX('Census Input Tab'!$E$33:$E$517,MATCH(ROW()-3,'Census Input Tab'!$Z$33:$Z$517,0))))</f>
        <v/>
      </c>
      <c r="F242" s="78" t="str">
        <f>IF(ROW()-3&gt;MAX('Census Input Tab'!$Z$33:$Z$517),"",IF(OR(INDEX('Census Input Tab'!$O$33:$O$517,MATCH(ROW()-3,'Census Input Tab'!$Z$33:$Z$517,0))="NO",INDEX('Census Input Tab'!$O$33:$O$517,MATCH(ROW()-3,'Census Input Tab'!$Z$33:$Z$517,0))="BLANK"),IF(INDEX('Census Input Tab'!$O$33:$O$517,MATCH(ROW()-3,'Census Input Tab'!$Z$33:$Z$517,0))="NO","Missing Data","BLANK"),IF(INDEX('Census Input Tab'!$H$33:$H$517,MATCH(ROW()-3,'Census Input Tab'!$Z$33:$Z$517,0))="EE",1,0)))</f>
        <v/>
      </c>
    </row>
    <row r="243" spans="1:6">
      <c r="A243" s="79" t="str">
        <f>IF(ROW()-3&gt;MAX('Census Input Tab'!$Z$33:$Z$517),"",IF(OR(INDEX('Census Input Tab'!$O$33:$O$517,MATCH(ROW()-3,'Census Input Tab'!$Z$33:$Z$517,0))="NO",INDEX('Census Input Tab'!$O$33:$O$517,MATCH(ROW()-3,'Census Input Tab'!$Z$33:$Z$517,0))="BLANK"),IF(INDEX('Census Input Tab'!$O$33:$O$517,MATCH(ROW()-3,'Census Input Tab'!$Z$33:$Z$517,0))="NO","Missing Data","BLANK"),INDEX('Census Input Tab'!$A$33:$A$517,MATCH(ROW()-3,'Census Input Tab'!$Z$33:$Z$517,0))))</f>
        <v/>
      </c>
      <c r="B243"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Tab'!$B$33:$B$517,MATCH(ROW()-3,'Census Input Tab'!$Z$33:$Z$517,0))))</f>
        <v/>
      </c>
      <c r="C243"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Tab'!$C$33:$C$517,MATCH(ROW()-3,'Census Input Tab'!$Z$33:$Z$517,0))))</f>
        <v/>
      </c>
      <c r="D243" s="76" t="str">
        <f>IF(ROW()-3&gt;MAX('Census Input Tab'!$Z$33:$Z$517),"",IF(OR(INDEX('Census Input Tab'!$O$33:$O$517,MATCH(ROW()-3,'Census Input Tab'!$Z$33:$Z$517,0))="NO",INDEX('Census Input Tab'!$O$33:$O$517,MATCH(ROW()-3,'Census Input Tab'!$Z$33:$Z$517,0))="BLANK"),IF(INDEX('Census Input Tab'!$O$33:$O$517,MATCH(ROW()-3,'Census Input Tab'!$Z$33:$Z$517,0))="NO","Missing Data","BLANK"),INDEX('Census Input Tab'!$D$33:$D$517,MATCH(ROW()-3,'Census Input Tab'!$Z$33:$Z$517,0))))</f>
        <v/>
      </c>
      <c r="E243" s="77" t="str">
        <f>IF(ROW()-3&gt;MAX('Census Input Tab'!$Z$33:$Z$517),"",IF(OR(INDEX('Census Input Tab'!$O$33:$O$517,MATCH(ROW()-3,'Census Input Tab'!$Z$33:$Z$517,0))="NO",INDEX('Census Input Tab'!$O$33:$O$517,MATCH(ROW()-3,'Census Input Tab'!$Z$33:$Z$517,0))="BLANK"),IF(INDEX('Census Input Tab'!$O$33:$O$517,MATCH(ROW()-3,'Census Input Tab'!$Z$33:$Z$517,0))="NO","Missing Data","BLANK"),INDEX('Census Input Tab'!$E$33:$E$517,MATCH(ROW()-3,'Census Input Tab'!$Z$33:$Z$517,0))))</f>
        <v/>
      </c>
      <c r="F243" s="78" t="str">
        <f>IF(ROW()-3&gt;MAX('Census Input Tab'!$Z$33:$Z$517),"",IF(OR(INDEX('Census Input Tab'!$O$33:$O$517,MATCH(ROW()-3,'Census Input Tab'!$Z$33:$Z$517,0))="NO",INDEX('Census Input Tab'!$O$33:$O$517,MATCH(ROW()-3,'Census Input Tab'!$Z$33:$Z$517,0))="BLANK"),IF(INDEX('Census Input Tab'!$O$33:$O$517,MATCH(ROW()-3,'Census Input Tab'!$Z$33:$Z$517,0))="NO","Missing Data","BLANK"),IF(INDEX('Census Input Tab'!$H$33:$H$517,MATCH(ROW()-3,'Census Input Tab'!$Z$33:$Z$517,0))="EE",1,0)))</f>
        <v/>
      </c>
    </row>
    <row r="244" spans="1:6">
      <c r="A244" s="79" t="str">
        <f>IF(ROW()-3&gt;MAX('Census Input Tab'!$Z$33:$Z$517),"",IF(OR(INDEX('Census Input Tab'!$O$33:$O$517,MATCH(ROW()-3,'Census Input Tab'!$Z$33:$Z$517,0))="NO",INDEX('Census Input Tab'!$O$33:$O$517,MATCH(ROW()-3,'Census Input Tab'!$Z$33:$Z$517,0))="BLANK"),IF(INDEX('Census Input Tab'!$O$33:$O$517,MATCH(ROW()-3,'Census Input Tab'!$Z$33:$Z$517,0))="NO","Missing Data","BLANK"),INDEX('Census Input Tab'!$A$33:$A$517,MATCH(ROW()-3,'Census Input Tab'!$Z$33:$Z$517,0))))</f>
        <v/>
      </c>
      <c r="B244"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Tab'!$B$33:$B$517,MATCH(ROW()-3,'Census Input Tab'!$Z$33:$Z$517,0))))</f>
        <v/>
      </c>
      <c r="C244"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Tab'!$C$33:$C$517,MATCH(ROW()-3,'Census Input Tab'!$Z$33:$Z$517,0))))</f>
        <v/>
      </c>
      <c r="D244" s="76" t="str">
        <f>IF(ROW()-3&gt;MAX('Census Input Tab'!$Z$33:$Z$517),"",IF(OR(INDEX('Census Input Tab'!$O$33:$O$517,MATCH(ROW()-3,'Census Input Tab'!$Z$33:$Z$517,0))="NO",INDEX('Census Input Tab'!$O$33:$O$517,MATCH(ROW()-3,'Census Input Tab'!$Z$33:$Z$517,0))="BLANK"),IF(INDEX('Census Input Tab'!$O$33:$O$517,MATCH(ROW()-3,'Census Input Tab'!$Z$33:$Z$517,0))="NO","Missing Data","BLANK"),INDEX('Census Input Tab'!$D$33:$D$517,MATCH(ROW()-3,'Census Input Tab'!$Z$33:$Z$517,0))))</f>
        <v/>
      </c>
      <c r="E244" s="77" t="str">
        <f>IF(ROW()-3&gt;MAX('Census Input Tab'!$Z$33:$Z$517),"",IF(OR(INDEX('Census Input Tab'!$O$33:$O$517,MATCH(ROW()-3,'Census Input Tab'!$Z$33:$Z$517,0))="NO",INDEX('Census Input Tab'!$O$33:$O$517,MATCH(ROW()-3,'Census Input Tab'!$Z$33:$Z$517,0))="BLANK"),IF(INDEX('Census Input Tab'!$O$33:$O$517,MATCH(ROW()-3,'Census Input Tab'!$Z$33:$Z$517,0))="NO","Missing Data","BLANK"),INDEX('Census Input Tab'!$E$33:$E$517,MATCH(ROW()-3,'Census Input Tab'!$Z$33:$Z$517,0))))</f>
        <v/>
      </c>
      <c r="F244" s="78" t="str">
        <f>IF(ROW()-3&gt;MAX('Census Input Tab'!$Z$33:$Z$517),"",IF(OR(INDEX('Census Input Tab'!$O$33:$O$517,MATCH(ROW()-3,'Census Input Tab'!$Z$33:$Z$517,0))="NO",INDEX('Census Input Tab'!$O$33:$O$517,MATCH(ROW()-3,'Census Input Tab'!$Z$33:$Z$517,0))="BLANK"),IF(INDEX('Census Input Tab'!$O$33:$O$517,MATCH(ROW()-3,'Census Input Tab'!$Z$33:$Z$517,0))="NO","Missing Data","BLANK"),IF(INDEX('Census Input Tab'!$H$33:$H$517,MATCH(ROW()-3,'Census Input Tab'!$Z$33:$Z$517,0))="EE",1,0)))</f>
        <v/>
      </c>
    </row>
    <row r="245" spans="1:6">
      <c r="A245" s="79" t="str">
        <f>IF(ROW()-3&gt;MAX('Census Input Tab'!$Z$33:$Z$517),"",IF(OR(INDEX('Census Input Tab'!$O$33:$O$517,MATCH(ROW()-3,'Census Input Tab'!$Z$33:$Z$517,0))="NO",INDEX('Census Input Tab'!$O$33:$O$517,MATCH(ROW()-3,'Census Input Tab'!$Z$33:$Z$517,0))="BLANK"),IF(INDEX('Census Input Tab'!$O$33:$O$517,MATCH(ROW()-3,'Census Input Tab'!$Z$33:$Z$517,0))="NO","Missing Data","BLANK"),INDEX('Census Input Tab'!$A$33:$A$517,MATCH(ROW()-3,'Census Input Tab'!$Z$33:$Z$517,0))))</f>
        <v/>
      </c>
      <c r="B245"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Tab'!$B$33:$B$517,MATCH(ROW()-3,'Census Input Tab'!$Z$33:$Z$517,0))))</f>
        <v/>
      </c>
      <c r="C245"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Tab'!$C$33:$C$517,MATCH(ROW()-3,'Census Input Tab'!$Z$33:$Z$517,0))))</f>
        <v/>
      </c>
      <c r="D245" s="76" t="str">
        <f>IF(ROW()-3&gt;MAX('Census Input Tab'!$Z$33:$Z$517),"",IF(OR(INDEX('Census Input Tab'!$O$33:$O$517,MATCH(ROW()-3,'Census Input Tab'!$Z$33:$Z$517,0))="NO",INDEX('Census Input Tab'!$O$33:$O$517,MATCH(ROW()-3,'Census Input Tab'!$Z$33:$Z$517,0))="BLANK"),IF(INDEX('Census Input Tab'!$O$33:$O$517,MATCH(ROW()-3,'Census Input Tab'!$Z$33:$Z$517,0))="NO","Missing Data","BLANK"),INDEX('Census Input Tab'!$D$33:$D$517,MATCH(ROW()-3,'Census Input Tab'!$Z$33:$Z$517,0))))</f>
        <v/>
      </c>
      <c r="E245" s="77" t="str">
        <f>IF(ROW()-3&gt;MAX('Census Input Tab'!$Z$33:$Z$517),"",IF(OR(INDEX('Census Input Tab'!$O$33:$O$517,MATCH(ROW()-3,'Census Input Tab'!$Z$33:$Z$517,0))="NO",INDEX('Census Input Tab'!$O$33:$O$517,MATCH(ROW()-3,'Census Input Tab'!$Z$33:$Z$517,0))="BLANK"),IF(INDEX('Census Input Tab'!$O$33:$O$517,MATCH(ROW()-3,'Census Input Tab'!$Z$33:$Z$517,0))="NO","Missing Data","BLANK"),INDEX('Census Input Tab'!$E$33:$E$517,MATCH(ROW()-3,'Census Input Tab'!$Z$33:$Z$517,0))))</f>
        <v/>
      </c>
      <c r="F245" s="78" t="str">
        <f>IF(ROW()-3&gt;MAX('Census Input Tab'!$Z$33:$Z$517),"",IF(OR(INDEX('Census Input Tab'!$O$33:$O$517,MATCH(ROW()-3,'Census Input Tab'!$Z$33:$Z$517,0))="NO",INDEX('Census Input Tab'!$O$33:$O$517,MATCH(ROW()-3,'Census Input Tab'!$Z$33:$Z$517,0))="BLANK"),IF(INDEX('Census Input Tab'!$O$33:$O$517,MATCH(ROW()-3,'Census Input Tab'!$Z$33:$Z$517,0))="NO","Missing Data","BLANK"),IF(INDEX('Census Input Tab'!$H$33:$H$517,MATCH(ROW()-3,'Census Input Tab'!$Z$33:$Z$517,0))="EE",1,0)))</f>
        <v/>
      </c>
    </row>
    <row r="246" spans="1:6">
      <c r="A246" s="79" t="str">
        <f>IF(ROW()-3&gt;MAX('Census Input Tab'!$Z$33:$Z$517),"",IF(OR(INDEX('Census Input Tab'!$O$33:$O$517,MATCH(ROW()-3,'Census Input Tab'!$Z$33:$Z$517,0))="NO",INDEX('Census Input Tab'!$O$33:$O$517,MATCH(ROW()-3,'Census Input Tab'!$Z$33:$Z$517,0))="BLANK"),IF(INDEX('Census Input Tab'!$O$33:$O$517,MATCH(ROW()-3,'Census Input Tab'!$Z$33:$Z$517,0))="NO","Missing Data","BLANK"),INDEX('Census Input Tab'!$A$33:$A$517,MATCH(ROW()-3,'Census Input Tab'!$Z$33:$Z$517,0))))</f>
        <v/>
      </c>
      <c r="B246"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Tab'!$B$33:$B$517,MATCH(ROW()-3,'Census Input Tab'!$Z$33:$Z$517,0))))</f>
        <v/>
      </c>
      <c r="C246"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Tab'!$C$33:$C$517,MATCH(ROW()-3,'Census Input Tab'!$Z$33:$Z$517,0))))</f>
        <v/>
      </c>
      <c r="D246" s="76" t="str">
        <f>IF(ROW()-3&gt;MAX('Census Input Tab'!$Z$33:$Z$517),"",IF(OR(INDEX('Census Input Tab'!$O$33:$O$517,MATCH(ROW()-3,'Census Input Tab'!$Z$33:$Z$517,0))="NO",INDEX('Census Input Tab'!$O$33:$O$517,MATCH(ROW()-3,'Census Input Tab'!$Z$33:$Z$517,0))="BLANK"),IF(INDEX('Census Input Tab'!$O$33:$O$517,MATCH(ROW()-3,'Census Input Tab'!$Z$33:$Z$517,0))="NO","Missing Data","BLANK"),INDEX('Census Input Tab'!$D$33:$D$517,MATCH(ROW()-3,'Census Input Tab'!$Z$33:$Z$517,0))))</f>
        <v/>
      </c>
      <c r="E246" s="77" t="str">
        <f>IF(ROW()-3&gt;MAX('Census Input Tab'!$Z$33:$Z$517),"",IF(OR(INDEX('Census Input Tab'!$O$33:$O$517,MATCH(ROW()-3,'Census Input Tab'!$Z$33:$Z$517,0))="NO",INDEX('Census Input Tab'!$O$33:$O$517,MATCH(ROW()-3,'Census Input Tab'!$Z$33:$Z$517,0))="BLANK"),IF(INDEX('Census Input Tab'!$O$33:$O$517,MATCH(ROW()-3,'Census Input Tab'!$Z$33:$Z$517,0))="NO","Missing Data","BLANK"),INDEX('Census Input Tab'!$E$33:$E$517,MATCH(ROW()-3,'Census Input Tab'!$Z$33:$Z$517,0))))</f>
        <v/>
      </c>
      <c r="F246" s="78" t="str">
        <f>IF(ROW()-3&gt;MAX('Census Input Tab'!$Z$33:$Z$517),"",IF(OR(INDEX('Census Input Tab'!$O$33:$O$517,MATCH(ROW()-3,'Census Input Tab'!$Z$33:$Z$517,0))="NO",INDEX('Census Input Tab'!$O$33:$O$517,MATCH(ROW()-3,'Census Input Tab'!$Z$33:$Z$517,0))="BLANK"),IF(INDEX('Census Input Tab'!$O$33:$O$517,MATCH(ROW()-3,'Census Input Tab'!$Z$33:$Z$517,0))="NO","Missing Data","BLANK"),IF(INDEX('Census Input Tab'!$H$33:$H$517,MATCH(ROW()-3,'Census Input Tab'!$Z$33:$Z$517,0))="EE",1,0)))</f>
        <v/>
      </c>
    </row>
    <row r="247" spans="1:6">
      <c r="A247" s="79" t="str">
        <f>IF(ROW()-3&gt;MAX('Census Input Tab'!$Z$33:$Z$517),"",IF(OR(INDEX('Census Input Tab'!$O$33:$O$517,MATCH(ROW()-3,'Census Input Tab'!$Z$33:$Z$517,0))="NO",INDEX('Census Input Tab'!$O$33:$O$517,MATCH(ROW()-3,'Census Input Tab'!$Z$33:$Z$517,0))="BLANK"),IF(INDEX('Census Input Tab'!$O$33:$O$517,MATCH(ROW()-3,'Census Input Tab'!$Z$33:$Z$517,0))="NO","Missing Data","BLANK"),INDEX('Census Input Tab'!$A$33:$A$517,MATCH(ROW()-3,'Census Input Tab'!$Z$33:$Z$517,0))))</f>
        <v/>
      </c>
      <c r="B247"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Tab'!$B$33:$B$517,MATCH(ROW()-3,'Census Input Tab'!$Z$33:$Z$517,0))))</f>
        <v/>
      </c>
      <c r="C247"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Tab'!$C$33:$C$517,MATCH(ROW()-3,'Census Input Tab'!$Z$33:$Z$517,0))))</f>
        <v/>
      </c>
      <c r="D247" s="76" t="str">
        <f>IF(ROW()-3&gt;MAX('Census Input Tab'!$Z$33:$Z$517),"",IF(OR(INDEX('Census Input Tab'!$O$33:$O$517,MATCH(ROW()-3,'Census Input Tab'!$Z$33:$Z$517,0))="NO",INDEX('Census Input Tab'!$O$33:$O$517,MATCH(ROW()-3,'Census Input Tab'!$Z$33:$Z$517,0))="BLANK"),IF(INDEX('Census Input Tab'!$O$33:$O$517,MATCH(ROW()-3,'Census Input Tab'!$Z$33:$Z$517,0))="NO","Missing Data","BLANK"),INDEX('Census Input Tab'!$D$33:$D$517,MATCH(ROW()-3,'Census Input Tab'!$Z$33:$Z$517,0))))</f>
        <v/>
      </c>
      <c r="E247" s="77" t="str">
        <f>IF(ROW()-3&gt;MAX('Census Input Tab'!$Z$33:$Z$517),"",IF(OR(INDEX('Census Input Tab'!$O$33:$O$517,MATCH(ROW()-3,'Census Input Tab'!$Z$33:$Z$517,0))="NO",INDEX('Census Input Tab'!$O$33:$O$517,MATCH(ROW()-3,'Census Input Tab'!$Z$33:$Z$517,0))="BLANK"),IF(INDEX('Census Input Tab'!$O$33:$O$517,MATCH(ROW()-3,'Census Input Tab'!$Z$33:$Z$517,0))="NO","Missing Data","BLANK"),INDEX('Census Input Tab'!$E$33:$E$517,MATCH(ROW()-3,'Census Input Tab'!$Z$33:$Z$517,0))))</f>
        <v/>
      </c>
      <c r="F247" s="78" t="str">
        <f>IF(ROW()-3&gt;MAX('Census Input Tab'!$Z$33:$Z$517),"",IF(OR(INDEX('Census Input Tab'!$O$33:$O$517,MATCH(ROW()-3,'Census Input Tab'!$Z$33:$Z$517,0))="NO",INDEX('Census Input Tab'!$O$33:$O$517,MATCH(ROW()-3,'Census Input Tab'!$Z$33:$Z$517,0))="BLANK"),IF(INDEX('Census Input Tab'!$O$33:$O$517,MATCH(ROW()-3,'Census Input Tab'!$Z$33:$Z$517,0))="NO","Missing Data","BLANK"),IF(INDEX('Census Input Tab'!$H$33:$H$517,MATCH(ROW()-3,'Census Input Tab'!$Z$33:$Z$517,0))="EE",1,0)))</f>
        <v/>
      </c>
    </row>
    <row r="248" spans="1:6">
      <c r="A248" s="79" t="str">
        <f>IF(ROW()-3&gt;MAX('Census Input Tab'!$Z$33:$Z$517),"",IF(OR(INDEX('Census Input Tab'!$O$33:$O$517,MATCH(ROW()-3,'Census Input Tab'!$Z$33:$Z$517,0))="NO",INDEX('Census Input Tab'!$O$33:$O$517,MATCH(ROW()-3,'Census Input Tab'!$Z$33:$Z$517,0))="BLANK"),IF(INDEX('Census Input Tab'!$O$33:$O$517,MATCH(ROW()-3,'Census Input Tab'!$Z$33:$Z$517,0))="NO","Missing Data","BLANK"),INDEX('Census Input Tab'!$A$33:$A$517,MATCH(ROW()-3,'Census Input Tab'!$Z$33:$Z$517,0))))</f>
        <v/>
      </c>
      <c r="B248"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Tab'!$B$33:$B$517,MATCH(ROW()-3,'Census Input Tab'!$Z$33:$Z$517,0))))</f>
        <v/>
      </c>
      <c r="C248"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Tab'!$C$33:$C$517,MATCH(ROW()-3,'Census Input Tab'!$Z$33:$Z$517,0))))</f>
        <v/>
      </c>
      <c r="D248" s="76" t="str">
        <f>IF(ROW()-3&gt;MAX('Census Input Tab'!$Z$33:$Z$517),"",IF(OR(INDEX('Census Input Tab'!$O$33:$O$517,MATCH(ROW()-3,'Census Input Tab'!$Z$33:$Z$517,0))="NO",INDEX('Census Input Tab'!$O$33:$O$517,MATCH(ROW()-3,'Census Input Tab'!$Z$33:$Z$517,0))="BLANK"),IF(INDEX('Census Input Tab'!$O$33:$O$517,MATCH(ROW()-3,'Census Input Tab'!$Z$33:$Z$517,0))="NO","Missing Data","BLANK"),INDEX('Census Input Tab'!$D$33:$D$517,MATCH(ROW()-3,'Census Input Tab'!$Z$33:$Z$517,0))))</f>
        <v/>
      </c>
      <c r="E248" s="77" t="str">
        <f>IF(ROW()-3&gt;MAX('Census Input Tab'!$Z$33:$Z$517),"",IF(OR(INDEX('Census Input Tab'!$O$33:$O$517,MATCH(ROW()-3,'Census Input Tab'!$Z$33:$Z$517,0))="NO",INDEX('Census Input Tab'!$O$33:$O$517,MATCH(ROW()-3,'Census Input Tab'!$Z$33:$Z$517,0))="BLANK"),IF(INDEX('Census Input Tab'!$O$33:$O$517,MATCH(ROW()-3,'Census Input Tab'!$Z$33:$Z$517,0))="NO","Missing Data","BLANK"),INDEX('Census Input Tab'!$E$33:$E$517,MATCH(ROW()-3,'Census Input Tab'!$Z$33:$Z$517,0))))</f>
        <v/>
      </c>
      <c r="F248" s="78" t="str">
        <f>IF(ROW()-3&gt;MAX('Census Input Tab'!$Z$33:$Z$517),"",IF(OR(INDEX('Census Input Tab'!$O$33:$O$517,MATCH(ROW()-3,'Census Input Tab'!$Z$33:$Z$517,0))="NO",INDEX('Census Input Tab'!$O$33:$O$517,MATCH(ROW()-3,'Census Input Tab'!$Z$33:$Z$517,0))="BLANK"),IF(INDEX('Census Input Tab'!$O$33:$O$517,MATCH(ROW()-3,'Census Input Tab'!$Z$33:$Z$517,0))="NO","Missing Data","BLANK"),IF(INDEX('Census Input Tab'!$H$33:$H$517,MATCH(ROW()-3,'Census Input Tab'!$Z$33:$Z$517,0))="EE",1,0)))</f>
        <v/>
      </c>
    </row>
    <row r="249" spans="1:6">
      <c r="A249" s="79" t="str">
        <f>IF(ROW()-3&gt;MAX('Census Input Tab'!$Z$33:$Z$517),"",IF(OR(INDEX('Census Input Tab'!$O$33:$O$517,MATCH(ROW()-3,'Census Input Tab'!$Z$33:$Z$517,0))="NO",INDEX('Census Input Tab'!$O$33:$O$517,MATCH(ROW()-3,'Census Input Tab'!$Z$33:$Z$517,0))="BLANK"),IF(INDEX('Census Input Tab'!$O$33:$O$517,MATCH(ROW()-3,'Census Input Tab'!$Z$33:$Z$517,0))="NO","Missing Data","BLANK"),INDEX('Census Input Tab'!$A$33:$A$517,MATCH(ROW()-3,'Census Input Tab'!$Z$33:$Z$517,0))))</f>
        <v/>
      </c>
      <c r="B249"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Tab'!$B$33:$B$517,MATCH(ROW()-3,'Census Input Tab'!$Z$33:$Z$517,0))))</f>
        <v/>
      </c>
      <c r="C249"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Tab'!$C$33:$C$517,MATCH(ROW()-3,'Census Input Tab'!$Z$33:$Z$517,0))))</f>
        <v/>
      </c>
      <c r="D249" s="76" t="str">
        <f>IF(ROW()-3&gt;MAX('Census Input Tab'!$Z$33:$Z$517),"",IF(OR(INDEX('Census Input Tab'!$O$33:$O$517,MATCH(ROW()-3,'Census Input Tab'!$Z$33:$Z$517,0))="NO",INDEX('Census Input Tab'!$O$33:$O$517,MATCH(ROW()-3,'Census Input Tab'!$Z$33:$Z$517,0))="BLANK"),IF(INDEX('Census Input Tab'!$O$33:$O$517,MATCH(ROW()-3,'Census Input Tab'!$Z$33:$Z$517,0))="NO","Missing Data","BLANK"),INDEX('Census Input Tab'!$D$33:$D$517,MATCH(ROW()-3,'Census Input Tab'!$Z$33:$Z$517,0))))</f>
        <v/>
      </c>
      <c r="E249" s="77" t="str">
        <f>IF(ROW()-3&gt;MAX('Census Input Tab'!$Z$33:$Z$517),"",IF(OR(INDEX('Census Input Tab'!$O$33:$O$517,MATCH(ROW()-3,'Census Input Tab'!$Z$33:$Z$517,0))="NO",INDEX('Census Input Tab'!$O$33:$O$517,MATCH(ROW()-3,'Census Input Tab'!$Z$33:$Z$517,0))="BLANK"),IF(INDEX('Census Input Tab'!$O$33:$O$517,MATCH(ROW()-3,'Census Input Tab'!$Z$33:$Z$517,0))="NO","Missing Data","BLANK"),INDEX('Census Input Tab'!$E$33:$E$517,MATCH(ROW()-3,'Census Input Tab'!$Z$33:$Z$517,0))))</f>
        <v/>
      </c>
      <c r="F249" s="78" t="str">
        <f>IF(ROW()-3&gt;MAX('Census Input Tab'!$Z$33:$Z$517),"",IF(OR(INDEX('Census Input Tab'!$O$33:$O$517,MATCH(ROW()-3,'Census Input Tab'!$Z$33:$Z$517,0))="NO",INDEX('Census Input Tab'!$O$33:$O$517,MATCH(ROW()-3,'Census Input Tab'!$Z$33:$Z$517,0))="BLANK"),IF(INDEX('Census Input Tab'!$O$33:$O$517,MATCH(ROW()-3,'Census Input Tab'!$Z$33:$Z$517,0))="NO","Missing Data","BLANK"),IF(INDEX('Census Input Tab'!$H$33:$H$517,MATCH(ROW()-3,'Census Input Tab'!$Z$33:$Z$517,0))="EE",1,0)))</f>
        <v/>
      </c>
    </row>
    <row r="250" spans="1:6">
      <c r="A250" s="79" t="str">
        <f>IF(ROW()-3&gt;MAX('Census Input Tab'!$Z$33:$Z$517),"",IF(OR(INDEX('Census Input Tab'!$O$33:$O$517,MATCH(ROW()-3,'Census Input Tab'!$Z$33:$Z$517,0))="NO",INDEX('Census Input Tab'!$O$33:$O$517,MATCH(ROW()-3,'Census Input Tab'!$Z$33:$Z$517,0))="BLANK"),IF(INDEX('Census Input Tab'!$O$33:$O$517,MATCH(ROW()-3,'Census Input Tab'!$Z$33:$Z$517,0))="NO","Missing Data","BLANK"),INDEX('Census Input Tab'!$A$33:$A$517,MATCH(ROW()-3,'Census Input Tab'!$Z$33:$Z$517,0))))</f>
        <v/>
      </c>
      <c r="B250"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Tab'!$B$33:$B$517,MATCH(ROW()-3,'Census Input Tab'!$Z$33:$Z$517,0))))</f>
        <v/>
      </c>
      <c r="C250"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Tab'!$C$33:$C$517,MATCH(ROW()-3,'Census Input Tab'!$Z$33:$Z$517,0))))</f>
        <v/>
      </c>
      <c r="D250" s="76" t="str">
        <f>IF(ROW()-3&gt;MAX('Census Input Tab'!$Z$33:$Z$517),"",IF(OR(INDEX('Census Input Tab'!$O$33:$O$517,MATCH(ROW()-3,'Census Input Tab'!$Z$33:$Z$517,0))="NO",INDEX('Census Input Tab'!$O$33:$O$517,MATCH(ROW()-3,'Census Input Tab'!$Z$33:$Z$517,0))="BLANK"),IF(INDEX('Census Input Tab'!$O$33:$O$517,MATCH(ROW()-3,'Census Input Tab'!$Z$33:$Z$517,0))="NO","Missing Data","BLANK"),INDEX('Census Input Tab'!$D$33:$D$517,MATCH(ROW()-3,'Census Input Tab'!$Z$33:$Z$517,0))))</f>
        <v/>
      </c>
      <c r="E250" s="77" t="str">
        <f>IF(ROW()-3&gt;MAX('Census Input Tab'!$Z$33:$Z$517),"",IF(OR(INDEX('Census Input Tab'!$O$33:$O$517,MATCH(ROW()-3,'Census Input Tab'!$Z$33:$Z$517,0))="NO",INDEX('Census Input Tab'!$O$33:$O$517,MATCH(ROW()-3,'Census Input Tab'!$Z$33:$Z$517,0))="BLANK"),IF(INDEX('Census Input Tab'!$O$33:$O$517,MATCH(ROW()-3,'Census Input Tab'!$Z$33:$Z$517,0))="NO","Missing Data","BLANK"),INDEX('Census Input Tab'!$E$33:$E$517,MATCH(ROW()-3,'Census Input Tab'!$Z$33:$Z$517,0))))</f>
        <v/>
      </c>
      <c r="F250" s="78" t="str">
        <f>IF(ROW()-3&gt;MAX('Census Input Tab'!$Z$33:$Z$517),"",IF(OR(INDEX('Census Input Tab'!$O$33:$O$517,MATCH(ROW()-3,'Census Input Tab'!$Z$33:$Z$517,0))="NO",INDEX('Census Input Tab'!$O$33:$O$517,MATCH(ROW()-3,'Census Input Tab'!$Z$33:$Z$517,0))="BLANK"),IF(INDEX('Census Input Tab'!$O$33:$O$517,MATCH(ROW()-3,'Census Input Tab'!$Z$33:$Z$517,0))="NO","Missing Data","BLANK"),IF(INDEX('Census Input Tab'!$H$33:$H$517,MATCH(ROW()-3,'Census Input Tab'!$Z$33:$Z$517,0))="EE",1,0)))</f>
        <v/>
      </c>
    </row>
    <row r="251" spans="1:6">
      <c r="A251" s="79" t="str">
        <f>IF(ROW()-3&gt;MAX('Census Input Tab'!$Z$33:$Z$517),"",IF(OR(INDEX('Census Input Tab'!$O$33:$O$517,MATCH(ROW()-3,'Census Input Tab'!$Z$33:$Z$517,0))="NO",INDEX('Census Input Tab'!$O$33:$O$517,MATCH(ROW()-3,'Census Input Tab'!$Z$33:$Z$517,0))="BLANK"),IF(INDEX('Census Input Tab'!$O$33:$O$517,MATCH(ROW()-3,'Census Input Tab'!$Z$33:$Z$517,0))="NO","Missing Data","BLANK"),INDEX('Census Input Tab'!$A$33:$A$517,MATCH(ROW()-3,'Census Input Tab'!$Z$33:$Z$517,0))))</f>
        <v/>
      </c>
      <c r="B251"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Tab'!$B$33:$B$517,MATCH(ROW()-3,'Census Input Tab'!$Z$33:$Z$517,0))))</f>
        <v/>
      </c>
      <c r="C251"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Tab'!$C$33:$C$517,MATCH(ROW()-3,'Census Input Tab'!$Z$33:$Z$517,0))))</f>
        <v/>
      </c>
      <c r="D251" s="76" t="str">
        <f>IF(ROW()-3&gt;MAX('Census Input Tab'!$Z$33:$Z$517),"",IF(OR(INDEX('Census Input Tab'!$O$33:$O$517,MATCH(ROW()-3,'Census Input Tab'!$Z$33:$Z$517,0))="NO",INDEX('Census Input Tab'!$O$33:$O$517,MATCH(ROW()-3,'Census Input Tab'!$Z$33:$Z$517,0))="BLANK"),IF(INDEX('Census Input Tab'!$O$33:$O$517,MATCH(ROW()-3,'Census Input Tab'!$Z$33:$Z$517,0))="NO","Missing Data","BLANK"),INDEX('Census Input Tab'!$D$33:$D$517,MATCH(ROW()-3,'Census Input Tab'!$Z$33:$Z$517,0))))</f>
        <v/>
      </c>
      <c r="E251" s="77" t="str">
        <f>IF(ROW()-3&gt;MAX('Census Input Tab'!$Z$33:$Z$517),"",IF(OR(INDEX('Census Input Tab'!$O$33:$O$517,MATCH(ROW()-3,'Census Input Tab'!$Z$33:$Z$517,0))="NO",INDEX('Census Input Tab'!$O$33:$O$517,MATCH(ROW()-3,'Census Input Tab'!$Z$33:$Z$517,0))="BLANK"),IF(INDEX('Census Input Tab'!$O$33:$O$517,MATCH(ROW()-3,'Census Input Tab'!$Z$33:$Z$517,0))="NO","Missing Data","BLANK"),INDEX('Census Input Tab'!$E$33:$E$517,MATCH(ROW()-3,'Census Input Tab'!$Z$33:$Z$517,0))))</f>
        <v/>
      </c>
      <c r="F251" s="78" t="str">
        <f>IF(ROW()-3&gt;MAX('Census Input Tab'!$Z$33:$Z$517),"",IF(OR(INDEX('Census Input Tab'!$O$33:$O$517,MATCH(ROW()-3,'Census Input Tab'!$Z$33:$Z$517,0))="NO",INDEX('Census Input Tab'!$O$33:$O$517,MATCH(ROW()-3,'Census Input Tab'!$Z$33:$Z$517,0))="BLANK"),IF(INDEX('Census Input Tab'!$O$33:$O$517,MATCH(ROW()-3,'Census Input Tab'!$Z$33:$Z$517,0))="NO","Missing Data","BLANK"),IF(INDEX('Census Input Tab'!$H$33:$H$517,MATCH(ROW()-3,'Census Input Tab'!$Z$33:$Z$517,0))="EE",1,0)))</f>
        <v/>
      </c>
    </row>
    <row r="252" spans="1:6">
      <c r="A252" s="79" t="str">
        <f>IF(ROW()-3&gt;MAX('Census Input Tab'!$Z$33:$Z$517),"",IF(OR(INDEX('Census Input Tab'!$O$33:$O$517,MATCH(ROW()-3,'Census Input Tab'!$Z$33:$Z$517,0))="NO",INDEX('Census Input Tab'!$O$33:$O$517,MATCH(ROW()-3,'Census Input Tab'!$Z$33:$Z$517,0))="BLANK"),IF(INDEX('Census Input Tab'!$O$33:$O$517,MATCH(ROW()-3,'Census Input Tab'!$Z$33:$Z$517,0))="NO","Missing Data","BLANK"),INDEX('Census Input Tab'!$A$33:$A$517,MATCH(ROW()-3,'Census Input Tab'!$Z$33:$Z$517,0))))</f>
        <v/>
      </c>
      <c r="B252"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Tab'!$B$33:$B$517,MATCH(ROW()-3,'Census Input Tab'!$Z$33:$Z$517,0))))</f>
        <v/>
      </c>
      <c r="C252"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Tab'!$C$33:$C$517,MATCH(ROW()-3,'Census Input Tab'!$Z$33:$Z$517,0))))</f>
        <v/>
      </c>
      <c r="D252" s="76" t="str">
        <f>IF(ROW()-3&gt;MAX('Census Input Tab'!$Z$33:$Z$517),"",IF(OR(INDEX('Census Input Tab'!$O$33:$O$517,MATCH(ROW()-3,'Census Input Tab'!$Z$33:$Z$517,0))="NO",INDEX('Census Input Tab'!$O$33:$O$517,MATCH(ROW()-3,'Census Input Tab'!$Z$33:$Z$517,0))="BLANK"),IF(INDEX('Census Input Tab'!$O$33:$O$517,MATCH(ROW()-3,'Census Input Tab'!$Z$33:$Z$517,0))="NO","Missing Data","BLANK"),INDEX('Census Input Tab'!$D$33:$D$517,MATCH(ROW()-3,'Census Input Tab'!$Z$33:$Z$517,0))))</f>
        <v/>
      </c>
      <c r="E252" s="77" t="str">
        <f>IF(ROW()-3&gt;MAX('Census Input Tab'!$Z$33:$Z$517),"",IF(OR(INDEX('Census Input Tab'!$O$33:$O$517,MATCH(ROW()-3,'Census Input Tab'!$Z$33:$Z$517,0))="NO",INDEX('Census Input Tab'!$O$33:$O$517,MATCH(ROW()-3,'Census Input Tab'!$Z$33:$Z$517,0))="BLANK"),IF(INDEX('Census Input Tab'!$O$33:$O$517,MATCH(ROW()-3,'Census Input Tab'!$Z$33:$Z$517,0))="NO","Missing Data","BLANK"),INDEX('Census Input Tab'!$E$33:$E$517,MATCH(ROW()-3,'Census Input Tab'!$Z$33:$Z$517,0))))</f>
        <v/>
      </c>
      <c r="F252" s="78" t="str">
        <f>IF(ROW()-3&gt;MAX('Census Input Tab'!$Z$33:$Z$517),"",IF(OR(INDEX('Census Input Tab'!$O$33:$O$517,MATCH(ROW()-3,'Census Input Tab'!$Z$33:$Z$517,0))="NO",INDEX('Census Input Tab'!$O$33:$O$517,MATCH(ROW()-3,'Census Input Tab'!$Z$33:$Z$517,0))="BLANK"),IF(INDEX('Census Input Tab'!$O$33:$O$517,MATCH(ROW()-3,'Census Input Tab'!$Z$33:$Z$517,0))="NO","Missing Data","BLANK"),IF(INDEX('Census Input Tab'!$H$33:$H$517,MATCH(ROW()-3,'Census Input Tab'!$Z$33:$Z$517,0))="EE",1,0)))</f>
        <v/>
      </c>
    </row>
    <row r="253" spans="1:6">
      <c r="A253" s="79" t="str">
        <f>IF(ROW()-3&gt;MAX('Census Input Tab'!$Z$33:$Z$517),"",IF(OR(INDEX('Census Input Tab'!$O$33:$O$517,MATCH(ROW()-3,'Census Input Tab'!$Z$33:$Z$517,0))="NO",INDEX('Census Input Tab'!$O$33:$O$517,MATCH(ROW()-3,'Census Input Tab'!$Z$33:$Z$517,0))="BLANK"),IF(INDEX('Census Input Tab'!$O$33:$O$517,MATCH(ROW()-3,'Census Input Tab'!$Z$33:$Z$517,0))="NO","Missing Data","BLANK"),INDEX('Census Input Tab'!$A$33:$A$517,MATCH(ROW()-3,'Census Input Tab'!$Z$33:$Z$517,0))))</f>
        <v/>
      </c>
      <c r="B253"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Tab'!$B$33:$B$517,MATCH(ROW()-3,'Census Input Tab'!$Z$33:$Z$517,0))))</f>
        <v/>
      </c>
      <c r="C253"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Tab'!$C$33:$C$517,MATCH(ROW()-3,'Census Input Tab'!$Z$33:$Z$517,0))))</f>
        <v/>
      </c>
      <c r="D253" s="76" t="str">
        <f>IF(ROW()-3&gt;MAX('Census Input Tab'!$Z$33:$Z$517),"",IF(OR(INDEX('Census Input Tab'!$O$33:$O$517,MATCH(ROW()-3,'Census Input Tab'!$Z$33:$Z$517,0))="NO",INDEX('Census Input Tab'!$O$33:$O$517,MATCH(ROW()-3,'Census Input Tab'!$Z$33:$Z$517,0))="BLANK"),IF(INDEX('Census Input Tab'!$O$33:$O$517,MATCH(ROW()-3,'Census Input Tab'!$Z$33:$Z$517,0))="NO","Missing Data","BLANK"),INDEX('Census Input Tab'!$D$33:$D$517,MATCH(ROW()-3,'Census Input Tab'!$Z$33:$Z$517,0))))</f>
        <v/>
      </c>
      <c r="E253" s="77" t="str">
        <f>IF(ROW()-3&gt;MAX('Census Input Tab'!$Z$33:$Z$517),"",IF(OR(INDEX('Census Input Tab'!$O$33:$O$517,MATCH(ROW()-3,'Census Input Tab'!$Z$33:$Z$517,0))="NO",INDEX('Census Input Tab'!$O$33:$O$517,MATCH(ROW()-3,'Census Input Tab'!$Z$33:$Z$517,0))="BLANK"),IF(INDEX('Census Input Tab'!$O$33:$O$517,MATCH(ROW()-3,'Census Input Tab'!$Z$33:$Z$517,0))="NO","Missing Data","BLANK"),INDEX('Census Input Tab'!$E$33:$E$517,MATCH(ROW()-3,'Census Input Tab'!$Z$33:$Z$517,0))))</f>
        <v/>
      </c>
      <c r="F253" s="78" t="str">
        <f>IF(ROW()-3&gt;MAX('Census Input Tab'!$Z$33:$Z$517),"",IF(OR(INDEX('Census Input Tab'!$O$33:$O$517,MATCH(ROW()-3,'Census Input Tab'!$Z$33:$Z$517,0))="NO",INDEX('Census Input Tab'!$O$33:$O$517,MATCH(ROW()-3,'Census Input Tab'!$Z$33:$Z$517,0))="BLANK"),IF(INDEX('Census Input Tab'!$O$33:$O$517,MATCH(ROW()-3,'Census Input Tab'!$Z$33:$Z$517,0))="NO","Missing Data","BLANK"),IF(INDEX('Census Input Tab'!$H$33:$H$517,MATCH(ROW()-3,'Census Input Tab'!$Z$33:$Z$517,0))="EE",1,0)))</f>
        <v/>
      </c>
    </row>
    <row r="254" spans="1:6">
      <c r="A254" s="79" t="str">
        <f>IF(ROW()-3&gt;MAX('Census Input Tab'!$Z$33:$Z$517),"",IF(OR(INDEX('Census Input Tab'!$O$33:$O$517,MATCH(ROW()-3,'Census Input Tab'!$Z$33:$Z$517,0))="NO",INDEX('Census Input Tab'!$O$33:$O$517,MATCH(ROW()-3,'Census Input Tab'!$Z$33:$Z$517,0))="BLANK"),IF(INDEX('Census Input Tab'!$O$33:$O$517,MATCH(ROW()-3,'Census Input Tab'!$Z$33:$Z$517,0))="NO","Missing Data","BLANK"),INDEX('Census Input Tab'!$A$33:$A$517,MATCH(ROW()-3,'Census Input Tab'!$Z$33:$Z$517,0))))</f>
        <v/>
      </c>
      <c r="B254"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Tab'!$B$33:$B$517,MATCH(ROW()-3,'Census Input Tab'!$Z$33:$Z$517,0))))</f>
        <v/>
      </c>
      <c r="C254"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Tab'!$C$33:$C$517,MATCH(ROW()-3,'Census Input Tab'!$Z$33:$Z$517,0))))</f>
        <v/>
      </c>
      <c r="D254" s="76" t="str">
        <f>IF(ROW()-3&gt;MAX('Census Input Tab'!$Z$33:$Z$517),"",IF(OR(INDEX('Census Input Tab'!$O$33:$O$517,MATCH(ROW()-3,'Census Input Tab'!$Z$33:$Z$517,0))="NO",INDEX('Census Input Tab'!$O$33:$O$517,MATCH(ROW()-3,'Census Input Tab'!$Z$33:$Z$517,0))="BLANK"),IF(INDEX('Census Input Tab'!$O$33:$O$517,MATCH(ROW()-3,'Census Input Tab'!$Z$33:$Z$517,0))="NO","Missing Data","BLANK"),INDEX('Census Input Tab'!$D$33:$D$517,MATCH(ROW()-3,'Census Input Tab'!$Z$33:$Z$517,0))))</f>
        <v/>
      </c>
      <c r="E254" s="77" t="str">
        <f>IF(ROW()-3&gt;MAX('Census Input Tab'!$Z$33:$Z$517),"",IF(OR(INDEX('Census Input Tab'!$O$33:$O$517,MATCH(ROW()-3,'Census Input Tab'!$Z$33:$Z$517,0))="NO",INDEX('Census Input Tab'!$O$33:$O$517,MATCH(ROW()-3,'Census Input Tab'!$Z$33:$Z$517,0))="BLANK"),IF(INDEX('Census Input Tab'!$O$33:$O$517,MATCH(ROW()-3,'Census Input Tab'!$Z$33:$Z$517,0))="NO","Missing Data","BLANK"),INDEX('Census Input Tab'!$E$33:$E$517,MATCH(ROW()-3,'Census Input Tab'!$Z$33:$Z$517,0))))</f>
        <v/>
      </c>
      <c r="F254" s="78" t="str">
        <f>IF(ROW()-3&gt;MAX('Census Input Tab'!$Z$33:$Z$517),"",IF(OR(INDEX('Census Input Tab'!$O$33:$O$517,MATCH(ROW()-3,'Census Input Tab'!$Z$33:$Z$517,0))="NO",INDEX('Census Input Tab'!$O$33:$O$517,MATCH(ROW()-3,'Census Input Tab'!$Z$33:$Z$517,0))="BLANK"),IF(INDEX('Census Input Tab'!$O$33:$O$517,MATCH(ROW()-3,'Census Input Tab'!$Z$33:$Z$517,0))="NO","Missing Data","BLANK"),IF(INDEX('Census Input Tab'!$H$33:$H$517,MATCH(ROW()-3,'Census Input Tab'!$Z$33:$Z$517,0))="EE",1,0)))</f>
        <v/>
      </c>
    </row>
    <row r="255" spans="1:6">
      <c r="A255" s="79" t="str">
        <f>IF(ROW()-3&gt;MAX('Census Input Tab'!$Z$33:$Z$517),"",IF(OR(INDEX('Census Input Tab'!$O$33:$O$517,MATCH(ROW()-3,'Census Input Tab'!$Z$33:$Z$517,0))="NO",INDEX('Census Input Tab'!$O$33:$O$517,MATCH(ROW()-3,'Census Input Tab'!$Z$33:$Z$517,0))="BLANK"),IF(INDEX('Census Input Tab'!$O$33:$O$517,MATCH(ROW()-3,'Census Input Tab'!$Z$33:$Z$517,0))="NO","Missing Data","BLANK"),INDEX('Census Input Tab'!$A$33:$A$517,MATCH(ROW()-3,'Census Input Tab'!$Z$33:$Z$517,0))))</f>
        <v/>
      </c>
      <c r="B255"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Tab'!$B$33:$B$517,MATCH(ROW()-3,'Census Input Tab'!$Z$33:$Z$517,0))))</f>
        <v/>
      </c>
      <c r="C255"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Tab'!$C$33:$C$517,MATCH(ROW()-3,'Census Input Tab'!$Z$33:$Z$517,0))))</f>
        <v/>
      </c>
      <c r="D255" s="76" t="str">
        <f>IF(ROW()-3&gt;MAX('Census Input Tab'!$Z$33:$Z$517),"",IF(OR(INDEX('Census Input Tab'!$O$33:$O$517,MATCH(ROW()-3,'Census Input Tab'!$Z$33:$Z$517,0))="NO",INDEX('Census Input Tab'!$O$33:$O$517,MATCH(ROW()-3,'Census Input Tab'!$Z$33:$Z$517,0))="BLANK"),IF(INDEX('Census Input Tab'!$O$33:$O$517,MATCH(ROW()-3,'Census Input Tab'!$Z$33:$Z$517,0))="NO","Missing Data","BLANK"),INDEX('Census Input Tab'!$D$33:$D$517,MATCH(ROW()-3,'Census Input Tab'!$Z$33:$Z$517,0))))</f>
        <v/>
      </c>
      <c r="E255" s="77" t="str">
        <f>IF(ROW()-3&gt;MAX('Census Input Tab'!$Z$33:$Z$517),"",IF(OR(INDEX('Census Input Tab'!$O$33:$O$517,MATCH(ROW()-3,'Census Input Tab'!$Z$33:$Z$517,0))="NO",INDEX('Census Input Tab'!$O$33:$O$517,MATCH(ROW()-3,'Census Input Tab'!$Z$33:$Z$517,0))="BLANK"),IF(INDEX('Census Input Tab'!$O$33:$O$517,MATCH(ROW()-3,'Census Input Tab'!$Z$33:$Z$517,0))="NO","Missing Data","BLANK"),INDEX('Census Input Tab'!$E$33:$E$517,MATCH(ROW()-3,'Census Input Tab'!$Z$33:$Z$517,0))))</f>
        <v/>
      </c>
      <c r="F255" s="78" t="str">
        <f>IF(ROW()-3&gt;MAX('Census Input Tab'!$Z$33:$Z$517),"",IF(OR(INDEX('Census Input Tab'!$O$33:$O$517,MATCH(ROW()-3,'Census Input Tab'!$Z$33:$Z$517,0))="NO",INDEX('Census Input Tab'!$O$33:$O$517,MATCH(ROW()-3,'Census Input Tab'!$Z$33:$Z$517,0))="BLANK"),IF(INDEX('Census Input Tab'!$O$33:$O$517,MATCH(ROW()-3,'Census Input Tab'!$Z$33:$Z$517,0))="NO","Missing Data","BLANK"),IF(INDEX('Census Input Tab'!$H$33:$H$517,MATCH(ROW()-3,'Census Input Tab'!$Z$33:$Z$517,0))="EE",1,0)))</f>
        <v/>
      </c>
    </row>
    <row r="256" spans="1:6">
      <c r="A256" s="79" t="str">
        <f>IF(ROW()-3&gt;MAX('Census Input Tab'!$Z$33:$Z$517),"",IF(OR(INDEX('Census Input Tab'!$O$33:$O$517,MATCH(ROW()-3,'Census Input Tab'!$Z$33:$Z$517,0))="NO",INDEX('Census Input Tab'!$O$33:$O$517,MATCH(ROW()-3,'Census Input Tab'!$Z$33:$Z$517,0))="BLANK"),IF(INDEX('Census Input Tab'!$O$33:$O$517,MATCH(ROW()-3,'Census Input Tab'!$Z$33:$Z$517,0))="NO","Missing Data","BLANK"),INDEX('Census Input Tab'!$A$33:$A$517,MATCH(ROW()-3,'Census Input Tab'!$Z$33:$Z$517,0))))</f>
        <v/>
      </c>
      <c r="B256"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Tab'!$B$33:$B$517,MATCH(ROW()-3,'Census Input Tab'!$Z$33:$Z$517,0))))</f>
        <v/>
      </c>
      <c r="C256"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Tab'!$C$33:$C$517,MATCH(ROW()-3,'Census Input Tab'!$Z$33:$Z$517,0))))</f>
        <v/>
      </c>
      <c r="D256" s="76" t="str">
        <f>IF(ROW()-3&gt;MAX('Census Input Tab'!$Z$33:$Z$517),"",IF(OR(INDEX('Census Input Tab'!$O$33:$O$517,MATCH(ROW()-3,'Census Input Tab'!$Z$33:$Z$517,0))="NO",INDEX('Census Input Tab'!$O$33:$O$517,MATCH(ROW()-3,'Census Input Tab'!$Z$33:$Z$517,0))="BLANK"),IF(INDEX('Census Input Tab'!$O$33:$O$517,MATCH(ROW()-3,'Census Input Tab'!$Z$33:$Z$517,0))="NO","Missing Data","BLANK"),INDEX('Census Input Tab'!$D$33:$D$517,MATCH(ROW()-3,'Census Input Tab'!$Z$33:$Z$517,0))))</f>
        <v/>
      </c>
      <c r="E256" s="77" t="str">
        <f>IF(ROW()-3&gt;MAX('Census Input Tab'!$Z$33:$Z$517),"",IF(OR(INDEX('Census Input Tab'!$O$33:$O$517,MATCH(ROW()-3,'Census Input Tab'!$Z$33:$Z$517,0))="NO",INDEX('Census Input Tab'!$O$33:$O$517,MATCH(ROW()-3,'Census Input Tab'!$Z$33:$Z$517,0))="BLANK"),IF(INDEX('Census Input Tab'!$O$33:$O$517,MATCH(ROW()-3,'Census Input Tab'!$Z$33:$Z$517,0))="NO","Missing Data","BLANK"),INDEX('Census Input Tab'!$E$33:$E$517,MATCH(ROW()-3,'Census Input Tab'!$Z$33:$Z$517,0))))</f>
        <v/>
      </c>
      <c r="F256" s="78" t="str">
        <f>IF(ROW()-3&gt;MAX('Census Input Tab'!$Z$33:$Z$517),"",IF(OR(INDEX('Census Input Tab'!$O$33:$O$517,MATCH(ROW()-3,'Census Input Tab'!$Z$33:$Z$517,0))="NO",INDEX('Census Input Tab'!$O$33:$O$517,MATCH(ROW()-3,'Census Input Tab'!$Z$33:$Z$517,0))="BLANK"),IF(INDEX('Census Input Tab'!$O$33:$O$517,MATCH(ROW()-3,'Census Input Tab'!$Z$33:$Z$517,0))="NO","Missing Data","BLANK"),IF(INDEX('Census Input Tab'!$H$33:$H$517,MATCH(ROW()-3,'Census Input Tab'!$Z$33:$Z$517,0))="EE",1,0)))</f>
        <v/>
      </c>
    </row>
    <row r="257" spans="1:6">
      <c r="A257" s="79" t="str">
        <f>IF(ROW()-3&gt;MAX('Census Input Tab'!$Z$33:$Z$517),"",IF(OR(INDEX('Census Input Tab'!$O$33:$O$517,MATCH(ROW()-3,'Census Input Tab'!$Z$33:$Z$517,0))="NO",INDEX('Census Input Tab'!$O$33:$O$517,MATCH(ROW()-3,'Census Input Tab'!$Z$33:$Z$517,0))="BLANK"),IF(INDEX('Census Input Tab'!$O$33:$O$517,MATCH(ROW()-3,'Census Input Tab'!$Z$33:$Z$517,0))="NO","Missing Data","BLANK"),INDEX('Census Input Tab'!$A$33:$A$517,MATCH(ROW()-3,'Census Input Tab'!$Z$33:$Z$517,0))))</f>
        <v/>
      </c>
      <c r="B257"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Tab'!$B$33:$B$517,MATCH(ROW()-3,'Census Input Tab'!$Z$33:$Z$517,0))))</f>
        <v/>
      </c>
      <c r="C257"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Tab'!$C$33:$C$517,MATCH(ROW()-3,'Census Input Tab'!$Z$33:$Z$517,0))))</f>
        <v/>
      </c>
      <c r="D257" s="76" t="str">
        <f>IF(ROW()-3&gt;MAX('Census Input Tab'!$Z$33:$Z$517),"",IF(OR(INDEX('Census Input Tab'!$O$33:$O$517,MATCH(ROW()-3,'Census Input Tab'!$Z$33:$Z$517,0))="NO",INDEX('Census Input Tab'!$O$33:$O$517,MATCH(ROW()-3,'Census Input Tab'!$Z$33:$Z$517,0))="BLANK"),IF(INDEX('Census Input Tab'!$O$33:$O$517,MATCH(ROW()-3,'Census Input Tab'!$Z$33:$Z$517,0))="NO","Missing Data","BLANK"),INDEX('Census Input Tab'!$D$33:$D$517,MATCH(ROW()-3,'Census Input Tab'!$Z$33:$Z$517,0))))</f>
        <v/>
      </c>
      <c r="E257" s="77" t="str">
        <f>IF(ROW()-3&gt;MAX('Census Input Tab'!$Z$33:$Z$517),"",IF(OR(INDEX('Census Input Tab'!$O$33:$O$517,MATCH(ROW()-3,'Census Input Tab'!$Z$33:$Z$517,0))="NO",INDEX('Census Input Tab'!$O$33:$O$517,MATCH(ROW()-3,'Census Input Tab'!$Z$33:$Z$517,0))="BLANK"),IF(INDEX('Census Input Tab'!$O$33:$O$517,MATCH(ROW()-3,'Census Input Tab'!$Z$33:$Z$517,0))="NO","Missing Data","BLANK"),INDEX('Census Input Tab'!$E$33:$E$517,MATCH(ROW()-3,'Census Input Tab'!$Z$33:$Z$517,0))))</f>
        <v/>
      </c>
      <c r="F257" s="78" t="str">
        <f>IF(ROW()-3&gt;MAX('Census Input Tab'!$Z$33:$Z$517),"",IF(OR(INDEX('Census Input Tab'!$O$33:$O$517,MATCH(ROW()-3,'Census Input Tab'!$Z$33:$Z$517,0))="NO",INDEX('Census Input Tab'!$O$33:$O$517,MATCH(ROW()-3,'Census Input Tab'!$Z$33:$Z$517,0))="BLANK"),IF(INDEX('Census Input Tab'!$O$33:$O$517,MATCH(ROW()-3,'Census Input Tab'!$Z$33:$Z$517,0))="NO","Missing Data","BLANK"),IF(INDEX('Census Input Tab'!$H$33:$H$517,MATCH(ROW()-3,'Census Input Tab'!$Z$33:$Z$517,0))="EE",1,0)))</f>
        <v/>
      </c>
    </row>
    <row r="258" spans="1:6">
      <c r="A258" s="79" t="str">
        <f>IF(ROW()-3&gt;MAX('Census Input Tab'!$Z$33:$Z$517),"",IF(OR(INDEX('Census Input Tab'!$O$33:$O$517,MATCH(ROW()-3,'Census Input Tab'!$Z$33:$Z$517,0))="NO",INDEX('Census Input Tab'!$O$33:$O$517,MATCH(ROW()-3,'Census Input Tab'!$Z$33:$Z$517,0))="BLANK"),IF(INDEX('Census Input Tab'!$O$33:$O$517,MATCH(ROW()-3,'Census Input Tab'!$Z$33:$Z$517,0))="NO","Missing Data","BLANK"),INDEX('Census Input Tab'!$A$33:$A$517,MATCH(ROW()-3,'Census Input Tab'!$Z$33:$Z$517,0))))</f>
        <v/>
      </c>
      <c r="B258"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Tab'!$B$33:$B$517,MATCH(ROW()-3,'Census Input Tab'!$Z$33:$Z$517,0))))</f>
        <v/>
      </c>
      <c r="C258"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Tab'!$C$33:$C$517,MATCH(ROW()-3,'Census Input Tab'!$Z$33:$Z$517,0))))</f>
        <v/>
      </c>
      <c r="D258" s="76" t="str">
        <f>IF(ROW()-3&gt;MAX('Census Input Tab'!$Z$33:$Z$517),"",IF(OR(INDEX('Census Input Tab'!$O$33:$O$517,MATCH(ROW()-3,'Census Input Tab'!$Z$33:$Z$517,0))="NO",INDEX('Census Input Tab'!$O$33:$O$517,MATCH(ROW()-3,'Census Input Tab'!$Z$33:$Z$517,0))="BLANK"),IF(INDEX('Census Input Tab'!$O$33:$O$517,MATCH(ROW()-3,'Census Input Tab'!$Z$33:$Z$517,0))="NO","Missing Data","BLANK"),INDEX('Census Input Tab'!$D$33:$D$517,MATCH(ROW()-3,'Census Input Tab'!$Z$33:$Z$517,0))))</f>
        <v/>
      </c>
      <c r="E258" s="77" t="str">
        <f>IF(ROW()-3&gt;MAX('Census Input Tab'!$Z$33:$Z$517),"",IF(OR(INDEX('Census Input Tab'!$O$33:$O$517,MATCH(ROW()-3,'Census Input Tab'!$Z$33:$Z$517,0))="NO",INDEX('Census Input Tab'!$O$33:$O$517,MATCH(ROW()-3,'Census Input Tab'!$Z$33:$Z$517,0))="BLANK"),IF(INDEX('Census Input Tab'!$O$33:$O$517,MATCH(ROW()-3,'Census Input Tab'!$Z$33:$Z$517,0))="NO","Missing Data","BLANK"),INDEX('Census Input Tab'!$E$33:$E$517,MATCH(ROW()-3,'Census Input Tab'!$Z$33:$Z$517,0))))</f>
        <v/>
      </c>
      <c r="F258" s="78" t="str">
        <f>IF(ROW()-3&gt;MAX('Census Input Tab'!$Z$33:$Z$517),"",IF(OR(INDEX('Census Input Tab'!$O$33:$O$517,MATCH(ROW()-3,'Census Input Tab'!$Z$33:$Z$517,0))="NO",INDEX('Census Input Tab'!$O$33:$O$517,MATCH(ROW()-3,'Census Input Tab'!$Z$33:$Z$517,0))="BLANK"),IF(INDEX('Census Input Tab'!$O$33:$O$517,MATCH(ROW()-3,'Census Input Tab'!$Z$33:$Z$517,0))="NO","Missing Data","BLANK"),IF(INDEX('Census Input Tab'!$H$33:$H$517,MATCH(ROW()-3,'Census Input Tab'!$Z$33:$Z$517,0))="EE",1,0)))</f>
        <v/>
      </c>
    </row>
    <row r="259" spans="1:6">
      <c r="A259" s="79" t="str">
        <f>IF(ROW()-3&gt;MAX('Census Input Tab'!$Z$33:$Z$517),"",IF(OR(INDEX('Census Input Tab'!$O$33:$O$517,MATCH(ROW()-3,'Census Input Tab'!$Z$33:$Z$517,0))="NO",INDEX('Census Input Tab'!$O$33:$O$517,MATCH(ROW()-3,'Census Input Tab'!$Z$33:$Z$517,0))="BLANK"),IF(INDEX('Census Input Tab'!$O$33:$O$517,MATCH(ROW()-3,'Census Input Tab'!$Z$33:$Z$517,0))="NO","Missing Data","BLANK"),INDEX('Census Input Tab'!$A$33:$A$517,MATCH(ROW()-3,'Census Input Tab'!$Z$33:$Z$517,0))))</f>
        <v/>
      </c>
      <c r="B259"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Tab'!$B$33:$B$517,MATCH(ROW()-3,'Census Input Tab'!$Z$33:$Z$517,0))))</f>
        <v/>
      </c>
      <c r="C259"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Tab'!$C$33:$C$517,MATCH(ROW()-3,'Census Input Tab'!$Z$33:$Z$517,0))))</f>
        <v/>
      </c>
      <c r="D259" s="76" t="str">
        <f>IF(ROW()-3&gt;MAX('Census Input Tab'!$Z$33:$Z$517),"",IF(OR(INDEX('Census Input Tab'!$O$33:$O$517,MATCH(ROW()-3,'Census Input Tab'!$Z$33:$Z$517,0))="NO",INDEX('Census Input Tab'!$O$33:$O$517,MATCH(ROW()-3,'Census Input Tab'!$Z$33:$Z$517,0))="BLANK"),IF(INDEX('Census Input Tab'!$O$33:$O$517,MATCH(ROW()-3,'Census Input Tab'!$Z$33:$Z$517,0))="NO","Missing Data","BLANK"),INDEX('Census Input Tab'!$D$33:$D$517,MATCH(ROW()-3,'Census Input Tab'!$Z$33:$Z$517,0))))</f>
        <v/>
      </c>
      <c r="E259" s="77" t="str">
        <f>IF(ROW()-3&gt;MAX('Census Input Tab'!$Z$33:$Z$517),"",IF(OR(INDEX('Census Input Tab'!$O$33:$O$517,MATCH(ROW()-3,'Census Input Tab'!$Z$33:$Z$517,0))="NO",INDEX('Census Input Tab'!$O$33:$O$517,MATCH(ROW()-3,'Census Input Tab'!$Z$33:$Z$517,0))="BLANK"),IF(INDEX('Census Input Tab'!$O$33:$O$517,MATCH(ROW()-3,'Census Input Tab'!$Z$33:$Z$517,0))="NO","Missing Data","BLANK"),INDEX('Census Input Tab'!$E$33:$E$517,MATCH(ROW()-3,'Census Input Tab'!$Z$33:$Z$517,0))))</f>
        <v/>
      </c>
      <c r="F259" s="78" t="str">
        <f>IF(ROW()-3&gt;MAX('Census Input Tab'!$Z$33:$Z$517),"",IF(OR(INDEX('Census Input Tab'!$O$33:$O$517,MATCH(ROW()-3,'Census Input Tab'!$Z$33:$Z$517,0))="NO",INDEX('Census Input Tab'!$O$33:$O$517,MATCH(ROW()-3,'Census Input Tab'!$Z$33:$Z$517,0))="BLANK"),IF(INDEX('Census Input Tab'!$O$33:$O$517,MATCH(ROW()-3,'Census Input Tab'!$Z$33:$Z$517,0))="NO","Missing Data","BLANK"),IF(INDEX('Census Input Tab'!$H$33:$H$517,MATCH(ROW()-3,'Census Input Tab'!$Z$33:$Z$517,0))="EE",1,0)))</f>
        <v/>
      </c>
    </row>
    <row r="260" spans="1:6">
      <c r="A260" s="79" t="str">
        <f>IF(ROW()-3&gt;MAX('Census Input Tab'!$Z$33:$Z$517),"",IF(OR(INDEX('Census Input Tab'!$O$33:$O$517,MATCH(ROW()-3,'Census Input Tab'!$Z$33:$Z$517,0))="NO",INDEX('Census Input Tab'!$O$33:$O$517,MATCH(ROW()-3,'Census Input Tab'!$Z$33:$Z$517,0))="BLANK"),IF(INDEX('Census Input Tab'!$O$33:$O$517,MATCH(ROW()-3,'Census Input Tab'!$Z$33:$Z$517,0))="NO","Missing Data","BLANK"),INDEX('Census Input Tab'!$A$33:$A$517,MATCH(ROW()-3,'Census Input Tab'!$Z$33:$Z$517,0))))</f>
        <v/>
      </c>
      <c r="B260"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Tab'!$B$33:$B$517,MATCH(ROW()-3,'Census Input Tab'!$Z$33:$Z$517,0))))</f>
        <v/>
      </c>
      <c r="C260"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Tab'!$C$33:$C$517,MATCH(ROW()-3,'Census Input Tab'!$Z$33:$Z$517,0))))</f>
        <v/>
      </c>
      <c r="D260" s="76" t="str">
        <f>IF(ROW()-3&gt;MAX('Census Input Tab'!$Z$33:$Z$517),"",IF(OR(INDEX('Census Input Tab'!$O$33:$O$517,MATCH(ROW()-3,'Census Input Tab'!$Z$33:$Z$517,0))="NO",INDEX('Census Input Tab'!$O$33:$O$517,MATCH(ROW()-3,'Census Input Tab'!$Z$33:$Z$517,0))="BLANK"),IF(INDEX('Census Input Tab'!$O$33:$O$517,MATCH(ROW()-3,'Census Input Tab'!$Z$33:$Z$517,0))="NO","Missing Data","BLANK"),INDEX('Census Input Tab'!$D$33:$D$517,MATCH(ROW()-3,'Census Input Tab'!$Z$33:$Z$517,0))))</f>
        <v/>
      </c>
      <c r="E260" s="77" t="str">
        <f>IF(ROW()-3&gt;MAX('Census Input Tab'!$Z$33:$Z$517),"",IF(OR(INDEX('Census Input Tab'!$O$33:$O$517,MATCH(ROW()-3,'Census Input Tab'!$Z$33:$Z$517,0))="NO",INDEX('Census Input Tab'!$O$33:$O$517,MATCH(ROW()-3,'Census Input Tab'!$Z$33:$Z$517,0))="BLANK"),IF(INDEX('Census Input Tab'!$O$33:$O$517,MATCH(ROW()-3,'Census Input Tab'!$Z$33:$Z$517,0))="NO","Missing Data","BLANK"),INDEX('Census Input Tab'!$E$33:$E$517,MATCH(ROW()-3,'Census Input Tab'!$Z$33:$Z$517,0))))</f>
        <v/>
      </c>
      <c r="F260" s="78" t="str">
        <f>IF(ROW()-3&gt;MAX('Census Input Tab'!$Z$33:$Z$517),"",IF(OR(INDEX('Census Input Tab'!$O$33:$O$517,MATCH(ROW()-3,'Census Input Tab'!$Z$33:$Z$517,0))="NO",INDEX('Census Input Tab'!$O$33:$O$517,MATCH(ROW()-3,'Census Input Tab'!$Z$33:$Z$517,0))="BLANK"),IF(INDEX('Census Input Tab'!$O$33:$O$517,MATCH(ROW()-3,'Census Input Tab'!$Z$33:$Z$517,0))="NO","Missing Data","BLANK"),IF(INDEX('Census Input Tab'!$H$33:$H$517,MATCH(ROW()-3,'Census Input Tab'!$Z$33:$Z$517,0))="EE",1,0)))</f>
        <v/>
      </c>
    </row>
    <row r="261" spans="1:6">
      <c r="A261" s="79" t="str">
        <f>IF(ROW()-3&gt;MAX('Census Input Tab'!$Z$33:$Z$517),"",IF(OR(INDEX('Census Input Tab'!$O$33:$O$517,MATCH(ROW()-3,'Census Input Tab'!$Z$33:$Z$517,0))="NO",INDEX('Census Input Tab'!$O$33:$O$517,MATCH(ROW()-3,'Census Input Tab'!$Z$33:$Z$517,0))="BLANK"),IF(INDEX('Census Input Tab'!$O$33:$O$517,MATCH(ROW()-3,'Census Input Tab'!$Z$33:$Z$517,0))="NO","Missing Data","BLANK"),INDEX('Census Input Tab'!$A$33:$A$517,MATCH(ROW()-3,'Census Input Tab'!$Z$33:$Z$517,0))))</f>
        <v/>
      </c>
      <c r="B261"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Tab'!$B$33:$B$517,MATCH(ROW()-3,'Census Input Tab'!$Z$33:$Z$517,0))))</f>
        <v/>
      </c>
      <c r="C261"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Tab'!$C$33:$C$517,MATCH(ROW()-3,'Census Input Tab'!$Z$33:$Z$517,0))))</f>
        <v/>
      </c>
      <c r="D261" s="76" t="str">
        <f>IF(ROW()-3&gt;MAX('Census Input Tab'!$Z$33:$Z$517),"",IF(OR(INDEX('Census Input Tab'!$O$33:$O$517,MATCH(ROW()-3,'Census Input Tab'!$Z$33:$Z$517,0))="NO",INDEX('Census Input Tab'!$O$33:$O$517,MATCH(ROW()-3,'Census Input Tab'!$Z$33:$Z$517,0))="BLANK"),IF(INDEX('Census Input Tab'!$O$33:$O$517,MATCH(ROW()-3,'Census Input Tab'!$Z$33:$Z$517,0))="NO","Missing Data","BLANK"),INDEX('Census Input Tab'!$D$33:$D$517,MATCH(ROW()-3,'Census Input Tab'!$Z$33:$Z$517,0))))</f>
        <v/>
      </c>
      <c r="E261" s="77" t="str">
        <f>IF(ROW()-3&gt;MAX('Census Input Tab'!$Z$33:$Z$517),"",IF(OR(INDEX('Census Input Tab'!$O$33:$O$517,MATCH(ROW()-3,'Census Input Tab'!$Z$33:$Z$517,0))="NO",INDEX('Census Input Tab'!$O$33:$O$517,MATCH(ROW()-3,'Census Input Tab'!$Z$33:$Z$517,0))="BLANK"),IF(INDEX('Census Input Tab'!$O$33:$O$517,MATCH(ROW()-3,'Census Input Tab'!$Z$33:$Z$517,0))="NO","Missing Data","BLANK"),INDEX('Census Input Tab'!$E$33:$E$517,MATCH(ROW()-3,'Census Input Tab'!$Z$33:$Z$517,0))))</f>
        <v/>
      </c>
      <c r="F261" s="78" t="str">
        <f>IF(ROW()-3&gt;MAX('Census Input Tab'!$Z$33:$Z$517),"",IF(OR(INDEX('Census Input Tab'!$O$33:$O$517,MATCH(ROW()-3,'Census Input Tab'!$Z$33:$Z$517,0))="NO",INDEX('Census Input Tab'!$O$33:$O$517,MATCH(ROW()-3,'Census Input Tab'!$Z$33:$Z$517,0))="BLANK"),IF(INDEX('Census Input Tab'!$O$33:$O$517,MATCH(ROW()-3,'Census Input Tab'!$Z$33:$Z$517,0))="NO","Missing Data","BLANK"),IF(INDEX('Census Input Tab'!$H$33:$H$517,MATCH(ROW()-3,'Census Input Tab'!$Z$33:$Z$517,0))="EE",1,0)))</f>
        <v/>
      </c>
    </row>
    <row r="262" spans="1:6">
      <c r="A262" s="79" t="str">
        <f>IF(ROW()-3&gt;MAX('Census Input Tab'!$Z$33:$Z$517),"",IF(OR(INDEX('Census Input Tab'!$O$33:$O$517,MATCH(ROW()-3,'Census Input Tab'!$Z$33:$Z$517,0))="NO",INDEX('Census Input Tab'!$O$33:$O$517,MATCH(ROW()-3,'Census Input Tab'!$Z$33:$Z$517,0))="BLANK"),IF(INDEX('Census Input Tab'!$O$33:$O$517,MATCH(ROW()-3,'Census Input Tab'!$Z$33:$Z$517,0))="NO","Missing Data","BLANK"),INDEX('Census Input Tab'!$A$33:$A$517,MATCH(ROW()-3,'Census Input Tab'!$Z$33:$Z$517,0))))</f>
        <v/>
      </c>
      <c r="B262"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Tab'!$B$33:$B$517,MATCH(ROW()-3,'Census Input Tab'!$Z$33:$Z$517,0))))</f>
        <v/>
      </c>
      <c r="C262"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Tab'!$C$33:$C$517,MATCH(ROW()-3,'Census Input Tab'!$Z$33:$Z$517,0))))</f>
        <v/>
      </c>
      <c r="D262" s="76" t="str">
        <f>IF(ROW()-3&gt;MAX('Census Input Tab'!$Z$33:$Z$517),"",IF(OR(INDEX('Census Input Tab'!$O$33:$O$517,MATCH(ROW()-3,'Census Input Tab'!$Z$33:$Z$517,0))="NO",INDEX('Census Input Tab'!$O$33:$O$517,MATCH(ROW()-3,'Census Input Tab'!$Z$33:$Z$517,0))="BLANK"),IF(INDEX('Census Input Tab'!$O$33:$O$517,MATCH(ROW()-3,'Census Input Tab'!$Z$33:$Z$517,0))="NO","Missing Data","BLANK"),INDEX('Census Input Tab'!$D$33:$D$517,MATCH(ROW()-3,'Census Input Tab'!$Z$33:$Z$517,0))))</f>
        <v/>
      </c>
      <c r="E262" s="77" t="str">
        <f>IF(ROW()-3&gt;MAX('Census Input Tab'!$Z$33:$Z$517),"",IF(OR(INDEX('Census Input Tab'!$O$33:$O$517,MATCH(ROW()-3,'Census Input Tab'!$Z$33:$Z$517,0))="NO",INDEX('Census Input Tab'!$O$33:$O$517,MATCH(ROW()-3,'Census Input Tab'!$Z$33:$Z$517,0))="BLANK"),IF(INDEX('Census Input Tab'!$O$33:$O$517,MATCH(ROW()-3,'Census Input Tab'!$Z$33:$Z$517,0))="NO","Missing Data","BLANK"),INDEX('Census Input Tab'!$E$33:$E$517,MATCH(ROW()-3,'Census Input Tab'!$Z$33:$Z$517,0))))</f>
        <v/>
      </c>
      <c r="F262" s="78" t="str">
        <f>IF(ROW()-3&gt;MAX('Census Input Tab'!$Z$33:$Z$517),"",IF(OR(INDEX('Census Input Tab'!$O$33:$O$517,MATCH(ROW()-3,'Census Input Tab'!$Z$33:$Z$517,0))="NO",INDEX('Census Input Tab'!$O$33:$O$517,MATCH(ROW()-3,'Census Input Tab'!$Z$33:$Z$517,0))="BLANK"),IF(INDEX('Census Input Tab'!$O$33:$O$517,MATCH(ROW()-3,'Census Input Tab'!$Z$33:$Z$517,0))="NO","Missing Data","BLANK"),IF(INDEX('Census Input Tab'!$H$33:$H$517,MATCH(ROW()-3,'Census Input Tab'!$Z$33:$Z$517,0))="EE",1,0)))</f>
        <v/>
      </c>
    </row>
    <row r="263" spans="1:6">
      <c r="A263" s="79" t="str">
        <f>IF(ROW()-3&gt;MAX('Census Input Tab'!$Z$33:$Z$517),"",IF(OR(INDEX('Census Input Tab'!$O$33:$O$517,MATCH(ROW()-3,'Census Input Tab'!$Z$33:$Z$517,0))="NO",INDEX('Census Input Tab'!$O$33:$O$517,MATCH(ROW()-3,'Census Input Tab'!$Z$33:$Z$517,0))="BLANK"),IF(INDEX('Census Input Tab'!$O$33:$O$517,MATCH(ROW()-3,'Census Input Tab'!$Z$33:$Z$517,0))="NO","Missing Data","BLANK"),INDEX('Census Input Tab'!$A$33:$A$517,MATCH(ROW()-3,'Census Input Tab'!$Z$33:$Z$517,0))))</f>
        <v/>
      </c>
      <c r="B263"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Tab'!$B$33:$B$517,MATCH(ROW()-3,'Census Input Tab'!$Z$33:$Z$517,0))))</f>
        <v/>
      </c>
      <c r="C263"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Tab'!$C$33:$C$517,MATCH(ROW()-3,'Census Input Tab'!$Z$33:$Z$517,0))))</f>
        <v/>
      </c>
      <c r="D263" s="76" t="str">
        <f>IF(ROW()-3&gt;MAX('Census Input Tab'!$Z$33:$Z$517),"",IF(OR(INDEX('Census Input Tab'!$O$33:$O$517,MATCH(ROW()-3,'Census Input Tab'!$Z$33:$Z$517,0))="NO",INDEX('Census Input Tab'!$O$33:$O$517,MATCH(ROW()-3,'Census Input Tab'!$Z$33:$Z$517,0))="BLANK"),IF(INDEX('Census Input Tab'!$O$33:$O$517,MATCH(ROW()-3,'Census Input Tab'!$Z$33:$Z$517,0))="NO","Missing Data","BLANK"),INDEX('Census Input Tab'!$D$33:$D$517,MATCH(ROW()-3,'Census Input Tab'!$Z$33:$Z$517,0))))</f>
        <v/>
      </c>
      <c r="E263" s="77" t="str">
        <f>IF(ROW()-3&gt;MAX('Census Input Tab'!$Z$33:$Z$517),"",IF(OR(INDEX('Census Input Tab'!$O$33:$O$517,MATCH(ROW()-3,'Census Input Tab'!$Z$33:$Z$517,0))="NO",INDEX('Census Input Tab'!$O$33:$O$517,MATCH(ROW()-3,'Census Input Tab'!$Z$33:$Z$517,0))="BLANK"),IF(INDEX('Census Input Tab'!$O$33:$O$517,MATCH(ROW()-3,'Census Input Tab'!$Z$33:$Z$517,0))="NO","Missing Data","BLANK"),INDEX('Census Input Tab'!$E$33:$E$517,MATCH(ROW()-3,'Census Input Tab'!$Z$33:$Z$517,0))))</f>
        <v/>
      </c>
      <c r="F263" s="78" t="str">
        <f>IF(ROW()-3&gt;MAX('Census Input Tab'!$Z$33:$Z$517),"",IF(OR(INDEX('Census Input Tab'!$O$33:$O$517,MATCH(ROW()-3,'Census Input Tab'!$Z$33:$Z$517,0))="NO",INDEX('Census Input Tab'!$O$33:$O$517,MATCH(ROW()-3,'Census Input Tab'!$Z$33:$Z$517,0))="BLANK"),IF(INDEX('Census Input Tab'!$O$33:$O$517,MATCH(ROW()-3,'Census Input Tab'!$Z$33:$Z$517,0))="NO","Missing Data","BLANK"),IF(INDEX('Census Input Tab'!$H$33:$H$517,MATCH(ROW()-3,'Census Input Tab'!$Z$33:$Z$517,0))="EE",1,0)))</f>
        <v/>
      </c>
    </row>
    <row r="264" spans="1:6">
      <c r="A264" s="79" t="str">
        <f>IF(ROW()-3&gt;MAX('Census Input Tab'!$Z$33:$Z$517),"",IF(OR(INDEX('Census Input Tab'!$O$33:$O$517,MATCH(ROW()-3,'Census Input Tab'!$Z$33:$Z$517,0))="NO",INDEX('Census Input Tab'!$O$33:$O$517,MATCH(ROW()-3,'Census Input Tab'!$Z$33:$Z$517,0))="BLANK"),IF(INDEX('Census Input Tab'!$O$33:$O$517,MATCH(ROW()-3,'Census Input Tab'!$Z$33:$Z$517,0))="NO","Missing Data","BLANK"),INDEX('Census Input Tab'!$A$33:$A$517,MATCH(ROW()-3,'Census Input Tab'!$Z$33:$Z$517,0))))</f>
        <v/>
      </c>
      <c r="B264"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Tab'!$B$33:$B$517,MATCH(ROW()-3,'Census Input Tab'!$Z$33:$Z$517,0))))</f>
        <v/>
      </c>
      <c r="C264"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Tab'!$C$33:$C$517,MATCH(ROW()-3,'Census Input Tab'!$Z$33:$Z$517,0))))</f>
        <v/>
      </c>
      <c r="D264" s="76" t="str">
        <f>IF(ROW()-3&gt;MAX('Census Input Tab'!$Z$33:$Z$517),"",IF(OR(INDEX('Census Input Tab'!$O$33:$O$517,MATCH(ROW()-3,'Census Input Tab'!$Z$33:$Z$517,0))="NO",INDEX('Census Input Tab'!$O$33:$O$517,MATCH(ROW()-3,'Census Input Tab'!$Z$33:$Z$517,0))="BLANK"),IF(INDEX('Census Input Tab'!$O$33:$O$517,MATCH(ROW()-3,'Census Input Tab'!$Z$33:$Z$517,0))="NO","Missing Data","BLANK"),INDEX('Census Input Tab'!$D$33:$D$517,MATCH(ROW()-3,'Census Input Tab'!$Z$33:$Z$517,0))))</f>
        <v/>
      </c>
      <c r="E264" s="77" t="str">
        <f>IF(ROW()-3&gt;MAX('Census Input Tab'!$Z$33:$Z$517),"",IF(OR(INDEX('Census Input Tab'!$O$33:$O$517,MATCH(ROW()-3,'Census Input Tab'!$Z$33:$Z$517,0))="NO",INDEX('Census Input Tab'!$O$33:$O$517,MATCH(ROW()-3,'Census Input Tab'!$Z$33:$Z$517,0))="BLANK"),IF(INDEX('Census Input Tab'!$O$33:$O$517,MATCH(ROW()-3,'Census Input Tab'!$Z$33:$Z$517,0))="NO","Missing Data","BLANK"),INDEX('Census Input Tab'!$E$33:$E$517,MATCH(ROW()-3,'Census Input Tab'!$Z$33:$Z$517,0))))</f>
        <v/>
      </c>
      <c r="F264" s="78" t="str">
        <f>IF(ROW()-3&gt;MAX('Census Input Tab'!$Z$33:$Z$517),"",IF(OR(INDEX('Census Input Tab'!$O$33:$O$517,MATCH(ROW()-3,'Census Input Tab'!$Z$33:$Z$517,0))="NO",INDEX('Census Input Tab'!$O$33:$O$517,MATCH(ROW()-3,'Census Input Tab'!$Z$33:$Z$517,0))="BLANK"),IF(INDEX('Census Input Tab'!$O$33:$O$517,MATCH(ROW()-3,'Census Input Tab'!$Z$33:$Z$517,0))="NO","Missing Data","BLANK"),IF(INDEX('Census Input Tab'!$H$33:$H$517,MATCH(ROW()-3,'Census Input Tab'!$Z$33:$Z$517,0))="EE",1,0)))</f>
        <v/>
      </c>
    </row>
    <row r="265" spans="1:6">
      <c r="A265" s="79" t="str">
        <f>IF(ROW()-3&gt;MAX('Census Input Tab'!$Z$33:$Z$517),"",IF(OR(INDEX('Census Input Tab'!$O$33:$O$517,MATCH(ROW()-3,'Census Input Tab'!$Z$33:$Z$517,0))="NO",INDEX('Census Input Tab'!$O$33:$O$517,MATCH(ROW()-3,'Census Input Tab'!$Z$33:$Z$517,0))="BLANK"),IF(INDEX('Census Input Tab'!$O$33:$O$517,MATCH(ROW()-3,'Census Input Tab'!$Z$33:$Z$517,0))="NO","Missing Data","BLANK"),INDEX('Census Input Tab'!$A$33:$A$517,MATCH(ROW()-3,'Census Input Tab'!$Z$33:$Z$517,0))))</f>
        <v/>
      </c>
      <c r="B265"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Tab'!$B$33:$B$517,MATCH(ROW()-3,'Census Input Tab'!$Z$33:$Z$517,0))))</f>
        <v/>
      </c>
      <c r="C265"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Tab'!$C$33:$C$517,MATCH(ROW()-3,'Census Input Tab'!$Z$33:$Z$517,0))))</f>
        <v/>
      </c>
      <c r="D265" s="76" t="str">
        <f>IF(ROW()-3&gt;MAX('Census Input Tab'!$Z$33:$Z$517),"",IF(OR(INDEX('Census Input Tab'!$O$33:$O$517,MATCH(ROW()-3,'Census Input Tab'!$Z$33:$Z$517,0))="NO",INDEX('Census Input Tab'!$O$33:$O$517,MATCH(ROW()-3,'Census Input Tab'!$Z$33:$Z$517,0))="BLANK"),IF(INDEX('Census Input Tab'!$O$33:$O$517,MATCH(ROW()-3,'Census Input Tab'!$Z$33:$Z$517,0))="NO","Missing Data","BLANK"),INDEX('Census Input Tab'!$D$33:$D$517,MATCH(ROW()-3,'Census Input Tab'!$Z$33:$Z$517,0))))</f>
        <v/>
      </c>
      <c r="E265" s="77" t="str">
        <f>IF(ROW()-3&gt;MAX('Census Input Tab'!$Z$33:$Z$517),"",IF(OR(INDEX('Census Input Tab'!$O$33:$O$517,MATCH(ROW()-3,'Census Input Tab'!$Z$33:$Z$517,0))="NO",INDEX('Census Input Tab'!$O$33:$O$517,MATCH(ROW()-3,'Census Input Tab'!$Z$33:$Z$517,0))="BLANK"),IF(INDEX('Census Input Tab'!$O$33:$O$517,MATCH(ROW()-3,'Census Input Tab'!$Z$33:$Z$517,0))="NO","Missing Data","BLANK"),INDEX('Census Input Tab'!$E$33:$E$517,MATCH(ROW()-3,'Census Input Tab'!$Z$33:$Z$517,0))))</f>
        <v/>
      </c>
      <c r="F265" s="78" t="str">
        <f>IF(ROW()-3&gt;MAX('Census Input Tab'!$Z$33:$Z$517),"",IF(OR(INDEX('Census Input Tab'!$O$33:$O$517,MATCH(ROW()-3,'Census Input Tab'!$Z$33:$Z$517,0))="NO",INDEX('Census Input Tab'!$O$33:$O$517,MATCH(ROW()-3,'Census Input Tab'!$Z$33:$Z$517,0))="BLANK"),IF(INDEX('Census Input Tab'!$O$33:$O$517,MATCH(ROW()-3,'Census Input Tab'!$Z$33:$Z$517,0))="NO","Missing Data","BLANK"),IF(INDEX('Census Input Tab'!$H$33:$H$517,MATCH(ROW()-3,'Census Input Tab'!$Z$33:$Z$517,0))="EE",1,0)))</f>
        <v/>
      </c>
    </row>
    <row r="266" spans="1:6">
      <c r="A266" s="79" t="str">
        <f>IF(ROW()-3&gt;MAX('Census Input Tab'!$Z$33:$Z$517),"",IF(OR(INDEX('Census Input Tab'!$O$33:$O$517,MATCH(ROW()-3,'Census Input Tab'!$Z$33:$Z$517,0))="NO",INDEX('Census Input Tab'!$O$33:$O$517,MATCH(ROW()-3,'Census Input Tab'!$Z$33:$Z$517,0))="BLANK"),IF(INDEX('Census Input Tab'!$O$33:$O$517,MATCH(ROW()-3,'Census Input Tab'!$Z$33:$Z$517,0))="NO","Missing Data","BLANK"),INDEX('Census Input Tab'!$A$33:$A$517,MATCH(ROW()-3,'Census Input Tab'!$Z$33:$Z$517,0))))</f>
        <v/>
      </c>
      <c r="B266"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Tab'!$B$33:$B$517,MATCH(ROW()-3,'Census Input Tab'!$Z$33:$Z$517,0))))</f>
        <v/>
      </c>
      <c r="C266"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Tab'!$C$33:$C$517,MATCH(ROW()-3,'Census Input Tab'!$Z$33:$Z$517,0))))</f>
        <v/>
      </c>
      <c r="D266" s="76" t="str">
        <f>IF(ROW()-3&gt;MAX('Census Input Tab'!$Z$33:$Z$517),"",IF(OR(INDEX('Census Input Tab'!$O$33:$O$517,MATCH(ROW()-3,'Census Input Tab'!$Z$33:$Z$517,0))="NO",INDEX('Census Input Tab'!$O$33:$O$517,MATCH(ROW()-3,'Census Input Tab'!$Z$33:$Z$517,0))="BLANK"),IF(INDEX('Census Input Tab'!$O$33:$O$517,MATCH(ROW()-3,'Census Input Tab'!$Z$33:$Z$517,0))="NO","Missing Data","BLANK"),INDEX('Census Input Tab'!$D$33:$D$517,MATCH(ROW()-3,'Census Input Tab'!$Z$33:$Z$517,0))))</f>
        <v/>
      </c>
      <c r="E266" s="77" t="str">
        <f>IF(ROW()-3&gt;MAX('Census Input Tab'!$Z$33:$Z$517),"",IF(OR(INDEX('Census Input Tab'!$O$33:$O$517,MATCH(ROW()-3,'Census Input Tab'!$Z$33:$Z$517,0))="NO",INDEX('Census Input Tab'!$O$33:$O$517,MATCH(ROW()-3,'Census Input Tab'!$Z$33:$Z$517,0))="BLANK"),IF(INDEX('Census Input Tab'!$O$33:$O$517,MATCH(ROW()-3,'Census Input Tab'!$Z$33:$Z$517,0))="NO","Missing Data","BLANK"),INDEX('Census Input Tab'!$E$33:$E$517,MATCH(ROW()-3,'Census Input Tab'!$Z$33:$Z$517,0))))</f>
        <v/>
      </c>
      <c r="F266" s="78" t="str">
        <f>IF(ROW()-3&gt;MAX('Census Input Tab'!$Z$33:$Z$517),"",IF(OR(INDEX('Census Input Tab'!$O$33:$O$517,MATCH(ROW()-3,'Census Input Tab'!$Z$33:$Z$517,0))="NO",INDEX('Census Input Tab'!$O$33:$O$517,MATCH(ROW()-3,'Census Input Tab'!$Z$33:$Z$517,0))="BLANK"),IF(INDEX('Census Input Tab'!$O$33:$O$517,MATCH(ROW()-3,'Census Input Tab'!$Z$33:$Z$517,0))="NO","Missing Data","BLANK"),IF(INDEX('Census Input Tab'!$H$33:$H$517,MATCH(ROW()-3,'Census Input Tab'!$Z$33:$Z$517,0))="EE",1,0)))</f>
        <v/>
      </c>
    </row>
    <row r="267" spans="1:6">
      <c r="A267" s="79" t="str">
        <f>IF(ROW()-3&gt;MAX('Census Input Tab'!$Z$33:$Z$517),"",IF(OR(INDEX('Census Input Tab'!$O$33:$O$517,MATCH(ROW()-3,'Census Input Tab'!$Z$33:$Z$517,0))="NO",INDEX('Census Input Tab'!$O$33:$O$517,MATCH(ROW()-3,'Census Input Tab'!$Z$33:$Z$517,0))="BLANK"),IF(INDEX('Census Input Tab'!$O$33:$O$517,MATCH(ROW()-3,'Census Input Tab'!$Z$33:$Z$517,0))="NO","Missing Data","BLANK"),INDEX('Census Input Tab'!$A$33:$A$517,MATCH(ROW()-3,'Census Input Tab'!$Z$33:$Z$517,0))))</f>
        <v/>
      </c>
      <c r="B267"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Tab'!$B$33:$B$517,MATCH(ROW()-3,'Census Input Tab'!$Z$33:$Z$517,0))))</f>
        <v/>
      </c>
      <c r="C267"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Tab'!$C$33:$C$517,MATCH(ROW()-3,'Census Input Tab'!$Z$33:$Z$517,0))))</f>
        <v/>
      </c>
      <c r="D267" s="76" t="str">
        <f>IF(ROW()-3&gt;MAX('Census Input Tab'!$Z$33:$Z$517),"",IF(OR(INDEX('Census Input Tab'!$O$33:$O$517,MATCH(ROW()-3,'Census Input Tab'!$Z$33:$Z$517,0))="NO",INDEX('Census Input Tab'!$O$33:$O$517,MATCH(ROW()-3,'Census Input Tab'!$Z$33:$Z$517,0))="BLANK"),IF(INDEX('Census Input Tab'!$O$33:$O$517,MATCH(ROW()-3,'Census Input Tab'!$Z$33:$Z$517,0))="NO","Missing Data","BLANK"),INDEX('Census Input Tab'!$D$33:$D$517,MATCH(ROW()-3,'Census Input Tab'!$Z$33:$Z$517,0))))</f>
        <v/>
      </c>
      <c r="E267" s="77" t="str">
        <f>IF(ROW()-3&gt;MAX('Census Input Tab'!$Z$33:$Z$517),"",IF(OR(INDEX('Census Input Tab'!$O$33:$O$517,MATCH(ROW()-3,'Census Input Tab'!$Z$33:$Z$517,0))="NO",INDEX('Census Input Tab'!$O$33:$O$517,MATCH(ROW()-3,'Census Input Tab'!$Z$33:$Z$517,0))="BLANK"),IF(INDEX('Census Input Tab'!$O$33:$O$517,MATCH(ROW()-3,'Census Input Tab'!$Z$33:$Z$517,0))="NO","Missing Data","BLANK"),INDEX('Census Input Tab'!$E$33:$E$517,MATCH(ROW()-3,'Census Input Tab'!$Z$33:$Z$517,0))))</f>
        <v/>
      </c>
      <c r="F267" s="78" t="str">
        <f>IF(ROW()-3&gt;MAX('Census Input Tab'!$Z$33:$Z$517),"",IF(OR(INDEX('Census Input Tab'!$O$33:$O$517,MATCH(ROW()-3,'Census Input Tab'!$Z$33:$Z$517,0))="NO",INDEX('Census Input Tab'!$O$33:$O$517,MATCH(ROW()-3,'Census Input Tab'!$Z$33:$Z$517,0))="BLANK"),IF(INDEX('Census Input Tab'!$O$33:$O$517,MATCH(ROW()-3,'Census Input Tab'!$Z$33:$Z$517,0))="NO","Missing Data","BLANK"),IF(INDEX('Census Input Tab'!$H$33:$H$517,MATCH(ROW()-3,'Census Input Tab'!$Z$33:$Z$517,0))="EE",1,0)))</f>
        <v/>
      </c>
    </row>
    <row r="268" spans="1:6">
      <c r="A268" s="79" t="str">
        <f>IF(ROW()-3&gt;MAX('Census Input Tab'!$Z$33:$Z$517),"",IF(OR(INDEX('Census Input Tab'!$O$33:$O$517,MATCH(ROW()-3,'Census Input Tab'!$Z$33:$Z$517,0))="NO",INDEX('Census Input Tab'!$O$33:$O$517,MATCH(ROW()-3,'Census Input Tab'!$Z$33:$Z$517,0))="BLANK"),IF(INDEX('Census Input Tab'!$O$33:$O$517,MATCH(ROW()-3,'Census Input Tab'!$Z$33:$Z$517,0))="NO","Missing Data","BLANK"),INDEX('Census Input Tab'!$A$33:$A$517,MATCH(ROW()-3,'Census Input Tab'!$Z$33:$Z$517,0))))</f>
        <v/>
      </c>
      <c r="B268"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Tab'!$B$33:$B$517,MATCH(ROW()-3,'Census Input Tab'!$Z$33:$Z$517,0))))</f>
        <v/>
      </c>
      <c r="C268"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Tab'!$C$33:$C$517,MATCH(ROW()-3,'Census Input Tab'!$Z$33:$Z$517,0))))</f>
        <v/>
      </c>
      <c r="D268" s="76" t="str">
        <f>IF(ROW()-3&gt;MAX('Census Input Tab'!$Z$33:$Z$517),"",IF(OR(INDEX('Census Input Tab'!$O$33:$O$517,MATCH(ROW()-3,'Census Input Tab'!$Z$33:$Z$517,0))="NO",INDEX('Census Input Tab'!$O$33:$O$517,MATCH(ROW()-3,'Census Input Tab'!$Z$33:$Z$517,0))="BLANK"),IF(INDEX('Census Input Tab'!$O$33:$O$517,MATCH(ROW()-3,'Census Input Tab'!$Z$33:$Z$517,0))="NO","Missing Data","BLANK"),INDEX('Census Input Tab'!$D$33:$D$517,MATCH(ROW()-3,'Census Input Tab'!$Z$33:$Z$517,0))))</f>
        <v/>
      </c>
      <c r="E268" s="77" t="str">
        <f>IF(ROW()-3&gt;MAX('Census Input Tab'!$Z$33:$Z$517),"",IF(OR(INDEX('Census Input Tab'!$O$33:$O$517,MATCH(ROW()-3,'Census Input Tab'!$Z$33:$Z$517,0))="NO",INDEX('Census Input Tab'!$O$33:$O$517,MATCH(ROW()-3,'Census Input Tab'!$Z$33:$Z$517,0))="BLANK"),IF(INDEX('Census Input Tab'!$O$33:$O$517,MATCH(ROW()-3,'Census Input Tab'!$Z$33:$Z$517,0))="NO","Missing Data","BLANK"),INDEX('Census Input Tab'!$E$33:$E$517,MATCH(ROW()-3,'Census Input Tab'!$Z$33:$Z$517,0))))</f>
        <v/>
      </c>
      <c r="F268" s="78" t="str">
        <f>IF(ROW()-3&gt;MAX('Census Input Tab'!$Z$33:$Z$517),"",IF(OR(INDEX('Census Input Tab'!$O$33:$O$517,MATCH(ROW()-3,'Census Input Tab'!$Z$33:$Z$517,0))="NO",INDEX('Census Input Tab'!$O$33:$O$517,MATCH(ROW()-3,'Census Input Tab'!$Z$33:$Z$517,0))="BLANK"),IF(INDEX('Census Input Tab'!$O$33:$O$517,MATCH(ROW()-3,'Census Input Tab'!$Z$33:$Z$517,0))="NO","Missing Data","BLANK"),IF(INDEX('Census Input Tab'!$H$33:$H$517,MATCH(ROW()-3,'Census Input Tab'!$Z$33:$Z$517,0))="EE",1,0)))</f>
        <v/>
      </c>
    </row>
    <row r="269" spans="1:6">
      <c r="A269" s="79" t="str">
        <f>IF(ROW()-3&gt;MAX('Census Input Tab'!$Z$33:$Z$517),"",IF(OR(INDEX('Census Input Tab'!$O$33:$O$517,MATCH(ROW()-3,'Census Input Tab'!$Z$33:$Z$517,0))="NO",INDEX('Census Input Tab'!$O$33:$O$517,MATCH(ROW()-3,'Census Input Tab'!$Z$33:$Z$517,0))="BLANK"),IF(INDEX('Census Input Tab'!$O$33:$O$517,MATCH(ROW()-3,'Census Input Tab'!$Z$33:$Z$517,0))="NO","Missing Data","BLANK"),INDEX('Census Input Tab'!$A$33:$A$517,MATCH(ROW()-3,'Census Input Tab'!$Z$33:$Z$517,0))))</f>
        <v/>
      </c>
      <c r="B269"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Tab'!$B$33:$B$517,MATCH(ROW()-3,'Census Input Tab'!$Z$33:$Z$517,0))))</f>
        <v/>
      </c>
      <c r="C269"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Tab'!$C$33:$C$517,MATCH(ROW()-3,'Census Input Tab'!$Z$33:$Z$517,0))))</f>
        <v/>
      </c>
      <c r="D269" s="76" t="str">
        <f>IF(ROW()-3&gt;MAX('Census Input Tab'!$Z$33:$Z$517),"",IF(OR(INDEX('Census Input Tab'!$O$33:$O$517,MATCH(ROW()-3,'Census Input Tab'!$Z$33:$Z$517,0))="NO",INDEX('Census Input Tab'!$O$33:$O$517,MATCH(ROW()-3,'Census Input Tab'!$Z$33:$Z$517,0))="BLANK"),IF(INDEX('Census Input Tab'!$O$33:$O$517,MATCH(ROW()-3,'Census Input Tab'!$Z$33:$Z$517,0))="NO","Missing Data","BLANK"),INDEX('Census Input Tab'!$D$33:$D$517,MATCH(ROW()-3,'Census Input Tab'!$Z$33:$Z$517,0))))</f>
        <v/>
      </c>
      <c r="E269" s="77" t="str">
        <f>IF(ROW()-3&gt;MAX('Census Input Tab'!$Z$33:$Z$517),"",IF(OR(INDEX('Census Input Tab'!$O$33:$O$517,MATCH(ROW()-3,'Census Input Tab'!$Z$33:$Z$517,0))="NO",INDEX('Census Input Tab'!$O$33:$O$517,MATCH(ROW()-3,'Census Input Tab'!$Z$33:$Z$517,0))="BLANK"),IF(INDEX('Census Input Tab'!$O$33:$O$517,MATCH(ROW()-3,'Census Input Tab'!$Z$33:$Z$517,0))="NO","Missing Data","BLANK"),INDEX('Census Input Tab'!$E$33:$E$517,MATCH(ROW()-3,'Census Input Tab'!$Z$33:$Z$517,0))))</f>
        <v/>
      </c>
      <c r="F269" s="78" t="str">
        <f>IF(ROW()-3&gt;MAX('Census Input Tab'!$Z$33:$Z$517),"",IF(OR(INDEX('Census Input Tab'!$O$33:$O$517,MATCH(ROW()-3,'Census Input Tab'!$Z$33:$Z$517,0))="NO",INDEX('Census Input Tab'!$O$33:$O$517,MATCH(ROW()-3,'Census Input Tab'!$Z$33:$Z$517,0))="BLANK"),IF(INDEX('Census Input Tab'!$O$33:$O$517,MATCH(ROW()-3,'Census Input Tab'!$Z$33:$Z$517,0))="NO","Missing Data","BLANK"),IF(INDEX('Census Input Tab'!$H$33:$H$517,MATCH(ROW()-3,'Census Input Tab'!$Z$33:$Z$517,0))="EE",1,0)))</f>
        <v/>
      </c>
    </row>
    <row r="270" spans="1:6">
      <c r="A270" s="79" t="str">
        <f>IF(ROW()-3&gt;MAX('Census Input Tab'!$Z$33:$Z$517),"",IF(OR(INDEX('Census Input Tab'!$O$33:$O$517,MATCH(ROW()-3,'Census Input Tab'!$Z$33:$Z$517,0))="NO",INDEX('Census Input Tab'!$O$33:$O$517,MATCH(ROW()-3,'Census Input Tab'!$Z$33:$Z$517,0))="BLANK"),IF(INDEX('Census Input Tab'!$O$33:$O$517,MATCH(ROW()-3,'Census Input Tab'!$Z$33:$Z$517,0))="NO","Missing Data","BLANK"),INDEX('Census Input Tab'!$A$33:$A$517,MATCH(ROW()-3,'Census Input Tab'!$Z$33:$Z$517,0))))</f>
        <v/>
      </c>
      <c r="B270"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Tab'!$B$33:$B$517,MATCH(ROW()-3,'Census Input Tab'!$Z$33:$Z$517,0))))</f>
        <v/>
      </c>
      <c r="C270"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Tab'!$C$33:$C$517,MATCH(ROW()-3,'Census Input Tab'!$Z$33:$Z$517,0))))</f>
        <v/>
      </c>
      <c r="D270" s="76" t="str">
        <f>IF(ROW()-3&gt;MAX('Census Input Tab'!$Z$33:$Z$517),"",IF(OR(INDEX('Census Input Tab'!$O$33:$O$517,MATCH(ROW()-3,'Census Input Tab'!$Z$33:$Z$517,0))="NO",INDEX('Census Input Tab'!$O$33:$O$517,MATCH(ROW()-3,'Census Input Tab'!$Z$33:$Z$517,0))="BLANK"),IF(INDEX('Census Input Tab'!$O$33:$O$517,MATCH(ROW()-3,'Census Input Tab'!$Z$33:$Z$517,0))="NO","Missing Data","BLANK"),INDEX('Census Input Tab'!$D$33:$D$517,MATCH(ROW()-3,'Census Input Tab'!$Z$33:$Z$517,0))))</f>
        <v/>
      </c>
      <c r="E270" s="77" t="str">
        <f>IF(ROW()-3&gt;MAX('Census Input Tab'!$Z$33:$Z$517),"",IF(OR(INDEX('Census Input Tab'!$O$33:$O$517,MATCH(ROW()-3,'Census Input Tab'!$Z$33:$Z$517,0))="NO",INDEX('Census Input Tab'!$O$33:$O$517,MATCH(ROW()-3,'Census Input Tab'!$Z$33:$Z$517,0))="BLANK"),IF(INDEX('Census Input Tab'!$O$33:$O$517,MATCH(ROW()-3,'Census Input Tab'!$Z$33:$Z$517,0))="NO","Missing Data","BLANK"),INDEX('Census Input Tab'!$E$33:$E$517,MATCH(ROW()-3,'Census Input Tab'!$Z$33:$Z$517,0))))</f>
        <v/>
      </c>
      <c r="F270" s="78" t="str">
        <f>IF(ROW()-3&gt;MAX('Census Input Tab'!$Z$33:$Z$517),"",IF(OR(INDEX('Census Input Tab'!$O$33:$O$517,MATCH(ROW()-3,'Census Input Tab'!$Z$33:$Z$517,0))="NO",INDEX('Census Input Tab'!$O$33:$O$517,MATCH(ROW()-3,'Census Input Tab'!$Z$33:$Z$517,0))="BLANK"),IF(INDEX('Census Input Tab'!$O$33:$O$517,MATCH(ROW()-3,'Census Input Tab'!$Z$33:$Z$517,0))="NO","Missing Data","BLANK"),IF(INDEX('Census Input Tab'!$H$33:$H$517,MATCH(ROW()-3,'Census Input Tab'!$Z$33:$Z$517,0))="EE",1,0)))</f>
        <v/>
      </c>
    </row>
    <row r="271" spans="1:6">
      <c r="A271" s="79" t="str">
        <f>IF(ROW()-3&gt;MAX('Census Input Tab'!$Z$33:$Z$517),"",IF(OR(INDEX('Census Input Tab'!$O$33:$O$517,MATCH(ROW()-3,'Census Input Tab'!$Z$33:$Z$517,0))="NO",INDEX('Census Input Tab'!$O$33:$O$517,MATCH(ROW()-3,'Census Input Tab'!$Z$33:$Z$517,0))="BLANK"),IF(INDEX('Census Input Tab'!$O$33:$O$517,MATCH(ROW()-3,'Census Input Tab'!$Z$33:$Z$517,0))="NO","Missing Data","BLANK"),INDEX('Census Input Tab'!$A$33:$A$517,MATCH(ROW()-3,'Census Input Tab'!$Z$33:$Z$517,0))))</f>
        <v/>
      </c>
      <c r="B271"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Tab'!$B$33:$B$517,MATCH(ROW()-3,'Census Input Tab'!$Z$33:$Z$517,0))))</f>
        <v/>
      </c>
      <c r="C271"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Tab'!$C$33:$C$517,MATCH(ROW()-3,'Census Input Tab'!$Z$33:$Z$517,0))))</f>
        <v/>
      </c>
      <c r="D271" s="76" t="str">
        <f>IF(ROW()-3&gt;MAX('Census Input Tab'!$Z$33:$Z$517),"",IF(OR(INDEX('Census Input Tab'!$O$33:$O$517,MATCH(ROW()-3,'Census Input Tab'!$Z$33:$Z$517,0))="NO",INDEX('Census Input Tab'!$O$33:$O$517,MATCH(ROW()-3,'Census Input Tab'!$Z$33:$Z$517,0))="BLANK"),IF(INDEX('Census Input Tab'!$O$33:$O$517,MATCH(ROW()-3,'Census Input Tab'!$Z$33:$Z$517,0))="NO","Missing Data","BLANK"),INDEX('Census Input Tab'!$D$33:$D$517,MATCH(ROW()-3,'Census Input Tab'!$Z$33:$Z$517,0))))</f>
        <v/>
      </c>
      <c r="E271" s="77" t="str">
        <f>IF(ROW()-3&gt;MAX('Census Input Tab'!$Z$33:$Z$517),"",IF(OR(INDEX('Census Input Tab'!$O$33:$O$517,MATCH(ROW()-3,'Census Input Tab'!$Z$33:$Z$517,0))="NO",INDEX('Census Input Tab'!$O$33:$O$517,MATCH(ROW()-3,'Census Input Tab'!$Z$33:$Z$517,0))="BLANK"),IF(INDEX('Census Input Tab'!$O$33:$O$517,MATCH(ROW()-3,'Census Input Tab'!$Z$33:$Z$517,0))="NO","Missing Data","BLANK"),INDEX('Census Input Tab'!$E$33:$E$517,MATCH(ROW()-3,'Census Input Tab'!$Z$33:$Z$517,0))))</f>
        <v/>
      </c>
      <c r="F271" s="78" t="str">
        <f>IF(ROW()-3&gt;MAX('Census Input Tab'!$Z$33:$Z$517),"",IF(OR(INDEX('Census Input Tab'!$O$33:$O$517,MATCH(ROW()-3,'Census Input Tab'!$Z$33:$Z$517,0))="NO",INDEX('Census Input Tab'!$O$33:$O$517,MATCH(ROW()-3,'Census Input Tab'!$Z$33:$Z$517,0))="BLANK"),IF(INDEX('Census Input Tab'!$O$33:$O$517,MATCH(ROW()-3,'Census Input Tab'!$Z$33:$Z$517,0))="NO","Missing Data","BLANK"),IF(INDEX('Census Input Tab'!$H$33:$H$517,MATCH(ROW()-3,'Census Input Tab'!$Z$33:$Z$517,0))="EE",1,0)))</f>
        <v/>
      </c>
    </row>
    <row r="272" spans="1:6">
      <c r="A272" s="79" t="str">
        <f>IF(ROW()-3&gt;MAX('Census Input Tab'!$Z$33:$Z$517),"",IF(OR(INDEX('Census Input Tab'!$O$33:$O$517,MATCH(ROW()-3,'Census Input Tab'!$Z$33:$Z$517,0))="NO",INDEX('Census Input Tab'!$O$33:$O$517,MATCH(ROW()-3,'Census Input Tab'!$Z$33:$Z$517,0))="BLANK"),IF(INDEX('Census Input Tab'!$O$33:$O$517,MATCH(ROW()-3,'Census Input Tab'!$Z$33:$Z$517,0))="NO","Missing Data","BLANK"),INDEX('Census Input Tab'!$A$33:$A$517,MATCH(ROW()-3,'Census Input Tab'!$Z$33:$Z$517,0))))</f>
        <v/>
      </c>
      <c r="B272"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Tab'!$B$33:$B$517,MATCH(ROW()-3,'Census Input Tab'!$Z$33:$Z$517,0))))</f>
        <v/>
      </c>
      <c r="C272"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Tab'!$C$33:$C$517,MATCH(ROW()-3,'Census Input Tab'!$Z$33:$Z$517,0))))</f>
        <v/>
      </c>
      <c r="D272" s="76" t="str">
        <f>IF(ROW()-3&gt;MAX('Census Input Tab'!$Z$33:$Z$517),"",IF(OR(INDEX('Census Input Tab'!$O$33:$O$517,MATCH(ROW()-3,'Census Input Tab'!$Z$33:$Z$517,0))="NO",INDEX('Census Input Tab'!$O$33:$O$517,MATCH(ROW()-3,'Census Input Tab'!$Z$33:$Z$517,0))="BLANK"),IF(INDEX('Census Input Tab'!$O$33:$O$517,MATCH(ROW()-3,'Census Input Tab'!$Z$33:$Z$517,0))="NO","Missing Data","BLANK"),INDEX('Census Input Tab'!$D$33:$D$517,MATCH(ROW()-3,'Census Input Tab'!$Z$33:$Z$517,0))))</f>
        <v/>
      </c>
      <c r="E272" s="77" t="str">
        <f>IF(ROW()-3&gt;MAX('Census Input Tab'!$Z$33:$Z$517),"",IF(OR(INDEX('Census Input Tab'!$O$33:$O$517,MATCH(ROW()-3,'Census Input Tab'!$Z$33:$Z$517,0))="NO",INDEX('Census Input Tab'!$O$33:$O$517,MATCH(ROW()-3,'Census Input Tab'!$Z$33:$Z$517,0))="BLANK"),IF(INDEX('Census Input Tab'!$O$33:$O$517,MATCH(ROW()-3,'Census Input Tab'!$Z$33:$Z$517,0))="NO","Missing Data","BLANK"),INDEX('Census Input Tab'!$E$33:$E$517,MATCH(ROW()-3,'Census Input Tab'!$Z$33:$Z$517,0))))</f>
        <v/>
      </c>
      <c r="F272" s="78" t="str">
        <f>IF(ROW()-3&gt;MAX('Census Input Tab'!$Z$33:$Z$517),"",IF(OR(INDEX('Census Input Tab'!$O$33:$O$517,MATCH(ROW()-3,'Census Input Tab'!$Z$33:$Z$517,0))="NO",INDEX('Census Input Tab'!$O$33:$O$517,MATCH(ROW()-3,'Census Input Tab'!$Z$33:$Z$517,0))="BLANK"),IF(INDEX('Census Input Tab'!$O$33:$O$517,MATCH(ROW()-3,'Census Input Tab'!$Z$33:$Z$517,0))="NO","Missing Data","BLANK"),IF(INDEX('Census Input Tab'!$H$33:$H$517,MATCH(ROW()-3,'Census Input Tab'!$Z$33:$Z$517,0))="EE",1,0)))</f>
        <v/>
      </c>
    </row>
    <row r="273" spans="1:6">
      <c r="A273" s="79" t="str">
        <f>IF(ROW()-3&gt;MAX('Census Input Tab'!$Z$33:$Z$517),"",IF(OR(INDEX('Census Input Tab'!$O$33:$O$517,MATCH(ROW()-3,'Census Input Tab'!$Z$33:$Z$517,0))="NO",INDEX('Census Input Tab'!$O$33:$O$517,MATCH(ROW()-3,'Census Input Tab'!$Z$33:$Z$517,0))="BLANK"),IF(INDEX('Census Input Tab'!$O$33:$O$517,MATCH(ROW()-3,'Census Input Tab'!$Z$33:$Z$517,0))="NO","Missing Data","BLANK"),INDEX('Census Input Tab'!$A$33:$A$517,MATCH(ROW()-3,'Census Input Tab'!$Z$33:$Z$517,0))))</f>
        <v/>
      </c>
      <c r="B273"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Tab'!$B$33:$B$517,MATCH(ROW()-3,'Census Input Tab'!$Z$33:$Z$517,0))))</f>
        <v/>
      </c>
      <c r="C273"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Tab'!$C$33:$C$517,MATCH(ROW()-3,'Census Input Tab'!$Z$33:$Z$517,0))))</f>
        <v/>
      </c>
      <c r="D273" s="76" t="str">
        <f>IF(ROW()-3&gt;MAX('Census Input Tab'!$Z$33:$Z$517),"",IF(OR(INDEX('Census Input Tab'!$O$33:$O$517,MATCH(ROW()-3,'Census Input Tab'!$Z$33:$Z$517,0))="NO",INDEX('Census Input Tab'!$O$33:$O$517,MATCH(ROW()-3,'Census Input Tab'!$Z$33:$Z$517,0))="BLANK"),IF(INDEX('Census Input Tab'!$O$33:$O$517,MATCH(ROW()-3,'Census Input Tab'!$Z$33:$Z$517,0))="NO","Missing Data","BLANK"),INDEX('Census Input Tab'!$D$33:$D$517,MATCH(ROW()-3,'Census Input Tab'!$Z$33:$Z$517,0))))</f>
        <v/>
      </c>
      <c r="E273" s="77" t="str">
        <f>IF(ROW()-3&gt;MAX('Census Input Tab'!$Z$33:$Z$517),"",IF(OR(INDEX('Census Input Tab'!$O$33:$O$517,MATCH(ROW()-3,'Census Input Tab'!$Z$33:$Z$517,0))="NO",INDEX('Census Input Tab'!$O$33:$O$517,MATCH(ROW()-3,'Census Input Tab'!$Z$33:$Z$517,0))="BLANK"),IF(INDEX('Census Input Tab'!$O$33:$O$517,MATCH(ROW()-3,'Census Input Tab'!$Z$33:$Z$517,0))="NO","Missing Data","BLANK"),INDEX('Census Input Tab'!$E$33:$E$517,MATCH(ROW()-3,'Census Input Tab'!$Z$33:$Z$517,0))))</f>
        <v/>
      </c>
      <c r="F273" s="78" t="str">
        <f>IF(ROW()-3&gt;MAX('Census Input Tab'!$Z$33:$Z$517),"",IF(OR(INDEX('Census Input Tab'!$O$33:$O$517,MATCH(ROW()-3,'Census Input Tab'!$Z$33:$Z$517,0))="NO",INDEX('Census Input Tab'!$O$33:$O$517,MATCH(ROW()-3,'Census Input Tab'!$Z$33:$Z$517,0))="BLANK"),IF(INDEX('Census Input Tab'!$O$33:$O$517,MATCH(ROW()-3,'Census Input Tab'!$Z$33:$Z$517,0))="NO","Missing Data","BLANK"),IF(INDEX('Census Input Tab'!$H$33:$H$517,MATCH(ROW()-3,'Census Input Tab'!$Z$33:$Z$517,0))="EE",1,0)))</f>
        <v/>
      </c>
    </row>
    <row r="274" spans="1:6">
      <c r="A274" s="79" t="str">
        <f>IF(ROW()-3&gt;MAX('Census Input Tab'!$Z$33:$Z$517),"",IF(OR(INDEX('Census Input Tab'!$O$33:$O$517,MATCH(ROW()-3,'Census Input Tab'!$Z$33:$Z$517,0))="NO",INDEX('Census Input Tab'!$O$33:$O$517,MATCH(ROW()-3,'Census Input Tab'!$Z$33:$Z$517,0))="BLANK"),IF(INDEX('Census Input Tab'!$O$33:$O$517,MATCH(ROW()-3,'Census Input Tab'!$Z$33:$Z$517,0))="NO","Missing Data","BLANK"),INDEX('Census Input Tab'!$A$33:$A$517,MATCH(ROW()-3,'Census Input Tab'!$Z$33:$Z$517,0))))</f>
        <v/>
      </c>
      <c r="B274"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Tab'!$B$33:$B$517,MATCH(ROW()-3,'Census Input Tab'!$Z$33:$Z$517,0))))</f>
        <v/>
      </c>
      <c r="C274"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Tab'!$C$33:$C$517,MATCH(ROW()-3,'Census Input Tab'!$Z$33:$Z$517,0))))</f>
        <v/>
      </c>
      <c r="D274" s="76" t="str">
        <f>IF(ROW()-3&gt;MAX('Census Input Tab'!$Z$33:$Z$517),"",IF(OR(INDEX('Census Input Tab'!$O$33:$O$517,MATCH(ROW()-3,'Census Input Tab'!$Z$33:$Z$517,0))="NO",INDEX('Census Input Tab'!$O$33:$O$517,MATCH(ROW()-3,'Census Input Tab'!$Z$33:$Z$517,0))="BLANK"),IF(INDEX('Census Input Tab'!$O$33:$O$517,MATCH(ROW()-3,'Census Input Tab'!$Z$33:$Z$517,0))="NO","Missing Data","BLANK"),INDEX('Census Input Tab'!$D$33:$D$517,MATCH(ROW()-3,'Census Input Tab'!$Z$33:$Z$517,0))))</f>
        <v/>
      </c>
      <c r="E274" s="77" t="str">
        <f>IF(ROW()-3&gt;MAX('Census Input Tab'!$Z$33:$Z$517),"",IF(OR(INDEX('Census Input Tab'!$O$33:$O$517,MATCH(ROW()-3,'Census Input Tab'!$Z$33:$Z$517,0))="NO",INDEX('Census Input Tab'!$O$33:$O$517,MATCH(ROW()-3,'Census Input Tab'!$Z$33:$Z$517,0))="BLANK"),IF(INDEX('Census Input Tab'!$O$33:$O$517,MATCH(ROW()-3,'Census Input Tab'!$Z$33:$Z$517,0))="NO","Missing Data","BLANK"),INDEX('Census Input Tab'!$E$33:$E$517,MATCH(ROW()-3,'Census Input Tab'!$Z$33:$Z$517,0))))</f>
        <v/>
      </c>
      <c r="F274" s="78" t="str">
        <f>IF(ROW()-3&gt;MAX('Census Input Tab'!$Z$33:$Z$517),"",IF(OR(INDEX('Census Input Tab'!$O$33:$O$517,MATCH(ROW()-3,'Census Input Tab'!$Z$33:$Z$517,0))="NO",INDEX('Census Input Tab'!$O$33:$O$517,MATCH(ROW()-3,'Census Input Tab'!$Z$33:$Z$517,0))="BLANK"),IF(INDEX('Census Input Tab'!$O$33:$O$517,MATCH(ROW()-3,'Census Input Tab'!$Z$33:$Z$517,0))="NO","Missing Data","BLANK"),IF(INDEX('Census Input Tab'!$H$33:$H$517,MATCH(ROW()-3,'Census Input Tab'!$Z$33:$Z$517,0))="EE",1,0)))</f>
        <v/>
      </c>
    </row>
    <row r="275" spans="1:6">
      <c r="A275" s="79" t="str">
        <f>IF(ROW()-3&gt;MAX('Census Input Tab'!$Z$33:$Z$517),"",IF(OR(INDEX('Census Input Tab'!$O$33:$O$517,MATCH(ROW()-3,'Census Input Tab'!$Z$33:$Z$517,0))="NO",INDEX('Census Input Tab'!$O$33:$O$517,MATCH(ROW()-3,'Census Input Tab'!$Z$33:$Z$517,0))="BLANK"),IF(INDEX('Census Input Tab'!$O$33:$O$517,MATCH(ROW()-3,'Census Input Tab'!$Z$33:$Z$517,0))="NO","Missing Data","BLANK"),INDEX('Census Input Tab'!$A$33:$A$517,MATCH(ROW()-3,'Census Input Tab'!$Z$33:$Z$517,0))))</f>
        <v/>
      </c>
      <c r="B275"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Tab'!$B$33:$B$517,MATCH(ROW()-3,'Census Input Tab'!$Z$33:$Z$517,0))))</f>
        <v/>
      </c>
      <c r="C275"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Tab'!$C$33:$C$517,MATCH(ROW()-3,'Census Input Tab'!$Z$33:$Z$517,0))))</f>
        <v/>
      </c>
      <c r="D275" s="76" t="str">
        <f>IF(ROW()-3&gt;MAX('Census Input Tab'!$Z$33:$Z$517),"",IF(OR(INDEX('Census Input Tab'!$O$33:$O$517,MATCH(ROW()-3,'Census Input Tab'!$Z$33:$Z$517,0))="NO",INDEX('Census Input Tab'!$O$33:$O$517,MATCH(ROW()-3,'Census Input Tab'!$Z$33:$Z$517,0))="BLANK"),IF(INDEX('Census Input Tab'!$O$33:$O$517,MATCH(ROW()-3,'Census Input Tab'!$Z$33:$Z$517,0))="NO","Missing Data","BLANK"),INDEX('Census Input Tab'!$D$33:$D$517,MATCH(ROW()-3,'Census Input Tab'!$Z$33:$Z$517,0))))</f>
        <v/>
      </c>
      <c r="E275" s="77" t="str">
        <f>IF(ROW()-3&gt;MAX('Census Input Tab'!$Z$33:$Z$517),"",IF(OR(INDEX('Census Input Tab'!$O$33:$O$517,MATCH(ROW()-3,'Census Input Tab'!$Z$33:$Z$517,0))="NO",INDEX('Census Input Tab'!$O$33:$O$517,MATCH(ROW()-3,'Census Input Tab'!$Z$33:$Z$517,0))="BLANK"),IF(INDEX('Census Input Tab'!$O$33:$O$517,MATCH(ROW()-3,'Census Input Tab'!$Z$33:$Z$517,0))="NO","Missing Data","BLANK"),INDEX('Census Input Tab'!$E$33:$E$517,MATCH(ROW()-3,'Census Input Tab'!$Z$33:$Z$517,0))))</f>
        <v/>
      </c>
      <c r="F275" s="78" t="str">
        <f>IF(ROW()-3&gt;MAX('Census Input Tab'!$Z$33:$Z$517),"",IF(OR(INDEX('Census Input Tab'!$O$33:$O$517,MATCH(ROW()-3,'Census Input Tab'!$Z$33:$Z$517,0))="NO",INDEX('Census Input Tab'!$O$33:$O$517,MATCH(ROW()-3,'Census Input Tab'!$Z$33:$Z$517,0))="BLANK"),IF(INDEX('Census Input Tab'!$O$33:$O$517,MATCH(ROW()-3,'Census Input Tab'!$Z$33:$Z$517,0))="NO","Missing Data","BLANK"),IF(INDEX('Census Input Tab'!$H$33:$H$517,MATCH(ROW()-3,'Census Input Tab'!$Z$33:$Z$517,0))="EE",1,0)))</f>
        <v/>
      </c>
    </row>
    <row r="276" spans="1:6">
      <c r="A276" s="79" t="str">
        <f>IF(ROW()-3&gt;MAX('Census Input Tab'!$Z$33:$Z$517),"",IF(OR(INDEX('Census Input Tab'!$O$33:$O$517,MATCH(ROW()-3,'Census Input Tab'!$Z$33:$Z$517,0))="NO",INDEX('Census Input Tab'!$O$33:$O$517,MATCH(ROW()-3,'Census Input Tab'!$Z$33:$Z$517,0))="BLANK"),IF(INDEX('Census Input Tab'!$O$33:$O$517,MATCH(ROW()-3,'Census Input Tab'!$Z$33:$Z$517,0))="NO","Missing Data","BLANK"),INDEX('Census Input Tab'!$A$33:$A$517,MATCH(ROW()-3,'Census Input Tab'!$Z$33:$Z$517,0))))</f>
        <v/>
      </c>
      <c r="B276"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Tab'!$B$33:$B$517,MATCH(ROW()-3,'Census Input Tab'!$Z$33:$Z$517,0))))</f>
        <v/>
      </c>
      <c r="C276"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Tab'!$C$33:$C$517,MATCH(ROW()-3,'Census Input Tab'!$Z$33:$Z$517,0))))</f>
        <v/>
      </c>
      <c r="D276" s="76" t="str">
        <f>IF(ROW()-3&gt;MAX('Census Input Tab'!$Z$33:$Z$517),"",IF(OR(INDEX('Census Input Tab'!$O$33:$O$517,MATCH(ROW()-3,'Census Input Tab'!$Z$33:$Z$517,0))="NO",INDEX('Census Input Tab'!$O$33:$O$517,MATCH(ROW()-3,'Census Input Tab'!$Z$33:$Z$517,0))="BLANK"),IF(INDEX('Census Input Tab'!$O$33:$O$517,MATCH(ROW()-3,'Census Input Tab'!$Z$33:$Z$517,0))="NO","Missing Data","BLANK"),INDEX('Census Input Tab'!$D$33:$D$517,MATCH(ROW()-3,'Census Input Tab'!$Z$33:$Z$517,0))))</f>
        <v/>
      </c>
      <c r="E276" s="77" t="str">
        <f>IF(ROW()-3&gt;MAX('Census Input Tab'!$Z$33:$Z$517),"",IF(OR(INDEX('Census Input Tab'!$O$33:$O$517,MATCH(ROW()-3,'Census Input Tab'!$Z$33:$Z$517,0))="NO",INDEX('Census Input Tab'!$O$33:$O$517,MATCH(ROW()-3,'Census Input Tab'!$Z$33:$Z$517,0))="BLANK"),IF(INDEX('Census Input Tab'!$O$33:$O$517,MATCH(ROW()-3,'Census Input Tab'!$Z$33:$Z$517,0))="NO","Missing Data","BLANK"),INDEX('Census Input Tab'!$E$33:$E$517,MATCH(ROW()-3,'Census Input Tab'!$Z$33:$Z$517,0))))</f>
        <v/>
      </c>
      <c r="F276" s="78" t="str">
        <f>IF(ROW()-3&gt;MAX('Census Input Tab'!$Z$33:$Z$517),"",IF(OR(INDEX('Census Input Tab'!$O$33:$O$517,MATCH(ROW()-3,'Census Input Tab'!$Z$33:$Z$517,0))="NO",INDEX('Census Input Tab'!$O$33:$O$517,MATCH(ROW()-3,'Census Input Tab'!$Z$33:$Z$517,0))="BLANK"),IF(INDEX('Census Input Tab'!$O$33:$O$517,MATCH(ROW()-3,'Census Input Tab'!$Z$33:$Z$517,0))="NO","Missing Data","BLANK"),IF(INDEX('Census Input Tab'!$H$33:$H$517,MATCH(ROW()-3,'Census Input Tab'!$Z$33:$Z$517,0))="EE",1,0)))</f>
        <v/>
      </c>
    </row>
    <row r="277" spans="1:6">
      <c r="A277" s="79" t="str">
        <f>IF(ROW()-3&gt;MAX('Census Input Tab'!$Z$33:$Z$517),"",IF(OR(INDEX('Census Input Tab'!$O$33:$O$517,MATCH(ROW()-3,'Census Input Tab'!$Z$33:$Z$517,0))="NO",INDEX('Census Input Tab'!$O$33:$O$517,MATCH(ROW()-3,'Census Input Tab'!$Z$33:$Z$517,0))="BLANK"),IF(INDEX('Census Input Tab'!$O$33:$O$517,MATCH(ROW()-3,'Census Input Tab'!$Z$33:$Z$517,0))="NO","Missing Data","BLANK"),INDEX('Census Input Tab'!$A$33:$A$517,MATCH(ROW()-3,'Census Input Tab'!$Z$33:$Z$517,0))))</f>
        <v/>
      </c>
      <c r="B277"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Tab'!$B$33:$B$517,MATCH(ROW()-3,'Census Input Tab'!$Z$33:$Z$517,0))))</f>
        <v/>
      </c>
      <c r="C277"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Tab'!$C$33:$C$517,MATCH(ROW()-3,'Census Input Tab'!$Z$33:$Z$517,0))))</f>
        <v/>
      </c>
      <c r="D277" s="76" t="str">
        <f>IF(ROW()-3&gt;MAX('Census Input Tab'!$Z$33:$Z$517),"",IF(OR(INDEX('Census Input Tab'!$O$33:$O$517,MATCH(ROW()-3,'Census Input Tab'!$Z$33:$Z$517,0))="NO",INDEX('Census Input Tab'!$O$33:$O$517,MATCH(ROW()-3,'Census Input Tab'!$Z$33:$Z$517,0))="BLANK"),IF(INDEX('Census Input Tab'!$O$33:$O$517,MATCH(ROW()-3,'Census Input Tab'!$Z$33:$Z$517,0))="NO","Missing Data","BLANK"),INDEX('Census Input Tab'!$D$33:$D$517,MATCH(ROW()-3,'Census Input Tab'!$Z$33:$Z$517,0))))</f>
        <v/>
      </c>
      <c r="E277" s="77" t="str">
        <f>IF(ROW()-3&gt;MAX('Census Input Tab'!$Z$33:$Z$517),"",IF(OR(INDEX('Census Input Tab'!$O$33:$O$517,MATCH(ROW()-3,'Census Input Tab'!$Z$33:$Z$517,0))="NO",INDEX('Census Input Tab'!$O$33:$O$517,MATCH(ROW()-3,'Census Input Tab'!$Z$33:$Z$517,0))="BLANK"),IF(INDEX('Census Input Tab'!$O$33:$O$517,MATCH(ROW()-3,'Census Input Tab'!$Z$33:$Z$517,0))="NO","Missing Data","BLANK"),INDEX('Census Input Tab'!$E$33:$E$517,MATCH(ROW()-3,'Census Input Tab'!$Z$33:$Z$517,0))))</f>
        <v/>
      </c>
      <c r="F277" s="78" t="str">
        <f>IF(ROW()-3&gt;MAX('Census Input Tab'!$Z$33:$Z$517),"",IF(OR(INDEX('Census Input Tab'!$O$33:$O$517,MATCH(ROW()-3,'Census Input Tab'!$Z$33:$Z$517,0))="NO",INDEX('Census Input Tab'!$O$33:$O$517,MATCH(ROW()-3,'Census Input Tab'!$Z$33:$Z$517,0))="BLANK"),IF(INDEX('Census Input Tab'!$O$33:$O$517,MATCH(ROW()-3,'Census Input Tab'!$Z$33:$Z$517,0))="NO","Missing Data","BLANK"),IF(INDEX('Census Input Tab'!$H$33:$H$517,MATCH(ROW()-3,'Census Input Tab'!$Z$33:$Z$517,0))="EE",1,0)))</f>
        <v/>
      </c>
    </row>
    <row r="278" spans="1:6">
      <c r="A278" s="79" t="str">
        <f>IF(ROW()-3&gt;MAX('Census Input Tab'!$Z$33:$Z$517),"",IF(OR(INDEX('Census Input Tab'!$O$33:$O$517,MATCH(ROW()-3,'Census Input Tab'!$Z$33:$Z$517,0))="NO",INDEX('Census Input Tab'!$O$33:$O$517,MATCH(ROW()-3,'Census Input Tab'!$Z$33:$Z$517,0))="BLANK"),IF(INDEX('Census Input Tab'!$O$33:$O$517,MATCH(ROW()-3,'Census Input Tab'!$Z$33:$Z$517,0))="NO","Missing Data","BLANK"),INDEX('Census Input Tab'!$A$33:$A$517,MATCH(ROW()-3,'Census Input Tab'!$Z$33:$Z$517,0))))</f>
        <v/>
      </c>
      <c r="B278"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Tab'!$B$33:$B$517,MATCH(ROW()-3,'Census Input Tab'!$Z$33:$Z$517,0))))</f>
        <v/>
      </c>
      <c r="C278"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Tab'!$C$33:$C$517,MATCH(ROW()-3,'Census Input Tab'!$Z$33:$Z$517,0))))</f>
        <v/>
      </c>
      <c r="D278" s="76" t="str">
        <f>IF(ROW()-3&gt;MAX('Census Input Tab'!$Z$33:$Z$517),"",IF(OR(INDEX('Census Input Tab'!$O$33:$O$517,MATCH(ROW()-3,'Census Input Tab'!$Z$33:$Z$517,0))="NO",INDEX('Census Input Tab'!$O$33:$O$517,MATCH(ROW()-3,'Census Input Tab'!$Z$33:$Z$517,0))="BLANK"),IF(INDEX('Census Input Tab'!$O$33:$O$517,MATCH(ROW()-3,'Census Input Tab'!$Z$33:$Z$517,0))="NO","Missing Data","BLANK"),INDEX('Census Input Tab'!$D$33:$D$517,MATCH(ROW()-3,'Census Input Tab'!$Z$33:$Z$517,0))))</f>
        <v/>
      </c>
      <c r="E278" s="77" t="str">
        <f>IF(ROW()-3&gt;MAX('Census Input Tab'!$Z$33:$Z$517),"",IF(OR(INDEX('Census Input Tab'!$O$33:$O$517,MATCH(ROW()-3,'Census Input Tab'!$Z$33:$Z$517,0))="NO",INDEX('Census Input Tab'!$O$33:$O$517,MATCH(ROW()-3,'Census Input Tab'!$Z$33:$Z$517,0))="BLANK"),IF(INDEX('Census Input Tab'!$O$33:$O$517,MATCH(ROW()-3,'Census Input Tab'!$Z$33:$Z$517,0))="NO","Missing Data","BLANK"),INDEX('Census Input Tab'!$E$33:$E$517,MATCH(ROW()-3,'Census Input Tab'!$Z$33:$Z$517,0))))</f>
        <v/>
      </c>
      <c r="F278" s="78" t="str">
        <f>IF(ROW()-3&gt;MAX('Census Input Tab'!$Z$33:$Z$517),"",IF(OR(INDEX('Census Input Tab'!$O$33:$O$517,MATCH(ROW()-3,'Census Input Tab'!$Z$33:$Z$517,0))="NO",INDEX('Census Input Tab'!$O$33:$O$517,MATCH(ROW()-3,'Census Input Tab'!$Z$33:$Z$517,0))="BLANK"),IF(INDEX('Census Input Tab'!$O$33:$O$517,MATCH(ROW()-3,'Census Input Tab'!$Z$33:$Z$517,0))="NO","Missing Data","BLANK"),IF(INDEX('Census Input Tab'!$H$33:$H$517,MATCH(ROW()-3,'Census Input Tab'!$Z$33:$Z$517,0))="EE",1,0)))</f>
        <v/>
      </c>
    </row>
    <row r="279" spans="1:6">
      <c r="A279" s="79" t="str">
        <f>IF(ROW()-3&gt;MAX('Census Input Tab'!$Z$33:$Z$517),"",IF(OR(INDEX('Census Input Tab'!$O$33:$O$517,MATCH(ROW()-3,'Census Input Tab'!$Z$33:$Z$517,0))="NO",INDEX('Census Input Tab'!$O$33:$O$517,MATCH(ROW()-3,'Census Input Tab'!$Z$33:$Z$517,0))="BLANK"),IF(INDEX('Census Input Tab'!$O$33:$O$517,MATCH(ROW()-3,'Census Input Tab'!$Z$33:$Z$517,0))="NO","Missing Data","BLANK"),INDEX('Census Input Tab'!$A$33:$A$517,MATCH(ROW()-3,'Census Input Tab'!$Z$33:$Z$517,0))))</f>
        <v/>
      </c>
      <c r="B279"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Tab'!$B$33:$B$517,MATCH(ROW()-3,'Census Input Tab'!$Z$33:$Z$517,0))))</f>
        <v/>
      </c>
      <c r="C279"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Tab'!$C$33:$C$517,MATCH(ROW()-3,'Census Input Tab'!$Z$33:$Z$517,0))))</f>
        <v/>
      </c>
      <c r="D279" s="76" t="str">
        <f>IF(ROW()-3&gt;MAX('Census Input Tab'!$Z$33:$Z$517),"",IF(OR(INDEX('Census Input Tab'!$O$33:$O$517,MATCH(ROW()-3,'Census Input Tab'!$Z$33:$Z$517,0))="NO",INDEX('Census Input Tab'!$O$33:$O$517,MATCH(ROW()-3,'Census Input Tab'!$Z$33:$Z$517,0))="BLANK"),IF(INDEX('Census Input Tab'!$O$33:$O$517,MATCH(ROW()-3,'Census Input Tab'!$Z$33:$Z$517,0))="NO","Missing Data","BLANK"),INDEX('Census Input Tab'!$D$33:$D$517,MATCH(ROW()-3,'Census Input Tab'!$Z$33:$Z$517,0))))</f>
        <v/>
      </c>
      <c r="E279" s="77" t="str">
        <f>IF(ROW()-3&gt;MAX('Census Input Tab'!$Z$33:$Z$517),"",IF(OR(INDEX('Census Input Tab'!$O$33:$O$517,MATCH(ROW()-3,'Census Input Tab'!$Z$33:$Z$517,0))="NO",INDEX('Census Input Tab'!$O$33:$O$517,MATCH(ROW()-3,'Census Input Tab'!$Z$33:$Z$517,0))="BLANK"),IF(INDEX('Census Input Tab'!$O$33:$O$517,MATCH(ROW()-3,'Census Input Tab'!$Z$33:$Z$517,0))="NO","Missing Data","BLANK"),INDEX('Census Input Tab'!$E$33:$E$517,MATCH(ROW()-3,'Census Input Tab'!$Z$33:$Z$517,0))))</f>
        <v/>
      </c>
      <c r="F279" s="78" t="str">
        <f>IF(ROW()-3&gt;MAX('Census Input Tab'!$Z$33:$Z$517),"",IF(OR(INDEX('Census Input Tab'!$O$33:$O$517,MATCH(ROW()-3,'Census Input Tab'!$Z$33:$Z$517,0))="NO",INDEX('Census Input Tab'!$O$33:$O$517,MATCH(ROW()-3,'Census Input Tab'!$Z$33:$Z$517,0))="BLANK"),IF(INDEX('Census Input Tab'!$O$33:$O$517,MATCH(ROW()-3,'Census Input Tab'!$Z$33:$Z$517,0))="NO","Missing Data","BLANK"),IF(INDEX('Census Input Tab'!$H$33:$H$517,MATCH(ROW()-3,'Census Input Tab'!$Z$33:$Z$517,0))="EE",1,0)))</f>
        <v/>
      </c>
    </row>
    <row r="280" spans="1:6">
      <c r="A280" s="79" t="str">
        <f>IF(ROW()-3&gt;MAX('Census Input Tab'!$Z$33:$Z$517),"",IF(OR(INDEX('Census Input Tab'!$O$33:$O$517,MATCH(ROW()-3,'Census Input Tab'!$Z$33:$Z$517,0))="NO",INDEX('Census Input Tab'!$O$33:$O$517,MATCH(ROW()-3,'Census Input Tab'!$Z$33:$Z$517,0))="BLANK"),IF(INDEX('Census Input Tab'!$O$33:$O$517,MATCH(ROW()-3,'Census Input Tab'!$Z$33:$Z$517,0))="NO","Missing Data","BLANK"),INDEX('Census Input Tab'!$A$33:$A$517,MATCH(ROW()-3,'Census Input Tab'!$Z$33:$Z$517,0))))</f>
        <v/>
      </c>
      <c r="B280"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Tab'!$B$33:$B$517,MATCH(ROW()-3,'Census Input Tab'!$Z$33:$Z$517,0))))</f>
        <v/>
      </c>
      <c r="C280"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Tab'!$C$33:$C$517,MATCH(ROW()-3,'Census Input Tab'!$Z$33:$Z$517,0))))</f>
        <v/>
      </c>
      <c r="D280" s="76" t="str">
        <f>IF(ROW()-3&gt;MAX('Census Input Tab'!$Z$33:$Z$517),"",IF(OR(INDEX('Census Input Tab'!$O$33:$O$517,MATCH(ROW()-3,'Census Input Tab'!$Z$33:$Z$517,0))="NO",INDEX('Census Input Tab'!$O$33:$O$517,MATCH(ROW()-3,'Census Input Tab'!$Z$33:$Z$517,0))="BLANK"),IF(INDEX('Census Input Tab'!$O$33:$O$517,MATCH(ROW()-3,'Census Input Tab'!$Z$33:$Z$517,0))="NO","Missing Data","BLANK"),INDEX('Census Input Tab'!$D$33:$D$517,MATCH(ROW()-3,'Census Input Tab'!$Z$33:$Z$517,0))))</f>
        <v/>
      </c>
      <c r="E280" s="77" t="str">
        <f>IF(ROW()-3&gt;MAX('Census Input Tab'!$Z$33:$Z$517),"",IF(OR(INDEX('Census Input Tab'!$O$33:$O$517,MATCH(ROW()-3,'Census Input Tab'!$Z$33:$Z$517,0))="NO",INDEX('Census Input Tab'!$O$33:$O$517,MATCH(ROW()-3,'Census Input Tab'!$Z$33:$Z$517,0))="BLANK"),IF(INDEX('Census Input Tab'!$O$33:$O$517,MATCH(ROW()-3,'Census Input Tab'!$Z$33:$Z$517,0))="NO","Missing Data","BLANK"),INDEX('Census Input Tab'!$E$33:$E$517,MATCH(ROW()-3,'Census Input Tab'!$Z$33:$Z$517,0))))</f>
        <v/>
      </c>
      <c r="F280" s="78" t="str">
        <f>IF(ROW()-3&gt;MAX('Census Input Tab'!$Z$33:$Z$517),"",IF(OR(INDEX('Census Input Tab'!$O$33:$O$517,MATCH(ROW()-3,'Census Input Tab'!$Z$33:$Z$517,0))="NO",INDEX('Census Input Tab'!$O$33:$O$517,MATCH(ROW()-3,'Census Input Tab'!$Z$33:$Z$517,0))="BLANK"),IF(INDEX('Census Input Tab'!$O$33:$O$517,MATCH(ROW()-3,'Census Input Tab'!$Z$33:$Z$517,0))="NO","Missing Data","BLANK"),IF(INDEX('Census Input Tab'!$H$33:$H$517,MATCH(ROW()-3,'Census Input Tab'!$Z$33:$Z$517,0))="EE",1,0)))</f>
        <v/>
      </c>
    </row>
    <row r="281" spans="1:6">
      <c r="A281" s="79" t="str">
        <f>IF(ROW()-3&gt;MAX('Census Input Tab'!$Z$33:$Z$517),"",IF(OR(INDEX('Census Input Tab'!$O$33:$O$517,MATCH(ROW()-3,'Census Input Tab'!$Z$33:$Z$517,0))="NO",INDEX('Census Input Tab'!$O$33:$O$517,MATCH(ROW()-3,'Census Input Tab'!$Z$33:$Z$517,0))="BLANK"),IF(INDEX('Census Input Tab'!$O$33:$O$517,MATCH(ROW()-3,'Census Input Tab'!$Z$33:$Z$517,0))="NO","Missing Data","BLANK"),INDEX('Census Input Tab'!$A$33:$A$517,MATCH(ROW()-3,'Census Input Tab'!$Z$33:$Z$517,0))))</f>
        <v/>
      </c>
      <c r="B281"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Tab'!$B$33:$B$517,MATCH(ROW()-3,'Census Input Tab'!$Z$33:$Z$517,0))))</f>
        <v/>
      </c>
      <c r="C281"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Tab'!$C$33:$C$517,MATCH(ROW()-3,'Census Input Tab'!$Z$33:$Z$517,0))))</f>
        <v/>
      </c>
      <c r="D281" s="76" t="str">
        <f>IF(ROW()-3&gt;MAX('Census Input Tab'!$Z$33:$Z$517),"",IF(OR(INDEX('Census Input Tab'!$O$33:$O$517,MATCH(ROW()-3,'Census Input Tab'!$Z$33:$Z$517,0))="NO",INDEX('Census Input Tab'!$O$33:$O$517,MATCH(ROW()-3,'Census Input Tab'!$Z$33:$Z$517,0))="BLANK"),IF(INDEX('Census Input Tab'!$O$33:$O$517,MATCH(ROW()-3,'Census Input Tab'!$Z$33:$Z$517,0))="NO","Missing Data","BLANK"),INDEX('Census Input Tab'!$D$33:$D$517,MATCH(ROW()-3,'Census Input Tab'!$Z$33:$Z$517,0))))</f>
        <v/>
      </c>
      <c r="E281" s="77" t="str">
        <f>IF(ROW()-3&gt;MAX('Census Input Tab'!$Z$33:$Z$517),"",IF(OR(INDEX('Census Input Tab'!$O$33:$O$517,MATCH(ROW()-3,'Census Input Tab'!$Z$33:$Z$517,0))="NO",INDEX('Census Input Tab'!$O$33:$O$517,MATCH(ROW()-3,'Census Input Tab'!$Z$33:$Z$517,0))="BLANK"),IF(INDEX('Census Input Tab'!$O$33:$O$517,MATCH(ROW()-3,'Census Input Tab'!$Z$33:$Z$517,0))="NO","Missing Data","BLANK"),INDEX('Census Input Tab'!$E$33:$E$517,MATCH(ROW()-3,'Census Input Tab'!$Z$33:$Z$517,0))))</f>
        <v/>
      </c>
      <c r="F281" s="78" t="str">
        <f>IF(ROW()-3&gt;MAX('Census Input Tab'!$Z$33:$Z$517),"",IF(OR(INDEX('Census Input Tab'!$O$33:$O$517,MATCH(ROW()-3,'Census Input Tab'!$Z$33:$Z$517,0))="NO",INDEX('Census Input Tab'!$O$33:$O$517,MATCH(ROW()-3,'Census Input Tab'!$Z$33:$Z$517,0))="BLANK"),IF(INDEX('Census Input Tab'!$O$33:$O$517,MATCH(ROW()-3,'Census Input Tab'!$Z$33:$Z$517,0))="NO","Missing Data","BLANK"),IF(INDEX('Census Input Tab'!$H$33:$H$517,MATCH(ROW()-3,'Census Input Tab'!$Z$33:$Z$517,0))="EE",1,0)))</f>
        <v/>
      </c>
    </row>
    <row r="282" spans="1:6">
      <c r="A282" s="79" t="str">
        <f>IF(ROW()-3&gt;MAX('Census Input Tab'!$Z$33:$Z$517),"",IF(OR(INDEX('Census Input Tab'!$O$33:$O$517,MATCH(ROW()-3,'Census Input Tab'!$Z$33:$Z$517,0))="NO",INDEX('Census Input Tab'!$O$33:$O$517,MATCH(ROW()-3,'Census Input Tab'!$Z$33:$Z$517,0))="BLANK"),IF(INDEX('Census Input Tab'!$O$33:$O$517,MATCH(ROW()-3,'Census Input Tab'!$Z$33:$Z$517,0))="NO","Missing Data","BLANK"),INDEX('Census Input Tab'!$A$33:$A$517,MATCH(ROW()-3,'Census Input Tab'!$Z$33:$Z$517,0))))</f>
        <v/>
      </c>
      <c r="B282"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Tab'!$B$33:$B$517,MATCH(ROW()-3,'Census Input Tab'!$Z$33:$Z$517,0))))</f>
        <v/>
      </c>
      <c r="C282"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Tab'!$C$33:$C$517,MATCH(ROW()-3,'Census Input Tab'!$Z$33:$Z$517,0))))</f>
        <v/>
      </c>
      <c r="D282" s="76" t="str">
        <f>IF(ROW()-3&gt;MAX('Census Input Tab'!$Z$33:$Z$517),"",IF(OR(INDEX('Census Input Tab'!$O$33:$O$517,MATCH(ROW()-3,'Census Input Tab'!$Z$33:$Z$517,0))="NO",INDEX('Census Input Tab'!$O$33:$O$517,MATCH(ROW()-3,'Census Input Tab'!$Z$33:$Z$517,0))="BLANK"),IF(INDEX('Census Input Tab'!$O$33:$O$517,MATCH(ROW()-3,'Census Input Tab'!$Z$33:$Z$517,0))="NO","Missing Data","BLANK"),INDEX('Census Input Tab'!$D$33:$D$517,MATCH(ROW()-3,'Census Input Tab'!$Z$33:$Z$517,0))))</f>
        <v/>
      </c>
      <c r="E282" s="77" t="str">
        <f>IF(ROW()-3&gt;MAX('Census Input Tab'!$Z$33:$Z$517),"",IF(OR(INDEX('Census Input Tab'!$O$33:$O$517,MATCH(ROW()-3,'Census Input Tab'!$Z$33:$Z$517,0))="NO",INDEX('Census Input Tab'!$O$33:$O$517,MATCH(ROW()-3,'Census Input Tab'!$Z$33:$Z$517,0))="BLANK"),IF(INDEX('Census Input Tab'!$O$33:$O$517,MATCH(ROW()-3,'Census Input Tab'!$Z$33:$Z$517,0))="NO","Missing Data","BLANK"),INDEX('Census Input Tab'!$E$33:$E$517,MATCH(ROW()-3,'Census Input Tab'!$Z$33:$Z$517,0))))</f>
        <v/>
      </c>
      <c r="F282" s="78" t="str">
        <f>IF(ROW()-3&gt;MAX('Census Input Tab'!$Z$33:$Z$517),"",IF(OR(INDEX('Census Input Tab'!$O$33:$O$517,MATCH(ROW()-3,'Census Input Tab'!$Z$33:$Z$517,0))="NO",INDEX('Census Input Tab'!$O$33:$O$517,MATCH(ROW()-3,'Census Input Tab'!$Z$33:$Z$517,0))="BLANK"),IF(INDEX('Census Input Tab'!$O$33:$O$517,MATCH(ROW()-3,'Census Input Tab'!$Z$33:$Z$517,0))="NO","Missing Data","BLANK"),IF(INDEX('Census Input Tab'!$H$33:$H$517,MATCH(ROW()-3,'Census Input Tab'!$Z$33:$Z$517,0))="EE",1,0)))</f>
        <v/>
      </c>
    </row>
    <row r="283" spans="1:6">
      <c r="A283" s="79" t="str">
        <f>IF(ROW()-3&gt;MAX('Census Input Tab'!$Z$33:$Z$517),"",IF(OR(INDEX('Census Input Tab'!$O$33:$O$517,MATCH(ROW()-3,'Census Input Tab'!$Z$33:$Z$517,0))="NO",INDEX('Census Input Tab'!$O$33:$O$517,MATCH(ROW()-3,'Census Input Tab'!$Z$33:$Z$517,0))="BLANK"),IF(INDEX('Census Input Tab'!$O$33:$O$517,MATCH(ROW()-3,'Census Input Tab'!$Z$33:$Z$517,0))="NO","Missing Data","BLANK"),INDEX('Census Input Tab'!$A$33:$A$517,MATCH(ROW()-3,'Census Input Tab'!$Z$33:$Z$517,0))))</f>
        <v/>
      </c>
      <c r="B283"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Tab'!$B$33:$B$517,MATCH(ROW()-3,'Census Input Tab'!$Z$33:$Z$517,0))))</f>
        <v/>
      </c>
      <c r="C283"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Tab'!$C$33:$C$517,MATCH(ROW()-3,'Census Input Tab'!$Z$33:$Z$517,0))))</f>
        <v/>
      </c>
      <c r="D283" s="76" t="str">
        <f>IF(ROW()-3&gt;MAX('Census Input Tab'!$Z$33:$Z$517),"",IF(OR(INDEX('Census Input Tab'!$O$33:$O$517,MATCH(ROW()-3,'Census Input Tab'!$Z$33:$Z$517,0))="NO",INDEX('Census Input Tab'!$O$33:$O$517,MATCH(ROW()-3,'Census Input Tab'!$Z$33:$Z$517,0))="BLANK"),IF(INDEX('Census Input Tab'!$O$33:$O$517,MATCH(ROW()-3,'Census Input Tab'!$Z$33:$Z$517,0))="NO","Missing Data","BLANK"),INDEX('Census Input Tab'!$D$33:$D$517,MATCH(ROW()-3,'Census Input Tab'!$Z$33:$Z$517,0))))</f>
        <v/>
      </c>
      <c r="E283" s="77" t="str">
        <f>IF(ROW()-3&gt;MAX('Census Input Tab'!$Z$33:$Z$517),"",IF(OR(INDEX('Census Input Tab'!$O$33:$O$517,MATCH(ROW()-3,'Census Input Tab'!$Z$33:$Z$517,0))="NO",INDEX('Census Input Tab'!$O$33:$O$517,MATCH(ROW()-3,'Census Input Tab'!$Z$33:$Z$517,0))="BLANK"),IF(INDEX('Census Input Tab'!$O$33:$O$517,MATCH(ROW()-3,'Census Input Tab'!$Z$33:$Z$517,0))="NO","Missing Data","BLANK"),INDEX('Census Input Tab'!$E$33:$E$517,MATCH(ROW()-3,'Census Input Tab'!$Z$33:$Z$517,0))))</f>
        <v/>
      </c>
      <c r="F283" s="78" t="str">
        <f>IF(ROW()-3&gt;MAX('Census Input Tab'!$Z$33:$Z$517),"",IF(OR(INDEX('Census Input Tab'!$O$33:$O$517,MATCH(ROW()-3,'Census Input Tab'!$Z$33:$Z$517,0))="NO",INDEX('Census Input Tab'!$O$33:$O$517,MATCH(ROW()-3,'Census Input Tab'!$Z$33:$Z$517,0))="BLANK"),IF(INDEX('Census Input Tab'!$O$33:$O$517,MATCH(ROW()-3,'Census Input Tab'!$Z$33:$Z$517,0))="NO","Missing Data","BLANK"),IF(INDEX('Census Input Tab'!$H$33:$H$517,MATCH(ROW()-3,'Census Input Tab'!$Z$33:$Z$517,0))="EE",1,0)))</f>
        <v/>
      </c>
    </row>
    <row r="284" spans="1:6">
      <c r="A284" s="79" t="str">
        <f>IF(ROW()-3&gt;MAX('Census Input Tab'!$Z$33:$Z$517),"",IF(OR(INDEX('Census Input Tab'!$O$33:$O$517,MATCH(ROW()-3,'Census Input Tab'!$Z$33:$Z$517,0))="NO",INDEX('Census Input Tab'!$O$33:$O$517,MATCH(ROW()-3,'Census Input Tab'!$Z$33:$Z$517,0))="BLANK"),IF(INDEX('Census Input Tab'!$O$33:$O$517,MATCH(ROW()-3,'Census Input Tab'!$Z$33:$Z$517,0))="NO","Missing Data","BLANK"),INDEX('Census Input Tab'!$A$33:$A$517,MATCH(ROW()-3,'Census Input Tab'!$Z$33:$Z$517,0))))</f>
        <v/>
      </c>
      <c r="B284"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Tab'!$B$33:$B$517,MATCH(ROW()-3,'Census Input Tab'!$Z$33:$Z$517,0))))</f>
        <v/>
      </c>
      <c r="C284"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Tab'!$C$33:$C$517,MATCH(ROW()-3,'Census Input Tab'!$Z$33:$Z$517,0))))</f>
        <v/>
      </c>
      <c r="D284" s="76" t="str">
        <f>IF(ROW()-3&gt;MAX('Census Input Tab'!$Z$33:$Z$517),"",IF(OR(INDEX('Census Input Tab'!$O$33:$O$517,MATCH(ROW()-3,'Census Input Tab'!$Z$33:$Z$517,0))="NO",INDEX('Census Input Tab'!$O$33:$O$517,MATCH(ROW()-3,'Census Input Tab'!$Z$33:$Z$517,0))="BLANK"),IF(INDEX('Census Input Tab'!$O$33:$O$517,MATCH(ROW()-3,'Census Input Tab'!$Z$33:$Z$517,0))="NO","Missing Data","BLANK"),INDEX('Census Input Tab'!$D$33:$D$517,MATCH(ROW()-3,'Census Input Tab'!$Z$33:$Z$517,0))))</f>
        <v/>
      </c>
      <c r="E284" s="77" t="str">
        <f>IF(ROW()-3&gt;MAX('Census Input Tab'!$Z$33:$Z$517),"",IF(OR(INDEX('Census Input Tab'!$O$33:$O$517,MATCH(ROW()-3,'Census Input Tab'!$Z$33:$Z$517,0))="NO",INDEX('Census Input Tab'!$O$33:$O$517,MATCH(ROW()-3,'Census Input Tab'!$Z$33:$Z$517,0))="BLANK"),IF(INDEX('Census Input Tab'!$O$33:$O$517,MATCH(ROW()-3,'Census Input Tab'!$Z$33:$Z$517,0))="NO","Missing Data","BLANK"),INDEX('Census Input Tab'!$E$33:$E$517,MATCH(ROW()-3,'Census Input Tab'!$Z$33:$Z$517,0))))</f>
        <v/>
      </c>
      <c r="F284" s="78" t="str">
        <f>IF(ROW()-3&gt;MAX('Census Input Tab'!$Z$33:$Z$517),"",IF(OR(INDEX('Census Input Tab'!$O$33:$O$517,MATCH(ROW()-3,'Census Input Tab'!$Z$33:$Z$517,0))="NO",INDEX('Census Input Tab'!$O$33:$O$517,MATCH(ROW()-3,'Census Input Tab'!$Z$33:$Z$517,0))="BLANK"),IF(INDEX('Census Input Tab'!$O$33:$O$517,MATCH(ROW()-3,'Census Input Tab'!$Z$33:$Z$517,0))="NO","Missing Data","BLANK"),IF(INDEX('Census Input Tab'!$H$33:$H$517,MATCH(ROW()-3,'Census Input Tab'!$Z$33:$Z$517,0))="EE",1,0)))</f>
        <v/>
      </c>
    </row>
    <row r="285" spans="1:6">
      <c r="A285" s="79" t="str">
        <f>IF(ROW()-3&gt;MAX('Census Input Tab'!$Z$33:$Z$517),"",IF(OR(INDEX('Census Input Tab'!$O$33:$O$517,MATCH(ROW()-3,'Census Input Tab'!$Z$33:$Z$517,0))="NO",INDEX('Census Input Tab'!$O$33:$O$517,MATCH(ROW()-3,'Census Input Tab'!$Z$33:$Z$517,0))="BLANK"),IF(INDEX('Census Input Tab'!$O$33:$O$517,MATCH(ROW()-3,'Census Input Tab'!$Z$33:$Z$517,0))="NO","Missing Data","BLANK"),INDEX('Census Input Tab'!$A$33:$A$517,MATCH(ROW()-3,'Census Input Tab'!$Z$33:$Z$517,0))))</f>
        <v/>
      </c>
      <c r="B285"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Tab'!$B$33:$B$517,MATCH(ROW()-3,'Census Input Tab'!$Z$33:$Z$517,0))))</f>
        <v/>
      </c>
      <c r="C285"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Tab'!$C$33:$C$517,MATCH(ROW()-3,'Census Input Tab'!$Z$33:$Z$517,0))))</f>
        <v/>
      </c>
      <c r="D285" s="76" t="str">
        <f>IF(ROW()-3&gt;MAX('Census Input Tab'!$Z$33:$Z$517),"",IF(OR(INDEX('Census Input Tab'!$O$33:$O$517,MATCH(ROW()-3,'Census Input Tab'!$Z$33:$Z$517,0))="NO",INDEX('Census Input Tab'!$O$33:$O$517,MATCH(ROW()-3,'Census Input Tab'!$Z$33:$Z$517,0))="BLANK"),IF(INDEX('Census Input Tab'!$O$33:$O$517,MATCH(ROW()-3,'Census Input Tab'!$Z$33:$Z$517,0))="NO","Missing Data","BLANK"),INDEX('Census Input Tab'!$D$33:$D$517,MATCH(ROW()-3,'Census Input Tab'!$Z$33:$Z$517,0))))</f>
        <v/>
      </c>
      <c r="E285" s="77" t="str">
        <f>IF(ROW()-3&gt;MAX('Census Input Tab'!$Z$33:$Z$517),"",IF(OR(INDEX('Census Input Tab'!$O$33:$O$517,MATCH(ROW()-3,'Census Input Tab'!$Z$33:$Z$517,0))="NO",INDEX('Census Input Tab'!$O$33:$O$517,MATCH(ROW()-3,'Census Input Tab'!$Z$33:$Z$517,0))="BLANK"),IF(INDEX('Census Input Tab'!$O$33:$O$517,MATCH(ROW()-3,'Census Input Tab'!$Z$33:$Z$517,0))="NO","Missing Data","BLANK"),INDEX('Census Input Tab'!$E$33:$E$517,MATCH(ROW()-3,'Census Input Tab'!$Z$33:$Z$517,0))))</f>
        <v/>
      </c>
      <c r="F285" s="78" t="str">
        <f>IF(ROW()-3&gt;MAX('Census Input Tab'!$Z$33:$Z$517),"",IF(OR(INDEX('Census Input Tab'!$O$33:$O$517,MATCH(ROW()-3,'Census Input Tab'!$Z$33:$Z$517,0))="NO",INDEX('Census Input Tab'!$O$33:$O$517,MATCH(ROW()-3,'Census Input Tab'!$Z$33:$Z$517,0))="BLANK"),IF(INDEX('Census Input Tab'!$O$33:$O$517,MATCH(ROW()-3,'Census Input Tab'!$Z$33:$Z$517,0))="NO","Missing Data","BLANK"),IF(INDEX('Census Input Tab'!$H$33:$H$517,MATCH(ROW()-3,'Census Input Tab'!$Z$33:$Z$517,0))="EE",1,0)))</f>
        <v/>
      </c>
    </row>
    <row r="286" spans="1:6">
      <c r="A286" s="79" t="str">
        <f>IF(ROW()-3&gt;MAX('Census Input Tab'!$Z$33:$Z$517),"",IF(OR(INDEX('Census Input Tab'!$O$33:$O$517,MATCH(ROW()-3,'Census Input Tab'!$Z$33:$Z$517,0))="NO",INDEX('Census Input Tab'!$O$33:$O$517,MATCH(ROW()-3,'Census Input Tab'!$Z$33:$Z$517,0))="BLANK"),IF(INDEX('Census Input Tab'!$O$33:$O$517,MATCH(ROW()-3,'Census Input Tab'!$Z$33:$Z$517,0))="NO","Missing Data","BLANK"),INDEX('Census Input Tab'!$A$33:$A$517,MATCH(ROW()-3,'Census Input Tab'!$Z$33:$Z$517,0))))</f>
        <v/>
      </c>
      <c r="B286"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Tab'!$B$33:$B$517,MATCH(ROW()-3,'Census Input Tab'!$Z$33:$Z$517,0))))</f>
        <v/>
      </c>
      <c r="C286"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Tab'!$C$33:$C$517,MATCH(ROW()-3,'Census Input Tab'!$Z$33:$Z$517,0))))</f>
        <v/>
      </c>
      <c r="D286" s="76" t="str">
        <f>IF(ROW()-3&gt;MAX('Census Input Tab'!$Z$33:$Z$517),"",IF(OR(INDEX('Census Input Tab'!$O$33:$O$517,MATCH(ROW()-3,'Census Input Tab'!$Z$33:$Z$517,0))="NO",INDEX('Census Input Tab'!$O$33:$O$517,MATCH(ROW()-3,'Census Input Tab'!$Z$33:$Z$517,0))="BLANK"),IF(INDEX('Census Input Tab'!$O$33:$O$517,MATCH(ROW()-3,'Census Input Tab'!$Z$33:$Z$517,0))="NO","Missing Data","BLANK"),INDEX('Census Input Tab'!$D$33:$D$517,MATCH(ROW()-3,'Census Input Tab'!$Z$33:$Z$517,0))))</f>
        <v/>
      </c>
      <c r="E286" s="77" t="str">
        <f>IF(ROW()-3&gt;MAX('Census Input Tab'!$Z$33:$Z$517),"",IF(OR(INDEX('Census Input Tab'!$O$33:$O$517,MATCH(ROW()-3,'Census Input Tab'!$Z$33:$Z$517,0))="NO",INDEX('Census Input Tab'!$O$33:$O$517,MATCH(ROW()-3,'Census Input Tab'!$Z$33:$Z$517,0))="BLANK"),IF(INDEX('Census Input Tab'!$O$33:$O$517,MATCH(ROW()-3,'Census Input Tab'!$Z$33:$Z$517,0))="NO","Missing Data","BLANK"),INDEX('Census Input Tab'!$E$33:$E$517,MATCH(ROW()-3,'Census Input Tab'!$Z$33:$Z$517,0))))</f>
        <v/>
      </c>
      <c r="F286" s="78" t="str">
        <f>IF(ROW()-3&gt;MAX('Census Input Tab'!$Z$33:$Z$517),"",IF(OR(INDEX('Census Input Tab'!$O$33:$O$517,MATCH(ROW()-3,'Census Input Tab'!$Z$33:$Z$517,0))="NO",INDEX('Census Input Tab'!$O$33:$O$517,MATCH(ROW()-3,'Census Input Tab'!$Z$33:$Z$517,0))="BLANK"),IF(INDEX('Census Input Tab'!$O$33:$O$517,MATCH(ROW()-3,'Census Input Tab'!$Z$33:$Z$517,0))="NO","Missing Data","BLANK"),IF(INDEX('Census Input Tab'!$H$33:$H$517,MATCH(ROW()-3,'Census Input Tab'!$Z$33:$Z$517,0))="EE",1,0)))</f>
        <v/>
      </c>
    </row>
    <row r="287" spans="1:6">
      <c r="A287" s="79" t="str">
        <f>IF(ROW()-3&gt;MAX('Census Input Tab'!$Z$33:$Z$517),"",IF(OR(INDEX('Census Input Tab'!$O$33:$O$517,MATCH(ROW()-3,'Census Input Tab'!$Z$33:$Z$517,0))="NO",INDEX('Census Input Tab'!$O$33:$O$517,MATCH(ROW()-3,'Census Input Tab'!$Z$33:$Z$517,0))="BLANK"),IF(INDEX('Census Input Tab'!$O$33:$O$517,MATCH(ROW()-3,'Census Input Tab'!$Z$33:$Z$517,0))="NO","Missing Data","BLANK"),INDEX('Census Input Tab'!$A$33:$A$517,MATCH(ROW()-3,'Census Input Tab'!$Z$33:$Z$517,0))))</f>
        <v/>
      </c>
      <c r="B287"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Tab'!$B$33:$B$517,MATCH(ROW()-3,'Census Input Tab'!$Z$33:$Z$517,0))))</f>
        <v/>
      </c>
      <c r="C287"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Tab'!$C$33:$C$517,MATCH(ROW()-3,'Census Input Tab'!$Z$33:$Z$517,0))))</f>
        <v/>
      </c>
      <c r="D287" s="76" t="str">
        <f>IF(ROW()-3&gt;MAX('Census Input Tab'!$Z$33:$Z$517),"",IF(OR(INDEX('Census Input Tab'!$O$33:$O$517,MATCH(ROW()-3,'Census Input Tab'!$Z$33:$Z$517,0))="NO",INDEX('Census Input Tab'!$O$33:$O$517,MATCH(ROW()-3,'Census Input Tab'!$Z$33:$Z$517,0))="BLANK"),IF(INDEX('Census Input Tab'!$O$33:$O$517,MATCH(ROW()-3,'Census Input Tab'!$Z$33:$Z$517,0))="NO","Missing Data","BLANK"),INDEX('Census Input Tab'!$D$33:$D$517,MATCH(ROW()-3,'Census Input Tab'!$Z$33:$Z$517,0))))</f>
        <v/>
      </c>
      <c r="E287" s="77" t="str">
        <f>IF(ROW()-3&gt;MAX('Census Input Tab'!$Z$33:$Z$517),"",IF(OR(INDEX('Census Input Tab'!$O$33:$O$517,MATCH(ROW()-3,'Census Input Tab'!$Z$33:$Z$517,0))="NO",INDEX('Census Input Tab'!$O$33:$O$517,MATCH(ROW()-3,'Census Input Tab'!$Z$33:$Z$517,0))="BLANK"),IF(INDEX('Census Input Tab'!$O$33:$O$517,MATCH(ROW()-3,'Census Input Tab'!$Z$33:$Z$517,0))="NO","Missing Data","BLANK"),INDEX('Census Input Tab'!$E$33:$E$517,MATCH(ROW()-3,'Census Input Tab'!$Z$33:$Z$517,0))))</f>
        <v/>
      </c>
      <c r="F287" s="78" t="str">
        <f>IF(ROW()-3&gt;MAX('Census Input Tab'!$Z$33:$Z$517),"",IF(OR(INDEX('Census Input Tab'!$O$33:$O$517,MATCH(ROW()-3,'Census Input Tab'!$Z$33:$Z$517,0))="NO",INDEX('Census Input Tab'!$O$33:$O$517,MATCH(ROW()-3,'Census Input Tab'!$Z$33:$Z$517,0))="BLANK"),IF(INDEX('Census Input Tab'!$O$33:$O$517,MATCH(ROW()-3,'Census Input Tab'!$Z$33:$Z$517,0))="NO","Missing Data","BLANK"),IF(INDEX('Census Input Tab'!$H$33:$H$517,MATCH(ROW()-3,'Census Input Tab'!$Z$33:$Z$517,0))="EE",1,0)))</f>
        <v/>
      </c>
    </row>
    <row r="288" spans="1:6">
      <c r="A288" s="79" t="str">
        <f>IF(ROW()-3&gt;MAX('Census Input Tab'!$Z$33:$Z$517),"",IF(OR(INDEX('Census Input Tab'!$O$33:$O$517,MATCH(ROW()-3,'Census Input Tab'!$Z$33:$Z$517,0))="NO",INDEX('Census Input Tab'!$O$33:$O$517,MATCH(ROW()-3,'Census Input Tab'!$Z$33:$Z$517,0))="BLANK"),IF(INDEX('Census Input Tab'!$O$33:$O$517,MATCH(ROW()-3,'Census Input Tab'!$Z$33:$Z$517,0))="NO","Missing Data","BLANK"),INDEX('Census Input Tab'!$A$33:$A$517,MATCH(ROW()-3,'Census Input Tab'!$Z$33:$Z$517,0))))</f>
        <v/>
      </c>
      <c r="B288"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Tab'!$B$33:$B$517,MATCH(ROW()-3,'Census Input Tab'!$Z$33:$Z$517,0))))</f>
        <v/>
      </c>
      <c r="C288"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Tab'!$C$33:$C$517,MATCH(ROW()-3,'Census Input Tab'!$Z$33:$Z$517,0))))</f>
        <v/>
      </c>
      <c r="D288" s="76" t="str">
        <f>IF(ROW()-3&gt;MAX('Census Input Tab'!$Z$33:$Z$517),"",IF(OR(INDEX('Census Input Tab'!$O$33:$O$517,MATCH(ROW()-3,'Census Input Tab'!$Z$33:$Z$517,0))="NO",INDEX('Census Input Tab'!$O$33:$O$517,MATCH(ROW()-3,'Census Input Tab'!$Z$33:$Z$517,0))="BLANK"),IF(INDEX('Census Input Tab'!$O$33:$O$517,MATCH(ROW()-3,'Census Input Tab'!$Z$33:$Z$517,0))="NO","Missing Data","BLANK"),INDEX('Census Input Tab'!$D$33:$D$517,MATCH(ROW()-3,'Census Input Tab'!$Z$33:$Z$517,0))))</f>
        <v/>
      </c>
      <c r="E288" s="77" t="str">
        <f>IF(ROW()-3&gt;MAX('Census Input Tab'!$Z$33:$Z$517),"",IF(OR(INDEX('Census Input Tab'!$O$33:$O$517,MATCH(ROW()-3,'Census Input Tab'!$Z$33:$Z$517,0))="NO",INDEX('Census Input Tab'!$O$33:$O$517,MATCH(ROW()-3,'Census Input Tab'!$Z$33:$Z$517,0))="BLANK"),IF(INDEX('Census Input Tab'!$O$33:$O$517,MATCH(ROW()-3,'Census Input Tab'!$Z$33:$Z$517,0))="NO","Missing Data","BLANK"),INDEX('Census Input Tab'!$E$33:$E$517,MATCH(ROW()-3,'Census Input Tab'!$Z$33:$Z$517,0))))</f>
        <v/>
      </c>
      <c r="F288" s="78" t="str">
        <f>IF(ROW()-3&gt;MAX('Census Input Tab'!$Z$33:$Z$517),"",IF(OR(INDEX('Census Input Tab'!$O$33:$O$517,MATCH(ROW()-3,'Census Input Tab'!$Z$33:$Z$517,0))="NO",INDEX('Census Input Tab'!$O$33:$O$517,MATCH(ROW()-3,'Census Input Tab'!$Z$33:$Z$517,0))="BLANK"),IF(INDEX('Census Input Tab'!$O$33:$O$517,MATCH(ROW()-3,'Census Input Tab'!$Z$33:$Z$517,0))="NO","Missing Data","BLANK"),IF(INDEX('Census Input Tab'!$H$33:$H$517,MATCH(ROW()-3,'Census Input Tab'!$Z$33:$Z$517,0))="EE",1,0)))</f>
        <v/>
      </c>
    </row>
    <row r="289" spans="1:6">
      <c r="A289" s="79" t="str">
        <f>IF(ROW()-3&gt;MAX('Census Input Tab'!$Z$33:$Z$517),"",IF(OR(INDEX('Census Input Tab'!$O$33:$O$517,MATCH(ROW()-3,'Census Input Tab'!$Z$33:$Z$517,0))="NO",INDEX('Census Input Tab'!$O$33:$O$517,MATCH(ROW()-3,'Census Input Tab'!$Z$33:$Z$517,0))="BLANK"),IF(INDEX('Census Input Tab'!$O$33:$O$517,MATCH(ROW()-3,'Census Input Tab'!$Z$33:$Z$517,0))="NO","Missing Data","BLANK"),INDEX('Census Input Tab'!$A$33:$A$517,MATCH(ROW()-3,'Census Input Tab'!$Z$33:$Z$517,0))))</f>
        <v/>
      </c>
      <c r="B289"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Tab'!$B$33:$B$517,MATCH(ROW()-3,'Census Input Tab'!$Z$33:$Z$517,0))))</f>
        <v/>
      </c>
      <c r="C289"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Tab'!$C$33:$C$517,MATCH(ROW()-3,'Census Input Tab'!$Z$33:$Z$517,0))))</f>
        <v/>
      </c>
      <c r="D289" s="76" t="str">
        <f>IF(ROW()-3&gt;MAX('Census Input Tab'!$Z$33:$Z$517),"",IF(OR(INDEX('Census Input Tab'!$O$33:$O$517,MATCH(ROW()-3,'Census Input Tab'!$Z$33:$Z$517,0))="NO",INDEX('Census Input Tab'!$O$33:$O$517,MATCH(ROW()-3,'Census Input Tab'!$Z$33:$Z$517,0))="BLANK"),IF(INDEX('Census Input Tab'!$O$33:$O$517,MATCH(ROW()-3,'Census Input Tab'!$Z$33:$Z$517,0))="NO","Missing Data","BLANK"),INDEX('Census Input Tab'!$D$33:$D$517,MATCH(ROW()-3,'Census Input Tab'!$Z$33:$Z$517,0))))</f>
        <v/>
      </c>
      <c r="E289" s="77" t="str">
        <f>IF(ROW()-3&gt;MAX('Census Input Tab'!$Z$33:$Z$517),"",IF(OR(INDEX('Census Input Tab'!$O$33:$O$517,MATCH(ROW()-3,'Census Input Tab'!$Z$33:$Z$517,0))="NO",INDEX('Census Input Tab'!$O$33:$O$517,MATCH(ROW()-3,'Census Input Tab'!$Z$33:$Z$517,0))="BLANK"),IF(INDEX('Census Input Tab'!$O$33:$O$517,MATCH(ROW()-3,'Census Input Tab'!$Z$33:$Z$517,0))="NO","Missing Data","BLANK"),INDEX('Census Input Tab'!$E$33:$E$517,MATCH(ROW()-3,'Census Input Tab'!$Z$33:$Z$517,0))))</f>
        <v/>
      </c>
      <c r="F289" s="78" t="str">
        <f>IF(ROW()-3&gt;MAX('Census Input Tab'!$Z$33:$Z$517),"",IF(OR(INDEX('Census Input Tab'!$O$33:$O$517,MATCH(ROW()-3,'Census Input Tab'!$Z$33:$Z$517,0))="NO",INDEX('Census Input Tab'!$O$33:$O$517,MATCH(ROW()-3,'Census Input Tab'!$Z$33:$Z$517,0))="BLANK"),IF(INDEX('Census Input Tab'!$O$33:$O$517,MATCH(ROW()-3,'Census Input Tab'!$Z$33:$Z$517,0))="NO","Missing Data","BLANK"),IF(INDEX('Census Input Tab'!$H$33:$H$517,MATCH(ROW()-3,'Census Input Tab'!$Z$33:$Z$517,0))="EE",1,0)))</f>
        <v/>
      </c>
    </row>
    <row r="290" spans="1:6">
      <c r="A290" s="79" t="str">
        <f>IF(ROW()-3&gt;MAX('Census Input Tab'!$Z$33:$Z$517),"",IF(OR(INDEX('Census Input Tab'!$O$33:$O$517,MATCH(ROW()-3,'Census Input Tab'!$Z$33:$Z$517,0))="NO",INDEX('Census Input Tab'!$O$33:$O$517,MATCH(ROW()-3,'Census Input Tab'!$Z$33:$Z$517,0))="BLANK"),IF(INDEX('Census Input Tab'!$O$33:$O$517,MATCH(ROW()-3,'Census Input Tab'!$Z$33:$Z$517,0))="NO","Missing Data","BLANK"),INDEX('Census Input Tab'!$A$33:$A$517,MATCH(ROW()-3,'Census Input Tab'!$Z$33:$Z$517,0))))</f>
        <v/>
      </c>
      <c r="B290"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Tab'!$B$33:$B$517,MATCH(ROW()-3,'Census Input Tab'!$Z$33:$Z$517,0))))</f>
        <v/>
      </c>
      <c r="C290"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Tab'!$C$33:$C$517,MATCH(ROW()-3,'Census Input Tab'!$Z$33:$Z$517,0))))</f>
        <v/>
      </c>
      <c r="D290" s="76" t="str">
        <f>IF(ROW()-3&gt;MAX('Census Input Tab'!$Z$33:$Z$517),"",IF(OR(INDEX('Census Input Tab'!$O$33:$O$517,MATCH(ROW()-3,'Census Input Tab'!$Z$33:$Z$517,0))="NO",INDEX('Census Input Tab'!$O$33:$O$517,MATCH(ROW()-3,'Census Input Tab'!$Z$33:$Z$517,0))="BLANK"),IF(INDEX('Census Input Tab'!$O$33:$O$517,MATCH(ROW()-3,'Census Input Tab'!$Z$33:$Z$517,0))="NO","Missing Data","BLANK"),INDEX('Census Input Tab'!$D$33:$D$517,MATCH(ROW()-3,'Census Input Tab'!$Z$33:$Z$517,0))))</f>
        <v/>
      </c>
      <c r="E290" s="77" t="str">
        <f>IF(ROW()-3&gt;MAX('Census Input Tab'!$Z$33:$Z$517),"",IF(OR(INDEX('Census Input Tab'!$O$33:$O$517,MATCH(ROW()-3,'Census Input Tab'!$Z$33:$Z$517,0))="NO",INDEX('Census Input Tab'!$O$33:$O$517,MATCH(ROW()-3,'Census Input Tab'!$Z$33:$Z$517,0))="BLANK"),IF(INDEX('Census Input Tab'!$O$33:$O$517,MATCH(ROW()-3,'Census Input Tab'!$Z$33:$Z$517,0))="NO","Missing Data","BLANK"),INDEX('Census Input Tab'!$E$33:$E$517,MATCH(ROW()-3,'Census Input Tab'!$Z$33:$Z$517,0))))</f>
        <v/>
      </c>
      <c r="F290" s="78" t="str">
        <f>IF(ROW()-3&gt;MAX('Census Input Tab'!$Z$33:$Z$517),"",IF(OR(INDEX('Census Input Tab'!$O$33:$O$517,MATCH(ROW()-3,'Census Input Tab'!$Z$33:$Z$517,0))="NO",INDEX('Census Input Tab'!$O$33:$O$517,MATCH(ROW()-3,'Census Input Tab'!$Z$33:$Z$517,0))="BLANK"),IF(INDEX('Census Input Tab'!$O$33:$O$517,MATCH(ROW()-3,'Census Input Tab'!$Z$33:$Z$517,0))="NO","Missing Data","BLANK"),IF(INDEX('Census Input Tab'!$H$33:$H$517,MATCH(ROW()-3,'Census Input Tab'!$Z$33:$Z$517,0))="EE",1,0)))</f>
        <v/>
      </c>
    </row>
    <row r="291" spans="1:6">
      <c r="A291" s="79" t="str">
        <f>IF(ROW()-3&gt;MAX('Census Input Tab'!$Z$33:$Z$517),"",IF(OR(INDEX('Census Input Tab'!$O$33:$O$517,MATCH(ROW()-3,'Census Input Tab'!$Z$33:$Z$517,0))="NO",INDEX('Census Input Tab'!$O$33:$O$517,MATCH(ROW()-3,'Census Input Tab'!$Z$33:$Z$517,0))="BLANK"),IF(INDEX('Census Input Tab'!$O$33:$O$517,MATCH(ROW()-3,'Census Input Tab'!$Z$33:$Z$517,0))="NO","Missing Data","BLANK"),INDEX('Census Input Tab'!$A$33:$A$517,MATCH(ROW()-3,'Census Input Tab'!$Z$33:$Z$517,0))))</f>
        <v/>
      </c>
      <c r="B291"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Tab'!$B$33:$B$517,MATCH(ROW()-3,'Census Input Tab'!$Z$33:$Z$517,0))))</f>
        <v/>
      </c>
      <c r="C291"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Tab'!$C$33:$C$517,MATCH(ROW()-3,'Census Input Tab'!$Z$33:$Z$517,0))))</f>
        <v/>
      </c>
      <c r="D291" s="76" t="str">
        <f>IF(ROW()-3&gt;MAX('Census Input Tab'!$Z$33:$Z$517),"",IF(OR(INDEX('Census Input Tab'!$O$33:$O$517,MATCH(ROW()-3,'Census Input Tab'!$Z$33:$Z$517,0))="NO",INDEX('Census Input Tab'!$O$33:$O$517,MATCH(ROW()-3,'Census Input Tab'!$Z$33:$Z$517,0))="BLANK"),IF(INDEX('Census Input Tab'!$O$33:$O$517,MATCH(ROW()-3,'Census Input Tab'!$Z$33:$Z$517,0))="NO","Missing Data","BLANK"),INDEX('Census Input Tab'!$D$33:$D$517,MATCH(ROW()-3,'Census Input Tab'!$Z$33:$Z$517,0))))</f>
        <v/>
      </c>
      <c r="E291" s="77" t="str">
        <f>IF(ROW()-3&gt;MAX('Census Input Tab'!$Z$33:$Z$517),"",IF(OR(INDEX('Census Input Tab'!$O$33:$O$517,MATCH(ROW()-3,'Census Input Tab'!$Z$33:$Z$517,0))="NO",INDEX('Census Input Tab'!$O$33:$O$517,MATCH(ROW()-3,'Census Input Tab'!$Z$33:$Z$517,0))="BLANK"),IF(INDEX('Census Input Tab'!$O$33:$O$517,MATCH(ROW()-3,'Census Input Tab'!$Z$33:$Z$517,0))="NO","Missing Data","BLANK"),INDEX('Census Input Tab'!$E$33:$E$517,MATCH(ROW()-3,'Census Input Tab'!$Z$33:$Z$517,0))))</f>
        <v/>
      </c>
      <c r="F291" s="78" t="str">
        <f>IF(ROW()-3&gt;MAX('Census Input Tab'!$Z$33:$Z$517),"",IF(OR(INDEX('Census Input Tab'!$O$33:$O$517,MATCH(ROW()-3,'Census Input Tab'!$Z$33:$Z$517,0))="NO",INDEX('Census Input Tab'!$O$33:$O$517,MATCH(ROW()-3,'Census Input Tab'!$Z$33:$Z$517,0))="BLANK"),IF(INDEX('Census Input Tab'!$O$33:$O$517,MATCH(ROW()-3,'Census Input Tab'!$Z$33:$Z$517,0))="NO","Missing Data","BLANK"),IF(INDEX('Census Input Tab'!$H$33:$H$517,MATCH(ROW()-3,'Census Input Tab'!$Z$33:$Z$517,0))="EE",1,0)))</f>
        <v/>
      </c>
    </row>
    <row r="292" spans="1:6">
      <c r="A292" s="79" t="str">
        <f>IF(ROW()-3&gt;MAX('Census Input Tab'!$Z$33:$Z$517),"",IF(OR(INDEX('Census Input Tab'!$O$33:$O$517,MATCH(ROW()-3,'Census Input Tab'!$Z$33:$Z$517,0))="NO",INDEX('Census Input Tab'!$O$33:$O$517,MATCH(ROW()-3,'Census Input Tab'!$Z$33:$Z$517,0))="BLANK"),IF(INDEX('Census Input Tab'!$O$33:$O$517,MATCH(ROW()-3,'Census Input Tab'!$Z$33:$Z$517,0))="NO","Missing Data","BLANK"),INDEX('Census Input Tab'!$A$33:$A$517,MATCH(ROW()-3,'Census Input Tab'!$Z$33:$Z$517,0))))</f>
        <v/>
      </c>
      <c r="B292"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Tab'!$B$33:$B$517,MATCH(ROW()-3,'Census Input Tab'!$Z$33:$Z$517,0))))</f>
        <v/>
      </c>
      <c r="C292"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Tab'!$C$33:$C$517,MATCH(ROW()-3,'Census Input Tab'!$Z$33:$Z$517,0))))</f>
        <v/>
      </c>
      <c r="D292" s="76" t="str">
        <f>IF(ROW()-3&gt;MAX('Census Input Tab'!$Z$33:$Z$517),"",IF(OR(INDEX('Census Input Tab'!$O$33:$O$517,MATCH(ROW()-3,'Census Input Tab'!$Z$33:$Z$517,0))="NO",INDEX('Census Input Tab'!$O$33:$O$517,MATCH(ROW()-3,'Census Input Tab'!$Z$33:$Z$517,0))="BLANK"),IF(INDEX('Census Input Tab'!$O$33:$O$517,MATCH(ROW()-3,'Census Input Tab'!$Z$33:$Z$517,0))="NO","Missing Data","BLANK"),INDEX('Census Input Tab'!$D$33:$D$517,MATCH(ROW()-3,'Census Input Tab'!$Z$33:$Z$517,0))))</f>
        <v/>
      </c>
      <c r="E292" s="77" t="str">
        <f>IF(ROW()-3&gt;MAX('Census Input Tab'!$Z$33:$Z$517),"",IF(OR(INDEX('Census Input Tab'!$O$33:$O$517,MATCH(ROW()-3,'Census Input Tab'!$Z$33:$Z$517,0))="NO",INDEX('Census Input Tab'!$O$33:$O$517,MATCH(ROW()-3,'Census Input Tab'!$Z$33:$Z$517,0))="BLANK"),IF(INDEX('Census Input Tab'!$O$33:$O$517,MATCH(ROW()-3,'Census Input Tab'!$Z$33:$Z$517,0))="NO","Missing Data","BLANK"),INDEX('Census Input Tab'!$E$33:$E$517,MATCH(ROW()-3,'Census Input Tab'!$Z$33:$Z$517,0))))</f>
        <v/>
      </c>
      <c r="F292" s="78" t="str">
        <f>IF(ROW()-3&gt;MAX('Census Input Tab'!$Z$33:$Z$517),"",IF(OR(INDEX('Census Input Tab'!$O$33:$O$517,MATCH(ROW()-3,'Census Input Tab'!$Z$33:$Z$517,0))="NO",INDEX('Census Input Tab'!$O$33:$O$517,MATCH(ROW()-3,'Census Input Tab'!$Z$33:$Z$517,0))="BLANK"),IF(INDEX('Census Input Tab'!$O$33:$O$517,MATCH(ROW()-3,'Census Input Tab'!$Z$33:$Z$517,0))="NO","Missing Data","BLANK"),IF(INDEX('Census Input Tab'!$H$33:$H$517,MATCH(ROW()-3,'Census Input Tab'!$Z$33:$Z$517,0))="EE",1,0)))</f>
        <v/>
      </c>
    </row>
    <row r="293" spans="1:6">
      <c r="A293" s="79" t="str">
        <f>IF(ROW()-3&gt;MAX('Census Input Tab'!$Z$33:$Z$517),"",IF(OR(INDEX('Census Input Tab'!$O$33:$O$517,MATCH(ROW()-3,'Census Input Tab'!$Z$33:$Z$517,0))="NO",INDEX('Census Input Tab'!$O$33:$O$517,MATCH(ROW()-3,'Census Input Tab'!$Z$33:$Z$517,0))="BLANK"),IF(INDEX('Census Input Tab'!$O$33:$O$517,MATCH(ROW()-3,'Census Input Tab'!$Z$33:$Z$517,0))="NO","Missing Data","BLANK"),INDEX('Census Input Tab'!$A$33:$A$517,MATCH(ROW()-3,'Census Input Tab'!$Z$33:$Z$517,0))))</f>
        <v/>
      </c>
      <c r="B293"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Tab'!$B$33:$B$517,MATCH(ROW()-3,'Census Input Tab'!$Z$33:$Z$517,0))))</f>
        <v/>
      </c>
      <c r="C293"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Tab'!$C$33:$C$517,MATCH(ROW()-3,'Census Input Tab'!$Z$33:$Z$517,0))))</f>
        <v/>
      </c>
      <c r="D293" s="76" t="str">
        <f>IF(ROW()-3&gt;MAX('Census Input Tab'!$Z$33:$Z$517),"",IF(OR(INDEX('Census Input Tab'!$O$33:$O$517,MATCH(ROW()-3,'Census Input Tab'!$Z$33:$Z$517,0))="NO",INDEX('Census Input Tab'!$O$33:$O$517,MATCH(ROW()-3,'Census Input Tab'!$Z$33:$Z$517,0))="BLANK"),IF(INDEX('Census Input Tab'!$O$33:$O$517,MATCH(ROW()-3,'Census Input Tab'!$Z$33:$Z$517,0))="NO","Missing Data","BLANK"),INDEX('Census Input Tab'!$D$33:$D$517,MATCH(ROW()-3,'Census Input Tab'!$Z$33:$Z$517,0))))</f>
        <v/>
      </c>
      <c r="E293" s="77" t="str">
        <f>IF(ROW()-3&gt;MAX('Census Input Tab'!$Z$33:$Z$517),"",IF(OR(INDEX('Census Input Tab'!$O$33:$O$517,MATCH(ROW()-3,'Census Input Tab'!$Z$33:$Z$517,0))="NO",INDEX('Census Input Tab'!$O$33:$O$517,MATCH(ROW()-3,'Census Input Tab'!$Z$33:$Z$517,0))="BLANK"),IF(INDEX('Census Input Tab'!$O$33:$O$517,MATCH(ROW()-3,'Census Input Tab'!$Z$33:$Z$517,0))="NO","Missing Data","BLANK"),INDEX('Census Input Tab'!$E$33:$E$517,MATCH(ROW()-3,'Census Input Tab'!$Z$33:$Z$517,0))))</f>
        <v/>
      </c>
      <c r="F293" s="78" t="str">
        <f>IF(ROW()-3&gt;MAX('Census Input Tab'!$Z$33:$Z$517),"",IF(OR(INDEX('Census Input Tab'!$O$33:$O$517,MATCH(ROW()-3,'Census Input Tab'!$Z$33:$Z$517,0))="NO",INDEX('Census Input Tab'!$O$33:$O$517,MATCH(ROW()-3,'Census Input Tab'!$Z$33:$Z$517,0))="BLANK"),IF(INDEX('Census Input Tab'!$O$33:$O$517,MATCH(ROW()-3,'Census Input Tab'!$Z$33:$Z$517,0))="NO","Missing Data","BLANK"),IF(INDEX('Census Input Tab'!$H$33:$H$517,MATCH(ROW()-3,'Census Input Tab'!$Z$33:$Z$517,0))="EE",1,0)))</f>
        <v/>
      </c>
    </row>
    <row r="294" spans="1:6">
      <c r="A294" s="79" t="str">
        <f>IF(ROW()-3&gt;MAX('Census Input Tab'!$Z$33:$Z$517),"",IF(OR(INDEX('Census Input Tab'!$O$33:$O$517,MATCH(ROW()-3,'Census Input Tab'!$Z$33:$Z$517,0))="NO",INDEX('Census Input Tab'!$O$33:$O$517,MATCH(ROW()-3,'Census Input Tab'!$Z$33:$Z$517,0))="BLANK"),IF(INDEX('Census Input Tab'!$O$33:$O$517,MATCH(ROW()-3,'Census Input Tab'!$Z$33:$Z$517,0))="NO","Missing Data","BLANK"),INDEX('Census Input Tab'!$A$33:$A$517,MATCH(ROW()-3,'Census Input Tab'!$Z$33:$Z$517,0))))</f>
        <v/>
      </c>
      <c r="B294"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Tab'!$B$33:$B$517,MATCH(ROW()-3,'Census Input Tab'!$Z$33:$Z$517,0))))</f>
        <v/>
      </c>
      <c r="C294"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Tab'!$C$33:$C$517,MATCH(ROW()-3,'Census Input Tab'!$Z$33:$Z$517,0))))</f>
        <v/>
      </c>
      <c r="D294" s="76" t="str">
        <f>IF(ROW()-3&gt;MAX('Census Input Tab'!$Z$33:$Z$517),"",IF(OR(INDEX('Census Input Tab'!$O$33:$O$517,MATCH(ROW()-3,'Census Input Tab'!$Z$33:$Z$517,0))="NO",INDEX('Census Input Tab'!$O$33:$O$517,MATCH(ROW()-3,'Census Input Tab'!$Z$33:$Z$517,0))="BLANK"),IF(INDEX('Census Input Tab'!$O$33:$O$517,MATCH(ROW()-3,'Census Input Tab'!$Z$33:$Z$517,0))="NO","Missing Data","BLANK"),INDEX('Census Input Tab'!$D$33:$D$517,MATCH(ROW()-3,'Census Input Tab'!$Z$33:$Z$517,0))))</f>
        <v/>
      </c>
      <c r="E294" s="77" t="str">
        <f>IF(ROW()-3&gt;MAX('Census Input Tab'!$Z$33:$Z$517),"",IF(OR(INDEX('Census Input Tab'!$O$33:$O$517,MATCH(ROW()-3,'Census Input Tab'!$Z$33:$Z$517,0))="NO",INDEX('Census Input Tab'!$O$33:$O$517,MATCH(ROW()-3,'Census Input Tab'!$Z$33:$Z$517,0))="BLANK"),IF(INDEX('Census Input Tab'!$O$33:$O$517,MATCH(ROW()-3,'Census Input Tab'!$Z$33:$Z$517,0))="NO","Missing Data","BLANK"),INDEX('Census Input Tab'!$E$33:$E$517,MATCH(ROW()-3,'Census Input Tab'!$Z$33:$Z$517,0))))</f>
        <v/>
      </c>
      <c r="F294" s="78" t="str">
        <f>IF(ROW()-3&gt;MAX('Census Input Tab'!$Z$33:$Z$517),"",IF(OR(INDEX('Census Input Tab'!$O$33:$O$517,MATCH(ROW()-3,'Census Input Tab'!$Z$33:$Z$517,0))="NO",INDEX('Census Input Tab'!$O$33:$O$517,MATCH(ROW()-3,'Census Input Tab'!$Z$33:$Z$517,0))="BLANK"),IF(INDEX('Census Input Tab'!$O$33:$O$517,MATCH(ROW()-3,'Census Input Tab'!$Z$33:$Z$517,0))="NO","Missing Data","BLANK"),IF(INDEX('Census Input Tab'!$H$33:$H$517,MATCH(ROW()-3,'Census Input Tab'!$Z$33:$Z$517,0))="EE",1,0)))</f>
        <v/>
      </c>
    </row>
    <row r="295" spans="1:6">
      <c r="A295" s="79" t="str">
        <f>IF(ROW()-3&gt;MAX('Census Input Tab'!$Z$33:$Z$517),"",IF(OR(INDEX('Census Input Tab'!$O$33:$O$517,MATCH(ROW()-3,'Census Input Tab'!$Z$33:$Z$517,0))="NO",INDEX('Census Input Tab'!$O$33:$O$517,MATCH(ROW()-3,'Census Input Tab'!$Z$33:$Z$517,0))="BLANK"),IF(INDEX('Census Input Tab'!$O$33:$O$517,MATCH(ROW()-3,'Census Input Tab'!$Z$33:$Z$517,0))="NO","Missing Data","BLANK"),INDEX('Census Input Tab'!$A$33:$A$517,MATCH(ROW()-3,'Census Input Tab'!$Z$33:$Z$517,0))))</f>
        <v/>
      </c>
      <c r="B295"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Tab'!$B$33:$B$517,MATCH(ROW()-3,'Census Input Tab'!$Z$33:$Z$517,0))))</f>
        <v/>
      </c>
      <c r="C295"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Tab'!$C$33:$C$517,MATCH(ROW()-3,'Census Input Tab'!$Z$33:$Z$517,0))))</f>
        <v/>
      </c>
      <c r="D295" s="76" t="str">
        <f>IF(ROW()-3&gt;MAX('Census Input Tab'!$Z$33:$Z$517),"",IF(OR(INDEX('Census Input Tab'!$O$33:$O$517,MATCH(ROW()-3,'Census Input Tab'!$Z$33:$Z$517,0))="NO",INDEX('Census Input Tab'!$O$33:$O$517,MATCH(ROW()-3,'Census Input Tab'!$Z$33:$Z$517,0))="BLANK"),IF(INDEX('Census Input Tab'!$O$33:$O$517,MATCH(ROW()-3,'Census Input Tab'!$Z$33:$Z$517,0))="NO","Missing Data","BLANK"),INDEX('Census Input Tab'!$D$33:$D$517,MATCH(ROW()-3,'Census Input Tab'!$Z$33:$Z$517,0))))</f>
        <v/>
      </c>
      <c r="E295" s="77" t="str">
        <f>IF(ROW()-3&gt;MAX('Census Input Tab'!$Z$33:$Z$517),"",IF(OR(INDEX('Census Input Tab'!$O$33:$O$517,MATCH(ROW()-3,'Census Input Tab'!$Z$33:$Z$517,0))="NO",INDEX('Census Input Tab'!$O$33:$O$517,MATCH(ROW()-3,'Census Input Tab'!$Z$33:$Z$517,0))="BLANK"),IF(INDEX('Census Input Tab'!$O$33:$O$517,MATCH(ROW()-3,'Census Input Tab'!$Z$33:$Z$517,0))="NO","Missing Data","BLANK"),INDEX('Census Input Tab'!$E$33:$E$517,MATCH(ROW()-3,'Census Input Tab'!$Z$33:$Z$517,0))))</f>
        <v/>
      </c>
      <c r="F295" s="78" t="str">
        <f>IF(ROW()-3&gt;MAX('Census Input Tab'!$Z$33:$Z$517),"",IF(OR(INDEX('Census Input Tab'!$O$33:$O$517,MATCH(ROW()-3,'Census Input Tab'!$Z$33:$Z$517,0))="NO",INDEX('Census Input Tab'!$O$33:$O$517,MATCH(ROW()-3,'Census Input Tab'!$Z$33:$Z$517,0))="BLANK"),IF(INDEX('Census Input Tab'!$O$33:$O$517,MATCH(ROW()-3,'Census Input Tab'!$Z$33:$Z$517,0))="NO","Missing Data","BLANK"),IF(INDEX('Census Input Tab'!$H$33:$H$517,MATCH(ROW()-3,'Census Input Tab'!$Z$33:$Z$517,0))="EE",1,0)))</f>
        <v/>
      </c>
    </row>
    <row r="296" spans="1:6">
      <c r="A296" s="79" t="str">
        <f>IF(ROW()-3&gt;MAX('Census Input Tab'!$Z$33:$Z$517),"",IF(OR(INDEX('Census Input Tab'!$O$33:$O$517,MATCH(ROW()-3,'Census Input Tab'!$Z$33:$Z$517,0))="NO",INDEX('Census Input Tab'!$O$33:$O$517,MATCH(ROW()-3,'Census Input Tab'!$Z$33:$Z$517,0))="BLANK"),IF(INDEX('Census Input Tab'!$O$33:$O$517,MATCH(ROW()-3,'Census Input Tab'!$Z$33:$Z$517,0))="NO","Missing Data","BLANK"),INDEX('Census Input Tab'!$A$33:$A$517,MATCH(ROW()-3,'Census Input Tab'!$Z$33:$Z$517,0))))</f>
        <v/>
      </c>
      <c r="B296"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Tab'!$B$33:$B$517,MATCH(ROW()-3,'Census Input Tab'!$Z$33:$Z$517,0))))</f>
        <v/>
      </c>
      <c r="C296"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Tab'!$C$33:$C$517,MATCH(ROW()-3,'Census Input Tab'!$Z$33:$Z$517,0))))</f>
        <v/>
      </c>
      <c r="D296" s="76" t="str">
        <f>IF(ROW()-3&gt;MAX('Census Input Tab'!$Z$33:$Z$517),"",IF(OR(INDEX('Census Input Tab'!$O$33:$O$517,MATCH(ROW()-3,'Census Input Tab'!$Z$33:$Z$517,0))="NO",INDEX('Census Input Tab'!$O$33:$O$517,MATCH(ROW()-3,'Census Input Tab'!$Z$33:$Z$517,0))="BLANK"),IF(INDEX('Census Input Tab'!$O$33:$O$517,MATCH(ROW()-3,'Census Input Tab'!$Z$33:$Z$517,0))="NO","Missing Data","BLANK"),INDEX('Census Input Tab'!$D$33:$D$517,MATCH(ROW()-3,'Census Input Tab'!$Z$33:$Z$517,0))))</f>
        <v/>
      </c>
      <c r="E296" s="77" t="str">
        <f>IF(ROW()-3&gt;MAX('Census Input Tab'!$Z$33:$Z$517),"",IF(OR(INDEX('Census Input Tab'!$O$33:$O$517,MATCH(ROW()-3,'Census Input Tab'!$Z$33:$Z$517,0))="NO",INDEX('Census Input Tab'!$O$33:$O$517,MATCH(ROW()-3,'Census Input Tab'!$Z$33:$Z$517,0))="BLANK"),IF(INDEX('Census Input Tab'!$O$33:$O$517,MATCH(ROW()-3,'Census Input Tab'!$Z$33:$Z$517,0))="NO","Missing Data","BLANK"),INDEX('Census Input Tab'!$E$33:$E$517,MATCH(ROW()-3,'Census Input Tab'!$Z$33:$Z$517,0))))</f>
        <v/>
      </c>
      <c r="F296" s="78" t="str">
        <f>IF(ROW()-3&gt;MAX('Census Input Tab'!$Z$33:$Z$517),"",IF(OR(INDEX('Census Input Tab'!$O$33:$O$517,MATCH(ROW()-3,'Census Input Tab'!$Z$33:$Z$517,0))="NO",INDEX('Census Input Tab'!$O$33:$O$517,MATCH(ROW()-3,'Census Input Tab'!$Z$33:$Z$517,0))="BLANK"),IF(INDEX('Census Input Tab'!$O$33:$O$517,MATCH(ROW()-3,'Census Input Tab'!$Z$33:$Z$517,0))="NO","Missing Data","BLANK"),IF(INDEX('Census Input Tab'!$H$33:$H$517,MATCH(ROW()-3,'Census Input Tab'!$Z$33:$Z$517,0))="EE",1,0)))</f>
        <v/>
      </c>
    </row>
    <row r="297" spans="1:6">
      <c r="A297" s="79" t="str">
        <f>IF(ROW()-3&gt;MAX('Census Input Tab'!$Z$33:$Z$517),"",IF(OR(INDEX('Census Input Tab'!$O$33:$O$517,MATCH(ROW()-3,'Census Input Tab'!$Z$33:$Z$517,0))="NO",INDEX('Census Input Tab'!$O$33:$O$517,MATCH(ROW()-3,'Census Input Tab'!$Z$33:$Z$517,0))="BLANK"),IF(INDEX('Census Input Tab'!$O$33:$O$517,MATCH(ROW()-3,'Census Input Tab'!$Z$33:$Z$517,0))="NO","Missing Data","BLANK"),INDEX('Census Input Tab'!$A$33:$A$517,MATCH(ROW()-3,'Census Input Tab'!$Z$33:$Z$517,0))))</f>
        <v/>
      </c>
      <c r="B297"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Tab'!$B$33:$B$517,MATCH(ROW()-3,'Census Input Tab'!$Z$33:$Z$517,0))))</f>
        <v/>
      </c>
      <c r="C297"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Tab'!$C$33:$C$517,MATCH(ROW()-3,'Census Input Tab'!$Z$33:$Z$517,0))))</f>
        <v/>
      </c>
      <c r="D297" s="76" t="str">
        <f>IF(ROW()-3&gt;MAX('Census Input Tab'!$Z$33:$Z$517),"",IF(OR(INDEX('Census Input Tab'!$O$33:$O$517,MATCH(ROW()-3,'Census Input Tab'!$Z$33:$Z$517,0))="NO",INDEX('Census Input Tab'!$O$33:$O$517,MATCH(ROW()-3,'Census Input Tab'!$Z$33:$Z$517,0))="BLANK"),IF(INDEX('Census Input Tab'!$O$33:$O$517,MATCH(ROW()-3,'Census Input Tab'!$Z$33:$Z$517,0))="NO","Missing Data","BLANK"),INDEX('Census Input Tab'!$D$33:$D$517,MATCH(ROW()-3,'Census Input Tab'!$Z$33:$Z$517,0))))</f>
        <v/>
      </c>
      <c r="E297" s="77" t="str">
        <f>IF(ROW()-3&gt;MAX('Census Input Tab'!$Z$33:$Z$517),"",IF(OR(INDEX('Census Input Tab'!$O$33:$O$517,MATCH(ROW()-3,'Census Input Tab'!$Z$33:$Z$517,0))="NO",INDEX('Census Input Tab'!$O$33:$O$517,MATCH(ROW()-3,'Census Input Tab'!$Z$33:$Z$517,0))="BLANK"),IF(INDEX('Census Input Tab'!$O$33:$O$517,MATCH(ROW()-3,'Census Input Tab'!$Z$33:$Z$517,0))="NO","Missing Data","BLANK"),INDEX('Census Input Tab'!$E$33:$E$517,MATCH(ROW()-3,'Census Input Tab'!$Z$33:$Z$517,0))))</f>
        <v/>
      </c>
      <c r="F297" s="78" t="str">
        <f>IF(ROW()-3&gt;MAX('Census Input Tab'!$Z$33:$Z$517),"",IF(OR(INDEX('Census Input Tab'!$O$33:$O$517,MATCH(ROW()-3,'Census Input Tab'!$Z$33:$Z$517,0))="NO",INDEX('Census Input Tab'!$O$33:$O$517,MATCH(ROW()-3,'Census Input Tab'!$Z$33:$Z$517,0))="BLANK"),IF(INDEX('Census Input Tab'!$O$33:$O$517,MATCH(ROW()-3,'Census Input Tab'!$Z$33:$Z$517,0))="NO","Missing Data","BLANK"),IF(INDEX('Census Input Tab'!$H$33:$H$517,MATCH(ROW()-3,'Census Input Tab'!$Z$33:$Z$517,0))="EE",1,0)))</f>
        <v/>
      </c>
    </row>
    <row r="298" spans="1:6">
      <c r="A298" s="79" t="str">
        <f>IF(ROW()-3&gt;MAX('Census Input Tab'!$Z$33:$Z$517),"",IF(OR(INDEX('Census Input Tab'!$O$33:$O$517,MATCH(ROW()-3,'Census Input Tab'!$Z$33:$Z$517,0))="NO",INDEX('Census Input Tab'!$O$33:$O$517,MATCH(ROW()-3,'Census Input Tab'!$Z$33:$Z$517,0))="BLANK"),IF(INDEX('Census Input Tab'!$O$33:$O$517,MATCH(ROW()-3,'Census Input Tab'!$Z$33:$Z$517,0))="NO","Missing Data","BLANK"),INDEX('Census Input Tab'!$A$33:$A$517,MATCH(ROW()-3,'Census Input Tab'!$Z$33:$Z$517,0))))</f>
        <v/>
      </c>
      <c r="B298"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Tab'!$B$33:$B$517,MATCH(ROW()-3,'Census Input Tab'!$Z$33:$Z$517,0))))</f>
        <v/>
      </c>
      <c r="C298"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Tab'!$C$33:$C$517,MATCH(ROW()-3,'Census Input Tab'!$Z$33:$Z$517,0))))</f>
        <v/>
      </c>
      <c r="D298" s="76" t="str">
        <f>IF(ROW()-3&gt;MAX('Census Input Tab'!$Z$33:$Z$517),"",IF(OR(INDEX('Census Input Tab'!$O$33:$O$517,MATCH(ROW()-3,'Census Input Tab'!$Z$33:$Z$517,0))="NO",INDEX('Census Input Tab'!$O$33:$O$517,MATCH(ROW()-3,'Census Input Tab'!$Z$33:$Z$517,0))="BLANK"),IF(INDEX('Census Input Tab'!$O$33:$O$517,MATCH(ROW()-3,'Census Input Tab'!$Z$33:$Z$517,0))="NO","Missing Data","BLANK"),INDEX('Census Input Tab'!$D$33:$D$517,MATCH(ROW()-3,'Census Input Tab'!$Z$33:$Z$517,0))))</f>
        <v/>
      </c>
      <c r="E298" s="77" t="str">
        <f>IF(ROW()-3&gt;MAX('Census Input Tab'!$Z$33:$Z$517),"",IF(OR(INDEX('Census Input Tab'!$O$33:$O$517,MATCH(ROW()-3,'Census Input Tab'!$Z$33:$Z$517,0))="NO",INDEX('Census Input Tab'!$O$33:$O$517,MATCH(ROW()-3,'Census Input Tab'!$Z$33:$Z$517,0))="BLANK"),IF(INDEX('Census Input Tab'!$O$33:$O$517,MATCH(ROW()-3,'Census Input Tab'!$Z$33:$Z$517,0))="NO","Missing Data","BLANK"),INDEX('Census Input Tab'!$E$33:$E$517,MATCH(ROW()-3,'Census Input Tab'!$Z$33:$Z$517,0))))</f>
        <v/>
      </c>
      <c r="F298" s="78" t="str">
        <f>IF(ROW()-3&gt;MAX('Census Input Tab'!$Z$33:$Z$517),"",IF(OR(INDEX('Census Input Tab'!$O$33:$O$517,MATCH(ROW()-3,'Census Input Tab'!$Z$33:$Z$517,0))="NO",INDEX('Census Input Tab'!$O$33:$O$517,MATCH(ROW()-3,'Census Input Tab'!$Z$33:$Z$517,0))="BLANK"),IF(INDEX('Census Input Tab'!$O$33:$O$517,MATCH(ROW()-3,'Census Input Tab'!$Z$33:$Z$517,0))="NO","Missing Data","BLANK"),IF(INDEX('Census Input Tab'!$H$33:$H$517,MATCH(ROW()-3,'Census Input Tab'!$Z$33:$Z$517,0))="EE",1,0)))</f>
        <v/>
      </c>
    </row>
    <row r="299" spans="1:6">
      <c r="A299" s="79" t="str">
        <f>IF(ROW()-3&gt;MAX('Census Input Tab'!$Z$33:$Z$517),"",IF(OR(INDEX('Census Input Tab'!$O$33:$O$517,MATCH(ROW()-3,'Census Input Tab'!$Z$33:$Z$517,0))="NO",INDEX('Census Input Tab'!$O$33:$O$517,MATCH(ROW()-3,'Census Input Tab'!$Z$33:$Z$517,0))="BLANK"),IF(INDEX('Census Input Tab'!$O$33:$O$517,MATCH(ROW()-3,'Census Input Tab'!$Z$33:$Z$517,0))="NO","Missing Data","BLANK"),INDEX('Census Input Tab'!$A$33:$A$517,MATCH(ROW()-3,'Census Input Tab'!$Z$33:$Z$517,0))))</f>
        <v/>
      </c>
      <c r="B299"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Tab'!$B$33:$B$517,MATCH(ROW()-3,'Census Input Tab'!$Z$33:$Z$517,0))))</f>
        <v/>
      </c>
      <c r="C299"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Tab'!$C$33:$C$517,MATCH(ROW()-3,'Census Input Tab'!$Z$33:$Z$517,0))))</f>
        <v/>
      </c>
      <c r="D299" s="76" t="str">
        <f>IF(ROW()-3&gt;MAX('Census Input Tab'!$Z$33:$Z$517),"",IF(OR(INDEX('Census Input Tab'!$O$33:$O$517,MATCH(ROW()-3,'Census Input Tab'!$Z$33:$Z$517,0))="NO",INDEX('Census Input Tab'!$O$33:$O$517,MATCH(ROW()-3,'Census Input Tab'!$Z$33:$Z$517,0))="BLANK"),IF(INDEX('Census Input Tab'!$O$33:$O$517,MATCH(ROW()-3,'Census Input Tab'!$Z$33:$Z$517,0))="NO","Missing Data","BLANK"),INDEX('Census Input Tab'!$D$33:$D$517,MATCH(ROW()-3,'Census Input Tab'!$Z$33:$Z$517,0))))</f>
        <v/>
      </c>
      <c r="E299" s="77" t="str">
        <f>IF(ROW()-3&gt;MAX('Census Input Tab'!$Z$33:$Z$517),"",IF(OR(INDEX('Census Input Tab'!$O$33:$O$517,MATCH(ROW()-3,'Census Input Tab'!$Z$33:$Z$517,0))="NO",INDEX('Census Input Tab'!$O$33:$O$517,MATCH(ROW()-3,'Census Input Tab'!$Z$33:$Z$517,0))="BLANK"),IF(INDEX('Census Input Tab'!$O$33:$O$517,MATCH(ROW()-3,'Census Input Tab'!$Z$33:$Z$517,0))="NO","Missing Data","BLANK"),INDEX('Census Input Tab'!$E$33:$E$517,MATCH(ROW()-3,'Census Input Tab'!$Z$33:$Z$517,0))))</f>
        <v/>
      </c>
      <c r="F299" s="78" t="str">
        <f>IF(ROW()-3&gt;MAX('Census Input Tab'!$Z$33:$Z$517),"",IF(OR(INDEX('Census Input Tab'!$O$33:$O$517,MATCH(ROW()-3,'Census Input Tab'!$Z$33:$Z$517,0))="NO",INDEX('Census Input Tab'!$O$33:$O$517,MATCH(ROW()-3,'Census Input Tab'!$Z$33:$Z$517,0))="BLANK"),IF(INDEX('Census Input Tab'!$O$33:$O$517,MATCH(ROW()-3,'Census Input Tab'!$Z$33:$Z$517,0))="NO","Missing Data","BLANK"),IF(INDEX('Census Input Tab'!$H$33:$H$517,MATCH(ROW()-3,'Census Input Tab'!$Z$33:$Z$517,0))="EE",1,0)))</f>
        <v/>
      </c>
    </row>
    <row r="300" spans="1:6">
      <c r="A300" s="79" t="str">
        <f>IF(ROW()-3&gt;MAX('Census Input Tab'!$Z$33:$Z$517),"",IF(OR(INDEX('Census Input Tab'!$O$33:$O$517,MATCH(ROW()-3,'Census Input Tab'!$Z$33:$Z$517,0))="NO",INDEX('Census Input Tab'!$O$33:$O$517,MATCH(ROW()-3,'Census Input Tab'!$Z$33:$Z$517,0))="BLANK"),IF(INDEX('Census Input Tab'!$O$33:$O$517,MATCH(ROW()-3,'Census Input Tab'!$Z$33:$Z$517,0))="NO","Missing Data","BLANK"),INDEX('Census Input Tab'!$A$33:$A$517,MATCH(ROW()-3,'Census Input Tab'!$Z$33:$Z$517,0))))</f>
        <v/>
      </c>
      <c r="B300"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Tab'!$B$33:$B$517,MATCH(ROW()-3,'Census Input Tab'!$Z$33:$Z$517,0))))</f>
        <v/>
      </c>
      <c r="C300"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Tab'!$C$33:$C$517,MATCH(ROW()-3,'Census Input Tab'!$Z$33:$Z$517,0))))</f>
        <v/>
      </c>
      <c r="D300" s="76" t="str">
        <f>IF(ROW()-3&gt;MAX('Census Input Tab'!$Z$33:$Z$517),"",IF(OR(INDEX('Census Input Tab'!$O$33:$O$517,MATCH(ROW()-3,'Census Input Tab'!$Z$33:$Z$517,0))="NO",INDEX('Census Input Tab'!$O$33:$O$517,MATCH(ROW()-3,'Census Input Tab'!$Z$33:$Z$517,0))="BLANK"),IF(INDEX('Census Input Tab'!$O$33:$O$517,MATCH(ROW()-3,'Census Input Tab'!$Z$33:$Z$517,0))="NO","Missing Data","BLANK"),INDEX('Census Input Tab'!$D$33:$D$517,MATCH(ROW()-3,'Census Input Tab'!$Z$33:$Z$517,0))))</f>
        <v/>
      </c>
      <c r="E300" s="77" t="str">
        <f>IF(ROW()-3&gt;MAX('Census Input Tab'!$Z$33:$Z$517),"",IF(OR(INDEX('Census Input Tab'!$O$33:$O$517,MATCH(ROW()-3,'Census Input Tab'!$Z$33:$Z$517,0))="NO",INDEX('Census Input Tab'!$O$33:$O$517,MATCH(ROW()-3,'Census Input Tab'!$Z$33:$Z$517,0))="BLANK"),IF(INDEX('Census Input Tab'!$O$33:$O$517,MATCH(ROW()-3,'Census Input Tab'!$Z$33:$Z$517,0))="NO","Missing Data","BLANK"),INDEX('Census Input Tab'!$E$33:$E$517,MATCH(ROW()-3,'Census Input Tab'!$Z$33:$Z$517,0))))</f>
        <v/>
      </c>
      <c r="F300" s="78" t="str">
        <f>IF(ROW()-3&gt;MAX('Census Input Tab'!$Z$33:$Z$517),"",IF(OR(INDEX('Census Input Tab'!$O$33:$O$517,MATCH(ROW()-3,'Census Input Tab'!$Z$33:$Z$517,0))="NO",INDEX('Census Input Tab'!$O$33:$O$517,MATCH(ROW()-3,'Census Input Tab'!$Z$33:$Z$517,0))="BLANK"),IF(INDEX('Census Input Tab'!$O$33:$O$517,MATCH(ROW()-3,'Census Input Tab'!$Z$33:$Z$517,0))="NO","Missing Data","BLANK"),IF(INDEX('Census Input Tab'!$H$33:$H$517,MATCH(ROW()-3,'Census Input Tab'!$Z$33:$Z$517,0))="EE",1,0)))</f>
        <v/>
      </c>
    </row>
    <row r="301" spans="1:6">
      <c r="A301" s="79" t="str">
        <f>IF(ROW()-3&gt;MAX('Census Input Tab'!$Z$33:$Z$517),"",IF(OR(INDEX('Census Input Tab'!$O$33:$O$517,MATCH(ROW()-3,'Census Input Tab'!$Z$33:$Z$517,0))="NO",INDEX('Census Input Tab'!$O$33:$O$517,MATCH(ROW()-3,'Census Input Tab'!$Z$33:$Z$517,0))="BLANK"),IF(INDEX('Census Input Tab'!$O$33:$O$517,MATCH(ROW()-3,'Census Input Tab'!$Z$33:$Z$517,0))="NO","Missing Data","BLANK"),INDEX('Census Input Tab'!$A$33:$A$517,MATCH(ROW()-3,'Census Input Tab'!$Z$33:$Z$517,0))))</f>
        <v/>
      </c>
      <c r="B301"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Tab'!$B$33:$B$517,MATCH(ROW()-3,'Census Input Tab'!$Z$33:$Z$517,0))))</f>
        <v/>
      </c>
      <c r="C301"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Tab'!$C$33:$C$517,MATCH(ROW()-3,'Census Input Tab'!$Z$33:$Z$517,0))))</f>
        <v/>
      </c>
      <c r="D301" s="76" t="str">
        <f>IF(ROW()-3&gt;MAX('Census Input Tab'!$Z$33:$Z$517),"",IF(OR(INDEX('Census Input Tab'!$O$33:$O$517,MATCH(ROW()-3,'Census Input Tab'!$Z$33:$Z$517,0))="NO",INDEX('Census Input Tab'!$O$33:$O$517,MATCH(ROW()-3,'Census Input Tab'!$Z$33:$Z$517,0))="BLANK"),IF(INDEX('Census Input Tab'!$O$33:$O$517,MATCH(ROW()-3,'Census Input Tab'!$Z$33:$Z$517,0))="NO","Missing Data","BLANK"),INDEX('Census Input Tab'!$D$33:$D$517,MATCH(ROW()-3,'Census Input Tab'!$Z$33:$Z$517,0))))</f>
        <v/>
      </c>
      <c r="E301" s="77" t="str">
        <f>IF(ROW()-3&gt;MAX('Census Input Tab'!$Z$33:$Z$517),"",IF(OR(INDEX('Census Input Tab'!$O$33:$O$517,MATCH(ROW()-3,'Census Input Tab'!$Z$33:$Z$517,0))="NO",INDEX('Census Input Tab'!$O$33:$O$517,MATCH(ROW()-3,'Census Input Tab'!$Z$33:$Z$517,0))="BLANK"),IF(INDEX('Census Input Tab'!$O$33:$O$517,MATCH(ROW()-3,'Census Input Tab'!$Z$33:$Z$517,0))="NO","Missing Data","BLANK"),INDEX('Census Input Tab'!$E$33:$E$517,MATCH(ROW()-3,'Census Input Tab'!$Z$33:$Z$517,0))))</f>
        <v/>
      </c>
      <c r="F301" s="78" t="str">
        <f>IF(ROW()-3&gt;MAX('Census Input Tab'!$Z$33:$Z$517),"",IF(OR(INDEX('Census Input Tab'!$O$33:$O$517,MATCH(ROW()-3,'Census Input Tab'!$Z$33:$Z$517,0))="NO",INDEX('Census Input Tab'!$O$33:$O$517,MATCH(ROW()-3,'Census Input Tab'!$Z$33:$Z$517,0))="BLANK"),IF(INDEX('Census Input Tab'!$O$33:$O$517,MATCH(ROW()-3,'Census Input Tab'!$Z$33:$Z$517,0))="NO","Missing Data","BLANK"),IF(INDEX('Census Input Tab'!$H$33:$H$517,MATCH(ROW()-3,'Census Input Tab'!$Z$33:$Z$517,0))="EE",1,0)))</f>
        <v/>
      </c>
    </row>
    <row r="302" spans="1:6">
      <c r="A302" s="79" t="str">
        <f>IF(ROW()-3&gt;MAX('Census Input Tab'!$Z$33:$Z$517),"",IF(OR(INDEX('Census Input Tab'!$O$33:$O$517,MATCH(ROW()-3,'Census Input Tab'!$Z$33:$Z$517,0))="NO",INDEX('Census Input Tab'!$O$33:$O$517,MATCH(ROW()-3,'Census Input Tab'!$Z$33:$Z$517,0))="BLANK"),IF(INDEX('Census Input Tab'!$O$33:$O$517,MATCH(ROW()-3,'Census Input Tab'!$Z$33:$Z$517,0))="NO","Missing Data","BLANK"),INDEX('Census Input Tab'!$A$33:$A$517,MATCH(ROW()-3,'Census Input Tab'!$Z$33:$Z$517,0))))</f>
        <v/>
      </c>
      <c r="B302"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Tab'!$B$33:$B$517,MATCH(ROW()-3,'Census Input Tab'!$Z$33:$Z$517,0))))</f>
        <v/>
      </c>
      <c r="C302"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Tab'!$C$33:$C$517,MATCH(ROW()-3,'Census Input Tab'!$Z$33:$Z$517,0))))</f>
        <v/>
      </c>
      <c r="D302" s="76" t="str">
        <f>IF(ROW()-3&gt;MAX('Census Input Tab'!$Z$33:$Z$517),"",IF(OR(INDEX('Census Input Tab'!$O$33:$O$517,MATCH(ROW()-3,'Census Input Tab'!$Z$33:$Z$517,0))="NO",INDEX('Census Input Tab'!$O$33:$O$517,MATCH(ROW()-3,'Census Input Tab'!$Z$33:$Z$517,0))="BLANK"),IF(INDEX('Census Input Tab'!$O$33:$O$517,MATCH(ROW()-3,'Census Input Tab'!$Z$33:$Z$517,0))="NO","Missing Data","BLANK"),INDEX('Census Input Tab'!$D$33:$D$517,MATCH(ROW()-3,'Census Input Tab'!$Z$33:$Z$517,0))))</f>
        <v/>
      </c>
      <c r="E302" s="77" t="str">
        <f>IF(ROW()-3&gt;MAX('Census Input Tab'!$Z$33:$Z$517),"",IF(OR(INDEX('Census Input Tab'!$O$33:$O$517,MATCH(ROW()-3,'Census Input Tab'!$Z$33:$Z$517,0))="NO",INDEX('Census Input Tab'!$O$33:$O$517,MATCH(ROW()-3,'Census Input Tab'!$Z$33:$Z$517,0))="BLANK"),IF(INDEX('Census Input Tab'!$O$33:$O$517,MATCH(ROW()-3,'Census Input Tab'!$Z$33:$Z$517,0))="NO","Missing Data","BLANK"),INDEX('Census Input Tab'!$E$33:$E$517,MATCH(ROW()-3,'Census Input Tab'!$Z$33:$Z$517,0))))</f>
        <v/>
      </c>
      <c r="F302" s="78" t="str">
        <f>IF(ROW()-3&gt;MAX('Census Input Tab'!$Z$33:$Z$517),"",IF(OR(INDEX('Census Input Tab'!$O$33:$O$517,MATCH(ROW()-3,'Census Input Tab'!$Z$33:$Z$517,0))="NO",INDEX('Census Input Tab'!$O$33:$O$517,MATCH(ROW()-3,'Census Input Tab'!$Z$33:$Z$517,0))="BLANK"),IF(INDEX('Census Input Tab'!$O$33:$O$517,MATCH(ROW()-3,'Census Input Tab'!$Z$33:$Z$517,0))="NO","Missing Data","BLANK"),IF(INDEX('Census Input Tab'!$H$33:$H$517,MATCH(ROW()-3,'Census Input Tab'!$Z$33:$Z$517,0))="EE",1,0)))</f>
        <v/>
      </c>
    </row>
    <row r="303" spans="1:6">
      <c r="A303" s="79" t="str">
        <f>IF(ROW()-3&gt;MAX('Census Input Tab'!$Z$33:$Z$517),"",IF(OR(INDEX('Census Input Tab'!$O$33:$O$517,MATCH(ROW()-3,'Census Input Tab'!$Z$33:$Z$517,0))="NO",INDEX('Census Input Tab'!$O$33:$O$517,MATCH(ROW()-3,'Census Input Tab'!$Z$33:$Z$517,0))="BLANK"),IF(INDEX('Census Input Tab'!$O$33:$O$517,MATCH(ROW()-3,'Census Input Tab'!$Z$33:$Z$517,0))="NO","Missing Data","BLANK"),INDEX('Census Input Tab'!$A$33:$A$517,MATCH(ROW()-3,'Census Input Tab'!$Z$33:$Z$517,0))))</f>
        <v/>
      </c>
      <c r="B303"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Tab'!$B$33:$B$517,MATCH(ROW()-3,'Census Input Tab'!$Z$33:$Z$517,0))))</f>
        <v/>
      </c>
      <c r="C303"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Tab'!$C$33:$C$517,MATCH(ROW()-3,'Census Input Tab'!$Z$33:$Z$517,0))))</f>
        <v/>
      </c>
      <c r="D303" s="76" t="str">
        <f>IF(ROW()-3&gt;MAX('Census Input Tab'!$Z$33:$Z$517),"",IF(OR(INDEX('Census Input Tab'!$O$33:$O$517,MATCH(ROW()-3,'Census Input Tab'!$Z$33:$Z$517,0))="NO",INDEX('Census Input Tab'!$O$33:$O$517,MATCH(ROW()-3,'Census Input Tab'!$Z$33:$Z$517,0))="BLANK"),IF(INDEX('Census Input Tab'!$O$33:$O$517,MATCH(ROW()-3,'Census Input Tab'!$Z$33:$Z$517,0))="NO","Missing Data","BLANK"),INDEX('Census Input Tab'!$D$33:$D$517,MATCH(ROW()-3,'Census Input Tab'!$Z$33:$Z$517,0))))</f>
        <v/>
      </c>
      <c r="E303" s="77" t="str">
        <f>IF(ROW()-3&gt;MAX('Census Input Tab'!$Z$33:$Z$517),"",IF(OR(INDEX('Census Input Tab'!$O$33:$O$517,MATCH(ROW()-3,'Census Input Tab'!$Z$33:$Z$517,0))="NO",INDEX('Census Input Tab'!$O$33:$O$517,MATCH(ROW()-3,'Census Input Tab'!$Z$33:$Z$517,0))="BLANK"),IF(INDEX('Census Input Tab'!$O$33:$O$517,MATCH(ROW()-3,'Census Input Tab'!$Z$33:$Z$517,0))="NO","Missing Data","BLANK"),INDEX('Census Input Tab'!$E$33:$E$517,MATCH(ROW()-3,'Census Input Tab'!$Z$33:$Z$517,0))))</f>
        <v/>
      </c>
      <c r="F303" s="78" t="str">
        <f>IF(ROW()-3&gt;MAX('Census Input Tab'!$Z$33:$Z$517),"",IF(OR(INDEX('Census Input Tab'!$O$33:$O$517,MATCH(ROW()-3,'Census Input Tab'!$Z$33:$Z$517,0))="NO",INDEX('Census Input Tab'!$O$33:$O$517,MATCH(ROW()-3,'Census Input Tab'!$Z$33:$Z$517,0))="BLANK"),IF(INDEX('Census Input Tab'!$O$33:$O$517,MATCH(ROW()-3,'Census Input Tab'!$Z$33:$Z$517,0))="NO","Missing Data","BLANK"),IF(INDEX('Census Input Tab'!$H$33:$H$517,MATCH(ROW()-3,'Census Input Tab'!$Z$33:$Z$517,0))="EE",1,0)))</f>
        <v/>
      </c>
    </row>
    <row r="304" spans="1:6">
      <c r="A304" s="79" t="str">
        <f>IF(ROW()-3&gt;MAX('Census Input Tab'!$Z$33:$Z$517),"",IF(OR(INDEX('Census Input Tab'!$O$33:$O$517,MATCH(ROW()-3,'Census Input Tab'!$Z$33:$Z$517,0))="NO",INDEX('Census Input Tab'!$O$33:$O$517,MATCH(ROW()-3,'Census Input Tab'!$Z$33:$Z$517,0))="BLANK"),IF(INDEX('Census Input Tab'!$O$33:$O$517,MATCH(ROW()-3,'Census Input Tab'!$Z$33:$Z$517,0))="NO","Missing Data","BLANK"),INDEX('Census Input Tab'!$A$33:$A$517,MATCH(ROW()-3,'Census Input Tab'!$Z$33:$Z$517,0))))</f>
        <v/>
      </c>
      <c r="B304"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Tab'!$B$33:$B$517,MATCH(ROW()-3,'Census Input Tab'!$Z$33:$Z$517,0))))</f>
        <v/>
      </c>
      <c r="C304"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Tab'!$C$33:$C$517,MATCH(ROW()-3,'Census Input Tab'!$Z$33:$Z$517,0))))</f>
        <v/>
      </c>
      <c r="D304" s="76" t="str">
        <f>IF(ROW()-3&gt;MAX('Census Input Tab'!$Z$33:$Z$517),"",IF(OR(INDEX('Census Input Tab'!$O$33:$O$517,MATCH(ROW()-3,'Census Input Tab'!$Z$33:$Z$517,0))="NO",INDEX('Census Input Tab'!$O$33:$O$517,MATCH(ROW()-3,'Census Input Tab'!$Z$33:$Z$517,0))="BLANK"),IF(INDEX('Census Input Tab'!$O$33:$O$517,MATCH(ROW()-3,'Census Input Tab'!$Z$33:$Z$517,0))="NO","Missing Data","BLANK"),INDEX('Census Input Tab'!$D$33:$D$517,MATCH(ROW()-3,'Census Input Tab'!$Z$33:$Z$517,0))))</f>
        <v/>
      </c>
      <c r="E304" s="77" t="str">
        <f>IF(ROW()-3&gt;MAX('Census Input Tab'!$Z$33:$Z$517),"",IF(OR(INDEX('Census Input Tab'!$O$33:$O$517,MATCH(ROW()-3,'Census Input Tab'!$Z$33:$Z$517,0))="NO",INDEX('Census Input Tab'!$O$33:$O$517,MATCH(ROW()-3,'Census Input Tab'!$Z$33:$Z$517,0))="BLANK"),IF(INDEX('Census Input Tab'!$O$33:$O$517,MATCH(ROW()-3,'Census Input Tab'!$Z$33:$Z$517,0))="NO","Missing Data","BLANK"),INDEX('Census Input Tab'!$E$33:$E$517,MATCH(ROW()-3,'Census Input Tab'!$Z$33:$Z$517,0))))</f>
        <v/>
      </c>
      <c r="F304" s="78" t="str">
        <f>IF(ROW()-3&gt;MAX('Census Input Tab'!$Z$33:$Z$517),"",IF(OR(INDEX('Census Input Tab'!$O$33:$O$517,MATCH(ROW()-3,'Census Input Tab'!$Z$33:$Z$517,0))="NO",INDEX('Census Input Tab'!$O$33:$O$517,MATCH(ROW()-3,'Census Input Tab'!$Z$33:$Z$517,0))="BLANK"),IF(INDEX('Census Input Tab'!$O$33:$O$517,MATCH(ROW()-3,'Census Input Tab'!$Z$33:$Z$517,0))="NO","Missing Data","BLANK"),IF(INDEX('Census Input Tab'!$H$33:$H$517,MATCH(ROW()-3,'Census Input Tab'!$Z$33:$Z$517,0))="EE",1,0)))</f>
        <v/>
      </c>
    </row>
    <row r="305" spans="1:6">
      <c r="A305" s="79" t="str">
        <f>IF(ROW()-3&gt;MAX('Census Input Tab'!$Z$33:$Z$517),"",IF(OR(INDEX('Census Input Tab'!$O$33:$O$517,MATCH(ROW()-3,'Census Input Tab'!$Z$33:$Z$517,0))="NO",INDEX('Census Input Tab'!$O$33:$O$517,MATCH(ROW()-3,'Census Input Tab'!$Z$33:$Z$517,0))="BLANK"),IF(INDEX('Census Input Tab'!$O$33:$O$517,MATCH(ROW()-3,'Census Input Tab'!$Z$33:$Z$517,0))="NO","Missing Data","BLANK"),INDEX('Census Input Tab'!$A$33:$A$517,MATCH(ROW()-3,'Census Input Tab'!$Z$33:$Z$517,0))))</f>
        <v/>
      </c>
      <c r="B305"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Tab'!$B$33:$B$517,MATCH(ROW()-3,'Census Input Tab'!$Z$33:$Z$517,0))))</f>
        <v/>
      </c>
      <c r="C305"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Tab'!$C$33:$C$517,MATCH(ROW()-3,'Census Input Tab'!$Z$33:$Z$517,0))))</f>
        <v/>
      </c>
      <c r="D305" s="76" t="str">
        <f>IF(ROW()-3&gt;MAX('Census Input Tab'!$Z$33:$Z$517),"",IF(OR(INDEX('Census Input Tab'!$O$33:$O$517,MATCH(ROW()-3,'Census Input Tab'!$Z$33:$Z$517,0))="NO",INDEX('Census Input Tab'!$O$33:$O$517,MATCH(ROW()-3,'Census Input Tab'!$Z$33:$Z$517,0))="BLANK"),IF(INDEX('Census Input Tab'!$O$33:$O$517,MATCH(ROW()-3,'Census Input Tab'!$Z$33:$Z$517,0))="NO","Missing Data","BLANK"),INDEX('Census Input Tab'!$D$33:$D$517,MATCH(ROW()-3,'Census Input Tab'!$Z$33:$Z$517,0))))</f>
        <v/>
      </c>
      <c r="E305" s="77" t="str">
        <f>IF(ROW()-3&gt;MAX('Census Input Tab'!$Z$33:$Z$517),"",IF(OR(INDEX('Census Input Tab'!$O$33:$O$517,MATCH(ROW()-3,'Census Input Tab'!$Z$33:$Z$517,0))="NO",INDEX('Census Input Tab'!$O$33:$O$517,MATCH(ROW()-3,'Census Input Tab'!$Z$33:$Z$517,0))="BLANK"),IF(INDEX('Census Input Tab'!$O$33:$O$517,MATCH(ROW()-3,'Census Input Tab'!$Z$33:$Z$517,0))="NO","Missing Data","BLANK"),INDEX('Census Input Tab'!$E$33:$E$517,MATCH(ROW()-3,'Census Input Tab'!$Z$33:$Z$517,0))))</f>
        <v/>
      </c>
      <c r="F305" s="78" t="str">
        <f>IF(ROW()-3&gt;MAX('Census Input Tab'!$Z$33:$Z$517),"",IF(OR(INDEX('Census Input Tab'!$O$33:$O$517,MATCH(ROW()-3,'Census Input Tab'!$Z$33:$Z$517,0))="NO",INDEX('Census Input Tab'!$O$33:$O$517,MATCH(ROW()-3,'Census Input Tab'!$Z$33:$Z$517,0))="BLANK"),IF(INDEX('Census Input Tab'!$O$33:$O$517,MATCH(ROW()-3,'Census Input Tab'!$Z$33:$Z$517,0))="NO","Missing Data","BLANK"),IF(INDEX('Census Input Tab'!$H$33:$H$517,MATCH(ROW()-3,'Census Input Tab'!$Z$33:$Z$517,0))="EE",1,0)))</f>
        <v/>
      </c>
    </row>
    <row r="306" spans="1:6">
      <c r="A306" s="79" t="str">
        <f>IF(ROW()-3&gt;MAX('Census Input Tab'!$Z$33:$Z$517),"",IF(OR(INDEX('Census Input Tab'!$O$33:$O$517,MATCH(ROW()-3,'Census Input Tab'!$Z$33:$Z$517,0))="NO",INDEX('Census Input Tab'!$O$33:$O$517,MATCH(ROW()-3,'Census Input Tab'!$Z$33:$Z$517,0))="BLANK"),IF(INDEX('Census Input Tab'!$O$33:$O$517,MATCH(ROW()-3,'Census Input Tab'!$Z$33:$Z$517,0))="NO","Missing Data","BLANK"),INDEX('Census Input Tab'!$A$33:$A$517,MATCH(ROW()-3,'Census Input Tab'!$Z$33:$Z$517,0))))</f>
        <v/>
      </c>
      <c r="B306"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Tab'!$B$33:$B$517,MATCH(ROW()-3,'Census Input Tab'!$Z$33:$Z$517,0))))</f>
        <v/>
      </c>
      <c r="C306"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Tab'!$C$33:$C$517,MATCH(ROW()-3,'Census Input Tab'!$Z$33:$Z$517,0))))</f>
        <v/>
      </c>
      <c r="D306" s="76" t="str">
        <f>IF(ROW()-3&gt;MAX('Census Input Tab'!$Z$33:$Z$517),"",IF(OR(INDEX('Census Input Tab'!$O$33:$O$517,MATCH(ROW()-3,'Census Input Tab'!$Z$33:$Z$517,0))="NO",INDEX('Census Input Tab'!$O$33:$O$517,MATCH(ROW()-3,'Census Input Tab'!$Z$33:$Z$517,0))="BLANK"),IF(INDEX('Census Input Tab'!$O$33:$O$517,MATCH(ROW()-3,'Census Input Tab'!$Z$33:$Z$517,0))="NO","Missing Data","BLANK"),INDEX('Census Input Tab'!$D$33:$D$517,MATCH(ROW()-3,'Census Input Tab'!$Z$33:$Z$517,0))))</f>
        <v/>
      </c>
      <c r="E306" s="77" t="str">
        <f>IF(ROW()-3&gt;MAX('Census Input Tab'!$Z$33:$Z$517),"",IF(OR(INDEX('Census Input Tab'!$O$33:$O$517,MATCH(ROW()-3,'Census Input Tab'!$Z$33:$Z$517,0))="NO",INDEX('Census Input Tab'!$O$33:$O$517,MATCH(ROW()-3,'Census Input Tab'!$Z$33:$Z$517,0))="BLANK"),IF(INDEX('Census Input Tab'!$O$33:$O$517,MATCH(ROW()-3,'Census Input Tab'!$Z$33:$Z$517,0))="NO","Missing Data","BLANK"),INDEX('Census Input Tab'!$E$33:$E$517,MATCH(ROW()-3,'Census Input Tab'!$Z$33:$Z$517,0))))</f>
        <v/>
      </c>
      <c r="F306" s="78" t="str">
        <f>IF(ROW()-3&gt;MAX('Census Input Tab'!$Z$33:$Z$517),"",IF(OR(INDEX('Census Input Tab'!$O$33:$O$517,MATCH(ROW()-3,'Census Input Tab'!$Z$33:$Z$517,0))="NO",INDEX('Census Input Tab'!$O$33:$O$517,MATCH(ROW()-3,'Census Input Tab'!$Z$33:$Z$517,0))="BLANK"),IF(INDEX('Census Input Tab'!$O$33:$O$517,MATCH(ROW()-3,'Census Input Tab'!$Z$33:$Z$517,0))="NO","Missing Data","BLANK"),IF(INDEX('Census Input Tab'!$H$33:$H$517,MATCH(ROW()-3,'Census Input Tab'!$Z$33:$Z$517,0))="EE",1,0)))</f>
        <v/>
      </c>
    </row>
    <row r="307" spans="1:6">
      <c r="A307" s="79" t="str">
        <f>IF(ROW()-3&gt;MAX('Census Input Tab'!$Z$33:$Z$517),"",IF(OR(INDEX('Census Input Tab'!$O$33:$O$517,MATCH(ROW()-3,'Census Input Tab'!$Z$33:$Z$517,0))="NO",INDEX('Census Input Tab'!$O$33:$O$517,MATCH(ROW()-3,'Census Input Tab'!$Z$33:$Z$517,0))="BLANK"),IF(INDEX('Census Input Tab'!$O$33:$O$517,MATCH(ROW()-3,'Census Input Tab'!$Z$33:$Z$517,0))="NO","Missing Data","BLANK"),INDEX('Census Input Tab'!$A$33:$A$517,MATCH(ROW()-3,'Census Input Tab'!$Z$33:$Z$517,0))))</f>
        <v/>
      </c>
      <c r="B307"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Tab'!$B$33:$B$517,MATCH(ROW()-3,'Census Input Tab'!$Z$33:$Z$517,0))))</f>
        <v/>
      </c>
      <c r="C307"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Tab'!$C$33:$C$517,MATCH(ROW()-3,'Census Input Tab'!$Z$33:$Z$517,0))))</f>
        <v/>
      </c>
      <c r="D307" s="76" t="str">
        <f>IF(ROW()-3&gt;MAX('Census Input Tab'!$Z$33:$Z$517),"",IF(OR(INDEX('Census Input Tab'!$O$33:$O$517,MATCH(ROW()-3,'Census Input Tab'!$Z$33:$Z$517,0))="NO",INDEX('Census Input Tab'!$O$33:$O$517,MATCH(ROW()-3,'Census Input Tab'!$Z$33:$Z$517,0))="BLANK"),IF(INDEX('Census Input Tab'!$O$33:$O$517,MATCH(ROW()-3,'Census Input Tab'!$Z$33:$Z$517,0))="NO","Missing Data","BLANK"),INDEX('Census Input Tab'!$D$33:$D$517,MATCH(ROW()-3,'Census Input Tab'!$Z$33:$Z$517,0))))</f>
        <v/>
      </c>
      <c r="E307" s="77" t="str">
        <f>IF(ROW()-3&gt;MAX('Census Input Tab'!$Z$33:$Z$517),"",IF(OR(INDEX('Census Input Tab'!$O$33:$O$517,MATCH(ROW()-3,'Census Input Tab'!$Z$33:$Z$517,0))="NO",INDEX('Census Input Tab'!$O$33:$O$517,MATCH(ROW()-3,'Census Input Tab'!$Z$33:$Z$517,0))="BLANK"),IF(INDEX('Census Input Tab'!$O$33:$O$517,MATCH(ROW()-3,'Census Input Tab'!$Z$33:$Z$517,0))="NO","Missing Data","BLANK"),INDEX('Census Input Tab'!$E$33:$E$517,MATCH(ROW()-3,'Census Input Tab'!$Z$33:$Z$517,0))))</f>
        <v/>
      </c>
      <c r="F307" s="78" t="str">
        <f>IF(ROW()-3&gt;MAX('Census Input Tab'!$Z$33:$Z$517),"",IF(OR(INDEX('Census Input Tab'!$O$33:$O$517,MATCH(ROW()-3,'Census Input Tab'!$Z$33:$Z$517,0))="NO",INDEX('Census Input Tab'!$O$33:$O$517,MATCH(ROW()-3,'Census Input Tab'!$Z$33:$Z$517,0))="BLANK"),IF(INDEX('Census Input Tab'!$O$33:$O$517,MATCH(ROW()-3,'Census Input Tab'!$Z$33:$Z$517,0))="NO","Missing Data","BLANK"),IF(INDEX('Census Input Tab'!$H$33:$H$517,MATCH(ROW()-3,'Census Input Tab'!$Z$33:$Z$517,0))="EE",1,0)))</f>
        <v/>
      </c>
    </row>
    <row r="308" spans="1:6">
      <c r="A308" s="79" t="str">
        <f>IF(ROW()-3&gt;MAX('Census Input Tab'!$Z$33:$Z$517),"",IF(OR(INDEX('Census Input Tab'!$O$33:$O$517,MATCH(ROW()-3,'Census Input Tab'!$Z$33:$Z$517,0))="NO",INDEX('Census Input Tab'!$O$33:$O$517,MATCH(ROW()-3,'Census Input Tab'!$Z$33:$Z$517,0))="BLANK"),IF(INDEX('Census Input Tab'!$O$33:$O$517,MATCH(ROW()-3,'Census Input Tab'!$Z$33:$Z$517,0))="NO","Missing Data","BLANK"),INDEX('Census Input Tab'!$A$33:$A$517,MATCH(ROW()-3,'Census Input Tab'!$Z$33:$Z$517,0))))</f>
        <v/>
      </c>
      <c r="B308"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Tab'!$B$33:$B$517,MATCH(ROW()-3,'Census Input Tab'!$Z$33:$Z$517,0))))</f>
        <v/>
      </c>
      <c r="C308"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Tab'!$C$33:$C$517,MATCH(ROW()-3,'Census Input Tab'!$Z$33:$Z$517,0))))</f>
        <v/>
      </c>
      <c r="D308" s="76" t="str">
        <f>IF(ROW()-3&gt;MAX('Census Input Tab'!$Z$33:$Z$517),"",IF(OR(INDEX('Census Input Tab'!$O$33:$O$517,MATCH(ROW()-3,'Census Input Tab'!$Z$33:$Z$517,0))="NO",INDEX('Census Input Tab'!$O$33:$O$517,MATCH(ROW()-3,'Census Input Tab'!$Z$33:$Z$517,0))="BLANK"),IF(INDEX('Census Input Tab'!$O$33:$O$517,MATCH(ROW()-3,'Census Input Tab'!$Z$33:$Z$517,0))="NO","Missing Data","BLANK"),INDEX('Census Input Tab'!$D$33:$D$517,MATCH(ROW()-3,'Census Input Tab'!$Z$33:$Z$517,0))))</f>
        <v/>
      </c>
      <c r="E308" s="77" t="str">
        <f>IF(ROW()-3&gt;MAX('Census Input Tab'!$Z$33:$Z$517),"",IF(OR(INDEX('Census Input Tab'!$O$33:$O$517,MATCH(ROW()-3,'Census Input Tab'!$Z$33:$Z$517,0))="NO",INDEX('Census Input Tab'!$O$33:$O$517,MATCH(ROW()-3,'Census Input Tab'!$Z$33:$Z$517,0))="BLANK"),IF(INDEX('Census Input Tab'!$O$33:$O$517,MATCH(ROW()-3,'Census Input Tab'!$Z$33:$Z$517,0))="NO","Missing Data","BLANK"),INDEX('Census Input Tab'!$E$33:$E$517,MATCH(ROW()-3,'Census Input Tab'!$Z$33:$Z$517,0))))</f>
        <v/>
      </c>
      <c r="F308" s="78" t="str">
        <f>IF(ROW()-3&gt;MAX('Census Input Tab'!$Z$33:$Z$517),"",IF(OR(INDEX('Census Input Tab'!$O$33:$O$517,MATCH(ROW()-3,'Census Input Tab'!$Z$33:$Z$517,0))="NO",INDEX('Census Input Tab'!$O$33:$O$517,MATCH(ROW()-3,'Census Input Tab'!$Z$33:$Z$517,0))="BLANK"),IF(INDEX('Census Input Tab'!$O$33:$O$517,MATCH(ROW()-3,'Census Input Tab'!$Z$33:$Z$517,0))="NO","Missing Data","BLANK"),IF(INDEX('Census Input Tab'!$H$33:$H$517,MATCH(ROW()-3,'Census Input Tab'!$Z$33:$Z$517,0))="EE",1,0)))</f>
        <v/>
      </c>
    </row>
    <row r="309" spans="1:6">
      <c r="A309" s="79" t="str">
        <f>IF(ROW()-3&gt;MAX('Census Input Tab'!$Z$33:$Z$517),"",IF(OR(INDEX('Census Input Tab'!$O$33:$O$517,MATCH(ROW()-3,'Census Input Tab'!$Z$33:$Z$517,0))="NO",INDEX('Census Input Tab'!$O$33:$O$517,MATCH(ROW()-3,'Census Input Tab'!$Z$33:$Z$517,0))="BLANK"),IF(INDEX('Census Input Tab'!$O$33:$O$517,MATCH(ROW()-3,'Census Input Tab'!$Z$33:$Z$517,0))="NO","Missing Data","BLANK"),INDEX('Census Input Tab'!$A$33:$A$517,MATCH(ROW()-3,'Census Input Tab'!$Z$33:$Z$517,0))))</f>
        <v/>
      </c>
      <c r="B309"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Tab'!$B$33:$B$517,MATCH(ROW()-3,'Census Input Tab'!$Z$33:$Z$517,0))))</f>
        <v/>
      </c>
      <c r="C309"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Tab'!$C$33:$C$517,MATCH(ROW()-3,'Census Input Tab'!$Z$33:$Z$517,0))))</f>
        <v/>
      </c>
      <c r="D309" s="76" t="str">
        <f>IF(ROW()-3&gt;MAX('Census Input Tab'!$Z$33:$Z$517),"",IF(OR(INDEX('Census Input Tab'!$O$33:$O$517,MATCH(ROW()-3,'Census Input Tab'!$Z$33:$Z$517,0))="NO",INDEX('Census Input Tab'!$O$33:$O$517,MATCH(ROW()-3,'Census Input Tab'!$Z$33:$Z$517,0))="BLANK"),IF(INDEX('Census Input Tab'!$O$33:$O$517,MATCH(ROW()-3,'Census Input Tab'!$Z$33:$Z$517,0))="NO","Missing Data","BLANK"),INDEX('Census Input Tab'!$D$33:$D$517,MATCH(ROW()-3,'Census Input Tab'!$Z$33:$Z$517,0))))</f>
        <v/>
      </c>
      <c r="E309" s="77" t="str">
        <f>IF(ROW()-3&gt;MAX('Census Input Tab'!$Z$33:$Z$517),"",IF(OR(INDEX('Census Input Tab'!$O$33:$O$517,MATCH(ROW()-3,'Census Input Tab'!$Z$33:$Z$517,0))="NO",INDEX('Census Input Tab'!$O$33:$O$517,MATCH(ROW()-3,'Census Input Tab'!$Z$33:$Z$517,0))="BLANK"),IF(INDEX('Census Input Tab'!$O$33:$O$517,MATCH(ROW()-3,'Census Input Tab'!$Z$33:$Z$517,0))="NO","Missing Data","BLANK"),INDEX('Census Input Tab'!$E$33:$E$517,MATCH(ROW()-3,'Census Input Tab'!$Z$33:$Z$517,0))))</f>
        <v/>
      </c>
      <c r="F309" s="78" t="str">
        <f>IF(ROW()-3&gt;MAX('Census Input Tab'!$Z$33:$Z$517),"",IF(OR(INDEX('Census Input Tab'!$O$33:$O$517,MATCH(ROW()-3,'Census Input Tab'!$Z$33:$Z$517,0))="NO",INDEX('Census Input Tab'!$O$33:$O$517,MATCH(ROW()-3,'Census Input Tab'!$Z$33:$Z$517,0))="BLANK"),IF(INDEX('Census Input Tab'!$O$33:$O$517,MATCH(ROW()-3,'Census Input Tab'!$Z$33:$Z$517,0))="NO","Missing Data","BLANK"),IF(INDEX('Census Input Tab'!$H$33:$H$517,MATCH(ROW()-3,'Census Input Tab'!$Z$33:$Z$517,0))="EE",1,0)))</f>
        <v/>
      </c>
    </row>
    <row r="310" spans="1:6">
      <c r="A310" s="79" t="str">
        <f>IF(ROW()-3&gt;MAX('Census Input Tab'!$Z$33:$Z$517),"",IF(OR(INDEX('Census Input Tab'!$O$33:$O$517,MATCH(ROW()-3,'Census Input Tab'!$Z$33:$Z$517,0))="NO",INDEX('Census Input Tab'!$O$33:$O$517,MATCH(ROW()-3,'Census Input Tab'!$Z$33:$Z$517,0))="BLANK"),IF(INDEX('Census Input Tab'!$O$33:$O$517,MATCH(ROW()-3,'Census Input Tab'!$Z$33:$Z$517,0))="NO","Missing Data","BLANK"),INDEX('Census Input Tab'!$A$33:$A$517,MATCH(ROW()-3,'Census Input Tab'!$Z$33:$Z$517,0))))</f>
        <v/>
      </c>
      <c r="B310"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Tab'!$B$33:$B$517,MATCH(ROW()-3,'Census Input Tab'!$Z$33:$Z$517,0))))</f>
        <v/>
      </c>
      <c r="C310"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Tab'!$C$33:$C$517,MATCH(ROW()-3,'Census Input Tab'!$Z$33:$Z$517,0))))</f>
        <v/>
      </c>
      <c r="D310" s="76" t="str">
        <f>IF(ROW()-3&gt;MAX('Census Input Tab'!$Z$33:$Z$517),"",IF(OR(INDEX('Census Input Tab'!$O$33:$O$517,MATCH(ROW()-3,'Census Input Tab'!$Z$33:$Z$517,0))="NO",INDEX('Census Input Tab'!$O$33:$O$517,MATCH(ROW()-3,'Census Input Tab'!$Z$33:$Z$517,0))="BLANK"),IF(INDEX('Census Input Tab'!$O$33:$O$517,MATCH(ROW()-3,'Census Input Tab'!$Z$33:$Z$517,0))="NO","Missing Data","BLANK"),INDEX('Census Input Tab'!$D$33:$D$517,MATCH(ROW()-3,'Census Input Tab'!$Z$33:$Z$517,0))))</f>
        <v/>
      </c>
      <c r="E310" s="77" t="str">
        <f>IF(ROW()-3&gt;MAX('Census Input Tab'!$Z$33:$Z$517),"",IF(OR(INDEX('Census Input Tab'!$O$33:$O$517,MATCH(ROW()-3,'Census Input Tab'!$Z$33:$Z$517,0))="NO",INDEX('Census Input Tab'!$O$33:$O$517,MATCH(ROW()-3,'Census Input Tab'!$Z$33:$Z$517,0))="BLANK"),IF(INDEX('Census Input Tab'!$O$33:$O$517,MATCH(ROW()-3,'Census Input Tab'!$Z$33:$Z$517,0))="NO","Missing Data","BLANK"),INDEX('Census Input Tab'!$E$33:$E$517,MATCH(ROW()-3,'Census Input Tab'!$Z$33:$Z$517,0))))</f>
        <v/>
      </c>
      <c r="F310" s="78" t="str">
        <f>IF(ROW()-3&gt;MAX('Census Input Tab'!$Z$33:$Z$517),"",IF(OR(INDEX('Census Input Tab'!$O$33:$O$517,MATCH(ROW()-3,'Census Input Tab'!$Z$33:$Z$517,0))="NO",INDEX('Census Input Tab'!$O$33:$O$517,MATCH(ROW()-3,'Census Input Tab'!$Z$33:$Z$517,0))="BLANK"),IF(INDEX('Census Input Tab'!$O$33:$O$517,MATCH(ROW()-3,'Census Input Tab'!$Z$33:$Z$517,0))="NO","Missing Data","BLANK"),IF(INDEX('Census Input Tab'!$H$33:$H$517,MATCH(ROW()-3,'Census Input Tab'!$Z$33:$Z$517,0))="EE",1,0)))</f>
        <v/>
      </c>
    </row>
    <row r="311" spans="1:6">
      <c r="A311" s="79" t="str">
        <f>IF(ROW()-3&gt;MAX('Census Input Tab'!$Z$33:$Z$517),"",IF(OR(INDEX('Census Input Tab'!$O$33:$O$517,MATCH(ROW()-3,'Census Input Tab'!$Z$33:$Z$517,0))="NO",INDEX('Census Input Tab'!$O$33:$O$517,MATCH(ROW()-3,'Census Input Tab'!$Z$33:$Z$517,0))="BLANK"),IF(INDEX('Census Input Tab'!$O$33:$O$517,MATCH(ROW()-3,'Census Input Tab'!$Z$33:$Z$517,0))="NO","Missing Data","BLANK"),INDEX('Census Input Tab'!$A$33:$A$517,MATCH(ROW()-3,'Census Input Tab'!$Z$33:$Z$517,0))))</f>
        <v/>
      </c>
      <c r="B311"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Tab'!$B$33:$B$517,MATCH(ROW()-3,'Census Input Tab'!$Z$33:$Z$517,0))))</f>
        <v/>
      </c>
      <c r="C311"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Tab'!$C$33:$C$517,MATCH(ROW()-3,'Census Input Tab'!$Z$33:$Z$517,0))))</f>
        <v/>
      </c>
      <c r="D311" s="76" t="str">
        <f>IF(ROW()-3&gt;MAX('Census Input Tab'!$Z$33:$Z$517),"",IF(OR(INDEX('Census Input Tab'!$O$33:$O$517,MATCH(ROW()-3,'Census Input Tab'!$Z$33:$Z$517,0))="NO",INDEX('Census Input Tab'!$O$33:$O$517,MATCH(ROW()-3,'Census Input Tab'!$Z$33:$Z$517,0))="BLANK"),IF(INDEX('Census Input Tab'!$O$33:$O$517,MATCH(ROW()-3,'Census Input Tab'!$Z$33:$Z$517,0))="NO","Missing Data","BLANK"),INDEX('Census Input Tab'!$D$33:$D$517,MATCH(ROW()-3,'Census Input Tab'!$Z$33:$Z$517,0))))</f>
        <v/>
      </c>
      <c r="E311" s="77" t="str">
        <f>IF(ROW()-3&gt;MAX('Census Input Tab'!$Z$33:$Z$517),"",IF(OR(INDEX('Census Input Tab'!$O$33:$O$517,MATCH(ROW()-3,'Census Input Tab'!$Z$33:$Z$517,0))="NO",INDEX('Census Input Tab'!$O$33:$O$517,MATCH(ROW()-3,'Census Input Tab'!$Z$33:$Z$517,0))="BLANK"),IF(INDEX('Census Input Tab'!$O$33:$O$517,MATCH(ROW()-3,'Census Input Tab'!$Z$33:$Z$517,0))="NO","Missing Data","BLANK"),INDEX('Census Input Tab'!$E$33:$E$517,MATCH(ROW()-3,'Census Input Tab'!$Z$33:$Z$517,0))))</f>
        <v/>
      </c>
      <c r="F311" s="78" t="str">
        <f>IF(ROW()-3&gt;MAX('Census Input Tab'!$Z$33:$Z$517),"",IF(OR(INDEX('Census Input Tab'!$O$33:$O$517,MATCH(ROW()-3,'Census Input Tab'!$Z$33:$Z$517,0))="NO",INDEX('Census Input Tab'!$O$33:$O$517,MATCH(ROW()-3,'Census Input Tab'!$Z$33:$Z$517,0))="BLANK"),IF(INDEX('Census Input Tab'!$O$33:$O$517,MATCH(ROW()-3,'Census Input Tab'!$Z$33:$Z$517,0))="NO","Missing Data","BLANK"),IF(INDEX('Census Input Tab'!$H$33:$H$517,MATCH(ROW()-3,'Census Input Tab'!$Z$33:$Z$517,0))="EE",1,0)))</f>
        <v/>
      </c>
    </row>
    <row r="312" spans="1:6">
      <c r="A312" s="79" t="str">
        <f>IF(ROW()-3&gt;MAX('Census Input Tab'!$Z$33:$Z$517),"",IF(OR(INDEX('Census Input Tab'!$O$33:$O$517,MATCH(ROW()-3,'Census Input Tab'!$Z$33:$Z$517,0))="NO",INDEX('Census Input Tab'!$O$33:$O$517,MATCH(ROW()-3,'Census Input Tab'!$Z$33:$Z$517,0))="BLANK"),IF(INDEX('Census Input Tab'!$O$33:$O$517,MATCH(ROW()-3,'Census Input Tab'!$Z$33:$Z$517,0))="NO","Missing Data","BLANK"),INDEX('Census Input Tab'!$A$33:$A$517,MATCH(ROW()-3,'Census Input Tab'!$Z$33:$Z$517,0))))</f>
        <v/>
      </c>
      <c r="B312"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Tab'!$B$33:$B$517,MATCH(ROW()-3,'Census Input Tab'!$Z$33:$Z$517,0))))</f>
        <v/>
      </c>
      <c r="C312"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Tab'!$C$33:$C$517,MATCH(ROW()-3,'Census Input Tab'!$Z$33:$Z$517,0))))</f>
        <v/>
      </c>
      <c r="D312" s="76" t="str">
        <f>IF(ROW()-3&gt;MAX('Census Input Tab'!$Z$33:$Z$517),"",IF(OR(INDEX('Census Input Tab'!$O$33:$O$517,MATCH(ROW()-3,'Census Input Tab'!$Z$33:$Z$517,0))="NO",INDEX('Census Input Tab'!$O$33:$O$517,MATCH(ROW()-3,'Census Input Tab'!$Z$33:$Z$517,0))="BLANK"),IF(INDEX('Census Input Tab'!$O$33:$O$517,MATCH(ROW()-3,'Census Input Tab'!$Z$33:$Z$517,0))="NO","Missing Data","BLANK"),INDEX('Census Input Tab'!$D$33:$D$517,MATCH(ROW()-3,'Census Input Tab'!$Z$33:$Z$517,0))))</f>
        <v/>
      </c>
      <c r="E312" s="77" t="str">
        <f>IF(ROW()-3&gt;MAX('Census Input Tab'!$Z$33:$Z$517),"",IF(OR(INDEX('Census Input Tab'!$O$33:$O$517,MATCH(ROW()-3,'Census Input Tab'!$Z$33:$Z$517,0))="NO",INDEX('Census Input Tab'!$O$33:$O$517,MATCH(ROW()-3,'Census Input Tab'!$Z$33:$Z$517,0))="BLANK"),IF(INDEX('Census Input Tab'!$O$33:$O$517,MATCH(ROW()-3,'Census Input Tab'!$Z$33:$Z$517,0))="NO","Missing Data","BLANK"),INDEX('Census Input Tab'!$E$33:$E$517,MATCH(ROW()-3,'Census Input Tab'!$Z$33:$Z$517,0))))</f>
        <v/>
      </c>
      <c r="F312" s="78" t="str">
        <f>IF(ROW()-3&gt;MAX('Census Input Tab'!$Z$33:$Z$517),"",IF(OR(INDEX('Census Input Tab'!$O$33:$O$517,MATCH(ROW()-3,'Census Input Tab'!$Z$33:$Z$517,0))="NO",INDEX('Census Input Tab'!$O$33:$O$517,MATCH(ROW()-3,'Census Input Tab'!$Z$33:$Z$517,0))="BLANK"),IF(INDEX('Census Input Tab'!$O$33:$O$517,MATCH(ROW()-3,'Census Input Tab'!$Z$33:$Z$517,0))="NO","Missing Data","BLANK"),IF(INDEX('Census Input Tab'!$H$33:$H$517,MATCH(ROW()-3,'Census Input Tab'!$Z$33:$Z$517,0))="EE",1,0)))</f>
        <v/>
      </c>
    </row>
    <row r="313" spans="1:6">
      <c r="A313" s="79" t="str">
        <f>IF(ROW()-3&gt;MAX('Census Input Tab'!$Z$33:$Z$517),"",IF(OR(INDEX('Census Input Tab'!$O$33:$O$517,MATCH(ROW()-3,'Census Input Tab'!$Z$33:$Z$517,0))="NO",INDEX('Census Input Tab'!$O$33:$O$517,MATCH(ROW()-3,'Census Input Tab'!$Z$33:$Z$517,0))="BLANK"),IF(INDEX('Census Input Tab'!$O$33:$O$517,MATCH(ROW()-3,'Census Input Tab'!$Z$33:$Z$517,0))="NO","Missing Data","BLANK"),INDEX('Census Input Tab'!$A$33:$A$517,MATCH(ROW()-3,'Census Input Tab'!$Z$33:$Z$517,0))))</f>
        <v/>
      </c>
      <c r="B313"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Tab'!$B$33:$B$517,MATCH(ROW()-3,'Census Input Tab'!$Z$33:$Z$517,0))))</f>
        <v/>
      </c>
      <c r="C313"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Tab'!$C$33:$C$517,MATCH(ROW()-3,'Census Input Tab'!$Z$33:$Z$517,0))))</f>
        <v/>
      </c>
      <c r="D313" s="76" t="str">
        <f>IF(ROW()-3&gt;MAX('Census Input Tab'!$Z$33:$Z$517),"",IF(OR(INDEX('Census Input Tab'!$O$33:$O$517,MATCH(ROW()-3,'Census Input Tab'!$Z$33:$Z$517,0))="NO",INDEX('Census Input Tab'!$O$33:$O$517,MATCH(ROW()-3,'Census Input Tab'!$Z$33:$Z$517,0))="BLANK"),IF(INDEX('Census Input Tab'!$O$33:$O$517,MATCH(ROW()-3,'Census Input Tab'!$Z$33:$Z$517,0))="NO","Missing Data","BLANK"),INDEX('Census Input Tab'!$D$33:$D$517,MATCH(ROW()-3,'Census Input Tab'!$Z$33:$Z$517,0))))</f>
        <v/>
      </c>
      <c r="E313" s="77" t="str">
        <f>IF(ROW()-3&gt;MAX('Census Input Tab'!$Z$33:$Z$517),"",IF(OR(INDEX('Census Input Tab'!$O$33:$O$517,MATCH(ROW()-3,'Census Input Tab'!$Z$33:$Z$517,0))="NO",INDEX('Census Input Tab'!$O$33:$O$517,MATCH(ROW()-3,'Census Input Tab'!$Z$33:$Z$517,0))="BLANK"),IF(INDEX('Census Input Tab'!$O$33:$O$517,MATCH(ROW()-3,'Census Input Tab'!$Z$33:$Z$517,0))="NO","Missing Data","BLANK"),INDEX('Census Input Tab'!$E$33:$E$517,MATCH(ROW()-3,'Census Input Tab'!$Z$33:$Z$517,0))))</f>
        <v/>
      </c>
      <c r="F313" s="78" t="str">
        <f>IF(ROW()-3&gt;MAX('Census Input Tab'!$Z$33:$Z$517),"",IF(OR(INDEX('Census Input Tab'!$O$33:$O$517,MATCH(ROW()-3,'Census Input Tab'!$Z$33:$Z$517,0))="NO",INDEX('Census Input Tab'!$O$33:$O$517,MATCH(ROW()-3,'Census Input Tab'!$Z$33:$Z$517,0))="BLANK"),IF(INDEX('Census Input Tab'!$O$33:$O$517,MATCH(ROW()-3,'Census Input Tab'!$Z$33:$Z$517,0))="NO","Missing Data","BLANK"),IF(INDEX('Census Input Tab'!$H$33:$H$517,MATCH(ROW()-3,'Census Input Tab'!$Z$33:$Z$517,0))="EE",1,0)))</f>
        <v/>
      </c>
    </row>
    <row r="314" spans="1:6">
      <c r="A314" s="79" t="str">
        <f>IF(ROW()-3&gt;MAX('Census Input Tab'!$Z$33:$Z$517),"",IF(OR(INDEX('Census Input Tab'!$O$33:$O$517,MATCH(ROW()-3,'Census Input Tab'!$Z$33:$Z$517,0))="NO",INDEX('Census Input Tab'!$O$33:$O$517,MATCH(ROW()-3,'Census Input Tab'!$Z$33:$Z$517,0))="BLANK"),IF(INDEX('Census Input Tab'!$O$33:$O$517,MATCH(ROW()-3,'Census Input Tab'!$Z$33:$Z$517,0))="NO","Missing Data","BLANK"),INDEX('Census Input Tab'!$A$33:$A$517,MATCH(ROW()-3,'Census Input Tab'!$Z$33:$Z$517,0))))</f>
        <v/>
      </c>
      <c r="B314"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Tab'!$B$33:$B$517,MATCH(ROW()-3,'Census Input Tab'!$Z$33:$Z$517,0))))</f>
        <v/>
      </c>
      <c r="C314"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Tab'!$C$33:$C$517,MATCH(ROW()-3,'Census Input Tab'!$Z$33:$Z$517,0))))</f>
        <v/>
      </c>
      <c r="D314" s="76" t="str">
        <f>IF(ROW()-3&gt;MAX('Census Input Tab'!$Z$33:$Z$517),"",IF(OR(INDEX('Census Input Tab'!$O$33:$O$517,MATCH(ROW()-3,'Census Input Tab'!$Z$33:$Z$517,0))="NO",INDEX('Census Input Tab'!$O$33:$O$517,MATCH(ROW()-3,'Census Input Tab'!$Z$33:$Z$517,0))="BLANK"),IF(INDEX('Census Input Tab'!$O$33:$O$517,MATCH(ROW()-3,'Census Input Tab'!$Z$33:$Z$517,0))="NO","Missing Data","BLANK"),INDEX('Census Input Tab'!$D$33:$D$517,MATCH(ROW()-3,'Census Input Tab'!$Z$33:$Z$517,0))))</f>
        <v/>
      </c>
      <c r="E314" s="77" t="str">
        <f>IF(ROW()-3&gt;MAX('Census Input Tab'!$Z$33:$Z$517),"",IF(OR(INDEX('Census Input Tab'!$O$33:$O$517,MATCH(ROW()-3,'Census Input Tab'!$Z$33:$Z$517,0))="NO",INDEX('Census Input Tab'!$O$33:$O$517,MATCH(ROW()-3,'Census Input Tab'!$Z$33:$Z$517,0))="BLANK"),IF(INDEX('Census Input Tab'!$O$33:$O$517,MATCH(ROW()-3,'Census Input Tab'!$Z$33:$Z$517,0))="NO","Missing Data","BLANK"),INDEX('Census Input Tab'!$E$33:$E$517,MATCH(ROW()-3,'Census Input Tab'!$Z$33:$Z$517,0))))</f>
        <v/>
      </c>
      <c r="F314" s="78" t="str">
        <f>IF(ROW()-3&gt;MAX('Census Input Tab'!$Z$33:$Z$517),"",IF(OR(INDEX('Census Input Tab'!$O$33:$O$517,MATCH(ROW()-3,'Census Input Tab'!$Z$33:$Z$517,0))="NO",INDEX('Census Input Tab'!$O$33:$O$517,MATCH(ROW()-3,'Census Input Tab'!$Z$33:$Z$517,0))="BLANK"),IF(INDEX('Census Input Tab'!$O$33:$O$517,MATCH(ROW()-3,'Census Input Tab'!$Z$33:$Z$517,0))="NO","Missing Data","BLANK"),IF(INDEX('Census Input Tab'!$H$33:$H$517,MATCH(ROW()-3,'Census Input Tab'!$Z$33:$Z$517,0))="EE",1,0)))</f>
        <v/>
      </c>
    </row>
    <row r="315" spans="1:6">
      <c r="A315" s="79" t="str">
        <f>IF(ROW()-3&gt;MAX('Census Input Tab'!$Z$33:$Z$517),"",IF(OR(INDEX('Census Input Tab'!$O$33:$O$517,MATCH(ROW()-3,'Census Input Tab'!$Z$33:$Z$517,0))="NO",INDEX('Census Input Tab'!$O$33:$O$517,MATCH(ROW()-3,'Census Input Tab'!$Z$33:$Z$517,0))="BLANK"),IF(INDEX('Census Input Tab'!$O$33:$O$517,MATCH(ROW()-3,'Census Input Tab'!$Z$33:$Z$517,0))="NO","Missing Data","BLANK"),INDEX('Census Input Tab'!$A$33:$A$517,MATCH(ROW()-3,'Census Input Tab'!$Z$33:$Z$517,0))))</f>
        <v/>
      </c>
      <c r="B315"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Tab'!$B$33:$B$517,MATCH(ROW()-3,'Census Input Tab'!$Z$33:$Z$517,0))))</f>
        <v/>
      </c>
      <c r="C315"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Tab'!$C$33:$C$517,MATCH(ROW()-3,'Census Input Tab'!$Z$33:$Z$517,0))))</f>
        <v/>
      </c>
      <c r="D315" s="76" t="str">
        <f>IF(ROW()-3&gt;MAX('Census Input Tab'!$Z$33:$Z$517),"",IF(OR(INDEX('Census Input Tab'!$O$33:$O$517,MATCH(ROW()-3,'Census Input Tab'!$Z$33:$Z$517,0))="NO",INDEX('Census Input Tab'!$O$33:$O$517,MATCH(ROW()-3,'Census Input Tab'!$Z$33:$Z$517,0))="BLANK"),IF(INDEX('Census Input Tab'!$O$33:$O$517,MATCH(ROW()-3,'Census Input Tab'!$Z$33:$Z$517,0))="NO","Missing Data","BLANK"),INDEX('Census Input Tab'!$D$33:$D$517,MATCH(ROW()-3,'Census Input Tab'!$Z$33:$Z$517,0))))</f>
        <v/>
      </c>
      <c r="E315" s="77" t="str">
        <f>IF(ROW()-3&gt;MAX('Census Input Tab'!$Z$33:$Z$517),"",IF(OR(INDEX('Census Input Tab'!$O$33:$O$517,MATCH(ROW()-3,'Census Input Tab'!$Z$33:$Z$517,0))="NO",INDEX('Census Input Tab'!$O$33:$O$517,MATCH(ROW()-3,'Census Input Tab'!$Z$33:$Z$517,0))="BLANK"),IF(INDEX('Census Input Tab'!$O$33:$O$517,MATCH(ROW()-3,'Census Input Tab'!$Z$33:$Z$517,0))="NO","Missing Data","BLANK"),INDEX('Census Input Tab'!$E$33:$E$517,MATCH(ROW()-3,'Census Input Tab'!$Z$33:$Z$517,0))))</f>
        <v/>
      </c>
      <c r="F315" s="78" t="str">
        <f>IF(ROW()-3&gt;MAX('Census Input Tab'!$Z$33:$Z$517),"",IF(OR(INDEX('Census Input Tab'!$O$33:$O$517,MATCH(ROW()-3,'Census Input Tab'!$Z$33:$Z$517,0))="NO",INDEX('Census Input Tab'!$O$33:$O$517,MATCH(ROW()-3,'Census Input Tab'!$Z$33:$Z$517,0))="BLANK"),IF(INDEX('Census Input Tab'!$O$33:$O$517,MATCH(ROW()-3,'Census Input Tab'!$Z$33:$Z$517,0))="NO","Missing Data","BLANK"),IF(INDEX('Census Input Tab'!$H$33:$H$517,MATCH(ROW()-3,'Census Input Tab'!$Z$33:$Z$517,0))="EE",1,0)))</f>
        <v/>
      </c>
    </row>
    <row r="316" spans="1:6">
      <c r="A316" s="79" t="str">
        <f>IF(ROW()-3&gt;MAX('Census Input Tab'!$Z$33:$Z$517),"",IF(OR(INDEX('Census Input Tab'!$O$33:$O$517,MATCH(ROW()-3,'Census Input Tab'!$Z$33:$Z$517,0))="NO",INDEX('Census Input Tab'!$O$33:$O$517,MATCH(ROW()-3,'Census Input Tab'!$Z$33:$Z$517,0))="BLANK"),IF(INDEX('Census Input Tab'!$O$33:$O$517,MATCH(ROW()-3,'Census Input Tab'!$Z$33:$Z$517,0))="NO","Missing Data","BLANK"),INDEX('Census Input Tab'!$A$33:$A$517,MATCH(ROW()-3,'Census Input Tab'!$Z$33:$Z$517,0))))</f>
        <v/>
      </c>
      <c r="B316"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Tab'!$B$33:$B$517,MATCH(ROW()-3,'Census Input Tab'!$Z$33:$Z$517,0))))</f>
        <v/>
      </c>
      <c r="C316"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Tab'!$C$33:$C$517,MATCH(ROW()-3,'Census Input Tab'!$Z$33:$Z$517,0))))</f>
        <v/>
      </c>
      <c r="D316" s="76" t="str">
        <f>IF(ROW()-3&gt;MAX('Census Input Tab'!$Z$33:$Z$517),"",IF(OR(INDEX('Census Input Tab'!$O$33:$O$517,MATCH(ROW()-3,'Census Input Tab'!$Z$33:$Z$517,0))="NO",INDEX('Census Input Tab'!$O$33:$O$517,MATCH(ROW()-3,'Census Input Tab'!$Z$33:$Z$517,0))="BLANK"),IF(INDEX('Census Input Tab'!$O$33:$O$517,MATCH(ROW()-3,'Census Input Tab'!$Z$33:$Z$517,0))="NO","Missing Data","BLANK"),INDEX('Census Input Tab'!$D$33:$D$517,MATCH(ROW()-3,'Census Input Tab'!$Z$33:$Z$517,0))))</f>
        <v/>
      </c>
      <c r="E316" s="77" t="str">
        <f>IF(ROW()-3&gt;MAX('Census Input Tab'!$Z$33:$Z$517),"",IF(OR(INDEX('Census Input Tab'!$O$33:$O$517,MATCH(ROW()-3,'Census Input Tab'!$Z$33:$Z$517,0))="NO",INDEX('Census Input Tab'!$O$33:$O$517,MATCH(ROW()-3,'Census Input Tab'!$Z$33:$Z$517,0))="BLANK"),IF(INDEX('Census Input Tab'!$O$33:$O$517,MATCH(ROW()-3,'Census Input Tab'!$Z$33:$Z$517,0))="NO","Missing Data","BLANK"),INDEX('Census Input Tab'!$E$33:$E$517,MATCH(ROW()-3,'Census Input Tab'!$Z$33:$Z$517,0))))</f>
        <v/>
      </c>
      <c r="F316" s="78" t="str">
        <f>IF(ROW()-3&gt;MAX('Census Input Tab'!$Z$33:$Z$517),"",IF(OR(INDEX('Census Input Tab'!$O$33:$O$517,MATCH(ROW()-3,'Census Input Tab'!$Z$33:$Z$517,0))="NO",INDEX('Census Input Tab'!$O$33:$O$517,MATCH(ROW()-3,'Census Input Tab'!$Z$33:$Z$517,0))="BLANK"),IF(INDEX('Census Input Tab'!$O$33:$O$517,MATCH(ROW()-3,'Census Input Tab'!$Z$33:$Z$517,0))="NO","Missing Data","BLANK"),IF(INDEX('Census Input Tab'!$H$33:$H$517,MATCH(ROW()-3,'Census Input Tab'!$Z$33:$Z$517,0))="EE",1,0)))</f>
        <v/>
      </c>
    </row>
    <row r="317" spans="1:6">
      <c r="A317" s="79" t="str">
        <f>IF(ROW()-3&gt;MAX('Census Input Tab'!$Z$33:$Z$517),"",IF(OR(INDEX('Census Input Tab'!$O$33:$O$517,MATCH(ROW()-3,'Census Input Tab'!$Z$33:$Z$517,0))="NO",INDEX('Census Input Tab'!$O$33:$O$517,MATCH(ROW()-3,'Census Input Tab'!$Z$33:$Z$517,0))="BLANK"),IF(INDEX('Census Input Tab'!$O$33:$O$517,MATCH(ROW()-3,'Census Input Tab'!$Z$33:$Z$517,0))="NO","Missing Data","BLANK"),INDEX('Census Input Tab'!$A$33:$A$517,MATCH(ROW()-3,'Census Input Tab'!$Z$33:$Z$517,0))))</f>
        <v/>
      </c>
      <c r="B317"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Tab'!$B$33:$B$517,MATCH(ROW()-3,'Census Input Tab'!$Z$33:$Z$517,0))))</f>
        <v/>
      </c>
      <c r="C317"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Tab'!$C$33:$C$517,MATCH(ROW()-3,'Census Input Tab'!$Z$33:$Z$517,0))))</f>
        <v/>
      </c>
      <c r="D317" s="76" t="str">
        <f>IF(ROW()-3&gt;MAX('Census Input Tab'!$Z$33:$Z$517),"",IF(OR(INDEX('Census Input Tab'!$O$33:$O$517,MATCH(ROW()-3,'Census Input Tab'!$Z$33:$Z$517,0))="NO",INDEX('Census Input Tab'!$O$33:$O$517,MATCH(ROW()-3,'Census Input Tab'!$Z$33:$Z$517,0))="BLANK"),IF(INDEX('Census Input Tab'!$O$33:$O$517,MATCH(ROW()-3,'Census Input Tab'!$Z$33:$Z$517,0))="NO","Missing Data","BLANK"),INDEX('Census Input Tab'!$D$33:$D$517,MATCH(ROW()-3,'Census Input Tab'!$Z$33:$Z$517,0))))</f>
        <v/>
      </c>
      <c r="E317" s="77" t="str">
        <f>IF(ROW()-3&gt;MAX('Census Input Tab'!$Z$33:$Z$517),"",IF(OR(INDEX('Census Input Tab'!$O$33:$O$517,MATCH(ROW()-3,'Census Input Tab'!$Z$33:$Z$517,0))="NO",INDEX('Census Input Tab'!$O$33:$O$517,MATCH(ROW()-3,'Census Input Tab'!$Z$33:$Z$517,0))="BLANK"),IF(INDEX('Census Input Tab'!$O$33:$O$517,MATCH(ROW()-3,'Census Input Tab'!$Z$33:$Z$517,0))="NO","Missing Data","BLANK"),INDEX('Census Input Tab'!$E$33:$E$517,MATCH(ROW()-3,'Census Input Tab'!$Z$33:$Z$517,0))))</f>
        <v/>
      </c>
      <c r="F317" s="78" t="str">
        <f>IF(ROW()-3&gt;MAX('Census Input Tab'!$Z$33:$Z$517),"",IF(OR(INDEX('Census Input Tab'!$O$33:$O$517,MATCH(ROW()-3,'Census Input Tab'!$Z$33:$Z$517,0))="NO",INDEX('Census Input Tab'!$O$33:$O$517,MATCH(ROW()-3,'Census Input Tab'!$Z$33:$Z$517,0))="BLANK"),IF(INDEX('Census Input Tab'!$O$33:$O$517,MATCH(ROW()-3,'Census Input Tab'!$Z$33:$Z$517,0))="NO","Missing Data","BLANK"),IF(INDEX('Census Input Tab'!$H$33:$H$517,MATCH(ROW()-3,'Census Input Tab'!$Z$33:$Z$517,0))="EE",1,0)))</f>
        <v/>
      </c>
    </row>
    <row r="318" spans="1:6">
      <c r="A318" s="79" t="str">
        <f>IF(ROW()-3&gt;MAX('Census Input Tab'!$Z$33:$Z$517),"",IF(OR(INDEX('Census Input Tab'!$O$33:$O$517,MATCH(ROW()-3,'Census Input Tab'!$Z$33:$Z$517,0))="NO",INDEX('Census Input Tab'!$O$33:$O$517,MATCH(ROW()-3,'Census Input Tab'!$Z$33:$Z$517,0))="BLANK"),IF(INDEX('Census Input Tab'!$O$33:$O$517,MATCH(ROW()-3,'Census Input Tab'!$Z$33:$Z$517,0))="NO","Missing Data","BLANK"),INDEX('Census Input Tab'!$A$33:$A$517,MATCH(ROW()-3,'Census Input Tab'!$Z$33:$Z$517,0))))</f>
        <v/>
      </c>
      <c r="B318"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Tab'!$B$33:$B$517,MATCH(ROW()-3,'Census Input Tab'!$Z$33:$Z$517,0))))</f>
        <v/>
      </c>
      <c r="C318"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Tab'!$C$33:$C$517,MATCH(ROW()-3,'Census Input Tab'!$Z$33:$Z$517,0))))</f>
        <v/>
      </c>
      <c r="D318" s="76" t="str">
        <f>IF(ROW()-3&gt;MAX('Census Input Tab'!$Z$33:$Z$517),"",IF(OR(INDEX('Census Input Tab'!$O$33:$O$517,MATCH(ROW()-3,'Census Input Tab'!$Z$33:$Z$517,0))="NO",INDEX('Census Input Tab'!$O$33:$O$517,MATCH(ROW()-3,'Census Input Tab'!$Z$33:$Z$517,0))="BLANK"),IF(INDEX('Census Input Tab'!$O$33:$O$517,MATCH(ROW()-3,'Census Input Tab'!$Z$33:$Z$517,0))="NO","Missing Data","BLANK"),INDEX('Census Input Tab'!$D$33:$D$517,MATCH(ROW()-3,'Census Input Tab'!$Z$33:$Z$517,0))))</f>
        <v/>
      </c>
      <c r="E318" s="77" t="str">
        <f>IF(ROW()-3&gt;MAX('Census Input Tab'!$Z$33:$Z$517),"",IF(OR(INDEX('Census Input Tab'!$O$33:$O$517,MATCH(ROW()-3,'Census Input Tab'!$Z$33:$Z$517,0))="NO",INDEX('Census Input Tab'!$O$33:$O$517,MATCH(ROW()-3,'Census Input Tab'!$Z$33:$Z$517,0))="BLANK"),IF(INDEX('Census Input Tab'!$O$33:$O$517,MATCH(ROW()-3,'Census Input Tab'!$Z$33:$Z$517,0))="NO","Missing Data","BLANK"),INDEX('Census Input Tab'!$E$33:$E$517,MATCH(ROW()-3,'Census Input Tab'!$Z$33:$Z$517,0))))</f>
        <v/>
      </c>
      <c r="F318" s="78" t="str">
        <f>IF(ROW()-3&gt;MAX('Census Input Tab'!$Z$33:$Z$517),"",IF(OR(INDEX('Census Input Tab'!$O$33:$O$517,MATCH(ROW()-3,'Census Input Tab'!$Z$33:$Z$517,0))="NO",INDEX('Census Input Tab'!$O$33:$O$517,MATCH(ROW()-3,'Census Input Tab'!$Z$33:$Z$517,0))="BLANK"),IF(INDEX('Census Input Tab'!$O$33:$O$517,MATCH(ROW()-3,'Census Input Tab'!$Z$33:$Z$517,0))="NO","Missing Data","BLANK"),IF(INDEX('Census Input Tab'!$H$33:$H$517,MATCH(ROW()-3,'Census Input Tab'!$Z$33:$Z$517,0))="EE",1,0)))</f>
        <v/>
      </c>
    </row>
    <row r="319" spans="1:6">
      <c r="A319" s="79" t="str">
        <f>IF(ROW()-3&gt;MAX('Census Input Tab'!$Z$33:$Z$517),"",IF(OR(INDEX('Census Input Tab'!$O$33:$O$517,MATCH(ROW()-3,'Census Input Tab'!$Z$33:$Z$517,0))="NO",INDEX('Census Input Tab'!$O$33:$O$517,MATCH(ROW()-3,'Census Input Tab'!$Z$33:$Z$517,0))="BLANK"),IF(INDEX('Census Input Tab'!$O$33:$O$517,MATCH(ROW()-3,'Census Input Tab'!$Z$33:$Z$517,0))="NO","Missing Data","BLANK"),INDEX('Census Input Tab'!$A$33:$A$517,MATCH(ROW()-3,'Census Input Tab'!$Z$33:$Z$517,0))))</f>
        <v/>
      </c>
      <c r="B319"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Tab'!$B$33:$B$517,MATCH(ROW()-3,'Census Input Tab'!$Z$33:$Z$517,0))))</f>
        <v/>
      </c>
      <c r="C319"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Tab'!$C$33:$C$517,MATCH(ROW()-3,'Census Input Tab'!$Z$33:$Z$517,0))))</f>
        <v/>
      </c>
      <c r="D319" s="76" t="str">
        <f>IF(ROW()-3&gt;MAX('Census Input Tab'!$Z$33:$Z$517),"",IF(OR(INDEX('Census Input Tab'!$O$33:$O$517,MATCH(ROW()-3,'Census Input Tab'!$Z$33:$Z$517,0))="NO",INDEX('Census Input Tab'!$O$33:$O$517,MATCH(ROW()-3,'Census Input Tab'!$Z$33:$Z$517,0))="BLANK"),IF(INDEX('Census Input Tab'!$O$33:$O$517,MATCH(ROW()-3,'Census Input Tab'!$Z$33:$Z$517,0))="NO","Missing Data","BLANK"),INDEX('Census Input Tab'!$D$33:$D$517,MATCH(ROW()-3,'Census Input Tab'!$Z$33:$Z$517,0))))</f>
        <v/>
      </c>
      <c r="E319" s="77" t="str">
        <f>IF(ROW()-3&gt;MAX('Census Input Tab'!$Z$33:$Z$517),"",IF(OR(INDEX('Census Input Tab'!$O$33:$O$517,MATCH(ROW()-3,'Census Input Tab'!$Z$33:$Z$517,0))="NO",INDEX('Census Input Tab'!$O$33:$O$517,MATCH(ROW()-3,'Census Input Tab'!$Z$33:$Z$517,0))="BLANK"),IF(INDEX('Census Input Tab'!$O$33:$O$517,MATCH(ROW()-3,'Census Input Tab'!$Z$33:$Z$517,0))="NO","Missing Data","BLANK"),INDEX('Census Input Tab'!$E$33:$E$517,MATCH(ROW()-3,'Census Input Tab'!$Z$33:$Z$517,0))))</f>
        <v/>
      </c>
      <c r="F319" s="78" t="str">
        <f>IF(ROW()-3&gt;MAX('Census Input Tab'!$Z$33:$Z$517),"",IF(OR(INDEX('Census Input Tab'!$O$33:$O$517,MATCH(ROW()-3,'Census Input Tab'!$Z$33:$Z$517,0))="NO",INDEX('Census Input Tab'!$O$33:$O$517,MATCH(ROW()-3,'Census Input Tab'!$Z$33:$Z$517,0))="BLANK"),IF(INDEX('Census Input Tab'!$O$33:$O$517,MATCH(ROW()-3,'Census Input Tab'!$Z$33:$Z$517,0))="NO","Missing Data","BLANK"),IF(INDEX('Census Input Tab'!$H$33:$H$517,MATCH(ROW()-3,'Census Input Tab'!$Z$33:$Z$517,0))="EE",1,0)))</f>
        <v/>
      </c>
    </row>
    <row r="320" spans="1:6">
      <c r="A320" s="79" t="str">
        <f>IF(ROW()-3&gt;MAX('Census Input Tab'!$Z$33:$Z$517),"",IF(OR(INDEX('Census Input Tab'!$O$33:$O$517,MATCH(ROW()-3,'Census Input Tab'!$Z$33:$Z$517,0))="NO",INDEX('Census Input Tab'!$O$33:$O$517,MATCH(ROW()-3,'Census Input Tab'!$Z$33:$Z$517,0))="BLANK"),IF(INDEX('Census Input Tab'!$O$33:$O$517,MATCH(ROW()-3,'Census Input Tab'!$Z$33:$Z$517,0))="NO","Missing Data","BLANK"),INDEX('Census Input Tab'!$A$33:$A$517,MATCH(ROW()-3,'Census Input Tab'!$Z$33:$Z$517,0))))</f>
        <v/>
      </c>
      <c r="B320"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Tab'!$B$33:$B$517,MATCH(ROW()-3,'Census Input Tab'!$Z$33:$Z$517,0))))</f>
        <v/>
      </c>
      <c r="C320"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Tab'!$C$33:$C$517,MATCH(ROW()-3,'Census Input Tab'!$Z$33:$Z$517,0))))</f>
        <v/>
      </c>
      <c r="D320" s="76" t="str">
        <f>IF(ROW()-3&gt;MAX('Census Input Tab'!$Z$33:$Z$517),"",IF(OR(INDEX('Census Input Tab'!$O$33:$O$517,MATCH(ROW()-3,'Census Input Tab'!$Z$33:$Z$517,0))="NO",INDEX('Census Input Tab'!$O$33:$O$517,MATCH(ROW()-3,'Census Input Tab'!$Z$33:$Z$517,0))="BLANK"),IF(INDEX('Census Input Tab'!$O$33:$O$517,MATCH(ROW()-3,'Census Input Tab'!$Z$33:$Z$517,0))="NO","Missing Data","BLANK"),INDEX('Census Input Tab'!$D$33:$D$517,MATCH(ROW()-3,'Census Input Tab'!$Z$33:$Z$517,0))))</f>
        <v/>
      </c>
      <c r="E320" s="77" t="str">
        <f>IF(ROW()-3&gt;MAX('Census Input Tab'!$Z$33:$Z$517),"",IF(OR(INDEX('Census Input Tab'!$O$33:$O$517,MATCH(ROW()-3,'Census Input Tab'!$Z$33:$Z$517,0))="NO",INDEX('Census Input Tab'!$O$33:$O$517,MATCH(ROW()-3,'Census Input Tab'!$Z$33:$Z$517,0))="BLANK"),IF(INDEX('Census Input Tab'!$O$33:$O$517,MATCH(ROW()-3,'Census Input Tab'!$Z$33:$Z$517,0))="NO","Missing Data","BLANK"),INDEX('Census Input Tab'!$E$33:$E$517,MATCH(ROW()-3,'Census Input Tab'!$Z$33:$Z$517,0))))</f>
        <v/>
      </c>
      <c r="F320" s="78" t="str">
        <f>IF(ROW()-3&gt;MAX('Census Input Tab'!$Z$33:$Z$517),"",IF(OR(INDEX('Census Input Tab'!$O$33:$O$517,MATCH(ROW()-3,'Census Input Tab'!$Z$33:$Z$517,0))="NO",INDEX('Census Input Tab'!$O$33:$O$517,MATCH(ROW()-3,'Census Input Tab'!$Z$33:$Z$517,0))="BLANK"),IF(INDEX('Census Input Tab'!$O$33:$O$517,MATCH(ROW()-3,'Census Input Tab'!$Z$33:$Z$517,0))="NO","Missing Data","BLANK"),IF(INDEX('Census Input Tab'!$H$33:$H$517,MATCH(ROW()-3,'Census Input Tab'!$Z$33:$Z$517,0))="EE",1,0)))</f>
        <v/>
      </c>
    </row>
    <row r="321" spans="1:6">
      <c r="A321" s="79" t="str">
        <f>IF(ROW()-3&gt;MAX('Census Input Tab'!$Z$33:$Z$517),"",IF(OR(INDEX('Census Input Tab'!$O$33:$O$517,MATCH(ROW()-3,'Census Input Tab'!$Z$33:$Z$517,0))="NO",INDEX('Census Input Tab'!$O$33:$O$517,MATCH(ROW()-3,'Census Input Tab'!$Z$33:$Z$517,0))="BLANK"),IF(INDEX('Census Input Tab'!$O$33:$O$517,MATCH(ROW()-3,'Census Input Tab'!$Z$33:$Z$517,0))="NO","Missing Data","BLANK"),INDEX('Census Input Tab'!$A$33:$A$517,MATCH(ROW()-3,'Census Input Tab'!$Z$33:$Z$517,0))))</f>
        <v/>
      </c>
      <c r="B321"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Tab'!$B$33:$B$517,MATCH(ROW()-3,'Census Input Tab'!$Z$33:$Z$517,0))))</f>
        <v/>
      </c>
      <c r="C321"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Tab'!$C$33:$C$517,MATCH(ROW()-3,'Census Input Tab'!$Z$33:$Z$517,0))))</f>
        <v/>
      </c>
      <c r="D321" s="76" t="str">
        <f>IF(ROW()-3&gt;MAX('Census Input Tab'!$Z$33:$Z$517),"",IF(OR(INDEX('Census Input Tab'!$O$33:$O$517,MATCH(ROW()-3,'Census Input Tab'!$Z$33:$Z$517,0))="NO",INDEX('Census Input Tab'!$O$33:$O$517,MATCH(ROW()-3,'Census Input Tab'!$Z$33:$Z$517,0))="BLANK"),IF(INDEX('Census Input Tab'!$O$33:$O$517,MATCH(ROW()-3,'Census Input Tab'!$Z$33:$Z$517,0))="NO","Missing Data","BLANK"),INDEX('Census Input Tab'!$D$33:$D$517,MATCH(ROW()-3,'Census Input Tab'!$Z$33:$Z$517,0))))</f>
        <v/>
      </c>
      <c r="E321" s="77" t="str">
        <f>IF(ROW()-3&gt;MAX('Census Input Tab'!$Z$33:$Z$517),"",IF(OR(INDEX('Census Input Tab'!$O$33:$O$517,MATCH(ROW()-3,'Census Input Tab'!$Z$33:$Z$517,0))="NO",INDEX('Census Input Tab'!$O$33:$O$517,MATCH(ROW()-3,'Census Input Tab'!$Z$33:$Z$517,0))="BLANK"),IF(INDEX('Census Input Tab'!$O$33:$O$517,MATCH(ROW()-3,'Census Input Tab'!$Z$33:$Z$517,0))="NO","Missing Data","BLANK"),INDEX('Census Input Tab'!$E$33:$E$517,MATCH(ROW()-3,'Census Input Tab'!$Z$33:$Z$517,0))))</f>
        <v/>
      </c>
      <c r="F321" s="78" t="str">
        <f>IF(ROW()-3&gt;MAX('Census Input Tab'!$Z$33:$Z$517),"",IF(OR(INDEX('Census Input Tab'!$O$33:$O$517,MATCH(ROW()-3,'Census Input Tab'!$Z$33:$Z$517,0))="NO",INDEX('Census Input Tab'!$O$33:$O$517,MATCH(ROW()-3,'Census Input Tab'!$Z$33:$Z$517,0))="BLANK"),IF(INDEX('Census Input Tab'!$O$33:$O$517,MATCH(ROW()-3,'Census Input Tab'!$Z$33:$Z$517,0))="NO","Missing Data","BLANK"),IF(INDEX('Census Input Tab'!$H$33:$H$517,MATCH(ROW()-3,'Census Input Tab'!$Z$33:$Z$517,0))="EE",1,0)))</f>
        <v/>
      </c>
    </row>
    <row r="322" spans="1:6">
      <c r="A322" s="79" t="str">
        <f>IF(ROW()-3&gt;MAX('Census Input Tab'!$Z$33:$Z$517),"",IF(OR(INDEX('Census Input Tab'!$O$33:$O$517,MATCH(ROW()-3,'Census Input Tab'!$Z$33:$Z$517,0))="NO",INDEX('Census Input Tab'!$O$33:$O$517,MATCH(ROW()-3,'Census Input Tab'!$Z$33:$Z$517,0))="BLANK"),IF(INDEX('Census Input Tab'!$O$33:$O$517,MATCH(ROW()-3,'Census Input Tab'!$Z$33:$Z$517,0))="NO","Missing Data","BLANK"),INDEX('Census Input Tab'!$A$33:$A$517,MATCH(ROW()-3,'Census Input Tab'!$Z$33:$Z$517,0))))</f>
        <v/>
      </c>
      <c r="B322"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Tab'!$B$33:$B$517,MATCH(ROW()-3,'Census Input Tab'!$Z$33:$Z$517,0))))</f>
        <v/>
      </c>
      <c r="C322"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Tab'!$C$33:$C$517,MATCH(ROW()-3,'Census Input Tab'!$Z$33:$Z$517,0))))</f>
        <v/>
      </c>
      <c r="D322" s="76" t="str">
        <f>IF(ROW()-3&gt;MAX('Census Input Tab'!$Z$33:$Z$517),"",IF(OR(INDEX('Census Input Tab'!$O$33:$O$517,MATCH(ROW()-3,'Census Input Tab'!$Z$33:$Z$517,0))="NO",INDEX('Census Input Tab'!$O$33:$O$517,MATCH(ROW()-3,'Census Input Tab'!$Z$33:$Z$517,0))="BLANK"),IF(INDEX('Census Input Tab'!$O$33:$O$517,MATCH(ROW()-3,'Census Input Tab'!$Z$33:$Z$517,0))="NO","Missing Data","BLANK"),INDEX('Census Input Tab'!$D$33:$D$517,MATCH(ROW()-3,'Census Input Tab'!$Z$33:$Z$517,0))))</f>
        <v/>
      </c>
      <c r="E322" s="77" t="str">
        <f>IF(ROW()-3&gt;MAX('Census Input Tab'!$Z$33:$Z$517),"",IF(OR(INDEX('Census Input Tab'!$O$33:$O$517,MATCH(ROW()-3,'Census Input Tab'!$Z$33:$Z$517,0))="NO",INDEX('Census Input Tab'!$O$33:$O$517,MATCH(ROW()-3,'Census Input Tab'!$Z$33:$Z$517,0))="BLANK"),IF(INDEX('Census Input Tab'!$O$33:$O$517,MATCH(ROW()-3,'Census Input Tab'!$Z$33:$Z$517,0))="NO","Missing Data","BLANK"),INDEX('Census Input Tab'!$E$33:$E$517,MATCH(ROW()-3,'Census Input Tab'!$Z$33:$Z$517,0))))</f>
        <v/>
      </c>
      <c r="F322" s="78" t="str">
        <f>IF(ROW()-3&gt;MAX('Census Input Tab'!$Z$33:$Z$517),"",IF(OR(INDEX('Census Input Tab'!$O$33:$O$517,MATCH(ROW()-3,'Census Input Tab'!$Z$33:$Z$517,0))="NO",INDEX('Census Input Tab'!$O$33:$O$517,MATCH(ROW()-3,'Census Input Tab'!$Z$33:$Z$517,0))="BLANK"),IF(INDEX('Census Input Tab'!$O$33:$O$517,MATCH(ROW()-3,'Census Input Tab'!$Z$33:$Z$517,0))="NO","Missing Data","BLANK"),IF(INDEX('Census Input Tab'!$H$33:$H$517,MATCH(ROW()-3,'Census Input Tab'!$Z$33:$Z$517,0))="EE",1,0)))</f>
        <v/>
      </c>
    </row>
    <row r="323" spans="1:6">
      <c r="A323" s="79" t="str">
        <f>IF(ROW()-3&gt;MAX('Census Input Tab'!$Z$33:$Z$517),"",IF(OR(INDEX('Census Input Tab'!$O$33:$O$517,MATCH(ROW()-3,'Census Input Tab'!$Z$33:$Z$517,0))="NO",INDEX('Census Input Tab'!$O$33:$O$517,MATCH(ROW()-3,'Census Input Tab'!$Z$33:$Z$517,0))="BLANK"),IF(INDEX('Census Input Tab'!$O$33:$O$517,MATCH(ROW()-3,'Census Input Tab'!$Z$33:$Z$517,0))="NO","Missing Data","BLANK"),INDEX('Census Input Tab'!$A$33:$A$517,MATCH(ROW()-3,'Census Input Tab'!$Z$33:$Z$517,0))))</f>
        <v/>
      </c>
      <c r="B323"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Tab'!$B$33:$B$517,MATCH(ROW()-3,'Census Input Tab'!$Z$33:$Z$517,0))))</f>
        <v/>
      </c>
      <c r="C323"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Tab'!$C$33:$C$517,MATCH(ROW()-3,'Census Input Tab'!$Z$33:$Z$517,0))))</f>
        <v/>
      </c>
      <c r="D323" s="76" t="str">
        <f>IF(ROW()-3&gt;MAX('Census Input Tab'!$Z$33:$Z$517),"",IF(OR(INDEX('Census Input Tab'!$O$33:$O$517,MATCH(ROW()-3,'Census Input Tab'!$Z$33:$Z$517,0))="NO",INDEX('Census Input Tab'!$O$33:$O$517,MATCH(ROW()-3,'Census Input Tab'!$Z$33:$Z$517,0))="BLANK"),IF(INDEX('Census Input Tab'!$O$33:$O$517,MATCH(ROW()-3,'Census Input Tab'!$Z$33:$Z$517,0))="NO","Missing Data","BLANK"),INDEX('Census Input Tab'!$D$33:$D$517,MATCH(ROW()-3,'Census Input Tab'!$Z$33:$Z$517,0))))</f>
        <v/>
      </c>
      <c r="E323" s="77" t="str">
        <f>IF(ROW()-3&gt;MAX('Census Input Tab'!$Z$33:$Z$517),"",IF(OR(INDEX('Census Input Tab'!$O$33:$O$517,MATCH(ROW()-3,'Census Input Tab'!$Z$33:$Z$517,0))="NO",INDEX('Census Input Tab'!$O$33:$O$517,MATCH(ROW()-3,'Census Input Tab'!$Z$33:$Z$517,0))="BLANK"),IF(INDEX('Census Input Tab'!$O$33:$O$517,MATCH(ROW()-3,'Census Input Tab'!$Z$33:$Z$517,0))="NO","Missing Data","BLANK"),INDEX('Census Input Tab'!$E$33:$E$517,MATCH(ROW()-3,'Census Input Tab'!$Z$33:$Z$517,0))))</f>
        <v/>
      </c>
      <c r="F323" s="78" t="str">
        <f>IF(ROW()-3&gt;MAX('Census Input Tab'!$Z$33:$Z$517),"",IF(OR(INDEX('Census Input Tab'!$O$33:$O$517,MATCH(ROW()-3,'Census Input Tab'!$Z$33:$Z$517,0))="NO",INDEX('Census Input Tab'!$O$33:$O$517,MATCH(ROW()-3,'Census Input Tab'!$Z$33:$Z$517,0))="BLANK"),IF(INDEX('Census Input Tab'!$O$33:$O$517,MATCH(ROW()-3,'Census Input Tab'!$Z$33:$Z$517,0))="NO","Missing Data","BLANK"),IF(INDEX('Census Input Tab'!$H$33:$H$517,MATCH(ROW()-3,'Census Input Tab'!$Z$33:$Z$517,0))="EE",1,0)))</f>
        <v/>
      </c>
    </row>
    <row r="324" spans="1:6">
      <c r="A324" s="79" t="str">
        <f>IF(ROW()-3&gt;MAX('Census Input Tab'!$Z$33:$Z$517),"",IF(OR(INDEX('Census Input Tab'!$O$33:$O$517,MATCH(ROW()-3,'Census Input Tab'!$Z$33:$Z$517,0))="NO",INDEX('Census Input Tab'!$O$33:$O$517,MATCH(ROW()-3,'Census Input Tab'!$Z$33:$Z$517,0))="BLANK"),IF(INDEX('Census Input Tab'!$O$33:$O$517,MATCH(ROW()-3,'Census Input Tab'!$Z$33:$Z$517,0))="NO","Missing Data","BLANK"),INDEX('Census Input Tab'!$A$33:$A$517,MATCH(ROW()-3,'Census Input Tab'!$Z$33:$Z$517,0))))</f>
        <v/>
      </c>
      <c r="B324"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Tab'!$B$33:$B$517,MATCH(ROW()-3,'Census Input Tab'!$Z$33:$Z$517,0))))</f>
        <v/>
      </c>
      <c r="C324"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Tab'!$C$33:$C$517,MATCH(ROW()-3,'Census Input Tab'!$Z$33:$Z$517,0))))</f>
        <v/>
      </c>
      <c r="D324" s="76" t="str">
        <f>IF(ROW()-3&gt;MAX('Census Input Tab'!$Z$33:$Z$517),"",IF(OR(INDEX('Census Input Tab'!$O$33:$O$517,MATCH(ROW()-3,'Census Input Tab'!$Z$33:$Z$517,0))="NO",INDEX('Census Input Tab'!$O$33:$O$517,MATCH(ROW()-3,'Census Input Tab'!$Z$33:$Z$517,0))="BLANK"),IF(INDEX('Census Input Tab'!$O$33:$O$517,MATCH(ROW()-3,'Census Input Tab'!$Z$33:$Z$517,0))="NO","Missing Data","BLANK"),INDEX('Census Input Tab'!$D$33:$D$517,MATCH(ROW()-3,'Census Input Tab'!$Z$33:$Z$517,0))))</f>
        <v/>
      </c>
      <c r="E324" s="77" t="str">
        <f>IF(ROW()-3&gt;MAX('Census Input Tab'!$Z$33:$Z$517),"",IF(OR(INDEX('Census Input Tab'!$O$33:$O$517,MATCH(ROW()-3,'Census Input Tab'!$Z$33:$Z$517,0))="NO",INDEX('Census Input Tab'!$O$33:$O$517,MATCH(ROW()-3,'Census Input Tab'!$Z$33:$Z$517,0))="BLANK"),IF(INDEX('Census Input Tab'!$O$33:$O$517,MATCH(ROW()-3,'Census Input Tab'!$Z$33:$Z$517,0))="NO","Missing Data","BLANK"),INDEX('Census Input Tab'!$E$33:$E$517,MATCH(ROW()-3,'Census Input Tab'!$Z$33:$Z$517,0))))</f>
        <v/>
      </c>
      <c r="F324" s="78" t="str">
        <f>IF(ROW()-3&gt;MAX('Census Input Tab'!$Z$33:$Z$517),"",IF(OR(INDEX('Census Input Tab'!$O$33:$O$517,MATCH(ROW()-3,'Census Input Tab'!$Z$33:$Z$517,0))="NO",INDEX('Census Input Tab'!$O$33:$O$517,MATCH(ROW()-3,'Census Input Tab'!$Z$33:$Z$517,0))="BLANK"),IF(INDEX('Census Input Tab'!$O$33:$O$517,MATCH(ROW()-3,'Census Input Tab'!$Z$33:$Z$517,0))="NO","Missing Data","BLANK"),IF(INDEX('Census Input Tab'!$H$33:$H$517,MATCH(ROW()-3,'Census Input Tab'!$Z$33:$Z$517,0))="EE",1,0)))</f>
        <v/>
      </c>
    </row>
    <row r="325" spans="1:6">
      <c r="A325" s="79" t="str">
        <f>IF(ROW()-3&gt;MAX('Census Input Tab'!$Z$33:$Z$517),"",IF(OR(INDEX('Census Input Tab'!$O$33:$O$517,MATCH(ROW()-3,'Census Input Tab'!$Z$33:$Z$517,0))="NO",INDEX('Census Input Tab'!$O$33:$O$517,MATCH(ROW()-3,'Census Input Tab'!$Z$33:$Z$517,0))="BLANK"),IF(INDEX('Census Input Tab'!$O$33:$O$517,MATCH(ROW()-3,'Census Input Tab'!$Z$33:$Z$517,0))="NO","Missing Data","BLANK"),INDEX('Census Input Tab'!$A$33:$A$517,MATCH(ROW()-3,'Census Input Tab'!$Z$33:$Z$517,0))))</f>
        <v/>
      </c>
      <c r="B325"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Tab'!$B$33:$B$517,MATCH(ROW()-3,'Census Input Tab'!$Z$33:$Z$517,0))))</f>
        <v/>
      </c>
      <c r="C325"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Tab'!$C$33:$C$517,MATCH(ROW()-3,'Census Input Tab'!$Z$33:$Z$517,0))))</f>
        <v/>
      </c>
      <c r="D325" s="76" t="str">
        <f>IF(ROW()-3&gt;MAX('Census Input Tab'!$Z$33:$Z$517),"",IF(OR(INDEX('Census Input Tab'!$O$33:$O$517,MATCH(ROW()-3,'Census Input Tab'!$Z$33:$Z$517,0))="NO",INDEX('Census Input Tab'!$O$33:$O$517,MATCH(ROW()-3,'Census Input Tab'!$Z$33:$Z$517,0))="BLANK"),IF(INDEX('Census Input Tab'!$O$33:$O$517,MATCH(ROW()-3,'Census Input Tab'!$Z$33:$Z$517,0))="NO","Missing Data","BLANK"),INDEX('Census Input Tab'!$D$33:$D$517,MATCH(ROW()-3,'Census Input Tab'!$Z$33:$Z$517,0))))</f>
        <v/>
      </c>
      <c r="E325" s="77" t="str">
        <f>IF(ROW()-3&gt;MAX('Census Input Tab'!$Z$33:$Z$517),"",IF(OR(INDEX('Census Input Tab'!$O$33:$O$517,MATCH(ROW()-3,'Census Input Tab'!$Z$33:$Z$517,0))="NO",INDEX('Census Input Tab'!$O$33:$O$517,MATCH(ROW()-3,'Census Input Tab'!$Z$33:$Z$517,0))="BLANK"),IF(INDEX('Census Input Tab'!$O$33:$O$517,MATCH(ROW()-3,'Census Input Tab'!$Z$33:$Z$517,0))="NO","Missing Data","BLANK"),INDEX('Census Input Tab'!$E$33:$E$517,MATCH(ROW()-3,'Census Input Tab'!$Z$33:$Z$517,0))))</f>
        <v/>
      </c>
      <c r="F325" s="78" t="str">
        <f>IF(ROW()-3&gt;MAX('Census Input Tab'!$Z$33:$Z$517),"",IF(OR(INDEX('Census Input Tab'!$O$33:$O$517,MATCH(ROW()-3,'Census Input Tab'!$Z$33:$Z$517,0))="NO",INDEX('Census Input Tab'!$O$33:$O$517,MATCH(ROW()-3,'Census Input Tab'!$Z$33:$Z$517,0))="BLANK"),IF(INDEX('Census Input Tab'!$O$33:$O$517,MATCH(ROW()-3,'Census Input Tab'!$Z$33:$Z$517,0))="NO","Missing Data","BLANK"),IF(INDEX('Census Input Tab'!$H$33:$H$517,MATCH(ROW()-3,'Census Input Tab'!$Z$33:$Z$517,0))="EE",1,0)))</f>
        <v/>
      </c>
    </row>
    <row r="326" spans="1:6">
      <c r="A326" s="79" t="str">
        <f>IF(ROW()-3&gt;MAX('Census Input Tab'!$Z$33:$Z$517),"",IF(OR(INDEX('Census Input Tab'!$O$33:$O$517,MATCH(ROW()-3,'Census Input Tab'!$Z$33:$Z$517,0))="NO",INDEX('Census Input Tab'!$O$33:$O$517,MATCH(ROW()-3,'Census Input Tab'!$Z$33:$Z$517,0))="BLANK"),IF(INDEX('Census Input Tab'!$O$33:$O$517,MATCH(ROW()-3,'Census Input Tab'!$Z$33:$Z$517,0))="NO","Missing Data","BLANK"),INDEX('Census Input Tab'!$A$33:$A$517,MATCH(ROW()-3,'Census Input Tab'!$Z$33:$Z$517,0))))</f>
        <v/>
      </c>
      <c r="B326"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Tab'!$B$33:$B$517,MATCH(ROW()-3,'Census Input Tab'!$Z$33:$Z$517,0))))</f>
        <v/>
      </c>
      <c r="C326"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Tab'!$C$33:$C$517,MATCH(ROW()-3,'Census Input Tab'!$Z$33:$Z$517,0))))</f>
        <v/>
      </c>
      <c r="D326" s="76" t="str">
        <f>IF(ROW()-3&gt;MAX('Census Input Tab'!$Z$33:$Z$517),"",IF(OR(INDEX('Census Input Tab'!$O$33:$O$517,MATCH(ROW()-3,'Census Input Tab'!$Z$33:$Z$517,0))="NO",INDEX('Census Input Tab'!$O$33:$O$517,MATCH(ROW()-3,'Census Input Tab'!$Z$33:$Z$517,0))="BLANK"),IF(INDEX('Census Input Tab'!$O$33:$O$517,MATCH(ROW()-3,'Census Input Tab'!$Z$33:$Z$517,0))="NO","Missing Data","BLANK"),INDEX('Census Input Tab'!$D$33:$D$517,MATCH(ROW()-3,'Census Input Tab'!$Z$33:$Z$517,0))))</f>
        <v/>
      </c>
      <c r="E326" s="77" t="str">
        <f>IF(ROW()-3&gt;MAX('Census Input Tab'!$Z$33:$Z$517),"",IF(OR(INDEX('Census Input Tab'!$O$33:$O$517,MATCH(ROW()-3,'Census Input Tab'!$Z$33:$Z$517,0))="NO",INDEX('Census Input Tab'!$O$33:$O$517,MATCH(ROW()-3,'Census Input Tab'!$Z$33:$Z$517,0))="BLANK"),IF(INDEX('Census Input Tab'!$O$33:$O$517,MATCH(ROW()-3,'Census Input Tab'!$Z$33:$Z$517,0))="NO","Missing Data","BLANK"),INDEX('Census Input Tab'!$E$33:$E$517,MATCH(ROW()-3,'Census Input Tab'!$Z$33:$Z$517,0))))</f>
        <v/>
      </c>
      <c r="F326" s="78" t="str">
        <f>IF(ROW()-3&gt;MAX('Census Input Tab'!$Z$33:$Z$517),"",IF(OR(INDEX('Census Input Tab'!$O$33:$O$517,MATCH(ROW()-3,'Census Input Tab'!$Z$33:$Z$517,0))="NO",INDEX('Census Input Tab'!$O$33:$O$517,MATCH(ROW()-3,'Census Input Tab'!$Z$33:$Z$517,0))="BLANK"),IF(INDEX('Census Input Tab'!$O$33:$O$517,MATCH(ROW()-3,'Census Input Tab'!$Z$33:$Z$517,0))="NO","Missing Data","BLANK"),IF(INDEX('Census Input Tab'!$H$33:$H$517,MATCH(ROW()-3,'Census Input Tab'!$Z$33:$Z$517,0))="EE",1,0)))</f>
        <v/>
      </c>
    </row>
    <row r="327" spans="1:6">
      <c r="A327" s="79" t="str">
        <f>IF(ROW()-3&gt;MAX('Census Input Tab'!$Z$33:$Z$517),"",IF(OR(INDEX('Census Input Tab'!$O$33:$O$517,MATCH(ROW()-3,'Census Input Tab'!$Z$33:$Z$517,0))="NO",INDEX('Census Input Tab'!$O$33:$O$517,MATCH(ROW()-3,'Census Input Tab'!$Z$33:$Z$517,0))="BLANK"),IF(INDEX('Census Input Tab'!$O$33:$O$517,MATCH(ROW()-3,'Census Input Tab'!$Z$33:$Z$517,0))="NO","Missing Data","BLANK"),INDEX('Census Input Tab'!$A$33:$A$517,MATCH(ROW()-3,'Census Input Tab'!$Z$33:$Z$517,0))))</f>
        <v/>
      </c>
      <c r="B327"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Tab'!$B$33:$B$517,MATCH(ROW()-3,'Census Input Tab'!$Z$33:$Z$517,0))))</f>
        <v/>
      </c>
      <c r="C327"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Tab'!$C$33:$C$517,MATCH(ROW()-3,'Census Input Tab'!$Z$33:$Z$517,0))))</f>
        <v/>
      </c>
      <c r="D327" s="76" t="str">
        <f>IF(ROW()-3&gt;MAX('Census Input Tab'!$Z$33:$Z$517),"",IF(OR(INDEX('Census Input Tab'!$O$33:$O$517,MATCH(ROW()-3,'Census Input Tab'!$Z$33:$Z$517,0))="NO",INDEX('Census Input Tab'!$O$33:$O$517,MATCH(ROW()-3,'Census Input Tab'!$Z$33:$Z$517,0))="BLANK"),IF(INDEX('Census Input Tab'!$O$33:$O$517,MATCH(ROW()-3,'Census Input Tab'!$Z$33:$Z$517,0))="NO","Missing Data","BLANK"),INDEX('Census Input Tab'!$D$33:$D$517,MATCH(ROW()-3,'Census Input Tab'!$Z$33:$Z$517,0))))</f>
        <v/>
      </c>
      <c r="E327" s="77" t="str">
        <f>IF(ROW()-3&gt;MAX('Census Input Tab'!$Z$33:$Z$517),"",IF(OR(INDEX('Census Input Tab'!$O$33:$O$517,MATCH(ROW()-3,'Census Input Tab'!$Z$33:$Z$517,0))="NO",INDEX('Census Input Tab'!$O$33:$O$517,MATCH(ROW()-3,'Census Input Tab'!$Z$33:$Z$517,0))="BLANK"),IF(INDEX('Census Input Tab'!$O$33:$O$517,MATCH(ROW()-3,'Census Input Tab'!$Z$33:$Z$517,0))="NO","Missing Data","BLANK"),INDEX('Census Input Tab'!$E$33:$E$517,MATCH(ROW()-3,'Census Input Tab'!$Z$33:$Z$517,0))))</f>
        <v/>
      </c>
      <c r="F327" s="78" t="str">
        <f>IF(ROW()-3&gt;MAX('Census Input Tab'!$Z$33:$Z$517),"",IF(OR(INDEX('Census Input Tab'!$O$33:$O$517,MATCH(ROW()-3,'Census Input Tab'!$Z$33:$Z$517,0))="NO",INDEX('Census Input Tab'!$O$33:$O$517,MATCH(ROW()-3,'Census Input Tab'!$Z$33:$Z$517,0))="BLANK"),IF(INDEX('Census Input Tab'!$O$33:$O$517,MATCH(ROW()-3,'Census Input Tab'!$Z$33:$Z$517,0))="NO","Missing Data","BLANK"),IF(INDEX('Census Input Tab'!$H$33:$H$517,MATCH(ROW()-3,'Census Input Tab'!$Z$33:$Z$517,0))="EE",1,0)))</f>
        <v/>
      </c>
    </row>
    <row r="328" spans="1:6">
      <c r="A328" s="79" t="str">
        <f>IF(ROW()-3&gt;MAX('Census Input Tab'!$Z$33:$Z$517),"",IF(OR(INDEX('Census Input Tab'!$O$33:$O$517,MATCH(ROW()-3,'Census Input Tab'!$Z$33:$Z$517,0))="NO",INDEX('Census Input Tab'!$O$33:$O$517,MATCH(ROW()-3,'Census Input Tab'!$Z$33:$Z$517,0))="BLANK"),IF(INDEX('Census Input Tab'!$O$33:$O$517,MATCH(ROW()-3,'Census Input Tab'!$Z$33:$Z$517,0))="NO","Missing Data","BLANK"),INDEX('Census Input Tab'!$A$33:$A$517,MATCH(ROW()-3,'Census Input Tab'!$Z$33:$Z$517,0))))</f>
        <v/>
      </c>
      <c r="B328"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Tab'!$B$33:$B$517,MATCH(ROW()-3,'Census Input Tab'!$Z$33:$Z$517,0))))</f>
        <v/>
      </c>
      <c r="C328"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Tab'!$C$33:$C$517,MATCH(ROW()-3,'Census Input Tab'!$Z$33:$Z$517,0))))</f>
        <v/>
      </c>
      <c r="D328" s="76" t="str">
        <f>IF(ROW()-3&gt;MAX('Census Input Tab'!$Z$33:$Z$517),"",IF(OR(INDEX('Census Input Tab'!$O$33:$O$517,MATCH(ROW()-3,'Census Input Tab'!$Z$33:$Z$517,0))="NO",INDEX('Census Input Tab'!$O$33:$O$517,MATCH(ROW()-3,'Census Input Tab'!$Z$33:$Z$517,0))="BLANK"),IF(INDEX('Census Input Tab'!$O$33:$O$517,MATCH(ROW()-3,'Census Input Tab'!$Z$33:$Z$517,0))="NO","Missing Data","BLANK"),INDEX('Census Input Tab'!$D$33:$D$517,MATCH(ROW()-3,'Census Input Tab'!$Z$33:$Z$517,0))))</f>
        <v/>
      </c>
      <c r="E328" s="77" t="str">
        <f>IF(ROW()-3&gt;MAX('Census Input Tab'!$Z$33:$Z$517),"",IF(OR(INDEX('Census Input Tab'!$O$33:$O$517,MATCH(ROW()-3,'Census Input Tab'!$Z$33:$Z$517,0))="NO",INDEX('Census Input Tab'!$O$33:$O$517,MATCH(ROW()-3,'Census Input Tab'!$Z$33:$Z$517,0))="BLANK"),IF(INDEX('Census Input Tab'!$O$33:$O$517,MATCH(ROW()-3,'Census Input Tab'!$Z$33:$Z$517,0))="NO","Missing Data","BLANK"),INDEX('Census Input Tab'!$E$33:$E$517,MATCH(ROW()-3,'Census Input Tab'!$Z$33:$Z$517,0))))</f>
        <v/>
      </c>
      <c r="F328" s="78" t="str">
        <f>IF(ROW()-3&gt;MAX('Census Input Tab'!$Z$33:$Z$517),"",IF(OR(INDEX('Census Input Tab'!$O$33:$O$517,MATCH(ROW()-3,'Census Input Tab'!$Z$33:$Z$517,0))="NO",INDEX('Census Input Tab'!$O$33:$O$517,MATCH(ROW()-3,'Census Input Tab'!$Z$33:$Z$517,0))="BLANK"),IF(INDEX('Census Input Tab'!$O$33:$O$517,MATCH(ROW()-3,'Census Input Tab'!$Z$33:$Z$517,0))="NO","Missing Data","BLANK"),IF(INDEX('Census Input Tab'!$H$33:$H$517,MATCH(ROW()-3,'Census Input Tab'!$Z$33:$Z$517,0))="EE",1,0)))</f>
        <v/>
      </c>
    </row>
    <row r="329" spans="1:6">
      <c r="A329" s="79" t="str">
        <f>IF(ROW()-3&gt;MAX('Census Input Tab'!$Z$33:$Z$517),"",IF(OR(INDEX('Census Input Tab'!$O$33:$O$517,MATCH(ROW()-3,'Census Input Tab'!$Z$33:$Z$517,0))="NO",INDEX('Census Input Tab'!$O$33:$O$517,MATCH(ROW()-3,'Census Input Tab'!$Z$33:$Z$517,0))="BLANK"),IF(INDEX('Census Input Tab'!$O$33:$O$517,MATCH(ROW()-3,'Census Input Tab'!$Z$33:$Z$517,0))="NO","Missing Data","BLANK"),INDEX('Census Input Tab'!$A$33:$A$517,MATCH(ROW()-3,'Census Input Tab'!$Z$33:$Z$517,0))))</f>
        <v/>
      </c>
      <c r="B329"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Tab'!$B$33:$B$517,MATCH(ROW()-3,'Census Input Tab'!$Z$33:$Z$517,0))))</f>
        <v/>
      </c>
      <c r="C329"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Tab'!$C$33:$C$517,MATCH(ROW()-3,'Census Input Tab'!$Z$33:$Z$517,0))))</f>
        <v/>
      </c>
      <c r="D329" s="76" t="str">
        <f>IF(ROW()-3&gt;MAX('Census Input Tab'!$Z$33:$Z$517),"",IF(OR(INDEX('Census Input Tab'!$O$33:$O$517,MATCH(ROW()-3,'Census Input Tab'!$Z$33:$Z$517,0))="NO",INDEX('Census Input Tab'!$O$33:$O$517,MATCH(ROW()-3,'Census Input Tab'!$Z$33:$Z$517,0))="BLANK"),IF(INDEX('Census Input Tab'!$O$33:$O$517,MATCH(ROW()-3,'Census Input Tab'!$Z$33:$Z$517,0))="NO","Missing Data","BLANK"),INDEX('Census Input Tab'!$D$33:$D$517,MATCH(ROW()-3,'Census Input Tab'!$Z$33:$Z$517,0))))</f>
        <v/>
      </c>
      <c r="E329" s="77" t="str">
        <f>IF(ROW()-3&gt;MAX('Census Input Tab'!$Z$33:$Z$517),"",IF(OR(INDEX('Census Input Tab'!$O$33:$O$517,MATCH(ROW()-3,'Census Input Tab'!$Z$33:$Z$517,0))="NO",INDEX('Census Input Tab'!$O$33:$O$517,MATCH(ROW()-3,'Census Input Tab'!$Z$33:$Z$517,0))="BLANK"),IF(INDEX('Census Input Tab'!$O$33:$O$517,MATCH(ROW()-3,'Census Input Tab'!$Z$33:$Z$517,0))="NO","Missing Data","BLANK"),INDEX('Census Input Tab'!$E$33:$E$517,MATCH(ROW()-3,'Census Input Tab'!$Z$33:$Z$517,0))))</f>
        <v/>
      </c>
      <c r="F329" s="78" t="str">
        <f>IF(ROW()-3&gt;MAX('Census Input Tab'!$Z$33:$Z$517),"",IF(OR(INDEX('Census Input Tab'!$O$33:$O$517,MATCH(ROW()-3,'Census Input Tab'!$Z$33:$Z$517,0))="NO",INDEX('Census Input Tab'!$O$33:$O$517,MATCH(ROW()-3,'Census Input Tab'!$Z$33:$Z$517,0))="BLANK"),IF(INDEX('Census Input Tab'!$O$33:$O$517,MATCH(ROW()-3,'Census Input Tab'!$Z$33:$Z$517,0))="NO","Missing Data","BLANK"),IF(INDEX('Census Input Tab'!$H$33:$H$517,MATCH(ROW()-3,'Census Input Tab'!$Z$33:$Z$517,0))="EE",1,0)))</f>
        <v/>
      </c>
    </row>
    <row r="330" spans="1:6">
      <c r="A330" s="79" t="str">
        <f>IF(ROW()-3&gt;MAX('Census Input Tab'!$Z$33:$Z$517),"",IF(OR(INDEX('Census Input Tab'!$O$33:$O$517,MATCH(ROW()-3,'Census Input Tab'!$Z$33:$Z$517,0))="NO",INDEX('Census Input Tab'!$O$33:$O$517,MATCH(ROW()-3,'Census Input Tab'!$Z$33:$Z$517,0))="BLANK"),IF(INDEX('Census Input Tab'!$O$33:$O$517,MATCH(ROW()-3,'Census Input Tab'!$Z$33:$Z$517,0))="NO","Missing Data","BLANK"),INDEX('Census Input Tab'!$A$33:$A$517,MATCH(ROW()-3,'Census Input Tab'!$Z$33:$Z$517,0))))</f>
        <v/>
      </c>
      <c r="B330"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Tab'!$B$33:$B$517,MATCH(ROW()-3,'Census Input Tab'!$Z$33:$Z$517,0))))</f>
        <v/>
      </c>
      <c r="C330"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Tab'!$C$33:$C$517,MATCH(ROW()-3,'Census Input Tab'!$Z$33:$Z$517,0))))</f>
        <v/>
      </c>
      <c r="D330" s="76" t="str">
        <f>IF(ROW()-3&gt;MAX('Census Input Tab'!$Z$33:$Z$517),"",IF(OR(INDEX('Census Input Tab'!$O$33:$O$517,MATCH(ROW()-3,'Census Input Tab'!$Z$33:$Z$517,0))="NO",INDEX('Census Input Tab'!$O$33:$O$517,MATCH(ROW()-3,'Census Input Tab'!$Z$33:$Z$517,0))="BLANK"),IF(INDEX('Census Input Tab'!$O$33:$O$517,MATCH(ROW()-3,'Census Input Tab'!$Z$33:$Z$517,0))="NO","Missing Data","BLANK"),INDEX('Census Input Tab'!$D$33:$D$517,MATCH(ROW()-3,'Census Input Tab'!$Z$33:$Z$517,0))))</f>
        <v/>
      </c>
      <c r="E330" s="77" t="str">
        <f>IF(ROW()-3&gt;MAX('Census Input Tab'!$Z$33:$Z$517),"",IF(OR(INDEX('Census Input Tab'!$O$33:$O$517,MATCH(ROW()-3,'Census Input Tab'!$Z$33:$Z$517,0))="NO",INDEX('Census Input Tab'!$O$33:$O$517,MATCH(ROW()-3,'Census Input Tab'!$Z$33:$Z$517,0))="BLANK"),IF(INDEX('Census Input Tab'!$O$33:$O$517,MATCH(ROW()-3,'Census Input Tab'!$Z$33:$Z$517,0))="NO","Missing Data","BLANK"),INDEX('Census Input Tab'!$E$33:$E$517,MATCH(ROW()-3,'Census Input Tab'!$Z$33:$Z$517,0))))</f>
        <v/>
      </c>
      <c r="F330" s="78" t="str">
        <f>IF(ROW()-3&gt;MAX('Census Input Tab'!$Z$33:$Z$517),"",IF(OR(INDEX('Census Input Tab'!$O$33:$O$517,MATCH(ROW()-3,'Census Input Tab'!$Z$33:$Z$517,0))="NO",INDEX('Census Input Tab'!$O$33:$O$517,MATCH(ROW()-3,'Census Input Tab'!$Z$33:$Z$517,0))="BLANK"),IF(INDEX('Census Input Tab'!$O$33:$O$517,MATCH(ROW()-3,'Census Input Tab'!$Z$33:$Z$517,0))="NO","Missing Data","BLANK"),IF(INDEX('Census Input Tab'!$H$33:$H$517,MATCH(ROW()-3,'Census Input Tab'!$Z$33:$Z$517,0))="EE",1,0)))</f>
        <v/>
      </c>
    </row>
    <row r="331" spans="1:6">
      <c r="A331" s="79" t="str">
        <f>IF(ROW()-3&gt;MAX('Census Input Tab'!$Z$33:$Z$517),"",IF(OR(INDEX('Census Input Tab'!$O$33:$O$517,MATCH(ROW()-3,'Census Input Tab'!$Z$33:$Z$517,0))="NO",INDEX('Census Input Tab'!$O$33:$O$517,MATCH(ROW()-3,'Census Input Tab'!$Z$33:$Z$517,0))="BLANK"),IF(INDEX('Census Input Tab'!$O$33:$O$517,MATCH(ROW()-3,'Census Input Tab'!$Z$33:$Z$517,0))="NO","Missing Data","BLANK"),INDEX('Census Input Tab'!$A$33:$A$517,MATCH(ROW()-3,'Census Input Tab'!$Z$33:$Z$517,0))))</f>
        <v/>
      </c>
      <c r="B331"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Tab'!$B$33:$B$517,MATCH(ROW()-3,'Census Input Tab'!$Z$33:$Z$517,0))))</f>
        <v/>
      </c>
      <c r="C331"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Tab'!$C$33:$C$517,MATCH(ROW()-3,'Census Input Tab'!$Z$33:$Z$517,0))))</f>
        <v/>
      </c>
      <c r="D331" s="76" t="str">
        <f>IF(ROW()-3&gt;MAX('Census Input Tab'!$Z$33:$Z$517),"",IF(OR(INDEX('Census Input Tab'!$O$33:$O$517,MATCH(ROW()-3,'Census Input Tab'!$Z$33:$Z$517,0))="NO",INDEX('Census Input Tab'!$O$33:$O$517,MATCH(ROW()-3,'Census Input Tab'!$Z$33:$Z$517,0))="BLANK"),IF(INDEX('Census Input Tab'!$O$33:$O$517,MATCH(ROW()-3,'Census Input Tab'!$Z$33:$Z$517,0))="NO","Missing Data","BLANK"),INDEX('Census Input Tab'!$D$33:$D$517,MATCH(ROW()-3,'Census Input Tab'!$Z$33:$Z$517,0))))</f>
        <v/>
      </c>
      <c r="E331" s="77" t="str">
        <f>IF(ROW()-3&gt;MAX('Census Input Tab'!$Z$33:$Z$517),"",IF(OR(INDEX('Census Input Tab'!$O$33:$O$517,MATCH(ROW()-3,'Census Input Tab'!$Z$33:$Z$517,0))="NO",INDEX('Census Input Tab'!$O$33:$O$517,MATCH(ROW()-3,'Census Input Tab'!$Z$33:$Z$517,0))="BLANK"),IF(INDEX('Census Input Tab'!$O$33:$O$517,MATCH(ROW()-3,'Census Input Tab'!$Z$33:$Z$517,0))="NO","Missing Data","BLANK"),INDEX('Census Input Tab'!$E$33:$E$517,MATCH(ROW()-3,'Census Input Tab'!$Z$33:$Z$517,0))))</f>
        <v/>
      </c>
      <c r="F331" s="78" t="str">
        <f>IF(ROW()-3&gt;MAX('Census Input Tab'!$Z$33:$Z$517),"",IF(OR(INDEX('Census Input Tab'!$O$33:$O$517,MATCH(ROW()-3,'Census Input Tab'!$Z$33:$Z$517,0))="NO",INDEX('Census Input Tab'!$O$33:$O$517,MATCH(ROW()-3,'Census Input Tab'!$Z$33:$Z$517,0))="BLANK"),IF(INDEX('Census Input Tab'!$O$33:$O$517,MATCH(ROW()-3,'Census Input Tab'!$Z$33:$Z$517,0))="NO","Missing Data","BLANK"),IF(INDEX('Census Input Tab'!$H$33:$H$517,MATCH(ROW()-3,'Census Input Tab'!$Z$33:$Z$517,0))="EE",1,0)))</f>
        <v/>
      </c>
    </row>
    <row r="332" spans="1:6">
      <c r="A332" s="79" t="str">
        <f>IF(ROW()-3&gt;MAX('Census Input Tab'!$Z$33:$Z$517),"",IF(OR(INDEX('Census Input Tab'!$O$33:$O$517,MATCH(ROW()-3,'Census Input Tab'!$Z$33:$Z$517,0))="NO",INDEX('Census Input Tab'!$O$33:$O$517,MATCH(ROW()-3,'Census Input Tab'!$Z$33:$Z$517,0))="BLANK"),IF(INDEX('Census Input Tab'!$O$33:$O$517,MATCH(ROW()-3,'Census Input Tab'!$Z$33:$Z$517,0))="NO","Missing Data","BLANK"),INDEX('Census Input Tab'!$A$33:$A$517,MATCH(ROW()-3,'Census Input Tab'!$Z$33:$Z$517,0))))</f>
        <v/>
      </c>
      <c r="B332"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Tab'!$B$33:$B$517,MATCH(ROW()-3,'Census Input Tab'!$Z$33:$Z$517,0))))</f>
        <v/>
      </c>
      <c r="C332"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Tab'!$C$33:$C$517,MATCH(ROW()-3,'Census Input Tab'!$Z$33:$Z$517,0))))</f>
        <v/>
      </c>
      <c r="D332" s="76" t="str">
        <f>IF(ROW()-3&gt;MAX('Census Input Tab'!$Z$33:$Z$517),"",IF(OR(INDEX('Census Input Tab'!$O$33:$O$517,MATCH(ROW()-3,'Census Input Tab'!$Z$33:$Z$517,0))="NO",INDEX('Census Input Tab'!$O$33:$O$517,MATCH(ROW()-3,'Census Input Tab'!$Z$33:$Z$517,0))="BLANK"),IF(INDEX('Census Input Tab'!$O$33:$O$517,MATCH(ROW()-3,'Census Input Tab'!$Z$33:$Z$517,0))="NO","Missing Data","BLANK"),INDEX('Census Input Tab'!$D$33:$D$517,MATCH(ROW()-3,'Census Input Tab'!$Z$33:$Z$517,0))))</f>
        <v/>
      </c>
      <c r="E332" s="77" t="str">
        <f>IF(ROW()-3&gt;MAX('Census Input Tab'!$Z$33:$Z$517),"",IF(OR(INDEX('Census Input Tab'!$O$33:$O$517,MATCH(ROW()-3,'Census Input Tab'!$Z$33:$Z$517,0))="NO",INDEX('Census Input Tab'!$O$33:$O$517,MATCH(ROW()-3,'Census Input Tab'!$Z$33:$Z$517,0))="BLANK"),IF(INDEX('Census Input Tab'!$O$33:$O$517,MATCH(ROW()-3,'Census Input Tab'!$Z$33:$Z$517,0))="NO","Missing Data","BLANK"),INDEX('Census Input Tab'!$E$33:$E$517,MATCH(ROW()-3,'Census Input Tab'!$Z$33:$Z$517,0))))</f>
        <v/>
      </c>
      <c r="F332" s="78" t="str">
        <f>IF(ROW()-3&gt;MAX('Census Input Tab'!$Z$33:$Z$517),"",IF(OR(INDEX('Census Input Tab'!$O$33:$O$517,MATCH(ROW()-3,'Census Input Tab'!$Z$33:$Z$517,0))="NO",INDEX('Census Input Tab'!$O$33:$O$517,MATCH(ROW()-3,'Census Input Tab'!$Z$33:$Z$517,0))="BLANK"),IF(INDEX('Census Input Tab'!$O$33:$O$517,MATCH(ROW()-3,'Census Input Tab'!$Z$33:$Z$517,0))="NO","Missing Data","BLANK"),IF(INDEX('Census Input Tab'!$H$33:$H$517,MATCH(ROW()-3,'Census Input Tab'!$Z$33:$Z$517,0))="EE",1,0)))</f>
        <v/>
      </c>
    </row>
    <row r="333" spans="1:6">
      <c r="A333" s="79" t="str">
        <f>IF(ROW()-3&gt;MAX('Census Input Tab'!$Z$33:$Z$517),"",IF(OR(INDEX('Census Input Tab'!$O$33:$O$517,MATCH(ROW()-3,'Census Input Tab'!$Z$33:$Z$517,0))="NO",INDEX('Census Input Tab'!$O$33:$O$517,MATCH(ROW()-3,'Census Input Tab'!$Z$33:$Z$517,0))="BLANK"),IF(INDEX('Census Input Tab'!$O$33:$O$517,MATCH(ROW()-3,'Census Input Tab'!$Z$33:$Z$517,0))="NO","Missing Data","BLANK"),INDEX('Census Input Tab'!$A$33:$A$517,MATCH(ROW()-3,'Census Input Tab'!$Z$33:$Z$517,0))))</f>
        <v/>
      </c>
      <c r="B333"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Tab'!$B$33:$B$517,MATCH(ROW()-3,'Census Input Tab'!$Z$33:$Z$517,0))))</f>
        <v/>
      </c>
      <c r="C333"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Tab'!$C$33:$C$517,MATCH(ROW()-3,'Census Input Tab'!$Z$33:$Z$517,0))))</f>
        <v/>
      </c>
      <c r="D333" s="76" t="str">
        <f>IF(ROW()-3&gt;MAX('Census Input Tab'!$Z$33:$Z$517),"",IF(OR(INDEX('Census Input Tab'!$O$33:$O$517,MATCH(ROW()-3,'Census Input Tab'!$Z$33:$Z$517,0))="NO",INDEX('Census Input Tab'!$O$33:$O$517,MATCH(ROW()-3,'Census Input Tab'!$Z$33:$Z$517,0))="BLANK"),IF(INDEX('Census Input Tab'!$O$33:$O$517,MATCH(ROW()-3,'Census Input Tab'!$Z$33:$Z$517,0))="NO","Missing Data","BLANK"),INDEX('Census Input Tab'!$D$33:$D$517,MATCH(ROW()-3,'Census Input Tab'!$Z$33:$Z$517,0))))</f>
        <v/>
      </c>
      <c r="E333" s="77" t="str">
        <f>IF(ROW()-3&gt;MAX('Census Input Tab'!$Z$33:$Z$517),"",IF(OR(INDEX('Census Input Tab'!$O$33:$O$517,MATCH(ROW()-3,'Census Input Tab'!$Z$33:$Z$517,0))="NO",INDEX('Census Input Tab'!$O$33:$O$517,MATCH(ROW()-3,'Census Input Tab'!$Z$33:$Z$517,0))="BLANK"),IF(INDEX('Census Input Tab'!$O$33:$O$517,MATCH(ROW()-3,'Census Input Tab'!$Z$33:$Z$517,0))="NO","Missing Data","BLANK"),INDEX('Census Input Tab'!$E$33:$E$517,MATCH(ROW()-3,'Census Input Tab'!$Z$33:$Z$517,0))))</f>
        <v/>
      </c>
      <c r="F333" s="78" t="str">
        <f>IF(ROW()-3&gt;MAX('Census Input Tab'!$Z$33:$Z$517),"",IF(OR(INDEX('Census Input Tab'!$O$33:$O$517,MATCH(ROW()-3,'Census Input Tab'!$Z$33:$Z$517,0))="NO",INDEX('Census Input Tab'!$O$33:$O$517,MATCH(ROW()-3,'Census Input Tab'!$Z$33:$Z$517,0))="BLANK"),IF(INDEX('Census Input Tab'!$O$33:$O$517,MATCH(ROW()-3,'Census Input Tab'!$Z$33:$Z$517,0))="NO","Missing Data","BLANK"),IF(INDEX('Census Input Tab'!$H$33:$H$517,MATCH(ROW()-3,'Census Input Tab'!$Z$33:$Z$517,0))="EE",1,0)))</f>
        <v/>
      </c>
    </row>
    <row r="334" spans="1:6">
      <c r="A334" s="79" t="str">
        <f>IF(ROW()-3&gt;MAX('Census Input Tab'!$Z$33:$Z$517),"",IF(OR(INDEX('Census Input Tab'!$O$33:$O$517,MATCH(ROW()-3,'Census Input Tab'!$Z$33:$Z$517,0))="NO",INDEX('Census Input Tab'!$O$33:$O$517,MATCH(ROW()-3,'Census Input Tab'!$Z$33:$Z$517,0))="BLANK"),IF(INDEX('Census Input Tab'!$O$33:$O$517,MATCH(ROW()-3,'Census Input Tab'!$Z$33:$Z$517,0))="NO","Missing Data","BLANK"),INDEX('Census Input Tab'!$A$33:$A$517,MATCH(ROW()-3,'Census Input Tab'!$Z$33:$Z$517,0))))</f>
        <v/>
      </c>
      <c r="B334"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Tab'!$B$33:$B$517,MATCH(ROW()-3,'Census Input Tab'!$Z$33:$Z$517,0))))</f>
        <v/>
      </c>
      <c r="C334"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Tab'!$C$33:$C$517,MATCH(ROW()-3,'Census Input Tab'!$Z$33:$Z$517,0))))</f>
        <v/>
      </c>
      <c r="D334" s="76" t="str">
        <f>IF(ROW()-3&gt;MAX('Census Input Tab'!$Z$33:$Z$517),"",IF(OR(INDEX('Census Input Tab'!$O$33:$O$517,MATCH(ROW()-3,'Census Input Tab'!$Z$33:$Z$517,0))="NO",INDEX('Census Input Tab'!$O$33:$O$517,MATCH(ROW()-3,'Census Input Tab'!$Z$33:$Z$517,0))="BLANK"),IF(INDEX('Census Input Tab'!$O$33:$O$517,MATCH(ROW()-3,'Census Input Tab'!$Z$33:$Z$517,0))="NO","Missing Data","BLANK"),INDEX('Census Input Tab'!$D$33:$D$517,MATCH(ROW()-3,'Census Input Tab'!$Z$33:$Z$517,0))))</f>
        <v/>
      </c>
      <c r="E334" s="77" t="str">
        <f>IF(ROW()-3&gt;MAX('Census Input Tab'!$Z$33:$Z$517),"",IF(OR(INDEX('Census Input Tab'!$O$33:$O$517,MATCH(ROW()-3,'Census Input Tab'!$Z$33:$Z$517,0))="NO",INDEX('Census Input Tab'!$O$33:$O$517,MATCH(ROW()-3,'Census Input Tab'!$Z$33:$Z$517,0))="BLANK"),IF(INDEX('Census Input Tab'!$O$33:$O$517,MATCH(ROW()-3,'Census Input Tab'!$Z$33:$Z$517,0))="NO","Missing Data","BLANK"),INDEX('Census Input Tab'!$E$33:$E$517,MATCH(ROW()-3,'Census Input Tab'!$Z$33:$Z$517,0))))</f>
        <v/>
      </c>
      <c r="F334" s="78" t="str">
        <f>IF(ROW()-3&gt;MAX('Census Input Tab'!$Z$33:$Z$517),"",IF(OR(INDEX('Census Input Tab'!$O$33:$O$517,MATCH(ROW()-3,'Census Input Tab'!$Z$33:$Z$517,0))="NO",INDEX('Census Input Tab'!$O$33:$O$517,MATCH(ROW()-3,'Census Input Tab'!$Z$33:$Z$517,0))="BLANK"),IF(INDEX('Census Input Tab'!$O$33:$O$517,MATCH(ROW()-3,'Census Input Tab'!$Z$33:$Z$517,0))="NO","Missing Data","BLANK"),IF(INDEX('Census Input Tab'!$H$33:$H$517,MATCH(ROW()-3,'Census Input Tab'!$Z$33:$Z$517,0))="EE",1,0)))</f>
        <v/>
      </c>
    </row>
    <row r="335" spans="1:6">
      <c r="A335" s="79" t="str">
        <f>IF(ROW()-3&gt;MAX('Census Input Tab'!$Z$33:$Z$517),"",IF(OR(INDEX('Census Input Tab'!$O$33:$O$517,MATCH(ROW()-3,'Census Input Tab'!$Z$33:$Z$517,0))="NO",INDEX('Census Input Tab'!$O$33:$O$517,MATCH(ROW()-3,'Census Input Tab'!$Z$33:$Z$517,0))="BLANK"),IF(INDEX('Census Input Tab'!$O$33:$O$517,MATCH(ROW()-3,'Census Input Tab'!$Z$33:$Z$517,0))="NO","Missing Data","BLANK"),INDEX('Census Input Tab'!$A$33:$A$517,MATCH(ROW()-3,'Census Input Tab'!$Z$33:$Z$517,0))))</f>
        <v/>
      </c>
      <c r="B335"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Tab'!$B$33:$B$517,MATCH(ROW()-3,'Census Input Tab'!$Z$33:$Z$517,0))))</f>
        <v/>
      </c>
      <c r="C335"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Tab'!$C$33:$C$517,MATCH(ROW()-3,'Census Input Tab'!$Z$33:$Z$517,0))))</f>
        <v/>
      </c>
      <c r="D335" s="76" t="str">
        <f>IF(ROW()-3&gt;MAX('Census Input Tab'!$Z$33:$Z$517),"",IF(OR(INDEX('Census Input Tab'!$O$33:$O$517,MATCH(ROW()-3,'Census Input Tab'!$Z$33:$Z$517,0))="NO",INDEX('Census Input Tab'!$O$33:$O$517,MATCH(ROW()-3,'Census Input Tab'!$Z$33:$Z$517,0))="BLANK"),IF(INDEX('Census Input Tab'!$O$33:$O$517,MATCH(ROW()-3,'Census Input Tab'!$Z$33:$Z$517,0))="NO","Missing Data","BLANK"),INDEX('Census Input Tab'!$D$33:$D$517,MATCH(ROW()-3,'Census Input Tab'!$Z$33:$Z$517,0))))</f>
        <v/>
      </c>
      <c r="E335" s="77" t="str">
        <f>IF(ROW()-3&gt;MAX('Census Input Tab'!$Z$33:$Z$517),"",IF(OR(INDEX('Census Input Tab'!$O$33:$O$517,MATCH(ROW()-3,'Census Input Tab'!$Z$33:$Z$517,0))="NO",INDEX('Census Input Tab'!$O$33:$O$517,MATCH(ROW()-3,'Census Input Tab'!$Z$33:$Z$517,0))="BLANK"),IF(INDEX('Census Input Tab'!$O$33:$O$517,MATCH(ROW()-3,'Census Input Tab'!$Z$33:$Z$517,0))="NO","Missing Data","BLANK"),INDEX('Census Input Tab'!$E$33:$E$517,MATCH(ROW()-3,'Census Input Tab'!$Z$33:$Z$517,0))))</f>
        <v/>
      </c>
      <c r="F335" s="78" t="str">
        <f>IF(ROW()-3&gt;MAX('Census Input Tab'!$Z$33:$Z$517),"",IF(OR(INDEX('Census Input Tab'!$O$33:$O$517,MATCH(ROW()-3,'Census Input Tab'!$Z$33:$Z$517,0))="NO",INDEX('Census Input Tab'!$O$33:$O$517,MATCH(ROW()-3,'Census Input Tab'!$Z$33:$Z$517,0))="BLANK"),IF(INDEX('Census Input Tab'!$O$33:$O$517,MATCH(ROW()-3,'Census Input Tab'!$Z$33:$Z$517,0))="NO","Missing Data","BLANK"),IF(INDEX('Census Input Tab'!$H$33:$H$517,MATCH(ROW()-3,'Census Input Tab'!$Z$33:$Z$517,0))="EE",1,0)))</f>
        <v/>
      </c>
    </row>
    <row r="336" spans="1:6">
      <c r="A336" s="79" t="str">
        <f>IF(ROW()-3&gt;MAX('Census Input Tab'!$Z$33:$Z$517),"",IF(OR(INDEX('Census Input Tab'!$O$33:$O$517,MATCH(ROW()-3,'Census Input Tab'!$Z$33:$Z$517,0))="NO",INDEX('Census Input Tab'!$O$33:$O$517,MATCH(ROW()-3,'Census Input Tab'!$Z$33:$Z$517,0))="BLANK"),IF(INDEX('Census Input Tab'!$O$33:$O$517,MATCH(ROW()-3,'Census Input Tab'!$Z$33:$Z$517,0))="NO","Missing Data","BLANK"),INDEX('Census Input Tab'!$A$33:$A$517,MATCH(ROW()-3,'Census Input Tab'!$Z$33:$Z$517,0))))</f>
        <v/>
      </c>
      <c r="B336"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Tab'!$B$33:$B$517,MATCH(ROW()-3,'Census Input Tab'!$Z$33:$Z$517,0))))</f>
        <v/>
      </c>
      <c r="C336"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Tab'!$C$33:$C$517,MATCH(ROW()-3,'Census Input Tab'!$Z$33:$Z$517,0))))</f>
        <v/>
      </c>
      <c r="D336" s="76" t="str">
        <f>IF(ROW()-3&gt;MAX('Census Input Tab'!$Z$33:$Z$517),"",IF(OR(INDEX('Census Input Tab'!$O$33:$O$517,MATCH(ROW()-3,'Census Input Tab'!$Z$33:$Z$517,0))="NO",INDEX('Census Input Tab'!$O$33:$O$517,MATCH(ROW()-3,'Census Input Tab'!$Z$33:$Z$517,0))="BLANK"),IF(INDEX('Census Input Tab'!$O$33:$O$517,MATCH(ROW()-3,'Census Input Tab'!$Z$33:$Z$517,0))="NO","Missing Data","BLANK"),INDEX('Census Input Tab'!$D$33:$D$517,MATCH(ROW()-3,'Census Input Tab'!$Z$33:$Z$517,0))))</f>
        <v/>
      </c>
      <c r="E336" s="77" t="str">
        <f>IF(ROW()-3&gt;MAX('Census Input Tab'!$Z$33:$Z$517),"",IF(OR(INDEX('Census Input Tab'!$O$33:$O$517,MATCH(ROW()-3,'Census Input Tab'!$Z$33:$Z$517,0))="NO",INDEX('Census Input Tab'!$O$33:$O$517,MATCH(ROW()-3,'Census Input Tab'!$Z$33:$Z$517,0))="BLANK"),IF(INDEX('Census Input Tab'!$O$33:$O$517,MATCH(ROW()-3,'Census Input Tab'!$Z$33:$Z$517,0))="NO","Missing Data","BLANK"),INDEX('Census Input Tab'!$E$33:$E$517,MATCH(ROW()-3,'Census Input Tab'!$Z$33:$Z$517,0))))</f>
        <v/>
      </c>
      <c r="F336" s="78" t="str">
        <f>IF(ROW()-3&gt;MAX('Census Input Tab'!$Z$33:$Z$517),"",IF(OR(INDEX('Census Input Tab'!$O$33:$O$517,MATCH(ROW()-3,'Census Input Tab'!$Z$33:$Z$517,0))="NO",INDEX('Census Input Tab'!$O$33:$O$517,MATCH(ROW()-3,'Census Input Tab'!$Z$33:$Z$517,0))="BLANK"),IF(INDEX('Census Input Tab'!$O$33:$O$517,MATCH(ROW()-3,'Census Input Tab'!$Z$33:$Z$517,0))="NO","Missing Data","BLANK"),IF(INDEX('Census Input Tab'!$H$33:$H$517,MATCH(ROW()-3,'Census Input Tab'!$Z$33:$Z$517,0))="EE",1,0)))</f>
        <v/>
      </c>
    </row>
    <row r="337" spans="1:6">
      <c r="A337" s="79" t="str">
        <f>IF(ROW()-3&gt;MAX('Census Input Tab'!$Z$33:$Z$517),"",IF(OR(INDEX('Census Input Tab'!$O$33:$O$517,MATCH(ROW()-3,'Census Input Tab'!$Z$33:$Z$517,0))="NO",INDEX('Census Input Tab'!$O$33:$O$517,MATCH(ROW()-3,'Census Input Tab'!$Z$33:$Z$517,0))="BLANK"),IF(INDEX('Census Input Tab'!$O$33:$O$517,MATCH(ROW()-3,'Census Input Tab'!$Z$33:$Z$517,0))="NO","Missing Data","BLANK"),INDEX('Census Input Tab'!$A$33:$A$517,MATCH(ROW()-3,'Census Input Tab'!$Z$33:$Z$517,0))))</f>
        <v/>
      </c>
      <c r="B337"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Tab'!$B$33:$B$517,MATCH(ROW()-3,'Census Input Tab'!$Z$33:$Z$517,0))))</f>
        <v/>
      </c>
      <c r="C337"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Tab'!$C$33:$C$517,MATCH(ROW()-3,'Census Input Tab'!$Z$33:$Z$517,0))))</f>
        <v/>
      </c>
      <c r="D337" s="76" t="str">
        <f>IF(ROW()-3&gt;MAX('Census Input Tab'!$Z$33:$Z$517),"",IF(OR(INDEX('Census Input Tab'!$O$33:$O$517,MATCH(ROW()-3,'Census Input Tab'!$Z$33:$Z$517,0))="NO",INDEX('Census Input Tab'!$O$33:$O$517,MATCH(ROW()-3,'Census Input Tab'!$Z$33:$Z$517,0))="BLANK"),IF(INDEX('Census Input Tab'!$O$33:$O$517,MATCH(ROW()-3,'Census Input Tab'!$Z$33:$Z$517,0))="NO","Missing Data","BLANK"),INDEX('Census Input Tab'!$D$33:$D$517,MATCH(ROW()-3,'Census Input Tab'!$Z$33:$Z$517,0))))</f>
        <v/>
      </c>
      <c r="E337" s="77" t="str">
        <f>IF(ROW()-3&gt;MAX('Census Input Tab'!$Z$33:$Z$517),"",IF(OR(INDEX('Census Input Tab'!$O$33:$O$517,MATCH(ROW()-3,'Census Input Tab'!$Z$33:$Z$517,0))="NO",INDEX('Census Input Tab'!$O$33:$O$517,MATCH(ROW()-3,'Census Input Tab'!$Z$33:$Z$517,0))="BLANK"),IF(INDEX('Census Input Tab'!$O$33:$O$517,MATCH(ROW()-3,'Census Input Tab'!$Z$33:$Z$517,0))="NO","Missing Data","BLANK"),INDEX('Census Input Tab'!$E$33:$E$517,MATCH(ROW()-3,'Census Input Tab'!$Z$33:$Z$517,0))))</f>
        <v/>
      </c>
      <c r="F337" s="78" t="str">
        <f>IF(ROW()-3&gt;MAX('Census Input Tab'!$Z$33:$Z$517),"",IF(OR(INDEX('Census Input Tab'!$O$33:$O$517,MATCH(ROW()-3,'Census Input Tab'!$Z$33:$Z$517,0))="NO",INDEX('Census Input Tab'!$O$33:$O$517,MATCH(ROW()-3,'Census Input Tab'!$Z$33:$Z$517,0))="BLANK"),IF(INDEX('Census Input Tab'!$O$33:$O$517,MATCH(ROW()-3,'Census Input Tab'!$Z$33:$Z$517,0))="NO","Missing Data","BLANK"),IF(INDEX('Census Input Tab'!$H$33:$H$517,MATCH(ROW()-3,'Census Input Tab'!$Z$33:$Z$517,0))="EE",1,0)))</f>
        <v/>
      </c>
    </row>
    <row r="338" spans="1:6">
      <c r="A338" s="79" t="str">
        <f>IF(ROW()-3&gt;MAX('Census Input Tab'!$Z$33:$Z$517),"",IF(OR(INDEX('Census Input Tab'!$O$33:$O$517,MATCH(ROW()-3,'Census Input Tab'!$Z$33:$Z$517,0))="NO",INDEX('Census Input Tab'!$O$33:$O$517,MATCH(ROW()-3,'Census Input Tab'!$Z$33:$Z$517,0))="BLANK"),IF(INDEX('Census Input Tab'!$O$33:$O$517,MATCH(ROW()-3,'Census Input Tab'!$Z$33:$Z$517,0))="NO","Missing Data","BLANK"),INDEX('Census Input Tab'!$A$33:$A$517,MATCH(ROW()-3,'Census Input Tab'!$Z$33:$Z$517,0))))</f>
        <v/>
      </c>
      <c r="B338"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Tab'!$B$33:$B$517,MATCH(ROW()-3,'Census Input Tab'!$Z$33:$Z$517,0))))</f>
        <v/>
      </c>
      <c r="C338"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Tab'!$C$33:$C$517,MATCH(ROW()-3,'Census Input Tab'!$Z$33:$Z$517,0))))</f>
        <v/>
      </c>
      <c r="D338" s="76" t="str">
        <f>IF(ROW()-3&gt;MAX('Census Input Tab'!$Z$33:$Z$517),"",IF(OR(INDEX('Census Input Tab'!$O$33:$O$517,MATCH(ROW()-3,'Census Input Tab'!$Z$33:$Z$517,0))="NO",INDEX('Census Input Tab'!$O$33:$O$517,MATCH(ROW()-3,'Census Input Tab'!$Z$33:$Z$517,0))="BLANK"),IF(INDEX('Census Input Tab'!$O$33:$O$517,MATCH(ROW()-3,'Census Input Tab'!$Z$33:$Z$517,0))="NO","Missing Data","BLANK"),INDEX('Census Input Tab'!$D$33:$D$517,MATCH(ROW()-3,'Census Input Tab'!$Z$33:$Z$517,0))))</f>
        <v/>
      </c>
      <c r="E338" s="77" t="str">
        <f>IF(ROW()-3&gt;MAX('Census Input Tab'!$Z$33:$Z$517),"",IF(OR(INDEX('Census Input Tab'!$O$33:$O$517,MATCH(ROW()-3,'Census Input Tab'!$Z$33:$Z$517,0))="NO",INDEX('Census Input Tab'!$O$33:$O$517,MATCH(ROW()-3,'Census Input Tab'!$Z$33:$Z$517,0))="BLANK"),IF(INDEX('Census Input Tab'!$O$33:$O$517,MATCH(ROW()-3,'Census Input Tab'!$Z$33:$Z$517,0))="NO","Missing Data","BLANK"),INDEX('Census Input Tab'!$E$33:$E$517,MATCH(ROW()-3,'Census Input Tab'!$Z$33:$Z$517,0))))</f>
        <v/>
      </c>
      <c r="F338" s="78" t="str">
        <f>IF(ROW()-3&gt;MAX('Census Input Tab'!$Z$33:$Z$517),"",IF(OR(INDEX('Census Input Tab'!$O$33:$O$517,MATCH(ROW()-3,'Census Input Tab'!$Z$33:$Z$517,0))="NO",INDEX('Census Input Tab'!$O$33:$O$517,MATCH(ROW()-3,'Census Input Tab'!$Z$33:$Z$517,0))="BLANK"),IF(INDEX('Census Input Tab'!$O$33:$O$517,MATCH(ROW()-3,'Census Input Tab'!$Z$33:$Z$517,0))="NO","Missing Data","BLANK"),IF(INDEX('Census Input Tab'!$H$33:$H$517,MATCH(ROW()-3,'Census Input Tab'!$Z$33:$Z$517,0))="EE",1,0)))</f>
        <v/>
      </c>
    </row>
    <row r="339" spans="1:6">
      <c r="A339" s="79" t="str">
        <f>IF(ROW()-3&gt;MAX('Census Input Tab'!$Z$33:$Z$517),"",IF(OR(INDEX('Census Input Tab'!$O$33:$O$517,MATCH(ROW()-3,'Census Input Tab'!$Z$33:$Z$517,0))="NO",INDEX('Census Input Tab'!$O$33:$O$517,MATCH(ROW()-3,'Census Input Tab'!$Z$33:$Z$517,0))="BLANK"),IF(INDEX('Census Input Tab'!$O$33:$O$517,MATCH(ROW()-3,'Census Input Tab'!$Z$33:$Z$517,0))="NO","Missing Data","BLANK"),INDEX('Census Input Tab'!$A$33:$A$517,MATCH(ROW()-3,'Census Input Tab'!$Z$33:$Z$517,0))))</f>
        <v/>
      </c>
      <c r="B339"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Tab'!$B$33:$B$517,MATCH(ROW()-3,'Census Input Tab'!$Z$33:$Z$517,0))))</f>
        <v/>
      </c>
      <c r="C339"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Tab'!$C$33:$C$517,MATCH(ROW()-3,'Census Input Tab'!$Z$33:$Z$517,0))))</f>
        <v/>
      </c>
      <c r="D339" s="76" t="str">
        <f>IF(ROW()-3&gt;MAX('Census Input Tab'!$Z$33:$Z$517),"",IF(OR(INDEX('Census Input Tab'!$O$33:$O$517,MATCH(ROW()-3,'Census Input Tab'!$Z$33:$Z$517,0))="NO",INDEX('Census Input Tab'!$O$33:$O$517,MATCH(ROW()-3,'Census Input Tab'!$Z$33:$Z$517,0))="BLANK"),IF(INDEX('Census Input Tab'!$O$33:$O$517,MATCH(ROW()-3,'Census Input Tab'!$Z$33:$Z$517,0))="NO","Missing Data","BLANK"),INDEX('Census Input Tab'!$D$33:$D$517,MATCH(ROW()-3,'Census Input Tab'!$Z$33:$Z$517,0))))</f>
        <v/>
      </c>
      <c r="E339" s="77" t="str">
        <f>IF(ROW()-3&gt;MAX('Census Input Tab'!$Z$33:$Z$517),"",IF(OR(INDEX('Census Input Tab'!$O$33:$O$517,MATCH(ROW()-3,'Census Input Tab'!$Z$33:$Z$517,0))="NO",INDEX('Census Input Tab'!$O$33:$O$517,MATCH(ROW()-3,'Census Input Tab'!$Z$33:$Z$517,0))="BLANK"),IF(INDEX('Census Input Tab'!$O$33:$O$517,MATCH(ROW()-3,'Census Input Tab'!$Z$33:$Z$517,0))="NO","Missing Data","BLANK"),INDEX('Census Input Tab'!$E$33:$E$517,MATCH(ROW()-3,'Census Input Tab'!$Z$33:$Z$517,0))))</f>
        <v/>
      </c>
      <c r="F339" s="78" t="str">
        <f>IF(ROW()-3&gt;MAX('Census Input Tab'!$Z$33:$Z$517),"",IF(OR(INDEX('Census Input Tab'!$O$33:$O$517,MATCH(ROW()-3,'Census Input Tab'!$Z$33:$Z$517,0))="NO",INDEX('Census Input Tab'!$O$33:$O$517,MATCH(ROW()-3,'Census Input Tab'!$Z$33:$Z$517,0))="BLANK"),IF(INDEX('Census Input Tab'!$O$33:$O$517,MATCH(ROW()-3,'Census Input Tab'!$Z$33:$Z$517,0))="NO","Missing Data","BLANK"),IF(INDEX('Census Input Tab'!$H$33:$H$517,MATCH(ROW()-3,'Census Input Tab'!$Z$33:$Z$517,0))="EE",1,0)))</f>
        <v/>
      </c>
    </row>
    <row r="340" spans="1:6">
      <c r="A340" s="79" t="str">
        <f>IF(ROW()-3&gt;MAX('Census Input Tab'!$Z$33:$Z$517),"",IF(OR(INDEX('Census Input Tab'!$O$33:$O$517,MATCH(ROW()-3,'Census Input Tab'!$Z$33:$Z$517,0))="NO",INDEX('Census Input Tab'!$O$33:$O$517,MATCH(ROW()-3,'Census Input Tab'!$Z$33:$Z$517,0))="BLANK"),IF(INDEX('Census Input Tab'!$O$33:$O$517,MATCH(ROW()-3,'Census Input Tab'!$Z$33:$Z$517,0))="NO","Missing Data","BLANK"),INDEX('Census Input Tab'!$A$33:$A$517,MATCH(ROW()-3,'Census Input Tab'!$Z$33:$Z$517,0))))</f>
        <v/>
      </c>
      <c r="B340"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Tab'!$B$33:$B$517,MATCH(ROW()-3,'Census Input Tab'!$Z$33:$Z$517,0))))</f>
        <v/>
      </c>
      <c r="C340"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Tab'!$C$33:$C$517,MATCH(ROW()-3,'Census Input Tab'!$Z$33:$Z$517,0))))</f>
        <v/>
      </c>
      <c r="D340" s="76" t="str">
        <f>IF(ROW()-3&gt;MAX('Census Input Tab'!$Z$33:$Z$517),"",IF(OR(INDEX('Census Input Tab'!$O$33:$O$517,MATCH(ROW()-3,'Census Input Tab'!$Z$33:$Z$517,0))="NO",INDEX('Census Input Tab'!$O$33:$O$517,MATCH(ROW()-3,'Census Input Tab'!$Z$33:$Z$517,0))="BLANK"),IF(INDEX('Census Input Tab'!$O$33:$O$517,MATCH(ROW()-3,'Census Input Tab'!$Z$33:$Z$517,0))="NO","Missing Data","BLANK"),INDEX('Census Input Tab'!$D$33:$D$517,MATCH(ROW()-3,'Census Input Tab'!$Z$33:$Z$517,0))))</f>
        <v/>
      </c>
      <c r="E340" s="77" t="str">
        <f>IF(ROW()-3&gt;MAX('Census Input Tab'!$Z$33:$Z$517),"",IF(OR(INDEX('Census Input Tab'!$O$33:$O$517,MATCH(ROW()-3,'Census Input Tab'!$Z$33:$Z$517,0))="NO",INDEX('Census Input Tab'!$O$33:$O$517,MATCH(ROW()-3,'Census Input Tab'!$Z$33:$Z$517,0))="BLANK"),IF(INDEX('Census Input Tab'!$O$33:$O$517,MATCH(ROW()-3,'Census Input Tab'!$Z$33:$Z$517,0))="NO","Missing Data","BLANK"),INDEX('Census Input Tab'!$E$33:$E$517,MATCH(ROW()-3,'Census Input Tab'!$Z$33:$Z$517,0))))</f>
        <v/>
      </c>
      <c r="F340" s="78" t="str">
        <f>IF(ROW()-3&gt;MAX('Census Input Tab'!$Z$33:$Z$517),"",IF(OR(INDEX('Census Input Tab'!$O$33:$O$517,MATCH(ROW()-3,'Census Input Tab'!$Z$33:$Z$517,0))="NO",INDEX('Census Input Tab'!$O$33:$O$517,MATCH(ROW()-3,'Census Input Tab'!$Z$33:$Z$517,0))="BLANK"),IF(INDEX('Census Input Tab'!$O$33:$O$517,MATCH(ROW()-3,'Census Input Tab'!$Z$33:$Z$517,0))="NO","Missing Data","BLANK"),IF(INDEX('Census Input Tab'!$H$33:$H$517,MATCH(ROW()-3,'Census Input Tab'!$Z$33:$Z$517,0))="EE",1,0)))</f>
        <v/>
      </c>
    </row>
    <row r="341" spans="1:6">
      <c r="A341" s="79" t="str">
        <f>IF(ROW()-3&gt;MAX('Census Input Tab'!$Z$33:$Z$517),"",IF(OR(INDEX('Census Input Tab'!$O$33:$O$517,MATCH(ROW()-3,'Census Input Tab'!$Z$33:$Z$517,0))="NO",INDEX('Census Input Tab'!$O$33:$O$517,MATCH(ROW()-3,'Census Input Tab'!$Z$33:$Z$517,0))="BLANK"),IF(INDEX('Census Input Tab'!$O$33:$O$517,MATCH(ROW()-3,'Census Input Tab'!$Z$33:$Z$517,0))="NO","Missing Data","BLANK"),INDEX('Census Input Tab'!$A$33:$A$517,MATCH(ROW()-3,'Census Input Tab'!$Z$33:$Z$517,0))))</f>
        <v/>
      </c>
      <c r="B341"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Tab'!$B$33:$B$517,MATCH(ROW()-3,'Census Input Tab'!$Z$33:$Z$517,0))))</f>
        <v/>
      </c>
      <c r="C341"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Tab'!$C$33:$C$517,MATCH(ROW()-3,'Census Input Tab'!$Z$33:$Z$517,0))))</f>
        <v/>
      </c>
      <c r="D341" s="76" t="str">
        <f>IF(ROW()-3&gt;MAX('Census Input Tab'!$Z$33:$Z$517),"",IF(OR(INDEX('Census Input Tab'!$O$33:$O$517,MATCH(ROW()-3,'Census Input Tab'!$Z$33:$Z$517,0))="NO",INDEX('Census Input Tab'!$O$33:$O$517,MATCH(ROW()-3,'Census Input Tab'!$Z$33:$Z$517,0))="BLANK"),IF(INDEX('Census Input Tab'!$O$33:$O$517,MATCH(ROW()-3,'Census Input Tab'!$Z$33:$Z$517,0))="NO","Missing Data","BLANK"),INDEX('Census Input Tab'!$D$33:$D$517,MATCH(ROW()-3,'Census Input Tab'!$Z$33:$Z$517,0))))</f>
        <v/>
      </c>
      <c r="E341" s="77" t="str">
        <f>IF(ROW()-3&gt;MAX('Census Input Tab'!$Z$33:$Z$517),"",IF(OR(INDEX('Census Input Tab'!$O$33:$O$517,MATCH(ROW()-3,'Census Input Tab'!$Z$33:$Z$517,0))="NO",INDEX('Census Input Tab'!$O$33:$O$517,MATCH(ROW()-3,'Census Input Tab'!$Z$33:$Z$517,0))="BLANK"),IF(INDEX('Census Input Tab'!$O$33:$O$517,MATCH(ROW()-3,'Census Input Tab'!$Z$33:$Z$517,0))="NO","Missing Data","BLANK"),INDEX('Census Input Tab'!$E$33:$E$517,MATCH(ROW()-3,'Census Input Tab'!$Z$33:$Z$517,0))))</f>
        <v/>
      </c>
      <c r="F341" s="78" t="str">
        <f>IF(ROW()-3&gt;MAX('Census Input Tab'!$Z$33:$Z$517),"",IF(OR(INDEX('Census Input Tab'!$O$33:$O$517,MATCH(ROW()-3,'Census Input Tab'!$Z$33:$Z$517,0))="NO",INDEX('Census Input Tab'!$O$33:$O$517,MATCH(ROW()-3,'Census Input Tab'!$Z$33:$Z$517,0))="BLANK"),IF(INDEX('Census Input Tab'!$O$33:$O$517,MATCH(ROW()-3,'Census Input Tab'!$Z$33:$Z$517,0))="NO","Missing Data","BLANK"),IF(INDEX('Census Input Tab'!$H$33:$H$517,MATCH(ROW()-3,'Census Input Tab'!$Z$33:$Z$517,0))="EE",1,0)))</f>
        <v/>
      </c>
    </row>
    <row r="342" spans="1:6">
      <c r="A342" s="79" t="str">
        <f>IF(ROW()-3&gt;MAX('Census Input Tab'!$Z$33:$Z$517),"",IF(OR(INDEX('Census Input Tab'!$O$33:$O$517,MATCH(ROW()-3,'Census Input Tab'!$Z$33:$Z$517,0))="NO",INDEX('Census Input Tab'!$O$33:$O$517,MATCH(ROW()-3,'Census Input Tab'!$Z$33:$Z$517,0))="BLANK"),IF(INDEX('Census Input Tab'!$O$33:$O$517,MATCH(ROW()-3,'Census Input Tab'!$Z$33:$Z$517,0))="NO","Missing Data","BLANK"),INDEX('Census Input Tab'!$A$33:$A$517,MATCH(ROW()-3,'Census Input Tab'!$Z$33:$Z$517,0))))</f>
        <v/>
      </c>
      <c r="B342"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Tab'!$B$33:$B$517,MATCH(ROW()-3,'Census Input Tab'!$Z$33:$Z$517,0))))</f>
        <v/>
      </c>
      <c r="C342"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Tab'!$C$33:$C$517,MATCH(ROW()-3,'Census Input Tab'!$Z$33:$Z$517,0))))</f>
        <v/>
      </c>
      <c r="D342" s="76" t="str">
        <f>IF(ROW()-3&gt;MAX('Census Input Tab'!$Z$33:$Z$517),"",IF(OR(INDEX('Census Input Tab'!$O$33:$O$517,MATCH(ROW()-3,'Census Input Tab'!$Z$33:$Z$517,0))="NO",INDEX('Census Input Tab'!$O$33:$O$517,MATCH(ROW()-3,'Census Input Tab'!$Z$33:$Z$517,0))="BLANK"),IF(INDEX('Census Input Tab'!$O$33:$O$517,MATCH(ROW()-3,'Census Input Tab'!$Z$33:$Z$517,0))="NO","Missing Data","BLANK"),INDEX('Census Input Tab'!$D$33:$D$517,MATCH(ROW()-3,'Census Input Tab'!$Z$33:$Z$517,0))))</f>
        <v/>
      </c>
      <c r="E342" s="77" t="str">
        <f>IF(ROW()-3&gt;MAX('Census Input Tab'!$Z$33:$Z$517),"",IF(OR(INDEX('Census Input Tab'!$O$33:$O$517,MATCH(ROW()-3,'Census Input Tab'!$Z$33:$Z$517,0))="NO",INDEX('Census Input Tab'!$O$33:$O$517,MATCH(ROW()-3,'Census Input Tab'!$Z$33:$Z$517,0))="BLANK"),IF(INDEX('Census Input Tab'!$O$33:$O$517,MATCH(ROW()-3,'Census Input Tab'!$Z$33:$Z$517,0))="NO","Missing Data","BLANK"),INDEX('Census Input Tab'!$E$33:$E$517,MATCH(ROW()-3,'Census Input Tab'!$Z$33:$Z$517,0))))</f>
        <v/>
      </c>
      <c r="F342" s="78" t="str">
        <f>IF(ROW()-3&gt;MAX('Census Input Tab'!$Z$33:$Z$517),"",IF(OR(INDEX('Census Input Tab'!$O$33:$O$517,MATCH(ROW()-3,'Census Input Tab'!$Z$33:$Z$517,0))="NO",INDEX('Census Input Tab'!$O$33:$O$517,MATCH(ROW()-3,'Census Input Tab'!$Z$33:$Z$517,0))="BLANK"),IF(INDEX('Census Input Tab'!$O$33:$O$517,MATCH(ROW()-3,'Census Input Tab'!$Z$33:$Z$517,0))="NO","Missing Data","BLANK"),IF(INDEX('Census Input Tab'!$H$33:$H$517,MATCH(ROW()-3,'Census Input Tab'!$Z$33:$Z$517,0))="EE",1,0)))</f>
        <v/>
      </c>
    </row>
    <row r="343" spans="1:6">
      <c r="A343" s="79" t="str">
        <f>IF(ROW()-3&gt;MAX('Census Input Tab'!$Z$33:$Z$517),"",IF(OR(INDEX('Census Input Tab'!$O$33:$O$517,MATCH(ROW()-3,'Census Input Tab'!$Z$33:$Z$517,0))="NO",INDEX('Census Input Tab'!$O$33:$O$517,MATCH(ROW()-3,'Census Input Tab'!$Z$33:$Z$517,0))="BLANK"),IF(INDEX('Census Input Tab'!$O$33:$O$517,MATCH(ROW()-3,'Census Input Tab'!$Z$33:$Z$517,0))="NO","Missing Data","BLANK"),INDEX('Census Input Tab'!$A$33:$A$517,MATCH(ROW()-3,'Census Input Tab'!$Z$33:$Z$517,0))))</f>
        <v/>
      </c>
      <c r="B343"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Tab'!$B$33:$B$517,MATCH(ROW()-3,'Census Input Tab'!$Z$33:$Z$517,0))))</f>
        <v/>
      </c>
      <c r="C343"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Tab'!$C$33:$C$517,MATCH(ROW()-3,'Census Input Tab'!$Z$33:$Z$517,0))))</f>
        <v/>
      </c>
      <c r="D343" s="76" t="str">
        <f>IF(ROW()-3&gt;MAX('Census Input Tab'!$Z$33:$Z$517),"",IF(OR(INDEX('Census Input Tab'!$O$33:$O$517,MATCH(ROW()-3,'Census Input Tab'!$Z$33:$Z$517,0))="NO",INDEX('Census Input Tab'!$O$33:$O$517,MATCH(ROW()-3,'Census Input Tab'!$Z$33:$Z$517,0))="BLANK"),IF(INDEX('Census Input Tab'!$O$33:$O$517,MATCH(ROW()-3,'Census Input Tab'!$Z$33:$Z$517,0))="NO","Missing Data","BLANK"),INDEX('Census Input Tab'!$D$33:$D$517,MATCH(ROW()-3,'Census Input Tab'!$Z$33:$Z$517,0))))</f>
        <v/>
      </c>
      <c r="E343" s="77" t="str">
        <f>IF(ROW()-3&gt;MAX('Census Input Tab'!$Z$33:$Z$517),"",IF(OR(INDEX('Census Input Tab'!$O$33:$O$517,MATCH(ROW()-3,'Census Input Tab'!$Z$33:$Z$517,0))="NO",INDEX('Census Input Tab'!$O$33:$O$517,MATCH(ROW()-3,'Census Input Tab'!$Z$33:$Z$517,0))="BLANK"),IF(INDEX('Census Input Tab'!$O$33:$O$517,MATCH(ROW()-3,'Census Input Tab'!$Z$33:$Z$517,0))="NO","Missing Data","BLANK"),INDEX('Census Input Tab'!$E$33:$E$517,MATCH(ROW()-3,'Census Input Tab'!$Z$33:$Z$517,0))))</f>
        <v/>
      </c>
      <c r="F343" s="78" t="str">
        <f>IF(ROW()-3&gt;MAX('Census Input Tab'!$Z$33:$Z$517),"",IF(OR(INDEX('Census Input Tab'!$O$33:$O$517,MATCH(ROW()-3,'Census Input Tab'!$Z$33:$Z$517,0))="NO",INDEX('Census Input Tab'!$O$33:$O$517,MATCH(ROW()-3,'Census Input Tab'!$Z$33:$Z$517,0))="BLANK"),IF(INDEX('Census Input Tab'!$O$33:$O$517,MATCH(ROW()-3,'Census Input Tab'!$Z$33:$Z$517,0))="NO","Missing Data","BLANK"),IF(INDEX('Census Input Tab'!$H$33:$H$517,MATCH(ROW()-3,'Census Input Tab'!$Z$33:$Z$517,0))="EE",1,0)))</f>
        <v/>
      </c>
    </row>
    <row r="344" spans="1:6">
      <c r="A344" s="79" t="str">
        <f>IF(ROW()-3&gt;MAX('Census Input Tab'!$Z$33:$Z$517),"",IF(OR(INDEX('Census Input Tab'!$O$33:$O$517,MATCH(ROW()-3,'Census Input Tab'!$Z$33:$Z$517,0))="NO",INDEX('Census Input Tab'!$O$33:$O$517,MATCH(ROW()-3,'Census Input Tab'!$Z$33:$Z$517,0))="BLANK"),IF(INDEX('Census Input Tab'!$O$33:$O$517,MATCH(ROW()-3,'Census Input Tab'!$Z$33:$Z$517,0))="NO","Missing Data","BLANK"),INDEX('Census Input Tab'!$A$33:$A$517,MATCH(ROW()-3,'Census Input Tab'!$Z$33:$Z$517,0))))</f>
        <v/>
      </c>
      <c r="B344"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Tab'!$B$33:$B$517,MATCH(ROW()-3,'Census Input Tab'!$Z$33:$Z$517,0))))</f>
        <v/>
      </c>
      <c r="C344"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Tab'!$C$33:$C$517,MATCH(ROW()-3,'Census Input Tab'!$Z$33:$Z$517,0))))</f>
        <v/>
      </c>
      <c r="D344" s="76" t="str">
        <f>IF(ROW()-3&gt;MAX('Census Input Tab'!$Z$33:$Z$517),"",IF(OR(INDEX('Census Input Tab'!$O$33:$O$517,MATCH(ROW()-3,'Census Input Tab'!$Z$33:$Z$517,0))="NO",INDEX('Census Input Tab'!$O$33:$O$517,MATCH(ROW()-3,'Census Input Tab'!$Z$33:$Z$517,0))="BLANK"),IF(INDEX('Census Input Tab'!$O$33:$O$517,MATCH(ROW()-3,'Census Input Tab'!$Z$33:$Z$517,0))="NO","Missing Data","BLANK"),INDEX('Census Input Tab'!$D$33:$D$517,MATCH(ROW()-3,'Census Input Tab'!$Z$33:$Z$517,0))))</f>
        <v/>
      </c>
      <c r="E344" s="77" t="str">
        <f>IF(ROW()-3&gt;MAX('Census Input Tab'!$Z$33:$Z$517),"",IF(OR(INDEX('Census Input Tab'!$O$33:$O$517,MATCH(ROW()-3,'Census Input Tab'!$Z$33:$Z$517,0))="NO",INDEX('Census Input Tab'!$O$33:$O$517,MATCH(ROW()-3,'Census Input Tab'!$Z$33:$Z$517,0))="BLANK"),IF(INDEX('Census Input Tab'!$O$33:$O$517,MATCH(ROW()-3,'Census Input Tab'!$Z$33:$Z$517,0))="NO","Missing Data","BLANK"),INDEX('Census Input Tab'!$E$33:$E$517,MATCH(ROW()-3,'Census Input Tab'!$Z$33:$Z$517,0))))</f>
        <v/>
      </c>
      <c r="F344" s="78" t="str">
        <f>IF(ROW()-3&gt;MAX('Census Input Tab'!$Z$33:$Z$517),"",IF(OR(INDEX('Census Input Tab'!$O$33:$O$517,MATCH(ROW()-3,'Census Input Tab'!$Z$33:$Z$517,0))="NO",INDEX('Census Input Tab'!$O$33:$O$517,MATCH(ROW()-3,'Census Input Tab'!$Z$33:$Z$517,0))="BLANK"),IF(INDEX('Census Input Tab'!$O$33:$O$517,MATCH(ROW()-3,'Census Input Tab'!$Z$33:$Z$517,0))="NO","Missing Data","BLANK"),IF(INDEX('Census Input Tab'!$H$33:$H$517,MATCH(ROW()-3,'Census Input Tab'!$Z$33:$Z$517,0))="EE",1,0)))</f>
        <v/>
      </c>
    </row>
    <row r="345" spans="1:6">
      <c r="A345" s="79" t="str">
        <f>IF(ROW()-3&gt;MAX('Census Input Tab'!$Z$33:$Z$517),"",IF(OR(INDEX('Census Input Tab'!$O$33:$O$517,MATCH(ROW()-3,'Census Input Tab'!$Z$33:$Z$517,0))="NO",INDEX('Census Input Tab'!$O$33:$O$517,MATCH(ROW()-3,'Census Input Tab'!$Z$33:$Z$517,0))="BLANK"),IF(INDEX('Census Input Tab'!$O$33:$O$517,MATCH(ROW()-3,'Census Input Tab'!$Z$33:$Z$517,0))="NO","Missing Data","BLANK"),INDEX('Census Input Tab'!$A$33:$A$517,MATCH(ROW()-3,'Census Input Tab'!$Z$33:$Z$517,0))))</f>
        <v/>
      </c>
      <c r="B345"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Tab'!$B$33:$B$517,MATCH(ROW()-3,'Census Input Tab'!$Z$33:$Z$517,0))))</f>
        <v/>
      </c>
      <c r="C345"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Tab'!$C$33:$C$517,MATCH(ROW()-3,'Census Input Tab'!$Z$33:$Z$517,0))))</f>
        <v/>
      </c>
      <c r="D345" s="76" t="str">
        <f>IF(ROW()-3&gt;MAX('Census Input Tab'!$Z$33:$Z$517),"",IF(OR(INDEX('Census Input Tab'!$O$33:$O$517,MATCH(ROW()-3,'Census Input Tab'!$Z$33:$Z$517,0))="NO",INDEX('Census Input Tab'!$O$33:$O$517,MATCH(ROW()-3,'Census Input Tab'!$Z$33:$Z$517,0))="BLANK"),IF(INDEX('Census Input Tab'!$O$33:$O$517,MATCH(ROW()-3,'Census Input Tab'!$Z$33:$Z$517,0))="NO","Missing Data","BLANK"),INDEX('Census Input Tab'!$D$33:$D$517,MATCH(ROW()-3,'Census Input Tab'!$Z$33:$Z$517,0))))</f>
        <v/>
      </c>
      <c r="E345" s="77" t="str">
        <f>IF(ROW()-3&gt;MAX('Census Input Tab'!$Z$33:$Z$517),"",IF(OR(INDEX('Census Input Tab'!$O$33:$O$517,MATCH(ROW()-3,'Census Input Tab'!$Z$33:$Z$517,0))="NO",INDEX('Census Input Tab'!$O$33:$O$517,MATCH(ROW()-3,'Census Input Tab'!$Z$33:$Z$517,0))="BLANK"),IF(INDEX('Census Input Tab'!$O$33:$O$517,MATCH(ROW()-3,'Census Input Tab'!$Z$33:$Z$517,0))="NO","Missing Data","BLANK"),INDEX('Census Input Tab'!$E$33:$E$517,MATCH(ROW()-3,'Census Input Tab'!$Z$33:$Z$517,0))))</f>
        <v/>
      </c>
      <c r="F345" s="78" t="str">
        <f>IF(ROW()-3&gt;MAX('Census Input Tab'!$Z$33:$Z$517),"",IF(OR(INDEX('Census Input Tab'!$O$33:$O$517,MATCH(ROW()-3,'Census Input Tab'!$Z$33:$Z$517,0))="NO",INDEX('Census Input Tab'!$O$33:$O$517,MATCH(ROW()-3,'Census Input Tab'!$Z$33:$Z$517,0))="BLANK"),IF(INDEX('Census Input Tab'!$O$33:$O$517,MATCH(ROW()-3,'Census Input Tab'!$Z$33:$Z$517,0))="NO","Missing Data","BLANK"),IF(INDEX('Census Input Tab'!$H$33:$H$517,MATCH(ROW()-3,'Census Input Tab'!$Z$33:$Z$517,0))="EE",1,0)))</f>
        <v/>
      </c>
    </row>
    <row r="346" spans="1:6">
      <c r="A346" s="79" t="str">
        <f>IF(ROW()-3&gt;MAX('Census Input Tab'!$Z$33:$Z$517),"",IF(OR(INDEX('Census Input Tab'!$O$33:$O$517,MATCH(ROW()-3,'Census Input Tab'!$Z$33:$Z$517,0))="NO",INDEX('Census Input Tab'!$O$33:$O$517,MATCH(ROW()-3,'Census Input Tab'!$Z$33:$Z$517,0))="BLANK"),IF(INDEX('Census Input Tab'!$O$33:$O$517,MATCH(ROW()-3,'Census Input Tab'!$Z$33:$Z$517,0))="NO","Missing Data","BLANK"),INDEX('Census Input Tab'!$A$33:$A$517,MATCH(ROW()-3,'Census Input Tab'!$Z$33:$Z$517,0))))</f>
        <v/>
      </c>
      <c r="B346"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Tab'!$B$33:$B$517,MATCH(ROW()-3,'Census Input Tab'!$Z$33:$Z$517,0))))</f>
        <v/>
      </c>
      <c r="C346"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Tab'!$C$33:$C$517,MATCH(ROW()-3,'Census Input Tab'!$Z$33:$Z$517,0))))</f>
        <v/>
      </c>
      <c r="D346" s="76" t="str">
        <f>IF(ROW()-3&gt;MAX('Census Input Tab'!$Z$33:$Z$517),"",IF(OR(INDEX('Census Input Tab'!$O$33:$O$517,MATCH(ROW()-3,'Census Input Tab'!$Z$33:$Z$517,0))="NO",INDEX('Census Input Tab'!$O$33:$O$517,MATCH(ROW()-3,'Census Input Tab'!$Z$33:$Z$517,0))="BLANK"),IF(INDEX('Census Input Tab'!$O$33:$O$517,MATCH(ROW()-3,'Census Input Tab'!$Z$33:$Z$517,0))="NO","Missing Data","BLANK"),INDEX('Census Input Tab'!$D$33:$D$517,MATCH(ROW()-3,'Census Input Tab'!$Z$33:$Z$517,0))))</f>
        <v/>
      </c>
      <c r="E346" s="77" t="str">
        <f>IF(ROW()-3&gt;MAX('Census Input Tab'!$Z$33:$Z$517),"",IF(OR(INDEX('Census Input Tab'!$O$33:$O$517,MATCH(ROW()-3,'Census Input Tab'!$Z$33:$Z$517,0))="NO",INDEX('Census Input Tab'!$O$33:$O$517,MATCH(ROW()-3,'Census Input Tab'!$Z$33:$Z$517,0))="BLANK"),IF(INDEX('Census Input Tab'!$O$33:$O$517,MATCH(ROW()-3,'Census Input Tab'!$Z$33:$Z$517,0))="NO","Missing Data","BLANK"),INDEX('Census Input Tab'!$E$33:$E$517,MATCH(ROW()-3,'Census Input Tab'!$Z$33:$Z$517,0))))</f>
        <v/>
      </c>
      <c r="F346" s="78" t="str">
        <f>IF(ROW()-3&gt;MAX('Census Input Tab'!$Z$33:$Z$517),"",IF(OR(INDEX('Census Input Tab'!$O$33:$O$517,MATCH(ROW()-3,'Census Input Tab'!$Z$33:$Z$517,0))="NO",INDEX('Census Input Tab'!$O$33:$O$517,MATCH(ROW()-3,'Census Input Tab'!$Z$33:$Z$517,0))="BLANK"),IF(INDEX('Census Input Tab'!$O$33:$O$517,MATCH(ROW()-3,'Census Input Tab'!$Z$33:$Z$517,0))="NO","Missing Data","BLANK"),IF(INDEX('Census Input Tab'!$H$33:$H$517,MATCH(ROW()-3,'Census Input Tab'!$Z$33:$Z$517,0))="EE",1,0)))</f>
        <v/>
      </c>
    </row>
    <row r="347" spans="1:6">
      <c r="A347" s="79" t="str">
        <f>IF(ROW()-3&gt;MAX('Census Input Tab'!$Z$33:$Z$517),"",IF(OR(INDEX('Census Input Tab'!$O$33:$O$517,MATCH(ROW()-3,'Census Input Tab'!$Z$33:$Z$517,0))="NO",INDEX('Census Input Tab'!$O$33:$O$517,MATCH(ROW()-3,'Census Input Tab'!$Z$33:$Z$517,0))="BLANK"),IF(INDEX('Census Input Tab'!$O$33:$O$517,MATCH(ROW()-3,'Census Input Tab'!$Z$33:$Z$517,0))="NO","Missing Data","BLANK"),INDEX('Census Input Tab'!$A$33:$A$517,MATCH(ROW()-3,'Census Input Tab'!$Z$33:$Z$517,0))))</f>
        <v/>
      </c>
      <c r="B347"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Tab'!$B$33:$B$517,MATCH(ROW()-3,'Census Input Tab'!$Z$33:$Z$517,0))))</f>
        <v/>
      </c>
      <c r="C347"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Tab'!$C$33:$C$517,MATCH(ROW()-3,'Census Input Tab'!$Z$33:$Z$517,0))))</f>
        <v/>
      </c>
      <c r="D347" s="76" t="str">
        <f>IF(ROW()-3&gt;MAX('Census Input Tab'!$Z$33:$Z$517),"",IF(OR(INDEX('Census Input Tab'!$O$33:$O$517,MATCH(ROW()-3,'Census Input Tab'!$Z$33:$Z$517,0))="NO",INDEX('Census Input Tab'!$O$33:$O$517,MATCH(ROW()-3,'Census Input Tab'!$Z$33:$Z$517,0))="BLANK"),IF(INDEX('Census Input Tab'!$O$33:$O$517,MATCH(ROW()-3,'Census Input Tab'!$Z$33:$Z$517,0))="NO","Missing Data","BLANK"),INDEX('Census Input Tab'!$D$33:$D$517,MATCH(ROW()-3,'Census Input Tab'!$Z$33:$Z$517,0))))</f>
        <v/>
      </c>
      <c r="E347" s="77" t="str">
        <f>IF(ROW()-3&gt;MAX('Census Input Tab'!$Z$33:$Z$517),"",IF(OR(INDEX('Census Input Tab'!$O$33:$O$517,MATCH(ROW()-3,'Census Input Tab'!$Z$33:$Z$517,0))="NO",INDEX('Census Input Tab'!$O$33:$O$517,MATCH(ROW()-3,'Census Input Tab'!$Z$33:$Z$517,0))="BLANK"),IF(INDEX('Census Input Tab'!$O$33:$O$517,MATCH(ROW()-3,'Census Input Tab'!$Z$33:$Z$517,0))="NO","Missing Data","BLANK"),INDEX('Census Input Tab'!$E$33:$E$517,MATCH(ROW()-3,'Census Input Tab'!$Z$33:$Z$517,0))))</f>
        <v/>
      </c>
      <c r="F347" s="78" t="str">
        <f>IF(ROW()-3&gt;MAX('Census Input Tab'!$Z$33:$Z$517),"",IF(OR(INDEX('Census Input Tab'!$O$33:$O$517,MATCH(ROW()-3,'Census Input Tab'!$Z$33:$Z$517,0))="NO",INDEX('Census Input Tab'!$O$33:$O$517,MATCH(ROW()-3,'Census Input Tab'!$Z$33:$Z$517,0))="BLANK"),IF(INDEX('Census Input Tab'!$O$33:$O$517,MATCH(ROW()-3,'Census Input Tab'!$Z$33:$Z$517,0))="NO","Missing Data","BLANK"),IF(INDEX('Census Input Tab'!$H$33:$H$517,MATCH(ROW()-3,'Census Input Tab'!$Z$33:$Z$517,0))="EE",1,0)))</f>
        <v/>
      </c>
    </row>
    <row r="348" spans="1:6">
      <c r="A348" s="79" t="str">
        <f>IF(ROW()-3&gt;MAX('Census Input Tab'!$Z$33:$Z$517),"",IF(OR(INDEX('Census Input Tab'!$O$33:$O$517,MATCH(ROW()-3,'Census Input Tab'!$Z$33:$Z$517,0))="NO",INDEX('Census Input Tab'!$O$33:$O$517,MATCH(ROW()-3,'Census Input Tab'!$Z$33:$Z$517,0))="BLANK"),IF(INDEX('Census Input Tab'!$O$33:$O$517,MATCH(ROW()-3,'Census Input Tab'!$Z$33:$Z$517,0))="NO","Missing Data","BLANK"),INDEX('Census Input Tab'!$A$33:$A$517,MATCH(ROW()-3,'Census Input Tab'!$Z$33:$Z$517,0))))</f>
        <v/>
      </c>
      <c r="B348"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Tab'!$B$33:$B$517,MATCH(ROW()-3,'Census Input Tab'!$Z$33:$Z$517,0))))</f>
        <v/>
      </c>
      <c r="C348"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Tab'!$C$33:$C$517,MATCH(ROW()-3,'Census Input Tab'!$Z$33:$Z$517,0))))</f>
        <v/>
      </c>
      <c r="D348" s="76" t="str">
        <f>IF(ROW()-3&gt;MAX('Census Input Tab'!$Z$33:$Z$517),"",IF(OR(INDEX('Census Input Tab'!$O$33:$O$517,MATCH(ROW()-3,'Census Input Tab'!$Z$33:$Z$517,0))="NO",INDEX('Census Input Tab'!$O$33:$O$517,MATCH(ROW()-3,'Census Input Tab'!$Z$33:$Z$517,0))="BLANK"),IF(INDEX('Census Input Tab'!$O$33:$O$517,MATCH(ROW()-3,'Census Input Tab'!$Z$33:$Z$517,0))="NO","Missing Data","BLANK"),INDEX('Census Input Tab'!$D$33:$D$517,MATCH(ROW()-3,'Census Input Tab'!$Z$33:$Z$517,0))))</f>
        <v/>
      </c>
      <c r="E348" s="77" t="str">
        <f>IF(ROW()-3&gt;MAX('Census Input Tab'!$Z$33:$Z$517),"",IF(OR(INDEX('Census Input Tab'!$O$33:$O$517,MATCH(ROW()-3,'Census Input Tab'!$Z$33:$Z$517,0))="NO",INDEX('Census Input Tab'!$O$33:$O$517,MATCH(ROW()-3,'Census Input Tab'!$Z$33:$Z$517,0))="BLANK"),IF(INDEX('Census Input Tab'!$O$33:$O$517,MATCH(ROW()-3,'Census Input Tab'!$Z$33:$Z$517,0))="NO","Missing Data","BLANK"),INDEX('Census Input Tab'!$E$33:$E$517,MATCH(ROW()-3,'Census Input Tab'!$Z$33:$Z$517,0))))</f>
        <v/>
      </c>
      <c r="F348" s="78" t="str">
        <f>IF(ROW()-3&gt;MAX('Census Input Tab'!$Z$33:$Z$517),"",IF(OR(INDEX('Census Input Tab'!$O$33:$O$517,MATCH(ROW()-3,'Census Input Tab'!$Z$33:$Z$517,0))="NO",INDEX('Census Input Tab'!$O$33:$O$517,MATCH(ROW()-3,'Census Input Tab'!$Z$33:$Z$517,0))="BLANK"),IF(INDEX('Census Input Tab'!$O$33:$O$517,MATCH(ROW()-3,'Census Input Tab'!$Z$33:$Z$517,0))="NO","Missing Data","BLANK"),IF(INDEX('Census Input Tab'!$H$33:$H$517,MATCH(ROW()-3,'Census Input Tab'!$Z$33:$Z$517,0))="EE",1,0)))</f>
        <v/>
      </c>
    </row>
    <row r="349" spans="1:6">
      <c r="A349" s="79" t="str">
        <f>IF(ROW()-3&gt;MAX('Census Input Tab'!$Z$33:$Z$517),"",IF(OR(INDEX('Census Input Tab'!$O$33:$O$517,MATCH(ROW()-3,'Census Input Tab'!$Z$33:$Z$517,0))="NO",INDEX('Census Input Tab'!$O$33:$O$517,MATCH(ROW()-3,'Census Input Tab'!$Z$33:$Z$517,0))="BLANK"),IF(INDEX('Census Input Tab'!$O$33:$O$517,MATCH(ROW()-3,'Census Input Tab'!$Z$33:$Z$517,0))="NO","Missing Data","BLANK"),INDEX('Census Input Tab'!$A$33:$A$517,MATCH(ROW()-3,'Census Input Tab'!$Z$33:$Z$517,0))))</f>
        <v/>
      </c>
      <c r="B349"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Tab'!$B$33:$B$517,MATCH(ROW()-3,'Census Input Tab'!$Z$33:$Z$517,0))))</f>
        <v/>
      </c>
      <c r="C349"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Tab'!$C$33:$C$517,MATCH(ROW()-3,'Census Input Tab'!$Z$33:$Z$517,0))))</f>
        <v/>
      </c>
      <c r="D349" s="76" t="str">
        <f>IF(ROW()-3&gt;MAX('Census Input Tab'!$Z$33:$Z$517),"",IF(OR(INDEX('Census Input Tab'!$O$33:$O$517,MATCH(ROW()-3,'Census Input Tab'!$Z$33:$Z$517,0))="NO",INDEX('Census Input Tab'!$O$33:$O$517,MATCH(ROW()-3,'Census Input Tab'!$Z$33:$Z$517,0))="BLANK"),IF(INDEX('Census Input Tab'!$O$33:$O$517,MATCH(ROW()-3,'Census Input Tab'!$Z$33:$Z$517,0))="NO","Missing Data","BLANK"),INDEX('Census Input Tab'!$D$33:$D$517,MATCH(ROW()-3,'Census Input Tab'!$Z$33:$Z$517,0))))</f>
        <v/>
      </c>
      <c r="E349" s="77" t="str">
        <f>IF(ROW()-3&gt;MAX('Census Input Tab'!$Z$33:$Z$517),"",IF(OR(INDEX('Census Input Tab'!$O$33:$O$517,MATCH(ROW()-3,'Census Input Tab'!$Z$33:$Z$517,0))="NO",INDEX('Census Input Tab'!$O$33:$O$517,MATCH(ROW()-3,'Census Input Tab'!$Z$33:$Z$517,0))="BLANK"),IF(INDEX('Census Input Tab'!$O$33:$O$517,MATCH(ROW()-3,'Census Input Tab'!$Z$33:$Z$517,0))="NO","Missing Data","BLANK"),INDEX('Census Input Tab'!$E$33:$E$517,MATCH(ROW()-3,'Census Input Tab'!$Z$33:$Z$517,0))))</f>
        <v/>
      </c>
      <c r="F349" s="78" t="str">
        <f>IF(ROW()-3&gt;MAX('Census Input Tab'!$Z$33:$Z$517),"",IF(OR(INDEX('Census Input Tab'!$O$33:$O$517,MATCH(ROW()-3,'Census Input Tab'!$Z$33:$Z$517,0))="NO",INDEX('Census Input Tab'!$O$33:$O$517,MATCH(ROW()-3,'Census Input Tab'!$Z$33:$Z$517,0))="BLANK"),IF(INDEX('Census Input Tab'!$O$33:$O$517,MATCH(ROW()-3,'Census Input Tab'!$Z$33:$Z$517,0))="NO","Missing Data","BLANK"),IF(INDEX('Census Input Tab'!$H$33:$H$517,MATCH(ROW()-3,'Census Input Tab'!$Z$33:$Z$517,0))="EE",1,0)))</f>
        <v/>
      </c>
    </row>
    <row r="350" spans="1:6">
      <c r="A350" s="79" t="str">
        <f>IF(ROW()-3&gt;MAX('Census Input Tab'!$Z$33:$Z$517),"",IF(OR(INDEX('Census Input Tab'!$O$33:$O$517,MATCH(ROW()-3,'Census Input Tab'!$Z$33:$Z$517,0))="NO",INDEX('Census Input Tab'!$O$33:$O$517,MATCH(ROW()-3,'Census Input Tab'!$Z$33:$Z$517,0))="BLANK"),IF(INDEX('Census Input Tab'!$O$33:$O$517,MATCH(ROW()-3,'Census Input Tab'!$Z$33:$Z$517,0))="NO","Missing Data","BLANK"),INDEX('Census Input Tab'!$A$33:$A$517,MATCH(ROW()-3,'Census Input Tab'!$Z$33:$Z$517,0))))</f>
        <v/>
      </c>
      <c r="B350"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Tab'!$B$33:$B$517,MATCH(ROW()-3,'Census Input Tab'!$Z$33:$Z$517,0))))</f>
        <v/>
      </c>
      <c r="C350"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Tab'!$C$33:$C$517,MATCH(ROW()-3,'Census Input Tab'!$Z$33:$Z$517,0))))</f>
        <v/>
      </c>
      <c r="D350" s="76" t="str">
        <f>IF(ROW()-3&gt;MAX('Census Input Tab'!$Z$33:$Z$517),"",IF(OR(INDEX('Census Input Tab'!$O$33:$O$517,MATCH(ROW()-3,'Census Input Tab'!$Z$33:$Z$517,0))="NO",INDEX('Census Input Tab'!$O$33:$O$517,MATCH(ROW()-3,'Census Input Tab'!$Z$33:$Z$517,0))="BLANK"),IF(INDEX('Census Input Tab'!$O$33:$O$517,MATCH(ROW()-3,'Census Input Tab'!$Z$33:$Z$517,0))="NO","Missing Data","BLANK"),INDEX('Census Input Tab'!$D$33:$D$517,MATCH(ROW()-3,'Census Input Tab'!$Z$33:$Z$517,0))))</f>
        <v/>
      </c>
      <c r="E350" s="77" t="str">
        <f>IF(ROW()-3&gt;MAX('Census Input Tab'!$Z$33:$Z$517),"",IF(OR(INDEX('Census Input Tab'!$O$33:$O$517,MATCH(ROW()-3,'Census Input Tab'!$Z$33:$Z$517,0))="NO",INDEX('Census Input Tab'!$O$33:$O$517,MATCH(ROW()-3,'Census Input Tab'!$Z$33:$Z$517,0))="BLANK"),IF(INDEX('Census Input Tab'!$O$33:$O$517,MATCH(ROW()-3,'Census Input Tab'!$Z$33:$Z$517,0))="NO","Missing Data","BLANK"),INDEX('Census Input Tab'!$E$33:$E$517,MATCH(ROW()-3,'Census Input Tab'!$Z$33:$Z$517,0))))</f>
        <v/>
      </c>
      <c r="F350" s="78" t="str">
        <f>IF(ROW()-3&gt;MAX('Census Input Tab'!$Z$33:$Z$517),"",IF(OR(INDEX('Census Input Tab'!$O$33:$O$517,MATCH(ROW()-3,'Census Input Tab'!$Z$33:$Z$517,0))="NO",INDEX('Census Input Tab'!$O$33:$O$517,MATCH(ROW()-3,'Census Input Tab'!$Z$33:$Z$517,0))="BLANK"),IF(INDEX('Census Input Tab'!$O$33:$O$517,MATCH(ROW()-3,'Census Input Tab'!$Z$33:$Z$517,0))="NO","Missing Data","BLANK"),IF(INDEX('Census Input Tab'!$H$33:$H$517,MATCH(ROW()-3,'Census Input Tab'!$Z$33:$Z$517,0))="EE",1,0)))</f>
        <v/>
      </c>
    </row>
    <row r="351" spans="1:6">
      <c r="A351" s="79" t="str">
        <f>IF(ROW()-3&gt;MAX('Census Input Tab'!$Z$33:$Z$517),"",IF(OR(INDEX('Census Input Tab'!$O$33:$O$517,MATCH(ROW()-3,'Census Input Tab'!$Z$33:$Z$517,0))="NO",INDEX('Census Input Tab'!$O$33:$O$517,MATCH(ROW()-3,'Census Input Tab'!$Z$33:$Z$517,0))="BLANK"),IF(INDEX('Census Input Tab'!$O$33:$O$517,MATCH(ROW()-3,'Census Input Tab'!$Z$33:$Z$517,0))="NO","Missing Data","BLANK"),INDEX('Census Input Tab'!$A$33:$A$517,MATCH(ROW()-3,'Census Input Tab'!$Z$33:$Z$517,0))))</f>
        <v/>
      </c>
      <c r="B351"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Tab'!$B$33:$B$517,MATCH(ROW()-3,'Census Input Tab'!$Z$33:$Z$517,0))))</f>
        <v/>
      </c>
      <c r="C351"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Tab'!$C$33:$C$517,MATCH(ROW()-3,'Census Input Tab'!$Z$33:$Z$517,0))))</f>
        <v/>
      </c>
      <c r="D351" s="76" t="str">
        <f>IF(ROW()-3&gt;MAX('Census Input Tab'!$Z$33:$Z$517),"",IF(OR(INDEX('Census Input Tab'!$O$33:$O$517,MATCH(ROW()-3,'Census Input Tab'!$Z$33:$Z$517,0))="NO",INDEX('Census Input Tab'!$O$33:$O$517,MATCH(ROW()-3,'Census Input Tab'!$Z$33:$Z$517,0))="BLANK"),IF(INDEX('Census Input Tab'!$O$33:$O$517,MATCH(ROW()-3,'Census Input Tab'!$Z$33:$Z$517,0))="NO","Missing Data","BLANK"),INDEX('Census Input Tab'!$D$33:$D$517,MATCH(ROW()-3,'Census Input Tab'!$Z$33:$Z$517,0))))</f>
        <v/>
      </c>
      <c r="E351" s="77" t="str">
        <f>IF(ROW()-3&gt;MAX('Census Input Tab'!$Z$33:$Z$517),"",IF(OR(INDEX('Census Input Tab'!$O$33:$O$517,MATCH(ROW()-3,'Census Input Tab'!$Z$33:$Z$517,0))="NO",INDEX('Census Input Tab'!$O$33:$O$517,MATCH(ROW()-3,'Census Input Tab'!$Z$33:$Z$517,0))="BLANK"),IF(INDEX('Census Input Tab'!$O$33:$O$517,MATCH(ROW()-3,'Census Input Tab'!$Z$33:$Z$517,0))="NO","Missing Data","BLANK"),INDEX('Census Input Tab'!$E$33:$E$517,MATCH(ROW()-3,'Census Input Tab'!$Z$33:$Z$517,0))))</f>
        <v/>
      </c>
      <c r="F351" s="78" t="str">
        <f>IF(ROW()-3&gt;MAX('Census Input Tab'!$Z$33:$Z$517),"",IF(OR(INDEX('Census Input Tab'!$O$33:$O$517,MATCH(ROW()-3,'Census Input Tab'!$Z$33:$Z$517,0))="NO",INDEX('Census Input Tab'!$O$33:$O$517,MATCH(ROW()-3,'Census Input Tab'!$Z$33:$Z$517,0))="BLANK"),IF(INDEX('Census Input Tab'!$O$33:$O$517,MATCH(ROW()-3,'Census Input Tab'!$Z$33:$Z$517,0))="NO","Missing Data","BLANK"),IF(INDEX('Census Input Tab'!$H$33:$H$517,MATCH(ROW()-3,'Census Input Tab'!$Z$33:$Z$517,0))="EE",1,0)))</f>
        <v/>
      </c>
    </row>
    <row r="352" spans="1:6">
      <c r="A352" s="79" t="str">
        <f>IF(ROW()-3&gt;MAX('Census Input Tab'!$Z$33:$Z$517),"",IF(OR(INDEX('Census Input Tab'!$O$33:$O$517,MATCH(ROW()-3,'Census Input Tab'!$Z$33:$Z$517,0))="NO",INDEX('Census Input Tab'!$O$33:$O$517,MATCH(ROW()-3,'Census Input Tab'!$Z$33:$Z$517,0))="BLANK"),IF(INDEX('Census Input Tab'!$O$33:$O$517,MATCH(ROW()-3,'Census Input Tab'!$Z$33:$Z$517,0))="NO","Missing Data","BLANK"),INDEX('Census Input Tab'!$A$33:$A$517,MATCH(ROW()-3,'Census Input Tab'!$Z$33:$Z$517,0))))</f>
        <v/>
      </c>
      <c r="B352"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Tab'!$B$33:$B$517,MATCH(ROW()-3,'Census Input Tab'!$Z$33:$Z$517,0))))</f>
        <v/>
      </c>
      <c r="C352"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Tab'!$C$33:$C$517,MATCH(ROW()-3,'Census Input Tab'!$Z$33:$Z$517,0))))</f>
        <v/>
      </c>
      <c r="D352" s="76" t="str">
        <f>IF(ROW()-3&gt;MAX('Census Input Tab'!$Z$33:$Z$517),"",IF(OR(INDEX('Census Input Tab'!$O$33:$O$517,MATCH(ROW()-3,'Census Input Tab'!$Z$33:$Z$517,0))="NO",INDEX('Census Input Tab'!$O$33:$O$517,MATCH(ROW()-3,'Census Input Tab'!$Z$33:$Z$517,0))="BLANK"),IF(INDEX('Census Input Tab'!$O$33:$O$517,MATCH(ROW()-3,'Census Input Tab'!$Z$33:$Z$517,0))="NO","Missing Data","BLANK"),INDEX('Census Input Tab'!$D$33:$D$517,MATCH(ROW()-3,'Census Input Tab'!$Z$33:$Z$517,0))))</f>
        <v/>
      </c>
      <c r="E352" s="77" t="str">
        <f>IF(ROW()-3&gt;MAX('Census Input Tab'!$Z$33:$Z$517),"",IF(OR(INDEX('Census Input Tab'!$O$33:$O$517,MATCH(ROW()-3,'Census Input Tab'!$Z$33:$Z$517,0))="NO",INDEX('Census Input Tab'!$O$33:$O$517,MATCH(ROW()-3,'Census Input Tab'!$Z$33:$Z$517,0))="BLANK"),IF(INDEX('Census Input Tab'!$O$33:$O$517,MATCH(ROW()-3,'Census Input Tab'!$Z$33:$Z$517,0))="NO","Missing Data","BLANK"),INDEX('Census Input Tab'!$E$33:$E$517,MATCH(ROW()-3,'Census Input Tab'!$Z$33:$Z$517,0))))</f>
        <v/>
      </c>
      <c r="F352" s="78" t="str">
        <f>IF(ROW()-3&gt;MAX('Census Input Tab'!$Z$33:$Z$517),"",IF(OR(INDEX('Census Input Tab'!$O$33:$O$517,MATCH(ROW()-3,'Census Input Tab'!$Z$33:$Z$517,0))="NO",INDEX('Census Input Tab'!$O$33:$O$517,MATCH(ROW()-3,'Census Input Tab'!$Z$33:$Z$517,0))="BLANK"),IF(INDEX('Census Input Tab'!$O$33:$O$517,MATCH(ROW()-3,'Census Input Tab'!$Z$33:$Z$517,0))="NO","Missing Data","BLANK"),IF(INDEX('Census Input Tab'!$H$33:$H$517,MATCH(ROW()-3,'Census Input Tab'!$Z$33:$Z$517,0))="EE",1,0)))</f>
        <v/>
      </c>
    </row>
    <row r="353" spans="1:6">
      <c r="A353" s="79" t="str">
        <f>IF(ROW()-3&gt;MAX('Census Input Tab'!$Z$33:$Z$517),"",IF(OR(INDEX('Census Input Tab'!$O$33:$O$517,MATCH(ROW()-3,'Census Input Tab'!$Z$33:$Z$517,0))="NO",INDEX('Census Input Tab'!$O$33:$O$517,MATCH(ROW()-3,'Census Input Tab'!$Z$33:$Z$517,0))="BLANK"),IF(INDEX('Census Input Tab'!$O$33:$O$517,MATCH(ROW()-3,'Census Input Tab'!$Z$33:$Z$517,0))="NO","Missing Data","BLANK"),INDEX('Census Input Tab'!$A$33:$A$517,MATCH(ROW()-3,'Census Input Tab'!$Z$33:$Z$517,0))))</f>
        <v/>
      </c>
      <c r="B353"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Tab'!$B$33:$B$517,MATCH(ROW()-3,'Census Input Tab'!$Z$33:$Z$517,0))))</f>
        <v/>
      </c>
      <c r="C353"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Tab'!$C$33:$C$517,MATCH(ROW()-3,'Census Input Tab'!$Z$33:$Z$517,0))))</f>
        <v/>
      </c>
      <c r="D353" s="76" t="str">
        <f>IF(ROW()-3&gt;MAX('Census Input Tab'!$Z$33:$Z$517),"",IF(OR(INDEX('Census Input Tab'!$O$33:$O$517,MATCH(ROW()-3,'Census Input Tab'!$Z$33:$Z$517,0))="NO",INDEX('Census Input Tab'!$O$33:$O$517,MATCH(ROW()-3,'Census Input Tab'!$Z$33:$Z$517,0))="BLANK"),IF(INDEX('Census Input Tab'!$O$33:$O$517,MATCH(ROW()-3,'Census Input Tab'!$Z$33:$Z$517,0))="NO","Missing Data","BLANK"),INDEX('Census Input Tab'!$D$33:$D$517,MATCH(ROW()-3,'Census Input Tab'!$Z$33:$Z$517,0))))</f>
        <v/>
      </c>
      <c r="E353" s="77" t="str">
        <f>IF(ROW()-3&gt;MAX('Census Input Tab'!$Z$33:$Z$517),"",IF(OR(INDEX('Census Input Tab'!$O$33:$O$517,MATCH(ROW()-3,'Census Input Tab'!$Z$33:$Z$517,0))="NO",INDEX('Census Input Tab'!$O$33:$O$517,MATCH(ROW()-3,'Census Input Tab'!$Z$33:$Z$517,0))="BLANK"),IF(INDEX('Census Input Tab'!$O$33:$O$517,MATCH(ROW()-3,'Census Input Tab'!$Z$33:$Z$517,0))="NO","Missing Data","BLANK"),INDEX('Census Input Tab'!$E$33:$E$517,MATCH(ROW()-3,'Census Input Tab'!$Z$33:$Z$517,0))))</f>
        <v/>
      </c>
      <c r="F353" s="78" t="str">
        <f>IF(ROW()-3&gt;MAX('Census Input Tab'!$Z$33:$Z$517),"",IF(OR(INDEX('Census Input Tab'!$O$33:$O$517,MATCH(ROW()-3,'Census Input Tab'!$Z$33:$Z$517,0))="NO",INDEX('Census Input Tab'!$O$33:$O$517,MATCH(ROW()-3,'Census Input Tab'!$Z$33:$Z$517,0))="BLANK"),IF(INDEX('Census Input Tab'!$O$33:$O$517,MATCH(ROW()-3,'Census Input Tab'!$Z$33:$Z$517,0))="NO","Missing Data","BLANK"),IF(INDEX('Census Input Tab'!$H$33:$H$517,MATCH(ROW()-3,'Census Input Tab'!$Z$33:$Z$517,0))="EE",1,0)))</f>
        <v/>
      </c>
    </row>
    <row r="354" spans="1:6">
      <c r="A354" s="79" t="str">
        <f>IF(ROW()-3&gt;MAX('Census Input Tab'!$Z$33:$Z$517),"",IF(OR(INDEX('Census Input Tab'!$O$33:$O$517,MATCH(ROW()-3,'Census Input Tab'!$Z$33:$Z$517,0))="NO",INDEX('Census Input Tab'!$O$33:$O$517,MATCH(ROW()-3,'Census Input Tab'!$Z$33:$Z$517,0))="BLANK"),IF(INDEX('Census Input Tab'!$O$33:$O$517,MATCH(ROW()-3,'Census Input Tab'!$Z$33:$Z$517,0))="NO","Missing Data","BLANK"),INDEX('Census Input Tab'!$A$33:$A$517,MATCH(ROW()-3,'Census Input Tab'!$Z$33:$Z$517,0))))</f>
        <v/>
      </c>
      <c r="B354"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Tab'!$B$33:$B$517,MATCH(ROW()-3,'Census Input Tab'!$Z$33:$Z$517,0))))</f>
        <v/>
      </c>
      <c r="C354"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Tab'!$C$33:$C$517,MATCH(ROW()-3,'Census Input Tab'!$Z$33:$Z$517,0))))</f>
        <v/>
      </c>
      <c r="D354" s="76" t="str">
        <f>IF(ROW()-3&gt;MAX('Census Input Tab'!$Z$33:$Z$517),"",IF(OR(INDEX('Census Input Tab'!$O$33:$O$517,MATCH(ROW()-3,'Census Input Tab'!$Z$33:$Z$517,0))="NO",INDEX('Census Input Tab'!$O$33:$O$517,MATCH(ROW()-3,'Census Input Tab'!$Z$33:$Z$517,0))="BLANK"),IF(INDEX('Census Input Tab'!$O$33:$O$517,MATCH(ROW()-3,'Census Input Tab'!$Z$33:$Z$517,0))="NO","Missing Data","BLANK"),INDEX('Census Input Tab'!$D$33:$D$517,MATCH(ROW()-3,'Census Input Tab'!$Z$33:$Z$517,0))))</f>
        <v/>
      </c>
      <c r="E354" s="77" t="str">
        <f>IF(ROW()-3&gt;MAX('Census Input Tab'!$Z$33:$Z$517),"",IF(OR(INDEX('Census Input Tab'!$O$33:$O$517,MATCH(ROW()-3,'Census Input Tab'!$Z$33:$Z$517,0))="NO",INDEX('Census Input Tab'!$O$33:$O$517,MATCH(ROW()-3,'Census Input Tab'!$Z$33:$Z$517,0))="BLANK"),IF(INDEX('Census Input Tab'!$O$33:$O$517,MATCH(ROW()-3,'Census Input Tab'!$Z$33:$Z$517,0))="NO","Missing Data","BLANK"),INDEX('Census Input Tab'!$E$33:$E$517,MATCH(ROW()-3,'Census Input Tab'!$Z$33:$Z$517,0))))</f>
        <v/>
      </c>
      <c r="F354" s="78" t="str">
        <f>IF(ROW()-3&gt;MAX('Census Input Tab'!$Z$33:$Z$517),"",IF(OR(INDEX('Census Input Tab'!$O$33:$O$517,MATCH(ROW()-3,'Census Input Tab'!$Z$33:$Z$517,0))="NO",INDEX('Census Input Tab'!$O$33:$O$517,MATCH(ROW()-3,'Census Input Tab'!$Z$33:$Z$517,0))="BLANK"),IF(INDEX('Census Input Tab'!$O$33:$O$517,MATCH(ROW()-3,'Census Input Tab'!$Z$33:$Z$517,0))="NO","Missing Data","BLANK"),IF(INDEX('Census Input Tab'!$H$33:$H$517,MATCH(ROW()-3,'Census Input Tab'!$Z$33:$Z$517,0))="EE",1,0)))</f>
        <v/>
      </c>
    </row>
    <row r="355" spans="1:6">
      <c r="A355" s="79" t="str">
        <f>IF(ROW()-3&gt;MAX('Census Input Tab'!$Z$33:$Z$517),"",IF(OR(INDEX('Census Input Tab'!$O$33:$O$517,MATCH(ROW()-3,'Census Input Tab'!$Z$33:$Z$517,0))="NO",INDEX('Census Input Tab'!$O$33:$O$517,MATCH(ROW()-3,'Census Input Tab'!$Z$33:$Z$517,0))="BLANK"),IF(INDEX('Census Input Tab'!$O$33:$O$517,MATCH(ROW()-3,'Census Input Tab'!$Z$33:$Z$517,0))="NO","Missing Data","BLANK"),INDEX('Census Input Tab'!$A$33:$A$517,MATCH(ROW()-3,'Census Input Tab'!$Z$33:$Z$517,0))))</f>
        <v/>
      </c>
      <c r="B355"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Tab'!$B$33:$B$517,MATCH(ROW()-3,'Census Input Tab'!$Z$33:$Z$517,0))))</f>
        <v/>
      </c>
      <c r="C355"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Tab'!$C$33:$C$517,MATCH(ROW()-3,'Census Input Tab'!$Z$33:$Z$517,0))))</f>
        <v/>
      </c>
      <c r="D355" s="76" t="str">
        <f>IF(ROW()-3&gt;MAX('Census Input Tab'!$Z$33:$Z$517),"",IF(OR(INDEX('Census Input Tab'!$O$33:$O$517,MATCH(ROW()-3,'Census Input Tab'!$Z$33:$Z$517,0))="NO",INDEX('Census Input Tab'!$O$33:$O$517,MATCH(ROW()-3,'Census Input Tab'!$Z$33:$Z$517,0))="BLANK"),IF(INDEX('Census Input Tab'!$O$33:$O$517,MATCH(ROW()-3,'Census Input Tab'!$Z$33:$Z$517,0))="NO","Missing Data","BLANK"),INDEX('Census Input Tab'!$D$33:$D$517,MATCH(ROW()-3,'Census Input Tab'!$Z$33:$Z$517,0))))</f>
        <v/>
      </c>
      <c r="E355" s="77" t="str">
        <f>IF(ROW()-3&gt;MAX('Census Input Tab'!$Z$33:$Z$517),"",IF(OR(INDEX('Census Input Tab'!$O$33:$O$517,MATCH(ROW()-3,'Census Input Tab'!$Z$33:$Z$517,0))="NO",INDEX('Census Input Tab'!$O$33:$O$517,MATCH(ROW()-3,'Census Input Tab'!$Z$33:$Z$517,0))="BLANK"),IF(INDEX('Census Input Tab'!$O$33:$O$517,MATCH(ROW()-3,'Census Input Tab'!$Z$33:$Z$517,0))="NO","Missing Data","BLANK"),INDEX('Census Input Tab'!$E$33:$E$517,MATCH(ROW()-3,'Census Input Tab'!$Z$33:$Z$517,0))))</f>
        <v/>
      </c>
      <c r="F355" s="78" t="str">
        <f>IF(ROW()-3&gt;MAX('Census Input Tab'!$Z$33:$Z$517),"",IF(OR(INDEX('Census Input Tab'!$O$33:$O$517,MATCH(ROW()-3,'Census Input Tab'!$Z$33:$Z$517,0))="NO",INDEX('Census Input Tab'!$O$33:$O$517,MATCH(ROW()-3,'Census Input Tab'!$Z$33:$Z$517,0))="BLANK"),IF(INDEX('Census Input Tab'!$O$33:$O$517,MATCH(ROW()-3,'Census Input Tab'!$Z$33:$Z$517,0))="NO","Missing Data","BLANK"),IF(INDEX('Census Input Tab'!$H$33:$H$517,MATCH(ROW()-3,'Census Input Tab'!$Z$33:$Z$517,0))="EE",1,0)))</f>
        <v/>
      </c>
    </row>
    <row r="356" spans="1:6">
      <c r="A356" s="79" t="str">
        <f>IF(ROW()-3&gt;MAX('Census Input Tab'!$Z$33:$Z$517),"",IF(OR(INDEX('Census Input Tab'!$O$33:$O$517,MATCH(ROW()-3,'Census Input Tab'!$Z$33:$Z$517,0))="NO",INDEX('Census Input Tab'!$O$33:$O$517,MATCH(ROW()-3,'Census Input Tab'!$Z$33:$Z$517,0))="BLANK"),IF(INDEX('Census Input Tab'!$O$33:$O$517,MATCH(ROW()-3,'Census Input Tab'!$Z$33:$Z$517,0))="NO","Missing Data","BLANK"),INDEX('Census Input Tab'!$A$33:$A$517,MATCH(ROW()-3,'Census Input Tab'!$Z$33:$Z$517,0))))</f>
        <v/>
      </c>
      <c r="B356"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Tab'!$B$33:$B$517,MATCH(ROW()-3,'Census Input Tab'!$Z$33:$Z$517,0))))</f>
        <v/>
      </c>
      <c r="C356"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Tab'!$C$33:$C$517,MATCH(ROW()-3,'Census Input Tab'!$Z$33:$Z$517,0))))</f>
        <v/>
      </c>
      <c r="D356" s="76" t="str">
        <f>IF(ROW()-3&gt;MAX('Census Input Tab'!$Z$33:$Z$517),"",IF(OR(INDEX('Census Input Tab'!$O$33:$O$517,MATCH(ROW()-3,'Census Input Tab'!$Z$33:$Z$517,0))="NO",INDEX('Census Input Tab'!$O$33:$O$517,MATCH(ROW()-3,'Census Input Tab'!$Z$33:$Z$517,0))="BLANK"),IF(INDEX('Census Input Tab'!$O$33:$O$517,MATCH(ROW()-3,'Census Input Tab'!$Z$33:$Z$517,0))="NO","Missing Data","BLANK"),INDEX('Census Input Tab'!$D$33:$D$517,MATCH(ROW()-3,'Census Input Tab'!$Z$33:$Z$517,0))))</f>
        <v/>
      </c>
      <c r="E356" s="77" t="str">
        <f>IF(ROW()-3&gt;MAX('Census Input Tab'!$Z$33:$Z$517),"",IF(OR(INDEX('Census Input Tab'!$O$33:$O$517,MATCH(ROW()-3,'Census Input Tab'!$Z$33:$Z$517,0))="NO",INDEX('Census Input Tab'!$O$33:$O$517,MATCH(ROW()-3,'Census Input Tab'!$Z$33:$Z$517,0))="BLANK"),IF(INDEX('Census Input Tab'!$O$33:$O$517,MATCH(ROW()-3,'Census Input Tab'!$Z$33:$Z$517,0))="NO","Missing Data","BLANK"),INDEX('Census Input Tab'!$E$33:$E$517,MATCH(ROW()-3,'Census Input Tab'!$Z$33:$Z$517,0))))</f>
        <v/>
      </c>
      <c r="F356" s="78" t="str">
        <f>IF(ROW()-3&gt;MAX('Census Input Tab'!$Z$33:$Z$517),"",IF(OR(INDEX('Census Input Tab'!$O$33:$O$517,MATCH(ROW()-3,'Census Input Tab'!$Z$33:$Z$517,0))="NO",INDEX('Census Input Tab'!$O$33:$O$517,MATCH(ROW()-3,'Census Input Tab'!$Z$33:$Z$517,0))="BLANK"),IF(INDEX('Census Input Tab'!$O$33:$O$517,MATCH(ROW()-3,'Census Input Tab'!$Z$33:$Z$517,0))="NO","Missing Data","BLANK"),IF(INDEX('Census Input Tab'!$H$33:$H$517,MATCH(ROW()-3,'Census Input Tab'!$Z$33:$Z$517,0))="EE",1,0)))</f>
        <v/>
      </c>
    </row>
    <row r="357" spans="1:6">
      <c r="A357" s="79" t="str">
        <f>IF(ROW()-3&gt;MAX('Census Input Tab'!$Z$33:$Z$517),"",IF(OR(INDEX('Census Input Tab'!$O$33:$O$517,MATCH(ROW()-3,'Census Input Tab'!$Z$33:$Z$517,0))="NO",INDEX('Census Input Tab'!$O$33:$O$517,MATCH(ROW()-3,'Census Input Tab'!$Z$33:$Z$517,0))="BLANK"),IF(INDEX('Census Input Tab'!$O$33:$O$517,MATCH(ROW()-3,'Census Input Tab'!$Z$33:$Z$517,0))="NO","Missing Data","BLANK"),INDEX('Census Input Tab'!$A$33:$A$517,MATCH(ROW()-3,'Census Input Tab'!$Z$33:$Z$517,0))))</f>
        <v/>
      </c>
      <c r="B357"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Tab'!$B$33:$B$517,MATCH(ROW()-3,'Census Input Tab'!$Z$33:$Z$517,0))))</f>
        <v/>
      </c>
      <c r="C357"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Tab'!$C$33:$C$517,MATCH(ROW()-3,'Census Input Tab'!$Z$33:$Z$517,0))))</f>
        <v/>
      </c>
      <c r="D357" s="76" t="str">
        <f>IF(ROW()-3&gt;MAX('Census Input Tab'!$Z$33:$Z$517),"",IF(OR(INDEX('Census Input Tab'!$O$33:$O$517,MATCH(ROW()-3,'Census Input Tab'!$Z$33:$Z$517,0))="NO",INDEX('Census Input Tab'!$O$33:$O$517,MATCH(ROW()-3,'Census Input Tab'!$Z$33:$Z$517,0))="BLANK"),IF(INDEX('Census Input Tab'!$O$33:$O$517,MATCH(ROW()-3,'Census Input Tab'!$Z$33:$Z$517,0))="NO","Missing Data","BLANK"),INDEX('Census Input Tab'!$D$33:$D$517,MATCH(ROW()-3,'Census Input Tab'!$Z$33:$Z$517,0))))</f>
        <v/>
      </c>
      <c r="E357" s="77" t="str">
        <f>IF(ROW()-3&gt;MAX('Census Input Tab'!$Z$33:$Z$517),"",IF(OR(INDEX('Census Input Tab'!$O$33:$O$517,MATCH(ROW()-3,'Census Input Tab'!$Z$33:$Z$517,0))="NO",INDEX('Census Input Tab'!$O$33:$O$517,MATCH(ROW()-3,'Census Input Tab'!$Z$33:$Z$517,0))="BLANK"),IF(INDEX('Census Input Tab'!$O$33:$O$517,MATCH(ROW()-3,'Census Input Tab'!$Z$33:$Z$517,0))="NO","Missing Data","BLANK"),INDEX('Census Input Tab'!$E$33:$E$517,MATCH(ROW()-3,'Census Input Tab'!$Z$33:$Z$517,0))))</f>
        <v/>
      </c>
      <c r="F357" s="78" t="str">
        <f>IF(ROW()-3&gt;MAX('Census Input Tab'!$Z$33:$Z$517),"",IF(OR(INDEX('Census Input Tab'!$O$33:$O$517,MATCH(ROW()-3,'Census Input Tab'!$Z$33:$Z$517,0))="NO",INDEX('Census Input Tab'!$O$33:$O$517,MATCH(ROW()-3,'Census Input Tab'!$Z$33:$Z$517,0))="BLANK"),IF(INDEX('Census Input Tab'!$O$33:$O$517,MATCH(ROW()-3,'Census Input Tab'!$Z$33:$Z$517,0))="NO","Missing Data","BLANK"),IF(INDEX('Census Input Tab'!$H$33:$H$517,MATCH(ROW()-3,'Census Input Tab'!$Z$33:$Z$517,0))="EE",1,0)))</f>
        <v/>
      </c>
    </row>
    <row r="358" spans="1:6">
      <c r="A358" s="79" t="str">
        <f>IF(ROW()-3&gt;MAX('Census Input Tab'!$Z$33:$Z$517),"",IF(OR(INDEX('Census Input Tab'!$O$33:$O$517,MATCH(ROW()-3,'Census Input Tab'!$Z$33:$Z$517,0))="NO",INDEX('Census Input Tab'!$O$33:$O$517,MATCH(ROW()-3,'Census Input Tab'!$Z$33:$Z$517,0))="BLANK"),IF(INDEX('Census Input Tab'!$O$33:$O$517,MATCH(ROW()-3,'Census Input Tab'!$Z$33:$Z$517,0))="NO","Missing Data","BLANK"),INDEX('Census Input Tab'!$A$33:$A$517,MATCH(ROW()-3,'Census Input Tab'!$Z$33:$Z$517,0))))</f>
        <v/>
      </c>
      <c r="B358"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Tab'!$B$33:$B$517,MATCH(ROW()-3,'Census Input Tab'!$Z$33:$Z$517,0))))</f>
        <v/>
      </c>
      <c r="C358"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Tab'!$C$33:$C$517,MATCH(ROW()-3,'Census Input Tab'!$Z$33:$Z$517,0))))</f>
        <v/>
      </c>
      <c r="D358" s="76" t="str">
        <f>IF(ROW()-3&gt;MAX('Census Input Tab'!$Z$33:$Z$517),"",IF(OR(INDEX('Census Input Tab'!$O$33:$O$517,MATCH(ROW()-3,'Census Input Tab'!$Z$33:$Z$517,0))="NO",INDEX('Census Input Tab'!$O$33:$O$517,MATCH(ROW()-3,'Census Input Tab'!$Z$33:$Z$517,0))="BLANK"),IF(INDEX('Census Input Tab'!$O$33:$O$517,MATCH(ROW()-3,'Census Input Tab'!$Z$33:$Z$517,0))="NO","Missing Data","BLANK"),INDEX('Census Input Tab'!$D$33:$D$517,MATCH(ROW()-3,'Census Input Tab'!$Z$33:$Z$517,0))))</f>
        <v/>
      </c>
      <c r="E358" s="77" t="str">
        <f>IF(ROW()-3&gt;MAX('Census Input Tab'!$Z$33:$Z$517),"",IF(OR(INDEX('Census Input Tab'!$O$33:$O$517,MATCH(ROW()-3,'Census Input Tab'!$Z$33:$Z$517,0))="NO",INDEX('Census Input Tab'!$O$33:$O$517,MATCH(ROW()-3,'Census Input Tab'!$Z$33:$Z$517,0))="BLANK"),IF(INDEX('Census Input Tab'!$O$33:$O$517,MATCH(ROW()-3,'Census Input Tab'!$Z$33:$Z$517,0))="NO","Missing Data","BLANK"),INDEX('Census Input Tab'!$E$33:$E$517,MATCH(ROW()-3,'Census Input Tab'!$Z$33:$Z$517,0))))</f>
        <v/>
      </c>
      <c r="F358" s="78" t="str">
        <f>IF(ROW()-3&gt;MAX('Census Input Tab'!$Z$33:$Z$517),"",IF(OR(INDEX('Census Input Tab'!$O$33:$O$517,MATCH(ROW()-3,'Census Input Tab'!$Z$33:$Z$517,0))="NO",INDEX('Census Input Tab'!$O$33:$O$517,MATCH(ROW()-3,'Census Input Tab'!$Z$33:$Z$517,0))="BLANK"),IF(INDEX('Census Input Tab'!$O$33:$O$517,MATCH(ROW()-3,'Census Input Tab'!$Z$33:$Z$517,0))="NO","Missing Data","BLANK"),IF(INDEX('Census Input Tab'!$H$33:$H$517,MATCH(ROW()-3,'Census Input Tab'!$Z$33:$Z$517,0))="EE",1,0)))</f>
        <v/>
      </c>
    </row>
    <row r="359" spans="1:6">
      <c r="A359" s="79" t="str">
        <f>IF(ROW()-3&gt;MAX('Census Input Tab'!$Z$33:$Z$517),"",IF(OR(INDEX('Census Input Tab'!$O$33:$O$517,MATCH(ROW()-3,'Census Input Tab'!$Z$33:$Z$517,0))="NO",INDEX('Census Input Tab'!$O$33:$O$517,MATCH(ROW()-3,'Census Input Tab'!$Z$33:$Z$517,0))="BLANK"),IF(INDEX('Census Input Tab'!$O$33:$O$517,MATCH(ROW()-3,'Census Input Tab'!$Z$33:$Z$517,0))="NO","Missing Data","BLANK"),INDEX('Census Input Tab'!$A$33:$A$517,MATCH(ROW()-3,'Census Input Tab'!$Z$33:$Z$517,0))))</f>
        <v/>
      </c>
      <c r="B359"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Tab'!$B$33:$B$517,MATCH(ROW()-3,'Census Input Tab'!$Z$33:$Z$517,0))))</f>
        <v/>
      </c>
      <c r="C359"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Tab'!$C$33:$C$517,MATCH(ROW()-3,'Census Input Tab'!$Z$33:$Z$517,0))))</f>
        <v/>
      </c>
      <c r="D359" s="76" t="str">
        <f>IF(ROW()-3&gt;MAX('Census Input Tab'!$Z$33:$Z$517),"",IF(OR(INDEX('Census Input Tab'!$O$33:$O$517,MATCH(ROW()-3,'Census Input Tab'!$Z$33:$Z$517,0))="NO",INDEX('Census Input Tab'!$O$33:$O$517,MATCH(ROW()-3,'Census Input Tab'!$Z$33:$Z$517,0))="BLANK"),IF(INDEX('Census Input Tab'!$O$33:$O$517,MATCH(ROW()-3,'Census Input Tab'!$Z$33:$Z$517,0))="NO","Missing Data","BLANK"),INDEX('Census Input Tab'!$D$33:$D$517,MATCH(ROW()-3,'Census Input Tab'!$Z$33:$Z$517,0))))</f>
        <v/>
      </c>
      <c r="E359" s="77" t="str">
        <f>IF(ROW()-3&gt;MAX('Census Input Tab'!$Z$33:$Z$517),"",IF(OR(INDEX('Census Input Tab'!$O$33:$O$517,MATCH(ROW()-3,'Census Input Tab'!$Z$33:$Z$517,0))="NO",INDEX('Census Input Tab'!$O$33:$O$517,MATCH(ROW()-3,'Census Input Tab'!$Z$33:$Z$517,0))="BLANK"),IF(INDEX('Census Input Tab'!$O$33:$O$517,MATCH(ROW()-3,'Census Input Tab'!$Z$33:$Z$517,0))="NO","Missing Data","BLANK"),INDEX('Census Input Tab'!$E$33:$E$517,MATCH(ROW()-3,'Census Input Tab'!$Z$33:$Z$517,0))))</f>
        <v/>
      </c>
      <c r="F359" s="78" t="str">
        <f>IF(ROW()-3&gt;MAX('Census Input Tab'!$Z$33:$Z$517),"",IF(OR(INDEX('Census Input Tab'!$O$33:$O$517,MATCH(ROW()-3,'Census Input Tab'!$Z$33:$Z$517,0))="NO",INDEX('Census Input Tab'!$O$33:$O$517,MATCH(ROW()-3,'Census Input Tab'!$Z$33:$Z$517,0))="BLANK"),IF(INDEX('Census Input Tab'!$O$33:$O$517,MATCH(ROW()-3,'Census Input Tab'!$Z$33:$Z$517,0))="NO","Missing Data","BLANK"),IF(INDEX('Census Input Tab'!$H$33:$H$517,MATCH(ROW()-3,'Census Input Tab'!$Z$33:$Z$517,0))="EE",1,0)))</f>
        <v/>
      </c>
    </row>
    <row r="360" spans="1:6">
      <c r="A360" s="79" t="str">
        <f>IF(ROW()-3&gt;MAX('Census Input Tab'!$Z$33:$Z$517),"",IF(OR(INDEX('Census Input Tab'!$O$33:$O$517,MATCH(ROW()-3,'Census Input Tab'!$Z$33:$Z$517,0))="NO",INDEX('Census Input Tab'!$O$33:$O$517,MATCH(ROW()-3,'Census Input Tab'!$Z$33:$Z$517,0))="BLANK"),IF(INDEX('Census Input Tab'!$O$33:$O$517,MATCH(ROW()-3,'Census Input Tab'!$Z$33:$Z$517,0))="NO","Missing Data","BLANK"),INDEX('Census Input Tab'!$A$33:$A$517,MATCH(ROW()-3,'Census Input Tab'!$Z$33:$Z$517,0))))</f>
        <v/>
      </c>
      <c r="B360"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Tab'!$B$33:$B$517,MATCH(ROW()-3,'Census Input Tab'!$Z$33:$Z$517,0))))</f>
        <v/>
      </c>
      <c r="C360"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Tab'!$C$33:$C$517,MATCH(ROW()-3,'Census Input Tab'!$Z$33:$Z$517,0))))</f>
        <v/>
      </c>
      <c r="D360" s="76" t="str">
        <f>IF(ROW()-3&gt;MAX('Census Input Tab'!$Z$33:$Z$517),"",IF(OR(INDEX('Census Input Tab'!$O$33:$O$517,MATCH(ROW()-3,'Census Input Tab'!$Z$33:$Z$517,0))="NO",INDEX('Census Input Tab'!$O$33:$O$517,MATCH(ROW()-3,'Census Input Tab'!$Z$33:$Z$517,0))="BLANK"),IF(INDEX('Census Input Tab'!$O$33:$O$517,MATCH(ROW()-3,'Census Input Tab'!$Z$33:$Z$517,0))="NO","Missing Data","BLANK"),INDEX('Census Input Tab'!$D$33:$D$517,MATCH(ROW()-3,'Census Input Tab'!$Z$33:$Z$517,0))))</f>
        <v/>
      </c>
      <c r="E360" s="77" t="str">
        <f>IF(ROW()-3&gt;MAX('Census Input Tab'!$Z$33:$Z$517),"",IF(OR(INDEX('Census Input Tab'!$O$33:$O$517,MATCH(ROW()-3,'Census Input Tab'!$Z$33:$Z$517,0))="NO",INDEX('Census Input Tab'!$O$33:$O$517,MATCH(ROW()-3,'Census Input Tab'!$Z$33:$Z$517,0))="BLANK"),IF(INDEX('Census Input Tab'!$O$33:$O$517,MATCH(ROW()-3,'Census Input Tab'!$Z$33:$Z$517,0))="NO","Missing Data","BLANK"),INDEX('Census Input Tab'!$E$33:$E$517,MATCH(ROW()-3,'Census Input Tab'!$Z$33:$Z$517,0))))</f>
        <v/>
      </c>
      <c r="F360" s="78" t="str">
        <f>IF(ROW()-3&gt;MAX('Census Input Tab'!$Z$33:$Z$517),"",IF(OR(INDEX('Census Input Tab'!$O$33:$O$517,MATCH(ROW()-3,'Census Input Tab'!$Z$33:$Z$517,0))="NO",INDEX('Census Input Tab'!$O$33:$O$517,MATCH(ROW()-3,'Census Input Tab'!$Z$33:$Z$517,0))="BLANK"),IF(INDEX('Census Input Tab'!$O$33:$O$517,MATCH(ROW()-3,'Census Input Tab'!$Z$33:$Z$517,0))="NO","Missing Data","BLANK"),IF(INDEX('Census Input Tab'!$H$33:$H$517,MATCH(ROW()-3,'Census Input Tab'!$Z$33:$Z$517,0))="EE",1,0)))</f>
        <v/>
      </c>
    </row>
    <row r="361" spans="1:6">
      <c r="A361" s="79" t="str">
        <f>IF(ROW()-3&gt;MAX('Census Input Tab'!$Z$33:$Z$517),"",IF(OR(INDEX('Census Input Tab'!$O$33:$O$517,MATCH(ROW()-3,'Census Input Tab'!$Z$33:$Z$517,0))="NO",INDEX('Census Input Tab'!$O$33:$O$517,MATCH(ROW()-3,'Census Input Tab'!$Z$33:$Z$517,0))="BLANK"),IF(INDEX('Census Input Tab'!$O$33:$O$517,MATCH(ROW()-3,'Census Input Tab'!$Z$33:$Z$517,0))="NO","Missing Data","BLANK"),INDEX('Census Input Tab'!$A$33:$A$517,MATCH(ROW()-3,'Census Input Tab'!$Z$33:$Z$517,0))))</f>
        <v/>
      </c>
      <c r="B361"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Tab'!$B$33:$B$517,MATCH(ROW()-3,'Census Input Tab'!$Z$33:$Z$517,0))))</f>
        <v/>
      </c>
      <c r="C361"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Tab'!$C$33:$C$517,MATCH(ROW()-3,'Census Input Tab'!$Z$33:$Z$517,0))))</f>
        <v/>
      </c>
      <c r="D361" s="76" t="str">
        <f>IF(ROW()-3&gt;MAX('Census Input Tab'!$Z$33:$Z$517),"",IF(OR(INDEX('Census Input Tab'!$O$33:$O$517,MATCH(ROW()-3,'Census Input Tab'!$Z$33:$Z$517,0))="NO",INDEX('Census Input Tab'!$O$33:$O$517,MATCH(ROW()-3,'Census Input Tab'!$Z$33:$Z$517,0))="BLANK"),IF(INDEX('Census Input Tab'!$O$33:$O$517,MATCH(ROW()-3,'Census Input Tab'!$Z$33:$Z$517,0))="NO","Missing Data","BLANK"),INDEX('Census Input Tab'!$D$33:$D$517,MATCH(ROW()-3,'Census Input Tab'!$Z$33:$Z$517,0))))</f>
        <v/>
      </c>
      <c r="E361" s="77" t="str">
        <f>IF(ROW()-3&gt;MAX('Census Input Tab'!$Z$33:$Z$517),"",IF(OR(INDEX('Census Input Tab'!$O$33:$O$517,MATCH(ROW()-3,'Census Input Tab'!$Z$33:$Z$517,0))="NO",INDEX('Census Input Tab'!$O$33:$O$517,MATCH(ROW()-3,'Census Input Tab'!$Z$33:$Z$517,0))="BLANK"),IF(INDEX('Census Input Tab'!$O$33:$O$517,MATCH(ROW()-3,'Census Input Tab'!$Z$33:$Z$517,0))="NO","Missing Data","BLANK"),INDEX('Census Input Tab'!$E$33:$E$517,MATCH(ROW()-3,'Census Input Tab'!$Z$33:$Z$517,0))))</f>
        <v/>
      </c>
      <c r="F361" s="78" t="str">
        <f>IF(ROW()-3&gt;MAX('Census Input Tab'!$Z$33:$Z$517),"",IF(OR(INDEX('Census Input Tab'!$O$33:$O$517,MATCH(ROW()-3,'Census Input Tab'!$Z$33:$Z$517,0))="NO",INDEX('Census Input Tab'!$O$33:$O$517,MATCH(ROW()-3,'Census Input Tab'!$Z$33:$Z$517,0))="BLANK"),IF(INDEX('Census Input Tab'!$O$33:$O$517,MATCH(ROW()-3,'Census Input Tab'!$Z$33:$Z$517,0))="NO","Missing Data","BLANK"),IF(INDEX('Census Input Tab'!$H$33:$H$517,MATCH(ROW()-3,'Census Input Tab'!$Z$33:$Z$517,0))="EE",1,0)))</f>
        <v/>
      </c>
    </row>
    <row r="362" spans="1:6">
      <c r="A362" s="79" t="str">
        <f>IF(ROW()-3&gt;MAX('Census Input Tab'!$Z$33:$Z$517),"",IF(OR(INDEX('Census Input Tab'!$O$33:$O$517,MATCH(ROW()-3,'Census Input Tab'!$Z$33:$Z$517,0))="NO",INDEX('Census Input Tab'!$O$33:$O$517,MATCH(ROW()-3,'Census Input Tab'!$Z$33:$Z$517,0))="BLANK"),IF(INDEX('Census Input Tab'!$O$33:$O$517,MATCH(ROW()-3,'Census Input Tab'!$Z$33:$Z$517,0))="NO","Missing Data","BLANK"),INDEX('Census Input Tab'!$A$33:$A$517,MATCH(ROW()-3,'Census Input Tab'!$Z$33:$Z$517,0))))</f>
        <v/>
      </c>
      <c r="B362"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Tab'!$B$33:$B$517,MATCH(ROW()-3,'Census Input Tab'!$Z$33:$Z$517,0))))</f>
        <v/>
      </c>
      <c r="C362"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Tab'!$C$33:$C$517,MATCH(ROW()-3,'Census Input Tab'!$Z$33:$Z$517,0))))</f>
        <v/>
      </c>
      <c r="D362" s="76" t="str">
        <f>IF(ROW()-3&gt;MAX('Census Input Tab'!$Z$33:$Z$517),"",IF(OR(INDEX('Census Input Tab'!$O$33:$O$517,MATCH(ROW()-3,'Census Input Tab'!$Z$33:$Z$517,0))="NO",INDEX('Census Input Tab'!$O$33:$O$517,MATCH(ROW()-3,'Census Input Tab'!$Z$33:$Z$517,0))="BLANK"),IF(INDEX('Census Input Tab'!$O$33:$O$517,MATCH(ROW()-3,'Census Input Tab'!$Z$33:$Z$517,0))="NO","Missing Data","BLANK"),INDEX('Census Input Tab'!$D$33:$D$517,MATCH(ROW()-3,'Census Input Tab'!$Z$33:$Z$517,0))))</f>
        <v/>
      </c>
      <c r="E362" s="77" t="str">
        <f>IF(ROW()-3&gt;MAX('Census Input Tab'!$Z$33:$Z$517),"",IF(OR(INDEX('Census Input Tab'!$O$33:$O$517,MATCH(ROW()-3,'Census Input Tab'!$Z$33:$Z$517,0))="NO",INDEX('Census Input Tab'!$O$33:$O$517,MATCH(ROW()-3,'Census Input Tab'!$Z$33:$Z$517,0))="BLANK"),IF(INDEX('Census Input Tab'!$O$33:$O$517,MATCH(ROW()-3,'Census Input Tab'!$Z$33:$Z$517,0))="NO","Missing Data","BLANK"),INDEX('Census Input Tab'!$E$33:$E$517,MATCH(ROW()-3,'Census Input Tab'!$Z$33:$Z$517,0))))</f>
        <v/>
      </c>
      <c r="F362" s="78" t="str">
        <f>IF(ROW()-3&gt;MAX('Census Input Tab'!$Z$33:$Z$517),"",IF(OR(INDEX('Census Input Tab'!$O$33:$O$517,MATCH(ROW()-3,'Census Input Tab'!$Z$33:$Z$517,0))="NO",INDEX('Census Input Tab'!$O$33:$O$517,MATCH(ROW()-3,'Census Input Tab'!$Z$33:$Z$517,0))="BLANK"),IF(INDEX('Census Input Tab'!$O$33:$O$517,MATCH(ROW()-3,'Census Input Tab'!$Z$33:$Z$517,0))="NO","Missing Data","BLANK"),IF(INDEX('Census Input Tab'!$H$33:$H$517,MATCH(ROW()-3,'Census Input Tab'!$Z$33:$Z$517,0))="EE",1,0)))</f>
        <v/>
      </c>
    </row>
    <row r="363" spans="1:6">
      <c r="A363" s="79" t="str">
        <f>IF(ROW()-3&gt;MAX('Census Input Tab'!$Z$33:$Z$517),"",IF(OR(INDEX('Census Input Tab'!$O$33:$O$517,MATCH(ROW()-3,'Census Input Tab'!$Z$33:$Z$517,0))="NO",INDEX('Census Input Tab'!$O$33:$O$517,MATCH(ROW()-3,'Census Input Tab'!$Z$33:$Z$517,0))="BLANK"),IF(INDEX('Census Input Tab'!$O$33:$O$517,MATCH(ROW()-3,'Census Input Tab'!$Z$33:$Z$517,0))="NO","Missing Data","BLANK"),INDEX('Census Input Tab'!$A$33:$A$517,MATCH(ROW()-3,'Census Input Tab'!$Z$33:$Z$517,0))))</f>
        <v/>
      </c>
      <c r="B363"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Tab'!$B$33:$B$517,MATCH(ROW()-3,'Census Input Tab'!$Z$33:$Z$517,0))))</f>
        <v/>
      </c>
      <c r="C363"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Tab'!$C$33:$C$517,MATCH(ROW()-3,'Census Input Tab'!$Z$33:$Z$517,0))))</f>
        <v/>
      </c>
      <c r="D363" s="76" t="str">
        <f>IF(ROW()-3&gt;MAX('Census Input Tab'!$Z$33:$Z$517),"",IF(OR(INDEX('Census Input Tab'!$O$33:$O$517,MATCH(ROW()-3,'Census Input Tab'!$Z$33:$Z$517,0))="NO",INDEX('Census Input Tab'!$O$33:$O$517,MATCH(ROW()-3,'Census Input Tab'!$Z$33:$Z$517,0))="BLANK"),IF(INDEX('Census Input Tab'!$O$33:$O$517,MATCH(ROW()-3,'Census Input Tab'!$Z$33:$Z$517,0))="NO","Missing Data","BLANK"),INDEX('Census Input Tab'!$D$33:$D$517,MATCH(ROW()-3,'Census Input Tab'!$Z$33:$Z$517,0))))</f>
        <v/>
      </c>
      <c r="E363" s="77" t="str">
        <f>IF(ROW()-3&gt;MAX('Census Input Tab'!$Z$33:$Z$517),"",IF(OR(INDEX('Census Input Tab'!$O$33:$O$517,MATCH(ROW()-3,'Census Input Tab'!$Z$33:$Z$517,0))="NO",INDEX('Census Input Tab'!$O$33:$O$517,MATCH(ROW()-3,'Census Input Tab'!$Z$33:$Z$517,0))="BLANK"),IF(INDEX('Census Input Tab'!$O$33:$O$517,MATCH(ROW()-3,'Census Input Tab'!$Z$33:$Z$517,0))="NO","Missing Data","BLANK"),INDEX('Census Input Tab'!$E$33:$E$517,MATCH(ROW()-3,'Census Input Tab'!$Z$33:$Z$517,0))))</f>
        <v/>
      </c>
      <c r="F363" s="78" t="str">
        <f>IF(ROW()-3&gt;MAX('Census Input Tab'!$Z$33:$Z$517),"",IF(OR(INDEX('Census Input Tab'!$O$33:$O$517,MATCH(ROW()-3,'Census Input Tab'!$Z$33:$Z$517,0))="NO",INDEX('Census Input Tab'!$O$33:$O$517,MATCH(ROW()-3,'Census Input Tab'!$Z$33:$Z$517,0))="BLANK"),IF(INDEX('Census Input Tab'!$O$33:$O$517,MATCH(ROW()-3,'Census Input Tab'!$Z$33:$Z$517,0))="NO","Missing Data","BLANK"),IF(INDEX('Census Input Tab'!$H$33:$H$517,MATCH(ROW()-3,'Census Input Tab'!$Z$33:$Z$517,0))="EE",1,0)))</f>
        <v/>
      </c>
    </row>
    <row r="364" spans="1:6">
      <c r="A364" s="79" t="str">
        <f>IF(ROW()-3&gt;MAX('Census Input Tab'!$Z$33:$Z$517),"",IF(OR(INDEX('Census Input Tab'!$O$33:$O$517,MATCH(ROW()-3,'Census Input Tab'!$Z$33:$Z$517,0))="NO",INDEX('Census Input Tab'!$O$33:$O$517,MATCH(ROW()-3,'Census Input Tab'!$Z$33:$Z$517,0))="BLANK"),IF(INDEX('Census Input Tab'!$O$33:$O$517,MATCH(ROW()-3,'Census Input Tab'!$Z$33:$Z$517,0))="NO","Missing Data","BLANK"),INDEX('Census Input Tab'!$A$33:$A$517,MATCH(ROW()-3,'Census Input Tab'!$Z$33:$Z$517,0))))</f>
        <v/>
      </c>
      <c r="B364"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Tab'!$B$33:$B$517,MATCH(ROW()-3,'Census Input Tab'!$Z$33:$Z$517,0))))</f>
        <v/>
      </c>
      <c r="C364"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Tab'!$C$33:$C$517,MATCH(ROW()-3,'Census Input Tab'!$Z$33:$Z$517,0))))</f>
        <v/>
      </c>
      <c r="D364" s="76" t="str">
        <f>IF(ROW()-3&gt;MAX('Census Input Tab'!$Z$33:$Z$517),"",IF(OR(INDEX('Census Input Tab'!$O$33:$O$517,MATCH(ROW()-3,'Census Input Tab'!$Z$33:$Z$517,0))="NO",INDEX('Census Input Tab'!$O$33:$O$517,MATCH(ROW()-3,'Census Input Tab'!$Z$33:$Z$517,0))="BLANK"),IF(INDEX('Census Input Tab'!$O$33:$O$517,MATCH(ROW()-3,'Census Input Tab'!$Z$33:$Z$517,0))="NO","Missing Data","BLANK"),INDEX('Census Input Tab'!$D$33:$D$517,MATCH(ROW()-3,'Census Input Tab'!$Z$33:$Z$517,0))))</f>
        <v/>
      </c>
      <c r="E364" s="77" t="str">
        <f>IF(ROW()-3&gt;MAX('Census Input Tab'!$Z$33:$Z$517),"",IF(OR(INDEX('Census Input Tab'!$O$33:$O$517,MATCH(ROW()-3,'Census Input Tab'!$Z$33:$Z$517,0))="NO",INDEX('Census Input Tab'!$O$33:$O$517,MATCH(ROW()-3,'Census Input Tab'!$Z$33:$Z$517,0))="BLANK"),IF(INDEX('Census Input Tab'!$O$33:$O$517,MATCH(ROW()-3,'Census Input Tab'!$Z$33:$Z$517,0))="NO","Missing Data","BLANK"),INDEX('Census Input Tab'!$E$33:$E$517,MATCH(ROW()-3,'Census Input Tab'!$Z$33:$Z$517,0))))</f>
        <v/>
      </c>
      <c r="F364" s="78" t="str">
        <f>IF(ROW()-3&gt;MAX('Census Input Tab'!$Z$33:$Z$517),"",IF(OR(INDEX('Census Input Tab'!$O$33:$O$517,MATCH(ROW()-3,'Census Input Tab'!$Z$33:$Z$517,0))="NO",INDEX('Census Input Tab'!$O$33:$O$517,MATCH(ROW()-3,'Census Input Tab'!$Z$33:$Z$517,0))="BLANK"),IF(INDEX('Census Input Tab'!$O$33:$O$517,MATCH(ROW()-3,'Census Input Tab'!$Z$33:$Z$517,0))="NO","Missing Data","BLANK"),IF(INDEX('Census Input Tab'!$H$33:$H$517,MATCH(ROW()-3,'Census Input Tab'!$Z$33:$Z$517,0))="EE",1,0)))</f>
        <v/>
      </c>
    </row>
    <row r="365" spans="1:6">
      <c r="A365" s="79" t="str">
        <f>IF(ROW()-3&gt;MAX('Census Input Tab'!$Z$33:$Z$517),"",IF(OR(INDEX('Census Input Tab'!$O$33:$O$517,MATCH(ROW()-3,'Census Input Tab'!$Z$33:$Z$517,0))="NO",INDEX('Census Input Tab'!$O$33:$O$517,MATCH(ROW()-3,'Census Input Tab'!$Z$33:$Z$517,0))="BLANK"),IF(INDEX('Census Input Tab'!$O$33:$O$517,MATCH(ROW()-3,'Census Input Tab'!$Z$33:$Z$517,0))="NO","Missing Data","BLANK"),INDEX('Census Input Tab'!$A$33:$A$517,MATCH(ROW()-3,'Census Input Tab'!$Z$33:$Z$517,0))))</f>
        <v/>
      </c>
      <c r="B365"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Tab'!$B$33:$B$517,MATCH(ROW()-3,'Census Input Tab'!$Z$33:$Z$517,0))))</f>
        <v/>
      </c>
      <c r="C365"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Tab'!$C$33:$C$517,MATCH(ROW()-3,'Census Input Tab'!$Z$33:$Z$517,0))))</f>
        <v/>
      </c>
      <c r="D365" s="76" t="str">
        <f>IF(ROW()-3&gt;MAX('Census Input Tab'!$Z$33:$Z$517),"",IF(OR(INDEX('Census Input Tab'!$O$33:$O$517,MATCH(ROW()-3,'Census Input Tab'!$Z$33:$Z$517,0))="NO",INDEX('Census Input Tab'!$O$33:$O$517,MATCH(ROW()-3,'Census Input Tab'!$Z$33:$Z$517,0))="BLANK"),IF(INDEX('Census Input Tab'!$O$33:$O$517,MATCH(ROW()-3,'Census Input Tab'!$Z$33:$Z$517,0))="NO","Missing Data","BLANK"),INDEX('Census Input Tab'!$D$33:$D$517,MATCH(ROW()-3,'Census Input Tab'!$Z$33:$Z$517,0))))</f>
        <v/>
      </c>
      <c r="E365" s="77" t="str">
        <f>IF(ROW()-3&gt;MAX('Census Input Tab'!$Z$33:$Z$517),"",IF(OR(INDEX('Census Input Tab'!$O$33:$O$517,MATCH(ROW()-3,'Census Input Tab'!$Z$33:$Z$517,0))="NO",INDEX('Census Input Tab'!$O$33:$O$517,MATCH(ROW()-3,'Census Input Tab'!$Z$33:$Z$517,0))="BLANK"),IF(INDEX('Census Input Tab'!$O$33:$O$517,MATCH(ROW()-3,'Census Input Tab'!$Z$33:$Z$517,0))="NO","Missing Data","BLANK"),INDEX('Census Input Tab'!$E$33:$E$517,MATCH(ROW()-3,'Census Input Tab'!$Z$33:$Z$517,0))))</f>
        <v/>
      </c>
      <c r="F365" s="78" t="str">
        <f>IF(ROW()-3&gt;MAX('Census Input Tab'!$Z$33:$Z$517),"",IF(OR(INDEX('Census Input Tab'!$O$33:$O$517,MATCH(ROW()-3,'Census Input Tab'!$Z$33:$Z$517,0))="NO",INDEX('Census Input Tab'!$O$33:$O$517,MATCH(ROW()-3,'Census Input Tab'!$Z$33:$Z$517,0))="BLANK"),IF(INDEX('Census Input Tab'!$O$33:$O$517,MATCH(ROW()-3,'Census Input Tab'!$Z$33:$Z$517,0))="NO","Missing Data","BLANK"),IF(INDEX('Census Input Tab'!$H$33:$H$517,MATCH(ROW()-3,'Census Input Tab'!$Z$33:$Z$517,0))="EE",1,0)))</f>
        <v/>
      </c>
    </row>
    <row r="366" spans="1:6">
      <c r="A366" s="79" t="str">
        <f>IF(ROW()-3&gt;MAX('Census Input Tab'!$Z$33:$Z$517),"",IF(OR(INDEX('Census Input Tab'!$O$33:$O$517,MATCH(ROW()-3,'Census Input Tab'!$Z$33:$Z$517,0))="NO",INDEX('Census Input Tab'!$O$33:$O$517,MATCH(ROW()-3,'Census Input Tab'!$Z$33:$Z$517,0))="BLANK"),IF(INDEX('Census Input Tab'!$O$33:$O$517,MATCH(ROW()-3,'Census Input Tab'!$Z$33:$Z$517,0))="NO","Missing Data","BLANK"),INDEX('Census Input Tab'!$A$33:$A$517,MATCH(ROW()-3,'Census Input Tab'!$Z$33:$Z$517,0))))</f>
        <v/>
      </c>
      <c r="B366"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Tab'!$B$33:$B$517,MATCH(ROW()-3,'Census Input Tab'!$Z$33:$Z$517,0))))</f>
        <v/>
      </c>
      <c r="C366"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Tab'!$C$33:$C$517,MATCH(ROW()-3,'Census Input Tab'!$Z$33:$Z$517,0))))</f>
        <v/>
      </c>
      <c r="D366" s="76" t="str">
        <f>IF(ROW()-3&gt;MAX('Census Input Tab'!$Z$33:$Z$517),"",IF(OR(INDEX('Census Input Tab'!$O$33:$O$517,MATCH(ROW()-3,'Census Input Tab'!$Z$33:$Z$517,0))="NO",INDEX('Census Input Tab'!$O$33:$O$517,MATCH(ROW()-3,'Census Input Tab'!$Z$33:$Z$517,0))="BLANK"),IF(INDEX('Census Input Tab'!$O$33:$O$517,MATCH(ROW()-3,'Census Input Tab'!$Z$33:$Z$517,0))="NO","Missing Data","BLANK"),INDEX('Census Input Tab'!$D$33:$D$517,MATCH(ROW()-3,'Census Input Tab'!$Z$33:$Z$517,0))))</f>
        <v/>
      </c>
      <c r="E366" s="77" t="str">
        <f>IF(ROW()-3&gt;MAX('Census Input Tab'!$Z$33:$Z$517),"",IF(OR(INDEX('Census Input Tab'!$O$33:$O$517,MATCH(ROW()-3,'Census Input Tab'!$Z$33:$Z$517,0))="NO",INDEX('Census Input Tab'!$O$33:$O$517,MATCH(ROW()-3,'Census Input Tab'!$Z$33:$Z$517,0))="BLANK"),IF(INDEX('Census Input Tab'!$O$33:$O$517,MATCH(ROW()-3,'Census Input Tab'!$Z$33:$Z$517,0))="NO","Missing Data","BLANK"),INDEX('Census Input Tab'!$E$33:$E$517,MATCH(ROW()-3,'Census Input Tab'!$Z$33:$Z$517,0))))</f>
        <v/>
      </c>
      <c r="F366" s="78" t="str">
        <f>IF(ROW()-3&gt;MAX('Census Input Tab'!$Z$33:$Z$517),"",IF(OR(INDEX('Census Input Tab'!$O$33:$O$517,MATCH(ROW()-3,'Census Input Tab'!$Z$33:$Z$517,0))="NO",INDEX('Census Input Tab'!$O$33:$O$517,MATCH(ROW()-3,'Census Input Tab'!$Z$33:$Z$517,0))="BLANK"),IF(INDEX('Census Input Tab'!$O$33:$O$517,MATCH(ROW()-3,'Census Input Tab'!$Z$33:$Z$517,0))="NO","Missing Data","BLANK"),IF(INDEX('Census Input Tab'!$H$33:$H$517,MATCH(ROW()-3,'Census Input Tab'!$Z$33:$Z$517,0))="EE",1,0)))</f>
        <v/>
      </c>
    </row>
    <row r="367" spans="1:6">
      <c r="A367" s="79" t="str">
        <f>IF(ROW()-3&gt;MAX('Census Input Tab'!$Z$33:$Z$517),"",IF(OR(INDEX('Census Input Tab'!$O$33:$O$517,MATCH(ROW()-3,'Census Input Tab'!$Z$33:$Z$517,0))="NO",INDEX('Census Input Tab'!$O$33:$O$517,MATCH(ROW()-3,'Census Input Tab'!$Z$33:$Z$517,0))="BLANK"),IF(INDEX('Census Input Tab'!$O$33:$O$517,MATCH(ROW()-3,'Census Input Tab'!$Z$33:$Z$517,0))="NO","Missing Data","BLANK"),INDEX('Census Input Tab'!$A$33:$A$517,MATCH(ROW()-3,'Census Input Tab'!$Z$33:$Z$517,0))))</f>
        <v/>
      </c>
      <c r="B367"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Tab'!$B$33:$B$517,MATCH(ROW()-3,'Census Input Tab'!$Z$33:$Z$517,0))))</f>
        <v/>
      </c>
      <c r="C367"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Tab'!$C$33:$C$517,MATCH(ROW()-3,'Census Input Tab'!$Z$33:$Z$517,0))))</f>
        <v/>
      </c>
      <c r="D367" s="76" t="str">
        <f>IF(ROW()-3&gt;MAX('Census Input Tab'!$Z$33:$Z$517),"",IF(OR(INDEX('Census Input Tab'!$O$33:$O$517,MATCH(ROW()-3,'Census Input Tab'!$Z$33:$Z$517,0))="NO",INDEX('Census Input Tab'!$O$33:$O$517,MATCH(ROW()-3,'Census Input Tab'!$Z$33:$Z$517,0))="BLANK"),IF(INDEX('Census Input Tab'!$O$33:$O$517,MATCH(ROW()-3,'Census Input Tab'!$Z$33:$Z$517,0))="NO","Missing Data","BLANK"),INDEX('Census Input Tab'!$D$33:$D$517,MATCH(ROW()-3,'Census Input Tab'!$Z$33:$Z$517,0))))</f>
        <v/>
      </c>
      <c r="E367" s="77" t="str">
        <f>IF(ROW()-3&gt;MAX('Census Input Tab'!$Z$33:$Z$517),"",IF(OR(INDEX('Census Input Tab'!$O$33:$O$517,MATCH(ROW()-3,'Census Input Tab'!$Z$33:$Z$517,0))="NO",INDEX('Census Input Tab'!$O$33:$O$517,MATCH(ROW()-3,'Census Input Tab'!$Z$33:$Z$517,0))="BLANK"),IF(INDEX('Census Input Tab'!$O$33:$O$517,MATCH(ROW()-3,'Census Input Tab'!$Z$33:$Z$517,0))="NO","Missing Data","BLANK"),INDEX('Census Input Tab'!$E$33:$E$517,MATCH(ROW()-3,'Census Input Tab'!$Z$33:$Z$517,0))))</f>
        <v/>
      </c>
      <c r="F367" s="78" t="str">
        <f>IF(ROW()-3&gt;MAX('Census Input Tab'!$Z$33:$Z$517),"",IF(OR(INDEX('Census Input Tab'!$O$33:$O$517,MATCH(ROW()-3,'Census Input Tab'!$Z$33:$Z$517,0))="NO",INDEX('Census Input Tab'!$O$33:$O$517,MATCH(ROW()-3,'Census Input Tab'!$Z$33:$Z$517,0))="BLANK"),IF(INDEX('Census Input Tab'!$O$33:$O$517,MATCH(ROW()-3,'Census Input Tab'!$Z$33:$Z$517,0))="NO","Missing Data","BLANK"),IF(INDEX('Census Input Tab'!$H$33:$H$517,MATCH(ROW()-3,'Census Input Tab'!$Z$33:$Z$517,0))="EE",1,0)))</f>
        <v/>
      </c>
    </row>
    <row r="368" spans="1:6">
      <c r="A368" s="79" t="str">
        <f>IF(ROW()-3&gt;MAX('Census Input Tab'!$Z$33:$Z$517),"",IF(OR(INDEX('Census Input Tab'!$O$33:$O$517,MATCH(ROW()-3,'Census Input Tab'!$Z$33:$Z$517,0))="NO",INDEX('Census Input Tab'!$O$33:$O$517,MATCH(ROW()-3,'Census Input Tab'!$Z$33:$Z$517,0))="BLANK"),IF(INDEX('Census Input Tab'!$O$33:$O$517,MATCH(ROW()-3,'Census Input Tab'!$Z$33:$Z$517,0))="NO","Missing Data","BLANK"),INDEX('Census Input Tab'!$A$33:$A$517,MATCH(ROW()-3,'Census Input Tab'!$Z$33:$Z$517,0))))</f>
        <v/>
      </c>
      <c r="B368"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Tab'!$B$33:$B$517,MATCH(ROW()-3,'Census Input Tab'!$Z$33:$Z$517,0))))</f>
        <v/>
      </c>
      <c r="C368"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Tab'!$C$33:$C$517,MATCH(ROW()-3,'Census Input Tab'!$Z$33:$Z$517,0))))</f>
        <v/>
      </c>
      <c r="D368" s="76" t="str">
        <f>IF(ROW()-3&gt;MAX('Census Input Tab'!$Z$33:$Z$517),"",IF(OR(INDEX('Census Input Tab'!$O$33:$O$517,MATCH(ROW()-3,'Census Input Tab'!$Z$33:$Z$517,0))="NO",INDEX('Census Input Tab'!$O$33:$O$517,MATCH(ROW()-3,'Census Input Tab'!$Z$33:$Z$517,0))="BLANK"),IF(INDEX('Census Input Tab'!$O$33:$O$517,MATCH(ROW()-3,'Census Input Tab'!$Z$33:$Z$517,0))="NO","Missing Data","BLANK"),INDEX('Census Input Tab'!$D$33:$D$517,MATCH(ROW()-3,'Census Input Tab'!$Z$33:$Z$517,0))))</f>
        <v/>
      </c>
      <c r="E368" s="77" t="str">
        <f>IF(ROW()-3&gt;MAX('Census Input Tab'!$Z$33:$Z$517),"",IF(OR(INDEX('Census Input Tab'!$O$33:$O$517,MATCH(ROW()-3,'Census Input Tab'!$Z$33:$Z$517,0))="NO",INDEX('Census Input Tab'!$O$33:$O$517,MATCH(ROW()-3,'Census Input Tab'!$Z$33:$Z$517,0))="BLANK"),IF(INDEX('Census Input Tab'!$O$33:$O$517,MATCH(ROW()-3,'Census Input Tab'!$Z$33:$Z$517,0))="NO","Missing Data","BLANK"),INDEX('Census Input Tab'!$E$33:$E$517,MATCH(ROW()-3,'Census Input Tab'!$Z$33:$Z$517,0))))</f>
        <v/>
      </c>
      <c r="F368" s="78" t="str">
        <f>IF(ROW()-3&gt;MAX('Census Input Tab'!$Z$33:$Z$517),"",IF(OR(INDEX('Census Input Tab'!$O$33:$O$517,MATCH(ROW()-3,'Census Input Tab'!$Z$33:$Z$517,0))="NO",INDEX('Census Input Tab'!$O$33:$O$517,MATCH(ROW()-3,'Census Input Tab'!$Z$33:$Z$517,0))="BLANK"),IF(INDEX('Census Input Tab'!$O$33:$O$517,MATCH(ROW()-3,'Census Input Tab'!$Z$33:$Z$517,0))="NO","Missing Data","BLANK"),IF(INDEX('Census Input Tab'!$H$33:$H$517,MATCH(ROW()-3,'Census Input Tab'!$Z$33:$Z$517,0))="EE",1,0)))</f>
        <v/>
      </c>
    </row>
    <row r="369" spans="1:6">
      <c r="A369" s="79" t="str">
        <f>IF(ROW()-3&gt;MAX('Census Input Tab'!$Z$33:$Z$517),"",IF(OR(INDEX('Census Input Tab'!$O$33:$O$517,MATCH(ROW()-3,'Census Input Tab'!$Z$33:$Z$517,0))="NO",INDEX('Census Input Tab'!$O$33:$O$517,MATCH(ROW()-3,'Census Input Tab'!$Z$33:$Z$517,0))="BLANK"),IF(INDEX('Census Input Tab'!$O$33:$O$517,MATCH(ROW()-3,'Census Input Tab'!$Z$33:$Z$517,0))="NO","Missing Data","BLANK"),INDEX('Census Input Tab'!$A$33:$A$517,MATCH(ROW()-3,'Census Input Tab'!$Z$33:$Z$517,0))))</f>
        <v/>
      </c>
      <c r="B369"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Tab'!$B$33:$B$517,MATCH(ROW()-3,'Census Input Tab'!$Z$33:$Z$517,0))))</f>
        <v/>
      </c>
      <c r="C369"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Tab'!$C$33:$C$517,MATCH(ROW()-3,'Census Input Tab'!$Z$33:$Z$517,0))))</f>
        <v/>
      </c>
      <c r="D369" s="76" t="str">
        <f>IF(ROW()-3&gt;MAX('Census Input Tab'!$Z$33:$Z$517),"",IF(OR(INDEX('Census Input Tab'!$O$33:$O$517,MATCH(ROW()-3,'Census Input Tab'!$Z$33:$Z$517,0))="NO",INDEX('Census Input Tab'!$O$33:$O$517,MATCH(ROW()-3,'Census Input Tab'!$Z$33:$Z$517,0))="BLANK"),IF(INDEX('Census Input Tab'!$O$33:$O$517,MATCH(ROW()-3,'Census Input Tab'!$Z$33:$Z$517,0))="NO","Missing Data","BLANK"),INDEX('Census Input Tab'!$D$33:$D$517,MATCH(ROW()-3,'Census Input Tab'!$Z$33:$Z$517,0))))</f>
        <v/>
      </c>
      <c r="E369" s="77" t="str">
        <f>IF(ROW()-3&gt;MAX('Census Input Tab'!$Z$33:$Z$517),"",IF(OR(INDEX('Census Input Tab'!$O$33:$O$517,MATCH(ROW()-3,'Census Input Tab'!$Z$33:$Z$517,0))="NO",INDEX('Census Input Tab'!$O$33:$O$517,MATCH(ROW()-3,'Census Input Tab'!$Z$33:$Z$517,0))="BLANK"),IF(INDEX('Census Input Tab'!$O$33:$O$517,MATCH(ROW()-3,'Census Input Tab'!$Z$33:$Z$517,0))="NO","Missing Data","BLANK"),INDEX('Census Input Tab'!$E$33:$E$517,MATCH(ROW()-3,'Census Input Tab'!$Z$33:$Z$517,0))))</f>
        <v/>
      </c>
      <c r="F369" s="78" t="str">
        <f>IF(ROW()-3&gt;MAX('Census Input Tab'!$Z$33:$Z$517),"",IF(OR(INDEX('Census Input Tab'!$O$33:$O$517,MATCH(ROW()-3,'Census Input Tab'!$Z$33:$Z$517,0))="NO",INDEX('Census Input Tab'!$O$33:$O$517,MATCH(ROW()-3,'Census Input Tab'!$Z$33:$Z$517,0))="BLANK"),IF(INDEX('Census Input Tab'!$O$33:$O$517,MATCH(ROW()-3,'Census Input Tab'!$Z$33:$Z$517,0))="NO","Missing Data","BLANK"),IF(INDEX('Census Input Tab'!$H$33:$H$517,MATCH(ROW()-3,'Census Input Tab'!$Z$33:$Z$517,0))="EE",1,0)))</f>
        <v/>
      </c>
    </row>
    <row r="370" spans="1:6">
      <c r="A370" s="79" t="str">
        <f>IF(ROW()-3&gt;MAX('Census Input Tab'!$Z$33:$Z$517),"",IF(OR(INDEX('Census Input Tab'!$O$33:$O$517,MATCH(ROW()-3,'Census Input Tab'!$Z$33:$Z$517,0))="NO",INDEX('Census Input Tab'!$O$33:$O$517,MATCH(ROW()-3,'Census Input Tab'!$Z$33:$Z$517,0))="BLANK"),IF(INDEX('Census Input Tab'!$O$33:$O$517,MATCH(ROW()-3,'Census Input Tab'!$Z$33:$Z$517,0))="NO","Missing Data","BLANK"),INDEX('Census Input Tab'!$A$33:$A$517,MATCH(ROW()-3,'Census Input Tab'!$Z$33:$Z$517,0))))</f>
        <v/>
      </c>
      <c r="B370"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Tab'!$B$33:$B$517,MATCH(ROW()-3,'Census Input Tab'!$Z$33:$Z$517,0))))</f>
        <v/>
      </c>
      <c r="C370"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Tab'!$C$33:$C$517,MATCH(ROW()-3,'Census Input Tab'!$Z$33:$Z$517,0))))</f>
        <v/>
      </c>
      <c r="D370" s="76" t="str">
        <f>IF(ROW()-3&gt;MAX('Census Input Tab'!$Z$33:$Z$517),"",IF(OR(INDEX('Census Input Tab'!$O$33:$O$517,MATCH(ROW()-3,'Census Input Tab'!$Z$33:$Z$517,0))="NO",INDEX('Census Input Tab'!$O$33:$O$517,MATCH(ROW()-3,'Census Input Tab'!$Z$33:$Z$517,0))="BLANK"),IF(INDEX('Census Input Tab'!$O$33:$O$517,MATCH(ROW()-3,'Census Input Tab'!$Z$33:$Z$517,0))="NO","Missing Data","BLANK"),INDEX('Census Input Tab'!$D$33:$D$517,MATCH(ROW()-3,'Census Input Tab'!$Z$33:$Z$517,0))))</f>
        <v/>
      </c>
      <c r="E370" s="77" t="str">
        <f>IF(ROW()-3&gt;MAX('Census Input Tab'!$Z$33:$Z$517),"",IF(OR(INDEX('Census Input Tab'!$O$33:$O$517,MATCH(ROW()-3,'Census Input Tab'!$Z$33:$Z$517,0))="NO",INDEX('Census Input Tab'!$O$33:$O$517,MATCH(ROW()-3,'Census Input Tab'!$Z$33:$Z$517,0))="BLANK"),IF(INDEX('Census Input Tab'!$O$33:$O$517,MATCH(ROW()-3,'Census Input Tab'!$Z$33:$Z$517,0))="NO","Missing Data","BLANK"),INDEX('Census Input Tab'!$E$33:$E$517,MATCH(ROW()-3,'Census Input Tab'!$Z$33:$Z$517,0))))</f>
        <v/>
      </c>
      <c r="F370" s="78" t="str">
        <f>IF(ROW()-3&gt;MAX('Census Input Tab'!$Z$33:$Z$517),"",IF(OR(INDEX('Census Input Tab'!$O$33:$O$517,MATCH(ROW()-3,'Census Input Tab'!$Z$33:$Z$517,0))="NO",INDEX('Census Input Tab'!$O$33:$O$517,MATCH(ROW()-3,'Census Input Tab'!$Z$33:$Z$517,0))="BLANK"),IF(INDEX('Census Input Tab'!$O$33:$O$517,MATCH(ROW()-3,'Census Input Tab'!$Z$33:$Z$517,0))="NO","Missing Data","BLANK"),IF(INDEX('Census Input Tab'!$H$33:$H$517,MATCH(ROW()-3,'Census Input Tab'!$Z$33:$Z$517,0))="EE",1,0)))</f>
        <v/>
      </c>
    </row>
    <row r="371" spans="1:6">
      <c r="A371" s="79" t="str">
        <f>IF(ROW()-3&gt;MAX('Census Input Tab'!$Z$33:$Z$517),"",IF(OR(INDEX('Census Input Tab'!$O$33:$O$517,MATCH(ROW()-3,'Census Input Tab'!$Z$33:$Z$517,0))="NO",INDEX('Census Input Tab'!$O$33:$O$517,MATCH(ROW()-3,'Census Input Tab'!$Z$33:$Z$517,0))="BLANK"),IF(INDEX('Census Input Tab'!$O$33:$O$517,MATCH(ROW()-3,'Census Input Tab'!$Z$33:$Z$517,0))="NO","Missing Data","BLANK"),INDEX('Census Input Tab'!$A$33:$A$517,MATCH(ROW()-3,'Census Input Tab'!$Z$33:$Z$517,0))))</f>
        <v/>
      </c>
      <c r="B371"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Tab'!$B$33:$B$517,MATCH(ROW()-3,'Census Input Tab'!$Z$33:$Z$517,0))))</f>
        <v/>
      </c>
      <c r="C371"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Tab'!$C$33:$C$517,MATCH(ROW()-3,'Census Input Tab'!$Z$33:$Z$517,0))))</f>
        <v/>
      </c>
      <c r="D371" s="76" t="str">
        <f>IF(ROW()-3&gt;MAX('Census Input Tab'!$Z$33:$Z$517),"",IF(OR(INDEX('Census Input Tab'!$O$33:$O$517,MATCH(ROW()-3,'Census Input Tab'!$Z$33:$Z$517,0))="NO",INDEX('Census Input Tab'!$O$33:$O$517,MATCH(ROW()-3,'Census Input Tab'!$Z$33:$Z$517,0))="BLANK"),IF(INDEX('Census Input Tab'!$O$33:$O$517,MATCH(ROW()-3,'Census Input Tab'!$Z$33:$Z$517,0))="NO","Missing Data","BLANK"),INDEX('Census Input Tab'!$D$33:$D$517,MATCH(ROW()-3,'Census Input Tab'!$Z$33:$Z$517,0))))</f>
        <v/>
      </c>
      <c r="E371" s="77" t="str">
        <f>IF(ROW()-3&gt;MAX('Census Input Tab'!$Z$33:$Z$517),"",IF(OR(INDEX('Census Input Tab'!$O$33:$O$517,MATCH(ROW()-3,'Census Input Tab'!$Z$33:$Z$517,0))="NO",INDEX('Census Input Tab'!$O$33:$O$517,MATCH(ROW()-3,'Census Input Tab'!$Z$33:$Z$517,0))="BLANK"),IF(INDEX('Census Input Tab'!$O$33:$O$517,MATCH(ROW()-3,'Census Input Tab'!$Z$33:$Z$517,0))="NO","Missing Data","BLANK"),INDEX('Census Input Tab'!$E$33:$E$517,MATCH(ROW()-3,'Census Input Tab'!$Z$33:$Z$517,0))))</f>
        <v/>
      </c>
      <c r="F371" s="78" t="str">
        <f>IF(ROW()-3&gt;MAX('Census Input Tab'!$Z$33:$Z$517),"",IF(OR(INDEX('Census Input Tab'!$O$33:$O$517,MATCH(ROW()-3,'Census Input Tab'!$Z$33:$Z$517,0))="NO",INDEX('Census Input Tab'!$O$33:$O$517,MATCH(ROW()-3,'Census Input Tab'!$Z$33:$Z$517,0))="BLANK"),IF(INDEX('Census Input Tab'!$O$33:$O$517,MATCH(ROW()-3,'Census Input Tab'!$Z$33:$Z$517,0))="NO","Missing Data","BLANK"),IF(INDEX('Census Input Tab'!$H$33:$H$517,MATCH(ROW()-3,'Census Input Tab'!$Z$33:$Z$517,0))="EE",1,0)))</f>
        <v/>
      </c>
    </row>
    <row r="372" spans="1:6">
      <c r="A372" s="79" t="str">
        <f>IF(ROW()-3&gt;MAX('Census Input Tab'!$Z$33:$Z$517),"",IF(OR(INDEX('Census Input Tab'!$O$33:$O$517,MATCH(ROW()-3,'Census Input Tab'!$Z$33:$Z$517,0))="NO",INDEX('Census Input Tab'!$O$33:$O$517,MATCH(ROW()-3,'Census Input Tab'!$Z$33:$Z$517,0))="BLANK"),IF(INDEX('Census Input Tab'!$O$33:$O$517,MATCH(ROW()-3,'Census Input Tab'!$Z$33:$Z$517,0))="NO","Missing Data","BLANK"),INDEX('Census Input Tab'!$A$33:$A$517,MATCH(ROW()-3,'Census Input Tab'!$Z$33:$Z$517,0))))</f>
        <v/>
      </c>
      <c r="B372"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Tab'!$B$33:$B$517,MATCH(ROW()-3,'Census Input Tab'!$Z$33:$Z$517,0))))</f>
        <v/>
      </c>
      <c r="C372"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Tab'!$C$33:$C$517,MATCH(ROW()-3,'Census Input Tab'!$Z$33:$Z$517,0))))</f>
        <v/>
      </c>
      <c r="D372" s="76" t="str">
        <f>IF(ROW()-3&gt;MAX('Census Input Tab'!$Z$33:$Z$517),"",IF(OR(INDEX('Census Input Tab'!$O$33:$O$517,MATCH(ROW()-3,'Census Input Tab'!$Z$33:$Z$517,0))="NO",INDEX('Census Input Tab'!$O$33:$O$517,MATCH(ROW()-3,'Census Input Tab'!$Z$33:$Z$517,0))="BLANK"),IF(INDEX('Census Input Tab'!$O$33:$O$517,MATCH(ROW()-3,'Census Input Tab'!$Z$33:$Z$517,0))="NO","Missing Data","BLANK"),INDEX('Census Input Tab'!$D$33:$D$517,MATCH(ROW()-3,'Census Input Tab'!$Z$33:$Z$517,0))))</f>
        <v/>
      </c>
      <c r="E372" s="77" t="str">
        <f>IF(ROW()-3&gt;MAX('Census Input Tab'!$Z$33:$Z$517),"",IF(OR(INDEX('Census Input Tab'!$O$33:$O$517,MATCH(ROW()-3,'Census Input Tab'!$Z$33:$Z$517,0))="NO",INDEX('Census Input Tab'!$O$33:$O$517,MATCH(ROW()-3,'Census Input Tab'!$Z$33:$Z$517,0))="BLANK"),IF(INDEX('Census Input Tab'!$O$33:$O$517,MATCH(ROW()-3,'Census Input Tab'!$Z$33:$Z$517,0))="NO","Missing Data","BLANK"),INDEX('Census Input Tab'!$E$33:$E$517,MATCH(ROW()-3,'Census Input Tab'!$Z$33:$Z$517,0))))</f>
        <v/>
      </c>
      <c r="F372" s="78" t="str">
        <f>IF(ROW()-3&gt;MAX('Census Input Tab'!$Z$33:$Z$517),"",IF(OR(INDEX('Census Input Tab'!$O$33:$O$517,MATCH(ROW()-3,'Census Input Tab'!$Z$33:$Z$517,0))="NO",INDEX('Census Input Tab'!$O$33:$O$517,MATCH(ROW()-3,'Census Input Tab'!$Z$33:$Z$517,0))="BLANK"),IF(INDEX('Census Input Tab'!$O$33:$O$517,MATCH(ROW()-3,'Census Input Tab'!$Z$33:$Z$517,0))="NO","Missing Data","BLANK"),IF(INDEX('Census Input Tab'!$H$33:$H$517,MATCH(ROW()-3,'Census Input Tab'!$Z$33:$Z$517,0))="EE",1,0)))</f>
        <v/>
      </c>
    </row>
    <row r="373" spans="1:6">
      <c r="A373" s="79" t="str">
        <f>IF(ROW()-3&gt;MAX('Census Input Tab'!$Z$33:$Z$517),"",IF(OR(INDEX('Census Input Tab'!$O$33:$O$517,MATCH(ROW()-3,'Census Input Tab'!$Z$33:$Z$517,0))="NO",INDEX('Census Input Tab'!$O$33:$O$517,MATCH(ROW()-3,'Census Input Tab'!$Z$33:$Z$517,0))="BLANK"),IF(INDEX('Census Input Tab'!$O$33:$O$517,MATCH(ROW()-3,'Census Input Tab'!$Z$33:$Z$517,0))="NO","Missing Data","BLANK"),INDEX('Census Input Tab'!$A$33:$A$517,MATCH(ROW()-3,'Census Input Tab'!$Z$33:$Z$517,0))))</f>
        <v/>
      </c>
      <c r="B373"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Tab'!$B$33:$B$517,MATCH(ROW()-3,'Census Input Tab'!$Z$33:$Z$517,0))))</f>
        <v/>
      </c>
      <c r="C373"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Tab'!$C$33:$C$517,MATCH(ROW()-3,'Census Input Tab'!$Z$33:$Z$517,0))))</f>
        <v/>
      </c>
      <c r="D373" s="76" t="str">
        <f>IF(ROW()-3&gt;MAX('Census Input Tab'!$Z$33:$Z$517),"",IF(OR(INDEX('Census Input Tab'!$O$33:$O$517,MATCH(ROW()-3,'Census Input Tab'!$Z$33:$Z$517,0))="NO",INDEX('Census Input Tab'!$O$33:$O$517,MATCH(ROW()-3,'Census Input Tab'!$Z$33:$Z$517,0))="BLANK"),IF(INDEX('Census Input Tab'!$O$33:$O$517,MATCH(ROW()-3,'Census Input Tab'!$Z$33:$Z$517,0))="NO","Missing Data","BLANK"),INDEX('Census Input Tab'!$D$33:$D$517,MATCH(ROW()-3,'Census Input Tab'!$Z$33:$Z$517,0))))</f>
        <v/>
      </c>
      <c r="E373" s="77" t="str">
        <f>IF(ROW()-3&gt;MAX('Census Input Tab'!$Z$33:$Z$517),"",IF(OR(INDEX('Census Input Tab'!$O$33:$O$517,MATCH(ROW()-3,'Census Input Tab'!$Z$33:$Z$517,0))="NO",INDEX('Census Input Tab'!$O$33:$O$517,MATCH(ROW()-3,'Census Input Tab'!$Z$33:$Z$517,0))="BLANK"),IF(INDEX('Census Input Tab'!$O$33:$O$517,MATCH(ROW()-3,'Census Input Tab'!$Z$33:$Z$517,0))="NO","Missing Data","BLANK"),INDEX('Census Input Tab'!$E$33:$E$517,MATCH(ROW()-3,'Census Input Tab'!$Z$33:$Z$517,0))))</f>
        <v/>
      </c>
      <c r="F373" s="78" t="str">
        <f>IF(ROW()-3&gt;MAX('Census Input Tab'!$Z$33:$Z$517),"",IF(OR(INDEX('Census Input Tab'!$O$33:$O$517,MATCH(ROW()-3,'Census Input Tab'!$Z$33:$Z$517,0))="NO",INDEX('Census Input Tab'!$O$33:$O$517,MATCH(ROW()-3,'Census Input Tab'!$Z$33:$Z$517,0))="BLANK"),IF(INDEX('Census Input Tab'!$O$33:$O$517,MATCH(ROW()-3,'Census Input Tab'!$Z$33:$Z$517,0))="NO","Missing Data","BLANK"),IF(INDEX('Census Input Tab'!$H$33:$H$517,MATCH(ROW()-3,'Census Input Tab'!$Z$33:$Z$517,0))="EE",1,0)))</f>
        <v/>
      </c>
    </row>
    <row r="374" spans="1:6">
      <c r="A374" s="79" t="str">
        <f>IF(ROW()-3&gt;MAX('Census Input Tab'!$Z$33:$Z$517),"",IF(OR(INDEX('Census Input Tab'!$O$33:$O$517,MATCH(ROW()-3,'Census Input Tab'!$Z$33:$Z$517,0))="NO",INDEX('Census Input Tab'!$O$33:$O$517,MATCH(ROW()-3,'Census Input Tab'!$Z$33:$Z$517,0))="BLANK"),IF(INDEX('Census Input Tab'!$O$33:$O$517,MATCH(ROW()-3,'Census Input Tab'!$Z$33:$Z$517,0))="NO","Missing Data","BLANK"),INDEX('Census Input Tab'!$A$33:$A$517,MATCH(ROW()-3,'Census Input Tab'!$Z$33:$Z$517,0))))</f>
        <v/>
      </c>
      <c r="B374"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Tab'!$B$33:$B$517,MATCH(ROW()-3,'Census Input Tab'!$Z$33:$Z$517,0))))</f>
        <v/>
      </c>
      <c r="C374"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Tab'!$C$33:$C$517,MATCH(ROW()-3,'Census Input Tab'!$Z$33:$Z$517,0))))</f>
        <v/>
      </c>
      <c r="D374" s="76" t="str">
        <f>IF(ROW()-3&gt;MAX('Census Input Tab'!$Z$33:$Z$517),"",IF(OR(INDEX('Census Input Tab'!$O$33:$O$517,MATCH(ROW()-3,'Census Input Tab'!$Z$33:$Z$517,0))="NO",INDEX('Census Input Tab'!$O$33:$O$517,MATCH(ROW()-3,'Census Input Tab'!$Z$33:$Z$517,0))="BLANK"),IF(INDEX('Census Input Tab'!$O$33:$O$517,MATCH(ROW()-3,'Census Input Tab'!$Z$33:$Z$517,0))="NO","Missing Data","BLANK"),INDEX('Census Input Tab'!$D$33:$D$517,MATCH(ROW()-3,'Census Input Tab'!$Z$33:$Z$517,0))))</f>
        <v/>
      </c>
      <c r="E374" s="77" t="str">
        <f>IF(ROW()-3&gt;MAX('Census Input Tab'!$Z$33:$Z$517),"",IF(OR(INDEX('Census Input Tab'!$O$33:$O$517,MATCH(ROW()-3,'Census Input Tab'!$Z$33:$Z$517,0))="NO",INDEX('Census Input Tab'!$O$33:$O$517,MATCH(ROW()-3,'Census Input Tab'!$Z$33:$Z$517,0))="BLANK"),IF(INDEX('Census Input Tab'!$O$33:$O$517,MATCH(ROW()-3,'Census Input Tab'!$Z$33:$Z$517,0))="NO","Missing Data","BLANK"),INDEX('Census Input Tab'!$E$33:$E$517,MATCH(ROW()-3,'Census Input Tab'!$Z$33:$Z$517,0))))</f>
        <v/>
      </c>
      <c r="F374" s="78" t="str">
        <f>IF(ROW()-3&gt;MAX('Census Input Tab'!$Z$33:$Z$517),"",IF(OR(INDEX('Census Input Tab'!$O$33:$O$517,MATCH(ROW()-3,'Census Input Tab'!$Z$33:$Z$517,0))="NO",INDEX('Census Input Tab'!$O$33:$O$517,MATCH(ROW()-3,'Census Input Tab'!$Z$33:$Z$517,0))="BLANK"),IF(INDEX('Census Input Tab'!$O$33:$O$517,MATCH(ROW()-3,'Census Input Tab'!$Z$33:$Z$517,0))="NO","Missing Data","BLANK"),IF(INDEX('Census Input Tab'!$H$33:$H$517,MATCH(ROW()-3,'Census Input Tab'!$Z$33:$Z$517,0))="EE",1,0)))</f>
        <v/>
      </c>
    </row>
    <row r="375" spans="1:6">
      <c r="A375" s="79" t="str">
        <f>IF(ROW()-3&gt;MAX('Census Input Tab'!$Z$33:$Z$517),"",IF(OR(INDEX('Census Input Tab'!$O$33:$O$517,MATCH(ROW()-3,'Census Input Tab'!$Z$33:$Z$517,0))="NO",INDEX('Census Input Tab'!$O$33:$O$517,MATCH(ROW()-3,'Census Input Tab'!$Z$33:$Z$517,0))="BLANK"),IF(INDEX('Census Input Tab'!$O$33:$O$517,MATCH(ROW()-3,'Census Input Tab'!$Z$33:$Z$517,0))="NO","Missing Data","BLANK"),INDEX('Census Input Tab'!$A$33:$A$517,MATCH(ROW()-3,'Census Input Tab'!$Z$33:$Z$517,0))))</f>
        <v/>
      </c>
      <c r="B375"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Tab'!$B$33:$B$517,MATCH(ROW()-3,'Census Input Tab'!$Z$33:$Z$517,0))))</f>
        <v/>
      </c>
      <c r="C375"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Tab'!$C$33:$C$517,MATCH(ROW()-3,'Census Input Tab'!$Z$33:$Z$517,0))))</f>
        <v/>
      </c>
      <c r="D375" s="76" t="str">
        <f>IF(ROW()-3&gt;MAX('Census Input Tab'!$Z$33:$Z$517),"",IF(OR(INDEX('Census Input Tab'!$O$33:$O$517,MATCH(ROW()-3,'Census Input Tab'!$Z$33:$Z$517,0))="NO",INDEX('Census Input Tab'!$O$33:$O$517,MATCH(ROW()-3,'Census Input Tab'!$Z$33:$Z$517,0))="BLANK"),IF(INDEX('Census Input Tab'!$O$33:$O$517,MATCH(ROW()-3,'Census Input Tab'!$Z$33:$Z$517,0))="NO","Missing Data","BLANK"),INDEX('Census Input Tab'!$D$33:$D$517,MATCH(ROW()-3,'Census Input Tab'!$Z$33:$Z$517,0))))</f>
        <v/>
      </c>
      <c r="E375" s="77" t="str">
        <f>IF(ROW()-3&gt;MAX('Census Input Tab'!$Z$33:$Z$517),"",IF(OR(INDEX('Census Input Tab'!$O$33:$O$517,MATCH(ROW()-3,'Census Input Tab'!$Z$33:$Z$517,0))="NO",INDEX('Census Input Tab'!$O$33:$O$517,MATCH(ROW()-3,'Census Input Tab'!$Z$33:$Z$517,0))="BLANK"),IF(INDEX('Census Input Tab'!$O$33:$O$517,MATCH(ROW()-3,'Census Input Tab'!$Z$33:$Z$517,0))="NO","Missing Data","BLANK"),INDEX('Census Input Tab'!$E$33:$E$517,MATCH(ROW()-3,'Census Input Tab'!$Z$33:$Z$517,0))))</f>
        <v/>
      </c>
      <c r="F375" s="78" t="str">
        <f>IF(ROW()-3&gt;MAX('Census Input Tab'!$Z$33:$Z$517),"",IF(OR(INDEX('Census Input Tab'!$O$33:$O$517,MATCH(ROW()-3,'Census Input Tab'!$Z$33:$Z$517,0))="NO",INDEX('Census Input Tab'!$O$33:$O$517,MATCH(ROW()-3,'Census Input Tab'!$Z$33:$Z$517,0))="BLANK"),IF(INDEX('Census Input Tab'!$O$33:$O$517,MATCH(ROW()-3,'Census Input Tab'!$Z$33:$Z$517,0))="NO","Missing Data","BLANK"),IF(INDEX('Census Input Tab'!$H$33:$H$517,MATCH(ROW()-3,'Census Input Tab'!$Z$33:$Z$517,0))="EE",1,0)))</f>
        <v/>
      </c>
    </row>
    <row r="376" spans="1:6">
      <c r="A376" s="79" t="str">
        <f>IF(ROW()-3&gt;MAX('Census Input Tab'!$Z$33:$Z$517),"",IF(OR(INDEX('Census Input Tab'!$O$33:$O$517,MATCH(ROW()-3,'Census Input Tab'!$Z$33:$Z$517,0))="NO",INDEX('Census Input Tab'!$O$33:$O$517,MATCH(ROW()-3,'Census Input Tab'!$Z$33:$Z$517,0))="BLANK"),IF(INDEX('Census Input Tab'!$O$33:$O$517,MATCH(ROW()-3,'Census Input Tab'!$Z$33:$Z$517,0))="NO","Missing Data","BLANK"),INDEX('Census Input Tab'!$A$33:$A$517,MATCH(ROW()-3,'Census Input Tab'!$Z$33:$Z$517,0))))</f>
        <v/>
      </c>
      <c r="B376"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Tab'!$B$33:$B$517,MATCH(ROW()-3,'Census Input Tab'!$Z$33:$Z$517,0))))</f>
        <v/>
      </c>
      <c r="C376"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Tab'!$C$33:$C$517,MATCH(ROW()-3,'Census Input Tab'!$Z$33:$Z$517,0))))</f>
        <v/>
      </c>
      <c r="D376" s="76" t="str">
        <f>IF(ROW()-3&gt;MAX('Census Input Tab'!$Z$33:$Z$517),"",IF(OR(INDEX('Census Input Tab'!$O$33:$O$517,MATCH(ROW()-3,'Census Input Tab'!$Z$33:$Z$517,0))="NO",INDEX('Census Input Tab'!$O$33:$O$517,MATCH(ROW()-3,'Census Input Tab'!$Z$33:$Z$517,0))="BLANK"),IF(INDEX('Census Input Tab'!$O$33:$O$517,MATCH(ROW()-3,'Census Input Tab'!$Z$33:$Z$517,0))="NO","Missing Data","BLANK"),INDEX('Census Input Tab'!$D$33:$D$517,MATCH(ROW()-3,'Census Input Tab'!$Z$33:$Z$517,0))))</f>
        <v/>
      </c>
      <c r="E376" s="77" t="str">
        <f>IF(ROW()-3&gt;MAX('Census Input Tab'!$Z$33:$Z$517),"",IF(OR(INDEX('Census Input Tab'!$O$33:$O$517,MATCH(ROW()-3,'Census Input Tab'!$Z$33:$Z$517,0))="NO",INDEX('Census Input Tab'!$O$33:$O$517,MATCH(ROW()-3,'Census Input Tab'!$Z$33:$Z$517,0))="BLANK"),IF(INDEX('Census Input Tab'!$O$33:$O$517,MATCH(ROW()-3,'Census Input Tab'!$Z$33:$Z$517,0))="NO","Missing Data","BLANK"),INDEX('Census Input Tab'!$E$33:$E$517,MATCH(ROW()-3,'Census Input Tab'!$Z$33:$Z$517,0))))</f>
        <v/>
      </c>
      <c r="F376" s="78" t="str">
        <f>IF(ROW()-3&gt;MAX('Census Input Tab'!$Z$33:$Z$517),"",IF(OR(INDEX('Census Input Tab'!$O$33:$O$517,MATCH(ROW()-3,'Census Input Tab'!$Z$33:$Z$517,0))="NO",INDEX('Census Input Tab'!$O$33:$O$517,MATCH(ROW()-3,'Census Input Tab'!$Z$33:$Z$517,0))="BLANK"),IF(INDEX('Census Input Tab'!$O$33:$O$517,MATCH(ROW()-3,'Census Input Tab'!$Z$33:$Z$517,0))="NO","Missing Data","BLANK"),IF(INDEX('Census Input Tab'!$H$33:$H$517,MATCH(ROW()-3,'Census Input Tab'!$Z$33:$Z$517,0))="EE",1,0)))</f>
        <v/>
      </c>
    </row>
    <row r="377" spans="1:6">
      <c r="A377" s="79" t="str">
        <f>IF(ROW()-3&gt;MAX('Census Input Tab'!$Z$33:$Z$517),"",IF(OR(INDEX('Census Input Tab'!$O$33:$O$517,MATCH(ROW()-3,'Census Input Tab'!$Z$33:$Z$517,0))="NO",INDEX('Census Input Tab'!$O$33:$O$517,MATCH(ROW()-3,'Census Input Tab'!$Z$33:$Z$517,0))="BLANK"),IF(INDEX('Census Input Tab'!$O$33:$O$517,MATCH(ROW()-3,'Census Input Tab'!$Z$33:$Z$517,0))="NO","Missing Data","BLANK"),INDEX('Census Input Tab'!$A$33:$A$517,MATCH(ROW()-3,'Census Input Tab'!$Z$33:$Z$517,0))))</f>
        <v/>
      </c>
      <c r="B377"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Tab'!$B$33:$B$517,MATCH(ROW()-3,'Census Input Tab'!$Z$33:$Z$517,0))))</f>
        <v/>
      </c>
      <c r="C377"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Tab'!$C$33:$C$517,MATCH(ROW()-3,'Census Input Tab'!$Z$33:$Z$517,0))))</f>
        <v/>
      </c>
      <c r="D377" s="76" t="str">
        <f>IF(ROW()-3&gt;MAX('Census Input Tab'!$Z$33:$Z$517),"",IF(OR(INDEX('Census Input Tab'!$O$33:$O$517,MATCH(ROW()-3,'Census Input Tab'!$Z$33:$Z$517,0))="NO",INDEX('Census Input Tab'!$O$33:$O$517,MATCH(ROW()-3,'Census Input Tab'!$Z$33:$Z$517,0))="BLANK"),IF(INDEX('Census Input Tab'!$O$33:$O$517,MATCH(ROW()-3,'Census Input Tab'!$Z$33:$Z$517,0))="NO","Missing Data","BLANK"),INDEX('Census Input Tab'!$D$33:$D$517,MATCH(ROW()-3,'Census Input Tab'!$Z$33:$Z$517,0))))</f>
        <v/>
      </c>
      <c r="E377" s="77" t="str">
        <f>IF(ROW()-3&gt;MAX('Census Input Tab'!$Z$33:$Z$517),"",IF(OR(INDEX('Census Input Tab'!$O$33:$O$517,MATCH(ROW()-3,'Census Input Tab'!$Z$33:$Z$517,0))="NO",INDEX('Census Input Tab'!$O$33:$O$517,MATCH(ROW()-3,'Census Input Tab'!$Z$33:$Z$517,0))="BLANK"),IF(INDEX('Census Input Tab'!$O$33:$O$517,MATCH(ROW()-3,'Census Input Tab'!$Z$33:$Z$517,0))="NO","Missing Data","BLANK"),INDEX('Census Input Tab'!$E$33:$E$517,MATCH(ROW()-3,'Census Input Tab'!$Z$33:$Z$517,0))))</f>
        <v/>
      </c>
      <c r="F377" s="78" t="str">
        <f>IF(ROW()-3&gt;MAX('Census Input Tab'!$Z$33:$Z$517),"",IF(OR(INDEX('Census Input Tab'!$O$33:$O$517,MATCH(ROW()-3,'Census Input Tab'!$Z$33:$Z$517,0))="NO",INDEX('Census Input Tab'!$O$33:$O$517,MATCH(ROW()-3,'Census Input Tab'!$Z$33:$Z$517,0))="BLANK"),IF(INDEX('Census Input Tab'!$O$33:$O$517,MATCH(ROW()-3,'Census Input Tab'!$Z$33:$Z$517,0))="NO","Missing Data","BLANK"),IF(INDEX('Census Input Tab'!$H$33:$H$517,MATCH(ROW()-3,'Census Input Tab'!$Z$33:$Z$517,0))="EE",1,0)))</f>
        <v/>
      </c>
    </row>
    <row r="378" spans="1:6">
      <c r="A378" s="79" t="str">
        <f>IF(ROW()-3&gt;MAX('Census Input Tab'!$Z$33:$Z$517),"",IF(OR(INDEX('Census Input Tab'!$O$33:$O$517,MATCH(ROW()-3,'Census Input Tab'!$Z$33:$Z$517,0))="NO",INDEX('Census Input Tab'!$O$33:$O$517,MATCH(ROW()-3,'Census Input Tab'!$Z$33:$Z$517,0))="BLANK"),IF(INDEX('Census Input Tab'!$O$33:$O$517,MATCH(ROW()-3,'Census Input Tab'!$Z$33:$Z$517,0))="NO","Missing Data","BLANK"),INDEX('Census Input Tab'!$A$33:$A$517,MATCH(ROW()-3,'Census Input Tab'!$Z$33:$Z$517,0))))</f>
        <v/>
      </c>
      <c r="B378"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Tab'!$B$33:$B$517,MATCH(ROW()-3,'Census Input Tab'!$Z$33:$Z$517,0))))</f>
        <v/>
      </c>
      <c r="C378"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Tab'!$C$33:$C$517,MATCH(ROW()-3,'Census Input Tab'!$Z$33:$Z$517,0))))</f>
        <v/>
      </c>
      <c r="D378" s="76" t="str">
        <f>IF(ROW()-3&gt;MAX('Census Input Tab'!$Z$33:$Z$517),"",IF(OR(INDEX('Census Input Tab'!$O$33:$O$517,MATCH(ROW()-3,'Census Input Tab'!$Z$33:$Z$517,0))="NO",INDEX('Census Input Tab'!$O$33:$O$517,MATCH(ROW()-3,'Census Input Tab'!$Z$33:$Z$517,0))="BLANK"),IF(INDEX('Census Input Tab'!$O$33:$O$517,MATCH(ROW()-3,'Census Input Tab'!$Z$33:$Z$517,0))="NO","Missing Data","BLANK"),INDEX('Census Input Tab'!$D$33:$D$517,MATCH(ROW()-3,'Census Input Tab'!$Z$33:$Z$517,0))))</f>
        <v/>
      </c>
      <c r="E378" s="77" t="str">
        <f>IF(ROW()-3&gt;MAX('Census Input Tab'!$Z$33:$Z$517),"",IF(OR(INDEX('Census Input Tab'!$O$33:$O$517,MATCH(ROW()-3,'Census Input Tab'!$Z$33:$Z$517,0))="NO",INDEX('Census Input Tab'!$O$33:$O$517,MATCH(ROW()-3,'Census Input Tab'!$Z$33:$Z$517,0))="BLANK"),IF(INDEX('Census Input Tab'!$O$33:$O$517,MATCH(ROW()-3,'Census Input Tab'!$Z$33:$Z$517,0))="NO","Missing Data","BLANK"),INDEX('Census Input Tab'!$E$33:$E$517,MATCH(ROW()-3,'Census Input Tab'!$Z$33:$Z$517,0))))</f>
        <v/>
      </c>
      <c r="F378" s="78" t="str">
        <f>IF(ROW()-3&gt;MAX('Census Input Tab'!$Z$33:$Z$517),"",IF(OR(INDEX('Census Input Tab'!$O$33:$O$517,MATCH(ROW()-3,'Census Input Tab'!$Z$33:$Z$517,0))="NO",INDEX('Census Input Tab'!$O$33:$O$517,MATCH(ROW()-3,'Census Input Tab'!$Z$33:$Z$517,0))="BLANK"),IF(INDEX('Census Input Tab'!$O$33:$O$517,MATCH(ROW()-3,'Census Input Tab'!$Z$33:$Z$517,0))="NO","Missing Data","BLANK"),IF(INDEX('Census Input Tab'!$H$33:$H$517,MATCH(ROW()-3,'Census Input Tab'!$Z$33:$Z$517,0))="EE",1,0)))</f>
        <v/>
      </c>
    </row>
    <row r="379" spans="1:6">
      <c r="A379" s="79" t="str">
        <f>IF(ROW()-3&gt;MAX('Census Input Tab'!$Z$33:$Z$517),"",IF(OR(INDEX('Census Input Tab'!$O$33:$O$517,MATCH(ROW()-3,'Census Input Tab'!$Z$33:$Z$517,0))="NO",INDEX('Census Input Tab'!$O$33:$O$517,MATCH(ROW()-3,'Census Input Tab'!$Z$33:$Z$517,0))="BLANK"),IF(INDEX('Census Input Tab'!$O$33:$O$517,MATCH(ROW()-3,'Census Input Tab'!$Z$33:$Z$517,0))="NO","Missing Data","BLANK"),INDEX('Census Input Tab'!$A$33:$A$517,MATCH(ROW()-3,'Census Input Tab'!$Z$33:$Z$517,0))))</f>
        <v/>
      </c>
      <c r="B379"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Tab'!$B$33:$B$517,MATCH(ROW()-3,'Census Input Tab'!$Z$33:$Z$517,0))))</f>
        <v/>
      </c>
      <c r="C379"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Tab'!$C$33:$C$517,MATCH(ROW()-3,'Census Input Tab'!$Z$33:$Z$517,0))))</f>
        <v/>
      </c>
      <c r="D379" s="76" t="str">
        <f>IF(ROW()-3&gt;MAX('Census Input Tab'!$Z$33:$Z$517),"",IF(OR(INDEX('Census Input Tab'!$O$33:$O$517,MATCH(ROW()-3,'Census Input Tab'!$Z$33:$Z$517,0))="NO",INDEX('Census Input Tab'!$O$33:$O$517,MATCH(ROW()-3,'Census Input Tab'!$Z$33:$Z$517,0))="BLANK"),IF(INDEX('Census Input Tab'!$O$33:$O$517,MATCH(ROW()-3,'Census Input Tab'!$Z$33:$Z$517,0))="NO","Missing Data","BLANK"),INDEX('Census Input Tab'!$D$33:$D$517,MATCH(ROW()-3,'Census Input Tab'!$Z$33:$Z$517,0))))</f>
        <v/>
      </c>
      <c r="E379" s="77" t="str">
        <f>IF(ROW()-3&gt;MAX('Census Input Tab'!$Z$33:$Z$517),"",IF(OR(INDEX('Census Input Tab'!$O$33:$O$517,MATCH(ROW()-3,'Census Input Tab'!$Z$33:$Z$517,0))="NO",INDEX('Census Input Tab'!$O$33:$O$517,MATCH(ROW()-3,'Census Input Tab'!$Z$33:$Z$517,0))="BLANK"),IF(INDEX('Census Input Tab'!$O$33:$O$517,MATCH(ROW()-3,'Census Input Tab'!$Z$33:$Z$517,0))="NO","Missing Data","BLANK"),INDEX('Census Input Tab'!$E$33:$E$517,MATCH(ROW()-3,'Census Input Tab'!$Z$33:$Z$517,0))))</f>
        <v/>
      </c>
      <c r="F379" s="78" t="str">
        <f>IF(ROW()-3&gt;MAX('Census Input Tab'!$Z$33:$Z$517),"",IF(OR(INDEX('Census Input Tab'!$O$33:$O$517,MATCH(ROW()-3,'Census Input Tab'!$Z$33:$Z$517,0))="NO",INDEX('Census Input Tab'!$O$33:$O$517,MATCH(ROW()-3,'Census Input Tab'!$Z$33:$Z$517,0))="BLANK"),IF(INDEX('Census Input Tab'!$O$33:$O$517,MATCH(ROW()-3,'Census Input Tab'!$Z$33:$Z$517,0))="NO","Missing Data","BLANK"),IF(INDEX('Census Input Tab'!$H$33:$H$517,MATCH(ROW()-3,'Census Input Tab'!$Z$33:$Z$517,0))="EE",1,0)))</f>
        <v/>
      </c>
    </row>
    <row r="380" spans="1:6">
      <c r="A380" s="79" t="str">
        <f>IF(ROW()-3&gt;MAX('Census Input Tab'!$Z$33:$Z$517),"",IF(OR(INDEX('Census Input Tab'!$O$33:$O$517,MATCH(ROW()-3,'Census Input Tab'!$Z$33:$Z$517,0))="NO",INDEX('Census Input Tab'!$O$33:$O$517,MATCH(ROW()-3,'Census Input Tab'!$Z$33:$Z$517,0))="BLANK"),IF(INDEX('Census Input Tab'!$O$33:$O$517,MATCH(ROW()-3,'Census Input Tab'!$Z$33:$Z$517,0))="NO","Missing Data","BLANK"),INDEX('Census Input Tab'!$A$33:$A$517,MATCH(ROW()-3,'Census Input Tab'!$Z$33:$Z$517,0))))</f>
        <v/>
      </c>
      <c r="B380"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Tab'!$B$33:$B$517,MATCH(ROW()-3,'Census Input Tab'!$Z$33:$Z$517,0))))</f>
        <v/>
      </c>
      <c r="C380"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Tab'!$C$33:$C$517,MATCH(ROW()-3,'Census Input Tab'!$Z$33:$Z$517,0))))</f>
        <v/>
      </c>
      <c r="D380" s="76" t="str">
        <f>IF(ROW()-3&gt;MAX('Census Input Tab'!$Z$33:$Z$517),"",IF(OR(INDEX('Census Input Tab'!$O$33:$O$517,MATCH(ROW()-3,'Census Input Tab'!$Z$33:$Z$517,0))="NO",INDEX('Census Input Tab'!$O$33:$O$517,MATCH(ROW()-3,'Census Input Tab'!$Z$33:$Z$517,0))="BLANK"),IF(INDEX('Census Input Tab'!$O$33:$O$517,MATCH(ROW()-3,'Census Input Tab'!$Z$33:$Z$517,0))="NO","Missing Data","BLANK"),INDEX('Census Input Tab'!$D$33:$D$517,MATCH(ROW()-3,'Census Input Tab'!$Z$33:$Z$517,0))))</f>
        <v/>
      </c>
      <c r="E380" s="77" t="str">
        <f>IF(ROW()-3&gt;MAX('Census Input Tab'!$Z$33:$Z$517),"",IF(OR(INDEX('Census Input Tab'!$O$33:$O$517,MATCH(ROW()-3,'Census Input Tab'!$Z$33:$Z$517,0))="NO",INDEX('Census Input Tab'!$O$33:$O$517,MATCH(ROW()-3,'Census Input Tab'!$Z$33:$Z$517,0))="BLANK"),IF(INDEX('Census Input Tab'!$O$33:$O$517,MATCH(ROW()-3,'Census Input Tab'!$Z$33:$Z$517,0))="NO","Missing Data","BLANK"),INDEX('Census Input Tab'!$E$33:$E$517,MATCH(ROW()-3,'Census Input Tab'!$Z$33:$Z$517,0))))</f>
        <v/>
      </c>
      <c r="F380" s="78" t="str">
        <f>IF(ROW()-3&gt;MAX('Census Input Tab'!$Z$33:$Z$517),"",IF(OR(INDEX('Census Input Tab'!$O$33:$O$517,MATCH(ROW()-3,'Census Input Tab'!$Z$33:$Z$517,0))="NO",INDEX('Census Input Tab'!$O$33:$O$517,MATCH(ROW()-3,'Census Input Tab'!$Z$33:$Z$517,0))="BLANK"),IF(INDEX('Census Input Tab'!$O$33:$O$517,MATCH(ROW()-3,'Census Input Tab'!$Z$33:$Z$517,0))="NO","Missing Data","BLANK"),IF(INDEX('Census Input Tab'!$H$33:$H$517,MATCH(ROW()-3,'Census Input Tab'!$Z$33:$Z$517,0))="EE",1,0)))</f>
        <v/>
      </c>
    </row>
    <row r="381" spans="1:6">
      <c r="A381" s="79" t="str">
        <f>IF(ROW()-3&gt;MAX('Census Input Tab'!$Z$33:$Z$517),"",IF(OR(INDEX('Census Input Tab'!$O$33:$O$517,MATCH(ROW()-3,'Census Input Tab'!$Z$33:$Z$517,0))="NO",INDEX('Census Input Tab'!$O$33:$O$517,MATCH(ROW()-3,'Census Input Tab'!$Z$33:$Z$517,0))="BLANK"),IF(INDEX('Census Input Tab'!$O$33:$O$517,MATCH(ROW()-3,'Census Input Tab'!$Z$33:$Z$517,0))="NO","Missing Data","BLANK"),INDEX('Census Input Tab'!$A$33:$A$517,MATCH(ROW()-3,'Census Input Tab'!$Z$33:$Z$517,0))))</f>
        <v/>
      </c>
      <c r="B381"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Tab'!$B$33:$B$517,MATCH(ROW()-3,'Census Input Tab'!$Z$33:$Z$517,0))))</f>
        <v/>
      </c>
      <c r="C381"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Tab'!$C$33:$C$517,MATCH(ROW()-3,'Census Input Tab'!$Z$33:$Z$517,0))))</f>
        <v/>
      </c>
      <c r="D381" s="76" t="str">
        <f>IF(ROW()-3&gt;MAX('Census Input Tab'!$Z$33:$Z$517),"",IF(OR(INDEX('Census Input Tab'!$O$33:$O$517,MATCH(ROW()-3,'Census Input Tab'!$Z$33:$Z$517,0))="NO",INDEX('Census Input Tab'!$O$33:$O$517,MATCH(ROW()-3,'Census Input Tab'!$Z$33:$Z$517,0))="BLANK"),IF(INDEX('Census Input Tab'!$O$33:$O$517,MATCH(ROW()-3,'Census Input Tab'!$Z$33:$Z$517,0))="NO","Missing Data","BLANK"),INDEX('Census Input Tab'!$D$33:$D$517,MATCH(ROW()-3,'Census Input Tab'!$Z$33:$Z$517,0))))</f>
        <v/>
      </c>
      <c r="E381" s="77" t="str">
        <f>IF(ROW()-3&gt;MAX('Census Input Tab'!$Z$33:$Z$517),"",IF(OR(INDEX('Census Input Tab'!$O$33:$O$517,MATCH(ROW()-3,'Census Input Tab'!$Z$33:$Z$517,0))="NO",INDEX('Census Input Tab'!$O$33:$O$517,MATCH(ROW()-3,'Census Input Tab'!$Z$33:$Z$517,0))="BLANK"),IF(INDEX('Census Input Tab'!$O$33:$O$517,MATCH(ROW()-3,'Census Input Tab'!$Z$33:$Z$517,0))="NO","Missing Data","BLANK"),INDEX('Census Input Tab'!$E$33:$E$517,MATCH(ROW()-3,'Census Input Tab'!$Z$33:$Z$517,0))))</f>
        <v/>
      </c>
      <c r="F381" s="78" t="str">
        <f>IF(ROW()-3&gt;MAX('Census Input Tab'!$Z$33:$Z$517),"",IF(OR(INDEX('Census Input Tab'!$O$33:$O$517,MATCH(ROW()-3,'Census Input Tab'!$Z$33:$Z$517,0))="NO",INDEX('Census Input Tab'!$O$33:$O$517,MATCH(ROW()-3,'Census Input Tab'!$Z$33:$Z$517,0))="BLANK"),IF(INDEX('Census Input Tab'!$O$33:$O$517,MATCH(ROW()-3,'Census Input Tab'!$Z$33:$Z$517,0))="NO","Missing Data","BLANK"),IF(INDEX('Census Input Tab'!$H$33:$H$517,MATCH(ROW()-3,'Census Input Tab'!$Z$33:$Z$517,0))="EE",1,0)))</f>
        <v/>
      </c>
    </row>
    <row r="382" spans="1:6">
      <c r="A382" s="79" t="str">
        <f>IF(ROW()-3&gt;MAX('Census Input Tab'!$Z$33:$Z$517),"",IF(OR(INDEX('Census Input Tab'!$O$33:$O$517,MATCH(ROW()-3,'Census Input Tab'!$Z$33:$Z$517,0))="NO",INDEX('Census Input Tab'!$O$33:$O$517,MATCH(ROW()-3,'Census Input Tab'!$Z$33:$Z$517,0))="BLANK"),IF(INDEX('Census Input Tab'!$O$33:$O$517,MATCH(ROW()-3,'Census Input Tab'!$Z$33:$Z$517,0))="NO","Missing Data","BLANK"),INDEX('Census Input Tab'!$A$33:$A$517,MATCH(ROW()-3,'Census Input Tab'!$Z$33:$Z$517,0))))</f>
        <v/>
      </c>
      <c r="B382"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Tab'!$B$33:$B$517,MATCH(ROW()-3,'Census Input Tab'!$Z$33:$Z$517,0))))</f>
        <v/>
      </c>
      <c r="C382"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Tab'!$C$33:$C$517,MATCH(ROW()-3,'Census Input Tab'!$Z$33:$Z$517,0))))</f>
        <v/>
      </c>
      <c r="D382" s="76" t="str">
        <f>IF(ROW()-3&gt;MAX('Census Input Tab'!$Z$33:$Z$517),"",IF(OR(INDEX('Census Input Tab'!$O$33:$O$517,MATCH(ROW()-3,'Census Input Tab'!$Z$33:$Z$517,0))="NO",INDEX('Census Input Tab'!$O$33:$O$517,MATCH(ROW()-3,'Census Input Tab'!$Z$33:$Z$517,0))="BLANK"),IF(INDEX('Census Input Tab'!$O$33:$O$517,MATCH(ROW()-3,'Census Input Tab'!$Z$33:$Z$517,0))="NO","Missing Data","BLANK"),INDEX('Census Input Tab'!$D$33:$D$517,MATCH(ROW()-3,'Census Input Tab'!$Z$33:$Z$517,0))))</f>
        <v/>
      </c>
      <c r="E382" s="77" t="str">
        <f>IF(ROW()-3&gt;MAX('Census Input Tab'!$Z$33:$Z$517),"",IF(OR(INDEX('Census Input Tab'!$O$33:$O$517,MATCH(ROW()-3,'Census Input Tab'!$Z$33:$Z$517,0))="NO",INDEX('Census Input Tab'!$O$33:$O$517,MATCH(ROW()-3,'Census Input Tab'!$Z$33:$Z$517,0))="BLANK"),IF(INDEX('Census Input Tab'!$O$33:$O$517,MATCH(ROW()-3,'Census Input Tab'!$Z$33:$Z$517,0))="NO","Missing Data","BLANK"),INDEX('Census Input Tab'!$E$33:$E$517,MATCH(ROW()-3,'Census Input Tab'!$Z$33:$Z$517,0))))</f>
        <v/>
      </c>
      <c r="F382" s="78" t="str">
        <f>IF(ROW()-3&gt;MAX('Census Input Tab'!$Z$33:$Z$517),"",IF(OR(INDEX('Census Input Tab'!$O$33:$O$517,MATCH(ROW()-3,'Census Input Tab'!$Z$33:$Z$517,0))="NO",INDEX('Census Input Tab'!$O$33:$O$517,MATCH(ROW()-3,'Census Input Tab'!$Z$33:$Z$517,0))="BLANK"),IF(INDEX('Census Input Tab'!$O$33:$O$517,MATCH(ROW()-3,'Census Input Tab'!$Z$33:$Z$517,0))="NO","Missing Data","BLANK"),IF(INDEX('Census Input Tab'!$H$33:$H$517,MATCH(ROW()-3,'Census Input Tab'!$Z$33:$Z$517,0))="EE",1,0)))</f>
        <v/>
      </c>
    </row>
    <row r="383" spans="1:6">
      <c r="A383" s="79" t="str">
        <f>IF(ROW()-3&gt;MAX('Census Input Tab'!$Z$33:$Z$517),"",IF(OR(INDEX('Census Input Tab'!$O$33:$O$517,MATCH(ROW()-3,'Census Input Tab'!$Z$33:$Z$517,0))="NO",INDEX('Census Input Tab'!$O$33:$O$517,MATCH(ROW()-3,'Census Input Tab'!$Z$33:$Z$517,0))="BLANK"),IF(INDEX('Census Input Tab'!$O$33:$O$517,MATCH(ROW()-3,'Census Input Tab'!$Z$33:$Z$517,0))="NO","Missing Data","BLANK"),INDEX('Census Input Tab'!$A$33:$A$517,MATCH(ROW()-3,'Census Input Tab'!$Z$33:$Z$517,0))))</f>
        <v/>
      </c>
      <c r="B383"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Tab'!$B$33:$B$517,MATCH(ROW()-3,'Census Input Tab'!$Z$33:$Z$517,0))))</f>
        <v/>
      </c>
      <c r="C383"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Tab'!$C$33:$C$517,MATCH(ROW()-3,'Census Input Tab'!$Z$33:$Z$517,0))))</f>
        <v/>
      </c>
      <c r="D383" s="76" t="str">
        <f>IF(ROW()-3&gt;MAX('Census Input Tab'!$Z$33:$Z$517),"",IF(OR(INDEX('Census Input Tab'!$O$33:$O$517,MATCH(ROW()-3,'Census Input Tab'!$Z$33:$Z$517,0))="NO",INDEX('Census Input Tab'!$O$33:$O$517,MATCH(ROW()-3,'Census Input Tab'!$Z$33:$Z$517,0))="BLANK"),IF(INDEX('Census Input Tab'!$O$33:$O$517,MATCH(ROW()-3,'Census Input Tab'!$Z$33:$Z$517,0))="NO","Missing Data","BLANK"),INDEX('Census Input Tab'!$D$33:$D$517,MATCH(ROW()-3,'Census Input Tab'!$Z$33:$Z$517,0))))</f>
        <v/>
      </c>
      <c r="E383" s="77" t="str">
        <f>IF(ROW()-3&gt;MAX('Census Input Tab'!$Z$33:$Z$517),"",IF(OR(INDEX('Census Input Tab'!$O$33:$O$517,MATCH(ROW()-3,'Census Input Tab'!$Z$33:$Z$517,0))="NO",INDEX('Census Input Tab'!$O$33:$O$517,MATCH(ROW()-3,'Census Input Tab'!$Z$33:$Z$517,0))="BLANK"),IF(INDEX('Census Input Tab'!$O$33:$O$517,MATCH(ROW()-3,'Census Input Tab'!$Z$33:$Z$517,0))="NO","Missing Data","BLANK"),INDEX('Census Input Tab'!$E$33:$E$517,MATCH(ROW()-3,'Census Input Tab'!$Z$33:$Z$517,0))))</f>
        <v/>
      </c>
      <c r="F383" s="78" t="str">
        <f>IF(ROW()-3&gt;MAX('Census Input Tab'!$Z$33:$Z$517),"",IF(OR(INDEX('Census Input Tab'!$O$33:$O$517,MATCH(ROW()-3,'Census Input Tab'!$Z$33:$Z$517,0))="NO",INDEX('Census Input Tab'!$O$33:$O$517,MATCH(ROW()-3,'Census Input Tab'!$Z$33:$Z$517,0))="BLANK"),IF(INDEX('Census Input Tab'!$O$33:$O$517,MATCH(ROW()-3,'Census Input Tab'!$Z$33:$Z$517,0))="NO","Missing Data","BLANK"),IF(INDEX('Census Input Tab'!$H$33:$H$517,MATCH(ROW()-3,'Census Input Tab'!$Z$33:$Z$517,0))="EE",1,0)))</f>
        <v/>
      </c>
    </row>
    <row r="384" spans="1:6">
      <c r="A384" s="79" t="str">
        <f>IF(ROW()-3&gt;MAX('Census Input Tab'!$Z$33:$Z$517),"",IF(OR(INDEX('Census Input Tab'!$O$33:$O$517,MATCH(ROW()-3,'Census Input Tab'!$Z$33:$Z$517,0))="NO",INDEX('Census Input Tab'!$O$33:$O$517,MATCH(ROW()-3,'Census Input Tab'!$Z$33:$Z$517,0))="BLANK"),IF(INDEX('Census Input Tab'!$O$33:$O$517,MATCH(ROW()-3,'Census Input Tab'!$Z$33:$Z$517,0))="NO","Missing Data","BLANK"),INDEX('Census Input Tab'!$A$33:$A$517,MATCH(ROW()-3,'Census Input Tab'!$Z$33:$Z$517,0))))</f>
        <v/>
      </c>
      <c r="B384"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Tab'!$B$33:$B$517,MATCH(ROW()-3,'Census Input Tab'!$Z$33:$Z$517,0))))</f>
        <v/>
      </c>
      <c r="C384"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Tab'!$C$33:$C$517,MATCH(ROW()-3,'Census Input Tab'!$Z$33:$Z$517,0))))</f>
        <v/>
      </c>
      <c r="D384" s="76" t="str">
        <f>IF(ROW()-3&gt;MAX('Census Input Tab'!$Z$33:$Z$517),"",IF(OR(INDEX('Census Input Tab'!$O$33:$O$517,MATCH(ROW()-3,'Census Input Tab'!$Z$33:$Z$517,0))="NO",INDEX('Census Input Tab'!$O$33:$O$517,MATCH(ROW()-3,'Census Input Tab'!$Z$33:$Z$517,0))="BLANK"),IF(INDEX('Census Input Tab'!$O$33:$O$517,MATCH(ROW()-3,'Census Input Tab'!$Z$33:$Z$517,0))="NO","Missing Data","BLANK"),INDEX('Census Input Tab'!$D$33:$D$517,MATCH(ROW()-3,'Census Input Tab'!$Z$33:$Z$517,0))))</f>
        <v/>
      </c>
      <c r="E384" s="77" t="str">
        <f>IF(ROW()-3&gt;MAX('Census Input Tab'!$Z$33:$Z$517),"",IF(OR(INDEX('Census Input Tab'!$O$33:$O$517,MATCH(ROW()-3,'Census Input Tab'!$Z$33:$Z$517,0))="NO",INDEX('Census Input Tab'!$O$33:$O$517,MATCH(ROW()-3,'Census Input Tab'!$Z$33:$Z$517,0))="BLANK"),IF(INDEX('Census Input Tab'!$O$33:$O$517,MATCH(ROW()-3,'Census Input Tab'!$Z$33:$Z$517,0))="NO","Missing Data","BLANK"),INDEX('Census Input Tab'!$E$33:$E$517,MATCH(ROW()-3,'Census Input Tab'!$Z$33:$Z$517,0))))</f>
        <v/>
      </c>
      <c r="F384" s="78" t="str">
        <f>IF(ROW()-3&gt;MAX('Census Input Tab'!$Z$33:$Z$517),"",IF(OR(INDEX('Census Input Tab'!$O$33:$O$517,MATCH(ROW()-3,'Census Input Tab'!$Z$33:$Z$517,0))="NO",INDEX('Census Input Tab'!$O$33:$O$517,MATCH(ROW()-3,'Census Input Tab'!$Z$33:$Z$517,0))="BLANK"),IF(INDEX('Census Input Tab'!$O$33:$O$517,MATCH(ROW()-3,'Census Input Tab'!$Z$33:$Z$517,0))="NO","Missing Data","BLANK"),IF(INDEX('Census Input Tab'!$H$33:$H$517,MATCH(ROW()-3,'Census Input Tab'!$Z$33:$Z$517,0))="EE",1,0)))</f>
        <v/>
      </c>
    </row>
    <row r="385" spans="1:6">
      <c r="A385" s="79" t="str">
        <f>IF(ROW()-3&gt;MAX('Census Input Tab'!$Z$33:$Z$517),"",IF(OR(INDEX('Census Input Tab'!$O$33:$O$517,MATCH(ROW()-3,'Census Input Tab'!$Z$33:$Z$517,0))="NO",INDEX('Census Input Tab'!$O$33:$O$517,MATCH(ROW()-3,'Census Input Tab'!$Z$33:$Z$517,0))="BLANK"),IF(INDEX('Census Input Tab'!$O$33:$O$517,MATCH(ROW()-3,'Census Input Tab'!$Z$33:$Z$517,0))="NO","Missing Data","BLANK"),INDEX('Census Input Tab'!$A$33:$A$517,MATCH(ROW()-3,'Census Input Tab'!$Z$33:$Z$517,0))))</f>
        <v/>
      </c>
      <c r="B385"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Tab'!$B$33:$B$517,MATCH(ROW()-3,'Census Input Tab'!$Z$33:$Z$517,0))))</f>
        <v/>
      </c>
      <c r="C385"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Tab'!$C$33:$C$517,MATCH(ROW()-3,'Census Input Tab'!$Z$33:$Z$517,0))))</f>
        <v/>
      </c>
      <c r="D385" s="76" t="str">
        <f>IF(ROW()-3&gt;MAX('Census Input Tab'!$Z$33:$Z$517),"",IF(OR(INDEX('Census Input Tab'!$O$33:$O$517,MATCH(ROW()-3,'Census Input Tab'!$Z$33:$Z$517,0))="NO",INDEX('Census Input Tab'!$O$33:$O$517,MATCH(ROW()-3,'Census Input Tab'!$Z$33:$Z$517,0))="BLANK"),IF(INDEX('Census Input Tab'!$O$33:$O$517,MATCH(ROW()-3,'Census Input Tab'!$Z$33:$Z$517,0))="NO","Missing Data","BLANK"),INDEX('Census Input Tab'!$D$33:$D$517,MATCH(ROW()-3,'Census Input Tab'!$Z$33:$Z$517,0))))</f>
        <v/>
      </c>
      <c r="E385" s="77" t="str">
        <f>IF(ROW()-3&gt;MAX('Census Input Tab'!$Z$33:$Z$517),"",IF(OR(INDEX('Census Input Tab'!$O$33:$O$517,MATCH(ROW()-3,'Census Input Tab'!$Z$33:$Z$517,0))="NO",INDEX('Census Input Tab'!$O$33:$O$517,MATCH(ROW()-3,'Census Input Tab'!$Z$33:$Z$517,0))="BLANK"),IF(INDEX('Census Input Tab'!$O$33:$O$517,MATCH(ROW()-3,'Census Input Tab'!$Z$33:$Z$517,0))="NO","Missing Data","BLANK"),INDEX('Census Input Tab'!$E$33:$E$517,MATCH(ROW()-3,'Census Input Tab'!$Z$33:$Z$517,0))))</f>
        <v/>
      </c>
      <c r="F385" s="78" t="str">
        <f>IF(ROW()-3&gt;MAX('Census Input Tab'!$Z$33:$Z$517),"",IF(OR(INDEX('Census Input Tab'!$O$33:$O$517,MATCH(ROW()-3,'Census Input Tab'!$Z$33:$Z$517,0))="NO",INDEX('Census Input Tab'!$O$33:$O$517,MATCH(ROW()-3,'Census Input Tab'!$Z$33:$Z$517,0))="BLANK"),IF(INDEX('Census Input Tab'!$O$33:$O$517,MATCH(ROW()-3,'Census Input Tab'!$Z$33:$Z$517,0))="NO","Missing Data","BLANK"),IF(INDEX('Census Input Tab'!$H$33:$H$517,MATCH(ROW()-3,'Census Input Tab'!$Z$33:$Z$517,0))="EE",1,0)))</f>
        <v/>
      </c>
    </row>
    <row r="386" spans="1:6">
      <c r="A386" s="79" t="str">
        <f>IF(ROW()-3&gt;MAX('Census Input Tab'!$Z$33:$Z$517),"",IF(OR(INDEX('Census Input Tab'!$O$33:$O$517,MATCH(ROW()-3,'Census Input Tab'!$Z$33:$Z$517,0))="NO",INDEX('Census Input Tab'!$O$33:$O$517,MATCH(ROW()-3,'Census Input Tab'!$Z$33:$Z$517,0))="BLANK"),IF(INDEX('Census Input Tab'!$O$33:$O$517,MATCH(ROW()-3,'Census Input Tab'!$Z$33:$Z$517,0))="NO","Missing Data","BLANK"),INDEX('Census Input Tab'!$A$33:$A$517,MATCH(ROW()-3,'Census Input Tab'!$Z$33:$Z$517,0))))</f>
        <v/>
      </c>
      <c r="B386"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Tab'!$B$33:$B$517,MATCH(ROW()-3,'Census Input Tab'!$Z$33:$Z$517,0))))</f>
        <v/>
      </c>
      <c r="C386"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Tab'!$C$33:$C$517,MATCH(ROW()-3,'Census Input Tab'!$Z$33:$Z$517,0))))</f>
        <v/>
      </c>
      <c r="D386" s="76" t="str">
        <f>IF(ROW()-3&gt;MAX('Census Input Tab'!$Z$33:$Z$517),"",IF(OR(INDEX('Census Input Tab'!$O$33:$O$517,MATCH(ROW()-3,'Census Input Tab'!$Z$33:$Z$517,0))="NO",INDEX('Census Input Tab'!$O$33:$O$517,MATCH(ROW()-3,'Census Input Tab'!$Z$33:$Z$517,0))="BLANK"),IF(INDEX('Census Input Tab'!$O$33:$O$517,MATCH(ROW()-3,'Census Input Tab'!$Z$33:$Z$517,0))="NO","Missing Data","BLANK"),INDEX('Census Input Tab'!$D$33:$D$517,MATCH(ROW()-3,'Census Input Tab'!$Z$33:$Z$517,0))))</f>
        <v/>
      </c>
      <c r="E386" s="77" t="str">
        <f>IF(ROW()-3&gt;MAX('Census Input Tab'!$Z$33:$Z$517),"",IF(OR(INDEX('Census Input Tab'!$O$33:$O$517,MATCH(ROW()-3,'Census Input Tab'!$Z$33:$Z$517,0))="NO",INDEX('Census Input Tab'!$O$33:$O$517,MATCH(ROW()-3,'Census Input Tab'!$Z$33:$Z$517,0))="BLANK"),IF(INDEX('Census Input Tab'!$O$33:$O$517,MATCH(ROW()-3,'Census Input Tab'!$Z$33:$Z$517,0))="NO","Missing Data","BLANK"),INDEX('Census Input Tab'!$E$33:$E$517,MATCH(ROW()-3,'Census Input Tab'!$Z$33:$Z$517,0))))</f>
        <v/>
      </c>
      <c r="F386" s="78" t="str">
        <f>IF(ROW()-3&gt;MAX('Census Input Tab'!$Z$33:$Z$517),"",IF(OR(INDEX('Census Input Tab'!$O$33:$O$517,MATCH(ROW()-3,'Census Input Tab'!$Z$33:$Z$517,0))="NO",INDEX('Census Input Tab'!$O$33:$O$517,MATCH(ROW()-3,'Census Input Tab'!$Z$33:$Z$517,0))="BLANK"),IF(INDEX('Census Input Tab'!$O$33:$O$517,MATCH(ROW()-3,'Census Input Tab'!$Z$33:$Z$517,0))="NO","Missing Data","BLANK"),IF(INDEX('Census Input Tab'!$H$33:$H$517,MATCH(ROW()-3,'Census Input Tab'!$Z$33:$Z$517,0))="EE",1,0)))</f>
        <v/>
      </c>
    </row>
    <row r="387" spans="1:6">
      <c r="A387" s="79" t="str">
        <f>IF(ROW()-3&gt;MAX('Census Input Tab'!$Z$33:$Z$517),"",IF(OR(INDEX('Census Input Tab'!$O$33:$O$517,MATCH(ROW()-3,'Census Input Tab'!$Z$33:$Z$517,0))="NO",INDEX('Census Input Tab'!$O$33:$O$517,MATCH(ROW()-3,'Census Input Tab'!$Z$33:$Z$517,0))="BLANK"),IF(INDEX('Census Input Tab'!$O$33:$O$517,MATCH(ROW()-3,'Census Input Tab'!$Z$33:$Z$517,0))="NO","Missing Data","BLANK"),INDEX('Census Input Tab'!$A$33:$A$517,MATCH(ROW()-3,'Census Input Tab'!$Z$33:$Z$517,0))))</f>
        <v/>
      </c>
      <c r="B387"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Tab'!$B$33:$B$517,MATCH(ROW()-3,'Census Input Tab'!$Z$33:$Z$517,0))))</f>
        <v/>
      </c>
      <c r="C387"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Tab'!$C$33:$C$517,MATCH(ROW()-3,'Census Input Tab'!$Z$33:$Z$517,0))))</f>
        <v/>
      </c>
      <c r="D387" s="76" t="str">
        <f>IF(ROW()-3&gt;MAX('Census Input Tab'!$Z$33:$Z$517),"",IF(OR(INDEX('Census Input Tab'!$O$33:$O$517,MATCH(ROW()-3,'Census Input Tab'!$Z$33:$Z$517,0))="NO",INDEX('Census Input Tab'!$O$33:$O$517,MATCH(ROW()-3,'Census Input Tab'!$Z$33:$Z$517,0))="BLANK"),IF(INDEX('Census Input Tab'!$O$33:$O$517,MATCH(ROW()-3,'Census Input Tab'!$Z$33:$Z$517,0))="NO","Missing Data","BLANK"),INDEX('Census Input Tab'!$D$33:$D$517,MATCH(ROW()-3,'Census Input Tab'!$Z$33:$Z$517,0))))</f>
        <v/>
      </c>
      <c r="E387" s="77" t="str">
        <f>IF(ROW()-3&gt;MAX('Census Input Tab'!$Z$33:$Z$517),"",IF(OR(INDEX('Census Input Tab'!$O$33:$O$517,MATCH(ROW()-3,'Census Input Tab'!$Z$33:$Z$517,0))="NO",INDEX('Census Input Tab'!$O$33:$O$517,MATCH(ROW()-3,'Census Input Tab'!$Z$33:$Z$517,0))="BLANK"),IF(INDEX('Census Input Tab'!$O$33:$O$517,MATCH(ROW()-3,'Census Input Tab'!$Z$33:$Z$517,0))="NO","Missing Data","BLANK"),INDEX('Census Input Tab'!$E$33:$E$517,MATCH(ROW()-3,'Census Input Tab'!$Z$33:$Z$517,0))))</f>
        <v/>
      </c>
      <c r="F387" s="78" t="str">
        <f>IF(ROW()-3&gt;MAX('Census Input Tab'!$Z$33:$Z$517),"",IF(OR(INDEX('Census Input Tab'!$O$33:$O$517,MATCH(ROW()-3,'Census Input Tab'!$Z$33:$Z$517,0))="NO",INDEX('Census Input Tab'!$O$33:$O$517,MATCH(ROW()-3,'Census Input Tab'!$Z$33:$Z$517,0))="BLANK"),IF(INDEX('Census Input Tab'!$O$33:$O$517,MATCH(ROW()-3,'Census Input Tab'!$Z$33:$Z$517,0))="NO","Missing Data","BLANK"),IF(INDEX('Census Input Tab'!$H$33:$H$517,MATCH(ROW()-3,'Census Input Tab'!$Z$33:$Z$517,0))="EE",1,0)))</f>
        <v/>
      </c>
    </row>
    <row r="388" spans="1:6">
      <c r="A388" s="79" t="str">
        <f>IF(ROW()-3&gt;MAX('Census Input Tab'!$Z$33:$Z$517),"",IF(OR(INDEX('Census Input Tab'!$O$33:$O$517,MATCH(ROW()-3,'Census Input Tab'!$Z$33:$Z$517,0))="NO",INDEX('Census Input Tab'!$O$33:$O$517,MATCH(ROW()-3,'Census Input Tab'!$Z$33:$Z$517,0))="BLANK"),IF(INDEX('Census Input Tab'!$O$33:$O$517,MATCH(ROW()-3,'Census Input Tab'!$Z$33:$Z$517,0))="NO","Missing Data","BLANK"),INDEX('Census Input Tab'!$A$33:$A$517,MATCH(ROW()-3,'Census Input Tab'!$Z$33:$Z$517,0))))</f>
        <v/>
      </c>
      <c r="B388"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Tab'!$B$33:$B$517,MATCH(ROW()-3,'Census Input Tab'!$Z$33:$Z$517,0))))</f>
        <v/>
      </c>
      <c r="C388"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Tab'!$C$33:$C$517,MATCH(ROW()-3,'Census Input Tab'!$Z$33:$Z$517,0))))</f>
        <v/>
      </c>
      <c r="D388" s="76" t="str">
        <f>IF(ROW()-3&gt;MAX('Census Input Tab'!$Z$33:$Z$517),"",IF(OR(INDEX('Census Input Tab'!$O$33:$O$517,MATCH(ROW()-3,'Census Input Tab'!$Z$33:$Z$517,0))="NO",INDEX('Census Input Tab'!$O$33:$O$517,MATCH(ROW()-3,'Census Input Tab'!$Z$33:$Z$517,0))="BLANK"),IF(INDEX('Census Input Tab'!$O$33:$O$517,MATCH(ROW()-3,'Census Input Tab'!$Z$33:$Z$517,0))="NO","Missing Data","BLANK"),INDEX('Census Input Tab'!$D$33:$D$517,MATCH(ROW()-3,'Census Input Tab'!$Z$33:$Z$517,0))))</f>
        <v/>
      </c>
      <c r="E388" s="77" t="str">
        <f>IF(ROW()-3&gt;MAX('Census Input Tab'!$Z$33:$Z$517),"",IF(OR(INDEX('Census Input Tab'!$O$33:$O$517,MATCH(ROW()-3,'Census Input Tab'!$Z$33:$Z$517,0))="NO",INDEX('Census Input Tab'!$O$33:$O$517,MATCH(ROW()-3,'Census Input Tab'!$Z$33:$Z$517,0))="BLANK"),IF(INDEX('Census Input Tab'!$O$33:$O$517,MATCH(ROW()-3,'Census Input Tab'!$Z$33:$Z$517,0))="NO","Missing Data","BLANK"),INDEX('Census Input Tab'!$E$33:$E$517,MATCH(ROW()-3,'Census Input Tab'!$Z$33:$Z$517,0))))</f>
        <v/>
      </c>
      <c r="F388" s="78" t="str">
        <f>IF(ROW()-3&gt;MAX('Census Input Tab'!$Z$33:$Z$517),"",IF(OR(INDEX('Census Input Tab'!$O$33:$O$517,MATCH(ROW()-3,'Census Input Tab'!$Z$33:$Z$517,0))="NO",INDEX('Census Input Tab'!$O$33:$O$517,MATCH(ROW()-3,'Census Input Tab'!$Z$33:$Z$517,0))="BLANK"),IF(INDEX('Census Input Tab'!$O$33:$O$517,MATCH(ROW()-3,'Census Input Tab'!$Z$33:$Z$517,0))="NO","Missing Data","BLANK"),IF(INDEX('Census Input Tab'!$H$33:$H$517,MATCH(ROW()-3,'Census Input Tab'!$Z$33:$Z$517,0))="EE",1,0)))</f>
        <v/>
      </c>
    </row>
    <row r="389" spans="1:6">
      <c r="A389" s="79" t="str">
        <f>IF(ROW()-3&gt;MAX('Census Input Tab'!$Z$33:$Z$517),"",IF(OR(INDEX('Census Input Tab'!$O$33:$O$517,MATCH(ROW()-3,'Census Input Tab'!$Z$33:$Z$517,0))="NO",INDEX('Census Input Tab'!$O$33:$O$517,MATCH(ROW()-3,'Census Input Tab'!$Z$33:$Z$517,0))="BLANK"),IF(INDEX('Census Input Tab'!$O$33:$O$517,MATCH(ROW()-3,'Census Input Tab'!$Z$33:$Z$517,0))="NO","Missing Data","BLANK"),INDEX('Census Input Tab'!$A$33:$A$517,MATCH(ROW()-3,'Census Input Tab'!$Z$33:$Z$517,0))))</f>
        <v/>
      </c>
      <c r="B389"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Tab'!$B$33:$B$517,MATCH(ROW()-3,'Census Input Tab'!$Z$33:$Z$517,0))))</f>
        <v/>
      </c>
      <c r="C389"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Tab'!$C$33:$C$517,MATCH(ROW()-3,'Census Input Tab'!$Z$33:$Z$517,0))))</f>
        <v/>
      </c>
      <c r="D389" s="76" t="str">
        <f>IF(ROW()-3&gt;MAX('Census Input Tab'!$Z$33:$Z$517),"",IF(OR(INDEX('Census Input Tab'!$O$33:$O$517,MATCH(ROW()-3,'Census Input Tab'!$Z$33:$Z$517,0))="NO",INDEX('Census Input Tab'!$O$33:$O$517,MATCH(ROW()-3,'Census Input Tab'!$Z$33:$Z$517,0))="BLANK"),IF(INDEX('Census Input Tab'!$O$33:$O$517,MATCH(ROW()-3,'Census Input Tab'!$Z$33:$Z$517,0))="NO","Missing Data","BLANK"),INDEX('Census Input Tab'!$D$33:$D$517,MATCH(ROW()-3,'Census Input Tab'!$Z$33:$Z$517,0))))</f>
        <v/>
      </c>
      <c r="E389" s="77" t="str">
        <f>IF(ROW()-3&gt;MAX('Census Input Tab'!$Z$33:$Z$517),"",IF(OR(INDEX('Census Input Tab'!$O$33:$O$517,MATCH(ROW()-3,'Census Input Tab'!$Z$33:$Z$517,0))="NO",INDEX('Census Input Tab'!$O$33:$O$517,MATCH(ROW()-3,'Census Input Tab'!$Z$33:$Z$517,0))="BLANK"),IF(INDEX('Census Input Tab'!$O$33:$O$517,MATCH(ROW()-3,'Census Input Tab'!$Z$33:$Z$517,0))="NO","Missing Data","BLANK"),INDEX('Census Input Tab'!$E$33:$E$517,MATCH(ROW()-3,'Census Input Tab'!$Z$33:$Z$517,0))))</f>
        <v/>
      </c>
      <c r="F389" s="78" t="str">
        <f>IF(ROW()-3&gt;MAX('Census Input Tab'!$Z$33:$Z$517),"",IF(OR(INDEX('Census Input Tab'!$O$33:$O$517,MATCH(ROW()-3,'Census Input Tab'!$Z$33:$Z$517,0))="NO",INDEX('Census Input Tab'!$O$33:$O$517,MATCH(ROW()-3,'Census Input Tab'!$Z$33:$Z$517,0))="BLANK"),IF(INDEX('Census Input Tab'!$O$33:$O$517,MATCH(ROW()-3,'Census Input Tab'!$Z$33:$Z$517,0))="NO","Missing Data","BLANK"),IF(INDEX('Census Input Tab'!$H$33:$H$517,MATCH(ROW()-3,'Census Input Tab'!$Z$33:$Z$517,0))="EE",1,0)))</f>
        <v/>
      </c>
    </row>
    <row r="390" spans="1:6">
      <c r="A390" s="79" t="str">
        <f>IF(ROW()-3&gt;MAX('Census Input Tab'!$Z$33:$Z$517),"",IF(OR(INDEX('Census Input Tab'!$O$33:$O$517,MATCH(ROW()-3,'Census Input Tab'!$Z$33:$Z$517,0))="NO",INDEX('Census Input Tab'!$O$33:$O$517,MATCH(ROW()-3,'Census Input Tab'!$Z$33:$Z$517,0))="BLANK"),IF(INDEX('Census Input Tab'!$O$33:$O$517,MATCH(ROW()-3,'Census Input Tab'!$Z$33:$Z$517,0))="NO","Missing Data","BLANK"),INDEX('Census Input Tab'!$A$33:$A$517,MATCH(ROW()-3,'Census Input Tab'!$Z$33:$Z$517,0))))</f>
        <v/>
      </c>
      <c r="B390"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Tab'!$B$33:$B$517,MATCH(ROW()-3,'Census Input Tab'!$Z$33:$Z$517,0))))</f>
        <v/>
      </c>
      <c r="C390"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Tab'!$C$33:$C$517,MATCH(ROW()-3,'Census Input Tab'!$Z$33:$Z$517,0))))</f>
        <v/>
      </c>
      <c r="D390" s="76" t="str">
        <f>IF(ROW()-3&gt;MAX('Census Input Tab'!$Z$33:$Z$517),"",IF(OR(INDEX('Census Input Tab'!$O$33:$O$517,MATCH(ROW()-3,'Census Input Tab'!$Z$33:$Z$517,0))="NO",INDEX('Census Input Tab'!$O$33:$O$517,MATCH(ROW()-3,'Census Input Tab'!$Z$33:$Z$517,0))="BLANK"),IF(INDEX('Census Input Tab'!$O$33:$O$517,MATCH(ROW()-3,'Census Input Tab'!$Z$33:$Z$517,0))="NO","Missing Data","BLANK"),INDEX('Census Input Tab'!$D$33:$D$517,MATCH(ROW()-3,'Census Input Tab'!$Z$33:$Z$517,0))))</f>
        <v/>
      </c>
      <c r="E390" s="77" t="str">
        <f>IF(ROW()-3&gt;MAX('Census Input Tab'!$Z$33:$Z$517),"",IF(OR(INDEX('Census Input Tab'!$O$33:$O$517,MATCH(ROW()-3,'Census Input Tab'!$Z$33:$Z$517,0))="NO",INDEX('Census Input Tab'!$O$33:$O$517,MATCH(ROW()-3,'Census Input Tab'!$Z$33:$Z$517,0))="BLANK"),IF(INDEX('Census Input Tab'!$O$33:$O$517,MATCH(ROW()-3,'Census Input Tab'!$Z$33:$Z$517,0))="NO","Missing Data","BLANK"),INDEX('Census Input Tab'!$E$33:$E$517,MATCH(ROW()-3,'Census Input Tab'!$Z$33:$Z$517,0))))</f>
        <v/>
      </c>
      <c r="F390" s="78" t="str">
        <f>IF(ROW()-3&gt;MAX('Census Input Tab'!$Z$33:$Z$517),"",IF(OR(INDEX('Census Input Tab'!$O$33:$O$517,MATCH(ROW()-3,'Census Input Tab'!$Z$33:$Z$517,0))="NO",INDEX('Census Input Tab'!$O$33:$O$517,MATCH(ROW()-3,'Census Input Tab'!$Z$33:$Z$517,0))="BLANK"),IF(INDEX('Census Input Tab'!$O$33:$O$517,MATCH(ROW()-3,'Census Input Tab'!$Z$33:$Z$517,0))="NO","Missing Data","BLANK"),IF(INDEX('Census Input Tab'!$H$33:$H$517,MATCH(ROW()-3,'Census Input Tab'!$Z$33:$Z$517,0))="EE",1,0)))</f>
        <v/>
      </c>
    </row>
    <row r="391" spans="1:6">
      <c r="A391" s="79" t="str">
        <f>IF(ROW()-3&gt;MAX('Census Input Tab'!$Z$33:$Z$517),"",IF(OR(INDEX('Census Input Tab'!$O$33:$O$517,MATCH(ROW()-3,'Census Input Tab'!$Z$33:$Z$517,0))="NO",INDEX('Census Input Tab'!$O$33:$O$517,MATCH(ROW()-3,'Census Input Tab'!$Z$33:$Z$517,0))="BLANK"),IF(INDEX('Census Input Tab'!$O$33:$O$517,MATCH(ROW()-3,'Census Input Tab'!$Z$33:$Z$517,0))="NO","Missing Data","BLANK"),INDEX('Census Input Tab'!$A$33:$A$517,MATCH(ROW()-3,'Census Input Tab'!$Z$33:$Z$517,0))))</f>
        <v/>
      </c>
      <c r="B391"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Tab'!$B$33:$B$517,MATCH(ROW()-3,'Census Input Tab'!$Z$33:$Z$517,0))))</f>
        <v/>
      </c>
      <c r="C391"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Tab'!$C$33:$C$517,MATCH(ROW()-3,'Census Input Tab'!$Z$33:$Z$517,0))))</f>
        <v/>
      </c>
      <c r="D391" s="76" t="str">
        <f>IF(ROW()-3&gt;MAX('Census Input Tab'!$Z$33:$Z$517),"",IF(OR(INDEX('Census Input Tab'!$O$33:$O$517,MATCH(ROW()-3,'Census Input Tab'!$Z$33:$Z$517,0))="NO",INDEX('Census Input Tab'!$O$33:$O$517,MATCH(ROW()-3,'Census Input Tab'!$Z$33:$Z$517,0))="BLANK"),IF(INDEX('Census Input Tab'!$O$33:$O$517,MATCH(ROW()-3,'Census Input Tab'!$Z$33:$Z$517,0))="NO","Missing Data","BLANK"),INDEX('Census Input Tab'!$D$33:$D$517,MATCH(ROW()-3,'Census Input Tab'!$Z$33:$Z$517,0))))</f>
        <v/>
      </c>
      <c r="E391" s="77" t="str">
        <f>IF(ROW()-3&gt;MAX('Census Input Tab'!$Z$33:$Z$517),"",IF(OR(INDEX('Census Input Tab'!$O$33:$O$517,MATCH(ROW()-3,'Census Input Tab'!$Z$33:$Z$517,0))="NO",INDEX('Census Input Tab'!$O$33:$O$517,MATCH(ROW()-3,'Census Input Tab'!$Z$33:$Z$517,0))="BLANK"),IF(INDEX('Census Input Tab'!$O$33:$O$517,MATCH(ROW()-3,'Census Input Tab'!$Z$33:$Z$517,0))="NO","Missing Data","BLANK"),INDEX('Census Input Tab'!$E$33:$E$517,MATCH(ROW()-3,'Census Input Tab'!$Z$33:$Z$517,0))))</f>
        <v/>
      </c>
      <c r="F391" s="78" t="str">
        <f>IF(ROW()-3&gt;MAX('Census Input Tab'!$Z$33:$Z$517),"",IF(OR(INDEX('Census Input Tab'!$O$33:$O$517,MATCH(ROW()-3,'Census Input Tab'!$Z$33:$Z$517,0))="NO",INDEX('Census Input Tab'!$O$33:$O$517,MATCH(ROW()-3,'Census Input Tab'!$Z$33:$Z$517,0))="BLANK"),IF(INDEX('Census Input Tab'!$O$33:$O$517,MATCH(ROW()-3,'Census Input Tab'!$Z$33:$Z$517,0))="NO","Missing Data","BLANK"),IF(INDEX('Census Input Tab'!$H$33:$H$517,MATCH(ROW()-3,'Census Input Tab'!$Z$33:$Z$517,0))="EE",1,0)))</f>
        <v/>
      </c>
    </row>
    <row r="392" spans="1:6">
      <c r="A392" s="79" t="str">
        <f>IF(ROW()-3&gt;MAX('Census Input Tab'!$Z$33:$Z$517),"",IF(OR(INDEX('Census Input Tab'!$O$33:$O$517,MATCH(ROW()-3,'Census Input Tab'!$Z$33:$Z$517,0))="NO",INDEX('Census Input Tab'!$O$33:$O$517,MATCH(ROW()-3,'Census Input Tab'!$Z$33:$Z$517,0))="BLANK"),IF(INDEX('Census Input Tab'!$O$33:$O$517,MATCH(ROW()-3,'Census Input Tab'!$Z$33:$Z$517,0))="NO","Missing Data","BLANK"),INDEX('Census Input Tab'!$A$33:$A$517,MATCH(ROW()-3,'Census Input Tab'!$Z$33:$Z$517,0))))</f>
        <v/>
      </c>
      <c r="B392"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Tab'!$B$33:$B$517,MATCH(ROW()-3,'Census Input Tab'!$Z$33:$Z$517,0))))</f>
        <v/>
      </c>
      <c r="C392"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Tab'!$C$33:$C$517,MATCH(ROW()-3,'Census Input Tab'!$Z$33:$Z$517,0))))</f>
        <v/>
      </c>
      <c r="D392" s="76" t="str">
        <f>IF(ROW()-3&gt;MAX('Census Input Tab'!$Z$33:$Z$517),"",IF(OR(INDEX('Census Input Tab'!$O$33:$O$517,MATCH(ROW()-3,'Census Input Tab'!$Z$33:$Z$517,0))="NO",INDEX('Census Input Tab'!$O$33:$O$517,MATCH(ROW()-3,'Census Input Tab'!$Z$33:$Z$517,0))="BLANK"),IF(INDEX('Census Input Tab'!$O$33:$O$517,MATCH(ROW()-3,'Census Input Tab'!$Z$33:$Z$517,0))="NO","Missing Data","BLANK"),INDEX('Census Input Tab'!$D$33:$D$517,MATCH(ROW()-3,'Census Input Tab'!$Z$33:$Z$517,0))))</f>
        <v/>
      </c>
      <c r="E392" s="77" t="str">
        <f>IF(ROW()-3&gt;MAX('Census Input Tab'!$Z$33:$Z$517),"",IF(OR(INDEX('Census Input Tab'!$O$33:$O$517,MATCH(ROW()-3,'Census Input Tab'!$Z$33:$Z$517,0))="NO",INDEX('Census Input Tab'!$O$33:$O$517,MATCH(ROW()-3,'Census Input Tab'!$Z$33:$Z$517,0))="BLANK"),IF(INDEX('Census Input Tab'!$O$33:$O$517,MATCH(ROW()-3,'Census Input Tab'!$Z$33:$Z$517,0))="NO","Missing Data","BLANK"),INDEX('Census Input Tab'!$E$33:$E$517,MATCH(ROW()-3,'Census Input Tab'!$Z$33:$Z$517,0))))</f>
        <v/>
      </c>
      <c r="F392" s="78" t="str">
        <f>IF(ROW()-3&gt;MAX('Census Input Tab'!$Z$33:$Z$517),"",IF(OR(INDEX('Census Input Tab'!$O$33:$O$517,MATCH(ROW()-3,'Census Input Tab'!$Z$33:$Z$517,0))="NO",INDEX('Census Input Tab'!$O$33:$O$517,MATCH(ROW()-3,'Census Input Tab'!$Z$33:$Z$517,0))="BLANK"),IF(INDEX('Census Input Tab'!$O$33:$O$517,MATCH(ROW()-3,'Census Input Tab'!$Z$33:$Z$517,0))="NO","Missing Data","BLANK"),IF(INDEX('Census Input Tab'!$H$33:$H$517,MATCH(ROW()-3,'Census Input Tab'!$Z$33:$Z$517,0))="EE",1,0)))</f>
        <v/>
      </c>
    </row>
    <row r="393" spans="1:6">
      <c r="A393" s="79" t="str">
        <f>IF(ROW()-3&gt;MAX('Census Input Tab'!$Z$33:$Z$517),"",IF(OR(INDEX('Census Input Tab'!$O$33:$O$517,MATCH(ROW()-3,'Census Input Tab'!$Z$33:$Z$517,0))="NO",INDEX('Census Input Tab'!$O$33:$O$517,MATCH(ROW()-3,'Census Input Tab'!$Z$33:$Z$517,0))="BLANK"),IF(INDEX('Census Input Tab'!$O$33:$O$517,MATCH(ROW()-3,'Census Input Tab'!$Z$33:$Z$517,0))="NO","Missing Data","BLANK"),INDEX('Census Input Tab'!$A$33:$A$517,MATCH(ROW()-3,'Census Input Tab'!$Z$33:$Z$517,0))))</f>
        <v/>
      </c>
      <c r="B393"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Tab'!$B$33:$B$517,MATCH(ROW()-3,'Census Input Tab'!$Z$33:$Z$517,0))))</f>
        <v/>
      </c>
      <c r="C393"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Tab'!$C$33:$C$517,MATCH(ROW()-3,'Census Input Tab'!$Z$33:$Z$517,0))))</f>
        <v/>
      </c>
      <c r="D393" s="76" t="str">
        <f>IF(ROW()-3&gt;MAX('Census Input Tab'!$Z$33:$Z$517),"",IF(OR(INDEX('Census Input Tab'!$O$33:$O$517,MATCH(ROW()-3,'Census Input Tab'!$Z$33:$Z$517,0))="NO",INDEX('Census Input Tab'!$O$33:$O$517,MATCH(ROW()-3,'Census Input Tab'!$Z$33:$Z$517,0))="BLANK"),IF(INDEX('Census Input Tab'!$O$33:$O$517,MATCH(ROW()-3,'Census Input Tab'!$Z$33:$Z$517,0))="NO","Missing Data","BLANK"),INDEX('Census Input Tab'!$D$33:$D$517,MATCH(ROW()-3,'Census Input Tab'!$Z$33:$Z$517,0))))</f>
        <v/>
      </c>
      <c r="E393" s="77" t="str">
        <f>IF(ROW()-3&gt;MAX('Census Input Tab'!$Z$33:$Z$517),"",IF(OR(INDEX('Census Input Tab'!$O$33:$O$517,MATCH(ROW()-3,'Census Input Tab'!$Z$33:$Z$517,0))="NO",INDEX('Census Input Tab'!$O$33:$O$517,MATCH(ROW()-3,'Census Input Tab'!$Z$33:$Z$517,0))="BLANK"),IF(INDEX('Census Input Tab'!$O$33:$O$517,MATCH(ROW()-3,'Census Input Tab'!$Z$33:$Z$517,0))="NO","Missing Data","BLANK"),INDEX('Census Input Tab'!$E$33:$E$517,MATCH(ROW()-3,'Census Input Tab'!$Z$33:$Z$517,0))))</f>
        <v/>
      </c>
      <c r="F393" s="78" t="str">
        <f>IF(ROW()-3&gt;MAX('Census Input Tab'!$Z$33:$Z$517),"",IF(OR(INDEX('Census Input Tab'!$O$33:$O$517,MATCH(ROW()-3,'Census Input Tab'!$Z$33:$Z$517,0))="NO",INDEX('Census Input Tab'!$O$33:$O$517,MATCH(ROW()-3,'Census Input Tab'!$Z$33:$Z$517,0))="BLANK"),IF(INDEX('Census Input Tab'!$O$33:$O$517,MATCH(ROW()-3,'Census Input Tab'!$Z$33:$Z$517,0))="NO","Missing Data","BLANK"),IF(INDEX('Census Input Tab'!$H$33:$H$517,MATCH(ROW()-3,'Census Input Tab'!$Z$33:$Z$517,0))="EE",1,0)))</f>
        <v/>
      </c>
    </row>
    <row r="394" spans="1:6">
      <c r="A394" s="79" t="str">
        <f>IF(ROW()-3&gt;MAX('Census Input Tab'!$Z$33:$Z$517),"",IF(OR(INDEX('Census Input Tab'!$O$33:$O$517,MATCH(ROW()-3,'Census Input Tab'!$Z$33:$Z$517,0))="NO",INDEX('Census Input Tab'!$O$33:$O$517,MATCH(ROW()-3,'Census Input Tab'!$Z$33:$Z$517,0))="BLANK"),IF(INDEX('Census Input Tab'!$O$33:$O$517,MATCH(ROW()-3,'Census Input Tab'!$Z$33:$Z$517,0))="NO","Missing Data","BLANK"),INDEX('Census Input Tab'!$A$33:$A$517,MATCH(ROW()-3,'Census Input Tab'!$Z$33:$Z$517,0))))</f>
        <v/>
      </c>
      <c r="B394"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Tab'!$B$33:$B$517,MATCH(ROW()-3,'Census Input Tab'!$Z$33:$Z$517,0))))</f>
        <v/>
      </c>
      <c r="C394"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Tab'!$C$33:$C$517,MATCH(ROW()-3,'Census Input Tab'!$Z$33:$Z$517,0))))</f>
        <v/>
      </c>
      <c r="D394" s="76" t="str">
        <f>IF(ROW()-3&gt;MAX('Census Input Tab'!$Z$33:$Z$517),"",IF(OR(INDEX('Census Input Tab'!$O$33:$O$517,MATCH(ROW()-3,'Census Input Tab'!$Z$33:$Z$517,0))="NO",INDEX('Census Input Tab'!$O$33:$O$517,MATCH(ROW()-3,'Census Input Tab'!$Z$33:$Z$517,0))="BLANK"),IF(INDEX('Census Input Tab'!$O$33:$O$517,MATCH(ROW()-3,'Census Input Tab'!$Z$33:$Z$517,0))="NO","Missing Data","BLANK"),INDEX('Census Input Tab'!$D$33:$D$517,MATCH(ROW()-3,'Census Input Tab'!$Z$33:$Z$517,0))))</f>
        <v/>
      </c>
      <c r="E394" s="77" t="str">
        <f>IF(ROW()-3&gt;MAX('Census Input Tab'!$Z$33:$Z$517),"",IF(OR(INDEX('Census Input Tab'!$O$33:$O$517,MATCH(ROW()-3,'Census Input Tab'!$Z$33:$Z$517,0))="NO",INDEX('Census Input Tab'!$O$33:$O$517,MATCH(ROW()-3,'Census Input Tab'!$Z$33:$Z$517,0))="BLANK"),IF(INDEX('Census Input Tab'!$O$33:$O$517,MATCH(ROW()-3,'Census Input Tab'!$Z$33:$Z$517,0))="NO","Missing Data","BLANK"),INDEX('Census Input Tab'!$E$33:$E$517,MATCH(ROW()-3,'Census Input Tab'!$Z$33:$Z$517,0))))</f>
        <v/>
      </c>
      <c r="F394" s="78" t="str">
        <f>IF(ROW()-3&gt;MAX('Census Input Tab'!$Z$33:$Z$517),"",IF(OR(INDEX('Census Input Tab'!$O$33:$O$517,MATCH(ROW()-3,'Census Input Tab'!$Z$33:$Z$517,0))="NO",INDEX('Census Input Tab'!$O$33:$O$517,MATCH(ROW()-3,'Census Input Tab'!$Z$33:$Z$517,0))="BLANK"),IF(INDEX('Census Input Tab'!$O$33:$O$517,MATCH(ROW()-3,'Census Input Tab'!$Z$33:$Z$517,0))="NO","Missing Data","BLANK"),IF(INDEX('Census Input Tab'!$H$33:$H$517,MATCH(ROW()-3,'Census Input Tab'!$Z$33:$Z$517,0))="EE",1,0)))</f>
        <v/>
      </c>
    </row>
    <row r="395" spans="1:6">
      <c r="A395" s="79" t="str">
        <f>IF(ROW()-3&gt;MAX('Census Input Tab'!$Z$33:$Z$517),"",IF(OR(INDEX('Census Input Tab'!$O$33:$O$517,MATCH(ROW()-3,'Census Input Tab'!$Z$33:$Z$517,0))="NO",INDEX('Census Input Tab'!$O$33:$O$517,MATCH(ROW()-3,'Census Input Tab'!$Z$33:$Z$517,0))="BLANK"),IF(INDEX('Census Input Tab'!$O$33:$O$517,MATCH(ROW()-3,'Census Input Tab'!$Z$33:$Z$517,0))="NO","Missing Data","BLANK"),INDEX('Census Input Tab'!$A$33:$A$517,MATCH(ROW()-3,'Census Input Tab'!$Z$33:$Z$517,0))))</f>
        <v/>
      </c>
      <c r="B395"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Tab'!$B$33:$B$517,MATCH(ROW()-3,'Census Input Tab'!$Z$33:$Z$517,0))))</f>
        <v/>
      </c>
      <c r="C395"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Tab'!$C$33:$C$517,MATCH(ROW()-3,'Census Input Tab'!$Z$33:$Z$517,0))))</f>
        <v/>
      </c>
      <c r="D395" s="76" t="str">
        <f>IF(ROW()-3&gt;MAX('Census Input Tab'!$Z$33:$Z$517),"",IF(OR(INDEX('Census Input Tab'!$O$33:$O$517,MATCH(ROW()-3,'Census Input Tab'!$Z$33:$Z$517,0))="NO",INDEX('Census Input Tab'!$O$33:$O$517,MATCH(ROW()-3,'Census Input Tab'!$Z$33:$Z$517,0))="BLANK"),IF(INDEX('Census Input Tab'!$O$33:$O$517,MATCH(ROW()-3,'Census Input Tab'!$Z$33:$Z$517,0))="NO","Missing Data","BLANK"),INDEX('Census Input Tab'!$D$33:$D$517,MATCH(ROW()-3,'Census Input Tab'!$Z$33:$Z$517,0))))</f>
        <v/>
      </c>
      <c r="E395" s="77" t="str">
        <f>IF(ROW()-3&gt;MAX('Census Input Tab'!$Z$33:$Z$517),"",IF(OR(INDEX('Census Input Tab'!$O$33:$O$517,MATCH(ROW()-3,'Census Input Tab'!$Z$33:$Z$517,0))="NO",INDEX('Census Input Tab'!$O$33:$O$517,MATCH(ROW()-3,'Census Input Tab'!$Z$33:$Z$517,0))="BLANK"),IF(INDEX('Census Input Tab'!$O$33:$O$517,MATCH(ROW()-3,'Census Input Tab'!$Z$33:$Z$517,0))="NO","Missing Data","BLANK"),INDEX('Census Input Tab'!$E$33:$E$517,MATCH(ROW()-3,'Census Input Tab'!$Z$33:$Z$517,0))))</f>
        <v/>
      </c>
      <c r="F395" s="78" t="str">
        <f>IF(ROW()-3&gt;MAX('Census Input Tab'!$Z$33:$Z$517),"",IF(OR(INDEX('Census Input Tab'!$O$33:$O$517,MATCH(ROW()-3,'Census Input Tab'!$Z$33:$Z$517,0))="NO",INDEX('Census Input Tab'!$O$33:$O$517,MATCH(ROW()-3,'Census Input Tab'!$Z$33:$Z$517,0))="BLANK"),IF(INDEX('Census Input Tab'!$O$33:$O$517,MATCH(ROW()-3,'Census Input Tab'!$Z$33:$Z$517,0))="NO","Missing Data","BLANK"),IF(INDEX('Census Input Tab'!$H$33:$H$517,MATCH(ROW()-3,'Census Input Tab'!$Z$33:$Z$517,0))="EE",1,0)))</f>
        <v/>
      </c>
    </row>
    <row r="396" spans="1:6">
      <c r="A396" s="79" t="str">
        <f>IF(ROW()-3&gt;MAX('Census Input Tab'!$Z$33:$Z$517),"",IF(OR(INDEX('Census Input Tab'!$O$33:$O$517,MATCH(ROW()-3,'Census Input Tab'!$Z$33:$Z$517,0))="NO",INDEX('Census Input Tab'!$O$33:$O$517,MATCH(ROW()-3,'Census Input Tab'!$Z$33:$Z$517,0))="BLANK"),IF(INDEX('Census Input Tab'!$O$33:$O$517,MATCH(ROW()-3,'Census Input Tab'!$Z$33:$Z$517,0))="NO","Missing Data","BLANK"),INDEX('Census Input Tab'!$A$33:$A$517,MATCH(ROW()-3,'Census Input Tab'!$Z$33:$Z$517,0))))</f>
        <v/>
      </c>
      <c r="B396"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Tab'!$B$33:$B$517,MATCH(ROW()-3,'Census Input Tab'!$Z$33:$Z$517,0))))</f>
        <v/>
      </c>
      <c r="C396"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Tab'!$C$33:$C$517,MATCH(ROW()-3,'Census Input Tab'!$Z$33:$Z$517,0))))</f>
        <v/>
      </c>
      <c r="D396" s="76" t="str">
        <f>IF(ROW()-3&gt;MAX('Census Input Tab'!$Z$33:$Z$517),"",IF(OR(INDEX('Census Input Tab'!$O$33:$O$517,MATCH(ROW()-3,'Census Input Tab'!$Z$33:$Z$517,0))="NO",INDEX('Census Input Tab'!$O$33:$O$517,MATCH(ROW()-3,'Census Input Tab'!$Z$33:$Z$517,0))="BLANK"),IF(INDEX('Census Input Tab'!$O$33:$O$517,MATCH(ROW()-3,'Census Input Tab'!$Z$33:$Z$517,0))="NO","Missing Data","BLANK"),INDEX('Census Input Tab'!$D$33:$D$517,MATCH(ROW()-3,'Census Input Tab'!$Z$33:$Z$517,0))))</f>
        <v/>
      </c>
      <c r="E396" s="77" t="str">
        <f>IF(ROW()-3&gt;MAX('Census Input Tab'!$Z$33:$Z$517),"",IF(OR(INDEX('Census Input Tab'!$O$33:$O$517,MATCH(ROW()-3,'Census Input Tab'!$Z$33:$Z$517,0))="NO",INDEX('Census Input Tab'!$O$33:$O$517,MATCH(ROW()-3,'Census Input Tab'!$Z$33:$Z$517,0))="BLANK"),IF(INDEX('Census Input Tab'!$O$33:$O$517,MATCH(ROW()-3,'Census Input Tab'!$Z$33:$Z$517,0))="NO","Missing Data","BLANK"),INDEX('Census Input Tab'!$E$33:$E$517,MATCH(ROW()-3,'Census Input Tab'!$Z$33:$Z$517,0))))</f>
        <v/>
      </c>
      <c r="F396" s="78" t="str">
        <f>IF(ROW()-3&gt;MAX('Census Input Tab'!$Z$33:$Z$517),"",IF(OR(INDEX('Census Input Tab'!$O$33:$O$517,MATCH(ROW()-3,'Census Input Tab'!$Z$33:$Z$517,0))="NO",INDEX('Census Input Tab'!$O$33:$O$517,MATCH(ROW()-3,'Census Input Tab'!$Z$33:$Z$517,0))="BLANK"),IF(INDEX('Census Input Tab'!$O$33:$O$517,MATCH(ROW()-3,'Census Input Tab'!$Z$33:$Z$517,0))="NO","Missing Data","BLANK"),IF(INDEX('Census Input Tab'!$H$33:$H$517,MATCH(ROW()-3,'Census Input Tab'!$Z$33:$Z$517,0))="EE",1,0)))</f>
        <v/>
      </c>
    </row>
    <row r="397" spans="1:6">
      <c r="A397" s="79" t="str">
        <f>IF(ROW()-3&gt;MAX('Census Input Tab'!$Z$33:$Z$517),"",IF(OR(INDEX('Census Input Tab'!$O$33:$O$517,MATCH(ROW()-3,'Census Input Tab'!$Z$33:$Z$517,0))="NO",INDEX('Census Input Tab'!$O$33:$O$517,MATCH(ROW()-3,'Census Input Tab'!$Z$33:$Z$517,0))="BLANK"),IF(INDEX('Census Input Tab'!$O$33:$O$517,MATCH(ROW()-3,'Census Input Tab'!$Z$33:$Z$517,0))="NO","Missing Data","BLANK"),INDEX('Census Input Tab'!$A$33:$A$517,MATCH(ROW()-3,'Census Input Tab'!$Z$33:$Z$517,0))))</f>
        <v/>
      </c>
      <c r="B397"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Tab'!$B$33:$B$517,MATCH(ROW()-3,'Census Input Tab'!$Z$33:$Z$517,0))))</f>
        <v/>
      </c>
      <c r="C397"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Tab'!$C$33:$C$517,MATCH(ROW()-3,'Census Input Tab'!$Z$33:$Z$517,0))))</f>
        <v/>
      </c>
      <c r="D397" s="76" t="str">
        <f>IF(ROW()-3&gt;MAX('Census Input Tab'!$Z$33:$Z$517),"",IF(OR(INDEX('Census Input Tab'!$O$33:$O$517,MATCH(ROW()-3,'Census Input Tab'!$Z$33:$Z$517,0))="NO",INDEX('Census Input Tab'!$O$33:$O$517,MATCH(ROW()-3,'Census Input Tab'!$Z$33:$Z$517,0))="BLANK"),IF(INDEX('Census Input Tab'!$O$33:$O$517,MATCH(ROW()-3,'Census Input Tab'!$Z$33:$Z$517,0))="NO","Missing Data","BLANK"),INDEX('Census Input Tab'!$D$33:$D$517,MATCH(ROW()-3,'Census Input Tab'!$Z$33:$Z$517,0))))</f>
        <v/>
      </c>
      <c r="E397" s="77" t="str">
        <f>IF(ROW()-3&gt;MAX('Census Input Tab'!$Z$33:$Z$517),"",IF(OR(INDEX('Census Input Tab'!$O$33:$O$517,MATCH(ROW()-3,'Census Input Tab'!$Z$33:$Z$517,0))="NO",INDEX('Census Input Tab'!$O$33:$O$517,MATCH(ROW()-3,'Census Input Tab'!$Z$33:$Z$517,0))="BLANK"),IF(INDEX('Census Input Tab'!$O$33:$O$517,MATCH(ROW()-3,'Census Input Tab'!$Z$33:$Z$517,0))="NO","Missing Data","BLANK"),INDEX('Census Input Tab'!$E$33:$E$517,MATCH(ROW()-3,'Census Input Tab'!$Z$33:$Z$517,0))))</f>
        <v/>
      </c>
      <c r="F397" s="78" t="str">
        <f>IF(ROW()-3&gt;MAX('Census Input Tab'!$Z$33:$Z$517),"",IF(OR(INDEX('Census Input Tab'!$O$33:$O$517,MATCH(ROW()-3,'Census Input Tab'!$Z$33:$Z$517,0))="NO",INDEX('Census Input Tab'!$O$33:$O$517,MATCH(ROW()-3,'Census Input Tab'!$Z$33:$Z$517,0))="BLANK"),IF(INDEX('Census Input Tab'!$O$33:$O$517,MATCH(ROW()-3,'Census Input Tab'!$Z$33:$Z$517,0))="NO","Missing Data","BLANK"),IF(INDEX('Census Input Tab'!$H$33:$H$517,MATCH(ROW()-3,'Census Input Tab'!$Z$33:$Z$517,0))="EE",1,0)))</f>
        <v/>
      </c>
    </row>
    <row r="398" spans="1:6">
      <c r="A398" s="79" t="str">
        <f>IF(ROW()-3&gt;MAX('Census Input Tab'!$Z$33:$Z$517),"",IF(OR(INDEX('Census Input Tab'!$O$33:$O$517,MATCH(ROW()-3,'Census Input Tab'!$Z$33:$Z$517,0))="NO",INDEX('Census Input Tab'!$O$33:$O$517,MATCH(ROW()-3,'Census Input Tab'!$Z$33:$Z$517,0))="BLANK"),IF(INDEX('Census Input Tab'!$O$33:$O$517,MATCH(ROW()-3,'Census Input Tab'!$Z$33:$Z$517,0))="NO","Missing Data","BLANK"),INDEX('Census Input Tab'!$A$33:$A$517,MATCH(ROW()-3,'Census Input Tab'!$Z$33:$Z$517,0))))</f>
        <v/>
      </c>
      <c r="B398"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Tab'!$B$33:$B$517,MATCH(ROW()-3,'Census Input Tab'!$Z$33:$Z$517,0))))</f>
        <v/>
      </c>
      <c r="C398"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Tab'!$C$33:$C$517,MATCH(ROW()-3,'Census Input Tab'!$Z$33:$Z$517,0))))</f>
        <v/>
      </c>
      <c r="D398" s="76" t="str">
        <f>IF(ROW()-3&gt;MAX('Census Input Tab'!$Z$33:$Z$517),"",IF(OR(INDEX('Census Input Tab'!$O$33:$O$517,MATCH(ROW()-3,'Census Input Tab'!$Z$33:$Z$517,0))="NO",INDEX('Census Input Tab'!$O$33:$O$517,MATCH(ROW()-3,'Census Input Tab'!$Z$33:$Z$517,0))="BLANK"),IF(INDEX('Census Input Tab'!$O$33:$O$517,MATCH(ROW()-3,'Census Input Tab'!$Z$33:$Z$517,0))="NO","Missing Data","BLANK"),INDEX('Census Input Tab'!$D$33:$D$517,MATCH(ROW()-3,'Census Input Tab'!$Z$33:$Z$517,0))))</f>
        <v/>
      </c>
      <c r="E398" s="77" t="str">
        <f>IF(ROW()-3&gt;MAX('Census Input Tab'!$Z$33:$Z$517),"",IF(OR(INDEX('Census Input Tab'!$O$33:$O$517,MATCH(ROW()-3,'Census Input Tab'!$Z$33:$Z$517,0))="NO",INDEX('Census Input Tab'!$O$33:$O$517,MATCH(ROW()-3,'Census Input Tab'!$Z$33:$Z$517,0))="BLANK"),IF(INDEX('Census Input Tab'!$O$33:$O$517,MATCH(ROW()-3,'Census Input Tab'!$Z$33:$Z$517,0))="NO","Missing Data","BLANK"),INDEX('Census Input Tab'!$E$33:$E$517,MATCH(ROW()-3,'Census Input Tab'!$Z$33:$Z$517,0))))</f>
        <v/>
      </c>
      <c r="F398" s="78" t="str">
        <f>IF(ROW()-3&gt;MAX('Census Input Tab'!$Z$33:$Z$517),"",IF(OR(INDEX('Census Input Tab'!$O$33:$O$517,MATCH(ROW()-3,'Census Input Tab'!$Z$33:$Z$517,0))="NO",INDEX('Census Input Tab'!$O$33:$O$517,MATCH(ROW()-3,'Census Input Tab'!$Z$33:$Z$517,0))="BLANK"),IF(INDEX('Census Input Tab'!$O$33:$O$517,MATCH(ROW()-3,'Census Input Tab'!$Z$33:$Z$517,0))="NO","Missing Data","BLANK"),IF(INDEX('Census Input Tab'!$H$33:$H$517,MATCH(ROW()-3,'Census Input Tab'!$Z$33:$Z$517,0))="EE",1,0)))</f>
        <v/>
      </c>
    </row>
    <row r="399" spans="1:6">
      <c r="A399" s="79" t="str">
        <f>IF(ROW()-3&gt;MAX('Census Input Tab'!$Z$33:$Z$517),"",IF(OR(INDEX('Census Input Tab'!$O$33:$O$517,MATCH(ROW()-3,'Census Input Tab'!$Z$33:$Z$517,0))="NO",INDEX('Census Input Tab'!$O$33:$O$517,MATCH(ROW()-3,'Census Input Tab'!$Z$33:$Z$517,0))="BLANK"),IF(INDEX('Census Input Tab'!$O$33:$O$517,MATCH(ROW()-3,'Census Input Tab'!$Z$33:$Z$517,0))="NO","Missing Data","BLANK"),INDEX('Census Input Tab'!$A$33:$A$517,MATCH(ROW()-3,'Census Input Tab'!$Z$33:$Z$517,0))))</f>
        <v/>
      </c>
      <c r="B399"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Tab'!$B$33:$B$517,MATCH(ROW()-3,'Census Input Tab'!$Z$33:$Z$517,0))))</f>
        <v/>
      </c>
      <c r="C399"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Tab'!$C$33:$C$517,MATCH(ROW()-3,'Census Input Tab'!$Z$33:$Z$517,0))))</f>
        <v/>
      </c>
      <c r="D399" s="76" t="str">
        <f>IF(ROW()-3&gt;MAX('Census Input Tab'!$Z$33:$Z$517),"",IF(OR(INDEX('Census Input Tab'!$O$33:$O$517,MATCH(ROW()-3,'Census Input Tab'!$Z$33:$Z$517,0))="NO",INDEX('Census Input Tab'!$O$33:$O$517,MATCH(ROW()-3,'Census Input Tab'!$Z$33:$Z$517,0))="BLANK"),IF(INDEX('Census Input Tab'!$O$33:$O$517,MATCH(ROW()-3,'Census Input Tab'!$Z$33:$Z$517,0))="NO","Missing Data","BLANK"),INDEX('Census Input Tab'!$D$33:$D$517,MATCH(ROW()-3,'Census Input Tab'!$Z$33:$Z$517,0))))</f>
        <v/>
      </c>
      <c r="E399" s="77" t="str">
        <f>IF(ROW()-3&gt;MAX('Census Input Tab'!$Z$33:$Z$517),"",IF(OR(INDEX('Census Input Tab'!$O$33:$O$517,MATCH(ROW()-3,'Census Input Tab'!$Z$33:$Z$517,0))="NO",INDEX('Census Input Tab'!$O$33:$O$517,MATCH(ROW()-3,'Census Input Tab'!$Z$33:$Z$517,0))="BLANK"),IF(INDEX('Census Input Tab'!$O$33:$O$517,MATCH(ROW()-3,'Census Input Tab'!$Z$33:$Z$517,0))="NO","Missing Data","BLANK"),INDEX('Census Input Tab'!$E$33:$E$517,MATCH(ROW()-3,'Census Input Tab'!$Z$33:$Z$517,0))))</f>
        <v/>
      </c>
      <c r="F399" s="78" t="str">
        <f>IF(ROW()-3&gt;MAX('Census Input Tab'!$Z$33:$Z$517),"",IF(OR(INDEX('Census Input Tab'!$O$33:$O$517,MATCH(ROW()-3,'Census Input Tab'!$Z$33:$Z$517,0))="NO",INDEX('Census Input Tab'!$O$33:$O$517,MATCH(ROW()-3,'Census Input Tab'!$Z$33:$Z$517,0))="BLANK"),IF(INDEX('Census Input Tab'!$O$33:$O$517,MATCH(ROW()-3,'Census Input Tab'!$Z$33:$Z$517,0))="NO","Missing Data","BLANK"),IF(INDEX('Census Input Tab'!$H$33:$H$517,MATCH(ROW()-3,'Census Input Tab'!$Z$33:$Z$517,0))="EE",1,0)))</f>
        <v/>
      </c>
    </row>
    <row r="400" spans="1:6">
      <c r="A400" s="79" t="str">
        <f>IF(ROW()-3&gt;MAX('Census Input Tab'!$Z$33:$Z$517),"",IF(OR(INDEX('Census Input Tab'!$O$33:$O$517,MATCH(ROW()-3,'Census Input Tab'!$Z$33:$Z$517,0))="NO",INDEX('Census Input Tab'!$O$33:$O$517,MATCH(ROW()-3,'Census Input Tab'!$Z$33:$Z$517,0))="BLANK"),IF(INDEX('Census Input Tab'!$O$33:$O$517,MATCH(ROW()-3,'Census Input Tab'!$Z$33:$Z$517,0))="NO","Missing Data","BLANK"),INDEX('Census Input Tab'!$A$33:$A$517,MATCH(ROW()-3,'Census Input Tab'!$Z$33:$Z$517,0))))</f>
        <v/>
      </c>
      <c r="B400"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Tab'!$B$33:$B$517,MATCH(ROW()-3,'Census Input Tab'!$Z$33:$Z$517,0))))</f>
        <v/>
      </c>
      <c r="C400"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Tab'!$C$33:$C$517,MATCH(ROW()-3,'Census Input Tab'!$Z$33:$Z$517,0))))</f>
        <v/>
      </c>
      <c r="D400" s="76" t="str">
        <f>IF(ROW()-3&gt;MAX('Census Input Tab'!$Z$33:$Z$517),"",IF(OR(INDEX('Census Input Tab'!$O$33:$O$517,MATCH(ROW()-3,'Census Input Tab'!$Z$33:$Z$517,0))="NO",INDEX('Census Input Tab'!$O$33:$O$517,MATCH(ROW()-3,'Census Input Tab'!$Z$33:$Z$517,0))="BLANK"),IF(INDEX('Census Input Tab'!$O$33:$O$517,MATCH(ROW()-3,'Census Input Tab'!$Z$33:$Z$517,0))="NO","Missing Data","BLANK"),INDEX('Census Input Tab'!$D$33:$D$517,MATCH(ROW()-3,'Census Input Tab'!$Z$33:$Z$517,0))))</f>
        <v/>
      </c>
      <c r="E400" s="77" t="str">
        <f>IF(ROW()-3&gt;MAX('Census Input Tab'!$Z$33:$Z$517),"",IF(OR(INDEX('Census Input Tab'!$O$33:$O$517,MATCH(ROW()-3,'Census Input Tab'!$Z$33:$Z$517,0))="NO",INDEX('Census Input Tab'!$O$33:$O$517,MATCH(ROW()-3,'Census Input Tab'!$Z$33:$Z$517,0))="BLANK"),IF(INDEX('Census Input Tab'!$O$33:$O$517,MATCH(ROW()-3,'Census Input Tab'!$Z$33:$Z$517,0))="NO","Missing Data","BLANK"),INDEX('Census Input Tab'!$E$33:$E$517,MATCH(ROW()-3,'Census Input Tab'!$Z$33:$Z$517,0))))</f>
        <v/>
      </c>
      <c r="F400" s="78" t="str">
        <f>IF(ROW()-3&gt;MAX('Census Input Tab'!$Z$33:$Z$517),"",IF(OR(INDEX('Census Input Tab'!$O$33:$O$517,MATCH(ROW()-3,'Census Input Tab'!$Z$33:$Z$517,0))="NO",INDEX('Census Input Tab'!$O$33:$O$517,MATCH(ROW()-3,'Census Input Tab'!$Z$33:$Z$517,0))="BLANK"),IF(INDEX('Census Input Tab'!$O$33:$O$517,MATCH(ROW()-3,'Census Input Tab'!$Z$33:$Z$517,0))="NO","Missing Data","BLANK"),IF(INDEX('Census Input Tab'!$H$33:$H$517,MATCH(ROW()-3,'Census Input Tab'!$Z$33:$Z$517,0))="EE",1,0)))</f>
        <v/>
      </c>
    </row>
    <row r="401" spans="1:6">
      <c r="A401" s="79" t="str">
        <f>IF(ROW()-3&gt;MAX('Census Input Tab'!$Z$33:$Z$517),"",IF(OR(INDEX('Census Input Tab'!$O$33:$O$517,MATCH(ROW()-3,'Census Input Tab'!$Z$33:$Z$517,0))="NO",INDEX('Census Input Tab'!$O$33:$O$517,MATCH(ROW()-3,'Census Input Tab'!$Z$33:$Z$517,0))="BLANK"),IF(INDEX('Census Input Tab'!$O$33:$O$517,MATCH(ROW()-3,'Census Input Tab'!$Z$33:$Z$517,0))="NO","Missing Data","BLANK"),INDEX('Census Input Tab'!$A$33:$A$517,MATCH(ROW()-3,'Census Input Tab'!$Z$33:$Z$517,0))))</f>
        <v/>
      </c>
      <c r="B401"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Tab'!$B$33:$B$517,MATCH(ROW()-3,'Census Input Tab'!$Z$33:$Z$517,0))))</f>
        <v/>
      </c>
      <c r="C401"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Tab'!$C$33:$C$517,MATCH(ROW()-3,'Census Input Tab'!$Z$33:$Z$517,0))))</f>
        <v/>
      </c>
      <c r="D401" s="76" t="str">
        <f>IF(ROW()-3&gt;MAX('Census Input Tab'!$Z$33:$Z$517),"",IF(OR(INDEX('Census Input Tab'!$O$33:$O$517,MATCH(ROW()-3,'Census Input Tab'!$Z$33:$Z$517,0))="NO",INDEX('Census Input Tab'!$O$33:$O$517,MATCH(ROW()-3,'Census Input Tab'!$Z$33:$Z$517,0))="BLANK"),IF(INDEX('Census Input Tab'!$O$33:$O$517,MATCH(ROW()-3,'Census Input Tab'!$Z$33:$Z$517,0))="NO","Missing Data","BLANK"),INDEX('Census Input Tab'!$D$33:$D$517,MATCH(ROW()-3,'Census Input Tab'!$Z$33:$Z$517,0))))</f>
        <v/>
      </c>
      <c r="E401" s="77" t="str">
        <f>IF(ROW()-3&gt;MAX('Census Input Tab'!$Z$33:$Z$517),"",IF(OR(INDEX('Census Input Tab'!$O$33:$O$517,MATCH(ROW()-3,'Census Input Tab'!$Z$33:$Z$517,0))="NO",INDEX('Census Input Tab'!$O$33:$O$517,MATCH(ROW()-3,'Census Input Tab'!$Z$33:$Z$517,0))="BLANK"),IF(INDEX('Census Input Tab'!$O$33:$O$517,MATCH(ROW()-3,'Census Input Tab'!$Z$33:$Z$517,0))="NO","Missing Data","BLANK"),INDEX('Census Input Tab'!$E$33:$E$517,MATCH(ROW()-3,'Census Input Tab'!$Z$33:$Z$517,0))))</f>
        <v/>
      </c>
      <c r="F401" s="78" t="str">
        <f>IF(ROW()-3&gt;MAX('Census Input Tab'!$Z$33:$Z$517),"",IF(OR(INDEX('Census Input Tab'!$O$33:$O$517,MATCH(ROW()-3,'Census Input Tab'!$Z$33:$Z$517,0))="NO",INDEX('Census Input Tab'!$O$33:$O$517,MATCH(ROW()-3,'Census Input Tab'!$Z$33:$Z$517,0))="BLANK"),IF(INDEX('Census Input Tab'!$O$33:$O$517,MATCH(ROW()-3,'Census Input Tab'!$Z$33:$Z$517,0))="NO","Missing Data","BLANK"),IF(INDEX('Census Input Tab'!$H$33:$H$517,MATCH(ROW()-3,'Census Input Tab'!$Z$33:$Z$517,0))="EE",1,0)))</f>
        <v/>
      </c>
    </row>
    <row r="402" spans="1:6">
      <c r="A402" s="79" t="str">
        <f>IF(ROW()-3&gt;MAX('Census Input Tab'!$Z$33:$Z$517),"",IF(OR(INDEX('Census Input Tab'!$O$33:$O$517,MATCH(ROW()-3,'Census Input Tab'!$Z$33:$Z$517,0))="NO",INDEX('Census Input Tab'!$O$33:$O$517,MATCH(ROW()-3,'Census Input Tab'!$Z$33:$Z$517,0))="BLANK"),IF(INDEX('Census Input Tab'!$O$33:$O$517,MATCH(ROW()-3,'Census Input Tab'!$Z$33:$Z$517,0))="NO","Missing Data","BLANK"),INDEX('Census Input Tab'!$A$33:$A$517,MATCH(ROW()-3,'Census Input Tab'!$Z$33:$Z$517,0))))</f>
        <v/>
      </c>
      <c r="B402"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Tab'!$B$33:$B$517,MATCH(ROW()-3,'Census Input Tab'!$Z$33:$Z$517,0))))</f>
        <v/>
      </c>
      <c r="C402"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Tab'!$C$33:$C$517,MATCH(ROW()-3,'Census Input Tab'!$Z$33:$Z$517,0))))</f>
        <v/>
      </c>
      <c r="D402" s="76" t="str">
        <f>IF(ROW()-3&gt;MAX('Census Input Tab'!$Z$33:$Z$517),"",IF(OR(INDEX('Census Input Tab'!$O$33:$O$517,MATCH(ROW()-3,'Census Input Tab'!$Z$33:$Z$517,0))="NO",INDEX('Census Input Tab'!$O$33:$O$517,MATCH(ROW()-3,'Census Input Tab'!$Z$33:$Z$517,0))="BLANK"),IF(INDEX('Census Input Tab'!$O$33:$O$517,MATCH(ROW()-3,'Census Input Tab'!$Z$33:$Z$517,0))="NO","Missing Data","BLANK"),INDEX('Census Input Tab'!$D$33:$D$517,MATCH(ROW()-3,'Census Input Tab'!$Z$33:$Z$517,0))))</f>
        <v/>
      </c>
      <c r="E402" s="77" t="str">
        <f>IF(ROW()-3&gt;MAX('Census Input Tab'!$Z$33:$Z$517),"",IF(OR(INDEX('Census Input Tab'!$O$33:$O$517,MATCH(ROW()-3,'Census Input Tab'!$Z$33:$Z$517,0))="NO",INDEX('Census Input Tab'!$O$33:$O$517,MATCH(ROW()-3,'Census Input Tab'!$Z$33:$Z$517,0))="BLANK"),IF(INDEX('Census Input Tab'!$O$33:$O$517,MATCH(ROW()-3,'Census Input Tab'!$Z$33:$Z$517,0))="NO","Missing Data","BLANK"),INDEX('Census Input Tab'!$E$33:$E$517,MATCH(ROW()-3,'Census Input Tab'!$Z$33:$Z$517,0))))</f>
        <v/>
      </c>
      <c r="F402" s="78" t="str">
        <f>IF(ROW()-3&gt;MAX('Census Input Tab'!$Z$33:$Z$517),"",IF(OR(INDEX('Census Input Tab'!$O$33:$O$517,MATCH(ROW()-3,'Census Input Tab'!$Z$33:$Z$517,0))="NO",INDEX('Census Input Tab'!$O$33:$O$517,MATCH(ROW()-3,'Census Input Tab'!$Z$33:$Z$517,0))="BLANK"),IF(INDEX('Census Input Tab'!$O$33:$O$517,MATCH(ROW()-3,'Census Input Tab'!$Z$33:$Z$517,0))="NO","Missing Data","BLANK"),IF(INDEX('Census Input Tab'!$H$33:$H$517,MATCH(ROW()-3,'Census Input Tab'!$Z$33:$Z$517,0))="EE",1,0)))</f>
        <v/>
      </c>
    </row>
    <row r="403" spans="1:6">
      <c r="A403" s="79" t="str">
        <f>IF(ROW()-3&gt;MAX('Census Input Tab'!$Z$33:$Z$517),"",IF(OR(INDEX('Census Input Tab'!$O$33:$O$517,MATCH(ROW()-3,'Census Input Tab'!$Z$33:$Z$517,0))="NO",INDEX('Census Input Tab'!$O$33:$O$517,MATCH(ROW()-3,'Census Input Tab'!$Z$33:$Z$517,0))="BLANK"),IF(INDEX('Census Input Tab'!$O$33:$O$517,MATCH(ROW()-3,'Census Input Tab'!$Z$33:$Z$517,0))="NO","Missing Data","BLANK"),INDEX('Census Input Tab'!$A$33:$A$517,MATCH(ROW()-3,'Census Input Tab'!$Z$33:$Z$517,0))))</f>
        <v/>
      </c>
      <c r="B403"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Tab'!$B$33:$B$517,MATCH(ROW()-3,'Census Input Tab'!$Z$33:$Z$517,0))))</f>
        <v/>
      </c>
      <c r="C403"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Tab'!$C$33:$C$517,MATCH(ROW()-3,'Census Input Tab'!$Z$33:$Z$517,0))))</f>
        <v/>
      </c>
      <c r="D403" s="76" t="str">
        <f>IF(ROW()-3&gt;MAX('Census Input Tab'!$Z$33:$Z$517),"",IF(OR(INDEX('Census Input Tab'!$O$33:$O$517,MATCH(ROW()-3,'Census Input Tab'!$Z$33:$Z$517,0))="NO",INDEX('Census Input Tab'!$O$33:$O$517,MATCH(ROW()-3,'Census Input Tab'!$Z$33:$Z$517,0))="BLANK"),IF(INDEX('Census Input Tab'!$O$33:$O$517,MATCH(ROW()-3,'Census Input Tab'!$Z$33:$Z$517,0))="NO","Missing Data","BLANK"),INDEX('Census Input Tab'!$D$33:$D$517,MATCH(ROW()-3,'Census Input Tab'!$Z$33:$Z$517,0))))</f>
        <v/>
      </c>
      <c r="E403" s="77" t="str">
        <f>IF(ROW()-3&gt;MAX('Census Input Tab'!$Z$33:$Z$517),"",IF(OR(INDEX('Census Input Tab'!$O$33:$O$517,MATCH(ROW()-3,'Census Input Tab'!$Z$33:$Z$517,0))="NO",INDEX('Census Input Tab'!$O$33:$O$517,MATCH(ROW()-3,'Census Input Tab'!$Z$33:$Z$517,0))="BLANK"),IF(INDEX('Census Input Tab'!$O$33:$O$517,MATCH(ROW()-3,'Census Input Tab'!$Z$33:$Z$517,0))="NO","Missing Data","BLANK"),INDEX('Census Input Tab'!$E$33:$E$517,MATCH(ROW()-3,'Census Input Tab'!$Z$33:$Z$517,0))))</f>
        <v/>
      </c>
      <c r="F403" s="78" t="str">
        <f>IF(ROW()-3&gt;MAX('Census Input Tab'!$Z$33:$Z$517),"",IF(OR(INDEX('Census Input Tab'!$O$33:$O$517,MATCH(ROW()-3,'Census Input Tab'!$Z$33:$Z$517,0))="NO",INDEX('Census Input Tab'!$O$33:$O$517,MATCH(ROW()-3,'Census Input Tab'!$Z$33:$Z$517,0))="BLANK"),IF(INDEX('Census Input Tab'!$O$33:$O$517,MATCH(ROW()-3,'Census Input Tab'!$Z$33:$Z$517,0))="NO","Missing Data","BLANK"),IF(INDEX('Census Input Tab'!$H$33:$H$517,MATCH(ROW()-3,'Census Input Tab'!$Z$33:$Z$517,0))="EE",1,0)))</f>
        <v/>
      </c>
    </row>
    <row r="404" spans="1:6">
      <c r="A404" s="79" t="str">
        <f>IF(ROW()-3&gt;MAX('Census Input Tab'!$Z$33:$Z$517),"",IF(OR(INDEX('Census Input Tab'!$O$33:$O$517,MATCH(ROW()-3,'Census Input Tab'!$Z$33:$Z$517,0))="NO",INDEX('Census Input Tab'!$O$33:$O$517,MATCH(ROW()-3,'Census Input Tab'!$Z$33:$Z$517,0))="BLANK"),IF(INDEX('Census Input Tab'!$O$33:$O$517,MATCH(ROW()-3,'Census Input Tab'!$Z$33:$Z$517,0))="NO","Missing Data","BLANK"),INDEX('Census Input Tab'!$A$33:$A$517,MATCH(ROW()-3,'Census Input Tab'!$Z$33:$Z$517,0))))</f>
        <v/>
      </c>
      <c r="B404"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Tab'!$B$33:$B$517,MATCH(ROW()-3,'Census Input Tab'!$Z$33:$Z$517,0))))</f>
        <v/>
      </c>
      <c r="C404"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Tab'!$C$33:$C$517,MATCH(ROW()-3,'Census Input Tab'!$Z$33:$Z$517,0))))</f>
        <v/>
      </c>
      <c r="D404" s="76" t="str">
        <f>IF(ROW()-3&gt;MAX('Census Input Tab'!$Z$33:$Z$517),"",IF(OR(INDEX('Census Input Tab'!$O$33:$O$517,MATCH(ROW()-3,'Census Input Tab'!$Z$33:$Z$517,0))="NO",INDEX('Census Input Tab'!$O$33:$O$517,MATCH(ROW()-3,'Census Input Tab'!$Z$33:$Z$517,0))="BLANK"),IF(INDEX('Census Input Tab'!$O$33:$O$517,MATCH(ROW()-3,'Census Input Tab'!$Z$33:$Z$517,0))="NO","Missing Data","BLANK"),INDEX('Census Input Tab'!$D$33:$D$517,MATCH(ROW()-3,'Census Input Tab'!$Z$33:$Z$517,0))))</f>
        <v/>
      </c>
      <c r="E404" s="77" t="str">
        <f>IF(ROW()-3&gt;MAX('Census Input Tab'!$Z$33:$Z$517),"",IF(OR(INDEX('Census Input Tab'!$O$33:$O$517,MATCH(ROW()-3,'Census Input Tab'!$Z$33:$Z$517,0))="NO",INDEX('Census Input Tab'!$O$33:$O$517,MATCH(ROW()-3,'Census Input Tab'!$Z$33:$Z$517,0))="BLANK"),IF(INDEX('Census Input Tab'!$O$33:$O$517,MATCH(ROW()-3,'Census Input Tab'!$Z$33:$Z$517,0))="NO","Missing Data","BLANK"),INDEX('Census Input Tab'!$E$33:$E$517,MATCH(ROW()-3,'Census Input Tab'!$Z$33:$Z$517,0))))</f>
        <v/>
      </c>
      <c r="F404" s="78" t="str">
        <f>IF(ROW()-3&gt;MAX('Census Input Tab'!$Z$33:$Z$517),"",IF(OR(INDEX('Census Input Tab'!$O$33:$O$517,MATCH(ROW()-3,'Census Input Tab'!$Z$33:$Z$517,0))="NO",INDEX('Census Input Tab'!$O$33:$O$517,MATCH(ROW()-3,'Census Input Tab'!$Z$33:$Z$517,0))="BLANK"),IF(INDEX('Census Input Tab'!$O$33:$O$517,MATCH(ROW()-3,'Census Input Tab'!$Z$33:$Z$517,0))="NO","Missing Data","BLANK"),IF(INDEX('Census Input Tab'!$H$33:$H$517,MATCH(ROW()-3,'Census Input Tab'!$Z$33:$Z$517,0))="EE",1,0)))</f>
        <v/>
      </c>
    </row>
    <row r="405" spans="1:6">
      <c r="A405" s="79" t="str">
        <f>IF(ROW()-3&gt;MAX('Census Input Tab'!$Z$33:$Z$517),"",IF(OR(INDEX('Census Input Tab'!$O$33:$O$517,MATCH(ROW()-3,'Census Input Tab'!$Z$33:$Z$517,0))="NO",INDEX('Census Input Tab'!$O$33:$O$517,MATCH(ROW()-3,'Census Input Tab'!$Z$33:$Z$517,0))="BLANK"),IF(INDEX('Census Input Tab'!$O$33:$O$517,MATCH(ROW()-3,'Census Input Tab'!$Z$33:$Z$517,0))="NO","Missing Data","BLANK"),INDEX('Census Input Tab'!$A$33:$A$517,MATCH(ROW()-3,'Census Input Tab'!$Z$33:$Z$517,0))))</f>
        <v/>
      </c>
      <c r="B405"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Tab'!$B$33:$B$517,MATCH(ROW()-3,'Census Input Tab'!$Z$33:$Z$517,0))))</f>
        <v/>
      </c>
      <c r="C405"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Tab'!$C$33:$C$517,MATCH(ROW()-3,'Census Input Tab'!$Z$33:$Z$517,0))))</f>
        <v/>
      </c>
      <c r="D405" s="76" t="str">
        <f>IF(ROW()-3&gt;MAX('Census Input Tab'!$Z$33:$Z$517),"",IF(OR(INDEX('Census Input Tab'!$O$33:$O$517,MATCH(ROW()-3,'Census Input Tab'!$Z$33:$Z$517,0))="NO",INDEX('Census Input Tab'!$O$33:$O$517,MATCH(ROW()-3,'Census Input Tab'!$Z$33:$Z$517,0))="BLANK"),IF(INDEX('Census Input Tab'!$O$33:$O$517,MATCH(ROW()-3,'Census Input Tab'!$Z$33:$Z$517,0))="NO","Missing Data","BLANK"),INDEX('Census Input Tab'!$D$33:$D$517,MATCH(ROW()-3,'Census Input Tab'!$Z$33:$Z$517,0))))</f>
        <v/>
      </c>
      <c r="E405" s="77" t="str">
        <f>IF(ROW()-3&gt;MAX('Census Input Tab'!$Z$33:$Z$517),"",IF(OR(INDEX('Census Input Tab'!$O$33:$O$517,MATCH(ROW()-3,'Census Input Tab'!$Z$33:$Z$517,0))="NO",INDEX('Census Input Tab'!$O$33:$O$517,MATCH(ROW()-3,'Census Input Tab'!$Z$33:$Z$517,0))="BLANK"),IF(INDEX('Census Input Tab'!$O$33:$O$517,MATCH(ROW()-3,'Census Input Tab'!$Z$33:$Z$517,0))="NO","Missing Data","BLANK"),INDEX('Census Input Tab'!$E$33:$E$517,MATCH(ROW()-3,'Census Input Tab'!$Z$33:$Z$517,0))))</f>
        <v/>
      </c>
      <c r="F405" s="78" t="str">
        <f>IF(ROW()-3&gt;MAX('Census Input Tab'!$Z$33:$Z$517),"",IF(OR(INDEX('Census Input Tab'!$O$33:$O$517,MATCH(ROW()-3,'Census Input Tab'!$Z$33:$Z$517,0))="NO",INDEX('Census Input Tab'!$O$33:$O$517,MATCH(ROW()-3,'Census Input Tab'!$Z$33:$Z$517,0))="BLANK"),IF(INDEX('Census Input Tab'!$O$33:$O$517,MATCH(ROW()-3,'Census Input Tab'!$Z$33:$Z$517,0))="NO","Missing Data","BLANK"),IF(INDEX('Census Input Tab'!$H$33:$H$517,MATCH(ROW()-3,'Census Input Tab'!$Z$33:$Z$517,0))="EE",1,0)))</f>
        <v/>
      </c>
    </row>
    <row r="406" spans="1:6">
      <c r="A406" s="79" t="str">
        <f>IF(ROW()-3&gt;MAX('Census Input Tab'!$Z$33:$Z$517),"",IF(OR(INDEX('Census Input Tab'!$O$33:$O$517,MATCH(ROW()-3,'Census Input Tab'!$Z$33:$Z$517,0))="NO",INDEX('Census Input Tab'!$O$33:$O$517,MATCH(ROW()-3,'Census Input Tab'!$Z$33:$Z$517,0))="BLANK"),IF(INDEX('Census Input Tab'!$O$33:$O$517,MATCH(ROW()-3,'Census Input Tab'!$Z$33:$Z$517,0))="NO","Missing Data","BLANK"),INDEX('Census Input Tab'!$A$33:$A$517,MATCH(ROW()-3,'Census Input Tab'!$Z$33:$Z$517,0))))</f>
        <v/>
      </c>
      <c r="B406"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Tab'!$B$33:$B$517,MATCH(ROW()-3,'Census Input Tab'!$Z$33:$Z$517,0))))</f>
        <v/>
      </c>
      <c r="C406"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Tab'!$C$33:$C$517,MATCH(ROW()-3,'Census Input Tab'!$Z$33:$Z$517,0))))</f>
        <v/>
      </c>
      <c r="D406" s="76" t="str">
        <f>IF(ROW()-3&gt;MAX('Census Input Tab'!$Z$33:$Z$517),"",IF(OR(INDEX('Census Input Tab'!$O$33:$O$517,MATCH(ROW()-3,'Census Input Tab'!$Z$33:$Z$517,0))="NO",INDEX('Census Input Tab'!$O$33:$O$517,MATCH(ROW()-3,'Census Input Tab'!$Z$33:$Z$517,0))="BLANK"),IF(INDEX('Census Input Tab'!$O$33:$O$517,MATCH(ROW()-3,'Census Input Tab'!$Z$33:$Z$517,0))="NO","Missing Data","BLANK"),INDEX('Census Input Tab'!$D$33:$D$517,MATCH(ROW()-3,'Census Input Tab'!$Z$33:$Z$517,0))))</f>
        <v/>
      </c>
      <c r="E406" s="77" t="str">
        <f>IF(ROW()-3&gt;MAX('Census Input Tab'!$Z$33:$Z$517),"",IF(OR(INDEX('Census Input Tab'!$O$33:$O$517,MATCH(ROW()-3,'Census Input Tab'!$Z$33:$Z$517,0))="NO",INDEX('Census Input Tab'!$O$33:$O$517,MATCH(ROW()-3,'Census Input Tab'!$Z$33:$Z$517,0))="BLANK"),IF(INDEX('Census Input Tab'!$O$33:$O$517,MATCH(ROW()-3,'Census Input Tab'!$Z$33:$Z$517,0))="NO","Missing Data","BLANK"),INDEX('Census Input Tab'!$E$33:$E$517,MATCH(ROW()-3,'Census Input Tab'!$Z$33:$Z$517,0))))</f>
        <v/>
      </c>
      <c r="F406" s="78" t="str">
        <f>IF(ROW()-3&gt;MAX('Census Input Tab'!$Z$33:$Z$517),"",IF(OR(INDEX('Census Input Tab'!$O$33:$O$517,MATCH(ROW()-3,'Census Input Tab'!$Z$33:$Z$517,0))="NO",INDEX('Census Input Tab'!$O$33:$O$517,MATCH(ROW()-3,'Census Input Tab'!$Z$33:$Z$517,0))="BLANK"),IF(INDEX('Census Input Tab'!$O$33:$O$517,MATCH(ROW()-3,'Census Input Tab'!$Z$33:$Z$517,0))="NO","Missing Data","BLANK"),IF(INDEX('Census Input Tab'!$H$33:$H$517,MATCH(ROW()-3,'Census Input Tab'!$Z$33:$Z$517,0))="EE",1,0)))</f>
        <v/>
      </c>
    </row>
    <row r="407" spans="1:6">
      <c r="A407" s="79" t="str">
        <f>IF(ROW()-3&gt;MAX('Census Input Tab'!$Z$33:$Z$517),"",IF(OR(INDEX('Census Input Tab'!$O$33:$O$517,MATCH(ROW()-3,'Census Input Tab'!$Z$33:$Z$517,0))="NO",INDEX('Census Input Tab'!$O$33:$O$517,MATCH(ROW()-3,'Census Input Tab'!$Z$33:$Z$517,0))="BLANK"),IF(INDEX('Census Input Tab'!$O$33:$O$517,MATCH(ROW()-3,'Census Input Tab'!$Z$33:$Z$517,0))="NO","Missing Data","BLANK"),INDEX('Census Input Tab'!$A$33:$A$517,MATCH(ROW()-3,'Census Input Tab'!$Z$33:$Z$517,0))))</f>
        <v/>
      </c>
      <c r="B407"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Tab'!$B$33:$B$517,MATCH(ROW()-3,'Census Input Tab'!$Z$33:$Z$517,0))))</f>
        <v/>
      </c>
      <c r="C407"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Tab'!$C$33:$C$517,MATCH(ROW()-3,'Census Input Tab'!$Z$33:$Z$517,0))))</f>
        <v/>
      </c>
      <c r="D407" s="76" t="str">
        <f>IF(ROW()-3&gt;MAX('Census Input Tab'!$Z$33:$Z$517),"",IF(OR(INDEX('Census Input Tab'!$O$33:$O$517,MATCH(ROW()-3,'Census Input Tab'!$Z$33:$Z$517,0))="NO",INDEX('Census Input Tab'!$O$33:$O$517,MATCH(ROW()-3,'Census Input Tab'!$Z$33:$Z$517,0))="BLANK"),IF(INDEX('Census Input Tab'!$O$33:$O$517,MATCH(ROW()-3,'Census Input Tab'!$Z$33:$Z$517,0))="NO","Missing Data","BLANK"),INDEX('Census Input Tab'!$D$33:$D$517,MATCH(ROW()-3,'Census Input Tab'!$Z$33:$Z$517,0))))</f>
        <v/>
      </c>
      <c r="E407" s="77" t="str">
        <f>IF(ROW()-3&gt;MAX('Census Input Tab'!$Z$33:$Z$517),"",IF(OR(INDEX('Census Input Tab'!$O$33:$O$517,MATCH(ROW()-3,'Census Input Tab'!$Z$33:$Z$517,0))="NO",INDEX('Census Input Tab'!$O$33:$O$517,MATCH(ROW()-3,'Census Input Tab'!$Z$33:$Z$517,0))="BLANK"),IF(INDEX('Census Input Tab'!$O$33:$O$517,MATCH(ROW()-3,'Census Input Tab'!$Z$33:$Z$517,0))="NO","Missing Data","BLANK"),INDEX('Census Input Tab'!$E$33:$E$517,MATCH(ROW()-3,'Census Input Tab'!$Z$33:$Z$517,0))))</f>
        <v/>
      </c>
      <c r="F407" s="78" t="str">
        <f>IF(ROW()-3&gt;MAX('Census Input Tab'!$Z$33:$Z$517),"",IF(OR(INDEX('Census Input Tab'!$O$33:$O$517,MATCH(ROW()-3,'Census Input Tab'!$Z$33:$Z$517,0))="NO",INDEX('Census Input Tab'!$O$33:$O$517,MATCH(ROW()-3,'Census Input Tab'!$Z$33:$Z$517,0))="BLANK"),IF(INDEX('Census Input Tab'!$O$33:$O$517,MATCH(ROW()-3,'Census Input Tab'!$Z$33:$Z$517,0))="NO","Missing Data","BLANK"),IF(INDEX('Census Input Tab'!$H$33:$H$517,MATCH(ROW()-3,'Census Input Tab'!$Z$33:$Z$517,0))="EE",1,0)))</f>
        <v/>
      </c>
    </row>
    <row r="408" spans="1:6">
      <c r="A408" s="79" t="str">
        <f>IF(ROW()-3&gt;MAX('Census Input Tab'!$Z$33:$Z$517),"",IF(OR(INDEX('Census Input Tab'!$O$33:$O$517,MATCH(ROW()-3,'Census Input Tab'!$Z$33:$Z$517,0))="NO",INDEX('Census Input Tab'!$O$33:$O$517,MATCH(ROW()-3,'Census Input Tab'!$Z$33:$Z$517,0))="BLANK"),IF(INDEX('Census Input Tab'!$O$33:$O$517,MATCH(ROW()-3,'Census Input Tab'!$Z$33:$Z$517,0))="NO","Missing Data","BLANK"),INDEX('Census Input Tab'!$A$33:$A$517,MATCH(ROW()-3,'Census Input Tab'!$Z$33:$Z$517,0))))</f>
        <v/>
      </c>
      <c r="B408"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Tab'!$B$33:$B$517,MATCH(ROW()-3,'Census Input Tab'!$Z$33:$Z$517,0))))</f>
        <v/>
      </c>
      <c r="C408"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Tab'!$C$33:$C$517,MATCH(ROW()-3,'Census Input Tab'!$Z$33:$Z$517,0))))</f>
        <v/>
      </c>
      <c r="D408" s="76" t="str">
        <f>IF(ROW()-3&gt;MAX('Census Input Tab'!$Z$33:$Z$517),"",IF(OR(INDEX('Census Input Tab'!$O$33:$O$517,MATCH(ROW()-3,'Census Input Tab'!$Z$33:$Z$517,0))="NO",INDEX('Census Input Tab'!$O$33:$O$517,MATCH(ROW()-3,'Census Input Tab'!$Z$33:$Z$517,0))="BLANK"),IF(INDEX('Census Input Tab'!$O$33:$O$517,MATCH(ROW()-3,'Census Input Tab'!$Z$33:$Z$517,0))="NO","Missing Data","BLANK"),INDEX('Census Input Tab'!$D$33:$D$517,MATCH(ROW()-3,'Census Input Tab'!$Z$33:$Z$517,0))))</f>
        <v/>
      </c>
      <c r="E408" s="77" t="str">
        <f>IF(ROW()-3&gt;MAX('Census Input Tab'!$Z$33:$Z$517),"",IF(OR(INDEX('Census Input Tab'!$O$33:$O$517,MATCH(ROW()-3,'Census Input Tab'!$Z$33:$Z$517,0))="NO",INDEX('Census Input Tab'!$O$33:$O$517,MATCH(ROW()-3,'Census Input Tab'!$Z$33:$Z$517,0))="BLANK"),IF(INDEX('Census Input Tab'!$O$33:$O$517,MATCH(ROW()-3,'Census Input Tab'!$Z$33:$Z$517,0))="NO","Missing Data","BLANK"),INDEX('Census Input Tab'!$E$33:$E$517,MATCH(ROW()-3,'Census Input Tab'!$Z$33:$Z$517,0))))</f>
        <v/>
      </c>
      <c r="F408" s="78" t="str">
        <f>IF(ROW()-3&gt;MAX('Census Input Tab'!$Z$33:$Z$517),"",IF(OR(INDEX('Census Input Tab'!$O$33:$O$517,MATCH(ROW()-3,'Census Input Tab'!$Z$33:$Z$517,0))="NO",INDEX('Census Input Tab'!$O$33:$O$517,MATCH(ROW()-3,'Census Input Tab'!$Z$33:$Z$517,0))="BLANK"),IF(INDEX('Census Input Tab'!$O$33:$O$517,MATCH(ROW()-3,'Census Input Tab'!$Z$33:$Z$517,0))="NO","Missing Data","BLANK"),IF(INDEX('Census Input Tab'!$H$33:$H$517,MATCH(ROW()-3,'Census Input Tab'!$Z$33:$Z$517,0))="EE",1,0)))</f>
        <v/>
      </c>
    </row>
    <row r="409" spans="1:6">
      <c r="A409" s="79" t="str">
        <f>IF(ROW()-3&gt;MAX('Census Input Tab'!$Z$33:$Z$517),"",IF(OR(INDEX('Census Input Tab'!$O$33:$O$517,MATCH(ROW()-3,'Census Input Tab'!$Z$33:$Z$517,0))="NO",INDEX('Census Input Tab'!$O$33:$O$517,MATCH(ROW()-3,'Census Input Tab'!$Z$33:$Z$517,0))="BLANK"),IF(INDEX('Census Input Tab'!$O$33:$O$517,MATCH(ROW()-3,'Census Input Tab'!$Z$33:$Z$517,0))="NO","Missing Data","BLANK"),INDEX('Census Input Tab'!$A$33:$A$517,MATCH(ROW()-3,'Census Input Tab'!$Z$33:$Z$517,0))))</f>
        <v/>
      </c>
      <c r="B409"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Tab'!$B$33:$B$517,MATCH(ROW()-3,'Census Input Tab'!$Z$33:$Z$517,0))))</f>
        <v/>
      </c>
      <c r="C409"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Tab'!$C$33:$C$517,MATCH(ROW()-3,'Census Input Tab'!$Z$33:$Z$517,0))))</f>
        <v/>
      </c>
      <c r="D409" s="76" t="str">
        <f>IF(ROW()-3&gt;MAX('Census Input Tab'!$Z$33:$Z$517),"",IF(OR(INDEX('Census Input Tab'!$O$33:$O$517,MATCH(ROW()-3,'Census Input Tab'!$Z$33:$Z$517,0))="NO",INDEX('Census Input Tab'!$O$33:$O$517,MATCH(ROW()-3,'Census Input Tab'!$Z$33:$Z$517,0))="BLANK"),IF(INDEX('Census Input Tab'!$O$33:$O$517,MATCH(ROW()-3,'Census Input Tab'!$Z$33:$Z$517,0))="NO","Missing Data","BLANK"),INDEX('Census Input Tab'!$D$33:$D$517,MATCH(ROW()-3,'Census Input Tab'!$Z$33:$Z$517,0))))</f>
        <v/>
      </c>
      <c r="E409" s="77" t="str">
        <f>IF(ROW()-3&gt;MAX('Census Input Tab'!$Z$33:$Z$517),"",IF(OR(INDEX('Census Input Tab'!$O$33:$O$517,MATCH(ROW()-3,'Census Input Tab'!$Z$33:$Z$517,0))="NO",INDEX('Census Input Tab'!$O$33:$O$517,MATCH(ROW()-3,'Census Input Tab'!$Z$33:$Z$517,0))="BLANK"),IF(INDEX('Census Input Tab'!$O$33:$O$517,MATCH(ROW()-3,'Census Input Tab'!$Z$33:$Z$517,0))="NO","Missing Data","BLANK"),INDEX('Census Input Tab'!$E$33:$E$517,MATCH(ROW()-3,'Census Input Tab'!$Z$33:$Z$517,0))))</f>
        <v/>
      </c>
      <c r="F409" s="78" t="str">
        <f>IF(ROW()-3&gt;MAX('Census Input Tab'!$Z$33:$Z$517),"",IF(OR(INDEX('Census Input Tab'!$O$33:$O$517,MATCH(ROW()-3,'Census Input Tab'!$Z$33:$Z$517,0))="NO",INDEX('Census Input Tab'!$O$33:$O$517,MATCH(ROW()-3,'Census Input Tab'!$Z$33:$Z$517,0))="BLANK"),IF(INDEX('Census Input Tab'!$O$33:$O$517,MATCH(ROW()-3,'Census Input Tab'!$Z$33:$Z$517,0))="NO","Missing Data","BLANK"),IF(INDEX('Census Input Tab'!$H$33:$H$517,MATCH(ROW()-3,'Census Input Tab'!$Z$33:$Z$517,0))="EE",1,0)))</f>
        <v/>
      </c>
    </row>
    <row r="410" spans="1:6">
      <c r="A410" s="79" t="str">
        <f>IF(ROW()-3&gt;MAX('Census Input Tab'!$Z$33:$Z$517),"",IF(OR(INDEX('Census Input Tab'!$O$33:$O$517,MATCH(ROW()-3,'Census Input Tab'!$Z$33:$Z$517,0))="NO",INDEX('Census Input Tab'!$O$33:$O$517,MATCH(ROW()-3,'Census Input Tab'!$Z$33:$Z$517,0))="BLANK"),IF(INDEX('Census Input Tab'!$O$33:$O$517,MATCH(ROW()-3,'Census Input Tab'!$Z$33:$Z$517,0))="NO","Missing Data","BLANK"),INDEX('Census Input Tab'!$A$33:$A$517,MATCH(ROW()-3,'Census Input Tab'!$Z$33:$Z$517,0))))</f>
        <v/>
      </c>
      <c r="B410"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Tab'!$B$33:$B$517,MATCH(ROW()-3,'Census Input Tab'!$Z$33:$Z$517,0))))</f>
        <v/>
      </c>
      <c r="C410"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Tab'!$C$33:$C$517,MATCH(ROW()-3,'Census Input Tab'!$Z$33:$Z$517,0))))</f>
        <v/>
      </c>
      <c r="D410" s="76" t="str">
        <f>IF(ROW()-3&gt;MAX('Census Input Tab'!$Z$33:$Z$517),"",IF(OR(INDEX('Census Input Tab'!$O$33:$O$517,MATCH(ROW()-3,'Census Input Tab'!$Z$33:$Z$517,0))="NO",INDEX('Census Input Tab'!$O$33:$O$517,MATCH(ROW()-3,'Census Input Tab'!$Z$33:$Z$517,0))="BLANK"),IF(INDEX('Census Input Tab'!$O$33:$O$517,MATCH(ROW()-3,'Census Input Tab'!$Z$33:$Z$517,0))="NO","Missing Data","BLANK"),INDEX('Census Input Tab'!$D$33:$D$517,MATCH(ROW()-3,'Census Input Tab'!$Z$33:$Z$517,0))))</f>
        <v/>
      </c>
      <c r="E410" s="77" t="str">
        <f>IF(ROW()-3&gt;MAX('Census Input Tab'!$Z$33:$Z$517),"",IF(OR(INDEX('Census Input Tab'!$O$33:$O$517,MATCH(ROW()-3,'Census Input Tab'!$Z$33:$Z$517,0))="NO",INDEX('Census Input Tab'!$O$33:$O$517,MATCH(ROW()-3,'Census Input Tab'!$Z$33:$Z$517,0))="BLANK"),IF(INDEX('Census Input Tab'!$O$33:$O$517,MATCH(ROW()-3,'Census Input Tab'!$Z$33:$Z$517,0))="NO","Missing Data","BLANK"),INDEX('Census Input Tab'!$E$33:$E$517,MATCH(ROW()-3,'Census Input Tab'!$Z$33:$Z$517,0))))</f>
        <v/>
      </c>
      <c r="F410" s="78" t="str">
        <f>IF(ROW()-3&gt;MAX('Census Input Tab'!$Z$33:$Z$517),"",IF(OR(INDEX('Census Input Tab'!$O$33:$O$517,MATCH(ROW()-3,'Census Input Tab'!$Z$33:$Z$517,0))="NO",INDEX('Census Input Tab'!$O$33:$O$517,MATCH(ROW()-3,'Census Input Tab'!$Z$33:$Z$517,0))="BLANK"),IF(INDEX('Census Input Tab'!$O$33:$O$517,MATCH(ROW()-3,'Census Input Tab'!$Z$33:$Z$517,0))="NO","Missing Data","BLANK"),IF(INDEX('Census Input Tab'!$H$33:$H$517,MATCH(ROW()-3,'Census Input Tab'!$Z$33:$Z$517,0))="EE",1,0)))</f>
        <v/>
      </c>
    </row>
    <row r="411" spans="1:6">
      <c r="A411" s="79" t="str">
        <f>IF(ROW()-3&gt;MAX('Census Input Tab'!$Z$33:$Z$517),"",IF(OR(INDEX('Census Input Tab'!$O$33:$O$517,MATCH(ROW()-3,'Census Input Tab'!$Z$33:$Z$517,0))="NO",INDEX('Census Input Tab'!$O$33:$O$517,MATCH(ROW()-3,'Census Input Tab'!$Z$33:$Z$517,0))="BLANK"),IF(INDEX('Census Input Tab'!$O$33:$O$517,MATCH(ROW()-3,'Census Input Tab'!$Z$33:$Z$517,0))="NO","Missing Data","BLANK"),INDEX('Census Input Tab'!$A$33:$A$517,MATCH(ROW()-3,'Census Input Tab'!$Z$33:$Z$517,0))))</f>
        <v/>
      </c>
      <c r="B411"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Tab'!$B$33:$B$517,MATCH(ROW()-3,'Census Input Tab'!$Z$33:$Z$517,0))))</f>
        <v/>
      </c>
      <c r="C411"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Tab'!$C$33:$C$517,MATCH(ROW()-3,'Census Input Tab'!$Z$33:$Z$517,0))))</f>
        <v/>
      </c>
      <c r="D411" s="76" t="str">
        <f>IF(ROW()-3&gt;MAX('Census Input Tab'!$Z$33:$Z$517),"",IF(OR(INDEX('Census Input Tab'!$O$33:$O$517,MATCH(ROW()-3,'Census Input Tab'!$Z$33:$Z$517,0))="NO",INDEX('Census Input Tab'!$O$33:$O$517,MATCH(ROW()-3,'Census Input Tab'!$Z$33:$Z$517,0))="BLANK"),IF(INDEX('Census Input Tab'!$O$33:$O$517,MATCH(ROW()-3,'Census Input Tab'!$Z$33:$Z$517,0))="NO","Missing Data","BLANK"),INDEX('Census Input Tab'!$D$33:$D$517,MATCH(ROW()-3,'Census Input Tab'!$Z$33:$Z$517,0))))</f>
        <v/>
      </c>
      <c r="E411" s="77" t="str">
        <f>IF(ROW()-3&gt;MAX('Census Input Tab'!$Z$33:$Z$517),"",IF(OR(INDEX('Census Input Tab'!$O$33:$O$517,MATCH(ROW()-3,'Census Input Tab'!$Z$33:$Z$517,0))="NO",INDEX('Census Input Tab'!$O$33:$O$517,MATCH(ROW()-3,'Census Input Tab'!$Z$33:$Z$517,0))="BLANK"),IF(INDEX('Census Input Tab'!$O$33:$O$517,MATCH(ROW()-3,'Census Input Tab'!$Z$33:$Z$517,0))="NO","Missing Data","BLANK"),INDEX('Census Input Tab'!$E$33:$E$517,MATCH(ROW()-3,'Census Input Tab'!$Z$33:$Z$517,0))))</f>
        <v/>
      </c>
      <c r="F411" s="78" t="str">
        <f>IF(ROW()-3&gt;MAX('Census Input Tab'!$Z$33:$Z$517),"",IF(OR(INDEX('Census Input Tab'!$O$33:$O$517,MATCH(ROW()-3,'Census Input Tab'!$Z$33:$Z$517,0))="NO",INDEX('Census Input Tab'!$O$33:$O$517,MATCH(ROW()-3,'Census Input Tab'!$Z$33:$Z$517,0))="BLANK"),IF(INDEX('Census Input Tab'!$O$33:$O$517,MATCH(ROW()-3,'Census Input Tab'!$Z$33:$Z$517,0))="NO","Missing Data","BLANK"),IF(INDEX('Census Input Tab'!$H$33:$H$517,MATCH(ROW()-3,'Census Input Tab'!$Z$33:$Z$517,0))="EE",1,0)))</f>
        <v/>
      </c>
    </row>
    <row r="412" spans="1:6">
      <c r="A412" s="79" t="str">
        <f>IF(ROW()-3&gt;MAX('Census Input Tab'!$Z$33:$Z$517),"",IF(OR(INDEX('Census Input Tab'!$O$33:$O$517,MATCH(ROW()-3,'Census Input Tab'!$Z$33:$Z$517,0))="NO",INDEX('Census Input Tab'!$O$33:$O$517,MATCH(ROW()-3,'Census Input Tab'!$Z$33:$Z$517,0))="BLANK"),IF(INDEX('Census Input Tab'!$O$33:$O$517,MATCH(ROW()-3,'Census Input Tab'!$Z$33:$Z$517,0))="NO","Missing Data","BLANK"),INDEX('Census Input Tab'!$A$33:$A$517,MATCH(ROW()-3,'Census Input Tab'!$Z$33:$Z$517,0))))</f>
        <v/>
      </c>
      <c r="B412"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Tab'!$B$33:$B$517,MATCH(ROW()-3,'Census Input Tab'!$Z$33:$Z$517,0))))</f>
        <v/>
      </c>
      <c r="C412"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Tab'!$C$33:$C$517,MATCH(ROW()-3,'Census Input Tab'!$Z$33:$Z$517,0))))</f>
        <v/>
      </c>
      <c r="D412" s="76" t="str">
        <f>IF(ROW()-3&gt;MAX('Census Input Tab'!$Z$33:$Z$517),"",IF(OR(INDEX('Census Input Tab'!$O$33:$O$517,MATCH(ROW()-3,'Census Input Tab'!$Z$33:$Z$517,0))="NO",INDEX('Census Input Tab'!$O$33:$O$517,MATCH(ROW()-3,'Census Input Tab'!$Z$33:$Z$517,0))="BLANK"),IF(INDEX('Census Input Tab'!$O$33:$O$517,MATCH(ROW()-3,'Census Input Tab'!$Z$33:$Z$517,0))="NO","Missing Data","BLANK"),INDEX('Census Input Tab'!$D$33:$D$517,MATCH(ROW()-3,'Census Input Tab'!$Z$33:$Z$517,0))))</f>
        <v/>
      </c>
      <c r="E412" s="77" t="str">
        <f>IF(ROW()-3&gt;MAX('Census Input Tab'!$Z$33:$Z$517),"",IF(OR(INDEX('Census Input Tab'!$O$33:$O$517,MATCH(ROW()-3,'Census Input Tab'!$Z$33:$Z$517,0))="NO",INDEX('Census Input Tab'!$O$33:$O$517,MATCH(ROW()-3,'Census Input Tab'!$Z$33:$Z$517,0))="BLANK"),IF(INDEX('Census Input Tab'!$O$33:$O$517,MATCH(ROW()-3,'Census Input Tab'!$Z$33:$Z$517,0))="NO","Missing Data","BLANK"),INDEX('Census Input Tab'!$E$33:$E$517,MATCH(ROW()-3,'Census Input Tab'!$Z$33:$Z$517,0))))</f>
        <v/>
      </c>
      <c r="F412" s="78" t="str">
        <f>IF(ROW()-3&gt;MAX('Census Input Tab'!$Z$33:$Z$517),"",IF(OR(INDEX('Census Input Tab'!$O$33:$O$517,MATCH(ROW()-3,'Census Input Tab'!$Z$33:$Z$517,0))="NO",INDEX('Census Input Tab'!$O$33:$O$517,MATCH(ROW()-3,'Census Input Tab'!$Z$33:$Z$517,0))="BLANK"),IF(INDEX('Census Input Tab'!$O$33:$O$517,MATCH(ROW()-3,'Census Input Tab'!$Z$33:$Z$517,0))="NO","Missing Data","BLANK"),IF(INDEX('Census Input Tab'!$H$33:$H$517,MATCH(ROW()-3,'Census Input Tab'!$Z$33:$Z$517,0))="EE",1,0)))</f>
        <v/>
      </c>
    </row>
    <row r="413" spans="1:6">
      <c r="A413" s="79" t="str">
        <f>IF(ROW()-3&gt;MAX('Census Input Tab'!$Z$33:$Z$517),"",IF(OR(INDEX('Census Input Tab'!$O$33:$O$517,MATCH(ROW()-3,'Census Input Tab'!$Z$33:$Z$517,0))="NO",INDEX('Census Input Tab'!$O$33:$O$517,MATCH(ROW()-3,'Census Input Tab'!$Z$33:$Z$517,0))="BLANK"),IF(INDEX('Census Input Tab'!$O$33:$O$517,MATCH(ROW()-3,'Census Input Tab'!$Z$33:$Z$517,0))="NO","Missing Data","BLANK"),INDEX('Census Input Tab'!$A$33:$A$517,MATCH(ROW()-3,'Census Input Tab'!$Z$33:$Z$517,0))))</f>
        <v/>
      </c>
      <c r="B413"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Tab'!$B$33:$B$517,MATCH(ROW()-3,'Census Input Tab'!$Z$33:$Z$517,0))))</f>
        <v/>
      </c>
      <c r="C413"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Tab'!$C$33:$C$517,MATCH(ROW()-3,'Census Input Tab'!$Z$33:$Z$517,0))))</f>
        <v/>
      </c>
      <c r="D413" s="76" t="str">
        <f>IF(ROW()-3&gt;MAX('Census Input Tab'!$Z$33:$Z$517),"",IF(OR(INDEX('Census Input Tab'!$O$33:$O$517,MATCH(ROW()-3,'Census Input Tab'!$Z$33:$Z$517,0))="NO",INDEX('Census Input Tab'!$O$33:$O$517,MATCH(ROW()-3,'Census Input Tab'!$Z$33:$Z$517,0))="BLANK"),IF(INDEX('Census Input Tab'!$O$33:$O$517,MATCH(ROW()-3,'Census Input Tab'!$Z$33:$Z$517,0))="NO","Missing Data","BLANK"),INDEX('Census Input Tab'!$D$33:$D$517,MATCH(ROW()-3,'Census Input Tab'!$Z$33:$Z$517,0))))</f>
        <v/>
      </c>
      <c r="E413" s="77" t="str">
        <f>IF(ROW()-3&gt;MAX('Census Input Tab'!$Z$33:$Z$517),"",IF(OR(INDEX('Census Input Tab'!$O$33:$O$517,MATCH(ROW()-3,'Census Input Tab'!$Z$33:$Z$517,0))="NO",INDEX('Census Input Tab'!$O$33:$O$517,MATCH(ROW()-3,'Census Input Tab'!$Z$33:$Z$517,0))="BLANK"),IF(INDEX('Census Input Tab'!$O$33:$O$517,MATCH(ROW()-3,'Census Input Tab'!$Z$33:$Z$517,0))="NO","Missing Data","BLANK"),INDEX('Census Input Tab'!$E$33:$E$517,MATCH(ROW()-3,'Census Input Tab'!$Z$33:$Z$517,0))))</f>
        <v/>
      </c>
      <c r="F413" s="78" t="str">
        <f>IF(ROW()-3&gt;MAX('Census Input Tab'!$Z$33:$Z$517),"",IF(OR(INDEX('Census Input Tab'!$O$33:$O$517,MATCH(ROW()-3,'Census Input Tab'!$Z$33:$Z$517,0))="NO",INDEX('Census Input Tab'!$O$33:$O$517,MATCH(ROW()-3,'Census Input Tab'!$Z$33:$Z$517,0))="BLANK"),IF(INDEX('Census Input Tab'!$O$33:$O$517,MATCH(ROW()-3,'Census Input Tab'!$Z$33:$Z$517,0))="NO","Missing Data","BLANK"),IF(INDEX('Census Input Tab'!$H$33:$H$517,MATCH(ROW()-3,'Census Input Tab'!$Z$33:$Z$517,0))="EE",1,0)))</f>
        <v/>
      </c>
    </row>
    <row r="414" spans="1:6">
      <c r="A414" s="79" t="str">
        <f>IF(ROW()-3&gt;MAX('Census Input Tab'!$Z$33:$Z$517),"",IF(OR(INDEX('Census Input Tab'!$O$33:$O$517,MATCH(ROW()-3,'Census Input Tab'!$Z$33:$Z$517,0))="NO",INDEX('Census Input Tab'!$O$33:$O$517,MATCH(ROW()-3,'Census Input Tab'!$Z$33:$Z$517,0))="BLANK"),IF(INDEX('Census Input Tab'!$O$33:$O$517,MATCH(ROW()-3,'Census Input Tab'!$Z$33:$Z$517,0))="NO","Missing Data","BLANK"),INDEX('Census Input Tab'!$A$33:$A$517,MATCH(ROW()-3,'Census Input Tab'!$Z$33:$Z$517,0))))</f>
        <v/>
      </c>
      <c r="B414"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Tab'!$B$33:$B$517,MATCH(ROW()-3,'Census Input Tab'!$Z$33:$Z$517,0))))</f>
        <v/>
      </c>
      <c r="C414"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Tab'!$C$33:$C$517,MATCH(ROW()-3,'Census Input Tab'!$Z$33:$Z$517,0))))</f>
        <v/>
      </c>
      <c r="D414" s="76" t="str">
        <f>IF(ROW()-3&gt;MAX('Census Input Tab'!$Z$33:$Z$517),"",IF(OR(INDEX('Census Input Tab'!$O$33:$O$517,MATCH(ROW()-3,'Census Input Tab'!$Z$33:$Z$517,0))="NO",INDEX('Census Input Tab'!$O$33:$O$517,MATCH(ROW()-3,'Census Input Tab'!$Z$33:$Z$517,0))="BLANK"),IF(INDEX('Census Input Tab'!$O$33:$O$517,MATCH(ROW()-3,'Census Input Tab'!$Z$33:$Z$517,0))="NO","Missing Data","BLANK"),INDEX('Census Input Tab'!$D$33:$D$517,MATCH(ROW()-3,'Census Input Tab'!$Z$33:$Z$517,0))))</f>
        <v/>
      </c>
      <c r="E414" s="77" t="str">
        <f>IF(ROW()-3&gt;MAX('Census Input Tab'!$Z$33:$Z$517),"",IF(OR(INDEX('Census Input Tab'!$O$33:$O$517,MATCH(ROW()-3,'Census Input Tab'!$Z$33:$Z$517,0))="NO",INDEX('Census Input Tab'!$O$33:$O$517,MATCH(ROW()-3,'Census Input Tab'!$Z$33:$Z$517,0))="BLANK"),IF(INDEX('Census Input Tab'!$O$33:$O$517,MATCH(ROW()-3,'Census Input Tab'!$Z$33:$Z$517,0))="NO","Missing Data","BLANK"),INDEX('Census Input Tab'!$E$33:$E$517,MATCH(ROW()-3,'Census Input Tab'!$Z$33:$Z$517,0))))</f>
        <v/>
      </c>
      <c r="F414" s="78" t="str">
        <f>IF(ROW()-3&gt;MAX('Census Input Tab'!$Z$33:$Z$517),"",IF(OR(INDEX('Census Input Tab'!$O$33:$O$517,MATCH(ROW()-3,'Census Input Tab'!$Z$33:$Z$517,0))="NO",INDEX('Census Input Tab'!$O$33:$O$517,MATCH(ROW()-3,'Census Input Tab'!$Z$33:$Z$517,0))="BLANK"),IF(INDEX('Census Input Tab'!$O$33:$O$517,MATCH(ROW()-3,'Census Input Tab'!$Z$33:$Z$517,0))="NO","Missing Data","BLANK"),IF(INDEX('Census Input Tab'!$H$33:$H$517,MATCH(ROW()-3,'Census Input Tab'!$Z$33:$Z$517,0))="EE",1,0)))</f>
        <v/>
      </c>
    </row>
    <row r="415" spans="1:6">
      <c r="A415" s="79" t="str">
        <f>IF(ROW()-3&gt;MAX('Census Input Tab'!$Z$33:$Z$517),"",IF(OR(INDEX('Census Input Tab'!$O$33:$O$517,MATCH(ROW()-3,'Census Input Tab'!$Z$33:$Z$517,0))="NO",INDEX('Census Input Tab'!$O$33:$O$517,MATCH(ROW()-3,'Census Input Tab'!$Z$33:$Z$517,0))="BLANK"),IF(INDEX('Census Input Tab'!$O$33:$O$517,MATCH(ROW()-3,'Census Input Tab'!$Z$33:$Z$517,0))="NO","Missing Data","BLANK"),INDEX('Census Input Tab'!$A$33:$A$517,MATCH(ROW()-3,'Census Input Tab'!$Z$33:$Z$517,0))))</f>
        <v/>
      </c>
      <c r="B415"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Tab'!$B$33:$B$517,MATCH(ROW()-3,'Census Input Tab'!$Z$33:$Z$517,0))))</f>
        <v/>
      </c>
      <c r="C415"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Tab'!$C$33:$C$517,MATCH(ROW()-3,'Census Input Tab'!$Z$33:$Z$517,0))))</f>
        <v/>
      </c>
      <c r="D415" s="76" t="str">
        <f>IF(ROW()-3&gt;MAX('Census Input Tab'!$Z$33:$Z$517),"",IF(OR(INDEX('Census Input Tab'!$O$33:$O$517,MATCH(ROW()-3,'Census Input Tab'!$Z$33:$Z$517,0))="NO",INDEX('Census Input Tab'!$O$33:$O$517,MATCH(ROW()-3,'Census Input Tab'!$Z$33:$Z$517,0))="BLANK"),IF(INDEX('Census Input Tab'!$O$33:$O$517,MATCH(ROW()-3,'Census Input Tab'!$Z$33:$Z$517,0))="NO","Missing Data","BLANK"),INDEX('Census Input Tab'!$D$33:$D$517,MATCH(ROW()-3,'Census Input Tab'!$Z$33:$Z$517,0))))</f>
        <v/>
      </c>
      <c r="E415" s="77" t="str">
        <f>IF(ROW()-3&gt;MAX('Census Input Tab'!$Z$33:$Z$517),"",IF(OR(INDEX('Census Input Tab'!$O$33:$O$517,MATCH(ROW()-3,'Census Input Tab'!$Z$33:$Z$517,0))="NO",INDEX('Census Input Tab'!$O$33:$O$517,MATCH(ROW()-3,'Census Input Tab'!$Z$33:$Z$517,0))="BLANK"),IF(INDEX('Census Input Tab'!$O$33:$O$517,MATCH(ROW()-3,'Census Input Tab'!$Z$33:$Z$517,0))="NO","Missing Data","BLANK"),INDEX('Census Input Tab'!$E$33:$E$517,MATCH(ROW()-3,'Census Input Tab'!$Z$33:$Z$517,0))))</f>
        <v/>
      </c>
      <c r="F415" s="78" t="str">
        <f>IF(ROW()-3&gt;MAX('Census Input Tab'!$Z$33:$Z$517),"",IF(OR(INDEX('Census Input Tab'!$O$33:$O$517,MATCH(ROW()-3,'Census Input Tab'!$Z$33:$Z$517,0))="NO",INDEX('Census Input Tab'!$O$33:$O$517,MATCH(ROW()-3,'Census Input Tab'!$Z$33:$Z$517,0))="BLANK"),IF(INDEX('Census Input Tab'!$O$33:$O$517,MATCH(ROW()-3,'Census Input Tab'!$Z$33:$Z$517,0))="NO","Missing Data","BLANK"),IF(INDEX('Census Input Tab'!$H$33:$H$517,MATCH(ROW()-3,'Census Input Tab'!$Z$33:$Z$517,0))="EE",1,0)))</f>
        <v/>
      </c>
    </row>
    <row r="416" spans="1:6">
      <c r="A416" s="79" t="str">
        <f>IF(ROW()-3&gt;MAX('Census Input Tab'!$Z$33:$Z$517),"",IF(OR(INDEX('Census Input Tab'!$O$33:$O$517,MATCH(ROW()-3,'Census Input Tab'!$Z$33:$Z$517,0))="NO",INDEX('Census Input Tab'!$O$33:$O$517,MATCH(ROW()-3,'Census Input Tab'!$Z$33:$Z$517,0))="BLANK"),IF(INDEX('Census Input Tab'!$O$33:$O$517,MATCH(ROW()-3,'Census Input Tab'!$Z$33:$Z$517,0))="NO","Missing Data","BLANK"),INDEX('Census Input Tab'!$A$33:$A$517,MATCH(ROW()-3,'Census Input Tab'!$Z$33:$Z$517,0))))</f>
        <v/>
      </c>
      <c r="B416"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Tab'!$B$33:$B$517,MATCH(ROW()-3,'Census Input Tab'!$Z$33:$Z$517,0))))</f>
        <v/>
      </c>
      <c r="C416"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Tab'!$C$33:$C$517,MATCH(ROW()-3,'Census Input Tab'!$Z$33:$Z$517,0))))</f>
        <v/>
      </c>
      <c r="D416" s="76" t="str">
        <f>IF(ROW()-3&gt;MAX('Census Input Tab'!$Z$33:$Z$517),"",IF(OR(INDEX('Census Input Tab'!$O$33:$O$517,MATCH(ROW()-3,'Census Input Tab'!$Z$33:$Z$517,0))="NO",INDEX('Census Input Tab'!$O$33:$O$517,MATCH(ROW()-3,'Census Input Tab'!$Z$33:$Z$517,0))="BLANK"),IF(INDEX('Census Input Tab'!$O$33:$O$517,MATCH(ROW()-3,'Census Input Tab'!$Z$33:$Z$517,0))="NO","Missing Data","BLANK"),INDEX('Census Input Tab'!$D$33:$D$517,MATCH(ROW()-3,'Census Input Tab'!$Z$33:$Z$517,0))))</f>
        <v/>
      </c>
      <c r="E416" s="77" t="str">
        <f>IF(ROW()-3&gt;MAX('Census Input Tab'!$Z$33:$Z$517),"",IF(OR(INDEX('Census Input Tab'!$O$33:$O$517,MATCH(ROW()-3,'Census Input Tab'!$Z$33:$Z$517,0))="NO",INDEX('Census Input Tab'!$O$33:$O$517,MATCH(ROW()-3,'Census Input Tab'!$Z$33:$Z$517,0))="BLANK"),IF(INDEX('Census Input Tab'!$O$33:$O$517,MATCH(ROW()-3,'Census Input Tab'!$Z$33:$Z$517,0))="NO","Missing Data","BLANK"),INDEX('Census Input Tab'!$E$33:$E$517,MATCH(ROW()-3,'Census Input Tab'!$Z$33:$Z$517,0))))</f>
        <v/>
      </c>
      <c r="F416" s="78" t="str">
        <f>IF(ROW()-3&gt;MAX('Census Input Tab'!$Z$33:$Z$517),"",IF(OR(INDEX('Census Input Tab'!$O$33:$O$517,MATCH(ROW()-3,'Census Input Tab'!$Z$33:$Z$517,0))="NO",INDEX('Census Input Tab'!$O$33:$O$517,MATCH(ROW()-3,'Census Input Tab'!$Z$33:$Z$517,0))="BLANK"),IF(INDEX('Census Input Tab'!$O$33:$O$517,MATCH(ROW()-3,'Census Input Tab'!$Z$33:$Z$517,0))="NO","Missing Data","BLANK"),IF(INDEX('Census Input Tab'!$H$33:$H$517,MATCH(ROW()-3,'Census Input Tab'!$Z$33:$Z$517,0))="EE",1,0)))</f>
        <v/>
      </c>
    </row>
    <row r="417" spans="1:6">
      <c r="A417" s="79" t="str">
        <f>IF(ROW()-3&gt;MAX('Census Input Tab'!$Z$33:$Z$517),"",IF(OR(INDEX('Census Input Tab'!$O$33:$O$517,MATCH(ROW()-3,'Census Input Tab'!$Z$33:$Z$517,0))="NO",INDEX('Census Input Tab'!$O$33:$O$517,MATCH(ROW()-3,'Census Input Tab'!$Z$33:$Z$517,0))="BLANK"),IF(INDEX('Census Input Tab'!$O$33:$O$517,MATCH(ROW()-3,'Census Input Tab'!$Z$33:$Z$517,0))="NO","Missing Data","BLANK"),INDEX('Census Input Tab'!$A$33:$A$517,MATCH(ROW()-3,'Census Input Tab'!$Z$33:$Z$517,0))))</f>
        <v/>
      </c>
      <c r="B417"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Tab'!$B$33:$B$517,MATCH(ROW()-3,'Census Input Tab'!$Z$33:$Z$517,0))))</f>
        <v/>
      </c>
      <c r="C417"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Tab'!$C$33:$C$517,MATCH(ROW()-3,'Census Input Tab'!$Z$33:$Z$517,0))))</f>
        <v/>
      </c>
      <c r="D417" s="76" t="str">
        <f>IF(ROW()-3&gt;MAX('Census Input Tab'!$Z$33:$Z$517),"",IF(OR(INDEX('Census Input Tab'!$O$33:$O$517,MATCH(ROW()-3,'Census Input Tab'!$Z$33:$Z$517,0))="NO",INDEX('Census Input Tab'!$O$33:$O$517,MATCH(ROW()-3,'Census Input Tab'!$Z$33:$Z$517,0))="BLANK"),IF(INDEX('Census Input Tab'!$O$33:$O$517,MATCH(ROW()-3,'Census Input Tab'!$Z$33:$Z$517,0))="NO","Missing Data","BLANK"),INDEX('Census Input Tab'!$D$33:$D$517,MATCH(ROW()-3,'Census Input Tab'!$Z$33:$Z$517,0))))</f>
        <v/>
      </c>
      <c r="E417" s="77" t="str">
        <f>IF(ROW()-3&gt;MAX('Census Input Tab'!$Z$33:$Z$517),"",IF(OR(INDEX('Census Input Tab'!$O$33:$O$517,MATCH(ROW()-3,'Census Input Tab'!$Z$33:$Z$517,0))="NO",INDEX('Census Input Tab'!$O$33:$O$517,MATCH(ROW()-3,'Census Input Tab'!$Z$33:$Z$517,0))="BLANK"),IF(INDEX('Census Input Tab'!$O$33:$O$517,MATCH(ROW()-3,'Census Input Tab'!$Z$33:$Z$517,0))="NO","Missing Data","BLANK"),INDEX('Census Input Tab'!$E$33:$E$517,MATCH(ROW()-3,'Census Input Tab'!$Z$33:$Z$517,0))))</f>
        <v/>
      </c>
      <c r="F417" s="78" t="str">
        <f>IF(ROW()-3&gt;MAX('Census Input Tab'!$Z$33:$Z$517),"",IF(OR(INDEX('Census Input Tab'!$O$33:$O$517,MATCH(ROW()-3,'Census Input Tab'!$Z$33:$Z$517,0))="NO",INDEX('Census Input Tab'!$O$33:$O$517,MATCH(ROW()-3,'Census Input Tab'!$Z$33:$Z$517,0))="BLANK"),IF(INDEX('Census Input Tab'!$O$33:$O$517,MATCH(ROW()-3,'Census Input Tab'!$Z$33:$Z$517,0))="NO","Missing Data","BLANK"),IF(INDEX('Census Input Tab'!$H$33:$H$517,MATCH(ROW()-3,'Census Input Tab'!$Z$33:$Z$517,0))="EE",1,0)))</f>
        <v/>
      </c>
    </row>
    <row r="418" spans="1:6">
      <c r="A418" s="79" t="str">
        <f>IF(ROW()-3&gt;MAX('Census Input Tab'!$Z$33:$Z$517),"",IF(OR(INDEX('Census Input Tab'!$O$33:$O$517,MATCH(ROW()-3,'Census Input Tab'!$Z$33:$Z$517,0))="NO",INDEX('Census Input Tab'!$O$33:$O$517,MATCH(ROW()-3,'Census Input Tab'!$Z$33:$Z$517,0))="BLANK"),IF(INDEX('Census Input Tab'!$O$33:$O$517,MATCH(ROW()-3,'Census Input Tab'!$Z$33:$Z$517,0))="NO","Missing Data","BLANK"),INDEX('Census Input Tab'!$A$33:$A$517,MATCH(ROW()-3,'Census Input Tab'!$Z$33:$Z$517,0))))</f>
        <v/>
      </c>
      <c r="B418"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Tab'!$B$33:$B$517,MATCH(ROW()-3,'Census Input Tab'!$Z$33:$Z$517,0))))</f>
        <v/>
      </c>
      <c r="C418"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Tab'!$C$33:$C$517,MATCH(ROW()-3,'Census Input Tab'!$Z$33:$Z$517,0))))</f>
        <v/>
      </c>
      <c r="D418" s="76" t="str">
        <f>IF(ROW()-3&gt;MAX('Census Input Tab'!$Z$33:$Z$517),"",IF(OR(INDEX('Census Input Tab'!$O$33:$O$517,MATCH(ROW()-3,'Census Input Tab'!$Z$33:$Z$517,0))="NO",INDEX('Census Input Tab'!$O$33:$O$517,MATCH(ROW()-3,'Census Input Tab'!$Z$33:$Z$517,0))="BLANK"),IF(INDEX('Census Input Tab'!$O$33:$O$517,MATCH(ROW()-3,'Census Input Tab'!$Z$33:$Z$517,0))="NO","Missing Data","BLANK"),INDEX('Census Input Tab'!$D$33:$D$517,MATCH(ROW()-3,'Census Input Tab'!$Z$33:$Z$517,0))))</f>
        <v/>
      </c>
      <c r="E418" s="77" t="str">
        <f>IF(ROW()-3&gt;MAX('Census Input Tab'!$Z$33:$Z$517),"",IF(OR(INDEX('Census Input Tab'!$O$33:$O$517,MATCH(ROW()-3,'Census Input Tab'!$Z$33:$Z$517,0))="NO",INDEX('Census Input Tab'!$O$33:$O$517,MATCH(ROW()-3,'Census Input Tab'!$Z$33:$Z$517,0))="BLANK"),IF(INDEX('Census Input Tab'!$O$33:$O$517,MATCH(ROW()-3,'Census Input Tab'!$Z$33:$Z$517,0))="NO","Missing Data","BLANK"),INDEX('Census Input Tab'!$E$33:$E$517,MATCH(ROW()-3,'Census Input Tab'!$Z$33:$Z$517,0))))</f>
        <v/>
      </c>
      <c r="F418" s="78" t="str">
        <f>IF(ROW()-3&gt;MAX('Census Input Tab'!$Z$33:$Z$517),"",IF(OR(INDEX('Census Input Tab'!$O$33:$O$517,MATCH(ROW()-3,'Census Input Tab'!$Z$33:$Z$517,0))="NO",INDEX('Census Input Tab'!$O$33:$O$517,MATCH(ROW()-3,'Census Input Tab'!$Z$33:$Z$517,0))="BLANK"),IF(INDEX('Census Input Tab'!$O$33:$O$517,MATCH(ROW()-3,'Census Input Tab'!$Z$33:$Z$517,0))="NO","Missing Data","BLANK"),IF(INDEX('Census Input Tab'!$H$33:$H$517,MATCH(ROW()-3,'Census Input Tab'!$Z$33:$Z$517,0))="EE",1,0)))</f>
        <v/>
      </c>
    </row>
    <row r="419" spans="1:6">
      <c r="A419" s="79" t="str">
        <f>IF(ROW()-3&gt;MAX('Census Input Tab'!$Z$33:$Z$517),"",IF(OR(INDEX('Census Input Tab'!$O$33:$O$517,MATCH(ROW()-3,'Census Input Tab'!$Z$33:$Z$517,0))="NO",INDEX('Census Input Tab'!$O$33:$O$517,MATCH(ROW()-3,'Census Input Tab'!$Z$33:$Z$517,0))="BLANK"),IF(INDEX('Census Input Tab'!$O$33:$O$517,MATCH(ROW()-3,'Census Input Tab'!$Z$33:$Z$517,0))="NO","Missing Data","BLANK"),INDEX('Census Input Tab'!$A$33:$A$517,MATCH(ROW()-3,'Census Input Tab'!$Z$33:$Z$517,0))))</f>
        <v/>
      </c>
      <c r="B419"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Tab'!$B$33:$B$517,MATCH(ROW()-3,'Census Input Tab'!$Z$33:$Z$517,0))))</f>
        <v/>
      </c>
      <c r="C419"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Tab'!$C$33:$C$517,MATCH(ROW()-3,'Census Input Tab'!$Z$33:$Z$517,0))))</f>
        <v/>
      </c>
      <c r="D419" s="76" t="str">
        <f>IF(ROW()-3&gt;MAX('Census Input Tab'!$Z$33:$Z$517),"",IF(OR(INDEX('Census Input Tab'!$O$33:$O$517,MATCH(ROW()-3,'Census Input Tab'!$Z$33:$Z$517,0))="NO",INDEX('Census Input Tab'!$O$33:$O$517,MATCH(ROW()-3,'Census Input Tab'!$Z$33:$Z$517,0))="BLANK"),IF(INDEX('Census Input Tab'!$O$33:$O$517,MATCH(ROW()-3,'Census Input Tab'!$Z$33:$Z$517,0))="NO","Missing Data","BLANK"),INDEX('Census Input Tab'!$D$33:$D$517,MATCH(ROW()-3,'Census Input Tab'!$Z$33:$Z$517,0))))</f>
        <v/>
      </c>
      <c r="E419" s="77" t="str">
        <f>IF(ROW()-3&gt;MAX('Census Input Tab'!$Z$33:$Z$517),"",IF(OR(INDEX('Census Input Tab'!$O$33:$O$517,MATCH(ROW()-3,'Census Input Tab'!$Z$33:$Z$517,0))="NO",INDEX('Census Input Tab'!$O$33:$O$517,MATCH(ROW()-3,'Census Input Tab'!$Z$33:$Z$517,0))="BLANK"),IF(INDEX('Census Input Tab'!$O$33:$O$517,MATCH(ROW()-3,'Census Input Tab'!$Z$33:$Z$517,0))="NO","Missing Data","BLANK"),INDEX('Census Input Tab'!$E$33:$E$517,MATCH(ROW()-3,'Census Input Tab'!$Z$33:$Z$517,0))))</f>
        <v/>
      </c>
      <c r="F419" s="78" t="str">
        <f>IF(ROW()-3&gt;MAX('Census Input Tab'!$Z$33:$Z$517),"",IF(OR(INDEX('Census Input Tab'!$O$33:$O$517,MATCH(ROW()-3,'Census Input Tab'!$Z$33:$Z$517,0))="NO",INDEX('Census Input Tab'!$O$33:$O$517,MATCH(ROW()-3,'Census Input Tab'!$Z$33:$Z$517,0))="BLANK"),IF(INDEX('Census Input Tab'!$O$33:$O$517,MATCH(ROW()-3,'Census Input Tab'!$Z$33:$Z$517,0))="NO","Missing Data","BLANK"),IF(INDEX('Census Input Tab'!$H$33:$H$517,MATCH(ROW()-3,'Census Input Tab'!$Z$33:$Z$517,0))="EE",1,0)))</f>
        <v/>
      </c>
    </row>
    <row r="420" spans="1:6">
      <c r="A420" s="79" t="str">
        <f>IF(ROW()-3&gt;MAX('Census Input Tab'!$Z$33:$Z$517),"",IF(OR(INDEX('Census Input Tab'!$O$33:$O$517,MATCH(ROW()-3,'Census Input Tab'!$Z$33:$Z$517,0))="NO",INDEX('Census Input Tab'!$O$33:$O$517,MATCH(ROW()-3,'Census Input Tab'!$Z$33:$Z$517,0))="BLANK"),IF(INDEX('Census Input Tab'!$O$33:$O$517,MATCH(ROW()-3,'Census Input Tab'!$Z$33:$Z$517,0))="NO","Missing Data","BLANK"),INDEX('Census Input Tab'!$A$33:$A$517,MATCH(ROW()-3,'Census Input Tab'!$Z$33:$Z$517,0))))</f>
        <v/>
      </c>
      <c r="B420"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Tab'!$B$33:$B$517,MATCH(ROW()-3,'Census Input Tab'!$Z$33:$Z$517,0))))</f>
        <v/>
      </c>
      <c r="C420"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Tab'!$C$33:$C$517,MATCH(ROW()-3,'Census Input Tab'!$Z$33:$Z$517,0))))</f>
        <v/>
      </c>
      <c r="D420" s="76" t="str">
        <f>IF(ROW()-3&gt;MAX('Census Input Tab'!$Z$33:$Z$517),"",IF(OR(INDEX('Census Input Tab'!$O$33:$O$517,MATCH(ROW()-3,'Census Input Tab'!$Z$33:$Z$517,0))="NO",INDEX('Census Input Tab'!$O$33:$O$517,MATCH(ROW()-3,'Census Input Tab'!$Z$33:$Z$517,0))="BLANK"),IF(INDEX('Census Input Tab'!$O$33:$O$517,MATCH(ROW()-3,'Census Input Tab'!$Z$33:$Z$517,0))="NO","Missing Data","BLANK"),INDEX('Census Input Tab'!$D$33:$D$517,MATCH(ROW()-3,'Census Input Tab'!$Z$33:$Z$517,0))))</f>
        <v/>
      </c>
      <c r="E420" s="77" t="str">
        <f>IF(ROW()-3&gt;MAX('Census Input Tab'!$Z$33:$Z$517),"",IF(OR(INDEX('Census Input Tab'!$O$33:$O$517,MATCH(ROW()-3,'Census Input Tab'!$Z$33:$Z$517,0))="NO",INDEX('Census Input Tab'!$O$33:$O$517,MATCH(ROW()-3,'Census Input Tab'!$Z$33:$Z$517,0))="BLANK"),IF(INDEX('Census Input Tab'!$O$33:$O$517,MATCH(ROW()-3,'Census Input Tab'!$Z$33:$Z$517,0))="NO","Missing Data","BLANK"),INDEX('Census Input Tab'!$E$33:$E$517,MATCH(ROW()-3,'Census Input Tab'!$Z$33:$Z$517,0))))</f>
        <v/>
      </c>
      <c r="F420" s="78" t="str">
        <f>IF(ROW()-3&gt;MAX('Census Input Tab'!$Z$33:$Z$517),"",IF(OR(INDEX('Census Input Tab'!$O$33:$O$517,MATCH(ROW()-3,'Census Input Tab'!$Z$33:$Z$517,0))="NO",INDEX('Census Input Tab'!$O$33:$O$517,MATCH(ROW()-3,'Census Input Tab'!$Z$33:$Z$517,0))="BLANK"),IF(INDEX('Census Input Tab'!$O$33:$O$517,MATCH(ROW()-3,'Census Input Tab'!$Z$33:$Z$517,0))="NO","Missing Data","BLANK"),IF(INDEX('Census Input Tab'!$H$33:$H$517,MATCH(ROW()-3,'Census Input Tab'!$Z$33:$Z$517,0))="EE",1,0)))</f>
        <v/>
      </c>
    </row>
    <row r="421" spans="1:6">
      <c r="A421" s="79" t="str">
        <f>IF(ROW()-3&gt;MAX('Census Input Tab'!$Z$33:$Z$517),"",IF(OR(INDEX('Census Input Tab'!$O$33:$O$517,MATCH(ROW()-3,'Census Input Tab'!$Z$33:$Z$517,0))="NO",INDEX('Census Input Tab'!$O$33:$O$517,MATCH(ROW()-3,'Census Input Tab'!$Z$33:$Z$517,0))="BLANK"),IF(INDEX('Census Input Tab'!$O$33:$O$517,MATCH(ROW()-3,'Census Input Tab'!$Z$33:$Z$517,0))="NO","Missing Data","BLANK"),INDEX('Census Input Tab'!$A$33:$A$517,MATCH(ROW()-3,'Census Input Tab'!$Z$33:$Z$517,0))))</f>
        <v/>
      </c>
      <c r="B421"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Tab'!$B$33:$B$517,MATCH(ROW()-3,'Census Input Tab'!$Z$33:$Z$517,0))))</f>
        <v/>
      </c>
      <c r="C421"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Tab'!$C$33:$C$517,MATCH(ROW()-3,'Census Input Tab'!$Z$33:$Z$517,0))))</f>
        <v/>
      </c>
      <c r="D421" s="76" t="str">
        <f>IF(ROW()-3&gt;MAX('Census Input Tab'!$Z$33:$Z$517),"",IF(OR(INDEX('Census Input Tab'!$O$33:$O$517,MATCH(ROW()-3,'Census Input Tab'!$Z$33:$Z$517,0))="NO",INDEX('Census Input Tab'!$O$33:$O$517,MATCH(ROW()-3,'Census Input Tab'!$Z$33:$Z$517,0))="BLANK"),IF(INDEX('Census Input Tab'!$O$33:$O$517,MATCH(ROW()-3,'Census Input Tab'!$Z$33:$Z$517,0))="NO","Missing Data","BLANK"),INDEX('Census Input Tab'!$D$33:$D$517,MATCH(ROW()-3,'Census Input Tab'!$Z$33:$Z$517,0))))</f>
        <v/>
      </c>
      <c r="E421" s="77" t="str">
        <f>IF(ROW()-3&gt;MAX('Census Input Tab'!$Z$33:$Z$517),"",IF(OR(INDEX('Census Input Tab'!$O$33:$O$517,MATCH(ROW()-3,'Census Input Tab'!$Z$33:$Z$517,0))="NO",INDEX('Census Input Tab'!$O$33:$O$517,MATCH(ROW()-3,'Census Input Tab'!$Z$33:$Z$517,0))="BLANK"),IF(INDEX('Census Input Tab'!$O$33:$O$517,MATCH(ROW()-3,'Census Input Tab'!$Z$33:$Z$517,0))="NO","Missing Data","BLANK"),INDEX('Census Input Tab'!$E$33:$E$517,MATCH(ROW()-3,'Census Input Tab'!$Z$33:$Z$517,0))))</f>
        <v/>
      </c>
      <c r="F421" s="78" t="str">
        <f>IF(ROW()-3&gt;MAX('Census Input Tab'!$Z$33:$Z$517),"",IF(OR(INDEX('Census Input Tab'!$O$33:$O$517,MATCH(ROW()-3,'Census Input Tab'!$Z$33:$Z$517,0))="NO",INDEX('Census Input Tab'!$O$33:$O$517,MATCH(ROW()-3,'Census Input Tab'!$Z$33:$Z$517,0))="BLANK"),IF(INDEX('Census Input Tab'!$O$33:$O$517,MATCH(ROW()-3,'Census Input Tab'!$Z$33:$Z$517,0))="NO","Missing Data","BLANK"),IF(INDEX('Census Input Tab'!$H$33:$H$517,MATCH(ROW()-3,'Census Input Tab'!$Z$33:$Z$517,0))="EE",1,0)))</f>
        <v/>
      </c>
    </row>
    <row r="422" spans="1:6">
      <c r="A422" s="79" t="str">
        <f>IF(ROW()-3&gt;MAX('Census Input Tab'!$Z$33:$Z$517),"",IF(OR(INDEX('Census Input Tab'!$O$33:$O$517,MATCH(ROW()-3,'Census Input Tab'!$Z$33:$Z$517,0))="NO",INDEX('Census Input Tab'!$O$33:$O$517,MATCH(ROW()-3,'Census Input Tab'!$Z$33:$Z$517,0))="BLANK"),IF(INDEX('Census Input Tab'!$O$33:$O$517,MATCH(ROW()-3,'Census Input Tab'!$Z$33:$Z$517,0))="NO","Missing Data","BLANK"),INDEX('Census Input Tab'!$A$33:$A$517,MATCH(ROW()-3,'Census Input Tab'!$Z$33:$Z$517,0))))</f>
        <v/>
      </c>
      <c r="B422"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Tab'!$B$33:$B$517,MATCH(ROW()-3,'Census Input Tab'!$Z$33:$Z$517,0))))</f>
        <v/>
      </c>
      <c r="C422"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Tab'!$C$33:$C$517,MATCH(ROW()-3,'Census Input Tab'!$Z$33:$Z$517,0))))</f>
        <v/>
      </c>
      <c r="D422" s="76" t="str">
        <f>IF(ROW()-3&gt;MAX('Census Input Tab'!$Z$33:$Z$517),"",IF(OR(INDEX('Census Input Tab'!$O$33:$O$517,MATCH(ROW()-3,'Census Input Tab'!$Z$33:$Z$517,0))="NO",INDEX('Census Input Tab'!$O$33:$O$517,MATCH(ROW()-3,'Census Input Tab'!$Z$33:$Z$517,0))="BLANK"),IF(INDEX('Census Input Tab'!$O$33:$O$517,MATCH(ROW()-3,'Census Input Tab'!$Z$33:$Z$517,0))="NO","Missing Data","BLANK"),INDEX('Census Input Tab'!$D$33:$D$517,MATCH(ROW()-3,'Census Input Tab'!$Z$33:$Z$517,0))))</f>
        <v/>
      </c>
      <c r="E422" s="77" t="str">
        <f>IF(ROW()-3&gt;MAX('Census Input Tab'!$Z$33:$Z$517),"",IF(OR(INDEX('Census Input Tab'!$O$33:$O$517,MATCH(ROW()-3,'Census Input Tab'!$Z$33:$Z$517,0))="NO",INDEX('Census Input Tab'!$O$33:$O$517,MATCH(ROW()-3,'Census Input Tab'!$Z$33:$Z$517,0))="BLANK"),IF(INDEX('Census Input Tab'!$O$33:$O$517,MATCH(ROW()-3,'Census Input Tab'!$Z$33:$Z$517,0))="NO","Missing Data","BLANK"),INDEX('Census Input Tab'!$E$33:$E$517,MATCH(ROW()-3,'Census Input Tab'!$Z$33:$Z$517,0))))</f>
        <v/>
      </c>
      <c r="F422" s="78" t="str">
        <f>IF(ROW()-3&gt;MAX('Census Input Tab'!$Z$33:$Z$517),"",IF(OR(INDEX('Census Input Tab'!$O$33:$O$517,MATCH(ROW()-3,'Census Input Tab'!$Z$33:$Z$517,0))="NO",INDEX('Census Input Tab'!$O$33:$O$517,MATCH(ROW()-3,'Census Input Tab'!$Z$33:$Z$517,0))="BLANK"),IF(INDEX('Census Input Tab'!$O$33:$O$517,MATCH(ROW()-3,'Census Input Tab'!$Z$33:$Z$517,0))="NO","Missing Data","BLANK"),IF(INDEX('Census Input Tab'!$H$33:$H$517,MATCH(ROW()-3,'Census Input Tab'!$Z$33:$Z$517,0))="EE",1,0)))</f>
        <v/>
      </c>
    </row>
    <row r="423" spans="1:6">
      <c r="A423" s="79" t="str">
        <f>IF(ROW()-3&gt;MAX('Census Input Tab'!$Z$33:$Z$517),"",IF(OR(INDEX('Census Input Tab'!$O$33:$O$517,MATCH(ROW()-3,'Census Input Tab'!$Z$33:$Z$517,0))="NO",INDEX('Census Input Tab'!$O$33:$O$517,MATCH(ROW()-3,'Census Input Tab'!$Z$33:$Z$517,0))="BLANK"),IF(INDEX('Census Input Tab'!$O$33:$O$517,MATCH(ROW()-3,'Census Input Tab'!$Z$33:$Z$517,0))="NO","Missing Data","BLANK"),INDEX('Census Input Tab'!$A$33:$A$517,MATCH(ROW()-3,'Census Input Tab'!$Z$33:$Z$517,0))))</f>
        <v/>
      </c>
      <c r="B423"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Tab'!$B$33:$B$517,MATCH(ROW()-3,'Census Input Tab'!$Z$33:$Z$517,0))))</f>
        <v/>
      </c>
      <c r="C423"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Tab'!$C$33:$C$517,MATCH(ROW()-3,'Census Input Tab'!$Z$33:$Z$517,0))))</f>
        <v/>
      </c>
      <c r="D423" s="76" t="str">
        <f>IF(ROW()-3&gt;MAX('Census Input Tab'!$Z$33:$Z$517),"",IF(OR(INDEX('Census Input Tab'!$O$33:$O$517,MATCH(ROW()-3,'Census Input Tab'!$Z$33:$Z$517,0))="NO",INDEX('Census Input Tab'!$O$33:$O$517,MATCH(ROW()-3,'Census Input Tab'!$Z$33:$Z$517,0))="BLANK"),IF(INDEX('Census Input Tab'!$O$33:$O$517,MATCH(ROW()-3,'Census Input Tab'!$Z$33:$Z$517,0))="NO","Missing Data","BLANK"),INDEX('Census Input Tab'!$D$33:$D$517,MATCH(ROW()-3,'Census Input Tab'!$Z$33:$Z$517,0))))</f>
        <v/>
      </c>
      <c r="E423" s="77" t="str">
        <f>IF(ROW()-3&gt;MAX('Census Input Tab'!$Z$33:$Z$517),"",IF(OR(INDEX('Census Input Tab'!$O$33:$O$517,MATCH(ROW()-3,'Census Input Tab'!$Z$33:$Z$517,0))="NO",INDEX('Census Input Tab'!$O$33:$O$517,MATCH(ROW()-3,'Census Input Tab'!$Z$33:$Z$517,0))="BLANK"),IF(INDEX('Census Input Tab'!$O$33:$O$517,MATCH(ROW()-3,'Census Input Tab'!$Z$33:$Z$517,0))="NO","Missing Data","BLANK"),INDEX('Census Input Tab'!$E$33:$E$517,MATCH(ROW()-3,'Census Input Tab'!$Z$33:$Z$517,0))))</f>
        <v/>
      </c>
      <c r="F423" s="78" t="str">
        <f>IF(ROW()-3&gt;MAX('Census Input Tab'!$Z$33:$Z$517),"",IF(OR(INDEX('Census Input Tab'!$O$33:$O$517,MATCH(ROW()-3,'Census Input Tab'!$Z$33:$Z$517,0))="NO",INDEX('Census Input Tab'!$O$33:$O$517,MATCH(ROW()-3,'Census Input Tab'!$Z$33:$Z$517,0))="BLANK"),IF(INDEX('Census Input Tab'!$O$33:$O$517,MATCH(ROW()-3,'Census Input Tab'!$Z$33:$Z$517,0))="NO","Missing Data","BLANK"),IF(INDEX('Census Input Tab'!$H$33:$H$517,MATCH(ROW()-3,'Census Input Tab'!$Z$33:$Z$517,0))="EE",1,0)))</f>
        <v/>
      </c>
    </row>
    <row r="424" spans="1:6">
      <c r="A424" s="79" t="str">
        <f>IF(ROW()-3&gt;MAX('Census Input Tab'!$Z$33:$Z$517),"",IF(OR(INDEX('Census Input Tab'!$O$33:$O$517,MATCH(ROW()-3,'Census Input Tab'!$Z$33:$Z$517,0))="NO",INDEX('Census Input Tab'!$O$33:$O$517,MATCH(ROW()-3,'Census Input Tab'!$Z$33:$Z$517,0))="BLANK"),IF(INDEX('Census Input Tab'!$O$33:$O$517,MATCH(ROW()-3,'Census Input Tab'!$Z$33:$Z$517,0))="NO","Missing Data","BLANK"),INDEX('Census Input Tab'!$A$33:$A$517,MATCH(ROW()-3,'Census Input Tab'!$Z$33:$Z$517,0))))</f>
        <v/>
      </c>
      <c r="B424"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Tab'!$B$33:$B$517,MATCH(ROW()-3,'Census Input Tab'!$Z$33:$Z$517,0))))</f>
        <v/>
      </c>
      <c r="C424"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Tab'!$C$33:$C$517,MATCH(ROW()-3,'Census Input Tab'!$Z$33:$Z$517,0))))</f>
        <v/>
      </c>
      <c r="D424" s="76" t="str">
        <f>IF(ROW()-3&gt;MAX('Census Input Tab'!$Z$33:$Z$517),"",IF(OR(INDEX('Census Input Tab'!$O$33:$O$517,MATCH(ROW()-3,'Census Input Tab'!$Z$33:$Z$517,0))="NO",INDEX('Census Input Tab'!$O$33:$O$517,MATCH(ROW()-3,'Census Input Tab'!$Z$33:$Z$517,0))="BLANK"),IF(INDEX('Census Input Tab'!$O$33:$O$517,MATCH(ROW()-3,'Census Input Tab'!$Z$33:$Z$517,0))="NO","Missing Data","BLANK"),INDEX('Census Input Tab'!$D$33:$D$517,MATCH(ROW()-3,'Census Input Tab'!$Z$33:$Z$517,0))))</f>
        <v/>
      </c>
      <c r="E424" s="77" t="str">
        <f>IF(ROW()-3&gt;MAX('Census Input Tab'!$Z$33:$Z$517),"",IF(OR(INDEX('Census Input Tab'!$O$33:$O$517,MATCH(ROW()-3,'Census Input Tab'!$Z$33:$Z$517,0))="NO",INDEX('Census Input Tab'!$O$33:$O$517,MATCH(ROW()-3,'Census Input Tab'!$Z$33:$Z$517,0))="BLANK"),IF(INDEX('Census Input Tab'!$O$33:$O$517,MATCH(ROW()-3,'Census Input Tab'!$Z$33:$Z$517,0))="NO","Missing Data","BLANK"),INDEX('Census Input Tab'!$E$33:$E$517,MATCH(ROW()-3,'Census Input Tab'!$Z$33:$Z$517,0))))</f>
        <v/>
      </c>
      <c r="F424" s="78" t="str">
        <f>IF(ROW()-3&gt;MAX('Census Input Tab'!$Z$33:$Z$517),"",IF(OR(INDEX('Census Input Tab'!$O$33:$O$517,MATCH(ROW()-3,'Census Input Tab'!$Z$33:$Z$517,0))="NO",INDEX('Census Input Tab'!$O$33:$O$517,MATCH(ROW()-3,'Census Input Tab'!$Z$33:$Z$517,0))="BLANK"),IF(INDEX('Census Input Tab'!$O$33:$O$517,MATCH(ROW()-3,'Census Input Tab'!$Z$33:$Z$517,0))="NO","Missing Data","BLANK"),IF(INDEX('Census Input Tab'!$H$33:$H$517,MATCH(ROW()-3,'Census Input Tab'!$Z$33:$Z$517,0))="EE",1,0)))</f>
        <v/>
      </c>
    </row>
    <row r="425" spans="1:6">
      <c r="A425" s="79" t="str">
        <f>IF(ROW()-3&gt;MAX('Census Input Tab'!$Z$33:$Z$517),"",IF(OR(INDEX('Census Input Tab'!$O$33:$O$517,MATCH(ROW()-3,'Census Input Tab'!$Z$33:$Z$517,0))="NO",INDEX('Census Input Tab'!$O$33:$O$517,MATCH(ROW()-3,'Census Input Tab'!$Z$33:$Z$517,0))="BLANK"),IF(INDEX('Census Input Tab'!$O$33:$O$517,MATCH(ROW()-3,'Census Input Tab'!$Z$33:$Z$517,0))="NO","Missing Data","BLANK"),INDEX('Census Input Tab'!$A$33:$A$517,MATCH(ROW()-3,'Census Input Tab'!$Z$33:$Z$517,0))))</f>
        <v/>
      </c>
      <c r="B425"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Tab'!$B$33:$B$517,MATCH(ROW()-3,'Census Input Tab'!$Z$33:$Z$517,0))))</f>
        <v/>
      </c>
      <c r="C425"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Tab'!$C$33:$C$517,MATCH(ROW()-3,'Census Input Tab'!$Z$33:$Z$517,0))))</f>
        <v/>
      </c>
      <c r="D425" s="76" t="str">
        <f>IF(ROW()-3&gt;MAX('Census Input Tab'!$Z$33:$Z$517),"",IF(OR(INDEX('Census Input Tab'!$O$33:$O$517,MATCH(ROW()-3,'Census Input Tab'!$Z$33:$Z$517,0))="NO",INDEX('Census Input Tab'!$O$33:$O$517,MATCH(ROW()-3,'Census Input Tab'!$Z$33:$Z$517,0))="BLANK"),IF(INDEX('Census Input Tab'!$O$33:$O$517,MATCH(ROW()-3,'Census Input Tab'!$Z$33:$Z$517,0))="NO","Missing Data","BLANK"),INDEX('Census Input Tab'!$D$33:$D$517,MATCH(ROW()-3,'Census Input Tab'!$Z$33:$Z$517,0))))</f>
        <v/>
      </c>
      <c r="E425" s="77" t="str">
        <f>IF(ROW()-3&gt;MAX('Census Input Tab'!$Z$33:$Z$517),"",IF(OR(INDEX('Census Input Tab'!$O$33:$O$517,MATCH(ROW()-3,'Census Input Tab'!$Z$33:$Z$517,0))="NO",INDEX('Census Input Tab'!$O$33:$O$517,MATCH(ROW()-3,'Census Input Tab'!$Z$33:$Z$517,0))="BLANK"),IF(INDEX('Census Input Tab'!$O$33:$O$517,MATCH(ROW()-3,'Census Input Tab'!$Z$33:$Z$517,0))="NO","Missing Data","BLANK"),INDEX('Census Input Tab'!$E$33:$E$517,MATCH(ROW()-3,'Census Input Tab'!$Z$33:$Z$517,0))))</f>
        <v/>
      </c>
      <c r="F425" s="78" t="str">
        <f>IF(ROW()-3&gt;MAX('Census Input Tab'!$Z$33:$Z$517),"",IF(OR(INDEX('Census Input Tab'!$O$33:$O$517,MATCH(ROW()-3,'Census Input Tab'!$Z$33:$Z$517,0))="NO",INDEX('Census Input Tab'!$O$33:$O$517,MATCH(ROW()-3,'Census Input Tab'!$Z$33:$Z$517,0))="BLANK"),IF(INDEX('Census Input Tab'!$O$33:$O$517,MATCH(ROW()-3,'Census Input Tab'!$Z$33:$Z$517,0))="NO","Missing Data","BLANK"),IF(INDEX('Census Input Tab'!$H$33:$H$517,MATCH(ROW()-3,'Census Input Tab'!$Z$33:$Z$517,0))="EE",1,0)))</f>
        <v/>
      </c>
    </row>
    <row r="426" spans="1:6">
      <c r="A426" s="79" t="str">
        <f>IF(ROW()-3&gt;MAX('Census Input Tab'!$Z$33:$Z$517),"",IF(OR(INDEX('Census Input Tab'!$O$33:$O$517,MATCH(ROW()-3,'Census Input Tab'!$Z$33:$Z$517,0))="NO",INDEX('Census Input Tab'!$O$33:$O$517,MATCH(ROW()-3,'Census Input Tab'!$Z$33:$Z$517,0))="BLANK"),IF(INDEX('Census Input Tab'!$O$33:$O$517,MATCH(ROW()-3,'Census Input Tab'!$Z$33:$Z$517,0))="NO","Missing Data","BLANK"),INDEX('Census Input Tab'!$A$33:$A$517,MATCH(ROW()-3,'Census Input Tab'!$Z$33:$Z$517,0))))</f>
        <v/>
      </c>
      <c r="B426"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Tab'!$B$33:$B$517,MATCH(ROW()-3,'Census Input Tab'!$Z$33:$Z$517,0))))</f>
        <v/>
      </c>
      <c r="C426"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Tab'!$C$33:$C$517,MATCH(ROW()-3,'Census Input Tab'!$Z$33:$Z$517,0))))</f>
        <v/>
      </c>
      <c r="D426" s="76" t="str">
        <f>IF(ROW()-3&gt;MAX('Census Input Tab'!$Z$33:$Z$517),"",IF(OR(INDEX('Census Input Tab'!$O$33:$O$517,MATCH(ROW()-3,'Census Input Tab'!$Z$33:$Z$517,0))="NO",INDEX('Census Input Tab'!$O$33:$O$517,MATCH(ROW()-3,'Census Input Tab'!$Z$33:$Z$517,0))="BLANK"),IF(INDEX('Census Input Tab'!$O$33:$O$517,MATCH(ROW()-3,'Census Input Tab'!$Z$33:$Z$517,0))="NO","Missing Data","BLANK"),INDEX('Census Input Tab'!$D$33:$D$517,MATCH(ROW()-3,'Census Input Tab'!$Z$33:$Z$517,0))))</f>
        <v/>
      </c>
      <c r="E426" s="77" t="str">
        <f>IF(ROW()-3&gt;MAX('Census Input Tab'!$Z$33:$Z$517),"",IF(OR(INDEX('Census Input Tab'!$O$33:$O$517,MATCH(ROW()-3,'Census Input Tab'!$Z$33:$Z$517,0))="NO",INDEX('Census Input Tab'!$O$33:$O$517,MATCH(ROW()-3,'Census Input Tab'!$Z$33:$Z$517,0))="BLANK"),IF(INDEX('Census Input Tab'!$O$33:$O$517,MATCH(ROW()-3,'Census Input Tab'!$Z$33:$Z$517,0))="NO","Missing Data","BLANK"),INDEX('Census Input Tab'!$E$33:$E$517,MATCH(ROW()-3,'Census Input Tab'!$Z$33:$Z$517,0))))</f>
        <v/>
      </c>
      <c r="F426" s="78" t="str">
        <f>IF(ROW()-3&gt;MAX('Census Input Tab'!$Z$33:$Z$517),"",IF(OR(INDEX('Census Input Tab'!$O$33:$O$517,MATCH(ROW()-3,'Census Input Tab'!$Z$33:$Z$517,0))="NO",INDEX('Census Input Tab'!$O$33:$O$517,MATCH(ROW()-3,'Census Input Tab'!$Z$33:$Z$517,0))="BLANK"),IF(INDEX('Census Input Tab'!$O$33:$O$517,MATCH(ROW()-3,'Census Input Tab'!$Z$33:$Z$517,0))="NO","Missing Data","BLANK"),IF(INDEX('Census Input Tab'!$H$33:$H$517,MATCH(ROW()-3,'Census Input Tab'!$Z$33:$Z$517,0))="EE",1,0)))</f>
        <v/>
      </c>
    </row>
    <row r="427" spans="1:6">
      <c r="A427" s="79" t="str">
        <f>IF(ROW()-3&gt;MAX('Census Input Tab'!$Z$33:$Z$517),"",IF(OR(INDEX('Census Input Tab'!$O$33:$O$517,MATCH(ROW()-3,'Census Input Tab'!$Z$33:$Z$517,0))="NO",INDEX('Census Input Tab'!$O$33:$O$517,MATCH(ROW()-3,'Census Input Tab'!$Z$33:$Z$517,0))="BLANK"),IF(INDEX('Census Input Tab'!$O$33:$O$517,MATCH(ROW()-3,'Census Input Tab'!$Z$33:$Z$517,0))="NO","Missing Data","BLANK"),INDEX('Census Input Tab'!$A$33:$A$517,MATCH(ROW()-3,'Census Input Tab'!$Z$33:$Z$517,0))))</f>
        <v/>
      </c>
      <c r="B427"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Tab'!$B$33:$B$517,MATCH(ROW()-3,'Census Input Tab'!$Z$33:$Z$517,0))))</f>
        <v/>
      </c>
      <c r="C427"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Tab'!$C$33:$C$517,MATCH(ROW()-3,'Census Input Tab'!$Z$33:$Z$517,0))))</f>
        <v/>
      </c>
      <c r="D427" s="76" t="str">
        <f>IF(ROW()-3&gt;MAX('Census Input Tab'!$Z$33:$Z$517),"",IF(OR(INDEX('Census Input Tab'!$O$33:$O$517,MATCH(ROW()-3,'Census Input Tab'!$Z$33:$Z$517,0))="NO",INDEX('Census Input Tab'!$O$33:$O$517,MATCH(ROW()-3,'Census Input Tab'!$Z$33:$Z$517,0))="BLANK"),IF(INDEX('Census Input Tab'!$O$33:$O$517,MATCH(ROW()-3,'Census Input Tab'!$Z$33:$Z$517,0))="NO","Missing Data","BLANK"),INDEX('Census Input Tab'!$D$33:$D$517,MATCH(ROW()-3,'Census Input Tab'!$Z$33:$Z$517,0))))</f>
        <v/>
      </c>
      <c r="E427" s="77" t="str">
        <f>IF(ROW()-3&gt;MAX('Census Input Tab'!$Z$33:$Z$517),"",IF(OR(INDEX('Census Input Tab'!$O$33:$O$517,MATCH(ROW()-3,'Census Input Tab'!$Z$33:$Z$517,0))="NO",INDEX('Census Input Tab'!$O$33:$O$517,MATCH(ROW()-3,'Census Input Tab'!$Z$33:$Z$517,0))="BLANK"),IF(INDEX('Census Input Tab'!$O$33:$O$517,MATCH(ROW()-3,'Census Input Tab'!$Z$33:$Z$517,0))="NO","Missing Data","BLANK"),INDEX('Census Input Tab'!$E$33:$E$517,MATCH(ROW()-3,'Census Input Tab'!$Z$33:$Z$517,0))))</f>
        <v/>
      </c>
      <c r="F427" s="78" t="str">
        <f>IF(ROW()-3&gt;MAX('Census Input Tab'!$Z$33:$Z$517),"",IF(OR(INDEX('Census Input Tab'!$O$33:$O$517,MATCH(ROW()-3,'Census Input Tab'!$Z$33:$Z$517,0))="NO",INDEX('Census Input Tab'!$O$33:$O$517,MATCH(ROW()-3,'Census Input Tab'!$Z$33:$Z$517,0))="BLANK"),IF(INDEX('Census Input Tab'!$O$33:$O$517,MATCH(ROW()-3,'Census Input Tab'!$Z$33:$Z$517,0))="NO","Missing Data","BLANK"),IF(INDEX('Census Input Tab'!$H$33:$H$517,MATCH(ROW()-3,'Census Input Tab'!$Z$33:$Z$517,0))="EE",1,0)))</f>
        <v/>
      </c>
    </row>
    <row r="428" spans="1:6">
      <c r="A428" s="79" t="str">
        <f>IF(ROW()-3&gt;MAX('Census Input Tab'!$Z$33:$Z$517),"",IF(OR(INDEX('Census Input Tab'!$O$33:$O$517,MATCH(ROW()-3,'Census Input Tab'!$Z$33:$Z$517,0))="NO",INDEX('Census Input Tab'!$O$33:$O$517,MATCH(ROW()-3,'Census Input Tab'!$Z$33:$Z$517,0))="BLANK"),IF(INDEX('Census Input Tab'!$O$33:$O$517,MATCH(ROW()-3,'Census Input Tab'!$Z$33:$Z$517,0))="NO","Missing Data","BLANK"),INDEX('Census Input Tab'!$A$33:$A$517,MATCH(ROW()-3,'Census Input Tab'!$Z$33:$Z$517,0))))</f>
        <v/>
      </c>
      <c r="B428"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Tab'!$B$33:$B$517,MATCH(ROW()-3,'Census Input Tab'!$Z$33:$Z$517,0))))</f>
        <v/>
      </c>
      <c r="C428"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Tab'!$C$33:$C$517,MATCH(ROW()-3,'Census Input Tab'!$Z$33:$Z$517,0))))</f>
        <v/>
      </c>
      <c r="D428" s="76" t="str">
        <f>IF(ROW()-3&gt;MAX('Census Input Tab'!$Z$33:$Z$517),"",IF(OR(INDEX('Census Input Tab'!$O$33:$O$517,MATCH(ROW()-3,'Census Input Tab'!$Z$33:$Z$517,0))="NO",INDEX('Census Input Tab'!$O$33:$O$517,MATCH(ROW()-3,'Census Input Tab'!$Z$33:$Z$517,0))="BLANK"),IF(INDEX('Census Input Tab'!$O$33:$O$517,MATCH(ROW()-3,'Census Input Tab'!$Z$33:$Z$517,0))="NO","Missing Data","BLANK"),INDEX('Census Input Tab'!$D$33:$D$517,MATCH(ROW()-3,'Census Input Tab'!$Z$33:$Z$517,0))))</f>
        <v/>
      </c>
      <c r="E428" s="77" t="str">
        <f>IF(ROW()-3&gt;MAX('Census Input Tab'!$Z$33:$Z$517),"",IF(OR(INDEX('Census Input Tab'!$O$33:$O$517,MATCH(ROW()-3,'Census Input Tab'!$Z$33:$Z$517,0))="NO",INDEX('Census Input Tab'!$O$33:$O$517,MATCH(ROW()-3,'Census Input Tab'!$Z$33:$Z$517,0))="BLANK"),IF(INDEX('Census Input Tab'!$O$33:$O$517,MATCH(ROW()-3,'Census Input Tab'!$Z$33:$Z$517,0))="NO","Missing Data","BLANK"),INDEX('Census Input Tab'!$E$33:$E$517,MATCH(ROW()-3,'Census Input Tab'!$Z$33:$Z$517,0))))</f>
        <v/>
      </c>
      <c r="F428" s="78" t="str">
        <f>IF(ROW()-3&gt;MAX('Census Input Tab'!$Z$33:$Z$517),"",IF(OR(INDEX('Census Input Tab'!$O$33:$O$517,MATCH(ROW()-3,'Census Input Tab'!$Z$33:$Z$517,0))="NO",INDEX('Census Input Tab'!$O$33:$O$517,MATCH(ROW()-3,'Census Input Tab'!$Z$33:$Z$517,0))="BLANK"),IF(INDEX('Census Input Tab'!$O$33:$O$517,MATCH(ROW()-3,'Census Input Tab'!$Z$33:$Z$517,0))="NO","Missing Data","BLANK"),IF(INDEX('Census Input Tab'!$H$33:$H$517,MATCH(ROW()-3,'Census Input Tab'!$Z$33:$Z$517,0))="EE",1,0)))</f>
        <v/>
      </c>
    </row>
    <row r="429" spans="1:6">
      <c r="A429" s="79" t="str">
        <f>IF(ROW()-3&gt;MAX('Census Input Tab'!$Z$33:$Z$517),"",IF(OR(INDEX('Census Input Tab'!$O$33:$O$517,MATCH(ROW()-3,'Census Input Tab'!$Z$33:$Z$517,0))="NO",INDEX('Census Input Tab'!$O$33:$O$517,MATCH(ROW()-3,'Census Input Tab'!$Z$33:$Z$517,0))="BLANK"),IF(INDEX('Census Input Tab'!$O$33:$O$517,MATCH(ROW()-3,'Census Input Tab'!$Z$33:$Z$517,0))="NO","Missing Data","BLANK"),INDEX('Census Input Tab'!$A$33:$A$517,MATCH(ROW()-3,'Census Input Tab'!$Z$33:$Z$517,0))))</f>
        <v/>
      </c>
      <c r="B429"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Tab'!$B$33:$B$517,MATCH(ROW()-3,'Census Input Tab'!$Z$33:$Z$517,0))))</f>
        <v/>
      </c>
      <c r="C429"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Tab'!$C$33:$C$517,MATCH(ROW()-3,'Census Input Tab'!$Z$33:$Z$517,0))))</f>
        <v/>
      </c>
      <c r="D429" s="76" t="str">
        <f>IF(ROW()-3&gt;MAX('Census Input Tab'!$Z$33:$Z$517),"",IF(OR(INDEX('Census Input Tab'!$O$33:$O$517,MATCH(ROW()-3,'Census Input Tab'!$Z$33:$Z$517,0))="NO",INDEX('Census Input Tab'!$O$33:$O$517,MATCH(ROW()-3,'Census Input Tab'!$Z$33:$Z$517,0))="BLANK"),IF(INDEX('Census Input Tab'!$O$33:$O$517,MATCH(ROW()-3,'Census Input Tab'!$Z$33:$Z$517,0))="NO","Missing Data","BLANK"),INDEX('Census Input Tab'!$D$33:$D$517,MATCH(ROW()-3,'Census Input Tab'!$Z$33:$Z$517,0))))</f>
        <v/>
      </c>
      <c r="E429" s="77" t="str">
        <f>IF(ROW()-3&gt;MAX('Census Input Tab'!$Z$33:$Z$517),"",IF(OR(INDEX('Census Input Tab'!$O$33:$O$517,MATCH(ROW()-3,'Census Input Tab'!$Z$33:$Z$517,0))="NO",INDEX('Census Input Tab'!$O$33:$O$517,MATCH(ROW()-3,'Census Input Tab'!$Z$33:$Z$517,0))="BLANK"),IF(INDEX('Census Input Tab'!$O$33:$O$517,MATCH(ROW()-3,'Census Input Tab'!$Z$33:$Z$517,0))="NO","Missing Data","BLANK"),INDEX('Census Input Tab'!$E$33:$E$517,MATCH(ROW()-3,'Census Input Tab'!$Z$33:$Z$517,0))))</f>
        <v/>
      </c>
      <c r="F429" s="78" t="str">
        <f>IF(ROW()-3&gt;MAX('Census Input Tab'!$Z$33:$Z$517),"",IF(OR(INDEX('Census Input Tab'!$O$33:$O$517,MATCH(ROW()-3,'Census Input Tab'!$Z$33:$Z$517,0))="NO",INDEX('Census Input Tab'!$O$33:$O$517,MATCH(ROW()-3,'Census Input Tab'!$Z$33:$Z$517,0))="BLANK"),IF(INDEX('Census Input Tab'!$O$33:$O$517,MATCH(ROW()-3,'Census Input Tab'!$Z$33:$Z$517,0))="NO","Missing Data","BLANK"),IF(INDEX('Census Input Tab'!$H$33:$H$517,MATCH(ROW()-3,'Census Input Tab'!$Z$33:$Z$517,0))="EE",1,0)))</f>
        <v/>
      </c>
    </row>
    <row r="430" spans="1:6">
      <c r="A430" s="79" t="str">
        <f>IF(ROW()-3&gt;MAX('Census Input Tab'!$Z$33:$Z$517),"",IF(OR(INDEX('Census Input Tab'!$O$33:$O$517,MATCH(ROW()-3,'Census Input Tab'!$Z$33:$Z$517,0))="NO",INDEX('Census Input Tab'!$O$33:$O$517,MATCH(ROW()-3,'Census Input Tab'!$Z$33:$Z$517,0))="BLANK"),IF(INDEX('Census Input Tab'!$O$33:$O$517,MATCH(ROW()-3,'Census Input Tab'!$Z$33:$Z$517,0))="NO","Missing Data","BLANK"),INDEX('Census Input Tab'!$A$33:$A$517,MATCH(ROW()-3,'Census Input Tab'!$Z$33:$Z$517,0))))</f>
        <v/>
      </c>
      <c r="B430"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Tab'!$B$33:$B$517,MATCH(ROW()-3,'Census Input Tab'!$Z$33:$Z$517,0))))</f>
        <v/>
      </c>
      <c r="C430"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Tab'!$C$33:$C$517,MATCH(ROW()-3,'Census Input Tab'!$Z$33:$Z$517,0))))</f>
        <v/>
      </c>
      <c r="D430" s="76" t="str">
        <f>IF(ROW()-3&gt;MAX('Census Input Tab'!$Z$33:$Z$517),"",IF(OR(INDEX('Census Input Tab'!$O$33:$O$517,MATCH(ROW()-3,'Census Input Tab'!$Z$33:$Z$517,0))="NO",INDEX('Census Input Tab'!$O$33:$O$517,MATCH(ROW()-3,'Census Input Tab'!$Z$33:$Z$517,0))="BLANK"),IF(INDEX('Census Input Tab'!$O$33:$O$517,MATCH(ROW()-3,'Census Input Tab'!$Z$33:$Z$517,0))="NO","Missing Data","BLANK"),INDEX('Census Input Tab'!$D$33:$D$517,MATCH(ROW()-3,'Census Input Tab'!$Z$33:$Z$517,0))))</f>
        <v/>
      </c>
      <c r="E430" s="77" t="str">
        <f>IF(ROW()-3&gt;MAX('Census Input Tab'!$Z$33:$Z$517),"",IF(OR(INDEX('Census Input Tab'!$O$33:$O$517,MATCH(ROW()-3,'Census Input Tab'!$Z$33:$Z$517,0))="NO",INDEX('Census Input Tab'!$O$33:$O$517,MATCH(ROW()-3,'Census Input Tab'!$Z$33:$Z$517,0))="BLANK"),IF(INDEX('Census Input Tab'!$O$33:$O$517,MATCH(ROW()-3,'Census Input Tab'!$Z$33:$Z$517,0))="NO","Missing Data","BLANK"),INDEX('Census Input Tab'!$E$33:$E$517,MATCH(ROW()-3,'Census Input Tab'!$Z$33:$Z$517,0))))</f>
        <v/>
      </c>
      <c r="F430" s="78" t="str">
        <f>IF(ROW()-3&gt;MAX('Census Input Tab'!$Z$33:$Z$517),"",IF(OR(INDEX('Census Input Tab'!$O$33:$O$517,MATCH(ROW()-3,'Census Input Tab'!$Z$33:$Z$517,0))="NO",INDEX('Census Input Tab'!$O$33:$O$517,MATCH(ROW()-3,'Census Input Tab'!$Z$33:$Z$517,0))="BLANK"),IF(INDEX('Census Input Tab'!$O$33:$O$517,MATCH(ROW()-3,'Census Input Tab'!$Z$33:$Z$517,0))="NO","Missing Data","BLANK"),IF(INDEX('Census Input Tab'!$H$33:$H$517,MATCH(ROW()-3,'Census Input Tab'!$Z$33:$Z$517,0))="EE",1,0)))</f>
        <v/>
      </c>
    </row>
    <row r="431" spans="1:6">
      <c r="A431" s="79" t="str">
        <f>IF(ROW()-3&gt;MAX('Census Input Tab'!$Z$33:$Z$517),"",IF(OR(INDEX('Census Input Tab'!$O$33:$O$517,MATCH(ROW()-3,'Census Input Tab'!$Z$33:$Z$517,0))="NO",INDEX('Census Input Tab'!$O$33:$O$517,MATCH(ROW()-3,'Census Input Tab'!$Z$33:$Z$517,0))="BLANK"),IF(INDEX('Census Input Tab'!$O$33:$O$517,MATCH(ROW()-3,'Census Input Tab'!$Z$33:$Z$517,0))="NO","Missing Data","BLANK"),INDEX('Census Input Tab'!$A$33:$A$517,MATCH(ROW()-3,'Census Input Tab'!$Z$33:$Z$517,0))))</f>
        <v/>
      </c>
      <c r="B431"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Tab'!$B$33:$B$517,MATCH(ROW()-3,'Census Input Tab'!$Z$33:$Z$517,0))))</f>
        <v/>
      </c>
      <c r="C431"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Tab'!$C$33:$C$517,MATCH(ROW()-3,'Census Input Tab'!$Z$33:$Z$517,0))))</f>
        <v/>
      </c>
      <c r="D431" s="76" t="str">
        <f>IF(ROW()-3&gt;MAX('Census Input Tab'!$Z$33:$Z$517),"",IF(OR(INDEX('Census Input Tab'!$O$33:$O$517,MATCH(ROW()-3,'Census Input Tab'!$Z$33:$Z$517,0))="NO",INDEX('Census Input Tab'!$O$33:$O$517,MATCH(ROW()-3,'Census Input Tab'!$Z$33:$Z$517,0))="BLANK"),IF(INDEX('Census Input Tab'!$O$33:$O$517,MATCH(ROW()-3,'Census Input Tab'!$Z$33:$Z$517,0))="NO","Missing Data","BLANK"),INDEX('Census Input Tab'!$D$33:$D$517,MATCH(ROW()-3,'Census Input Tab'!$Z$33:$Z$517,0))))</f>
        <v/>
      </c>
      <c r="E431" s="77" t="str">
        <f>IF(ROW()-3&gt;MAX('Census Input Tab'!$Z$33:$Z$517),"",IF(OR(INDEX('Census Input Tab'!$O$33:$O$517,MATCH(ROW()-3,'Census Input Tab'!$Z$33:$Z$517,0))="NO",INDEX('Census Input Tab'!$O$33:$O$517,MATCH(ROW()-3,'Census Input Tab'!$Z$33:$Z$517,0))="BLANK"),IF(INDEX('Census Input Tab'!$O$33:$O$517,MATCH(ROW()-3,'Census Input Tab'!$Z$33:$Z$517,0))="NO","Missing Data","BLANK"),INDEX('Census Input Tab'!$E$33:$E$517,MATCH(ROW()-3,'Census Input Tab'!$Z$33:$Z$517,0))))</f>
        <v/>
      </c>
      <c r="F431" s="78" t="str">
        <f>IF(ROW()-3&gt;MAX('Census Input Tab'!$Z$33:$Z$517),"",IF(OR(INDEX('Census Input Tab'!$O$33:$O$517,MATCH(ROW()-3,'Census Input Tab'!$Z$33:$Z$517,0))="NO",INDEX('Census Input Tab'!$O$33:$O$517,MATCH(ROW()-3,'Census Input Tab'!$Z$33:$Z$517,0))="BLANK"),IF(INDEX('Census Input Tab'!$O$33:$O$517,MATCH(ROW()-3,'Census Input Tab'!$Z$33:$Z$517,0))="NO","Missing Data","BLANK"),IF(INDEX('Census Input Tab'!$H$33:$H$517,MATCH(ROW()-3,'Census Input Tab'!$Z$33:$Z$517,0))="EE",1,0)))</f>
        <v/>
      </c>
    </row>
    <row r="432" spans="1:6">
      <c r="A432" s="79" t="str">
        <f>IF(ROW()-3&gt;MAX('Census Input Tab'!$Z$33:$Z$517),"",IF(OR(INDEX('Census Input Tab'!$O$33:$O$517,MATCH(ROW()-3,'Census Input Tab'!$Z$33:$Z$517,0))="NO",INDEX('Census Input Tab'!$O$33:$O$517,MATCH(ROW()-3,'Census Input Tab'!$Z$33:$Z$517,0))="BLANK"),IF(INDEX('Census Input Tab'!$O$33:$O$517,MATCH(ROW()-3,'Census Input Tab'!$Z$33:$Z$517,0))="NO","Missing Data","BLANK"),INDEX('Census Input Tab'!$A$33:$A$517,MATCH(ROW()-3,'Census Input Tab'!$Z$33:$Z$517,0))))</f>
        <v/>
      </c>
      <c r="B432"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Tab'!$B$33:$B$517,MATCH(ROW()-3,'Census Input Tab'!$Z$33:$Z$517,0))))</f>
        <v/>
      </c>
      <c r="C432"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Tab'!$C$33:$C$517,MATCH(ROW()-3,'Census Input Tab'!$Z$33:$Z$517,0))))</f>
        <v/>
      </c>
      <c r="D432" s="76" t="str">
        <f>IF(ROW()-3&gt;MAX('Census Input Tab'!$Z$33:$Z$517),"",IF(OR(INDEX('Census Input Tab'!$O$33:$O$517,MATCH(ROW()-3,'Census Input Tab'!$Z$33:$Z$517,0))="NO",INDEX('Census Input Tab'!$O$33:$O$517,MATCH(ROW()-3,'Census Input Tab'!$Z$33:$Z$517,0))="BLANK"),IF(INDEX('Census Input Tab'!$O$33:$O$517,MATCH(ROW()-3,'Census Input Tab'!$Z$33:$Z$517,0))="NO","Missing Data","BLANK"),INDEX('Census Input Tab'!$D$33:$D$517,MATCH(ROW()-3,'Census Input Tab'!$Z$33:$Z$517,0))))</f>
        <v/>
      </c>
      <c r="E432" s="77" t="str">
        <f>IF(ROW()-3&gt;MAX('Census Input Tab'!$Z$33:$Z$517),"",IF(OR(INDEX('Census Input Tab'!$O$33:$O$517,MATCH(ROW()-3,'Census Input Tab'!$Z$33:$Z$517,0))="NO",INDEX('Census Input Tab'!$O$33:$O$517,MATCH(ROW()-3,'Census Input Tab'!$Z$33:$Z$517,0))="BLANK"),IF(INDEX('Census Input Tab'!$O$33:$O$517,MATCH(ROW()-3,'Census Input Tab'!$Z$33:$Z$517,0))="NO","Missing Data","BLANK"),INDEX('Census Input Tab'!$E$33:$E$517,MATCH(ROW()-3,'Census Input Tab'!$Z$33:$Z$517,0))))</f>
        <v/>
      </c>
      <c r="F432" s="78" t="str">
        <f>IF(ROW()-3&gt;MAX('Census Input Tab'!$Z$33:$Z$517),"",IF(OR(INDEX('Census Input Tab'!$O$33:$O$517,MATCH(ROW()-3,'Census Input Tab'!$Z$33:$Z$517,0))="NO",INDEX('Census Input Tab'!$O$33:$O$517,MATCH(ROW()-3,'Census Input Tab'!$Z$33:$Z$517,0))="BLANK"),IF(INDEX('Census Input Tab'!$O$33:$O$517,MATCH(ROW()-3,'Census Input Tab'!$Z$33:$Z$517,0))="NO","Missing Data","BLANK"),IF(INDEX('Census Input Tab'!$H$33:$H$517,MATCH(ROW()-3,'Census Input Tab'!$Z$33:$Z$517,0))="EE",1,0)))</f>
        <v/>
      </c>
    </row>
    <row r="433" spans="1:6">
      <c r="A433" s="79" t="str">
        <f>IF(ROW()-3&gt;MAX('Census Input Tab'!$Z$33:$Z$517),"",IF(OR(INDEX('Census Input Tab'!$O$33:$O$517,MATCH(ROW()-3,'Census Input Tab'!$Z$33:$Z$517,0))="NO",INDEX('Census Input Tab'!$O$33:$O$517,MATCH(ROW()-3,'Census Input Tab'!$Z$33:$Z$517,0))="BLANK"),IF(INDEX('Census Input Tab'!$O$33:$O$517,MATCH(ROW()-3,'Census Input Tab'!$Z$33:$Z$517,0))="NO","Missing Data","BLANK"),INDEX('Census Input Tab'!$A$33:$A$517,MATCH(ROW()-3,'Census Input Tab'!$Z$33:$Z$517,0))))</f>
        <v/>
      </c>
      <c r="B433"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Tab'!$B$33:$B$517,MATCH(ROW()-3,'Census Input Tab'!$Z$33:$Z$517,0))))</f>
        <v/>
      </c>
      <c r="C433"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Tab'!$C$33:$C$517,MATCH(ROW()-3,'Census Input Tab'!$Z$33:$Z$517,0))))</f>
        <v/>
      </c>
      <c r="D433" s="76" t="str">
        <f>IF(ROW()-3&gt;MAX('Census Input Tab'!$Z$33:$Z$517),"",IF(OR(INDEX('Census Input Tab'!$O$33:$O$517,MATCH(ROW()-3,'Census Input Tab'!$Z$33:$Z$517,0))="NO",INDEX('Census Input Tab'!$O$33:$O$517,MATCH(ROW()-3,'Census Input Tab'!$Z$33:$Z$517,0))="BLANK"),IF(INDEX('Census Input Tab'!$O$33:$O$517,MATCH(ROW()-3,'Census Input Tab'!$Z$33:$Z$517,0))="NO","Missing Data","BLANK"),INDEX('Census Input Tab'!$D$33:$D$517,MATCH(ROW()-3,'Census Input Tab'!$Z$33:$Z$517,0))))</f>
        <v/>
      </c>
      <c r="E433" s="77" t="str">
        <f>IF(ROW()-3&gt;MAX('Census Input Tab'!$Z$33:$Z$517),"",IF(OR(INDEX('Census Input Tab'!$O$33:$O$517,MATCH(ROW()-3,'Census Input Tab'!$Z$33:$Z$517,0))="NO",INDEX('Census Input Tab'!$O$33:$O$517,MATCH(ROW()-3,'Census Input Tab'!$Z$33:$Z$517,0))="BLANK"),IF(INDEX('Census Input Tab'!$O$33:$O$517,MATCH(ROW()-3,'Census Input Tab'!$Z$33:$Z$517,0))="NO","Missing Data","BLANK"),INDEX('Census Input Tab'!$E$33:$E$517,MATCH(ROW()-3,'Census Input Tab'!$Z$33:$Z$517,0))))</f>
        <v/>
      </c>
      <c r="F433" s="78" t="str">
        <f>IF(ROW()-3&gt;MAX('Census Input Tab'!$Z$33:$Z$517),"",IF(OR(INDEX('Census Input Tab'!$O$33:$O$517,MATCH(ROW()-3,'Census Input Tab'!$Z$33:$Z$517,0))="NO",INDEX('Census Input Tab'!$O$33:$O$517,MATCH(ROW()-3,'Census Input Tab'!$Z$33:$Z$517,0))="BLANK"),IF(INDEX('Census Input Tab'!$O$33:$O$517,MATCH(ROW()-3,'Census Input Tab'!$Z$33:$Z$517,0))="NO","Missing Data","BLANK"),IF(INDEX('Census Input Tab'!$H$33:$H$517,MATCH(ROW()-3,'Census Input Tab'!$Z$33:$Z$517,0))="EE",1,0)))</f>
        <v/>
      </c>
    </row>
    <row r="434" spans="1:6">
      <c r="A434" s="79" t="str">
        <f>IF(ROW()-3&gt;MAX('Census Input Tab'!$Z$33:$Z$517),"",IF(OR(INDEX('Census Input Tab'!$O$33:$O$517,MATCH(ROW()-3,'Census Input Tab'!$Z$33:$Z$517,0))="NO",INDEX('Census Input Tab'!$O$33:$O$517,MATCH(ROW()-3,'Census Input Tab'!$Z$33:$Z$517,0))="BLANK"),IF(INDEX('Census Input Tab'!$O$33:$O$517,MATCH(ROW()-3,'Census Input Tab'!$Z$33:$Z$517,0))="NO","Missing Data","BLANK"),INDEX('Census Input Tab'!$A$33:$A$517,MATCH(ROW()-3,'Census Input Tab'!$Z$33:$Z$517,0))))</f>
        <v/>
      </c>
      <c r="B434"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Tab'!$B$33:$B$517,MATCH(ROW()-3,'Census Input Tab'!$Z$33:$Z$517,0))))</f>
        <v/>
      </c>
      <c r="C434"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Tab'!$C$33:$C$517,MATCH(ROW()-3,'Census Input Tab'!$Z$33:$Z$517,0))))</f>
        <v/>
      </c>
      <c r="D434" s="76" t="str">
        <f>IF(ROW()-3&gt;MAX('Census Input Tab'!$Z$33:$Z$517),"",IF(OR(INDEX('Census Input Tab'!$O$33:$O$517,MATCH(ROW()-3,'Census Input Tab'!$Z$33:$Z$517,0))="NO",INDEX('Census Input Tab'!$O$33:$O$517,MATCH(ROW()-3,'Census Input Tab'!$Z$33:$Z$517,0))="BLANK"),IF(INDEX('Census Input Tab'!$O$33:$O$517,MATCH(ROW()-3,'Census Input Tab'!$Z$33:$Z$517,0))="NO","Missing Data","BLANK"),INDEX('Census Input Tab'!$D$33:$D$517,MATCH(ROW()-3,'Census Input Tab'!$Z$33:$Z$517,0))))</f>
        <v/>
      </c>
      <c r="E434" s="77" t="str">
        <f>IF(ROW()-3&gt;MAX('Census Input Tab'!$Z$33:$Z$517),"",IF(OR(INDEX('Census Input Tab'!$O$33:$O$517,MATCH(ROW()-3,'Census Input Tab'!$Z$33:$Z$517,0))="NO",INDEX('Census Input Tab'!$O$33:$O$517,MATCH(ROW()-3,'Census Input Tab'!$Z$33:$Z$517,0))="BLANK"),IF(INDEX('Census Input Tab'!$O$33:$O$517,MATCH(ROW()-3,'Census Input Tab'!$Z$33:$Z$517,0))="NO","Missing Data","BLANK"),INDEX('Census Input Tab'!$E$33:$E$517,MATCH(ROW()-3,'Census Input Tab'!$Z$33:$Z$517,0))))</f>
        <v/>
      </c>
      <c r="F434" s="78" t="str">
        <f>IF(ROW()-3&gt;MAX('Census Input Tab'!$Z$33:$Z$517),"",IF(OR(INDEX('Census Input Tab'!$O$33:$O$517,MATCH(ROW()-3,'Census Input Tab'!$Z$33:$Z$517,0))="NO",INDEX('Census Input Tab'!$O$33:$O$517,MATCH(ROW()-3,'Census Input Tab'!$Z$33:$Z$517,0))="BLANK"),IF(INDEX('Census Input Tab'!$O$33:$O$517,MATCH(ROW()-3,'Census Input Tab'!$Z$33:$Z$517,0))="NO","Missing Data","BLANK"),IF(INDEX('Census Input Tab'!$H$33:$H$517,MATCH(ROW()-3,'Census Input Tab'!$Z$33:$Z$517,0))="EE",1,0)))</f>
        <v/>
      </c>
    </row>
    <row r="435" spans="1:6">
      <c r="A435" s="79" t="str">
        <f>IF(ROW()-3&gt;MAX('Census Input Tab'!$Z$33:$Z$517),"",IF(OR(INDEX('Census Input Tab'!$O$33:$O$517,MATCH(ROW()-3,'Census Input Tab'!$Z$33:$Z$517,0))="NO",INDEX('Census Input Tab'!$O$33:$O$517,MATCH(ROW()-3,'Census Input Tab'!$Z$33:$Z$517,0))="BLANK"),IF(INDEX('Census Input Tab'!$O$33:$O$517,MATCH(ROW()-3,'Census Input Tab'!$Z$33:$Z$517,0))="NO","Missing Data","BLANK"),INDEX('Census Input Tab'!$A$33:$A$517,MATCH(ROW()-3,'Census Input Tab'!$Z$33:$Z$517,0))))</f>
        <v/>
      </c>
      <c r="B435"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Tab'!$B$33:$B$517,MATCH(ROW()-3,'Census Input Tab'!$Z$33:$Z$517,0))))</f>
        <v/>
      </c>
      <c r="C435"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Tab'!$C$33:$C$517,MATCH(ROW()-3,'Census Input Tab'!$Z$33:$Z$517,0))))</f>
        <v/>
      </c>
      <c r="D435" s="76" t="str">
        <f>IF(ROW()-3&gt;MAX('Census Input Tab'!$Z$33:$Z$517),"",IF(OR(INDEX('Census Input Tab'!$O$33:$O$517,MATCH(ROW()-3,'Census Input Tab'!$Z$33:$Z$517,0))="NO",INDEX('Census Input Tab'!$O$33:$O$517,MATCH(ROW()-3,'Census Input Tab'!$Z$33:$Z$517,0))="BLANK"),IF(INDEX('Census Input Tab'!$O$33:$O$517,MATCH(ROW()-3,'Census Input Tab'!$Z$33:$Z$517,0))="NO","Missing Data","BLANK"),INDEX('Census Input Tab'!$D$33:$D$517,MATCH(ROW()-3,'Census Input Tab'!$Z$33:$Z$517,0))))</f>
        <v/>
      </c>
      <c r="E435" s="77" t="str">
        <f>IF(ROW()-3&gt;MAX('Census Input Tab'!$Z$33:$Z$517),"",IF(OR(INDEX('Census Input Tab'!$O$33:$O$517,MATCH(ROW()-3,'Census Input Tab'!$Z$33:$Z$517,0))="NO",INDEX('Census Input Tab'!$O$33:$O$517,MATCH(ROW()-3,'Census Input Tab'!$Z$33:$Z$517,0))="BLANK"),IF(INDEX('Census Input Tab'!$O$33:$O$517,MATCH(ROW()-3,'Census Input Tab'!$Z$33:$Z$517,0))="NO","Missing Data","BLANK"),INDEX('Census Input Tab'!$E$33:$E$517,MATCH(ROW()-3,'Census Input Tab'!$Z$33:$Z$517,0))))</f>
        <v/>
      </c>
      <c r="F435" s="78" t="str">
        <f>IF(ROW()-3&gt;MAX('Census Input Tab'!$Z$33:$Z$517),"",IF(OR(INDEX('Census Input Tab'!$O$33:$O$517,MATCH(ROW()-3,'Census Input Tab'!$Z$33:$Z$517,0))="NO",INDEX('Census Input Tab'!$O$33:$O$517,MATCH(ROW()-3,'Census Input Tab'!$Z$33:$Z$517,0))="BLANK"),IF(INDEX('Census Input Tab'!$O$33:$O$517,MATCH(ROW()-3,'Census Input Tab'!$Z$33:$Z$517,0))="NO","Missing Data","BLANK"),IF(INDEX('Census Input Tab'!$H$33:$H$517,MATCH(ROW()-3,'Census Input Tab'!$Z$33:$Z$517,0))="EE",1,0)))</f>
        <v/>
      </c>
    </row>
    <row r="436" spans="1:6">
      <c r="A436" s="79" t="str">
        <f>IF(ROW()-3&gt;MAX('Census Input Tab'!$Z$33:$Z$517),"",IF(OR(INDEX('Census Input Tab'!$O$33:$O$517,MATCH(ROW()-3,'Census Input Tab'!$Z$33:$Z$517,0))="NO",INDEX('Census Input Tab'!$O$33:$O$517,MATCH(ROW()-3,'Census Input Tab'!$Z$33:$Z$517,0))="BLANK"),IF(INDEX('Census Input Tab'!$O$33:$O$517,MATCH(ROW()-3,'Census Input Tab'!$Z$33:$Z$517,0))="NO","Missing Data","BLANK"),INDEX('Census Input Tab'!$A$33:$A$517,MATCH(ROW()-3,'Census Input Tab'!$Z$33:$Z$517,0))))</f>
        <v/>
      </c>
      <c r="B436"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Tab'!$B$33:$B$517,MATCH(ROW()-3,'Census Input Tab'!$Z$33:$Z$517,0))))</f>
        <v/>
      </c>
      <c r="C436"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Tab'!$C$33:$C$517,MATCH(ROW()-3,'Census Input Tab'!$Z$33:$Z$517,0))))</f>
        <v/>
      </c>
      <c r="D436" s="76" t="str">
        <f>IF(ROW()-3&gt;MAX('Census Input Tab'!$Z$33:$Z$517),"",IF(OR(INDEX('Census Input Tab'!$O$33:$O$517,MATCH(ROW()-3,'Census Input Tab'!$Z$33:$Z$517,0))="NO",INDEX('Census Input Tab'!$O$33:$O$517,MATCH(ROW()-3,'Census Input Tab'!$Z$33:$Z$517,0))="BLANK"),IF(INDEX('Census Input Tab'!$O$33:$O$517,MATCH(ROW()-3,'Census Input Tab'!$Z$33:$Z$517,0))="NO","Missing Data","BLANK"),INDEX('Census Input Tab'!$D$33:$D$517,MATCH(ROW()-3,'Census Input Tab'!$Z$33:$Z$517,0))))</f>
        <v/>
      </c>
      <c r="E436" s="77" t="str">
        <f>IF(ROW()-3&gt;MAX('Census Input Tab'!$Z$33:$Z$517),"",IF(OR(INDEX('Census Input Tab'!$O$33:$O$517,MATCH(ROW()-3,'Census Input Tab'!$Z$33:$Z$517,0))="NO",INDEX('Census Input Tab'!$O$33:$O$517,MATCH(ROW()-3,'Census Input Tab'!$Z$33:$Z$517,0))="BLANK"),IF(INDEX('Census Input Tab'!$O$33:$O$517,MATCH(ROW()-3,'Census Input Tab'!$Z$33:$Z$517,0))="NO","Missing Data","BLANK"),INDEX('Census Input Tab'!$E$33:$E$517,MATCH(ROW()-3,'Census Input Tab'!$Z$33:$Z$517,0))))</f>
        <v/>
      </c>
      <c r="F436" s="78" t="str">
        <f>IF(ROW()-3&gt;MAX('Census Input Tab'!$Z$33:$Z$517),"",IF(OR(INDEX('Census Input Tab'!$O$33:$O$517,MATCH(ROW()-3,'Census Input Tab'!$Z$33:$Z$517,0))="NO",INDEX('Census Input Tab'!$O$33:$O$517,MATCH(ROW()-3,'Census Input Tab'!$Z$33:$Z$517,0))="BLANK"),IF(INDEX('Census Input Tab'!$O$33:$O$517,MATCH(ROW()-3,'Census Input Tab'!$Z$33:$Z$517,0))="NO","Missing Data","BLANK"),IF(INDEX('Census Input Tab'!$H$33:$H$517,MATCH(ROW()-3,'Census Input Tab'!$Z$33:$Z$517,0))="EE",1,0)))</f>
        <v/>
      </c>
    </row>
    <row r="437" spans="1:6">
      <c r="A437" s="79" t="str">
        <f>IF(ROW()-3&gt;MAX('Census Input Tab'!$Z$33:$Z$517),"",IF(OR(INDEX('Census Input Tab'!$O$33:$O$517,MATCH(ROW()-3,'Census Input Tab'!$Z$33:$Z$517,0))="NO",INDEX('Census Input Tab'!$O$33:$O$517,MATCH(ROW()-3,'Census Input Tab'!$Z$33:$Z$517,0))="BLANK"),IF(INDEX('Census Input Tab'!$O$33:$O$517,MATCH(ROW()-3,'Census Input Tab'!$Z$33:$Z$517,0))="NO","Missing Data","BLANK"),INDEX('Census Input Tab'!$A$33:$A$517,MATCH(ROW()-3,'Census Input Tab'!$Z$33:$Z$517,0))))</f>
        <v/>
      </c>
      <c r="B437"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Tab'!$B$33:$B$517,MATCH(ROW()-3,'Census Input Tab'!$Z$33:$Z$517,0))))</f>
        <v/>
      </c>
      <c r="C437"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Tab'!$C$33:$C$517,MATCH(ROW()-3,'Census Input Tab'!$Z$33:$Z$517,0))))</f>
        <v/>
      </c>
      <c r="D437" s="76" t="str">
        <f>IF(ROW()-3&gt;MAX('Census Input Tab'!$Z$33:$Z$517),"",IF(OR(INDEX('Census Input Tab'!$O$33:$O$517,MATCH(ROW()-3,'Census Input Tab'!$Z$33:$Z$517,0))="NO",INDEX('Census Input Tab'!$O$33:$O$517,MATCH(ROW()-3,'Census Input Tab'!$Z$33:$Z$517,0))="BLANK"),IF(INDEX('Census Input Tab'!$O$33:$O$517,MATCH(ROW()-3,'Census Input Tab'!$Z$33:$Z$517,0))="NO","Missing Data","BLANK"),INDEX('Census Input Tab'!$D$33:$D$517,MATCH(ROW()-3,'Census Input Tab'!$Z$33:$Z$517,0))))</f>
        <v/>
      </c>
      <c r="E437" s="77" t="str">
        <f>IF(ROW()-3&gt;MAX('Census Input Tab'!$Z$33:$Z$517),"",IF(OR(INDEX('Census Input Tab'!$O$33:$O$517,MATCH(ROW()-3,'Census Input Tab'!$Z$33:$Z$517,0))="NO",INDEX('Census Input Tab'!$O$33:$O$517,MATCH(ROW()-3,'Census Input Tab'!$Z$33:$Z$517,0))="BLANK"),IF(INDEX('Census Input Tab'!$O$33:$O$517,MATCH(ROW()-3,'Census Input Tab'!$Z$33:$Z$517,0))="NO","Missing Data","BLANK"),INDEX('Census Input Tab'!$E$33:$E$517,MATCH(ROW()-3,'Census Input Tab'!$Z$33:$Z$517,0))))</f>
        <v/>
      </c>
      <c r="F437" s="78" t="str">
        <f>IF(ROW()-3&gt;MAX('Census Input Tab'!$Z$33:$Z$517),"",IF(OR(INDEX('Census Input Tab'!$O$33:$O$517,MATCH(ROW()-3,'Census Input Tab'!$Z$33:$Z$517,0))="NO",INDEX('Census Input Tab'!$O$33:$O$517,MATCH(ROW()-3,'Census Input Tab'!$Z$33:$Z$517,0))="BLANK"),IF(INDEX('Census Input Tab'!$O$33:$O$517,MATCH(ROW()-3,'Census Input Tab'!$Z$33:$Z$517,0))="NO","Missing Data","BLANK"),IF(INDEX('Census Input Tab'!$H$33:$H$517,MATCH(ROW()-3,'Census Input Tab'!$Z$33:$Z$517,0))="EE",1,0)))</f>
        <v/>
      </c>
    </row>
    <row r="438" spans="1:6">
      <c r="A438" s="79" t="str">
        <f>IF(ROW()-3&gt;MAX('Census Input Tab'!$Z$33:$Z$517),"",IF(OR(INDEX('Census Input Tab'!$O$33:$O$517,MATCH(ROW()-3,'Census Input Tab'!$Z$33:$Z$517,0))="NO",INDEX('Census Input Tab'!$O$33:$O$517,MATCH(ROW()-3,'Census Input Tab'!$Z$33:$Z$517,0))="BLANK"),IF(INDEX('Census Input Tab'!$O$33:$O$517,MATCH(ROW()-3,'Census Input Tab'!$Z$33:$Z$517,0))="NO","Missing Data","BLANK"),INDEX('Census Input Tab'!$A$33:$A$517,MATCH(ROW()-3,'Census Input Tab'!$Z$33:$Z$517,0))))</f>
        <v/>
      </c>
      <c r="B438"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Tab'!$B$33:$B$517,MATCH(ROW()-3,'Census Input Tab'!$Z$33:$Z$517,0))))</f>
        <v/>
      </c>
      <c r="C438"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Tab'!$C$33:$C$517,MATCH(ROW()-3,'Census Input Tab'!$Z$33:$Z$517,0))))</f>
        <v/>
      </c>
      <c r="D438" s="76" t="str">
        <f>IF(ROW()-3&gt;MAX('Census Input Tab'!$Z$33:$Z$517),"",IF(OR(INDEX('Census Input Tab'!$O$33:$O$517,MATCH(ROW()-3,'Census Input Tab'!$Z$33:$Z$517,0))="NO",INDEX('Census Input Tab'!$O$33:$O$517,MATCH(ROW()-3,'Census Input Tab'!$Z$33:$Z$517,0))="BLANK"),IF(INDEX('Census Input Tab'!$O$33:$O$517,MATCH(ROW()-3,'Census Input Tab'!$Z$33:$Z$517,0))="NO","Missing Data","BLANK"),INDEX('Census Input Tab'!$D$33:$D$517,MATCH(ROW()-3,'Census Input Tab'!$Z$33:$Z$517,0))))</f>
        <v/>
      </c>
      <c r="E438" s="77" t="str">
        <f>IF(ROW()-3&gt;MAX('Census Input Tab'!$Z$33:$Z$517),"",IF(OR(INDEX('Census Input Tab'!$O$33:$O$517,MATCH(ROW()-3,'Census Input Tab'!$Z$33:$Z$517,0))="NO",INDEX('Census Input Tab'!$O$33:$O$517,MATCH(ROW()-3,'Census Input Tab'!$Z$33:$Z$517,0))="BLANK"),IF(INDEX('Census Input Tab'!$O$33:$O$517,MATCH(ROW()-3,'Census Input Tab'!$Z$33:$Z$517,0))="NO","Missing Data","BLANK"),INDEX('Census Input Tab'!$E$33:$E$517,MATCH(ROW()-3,'Census Input Tab'!$Z$33:$Z$517,0))))</f>
        <v/>
      </c>
      <c r="F438" s="78" t="str">
        <f>IF(ROW()-3&gt;MAX('Census Input Tab'!$Z$33:$Z$517),"",IF(OR(INDEX('Census Input Tab'!$O$33:$O$517,MATCH(ROW()-3,'Census Input Tab'!$Z$33:$Z$517,0))="NO",INDEX('Census Input Tab'!$O$33:$O$517,MATCH(ROW()-3,'Census Input Tab'!$Z$33:$Z$517,0))="BLANK"),IF(INDEX('Census Input Tab'!$O$33:$O$517,MATCH(ROW()-3,'Census Input Tab'!$Z$33:$Z$517,0))="NO","Missing Data","BLANK"),IF(INDEX('Census Input Tab'!$H$33:$H$517,MATCH(ROW()-3,'Census Input Tab'!$Z$33:$Z$517,0))="EE",1,0)))</f>
        <v/>
      </c>
    </row>
    <row r="439" spans="1:6">
      <c r="A439" s="79" t="str">
        <f>IF(ROW()-3&gt;MAX('Census Input Tab'!$Z$33:$Z$517),"",IF(OR(INDEX('Census Input Tab'!$O$33:$O$517,MATCH(ROW()-3,'Census Input Tab'!$Z$33:$Z$517,0))="NO",INDEX('Census Input Tab'!$O$33:$O$517,MATCH(ROW()-3,'Census Input Tab'!$Z$33:$Z$517,0))="BLANK"),IF(INDEX('Census Input Tab'!$O$33:$O$517,MATCH(ROW()-3,'Census Input Tab'!$Z$33:$Z$517,0))="NO","Missing Data","BLANK"),INDEX('Census Input Tab'!$A$33:$A$517,MATCH(ROW()-3,'Census Input Tab'!$Z$33:$Z$517,0))))</f>
        <v/>
      </c>
      <c r="B439"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Tab'!$B$33:$B$517,MATCH(ROW()-3,'Census Input Tab'!$Z$33:$Z$517,0))))</f>
        <v/>
      </c>
      <c r="C439"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Tab'!$C$33:$C$517,MATCH(ROW()-3,'Census Input Tab'!$Z$33:$Z$517,0))))</f>
        <v/>
      </c>
      <c r="D439" s="76" t="str">
        <f>IF(ROW()-3&gt;MAX('Census Input Tab'!$Z$33:$Z$517),"",IF(OR(INDEX('Census Input Tab'!$O$33:$O$517,MATCH(ROW()-3,'Census Input Tab'!$Z$33:$Z$517,0))="NO",INDEX('Census Input Tab'!$O$33:$O$517,MATCH(ROW()-3,'Census Input Tab'!$Z$33:$Z$517,0))="BLANK"),IF(INDEX('Census Input Tab'!$O$33:$O$517,MATCH(ROW()-3,'Census Input Tab'!$Z$33:$Z$517,0))="NO","Missing Data","BLANK"),INDEX('Census Input Tab'!$D$33:$D$517,MATCH(ROW()-3,'Census Input Tab'!$Z$33:$Z$517,0))))</f>
        <v/>
      </c>
      <c r="E439" s="77" t="str">
        <f>IF(ROW()-3&gt;MAX('Census Input Tab'!$Z$33:$Z$517),"",IF(OR(INDEX('Census Input Tab'!$O$33:$O$517,MATCH(ROW()-3,'Census Input Tab'!$Z$33:$Z$517,0))="NO",INDEX('Census Input Tab'!$O$33:$O$517,MATCH(ROW()-3,'Census Input Tab'!$Z$33:$Z$517,0))="BLANK"),IF(INDEX('Census Input Tab'!$O$33:$O$517,MATCH(ROW()-3,'Census Input Tab'!$Z$33:$Z$517,0))="NO","Missing Data","BLANK"),INDEX('Census Input Tab'!$E$33:$E$517,MATCH(ROW()-3,'Census Input Tab'!$Z$33:$Z$517,0))))</f>
        <v/>
      </c>
      <c r="F439" s="78" t="str">
        <f>IF(ROW()-3&gt;MAX('Census Input Tab'!$Z$33:$Z$517),"",IF(OR(INDEX('Census Input Tab'!$O$33:$O$517,MATCH(ROW()-3,'Census Input Tab'!$Z$33:$Z$517,0))="NO",INDEX('Census Input Tab'!$O$33:$O$517,MATCH(ROW()-3,'Census Input Tab'!$Z$33:$Z$517,0))="BLANK"),IF(INDEX('Census Input Tab'!$O$33:$O$517,MATCH(ROW()-3,'Census Input Tab'!$Z$33:$Z$517,0))="NO","Missing Data","BLANK"),IF(INDEX('Census Input Tab'!$H$33:$H$517,MATCH(ROW()-3,'Census Input Tab'!$Z$33:$Z$517,0))="EE",1,0)))</f>
        <v/>
      </c>
    </row>
    <row r="440" spans="1:6">
      <c r="A440" s="79" t="str">
        <f>IF(ROW()-3&gt;MAX('Census Input Tab'!$Z$33:$Z$517),"",IF(OR(INDEX('Census Input Tab'!$O$33:$O$517,MATCH(ROW()-3,'Census Input Tab'!$Z$33:$Z$517,0))="NO",INDEX('Census Input Tab'!$O$33:$O$517,MATCH(ROW()-3,'Census Input Tab'!$Z$33:$Z$517,0))="BLANK"),IF(INDEX('Census Input Tab'!$O$33:$O$517,MATCH(ROW()-3,'Census Input Tab'!$Z$33:$Z$517,0))="NO","Missing Data","BLANK"),INDEX('Census Input Tab'!$A$33:$A$517,MATCH(ROW()-3,'Census Input Tab'!$Z$33:$Z$517,0))))</f>
        <v/>
      </c>
      <c r="B440"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Tab'!$B$33:$B$517,MATCH(ROW()-3,'Census Input Tab'!$Z$33:$Z$517,0))))</f>
        <v/>
      </c>
      <c r="C440"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Tab'!$C$33:$C$517,MATCH(ROW()-3,'Census Input Tab'!$Z$33:$Z$517,0))))</f>
        <v/>
      </c>
      <c r="D440" s="76" t="str">
        <f>IF(ROW()-3&gt;MAX('Census Input Tab'!$Z$33:$Z$517),"",IF(OR(INDEX('Census Input Tab'!$O$33:$O$517,MATCH(ROW()-3,'Census Input Tab'!$Z$33:$Z$517,0))="NO",INDEX('Census Input Tab'!$O$33:$O$517,MATCH(ROW()-3,'Census Input Tab'!$Z$33:$Z$517,0))="BLANK"),IF(INDEX('Census Input Tab'!$O$33:$O$517,MATCH(ROW()-3,'Census Input Tab'!$Z$33:$Z$517,0))="NO","Missing Data","BLANK"),INDEX('Census Input Tab'!$D$33:$D$517,MATCH(ROW()-3,'Census Input Tab'!$Z$33:$Z$517,0))))</f>
        <v/>
      </c>
      <c r="E440" s="77" t="str">
        <f>IF(ROW()-3&gt;MAX('Census Input Tab'!$Z$33:$Z$517),"",IF(OR(INDEX('Census Input Tab'!$O$33:$O$517,MATCH(ROW()-3,'Census Input Tab'!$Z$33:$Z$517,0))="NO",INDEX('Census Input Tab'!$O$33:$O$517,MATCH(ROW()-3,'Census Input Tab'!$Z$33:$Z$517,0))="BLANK"),IF(INDEX('Census Input Tab'!$O$33:$O$517,MATCH(ROW()-3,'Census Input Tab'!$Z$33:$Z$517,0))="NO","Missing Data","BLANK"),INDEX('Census Input Tab'!$E$33:$E$517,MATCH(ROW()-3,'Census Input Tab'!$Z$33:$Z$517,0))))</f>
        <v/>
      </c>
      <c r="F440" s="78" t="str">
        <f>IF(ROW()-3&gt;MAX('Census Input Tab'!$Z$33:$Z$517),"",IF(OR(INDEX('Census Input Tab'!$O$33:$O$517,MATCH(ROW()-3,'Census Input Tab'!$Z$33:$Z$517,0))="NO",INDEX('Census Input Tab'!$O$33:$O$517,MATCH(ROW()-3,'Census Input Tab'!$Z$33:$Z$517,0))="BLANK"),IF(INDEX('Census Input Tab'!$O$33:$O$517,MATCH(ROW()-3,'Census Input Tab'!$Z$33:$Z$517,0))="NO","Missing Data","BLANK"),IF(INDEX('Census Input Tab'!$H$33:$H$517,MATCH(ROW()-3,'Census Input Tab'!$Z$33:$Z$517,0))="EE",1,0)))</f>
        <v/>
      </c>
    </row>
    <row r="441" spans="1:6">
      <c r="A441" s="79" t="str">
        <f>IF(ROW()-3&gt;MAX('Census Input Tab'!$Z$33:$Z$517),"",IF(OR(INDEX('Census Input Tab'!$O$33:$O$517,MATCH(ROW()-3,'Census Input Tab'!$Z$33:$Z$517,0))="NO",INDEX('Census Input Tab'!$O$33:$O$517,MATCH(ROW()-3,'Census Input Tab'!$Z$33:$Z$517,0))="BLANK"),IF(INDEX('Census Input Tab'!$O$33:$O$517,MATCH(ROW()-3,'Census Input Tab'!$Z$33:$Z$517,0))="NO","Missing Data","BLANK"),INDEX('Census Input Tab'!$A$33:$A$517,MATCH(ROW()-3,'Census Input Tab'!$Z$33:$Z$517,0))))</f>
        <v/>
      </c>
      <c r="B441"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Tab'!$B$33:$B$517,MATCH(ROW()-3,'Census Input Tab'!$Z$33:$Z$517,0))))</f>
        <v/>
      </c>
      <c r="C441"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Tab'!$C$33:$C$517,MATCH(ROW()-3,'Census Input Tab'!$Z$33:$Z$517,0))))</f>
        <v/>
      </c>
      <c r="D441" s="76" t="str">
        <f>IF(ROW()-3&gt;MAX('Census Input Tab'!$Z$33:$Z$517),"",IF(OR(INDEX('Census Input Tab'!$O$33:$O$517,MATCH(ROW()-3,'Census Input Tab'!$Z$33:$Z$517,0))="NO",INDEX('Census Input Tab'!$O$33:$O$517,MATCH(ROW()-3,'Census Input Tab'!$Z$33:$Z$517,0))="BLANK"),IF(INDEX('Census Input Tab'!$O$33:$O$517,MATCH(ROW()-3,'Census Input Tab'!$Z$33:$Z$517,0))="NO","Missing Data","BLANK"),INDEX('Census Input Tab'!$D$33:$D$517,MATCH(ROW()-3,'Census Input Tab'!$Z$33:$Z$517,0))))</f>
        <v/>
      </c>
      <c r="E441" s="77" t="str">
        <f>IF(ROW()-3&gt;MAX('Census Input Tab'!$Z$33:$Z$517),"",IF(OR(INDEX('Census Input Tab'!$O$33:$O$517,MATCH(ROW()-3,'Census Input Tab'!$Z$33:$Z$517,0))="NO",INDEX('Census Input Tab'!$O$33:$O$517,MATCH(ROW()-3,'Census Input Tab'!$Z$33:$Z$517,0))="BLANK"),IF(INDEX('Census Input Tab'!$O$33:$O$517,MATCH(ROW()-3,'Census Input Tab'!$Z$33:$Z$517,0))="NO","Missing Data","BLANK"),INDEX('Census Input Tab'!$E$33:$E$517,MATCH(ROW()-3,'Census Input Tab'!$Z$33:$Z$517,0))))</f>
        <v/>
      </c>
      <c r="F441" s="78" t="str">
        <f>IF(ROW()-3&gt;MAX('Census Input Tab'!$Z$33:$Z$517),"",IF(OR(INDEX('Census Input Tab'!$O$33:$O$517,MATCH(ROW()-3,'Census Input Tab'!$Z$33:$Z$517,0))="NO",INDEX('Census Input Tab'!$O$33:$O$517,MATCH(ROW()-3,'Census Input Tab'!$Z$33:$Z$517,0))="BLANK"),IF(INDEX('Census Input Tab'!$O$33:$O$517,MATCH(ROW()-3,'Census Input Tab'!$Z$33:$Z$517,0))="NO","Missing Data","BLANK"),IF(INDEX('Census Input Tab'!$H$33:$H$517,MATCH(ROW()-3,'Census Input Tab'!$Z$33:$Z$517,0))="EE",1,0)))</f>
        <v/>
      </c>
    </row>
    <row r="442" spans="1:6">
      <c r="A442" s="79" t="str">
        <f>IF(ROW()-3&gt;MAX('Census Input Tab'!$Z$33:$Z$517),"",IF(OR(INDEX('Census Input Tab'!$O$33:$O$517,MATCH(ROW()-3,'Census Input Tab'!$Z$33:$Z$517,0))="NO",INDEX('Census Input Tab'!$O$33:$O$517,MATCH(ROW()-3,'Census Input Tab'!$Z$33:$Z$517,0))="BLANK"),IF(INDEX('Census Input Tab'!$O$33:$O$517,MATCH(ROW()-3,'Census Input Tab'!$Z$33:$Z$517,0))="NO","Missing Data","BLANK"),INDEX('Census Input Tab'!$A$33:$A$517,MATCH(ROW()-3,'Census Input Tab'!$Z$33:$Z$517,0))))</f>
        <v/>
      </c>
      <c r="B442"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Tab'!$B$33:$B$517,MATCH(ROW()-3,'Census Input Tab'!$Z$33:$Z$517,0))))</f>
        <v/>
      </c>
      <c r="C442"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Tab'!$C$33:$C$517,MATCH(ROW()-3,'Census Input Tab'!$Z$33:$Z$517,0))))</f>
        <v/>
      </c>
      <c r="D442" s="76" t="str">
        <f>IF(ROW()-3&gt;MAX('Census Input Tab'!$Z$33:$Z$517),"",IF(OR(INDEX('Census Input Tab'!$O$33:$O$517,MATCH(ROW()-3,'Census Input Tab'!$Z$33:$Z$517,0))="NO",INDEX('Census Input Tab'!$O$33:$O$517,MATCH(ROW()-3,'Census Input Tab'!$Z$33:$Z$517,0))="BLANK"),IF(INDEX('Census Input Tab'!$O$33:$O$517,MATCH(ROW()-3,'Census Input Tab'!$Z$33:$Z$517,0))="NO","Missing Data","BLANK"),INDEX('Census Input Tab'!$D$33:$D$517,MATCH(ROW()-3,'Census Input Tab'!$Z$33:$Z$517,0))))</f>
        <v/>
      </c>
      <c r="E442" s="77" t="str">
        <f>IF(ROW()-3&gt;MAX('Census Input Tab'!$Z$33:$Z$517),"",IF(OR(INDEX('Census Input Tab'!$O$33:$O$517,MATCH(ROW()-3,'Census Input Tab'!$Z$33:$Z$517,0))="NO",INDEX('Census Input Tab'!$O$33:$O$517,MATCH(ROW()-3,'Census Input Tab'!$Z$33:$Z$517,0))="BLANK"),IF(INDEX('Census Input Tab'!$O$33:$O$517,MATCH(ROW()-3,'Census Input Tab'!$Z$33:$Z$517,0))="NO","Missing Data","BLANK"),INDEX('Census Input Tab'!$E$33:$E$517,MATCH(ROW()-3,'Census Input Tab'!$Z$33:$Z$517,0))))</f>
        <v/>
      </c>
      <c r="F442" s="78" t="str">
        <f>IF(ROW()-3&gt;MAX('Census Input Tab'!$Z$33:$Z$517),"",IF(OR(INDEX('Census Input Tab'!$O$33:$O$517,MATCH(ROW()-3,'Census Input Tab'!$Z$33:$Z$517,0))="NO",INDEX('Census Input Tab'!$O$33:$O$517,MATCH(ROW()-3,'Census Input Tab'!$Z$33:$Z$517,0))="BLANK"),IF(INDEX('Census Input Tab'!$O$33:$O$517,MATCH(ROW()-3,'Census Input Tab'!$Z$33:$Z$517,0))="NO","Missing Data","BLANK"),IF(INDEX('Census Input Tab'!$H$33:$H$517,MATCH(ROW()-3,'Census Input Tab'!$Z$33:$Z$517,0))="EE",1,0)))</f>
        <v/>
      </c>
    </row>
    <row r="443" spans="1:6">
      <c r="A443" s="79" t="str">
        <f>IF(ROW()-3&gt;MAX('Census Input Tab'!$Z$33:$Z$517),"",IF(OR(INDEX('Census Input Tab'!$O$33:$O$517,MATCH(ROW()-3,'Census Input Tab'!$Z$33:$Z$517,0))="NO",INDEX('Census Input Tab'!$O$33:$O$517,MATCH(ROW()-3,'Census Input Tab'!$Z$33:$Z$517,0))="BLANK"),IF(INDEX('Census Input Tab'!$O$33:$O$517,MATCH(ROW()-3,'Census Input Tab'!$Z$33:$Z$517,0))="NO","Missing Data","BLANK"),INDEX('Census Input Tab'!$A$33:$A$517,MATCH(ROW()-3,'Census Input Tab'!$Z$33:$Z$517,0))))</f>
        <v/>
      </c>
      <c r="B443"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Tab'!$B$33:$B$517,MATCH(ROW()-3,'Census Input Tab'!$Z$33:$Z$517,0))))</f>
        <v/>
      </c>
      <c r="C443"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Tab'!$C$33:$C$517,MATCH(ROW()-3,'Census Input Tab'!$Z$33:$Z$517,0))))</f>
        <v/>
      </c>
      <c r="D443" s="76" t="str">
        <f>IF(ROW()-3&gt;MAX('Census Input Tab'!$Z$33:$Z$517),"",IF(OR(INDEX('Census Input Tab'!$O$33:$O$517,MATCH(ROW()-3,'Census Input Tab'!$Z$33:$Z$517,0))="NO",INDEX('Census Input Tab'!$O$33:$O$517,MATCH(ROW()-3,'Census Input Tab'!$Z$33:$Z$517,0))="BLANK"),IF(INDEX('Census Input Tab'!$O$33:$O$517,MATCH(ROW()-3,'Census Input Tab'!$Z$33:$Z$517,0))="NO","Missing Data","BLANK"),INDEX('Census Input Tab'!$D$33:$D$517,MATCH(ROW()-3,'Census Input Tab'!$Z$33:$Z$517,0))))</f>
        <v/>
      </c>
      <c r="E443" s="77" t="str">
        <f>IF(ROW()-3&gt;MAX('Census Input Tab'!$Z$33:$Z$517),"",IF(OR(INDEX('Census Input Tab'!$O$33:$O$517,MATCH(ROW()-3,'Census Input Tab'!$Z$33:$Z$517,0))="NO",INDEX('Census Input Tab'!$O$33:$O$517,MATCH(ROW()-3,'Census Input Tab'!$Z$33:$Z$517,0))="BLANK"),IF(INDEX('Census Input Tab'!$O$33:$O$517,MATCH(ROW()-3,'Census Input Tab'!$Z$33:$Z$517,0))="NO","Missing Data","BLANK"),INDEX('Census Input Tab'!$E$33:$E$517,MATCH(ROW()-3,'Census Input Tab'!$Z$33:$Z$517,0))))</f>
        <v/>
      </c>
      <c r="F443" s="78" t="str">
        <f>IF(ROW()-3&gt;MAX('Census Input Tab'!$Z$33:$Z$517),"",IF(OR(INDEX('Census Input Tab'!$O$33:$O$517,MATCH(ROW()-3,'Census Input Tab'!$Z$33:$Z$517,0))="NO",INDEX('Census Input Tab'!$O$33:$O$517,MATCH(ROW()-3,'Census Input Tab'!$Z$33:$Z$517,0))="BLANK"),IF(INDEX('Census Input Tab'!$O$33:$O$517,MATCH(ROW()-3,'Census Input Tab'!$Z$33:$Z$517,0))="NO","Missing Data","BLANK"),IF(INDEX('Census Input Tab'!$H$33:$H$517,MATCH(ROW()-3,'Census Input Tab'!$Z$33:$Z$517,0))="EE",1,0)))</f>
        <v/>
      </c>
    </row>
    <row r="444" spans="1:6">
      <c r="A444" s="79" t="str">
        <f>IF(ROW()-3&gt;MAX('Census Input Tab'!$Z$33:$Z$517),"",IF(OR(INDEX('Census Input Tab'!$O$33:$O$517,MATCH(ROW()-3,'Census Input Tab'!$Z$33:$Z$517,0))="NO",INDEX('Census Input Tab'!$O$33:$O$517,MATCH(ROW()-3,'Census Input Tab'!$Z$33:$Z$517,0))="BLANK"),IF(INDEX('Census Input Tab'!$O$33:$O$517,MATCH(ROW()-3,'Census Input Tab'!$Z$33:$Z$517,0))="NO","Missing Data","BLANK"),INDEX('Census Input Tab'!$A$33:$A$517,MATCH(ROW()-3,'Census Input Tab'!$Z$33:$Z$517,0))))</f>
        <v/>
      </c>
      <c r="B444"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Tab'!$B$33:$B$517,MATCH(ROW()-3,'Census Input Tab'!$Z$33:$Z$517,0))))</f>
        <v/>
      </c>
      <c r="C444"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Tab'!$C$33:$C$517,MATCH(ROW()-3,'Census Input Tab'!$Z$33:$Z$517,0))))</f>
        <v/>
      </c>
      <c r="D444" s="76" t="str">
        <f>IF(ROW()-3&gt;MAX('Census Input Tab'!$Z$33:$Z$517),"",IF(OR(INDEX('Census Input Tab'!$O$33:$O$517,MATCH(ROW()-3,'Census Input Tab'!$Z$33:$Z$517,0))="NO",INDEX('Census Input Tab'!$O$33:$O$517,MATCH(ROW()-3,'Census Input Tab'!$Z$33:$Z$517,0))="BLANK"),IF(INDEX('Census Input Tab'!$O$33:$O$517,MATCH(ROW()-3,'Census Input Tab'!$Z$33:$Z$517,0))="NO","Missing Data","BLANK"),INDEX('Census Input Tab'!$D$33:$D$517,MATCH(ROW()-3,'Census Input Tab'!$Z$33:$Z$517,0))))</f>
        <v/>
      </c>
      <c r="E444" s="77" t="str">
        <f>IF(ROW()-3&gt;MAX('Census Input Tab'!$Z$33:$Z$517),"",IF(OR(INDEX('Census Input Tab'!$O$33:$O$517,MATCH(ROW()-3,'Census Input Tab'!$Z$33:$Z$517,0))="NO",INDEX('Census Input Tab'!$O$33:$O$517,MATCH(ROW()-3,'Census Input Tab'!$Z$33:$Z$517,0))="BLANK"),IF(INDEX('Census Input Tab'!$O$33:$O$517,MATCH(ROW()-3,'Census Input Tab'!$Z$33:$Z$517,0))="NO","Missing Data","BLANK"),INDEX('Census Input Tab'!$E$33:$E$517,MATCH(ROW()-3,'Census Input Tab'!$Z$33:$Z$517,0))))</f>
        <v/>
      </c>
      <c r="F444" s="78" t="str">
        <f>IF(ROW()-3&gt;MAX('Census Input Tab'!$Z$33:$Z$517),"",IF(OR(INDEX('Census Input Tab'!$O$33:$O$517,MATCH(ROW()-3,'Census Input Tab'!$Z$33:$Z$517,0))="NO",INDEX('Census Input Tab'!$O$33:$O$517,MATCH(ROW()-3,'Census Input Tab'!$Z$33:$Z$517,0))="BLANK"),IF(INDEX('Census Input Tab'!$O$33:$O$517,MATCH(ROW()-3,'Census Input Tab'!$Z$33:$Z$517,0))="NO","Missing Data","BLANK"),IF(INDEX('Census Input Tab'!$H$33:$H$517,MATCH(ROW()-3,'Census Input Tab'!$Z$33:$Z$517,0))="EE",1,0)))</f>
        <v/>
      </c>
    </row>
    <row r="445" spans="1:6">
      <c r="A445" s="79" t="str">
        <f>IF(ROW()-3&gt;MAX('Census Input Tab'!$Z$33:$Z$517),"",IF(OR(INDEX('Census Input Tab'!$O$33:$O$517,MATCH(ROW()-3,'Census Input Tab'!$Z$33:$Z$517,0))="NO",INDEX('Census Input Tab'!$O$33:$O$517,MATCH(ROW()-3,'Census Input Tab'!$Z$33:$Z$517,0))="BLANK"),IF(INDEX('Census Input Tab'!$O$33:$O$517,MATCH(ROW()-3,'Census Input Tab'!$Z$33:$Z$517,0))="NO","Missing Data","BLANK"),INDEX('Census Input Tab'!$A$33:$A$517,MATCH(ROW()-3,'Census Input Tab'!$Z$33:$Z$517,0))))</f>
        <v/>
      </c>
      <c r="B445"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Tab'!$B$33:$B$517,MATCH(ROW()-3,'Census Input Tab'!$Z$33:$Z$517,0))))</f>
        <v/>
      </c>
      <c r="C445"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Tab'!$C$33:$C$517,MATCH(ROW()-3,'Census Input Tab'!$Z$33:$Z$517,0))))</f>
        <v/>
      </c>
      <c r="D445" s="76" t="str">
        <f>IF(ROW()-3&gt;MAX('Census Input Tab'!$Z$33:$Z$517),"",IF(OR(INDEX('Census Input Tab'!$O$33:$O$517,MATCH(ROW()-3,'Census Input Tab'!$Z$33:$Z$517,0))="NO",INDEX('Census Input Tab'!$O$33:$O$517,MATCH(ROW()-3,'Census Input Tab'!$Z$33:$Z$517,0))="BLANK"),IF(INDEX('Census Input Tab'!$O$33:$O$517,MATCH(ROW()-3,'Census Input Tab'!$Z$33:$Z$517,0))="NO","Missing Data","BLANK"),INDEX('Census Input Tab'!$D$33:$D$517,MATCH(ROW()-3,'Census Input Tab'!$Z$33:$Z$517,0))))</f>
        <v/>
      </c>
      <c r="E445" s="77" t="str">
        <f>IF(ROW()-3&gt;MAX('Census Input Tab'!$Z$33:$Z$517),"",IF(OR(INDEX('Census Input Tab'!$O$33:$O$517,MATCH(ROW()-3,'Census Input Tab'!$Z$33:$Z$517,0))="NO",INDEX('Census Input Tab'!$O$33:$O$517,MATCH(ROW()-3,'Census Input Tab'!$Z$33:$Z$517,0))="BLANK"),IF(INDEX('Census Input Tab'!$O$33:$O$517,MATCH(ROW()-3,'Census Input Tab'!$Z$33:$Z$517,0))="NO","Missing Data","BLANK"),INDEX('Census Input Tab'!$E$33:$E$517,MATCH(ROW()-3,'Census Input Tab'!$Z$33:$Z$517,0))))</f>
        <v/>
      </c>
      <c r="F445" s="78" t="str">
        <f>IF(ROW()-3&gt;MAX('Census Input Tab'!$Z$33:$Z$517),"",IF(OR(INDEX('Census Input Tab'!$O$33:$O$517,MATCH(ROW()-3,'Census Input Tab'!$Z$33:$Z$517,0))="NO",INDEX('Census Input Tab'!$O$33:$O$517,MATCH(ROW()-3,'Census Input Tab'!$Z$33:$Z$517,0))="BLANK"),IF(INDEX('Census Input Tab'!$O$33:$O$517,MATCH(ROW()-3,'Census Input Tab'!$Z$33:$Z$517,0))="NO","Missing Data","BLANK"),IF(INDEX('Census Input Tab'!$H$33:$H$517,MATCH(ROW()-3,'Census Input Tab'!$Z$33:$Z$517,0))="EE",1,0)))</f>
        <v/>
      </c>
    </row>
    <row r="446" spans="1:6">
      <c r="A446" s="79" t="str">
        <f>IF(ROW()-3&gt;MAX('Census Input Tab'!$Z$33:$Z$517),"",IF(OR(INDEX('Census Input Tab'!$O$33:$O$517,MATCH(ROW()-3,'Census Input Tab'!$Z$33:$Z$517,0))="NO",INDEX('Census Input Tab'!$O$33:$O$517,MATCH(ROW()-3,'Census Input Tab'!$Z$33:$Z$517,0))="BLANK"),IF(INDEX('Census Input Tab'!$O$33:$O$517,MATCH(ROW()-3,'Census Input Tab'!$Z$33:$Z$517,0))="NO","Missing Data","BLANK"),INDEX('Census Input Tab'!$A$33:$A$517,MATCH(ROW()-3,'Census Input Tab'!$Z$33:$Z$517,0))))</f>
        <v/>
      </c>
      <c r="B446"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Tab'!$B$33:$B$517,MATCH(ROW()-3,'Census Input Tab'!$Z$33:$Z$517,0))))</f>
        <v/>
      </c>
      <c r="C446"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Tab'!$C$33:$C$517,MATCH(ROW()-3,'Census Input Tab'!$Z$33:$Z$517,0))))</f>
        <v/>
      </c>
      <c r="D446" s="76" t="str">
        <f>IF(ROW()-3&gt;MAX('Census Input Tab'!$Z$33:$Z$517),"",IF(OR(INDEX('Census Input Tab'!$O$33:$O$517,MATCH(ROW()-3,'Census Input Tab'!$Z$33:$Z$517,0))="NO",INDEX('Census Input Tab'!$O$33:$O$517,MATCH(ROW()-3,'Census Input Tab'!$Z$33:$Z$517,0))="BLANK"),IF(INDEX('Census Input Tab'!$O$33:$O$517,MATCH(ROW()-3,'Census Input Tab'!$Z$33:$Z$517,0))="NO","Missing Data","BLANK"),INDEX('Census Input Tab'!$D$33:$D$517,MATCH(ROW()-3,'Census Input Tab'!$Z$33:$Z$517,0))))</f>
        <v/>
      </c>
      <c r="E446" s="77" t="str">
        <f>IF(ROW()-3&gt;MAX('Census Input Tab'!$Z$33:$Z$517),"",IF(OR(INDEX('Census Input Tab'!$O$33:$O$517,MATCH(ROW()-3,'Census Input Tab'!$Z$33:$Z$517,0))="NO",INDEX('Census Input Tab'!$O$33:$O$517,MATCH(ROW()-3,'Census Input Tab'!$Z$33:$Z$517,0))="BLANK"),IF(INDEX('Census Input Tab'!$O$33:$O$517,MATCH(ROW()-3,'Census Input Tab'!$Z$33:$Z$517,0))="NO","Missing Data","BLANK"),INDEX('Census Input Tab'!$E$33:$E$517,MATCH(ROW()-3,'Census Input Tab'!$Z$33:$Z$517,0))))</f>
        <v/>
      </c>
      <c r="F446" s="78" t="str">
        <f>IF(ROW()-3&gt;MAX('Census Input Tab'!$Z$33:$Z$517),"",IF(OR(INDEX('Census Input Tab'!$O$33:$O$517,MATCH(ROW()-3,'Census Input Tab'!$Z$33:$Z$517,0))="NO",INDEX('Census Input Tab'!$O$33:$O$517,MATCH(ROW()-3,'Census Input Tab'!$Z$33:$Z$517,0))="BLANK"),IF(INDEX('Census Input Tab'!$O$33:$O$517,MATCH(ROW()-3,'Census Input Tab'!$Z$33:$Z$517,0))="NO","Missing Data","BLANK"),IF(INDEX('Census Input Tab'!$H$33:$H$517,MATCH(ROW()-3,'Census Input Tab'!$Z$33:$Z$517,0))="EE",1,0)))</f>
        <v/>
      </c>
    </row>
    <row r="447" spans="1:6">
      <c r="A447" s="79" t="str">
        <f>IF(ROW()-3&gt;MAX('Census Input Tab'!$Z$33:$Z$517),"",IF(OR(INDEX('Census Input Tab'!$O$33:$O$517,MATCH(ROW()-3,'Census Input Tab'!$Z$33:$Z$517,0))="NO",INDEX('Census Input Tab'!$O$33:$O$517,MATCH(ROW()-3,'Census Input Tab'!$Z$33:$Z$517,0))="BLANK"),IF(INDEX('Census Input Tab'!$O$33:$O$517,MATCH(ROW()-3,'Census Input Tab'!$Z$33:$Z$517,0))="NO","Missing Data","BLANK"),INDEX('Census Input Tab'!$A$33:$A$517,MATCH(ROW()-3,'Census Input Tab'!$Z$33:$Z$517,0))))</f>
        <v/>
      </c>
      <c r="B447"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Tab'!$B$33:$B$517,MATCH(ROW()-3,'Census Input Tab'!$Z$33:$Z$517,0))))</f>
        <v/>
      </c>
      <c r="C447"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Tab'!$C$33:$C$517,MATCH(ROW()-3,'Census Input Tab'!$Z$33:$Z$517,0))))</f>
        <v/>
      </c>
      <c r="D447" s="76" t="str">
        <f>IF(ROW()-3&gt;MAX('Census Input Tab'!$Z$33:$Z$517),"",IF(OR(INDEX('Census Input Tab'!$O$33:$O$517,MATCH(ROW()-3,'Census Input Tab'!$Z$33:$Z$517,0))="NO",INDEX('Census Input Tab'!$O$33:$O$517,MATCH(ROW()-3,'Census Input Tab'!$Z$33:$Z$517,0))="BLANK"),IF(INDEX('Census Input Tab'!$O$33:$O$517,MATCH(ROW()-3,'Census Input Tab'!$Z$33:$Z$517,0))="NO","Missing Data","BLANK"),INDEX('Census Input Tab'!$D$33:$D$517,MATCH(ROW()-3,'Census Input Tab'!$Z$33:$Z$517,0))))</f>
        <v/>
      </c>
      <c r="E447" s="77" t="str">
        <f>IF(ROW()-3&gt;MAX('Census Input Tab'!$Z$33:$Z$517),"",IF(OR(INDEX('Census Input Tab'!$O$33:$O$517,MATCH(ROW()-3,'Census Input Tab'!$Z$33:$Z$517,0))="NO",INDEX('Census Input Tab'!$O$33:$O$517,MATCH(ROW()-3,'Census Input Tab'!$Z$33:$Z$517,0))="BLANK"),IF(INDEX('Census Input Tab'!$O$33:$O$517,MATCH(ROW()-3,'Census Input Tab'!$Z$33:$Z$517,0))="NO","Missing Data","BLANK"),INDEX('Census Input Tab'!$E$33:$E$517,MATCH(ROW()-3,'Census Input Tab'!$Z$33:$Z$517,0))))</f>
        <v/>
      </c>
      <c r="F447" s="78" t="str">
        <f>IF(ROW()-3&gt;MAX('Census Input Tab'!$Z$33:$Z$517),"",IF(OR(INDEX('Census Input Tab'!$O$33:$O$517,MATCH(ROW()-3,'Census Input Tab'!$Z$33:$Z$517,0))="NO",INDEX('Census Input Tab'!$O$33:$O$517,MATCH(ROW()-3,'Census Input Tab'!$Z$33:$Z$517,0))="BLANK"),IF(INDEX('Census Input Tab'!$O$33:$O$517,MATCH(ROW()-3,'Census Input Tab'!$Z$33:$Z$517,0))="NO","Missing Data","BLANK"),IF(INDEX('Census Input Tab'!$H$33:$H$517,MATCH(ROW()-3,'Census Input Tab'!$Z$33:$Z$517,0))="EE",1,0)))</f>
        <v/>
      </c>
    </row>
    <row r="448" spans="1:6">
      <c r="A448" s="79" t="str">
        <f>IF(ROW()-3&gt;MAX('Census Input Tab'!$Z$33:$Z$517),"",IF(OR(INDEX('Census Input Tab'!$O$33:$O$517,MATCH(ROW()-3,'Census Input Tab'!$Z$33:$Z$517,0))="NO",INDEX('Census Input Tab'!$O$33:$O$517,MATCH(ROW()-3,'Census Input Tab'!$Z$33:$Z$517,0))="BLANK"),IF(INDEX('Census Input Tab'!$O$33:$O$517,MATCH(ROW()-3,'Census Input Tab'!$Z$33:$Z$517,0))="NO","Missing Data","BLANK"),INDEX('Census Input Tab'!$A$33:$A$517,MATCH(ROW()-3,'Census Input Tab'!$Z$33:$Z$517,0))))</f>
        <v/>
      </c>
      <c r="B448"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Tab'!$B$33:$B$517,MATCH(ROW()-3,'Census Input Tab'!$Z$33:$Z$517,0))))</f>
        <v/>
      </c>
      <c r="C448"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Tab'!$C$33:$C$517,MATCH(ROW()-3,'Census Input Tab'!$Z$33:$Z$517,0))))</f>
        <v/>
      </c>
      <c r="D448" s="76" t="str">
        <f>IF(ROW()-3&gt;MAX('Census Input Tab'!$Z$33:$Z$517),"",IF(OR(INDEX('Census Input Tab'!$O$33:$O$517,MATCH(ROW()-3,'Census Input Tab'!$Z$33:$Z$517,0))="NO",INDEX('Census Input Tab'!$O$33:$O$517,MATCH(ROW()-3,'Census Input Tab'!$Z$33:$Z$517,0))="BLANK"),IF(INDEX('Census Input Tab'!$O$33:$O$517,MATCH(ROW()-3,'Census Input Tab'!$Z$33:$Z$517,0))="NO","Missing Data","BLANK"),INDEX('Census Input Tab'!$D$33:$D$517,MATCH(ROW()-3,'Census Input Tab'!$Z$33:$Z$517,0))))</f>
        <v/>
      </c>
      <c r="E448" s="77" t="str">
        <f>IF(ROW()-3&gt;MAX('Census Input Tab'!$Z$33:$Z$517),"",IF(OR(INDEX('Census Input Tab'!$O$33:$O$517,MATCH(ROW()-3,'Census Input Tab'!$Z$33:$Z$517,0))="NO",INDEX('Census Input Tab'!$O$33:$O$517,MATCH(ROW()-3,'Census Input Tab'!$Z$33:$Z$517,0))="BLANK"),IF(INDEX('Census Input Tab'!$O$33:$O$517,MATCH(ROW()-3,'Census Input Tab'!$Z$33:$Z$517,0))="NO","Missing Data","BLANK"),INDEX('Census Input Tab'!$E$33:$E$517,MATCH(ROW()-3,'Census Input Tab'!$Z$33:$Z$517,0))))</f>
        <v/>
      </c>
      <c r="F448" s="78" t="str">
        <f>IF(ROW()-3&gt;MAX('Census Input Tab'!$Z$33:$Z$517),"",IF(OR(INDEX('Census Input Tab'!$O$33:$O$517,MATCH(ROW()-3,'Census Input Tab'!$Z$33:$Z$517,0))="NO",INDEX('Census Input Tab'!$O$33:$O$517,MATCH(ROW()-3,'Census Input Tab'!$Z$33:$Z$517,0))="BLANK"),IF(INDEX('Census Input Tab'!$O$33:$O$517,MATCH(ROW()-3,'Census Input Tab'!$Z$33:$Z$517,0))="NO","Missing Data","BLANK"),IF(INDEX('Census Input Tab'!$H$33:$H$517,MATCH(ROW()-3,'Census Input Tab'!$Z$33:$Z$517,0))="EE",1,0)))</f>
        <v/>
      </c>
    </row>
    <row r="449" spans="1:6">
      <c r="A449" s="79" t="str">
        <f>IF(ROW()-3&gt;MAX('Census Input Tab'!$Z$33:$Z$517),"",IF(OR(INDEX('Census Input Tab'!$O$33:$O$517,MATCH(ROW()-3,'Census Input Tab'!$Z$33:$Z$517,0))="NO",INDEX('Census Input Tab'!$O$33:$O$517,MATCH(ROW()-3,'Census Input Tab'!$Z$33:$Z$517,0))="BLANK"),IF(INDEX('Census Input Tab'!$O$33:$O$517,MATCH(ROW()-3,'Census Input Tab'!$Z$33:$Z$517,0))="NO","Missing Data","BLANK"),INDEX('Census Input Tab'!$A$33:$A$517,MATCH(ROW()-3,'Census Input Tab'!$Z$33:$Z$517,0))))</f>
        <v/>
      </c>
      <c r="B449"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Tab'!$B$33:$B$517,MATCH(ROW()-3,'Census Input Tab'!$Z$33:$Z$517,0))))</f>
        <v/>
      </c>
      <c r="C449"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Tab'!$C$33:$C$517,MATCH(ROW()-3,'Census Input Tab'!$Z$33:$Z$517,0))))</f>
        <v/>
      </c>
      <c r="D449" s="76" t="str">
        <f>IF(ROW()-3&gt;MAX('Census Input Tab'!$Z$33:$Z$517),"",IF(OR(INDEX('Census Input Tab'!$O$33:$O$517,MATCH(ROW()-3,'Census Input Tab'!$Z$33:$Z$517,0))="NO",INDEX('Census Input Tab'!$O$33:$O$517,MATCH(ROW()-3,'Census Input Tab'!$Z$33:$Z$517,0))="BLANK"),IF(INDEX('Census Input Tab'!$O$33:$O$517,MATCH(ROW()-3,'Census Input Tab'!$Z$33:$Z$517,0))="NO","Missing Data","BLANK"),INDEX('Census Input Tab'!$D$33:$D$517,MATCH(ROW()-3,'Census Input Tab'!$Z$33:$Z$517,0))))</f>
        <v/>
      </c>
      <c r="E449" s="77" t="str">
        <f>IF(ROW()-3&gt;MAX('Census Input Tab'!$Z$33:$Z$517),"",IF(OR(INDEX('Census Input Tab'!$O$33:$O$517,MATCH(ROW()-3,'Census Input Tab'!$Z$33:$Z$517,0))="NO",INDEX('Census Input Tab'!$O$33:$O$517,MATCH(ROW()-3,'Census Input Tab'!$Z$33:$Z$517,0))="BLANK"),IF(INDEX('Census Input Tab'!$O$33:$O$517,MATCH(ROW()-3,'Census Input Tab'!$Z$33:$Z$517,0))="NO","Missing Data","BLANK"),INDEX('Census Input Tab'!$E$33:$E$517,MATCH(ROW()-3,'Census Input Tab'!$Z$33:$Z$517,0))))</f>
        <v/>
      </c>
      <c r="F449" s="78" t="str">
        <f>IF(ROW()-3&gt;MAX('Census Input Tab'!$Z$33:$Z$517),"",IF(OR(INDEX('Census Input Tab'!$O$33:$O$517,MATCH(ROW()-3,'Census Input Tab'!$Z$33:$Z$517,0))="NO",INDEX('Census Input Tab'!$O$33:$O$517,MATCH(ROW()-3,'Census Input Tab'!$Z$33:$Z$517,0))="BLANK"),IF(INDEX('Census Input Tab'!$O$33:$O$517,MATCH(ROW()-3,'Census Input Tab'!$Z$33:$Z$517,0))="NO","Missing Data","BLANK"),IF(INDEX('Census Input Tab'!$H$33:$H$517,MATCH(ROW()-3,'Census Input Tab'!$Z$33:$Z$517,0))="EE",1,0)))</f>
        <v/>
      </c>
    </row>
    <row r="450" spans="1:6">
      <c r="A450" s="79" t="str">
        <f>IF(ROW()-3&gt;MAX('Census Input Tab'!$Z$33:$Z$517),"",IF(OR(INDEX('Census Input Tab'!$O$33:$O$517,MATCH(ROW()-3,'Census Input Tab'!$Z$33:$Z$517,0))="NO",INDEX('Census Input Tab'!$O$33:$O$517,MATCH(ROW()-3,'Census Input Tab'!$Z$33:$Z$517,0))="BLANK"),IF(INDEX('Census Input Tab'!$O$33:$O$517,MATCH(ROW()-3,'Census Input Tab'!$Z$33:$Z$517,0))="NO","Missing Data","BLANK"),INDEX('Census Input Tab'!$A$33:$A$517,MATCH(ROW()-3,'Census Input Tab'!$Z$33:$Z$517,0))))</f>
        <v/>
      </c>
      <c r="B450"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Tab'!$B$33:$B$517,MATCH(ROW()-3,'Census Input Tab'!$Z$33:$Z$517,0))))</f>
        <v/>
      </c>
      <c r="C450"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Tab'!$C$33:$C$517,MATCH(ROW()-3,'Census Input Tab'!$Z$33:$Z$517,0))))</f>
        <v/>
      </c>
      <c r="D450" s="76" t="str">
        <f>IF(ROW()-3&gt;MAX('Census Input Tab'!$Z$33:$Z$517),"",IF(OR(INDEX('Census Input Tab'!$O$33:$O$517,MATCH(ROW()-3,'Census Input Tab'!$Z$33:$Z$517,0))="NO",INDEX('Census Input Tab'!$O$33:$O$517,MATCH(ROW()-3,'Census Input Tab'!$Z$33:$Z$517,0))="BLANK"),IF(INDEX('Census Input Tab'!$O$33:$O$517,MATCH(ROW()-3,'Census Input Tab'!$Z$33:$Z$517,0))="NO","Missing Data","BLANK"),INDEX('Census Input Tab'!$D$33:$D$517,MATCH(ROW()-3,'Census Input Tab'!$Z$33:$Z$517,0))))</f>
        <v/>
      </c>
      <c r="E450" s="77" t="str">
        <f>IF(ROW()-3&gt;MAX('Census Input Tab'!$Z$33:$Z$517),"",IF(OR(INDEX('Census Input Tab'!$O$33:$O$517,MATCH(ROW()-3,'Census Input Tab'!$Z$33:$Z$517,0))="NO",INDEX('Census Input Tab'!$O$33:$O$517,MATCH(ROW()-3,'Census Input Tab'!$Z$33:$Z$517,0))="BLANK"),IF(INDEX('Census Input Tab'!$O$33:$O$517,MATCH(ROW()-3,'Census Input Tab'!$Z$33:$Z$517,0))="NO","Missing Data","BLANK"),INDEX('Census Input Tab'!$E$33:$E$517,MATCH(ROW()-3,'Census Input Tab'!$Z$33:$Z$517,0))))</f>
        <v/>
      </c>
      <c r="F450" s="78" t="str">
        <f>IF(ROW()-3&gt;MAX('Census Input Tab'!$Z$33:$Z$517),"",IF(OR(INDEX('Census Input Tab'!$O$33:$O$517,MATCH(ROW()-3,'Census Input Tab'!$Z$33:$Z$517,0))="NO",INDEX('Census Input Tab'!$O$33:$O$517,MATCH(ROW()-3,'Census Input Tab'!$Z$33:$Z$517,0))="BLANK"),IF(INDEX('Census Input Tab'!$O$33:$O$517,MATCH(ROW()-3,'Census Input Tab'!$Z$33:$Z$517,0))="NO","Missing Data","BLANK"),IF(INDEX('Census Input Tab'!$H$33:$H$517,MATCH(ROW()-3,'Census Input Tab'!$Z$33:$Z$517,0))="EE",1,0)))</f>
        <v/>
      </c>
    </row>
    <row r="451" spans="1:6">
      <c r="A451" s="79" t="str">
        <f>IF(ROW()-3&gt;MAX('Census Input Tab'!$Z$33:$Z$517),"",IF(OR(INDEX('Census Input Tab'!$O$33:$O$517,MATCH(ROW()-3,'Census Input Tab'!$Z$33:$Z$517,0))="NO",INDEX('Census Input Tab'!$O$33:$O$517,MATCH(ROW()-3,'Census Input Tab'!$Z$33:$Z$517,0))="BLANK"),IF(INDEX('Census Input Tab'!$O$33:$O$517,MATCH(ROW()-3,'Census Input Tab'!$Z$33:$Z$517,0))="NO","Missing Data","BLANK"),INDEX('Census Input Tab'!$A$33:$A$517,MATCH(ROW()-3,'Census Input Tab'!$Z$33:$Z$517,0))))</f>
        <v/>
      </c>
      <c r="B451"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Tab'!$B$33:$B$517,MATCH(ROW()-3,'Census Input Tab'!$Z$33:$Z$517,0))))</f>
        <v/>
      </c>
      <c r="C451"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Tab'!$C$33:$C$517,MATCH(ROW()-3,'Census Input Tab'!$Z$33:$Z$517,0))))</f>
        <v/>
      </c>
      <c r="D451" s="76" t="str">
        <f>IF(ROW()-3&gt;MAX('Census Input Tab'!$Z$33:$Z$517),"",IF(OR(INDEX('Census Input Tab'!$O$33:$O$517,MATCH(ROW()-3,'Census Input Tab'!$Z$33:$Z$517,0))="NO",INDEX('Census Input Tab'!$O$33:$O$517,MATCH(ROW()-3,'Census Input Tab'!$Z$33:$Z$517,0))="BLANK"),IF(INDEX('Census Input Tab'!$O$33:$O$517,MATCH(ROW()-3,'Census Input Tab'!$Z$33:$Z$517,0))="NO","Missing Data","BLANK"),INDEX('Census Input Tab'!$D$33:$D$517,MATCH(ROW()-3,'Census Input Tab'!$Z$33:$Z$517,0))))</f>
        <v/>
      </c>
      <c r="E451" s="77" t="str">
        <f>IF(ROW()-3&gt;MAX('Census Input Tab'!$Z$33:$Z$517),"",IF(OR(INDEX('Census Input Tab'!$O$33:$O$517,MATCH(ROW()-3,'Census Input Tab'!$Z$33:$Z$517,0))="NO",INDEX('Census Input Tab'!$O$33:$O$517,MATCH(ROW()-3,'Census Input Tab'!$Z$33:$Z$517,0))="BLANK"),IF(INDEX('Census Input Tab'!$O$33:$O$517,MATCH(ROW()-3,'Census Input Tab'!$Z$33:$Z$517,0))="NO","Missing Data","BLANK"),INDEX('Census Input Tab'!$E$33:$E$517,MATCH(ROW()-3,'Census Input Tab'!$Z$33:$Z$517,0))))</f>
        <v/>
      </c>
      <c r="F451" s="78" t="str">
        <f>IF(ROW()-3&gt;MAX('Census Input Tab'!$Z$33:$Z$517),"",IF(OR(INDEX('Census Input Tab'!$O$33:$O$517,MATCH(ROW()-3,'Census Input Tab'!$Z$33:$Z$517,0))="NO",INDEX('Census Input Tab'!$O$33:$O$517,MATCH(ROW()-3,'Census Input Tab'!$Z$33:$Z$517,0))="BLANK"),IF(INDEX('Census Input Tab'!$O$33:$O$517,MATCH(ROW()-3,'Census Input Tab'!$Z$33:$Z$517,0))="NO","Missing Data","BLANK"),IF(INDEX('Census Input Tab'!$H$33:$H$517,MATCH(ROW()-3,'Census Input Tab'!$Z$33:$Z$517,0))="EE",1,0)))</f>
        <v/>
      </c>
    </row>
    <row r="452" spans="1:6">
      <c r="A452" s="79" t="str">
        <f>IF(ROW()-3&gt;MAX('Census Input Tab'!$Z$33:$Z$517),"",IF(OR(INDEX('Census Input Tab'!$O$33:$O$517,MATCH(ROW()-3,'Census Input Tab'!$Z$33:$Z$517,0))="NO",INDEX('Census Input Tab'!$O$33:$O$517,MATCH(ROW()-3,'Census Input Tab'!$Z$33:$Z$517,0))="BLANK"),IF(INDEX('Census Input Tab'!$O$33:$O$517,MATCH(ROW()-3,'Census Input Tab'!$Z$33:$Z$517,0))="NO","Missing Data","BLANK"),INDEX('Census Input Tab'!$A$33:$A$517,MATCH(ROW()-3,'Census Input Tab'!$Z$33:$Z$517,0))))</f>
        <v/>
      </c>
      <c r="B452"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Tab'!$B$33:$B$517,MATCH(ROW()-3,'Census Input Tab'!$Z$33:$Z$517,0))))</f>
        <v/>
      </c>
      <c r="C452"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Tab'!$C$33:$C$517,MATCH(ROW()-3,'Census Input Tab'!$Z$33:$Z$517,0))))</f>
        <v/>
      </c>
      <c r="D452" s="76" t="str">
        <f>IF(ROW()-3&gt;MAX('Census Input Tab'!$Z$33:$Z$517),"",IF(OR(INDEX('Census Input Tab'!$O$33:$O$517,MATCH(ROW()-3,'Census Input Tab'!$Z$33:$Z$517,0))="NO",INDEX('Census Input Tab'!$O$33:$O$517,MATCH(ROW()-3,'Census Input Tab'!$Z$33:$Z$517,0))="BLANK"),IF(INDEX('Census Input Tab'!$O$33:$O$517,MATCH(ROW()-3,'Census Input Tab'!$Z$33:$Z$517,0))="NO","Missing Data","BLANK"),INDEX('Census Input Tab'!$D$33:$D$517,MATCH(ROW()-3,'Census Input Tab'!$Z$33:$Z$517,0))))</f>
        <v/>
      </c>
      <c r="E452" s="77" t="str">
        <f>IF(ROW()-3&gt;MAX('Census Input Tab'!$Z$33:$Z$517),"",IF(OR(INDEX('Census Input Tab'!$O$33:$O$517,MATCH(ROW()-3,'Census Input Tab'!$Z$33:$Z$517,0))="NO",INDEX('Census Input Tab'!$O$33:$O$517,MATCH(ROW()-3,'Census Input Tab'!$Z$33:$Z$517,0))="BLANK"),IF(INDEX('Census Input Tab'!$O$33:$O$517,MATCH(ROW()-3,'Census Input Tab'!$Z$33:$Z$517,0))="NO","Missing Data","BLANK"),INDEX('Census Input Tab'!$E$33:$E$517,MATCH(ROW()-3,'Census Input Tab'!$Z$33:$Z$517,0))))</f>
        <v/>
      </c>
      <c r="F452" s="78" t="str">
        <f>IF(ROW()-3&gt;MAX('Census Input Tab'!$Z$33:$Z$517),"",IF(OR(INDEX('Census Input Tab'!$O$33:$O$517,MATCH(ROW()-3,'Census Input Tab'!$Z$33:$Z$517,0))="NO",INDEX('Census Input Tab'!$O$33:$O$517,MATCH(ROW()-3,'Census Input Tab'!$Z$33:$Z$517,0))="BLANK"),IF(INDEX('Census Input Tab'!$O$33:$O$517,MATCH(ROW()-3,'Census Input Tab'!$Z$33:$Z$517,0))="NO","Missing Data","BLANK"),IF(INDEX('Census Input Tab'!$H$33:$H$517,MATCH(ROW()-3,'Census Input Tab'!$Z$33:$Z$517,0))="EE",1,0)))</f>
        <v/>
      </c>
    </row>
    <row r="453" spans="1:6">
      <c r="A453" s="79" t="str">
        <f>IF(ROW()-3&gt;MAX('Census Input Tab'!$Z$33:$Z$517),"",IF(OR(INDEX('Census Input Tab'!$O$33:$O$517,MATCH(ROW()-3,'Census Input Tab'!$Z$33:$Z$517,0))="NO",INDEX('Census Input Tab'!$O$33:$O$517,MATCH(ROW()-3,'Census Input Tab'!$Z$33:$Z$517,0))="BLANK"),IF(INDEX('Census Input Tab'!$O$33:$O$517,MATCH(ROW()-3,'Census Input Tab'!$Z$33:$Z$517,0))="NO","Missing Data","BLANK"),INDEX('Census Input Tab'!$A$33:$A$517,MATCH(ROW()-3,'Census Input Tab'!$Z$33:$Z$517,0))))</f>
        <v/>
      </c>
      <c r="B453"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Tab'!$B$33:$B$517,MATCH(ROW()-3,'Census Input Tab'!$Z$33:$Z$517,0))))</f>
        <v/>
      </c>
      <c r="C453"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Tab'!$C$33:$C$517,MATCH(ROW()-3,'Census Input Tab'!$Z$33:$Z$517,0))))</f>
        <v/>
      </c>
      <c r="D453" s="76" t="str">
        <f>IF(ROW()-3&gt;MAX('Census Input Tab'!$Z$33:$Z$517),"",IF(OR(INDEX('Census Input Tab'!$O$33:$O$517,MATCH(ROW()-3,'Census Input Tab'!$Z$33:$Z$517,0))="NO",INDEX('Census Input Tab'!$O$33:$O$517,MATCH(ROW()-3,'Census Input Tab'!$Z$33:$Z$517,0))="BLANK"),IF(INDEX('Census Input Tab'!$O$33:$O$517,MATCH(ROW()-3,'Census Input Tab'!$Z$33:$Z$517,0))="NO","Missing Data","BLANK"),INDEX('Census Input Tab'!$D$33:$D$517,MATCH(ROW()-3,'Census Input Tab'!$Z$33:$Z$517,0))))</f>
        <v/>
      </c>
      <c r="E453" s="77" t="str">
        <f>IF(ROW()-3&gt;MAX('Census Input Tab'!$Z$33:$Z$517),"",IF(OR(INDEX('Census Input Tab'!$O$33:$O$517,MATCH(ROW()-3,'Census Input Tab'!$Z$33:$Z$517,0))="NO",INDEX('Census Input Tab'!$O$33:$O$517,MATCH(ROW()-3,'Census Input Tab'!$Z$33:$Z$517,0))="BLANK"),IF(INDEX('Census Input Tab'!$O$33:$O$517,MATCH(ROW()-3,'Census Input Tab'!$Z$33:$Z$517,0))="NO","Missing Data","BLANK"),INDEX('Census Input Tab'!$E$33:$E$517,MATCH(ROW()-3,'Census Input Tab'!$Z$33:$Z$517,0))))</f>
        <v/>
      </c>
      <c r="F453" s="78" t="str">
        <f>IF(ROW()-3&gt;MAX('Census Input Tab'!$Z$33:$Z$517),"",IF(OR(INDEX('Census Input Tab'!$O$33:$O$517,MATCH(ROW()-3,'Census Input Tab'!$Z$33:$Z$517,0))="NO",INDEX('Census Input Tab'!$O$33:$O$517,MATCH(ROW()-3,'Census Input Tab'!$Z$33:$Z$517,0))="BLANK"),IF(INDEX('Census Input Tab'!$O$33:$O$517,MATCH(ROW()-3,'Census Input Tab'!$Z$33:$Z$517,0))="NO","Missing Data","BLANK"),IF(INDEX('Census Input Tab'!$H$33:$H$517,MATCH(ROW()-3,'Census Input Tab'!$Z$33:$Z$517,0))="EE",1,0)))</f>
        <v/>
      </c>
    </row>
    <row r="454" spans="1:6">
      <c r="A454" s="79" t="str">
        <f>IF(ROW()-3&gt;MAX('Census Input Tab'!$Z$33:$Z$517),"",IF(OR(INDEX('Census Input Tab'!$O$33:$O$517,MATCH(ROW()-3,'Census Input Tab'!$Z$33:$Z$517,0))="NO",INDEX('Census Input Tab'!$O$33:$O$517,MATCH(ROW()-3,'Census Input Tab'!$Z$33:$Z$517,0))="BLANK"),IF(INDEX('Census Input Tab'!$O$33:$O$517,MATCH(ROW()-3,'Census Input Tab'!$Z$33:$Z$517,0))="NO","Missing Data","BLANK"),INDEX('Census Input Tab'!$A$33:$A$517,MATCH(ROW()-3,'Census Input Tab'!$Z$33:$Z$517,0))))</f>
        <v/>
      </c>
      <c r="B454"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Tab'!$B$33:$B$517,MATCH(ROW()-3,'Census Input Tab'!$Z$33:$Z$517,0))))</f>
        <v/>
      </c>
      <c r="C454"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Tab'!$C$33:$C$517,MATCH(ROW()-3,'Census Input Tab'!$Z$33:$Z$517,0))))</f>
        <v/>
      </c>
      <c r="D454" s="76" t="str">
        <f>IF(ROW()-3&gt;MAX('Census Input Tab'!$Z$33:$Z$517),"",IF(OR(INDEX('Census Input Tab'!$O$33:$O$517,MATCH(ROW()-3,'Census Input Tab'!$Z$33:$Z$517,0))="NO",INDEX('Census Input Tab'!$O$33:$O$517,MATCH(ROW()-3,'Census Input Tab'!$Z$33:$Z$517,0))="BLANK"),IF(INDEX('Census Input Tab'!$O$33:$O$517,MATCH(ROW()-3,'Census Input Tab'!$Z$33:$Z$517,0))="NO","Missing Data","BLANK"),INDEX('Census Input Tab'!$D$33:$D$517,MATCH(ROW()-3,'Census Input Tab'!$Z$33:$Z$517,0))))</f>
        <v/>
      </c>
      <c r="E454" s="77" t="str">
        <f>IF(ROW()-3&gt;MAX('Census Input Tab'!$Z$33:$Z$517),"",IF(OR(INDEX('Census Input Tab'!$O$33:$O$517,MATCH(ROW()-3,'Census Input Tab'!$Z$33:$Z$517,0))="NO",INDEX('Census Input Tab'!$O$33:$O$517,MATCH(ROW()-3,'Census Input Tab'!$Z$33:$Z$517,0))="BLANK"),IF(INDEX('Census Input Tab'!$O$33:$O$517,MATCH(ROW()-3,'Census Input Tab'!$Z$33:$Z$517,0))="NO","Missing Data","BLANK"),INDEX('Census Input Tab'!$E$33:$E$517,MATCH(ROW()-3,'Census Input Tab'!$Z$33:$Z$517,0))))</f>
        <v/>
      </c>
      <c r="F454" s="78" t="str">
        <f>IF(ROW()-3&gt;MAX('Census Input Tab'!$Z$33:$Z$517),"",IF(OR(INDEX('Census Input Tab'!$O$33:$O$517,MATCH(ROW()-3,'Census Input Tab'!$Z$33:$Z$517,0))="NO",INDEX('Census Input Tab'!$O$33:$O$517,MATCH(ROW()-3,'Census Input Tab'!$Z$33:$Z$517,0))="BLANK"),IF(INDEX('Census Input Tab'!$O$33:$O$517,MATCH(ROW()-3,'Census Input Tab'!$Z$33:$Z$517,0))="NO","Missing Data","BLANK"),IF(INDEX('Census Input Tab'!$H$33:$H$517,MATCH(ROW()-3,'Census Input Tab'!$Z$33:$Z$517,0))="EE",1,0)))</f>
        <v/>
      </c>
    </row>
    <row r="455" spans="1:6">
      <c r="A455" s="79" t="str">
        <f>IF(ROW()-3&gt;MAX('Census Input Tab'!$Z$33:$Z$517),"",IF(OR(INDEX('Census Input Tab'!$O$33:$O$517,MATCH(ROW()-3,'Census Input Tab'!$Z$33:$Z$517,0))="NO",INDEX('Census Input Tab'!$O$33:$O$517,MATCH(ROW()-3,'Census Input Tab'!$Z$33:$Z$517,0))="BLANK"),IF(INDEX('Census Input Tab'!$O$33:$O$517,MATCH(ROW()-3,'Census Input Tab'!$Z$33:$Z$517,0))="NO","Missing Data","BLANK"),INDEX('Census Input Tab'!$A$33:$A$517,MATCH(ROW()-3,'Census Input Tab'!$Z$33:$Z$517,0))))</f>
        <v/>
      </c>
      <c r="B455"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Tab'!$B$33:$B$517,MATCH(ROW()-3,'Census Input Tab'!$Z$33:$Z$517,0))))</f>
        <v/>
      </c>
      <c r="C455"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Tab'!$C$33:$C$517,MATCH(ROW()-3,'Census Input Tab'!$Z$33:$Z$517,0))))</f>
        <v/>
      </c>
      <c r="D455" s="76" t="str">
        <f>IF(ROW()-3&gt;MAX('Census Input Tab'!$Z$33:$Z$517),"",IF(OR(INDEX('Census Input Tab'!$O$33:$O$517,MATCH(ROW()-3,'Census Input Tab'!$Z$33:$Z$517,0))="NO",INDEX('Census Input Tab'!$O$33:$O$517,MATCH(ROW()-3,'Census Input Tab'!$Z$33:$Z$517,0))="BLANK"),IF(INDEX('Census Input Tab'!$O$33:$O$517,MATCH(ROW()-3,'Census Input Tab'!$Z$33:$Z$517,0))="NO","Missing Data","BLANK"),INDEX('Census Input Tab'!$D$33:$D$517,MATCH(ROW()-3,'Census Input Tab'!$Z$33:$Z$517,0))))</f>
        <v/>
      </c>
      <c r="E455" s="77" t="str">
        <f>IF(ROW()-3&gt;MAX('Census Input Tab'!$Z$33:$Z$517),"",IF(OR(INDEX('Census Input Tab'!$O$33:$O$517,MATCH(ROW()-3,'Census Input Tab'!$Z$33:$Z$517,0))="NO",INDEX('Census Input Tab'!$O$33:$O$517,MATCH(ROW()-3,'Census Input Tab'!$Z$33:$Z$517,0))="BLANK"),IF(INDEX('Census Input Tab'!$O$33:$O$517,MATCH(ROW()-3,'Census Input Tab'!$Z$33:$Z$517,0))="NO","Missing Data","BLANK"),INDEX('Census Input Tab'!$E$33:$E$517,MATCH(ROW()-3,'Census Input Tab'!$Z$33:$Z$517,0))))</f>
        <v/>
      </c>
      <c r="F455" s="78" t="str">
        <f>IF(ROW()-3&gt;MAX('Census Input Tab'!$Z$33:$Z$517),"",IF(OR(INDEX('Census Input Tab'!$O$33:$O$517,MATCH(ROW()-3,'Census Input Tab'!$Z$33:$Z$517,0))="NO",INDEX('Census Input Tab'!$O$33:$O$517,MATCH(ROW()-3,'Census Input Tab'!$Z$33:$Z$517,0))="BLANK"),IF(INDEX('Census Input Tab'!$O$33:$O$517,MATCH(ROW()-3,'Census Input Tab'!$Z$33:$Z$517,0))="NO","Missing Data","BLANK"),IF(INDEX('Census Input Tab'!$H$33:$H$517,MATCH(ROW()-3,'Census Input Tab'!$Z$33:$Z$517,0))="EE",1,0)))</f>
        <v/>
      </c>
    </row>
    <row r="456" spans="1:6">
      <c r="A456" s="79" t="str">
        <f>IF(ROW()-3&gt;MAX('Census Input Tab'!$Z$33:$Z$517),"",IF(OR(INDEX('Census Input Tab'!$O$33:$O$517,MATCH(ROW()-3,'Census Input Tab'!$Z$33:$Z$517,0))="NO",INDEX('Census Input Tab'!$O$33:$O$517,MATCH(ROW()-3,'Census Input Tab'!$Z$33:$Z$517,0))="BLANK"),IF(INDEX('Census Input Tab'!$O$33:$O$517,MATCH(ROW()-3,'Census Input Tab'!$Z$33:$Z$517,0))="NO","Missing Data","BLANK"),INDEX('Census Input Tab'!$A$33:$A$517,MATCH(ROW()-3,'Census Input Tab'!$Z$33:$Z$517,0))))</f>
        <v/>
      </c>
      <c r="B456"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Tab'!$B$33:$B$517,MATCH(ROW()-3,'Census Input Tab'!$Z$33:$Z$517,0))))</f>
        <v/>
      </c>
      <c r="C456"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Tab'!$C$33:$C$517,MATCH(ROW()-3,'Census Input Tab'!$Z$33:$Z$517,0))))</f>
        <v/>
      </c>
      <c r="D456" s="76" t="str">
        <f>IF(ROW()-3&gt;MAX('Census Input Tab'!$Z$33:$Z$517),"",IF(OR(INDEX('Census Input Tab'!$O$33:$O$517,MATCH(ROW()-3,'Census Input Tab'!$Z$33:$Z$517,0))="NO",INDEX('Census Input Tab'!$O$33:$O$517,MATCH(ROW()-3,'Census Input Tab'!$Z$33:$Z$517,0))="BLANK"),IF(INDEX('Census Input Tab'!$O$33:$O$517,MATCH(ROW()-3,'Census Input Tab'!$Z$33:$Z$517,0))="NO","Missing Data","BLANK"),INDEX('Census Input Tab'!$D$33:$D$517,MATCH(ROW()-3,'Census Input Tab'!$Z$33:$Z$517,0))))</f>
        <v/>
      </c>
      <c r="E456" s="77" t="str">
        <f>IF(ROW()-3&gt;MAX('Census Input Tab'!$Z$33:$Z$517),"",IF(OR(INDEX('Census Input Tab'!$O$33:$O$517,MATCH(ROW()-3,'Census Input Tab'!$Z$33:$Z$517,0))="NO",INDEX('Census Input Tab'!$O$33:$O$517,MATCH(ROW()-3,'Census Input Tab'!$Z$33:$Z$517,0))="BLANK"),IF(INDEX('Census Input Tab'!$O$33:$O$517,MATCH(ROW()-3,'Census Input Tab'!$Z$33:$Z$517,0))="NO","Missing Data","BLANK"),INDEX('Census Input Tab'!$E$33:$E$517,MATCH(ROW()-3,'Census Input Tab'!$Z$33:$Z$517,0))))</f>
        <v/>
      </c>
      <c r="F456" s="78" t="str">
        <f>IF(ROW()-3&gt;MAX('Census Input Tab'!$Z$33:$Z$517),"",IF(OR(INDEX('Census Input Tab'!$O$33:$O$517,MATCH(ROW()-3,'Census Input Tab'!$Z$33:$Z$517,0))="NO",INDEX('Census Input Tab'!$O$33:$O$517,MATCH(ROW()-3,'Census Input Tab'!$Z$33:$Z$517,0))="BLANK"),IF(INDEX('Census Input Tab'!$O$33:$O$517,MATCH(ROW()-3,'Census Input Tab'!$Z$33:$Z$517,0))="NO","Missing Data","BLANK"),IF(INDEX('Census Input Tab'!$H$33:$H$517,MATCH(ROW()-3,'Census Input Tab'!$Z$33:$Z$517,0))="EE",1,0)))</f>
        <v/>
      </c>
    </row>
    <row r="457" spans="1:6">
      <c r="A457" s="79" t="str">
        <f>IF(ROW()-3&gt;MAX('Census Input Tab'!$Z$33:$Z$517),"",IF(OR(INDEX('Census Input Tab'!$O$33:$O$517,MATCH(ROW()-3,'Census Input Tab'!$Z$33:$Z$517,0))="NO",INDEX('Census Input Tab'!$O$33:$O$517,MATCH(ROW()-3,'Census Input Tab'!$Z$33:$Z$517,0))="BLANK"),IF(INDEX('Census Input Tab'!$O$33:$O$517,MATCH(ROW()-3,'Census Input Tab'!$Z$33:$Z$517,0))="NO","Missing Data","BLANK"),INDEX('Census Input Tab'!$A$33:$A$517,MATCH(ROW()-3,'Census Input Tab'!$Z$33:$Z$517,0))))</f>
        <v/>
      </c>
      <c r="B457"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Tab'!$B$33:$B$517,MATCH(ROW()-3,'Census Input Tab'!$Z$33:$Z$517,0))))</f>
        <v/>
      </c>
      <c r="C457"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Tab'!$C$33:$C$517,MATCH(ROW()-3,'Census Input Tab'!$Z$33:$Z$517,0))))</f>
        <v/>
      </c>
      <c r="D457" s="76" t="str">
        <f>IF(ROW()-3&gt;MAX('Census Input Tab'!$Z$33:$Z$517),"",IF(OR(INDEX('Census Input Tab'!$O$33:$O$517,MATCH(ROW()-3,'Census Input Tab'!$Z$33:$Z$517,0))="NO",INDEX('Census Input Tab'!$O$33:$O$517,MATCH(ROW()-3,'Census Input Tab'!$Z$33:$Z$517,0))="BLANK"),IF(INDEX('Census Input Tab'!$O$33:$O$517,MATCH(ROW()-3,'Census Input Tab'!$Z$33:$Z$517,0))="NO","Missing Data","BLANK"),INDEX('Census Input Tab'!$D$33:$D$517,MATCH(ROW()-3,'Census Input Tab'!$Z$33:$Z$517,0))))</f>
        <v/>
      </c>
      <c r="E457" s="77" t="str">
        <f>IF(ROW()-3&gt;MAX('Census Input Tab'!$Z$33:$Z$517),"",IF(OR(INDEX('Census Input Tab'!$O$33:$O$517,MATCH(ROW()-3,'Census Input Tab'!$Z$33:$Z$517,0))="NO",INDEX('Census Input Tab'!$O$33:$O$517,MATCH(ROW()-3,'Census Input Tab'!$Z$33:$Z$517,0))="BLANK"),IF(INDEX('Census Input Tab'!$O$33:$O$517,MATCH(ROW()-3,'Census Input Tab'!$Z$33:$Z$517,0))="NO","Missing Data","BLANK"),INDEX('Census Input Tab'!$E$33:$E$517,MATCH(ROW()-3,'Census Input Tab'!$Z$33:$Z$517,0))))</f>
        <v/>
      </c>
      <c r="F457" s="78" t="str">
        <f>IF(ROW()-3&gt;MAX('Census Input Tab'!$Z$33:$Z$517),"",IF(OR(INDEX('Census Input Tab'!$O$33:$O$517,MATCH(ROW()-3,'Census Input Tab'!$Z$33:$Z$517,0))="NO",INDEX('Census Input Tab'!$O$33:$O$517,MATCH(ROW()-3,'Census Input Tab'!$Z$33:$Z$517,0))="BLANK"),IF(INDEX('Census Input Tab'!$O$33:$O$517,MATCH(ROW()-3,'Census Input Tab'!$Z$33:$Z$517,0))="NO","Missing Data","BLANK"),IF(INDEX('Census Input Tab'!$H$33:$H$517,MATCH(ROW()-3,'Census Input Tab'!$Z$33:$Z$517,0))="EE",1,0)))</f>
        <v/>
      </c>
    </row>
    <row r="458" spans="1:6">
      <c r="A458" s="79" t="str">
        <f>IF(ROW()-3&gt;MAX('Census Input Tab'!$Z$33:$Z$517),"",IF(OR(INDEX('Census Input Tab'!$O$33:$O$517,MATCH(ROW()-3,'Census Input Tab'!$Z$33:$Z$517,0))="NO",INDEX('Census Input Tab'!$O$33:$O$517,MATCH(ROW()-3,'Census Input Tab'!$Z$33:$Z$517,0))="BLANK"),IF(INDEX('Census Input Tab'!$O$33:$O$517,MATCH(ROW()-3,'Census Input Tab'!$Z$33:$Z$517,0))="NO","Missing Data","BLANK"),INDEX('Census Input Tab'!$A$33:$A$517,MATCH(ROW()-3,'Census Input Tab'!$Z$33:$Z$517,0))))</f>
        <v/>
      </c>
      <c r="B458"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Tab'!$B$33:$B$517,MATCH(ROW()-3,'Census Input Tab'!$Z$33:$Z$517,0))))</f>
        <v/>
      </c>
      <c r="C458"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Tab'!$C$33:$C$517,MATCH(ROW()-3,'Census Input Tab'!$Z$33:$Z$517,0))))</f>
        <v/>
      </c>
      <c r="D458" s="76" t="str">
        <f>IF(ROW()-3&gt;MAX('Census Input Tab'!$Z$33:$Z$517),"",IF(OR(INDEX('Census Input Tab'!$O$33:$O$517,MATCH(ROW()-3,'Census Input Tab'!$Z$33:$Z$517,0))="NO",INDEX('Census Input Tab'!$O$33:$O$517,MATCH(ROW()-3,'Census Input Tab'!$Z$33:$Z$517,0))="BLANK"),IF(INDEX('Census Input Tab'!$O$33:$O$517,MATCH(ROW()-3,'Census Input Tab'!$Z$33:$Z$517,0))="NO","Missing Data","BLANK"),INDEX('Census Input Tab'!$D$33:$D$517,MATCH(ROW()-3,'Census Input Tab'!$Z$33:$Z$517,0))))</f>
        <v/>
      </c>
      <c r="E458" s="77" t="str">
        <f>IF(ROW()-3&gt;MAX('Census Input Tab'!$Z$33:$Z$517),"",IF(OR(INDEX('Census Input Tab'!$O$33:$O$517,MATCH(ROW()-3,'Census Input Tab'!$Z$33:$Z$517,0))="NO",INDEX('Census Input Tab'!$O$33:$O$517,MATCH(ROW()-3,'Census Input Tab'!$Z$33:$Z$517,0))="BLANK"),IF(INDEX('Census Input Tab'!$O$33:$O$517,MATCH(ROW()-3,'Census Input Tab'!$Z$33:$Z$517,0))="NO","Missing Data","BLANK"),INDEX('Census Input Tab'!$E$33:$E$517,MATCH(ROW()-3,'Census Input Tab'!$Z$33:$Z$517,0))))</f>
        <v/>
      </c>
      <c r="F458" s="78" t="str">
        <f>IF(ROW()-3&gt;MAX('Census Input Tab'!$Z$33:$Z$517),"",IF(OR(INDEX('Census Input Tab'!$O$33:$O$517,MATCH(ROW()-3,'Census Input Tab'!$Z$33:$Z$517,0))="NO",INDEX('Census Input Tab'!$O$33:$O$517,MATCH(ROW()-3,'Census Input Tab'!$Z$33:$Z$517,0))="BLANK"),IF(INDEX('Census Input Tab'!$O$33:$O$517,MATCH(ROW()-3,'Census Input Tab'!$Z$33:$Z$517,0))="NO","Missing Data","BLANK"),IF(INDEX('Census Input Tab'!$H$33:$H$517,MATCH(ROW()-3,'Census Input Tab'!$Z$33:$Z$517,0))="EE",1,0)))</f>
        <v/>
      </c>
    </row>
    <row r="459" spans="1:6">
      <c r="A459" s="79" t="str">
        <f>IF(ROW()-3&gt;MAX('Census Input Tab'!$Z$33:$Z$517),"",IF(OR(INDEX('Census Input Tab'!$O$33:$O$517,MATCH(ROW()-3,'Census Input Tab'!$Z$33:$Z$517,0))="NO",INDEX('Census Input Tab'!$O$33:$O$517,MATCH(ROW()-3,'Census Input Tab'!$Z$33:$Z$517,0))="BLANK"),IF(INDEX('Census Input Tab'!$O$33:$O$517,MATCH(ROW()-3,'Census Input Tab'!$Z$33:$Z$517,0))="NO","Missing Data","BLANK"),INDEX('Census Input Tab'!$A$33:$A$517,MATCH(ROW()-3,'Census Input Tab'!$Z$33:$Z$517,0))))</f>
        <v/>
      </c>
      <c r="B459"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Tab'!$B$33:$B$517,MATCH(ROW()-3,'Census Input Tab'!$Z$33:$Z$517,0))))</f>
        <v/>
      </c>
      <c r="C459"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Tab'!$C$33:$C$517,MATCH(ROW()-3,'Census Input Tab'!$Z$33:$Z$517,0))))</f>
        <v/>
      </c>
      <c r="D459" s="76" t="str">
        <f>IF(ROW()-3&gt;MAX('Census Input Tab'!$Z$33:$Z$517),"",IF(OR(INDEX('Census Input Tab'!$O$33:$O$517,MATCH(ROW()-3,'Census Input Tab'!$Z$33:$Z$517,0))="NO",INDEX('Census Input Tab'!$O$33:$O$517,MATCH(ROW()-3,'Census Input Tab'!$Z$33:$Z$517,0))="BLANK"),IF(INDEX('Census Input Tab'!$O$33:$O$517,MATCH(ROW()-3,'Census Input Tab'!$Z$33:$Z$517,0))="NO","Missing Data","BLANK"),INDEX('Census Input Tab'!$D$33:$D$517,MATCH(ROW()-3,'Census Input Tab'!$Z$33:$Z$517,0))))</f>
        <v/>
      </c>
      <c r="E459" s="77" t="str">
        <f>IF(ROW()-3&gt;MAX('Census Input Tab'!$Z$33:$Z$517),"",IF(OR(INDEX('Census Input Tab'!$O$33:$O$517,MATCH(ROW()-3,'Census Input Tab'!$Z$33:$Z$517,0))="NO",INDEX('Census Input Tab'!$O$33:$O$517,MATCH(ROW()-3,'Census Input Tab'!$Z$33:$Z$517,0))="BLANK"),IF(INDEX('Census Input Tab'!$O$33:$O$517,MATCH(ROW()-3,'Census Input Tab'!$Z$33:$Z$517,0))="NO","Missing Data","BLANK"),INDEX('Census Input Tab'!$E$33:$E$517,MATCH(ROW()-3,'Census Input Tab'!$Z$33:$Z$517,0))))</f>
        <v/>
      </c>
      <c r="F459" s="78" t="str">
        <f>IF(ROW()-3&gt;MAX('Census Input Tab'!$Z$33:$Z$517),"",IF(OR(INDEX('Census Input Tab'!$O$33:$O$517,MATCH(ROW()-3,'Census Input Tab'!$Z$33:$Z$517,0))="NO",INDEX('Census Input Tab'!$O$33:$O$517,MATCH(ROW()-3,'Census Input Tab'!$Z$33:$Z$517,0))="BLANK"),IF(INDEX('Census Input Tab'!$O$33:$O$517,MATCH(ROW()-3,'Census Input Tab'!$Z$33:$Z$517,0))="NO","Missing Data","BLANK"),IF(INDEX('Census Input Tab'!$H$33:$H$517,MATCH(ROW()-3,'Census Input Tab'!$Z$33:$Z$517,0))="EE",1,0)))</f>
        <v/>
      </c>
    </row>
    <row r="460" spans="1:6">
      <c r="A460" s="79" t="str">
        <f>IF(ROW()-3&gt;MAX('Census Input Tab'!$Z$33:$Z$517),"",IF(OR(INDEX('Census Input Tab'!$O$33:$O$517,MATCH(ROW()-3,'Census Input Tab'!$Z$33:$Z$517,0))="NO",INDEX('Census Input Tab'!$O$33:$O$517,MATCH(ROW()-3,'Census Input Tab'!$Z$33:$Z$517,0))="BLANK"),IF(INDEX('Census Input Tab'!$O$33:$O$517,MATCH(ROW()-3,'Census Input Tab'!$Z$33:$Z$517,0))="NO","Missing Data","BLANK"),INDEX('Census Input Tab'!$A$33:$A$517,MATCH(ROW()-3,'Census Input Tab'!$Z$33:$Z$517,0))))</f>
        <v/>
      </c>
      <c r="B460"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Tab'!$B$33:$B$517,MATCH(ROW()-3,'Census Input Tab'!$Z$33:$Z$517,0))))</f>
        <v/>
      </c>
      <c r="C460"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Tab'!$C$33:$C$517,MATCH(ROW()-3,'Census Input Tab'!$Z$33:$Z$517,0))))</f>
        <v/>
      </c>
      <c r="D460" s="76" t="str">
        <f>IF(ROW()-3&gt;MAX('Census Input Tab'!$Z$33:$Z$517),"",IF(OR(INDEX('Census Input Tab'!$O$33:$O$517,MATCH(ROW()-3,'Census Input Tab'!$Z$33:$Z$517,0))="NO",INDEX('Census Input Tab'!$O$33:$O$517,MATCH(ROW()-3,'Census Input Tab'!$Z$33:$Z$517,0))="BLANK"),IF(INDEX('Census Input Tab'!$O$33:$O$517,MATCH(ROW()-3,'Census Input Tab'!$Z$33:$Z$517,0))="NO","Missing Data","BLANK"),INDEX('Census Input Tab'!$D$33:$D$517,MATCH(ROW()-3,'Census Input Tab'!$Z$33:$Z$517,0))))</f>
        <v/>
      </c>
      <c r="E460" s="77" t="str">
        <f>IF(ROW()-3&gt;MAX('Census Input Tab'!$Z$33:$Z$517),"",IF(OR(INDEX('Census Input Tab'!$O$33:$O$517,MATCH(ROW()-3,'Census Input Tab'!$Z$33:$Z$517,0))="NO",INDEX('Census Input Tab'!$O$33:$O$517,MATCH(ROW()-3,'Census Input Tab'!$Z$33:$Z$517,0))="BLANK"),IF(INDEX('Census Input Tab'!$O$33:$O$517,MATCH(ROW()-3,'Census Input Tab'!$Z$33:$Z$517,0))="NO","Missing Data","BLANK"),INDEX('Census Input Tab'!$E$33:$E$517,MATCH(ROW()-3,'Census Input Tab'!$Z$33:$Z$517,0))))</f>
        <v/>
      </c>
      <c r="F460" s="78" t="str">
        <f>IF(ROW()-3&gt;MAX('Census Input Tab'!$Z$33:$Z$517),"",IF(OR(INDEX('Census Input Tab'!$O$33:$O$517,MATCH(ROW()-3,'Census Input Tab'!$Z$33:$Z$517,0))="NO",INDEX('Census Input Tab'!$O$33:$O$517,MATCH(ROW()-3,'Census Input Tab'!$Z$33:$Z$517,0))="BLANK"),IF(INDEX('Census Input Tab'!$O$33:$O$517,MATCH(ROW()-3,'Census Input Tab'!$Z$33:$Z$517,0))="NO","Missing Data","BLANK"),IF(INDEX('Census Input Tab'!$H$33:$H$517,MATCH(ROW()-3,'Census Input Tab'!$Z$33:$Z$517,0))="EE",1,0)))</f>
        <v/>
      </c>
    </row>
    <row r="461" spans="1:6">
      <c r="A461" s="79" t="str">
        <f>IF(ROW()-3&gt;MAX('Census Input Tab'!$Z$33:$Z$517),"",IF(OR(INDEX('Census Input Tab'!$O$33:$O$517,MATCH(ROW()-3,'Census Input Tab'!$Z$33:$Z$517,0))="NO",INDEX('Census Input Tab'!$O$33:$O$517,MATCH(ROW()-3,'Census Input Tab'!$Z$33:$Z$517,0))="BLANK"),IF(INDEX('Census Input Tab'!$O$33:$O$517,MATCH(ROW()-3,'Census Input Tab'!$Z$33:$Z$517,0))="NO","Missing Data","BLANK"),INDEX('Census Input Tab'!$A$33:$A$517,MATCH(ROW()-3,'Census Input Tab'!$Z$33:$Z$517,0))))</f>
        <v/>
      </c>
      <c r="B461"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Tab'!$B$33:$B$517,MATCH(ROW()-3,'Census Input Tab'!$Z$33:$Z$517,0))))</f>
        <v/>
      </c>
      <c r="C461"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Tab'!$C$33:$C$517,MATCH(ROW()-3,'Census Input Tab'!$Z$33:$Z$517,0))))</f>
        <v/>
      </c>
      <c r="D461" s="76" t="str">
        <f>IF(ROW()-3&gt;MAX('Census Input Tab'!$Z$33:$Z$517),"",IF(OR(INDEX('Census Input Tab'!$O$33:$O$517,MATCH(ROW()-3,'Census Input Tab'!$Z$33:$Z$517,0))="NO",INDEX('Census Input Tab'!$O$33:$O$517,MATCH(ROW()-3,'Census Input Tab'!$Z$33:$Z$517,0))="BLANK"),IF(INDEX('Census Input Tab'!$O$33:$O$517,MATCH(ROW()-3,'Census Input Tab'!$Z$33:$Z$517,0))="NO","Missing Data","BLANK"),INDEX('Census Input Tab'!$D$33:$D$517,MATCH(ROW()-3,'Census Input Tab'!$Z$33:$Z$517,0))))</f>
        <v/>
      </c>
      <c r="E461" s="77" t="str">
        <f>IF(ROW()-3&gt;MAX('Census Input Tab'!$Z$33:$Z$517),"",IF(OR(INDEX('Census Input Tab'!$O$33:$O$517,MATCH(ROW()-3,'Census Input Tab'!$Z$33:$Z$517,0))="NO",INDEX('Census Input Tab'!$O$33:$O$517,MATCH(ROW()-3,'Census Input Tab'!$Z$33:$Z$517,0))="BLANK"),IF(INDEX('Census Input Tab'!$O$33:$O$517,MATCH(ROW()-3,'Census Input Tab'!$Z$33:$Z$517,0))="NO","Missing Data","BLANK"),INDEX('Census Input Tab'!$E$33:$E$517,MATCH(ROW()-3,'Census Input Tab'!$Z$33:$Z$517,0))))</f>
        <v/>
      </c>
      <c r="F461" s="78" t="str">
        <f>IF(ROW()-3&gt;MAX('Census Input Tab'!$Z$33:$Z$517),"",IF(OR(INDEX('Census Input Tab'!$O$33:$O$517,MATCH(ROW()-3,'Census Input Tab'!$Z$33:$Z$517,0))="NO",INDEX('Census Input Tab'!$O$33:$O$517,MATCH(ROW()-3,'Census Input Tab'!$Z$33:$Z$517,0))="BLANK"),IF(INDEX('Census Input Tab'!$O$33:$O$517,MATCH(ROW()-3,'Census Input Tab'!$Z$33:$Z$517,0))="NO","Missing Data","BLANK"),IF(INDEX('Census Input Tab'!$H$33:$H$517,MATCH(ROW()-3,'Census Input Tab'!$Z$33:$Z$517,0))="EE",1,0)))</f>
        <v/>
      </c>
    </row>
    <row r="462" spans="1:6">
      <c r="A462" s="79" t="str">
        <f>IF(ROW()-3&gt;MAX('Census Input Tab'!$Z$33:$Z$517),"",IF(OR(INDEX('Census Input Tab'!$O$33:$O$517,MATCH(ROW()-3,'Census Input Tab'!$Z$33:$Z$517,0))="NO",INDEX('Census Input Tab'!$O$33:$O$517,MATCH(ROW()-3,'Census Input Tab'!$Z$33:$Z$517,0))="BLANK"),IF(INDEX('Census Input Tab'!$O$33:$O$517,MATCH(ROW()-3,'Census Input Tab'!$Z$33:$Z$517,0))="NO","Missing Data","BLANK"),INDEX('Census Input Tab'!$A$33:$A$517,MATCH(ROW()-3,'Census Input Tab'!$Z$33:$Z$517,0))))</f>
        <v/>
      </c>
      <c r="B462"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Tab'!$B$33:$B$517,MATCH(ROW()-3,'Census Input Tab'!$Z$33:$Z$517,0))))</f>
        <v/>
      </c>
      <c r="C462"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Tab'!$C$33:$C$517,MATCH(ROW()-3,'Census Input Tab'!$Z$33:$Z$517,0))))</f>
        <v/>
      </c>
      <c r="D462" s="76" t="str">
        <f>IF(ROW()-3&gt;MAX('Census Input Tab'!$Z$33:$Z$517),"",IF(OR(INDEX('Census Input Tab'!$O$33:$O$517,MATCH(ROW()-3,'Census Input Tab'!$Z$33:$Z$517,0))="NO",INDEX('Census Input Tab'!$O$33:$O$517,MATCH(ROW()-3,'Census Input Tab'!$Z$33:$Z$517,0))="BLANK"),IF(INDEX('Census Input Tab'!$O$33:$O$517,MATCH(ROW()-3,'Census Input Tab'!$Z$33:$Z$517,0))="NO","Missing Data","BLANK"),INDEX('Census Input Tab'!$D$33:$D$517,MATCH(ROW()-3,'Census Input Tab'!$Z$33:$Z$517,0))))</f>
        <v/>
      </c>
      <c r="E462" s="77" t="str">
        <f>IF(ROW()-3&gt;MAX('Census Input Tab'!$Z$33:$Z$517),"",IF(OR(INDEX('Census Input Tab'!$O$33:$O$517,MATCH(ROW()-3,'Census Input Tab'!$Z$33:$Z$517,0))="NO",INDEX('Census Input Tab'!$O$33:$O$517,MATCH(ROW()-3,'Census Input Tab'!$Z$33:$Z$517,0))="BLANK"),IF(INDEX('Census Input Tab'!$O$33:$O$517,MATCH(ROW()-3,'Census Input Tab'!$Z$33:$Z$517,0))="NO","Missing Data","BLANK"),INDEX('Census Input Tab'!$E$33:$E$517,MATCH(ROW()-3,'Census Input Tab'!$Z$33:$Z$517,0))))</f>
        <v/>
      </c>
      <c r="F462" s="78" t="str">
        <f>IF(ROW()-3&gt;MAX('Census Input Tab'!$Z$33:$Z$517),"",IF(OR(INDEX('Census Input Tab'!$O$33:$O$517,MATCH(ROW()-3,'Census Input Tab'!$Z$33:$Z$517,0))="NO",INDEX('Census Input Tab'!$O$33:$O$517,MATCH(ROW()-3,'Census Input Tab'!$Z$33:$Z$517,0))="BLANK"),IF(INDEX('Census Input Tab'!$O$33:$O$517,MATCH(ROW()-3,'Census Input Tab'!$Z$33:$Z$517,0))="NO","Missing Data","BLANK"),IF(INDEX('Census Input Tab'!$H$33:$H$517,MATCH(ROW()-3,'Census Input Tab'!$Z$33:$Z$517,0))="EE",1,0)))</f>
        <v/>
      </c>
    </row>
    <row r="463" spans="1:6">
      <c r="A463" s="79" t="str">
        <f>IF(ROW()-3&gt;MAX('Census Input Tab'!$Z$33:$Z$517),"",IF(OR(INDEX('Census Input Tab'!$O$33:$O$517,MATCH(ROW()-3,'Census Input Tab'!$Z$33:$Z$517,0))="NO",INDEX('Census Input Tab'!$O$33:$O$517,MATCH(ROW()-3,'Census Input Tab'!$Z$33:$Z$517,0))="BLANK"),IF(INDEX('Census Input Tab'!$O$33:$O$517,MATCH(ROW()-3,'Census Input Tab'!$Z$33:$Z$517,0))="NO","Missing Data","BLANK"),INDEX('Census Input Tab'!$A$33:$A$517,MATCH(ROW()-3,'Census Input Tab'!$Z$33:$Z$517,0))))</f>
        <v/>
      </c>
      <c r="B463"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Tab'!$B$33:$B$517,MATCH(ROW()-3,'Census Input Tab'!$Z$33:$Z$517,0))))</f>
        <v/>
      </c>
      <c r="C463"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Tab'!$C$33:$C$517,MATCH(ROW()-3,'Census Input Tab'!$Z$33:$Z$517,0))))</f>
        <v/>
      </c>
      <c r="D463" s="76" t="str">
        <f>IF(ROW()-3&gt;MAX('Census Input Tab'!$Z$33:$Z$517),"",IF(OR(INDEX('Census Input Tab'!$O$33:$O$517,MATCH(ROW()-3,'Census Input Tab'!$Z$33:$Z$517,0))="NO",INDEX('Census Input Tab'!$O$33:$O$517,MATCH(ROW()-3,'Census Input Tab'!$Z$33:$Z$517,0))="BLANK"),IF(INDEX('Census Input Tab'!$O$33:$O$517,MATCH(ROW()-3,'Census Input Tab'!$Z$33:$Z$517,0))="NO","Missing Data","BLANK"),INDEX('Census Input Tab'!$D$33:$D$517,MATCH(ROW()-3,'Census Input Tab'!$Z$33:$Z$517,0))))</f>
        <v/>
      </c>
      <c r="E463" s="77" t="str">
        <f>IF(ROW()-3&gt;MAX('Census Input Tab'!$Z$33:$Z$517),"",IF(OR(INDEX('Census Input Tab'!$O$33:$O$517,MATCH(ROW()-3,'Census Input Tab'!$Z$33:$Z$517,0))="NO",INDEX('Census Input Tab'!$O$33:$O$517,MATCH(ROW()-3,'Census Input Tab'!$Z$33:$Z$517,0))="BLANK"),IF(INDEX('Census Input Tab'!$O$33:$O$517,MATCH(ROW()-3,'Census Input Tab'!$Z$33:$Z$517,0))="NO","Missing Data","BLANK"),INDEX('Census Input Tab'!$E$33:$E$517,MATCH(ROW()-3,'Census Input Tab'!$Z$33:$Z$517,0))))</f>
        <v/>
      </c>
      <c r="F463" s="78" t="str">
        <f>IF(ROW()-3&gt;MAX('Census Input Tab'!$Z$33:$Z$517),"",IF(OR(INDEX('Census Input Tab'!$O$33:$O$517,MATCH(ROW()-3,'Census Input Tab'!$Z$33:$Z$517,0))="NO",INDEX('Census Input Tab'!$O$33:$O$517,MATCH(ROW()-3,'Census Input Tab'!$Z$33:$Z$517,0))="BLANK"),IF(INDEX('Census Input Tab'!$O$33:$O$517,MATCH(ROW()-3,'Census Input Tab'!$Z$33:$Z$517,0))="NO","Missing Data","BLANK"),IF(INDEX('Census Input Tab'!$H$33:$H$517,MATCH(ROW()-3,'Census Input Tab'!$Z$33:$Z$517,0))="EE",1,0)))</f>
        <v/>
      </c>
    </row>
    <row r="464" spans="1:6">
      <c r="A464" s="79" t="str">
        <f>IF(ROW()-3&gt;MAX('Census Input Tab'!$Z$33:$Z$517),"",IF(OR(INDEX('Census Input Tab'!$O$33:$O$517,MATCH(ROW()-3,'Census Input Tab'!$Z$33:$Z$517,0))="NO",INDEX('Census Input Tab'!$O$33:$O$517,MATCH(ROW()-3,'Census Input Tab'!$Z$33:$Z$517,0))="BLANK"),IF(INDEX('Census Input Tab'!$O$33:$O$517,MATCH(ROW()-3,'Census Input Tab'!$Z$33:$Z$517,0))="NO","Missing Data","BLANK"),INDEX('Census Input Tab'!$A$33:$A$517,MATCH(ROW()-3,'Census Input Tab'!$Z$33:$Z$517,0))))</f>
        <v/>
      </c>
      <c r="B464"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Tab'!$B$33:$B$517,MATCH(ROW()-3,'Census Input Tab'!$Z$33:$Z$517,0))))</f>
        <v/>
      </c>
      <c r="C464"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Tab'!$C$33:$C$517,MATCH(ROW()-3,'Census Input Tab'!$Z$33:$Z$517,0))))</f>
        <v/>
      </c>
      <c r="D464" s="76" t="str">
        <f>IF(ROW()-3&gt;MAX('Census Input Tab'!$Z$33:$Z$517),"",IF(OR(INDEX('Census Input Tab'!$O$33:$O$517,MATCH(ROW()-3,'Census Input Tab'!$Z$33:$Z$517,0))="NO",INDEX('Census Input Tab'!$O$33:$O$517,MATCH(ROW()-3,'Census Input Tab'!$Z$33:$Z$517,0))="BLANK"),IF(INDEX('Census Input Tab'!$O$33:$O$517,MATCH(ROW()-3,'Census Input Tab'!$Z$33:$Z$517,0))="NO","Missing Data","BLANK"),INDEX('Census Input Tab'!$D$33:$D$517,MATCH(ROW()-3,'Census Input Tab'!$Z$33:$Z$517,0))))</f>
        <v/>
      </c>
      <c r="E464" s="77" t="str">
        <f>IF(ROW()-3&gt;MAX('Census Input Tab'!$Z$33:$Z$517),"",IF(OR(INDEX('Census Input Tab'!$O$33:$O$517,MATCH(ROW()-3,'Census Input Tab'!$Z$33:$Z$517,0))="NO",INDEX('Census Input Tab'!$O$33:$O$517,MATCH(ROW()-3,'Census Input Tab'!$Z$33:$Z$517,0))="BLANK"),IF(INDEX('Census Input Tab'!$O$33:$O$517,MATCH(ROW()-3,'Census Input Tab'!$Z$33:$Z$517,0))="NO","Missing Data","BLANK"),INDEX('Census Input Tab'!$E$33:$E$517,MATCH(ROW()-3,'Census Input Tab'!$Z$33:$Z$517,0))))</f>
        <v/>
      </c>
      <c r="F464" s="78" t="str">
        <f>IF(ROW()-3&gt;MAX('Census Input Tab'!$Z$33:$Z$517),"",IF(OR(INDEX('Census Input Tab'!$O$33:$O$517,MATCH(ROW()-3,'Census Input Tab'!$Z$33:$Z$517,0))="NO",INDEX('Census Input Tab'!$O$33:$O$517,MATCH(ROW()-3,'Census Input Tab'!$Z$33:$Z$517,0))="BLANK"),IF(INDEX('Census Input Tab'!$O$33:$O$517,MATCH(ROW()-3,'Census Input Tab'!$Z$33:$Z$517,0))="NO","Missing Data","BLANK"),IF(INDEX('Census Input Tab'!$H$33:$H$517,MATCH(ROW()-3,'Census Input Tab'!$Z$33:$Z$517,0))="EE",1,0)))</f>
        <v/>
      </c>
    </row>
    <row r="465" spans="1:6">
      <c r="A465" s="79" t="str">
        <f>IF(ROW()-3&gt;MAX('Census Input Tab'!$Z$33:$Z$517),"",IF(OR(INDEX('Census Input Tab'!$O$33:$O$517,MATCH(ROW()-3,'Census Input Tab'!$Z$33:$Z$517,0))="NO",INDEX('Census Input Tab'!$O$33:$O$517,MATCH(ROW()-3,'Census Input Tab'!$Z$33:$Z$517,0))="BLANK"),IF(INDEX('Census Input Tab'!$O$33:$O$517,MATCH(ROW()-3,'Census Input Tab'!$Z$33:$Z$517,0))="NO","Missing Data","BLANK"),INDEX('Census Input Tab'!$A$33:$A$517,MATCH(ROW()-3,'Census Input Tab'!$Z$33:$Z$517,0))))</f>
        <v/>
      </c>
      <c r="B465"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Tab'!$B$33:$B$517,MATCH(ROW()-3,'Census Input Tab'!$Z$33:$Z$517,0))))</f>
        <v/>
      </c>
      <c r="C465"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Tab'!$C$33:$C$517,MATCH(ROW()-3,'Census Input Tab'!$Z$33:$Z$517,0))))</f>
        <v/>
      </c>
      <c r="D465" s="76" t="str">
        <f>IF(ROW()-3&gt;MAX('Census Input Tab'!$Z$33:$Z$517),"",IF(OR(INDEX('Census Input Tab'!$O$33:$O$517,MATCH(ROW()-3,'Census Input Tab'!$Z$33:$Z$517,0))="NO",INDEX('Census Input Tab'!$O$33:$O$517,MATCH(ROW()-3,'Census Input Tab'!$Z$33:$Z$517,0))="BLANK"),IF(INDEX('Census Input Tab'!$O$33:$O$517,MATCH(ROW()-3,'Census Input Tab'!$Z$33:$Z$517,0))="NO","Missing Data","BLANK"),INDEX('Census Input Tab'!$D$33:$D$517,MATCH(ROW()-3,'Census Input Tab'!$Z$33:$Z$517,0))))</f>
        <v/>
      </c>
      <c r="E465" s="77" t="str">
        <f>IF(ROW()-3&gt;MAX('Census Input Tab'!$Z$33:$Z$517),"",IF(OR(INDEX('Census Input Tab'!$O$33:$O$517,MATCH(ROW()-3,'Census Input Tab'!$Z$33:$Z$517,0))="NO",INDEX('Census Input Tab'!$O$33:$O$517,MATCH(ROW()-3,'Census Input Tab'!$Z$33:$Z$517,0))="BLANK"),IF(INDEX('Census Input Tab'!$O$33:$O$517,MATCH(ROW()-3,'Census Input Tab'!$Z$33:$Z$517,0))="NO","Missing Data","BLANK"),INDEX('Census Input Tab'!$E$33:$E$517,MATCH(ROW()-3,'Census Input Tab'!$Z$33:$Z$517,0))))</f>
        <v/>
      </c>
      <c r="F465" s="78" t="str">
        <f>IF(ROW()-3&gt;MAX('Census Input Tab'!$Z$33:$Z$517),"",IF(OR(INDEX('Census Input Tab'!$O$33:$O$517,MATCH(ROW()-3,'Census Input Tab'!$Z$33:$Z$517,0))="NO",INDEX('Census Input Tab'!$O$33:$O$517,MATCH(ROW()-3,'Census Input Tab'!$Z$33:$Z$517,0))="BLANK"),IF(INDEX('Census Input Tab'!$O$33:$O$517,MATCH(ROW()-3,'Census Input Tab'!$Z$33:$Z$517,0))="NO","Missing Data","BLANK"),IF(INDEX('Census Input Tab'!$H$33:$H$517,MATCH(ROW()-3,'Census Input Tab'!$Z$33:$Z$517,0))="EE",1,0)))</f>
        <v/>
      </c>
    </row>
    <row r="466" spans="1:6">
      <c r="A466" s="79" t="str">
        <f>IF(ROW()-3&gt;MAX('Census Input Tab'!$Z$33:$Z$517),"",IF(OR(INDEX('Census Input Tab'!$O$33:$O$517,MATCH(ROW()-3,'Census Input Tab'!$Z$33:$Z$517,0))="NO",INDEX('Census Input Tab'!$O$33:$O$517,MATCH(ROW()-3,'Census Input Tab'!$Z$33:$Z$517,0))="BLANK"),IF(INDEX('Census Input Tab'!$O$33:$O$517,MATCH(ROW()-3,'Census Input Tab'!$Z$33:$Z$517,0))="NO","Missing Data","BLANK"),INDEX('Census Input Tab'!$A$33:$A$517,MATCH(ROW()-3,'Census Input Tab'!$Z$33:$Z$517,0))))</f>
        <v/>
      </c>
      <c r="B466"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Tab'!$B$33:$B$517,MATCH(ROW()-3,'Census Input Tab'!$Z$33:$Z$517,0))))</f>
        <v/>
      </c>
      <c r="C466"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Tab'!$C$33:$C$517,MATCH(ROW()-3,'Census Input Tab'!$Z$33:$Z$517,0))))</f>
        <v/>
      </c>
      <c r="D466" s="76" t="str">
        <f>IF(ROW()-3&gt;MAX('Census Input Tab'!$Z$33:$Z$517),"",IF(OR(INDEX('Census Input Tab'!$O$33:$O$517,MATCH(ROW()-3,'Census Input Tab'!$Z$33:$Z$517,0))="NO",INDEX('Census Input Tab'!$O$33:$O$517,MATCH(ROW()-3,'Census Input Tab'!$Z$33:$Z$517,0))="BLANK"),IF(INDEX('Census Input Tab'!$O$33:$O$517,MATCH(ROW()-3,'Census Input Tab'!$Z$33:$Z$517,0))="NO","Missing Data","BLANK"),INDEX('Census Input Tab'!$D$33:$D$517,MATCH(ROW()-3,'Census Input Tab'!$Z$33:$Z$517,0))))</f>
        <v/>
      </c>
      <c r="E466" s="77" t="str">
        <f>IF(ROW()-3&gt;MAX('Census Input Tab'!$Z$33:$Z$517),"",IF(OR(INDEX('Census Input Tab'!$O$33:$O$517,MATCH(ROW()-3,'Census Input Tab'!$Z$33:$Z$517,0))="NO",INDEX('Census Input Tab'!$O$33:$O$517,MATCH(ROW()-3,'Census Input Tab'!$Z$33:$Z$517,0))="BLANK"),IF(INDEX('Census Input Tab'!$O$33:$O$517,MATCH(ROW()-3,'Census Input Tab'!$Z$33:$Z$517,0))="NO","Missing Data","BLANK"),INDEX('Census Input Tab'!$E$33:$E$517,MATCH(ROW()-3,'Census Input Tab'!$Z$33:$Z$517,0))))</f>
        <v/>
      </c>
      <c r="F466" s="78" t="str">
        <f>IF(ROW()-3&gt;MAX('Census Input Tab'!$Z$33:$Z$517),"",IF(OR(INDEX('Census Input Tab'!$O$33:$O$517,MATCH(ROW()-3,'Census Input Tab'!$Z$33:$Z$517,0))="NO",INDEX('Census Input Tab'!$O$33:$O$517,MATCH(ROW()-3,'Census Input Tab'!$Z$33:$Z$517,0))="BLANK"),IF(INDEX('Census Input Tab'!$O$33:$O$517,MATCH(ROW()-3,'Census Input Tab'!$Z$33:$Z$517,0))="NO","Missing Data","BLANK"),IF(INDEX('Census Input Tab'!$H$33:$H$517,MATCH(ROW()-3,'Census Input Tab'!$Z$33:$Z$517,0))="EE",1,0)))</f>
        <v/>
      </c>
    </row>
    <row r="467" spans="1:6">
      <c r="A467" s="79" t="str">
        <f>IF(ROW()-3&gt;MAX('Census Input Tab'!$Z$33:$Z$517),"",IF(OR(INDEX('Census Input Tab'!$O$33:$O$517,MATCH(ROW()-3,'Census Input Tab'!$Z$33:$Z$517,0))="NO",INDEX('Census Input Tab'!$O$33:$O$517,MATCH(ROW()-3,'Census Input Tab'!$Z$33:$Z$517,0))="BLANK"),IF(INDEX('Census Input Tab'!$O$33:$O$517,MATCH(ROW()-3,'Census Input Tab'!$Z$33:$Z$517,0))="NO","Missing Data","BLANK"),INDEX('Census Input Tab'!$A$33:$A$517,MATCH(ROW()-3,'Census Input Tab'!$Z$33:$Z$517,0))))</f>
        <v/>
      </c>
      <c r="B467"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Tab'!$B$33:$B$517,MATCH(ROW()-3,'Census Input Tab'!$Z$33:$Z$517,0))))</f>
        <v/>
      </c>
      <c r="C467"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Tab'!$C$33:$C$517,MATCH(ROW()-3,'Census Input Tab'!$Z$33:$Z$517,0))))</f>
        <v/>
      </c>
      <c r="D467" s="76" t="str">
        <f>IF(ROW()-3&gt;MAX('Census Input Tab'!$Z$33:$Z$517),"",IF(OR(INDEX('Census Input Tab'!$O$33:$O$517,MATCH(ROW()-3,'Census Input Tab'!$Z$33:$Z$517,0))="NO",INDEX('Census Input Tab'!$O$33:$O$517,MATCH(ROW()-3,'Census Input Tab'!$Z$33:$Z$517,0))="BLANK"),IF(INDEX('Census Input Tab'!$O$33:$O$517,MATCH(ROW()-3,'Census Input Tab'!$Z$33:$Z$517,0))="NO","Missing Data","BLANK"),INDEX('Census Input Tab'!$D$33:$D$517,MATCH(ROW()-3,'Census Input Tab'!$Z$33:$Z$517,0))))</f>
        <v/>
      </c>
      <c r="E467" s="77" t="str">
        <f>IF(ROW()-3&gt;MAX('Census Input Tab'!$Z$33:$Z$517),"",IF(OR(INDEX('Census Input Tab'!$O$33:$O$517,MATCH(ROW()-3,'Census Input Tab'!$Z$33:$Z$517,0))="NO",INDEX('Census Input Tab'!$O$33:$O$517,MATCH(ROW()-3,'Census Input Tab'!$Z$33:$Z$517,0))="BLANK"),IF(INDEX('Census Input Tab'!$O$33:$O$517,MATCH(ROW()-3,'Census Input Tab'!$Z$33:$Z$517,0))="NO","Missing Data","BLANK"),INDEX('Census Input Tab'!$E$33:$E$517,MATCH(ROW()-3,'Census Input Tab'!$Z$33:$Z$517,0))))</f>
        <v/>
      </c>
      <c r="F467" s="78" t="str">
        <f>IF(ROW()-3&gt;MAX('Census Input Tab'!$Z$33:$Z$517),"",IF(OR(INDEX('Census Input Tab'!$O$33:$O$517,MATCH(ROW()-3,'Census Input Tab'!$Z$33:$Z$517,0))="NO",INDEX('Census Input Tab'!$O$33:$O$517,MATCH(ROW()-3,'Census Input Tab'!$Z$33:$Z$517,0))="BLANK"),IF(INDEX('Census Input Tab'!$O$33:$O$517,MATCH(ROW()-3,'Census Input Tab'!$Z$33:$Z$517,0))="NO","Missing Data","BLANK"),IF(INDEX('Census Input Tab'!$H$33:$H$517,MATCH(ROW()-3,'Census Input Tab'!$Z$33:$Z$517,0))="EE",1,0)))</f>
        <v/>
      </c>
    </row>
    <row r="468" spans="1:6">
      <c r="A468" s="79" t="str">
        <f>IF(ROW()-3&gt;MAX('Census Input Tab'!$Z$33:$Z$517),"",IF(OR(INDEX('Census Input Tab'!$O$33:$O$517,MATCH(ROW()-3,'Census Input Tab'!$Z$33:$Z$517,0))="NO",INDEX('Census Input Tab'!$O$33:$O$517,MATCH(ROW()-3,'Census Input Tab'!$Z$33:$Z$517,0))="BLANK"),IF(INDEX('Census Input Tab'!$O$33:$O$517,MATCH(ROW()-3,'Census Input Tab'!$Z$33:$Z$517,0))="NO","Missing Data","BLANK"),INDEX('Census Input Tab'!$A$33:$A$517,MATCH(ROW()-3,'Census Input Tab'!$Z$33:$Z$517,0))))</f>
        <v/>
      </c>
      <c r="B468"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Tab'!$B$33:$B$517,MATCH(ROW()-3,'Census Input Tab'!$Z$33:$Z$517,0))))</f>
        <v/>
      </c>
      <c r="C468"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Tab'!$C$33:$C$517,MATCH(ROW()-3,'Census Input Tab'!$Z$33:$Z$517,0))))</f>
        <v/>
      </c>
      <c r="D468" s="76" t="str">
        <f>IF(ROW()-3&gt;MAX('Census Input Tab'!$Z$33:$Z$517),"",IF(OR(INDEX('Census Input Tab'!$O$33:$O$517,MATCH(ROW()-3,'Census Input Tab'!$Z$33:$Z$517,0))="NO",INDEX('Census Input Tab'!$O$33:$O$517,MATCH(ROW()-3,'Census Input Tab'!$Z$33:$Z$517,0))="BLANK"),IF(INDEX('Census Input Tab'!$O$33:$O$517,MATCH(ROW()-3,'Census Input Tab'!$Z$33:$Z$517,0))="NO","Missing Data","BLANK"),INDEX('Census Input Tab'!$D$33:$D$517,MATCH(ROW()-3,'Census Input Tab'!$Z$33:$Z$517,0))))</f>
        <v/>
      </c>
      <c r="E468" s="77" t="str">
        <f>IF(ROW()-3&gt;MAX('Census Input Tab'!$Z$33:$Z$517),"",IF(OR(INDEX('Census Input Tab'!$O$33:$O$517,MATCH(ROW()-3,'Census Input Tab'!$Z$33:$Z$517,0))="NO",INDEX('Census Input Tab'!$O$33:$O$517,MATCH(ROW()-3,'Census Input Tab'!$Z$33:$Z$517,0))="BLANK"),IF(INDEX('Census Input Tab'!$O$33:$O$517,MATCH(ROW()-3,'Census Input Tab'!$Z$33:$Z$517,0))="NO","Missing Data","BLANK"),INDEX('Census Input Tab'!$E$33:$E$517,MATCH(ROW()-3,'Census Input Tab'!$Z$33:$Z$517,0))))</f>
        <v/>
      </c>
      <c r="F468" s="78" t="str">
        <f>IF(ROW()-3&gt;MAX('Census Input Tab'!$Z$33:$Z$517),"",IF(OR(INDEX('Census Input Tab'!$O$33:$O$517,MATCH(ROW()-3,'Census Input Tab'!$Z$33:$Z$517,0))="NO",INDEX('Census Input Tab'!$O$33:$O$517,MATCH(ROW()-3,'Census Input Tab'!$Z$33:$Z$517,0))="BLANK"),IF(INDEX('Census Input Tab'!$O$33:$O$517,MATCH(ROW()-3,'Census Input Tab'!$Z$33:$Z$517,0))="NO","Missing Data","BLANK"),IF(INDEX('Census Input Tab'!$H$33:$H$517,MATCH(ROW()-3,'Census Input Tab'!$Z$33:$Z$517,0))="EE",1,0)))</f>
        <v/>
      </c>
    </row>
    <row r="469" spans="1:6">
      <c r="A469" s="79" t="str">
        <f>IF(ROW()-3&gt;MAX('Census Input Tab'!$Z$33:$Z$517),"",IF(OR(INDEX('Census Input Tab'!$O$33:$O$517,MATCH(ROW()-3,'Census Input Tab'!$Z$33:$Z$517,0))="NO",INDEX('Census Input Tab'!$O$33:$O$517,MATCH(ROW()-3,'Census Input Tab'!$Z$33:$Z$517,0))="BLANK"),IF(INDEX('Census Input Tab'!$O$33:$O$517,MATCH(ROW()-3,'Census Input Tab'!$Z$33:$Z$517,0))="NO","Missing Data","BLANK"),INDEX('Census Input Tab'!$A$33:$A$517,MATCH(ROW()-3,'Census Input Tab'!$Z$33:$Z$517,0))))</f>
        <v/>
      </c>
      <c r="B469"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Tab'!$B$33:$B$517,MATCH(ROW()-3,'Census Input Tab'!$Z$33:$Z$517,0))))</f>
        <v/>
      </c>
      <c r="C469"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Tab'!$C$33:$C$517,MATCH(ROW()-3,'Census Input Tab'!$Z$33:$Z$517,0))))</f>
        <v/>
      </c>
      <c r="D469" s="76" t="str">
        <f>IF(ROW()-3&gt;MAX('Census Input Tab'!$Z$33:$Z$517),"",IF(OR(INDEX('Census Input Tab'!$O$33:$O$517,MATCH(ROW()-3,'Census Input Tab'!$Z$33:$Z$517,0))="NO",INDEX('Census Input Tab'!$O$33:$O$517,MATCH(ROW()-3,'Census Input Tab'!$Z$33:$Z$517,0))="BLANK"),IF(INDEX('Census Input Tab'!$O$33:$O$517,MATCH(ROW()-3,'Census Input Tab'!$Z$33:$Z$517,0))="NO","Missing Data","BLANK"),INDEX('Census Input Tab'!$D$33:$D$517,MATCH(ROW()-3,'Census Input Tab'!$Z$33:$Z$517,0))))</f>
        <v/>
      </c>
      <c r="E469" s="77" t="str">
        <f>IF(ROW()-3&gt;MAX('Census Input Tab'!$Z$33:$Z$517),"",IF(OR(INDEX('Census Input Tab'!$O$33:$O$517,MATCH(ROW()-3,'Census Input Tab'!$Z$33:$Z$517,0))="NO",INDEX('Census Input Tab'!$O$33:$O$517,MATCH(ROW()-3,'Census Input Tab'!$Z$33:$Z$517,0))="BLANK"),IF(INDEX('Census Input Tab'!$O$33:$O$517,MATCH(ROW()-3,'Census Input Tab'!$Z$33:$Z$517,0))="NO","Missing Data","BLANK"),INDEX('Census Input Tab'!$E$33:$E$517,MATCH(ROW()-3,'Census Input Tab'!$Z$33:$Z$517,0))))</f>
        <v/>
      </c>
      <c r="F469" s="78" t="str">
        <f>IF(ROW()-3&gt;MAX('Census Input Tab'!$Z$33:$Z$517),"",IF(OR(INDEX('Census Input Tab'!$O$33:$O$517,MATCH(ROW()-3,'Census Input Tab'!$Z$33:$Z$517,0))="NO",INDEX('Census Input Tab'!$O$33:$O$517,MATCH(ROW()-3,'Census Input Tab'!$Z$33:$Z$517,0))="BLANK"),IF(INDEX('Census Input Tab'!$O$33:$O$517,MATCH(ROW()-3,'Census Input Tab'!$Z$33:$Z$517,0))="NO","Missing Data","BLANK"),IF(INDEX('Census Input Tab'!$H$33:$H$517,MATCH(ROW()-3,'Census Input Tab'!$Z$33:$Z$517,0))="EE",1,0)))</f>
        <v/>
      </c>
    </row>
    <row r="470" spans="1:6">
      <c r="A470" s="79" t="str">
        <f>IF(ROW()-3&gt;MAX('Census Input Tab'!$Z$33:$Z$517),"",IF(OR(INDEX('Census Input Tab'!$O$33:$O$517,MATCH(ROW()-3,'Census Input Tab'!$Z$33:$Z$517,0))="NO",INDEX('Census Input Tab'!$O$33:$O$517,MATCH(ROW()-3,'Census Input Tab'!$Z$33:$Z$517,0))="BLANK"),IF(INDEX('Census Input Tab'!$O$33:$O$517,MATCH(ROW()-3,'Census Input Tab'!$Z$33:$Z$517,0))="NO","Missing Data","BLANK"),INDEX('Census Input Tab'!$A$33:$A$517,MATCH(ROW()-3,'Census Input Tab'!$Z$33:$Z$517,0))))</f>
        <v/>
      </c>
      <c r="B470"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Tab'!$B$33:$B$517,MATCH(ROW()-3,'Census Input Tab'!$Z$33:$Z$517,0))))</f>
        <v/>
      </c>
      <c r="C470"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Tab'!$C$33:$C$517,MATCH(ROW()-3,'Census Input Tab'!$Z$33:$Z$517,0))))</f>
        <v/>
      </c>
      <c r="D470" s="76" t="str">
        <f>IF(ROW()-3&gt;MAX('Census Input Tab'!$Z$33:$Z$517),"",IF(OR(INDEX('Census Input Tab'!$O$33:$O$517,MATCH(ROW()-3,'Census Input Tab'!$Z$33:$Z$517,0))="NO",INDEX('Census Input Tab'!$O$33:$O$517,MATCH(ROW()-3,'Census Input Tab'!$Z$33:$Z$517,0))="BLANK"),IF(INDEX('Census Input Tab'!$O$33:$O$517,MATCH(ROW()-3,'Census Input Tab'!$Z$33:$Z$517,0))="NO","Missing Data","BLANK"),INDEX('Census Input Tab'!$D$33:$D$517,MATCH(ROW()-3,'Census Input Tab'!$Z$33:$Z$517,0))))</f>
        <v/>
      </c>
      <c r="E470" s="77" t="str">
        <f>IF(ROW()-3&gt;MAX('Census Input Tab'!$Z$33:$Z$517),"",IF(OR(INDEX('Census Input Tab'!$O$33:$O$517,MATCH(ROW()-3,'Census Input Tab'!$Z$33:$Z$517,0))="NO",INDEX('Census Input Tab'!$O$33:$O$517,MATCH(ROW()-3,'Census Input Tab'!$Z$33:$Z$517,0))="BLANK"),IF(INDEX('Census Input Tab'!$O$33:$O$517,MATCH(ROW()-3,'Census Input Tab'!$Z$33:$Z$517,0))="NO","Missing Data","BLANK"),INDEX('Census Input Tab'!$E$33:$E$517,MATCH(ROW()-3,'Census Input Tab'!$Z$33:$Z$517,0))))</f>
        <v/>
      </c>
      <c r="F470" s="78" t="str">
        <f>IF(ROW()-3&gt;MAX('Census Input Tab'!$Z$33:$Z$517),"",IF(OR(INDEX('Census Input Tab'!$O$33:$O$517,MATCH(ROW()-3,'Census Input Tab'!$Z$33:$Z$517,0))="NO",INDEX('Census Input Tab'!$O$33:$O$517,MATCH(ROW()-3,'Census Input Tab'!$Z$33:$Z$517,0))="BLANK"),IF(INDEX('Census Input Tab'!$O$33:$O$517,MATCH(ROW()-3,'Census Input Tab'!$Z$33:$Z$517,0))="NO","Missing Data","BLANK"),IF(INDEX('Census Input Tab'!$H$33:$H$517,MATCH(ROW()-3,'Census Input Tab'!$Z$33:$Z$517,0))="EE",1,0)))</f>
        <v/>
      </c>
    </row>
    <row r="471" spans="1:6">
      <c r="A471" s="79" t="str">
        <f>IF(ROW()-3&gt;MAX('Census Input Tab'!$Z$33:$Z$517),"",IF(OR(INDEX('Census Input Tab'!$O$33:$O$517,MATCH(ROW()-3,'Census Input Tab'!$Z$33:$Z$517,0))="NO",INDEX('Census Input Tab'!$O$33:$O$517,MATCH(ROW()-3,'Census Input Tab'!$Z$33:$Z$517,0))="BLANK"),IF(INDEX('Census Input Tab'!$O$33:$O$517,MATCH(ROW()-3,'Census Input Tab'!$Z$33:$Z$517,0))="NO","Missing Data","BLANK"),INDEX('Census Input Tab'!$A$33:$A$517,MATCH(ROW()-3,'Census Input Tab'!$Z$33:$Z$517,0))))</f>
        <v/>
      </c>
      <c r="B471"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Tab'!$B$33:$B$517,MATCH(ROW()-3,'Census Input Tab'!$Z$33:$Z$517,0))))</f>
        <v/>
      </c>
      <c r="C471"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Tab'!$C$33:$C$517,MATCH(ROW()-3,'Census Input Tab'!$Z$33:$Z$517,0))))</f>
        <v/>
      </c>
      <c r="D471" s="76" t="str">
        <f>IF(ROW()-3&gt;MAX('Census Input Tab'!$Z$33:$Z$517),"",IF(OR(INDEX('Census Input Tab'!$O$33:$O$517,MATCH(ROW()-3,'Census Input Tab'!$Z$33:$Z$517,0))="NO",INDEX('Census Input Tab'!$O$33:$O$517,MATCH(ROW()-3,'Census Input Tab'!$Z$33:$Z$517,0))="BLANK"),IF(INDEX('Census Input Tab'!$O$33:$O$517,MATCH(ROW()-3,'Census Input Tab'!$Z$33:$Z$517,0))="NO","Missing Data","BLANK"),INDEX('Census Input Tab'!$D$33:$D$517,MATCH(ROW()-3,'Census Input Tab'!$Z$33:$Z$517,0))))</f>
        <v/>
      </c>
      <c r="E471" s="77" t="str">
        <f>IF(ROW()-3&gt;MAX('Census Input Tab'!$Z$33:$Z$517),"",IF(OR(INDEX('Census Input Tab'!$O$33:$O$517,MATCH(ROW()-3,'Census Input Tab'!$Z$33:$Z$517,0))="NO",INDEX('Census Input Tab'!$O$33:$O$517,MATCH(ROW()-3,'Census Input Tab'!$Z$33:$Z$517,0))="BLANK"),IF(INDEX('Census Input Tab'!$O$33:$O$517,MATCH(ROW()-3,'Census Input Tab'!$Z$33:$Z$517,0))="NO","Missing Data","BLANK"),INDEX('Census Input Tab'!$E$33:$E$517,MATCH(ROW()-3,'Census Input Tab'!$Z$33:$Z$517,0))))</f>
        <v/>
      </c>
      <c r="F471" s="78" t="str">
        <f>IF(ROW()-3&gt;MAX('Census Input Tab'!$Z$33:$Z$517),"",IF(OR(INDEX('Census Input Tab'!$O$33:$O$517,MATCH(ROW()-3,'Census Input Tab'!$Z$33:$Z$517,0))="NO",INDEX('Census Input Tab'!$O$33:$O$517,MATCH(ROW()-3,'Census Input Tab'!$Z$33:$Z$517,0))="BLANK"),IF(INDEX('Census Input Tab'!$O$33:$O$517,MATCH(ROW()-3,'Census Input Tab'!$Z$33:$Z$517,0))="NO","Missing Data","BLANK"),IF(INDEX('Census Input Tab'!$H$33:$H$517,MATCH(ROW()-3,'Census Input Tab'!$Z$33:$Z$517,0))="EE",1,0)))</f>
        <v/>
      </c>
    </row>
    <row r="472" spans="1:6">
      <c r="A472" s="79" t="str">
        <f>IF(ROW()-3&gt;MAX('Census Input Tab'!$Z$33:$Z$517),"",IF(OR(INDEX('Census Input Tab'!$O$33:$O$517,MATCH(ROW()-3,'Census Input Tab'!$Z$33:$Z$517,0))="NO",INDEX('Census Input Tab'!$O$33:$O$517,MATCH(ROW()-3,'Census Input Tab'!$Z$33:$Z$517,0))="BLANK"),IF(INDEX('Census Input Tab'!$O$33:$O$517,MATCH(ROW()-3,'Census Input Tab'!$Z$33:$Z$517,0))="NO","Missing Data","BLANK"),INDEX('Census Input Tab'!$A$33:$A$517,MATCH(ROW()-3,'Census Input Tab'!$Z$33:$Z$517,0))))</f>
        <v/>
      </c>
      <c r="B472"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Tab'!$B$33:$B$517,MATCH(ROW()-3,'Census Input Tab'!$Z$33:$Z$517,0))))</f>
        <v/>
      </c>
      <c r="C472"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Tab'!$C$33:$C$517,MATCH(ROW()-3,'Census Input Tab'!$Z$33:$Z$517,0))))</f>
        <v/>
      </c>
      <c r="D472" s="76" t="str">
        <f>IF(ROW()-3&gt;MAX('Census Input Tab'!$Z$33:$Z$517),"",IF(OR(INDEX('Census Input Tab'!$O$33:$O$517,MATCH(ROW()-3,'Census Input Tab'!$Z$33:$Z$517,0))="NO",INDEX('Census Input Tab'!$O$33:$O$517,MATCH(ROW()-3,'Census Input Tab'!$Z$33:$Z$517,0))="BLANK"),IF(INDEX('Census Input Tab'!$O$33:$O$517,MATCH(ROW()-3,'Census Input Tab'!$Z$33:$Z$517,0))="NO","Missing Data","BLANK"),INDEX('Census Input Tab'!$D$33:$D$517,MATCH(ROW()-3,'Census Input Tab'!$Z$33:$Z$517,0))))</f>
        <v/>
      </c>
      <c r="E472" s="77" t="str">
        <f>IF(ROW()-3&gt;MAX('Census Input Tab'!$Z$33:$Z$517),"",IF(OR(INDEX('Census Input Tab'!$O$33:$O$517,MATCH(ROW()-3,'Census Input Tab'!$Z$33:$Z$517,0))="NO",INDEX('Census Input Tab'!$O$33:$O$517,MATCH(ROW()-3,'Census Input Tab'!$Z$33:$Z$517,0))="BLANK"),IF(INDEX('Census Input Tab'!$O$33:$O$517,MATCH(ROW()-3,'Census Input Tab'!$Z$33:$Z$517,0))="NO","Missing Data","BLANK"),INDEX('Census Input Tab'!$E$33:$E$517,MATCH(ROW()-3,'Census Input Tab'!$Z$33:$Z$517,0))))</f>
        <v/>
      </c>
      <c r="F472" s="78" t="str">
        <f>IF(ROW()-3&gt;MAX('Census Input Tab'!$Z$33:$Z$517),"",IF(OR(INDEX('Census Input Tab'!$O$33:$O$517,MATCH(ROW()-3,'Census Input Tab'!$Z$33:$Z$517,0))="NO",INDEX('Census Input Tab'!$O$33:$O$517,MATCH(ROW()-3,'Census Input Tab'!$Z$33:$Z$517,0))="BLANK"),IF(INDEX('Census Input Tab'!$O$33:$O$517,MATCH(ROW()-3,'Census Input Tab'!$Z$33:$Z$517,0))="NO","Missing Data","BLANK"),IF(INDEX('Census Input Tab'!$H$33:$H$517,MATCH(ROW()-3,'Census Input Tab'!$Z$33:$Z$517,0))="EE",1,0)))</f>
        <v/>
      </c>
    </row>
    <row r="473" spans="1:6">
      <c r="A473" s="79" t="str">
        <f>IF(ROW()-3&gt;MAX('Census Input Tab'!$Z$33:$Z$517),"",IF(OR(INDEX('Census Input Tab'!$O$33:$O$517,MATCH(ROW()-3,'Census Input Tab'!$Z$33:$Z$517,0))="NO",INDEX('Census Input Tab'!$O$33:$O$517,MATCH(ROW()-3,'Census Input Tab'!$Z$33:$Z$517,0))="BLANK"),IF(INDEX('Census Input Tab'!$O$33:$O$517,MATCH(ROW()-3,'Census Input Tab'!$Z$33:$Z$517,0))="NO","Missing Data","BLANK"),INDEX('Census Input Tab'!$A$33:$A$517,MATCH(ROW()-3,'Census Input Tab'!$Z$33:$Z$517,0))))</f>
        <v/>
      </c>
      <c r="B473"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Tab'!$B$33:$B$517,MATCH(ROW()-3,'Census Input Tab'!$Z$33:$Z$517,0))))</f>
        <v/>
      </c>
      <c r="C473"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Tab'!$C$33:$C$517,MATCH(ROW()-3,'Census Input Tab'!$Z$33:$Z$517,0))))</f>
        <v/>
      </c>
      <c r="D473" s="76" t="str">
        <f>IF(ROW()-3&gt;MAX('Census Input Tab'!$Z$33:$Z$517),"",IF(OR(INDEX('Census Input Tab'!$O$33:$O$517,MATCH(ROW()-3,'Census Input Tab'!$Z$33:$Z$517,0))="NO",INDEX('Census Input Tab'!$O$33:$O$517,MATCH(ROW()-3,'Census Input Tab'!$Z$33:$Z$517,0))="BLANK"),IF(INDEX('Census Input Tab'!$O$33:$O$517,MATCH(ROW()-3,'Census Input Tab'!$Z$33:$Z$517,0))="NO","Missing Data","BLANK"),INDEX('Census Input Tab'!$D$33:$D$517,MATCH(ROW()-3,'Census Input Tab'!$Z$33:$Z$517,0))))</f>
        <v/>
      </c>
      <c r="E473" s="77" t="str">
        <f>IF(ROW()-3&gt;MAX('Census Input Tab'!$Z$33:$Z$517),"",IF(OR(INDEX('Census Input Tab'!$O$33:$O$517,MATCH(ROW()-3,'Census Input Tab'!$Z$33:$Z$517,0))="NO",INDEX('Census Input Tab'!$O$33:$O$517,MATCH(ROW()-3,'Census Input Tab'!$Z$33:$Z$517,0))="BLANK"),IF(INDEX('Census Input Tab'!$O$33:$O$517,MATCH(ROW()-3,'Census Input Tab'!$Z$33:$Z$517,0))="NO","Missing Data","BLANK"),INDEX('Census Input Tab'!$E$33:$E$517,MATCH(ROW()-3,'Census Input Tab'!$Z$33:$Z$517,0))))</f>
        <v/>
      </c>
      <c r="F473" s="78" t="str">
        <f>IF(ROW()-3&gt;MAX('Census Input Tab'!$Z$33:$Z$517),"",IF(OR(INDEX('Census Input Tab'!$O$33:$O$517,MATCH(ROW()-3,'Census Input Tab'!$Z$33:$Z$517,0))="NO",INDEX('Census Input Tab'!$O$33:$O$517,MATCH(ROW()-3,'Census Input Tab'!$Z$33:$Z$517,0))="BLANK"),IF(INDEX('Census Input Tab'!$O$33:$O$517,MATCH(ROW()-3,'Census Input Tab'!$Z$33:$Z$517,0))="NO","Missing Data","BLANK"),IF(INDEX('Census Input Tab'!$H$33:$H$517,MATCH(ROW()-3,'Census Input Tab'!$Z$33:$Z$517,0))="EE",1,0)))</f>
        <v/>
      </c>
    </row>
    <row r="474" spans="1:6">
      <c r="A474" s="79" t="str">
        <f>IF(ROW()-3&gt;MAX('Census Input Tab'!$Z$33:$Z$517),"",IF(OR(INDEX('Census Input Tab'!$O$33:$O$517,MATCH(ROW()-3,'Census Input Tab'!$Z$33:$Z$517,0))="NO",INDEX('Census Input Tab'!$O$33:$O$517,MATCH(ROW()-3,'Census Input Tab'!$Z$33:$Z$517,0))="BLANK"),IF(INDEX('Census Input Tab'!$O$33:$O$517,MATCH(ROW()-3,'Census Input Tab'!$Z$33:$Z$517,0))="NO","Missing Data","BLANK"),INDEX('Census Input Tab'!$A$33:$A$517,MATCH(ROW()-3,'Census Input Tab'!$Z$33:$Z$517,0))))</f>
        <v/>
      </c>
      <c r="B474"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Tab'!$B$33:$B$517,MATCH(ROW()-3,'Census Input Tab'!$Z$33:$Z$517,0))))</f>
        <v/>
      </c>
      <c r="C474"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Tab'!$C$33:$C$517,MATCH(ROW()-3,'Census Input Tab'!$Z$33:$Z$517,0))))</f>
        <v/>
      </c>
      <c r="D474" s="76" t="str">
        <f>IF(ROW()-3&gt;MAX('Census Input Tab'!$Z$33:$Z$517),"",IF(OR(INDEX('Census Input Tab'!$O$33:$O$517,MATCH(ROW()-3,'Census Input Tab'!$Z$33:$Z$517,0))="NO",INDEX('Census Input Tab'!$O$33:$O$517,MATCH(ROW()-3,'Census Input Tab'!$Z$33:$Z$517,0))="BLANK"),IF(INDEX('Census Input Tab'!$O$33:$O$517,MATCH(ROW()-3,'Census Input Tab'!$Z$33:$Z$517,0))="NO","Missing Data","BLANK"),INDEX('Census Input Tab'!$D$33:$D$517,MATCH(ROW()-3,'Census Input Tab'!$Z$33:$Z$517,0))))</f>
        <v/>
      </c>
      <c r="E474" s="77" t="str">
        <f>IF(ROW()-3&gt;MAX('Census Input Tab'!$Z$33:$Z$517),"",IF(OR(INDEX('Census Input Tab'!$O$33:$O$517,MATCH(ROW()-3,'Census Input Tab'!$Z$33:$Z$517,0))="NO",INDEX('Census Input Tab'!$O$33:$O$517,MATCH(ROW()-3,'Census Input Tab'!$Z$33:$Z$517,0))="BLANK"),IF(INDEX('Census Input Tab'!$O$33:$O$517,MATCH(ROW()-3,'Census Input Tab'!$Z$33:$Z$517,0))="NO","Missing Data","BLANK"),INDEX('Census Input Tab'!$E$33:$E$517,MATCH(ROW()-3,'Census Input Tab'!$Z$33:$Z$517,0))))</f>
        <v/>
      </c>
      <c r="F474" s="78" t="str">
        <f>IF(ROW()-3&gt;MAX('Census Input Tab'!$Z$33:$Z$517),"",IF(OR(INDEX('Census Input Tab'!$O$33:$O$517,MATCH(ROW()-3,'Census Input Tab'!$Z$33:$Z$517,0))="NO",INDEX('Census Input Tab'!$O$33:$O$517,MATCH(ROW()-3,'Census Input Tab'!$Z$33:$Z$517,0))="BLANK"),IF(INDEX('Census Input Tab'!$O$33:$O$517,MATCH(ROW()-3,'Census Input Tab'!$Z$33:$Z$517,0))="NO","Missing Data","BLANK"),IF(INDEX('Census Input Tab'!$H$33:$H$517,MATCH(ROW()-3,'Census Input Tab'!$Z$33:$Z$517,0))="EE",1,0)))</f>
        <v/>
      </c>
    </row>
    <row r="475" spans="1:6">
      <c r="A475" s="79" t="str">
        <f>IF(ROW()-3&gt;MAX('Census Input Tab'!$Z$33:$Z$517),"",IF(OR(INDEX('Census Input Tab'!$O$33:$O$517,MATCH(ROW()-3,'Census Input Tab'!$Z$33:$Z$517,0))="NO",INDEX('Census Input Tab'!$O$33:$O$517,MATCH(ROW()-3,'Census Input Tab'!$Z$33:$Z$517,0))="BLANK"),IF(INDEX('Census Input Tab'!$O$33:$O$517,MATCH(ROW()-3,'Census Input Tab'!$Z$33:$Z$517,0))="NO","Missing Data","BLANK"),INDEX('Census Input Tab'!$A$33:$A$517,MATCH(ROW()-3,'Census Input Tab'!$Z$33:$Z$517,0))))</f>
        <v/>
      </c>
      <c r="B475"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Tab'!$B$33:$B$517,MATCH(ROW()-3,'Census Input Tab'!$Z$33:$Z$517,0))))</f>
        <v/>
      </c>
      <c r="C475"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Tab'!$C$33:$C$517,MATCH(ROW()-3,'Census Input Tab'!$Z$33:$Z$517,0))))</f>
        <v/>
      </c>
      <c r="D475" s="76" t="str">
        <f>IF(ROW()-3&gt;MAX('Census Input Tab'!$Z$33:$Z$517),"",IF(OR(INDEX('Census Input Tab'!$O$33:$O$517,MATCH(ROW()-3,'Census Input Tab'!$Z$33:$Z$517,0))="NO",INDEX('Census Input Tab'!$O$33:$O$517,MATCH(ROW()-3,'Census Input Tab'!$Z$33:$Z$517,0))="BLANK"),IF(INDEX('Census Input Tab'!$O$33:$O$517,MATCH(ROW()-3,'Census Input Tab'!$Z$33:$Z$517,0))="NO","Missing Data","BLANK"),INDEX('Census Input Tab'!$D$33:$D$517,MATCH(ROW()-3,'Census Input Tab'!$Z$33:$Z$517,0))))</f>
        <v/>
      </c>
      <c r="E475" s="77" t="str">
        <f>IF(ROW()-3&gt;MAX('Census Input Tab'!$Z$33:$Z$517),"",IF(OR(INDEX('Census Input Tab'!$O$33:$O$517,MATCH(ROW()-3,'Census Input Tab'!$Z$33:$Z$517,0))="NO",INDEX('Census Input Tab'!$O$33:$O$517,MATCH(ROW()-3,'Census Input Tab'!$Z$33:$Z$517,0))="BLANK"),IF(INDEX('Census Input Tab'!$O$33:$O$517,MATCH(ROW()-3,'Census Input Tab'!$Z$33:$Z$517,0))="NO","Missing Data","BLANK"),INDEX('Census Input Tab'!$E$33:$E$517,MATCH(ROW()-3,'Census Input Tab'!$Z$33:$Z$517,0))))</f>
        <v/>
      </c>
      <c r="F475" s="78" t="str">
        <f>IF(ROW()-3&gt;MAX('Census Input Tab'!$Z$33:$Z$517),"",IF(OR(INDEX('Census Input Tab'!$O$33:$O$517,MATCH(ROW()-3,'Census Input Tab'!$Z$33:$Z$517,0))="NO",INDEX('Census Input Tab'!$O$33:$O$517,MATCH(ROW()-3,'Census Input Tab'!$Z$33:$Z$517,0))="BLANK"),IF(INDEX('Census Input Tab'!$O$33:$O$517,MATCH(ROW()-3,'Census Input Tab'!$Z$33:$Z$517,0))="NO","Missing Data","BLANK"),IF(INDEX('Census Input Tab'!$H$33:$H$517,MATCH(ROW()-3,'Census Input Tab'!$Z$33:$Z$517,0))="EE",1,0)))</f>
        <v/>
      </c>
    </row>
    <row r="476" spans="1:6">
      <c r="A476" s="79" t="str">
        <f>IF(ROW()-3&gt;MAX('Census Input Tab'!$Z$33:$Z$517),"",IF(OR(INDEX('Census Input Tab'!$O$33:$O$517,MATCH(ROW()-3,'Census Input Tab'!$Z$33:$Z$517,0))="NO",INDEX('Census Input Tab'!$O$33:$O$517,MATCH(ROW()-3,'Census Input Tab'!$Z$33:$Z$517,0))="BLANK"),IF(INDEX('Census Input Tab'!$O$33:$O$517,MATCH(ROW()-3,'Census Input Tab'!$Z$33:$Z$517,0))="NO","Missing Data","BLANK"),INDEX('Census Input Tab'!$A$33:$A$517,MATCH(ROW()-3,'Census Input Tab'!$Z$33:$Z$517,0))))</f>
        <v/>
      </c>
      <c r="B476"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Tab'!$B$33:$B$517,MATCH(ROW()-3,'Census Input Tab'!$Z$33:$Z$517,0))))</f>
        <v/>
      </c>
      <c r="C476"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Tab'!$C$33:$C$517,MATCH(ROW()-3,'Census Input Tab'!$Z$33:$Z$517,0))))</f>
        <v/>
      </c>
      <c r="D476" s="76" t="str">
        <f>IF(ROW()-3&gt;MAX('Census Input Tab'!$Z$33:$Z$517),"",IF(OR(INDEX('Census Input Tab'!$O$33:$O$517,MATCH(ROW()-3,'Census Input Tab'!$Z$33:$Z$517,0))="NO",INDEX('Census Input Tab'!$O$33:$O$517,MATCH(ROW()-3,'Census Input Tab'!$Z$33:$Z$517,0))="BLANK"),IF(INDEX('Census Input Tab'!$O$33:$O$517,MATCH(ROW()-3,'Census Input Tab'!$Z$33:$Z$517,0))="NO","Missing Data","BLANK"),INDEX('Census Input Tab'!$D$33:$D$517,MATCH(ROW()-3,'Census Input Tab'!$Z$33:$Z$517,0))))</f>
        <v/>
      </c>
      <c r="E476" s="77" t="str">
        <f>IF(ROW()-3&gt;MAX('Census Input Tab'!$Z$33:$Z$517),"",IF(OR(INDEX('Census Input Tab'!$O$33:$O$517,MATCH(ROW()-3,'Census Input Tab'!$Z$33:$Z$517,0))="NO",INDEX('Census Input Tab'!$O$33:$O$517,MATCH(ROW()-3,'Census Input Tab'!$Z$33:$Z$517,0))="BLANK"),IF(INDEX('Census Input Tab'!$O$33:$O$517,MATCH(ROW()-3,'Census Input Tab'!$Z$33:$Z$517,0))="NO","Missing Data","BLANK"),INDEX('Census Input Tab'!$E$33:$E$517,MATCH(ROW()-3,'Census Input Tab'!$Z$33:$Z$517,0))))</f>
        <v/>
      </c>
      <c r="F476" s="78" t="str">
        <f>IF(ROW()-3&gt;MAX('Census Input Tab'!$Z$33:$Z$517),"",IF(OR(INDEX('Census Input Tab'!$O$33:$O$517,MATCH(ROW()-3,'Census Input Tab'!$Z$33:$Z$517,0))="NO",INDEX('Census Input Tab'!$O$33:$O$517,MATCH(ROW()-3,'Census Input Tab'!$Z$33:$Z$517,0))="BLANK"),IF(INDEX('Census Input Tab'!$O$33:$O$517,MATCH(ROW()-3,'Census Input Tab'!$Z$33:$Z$517,0))="NO","Missing Data","BLANK"),IF(INDEX('Census Input Tab'!$H$33:$H$517,MATCH(ROW()-3,'Census Input Tab'!$Z$33:$Z$517,0))="EE",1,0)))</f>
        <v/>
      </c>
    </row>
    <row r="477" spans="1:6">
      <c r="A477" s="79" t="str">
        <f>IF(ROW()-3&gt;MAX('Census Input Tab'!$Z$33:$Z$517),"",IF(OR(INDEX('Census Input Tab'!$O$33:$O$517,MATCH(ROW()-3,'Census Input Tab'!$Z$33:$Z$517,0))="NO",INDEX('Census Input Tab'!$O$33:$O$517,MATCH(ROW()-3,'Census Input Tab'!$Z$33:$Z$517,0))="BLANK"),IF(INDEX('Census Input Tab'!$O$33:$O$517,MATCH(ROW()-3,'Census Input Tab'!$Z$33:$Z$517,0))="NO","Missing Data","BLANK"),INDEX('Census Input Tab'!$A$33:$A$517,MATCH(ROW()-3,'Census Input Tab'!$Z$33:$Z$517,0))))</f>
        <v/>
      </c>
      <c r="B477"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Tab'!$B$33:$B$517,MATCH(ROW()-3,'Census Input Tab'!$Z$33:$Z$517,0))))</f>
        <v/>
      </c>
      <c r="C477"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Tab'!$C$33:$C$517,MATCH(ROW()-3,'Census Input Tab'!$Z$33:$Z$517,0))))</f>
        <v/>
      </c>
      <c r="D477" s="76" t="str">
        <f>IF(ROW()-3&gt;MAX('Census Input Tab'!$Z$33:$Z$517),"",IF(OR(INDEX('Census Input Tab'!$O$33:$O$517,MATCH(ROW()-3,'Census Input Tab'!$Z$33:$Z$517,0))="NO",INDEX('Census Input Tab'!$O$33:$O$517,MATCH(ROW()-3,'Census Input Tab'!$Z$33:$Z$517,0))="BLANK"),IF(INDEX('Census Input Tab'!$O$33:$O$517,MATCH(ROW()-3,'Census Input Tab'!$Z$33:$Z$517,0))="NO","Missing Data","BLANK"),INDEX('Census Input Tab'!$D$33:$D$517,MATCH(ROW()-3,'Census Input Tab'!$Z$33:$Z$517,0))))</f>
        <v/>
      </c>
      <c r="E477" s="77" t="str">
        <f>IF(ROW()-3&gt;MAX('Census Input Tab'!$Z$33:$Z$517),"",IF(OR(INDEX('Census Input Tab'!$O$33:$O$517,MATCH(ROW()-3,'Census Input Tab'!$Z$33:$Z$517,0))="NO",INDEX('Census Input Tab'!$O$33:$O$517,MATCH(ROW()-3,'Census Input Tab'!$Z$33:$Z$517,0))="BLANK"),IF(INDEX('Census Input Tab'!$O$33:$O$517,MATCH(ROW()-3,'Census Input Tab'!$Z$33:$Z$517,0))="NO","Missing Data","BLANK"),INDEX('Census Input Tab'!$E$33:$E$517,MATCH(ROW()-3,'Census Input Tab'!$Z$33:$Z$517,0))))</f>
        <v/>
      </c>
      <c r="F477" s="78" t="str">
        <f>IF(ROW()-3&gt;MAX('Census Input Tab'!$Z$33:$Z$517),"",IF(OR(INDEX('Census Input Tab'!$O$33:$O$517,MATCH(ROW()-3,'Census Input Tab'!$Z$33:$Z$517,0))="NO",INDEX('Census Input Tab'!$O$33:$O$517,MATCH(ROW()-3,'Census Input Tab'!$Z$33:$Z$517,0))="BLANK"),IF(INDEX('Census Input Tab'!$O$33:$O$517,MATCH(ROW()-3,'Census Input Tab'!$Z$33:$Z$517,0))="NO","Missing Data","BLANK"),IF(INDEX('Census Input Tab'!$H$33:$H$517,MATCH(ROW()-3,'Census Input Tab'!$Z$33:$Z$517,0))="EE",1,0)))</f>
        <v/>
      </c>
    </row>
    <row r="478" spans="1:6">
      <c r="A478" s="79" t="str">
        <f>IF(ROW()-3&gt;MAX('Census Input Tab'!$Z$33:$Z$517),"",IF(OR(INDEX('Census Input Tab'!$O$33:$O$517,MATCH(ROW()-3,'Census Input Tab'!$Z$33:$Z$517,0))="NO",INDEX('Census Input Tab'!$O$33:$O$517,MATCH(ROW()-3,'Census Input Tab'!$Z$33:$Z$517,0))="BLANK"),IF(INDEX('Census Input Tab'!$O$33:$O$517,MATCH(ROW()-3,'Census Input Tab'!$Z$33:$Z$517,0))="NO","Missing Data","BLANK"),INDEX('Census Input Tab'!$A$33:$A$517,MATCH(ROW()-3,'Census Input Tab'!$Z$33:$Z$517,0))))</f>
        <v/>
      </c>
      <c r="B478"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Tab'!$B$33:$B$517,MATCH(ROW()-3,'Census Input Tab'!$Z$33:$Z$517,0))))</f>
        <v/>
      </c>
      <c r="C478"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Tab'!$C$33:$C$517,MATCH(ROW()-3,'Census Input Tab'!$Z$33:$Z$517,0))))</f>
        <v/>
      </c>
      <c r="D478" s="76" t="str">
        <f>IF(ROW()-3&gt;MAX('Census Input Tab'!$Z$33:$Z$517),"",IF(OR(INDEX('Census Input Tab'!$O$33:$O$517,MATCH(ROW()-3,'Census Input Tab'!$Z$33:$Z$517,0))="NO",INDEX('Census Input Tab'!$O$33:$O$517,MATCH(ROW()-3,'Census Input Tab'!$Z$33:$Z$517,0))="BLANK"),IF(INDEX('Census Input Tab'!$O$33:$O$517,MATCH(ROW()-3,'Census Input Tab'!$Z$33:$Z$517,0))="NO","Missing Data","BLANK"),INDEX('Census Input Tab'!$D$33:$D$517,MATCH(ROW()-3,'Census Input Tab'!$Z$33:$Z$517,0))))</f>
        <v/>
      </c>
      <c r="E478" s="77" t="str">
        <f>IF(ROW()-3&gt;MAX('Census Input Tab'!$Z$33:$Z$517),"",IF(OR(INDEX('Census Input Tab'!$O$33:$O$517,MATCH(ROW()-3,'Census Input Tab'!$Z$33:$Z$517,0))="NO",INDEX('Census Input Tab'!$O$33:$O$517,MATCH(ROW()-3,'Census Input Tab'!$Z$33:$Z$517,0))="BLANK"),IF(INDEX('Census Input Tab'!$O$33:$O$517,MATCH(ROW()-3,'Census Input Tab'!$Z$33:$Z$517,0))="NO","Missing Data","BLANK"),INDEX('Census Input Tab'!$E$33:$E$517,MATCH(ROW()-3,'Census Input Tab'!$Z$33:$Z$517,0))))</f>
        <v/>
      </c>
      <c r="F478" s="78" t="str">
        <f>IF(ROW()-3&gt;MAX('Census Input Tab'!$Z$33:$Z$517),"",IF(OR(INDEX('Census Input Tab'!$O$33:$O$517,MATCH(ROW()-3,'Census Input Tab'!$Z$33:$Z$517,0))="NO",INDEX('Census Input Tab'!$O$33:$O$517,MATCH(ROW()-3,'Census Input Tab'!$Z$33:$Z$517,0))="BLANK"),IF(INDEX('Census Input Tab'!$O$33:$O$517,MATCH(ROW()-3,'Census Input Tab'!$Z$33:$Z$517,0))="NO","Missing Data","BLANK"),IF(INDEX('Census Input Tab'!$H$33:$H$517,MATCH(ROW()-3,'Census Input Tab'!$Z$33:$Z$517,0))="EE",1,0)))</f>
        <v/>
      </c>
    </row>
    <row r="479" spans="1:6">
      <c r="A479" s="79" t="str">
        <f>IF(ROW()-3&gt;MAX('Census Input Tab'!$Z$33:$Z$517),"",IF(OR(INDEX('Census Input Tab'!$O$33:$O$517,MATCH(ROW()-3,'Census Input Tab'!$Z$33:$Z$517,0))="NO",INDEX('Census Input Tab'!$O$33:$O$517,MATCH(ROW()-3,'Census Input Tab'!$Z$33:$Z$517,0))="BLANK"),IF(INDEX('Census Input Tab'!$O$33:$O$517,MATCH(ROW()-3,'Census Input Tab'!$Z$33:$Z$517,0))="NO","Missing Data","BLANK"),INDEX('Census Input Tab'!$A$33:$A$517,MATCH(ROW()-3,'Census Input Tab'!$Z$33:$Z$517,0))))</f>
        <v/>
      </c>
      <c r="B479"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Tab'!$B$33:$B$517,MATCH(ROW()-3,'Census Input Tab'!$Z$33:$Z$517,0))))</f>
        <v/>
      </c>
      <c r="C479"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Tab'!$C$33:$C$517,MATCH(ROW()-3,'Census Input Tab'!$Z$33:$Z$517,0))))</f>
        <v/>
      </c>
      <c r="D479" s="76" t="str">
        <f>IF(ROW()-3&gt;MAX('Census Input Tab'!$Z$33:$Z$517),"",IF(OR(INDEX('Census Input Tab'!$O$33:$O$517,MATCH(ROW()-3,'Census Input Tab'!$Z$33:$Z$517,0))="NO",INDEX('Census Input Tab'!$O$33:$O$517,MATCH(ROW()-3,'Census Input Tab'!$Z$33:$Z$517,0))="BLANK"),IF(INDEX('Census Input Tab'!$O$33:$O$517,MATCH(ROW()-3,'Census Input Tab'!$Z$33:$Z$517,0))="NO","Missing Data","BLANK"),INDEX('Census Input Tab'!$D$33:$D$517,MATCH(ROW()-3,'Census Input Tab'!$Z$33:$Z$517,0))))</f>
        <v/>
      </c>
      <c r="E479" s="77" t="str">
        <f>IF(ROW()-3&gt;MAX('Census Input Tab'!$Z$33:$Z$517),"",IF(OR(INDEX('Census Input Tab'!$O$33:$O$517,MATCH(ROW()-3,'Census Input Tab'!$Z$33:$Z$517,0))="NO",INDEX('Census Input Tab'!$O$33:$O$517,MATCH(ROW()-3,'Census Input Tab'!$Z$33:$Z$517,0))="BLANK"),IF(INDEX('Census Input Tab'!$O$33:$O$517,MATCH(ROW()-3,'Census Input Tab'!$Z$33:$Z$517,0))="NO","Missing Data","BLANK"),INDEX('Census Input Tab'!$E$33:$E$517,MATCH(ROW()-3,'Census Input Tab'!$Z$33:$Z$517,0))))</f>
        <v/>
      </c>
      <c r="F479" s="78" t="str">
        <f>IF(ROW()-3&gt;MAX('Census Input Tab'!$Z$33:$Z$517),"",IF(OR(INDEX('Census Input Tab'!$O$33:$O$517,MATCH(ROW()-3,'Census Input Tab'!$Z$33:$Z$517,0))="NO",INDEX('Census Input Tab'!$O$33:$O$517,MATCH(ROW()-3,'Census Input Tab'!$Z$33:$Z$517,0))="BLANK"),IF(INDEX('Census Input Tab'!$O$33:$O$517,MATCH(ROW()-3,'Census Input Tab'!$Z$33:$Z$517,0))="NO","Missing Data","BLANK"),IF(INDEX('Census Input Tab'!$H$33:$H$517,MATCH(ROW()-3,'Census Input Tab'!$Z$33:$Z$517,0))="EE",1,0)))</f>
        <v/>
      </c>
    </row>
    <row r="480" spans="1:6">
      <c r="A480" s="79" t="str">
        <f>IF(ROW()-3&gt;MAX('Census Input Tab'!$Z$33:$Z$517),"",IF(OR(INDEX('Census Input Tab'!$O$33:$O$517,MATCH(ROW()-3,'Census Input Tab'!$Z$33:$Z$517,0))="NO",INDEX('Census Input Tab'!$O$33:$O$517,MATCH(ROW()-3,'Census Input Tab'!$Z$33:$Z$517,0))="BLANK"),IF(INDEX('Census Input Tab'!$O$33:$O$517,MATCH(ROW()-3,'Census Input Tab'!$Z$33:$Z$517,0))="NO","Missing Data","BLANK"),INDEX('Census Input Tab'!$A$33:$A$517,MATCH(ROW()-3,'Census Input Tab'!$Z$33:$Z$517,0))))</f>
        <v/>
      </c>
      <c r="B480"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Tab'!$B$33:$B$517,MATCH(ROW()-3,'Census Input Tab'!$Z$33:$Z$517,0))))</f>
        <v/>
      </c>
      <c r="C480"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Tab'!$C$33:$C$517,MATCH(ROW()-3,'Census Input Tab'!$Z$33:$Z$517,0))))</f>
        <v/>
      </c>
      <c r="D480" s="76" t="str">
        <f>IF(ROW()-3&gt;MAX('Census Input Tab'!$Z$33:$Z$517),"",IF(OR(INDEX('Census Input Tab'!$O$33:$O$517,MATCH(ROW()-3,'Census Input Tab'!$Z$33:$Z$517,0))="NO",INDEX('Census Input Tab'!$O$33:$O$517,MATCH(ROW()-3,'Census Input Tab'!$Z$33:$Z$517,0))="BLANK"),IF(INDEX('Census Input Tab'!$O$33:$O$517,MATCH(ROW()-3,'Census Input Tab'!$Z$33:$Z$517,0))="NO","Missing Data","BLANK"),INDEX('Census Input Tab'!$D$33:$D$517,MATCH(ROW()-3,'Census Input Tab'!$Z$33:$Z$517,0))))</f>
        <v/>
      </c>
      <c r="E480" s="77" t="str">
        <f>IF(ROW()-3&gt;MAX('Census Input Tab'!$Z$33:$Z$517),"",IF(OR(INDEX('Census Input Tab'!$O$33:$O$517,MATCH(ROW()-3,'Census Input Tab'!$Z$33:$Z$517,0))="NO",INDEX('Census Input Tab'!$O$33:$O$517,MATCH(ROW()-3,'Census Input Tab'!$Z$33:$Z$517,0))="BLANK"),IF(INDEX('Census Input Tab'!$O$33:$O$517,MATCH(ROW()-3,'Census Input Tab'!$Z$33:$Z$517,0))="NO","Missing Data","BLANK"),INDEX('Census Input Tab'!$E$33:$E$517,MATCH(ROW()-3,'Census Input Tab'!$Z$33:$Z$517,0))))</f>
        <v/>
      </c>
      <c r="F480" s="78" t="str">
        <f>IF(ROW()-3&gt;MAX('Census Input Tab'!$Z$33:$Z$517),"",IF(OR(INDEX('Census Input Tab'!$O$33:$O$517,MATCH(ROW()-3,'Census Input Tab'!$Z$33:$Z$517,0))="NO",INDEX('Census Input Tab'!$O$33:$O$517,MATCH(ROW()-3,'Census Input Tab'!$Z$33:$Z$517,0))="BLANK"),IF(INDEX('Census Input Tab'!$O$33:$O$517,MATCH(ROW()-3,'Census Input Tab'!$Z$33:$Z$517,0))="NO","Missing Data","BLANK"),IF(INDEX('Census Input Tab'!$H$33:$H$517,MATCH(ROW()-3,'Census Input Tab'!$Z$33:$Z$517,0))="EE",1,0)))</f>
        <v/>
      </c>
    </row>
    <row r="481" spans="1:6">
      <c r="A481" s="79" t="str">
        <f>IF(ROW()-3&gt;MAX('Census Input Tab'!$Z$33:$Z$517),"",IF(OR(INDEX('Census Input Tab'!$O$33:$O$517,MATCH(ROW()-3,'Census Input Tab'!$Z$33:$Z$517,0))="NO",INDEX('Census Input Tab'!$O$33:$O$517,MATCH(ROW()-3,'Census Input Tab'!$Z$33:$Z$517,0))="BLANK"),IF(INDEX('Census Input Tab'!$O$33:$O$517,MATCH(ROW()-3,'Census Input Tab'!$Z$33:$Z$517,0))="NO","Missing Data","BLANK"),INDEX('Census Input Tab'!$A$33:$A$517,MATCH(ROW()-3,'Census Input Tab'!$Z$33:$Z$517,0))))</f>
        <v/>
      </c>
      <c r="B481"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Tab'!$B$33:$B$517,MATCH(ROW()-3,'Census Input Tab'!$Z$33:$Z$517,0))))</f>
        <v/>
      </c>
      <c r="C481"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Tab'!$C$33:$C$517,MATCH(ROW()-3,'Census Input Tab'!$Z$33:$Z$517,0))))</f>
        <v/>
      </c>
      <c r="D481" s="76" t="str">
        <f>IF(ROW()-3&gt;MAX('Census Input Tab'!$Z$33:$Z$517),"",IF(OR(INDEX('Census Input Tab'!$O$33:$O$517,MATCH(ROW()-3,'Census Input Tab'!$Z$33:$Z$517,0))="NO",INDEX('Census Input Tab'!$O$33:$O$517,MATCH(ROW()-3,'Census Input Tab'!$Z$33:$Z$517,0))="BLANK"),IF(INDEX('Census Input Tab'!$O$33:$O$517,MATCH(ROW()-3,'Census Input Tab'!$Z$33:$Z$517,0))="NO","Missing Data","BLANK"),INDEX('Census Input Tab'!$D$33:$D$517,MATCH(ROW()-3,'Census Input Tab'!$Z$33:$Z$517,0))))</f>
        <v/>
      </c>
      <c r="E481" s="77" t="str">
        <f>IF(ROW()-3&gt;MAX('Census Input Tab'!$Z$33:$Z$517),"",IF(OR(INDEX('Census Input Tab'!$O$33:$O$517,MATCH(ROW()-3,'Census Input Tab'!$Z$33:$Z$517,0))="NO",INDEX('Census Input Tab'!$O$33:$O$517,MATCH(ROW()-3,'Census Input Tab'!$Z$33:$Z$517,0))="BLANK"),IF(INDEX('Census Input Tab'!$O$33:$O$517,MATCH(ROW()-3,'Census Input Tab'!$Z$33:$Z$517,0))="NO","Missing Data","BLANK"),INDEX('Census Input Tab'!$E$33:$E$517,MATCH(ROW()-3,'Census Input Tab'!$Z$33:$Z$517,0))))</f>
        <v/>
      </c>
      <c r="F481" s="78" t="str">
        <f>IF(ROW()-3&gt;MAX('Census Input Tab'!$Z$33:$Z$517),"",IF(OR(INDEX('Census Input Tab'!$O$33:$O$517,MATCH(ROW()-3,'Census Input Tab'!$Z$33:$Z$517,0))="NO",INDEX('Census Input Tab'!$O$33:$O$517,MATCH(ROW()-3,'Census Input Tab'!$Z$33:$Z$517,0))="BLANK"),IF(INDEX('Census Input Tab'!$O$33:$O$517,MATCH(ROW()-3,'Census Input Tab'!$Z$33:$Z$517,0))="NO","Missing Data","BLANK"),IF(INDEX('Census Input Tab'!$H$33:$H$517,MATCH(ROW()-3,'Census Input Tab'!$Z$33:$Z$517,0))="EE",1,0)))</f>
        <v/>
      </c>
    </row>
    <row r="482" spans="1:6">
      <c r="A482" s="79" t="str">
        <f>IF(ROW()-3&gt;MAX('Census Input Tab'!$Z$33:$Z$517),"",IF(OR(INDEX('Census Input Tab'!$O$33:$O$517,MATCH(ROW()-3,'Census Input Tab'!$Z$33:$Z$517,0))="NO",INDEX('Census Input Tab'!$O$33:$O$517,MATCH(ROW()-3,'Census Input Tab'!$Z$33:$Z$517,0))="BLANK"),IF(INDEX('Census Input Tab'!$O$33:$O$517,MATCH(ROW()-3,'Census Input Tab'!$Z$33:$Z$517,0))="NO","Missing Data","BLANK"),INDEX('Census Input Tab'!$A$33:$A$517,MATCH(ROW()-3,'Census Input Tab'!$Z$33:$Z$517,0))))</f>
        <v/>
      </c>
      <c r="B482"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Tab'!$B$33:$B$517,MATCH(ROW()-3,'Census Input Tab'!$Z$33:$Z$517,0))))</f>
        <v/>
      </c>
      <c r="C482"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Tab'!$C$33:$C$517,MATCH(ROW()-3,'Census Input Tab'!$Z$33:$Z$517,0))))</f>
        <v/>
      </c>
      <c r="D482" s="76" t="str">
        <f>IF(ROW()-3&gt;MAX('Census Input Tab'!$Z$33:$Z$517),"",IF(OR(INDEX('Census Input Tab'!$O$33:$O$517,MATCH(ROW()-3,'Census Input Tab'!$Z$33:$Z$517,0))="NO",INDEX('Census Input Tab'!$O$33:$O$517,MATCH(ROW()-3,'Census Input Tab'!$Z$33:$Z$517,0))="BLANK"),IF(INDEX('Census Input Tab'!$O$33:$O$517,MATCH(ROW()-3,'Census Input Tab'!$Z$33:$Z$517,0))="NO","Missing Data","BLANK"),INDEX('Census Input Tab'!$D$33:$D$517,MATCH(ROW()-3,'Census Input Tab'!$Z$33:$Z$517,0))))</f>
        <v/>
      </c>
      <c r="E482" s="77" t="str">
        <f>IF(ROW()-3&gt;MAX('Census Input Tab'!$Z$33:$Z$517),"",IF(OR(INDEX('Census Input Tab'!$O$33:$O$517,MATCH(ROW()-3,'Census Input Tab'!$Z$33:$Z$517,0))="NO",INDEX('Census Input Tab'!$O$33:$O$517,MATCH(ROW()-3,'Census Input Tab'!$Z$33:$Z$517,0))="BLANK"),IF(INDEX('Census Input Tab'!$O$33:$O$517,MATCH(ROW()-3,'Census Input Tab'!$Z$33:$Z$517,0))="NO","Missing Data","BLANK"),INDEX('Census Input Tab'!$E$33:$E$517,MATCH(ROW()-3,'Census Input Tab'!$Z$33:$Z$517,0))))</f>
        <v/>
      </c>
      <c r="F482" s="78" t="str">
        <f>IF(ROW()-3&gt;MAX('Census Input Tab'!$Z$33:$Z$517),"",IF(OR(INDEX('Census Input Tab'!$O$33:$O$517,MATCH(ROW()-3,'Census Input Tab'!$Z$33:$Z$517,0))="NO",INDEX('Census Input Tab'!$O$33:$O$517,MATCH(ROW()-3,'Census Input Tab'!$Z$33:$Z$517,0))="BLANK"),IF(INDEX('Census Input Tab'!$O$33:$O$517,MATCH(ROW()-3,'Census Input Tab'!$Z$33:$Z$517,0))="NO","Missing Data","BLANK"),IF(INDEX('Census Input Tab'!$H$33:$H$517,MATCH(ROW()-3,'Census Input Tab'!$Z$33:$Z$517,0))="EE",1,0)))</f>
        <v/>
      </c>
    </row>
    <row r="483" spans="1:6">
      <c r="A483" s="79" t="str">
        <f>IF(ROW()-3&gt;MAX('Census Input Tab'!$Z$33:$Z$517),"",IF(OR(INDEX('Census Input Tab'!$O$33:$O$517,MATCH(ROW()-3,'Census Input Tab'!$Z$33:$Z$517,0))="NO",INDEX('Census Input Tab'!$O$33:$O$517,MATCH(ROW()-3,'Census Input Tab'!$Z$33:$Z$517,0))="BLANK"),IF(INDEX('Census Input Tab'!$O$33:$O$517,MATCH(ROW()-3,'Census Input Tab'!$Z$33:$Z$517,0))="NO","Missing Data","BLANK"),INDEX('Census Input Tab'!$A$33:$A$517,MATCH(ROW()-3,'Census Input Tab'!$Z$33:$Z$517,0))))</f>
        <v/>
      </c>
      <c r="B483"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Tab'!$B$33:$B$517,MATCH(ROW()-3,'Census Input Tab'!$Z$33:$Z$517,0))))</f>
        <v/>
      </c>
      <c r="C483"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Tab'!$C$33:$C$517,MATCH(ROW()-3,'Census Input Tab'!$Z$33:$Z$517,0))))</f>
        <v/>
      </c>
      <c r="D483" s="76" t="str">
        <f>IF(ROW()-3&gt;MAX('Census Input Tab'!$Z$33:$Z$517),"",IF(OR(INDEX('Census Input Tab'!$O$33:$O$517,MATCH(ROW()-3,'Census Input Tab'!$Z$33:$Z$517,0))="NO",INDEX('Census Input Tab'!$O$33:$O$517,MATCH(ROW()-3,'Census Input Tab'!$Z$33:$Z$517,0))="BLANK"),IF(INDEX('Census Input Tab'!$O$33:$O$517,MATCH(ROW()-3,'Census Input Tab'!$Z$33:$Z$517,0))="NO","Missing Data","BLANK"),INDEX('Census Input Tab'!$D$33:$D$517,MATCH(ROW()-3,'Census Input Tab'!$Z$33:$Z$517,0))))</f>
        <v/>
      </c>
      <c r="E483" s="77" t="str">
        <f>IF(ROW()-3&gt;MAX('Census Input Tab'!$Z$33:$Z$517),"",IF(OR(INDEX('Census Input Tab'!$O$33:$O$517,MATCH(ROW()-3,'Census Input Tab'!$Z$33:$Z$517,0))="NO",INDEX('Census Input Tab'!$O$33:$O$517,MATCH(ROW()-3,'Census Input Tab'!$Z$33:$Z$517,0))="BLANK"),IF(INDEX('Census Input Tab'!$O$33:$O$517,MATCH(ROW()-3,'Census Input Tab'!$Z$33:$Z$517,0))="NO","Missing Data","BLANK"),INDEX('Census Input Tab'!$E$33:$E$517,MATCH(ROW()-3,'Census Input Tab'!$Z$33:$Z$517,0))))</f>
        <v/>
      </c>
      <c r="F483" s="78" t="str">
        <f>IF(ROW()-3&gt;MAX('Census Input Tab'!$Z$33:$Z$517),"",IF(OR(INDEX('Census Input Tab'!$O$33:$O$517,MATCH(ROW()-3,'Census Input Tab'!$Z$33:$Z$517,0))="NO",INDEX('Census Input Tab'!$O$33:$O$517,MATCH(ROW()-3,'Census Input Tab'!$Z$33:$Z$517,0))="BLANK"),IF(INDEX('Census Input Tab'!$O$33:$O$517,MATCH(ROW()-3,'Census Input Tab'!$Z$33:$Z$517,0))="NO","Missing Data","BLANK"),IF(INDEX('Census Input Tab'!$H$33:$H$517,MATCH(ROW()-3,'Census Input Tab'!$Z$33:$Z$517,0))="EE",1,0)))</f>
        <v/>
      </c>
    </row>
    <row r="484" spans="1:6">
      <c r="A484" s="79" t="str">
        <f>IF(ROW()-3&gt;MAX('Census Input Tab'!$Z$33:$Z$517),"",IF(OR(INDEX('Census Input Tab'!$O$33:$O$517,MATCH(ROW()-3,'Census Input Tab'!$Z$33:$Z$517,0))="NO",INDEX('Census Input Tab'!$O$33:$O$517,MATCH(ROW()-3,'Census Input Tab'!$Z$33:$Z$517,0))="BLANK"),IF(INDEX('Census Input Tab'!$O$33:$O$517,MATCH(ROW()-3,'Census Input Tab'!$Z$33:$Z$517,0))="NO","Missing Data","BLANK"),INDEX('Census Input Tab'!$A$33:$A$517,MATCH(ROW()-3,'Census Input Tab'!$Z$33:$Z$517,0))))</f>
        <v/>
      </c>
      <c r="B484"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Tab'!$B$33:$B$517,MATCH(ROW()-3,'Census Input Tab'!$Z$33:$Z$517,0))))</f>
        <v/>
      </c>
      <c r="C484"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Tab'!$C$33:$C$517,MATCH(ROW()-3,'Census Input Tab'!$Z$33:$Z$517,0))))</f>
        <v/>
      </c>
      <c r="D484" s="76" t="str">
        <f>IF(ROW()-3&gt;MAX('Census Input Tab'!$Z$33:$Z$517),"",IF(OR(INDEX('Census Input Tab'!$O$33:$O$517,MATCH(ROW()-3,'Census Input Tab'!$Z$33:$Z$517,0))="NO",INDEX('Census Input Tab'!$O$33:$O$517,MATCH(ROW()-3,'Census Input Tab'!$Z$33:$Z$517,0))="BLANK"),IF(INDEX('Census Input Tab'!$O$33:$O$517,MATCH(ROW()-3,'Census Input Tab'!$Z$33:$Z$517,0))="NO","Missing Data","BLANK"),INDEX('Census Input Tab'!$D$33:$D$517,MATCH(ROW()-3,'Census Input Tab'!$Z$33:$Z$517,0))))</f>
        <v/>
      </c>
      <c r="E484" s="77" t="str">
        <f>IF(ROW()-3&gt;MAX('Census Input Tab'!$Z$33:$Z$517),"",IF(OR(INDEX('Census Input Tab'!$O$33:$O$517,MATCH(ROW()-3,'Census Input Tab'!$Z$33:$Z$517,0))="NO",INDEX('Census Input Tab'!$O$33:$O$517,MATCH(ROW()-3,'Census Input Tab'!$Z$33:$Z$517,0))="BLANK"),IF(INDEX('Census Input Tab'!$O$33:$O$517,MATCH(ROW()-3,'Census Input Tab'!$Z$33:$Z$517,0))="NO","Missing Data","BLANK"),INDEX('Census Input Tab'!$E$33:$E$517,MATCH(ROW()-3,'Census Input Tab'!$Z$33:$Z$517,0))))</f>
        <v/>
      </c>
      <c r="F484" s="78" t="str">
        <f>IF(ROW()-3&gt;MAX('Census Input Tab'!$Z$33:$Z$517),"",IF(OR(INDEX('Census Input Tab'!$O$33:$O$517,MATCH(ROW()-3,'Census Input Tab'!$Z$33:$Z$517,0))="NO",INDEX('Census Input Tab'!$O$33:$O$517,MATCH(ROW()-3,'Census Input Tab'!$Z$33:$Z$517,0))="BLANK"),IF(INDEX('Census Input Tab'!$O$33:$O$517,MATCH(ROW()-3,'Census Input Tab'!$Z$33:$Z$517,0))="NO","Missing Data","BLANK"),IF(INDEX('Census Input Tab'!$H$33:$H$517,MATCH(ROW()-3,'Census Input Tab'!$Z$33:$Z$517,0))="EE",1,0)))</f>
        <v/>
      </c>
    </row>
    <row r="485" spans="1:6">
      <c r="A485" s="79" t="str">
        <f>IF(ROW()-3&gt;MAX('Census Input Tab'!$Z$33:$Z$517),"",IF(OR(INDEX('Census Input Tab'!$O$33:$O$517,MATCH(ROW()-3,'Census Input Tab'!$Z$33:$Z$517,0))="NO",INDEX('Census Input Tab'!$O$33:$O$517,MATCH(ROW()-3,'Census Input Tab'!$Z$33:$Z$517,0))="BLANK"),IF(INDEX('Census Input Tab'!$O$33:$O$517,MATCH(ROW()-3,'Census Input Tab'!$Z$33:$Z$517,0))="NO","Missing Data","BLANK"),INDEX('Census Input Tab'!$A$33:$A$517,MATCH(ROW()-3,'Census Input Tab'!$Z$33:$Z$517,0))))</f>
        <v/>
      </c>
      <c r="B485"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Tab'!$B$33:$B$517,MATCH(ROW()-3,'Census Input Tab'!$Z$33:$Z$517,0))))</f>
        <v/>
      </c>
      <c r="C485"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Tab'!$C$33:$C$517,MATCH(ROW()-3,'Census Input Tab'!$Z$33:$Z$517,0))))</f>
        <v/>
      </c>
      <c r="D485" s="76" t="str">
        <f>IF(ROW()-3&gt;MAX('Census Input Tab'!$Z$33:$Z$517),"",IF(OR(INDEX('Census Input Tab'!$O$33:$O$517,MATCH(ROW()-3,'Census Input Tab'!$Z$33:$Z$517,0))="NO",INDEX('Census Input Tab'!$O$33:$O$517,MATCH(ROW()-3,'Census Input Tab'!$Z$33:$Z$517,0))="BLANK"),IF(INDEX('Census Input Tab'!$O$33:$O$517,MATCH(ROW()-3,'Census Input Tab'!$Z$33:$Z$517,0))="NO","Missing Data","BLANK"),INDEX('Census Input Tab'!$D$33:$D$517,MATCH(ROW()-3,'Census Input Tab'!$Z$33:$Z$517,0))))</f>
        <v/>
      </c>
      <c r="E485" s="77" t="str">
        <f>IF(ROW()-3&gt;MAX('Census Input Tab'!$Z$33:$Z$517),"",IF(OR(INDEX('Census Input Tab'!$O$33:$O$517,MATCH(ROW()-3,'Census Input Tab'!$Z$33:$Z$517,0))="NO",INDEX('Census Input Tab'!$O$33:$O$517,MATCH(ROW()-3,'Census Input Tab'!$Z$33:$Z$517,0))="BLANK"),IF(INDEX('Census Input Tab'!$O$33:$O$517,MATCH(ROW()-3,'Census Input Tab'!$Z$33:$Z$517,0))="NO","Missing Data","BLANK"),INDEX('Census Input Tab'!$E$33:$E$517,MATCH(ROW()-3,'Census Input Tab'!$Z$33:$Z$517,0))))</f>
        <v/>
      </c>
      <c r="F485" s="78" t="str">
        <f>IF(ROW()-3&gt;MAX('Census Input Tab'!$Z$33:$Z$517),"",IF(OR(INDEX('Census Input Tab'!$O$33:$O$517,MATCH(ROW()-3,'Census Input Tab'!$Z$33:$Z$517,0))="NO",INDEX('Census Input Tab'!$O$33:$O$517,MATCH(ROW()-3,'Census Input Tab'!$Z$33:$Z$517,0))="BLANK"),IF(INDEX('Census Input Tab'!$O$33:$O$517,MATCH(ROW()-3,'Census Input Tab'!$Z$33:$Z$517,0))="NO","Missing Data","BLANK"),IF(INDEX('Census Input Tab'!$H$33:$H$517,MATCH(ROW()-3,'Census Input Tab'!$Z$33:$Z$517,0))="EE",1,0)))</f>
        <v/>
      </c>
    </row>
    <row r="486" spans="1:6">
      <c r="A486" s="79" t="str">
        <f>IF(ROW()-3&gt;MAX('Census Input Tab'!$Z$33:$Z$517),"",IF(OR(INDEX('Census Input Tab'!$O$33:$O$517,MATCH(ROW()-3,'Census Input Tab'!$Z$33:$Z$517,0))="NO",INDEX('Census Input Tab'!$O$33:$O$517,MATCH(ROW()-3,'Census Input Tab'!$Z$33:$Z$517,0))="BLANK"),IF(INDEX('Census Input Tab'!$O$33:$O$517,MATCH(ROW()-3,'Census Input Tab'!$Z$33:$Z$517,0))="NO","Missing Data","BLANK"),INDEX('Census Input Tab'!$A$33:$A$517,MATCH(ROW()-3,'Census Input Tab'!$Z$33:$Z$517,0))))</f>
        <v/>
      </c>
      <c r="B486"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Tab'!$B$33:$B$517,MATCH(ROW()-3,'Census Input Tab'!$Z$33:$Z$517,0))))</f>
        <v/>
      </c>
      <c r="C486"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Tab'!$C$33:$C$517,MATCH(ROW()-3,'Census Input Tab'!$Z$33:$Z$517,0))))</f>
        <v/>
      </c>
      <c r="D486" s="76" t="str">
        <f>IF(ROW()-3&gt;MAX('Census Input Tab'!$Z$33:$Z$517),"",IF(OR(INDEX('Census Input Tab'!$O$33:$O$517,MATCH(ROW()-3,'Census Input Tab'!$Z$33:$Z$517,0))="NO",INDEX('Census Input Tab'!$O$33:$O$517,MATCH(ROW()-3,'Census Input Tab'!$Z$33:$Z$517,0))="BLANK"),IF(INDEX('Census Input Tab'!$O$33:$O$517,MATCH(ROW()-3,'Census Input Tab'!$Z$33:$Z$517,0))="NO","Missing Data","BLANK"),INDEX('Census Input Tab'!$D$33:$D$517,MATCH(ROW()-3,'Census Input Tab'!$Z$33:$Z$517,0))))</f>
        <v/>
      </c>
      <c r="E486" s="77" t="str">
        <f>IF(ROW()-3&gt;MAX('Census Input Tab'!$Z$33:$Z$517),"",IF(OR(INDEX('Census Input Tab'!$O$33:$O$517,MATCH(ROW()-3,'Census Input Tab'!$Z$33:$Z$517,0))="NO",INDEX('Census Input Tab'!$O$33:$O$517,MATCH(ROW()-3,'Census Input Tab'!$Z$33:$Z$517,0))="BLANK"),IF(INDEX('Census Input Tab'!$O$33:$O$517,MATCH(ROW()-3,'Census Input Tab'!$Z$33:$Z$517,0))="NO","Missing Data","BLANK"),INDEX('Census Input Tab'!$E$33:$E$517,MATCH(ROW()-3,'Census Input Tab'!$Z$33:$Z$517,0))))</f>
        <v/>
      </c>
      <c r="F486" s="78" t="str">
        <f>IF(ROW()-3&gt;MAX('Census Input Tab'!$Z$33:$Z$517),"",IF(OR(INDEX('Census Input Tab'!$O$33:$O$517,MATCH(ROW()-3,'Census Input Tab'!$Z$33:$Z$517,0))="NO",INDEX('Census Input Tab'!$O$33:$O$517,MATCH(ROW()-3,'Census Input Tab'!$Z$33:$Z$517,0))="BLANK"),IF(INDEX('Census Input Tab'!$O$33:$O$517,MATCH(ROW()-3,'Census Input Tab'!$Z$33:$Z$517,0))="NO","Missing Data","BLANK"),IF(INDEX('Census Input Tab'!$H$33:$H$517,MATCH(ROW()-3,'Census Input Tab'!$Z$33:$Z$517,0))="EE",1,0)))</f>
        <v/>
      </c>
    </row>
    <row r="487" spans="1:6">
      <c r="A487" s="79" t="str">
        <f>IF(ROW()-3&gt;MAX('Census Input Tab'!$Z$33:$Z$517),"",IF(OR(INDEX('Census Input Tab'!$O$33:$O$517,MATCH(ROW()-3,'Census Input Tab'!$Z$33:$Z$517,0))="NO",INDEX('Census Input Tab'!$O$33:$O$517,MATCH(ROW()-3,'Census Input Tab'!$Z$33:$Z$517,0))="BLANK"),IF(INDEX('Census Input Tab'!$O$33:$O$517,MATCH(ROW()-3,'Census Input Tab'!$Z$33:$Z$517,0))="NO","Missing Data","BLANK"),INDEX('Census Input Tab'!$A$33:$A$517,MATCH(ROW()-3,'Census Input Tab'!$Z$33:$Z$517,0))))</f>
        <v/>
      </c>
      <c r="B487"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Tab'!$B$33:$B$517,MATCH(ROW()-3,'Census Input Tab'!$Z$33:$Z$517,0))))</f>
        <v/>
      </c>
      <c r="C487"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Tab'!$C$33:$C$517,MATCH(ROW()-3,'Census Input Tab'!$Z$33:$Z$517,0))))</f>
        <v/>
      </c>
      <c r="D487" s="76" t="str">
        <f>IF(ROW()-3&gt;MAX('Census Input Tab'!$Z$33:$Z$517),"",IF(OR(INDEX('Census Input Tab'!$O$33:$O$517,MATCH(ROW()-3,'Census Input Tab'!$Z$33:$Z$517,0))="NO",INDEX('Census Input Tab'!$O$33:$O$517,MATCH(ROW()-3,'Census Input Tab'!$Z$33:$Z$517,0))="BLANK"),IF(INDEX('Census Input Tab'!$O$33:$O$517,MATCH(ROW()-3,'Census Input Tab'!$Z$33:$Z$517,0))="NO","Missing Data","BLANK"),INDEX('Census Input Tab'!$D$33:$D$517,MATCH(ROW()-3,'Census Input Tab'!$Z$33:$Z$517,0))))</f>
        <v/>
      </c>
      <c r="E487" s="77" t="str">
        <f>IF(ROW()-3&gt;MAX('Census Input Tab'!$Z$33:$Z$517),"",IF(OR(INDEX('Census Input Tab'!$O$33:$O$517,MATCH(ROW()-3,'Census Input Tab'!$Z$33:$Z$517,0))="NO",INDEX('Census Input Tab'!$O$33:$O$517,MATCH(ROW()-3,'Census Input Tab'!$Z$33:$Z$517,0))="BLANK"),IF(INDEX('Census Input Tab'!$O$33:$O$517,MATCH(ROW()-3,'Census Input Tab'!$Z$33:$Z$517,0))="NO","Missing Data","BLANK"),INDEX('Census Input Tab'!$E$33:$E$517,MATCH(ROW()-3,'Census Input Tab'!$Z$33:$Z$517,0))))</f>
        <v/>
      </c>
      <c r="F487" s="78" t="str">
        <f>IF(ROW()-3&gt;MAX('Census Input Tab'!$Z$33:$Z$517),"",IF(OR(INDEX('Census Input Tab'!$O$33:$O$517,MATCH(ROW()-3,'Census Input Tab'!$Z$33:$Z$517,0))="NO",INDEX('Census Input Tab'!$O$33:$O$517,MATCH(ROW()-3,'Census Input Tab'!$Z$33:$Z$517,0))="BLANK"),IF(INDEX('Census Input Tab'!$O$33:$O$517,MATCH(ROW()-3,'Census Input Tab'!$Z$33:$Z$517,0))="NO","Missing Data","BLANK"),IF(INDEX('Census Input Tab'!$H$33:$H$517,MATCH(ROW()-3,'Census Input Tab'!$Z$33:$Z$517,0))="EE",1,0)))</f>
        <v/>
      </c>
    </row>
    <row r="488" spans="1:6">
      <c r="A488" s="79" t="str">
        <f>IF(ROW()-3&gt;MAX('Census Input Tab'!$Z$33:$Z$517),"",IF(OR(INDEX('Census Input Tab'!$O$33:$O$517,MATCH(ROW()-3,'Census Input Tab'!$Z$33:$Z$517,0))="NO",INDEX('Census Input Tab'!$O$33:$O$517,MATCH(ROW()-3,'Census Input Tab'!$Z$33:$Z$517,0))="BLANK"),IF(INDEX('Census Input Tab'!$O$33:$O$517,MATCH(ROW()-3,'Census Input Tab'!$Z$33:$Z$517,0))="NO","Missing Data","BLANK"),INDEX('Census Input Tab'!$A$33:$A$517,MATCH(ROW()-3,'Census Input Tab'!$Z$33:$Z$517,0))))</f>
        <v/>
      </c>
      <c r="B488"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Tab'!$B$33:$B$517,MATCH(ROW()-3,'Census Input Tab'!$Z$33:$Z$517,0))))</f>
        <v/>
      </c>
      <c r="C488" s="74" t="str">
        <f>IF(ROW()-3&gt;MAX('Census Input Tab'!$Z$33:$Z$517),"",IF(OR(INDEX('Census Input Tab'!$O$33:$O$517,MATCH(ROW()-3,'Census Input Tab'!$Z$33:$Z$517,0))="NO",INDEX('Census Input Tab'!$O$33:$O$517,MATCH(ROW()-3,'Census Input Tab'!$Z$33:$Z$517,0))="BLANK"),IF(INDEX('Census Input Tab'!$O$33:$O$517,MATCH(ROW()-3,'Census Input Tab'!$Z$33:$Z$517,0))="NO","Missing Data","BLANK"),INDEX('Census Input Tab'!$C$33:$C$517,MATCH(ROW()-3,'Census Input Tab'!$Z$33:$Z$517,0))))</f>
        <v/>
      </c>
      <c r="D488" s="76" t="str">
        <f>IF(ROW()-3&gt;MAX('Census Input Tab'!$Z$33:$Z$517),"",IF(OR(INDEX('Census Input Tab'!$O$33:$O$517,MATCH(ROW()-3,'Census Input Tab'!$Z$33:$Z$517,0))="NO",INDEX('Census Input Tab'!$O$33:$O$517,MATCH(ROW()-3,'Census Input Tab'!$Z$33:$Z$517,0))="BLANK"),IF(INDEX('Census Input Tab'!$O$33:$O$517,MATCH(ROW()-3,'Census Input Tab'!$Z$33:$Z$517,0))="NO","Missing Data","BLANK"),INDEX('Census Input Tab'!$D$33:$D$517,MATCH(ROW()-3,'Census Input Tab'!$Z$33:$Z$517,0))))</f>
        <v/>
      </c>
      <c r="E488" s="77" t="str">
        <f>IF(ROW()-3&gt;MAX('Census Input Tab'!$Z$33:$Z$517),"",IF(OR(INDEX('Census Input Tab'!$O$33:$O$517,MATCH(ROW()-3,'Census Input Tab'!$Z$33:$Z$517,0))="NO",INDEX('Census Input Tab'!$O$33:$O$517,MATCH(ROW()-3,'Census Input Tab'!$Z$33:$Z$517,0))="BLANK"),IF(INDEX('Census Input Tab'!$O$33:$O$517,MATCH(ROW()-3,'Census Input Tab'!$Z$33:$Z$517,0))="NO","Missing Data","BLANK"),INDEX('Census Input Tab'!$E$33:$E$517,MATCH(ROW()-3,'Census Input Tab'!$Z$33:$Z$517,0))))</f>
        <v/>
      </c>
      <c r="F488" s="78" t="str">
        <f>IF(ROW()-3&gt;MAX('Census Input Tab'!$Z$33:$Z$517),"",IF(OR(INDEX('Census Input Tab'!$O$33:$O$517,MATCH(ROW()-3,'Census Input Tab'!$Z$33:$Z$517,0))="NO",INDEX('Census Input Tab'!$O$33:$O$517,MATCH(ROW()-3,'Census Input Tab'!$Z$33:$Z$517,0))="BLANK"),IF(INDEX('Census Input Tab'!$O$33:$O$517,MATCH(ROW()-3,'Census Input Tab'!$Z$33:$Z$517,0))="NO","Missing Data","BLANK"),IF(INDEX('Census Input Tab'!$H$33:$H$517,MATCH(ROW()-3,'Census Input Tab'!$Z$33:$Z$517,0))="EE",1,0)))</f>
        <v/>
      </c>
    </row>
  </sheetData>
  <autoFilter ref="A3:F3" xr:uid="{00000000-0009-0000-0000-000003000000}"/>
  <conditionalFormatting sqref="A4:F488">
    <cfRule type="containsText" dxfId="11" priority="1" operator="containsText" text="BLANK">
      <formula>NOT(ISERROR(SEARCH("BLANK",A4)))</formula>
    </cfRule>
    <cfRule type="containsText" dxfId="10" priority="2" operator="containsText" text="Missing Data">
      <formula>NOT(ISERROR(SEARCH("Missing Data",A4)))</formula>
    </cfRule>
  </conditionalFormatting>
  <dataValidations count="1">
    <dataValidation operator="lessThanOrEqual" allowBlank="1" showInputMessage="1" showErrorMessage="1" sqref="C4:C488" xr:uid="{00000000-0002-0000-0300-000000000000}"/>
  </dataValidations>
  <pageMargins left="0.7" right="0.7" top="0.75" bottom="0.75" header="0.3" footer="0.3"/>
  <pageSetup orientation="portrait" horizontalDpi="90" verticalDpi="90" r:id="rId1"/>
  <headerFooter>
    <oddFooter>&amp;L&amp;1#&amp;"Calibri"&amp;8&amp;K414141Proprietary</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S718"/>
  <sheetViews>
    <sheetView zoomScaleNormal="100" workbookViewId="0">
      <selection activeCell="N2" sqref="N2"/>
    </sheetView>
  </sheetViews>
  <sheetFormatPr defaultColWidth="9.26953125" defaultRowHeight="12.5"/>
  <cols>
    <col min="1" max="1" width="12.453125" style="80" bestFit="1" customWidth="1"/>
    <col min="2" max="5" width="12.453125" style="81" bestFit="1" customWidth="1"/>
    <col min="6" max="6" width="12.453125" style="83" bestFit="1" customWidth="1"/>
    <col min="7" max="7" width="12.453125" style="81" bestFit="1" customWidth="1"/>
    <col min="8" max="8" width="12.453125" style="81" customWidth="1"/>
    <col min="9" max="10" width="12.453125" style="81" bestFit="1" customWidth="1"/>
    <col min="11" max="11" width="15.453125" style="81" bestFit="1" customWidth="1"/>
    <col min="12" max="14" width="12.453125" style="81" bestFit="1" customWidth="1"/>
    <col min="15" max="15" width="2" style="111" customWidth="1"/>
    <col min="16" max="16" width="18.26953125" style="140" customWidth="1"/>
    <col min="17" max="17" width="15.453125" style="111" bestFit="1" customWidth="1"/>
    <col min="18" max="18" width="3" style="111" customWidth="1"/>
    <col min="19" max="19" width="101.54296875" style="111" customWidth="1"/>
    <col min="20" max="20" width="9.26953125" style="111" customWidth="1"/>
    <col min="21" max="16384" width="9.26953125" style="111"/>
  </cols>
  <sheetData>
    <row r="1" spans="1:19" s="128" customFormat="1" ht="27" thickTop="1" thickBot="1">
      <c r="A1" s="124" t="s">
        <v>56</v>
      </c>
      <c r="B1" s="125" t="s">
        <v>57</v>
      </c>
      <c r="C1" s="125" t="s">
        <v>58</v>
      </c>
      <c r="D1" s="125" t="s">
        <v>59</v>
      </c>
      <c r="E1" s="125" t="s">
        <v>6</v>
      </c>
      <c r="F1" s="126" t="s">
        <v>81</v>
      </c>
      <c r="G1" s="125" t="s">
        <v>0</v>
      </c>
      <c r="H1" s="125" t="s">
        <v>60</v>
      </c>
      <c r="I1" s="125" t="s">
        <v>61</v>
      </c>
      <c r="J1" s="125" t="s">
        <v>62</v>
      </c>
      <c r="K1" s="125" t="s">
        <v>63</v>
      </c>
      <c r="L1" s="125" t="s">
        <v>64</v>
      </c>
      <c r="M1" s="125" t="s">
        <v>65</v>
      </c>
      <c r="N1" s="127" t="s">
        <v>66</v>
      </c>
      <c r="P1" s="129" t="s">
        <v>57</v>
      </c>
      <c r="Q1" s="130"/>
      <c r="S1" s="131" t="s">
        <v>50</v>
      </c>
    </row>
    <row r="2" spans="1:19" ht="48" customHeight="1">
      <c r="A2" s="80" t="str">
        <f>IF('Census Input Tab'!$O33="NO","Missing Data",IF(B2="","",IF(B2="BLANK","BLANK",COUNTIF($B$2:B2,"=Subscriber"))))</f>
        <v/>
      </c>
      <c r="B2" s="81" t="str">
        <f>IF('Census Input Tab'!$O33="NO","Missing Data",IF(ISBLANK('Census Input Tab'!H33),IF('Census Input Tab'!O33="BLANK","BLANK",""),IF('Census Input Tab'!H33="EE","Subscriber",IF('Census Input Tab'!H33="SP","Spouse","Child"))))</f>
        <v/>
      </c>
      <c r="C2" s="81" t="str">
        <f>IF('Census Input Tab'!$O33="NO","Missing Data",IF(B2="BLANK","BLANK",IF(ISBLANK('Census Input Tab'!A33),"",'Census Input Tab'!A33)))</f>
        <v/>
      </c>
      <c r="D2" s="81" t="str">
        <f>IF('Census Input Tab'!$O33="NO","Missing Data",IF(B2="BLANK","BLANK",IF(ISBLANK('Census Input Tab'!B33),"",'Census Input Tab'!B33)))</f>
        <v/>
      </c>
      <c r="E2" s="82" t="str">
        <f>IF('Census Input Tab'!$O33="NO","Missing Data",IF(B2="BLANK","BLANK",IF(ISBLANK('Census Input Tab'!C33),"",'Census Input Tab'!C33)))</f>
        <v/>
      </c>
      <c r="F2" s="83" t="str">
        <f>IF('Census Input Tab'!$O33="NO","Missing Data",IF(B2="BLANK","BLANK",IF(ISBLANK('Census Input Tab'!D33),"",'Census Input Tab'!D33)))</f>
        <v/>
      </c>
      <c r="G2" s="81" t="str">
        <f>IF('Census Input Tab'!$O33="NO","Missing Data",IF(B2="BLANK","BLANK",IF(ISBLANK('Census Input Tab'!E33),"",'Census Input Tab'!E33)))</f>
        <v/>
      </c>
      <c r="H2" s="81" t="str">
        <f>IF('Census Input Tab'!$O33="NO","Missing Data",IF(ISBLANK('Census Input Tab'!I33),IF(B2="BLANK","BLANK",""),IF('Census Input Tab'!I33="Active","Active",IF('Census Input Tab'!I33="COBRA","COBRA",IF('Census Input Tab'!I33="St Con","COBRA","")))))</f>
        <v/>
      </c>
      <c r="I2" s="84" t="str">
        <f>IF('Census Input Tab'!$O33="NO","Missing Data",IF('Census Input Tab'!T33=1,IF(B2="BLANK","BLANK",""),"N"))</f>
        <v/>
      </c>
      <c r="J2" s="81" t="str">
        <f>IF('Census Input Tab'!$O33="NO","Missing Data",IF('Census Input Tab'!T33=1,IF(B2="BLANK","BLANK",""),IF('Census Input Tab'!F33="Waive","Waive","Enroll")))</f>
        <v/>
      </c>
      <c r="K2" s="81" t="str">
        <f>IF('Census Input Tab'!$O33="NO","Missing Data",IF('Census Input Tab'!T33=1,IF(B2="BLANK","BLANK",""),IF('Census Input Tab'!G33="EEOnly","EE Only",IF('Census Input Tab'!G33="EESpOnly","EE &amp; Spouse",IF('Census Input Tab'!G33="EEChren","EE &amp; Child(ren)",IF('Census Input Tab'!G33="EEFamily","Family",IF('Census Input Tab'!G33="Waive","Decline Coverage","Spousal Waiver")))))))</f>
        <v/>
      </c>
      <c r="L2" s="85" t="str">
        <f>IF('Census Input Tab'!$O33="NO","Missing Data",IF('Census Input Tab'!T33=1,IF(B2="BLANK","BLANK",""),"EE Only"))</f>
        <v/>
      </c>
      <c r="M2" s="85" t="str">
        <f>IF('Census Input Tab'!$O33="NO","Missing Data",IF('Census Input Tab'!T33=1,IF(B2="BLANK","BLANK",""),"EE Only"))</f>
        <v/>
      </c>
      <c r="N2" s="82" t="str">
        <f>IF('Census Input Tab'!$O33="NO","Missing Data",IF('Census Input Tab'!T33=1,IF('SMART Census'!B2="BLANK","BLANK",""),IF('Census Input Tab'!J33="","",'Census Input Tab'!J33)))</f>
        <v/>
      </c>
      <c r="O2" s="114"/>
      <c r="P2" s="132" t="s">
        <v>4</v>
      </c>
      <c r="Q2" s="133" t="s">
        <v>5</v>
      </c>
      <c r="S2" s="134" t="s">
        <v>88</v>
      </c>
    </row>
    <row r="3" spans="1:19">
      <c r="A3" s="80" t="str">
        <f>IF('Census Input Tab'!$O34="NO","Missing Data",IF(B3="","",IF(B3="BLANK","BLANK",COUNTIF($B$2:B3,"=Subscriber"))))</f>
        <v/>
      </c>
      <c r="B3" s="81" t="str">
        <f>IF('Census Input Tab'!$O34="NO","Missing Data",IF(ISBLANK('Census Input Tab'!H34),IF('Census Input Tab'!O34="BLANK","BLANK",""),IF('Census Input Tab'!H34="EE","Subscriber",IF('Census Input Tab'!H34="SP","Spouse","Child"))))</f>
        <v/>
      </c>
      <c r="C3" s="81" t="str">
        <f>IF('Census Input Tab'!$O34="NO","Missing Data",IF(B3="BLANK","BLANK",IF(ISBLANK('Census Input Tab'!A34),"",'Census Input Tab'!A34)))</f>
        <v/>
      </c>
      <c r="D3" s="81" t="str">
        <f>IF('Census Input Tab'!$O34="NO","Missing Data",IF(B3="BLANK","BLANK",IF(ISBLANK('Census Input Tab'!B34),"",'Census Input Tab'!B34)))</f>
        <v/>
      </c>
      <c r="E3" s="82" t="str">
        <f>IF('Census Input Tab'!$O34="NO","Missing Data",IF($A3=$A2,"",IF(B3="BLANK","BLANK",IF(ISBLANK('Census Input Tab'!C34),"",'Census Input Tab'!C34))))</f>
        <v/>
      </c>
      <c r="F3" s="83" t="str">
        <f>IF('Census Input Tab'!$O34="NO","Missing Data",IF(B3="BLANK","BLANK",IF(ISBLANK('Census Input Tab'!D34),"",'Census Input Tab'!D34)))</f>
        <v/>
      </c>
      <c r="G3" s="81" t="str">
        <f>IF('Census Input Tab'!$O34="NO","Missing Data",IF(B3="BLANK","BLANK",IF(ISBLANK('Census Input Tab'!E34),"",'Census Input Tab'!E34)))</f>
        <v/>
      </c>
      <c r="H3" s="81" t="str">
        <f>IF('Census Input Tab'!$O34="NO","Missing Data",IF($A3=$A2,"",IF(ISBLANK('Census Input Tab'!I34),IF(B3="BLANK","BLANK",""),IF('Census Input Tab'!I34="Active","Active",IF('Census Input Tab'!I34="COBRA","COBRA",IF('Census Input Tab'!I34="St Con","COBRA",""))))))</f>
        <v/>
      </c>
      <c r="I3" s="84" t="str">
        <f>IF('Census Input Tab'!$O34="NO","Missing Data",IF('Census Input Tab'!T34=1,IF(B3="BLANK","BLANK",""),"N"))</f>
        <v/>
      </c>
      <c r="J3" s="81" t="str">
        <f>IF('Census Input Tab'!$O34="NO","Missing Data",IF('Census Input Tab'!T34=1,IF(B3="BLANK","BLANK",""),IF('Census Input Tab'!F34="Waive","Waive","Enroll")))</f>
        <v/>
      </c>
      <c r="K3" s="81" t="str">
        <f>IF('Census Input Tab'!$O34="NO","Missing Data",IF($A3=$A2,"",IF('Census Input Tab'!T34=1,IF(B3="BLANK","BLANK",""),IF('Census Input Tab'!G34="EEOnly","EE Only",IF('Census Input Tab'!G34="EESpOnly","EE &amp; Spouse",IF('Census Input Tab'!G34="EEChren","EE &amp; Child(ren)",IF('Census Input Tab'!G34="EEFamily","Family",IF('Census Input Tab'!G34="Waive","Decline Coverage","Spousal Waiver"))))))))</f>
        <v/>
      </c>
      <c r="L3" s="85" t="str">
        <f>IF('Census Input Tab'!$O34="NO","Missing Data",IF($A3=$A2,"",IF('Census Input Tab'!T34=1,IF(B3="BLANK","BLANK",""),"EE Only")))</f>
        <v/>
      </c>
      <c r="M3" s="85" t="str">
        <f>IF('Census Input Tab'!$O34="NO","Missing Data",IF($A3=$A2,"",IF('Census Input Tab'!T34=1,IF(B3="BLANK","BLANK",""),"EE Only")))</f>
        <v/>
      </c>
      <c r="N3" s="82" t="str">
        <f>IF('Census Input Tab'!$O34="NO","Missing Data",IF('Census Input Tab'!T34=1,IF('SMART Census'!B3="BLANK","BLANK",""),IF('Census Input Tab'!J34="","",'Census Input Tab'!J34)))</f>
        <v/>
      </c>
      <c r="O3" s="114"/>
      <c r="P3" s="135">
        <v>0</v>
      </c>
      <c r="Q3" s="136" t="s">
        <v>67</v>
      </c>
      <c r="S3" s="137" t="s">
        <v>89</v>
      </c>
    </row>
    <row r="4" spans="1:19" ht="25">
      <c r="A4" s="80" t="str">
        <f>IF('Census Input Tab'!$O35="NO","Missing Data",IF(B4="","",IF(B4="BLANK","BLANK",COUNTIF($B$2:B4,"=Subscriber"))))</f>
        <v/>
      </c>
      <c r="B4" s="81" t="str">
        <f>IF('Census Input Tab'!$O35="NO","Missing Data",IF(ISBLANK('Census Input Tab'!H35),IF('Census Input Tab'!O35="BLANK","BLANK",""),IF('Census Input Tab'!H35="EE","Subscriber",IF('Census Input Tab'!H35="SP","Spouse","Child"))))</f>
        <v/>
      </c>
      <c r="C4" s="81" t="str">
        <f>IF('Census Input Tab'!$O35="NO","Missing Data",IF(B4="BLANK","BLANK",IF(ISBLANK('Census Input Tab'!A35),"",'Census Input Tab'!A35)))</f>
        <v/>
      </c>
      <c r="D4" s="81" t="str">
        <f>IF('Census Input Tab'!$O35="NO","Missing Data",IF(B4="BLANK","BLANK",IF(ISBLANK('Census Input Tab'!B35),"",'Census Input Tab'!B35)))</f>
        <v/>
      </c>
      <c r="E4" s="82" t="str">
        <f>IF('Census Input Tab'!$O35="NO","Missing Data",IF($A4=$A3,"",IF(B4="BLANK","BLANK",IF(ISBLANK('Census Input Tab'!C35),"",'Census Input Tab'!C35))))</f>
        <v/>
      </c>
      <c r="F4" s="83" t="str">
        <f>IF('Census Input Tab'!$O35="NO","Missing Data",IF(B4="BLANK","BLANK",IF(ISBLANK('Census Input Tab'!D35),"",'Census Input Tab'!D35)))</f>
        <v/>
      </c>
      <c r="G4" s="81" t="str">
        <f>IF('Census Input Tab'!$O35="NO","Missing Data",IF(B4="BLANK","BLANK",IF(ISBLANK('Census Input Tab'!E35),"",'Census Input Tab'!E35)))</f>
        <v/>
      </c>
      <c r="H4" s="81" t="str">
        <f>IF('Census Input Tab'!$O35="NO","Missing Data",IF($A4=$A3,"",IF(ISBLANK('Census Input Tab'!I35),IF(B4="BLANK","BLANK",""),IF('Census Input Tab'!I35="Active","Active",IF('Census Input Tab'!I35="COBRA","COBRA",IF('Census Input Tab'!I35="St Con","COBRA",""))))))</f>
        <v/>
      </c>
      <c r="I4" s="84" t="str">
        <f>IF('Census Input Tab'!$O35="NO","Missing Data",IF('Census Input Tab'!T35=1,IF(B4="BLANK","BLANK",""),"N"))</f>
        <v/>
      </c>
      <c r="J4" s="81" t="str">
        <f>IF('Census Input Tab'!$O35="NO","Missing Data",IF('Census Input Tab'!T35=1,IF(B4="BLANK","BLANK",""),IF('Census Input Tab'!F35="Waive","Waive","Enroll")))</f>
        <v/>
      </c>
      <c r="K4" s="81" t="str">
        <f>IF('Census Input Tab'!$O35="NO","Missing Data",IF($A4=$A3,"",IF('Census Input Tab'!T35=1,IF(B4="BLANK","BLANK",""),IF('Census Input Tab'!G35="EEOnly","EE Only",IF('Census Input Tab'!G35="EESpOnly","EE &amp; Spouse",IF('Census Input Tab'!G35="EEChren","EE &amp; Child(ren)",IF('Census Input Tab'!G35="EEFamily","Family",IF('Census Input Tab'!G35="Waive","Decline Coverage","Spousal Waiver"))))))))</f>
        <v/>
      </c>
      <c r="L4" s="85" t="str">
        <f>IF('Census Input Tab'!$O35="NO","Missing Data",IF($A4=$A3,"",IF('Census Input Tab'!T35=1,IF(B4="BLANK","BLANK",""),"EE Only")))</f>
        <v/>
      </c>
      <c r="M4" s="85" t="str">
        <f>IF('Census Input Tab'!$O35="NO","Missing Data",IF($A4=$A3,"",IF('Census Input Tab'!T35=1,IF(B4="BLANK","BLANK",""),"EE Only")))</f>
        <v/>
      </c>
      <c r="N4" s="81" t="str">
        <f>IF('Census Input Tab'!$O35="NO","Missing Data",IF('Census Input Tab'!T35=1,IF('SMART Census'!B4="BLANK","BLANK",""),IF('Census Input Tab'!J35="","",'Census Input Tab'!J35)))</f>
        <v/>
      </c>
      <c r="O4" s="114"/>
      <c r="P4" s="135">
        <v>1</v>
      </c>
      <c r="Q4" s="136" t="s">
        <v>29</v>
      </c>
      <c r="S4" s="137" t="s">
        <v>44081</v>
      </c>
    </row>
    <row r="5" spans="1:19" ht="25.5" thickBot="1">
      <c r="A5" s="80" t="str">
        <f>IF('Census Input Tab'!$O36="NO","Missing Data",IF(B5="","",IF(B5="BLANK","BLANK",COUNTIF($B$2:B5,"=Subscriber"))))</f>
        <v/>
      </c>
      <c r="B5" s="81" t="str">
        <f>IF('Census Input Tab'!$O36="NO","Missing Data",IF(ISBLANK('Census Input Tab'!H36),IF('Census Input Tab'!O36="BLANK","BLANK",""),IF('Census Input Tab'!H36="EE","Subscriber",IF('Census Input Tab'!H36="SP","Spouse","Child"))))</f>
        <v/>
      </c>
      <c r="C5" s="81" t="str">
        <f>IF('Census Input Tab'!$O36="NO","Missing Data",IF(B5="BLANK","BLANK",IF(ISBLANK('Census Input Tab'!A36),"",'Census Input Tab'!A36)))</f>
        <v/>
      </c>
      <c r="D5" s="81" t="str">
        <f>IF('Census Input Tab'!$O36="NO","Missing Data",IF(B5="BLANK","BLANK",IF(ISBLANK('Census Input Tab'!B36),"",'Census Input Tab'!B36)))</f>
        <v/>
      </c>
      <c r="E5" s="82" t="str">
        <f>IF('Census Input Tab'!$O36="NO","Missing Data",IF($A5=$A4,"",IF(B5="BLANK","BLANK",IF(ISBLANK('Census Input Tab'!C36),"",'Census Input Tab'!C36))))</f>
        <v/>
      </c>
      <c r="F5" s="83" t="str">
        <f>IF('Census Input Tab'!$O36="NO","Missing Data",IF(B5="BLANK","BLANK",IF(ISBLANK('Census Input Tab'!D36),"",'Census Input Tab'!D36)))</f>
        <v/>
      </c>
      <c r="G5" s="81" t="str">
        <f>IF('Census Input Tab'!$O36="NO","Missing Data",IF(B5="BLANK","BLANK",IF(ISBLANK('Census Input Tab'!E36),"",'Census Input Tab'!E36)))</f>
        <v/>
      </c>
      <c r="H5" s="81" t="str">
        <f>IF('Census Input Tab'!$O36="NO","Missing Data",IF($A5=$A4,"",IF(ISBLANK('Census Input Tab'!I36),IF(B5="BLANK","BLANK",""),IF('Census Input Tab'!I36="Active","Active",IF('Census Input Tab'!I36="COBRA","COBRA",IF('Census Input Tab'!I36="St Con","COBRA",""))))))</f>
        <v/>
      </c>
      <c r="I5" s="84" t="str">
        <f>IF('Census Input Tab'!$O36="NO","Missing Data",IF('Census Input Tab'!T36=1,IF(B5="BLANK","BLANK",""),"N"))</f>
        <v/>
      </c>
      <c r="J5" s="81" t="str">
        <f>IF('Census Input Tab'!$O36="NO","Missing Data",IF('Census Input Tab'!T36=1,IF(B5="BLANK","BLANK",""),IF('Census Input Tab'!F36="Waive","Waive","Enroll")))</f>
        <v/>
      </c>
      <c r="K5" s="81" t="str">
        <f>IF('Census Input Tab'!$O36="NO","Missing Data",IF($A5=$A4,"",IF('Census Input Tab'!T36=1,IF(B5="BLANK","BLANK",""),IF('Census Input Tab'!G36="EEOnly","EE Only",IF('Census Input Tab'!G36="EESpOnly","EE &amp; Spouse",IF('Census Input Tab'!G36="EEChren","EE &amp; Child(ren)",IF('Census Input Tab'!G36="EEFamily","Family",IF('Census Input Tab'!G36="Waive","Decline Coverage","Spousal Waiver"))))))))</f>
        <v/>
      </c>
      <c r="L5" s="85" t="str">
        <f>IF('Census Input Tab'!$O36="NO","Missing Data",IF($A5=$A4,"",IF('Census Input Tab'!T36=1,IF(B5="BLANK","BLANK",""),"EE Only")))</f>
        <v/>
      </c>
      <c r="M5" s="85" t="str">
        <f>IF('Census Input Tab'!$O36="NO","Missing Data",IF($A5=$A4,"",IF('Census Input Tab'!T36=1,IF(B5="BLANK","BLANK",""),"EE Only")))</f>
        <v/>
      </c>
      <c r="N5" s="81" t="str">
        <f>IF('Census Input Tab'!$O36="NO","Missing Data",IF('Census Input Tab'!T36=1,IF('SMART Census'!B5="BLANK","BLANK",""),IF('Census Input Tab'!J36="","",'Census Input Tab'!J36)))</f>
        <v/>
      </c>
      <c r="O5" s="114"/>
      <c r="P5" s="138">
        <v>2</v>
      </c>
      <c r="Q5" s="139" t="s">
        <v>30</v>
      </c>
      <c r="S5" s="137" t="s">
        <v>90</v>
      </c>
    </row>
    <row r="6" spans="1:19" ht="26" thickTop="1" thickBot="1">
      <c r="A6" s="80" t="str">
        <f>IF('Census Input Tab'!$O37="NO","Missing Data",IF(B6="","",IF(B6="BLANK","BLANK",COUNTIF($B$2:B6,"=Subscriber"))))</f>
        <v/>
      </c>
      <c r="B6" s="81" t="str">
        <f>IF('Census Input Tab'!$O37="NO","Missing Data",IF(ISBLANK('Census Input Tab'!H37),IF('Census Input Tab'!O37="BLANK","BLANK",""),IF('Census Input Tab'!H37="EE","Subscriber",IF('Census Input Tab'!H37="SP","Spouse","Child"))))</f>
        <v/>
      </c>
      <c r="C6" s="81" t="str">
        <f>IF('Census Input Tab'!$O37="NO","Missing Data",IF(B6="BLANK","BLANK",IF(ISBLANK('Census Input Tab'!A37),"",'Census Input Tab'!A37)))</f>
        <v/>
      </c>
      <c r="D6" s="81" t="str">
        <f>IF('Census Input Tab'!$O37="NO","Missing Data",IF(B6="BLANK","BLANK",IF(ISBLANK('Census Input Tab'!B37),"",'Census Input Tab'!B37)))</f>
        <v/>
      </c>
      <c r="E6" s="82" t="str">
        <f>IF('Census Input Tab'!$O37="NO","Missing Data",IF($A6=$A5,"",IF(B6="BLANK","BLANK",IF(ISBLANK('Census Input Tab'!C37),"",'Census Input Tab'!C37))))</f>
        <v/>
      </c>
      <c r="F6" s="83" t="str">
        <f>IF('Census Input Tab'!$O37="NO","Missing Data",IF(B6="BLANK","BLANK",IF(ISBLANK('Census Input Tab'!D37),"",'Census Input Tab'!D37)))</f>
        <v/>
      </c>
      <c r="G6" s="81" t="str">
        <f>IF('Census Input Tab'!$O37="NO","Missing Data",IF(B6="BLANK","BLANK",IF(ISBLANK('Census Input Tab'!E37),"",'Census Input Tab'!E37)))</f>
        <v/>
      </c>
      <c r="H6" s="81" t="str">
        <f>IF('Census Input Tab'!$O37="NO","Missing Data",IF($A6=$A5,"",IF(ISBLANK('Census Input Tab'!I37),IF(B6="BLANK","BLANK",""),IF('Census Input Tab'!I37="Active","Active",IF('Census Input Tab'!I37="COBRA","COBRA",IF('Census Input Tab'!I37="St Con","COBRA",""))))))</f>
        <v/>
      </c>
      <c r="I6" s="84" t="str">
        <f>IF('Census Input Tab'!$O37="NO","Missing Data",IF('Census Input Tab'!T37=1,IF(B6="BLANK","BLANK",""),"N"))</f>
        <v/>
      </c>
      <c r="J6" s="81" t="str">
        <f>IF('Census Input Tab'!$O37="NO","Missing Data",IF('Census Input Tab'!T37=1,IF(B6="BLANK","BLANK",""),IF('Census Input Tab'!F37="Waive","Waive","Enroll")))</f>
        <v/>
      </c>
      <c r="K6" s="81" t="str">
        <f>IF('Census Input Tab'!$O37="NO","Missing Data",IF($A6=$A5,"",IF('Census Input Tab'!T37=1,IF(B6="BLANK","BLANK",""),IF('Census Input Tab'!G37="EEOnly","EE Only",IF('Census Input Tab'!G37="EESpOnly","EE &amp; Spouse",IF('Census Input Tab'!G37="EEChren","EE &amp; Child(ren)",IF('Census Input Tab'!G37="EEFamily","Family",IF('Census Input Tab'!G37="Waive","Decline Coverage","Spousal Waiver"))))))))</f>
        <v/>
      </c>
      <c r="L6" s="85" t="str">
        <f>IF('Census Input Tab'!$O37="NO","Missing Data",IF($A6=$A5,"",IF('Census Input Tab'!T37=1,IF(B6="BLANK","BLANK",""),"EE Only")))</f>
        <v/>
      </c>
      <c r="M6" s="85" t="str">
        <f>IF('Census Input Tab'!$O37="NO","Missing Data",IF($A6=$A5,"",IF('Census Input Tab'!T37=1,IF(B6="BLANK","BLANK",""),"EE Only")))</f>
        <v/>
      </c>
      <c r="N6" s="81" t="str">
        <f>IF('Census Input Tab'!$O37="NO","Missing Data",IF('Census Input Tab'!T37=1,IF('SMART Census'!B6="BLANK","BLANK",""),IF('Census Input Tab'!J37="","",'Census Input Tab'!J37)))</f>
        <v/>
      </c>
      <c r="O6" s="114"/>
      <c r="S6" s="137" t="s">
        <v>91</v>
      </c>
    </row>
    <row r="7" spans="1:19" ht="37.5">
      <c r="A7" s="80" t="str">
        <f>IF('Census Input Tab'!$O38="NO","Missing Data",IF(B7="","",IF(B7="BLANK","BLANK",COUNTIF($B$2:B7,"=Subscriber"))))</f>
        <v/>
      </c>
      <c r="B7" s="81" t="str">
        <f>IF('Census Input Tab'!$O38="NO","Missing Data",IF(ISBLANK('Census Input Tab'!H38),IF('Census Input Tab'!O38="BLANK","BLANK",""),IF('Census Input Tab'!H38="EE","Subscriber",IF('Census Input Tab'!H38="SP","Spouse","Child"))))</f>
        <v/>
      </c>
      <c r="C7" s="81" t="str">
        <f>IF('Census Input Tab'!$O38="NO","Missing Data",IF(B7="BLANK","BLANK",IF(ISBLANK('Census Input Tab'!A38),"",'Census Input Tab'!A38)))</f>
        <v/>
      </c>
      <c r="D7" s="81" t="str">
        <f>IF('Census Input Tab'!$O38="NO","Missing Data",IF(B7="BLANK","BLANK",IF(ISBLANK('Census Input Tab'!B38),"",'Census Input Tab'!B38)))</f>
        <v/>
      </c>
      <c r="E7" s="82" t="str">
        <f>IF('Census Input Tab'!$O38="NO","Missing Data",IF($A7=$A6,"",IF(B7="BLANK","BLANK",IF(ISBLANK('Census Input Tab'!C38),"",'Census Input Tab'!C38))))</f>
        <v/>
      </c>
      <c r="F7" s="83" t="str">
        <f>IF('Census Input Tab'!$O38="NO","Missing Data",IF(B7="BLANK","BLANK",IF(ISBLANK('Census Input Tab'!D38),"",'Census Input Tab'!D38)))</f>
        <v/>
      </c>
      <c r="G7" s="81" t="str">
        <f>IF('Census Input Tab'!$O38="NO","Missing Data",IF(B7="BLANK","BLANK",IF(ISBLANK('Census Input Tab'!E38),"",'Census Input Tab'!E38)))</f>
        <v/>
      </c>
      <c r="H7" s="81" t="str">
        <f>IF('Census Input Tab'!$O38="NO","Missing Data",IF($A7=$A6,"",IF(ISBLANK('Census Input Tab'!I38),IF(B7="BLANK","BLANK",""),IF('Census Input Tab'!I38="Active","Active",IF('Census Input Tab'!I38="COBRA","COBRA",IF('Census Input Tab'!I38="St Con","COBRA",""))))))</f>
        <v/>
      </c>
      <c r="I7" s="84" t="str">
        <f>IF('Census Input Tab'!$O38="NO","Missing Data",IF('Census Input Tab'!T38=1,IF(B7="BLANK","BLANK",""),"N"))</f>
        <v/>
      </c>
      <c r="J7" s="81" t="str">
        <f>IF('Census Input Tab'!$O38="NO","Missing Data",IF('Census Input Tab'!T38=1,IF(B7="BLANK","BLANK",""),IF('Census Input Tab'!F38="Waive","Waive","Enroll")))</f>
        <v/>
      </c>
      <c r="K7" s="81" t="str">
        <f>IF('Census Input Tab'!$O38="NO","Missing Data",IF($A7=$A6,"",IF('Census Input Tab'!T38=1,IF(B7="BLANK","BLANK",""),IF('Census Input Tab'!G38="EEOnly","EE Only",IF('Census Input Tab'!G38="EESpOnly","EE &amp; Spouse",IF('Census Input Tab'!G38="EEChren","EE &amp; Child(ren)",IF('Census Input Tab'!G38="EEFamily","Family",IF('Census Input Tab'!G38="Waive","Decline Coverage","Spousal Waiver"))))))))</f>
        <v/>
      </c>
      <c r="L7" s="85" t="str">
        <f>IF('Census Input Tab'!$O38="NO","Missing Data",IF($A7=$A6,"",IF('Census Input Tab'!T38=1,IF(B7="BLANK","BLANK",""),"EE Only")))</f>
        <v/>
      </c>
      <c r="M7" s="85" t="str">
        <f>IF('Census Input Tab'!$O38="NO","Missing Data",IF($A7=$A6,"",IF('Census Input Tab'!T38=1,IF(B7="BLANK","BLANK",""),"EE Only")))</f>
        <v/>
      </c>
      <c r="N7" s="81" t="str">
        <f>IF('Census Input Tab'!$O38="NO","Missing Data",IF('Census Input Tab'!T38=1,IF('SMART Census'!B7="BLANK","BLANK",""),IF('Census Input Tab'!J38="","",'Census Input Tab'!J38)))</f>
        <v/>
      </c>
      <c r="O7" s="114"/>
      <c r="P7" s="141" t="s">
        <v>68</v>
      </c>
      <c r="Q7" s="142"/>
      <c r="S7" s="137" t="s">
        <v>92</v>
      </c>
    </row>
    <row r="8" spans="1:19" ht="25">
      <c r="A8" s="80" t="str">
        <f>IF('Census Input Tab'!$O39="NO","Missing Data",IF(B8="","",IF(B8="BLANK","BLANK",COUNTIF($B$2:B8,"=Subscriber"))))</f>
        <v/>
      </c>
      <c r="B8" s="81" t="str">
        <f>IF('Census Input Tab'!$O39="NO","Missing Data",IF(ISBLANK('Census Input Tab'!H39),IF('Census Input Tab'!O39="BLANK","BLANK",""),IF('Census Input Tab'!H39="EE","Subscriber",IF('Census Input Tab'!H39="SP","Spouse","Child"))))</f>
        <v/>
      </c>
      <c r="C8" s="81" t="str">
        <f>IF('Census Input Tab'!$O39="NO","Missing Data",IF(B8="BLANK","BLANK",IF(ISBLANK('Census Input Tab'!A39),"",'Census Input Tab'!A39)))</f>
        <v/>
      </c>
      <c r="D8" s="81" t="str">
        <f>IF('Census Input Tab'!$O39="NO","Missing Data",IF(B8="BLANK","BLANK",IF(ISBLANK('Census Input Tab'!B39),"",'Census Input Tab'!B39)))</f>
        <v/>
      </c>
      <c r="E8" s="82" t="str">
        <f>IF('Census Input Tab'!$O39="NO","Missing Data",IF($A8=$A7,"",IF(B8="BLANK","BLANK",IF(ISBLANK('Census Input Tab'!C39),"",'Census Input Tab'!C39))))</f>
        <v/>
      </c>
      <c r="F8" s="83" t="str">
        <f>IF('Census Input Tab'!$O39="NO","Missing Data",IF(B8="BLANK","BLANK",IF(ISBLANK('Census Input Tab'!D39),"",'Census Input Tab'!D39)))</f>
        <v/>
      </c>
      <c r="G8" s="81" t="str">
        <f>IF('Census Input Tab'!$O39="NO","Missing Data",IF(B8="BLANK","BLANK",IF(ISBLANK('Census Input Tab'!E39),"",'Census Input Tab'!E39)))</f>
        <v/>
      </c>
      <c r="H8" s="81" t="str">
        <f>IF('Census Input Tab'!$O39="NO","Missing Data",IF($A8=$A7,"",IF(ISBLANK('Census Input Tab'!I39),IF(B8="BLANK","BLANK",""),IF('Census Input Tab'!I39="Active","Active",IF('Census Input Tab'!I39="COBRA","COBRA",IF('Census Input Tab'!I39="St Con","COBRA",""))))))</f>
        <v/>
      </c>
      <c r="I8" s="84" t="str">
        <f>IF('Census Input Tab'!$O39="NO","Missing Data",IF('Census Input Tab'!T39=1,IF(B8="BLANK","BLANK",""),"N"))</f>
        <v/>
      </c>
      <c r="J8" s="81" t="str">
        <f>IF('Census Input Tab'!$O39="NO","Missing Data",IF('Census Input Tab'!T39=1,IF(B8="BLANK","BLANK",""),IF('Census Input Tab'!F39="Waive","Waive","Enroll")))</f>
        <v/>
      </c>
      <c r="K8" s="81" t="str">
        <f>IF('Census Input Tab'!$O39="NO","Missing Data",IF($A8=$A7,"",IF('Census Input Tab'!T39=1,IF(B8="BLANK","BLANK",""),IF('Census Input Tab'!G39="EEOnly","EE Only",IF('Census Input Tab'!G39="EESpOnly","EE &amp; Spouse",IF('Census Input Tab'!G39="EEChren","EE &amp; Child(ren)",IF('Census Input Tab'!G39="EEFamily","Family",IF('Census Input Tab'!G39="Waive","Decline Coverage","Spousal Waiver"))))))))</f>
        <v/>
      </c>
      <c r="L8" s="85" t="str">
        <f>IF('Census Input Tab'!$O39="NO","Missing Data",IF($A8=$A7,"",IF('Census Input Tab'!T39=1,IF(B8="BLANK","BLANK",""),"EE Only")))</f>
        <v/>
      </c>
      <c r="M8" s="85" t="str">
        <f>IF('Census Input Tab'!$O39="NO","Missing Data",IF($A8=$A7,"",IF('Census Input Tab'!T39=1,IF(B8="BLANK","BLANK",""),"EE Only")))</f>
        <v/>
      </c>
      <c r="N8" s="81" t="str">
        <f>IF('Census Input Tab'!$O39="NO","Missing Data",IF('Census Input Tab'!T39=1,IF('SMART Census'!B8="BLANK","BLANK",""),IF('Census Input Tab'!J39="","",'Census Input Tab'!J39)))</f>
        <v/>
      </c>
      <c r="O8" s="114"/>
      <c r="P8" s="143" t="s">
        <v>4</v>
      </c>
      <c r="Q8" s="144" t="s">
        <v>5</v>
      </c>
      <c r="S8" s="137" t="s">
        <v>93</v>
      </c>
    </row>
    <row r="9" spans="1:19" ht="25">
      <c r="A9" s="80" t="str">
        <f>IF('Census Input Tab'!$O40="NO","Missing Data",IF(B9="","",IF(B9="BLANK","BLANK",COUNTIF($B$2:B9,"=Subscriber"))))</f>
        <v/>
      </c>
      <c r="B9" s="81" t="str">
        <f>IF('Census Input Tab'!$O40="NO","Missing Data",IF(ISBLANK('Census Input Tab'!H40),IF('Census Input Tab'!O40="BLANK","BLANK",""),IF('Census Input Tab'!H40="EE","Subscriber",IF('Census Input Tab'!H40="SP","Spouse","Child"))))</f>
        <v/>
      </c>
      <c r="C9" s="81" t="str">
        <f>IF('Census Input Tab'!$O40="NO","Missing Data",IF(B9="BLANK","BLANK",IF(ISBLANK('Census Input Tab'!A40),"",'Census Input Tab'!A40)))</f>
        <v/>
      </c>
      <c r="D9" s="81" t="str">
        <f>IF('Census Input Tab'!$O40="NO","Missing Data",IF(B9="BLANK","BLANK",IF(ISBLANK('Census Input Tab'!B40),"",'Census Input Tab'!B40)))</f>
        <v/>
      </c>
      <c r="E9" s="82" t="str">
        <f>IF('Census Input Tab'!$O40="NO","Missing Data",IF($A9=$A8,"",IF(B9="BLANK","BLANK",IF(ISBLANK('Census Input Tab'!C40),"",'Census Input Tab'!C40))))</f>
        <v/>
      </c>
      <c r="F9" s="83" t="str">
        <f>IF('Census Input Tab'!$O40="NO","Missing Data",IF(B9="BLANK","BLANK",IF(ISBLANK('Census Input Tab'!D40),"",'Census Input Tab'!D40)))</f>
        <v/>
      </c>
      <c r="G9" s="81" t="str">
        <f>IF('Census Input Tab'!$O40="NO","Missing Data",IF(B9="BLANK","BLANK",IF(ISBLANK('Census Input Tab'!E40),"",'Census Input Tab'!E40)))</f>
        <v/>
      </c>
      <c r="H9" s="81" t="str">
        <f>IF('Census Input Tab'!$O40="NO","Missing Data",IF($A9=$A8,"",IF(ISBLANK('Census Input Tab'!I40),IF(B9="BLANK","BLANK",""),IF('Census Input Tab'!I40="Active","Active",IF('Census Input Tab'!I40="COBRA","COBRA",IF('Census Input Tab'!I40="St Con","COBRA",""))))))</f>
        <v/>
      </c>
      <c r="I9" s="84" t="str">
        <f>IF('Census Input Tab'!$O40="NO","Missing Data",IF('Census Input Tab'!T40=1,IF(B9="BLANK","BLANK",""),"N"))</f>
        <v/>
      </c>
      <c r="J9" s="81" t="str">
        <f>IF('Census Input Tab'!$O40="NO","Missing Data",IF('Census Input Tab'!T40=1,IF(B9="BLANK","BLANK",""),IF('Census Input Tab'!F40="Waive","Waive","Enroll")))</f>
        <v/>
      </c>
      <c r="K9" s="81" t="str">
        <f>IF('Census Input Tab'!$O40="NO","Missing Data",IF($A9=$A8,"",IF('Census Input Tab'!T40=1,IF(B9="BLANK","BLANK",""),IF('Census Input Tab'!G40="EEOnly","EE Only",IF('Census Input Tab'!G40="EESpOnly","EE &amp; Spouse",IF('Census Input Tab'!G40="EEChren","EE &amp; Child(ren)",IF('Census Input Tab'!G40="EEFamily","Family",IF('Census Input Tab'!G40="Waive","Decline Coverage","Spousal Waiver"))))))))</f>
        <v/>
      </c>
      <c r="L9" s="85" t="str">
        <f>IF('Census Input Tab'!$O40="NO","Missing Data",IF($A9=$A8,"",IF('Census Input Tab'!T40=1,IF(B9="BLANK","BLANK",""),"EE Only")))</f>
        <v/>
      </c>
      <c r="M9" s="85" t="str">
        <f>IF('Census Input Tab'!$O40="NO","Missing Data",IF($A9=$A8,"",IF('Census Input Tab'!T40=1,IF(B9="BLANK","BLANK",""),"EE Only")))</f>
        <v/>
      </c>
      <c r="N9" s="81" t="str">
        <f>IF('Census Input Tab'!$O40="NO","Missing Data",IF('Census Input Tab'!T40=1,IF('SMART Census'!B9="BLANK","BLANK",""),IF('Census Input Tab'!J40="","",'Census Input Tab'!J40)))</f>
        <v/>
      </c>
      <c r="O9" s="114"/>
      <c r="P9" s="145">
        <v>0</v>
      </c>
      <c r="Q9" s="146" t="s">
        <v>3</v>
      </c>
      <c r="S9" s="137" t="s">
        <v>94</v>
      </c>
    </row>
    <row r="10" spans="1:19" ht="25.5" thickBot="1">
      <c r="A10" s="80" t="str">
        <f>IF('Census Input Tab'!$O41="NO","Missing Data",IF(B10="","",IF(B10="BLANK","BLANK",COUNTIF($B$2:B10,"=Subscriber"))))</f>
        <v/>
      </c>
      <c r="B10" s="81" t="str">
        <f>IF('Census Input Tab'!$O41="NO","Missing Data",IF(ISBLANK('Census Input Tab'!H41),IF('Census Input Tab'!O41="BLANK","BLANK",""),IF('Census Input Tab'!H41="EE","Subscriber",IF('Census Input Tab'!H41="SP","Spouse","Child"))))</f>
        <v/>
      </c>
      <c r="C10" s="81" t="str">
        <f>IF('Census Input Tab'!$O41="NO","Missing Data",IF(B10="BLANK","BLANK",IF(ISBLANK('Census Input Tab'!A41),"",'Census Input Tab'!A41)))</f>
        <v/>
      </c>
      <c r="D10" s="81" t="str">
        <f>IF('Census Input Tab'!$O41="NO","Missing Data",IF(B10="BLANK","BLANK",IF(ISBLANK('Census Input Tab'!B41),"",'Census Input Tab'!B41)))</f>
        <v/>
      </c>
      <c r="E10" s="82" t="str">
        <f>IF('Census Input Tab'!$O41="NO","Missing Data",IF($A10=$A9,"",IF(B10="BLANK","BLANK",IF(ISBLANK('Census Input Tab'!C41),"",'Census Input Tab'!C41))))</f>
        <v/>
      </c>
      <c r="F10" s="83" t="str">
        <f>IF('Census Input Tab'!$O41="NO","Missing Data",IF(B10="BLANK","BLANK",IF(ISBLANK('Census Input Tab'!D41),"",'Census Input Tab'!D41)))</f>
        <v/>
      </c>
      <c r="G10" s="81" t="str">
        <f>IF('Census Input Tab'!$O41="NO","Missing Data",IF(B10="BLANK","BLANK",IF(ISBLANK('Census Input Tab'!E41),"",'Census Input Tab'!E41)))</f>
        <v/>
      </c>
      <c r="H10" s="81" t="str">
        <f>IF('Census Input Tab'!$O41="NO","Missing Data",IF($A10=$A9,"",IF(ISBLANK('Census Input Tab'!I41),IF(B10="BLANK","BLANK",""),IF('Census Input Tab'!I41="Active","Active",IF('Census Input Tab'!I41="COBRA","COBRA",IF('Census Input Tab'!I41="St Con","COBRA",""))))))</f>
        <v/>
      </c>
      <c r="I10" s="84" t="str">
        <f>IF('Census Input Tab'!$O41="NO","Missing Data",IF('Census Input Tab'!T41=1,IF(B10="BLANK","BLANK",""),"N"))</f>
        <v/>
      </c>
      <c r="J10" s="81" t="str">
        <f>IF('Census Input Tab'!$O41="NO","Missing Data",IF('Census Input Tab'!T41=1,IF(B10="BLANK","BLANK",""),IF('Census Input Tab'!F41="Waive","Waive","Enroll")))</f>
        <v/>
      </c>
      <c r="K10" s="81" t="str">
        <f>IF('Census Input Tab'!$O41="NO","Missing Data",IF($A10=$A9,"",IF('Census Input Tab'!T41=1,IF(B10="BLANK","BLANK",""),IF('Census Input Tab'!G41="EEOnly","EE Only",IF('Census Input Tab'!G41="EESpOnly","EE &amp; Spouse",IF('Census Input Tab'!G41="EEChren","EE &amp; Child(ren)",IF('Census Input Tab'!G41="EEFamily","Family",IF('Census Input Tab'!G41="Waive","Decline Coverage","Spousal Waiver"))))))))</f>
        <v/>
      </c>
      <c r="L10" s="85" t="str">
        <f>IF('Census Input Tab'!$O41="NO","Missing Data",IF($A10=$A9,"",IF('Census Input Tab'!T41=1,IF(B10="BLANK","BLANK",""),"EE Only")))</f>
        <v/>
      </c>
      <c r="M10" s="85" t="str">
        <f>IF('Census Input Tab'!$O41="NO","Missing Data",IF($A10=$A9,"",IF('Census Input Tab'!T41=1,IF(B10="BLANK","BLANK",""),"EE Only")))</f>
        <v/>
      </c>
      <c r="N10" s="81" t="str">
        <f>IF('Census Input Tab'!$O41="NO","Missing Data",IF('Census Input Tab'!T41=1,IF('SMART Census'!B10="BLANK","BLANK",""),IF('Census Input Tab'!J41="","",'Census Input Tab'!J41)))</f>
        <v/>
      </c>
      <c r="O10" s="114"/>
      <c r="P10" s="147">
        <v>14</v>
      </c>
      <c r="Q10" s="148" t="s">
        <v>69</v>
      </c>
      <c r="S10" s="149" t="s">
        <v>95</v>
      </c>
    </row>
    <row r="11" spans="1:19" ht="13" thickBot="1">
      <c r="A11" s="80" t="str">
        <f>IF('Census Input Tab'!$O42="NO","Missing Data",IF(B11="","",IF(B11="BLANK","BLANK",COUNTIF($B$2:B11,"=Subscriber"))))</f>
        <v/>
      </c>
      <c r="B11" s="81" t="str">
        <f>IF('Census Input Tab'!$O42="NO","Missing Data",IF(ISBLANK('Census Input Tab'!H42),IF('Census Input Tab'!O42="BLANK","BLANK",""),IF('Census Input Tab'!H42="EE","Subscriber",IF('Census Input Tab'!H42="SP","Spouse","Child"))))</f>
        <v/>
      </c>
      <c r="C11" s="81" t="str">
        <f>IF('Census Input Tab'!$O42="NO","Missing Data",IF(B11="BLANK","BLANK",IF(ISBLANK('Census Input Tab'!A42),"",'Census Input Tab'!A42)))</f>
        <v/>
      </c>
      <c r="D11" s="81" t="str">
        <f>IF('Census Input Tab'!$O42="NO","Missing Data",IF(B11="BLANK","BLANK",IF(ISBLANK('Census Input Tab'!B42),"",'Census Input Tab'!B42)))</f>
        <v/>
      </c>
      <c r="E11" s="82" t="str">
        <f>IF('Census Input Tab'!$O42="NO","Missing Data",IF($A11=$A10,"",IF(B11="BLANK","BLANK",IF(ISBLANK('Census Input Tab'!C42),"",'Census Input Tab'!C42))))</f>
        <v/>
      </c>
      <c r="F11" s="83" t="str">
        <f>IF('Census Input Tab'!$O42="NO","Missing Data",IF(B11="BLANK","BLANK",IF(ISBLANK('Census Input Tab'!D42),"",'Census Input Tab'!D42)))</f>
        <v/>
      </c>
      <c r="G11" s="81" t="str">
        <f>IF('Census Input Tab'!$O42="NO","Missing Data",IF(B11="BLANK","BLANK",IF(ISBLANK('Census Input Tab'!E42),"",'Census Input Tab'!E42)))</f>
        <v/>
      </c>
      <c r="H11" s="81" t="str">
        <f>IF('Census Input Tab'!$O42="NO","Missing Data",IF($A11=$A10,"",IF(ISBLANK('Census Input Tab'!I42),IF(B11="BLANK","BLANK",""),IF('Census Input Tab'!I42="Active","Active",IF('Census Input Tab'!I42="COBRA","COBRA",IF('Census Input Tab'!I42="St Con","COBRA",""))))))</f>
        <v/>
      </c>
      <c r="I11" s="84" t="str">
        <f>IF('Census Input Tab'!$O42="NO","Missing Data",IF('Census Input Tab'!T42=1,IF(B11="BLANK","BLANK",""),"N"))</f>
        <v/>
      </c>
      <c r="J11" s="81" t="str">
        <f>IF('Census Input Tab'!$O42="NO","Missing Data",IF('Census Input Tab'!T42=1,IF(B11="BLANK","BLANK",""),IF('Census Input Tab'!F42="Waive","Waive","Enroll")))</f>
        <v/>
      </c>
      <c r="K11" s="81" t="str">
        <f>IF('Census Input Tab'!$O42="NO","Missing Data",IF($A11=$A10,"",IF('Census Input Tab'!T42=1,IF(B11="BLANK","BLANK",""),IF('Census Input Tab'!G42="EEOnly","EE Only",IF('Census Input Tab'!G42="EESpOnly","EE &amp; Spouse",IF('Census Input Tab'!G42="EEChren","EE &amp; Child(ren)",IF('Census Input Tab'!G42="EEFamily","Family",IF('Census Input Tab'!G42="Waive","Decline Coverage","Spousal Waiver"))))))))</f>
        <v/>
      </c>
      <c r="L11" s="85" t="str">
        <f>IF('Census Input Tab'!$O42="NO","Missing Data",IF($A11=$A10,"",IF('Census Input Tab'!T42=1,IF(B11="BLANK","BLANK",""),"EE Only")))</f>
        <v/>
      </c>
      <c r="M11" s="85" t="str">
        <f>IF('Census Input Tab'!$O42="NO","Missing Data",IF($A11=$A10,"",IF('Census Input Tab'!T42=1,IF(B11="BLANK","BLANK",""),"EE Only")))</f>
        <v/>
      </c>
      <c r="N11" s="81" t="str">
        <f>IF('Census Input Tab'!$O42="NO","Missing Data",IF('Census Input Tab'!T42=1,IF('SMART Census'!B11="BLANK","BLANK",""),IF('Census Input Tab'!J42="","",'Census Input Tab'!J42)))</f>
        <v/>
      </c>
      <c r="O11" s="114"/>
      <c r="S11" s="150"/>
    </row>
    <row r="12" spans="1:19" ht="13.5" thickTop="1">
      <c r="A12" s="80" t="str">
        <f>IF('Census Input Tab'!$O43="NO","Missing Data",IF(B12="","",IF(B12="BLANK","BLANK",COUNTIF($B$2:B12,"=Subscriber"))))</f>
        <v/>
      </c>
      <c r="B12" s="81" t="str">
        <f>IF('Census Input Tab'!$O43="NO","Missing Data",IF(ISBLANK('Census Input Tab'!H43),IF('Census Input Tab'!O43="BLANK","BLANK",""),IF('Census Input Tab'!H43="EE","Subscriber",IF('Census Input Tab'!H43="SP","Spouse","Child"))))</f>
        <v/>
      </c>
      <c r="C12" s="81" t="str">
        <f>IF('Census Input Tab'!$O43="NO","Missing Data",IF(B12="BLANK","BLANK",IF(ISBLANK('Census Input Tab'!A43),"",'Census Input Tab'!A43)))</f>
        <v/>
      </c>
      <c r="D12" s="81" t="str">
        <f>IF('Census Input Tab'!$O43="NO","Missing Data",IF(B12="BLANK","BLANK",IF(ISBLANK('Census Input Tab'!B43),"",'Census Input Tab'!B43)))</f>
        <v/>
      </c>
      <c r="E12" s="82" t="str">
        <f>IF('Census Input Tab'!$O43="NO","Missing Data",IF($A12=$A11,"",IF(B12="BLANK","BLANK",IF(ISBLANK('Census Input Tab'!C43),"",'Census Input Tab'!C43))))</f>
        <v/>
      </c>
      <c r="F12" s="83" t="str">
        <f>IF('Census Input Tab'!$O43="NO","Missing Data",IF(B12="BLANK","BLANK",IF(ISBLANK('Census Input Tab'!D43),"",'Census Input Tab'!D43)))</f>
        <v/>
      </c>
      <c r="G12" s="81" t="str">
        <f>IF('Census Input Tab'!$O43="NO","Missing Data",IF(B12="BLANK","BLANK",IF(ISBLANK('Census Input Tab'!E43),"",'Census Input Tab'!E43)))</f>
        <v/>
      </c>
      <c r="H12" s="81" t="str">
        <f>IF('Census Input Tab'!$O43="NO","Missing Data",IF($A12=$A11,"",IF(ISBLANK('Census Input Tab'!I43),IF(B12="BLANK","BLANK",""),IF('Census Input Tab'!I43="Active","Active",IF('Census Input Tab'!I43="COBRA","COBRA",IF('Census Input Tab'!I43="St Con","COBRA",""))))))</f>
        <v/>
      </c>
      <c r="I12" s="84" t="str">
        <f>IF('Census Input Tab'!$O43="NO","Missing Data",IF('Census Input Tab'!T43=1,IF(B12="BLANK","BLANK",""),"N"))</f>
        <v/>
      </c>
      <c r="J12" s="81" t="str">
        <f>IF('Census Input Tab'!$O43="NO","Missing Data",IF('Census Input Tab'!T43=1,IF(B12="BLANK","BLANK",""),IF('Census Input Tab'!F43="Waive","Waive","Enroll")))</f>
        <v/>
      </c>
      <c r="K12" s="81" t="str">
        <f>IF('Census Input Tab'!$O43="NO","Missing Data",IF($A12=$A11,"",IF('Census Input Tab'!T43=1,IF(B12="BLANK","BLANK",""),IF('Census Input Tab'!G43="EEOnly","EE Only",IF('Census Input Tab'!G43="EESpOnly","EE &amp; Spouse",IF('Census Input Tab'!G43="EEChren","EE &amp; Child(ren)",IF('Census Input Tab'!G43="EEFamily","Family",IF('Census Input Tab'!G43="Waive","Decline Coverage","Spousal Waiver"))))))))</f>
        <v/>
      </c>
      <c r="L12" s="85" t="str">
        <f>IF('Census Input Tab'!$O43="NO","Missing Data",IF($A12=$A11,"",IF('Census Input Tab'!T43=1,IF(B12="BLANK","BLANK",""),"EE Only")))</f>
        <v/>
      </c>
      <c r="M12" s="85" t="str">
        <f>IF('Census Input Tab'!$O43="NO","Missing Data",IF($A12=$A11,"",IF('Census Input Tab'!T43=1,IF(B12="BLANK","BLANK",""),"EE Only")))</f>
        <v/>
      </c>
      <c r="N12" s="81" t="str">
        <f>IF('Census Input Tab'!$O43="NO","Missing Data",IF('Census Input Tab'!T43=1,IF('SMART Census'!B12="BLANK","BLANK",""),IF('Census Input Tab'!J43="","",'Census Input Tab'!J43)))</f>
        <v/>
      </c>
      <c r="O12" s="114"/>
      <c r="P12" s="151" t="s">
        <v>70</v>
      </c>
      <c r="Q12" s="152"/>
    </row>
    <row r="13" spans="1:19" ht="13">
      <c r="A13" s="80" t="str">
        <f>IF('Census Input Tab'!$O44="NO","Missing Data",IF(B13="","",IF(B13="BLANK","BLANK",COUNTIF($B$2:B13,"=Subscriber"))))</f>
        <v/>
      </c>
      <c r="B13" s="81" t="str">
        <f>IF('Census Input Tab'!$O44="NO","Missing Data",IF(ISBLANK('Census Input Tab'!H44),IF('Census Input Tab'!O44="BLANK","BLANK",""),IF('Census Input Tab'!H44="EE","Subscriber",IF('Census Input Tab'!H44="SP","Spouse","Child"))))</f>
        <v/>
      </c>
      <c r="C13" s="81" t="str">
        <f>IF('Census Input Tab'!$O44="NO","Missing Data",IF(B13="BLANK","BLANK",IF(ISBLANK('Census Input Tab'!A44),"",'Census Input Tab'!A44)))</f>
        <v/>
      </c>
      <c r="D13" s="81" t="str">
        <f>IF('Census Input Tab'!$O44="NO","Missing Data",IF(B13="BLANK","BLANK",IF(ISBLANK('Census Input Tab'!B44),"",'Census Input Tab'!B44)))</f>
        <v/>
      </c>
      <c r="E13" s="82" t="str">
        <f>IF('Census Input Tab'!$O44="NO","Missing Data",IF($A13=$A12,"",IF(B13="BLANK","BLANK",IF(ISBLANK('Census Input Tab'!C44),"",'Census Input Tab'!C44))))</f>
        <v/>
      </c>
      <c r="F13" s="83" t="str">
        <f>IF('Census Input Tab'!$O44="NO","Missing Data",IF(B13="BLANK","BLANK",IF(ISBLANK('Census Input Tab'!D44),"",'Census Input Tab'!D44)))</f>
        <v/>
      </c>
      <c r="G13" s="81" t="str">
        <f>IF('Census Input Tab'!$O44="NO","Missing Data",IF(B13="BLANK","BLANK",IF(ISBLANK('Census Input Tab'!E44),"",'Census Input Tab'!E44)))</f>
        <v/>
      </c>
      <c r="H13" s="81" t="str">
        <f>IF('Census Input Tab'!$O44="NO","Missing Data",IF($A13=$A12,"",IF(ISBLANK('Census Input Tab'!I44),IF(B13="BLANK","BLANK",""),IF('Census Input Tab'!I44="Active","Active",IF('Census Input Tab'!I44="COBRA","COBRA",IF('Census Input Tab'!I44="St Con","COBRA",""))))))</f>
        <v/>
      </c>
      <c r="I13" s="84" t="str">
        <f>IF('Census Input Tab'!$O44="NO","Missing Data",IF('Census Input Tab'!T44=1,IF(B13="BLANK","BLANK",""),"N"))</f>
        <v/>
      </c>
      <c r="J13" s="81" t="str">
        <f>IF('Census Input Tab'!$O44="NO","Missing Data",IF('Census Input Tab'!T44=1,IF(B13="BLANK","BLANK",""),IF('Census Input Tab'!F44="Waive","Waive","Enroll")))</f>
        <v/>
      </c>
      <c r="K13" s="81" t="str">
        <f>IF('Census Input Tab'!$O44="NO","Missing Data",IF($A13=$A12,"",IF('Census Input Tab'!T44=1,IF(B13="BLANK","BLANK",""),IF('Census Input Tab'!G44="EEOnly","EE Only",IF('Census Input Tab'!G44="EESpOnly","EE &amp; Spouse",IF('Census Input Tab'!G44="EEChren","EE &amp; Child(ren)",IF('Census Input Tab'!G44="EEFamily","Family",IF('Census Input Tab'!G44="Waive","Decline Coverage","Spousal Waiver"))))))))</f>
        <v/>
      </c>
      <c r="L13" s="85" t="str">
        <f>IF('Census Input Tab'!$O44="NO","Missing Data",IF($A13=$A12,"",IF('Census Input Tab'!T44=1,IF(B13="BLANK","BLANK",""),"EE Only")))</f>
        <v/>
      </c>
      <c r="M13" s="85" t="str">
        <f>IF('Census Input Tab'!$O44="NO","Missing Data",IF($A13=$A12,"",IF('Census Input Tab'!T44=1,IF(B13="BLANK","BLANK",""),"EE Only")))</f>
        <v/>
      </c>
      <c r="N13" s="81" t="str">
        <f>IF('Census Input Tab'!$O44="NO","Missing Data",IF('Census Input Tab'!T44=1,IF('SMART Census'!B13="BLANK","BLANK",""),IF('Census Input Tab'!J44="","",'Census Input Tab'!J44)))</f>
        <v/>
      </c>
      <c r="O13" s="114"/>
      <c r="P13" s="132" t="s">
        <v>4</v>
      </c>
      <c r="Q13" s="133" t="s">
        <v>5</v>
      </c>
    </row>
    <row r="14" spans="1:19">
      <c r="A14" s="80" t="str">
        <f>IF('Census Input Tab'!$O45="NO","Missing Data",IF(B14="","",IF(B14="BLANK","BLANK",COUNTIF($B$2:B14,"=Subscriber"))))</f>
        <v/>
      </c>
      <c r="B14" s="81" t="str">
        <f>IF('Census Input Tab'!$O45="NO","Missing Data",IF(ISBLANK('Census Input Tab'!H45),IF('Census Input Tab'!O45="BLANK","BLANK",""),IF('Census Input Tab'!H45="EE","Subscriber",IF('Census Input Tab'!H45="SP","Spouse","Child"))))</f>
        <v/>
      </c>
      <c r="C14" s="81" t="str">
        <f>IF('Census Input Tab'!$O45="NO","Missing Data",IF(B14="BLANK","BLANK",IF(ISBLANK('Census Input Tab'!A45),"",'Census Input Tab'!A45)))</f>
        <v/>
      </c>
      <c r="D14" s="81" t="str">
        <f>IF('Census Input Tab'!$O45="NO","Missing Data",IF(B14="BLANK","BLANK",IF(ISBLANK('Census Input Tab'!B45),"",'Census Input Tab'!B45)))</f>
        <v/>
      </c>
      <c r="E14" s="82" t="str">
        <f>IF('Census Input Tab'!$O45="NO","Missing Data",IF($A14=$A13,"",IF(B14="BLANK","BLANK",IF(ISBLANK('Census Input Tab'!C45),"",'Census Input Tab'!C45))))</f>
        <v/>
      </c>
      <c r="F14" s="83" t="str">
        <f>IF('Census Input Tab'!$O45="NO","Missing Data",IF(B14="BLANK","BLANK",IF(ISBLANK('Census Input Tab'!D45),"",'Census Input Tab'!D45)))</f>
        <v/>
      </c>
      <c r="G14" s="81" t="str">
        <f>IF('Census Input Tab'!$O45="NO","Missing Data",IF(B14="BLANK","BLANK",IF(ISBLANK('Census Input Tab'!E45),"",'Census Input Tab'!E45)))</f>
        <v/>
      </c>
      <c r="H14" s="81" t="str">
        <f>IF('Census Input Tab'!$O45="NO","Missing Data",IF($A14=$A13,"",IF(ISBLANK('Census Input Tab'!I45),IF(B14="BLANK","BLANK",""),IF('Census Input Tab'!I45="Active","Active",IF('Census Input Tab'!I45="COBRA","COBRA",IF('Census Input Tab'!I45="St Con","COBRA",""))))))</f>
        <v/>
      </c>
      <c r="I14" s="84" t="str">
        <f>IF('Census Input Tab'!$O45="NO","Missing Data",IF('Census Input Tab'!T45=1,IF(B14="BLANK","BLANK",""),"N"))</f>
        <v/>
      </c>
      <c r="J14" s="81" t="str">
        <f>IF('Census Input Tab'!$O45="NO","Missing Data",IF('Census Input Tab'!T45=1,IF(B14="BLANK","BLANK",""),IF('Census Input Tab'!F45="Waive","Waive","Enroll")))</f>
        <v/>
      </c>
      <c r="K14" s="81" t="str">
        <f>IF('Census Input Tab'!$O45="NO","Missing Data",IF($A14=$A13,"",IF('Census Input Tab'!T45=1,IF(B14="BLANK","BLANK",""),IF('Census Input Tab'!G45="EEOnly","EE Only",IF('Census Input Tab'!G45="EESpOnly","EE &amp; Spouse",IF('Census Input Tab'!G45="EEChren","EE &amp; Child(ren)",IF('Census Input Tab'!G45="EEFamily","Family",IF('Census Input Tab'!G45="Waive","Decline Coverage","Spousal Waiver"))))))))</f>
        <v/>
      </c>
      <c r="L14" s="85" t="str">
        <f>IF('Census Input Tab'!$O45="NO","Missing Data",IF($A14=$A13,"",IF('Census Input Tab'!T45=1,IF(B14="BLANK","BLANK",""),"EE Only")))</f>
        <v/>
      </c>
      <c r="M14" s="85" t="str">
        <f>IF('Census Input Tab'!$O45="NO","Missing Data",IF($A14=$A13,"",IF('Census Input Tab'!T45=1,IF(B14="BLANK","BLANK",""),"EE Only")))</f>
        <v/>
      </c>
      <c r="N14" s="81" t="str">
        <f>IF('Census Input Tab'!$O45="NO","Missing Data",IF('Census Input Tab'!T45=1,IF('SMART Census'!B14="BLANK","BLANK",""),IF('Census Input Tab'!J45="","",'Census Input Tab'!J45)))</f>
        <v/>
      </c>
      <c r="O14" s="114"/>
      <c r="P14" s="135">
        <v>1</v>
      </c>
      <c r="Q14" s="136" t="s">
        <v>71</v>
      </c>
    </row>
    <row r="15" spans="1:19">
      <c r="A15" s="80" t="str">
        <f>IF('Census Input Tab'!$O46="NO","Missing Data",IF(B15="","",IF(B15="BLANK","BLANK",COUNTIF($B$2:B15,"=Subscriber"))))</f>
        <v/>
      </c>
      <c r="B15" s="81" t="str">
        <f>IF('Census Input Tab'!$O46="NO","Missing Data",IF(ISBLANK('Census Input Tab'!H46),IF('Census Input Tab'!O46="BLANK","BLANK",""),IF('Census Input Tab'!H46="EE","Subscriber",IF('Census Input Tab'!H46="SP","Spouse","Child"))))</f>
        <v/>
      </c>
      <c r="C15" s="81" t="str">
        <f>IF('Census Input Tab'!$O46="NO","Missing Data",IF(B15="BLANK","BLANK",IF(ISBLANK('Census Input Tab'!A46),"",'Census Input Tab'!A46)))</f>
        <v/>
      </c>
      <c r="D15" s="81" t="str">
        <f>IF('Census Input Tab'!$O46="NO","Missing Data",IF(B15="BLANK","BLANK",IF(ISBLANK('Census Input Tab'!B46),"",'Census Input Tab'!B46)))</f>
        <v/>
      </c>
      <c r="E15" s="82" t="str">
        <f>IF('Census Input Tab'!$O46="NO","Missing Data",IF($A15=$A14,"",IF(B15="BLANK","BLANK",IF(ISBLANK('Census Input Tab'!C46),"",'Census Input Tab'!C46))))</f>
        <v/>
      </c>
      <c r="F15" s="83" t="str">
        <f>IF('Census Input Tab'!$O46="NO","Missing Data",IF(B15="BLANK","BLANK",IF(ISBLANK('Census Input Tab'!D46),"",'Census Input Tab'!D46)))</f>
        <v/>
      </c>
      <c r="G15" s="81" t="str">
        <f>IF('Census Input Tab'!$O46="NO","Missing Data",IF(B15="BLANK","BLANK",IF(ISBLANK('Census Input Tab'!E46),"",'Census Input Tab'!E46)))</f>
        <v/>
      </c>
      <c r="H15" s="81" t="str">
        <f>IF('Census Input Tab'!$O46="NO","Missing Data",IF($A15=$A14,"",IF(ISBLANK('Census Input Tab'!I46),IF(B15="BLANK","BLANK",""),IF('Census Input Tab'!I46="Active","Active",IF('Census Input Tab'!I46="COBRA","COBRA",IF('Census Input Tab'!I46="St Con","COBRA",""))))))</f>
        <v/>
      </c>
      <c r="I15" s="84" t="str">
        <f>IF('Census Input Tab'!$O46="NO","Missing Data",IF('Census Input Tab'!T46=1,IF(B15="BLANK","BLANK",""),"N"))</f>
        <v/>
      </c>
      <c r="J15" s="81" t="str">
        <f>IF('Census Input Tab'!$O46="NO","Missing Data",IF('Census Input Tab'!T46=1,IF(B15="BLANK","BLANK",""),IF('Census Input Tab'!F46="Waive","Waive","Enroll")))</f>
        <v/>
      </c>
      <c r="K15" s="81" t="str">
        <f>IF('Census Input Tab'!$O46="NO","Missing Data",IF($A15=$A14,"",IF('Census Input Tab'!T46=1,IF(B15="BLANK","BLANK",""),IF('Census Input Tab'!G46="EEOnly","EE Only",IF('Census Input Tab'!G46="EESpOnly","EE &amp; Spouse",IF('Census Input Tab'!G46="EEChren","EE &amp; Child(ren)",IF('Census Input Tab'!G46="EEFamily","Family",IF('Census Input Tab'!G46="Waive","Decline Coverage","Spousal Waiver"))))))))</f>
        <v/>
      </c>
      <c r="L15" s="85" t="str">
        <f>IF('Census Input Tab'!$O46="NO","Missing Data",IF($A15=$A14,"",IF('Census Input Tab'!T46=1,IF(B15="BLANK","BLANK",""),"EE Only")))</f>
        <v/>
      </c>
      <c r="M15" s="85" t="str">
        <f>IF('Census Input Tab'!$O46="NO","Missing Data",IF($A15=$A14,"",IF('Census Input Tab'!T46=1,IF(B15="BLANK","BLANK",""),"EE Only")))</f>
        <v/>
      </c>
      <c r="N15" s="81" t="str">
        <f>IF('Census Input Tab'!$O46="NO","Missing Data",IF('Census Input Tab'!T46=1,IF('SMART Census'!B15="BLANK","BLANK",""),IF('Census Input Tab'!J46="","",'Census Input Tab'!J46)))</f>
        <v/>
      </c>
      <c r="O15" s="114"/>
      <c r="P15" s="135">
        <v>2</v>
      </c>
      <c r="Q15" s="136" t="s">
        <v>72</v>
      </c>
    </row>
    <row r="16" spans="1:19">
      <c r="A16" s="80" t="str">
        <f>IF('Census Input Tab'!$O47="NO","Missing Data",IF(B16="","",IF(B16="BLANK","BLANK",COUNTIF($B$2:B16,"=Subscriber"))))</f>
        <v/>
      </c>
      <c r="B16" s="81" t="str">
        <f>IF('Census Input Tab'!$O47="NO","Missing Data",IF(ISBLANK('Census Input Tab'!H47),IF('Census Input Tab'!O47="BLANK","BLANK",""),IF('Census Input Tab'!H47="EE","Subscriber",IF('Census Input Tab'!H47="SP","Spouse","Child"))))</f>
        <v/>
      </c>
      <c r="C16" s="81" t="str">
        <f>IF('Census Input Tab'!$O47="NO","Missing Data",IF(B16="BLANK","BLANK",IF(ISBLANK('Census Input Tab'!A47),"",'Census Input Tab'!A47)))</f>
        <v/>
      </c>
      <c r="D16" s="81" t="str">
        <f>IF('Census Input Tab'!$O47="NO","Missing Data",IF(B16="BLANK","BLANK",IF(ISBLANK('Census Input Tab'!B47),"",'Census Input Tab'!B47)))</f>
        <v/>
      </c>
      <c r="E16" s="82" t="str">
        <f>IF('Census Input Tab'!$O47="NO","Missing Data",IF($A16=$A15,"",IF(B16="BLANK","BLANK",IF(ISBLANK('Census Input Tab'!C47),"",'Census Input Tab'!C47))))</f>
        <v/>
      </c>
      <c r="F16" s="83" t="str">
        <f>IF('Census Input Tab'!$O47="NO","Missing Data",IF(B16="BLANK","BLANK",IF(ISBLANK('Census Input Tab'!D47),"",'Census Input Tab'!D47)))</f>
        <v/>
      </c>
      <c r="G16" s="81" t="str">
        <f>IF('Census Input Tab'!$O47="NO","Missing Data",IF(B16="BLANK","BLANK",IF(ISBLANK('Census Input Tab'!E47),"",'Census Input Tab'!E47)))</f>
        <v/>
      </c>
      <c r="H16" s="81" t="str">
        <f>IF('Census Input Tab'!$O47="NO","Missing Data",IF($A16=$A15,"",IF(ISBLANK('Census Input Tab'!I47),IF(B16="BLANK","BLANK",""),IF('Census Input Tab'!I47="Active","Active",IF('Census Input Tab'!I47="COBRA","COBRA",IF('Census Input Tab'!I47="St Con","COBRA",""))))))</f>
        <v/>
      </c>
      <c r="I16" s="84" t="str">
        <f>IF('Census Input Tab'!$O47="NO","Missing Data",IF('Census Input Tab'!T47=1,IF(B16="BLANK","BLANK",""),"N"))</f>
        <v/>
      </c>
      <c r="J16" s="81" t="str">
        <f>IF('Census Input Tab'!$O47="NO","Missing Data",IF('Census Input Tab'!T47=1,IF(B16="BLANK","BLANK",""),IF('Census Input Tab'!F47="Waive","Waive","Enroll")))</f>
        <v/>
      </c>
      <c r="K16" s="81" t="str">
        <f>IF('Census Input Tab'!$O47="NO","Missing Data",IF($A16=$A15,"",IF('Census Input Tab'!T47=1,IF(B16="BLANK","BLANK",""),IF('Census Input Tab'!G47="EEOnly","EE Only",IF('Census Input Tab'!G47="EESpOnly","EE &amp; Spouse",IF('Census Input Tab'!G47="EEChren","EE &amp; Child(ren)",IF('Census Input Tab'!G47="EEFamily","Family",IF('Census Input Tab'!G47="Waive","Decline Coverage","Spousal Waiver"))))))))</f>
        <v/>
      </c>
      <c r="L16" s="85" t="str">
        <f>IF('Census Input Tab'!$O47="NO","Missing Data",IF($A16=$A15,"",IF('Census Input Tab'!T47=1,IF(B16="BLANK","BLANK",""),"EE Only")))</f>
        <v/>
      </c>
      <c r="M16" s="85" t="str">
        <f>IF('Census Input Tab'!$O47="NO","Missing Data",IF($A16=$A15,"",IF('Census Input Tab'!T47=1,IF(B16="BLANK","BLANK",""),"EE Only")))</f>
        <v/>
      </c>
      <c r="N16" s="81" t="str">
        <f>IF('Census Input Tab'!$O47="NO","Missing Data",IF('Census Input Tab'!T47=1,IF('SMART Census'!B16="BLANK","BLANK",""),IF('Census Input Tab'!J47="","",'Census Input Tab'!J47)))</f>
        <v/>
      </c>
      <c r="O16" s="114"/>
      <c r="P16" s="135">
        <v>3</v>
      </c>
      <c r="Q16" s="136" t="s">
        <v>1</v>
      </c>
    </row>
    <row r="17" spans="1:17">
      <c r="A17" s="80" t="str">
        <f>IF('Census Input Tab'!$O48="NO","Missing Data",IF(B17="","",IF(B17="BLANK","BLANK",COUNTIF($B$2:B17,"=Subscriber"))))</f>
        <v/>
      </c>
      <c r="B17" s="81" t="str">
        <f>IF('Census Input Tab'!$O48="NO","Missing Data",IF(ISBLANK('Census Input Tab'!H48),IF('Census Input Tab'!O48="BLANK","BLANK",""),IF('Census Input Tab'!H48="EE","Subscriber",IF('Census Input Tab'!H48="SP","Spouse","Child"))))</f>
        <v/>
      </c>
      <c r="C17" s="81" t="str">
        <f>IF('Census Input Tab'!$O48="NO","Missing Data",IF(B17="BLANK","BLANK",IF(ISBLANK('Census Input Tab'!A48),"",'Census Input Tab'!A48)))</f>
        <v/>
      </c>
      <c r="D17" s="81" t="str">
        <f>IF('Census Input Tab'!$O48="NO","Missing Data",IF(B17="BLANK","BLANK",IF(ISBLANK('Census Input Tab'!B48),"",'Census Input Tab'!B48)))</f>
        <v/>
      </c>
      <c r="E17" s="82" t="str">
        <f>IF('Census Input Tab'!$O48="NO","Missing Data",IF($A17=$A16,"",IF(B17="BLANK","BLANK",IF(ISBLANK('Census Input Tab'!C48),"",'Census Input Tab'!C48))))</f>
        <v/>
      </c>
      <c r="F17" s="83" t="str">
        <f>IF('Census Input Tab'!$O48="NO","Missing Data",IF(B17="BLANK","BLANK",IF(ISBLANK('Census Input Tab'!D48),"",'Census Input Tab'!D48)))</f>
        <v/>
      </c>
      <c r="G17" s="81" t="str">
        <f>IF('Census Input Tab'!$O48="NO","Missing Data",IF(B17="BLANK","BLANK",IF(ISBLANK('Census Input Tab'!E48),"",'Census Input Tab'!E48)))</f>
        <v/>
      </c>
      <c r="H17" s="81" t="str">
        <f>IF('Census Input Tab'!$O48="NO","Missing Data",IF($A17=$A16,"",IF(ISBLANK('Census Input Tab'!I48),IF(B17="BLANK","BLANK",""),IF('Census Input Tab'!I48="Active","Active",IF('Census Input Tab'!I48="COBRA","COBRA",IF('Census Input Tab'!I48="St Con","COBRA",""))))))</f>
        <v/>
      </c>
      <c r="I17" s="84" t="str">
        <f>IF('Census Input Tab'!$O48="NO","Missing Data",IF('Census Input Tab'!T48=1,IF(B17="BLANK","BLANK",""),"N"))</f>
        <v/>
      </c>
      <c r="J17" s="81" t="str">
        <f>IF('Census Input Tab'!$O48="NO","Missing Data",IF('Census Input Tab'!T48=1,IF(B17="BLANK","BLANK",""),IF('Census Input Tab'!F48="Waive","Waive","Enroll")))</f>
        <v/>
      </c>
      <c r="K17" s="81" t="str">
        <f>IF('Census Input Tab'!$O48="NO","Missing Data",IF($A17=$A16,"",IF('Census Input Tab'!T48=1,IF(B17="BLANK","BLANK",""),IF('Census Input Tab'!G48="EEOnly","EE Only",IF('Census Input Tab'!G48="EESpOnly","EE &amp; Spouse",IF('Census Input Tab'!G48="EEChren","EE &amp; Child(ren)",IF('Census Input Tab'!G48="EEFamily","Family",IF('Census Input Tab'!G48="Waive","Decline Coverage","Spousal Waiver"))))))))</f>
        <v/>
      </c>
      <c r="L17" s="85" t="str">
        <f>IF('Census Input Tab'!$O48="NO","Missing Data",IF($A17=$A16,"",IF('Census Input Tab'!T48=1,IF(B17="BLANK","BLANK",""),"EE Only")))</f>
        <v/>
      </c>
      <c r="M17" s="85" t="str">
        <f>IF('Census Input Tab'!$O48="NO","Missing Data",IF($A17=$A16,"",IF('Census Input Tab'!T48=1,IF(B17="BLANK","BLANK",""),"EE Only")))</f>
        <v/>
      </c>
      <c r="N17" s="81" t="str">
        <f>IF('Census Input Tab'!$O48="NO","Missing Data",IF('Census Input Tab'!T48=1,IF('SMART Census'!B17="BLANK","BLANK",""),IF('Census Input Tab'!J48="","",'Census Input Tab'!J48)))</f>
        <v/>
      </c>
      <c r="O17" s="114"/>
      <c r="P17" s="135">
        <v>4</v>
      </c>
      <c r="Q17" s="136" t="s">
        <v>2</v>
      </c>
    </row>
    <row r="18" spans="1:17">
      <c r="A18" s="80" t="str">
        <f>IF('Census Input Tab'!$O49="NO","Missing Data",IF(B18="","",IF(B18="BLANK","BLANK",COUNTIF($B$2:B18,"=Subscriber"))))</f>
        <v/>
      </c>
      <c r="B18" s="81" t="str">
        <f>IF('Census Input Tab'!$O49="NO","Missing Data",IF(ISBLANK('Census Input Tab'!H49),IF('Census Input Tab'!O49="BLANK","BLANK",""),IF('Census Input Tab'!H49="EE","Subscriber",IF('Census Input Tab'!H49="SP","Spouse","Child"))))</f>
        <v/>
      </c>
      <c r="C18" s="81" t="str">
        <f>IF('Census Input Tab'!$O49="NO","Missing Data",IF(B18="BLANK","BLANK",IF(ISBLANK('Census Input Tab'!A49),"",'Census Input Tab'!A49)))</f>
        <v/>
      </c>
      <c r="D18" s="81" t="str">
        <f>IF('Census Input Tab'!$O49="NO","Missing Data",IF(B18="BLANK","BLANK",IF(ISBLANK('Census Input Tab'!B49),"",'Census Input Tab'!B49)))</f>
        <v/>
      </c>
      <c r="E18" s="82" t="str">
        <f>IF('Census Input Tab'!$O49="NO","Missing Data",IF($A18=$A17,"",IF(B18="BLANK","BLANK",IF(ISBLANK('Census Input Tab'!C49),"",'Census Input Tab'!C49))))</f>
        <v/>
      </c>
      <c r="F18" s="83" t="str">
        <f>IF('Census Input Tab'!$O49="NO","Missing Data",IF(B18="BLANK","BLANK",IF(ISBLANK('Census Input Tab'!D49),"",'Census Input Tab'!D49)))</f>
        <v/>
      </c>
      <c r="G18" s="81" t="str">
        <f>IF('Census Input Tab'!$O49="NO","Missing Data",IF(B18="BLANK","BLANK",IF(ISBLANK('Census Input Tab'!E49),"",'Census Input Tab'!E49)))</f>
        <v/>
      </c>
      <c r="H18" s="81" t="str">
        <f>IF('Census Input Tab'!$O49="NO","Missing Data",IF($A18=$A17,"",IF(ISBLANK('Census Input Tab'!I49),IF(B18="BLANK","BLANK",""),IF('Census Input Tab'!I49="Active","Active",IF('Census Input Tab'!I49="COBRA","COBRA",IF('Census Input Tab'!I49="St Con","COBRA",""))))))</f>
        <v/>
      </c>
      <c r="I18" s="84" t="str">
        <f>IF('Census Input Tab'!$O49="NO","Missing Data",IF('Census Input Tab'!T49=1,IF(B18="BLANK","BLANK",""),"N"))</f>
        <v/>
      </c>
      <c r="J18" s="81" t="str">
        <f>IF('Census Input Tab'!$O49="NO","Missing Data",IF('Census Input Tab'!T49=1,IF(B18="BLANK","BLANK",""),IF('Census Input Tab'!F49="Waive","Waive","Enroll")))</f>
        <v/>
      </c>
      <c r="K18" s="81" t="str">
        <f>IF('Census Input Tab'!$O49="NO","Missing Data",IF($A18=$A17,"",IF('Census Input Tab'!T49=1,IF(B18="BLANK","BLANK",""),IF('Census Input Tab'!G49="EEOnly","EE Only",IF('Census Input Tab'!G49="EESpOnly","EE &amp; Spouse",IF('Census Input Tab'!G49="EEChren","EE &amp; Child(ren)",IF('Census Input Tab'!G49="EEFamily","Family",IF('Census Input Tab'!G49="Waive","Decline Coverage","Spousal Waiver"))))))))</f>
        <v/>
      </c>
      <c r="L18" s="85" t="str">
        <f>IF('Census Input Tab'!$O49="NO","Missing Data",IF($A18=$A17,"",IF('Census Input Tab'!T49=1,IF(B18="BLANK","BLANK",""),"EE Only")))</f>
        <v/>
      </c>
      <c r="M18" s="85" t="str">
        <f>IF('Census Input Tab'!$O49="NO","Missing Data",IF($A18=$A17,"",IF('Census Input Tab'!T49=1,IF(B18="BLANK","BLANK",""),"EE Only")))</f>
        <v/>
      </c>
      <c r="N18" s="81" t="str">
        <f>IF('Census Input Tab'!$O49="NO","Missing Data",IF('Census Input Tab'!T49=1,IF('SMART Census'!B18="BLANK","BLANK",""),IF('Census Input Tab'!J49="","",'Census Input Tab'!J49)))</f>
        <v/>
      </c>
      <c r="O18" s="114"/>
      <c r="P18" s="135">
        <v>8</v>
      </c>
      <c r="Q18" s="136" t="s">
        <v>73</v>
      </c>
    </row>
    <row r="19" spans="1:17" ht="13" thickBot="1">
      <c r="A19" s="80" t="str">
        <f>IF('Census Input Tab'!$O50="NO","Missing Data",IF(B19="","",IF(B19="BLANK","BLANK",COUNTIF($B$2:B19,"=Subscriber"))))</f>
        <v/>
      </c>
      <c r="B19" s="81" t="str">
        <f>IF('Census Input Tab'!$O50="NO","Missing Data",IF(ISBLANK('Census Input Tab'!H50),IF('Census Input Tab'!O50="BLANK","BLANK",""),IF('Census Input Tab'!H50="EE","Subscriber",IF('Census Input Tab'!H50="SP","Spouse","Child"))))</f>
        <v/>
      </c>
      <c r="C19" s="81" t="str">
        <f>IF('Census Input Tab'!$O50="NO","Missing Data",IF(B19="BLANK","BLANK",IF(ISBLANK('Census Input Tab'!A50),"",'Census Input Tab'!A50)))</f>
        <v/>
      </c>
      <c r="D19" s="81" t="str">
        <f>IF('Census Input Tab'!$O50="NO","Missing Data",IF(B19="BLANK","BLANK",IF(ISBLANK('Census Input Tab'!B50),"",'Census Input Tab'!B50)))</f>
        <v/>
      </c>
      <c r="E19" s="82" t="str">
        <f>IF('Census Input Tab'!$O50="NO","Missing Data",IF($A19=$A18,"",IF(B19="BLANK","BLANK",IF(ISBLANK('Census Input Tab'!C50),"",'Census Input Tab'!C50))))</f>
        <v/>
      </c>
      <c r="F19" s="83" t="str">
        <f>IF('Census Input Tab'!$O50="NO","Missing Data",IF(B19="BLANK","BLANK",IF(ISBLANK('Census Input Tab'!D50),"",'Census Input Tab'!D50)))</f>
        <v/>
      </c>
      <c r="G19" s="81" t="str">
        <f>IF('Census Input Tab'!$O50="NO","Missing Data",IF(B19="BLANK","BLANK",IF(ISBLANK('Census Input Tab'!E50),"",'Census Input Tab'!E50)))</f>
        <v/>
      </c>
      <c r="H19" s="81" t="str">
        <f>IF('Census Input Tab'!$O50="NO","Missing Data",IF($A19=$A18,"",IF(ISBLANK('Census Input Tab'!I50),IF(B19="BLANK","BLANK",""),IF('Census Input Tab'!I50="Active","Active",IF('Census Input Tab'!I50="COBRA","COBRA",IF('Census Input Tab'!I50="St Con","COBRA",""))))))</f>
        <v/>
      </c>
      <c r="I19" s="84" t="str">
        <f>IF('Census Input Tab'!$O50="NO","Missing Data",IF('Census Input Tab'!T50=1,IF(B19="BLANK","BLANK",""),"N"))</f>
        <v/>
      </c>
      <c r="J19" s="81" t="str">
        <f>IF('Census Input Tab'!$O50="NO","Missing Data",IF('Census Input Tab'!T50=1,IF(B19="BLANK","BLANK",""),IF('Census Input Tab'!F50="Waive","Waive","Enroll")))</f>
        <v/>
      </c>
      <c r="K19" s="81" t="str">
        <f>IF('Census Input Tab'!$O50="NO","Missing Data",IF($A19=$A18,"",IF('Census Input Tab'!T50=1,IF(B19="BLANK","BLANK",""),IF('Census Input Tab'!G50="EEOnly","EE Only",IF('Census Input Tab'!G50="EESpOnly","EE &amp; Spouse",IF('Census Input Tab'!G50="EEChren","EE &amp; Child(ren)",IF('Census Input Tab'!G50="EEFamily","Family",IF('Census Input Tab'!G50="Waive","Decline Coverage","Spousal Waiver"))))))))</f>
        <v/>
      </c>
      <c r="L19" s="85" t="str">
        <f>IF('Census Input Tab'!$O50="NO","Missing Data",IF($A19=$A18,"",IF('Census Input Tab'!T50=1,IF(B19="BLANK","BLANK",""),"EE Only")))</f>
        <v/>
      </c>
      <c r="M19" s="85" t="str">
        <f>IF('Census Input Tab'!$O50="NO","Missing Data",IF($A19=$A18,"",IF('Census Input Tab'!T50=1,IF(B19="BLANK","BLANK",""),"EE Only")))</f>
        <v/>
      </c>
      <c r="N19" s="81" t="str">
        <f>IF('Census Input Tab'!$O50="NO","Missing Data",IF('Census Input Tab'!T50=1,IF('SMART Census'!B19="BLANK","BLANK",""),IF('Census Input Tab'!J50="","",'Census Input Tab'!J50)))</f>
        <v/>
      </c>
      <c r="O19" s="114"/>
      <c r="P19" s="138">
        <v>13</v>
      </c>
      <c r="Q19" s="139" t="s">
        <v>74</v>
      </c>
    </row>
    <row r="20" spans="1:17" ht="13.5" thickTop="1" thickBot="1">
      <c r="A20" s="80" t="str">
        <f>IF('Census Input Tab'!$O51="NO","Missing Data",IF(B20="","",IF(B20="BLANK","BLANK",COUNTIF($B$2:B20,"=Subscriber"))))</f>
        <v/>
      </c>
      <c r="B20" s="81" t="str">
        <f>IF('Census Input Tab'!$O51="NO","Missing Data",IF(ISBLANK('Census Input Tab'!H51),IF('Census Input Tab'!O51="BLANK","BLANK",""),IF('Census Input Tab'!H51="EE","Subscriber",IF('Census Input Tab'!H51="SP","Spouse","Child"))))</f>
        <v/>
      </c>
      <c r="C20" s="81" t="str">
        <f>IF('Census Input Tab'!$O51="NO","Missing Data",IF(B20="BLANK","BLANK",IF(ISBLANK('Census Input Tab'!A51),"",'Census Input Tab'!A51)))</f>
        <v/>
      </c>
      <c r="D20" s="81" t="str">
        <f>IF('Census Input Tab'!$O51="NO","Missing Data",IF(B20="BLANK","BLANK",IF(ISBLANK('Census Input Tab'!B51),"",'Census Input Tab'!B51)))</f>
        <v/>
      </c>
      <c r="E20" s="82" t="str">
        <f>IF('Census Input Tab'!$O51="NO","Missing Data",IF($A20=$A19,"",IF(B20="BLANK","BLANK",IF(ISBLANK('Census Input Tab'!C51),"",'Census Input Tab'!C51))))</f>
        <v/>
      </c>
      <c r="F20" s="83" t="str">
        <f>IF('Census Input Tab'!$O51="NO","Missing Data",IF(B20="BLANK","BLANK",IF(ISBLANK('Census Input Tab'!D51),"",'Census Input Tab'!D51)))</f>
        <v/>
      </c>
      <c r="G20" s="81" t="str">
        <f>IF('Census Input Tab'!$O51="NO","Missing Data",IF(B20="BLANK","BLANK",IF(ISBLANK('Census Input Tab'!E51),"",'Census Input Tab'!E51)))</f>
        <v/>
      </c>
      <c r="H20" s="81" t="str">
        <f>IF('Census Input Tab'!$O51="NO","Missing Data",IF($A20=$A19,"",IF(ISBLANK('Census Input Tab'!I51),IF(B20="BLANK","BLANK",""),IF('Census Input Tab'!I51="Active","Active",IF('Census Input Tab'!I51="COBRA","COBRA",IF('Census Input Tab'!I51="St Con","COBRA",""))))))</f>
        <v/>
      </c>
      <c r="I20" s="84" t="str">
        <f>IF('Census Input Tab'!$O51="NO","Missing Data",IF('Census Input Tab'!T51=1,IF(B20="BLANK","BLANK",""),"N"))</f>
        <v/>
      </c>
      <c r="J20" s="81" t="str">
        <f>IF('Census Input Tab'!$O51="NO","Missing Data",IF('Census Input Tab'!T51=1,IF(B20="BLANK","BLANK",""),IF('Census Input Tab'!F51="Waive","Waive","Enroll")))</f>
        <v/>
      </c>
      <c r="K20" s="81" t="str">
        <f>IF('Census Input Tab'!$O51="NO","Missing Data",IF($A20=$A19,"",IF('Census Input Tab'!T51=1,IF(B20="BLANK","BLANK",""),IF('Census Input Tab'!G51="EEOnly","EE Only",IF('Census Input Tab'!G51="EESpOnly","EE &amp; Spouse",IF('Census Input Tab'!G51="EEChren","EE &amp; Child(ren)",IF('Census Input Tab'!G51="EEFamily","Family",IF('Census Input Tab'!G51="Waive","Decline Coverage","Spousal Waiver"))))))))</f>
        <v/>
      </c>
      <c r="L20" s="85" t="str">
        <f>IF('Census Input Tab'!$O51="NO","Missing Data",IF($A20=$A19,"",IF('Census Input Tab'!T51=1,IF(B20="BLANK","BLANK",""),"EE Only")))</f>
        <v/>
      </c>
      <c r="M20" s="85" t="str">
        <f>IF('Census Input Tab'!$O51="NO","Missing Data",IF($A20=$A19,"",IF('Census Input Tab'!T51=1,IF(B20="BLANK","BLANK",""),"EE Only")))</f>
        <v/>
      </c>
      <c r="N20" s="81" t="str">
        <f>IF('Census Input Tab'!$O51="NO","Missing Data",IF('Census Input Tab'!T51=1,IF('SMART Census'!B20="BLANK","BLANK",""),IF('Census Input Tab'!J51="","",'Census Input Tab'!J51)))</f>
        <v/>
      </c>
      <c r="O20" s="114"/>
    </row>
    <row r="21" spans="1:17" ht="13.5" thickTop="1">
      <c r="A21" s="80" t="str">
        <f>IF('Census Input Tab'!$O52="NO","Missing Data",IF(B21="","",IF(B21="BLANK","BLANK",COUNTIF($B$2:B21,"=Subscriber"))))</f>
        <v/>
      </c>
      <c r="B21" s="81" t="str">
        <f>IF('Census Input Tab'!$O52="NO","Missing Data",IF(ISBLANK('Census Input Tab'!H52),IF('Census Input Tab'!O52="BLANK","BLANK",""),IF('Census Input Tab'!H52="EE","Subscriber",IF('Census Input Tab'!H52="SP","Spouse","Child"))))</f>
        <v/>
      </c>
      <c r="C21" s="81" t="str">
        <f>IF('Census Input Tab'!$O52="NO","Missing Data",IF(B21="BLANK","BLANK",IF(ISBLANK('Census Input Tab'!A52),"",'Census Input Tab'!A52)))</f>
        <v/>
      </c>
      <c r="D21" s="81" t="str">
        <f>IF('Census Input Tab'!$O52="NO","Missing Data",IF(B21="BLANK","BLANK",IF(ISBLANK('Census Input Tab'!B52),"",'Census Input Tab'!B52)))</f>
        <v/>
      </c>
      <c r="E21" s="82" t="str">
        <f>IF('Census Input Tab'!$O52="NO","Missing Data",IF($A21=$A20,"",IF(B21="BLANK","BLANK",IF(ISBLANK('Census Input Tab'!C52),"",'Census Input Tab'!C52))))</f>
        <v/>
      </c>
      <c r="F21" s="83" t="str">
        <f>IF('Census Input Tab'!$O52="NO","Missing Data",IF(B21="BLANK","BLANK",IF(ISBLANK('Census Input Tab'!D52),"",'Census Input Tab'!D52)))</f>
        <v/>
      </c>
      <c r="G21" s="81" t="str">
        <f>IF('Census Input Tab'!$O52="NO","Missing Data",IF(B21="BLANK","BLANK",IF(ISBLANK('Census Input Tab'!E52),"",'Census Input Tab'!E52)))</f>
        <v/>
      </c>
      <c r="H21" s="81" t="str">
        <f>IF('Census Input Tab'!$O52="NO","Missing Data",IF($A21=$A20,"",IF(ISBLANK('Census Input Tab'!I52),IF(B21="BLANK","BLANK",""),IF('Census Input Tab'!I52="Active","Active",IF('Census Input Tab'!I52="COBRA","COBRA",IF('Census Input Tab'!I52="St Con","COBRA",""))))))</f>
        <v/>
      </c>
      <c r="I21" s="84" t="str">
        <f>IF('Census Input Tab'!$O52="NO","Missing Data",IF('Census Input Tab'!T52=1,IF(B21="BLANK","BLANK",""),"N"))</f>
        <v/>
      </c>
      <c r="J21" s="81" t="str">
        <f>IF('Census Input Tab'!$O52="NO","Missing Data",IF('Census Input Tab'!T52=1,IF(B21="BLANK","BLANK",""),IF('Census Input Tab'!F52="Waive","Waive","Enroll")))</f>
        <v/>
      </c>
      <c r="K21" s="81" t="str">
        <f>IF('Census Input Tab'!$O52="NO","Missing Data",IF($A21=$A20,"",IF('Census Input Tab'!T52=1,IF(B21="BLANK","BLANK",""),IF('Census Input Tab'!G52="EEOnly","EE Only",IF('Census Input Tab'!G52="EESpOnly","EE &amp; Spouse",IF('Census Input Tab'!G52="EEChren","EE &amp; Child(ren)",IF('Census Input Tab'!G52="EEFamily","Family",IF('Census Input Tab'!G52="Waive","Decline Coverage","Spousal Waiver"))))))))</f>
        <v/>
      </c>
      <c r="L21" s="85" t="str">
        <f>IF('Census Input Tab'!$O52="NO","Missing Data",IF($A21=$A20,"",IF('Census Input Tab'!T52=1,IF(B21="BLANK","BLANK",""),"EE Only")))</f>
        <v/>
      </c>
      <c r="M21" s="85" t="str">
        <f>IF('Census Input Tab'!$O52="NO","Missing Data",IF($A21=$A20,"",IF('Census Input Tab'!T52=1,IF(B21="BLANK","BLANK",""),"EE Only")))</f>
        <v/>
      </c>
      <c r="N21" s="81" t="str">
        <f>IF('Census Input Tab'!$O52="NO","Missing Data",IF('Census Input Tab'!T52=1,IF('SMART Census'!B21="BLANK","BLANK",""),IF('Census Input Tab'!J52="","",'Census Input Tab'!J52)))</f>
        <v/>
      </c>
      <c r="O21" s="114"/>
      <c r="P21" s="151" t="s">
        <v>75</v>
      </c>
      <c r="Q21" s="152"/>
    </row>
    <row r="22" spans="1:17" ht="13">
      <c r="A22" s="80" t="str">
        <f>IF('Census Input Tab'!$O53="NO","Missing Data",IF(B22="","",IF(B22="BLANK","BLANK",COUNTIF($B$2:B22,"=Subscriber"))))</f>
        <v/>
      </c>
      <c r="B22" s="81" t="str">
        <f>IF('Census Input Tab'!$O53="NO","Missing Data",IF(ISBLANK('Census Input Tab'!H53),IF('Census Input Tab'!O53="BLANK","BLANK",""),IF('Census Input Tab'!H53="EE","Subscriber",IF('Census Input Tab'!H53="SP","Spouse","Child"))))</f>
        <v/>
      </c>
      <c r="C22" s="81" t="str">
        <f>IF('Census Input Tab'!$O53="NO","Missing Data",IF(B22="BLANK","BLANK",IF(ISBLANK('Census Input Tab'!A53),"",'Census Input Tab'!A53)))</f>
        <v/>
      </c>
      <c r="D22" s="81" t="str">
        <f>IF('Census Input Tab'!$O53="NO","Missing Data",IF(B22="BLANK","BLANK",IF(ISBLANK('Census Input Tab'!B53),"",'Census Input Tab'!B53)))</f>
        <v/>
      </c>
      <c r="E22" s="82" t="str">
        <f>IF('Census Input Tab'!$O53="NO","Missing Data",IF($A22=$A21,"",IF(B22="BLANK","BLANK",IF(ISBLANK('Census Input Tab'!C53),"",'Census Input Tab'!C53))))</f>
        <v/>
      </c>
      <c r="F22" s="83" t="str">
        <f>IF('Census Input Tab'!$O53="NO","Missing Data",IF(B22="BLANK","BLANK",IF(ISBLANK('Census Input Tab'!D53),"",'Census Input Tab'!D53)))</f>
        <v/>
      </c>
      <c r="G22" s="81" t="str">
        <f>IF('Census Input Tab'!$O53="NO","Missing Data",IF(B22="BLANK","BLANK",IF(ISBLANK('Census Input Tab'!E53),"",'Census Input Tab'!E53)))</f>
        <v/>
      </c>
      <c r="H22" s="81" t="str">
        <f>IF('Census Input Tab'!$O53="NO","Missing Data",IF($A22=$A21,"",IF(ISBLANK('Census Input Tab'!I53),IF(B22="BLANK","BLANK",""),IF('Census Input Tab'!I53="Active","Active",IF('Census Input Tab'!I53="COBRA","COBRA",IF('Census Input Tab'!I53="St Con","COBRA",""))))))</f>
        <v/>
      </c>
      <c r="I22" s="84" t="str">
        <f>IF('Census Input Tab'!$O53="NO","Missing Data",IF('Census Input Tab'!T53=1,IF(B22="BLANK","BLANK",""),"N"))</f>
        <v/>
      </c>
      <c r="J22" s="81" t="str">
        <f>IF('Census Input Tab'!$O53="NO","Missing Data",IF('Census Input Tab'!T53=1,IF(B22="BLANK","BLANK",""),IF('Census Input Tab'!F53="Waive","Waive","Enroll")))</f>
        <v/>
      </c>
      <c r="K22" s="81" t="str">
        <f>IF('Census Input Tab'!$O53="NO","Missing Data",IF($A22=$A21,"",IF('Census Input Tab'!T53=1,IF(B22="BLANK","BLANK",""),IF('Census Input Tab'!G53="EEOnly","EE Only",IF('Census Input Tab'!G53="EESpOnly","EE &amp; Spouse",IF('Census Input Tab'!G53="EEChren","EE &amp; Child(ren)",IF('Census Input Tab'!G53="EEFamily","Family",IF('Census Input Tab'!G53="Waive","Decline Coverage","Spousal Waiver"))))))))</f>
        <v/>
      </c>
      <c r="L22" s="85" t="str">
        <f>IF('Census Input Tab'!$O53="NO","Missing Data",IF($A22=$A21,"",IF('Census Input Tab'!T53=1,IF(B22="BLANK","BLANK",""),"EE Only")))</f>
        <v/>
      </c>
      <c r="M22" s="85" t="str">
        <f>IF('Census Input Tab'!$O53="NO","Missing Data",IF($A22=$A21,"",IF('Census Input Tab'!T53=1,IF(B22="BLANK","BLANK",""),"EE Only")))</f>
        <v/>
      </c>
      <c r="N22" s="81" t="str">
        <f>IF('Census Input Tab'!$O53="NO","Missing Data",IF('Census Input Tab'!T53=1,IF('SMART Census'!B22="BLANK","BLANK",""),IF('Census Input Tab'!J53="","",'Census Input Tab'!J53)))</f>
        <v/>
      </c>
      <c r="O22" s="114"/>
      <c r="P22" s="132" t="s">
        <v>4</v>
      </c>
      <c r="Q22" s="133" t="s">
        <v>5</v>
      </c>
    </row>
    <row r="23" spans="1:17">
      <c r="A23" s="80" t="str">
        <f>IF('Census Input Tab'!$O54="NO","Missing Data",IF(B23="","",IF(B23="BLANK","BLANK",COUNTIF($B$2:B23,"=Subscriber"))))</f>
        <v/>
      </c>
      <c r="B23" s="81" t="str">
        <f>IF('Census Input Tab'!$O54="NO","Missing Data",IF(ISBLANK('Census Input Tab'!H54),IF('Census Input Tab'!O54="BLANK","BLANK",""),IF('Census Input Tab'!H54="EE","Subscriber",IF('Census Input Tab'!H54="SP","Spouse","Child"))))</f>
        <v/>
      </c>
      <c r="C23" s="81" t="str">
        <f>IF('Census Input Tab'!$O54="NO","Missing Data",IF(B23="BLANK","BLANK",IF(ISBLANK('Census Input Tab'!A54),"",'Census Input Tab'!A54)))</f>
        <v/>
      </c>
      <c r="D23" s="81" t="str">
        <f>IF('Census Input Tab'!$O54="NO","Missing Data",IF(B23="BLANK","BLANK",IF(ISBLANK('Census Input Tab'!B54),"",'Census Input Tab'!B54)))</f>
        <v/>
      </c>
      <c r="E23" s="82" t="str">
        <f>IF('Census Input Tab'!$O54="NO","Missing Data",IF($A23=$A22,"",IF(B23="BLANK","BLANK",IF(ISBLANK('Census Input Tab'!C54),"",'Census Input Tab'!C54))))</f>
        <v/>
      </c>
      <c r="F23" s="83" t="str">
        <f>IF('Census Input Tab'!$O54="NO","Missing Data",IF(B23="BLANK","BLANK",IF(ISBLANK('Census Input Tab'!D54),"",'Census Input Tab'!D54)))</f>
        <v/>
      </c>
      <c r="G23" s="81" t="str">
        <f>IF('Census Input Tab'!$O54="NO","Missing Data",IF(B23="BLANK","BLANK",IF(ISBLANK('Census Input Tab'!E54),"",'Census Input Tab'!E54)))</f>
        <v/>
      </c>
      <c r="H23" s="81" t="str">
        <f>IF('Census Input Tab'!$O54="NO","Missing Data",IF($A23=$A22,"",IF(ISBLANK('Census Input Tab'!I54),IF(B23="BLANK","BLANK",""),IF('Census Input Tab'!I54="Active","Active",IF('Census Input Tab'!I54="COBRA","COBRA",IF('Census Input Tab'!I54="St Con","COBRA",""))))))</f>
        <v/>
      </c>
      <c r="I23" s="84" t="str">
        <f>IF('Census Input Tab'!$O54="NO","Missing Data",IF('Census Input Tab'!T54=1,IF(B23="BLANK","BLANK",""),"N"))</f>
        <v/>
      </c>
      <c r="J23" s="81" t="str">
        <f>IF('Census Input Tab'!$O54="NO","Missing Data",IF('Census Input Tab'!T54=1,IF(B23="BLANK","BLANK",""),IF('Census Input Tab'!F54="Waive","Waive","Enroll")))</f>
        <v/>
      </c>
      <c r="K23" s="81" t="str">
        <f>IF('Census Input Tab'!$O54="NO","Missing Data",IF($A23=$A22,"",IF('Census Input Tab'!T54=1,IF(B23="BLANK","BLANK",""),IF('Census Input Tab'!G54="EEOnly","EE Only",IF('Census Input Tab'!G54="EESpOnly","EE &amp; Spouse",IF('Census Input Tab'!G54="EEChren","EE &amp; Child(ren)",IF('Census Input Tab'!G54="EEFamily","Family",IF('Census Input Tab'!G54="Waive","Decline Coverage","Spousal Waiver"))))))))</f>
        <v/>
      </c>
      <c r="L23" s="85" t="str">
        <f>IF('Census Input Tab'!$O54="NO","Missing Data",IF($A23=$A22,"",IF('Census Input Tab'!T54=1,IF(B23="BLANK","BLANK",""),"EE Only")))</f>
        <v/>
      </c>
      <c r="M23" s="85" t="str">
        <f>IF('Census Input Tab'!$O54="NO","Missing Data",IF($A23=$A22,"",IF('Census Input Tab'!T54=1,IF(B23="BLANK","BLANK",""),"EE Only")))</f>
        <v/>
      </c>
      <c r="N23" s="81" t="str">
        <f>IF('Census Input Tab'!$O54="NO","Missing Data",IF('Census Input Tab'!T54=1,IF('SMART Census'!B23="BLANK","BLANK",""),IF('Census Input Tab'!J54="","",'Census Input Tab'!J54)))</f>
        <v/>
      </c>
      <c r="O23" s="114"/>
      <c r="P23" s="135">
        <v>0</v>
      </c>
      <c r="Q23" s="136" t="s">
        <v>3</v>
      </c>
    </row>
    <row r="24" spans="1:17">
      <c r="A24" s="80" t="str">
        <f>IF('Census Input Tab'!$O55="NO","Missing Data",IF(B24="","",IF(B24="BLANK","BLANK",COUNTIF($B$2:B24,"=Subscriber"))))</f>
        <v/>
      </c>
      <c r="B24" s="81" t="str">
        <f>IF('Census Input Tab'!$O55="NO","Missing Data",IF(ISBLANK('Census Input Tab'!H55),IF('Census Input Tab'!O55="BLANK","BLANK",""),IF('Census Input Tab'!H55="EE","Subscriber",IF('Census Input Tab'!H55="SP","Spouse","Child"))))</f>
        <v/>
      </c>
      <c r="C24" s="81" t="str">
        <f>IF('Census Input Tab'!$O55="NO","Missing Data",IF(B24="BLANK","BLANK",IF(ISBLANK('Census Input Tab'!A55),"",'Census Input Tab'!A55)))</f>
        <v/>
      </c>
      <c r="D24" s="81" t="str">
        <f>IF('Census Input Tab'!$O55="NO","Missing Data",IF(B24="BLANK","BLANK",IF(ISBLANK('Census Input Tab'!B55),"",'Census Input Tab'!B55)))</f>
        <v/>
      </c>
      <c r="E24" s="82" t="str">
        <f>IF('Census Input Tab'!$O55="NO","Missing Data",IF($A24=$A23,"",IF(B24="BLANK","BLANK",IF(ISBLANK('Census Input Tab'!C55),"",'Census Input Tab'!C55))))</f>
        <v/>
      </c>
      <c r="F24" s="83" t="str">
        <f>IF('Census Input Tab'!$O55="NO","Missing Data",IF(B24="BLANK","BLANK",IF(ISBLANK('Census Input Tab'!D55),"",'Census Input Tab'!D55)))</f>
        <v/>
      </c>
      <c r="G24" s="81" t="str">
        <f>IF('Census Input Tab'!$O55="NO","Missing Data",IF(B24="BLANK","BLANK",IF(ISBLANK('Census Input Tab'!E55),"",'Census Input Tab'!E55)))</f>
        <v/>
      </c>
      <c r="H24" s="81" t="str">
        <f>IF('Census Input Tab'!$O55="NO","Missing Data",IF($A24=$A23,"",IF(ISBLANK('Census Input Tab'!I55),IF(B24="BLANK","BLANK",""),IF('Census Input Tab'!I55="Active","Active",IF('Census Input Tab'!I55="COBRA","COBRA",IF('Census Input Tab'!I55="St Con","COBRA",""))))))</f>
        <v/>
      </c>
      <c r="I24" s="84" t="str">
        <f>IF('Census Input Tab'!$O55="NO","Missing Data",IF('Census Input Tab'!T55=1,IF(B24="BLANK","BLANK",""),"N"))</f>
        <v/>
      </c>
      <c r="J24" s="81" t="str">
        <f>IF('Census Input Tab'!$O55="NO","Missing Data",IF('Census Input Tab'!T55=1,IF(B24="BLANK","BLANK",""),IF('Census Input Tab'!F55="Waive","Waive","Enroll")))</f>
        <v/>
      </c>
      <c r="K24" s="81" t="str">
        <f>IF('Census Input Tab'!$O55="NO","Missing Data",IF($A24=$A23,"",IF('Census Input Tab'!T55=1,IF(B24="BLANK","BLANK",""),IF('Census Input Tab'!G55="EEOnly","EE Only",IF('Census Input Tab'!G55="EESpOnly","EE &amp; Spouse",IF('Census Input Tab'!G55="EEChren","EE &amp; Child(ren)",IF('Census Input Tab'!G55="EEFamily","Family",IF('Census Input Tab'!G55="Waive","Decline Coverage","Spousal Waiver"))))))))</f>
        <v/>
      </c>
      <c r="L24" s="85" t="str">
        <f>IF('Census Input Tab'!$O55="NO","Missing Data",IF($A24=$A23,"",IF('Census Input Tab'!T55=1,IF(B24="BLANK","BLANK",""),"EE Only")))</f>
        <v/>
      </c>
      <c r="M24" s="85" t="str">
        <f>IF('Census Input Tab'!$O55="NO","Missing Data",IF($A24=$A23,"",IF('Census Input Tab'!T55=1,IF(B24="BLANK","BLANK",""),"EE Only")))</f>
        <v/>
      </c>
      <c r="N24" s="81" t="str">
        <f>IF('Census Input Tab'!$O55="NO","Missing Data",IF('Census Input Tab'!T55=1,IF('SMART Census'!B24="BLANK","BLANK",""),IF('Census Input Tab'!J55="","",'Census Input Tab'!J55)))</f>
        <v/>
      </c>
      <c r="O24" s="114"/>
      <c r="P24" s="135">
        <v>1</v>
      </c>
      <c r="Q24" s="136" t="s">
        <v>71</v>
      </c>
    </row>
    <row r="25" spans="1:17" ht="13" thickBot="1">
      <c r="A25" s="80" t="str">
        <f>IF('Census Input Tab'!$O56="NO","Missing Data",IF(B25="","",IF(B25="BLANK","BLANK",COUNTIF($B$2:B25,"=Subscriber"))))</f>
        <v/>
      </c>
      <c r="B25" s="81" t="str">
        <f>IF('Census Input Tab'!$O56="NO","Missing Data",IF(ISBLANK('Census Input Tab'!H56),IF('Census Input Tab'!O56="BLANK","BLANK",""),IF('Census Input Tab'!H56="EE","Subscriber",IF('Census Input Tab'!H56="SP","Spouse","Child"))))</f>
        <v/>
      </c>
      <c r="C25" s="81" t="str">
        <f>IF('Census Input Tab'!$O56="NO","Missing Data",IF(B25="BLANK","BLANK",IF(ISBLANK('Census Input Tab'!A56),"",'Census Input Tab'!A56)))</f>
        <v/>
      </c>
      <c r="D25" s="81" t="str">
        <f>IF('Census Input Tab'!$O56="NO","Missing Data",IF(B25="BLANK","BLANK",IF(ISBLANK('Census Input Tab'!B56),"",'Census Input Tab'!B56)))</f>
        <v/>
      </c>
      <c r="E25" s="82" t="str">
        <f>IF('Census Input Tab'!$O56="NO","Missing Data",IF($A25=$A24,"",IF(B25="BLANK","BLANK",IF(ISBLANK('Census Input Tab'!C56),"",'Census Input Tab'!C56))))</f>
        <v/>
      </c>
      <c r="F25" s="83" t="str">
        <f>IF('Census Input Tab'!$O56="NO","Missing Data",IF(B25="BLANK","BLANK",IF(ISBLANK('Census Input Tab'!D56),"",'Census Input Tab'!D56)))</f>
        <v/>
      </c>
      <c r="G25" s="81" t="str">
        <f>IF('Census Input Tab'!$O56="NO","Missing Data",IF(B25="BLANK","BLANK",IF(ISBLANK('Census Input Tab'!E56),"",'Census Input Tab'!E56)))</f>
        <v/>
      </c>
      <c r="H25" s="81" t="str">
        <f>IF('Census Input Tab'!$O56="NO","Missing Data",IF($A25=$A24,"",IF(ISBLANK('Census Input Tab'!I56),IF(B25="BLANK","BLANK",""),IF('Census Input Tab'!I56="Active","Active",IF('Census Input Tab'!I56="COBRA","COBRA",IF('Census Input Tab'!I56="St Con","COBRA",""))))))</f>
        <v/>
      </c>
      <c r="I25" s="84" t="str">
        <f>IF('Census Input Tab'!$O56="NO","Missing Data",IF('Census Input Tab'!T56=1,IF(B25="BLANK","BLANK",""),"N"))</f>
        <v/>
      </c>
      <c r="J25" s="81" t="str">
        <f>IF('Census Input Tab'!$O56="NO","Missing Data",IF('Census Input Tab'!T56=1,IF(B25="BLANK","BLANK",""),IF('Census Input Tab'!F56="Waive","Waive","Enroll")))</f>
        <v/>
      </c>
      <c r="K25" s="81" t="str">
        <f>IF('Census Input Tab'!$O56="NO","Missing Data",IF($A25=$A24,"",IF('Census Input Tab'!T56=1,IF(B25="BLANK","BLANK",""),IF('Census Input Tab'!G56="EEOnly","EE Only",IF('Census Input Tab'!G56="EESpOnly","EE &amp; Spouse",IF('Census Input Tab'!G56="EEChren","EE &amp; Child(ren)",IF('Census Input Tab'!G56="EEFamily","Family",IF('Census Input Tab'!G56="Waive","Decline Coverage","Spousal Waiver"))))))))</f>
        <v/>
      </c>
      <c r="L25" s="85" t="str">
        <f>IF('Census Input Tab'!$O56="NO","Missing Data",IF($A25=$A24,"",IF('Census Input Tab'!T56=1,IF(B25="BLANK","BLANK",""),"EE Only")))</f>
        <v/>
      </c>
      <c r="M25" s="85" t="str">
        <f>IF('Census Input Tab'!$O56="NO","Missing Data",IF($A25=$A24,"",IF('Census Input Tab'!T56=1,IF(B25="BLANK","BLANK",""),"EE Only")))</f>
        <v/>
      </c>
      <c r="N25" s="81" t="str">
        <f>IF('Census Input Tab'!$O56="NO","Missing Data",IF('Census Input Tab'!T56=1,IF('SMART Census'!B25="BLANK","BLANK",""),IF('Census Input Tab'!J56="","",'Census Input Tab'!J56)))</f>
        <v/>
      </c>
      <c r="O25" s="114"/>
      <c r="P25" s="138">
        <v>7</v>
      </c>
      <c r="Q25" s="139" t="s">
        <v>76</v>
      </c>
    </row>
    <row r="26" spans="1:17" ht="13.5" thickTop="1" thickBot="1">
      <c r="A26" s="80" t="str">
        <f>IF('Census Input Tab'!$O57="NO","Missing Data",IF(B26="","",IF(B26="BLANK","BLANK",COUNTIF($B$2:B26,"=Subscriber"))))</f>
        <v/>
      </c>
      <c r="B26" s="81" t="str">
        <f>IF('Census Input Tab'!$O57="NO","Missing Data",IF(ISBLANK('Census Input Tab'!H57),IF('Census Input Tab'!O57="BLANK","BLANK",""),IF('Census Input Tab'!H57="EE","Subscriber",IF('Census Input Tab'!H57="SP","Spouse","Child"))))</f>
        <v/>
      </c>
      <c r="C26" s="81" t="str">
        <f>IF('Census Input Tab'!$O57="NO","Missing Data",IF(B26="BLANK","BLANK",IF(ISBLANK('Census Input Tab'!A57),"",'Census Input Tab'!A57)))</f>
        <v/>
      </c>
      <c r="D26" s="81" t="str">
        <f>IF('Census Input Tab'!$O57="NO","Missing Data",IF(B26="BLANK","BLANK",IF(ISBLANK('Census Input Tab'!B57),"",'Census Input Tab'!B57)))</f>
        <v/>
      </c>
      <c r="E26" s="82" t="str">
        <f>IF('Census Input Tab'!$O57="NO","Missing Data",IF($A26=$A25,"",IF(B26="BLANK","BLANK",IF(ISBLANK('Census Input Tab'!C57),"",'Census Input Tab'!C57))))</f>
        <v/>
      </c>
      <c r="F26" s="83" t="str">
        <f>IF('Census Input Tab'!$O57="NO","Missing Data",IF(B26="BLANK","BLANK",IF(ISBLANK('Census Input Tab'!D57),"",'Census Input Tab'!D57)))</f>
        <v/>
      </c>
      <c r="G26" s="81" t="str">
        <f>IF('Census Input Tab'!$O57="NO","Missing Data",IF(B26="BLANK","BLANK",IF(ISBLANK('Census Input Tab'!E57),"",'Census Input Tab'!E57)))</f>
        <v/>
      </c>
      <c r="H26" s="81" t="str">
        <f>IF('Census Input Tab'!$O57="NO","Missing Data",IF($A26=$A25,"",IF(ISBLANK('Census Input Tab'!I57),IF(B26="BLANK","BLANK",""),IF('Census Input Tab'!I57="Active","Active",IF('Census Input Tab'!I57="COBRA","COBRA",IF('Census Input Tab'!I57="St Con","COBRA",""))))))</f>
        <v/>
      </c>
      <c r="I26" s="84" t="str">
        <f>IF('Census Input Tab'!$O57="NO","Missing Data",IF('Census Input Tab'!T57=1,IF(B26="BLANK","BLANK",""),"N"))</f>
        <v/>
      </c>
      <c r="J26" s="81" t="str">
        <f>IF('Census Input Tab'!$O57="NO","Missing Data",IF('Census Input Tab'!T57=1,IF(B26="BLANK","BLANK",""),IF('Census Input Tab'!F57="Waive","Waive","Enroll")))</f>
        <v/>
      </c>
      <c r="K26" s="81" t="str">
        <f>IF('Census Input Tab'!$O57="NO","Missing Data",IF($A26=$A25,"",IF('Census Input Tab'!T57=1,IF(B26="BLANK","BLANK",""),IF('Census Input Tab'!G57="EEOnly","EE Only",IF('Census Input Tab'!G57="EESpOnly","EE &amp; Spouse",IF('Census Input Tab'!G57="EEChren","EE &amp; Child(ren)",IF('Census Input Tab'!G57="EEFamily","Family",IF('Census Input Tab'!G57="Waive","Decline Coverage","Spousal Waiver"))))))))</f>
        <v/>
      </c>
      <c r="L26" s="85" t="str">
        <f>IF('Census Input Tab'!$O57="NO","Missing Data",IF($A26=$A25,"",IF('Census Input Tab'!T57=1,IF(B26="BLANK","BLANK",""),"EE Only")))</f>
        <v/>
      </c>
      <c r="M26" s="85" t="str">
        <f>IF('Census Input Tab'!$O57="NO","Missing Data",IF($A26=$A25,"",IF('Census Input Tab'!T57=1,IF(B26="BLANK","BLANK",""),"EE Only")))</f>
        <v/>
      </c>
      <c r="N26" s="81" t="str">
        <f>IF('Census Input Tab'!$O57="NO","Missing Data",IF('Census Input Tab'!T57=1,IF('SMART Census'!B26="BLANK","BLANK",""),IF('Census Input Tab'!J57="","",'Census Input Tab'!J57)))</f>
        <v/>
      </c>
      <c r="O26" s="114"/>
      <c r="P26" s="153"/>
      <c r="Q26" s="154"/>
    </row>
    <row r="27" spans="1:17" ht="13.5" thickTop="1">
      <c r="A27" s="80" t="str">
        <f>IF('Census Input Tab'!$O58="NO","Missing Data",IF(B27="","",IF(B27="BLANK","BLANK",COUNTIF($B$2:B27,"=Subscriber"))))</f>
        <v/>
      </c>
      <c r="B27" s="81" t="str">
        <f>IF('Census Input Tab'!$O58="NO","Missing Data",IF(ISBLANK('Census Input Tab'!H58),IF('Census Input Tab'!O58="BLANK","BLANK",""),IF('Census Input Tab'!H58="EE","Subscriber",IF('Census Input Tab'!H58="SP","Spouse","Child"))))</f>
        <v/>
      </c>
      <c r="C27" s="81" t="str">
        <f>IF('Census Input Tab'!$O58="NO","Missing Data",IF(B27="BLANK","BLANK",IF(ISBLANK('Census Input Tab'!A58),"",'Census Input Tab'!A58)))</f>
        <v/>
      </c>
      <c r="D27" s="81" t="str">
        <f>IF('Census Input Tab'!$O58="NO","Missing Data",IF(B27="BLANK","BLANK",IF(ISBLANK('Census Input Tab'!B58),"",'Census Input Tab'!B58)))</f>
        <v/>
      </c>
      <c r="E27" s="82" t="str">
        <f>IF('Census Input Tab'!$O58="NO","Missing Data",IF($A27=$A26,"",IF(B27="BLANK","BLANK",IF(ISBLANK('Census Input Tab'!C58),"",'Census Input Tab'!C58))))</f>
        <v/>
      </c>
      <c r="F27" s="83" t="str">
        <f>IF('Census Input Tab'!$O58="NO","Missing Data",IF(B27="BLANK","BLANK",IF(ISBLANK('Census Input Tab'!D58),"",'Census Input Tab'!D58)))</f>
        <v/>
      </c>
      <c r="G27" s="81" t="str">
        <f>IF('Census Input Tab'!$O58="NO","Missing Data",IF(B27="BLANK","BLANK",IF(ISBLANK('Census Input Tab'!E58),"",'Census Input Tab'!E58)))</f>
        <v/>
      </c>
      <c r="H27" s="81" t="str">
        <f>IF('Census Input Tab'!$O58="NO","Missing Data",IF($A27=$A26,"",IF(ISBLANK('Census Input Tab'!I58),IF(B27="BLANK","BLANK",""),IF('Census Input Tab'!I58="Active","Active",IF('Census Input Tab'!I58="COBRA","COBRA",IF('Census Input Tab'!I58="St Con","COBRA",""))))))</f>
        <v/>
      </c>
      <c r="I27" s="84" t="str">
        <f>IF('Census Input Tab'!$O58="NO","Missing Data",IF('Census Input Tab'!T58=1,IF(B27="BLANK","BLANK",""),"N"))</f>
        <v/>
      </c>
      <c r="J27" s="81" t="str">
        <f>IF('Census Input Tab'!$O58="NO","Missing Data",IF('Census Input Tab'!T58=1,IF(B27="BLANK","BLANK",""),IF('Census Input Tab'!F58="Waive","Waive","Enroll")))</f>
        <v/>
      </c>
      <c r="K27" s="81" t="str">
        <f>IF('Census Input Tab'!$O58="NO","Missing Data",IF($A27=$A26,"",IF('Census Input Tab'!T58=1,IF(B27="BLANK","BLANK",""),IF('Census Input Tab'!G58="EEOnly","EE Only",IF('Census Input Tab'!G58="EESpOnly","EE &amp; Spouse",IF('Census Input Tab'!G58="EEChren","EE &amp; Child(ren)",IF('Census Input Tab'!G58="EEFamily","Family",IF('Census Input Tab'!G58="Waive","Decline Coverage","Spousal Waiver"))))))))</f>
        <v/>
      </c>
      <c r="L27" s="85" t="str">
        <f>IF('Census Input Tab'!$O58="NO","Missing Data",IF($A27=$A26,"",IF('Census Input Tab'!T58=1,IF(B27="BLANK","BLANK",""),"EE Only")))</f>
        <v/>
      </c>
      <c r="M27" s="85" t="str">
        <f>IF('Census Input Tab'!$O58="NO","Missing Data",IF($A27=$A26,"",IF('Census Input Tab'!T58=1,IF(B27="BLANK","BLANK",""),"EE Only")))</f>
        <v/>
      </c>
      <c r="N27" s="81" t="str">
        <f>IF('Census Input Tab'!$O58="NO","Missing Data",IF('Census Input Tab'!T58=1,IF('SMART Census'!B27="BLANK","BLANK",""),IF('Census Input Tab'!J58="","",'Census Input Tab'!J58)))</f>
        <v/>
      </c>
      <c r="O27" s="114"/>
      <c r="P27" s="151" t="s">
        <v>77</v>
      </c>
      <c r="Q27" s="152"/>
    </row>
    <row r="28" spans="1:17" ht="13">
      <c r="A28" s="80" t="str">
        <f>IF('Census Input Tab'!$O59="NO","Missing Data",IF(B28="","",IF(B28="BLANK","BLANK",COUNTIF($B$2:B28,"=Subscriber"))))</f>
        <v/>
      </c>
      <c r="B28" s="81" t="str">
        <f>IF('Census Input Tab'!$O59="NO","Missing Data",IF(ISBLANK('Census Input Tab'!H59),IF('Census Input Tab'!O59="BLANK","BLANK",""),IF('Census Input Tab'!H59="EE","Subscriber",IF('Census Input Tab'!H59="SP","Spouse","Child"))))</f>
        <v/>
      </c>
      <c r="C28" s="81" t="str">
        <f>IF('Census Input Tab'!$O59="NO","Missing Data",IF(B28="BLANK","BLANK",IF(ISBLANK('Census Input Tab'!A59),"",'Census Input Tab'!A59)))</f>
        <v/>
      </c>
      <c r="D28" s="81" t="str">
        <f>IF('Census Input Tab'!$O59="NO","Missing Data",IF(B28="BLANK","BLANK",IF(ISBLANK('Census Input Tab'!B59),"",'Census Input Tab'!B59)))</f>
        <v/>
      </c>
      <c r="E28" s="82" t="str">
        <f>IF('Census Input Tab'!$O59="NO","Missing Data",IF($A28=$A27,"",IF(B28="BLANK","BLANK",IF(ISBLANK('Census Input Tab'!C59),"",'Census Input Tab'!C59))))</f>
        <v/>
      </c>
      <c r="F28" s="83" t="str">
        <f>IF('Census Input Tab'!$O59="NO","Missing Data",IF(B28="BLANK","BLANK",IF(ISBLANK('Census Input Tab'!D59),"",'Census Input Tab'!D59)))</f>
        <v/>
      </c>
      <c r="G28" s="81" t="str">
        <f>IF('Census Input Tab'!$O59="NO","Missing Data",IF(B28="BLANK","BLANK",IF(ISBLANK('Census Input Tab'!E59),"",'Census Input Tab'!E59)))</f>
        <v/>
      </c>
      <c r="H28" s="81" t="str">
        <f>IF('Census Input Tab'!$O59="NO","Missing Data",IF($A28=$A27,"",IF(ISBLANK('Census Input Tab'!I59),IF(B28="BLANK","BLANK",""),IF('Census Input Tab'!I59="Active","Active",IF('Census Input Tab'!I59="COBRA","COBRA",IF('Census Input Tab'!I59="St Con","COBRA",""))))))</f>
        <v/>
      </c>
      <c r="I28" s="84" t="str">
        <f>IF('Census Input Tab'!$O59="NO","Missing Data",IF('Census Input Tab'!T59=1,IF(B28="BLANK","BLANK",""),"N"))</f>
        <v/>
      </c>
      <c r="J28" s="81" t="str">
        <f>IF('Census Input Tab'!$O59="NO","Missing Data",IF('Census Input Tab'!T59=1,IF(B28="BLANK","BLANK",""),IF('Census Input Tab'!F59="Waive","Waive","Enroll")))</f>
        <v/>
      </c>
      <c r="K28" s="81" t="str">
        <f>IF('Census Input Tab'!$O59="NO","Missing Data",IF($A28=$A27,"",IF('Census Input Tab'!T59=1,IF(B28="BLANK","BLANK",""),IF('Census Input Tab'!G59="EEOnly","EE Only",IF('Census Input Tab'!G59="EESpOnly","EE &amp; Spouse",IF('Census Input Tab'!G59="EEChren","EE &amp; Child(ren)",IF('Census Input Tab'!G59="EEFamily","Family",IF('Census Input Tab'!G59="Waive","Decline Coverage","Spousal Waiver"))))))))</f>
        <v/>
      </c>
      <c r="L28" s="85" t="str">
        <f>IF('Census Input Tab'!$O59="NO","Missing Data",IF($A28=$A27,"",IF('Census Input Tab'!T59=1,IF(B28="BLANK","BLANK",""),"EE Only")))</f>
        <v/>
      </c>
      <c r="M28" s="85" t="str">
        <f>IF('Census Input Tab'!$O59="NO","Missing Data",IF($A28=$A27,"",IF('Census Input Tab'!T59=1,IF(B28="BLANK","BLANK",""),"EE Only")))</f>
        <v/>
      </c>
      <c r="N28" s="81" t="str">
        <f>IF('Census Input Tab'!$O59="NO","Missing Data",IF('Census Input Tab'!T59=1,IF('SMART Census'!B28="BLANK","BLANK",""),IF('Census Input Tab'!J59="","",'Census Input Tab'!J59)))</f>
        <v/>
      </c>
      <c r="O28" s="114"/>
      <c r="P28" s="132" t="s">
        <v>4</v>
      </c>
      <c r="Q28" s="133" t="s">
        <v>5</v>
      </c>
    </row>
    <row r="29" spans="1:17">
      <c r="A29" s="80" t="str">
        <f>IF('Census Input Tab'!$O60="NO","Missing Data",IF(B29="","",IF(B29="BLANK","BLANK",COUNTIF($B$2:B29,"=Subscriber"))))</f>
        <v/>
      </c>
      <c r="B29" s="81" t="str">
        <f>IF('Census Input Tab'!$O60="NO","Missing Data",IF(ISBLANK('Census Input Tab'!H60),IF('Census Input Tab'!O60="BLANK","BLANK",""),IF('Census Input Tab'!H60="EE","Subscriber",IF('Census Input Tab'!H60="SP","Spouse","Child"))))</f>
        <v/>
      </c>
      <c r="C29" s="81" t="str">
        <f>IF('Census Input Tab'!$O60="NO","Missing Data",IF(B29="BLANK","BLANK",IF(ISBLANK('Census Input Tab'!A60),"",'Census Input Tab'!A60)))</f>
        <v/>
      </c>
      <c r="D29" s="81" t="str">
        <f>IF('Census Input Tab'!$O60="NO","Missing Data",IF(B29="BLANK","BLANK",IF(ISBLANK('Census Input Tab'!B60),"",'Census Input Tab'!B60)))</f>
        <v/>
      </c>
      <c r="E29" s="82" t="str">
        <f>IF('Census Input Tab'!$O60="NO","Missing Data",IF($A29=$A28,"",IF(B29="BLANK","BLANK",IF(ISBLANK('Census Input Tab'!C60),"",'Census Input Tab'!C60))))</f>
        <v/>
      </c>
      <c r="F29" s="83" t="str">
        <f>IF('Census Input Tab'!$O60="NO","Missing Data",IF(B29="BLANK","BLANK",IF(ISBLANK('Census Input Tab'!D60),"",'Census Input Tab'!D60)))</f>
        <v/>
      </c>
      <c r="G29" s="81" t="str">
        <f>IF('Census Input Tab'!$O60="NO","Missing Data",IF(B29="BLANK","BLANK",IF(ISBLANK('Census Input Tab'!E60),"",'Census Input Tab'!E60)))</f>
        <v/>
      </c>
      <c r="H29" s="81" t="str">
        <f>IF('Census Input Tab'!$O60="NO","Missing Data",IF($A29=$A28,"",IF(ISBLANK('Census Input Tab'!I60),IF(B29="BLANK","BLANK",""),IF('Census Input Tab'!I60="Active","Active",IF('Census Input Tab'!I60="COBRA","COBRA",IF('Census Input Tab'!I60="St Con","COBRA",""))))))</f>
        <v/>
      </c>
      <c r="I29" s="84" t="str">
        <f>IF('Census Input Tab'!$O60="NO","Missing Data",IF('Census Input Tab'!T60=1,IF(B29="BLANK","BLANK",""),"N"))</f>
        <v/>
      </c>
      <c r="J29" s="81" t="str">
        <f>IF('Census Input Tab'!$O60="NO","Missing Data",IF('Census Input Tab'!T60=1,IF(B29="BLANK","BLANK",""),IF('Census Input Tab'!F60="Waive","Waive","Enroll")))</f>
        <v/>
      </c>
      <c r="K29" s="81" t="str">
        <f>IF('Census Input Tab'!$O60="NO","Missing Data",IF($A29=$A28,"",IF('Census Input Tab'!T60=1,IF(B29="BLANK","BLANK",""),IF('Census Input Tab'!G60="EEOnly","EE Only",IF('Census Input Tab'!G60="EESpOnly","EE &amp; Spouse",IF('Census Input Tab'!G60="EEChren","EE &amp; Child(ren)",IF('Census Input Tab'!G60="EEFamily","Family",IF('Census Input Tab'!G60="Waive","Decline Coverage","Spousal Waiver"))))))))</f>
        <v/>
      </c>
      <c r="L29" s="85" t="str">
        <f>IF('Census Input Tab'!$O60="NO","Missing Data",IF($A29=$A28,"",IF('Census Input Tab'!T60=1,IF(B29="BLANK","BLANK",""),"EE Only")))</f>
        <v/>
      </c>
      <c r="M29" s="85" t="str">
        <f>IF('Census Input Tab'!$O60="NO","Missing Data",IF($A29=$A28,"",IF('Census Input Tab'!T60=1,IF(B29="BLANK","BLANK",""),"EE Only")))</f>
        <v/>
      </c>
      <c r="N29" s="81" t="str">
        <f>IF('Census Input Tab'!$O60="NO","Missing Data",IF('Census Input Tab'!T60=1,IF('SMART Census'!B29="BLANK","BLANK",""),IF('Census Input Tab'!J60="","",'Census Input Tab'!J60)))</f>
        <v/>
      </c>
      <c r="O29" s="114"/>
      <c r="P29" s="135">
        <v>0</v>
      </c>
      <c r="Q29" s="136" t="s">
        <v>3</v>
      </c>
    </row>
    <row r="30" spans="1:17" ht="13" thickBot="1">
      <c r="A30" s="80" t="str">
        <f>IF('Census Input Tab'!$O61="NO","Missing Data",IF(B30="","",IF(B30="BLANK","BLANK",COUNTIF($B$2:B30,"=Subscriber"))))</f>
        <v/>
      </c>
      <c r="B30" s="81" t="str">
        <f>IF('Census Input Tab'!$O61="NO","Missing Data",IF(ISBLANK('Census Input Tab'!H61),IF('Census Input Tab'!O61="BLANK","BLANK",""),IF('Census Input Tab'!H61="EE","Subscriber",IF('Census Input Tab'!H61="SP","Spouse","Child"))))</f>
        <v/>
      </c>
      <c r="C30" s="81" t="str">
        <f>IF('Census Input Tab'!$O61="NO","Missing Data",IF(B30="BLANK","BLANK",IF(ISBLANK('Census Input Tab'!A61),"",'Census Input Tab'!A61)))</f>
        <v/>
      </c>
      <c r="D30" s="81" t="str">
        <f>IF('Census Input Tab'!$O61="NO","Missing Data",IF(B30="BLANK","BLANK",IF(ISBLANK('Census Input Tab'!B61),"",'Census Input Tab'!B61)))</f>
        <v/>
      </c>
      <c r="E30" s="82" t="str">
        <f>IF('Census Input Tab'!$O61="NO","Missing Data",IF($A30=$A29,"",IF(B30="BLANK","BLANK",IF(ISBLANK('Census Input Tab'!C61),"",'Census Input Tab'!C61))))</f>
        <v/>
      </c>
      <c r="F30" s="83" t="str">
        <f>IF('Census Input Tab'!$O61="NO","Missing Data",IF(B30="BLANK","BLANK",IF(ISBLANK('Census Input Tab'!D61),"",'Census Input Tab'!D61)))</f>
        <v/>
      </c>
      <c r="G30" s="81" t="str">
        <f>IF('Census Input Tab'!$O61="NO","Missing Data",IF(B30="BLANK","BLANK",IF(ISBLANK('Census Input Tab'!E61),"",'Census Input Tab'!E61)))</f>
        <v/>
      </c>
      <c r="H30" s="81" t="str">
        <f>IF('Census Input Tab'!$O61="NO","Missing Data",IF($A30=$A29,"",IF(ISBLANK('Census Input Tab'!I61),IF(B30="BLANK","BLANK",""),IF('Census Input Tab'!I61="Active","Active",IF('Census Input Tab'!I61="COBRA","COBRA",IF('Census Input Tab'!I61="St Con","COBRA",""))))))</f>
        <v/>
      </c>
      <c r="I30" s="84" t="str">
        <f>IF('Census Input Tab'!$O61="NO","Missing Data",IF('Census Input Tab'!T61=1,IF(B30="BLANK","BLANK",""),"N"))</f>
        <v/>
      </c>
      <c r="J30" s="81" t="str">
        <f>IF('Census Input Tab'!$O61="NO","Missing Data",IF('Census Input Tab'!T61=1,IF(B30="BLANK","BLANK",""),IF('Census Input Tab'!F61="Waive","Waive","Enroll")))</f>
        <v/>
      </c>
      <c r="K30" s="81" t="str">
        <f>IF('Census Input Tab'!$O61="NO","Missing Data",IF($A30=$A29,"",IF('Census Input Tab'!T61=1,IF(B30="BLANK","BLANK",""),IF('Census Input Tab'!G61="EEOnly","EE Only",IF('Census Input Tab'!G61="EESpOnly","EE &amp; Spouse",IF('Census Input Tab'!G61="EEChren","EE &amp; Child(ren)",IF('Census Input Tab'!G61="EEFamily","Family",IF('Census Input Tab'!G61="Waive","Decline Coverage","Spousal Waiver"))))))))</f>
        <v/>
      </c>
      <c r="L30" s="85" t="str">
        <f>IF('Census Input Tab'!$O61="NO","Missing Data",IF($A30=$A29,"",IF('Census Input Tab'!T61=1,IF(B30="BLANK","BLANK",""),"EE Only")))</f>
        <v/>
      </c>
      <c r="M30" s="85" t="str">
        <f>IF('Census Input Tab'!$O61="NO","Missing Data",IF($A30=$A29,"",IF('Census Input Tab'!T61=1,IF(B30="BLANK","BLANK",""),"EE Only")))</f>
        <v/>
      </c>
      <c r="N30" s="81" t="str">
        <f>IF('Census Input Tab'!$O61="NO","Missing Data",IF('Census Input Tab'!T61=1,IF('SMART Census'!B30="BLANK","BLANK",""),IF('Census Input Tab'!J61="","",'Census Input Tab'!J61)))</f>
        <v/>
      </c>
      <c r="O30" s="114"/>
      <c r="P30" s="138">
        <v>1</v>
      </c>
      <c r="Q30" s="139" t="s">
        <v>71</v>
      </c>
    </row>
    <row r="31" spans="1:17" ht="13.5" thickTop="1" thickBot="1">
      <c r="A31" s="80" t="str">
        <f>IF('Census Input Tab'!$O62="NO","Missing Data",IF(B31="","",IF(B31="BLANK","BLANK",COUNTIF($B$2:B31,"=Subscriber"))))</f>
        <v/>
      </c>
      <c r="B31" s="81" t="str">
        <f>IF('Census Input Tab'!$O62="NO","Missing Data",IF(ISBLANK('Census Input Tab'!H62),IF('Census Input Tab'!O62="BLANK","BLANK",""),IF('Census Input Tab'!H62="EE","Subscriber",IF('Census Input Tab'!H62="SP","Spouse","Child"))))</f>
        <v/>
      </c>
      <c r="C31" s="81" t="str">
        <f>IF('Census Input Tab'!$O62="NO","Missing Data",IF(B31="BLANK","BLANK",IF(ISBLANK('Census Input Tab'!A62),"",'Census Input Tab'!A62)))</f>
        <v/>
      </c>
      <c r="D31" s="81" t="str">
        <f>IF('Census Input Tab'!$O62="NO","Missing Data",IF(B31="BLANK","BLANK",IF(ISBLANK('Census Input Tab'!B62),"",'Census Input Tab'!B62)))</f>
        <v/>
      </c>
      <c r="E31" s="82" t="str">
        <f>IF('Census Input Tab'!$O62="NO","Missing Data",IF($A31=$A30,"",IF(B31="BLANK","BLANK",IF(ISBLANK('Census Input Tab'!C62),"",'Census Input Tab'!C62))))</f>
        <v/>
      </c>
      <c r="F31" s="83" t="str">
        <f>IF('Census Input Tab'!$O62="NO","Missing Data",IF(B31="BLANK","BLANK",IF(ISBLANK('Census Input Tab'!D62),"",'Census Input Tab'!D62)))</f>
        <v/>
      </c>
      <c r="G31" s="81" t="str">
        <f>IF('Census Input Tab'!$O62="NO","Missing Data",IF(B31="BLANK","BLANK",IF(ISBLANK('Census Input Tab'!E62),"",'Census Input Tab'!E62)))</f>
        <v/>
      </c>
      <c r="H31" s="81" t="str">
        <f>IF('Census Input Tab'!$O62="NO","Missing Data",IF($A31=$A30,"",IF(ISBLANK('Census Input Tab'!I62),IF(B31="BLANK","BLANK",""),IF('Census Input Tab'!I62="Active","Active",IF('Census Input Tab'!I62="COBRA","COBRA",IF('Census Input Tab'!I62="St Con","COBRA",""))))))</f>
        <v/>
      </c>
      <c r="I31" s="84" t="str">
        <f>IF('Census Input Tab'!$O62="NO","Missing Data",IF('Census Input Tab'!T62=1,IF(B31="BLANK","BLANK",""),"N"))</f>
        <v/>
      </c>
      <c r="J31" s="81" t="str">
        <f>IF('Census Input Tab'!$O62="NO","Missing Data",IF('Census Input Tab'!T62=1,IF(B31="BLANK","BLANK",""),IF('Census Input Tab'!F62="Waive","Waive","Enroll")))</f>
        <v/>
      </c>
      <c r="K31" s="81" t="str">
        <f>IF('Census Input Tab'!$O62="NO","Missing Data",IF($A31=$A30,"",IF('Census Input Tab'!T62=1,IF(B31="BLANK","BLANK",""),IF('Census Input Tab'!G62="EEOnly","EE Only",IF('Census Input Tab'!G62="EESpOnly","EE &amp; Spouse",IF('Census Input Tab'!G62="EEChren","EE &amp; Child(ren)",IF('Census Input Tab'!G62="EEFamily","Family",IF('Census Input Tab'!G62="Waive","Decline Coverage","Spousal Waiver"))))))))</f>
        <v/>
      </c>
      <c r="L31" s="85" t="str">
        <f>IF('Census Input Tab'!$O62="NO","Missing Data",IF($A31=$A30,"",IF('Census Input Tab'!T62=1,IF(B31="BLANK","BLANK",""),"EE Only")))</f>
        <v/>
      </c>
      <c r="M31" s="85" t="str">
        <f>IF('Census Input Tab'!$O62="NO","Missing Data",IF($A31=$A30,"",IF('Census Input Tab'!T62=1,IF(B31="BLANK","BLANK",""),"EE Only")))</f>
        <v/>
      </c>
      <c r="N31" s="81" t="str">
        <f>IF('Census Input Tab'!$O62="NO","Missing Data",IF('Census Input Tab'!T62=1,IF('SMART Census'!B31="BLANK","BLANK",""),IF('Census Input Tab'!J62="","",'Census Input Tab'!J62)))</f>
        <v/>
      </c>
      <c r="O31" s="114"/>
      <c r="P31" s="111"/>
    </row>
    <row r="32" spans="1:17" ht="24.75" customHeight="1">
      <c r="A32" s="80" t="str">
        <f>IF('Census Input Tab'!$O63="NO","Missing Data",IF(B32="","",IF(B32="BLANK","BLANK",COUNTIF($B$2:B32,"=Subscriber"))))</f>
        <v/>
      </c>
      <c r="B32" s="81" t="str">
        <f>IF('Census Input Tab'!$O63="NO","Missing Data",IF(ISBLANK('Census Input Tab'!H63),IF('Census Input Tab'!O63="BLANK","BLANK",""),IF('Census Input Tab'!H63="EE","Subscriber",IF('Census Input Tab'!H63="SP","Spouse","Child"))))</f>
        <v/>
      </c>
      <c r="C32" s="81" t="str">
        <f>IF('Census Input Tab'!$O63="NO","Missing Data",IF(B32="BLANK","BLANK",IF(ISBLANK('Census Input Tab'!A63),"",'Census Input Tab'!A63)))</f>
        <v/>
      </c>
      <c r="D32" s="81" t="str">
        <f>IF('Census Input Tab'!$O63="NO","Missing Data",IF(B32="BLANK","BLANK",IF(ISBLANK('Census Input Tab'!B63),"",'Census Input Tab'!B63)))</f>
        <v/>
      </c>
      <c r="E32" s="82" t="str">
        <f>IF('Census Input Tab'!$O63="NO","Missing Data",IF($A32=$A31,"",IF(B32="BLANK","BLANK",IF(ISBLANK('Census Input Tab'!C63),"",'Census Input Tab'!C63))))</f>
        <v/>
      </c>
      <c r="F32" s="83" t="str">
        <f>IF('Census Input Tab'!$O63="NO","Missing Data",IF(B32="BLANK","BLANK",IF(ISBLANK('Census Input Tab'!D63),"",'Census Input Tab'!D63)))</f>
        <v/>
      </c>
      <c r="G32" s="81" t="str">
        <f>IF('Census Input Tab'!$O63="NO","Missing Data",IF(B32="BLANK","BLANK",IF(ISBLANK('Census Input Tab'!E63),"",'Census Input Tab'!E63)))</f>
        <v/>
      </c>
      <c r="H32" s="81" t="str">
        <f>IF('Census Input Tab'!$O63="NO","Missing Data",IF($A32=$A31,"",IF(ISBLANK('Census Input Tab'!I63),IF(B32="BLANK","BLANK",""),IF('Census Input Tab'!I63="Active","Active",IF('Census Input Tab'!I63="COBRA","COBRA",IF('Census Input Tab'!I63="St Con","COBRA",""))))))</f>
        <v/>
      </c>
      <c r="I32" s="84" t="str">
        <f>IF('Census Input Tab'!$O63="NO","Missing Data",IF('Census Input Tab'!T63=1,IF(B32="BLANK","BLANK",""),"N"))</f>
        <v/>
      </c>
      <c r="J32" s="81" t="str">
        <f>IF('Census Input Tab'!$O63="NO","Missing Data",IF('Census Input Tab'!T63=1,IF(B32="BLANK","BLANK",""),IF('Census Input Tab'!F63="Waive","Waive","Enroll")))</f>
        <v/>
      </c>
      <c r="K32" s="81" t="str">
        <f>IF('Census Input Tab'!$O63="NO","Missing Data",IF($A32=$A31,"",IF('Census Input Tab'!T63=1,IF(B32="BLANK","BLANK",""),IF('Census Input Tab'!G63="EEOnly","EE Only",IF('Census Input Tab'!G63="EESpOnly","EE &amp; Spouse",IF('Census Input Tab'!G63="EEChren","EE &amp; Child(ren)",IF('Census Input Tab'!G63="EEFamily","Family",IF('Census Input Tab'!G63="Waive","Decline Coverage","Spousal Waiver"))))))))</f>
        <v/>
      </c>
      <c r="L32" s="85" t="str">
        <f>IF('Census Input Tab'!$O63="NO","Missing Data",IF($A32=$A31,"",IF('Census Input Tab'!T63=1,IF(B32="BLANK","BLANK",""),"EE Only")))</f>
        <v/>
      </c>
      <c r="M32" s="85" t="str">
        <f>IF('Census Input Tab'!$O63="NO","Missing Data",IF($A32=$A31,"",IF('Census Input Tab'!T63=1,IF(B32="BLANK","BLANK",""),"EE Only")))</f>
        <v/>
      </c>
      <c r="N32" s="81" t="str">
        <f>IF('Census Input Tab'!$O63="NO","Missing Data",IF('Census Input Tab'!T63=1,IF('SMART Census'!B32="BLANK","BLANK",""),IF('Census Input Tab'!J63="","",'Census Input Tab'!J63)))</f>
        <v/>
      </c>
      <c r="O32" s="114"/>
      <c r="P32" s="155" t="s">
        <v>78</v>
      </c>
      <c r="Q32" s="142"/>
    </row>
    <row r="33" spans="1:17" ht="13">
      <c r="A33" s="80" t="str">
        <f>IF('Census Input Tab'!$O64="NO","Missing Data",IF(B33="","",IF(B33="BLANK","BLANK",COUNTIF($B$2:B33,"=Subscriber"))))</f>
        <v/>
      </c>
      <c r="B33" s="81" t="str">
        <f>IF('Census Input Tab'!$O64="NO","Missing Data",IF(ISBLANK('Census Input Tab'!H64),IF('Census Input Tab'!O64="BLANK","BLANK",""),IF('Census Input Tab'!H64="EE","Subscriber",IF('Census Input Tab'!H64="SP","Spouse","Child"))))</f>
        <v/>
      </c>
      <c r="C33" s="81" t="str">
        <f>IF('Census Input Tab'!$O64="NO","Missing Data",IF(B33="BLANK","BLANK",IF(ISBLANK('Census Input Tab'!A64),"",'Census Input Tab'!A64)))</f>
        <v/>
      </c>
      <c r="D33" s="81" t="str">
        <f>IF('Census Input Tab'!$O64="NO","Missing Data",IF(B33="BLANK","BLANK",IF(ISBLANK('Census Input Tab'!B64),"",'Census Input Tab'!B64)))</f>
        <v/>
      </c>
      <c r="E33" s="82" t="str">
        <f>IF('Census Input Tab'!$O64="NO","Missing Data",IF($A33=$A32,"",IF(B33="BLANK","BLANK",IF(ISBLANK('Census Input Tab'!C64),"",'Census Input Tab'!C64))))</f>
        <v/>
      </c>
      <c r="F33" s="83" t="str">
        <f>IF('Census Input Tab'!$O64="NO","Missing Data",IF(B33="BLANK","BLANK",IF(ISBLANK('Census Input Tab'!D64),"",'Census Input Tab'!D64)))</f>
        <v/>
      </c>
      <c r="G33" s="81" t="str">
        <f>IF('Census Input Tab'!$O64="NO","Missing Data",IF(B33="BLANK","BLANK",IF(ISBLANK('Census Input Tab'!E64),"",'Census Input Tab'!E64)))</f>
        <v/>
      </c>
      <c r="H33" s="81" t="str">
        <f>IF('Census Input Tab'!$O64="NO","Missing Data",IF($A33=$A32,"",IF(ISBLANK('Census Input Tab'!I64),IF(B33="BLANK","BLANK",""),IF('Census Input Tab'!I64="Active","Active",IF('Census Input Tab'!I64="COBRA","COBRA",IF('Census Input Tab'!I64="St Con","COBRA",""))))))</f>
        <v/>
      </c>
      <c r="I33" s="84" t="str">
        <f>IF('Census Input Tab'!$O64="NO","Missing Data",IF('Census Input Tab'!T64=1,IF(B33="BLANK","BLANK",""),"N"))</f>
        <v/>
      </c>
      <c r="J33" s="81" t="str">
        <f>IF('Census Input Tab'!$O64="NO","Missing Data",IF('Census Input Tab'!T64=1,IF(B33="BLANK","BLANK",""),IF('Census Input Tab'!F64="Waive","Waive","Enroll")))</f>
        <v/>
      </c>
      <c r="K33" s="81" t="str">
        <f>IF('Census Input Tab'!$O64="NO","Missing Data",IF($A33=$A32,"",IF('Census Input Tab'!T64=1,IF(B33="BLANK","BLANK",""),IF('Census Input Tab'!G64="EEOnly","EE Only",IF('Census Input Tab'!G64="EESpOnly","EE &amp; Spouse",IF('Census Input Tab'!G64="EEChren","EE &amp; Child(ren)",IF('Census Input Tab'!G64="EEFamily","Family",IF('Census Input Tab'!G64="Waive","Decline Coverage","Spousal Waiver"))))))))</f>
        <v/>
      </c>
      <c r="L33" s="85" t="str">
        <f>IF('Census Input Tab'!$O64="NO","Missing Data",IF($A33=$A32,"",IF('Census Input Tab'!T64=1,IF(B33="BLANK","BLANK",""),"EE Only")))</f>
        <v/>
      </c>
      <c r="M33" s="85" t="str">
        <f>IF('Census Input Tab'!$O64="NO","Missing Data",IF($A33=$A32,"",IF('Census Input Tab'!T64=1,IF(B33="BLANK","BLANK",""),"EE Only")))</f>
        <v/>
      </c>
      <c r="N33" s="81" t="str">
        <f>IF('Census Input Tab'!$O64="NO","Missing Data",IF('Census Input Tab'!T64=1,IF('SMART Census'!B33="BLANK","BLANK",""),IF('Census Input Tab'!J64="","",'Census Input Tab'!J64)))</f>
        <v/>
      </c>
      <c r="O33" s="114"/>
      <c r="P33" s="143" t="s">
        <v>4</v>
      </c>
      <c r="Q33" s="144" t="s">
        <v>5</v>
      </c>
    </row>
    <row r="34" spans="1:17">
      <c r="A34" s="80" t="str">
        <f>IF('Census Input Tab'!$O65="NO","Missing Data",IF(B34="","",IF(B34="BLANK","BLANK",COUNTIF($B$2:B34,"=Subscriber"))))</f>
        <v/>
      </c>
      <c r="B34" s="81" t="str">
        <f>IF('Census Input Tab'!$O65="NO","Missing Data",IF(ISBLANK('Census Input Tab'!H65),IF('Census Input Tab'!O65="BLANK","BLANK",""),IF('Census Input Tab'!H65="EE","Subscriber",IF('Census Input Tab'!H65="SP","Spouse","Child"))))</f>
        <v/>
      </c>
      <c r="C34" s="81" t="str">
        <f>IF('Census Input Tab'!$O65="NO","Missing Data",IF(B34="BLANK","BLANK",IF(ISBLANK('Census Input Tab'!A65),"",'Census Input Tab'!A65)))</f>
        <v/>
      </c>
      <c r="D34" s="81" t="str">
        <f>IF('Census Input Tab'!$O65="NO","Missing Data",IF(B34="BLANK","BLANK",IF(ISBLANK('Census Input Tab'!B65),"",'Census Input Tab'!B65)))</f>
        <v/>
      </c>
      <c r="E34" s="82" t="str">
        <f>IF('Census Input Tab'!$O65="NO","Missing Data",IF($A34=$A33,"",IF(B34="BLANK","BLANK",IF(ISBLANK('Census Input Tab'!C65),"",'Census Input Tab'!C65))))</f>
        <v/>
      </c>
      <c r="F34" s="83" t="str">
        <f>IF('Census Input Tab'!$O65="NO","Missing Data",IF(B34="BLANK","BLANK",IF(ISBLANK('Census Input Tab'!D65),"",'Census Input Tab'!D65)))</f>
        <v/>
      </c>
      <c r="G34" s="81" t="str">
        <f>IF('Census Input Tab'!$O65="NO","Missing Data",IF(B34="BLANK","BLANK",IF(ISBLANK('Census Input Tab'!E65),"",'Census Input Tab'!E65)))</f>
        <v/>
      </c>
      <c r="H34" s="81" t="str">
        <f>IF('Census Input Tab'!$O65="NO","Missing Data",IF($A34=$A33,"",IF(ISBLANK('Census Input Tab'!I65),IF(B34="BLANK","BLANK",""),IF('Census Input Tab'!I65="Active","Active",IF('Census Input Tab'!I65="COBRA","COBRA",IF('Census Input Tab'!I65="St Con","COBRA",""))))))</f>
        <v/>
      </c>
      <c r="I34" s="84" t="str">
        <f>IF('Census Input Tab'!$O65="NO","Missing Data",IF('Census Input Tab'!T65=1,IF(B34="BLANK","BLANK",""),"N"))</f>
        <v/>
      </c>
      <c r="J34" s="81" t="str">
        <f>IF('Census Input Tab'!$O65="NO","Missing Data",IF('Census Input Tab'!T65=1,IF(B34="BLANK","BLANK",""),IF('Census Input Tab'!F65="Waive","Waive","Enroll")))</f>
        <v/>
      </c>
      <c r="K34" s="81" t="str">
        <f>IF('Census Input Tab'!$O65="NO","Missing Data",IF($A34=$A33,"",IF('Census Input Tab'!T65=1,IF(B34="BLANK","BLANK",""),IF('Census Input Tab'!G65="EEOnly","EE Only",IF('Census Input Tab'!G65="EESpOnly","EE &amp; Spouse",IF('Census Input Tab'!G65="EEChren","EE &amp; Child(ren)",IF('Census Input Tab'!G65="EEFamily","Family",IF('Census Input Tab'!G65="Waive","Decline Coverage","Spousal Waiver"))))))))</f>
        <v/>
      </c>
      <c r="L34" s="85" t="str">
        <f>IF('Census Input Tab'!$O65="NO","Missing Data",IF($A34=$A33,"",IF('Census Input Tab'!T65=1,IF(B34="BLANK","BLANK",""),"EE Only")))</f>
        <v/>
      </c>
      <c r="M34" s="85" t="str">
        <f>IF('Census Input Tab'!$O65="NO","Missing Data",IF($A34=$A33,"",IF('Census Input Tab'!T65=1,IF(B34="BLANK","BLANK",""),"EE Only")))</f>
        <v/>
      </c>
      <c r="N34" s="81" t="str">
        <f>IF('Census Input Tab'!$O65="NO","Missing Data",IF('Census Input Tab'!T65=1,IF('SMART Census'!B34="BLANK","BLANK",""),IF('Census Input Tab'!J65="","",'Census Input Tab'!J65)))</f>
        <v/>
      </c>
      <c r="O34" s="114"/>
      <c r="P34" s="145">
        <v>0</v>
      </c>
      <c r="Q34" s="146" t="s">
        <v>7</v>
      </c>
    </row>
    <row r="35" spans="1:17">
      <c r="A35" s="80" t="str">
        <f>IF('Census Input Tab'!$O66="NO","Missing Data",IF(B35="","",IF(B35="BLANK","BLANK",COUNTIF($B$2:B35,"=Subscriber"))))</f>
        <v/>
      </c>
      <c r="B35" s="81" t="str">
        <f>IF('Census Input Tab'!$O66="NO","Missing Data",IF(ISBLANK('Census Input Tab'!H66),IF('Census Input Tab'!O66="BLANK","BLANK",""),IF('Census Input Tab'!H66="EE","Subscriber",IF('Census Input Tab'!H66="SP","Spouse","Child"))))</f>
        <v/>
      </c>
      <c r="C35" s="81" t="str">
        <f>IF('Census Input Tab'!$O66="NO","Missing Data",IF(B35="BLANK","BLANK",IF(ISBLANK('Census Input Tab'!A66),"",'Census Input Tab'!A66)))</f>
        <v/>
      </c>
      <c r="D35" s="81" t="str">
        <f>IF('Census Input Tab'!$O66="NO","Missing Data",IF(B35="BLANK","BLANK",IF(ISBLANK('Census Input Tab'!B66),"",'Census Input Tab'!B66)))</f>
        <v/>
      </c>
      <c r="E35" s="82" t="str">
        <f>IF('Census Input Tab'!$O66="NO","Missing Data",IF($A35=$A34,"",IF(B35="BLANK","BLANK",IF(ISBLANK('Census Input Tab'!C66),"",'Census Input Tab'!C66))))</f>
        <v/>
      </c>
      <c r="F35" s="83" t="str">
        <f>IF('Census Input Tab'!$O66="NO","Missing Data",IF(B35="BLANK","BLANK",IF(ISBLANK('Census Input Tab'!D66),"",'Census Input Tab'!D66)))</f>
        <v/>
      </c>
      <c r="G35" s="81" t="str">
        <f>IF('Census Input Tab'!$O66="NO","Missing Data",IF(B35="BLANK","BLANK",IF(ISBLANK('Census Input Tab'!E66),"",'Census Input Tab'!E66)))</f>
        <v/>
      </c>
      <c r="H35" s="81" t="str">
        <f>IF('Census Input Tab'!$O66="NO","Missing Data",IF($A35=$A34,"",IF(ISBLANK('Census Input Tab'!I66),IF(B35="BLANK","BLANK",""),IF('Census Input Tab'!I66="Active","Active",IF('Census Input Tab'!I66="COBRA","COBRA",IF('Census Input Tab'!I66="St Con","COBRA",""))))))</f>
        <v/>
      </c>
      <c r="I35" s="84" t="str">
        <f>IF('Census Input Tab'!$O66="NO","Missing Data",IF('Census Input Tab'!T66=1,IF(B35="BLANK","BLANK",""),"N"))</f>
        <v/>
      </c>
      <c r="J35" s="81" t="str">
        <f>IF('Census Input Tab'!$O66="NO","Missing Data",IF('Census Input Tab'!T66=1,IF(B35="BLANK","BLANK",""),IF('Census Input Tab'!F66="Waive","Waive","Enroll")))</f>
        <v/>
      </c>
      <c r="K35" s="81" t="str">
        <f>IF('Census Input Tab'!$O66="NO","Missing Data",IF($A35=$A34,"",IF('Census Input Tab'!T66=1,IF(B35="BLANK","BLANK",""),IF('Census Input Tab'!G66="EEOnly","EE Only",IF('Census Input Tab'!G66="EESpOnly","EE &amp; Spouse",IF('Census Input Tab'!G66="EEChren","EE &amp; Child(ren)",IF('Census Input Tab'!G66="EEFamily","Family",IF('Census Input Tab'!G66="Waive","Decline Coverage","Spousal Waiver"))))))))</f>
        <v/>
      </c>
      <c r="L35" s="85" t="str">
        <f>IF('Census Input Tab'!$O66="NO","Missing Data",IF($A35=$A34,"",IF('Census Input Tab'!T66=1,IF(B35="BLANK","BLANK",""),"EE Only")))</f>
        <v/>
      </c>
      <c r="M35" s="85" t="str">
        <f>IF('Census Input Tab'!$O66="NO","Missing Data",IF($A35=$A34,"",IF('Census Input Tab'!T66=1,IF(B35="BLANK","BLANK",""),"EE Only")))</f>
        <v/>
      </c>
      <c r="N35" s="81" t="str">
        <f>IF('Census Input Tab'!$O66="NO","Missing Data",IF('Census Input Tab'!T66=1,IF('SMART Census'!B35="BLANK","BLANK",""),IF('Census Input Tab'!J66="","",'Census Input Tab'!J66)))</f>
        <v/>
      </c>
      <c r="O35" s="114"/>
      <c r="P35" s="145">
        <v>1</v>
      </c>
      <c r="Q35" s="146" t="s">
        <v>79</v>
      </c>
    </row>
    <row r="36" spans="1:17" ht="13" thickBot="1">
      <c r="A36" s="80" t="str">
        <f>IF('Census Input Tab'!$O67="NO","Missing Data",IF(B36="","",IF(B36="BLANK","BLANK",COUNTIF($B$2:B36,"=Subscriber"))))</f>
        <v/>
      </c>
      <c r="B36" s="81" t="str">
        <f>IF('Census Input Tab'!$O67="NO","Missing Data",IF(ISBLANK('Census Input Tab'!H67),IF('Census Input Tab'!O67="BLANK","BLANK",""),IF('Census Input Tab'!H67="EE","Subscriber",IF('Census Input Tab'!H67="SP","Spouse","Child"))))</f>
        <v/>
      </c>
      <c r="C36" s="81" t="str">
        <f>IF('Census Input Tab'!$O67="NO","Missing Data",IF(B36="BLANK","BLANK",IF(ISBLANK('Census Input Tab'!A67),"",'Census Input Tab'!A67)))</f>
        <v/>
      </c>
      <c r="D36" s="81" t="str">
        <f>IF('Census Input Tab'!$O67="NO","Missing Data",IF(B36="BLANK","BLANK",IF(ISBLANK('Census Input Tab'!B67),"",'Census Input Tab'!B67)))</f>
        <v/>
      </c>
      <c r="E36" s="82" t="str">
        <f>IF('Census Input Tab'!$O67="NO","Missing Data",IF($A36=$A35,"",IF(B36="BLANK","BLANK",IF(ISBLANK('Census Input Tab'!C67),"",'Census Input Tab'!C67))))</f>
        <v/>
      </c>
      <c r="F36" s="83" t="str">
        <f>IF('Census Input Tab'!$O67="NO","Missing Data",IF(B36="BLANK","BLANK",IF(ISBLANK('Census Input Tab'!D67),"",'Census Input Tab'!D67)))</f>
        <v/>
      </c>
      <c r="G36" s="81" t="str">
        <f>IF('Census Input Tab'!$O67="NO","Missing Data",IF(B36="BLANK","BLANK",IF(ISBLANK('Census Input Tab'!E67),"",'Census Input Tab'!E67)))</f>
        <v/>
      </c>
      <c r="H36" s="81" t="str">
        <f>IF('Census Input Tab'!$O67="NO","Missing Data",IF($A36=$A35,"",IF(ISBLANK('Census Input Tab'!I67),IF(B36="BLANK","BLANK",""),IF('Census Input Tab'!I67="Active","Active",IF('Census Input Tab'!I67="COBRA","COBRA",IF('Census Input Tab'!I67="St Con","COBRA",""))))))</f>
        <v/>
      </c>
      <c r="I36" s="84" t="str">
        <f>IF('Census Input Tab'!$O67="NO","Missing Data",IF('Census Input Tab'!T67=1,IF(B36="BLANK","BLANK",""),"N"))</f>
        <v/>
      </c>
      <c r="J36" s="81" t="str">
        <f>IF('Census Input Tab'!$O67="NO","Missing Data",IF('Census Input Tab'!T67=1,IF(B36="BLANK","BLANK",""),IF('Census Input Tab'!F67="Waive","Waive","Enroll")))</f>
        <v/>
      </c>
      <c r="K36" s="81" t="str">
        <f>IF('Census Input Tab'!$O67="NO","Missing Data",IF($A36=$A35,"",IF('Census Input Tab'!T67=1,IF(B36="BLANK","BLANK",""),IF('Census Input Tab'!G67="EEOnly","EE Only",IF('Census Input Tab'!G67="EESpOnly","EE &amp; Spouse",IF('Census Input Tab'!G67="EEChren","EE &amp; Child(ren)",IF('Census Input Tab'!G67="EEFamily","Family",IF('Census Input Tab'!G67="Waive","Decline Coverage","Spousal Waiver"))))))))</f>
        <v/>
      </c>
      <c r="L36" s="85" t="str">
        <f>IF('Census Input Tab'!$O67="NO","Missing Data",IF($A36=$A35,"",IF('Census Input Tab'!T67=1,IF(B36="BLANK","BLANK",""),"EE Only")))</f>
        <v/>
      </c>
      <c r="M36" s="85" t="str">
        <f>IF('Census Input Tab'!$O67="NO","Missing Data",IF($A36=$A35,"",IF('Census Input Tab'!T67=1,IF(B36="BLANK","BLANK",""),"EE Only")))</f>
        <v/>
      </c>
      <c r="N36" s="81" t="str">
        <f>IF('Census Input Tab'!$O67="NO","Missing Data",IF('Census Input Tab'!T67=1,IF('SMART Census'!B36="BLANK","BLANK",""),IF('Census Input Tab'!J67="","",'Census Input Tab'!J67)))</f>
        <v/>
      </c>
      <c r="O36" s="114"/>
      <c r="P36" s="111"/>
    </row>
    <row r="37" spans="1:17" ht="24" customHeight="1">
      <c r="A37" s="80" t="str">
        <f>IF('Census Input Tab'!$O68="NO","Missing Data",IF(B37="","",IF(B37="BLANK","BLANK",COUNTIF($B$2:B37,"=Subscriber"))))</f>
        <v/>
      </c>
      <c r="B37" s="81" t="str">
        <f>IF('Census Input Tab'!$O68="NO","Missing Data",IF(ISBLANK('Census Input Tab'!H68),IF('Census Input Tab'!O68="BLANK","BLANK",""),IF('Census Input Tab'!H68="EE","Subscriber",IF('Census Input Tab'!H68="SP","Spouse","Child"))))</f>
        <v/>
      </c>
      <c r="C37" s="81" t="str">
        <f>IF('Census Input Tab'!$O68="NO","Missing Data",IF(B37="BLANK","BLANK",IF(ISBLANK('Census Input Tab'!A68),"",'Census Input Tab'!A68)))</f>
        <v/>
      </c>
      <c r="D37" s="81" t="str">
        <f>IF('Census Input Tab'!$O68="NO","Missing Data",IF(B37="BLANK","BLANK",IF(ISBLANK('Census Input Tab'!B68),"",'Census Input Tab'!B68)))</f>
        <v/>
      </c>
      <c r="E37" s="82" t="str">
        <f>IF('Census Input Tab'!$O68="NO","Missing Data",IF($A37=$A36,"",IF(B37="BLANK","BLANK",IF(ISBLANK('Census Input Tab'!C68),"",'Census Input Tab'!C68))))</f>
        <v/>
      </c>
      <c r="F37" s="83" t="str">
        <f>IF('Census Input Tab'!$O68="NO","Missing Data",IF(B37="BLANK","BLANK",IF(ISBLANK('Census Input Tab'!D68),"",'Census Input Tab'!D68)))</f>
        <v/>
      </c>
      <c r="G37" s="81" t="str">
        <f>IF('Census Input Tab'!$O68="NO","Missing Data",IF(B37="BLANK","BLANK",IF(ISBLANK('Census Input Tab'!E68),"",'Census Input Tab'!E68)))</f>
        <v/>
      </c>
      <c r="H37" s="81" t="str">
        <f>IF('Census Input Tab'!$O68="NO","Missing Data",IF($A37=$A36,"",IF(ISBLANK('Census Input Tab'!I68),IF(B37="BLANK","BLANK",""),IF('Census Input Tab'!I68="Active","Active",IF('Census Input Tab'!I68="COBRA","COBRA",IF('Census Input Tab'!I68="St Con","COBRA",""))))))</f>
        <v/>
      </c>
      <c r="I37" s="84" t="str">
        <f>IF('Census Input Tab'!$O68="NO","Missing Data",IF('Census Input Tab'!T68=1,IF(B37="BLANK","BLANK",""),"N"))</f>
        <v/>
      </c>
      <c r="J37" s="81" t="str">
        <f>IF('Census Input Tab'!$O68="NO","Missing Data",IF('Census Input Tab'!T68=1,IF(B37="BLANK","BLANK",""),IF('Census Input Tab'!F68="Waive","Waive","Enroll")))</f>
        <v/>
      </c>
      <c r="K37" s="81" t="str">
        <f>IF('Census Input Tab'!$O68="NO","Missing Data",IF($A37=$A36,"",IF('Census Input Tab'!T68=1,IF(B37="BLANK","BLANK",""),IF('Census Input Tab'!G68="EEOnly","EE Only",IF('Census Input Tab'!G68="EESpOnly","EE &amp; Spouse",IF('Census Input Tab'!G68="EEChren","EE &amp; Child(ren)",IF('Census Input Tab'!G68="EEFamily","Family",IF('Census Input Tab'!G68="Waive","Decline Coverage","Spousal Waiver"))))))))</f>
        <v/>
      </c>
      <c r="L37" s="85" t="str">
        <f>IF('Census Input Tab'!$O68="NO","Missing Data",IF($A37=$A36,"",IF('Census Input Tab'!T68=1,IF(B37="BLANK","BLANK",""),"EE Only")))</f>
        <v/>
      </c>
      <c r="M37" s="85" t="str">
        <f>IF('Census Input Tab'!$O68="NO","Missing Data",IF($A37=$A36,"",IF('Census Input Tab'!T68=1,IF(B37="BLANK","BLANK",""),"EE Only")))</f>
        <v/>
      </c>
      <c r="N37" s="81" t="str">
        <f>IF('Census Input Tab'!$O68="NO","Missing Data",IF('Census Input Tab'!T68=1,IF('SMART Census'!B37="BLANK","BLANK",""),IF('Census Input Tab'!J68="","",'Census Input Tab'!J68)))</f>
        <v/>
      </c>
      <c r="O37" s="114"/>
      <c r="P37" s="155" t="s">
        <v>80</v>
      </c>
      <c r="Q37" s="142"/>
    </row>
    <row r="38" spans="1:17" ht="13">
      <c r="A38" s="80" t="str">
        <f>IF('Census Input Tab'!$O69="NO","Missing Data",IF(B38="","",IF(B38="BLANK","BLANK",COUNTIF($B$2:B38,"=Subscriber"))))</f>
        <v/>
      </c>
      <c r="B38" s="81" t="str">
        <f>IF('Census Input Tab'!$O69="NO","Missing Data",IF(ISBLANK('Census Input Tab'!H69),IF('Census Input Tab'!O69="BLANK","BLANK",""),IF('Census Input Tab'!H69="EE","Subscriber",IF('Census Input Tab'!H69="SP","Spouse","Child"))))</f>
        <v/>
      </c>
      <c r="C38" s="81" t="str">
        <f>IF('Census Input Tab'!$O69="NO","Missing Data",IF(B38="BLANK","BLANK",IF(ISBLANK('Census Input Tab'!A69),"",'Census Input Tab'!A69)))</f>
        <v/>
      </c>
      <c r="D38" s="81" t="str">
        <f>IF('Census Input Tab'!$O69="NO","Missing Data",IF(B38="BLANK","BLANK",IF(ISBLANK('Census Input Tab'!B69),"",'Census Input Tab'!B69)))</f>
        <v/>
      </c>
      <c r="E38" s="82" t="str">
        <f>IF('Census Input Tab'!$O69="NO","Missing Data",IF($A38=$A37,"",IF(B38="BLANK","BLANK",IF(ISBLANK('Census Input Tab'!C69),"",'Census Input Tab'!C69))))</f>
        <v/>
      </c>
      <c r="F38" s="83" t="str">
        <f>IF('Census Input Tab'!$O69="NO","Missing Data",IF(B38="BLANK","BLANK",IF(ISBLANK('Census Input Tab'!D69),"",'Census Input Tab'!D69)))</f>
        <v/>
      </c>
      <c r="G38" s="81" t="str">
        <f>IF('Census Input Tab'!$O69="NO","Missing Data",IF(B38="BLANK","BLANK",IF(ISBLANK('Census Input Tab'!E69),"",'Census Input Tab'!E69)))</f>
        <v/>
      </c>
      <c r="H38" s="81" t="str">
        <f>IF('Census Input Tab'!$O69="NO","Missing Data",IF($A38=$A37,"",IF(ISBLANK('Census Input Tab'!I69),IF(B38="BLANK","BLANK",""),IF('Census Input Tab'!I69="Active","Active",IF('Census Input Tab'!I69="COBRA","COBRA",IF('Census Input Tab'!I69="St Con","COBRA",""))))))</f>
        <v/>
      </c>
      <c r="I38" s="84" t="str">
        <f>IF('Census Input Tab'!$O69="NO","Missing Data",IF('Census Input Tab'!T69=1,IF(B38="BLANK","BLANK",""),"N"))</f>
        <v/>
      </c>
      <c r="J38" s="81" t="str">
        <f>IF('Census Input Tab'!$O69="NO","Missing Data",IF('Census Input Tab'!T69=1,IF(B38="BLANK","BLANK",""),IF('Census Input Tab'!F69="Waive","Waive","Enroll")))</f>
        <v/>
      </c>
      <c r="K38" s="81" t="str">
        <f>IF('Census Input Tab'!$O69="NO","Missing Data",IF($A38=$A37,"",IF('Census Input Tab'!T69=1,IF(B38="BLANK","BLANK",""),IF('Census Input Tab'!G69="EEOnly","EE Only",IF('Census Input Tab'!G69="EESpOnly","EE &amp; Spouse",IF('Census Input Tab'!G69="EEChren","EE &amp; Child(ren)",IF('Census Input Tab'!G69="EEFamily","Family",IF('Census Input Tab'!G69="Waive","Decline Coverage","Spousal Waiver"))))))))</f>
        <v/>
      </c>
      <c r="L38" s="85" t="str">
        <f>IF('Census Input Tab'!$O69="NO","Missing Data",IF($A38=$A37,"",IF('Census Input Tab'!T69=1,IF(B38="BLANK","BLANK",""),"EE Only")))</f>
        <v/>
      </c>
      <c r="M38" s="85" t="str">
        <f>IF('Census Input Tab'!$O69="NO","Missing Data",IF($A38=$A37,"",IF('Census Input Tab'!T69=1,IF(B38="BLANK","BLANK",""),"EE Only")))</f>
        <v/>
      </c>
      <c r="N38" s="81" t="str">
        <f>IF('Census Input Tab'!$O69="NO","Missing Data",IF('Census Input Tab'!T69=1,IF('SMART Census'!B38="BLANK","BLANK",""),IF('Census Input Tab'!J69="","",'Census Input Tab'!J69)))</f>
        <v/>
      </c>
      <c r="O38" s="114"/>
      <c r="P38" s="143" t="s">
        <v>4</v>
      </c>
      <c r="Q38" s="144" t="s">
        <v>5</v>
      </c>
    </row>
    <row r="39" spans="1:17" ht="13" thickBot="1">
      <c r="A39" s="80" t="str">
        <f>IF('Census Input Tab'!$O70="NO","Missing Data",IF(B39="","",IF(B39="BLANK","BLANK",COUNTIF($B$2:B39,"=Subscriber"))))</f>
        <v/>
      </c>
      <c r="B39" s="81" t="str">
        <f>IF('Census Input Tab'!$O70="NO","Missing Data",IF(ISBLANK('Census Input Tab'!H70),IF('Census Input Tab'!O70="BLANK","BLANK",""),IF('Census Input Tab'!H70="EE","Subscriber",IF('Census Input Tab'!H70="SP","Spouse","Child"))))</f>
        <v/>
      </c>
      <c r="C39" s="81" t="str">
        <f>IF('Census Input Tab'!$O70="NO","Missing Data",IF(B39="BLANK","BLANK",IF(ISBLANK('Census Input Tab'!A70),"",'Census Input Tab'!A70)))</f>
        <v/>
      </c>
      <c r="D39" s="81" t="str">
        <f>IF('Census Input Tab'!$O70="NO","Missing Data",IF(B39="BLANK","BLANK",IF(ISBLANK('Census Input Tab'!B70),"",'Census Input Tab'!B70)))</f>
        <v/>
      </c>
      <c r="E39" s="82" t="str">
        <f>IF('Census Input Tab'!$O70="NO","Missing Data",IF($A39=$A38,"",IF(B39="BLANK","BLANK",IF(ISBLANK('Census Input Tab'!C70),"",'Census Input Tab'!C70))))</f>
        <v/>
      </c>
      <c r="F39" s="83" t="str">
        <f>IF('Census Input Tab'!$O70="NO","Missing Data",IF(B39="BLANK","BLANK",IF(ISBLANK('Census Input Tab'!D70),"",'Census Input Tab'!D70)))</f>
        <v/>
      </c>
      <c r="G39" s="81" t="str">
        <f>IF('Census Input Tab'!$O70="NO","Missing Data",IF(B39="BLANK","BLANK",IF(ISBLANK('Census Input Tab'!E70),"",'Census Input Tab'!E70)))</f>
        <v/>
      </c>
      <c r="H39" s="81" t="str">
        <f>IF('Census Input Tab'!$O70="NO","Missing Data",IF($A39=$A38,"",IF(ISBLANK('Census Input Tab'!I70),IF(B39="BLANK","BLANK",""),IF('Census Input Tab'!I70="Active","Active",IF('Census Input Tab'!I70="COBRA","COBRA",IF('Census Input Tab'!I70="St Con","COBRA",""))))))</f>
        <v/>
      </c>
      <c r="I39" s="84" t="str">
        <f>IF('Census Input Tab'!$O70="NO","Missing Data",IF('Census Input Tab'!T70=1,IF(B39="BLANK","BLANK",""),"N"))</f>
        <v/>
      </c>
      <c r="J39" s="81" t="str">
        <f>IF('Census Input Tab'!$O70="NO","Missing Data",IF('Census Input Tab'!T70=1,IF(B39="BLANK","BLANK",""),IF('Census Input Tab'!F70="Waive","Waive","Enroll")))</f>
        <v/>
      </c>
      <c r="K39" s="81" t="str">
        <f>IF('Census Input Tab'!$O70="NO","Missing Data",IF($A39=$A38,"",IF('Census Input Tab'!T70=1,IF(B39="BLANK","BLANK",""),IF('Census Input Tab'!G70="EEOnly","EE Only",IF('Census Input Tab'!G70="EESpOnly","EE &amp; Spouse",IF('Census Input Tab'!G70="EEChren","EE &amp; Child(ren)",IF('Census Input Tab'!G70="EEFamily","Family",IF('Census Input Tab'!G70="Waive","Decline Coverage","Spousal Waiver"))))))))</f>
        <v/>
      </c>
      <c r="L39" s="85" t="str">
        <f>IF('Census Input Tab'!$O70="NO","Missing Data",IF($A39=$A38,"",IF('Census Input Tab'!T70=1,IF(B39="BLANK","BLANK",""),"EE Only")))</f>
        <v/>
      </c>
      <c r="M39" s="85" t="str">
        <f>IF('Census Input Tab'!$O70="NO","Missing Data",IF($A39=$A38,"",IF('Census Input Tab'!T70=1,IF(B39="BLANK","BLANK",""),"EE Only")))</f>
        <v/>
      </c>
      <c r="N39" s="81" t="str">
        <f>IF('Census Input Tab'!$O70="NO","Missing Data",IF('Census Input Tab'!T70=1,IF('SMART Census'!B39="BLANK","BLANK",""),IF('Census Input Tab'!J70="","",'Census Input Tab'!J70)))</f>
        <v/>
      </c>
      <c r="O39" s="114"/>
      <c r="P39" s="147">
        <v>3</v>
      </c>
      <c r="Q39" s="148" t="s">
        <v>9</v>
      </c>
    </row>
    <row r="40" spans="1:17">
      <c r="A40" s="80" t="str">
        <f>IF('Census Input Tab'!$O71="NO","Missing Data",IF(B40="","",IF(B40="BLANK","BLANK",COUNTIF($B$2:B40,"=Subscriber"))))</f>
        <v/>
      </c>
      <c r="B40" s="81" t="str">
        <f>IF('Census Input Tab'!$O71="NO","Missing Data",IF(ISBLANK('Census Input Tab'!H71),IF('Census Input Tab'!O71="BLANK","BLANK",""),IF('Census Input Tab'!H71="EE","Subscriber",IF('Census Input Tab'!H71="SP","Spouse","Child"))))</f>
        <v/>
      </c>
      <c r="C40" s="81" t="str">
        <f>IF('Census Input Tab'!$O71="NO","Missing Data",IF(B40="BLANK","BLANK",IF(ISBLANK('Census Input Tab'!A71),"",'Census Input Tab'!A71)))</f>
        <v/>
      </c>
      <c r="D40" s="81" t="str">
        <f>IF('Census Input Tab'!$O71="NO","Missing Data",IF(B40="BLANK","BLANK",IF(ISBLANK('Census Input Tab'!B71),"",'Census Input Tab'!B71)))</f>
        <v/>
      </c>
      <c r="E40" s="82" t="str">
        <f>IF('Census Input Tab'!$O71="NO","Missing Data",IF($A40=$A39,"",IF(B40="BLANK","BLANK",IF(ISBLANK('Census Input Tab'!C71),"",'Census Input Tab'!C71))))</f>
        <v/>
      </c>
      <c r="F40" s="83" t="str">
        <f>IF('Census Input Tab'!$O71="NO","Missing Data",IF(B40="BLANK","BLANK",IF(ISBLANK('Census Input Tab'!D71),"",'Census Input Tab'!D71)))</f>
        <v/>
      </c>
      <c r="G40" s="81" t="str">
        <f>IF('Census Input Tab'!$O71="NO","Missing Data",IF(B40="BLANK","BLANK",IF(ISBLANK('Census Input Tab'!E71),"",'Census Input Tab'!E71)))</f>
        <v/>
      </c>
      <c r="H40" s="81" t="str">
        <f>IF('Census Input Tab'!$O71="NO","Missing Data",IF($A40=$A39,"",IF(ISBLANK('Census Input Tab'!I71),IF(B40="BLANK","BLANK",""),IF('Census Input Tab'!I71="Active","Active",IF('Census Input Tab'!I71="COBRA","COBRA",IF('Census Input Tab'!I71="St Con","COBRA",""))))))</f>
        <v/>
      </c>
      <c r="I40" s="84" t="str">
        <f>IF('Census Input Tab'!$O71="NO","Missing Data",IF('Census Input Tab'!T71=1,IF(B40="BLANK","BLANK",""),"N"))</f>
        <v/>
      </c>
      <c r="J40" s="81" t="str">
        <f>IF('Census Input Tab'!$O71="NO","Missing Data",IF('Census Input Tab'!T71=1,IF(B40="BLANK","BLANK",""),IF('Census Input Tab'!F71="Waive","Waive","Enroll")))</f>
        <v/>
      </c>
      <c r="K40" s="81" t="str">
        <f>IF('Census Input Tab'!$O71="NO","Missing Data",IF($A40=$A39,"",IF('Census Input Tab'!T71=1,IF(B40="BLANK","BLANK",""),IF('Census Input Tab'!G71="EEOnly","EE Only",IF('Census Input Tab'!G71="EESpOnly","EE &amp; Spouse",IF('Census Input Tab'!G71="EEChren","EE &amp; Child(ren)",IF('Census Input Tab'!G71="EEFamily","Family",IF('Census Input Tab'!G71="Waive","Decline Coverage","Spousal Waiver"))))))))</f>
        <v/>
      </c>
      <c r="L40" s="85" t="str">
        <f>IF('Census Input Tab'!$O71="NO","Missing Data",IF($A40=$A39,"",IF('Census Input Tab'!T71=1,IF(B40="BLANK","BLANK",""),"EE Only")))</f>
        <v/>
      </c>
      <c r="M40" s="85" t="str">
        <f>IF('Census Input Tab'!$O71="NO","Missing Data",IF($A40=$A39,"",IF('Census Input Tab'!T71=1,IF(B40="BLANK","BLANK",""),"EE Only")))</f>
        <v/>
      </c>
      <c r="N40" s="81" t="str">
        <f>IF('Census Input Tab'!$O71="NO","Missing Data",IF('Census Input Tab'!T71=1,IF('SMART Census'!B40="BLANK","BLANK",""),IF('Census Input Tab'!J71="","",'Census Input Tab'!J71)))</f>
        <v/>
      </c>
      <c r="O40" s="114"/>
      <c r="P40" s="111"/>
    </row>
    <row r="41" spans="1:17">
      <c r="A41" s="80" t="str">
        <f>IF('Census Input Tab'!$O72="NO","Missing Data",IF(B41="","",IF(B41="BLANK","BLANK",COUNTIF($B$2:B41,"=Subscriber"))))</f>
        <v/>
      </c>
      <c r="B41" s="81" t="str">
        <f>IF('Census Input Tab'!$O72="NO","Missing Data",IF(ISBLANK('Census Input Tab'!H72),IF('Census Input Tab'!O72="BLANK","BLANK",""),IF('Census Input Tab'!H72="EE","Subscriber",IF('Census Input Tab'!H72="SP","Spouse","Child"))))</f>
        <v/>
      </c>
      <c r="C41" s="81" t="str">
        <f>IF('Census Input Tab'!$O72="NO","Missing Data",IF(B41="BLANK","BLANK",IF(ISBLANK('Census Input Tab'!A72),"",'Census Input Tab'!A72)))</f>
        <v/>
      </c>
      <c r="D41" s="81" t="str">
        <f>IF('Census Input Tab'!$O72="NO","Missing Data",IF(B41="BLANK","BLANK",IF(ISBLANK('Census Input Tab'!B72),"",'Census Input Tab'!B72)))</f>
        <v/>
      </c>
      <c r="E41" s="82" t="str">
        <f>IF('Census Input Tab'!$O72="NO","Missing Data",IF($A41=$A40,"",IF(B41="BLANK","BLANK",IF(ISBLANK('Census Input Tab'!C72),"",'Census Input Tab'!C72))))</f>
        <v/>
      </c>
      <c r="F41" s="83" t="str">
        <f>IF('Census Input Tab'!$O72="NO","Missing Data",IF(B41="BLANK","BLANK",IF(ISBLANK('Census Input Tab'!D72),"",'Census Input Tab'!D72)))</f>
        <v/>
      </c>
      <c r="G41" s="81" t="str">
        <f>IF('Census Input Tab'!$O72="NO","Missing Data",IF(B41="BLANK","BLANK",IF(ISBLANK('Census Input Tab'!E72),"",'Census Input Tab'!E72)))</f>
        <v/>
      </c>
      <c r="H41" s="81" t="str">
        <f>IF('Census Input Tab'!$O72="NO","Missing Data",IF($A41=$A40,"",IF(ISBLANK('Census Input Tab'!I72),IF(B41="BLANK","BLANK",""),IF('Census Input Tab'!I72="Active","Active",IF('Census Input Tab'!I72="COBRA","COBRA",IF('Census Input Tab'!I72="St Con","COBRA",""))))))</f>
        <v/>
      </c>
      <c r="I41" s="84" t="str">
        <f>IF('Census Input Tab'!$O72="NO","Missing Data",IF('Census Input Tab'!T72=1,IF(B41="BLANK","BLANK",""),"N"))</f>
        <v/>
      </c>
      <c r="J41" s="81" t="str">
        <f>IF('Census Input Tab'!$O72="NO","Missing Data",IF('Census Input Tab'!T72=1,IF(B41="BLANK","BLANK",""),IF('Census Input Tab'!F72="Waive","Waive","Enroll")))</f>
        <v/>
      </c>
      <c r="K41" s="81" t="str">
        <f>IF('Census Input Tab'!$O72="NO","Missing Data",IF($A41=$A40,"",IF('Census Input Tab'!T72=1,IF(B41="BLANK","BLANK",""),IF('Census Input Tab'!G72="EEOnly","EE Only",IF('Census Input Tab'!G72="EESpOnly","EE &amp; Spouse",IF('Census Input Tab'!G72="EEChren","EE &amp; Child(ren)",IF('Census Input Tab'!G72="EEFamily","Family",IF('Census Input Tab'!G72="Waive","Decline Coverage","Spousal Waiver"))))))))</f>
        <v/>
      </c>
      <c r="L41" s="85" t="str">
        <f>IF('Census Input Tab'!$O72="NO","Missing Data",IF($A41=$A40,"",IF('Census Input Tab'!T72=1,IF(B41="BLANK","BLANK",""),"EE Only")))</f>
        <v/>
      </c>
      <c r="M41" s="85" t="str">
        <f>IF('Census Input Tab'!$O72="NO","Missing Data",IF($A41=$A40,"",IF('Census Input Tab'!T72=1,IF(B41="BLANK","BLANK",""),"EE Only")))</f>
        <v/>
      </c>
      <c r="N41" s="81" t="str">
        <f>IF('Census Input Tab'!$O72="NO","Missing Data",IF('Census Input Tab'!T72=1,IF('SMART Census'!B41="BLANK","BLANK",""),IF('Census Input Tab'!J72="","",'Census Input Tab'!J72)))</f>
        <v/>
      </c>
      <c r="O41" s="114"/>
      <c r="P41" s="111"/>
    </row>
    <row r="42" spans="1:17">
      <c r="A42" s="80" t="str">
        <f>IF('Census Input Tab'!$O73="NO","Missing Data",IF(B42="","",IF(B42="BLANK","BLANK",COUNTIF($B$2:B42,"=Subscriber"))))</f>
        <v/>
      </c>
      <c r="B42" s="81" t="str">
        <f>IF('Census Input Tab'!$O73="NO","Missing Data",IF(ISBLANK('Census Input Tab'!H73),IF('Census Input Tab'!O73="BLANK","BLANK",""),IF('Census Input Tab'!H73="EE","Subscriber",IF('Census Input Tab'!H73="SP","Spouse","Child"))))</f>
        <v/>
      </c>
      <c r="C42" s="81" t="str">
        <f>IF('Census Input Tab'!$O73="NO","Missing Data",IF(B42="BLANK","BLANK",IF(ISBLANK('Census Input Tab'!A73),"",'Census Input Tab'!A73)))</f>
        <v/>
      </c>
      <c r="D42" s="81" t="str">
        <f>IF('Census Input Tab'!$O73="NO","Missing Data",IF(B42="BLANK","BLANK",IF(ISBLANK('Census Input Tab'!B73),"",'Census Input Tab'!B73)))</f>
        <v/>
      </c>
      <c r="E42" s="82" t="str">
        <f>IF('Census Input Tab'!$O73="NO","Missing Data",IF($A42=$A41,"",IF(B42="BLANK","BLANK",IF(ISBLANK('Census Input Tab'!C73),"",'Census Input Tab'!C73))))</f>
        <v/>
      </c>
      <c r="F42" s="83" t="str">
        <f>IF('Census Input Tab'!$O73="NO","Missing Data",IF(B42="BLANK","BLANK",IF(ISBLANK('Census Input Tab'!D73),"",'Census Input Tab'!D73)))</f>
        <v/>
      </c>
      <c r="G42" s="81" t="str">
        <f>IF('Census Input Tab'!$O73="NO","Missing Data",IF(B42="BLANK","BLANK",IF(ISBLANK('Census Input Tab'!E73),"",'Census Input Tab'!E73)))</f>
        <v/>
      </c>
      <c r="H42" s="81" t="str">
        <f>IF('Census Input Tab'!$O73="NO","Missing Data",IF($A42=$A41,"",IF(ISBLANK('Census Input Tab'!I73),IF(B42="BLANK","BLANK",""),IF('Census Input Tab'!I73="Active","Active",IF('Census Input Tab'!I73="COBRA","COBRA",IF('Census Input Tab'!I73="St Con","COBRA",""))))))</f>
        <v/>
      </c>
      <c r="I42" s="84" t="str">
        <f>IF('Census Input Tab'!$O73="NO","Missing Data",IF('Census Input Tab'!T73=1,IF(B42="BLANK","BLANK",""),"N"))</f>
        <v/>
      </c>
      <c r="J42" s="81" t="str">
        <f>IF('Census Input Tab'!$O73="NO","Missing Data",IF('Census Input Tab'!T73=1,IF(B42="BLANK","BLANK",""),IF('Census Input Tab'!F73="Waive","Waive","Enroll")))</f>
        <v/>
      </c>
      <c r="K42" s="81" t="str">
        <f>IF('Census Input Tab'!$O73="NO","Missing Data",IF($A42=$A41,"",IF('Census Input Tab'!T73=1,IF(B42="BLANK","BLANK",""),IF('Census Input Tab'!G73="EEOnly","EE Only",IF('Census Input Tab'!G73="EESpOnly","EE &amp; Spouse",IF('Census Input Tab'!G73="EEChren","EE &amp; Child(ren)",IF('Census Input Tab'!G73="EEFamily","Family",IF('Census Input Tab'!G73="Waive","Decline Coverage","Spousal Waiver"))))))))</f>
        <v/>
      </c>
      <c r="L42" s="85" t="str">
        <f>IF('Census Input Tab'!$O73="NO","Missing Data",IF($A42=$A41,"",IF('Census Input Tab'!T73=1,IF(B42="BLANK","BLANK",""),"EE Only")))</f>
        <v/>
      </c>
      <c r="M42" s="85" t="str">
        <f>IF('Census Input Tab'!$O73="NO","Missing Data",IF($A42=$A41,"",IF('Census Input Tab'!T73=1,IF(B42="BLANK","BLANK",""),"EE Only")))</f>
        <v/>
      </c>
      <c r="N42" s="81" t="str">
        <f>IF('Census Input Tab'!$O73="NO","Missing Data",IF('Census Input Tab'!T73=1,IF('SMART Census'!B42="BLANK","BLANK",""),IF('Census Input Tab'!J73="","",'Census Input Tab'!J73)))</f>
        <v/>
      </c>
      <c r="O42" s="114"/>
      <c r="P42" s="111"/>
    </row>
    <row r="43" spans="1:17">
      <c r="A43" s="80" t="str">
        <f>IF('Census Input Tab'!$O74="NO","Missing Data",IF(B43="","",IF(B43="BLANK","BLANK",COUNTIF($B$2:B43,"=Subscriber"))))</f>
        <v/>
      </c>
      <c r="B43" s="81" t="str">
        <f>IF('Census Input Tab'!$O74="NO","Missing Data",IF(ISBLANK('Census Input Tab'!H74),IF('Census Input Tab'!O74="BLANK","BLANK",""),IF('Census Input Tab'!H74="EE","Subscriber",IF('Census Input Tab'!H74="SP","Spouse","Child"))))</f>
        <v/>
      </c>
      <c r="C43" s="81" t="str">
        <f>IF('Census Input Tab'!$O74="NO","Missing Data",IF(B43="BLANK","BLANK",IF(ISBLANK('Census Input Tab'!A74),"",'Census Input Tab'!A74)))</f>
        <v/>
      </c>
      <c r="D43" s="81" t="str">
        <f>IF('Census Input Tab'!$O74="NO","Missing Data",IF(B43="BLANK","BLANK",IF(ISBLANK('Census Input Tab'!B74),"",'Census Input Tab'!B74)))</f>
        <v/>
      </c>
      <c r="E43" s="82" t="str">
        <f>IF('Census Input Tab'!$O74="NO","Missing Data",IF($A43=$A42,"",IF(B43="BLANK","BLANK",IF(ISBLANK('Census Input Tab'!C74),"",'Census Input Tab'!C74))))</f>
        <v/>
      </c>
      <c r="F43" s="83" t="str">
        <f>IF('Census Input Tab'!$O74="NO","Missing Data",IF(B43="BLANK","BLANK",IF(ISBLANK('Census Input Tab'!D74),"",'Census Input Tab'!D74)))</f>
        <v/>
      </c>
      <c r="G43" s="81" t="str">
        <f>IF('Census Input Tab'!$O74="NO","Missing Data",IF(B43="BLANK","BLANK",IF(ISBLANK('Census Input Tab'!E74),"",'Census Input Tab'!E74)))</f>
        <v/>
      </c>
      <c r="H43" s="81" t="str">
        <f>IF('Census Input Tab'!$O74="NO","Missing Data",IF($A43=$A42,"",IF(ISBLANK('Census Input Tab'!I74),IF(B43="BLANK","BLANK",""),IF('Census Input Tab'!I74="Active","Active",IF('Census Input Tab'!I74="COBRA","COBRA",IF('Census Input Tab'!I74="St Con","COBRA",""))))))</f>
        <v/>
      </c>
      <c r="I43" s="84" t="str">
        <f>IF('Census Input Tab'!$O74="NO","Missing Data",IF('Census Input Tab'!T74=1,IF(B43="BLANK","BLANK",""),"N"))</f>
        <v/>
      </c>
      <c r="J43" s="81" t="str">
        <f>IF('Census Input Tab'!$O74="NO","Missing Data",IF('Census Input Tab'!T74=1,IF(B43="BLANK","BLANK",""),IF('Census Input Tab'!F74="Waive","Waive","Enroll")))</f>
        <v/>
      </c>
      <c r="K43" s="81" t="str">
        <f>IF('Census Input Tab'!$O74="NO","Missing Data",IF($A43=$A42,"",IF('Census Input Tab'!T74=1,IF(B43="BLANK","BLANK",""),IF('Census Input Tab'!G74="EEOnly","EE Only",IF('Census Input Tab'!G74="EESpOnly","EE &amp; Spouse",IF('Census Input Tab'!G74="EEChren","EE &amp; Child(ren)",IF('Census Input Tab'!G74="EEFamily","Family",IF('Census Input Tab'!G74="Waive","Decline Coverage","Spousal Waiver"))))))))</f>
        <v/>
      </c>
      <c r="L43" s="85" t="str">
        <f>IF('Census Input Tab'!$O74="NO","Missing Data",IF($A43=$A42,"",IF('Census Input Tab'!T74=1,IF(B43="BLANK","BLANK",""),"EE Only")))</f>
        <v/>
      </c>
      <c r="M43" s="85" t="str">
        <f>IF('Census Input Tab'!$O74="NO","Missing Data",IF($A43=$A42,"",IF('Census Input Tab'!T74=1,IF(B43="BLANK","BLANK",""),"EE Only")))</f>
        <v/>
      </c>
      <c r="N43" s="81" t="str">
        <f>IF('Census Input Tab'!$O74="NO","Missing Data",IF('Census Input Tab'!T74=1,IF('SMART Census'!B43="BLANK","BLANK",""),IF('Census Input Tab'!J74="","",'Census Input Tab'!J74)))</f>
        <v/>
      </c>
      <c r="O43" s="114"/>
      <c r="P43" s="111"/>
    </row>
    <row r="44" spans="1:17">
      <c r="A44" s="80" t="str">
        <f>IF('Census Input Tab'!$O75="NO","Missing Data",IF(B44="","",IF(B44="BLANK","BLANK",COUNTIF($B$2:B44,"=Subscriber"))))</f>
        <v/>
      </c>
      <c r="B44" s="81" t="str">
        <f>IF('Census Input Tab'!$O75="NO","Missing Data",IF(ISBLANK('Census Input Tab'!H75),IF('Census Input Tab'!O75="BLANK","BLANK",""),IF('Census Input Tab'!H75="EE","Subscriber",IF('Census Input Tab'!H75="SP","Spouse","Child"))))</f>
        <v/>
      </c>
      <c r="C44" s="81" t="str">
        <f>IF('Census Input Tab'!$O75="NO","Missing Data",IF(B44="BLANK","BLANK",IF(ISBLANK('Census Input Tab'!A75),"",'Census Input Tab'!A75)))</f>
        <v/>
      </c>
      <c r="D44" s="81" t="str">
        <f>IF('Census Input Tab'!$O75="NO","Missing Data",IF(B44="BLANK","BLANK",IF(ISBLANK('Census Input Tab'!B75),"",'Census Input Tab'!B75)))</f>
        <v/>
      </c>
      <c r="E44" s="82" t="str">
        <f>IF('Census Input Tab'!$O75="NO","Missing Data",IF($A44=$A43,"",IF(B44="BLANK","BLANK",IF(ISBLANK('Census Input Tab'!C75),"",'Census Input Tab'!C75))))</f>
        <v/>
      </c>
      <c r="F44" s="83" t="str">
        <f>IF('Census Input Tab'!$O75="NO","Missing Data",IF(B44="BLANK","BLANK",IF(ISBLANK('Census Input Tab'!D75),"",'Census Input Tab'!D75)))</f>
        <v/>
      </c>
      <c r="G44" s="81" t="str">
        <f>IF('Census Input Tab'!$O75="NO","Missing Data",IF(B44="BLANK","BLANK",IF(ISBLANK('Census Input Tab'!E75),"",'Census Input Tab'!E75)))</f>
        <v/>
      </c>
      <c r="H44" s="81" t="str">
        <f>IF('Census Input Tab'!$O75="NO","Missing Data",IF($A44=$A43,"",IF(ISBLANK('Census Input Tab'!I75),IF(B44="BLANK","BLANK",""),IF('Census Input Tab'!I75="Active","Active",IF('Census Input Tab'!I75="COBRA","COBRA",IF('Census Input Tab'!I75="St Con","COBRA",""))))))</f>
        <v/>
      </c>
      <c r="I44" s="84" t="str">
        <f>IF('Census Input Tab'!$O75="NO","Missing Data",IF('Census Input Tab'!T75=1,IF(B44="BLANK","BLANK",""),"N"))</f>
        <v/>
      </c>
      <c r="J44" s="81" t="str">
        <f>IF('Census Input Tab'!$O75="NO","Missing Data",IF('Census Input Tab'!T75=1,IF(B44="BLANK","BLANK",""),IF('Census Input Tab'!F75="Waive","Waive","Enroll")))</f>
        <v/>
      </c>
      <c r="K44" s="81" t="str">
        <f>IF('Census Input Tab'!$O75="NO","Missing Data",IF($A44=$A43,"",IF('Census Input Tab'!T75=1,IF(B44="BLANK","BLANK",""),IF('Census Input Tab'!G75="EEOnly","EE Only",IF('Census Input Tab'!G75="EESpOnly","EE &amp; Spouse",IF('Census Input Tab'!G75="EEChren","EE &amp; Child(ren)",IF('Census Input Tab'!G75="EEFamily","Family",IF('Census Input Tab'!G75="Waive","Decline Coverage","Spousal Waiver"))))))))</f>
        <v/>
      </c>
      <c r="L44" s="85" t="str">
        <f>IF('Census Input Tab'!$O75="NO","Missing Data",IF($A44=$A43,"",IF('Census Input Tab'!T75=1,IF(B44="BLANK","BLANK",""),"EE Only")))</f>
        <v/>
      </c>
      <c r="M44" s="85" t="str">
        <f>IF('Census Input Tab'!$O75="NO","Missing Data",IF($A44=$A43,"",IF('Census Input Tab'!T75=1,IF(B44="BLANK","BLANK",""),"EE Only")))</f>
        <v/>
      </c>
      <c r="N44" s="81" t="str">
        <f>IF('Census Input Tab'!$O75="NO","Missing Data",IF('Census Input Tab'!T75=1,IF('SMART Census'!B44="BLANK","BLANK",""),IF('Census Input Tab'!J75="","",'Census Input Tab'!J75)))</f>
        <v/>
      </c>
      <c r="O44" s="114"/>
      <c r="P44" s="111"/>
    </row>
    <row r="45" spans="1:17">
      <c r="A45" s="80" t="str">
        <f>IF('Census Input Tab'!$O76="NO","Missing Data",IF(B45="","",IF(B45="BLANK","BLANK",COUNTIF($B$2:B45,"=Subscriber"))))</f>
        <v/>
      </c>
      <c r="B45" s="81" t="str">
        <f>IF('Census Input Tab'!$O76="NO","Missing Data",IF(ISBLANK('Census Input Tab'!H76),IF('Census Input Tab'!O76="BLANK","BLANK",""),IF('Census Input Tab'!H76="EE","Subscriber",IF('Census Input Tab'!H76="SP","Spouse","Child"))))</f>
        <v/>
      </c>
      <c r="C45" s="81" t="str">
        <f>IF('Census Input Tab'!$O76="NO","Missing Data",IF(B45="BLANK","BLANK",IF(ISBLANK('Census Input Tab'!A76),"",'Census Input Tab'!A76)))</f>
        <v/>
      </c>
      <c r="D45" s="81" t="str">
        <f>IF('Census Input Tab'!$O76="NO","Missing Data",IF(B45="BLANK","BLANK",IF(ISBLANK('Census Input Tab'!B76),"",'Census Input Tab'!B76)))</f>
        <v/>
      </c>
      <c r="E45" s="82" t="str">
        <f>IF('Census Input Tab'!$O76="NO","Missing Data",IF($A45=$A44,"",IF(B45="BLANK","BLANK",IF(ISBLANK('Census Input Tab'!C76),"",'Census Input Tab'!C76))))</f>
        <v/>
      </c>
      <c r="F45" s="83" t="str">
        <f>IF('Census Input Tab'!$O76="NO","Missing Data",IF(B45="BLANK","BLANK",IF(ISBLANK('Census Input Tab'!D76),"",'Census Input Tab'!D76)))</f>
        <v/>
      </c>
      <c r="G45" s="81" t="str">
        <f>IF('Census Input Tab'!$O76="NO","Missing Data",IF(B45="BLANK","BLANK",IF(ISBLANK('Census Input Tab'!E76),"",'Census Input Tab'!E76)))</f>
        <v/>
      </c>
      <c r="H45" s="81" t="str">
        <f>IF('Census Input Tab'!$O76="NO","Missing Data",IF($A45=$A44,"",IF(ISBLANK('Census Input Tab'!I76),IF(B45="BLANK","BLANK",""),IF('Census Input Tab'!I76="Active","Active",IF('Census Input Tab'!I76="COBRA","COBRA",IF('Census Input Tab'!I76="St Con","COBRA",""))))))</f>
        <v/>
      </c>
      <c r="I45" s="84" t="str">
        <f>IF('Census Input Tab'!$O76="NO","Missing Data",IF('Census Input Tab'!T76=1,IF(B45="BLANK","BLANK",""),"N"))</f>
        <v/>
      </c>
      <c r="J45" s="81" t="str">
        <f>IF('Census Input Tab'!$O76="NO","Missing Data",IF('Census Input Tab'!T76=1,IF(B45="BLANK","BLANK",""),IF('Census Input Tab'!F76="Waive","Waive","Enroll")))</f>
        <v/>
      </c>
      <c r="K45" s="81" t="str">
        <f>IF('Census Input Tab'!$O76="NO","Missing Data",IF($A45=$A44,"",IF('Census Input Tab'!T76=1,IF(B45="BLANK","BLANK",""),IF('Census Input Tab'!G76="EEOnly","EE Only",IF('Census Input Tab'!G76="EESpOnly","EE &amp; Spouse",IF('Census Input Tab'!G76="EEChren","EE &amp; Child(ren)",IF('Census Input Tab'!G76="EEFamily","Family",IF('Census Input Tab'!G76="Waive","Decline Coverage","Spousal Waiver"))))))))</f>
        <v/>
      </c>
      <c r="L45" s="85" t="str">
        <f>IF('Census Input Tab'!$O76="NO","Missing Data",IF($A45=$A44,"",IF('Census Input Tab'!T76=1,IF(B45="BLANK","BLANK",""),"EE Only")))</f>
        <v/>
      </c>
      <c r="M45" s="85" t="str">
        <f>IF('Census Input Tab'!$O76="NO","Missing Data",IF($A45=$A44,"",IF('Census Input Tab'!T76=1,IF(B45="BLANK","BLANK",""),"EE Only")))</f>
        <v/>
      </c>
      <c r="N45" s="81" t="str">
        <f>IF('Census Input Tab'!$O76="NO","Missing Data",IF('Census Input Tab'!T76=1,IF('SMART Census'!B45="BLANK","BLANK",""),IF('Census Input Tab'!J76="","",'Census Input Tab'!J76)))</f>
        <v/>
      </c>
      <c r="O45" s="114"/>
      <c r="P45" s="111"/>
    </row>
    <row r="46" spans="1:17">
      <c r="A46" s="80" t="str">
        <f>IF('Census Input Tab'!$O77="NO","Missing Data",IF(B46="","",IF(B46="BLANK","BLANK",COUNTIF($B$2:B46,"=Subscriber"))))</f>
        <v/>
      </c>
      <c r="B46" s="81" t="str">
        <f>IF('Census Input Tab'!$O77="NO","Missing Data",IF(ISBLANK('Census Input Tab'!H77),IF('Census Input Tab'!O77="BLANK","BLANK",""),IF('Census Input Tab'!H77="EE","Subscriber",IF('Census Input Tab'!H77="SP","Spouse","Child"))))</f>
        <v/>
      </c>
      <c r="C46" s="81" t="str">
        <f>IF('Census Input Tab'!$O77="NO","Missing Data",IF(B46="BLANK","BLANK",IF(ISBLANK('Census Input Tab'!A77),"",'Census Input Tab'!A77)))</f>
        <v/>
      </c>
      <c r="D46" s="81" t="str">
        <f>IF('Census Input Tab'!$O77="NO","Missing Data",IF(B46="BLANK","BLANK",IF(ISBLANK('Census Input Tab'!B77),"",'Census Input Tab'!B77)))</f>
        <v/>
      </c>
      <c r="E46" s="82" t="str">
        <f>IF('Census Input Tab'!$O77="NO","Missing Data",IF($A46=$A45,"",IF(B46="BLANK","BLANK",IF(ISBLANK('Census Input Tab'!C77),"",'Census Input Tab'!C77))))</f>
        <v/>
      </c>
      <c r="F46" s="83" t="str">
        <f>IF('Census Input Tab'!$O77="NO","Missing Data",IF(B46="BLANK","BLANK",IF(ISBLANK('Census Input Tab'!D77),"",'Census Input Tab'!D77)))</f>
        <v/>
      </c>
      <c r="G46" s="81" t="str">
        <f>IF('Census Input Tab'!$O77="NO","Missing Data",IF(B46="BLANK","BLANK",IF(ISBLANK('Census Input Tab'!E77),"",'Census Input Tab'!E77)))</f>
        <v/>
      </c>
      <c r="H46" s="81" t="str">
        <f>IF('Census Input Tab'!$O77="NO","Missing Data",IF($A46=$A45,"",IF(ISBLANK('Census Input Tab'!I77),IF(B46="BLANK","BLANK",""),IF('Census Input Tab'!I77="Active","Active",IF('Census Input Tab'!I77="COBRA","COBRA",IF('Census Input Tab'!I77="St Con","COBRA",""))))))</f>
        <v/>
      </c>
      <c r="I46" s="84" t="str">
        <f>IF('Census Input Tab'!$O77="NO","Missing Data",IF('Census Input Tab'!T77=1,IF(B46="BLANK","BLANK",""),"N"))</f>
        <v/>
      </c>
      <c r="J46" s="81" t="str">
        <f>IF('Census Input Tab'!$O77="NO","Missing Data",IF('Census Input Tab'!T77=1,IF(B46="BLANK","BLANK",""),IF('Census Input Tab'!F77="Waive","Waive","Enroll")))</f>
        <v/>
      </c>
      <c r="K46" s="81" t="str">
        <f>IF('Census Input Tab'!$O77="NO","Missing Data",IF($A46=$A45,"",IF('Census Input Tab'!T77=1,IF(B46="BLANK","BLANK",""),IF('Census Input Tab'!G77="EEOnly","EE Only",IF('Census Input Tab'!G77="EESpOnly","EE &amp; Spouse",IF('Census Input Tab'!G77="EEChren","EE &amp; Child(ren)",IF('Census Input Tab'!G77="EEFamily","Family",IF('Census Input Tab'!G77="Waive","Decline Coverage","Spousal Waiver"))))))))</f>
        <v/>
      </c>
      <c r="L46" s="85" t="str">
        <f>IF('Census Input Tab'!$O77="NO","Missing Data",IF($A46=$A45,"",IF('Census Input Tab'!T77=1,IF(B46="BLANK","BLANK",""),"EE Only")))</f>
        <v/>
      </c>
      <c r="M46" s="85" t="str">
        <f>IF('Census Input Tab'!$O77="NO","Missing Data",IF($A46=$A45,"",IF('Census Input Tab'!T77=1,IF(B46="BLANK","BLANK",""),"EE Only")))</f>
        <v/>
      </c>
      <c r="N46" s="81" t="str">
        <f>IF('Census Input Tab'!$O77="NO","Missing Data",IF('Census Input Tab'!T77=1,IF('SMART Census'!B46="BLANK","BLANK",""),IF('Census Input Tab'!J77="","",'Census Input Tab'!J77)))</f>
        <v/>
      </c>
      <c r="O46" s="114"/>
      <c r="P46" s="111"/>
    </row>
    <row r="47" spans="1:17">
      <c r="A47" s="80" t="str">
        <f>IF('Census Input Tab'!$O78="NO","Missing Data",IF(B47="","",IF(B47="BLANK","BLANK",COUNTIF($B$2:B47,"=Subscriber"))))</f>
        <v/>
      </c>
      <c r="B47" s="81" t="str">
        <f>IF('Census Input Tab'!$O78="NO","Missing Data",IF(ISBLANK('Census Input Tab'!H78),IF('Census Input Tab'!O78="BLANK","BLANK",""),IF('Census Input Tab'!H78="EE","Subscriber",IF('Census Input Tab'!H78="SP","Spouse","Child"))))</f>
        <v/>
      </c>
      <c r="C47" s="81" t="str">
        <f>IF('Census Input Tab'!$O78="NO","Missing Data",IF(B47="BLANK","BLANK",IF(ISBLANK('Census Input Tab'!A78),"",'Census Input Tab'!A78)))</f>
        <v/>
      </c>
      <c r="D47" s="81" t="str">
        <f>IF('Census Input Tab'!$O78="NO","Missing Data",IF(B47="BLANK","BLANK",IF(ISBLANK('Census Input Tab'!B78),"",'Census Input Tab'!B78)))</f>
        <v/>
      </c>
      <c r="E47" s="82" t="str">
        <f>IF('Census Input Tab'!$O78="NO","Missing Data",IF($A47=$A46,"",IF(B47="BLANK","BLANK",IF(ISBLANK('Census Input Tab'!C78),"",'Census Input Tab'!C78))))</f>
        <v/>
      </c>
      <c r="F47" s="83" t="str">
        <f>IF('Census Input Tab'!$O78="NO","Missing Data",IF(B47="BLANK","BLANK",IF(ISBLANK('Census Input Tab'!D78),"",'Census Input Tab'!D78)))</f>
        <v/>
      </c>
      <c r="G47" s="81" t="str">
        <f>IF('Census Input Tab'!$O78="NO","Missing Data",IF(B47="BLANK","BLANK",IF(ISBLANK('Census Input Tab'!E78),"",'Census Input Tab'!E78)))</f>
        <v/>
      </c>
      <c r="H47" s="81" t="str">
        <f>IF('Census Input Tab'!$O78="NO","Missing Data",IF($A47=$A46,"",IF(ISBLANK('Census Input Tab'!I78),IF(B47="BLANK","BLANK",""),IF('Census Input Tab'!I78="Active","Active",IF('Census Input Tab'!I78="COBRA","COBRA",IF('Census Input Tab'!I78="St Con","COBRA",""))))))</f>
        <v/>
      </c>
      <c r="I47" s="84" t="str">
        <f>IF('Census Input Tab'!$O78="NO","Missing Data",IF('Census Input Tab'!T78=1,IF(B47="BLANK","BLANK",""),"N"))</f>
        <v/>
      </c>
      <c r="J47" s="81" t="str">
        <f>IF('Census Input Tab'!$O78="NO","Missing Data",IF('Census Input Tab'!T78=1,IF(B47="BLANK","BLANK",""),IF('Census Input Tab'!F78="Waive","Waive","Enroll")))</f>
        <v/>
      </c>
      <c r="K47" s="81" t="str">
        <f>IF('Census Input Tab'!$O78="NO","Missing Data",IF($A47=$A46,"",IF('Census Input Tab'!T78=1,IF(B47="BLANK","BLANK",""),IF('Census Input Tab'!G78="EEOnly","EE Only",IF('Census Input Tab'!G78="EESpOnly","EE &amp; Spouse",IF('Census Input Tab'!G78="EEChren","EE &amp; Child(ren)",IF('Census Input Tab'!G78="EEFamily","Family",IF('Census Input Tab'!G78="Waive","Decline Coverage","Spousal Waiver"))))))))</f>
        <v/>
      </c>
      <c r="L47" s="85" t="str">
        <f>IF('Census Input Tab'!$O78="NO","Missing Data",IF($A47=$A46,"",IF('Census Input Tab'!T78=1,IF(B47="BLANK","BLANK",""),"EE Only")))</f>
        <v/>
      </c>
      <c r="M47" s="85" t="str">
        <f>IF('Census Input Tab'!$O78="NO","Missing Data",IF($A47=$A46,"",IF('Census Input Tab'!T78=1,IF(B47="BLANK","BLANK",""),"EE Only")))</f>
        <v/>
      </c>
      <c r="N47" s="81" t="str">
        <f>IF('Census Input Tab'!$O78="NO","Missing Data",IF('Census Input Tab'!T78=1,IF('SMART Census'!B47="BLANK","BLANK",""),IF('Census Input Tab'!J78="","",'Census Input Tab'!J78)))</f>
        <v/>
      </c>
      <c r="O47" s="114"/>
      <c r="P47" s="111"/>
    </row>
    <row r="48" spans="1:17">
      <c r="A48" s="80" t="str">
        <f>IF('Census Input Tab'!$O79="NO","Missing Data",IF(B48="","",IF(B48="BLANK","BLANK",COUNTIF($B$2:B48,"=Subscriber"))))</f>
        <v/>
      </c>
      <c r="B48" s="81" t="str">
        <f>IF('Census Input Tab'!$O79="NO","Missing Data",IF(ISBLANK('Census Input Tab'!H79),IF('Census Input Tab'!O79="BLANK","BLANK",""),IF('Census Input Tab'!H79="EE","Subscriber",IF('Census Input Tab'!H79="SP","Spouse","Child"))))</f>
        <v/>
      </c>
      <c r="C48" s="81" t="str">
        <f>IF('Census Input Tab'!$O79="NO","Missing Data",IF(B48="BLANK","BLANK",IF(ISBLANK('Census Input Tab'!A79),"",'Census Input Tab'!A79)))</f>
        <v/>
      </c>
      <c r="D48" s="81" t="str">
        <f>IF('Census Input Tab'!$O79="NO","Missing Data",IF(B48="BLANK","BLANK",IF(ISBLANK('Census Input Tab'!B79),"",'Census Input Tab'!B79)))</f>
        <v/>
      </c>
      <c r="E48" s="82" t="str">
        <f>IF('Census Input Tab'!$O79="NO","Missing Data",IF($A48=$A47,"",IF(B48="BLANK","BLANK",IF(ISBLANK('Census Input Tab'!C79),"",'Census Input Tab'!C79))))</f>
        <v/>
      </c>
      <c r="F48" s="83" t="str">
        <f>IF('Census Input Tab'!$O79="NO","Missing Data",IF(B48="BLANK","BLANK",IF(ISBLANK('Census Input Tab'!D79),"",'Census Input Tab'!D79)))</f>
        <v/>
      </c>
      <c r="G48" s="81" t="str">
        <f>IF('Census Input Tab'!$O79="NO","Missing Data",IF(B48="BLANK","BLANK",IF(ISBLANK('Census Input Tab'!E79),"",'Census Input Tab'!E79)))</f>
        <v/>
      </c>
      <c r="H48" s="81" t="str">
        <f>IF('Census Input Tab'!$O79="NO","Missing Data",IF($A48=$A47,"",IF(ISBLANK('Census Input Tab'!I79),IF(B48="BLANK","BLANK",""),IF('Census Input Tab'!I79="Active","Active",IF('Census Input Tab'!I79="COBRA","COBRA",IF('Census Input Tab'!I79="St Con","COBRA",""))))))</f>
        <v/>
      </c>
      <c r="I48" s="84" t="str">
        <f>IF('Census Input Tab'!$O79="NO","Missing Data",IF('Census Input Tab'!T79=1,IF(B48="BLANK","BLANK",""),"N"))</f>
        <v/>
      </c>
      <c r="J48" s="81" t="str">
        <f>IF('Census Input Tab'!$O79="NO","Missing Data",IF('Census Input Tab'!T79=1,IF(B48="BLANK","BLANK",""),IF('Census Input Tab'!F79="Waive","Waive","Enroll")))</f>
        <v/>
      </c>
      <c r="K48" s="81" t="str">
        <f>IF('Census Input Tab'!$O79="NO","Missing Data",IF($A48=$A47,"",IF('Census Input Tab'!T79=1,IF(B48="BLANK","BLANK",""),IF('Census Input Tab'!G79="EEOnly","EE Only",IF('Census Input Tab'!G79="EESpOnly","EE &amp; Spouse",IF('Census Input Tab'!G79="EEChren","EE &amp; Child(ren)",IF('Census Input Tab'!G79="EEFamily","Family",IF('Census Input Tab'!G79="Waive","Decline Coverage","Spousal Waiver"))))))))</f>
        <v/>
      </c>
      <c r="L48" s="85" t="str">
        <f>IF('Census Input Tab'!$O79="NO","Missing Data",IF($A48=$A47,"",IF('Census Input Tab'!T79=1,IF(B48="BLANK","BLANK",""),"EE Only")))</f>
        <v/>
      </c>
      <c r="M48" s="85" t="str">
        <f>IF('Census Input Tab'!$O79="NO","Missing Data",IF($A48=$A47,"",IF('Census Input Tab'!T79=1,IF(B48="BLANK","BLANK",""),"EE Only")))</f>
        <v/>
      </c>
      <c r="N48" s="81" t="str">
        <f>IF('Census Input Tab'!$O79="NO","Missing Data",IF('Census Input Tab'!T79=1,IF('SMART Census'!B48="BLANK","BLANK",""),IF('Census Input Tab'!J79="","",'Census Input Tab'!J79)))</f>
        <v/>
      </c>
      <c r="O48" s="114"/>
      <c r="P48" s="111"/>
    </row>
    <row r="49" spans="1:16">
      <c r="A49" s="80" t="str">
        <f>IF('Census Input Tab'!$O80="NO","Missing Data",IF(B49="","",IF(B49="BLANK","BLANK",COUNTIF($B$2:B49,"=Subscriber"))))</f>
        <v/>
      </c>
      <c r="B49" s="81" t="str">
        <f>IF('Census Input Tab'!$O80="NO","Missing Data",IF(ISBLANK('Census Input Tab'!H80),IF('Census Input Tab'!O80="BLANK","BLANK",""),IF('Census Input Tab'!H80="EE","Subscriber",IF('Census Input Tab'!H80="SP","Spouse","Child"))))</f>
        <v/>
      </c>
      <c r="C49" s="81" t="str">
        <f>IF('Census Input Tab'!$O80="NO","Missing Data",IF(B49="BLANK","BLANK",IF(ISBLANK('Census Input Tab'!A80),"",'Census Input Tab'!A80)))</f>
        <v/>
      </c>
      <c r="D49" s="81" t="str">
        <f>IF('Census Input Tab'!$O80="NO","Missing Data",IF(B49="BLANK","BLANK",IF(ISBLANK('Census Input Tab'!B80),"",'Census Input Tab'!B80)))</f>
        <v/>
      </c>
      <c r="E49" s="82" t="str">
        <f>IF('Census Input Tab'!$O80="NO","Missing Data",IF($A49=$A48,"",IF(B49="BLANK","BLANK",IF(ISBLANK('Census Input Tab'!C80),"",'Census Input Tab'!C80))))</f>
        <v/>
      </c>
      <c r="F49" s="83" t="str">
        <f>IF('Census Input Tab'!$O80="NO","Missing Data",IF(B49="BLANK","BLANK",IF(ISBLANK('Census Input Tab'!D80),"",'Census Input Tab'!D80)))</f>
        <v/>
      </c>
      <c r="G49" s="81" t="str">
        <f>IF('Census Input Tab'!$O80="NO","Missing Data",IF(B49="BLANK","BLANK",IF(ISBLANK('Census Input Tab'!E80),"",'Census Input Tab'!E80)))</f>
        <v/>
      </c>
      <c r="H49" s="81" t="str">
        <f>IF('Census Input Tab'!$O80="NO","Missing Data",IF($A49=$A48,"",IF(ISBLANK('Census Input Tab'!I80),IF(B49="BLANK","BLANK",""),IF('Census Input Tab'!I80="Active","Active",IF('Census Input Tab'!I80="COBRA","COBRA",IF('Census Input Tab'!I80="St Con","COBRA",""))))))</f>
        <v/>
      </c>
      <c r="I49" s="84" t="str">
        <f>IF('Census Input Tab'!$O80="NO","Missing Data",IF('Census Input Tab'!T80=1,IF(B49="BLANK","BLANK",""),"N"))</f>
        <v/>
      </c>
      <c r="J49" s="81" t="str">
        <f>IF('Census Input Tab'!$O80="NO","Missing Data",IF('Census Input Tab'!T80=1,IF(B49="BLANK","BLANK",""),IF('Census Input Tab'!F80="Waive","Waive","Enroll")))</f>
        <v/>
      </c>
      <c r="K49" s="81" t="str">
        <f>IF('Census Input Tab'!$O80="NO","Missing Data",IF($A49=$A48,"",IF('Census Input Tab'!T80=1,IF(B49="BLANK","BLANK",""),IF('Census Input Tab'!G80="EEOnly","EE Only",IF('Census Input Tab'!G80="EESpOnly","EE &amp; Spouse",IF('Census Input Tab'!G80="EEChren","EE &amp; Child(ren)",IF('Census Input Tab'!G80="EEFamily","Family",IF('Census Input Tab'!G80="Waive","Decline Coverage","Spousal Waiver"))))))))</f>
        <v/>
      </c>
      <c r="L49" s="85" t="str">
        <f>IF('Census Input Tab'!$O80="NO","Missing Data",IF($A49=$A48,"",IF('Census Input Tab'!T80=1,IF(B49="BLANK","BLANK",""),"EE Only")))</f>
        <v/>
      </c>
      <c r="M49" s="85" t="str">
        <f>IF('Census Input Tab'!$O80="NO","Missing Data",IF($A49=$A48,"",IF('Census Input Tab'!T80=1,IF(B49="BLANK","BLANK",""),"EE Only")))</f>
        <v/>
      </c>
      <c r="N49" s="81" t="str">
        <f>IF('Census Input Tab'!$O80="NO","Missing Data",IF('Census Input Tab'!T80=1,IF('SMART Census'!B49="BLANK","BLANK",""),IF('Census Input Tab'!J80="","",'Census Input Tab'!J80)))</f>
        <v/>
      </c>
      <c r="O49" s="114"/>
      <c r="P49" s="111"/>
    </row>
    <row r="50" spans="1:16">
      <c r="A50" s="80" t="str">
        <f>IF('Census Input Tab'!$O81="NO","Missing Data",IF(B50="","",IF(B50="BLANK","BLANK",COUNTIF($B$2:B50,"=Subscriber"))))</f>
        <v/>
      </c>
      <c r="B50" s="81" t="str">
        <f>IF('Census Input Tab'!$O81="NO","Missing Data",IF(ISBLANK('Census Input Tab'!H81),IF('Census Input Tab'!O81="BLANK","BLANK",""),IF('Census Input Tab'!H81="EE","Subscriber",IF('Census Input Tab'!H81="SP","Spouse","Child"))))</f>
        <v/>
      </c>
      <c r="C50" s="81" t="str">
        <f>IF('Census Input Tab'!$O81="NO","Missing Data",IF(B50="BLANK","BLANK",IF(ISBLANK('Census Input Tab'!A81),"",'Census Input Tab'!A81)))</f>
        <v/>
      </c>
      <c r="D50" s="81" t="str">
        <f>IF('Census Input Tab'!$O81="NO","Missing Data",IF(B50="BLANK","BLANK",IF(ISBLANK('Census Input Tab'!B81),"",'Census Input Tab'!B81)))</f>
        <v/>
      </c>
      <c r="E50" s="82" t="str">
        <f>IF('Census Input Tab'!$O81="NO","Missing Data",IF($A50=$A49,"",IF(B50="BLANK","BLANK",IF(ISBLANK('Census Input Tab'!C81),"",'Census Input Tab'!C81))))</f>
        <v/>
      </c>
      <c r="F50" s="83" t="str">
        <f>IF('Census Input Tab'!$O81="NO","Missing Data",IF(B50="BLANK","BLANK",IF(ISBLANK('Census Input Tab'!D81),"",'Census Input Tab'!D81)))</f>
        <v/>
      </c>
      <c r="G50" s="81" t="str">
        <f>IF('Census Input Tab'!$O81="NO","Missing Data",IF(B50="BLANK","BLANK",IF(ISBLANK('Census Input Tab'!E81),"",'Census Input Tab'!E81)))</f>
        <v/>
      </c>
      <c r="H50" s="81" t="str">
        <f>IF('Census Input Tab'!$O81="NO","Missing Data",IF($A50=$A49,"",IF(ISBLANK('Census Input Tab'!I81),IF(B50="BLANK","BLANK",""),IF('Census Input Tab'!I81="Active","Active",IF('Census Input Tab'!I81="COBRA","COBRA",IF('Census Input Tab'!I81="St Con","COBRA",""))))))</f>
        <v/>
      </c>
      <c r="I50" s="84" t="str">
        <f>IF('Census Input Tab'!$O81="NO","Missing Data",IF('Census Input Tab'!T81=1,IF(B50="BLANK","BLANK",""),"N"))</f>
        <v/>
      </c>
      <c r="J50" s="81" t="str">
        <f>IF('Census Input Tab'!$O81="NO","Missing Data",IF('Census Input Tab'!T81=1,IF(B50="BLANK","BLANK",""),IF('Census Input Tab'!F81="Waive","Waive","Enroll")))</f>
        <v/>
      </c>
      <c r="K50" s="81" t="str">
        <f>IF('Census Input Tab'!$O81="NO","Missing Data",IF($A50=$A49,"",IF('Census Input Tab'!T81=1,IF(B50="BLANK","BLANK",""),IF('Census Input Tab'!G81="EEOnly","EE Only",IF('Census Input Tab'!G81="EESpOnly","EE &amp; Spouse",IF('Census Input Tab'!G81="EEChren","EE &amp; Child(ren)",IF('Census Input Tab'!G81="EEFamily","Family",IF('Census Input Tab'!G81="Waive","Decline Coverage","Spousal Waiver"))))))))</f>
        <v/>
      </c>
      <c r="L50" s="85" t="str">
        <f>IF('Census Input Tab'!$O81="NO","Missing Data",IF($A50=$A49,"",IF('Census Input Tab'!T81=1,IF(B50="BLANK","BLANK",""),"EE Only")))</f>
        <v/>
      </c>
      <c r="M50" s="85" t="str">
        <f>IF('Census Input Tab'!$O81="NO","Missing Data",IF($A50=$A49,"",IF('Census Input Tab'!T81=1,IF(B50="BLANK","BLANK",""),"EE Only")))</f>
        <v/>
      </c>
      <c r="N50" s="81" t="str">
        <f>IF('Census Input Tab'!$O81="NO","Missing Data",IF('Census Input Tab'!T81=1,IF('SMART Census'!B50="BLANK","BLANK",""),IF('Census Input Tab'!J81="","",'Census Input Tab'!J81)))</f>
        <v/>
      </c>
      <c r="O50" s="114"/>
      <c r="P50" s="111"/>
    </row>
    <row r="51" spans="1:16">
      <c r="A51" s="80" t="str">
        <f>IF('Census Input Tab'!$O82="NO","Missing Data",IF(B51="","",IF(B51="BLANK","BLANK",COUNTIF($B$2:B51,"=Subscriber"))))</f>
        <v/>
      </c>
      <c r="B51" s="81" t="str">
        <f>IF('Census Input Tab'!$O82="NO","Missing Data",IF(ISBLANK('Census Input Tab'!H82),IF('Census Input Tab'!O82="BLANK","BLANK",""),IF('Census Input Tab'!H82="EE","Subscriber",IF('Census Input Tab'!H82="SP","Spouse","Child"))))</f>
        <v/>
      </c>
      <c r="C51" s="81" t="str">
        <f>IF('Census Input Tab'!$O82="NO","Missing Data",IF(B51="BLANK","BLANK",IF(ISBLANK('Census Input Tab'!A82),"",'Census Input Tab'!A82)))</f>
        <v/>
      </c>
      <c r="D51" s="81" t="str">
        <f>IF('Census Input Tab'!$O82="NO","Missing Data",IF(B51="BLANK","BLANK",IF(ISBLANK('Census Input Tab'!B82),"",'Census Input Tab'!B82)))</f>
        <v/>
      </c>
      <c r="E51" s="82" t="str">
        <f>IF('Census Input Tab'!$O82="NO","Missing Data",IF($A51=$A50,"",IF(B51="BLANK","BLANK",IF(ISBLANK('Census Input Tab'!C82),"",'Census Input Tab'!C82))))</f>
        <v/>
      </c>
      <c r="F51" s="83" t="str">
        <f>IF('Census Input Tab'!$O82="NO","Missing Data",IF(B51="BLANK","BLANK",IF(ISBLANK('Census Input Tab'!D82),"",'Census Input Tab'!D82)))</f>
        <v/>
      </c>
      <c r="G51" s="81" t="str">
        <f>IF('Census Input Tab'!$O82="NO","Missing Data",IF(B51="BLANK","BLANK",IF(ISBLANK('Census Input Tab'!E82),"",'Census Input Tab'!E82)))</f>
        <v/>
      </c>
      <c r="H51" s="81" t="str">
        <f>IF('Census Input Tab'!$O82="NO","Missing Data",IF($A51=$A50,"",IF(ISBLANK('Census Input Tab'!I82),IF(B51="BLANK","BLANK",""),IF('Census Input Tab'!I82="Active","Active",IF('Census Input Tab'!I82="COBRA","COBRA",IF('Census Input Tab'!I82="St Con","COBRA",""))))))</f>
        <v/>
      </c>
      <c r="I51" s="84" t="str">
        <f>IF('Census Input Tab'!$O82="NO","Missing Data",IF('Census Input Tab'!T82=1,IF(B51="BLANK","BLANK",""),"N"))</f>
        <v/>
      </c>
      <c r="J51" s="81" t="str">
        <f>IF('Census Input Tab'!$O82="NO","Missing Data",IF('Census Input Tab'!T82=1,IF(B51="BLANK","BLANK",""),IF('Census Input Tab'!F82="Waive","Waive","Enroll")))</f>
        <v/>
      </c>
      <c r="K51" s="81" t="str">
        <f>IF('Census Input Tab'!$O82="NO","Missing Data",IF($A51=$A50,"",IF('Census Input Tab'!T82=1,IF(B51="BLANK","BLANK",""),IF('Census Input Tab'!G82="EEOnly","EE Only",IF('Census Input Tab'!G82="EESpOnly","EE &amp; Spouse",IF('Census Input Tab'!G82="EEChren","EE &amp; Child(ren)",IF('Census Input Tab'!G82="EEFamily","Family",IF('Census Input Tab'!G82="Waive","Decline Coverage","Spousal Waiver"))))))))</f>
        <v/>
      </c>
      <c r="L51" s="85" t="str">
        <f>IF('Census Input Tab'!$O82="NO","Missing Data",IF($A51=$A50,"",IF('Census Input Tab'!T82=1,IF(B51="BLANK","BLANK",""),"EE Only")))</f>
        <v/>
      </c>
      <c r="M51" s="85" t="str">
        <f>IF('Census Input Tab'!$O82="NO","Missing Data",IF($A51=$A50,"",IF('Census Input Tab'!T82=1,IF(B51="BLANK","BLANK",""),"EE Only")))</f>
        <v/>
      </c>
      <c r="N51" s="81" t="str">
        <f>IF('Census Input Tab'!$O82="NO","Missing Data",IF('Census Input Tab'!T82=1,IF('SMART Census'!B51="BLANK","BLANK",""),IF('Census Input Tab'!J82="","",'Census Input Tab'!J82)))</f>
        <v/>
      </c>
      <c r="O51" s="114"/>
      <c r="P51" s="111"/>
    </row>
    <row r="52" spans="1:16">
      <c r="A52" s="80" t="str">
        <f>IF('Census Input Tab'!$O83="NO","Missing Data",IF(B52="","",IF(B52="BLANK","BLANK",COUNTIF($B$2:B52,"=Subscriber"))))</f>
        <v/>
      </c>
      <c r="B52" s="81" t="str">
        <f>IF('Census Input Tab'!$O83="NO","Missing Data",IF(ISBLANK('Census Input Tab'!H83),IF('Census Input Tab'!O83="BLANK","BLANK",""),IF('Census Input Tab'!H83="EE","Subscriber",IF('Census Input Tab'!H83="SP","Spouse","Child"))))</f>
        <v/>
      </c>
      <c r="C52" s="81" t="str">
        <f>IF('Census Input Tab'!$O83="NO","Missing Data",IF(B52="BLANK","BLANK",IF(ISBLANK('Census Input Tab'!A83),"",'Census Input Tab'!A83)))</f>
        <v/>
      </c>
      <c r="D52" s="81" t="str">
        <f>IF('Census Input Tab'!$O83="NO","Missing Data",IF(B52="BLANK","BLANK",IF(ISBLANK('Census Input Tab'!B83),"",'Census Input Tab'!B83)))</f>
        <v/>
      </c>
      <c r="E52" s="82" t="str">
        <f>IF('Census Input Tab'!$O83="NO","Missing Data",IF($A52=$A51,"",IF(B52="BLANK","BLANK",IF(ISBLANK('Census Input Tab'!C83),"",'Census Input Tab'!C83))))</f>
        <v/>
      </c>
      <c r="F52" s="83" t="str">
        <f>IF('Census Input Tab'!$O83="NO","Missing Data",IF(B52="BLANK","BLANK",IF(ISBLANK('Census Input Tab'!D83),"",'Census Input Tab'!D83)))</f>
        <v/>
      </c>
      <c r="G52" s="81" t="str">
        <f>IF('Census Input Tab'!$O83="NO","Missing Data",IF(B52="BLANK","BLANK",IF(ISBLANK('Census Input Tab'!E83),"",'Census Input Tab'!E83)))</f>
        <v/>
      </c>
      <c r="H52" s="81" t="str">
        <f>IF('Census Input Tab'!$O83="NO","Missing Data",IF($A52=$A51,"",IF(ISBLANK('Census Input Tab'!I83),IF(B52="BLANK","BLANK",""),IF('Census Input Tab'!I83="Active","Active",IF('Census Input Tab'!I83="COBRA","COBRA",IF('Census Input Tab'!I83="St Con","COBRA",""))))))</f>
        <v/>
      </c>
      <c r="I52" s="84" t="str">
        <f>IF('Census Input Tab'!$O83="NO","Missing Data",IF('Census Input Tab'!T83=1,IF(B52="BLANK","BLANK",""),"N"))</f>
        <v/>
      </c>
      <c r="J52" s="81" t="str">
        <f>IF('Census Input Tab'!$O83="NO","Missing Data",IF('Census Input Tab'!T83=1,IF(B52="BLANK","BLANK",""),IF('Census Input Tab'!F83="Waive","Waive","Enroll")))</f>
        <v/>
      </c>
      <c r="K52" s="81" t="str">
        <f>IF('Census Input Tab'!$O83="NO","Missing Data",IF($A52=$A51,"",IF('Census Input Tab'!T83=1,IF(B52="BLANK","BLANK",""),IF('Census Input Tab'!G83="EEOnly","EE Only",IF('Census Input Tab'!G83="EESpOnly","EE &amp; Spouse",IF('Census Input Tab'!G83="EEChren","EE &amp; Child(ren)",IF('Census Input Tab'!G83="EEFamily","Family",IF('Census Input Tab'!G83="Waive","Decline Coverage","Spousal Waiver"))))))))</f>
        <v/>
      </c>
      <c r="L52" s="85" t="str">
        <f>IF('Census Input Tab'!$O83="NO","Missing Data",IF($A52=$A51,"",IF('Census Input Tab'!T83=1,IF(B52="BLANK","BLANK",""),"EE Only")))</f>
        <v/>
      </c>
      <c r="M52" s="85" t="str">
        <f>IF('Census Input Tab'!$O83="NO","Missing Data",IF($A52=$A51,"",IF('Census Input Tab'!T83=1,IF(B52="BLANK","BLANK",""),"EE Only")))</f>
        <v/>
      </c>
      <c r="N52" s="81" t="str">
        <f>IF('Census Input Tab'!$O83="NO","Missing Data",IF('Census Input Tab'!T83=1,IF('SMART Census'!B52="BLANK","BLANK",""),IF('Census Input Tab'!J83="","",'Census Input Tab'!J83)))</f>
        <v/>
      </c>
      <c r="O52" s="114"/>
      <c r="P52" s="111"/>
    </row>
    <row r="53" spans="1:16">
      <c r="A53" s="80" t="str">
        <f>IF('Census Input Tab'!$O84="NO","Missing Data",IF(B53="","",IF(B53="BLANK","BLANK",COUNTIF($B$2:B53,"=Subscriber"))))</f>
        <v/>
      </c>
      <c r="B53" s="81" t="str">
        <f>IF('Census Input Tab'!$O84="NO","Missing Data",IF(ISBLANK('Census Input Tab'!H84),IF('Census Input Tab'!O84="BLANK","BLANK",""),IF('Census Input Tab'!H84="EE","Subscriber",IF('Census Input Tab'!H84="SP","Spouse","Child"))))</f>
        <v/>
      </c>
      <c r="C53" s="81" t="str">
        <f>IF('Census Input Tab'!$O84="NO","Missing Data",IF(B53="BLANK","BLANK",IF(ISBLANK('Census Input Tab'!A84),"",'Census Input Tab'!A84)))</f>
        <v/>
      </c>
      <c r="D53" s="81" t="str">
        <f>IF('Census Input Tab'!$O84="NO","Missing Data",IF(B53="BLANK","BLANK",IF(ISBLANK('Census Input Tab'!B84),"",'Census Input Tab'!B84)))</f>
        <v/>
      </c>
      <c r="E53" s="82" t="str">
        <f>IF('Census Input Tab'!$O84="NO","Missing Data",IF($A53=$A52,"",IF(B53="BLANK","BLANK",IF(ISBLANK('Census Input Tab'!C84),"",'Census Input Tab'!C84))))</f>
        <v/>
      </c>
      <c r="F53" s="83" t="str">
        <f>IF('Census Input Tab'!$O84="NO","Missing Data",IF(B53="BLANK","BLANK",IF(ISBLANK('Census Input Tab'!D84),"",'Census Input Tab'!D84)))</f>
        <v/>
      </c>
      <c r="G53" s="81" t="str">
        <f>IF('Census Input Tab'!$O84="NO","Missing Data",IF(B53="BLANK","BLANK",IF(ISBLANK('Census Input Tab'!E84),"",'Census Input Tab'!E84)))</f>
        <v/>
      </c>
      <c r="H53" s="81" t="str">
        <f>IF('Census Input Tab'!$O84="NO","Missing Data",IF($A53=$A52,"",IF(ISBLANK('Census Input Tab'!I84),IF(B53="BLANK","BLANK",""),IF('Census Input Tab'!I84="Active","Active",IF('Census Input Tab'!I84="COBRA","COBRA",IF('Census Input Tab'!I84="St Con","COBRA",""))))))</f>
        <v/>
      </c>
      <c r="I53" s="84" t="str">
        <f>IF('Census Input Tab'!$O84="NO","Missing Data",IF('Census Input Tab'!T84=1,IF(B53="BLANK","BLANK",""),"N"))</f>
        <v/>
      </c>
      <c r="J53" s="81" t="str">
        <f>IF('Census Input Tab'!$O84="NO","Missing Data",IF('Census Input Tab'!T84=1,IF(B53="BLANK","BLANK",""),IF('Census Input Tab'!F84="Waive","Waive","Enroll")))</f>
        <v/>
      </c>
      <c r="K53" s="81" t="str">
        <f>IF('Census Input Tab'!$O84="NO","Missing Data",IF($A53=$A52,"",IF('Census Input Tab'!T84=1,IF(B53="BLANK","BLANK",""),IF('Census Input Tab'!G84="EEOnly","EE Only",IF('Census Input Tab'!G84="EESpOnly","EE &amp; Spouse",IF('Census Input Tab'!G84="EEChren","EE &amp; Child(ren)",IF('Census Input Tab'!G84="EEFamily","Family",IF('Census Input Tab'!G84="Waive","Decline Coverage","Spousal Waiver"))))))))</f>
        <v/>
      </c>
      <c r="L53" s="85" t="str">
        <f>IF('Census Input Tab'!$O84="NO","Missing Data",IF($A53=$A52,"",IF('Census Input Tab'!T84=1,IF(B53="BLANK","BLANK",""),"EE Only")))</f>
        <v/>
      </c>
      <c r="M53" s="85" t="str">
        <f>IF('Census Input Tab'!$O84="NO","Missing Data",IF($A53=$A52,"",IF('Census Input Tab'!T84=1,IF(B53="BLANK","BLANK",""),"EE Only")))</f>
        <v/>
      </c>
      <c r="N53" s="81" t="str">
        <f>IF('Census Input Tab'!$O84="NO","Missing Data",IF('Census Input Tab'!T84=1,IF('SMART Census'!B53="BLANK","BLANK",""),IF('Census Input Tab'!J84="","",'Census Input Tab'!J84)))</f>
        <v/>
      </c>
      <c r="O53" s="114"/>
    </row>
    <row r="54" spans="1:16">
      <c r="A54" s="80" t="str">
        <f>IF('Census Input Tab'!$O85="NO","Missing Data",IF(B54="","",IF(B54="BLANK","BLANK",COUNTIF($B$2:B54,"=Subscriber"))))</f>
        <v/>
      </c>
      <c r="B54" s="81" t="str">
        <f>IF('Census Input Tab'!$O85="NO","Missing Data",IF(ISBLANK('Census Input Tab'!H85),IF('Census Input Tab'!O85="BLANK","BLANK",""),IF('Census Input Tab'!H85="EE","Subscriber",IF('Census Input Tab'!H85="SP","Spouse","Child"))))</f>
        <v/>
      </c>
      <c r="C54" s="81" t="str">
        <f>IF('Census Input Tab'!$O85="NO","Missing Data",IF(B54="BLANK","BLANK",IF(ISBLANK('Census Input Tab'!A85),"",'Census Input Tab'!A85)))</f>
        <v/>
      </c>
      <c r="D54" s="81" t="str">
        <f>IF('Census Input Tab'!$O85="NO","Missing Data",IF(B54="BLANK","BLANK",IF(ISBLANK('Census Input Tab'!B85),"",'Census Input Tab'!B85)))</f>
        <v/>
      </c>
      <c r="E54" s="82" t="str">
        <f>IF('Census Input Tab'!$O85="NO","Missing Data",IF($A54=$A53,"",IF(B54="BLANK","BLANK",IF(ISBLANK('Census Input Tab'!C85),"",'Census Input Tab'!C85))))</f>
        <v/>
      </c>
      <c r="F54" s="83" t="str">
        <f>IF('Census Input Tab'!$O85="NO","Missing Data",IF(B54="BLANK","BLANK",IF(ISBLANK('Census Input Tab'!D85),"",'Census Input Tab'!D85)))</f>
        <v/>
      </c>
      <c r="G54" s="81" t="str">
        <f>IF('Census Input Tab'!$O85="NO","Missing Data",IF(B54="BLANK","BLANK",IF(ISBLANK('Census Input Tab'!E85),"",'Census Input Tab'!E85)))</f>
        <v/>
      </c>
      <c r="H54" s="81" t="str">
        <f>IF('Census Input Tab'!$O85="NO","Missing Data",IF($A54=$A53,"",IF(ISBLANK('Census Input Tab'!I85),IF(B54="BLANK","BLANK",""),IF('Census Input Tab'!I85="Active","Active",IF('Census Input Tab'!I85="COBRA","COBRA",IF('Census Input Tab'!I85="St Con","COBRA",""))))))</f>
        <v/>
      </c>
      <c r="I54" s="84" t="str">
        <f>IF('Census Input Tab'!$O85="NO","Missing Data",IF('Census Input Tab'!T85=1,IF(B54="BLANK","BLANK",""),"N"))</f>
        <v/>
      </c>
      <c r="J54" s="81" t="str">
        <f>IF('Census Input Tab'!$O85="NO","Missing Data",IF('Census Input Tab'!T85=1,IF(B54="BLANK","BLANK",""),IF('Census Input Tab'!F85="Waive","Waive","Enroll")))</f>
        <v/>
      </c>
      <c r="K54" s="81" t="str">
        <f>IF('Census Input Tab'!$O85="NO","Missing Data",IF($A54=$A53,"",IF('Census Input Tab'!T85=1,IF(B54="BLANK","BLANK",""),IF('Census Input Tab'!G85="EEOnly","EE Only",IF('Census Input Tab'!G85="EESpOnly","EE &amp; Spouse",IF('Census Input Tab'!G85="EEChren","EE &amp; Child(ren)",IF('Census Input Tab'!G85="EEFamily","Family",IF('Census Input Tab'!G85="Waive","Decline Coverage","Spousal Waiver"))))))))</f>
        <v/>
      </c>
      <c r="L54" s="85" t="str">
        <f>IF('Census Input Tab'!$O85="NO","Missing Data",IF($A54=$A53,"",IF('Census Input Tab'!T85=1,IF(B54="BLANK","BLANK",""),"EE Only")))</f>
        <v/>
      </c>
      <c r="M54" s="85" t="str">
        <f>IF('Census Input Tab'!$O85="NO","Missing Data",IF($A54=$A53,"",IF('Census Input Tab'!T85=1,IF(B54="BLANK","BLANK",""),"EE Only")))</f>
        <v/>
      </c>
      <c r="N54" s="81" t="str">
        <f>IF('Census Input Tab'!$O85="NO","Missing Data",IF('Census Input Tab'!T85=1,IF('SMART Census'!B54="BLANK","BLANK",""),IF('Census Input Tab'!J85="","",'Census Input Tab'!J85)))</f>
        <v/>
      </c>
      <c r="O54" s="114"/>
    </row>
    <row r="55" spans="1:16">
      <c r="A55" s="80" t="str">
        <f>IF('Census Input Tab'!$O86="NO","Missing Data",IF(B55="","",IF(B55="BLANK","BLANK",COUNTIF($B$2:B55,"=Subscriber"))))</f>
        <v/>
      </c>
      <c r="B55" s="81" t="str">
        <f>IF('Census Input Tab'!$O86="NO","Missing Data",IF(ISBLANK('Census Input Tab'!H86),IF('Census Input Tab'!O86="BLANK","BLANK",""),IF('Census Input Tab'!H86="EE","Subscriber",IF('Census Input Tab'!H86="SP","Spouse","Child"))))</f>
        <v/>
      </c>
      <c r="C55" s="81" t="str">
        <f>IF('Census Input Tab'!$O86="NO","Missing Data",IF(B55="BLANK","BLANK",IF(ISBLANK('Census Input Tab'!A86),"",'Census Input Tab'!A86)))</f>
        <v/>
      </c>
      <c r="D55" s="81" t="str">
        <f>IF('Census Input Tab'!$O86="NO","Missing Data",IF(B55="BLANK","BLANK",IF(ISBLANK('Census Input Tab'!B86),"",'Census Input Tab'!B86)))</f>
        <v/>
      </c>
      <c r="E55" s="82" t="str">
        <f>IF('Census Input Tab'!$O86="NO","Missing Data",IF($A55=$A54,"",IF(B55="BLANK","BLANK",IF(ISBLANK('Census Input Tab'!C86),"",'Census Input Tab'!C86))))</f>
        <v/>
      </c>
      <c r="F55" s="83" t="str">
        <f>IF('Census Input Tab'!$O86="NO","Missing Data",IF(B55="BLANK","BLANK",IF(ISBLANK('Census Input Tab'!D86),"",'Census Input Tab'!D86)))</f>
        <v/>
      </c>
      <c r="G55" s="81" t="str">
        <f>IF('Census Input Tab'!$O86="NO","Missing Data",IF(B55="BLANK","BLANK",IF(ISBLANK('Census Input Tab'!E86),"",'Census Input Tab'!E86)))</f>
        <v/>
      </c>
      <c r="H55" s="81" t="str">
        <f>IF('Census Input Tab'!$O86="NO","Missing Data",IF($A55=$A54,"",IF(ISBLANK('Census Input Tab'!I86),IF(B55="BLANK","BLANK",""),IF('Census Input Tab'!I86="Active","Active",IF('Census Input Tab'!I86="COBRA","COBRA",IF('Census Input Tab'!I86="St Con","COBRA",""))))))</f>
        <v/>
      </c>
      <c r="I55" s="84" t="str">
        <f>IF('Census Input Tab'!$O86="NO","Missing Data",IF('Census Input Tab'!T86=1,IF(B55="BLANK","BLANK",""),"N"))</f>
        <v/>
      </c>
      <c r="J55" s="81" t="str">
        <f>IF('Census Input Tab'!$O86="NO","Missing Data",IF('Census Input Tab'!T86=1,IF(B55="BLANK","BLANK",""),IF('Census Input Tab'!F86="Waive","Waive","Enroll")))</f>
        <v/>
      </c>
      <c r="K55" s="81" t="str">
        <f>IF('Census Input Tab'!$O86="NO","Missing Data",IF($A55=$A54,"",IF('Census Input Tab'!T86=1,IF(B55="BLANK","BLANK",""),IF('Census Input Tab'!G86="EEOnly","EE Only",IF('Census Input Tab'!G86="EESpOnly","EE &amp; Spouse",IF('Census Input Tab'!G86="EEChren","EE &amp; Child(ren)",IF('Census Input Tab'!G86="EEFamily","Family",IF('Census Input Tab'!G86="Waive","Decline Coverage","Spousal Waiver"))))))))</f>
        <v/>
      </c>
      <c r="L55" s="85" t="str">
        <f>IF('Census Input Tab'!$O86="NO","Missing Data",IF($A55=$A54,"",IF('Census Input Tab'!T86=1,IF(B55="BLANK","BLANK",""),"EE Only")))</f>
        <v/>
      </c>
      <c r="M55" s="85" t="str">
        <f>IF('Census Input Tab'!$O86="NO","Missing Data",IF($A55=$A54,"",IF('Census Input Tab'!T86=1,IF(B55="BLANK","BLANK",""),"EE Only")))</f>
        <v/>
      </c>
      <c r="N55" s="81" t="str">
        <f>IF('Census Input Tab'!$O86="NO","Missing Data",IF('Census Input Tab'!T86=1,IF('SMART Census'!B55="BLANK","BLANK",""),IF('Census Input Tab'!J86="","",'Census Input Tab'!J86)))</f>
        <v/>
      </c>
      <c r="O55" s="114"/>
    </row>
    <row r="56" spans="1:16">
      <c r="A56" s="80" t="str">
        <f>IF('Census Input Tab'!$O87="NO","Missing Data",IF(B56="","",IF(B56="BLANK","BLANK",COUNTIF($B$2:B56,"=Subscriber"))))</f>
        <v/>
      </c>
      <c r="B56" s="81" t="str">
        <f>IF('Census Input Tab'!$O87="NO","Missing Data",IF(ISBLANK('Census Input Tab'!H87),IF('Census Input Tab'!O87="BLANK","BLANK",""),IF('Census Input Tab'!H87="EE","Subscriber",IF('Census Input Tab'!H87="SP","Spouse","Child"))))</f>
        <v/>
      </c>
      <c r="C56" s="81" t="str">
        <f>IF('Census Input Tab'!$O87="NO","Missing Data",IF(B56="BLANK","BLANK",IF(ISBLANK('Census Input Tab'!A87),"",'Census Input Tab'!A87)))</f>
        <v/>
      </c>
      <c r="D56" s="81" t="str">
        <f>IF('Census Input Tab'!$O87="NO","Missing Data",IF(B56="BLANK","BLANK",IF(ISBLANK('Census Input Tab'!B87),"",'Census Input Tab'!B87)))</f>
        <v/>
      </c>
      <c r="E56" s="82" t="str">
        <f>IF('Census Input Tab'!$O87="NO","Missing Data",IF($A56=$A55,"",IF(B56="BLANK","BLANK",IF(ISBLANK('Census Input Tab'!C87),"",'Census Input Tab'!C87))))</f>
        <v/>
      </c>
      <c r="F56" s="83" t="str">
        <f>IF('Census Input Tab'!$O87="NO","Missing Data",IF(B56="BLANK","BLANK",IF(ISBLANK('Census Input Tab'!D87),"",'Census Input Tab'!D87)))</f>
        <v/>
      </c>
      <c r="G56" s="81" t="str">
        <f>IF('Census Input Tab'!$O87="NO","Missing Data",IF(B56="BLANK","BLANK",IF(ISBLANK('Census Input Tab'!E87),"",'Census Input Tab'!E87)))</f>
        <v/>
      </c>
      <c r="H56" s="81" t="str">
        <f>IF('Census Input Tab'!$O87="NO","Missing Data",IF($A56=$A55,"",IF(ISBLANK('Census Input Tab'!I87),IF(B56="BLANK","BLANK",""),IF('Census Input Tab'!I87="Active","Active",IF('Census Input Tab'!I87="COBRA","COBRA",IF('Census Input Tab'!I87="St Con","COBRA",""))))))</f>
        <v/>
      </c>
      <c r="I56" s="84" t="str">
        <f>IF('Census Input Tab'!$O87="NO","Missing Data",IF('Census Input Tab'!T87=1,IF(B56="BLANK","BLANK",""),"N"))</f>
        <v/>
      </c>
      <c r="J56" s="81" t="str">
        <f>IF('Census Input Tab'!$O87="NO","Missing Data",IF('Census Input Tab'!T87=1,IF(B56="BLANK","BLANK",""),IF('Census Input Tab'!F87="Waive","Waive","Enroll")))</f>
        <v/>
      </c>
      <c r="K56" s="81" t="str">
        <f>IF('Census Input Tab'!$O87="NO","Missing Data",IF($A56=$A55,"",IF('Census Input Tab'!T87=1,IF(B56="BLANK","BLANK",""),IF('Census Input Tab'!G87="EEOnly","EE Only",IF('Census Input Tab'!G87="EESpOnly","EE &amp; Spouse",IF('Census Input Tab'!G87="EEChren","EE &amp; Child(ren)",IF('Census Input Tab'!G87="EEFamily","Family",IF('Census Input Tab'!G87="Waive","Decline Coverage","Spousal Waiver"))))))))</f>
        <v/>
      </c>
      <c r="L56" s="85" t="str">
        <f>IF('Census Input Tab'!$O87="NO","Missing Data",IF($A56=$A55,"",IF('Census Input Tab'!T87=1,IF(B56="BLANK","BLANK",""),"EE Only")))</f>
        <v/>
      </c>
      <c r="M56" s="85" t="str">
        <f>IF('Census Input Tab'!$O87="NO","Missing Data",IF($A56=$A55,"",IF('Census Input Tab'!T87=1,IF(B56="BLANK","BLANK",""),"EE Only")))</f>
        <v/>
      </c>
      <c r="N56" s="81" t="str">
        <f>IF('Census Input Tab'!$O87="NO","Missing Data",IF('Census Input Tab'!T87=1,IF('SMART Census'!B56="BLANK","BLANK",""),IF('Census Input Tab'!J87="","",'Census Input Tab'!J87)))</f>
        <v/>
      </c>
      <c r="O56" s="114"/>
    </row>
    <row r="57" spans="1:16">
      <c r="A57" s="80" t="str">
        <f>IF('Census Input Tab'!$O88="NO","Missing Data",IF(B57="","",IF(B57="BLANK","BLANK",COUNTIF($B$2:B57,"=Subscriber"))))</f>
        <v/>
      </c>
      <c r="B57" s="81" t="str">
        <f>IF('Census Input Tab'!$O88="NO","Missing Data",IF(ISBLANK('Census Input Tab'!H88),IF('Census Input Tab'!O88="BLANK","BLANK",""),IF('Census Input Tab'!H88="EE","Subscriber",IF('Census Input Tab'!H88="SP","Spouse","Child"))))</f>
        <v/>
      </c>
      <c r="C57" s="81" t="str">
        <f>IF('Census Input Tab'!$O88="NO","Missing Data",IF(B57="BLANK","BLANK",IF(ISBLANK('Census Input Tab'!A88),"",'Census Input Tab'!A88)))</f>
        <v/>
      </c>
      <c r="D57" s="81" t="str">
        <f>IF('Census Input Tab'!$O88="NO","Missing Data",IF(B57="BLANK","BLANK",IF(ISBLANK('Census Input Tab'!B88),"",'Census Input Tab'!B88)))</f>
        <v/>
      </c>
      <c r="E57" s="82" t="str">
        <f>IF('Census Input Tab'!$O88="NO","Missing Data",IF($A57=$A56,"",IF(B57="BLANK","BLANK",IF(ISBLANK('Census Input Tab'!C88),"",'Census Input Tab'!C88))))</f>
        <v/>
      </c>
      <c r="F57" s="83" t="str">
        <f>IF('Census Input Tab'!$O88="NO","Missing Data",IF(B57="BLANK","BLANK",IF(ISBLANK('Census Input Tab'!D88),"",'Census Input Tab'!D88)))</f>
        <v/>
      </c>
      <c r="G57" s="81" t="str">
        <f>IF('Census Input Tab'!$O88="NO","Missing Data",IF(B57="BLANK","BLANK",IF(ISBLANK('Census Input Tab'!E88),"",'Census Input Tab'!E88)))</f>
        <v/>
      </c>
      <c r="H57" s="81" t="str">
        <f>IF('Census Input Tab'!$O88="NO","Missing Data",IF($A57=$A56,"",IF(ISBLANK('Census Input Tab'!I88),IF(B57="BLANK","BLANK",""),IF('Census Input Tab'!I88="Active","Active",IF('Census Input Tab'!I88="COBRA","COBRA",IF('Census Input Tab'!I88="St Con","COBRA",""))))))</f>
        <v/>
      </c>
      <c r="I57" s="84" t="str">
        <f>IF('Census Input Tab'!$O88="NO","Missing Data",IF('Census Input Tab'!T88=1,IF(B57="BLANK","BLANK",""),"N"))</f>
        <v/>
      </c>
      <c r="J57" s="81" t="str">
        <f>IF('Census Input Tab'!$O88="NO","Missing Data",IF('Census Input Tab'!T88=1,IF(B57="BLANK","BLANK",""),IF('Census Input Tab'!F88="Waive","Waive","Enroll")))</f>
        <v/>
      </c>
      <c r="K57" s="81" t="str">
        <f>IF('Census Input Tab'!$O88="NO","Missing Data",IF($A57=$A56,"",IF('Census Input Tab'!T88=1,IF(B57="BLANK","BLANK",""),IF('Census Input Tab'!G88="EEOnly","EE Only",IF('Census Input Tab'!G88="EESpOnly","EE &amp; Spouse",IF('Census Input Tab'!G88="EEChren","EE &amp; Child(ren)",IF('Census Input Tab'!G88="EEFamily","Family",IF('Census Input Tab'!G88="Waive","Decline Coverage","Spousal Waiver"))))))))</f>
        <v/>
      </c>
      <c r="L57" s="85" t="str">
        <f>IF('Census Input Tab'!$O88="NO","Missing Data",IF($A57=$A56,"",IF('Census Input Tab'!T88=1,IF(B57="BLANK","BLANK",""),"EE Only")))</f>
        <v/>
      </c>
      <c r="M57" s="85" t="str">
        <f>IF('Census Input Tab'!$O88="NO","Missing Data",IF($A57=$A56,"",IF('Census Input Tab'!T88=1,IF(B57="BLANK","BLANK",""),"EE Only")))</f>
        <v/>
      </c>
      <c r="N57" s="81" t="str">
        <f>IF('Census Input Tab'!$O88="NO","Missing Data",IF('Census Input Tab'!T88=1,IF('SMART Census'!B57="BLANK","BLANK",""),IF('Census Input Tab'!J88="","",'Census Input Tab'!J88)))</f>
        <v/>
      </c>
      <c r="O57" s="114"/>
    </row>
    <row r="58" spans="1:16">
      <c r="A58" s="80" t="str">
        <f>IF('Census Input Tab'!$O89="NO","Missing Data",IF(B58="","",IF(B58="BLANK","BLANK",COUNTIF($B$2:B58,"=Subscriber"))))</f>
        <v/>
      </c>
      <c r="B58" s="81" t="str">
        <f>IF('Census Input Tab'!$O89="NO","Missing Data",IF(ISBLANK('Census Input Tab'!H89),IF('Census Input Tab'!O89="BLANK","BLANK",""),IF('Census Input Tab'!H89="EE","Subscriber",IF('Census Input Tab'!H89="SP","Spouse","Child"))))</f>
        <v/>
      </c>
      <c r="C58" s="81" t="str">
        <f>IF('Census Input Tab'!$O89="NO","Missing Data",IF(B58="BLANK","BLANK",IF(ISBLANK('Census Input Tab'!A89),"",'Census Input Tab'!A89)))</f>
        <v/>
      </c>
      <c r="D58" s="81" t="str">
        <f>IF('Census Input Tab'!$O89="NO","Missing Data",IF(B58="BLANK","BLANK",IF(ISBLANK('Census Input Tab'!B89),"",'Census Input Tab'!B89)))</f>
        <v/>
      </c>
      <c r="E58" s="82" t="str">
        <f>IF('Census Input Tab'!$O89="NO","Missing Data",IF($A58=$A57,"",IF(B58="BLANK","BLANK",IF(ISBLANK('Census Input Tab'!C89),"",'Census Input Tab'!C89))))</f>
        <v/>
      </c>
      <c r="F58" s="83" t="str">
        <f>IF('Census Input Tab'!$O89="NO","Missing Data",IF(B58="BLANK","BLANK",IF(ISBLANK('Census Input Tab'!D89),"",'Census Input Tab'!D89)))</f>
        <v/>
      </c>
      <c r="G58" s="81" t="str">
        <f>IF('Census Input Tab'!$O89="NO","Missing Data",IF(B58="BLANK","BLANK",IF(ISBLANK('Census Input Tab'!E89),"",'Census Input Tab'!E89)))</f>
        <v/>
      </c>
      <c r="H58" s="81" t="str">
        <f>IF('Census Input Tab'!$O89="NO","Missing Data",IF($A58=$A57,"",IF(ISBLANK('Census Input Tab'!I89),IF(B58="BLANK","BLANK",""),IF('Census Input Tab'!I89="Active","Active",IF('Census Input Tab'!I89="COBRA","COBRA",IF('Census Input Tab'!I89="St Con","COBRA",""))))))</f>
        <v/>
      </c>
      <c r="I58" s="84" t="str">
        <f>IF('Census Input Tab'!$O89="NO","Missing Data",IF('Census Input Tab'!T89=1,IF(B58="BLANK","BLANK",""),"N"))</f>
        <v/>
      </c>
      <c r="J58" s="81" t="str">
        <f>IF('Census Input Tab'!$O89="NO","Missing Data",IF('Census Input Tab'!T89=1,IF(B58="BLANK","BLANK",""),IF('Census Input Tab'!F89="Waive","Waive","Enroll")))</f>
        <v/>
      </c>
      <c r="K58" s="81" t="str">
        <f>IF('Census Input Tab'!$O89="NO","Missing Data",IF($A58=$A57,"",IF('Census Input Tab'!T89=1,IF(B58="BLANK","BLANK",""),IF('Census Input Tab'!G89="EEOnly","EE Only",IF('Census Input Tab'!G89="EESpOnly","EE &amp; Spouse",IF('Census Input Tab'!G89="EEChren","EE &amp; Child(ren)",IF('Census Input Tab'!G89="EEFamily","Family",IF('Census Input Tab'!G89="Waive","Decline Coverage","Spousal Waiver"))))))))</f>
        <v/>
      </c>
      <c r="L58" s="85" t="str">
        <f>IF('Census Input Tab'!$O89="NO","Missing Data",IF($A58=$A57,"",IF('Census Input Tab'!T89=1,IF(B58="BLANK","BLANK",""),"EE Only")))</f>
        <v/>
      </c>
      <c r="M58" s="85" t="str">
        <f>IF('Census Input Tab'!$O89="NO","Missing Data",IF($A58=$A57,"",IF('Census Input Tab'!T89=1,IF(B58="BLANK","BLANK",""),"EE Only")))</f>
        <v/>
      </c>
      <c r="N58" s="81" t="str">
        <f>IF('Census Input Tab'!$O89="NO","Missing Data",IF('Census Input Tab'!T89=1,IF('SMART Census'!B58="BLANK","BLANK",""),IF('Census Input Tab'!J89="","",'Census Input Tab'!J89)))</f>
        <v/>
      </c>
      <c r="O58" s="114"/>
    </row>
    <row r="59" spans="1:16">
      <c r="A59" s="80" t="str">
        <f>IF('Census Input Tab'!$O90="NO","Missing Data",IF(B59="","",IF(B59="BLANK","BLANK",COUNTIF($B$2:B59,"=Subscriber"))))</f>
        <v/>
      </c>
      <c r="B59" s="81" t="str">
        <f>IF('Census Input Tab'!$O90="NO","Missing Data",IF(ISBLANK('Census Input Tab'!H90),IF('Census Input Tab'!O90="BLANK","BLANK",""),IF('Census Input Tab'!H90="EE","Subscriber",IF('Census Input Tab'!H90="SP","Spouse","Child"))))</f>
        <v/>
      </c>
      <c r="C59" s="81" t="str">
        <f>IF('Census Input Tab'!$O90="NO","Missing Data",IF(B59="BLANK","BLANK",IF(ISBLANK('Census Input Tab'!A90),"",'Census Input Tab'!A90)))</f>
        <v/>
      </c>
      <c r="D59" s="81" t="str">
        <f>IF('Census Input Tab'!$O90="NO","Missing Data",IF(B59="BLANK","BLANK",IF(ISBLANK('Census Input Tab'!B90),"",'Census Input Tab'!B90)))</f>
        <v/>
      </c>
      <c r="E59" s="82" t="str">
        <f>IF('Census Input Tab'!$O90="NO","Missing Data",IF($A59=$A58,"",IF(B59="BLANK","BLANK",IF(ISBLANK('Census Input Tab'!C90),"",'Census Input Tab'!C90))))</f>
        <v/>
      </c>
      <c r="F59" s="83" t="str">
        <f>IF('Census Input Tab'!$O90="NO","Missing Data",IF(B59="BLANK","BLANK",IF(ISBLANK('Census Input Tab'!D90),"",'Census Input Tab'!D90)))</f>
        <v/>
      </c>
      <c r="G59" s="81" t="str">
        <f>IF('Census Input Tab'!$O90="NO","Missing Data",IF(B59="BLANK","BLANK",IF(ISBLANK('Census Input Tab'!E90),"",'Census Input Tab'!E90)))</f>
        <v/>
      </c>
      <c r="H59" s="81" t="str">
        <f>IF('Census Input Tab'!$O90="NO","Missing Data",IF($A59=$A58,"",IF(ISBLANK('Census Input Tab'!I90),IF(B59="BLANK","BLANK",""),IF('Census Input Tab'!I90="Active","Active",IF('Census Input Tab'!I90="COBRA","COBRA",IF('Census Input Tab'!I90="St Con","COBRA",""))))))</f>
        <v/>
      </c>
      <c r="I59" s="84" t="str">
        <f>IF('Census Input Tab'!$O90="NO","Missing Data",IF('Census Input Tab'!T90=1,IF(B59="BLANK","BLANK",""),"N"))</f>
        <v/>
      </c>
      <c r="J59" s="81" t="str">
        <f>IF('Census Input Tab'!$O90="NO","Missing Data",IF('Census Input Tab'!T90=1,IF(B59="BLANK","BLANK",""),IF('Census Input Tab'!F90="Waive","Waive","Enroll")))</f>
        <v/>
      </c>
      <c r="K59" s="81" t="str">
        <f>IF('Census Input Tab'!$O90="NO","Missing Data",IF($A59=$A58,"",IF('Census Input Tab'!T90=1,IF(B59="BLANK","BLANK",""),IF('Census Input Tab'!G90="EEOnly","EE Only",IF('Census Input Tab'!G90="EESpOnly","EE &amp; Spouse",IF('Census Input Tab'!G90="EEChren","EE &amp; Child(ren)",IF('Census Input Tab'!G90="EEFamily","Family",IF('Census Input Tab'!G90="Waive","Decline Coverage","Spousal Waiver"))))))))</f>
        <v/>
      </c>
      <c r="L59" s="85" t="str">
        <f>IF('Census Input Tab'!$O90="NO","Missing Data",IF($A59=$A58,"",IF('Census Input Tab'!T90=1,IF(B59="BLANK","BLANK",""),"EE Only")))</f>
        <v/>
      </c>
      <c r="M59" s="85" t="str">
        <f>IF('Census Input Tab'!$O90="NO","Missing Data",IF($A59=$A58,"",IF('Census Input Tab'!T90=1,IF(B59="BLANK","BLANK",""),"EE Only")))</f>
        <v/>
      </c>
      <c r="N59" s="81" t="str">
        <f>IF('Census Input Tab'!$O90="NO","Missing Data",IF('Census Input Tab'!T90=1,IF('SMART Census'!B59="BLANK","BLANK",""),IF('Census Input Tab'!J90="","",'Census Input Tab'!J90)))</f>
        <v/>
      </c>
      <c r="O59" s="114"/>
    </row>
    <row r="60" spans="1:16">
      <c r="A60" s="80" t="str">
        <f>IF('Census Input Tab'!$O91="NO","Missing Data",IF(B60="","",IF(B60="BLANK","BLANK",COUNTIF($B$2:B60,"=Subscriber"))))</f>
        <v/>
      </c>
      <c r="B60" s="81" t="str">
        <f>IF('Census Input Tab'!$O91="NO","Missing Data",IF(ISBLANK('Census Input Tab'!H91),IF('Census Input Tab'!O91="BLANK","BLANK",""),IF('Census Input Tab'!H91="EE","Subscriber",IF('Census Input Tab'!H91="SP","Spouse","Child"))))</f>
        <v/>
      </c>
      <c r="C60" s="81" t="str">
        <f>IF('Census Input Tab'!$O91="NO","Missing Data",IF(B60="BLANK","BLANK",IF(ISBLANK('Census Input Tab'!A91),"",'Census Input Tab'!A91)))</f>
        <v/>
      </c>
      <c r="D60" s="81" t="str">
        <f>IF('Census Input Tab'!$O91="NO","Missing Data",IF(B60="BLANK","BLANK",IF(ISBLANK('Census Input Tab'!B91),"",'Census Input Tab'!B91)))</f>
        <v/>
      </c>
      <c r="E60" s="82" t="str">
        <f>IF('Census Input Tab'!$O91="NO","Missing Data",IF($A60=$A59,"",IF(B60="BLANK","BLANK",IF(ISBLANK('Census Input Tab'!C91),"",'Census Input Tab'!C91))))</f>
        <v/>
      </c>
      <c r="F60" s="83" t="str">
        <f>IF('Census Input Tab'!$O91="NO","Missing Data",IF(B60="BLANK","BLANK",IF(ISBLANK('Census Input Tab'!D91),"",'Census Input Tab'!D91)))</f>
        <v/>
      </c>
      <c r="G60" s="81" t="str">
        <f>IF('Census Input Tab'!$O91="NO","Missing Data",IF(B60="BLANK","BLANK",IF(ISBLANK('Census Input Tab'!E91),"",'Census Input Tab'!E91)))</f>
        <v/>
      </c>
      <c r="H60" s="81" t="str">
        <f>IF('Census Input Tab'!$O91="NO","Missing Data",IF($A60=$A59,"",IF(ISBLANK('Census Input Tab'!I91),IF(B60="BLANK","BLANK",""),IF('Census Input Tab'!I91="Active","Active",IF('Census Input Tab'!I91="COBRA","COBRA",IF('Census Input Tab'!I91="St Con","COBRA",""))))))</f>
        <v/>
      </c>
      <c r="I60" s="84" t="str">
        <f>IF('Census Input Tab'!$O91="NO","Missing Data",IF('Census Input Tab'!T91=1,IF(B60="BLANK","BLANK",""),"N"))</f>
        <v/>
      </c>
      <c r="J60" s="81" t="str">
        <f>IF('Census Input Tab'!$O91="NO","Missing Data",IF('Census Input Tab'!T91=1,IF(B60="BLANK","BLANK",""),IF('Census Input Tab'!F91="Waive","Waive","Enroll")))</f>
        <v/>
      </c>
      <c r="K60" s="81" t="str">
        <f>IF('Census Input Tab'!$O91="NO","Missing Data",IF($A60=$A59,"",IF('Census Input Tab'!T91=1,IF(B60="BLANK","BLANK",""),IF('Census Input Tab'!G91="EEOnly","EE Only",IF('Census Input Tab'!G91="EESpOnly","EE &amp; Spouse",IF('Census Input Tab'!G91="EEChren","EE &amp; Child(ren)",IF('Census Input Tab'!G91="EEFamily","Family",IF('Census Input Tab'!G91="Waive","Decline Coverage","Spousal Waiver"))))))))</f>
        <v/>
      </c>
      <c r="L60" s="85" t="str">
        <f>IF('Census Input Tab'!$O91="NO","Missing Data",IF($A60=$A59,"",IF('Census Input Tab'!T91=1,IF(B60="BLANK","BLANK",""),"EE Only")))</f>
        <v/>
      </c>
      <c r="M60" s="85" t="str">
        <f>IF('Census Input Tab'!$O91="NO","Missing Data",IF($A60=$A59,"",IF('Census Input Tab'!T91=1,IF(B60="BLANK","BLANK",""),"EE Only")))</f>
        <v/>
      </c>
      <c r="N60" s="81" t="str">
        <f>IF('Census Input Tab'!$O91="NO","Missing Data",IF('Census Input Tab'!T91=1,IF('SMART Census'!B60="BLANK","BLANK",""),IF('Census Input Tab'!J91="","",'Census Input Tab'!J91)))</f>
        <v/>
      </c>
      <c r="O60" s="114"/>
    </row>
    <row r="61" spans="1:16">
      <c r="A61" s="80" t="str">
        <f>IF('Census Input Tab'!$O92="NO","Missing Data",IF(B61="","",IF(B61="BLANK","BLANK",COUNTIF($B$2:B61,"=Subscriber"))))</f>
        <v/>
      </c>
      <c r="B61" s="81" t="str">
        <f>IF('Census Input Tab'!$O92="NO","Missing Data",IF(ISBLANK('Census Input Tab'!H92),IF('Census Input Tab'!O92="BLANK","BLANK",""),IF('Census Input Tab'!H92="EE","Subscriber",IF('Census Input Tab'!H92="SP","Spouse","Child"))))</f>
        <v/>
      </c>
      <c r="C61" s="81" t="str">
        <f>IF('Census Input Tab'!$O92="NO","Missing Data",IF(B61="BLANK","BLANK",IF(ISBLANK('Census Input Tab'!A92),"",'Census Input Tab'!A92)))</f>
        <v/>
      </c>
      <c r="D61" s="81" t="str">
        <f>IF('Census Input Tab'!$O92="NO","Missing Data",IF(B61="BLANK","BLANK",IF(ISBLANK('Census Input Tab'!B92),"",'Census Input Tab'!B92)))</f>
        <v/>
      </c>
      <c r="E61" s="82" t="str">
        <f>IF('Census Input Tab'!$O92="NO","Missing Data",IF($A61=$A60,"",IF(B61="BLANK","BLANK",IF(ISBLANK('Census Input Tab'!C92),"",'Census Input Tab'!C92))))</f>
        <v/>
      </c>
      <c r="F61" s="83" t="str">
        <f>IF('Census Input Tab'!$O92="NO","Missing Data",IF(B61="BLANK","BLANK",IF(ISBLANK('Census Input Tab'!D92),"",'Census Input Tab'!D92)))</f>
        <v/>
      </c>
      <c r="G61" s="81" t="str">
        <f>IF('Census Input Tab'!$O92="NO","Missing Data",IF(B61="BLANK","BLANK",IF(ISBLANK('Census Input Tab'!E92),"",'Census Input Tab'!E92)))</f>
        <v/>
      </c>
      <c r="H61" s="81" t="str">
        <f>IF('Census Input Tab'!$O92="NO","Missing Data",IF($A61=$A60,"",IF(ISBLANK('Census Input Tab'!I92),IF(B61="BLANK","BLANK",""),IF('Census Input Tab'!I92="Active","Active",IF('Census Input Tab'!I92="COBRA","COBRA",IF('Census Input Tab'!I92="St Con","COBRA",""))))))</f>
        <v/>
      </c>
      <c r="I61" s="84" t="str">
        <f>IF('Census Input Tab'!$O92="NO","Missing Data",IF('Census Input Tab'!T92=1,IF(B61="BLANK","BLANK",""),"N"))</f>
        <v/>
      </c>
      <c r="J61" s="81" t="str">
        <f>IF('Census Input Tab'!$O92="NO","Missing Data",IF('Census Input Tab'!T92=1,IF(B61="BLANK","BLANK",""),IF('Census Input Tab'!F92="Waive","Waive","Enroll")))</f>
        <v/>
      </c>
      <c r="K61" s="81" t="str">
        <f>IF('Census Input Tab'!$O92="NO","Missing Data",IF($A61=$A60,"",IF('Census Input Tab'!T92=1,IF(B61="BLANK","BLANK",""),IF('Census Input Tab'!G92="EEOnly","EE Only",IF('Census Input Tab'!G92="EESpOnly","EE &amp; Spouse",IF('Census Input Tab'!G92="EEChren","EE &amp; Child(ren)",IF('Census Input Tab'!G92="EEFamily","Family",IF('Census Input Tab'!G92="Waive","Decline Coverage","Spousal Waiver"))))))))</f>
        <v/>
      </c>
      <c r="L61" s="85" t="str">
        <f>IF('Census Input Tab'!$O92="NO","Missing Data",IF($A61=$A60,"",IF('Census Input Tab'!T92=1,IF(B61="BLANK","BLANK",""),"EE Only")))</f>
        <v/>
      </c>
      <c r="M61" s="85" t="str">
        <f>IF('Census Input Tab'!$O92="NO","Missing Data",IF($A61=$A60,"",IF('Census Input Tab'!T92=1,IF(B61="BLANK","BLANK",""),"EE Only")))</f>
        <v/>
      </c>
      <c r="N61" s="81" t="str">
        <f>IF('Census Input Tab'!$O92="NO","Missing Data",IF('Census Input Tab'!T92=1,IF('SMART Census'!B61="BLANK","BLANK",""),IF('Census Input Tab'!J92="","",'Census Input Tab'!J92)))</f>
        <v/>
      </c>
      <c r="O61" s="114"/>
    </row>
    <row r="62" spans="1:16">
      <c r="A62" s="80" t="str">
        <f>IF('Census Input Tab'!$O93="NO","Missing Data",IF(B62="","",IF(B62="BLANK","BLANK",COUNTIF($B$2:B62,"=Subscriber"))))</f>
        <v/>
      </c>
      <c r="B62" s="81" t="str">
        <f>IF('Census Input Tab'!$O93="NO","Missing Data",IF(ISBLANK('Census Input Tab'!H93),IF('Census Input Tab'!O93="BLANK","BLANK",""),IF('Census Input Tab'!H93="EE","Subscriber",IF('Census Input Tab'!H93="SP","Spouse","Child"))))</f>
        <v/>
      </c>
      <c r="C62" s="81" t="str">
        <f>IF('Census Input Tab'!$O93="NO","Missing Data",IF(B62="BLANK","BLANK",IF(ISBLANK('Census Input Tab'!A93),"",'Census Input Tab'!A93)))</f>
        <v/>
      </c>
      <c r="D62" s="81" t="str">
        <f>IF('Census Input Tab'!$O93="NO","Missing Data",IF(B62="BLANK","BLANK",IF(ISBLANK('Census Input Tab'!B93),"",'Census Input Tab'!B93)))</f>
        <v/>
      </c>
      <c r="E62" s="82" t="str">
        <f>IF('Census Input Tab'!$O93="NO","Missing Data",IF($A62=$A61,"",IF(B62="BLANK","BLANK",IF(ISBLANK('Census Input Tab'!C93),"",'Census Input Tab'!C93))))</f>
        <v/>
      </c>
      <c r="F62" s="83" t="str">
        <f>IF('Census Input Tab'!$O93="NO","Missing Data",IF(B62="BLANK","BLANK",IF(ISBLANK('Census Input Tab'!D93),"",'Census Input Tab'!D93)))</f>
        <v/>
      </c>
      <c r="G62" s="81" t="str">
        <f>IF('Census Input Tab'!$O93="NO","Missing Data",IF(B62="BLANK","BLANK",IF(ISBLANK('Census Input Tab'!E93),"",'Census Input Tab'!E93)))</f>
        <v/>
      </c>
      <c r="H62" s="81" t="str">
        <f>IF('Census Input Tab'!$O93="NO","Missing Data",IF($A62=$A61,"",IF(ISBLANK('Census Input Tab'!I93),IF(B62="BLANK","BLANK",""),IF('Census Input Tab'!I93="Active","Active",IF('Census Input Tab'!I93="COBRA","COBRA",IF('Census Input Tab'!I93="St Con","COBRA",""))))))</f>
        <v/>
      </c>
      <c r="I62" s="84" t="str">
        <f>IF('Census Input Tab'!$O93="NO","Missing Data",IF('Census Input Tab'!T93=1,IF(B62="BLANK","BLANK",""),"N"))</f>
        <v/>
      </c>
      <c r="J62" s="81" t="str">
        <f>IF('Census Input Tab'!$O93="NO","Missing Data",IF('Census Input Tab'!T93=1,IF(B62="BLANK","BLANK",""),IF('Census Input Tab'!F93="Waive","Waive","Enroll")))</f>
        <v/>
      </c>
      <c r="K62" s="81" t="str">
        <f>IF('Census Input Tab'!$O93="NO","Missing Data",IF($A62=$A61,"",IF('Census Input Tab'!T93=1,IF(B62="BLANK","BLANK",""),IF('Census Input Tab'!G93="EEOnly","EE Only",IF('Census Input Tab'!G93="EESpOnly","EE &amp; Spouse",IF('Census Input Tab'!G93="EEChren","EE &amp; Child(ren)",IF('Census Input Tab'!G93="EEFamily","Family",IF('Census Input Tab'!G93="Waive","Decline Coverage","Spousal Waiver"))))))))</f>
        <v/>
      </c>
      <c r="L62" s="85" t="str">
        <f>IF('Census Input Tab'!$O93="NO","Missing Data",IF($A62=$A61,"",IF('Census Input Tab'!T93=1,IF(B62="BLANK","BLANK",""),"EE Only")))</f>
        <v/>
      </c>
      <c r="M62" s="85" t="str">
        <f>IF('Census Input Tab'!$O93="NO","Missing Data",IF($A62=$A61,"",IF('Census Input Tab'!T93=1,IF(B62="BLANK","BLANK",""),"EE Only")))</f>
        <v/>
      </c>
      <c r="N62" s="81" t="str">
        <f>IF('Census Input Tab'!$O93="NO","Missing Data",IF('Census Input Tab'!T93=1,IF('SMART Census'!B62="BLANK","BLANK",""),IF('Census Input Tab'!J93="","",'Census Input Tab'!J93)))</f>
        <v/>
      </c>
      <c r="O62" s="114"/>
    </row>
    <row r="63" spans="1:16">
      <c r="A63" s="80" t="str">
        <f>IF('Census Input Tab'!$O94="NO","Missing Data",IF(B63="","",IF(B63="BLANK","BLANK",COUNTIF($B$2:B63,"=Subscriber"))))</f>
        <v/>
      </c>
      <c r="B63" s="81" t="str">
        <f>IF('Census Input Tab'!$O94="NO","Missing Data",IF(ISBLANK('Census Input Tab'!H94),IF('Census Input Tab'!O94="BLANK","BLANK",""),IF('Census Input Tab'!H94="EE","Subscriber",IF('Census Input Tab'!H94="SP","Spouse","Child"))))</f>
        <v/>
      </c>
      <c r="C63" s="81" t="str">
        <f>IF('Census Input Tab'!$O94="NO","Missing Data",IF(B63="BLANK","BLANK",IF(ISBLANK('Census Input Tab'!A94),"",'Census Input Tab'!A94)))</f>
        <v/>
      </c>
      <c r="D63" s="81" t="str">
        <f>IF('Census Input Tab'!$O94="NO","Missing Data",IF(B63="BLANK","BLANK",IF(ISBLANK('Census Input Tab'!B94),"",'Census Input Tab'!B94)))</f>
        <v/>
      </c>
      <c r="E63" s="82" t="str">
        <f>IF('Census Input Tab'!$O94="NO","Missing Data",IF($A63=$A62,"",IF(B63="BLANK","BLANK",IF(ISBLANK('Census Input Tab'!C94),"",'Census Input Tab'!C94))))</f>
        <v/>
      </c>
      <c r="F63" s="83" t="str">
        <f>IF('Census Input Tab'!$O94="NO","Missing Data",IF(B63="BLANK","BLANK",IF(ISBLANK('Census Input Tab'!D94),"",'Census Input Tab'!D94)))</f>
        <v/>
      </c>
      <c r="G63" s="81" t="str">
        <f>IF('Census Input Tab'!$O94="NO","Missing Data",IF(B63="BLANK","BLANK",IF(ISBLANK('Census Input Tab'!E94),"",'Census Input Tab'!E94)))</f>
        <v/>
      </c>
      <c r="H63" s="81" t="str">
        <f>IF('Census Input Tab'!$O94="NO","Missing Data",IF($A63=$A62,"",IF(ISBLANK('Census Input Tab'!I94),IF(B63="BLANK","BLANK",""),IF('Census Input Tab'!I94="Active","Active",IF('Census Input Tab'!I94="COBRA","COBRA",IF('Census Input Tab'!I94="St Con","COBRA",""))))))</f>
        <v/>
      </c>
      <c r="I63" s="84" t="str">
        <f>IF('Census Input Tab'!$O94="NO","Missing Data",IF('Census Input Tab'!T94=1,IF(B63="BLANK","BLANK",""),"N"))</f>
        <v/>
      </c>
      <c r="J63" s="81" t="str">
        <f>IF('Census Input Tab'!$O94="NO","Missing Data",IF('Census Input Tab'!T94=1,IF(B63="BLANK","BLANK",""),IF('Census Input Tab'!F94="Waive","Waive","Enroll")))</f>
        <v/>
      </c>
      <c r="K63" s="81" t="str">
        <f>IF('Census Input Tab'!$O94="NO","Missing Data",IF($A63=$A62,"",IF('Census Input Tab'!T94=1,IF(B63="BLANK","BLANK",""),IF('Census Input Tab'!G94="EEOnly","EE Only",IF('Census Input Tab'!G94="EESpOnly","EE &amp; Spouse",IF('Census Input Tab'!G94="EEChren","EE &amp; Child(ren)",IF('Census Input Tab'!G94="EEFamily","Family",IF('Census Input Tab'!G94="Waive","Decline Coverage","Spousal Waiver"))))))))</f>
        <v/>
      </c>
      <c r="L63" s="85" t="str">
        <f>IF('Census Input Tab'!$O94="NO","Missing Data",IF($A63=$A62,"",IF('Census Input Tab'!T94=1,IF(B63="BLANK","BLANK",""),"EE Only")))</f>
        <v/>
      </c>
      <c r="M63" s="85" t="str">
        <f>IF('Census Input Tab'!$O94="NO","Missing Data",IF($A63=$A62,"",IF('Census Input Tab'!T94=1,IF(B63="BLANK","BLANK",""),"EE Only")))</f>
        <v/>
      </c>
      <c r="N63" s="81" t="str">
        <f>IF('Census Input Tab'!$O94="NO","Missing Data",IF('Census Input Tab'!T94=1,IF('SMART Census'!B63="BLANK","BLANK",""),IF('Census Input Tab'!J94="","",'Census Input Tab'!J94)))</f>
        <v/>
      </c>
      <c r="O63" s="114"/>
    </row>
    <row r="64" spans="1:16">
      <c r="A64" s="80" t="str">
        <f>IF('Census Input Tab'!$O95="NO","Missing Data",IF(B64="","",IF(B64="BLANK","BLANK",COUNTIF($B$2:B64,"=Subscriber"))))</f>
        <v/>
      </c>
      <c r="B64" s="81" t="str">
        <f>IF('Census Input Tab'!$O95="NO","Missing Data",IF(ISBLANK('Census Input Tab'!H95),IF('Census Input Tab'!O95="BLANK","BLANK",""),IF('Census Input Tab'!H95="EE","Subscriber",IF('Census Input Tab'!H95="SP","Spouse","Child"))))</f>
        <v/>
      </c>
      <c r="C64" s="81" t="str">
        <f>IF('Census Input Tab'!$O95="NO","Missing Data",IF(B64="BLANK","BLANK",IF(ISBLANK('Census Input Tab'!A95),"",'Census Input Tab'!A95)))</f>
        <v/>
      </c>
      <c r="D64" s="81" t="str">
        <f>IF('Census Input Tab'!$O95="NO","Missing Data",IF(B64="BLANK","BLANK",IF(ISBLANK('Census Input Tab'!B95),"",'Census Input Tab'!B95)))</f>
        <v/>
      </c>
      <c r="E64" s="82" t="str">
        <f>IF('Census Input Tab'!$O95="NO","Missing Data",IF($A64=$A63,"",IF(B64="BLANK","BLANK",IF(ISBLANK('Census Input Tab'!C95),"",'Census Input Tab'!C95))))</f>
        <v/>
      </c>
      <c r="F64" s="83" t="str">
        <f>IF('Census Input Tab'!$O95="NO","Missing Data",IF(B64="BLANK","BLANK",IF(ISBLANK('Census Input Tab'!D95),"",'Census Input Tab'!D95)))</f>
        <v/>
      </c>
      <c r="G64" s="81" t="str">
        <f>IF('Census Input Tab'!$O95="NO","Missing Data",IF(B64="BLANK","BLANK",IF(ISBLANK('Census Input Tab'!E95),"",'Census Input Tab'!E95)))</f>
        <v/>
      </c>
      <c r="H64" s="81" t="str">
        <f>IF('Census Input Tab'!$O95="NO","Missing Data",IF($A64=$A63,"",IF(ISBLANK('Census Input Tab'!I95),IF(B64="BLANK","BLANK",""),IF('Census Input Tab'!I95="Active","Active",IF('Census Input Tab'!I95="COBRA","COBRA",IF('Census Input Tab'!I95="St Con","COBRA",""))))))</f>
        <v/>
      </c>
      <c r="I64" s="84" t="str">
        <f>IF('Census Input Tab'!$O95="NO","Missing Data",IF('Census Input Tab'!T95=1,IF(B64="BLANK","BLANK",""),"N"))</f>
        <v/>
      </c>
      <c r="J64" s="81" t="str">
        <f>IF('Census Input Tab'!$O95="NO","Missing Data",IF('Census Input Tab'!T95=1,IF(B64="BLANK","BLANK",""),IF('Census Input Tab'!F95="Waive","Waive","Enroll")))</f>
        <v/>
      </c>
      <c r="K64" s="81" t="str">
        <f>IF('Census Input Tab'!$O95="NO","Missing Data",IF($A64=$A63,"",IF('Census Input Tab'!T95=1,IF(B64="BLANK","BLANK",""),IF('Census Input Tab'!G95="EEOnly","EE Only",IF('Census Input Tab'!G95="EESpOnly","EE &amp; Spouse",IF('Census Input Tab'!G95="EEChren","EE &amp; Child(ren)",IF('Census Input Tab'!G95="EEFamily","Family",IF('Census Input Tab'!G95="Waive","Decline Coverage","Spousal Waiver"))))))))</f>
        <v/>
      </c>
      <c r="L64" s="85" t="str">
        <f>IF('Census Input Tab'!$O95="NO","Missing Data",IF($A64=$A63,"",IF('Census Input Tab'!T95=1,IF(B64="BLANK","BLANK",""),"EE Only")))</f>
        <v/>
      </c>
      <c r="M64" s="85" t="str">
        <f>IF('Census Input Tab'!$O95="NO","Missing Data",IF($A64=$A63,"",IF('Census Input Tab'!T95=1,IF(B64="BLANK","BLANK",""),"EE Only")))</f>
        <v/>
      </c>
      <c r="N64" s="81" t="str">
        <f>IF('Census Input Tab'!$O95="NO","Missing Data",IF('Census Input Tab'!T95=1,IF('SMART Census'!B64="BLANK","BLANK",""),IF('Census Input Tab'!J95="","",'Census Input Tab'!J95)))</f>
        <v/>
      </c>
      <c r="O64" s="114"/>
    </row>
    <row r="65" spans="1:15">
      <c r="A65" s="80" t="str">
        <f>IF('Census Input Tab'!$O96="NO","Missing Data",IF(B65="","",IF(B65="BLANK","BLANK",COUNTIF($B$2:B65,"=Subscriber"))))</f>
        <v/>
      </c>
      <c r="B65" s="81" t="str">
        <f>IF('Census Input Tab'!$O96="NO","Missing Data",IF(ISBLANK('Census Input Tab'!H96),IF('Census Input Tab'!O96="BLANK","BLANK",""),IF('Census Input Tab'!H96="EE","Subscriber",IF('Census Input Tab'!H96="SP","Spouse","Child"))))</f>
        <v/>
      </c>
      <c r="C65" s="81" t="str">
        <f>IF('Census Input Tab'!$O96="NO","Missing Data",IF(B65="BLANK","BLANK",IF(ISBLANK('Census Input Tab'!A96),"",'Census Input Tab'!A96)))</f>
        <v/>
      </c>
      <c r="D65" s="81" t="str">
        <f>IF('Census Input Tab'!$O96="NO","Missing Data",IF(B65="BLANK","BLANK",IF(ISBLANK('Census Input Tab'!B96),"",'Census Input Tab'!B96)))</f>
        <v/>
      </c>
      <c r="E65" s="82" t="str">
        <f>IF('Census Input Tab'!$O96="NO","Missing Data",IF($A65=$A64,"",IF(B65="BLANK","BLANK",IF(ISBLANK('Census Input Tab'!C96),"",'Census Input Tab'!C96))))</f>
        <v/>
      </c>
      <c r="F65" s="83" t="str">
        <f>IF('Census Input Tab'!$O96="NO","Missing Data",IF(B65="BLANK","BLANK",IF(ISBLANK('Census Input Tab'!D96),"",'Census Input Tab'!D96)))</f>
        <v/>
      </c>
      <c r="G65" s="81" t="str">
        <f>IF('Census Input Tab'!$O96="NO","Missing Data",IF(B65="BLANK","BLANK",IF(ISBLANK('Census Input Tab'!E96),"",'Census Input Tab'!E96)))</f>
        <v/>
      </c>
      <c r="H65" s="81" t="str">
        <f>IF('Census Input Tab'!$O96="NO","Missing Data",IF($A65=$A64,"",IF(ISBLANK('Census Input Tab'!I96),IF(B65="BLANK","BLANK",""),IF('Census Input Tab'!I96="Active","Active",IF('Census Input Tab'!I96="COBRA","COBRA",IF('Census Input Tab'!I96="St Con","COBRA",""))))))</f>
        <v/>
      </c>
      <c r="I65" s="84" t="str">
        <f>IF('Census Input Tab'!$O96="NO","Missing Data",IF('Census Input Tab'!T96=1,IF(B65="BLANK","BLANK",""),"N"))</f>
        <v/>
      </c>
      <c r="J65" s="81" t="str">
        <f>IF('Census Input Tab'!$O96="NO","Missing Data",IF('Census Input Tab'!T96=1,IF(B65="BLANK","BLANK",""),IF('Census Input Tab'!F96="Waive","Waive","Enroll")))</f>
        <v/>
      </c>
      <c r="K65" s="81" t="str">
        <f>IF('Census Input Tab'!$O96="NO","Missing Data",IF($A65=$A64,"",IF('Census Input Tab'!T96=1,IF(B65="BLANK","BLANK",""),IF('Census Input Tab'!G96="EEOnly","EE Only",IF('Census Input Tab'!G96="EESpOnly","EE &amp; Spouse",IF('Census Input Tab'!G96="EEChren","EE &amp; Child(ren)",IF('Census Input Tab'!G96="EEFamily","Family",IF('Census Input Tab'!G96="Waive","Decline Coverage","Spousal Waiver"))))))))</f>
        <v/>
      </c>
      <c r="L65" s="85" t="str">
        <f>IF('Census Input Tab'!$O96="NO","Missing Data",IF($A65=$A64,"",IF('Census Input Tab'!T96=1,IF(B65="BLANK","BLANK",""),"EE Only")))</f>
        <v/>
      </c>
      <c r="M65" s="85" t="str">
        <f>IF('Census Input Tab'!$O96="NO","Missing Data",IF($A65=$A64,"",IF('Census Input Tab'!T96=1,IF(B65="BLANK","BLANK",""),"EE Only")))</f>
        <v/>
      </c>
      <c r="N65" s="81" t="str">
        <f>IF('Census Input Tab'!$O96="NO","Missing Data",IF('Census Input Tab'!T96=1,IF('SMART Census'!B65="BLANK","BLANK",""),IF('Census Input Tab'!J96="","",'Census Input Tab'!J96)))</f>
        <v/>
      </c>
      <c r="O65" s="114"/>
    </row>
    <row r="66" spans="1:15">
      <c r="A66" s="80" t="str">
        <f>IF('Census Input Tab'!$O97="NO","Missing Data",IF(B66="","",IF(B66="BLANK","BLANK",COUNTIF($B$2:B66,"=Subscriber"))))</f>
        <v/>
      </c>
      <c r="B66" s="81" t="str">
        <f>IF('Census Input Tab'!$O97="NO","Missing Data",IF(ISBLANK('Census Input Tab'!H97),IF('Census Input Tab'!O97="BLANK","BLANK",""),IF('Census Input Tab'!H97="EE","Subscriber",IF('Census Input Tab'!H97="SP","Spouse","Child"))))</f>
        <v/>
      </c>
      <c r="C66" s="81" t="str">
        <f>IF('Census Input Tab'!$O97="NO","Missing Data",IF(B66="BLANK","BLANK",IF(ISBLANK('Census Input Tab'!A97),"",'Census Input Tab'!A97)))</f>
        <v/>
      </c>
      <c r="D66" s="81" t="str">
        <f>IF('Census Input Tab'!$O97="NO","Missing Data",IF(B66="BLANK","BLANK",IF(ISBLANK('Census Input Tab'!B97),"",'Census Input Tab'!B97)))</f>
        <v/>
      </c>
      <c r="E66" s="82" t="str">
        <f>IF('Census Input Tab'!$O97="NO","Missing Data",IF($A66=$A65,"",IF(B66="BLANK","BLANK",IF(ISBLANK('Census Input Tab'!C97),"",'Census Input Tab'!C97))))</f>
        <v/>
      </c>
      <c r="F66" s="83" t="str">
        <f>IF('Census Input Tab'!$O97="NO","Missing Data",IF(B66="BLANK","BLANK",IF(ISBLANK('Census Input Tab'!D97),"",'Census Input Tab'!D97)))</f>
        <v/>
      </c>
      <c r="G66" s="81" t="str">
        <f>IF('Census Input Tab'!$O97="NO","Missing Data",IF(B66="BLANK","BLANK",IF(ISBLANK('Census Input Tab'!E97),"",'Census Input Tab'!E97)))</f>
        <v/>
      </c>
      <c r="H66" s="81" t="str">
        <f>IF('Census Input Tab'!$O97="NO","Missing Data",IF($A66=$A65,"",IF(ISBLANK('Census Input Tab'!I97),IF(B66="BLANK","BLANK",""),IF('Census Input Tab'!I97="Active","Active",IF('Census Input Tab'!I97="COBRA","COBRA",IF('Census Input Tab'!I97="St Con","COBRA",""))))))</f>
        <v/>
      </c>
      <c r="I66" s="84" t="str">
        <f>IF('Census Input Tab'!$O97="NO","Missing Data",IF('Census Input Tab'!T97=1,IF(B66="BLANK","BLANK",""),"N"))</f>
        <v/>
      </c>
      <c r="J66" s="81" t="str">
        <f>IF('Census Input Tab'!$O97="NO","Missing Data",IF('Census Input Tab'!T97=1,IF(B66="BLANK","BLANK",""),IF('Census Input Tab'!F97="Waive","Waive","Enroll")))</f>
        <v/>
      </c>
      <c r="K66" s="81" t="str">
        <f>IF('Census Input Tab'!$O97="NO","Missing Data",IF($A66=$A65,"",IF('Census Input Tab'!T97=1,IF(B66="BLANK","BLANK",""),IF('Census Input Tab'!G97="EEOnly","EE Only",IF('Census Input Tab'!G97="EESpOnly","EE &amp; Spouse",IF('Census Input Tab'!G97="EEChren","EE &amp; Child(ren)",IF('Census Input Tab'!G97="EEFamily","Family",IF('Census Input Tab'!G97="Waive","Decline Coverage","Spousal Waiver"))))))))</f>
        <v/>
      </c>
      <c r="L66" s="85" t="str">
        <f>IF('Census Input Tab'!$O97="NO","Missing Data",IF($A66=$A65,"",IF('Census Input Tab'!T97=1,IF(B66="BLANK","BLANK",""),"EE Only")))</f>
        <v/>
      </c>
      <c r="M66" s="85" t="str">
        <f>IF('Census Input Tab'!$O97="NO","Missing Data",IF($A66=$A65,"",IF('Census Input Tab'!T97=1,IF(B66="BLANK","BLANK",""),"EE Only")))</f>
        <v/>
      </c>
      <c r="N66" s="81" t="str">
        <f>IF('Census Input Tab'!$O97="NO","Missing Data",IF('Census Input Tab'!T97=1,IF('SMART Census'!B66="BLANK","BLANK",""),IF('Census Input Tab'!J97="","",'Census Input Tab'!J97)))</f>
        <v/>
      </c>
      <c r="O66" s="114"/>
    </row>
    <row r="67" spans="1:15">
      <c r="A67" s="80" t="str">
        <f>IF('Census Input Tab'!$O98="NO","Missing Data",IF(B67="","",IF(B67="BLANK","BLANK",COUNTIF($B$2:B67,"=Subscriber"))))</f>
        <v/>
      </c>
      <c r="B67" s="81" t="str">
        <f>IF('Census Input Tab'!$O98="NO","Missing Data",IF(ISBLANK('Census Input Tab'!H98),IF('Census Input Tab'!O98="BLANK","BLANK",""),IF('Census Input Tab'!H98="EE","Subscriber",IF('Census Input Tab'!H98="SP","Spouse","Child"))))</f>
        <v/>
      </c>
      <c r="C67" s="81" t="str">
        <f>IF('Census Input Tab'!$O98="NO","Missing Data",IF(B67="BLANK","BLANK",IF(ISBLANK('Census Input Tab'!A98),"",'Census Input Tab'!A98)))</f>
        <v/>
      </c>
      <c r="D67" s="81" t="str">
        <f>IF('Census Input Tab'!$O98="NO","Missing Data",IF(B67="BLANK","BLANK",IF(ISBLANK('Census Input Tab'!B98),"",'Census Input Tab'!B98)))</f>
        <v/>
      </c>
      <c r="E67" s="82" t="str">
        <f>IF('Census Input Tab'!$O98="NO","Missing Data",IF($A67=$A66,"",IF(B67="BLANK","BLANK",IF(ISBLANK('Census Input Tab'!C98),"",'Census Input Tab'!C98))))</f>
        <v/>
      </c>
      <c r="F67" s="83" t="str">
        <f>IF('Census Input Tab'!$O98="NO","Missing Data",IF(B67="BLANK","BLANK",IF(ISBLANK('Census Input Tab'!D98),"",'Census Input Tab'!D98)))</f>
        <v/>
      </c>
      <c r="G67" s="81" t="str">
        <f>IF('Census Input Tab'!$O98="NO","Missing Data",IF(B67="BLANK","BLANK",IF(ISBLANK('Census Input Tab'!E98),"",'Census Input Tab'!E98)))</f>
        <v/>
      </c>
      <c r="H67" s="81" t="str">
        <f>IF('Census Input Tab'!$O98="NO","Missing Data",IF($A67=$A66,"",IF(ISBLANK('Census Input Tab'!I98),IF(B67="BLANK","BLANK",""),IF('Census Input Tab'!I98="Active","Active",IF('Census Input Tab'!I98="COBRA","COBRA",IF('Census Input Tab'!I98="St Con","COBRA",""))))))</f>
        <v/>
      </c>
      <c r="I67" s="84" t="str">
        <f>IF('Census Input Tab'!$O98="NO","Missing Data",IF('Census Input Tab'!T98=1,IF(B67="BLANK","BLANK",""),"N"))</f>
        <v/>
      </c>
      <c r="J67" s="81" t="str">
        <f>IF('Census Input Tab'!$O98="NO","Missing Data",IF('Census Input Tab'!T98=1,IF(B67="BLANK","BLANK",""),IF('Census Input Tab'!F98="Waive","Waive","Enroll")))</f>
        <v/>
      </c>
      <c r="K67" s="81" t="str">
        <f>IF('Census Input Tab'!$O98="NO","Missing Data",IF($A67=$A66,"",IF('Census Input Tab'!T98=1,IF(B67="BLANK","BLANK",""),IF('Census Input Tab'!G98="EEOnly","EE Only",IF('Census Input Tab'!G98="EESpOnly","EE &amp; Spouse",IF('Census Input Tab'!G98="EEChren","EE &amp; Child(ren)",IF('Census Input Tab'!G98="EEFamily","Family",IF('Census Input Tab'!G98="Waive","Decline Coverage","Spousal Waiver"))))))))</f>
        <v/>
      </c>
      <c r="L67" s="85" t="str">
        <f>IF('Census Input Tab'!$O98="NO","Missing Data",IF($A67=$A66,"",IF('Census Input Tab'!T98=1,IF(B67="BLANK","BLANK",""),"EE Only")))</f>
        <v/>
      </c>
      <c r="M67" s="85" t="str">
        <f>IF('Census Input Tab'!$O98="NO","Missing Data",IF($A67=$A66,"",IF('Census Input Tab'!T98=1,IF(B67="BLANK","BLANK",""),"EE Only")))</f>
        <v/>
      </c>
      <c r="N67" s="81" t="str">
        <f>IF('Census Input Tab'!$O98="NO","Missing Data",IF('Census Input Tab'!T98=1,IF('SMART Census'!B67="BLANK","BLANK",""),IF('Census Input Tab'!J98="","",'Census Input Tab'!J98)))</f>
        <v/>
      </c>
      <c r="O67" s="114"/>
    </row>
    <row r="68" spans="1:15">
      <c r="A68" s="80" t="str">
        <f>IF('Census Input Tab'!$O99="NO","Missing Data",IF(B68="","",IF(B68="BLANK","BLANK",COUNTIF($B$2:B68,"=Subscriber"))))</f>
        <v/>
      </c>
      <c r="B68" s="81" t="str">
        <f>IF('Census Input Tab'!$O99="NO","Missing Data",IF(ISBLANK('Census Input Tab'!H99),IF('Census Input Tab'!O99="BLANK","BLANK",""),IF('Census Input Tab'!H99="EE","Subscriber",IF('Census Input Tab'!H99="SP","Spouse","Child"))))</f>
        <v/>
      </c>
      <c r="C68" s="81" t="str">
        <f>IF('Census Input Tab'!$O99="NO","Missing Data",IF(B68="BLANK","BLANK",IF(ISBLANK('Census Input Tab'!A99),"",'Census Input Tab'!A99)))</f>
        <v/>
      </c>
      <c r="D68" s="81" t="str">
        <f>IF('Census Input Tab'!$O99="NO","Missing Data",IF(B68="BLANK","BLANK",IF(ISBLANK('Census Input Tab'!B99),"",'Census Input Tab'!B99)))</f>
        <v/>
      </c>
      <c r="E68" s="82" t="str">
        <f>IF('Census Input Tab'!$O99="NO","Missing Data",IF($A68=$A67,"",IF(B68="BLANK","BLANK",IF(ISBLANK('Census Input Tab'!C99),"",'Census Input Tab'!C99))))</f>
        <v/>
      </c>
      <c r="F68" s="83" t="str">
        <f>IF('Census Input Tab'!$O99="NO","Missing Data",IF(B68="BLANK","BLANK",IF(ISBLANK('Census Input Tab'!D99),"",'Census Input Tab'!D99)))</f>
        <v/>
      </c>
      <c r="G68" s="81" t="str">
        <f>IF('Census Input Tab'!$O99="NO","Missing Data",IF(B68="BLANK","BLANK",IF(ISBLANK('Census Input Tab'!E99),"",'Census Input Tab'!E99)))</f>
        <v/>
      </c>
      <c r="H68" s="81" t="str">
        <f>IF('Census Input Tab'!$O99="NO","Missing Data",IF($A68=$A67,"",IF(ISBLANK('Census Input Tab'!I99),IF(B68="BLANK","BLANK",""),IF('Census Input Tab'!I99="Active","Active",IF('Census Input Tab'!I99="COBRA","COBRA",IF('Census Input Tab'!I99="St Con","COBRA",""))))))</f>
        <v/>
      </c>
      <c r="I68" s="84" t="str">
        <f>IF('Census Input Tab'!$O99="NO","Missing Data",IF('Census Input Tab'!T99=1,IF(B68="BLANK","BLANK",""),"N"))</f>
        <v/>
      </c>
      <c r="J68" s="81" t="str">
        <f>IF('Census Input Tab'!$O99="NO","Missing Data",IF('Census Input Tab'!T99=1,IF(B68="BLANK","BLANK",""),IF('Census Input Tab'!F99="Waive","Waive","Enroll")))</f>
        <v/>
      </c>
      <c r="K68" s="81" t="str">
        <f>IF('Census Input Tab'!$O99="NO","Missing Data",IF($A68=$A67,"",IF('Census Input Tab'!T99=1,IF(B68="BLANK","BLANK",""),IF('Census Input Tab'!G99="EEOnly","EE Only",IF('Census Input Tab'!G99="EESpOnly","EE &amp; Spouse",IF('Census Input Tab'!G99="EEChren","EE &amp; Child(ren)",IF('Census Input Tab'!G99="EEFamily","Family",IF('Census Input Tab'!G99="Waive","Decline Coverage","Spousal Waiver"))))))))</f>
        <v/>
      </c>
      <c r="L68" s="85" t="str">
        <f>IF('Census Input Tab'!$O99="NO","Missing Data",IF($A68=$A67,"",IF('Census Input Tab'!T99=1,IF(B68="BLANK","BLANK",""),"EE Only")))</f>
        <v/>
      </c>
      <c r="M68" s="85" t="str">
        <f>IF('Census Input Tab'!$O99="NO","Missing Data",IF($A68=$A67,"",IF('Census Input Tab'!T99=1,IF(B68="BLANK","BLANK",""),"EE Only")))</f>
        <v/>
      </c>
      <c r="N68" s="81" t="str">
        <f>IF('Census Input Tab'!$O99="NO","Missing Data",IF('Census Input Tab'!T99=1,IF('SMART Census'!B68="BLANK","BLANK",""),IF('Census Input Tab'!J99="","",'Census Input Tab'!J99)))</f>
        <v/>
      </c>
      <c r="O68" s="114"/>
    </row>
    <row r="69" spans="1:15">
      <c r="A69" s="80" t="str">
        <f>IF('Census Input Tab'!$O100="NO","Missing Data",IF(B69="","",IF(B69="BLANK","BLANK",COUNTIF($B$2:B69,"=Subscriber"))))</f>
        <v/>
      </c>
      <c r="B69" s="81" t="str">
        <f>IF('Census Input Tab'!$O100="NO","Missing Data",IF(ISBLANK('Census Input Tab'!H100),IF('Census Input Tab'!O100="BLANK","BLANK",""),IF('Census Input Tab'!H100="EE","Subscriber",IF('Census Input Tab'!H100="SP","Spouse","Child"))))</f>
        <v/>
      </c>
      <c r="C69" s="81" t="str">
        <f>IF('Census Input Tab'!$O100="NO","Missing Data",IF(B69="BLANK","BLANK",IF(ISBLANK('Census Input Tab'!A100),"",'Census Input Tab'!A100)))</f>
        <v/>
      </c>
      <c r="D69" s="81" t="str">
        <f>IF('Census Input Tab'!$O100="NO","Missing Data",IF(B69="BLANK","BLANK",IF(ISBLANK('Census Input Tab'!B100),"",'Census Input Tab'!B100)))</f>
        <v/>
      </c>
      <c r="E69" s="82" t="str">
        <f>IF('Census Input Tab'!$O100="NO","Missing Data",IF($A69=$A68,"",IF(B69="BLANK","BLANK",IF(ISBLANK('Census Input Tab'!C100),"",'Census Input Tab'!C100))))</f>
        <v/>
      </c>
      <c r="F69" s="83" t="str">
        <f>IF('Census Input Tab'!$O100="NO","Missing Data",IF(B69="BLANK","BLANK",IF(ISBLANK('Census Input Tab'!D100),"",'Census Input Tab'!D100)))</f>
        <v/>
      </c>
      <c r="G69" s="81" t="str">
        <f>IF('Census Input Tab'!$O100="NO","Missing Data",IF(B69="BLANK","BLANK",IF(ISBLANK('Census Input Tab'!E100),"",'Census Input Tab'!E100)))</f>
        <v/>
      </c>
      <c r="H69" s="81" t="str">
        <f>IF('Census Input Tab'!$O100="NO","Missing Data",IF($A69=$A68,"",IF(ISBLANK('Census Input Tab'!I100),IF(B69="BLANK","BLANK",""),IF('Census Input Tab'!I100="Active","Active",IF('Census Input Tab'!I100="COBRA","COBRA",IF('Census Input Tab'!I100="St Con","COBRA",""))))))</f>
        <v/>
      </c>
      <c r="I69" s="84" t="str">
        <f>IF('Census Input Tab'!$O100="NO","Missing Data",IF('Census Input Tab'!T100=1,IF(B69="BLANK","BLANK",""),"N"))</f>
        <v/>
      </c>
      <c r="J69" s="81" t="str">
        <f>IF('Census Input Tab'!$O100="NO","Missing Data",IF('Census Input Tab'!T100=1,IF(B69="BLANK","BLANK",""),IF('Census Input Tab'!F100="Waive","Waive","Enroll")))</f>
        <v/>
      </c>
      <c r="K69" s="81" t="str">
        <f>IF('Census Input Tab'!$O100="NO","Missing Data",IF($A69=$A68,"",IF('Census Input Tab'!T100=1,IF(B69="BLANK","BLANK",""),IF('Census Input Tab'!G100="EEOnly","EE Only",IF('Census Input Tab'!G100="EESpOnly","EE &amp; Spouse",IF('Census Input Tab'!G100="EEChren","EE &amp; Child(ren)",IF('Census Input Tab'!G100="EEFamily","Family",IF('Census Input Tab'!G100="Waive","Decline Coverage","Spousal Waiver"))))))))</f>
        <v/>
      </c>
      <c r="L69" s="85" t="str">
        <f>IF('Census Input Tab'!$O100="NO","Missing Data",IF($A69=$A68,"",IF('Census Input Tab'!T100=1,IF(B69="BLANK","BLANK",""),"EE Only")))</f>
        <v/>
      </c>
      <c r="M69" s="85" t="str">
        <f>IF('Census Input Tab'!$O100="NO","Missing Data",IF($A69=$A68,"",IF('Census Input Tab'!T100=1,IF(B69="BLANK","BLANK",""),"EE Only")))</f>
        <v/>
      </c>
      <c r="N69" s="81" t="str">
        <f>IF('Census Input Tab'!$O100="NO","Missing Data",IF('Census Input Tab'!T100=1,IF('SMART Census'!B69="BLANK","BLANK",""),IF('Census Input Tab'!J100="","",'Census Input Tab'!J100)))</f>
        <v/>
      </c>
      <c r="O69" s="114"/>
    </row>
    <row r="70" spans="1:15">
      <c r="A70" s="80" t="str">
        <f>IF('Census Input Tab'!$O101="NO","Missing Data",IF(B70="","",IF(B70="BLANK","BLANK",COUNTIF($B$2:B70,"=Subscriber"))))</f>
        <v/>
      </c>
      <c r="B70" s="81" t="str">
        <f>IF('Census Input Tab'!$O101="NO","Missing Data",IF(ISBLANK('Census Input Tab'!H101),IF('Census Input Tab'!O101="BLANK","BLANK",""),IF('Census Input Tab'!H101="EE","Subscriber",IF('Census Input Tab'!H101="SP","Spouse","Child"))))</f>
        <v/>
      </c>
      <c r="C70" s="81" t="str">
        <f>IF('Census Input Tab'!$O101="NO","Missing Data",IF(B70="BLANK","BLANK",IF(ISBLANK('Census Input Tab'!A101),"",'Census Input Tab'!A101)))</f>
        <v/>
      </c>
      <c r="D70" s="81" t="str">
        <f>IF('Census Input Tab'!$O101="NO","Missing Data",IF(B70="BLANK","BLANK",IF(ISBLANK('Census Input Tab'!B101),"",'Census Input Tab'!B101)))</f>
        <v/>
      </c>
      <c r="E70" s="82" t="str">
        <f>IF('Census Input Tab'!$O101="NO","Missing Data",IF($A70=$A69,"",IF(B70="BLANK","BLANK",IF(ISBLANK('Census Input Tab'!C101),"",'Census Input Tab'!C101))))</f>
        <v/>
      </c>
      <c r="F70" s="83" t="str">
        <f>IF('Census Input Tab'!$O101="NO","Missing Data",IF(B70="BLANK","BLANK",IF(ISBLANK('Census Input Tab'!D101),"",'Census Input Tab'!D101)))</f>
        <v/>
      </c>
      <c r="G70" s="81" t="str">
        <f>IF('Census Input Tab'!$O101="NO","Missing Data",IF(B70="BLANK","BLANK",IF(ISBLANK('Census Input Tab'!E101),"",'Census Input Tab'!E101)))</f>
        <v/>
      </c>
      <c r="H70" s="81" t="str">
        <f>IF('Census Input Tab'!$O101="NO","Missing Data",IF($A70=$A69,"",IF(ISBLANK('Census Input Tab'!I101),IF(B70="BLANK","BLANK",""),IF('Census Input Tab'!I101="Active","Active",IF('Census Input Tab'!I101="COBRA","COBRA",IF('Census Input Tab'!I101="St Con","COBRA",""))))))</f>
        <v/>
      </c>
      <c r="I70" s="84" t="str">
        <f>IF('Census Input Tab'!$O101="NO","Missing Data",IF('Census Input Tab'!T101=1,IF(B70="BLANK","BLANK",""),"N"))</f>
        <v/>
      </c>
      <c r="J70" s="81" t="str">
        <f>IF('Census Input Tab'!$O101="NO","Missing Data",IF('Census Input Tab'!T101=1,IF(B70="BLANK","BLANK",""),IF('Census Input Tab'!F101="Waive","Waive","Enroll")))</f>
        <v/>
      </c>
      <c r="K70" s="81" t="str">
        <f>IF('Census Input Tab'!$O101="NO","Missing Data",IF($A70=$A69,"",IF('Census Input Tab'!T101=1,IF(B70="BLANK","BLANK",""),IF('Census Input Tab'!G101="EEOnly","EE Only",IF('Census Input Tab'!G101="EESpOnly","EE &amp; Spouse",IF('Census Input Tab'!G101="EEChren","EE &amp; Child(ren)",IF('Census Input Tab'!G101="EEFamily","Family",IF('Census Input Tab'!G101="Waive","Decline Coverage","Spousal Waiver"))))))))</f>
        <v/>
      </c>
      <c r="L70" s="85" t="str">
        <f>IF('Census Input Tab'!$O101="NO","Missing Data",IF($A70=$A69,"",IF('Census Input Tab'!T101=1,IF(B70="BLANK","BLANK",""),"EE Only")))</f>
        <v/>
      </c>
      <c r="M70" s="85" t="str">
        <f>IF('Census Input Tab'!$O101="NO","Missing Data",IF($A70=$A69,"",IF('Census Input Tab'!T101=1,IF(B70="BLANK","BLANK",""),"EE Only")))</f>
        <v/>
      </c>
      <c r="N70" s="81" t="str">
        <f>IF('Census Input Tab'!$O101="NO","Missing Data",IF('Census Input Tab'!T101=1,IF('SMART Census'!B70="BLANK","BLANK",""),IF('Census Input Tab'!J101="","",'Census Input Tab'!J101)))</f>
        <v/>
      </c>
      <c r="O70" s="114"/>
    </row>
    <row r="71" spans="1:15">
      <c r="A71" s="80" t="str">
        <f>IF('Census Input Tab'!$O102="NO","Missing Data",IF(B71="","",IF(B71="BLANK","BLANK",COUNTIF($B$2:B71,"=Subscriber"))))</f>
        <v/>
      </c>
      <c r="B71" s="81" t="str">
        <f>IF('Census Input Tab'!$O102="NO","Missing Data",IF(ISBLANK('Census Input Tab'!H102),IF('Census Input Tab'!O102="BLANK","BLANK",""),IF('Census Input Tab'!H102="EE","Subscriber",IF('Census Input Tab'!H102="SP","Spouse","Child"))))</f>
        <v/>
      </c>
      <c r="C71" s="81" t="str">
        <f>IF('Census Input Tab'!$O102="NO","Missing Data",IF(B71="BLANK","BLANK",IF(ISBLANK('Census Input Tab'!A102),"",'Census Input Tab'!A102)))</f>
        <v/>
      </c>
      <c r="D71" s="81" t="str">
        <f>IF('Census Input Tab'!$O102="NO","Missing Data",IF(B71="BLANK","BLANK",IF(ISBLANK('Census Input Tab'!B102),"",'Census Input Tab'!B102)))</f>
        <v/>
      </c>
      <c r="E71" s="82" t="str">
        <f>IF('Census Input Tab'!$O102="NO","Missing Data",IF($A71=$A70,"",IF(B71="BLANK","BLANK",IF(ISBLANK('Census Input Tab'!C102),"",'Census Input Tab'!C102))))</f>
        <v/>
      </c>
      <c r="F71" s="83" t="str">
        <f>IF('Census Input Tab'!$O102="NO","Missing Data",IF(B71="BLANK","BLANK",IF(ISBLANK('Census Input Tab'!D102),"",'Census Input Tab'!D102)))</f>
        <v/>
      </c>
      <c r="G71" s="81" t="str">
        <f>IF('Census Input Tab'!$O102="NO","Missing Data",IF(B71="BLANK","BLANK",IF(ISBLANK('Census Input Tab'!E102),"",'Census Input Tab'!E102)))</f>
        <v/>
      </c>
      <c r="H71" s="81" t="str">
        <f>IF('Census Input Tab'!$O102="NO","Missing Data",IF($A71=$A70,"",IF(ISBLANK('Census Input Tab'!I102),IF(B71="BLANK","BLANK",""),IF('Census Input Tab'!I102="Active","Active",IF('Census Input Tab'!I102="COBRA","COBRA",IF('Census Input Tab'!I102="St Con","COBRA",""))))))</f>
        <v/>
      </c>
      <c r="I71" s="84" t="str">
        <f>IF('Census Input Tab'!$O102="NO","Missing Data",IF('Census Input Tab'!T102=1,IF(B71="BLANK","BLANK",""),"N"))</f>
        <v/>
      </c>
      <c r="J71" s="81" t="str">
        <f>IF('Census Input Tab'!$O102="NO","Missing Data",IF('Census Input Tab'!T102=1,IF(B71="BLANK","BLANK",""),IF('Census Input Tab'!F102="Waive","Waive","Enroll")))</f>
        <v/>
      </c>
      <c r="K71" s="81" t="str">
        <f>IF('Census Input Tab'!$O102="NO","Missing Data",IF($A71=$A70,"",IF('Census Input Tab'!T102=1,IF(B71="BLANK","BLANK",""),IF('Census Input Tab'!G102="EEOnly","EE Only",IF('Census Input Tab'!G102="EESpOnly","EE &amp; Spouse",IF('Census Input Tab'!G102="EEChren","EE &amp; Child(ren)",IF('Census Input Tab'!G102="EEFamily","Family",IF('Census Input Tab'!G102="Waive","Decline Coverage","Spousal Waiver"))))))))</f>
        <v/>
      </c>
      <c r="L71" s="85" t="str">
        <f>IF('Census Input Tab'!$O102="NO","Missing Data",IF($A71=$A70,"",IF('Census Input Tab'!T102=1,IF(B71="BLANK","BLANK",""),"EE Only")))</f>
        <v/>
      </c>
      <c r="M71" s="85" t="str">
        <f>IF('Census Input Tab'!$O102="NO","Missing Data",IF($A71=$A70,"",IF('Census Input Tab'!T102=1,IF(B71="BLANK","BLANK",""),"EE Only")))</f>
        <v/>
      </c>
      <c r="N71" s="81" t="str">
        <f>IF('Census Input Tab'!$O102="NO","Missing Data",IF('Census Input Tab'!T102=1,IF('SMART Census'!B71="BLANK","BLANK",""),IF('Census Input Tab'!J102="","",'Census Input Tab'!J102)))</f>
        <v/>
      </c>
      <c r="O71" s="114"/>
    </row>
    <row r="72" spans="1:15">
      <c r="A72" s="80" t="str">
        <f>IF('Census Input Tab'!$O103="NO","Missing Data",IF(B72="","",IF(B72="BLANK","BLANK",COUNTIF($B$2:B72,"=Subscriber"))))</f>
        <v/>
      </c>
      <c r="B72" s="81" t="str">
        <f>IF('Census Input Tab'!$O103="NO","Missing Data",IF(ISBLANK('Census Input Tab'!H103),IF('Census Input Tab'!O103="BLANK","BLANK",""),IF('Census Input Tab'!H103="EE","Subscriber",IF('Census Input Tab'!H103="SP","Spouse","Child"))))</f>
        <v/>
      </c>
      <c r="C72" s="81" t="str">
        <f>IF('Census Input Tab'!$O103="NO","Missing Data",IF(B72="BLANK","BLANK",IF(ISBLANK('Census Input Tab'!A103),"",'Census Input Tab'!A103)))</f>
        <v/>
      </c>
      <c r="D72" s="81" t="str">
        <f>IF('Census Input Tab'!$O103="NO","Missing Data",IF(B72="BLANK","BLANK",IF(ISBLANK('Census Input Tab'!B103),"",'Census Input Tab'!B103)))</f>
        <v/>
      </c>
      <c r="E72" s="82" t="str">
        <f>IF('Census Input Tab'!$O103="NO","Missing Data",IF($A72=$A71,"",IF(B72="BLANK","BLANK",IF(ISBLANK('Census Input Tab'!C103),"",'Census Input Tab'!C103))))</f>
        <v/>
      </c>
      <c r="F72" s="83" t="str">
        <f>IF('Census Input Tab'!$O103="NO","Missing Data",IF(B72="BLANK","BLANK",IF(ISBLANK('Census Input Tab'!D103),"",'Census Input Tab'!D103)))</f>
        <v/>
      </c>
      <c r="G72" s="81" t="str">
        <f>IF('Census Input Tab'!$O103="NO","Missing Data",IF(B72="BLANK","BLANK",IF(ISBLANK('Census Input Tab'!E103),"",'Census Input Tab'!E103)))</f>
        <v/>
      </c>
      <c r="H72" s="81" t="str">
        <f>IF('Census Input Tab'!$O103="NO","Missing Data",IF($A72=$A71,"",IF(ISBLANK('Census Input Tab'!I103),IF(B72="BLANK","BLANK",""),IF('Census Input Tab'!I103="Active","Active",IF('Census Input Tab'!I103="COBRA","COBRA",IF('Census Input Tab'!I103="St Con","COBRA",""))))))</f>
        <v/>
      </c>
      <c r="I72" s="84" t="str">
        <f>IF('Census Input Tab'!$O103="NO","Missing Data",IF('Census Input Tab'!T103=1,IF(B72="BLANK","BLANK",""),"N"))</f>
        <v/>
      </c>
      <c r="J72" s="81" t="str">
        <f>IF('Census Input Tab'!$O103="NO","Missing Data",IF('Census Input Tab'!T103=1,IF(B72="BLANK","BLANK",""),IF('Census Input Tab'!F103="Waive","Waive","Enroll")))</f>
        <v/>
      </c>
      <c r="K72" s="81" t="str">
        <f>IF('Census Input Tab'!$O103="NO","Missing Data",IF($A72=$A71,"",IF('Census Input Tab'!T103=1,IF(B72="BLANK","BLANK",""),IF('Census Input Tab'!G103="EEOnly","EE Only",IF('Census Input Tab'!G103="EESpOnly","EE &amp; Spouse",IF('Census Input Tab'!G103="EEChren","EE &amp; Child(ren)",IF('Census Input Tab'!G103="EEFamily","Family",IF('Census Input Tab'!G103="Waive","Decline Coverage","Spousal Waiver"))))))))</f>
        <v/>
      </c>
      <c r="L72" s="85" t="str">
        <f>IF('Census Input Tab'!$O103="NO","Missing Data",IF($A72=$A71,"",IF('Census Input Tab'!T103=1,IF(B72="BLANK","BLANK",""),"EE Only")))</f>
        <v/>
      </c>
      <c r="M72" s="85" t="str">
        <f>IF('Census Input Tab'!$O103="NO","Missing Data",IF($A72=$A71,"",IF('Census Input Tab'!T103=1,IF(B72="BLANK","BLANK",""),"EE Only")))</f>
        <v/>
      </c>
      <c r="N72" s="81" t="str">
        <f>IF('Census Input Tab'!$O103="NO","Missing Data",IF('Census Input Tab'!T103=1,IF('SMART Census'!B72="BLANK","BLANK",""),IF('Census Input Tab'!J103="","",'Census Input Tab'!J103)))</f>
        <v/>
      </c>
      <c r="O72" s="114"/>
    </row>
    <row r="73" spans="1:15">
      <c r="A73" s="80" t="str">
        <f>IF('Census Input Tab'!$O104="NO","Missing Data",IF(B73="","",IF(B73="BLANK","BLANK",COUNTIF($B$2:B73,"=Subscriber"))))</f>
        <v/>
      </c>
      <c r="B73" s="81" t="str">
        <f>IF('Census Input Tab'!$O104="NO","Missing Data",IF(ISBLANK('Census Input Tab'!H104),IF('Census Input Tab'!O104="BLANK","BLANK",""),IF('Census Input Tab'!H104="EE","Subscriber",IF('Census Input Tab'!H104="SP","Spouse","Child"))))</f>
        <v/>
      </c>
      <c r="C73" s="81" t="str">
        <f>IF('Census Input Tab'!$O104="NO","Missing Data",IF(B73="BLANK","BLANK",IF(ISBLANK('Census Input Tab'!A104),"",'Census Input Tab'!A104)))</f>
        <v/>
      </c>
      <c r="D73" s="81" t="str">
        <f>IF('Census Input Tab'!$O104="NO","Missing Data",IF(B73="BLANK","BLANK",IF(ISBLANK('Census Input Tab'!B104),"",'Census Input Tab'!B104)))</f>
        <v/>
      </c>
      <c r="E73" s="82" t="str">
        <f>IF('Census Input Tab'!$O104="NO","Missing Data",IF($A73=$A72,"",IF(B73="BLANK","BLANK",IF(ISBLANK('Census Input Tab'!C104),"",'Census Input Tab'!C104))))</f>
        <v/>
      </c>
      <c r="F73" s="83" t="str">
        <f>IF('Census Input Tab'!$O104="NO","Missing Data",IF(B73="BLANK","BLANK",IF(ISBLANK('Census Input Tab'!D104),"",'Census Input Tab'!D104)))</f>
        <v/>
      </c>
      <c r="G73" s="81" t="str">
        <f>IF('Census Input Tab'!$O104="NO","Missing Data",IF(B73="BLANK","BLANK",IF(ISBLANK('Census Input Tab'!E104),"",'Census Input Tab'!E104)))</f>
        <v/>
      </c>
      <c r="H73" s="81" t="str">
        <f>IF('Census Input Tab'!$O104="NO","Missing Data",IF($A73=$A72,"",IF(ISBLANK('Census Input Tab'!I104),IF(B73="BLANK","BLANK",""),IF('Census Input Tab'!I104="Active","Active",IF('Census Input Tab'!I104="COBRA","COBRA",IF('Census Input Tab'!I104="St Con","COBRA",""))))))</f>
        <v/>
      </c>
      <c r="I73" s="84" t="str">
        <f>IF('Census Input Tab'!$O104="NO","Missing Data",IF('Census Input Tab'!T104=1,IF(B73="BLANK","BLANK",""),"N"))</f>
        <v/>
      </c>
      <c r="J73" s="81" t="str">
        <f>IF('Census Input Tab'!$O104="NO","Missing Data",IF('Census Input Tab'!T104=1,IF(B73="BLANK","BLANK",""),IF('Census Input Tab'!F104="Waive","Waive","Enroll")))</f>
        <v/>
      </c>
      <c r="K73" s="81" t="str">
        <f>IF('Census Input Tab'!$O104="NO","Missing Data",IF($A73=$A72,"",IF('Census Input Tab'!T104=1,IF(B73="BLANK","BLANK",""),IF('Census Input Tab'!G104="EEOnly","EE Only",IF('Census Input Tab'!G104="EESpOnly","EE &amp; Spouse",IF('Census Input Tab'!G104="EEChren","EE &amp; Child(ren)",IF('Census Input Tab'!G104="EEFamily","Family",IF('Census Input Tab'!G104="Waive","Decline Coverage","Spousal Waiver"))))))))</f>
        <v/>
      </c>
      <c r="L73" s="85" t="str">
        <f>IF('Census Input Tab'!$O104="NO","Missing Data",IF($A73=$A72,"",IF('Census Input Tab'!T104=1,IF(B73="BLANK","BLANK",""),"EE Only")))</f>
        <v/>
      </c>
      <c r="M73" s="85" t="str">
        <f>IF('Census Input Tab'!$O104="NO","Missing Data",IF($A73=$A72,"",IF('Census Input Tab'!T104=1,IF(B73="BLANK","BLANK",""),"EE Only")))</f>
        <v/>
      </c>
      <c r="N73" s="81" t="str">
        <f>IF('Census Input Tab'!$O104="NO","Missing Data",IF('Census Input Tab'!T104=1,IF('SMART Census'!B73="BLANK","BLANK",""),IF('Census Input Tab'!J104="","",'Census Input Tab'!J104)))</f>
        <v/>
      </c>
      <c r="O73" s="114"/>
    </row>
    <row r="74" spans="1:15">
      <c r="A74" s="80" t="str">
        <f>IF('Census Input Tab'!$O105="NO","Missing Data",IF(B74="","",IF(B74="BLANK","BLANK",COUNTIF($B$2:B74,"=Subscriber"))))</f>
        <v/>
      </c>
      <c r="B74" s="81" t="str">
        <f>IF('Census Input Tab'!$O105="NO","Missing Data",IF(ISBLANK('Census Input Tab'!H105),IF('Census Input Tab'!O105="BLANK","BLANK",""),IF('Census Input Tab'!H105="EE","Subscriber",IF('Census Input Tab'!H105="SP","Spouse","Child"))))</f>
        <v/>
      </c>
      <c r="C74" s="81" t="str">
        <f>IF('Census Input Tab'!$O105="NO","Missing Data",IF(B74="BLANK","BLANK",IF(ISBLANK('Census Input Tab'!A105),"",'Census Input Tab'!A105)))</f>
        <v/>
      </c>
      <c r="D74" s="81" t="str">
        <f>IF('Census Input Tab'!$O105="NO","Missing Data",IF(B74="BLANK","BLANK",IF(ISBLANK('Census Input Tab'!B105),"",'Census Input Tab'!B105)))</f>
        <v/>
      </c>
      <c r="E74" s="82" t="str">
        <f>IF('Census Input Tab'!$O105="NO","Missing Data",IF($A74=$A73,"",IF(B74="BLANK","BLANK",IF(ISBLANK('Census Input Tab'!C105),"",'Census Input Tab'!C105))))</f>
        <v/>
      </c>
      <c r="F74" s="83" t="str">
        <f>IF('Census Input Tab'!$O105="NO","Missing Data",IF(B74="BLANK","BLANK",IF(ISBLANK('Census Input Tab'!D105),"",'Census Input Tab'!D105)))</f>
        <v/>
      </c>
      <c r="G74" s="81" t="str">
        <f>IF('Census Input Tab'!$O105="NO","Missing Data",IF(B74="BLANK","BLANK",IF(ISBLANK('Census Input Tab'!E105),"",'Census Input Tab'!E105)))</f>
        <v/>
      </c>
      <c r="H74" s="81" t="str">
        <f>IF('Census Input Tab'!$O105="NO","Missing Data",IF($A74=$A73,"",IF(ISBLANK('Census Input Tab'!I105),IF(B74="BLANK","BLANK",""),IF('Census Input Tab'!I105="Active","Active",IF('Census Input Tab'!I105="COBRA","COBRA",IF('Census Input Tab'!I105="St Con","COBRA",""))))))</f>
        <v/>
      </c>
      <c r="I74" s="84" t="str">
        <f>IF('Census Input Tab'!$O105="NO","Missing Data",IF('Census Input Tab'!T105=1,IF(B74="BLANK","BLANK",""),"N"))</f>
        <v/>
      </c>
      <c r="J74" s="81" t="str">
        <f>IF('Census Input Tab'!$O105="NO","Missing Data",IF('Census Input Tab'!T105=1,IF(B74="BLANK","BLANK",""),IF('Census Input Tab'!F105="Waive","Waive","Enroll")))</f>
        <v/>
      </c>
      <c r="K74" s="81" t="str">
        <f>IF('Census Input Tab'!$O105="NO","Missing Data",IF($A74=$A73,"",IF('Census Input Tab'!T105=1,IF(B74="BLANK","BLANK",""),IF('Census Input Tab'!G105="EEOnly","EE Only",IF('Census Input Tab'!G105="EESpOnly","EE &amp; Spouse",IF('Census Input Tab'!G105="EEChren","EE &amp; Child(ren)",IF('Census Input Tab'!G105="EEFamily","Family",IF('Census Input Tab'!G105="Waive","Decline Coverage","Spousal Waiver"))))))))</f>
        <v/>
      </c>
      <c r="L74" s="85" t="str">
        <f>IF('Census Input Tab'!$O105="NO","Missing Data",IF($A74=$A73,"",IF('Census Input Tab'!T105=1,IF(B74="BLANK","BLANK",""),"EE Only")))</f>
        <v/>
      </c>
      <c r="M74" s="85" t="str">
        <f>IF('Census Input Tab'!$O105="NO","Missing Data",IF($A74=$A73,"",IF('Census Input Tab'!T105=1,IF(B74="BLANK","BLANK",""),"EE Only")))</f>
        <v/>
      </c>
      <c r="N74" s="81" t="str">
        <f>IF('Census Input Tab'!$O105="NO","Missing Data",IF('Census Input Tab'!T105=1,IF('SMART Census'!B74="BLANK","BLANK",""),IF('Census Input Tab'!J105="","",'Census Input Tab'!J105)))</f>
        <v/>
      </c>
      <c r="O74" s="114"/>
    </row>
    <row r="75" spans="1:15">
      <c r="A75" s="80" t="str">
        <f>IF('Census Input Tab'!$O106="NO","Missing Data",IF(B75="","",IF(B75="BLANK","BLANK",COUNTIF($B$2:B75,"=Subscriber"))))</f>
        <v/>
      </c>
      <c r="B75" s="81" t="str">
        <f>IF('Census Input Tab'!$O106="NO","Missing Data",IF(ISBLANK('Census Input Tab'!H106),IF('Census Input Tab'!O106="BLANK","BLANK",""),IF('Census Input Tab'!H106="EE","Subscriber",IF('Census Input Tab'!H106="SP","Spouse","Child"))))</f>
        <v/>
      </c>
      <c r="C75" s="81" t="str">
        <f>IF('Census Input Tab'!$O106="NO","Missing Data",IF(B75="BLANK","BLANK",IF(ISBLANK('Census Input Tab'!A106),"",'Census Input Tab'!A106)))</f>
        <v/>
      </c>
      <c r="D75" s="81" t="str">
        <f>IF('Census Input Tab'!$O106="NO","Missing Data",IF(B75="BLANK","BLANK",IF(ISBLANK('Census Input Tab'!B106),"",'Census Input Tab'!B106)))</f>
        <v/>
      </c>
      <c r="E75" s="82" t="str">
        <f>IF('Census Input Tab'!$O106="NO","Missing Data",IF($A75=$A74,"",IF(B75="BLANK","BLANK",IF(ISBLANK('Census Input Tab'!C106),"",'Census Input Tab'!C106))))</f>
        <v/>
      </c>
      <c r="F75" s="83" t="str">
        <f>IF('Census Input Tab'!$O106="NO","Missing Data",IF(B75="BLANK","BLANK",IF(ISBLANK('Census Input Tab'!D106),"",'Census Input Tab'!D106)))</f>
        <v/>
      </c>
      <c r="G75" s="81" t="str">
        <f>IF('Census Input Tab'!$O106="NO","Missing Data",IF(B75="BLANK","BLANK",IF(ISBLANK('Census Input Tab'!E106),"",'Census Input Tab'!E106)))</f>
        <v/>
      </c>
      <c r="H75" s="81" t="str">
        <f>IF('Census Input Tab'!$O106="NO","Missing Data",IF($A75=$A74,"",IF(ISBLANK('Census Input Tab'!I106),IF(B75="BLANK","BLANK",""),IF('Census Input Tab'!I106="Active","Active",IF('Census Input Tab'!I106="COBRA","COBRA",IF('Census Input Tab'!I106="St Con","COBRA",""))))))</f>
        <v/>
      </c>
      <c r="I75" s="84" t="str">
        <f>IF('Census Input Tab'!$O106="NO","Missing Data",IF('Census Input Tab'!T106=1,IF(B75="BLANK","BLANK",""),"N"))</f>
        <v/>
      </c>
      <c r="J75" s="81" t="str">
        <f>IF('Census Input Tab'!$O106="NO","Missing Data",IF('Census Input Tab'!T106=1,IF(B75="BLANK","BLANK",""),IF('Census Input Tab'!F106="Waive","Waive","Enroll")))</f>
        <v/>
      </c>
      <c r="K75" s="81" t="str">
        <f>IF('Census Input Tab'!$O106="NO","Missing Data",IF($A75=$A74,"",IF('Census Input Tab'!T106=1,IF(B75="BLANK","BLANK",""),IF('Census Input Tab'!G106="EEOnly","EE Only",IF('Census Input Tab'!G106="EESpOnly","EE &amp; Spouse",IF('Census Input Tab'!G106="EEChren","EE &amp; Child(ren)",IF('Census Input Tab'!G106="EEFamily","Family",IF('Census Input Tab'!G106="Waive","Decline Coverage","Spousal Waiver"))))))))</f>
        <v/>
      </c>
      <c r="L75" s="85" t="str">
        <f>IF('Census Input Tab'!$O106="NO","Missing Data",IF($A75=$A74,"",IF('Census Input Tab'!T106=1,IF(B75="BLANK","BLANK",""),"EE Only")))</f>
        <v/>
      </c>
      <c r="M75" s="85" t="str">
        <f>IF('Census Input Tab'!$O106="NO","Missing Data",IF($A75=$A74,"",IF('Census Input Tab'!T106=1,IF(B75="BLANK","BLANK",""),"EE Only")))</f>
        <v/>
      </c>
      <c r="N75" s="81" t="str">
        <f>IF('Census Input Tab'!$O106="NO","Missing Data",IF('Census Input Tab'!T106=1,IF('SMART Census'!B75="BLANK","BLANK",""),IF('Census Input Tab'!J106="","",'Census Input Tab'!J106)))</f>
        <v/>
      </c>
      <c r="O75" s="114"/>
    </row>
    <row r="76" spans="1:15">
      <c r="A76" s="80" t="str">
        <f>IF('Census Input Tab'!$O107="NO","Missing Data",IF(B76="","",IF(B76="BLANK","BLANK",COUNTIF($B$2:B76,"=Subscriber"))))</f>
        <v/>
      </c>
      <c r="B76" s="81" t="str">
        <f>IF('Census Input Tab'!$O107="NO","Missing Data",IF(ISBLANK('Census Input Tab'!H107),IF('Census Input Tab'!O107="BLANK","BLANK",""),IF('Census Input Tab'!H107="EE","Subscriber",IF('Census Input Tab'!H107="SP","Spouse","Child"))))</f>
        <v/>
      </c>
      <c r="C76" s="81" t="str">
        <f>IF('Census Input Tab'!$O107="NO","Missing Data",IF(B76="BLANK","BLANK",IF(ISBLANK('Census Input Tab'!A107),"",'Census Input Tab'!A107)))</f>
        <v/>
      </c>
      <c r="D76" s="81" t="str">
        <f>IF('Census Input Tab'!$O107="NO","Missing Data",IF(B76="BLANK","BLANK",IF(ISBLANK('Census Input Tab'!B107),"",'Census Input Tab'!B107)))</f>
        <v/>
      </c>
      <c r="E76" s="82" t="str">
        <f>IF('Census Input Tab'!$O107="NO","Missing Data",IF($A76=$A75,"",IF(B76="BLANK","BLANK",IF(ISBLANK('Census Input Tab'!C107),"",'Census Input Tab'!C107))))</f>
        <v/>
      </c>
      <c r="F76" s="83" t="str">
        <f>IF('Census Input Tab'!$O107="NO","Missing Data",IF(B76="BLANK","BLANK",IF(ISBLANK('Census Input Tab'!D107),"",'Census Input Tab'!D107)))</f>
        <v/>
      </c>
      <c r="G76" s="81" t="str">
        <f>IF('Census Input Tab'!$O107="NO","Missing Data",IF(B76="BLANK","BLANK",IF(ISBLANK('Census Input Tab'!E107),"",'Census Input Tab'!E107)))</f>
        <v/>
      </c>
      <c r="H76" s="81" t="str">
        <f>IF('Census Input Tab'!$O107="NO","Missing Data",IF($A76=$A75,"",IF(ISBLANK('Census Input Tab'!I107),IF(B76="BLANK","BLANK",""),IF('Census Input Tab'!I107="Active","Active",IF('Census Input Tab'!I107="COBRA","COBRA",IF('Census Input Tab'!I107="St Con","COBRA",""))))))</f>
        <v/>
      </c>
      <c r="I76" s="84" t="str">
        <f>IF('Census Input Tab'!$O107="NO","Missing Data",IF('Census Input Tab'!T107=1,IF(B76="BLANK","BLANK",""),"N"))</f>
        <v/>
      </c>
      <c r="J76" s="81" t="str">
        <f>IF('Census Input Tab'!$O107="NO","Missing Data",IF('Census Input Tab'!T107=1,IF(B76="BLANK","BLANK",""),IF('Census Input Tab'!F107="Waive","Waive","Enroll")))</f>
        <v/>
      </c>
      <c r="K76" s="81" t="str">
        <f>IF('Census Input Tab'!$O107="NO","Missing Data",IF($A76=$A75,"",IF('Census Input Tab'!T107=1,IF(B76="BLANK","BLANK",""),IF('Census Input Tab'!G107="EEOnly","EE Only",IF('Census Input Tab'!G107="EESpOnly","EE &amp; Spouse",IF('Census Input Tab'!G107="EEChren","EE &amp; Child(ren)",IF('Census Input Tab'!G107="EEFamily","Family",IF('Census Input Tab'!G107="Waive","Decline Coverage","Spousal Waiver"))))))))</f>
        <v/>
      </c>
      <c r="L76" s="85" t="str">
        <f>IF('Census Input Tab'!$O107="NO","Missing Data",IF($A76=$A75,"",IF('Census Input Tab'!T107=1,IF(B76="BLANK","BLANK",""),"EE Only")))</f>
        <v/>
      </c>
      <c r="M76" s="85" t="str">
        <f>IF('Census Input Tab'!$O107="NO","Missing Data",IF($A76=$A75,"",IF('Census Input Tab'!T107=1,IF(B76="BLANK","BLANK",""),"EE Only")))</f>
        <v/>
      </c>
      <c r="N76" s="81" t="str">
        <f>IF('Census Input Tab'!$O107="NO","Missing Data",IF('Census Input Tab'!T107=1,IF('SMART Census'!B76="BLANK","BLANK",""),IF('Census Input Tab'!J107="","",'Census Input Tab'!J107)))</f>
        <v/>
      </c>
      <c r="O76" s="114"/>
    </row>
    <row r="77" spans="1:15">
      <c r="A77" s="80" t="str">
        <f>IF('Census Input Tab'!$O108="NO","Missing Data",IF(B77="","",IF(B77="BLANK","BLANK",COUNTIF($B$2:B77,"=Subscriber"))))</f>
        <v/>
      </c>
      <c r="B77" s="81" t="str">
        <f>IF('Census Input Tab'!$O108="NO","Missing Data",IF(ISBLANK('Census Input Tab'!H108),IF('Census Input Tab'!O108="BLANK","BLANK",""),IF('Census Input Tab'!H108="EE","Subscriber",IF('Census Input Tab'!H108="SP","Spouse","Child"))))</f>
        <v/>
      </c>
      <c r="C77" s="81" t="str">
        <f>IF('Census Input Tab'!$O108="NO","Missing Data",IF(B77="BLANK","BLANK",IF(ISBLANK('Census Input Tab'!A108),"",'Census Input Tab'!A108)))</f>
        <v/>
      </c>
      <c r="D77" s="81" t="str">
        <f>IF('Census Input Tab'!$O108="NO","Missing Data",IF(B77="BLANK","BLANK",IF(ISBLANK('Census Input Tab'!B108),"",'Census Input Tab'!B108)))</f>
        <v/>
      </c>
      <c r="E77" s="82" t="str">
        <f>IF('Census Input Tab'!$O108="NO","Missing Data",IF($A77=$A76,"",IF(B77="BLANK","BLANK",IF(ISBLANK('Census Input Tab'!C108),"",'Census Input Tab'!C108))))</f>
        <v/>
      </c>
      <c r="F77" s="83" t="str">
        <f>IF('Census Input Tab'!$O108="NO","Missing Data",IF(B77="BLANK","BLANK",IF(ISBLANK('Census Input Tab'!D108),"",'Census Input Tab'!D108)))</f>
        <v/>
      </c>
      <c r="G77" s="81" t="str">
        <f>IF('Census Input Tab'!$O108="NO","Missing Data",IF(B77="BLANK","BLANK",IF(ISBLANK('Census Input Tab'!E108),"",'Census Input Tab'!E108)))</f>
        <v/>
      </c>
      <c r="H77" s="81" t="str">
        <f>IF('Census Input Tab'!$O108="NO","Missing Data",IF($A77=$A76,"",IF(ISBLANK('Census Input Tab'!I108),IF(B77="BLANK","BLANK",""),IF('Census Input Tab'!I108="Active","Active",IF('Census Input Tab'!I108="COBRA","COBRA",IF('Census Input Tab'!I108="St Con","COBRA",""))))))</f>
        <v/>
      </c>
      <c r="I77" s="84" t="str">
        <f>IF('Census Input Tab'!$O108="NO","Missing Data",IF('Census Input Tab'!T108=1,IF(B77="BLANK","BLANK",""),"N"))</f>
        <v/>
      </c>
      <c r="J77" s="81" t="str">
        <f>IF('Census Input Tab'!$O108="NO","Missing Data",IF('Census Input Tab'!T108=1,IF(B77="BLANK","BLANK",""),IF('Census Input Tab'!F108="Waive","Waive","Enroll")))</f>
        <v/>
      </c>
      <c r="K77" s="81" t="str">
        <f>IF('Census Input Tab'!$O108="NO","Missing Data",IF($A77=$A76,"",IF('Census Input Tab'!T108=1,IF(B77="BLANK","BLANK",""),IF('Census Input Tab'!G108="EEOnly","EE Only",IF('Census Input Tab'!G108="EESpOnly","EE &amp; Spouse",IF('Census Input Tab'!G108="EEChren","EE &amp; Child(ren)",IF('Census Input Tab'!G108="EEFamily","Family",IF('Census Input Tab'!G108="Waive","Decline Coverage","Spousal Waiver"))))))))</f>
        <v/>
      </c>
      <c r="L77" s="85" t="str">
        <f>IF('Census Input Tab'!$O108="NO","Missing Data",IF($A77=$A76,"",IF('Census Input Tab'!T108=1,IF(B77="BLANK","BLANK",""),"EE Only")))</f>
        <v/>
      </c>
      <c r="M77" s="85" t="str">
        <f>IF('Census Input Tab'!$O108="NO","Missing Data",IF($A77=$A76,"",IF('Census Input Tab'!T108=1,IF(B77="BLANK","BLANK",""),"EE Only")))</f>
        <v/>
      </c>
      <c r="N77" s="81" t="str">
        <f>IF('Census Input Tab'!$O108="NO","Missing Data",IF('Census Input Tab'!T108=1,IF('SMART Census'!B77="BLANK","BLANK",""),IF('Census Input Tab'!J108="","",'Census Input Tab'!J108)))</f>
        <v/>
      </c>
      <c r="O77" s="114"/>
    </row>
    <row r="78" spans="1:15">
      <c r="A78" s="80" t="str">
        <f>IF('Census Input Tab'!$O109="NO","Missing Data",IF(B78="","",IF(B78="BLANK","BLANK",COUNTIF($B$2:B78,"=Subscriber"))))</f>
        <v/>
      </c>
      <c r="B78" s="81" t="str">
        <f>IF('Census Input Tab'!$O109="NO","Missing Data",IF(ISBLANK('Census Input Tab'!H109),IF('Census Input Tab'!O109="BLANK","BLANK",""),IF('Census Input Tab'!H109="EE","Subscriber",IF('Census Input Tab'!H109="SP","Spouse","Child"))))</f>
        <v/>
      </c>
      <c r="C78" s="81" t="str">
        <f>IF('Census Input Tab'!$O109="NO","Missing Data",IF(B78="BLANK","BLANK",IF(ISBLANK('Census Input Tab'!A109),"",'Census Input Tab'!A109)))</f>
        <v/>
      </c>
      <c r="D78" s="81" t="str">
        <f>IF('Census Input Tab'!$O109="NO","Missing Data",IF(B78="BLANK","BLANK",IF(ISBLANK('Census Input Tab'!B109),"",'Census Input Tab'!B109)))</f>
        <v/>
      </c>
      <c r="E78" s="82" t="str">
        <f>IF('Census Input Tab'!$O109="NO","Missing Data",IF($A78=$A77,"",IF(B78="BLANK","BLANK",IF(ISBLANK('Census Input Tab'!C109),"",'Census Input Tab'!C109))))</f>
        <v/>
      </c>
      <c r="F78" s="83" t="str">
        <f>IF('Census Input Tab'!$O109="NO","Missing Data",IF(B78="BLANK","BLANK",IF(ISBLANK('Census Input Tab'!D109),"",'Census Input Tab'!D109)))</f>
        <v/>
      </c>
      <c r="G78" s="81" t="str">
        <f>IF('Census Input Tab'!$O109="NO","Missing Data",IF(B78="BLANK","BLANK",IF(ISBLANK('Census Input Tab'!E109),"",'Census Input Tab'!E109)))</f>
        <v/>
      </c>
      <c r="H78" s="81" t="str">
        <f>IF('Census Input Tab'!$O109="NO","Missing Data",IF($A78=$A77,"",IF(ISBLANK('Census Input Tab'!I109),IF(B78="BLANK","BLANK",""),IF('Census Input Tab'!I109="Active","Active",IF('Census Input Tab'!I109="COBRA","COBRA",IF('Census Input Tab'!I109="St Con","COBRA",""))))))</f>
        <v/>
      </c>
      <c r="I78" s="84" t="str">
        <f>IF('Census Input Tab'!$O109="NO","Missing Data",IF('Census Input Tab'!T109=1,IF(B78="BLANK","BLANK",""),"N"))</f>
        <v/>
      </c>
      <c r="J78" s="81" t="str">
        <f>IF('Census Input Tab'!$O109="NO","Missing Data",IF('Census Input Tab'!T109=1,IF(B78="BLANK","BLANK",""),IF('Census Input Tab'!F109="Waive","Waive","Enroll")))</f>
        <v/>
      </c>
      <c r="K78" s="81" t="str">
        <f>IF('Census Input Tab'!$O109="NO","Missing Data",IF($A78=$A77,"",IF('Census Input Tab'!T109=1,IF(B78="BLANK","BLANK",""),IF('Census Input Tab'!G109="EEOnly","EE Only",IF('Census Input Tab'!G109="EESpOnly","EE &amp; Spouse",IF('Census Input Tab'!G109="EEChren","EE &amp; Child(ren)",IF('Census Input Tab'!G109="EEFamily","Family",IF('Census Input Tab'!G109="Waive","Decline Coverage","Spousal Waiver"))))))))</f>
        <v/>
      </c>
      <c r="L78" s="85" t="str">
        <f>IF('Census Input Tab'!$O109="NO","Missing Data",IF($A78=$A77,"",IF('Census Input Tab'!T109=1,IF(B78="BLANK","BLANK",""),"EE Only")))</f>
        <v/>
      </c>
      <c r="M78" s="85" t="str">
        <f>IF('Census Input Tab'!$O109="NO","Missing Data",IF($A78=$A77,"",IF('Census Input Tab'!T109=1,IF(B78="BLANK","BLANK",""),"EE Only")))</f>
        <v/>
      </c>
      <c r="N78" s="81" t="str">
        <f>IF('Census Input Tab'!$O109="NO","Missing Data",IF('Census Input Tab'!T109=1,IF('SMART Census'!B78="BLANK","BLANK",""),IF('Census Input Tab'!J109="","",'Census Input Tab'!J109)))</f>
        <v/>
      </c>
      <c r="O78" s="114"/>
    </row>
    <row r="79" spans="1:15">
      <c r="A79" s="80" t="str">
        <f>IF('Census Input Tab'!$O110="NO","Missing Data",IF(B79="","",IF(B79="BLANK","BLANK",COUNTIF($B$2:B79,"=Subscriber"))))</f>
        <v/>
      </c>
      <c r="B79" s="81" t="str">
        <f>IF('Census Input Tab'!$O110="NO","Missing Data",IF(ISBLANK('Census Input Tab'!H110),IF('Census Input Tab'!O110="BLANK","BLANK",""),IF('Census Input Tab'!H110="EE","Subscriber",IF('Census Input Tab'!H110="SP","Spouse","Child"))))</f>
        <v/>
      </c>
      <c r="C79" s="81" t="str">
        <f>IF('Census Input Tab'!$O110="NO","Missing Data",IF(B79="BLANK","BLANK",IF(ISBLANK('Census Input Tab'!A110),"",'Census Input Tab'!A110)))</f>
        <v/>
      </c>
      <c r="D79" s="81" t="str">
        <f>IF('Census Input Tab'!$O110="NO","Missing Data",IF(B79="BLANK","BLANK",IF(ISBLANK('Census Input Tab'!B110),"",'Census Input Tab'!B110)))</f>
        <v/>
      </c>
      <c r="E79" s="82" t="str">
        <f>IF('Census Input Tab'!$O110="NO","Missing Data",IF($A79=$A78,"",IF(B79="BLANK","BLANK",IF(ISBLANK('Census Input Tab'!C110),"",'Census Input Tab'!C110))))</f>
        <v/>
      </c>
      <c r="F79" s="83" t="str">
        <f>IF('Census Input Tab'!$O110="NO","Missing Data",IF(B79="BLANK","BLANK",IF(ISBLANK('Census Input Tab'!D110),"",'Census Input Tab'!D110)))</f>
        <v/>
      </c>
      <c r="G79" s="81" t="str">
        <f>IF('Census Input Tab'!$O110="NO","Missing Data",IF(B79="BLANK","BLANK",IF(ISBLANK('Census Input Tab'!E110),"",'Census Input Tab'!E110)))</f>
        <v/>
      </c>
      <c r="H79" s="81" t="str">
        <f>IF('Census Input Tab'!$O110="NO","Missing Data",IF($A79=$A78,"",IF(ISBLANK('Census Input Tab'!I110),IF(B79="BLANK","BLANK",""),IF('Census Input Tab'!I110="Active","Active",IF('Census Input Tab'!I110="COBRA","COBRA",IF('Census Input Tab'!I110="St Con","COBRA",""))))))</f>
        <v/>
      </c>
      <c r="I79" s="84" t="str">
        <f>IF('Census Input Tab'!$O110="NO","Missing Data",IF('Census Input Tab'!T110=1,IF(B79="BLANK","BLANK",""),"N"))</f>
        <v/>
      </c>
      <c r="J79" s="81" t="str">
        <f>IF('Census Input Tab'!$O110="NO","Missing Data",IF('Census Input Tab'!T110=1,IF(B79="BLANK","BLANK",""),IF('Census Input Tab'!F110="Waive","Waive","Enroll")))</f>
        <v/>
      </c>
      <c r="K79" s="81" t="str">
        <f>IF('Census Input Tab'!$O110="NO","Missing Data",IF($A79=$A78,"",IF('Census Input Tab'!T110=1,IF(B79="BLANK","BLANK",""),IF('Census Input Tab'!G110="EEOnly","EE Only",IF('Census Input Tab'!G110="EESpOnly","EE &amp; Spouse",IF('Census Input Tab'!G110="EEChren","EE &amp; Child(ren)",IF('Census Input Tab'!G110="EEFamily","Family",IF('Census Input Tab'!G110="Waive","Decline Coverage","Spousal Waiver"))))))))</f>
        <v/>
      </c>
      <c r="L79" s="85" t="str">
        <f>IF('Census Input Tab'!$O110="NO","Missing Data",IF($A79=$A78,"",IF('Census Input Tab'!T110=1,IF(B79="BLANK","BLANK",""),"EE Only")))</f>
        <v/>
      </c>
      <c r="M79" s="85" t="str">
        <f>IF('Census Input Tab'!$O110="NO","Missing Data",IF($A79=$A78,"",IF('Census Input Tab'!T110=1,IF(B79="BLANK","BLANK",""),"EE Only")))</f>
        <v/>
      </c>
      <c r="N79" s="81" t="str">
        <f>IF('Census Input Tab'!$O110="NO","Missing Data",IF('Census Input Tab'!T110=1,IF('SMART Census'!B79="BLANK","BLANK",""),IF('Census Input Tab'!J110="","",'Census Input Tab'!J110)))</f>
        <v/>
      </c>
      <c r="O79" s="114"/>
    </row>
    <row r="80" spans="1:15">
      <c r="A80" s="80" t="str">
        <f>IF('Census Input Tab'!$O111="NO","Missing Data",IF(B80="","",IF(B80="BLANK","BLANK",COUNTIF($B$2:B80,"=Subscriber"))))</f>
        <v/>
      </c>
      <c r="B80" s="81" t="str">
        <f>IF('Census Input Tab'!$O111="NO","Missing Data",IF(ISBLANK('Census Input Tab'!H111),IF('Census Input Tab'!O111="BLANK","BLANK",""),IF('Census Input Tab'!H111="EE","Subscriber",IF('Census Input Tab'!H111="SP","Spouse","Child"))))</f>
        <v/>
      </c>
      <c r="C80" s="81" t="str">
        <f>IF('Census Input Tab'!$O111="NO","Missing Data",IF(B80="BLANK","BLANK",IF(ISBLANK('Census Input Tab'!A111),"",'Census Input Tab'!A111)))</f>
        <v/>
      </c>
      <c r="D80" s="81" t="str">
        <f>IF('Census Input Tab'!$O111="NO","Missing Data",IF(B80="BLANK","BLANK",IF(ISBLANK('Census Input Tab'!B111),"",'Census Input Tab'!B111)))</f>
        <v/>
      </c>
      <c r="E80" s="82" t="str">
        <f>IF('Census Input Tab'!$O111="NO","Missing Data",IF($A80=$A79,"",IF(B80="BLANK","BLANK",IF(ISBLANK('Census Input Tab'!C111),"",'Census Input Tab'!C111))))</f>
        <v/>
      </c>
      <c r="F80" s="83" t="str">
        <f>IF('Census Input Tab'!$O111="NO","Missing Data",IF(B80="BLANK","BLANK",IF(ISBLANK('Census Input Tab'!D111),"",'Census Input Tab'!D111)))</f>
        <v/>
      </c>
      <c r="G80" s="81" t="str">
        <f>IF('Census Input Tab'!$O111="NO","Missing Data",IF(B80="BLANK","BLANK",IF(ISBLANK('Census Input Tab'!E111),"",'Census Input Tab'!E111)))</f>
        <v/>
      </c>
      <c r="H80" s="81" t="str">
        <f>IF('Census Input Tab'!$O111="NO","Missing Data",IF($A80=$A79,"",IF(ISBLANK('Census Input Tab'!I111),IF(B80="BLANK","BLANK",""),IF('Census Input Tab'!I111="Active","Active",IF('Census Input Tab'!I111="COBRA","COBRA",IF('Census Input Tab'!I111="St Con","COBRA",""))))))</f>
        <v/>
      </c>
      <c r="I80" s="84" t="str">
        <f>IF('Census Input Tab'!$O111="NO","Missing Data",IF('Census Input Tab'!T111=1,IF(B80="BLANK","BLANK",""),"N"))</f>
        <v/>
      </c>
      <c r="J80" s="81" t="str">
        <f>IF('Census Input Tab'!$O111="NO","Missing Data",IF('Census Input Tab'!T111=1,IF(B80="BLANK","BLANK",""),IF('Census Input Tab'!F111="Waive","Waive","Enroll")))</f>
        <v/>
      </c>
      <c r="K80" s="81" t="str">
        <f>IF('Census Input Tab'!$O111="NO","Missing Data",IF($A80=$A79,"",IF('Census Input Tab'!T111=1,IF(B80="BLANK","BLANK",""),IF('Census Input Tab'!G111="EEOnly","EE Only",IF('Census Input Tab'!G111="EESpOnly","EE &amp; Spouse",IF('Census Input Tab'!G111="EEChren","EE &amp; Child(ren)",IF('Census Input Tab'!G111="EEFamily","Family",IF('Census Input Tab'!G111="Waive","Decline Coverage","Spousal Waiver"))))))))</f>
        <v/>
      </c>
      <c r="L80" s="85" t="str">
        <f>IF('Census Input Tab'!$O111="NO","Missing Data",IF($A80=$A79,"",IF('Census Input Tab'!T111=1,IF(B80="BLANK","BLANK",""),"EE Only")))</f>
        <v/>
      </c>
      <c r="M80" s="85" t="str">
        <f>IF('Census Input Tab'!$O111="NO","Missing Data",IF($A80=$A79,"",IF('Census Input Tab'!T111=1,IF(B80="BLANK","BLANK",""),"EE Only")))</f>
        <v/>
      </c>
      <c r="N80" s="81" t="str">
        <f>IF('Census Input Tab'!$O111="NO","Missing Data",IF('Census Input Tab'!T111=1,IF('SMART Census'!B80="BLANK","BLANK",""),IF('Census Input Tab'!J111="","",'Census Input Tab'!J111)))</f>
        <v/>
      </c>
      <c r="O80" s="114"/>
    </row>
    <row r="81" spans="1:15">
      <c r="A81" s="80" t="str">
        <f>IF('Census Input Tab'!$O112="NO","Missing Data",IF(B81="","",IF(B81="BLANK","BLANK",COUNTIF($B$2:B81,"=Subscriber"))))</f>
        <v/>
      </c>
      <c r="B81" s="81" t="str">
        <f>IF('Census Input Tab'!$O112="NO","Missing Data",IF(ISBLANK('Census Input Tab'!H112),IF('Census Input Tab'!O112="BLANK","BLANK",""),IF('Census Input Tab'!H112="EE","Subscriber",IF('Census Input Tab'!H112="SP","Spouse","Child"))))</f>
        <v/>
      </c>
      <c r="C81" s="81" t="str">
        <f>IF('Census Input Tab'!$O112="NO","Missing Data",IF(B81="BLANK","BLANK",IF(ISBLANK('Census Input Tab'!A112),"",'Census Input Tab'!A112)))</f>
        <v/>
      </c>
      <c r="D81" s="81" t="str">
        <f>IF('Census Input Tab'!$O112="NO","Missing Data",IF(B81="BLANK","BLANK",IF(ISBLANK('Census Input Tab'!B112),"",'Census Input Tab'!B112)))</f>
        <v/>
      </c>
      <c r="E81" s="82" t="str">
        <f>IF('Census Input Tab'!$O112="NO","Missing Data",IF($A81=$A80,"",IF(B81="BLANK","BLANK",IF(ISBLANK('Census Input Tab'!C112),"",'Census Input Tab'!C112))))</f>
        <v/>
      </c>
      <c r="F81" s="83" t="str">
        <f>IF('Census Input Tab'!$O112="NO","Missing Data",IF(B81="BLANK","BLANK",IF(ISBLANK('Census Input Tab'!D112),"",'Census Input Tab'!D112)))</f>
        <v/>
      </c>
      <c r="G81" s="81" t="str">
        <f>IF('Census Input Tab'!$O112="NO","Missing Data",IF(B81="BLANK","BLANK",IF(ISBLANK('Census Input Tab'!E112),"",'Census Input Tab'!E112)))</f>
        <v/>
      </c>
      <c r="H81" s="81" t="str">
        <f>IF('Census Input Tab'!$O112="NO","Missing Data",IF($A81=$A80,"",IF(ISBLANK('Census Input Tab'!I112),IF(B81="BLANK","BLANK",""),IF('Census Input Tab'!I112="Active","Active",IF('Census Input Tab'!I112="COBRA","COBRA",IF('Census Input Tab'!I112="St Con","COBRA",""))))))</f>
        <v/>
      </c>
      <c r="I81" s="84" t="str">
        <f>IF('Census Input Tab'!$O112="NO","Missing Data",IF('Census Input Tab'!T112=1,IF(B81="BLANK","BLANK",""),"N"))</f>
        <v/>
      </c>
      <c r="J81" s="81" t="str">
        <f>IF('Census Input Tab'!$O112="NO","Missing Data",IF('Census Input Tab'!T112=1,IF(B81="BLANK","BLANK",""),IF('Census Input Tab'!F112="Waive","Waive","Enroll")))</f>
        <v/>
      </c>
      <c r="K81" s="81" t="str">
        <f>IF('Census Input Tab'!$O112="NO","Missing Data",IF($A81=$A80,"",IF('Census Input Tab'!T112=1,IF(B81="BLANK","BLANK",""),IF('Census Input Tab'!G112="EEOnly","EE Only",IF('Census Input Tab'!G112="EESpOnly","EE &amp; Spouse",IF('Census Input Tab'!G112="EEChren","EE &amp; Child(ren)",IF('Census Input Tab'!G112="EEFamily","Family",IF('Census Input Tab'!G112="Waive","Decline Coverage","Spousal Waiver"))))))))</f>
        <v/>
      </c>
      <c r="L81" s="85" t="str">
        <f>IF('Census Input Tab'!$O112="NO","Missing Data",IF($A81=$A80,"",IF('Census Input Tab'!T112=1,IF(B81="BLANK","BLANK",""),"EE Only")))</f>
        <v/>
      </c>
      <c r="M81" s="85" t="str">
        <f>IF('Census Input Tab'!$O112="NO","Missing Data",IF($A81=$A80,"",IF('Census Input Tab'!T112=1,IF(B81="BLANK","BLANK",""),"EE Only")))</f>
        <v/>
      </c>
      <c r="N81" s="81" t="str">
        <f>IF('Census Input Tab'!$O112="NO","Missing Data",IF('Census Input Tab'!T112=1,IF('SMART Census'!B81="BLANK","BLANK",""),IF('Census Input Tab'!J112="","",'Census Input Tab'!J112)))</f>
        <v/>
      </c>
      <c r="O81" s="114"/>
    </row>
    <row r="82" spans="1:15">
      <c r="A82" s="80" t="str">
        <f>IF('Census Input Tab'!$O113="NO","Missing Data",IF(B82="","",IF(B82="BLANK","BLANK",COUNTIF($B$2:B82,"=Subscriber"))))</f>
        <v/>
      </c>
      <c r="B82" s="81" t="str">
        <f>IF('Census Input Tab'!$O113="NO","Missing Data",IF(ISBLANK('Census Input Tab'!H113),IF('Census Input Tab'!O113="BLANK","BLANK",""),IF('Census Input Tab'!H113="EE","Subscriber",IF('Census Input Tab'!H113="SP","Spouse","Child"))))</f>
        <v/>
      </c>
      <c r="C82" s="81" t="str">
        <f>IF('Census Input Tab'!$O113="NO","Missing Data",IF(B82="BLANK","BLANK",IF(ISBLANK('Census Input Tab'!A113),"",'Census Input Tab'!A113)))</f>
        <v/>
      </c>
      <c r="D82" s="81" t="str">
        <f>IF('Census Input Tab'!$O113="NO","Missing Data",IF(B82="BLANK","BLANK",IF(ISBLANK('Census Input Tab'!B113),"",'Census Input Tab'!B113)))</f>
        <v/>
      </c>
      <c r="E82" s="82" t="str">
        <f>IF('Census Input Tab'!$O113="NO","Missing Data",IF($A82=$A81,"",IF(B82="BLANK","BLANK",IF(ISBLANK('Census Input Tab'!C113),"",'Census Input Tab'!C113))))</f>
        <v/>
      </c>
      <c r="F82" s="83" t="str">
        <f>IF('Census Input Tab'!$O113="NO","Missing Data",IF(B82="BLANK","BLANK",IF(ISBLANK('Census Input Tab'!D113),"",'Census Input Tab'!D113)))</f>
        <v/>
      </c>
      <c r="G82" s="81" t="str">
        <f>IF('Census Input Tab'!$O113="NO","Missing Data",IF(B82="BLANK","BLANK",IF(ISBLANK('Census Input Tab'!E113),"",'Census Input Tab'!E113)))</f>
        <v/>
      </c>
      <c r="H82" s="81" t="str">
        <f>IF('Census Input Tab'!$O113="NO","Missing Data",IF($A82=$A81,"",IF(ISBLANK('Census Input Tab'!I113),IF(B82="BLANK","BLANK",""),IF('Census Input Tab'!I113="Active","Active",IF('Census Input Tab'!I113="COBRA","COBRA",IF('Census Input Tab'!I113="St Con","COBRA",""))))))</f>
        <v/>
      </c>
      <c r="I82" s="84" t="str">
        <f>IF('Census Input Tab'!$O113="NO","Missing Data",IF('Census Input Tab'!T113=1,IF(B82="BLANK","BLANK",""),"N"))</f>
        <v/>
      </c>
      <c r="J82" s="81" t="str">
        <f>IF('Census Input Tab'!$O113="NO","Missing Data",IF('Census Input Tab'!T113=1,IF(B82="BLANK","BLANK",""),IF('Census Input Tab'!F113="Waive","Waive","Enroll")))</f>
        <v/>
      </c>
      <c r="K82" s="81" t="str">
        <f>IF('Census Input Tab'!$O113="NO","Missing Data",IF($A82=$A81,"",IF('Census Input Tab'!T113=1,IF(B82="BLANK","BLANK",""),IF('Census Input Tab'!G113="EEOnly","EE Only",IF('Census Input Tab'!G113="EESpOnly","EE &amp; Spouse",IF('Census Input Tab'!G113="EEChren","EE &amp; Child(ren)",IF('Census Input Tab'!G113="EEFamily","Family",IF('Census Input Tab'!G113="Waive","Decline Coverage","Spousal Waiver"))))))))</f>
        <v/>
      </c>
      <c r="L82" s="85" t="str">
        <f>IF('Census Input Tab'!$O113="NO","Missing Data",IF($A82=$A81,"",IF('Census Input Tab'!T113=1,IF(B82="BLANK","BLANK",""),"EE Only")))</f>
        <v/>
      </c>
      <c r="M82" s="85" t="str">
        <f>IF('Census Input Tab'!$O113="NO","Missing Data",IF($A82=$A81,"",IF('Census Input Tab'!T113=1,IF(B82="BLANK","BLANK",""),"EE Only")))</f>
        <v/>
      </c>
      <c r="N82" s="81" t="str">
        <f>IF('Census Input Tab'!$O113="NO","Missing Data",IF('Census Input Tab'!T113=1,IF('SMART Census'!B82="BLANK","BLANK",""),IF('Census Input Tab'!J113="","",'Census Input Tab'!J113)))</f>
        <v/>
      </c>
      <c r="O82" s="114"/>
    </row>
    <row r="83" spans="1:15">
      <c r="A83" s="80" t="str">
        <f>IF('Census Input Tab'!$O114="NO","Missing Data",IF(B83="","",IF(B83="BLANK","BLANK",COUNTIF($B$2:B83,"=Subscriber"))))</f>
        <v/>
      </c>
      <c r="B83" s="81" t="str">
        <f>IF('Census Input Tab'!$O114="NO","Missing Data",IF(ISBLANK('Census Input Tab'!H114),IF('Census Input Tab'!O114="BLANK","BLANK",""),IF('Census Input Tab'!H114="EE","Subscriber",IF('Census Input Tab'!H114="SP","Spouse","Child"))))</f>
        <v/>
      </c>
      <c r="C83" s="81" t="str">
        <f>IF('Census Input Tab'!$O114="NO","Missing Data",IF(B83="BLANK","BLANK",IF(ISBLANK('Census Input Tab'!A114),"",'Census Input Tab'!A114)))</f>
        <v/>
      </c>
      <c r="D83" s="81" t="str">
        <f>IF('Census Input Tab'!$O114="NO","Missing Data",IF(B83="BLANK","BLANK",IF(ISBLANK('Census Input Tab'!B114),"",'Census Input Tab'!B114)))</f>
        <v/>
      </c>
      <c r="E83" s="82" t="str">
        <f>IF('Census Input Tab'!$O114="NO","Missing Data",IF($A83=$A82,"",IF(B83="BLANK","BLANK",IF(ISBLANK('Census Input Tab'!C114),"",'Census Input Tab'!C114))))</f>
        <v/>
      </c>
      <c r="F83" s="83" t="str">
        <f>IF('Census Input Tab'!$O114="NO","Missing Data",IF(B83="BLANK","BLANK",IF(ISBLANK('Census Input Tab'!D114),"",'Census Input Tab'!D114)))</f>
        <v/>
      </c>
      <c r="G83" s="81" t="str">
        <f>IF('Census Input Tab'!$O114="NO","Missing Data",IF(B83="BLANK","BLANK",IF(ISBLANK('Census Input Tab'!E114),"",'Census Input Tab'!E114)))</f>
        <v/>
      </c>
      <c r="H83" s="81" t="str">
        <f>IF('Census Input Tab'!$O114="NO","Missing Data",IF($A83=$A82,"",IF(ISBLANK('Census Input Tab'!I114),IF(B83="BLANK","BLANK",""),IF('Census Input Tab'!I114="Active","Active",IF('Census Input Tab'!I114="COBRA","COBRA",IF('Census Input Tab'!I114="St Con","COBRA",""))))))</f>
        <v/>
      </c>
      <c r="I83" s="84" t="str">
        <f>IF('Census Input Tab'!$O114="NO","Missing Data",IF('Census Input Tab'!T114=1,IF(B83="BLANK","BLANK",""),"N"))</f>
        <v/>
      </c>
      <c r="J83" s="81" t="str">
        <f>IF('Census Input Tab'!$O114="NO","Missing Data",IF('Census Input Tab'!T114=1,IF(B83="BLANK","BLANK",""),IF('Census Input Tab'!F114="Waive","Waive","Enroll")))</f>
        <v/>
      </c>
      <c r="K83" s="81" t="str">
        <f>IF('Census Input Tab'!$O114="NO","Missing Data",IF($A83=$A82,"",IF('Census Input Tab'!T114=1,IF(B83="BLANK","BLANK",""),IF('Census Input Tab'!G114="EEOnly","EE Only",IF('Census Input Tab'!G114="EESpOnly","EE &amp; Spouse",IF('Census Input Tab'!G114="EEChren","EE &amp; Child(ren)",IF('Census Input Tab'!G114="EEFamily","Family",IF('Census Input Tab'!G114="Waive","Decline Coverage","Spousal Waiver"))))))))</f>
        <v/>
      </c>
      <c r="L83" s="85" t="str">
        <f>IF('Census Input Tab'!$O114="NO","Missing Data",IF($A83=$A82,"",IF('Census Input Tab'!T114=1,IF(B83="BLANK","BLANK",""),"EE Only")))</f>
        <v/>
      </c>
      <c r="M83" s="85" t="str">
        <f>IF('Census Input Tab'!$O114="NO","Missing Data",IF($A83=$A82,"",IF('Census Input Tab'!T114=1,IF(B83="BLANK","BLANK",""),"EE Only")))</f>
        <v/>
      </c>
      <c r="N83" s="81" t="str">
        <f>IF('Census Input Tab'!$O114="NO","Missing Data",IF('Census Input Tab'!T114=1,IF('SMART Census'!B83="BLANK","BLANK",""),IF('Census Input Tab'!J114="","",'Census Input Tab'!J114)))</f>
        <v/>
      </c>
      <c r="O83" s="114"/>
    </row>
    <row r="84" spans="1:15">
      <c r="A84" s="80" t="str">
        <f>IF('Census Input Tab'!$O115="NO","Missing Data",IF(B84="","",IF(B84="BLANK","BLANK",COUNTIF($B$2:B84,"=Subscriber"))))</f>
        <v/>
      </c>
      <c r="B84" s="81" t="str">
        <f>IF('Census Input Tab'!$O115="NO","Missing Data",IF(ISBLANK('Census Input Tab'!H115),IF('Census Input Tab'!O115="BLANK","BLANK",""),IF('Census Input Tab'!H115="EE","Subscriber",IF('Census Input Tab'!H115="SP","Spouse","Child"))))</f>
        <v/>
      </c>
      <c r="C84" s="81" t="str">
        <f>IF('Census Input Tab'!$O115="NO","Missing Data",IF(B84="BLANK","BLANK",IF(ISBLANK('Census Input Tab'!A115),"",'Census Input Tab'!A115)))</f>
        <v/>
      </c>
      <c r="D84" s="81" t="str">
        <f>IF('Census Input Tab'!$O115="NO","Missing Data",IF(B84="BLANK","BLANK",IF(ISBLANK('Census Input Tab'!B115),"",'Census Input Tab'!B115)))</f>
        <v/>
      </c>
      <c r="E84" s="82" t="str">
        <f>IF('Census Input Tab'!$O115="NO","Missing Data",IF($A84=$A83,"",IF(B84="BLANK","BLANK",IF(ISBLANK('Census Input Tab'!C115),"",'Census Input Tab'!C115))))</f>
        <v/>
      </c>
      <c r="F84" s="83" t="str">
        <f>IF('Census Input Tab'!$O115="NO","Missing Data",IF(B84="BLANK","BLANK",IF(ISBLANK('Census Input Tab'!D115),"",'Census Input Tab'!D115)))</f>
        <v/>
      </c>
      <c r="G84" s="81" t="str">
        <f>IF('Census Input Tab'!$O115="NO","Missing Data",IF(B84="BLANK","BLANK",IF(ISBLANK('Census Input Tab'!E115),"",'Census Input Tab'!E115)))</f>
        <v/>
      </c>
      <c r="H84" s="81" t="str">
        <f>IF('Census Input Tab'!$O115="NO","Missing Data",IF($A84=$A83,"",IF(ISBLANK('Census Input Tab'!I115),IF(B84="BLANK","BLANK",""),IF('Census Input Tab'!I115="Active","Active",IF('Census Input Tab'!I115="COBRA","COBRA",IF('Census Input Tab'!I115="St Con","COBRA",""))))))</f>
        <v/>
      </c>
      <c r="I84" s="84" t="str">
        <f>IF('Census Input Tab'!$O115="NO","Missing Data",IF('Census Input Tab'!T115=1,IF(B84="BLANK","BLANK",""),"N"))</f>
        <v/>
      </c>
      <c r="J84" s="81" t="str">
        <f>IF('Census Input Tab'!$O115="NO","Missing Data",IF('Census Input Tab'!T115=1,IF(B84="BLANK","BLANK",""),IF('Census Input Tab'!F115="Waive","Waive","Enroll")))</f>
        <v/>
      </c>
      <c r="K84" s="81" t="str">
        <f>IF('Census Input Tab'!$O115="NO","Missing Data",IF($A84=$A83,"",IF('Census Input Tab'!T115=1,IF(B84="BLANK","BLANK",""),IF('Census Input Tab'!G115="EEOnly","EE Only",IF('Census Input Tab'!G115="EESpOnly","EE &amp; Spouse",IF('Census Input Tab'!G115="EEChren","EE &amp; Child(ren)",IF('Census Input Tab'!G115="EEFamily","Family",IF('Census Input Tab'!G115="Waive","Decline Coverage","Spousal Waiver"))))))))</f>
        <v/>
      </c>
      <c r="L84" s="85" t="str">
        <f>IF('Census Input Tab'!$O115="NO","Missing Data",IF($A84=$A83,"",IF('Census Input Tab'!T115=1,IF(B84="BLANK","BLANK",""),"EE Only")))</f>
        <v/>
      </c>
      <c r="M84" s="85" t="str">
        <f>IF('Census Input Tab'!$O115="NO","Missing Data",IF($A84=$A83,"",IF('Census Input Tab'!T115=1,IF(B84="BLANK","BLANK",""),"EE Only")))</f>
        <v/>
      </c>
      <c r="N84" s="81" t="str">
        <f>IF('Census Input Tab'!$O115="NO","Missing Data",IF('Census Input Tab'!T115=1,IF('SMART Census'!B84="BLANK","BLANK",""),IF('Census Input Tab'!J115="","",'Census Input Tab'!J115)))</f>
        <v/>
      </c>
      <c r="O84" s="114"/>
    </row>
    <row r="85" spans="1:15">
      <c r="A85" s="80" t="str">
        <f>IF('Census Input Tab'!$O116="NO","Missing Data",IF(B85="","",IF(B85="BLANK","BLANK",COUNTIF($B$2:B85,"=Subscriber"))))</f>
        <v/>
      </c>
      <c r="B85" s="81" t="str">
        <f>IF('Census Input Tab'!$O116="NO","Missing Data",IF(ISBLANK('Census Input Tab'!H116),IF('Census Input Tab'!O116="BLANK","BLANK",""),IF('Census Input Tab'!H116="EE","Subscriber",IF('Census Input Tab'!H116="SP","Spouse","Child"))))</f>
        <v/>
      </c>
      <c r="C85" s="81" t="str">
        <f>IF('Census Input Tab'!$O116="NO","Missing Data",IF(B85="BLANK","BLANK",IF(ISBLANK('Census Input Tab'!A116),"",'Census Input Tab'!A116)))</f>
        <v/>
      </c>
      <c r="D85" s="81" t="str">
        <f>IF('Census Input Tab'!$O116="NO","Missing Data",IF(B85="BLANK","BLANK",IF(ISBLANK('Census Input Tab'!B116),"",'Census Input Tab'!B116)))</f>
        <v/>
      </c>
      <c r="E85" s="82" t="str">
        <f>IF('Census Input Tab'!$O116="NO","Missing Data",IF($A85=$A84,"",IF(B85="BLANK","BLANK",IF(ISBLANK('Census Input Tab'!C116),"",'Census Input Tab'!C116))))</f>
        <v/>
      </c>
      <c r="F85" s="83" t="str">
        <f>IF('Census Input Tab'!$O116="NO","Missing Data",IF(B85="BLANK","BLANK",IF(ISBLANK('Census Input Tab'!D116),"",'Census Input Tab'!D116)))</f>
        <v/>
      </c>
      <c r="G85" s="81" t="str">
        <f>IF('Census Input Tab'!$O116="NO","Missing Data",IF(B85="BLANK","BLANK",IF(ISBLANK('Census Input Tab'!E116),"",'Census Input Tab'!E116)))</f>
        <v/>
      </c>
      <c r="H85" s="81" t="str">
        <f>IF('Census Input Tab'!$O116="NO","Missing Data",IF($A85=$A84,"",IF(ISBLANK('Census Input Tab'!I116),IF(B85="BLANK","BLANK",""),IF('Census Input Tab'!I116="Active","Active",IF('Census Input Tab'!I116="COBRA","COBRA",IF('Census Input Tab'!I116="St Con","COBRA",""))))))</f>
        <v/>
      </c>
      <c r="I85" s="84" t="str">
        <f>IF('Census Input Tab'!$O116="NO","Missing Data",IF('Census Input Tab'!T116=1,IF(B85="BLANK","BLANK",""),"N"))</f>
        <v/>
      </c>
      <c r="J85" s="81" t="str">
        <f>IF('Census Input Tab'!$O116="NO","Missing Data",IF('Census Input Tab'!T116=1,IF(B85="BLANK","BLANK",""),IF('Census Input Tab'!F116="Waive","Waive","Enroll")))</f>
        <v/>
      </c>
      <c r="K85" s="81" t="str">
        <f>IF('Census Input Tab'!$O116="NO","Missing Data",IF($A85=$A84,"",IF('Census Input Tab'!T116=1,IF(B85="BLANK","BLANK",""),IF('Census Input Tab'!G116="EEOnly","EE Only",IF('Census Input Tab'!G116="EESpOnly","EE &amp; Spouse",IF('Census Input Tab'!G116="EEChren","EE &amp; Child(ren)",IF('Census Input Tab'!G116="EEFamily","Family",IF('Census Input Tab'!G116="Waive","Decline Coverage","Spousal Waiver"))))))))</f>
        <v/>
      </c>
      <c r="L85" s="85" t="str">
        <f>IF('Census Input Tab'!$O116="NO","Missing Data",IF($A85=$A84,"",IF('Census Input Tab'!T116=1,IF(B85="BLANK","BLANK",""),"EE Only")))</f>
        <v/>
      </c>
      <c r="M85" s="85" t="str">
        <f>IF('Census Input Tab'!$O116="NO","Missing Data",IF($A85=$A84,"",IF('Census Input Tab'!T116=1,IF(B85="BLANK","BLANK",""),"EE Only")))</f>
        <v/>
      </c>
      <c r="N85" s="81" t="str">
        <f>IF('Census Input Tab'!$O116="NO","Missing Data",IF('Census Input Tab'!T116=1,IF('SMART Census'!B85="BLANK","BLANK",""),IF('Census Input Tab'!J116="","",'Census Input Tab'!J116)))</f>
        <v/>
      </c>
      <c r="O85" s="114"/>
    </row>
    <row r="86" spans="1:15">
      <c r="A86" s="80" t="str">
        <f>IF('Census Input Tab'!$O117="NO","Missing Data",IF(B86="","",IF(B86="BLANK","BLANK",COUNTIF($B$2:B86,"=Subscriber"))))</f>
        <v/>
      </c>
      <c r="B86" s="81" t="str">
        <f>IF('Census Input Tab'!$O117="NO","Missing Data",IF(ISBLANK('Census Input Tab'!H117),IF('Census Input Tab'!O117="BLANK","BLANK",""),IF('Census Input Tab'!H117="EE","Subscriber",IF('Census Input Tab'!H117="SP","Spouse","Child"))))</f>
        <v/>
      </c>
      <c r="C86" s="81" t="str">
        <f>IF('Census Input Tab'!$O117="NO","Missing Data",IF(B86="BLANK","BLANK",IF(ISBLANK('Census Input Tab'!A117),"",'Census Input Tab'!A117)))</f>
        <v/>
      </c>
      <c r="D86" s="81" t="str">
        <f>IF('Census Input Tab'!$O117="NO","Missing Data",IF(B86="BLANK","BLANK",IF(ISBLANK('Census Input Tab'!B117),"",'Census Input Tab'!B117)))</f>
        <v/>
      </c>
      <c r="E86" s="82" t="str">
        <f>IF('Census Input Tab'!$O117="NO","Missing Data",IF($A86=$A85,"",IF(B86="BLANK","BLANK",IF(ISBLANK('Census Input Tab'!C117),"",'Census Input Tab'!C117))))</f>
        <v/>
      </c>
      <c r="F86" s="83" t="str">
        <f>IF('Census Input Tab'!$O117="NO","Missing Data",IF(B86="BLANK","BLANK",IF(ISBLANK('Census Input Tab'!D117),"",'Census Input Tab'!D117)))</f>
        <v/>
      </c>
      <c r="G86" s="81" t="str">
        <f>IF('Census Input Tab'!$O117="NO","Missing Data",IF(B86="BLANK","BLANK",IF(ISBLANK('Census Input Tab'!E117),"",'Census Input Tab'!E117)))</f>
        <v/>
      </c>
      <c r="H86" s="81" t="str">
        <f>IF('Census Input Tab'!$O117="NO","Missing Data",IF($A86=$A85,"",IF(ISBLANK('Census Input Tab'!I117),IF(B86="BLANK","BLANK",""),IF('Census Input Tab'!I117="Active","Active",IF('Census Input Tab'!I117="COBRA","COBRA",IF('Census Input Tab'!I117="St Con","COBRA",""))))))</f>
        <v/>
      </c>
      <c r="I86" s="84" t="str">
        <f>IF('Census Input Tab'!$O117="NO","Missing Data",IF('Census Input Tab'!T117=1,IF(B86="BLANK","BLANK",""),"N"))</f>
        <v/>
      </c>
      <c r="J86" s="81" t="str">
        <f>IF('Census Input Tab'!$O117="NO","Missing Data",IF('Census Input Tab'!T117=1,IF(B86="BLANK","BLANK",""),IF('Census Input Tab'!F117="Waive","Waive","Enroll")))</f>
        <v/>
      </c>
      <c r="K86" s="81" t="str">
        <f>IF('Census Input Tab'!$O117="NO","Missing Data",IF($A86=$A85,"",IF('Census Input Tab'!T117=1,IF(B86="BLANK","BLANK",""),IF('Census Input Tab'!G117="EEOnly","EE Only",IF('Census Input Tab'!G117="EESpOnly","EE &amp; Spouse",IF('Census Input Tab'!G117="EEChren","EE &amp; Child(ren)",IF('Census Input Tab'!G117="EEFamily","Family",IF('Census Input Tab'!G117="Waive","Decline Coverage","Spousal Waiver"))))))))</f>
        <v/>
      </c>
      <c r="L86" s="85" t="str">
        <f>IF('Census Input Tab'!$O117="NO","Missing Data",IF($A86=$A85,"",IF('Census Input Tab'!T117=1,IF(B86="BLANK","BLANK",""),"EE Only")))</f>
        <v/>
      </c>
      <c r="M86" s="85" t="str">
        <f>IF('Census Input Tab'!$O117="NO","Missing Data",IF($A86=$A85,"",IF('Census Input Tab'!T117=1,IF(B86="BLANK","BLANK",""),"EE Only")))</f>
        <v/>
      </c>
      <c r="N86" s="81" t="str">
        <f>IF('Census Input Tab'!$O117="NO","Missing Data",IF('Census Input Tab'!T117=1,IF('SMART Census'!B86="BLANK","BLANK",""),IF('Census Input Tab'!J117="","",'Census Input Tab'!J117)))</f>
        <v/>
      </c>
      <c r="O86" s="114"/>
    </row>
    <row r="87" spans="1:15">
      <c r="A87" s="80" t="str">
        <f>IF('Census Input Tab'!$O118="NO","Missing Data",IF(B87="","",IF(B87="BLANK","BLANK",COUNTIF($B$2:B87,"=Subscriber"))))</f>
        <v/>
      </c>
      <c r="B87" s="81" t="str">
        <f>IF('Census Input Tab'!$O118="NO","Missing Data",IF(ISBLANK('Census Input Tab'!H118),IF('Census Input Tab'!O118="BLANK","BLANK",""),IF('Census Input Tab'!H118="EE","Subscriber",IF('Census Input Tab'!H118="SP","Spouse","Child"))))</f>
        <v/>
      </c>
      <c r="C87" s="81" t="str">
        <f>IF('Census Input Tab'!$O118="NO","Missing Data",IF(B87="BLANK","BLANK",IF(ISBLANK('Census Input Tab'!A118),"",'Census Input Tab'!A118)))</f>
        <v/>
      </c>
      <c r="D87" s="81" t="str">
        <f>IF('Census Input Tab'!$O118="NO","Missing Data",IF(B87="BLANK","BLANK",IF(ISBLANK('Census Input Tab'!B118),"",'Census Input Tab'!B118)))</f>
        <v/>
      </c>
      <c r="E87" s="82" t="str">
        <f>IF('Census Input Tab'!$O118="NO","Missing Data",IF($A87=$A86,"",IF(B87="BLANK","BLANK",IF(ISBLANK('Census Input Tab'!C118),"",'Census Input Tab'!C118))))</f>
        <v/>
      </c>
      <c r="F87" s="83" t="str">
        <f>IF('Census Input Tab'!$O118="NO","Missing Data",IF(B87="BLANK","BLANK",IF(ISBLANK('Census Input Tab'!D118),"",'Census Input Tab'!D118)))</f>
        <v/>
      </c>
      <c r="G87" s="81" t="str">
        <f>IF('Census Input Tab'!$O118="NO","Missing Data",IF(B87="BLANK","BLANK",IF(ISBLANK('Census Input Tab'!E118),"",'Census Input Tab'!E118)))</f>
        <v/>
      </c>
      <c r="H87" s="81" t="str">
        <f>IF('Census Input Tab'!$O118="NO","Missing Data",IF($A87=$A86,"",IF(ISBLANK('Census Input Tab'!I118),IF(B87="BLANK","BLANK",""),IF('Census Input Tab'!I118="Active","Active",IF('Census Input Tab'!I118="COBRA","COBRA",IF('Census Input Tab'!I118="St Con","COBRA",""))))))</f>
        <v/>
      </c>
      <c r="I87" s="84" t="str">
        <f>IF('Census Input Tab'!$O118="NO","Missing Data",IF('Census Input Tab'!T118=1,IF(B87="BLANK","BLANK",""),"N"))</f>
        <v/>
      </c>
      <c r="J87" s="81" t="str">
        <f>IF('Census Input Tab'!$O118="NO","Missing Data",IF('Census Input Tab'!T118=1,IF(B87="BLANK","BLANK",""),IF('Census Input Tab'!F118="Waive","Waive","Enroll")))</f>
        <v/>
      </c>
      <c r="K87" s="81" t="str">
        <f>IF('Census Input Tab'!$O118="NO","Missing Data",IF($A87=$A86,"",IF('Census Input Tab'!T118=1,IF(B87="BLANK","BLANK",""),IF('Census Input Tab'!G118="EEOnly","EE Only",IF('Census Input Tab'!G118="EESpOnly","EE &amp; Spouse",IF('Census Input Tab'!G118="EEChren","EE &amp; Child(ren)",IF('Census Input Tab'!G118="EEFamily","Family",IF('Census Input Tab'!G118="Waive","Decline Coverage","Spousal Waiver"))))))))</f>
        <v/>
      </c>
      <c r="L87" s="85" t="str">
        <f>IF('Census Input Tab'!$O118="NO","Missing Data",IF($A87=$A86,"",IF('Census Input Tab'!T118=1,IF(B87="BLANK","BLANK",""),"EE Only")))</f>
        <v/>
      </c>
      <c r="M87" s="85" t="str">
        <f>IF('Census Input Tab'!$O118="NO","Missing Data",IF($A87=$A86,"",IF('Census Input Tab'!T118=1,IF(B87="BLANK","BLANK",""),"EE Only")))</f>
        <v/>
      </c>
      <c r="N87" s="81" t="str">
        <f>IF('Census Input Tab'!$O118="NO","Missing Data",IF('Census Input Tab'!T118=1,IF('SMART Census'!B87="BLANK","BLANK",""),IF('Census Input Tab'!J118="","",'Census Input Tab'!J118)))</f>
        <v/>
      </c>
      <c r="O87" s="114"/>
    </row>
    <row r="88" spans="1:15">
      <c r="A88" s="80" t="str">
        <f>IF('Census Input Tab'!$O119="NO","Missing Data",IF(B88="","",IF(B88="BLANK","BLANK",COUNTIF($B$2:B88,"=Subscriber"))))</f>
        <v/>
      </c>
      <c r="B88" s="81" t="str">
        <f>IF('Census Input Tab'!$O119="NO","Missing Data",IF(ISBLANK('Census Input Tab'!H119),IF('Census Input Tab'!O119="BLANK","BLANK",""),IF('Census Input Tab'!H119="EE","Subscriber",IF('Census Input Tab'!H119="SP","Spouse","Child"))))</f>
        <v/>
      </c>
      <c r="C88" s="81" t="str">
        <f>IF('Census Input Tab'!$O119="NO","Missing Data",IF(B88="BLANK","BLANK",IF(ISBLANK('Census Input Tab'!A119),"",'Census Input Tab'!A119)))</f>
        <v/>
      </c>
      <c r="D88" s="81" t="str">
        <f>IF('Census Input Tab'!$O119="NO","Missing Data",IF(B88="BLANK","BLANK",IF(ISBLANK('Census Input Tab'!B119),"",'Census Input Tab'!B119)))</f>
        <v/>
      </c>
      <c r="E88" s="82" t="str">
        <f>IF('Census Input Tab'!$O119="NO","Missing Data",IF($A88=$A87,"",IF(B88="BLANK","BLANK",IF(ISBLANK('Census Input Tab'!C119),"",'Census Input Tab'!C119))))</f>
        <v/>
      </c>
      <c r="F88" s="83" t="str">
        <f>IF('Census Input Tab'!$O119="NO","Missing Data",IF(B88="BLANK","BLANK",IF(ISBLANK('Census Input Tab'!D119),"",'Census Input Tab'!D119)))</f>
        <v/>
      </c>
      <c r="G88" s="81" t="str">
        <f>IF('Census Input Tab'!$O119="NO","Missing Data",IF(B88="BLANK","BLANK",IF(ISBLANK('Census Input Tab'!E119),"",'Census Input Tab'!E119)))</f>
        <v/>
      </c>
      <c r="H88" s="81" t="str">
        <f>IF('Census Input Tab'!$O119="NO","Missing Data",IF($A88=$A87,"",IF(ISBLANK('Census Input Tab'!I119),IF(B88="BLANK","BLANK",""),IF('Census Input Tab'!I119="Active","Active",IF('Census Input Tab'!I119="COBRA","COBRA",IF('Census Input Tab'!I119="St Con","COBRA",""))))))</f>
        <v/>
      </c>
      <c r="I88" s="84" t="str">
        <f>IF('Census Input Tab'!$O119="NO","Missing Data",IF('Census Input Tab'!T119=1,IF(B88="BLANK","BLANK",""),"N"))</f>
        <v/>
      </c>
      <c r="J88" s="81" t="str">
        <f>IF('Census Input Tab'!$O119="NO","Missing Data",IF('Census Input Tab'!T119=1,IF(B88="BLANK","BLANK",""),IF('Census Input Tab'!F119="Waive","Waive","Enroll")))</f>
        <v/>
      </c>
      <c r="K88" s="81" t="str">
        <f>IF('Census Input Tab'!$O119="NO","Missing Data",IF($A88=$A87,"",IF('Census Input Tab'!T119=1,IF(B88="BLANK","BLANK",""),IF('Census Input Tab'!G119="EEOnly","EE Only",IF('Census Input Tab'!G119="EESpOnly","EE &amp; Spouse",IF('Census Input Tab'!G119="EEChren","EE &amp; Child(ren)",IF('Census Input Tab'!G119="EEFamily","Family",IF('Census Input Tab'!G119="Waive","Decline Coverage","Spousal Waiver"))))))))</f>
        <v/>
      </c>
      <c r="L88" s="85" t="str">
        <f>IF('Census Input Tab'!$O119="NO","Missing Data",IF($A88=$A87,"",IF('Census Input Tab'!T119=1,IF(B88="BLANK","BLANK",""),"EE Only")))</f>
        <v/>
      </c>
      <c r="M88" s="85" t="str">
        <f>IF('Census Input Tab'!$O119="NO","Missing Data",IF($A88=$A87,"",IF('Census Input Tab'!T119=1,IF(B88="BLANK","BLANK",""),"EE Only")))</f>
        <v/>
      </c>
      <c r="N88" s="81" t="str">
        <f>IF('Census Input Tab'!$O119="NO","Missing Data",IF('Census Input Tab'!T119=1,IF('SMART Census'!B88="BLANK","BLANK",""),IF('Census Input Tab'!J119="","",'Census Input Tab'!J119)))</f>
        <v/>
      </c>
      <c r="O88" s="114"/>
    </row>
    <row r="89" spans="1:15">
      <c r="A89" s="80" t="str">
        <f>IF('Census Input Tab'!$O120="NO","Missing Data",IF(B89="","",IF(B89="BLANK","BLANK",COUNTIF($B$2:B89,"=Subscriber"))))</f>
        <v/>
      </c>
      <c r="B89" s="81" t="str">
        <f>IF('Census Input Tab'!$O120="NO","Missing Data",IF(ISBLANK('Census Input Tab'!H120),IF('Census Input Tab'!O120="BLANK","BLANK",""),IF('Census Input Tab'!H120="EE","Subscriber",IF('Census Input Tab'!H120="SP","Spouse","Child"))))</f>
        <v/>
      </c>
      <c r="C89" s="81" t="str">
        <f>IF('Census Input Tab'!$O120="NO","Missing Data",IF(B89="BLANK","BLANK",IF(ISBLANK('Census Input Tab'!A120),"",'Census Input Tab'!A120)))</f>
        <v/>
      </c>
      <c r="D89" s="81" t="str">
        <f>IF('Census Input Tab'!$O120="NO","Missing Data",IF(B89="BLANK","BLANK",IF(ISBLANK('Census Input Tab'!B120),"",'Census Input Tab'!B120)))</f>
        <v/>
      </c>
      <c r="E89" s="82" t="str">
        <f>IF('Census Input Tab'!$O120="NO","Missing Data",IF($A89=$A88,"",IF(B89="BLANK","BLANK",IF(ISBLANK('Census Input Tab'!C120),"",'Census Input Tab'!C120))))</f>
        <v/>
      </c>
      <c r="F89" s="83" t="str">
        <f>IF('Census Input Tab'!$O120="NO","Missing Data",IF(B89="BLANK","BLANK",IF(ISBLANK('Census Input Tab'!D120),"",'Census Input Tab'!D120)))</f>
        <v/>
      </c>
      <c r="G89" s="81" t="str">
        <f>IF('Census Input Tab'!$O120="NO","Missing Data",IF(B89="BLANK","BLANK",IF(ISBLANK('Census Input Tab'!E120),"",'Census Input Tab'!E120)))</f>
        <v/>
      </c>
      <c r="H89" s="81" t="str">
        <f>IF('Census Input Tab'!$O120="NO","Missing Data",IF($A89=$A88,"",IF(ISBLANK('Census Input Tab'!I120),IF(B89="BLANK","BLANK",""),IF('Census Input Tab'!I120="Active","Active",IF('Census Input Tab'!I120="COBRA","COBRA",IF('Census Input Tab'!I120="St Con","COBRA",""))))))</f>
        <v/>
      </c>
      <c r="I89" s="84" t="str">
        <f>IF('Census Input Tab'!$O120="NO","Missing Data",IF('Census Input Tab'!T120=1,IF(B89="BLANK","BLANK",""),"N"))</f>
        <v/>
      </c>
      <c r="J89" s="81" t="str">
        <f>IF('Census Input Tab'!$O120="NO","Missing Data",IF('Census Input Tab'!T120=1,IF(B89="BLANK","BLANK",""),IF('Census Input Tab'!F120="Waive","Waive","Enroll")))</f>
        <v/>
      </c>
      <c r="K89" s="81" t="str">
        <f>IF('Census Input Tab'!$O120="NO","Missing Data",IF($A89=$A88,"",IF('Census Input Tab'!T120=1,IF(B89="BLANK","BLANK",""),IF('Census Input Tab'!G120="EEOnly","EE Only",IF('Census Input Tab'!G120="EESpOnly","EE &amp; Spouse",IF('Census Input Tab'!G120="EEChren","EE &amp; Child(ren)",IF('Census Input Tab'!G120="EEFamily","Family",IF('Census Input Tab'!G120="Waive","Decline Coverage","Spousal Waiver"))))))))</f>
        <v/>
      </c>
      <c r="L89" s="85" t="str">
        <f>IF('Census Input Tab'!$O120="NO","Missing Data",IF($A89=$A88,"",IF('Census Input Tab'!T120=1,IF(B89="BLANK","BLANK",""),"EE Only")))</f>
        <v/>
      </c>
      <c r="M89" s="85" t="str">
        <f>IF('Census Input Tab'!$O120="NO","Missing Data",IF($A89=$A88,"",IF('Census Input Tab'!T120=1,IF(B89="BLANK","BLANK",""),"EE Only")))</f>
        <v/>
      </c>
      <c r="N89" s="81" t="str">
        <f>IF('Census Input Tab'!$O120="NO","Missing Data",IF('Census Input Tab'!T120=1,IF('SMART Census'!B89="BLANK","BLANK",""),IF('Census Input Tab'!J120="","",'Census Input Tab'!J120)))</f>
        <v/>
      </c>
      <c r="O89" s="114"/>
    </row>
    <row r="90" spans="1:15">
      <c r="A90" s="80" t="str">
        <f>IF('Census Input Tab'!$O121="NO","Missing Data",IF(B90="","",IF(B90="BLANK","BLANK",COUNTIF($B$2:B90,"=Subscriber"))))</f>
        <v/>
      </c>
      <c r="B90" s="81" t="str">
        <f>IF('Census Input Tab'!$O121="NO","Missing Data",IF(ISBLANK('Census Input Tab'!H121),IF('Census Input Tab'!O121="BLANK","BLANK",""),IF('Census Input Tab'!H121="EE","Subscriber",IF('Census Input Tab'!H121="SP","Spouse","Child"))))</f>
        <v/>
      </c>
      <c r="C90" s="81" t="str">
        <f>IF('Census Input Tab'!$O121="NO","Missing Data",IF(B90="BLANK","BLANK",IF(ISBLANK('Census Input Tab'!A121),"",'Census Input Tab'!A121)))</f>
        <v/>
      </c>
      <c r="D90" s="81" t="str">
        <f>IF('Census Input Tab'!$O121="NO","Missing Data",IF(B90="BLANK","BLANK",IF(ISBLANK('Census Input Tab'!B121),"",'Census Input Tab'!B121)))</f>
        <v/>
      </c>
      <c r="E90" s="82" t="str">
        <f>IF('Census Input Tab'!$O121="NO","Missing Data",IF($A90=$A89,"",IF(B90="BLANK","BLANK",IF(ISBLANK('Census Input Tab'!C121),"",'Census Input Tab'!C121))))</f>
        <v/>
      </c>
      <c r="F90" s="83" t="str">
        <f>IF('Census Input Tab'!$O121="NO","Missing Data",IF(B90="BLANK","BLANK",IF(ISBLANK('Census Input Tab'!D121),"",'Census Input Tab'!D121)))</f>
        <v/>
      </c>
      <c r="G90" s="81" t="str">
        <f>IF('Census Input Tab'!$O121="NO","Missing Data",IF(B90="BLANK","BLANK",IF(ISBLANK('Census Input Tab'!E121),"",'Census Input Tab'!E121)))</f>
        <v/>
      </c>
      <c r="H90" s="81" t="str">
        <f>IF('Census Input Tab'!$O121="NO","Missing Data",IF($A90=$A89,"",IF(ISBLANK('Census Input Tab'!I121),IF(B90="BLANK","BLANK",""),IF('Census Input Tab'!I121="Active","Active",IF('Census Input Tab'!I121="COBRA","COBRA",IF('Census Input Tab'!I121="St Con","COBRA",""))))))</f>
        <v/>
      </c>
      <c r="I90" s="84" t="str">
        <f>IF('Census Input Tab'!$O121="NO","Missing Data",IF('Census Input Tab'!T121=1,IF(B90="BLANK","BLANK",""),"N"))</f>
        <v/>
      </c>
      <c r="J90" s="81" t="str">
        <f>IF('Census Input Tab'!$O121="NO","Missing Data",IF('Census Input Tab'!T121=1,IF(B90="BLANK","BLANK",""),IF('Census Input Tab'!F121="Waive","Waive","Enroll")))</f>
        <v/>
      </c>
      <c r="K90" s="81" t="str">
        <f>IF('Census Input Tab'!$O121="NO","Missing Data",IF($A90=$A89,"",IF('Census Input Tab'!T121=1,IF(B90="BLANK","BLANK",""),IF('Census Input Tab'!G121="EEOnly","EE Only",IF('Census Input Tab'!G121="EESpOnly","EE &amp; Spouse",IF('Census Input Tab'!G121="EEChren","EE &amp; Child(ren)",IF('Census Input Tab'!G121="EEFamily","Family",IF('Census Input Tab'!G121="Waive","Decline Coverage","Spousal Waiver"))))))))</f>
        <v/>
      </c>
      <c r="L90" s="85" t="str">
        <f>IF('Census Input Tab'!$O121="NO","Missing Data",IF($A90=$A89,"",IF('Census Input Tab'!T121=1,IF(B90="BLANK","BLANK",""),"EE Only")))</f>
        <v/>
      </c>
      <c r="M90" s="85" t="str">
        <f>IF('Census Input Tab'!$O121="NO","Missing Data",IF($A90=$A89,"",IF('Census Input Tab'!T121=1,IF(B90="BLANK","BLANK",""),"EE Only")))</f>
        <v/>
      </c>
      <c r="N90" s="81" t="str">
        <f>IF('Census Input Tab'!$O121="NO","Missing Data",IF('Census Input Tab'!T121=1,IF('SMART Census'!B90="BLANK","BLANK",""),IF('Census Input Tab'!J121="","",'Census Input Tab'!J121)))</f>
        <v/>
      </c>
      <c r="O90" s="114"/>
    </row>
    <row r="91" spans="1:15">
      <c r="A91" s="80" t="str">
        <f>IF('Census Input Tab'!$O122="NO","Missing Data",IF(B91="","",IF(B91="BLANK","BLANK",COUNTIF($B$2:B91,"=Subscriber"))))</f>
        <v/>
      </c>
      <c r="B91" s="81" t="str">
        <f>IF('Census Input Tab'!$O122="NO","Missing Data",IF(ISBLANK('Census Input Tab'!H122),IF('Census Input Tab'!O122="BLANK","BLANK",""),IF('Census Input Tab'!H122="EE","Subscriber",IF('Census Input Tab'!H122="SP","Spouse","Child"))))</f>
        <v/>
      </c>
      <c r="C91" s="81" t="str">
        <f>IF('Census Input Tab'!$O122="NO","Missing Data",IF(B91="BLANK","BLANK",IF(ISBLANK('Census Input Tab'!A122),"",'Census Input Tab'!A122)))</f>
        <v/>
      </c>
      <c r="D91" s="81" t="str">
        <f>IF('Census Input Tab'!$O122="NO","Missing Data",IF(B91="BLANK","BLANK",IF(ISBLANK('Census Input Tab'!B122),"",'Census Input Tab'!B122)))</f>
        <v/>
      </c>
      <c r="E91" s="82" t="str">
        <f>IF('Census Input Tab'!$O122="NO","Missing Data",IF($A91=$A90,"",IF(B91="BLANK","BLANK",IF(ISBLANK('Census Input Tab'!C122),"",'Census Input Tab'!C122))))</f>
        <v/>
      </c>
      <c r="F91" s="83" t="str">
        <f>IF('Census Input Tab'!$O122="NO","Missing Data",IF(B91="BLANK","BLANK",IF(ISBLANK('Census Input Tab'!D122),"",'Census Input Tab'!D122)))</f>
        <v/>
      </c>
      <c r="G91" s="81" t="str">
        <f>IF('Census Input Tab'!$O122="NO","Missing Data",IF(B91="BLANK","BLANK",IF(ISBLANK('Census Input Tab'!E122),"",'Census Input Tab'!E122)))</f>
        <v/>
      </c>
      <c r="H91" s="81" t="str">
        <f>IF('Census Input Tab'!$O122="NO","Missing Data",IF($A91=$A90,"",IF(ISBLANK('Census Input Tab'!I122),IF(B91="BLANK","BLANK",""),IF('Census Input Tab'!I122="Active","Active",IF('Census Input Tab'!I122="COBRA","COBRA",IF('Census Input Tab'!I122="St Con","COBRA",""))))))</f>
        <v/>
      </c>
      <c r="I91" s="84" t="str">
        <f>IF('Census Input Tab'!$O122="NO","Missing Data",IF('Census Input Tab'!T122=1,IF(B91="BLANK","BLANK",""),"N"))</f>
        <v/>
      </c>
      <c r="J91" s="81" t="str">
        <f>IF('Census Input Tab'!$O122="NO","Missing Data",IF('Census Input Tab'!T122=1,IF(B91="BLANK","BLANK",""),IF('Census Input Tab'!F122="Waive","Waive","Enroll")))</f>
        <v/>
      </c>
      <c r="K91" s="81" t="str">
        <f>IF('Census Input Tab'!$O122="NO","Missing Data",IF($A91=$A90,"",IF('Census Input Tab'!T122=1,IF(B91="BLANK","BLANK",""),IF('Census Input Tab'!G122="EEOnly","EE Only",IF('Census Input Tab'!G122="EESpOnly","EE &amp; Spouse",IF('Census Input Tab'!G122="EEChren","EE &amp; Child(ren)",IF('Census Input Tab'!G122="EEFamily","Family",IF('Census Input Tab'!G122="Waive","Decline Coverage","Spousal Waiver"))))))))</f>
        <v/>
      </c>
      <c r="L91" s="85" t="str">
        <f>IF('Census Input Tab'!$O122="NO","Missing Data",IF($A91=$A90,"",IF('Census Input Tab'!T122=1,IF(B91="BLANK","BLANK",""),"EE Only")))</f>
        <v/>
      </c>
      <c r="M91" s="85" t="str">
        <f>IF('Census Input Tab'!$O122="NO","Missing Data",IF($A91=$A90,"",IF('Census Input Tab'!T122=1,IF(B91="BLANK","BLANK",""),"EE Only")))</f>
        <v/>
      </c>
      <c r="N91" s="81" t="str">
        <f>IF('Census Input Tab'!$O122="NO","Missing Data",IF('Census Input Tab'!T122=1,IF('SMART Census'!B91="BLANK","BLANK",""),IF('Census Input Tab'!J122="","",'Census Input Tab'!J122)))</f>
        <v/>
      </c>
      <c r="O91" s="114"/>
    </row>
    <row r="92" spans="1:15">
      <c r="A92" s="80" t="str">
        <f>IF('Census Input Tab'!$O123="NO","Missing Data",IF(B92="","",IF(B92="BLANK","BLANK",COUNTIF($B$2:B92,"=Subscriber"))))</f>
        <v/>
      </c>
      <c r="B92" s="81" t="str">
        <f>IF('Census Input Tab'!$O123="NO","Missing Data",IF(ISBLANK('Census Input Tab'!H123),IF('Census Input Tab'!O123="BLANK","BLANK",""),IF('Census Input Tab'!H123="EE","Subscriber",IF('Census Input Tab'!H123="SP","Spouse","Child"))))</f>
        <v/>
      </c>
      <c r="C92" s="81" t="str">
        <f>IF('Census Input Tab'!$O123="NO","Missing Data",IF(B92="BLANK","BLANK",IF(ISBLANK('Census Input Tab'!A123),"",'Census Input Tab'!A123)))</f>
        <v/>
      </c>
      <c r="D92" s="81" t="str">
        <f>IF('Census Input Tab'!$O123="NO","Missing Data",IF(B92="BLANK","BLANK",IF(ISBLANK('Census Input Tab'!B123),"",'Census Input Tab'!B123)))</f>
        <v/>
      </c>
      <c r="E92" s="82" t="str">
        <f>IF('Census Input Tab'!$O123="NO","Missing Data",IF($A92=$A91,"",IF(B92="BLANK","BLANK",IF(ISBLANK('Census Input Tab'!C123),"",'Census Input Tab'!C123))))</f>
        <v/>
      </c>
      <c r="F92" s="83" t="str">
        <f>IF('Census Input Tab'!$O123="NO","Missing Data",IF(B92="BLANK","BLANK",IF(ISBLANK('Census Input Tab'!D123),"",'Census Input Tab'!D123)))</f>
        <v/>
      </c>
      <c r="G92" s="81" t="str">
        <f>IF('Census Input Tab'!$O123="NO","Missing Data",IF(B92="BLANK","BLANK",IF(ISBLANK('Census Input Tab'!E123),"",'Census Input Tab'!E123)))</f>
        <v/>
      </c>
      <c r="H92" s="81" t="str">
        <f>IF('Census Input Tab'!$O123="NO","Missing Data",IF($A92=$A91,"",IF(ISBLANK('Census Input Tab'!I123),IF(B92="BLANK","BLANK",""),IF('Census Input Tab'!I123="Active","Active",IF('Census Input Tab'!I123="COBRA","COBRA",IF('Census Input Tab'!I123="St Con","COBRA",""))))))</f>
        <v/>
      </c>
      <c r="I92" s="84" t="str">
        <f>IF('Census Input Tab'!$O123="NO","Missing Data",IF('Census Input Tab'!T123=1,IF(B92="BLANK","BLANK",""),"N"))</f>
        <v/>
      </c>
      <c r="J92" s="81" t="str">
        <f>IF('Census Input Tab'!$O123="NO","Missing Data",IF('Census Input Tab'!T123=1,IF(B92="BLANK","BLANK",""),IF('Census Input Tab'!F123="Waive","Waive","Enroll")))</f>
        <v/>
      </c>
      <c r="K92" s="81" t="str">
        <f>IF('Census Input Tab'!$O123="NO","Missing Data",IF($A92=$A91,"",IF('Census Input Tab'!T123=1,IF(B92="BLANK","BLANK",""),IF('Census Input Tab'!G123="EEOnly","EE Only",IF('Census Input Tab'!G123="EESpOnly","EE &amp; Spouse",IF('Census Input Tab'!G123="EEChren","EE &amp; Child(ren)",IF('Census Input Tab'!G123="EEFamily","Family",IF('Census Input Tab'!G123="Waive","Decline Coverage","Spousal Waiver"))))))))</f>
        <v/>
      </c>
      <c r="L92" s="85" t="str">
        <f>IF('Census Input Tab'!$O123="NO","Missing Data",IF($A92=$A91,"",IF('Census Input Tab'!T123=1,IF(B92="BLANK","BLANK",""),"EE Only")))</f>
        <v/>
      </c>
      <c r="M92" s="85" t="str">
        <f>IF('Census Input Tab'!$O123="NO","Missing Data",IF($A92=$A91,"",IF('Census Input Tab'!T123=1,IF(B92="BLANK","BLANK",""),"EE Only")))</f>
        <v/>
      </c>
      <c r="N92" s="81" t="str">
        <f>IF('Census Input Tab'!$O123="NO","Missing Data",IF('Census Input Tab'!T123=1,IF('SMART Census'!B92="BLANK","BLANK",""),IF('Census Input Tab'!J123="","",'Census Input Tab'!J123)))</f>
        <v/>
      </c>
      <c r="O92" s="114"/>
    </row>
    <row r="93" spans="1:15">
      <c r="A93" s="80" t="str">
        <f>IF('Census Input Tab'!$O124="NO","Missing Data",IF(B93="","",IF(B93="BLANK","BLANK",COUNTIF($B$2:B93,"=Subscriber"))))</f>
        <v/>
      </c>
      <c r="B93" s="81" t="str">
        <f>IF('Census Input Tab'!$O124="NO","Missing Data",IF(ISBLANK('Census Input Tab'!H124),IF('Census Input Tab'!O124="BLANK","BLANK",""),IF('Census Input Tab'!H124="EE","Subscriber",IF('Census Input Tab'!H124="SP","Spouse","Child"))))</f>
        <v/>
      </c>
      <c r="C93" s="81" t="str">
        <f>IF('Census Input Tab'!$O124="NO","Missing Data",IF(B93="BLANK","BLANK",IF(ISBLANK('Census Input Tab'!A124),"",'Census Input Tab'!A124)))</f>
        <v/>
      </c>
      <c r="D93" s="81" t="str">
        <f>IF('Census Input Tab'!$O124="NO","Missing Data",IF(B93="BLANK","BLANK",IF(ISBLANK('Census Input Tab'!B124),"",'Census Input Tab'!B124)))</f>
        <v/>
      </c>
      <c r="E93" s="82" t="str">
        <f>IF('Census Input Tab'!$O124="NO","Missing Data",IF($A93=$A92,"",IF(B93="BLANK","BLANK",IF(ISBLANK('Census Input Tab'!C124),"",'Census Input Tab'!C124))))</f>
        <v/>
      </c>
      <c r="F93" s="83" t="str">
        <f>IF('Census Input Tab'!$O124="NO","Missing Data",IF(B93="BLANK","BLANK",IF(ISBLANK('Census Input Tab'!D124),"",'Census Input Tab'!D124)))</f>
        <v/>
      </c>
      <c r="G93" s="81" t="str">
        <f>IF('Census Input Tab'!$O124="NO","Missing Data",IF(B93="BLANK","BLANK",IF(ISBLANK('Census Input Tab'!E124),"",'Census Input Tab'!E124)))</f>
        <v/>
      </c>
      <c r="H93" s="81" t="str">
        <f>IF('Census Input Tab'!$O124="NO","Missing Data",IF($A93=$A92,"",IF(ISBLANK('Census Input Tab'!I124),IF(B93="BLANK","BLANK",""),IF('Census Input Tab'!I124="Active","Active",IF('Census Input Tab'!I124="COBRA","COBRA",IF('Census Input Tab'!I124="St Con","COBRA",""))))))</f>
        <v/>
      </c>
      <c r="I93" s="84" t="str">
        <f>IF('Census Input Tab'!$O124="NO","Missing Data",IF('Census Input Tab'!T124=1,IF(B93="BLANK","BLANK",""),"N"))</f>
        <v/>
      </c>
      <c r="J93" s="81" t="str">
        <f>IF('Census Input Tab'!$O124="NO","Missing Data",IF('Census Input Tab'!T124=1,IF(B93="BLANK","BLANK",""),IF('Census Input Tab'!F124="Waive","Waive","Enroll")))</f>
        <v/>
      </c>
      <c r="K93" s="81" t="str">
        <f>IF('Census Input Tab'!$O124="NO","Missing Data",IF($A93=$A92,"",IF('Census Input Tab'!T124=1,IF(B93="BLANK","BLANK",""),IF('Census Input Tab'!G124="EEOnly","EE Only",IF('Census Input Tab'!G124="EESpOnly","EE &amp; Spouse",IF('Census Input Tab'!G124="EEChren","EE &amp; Child(ren)",IF('Census Input Tab'!G124="EEFamily","Family",IF('Census Input Tab'!G124="Waive","Decline Coverage","Spousal Waiver"))))))))</f>
        <v/>
      </c>
      <c r="L93" s="85" t="str">
        <f>IF('Census Input Tab'!$O124="NO","Missing Data",IF($A93=$A92,"",IF('Census Input Tab'!T124=1,IF(B93="BLANK","BLANK",""),"EE Only")))</f>
        <v/>
      </c>
      <c r="M93" s="85" t="str">
        <f>IF('Census Input Tab'!$O124="NO","Missing Data",IF($A93=$A92,"",IF('Census Input Tab'!T124=1,IF(B93="BLANK","BLANK",""),"EE Only")))</f>
        <v/>
      </c>
      <c r="N93" s="81" t="str">
        <f>IF('Census Input Tab'!$O124="NO","Missing Data",IF('Census Input Tab'!T124=1,IF('SMART Census'!B93="BLANK","BLANK",""),IF('Census Input Tab'!J124="","",'Census Input Tab'!J124)))</f>
        <v/>
      </c>
      <c r="O93" s="114"/>
    </row>
    <row r="94" spans="1:15">
      <c r="A94" s="80" t="str">
        <f>IF('Census Input Tab'!$O125="NO","Missing Data",IF(B94="","",IF(B94="BLANK","BLANK",COUNTIF($B$2:B94,"=Subscriber"))))</f>
        <v/>
      </c>
      <c r="B94" s="81" t="str">
        <f>IF('Census Input Tab'!$O125="NO","Missing Data",IF(ISBLANK('Census Input Tab'!H125),IF('Census Input Tab'!O125="BLANK","BLANK",""),IF('Census Input Tab'!H125="EE","Subscriber",IF('Census Input Tab'!H125="SP","Spouse","Child"))))</f>
        <v/>
      </c>
      <c r="C94" s="81" t="str">
        <f>IF('Census Input Tab'!$O125="NO","Missing Data",IF(B94="BLANK","BLANK",IF(ISBLANK('Census Input Tab'!A125),"",'Census Input Tab'!A125)))</f>
        <v/>
      </c>
      <c r="D94" s="81" t="str">
        <f>IF('Census Input Tab'!$O125="NO","Missing Data",IF(B94="BLANK","BLANK",IF(ISBLANK('Census Input Tab'!B125),"",'Census Input Tab'!B125)))</f>
        <v/>
      </c>
      <c r="E94" s="82" t="str">
        <f>IF('Census Input Tab'!$O125="NO","Missing Data",IF($A94=$A93,"",IF(B94="BLANK","BLANK",IF(ISBLANK('Census Input Tab'!C125),"",'Census Input Tab'!C125))))</f>
        <v/>
      </c>
      <c r="F94" s="83" t="str">
        <f>IF('Census Input Tab'!$O125="NO","Missing Data",IF(B94="BLANK","BLANK",IF(ISBLANK('Census Input Tab'!D125),"",'Census Input Tab'!D125)))</f>
        <v/>
      </c>
      <c r="G94" s="81" t="str">
        <f>IF('Census Input Tab'!$O125="NO","Missing Data",IF(B94="BLANK","BLANK",IF(ISBLANK('Census Input Tab'!E125),"",'Census Input Tab'!E125)))</f>
        <v/>
      </c>
      <c r="H94" s="81" t="str">
        <f>IF('Census Input Tab'!$O125="NO","Missing Data",IF($A94=$A93,"",IF(ISBLANK('Census Input Tab'!I125),IF(B94="BLANK","BLANK",""),IF('Census Input Tab'!I125="Active","Active",IF('Census Input Tab'!I125="COBRA","COBRA",IF('Census Input Tab'!I125="St Con","COBRA",""))))))</f>
        <v/>
      </c>
      <c r="I94" s="84" t="str">
        <f>IF('Census Input Tab'!$O125="NO","Missing Data",IF('Census Input Tab'!T125=1,IF(B94="BLANK","BLANK",""),"N"))</f>
        <v/>
      </c>
      <c r="J94" s="81" t="str">
        <f>IF('Census Input Tab'!$O125="NO","Missing Data",IF('Census Input Tab'!T125=1,IF(B94="BLANK","BLANK",""),IF('Census Input Tab'!F125="Waive","Waive","Enroll")))</f>
        <v/>
      </c>
      <c r="K94" s="81" t="str">
        <f>IF('Census Input Tab'!$O125="NO","Missing Data",IF($A94=$A93,"",IF('Census Input Tab'!T125=1,IF(B94="BLANK","BLANK",""),IF('Census Input Tab'!G125="EEOnly","EE Only",IF('Census Input Tab'!G125="EESpOnly","EE &amp; Spouse",IF('Census Input Tab'!G125="EEChren","EE &amp; Child(ren)",IF('Census Input Tab'!G125="EEFamily","Family",IF('Census Input Tab'!G125="Waive","Decline Coverage","Spousal Waiver"))))))))</f>
        <v/>
      </c>
      <c r="L94" s="85" t="str">
        <f>IF('Census Input Tab'!$O125="NO","Missing Data",IF($A94=$A93,"",IF('Census Input Tab'!T125=1,IF(B94="BLANK","BLANK",""),"EE Only")))</f>
        <v/>
      </c>
      <c r="M94" s="85" t="str">
        <f>IF('Census Input Tab'!$O125="NO","Missing Data",IF($A94=$A93,"",IF('Census Input Tab'!T125=1,IF(B94="BLANK","BLANK",""),"EE Only")))</f>
        <v/>
      </c>
      <c r="N94" s="81" t="str">
        <f>IF('Census Input Tab'!$O125="NO","Missing Data",IF('Census Input Tab'!T125=1,IF('SMART Census'!B94="BLANK","BLANK",""),IF('Census Input Tab'!J125="","",'Census Input Tab'!J125)))</f>
        <v/>
      </c>
      <c r="O94" s="114"/>
    </row>
    <row r="95" spans="1:15">
      <c r="A95" s="80" t="str">
        <f>IF('Census Input Tab'!$O126="NO","Missing Data",IF(B95="","",IF(B95="BLANK","BLANK",COUNTIF($B$2:B95,"=Subscriber"))))</f>
        <v/>
      </c>
      <c r="B95" s="81" t="str">
        <f>IF('Census Input Tab'!$O126="NO","Missing Data",IF(ISBLANK('Census Input Tab'!H126),IF('Census Input Tab'!O126="BLANK","BLANK",""),IF('Census Input Tab'!H126="EE","Subscriber",IF('Census Input Tab'!H126="SP","Spouse","Child"))))</f>
        <v/>
      </c>
      <c r="C95" s="81" t="str">
        <f>IF('Census Input Tab'!$O126="NO","Missing Data",IF(B95="BLANK","BLANK",IF(ISBLANK('Census Input Tab'!A126),"",'Census Input Tab'!A126)))</f>
        <v/>
      </c>
      <c r="D95" s="81" t="str">
        <f>IF('Census Input Tab'!$O126="NO","Missing Data",IF(B95="BLANK","BLANK",IF(ISBLANK('Census Input Tab'!B126),"",'Census Input Tab'!B126)))</f>
        <v/>
      </c>
      <c r="E95" s="82" t="str">
        <f>IF('Census Input Tab'!$O126="NO","Missing Data",IF($A95=$A94,"",IF(B95="BLANK","BLANK",IF(ISBLANK('Census Input Tab'!C126),"",'Census Input Tab'!C126))))</f>
        <v/>
      </c>
      <c r="F95" s="83" t="str">
        <f>IF('Census Input Tab'!$O126="NO","Missing Data",IF(B95="BLANK","BLANK",IF(ISBLANK('Census Input Tab'!D126),"",'Census Input Tab'!D126)))</f>
        <v/>
      </c>
      <c r="G95" s="81" t="str">
        <f>IF('Census Input Tab'!$O126="NO","Missing Data",IF(B95="BLANK","BLANK",IF(ISBLANK('Census Input Tab'!E126),"",'Census Input Tab'!E126)))</f>
        <v/>
      </c>
      <c r="H95" s="81" t="str">
        <f>IF('Census Input Tab'!$O126="NO","Missing Data",IF($A95=$A94,"",IF(ISBLANK('Census Input Tab'!I126),IF(B95="BLANK","BLANK",""),IF('Census Input Tab'!I126="Active","Active",IF('Census Input Tab'!I126="COBRA","COBRA",IF('Census Input Tab'!I126="St Con","COBRA",""))))))</f>
        <v/>
      </c>
      <c r="I95" s="84" t="str">
        <f>IF('Census Input Tab'!$O126="NO","Missing Data",IF('Census Input Tab'!T126=1,IF(B95="BLANK","BLANK",""),"N"))</f>
        <v/>
      </c>
      <c r="J95" s="81" t="str">
        <f>IF('Census Input Tab'!$O126="NO","Missing Data",IF('Census Input Tab'!T126=1,IF(B95="BLANK","BLANK",""),IF('Census Input Tab'!F126="Waive","Waive","Enroll")))</f>
        <v/>
      </c>
      <c r="K95" s="81" t="str">
        <f>IF('Census Input Tab'!$O126="NO","Missing Data",IF($A95=$A94,"",IF('Census Input Tab'!T126=1,IF(B95="BLANK","BLANK",""),IF('Census Input Tab'!G126="EEOnly","EE Only",IF('Census Input Tab'!G126="EESpOnly","EE &amp; Spouse",IF('Census Input Tab'!G126="EEChren","EE &amp; Child(ren)",IF('Census Input Tab'!G126="EEFamily","Family",IF('Census Input Tab'!G126="Waive","Decline Coverage","Spousal Waiver"))))))))</f>
        <v/>
      </c>
      <c r="L95" s="85" t="str">
        <f>IF('Census Input Tab'!$O126="NO","Missing Data",IF($A95=$A94,"",IF('Census Input Tab'!T126=1,IF(B95="BLANK","BLANK",""),"EE Only")))</f>
        <v/>
      </c>
      <c r="M95" s="85" t="str">
        <f>IF('Census Input Tab'!$O126="NO","Missing Data",IF($A95=$A94,"",IF('Census Input Tab'!T126=1,IF(B95="BLANK","BLANK",""),"EE Only")))</f>
        <v/>
      </c>
      <c r="N95" s="81" t="str">
        <f>IF('Census Input Tab'!$O126="NO","Missing Data",IF('Census Input Tab'!T126=1,IF('SMART Census'!B95="BLANK","BLANK",""),IF('Census Input Tab'!J126="","",'Census Input Tab'!J126)))</f>
        <v/>
      </c>
      <c r="O95" s="114"/>
    </row>
    <row r="96" spans="1:15">
      <c r="A96" s="80" t="str">
        <f>IF('Census Input Tab'!$O127="NO","Missing Data",IF(B96="","",IF(B96="BLANK","BLANK",COUNTIF($B$2:B96,"=Subscriber"))))</f>
        <v/>
      </c>
      <c r="B96" s="81" t="str">
        <f>IF('Census Input Tab'!$O127="NO","Missing Data",IF(ISBLANK('Census Input Tab'!H127),IF('Census Input Tab'!O127="BLANK","BLANK",""),IF('Census Input Tab'!H127="EE","Subscriber",IF('Census Input Tab'!H127="SP","Spouse","Child"))))</f>
        <v/>
      </c>
      <c r="C96" s="81" t="str">
        <f>IF('Census Input Tab'!$O127="NO","Missing Data",IF(B96="BLANK","BLANK",IF(ISBLANK('Census Input Tab'!A127),"",'Census Input Tab'!A127)))</f>
        <v/>
      </c>
      <c r="D96" s="81" t="str">
        <f>IF('Census Input Tab'!$O127="NO","Missing Data",IF(B96="BLANK","BLANK",IF(ISBLANK('Census Input Tab'!B127),"",'Census Input Tab'!B127)))</f>
        <v/>
      </c>
      <c r="E96" s="82" t="str">
        <f>IF('Census Input Tab'!$O127="NO","Missing Data",IF($A96=$A95,"",IF(B96="BLANK","BLANK",IF(ISBLANK('Census Input Tab'!C127),"",'Census Input Tab'!C127))))</f>
        <v/>
      </c>
      <c r="F96" s="83" t="str">
        <f>IF('Census Input Tab'!$O127="NO","Missing Data",IF(B96="BLANK","BLANK",IF(ISBLANK('Census Input Tab'!D127),"",'Census Input Tab'!D127)))</f>
        <v/>
      </c>
      <c r="G96" s="81" t="str">
        <f>IF('Census Input Tab'!$O127="NO","Missing Data",IF(B96="BLANK","BLANK",IF(ISBLANK('Census Input Tab'!E127),"",'Census Input Tab'!E127)))</f>
        <v/>
      </c>
      <c r="H96" s="81" t="str">
        <f>IF('Census Input Tab'!$O127="NO","Missing Data",IF($A96=$A95,"",IF(ISBLANK('Census Input Tab'!I127),IF(B96="BLANK","BLANK",""),IF('Census Input Tab'!I127="Active","Active",IF('Census Input Tab'!I127="COBRA","COBRA",IF('Census Input Tab'!I127="St Con","COBRA",""))))))</f>
        <v/>
      </c>
      <c r="I96" s="84" t="str">
        <f>IF('Census Input Tab'!$O127="NO","Missing Data",IF('Census Input Tab'!T127=1,IF(B96="BLANK","BLANK",""),"N"))</f>
        <v/>
      </c>
      <c r="J96" s="81" t="str">
        <f>IF('Census Input Tab'!$O127="NO","Missing Data",IF('Census Input Tab'!T127=1,IF(B96="BLANK","BLANK",""),IF('Census Input Tab'!F127="Waive","Waive","Enroll")))</f>
        <v/>
      </c>
      <c r="K96" s="81" t="str">
        <f>IF('Census Input Tab'!$O127="NO","Missing Data",IF($A96=$A95,"",IF('Census Input Tab'!T127=1,IF(B96="BLANK","BLANK",""),IF('Census Input Tab'!G127="EEOnly","EE Only",IF('Census Input Tab'!G127="EESpOnly","EE &amp; Spouse",IF('Census Input Tab'!G127="EEChren","EE &amp; Child(ren)",IF('Census Input Tab'!G127="EEFamily","Family",IF('Census Input Tab'!G127="Waive","Decline Coverage","Spousal Waiver"))))))))</f>
        <v/>
      </c>
      <c r="L96" s="85" t="str">
        <f>IF('Census Input Tab'!$O127="NO","Missing Data",IF($A96=$A95,"",IF('Census Input Tab'!T127=1,IF(B96="BLANK","BLANK",""),"EE Only")))</f>
        <v/>
      </c>
      <c r="M96" s="85" t="str">
        <f>IF('Census Input Tab'!$O127="NO","Missing Data",IF($A96=$A95,"",IF('Census Input Tab'!T127=1,IF(B96="BLANK","BLANK",""),"EE Only")))</f>
        <v/>
      </c>
      <c r="N96" s="81" t="str">
        <f>IF('Census Input Tab'!$O127="NO","Missing Data",IF('Census Input Tab'!T127=1,IF('SMART Census'!B96="BLANK","BLANK",""),IF('Census Input Tab'!J127="","",'Census Input Tab'!J127)))</f>
        <v/>
      </c>
      <c r="O96" s="114"/>
    </row>
    <row r="97" spans="1:15">
      <c r="A97" s="80" t="str">
        <f>IF('Census Input Tab'!$O128="NO","Missing Data",IF(B97="","",IF(B97="BLANK","BLANK",COUNTIF($B$2:B97,"=Subscriber"))))</f>
        <v/>
      </c>
      <c r="B97" s="81" t="str">
        <f>IF('Census Input Tab'!$O128="NO","Missing Data",IF(ISBLANK('Census Input Tab'!H128),IF('Census Input Tab'!O128="BLANK","BLANK",""),IF('Census Input Tab'!H128="EE","Subscriber",IF('Census Input Tab'!H128="SP","Spouse","Child"))))</f>
        <v/>
      </c>
      <c r="C97" s="81" t="str">
        <f>IF('Census Input Tab'!$O128="NO","Missing Data",IF(B97="BLANK","BLANK",IF(ISBLANK('Census Input Tab'!A128),"",'Census Input Tab'!A128)))</f>
        <v/>
      </c>
      <c r="D97" s="81" t="str">
        <f>IF('Census Input Tab'!$O128="NO","Missing Data",IF(B97="BLANK","BLANK",IF(ISBLANK('Census Input Tab'!B128),"",'Census Input Tab'!B128)))</f>
        <v/>
      </c>
      <c r="E97" s="82" t="str">
        <f>IF('Census Input Tab'!$O128="NO","Missing Data",IF($A97=$A96,"",IF(B97="BLANK","BLANK",IF(ISBLANK('Census Input Tab'!C128),"",'Census Input Tab'!C128))))</f>
        <v/>
      </c>
      <c r="F97" s="83" t="str">
        <f>IF('Census Input Tab'!$O128="NO","Missing Data",IF(B97="BLANK","BLANK",IF(ISBLANK('Census Input Tab'!D128),"",'Census Input Tab'!D128)))</f>
        <v/>
      </c>
      <c r="G97" s="81" t="str">
        <f>IF('Census Input Tab'!$O128="NO","Missing Data",IF(B97="BLANK","BLANK",IF(ISBLANK('Census Input Tab'!E128),"",'Census Input Tab'!E128)))</f>
        <v/>
      </c>
      <c r="H97" s="81" t="str">
        <f>IF('Census Input Tab'!$O128="NO","Missing Data",IF($A97=$A96,"",IF(ISBLANK('Census Input Tab'!I128),IF(B97="BLANK","BLANK",""),IF('Census Input Tab'!I128="Active","Active",IF('Census Input Tab'!I128="COBRA","COBRA",IF('Census Input Tab'!I128="St Con","COBRA",""))))))</f>
        <v/>
      </c>
      <c r="I97" s="84" t="str">
        <f>IF('Census Input Tab'!$O128="NO","Missing Data",IF('Census Input Tab'!T128=1,IF(B97="BLANK","BLANK",""),"N"))</f>
        <v/>
      </c>
      <c r="J97" s="81" t="str">
        <f>IF('Census Input Tab'!$O128="NO","Missing Data",IF('Census Input Tab'!T128=1,IF(B97="BLANK","BLANK",""),IF('Census Input Tab'!F128="Waive","Waive","Enroll")))</f>
        <v/>
      </c>
      <c r="K97" s="81" t="str">
        <f>IF('Census Input Tab'!$O128="NO","Missing Data",IF($A97=$A96,"",IF('Census Input Tab'!T128=1,IF(B97="BLANK","BLANK",""),IF('Census Input Tab'!G128="EEOnly","EE Only",IF('Census Input Tab'!G128="EESpOnly","EE &amp; Spouse",IF('Census Input Tab'!G128="EEChren","EE &amp; Child(ren)",IF('Census Input Tab'!G128="EEFamily","Family",IF('Census Input Tab'!G128="Waive","Decline Coverage","Spousal Waiver"))))))))</f>
        <v/>
      </c>
      <c r="L97" s="85" t="str">
        <f>IF('Census Input Tab'!$O128="NO","Missing Data",IF($A97=$A96,"",IF('Census Input Tab'!T128=1,IF(B97="BLANK","BLANK",""),"EE Only")))</f>
        <v/>
      </c>
      <c r="M97" s="85" t="str">
        <f>IF('Census Input Tab'!$O128="NO","Missing Data",IF($A97=$A96,"",IF('Census Input Tab'!T128=1,IF(B97="BLANK","BLANK",""),"EE Only")))</f>
        <v/>
      </c>
      <c r="N97" s="81" t="str">
        <f>IF('Census Input Tab'!$O128="NO","Missing Data",IF('Census Input Tab'!T128=1,IF('SMART Census'!B97="BLANK","BLANK",""),IF('Census Input Tab'!J128="","",'Census Input Tab'!J128)))</f>
        <v/>
      </c>
      <c r="O97" s="114"/>
    </row>
    <row r="98" spans="1:15">
      <c r="A98" s="80" t="str">
        <f>IF('Census Input Tab'!$O129="NO","Missing Data",IF(B98="","",IF(B98="BLANK","BLANK",COUNTIF($B$2:B98,"=Subscriber"))))</f>
        <v/>
      </c>
      <c r="B98" s="81" t="str">
        <f>IF('Census Input Tab'!$O129="NO","Missing Data",IF(ISBLANK('Census Input Tab'!H129),IF('Census Input Tab'!O129="BLANK","BLANK",""),IF('Census Input Tab'!H129="EE","Subscriber",IF('Census Input Tab'!H129="SP","Spouse","Child"))))</f>
        <v/>
      </c>
      <c r="C98" s="81" t="str">
        <f>IF('Census Input Tab'!$O129="NO","Missing Data",IF(B98="BLANK","BLANK",IF(ISBLANK('Census Input Tab'!A129),"",'Census Input Tab'!A129)))</f>
        <v/>
      </c>
      <c r="D98" s="81" t="str">
        <f>IF('Census Input Tab'!$O129="NO","Missing Data",IF(B98="BLANK","BLANK",IF(ISBLANK('Census Input Tab'!B129),"",'Census Input Tab'!B129)))</f>
        <v/>
      </c>
      <c r="E98" s="82" t="str">
        <f>IF('Census Input Tab'!$O129="NO","Missing Data",IF($A98=$A97,"",IF(B98="BLANK","BLANK",IF(ISBLANK('Census Input Tab'!C129),"",'Census Input Tab'!C129))))</f>
        <v/>
      </c>
      <c r="F98" s="83" t="str">
        <f>IF('Census Input Tab'!$O129="NO","Missing Data",IF(B98="BLANK","BLANK",IF(ISBLANK('Census Input Tab'!D129),"",'Census Input Tab'!D129)))</f>
        <v/>
      </c>
      <c r="G98" s="81" t="str">
        <f>IF('Census Input Tab'!$O129="NO","Missing Data",IF(B98="BLANK","BLANK",IF(ISBLANK('Census Input Tab'!E129),"",'Census Input Tab'!E129)))</f>
        <v/>
      </c>
      <c r="H98" s="81" t="str">
        <f>IF('Census Input Tab'!$O129="NO","Missing Data",IF($A98=$A97,"",IF(ISBLANK('Census Input Tab'!I129),IF(B98="BLANK","BLANK",""),IF('Census Input Tab'!I129="Active","Active",IF('Census Input Tab'!I129="COBRA","COBRA",IF('Census Input Tab'!I129="St Con","COBRA",""))))))</f>
        <v/>
      </c>
      <c r="I98" s="84" t="str">
        <f>IF('Census Input Tab'!$O129="NO","Missing Data",IF('Census Input Tab'!T129=1,IF(B98="BLANK","BLANK",""),"N"))</f>
        <v/>
      </c>
      <c r="J98" s="81" t="str">
        <f>IF('Census Input Tab'!$O129="NO","Missing Data",IF('Census Input Tab'!T129=1,IF(B98="BLANK","BLANK",""),IF('Census Input Tab'!F129="Waive","Waive","Enroll")))</f>
        <v/>
      </c>
      <c r="K98" s="81" t="str">
        <f>IF('Census Input Tab'!$O129="NO","Missing Data",IF($A98=$A97,"",IF('Census Input Tab'!T129=1,IF(B98="BLANK","BLANK",""),IF('Census Input Tab'!G129="EEOnly","EE Only",IF('Census Input Tab'!G129="EESpOnly","EE &amp; Spouse",IF('Census Input Tab'!G129="EEChren","EE &amp; Child(ren)",IF('Census Input Tab'!G129="EEFamily","Family",IF('Census Input Tab'!G129="Waive","Decline Coverage","Spousal Waiver"))))))))</f>
        <v/>
      </c>
      <c r="L98" s="85" t="str">
        <f>IF('Census Input Tab'!$O129="NO","Missing Data",IF($A98=$A97,"",IF('Census Input Tab'!T129=1,IF(B98="BLANK","BLANK",""),"EE Only")))</f>
        <v/>
      </c>
      <c r="M98" s="85" t="str">
        <f>IF('Census Input Tab'!$O129="NO","Missing Data",IF($A98=$A97,"",IF('Census Input Tab'!T129=1,IF(B98="BLANK","BLANK",""),"EE Only")))</f>
        <v/>
      </c>
      <c r="N98" s="81" t="str">
        <f>IF('Census Input Tab'!$O129="NO","Missing Data",IF('Census Input Tab'!T129=1,IF('SMART Census'!B98="BLANK","BLANK",""),IF('Census Input Tab'!J129="","",'Census Input Tab'!J129)))</f>
        <v/>
      </c>
      <c r="O98" s="114"/>
    </row>
    <row r="99" spans="1:15">
      <c r="A99" s="80" t="str">
        <f>IF('Census Input Tab'!$O130="NO","Missing Data",IF(B99="","",IF(B99="BLANK","BLANK",COUNTIF($B$2:B99,"=Subscriber"))))</f>
        <v/>
      </c>
      <c r="B99" s="81" t="str">
        <f>IF('Census Input Tab'!$O130="NO","Missing Data",IF(ISBLANK('Census Input Tab'!H130),IF('Census Input Tab'!O130="BLANK","BLANK",""),IF('Census Input Tab'!H130="EE","Subscriber",IF('Census Input Tab'!H130="SP","Spouse","Child"))))</f>
        <v/>
      </c>
      <c r="C99" s="81" t="str">
        <f>IF('Census Input Tab'!$O130="NO","Missing Data",IF(B99="BLANK","BLANK",IF(ISBLANK('Census Input Tab'!A130),"",'Census Input Tab'!A130)))</f>
        <v/>
      </c>
      <c r="D99" s="81" t="str">
        <f>IF('Census Input Tab'!$O130="NO","Missing Data",IF(B99="BLANK","BLANK",IF(ISBLANK('Census Input Tab'!B130),"",'Census Input Tab'!B130)))</f>
        <v/>
      </c>
      <c r="E99" s="82" t="str">
        <f>IF('Census Input Tab'!$O130="NO","Missing Data",IF($A99=$A98,"",IF(B99="BLANK","BLANK",IF(ISBLANK('Census Input Tab'!C130),"",'Census Input Tab'!C130))))</f>
        <v/>
      </c>
      <c r="F99" s="83" t="str">
        <f>IF('Census Input Tab'!$O130="NO","Missing Data",IF(B99="BLANK","BLANK",IF(ISBLANK('Census Input Tab'!D130),"",'Census Input Tab'!D130)))</f>
        <v/>
      </c>
      <c r="G99" s="81" t="str">
        <f>IF('Census Input Tab'!$O130="NO","Missing Data",IF(B99="BLANK","BLANK",IF(ISBLANK('Census Input Tab'!E130),"",'Census Input Tab'!E130)))</f>
        <v/>
      </c>
      <c r="H99" s="81" t="str">
        <f>IF('Census Input Tab'!$O130="NO","Missing Data",IF($A99=$A98,"",IF(ISBLANK('Census Input Tab'!I130),IF(B99="BLANK","BLANK",""),IF('Census Input Tab'!I130="Active","Active",IF('Census Input Tab'!I130="COBRA","COBRA",IF('Census Input Tab'!I130="St Con","COBRA",""))))))</f>
        <v/>
      </c>
      <c r="I99" s="84" t="str">
        <f>IF('Census Input Tab'!$O130="NO","Missing Data",IF('Census Input Tab'!T130=1,IF(B99="BLANK","BLANK",""),"N"))</f>
        <v/>
      </c>
      <c r="J99" s="81" t="str">
        <f>IF('Census Input Tab'!$O130="NO","Missing Data",IF('Census Input Tab'!T130=1,IF(B99="BLANK","BLANK",""),IF('Census Input Tab'!F130="Waive","Waive","Enroll")))</f>
        <v/>
      </c>
      <c r="K99" s="81" t="str">
        <f>IF('Census Input Tab'!$O130="NO","Missing Data",IF($A99=$A98,"",IF('Census Input Tab'!T130=1,IF(B99="BLANK","BLANK",""),IF('Census Input Tab'!G130="EEOnly","EE Only",IF('Census Input Tab'!G130="EESpOnly","EE &amp; Spouse",IF('Census Input Tab'!G130="EEChren","EE &amp; Child(ren)",IF('Census Input Tab'!G130="EEFamily","Family",IF('Census Input Tab'!G130="Waive","Decline Coverage","Spousal Waiver"))))))))</f>
        <v/>
      </c>
      <c r="L99" s="85" t="str">
        <f>IF('Census Input Tab'!$O130="NO","Missing Data",IF($A99=$A98,"",IF('Census Input Tab'!T130=1,IF(B99="BLANK","BLANK",""),"EE Only")))</f>
        <v/>
      </c>
      <c r="M99" s="85" t="str">
        <f>IF('Census Input Tab'!$O130="NO","Missing Data",IF($A99=$A98,"",IF('Census Input Tab'!T130=1,IF(B99="BLANK","BLANK",""),"EE Only")))</f>
        <v/>
      </c>
      <c r="N99" s="81" t="str">
        <f>IF('Census Input Tab'!$O130="NO","Missing Data",IF('Census Input Tab'!T130=1,IF('SMART Census'!B99="BLANK","BLANK",""),IF('Census Input Tab'!J130="","",'Census Input Tab'!J130)))</f>
        <v/>
      </c>
      <c r="O99" s="114"/>
    </row>
    <row r="100" spans="1:15">
      <c r="A100" s="80" t="str">
        <f>IF('Census Input Tab'!$O131="NO","Missing Data",IF(B100="","",IF(B100="BLANK","BLANK",COUNTIF($B$2:B100,"=Subscriber"))))</f>
        <v/>
      </c>
      <c r="B100" s="81" t="str">
        <f>IF('Census Input Tab'!$O131="NO","Missing Data",IF(ISBLANK('Census Input Tab'!H131),IF('Census Input Tab'!O131="BLANK","BLANK",""),IF('Census Input Tab'!H131="EE","Subscriber",IF('Census Input Tab'!H131="SP","Spouse","Child"))))</f>
        <v/>
      </c>
      <c r="C100" s="81" t="str">
        <f>IF('Census Input Tab'!$O131="NO","Missing Data",IF(B100="BLANK","BLANK",IF(ISBLANK('Census Input Tab'!A131),"",'Census Input Tab'!A131)))</f>
        <v/>
      </c>
      <c r="D100" s="81" t="str">
        <f>IF('Census Input Tab'!$O131="NO","Missing Data",IF(B100="BLANK","BLANK",IF(ISBLANK('Census Input Tab'!B131),"",'Census Input Tab'!B131)))</f>
        <v/>
      </c>
      <c r="E100" s="82" t="str">
        <f>IF('Census Input Tab'!$O131="NO","Missing Data",IF($A100=$A99,"",IF(B100="BLANK","BLANK",IF(ISBLANK('Census Input Tab'!C131),"",'Census Input Tab'!C131))))</f>
        <v/>
      </c>
      <c r="F100" s="83" t="str">
        <f>IF('Census Input Tab'!$O131="NO","Missing Data",IF(B100="BLANK","BLANK",IF(ISBLANK('Census Input Tab'!D131),"",'Census Input Tab'!D131)))</f>
        <v/>
      </c>
      <c r="G100" s="81" t="str">
        <f>IF('Census Input Tab'!$O131="NO","Missing Data",IF(B100="BLANK","BLANK",IF(ISBLANK('Census Input Tab'!E131),"",'Census Input Tab'!E131)))</f>
        <v/>
      </c>
      <c r="H100" s="81" t="str">
        <f>IF('Census Input Tab'!$O131="NO","Missing Data",IF($A100=$A99,"",IF(ISBLANK('Census Input Tab'!I131),IF(B100="BLANK","BLANK",""),IF('Census Input Tab'!I131="Active","Active",IF('Census Input Tab'!I131="COBRA","COBRA",IF('Census Input Tab'!I131="St Con","COBRA",""))))))</f>
        <v/>
      </c>
      <c r="I100" s="84" t="str">
        <f>IF('Census Input Tab'!$O131="NO","Missing Data",IF('Census Input Tab'!T131=1,IF(B100="BLANK","BLANK",""),"N"))</f>
        <v/>
      </c>
      <c r="J100" s="81" t="str">
        <f>IF('Census Input Tab'!$O131="NO","Missing Data",IF('Census Input Tab'!T131=1,IF(B100="BLANK","BLANK",""),IF('Census Input Tab'!F131="Waive","Waive","Enroll")))</f>
        <v/>
      </c>
      <c r="K100" s="81" t="str">
        <f>IF('Census Input Tab'!$O131="NO","Missing Data",IF($A100=$A99,"",IF('Census Input Tab'!T131=1,IF(B100="BLANK","BLANK",""),IF('Census Input Tab'!G131="EEOnly","EE Only",IF('Census Input Tab'!G131="EESpOnly","EE &amp; Spouse",IF('Census Input Tab'!G131="EEChren","EE &amp; Child(ren)",IF('Census Input Tab'!G131="EEFamily","Family",IF('Census Input Tab'!G131="Waive","Decline Coverage","Spousal Waiver"))))))))</f>
        <v/>
      </c>
      <c r="L100" s="85" t="str">
        <f>IF('Census Input Tab'!$O131="NO","Missing Data",IF($A100=$A99,"",IF('Census Input Tab'!T131=1,IF(B100="BLANK","BLANK",""),"EE Only")))</f>
        <v/>
      </c>
      <c r="M100" s="85" t="str">
        <f>IF('Census Input Tab'!$O131="NO","Missing Data",IF($A100=$A99,"",IF('Census Input Tab'!T131=1,IF(B100="BLANK","BLANK",""),"EE Only")))</f>
        <v/>
      </c>
      <c r="N100" s="81" t="str">
        <f>IF('Census Input Tab'!$O131="NO","Missing Data",IF('Census Input Tab'!T131=1,IF('SMART Census'!B100="BLANK","BLANK",""),IF('Census Input Tab'!J131="","",'Census Input Tab'!J131)))</f>
        <v/>
      </c>
      <c r="O100" s="114"/>
    </row>
    <row r="101" spans="1:15">
      <c r="A101" s="80" t="str">
        <f>IF('Census Input Tab'!$O132="NO","Missing Data",IF(B101="","",IF(B101="BLANK","BLANK",COUNTIF($B$2:B101,"=Subscriber"))))</f>
        <v/>
      </c>
      <c r="B101" s="81" t="str">
        <f>IF('Census Input Tab'!$O132="NO","Missing Data",IF(ISBLANK('Census Input Tab'!H132),IF('Census Input Tab'!O132="BLANK","BLANK",""),IF('Census Input Tab'!H132="EE","Subscriber",IF('Census Input Tab'!H132="SP","Spouse","Child"))))</f>
        <v/>
      </c>
      <c r="C101" s="81" t="str">
        <f>IF('Census Input Tab'!$O132="NO","Missing Data",IF(B101="BLANK","BLANK",IF(ISBLANK('Census Input Tab'!A132),"",'Census Input Tab'!A132)))</f>
        <v/>
      </c>
      <c r="D101" s="81" t="str">
        <f>IF('Census Input Tab'!$O132="NO","Missing Data",IF(B101="BLANK","BLANK",IF(ISBLANK('Census Input Tab'!B132),"",'Census Input Tab'!B132)))</f>
        <v/>
      </c>
      <c r="E101" s="82" t="str">
        <f>IF('Census Input Tab'!$O132="NO","Missing Data",IF($A101=$A100,"",IF(B101="BLANK","BLANK",IF(ISBLANK('Census Input Tab'!C132),"",'Census Input Tab'!C132))))</f>
        <v/>
      </c>
      <c r="F101" s="83" t="str">
        <f>IF('Census Input Tab'!$O132="NO","Missing Data",IF(B101="BLANK","BLANK",IF(ISBLANK('Census Input Tab'!D132),"",'Census Input Tab'!D132)))</f>
        <v/>
      </c>
      <c r="G101" s="81" t="str">
        <f>IF('Census Input Tab'!$O132="NO","Missing Data",IF(B101="BLANK","BLANK",IF(ISBLANK('Census Input Tab'!E132),"",'Census Input Tab'!E132)))</f>
        <v/>
      </c>
      <c r="H101" s="81" t="str">
        <f>IF('Census Input Tab'!$O132="NO","Missing Data",IF($A101=$A100,"",IF(ISBLANK('Census Input Tab'!I132),IF(B101="BLANK","BLANK",""),IF('Census Input Tab'!I132="Active","Active",IF('Census Input Tab'!I132="COBRA","COBRA",IF('Census Input Tab'!I132="St Con","COBRA",""))))))</f>
        <v/>
      </c>
      <c r="I101" s="84" t="str">
        <f>IF('Census Input Tab'!$O132="NO","Missing Data",IF('Census Input Tab'!T132=1,IF(B101="BLANK","BLANK",""),"N"))</f>
        <v/>
      </c>
      <c r="J101" s="81" t="str">
        <f>IF('Census Input Tab'!$O132="NO","Missing Data",IF('Census Input Tab'!T132=1,IF(B101="BLANK","BLANK",""),IF('Census Input Tab'!F132="Waive","Waive","Enroll")))</f>
        <v/>
      </c>
      <c r="K101" s="81" t="str">
        <f>IF('Census Input Tab'!$O132="NO","Missing Data",IF($A101=$A100,"",IF('Census Input Tab'!T132=1,IF(B101="BLANK","BLANK",""),IF('Census Input Tab'!G132="EEOnly","EE Only",IF('Census Input Tab'!G132="EESpOnly","EE &amp; Spouse",IF('Census Input Tab'!G132="EEChren","EE &amp; Child(ren)",IF('Census Input Tab'!G132="EEFamily","Family",IF('Census Input Tab'!G132="Waive","Decline Coverage","Spousal Waiver"))))))))</f>
        <v/>
      </c>
      <c r="L101" s="85" t="str">
        <f>IF('Census Input Tab'!$O132="NO","Missing Data",IF($A101=$A100,"",IF('Census Input Tab'!T132=1,IF(B101="BLANK","BLANK",""),"EE Only")))</f>
        <v/>
      </c>
      <c r="M101" s="85" t="str">
        <f>IF('Census Input Tab'!$O132="NO","Missing Data",IF($A101=$A100,"",IF('Census Input Tab'!T132=1,IF(B101="BLANK","BLANK",""),"EE Only")))</f>
        <v/>
      </c>
      <c r="N101" s="81" t="str">
        <f>IF('Census Input Tab'!$O132="NO","Missing Data",IF('Census Input Tab'!T132=1,IF('SMART Census'!B101="BLANK","BLANK",""),IF('Census Input Tab'!J132="","",'Census Input Tab'!J132)))</f>
        <v/>
      </c>
      <c r="O101" s="114"/>
    </row>
    <row r="102" spans="1:15">
      <c r="A102" s="80" t="str">
        <f>IF('Census Input Tab'!$O133="NO","Missing Data",IF(B102="","",IF(B102="BLANK","BLANK",COUNTIF($B$2:B102,"=Subscriber"))))</f>
        <v/>
      </c>
      <c r="B102" s="81" t="str">
        <f>IF('Census Input Tab'!$O133="NO","Missing Data",IF(ISBLANK('Census Input Tab'!H133),IF('Census Input Tab'!O133="BLANK","BLANK",""),IF('Census Input Tab'!H133="EE","Subscriber",IF('Census Input Tab'!H133="SP","Spouse","Child"))))</f>
        <v/>
      </c>
      <c r="C102" s="81" t="str">
        <f>IF('Census Input Tab'!$O133="NO","Missing Data",IF(B102="BLANK","BLANK",IF(ISBLANK('Census Input Tab'!A133),"",'Census Input Tab'!A133)))</f>
        <v/>
      </c>
      <c r="D102" s="81" t="str">
        <f>IF('Census Input Tab'!$O133="NO","Missing Data",IF(B102="BLANK","BLANK",IF(ISBLANK('Census Input Tab'!B133),"",'Census Input Tab'!B133)))</f>
        <v/>
      </c>
      <c r="E102" s="82" t="str">
        <f>IF('Census Input Tab'!$O133="NO","Missing Data",IF($A102=$A101,"",IF(B102="BLANK","BLANK",IF(ISBLANK('Census Input Tab'!C133),"",'Census Input Tab'!C133))))</f>
        <v/>
      </c>
      <c r="F102" s="83" t="str">
        <f>IF('Census Input Tab'!$O133="NO","Missing Data",IF(B102="BLANK","BLANK",IF(ISBLANK('Census Input Tab'!D133),"",'Census Input Tab'!D133)))</f>
        <v/>
      </c>
      <c r="G102" s="81" t="str">
        <f>IF('Census Input Tab'!$O133="NO","Missing Data",IF(B102="BLANK","BLANK",IF(ISBLANK('Census Input Tab'!E133),"",'Census Input Tab'!E133)))</f>
        <v/>
      </c>
      <c r="H102" s="81" t="str">
        <f>IF('Census Input Tab'!$O133="NO","Missing Data",IF($A102=$A101,"",IF(ISBLANK('Census Input Tab'!I133),IF(B102="BLANK","BLANK",""),IF('Census Input Tab'!I133="Active","Active",IF('Census Input Tab'!I133="COBRA","COBRA",IF('Census Input Tab'!I133="St Con","COBRA",""))))))</f>
        <v/>
      </c>
      <c r="I102" s="84" t="str">
        <f>IF('Census Input Tab'!$O133="NO","Missing Data",IF('Census Input Tab'!T133=1,IF(B102="BLANK","BLANK",""),"N"))</f>
        <v/>
      </c>
      <c r="J102" s="81" t="str">
        <f>IF('Census Input Tab'!$O133="NO","Missing Data",IF('Census Input Tab'!T133=1,IF(B102="BLANK","BLANK",""),IF('Census Input Tab'!F133="Waive","Waive","Enroll")))</f>
        <v/>
      </c>
      <c r="K102" s="81" t="str">
        <f>IF('Census Input Tab'!$O133="NO","Missing Data",IF($A102=$A101,"",IF('Census Input Tab'!T133=1,IF(B102="BLANK","BLANK",""),IF('Census Input Tab'!G133="EEOnly","EE Only",IF('Census Input Tab'!G133="EESpOnly","EE &amp; Spouse",IF('Census Input Tab'!G133="EEChren","EE &amp; Child(ren)",IF('Census Input Tab'!G133="EEFamily","Family",IF('Census Input Tab'!G133="Waive","Decline Coverage","Spousal Waiver"))))))))</f>
        <v/>
      </c>
      <c r="L102" s="85" t="str">
        <f>IF('Census Input Tab'!$O133="NO","Missing Data",IF($A102=$A101,"",IF('Census Input Tab'!T133=1,IF(B102="BLANK","BLANK",""),"EE Only")))</f>
        <v/>
      </c>
      <c r="M102" s="85" t="str">
        <f>IF('Census Input Tab'!$O133="NO","Missing Data",IF($A102=$A101,"",IF('Census Input Tab'!T133=1,IF(B102="BLANK","BLANK",""),"EE Only")))</f>
        <v/>
      </c>
      <c r="N102" s="81" t="str">
        <f>IF('Census Input Tab'!$O133="NO","Missing Data",IF('Census Input Tab'!T133=1,IF('SMART Census'!B102="BLANK","BLANK",""),IF('Census Input Tab'!J133="","",'Census Input Tab'!J133)))</f>
        <v/>
      </c>
      <c r="O102" s="114"/>
    </row>
    <row r="103" spans="1:15">
      <c r="A103" s="80" t="str">
        <f>IF('Census Input Tab'!$O134="NO","Missing Data",IF(B103="","",IF(B103="BLANK","BLANK",COUNTIF($B$2:B103,"=Subscriber"))))</f>
        <v/>
      </c>
      <c r="B103" s="81" t="str">
        <f>IF('Census Input Tab'!$O134="NO","Missing Data",IF(ISBLANK('Census Input Tab'!H134),IF('Census Input Tab'!O134="BLANK","BLANK",""),IF('Census Input Tab'!H134="EE","Subscriber",IF('Census Input Tab'!H134="SP","Spouse","Child"))))</f>
        <v/>
      </c>
      <c r="C103" s="81" t="str">
        <f>IF('Census Input Tab'!$O134="NO","Missing Data",IF(B103="BLANK","BLANK",IF(ISBLANK('Census Input Tab'!A134),"",'Census Input Tab'!A134)))</f>
        <v/>
      </c>
      <c r="D103" s="81" t="str">
        <f>IF('Census Input Tab'!$O134="NO","Missing Data",IF(B103="BLANK","BLANK",IF(ISBLANK('Census Input Tab'!B134),"",'Census Input Tab'!B134)))</f>
        <v/>
      </c>
      <c r="E103" s="82" t="str">
        <f>IF('Census Input Tab'!$O134="NO","Missing Data",IF($A103=$A102,"",IF(B103="BLANK","BLANK",IF(ISBLANK('Census Input Tab'!C134),"",'Census Input Tab'!C134))))</f>
        <v/>
      </c>
      <c r="F103" s="83" t="str">
        <f>IF('Census Input Tab'!$O134="NO","Missing Data",IF(B103="BLANK","BLANK",IF(ISBLANK('Census Input Tab'!D134),"",'Census Input Tab'!D134)))</f>
        <v/>
      </c>
      <c r="G103" s="81" t="str">
        <f>IF('Census Input Tab'!$O134="NO","Missing Data",IF(B103="BLANK","BLANK",IF(ISBLANK('Census Input Tab'!E134),"",'Census Input Tab'!E134)))</f>
        <v/>
      </c>
      <c r="H103" s="81" t="str">
        <f>IF('Census Input Tab'!$O134="NO","Missing Data",IF($A103=$A102,"",IF(ISBLANK('Census Input Tab'!I134),IF(B103="BLANK","BLANK",""),IF('Census Input Tab'!I134="Active","Active",IF('Census Input Tab'!I134="COBRA","COBRA",IF('Census Input Tab'!I134="St Con","COBRA",""))))))</f>
        <v/>
      </c>
      <c r="I103" s="84" t="str">
        <f>IF('Census Input Tab'!$O134="NO","Missing Data",IF('Census Input Tab'!T134=1,IF(B103="BLANK","BLANK",""),"N"))</f>
        <v/>
      </c>
      <c r="J103" s="81" t="str">
        <f>IF('Census Input Tab'!$O134="NO","Missing Data",IF('Census Input Tab'!T134=1,IF(B103="BLANK","BLANK",""),IF('Census Input Tab'!F134="Waive","Waive","Enroll")))</f>
        <v/>
      </c>
      <c r="K103" s="81" t="str">
        <f>IF('Census Input Tab'!$O134="NO","Missing Data",IF($A103=$A102,"",IF('Census Input Tab'!T134=1,IF(B103="BLANK","BLANK",""),IF('Census Input Tab'!G134="EEOnly","EE Only",IF('Census Input Tab'!G134="EESpOnly","EE &amp; Spouse",IF('Census Input Tab'!G134="EEChren","EE &amp; Child(ren)",IF('Census Input Tab'!G134="EEFamily","Family",IF('Census Input Tab'!G134="Waive","Decline Coverage","Spousal Waiver"))))))))</f>
        <v/>
      </c>
      <c r="L103" s="85" t="str">
        <f>IF('Census Input Tab'!$O134="NO","Missing Data",IF($A103=$A102,"",IF('Census Input Tab'!T134=1,IF(B103="BLANK","BLANK",""),"EE Only")))</f>
        <v/>
      </c>
      <c r="M103" s="85" t="str">
        <f>IF('Census Input Tab'!$O134="NO","Missing Data",IF($A103=$A102,"",IF('Census Input Tab'!T134=1,IF(B103="BLANK","BLANK",""),"EE Only")))</f>
        <v/>
      </c>
      <c r="N103" s="81" t="str">
        <f>IF('Census Input Tab'!$O134="NO","Missing Data",IF('Census Input Tab'!T134=1,IF('SMART Census'!B103="BLANK","BLANK",""),IF('Census Input Tab'!J134="","",'Census Input Tab'!J134)))</f>
        <v/>
      </c>
      <c r="O103" s="114"/>
    </row>
    <row r="104" spans="1:15">
      <c r="A104" s="80" t="str">
        <f>IF('Census Input Tab'!$O135="NO","Missing Data",IF(B104="","",IF(B104="BLANK","BLANK",COUNTIF($B$2:B104,"=Subscriber"))))</f>
        <v/>
      </c>
      <c r="B104" s="81" t="str">
        <f>IF('Census Input Tab'!$O135="NO","Missing Data",IF(ISBLANK('Census Input Tab'!H135),IF('Census Input Tab'!O135="BLANK","BLANK",""),IF('Census Input Tab'!H135="EE","Subscriber",IF('Census Input Tab'!H135="SP","Spouse","Child"))))</f>
        <v/>
      </c>
      <c r="C104" s="81" t="str">
        <f>IF('Census Input Tab'!$O135="NO","Missing Data",IF(B104="BLANK","BLANK",IF(ISBLANK('Census Input Tab'!A135),"",'Census Input Tab'!A135)))</f>
        <v/>
      </c>
      <c r="D104" s="81" t="str">
        <f>IF('Census Input Tab'!$O135="NO","Missing Data",IF(B104="BLANK","BLANK",IF(ISBLANK('Census Input Tab'!B135),"",'Census Input Tab'!B135)))</f>
        <v/>
      </c>
      <c r="E104" s="82" t="str">
        <f>IF('Census Input Tab'!$O135="NO","Missing Data",IF($A104=$A103,"",IF(B104="BLANK","BLANK",IF(ISBLANK('Census Input Tab'!C135),"",'Census Input Tab'!C135))))</f>
        <v/>
      </c>
      <c r="F104" s="83" t="str">
        <f>IF('Census Input Tab'!$O135="NO","Missing Data",IF(B104="BLANK","BLANK",IF(ISBLANK('Census Input Tab'!D135),"",'Census Input Tab'!D135)))</f>
        <v/>
      </c>
      <c r="G104" s="81" t="str">
        <f>IF('Census Input Tab'!$O135="NO","Missing Data",IF(B104="BLANK","BLANK",IF(ISBLANK('Census Input Tab'!E135),"",'Census Input Tab'!E135)))</f>
        <v/>
      </c>
      <c r="H104" s="81" t="str">
        <f>IF('Census Input Tab'!$O135="NO","Missing Data",IF($A104=$A103,"",IF(ISBLANK('Census Input Tab'!I135),IF(B104="BLANK","BLANK",""),IF('Census Input Tab'!I135="Active","Active",IF('Census Input Tab'!I135="COBRA","COBRA",IF('Census Input Tab'!I135="St Con","COBRA",""))))))</f>
        <v/>
      </c>
      <c r="I104" s="84" t="str">
        <f>IF('Census Input Tab'!$O135="NO","Missing Data",IF('Census Input Tab'!T135=1,IF(B104="BLANK","BLANK",""),"N"))</f>
        <v/>
      </c>
      <c r="J104" s="81" t="str">
        <f>IF('Census Input Tab'!$O135="NO","Missing Data",IF('Census Input Tab'!T135=1,IF(B104="BLANK","BLANK",""),IF('Census Input Tab'!F135="Waive","Waive","Enroll")))</f>
        <v/>
      </c>
      <c r="K104" s="81" t="str">
        <f>IF('Census Input Tab'!$O135="NO","Missing Data",IF($A104=$A103,"",IF('Census Input Tab'!T135=1,IF(B104="BLANK","BLANK",""),IF('Census Input Tab'!G135="EEOnly","EE Only",IF('Census Input Tab'!G135="EESpOnly","EE &amp; Spouse",IF('Census Input Tab'!G135="EEChren","EE &amp; Child(ren)",IF('Census Input Tab'!G135="EEFamily","Family",IF('Census Input Tab'!G135="Waive","Decline Coverage","Spousal Waiver"))))))))</f>
        <v/>
      </c>
      <c r="L104" s="85" t="str">
        <f>IF('Census Input Tab'!$O135="NO","Missing Data",IF($A104=$A103,"",IF('Census Input Tab'!T135=1,IF(B104="BLANK","BLANK",""),"EE Only")))</f>
        <v/>
      </c>
      <c r="M104" s="85" t="str">
        <f>IF('Census Input Tab'!$O135="NO","Missing Data",IF($A104=$A103,"",IF('Census Input Tab'!T135=1,IF(B104="BLANK","BLANK",""),"EE Only")))</f>
        <v/>
      </c>
      <c r="N104" s="81" t="str">
        <f>IF('Census Input Tab'!$O135="NO","Missing Data",IF('Census Input Tab'!T135=1,IF('SMART Census'!B104="BLANK","BLANK",""),IF('Census Input Tab'!J135="","",'Census Input Tab'!J135)))</f>
        <v/>
      </c>
      <c r="O104" s="114"/>
    </row>
    <row r="105" spans="1:15">
      <c r="A105" s="80" t="str">
        <f>IF('Census Input Tab'!$O136="NO","Missing Data",IF(B105="","",IF(B105="BLANK","BLANK",COUNTIF($B$2:B105,"=Subscriber"))))</f>
        <v/>
      </c>
      <c r="B105" s="81" t="str">
        <f>IF('Census Input Tab'!$O136="NO","Missing Data",IF(ISBLANK('Census Input Tab'!H136),IF('Census Input Tab'!O136="BLANK","BLANK",""),IF('Census Input Tab'!H136="EE","Subscriber",IF('Census Input Tab'!H136="SP","Spouse","Child"))))</f>
        <v/>
      </c>
      <c r="C105" s="81" t="str">
        <f>IF('Census Input Tab'!$O136="NO","Missing Data",IF(B105="BLANK","BLANK",IF(ISBLANK('Census Input Tab'!A136),"",'Census Input Tab'!A136)))</f>
        <v/>
      </c>
      <c r="D105" s="81" t="str">
        <f>IF('Census Input Tab'!$O136="NO","Missing Data",IF(B105="BLANK","BLANK",IF(ISBLANK('Census Input Tab'!B136),"",'Census Input Tab'!B136)))</f>
        <v/>
      </c>
      <c r="E105" s="82" t="str">
        <f>IF('Census Input Tab'!$O136="NO","Missing Data",IF($A105=$A104,"",IF(B105="BLANK","BLANK",IF(ISBLANK('Census Input Tab'!C136),"",'Census Input Tab'!C136))))</f>
        <v/>
      </c>
      <c r="F105" s="83" t="str">
        <f>IF('Census Input Tab'!$O136="NO","Missing Data",IF(B105="BLANK","BLANK",IF(ISBLANK('Census Input Tab'!D136),"",'Census Input Tab'!D136)))</f>
        <v/>
      </c>
      <c r="G105" s="81" t="str">
        <f>IF('Census Input Tab'!$O136="NO","Missing Data",IF(B105="BLANK","BLANK",IF(ISBLANK('Census Input Tab'!E136),"",'Census Input Tab'!E136)))</f>
        <v/>
      </c>
      <c r="H105" s="81" t="str">
        <f>IF('Census Input Tab'!$O136="NO","Missing Data",IF($A105=$A104,"",IF(ISBLANK('Census Input Tab'!I136),IF(B105="BLANK","BLANK",""),IF('Census Input Tab'!I136="Active","Active",IF('Census Input Tab'!I136="COBRA","COBRA",IF('Census Input Tab'!I136="St Con","COBRA",""))))))</f>
        <v/>
      </c>
      <c r="I105" s="84" t="str">
        <f>IF('Census Input Tab'!$O136="NO","Missing Data",IF('Census Input Tab'!T136=1,IF(B105="BLANK","BLANK",""),"N"))</f>
        <v/>
      </c>
      <c r="J105" s="81" t="str">
        <f>IF('Census Input Tab'!$O136="NO","Missing Data",IF('Census Input Tab'!T136=1,IF(B105="BLANK","BLANK",""),IF('Census Input Tab'!F136="Waive","Waive","Enroll")))</f>
        <v/>
      </c>
      <c r="K105" s="81" t="str">
        <f>IF('Census Input Tab'!$O136="NO","Missing Data",IF($A105=$A104,"",IF('Census Input Tab'!T136=1,IF(B105="BLANK","BLANK",""),IF('Census Input Tab'!G136="EEOnly","EE Only",IF('Census Input Tab'!G136="EESpOnly","EE &amp; Spouse",IF('Census Input Tab'!G136="EEChren","EE &amp; Child(ren)",IF('Census Input Tab'!G136="EEFamily","Family",IF('Census Input Tab'!G136="Waive","Decline Coverage","Spousal Waiver"))))))))</f>
        <v/>
      </c>
      <c r="L105" s="85" t="str">
        <f>IF('Census Input Tab'!$O136="NO","Missing Data",IF($A105=$A104,"",IF('Census Input Tab'!T136=1,IF(B105="BLANK","BLANK",""),"EE Only")))</f>
        <v/>
      </c>
      <c r="M105" s="85" t="str">
        <f>IF('Census Input Tab'!$O136="NO","Missing Data",IF($A105=$A104,"",IF('Census Input Tab'!T136=1,IF(B105="BLANK","BLANK",""),"EE Only")))</f>
        <v/>
      </c>
      <c r="N105" s="81" t="str">
        <f>IF('Census Input Tab'!$O136="NO","Missing Data",IF('Census Input Tab'!T136=1,IF('SMART Census'!B105="BLANK","BLANK",""),IF('Census Input Tab'!J136="","",'Census Input Tab'!J136)))</f>
        <v/>
      </c>
      <c r="O105" s="114"/>
    </row>
    <row r="106" spans="1:15">
      <c r="A106" s="80" t="str">
        <f>IF('Census Input Tab'!$O137="NO","Missing Data",IF(B106="","",IF(B106="BLANK","BLANK",COUNTIF($B$2:B106,"=Subscriber"))))</f>
        <v/>
      </c>
      <c r="B106" s="81" t="str">
        <f>IF('Census Input Tab'!$O137="NO","Missing Data",IF(ISBLANK('Census Input Tab'!H137),IF('Census Input Tab'!O137="BLANK","BLANK",""),IF('Census Input Tab'!H137="EE","Subscriber",IF('Census Input Tab'!H137="SP","Spouse","Child"))))</f>
        <v/>
      </c>
      <c r="C106" s="81" t="str">
        <f>IF('Census Input Tab'!$O137="NO","Missing Data",IF(B106="BLANK","BLANK",IF(ISBLANK('Census Input Tab'!A137),"",'Census Input Tab'!A137)))</f>
        <v/>
      </c>
      <c r="D106" s="81" t="str">
        <f>IF('Census Input Tab'!$O137="NO","Missing Data",IF(B106="BLANK","BLANK",IF(ISBLANK('Census Input Tab'!B137),"",'Census Input Tab'!B137)))</f>
        <v/>
      </c>
      <c r="E106" s="82" t="str">
        <f>IF('Census Input Tab'!$O137="NO","Missing Data",IF($A106=$A105,"",IF(B106="BLANK","BLANK",IF(ISBLANK('Census Input Tab'!C137),"",'Census Input Tab'!C137))))</f>
        <v/>
      </c>
      <c r="F106" s="83" t="str">
        <f>IF('Census Input Tab'!$O137="NO","Missing Data",IF(B106="BLANK","BLANK",IF(ISBLANK('Census Input Tab'!D137),"",'Census Input Tab'!D137)))</f>
        <v/>
      </c>
      <c r="G106" s="81" t="str">
        <f>IF('Census Input Tab'!$O137="NO","Missing Data",IF(B106="BLANK","BLANK",IF(ISBLANK('Census Input Tab'!E137),"",'Census Input Tab'!E137)))</f>
        <v/>
      </c>
      <c r="H106" s="81" t="str">
        <f>IF('Census Input Tab'!$O137="NO","Missing Data",IF($A106=$A105,"",IF(ISBLANK('Census Input Tab'!I137),IF(B106="BLANK","BLANK",""),IF('Census Input Tab'!I137="Active","Active",IF('Census Input Tab'!I137="COBRA","COBRA",IF('Census Input Tab'!I137="St Con","COBRA",""))))))</f>
        <v/>
      </c>
      <c r="I106" s="84" t="str">
        <f>IF('Census Input Tab'!$O137="NO","Missing Data",IF('Census Input Tab'!T137=1,IF(B106="BLANK","BLANK",""),"N"))</f>
        <v/>
      </c>
      <c r="J106" s="81" t="str">
        <f>IF('Census Input Tab'!$O137="NO","Missing Data",IF('Census Input Tab'!T137=1,IF(B106="BLANK","BLANK",""),IF('Census Input Tab'!F137="Waive","Waive","Enroll")))</f>
        <v/>
      </c>
      <c r="K106" s="81" t="str">
        <f>IF('Census Input Tab'!$O137="NO","Missing Data",IF($A106=$A105,"",IF('Census Input Tab'!T137=1,IF(B106="BLANK","BLANK",""),IF('Census Input Tab'!G137="EEOnly","EE Only",IF('Census Input Tab'!G137="EESpOnly","EE &amp; Spouse",IF('Census Input Tab'!G137="EEChren","EE &amp; Child(ren)",IF('Census Input Tab'!G137="EEFamily","Family",IF('Census Input Tab'!G137="Waive","Decline Coverage","Spousal Waiver"))))))))</f>
        <v/>
      </c>
      <c r="L106" s="85" t="str">
        <f>IF('Census Input Tab'!$O137="NO","Missing Data",IF($A106=$A105,"",IF('Census Input Tab'!T137=1,IF(B106="BLANK","BLANK",""),"EE Only")))</f>
        <v/>
      </c>
      <c r="M106" s="85" t="str">
        <f>IF('Census Input Tab'!$O137="NO","Missing Data",IF($A106=$A105,"",IF('Census Input Tab'!T137=1,IF(B106="BLANK","BLANK",""),"EE Only")))</f>
        <v/>
      </c>
      <c r="N106" s="81" t="str">
        <f>IF('Census Input Tab'!$O137="NO","Missing Data",IF('Census Input Tab'!T137=1,IF('SMART Census'!B106="BLANK","BLANK",""),IF('Census Input Tab'!J137="","",'Census Input Tab'!J137)))</f>
        <v/>
      </c>
      <c r="O106" s="114"/>
    </row>
    <row r="107" spans="1:15">
      <c r="A107" s="80" t="str">
        <f>IF('Census Input Tab'!$O138="NO","Missing Data",IF(B107="","",IF(B107="BLANK","BLANK",COUNTIF($B$2:B107,"=Subscriber"))))</f>
        <v/>
      </c>
      <c r="B107" s="81" t="str">
        <f>IF('Census Input Tab'!$O138="NO","Missing Data",IF(ISBLANK('Census Input Tab'!H138),IF('Census Input Tab'!O138="BLANK","BLANK",""),IF('Census Input Tab'!H138="EE","Subscriber",IF('Census Input Tab'!H138="SP","Spouse","Child"))))</f>
        <v/>
      </c>
      <c r="C107" s="81" t="str">
        <f>IF('Census Input Tab'!$O138="NO","Missing Data",IF(B107="BLANK","BLANK",IF(ISBLANK('Census Input Tab'!A138),"",'Census Input Tab'!A138)))</f>
        <v/>
      </c>
      <c r="D107" s="81" t="str">
        <f>IF('Census Input Tab'!$O138="NO","Missing Data",IF(B107="BLANK","BLANK",IF(ISBLANK('Census Input Tab'!B138),"",'Census Input Tab'!B138)))</f>
        <v/>
      </c>
      <c r="E107" s="82" t="str">
        <f>IF('Census Input Tab'!$O138="NO","Missing Data",IF($A107=$A106,"",IF(B107="BLANK","BLANK",IF(ISBLANK('Census Input Tab'!C138),"",'Census Input Tab'!C138))))</f>
        <v/>
      </c>
      <c r="F107" s="83" t="str">
        <f>IF('Census Input Tab'!$O138="NO","Missing Data",IF(B107="BLANK","BLANK",IF(ISBLANK('Census Input Tab'!D138),"",'Census Input Tab'!D138)))</f>
        <v/>
      </c>
      <c r="G107" s="81" t="str">
        <f>IF('Census Input Tab'!$O138="NO","Missing Data",IF(B107="BLANK","BLANK",IF(ISBLANK('Census Input Tab'!E138),"",'Census Input Tab'!E138)))</f>
        <v/>
      </c>
      <c r="H107" s="81" t="str">
        <f>IF('Census Input Tab'!$O138="NO","Missing Data",IF($A107=$A106,"",IF(ISBLANK('Census Input Tab'!I138),IF(B107="BLANK","BLANK",""),IF('Census Input Tab'!I138="Active","Active",IF('Census Input Tab'!I138="COBRA","COBRA",IF('Census Input Tab'!I138="St Con","COBRA",""))))))</f>
        <v/>
      </c>
      <c r="I107" s="84" t="str">
        <f>IF('Census Input Tab'!$O138="NO","Missing Data",IF('Census Input Tab'!T138=1,IF(B107="BLANK","BLANK",""),"N"))</f>
        <v/>
      </c>
      <c r="J107" s="81" t="str">
        <f>IF('Census Input Tab'!$O138="NO","Missing Data",IF('Census Input Tab'!T138=1,IF(B107="BLANK","BLANK",""),IF('Census Input Tab'!F138="Waive","Waive","Enroll")))</f>
        <v/>
      </c>
      <c r="K107" s="81" t="str">
        <f>IF('Census Input Tab'!$O138="NO","Missing Data",IF($A107=$A106,"",IF('Census Input Tab'!T138=1,IF(B107="BLANK","BLANK",""),IF('Census Input Tab'!G138="EEOnly","EE Only",IF('Census Input Tab'!G138="EESpOnly","EE &amp; Spouse",IF('Census Input Tab'!G138="EEChren","EE &amp; Child(ren)",IF('Census Input Tab'!G138="EEFamily","Family",IF('Census Input Tab'!G138="Waive","Decline Coverage","Spousal Waiver"))))))))</f>
        <v/>
      </c>
      <c r="L107" s="85" t="str">
        <f>IF('Census Input Tab'!$O138="NO","Missing Data",IF($A107=$A106,"",IF('Census Input Tab'!T138=1,IF(B107="BLANK","BLANK",""),"EE Only")))</f>
        <v/>
      </c>
      <c r="M107" s="85" t="str">
        <f>IF('Census Input Tab'!$O138="NO","Missing Data",IF($A107=$A106,"",IF('Census Input Tab'!T138=1,IF(B107="BLANK","BLANK",""),"EE Only")))</f>
        <v/>
      </c>
      <c r="N107" s="81" t="str">
        <f>IF('Census Input Tab'!$O138="NO","Missing Data",IF('Census Input Tab'!T138=1,IF('SMART Census'!B107="BLANK","BLANK",""),IF('Census Input Tab'!J138="","",'Census Input Tab'!J138)))</f>
        <v/>
      </c>
      <c r="O107" s="114"/>
    </row>
    <row r="108" spans="1:15">
      <c r="A108" s="80" t="str">
        <f>IF('Census Input Tab'!$O139="NO","Missing Data",IF(B108="","",IF(B108="BLANK","BLANK",COUNTIF($B$2:B108,"=Subscriber"))))</f>
        <v/>
      </c>
      <c r="B108" s="81" t="str">
        <f>IF('Census Input Tab'!$O139="NO","Missing Data",IF(ISBLANK('Census Input Tab'!H139),IF('Census Input Tab'!O139="BLANK","BLANK",""),IF('Census Input Tab'!H139="EE","Subscriber",IF('Census Input Tab'!H139="SP","Spouse","Child"))))</f>
        <v/>
      </c>
      <c r="C108" s="81" t="str">
        <f>IF('Census Input Tab'!$O139="NO","Missing Data",IF(B108="BLANK","BLANK",IF(ISBLANK('Census Input Tab'!A139),"",'Census Input Tab'!A139)))</f>
        <v/>
      </c>
      <c r="D108" s="81" t="str">
        <f>IF('Census Input Tab'!$O139="NO","Missing Data",IF(B108="BLANK","BLANK",IF(ISBLANK('Census Input Tab'!B139),"",'Census Input Tab'!B139)))</f>
        <v/>
      </c>
      <c r="E108" s="82" t="str">
        <f>IF('Census Input Tab'!$O139="NO","Missing Data",IF($A108=$A107,"",IF(B108="BLANK","BLANK",IF(ISBLANK('Census Input Tab'!C139),"",'Census Input Tab'!C139))))</f>
        <v/>
      </c>
      <c r="F108" s="83" t="str">
        <f>IF('Census Input Tab'!$O139="NO","Missing Data",IF(B108="BLANK","BLANK",IF(ISBLANK('Census Input Tab'!D139),"",'Census Input Tab'!D139)))</f>
        <v/>
      </c>
      <c r="G108" s="81" t="str">
        <f>IF('Census Input Tab'!$O139="NO","Missing Data",IF(B108="BLANK","BLANK",IF(ISBLANK('Census Input Tab'!E139),"",'Census Input Tab'!E139)))</f>
        <v/>
      </c>
      <c r="H108" s="81" t="str">
        <f>IF('Census Input Tab'!$O139="NO","Missing Data",IF($A108=$A107,"",IF(ISBLANK('Census Input Tab'!I139),IF(B108="BLANK","BLANK",""),IF('Census Input Tab'!I139="Active","Active",IF('Census Input Tab'!I139="COBRA","COBRA",IF('Census Input Tab'!I139="St Con","COBRA",""))))))</f>
        <v/>
      </c>
      <c r="I108" s="84" t="str">
        <f>IF('Census Input Tab'!$O139="NO","Missing Data",IF('Census Input Tab'!T139=1,IF(B108="BLANK","BLANK",""),"N"))</f>
        <v/>
      </c>
      <c r="J108" s="81" t="str">
        <f>IF('Census Input Tab'!$O139="NO","Missing Data",IF('Census Input Tab'!T139=1,IF(B108="BLANK","BLANK",""),IF('Census Input Tab'!F139="Waive","Waive","Enroll")))</f>
        <v/>
      </c>
      <c r="K108" s="81" t="str">
        <f>IF('Census Input Tab'!$O139="NO","Missing Data",IF($A108=$A107,"",IF('Census Input Tab'!T139=1,IF(B108="BLANK","BLANK",""),IF('Census Input Tab'!G139="EEOnly","EE Only",IF('Census Input Tab'!G139="EESpOnly","EE &amp; Spouse",IF('Census Input Tab'!G139="EEChren","EE &amp; Child(ren)",IF('Census Input Tab'!G139="EEFamily","Family",IF('Census Input Tab'!G139="Waive","Decline Coverage","Spousal Waiver"))))))))</f>
        <v/>
      </c>
      <c r="L108" s="85" t="str">
        <f>IF('Census Input Tab'!$O139="NO","Missing Data",IF($A108=$A107,"",IF('Census Input Tab'!T139=1,IF(B108="BLANK","BLANK",""),"EE Only")))</f>
        <v/>
      </c>
      <c r="M108" s="85" t="str">
        <f>IF('Census Input Tab'!$O139="NO","Missing Data",IF($A108=$A107,"",IF('Census Input Tab'!T139=1,IF(B108="BLANK","BLANK",""),"EE Only")))</f>
        <v/>
      </c>
      <c r="N108" s="81" t="str">
        <f>IF('Census Input Tab'!$O139="NO","Missing Data",IF('Census Input Tab'!T139=1,IF('SMART Census'!B108="BLANK","BLANK",""),IF('Census Input Tab'!J139="","",'Census Input Tab'!J139)))</f>
        <v/>
      </c>
      <c r="O108" s="114"/>
    </row>
    <row r="109" spans="1:15">
      <c r="A109" s="80" t="str">
        <f>IF('Census Input Tab'!$O140="NO","Missing Data",IF(B109="","",IF(B109="BLANK","BLANK",COUNTIF($B$2:B109,"=Subscriber"))))</f>
        <v/>
      </c>
      <c r="B109" s="81" t="str">
        <f>IF('Census Input Tab'!$O140="NO","Missing Data",IF(ISBLANK('Census Input Tab'!H140),IF('Census Input Tab'!O140="BLANK","BLANK",""),IF('Census Input Tab'!H140="EE","Subscriber",IF('Census Input Tab'!H140="SP","Spouse","Child"))))</f>
        <v/>
      </c>
      <c r="C109" s="81" t="str">
        <f>IF('Census Input Tab'!$O140="NO","Missing Data",IF(B109="BLANK","BLANK",IF(ISBLANK('Census Input Tab'!A140),"",'Census Input Tab'!A140)))</f>
        <v/>
      </c>
      <c r="D109" s="81" t="str">
        <f>IF('Census Input Tab'!$O140="NO","Missing Data",IF(B109="BLANK","BLANK",IF(ISBLANK('Census Input Tab'!B140),"",'Census Input Tab'!B140)))</f>
        <v/>
      </c>
      <c r="E109" s="82" t="str">
        <f>IF('Census Input Tab'!$O140="NO","Missing Data",IF($A109=$A108,"",IF(B109="BLANK","BLANK",IF(ISBLANK('Census Input Tab'!C140),"",'Census Input Tab'!C140))))</f>
        <v/>
      </c>
      <c r="F109" s="83" t="str">
        <f>IF('Census Input Tab'!$O140="NO","Missing Data",IF(B109="BLANK","BLANK",IF(ISBLANK('Census Input Tab'!D140),"",'Census Input Tab'!D140)))</f>
        <v/>
      </c>
      <c r="G109" s="81" t="str">
        <f>IF('Census Input Tab'!$O140="NO","Missing Data",IF(B109="BLANK","BLANK",IF(ISBLANK('Census Input Tab'!E140),"",'Census Input Tab'!E140)))</f>
        <v/>
      </c>
      <c r="H109" s="81" t="str">
        <f>IF('Census Input Tab'!$O140="NO","Missing Data",IF($A109=$A108,"",IF(ISBLANK('Census Input Tab'!I140),IF(B109="BLANK","BLANK",""),IF('Census Input Tab'!I140="Active","Active",IF('Census Input Tab'!I140="COBRA","COBRA",IF('Census Input Tab'!I140="St Con","COBRA",""))))))</f>
        <v/>
      </c>
      <c r="I109" s="84" t="str">
        <f>IF('Census Input Tab'!$O140="NO","Missing Data",IF('Census Input Tab'!T140=1,IF(B109="BLANK","BLANK",""),"N"))</f>
        <v/>
      </c>
      <c r="J109" s="81" t="str">
        <f>IF('Census Input Tab'!$O140="NO","Missing Data",IF('Census Input Tab'!T140=1,IF(B109="BLANK","BLANK",""),IF('Census Input Tab'!F140="Waive","Waive","Enroll")))</f>
        <v/>
      </c>
      <c r="K109" s="81" t="str">
        <f>IF('Census Input Tab'!$O140="NO","Missing Data",IF($A109=$A108,"",IF('Census Input Tab'!T140=1,IF(B109="BLANK","BLANK",""),IF('Census Input Tab'!G140="EEOnly","EE Only",IF('Census Input Tab'!G140="EESpOnly","EE &amp; Spouse",IF('Census Input Tab'!G140="EEChren","EE &amp; Child(ren)",IF('Census Input Tab'!G140="EEFamily","Family",IF('Census Input Tab'!G140="Waive","Decline Coverage","Spousal Waiver"))))))))</f>
        <v/>
      </c>
      <c r="L109" s="85" t="str">
        <f>IF('Census Input Tab'!$O140="NO","Missing Data",IF($A109=$A108,"",IF('Census Input Tab'!T140=1,IF(B109="BLANK","BLANK",""),"EE Only")))</f>
        <v/>
      </c>
      <c r="M109" s="85" t="str">
        <f>IF('Census Input Tab'!$O140="NO","Missing Data",IF($A109=$A108,"",IF('Census Input Tab'!T140=1,IF(B109="BLANK","BLANK",""),"EE Only")))</f>
        <v/>
      </c>
      <c r="N109" s="81" t="str">
        <f>IF('Census Input Tab'!$O140="NO","Missing Data",IF('Census Input Tab'!T140=1,IF('SMART Census'!B109="BLANK","BLANK",""),IF('Census Input Tab'!J140="","",'Census Input Tab'!J140)))</f>
        <v/>
      </c>
      <c r="O109" s="114"/>
    </row>
    <row r="110" spans="1:15">
      <c r="A110" s="80" t="str">
        <f>IF('Census Input Tab'!$O141="NO","Missing Data",IF(B110="","",IF(B110="BLANK","BLANK",COUNTIF($B$2:B110,"=Subscriber"))))</f>
        <v/>
      </c>
      <c r="B110" s="81" t="str">
        <f>IF('Census Input Tab'!$O141="NO","Missing Data",IF(ISBLANK('Census Input Tab'!H141),IF('Census Input Tab'!O141="BLANK","BLANK",""),IF('Census Input Tab'!H141="EE","Subscriber",IF('Census Input Tab'!H141="SP","Spouse","Child"))))</f>
        <v/>
      </c>
      <c r="C110" s="81" t="str">
        <f>IF('Census Input Tab'!$O141="NO","Missing Data",IF(B110="BLANK","BLANK",IF(ISBLANK('Census Input Tab'!A141),"",'Census Input Tab'!A141)))</f>
        <v/>
      </c>
      <c r="D110" s="81" t="str">
        <f>IF('Census Input Tab'!$O141="NO","Missing Data",IF(B110="BLANK","BLANK",IF(ISBLANK('Census Input Tab'!B141),"",'Census Input Tab'!B141)))</f>
        <v/>
      </c>
      <c r="E110" s="82" t="str">
        <f>IF('Census Input Tab'!$O141="NO","Missing Data",IF($A110=$A109,"",IF(B110="BLANK","BLANK",IF(ISBLANK('Census Input Tab'!C141),"",'Census Input Tab'!C141))))</f>
        <v/>
      </c>
      <c r="F110" s="83" t="str">
        <f>IF('Census Input Tab'!$O141="NO","Missing Data",IF(B110="BLANK","BLANK",IF(ISBLANK('Census Input Tab'!D141),"",'Census Input Tab'!D141)))</f>
        <v/>
      </c>
      <c r="G110" s="81" t="str">
        <f>IF('Census Input Tab'!$O141="NO","Missing Data",IF(B110="BLANK","BLANK",IF(ISBLANK('Census Input Tab'!E141),"",'Census Input Tab'!E141)))</f>
        <v/>
      </c>
      <c r="H110" s="81" t="str">
        <f>IF('Census Input Tab'!$O141="NO","Missing Data",IF($A110=$A109,"",IF(ISBLANK('Census Input Tab'!I141),IF(B110="BLANK","BLANK",""),IF('Census Input Tab'!I141="Active","Active",IF('Census Input Tab'!I141="COBRA","COBRA",IF('Census Input Tab'!I141="St Con","COBRA",""))))))</f>
        <v/>
      </c>
      <c r="I110" s="84" t="str">
        <f>IF('Census Input Tab'!$O141="NO","Missing Data",IF('Census Input Tab'!T141=1,IF(B110="BLANK","BLANK",""),"N"))</f>
        <v/>
      </c>
      <c r="J110" s="81" t="str">
        <f>IF('Census Input Tab'!$O141="NO","Missing Data",IF('Census Input Tab'!T141=1,IF(B110="BLANK","BLANK",""),IF('Census Input Tab'!F141="Waive","Waive","Enroll")))</f>
        <v/>
      </c>
      <c r="K110" s="81" t="str">
        <f>IF('Census Input Tab'!$O141="NO","Missing Data",IF($A110=$A109,"",IF('Census Input Tab'!T141=1,IF(B110="BLANK","BLANK",""),IF('Census Input Tab'!G141="EEOnly","EE Only",IF('Census Input Tab'!G141="EESpOnly","EE &amp; Spouse",IF('Census Input Tab'!G141="EEChren","EE &amp; Child(ren)",IF('Census Input Tab'!G141="EEFamily","Family",IF('Census Input Tab'!G141="Waive","Decline Coverage","Spousal Waiver"))))))))</f>
        <v/>
      </c>
      <c r="L110" s="85" t="str">
        <f>IF('Census Input Tab'!$O141="NO","Missing Data",IF($A110=$A109,"",IF('Census Input Tab'!T141=1,IF(B110="BLANK","BLANK",""),"EE Only")))</f>
        <v/>
      </c>
      <c r="M110" s="85" t="str">
        <f>IF('Census Input Tab'!$O141="NO","Missing Data",IF($A110=$A109,"",IF('Census Input Tab'!T141=1,IF(B110="BLANK","BLANK",""),"EE Only")))</f>
        <v/>
      </c>
      <c r="N110" s="81" t="str">
        <f>IF('Census Input Tab'!$O141="NO","Missing Data",IF('Census Input Tab'!T141=1,IF('SMART Census'!B110="BLANK","BLANK",""),IF('Census Input Tab'!J141="","",'Census Input Tab'!J141)))</f>
        <v/>
      </c>
      <c r="O110" s="114"/>
    </row>
    <row r="111" spans="1:15">
      <c r="A111" s="80" t="str">
        <f>IF('Census Input Tab'!$O142="NO","Missing Data",IF(B111="","",IF(B111="BLANK","BLANK",COUNTIF($B$2:B111,"=Subscriber"))))</f>
        <v/>
      </c>
      <c r="B111" s="81" t="str">
        <f>IF('Census Input Tab'!$O142="NO","Missing Data",IF(ISBLANK('Census Input Tab'!H142),IF('Census Input Tab'!O142="BLANK","BLANK",""),IF('Census Input Tab'!H142="EE","Subscriber",IF('Census Input Tab'!H142="SP","Spouse","Child"))))</f>
        <v/>
      </c>
      <c r="C111" s="81" t="str">
        <f>IF('Census Input Tab'!$O142="NO","Missing Data",IF(B111="BLANK","BLANK",IF(ISBLANK('Census Input Tab'!A142),"",'Census Input Tab'!A142)))</f>
        <v/>
      </c>
      <c r="D111" s="81" t="str">
        <f>IF('Census Input Tab'!$O142="NO","Missing Data",IF(B111="BLANK","BLANK",IF(ISBLANK('Census Input Tab'!B142),"",'Census Input Tab'!B142)))</f>
        <v/>
      </c>
      <c r="E111" s="82" t="str">
        <f>IF('Census Input Tab'!$O142="NO","Missing Data",IF($A111=$A110,"",IF(B111="BLANK","BLANK",IF(ISBLANK('Census Input Tab'!C142),"",'Census Input Tab'!C142))))</f>
        <v/>
      </c>
      <c r="F111" s="83" t="str">
        <f>IF('Census Input Tab'!$O142="NO","Missing Data",IF(B111="BLANK","BLANK",IF(ISBLANK('Census Input Tab'!D142),"",'Census Input Tab'!D142)))</f>
        <v/>
      </c>
      <c r="G111" s="81" t="str">
        <f>IF('Census Input Tab'!$O142="NO","Missing Data",IF(B111="BLANK","BLANK",IF(ISBLANK('Census Input Tab'!E142),"",'Census Input Tab'!E142)))</f>
        <v/>
      </c>
      <c r="H111" s="81" t="str">
        <f>IF('Census Input Tab'!$O142="NO","Missing Data",IF($A111=$A110,"",IF(ISBLANK('Census Input Tab'!I142),IF(B111="BLANK","BLANK",""),IF('Census Input Tab'!I142="Active","Active",IF('Census Input Tab'!I142="COBRA","COBRA",IF('Census Input Tab'!I142="St Con","COBRA",""))))))</f>
        <v/>
      </c>
      <c r="I111" s="84" t="str">
        <f>IF('Census Input Tab'!$O142="NO","Missing Data",IF('Census Input Tab'!T142=1,IF(B111="BLANK","BLANK",""),"N"))</f>
        <v/>
      </c>
      <c r="J111" s="81" t="str">
        <f>IF('Census Input Tab'!$O142="NO","Missing Data",IF('Census Input Tab'!T142=1,IF(B111="BLANK","BLANK",""),IF('Census Input Tab'!F142="Waive","Waive","Enroll")))</f>
        <v/>
      </c>
      <c r="K111" s="81" t="str">
        <f>IF('Census Input Tab'!$O142="NO","Missing Data",IF($A111=$A110,"",IF('Census Input Tab'!T142=1,IF(B111="BLANK","BLANK",""),IF('Census Input Tab'!G142="EEOnly","EE Only",IF('Census Input Tab'!G142="EESpOnly","EE &amp; Spouse",IF('Census Input Tab'!G142="EEChren","EE &amp; Child(ren)",IF('Census Input Tab'!G142="EEFamily","Family",IF('Census Input Tab'!G142="Waive","Decline Coverage","Spousal Waiver"))))))))</f>
        <v/>
      </c>
      <c r="L111" s="85" t="str">
        <f>IF('Census Input Tab'!$O142="NO","Missing Data",IF($A111=$A110,"",IF('Census Input Tab'!T142=1,IF(B111="BLANK","BLANK",""),"EE Only")))</f>
        <v/>
      </c>
      <c r="M111" s="85" t="str">
        <f>IF('Census Input Tab'!$O142="NO","Missing Data",IF($A111=$A110,"",IF('Census Input Tab'!T142=1,IF(B111="BLANK","BLANK",""),"EE Only")))</f>
        <v/>
      </c>
      <c r="N111" s="81" t="str">
        <f>IF('Census Input Tab'!$O142="NO","Missing Data",IF('Census Input Tab'!T142=1,IF('SMART Census'!B111="BLANK","BLANK",""),IF('Census Input Tab'!J142="","",'Census Input Tab'!J142)))</f>
        <v/>
      </c>
      <c r="O111" s="114"/>
    </row>
    <row r="112" spans="1:15">
      <c r="A112" s="80" t="str">
        <f>IF('Census Input Tab'!$O143="NO","Missing Data",IF(B112="","",IF(B112="BLANK","BLANK",COUNTIF($B$2:B112,"=Subscriber"))))</f>
        <v/>
      </c>
      <c r="B112" s="81" t="str">
        <f>IF('Census Input Tab'!$O143="NO","Missing Data",IF(ISBLANK('Census Input Tab'!H143),IF('Census Input Tab'!O143="BLANK","BLANK",""),IF('Census Input Tab'!H143="EE","Subscriber",IF('Census Input Tab'!H143="SP","Spouse","Child"))))</f>
        <v/>
      </c>
      <c r="C112" s="81" t="str">
        <f>IF('Census Input Tab'!$O143="NO","Missing Data",IF(B112="BLANK","BLANK",IF(ISBLANK('Census Input Tab'!A143),"",'Census Input Tab'!A143)))</f>
        <v/>
      </c>
      <c r="D112" s="81" t="str">
        <f>IF('Census Input Tab'!$O143="NO","Missing Data",IF(B112="BLANK","BLANK",IF(ISBLANK('Census Input Tab'!B143),"",'Census Input Tab'!B143)))</f>
        <v/>
      </c>
      <c r="E112" s="82" t="str">
        <f>IF('Census Input Tab'!$O143="NO","Missing Data",IF($A112=$A111,"",IF(B112="BLANK","BLANK",IF(ISBLANK('Census Input Tab'!C143),"",'Census Input Tab'!C143))))</f>
        <v/>
      </c>
      <c r="F112" s="83" t="str">
        <f>IF('Census Input Tab'!$O143="NO","Missing Data",IF(B112="BLANK","BLANK",IF(ISBLANK('Census Input Tab'!D143),"",'Census Input Tab'!D143)))</f>
        <v/>
      </c>
      <c r="G112" s="81" t="str">
        <f>IF('Census Input Tab'!$O143="NO","Missing Data",IF(B112="BLANK","BLANK",IF(ISBLANK('Census Input Tab'!E143),"",'Census Input Tab'!E143)))</f>
        <v/>
      </c>
      <c r="H112" s="81" t="str">
        <f>IF('Census Input Tab'!$O143="NO","Missing Data",IF($A112=$A111,"",IF(ISBLANK('Census Input Tab'!I143),IF(B112="BLANK","BLANK",""),IF('Census Input Tab'!I143="Active","Active",IF('Census Input Tab'!I143="COBRA","COBRA",IF('Census Input Tab'!I143="St Con","COBRA",""))))))</f>
        <v/>
      </c>
      <c r="I112" s="84" t="str">
        <f>IF('Census Input Tab'!$O143="NO","Missing Data",IF('Census Input Tab'!T143=1,IF(B112="BLANK","BLANK",""),"N"))</f>
        <v/>
      </c>
      <c r="J112" s="81" t="str">
        <f>IF('Census Input Tab'!$O143="NO","Missing Data",IF('Census Input Tab'!T143=1,IF(B112="BLANK","BLANK",""),IF('Census Input Tab'!F143="Waive","Waive","Enroll")))</f>
        <v/>
      </c>
      <c r="K112" s="81" t="str">
        <f>IF('Census Input Tab'!$O143="NO","Missing Data",IF($A112=$A111,"",IF('Census Input Tab'!T143=1,IF(B112="BLANK","BLANK",""),IF('Census Input Tab'!G143="EEOnly","EE Only",IF('Census Input Tab'!G143="EESpOnly","EE &amp; Spouse",IF('Census Input Tab'!G143="EEChren","EE &amp; Child(ren)",IF('Census Input Tab'!G143="EEFamily","Family",IF('Census Input Tab'!G143="Waive","Decline Coverage","Spousal Waiver"))))))))</f>
        <v/>
      </c>
      <c r="L112" s="85" t="str">
        <f>IF('Census Input Tab'!$O143="NO","Missing Data",IF($A112=$A111,"",IF('Census Input Tab'!T143=1,IF(B112="BLANK","BLANK",""),"EE Only")))</f>
        <v/>
      </c>
      <c r="M112" s="85" t="str">
        <f>IF('Census Input Tab'!$O143="NO","Missing Data",IF($A112=$A111,"",IF('Census Input Tab'!T143=1,IF(B112="BLANK","BLANK",""),"EE Only")))</f>
        <v/>
      </c>
      <c r="N112" s="81" t="str">
        <f>IF('Census Input Tab'!$O143="NO","Missing Data",IF('Census Input Tab'!T143=1,IF('SMART Census'!B112="BLANK","BLANK",""),IF('Census Input Tab'!J143="","",'Census Input Tab'!J143)))</f>
        <v/>
      </c>
      <c r="O112" s="114"/>
    </row>
    <row r="113" spans="1:15">
      <c r="A113" s="80" t="str">
        <f>IF('Census Input Tab'!$O144="NO","Missing Data",IF(B113="","",IF(B113="BLANK","BLANK",COUNTIF($B$2:B113,"=Subscriber"))))</f>
        <v/>
      </c>
      <c r="B113" s="81" t="str">
        <f>IF('Census Input Tab'!$O144="NO","Missing Data",IF(ISBLANK('Census Input Tab'!H144),IF('Census Input Tab'!O144="BLANK","BLANK",""),IF('Census Input Tab'!H144="EE","Subscriber",IF('Census Input Tab'!H144="SP","Spouse","Child"))))</f>
        <v/>
      </c>
      <c r="C113" s="81" t="str">
        <f>IF('Census Input Tab'!$O144="NO","Missing Data",IF(B113="BLANK","BLANK",IF(ISBLANK('Census Input Tab'!A144),"",'Census Input Tab'!A144)))</f>
        <v/>
      </c>
      <c r="D113" s="81" t="str">
        <f>IF('Census Input Tab'!$O144="NO","Missing Data",IF(B113="BLANK","BLANK",IF(ISBLANK('Census Input Tab'!B144),"",'Census Input Tab'!B144)))</f>
        <v/>
      </c>
      <c r="E113" s="82" t="str">
        <f>IF('Census Input Tab'!$O144="NO","Missing Data",IF($A113=$A112,"",IF(B113="BLANK","BLANK",IF(ISBLANK('Census Input Tab'!C144),"",'Census Input Tab'!C144))))</f>
        <v/>
      </c>
      <c r="F113" s="83" t="str">
        <f>IF('Census Input Tab'!$O144="NO","Missing Data",IF(B113="BLANK","BLANK",IF(ISBLANK('Census Input Tab'!D144),"",'Census Input Tab'!D144)))</f>
        <v/>
      </c>
      <c r="G113" s="81" t="str">
        <f>IF('Census Input Tab'!$O144="NO","Missing Data",IF(B113="BLANK","BLANK",IF(ISBLANK('Census Input Tab'!E144),"",'Census Input Tab'!E144)))</f>
        <v/>
      </c>
      <c r="H113" s="81" t="str">
        <f>IF('Census Input Tab'!$O144="NO","Missing Data",IF($A113=$A112,"",IF(ISBLANK('Census Input Tab'!I144),IF(B113="BLANK","BLANK",""),IF('Census Input Tab'!I144="Active","Active",IF('Census Input Tab'!I144="COBRA","COBRA",IF('Census Input Tab'!I144="St Con","COBRA",""))))))</f>
        <v/>
      </c>
      <c r="I113" s="84" t="str">
        <f>IF('Census Input Tab'!$O144="NO","Missing Data",IF('Census Input Tab'!T144=1,IF(B113="BLANK","BLANK",""),"N"))</f>
        <v/>
      </c>
      <c r="J113" s="81" t="str">
        <f>IF('Census Input Tab'!$O144="NO","Missing Data",IF('Census Input Tab'!T144=1,IF(B113="BLANK","BLANK",""),IF('Census Input Tab'!F144="Waive","Waive","Enroll")))</f>
        <v/>
      </c>
      <c r="K113" s="81" t="str">
        <f>IF('Census Input Tab'!$O144="NO","Missing Data",IF($A113=$A112,"",IF('Census Input Tab'!T144=1,IF(B113="BLANK","BLANK",""),IF('Census Input Tab'!G144="EEOnly","EE Only",IF('Census Input Tab'!G144="EESpOnly","EE &amp; Spouse",IF('Census Input Tab'!G144="EEChren","EE &amp; Child(ren)",IF('Census Input Tab'!G144="EEFamily","Family",IF('Census Input Tab'!G144="Waive","Decline Coverage","Spousal Waiver"))))))))</f>
        <v/>
      </c>
      <c r="L113" s="85" t="str">
        <f>IF('Census Input Tab'!$O144="NO","Missing Data",IF($A113=$A112,"",IF('Census Input Tab'!T144=1,IF(B113="BLANK","BLANK",""),"EE Only")))</f>
        <v/>
      </c>
      <c r="M113" s="85" t="str">
        <f>IF('Census Input Tab'!$O144="NO","Missing Data",IF($A113=$A112,"",IF('Census Input Tab'!T144=1,IF(B113="BLANK","BLANK",""),"EE Only")))</f>
        <v/>
      </c>
      <c r="N113" s="81" t="str">
        <f>IF('Census Input Tab'!$O144="NO","Missing Data",IF('Census Input Tab'!T144=1,IF('SMART Census'!B113="BLANK","BLANK",""),IF('Census Input Tab'!J144="","",'Census Input Tab'!J144)))</f>
        <v/>
      </c>
      <c r="O113" s="114"/>
    </row>
    <row r="114" spans="1:15">
      <c r="A114" s="80" t="str">
        <f>IF('Census Input Tab'!$O145="NO","Missing Data",IF(B114="","",IF(B114="BLANK","BLANK",COUNTIF($B$2:B114,"=Subscriber"))))</f>
        <v/>
      </c>
      <c r="B114" s="81" t="str">
        <f>IF('Census Input Tab'!$O145="NO","Missing Data",IF(ISBLANK('Census Input Tab'!H145),IF('Census Input Tab'!O145="BLANK","BLANK",""),IF('Census Input Tab'!H145="EE","Subscriber",IF('Census Input Tab'!H145="SP","Spouse","Child"))))</f>
        <v/>
      </c>
      <c r="C114" s="81" t="str">
        <f>IF('Census Input Tab'!$O145="NO","Missing Data",IF(B114="BLANK","BLANK",IF(ISBLANK('Census Input Tab'!A145),"",'Census Input Tab'!A145)))</f>
        <v/>
      </c>
      <c r="D114" s="81" t="str">
        <f>IF('Census Input Tab'!$O145="NO","Missing Data",IF(B114="BLANK","BLANK",IF(ISBLANK('Census Input Tab'!B145),"",'Census Input Tab'!B145)))</f>
        <v/>
      </c>
      <c r="E114" s="82" t="str">
        <f>IF('Census Input Tab'!$O145="NO","Missing Data",IF($A114=$A113,"",IF(B114="BLANK","BLANK",IF(ISBLANK('Census Input Tab'!C145),"",'Census Input Tab'!C145))))</f>
        <v/>
      </c>
      <c r="F114" s="83" t="str">
        <f>IF('Census Input Tab'!$O145="NO","Missing Data",IF(B114="BLANK","BLANK",IF(ISBLANK('Census Input Tab'!D145),"",'Census Input Tab'!D145)))</f>
        <v/>
      </c>
      <c r="G114" s="81" t="str">
        <f>IF('Census Input Tab'!$O145="NO","Missing Data",IF(B114="BLANK","BLANK",IF(ISBLANK('Census Input Tab'!E145),"",'Census Input Tab'!E145)))</f>
        <v/>
      </c>
      <c r="H114" s="81" t="str">
        <f>IF('Census Input Tab'!$O145="NO","Missing Data",IF($A114=$A113,"",IF(ISBLANK('Census Input Tab'!I145),IF(B114="BLANK","BLANK",""),IF('Census Input Tab'!I145="Active","Active",IF('Census Input Tab'!I145="COBRA","COBRA",IF('Census Input Tab'!I145="St Con","COBRA",""))))))</f>
        <v/>
      </c>
      <c r="I114" s="84" t="str">
        <f>IF('Census Input Tab'!$O145="NO","Missing Data",IF('Census Input Tab'!T145=1,IF(B114="BLANK","BLANK",""),"N"))</f>
        <v/>
      </c>
      <c r="J114" s="81" t="str">
        <f>IF('Census Input Tab'!$O145="NO","Missing Data",IF('Census Input Tab'!T145=1,IF(B114="BLANK","BLANK",""),IF('Census Input Tab'!F145="Waive","Waive","Enroll")))</f>
        <v/>
      </c>
      <c r="K114" s="81" t="str">
        <f>IF('Census Input Tab'!$O145="NO","Missing Data",IF($A114=$A113,"",IF('Census Input Tab'!T145=1,IF(B114="BLANK","BLANK",""),IF('Census Input Tab'!G145="EEOnly","EE Only",IF('Census Input Tab'!G145="EESpOnly","EE &amp; Spouse",IF('Census Input Tab'!G145="EEChren","EE &amp; Child(ren)",IF('Census Input Tab'!G145="EEFamily","Family",IF('Census Input Tab'!G145="Waive","Decline Coverage","Spousal Waiver"))))))))</f>
        <v/>
      </c>
      <c r="L114" s="85" t="str">
        <f>IF('Census Input Tab'!$O145="NO","Missing Data",IF($A114=$A113,"",IF('Census Input Tab'!T145=1,IF(B114="BLANK","BLANK",""),"EE Only")))</f>
        <v/>
      </c>
      <c r="M114" s="85" t="str">
        <f>IF('Census Input Tab'!$O145="NO","Missing Data",IF($A114=$A113,"",IF('Census Input Tab'!T145=1,IF(B114="BLANK","BLANK",""),"EE Only")))</f>
        <v/>
      </c>
      <c r="N114" s="81" t="str">
        <f>IF('Census Input Tab'!$O145="NO","Missing Data",IF('Census Input Tab'!T145=1,IF('SMART Census'!B114="BLANK","BLANK",""),IF('Census Input Tab'!J145="","",'Census Input Tab'!J145)))</f>
        <v/>
      </c>
      <c r="O114" s="114"/>
    </row>
    <row r="115" spans="1:15">
      <c r="A115" s="80" t="str">
        <f>IF('Census Input Tab'!$O146="NO","Missing Data",IF(B115="","",IF(B115="BLANK","BLANK",COUNTIF($B$2:B115,"=Subscriber"))))</f>
        <v/>
      </c>
      <c r="B115" s="81" t="str">
        <f>IF('Census Input Tab'!$O146="NO","Missing Data",IF(ISBLANK('Census Input Tab'!H146),IF('Census Input Tab'!O146="BLANK","BLANK",""),IF('Census Input Tab'!H146="EE","Subscriber",IF('Census Input Tab'!H146="SP","Spouse","Child"))))</f>
        <v/>
      </c>
      <c r="C115" s="81" t="str">
        <f>IF('Census Input Tab'!$O146="NO","Missing Data",IF(B115="BLANK","BLANK",IF(ISBLANK('Census Input Tab'!A146),"",'Census Input Tab'!A146)))</f>
        <v/>
      </c>
      <c r="D115" s="81" t="str">
        <f>IF('Census Input Tab'!$O146="NO","Missing Data",IF(B115="BLANK","BLANK",IF(ISBLANK('Census Input Tab'!B146),"",'Census Input Tab'!B146)))</f>
        <v/>
      </c>
      <c r="E115" s="82" t="str">
        <f>IF('Census Input Tab'!$O146="NO","Missing Data",IF($A115=$A114,"",IF(B115="BLANK","BLANK",IF(ISBLANK('Census Input Tab'!C146),"",'Census Input Tab'!C146))))</f>
        <v/>
      </c>
      <c r="F115" s="83" t="str">
        <f>IF('Census Input Tab'!$O146="NO","Missing Data",IF(B115="BLANK","BLANK",IF(ISBLANK('Census Input Tab'!D146),"",'Census Input Tab'!D146)))</f>
        <v/>
      </c>
      <c r="G115" s="81" t="str">
        <f>IF('Census Input Tab'!$O146="NO","Missing Data",IF(B115="BLANK","BLANK",IF(ISBLANK('Census Input Tab'!E146),"",'Census Input Tab'!E146)))</f>
        <v/>
      </c>
      <c r="H115" s="81" t="str">
        <f>IF('Census Input Tab'!$O146="NO","Missing Data",IF($A115=$A114,"",IF(ISBLANK('Census Input Tab'!I146),IF(B115="BLANK","BLANK",""),IF('Census Input Tab'!I146="Active","Active",IF('Census Input Tab'!I146="COBRA","COBRA",IF('Census Input Tab'!I146="St Con","COBRA",""))))))</f>
        <v/>
      </c>
      <c r="I115" s="84" t="str">
        <f>IF('Census Input Tab'!$O146="NO","Missing Data",IF('Census Input Tab'!T146=1,IF(B115="BLANK","BLANK",""),"N"))</f>
        <v/>
      </c>
      <c r="J115" s="81" t="str">
        <f>IF('Census Input Tab'!$O146="NO","Missing Data",IF('Census Input Tab'!T146=1,IF(B115="BLANK","BLANK",""),IF('Census Input Tab'!F146="Waive","Waive","Enroll")))</f>
        <v/>
      </c>
      <c r="K115" s="81" t="str">
        <f>IF('Census Input Tab'!$O146="NO","Missing Data",IF($A115=$A114,"",IF('Census Input Tab'!T146=1,IF(B115="BLANK","BLANK",""),IF('Census Input Tab'!G146="EEOnly","EE Only",IF('Census Input Tab'!G146="EESpOnly","EE &amp; Spouse",IF('Census Input Tab'!G146="EEChren","EE &amp; Child(ren)",IF('Census Input Tab'!G146="EEFamily","Family",IF('Census Input Tab'!G146="Waive","Decline Coverage","Spousal Waiver"))))))))</f>
        <v/>
      </c>
      <c r="L115" s="85" t="str">
        <f>IF('Census Input Tab'!$O146="NO","Missing Data",IF($A115=$A114,"",IF('Census Input Tab'!T146=1,IF(B115="BLANK","BLANK",""),"EE Only")))</f>
        <v/>
      </c>
      <c r="M115" s="85" t="str">
        <f>IF('Census Input Tab'!$O146="NO","Missing Data",IF($A115=$A114,"",IF('Census Input Tab'!T146=1,IF(B115="BLANK","BLANK",""),"EE Only")))</f>
        <v/>
      </c>
      <c r="N115" s="81" t="str">
        <f>IF('Census Input Tab'!$O146="NO","Missing Data",IF('Census Input Tab'!T146=1,IF('SMART Census'!B115="BLANK","BLANK",""),IF('Census Input Tab'!J146="","",'Census Input Tab'!J146)))</f>
        <v/>
      </c>
      <c r="O115" s="114"/>
    </row>
    <row r="116" spans="1:15">
      <c r="A116" s="80" t="str">
        <f>IF('Census Input Tab'!$O147="NO","Missing Data",IF(B116="","",IF(B116="BLANK","BLANK",COUNTIF($B$2:B116,"=Subscriber"))))</f>
        <v/>
      </c>
      <c r="B116" s="81" t="str">
        <f>IF('Census Input Tab'!$O147="NO","Missing Data",IF(ISBLANK('Census Input Tab'!H147),IF('Census Input Tab'!O147="BLANK","BLANK",""),IF('Census Input Tab'!H147="EE","Subscriber",IF('Census Input Tab'!H147="SP","Spouse","Child"))))</f>
        <v/>
      </c>
      <c r="C116" s="81" t="str">
        <f>IF('Census Input Tab'!$O147="NO","Missing Data",IF(B116="BLANK","BLANK",IF(ISBLANK('Census Input Tab'!A147),"",'Census Input Tab'!A147)))</f>
        <v/>
      </c>
      <c r="D116" s="81" t="str">
        <f>IF('Census Input Tab'!$O147="NO","Missing Data",IF(B116="BLANK","BLANK",IF(ISBLANK('Census Input Tab'!B147),"",'Census Input Tab'!B147)))</f>
        <v/>
      </c>
      <c r="E116" s="82" t="str">
        <f>IF('Census Input Tab'!$O147="NO","Missing Data",IF($A116=$A115,"",IF(B116="BLANK","BLANK",IF(ISBLANK('Census Input Tab'!C147),"",'Census Input Tab'!C147))))</f>
        <v/>
      </c>
      <c r="F116" s="83" t="str">
        <f>IF('Census Input Tab'!$O147="NO","Missing Data",IF(B116="BLANK","BLANK",IF(ISBLANK('Census Input Tab'!D147),"",'Census Input Tab'!D147)))</f>
        <v/>
      </c>
      <c r="G116" s="81" t="str">
        <f>IF('Census Input Tab'!$O147="NO","Missing Data",IF(B116="BLANK","BLANK",IF(ISBLANK('Census Input Tab'!E147),"",'Census Input Tab'!E147)))</f>
        <v/>
      </c>
      <c r="H116" s="81" t="str">
        <f>IF('Census Input Tab'!$O147="NO","Missing Data",IF($A116=$A115,"",IF(ISBLANK('Census Input Tab'!I147),IF(B116="BLANK","BLANK",""),IF('Census Input Tab'!I147="Active","Active",IF('Census Input Tab'!I147="COBRA","COBRA",IF('Census Input Tab'!I147="St Con","COBRA",""))))))</f>
        <v/>
      </c>
      <c r="I116" s="84" t="str">
        <f>IF('Census Input Tab'!$O147="NO","Missing Data",IF('Census Input Tab'!T147=1,IF(B116="BLANK","BLANK",""),"N"))</f>
        <v/>
      </c>
      <c r="J116" s="81" t="str">
        <f>IF('Census Input Tab'!$O147="NO","Missing Data",IF('Census Input Tab'!T147=1,IF(B116="BLANK","BLANK",""),IF('Census Input Tab'!F147="Waive","Waive","Enroll")))</f>
        <v/>
      </c>
      <c r="K116" s="81" t="str">
        <f>IF('Census Input Tab'!$O147="NO","Missing Data",IF($A116=$A115,"",IF('Census Input Tab'!T147=1,IF(B116="BLANK","BLANK",""),IF('Census Input Tab'!G147="EEOnly","EE Only",IF('Census Input Tab'!G147="EESpOnly","EE &amp; Spouse",IF('Census Input Tab'!G147="EEChren","EE &amp; Child(ren)",IF('Census Input Tab'!G147="EEFamily","Family",IF('Census Input Tab'!G147="Waive","Decline Coverage","Spousal Waiver"))))))))</f>
        <v/>
      </c>
      <c r="L116" s="85" t="str">
        <f>IF('Census Input Tab'!$O147="NO","Missing Data",IF($A116=$A115,"",IF('Census Input Tab'!T147=1,IF(B116="BLANK","BLANK",""),"EE Only")))</f>
        <v/>
      </c>
      <c r="M116" s="85" t="str">
        <f>IF('Census Input Tab'!$O147="NO","Missing Data",IF($A116=$A115,"",IF('Census Input Tab'!T147=1,IF(B116="BLANK","BLANK",""),"EE Only")))</f>
        <v/>
      </c>
      <c r="N116" s="81" t="str">
        <f>IF('Census Input Tab'!$O147="NO","Missing Data",IF('Census Input Tab'!T147=1,IF('SMART Census'!B116="BLANK","BLANK",""),IF('Census Input Tab'!J147="","",'Census Input Tab'!J147)))</f>
        <v/>
      </c>
      <c r="O116" s="114"/>
    </row>
    <row r="117" spans="1:15">
      <c r="A117" s="80" t="str">
        <f>IF('Census Input Tab'!$O148="NO","Missing Data",IF(B117="","",IF(B117="BLANK","BLANK",COUNTIF($B$2:B117,"=Subscriber"))))</f>
        <v/>
      </c>
      <c r="B117" s="81" t="str">
        <f>IF('Census Input Tab'!$O148="NO","Missing Data",IF(ISBLANK('Census Input Tab'!H148),IF('Census Input Tab'!O148="BLANK","BLANK",""),IF('Census Input Tab'!H148="EE","Subscriber",IF('Census Input Tab'!H148="SP","Spouse","Child"))))</f>
        <v/>
      </c>
      <c r="C117" s="81" t="str">
        <f>IF('Census Input Tab'!$O148="NO","Missing Data",IF(B117="BLANK","BLANK",IF(ISBLANK('Census Input Tab'!A148),"",'Census Input Tab'!A148)))</f>
        <v/>
      </c>
      <c r="D117" s="81" t="str">
        <f>IF('Census Input Tab'!$O148="NO","Missing Data",IF(B117="BLANK","BLANK",IF(ISBLANK('Census Input Tab'!B148),"",'Census Input Tab'!B148)))</f>
        <v/>
      </c>
      <c r="E117" s="82" t="str">
        <f>IF('Census Input Tab'!$O148="NO","Missing Data",IF($A117=$A116,"",IF(B117="BLANK","BLANK",IF(ISBLANK('Census Input Tab'!C148),"",'Census Input Tab'!C148))))</f>
        <v/>
      </c>
      <c r="F117" s="83" t="str">
        <f>IF('Census Input Tab'!$O148="NO","Missing Data",IF(B117="BLANK","BLANK",IF(ISBLANK('Census Input Tab'!D148),"",'Census Input Tab'!D148)))</f>
        <v/>
      </c>
      <c r="G117" s="81" t="str">
        <f>IF('Census Input Tab'!$O148="NO","Missing Data",IF(B117="BLANK","BLANK",IF(ISBLANK('Census Input Tab'!E148),"",'Census Input Tab'!E148)))</f>
        <v/>
      </c>
      <c r="H117" s="81" t="str">
        <f>IF('Census Input Tab'!$O148="NO","Missing Data",IF($A117=$A116,"",IF(ISBLANK('Census Input Tab'!I148),IF(B117="BLANK","BLANK",""),IF('Census Input Tab'!I148="Active","Active",IF('Census Input Tab'!I148="COBRA","COBRA",IF('Census Input Tab'!I148="St Con","COBRA",""))))))</f>
        <v/>
      </c>
      <c r="I117" s="84" t="str">
        <f>IF('Census Input Tab'!$O148="NO","Missing Data",IF('Census Input Tab'!T148=1,IF(B117="BLANK","BLANK",""),"N"))</f>
        <v/>
      </c>
      <c r="J117" s="81" t="str">
        <f>IF('Census Input Tab'!$O148="NO","Missing Data",IF('Census Input Tab'!T148=1,IF(B117="BLANK","BLANK",""),IF('Census Input Tab'!F148="Waive","Waive","Enroll")))</f>
        <v/>
      </c>
      <c r="K117" s="81" t="str">
        <f>IF('Census Input Tab'!$O148="NO","Missing Data",IF($A117=$A116,"",IF('Census Input Tab'!T148=1,IF(B117="BLANK","BLANK",""),IF('Census Input Tab'!G148="EEOnly","EE Only",IF('Census Input Tab'!G148="EESpOnly","EE &amp; Spouse",IF('Census Input Tab'!G148="EEChren","EE &amp; Child(ren)",IF('Census Input Tab'!G148="EEFamily","Family",IF('Census Input Tab'!G148="Waive","Decline Coverage","Spousal Waiver"))))))))</f>
        <v/>
      </c>
      <c r="L117" s="85" t="str">
        <f>IF('Census Input Tab'!$O148="NO","Missing Data",IF($A117=$A116,"",IF('Census Input Tab'!T148=1,IF(B117="BLANK","BLANK",""),"EE Only")))</f>
        <v/>
      </c>
      <c r="M117" s="85" t="str">
        <f>IF('Census Input Tab'!$O148="NO","Missing Data",IF($A117=$A116,"",IF('Census Input Tab'!T148=1,IF(B117="BLANK","BLANK",""),"EE Only")))</f>
        <v/>
      </c>
      <c r="N117" s="81" t="str">
        <f>IF('Census Input Tab'!$O148="NO","Missing Data",IF('Census Input Tab'!T148=1,IF('SMART Census'!B117="BLANK","BLANK",""),IF('Census Input Tab'!J148="","",'Census Input Tab'!J148)))</f>
        <v/>
      </c>
      <c r="O117" s="114"/>
    </row>
    <row r="118" spans="1:15">
      <c r="A118" s="80" t="str">
        <f>IF('Census Input Tab'!$O149="NO","Missing Data",IF(B118="","",IF(B118="BLANK","BLANK",COUNTIF($B$2:B118,"=Subscriber"))))</f>
        <v/>
      </c>
      <c r="B118" s="81" t="str">
        <f>IF('Census Input Tab'!$O149="NO","Missing Data",IF(ISBLANK('Census Input Tab'!H149),IF('Census Input Tab'!O149="BLANK","BLANK",""),IF('Census Input Tab'!H149="EE","Subscriber",IF('Census Input Tab'!H149="SP","Spouse","Child"))))</f>
        <v/>
      </c>
      <c r="C118" s="81" t="str">
        <f>IF('Census Input Tab'!$O149="NO","Missing Data",IF(B118="BLANK","BLANK",IF(ISBLANK('Census Input Tab'!A149),"",'Census Input Tab'!A149)))</f>
        <v/>
      </c>
      <c r="D118" s="81" t="str">
        <f>IF('Census Input Tab'!$O149="NO","Missing Data",IF(B118="BLANK","BLANK",IF(ISBLANK('Census Input Tab'!B149),"",'Census Input Tab'!B149)))</f>
        <v/>
      </c>
      <c r="E118" s="82" t="str">
        <f>IF('Census Input Tab'!$O149="NO","Missing Data",IF($A118=$A117,"",IF(B118="BLANK","BLANK",IF(ISBLANK('Census Input Tab'!C149),"",'Census Input Tab'!C149))))</f>
        <v/>
      </c>
      <c r="F118" s="83" t="str">
        <f>IF('Census Input Tab'!$O149="NO","Missing Data",IF(B118="BLANK","BLANK",IF(ISBLANK('Census Input Tab'!D149),"",'Census Input Tab'!D149)))</f>
        <v/>
      </c>
      <c r="G118" s="81" t="str">
        <f>IF('Census Input Tab'!$O149="NO","Missing Data",IF(B118="BLANK","BLANK",IF(ISBLANK('Census Input Tab'!E149),"",'Census Input Tab'!E149)))</f>
        <v/>
      </c>
      <c r="H118" s="81" t="str">
        <f>IF('Census Input Tab'!$O149="NO","Missing Data",IF($A118=$A117,"",IF(ISBLANK('Census Input Tab'!I149),IF(B118="BLANK","BLANK",""),IF('Census Input Tab'!I149="Active","Active",IF('Census Input Tab'!I149="COBRA","COBRA",IF('Census Input Tab'!I149="St Con","COBRA",""))))))</f>
        <v/>
      </c>
      <c r="I118" s="84" t="str">
        <f>IF('Census Input Tab'!$O149="NO","Missing Data",IF('Census Input Tab'!T149=1,IF(B118="BLANK","BLANK",""),"N"))</f>
        <v/>
      </c>
      <c r="J118" s="81" t="str">
        <f>IF('Census Input Tab'!$O149="NO","Missing Data",IF('Census Input Tab'!T149=1,IF(B118="BLANK","BLANK",""),IF('Census Input Tab'!F149="Waive","Waive","Enroll")))</f>
        <v/>
      </c>
      <c r="K118" s="81" t="str">
        <f>IF('Census Input Tab'!$O149="NO","Missing Data",IF($A118=$A117,"",IF('Census Input Tab'!T149=1,IF(B118="BLANK","BLANK",""),IF('Census Input Tab'!G149="EEOnly","EE Only",IF('Census Input Tab'!G149="EESpOnly","EE &amp; Spouse",IF('Census Input Tab'!G149="EEChren","EE &amp; Child(ren)",IF('Census Input Tab'!G149="EEFamily","Family",IF('Census Input Tab'!G149="Waive","Decline Coverage","Spousal Waiver"))))))))</f>
        <v/>
      </c>
      <c r="L118" s="85" t="str">
        <f>IF('Census Input Tab'!$O149="NO","Missing Data",IF($A118=$A117,"",IF('Census Input Tab'!T149=1,IF(B118="BLANK","BLANK",""),"EE Only")))</f>
        <v/>
      </c>
      <c r="M118" s="85" t="str">
        <f>IF('Census Input Tab'!$O149="NO","Missing Data",IF($A118=$A117,"",IF('Census Input Tab'!T149=1,IF(B118="BLANK","BLANK",""),"EE Only")))</f>
        <v/>
      </c>
      <c r="N118" s="81" t="str">
        <f>IF('Census Input Tab'!$O149="NO","Missing Data",IF('Census Input Tab'!T149=1,IF('SMART Census'!B118="BLANK","BLANK",""),IF('Census Input Tab'!J149="","",'Census Input Tab'!J149)))</f>
        <v/>
      </c>
      <c r="O118" s="114"/>
    </row>
    <row r="119" spans="1:15">
      <c r="A119" s="80" t="str">
        <f>IF('Census Input Tab'!$O150="NO","Missing Data",IF(B119="","",IF(B119="BLANK","BLANK",COUNTIF($B$2:B119,"=Subscriber"))))</f>
        <v/>
      </c>
      <c r="B119" s="81" t="str">
        <f>IF('Census Input Tab'!$O150="NO","Missing Data",IF(ISBLANK('Census Input Tab'!H150),IF('Census Input Tab'!O150="BLANK","BLANK",""),IF('Census Input Tab'!H150="EE","Subscriber",IF('Census Input Tab'!H150="SP","Spouse","Child"))))</f>
        <v/>
      </c>
      <c r="C119" s="81" t="str">
        <f>IF('Census Input Tab'!$O150="NO","Missing Data",IF(B119="BLANK","BLANK",IF(ISBLANK('Census Input Tab'!A150),"",'Census Input Tab'!A150)))</f>
        <v/>
      </c>
      <c r="D119" s="81" t="str">
        <f>IF('Census Input Tab'!$O150="NO","Missing Data",IF(B119="BLANK","BLANK",IF(ISBLANK('Census Input Tab'!B150),"",'Census Input Tab'!B150)))</f>
        <v/>
      </c>
      <c r="E119" s="82" t="str">
        <f>IF('Census Input Tab'!$O150="NO","Missing Data",IF($A119=$A118,"",IF(B119="BLANK","BLANK",IF(ISBLANK('Census Input Tab'!C150),"",'Census Input Tab'!C150))))</f>
        <v/>
      </c>
      <c r="F119" s="83" t="str">
        <f>IF('Census Input Tab'!$O150="NO","Missing Data",IF(B119="BLANK","BLANK",IF(ISBLANK('Census Input Tab'!D150),"",'Census Input Tab'!D150)))</f>
        <v/>
      </c>
      <c r="G119" s="81" t="str">
        <f>IF('Census Input Tab'!$O150="NO","Missing Data",IF(B119="BLANK","BLANK",IF(ISBLANK('Census Input Tab'!E150),"",'Census Input Tab'!E150)))</f>
        <v/>
      </c>
      <c r="H119" s="81" t="str">
        <f>IF('Census Input Tab'!$O150="NO","Missing Data",IF($A119=$A118,"",IF(ISBLANK('Census Input Tab'!I150),IF(B119="BLANK","BLANK",""),IF('Census Input Tab'!I150="Active","Active",IF('Census Input Tab'!I150="COBRA","COBRA",IF('Census Input Tab'!I150="St Con","COBRA",""))))))</f>
        <v/>
      </c>
      <c r="I119" s="84" t="str">
        <f>IF('Census Input Tab'!$O150="NO","Missing Data",IF('Census Input Tab'!T150=1,IF(B119="BLANK","BLANK",""),"N"))</f>
        <v/>
      </c>
      <c r="J119" s="81" t="str">
        <f>IF('Census Input Tab'!$O150="NO","Missing Data",IF('Census Input Tab'!T150=1,IF(B119="BLANK","BLANK",""),IF('Census Input Tab'!F150="Waive","Waive","Enroll")))</f>
        <v/>
      </c>
      <c r="K119" s="81" t="str">
        <f>IF('Census Input Tab'!$O150="NO","Missing Data",IF($A119=$A118,"",IF('Census Input Tab'!T150=1,IF(B119="BLANK","BLANK",""),IF('Census Input Tab'!G150="EEOnly","EE Only",IF('Census Input Tab'!G150="EESpOnly","EE &amp; Spouse",IF('Census Input Tab'!G150="EEChren","EE &amp; Child(ren)",IF('Census Input Tab'!G150="EEFamily","Family",IF('Census Input Tab'!G150="Waive","Decline Coverage","Spousal Waiver"))))))))</f>
        <v/>
      </c>
      <c r="L119" s="85" t="str">
        <f>IF('Census Input Tab'!$O150="NO","Missing Data",IF($A119=$A118,"",IF('Census Input Tab'!T150=1,IF(B119="BLANK","BLANK",""),"EE Only")))</f>
        <v/>
      </c>
      <c r="M119" s="85" t="str">
        <f>IF('Census Input Tab'!$O150="NO","Missing Data",IF($A119=$A118,"",IF('Census Input Tab'!T150=1,IF(B119="BLANK","BLANK",""),"EE Only")))</f>
        <v/>
      </c>
      <c r="N119" s="81" t="str">
        <f>IF('Census Input Tab'!$O150="NO","Missing Data",IF('Census Input Tab'!T150=1,IF('SMART Census'!B119="BLANK","BLANK",""),IF('Census Input Tab'!J150="","",'Census Input Tab'!J150)))</f>
        <v/>
      </c>
      <c r="O119" s="114"/>
    </row>
    <row r="120" spans="1:15">
      <c r="A120" s="80" t="str">
        <f>IF('Census Input Tab'!$O151="NO","Missing Data",IF(B120="","",IF(B120="BLANK","BLANK",COUNTIF($B$2:B120,"=Subscriber"))))</f>
        <v/>
      </c>
      <c r="B120" s="81" t="str">
        <f>IF('Census Input Tab'!$O151="NO","Missing Data",IF(ISBLANK('Census Input Tab'!H151),IF('Census Input Tab'!O151="BLANK","BLANK",""),IF('Census Input Tab'!H151="EE","Subscriber",IF('Census Input Tab'!H151="SP","Spouse","Child"))))</f>
        <v/>
      </c>
      <c r="C120" s="81" t="str">
        <f>IF('Census Input Tab'!$O151="NO","Missing Data",IF(B120="BLANK","BLANK",IF(ISBLANK('Census Input Tab'!A151),"",'Census Input Tab'!A151)))</f>
        <v/>
      </c>
      <c r="D120" s="81" t="str">
        <f>IF('Census Input Tab'!$O151="NO","Missing Data",IF(B120="BLANK","BLANK",IF(ISBLANK('Census Input Tab'!B151),"",'Census Input Tab'!B151)))</f>
        <v/>
      </c>
      <c r="E120" s="82" t="str">
        <f>IF('Census Input Tab'!$O151="NO","Missing Data",IF($A120=$A119,"",IF(B120="BLANK","BLANK",IF(ISBLANK('Census Input Tab'!C151),"",'Census Input Tab'!C151))))</f>
        <v/>
      </c>
      <c r="F120" s="83" t="str">
        <f>IF('Census Input Tab'!$O151="NO","Missing Data",IF(B120="BLANK","BLANK",IF(ISBLANK('Census Input Tab'!D151),"",'Census Input Tab'!D151)))</f>
        <v/>
      </c>
      <c r="G120" s="81" t="str">
        <f>IF('Census Input Tab'!$O151="NO","Missing Data",IF(B120="BLANK","BLANK",IF(ISBLANK('Census Input Tab'!E151),"",'Census Input Tab'!E151)))</f>
        <v/>
      </c>
      <c r="H120" s="81" t="str">
        <f>IF('Census Input Tab'!$O151="NO","Missing Data",IF($A120=$A119,"",IF(ISBLANK('Census Input Tab'!I151),IF(B120="BLANK","BLANK",""),IF('Census Input Tab'!I151="Active","Active",IF('Census Input Tab'!I151="COBRA","COBRA",IF('Census Input Tab'!I151="St Con","COBRA",""))))))</f>
        <v/>
      </c>
      <c r="I120" s="84" t="str">
        <f>IF('Census Input Tab'!$O151="NO","Missing Data",IF('Census Input Tab'!T151=1,IF(B120="BLANK","BLANK",""),"N"))</f>
        <v/>
      </c>
      <c r="J120" s="81" t="str">
        <f>IF('Census Input Tab'!$O151="NO","Missing Data",IF('Census Input Tab'!T151=1,IF(B120="BLANK","BLANK",""),IF('Census Input Tab'!F151="Waive","Waive","Enroll")))</f>
        <v/>
      </c>
      <c r="K120" s="81" t="str">
        <f>IF('Census Input Tab'!$O151="NO","Missing Data",IF($A120=$A119,"",IF('Census Input Tab'!T151=1,IF(B120="BLANK","BLANK",""),IF('Census Input Tab'!G151="EEOnly","EE Only",IF('Census Input Tab'!G151="EESpOnly","EE &amp; Spouse",IF('Census Input Tab'!G151="EEChren","EE &amp; Child(ren)",IF('Census Input Tab'!G151="EEFamily","Family",IF('Census Input Tab'!G151="Waive","Decline Coverage","Spousal Waiver"))))))))</f>
        <v/>
      </c>
      <c r="L120" s="85" t="str">
        <f>IF('Census Input Tab'!$O151="NO","Missing Data",IF($A120=$A119,"",IF('Census Input Tab'!T151=1,IF(B120="BLANK","BLANK",""),"EE Only")))</f>
        <v/>
      </c>
      <c r="M120" s="85" t="str">
        <f>IF('Census Input Tab'!$O151="NO","Missing Data",IF($A120=$A119,"",IF('Census Input Tab'!T151=1,IF(B120="BLANK","BLANK",""),"EE Only")))</f>
        <v/>
      </c>
      <c r="N120" s="81" t="str">
        <f>IF('Census Input Tab'!$O151="NO","Missing Data",IF('Census Input Tab'!T151=1,IF('SMART Census'!B120="BLANK","BLANK",""),IF('Census Input Tab'!J151="","",'Census Input Tab'!J151)))</f>
        <v/>
      </c>
      <c r="O120" s="114"/>
    </row>
    <row r="121" spans="1:15">
      <c r="A121" s="80" t="str">
        <f>IF('Census Input Tab'!$O152="NO","Missing Data",IF(B121="","",IF(B121="BLANK","BLANK",COUNTIF($B$2:B121,"=Subscriber"))))</f>
        <v/>
      </c>
      <c r="B121" s="81" t="str">
        <f>IF('Census Input Tab'!$O152="NO","Missing Data",IF(ISBLANK('Census Input Tab'!H152),IF('Census Input Tab'!O152="BLANK","BLANK",""),IF('Census Input Tab'!H152="EE","Subscriber",IF('Census Input Tab'!H152="SP","Spouse","Child"))))</f>
        <v/>
      </c>
      <c r="C121" s="81" t="str">
        <f>IF('Census Input Tab'!$O152="NO","Missing Data",IF(B121="BLANK","BLANK",IF(ISBLANK('Census Input Tab'!A152),"",'Census Input Tab'!A152)))</f>
        <v/>
      </c>
      <c r="D121" s="81" t="str">
        <f>IF('Census Input Tab'!$O152="NO","Missing Data",IF(B121="BLANK","BLANK",IF(ISBLANK('Census Input Tab'!B152),"",'Census Input Tab'!B152)))</f>
        <v/>
      </c>
      <c r="E121" s="82" t="str">
        <f>IF('Census Input Tab'!$O152="NO","Missing Data",IF($A121=$A120,"",IF(B121="BLANK","BLANK",IF(ISBLANK('Census Input Tab'!C152),"",'Census Input Tab'!C152))))</f>
        <v/>
      </c>
      <c r="F121" s="83" t="str">
        <f>IF('Census Input Tab'!$O152="NO","Missing Data",IF(B121="BLANK","BLANK",IF(ISBLANK('Census Input Tab'!D152),"",'Census Input Tab'!D152)))</f>
        <v/>
      </c>
      <c r="G121" s="81" t="str">
        <f>IF('Census Input Tab'!$O152="NO","Missing Data",IF(B121="BLANK","BLANK",IF(ISBLANK('Census Input Tab'!E152),"",'Census Input Tab'!E152)))</f>
        <v/>
      </c>
      <c r="H121" s="81" t="str">
        <f>IF('Census Input Tab'!$O152="NO","Missing Data",IF($A121=$A120,"",IF(ISBLANK('Census Input Tab'!I152),IF(B121="BLANK","BLANK",""),IF('Census Input Tab'!I152="Active","Active",IF('Census Input Tab'!I152="COBRA","COBRA",IF('Census Input Tab'!I152="St Con","COBRA",""))))))</f>
        <v/>
      </c>
      <c r="I121" s="84" t="str">
        <f>IF('Census Input Tab'!$O152="NO","Missing Data",IF('Census Input Tab'!T152=1,IF(B121="BLANK","BLANK",""),"N"))</f>
        <v/>
      </c>
      <c r="J121" s="81" t="str">
        <f>IF('Census Input Tab'!$O152="NO","Missing Data",IF('Census Input Tab'!T152=1,IF(B121="BLANK","BLANK",""),IF('Census Input Tab'!F152="Waive","Waive","Enroll")))</f>
        <v/>
      </c>
      <c r="K121" s="81" t="str">
        <f>IF('Census Input Tab'!$O152="NO","Missing Data",IF($A121=$A120,"",IF('Census Input Tab'!T152=1,IF(B121="BLANK","BLANK",""),IF('Census Input Tab'!G152="EEOnly","EE Only",IF('Census Input Tab'!G152="EESpOnly","EE &amp; Spouse",IF('Census Input Tab'!G152="EEChren","EE &amp; Child(ren)",IF('Census Input Tab'!G152="EEFamily","Family",IF('Census Input Tab'!G152="Waive","Decline Coverage","Spousal Waiver"))))))))</f>
        <v/>
      </c>
      <c r="L121" s="85" t="str">
        <f>IF('Census Input Tab'!$O152="NO","Missing Data",IF($A121=$A120,"",IF('Census Input Tab'!T152=1,IF(B121="BLANK","BLANK",""),"EE Only")))</f>
        <v/>
      </c>
      <c r="M121" s="85" t="str">
        <f>IF('Census Input Tab'!$O152="NO","Missing Data",IF($A121=$A120,"",IF('Census Input Tab'!T152=1,IF(B121="BLANK","BLANK",""),"EE Only")))</f>
        <v/>
      </c>
      <c r="N121" s="81" t="str">
        <f>IF('Census Input Tab'!$O152="NO","Missing Data",IF('Census Input Tab'!T152=1,IF('SMART Census'!B121="BLANK","BLANK",""),IF('Census Input Tab'!J152="","",'Census Input Tab'!J152)))</f>
        <v/>
      </c>
      <c r="O121" s="114"/>
    </row>
    <row r="122" spans="1:15">
      <c r="A122" s="80" t="str">
        <f>IF('Census Input Tab'!$O153="NO","Missing Data",IF(B122="","",IF(B122="BLANK","BLANK",COUNTIF($B$2:B122,"=Subscriber"))))</f>
        <v/>
      </c>
      <c r="B122" s="81" t="str">
        <f>IF('Census Input Tab'!$O153="NO","Missing Data",IF(ISBLANK('Census Input Tab'!H153),IF('Census Input Tab'!O153="BLANK","BLANK",""),IF('Census Input Tab'!H153="EE","Subscriber",IF('Census Input Tab'!H153="SP","Spouse","Child"))))</f>
        <v/>
      </c>
      <c r="C122" s="81" t="str">
        <f>IF('Census Input Tab'!$O153="NO","Missing Data",IF(B122="BLANK","BLANK",IF(ISBLANK('Census Input Tab'!A153),"",'Census Input Tab'!A153)))</f>
        <v/>
      </c>
      <c r="D122" s="81" t="str">
        <f>IF('Census Input Tab'!$O153="NO","Missing Data",IF(B122="BLANK","BLANK",IF(ISBLANK('Census Input Tab'!B153),"",'Census Input Tab'!B153)))</f>
        <v/>
      </c>
      <c r="E122" s="82" t="str">
        <f>IF('Census Input Tab'!$O153="NO","Missing Data",IF($A122=$A121,"",IF(B122="BLANK","BLANK",IF(ISBLANK('Census Input Tab'!C153),"",'Census Input Tab'!C153))))</f>
        <v/>
      </c>
      <c r="F122" s="83" t="str">
        <f>IF('Census Input Tab'!$O153="NO","Missing Data",IF(B122="BLANK","BLANK",IF(ISBLANK('Census Input Tab'!D153),"",'Census Input Tab'!D153)))</f>
        <v/>
      </c>
      <c r="G122" s="81" t="str">
        <f>IF('Census Input Tab'!$O153="NO","Missing Data",IF(B122="BLANK","BLANK",IF(ISBLANK('Census Input Tab'!E153),"",'Census Input Tab'!E153)))</f>
        <v/>
      </c>
      <c r="H122" s="81" t="str">
        <f>IF('Census Input Tab'!$O153="NO","Missing Data",IF($A122=$A121,"",IF(ISBLANK('Census Input Tab'!I153),IF(B122="BLANK","BLANK",""),IF('Census Input Tab'!I153="Active","Active",IF('Census Input Tab'!I153="COBRA","COBRA",IF('Census Input Tab'!I153="St Con","COBRA",""))))))</f>
        <v/>
      </c>
      <c r="I122" s="84" t="str">
        <f>IF('Census Input Tab'!$O153="NO","Missing Data",IF('Census Input Tab'!T153=1,IF(B122="BLANK","BLANK",""),"N"))</f>
        <v/>
      </c>
      <c r="J122" s="81" t="str">
        <f>IF('Census Input Tab'!$O153="NO","Missing Data",IF('Census Input Tab'!T153=1,IF(B122="BLANK","BLANK",""),IF('Census Input Tab'!F153="Waive","Waive","Enroll")))</f>
        <v/>
      </c>
      <c r="K122" s="81" t="str">
        <f>IF('Census Input Tab'!$O153="NO","Missing Data",IF($A122=$A121,"",IF('Census Input Tab'!T153=1,IF(B122="BLANK","BLANK",""),IF('Census Input Tab'!G153="EEOnly","EE Only",IF('Census Input Tab'!G153="EESpOnly","EE &amp; Spouse",IF('Census Input Tab'!G153="EEChren","EE &amp; Child(ren)",IF('Census Input Tab'!G153="EEFamily","Family",IF('Census Input Tab'!G153="Waive","Decline Coverage","Spousal Waiver"))))))))</f>
        <v/>
      </c>
      <c r="L122" s="85" t="str">
        <f>IF('Census Input Tab'!$O153="NO","Missing Data",IF($A122=$A121,"",IF('Census Input Tab'!T153=1,IF(B122="BLANK","BLANK",""),"EE Only")))</f>
        <v/>
      </c>
      <c r="M122" s="85" t="str">
        <f>IF('Census Input Tab'!$O153="NO","Missing Data",IF($A122=$A121,"",IF('Census Input Tab'!T153=1,IF(B122="BLANK","BLANK",""),"EE Only")))</f>
        <v/>
      </c>
      <c r="N122" s="81" t="str">
        <f>IF('Census Input Tab'!$O153="NO","Missing Data",IF('Census Input Tab'!T153=1,IF('SMART Census'!B122="BLANK","BLANK",""),IF('Census Input Tab'!J153="","",'Census Input Tab'!J153)))</f>
        <v/>
      </c>
      <c r="O122" s="114"/>
    </row>
    <row r="123" spans="1:15">
      <c r="A123" s="80" t="str">
        <f>IF('Census Input Tab'!$O154="NO","Missing Data",IF(B123="","",IF(B123="BLANK","BLANK",COUNTIF($B$2:B123,"=Subscriber"))))</f>
        <v/>
      </c>
      <c r="B123" s="81" t="str">
        <f>IF('Census Input Tab'!$O154="NO","Missing Data",IF(ISBLANK('Census Input Tab'!H154),IF('Census Input Tab'!O154="BLANK","BLANK",""),IF('Census Input Tab'!H154="EE","Subscriber",IF('Census Input Tab'!H154="SP","Spouse","Child"))))</f>
        <v/>
      </c>
      <c r="C123" s="81" t="str">
        <f>IF('Census Input Tab'!$O154="NO","Missing Data",IF(B123="BLANK","BLANK",IF(ISBLANK('Census Input Tab'!A154),"",'Census Input Tab'!A154)))</f>
        <v/>
      </c>
      <c r="D123" s="81" t="str">
        <f>IF('Census Input Tab'!$O154="NO","Missing Data",IF(B123="BLANK","BLANK",IF(ISBLANK('Census Input Tab'!B154),"",'Census Input Tab'!B154)))</f>
        <v/>
      </c>
      <c r="E123" s="82" t="str">
        <f>IF('Census Input Tab'!$O154="NO","Missing Data",IF($A123=$A122,"",IF(B123="BLANK","BLANK",IF(ISBLANK('Census Input Tab'!C154),"",'Census Input Tab'!C154))))</f>
        <v/>
      </c>
      <c r="F123" s="83" t="str">
        <f>IF('Census Input Tab'!$O154="NO","Missing Data",IF(B123="BLANK","BLANK",IF(ISBLANK('Census Input Tab'!D154),"",'Census Input Tab'!D154)))</f>
        <v/>
      </c>
      <c r="G123" s="81" t="str">
        <f>IF('Census Input Tab'!$O154="NO","Missing Data",IF(B123="BLANK","BLANK",IF(ISBLANK('Census Input Tab'!E154),"",'Census Input Tab'!E154)))</f>
        <v/>
      </c>
      <c r="H123" s="81" t="str">
        <f>IF('Census Input Tab'!$O154="NO","Missing Data",IF($A123=$A122,"",IF(ISBLANK('Census Input Tab'!I154),IF(B123="BLANK","BLANK",""),IF('Census Input Tab'!I154="Active","Active",IF('Census Input Tab'!I154="COBRA","COBRA",IF('Census Input Tab'!I154="St Con","COBRA",""))))))</f>
        <v/>
      </c>
      <c r="I123" s="84" t="str">
        <f>IF('Census Input Tab'!$O154="NO","Missing Data",IF('Census Input Tab'!T154=1,IF(B123="BLANK","BLANK",""),"N"))</f>
        <v/>
      </c>
      <c r="J123" s="81" t="str">
        <f>IF('Census Input Tab'!$O154="NO","Missing Data",IF('Census Input Tab'!T154=1,IF(B123="BLANK","BLANK",""),IF('Census Input Tab'!F154="Waive","Waive","Enroll")))</f>
        <v/>
      </c>
      <c r="K123" s="81" t="str">
        <f>IF('Census Input Tab'!$O154="NO","Missing Data",IF($A123=$A122,"",IF('Census Input Tab'!T154=1,IF(B123="BLANK","BLANK",""),IF('Census Input Tab'!G154="EEOnly","EE Only",IF('Census Input Tab'!G154="EESpOnly","EE &amp; Spouse",IF('Census Input Tab'!G154="EEChren","EE &amp; Child(ren)",IF('Census Input Tab'!G154="EEFamily","Family",IF('Census Input Tab'!G154="Waive","Decline Coverage","Spousal Waiver"))))))))</f>
        <v/>
      </c>
      <c r="L123" s="85" t="str">
        <f>IF('Census Input Tab'!$O154="NO","Missing Data",IF($A123=$A122,"",IF('Census Input Tab'!T154=1,IF(B123="BLANK","BLANK",""),"EE Only")))</f>
        <v/>
      </c>
      <c r="M123" s="85" t="str">
        <f>IF('Census Input Tab'!$O154="NO","Missing Data",IF($A123=$A122,"",IF('Census Input Tab'!T154=1,IF(B123="BLANK","BLANK",""),"EE Only")))</f>
        <v/>
      </c>
      <c r="N123" s="81" t="str">
        <f>IF('Census Input Tab'!$O154="NO","Missing Data",IF('Census Input Tab'!T154=1,IF('SMART Census'!B123="BLANK","BLANK",""),IF('Census Input Tab'!J154="","",'Census Input Tab'!J154)))</f>
        <v/>
      </c>
      <c r="O123" s="114"/>
    </row>
    <row r="124" spans="1:15">
      <c r="A124" s="80" t="str">
        <f>IF('Census Input Tab'!$O155="NO","Missing Data",IF(B124="","",IF(B124="BLANK","BLANK",COUNTIF($B$2:B124,"=Subscriber"))))</f>
        <v/>
      </c>
      <c r="B124" s="81" t="str">
        <f>IF('Census Input Tab'!$O155="NO","Missing Data",IF(ISBLANK('Census Input Tab'!H155),IF('Census Input Tab'!O155="BLANK","BLANK",""),IF('Census Input Tab'!H155="EE","Subscriber",IF('Census Input Tab'!H155="SP","Spouse","Child"))))</f>
        <v/>
      </c>
      <c r="C124" s="81" t="str">
        <f>IF('Census Input Tab'!$O155="NO","Missing Data",IF(B124="BLANK","BLANK",IF(ISBLANK('Census Input Tab'!A155),"",'Census Input Tab'!A155)))</f>
        <v/>
      </c>
      <c r="D124" s="81" t="str">
        <f>IF('Census Input Tab'!$O155="NO","Missing Data",IF(B124="BLANK","BLANK",IF(ISBLANK('Census Input Tab'!B155),"",'Census Input Tab'!B155)))</f>
        <v/>
      </c>
      <c r="E124" s="82" t="str">
        <f>IF('Census Input Tab'!$O155="NO","Missing Data",IF($A124=$A123,"",IF(B124="BLANK","BLANK",IF(ISBLANK('Census Input Tab'!C155),"",'Census Input Tab'!C155))))</f>
        <v/>
      </c>
      <c r="F124" s="83" t="str">
        <f>IF('Census Input Tab'!$O155="NO","Missing Data",IF(B124="BLANK","BLANK",IF(ISBLANK('Census Input Tab'!D155),"",'Census Input Tab'!D155)))</f>
        <v/>
      </c>
      <c r="G124" s="81" t="str">
        <f>IF('Census Input Tab'!$O155="NO","Missing Data",IF(B124="BLANK","BLANK",IF(ISBLANK('Census Input Tab'!E155),"",'Census Input Tab'!E155)))</f>
        <v/>
      </c>
      <c r="H124" s="81" t="str">
        <f>IF('Census Input Tab'!$O155="NO","Missing Data",IF($A124=$A123,"",IF(ISBLANK('Census Input Tab'!I155),IF(B124="BLANK","BLANK",""),IF('Census Input Tab'!I155="Active","Active",IF('Census Input Tab'!I155="COBRA","COBRA",IF('Census Input Tab'!I155="St Con","COBRA",""))))))</f>
        <v/>
      </c>
      <c r="I124" s="84" t="str">
        <f>IF('Census Input Tab'!$O155="NO","Missing Data",IF('Census Input Tab'!T155=1,IF(B124="BLANK","BLANK",""),"N"))</f>
        <v/>
      </c>
      <c r="J124" s="81" t="str">
        <f>IF('Census Input Tab'!$O155="NO","Missing Data",IF('Census Input Tab'!T155=1,IF(B124="BLANK","BLANK",""),IF('Census Input Tab'!F155="Waive","Waive","Enroll")))</f>
        <v/>
      </c>
      <c r="K124" s="81" t="str">
        <f>IF('Census Input Tab'!$O155="NO","Missing Data",IF($A124=$A123,"",IF('Census Input Tab'!T155=1,IF(B124="BLANK","BLANK",""),IF('Census Input Tab'!G155="EEOnly","EE Only",IF('Census Input Tab'!G155="EESpOnly","EE &amp; Spouse",IF('Census Input Tab'!G155="EEChren","EE &amp; Child(ren)",IF('Census Input Tab'!G155="EEFamily","Family",IF('Census Input Tab'!G155="Waive","Decline Coverage","Spousal Waiver"))))))))</f>
        <v/>
      </c>
      <c r="L124" s="85" t="str">
        <f>IF('Census Input Tab'!$O155="NO","Missing Data",IF($A124=$A123,"",IF('Census Input Tab'!T155=1,IF(B124="BLANK","BLANK",""),"EE Only")))</f>
        <v/>
      </c>
      <c r="M124" s="85" t="str">
        <f>IF('Census Input Tab'!$O155="NO","Missing Data",IF($A124=$A123,"",IF('Census Input Tab'!T155=1,IF(B124="BLANK","BLANK",""),"EE Only")))</f>
        <v/>
      </c>
      <c r="N124" s="81" t="str">
        <f>IF('Census Input Tab'!$O155="NO","Missing Data",IF('Census Input Tab'!T155=1,IF('SMART Census'!B124="BLANK","BLANK",""),IF('Census Input Tab'!J155="","",'Census Input Tab'!J155)))</f>
        <v/>
      </c>
      <c r="O124" s="114"/>
    </row>
    <row r="125" spans="1:15">
      <c r="A125" s="80" t="str">
        <f>IF('Census Input Tab'!$O156="NO","Missing Data",IF(B125="","",IF(B125="BLANK","BLANK",COUNTIF($B$2:B125,"=Subscriber"))))</f>
        <v/>
      </c>
      <c r="B125" s="81" t="str">
        <f>IF('Census Input Tab'!$O156="NO","Missing Data",IF(ISBLANK('Census Input Tab'!H156),IF('Census Input Tab'!O156="BLANK","BLANK",""),IF('Census Input Tab'!H156="EE","Subscriber",IF('Census Input Tab'!H156="SP","Spouse","Child"))))</f>
        <v/>
      </c>
      <c r="C125" s="81" t="str">
        <f>IF('Census Input Tab'!$O156="NO","Missing Data",IF(B125="BLANK","BLANK",IF(ISBLANK('Census Input Tab'!A156),"",'Census Input Tab'!A156)))</f>
        <v/>
      </c>
      <c r="D125" s="81" t="str">
        <f>IF('Census Input Tab'!$O156="NO","Missing Data",IF(B125="BLANK","BLANK",IF(ISBLANK('Census Input Tab'!B156),"",'Census Input Tab'!B156)))</f>
        <v/>
      </c>
      <c r="E125" s="82" t="str">
        <f>IF('Census Input Tab'!$O156="NO","Missing Data",IF($A125=$A124,"",IF(B125="BLANK","BLANK",IF(ISBLANK('Census Input Tab'!C156),"",'Census Input Tab'!C156))))</f>
        <v/>
      </c>
      <c r="F125" s="83" t="str">
        <f>IF('Census Input Tab'!$O156="NO","Missing Data",IF(B125="BLANK","BLANK",IF(ISBLANK('Census Input Tab'!D156),"",'Census Input Tab'!D156)))</f>
        <v/>
      </c>
      <c r="G125" s="81" t="str">
        <f>IF('Census Input Tab'!$O156="NO","Missing Data",IF(B125="BLANK","BLANK",IF(ISBLANK('Census Input Tab'!E156),"",'Census Input Tab'!E156)))</f>
        <v/>
      </c>
      <c r="H125" s="81" t="str">
        <f>IF('Census Input Tab'!$O156="NO","Missing Data",IF($A125=$A124,"",IF(ISBLANK('Census Input Tab'!I156),IF(B125="BLANK","BLANK",""),IF('Census Input Tab'!I156="Active","Active",IF('Census Input Tab'!I156="COBRA","COBRA",IF('Census Input Tab'!I156="St Con","COBRA",""))))))</f>
        <v/>
      </c>
      <c r="I125" s="84" t="str">
        <f>IF('Census Input Tab'!$O156="NO","Missing Data",IF('Census Input Tab'!T156=1,IF(B125="BLANK","BLANK",""),"N"))</f>
        <v/>
      </c>
      <c r="J125" s="81" t="str">
        <f>IF('Census Input Tab'!$O156="NO","Missing Data",IF('Census Input Tab'!T156=1,IF(B125="BLANK","BLANK",""),IF('Census Input Tab'!F156="Waive","Waive","Enroll")))</f>
        <v/>
      </c>
      <c r="K125" s="81" t="str">
        <f>IF('Census Input Tab'!$O156="NO","Missing Data",IF($A125=$A124,"",IF('Census Input Tab'!T156=1,IF(B125="BLANK","BLANK",""),IF('Census Input Tab'!G156="EEOnly","EE Only",IF('Census Input Tab'!G156="EESpOnly","EE &amp; Spouse",IF('Census Input Tab'!G156="EEChren","EE &amp; Child(ren)",IF('Census Input Tab'!G156="EEFamily","Family",IF('Census Input Tab'!G156="Waive","Decline Coverage","Spousal Waiver"))))))))</f>
        <v/>
      </c>
      <c r="L125" s="85" t="str">
        <f>IF('Census Input Tab'!$O156="NO","Missing Data",IF($A125=$A124,"",IF('Census Input Tab'!T156=1,IF(B125="BLANK","BLANK",""),"EE Only")))</f>
        <v/>
      </c>
      <c r="M125" s="85" t="str">
        <f>IF('Census Input Tab'!$O156="NO","Missing Data",IF($A125=$A124,"",IF('Census Input Tab'!T156=1,IF(B125="BLANK","BLANK",""),"EE Only")))</f>
        <v/>
      </c>
      <c r="N125" s="81" t="str">
        <f>IF('Census Input Tab'!$O156="NO","Missing Data",IF('Census Input Tab'!T156=1,IF('SMART Census'!B125="BLANK","BLANK",""),IF('Census Input Tab'!J156="","",'Census Input Tab'!J156)))</f>
        <v/>
      </c>
      <c r="O125" s="114"/>
    </row>
    <row r="126" spans="1:15">
      <c r="A126" s="80" t="str">
        <f>IF('Census Input Tab'!$O157="NO","Missing Data",IF(B126="","",IF(B126="BLANK","BLANK",COUNTIF($B$2:B126,"=Subscriber"))))</f>
        <v/>
      </c>
      <c r="B126" s="81" t="str">
        <f>IF('Census Input Tab'!$O157="NO","Missing Data",IF(ISBLANK('Census Input Tab'!H157),IF('Census Input Tab'!O157="BLANK","BLANK",""),IF('Census Input Tab'!H157="EE","Subscriber",IF('Census Input Tab'!H157="SP","Spouse","Child"))))</f>
        <v/>
      </c>
      <c r="C126" s="81" t="str">
        <f>IF('Census Input Tab'!$O157="NO","Missing Data",IF(B126="BLANK","BLANK",IF(ISBLANK('Census Input Tab'!A157),"",'Census Input Tab'!A157)))</f>
        <v/>
      </c>
      <c r="D126" s="81" t="str">
        <f>IF('Census Input Tab'!$O157="NO","Missing Data",IF(B126="BLANK","BLANK",IF(ISBLANK('Census Input Tab'!B157),"",'Census Input Tab'!B157)))</f>
        <v/>
      </c>
      <c r="E126" s="82" t="str">
        <f>IF('Census Input Tab'!$O157="NO","Missing Data",IF($A126=$A125,"",IF(B126="BLANK","BLANK",IF(ISBLANK('Census Input Tab'!C157),"",'Census Input Tab'!C157))))</f>
        <v/>
      </c>
      <c r="F126" s="83" t="str">
        <f>IF('Census Input Tab'!$O157="NO","Missing Data",IF(B126="BLANK","BLANK",IF(ISBLANK('Census Input Tab'!D157),"",'Census Input Tab'!D157)))</f>
        <v/>
      </c>
      <c r="G126" s="81" t="str">
        <f>IF('Census Input Tab'!$O157="NO","Missing Data",IF(B126="BLANK","BLANK",IF(ISBLANK('Census Input Tab'!E157),"",'Census Input Tab'!E157)))</f>
        <v/>
      </c>
      <c r="H126" s="81" t="str">
        <f>IF('Census Input Tab'!$O157="NO","Missing Data",IF($A126=$A125,"",IF(ISBLANK('Census Input Tab'!I157),IF(B126="BLANK","BLANK",""),IF('Census Input Tab'!I157="Active","Active",IF('Census Input Tab'!I157="COBRA","COBRA",IF('Census Input Tab'!I157="St Con","COBRA",""))))))</f>
        <v/>
      </c>
      <c r="I126" s="84" t="str">
        <f>IF('Census Input Tab'!$O157="NO","Missing Data",IF('Census Input Tab'!T157=1,IF(B126="BLANK","BLANK",""),"N"))</f>
        <v/>
      </c>
      <c r="J126" s="81" t="str">
        <f>IF('Census Input Tab'!$O157="NO","Missing Data",IF('Census Input Tab'!T157=1,IF(B126="BLANK","BLANK",""),IF('Census Input Tab'!F157="Waive","Waive","Enroll")))</f>
        <v/>
      </c>
      <c r="K126" s="81" t="str">
        <f>IF('Census Input Tab'!$O157="NO","Missing Data",IF($A126=$A125,"",IF('Census Input Tab'!T157=1,IF(B126="BLANK","BLANK",""),IF('Census Input Tab'!G157="EEOnly","EE Only",IF('Census Input Tab'!G157="EESpOnly","EE &amp; Spouse",IF('Census Input Tab'!G157="EEChren","EE &amp; Child(ren)",IF('Census Input Tab'!G157="EEFamily","Family",IF('Census Input Tab'!G157="Waive","Decline Coverage","Spousal Waiver"))))))))</f>
        <v/>
      </c>
      <c r="L126" s="85" t="str">
        <f>IF('Census Input Tab'!$O157="NO","Missing Data",IF($A126=$A125,"",IF('Census Input Tab'!T157=1,IF(B126="BLANK","BLANK",""),"EE Only")))</f>
        <v/>
      </c>
      <c r="M126" s="85" t="str">
        <f>IF('Census Input Tab'!$O157="NO","Missing Data",IF($A126=$A125,"",IF('Census Input Tab'!T157=1,IF(B126="BLANK","BLANK",""),"EE Only")))</f>
        <v/>
      </c>
      <c r="N126" s="81" t="str">
        <f>IF('Census Input Tab'!$O157="NO","Missing Data",IF('Census Input Tab'!T157=1,IF('SMART Census'!B126="BLANK","BLANK",""),IF('Census Input Tab'!J157="","",'Census Input Tab'!J157)))</f>
        <v/>
      </c>
      <c r="O126" s="114"/>
    </row>
    <row r="127" spans="1:15">
      <c r="A127" s="80" t="str">
        <f>IF('Census Input Tab'!$O158="NO","Missing Data",IF(B127="","",IF(B127="BLANK","BLANK",COUNTIF($B$2:B127,"=Subscriber"))))</f>
        <v/>
      </c>
      <c r="B127" s="81" t="str">
        <f>IF('Census Input Tab'!$O158="NO","Missing Data",IF(ISBLANK('Census Input Tab'!H158),IF('Census Input Tab'!O158="BLANK","BLANK",""),IF('Census Input Tab'!H158="EE","Subscriber",IF('Census Input Tab'!H158="SP","Spouse","Child"))))</f>
        <v/>
      </c>
      <c r="C127" s="81" t="str">
        <f>IF('Census Input Tab'!$O158="NO","Missing Data",IF(B127="BLANK","BLANK",IF(ISBLANK('Census Input Tab'!A158),"",'Census Input Tab'!A158)))</f>
        <v/>
      </c>
      <c r="D127" s="81" t="str">
        <f>IF('Census Input Tab'!$O158="NO","Missing Data",IF(B127="BLANK","BLANK",IF(ISBLANK('Census Input Tab'!B158),"",'Census Input Tab'!B158)))</f>
        <v/>
      </c>
      <c r="E127" s="82" t="str">
        <f>IF('Census Input Tab'!$O158="NO","Missing Data",IF($A127=$A126,"",IF(B127="BLANK","BLANK",IF(ISBLANK('Census Input Tab'!C158),"",'Census Input Tab'!C158))))</f>
        <v/>
      </c>
      <c r="F127" s="83" t="str">
        <f>IF('Census Input Tab'!$O158="NO","Missing Data",IF(B127="BLANK","BLANK",IF(ISBLANK('Census Input Tab'!D158),"",'Census Input Tab'!D158)))</f>
        <v/>
      </c>
      <c r="G127" s="81" t="str">
        <f>IF('Census Input Tab'!$O158="NO","Missing Data",IF(B127="BLANK","BLANK",IF(ISBLANK('Census Input Tab'!E158),"",'Census Input Tab'!E158)))</f>
        <v/>
      </c>
      <c r="H127" s="81" t="str">
        <f>IF('Census Input Tab'!$O158="NO","Missing Data",IF($A127=$A126,"",IF(ISBLANK('Census Input Tab'!I158),IF(B127="BLANK","BLANK",""),IF('Census Input Tab'!I158="Active","Active",IF('Census Input Tab'!I158="COBRA","COBRA",IF('Census Input Tab'!I158="St Con","COBRA",""))))))</f>
        <v/>
      </c>
      <c r="I127" s="84" t="str">
        <f>IF('Census Input Tab'!$O158="NO","Missing Data",IF('Census Input Tab'!T158=1,IF(B127="BLANK","BLANK",""),"N"))</f>
        <v/>
      </c>
      <c r="J127" s="81" t="str">
        <f>IF('Census Input Tab'!$O158="NO","Missing Data",IF('Census Input Tab'!T158=1,IF(B127="BLANK","BLANK",""),IF('Census Input Tab'!F158="Waive","Waive","Enroll")))</f>
        <v/>
      </c>
      <c r="K127" s="81" t="str">
        <f>IF('Census Input Tab'!$O158="NO","Missing Data",IF($A127=$A126,"",IF('Census Input Tab'!T158=1,IF(B127="BLANK","BLANK",""),IF('Census Input Tab'!G158="EEOnly","EE Only",IF('Census Input Tab'!G158="EESpOnly","EE &amp; Spouse",IF('Census Input Tab'!G158="EEChren","EE &amp; Child(ren)",IF('Census Input Tab'!G158="EEFamily","Family",IF('Census Input Tab'!G158="Waive","Decline Coverage","Spousal Waiver"))))))))</f>
        <v/>
      </c>
      <c r="L127" s="85" t="str">
        <f>IF('Census Input Tab'!$O158="NO","Missing Data",IF($A127=$A126,"",IF('Census Input Tab'!T158=1,IF(B127="BLANK","BLANK",""),"EE Only")))</f>
        <v/>
      </c>
      <c r="M127" s="85" t="str">
        <f>IF('Census Input Tab'!$O158="NO","Missing Data",IF($A127=$A126,"",IF('Census Input Tab'!T158=1,IF(B127="BLANK","BLANK",""),"EE Only")))</f>
        <v/>
      </c>
      <c r="N127" s="81" t="str">
        <f>IF('Census Input Tab'!$O158="NO","Missing Data",IF('Census Input Tab'!T158=1,IF('SMART Census'!B127="BLANK","BLANK",""),IF('Census Input Tab'!J158="","",'Census Input Tab'!J158)))</f>
        <v/>
      </c>
      <c r="O127" s="114"/>
    </row>
    <row r="128" spans="1:15">
      <c r="A128" s="80" t="str">
        <f>IF('Census Input Tab'!$O159="NO","Missing Data",IF(B128="","",IF(B128="BLANK","BLANK",COUNTIF($B$2:B128,"=Subscriber"))))</f>
        <v/>
      </c>
      <c r="B128" s="81" t="str">
        <f>IF('Census Input Tab'!$O159="NO","Missing Data",IF(ISBLANK('Census Input Tab'!H159),IF('Census Input Tab'!O159="BLANK","BLANK",""),IF('Census Input Tab'!H159="EE","Subscriber",IF('Census Input Tab'!H159="SP","Spouse","Child"))))</f>
        <v/>
      </c>
      <c r="C128" s="81" t="str">
        <f>IF('Census Input Tab'!$O159="NO","Missing Data",IF(B128="BLANK","BLANK",IF(ISBLANK('Census Input Tab'!A159),"",'Census Input Tab'!A159)))</f>
        <v/>
      </c>
      <c r="D128" s="81" t="str">
        <f>IF('Census Input Tab'!$O159="NO","Missing Data",IF(B128="BLANK","BLANK",IF(ISBLANK('Census Input Tab'!B159),"",'Census Input Tab'!B159)))</f>
        <v/>
      </c>
      <c r="E128" s="82" t="str">
        <f>IF('Census Input Tab'!$O159="NO","Missing Data",IF($A128=$A127,"",IF(B128="BLANK","BLANK",IF(ISBLANK('Census Input Tab'!C159),"",'Census Input Tab'!C159))))</f>
        <v/>
      </c>
      <c r="F128" s="83" t="str">
        <f>IF('Census Input Tab'!$O159="NO","Missing Data",IF(B128="BLANK","BLANK",IF(ISBLANK('Census Input Tab'!D159),"",'Census Input Tab'!D159)))</f>
        <v/>
      </c>
      <c r="G128" s="81" t="str">
        <f>IF('Census Input Tab'!$O159="NO","Missing Data",IF(B128="BLANK","BLANK",IF(ISBLANK('Census Input Tab'!E159),"",'Census Input Tab'!E159)))</f>
        <v/>
      </c>
      <c r="H128" s="81" t="str">
        <f>IF('Census Input Tab'!$O159="NO","Missing Data",IF($A128=$A127,"",IF(ISBLANK('Census Input Tab'!I159),IF(B128="BLANK","BLANK",""),IF('Census Input Tab'!I159="Active","Active",IF('Census Input Tab'!I159="COBRA","COBRA",IF('Census Input Tab'!I159="St Con","COBRA",""))))))</f>
        <v/>
      </c>
      <c r="I128" s="84" t="str">
        <f>IF('Census Input Tab'!$O159="NO","Missing Data",IF('Census Input Tab'!T159=1,IF(B128="BLANK","BLANK",""),"N"))</f>
        <v/>
      </c>
      <c r="J128" s="81" t="str">
        <f>IF('Census Input Tab'!$O159="NO","Missing Data",IF('Census Input Tab'!T159=1,IF(B128="BLANK","BLANK",""),IF('Census Input Tab'!F159="Waive","Waive","Enroll")))</f>
        <v/>
      </c>
      <c r="K128" s="81" t="str">
        <f>IF('Census Input Tab'!$O159="NO","Missing Data",IF($A128=$A127,"",IF('Census Input Tab'!T159=1,IF(B128="BLANK","BLANK",""),IF('Census Input Tab'!G159="EEOnly","EE Only",IF('Census Input Tab'!G159="EESpOnly","EE &amp; Spouse",IF('Census Input Tab'!G159="EEChren","EE &amp; Child(ren)",IF('Census Input Tab'!G159="EEFamily","Family",IF('Census Input Tab'!G159="Waive","Decline Coverage","Spousal Waiver"))))))))</f>
        <v/>
      </c>
      <c r="L128" s="85" t="str">
        <f>IF('Census Input Tab'!$O159="NO","Missing Data",IF($A128=$A127,"",IF('Census Input Tab'!T159=1,IF(B128="BLANK","BLANK",""),"EE Only")))</f>
        <v/>
      </c>
      <c r="M128" s="85" t="str">
        <f>IF('Census Input Tab'!$O159="NO","Missing Data",IF($A128=$A127,"",IF('Census Input Tab'!T159=1,IF(B128="BLANK","BLANK",""),"EE Only")))</f>
        <v/>
      </c>
      <c r="N128" s="81" t="str">
        <f>IF('Census Input Tab'!$O159="NO","Missing Data",IF('Census Input Tab'!T159=1,IF('SMART Census'!B128="BLANK","BLANK",""),IF('Census Input Tab'!J159="","",'Census Input Tab'!J159)))</f>
        <v/>
      </c>
      <c r="O128" s="114"/>
    </row>
    <row r="129" spans="1:15">
      <c r="A129" s="80" t="str">
        <f>IF('Census Input Tab'!$O160="NO","Missing Data",IF(B129="","",IF(B129="BLANK","BLANK",COUNTIF($B$2:B129,"=Subscriber"))))</f>
        <v/>
      </c>
      <c r="B129" s="81" t="str">
        <f>IF('Census Input Tab'!$O160="NO","Missing Data",IF(ISBLANK('Census Input Tab'!H160),IF('Census Input Tab'!O160="BLANK","BLANK",""),IF('Census Input Tab'!H160="EE","Subscriber",IF('Census Input Tab'!H160="SP","Spouse","Child"))))</f>
        <v/>
      </c>
      <c r="C129" s="81" t="str">
        <f>IF('Census Input Tab'!$O160="NO","Missing Data",IF(B129="BLANK","BLANK",IF(ISBLANK('Census Input Tab'!A160),"",'Census Input Tab'!A160)))</f>
        <v/>
      </c>
      <c r="D129" s="81" t="str">
        <f>IF('Census Input Tab'!$O160="NO","Missing Data",IF(B129="BLANK","BLANK",IF(ISBLANK('Census Input Tab'!B160),"",'Census Input Tab'!B160)))</f>
        <v/>
      </c>
      <c r="E129" s="82" t="str">
        <f>IF('Census Input Tab'!$O160="NO","Missing Data",IF($A129=$A128,"",IF(B129="BLANK","BLANK",IF(ISBLANK('Census Input Tab'!C160),"",'Census Input Tab'!C160))))</f>
        <v/>
      </c>
      <c r="F129" s="83" t="str">
        <f>IF('Census Input Tab'!$O160="NO","Missing Data",IF(B129="BLANK","BLANK",IF(ISBLANK('Census Input Tab'!D160),"",'Census Input Tab'!D160)))</f>
        <v/>
      </c>
      <c r="G129" s="81" t="str">
        <f>IF('Census Input Tab'!$O160="NO","Missing Data",IF(B129="BLANK","BLANK",IF(ISBLANK('Census Input Tab'!E160),"",'Census Input Tab'!E160)))</f>
        <v/>
      </c>
      <c r="H129" s="81" t="str">
        <f>IF('Census Input Tab'!$O160="NO","Missing Data",IF($A129=$A128,"",IF(ISBLANK('Census Input Tab'!I160),IF(B129="BLANK","BLANK",""),IF('Census Input Tab'!I160="Active","Active",IF('Census Input Tab'!I160="COBRA","COBRA",IF('Census Input Tab'!I160="St Con","COBRA",""))))))</f>
        <v/>
      </c>
      <c r="I129" s="84" t="str">
        <f>IF('Census Input Tab'!$O160="NO","Missing Data",IF('Census Input Tab'!T160=1,IF(B129="BLANK","BLANK",""),"N"))</f>
        <v/>
      </c>
      <c r="J129" s="81" t="str">
        <f>IF('Census Input Tab'!$O160="NO","Missing Data",IF('Census Input Tab'!T160=1,IF(B129="BLANK","BLANK",""),IF('Census Input Tab'!F160="Waive","Waive","Enroll")))</f>
        <v/>
      </c>
      <c r="K129" s="81" t="str">
        <f>IF('Census Input Tab'!$O160="NO","Missing Data",IF($A129=$A128,"",IF('Census Input Tab'!T160=1,IF(B129="BLANK","BLANK",""),IF('Census Input Tab'!G160="EEOnly","EE Only",IF('Census Input Tab'!G160="EESpOnly","EE &amp; Spouse",IF('Census Input Tab'!G160="EEChren","EE &amp; Child(ren)",IF('Census Input Tab'!G160="EEFamily","Family",IF('Census Input Tab'!G160="Waive","Decline Coverage","Spousal Waiver"))))))))</f>
        <v/>
      </c>
      <c r="L129" s="85" t="str">
        <f>IF('Census Input Tab'!$O160="NO","Missing Data",IF($A129=$A128,"",IF('Census Input Tab'!T160=1,IF(B129="BLANK","BLANK",""),"EE Only")))</f>
        <v/>
      </c>
      <c r="M129" s="85" t="str">
        <f>IF('Census Input Tab'!$O160="NO","Missing Data",IF($A129=$A128,"",IF('Census Input Tab'!T160=1,IF(B129="BLANK","BLANK",""),"EE Only")))</f>
        <v/>
      </c>
      <c r="N129" s="81" t="str">
        <f>IF('Census Input Tab'!$O160="NO","Missing Data",IF('Census Input Tab'!T160=1,IF('SMART Census'!B129="BLANK","BLANK",""),IF('Census Input Tab'!J160="","",'Census Input Tab'!J160)))</f>
        <v/>
      </c>
      <c r="O129" s="114"/>
    </row>
    <row r="130" spans="1:15">
      <c r="A130" s="80" t="str">
        <f>IF('Census Input Tab'!$O161="NO","Missing Data",IF(B130="","",IF(B130="BLANK","BLANK",COUNTIF($B$2:B130,"=Subscriber"))))</f>
        <v/>
      </c>
      <c r="B130" s="81" t="str">
        <f>IF('Census Input Tab'!$O161="NO","Missing Data",IF(ISBLANK('Census Input Tab'!H161),IF('Census Input Tab'!O161="BLANK","BLANK",""),IF('Census Input Tab'!H161="EE","Subscriber",IF('Census Input Tab'!H161="SP","Spouse","Child"))))</f>
        <v/>
      </c>
      <c r="C130" s="81" t="str">
        <f>IF('Census Input Tab'!$O161="NO","Missing Data",IF(B130="BLANK","BLANK",IF(ISBLANK('Census Input Tab'!A161),"",'Census Input Tab'!A161)))</f>
        <v/>
      </c>
      <c r="D130" s="81" t="str">
        <f>IF('Census Input Tab'!$O161="NO","Missing Data",IF(B130="BLANK","BLANK",IF(ISBLANK('Census Input Tab'!B161),"",'Census Input Tab'!B161)))</f>
        <v/>
      </c>
      <c r="E130" s="82" t="str">
        <f>IF('Census Input Tab'!$O161="NO","Missing Data",IF($A130=$A129,"",IF(B130="BLANK","BLANK",IF(ISBLANK('Census Input Tab'!C161),"",'Census Input Tab'!C161))))</f>
        <v/>
      </c>
      <c r="F130" s="83" t="str">
        <f>IF('Census Input Tab'!$O161="NO","Missing Data",IF(B130="BLANK","BLANK",IF(ISBLANK('Census Input Tab'!D161),"",'Census Input Tab'!D161)))</f>
        <v/>
      </c>
      <c r="G130" s="81" t="str">
        <f>IF('Census Input Tab'!$O161="NO","Missing Data",IF(B130="BLANK","BLANK",IF(ISBLANK('Census Input Tab'!E161),"",'Census Input Tab'!E161)))</f>
        <v/>
      </c>
      <c r="H130" s="81" t="str">
        <f>IF('Census Input Tab'!$O161="NO","Missing Data",IF($A130=$A129,"",IF(ISBLANK('Census Input Tab'!I161),IF(B130="BLANK","BLANK",""),IF('Census Input Tab'!I161="Active","Active",IF('Census Input Tab'!I161="COBRA","COBRA",IF('Census Input Tab'!I161="St Con","COBRA",""))))))</f>
        <v/>
      </c>
      <c r="I130" s="84" t="str">
        <f>IF('Census Input Tab'!$O161="NO","Missing Data",IF('Census Input Tab'!T161=1,IF(B130="BLANK","BLANK",""),"N"))</f>
        <v/>
      </c>
      <c r="J130" s="81" t="str">
        <f>IF('Census Input Tab'!$O161="NO","Missing Data",IF('Census Input Tab'!T161=1,IF(B130="BLANK","BLANK",""),IF('Census Input Tab'!F161="Waive","Waive","Enroll")))</f>
        <v/>
      </c>
      <c r="K130" s="81" t="str">
        <f>IF('Census Input Tab'!$O161="NO","Missing Data",IF($A130=$A129,"",IF('Census Input Tab'!T161=1,IF(B130="BLANK","BLANK",""),IF('Census Input Tab'!G161="EEOnly","EE Only",IF('Census Input Tab'!G161="EESpOnly","EE &amp; Spouse",IF('Census Input Tab'!G161="EEChren","EE &amp; Child(ren)",IF('Census Input Tab'!G161="EEFamily","Family",IF('Census Input Tab'!G161="Waive","Decline Coverage","Spousal Waiver"))))))))</f>
        <v/>
      </c>
      <c r="L130" s="85" t="str">
        <f>IF('Census Input Tab'!$O161="NO","Missing Data",IF($A130=$A129,"",IF('Census Input Tab'!T161=1,IF(B130="BLANK","BLANK",""),"EE Only")))</f>
        <v/>
      </c>
      <c r="M130" s="85" t="str">
        <f>IF('Census Input Tab'!$O161="NO","Missing Data",IF($A130=$A129,"",IF('Census Input Tab'!T161=1,IF(B130="BLANK","BLANK",""),"EE Only")))</f>
        <v/>
      </c>
      <c r="N130" s="81" t="str">
        <f>IF('Census Input Tab'!$O161="NO","Missing Data",IF('Census Input Tab'!T161=1,IF('SMART Census'!B130="BLANK","BLANK",""),IF('Census Input Tab'!J161="","",'Census Input Tab'!J161)))</f>
        <v/>
      </c>
      <c r="O130" s="114"/>
    </row>
    <row r="131" spans="1:15">
      <c r="A131" s="80" t="str">
        <f>IF('Census Input Tab'!$O162="NO","Missing Data",IF(B131="","",IF(B131="BLANK","BLANK",COUNTIF($B$2:B131,"=Subscriber"))))</f>
        <v/>
      </c>
      <c r="B131" s="81" t="str">
        <f>IF('Census Input Tab'!$O162="NO","Missing Data",IF(ISBLANK('Census Input Tab'!H162),IF('Census Input Tab'!O162="BLANK","BLANK",""),IF('Census Input Tab'!H162="EE","Subscriber",IF('Census Input Tab'!H162="SP","Spouse","Child"))))</f>
        <v/>
      </c>
      <c r="C131" s="81" t="str">
        <f>IF('Census Input Tab'!$O162="NO","Missing Data",IF(B131="BLANK","BLANK",IF(ISBLANK('Census Input Tab'!A162),"",'Census Input Tab'!A162)))</f>
        <v/>
      </c>
      <c r="D131" s="81" t="str">
        <f>IF('Census Input Tab'!$O162="NO","Missing Data",IF(B131="BLANK","BLANK",IF(ISBLANK('Census Input Tab'!B162),"",'Census Input Tab'!B162)))</f>
        <v/>
      </c>
      <c r="E131" s="82" t="str">
        <f>IF('Census Input Tab'!$O162="NO","Missing Data",IF($A131=$A130,"",IF(B131="BLANK","BLANK",IF(ISBLANK('Census Input Tab'!C162),"",'Census Input Tab'!C162))))</f>
        <v/>
      </c>
      <c r="F131" s="83" t="str">
        <f>IF('Census Input Tab'!$O162="NO","Missing Data",IF(B131="BLANK","BLANK",IF(ISBLANK('Census Input Tab'!D162),"",'Census Input Tab'!D162)))</f>
        <v/>
      </c>
      <c r="G131" s="81" t="str">
        <f>IF('Census Input Tab'!$O162="NO","Missing Data",IF(B131="BLANK","BLANK",IF(ISBLANK('Census Input Tab'!E162),"",'Census Input Tab'!E162)))</f>
        <v/>
      </c>
      <c r="H131" s="81" t="str">
        <f>IF('Census Input Tab'!$O162="NO","Missing Data",IF($A131=$A130,"",IF(ISBLANK('Census Input Tab'!I162),IF(B131="BLANK","BLANK",""),IF('Census Input Tab'!I162="Active","Active",IF('Census Input Tab'!I162="COBRA","COBRA",IF('Census Input Tab'!I162="St Con","COBRA",""))))))</f>
        <v/>
      </c>
      <c r="I131" s="84" t="str">
        <f>IF('Census Input Tab'!$O162="NO","Missing Data",IF('Census Input Tab'!T162=1,IF(B131="BLANK","BLANK",""),"N"))</f>
        <v/>
      </c>
      <c r="J131" s="81" t="str">
        <f>IF('Census Input Tab'!$O162="NO","Missing Data",IF('Census Input Tab'!T162=1,IF(B131="BLANK","BLANK",""),IF('Census Input Tab'!F162="Waive","Waive","Enroll")))</f>
        <v/>
      </c>
      <c r="K131" s="81" t="str">
        <f>IF('Census Input Tab'!$O162="NO","Missing Data",IF($A131=$A130,"",IF('Census Input Tab'!T162=1,IF(B131="BLANK","BLANK",""),IF('Census Input Tab'!G162="EEOnly","EE Only",IF('Census Input Tab'!G162="EESpOnly","EE &amp; Spouse",IF('Census Input Tab'!G162="EEChren","EE &amp; Child(ren)",IF('Census Input Tab'!G162="EEFamily","Family",IF('Census Input Tab'!G162="Waive","Decline Coverage","Spousal Waiver"))))))))</f>
        <v/>
      </c>
      <c r="L131" s="85" t="str">
        <f>IF('Census Input Tab'!$O162="NO","Missing Data",IF($A131=$A130,"",IF('Census Input Tab'!T162=1,IF(B131="BLANK","BLANK",""),"EE Only")))</f>
        <v/>
      </c>
      <c r="M131" s="85" t="str">
        <f>IF('Census Input Tab'!$O162="NO","Missing Data",IF($A131=$A130,"",IF('Census Input Tab'!T162=1,IF(B131="BLANK","BLANK",""),"EE Only")))</f>
        <v/>
      </c>
      <c r="N131" s="81" t="str">
        <f>IF('Census Input Tab'!$O162="NO","Missing Data",IF('Census Input Tab'!T162=1,IF('SMART Census'!B131="BLANK","BLANK",""),IF('Census Input Tab'!J162="","",'Census Input Tab'!J162)))</f>
        <v/>
      </c>
      <c r="O131" s="114"/>
    </row>
    <row r="132" spans="1:15">
      <c r="A132" s="80" t="str">
        <f>IF('Census Input Tab'!$O163="NO","Missing Data",IF(B132="","",IF(B132="BLANK","BLANK",COUNTIF($B$2:B132,"=Subscriber"))))</f>
        <v/>
      </c>
      <c r="B132" s="81" t="str">
        <f>IF('Census Input Tab'!$O163="NO","Missing Data",IF(ISBLANK('Census Input Tab'!H163),IF('Census Input Tab'!O163="BLANK","BLANK",""),IF('Census Input Tab'!H163="EE","Subscriber",IF('Census Input Tab'!H163="SP","Spouse","Child"))))</f>
        <v/>
      </c>
      <c r="C132" s="81" t="str">
        <f>IF('Census Input Tab'!$O163="NO","Missing Data",IF(B132="BLANK","BLANK",IF(ISBLANK('Census Input Tab'!A163),"",'Census Input Tab'!A163)))</f>
        <v/>
      </c>
      <c r="D132" s="81" t="str">
        <f>IF('Census Input Tab'!$O163="NO","Missing Data",IF(B132="BLANK","BLANK",IF(ISBLANK('Census Input Tab'!B163),"",'Census Input Tab'!B163)))</f>
        <v/>
      </c>
      <c r="E132" s="82" t="str">
        <f>IF('Census Input Tab'!$O163="NO","Missing Data",IF($A132=$A131,"",IF(B132="BLANK","BLANK",IF(ISBLANK('Census Input Tab'!C163),"",'Census Input Tab'!C163))))</f>
        <v/>
      </c>
      <c r="F132" s="83" t="str">
        <f>IF('Census Input Tab'!$O163="NO","Missing Data",IF(B132="BLANK","BLANK",IF(ISBLANK('Census Input Tab'!D163),"",'Census Input Tab'!D163)))</f>
        <v/>
      </c>
      <c r="G132" s="81" t="str">
        <f>IF('Census Input Tab'!$O163="NO","Missing Data",IF(B132="BLANK","BLANK",IF(ISBLANK('Census Input Tab'!E163),"",'Census Input Tab'!E163)))</f>
        <v/>
      </c>
      <c r="H132" s="81" t="str">
        <f>IF('Census Input Tab'!$O163="NO","Missing Data",IF($A132=$A131,"",IF(ISBLANK('Census Input Tab'!I163),IF(B132="BLANK","BLANK",""),IF('Census Input Tab'!I163="Active","Active",IF('Census Input Tab'!I163="COBRA","COBRA",IF('Census Input Tab'!I163="St Con","COBRA",""))))))</f>
        <v/>
      </c>
      <c r="I132" s="84" t="str">
        <f>IF('Census Input Tab'!$O163="NO","Missing Data",IF('Census Input Tab'!T163=1,IF(B132="BLANK","BLANK",""),"N"))</f>
        <v/>
      </c>
      <c r="J132" s="81" t="str">
        <f>IF('Census Input Tab'!$O163="NO","Missing Data",IF('Census Input Tab'!T163=1,IF(B132="BLANK","BLANK",""),IF('Census Input Tab'!F163="Waive","Waive","Enroll")))</f>
        <v/>
      </c>
      <c r="K132" s="81" t="str">
        <f>IF('Census Input Tab'!$O163="NO","Missing Data",IF($A132=$A131,"",IF('Census Input Tab'!T163=1,IF(B132="BLANK","BLANK",""),IF('Census Input Tab'!G163="EEOnly","EE Only",IF('Census Input Tab'!G163="EESpOnly","EE &amp; Spouse",IF('Census Input Tab'!G163="EEChren","EE &amp; Child(ren)",IF('Census Input Tab'!G163="EEFamily","Family",IF('Census Input Tab'!G163="Waive","Decline Coverage","Spousal Waiver"))))))))</f>
        <v/>
      </c>
      <c r="L132" s="85" t="str">
        <f>IF('Census Input Tab'!$O163="NO","Missing Data",IF($A132=$A131,"",IF('Census Input Tab'!T163=1,IF(B132="BLANK","BLANK",""),"EE Only")))</f>
        <v/>
      </c>
      <c r="M132" s="85" t="str">
        <f>IF('Census Input Tab'!$O163="NO","Missing Data",IF($A132=$A131,"",IF('Census Input Tab'!T163=1,IF(B132="BLANK","BLANK",""),"EE Only")))</f>
        <v/>
      </c>
      <c r="N132" s="81" t="str">
        <f>IF('Census Input Tab'!$O163="NO","Missing Data",IF('Census Input Tab'!T163=1,IF('SMART Census'!B132="BLANK","BLANK",""),IF('Census Input Tab'!J163="","",'Census Input Tab'!J163)))</f>
        <v/>
      </c>
      <c r="O132" s="114"/>
    </row>
    <row r="133" spans="1:15">
      <c r="A133" s="80" t="str">
        <f>IF('Census Input Tab'!$O164="NO","Missing Data",IF(B133="","",IF(B133="BLANK","BLANK",COUNTIF($B$2:B133,"=Subscriber"))))</f>
        <v/>
      </c>
      <c r="B133" s="81" t="str">
        <f>IF('Census Input Tab'!$O164="NO","Missing Data",IF(ISBLANK('Census Input Tab'!H164),IF('Census Input Tab'!O164="BLANK","BLANK",""),IF('Census Input Tab'!H164="EE","Subscriber",IF('Census Input Tab'!H164="SP","Spouse","Child"))))</f>
        <v/>
      </c>
      <c r="C133" s="81" t="str">
        <f>IF('Census Input Tab'!$O164="NO","Missing Data",IF(B133="BLANK","BLANK",IF(ISBLANK('Census Input Tab'!A164),"",'Census Input Tab'!A164)))</f>
        <v/>
      </c>
      <c r="D133" s="81" t="str">
        <f>IF('Census Input Tab'!$O164="NO","Missing Data",IF(B133="BLANK","BLANK",IF(ISBLANK('Census Input Tab'!B164),"",'Census Input Tab'!B164)))</f>
        <v/>
      </c>
      <c r="E133" s="82" t="str">
        <f>IF('Census Input Tab'!$O164="NO","Missing Data",IF($A133=$A132,"",IF(B133="BLANK","BLANK",IF(ISBLANK('Census Input Tab'!C164),"",'Census Input Tab'!C164))))</f>
        <v/>
      </c>
      <c r="F133" s="83" t="str">
        <f>IF('Census Input Tab'!$O164="NO","Missing Data",IF(B133="BLANK","BLANK",IF(ISBLANK('Census Input Tab'!D164),"",'Census Input Tab'!D164)))</f>
        <v/>
      </c>
      <c r="G133" s="81" t="str">
        <f>IF('Census Input Tab'!$O164="NO","Missing Data",IF(B133="BLANK","BLANK",IF(ISBLANK('Census Input Tab'!E164),"",'Census Input Tab'!E164)))</f>
        <v/>
      </c>
      <c r="H133" s="81" t="str">
        <f>IF('Census Input Tab'!$O164="NO","Missing Data",IF($A133=$A132,"",IF(ISBLANK('Census Input Tab'!I164),IF(B133="BLANK","BLANK",""),IF('Census Input Tab'!I164="Active","Active",IF('Census Input Tab'!I164="COBRA","COBRA",IF('Census Input Tab'!I164="St Con","COBRA",""))))))</f>
        <v/>
      </c>
      <c r="I133" s="84" t="str">
        <f>IF('Census Input Tab'!$O164="NO","Missing Data",IF('Census Input Tab'!T164=1,IF(B133="BLANK","BLANK",""),"N"))</f>
        <v/>
      </c>
      <c r="J133" s="81" t="str">
        <f>IF('Census Input Tab'!$O164="NO","Missing Data",IF('Census Input Tab'!T164=1,IF(B133="BLANK","BLANK",""),IF('Census Input Tab'!F164="Waive","Waive","Enroll")))</f>
        <v/>
      </c>
      <c r="K133" s="81" t="str">
        <f>IF('Census Input Tab'!$O164="NO","Missing Data",IF($A133=$A132,"",IF('Census Input Tab'!T164=1,IF(B133="BLANK","BLANK",""),IF('Census Input Tab'!G164="EEOnly","EE Only",IF('Census Input Tab'!G164="EESpOnly","EE &amp; Spouse",IF('Census Input Tab'!G164="EEChren","EE &amp; Child(ren)",IF('Census Input Tab'!G164="EEFamily","Family",IF('Census Input Tab'!G164="Waive","Decline Coverage","Spousal Waiver"))))))))</f>
        <v/>
      </c>
      <c r="L133" s="85" t="str">
        <f>IF('Census Input Tab'!$O164="NO","Missing Data",IF($A133=$A132,"",IF('Census Input Tab'!T164=1,IF(B133="BLANK","BLANK",""),"EE Only")))</f>
        <v/>
      </c>
      <c r="M133" s="85" t="str">
        <f>IF('Census Input Tab'!$O164="NO","Missing Data",IF($A133=$A132,"",IF('Census Input Tab'!T164=1,IF(B133="BLANK","BLANK",""),"EE Only")))</f>
        <v/>
      </c>
      <c r="N133" s="81" t="str">
        <f>IF('Census Input Tab'!$O164="NO","Missing Data",IF('Census Input Tab'!T164=1,IF('SMART Census'!B133="BLANK","BLANK",""),IF('Census Input Tab'!J164="","",'Census Input Tab'!J164)))</f>
        <v/>
      </c>
      <c r="O133" s="114"/>
    </row>
    <row r="134" spans="1:15">
      <c r="A134" s="80" t="str">
        <f>IF('Census Input Tab'!$O165="NO","Missing Data",IF(B134="","",IF(B134="BLANK","BLANK",COUNTIF($B$2:B134,"=Subscriber"))))</f>
        <v/>
      </c>
      <c r="B134" s="81" t="str">
        <f>IF('Census Input Tab'!$O165="NO","Missing Data",IF(ISBLANK('Census Input Tab'!H165),IF('Census Input Tab'!O165="BLANK","BLANK",""),IF('Census Input Tab'!H165="EE","Subscriber",IF('Census Input Tab'!H165="SP","Spouse","Child"))))</f>
        <v/>
      </c>
      <c r="C134" s="81" t="str">
        <f>IF('Census Input Tab'!$O165="NO","Missing Data",IF(B134="BLANK","BLANK",IF(ISBLANK('Census Input Tab'!A165),"",'Census Input Tab'!A165)))</f>
        <v/>
      </c>
      <c r="D134" s="81" t="str">
        <f>IF('Census Input Tab'!$O165="NO","Missing Data",IF(B134="BLANK","BLANK",IF(ISBLANK('Census Input Tab'!B165),"",'Census Input Tab'!B165)))</f>
        <v/>
      </c>
      <c r="E134" s="82" t="str">
        <f>IF('Census Input Tab'!$O165="NO","Missing Data",IF($A134=$A133,"",IF(B134="BLANK","BLANK",IF(ISBLANK('Census Input Tab'!C165),"",'Census Input Tab'!C165))))</f>
        <v/>
      </c>
      <c r="F134" s="83" t="str">
        <f>IF('Census Input Tab'!$O165="NO","Missing Data",IF(B134="BLANK","BLANK",IF(ISBLANK('Census Input Tab'!D165),"",'Census Input Tab'!D165)))</f>
        <v/>
      </c>
      <c r="G134" s="81" t="str">
        <f>IF('Census Input Tab'!$O165="NO","Missing Data",IF(B134="BLANK","BLANK",IF(ISBLANK('Census Input Tab'!E165),"",'Census Input Tab'!E165)))</f>
        <v/>
      </c>
      <c r="H134" s="81" t="str">
        <f>IF('Census Input Tab'!$O165="NO","Missing Data",IF($A134=$A133,"",IF(ISBLANK('Census Input Tab'!I165),IF(B134="BLANK","BLANK",""),IF('Census Input Tab'!I165="Active","Active",IF('Census Input Tab'!I165="COBRA","COBRA",IF('Census Input Tab'!I165="St Con","COBRA",""))))))</f>
        <v/>
      </c>
      <c r="I134" s="84" t="str">
        <f>IF('Census Input Tab'!$O165="NO","Missing Data",IF('Census Input Tab'!T165=1,IF(B134="BLANK","BLANK",""),"N"))</f>
        <v/>
      </c>
      <c r="J134" s="81" t="str">
        <f>IF('Census Input Tab'!$O165="NO","Missing Data",IF('Census Input Tab'!T165=1,IF(B134="BLANK","BLANK",""),IF('Census Input Tab'!F165="Waive","Waive","Enroll")))</f>
        <v/>
      </c>
      <c r="K134" s="81" t="str">
        <f>IF('Census Input Tab'!$O165="NO","Missing Data",IF($A134=$A133,"",IF('Census Input Tab'!T165=1,IF(B134="BLANK","BLANK",""),IF('Census Input Tab'!G165="EEOnly","EE Only",IF('Census Input Tab'!G165="EESpOnly","EE &amp; Spouse",IF('Census Input Tab'!G165="EEChren","EE &amp; Child(ren)",IF('Census Input Tab'!G165="EEFamily","Family",IF('Census Input Tab'!G165="Waive","Decline Coverage","Spousal Waiver"))))))))</f>
        <v/>
      </c>
      <c r="L134" s="85" t="str">
        <f>IF('Census Input Tab'!$O165="NO","Missing Data",IF($A134=$A133,"",IF('Census Input Tab'!T165=1,IF(B134="BLANK","BLANK",""),"EE Only")))</f>
        <v/>
      </c>
      <c r="M134" s="85" t="str">
        <f>IF('Census Input Tab'!$O165="NO","Missing Data",IF($A134=$A133,"",IF('Census Input Tab'!T165=1,IF(B134="BLANK","BLANK",""),"EE Only")))</f>
        <v/>
      </c>
      <c r="N134" s="81" t="str">
        <f>IF('Census Input Tab'!$O165="NO","Missing Data",IF('Census Input Tab'!T165=1,IF('SMART Census'!B134="BLANK","BLANK",""),IF('Census Input Tab'!J165="","",'Census Input Tab'!J165)))</f>
        <v/>
      </c>
      <c r="O134" s="114"/>
    </row>
    <row r="135" spans="1:15">
      <c r="A135" s="80" t="str">
        <f>IF('Census Input Tab'!$O166="NO","Missing Data",IF(B135="","",IF(B135="BLANK","BLANK",COUNTIF($B$2:B135,"=Subscriber"))))</f>
        <v/>
      </c>
      <c r="B135" s="81" t="str">
        <f>IF('Census Input Tab'!$O166="NO","Missing Data",IF(ISBLANK('Census Input Tab'!H166),IF('Census Input Tab'!O166="BLANK","BLANK",""),IF('Census Input Tab'!H166="EE","Subscriber",IF('Census Input Tab'!H166="SP","Spouse","Child"))))</f>
        <v/>
      </c>
      <c r="C135" s="81" t="str">
        <f>IF('Census Input Tab'!$O166="NO","Missing Data",IF(B135="BLANK","BLANK",IF(ISBLANK('Census Input Tab'!A166),"",'Census Input Tab'!A166)))</f>
        <v/>
      </c>
      <c r="D135" s="81" t="str">
        <f>IF('Census Input Tab'!$O166="NO","Missing Data",IF(B135="BLANK","BLANK",IF(ISBLANK('Census Input Tab'!B166),"",'Census Input Tab'!B166)))</f>
        <v/>
      </c>
      <c r="E135" s="82" t="str">
        <f>IF('Census Input Tab'!$O166="NO","Missing Data",IF($A135=$A134,"",IF(B135="BLANK","BLANK",IF(ISBLANK('Census Input Tab'!C166),"",'Census Input Tab'!C166))))</f>
        <v/>
      </c>
      <c r="F135" s="83" t="str">
        <f>IF('Census Input Tab'!$O166="NO","Missing Data",IF(B135="BLANK","BLANK",IF(ISBLANK('Census Input Tab'!D166),"",'Census Input Tab'!D166)))</f>
        <v/>
      </c>
      <c r="G135" s="81" t="str">
        <f>IF('Census Input Tab'!$O166="NO","Missing Data",IF(B135="BLANK","BLANK",IF(ISBLANK('Census Input Tab'!E166),"",'Census Input Tab'!E166)))</f>
        <v/>
      </c>
      <c r="H135" s="81" t="str">
        <f>IF('Census Input Tab'!$O166="NO","Missing Data",IF($A135=$A134,"",IF(ISBLANK('Census Input Tab'!I166),IF(B135="BLANK","BLANK",""),IF('Census Input Tab'!I166="Active","Active",IF('Census Input Tab'!I166="COBRA","COBRA",IF('Census Input Tab'!I166="St Con","COBRA",""))))))</f>
        <v/>
      </c>
      <c r="I135" s="84" t="str">
        <f>IF('Census Input Tab'!$O166="NO","Missing Data",IF('Census Input Tab'!T166=1,IF(B135="BLANK","BLANK",""),"N"))</f>
        <v/>
      </c>
      <c r="J135" s="81" t="str">
        <f>IF('Census Input Tab'!$O166="NO","Missing Data",IF('Census Input Tab'!T166=1,IF(B135="BLANK","BLANK",""),IF('Census Input Tab'!F166="Waive","Waive","Enroll")))</f>
        <v/>
      </c>
      <c r="K135" s="81" t="str">
        <f>IF('Census Input Tab'!$O166="NO","Missing Data",IF($A135=$A134,"",IF('Census Input Tab'!T166=1,IF(B135="BLANK","BLANK",""),IF('Census Input Tab'!G166="EEOnly","EE Only",IF('Census Input Tab'!G166="EESpOnly","EE &amp; Spouse",IF('Census Input Tab'!G166="EEChren","EE &amp; Child(ren)",IF('Census Input Tab'!G166="EEFamily","Family",IF('Census Input Tab'!G166="Waive","Decline Coverage","Spousal Waiver"))))))))</f>
        <v/>
      </c>
      <c r="L135" s="85" t="str">
        <f>IF('Census Input Tab'!$O166="NO","Missing Data",IF($A135=$A134,"",IF('Census Input Tab'!T166=1,IF(B135="BLANK","BLANK",""),"EE Only")))</f>
        <v/>
      </c>
      <c r="M135" s="85" t="str">
        <f>IF('Census Input Tab'!$O166="NO","Missing Data",IF($A135=$A134,"",IF('Census Input Tab'!T166=1,IF(B135="BLANK","BLANK",""),"EE Only")))</f>
        <v/>
      </c>
      <c r="N135" s="81" t="str">
        <f>IF('Census Input Tab'!$O166="NO","Missing Data",IF('Census Input Tab'!T166=1,IF('SMART Census'!B135="BLANK","BLANK",""),IF('Census Input Tab'!J166="","",'Census Input Tab'!J166)))</f>
        <v/>
      </c>
      <c r="O135" s="114"/>
    </row>
    <row r="136" spans="1:15">
      <c r="A136" s="80" t="str">
        <f>IF('Census Input Tab'!$O167="NO","Missing Data",IF(B136="","",IF(B136="BLANK","BLANK",COUNTIF($B$2:B136,"=Subscriber"))))</f>
        <v/>
      </c>
      <c r="B136" s="81" t="str">
        <f>IF('Census Input Tab'!$O167="NO","Missing Data",IF(ISBLANK('Census Input Tab'!H167),IF('Census Input Tab'!O167="BLANK","BLANK",""),IF('Census Input Tab'!H167="EE","Subscriber",IF('Census Input Tab'!H167="SP","Spouse","Child"))))</f>
        <v/>
      </c>
      <c r="C136" s="81" t="str">
        <f>IF('Census Input Tab'!$O167="NO","Missing Data",IF(B136="BLANK","BLANK",IF(ISBLANK('Census Input Tab'!A167),"",'Census Input Tab'!A167)))</f>
        <v/>
      </c>
      <c r="D136" s="81" t="str">
        <f>IF('Census Input Tab'!$O167="NO","Missing Data",IF(B136="BLANK","BLANK",IF(ISBLANK('Census Input Tab'!B167),"",'Census Input Tab'!B167)))</f>
        <v/>
      </c>
      <c r="E136" s="82" t="str">
        <f>IF('Census Input Tab'!$O167="NO","Missing Data",IF($A136=$A135,"",IF(B136="BLANK","BLANK",IF(ISBLANK('Census Input Tab'!C167),"",'Census Input Tab'!C167))))</f>
        <v/>
      </c>
      <c r="F136" s="83" t="str">
        <f>IF('Census Input Tab'!$O167="NO","Missing Data",IF(B136="BLANK","BLANK",IF(ISBLANK('Census Input Tab'!D167),"",'Census Input Tab'!D167)))</f>
        <v/>
      </c>
      <c r="G136" s="81" t="str">
        <f>IF('Census Input Tab'!$O167="NO","Missing Data",IF(B136="BLANK","BLANK",IF(ISBLANK('Census Input Tab'!E167),"",'Census Input Tab'!E167)))</f>
        <v/>
      </c>
      <c r="H136" s="81" t="str">
        <f>IF('Census Input Tab'!$O167="NO","Missing Data",IF($A136=$A135,"",IF(ISBLANK('Census Input Tab'!I167),IF(B136="BLANK","BLANK",""),IF('Census Input Tab'!I167="Active","Active",IF('Census Input Tab'!I167="COBRA","COBRA",IF('Census Input Tab'!I167="St Con","COBRA",""))))))</f>
        <v/>
      </c>
      <c r="I136" s="84" t="str">
        <f>IF('Census Input Tab'!$O167="NO","Missing Data",IF('Census Input Tab'!T167=1,IF(B136="BLANK","BLANK",""),"N"))</f>
        <v/>
      </c>
      <c r="J136" s="81" t="str">
        <f>IF('Census Input Tab'!$O167="NO","Missing Data",IF('Census Input Tab'!T167=1,IF(B136="BLANK","BLANK",""),IF('Census Input Tab'!F167="Waive","Waive","Enroll")))</f>
        <v/>
      </c>
      <c r="K136" s="81" t="str">
        <f>IF('Census Input Tab'!$O167="NO","Missing Data",IF($A136=$A135,"",IF('Census Input Tab'!T167=1,IF(B136="BLANK","BLANK",""),IF('Census Input Tab'!G167="EEOnly","EE Only",IF('Census Input Tab'!G167="EESpOnly","EE &amp; Spouse",IF('Census Input Tab'!G167="EEChren","EE &amp; Child(ren)",IF('Census Input Tab'!G167="EEFamily","Family",IF('Census Input Tab'!G167="Waive","Decline Coverage","Spousal Waiver"))))))))</f>
        <v/>
      </c>
      <c r="L136" s="85" t="str">
        <f>IF('Census Input Tab'!$O167="NO","Missing Data",IF($A136=$A135,"",IF('Census Input Tab'!T167=1,IF(B136="BLANK","BLANK",""),"EE Only")))</f>
        <v/>
      </c>
      <c r="M136" s="85" t="str">
        <f>IF('Census Input Tab'!$O167="NO","Missing Data",IF($A136=$A135,"",IF('Census Input Tab'!T167=1,IF(B136="BLANK","BLANK",""),"EE Only")))</f>
        <v/>
      </c>
      <c r="N136" s="81" t="str">
        <f>IF('Census Input Tab'!$O167="NO","Missing Data",IF('Census Input Tab'!T167=1,IF('SMART Census'!B136="BLANK","BLANK",""),IF('Census Input Tab'!J167="","",'Census Input Tab'!J167)))</f>
        <v/>
      </c>
      <c r="O136" s="114"/>
    </row>
    <row r="137" spans="1:15">
      <c r="A137" s="80" t="str">
        <f>IF('Census Input Tab'!$O168="NO","Missing Data",IF(B137="","",IF(B137="BLANK","BLANK",COUNTIF($B$2:B137,"=Subscriber"))))</f>
        <v/>
      </c>
      <c r="B137" s="81" t="str">
        <f>IF('Census Input Tab'!$O168="NO","Missing Data",IF(ISBLANK('Census Input Tab'!H168),IF('Census Input Tab'!O168="BLANK","BLANK",""),IF('Census Input Tab'!H168="EE","Subscriber",IF('Census Input Tab'!H168="SP","Spouse","Child"))))</f>
        <v/>
      </c>
      <c r="C137" s="81" t="str">
        <f>IF('Census Input Tab'!$O168="NO","Missing Data",IF(B137="BLANK","BLANK",IF(ISBLANK('Census Input Tab'!A168),"",'Census Input Tab'!A168)))</f>
        <v/>
      </c>
      <c r="D137" s="81" t="str">
        <f>IF('Census Input Tab'!$O168="NO","Missing Data",IF(B137="BLANK","BLANK",IF(ISBLANK('Census Input Tab'!B168),"",'Census Input Tab'!B168)))</f>
        <v/>
      </c>
      <c r="E137" s="82" t="str">
        <f>IF('Census Input Tab'!$O168="NO","Missing Data",IF($A137=$A136,"",IF(B137="BLANK","BLANK",IF(ISBLANK('Census Input Tab'!C168),"",'Census Input Tab'!C168))))</f>
        <v/>
      </c>
      <c r="F137" s="83" t="str">
        <f>IF('Census Input Tab'!$O168="NO","Missing Data",IF(B137="BLANK","BLANK",IF(ISBLANK('Census Input Tab'!D168),"",'Census Input Tab'!D168)))</f>
        <v/>
      </c>
      <c r="G137" s="81" t="str">
        <f>IF('Census Input Tab'!$O168="NO","Missing Data",IF(B137="BLANK","BLANK",IF(ISBLANK('Census Input Tab'!E168),"",'Census Input Tab'!E168)))</f>
        <v/>
      </c>
      <c r="H137" s="81" t="str">
        <f>IF('Census Input Tab'!$O168="NO","Missing Data",IF($A137=$A136,"",IF(ISBLANK('Census Input Tab'!I168),IF(B137="BLANK","BLANK",""),IF('Census Input Tab'!I168="Active","Active",IF('Census Input Tab'!I168="COBRA","COBRA",IF('Census Input Tab'!I168="St Con","COBRA",""))))))</f>
        <v/>
      </c>
      <c r="I137" s="84" t="str">
        <f>IF('Census Input Tab'!$O168="NO","Missing Data",IF('Census Input Tab'!T168=1,IF(B137="BLANK","BLANK",""),"N"))</f>
        <v/>
      </c>
      <c r="J137" s="81" t="str">
        <f>IF('Census Input Tab'!$O168="NO","Missing Data",IF('Census Input Tab'!T168=1,IF(B137="BLANK","BLANK",""),IF('Census Input Tab'!F168="Waive","Waive","Enroll")))</f>
        <v/>
      </c>
      <c r="K137" s="81" t="str">
        <f>IF('Census Input Tab'!$O168="NO","Missing Data",IF($A137=$A136,"",IF('Census Input Tab'!T168=1,IF(B137="BLANK","BLANK",""),IF('Census Input Tab'!G168="EEOnly","EE Only",IF('Census Input Tab'!G168="EESpOnly","EE &amp; Spouse",IF('Census Input Tab'!G168="EEChren","EE &amp; Child(ren)",IF('Census Input Tab'!G168="EEFamily","Family",IF('Census Input Tab'!G168="Waive","Decline Coverage","Spousal Waiver"))))))))</f>
        <v/>
      </c>
      <c r="L137" s="85" t="str">
        <f>IF('Census Input Tab'!$O168="NO","Missing Data",IF($A137=$A136,"",IF('Census Input Tab'!T168=1,IF(B137="BLANK","BLANK",""),"EE Only")))</f>
        <v/>
      </c>
      <c r="M137" s="85" t="str">
        <f>IF('Census Input Tab'!$O168="NO","Missing Data",IF($A137=$A136,"",IF('Census Input Tab'!T168=1,IF(B137="BLANK","BLANK",""),"EE Only")))</f>
        <v/>
      </c>
      <c r="N137" s="81" t="str">
        <f>IF('Census Input Tab'!$O168="NO","Missing Data",IF('Census Input Tab'!T168=1,IF('SMART Census'!B137="BLANK","BLANK",""),IF('Census Input Tab'!J168="","",'Census Input Tab'!J168)))</f>
        <v/>
      </c>
      <c r="O137" s="114"/>
    </row>
    <row r="138" spans="1:15">
      <c r="A138" s="80" t="str">
        <f>IF('Census Input Tab'!$O169="NO","Missing Data",IF(B138="","",IF(B138="BLANK","BLANK",COUNTIF($B$2:B138,"=Subscriber"))))</f>
        <v/>
      </c>
      <c r="B138" s="81" t="str">
        <f>IF('Census Input Tab'!$O169="NO","Missing Data",IF(ISBLANK('Census Input Tab'!H169),IF('Census Input Tab'!O169="BLANK","BLANK",""),IF('Census Input Tab'!H169="EE","Subscriber",IF('Census Input Tab'!H169="SP","Spouse","Child"))))</f>
        <v/>
      </c>
      <c r="C138" s="81" t="str">
        <f>IF('Census Input Tab'!$O169="NO","Missing Data",IF(B138="BLANK","BLANK",IF(ISBLANK('Census Input Tab'!A169),"",'Census Input Tab'!A169)))</f>
        <v/>
      </c>
      <c r="D138" s="81" t="str">
        <f>IF('Census Input Tab'!$O169="NO","Missing Data",IF(B138="BLANK","BLANK",IF(ISBLANK('Census Input Tab'!B169),"",'Census Input Tab'!B169)))</f>
        <v/>
      </c>
      <c r="E138" s="82" t="str">
        <f>IF('Census Input Tab'!$O169="NO","Missing Data",IF($A138=$A137,"",IF(B138="BLANK","BLANK",IF(ISBLANK('Census Input Tab'!C169),"",'Census Input Tab'!C169))))</f>
        <v/>
      </c>
      <c r="F138" s="83" t="str">
        <f>IF('Census Input Tab'!$O169="NO","Missing Data",IF(B138="BLANK","BLANK",IF(ISBLANK('Census Input Tab'!D169),"",'Census Input Tab'!D169)))</f>
        <v/>
      </c>
      <c r="G138" s="81" t="str">
        <f>IF('Census Input Tab'!$O169="NO","Missing Data",IF(B138="BLANK","BLANK",IF(ISBLANK('Census Input Tab'!E169),"",'Census Input Tab'!E169)))</f>
        <v/>
      </c>
      <c r="H138" s="81" t="str">
        <f>IF('Census Input Tab'!$O169="NO","Missing Data",IF($A138=$A137,"",IF(ISBLANK('Census Input Tab'!I169),IF(B138="BLANK","BLANK",""),IF('Census Input Tab'!I169="Active","Active",IF('Census Input Tab'!I169="COBRA","COBRA",IF('Census Input Tab'!I169="St Con","COBRA",""))))))</f>
        <v/>
      </c>
      <c r="I138" s="84" t="str">
        <f>IF('Census Input Tab'!$O169="NO","Missing Data",IF('Census Input Tab'!T169=1,IF(B138="BLANK","BLANK",""),"N"))</f>
        <v/>
      </c>
      <c r="J138" s="81" t="str">
        <f>IF('Census Input Tab'!$O169="NO","Missing Data",IF('Census Input Tab'!T169=1,IF(B138="BLANK","BLANK",""),IF('Census Input Tab'!F169="Waive","Waive","Enroll")))</f>
        <v/>
      </c>
      <c r="K138" s="81" t="str">
        <f>IF('Census Input Tab'!$O169="NO","Missing Data",IF($A138=$A137,"",IF('Census Input Tab'!T169=1,IF(B138="BLANK","BLANK",""),IF('Census Input Tab'!G169="EEOnly","EE Only",IF('Census Input Tab'!G169="EESpOnly","EE &amp; Spouse",IF('Census Input Tab'!G169="EEChren","EE &amp; Child(ren)",IF('Census Input Tab'!G169="EEFamily","Family",IF('Census Input Tab'!G169="Waive","Decline Coverage","Spousal Waiver"))))))))</f>
        <v/>
      </c>
      <c r="L138" s="85" t="str">
        <f>IF('Census Input Tab'!$O169="NO","Missing Data",IF($A138=$A137,"",IF('Census Input Tab'!T169=1,IF(B138="BLANK","BLANK",""),"EE Only")))</f>
        <v/>
      </c>
      <c r="M138" s="85" t="str">
        <f>IF('Census Input Tab'!$O169="NO","Missing Data",IF($A138=$A137,"",IF('Census Input Tab'!T169=1,IF(B138="BLANK","BLANK",""),"EE Only")))</f>
        <v/>
      </c>
      <c r="N138" s="81" t="str">
        <f>IF('Census Input Tab'!$O169="NO","Missing Data",IF('Census Input Tab'!T169=1,IF('SMART Census'!B138="BLANK","BLANK",""),IF('Census Input Tab'!J169="","",'Census Input Tab'!J169)))</f>
        <v/>
      </c>
      <c r="O138" s="114"/>
    </row>
    <row r="139" spans="1:15">
      <c r="A139" s="80" t="str">
        <f>IF('Census Input Tab'!$O170="NO","Missing Data",IF(B139="","",IF(B139="BLANK","BLANK",COUNTIF($B$2:B139,"=Subscriber"))))</f>
        <v/>
      </c>
      <c r="B139" s="81" t="str">
        <f>IF('Census Input Tab'!$O170="NO","Missing Data",IF(ISBLANK('Census Input Tab'!H170),IF('Census Input Tab'!O170="BLANK","BLANK",""),IF('Census Input Tab'!H170="EE","Subscriber",IF('Census Input Tab'!H170="SP","Spouse","Child"))))</f>
        <v/>
      </c>
      <c r="C139" s="81" t="str">
        <f>IF('Census Input Tab'!$O170="NO","Missing Data",IF(B139="BLANK","BLANK",IF(ISBLANK('Census Input Tab'!A170),"",'Census Input Tab'!A170)))</f>
        <v/>
      </c>
      <c r="D139" s="81" t="str">
        <f>IF('Census Input Tab'!$O170="NO","Missing Data",IF(B139="BLANK","BLANK",IF(ISBLANK('Census Input Tab'!B170),"",'Census Input Tab'!B170)))</f>
        <v/>
      </c>
      <c r="E139" s="82" t="str">
        <f>IF('Census Input Tab'!$O170="NO","Missing Data",IF($A139=$A138,"",IF(B139="BLANK","BLANK",IF(ISBLANK('Census Input Tab'!C170),"",'Census Input Tab'!C170))))</f>
        <v/>
      </c>
      <c r="F139" s="83" t="str">
        <f>IF('Census Input Tab'!$O170="NO","Missing Data",IF(B139="BLANK","BLANK",IF(ISBLANK('Census Input Tab'!D170),"",'Census Input Tab'!D170)))</f>
        <v/>
      </c>
      <c r="G139" s="81" t="str">
        <f>IF('Census Input Tab'!$O170="NO","Missing Data",IF(B139="BLANK","BLANK",IF(ISBLANK('Census Input Tab'!E170),"",'Census Input Tab'!E170)))</f>
        <v/>
      </c>
      <c r="H139" s="81" t="str">
        <f>IF('Census Input Tab'!$O170="NO","Missing Data",IF($A139=$A138,"",IF(ISBLANK('Census Input Tab'!I170),IF(B139="BLANK","BLANK",""),IF('Census Input Tab'!I170="Active","Active",IF('Census Input Tab'!I170="COBRA","COBRA",IF('Census Input Tab'!I170="St Con","COBRA",""))))))</f>
        <v/>
      </c>
      <c r="I139" s="84" t="str">
        <f>IF('Census Input Tab'!$O170="NO","Missing Data",IF('Census Input Tab'!T170=1,IF(B139="BLANK","BLANK",""),"N"))</f>
        <v/>
      </c>
      <c r="J139" s="81" t="str">
        <f>IF('Census Input Tab'!$O170="NO","Missing Data",IF('Census Input Tab'!T170=1,IF(B139="BLANK","BLANK",""),IF('Census Input Tab'!F170="Waive","Waive","Enroll")))</f>
        <v/>
      </c>
      <c r="K139" s="81" t="str">
        <f>IF('Census Input Tab'!$O170="NO","Missing Data",IF($A139=$A138,"",IF('Census Input Tab'!T170=1,IF(B139="BLANK","BLANK",""),IF('Census Input Tab'!G170="EEOnly","EE Only",IF('Census Input Tab'!G170="EESpOnly","EE &amp; Spouse",IF('Census Input Tab'!G170="EEChren","EE &amp; Child(ren)",IF('Census Input Tab'!G170="EEFamily","Family",IF('Census Input Tab'!G170="Waive","Decline Coverage","Spousal Waiver"))))))))</f>
        <v/>
      </c>
      <c r="L139" s="85" t="str">
        <f>IF('Census Input Tab'!$O170="NO","Missing Data",IF($A139=$A138,"",IF('Census Input Tab'!T170=1,IF(B139="BLANK","BLANK",""),"EE Only")))</f>
        <v/>
      </c>
      <c r="M139" s="85" t="str">
        <f>IF('Census Input Tab'!$O170="NO","Missing Data",IF($A139=$A138,"",IF('Census Input Tab'!T170=1,IF(B139="BLANK","BLANK",""),"EE Only")))</f>
        <v/>
      </c>
      <c r="N139" s="81" t="str">
        <f>IF('Census Input Tab'!$O170="NO","Missing Data",IF('Census Input Tab'!T170=1,IF('SMART Census'!B139="BLANK","BLANK",""),IF('Census Input Tab'!J170="","",'Census Input Tab'!J170)))</f>
        <v/>
      </c>
      <c r="O139" s="114"/>
    </row>
    <row r="140" spans="1:15">
      <c r="A140" s="80" t="str">
        <f>IF('Census Input Tab'!$O171="NO","Missing Data",IF(B140="","",IF(B140="BLANK","BLANK",COUNTIF($B$2:B140,"=Subscriber"))))</f>
        <v/>
      </c>
      <c r="B140" s="81" t="str">
        <f>IF('Census Input Tab'!$O171="NO","Missing Data",IF(ISBLANK('Census Input Tab'!H171),IF('Census Input Tab'!O171="BLANK","BLANK",""),IF('Census Input Tab'!H171="EE","Subscriber",IF('Census Input Tab'!H171="SP","Spouse","Child"))))</f>
        <v/>
      </c>
      <c r="C140" s="81" t="str">
        <f>IF('Census Input Tab'!$O171="NO","Missing Data",IF(B140="BLANK","BLANK",IF(ISBLANK('Census Input Tab'!A171),"",'Census Input Tab'!A171)))</f>
        <v/>
      </c>
      <c r="D140" s="81" t="str">
        <f>IF('Census Input Tab'!$O171="NO","Missing Data",IF(B140="BLANK","BLANK",IF(ISBLANK('Census Input Tab'!B171),"",'Census Input Tab'!B171)))</f>
        <v/>
      </c>
      <c r="E140" s="82" t="str">
        <f>IF('Census Input Tab'!$O171="NO","Missing Data",IF($A140=$A139,"",IF(B140="BLANK","BLANK",IF(ISBLANK('Census Input Tab'!C171),"",'Census Input Tab'!C171))))</f>
        <v/>
      </c>
      <c r="F140" s="83" t="str">
        <f>IF('Census Input Tab'!$O171="NO","Missing Data",IF(B140="BLANK","BLANK",IF(ISBLANK('Census Input Tab'!D171),"",'Census Input Tab'!D171)))</f>
        <v/>
      </c>
      <c r="G140" s="81" t="str">
        <f>IF('Census Input Tab'!$O171="NO","Missing Data",IF(B140="BLANK","BLANK",IF(ISBLANK('Census Input Tab'!E171),"",'Census Input Tab'!E171)))</f>
        <v/>
      </c>
      <c r="H140" s="81" t="str">
        <f>IF('Census Input Tab'!$O171="NO","Missing Data",IF($A140=$A139,"",IF(ISBLANK('Census Input Tab'!I171),IF(B140="BLANK","BLANK",""),IF('Census Input Tab'!I171="Active","Active",IF('Census Input Tab'!I171="COBRA","COBRA",IF('Census Input Tab'!I171="St Con","COBRA",""))))))</f>
        <v/>
      </c>
      <c r="I140" s="84" t="str">
        <f>IF('Census Input Tab'!$O171="NO","Missing Data",IF('Census Input Tab'!T171=1,IF(B140="BLANK","BLANK",""),"N"))</f>
        <v/>
      </c>
      <c r="J140" s="81" t="str">
        <f>IF('Census Input Tab'!$O171="NO","Missing Data",IF('Census Input Tab'!T171=1,IF(B140="BLANK","BLANK",""),IF('Census Input Tab'!F171="Waive","Waive","Enroll")))</f>
        <v/>
      </c>
      <c r="K140" s="81" t="str">
        <f>IF('Census Input Tab'!$O171="NO","Missing Data",IF($A140=$A139,"",IF('Census Input Tab'!T171=1,IF(B140="BLANK","BLANK",""),IF('Census Input Tab'!G171="EEOnly","EE Only",IF('Census Input Tab'!G171="EESpOnly","EE &amp; Spouse",IF('Census Input Tab'!G171="EEChren","EE &amp; Child(ren)",IF('Census Input Tab'!G171="EEFamily","Family",IF('Census Input Tab'!G171="Waive","Decline Coverage","Spousal Waiver"))))))))</f>
        <v/>
      </c>
      <c r="L140" s="85" t="str">
        <f>IF('Census Input Tab'!$O171="NO","Missing Data",IF($A140=$A139,"",IF('Census Input Tab'!T171=1,IF(B140="BLANK","BLANK",""),"EE Only")))</f>
        <v/>
      </c>
      <c r="M140" s="85" t="str">
        <f>IF('Census Input Tab'!$O171="NO","Missing Data",IF($A140=$A139,"",IF('Census Input Tab'!T171=1,IF(B140="BLANK","BLANK",""),"EE Only")))</f>
        <v/>
      </c>
      <c r="N140" s="81" t="str">
        <f>IF('Census Input Tab'!$O171="NO","Missing Data",IF('Census Input Tab'!T171=1,IF('SMART Census'!B140="BLANK","BLANK",""),IF('Census Input Tab'!J171="","",'Census Input Tab'!J171)))</f>
        <v/>
      </c>
      <c r="O140" s="114"/>
    </row>
    <row r="141" spans="1:15">
      <c r="A141" s="80" t="str">
        <f>IF('Census Input Tab'!$O172="NO","Missing Data",IF(B141="","",IF(B141="BLANK","BLANK",COUNTIF($B$2:B141,"=Subscriber"))))</f>
        <v/>
      </c>
      <c r="B141" s="81" t="str">
        <f>IF('Census Input Tab'!$O172="NO","Missing Data",IF(ISBLANK('Census Input Tab'!H172),IF('Census Input Tab'!O172="BLANK","BLANK",""),IF('Census Input Tab'!H172="EE","Subscriber",IF('Census Input Tab'!H172="SP","Spouse","Child"))))</f>
        <v/>
      </c>
      <c r="C141" s="81" t="str">
        <f>IF('Census Input Tab'!$O172="NO","Missing Data",IF(B141="BLANK","BLANK",IF(ISBLANK('Census Input Tab'!A172),"",'Census Input Tab'!A172)))</f>
        <v/>
      </c>
      <c r="D141" s="81" t="str">
        <f>IF('Census Input Tab'!$O172="NO","Missing Data",IF(B141="BLANK","BLANK",IF(ISBLANK('Census Input Tab'!B172),"",'Census Input Tab'!B172)))</f>
        <v/>
      </c>
      <c r="E141" s="82" t="str">
        <f>IF('Census Input Tab'!$O172="NO","Missing Data",IF($A141=$A140,"",IF(B141="BLANK","BLANK",IF(ISBLANK('Census Input Tab'!C172),"",'Census Input Tab'!C172))))</f>
        <v/>
      </c>
      <c r="F141" s="83" t="str">
        <f>IF('Census Input Tab'!$O172="NO","Missing Data",IF(B141="BLANK","BLANK",IF(ISBLANK('Census Input Tab'!D172),"",'Census Input Tab'!D172)))</f>
        <v/>
      </c>
      <c r="G141" s="81" t="str">
        <f>IF('Census Input Tab'!$O172="NO","Missing Data",IF(B141="BLANK","BLANK",IF(ISBLANK('Census Input Tab'!E172),"",'Census Input Tab'!E172)))</f>
        <v/>
      </c>
      <c r="H141" s="81" t="str">
        <f>IF('Census Input Tab'!$O172="NO","Missing Data",IF($A141=$A140,"",IF(ISBLANK('Census Input Tab'!I172),IF(B141="BLANK","BLANK",""),IF('Census Input Tab'!I172="Active","Active",IF('Census Input Tab'!I172="COBRA","COBRA",IF('Census Input Tab'!I172="St Con","COBRA",""))))))</f>
        <v/>
      </c>
      <c r="I141" s="84" t="str">
        <f>IF('Census Input Tab'!$O172="NO","Missing Data",IF('Census Input Tab'!T172=1,IF(B141="BLANK","BLANK",""),"N"))</f>
        <v/>
      </c>
      <c r="J141" s="81" t="str">
        <f>IF('Census Input Tab'!$O172="NO","Missing Data",IF('Census Input Tab'!T172=1,IF(B141="BLANK","BLANK",""),IF('Census Input Tab'!F172="Waive","Waive","Enroll")))</f>
        <v/>
      </c>
      <c r="K141" s="81" t="str">
        <f>IF('Census Input Tab'!$O172="NO","Missing Data",IF($A141=$A140,"",IF('Census Input Tab'!T172=1,IF(B141="BLANK","BLANK",""),IF('Census Input Tab'!G172="EEOnly","EE Only",IF('Census Input Tab'!G172="EESpOnly","EE &amp; Spouse",IF('Census Input Tab'!G172="EEChren","EE &amp; Child(ren)",IF('Census Input Tab'!G172="EEFamily","Family",IF('Census Input Tab'!G172="Waive","Decline Coverage","Spousal Waiver"))))))))</f>
        <v/>
      </c>
      <c r="L141" s="85" t="str">
        <f>IF('Census Input Tab'!$O172="NO","Missing Data",IF($A141=$A140,"",IF('Census Input Tab'!T172=1,IF(B141="BLANK","BLANK",""),"EE Only")))</f>
        <v/>
      </c>
      <c r="M141" s="85" t="str">
        <f>IF('Census Input Tab'!$O172="NO","Missing Data",IF($A141=$A140,"",IF('Census Input Tab'!T172=1,IF(B141="BLANK","BLANK",""),"EE Only")))</f>
        <v/>
      </c>
      <c r="N141" s="81" t="str">
        <f>IF('Census Input Tab'!$O172="NO","Missing Data",IF('Census Input Tab'!T172=1,IF('SMART Census'!B141="BLANK","BLANK",""),IF('Census Input Tab'!J172="","",'Census Input Tab'!J172)))</f>
        <v/>
      </c>
      <c r="O141" s="114"/>
    </row>
    <row r="142" spans="1:15">
      <c r="A142" s="80" t="str">
        <f>IF('Census Input Tab'!$O173="NO","Missing Data",IF(B142="","",IF(B142="BLANK","BLANK",COUNTIF($B$2:B142,"=Subscriber"))))</f>
        <v/>
      </c>
      <c r="B142" s="81" t="str">
        <f>IF('Census Input Tab'!$O173="NO","Missing Data",IF(ISBLANK('Census Input Tab'!H173),IF('Census Input Tab'!O173="BLANK","BLANK",""),IF('Census Input Tab'!H173="EE","Subscriber",IF('Census Input Tab'!H173="SP","Spouse","Child"))))</f>
        <v/>
      </c>
      <c r="C142" s="81" t="str">
        <f>IF('Census Input Tab'!$O173="NO","Missing Data",IF(B142="BLANK","BLANK",IF(ISBLANK('Census Input Tab'!A173),"",'Census Input Tab'!A173)))</f>
        <v/>
      </c>
      <c r="D142" s="81" t="str">
        <f>IF('Census Input Tab'!$O173="NO","Missing Data",IF(B142="BLANK","BLANK",IF(ISBLANK('Census Input Tab'!B173),"",'Census Input Tab'!B173)))</f>
        <v/>
      </c>
      <c r="E142" s="82" t="str">
        <f>IF('Census Input Tab'!$O173="NO","Missing Data",IF($A142=$A141,"",IF(B142="BLANK","BLANK",IF(ISBLANK('Census Input Tab'!C173),"",'Census Input Tab'!C173))))</f>
        <v/>
      </c>
      <c r="F142" s="83" t="str">
        <f>IF('Census Input Tab'!$O173="NO","Missing Data",IF(B142="BLANK","BLANK",IF(ISBLANK('Census Input Tab'!D173),"",'Census Input Tab'!D173)))</f>
        <v/>
      </c>
      <c r="G142" s="81" t="str">
        <f>IF('Census Input Tab'!$O173="NO","Missing Data",IF(B142="BLANK","BLANK",IF(ISBLANK('Census Input Tab'!E173),"",'Census Input Tab'!E173)))</f>
        <v/>
      </c>
      <c r="H142" s="81" t="str">
        <f>IF('Census Input Tab'!$O173="NO","Missing Data",IF($A142=$A141,"",IF(ISBLANK('Census Input Tab'!I173),IF(B142="BLANK","BLANK",""),IF('Census Input Tab'!I173="Active","Active",IF('Census Input Tab'!I173="COBRA","COBRA",IF('Census Input Tab'!I173="St Con","COBRA",""))))))</f>
        <v/>
      </c>
      <c r="I142" s="84" t="str">
        <f>IF('Census Input Tab'!$O173="NO","Missing Data",IF('Census Input Tab'!T173=1,IF(B142="BLANK","BLANK",""),"N"))</f>
        <v/>
      </c>
      <c r="J142" s="81" t="str">
        <f>IF('Census Input Tab'!$O173="NO","Missing Data",IF('Census Input Tab'!T173=1,IF(B142="BLANK","BLANK",""),IF('Census Input Tab'!F173="Waive","Waive","Enroll")))</f>
        <v/>
      </c>
      <c r="K142" s="81" t="str">
        <f>IF('Census Input Tab'!$O173="NO","Missing Data",IF($A142=$A141,"",IF('Census Input Tab'!T173=1,IF(B142="BLANK","BLANK",""),IF('Census Input Tab'!G173="EEOnly","EE Only",IF('Census Input Tab'!G173="EESpOnly","EE &amp; Spouse",IF('Census Input Tab'!G173="EEChren","EE &amp; Child(ren)",IF('Census Input Tab'!G173="EEFamily","Family",IF('Census Input Tab'!G173="Waive","Decline Coverage","Spousal Waiver"))))))))</f>
        <v/>
      </c>
      <c r="L142" s="85" t="str">
        <f>IF('Census Input Tab'!$O173="NO","Missing Data",IF($A142=$A141,"",IF('Census Input Tab'!T173=1,IF(B142="BLANK","BLANK",""),"EE Only")))</f>
        <v/>
      </c>
      <c r="M142" s="85" t="str">
        <f>IF('Census Input Tab'!$O173="NO","Missing Data",IF($A142=$A141,"",IF('Census Input Tab'!T173=1,IF(B142="BLANK","BLANK",""),"EE Only")))</f>
        <v/>
      </c>
      <c r="N142" s="81" t="str">
        <f>IF('Census Input Tab'!$O173="NO","Missing Data",IF('Census Input Tab'!T173=1,IF('SMART Census'!B142="BLANK","BLANK",""),IF('Census Input Tab'!J173="","",'Census Input Tab'!J173)))</f>
        <v/>
      </c>
      <c r="O142" s="114"/>
    </row>
    <row r="143" spans="1:15">
      <c r="A143" s="80" t="str">
        <f>IF('Census Input Tab'!$O174="NO","Missing Data",IF(B143="","",IF(B143="BLANK","BLANK",COUNTIF($B$2:B143,"=Subscriber"))))</f>
        <v/>
      </c>
      <c r="B143" s="81" t="str">
        <f>IF('Census Input Tab'!$O174="NO","Missing Data",IF(ISBLANK('Census Input Tab'!H174),IF('Census Input Tab'!O174="BLANK","BLANK",""),IF('Census Input Tab'!H174="EE","Subscriber",IF('Census Input Tab'!H174="SP","Spouse","Child"))))</f>
        <v/>
      </c>
      <c r="C143" s="81" t="str">
        <f>IF('Census Input Tab'!$O174="NO","Missing Data",IF(B143="BLANK","BLANK",IF(ISBLANK('Census Input Tab'!A174),"",'Census Input Tab'!A174)))</f>
        <v/>
      </c>
      <c r="D143" s="81" t="str">
        <f>IF('Census Input Tab'!$O174="NO","Missing Data",IF(B143="BLANK","BLANK",IF(ISBLANK('Census Input Tab'!B174),"",'Census Input Tab'!B174)))</f>
        <v/>
      </c>
      <c r="E143" s="82" t="str">
        <f>IF('Census Input Tab'!$O174="NO","Missing Data",IF($A143=$A142,"",IF(B143="BLANK","BLANK",IF(ISBLANK('Census Input Tab'!C174),"",'Census Input Tab'!C174))))</f>
        <v/>
      </c>
      <c r="F143" s="83" t="str">
        <f>IF('Census Input Tab'!$O174="NO","Missing Data",IF(B143="BLANK","BLANK",IF(ISBLANK('Census Input Tab'!D174),"",'Census Input Tab'!D174)))</f>
        <v/>
      </c>
      <c r="G143" s="81" t="str">
        <f>IF('Census Input Tab'!$O174="NO","Missing Data",IF(B143="BLANK","BLANK",IF(ISBLANK('Census Input Tab'!E174),"",'Census Input Tab'!E174)))</f>
        <v/>
      </c>
      <c r="H143" s="81" t="str">
        <f>IF('Census Input Tab'!$O174="NO","Missing Data",IF($A143=$A142,"",IF(ISBLANK('Census Input Tab'!I174),IF(B143="BLANK","BLANK",""),IF('Census Input Tab'!I174="Active","Active",IF('Census Input Tab'!I174="COBRA","COBRA",IF('Census Input Tab'!I174="St Con","COBRA",""))))))</f>
        <v/>
      </c>
      <c r="I143" s="84" t="str">
        <f>IF('Census Input Tab'!$O174="NO","Missing Data",IF('Census Input Tab'!T174=1,IF(B143="BLANK","BLANK",""),"N"))</f>
        <v/>
      </c>
      <c r="J143" s="81" t="str">
        <f>IF('Census Input Tab'!$O174="NO","Missing Data",IF('Census Input Tab'!T174=1,IF(B143="BLANK","BLANK",""),IF('Census Input Tab'!F174="Waive","Waive","Enroll")))</f>
        <v/>
      </c>
      <c r="K143" s="81" t="str">
        <f>IF('Census Input Tab'!$O174="NO","Missing Data",IF($A143=$A142,"",IF('Census Input Tab'!T174=1,IF(B143="BLANK","BLANK",""),IF('Census Input Tab'!G174="EEOnly","EE Only",IF('Census Input Tab'!G174="EESpOnly","EE &amp; Spouse",IF('Census Input Tab'!G174="EEChren","EE &amp; Child(ren)",IF('Census Input Tab'!G174="EEFamily","Family",IF('Census Input Tab'!G174="Waive","Decline Coverage","Spousal Waiver"))))))))</f>
        <v/>
      </c>
      <c r="L143" s="85" t="str">
        <f>IF('Census Input Tab'!$O174="NO","Missing Data",IF($A143=$A142,"",IF('Census Input Tab'!T174=1,IF(B143="BLANK","BLANK",""),"EE Only")))</f>
        <v/>
      </c>
      <c r="M143" s="85" t="str">
        <f>IF('Census Input Tab'!$O174="NO","Missing Data",IF($A143=$A142,"",IF('Census Input Tab'!T174=1,IF(B143="BLANK","BLANK",""),"EE Only")))</f>
        <v/>
      </c>
      <c r="N143" s="81" t="str">
        <f>IF('Census Input Tab'!$O174="NO","Missing Data",IF('Census Input Tab'!T174=1,IF('SMART Census'!B143="BLANK","BLANK",""),IF('Census Input Tab'!J174="","",'Census Input Tab'!J174)))</f>
        <v/>
      </c>
      <c r="O143" s="114"/>
    </row>
    <row r="144" spans="1:15">
      <c r="A144" s="80" t="str">
        <f>IF('Census Input Tab'!$O175="NO","Missing Data",IF(B144="","",IF(B144="BLANK","BLANK",COUNTIF($B$2:B144,"=Subscriber"))))</f>
        <v/>
      </c>
      <c r="B144" s="81" t="str">
        <f>IF('Census Input Tab'!$O175="NO","Missing Data",IF(ISBLANK('Census Input Tab'!H175),IF('Census Input Tab'!O175="BLANK","BLANK",""),IF('Census Input Tab'!H175="EE","Subscriber",IF('Census Input Tab'!H175="SP","Spouse","Child"))))</f>
        <v/>
      </c>
      <c r="C144" s="81" t="str">
        <f>IF('Census Input Tab'!$O175="NO","Missing Data",IF(B144="BLANK","BLANK",IF(ISBLANK('Census Input Tab'!A175),"",'Census Input Tab'!A175)))</f>
        <v/>
      </c>
      <c r="D144" s="81" t="str">
        <f>IF('Census Input Tab'!$O175="NO","Missing Data",IF(B144="BLANK","BLANK",IF(ISBLANK('Census Input Tab'!B175),"",'Census Input Tab'!B175)))</f>
        <v/>
      </c>
      <c r="E144" s="82" t="str">
        <f>IF('Census Input Tab'!$O175="NO","Missing Data",IF($A144=$A143,"",IF(B144="BLANK","BLANK",IF(ISBLANK('Census Input Tab'!C175),"",'Census Input Tab'!C175))))</f>
        <v/>
      </c>
      <c r="F144" s="83" t="str">
        <f>IF('Census Input Tab'!$O175="NO","Missing Data",IF(B144="BLANK","BLANK",IF(ISBLANK('Census Input Tab'!D175),"",'Census Input Tab'!D175)))</f>
        <v/>
      </c>
      <c r="G144" s="81" t="str">
        <f>IF('Census Input Tab'!$O175="NO","Missing Data",IF(B144="BLANK","BLANK",IF(ISBLANK('Census Input Tab'!E175),"",'Census Input Tab'!E175)))</f>
        <v/>
      </c>
      <c r="H144" s="81" t="str">
        <f>IF('Census Input Tab'!$O175="NO","Missing Data",IF($A144=$A143,"",IF(ISBLANK('Census Input Tab'!I175),IF(B144="BLANK","BLANK",""),IF('Census Input Tab'!I175="Active","Active",IF('Census Input Tab'!I175="COBRA","COBRA",IF('Census Input Tab'!I175="St Con","COBRA",""))))))</f>
        <v/>
      </c>
      <c r="I144" s="84" t="str">
        <f>IF('Census Input Tab'!$O175="NO","Missing Data",IF('Census Input Tab'!T175=1,IF(B144="BLANK","BLANK",""),"N"))</f>
        <v/>
      </c>
      <c r="J144" s="81" t="str">
        <f>IF('Census Input Tab'!$O175="NO","Missing Data",IF('Census Input Tab'!T175=1,IF(B144="BLANK","BLANK",""),IF('Census Input Tab'!F175="Waive","Waive","Enroll")))</f>
        <v/>
      </c>
      <c r="K144" s="81" t="str">
        <f>IF('Census Input Tab'!$O175="NO","Missing Data",IF($A144=$A143,"",IF('Census Input Tab'!T175=1,IF(B144="BLANK","BLANK",""),IF('Census Input Tab'!G175="EEOnly","EE Only",IF('Census Input Tab'!G175="EESpOnly","EE &amp; Spouse",IF('Census Input Tab'!G175="EEChren","EE &amp; Child(ren)",IF('Census Input Tab'!G175="EEFamily","Family",IF('Census Input Tab'!G175="Waive","Decline Coverage","Spousal Waiver"))))))))</f>
        <v/>
      </c>
      <c r="L144" s="85" t="str">
        <f>IF('Census Input Tab'!$O175="NO","Missing Data",IF($A144=$A143,"",IF('Census Input Tab'!T175=1,IF(B144="BLANK","BLANK",""),"EE Only")))</f>
        <v/>
      </c>
      <c r="M144" s="85" t="str">
        <f>IF('Census Input Tab'!$O175="NO","Missing Data",IF($A144=$A143,"",IF('Census Input Tab'!T175=1,IF(B144="BLANK","BLANK",""),"EE Only")))</f>
        <v/>
      </c>
      <c r="N144" s="81" t="str">
        <f>IF('Census Input Tab'!$O175="NO","Missing Data",IF('Census Input Tab'!T175=1,IF('SMART Census'!B144="BLANK","BLANK",""),IF('Census Input Tab'!J175="","",'Census Input Tab'!J175)))</f>
        <v/>
      </c>
      <c r="O144" s="114"/>
    </row>
    <row r="145" spans="1:15">
      <c r="A145" s="80" t="str">
        <f>IF('Census Input Tab'!$O176="NO","Missing Data",IF(B145="","",IF(B145="BLANK","BLANK",COUNTIF($B$2:B145,"=Subscriber"))))</f>
        <v/>
      </c>
      <c r="B145" s="81" t="str">
        <f>IF('Census Input Tab'!$O176="NO","Missing Data",IF(ISBLANK('Census Input Tab'!H176),IF('Census Input Tab'!O176="BLANK","BLANK",""),IF('Census Input Tab'!H176="EE","Subscriber",IF('Census Input Tab'!H176="SP","Spouse","Child"))))</f>
        <v/>
      </c>
      <c r="C145" s="81" t="str">
        <f>IF('Census Input Tab'!$O176="NO","Missing Data",IF(B145="BLANK","BLANK",IF(ISBLANK('Census Input Tab'!A176),"",'Census Input Tab'!A176)))</f>
        <v/>
      </c>
      <c r="D145" s="81" t="str">
        <f>IF('Census Input Tab'!$O176="NO","Missing Data",IF(B145="BLANK","BLANK",IF(ISBLANK('Census Input Tab'!B176),"",'Census Input Tab'!B176)))</f>
        <v/>
      </c>
      <c r="E145" s="82" t="str">
        <f>IF('Census Input Tab'!$O176="NO","Missing Data",IF($A145=$A144,"",IF(B145="BLANK","BLANK",IF(ISBLANK('Census Input Tab'!C176),"",'Census Input Tab'!C176))))</f>
        <v/>
      </c>
      <c r="F145" s="83" t="str">
        <f>IF('Census Input Tab'!$O176="NO","Missing Data",IF(B145="BLANK","BLANK",IF(ISBLANK('Census Input Tab'!D176),"",'Census Input Tab'!D176)))</f>
        <v/>
      </c>
      <c r="G145" s="81" t="str">
        <f>IF('Census Input Tab'!$O176="NO","Missing Data",IF(B145="BLANK","BLANK",IF(ISBLANK('Census Input Tab'!E176),"",'Census Input Tab'!E176)))</f>
        <v/>
      </c>
      <c r="H145" s="81" t="str">
        <f>IF('Census Input Tab'!$O176="NO","Missing Data",IF($A145=$A144,"",IF(ISBLANK('Census Input Tab'!I176),IF(B145="BLANK","BLANK",""),IF('Census Input Tab'!I176="Active","Active",IF('Census Input Tab'!I176="COBRA","COBRA",IF('Census Input Tab'!I176="St Con","COBRA",""))))))</f>
        <v/>
      </c>
      <c r="I145" s="84" t="str">
        <f>IF('Census Input Tab'!$O176="NO","Missing Data",IF('Census Input Tab'!T176=1,IF(B145="BLANK","BLANK",""),"N"))</f>
        <v/>
      </c>
      <c r="J145" s="81" t="str">
        <f>IF('Census Input Tab'!$O176="NO","Missing Data",IF('Census Input Tab'!T176=1,IF(B145="BLANK","BLANK",""),IF('Census Input Tab'!F176="Waive","Waive","Enroll")))</f>
        <v/>
      </c>
      <c r="K145" s="81" t="str">
        <f>IF('Census Input Tab'!$O176="NO","Missing Data",IF($A145=$A144,"",IF('Census Input Tab'!T176=1,IF(B145="BLANK","BLANK",""),IF('Census Input Tab'!G176="EEOnly","EE Only",IF('Census Input Tab'!G176="EESpOnly","EE &amp; Spouse",IF('Census Input Tab'!G176="EEChren","EE &amp; Child(ren)",IF('Census Input Tab'!G176="EEFamily","Family",IF('Census Input Tab'!G176="Waive","Decline Coverage","Spousal Waiver"))))))))</f>
        <v/>
      </c>
      <c r="L145" s="85" t="str">
        <f>IF('Census Input Tab'!$O176="NO","Missing Data",IF($A145=$A144,"",IF('Census Input Tab'!T176=1,IF(B145="BLANK","BLANK",""),"EE Only")))</f>
        <v/>
      </c>
      <c r="M145" s="85" t="str">
        <f>IF('Census Input Tab'!$O176="NO","Missing Data",IF($A145=$A144,"",IF('Census Input Tab'!T176=1,IF(B145="BLANK","BLANK",""),"EE Only")))</f>
        <v/>
      </c>
      <c r="N145" s="81" t="str">
        <f>IF('Census Input Tab'!$O176="NO","Missing Data",IF('Census Input Tab'!T176=1,IF('SMART Census'!B145="BLANK","BLANK",""),IF('Census Input Tab'!J176="","",'Census Input Tab'!J176)))</f>
        <v/>
      </c>
      <c r="O145" s="114"/>
    </row>
    <row r="146" spans="1:15">
      <c r="A146" s="80" t="str">
        <f>IF('Census Input Tab'!$O177="NO","Missing Data",IF(B146="","",IF(B146="BLANK","BLANK",COUNTIF($B$2:B146,"=Subscriber"))))</f>
        <v/>
      </c>
      <c r="B146" s="81" t="str">
        <f>IF('Census Input Tab'!$O177="NO","Missing Data",IF(ISBLANK('Census Input Tab'!H177),IF('Census Input Tab'!O177="BLANK","BLANK",""),IF('Census Input Tab'!H177="EE","Subscriber",IF('Census Input Tab'!H177="SP","Spouse","Child"))))</f>
        <v/>
      </c>
      <c r="C146" s="81" t="str">
        <f>IF('Census Input Tab'!$O177="NO","Missing Data",IF(B146="BLANK","BLANK",IF(ISBLANK('Census Input Tab'!A177),"",'Census Input Tab'!A177)))</f>
        <v/>
      </c>
      <c r="D146" s="81" t="str">
        <f>IF('Census Input Tab'!$O177="NO","Missing Data",IF(B146="BLANK","BLANK",IF(ISBLANK('Census Input Tab'!B177),"",'Census Input Tab'!B177)))</f>
        <v/>
      </c>
      <c r="E146" s="82" t="str">
        <f>IF('Census Input Tab'!$O177="NO","Missing Data",IF($A146=$A145,"",IF(B146="BLANK","BLANK",IF(ISBLANK('Census Input Tab'!C177),"",'Census Input Tab'!C177))))</f>
        <v/>
      </c>
      <c r="F146" s="83" t="str">
        <f>IF('Census Input Tab'!$O177="NO","Missing Data",IF(B146="BLANK","BLANK",IF(ISBLANK('Census Input Tab'!D177),"",'Census Input Tab'!D177)))</f>
        <v/>
      </c>
      <c r="G146" s="81" t="str">
        <f>IF('Census Input Tab'!$O177="NO","Missing Data",IF(B146="BLANK","BLANK",IF(ISBLANK('Census Input Tab'!E177),"",'Census Input Tab'!E177)))</f>
        <v/>
      </c>
      <c r="H146" s="81" t="str">
        <f>IF('Census Input Tab'!$O177="NO","Missing Data",IF($A146=$A145,"",IF(ISBLANK('Census Input Tab'!I177),IF(B146="BLANK","BLANK",""),IF('Census Input Tab'!I177="Active","Active",IF('Census Input Tab'!I177="COBRA","COBRA",IF('Census Input Tab'!I177="St Con","COBRA",""))))))</f>
        <v/>
      </c>
      <c r="I146" s="84" t="str">
        <f>IF('Census Input Tab'!$O177="NO","Missing Data",IF('Census Input Tab'!T177=1,IF(B146="BLANK","BLANK",""),"N"))</f>
        <v/>
      </c>
      <c r="J146" s="81" t="str">
        <f>IF('Census Input Tab'!$O177="NO","Missing Data",IF('Census Input Tab'!T177=1,IF(B146="BLANK","BLANK",""),IF('Census Input Tab'!F177="Waive","Waive","Enroll")))</f>
        <v/>
      </c>
      <c r="K146" s="81" t="str">
        <f>IF('Census Input Tab'!$O177="NO","Missing Data",IF($A146=$A145,"",IF('Census Input Tab'!T177=1,IF(B146="BLANK","BLANK",""),IF('Census Input Tab'!G177="EEOnly","EE Only",IF('Census Input Tab'!G177="EESpOnly","EE &amp; Spouse",IF('Census Input Tab'!G177="EEChren","EE &amp; Child(ren)",IF('Census Input Tab'!G177="EEFamily","Family",IF('Census Input Tab'!G177="Waive","Decline Coverage","Spousal Waiver"))))))))</f>
        <v/>
      </c>
      <c r="L146" s="85" t="str">
        <f>IF('Census Input Tab'!$O177="NO","Missing Data",IF($A146=$A145,"",IF('Census Input Tab'!T177=1,IF(B146="BLANK","BLANK",""),"EE Only")))</f>
        <v/>
      </c>
      <c r="M146" s="85" t="str">
        <f>IF('Census Input Tab'!$O177="NO","Missing Data",IF($A146=$A145,"",IF('Census Input Tab'!T177=1,IF(B146="BLANK","BLANK",""),"EE Only")))</f>
        <v/>
      </c>
      <c r="N146" s="81" t="str">
        <f>IF('Census Input Tab'!$O177="NO","Missing Data",IF('Census Input Tab'!T177=1,IF('SMART Census'!B146="BLANK","BLANK",""),IF('Census Input Tab'!J177="","",'Census Input Tab'!J177)))</f>
        <v/>
      </c>
      <c r="O146" s="114"/>
    </row>
    <row r="147" spans="1:15">
      <c r="A147" s="80" t="str">
        <f>IF('Census Input Tab'!$O178="NO","Missing Data",IF(B147="","",IF(B147="BLANK","BLANK",COUNTIF($B$2:B147,"=Subscriber"))))</f>
        <v/>
      </c>
      <c r="B147" s="81" t="str">
        <f>IF('Census Input Tab'!$O178="NO","Missing Data",IF(ISBLANK('Census Input Tab'!H178),IF('Census Input Tab'!O178="BLANK","BLANK",""),IF('Census Input Tab'!H178="EE","Subscriber",IF('Census Input Tab'!H178="SP","Spouse","Child"))))</f>
        <v/>
      </c>
      <c r="C147" s="81" t="str">
        <f>IF('Census Input Tab'!$O178="NO","Missing Data",IF(B147="BLANK","BLANK",IF(ISBLANK('Census Input Tab'!A178),"",'Census Input Tab'!A178)))</f>
        <v/>
      </c>
      <c r="D147" s="81" t="str">
        <f>IF('Census Input Tab'!$O178="NO","Missing Data",IF(B147="BLANK","BLANK",IF(ISBLANK('Census Input Tab'!B178),"",'Census Input Tab'!B178)))</f>
        <v/>
      </c>
      <c r="E147" s="82" t="str">
        <f>IF('Census Input Tab'!$O178="NO","Missing Data",IF($A147=$A146,"",IF(B147="BLANK","BLANK",IF(ISBLANK('Census Input Tab'!C178),"",'Census Input Tab'!C178))))</f>
        <v/>
      </c>
      <c r="F147" s="83" t="str">
        <f>IF('Census Input Tab'!$O178="NO","Missing Data",IF(B147="BLANK","BLANK",IF(ISBLANK('Census Input Tab'!D178),"",'Census Input Tab'!D178)))</f>
        <v/>
      </c>
      <c r="G147" s="81" t="str">
        <f>IF('Census Input Tab'!$O178="NO","Missing Data",IF(B147="BLANK","BLANK",IF(ISBLANK('Census Input Tab'!E178),"",'Census Input Tab'!E178)))</f>
        <v/>
      </c>
      <c r="H147" s="81" t="str">
        <f>IF('Census Input Tab'!$O178="NO","Missing Data",IF($A147=$A146,"",IF(ISBLANK('Census Input Tab'!I178),IF(B147="BLANK","BLANK",""),IF('Census Input Tab'!I178="Active","Active",IF('Census Input Tab'!I178="COBRA","COBRA",IF('Census Input Tab'!I178="St Con","COBRA",""))))))</f>
        <v/>
      </c>
      <c r="I147" s="84" t="str">
        <f>IF('Census Input Tab'!$O178="NO","Missing Data",IF('Census Input Tab'!T178=1,IF(B147="BLANK","BLANK",""),"N"))</f>
        <v/>
      </c>
      <c r="J147" s="81" t="str">
        <f>IF('Census Input Tab'!$O178="NO","Missing Data",IF('Census Input Tab'!T178=1,IF(B147="BLANK","BLANK",""),IF('Census Input Tab'!F178="Waive","Waive","Enroll")))</f>
        <v/>
      </c>
      <c r="K147" s="81" t="str">
        <f>IF('Census Input Tab'!$O178="NO","Missing Data",IF($A147=$A146,"",IF('Census Input Tab'!T178=1,IF(B147="BLANK","BLANK",""),IF('Census Input Tab'!G178="EEOnly","EE Only",IF('Census Input Tab'!G178="EESpOnly","EE &amp; Spouse",IF('Census Input Tab'!G178="EEChren","EE &amp; Child(ren)",IF('Census Input Tab'!G178="EEFamily","Family",IF('Census Input Tab'!G178="Waive","Decline Coverage","Spousal Waiver"))))))))</f>
        <v/>
      </c>
      <c r="L147" s="85" t="str">
        <f>IF('Census Input Tab'!$O178="NO","Missing Data",IF($A147=$A146,"",IF('Census Input Tab'!T178=1,IF(B147="BLANK","BLANK",""),"EE Only")))</f>
        <v/>
      </c>
      <c r="M147" s="85" t="str">
        <f>IF('Census Input Tab'!$O178="NO","Missing Data",IF($A147=$A146,"",IF('Census Input Tab'!T178=1,IF(B147="BLANK","BLANK",""),"EE Only")))</f>
        <v/>
      </c>
      <c r="N147" s="81" t="str">
        <f>IF('Census Input Tab'!$O178="NO","Missing Data",IF('Census Input Tab'!T178=1,IF('SMART Census'!B147="BLANK","BLANK",""),IF('Census Input Tab'!J178="","",'Census Input Tab'!J178)))</f>
        <v/>
      </c>
      <c r="O147" s="114"/>
    </row>
    <row r="148" spans="1:15">
      <c r="A148" s="80" t="str">
        <f>IF('Census Input Tab'!$O179="NO","Missing Data",IF(B148="","",IF(B148="BLANK","BLANK",COUNTIF($B$2:B148,"=Subscriber"))))</f>
        <v/>
      </c>
      <c r="B148" s="81" t="str">
        <f>IF('Census Input Tab'!$O179="NO","Missing Data",IF(ISBLANK('Census Input Tab'!H179),IF('Census Input Tab'!O179="BLANK","BLANK",""),IF('Census Input Tab'!H179="EE","Subscriber",IF('Census Input Tab'!H179="SP","Spouse","Child"))))</f>
        <v/>
      </c>
      <c r="C148" s="81" t="str">
        <f>IF('Census Input Tab'!$O179="NO","Missing Data",IF(B148="BLANK","BLANK",IF(ISBLANK('Census Input Tab'!A179),"",'Census Input Tab'!A179)))</f>
        <v/>
      </c>
      <c r="D148" s="81" t="str">
        <f>IF('Census Input Tab'!$O179="NO","Missing Data",IF(B148="BLANK","BLANK",IF(ISBLANK('Census Input Tab'!B179),"",'Census Input Tab'!B179)))</f>
        <v/>
      </c>
      <c r="E148" s="82" t="str">
        <f>IF('Census Input Tab'!$O179="NO","Missing Data",IF($A148=$A147,"",IF(B148="BLANK","BLANK",IF(ISBLANK('Census Input Tab'!C179),"",'Census Input Tab'!C179))))</f>
        <v/>
      </c>
      <c r="F148" s="83" t="str">
        <f>IF('Census Input Tab'!$O179="NO","Missing Data",IF(B148="BLANK","BLANK",IF(ISBLANK('Census Input Tab'!D179),"",'Census Input Tab'!D179)))</f>
        <v/>
      </c>
      <c r="G148" s="81" t="str">
        <f>IF('Census Input Tab'!$O179="NO","Missing Data",IF(B148="BLANK","BLANK",IF(ISBLANK('Census Input Tab'!E179),"",'Census Input Tab'!E179)))</f>
        <v/>
      </c>
      <c r="H148" s="81" t="str">
        <f>IF('Census Input Tab'!$O179="NO","Missing Data",IF($A148=$A147,"",IF(ISBLANK('Census Input Tab'!I179),IF(B148="BLANK","BLANK",""),IF('Census Input Tab'!I179="Active","Active",IF('Census Input Tab'!I179="COBRA","COBRA",IF('Census Input Tab'!I179="St Con","COBRA",""))))))</f>
        <v/>
      </c>
      <c r="I148" s="84" t="str">
        <f>IF('Census Input Tab'!$O179="NO","Missing Data",IF('Census Input Tab'!T179=1,IF(B148="BLANK","BLANK",""),"N"))</f>
        <v/>
      </c>
      <c r="J148" s="81" t="str">
        <f>IF('Census Input Tab'!$O179="NO","Missing Data",IF('Census Input Tab'!T179=1,IF(B148="BLANK","BLANK",""),IF('Census Input Tab'!F179="Waive","Waive","Enroll")))</f>
        <v/>
      </c>
      <c r="K148" s="81" t="str">
        <f>IF('Census Input Tab'!$O179="NO","Missing Data",IF($A148=$A147,"",IF('Census Input Tab'!T179=1,IF(B148="BLANK","BLANK",""),IF('Census Input Tab'!G179="EEOnly","EE Only",IF('Census Input Tab'!G179="EESpOnly","EE &amp; Spouse",IF('Census Input Tab'!G179="EEChren","EE &amp; Child(ren)",IF('Census Input Tab'!G179="EEFamily","Family",IF('Census Input Tab'!G179="Waive","Decline Coverage","Spousal Waiver"))))))))</f>
        <v/>
      </c>
      <c r="L148" s="85" t="str">
        <f>IF('Census Input Tab'!$O179="NO","Missing Data",IF($A148=$A147,"",IF('Census Input Tab'!T179=1,IF(B148="BLANK","BLANK",""),"EE Only")))</f>
        <v/>
      </c>
      <c r="M148" s="85" t="str">
        <f>IF('Census Input Tab'!$O179="NO","Missing Data",IF($A148=$A147,"",IF('Census Input Tab'!T179=1,IF(B148="BLANK","BLANK",""),"EE Only")))</f>
        <v/>
      </c>
      <c r="N148" s="81" t="str">
        <f>IF('Census Input Tab'!$O179="NO","Missing Data",IF('Census Input Tab'!T179=1,IF('SMART Census'!B148="BLANK","BLANK",""),IF('Census Input Tab'!J179="","",'Census Input Tab'!J179)))</f>
        <v/>
      </c>
      <c r="O148" s="114"/>
    </row>
    <row r="149" spans="1:15">
      <c r="A149" s="80" t="str">
        <f>IF('Census Input Tab'!$O180="NO","Missing Data",IF(B149="","",IF(B149="BLANK","BLANK",COUNTIF($B$2:B149,"=Subscriber"))))</f>
        <v/>
      </c>
      <c r="B149" s="81" t="str">
        <f>IF('Census Input Tab'!$O180="NO","Missing Data",IF(ISBLANK('Census Input Tab'!H180),IF('Census Input Tab'!O180="BLANK","BLANK",""),IF('Census Input Tab'!H180="EE","Subscriber",IF('Census Input Tab'!H180="SP","Spouse","Child"))))</f>
        <v/>
      </c>
      <c r="C149" s="81" t="str">
        <f>IF('Census Input Tab'!$O180="NO","Missing Data",IF(B149="BLANK","BLANK",IF(ISBLANK('Census Input Tab'!A180),"",'Census Input Tab'!A180)))</f>
        <v/>
      </c>
      <c r="D149" s="81" t="str">
        <f>IF('Census Input Tab'!$O180="NO","Missing Data",IF(B149="BLANK","BLANK",IF(ISBLANK('Census Input Tab'!B180),"",'Census Input Tab'!B180)))</f>
        <v/>
      </c>
      <c r="E149" s="82" t="str">
        <f>IF('Census Input Tab'!$O180="NO","Missing Data",IF($A149=$A148,"",IF(B149="BLANK","BLANK",IF(ISBLANK('Census Input Tab'!C180),"",'Census Input Tab'!C180))))</f>
        <v/>
      </c>
      <c r="F149" s="83" t="str">
        <f>IF('Census Input Tab'!$O180="NO","Missing Data",IF(B149="BLANK","BLANK",IF(ISBLANK('Census Input Tab'!D180),"",'Census Input Tab'!D180)))</f>
        <v/>
      </c>
      <c r="G149" s="81" t="str">
        <f>IF('Census Input Tab'!$O180="NO","Missing Data",IF(B149="BLANK","BLANK",IF(ISBLANK('Census Input Tab'!E180),"",'Census Input Tab'!E180)))</f>
        <v/>
      </c>
      <c r="H149" s="81" t="str">
        <f>IF('Census Input Tab'!$O180="NO","Missing Data",IF($A149=$A148,"",IF(ISBLANK('Census Input Tab'!I180),IF(B149="BLANK","BLANK",""),IF('Census Input Tab'!I180="Active","Active",IF('Census Input Tab'!I180="COBRA","COBRA",IF('Census Input Tab'!I180="St Con","COBRA",""))))))</f>
        <v/>
      </c>
      <c r="I149" s="84" t="str">
        <f>IF('Census Input Tab'!$O180="NO","Missing Data",IF('Census Input Tab'!T180=1,IF(B149="BLANK","BLANK",""),"N"))</f>
        <v/>
      </c>
      <c r="J149" s="81" t="str">
        <f>IF('Census Input Tab'!$O180="NO","Missing Data",IF('Census Input Tab'!T180=1,IF(B149="BLANK","BLANK",""),IF('Census Input Tab'!F180="Waive","Waive","Enroll")))</f>
        <v/>
      </c>
      <c r="K149" s="81" t="str">
        <f>IF('Census Input Tab'!$O180="NO","Missing Data",IF($A149=$A148,"",IF('Census Input Tab'!T180=1,IF(B149="BLANK","BLANK",""),IF('Census Input Tab'!G180="EEOnly","EE Only",IF('Census Input Tab'!G180="EESpOnly","EE &amp; Spouse",IF('Census Input Tab'!G180="EEChren","EE &amp; Child(ren)",IF('Census Input Tab'!G180="EEFamily","Family",IF('Census Input Tab'!G180="Waive","Decline Coverage","Spousal Waiver"))))))))</f>
        <v/>
      </c>
      <c r="L149" s="85" t="str">
        <f>IF('Census Input Tab'!$O180="NO","Missing Data",IF($A149=$A148,"",IF('Census Input Tab'!T180=1,IF(B149="BLANK","BLANK",""),"EE Only")))</f>
        <v/>
      </c>
      <c r="M149" s="85" t="str">
        <f>IF('Census Input Tab'!$O180="NO","Missing Data",IF($A149=$A148,"",IF('Census Input Tab'!T180=1,IF(B149="BLANK","BLANK",""),"EE Only")))</f>
        <v/>
      </c>
      <c r="N149" s="81" t="str">
        <f>IF('Census Input Tab'!$O180="NO","Missing Data",IF('Census Input Tab'!T180=1,IF('SMART Census'!B149="BLANK","BLANK",""),IF('Census Input Tab'!J180="","",'Census Input Tab'!J180)))</f>
        <v/>
      </c>
      <c r="O149" s="114"/>
    </row>
    <row r="150" spans="1:15">
      <c r="A150" s="80" t="str">
        <f>IF('Census Input Tab'!$O181="NO","Missing Data",IF(B150="","",IF(B150="BLANK","BLANK",COUNTIF($B$2:B150,"=Subscriber"))))</f>
        <v/>
      </c>
      <c r="B150" s="81" t="str">
        <f>IF('Census Input Tab'!$O181="NO","Missing Data",IF(ISBLANK('Census Input Tab'!H181),IF('Census Input Tab'!O181="BLANK","BLANK",""),IF('Census Input Tab'!H181="EE","Subscriber",IF('Census Input Tab'!H181="SP","Spouse","Child"))))</f>
        <v/>
      </c>
      <c r="C150" s="81" t="str">
        <f>IF('Census Input Tab'!$O181="NO","Missing Data",IF(B150="BLANK","BLANK",IF(ISBLANK('Census Input Tab'!A181),"",'Census Input Tab'!A181)))</f>
        <v/>
      </c>
      <c r="D150" s="81" t="str">
        <f>IF('Census Input Tab'!$O181="NO","Missing Data",IF(B150="BLANK","BLANK",IF(ISBLANK('Census Input Tab'!B181),"",'Census Input Tab'!B181)))</f>
        <v/>
      </c>
      <c r="E150" s="82" t="str">
        <f>IF('Census Input Tab'!$O181="NO","Missing Data",IF($A150=$A149,"",IF(B150="BLANK","BLANK",IF(ISBLANK('Census Input Tab'!C181),"",'Census Input Tab'!C181))))</f>
        <v/>
      </c>
      <c r="F150" s="83" t="str">
        <f>IF('Census Input Tab'!$O181="NO","Missing Data",IF(B150="BLANK","BLANK",IF(ISBLANK('Census Input Tab'!D181),"",'Census Input Tab'!D181)))</f>
        <v/>
      </c>
      <c r="G150" s="81" t="str">
        <f>IF('Census Input Tab'!$O181="NO","Missing Data",IF(B150="BLANK","BLANK",IF(ISBLANK('Census Input Tab'!E181),"",'Census Input Tab'!E181)))</f>
        <v/>
      </c>
      <c r="H150" s="81" t="str">
        <f>IF('Census Input Tab'!$O181="NO","Missing Data",IF($A150=$A149,"",IF(ISBLANK('Census Input Tab'!I181),IF(B150="BLANK","BLANK",""),IF('Census Input Tab'!I181="Active","Active",IF('Census Input Tab'!I181="COBRA","COBRA",IF('Census Input Tab'!I181="St Con","COBRA",""))))))</f>
        <v/>
      </c>
      <c r="I150" s="84" t="str">
        <f>IF('Census Input Tab'!$O181="NO","Missing Data",IF('Census Input Tab'!T181=1,IF(B150="BLANK","BLANK",""),"N"))</f>
        <v/>
      </c>
      <c r="J150" s="81" t="str">
        <f>IF('Census Input Tab'!$O181="NO","Missing Data",IF('Census Input Tab'!T181=1,IF(B150="BLANK","BLANK",""),IF('Census Input Tab'!F181="Waive","Waive","Enroll")))</f>
        <v/>
      </c>
      <c r="K150" s="81" t="str">
        <f>IF('Census Input Tab'!$O181="NO","Missing Data",IF($A150=$A149,"",IF('Census Input Tab'!T181=1,IF(B150="BLANK","BLANK",""),IF('Census Input Tab'!G181="EEOnly","EE Only",IF('Census Input Tab'!G181="EESpOnly","EE &amp; Spouse",IF('Census Input Tab'!G181="EEChren","EE &amp; Child(ren)",IF('Census Input Tab'!G181="EEFamily","Family",IF('Census Input Tab'!G181="Waive","Decline Coverage","Spousal Waiver"))))))))</f>
        <v/>
      </c>
      <c r="L150" s="85" t="str">
        <f>IF('Census Input Tab'!$O181="NO","Missing Data",IF($A150=$A149,"",IF('Census Input Tab'!T181=1,IF(B150="BLANK","BLANK",""),"EE Only")))</f>
        <v/>
      </c>
      <c r="M150" s="85" t="str">
        <f>IF('Census Input Tab'!$O181="NO","Missing Data",IF($A150=$A149,"",IF('Census Input Tab'!T181=1,IF(B150="BLANK","BLANK",""),"EE Only")))</f>
        <v/>
      </c>
      <c r="N150" s="81" t="str">
        <f>IF('Census Input Tab'!$O181="NO","Missing Data",IF('Census Input Tab'!T181=1,IF('SMART Census'!B150="BLANK","BLANK",""),IF('Census Input Tab'!J181="","",'Census Input Tab'!J181)))</f>
        <v/>
      </c>
      <c r="O150" s="114"/>
    </row>
    <row r="151" spans="1:15">
      <c r="A151" s="80" t="str">
        <f>IF('Census Input Tab'!$O182="NO","Missing Data",IF(B151="","",IF(B151="BLANK","BLANK",COUNTIF($B$2:B151,"=Subscriber"))))</f>
        <v/>
      </c>
      <c r="B151" s="81" t="str">
        <f>IF('Census Input Tab'!$O182="NO","Missing Data",IF(ISBLANK('Census Input Tab'!H182),IF('Census Input Tab'!O182="BLANK","BLANK",""),IF('Census Input Tab'!H182="EE","Subscriber",IF('Census Input Tab'!H182="SP","Spouse","Child"))))</f>
        <v/>
      </c>
      <c r="C151" s="81" t="str">
        <f>IF('Census Input Tab'!$O182="NO","Missing Data",IF(B151="BLANK","BLANK",IF(ISBLANK('Census Input Tab'!A182),"",'Census Input Tab'!A182)))</f>
        <v/>
      </c>
      <c r="D151" s="81" t="str">
        <f>IF('Census Input Tab'!$O182="NO","Missing Data",IF(B151="BLANK","BLANK",IF(ISBLANK('Census Input Tab'!B182),"",'Census Input Tab'!B182)))</f>
        <v/>
      </c>
      <c r="E151" s="82" t="str">
        <f>IF('Census Input Tab'!$O182="NO","Missing Data",IF($A151=$A150,"",IF(B151="BLANK","BLANK",IF(ISBLANK('Census Input Tab'!C182),"",'Census Input Tab'!C182))))</f>
        <v/>
      </c>
      <c r="F151" s="83" t="str">
        <f>IF('Census Input Tab'!$O182="NO","Missing Data",IF(B151="BLANK","BLANK",IF(ISBLANK('Census Input Tab'!D182),"",'Census Input Tab'!D182)))</f>
        <v/>
      </c>
      <c r="G151" s="81" t="str">
        <f>IF('Census Input Tab'!$O182="NO","Missing Data",IF(B151="BLANK","BLANK",IF(ISBLANK('Census Input Tab'!E182),"",'Census Input Tab'!E182)))</f>
        <v/>
      </c>
      <c r="H151" s="81" t="str">
        <f>IF('Census Input Tab'!$O182="NO","Missing Data",IF($A151=$A150,"",IF(ISBLANK('Census Input Tab'!I182),IF(B151="BLANK","BLANK",""),IF('Census Input Tab'!I182="Active","Active",IF('Census Input Tab'!I182="COBRA","COBRA",IF('Census Input Tab'!I182="St Con","COBRA",""))))))</f>
        <v/>
      </c>
      <c r="I151" s="84" t="str">
        <f>IF('Census Input Tab'!$O182="NO","Missing Data",IF('Census Input Tab'!T182=1,IF(B151="BLANK","BLANK",""),"N"))</f>
        <v/>
      </c>
      <c r="J151" s="81" t="str">
        <f>IF('Census Input Tab'!$O182="NO","Missing Data",IF('Census Input Tab'!T182=1,IF(B151="BLANK","BLANK",""),IF('Census Input Tab'!F182="Waive","Waive","Enroll")))</f>
        <v/>
      </c>
      <c r="K151" s="81" t="str">
        <f>IF('Census Input Tab'!$O182="NO","Missing Data",IF($A151=$A150,"",IF('Census Input Tab'!T182=1,IF(B151="BLANK","BLANK",""),IF('Census Input Tab'!G182="EEOnly","EE Only",IF('Census Input Tab'!G182="EESpOnly","EE &amp; Spouse",IF('Census Input Tab'!G182="EEChren","EE &amp; Child(ren)",IF('Census Input Tab'!G182="EEFamily","Family",IF('Census Input Tab'!G182="Waive","Decline Coverage","Spousal Waiver"))))))))</f>
        <v/>
      </c>
      <c r="L151" s="85" t="str">
        <f>IF('Census Input Tab'!$O182="NO","Missing Data",IF($A151=$A150,"",IF('Census Input Tab'!T182=1,IF(B151="BLANK","BLANK",""),"EE Only")))</f>
        <v/>
      </c>
      <c r="M151" s="85" t="str">
        <f>IF('Census Input Tab'!$O182="NO","Missing Data",IF($A151=$A150,"",IF('Census Input Tab'!T182=1,IF(B151="BLANK","BLANK",""),"EE Only")))</f>
        <v/>
      </c>
      <c r="N151" s="81" t="str">
        <f>IF('Census Input Tab'!$O182="NO","Missing Data",IF('Census Input Tab'!T182=1,IF('SMART Census'!B151="BLANK","BLANK",""),IF('Census Input Tab'!J182="","",'Census Input Tab'!J182)))</f>
        <v/>
      </c>
      <c r="O151" s="114"/>
    </row>
    <row r="152" spans="1:15">
      <c r="A152" s="80" t="str">
        <f>IF('Census Input Tab'!$O183="NO","Missing Data",IF(B152="","",IF(B152="BLANK","BLANK",COUNTIF($B$2:B152,"=Subscriber"))))</f>
        <v/>
      </c>
      <c r="B152" s="81" t="str">
        <f>IF('Census Input Tab'!$O183="NO","Missing Data",IF(ISBLANK('Census Input Tab'!H183),IF('Census Input Tab'!O183="BLANK","BLANK",""),IF('Census Input Tab'!H183="EE","Subscriber",IF('Census Input Tab'!H183="SP","Spouse","Child"))))</f>
        <v/>
      </c>
      <c r="C152" s="81" t="str">
        <f>IF('Census Input Tab'!$O183="NO","Missing Data",IF(B152="BLANK","BLANK",IF(ISBLANK('Census Input Tab'!A183),"",'Census Input Tab'!A183)))</f>
        <v/>
      </c>
      <c r="D152" s="81" t="str">
        <f>IF('Census Input Tab'!$O183="NO","Missing Data",IF(B152="BLANK","BLANK",IF(ISBLANK('Census Input Tab'!B183),"",'Census Input Tab'!B183)))</f>
        <v/>
      </c>
      <c r="E152" s="82" t="str">
        <f>IF('Census Input Tab'!$O183="NO","Missing Data",IF($A152=$A151,"",IF(B152="BLANK","BLANK",IF(ISBLANK('Census Input Tab'!C183),"",'Census Input Tab'!C183))))</f>
        <v/>
      </c>
      <c r="F152" s="83" t="str">
        <f>IF('Census Input Tab'!$O183="NO","Missing Data",IF(B152="BLANK","BLANK",IF(ISBLANK('Census Input Tab'!D183),"",'Census Input Tab'!D183)))</f>
        <v/>
      </c>
      <c r="G152" s="81" t="str">
        <f>IF('Census Input Tab'!$O183="NO","Missing Data",IF(B152="BLANK","BLANK",IF(ISBLANK('Census Input Tab'!E183),"",'Census Input Tab'!E183)))</f>
        <v/>
      </c>
      <c r="H152" s="81" t="str">
        <f>IF('Census Input Tab'!$O183="NO","Missing Data",IF($A152=$A151,"",IF(ISBLANK('Census Input Tab'!I183),IF(B152="BLANK","BLANK",""),IF('Census Input Tab'!I183="Active","Active",IF('Census Input Tab'!I183="COBRA","COBRA",IF('Census Input Tab'!I183="St Con","COBRA",""))))))</f>
        <v/>
      </c>
      <c r="I152" s="84" t="str">
        <f>IF('Census Input Tab'!$O183="NO","Missing Data",IF('Census Input Tab'!T183=1,IF(B152="BLANK","BLANK",""),"N"))</f>
        <v/>
      </c>
      <c r="J152" s="81" t="str">
        <f>IF('Census Input Tab'!$O183="NO","Missing Data",IF('Census Input Tab'!T183=1,IF(B152="BLANK","BLANK",""),IF('Census Input Tab'!F183="Waive","Waive","Enroll")))</f>
        <v/>
      </c>
      <c r="K152" s="81" t="str">
        <f>IF('Census Input Tab'!$O183="NO","Missing Data",IF($A152=$A151,"",IF('Census Input Tab'!T183=1,IF(B152="BLANK","BLANK",""),IF('Census Input Tab'!G183="EEOnly","EE Only",IF('Census Input Tab'!G183="EESpOnly","EE &amp; Spouse",IF('Census Input Tab'!G183="EEChren","EE &amp; Child(ren)",IF('Census Input Tab'!G183="EEFamily","Family",IF('Census Input Tab'!G183="Waive","Decline Coverage","Spousal Waiver"))))))))</f>
        <v/>
      </c>
      <c r="L152" s="85" t="str">
        <f>IF('Census Input Tab'!$O183="NO","Missing Data",IF($A152=$A151,"",IF('Census Input Tab'!T183=1,IF(B152="BLANK","BLANK",""),"EE Only")))</f>
        <v/>
      </c>
      <c r="M152" s="85" t="str">
        <f>IF('Census Input Tab'!$O183="NO","Missing Data",IF($A152=$A151,"",IF('Census Input Tab'!T183=1,IF(B152="BLANK","BLANK",""),"EE Only")))</f>
        <v/>
      </c>
      <c r="N152" s="81" t="str">
        <f>IF('Census Input Tab'!$O183="NO","Missing Data",IF('Census Input Tab'!T183=1,IF('SMART Census'!B152="BLANK","BLANK",""),IF('Census Input Tab'!J183="","",'Census Input Tab'!J183)))</f>
        <v/>
      </c>
      <c r="O152" s="114"/>
    </row>
    <row r="153" spans="1:15">
      <c r="A153" s="80" t="str">
        <f>IF('Census Input Tab'!$O184="NO","Missing Data",IF(B153="","",IF(B153="BLANK","BLANK",COUNTIF($B$2:B153,"=Subscriber"))))</f>
        <v/>
      </c>
      <c r="B153" s="81" t="str">
        <f>IF('Census Input Tab'!$O184="NO","Missing Data",IF(ISBLANK('Census Input Tab'!H184),IF('Census Input Tab'!O184="BLANK","BLANK",""),IF('Census Input Tab'!H184="EE","Subscriber",IF('Census Input Tab'!H184="SP","Spouse","Child"))))</f>
        <v/>
      </c>
      <c r="C153" s="81" t="str">
        <f>IF('Census Input Tab'!$O184="NO","Missing Data",IF(B153="BLANK","BLANK",IF(ISBLANK('Census Input Tab'!A184),"",'Census Input Tab'!A184)))</f>
        <v/>
      </c>
      <c r="D153" s="81" t="str">
        <f>IF('Census Input Tab'!$O184="NO","Missing Data",IF(B153="BLANK","BLANK",IF(ISBLANK('Census Input Tab'!B184),"",'Census Input Tab'!B184)))</f>
        <v/>
      </c>
      <c r="E153" s="82" t="str">
        <f>IF('Census Input Tab'!$O184="NO","Missing Data",IF($A153=$A152,"",IF(B153="BLANK","BLANK",IF(ISBLANK('Census Input Tab'!C184),"",'Census Input Tab'!C184))))</f>
        <v/>
      </c>
      <c r="F153" s="83" t="str">
        <f>IF('Census Input Tab'!$O184="NO","Missing Data",IF(B153="BLANK","BLANK",IF(ISBLANK('Census Input Tab'!D184),"",'Census Input Tab'!D184)))</f>
        <v/>
      </c>
      <c r="G153" s="81" t="str">
        <f>IF('Census Input Tab'!$O184="NO","Missing Data",IF(B153="BLANK","BLANK",IF(ISBLANK('Census Input Tab'!E184),"",'Census Input Tab'!E184)))</f>
        <v/>
      </c>
      <c r="H153" s="81" t="str">
        <f>IF('Census Input Tab'!$O184="NO","Missing Data",IF($A153=$A152,"",IF(ISBLANK('Census Input Tab'!I184),IF(B153="BLANK","BLANK",""),IF('Census Input Tab'!I184="Active","Active",IF('Census Input Tab'!I184="COBRA","COBRA",IF('Census Input Tab'!I184="St Con","COBRA",""))))))</f>
        <v/>
      </c>
      <c r="I153" s="84" t="str">
        <f>IF('Census Input Tab'!$O184="NO","Missing Data",IF('Census Input Tab'!T184=1,IF(B153="BLANK","BLANK",""),"N"))</f>
        <v/>
      </c>
      <c r="J153" s="81" t="str">
        <f>IF('Census Input Tab'!$O184="NO","Missing Data",IF('Census Input Tab'!T184=1,IF(B153="BLANK","BLANK",""),IF('Census Input Tab'!F184="Waive","Waive","Enroll")))</f>
        <v/>
      </c>
      <c r="K153" s="81" t="str">
        <f>IF('Census Input Tab'!$O184="NO","Missing Data",IF($A153=$A152,"",IF('Census Input Tab'!T184=1,IF(B153="BLANK","BLANK",""),IF('Census Input Tab'!G184="EEOnly","EE Only",IF('Census Input Tab'!G184="EESpOnly","EE &amp; Spouse",IF('Census Input Tab'!G184="EEChren","EE &amp; Child(ren)",IF('Census Input Tab'!G184="EEFamily","Family",IF('Census Input Tab'!G184="Waive","Decline Coverage","Spousal Waiver"))))))))</f>
        <v/>
      </c>
      <c r="L153" s="85" t="str">
        <f>IF('Census Input Tab'!$O184="NO","Missing Data",IF($A153=$A152,"",IF('Census Input Tab'!T184=1,IF(B153="BLANK","BLANK",""),"EE Only")))</f>
        <v/>
      </c>
      <c r="M153" s="85" t="str">
        <f>IF('Census Input Tab'!$O184="NO","Missing Data",IF($A153=$A152,"",IF('Census Input Tab'!T184=1,IF(B153="BLANK","BLANK",""),"EE Only")))</f>
        <v/>
      </c>
      <c r="N153" s="81" t="str">
        <f>IF('Census Input Tab'!$O184="NO","Missing Data",IF('Census Input Tab'!T184=1,IF('SMART Census'!B153="BLANK","BLANK",""),IF('Census Input Tab'!J184="","",'Census Input Tab'!J184)))</f>
        <v/>
      </c>
      <c r="O153" s="114"/>
    </row>
    <row r="154" spans="1:15">
      <c r="A154" s="80" t="str">
        <f>IF('Census Input Tab'!$O185="NO","Missing Data",IF(B154="","",IF(B154="BLANK","BLANK",COUNTIF($B$2:B154,"=Subscriber"))))</f>
        <v/>
      </c>
      <c r="B154" s="81" t="str">
        <f>IF('Census Input Tab'!$O185="NO","Missing Data",IF(ISBLANK('Census Input Tab'!H185),IF('Census Input Tab'!O185="BLANK","BLANK",""),IF('Census Input Tab'!H185="EE","Subscriber",IF('Census Input Tab'!H185="SP","Spouse","Child"))))</f>
        <v/>
      </c>
      <c r="C154" s="81" t="str">
        <f>IF('Census Input Tab'!$O185="NO","Missing Data",IF(B154="BLANK","BLANK",IF(ISBLANK('Census Input Tab'!A185),"",'Census Input Tab'!A185)))</f>
        <v/>
      </c>
      <c r="D154" s="81" t="str">
        <f>IF('Census Input Tab'!$O185="NO","Missing Data",IF(B154="BLANK","BLANK",IF(ISBLANK('Census Input Tab'!B185),"",'Census Input Tab'!B185)))</f>
        <v/>
      </c>
      <c r="E154" s="82" t="str">
        <f>IF('Census Input Tab'!$O185="NO","Missing Data",IF($A154=$A153,"",IF(B154="BLANK","BLANK",IF(ISBLANK('Census Input Tab'!C185),"",'Census Input Tab'!C185))))</f>
        <v/>
      </c>
      <c r="F154" s="83" t="str">
        <f>IF('Census Input Tab'!$O185="NO","Missing Data",IF(B154="BLANK","BLANK",IF(ISBLANK('Census Input Tab'!D185),"",'Census Input Tab'!D185)))</f>
        <v/>
      </c>
      <c r="G154" s="81" t="str">
        <f>IF('Census Input Tab'!$O185="NO","Missing Data",IF(B154="BLANK","BLANK",IF(ISBLANK('Census Input Tab'!E185),"",'Census Input Tab'!E185)))</f>
        <v/>
      </c>
      <c r="H154" s="81" t="str">
        <f>IF('Census Input Tab'!$O185="NO","Missing Data",IF($A154=$A153,"",IF(ISBLANK('Census Input Tab'!I185),IF(B154="BLANK","BLANK",""),IF('Census Input Tab'!I185="Active","Active",IF('Census Input Tab'!I185="COBRA","COBRA",IF('Census Input Tab'!I185="St Con","COBRA",""))))))</f>
        <v/>
      </c>
      <c r="I154" s="84" t="str">
        <f>IF('Census Input Tab'!$O185="NO","Missing Data",IF('Census Input Tab'!T185=1,IF(B154="BLANK","BLANK",""),"N"))</f>
        <v/>
      </c>
      <c r="J154" s="81" t="str">
        <f>IF('Census Input Tab'!$O185="NO","Missing Data",IF('Census Input Tab'!T185=1,IF(B154="BLANK","BLANK",""),IF('Census Input Tab'!F185="Waive","Waive","Enroll")))</f>
        <v/>
      </c>
      <c r="K154" s="81" t="str">
        <f>IF('Census Input Tab'!$O185="NO","Missing Data",IF($A154=$A153,"",IF('Census Input Tab'!T185=1,IF(B154="BLANK","BLANK",""),IF('Census Input Tab'!G185="EEOnly","EE Only",IF('Census Input Tab'!G185="EESpOnly","EE &amp; Spouse",IF('Census Input Tab'!G185="EEChren","EE &amp; Child(ren)",IF('Census Input Tab'!G185="EEFamily","Family",IF('Census Input Tab'!G185="Waive","Decline Coverage","Spousal Waiver"))))))))</f>
        <v/>
      </c>
      <c r="L154" s="85" t="str">
        <f>IF('Census Input Tab'!$O185="NO","Missing Data",IF($A154=$A153,"",IF('Census Input Tab'!T185=1,IF(B154="BLANK","BLANK",""),"EE Only")))</f>
        <v/>
      </c>
      <c r="M154" s="85" t="str">
        <f>IF('Census Input Tab'!$O185="NO","Missing Data",IF($A154=$A153,"",IF('Census Input Tab'!T185=1,IF(B154="BLANK","BLANK",""),"EE Only")))</f>
        <v/>
      </c>
      <c r="N154" s="81" t="str">
        <f>IF('Census Input Tab'!$O185="NO","Missing Data",IF('Census Input Tab'!T185=1,IF('SMART Census'!B154="BLANK","BLANK",""),IF('Census Input Tab'!J185="","",'Census Input Tab'!J185)))</f>
        <v/>
      </c>
      <c r="O154" s="114"/>
    </row>
    <row r="155" spans="1:15">
      <c r="A155" s="80" t="str">
        <f>IF('Census Input Tab'!$O186="NO","Missing Data",IF(B155="","",IF(B155="BLANK","BLANK",COUNTIF($B$2:B155,"=Subscriber"))))</f>
        <v/>
      </c>
      <c r="B155" s="81" t="str">
        <f>IF('Census Input Tab'!$O186="NO","Missing Data",IF(ISBLANK('Census Input Tab'!H186),IF('Census Input Tab'!O186="BLANK","BLANK",""),IF('Census Input Tab'!H186="EE","Subscriber",IF('Census Input Tab'!H186="SP","Spouse","Child"))))</f>
        <v/>
      </c>
      <c r="C155" s="81" t="str">
        <f>IF('Census Input Tab'!$O186="NO","Missing Data",IF(B155="BLANK","BLANK",IF(ISBLANK('Census Input Tab'!A186),"",'Census Input Tab'!A186)))</f>
        <v/>
      </c>
      <c r="D155" s="81" t="str">
        <f>IF('Census Input Tab'!$O186="NO","Missing Data",IF(B155="BLANK","BLANK",IF(ISBLANK('Census Input Tab'!B186),"",'Census Input Tab'!B186)))</f>
        <v/>
      </c>
      <c r="E155" s="82" t="str">
        <f>IF('Census Input Tab'!$O186="NO","Missing Data",IF($A155=$A154,"",IF(B155="BLANK","BLANK",IF(ISBLANK('Census Input Tab'!C186),"",'Census Input Tab'!C186))))</f>
        <v/>
      </c>
      <c r="F155" s="83" t="str">
        <f>IF('Census Input Tab'!$O186="NO","Missing Data",IF(B155="BLANK","BLANK",IF(ISBLANK('Census Input Tab'!D186),"",'Census Input Tab'!D186)))</f>
        <v/>
      </c>
      <c r="G155" s="81" t="str">
        <f>IF('Census Input Tab'!$O186="NO","Missing Data",IF(B155="BLANK","BLANK",IF(ISBLANK('Census Input Tab'!E186),"",'Census Input Tab'!E186)))</f>
        <v/>
      </c>
      <c r="H155" s="81" t="str">
        <f>IF('Census Input Tab'!$O186="NO","Missing Data",IF($A155=$A154,"",IF(ISBLANK('Census Input Tab'!I186),IF(B155="BLANK","BLANK",""),IF('Census Input Tab'!I186="Active","Active",IF('Census Input Tab'!I186="COBRA","COBRA",IF('Census Input Tab'!I186="St Con","COBRA",""))))))</f>
        <v/>
      </c>
      <c r="I155" s="84" t="str">
        <f>IF('Census Input Tab'!$O186="NO","Missing Data",IF('Census Input Tab'!T186=1,IF(B155="BLANK","BLANK",""),"N"))</f>
        <v/>
      </c>
      <c r="J155" s="81" t="str">
        <f>IF('Census Input Tab'!$O186="NO","Missing Data",IF('Census Input Tab'!T186=1,IF(B155="BLANK","BLANK",""),IF('Census Input Tab'!F186="Waive","Waive","Enroll")))</f>
        <v/>
      </c>
      <c r="K155" s="81" t="str">
        <f>IF('Census Input Tab'!$O186="NO","Missing Data",IF($A155=$A154,"",IF('Census Input Tab'!T186=1,IF(B155="BLANK","BLANK",""),IF('Census Input Tab'!G186="EEOnly","EE Only",IF('Census Input Tab'!G186="EESpOnly","EE &amp; Spouse",IF('Census Input Tab'!G186="EEChren","EE &amp; Child(ren)",IF('Census Input Tab'!G186="EEFamily","Family",IF('Census Input Tab'!G186="Waive","Decline Coverage","Spousal Waiver"))))))))</f>
        <v/>
      </c>
      <c r="L155" s="85" t="str">
        <f>IF('Census Input Tab'!$O186="NO","Missing Data",IF($A155=$A154,"",IF('Census Input Tab'!T186=1,IF(B155="BLANK","BLANK",""),"EE Only")))</f>
        <v/>
      </c>
      <c r="M155" s="85" t="str">
        <f>IF('Census Input Tab'!$O186="NO","Missing Data",IF($A155=$A154,"",IF('Census Input Tab'!T186=1,IF(B155="BLANK","BLANK",""),"EE Only")))</f>
        <v/>
      </c>
      <c r="N155" s="81" t="str">
        <f>IF('Census Input Tab'!$O186="NO","Missing Data",IF('Census Input Tab'!T186=1,IF('SMART Census'!B155="BLANK","BLANK",""),IF('Census Input Tab'!J186="","",'Census Input Tab'!J186)))</f>
        <v/>
      </c>
      <c r="O155" s="114"/>
    </row>
    <row r="156" spans="1:15">
      <c r="A156" s="80" t="str">
        <f>IF('Census Input Tab'!$O187="NO","Missing Data",IF(B156="","",IF(B156="BLANK","BLANK",COUNTIF($B$2:B156,"=Subscriber"))))</f>
        <v/>
      </c>
      <c r="B156" s="81" t="str">
        <f>IF('Census Input Tab'!$O187="NO","Missing Data",IF(ISBLANK('Census Input Tab'!H187),IF('Census Input Tab'!O187="BLANK","BLANK",""),IF('Census Input Tab'!H187="EE","Subscriber",IF('Census Input Tab'!H187="SP","Spouse","Child"))))</f>
        <v/>
      </c>
      <c r="C156" s="81" t="str">
        <f>IF('Census Input Tab'!$O187="NO","Missing Data",IF(B156="BLANK","BLANK",IF(ISBLANK('Census Input Tab'!A187),"",'Census Input Tab'!A187)))</f>
        <v/>
      </c>
      <c r="D156" s="81" t="str">
        <f>IF('Census Input Tab'!$O187="NO","Missing Data",IF(B156="BLANK","BLANK",IF(ISBLANK('Census Input Tab'!B187),"",'Census Input Tab'!B187)))</f>
        <v/>
      </c>
      <c r="E156" s="82" t="str">
        <f>IF('Census Input Tab'!$O187="NO","Missing Data",IF($A156=$A155,"",IF(B156="BLANK","BLANK",IF(ISBLANK('Census Input Tab'!C187),"",'Census Input Tab'!C187))))</f>
        <v/>
      </c>
      <c r="F156" s="83" t="str">
        <f>IF('Census Input Tab'!$O187="NO","Missing Data",IF(B156="BLANK","BLANK",IF(ISBLANK('Census Input Tab'!D187),"",'Census Input Tab'!D187)))</f>
        <v/>
      </c>
      <c r="G156" s="81" t="str">
        <f>IF('Census Input Tab'!$O187="NO","Missing Data",IF(B156="BLANK","BLANK",IF(ISBLANK('Census Input Tab'!E187),"",'Census Input Tab'!E187)))</f>
        <v/>
      </c>
      <c r="H156" s="81" t="str">
        <f>IF('Census Input Tab'!$O187="NO","Missing Data",IF($A156=$A155,"",IF(ISBLANK('Census Input Tab'!I187),IF(B156="BLANK","BLANK",""),IF('Census Input Tab'!I187="Active","Active",IF('Census Input Tab'!I187="COBRA","COBRA",IF('Census Input Tab'!I187="St Con","COBRA",""))))))</f>
        <v/>
      </c>
      <c r="I156" s="84" t="str">
        <f>IF('Census Input Tab'!$O187="NO","Missing Data",IF('Census Input Tab'!T187=1,IF(B156="BLANK","BLANK",""),"N"))</f>
        <v/>
      </c>
      <c r="J156" s="81" t="str">
        <f>IF('Census Input Tab'!$O187="NO","Missing Data",IF('Census Input Tab'!T187=1,IF(B156="BLANK","BLANK",""),IF('Census Input Tab'!F187="Waive","Waive","Enroll")))</f>
        <v/>
      </c>
      <c r="K156" s="81" t="str">
        <f>IF('Census Input Tab'!$O187="NO","Missing Data",IF($A156=$A155,"",IF('Census Input Tab'!T187=1,IF(B156="BLANK","BLANK",""),IF('Census Input Tab'!G187="EEOnly","EE Only",IF('Census Input Tab'!G187="EESpOnly","EE &amp; Spouse",IF('Census Input Tab'!G187="EEChren","EE &amp; Child(ren)",IF('Census Input Tab'!G187="EEFamily","Family",IF('Census Input Tab'!G187="Waive","Decline Coverage","Spousal Waiver"))))))))</f>
        <v/>
      </c>
      <c r="L156" s="85" t="str">
        <f>IF('Census Input Tab'!$O187="NO","Missing Data",IF($A156=$A155,"",IF('Census Input Tab'!T187=1,IF(B156="BLANK","BLANK",""),"EE Only")))</f>
        <v/>
      </c>
      <c r="M156" s="85" t="str">
        <f>IF('Census Input Tab'!$O187="NO","Missing Data",IF($A156=$A155,"",IF('Census Input Tab'!T187=1,IF(B156="BLANK","BLANK",""),"EE Only")))</f>
        <v/>
      </c>
      <c r="N156" s="81" t="str">
        <f>IF('Census Input Tab'!$O187="NO","Missing Data",IF('Census Input Tab'!T187=1,IF('SMART Census'!B156="BLANK","BLANK",""),IF('Census Input Tab'!J187="","",'Census Input Tab'!J187)))</f>
        <v/>
      </c>
      <c r="O156" s="114"/>
    </row>
    <row r="157" spans="1:15">
      <c r="A157" s="80" t="str">
        <f>IF('Census Input Tab'!$O188="NO","Missing Data",IF(B157="","",IF(B157="BLANK","BLANK",COUNTIF($B$2:B157,"=Subscriber"))))</f>
        <v/>
      </c>
      <c r="B157" s="81" t="str">
        <f>IF('Census Input Tab'!$O188="NO","Missing Data",IF(ISBLANK('Census Input Tab'!H188),IF('Census Input Tab'!O188="BLANK","BLANK",""),IF('Census Input Tab'!H188="EE","Subscriber",IF('Census Input Tab'!H188="SP","Spouse","Child"))))</f>
        <v/>
      </c>
      <c r="C157" s="81" t="str">
        <f>IF('Census Input Tab'!$O188="NO","Missing Data",IF(B157="BLANK","BLANK",IF(ISBLANK('Census Input Tab'!A188),"",'Census Input Tab'!A188)))</f>
        <v/>
      </c>
      <c r="D157" s="81" t="str">
        <f>IF('Census Input Tab'!$O188="NO","Missing Data",IF(B157="BLANK","BLANK",IF(ISBLANK('Census Input Tab'!B188),"",'Census Input Tab'!B188)))</f>
        <v/>
      </c>
      <c r="E157" s="82" t="str">
        <f>IF('Census Input Tab'!$O188="NO","Missing Data",IF($A157=$A156,"",IF(B157="BLANK","BLANK",IF(ISBLANK('Census Input Tab'!C188),"",'Census Input Tab'!C188))))</f>
        <v/>
      </c>
      <c r="F157" s="83" t="str">
        <f>IF('Census Input Tab'!$O188="NO","Missing Data",IF(B157="BLANK","BLANK",IF(ISBLANK('Census Input Tab'!D188),"",'Census Input Tab'!D188)))</f>
        <v/>
      </c>
      <c r="G157" s="81" t="str">
        <f>IF('Census Input Tab'!$O188="NO","Missing Data",IF(B157="BLANK","BLANK",IF(ISBLANK('Census Input Tab'!E188),"",'Census Input Tab'!E188)))</f>
        <v/>
      </c>
      <c r="H157" s="81" t="str">
        <f>IF('Census Input Tab'!$O188="NO","Missing Data",IF($A157=$A156,"",IF(ISBLANK('Census Input Tab'!I188),IF(B157="BLANK","BLANK",""),IF('Census Input Tab'!I188="Active","Active",IF('Census Input Tab'!I188="COBRA","COBRA",IF('Census Input Tab'!I188="St Con","COBRA",""))))))</f>
        <v/>
      </c>
      <c r="I157" s="84" t="str">
        <f>IF('Census Input Tab'!$O188="NO","Missing Data",IF('Census Input Tab'!T188=1,IF(B157="BLANK","BLANK",""),"N"))</f>
        <v/>
      </c>
      <c r="J157" s="81" t="str">
        <f>IF('Census Input Tab'!$O188="NO","Missing Data",IF('Census Input Tab'!T188=1,IF(B157="BLANK","BLANK",""),IF('Census Input Tab'!F188="Waive","Waive","Enroll")))</f>
        <v/>
      </c>
      <c r="K157" s="81" t="str">
        <f>IF('Census Input Tab'!$O188="NO","Missing Data",IF($A157=$A156,"",IF('Census Input Tab'!T188=1,IF(B157="BLANK","BLANK",""),IF('Census Input Tab'!G188="EEOnly","EE Only",IF('Census Input Tab'!G188="EESpOnly","EE &amp; Spouse",IF('Census Input Tab'!G188="EEChren","EE &amp; Child(ren)",IF('Census Input Tab'!G188="EEFamily","Family",IF('Census Input Tab'!G188="Waive","Decline Coverage","Spousal Waiver"))))))))</f>
        <v/>
      </c>
      <c r="L157" s="85" t="str">
        <f>IF('Census Input Tab'!$O188="NO","Missing Data",IF($A157=$A156,"",IF('Census Input Tab'!T188=1,IF(B157="BLANK","BLANK",""),"EE Only")))</f>
        <v/>
      </c>
      <c r="M157" s="85" t="str">
        <f>IF('Census Input Tab'!$O188="NO","Missing Data",IF($A157=$A156,"",IF('Census Input Tab'!T188=1,IF(B157="BLANK","BLANK",""),"EE Only")))</f>
        <v/>
      </c>
      <c r="N157" s="81" t="str">
        <f>IF('Census Input Tab'!$O188="NO","Missing Data",IF('Census Input Tab'!T188=1,IF('SMART Census'!B157="BLANK","BLANK",""),IF('Census Input Tab'!J188="","",'Census Input Tab'!J188)))</f>
        <v/>
      </c>
      <c r="O157" s="114"/>
    </row>
    <row r="158" spans="1:15">
      <c r="A158" s="80" t="str">
        <f>IF('Census Input Tab'!$O189="NO","Missing Data",IF(B158="","",IF(B158="BLANK","BLANK",COUNTIF($B$2:B158,"=Subscriber"))))</f>
        <v/>
      </c>
      <c r="B158" s="81" t="str">
        <f>IF('Census Input Tab'!$O189="NO","Missing Data",IF(ISBLANK('Census Input Tab'!H189),IF('Census Input Tab'!O189="BLANK","BLANK",""),IF('Census Input Tab'!H189="EE","Subscriber",IF('Census Input Tab'!H189="SP","Spouse","Child"))))</f>
        <v/>
      </c>
      <c r="C158" s="81" t="str">
        <f>IF('Census Input Tab'!$O189="NO","Missing Data",IF(B158="BLANK","BLANK",IF(ISBLANK('Census Input Tab'!A189),"",'Census Input Tab'!A189)))</f>
        <v/>
      </c>
      <c r="D158" s="81" t="str">
        <f>IF('Census Input Tab'!$O189="NO","Missing Data",IF(B158="BLANK","BLANK",IF(ISBLANK('Census Input Tab'!B189),"",'Census Input Tab'!B189)))</f>
        <v/>
      </c>
      <c r="E158" s="82" t="str">
        <f>IF('Census Input Tab'!$O189="NO","Missing Data",IF($A158=$A157,"",IF(B158="BLANK","BLANK",IF(ISBLANK('Census Input Tab'!C189),"",'Census Input Tab'!C189))))</f>
        <v/>
      </c>
      <c r="F158" s="83" t="str">
        <f>IF('Census Input Tab'!$O189="NO","Missing Data",IF(B158="BLANK","BLANK",IF(ISBLANK('Census Input Tab'!D189),"",'Census Input Tab'!D189)))</f>
        <v/>
      </c>
      <c r="G158" s="81" t="str">
        <f>IF('Census Input Tab'!$O189="NO","Missing Data",IF(B158="BLANK","BLANK",IF(ISBLANK('Census Input Tab'!E189),"",'Census Input Tab'!E189)))</f>
        <v/>
      </c>
      <c r="H158" s="81" t="str">
        <f>IF('Census Input Tab'!$O189="NO","Missing Data",IF($A158=$A157,"",IF(ISBLANK('Census Input Tab'!I189),IF(B158="BLANK","BLANK",""),IF('Census Input Tab'!I189="Active","Active",IF('Census Input Tab'!I189="COBRA","COBRA",IF('Census Input Tab'!I189="St Con","COBRA",""))))))</f>
        <v/>
      </c>
      <c r="I158" s="84" t="str">
        <f>IF('Census Input Tab'!$O189="NO","Missing Data",IF('Census Input Tab'!T189=1,IF(B158="BLANK","BLANK",""),"N"))</f>
        <v/>
      </c>
      <c r="J158" s="81" t="str">
        <f>IF('Census Input Tab'!$O189="NO","Missing Data",IF('Census Input Tab'!T189=1,IF(B158="BLANK","BLANK",""),IF('Census Input Tab'!F189="Waive","Waive","Enroll")))</f>
        <v/>
      </c>
      <c r="K158" s="81" t="str">
        <f>IF('Census Input Tab'!$O189="NO","Missing Data",IF($A158=$A157,"",IF('Census Input Tab'!T189=1,IF(B158="BLANK","BLANK",""),IF('Census Input Tab'!G189="EEOnly","EE Only",IF('Census Input Tab'!G189="EESpOnly","EE &amp; Spouse",IF('Census Input Tab'!G189="EEChren","EE &amp; Child(ren)",IF('Census Input Tab'!G189="EEFamily","Family",IF('Census Input Tab'!G189="Waive","Decline Coverage","Spousal Waiver"))))))))</f>
        <v/>
      </c>
      <c r="L158" s="85" t="str">
        <f>IF('Census Input Tab'!$O189="NO","Missing Data",IF($A158=$A157,"",IF('Census Input Tab'!T189=1,IF(B158="BLANK","BLANK",""),"EE Only")))</f>
        <v/>
      </c>
      <c r="M158" s="85" t="str">
        <f>IF('Census Input Tab'!$O189="NO","Missing Data",IF($A158=$A157,"",IF('Census Input Tab'!T189=1,IF(B158="BLANK","BLANK",""),"EE Only")))</f>
        <v/>
      </c>
      <c r="N158" s="81" t="str">
        <f>IF('Census Input Tab'!$O189="NO","Missing Data",IF('Census Input Tab'!T189=1,IF('SMART Census'!B158="BLANK","BLANK",""),IF('Census Input Tab'!J189="","",'Census Input Tab'!J189)))</f>
        <v/>
      </c>
      <c r="O158" s="114"/>
    </row>
    <row r="159" spans="1:15">
      <c r="A159" s="80" t="str">
        <f>IF('Census Input Tab'!$O190="NO","Missing Data",IF(B159="","",IF(B159="BLANK","BLANK",COUNTIF($B$2:B159,"=Subscriber"))))</f>
        <v/>
      </c>
      <c r="B159" s="81" t="str">
        <f>IF('Census Input Tab'!$O190="NO","Missing Data",IF(ISBLANK('Census Input Tab'!H190),IF('Census Input Tab'!O190="BLANK","BLANK",""),IF('Census Input Tab'!H190="EE","Subscriber",IF('Census Input Tab'!H190="SP","Spouse","Child"))))</f>
        <v/>
      </c>
      <c r="C159" s="81" t="str">
        <f>IF('Census Input Tab'!$O190="NO","Missing Data",IF(B159="BLANK","BLANK",IF(ISBLANK('Census Input Tab'!A190),"",'Census Input Tab'!A190)))</f>
        <v/>
      </c>
      <c r="D159" s="81" t="str">
        <f>IF('Census Input Tab'!$O190="NO","Missing Data",IF(B159="BLANK","BLANK",IF(ISBLANK('Census Input Tab'!B190),"",'Census Input Tab'!B190)))</f>
        <v/>
      </c>
      <c r="E159" s="82" t="str">
        <f>IF('Census Input Tab'!$O190="NO","Missing Data",IF($A159=$A158,"",IF(B159="BLANK","BLANK",IF(ISBLANK('Census Input Tab'!C190),"",'Census Input Tab'!C190))))</f>
        <v/>
      </c>
      <c r="F159" s="83" t="str">
        <f>IF('Census Input Tab'!$O190="NO","Missing Data",IF(B159="BLANK","BLANK",IF(ISBLANK('Census Input Tab'!D190),"",'Census Input Tab'!D190)))</f>
        <v/>
      </c>
      <c r="G159" s="81" t="str">
        <f>IF('Census Input Tab'!$O190="NO","Missing Data",IF(B159="BLANK","BLANK",IF(ISBLANK('Census Input Tab'!E190),"",'Census Input Tab'!E190)))</f>
        <v/>
      </c>
      <c r="H159" s="81" t="str">
        <f>IF('Census Input Tab'!$O190="NO","Missing Data",IF($A159=$A158,"",IF(ISBLANK('Census Input Tab'!I190),IF(B159="BLANK","BLANK",""),IF('Census Input Tab'!I190="Active","Active",IF('Census Input Tab'!I190="COBRA","COBRA",IF('Census Input Tab'!I190="St Con","COBRA",""))))))</f>
        <v/>
      </c>
      <c r="I159" s="84" t="str">
        <f>IF('Census Input Tab'!$O190="NO","Missing Data",IF('Census Input Tab'!T190=1,IF(B159="BLANK","BLANK",""),"N"))</f>
        <v/>
      </c>
      <c r="J159" s="81" t="str">
        <f>IF('Census Input Tab'!$O190="NO","Missing Data",IF('Census Input Tab'!T190=1,IF(B159="BLANK","BLANK",""),IF('Census Input Tab'!F190="Waive","Waive","Enroll")))</f>
        <v/>
      </c>
      <c r="K159" s="81" t="str">
        <f>IF('Census Input Tab'!$O190="NO","Missing Data",IF($A159=$A158,"",IF('Census Input Tab'!T190=1,IF(B159="BLANK","BLANK",""),IF('Census Input Tab'!G190="EEOnly","EE Only",IF('Census Input Tab'!G190="EESpOnly","EE &amp; Spouse",IF('Census Input Tab'!G190="EEChren","EE &amp; Child(ren)",IF('Census Input Tab'!G190="EEFamily","Family",IF('Census Input Tab'!G190="Waive","Decline Coverage","Spousal Waiver"))))))))</f>
        <v/>
      </c>
      <c r="L159" s="85" t="str">
        <f>IF('Census Input Tab'!$O190="NO","Missing Data",IF($A159=$A158,"",IF('Census Input Tab'!T190=1,IF(B159="BLANK","BLANK",""),"EE Only")))</f>
        <v/>
      </c>
      <c r="M159" s="85" t="str">
        <f>IF('Census Input Tab'!$O190="NO","Missing Data",IF($A159=$A158,"",IF('Census Input Tab'!T190=1,IF(B159="BLANK","BLANK",""),"EE Only")))</f>
        <v/>
      </c>
      <c r="N159" s="81" t="str">
        <f>IF('Census Input Tab'!$O190="NO","Missing Data",IF('Census Input Tab'!T190=1,IF('SMART Census'!B159="BLANK","BLANK",""),IF('Census Input Tab'!J190="","",'Census Input Tab'!J190)))</f>
        <v/>
      </c>
      <c r="O159" s="114"/>
    </row>
    <row r="160" spans="1:15">
      <c r="A160" s="80" t="str">
        <f>IF('Census Input Tab'!$O191="NO","Missing Data",IF(B160="","",IF(B160="BLANK","BLANK",COUNTIF($B$2:B160,"=Subscriber"))))</f>
        <v/>
      </c>
      <c r="B160" s="81" t="str">
        <f>IF('Census Input Tab'!$O191="NO","Missing Data",IF(ISBLANK('Census Input Tab'!H191),IF('Census Input Tab'!O191="BLANK","BLANK",""),IF('Census Input Tab'!H191="EE","Subscriber",IF('Census Input Tab'!H191="SP","Spouse","Child"))))</f>
        <v/>
      </c>
      <c r="C160" s="81" t="str">
        <f>IF('Census Input Tab'!$O191="NO","Missing Data",IF(B160="BLANK","BLANK",IF(ISBLANK('Census Input Tab'!A191),"",'Census Input Tab'!A191)))</f>
        <v/>
      </c>
      <c r="D160" s="81" t="str">
        <f>IF('Census Input Tab'!$O191="NO","Missing Data",IF(B160="BLANK","BLANK",IF(ISBLANK('Census Input Tab'!B191),"",'Census Input Tab'!B191)))</f>
        <v/>
      </c>
      <c r="E160" s="82" t="str">
        <f>IF('Census Input Tab'!$O191="NO","Missing Data",IF($A160=$A159,"",IF(B160="BLANK","BLANK",IF(ISBLANK('Census Input Tab'!C191),"",'Census Input Tab'!C191))))</f>
        <v/>
      </c>
      <c r="F160" s="83" t="str">
        <f>IF('Census Input Tab'!$O191="NO","Missing Data",IF(B160="BLANK","BLANK",IF(ISBLANK('Census Input Tab'!D191),"",'Census Input Tab'!D191)))</f>
        <v/>
      </c>
      <c r="G160" s="81" t="str">
        <f>IF('Census Input Tab'!$O191="NO","Missing Data",IF(B160="BLANK","BLANK",IF(ISBLANK('Census Input Tab'!E191),"",'Census Input Tab'!E191)))</f>
        <v/>
      </c>
      <c r="H160" s="81" t="str">
        <f>IF('Census Input Tab'!$O191="NO","Missing Data",IF($A160=$A159,"",IF(ISBLANK('Census Input Tab'!I191),IF(B160="BLANK","BLANK",""),IF('Census Input Tab'!I191="Active","Active",IF('Census Input Tab'!I191="COBRA","COBRA",IF('Census Input Tab'!I191="St Con","COBRA",""))))))</f>
        <v/>
      </c>
      <c r="I160" s="84" t="str">
        <f>IF('Census Input Tab'!$O191="NO","Missing Data",IF('Census Input Tab'!T191=1,IF(B160="BLANK","BLANK",""),"N"))</f>
        <v/>
      </c>
      <c r="J160" s="81" t="str">
        <f>IF('Census Input Tab'!$O191="NO","Missing Data",IF('Census Input Tab'!T191=1,IF(B160="BLANK","BLANK",""),IF('Census Input Tab'!F191="Waive","Waive","Enroll")))</f>
        <v/>
      </c>
      <c r="K160" s="81" t="str">
        <f>IF('Census Input Tab'!$O191="NO","Missing Data",IF($A160=$A159,"",IF('Census Input Tab'!T191=1,IF(B160="BLANK","BLANK",""),IF('Census Input Tab'!G191="EEOnly","EE Only",IF('Census Input Tab'!G191="EESpOnly","EE &amp; Spouse",IF('Census Input Tab'!G191="EEChren","EE &amp; Child(ren)",IF('Census Input Tab'!G191="EEFamily","Family",IF('Census Input Tab'!G191="Waive","Decline Coverage","Spousal Waiver"))))))))</f>
        <v/>
      </c>
      <c r="L160" s="85" t="str">
        <f>IF('Census Input Tab'!$O191="NO","Missing Data",IF($A160=$A159,"",IF('Census Input Tab'!T191=1,IF(B160="BLANK","BLANK",""),"EE Only")))</f>
        <v/>
      </c>
      <c r="M160" s="85" t="str">
        <f>IF('Census Input Tab'!$O191="NO","Missing Data",IF($A160=$A159,"",IF('Census Input Tab'!T191=1,IF(B160="BLANK","BLANK",""),"EE Only")))</f>
        <v/>
      </c>
      <c r="N160" s="81" t="str">
        <f>IF('Census Input Tab'!$O191="NO","Missing Data",IF('Census Input Tab'!T191=1,IF('SMART Census'!B160="BLANK","BLANK",""),IF('Census Input Tab'!J191="","",'Census Input Tab'!J191)))</f>
        <v/>
      </c>
      <c r="O160" s="114"/>
    </row>
    <row r="161" spans="1:15">
      <c r="A161" s="80" t="str">
        <f>IF('Census Input Tab'!$O192="NO","Missing Data",IF(B161="","",IF(B161="BLANK","BLANK",COUNTIF($B$2:B161,"=Subscriber"))))</f>
        <v/>
      </c>
      <c r="B161" s="81" t="str">
        <f>IF('Census Input Tab'!$O192="NO","Missing Data",IF(ISBLANK('Census Input Tab'!H192),IF('Census Input Tab'!O192="BLANK","BLANK",""),IF('Census Input Tab'!H192="EE","Subscriber",IF('Census Input Tab'!H192="SP","Spouse","Child"))))</f>
        <v/>
      </c>
      <c r="C161" s="81" t="str">
        <f>IF('Census Input Tab'!$O192="NO","Missing Data",IF(B161="BLANK","BLANK",IF(ISBLANK('Census Input Tab'!A192),"",'Census Input Tab'!A192)))</f>
        <v/>
      </c>
      <c r="D161" s="81" t="str">
        <f>IF('Census Input Tab'!$O192="NO","Missing Data",IF(B161="BLANK","BLANK",IF(ISBLANK('Census Input Tab'!B192),"",'Census Input Tab'!B192)))</f>
        <v/>
      </c>
      <c r="E161" s="82" t="str">
        <f>IF('Census Input Tab'!$O192="NO","Missing Data",IF($A161=$A160,"",IF(B161="BLANK","BLANK",IF(ISBLANK('Census Input Tab'!C192),"",'Census Input Tab'!C192))))</f>
        <v/>
      </c>
      <c r="F161" s="83" t="str">
        <f>IF('Census Input Tab'!$O192="NO","Missing Data",IF(B161="BLANK","BLANK",IF(ISBLANK('Census Input Tab'!D192),"",'Census Input Tab'!D192)))</f>
        <v/>
      </c>
      <c r="G161" s="81" t="str">
        <f>IF('Census Input Tab'!$O192="NO","Missing Data",IF(B161="BLANK","BLANK",IF(ISBLANK('Census Input Tab'!E192),"",'Census Input Tab'!E192)))</f>
        <v/>
      </c>
      <c r="H161" s="81" t="str">
        <f>IF('Census Input Tab'!$O192="NO","Missing Data",IF($A161=$A160,"",IF(ISBLANK('Census Input Tab'!I192),IF(B161="BLANK","BLANK",""),IF('Census Input Tab'!I192="Active","Active",IF('Census Input Tab'!I192="COBRA","COBRA",IF('Census Input Tab'!I192="St Con","COBRA",""))))))</f>
        <v/>
      </c>
      <c r="I161" s="84" t="str">
        <f>IF('Census Input Tab'!$O192="NO","Missing Data",IF('Census Input Tab'!T192=1,IF(B161="BLANK","BLANK",""),"N"))</f>
        <v/>
      </c>
      <c r="J161" s="81" t="str">
        <f>IF('Census Input Tab'!$O192="NO","Missing Data",IF('Census Input Tab'!T192=1,IF(B161="BLANK","BLANK",""),IF('Census Input Tab'!F192="Waive","Waive","Enroll")))</f>
        <v/>
      </c>
      <c r="K161" s="81" t="str">
        <f>IF('Census Input Tab'!$O192="NO","Missing Data",IF($A161=$A160,"",IF('Census Input Tab'!T192=1,IF(B161="BLANK","BLANK",""),IF('Census Input Tab'!G192="EEOnly","EE Only",IF('Census Input Tab'!G192="EESpOnly","EE &amp; Spouse",IF('Census Input Tab'!G192="EEChren","EE &amp; Child(ren)",IF('Census Input Tab'!G192="EEFamily","Family",IF('Census Input Tab'!G192="Waive","Decline Coverage","Spousal Waiver"))))))))</f>
        <v/>
      </c>
      <c r="L161" s="85" t="str">
        <f>IF('Census Input Tab'!$O192="NO","Missing Data",IF($A161=$A160,"",IF('Census Input Tab'!T192=1,IF(B161="BLANK","BLANK",""),"EE Only")))</f>
        <v/>
      </c>
      <c r="M161" s="85" t="str">
        <f>IF('Census Input Tab'!$O192="NO","Missing Data",IF($A161=$A160,"",IF('Census Input Tab'!T192=1,IF(B161="BLANK","BLANK",""),"EE Only")))</f>
        <v/>
      </c>
      <c r="N161" s="81" t="str">
        <f>IF('Census Input Tab'!$O192="NO","Missing Data",IF('Census Input Tab'!T192=1,IF('SMART Census'!B161="BLANK","BLANK",""),IF('Census Input Tab'!J192="","",'Census Input Tab'!J192)))</f>
        <v/>
      </c>
      <c r="O161" s="114"/>
    </row>
    <row r="162" spans="1:15">
      <c r="A162" s="80" t="str">
        <f>IF('Census Input Tab'!$O193="NO","Missing Data",IF(B162="","",IF(B162="BLANK","BLANK",COUNTIF($B$2:B162,"=Subscriber"))))</f>
        <v/>
      </c>
      <c r="B162" s="81" t="str">
        <f>IF('Census Input Tab'!$O193="NO","Missing Data",IF(ISBLANK('Census Input Tab'!H193),IF('Census Input Tab'!O193="BLANK","BLANK",""),IF('Census Input Tab'!H193="EE","Subscriber",IF('Census Input Tab'!H193="SP","Spouse","Child"))))</f>
        <v/>
      </c>
      <c r="C162" s="81" t="str">
        <f>IF('Census Input Tab'!$O193="NO","Missing Data",IF(B162="BLANK","BLANK",IF(ISBLANK('Census Input Tab'!A193),"",'Census Input Tab'!A193)))</f>
        <v/>
      </c>
      <c r="D162" s="81" t="str">
        <f>IF('Census Input Tab'!$O193="NO","Missing Data",IF(B162="BLANK","BLANK",IF(ISBLANK('Census Input Tab'!B193),"",'Census Input Tab'!B193)))</f>
        <v/>
      </c>
      <c r="E162" s="82" t="str">
        <f>IF('Census Input Tab'!$O193="NO","Missing Data",IF($A162=$A161,"",IF(B162="BLANK","BLANK",IF(ISBLANK('Census Input Tab'!C193),"",'Census Input Tab'!C193))))</f>
        <v/>
      </c>
      <c r="F162" s="83" t="str">
        <f>IF('Census Input Tab'!$O193="NO","Missing Data",IF(B162="BLANK","BLANK",IF(ISBLANK('Census Input Tab'!D193),"",'Census Input Tab'!D193)))</f>
        <v/>
      </c>
      <c r="G162" s="81" t="str">
        <f>IF('Census Input Tab'!$O193="NO","Missing Data",IF(B162="BLANK","BLANK",IF(ISBLANK('Census Input Tab'!E193),"",'Census Input Tab'!E193)))</f>
        <v/>
      </c>
      <c r="H162" s="81" t="str">
        <f>IF('Census Input Tab'!$O193="NO","Missing Data",IF($A162=$A161,"",IF(ISBLANK('Census Input Tab'!I193),IF(B162="BLANK","BLANK",""),IF('Census Input Tab'!I193="Active","Active",IF('Census Input Tab'!I193="COBRA","COBRA",IF('Census Input Tab'!I193="St Con","COBRA",""))))))</f>
        <v/>
      </c>
      <c r="I162" s="84" t="str">
        <f>IF('Census Input Tab'!$O193="NO","Missing Data",IF('Census Input Tab'!T193=1,IF(B162="BLANK","BLANK",""),"N"))</f>
        <v/>
      </c>
      <c r="J162" s="81" t="str">
        <f>IF('Census Input Tab'!$O193="NO","Missing Data",IF('Census Input Tab'!T193=1,IF(B162="BLANK","BLANK",""),IF('Census Input Tab'!F193="Waive","Waive","Enroll")))</f>
        <v/>
      </c>
      <c r="K162" s="81" t="str">
        <f>IF('Census Input Tab'!$O193="NO","Missing Data",IF($A162=$A161,"",IF('Census Input Tab'!T193=1,IF(B162="BLANK","BLANK",""),IF('Census Input Tab'!G193="EEOnly","EE Only",IF('Census Input Tab'!G193="EESpOnly","EE &amp; Spouse",IF('Census Input Tab'!G193="EEChren","EE &amp; Child(ren)",IF('Census Input Tab'!G193="EEFamily","Family",IF('Census Input Tab'!G193="Waive","Decline Coverage","Spousal Waiver"))))))))</f>
        <v/>
      </c>
      <c r="L162" s="85" t="str">
        <f>IF('Census Input Tab'!$O193="NO","Missing Data",IF($A162=$A161,"",IF('Census Input Tab'!T193=1,IF(B162="BLANK","BLANK",""),"EE Only")))</f>
        <v/>
      </c>
      <c r="M162" s="85" t="str">
        <f>IF('Census Input Tab'!$O193="NO","Missing Data",IF($A162=$A161,"",IF('Census Input Tab'!T193=1,IF(B162="BLANK","BLANK",""),"EE Only")))</f>
        <v/>
      </c>
      <c r="N162" s="81" t="str">
        <f>IF('Census Input Tab'!$O193="NO","Missing Data",IF('Census Input Tab'!T193=1,IF('SMART Census'!B162="BLANK","BLANK",""),IF('Census Input Tab'!J193="","",'Census Input Tab'!J193)))</f>
        <v/>
      </c>
      <c r="O162" s="114"/>
    </row>
    <row r="163" spans="1:15">
      <c r="A163" s="80" t="str">
        <f>IF('Census Input Tab'!$O194="NO","Missing Data",IF(B163="","",IF(B163="BLANK","BLANK",COUNTIF($B$2:B163,"=Subscriber"))))</f>
        <v/>
      </c>
      <c r="B163" s="81" t="str">
        <f>IF('Census Input Tab'!$O194="NO","Missing Data",IF(ISBLANK('Census Input Tab'!H194),IF('Census Input Tab'!O194="BLANK","BLANK",""),IF('Census Input Tab'!H194="EE","Subscriber",IF('Census Input Tab'!H194="SP","Spouse","Child"))))</f>
        <v/>
      </c>
      <c r="C163" s="81" t="str">
        <f>IF('Census Input Tab'!$O194="NO","Missing Data",IF(B163="BLANK","BLANK",IF(ISBLANK('Census Input Tab'!A194),"",'Census Input Tab'!A194)))</f>
        <v/>
      </c>
      <c r="D163" s="81" t="str">
        <f>IF('Census Input Tab'!$O194="NO","Missing Data",IF(B163="BLANK","BLANK",IF(ISBLANK('Census Input Tab'!B194),"",'Census Input Tab'!B194)))</f>
        <v/>
      </c>
      <c r="E163" s="82" t="str">
        <f>IF('Census Input Tab'!$O194="NO","Missing Data",IF($A163=$A162,"",IF(B163="BLANK","BLANK",IF(ISBLANK('Census Input Tab'!C194),"",'Census Input Tab'!C194))))</f>
        <v/>
      </c>
      <c r="F163" s="83" t="str">
        <f>IF('Census Input Tab'!$O194="NO","Missing Data",IF(B163="BLANK","BLANK",IF(ISBLANK('Census Input Tab'!D194),"",'Census Input Tab'!D194)))</f>
        <v/>
      </c>
      <c r="G163" s="81" t="str">
        <f>IF('Census Input Tab'!$O194="NO","Missing Data",IF(B163="BLANK","BLANK",IF(ISBLANK('Census Input Tab'!E194),"",'Census Input Tab'!E194)))</f>
        <v/>
      </c>
      <c r="H163" s="81" t="str">
        <f>IF('Census Input Tab'!$O194="NO","Missing Data",IF($A163=$A162,"",IF(ISBLANK('Census Input Tab'!I194),IF(B163="BLANK","BLANK",""),IF('Census Input Tab'!I194="Active","Active",IF('Census Input Tab'!I194="COBRA","COBRA",IF('Census Input Tab'!I194="St Con","COBRA",""))))))</f>
        <v/>
      </c>
      <c r="I163" s="84" t="str">
        <f>IF('Census Input Tab'!$O194="NO","Missing Data",IF('Census Input Tab'!T194=1,IF(B163="BLANK","BLANK",""),"N"))</f>
        <v/>
      </c>
      <c r="J163" s="81" t="str">
        <f>IF('Census Input Tab'!$O194="NO","Missing Data",IF('Census Input Tab'!T194=1,IF(B163="BLANK","BLANK",""),IF('Census Input Tab'!F194="Waive","Waive","Enroll")))</f>
        <v/>
      </c>
      <c r="K163" s="81" t="str">
        <f>IF('Census Input Tab'!$O194="NO","Missing Data",IF($A163=$A162,"",IF('Census Input Tab'!T194=1,IF(B163="BLANK","BLANK",""),IF('Census Input Tab'!G194="EEOnly","EE Only",IF('Census Input Tab'!G194="EESpOnly","EE &amp; Spouse",IF('Census Input Tab'!G194="EEChren","EE &amp; Child(ren)",IF('Census Input Tab'!G194="EEFamily","Family",IF('Census Input Tab'!G194="Waive","Decline Coverage","Spousal Waiver"))))))))</f>
        <v/>
      </c>
      <c r="L163" s="85" t="str">
        <f>IF('Census Input Tab'!$O194="NO","Missing Data",IF($A163=$A162,"",IF('Census Input Tab'!T194=1,IF(B163="BLANK","BLANK",""),"EE Only")))</f>
        <v/>
      </c>
      <c r="M163" s="85" t="str">
        <f>IF('Census Input Tab'!$O194="NO","Missing Data",IF($A163=$A162,"",IF('Census Input Tab'!T194=1,IF(B163="BLANK","BLANK",""),"EE Only")))</f>
        <v/>
      </c>
      <c r="N163" s="81" t="str">
        <f>IF('Census Input Tab'!$O194="NO","Missing Data",IF('Census Input Tab'!T194=1,IF('SMART Census'!B163="BLANK","BLANK",""),IF('Census Input Tab'!J194="","",'Census Input Tab'!J194)))</f>
        <v/>
      </c>
      <c r="O163" s="114"/>
    </row>
    <row r="164" spans="1:15">
      <c r="A164" s="80" t="str">
        <f>IF('Census Input Tab'!$O195="NO","Missing Data",IF(B164="","",IF(B164="BLANK","BLANK",COUNTIF($B$2:B164,"=Subscriber"))))</f>
        <v/>
      </c>
      <c r="B164" s="81" t="str">
        <f>IF('Census Input Tab'!$O195="NO","Missing Data",IF(ISBLANK('Census Input Tab'!H195),IF('Census Input Tab'!O195="BLANK","BLANK",""),IF('Census Input Tab'!H195="EE","Subscriber",IF('Census Input Tab'!H195="SP","Spouse","Child"))))</f>
        <v/>
      </c>
      <c r="C164" s="81" t="str">
        <f>IF('Census Input Tab'!$O195="NO","Missing Data",IF(B164="BLANK","BLANK",IF(ISBLANK('Census Input Tab'!A195),"",'Census Input Tab'!A195)))</f>
        <v/>
      </c>
      <c r="D164" s="81" t="str">
        <f>IF('Census Input Tab'!$O195="NO","Missing Data",IF(B164="BLANK","BLANK",IF(ISBLANK('Census Input Tab'!B195),"",'Census Input Tab'!B195)))</f>
        <v/>
      </c>
      <c r="E164" s="82" t="str">
        <f>IF('Census Input Tab'!$O195="NO","Missing Data",IF($A164=$A163,"",IF(B164="BLANK","BLANK",IF(ISBLANK('Census Input Tab'!C195),"",'Census Input Tab'!C195))))</f>
        <v/>
      </c>
      <c r="F164" s="83" t="str">
        <f>IF('Census Input Tab'!$O195="NO","Missing Data",IF(B164="BLANK","BLANK",IF(ISBLANK('Census Input Tab'!D195),"",'Census Input Tab'!D195)))</f>
        <v/>
      </c>
      <c r="G164" s="81" t="str">
        <f>IF('Census Input Tab'!$O195="NO","Missing Data",IF(B164="BLANK","BLANK",IF(ISBLANK('Census Input Tab'!E195),"",'Census Input Tab'!E195)))</f>
        <v/>
      </c>
      <c r="H164" s="81" t="str">
        <f>IF('Census Input Tab'!$O195="NO","Missing Data",IF($A164=$A163,"",IF(ISBLANK('Census Input Tab'!I195),IF(B164="BLANK","BLANK",""),IF('Census Input Tab'!I195="Active","Active",IF('Census Input Tab'!I195="COBRA","COBRA",IF('Census Input Tab'!I195="St Con","COBRA",""))))))</f>
        <v/>
      </c>
      <c r="I164" s="84" t="str">
        <f>IF('Census Input Tab'!$O195="NO","Missing Data",IF('Census Input Tab'!T195=1,IF(B164="BLANK","BLANK",""),"N"))</f>
        <v/>
      </c>
      <c r="J164" s="81" t="str">
        <f>IF('Census Input Tab'!$O195="NO","Missing Data",IF('Census Input Tab'!T195=1,IF(B164="BLANK","BLANK",""),IF('Census Input Tab'!F195="Waive","Waive","Enroll")))</f>
        <v/>
      </c>
      <c r="K164" s="81" t="str">
        <f>IF('Census Input Tab'!$O195="NO","Missing Data",IF($A164=$A163,"",IF('Census Input Tab'!T195=1,IF(B164="BLANK","BLANK",""),IF('Census Input Tab'!G195="EEOnly","EE Only",IF('Census Input Tab'!G195="EESpOnly","EE &amp; Spouse",IF('Census Input Tab'!G195="EEChren","EE &amp; Child(ren)",IF('Census Input Tab'!G195="EEFamily","Family",IF('Census Input Tab'!G195="Waive","Decline Coverage","Spousal Waiver"))))))))</f>
        <v/>
      </c>
      <c r="L164" s="85" t="str">
        <f>IF('Census Input Tab'!$O195="NO","Missing Data",IF($A164=$A163,"",IF('Census Input Tab'!T195=1,IF(B164="BLANK","BLANK",""),"EE Only")))</f>
        <v/>
      </c>
      <c r="M164" s="85" t="str">
        <f>IF('Census Input Tab'!$O195="NO","Missing Data",IF($A164=$A163,"",IF('Census Input Tab'!T195=1,IF(B164="BLANK","BLANK",""),"EE Only")))</f>
        <v/>
      </c>
      <c r="N164" s="81" t="str">
        <f>IF('Census Input Tab'!$O195="NO","Missing Data",IF('Census Input Tab'!T195=1,IF('SMART Census'!B164="BLANK","BLANK",""),IF('Census Input Tab'!J195="","",'Census Input Tab'!J195)))</f>
        <v/>
      </c>
      <c r="O164" s="114"/>
    </row>
    <row r="165" spans="1:15">
      <c r="A165" s="80" t="str">
        <f>IF('Census Input Tab'!$O196="NO","Missing Data",IF(B165="","",IF(B165="BLANK","BLANK",COUNTIF($B$2:B165,"=Subscriber"))))</f>
        <v/>
      </c>
      <c r="B165" s="81" t="str">
        <f>IF('Census Input Tab'!$O196="NO","Missing Data",IF(ISBLANK('Census Input Tab'!H196),IF('Census Input Tab'!O196="BLANK","BLANK",""),IF('Census Input Tab'!H196="EE","Subscriber",IF('Census Input Tab'!H196="SP","Spouse","Child"))))</f>
        <v/>
      </c>
      <c r="C165" s="81" t="str">
        <f>IF('Census Input Tab'!$O196="NO","Missing Data",IF(B165="BLANK","BLANK",IF(ISBLANK('Census Input Tab'!A196),"",'Census Input Tab'!A196)))</f>
        <v/>
      </c>
      <c r="D165" s="81" t="str">
        <f>IF('Census Input Tab'!$O196="NO","Missing Data",IF(B165="BLANK","BLANK",IF(ISBLANK('Census Input Tab'!B196),"",'Census Input Tab'!B196)))</f>
        <v/>
      </c>
      <c r="E165" s="82" t="str">
        <f>IF('Census Input Tab'!$O196="NO","Missing Data",IF($A165=$A164,"",IF(B165="BLANK","BLANK",IF(ISBLANK('Census Input Tab'!C196),"",'Census Input Tab'!C196))))</f>
        <v/>
      </c>
      <c r="F165" s="83" t="str">
        <f>IF('Census Input Tab'!$O196="NO","Missing Data",IF(B165="BLANK","BLANK",IF(ISBLANK('Census Input Tab'!D196),"",'Census Input Tab'!D196)))</f>
        <v/>
      </c>
      <c r="G165" s="81" t="str">
        <f>IF('Census Input Tab'!$O196="NO","Missing Data",IF(B165="BLANK","BLANK",IF(ISBLANK('Census Input Tab'!E196),"",'Census Input Tab'!E196)))</f>
        <v/>
      </c>
      <c r="H165" s="81" t="str">
        <f>IF('Census Input Tab'!$O196="NO","Missing Data",IF($A165=$A164,"",IF(ISBLANK('Census Input Tab'!I196),IF(B165="BLANK","BLANK",""),IF('Census Input Tab'!I196="Active","Active",IF('Census Input Tab'!I196="COBRA","COBRA",IF('Census Input Tab'!I196="St Con","COBRA",""))))))</f>
        <v/>
      </c>
      <c r="I165" s="84" t="str">
        <f>IF('Census Input Tab'!$O196="NO","Missing Data",IF('Census Input Tab'!T196=1,IF(B165="BLANK","BLANK",""),"N"))</f>
        <v/>
      </c>
      <c r="J165" s="81" t="str">
        <f>IF('Census Input Tab'!$O196="NO","Missing Data",IF('Census Input Tab'!T196=1,IF(B165="BLANK","BLANK",""),IF('Census Input Tab'!F196="Waive","Waive","Enroll")))</f>
        <v/>
      </c>
      <c r="K165" s="81" t="str">
        <f>IF('Census Input Tab'!$O196="NO","Missing Data",IF($A165=$A164,"",IF('Census Input Tab'!T196=1,IF(B165="BLANK","BLANK",""),IF('Census Input Tab'!G196="EEOnly","EE Only",IF('Census Input Tab'!G196="EESpOnly","EE &amp; Spouse",IF('Census Input Tab'!G196="EEChren","EE &amp; Child(ren)",IF('Census Input Tab'!G196="EEFamily","Family",IF('Census Input Tab'!G196="Waive","Decline Coverage","Spousal Waiver"))))))))</f>
        <v/>
      </c>
      <c r="L165" s="85" t="str">
        <f>IF('Census Input Tab'!$O196="NO","Missing Data",IF($A165=$A164,"",IF('Census Input Tab'!T196=1,IF(B165="BLANK","BLANK",""),"EE Only")))</f>
        <v/>
      </c>
      <c r="M165" s="85" t="str">
        <f>IF('Census Input Tab'!$O196="NO","Missing Data",IF($A165=$A164,"",IF('Census Input Tab'!T196=1,IF(B165="BLANK","BLANK",""),"EE Only")))</f>
        <v/>
      </c>
      <c r="N165" s="81" t="str">
        <f>IF('Census Input Tab'!$O196="NO","Missing Data",IF('Census Input Tab'!T196=1,IF('SMART Census'!B165="BLANK","BLANK",""),IF('Census Input Tab'!J196="","",'Census Input Tab'!J196)))</f>
        <v/>
      </c>
      <c r="O165" s="114"/>
    </row>
    <row r="166" spans="1:15">
      <c r="A166" s="80" t="str">
        <f>IF('Census Input Tab'!$O197="NO","Missing Data",IF(B166="","",IF(B166="BLANK","BLANK",COUNTIF($B$2:B166,"=Subscriber"))))</f>
        <v/>
      </c>
      <c r="B166" s="81" t="str">
        <f>IF('Census Input Tab'!$O197="NO","Missing Data",IF(ISBLANK('Census Input Tab'!H197),IF('Census Input Tab'!O197="BLANK","BLANK",""),IF('Census Input Tab'!H197="EE","Subscriber",IF('Census Input Tab'!H197="SP","Spouse","Child"))))</f>
        <v/>
      </c>
      <c r="C166" s="81" t="str">
        <f>IF('Census Input Tab'!$O197="NO","Missing Data",IF(B166="BLANK","BLANK",IF(ISBLANK('Census Input Tab'!A197),"",'Census Input Tab'!A197)))</f>
        <v/>
      </c>
      <c r="D166" s="81" t="str">
        <f>IF('Census Input Tab'!$O197="NO","Missing Data",IF(B166="BLANK","BLANK",IF(ISBLANK('Census Input Tab'!B197),"",'Census Input Tab'!B197)))</f>
        <v/>
      </c>
      <c r="E166" s="82" t="str">
        <f>IF('Census Input Tab'!$O197="NO","Missing Data",IF($A166=$A165,"",IF(B166="BLANK","BLANK",IF(ISBLANK('Census Input Tab'!C197),"",'Census Input Tab'!C197))))</f>
        <v/>
      </c>
      <c r="F166" s="83" t="str">
        <f>IF('Census Input Tab'!$O197="NO","Missing Data",IF(B166="BLANK","BLANK",IF(ISBLANK('Census Input Tab'!D197),"",'Census Input Tab'!D197)))</f>
        <v/>
      </c>
      <c r="G166" s="81" t="str">
        <f>IF('Census Input Tab'!$O197="NO","Missing Data",IF(B166="BLANK","BLANK",IF(ISBLANK('Census Input Tab'!E197),"",'Census Input Tab'!E197)))</f>
        <v/>
      </c>
      <c r="H166" s="81" t="str">
        <f>IF('Census Input Tab'!$O197="NO","Missing Data",IF($A166=$A165,"",IF(ISBLANK('Census Input Tab'!I197),IF(B166="BLANK","BLANK",""),IF('Census Input Tab'!I197="Active","Active",IF('Census Input Tab'!I197="COBRA","COBRA",IF('Census Input Tab'!I197="St Con","COBRA",""))))))</f>
        <v/>
      </c>
      <c r="I166" s="84" t="str">
        <f>IF('Census Input Tab'!$O197="NO","Missing Data",IF('Census Input Tab'!T197=1,IF(B166="BLANK","BLANK",""),"N"))</f>
        <v/>
      </c>
      <c r="J166" s="81" t="str">
        <f>IF('Census Input Tab'!$O197="NO","Missing Data",IF('Census Input Tab'!T197=1,IF(B166="BLANK","BLANK",""),IF('Census Input Tab'!F197="Waive","Waive","Enroll")))</f>
        <v/>
      </c>
      <c r="K166" s="81" t="str">
        <f>IF('Census Input Tab'!$O197="NO","Missing Data",IF($A166=$A165,"",IF('Census Input Tab'!T197=1,IF(B166="BLANK","BLANK",""),IF('Census Input Tab'!G197="EEOnly","EE Only",IF('Census Input Tab'!G197="EESpOnly","EE &amp; Spouse",IF('Census Input Tab'!G197="EEChren","EE &amp; Child(ren)",IF('Census Input Tab'!G197="EEFamily","Family",IF('Census Input Tab'!G197="Waive","Decline Coverage","Spousal Waiver"))))))))</f>
        <v/>
      </c>
      <c r="L166" s="85" t="str">
        <f>IF('Census Input Tab'!$O197="NO","Missing Data",IF($A166=$A165,"",IF('Census Input Tab'!T197=1,IF(B166="BLANK","BLANK",""),"EE Only")))</f>
        <v/>
      </c>
      <c r="M166" s="85" t="str">
        <f>IF('Census Input Tab'!$O197="NO","Missing Data",IF($A166=$A165,"",IF('Census Input Tab'!T197=1,IF(B166="BLANK","BLANK",""),"EE Only")))</f>
        <v/>
      </c>
      <c r="N166" s="81" t="str">
        <f>IF('Census Input Tab'!$O197="NO","Missing Data",IF('Census Input Tab'!T197=1,IF('SMART Census'!B166="BLANK","BLANK",""),IF('Census Input Tab'!J197="","",'Census Input Tab'!J197)))</f>
        <v/>
      </c>
      <c r="O166" s="114"/>
    </row>
    <row r="167" spans="1:15">
      <c r="A167" s="80" t="str">
        <f>IF('Census Input Tab'!$O198="NO","Missing Data",IF(B167="","",IF(B167="BLANK","BLANK",COUNTIF($B$2:B167,"=Subscriber"))))</f>
        <v/>
      </c>
      <c r="B167" s="81" t="str">
        <f>IF('Census Input Tab'!$O198="NO","Missing Data",IF(ISBLANK('Census Input Tab'!H198),IF('Census Input Tab'!O198="BLANK","BLANK",""),IF('Census Input Tab'!H198="EE","Subscriber",IF('Census Input Tab'!H198="SP","Spouse","Child"))))</f>
        <v/>
      </c>
      <c r="C167" s="81" t="str">
        <f>IF('Census Input Tab'!$O198="NO","Missing Data",IF(B167="BLANK","BLANK",IF(ISBLANK('Census Input Tab'!A198),"",'Census Input Tab'!A198)))</f>
        <v/>
      </c>
      <c r="D167" s="81" t="str">
        <f>IF('Census Input Tab'!$O198="NO","Missing Data",IF(B167="BLANK","BLANK",IF(ISBLANK('Census Input Tab'!B198),"",'Census Input Tab'!B198)))</f>
        <v/>
      </c>
      <c r="E167" s="82" t="str">
        <f>IF('Census Input Tab'!$O198="NO","Missing Data",IF($A167=$A166,"",IF(B167="BLANK","BLANK",IF(ISBLANK('Census Input Tab'!C198),"",'Census Input Tab'!C198))))</f>
        <v/>
      </c>
      <c r="F167" s="83" t="str">
        <f>IF('Census Input Tab'!$O198="NO","Missing Data",IF(B167="BLANK","BLANK",IF(ISBLANK('Census Input Tab'!D198),"",'Census Input Tab'!D198)))</f>
        <v/>
      </c>
      <c r="G167" s="81" t="str">
        <f>IF('Census Input Tab'!$O198="NO","Missing Data",IF(B167="BLANK","BLANK",IF(ISBLANK('Census Input Tab'!E198),"",'Census Input Tab'!E198)))</f>
        <v/>
      </c>
      <c r="H167" s="81" t="str">
        <f>IF('Census Input Tab'!$O198="NO","Missing Data",IF($A167=$A166,"",IF(ISBLANK('Census Input Tab'!I198),IF(B167="BLANK","BLANK",""),IF('Census Input Tab'!I198="Active","Active",IF('Census Input Tab'!I198="COBRA","COBRA",IF('Census Input Tab'!I198="St Con","COBRA",""))))))</f>
        <v/>
      </c>
      <c r="I167" s="84" t="str">
        <f>IF('Census Input Tab'!$O198="NO","Missing Data",IF('Census Input Tab'!T198=1,IF(B167="BLANK","BLANK",""),"N"))</f>
        <v/>
      </c>
      <c r="J167" s="81" t="str">
        <f>IF('Census Input Tab'!$O198="NO","Missing Data",IF('Census Input Tab'!T198=1,IF(B167="BLANK","BLANK",""),IF('Census Input Tab'!F198="Waive","Waive","Enroll")))</f>
        <v/>
      </c>
      <c r="K167" s="81" t="str">
        <f>IF('Census Input Tab'!$O198="NO","Missing Data",IF($A167=$A166,"",IF('Census Input Tab'!T198=1,IF(B167="BLANK","BLANK",""),IF('Census Input Tab'!G198="EEOnly","EE Only",IF('Census Input Tab'!G198="EESpOnly","EE &amp; Spouse",IF('Census Input Tab'!G198="EEChren","EE &amp; Child(ren)",IF('Census Input Tab'!G198="EEFamily","Family",IF('Census Input Tab'!G198="Waive","Decline Coverage","Spousal Waiver"))))))))</f>
        <v/>
      </c>
      <c r="L167" s="85" t="str">
        <f>IF('Census Input Tab'!$O198="NO","Missing Data",IF($A167=$A166,"",IF('Census Input Tab'!T198=1,IF(B167="BLANK","BLANK",""),"EE Only")))</f>
        <v/>
      </c>
      <c r="M167" s="85" t="str">
        <f>IF('Census Input Tab'!$O198="NO","Missing Data",IF($A167=$A166,"",IF('Census Input Tab'!T198=1,IF(B167="BLANK","BLANK",""),"EE Only")))</f>
        <v/>
      </c>
      <c r="N167" s="81" t="str">
        <f>IF('Census Input Tab'!$O198="NO","Missing Data",IF('Census Input Tab'!T198=1,IF('SMART Census'!B167="BLANK","BLANK",""),IF('Census Input Tab'!J198="","",'Census Input Tab'!J198)))</f>
        <v/>
      </c>
      <c r="O167" s="114"/>
    </row>
    <row r="168" spans="1:15">
      <c r="A168" s="80" t="str">
        <f>IF('Census Input Tab'!$O199="NO","Missing Data",IF(B168="","",IF(B168="BLANK","BLANK",COUNTIF($B$2:B168,"=Subscriber"))))</f>
        <v/>
      </c>
      <c r="B168" s="81" t="str">
        <f>IF('Census Input Tab'!$O199="NO","Missing Data",IF(ISBLANK('Census Input Tab'!H199),IF('Census Input Tab'!O199="BLANK","BLANK",""),IF('Census Input Tab'!H199="EE","Subscriber",IF('Census Input Tab'!H199="SP","Spouse","Child"))))</f>
        <v/>
      </c>
      <c r="C168" s="81" t="str">
        <f>IF('Census Input Tab'!$O199="NO","Missing Data",IF(B168="BLANK","BLANK",IF(ISBLANK('Census Input Tab'!A199),"",'Census Input Tab'!A199)))</f>
        <v/>
      </c>
      <c r="D168" s="81" t="str">
        <f>IF('Census Input Tab'!$O199="NO","Missing Data",IF(B168="BLANK","BLANK",IF(ISBLANK('Census Input Tab'!B199),"",'Census Input Tab'!B199)))</f>
        <v/>
      </c>
      <c r="E168" s="82" t="str">
        <f>IF('Census Input Tab'!$O199="NO","Missing Data",IF($A168=$A167,"",IF(B168="BLANK","BLANK",IF(ISBLANK('Census Input Tab'!C199),"",'Census Input Tab'!C199))))</f>
        <v/>
      </c>
      <c r="F168" s="83" t="str">
        <f>IF('Census Input Tab'!$O199="NO","Missing Data",IF(B168="BLANK","BLANK",IF(ISBLANK('Census Input Tab'!D199),"",'Census Input Tab'!D199)))</f>
        <v/>
      </c>
      <c r="G168" s="81" t="str">
        <f>IF('Census Input Tab'!$O199="NO","Missing Data",IF(B168="BLANK","BLANK",IF(ISBLANK('Census Input Tab'!E199),"",'Census Input Tab'!E199)))</f>
        <v/>
      </c>
      <c r="H168" s="81" t="str">
        <f>IF('Census Input Tab'!$O199="NO","Missing Data",IF($A168=$A167,"",IF(ISBLANK('Census Input Tab'!I199),IF(B168="BLANK","BLANK",""),IF('Census Input Tab'!I199="Active","Active",IF('Census Input Tab'!I199="COBRA","COBRA",IF('Census Input Tab'!I199="St Con","COBRA",""))))))</f>
        <v/>
      </c>
      <c r="I168" s="84" t="str">
        <f>IF('Census Input Tab'!$O199="NO","Missing Data",IF('Census Input Tab'!T199=1,IF(B168="BLANK","BLANK",""),"N"))</f>
        <v/>
      </c>
      <c r="J168" s="81" t="str">
        <f>IF('Census Input Tab'!$O199="NO","Missing Data",IF('Census Input Tab'!T199=1,IF(B168="BLANK","BLANK",""),IF('Census Input Tab'!F199="Waive","Waive","Enroll")))</f>
        <v/>
      </c>
      <c r="K168" s="81" t="str">
        <f>IF('Census Input Tab'!$O199="NO","Missing Data",IF($A168=$A167,"",IF('Census Input Tab'!T199=1,IF(B168="BLANK","BLANK",""),IF('Census Input Tab'!G199="EEOnly","EE Only",IF('Census Input Tab'!G199="EESpOnly","EE &amp; Spouse",IF('Census Input Tab'!G199="EEChren","EE &amp; Child(ren)",IF('Census Input Tab'!G199="EEFamily","Family",IF('Census Input Tab'!G199="Waive","Decline Coverage","Spousal Waiver"))))))))</f>
        <v/>
      </c>
      <c r="L168" s="85" t="str">
        <f>IF('Census Input Tab'!$O199="NO","Missing Data",IF($A168=$A167,"",IF('Census Input Tab'!T199=1,IF(B168="BLANK","BLANK",""),"EE Only")))</f>
        <v/>
      </c>
      <c r="M168" s="85" t="str">
        <f>IF('Census Input Tab'!$O199="NO","Missing Data",IF($A168=$A167,"",IF('Census Input Tab'!T199=1,IF(B168="BLANK","BLANK",""),"EE Only")))</f>
        <v/>
      </c>
      <c r="N168" s="81" t="str">
        <f>IF('Census Input Tab'!$O199="NO","Missing Data",IF('Census Input Tab'!T199=1,IF('SMART Census'!B168="BLANK","BLANK",""),IF('Census Input Tab'!J199="","",'Census Input Tab'!J199)))</f>
        <v/>
      </c>
      <c r="O168" s="114"/>
    </row>
    <row r="169" spans="1:15">
      <c r="A169" s="80" t="str">
        <f>IF('Census Input Tab'!$O200="NO","Missing Data",IF(B169="","",IF(B169="BLANK","BLANK",COUNTIF($B$2:B169,"=Subscriber"))))</f>
        <v/>
      </c>
      <c r="B169" s="81" t="str">
        <f>IF('Census Input Tab'!$O200="NO","Missing Data",IF(ISBLANK('Census Input Tab'!H200),IF('Census Input Tab'!O200="BLANK","BLANK",""),IF('Census Input Tab'!H200="EE","Subscriber",IF('Census Input Tab'!H200="SP","Spouse","Child"))))</f>
        <v/>
      </c>
      <c r="C169" s="81" t="str">
        <f>IF('Census Input Tab'!$O200="NO","Missing Data",IF(B169="BLANK","BLANK",IF(ISBLANK('Census Input Tab'!A200),"",'Census Input Tab'!A200)))</f>
        <v/>
      </c>
      <c r="D169" s="81" t="str">
        <f>IF('Census Input Tab'!$O200="NO","Missing Data",IF(B169="BLANK","BLANK",IF(ISBLANK('Census Input Tab'!B200),"",'Census Input Tab'!B200)))</f>
        <v/>
      </c>
      <c r="E169" s="82" t="str">
        <f>IF('Census Input Tab'!$O200="NO","Missing Data",IF($A169=$A168,"",IF(B169="BLANK","BLANK",IF(ISBLANK('Census Input Tab'!C200),"",'Census Input Tab'!C200))))</f>
        <v/>
      </c>
      <c r="F169" s="83" t="str">
        <f>IF('Census Input Tab'!$O200="NO","Missing Data",IF(B169="BLANK","BLANK",IF(ISBLANK('Census Input Tab'!D200),"",'Census Input Tab'!D200)))</f>
        <v/>
      </c>
      <c r="G169" s="81" t="str">
        <f>IF('Census Input Tab'!$O200="NO","Missing Data",IF(B169="BLANK","BLANK",IF(ISBLANK('Census Input Tab'!E200),"",'Census Input Tab'!E200)))</f>
        <v/>
      </c>
      <c r="H169" s="81" t="str">
        <f>IF('Census Input Tab'!$O200="NO","Missing Data",IF($A169=$A168,"",IF(ISBLANK('Census Input Tab'!I200),IF(B169="BLANK","BLANK",""),IF('Census Input Tab'!I200="Active","Active",IF('Census Input Tab'!I200="COBRA","COBRA",IF('Census Input Tab'!I200="St Con","COBRA",""))))))</f>
        <v/>
      </c>
      <c r="I169" s="84" t="str">
        <f>IF('Census Input Tab'!$O200="NO","Missing Data",IF('Census Input Tab'!T200=1,IF(B169="BLANK","BLANK",""),"N"))</f>
        <v/>
      </c>
      <c r="J169" s="81" t="str">
        <f>IF('Census Input Tab'!$O200="NO","Missing Data",IF('Census Input Tab'!T200=1,IF(B169="BLANK","BLANK",""),IF('Census Input Tab'!F200="Waive","Waive","Enroll")))</f>
        <v/>
      </c>
      <c r="K169" s="81" t="str">
        <f>IF('Census Input Tab'!$O200="NO","Missing Data",IF($A169=$A168,"",IF('Census Input Tab'!T200=1,IF(B169="BLANK","BLANK",""),IF('Census Input Tab'!G200="EEOnly","EE Only",IF('Census Input Tab'!G200="EESpOnly","EE &amp; Spouse",IF('Census Input Tab'!G200="EEChren","EE &amp; Child(ren)",IF('Census Input Tab'!G200="EEFamily","Family",IF('Census Input Tab'!G200="Waive","Decline Coverage","Spousal Waiver"))))))))</f>
        <v/>
      </c>
      <c r="L169" s="85" t="str">
        <f>IF('Census Input Tab'!$O200="NO","Missing Data",IF($A169=$A168,"",IF('Census Input Tab'!T200=1,IF(B169="BLANK","BLANK",""),"EE Only")))</f>
        <v/>
      </c>
      <c r="M169" s="85" t="str">
        <f>IF('Census Input Tab'!$O200="NO","Missing Data",IF($A169=$A168,"",IF('Census Input Tab'!T200=1,IF(B169="BLANK","BLANK",""),"EE Only")))</f>
        <v/>
      </c>
      <c r="N169" s="81" t="str">
        <f>IF('Census Input Tab'!$O200="NO","Missing Data",IF('Census Input Tab'!T200=1,IF('SMART Census'!B169="BLANK","BLANK",""),IF('Census Input Tab'!J200="","",'Census Input Tab'!J200)))</f>
        <v/>
      </c>
      <c r="O169" s="114"/>
    </row>
    <row r="170" spans="1:15">
      <c r="A170" s="80" t="str">
        <f>IF('Census Input Tab'!$O201="NO","Missing Data",IF(B170="","",IF(B170="BLANK","BLANK",COUNTIF($B$2:B170,"=Subscriber"))))</f>
        <v/>
      </c>
      <c r="B170" s="81" t="str">
        <f>IF('Census Input Tab'!$O201="NO","Missing Data",IF(ISBLANK('Census Input Tab'!H201),IF('Census Input Tab'!O201="BLANK","BLANK",""),IF('Census Input Tab'!H201="EE","Subscriber",IF('Census Input Tab'!H201="SP","Spouse","Child"))))</f>
        <v/>
      </c>
      <c r="C170" s="81" t="str">
        <f>IF('Census Input Tab'!$O201="NO","Missing Data",IF(B170="BLANK","BLANK",IF(ISBLANK('Census Input Tab'!A201),"",'Census Input Tab'!A201)))</f>
        <v/>
      </c>
      <c r="D170" s="81" t="str">
        <f>IF('Census Input Tab'!$O201="NO","Missing Data",IF(B170="BLANK","BLANK",IF(ISBLANK('Census Input Tab'!B201),"",'Census Input Tab'!B201)))</f>
        <v/>
      </c>
      <c r="E170" s="82" t="str">
        <f>IF('Census Input Tab'!$O201="NO","Missing Data",IF($A170=$A169,"",IF(B170="BLANK","BLANK",IF(ISBLANK('Census Input Tab'!C201),"",'Census Input Tab'!C201))))</f>
        <v/>
      </c>
      <c r="F170" s="83" t="str">
        <f>IF('Census Input Tab'!$O201="NO","Missing Data",IF(B170="BLANK","BLANK",IF(ISBLANK('Census Input Tab'!D201),"",'Census Input Tab'!D201)))</f>
        <v/>
      </c>
      <c r="G170" s="81" t="str">
        <f>IF('Census Input Tab'!$O201="NO","Missing Data",IF(B170="BLANK","BLANK",IF(ISBLANK('Census Input Tab'!E201),"",'Census Input Tab'!E201)))</f>
        <v/>
      </c>
      <c r="H170" s="81" t="str">
        <f>IF('Census Input Tab'!$O201="NO","Missing Data",IF($A170=$A169,"",IF(ISBLANK('Census Input Tab'!I201),IF(B170="BLANK","BLANK",""),IF('Census Input Tab'!I201="Active","Active",IF('Census Input Tab'!I201="COBRA","COBRA",IF('Census Input Tab'!I201="St Con","COBRA",""))))))</f>
        <v/>
      </c>
      <c r="I170" s="84" t="str">
        <f>IF('Census Input Tab'!$O201="NO","Missing Data",IF('Census Input Tab'!T201=1,IF(B170="BLANK","BLANK",""),"N"))</f>
        <v/>
      </c>
      <c r="J170" s="81" t="str">
        <f>IF('Census Input Tab'!$O201="NO","Missing Data",IF('Census Input Tab'!T201=1,IF(B170="BLANK","BLANK",""),IF('Census Input Tab'!F201="Waive","Waive","Enroll")))</f>
        <v/>
      </c>
      <c r="K170" s="81" t="str">
        <f>IF('Census Input Tab'!$O201="NO","Missing Data",IF($A170=$A169,"",IF('Census Input Tab'!T201=1,IF(B170="BLANK","BLANK",""),IF('Census Input Tab'!G201="EEOnly","EE Only",IF('Census Input Tab'!G201="EESpOnly","EE &amp; Spouse",IF('Census Input Tab'!G201="EEChren","EE &amp; Child(ren)",IF('Census Input Tab'!G201="EEFamily","Family",IF('Census Input Tab'!G201="Waive","Decline Coverage","Spousal Waiver"))))))))</f>
        <v/>
      </c>
      <c r="L170" s="85" t="str">
        <f>IF('Census Input Tab'!$O201="NO","Missing Data",IF($A170=$A169,"",IF('Census Input Tab'!T201=1,IF(B170="BLANK","BLANK",""),"EE Only")))</f>
        <v/>
      </c>
      <c r="M170" s="85" t="str">
        <f>IF('Census Input Tab'!$O201="NO","Missing Data",IF($A170=$A169,"",IF('Census Input Tab'!T201=1,IF(B170="BLANK","BLANK",""),"EE Only")))</f>
        <v/>
      </c>
      <c r="N170" s="81" t="str">
        <f>IF('Census Input Tab'!$O201="NO","Missing Data",IF('Census Input Tab'!T201=1,IF('SMART Census'!B170="BLANK","BLANK",""),IF('Census Input Tab'!J201="","",'Census Input Tab'!J201)))</f>
        <v/>
      </c>
      <c r="O170" s="114"/>
    </row>
    <row r="171" spans="1:15">
      <c r="A171" s="80" t="str">
        <f>IF('Census Input Tab'!$O202="NO","Missing Data",IF(B171="","",IF(B171="BLANK","BLANK",COUNTIF($B$2:B171,"=Subscriber"))))</f>
        <v/>
      </c>
      <c r="B171" s="81" t="str">
        <f>IF('Census Input Tab'!$O202="NO","Missing Data",IF(ISBLANK('Census Input Tab'!H202),IF('Census Input Tab'!O202="BLANK","BLANK",""),IF('Census Input Tab'!H202="EE","Subscriber",IF('Census Input Tab'!H202="SP","Spouse","Child"))))</f>
        <v/>
      </c>
      <c r="C171" s="81" t="str">
        <f>IF('Census Input Tab'!$O202="NO","Missing Data",IF(B171="BLANK","BLANK",IF(ISBLANK('Census Input Tab'!A202),"",'Census Input Tab'!A202)))</f>
        <v/>
      </c>
      <c r="D171" s="81" t="str">
        <f>IF('Census Input Tab'!$O202="NO","Missing Data",IF(B171="BLANK","BLANK",IF(ISBLANK('Census Input Tab'!B202),"",'Census Input Tab'!B202)))</f>
        <v/>
      </c>
      <c r="E171" s="82" t="str">
        <f>IF('Census Input Tab'!$O202="NO","Missing Data",IF($A171=$A170,"",IF(B171="BLANK","BLANK",IF(ISBLANK('Census Input Tab'!C202),"",'Census Input Tab'!C202))))</f>
        <v/>
      </c>
      <c r="F171" s="83" t="str">
        <f>IF('Census Input Tab'!$O202="NO","Missing Data",IF(B171="BLANK","BLANK",IF(ISBLANK('Census Input Tab'!D202),"",'Census Input Tab'!D202)))</f>
        <v/>
      </c>
      <c r="G171" s="81" t="str">
        <f>IF('Census Input Tab'!$O202="NO","Missing Data",IF(B171="BLANK","BLANK",IF(ISBLANK('Census Input Tab'!E202),"",'Census Input Tab'!E202)))</f>
        <v/>
      </c>
      <c r="H171" s="81" t="str">
        <f>IF('Census Input Tab'!$O202="NO","Missing Data",IF($A171=$A170,"",IF(ISBLANK('Census Input Tab'!I202),IF(B171="BLANK","BLANK",""),IF('Census Input Tab'!I202="Active","Active",IF('Census Input Tab'!I202="COBRA","COBRA",IF('Census Input Tab'!I202="St Con","COBRA",""))))))</f>
        <v/>
      </c>
      <c r="I171" s="84" t="str">
        <f>IF('Census Input Tab'!$O202="NO","Missing Data",IF('Census Input Tab'!T202=1,IF(B171="BLANK","BLANK",""),"N"))</f>
        <v/>
      </c>
      <c r="J171" s="81" t="str">
        <f>IF('Census Input Tab'!$O202="NO","Missing Data",IF('Census Input Tab'!T202=1,IF(B171="BLANK","BLANK",""),IF('Census Input Tab'!F202="Waive","Waive","Enroll")))</f>
        <v/>
      </c>
      <c r="K171" s="81" t="str">
        <f>IF('Census Input Tab'!$O202="NO","Missing Data",IF($A171=$A170,"",IF('Census Input Tab'!T202=1,IF(B171="BLANK","BLANK",""),IF('Census Input Tab'!G202="EEOnly","EE Only",IF('Census Input Tab'!G202="EESpOnly","EE &amp; Spouse",IF('Census Input Tab'!G202="EEChren","EE &amp; Child(ren)",IF('Census Input Tab'!G202="EEFamily","Family",IF('Census Input Tab'!G202="Waive","Decline Coverage","Spousal Waiver"))))))))</f>
        <v/>
      </c>
      <c r="L171" s="85" t="str">
        <f>IF('Census Input Tab'!$O202="NO","Missing Data",IF($A171=$A170,"",IF('Census Input Tab'!T202=1,IF(B171="BLANK","BLANK",""),"EE Only")))</f>
        <v/>
      </c>
      <c r="M171" s="85" t="str">
        <f>IF('Census Input Tab'!$O202="NO","Missing Data",IF($A171=$A170,"",IF('Census Input Tab'!T202=1,IF(B171="BLANK","BLANK",""),"EE Only")))</f>
        <v/>
      </c>
      <c r="N171" s="81" t="str">
        <f>IF('Census Input Tab'!$O202="NO","Missing Data",IF('Census Input Tab'!T202=1,IF('SMART Census'!B171="BLANK","BLANK",""),IF('Census Input Tab'!J202="","",'Census Input Tab'!J202)))</f>
        <v/>
      </c>
      <c r="O171" s="114"/>
    </row>
    <row r="172" spans="1:15">
      <c r="A172" s="80" t="str">
        <f>IF('Census Input Tab'!$O203="NO","Missing Data",IF(B172="","",IF(B172="BLANK","BLANK",COUNTIF($B$2:B172,"=Subscriber"))))</f>
        <v/>
      </c>
      <c r="B172" s="81" t="str">
        <f>IF('Census Input Tab'!$O203="NO","Missing Data",IF(ISBLANK('Census Input Tab'!H203),IF('Census Input Tab'!O203="BLANK","BLANK",""),IF('Census Input Tab'!H203="EE","Subscriber",IF('Census Input Tab'!H203="SP","Spouse","Child"))))</f>
        <v/>
      </c>
      <c r="C172" s="81" t="str">
        <f>IF('Census Input Tab'!$O203="NO","Missing Data",IF(B172="BLANK","BLANK",IF(ISBLANK('Census Input Tab'!A203),"",'Census Input Tab'!A203)))</f>
        <v/>
      </c>
      <c r="D172" s="81" t="str">
        <f>IF('Census Input Tab'!$O203="NO","Missing Data",IF(B172="BLANK","BLANK",IF(ISBLANK('Census Input Tab'!B203),"",'Census Input Tab'!B203)))</f>
        <v/>
      </c>
      <c r="E172" s="82" t="str">
        <f>IF('Census Input Tab'!$O203="NO","Missing Data",IF($A172=$A171,"",IF(B172="BLANK","BLANK",IF(ISBLANK('Census Input Tab'!C203),"",'Census Input Tab'!C203))))</f>
        <v/>
      </c>
      <c r="F172" s="83" t="str">
        <f>IF('Census Input Tab'!$O203="NO","Missing Data",IF(B172="BLANK","BLANK",IF(ISBLANK('Census Input Tab'!D203),"",'Census Input Tab'!D203)))</f>
        <v/>
      </c>
      <c r="G172" s="81" t="str">
        <f>IF('Census Input Tab'!$O203="NO","Missing Data",IF(B172="BLANK","BLANK",IF(ISBLANK('Census Input Tab'!E203),"",'Census Input Tab'!E203)))</f>
        <v/>
      </c>
      <c r="H172" s="81" t="str">
        <f>IF('Census Input Tab'!$O203="NO","Missing Data",IF($A172=$A171,"",IF(ISBLANK('Census Input Tab'!I203),IF(B172="BLANK","BLANK",""),IF('Census Input Tab'!I203="Active","Active",IF('Census Input Tab'!I203="COBRA","COBRA",IF('Census Input Tab'!I203="St Con","COBRA",""))))))</f>
        <v/>
      </c>
      <c r="I172" s="84" t="str">
        <f>IF('Census Input Tab'!$O203="NO","Missing Data",IF('Census Input Tab'!T203=1,IF(B172="BLANK","BLANK",""),"N"))</f>
        <v/>
      </c>
      <c r="J172" s="81" t="str">
        <f>IF('Census Input Tab'!$O203="NO","Missing Data",IF('Census Input Tab'!T203=1,IF(B172="BLANK","BLANK",""),IF('Census Input Tab'!F203="Waive","Waive","Enroll")))</f>
        <v/>
      </c>
      <c r="K172" s="81" t="str">
        <f>IF('Census Input Tab'!$O203="NO","Missing Data",IF($A172=$A171,"",IF('Census Input Tab'!T203=1,IF(B172="BLANK","BLANK",""),IF('Census Input Tab'!G203="EEOnly","EE Only",IF('Census Input Tab'!G203="EESpOnly","EE &amp; Spouse",IF('Census Input Tab'!G203="EEChren","EE &amp; Child(ren)",IF('Census Input Tab'!G203="EEFamily","Family",IF('Census Input Tab'!G203="Waive","Decline Coverage","Spousal Waiver"))))))))</f>
        <v/>
      </c>
      <c r="L172" s="85" t="str">
        <f>IF('Census Input Tab'!$O203="NO","Missing Data",IF($A172=$A171,"",IF('Census Input Tab'!T203=1,IF(B172="BLANK","BLANK",""),"EE Only")))</f>
        <v/>
      </c>
      <c r="M172" s="85" t="str">
        <f>IF('Census Input Tab'!$O203="NO","Missing Data",IF($A172=$A171,"",IF('Census Input Tab'!T203=1,IF(B172="BLANK","BLANK",""),"EE Only")))</f>
        <v/>
      </c>
      <c r="N172" s="81" t="str">
        <f>IF('Census Input Tab'!$O203="NO","Missing Data",IF('Census Input Tab'!T203=1,IF('SMART Census'!B172="BLANK","BLANK",""),IF('Census Input Tab'!J203="","",'Census Input Tab'!J203)))</f>
        <v/>
      </c>
      <c r="O172" s="114"/>
    </row>
    <row r="173" spans="1:15">
      <c r="A173" s="80" t="str">
        <f>IF('Census Input Tab'!$O204="NO","Missing Data",IF(B173="","",IF(B173="BLANK","BLANK",COUNTIF($B$2:B173,"=Subscriber"))))</f>
        <v/>
      </c>
      <c r="B173" s="81" t="str">
        <f>IF('Census Input Tab'!$O204="NO","Missing Data",IF(ISBLANK('Census Input Tab'!H204),IF('Census Input Tab'!O204="BLANK","BLANK",""),IF('Census Input Tab'!H204="EE","Subscriber",IF('Census Input Tab'!H204="SP","Spouse","Child"))))</f>
        <v/>
      </c>
      <c r="C173" s="81" t="str">
        <f>IF('Census Input Tab'!$O204="NO","Missing Data",IF(B173="BLANK","BLANK",IF(ISBLANK('Census Input Tab'!A204),"",'Census Input Tab'!A204)))</f>
        <v/>
      </c>
      <c r="D173" s="81" t="str">
        <f>IF('Census Input Tab'!$O204="NO","Missing Data",IF(B173="BLANK","BLANK",IF(ISBLANK('Census Input Tab'!B204),"",'Census Input Tab'!B204)))</f>
        <v/>
      </c>
      <c r="E173" s="82" t="str">
        <f>IF('Census Input Tab'!$O204="NO","Missing Data",IF($A173=$A172,"",IF(B173="BLANK","BLANK",IF(ISBLANK('Census Input Tab'!C204),"",'Census Input Tab'!C204))))</f>
        <v/>
      </c>
      <c r="F173" s="83" t="str">
        <f>IF('Census Input Tab'!$O204="NO","Missing Data",IF(B173="BLANK","BLANK",IF(ISBLANK('Census Input Tab'!D204),"",'Census Input Tab'!D204)))</f>
        <v/>
      </c>
      <c r="G173" s="81" t="str">
        <f>IF('Census Input Tab'!$O204="NO","Missing Data",IF(B173="BLANK","BLANK",IF(ISBLANK('Census Input Tab'!E204),"",'Census Input Tab'!E204)))</f>
        <v/>
      </c>
      <c r="H173" s="81" t="str">
        <f>IF('Census Input Tab'!$O204="NO","Missing Data",IF($A173=$A172,"",IF(ISBLANK('Census Input Tab'!I204),IF(B173="BLANK","BLANK",""),IF('Census Input Tab'!I204="Active","Active",IF('Census Input Tab'!I204="COBRA","COBRA",IF('Census Input Tab'!I204="St Con","COBRA",""))))))</f>
        <v/>
      </c>
      <c r="I173" s="84" t="str">
        <f>IF('Census Input Tab'!$O204="NO","Missing Data",IF('Census Input Tab'!T204=1,IF(B173="BLANK","BLANK",""),"N"))</f>
        <v/>
      </c>
      <c r="J173" s="81" t="str">
        <f>IF('Census Input Tab'!$O204="NO","Missing Data",IF('Census Input Tab'!T204=1,IF(B173="BLANK","BLANK",""),IF('Census Input Tab'!F204="Waive","Waive","Enroll")))</f>
        <v/>
      </c>
      <c r="K173" s="81" t="str">
        <f>IF('Census Input Tab'!$O204="NO","Missing Data",IF($A173=$A172,"",IF('Census Input Tab'!T204=1,IF(B173="BLANK","BLANK",""),IF('Census Input Tab'!G204="EEOnly","EE Only",IF('Census Input Tab'!G204="EESpOnly","EE &amp; Spouse",IF('Census Input Tab'!G204="EEChren","EE &amp; Child(ren)",IF('Census Input Tab'!G204="EEFamily","Family",IF('Census Input Tab'!G204="Waive","Decline Coverage","Spousal Waiver"))))))))</f>
        <v/>
      </c>
      <c r="L173" s="85" t="str">
        <f>IF('Census Input Tab'!$O204="NO","Missing Data",IF($A173=$A172,"",IF('Census Input Tab'!T204=1,IF(B173="BLANK","BLANK",""),"EE Only")))</f>
        <v/>
      </c>
      <c r="M173" s="85" t="str">
        <f>IF('Census Input Tab'!$O204="NO","Missing Data",IF($A173=$A172,"",IF('Census Input Tab'!T204=1,IF(B173="BLANK","BLANK",""),"EE Only")))</f>
        <v/>
      </c>
      <c r="N173" s="81" t="str">
        <f>IF('Census Input Tab'!$O204="NO","Missing Data",IF('Census Input Tab'!T204=1,IF('SMART Census'!B173="BLANK","BLANK",""),IF('Census Input Tab'!J204="","",'Census Input Tab'!J204)))</f>
        <v/>
      </c>
      <c r="O173" s="114"/>
    </row>
    <row r="174" spans="1:15">
      <c r="A174" s="80" t="str">
        <f>IF('Census Input Tab'!$O205="NO","Missing Data",IF(B174="","",IF(B174="BLANK","BLANK",COUNTIF($B$2:B174,"=Subscriber"))))</f>
        <v/>
      </c>
      <c r="B174" s="81" t="str">
        <f>IF('Census Input Tab'!$O205="NO","Missing Data",IF(ISBLANK('Census Input Tab'!H205),IF('Census Input Tab'!O205="BLANK","BLANK",""),IF('Census Input Tab'!H205="EE","Subscriber",IF('Census Input Tab'!H205="SP","Spouse","Child"))))</f>
        <v/>
      </c>
      <c r="C174" s="81" t="str">
        <f>IF('Census Input Tab'!$O205="NO","Missing Data",IF(B174="BLANK","BLANK",IF(ISBLANK('Census Input Tab'!A205),"",'Census Input Tab'!A205)))</f>
        <v/>
      </c>
      <c r="D174" s="81" t="str">
        <f>IF('Census Input Tab'!$O205="NO","Missing Data",IF(B174="BLANK","BLANK",IF(ISBLANK('Census Input Tab'!B205),"",'Census Input Tab'!B205)))</f>
        <v/>
      </c>
      <c r="E174" s="82" t="str">
        <f>IF('Census Input Tab'!$O205="NO","Missing Data",IF($A174=$A173,"",IF(B174="BLANK","BLANK",IF(ISBLANK('Census Input Tab'!C205),"",'Census Input Tab'!C205))))</f>
        <v/>
      </c>
      <c r="F174" s="83" t="str">
        <f>IF('Census Input Tab'!$O205="NO","Missing Data",IF(B174="BLANK","BLANK",IF(ISBLANK('Census Input Tab'!D205),"",'Census Input Tab'!D205)))</f>
        <v/>
      </c>
      <c r="G174" s="81" t="str">
        <f>IF('Census Input Tab'!$O205="NO","Missing Data",IF(B174="BLANK","BLANK",IF(ISBLANK('Census Input Tab'!E205),"",'Census Input Tab'!E205)))</f>
        <v/>
      </c>
      <c r="H174" s="81" t="str">
        <f>IF('Census Input Tab'!$O205="NO","Missing Data",IF($A174=$A173,"",IF(ISBLANK('Census Input Tab'!I205),IF(B174="BLANK","BLANK",""),IF('Census Input Tab'!I205="Active","Active",IF('Census Input Tab'!I205="COBRA","COBRA",IF('Census Input Tab'!I205="St Con","COBRA",""))))))</f>
        <v/>
      </c>
      <c r="I174" s="84" t="str">
        <f>IF('Census Input Tab'!$O205="NO","Missing Data",IF('Census Input Tab'!T205=1,IF(B174="BLANK","BLANK",""),"N"))</f>
        <v/>
      </c>
      <c r="J174" s="81" t="str">
        <f>IF('Census Input Tab'!$O205="NO","Missing Data",IF('Census Input Tab'!T205=1,IF(B174="BLANK","BLANK",""),IF('Census Input Tab'!F205="Waive","Waive","Enroll")))</f>
        <v/>
      </c>
      <c r="K174" s="81" t="str">
        <f>IF('Census Input Tab'!$O205="NO","Missing Data",IF($A174=$A173,"",IF('Census Input Tab'!T205=1,IF(B174="BLANK","BLANK",""),IF('Census Input Tab'!G205="EEOnly","EE Only",IF('Census Input Tab'!G205="EESpOnly","EE &amp; Spouse",IF('Census Input Tab'!G205="EEChren","EE &amp; Child(ren)",IF('Census Input Tab'!G205="EEFamily","Family",IF('Census Input Tab'!G205="Waive","Decline Coverage","Spousal Waiver"))))))))</f>
        <v/>
      </c>
      <c r="L174" s="85" t="str">
        <f>IF('Census Input Tab'!$O205="NO","Missing Data",IF($A174=$A173,"",IF('Census Input Tab'!T205=1,IF(B174="BLANK","BLANK",""),"EE Only")))</f>
        <v/>
      </c>
      <c r="M174" s="85" t="str">
        <f>IF('Census Input Tab'!$O205="NO","Missing Data",IF($A174=$A173,"",IF('Census Input Tab'!T205=1,IF(B174="BLANK","BLANK",""),"EE Only")))</f>
        <v/>
      </c>
      <c r="N174" s="81" t="str">
        <f>IF('Census Input Tab'!$O205="NO","Missing Data",IF('Census Input Tab'!T205=1,IF('SMART Census'!B174="BLANK","BLANK",""),IF('Census Input Tab'!J205="","",'Census Input Tab'!J205)))</f>
        <v/>
      </c>
      <c r="O174" s="114"/>
    </row>
    <row r="175" spans="1:15">
      <c r="A175" s="80" t="str">
        <f>IF('Census Input Tab'!$O206="NO","Missing Data",IF(B175="","",IF(B175="BLANK","BLANK",COUNTIF($B$2:B175,"=Subscriber"))))</f>
        <v/>
      </c>
      <c r="B175" s="81" t="str">
        <f>IF('Census Input Tab'!$O206="NO","Missing Data",IF(ISBLANK('Census Input Tab'!H206),IF('Census Input Tab'!O206="BLANK","BLANK",""),IF('Census Input Tab'!H206="EE","Subscriber",IF('Census Input Tab'!H206="SP","Spouse","Child"))))</f>
        <v/>
      </c>
      <c r="C175" s="81" t="str">
        <f>IF('Census Input Tab'!$O206="NO","Missing Data",IF(B175="BLANK","BLANK",IF(ISBLANK('Census Input Tab'!A206),"",'Census Input Tab'!A206)))</f>
        <v/>
      </c>
      <c r="D175" s="81" t="str">
        <f>IF('Census Input Tab'!$O206="NO","Missing Data",IF(B175="BLANK","BLANK",IF(ISBLANK('Census Input Tab'!B206),"",'Census Input Tab'!B206)))</f>
        <v/>
      </c>
      <c r="E175" s="82" t="str">
        <f>IF('Census Input Tab'!$O206="NO","Missing Data",IF($A175=$A174,"",IF(B175="BLANK","BLANK",IF(ISBLANK('Census Input Tab'!C206),"",'Census Input Tab'!C206))))</f>
        <v/>
      </c>
      <c r="F175" s="83" t="str">
        <f>IF('Census Input Tab'!$O206="NO","Missing Data",IF(B175="BLANK","BLANK",IF(ISBLANK('Census Input Tab'!D206),"",'Census Input Tab'!D206)))</f>
        <v/>
      </c>
      <c r="G175" s="81" t="str">
        <f>IF('Census Input Tab'!$O206="NO","Missing Data",IF(B175="BLANK","BLANK",IF(ISBLANK('Census Input Tab'!E206),"",'Census Input Tab'!E206)))</f>
        <v/>
      </c>
      <c r="H175" s="81" t="str">
        <f>IF('Census Input Tab'!$O206="NO","Missing Data",IF($A175=$A174,"",IF(ISBLANK('Census Input Tab'!I206),IF(B175="BLANK","BLANK",""),IF('Census Input Tab'!I206="Active","Active",IF('Census Input Tab'!I206="COBRA","COBRA",IF('Census Input Tab'!I206="St Con","COBRA",""))))))</f>
        <v/>
      </c>
      <c r="I175" s="84" t="str">
        <f>IF('Census Input Tab'!$O206="NO","Missing Data",IF('Census Input Tab'!T206=1,IF(B175="BLANK","BLANK",""),"N"))</f>
        <v/>
      </c>
      <c r="J175" s="81" t="str">
        <f>IF('Census Input Tab'!$O206="NO","Missing Data",IF('Census Input Tab'!T206=1,IF(B175="BLANK","BLANK",""),IF('Census Input Tab'!F206="Waive","Waive","Enroll")))</f>
        <v/>
      </c>
      <c r="K175" s="81" t="str">
        <f>IF('Census Input Tab'!$O206="NO","Missing Data",IF($A175=$A174,"",IF('Census Input Tab'!T206=1,IF(B175="BLANK","BLANK",""),IF('Census Input Tab'!G206="EEOnly","EE Only",IF('Census Input Tab'!G206="EESpOnly","EE &amp; Spouse",IF('Census Input Tab'!G206="EEChren","EE &amp; Child(ren)",IF('Census Input Tab'!G206="EEFamily","Family",IF('Census Input Tab'!G206="Waive","Decline Coverage","Spousal Waiver"))))))))</f>
        <v/>
      </c>
      <c r="L175" s="85" t="str">
        <f>IF('Census Input Tab'!$O206="NO","Missing Data",IF($A175=$A174,"",IF('Census Input Tab'!T206=1,IF(B175="BLANK","BLANK",""),"EE Only")))</f>
        <v/>
      </c>
      <c r="M175" s="85" t="str">
        <f>IF('Census Input Tab'!$O206="NO","Missing Data",IF($A175=$A174,"",IF('Census Input Tab'!T206=1,IF(B175="BLANK","BLANK",""),"EE Only")))</f>
        <v/>
      </c>
      <c r="N175" s="81" t="str">
        <f>IF('Census Input Tab'!$O206="NO","Missing Data",IF('Census Input Tab'!T206=1,IF('SMART Census'!B175="BLANK","BLANK",""),IF('Census Input Tab'!J206="","",'Census Input Tab'!J206)))</f>
        <v/>
      </c>
      <c r="O175" s="114"/>
    </row>
    <row r="176" spans="1:15">
      <c r="A176" s="80" t="str">
        <f>IF('Census Input Tab'!$O207="NO","Missing Data",IF(B176="","",IF(B176="BLANK","BLANK",COUNTIF($B$2:B176,"=Subscriber"))))</f>
        <v/>
      </c>
      <c r="B176" s="81" t="str">
        <f>IF('Census Input Tab'!$O207="NO","Missing Data",IF(ISBLANK('Census Input Tab'!H207),IF('Census Input Tab'!O207="BLANK","BLANK",""),IF('Census Input Tab'!H207="EE","Subscriber",IF('Census Input Tab'!H207="SP","Spouse","Child"))))</f>
        <v/>
      </c>
      <c r="C176" s="81" t="str">
        <f>IF('Census Input Tab'!$O207="NO","Missing Data",IF(B176="BLANK","BLANK",IF(ISBLANK('Census Input Tab'!A207),"",'Census Input Tab'!A207)))</f>
        <v/>
      </c>
      <c r="D176" s="81" t="str">
        <f>IF('Census Input Tab'!$O207="NO","Missing Data",IF(B176="BLANK","BLANK",IF(ISBLANK('Census Input Tab'!B207),"",'Census Input Tab'!B207)))</f>
        <v/>
      </c>
      <c r="E176" s="82" t="str">
        <f>IF('Census Input Tab'!$O207="NO","Missing Data",IF($A176=$A175,"",IF(B176="BLANK","BLANK",IF(ISBLANK('Census Input Tab'!C207),"",'Census Input Tab'!C207))))</f>
        <v/>
      </c>
      <c r="F176" s="83" t="str">
        <f>IF('Census Input Tab'!$O207="NO","Missing Data",IF(B176="BLANK","BLANK",IF(ISBLANK('Census Input Tab'!D207),"",'Census Input Tab'!D207)))</f>
        <v/>
      </c>
      <c r="G176" s="81" t="str">
        <f>IF('Census Input Tab'!$O207="NO","Missing Data",IF(B176="BLANK","BLANK",IF(ISBLANK('Census Input Tab'!E207),"",'Census Input Tab'!E207)))</f>
        <v/>
      </c>
      <c r="H176" s="81" t="str">
        <f>IF('Census Input Tab'!$O207="NO","Missing Data",IF($A176=$A175,"",IF(ISBLANK('Census Input Tab'!I207),IF(B176="BLANK","BLANK",""),IF('Census Input Tab'!I207="Active","Active",IF('Census Input Tab'!I207="COBRA","COBRA",IF('Census Input Tab'!I207="St Con","COBRA",""))))))</f>
        <v/>
      </c>
      <c r="I176" s="84" t="str">
        <f>IF('Census Input Tab'!$O207="NO","Missing Data",IF('Census Input Tab'!T207=1,IF(B176="BLANK","BLANK",""),"N"))</f>
        <v/>
      </c>
      <c r="J176" s="81" t="str">
        <f>IF('Census Input Tab'!$O207="NO","Missing Data",IF('Census Input Tab'!T207=1,IF(B176="BLANK","BLANK",""),IF('Census Input Tab'!F207="Waive","Waive","Enroll")))</f>
        <v/>
      </c>
      <c r="K176" s="81" t="str">
        <f>IF('Census Input Tab'!$O207="NO","Missing Data",IF($A176=$A175,"",IF('Census Input Tab'!T207=1,IF(B176="BLANK","BLANK",""),IF('Census Input Tab'!G207="EEOnly","EE Only",IF('Census Input Tab'!G207="EESpOnly","EE &amp; Spouse",IF('Census Input Tab'!G207="EEChren","EE &amp; Child(ren)",IF('Census Input Tab'!G207="EEFamily","Family",IF('Census Input Tab'!G207="Waive","Decline Coverage","Spousal Waiver"))))))))</f>
        <v/>
      </c>
      <c r="L176" s="85" t="str">
        <f>IF('Census Input Tab'!$O207="NO","Missing Data",IF($A176=$A175,"",IF('Census Input Tab'!T207=1,IF(B176="BLANK","BLANK",""),"EE Only")))</f>
        <v/>
      </c>
      <c r="M176" s="85" t="str">
        <f>IF('Census Input Tab'!$O207="NO","Missing Data",IF($A176=$A175,"",IF('Census Input Tab'!T207=1,IF(B176="BLANK","BLANK",""),"EE Only")))</f>
        <v/>
      </c>
      <c r="N176" s="81" t="str">
        <f>IF('Census Input Tab'!$O207="NO","Missing Data",IF('Census Input Tab'!T207=1,IF('SMART Census'!B176="BLANK","BLANK",""),IF('Census Input Tab'!J207="","",'Census Input Tab'!J207)))</f>
        <v/>
      </c>
      <c r="O176" s="114"/>
    </row>
    <row r="177" spans="1:15">
      <c r="A177" s="80" t="str">
        <f>IF('Census Input Tab'!$O208="NO","Missing Data",IF(B177="","",IF(B177="BLANK","BLANK",COUNTIF($B$2:B177,"=Subscriber"))))</f>
        <v/>
      </c>
      <c r="B177" s="81" t="str">
        <f>IF('Census Input Tab'!$O208="NO","Missing Data",IF(ISBLANK('Census Input Tab'!H208),IF('Census Input Tab'!O208="BLANK","BLANK",""),IF('Census Input Tab'!H208="EE","Subscriber",IF('Census Input Tab'!H208="SP","Spouse","Child"))))</f>
        <v/>
      </c>
      <c r="C177" s="81" t="str">
        <f>IF('Census Input Tab'!$O208="NO","Missing Data",IF(B177="BLANK","BLANK",IF(ISBLANK('Census Input Tab'!A208),"",'Census Input Tab'!A208)))</f>
        <v/>
      </c>
      <c r="D177" s="81" t="str">
        <f>IF('Census Input Tab'!$O208="NO","Missing Data",IF(B177="BLANK","BLANK",IF(ISBLANK('Census Input Tab'!B208),"",'Census Input Tab'!B208)))</f>
        <v/>
      </c>
      <c r="E177" s="82" t="str">
        <f>IF('Census Input Tab'!$O208="NO","Missing Data",IF($A177=$A176,"",IF(B177="BLANK","BLANK",IF(ISBLANK('Census Input Tab'!C208),"",'Census Input Tab'!C208))))</f>
        <v/>
      </c>
      <c r="F177" s="83" t="str">
        <f>IF('Census Input Tab'!$O208="NO","Missing Data",IF(B177="BLANK","BLANK",IF(ISBLANK('Census Input Tab'!D208),"",'Census Input Tab'!D208)))</f>
        <v/>
      </c>
      <c r="G177" s="81" t="str">
        <f>IF('Census Input Tab'!$O208="NO","Missing Data",IF(B177="BLANK","BLANK",IF(ISBLANK('Census Input Tab'!E208),"",'Census Input Tab'!E208)))</f>
        <v/>
      </c>
      <c r="H177" s="81" t="str">
        <f>IF('Census Input Tab'!$O208="NO","Missing Data",IF($A177=$A176,"",IF(ISBLANK('Census Input Tab'!I208),IF(B177="BLANK","BLANK",""),IF('Census Input Tab'!I208="Active","Active",IF('Census Input Tab'!I208="COBRA","COBRA",IF('Census Input Tab'!I208="St Con","COBRA",""))))))</f>
        <v/>
      </c>
      <c r="I177" s="84" t="str">
        <f>IF('Census Input Tab'!$O208="NO","Missing Data",IF('Census Input Tab'!T208=1,IF(B177="BLANK","BLANK",""),"N"))</f>
        <v/>
      </c>
      <c r="J177" s="81" t="str">
        <f>IF('Census Input Tab'!$O208="NO","Missing Data",IF('Census Input Tab'!T208=1,IF(B177="BLANK","BLANK",""),IF('Census Input Tab'!F208="Waive","Waive","Enroll")))</f>
        <v/>
      </c>
      <c r="K177" s="81" t="str">
        <f>IF('Census Input Tab'!$O208="NO","Missing Data",IF($A177=$A176,"",IF('Census Input Tab'!T208=1,IF(B177="BLANK","BLANK",""),IF('Census Input Tab'!G208="EEOnly","EE Only",IF('Census Input Tab'!G208="EESpOnly","EE &amp; Spouse",IF('Census Input Tab'!G208="EEChren","EE &amp; Child(ren)",IF('Census Input Tab'!G208="EEFamily","Family",IF('Census Input Tab'!G208="Waive","Decline Coverage","Spousal Waiver"))))))))</f>
        <v/>
      </c>
      <c r="L177" s="85" t="str">
        <f>IF('Census Input Tab'!$O208="NO","Missing Data",IF($A177=$A176,"",IF('Census Input Tab'!T208=1,IF(B177="BLANK","BLANK",""),"EE Only")))</f>
        <v/>
      </c>
      <c r="M177" s="85" t="str">
        <f>IF('Census Input Tab'!$O208="NO","Missing Data",IF($A177=$A176,"",IF('Census Input Tab'!T208=1,IF(B177="BLANK","BLANK",""),"EE Only")))</f>
        <v/>
      </c>
      <c r="N177" s="81" t="str">
        <f>IF('Census Input Tab'!$O208="NO","Missing Data",IF('Census Input Tab'!T208=1,IF('SMART Census'!B177="BLANK","BLANK",""),IF('Census Input Tab'!J208="","",'Census Input Tab'!J208)))</f>
        <v/>
      </c>
      <c r="O177" s="114"/>
    </row>
    <row r="178" spans="1:15">
      <c r="A178" s="80" t="str">
        <f>IF('Census Input Tab'!$O209="NO","Missing Data",IF(B178="","",IF(B178="BLANK","BLANK",COUNTIF($B$2:B178,"=Subscriber"))))</f>
        <v/>
      </c>
      <c r="B178" s="81" t="str">
        <f>IF('Census Input Tab'!$O209="NO","Missing Data",IF(ISBLANK('Census Input Tab'!H209),IF('Census Input Tab'!O209="BLANK","BLANK",""),IF('Census Input Tab'!H209="EE","Subscriber",IF('Census Input Tab'!H209="SP","Spouse","Child"))))</f>
        <v/>
      </c>
      <c r="C178" s="81" t="str">
        <f>IF('Census Input Tab'!$O209="NO","Missing Data",IF(B178="BLANK","BLANK",IF(ISBLANK('Census Input Tab'!A209),"",'Census Input Tab'!A209)))</f>
        <v/>
      </c>
      <c r="D178" s="81" t="str">
        <f>IF('Census Input Tab'!$O209="NO","Missing Data",IF(B178="BLANK","BLANK",IF(ISBLANK('Census Input Tab'!B209),"",'Census Input Tab'!B209)))</f>
        <v/>
      </c>
      <c r="E178" s="82" t="str">
        <f>IF('Census Input Tab'!$O209="NO","Missing Data",IF($A178=$A177,"",IF(B178="BLANK","BLANK",IF(ISBLANK('Census Input Tab'!C209),"",'Census Input Tab'!C209))))</f>
        <v/>
      </c>
      <c r="F178" s="83" t="str">
        <f>IF('Census Input Tab'!$O209="NO","Missing Data",IF(B178="BLANK","BLANK",IF(ISBLANK('Census Input Tab'!D209),"",'Census Input Tab'!D209)))</f>
        <v/>
      </c>
      <c r="G178" s="81" t="str">
        <f>IF('Census Input Tab'!$O209="NO","Missing Data",IF(B178="BLANK","BLANK",IF(ISBLANK('Census Input Tab'!E209),"",'Census Input Tab'!E209)))</f>
        <v/>
      </c>
      <c r="H178" s="81" t="str">
        <f>IF('Census Input Tab'!$O209="NO","Missing Data",IF($A178=$A177,"",IF(ISBLANK('Census Input Tab'!I209),IF(B178="BLANK","BLANK",""),IF('Census Input Tab'!I209="Active","Active",IF('Census Input Tab'!I209="COBRA","COBRA",IF('Census Input Tab'!I209="St Con","COBRA",""))))))</f>
        <v/>
      </c>
      <c r="I178" s="84" t="str">
        <f>IF('Census Input Tab'!$O209="NO","Missing Data",IF('Census Input Tab'!T209=1,IF(B178="BLANK","BLANK",""),"N"))</f>
        <v/>
      </c>
      <c r="J178" s="81" t="str">
        <f>IF('Census Input Tab'!$O209="NO","Missing Data",IF('Census Input Tab'!T209=1,IF(B178="BLANK","BLANK",""),IF('Census Input Tab'!F209="Waive","Waive","Enroll")))</f>
        <v/>
      </c>
      <c r="K178" s="81" t="str">
        <f>IF('Census Input Tab'!$O209="NO","Missing Data",IF($A178=$A177,"",IF('Census Input Tab'!T209=1,IF(B178="BLANK","BLANK",""),IF('Census Input Tab'!G209="EEOnly","EE Only",IF('Census Input Tab'!G209="EESpOnly","EE &amp; Spouse",IF('Census Input Tab'!G209="EEChren","EE &amp; Child(ren)",IF('Census Input Tab'!G209="EEFamily","Family",IF('Census Input Tab'!G209="Waive","Decline Coverage","Spousal Waiver"))))))))</f>
        <v/>
      </c>
      <c r="L178" s="85" t="str">
        <f>IF('Census Input Tab'!$O209="NO","Missing Data",IF($A178=$A177,"",IF('Census Input Tab'!T209=1,IF(B178="BLANK","BLANK",""),"EE Only")))</f>
        <v/>
      </c>
      <c r="M178" s="85" t="str">
        <f>IF('Census Input Tab'!$O209="NO","Missing Data",IF($A178=$A177,"",IF('Census Input Tab'!T209=1,IF(B178="BLANK","BLANK",""),"EE Only")))</f>
        <v/>
      </c>
      <c r="N178" s="81" t="str">
        <f>IF('Census Input Tab'!$O209="NO","Missing Data",IF('Census Input Tab'!T209=1,IF('SMART Census'!B178="BLANK","BLANK",""),IF('Census Input Tab'!J209="","",'Census Input Tab'!J209)))</f>
        <v/>
      </c>
      <c r="O178" s="114"/>
    </row>
    <row r="179" spans="1:15">
      <c r="A179" s="80" t="str">
        <f>IF('Census Input Tab'!$O210="NO","Missing Data",IF(B179="","",IF(B179="BLANK","BLANK",COUNTIF($B$2:B179,"=Subscriber"))))</f>
        <v/>
      </c>
      <c r="B179" s="81" t="str">
        <f>IF('Census Input Tab'!$O210="NO","Missing Data",IF(ISBLANK('Census Input Tab'!H210),IF('Census Input Tab'!O210="BLANK","BLANK",""),IF('Census Input Tab'!H210="EE","Subscriber",IF('Census Input Tab'!H210="SP","Spouse","Child"))))</f>
        <v/>
      </c>
      <c r="C179" s="81" t="str">
        <f>IF('Census Input Tab'!$O210="NO","Missing Data",IF(B179="BLANK","BLANK",IF(ISBLANK('Census Input Tab'!A210),"",'Census Input Tab'!A210)))</f>
        <v/>
      </c>
      <c r="D179" s="81" t="str">
        <f>IF('Census Input Tab'!$O210="NO","Missing Data",IF(B179="BLANK","BLANK",IF(ISBLANK('Census Input Tab'!B210),"",'Census Input Tab'!B210)))</f>
        <v/>
      </c>
      <c r="E179" s="82" t="str">
        <f>IF('Census Input Tab'!$O210="NO","Missing Data",IF($A179=$A178,"",IF(B179="BLANK","BLANK",IF(ISBLANK('Census Input Tab'!C210),"",'Census Input Tab'!C210))))</f>
        <v/>
      </c>
      <c r="F179" s="83" t="str">
        <f>IF('Census Input Tab'!$O210="NO","Missing Data",IF(B179="BLANK","BLANK",IF(ISBLANK('Census Input Tab'!D210),"",'Census Input Tab'!D210)))</f>
        <v/>
      </c>
      <c r="G179" s="81" t="str">
        <f>IF('Census Input Tab'!$O210="NO","Missing Data",IF(B179="BLANK","BLANK",IF(ISBLANK('Census Input Tab'!E210),"",'Census Input Tab'!E210)))</f>
        <v/>
      </c>
      <c r="H179" s="81" t="str">
        <f>IF('Census Input Tab'!$O210="NO","Missing Data",IF($A179=$A178,"",IF(ISBLANK('Census Input Tab'!I210),IF(B179="BLANK","BLANK",""),IF('Census Input Tab'!I210="Active","Active",IF('Census Input Tab'!I210="COBRA","COBRA",IF('Census Input Tab'!I210="St Con","COBRA",""))))))</f>
        <v/>
      </c>
      <c r="I179" s="84" t="str">
        <f>IF('Census Input Tab'!$O210="NO","Missing Data",IF('Census Input Tab'!T210=1,IF(B179="BLANK","BLANK",""),"N"))</f>
        <v/>
      </c>
      <c r="J179" s="81" t="str">
        <f>IF('Census Input Tab'!$O210="NO","Missing Data",IF('Census Input Tab'!T210=1,IF(B179="BLANK","BLANK",""),IF('Census Input Tab'!F210="Waive","Waive","Enroll")))</f>
        <v/>
      </c>
      <c r="K179" s="81" t="str">
        <f>IF('Census Input Tab'!$O210="NO","Missing Data",IF($A179=$A178,"",IF('Census Input Tab'!T210=1,IF(B179="BLANK","BLANK",""),IF('Census Input Tab'!G210="EEOnly","EE Only",IF('Census Input Tab'!G210="EESpOnly","EE &amp; Spouse",IF('Census Input Tab'!G210="EEChren","EE &amp; Child(ren)",IF('Census Input Tab'!G210="EEFamily","Family",IF('Census Input Tab'!G210="Waive","Decline Coverage","Spousal Waiver"))))))))</f>
        <v/>
      </c>
      <c r="L179" s="85" t="str">
        <f>IF('Census Input Tab'!$O210="NO","Missing Data",IF($A179=$A178,"",IF('Census Input Tab'!T210=1,IF(B179="BLANK","BLANK",""),"EE Only")))</f>
        <v/>
      </c>
      <c r="M179" s="85" t="str">
        <f>IF('Census Input Tab'!$O210="NO","Missing Data",IF($A179=$A178,"",IF('Census Input Tab'!T210=1,IF(B179="BLANK","BLANK",""),"EE Only")))</f>
        <v/>
      </c>
      <c r="N179" s="81" t="str">
        <f>IF('Census Input Tab'!$O210="NO","Missing Data",IF('Census Input Tab'!T210=1,IF('SMART Census'!B179="BLANK","BLANK",""),IF('Census Input Tab'!J210="","",'Census Input Tab'!J210)))</f>
        <v/>
      </c>
      <c r="O179" s="114"/>
    </row>
    <row r="180" spans="1:15">
      <c r="A180" s="80" t="str">
        <f>IF('Census Input Tab'!$O211="NO","Missing Data",IF(B180="","",IF(B180="BLANK","BLANK",COUNTIF($B$2:B180,"=Subscriber"))))</f>
        <v/>
      </c>
      <c r="B180" s="81" t="str">
        <f>IF('Census Input Tab'!$O211="NO","Missing Data",IF(ISBLANK('Census Input Tab'!H211),IF('Census Input Tab'!O211="BLANK","BLANK",""),IF('Census Input Tab'!H211="EE","Subscriber",IF('Census Input Tab'!H211="SP","Spouse","Child"))))</f>
        <v/>
      </c>
      <c r="C180" s="81" t="str">
        <f>IF('Census Input Tab'!$O211="NO","Missing Data",IF(B180="BLANK","BLANK",IF(ISBLANK('Census Input Tab'!A211),"",'Census Input Tab'!A211)))</f>
        <v/>
      </c>
      <c r="D180" s="81" t="str">
        <f>IF('Census Input Tab'!$O211="NO","Missing Data",IF(B180="BLANK","BLANK",IF(ISBLANK('Census Input Tab'!B211),"",'Census Input Tab'!B211)))</f>
        <v/>
      </c>
      <c r="E180" s="82" t="str">
        <f>IF('Census Input Tab'!$O211="NO","Missing Data",IF($A180=$A179,"",IF(B180="BLANK","BLANK",IF(ISBLANK('Census Input Tab'!C211),"",'Census Input Tab'!C211))))</f>
        <v/>
      </c>
      <c r="F180" s="83" t="str">
        <f>IF('Census Input Tab'!$O211="NO","Missing Data",IF(B180="BLANK","BLANK",IF(ISBLANK('Census Input Tab'!D211),"",'Census Input Tab'!D211)))</f>
        <v/>
      </c>
      <c r="G180" s="81" t="str">
        <f>IF('Census Input Tab'!$O211="NO","Missing Data",IF(B180="BLANK","BLANK",IF(ISBLANK('Census Input Tab'!E211),"",'Census Input Tab'!E211)))</f>
        <v/>
      </c>
      <c r="H180" s="81" t="str">
        <f>IF('Census Input Tab'!$O211="NO","Missing Data",IF($A180=$A179,"",IF(ISBLANK('Census Input Tab'!I211),IF(B180="BLANK","BLANK",""),IF('Census Input Tab'!I211="Active","Active",IF('Census Input Tab'!I211="COBRA","COBRA",IF('Census Input Tab'!I211="St Con","COBRA",""))))))</f>
        <v/>
      </c>
      <c r="I180" s="84" t="str">
        <f>IF('Census Input Tab'!$O211="NO","Missing Data",IF('Census Input Tab'!T211=1,IF(B180="BLANK","BLANK",""),"N"))</f>
        <v/>
      </c>
      <c r="J180" s="81" t="str">
        <f>IF('Census Input Tab'!$O211="NO","Missing Data",IF('Census Input Tab'!T211=1,IF(B180="BLANK","BLANK",""),IF('Census Input Tab'!F211="Waive","Waive","Enroll")))</f>
        <v/>
      </c>
      <c r="K180" s="81" t="str">
        <f>IF('Census Input Tab'!$O211="NO","Missing Data",IF($A180=$A179,"",IF('Census Input Tab'!T211=1,IF(B180="BLANK","BLANK",""),IF('Census Input Tab'!G211="EEOnly","EE Only",IF('Census Input Tab'!G211="EESpOnly","EE &amp; Spouse",IF('Census Input Tab'!G211="EEChren","EE &amp; Child(ren)",IF('Census Input Tab'!G211="EEFamily","Family",IF('Census Input Tab'!G211="Waive","Decline Coverage","Spousal Waiver"))))))))</f>
        <v/>
      </c>
      <c r="L180" s="85" t="str">
        <f>IF('Census Input Tab'!$O211="NO","Missing Data",IF($A180=$A179,"",IF('Census Input Tab'!T211=1,IF(B180="BLANK","BLANK",""),"EE Only")))</f>
        <v/>
      </c>
      <c r="M180" s="85" t="str">
        <f>IF('Census Input Tab'!$O211="NO","Missing Data",IF($A180=$A179,"",IF('Census Input Tab'!T211=1,IF(B180="BLANK","BLANK",""),"EE Only")))</f>
        <v/>
      </c>
      <c r="N180" s="81" t="str">
        <f>IF('Census Input Tab'!$O211="NO","Missing Data",IF('Census Input Tab'!T211=1,IF('SMART Census'!B180="BLANK","BLANK",""),IF('Census Input Tab'!J211="","",'Census Input Tab'!J211)))</f>
        <v/>
      </c>
      <c r="O180" s="114"/>
    </row>
    <row r="181" spans="1:15">
      <c r="A181" s="80" t="str">
        <f>IF('Census Input Tab'!$O212="NO","Missing Data",IF(B181="","",IF(B181="BLANK","BLANK",COUNTIF($B$2:B181,"=Subscriber"))))</f>
        <v/>
      </c>
      <c r="B181" s="81" t="str">
        <f>IF('Census Input Tab'!$O212="NO","Missing Data",IF(ISBLANK('Census Input Tab'!H212),IF('Census Input Tab'!O212="BLANK","BLANK",""),IF('Census Input Tab'!H212="EE","Subscriber",IF('Census Input Tab'!H212="SP","Spouse","Child"))))</f>
        <v/>
      </c>
      <c r="C181" s="81" t="str">
        <f>IF('Census Input Tab'!$O212="NO","Missing Data",IF(B181="BLANK","BLANK",IF(ISBLANK('Census Input Tab'!A212),"",'Census Input Tab'!A212)))</f>
        <v/>
      </c>
      <c r="D181" s="81" t="str">
        <f>IF('Census Input Tab'!$O212="NO","Missing Data",IF(B181="BLANK","BLANK",IF(ISBLANK('Census Input Tab'!B212),"",'Census Input Tab'!B212)))</f>
        <v/>
      </c>
      <c r="E181" s="82" t="str">
        <f>IF('Census Input Tab'!$O212="NO","Missing Data",IF($A181=$A180,"",IF(B181="BLANK","BLANK",IF(ISBLANK('Census Input Tab'!C212),"",'Census Input Tab'!C212))))</f>
        <v/>
      </c>
      <c r="F181" s="83" t="str">
        <f>IF('Census Input Tab'!$O212="NO","Missing Data",IF(B181="BLANK","BLANK",IF(ISBLANK('Census Input Tab'!D212),"",'Census Input Tab'!D212)))</f>
        <v/>
      </c>
      <c r="G181" s="81" t="str">
        <f>IF('Census Input Tab'!$O212="NO","Missing Data",IF(B181="BLANK","BLANK",IF(ISBLANK('Census Input Tab'!E212),"",'Census Input Tab'!E212)))</f>
        <v/>
      </c>
      <c r="H181" s="81" t="str">
        <f>IF('Census Input Tab'!$O212="NO","Missing Data",IF($A181=$A180,"",IF(ISBLANK('Census Input Tab'!I212),IF(B181="BLANK","BLANK",""),IF('Census Input Tab'!I212="Active","Active",IF('Census Input Tab'!I212="COBRA","COBRA",IF('Census Input Tab'!I212="St Con","COBRA",""))))))</f>
        <v/>
      </c>
      <c r="I181" s="84" t="str">
        <f>IF('Census Input Tab'!$O212="NO","Missing Data",IF('Census Input Tab'!T212=1,IF(B181="BLANK","BLANK",""),"N"))</f>
        <v/>
      </c>
      <c r="J181" s="81" t="str">
        <f>IF('Census Input Tab'!$O212="NO","Missing Data",IF('Census Input Tab'!T212=1,IF(B181="BLANK","BLANK",""),IF('Census Input Tab'!F212="Waive","Waive","Enroll")))</f>
        <v/>
      </c>
      <c r="K181" s="81" t="str">
        <f>IF('Census Input Tab'!$O212="NO","Missing Data",IF($A181=$A180,"",IF('Census Input Tab'!T212=1,IF(B181="BLANK","BLANK",""),IF('Census Input Tab'!G212="EEOnly","EE Only",IF('Census Input Tab'!G212="EESpOnly","EE &amp; Spouse",IF('Census Input Tab'!G212="EEChren","EE &amp; Child(ren)",IF('Census Input Tab'!G212="EEFamily","Family",IF('Census Input Tab'!G212="Waive","Decline Coverage","Spousal Waiver"))))))))</f>
        <v/>
      </c>
      <c r="L181" s="85" t="str">
        <f>IF('Census Input Tab'!$O212="NO","Missing Data",IF($A181=$A180,"",IF('Census Input Tab'!T212=1,IF(B181="BLANK","BLANK",""),"EE Only")))</f>
        <v/>
      </c>
      <c r="M181" s="85" t="str">
        <f>IF('Census Input Tab'!$O212="NO","Missing Data",IF($A181=$A180,"",IF('Census Input Tab'!T212=1,IF(B181="BLANK","BLANK",""),"EE Only")))</f>
        <v/>
      </c>
      <c r="N181" s="81" t="str">
        <f>IF('Census Input Tab'!$O212="NO","Missing Data",IF('Census Input Tab'!T212=1,IF('SMART Census'!B181="BLANK","BLANK",""),IF('Census Input Tab'!J212="","",'Census Input Tab'!J212)))</f>
        <v/>
      </c>
      <c r="O181" s="114"/>
    </row>
    <row r="182" spans="1:15">
      <c r="A182" s="80" t="str">
        <f>IF('Census Input Tab'!$O213="NO","Missing Data",IF(B182="","",IF(B182="BLANK","BLANK",COUNTIF($B$2:B182,"=Subscriber"))))</f>
        <v/>
      </c>
      <c r="B182" s="81" t="str">
        <f>IF('Census Input Tab'!$O213="NO","Missing Data",IF(ISBLANK('Census Input Tab'!H213),IF('Census Input Tab'!O213="BLANK","BLANK",""),IF('Census Input Tab'!H213="EE","Subscriber",IF('Census Input Tab'!H213="SP","Spouse","Child"))))</f>
        <v/>
      </c>
      <c r="C182" s="81" t="str">
        <f>IF('Census Input Tab'!$O213="NO","Missing Data",IF(B182="BLANK","BLANK",IF(ISBLANK('Census Input Tab'!A213),"",'Census Input Tab'!A213)))</f>
        <v/>
      </c>
      <c r="D182" s="81" t="str">
        <f>IF('Census Input Tab'!$O213="NO","Missing Data",IF(B182="BLANK","BLANK",IF(ISBLANK('Census Input Tab'!B213),"",'Census Input Tab'!B213)))</f>
        <v/>
      </c>
      <c r="E182" s="82" t="str">
        <f>IF('Census Input Tab'!$O213="NO","Missing Data",IF($A182=$A181,"",IF(B182="BLANK","BLANK",IF(ISBLANK('Census Input Tab'!C213),"",'Census Input Tab'!C213))))</f>
        <v/>
      </c>
      <c r="F182" s="83" t="str">
        <f>IF('Census Input Tab'!$O213="NO","Missing Data",IF(B182="BLANK","BLANK",IF(ISBLANK('Census Input Tab'!D213),"",'Census Input Tab'!D213)))</f>
        <v/>
      </c>
      <c r="G182" s="81" t="str">
        <f>IF('Census Input Tab'!$O213="NO","Missing Data",IF(B182="BLANK","BLANK",IF(ISBLANK('Census Input Tab'!E213),"",'Census Input Tab'!E213)))</f>
        <v/>
      </c>
      <c r="H182" s="81" t="str">
        <f>IF('Census Input Tab'!$O213="NO","Missing Data",IF($A182=$A181,"",IF(ISBLANK('Census Input Tab'!I213),IF(B182="BLANK","BLANK",""),IF('Census Input Tab'!I213="Active","Active",IF('Census Input Tab'!I213="COBRA","COBRA",IF('Census Input Tab'!I213="St Con","COBRA",""))))))</f>
        <v/>
      </c>
      <c r="I182" s="84" t="str">
        <f>IF('Census Input Tab'!$O213="NO","Missing Data",IF('Census Input Tab'!T213=1,IF(B182="BLANK","BLANK",""),"N"))</f>
        <v/>
      </c>
      <c r="J182" s="81" t="str">
        <f>IF('Census Input Tab'!$O213="NO","Missing Data",IF('Census Input Tab'!T213=1,IF(B182="BLANK","BLANK",""),IF('Census Input Tab'!F213="Waive","Waive","Enroll")))</f>
        <v/>
      </c>
      <c r="K182" s="81" t="str">
        <f>IF('Census Input Tab'!$O213="NO","Missing Data",IF($A182=$A181,"",IF('Census Input Tab'!T213=1,IF(B182="BLANK","BLANK",""),IF('Census Input Tab'!G213="EEOnly","EE Only",IF('Census Input Tab'!G213="EESpOnly","EE &amp; Spouse",IF('Census Input Tab'!G213="EEChren","EE &amp; Child(ren)",IF('Census Input Tab'!G213="EEFamily","Family",IF('Census Input Tab'!G213="Waive","Decline Coverage","Spousal Waiver"))))))))</f>
        <v/>
      </c>
      <c r="L182" s="85" t="str">
        <f>IF('Census Input Tab'!$O213="NO","Missing Data",IF($A182=$A181,"",IF('Census Input Tab'!T213=1,IF(B182="BLANK","BLANK",""),"EE Only")))</f>
        <v/>
      </c>
      <c r="M182" s="85" t="str">
        <f>IF('Census Input Tab'!$O213="NO","Missing Data",IF($A182=$A181,"",IF('Census Input Tab'!T213=1,IF(B182="BLANK","BLANK",""),"EE Only")))</f>
        <v/>
      </c>
      <c r="N182" s="81" t="str">
        <f>IF('Census Input Tab'!$O213="NO","Missing Data",IF('Census Input Tab'!T213=1,IF('SMART Census'!B182="BLANK","BLANK",""),IF('Census Input Tab'!J213="","",'Census Input Tab'!J213)))</f>
        <v/>
      </c>
      <c r="O182" s="114"/>
    </row>
    <row r="183" spans="1:15">
      <c r="A183" s="80" t="str">
        <f>IF('Census Input Tab'!$O214="NO","Missing Data",IF(B183="","",IF(B183="BLANK","BLANK",COUNTIF($B$2:B183,"=Subscriber"))))</f>
        <v/>
      </c>
      <c r="B183" s="81" t="str">
        <f>IF('Census Input Tab'!$O214="NO","Missing Data",IF(ISBLANK('Census Input Tab'!H214),IF('Census Input Tab'!O214="BLANK","BLANK",""),IF('Census Input Tab'!H214="EE","Subscriber",IF('Census Input Tab'!H214="SP","Spouse","Child"))))</f>
        <v/>
      </c>
      <c r="C183" s="81" t="str">
        <f>IF('Census Input Tab'!$O214="NO","Missing Data",IF(B183="BLANK","BLANK",IF(ISBLANK('Census Input Tab'!A214),"",'Census Input Tab'!A214)))</f>
        <v/>
      </c>
      <c r="D183" s="81" t="str">
        <f>IF('Census Input Tab'!$O214="NO","Missing Data",IF(B183="BLANK","BLANK",IF(ISBLANK('Census Input Tab'!B214),"",'Census Input Tab'!B214)))</f>
        <v/>
      </c>
      <c r="E183" s="82" t="str">
        <f>IF('Census Input Tab'!$O214="NO","Missing Data",IF($A183=$A182,"",IF(B183="BLANK","BLANK",IF(ISBLANK('Census Input Tab'!C214),"",'Census Input Tab'!C214))))</f>
        <v/>
      </c>
      <c r="F183" s="83" t="str">
        <f>IF('Census Input Tab'!$O214="NO","Missing Data",IF(B183="BLANK","BLANK",IF(ISBLANK('Census Input Tab'!D214),"",'Census Input Tab'!D214)))</f>
        <v/>
      </c>
      <c r="G183" s="81" t="str">
        <f>IF('Census Input Tab'!$O214="NO","Missing Data",IF(B183="BLANK","BLANK",IF(ISBLANK('Census Input Tab'!E214),"",'Census Input Tab'!E214)))</f>
        <v/>
      </c>
      <c r="H183" s="81" t="str">
        <f>IF('Census Input Tab'!$O214="NO","Missing Data",IF($A183=$A182,"",IF(ISBLANK('Census Input Tab'!I214),IF(B183="BLANK","BLANK",""),IF('Census Input Tab'!I214="Active","Active",IF('Census Input Tab'!I214="COBRA","COBRA",IF('Census Input Tab'!I214="St Con","COBRA",""))))))</f>
        <v/>
      </c>
      <c r="I183" s="84" t="str">
        <f>IF('Census Input Tab'!$O214="NO","Missing Data",IF('Census Input Tab'!T214=1,IF(B183="BLANK","BLANK",""),"N"))</f>
        <v/>
      </c>
      <c r="J183" s="81" t="str">
        <f>IF('Census Input Tab'!$O214="NO","Missing Data",IF('Census Input Tab'!T214=1,IF(B183="BLANK","BLANK",""),IF('Census Input Tab'!F214="Waive","Waive","Enroll")))</f>
        <v/>
      </c>
      <c r="K183" s="81" t="str">
        <f>IF('Census Input Tab'!$O214="NO","Missing Data",IF($A183=$A182,"",IF('Census Input Tab'!T214=1,IF(B183="BLANK","BLANK",""),IF('Census Input Tab'!G214="EEOnly","EE Only",IF('Census Input Tab'!G214="EESpOnly","EE &amp; Spouse",IF('Census Input Tab'!G214="EEChren","EE &amp; Child(ren)",IF('Census Input Tab'!G214="EEFamily","Family",IF('Census Input Tab'!G214="Waive","Decline Coverage","Spousal Waiver"))))))))</f>
        <v/>
      </c>
      <c r="L183" s="85" t="str">
        <f>IF('Census Input Tab'!$O214="NO","Missing Data",IF($A183=$A182,"",IF('Census Input Tab'!T214=1,IF(B183="BLANK","BLANK",""),"EE Only")))</f>
        <v/>
      </c>
      <c r="M183" s="85" t="str">
        <f>IF('Census Input Tab'!$O214="NO","Missing Data",IF($A183=$A182,"",IF('Census Input Tab'!T214=1,IF(B183="BLANK","BLANK",""),"EE Only")))</f>
        <v/>
      </c>
      <c r="N183" s="81" t="str">
        <f>IF('Census Input Tab'!$O214="NO","Missing Data",IF('Census Input Tab'!T214=1,IF('SMART Census'!B183="BLANK","BLANK",""),IF('Census Input Tab'!J214="","",'Census Input Tab'!J214)))</f>
        <v/>
      </c>
      <c r="O183" s="114"/>
    </row>
    <row r="184" spans="1:15">
      <c r="A184" s="80" t="str">
        <f>IF('Census Input Tab'!$O215="NO","Missing Data",IF(B184="","",IF(B184="BLANK","BLANK",COUNTIF($B$2:B184,"=Subscriber"))))</f>
        <v/>
      </c>
      <c r="B184" s="81" t="str">
        <f>IF('Census Input Tab'!$O215="NO","Missing Data",IF(ISBLANK('Census Input Tab'!H215),IF('Census Input Tab'!O215="BLANK","BLANK",""),IF('Census Input Tab'!H215="EE","Subscriber",IF('Census Input Tab'!H215="SP","Spouse","Child"))))</f>
        <v/>
      </c>
      <c r="C184" s="81" t="str">
        <f>IF('Census Input Tab'!$O215="NO","Missing Data",IF(B184="BLANK","BLANK",IF(ISBLANK('Census Input Tab'!A215),"",'Census Input Tab'!A215)))</f>
        <v/>
      </c>
      <c r="D184" s="81" t="str">
        <f>IF('Census Input Tab'!$O215="NO","Missing Data",IF(B184="BLANK","BLANK",IF(ISBLANK('Census Input Tab'!B215),"",'Census Input Tab'!B215)))</f>
        <v/>
      </c>
      <c r="E184" s="82" t="str">
        <f>IF('Census Input Tab'!$O215="NO","Missing Data",IF($A184=$A183,"",IF(B184="BLANK","BLANK",IF(ISBLANK('Census Input Tab'!C215),"",'Census Input Tab'!C215))))</f>
        <v/>
      </c>
      <c r="F184" s="83" t="str">
        <f>IF('Census Input Tab'!$O215="NO","Missing Data",IF(B184="BLANK","BLANK",IF(ISBLANK('Census Input Tab'!D215),"",'Census Input Tab'!D215)))</f>
        <v/>
      </c>
      <c r="G184" s="81" t="str">
        <f>IF('Census Input Tab'!$O215="NO","Missing Data",IF(B184="BLANK","BLANK",IF(ISBLANK('Census Input Tab'!E215),"",'Census Input Tab'!E215)))</f>
        <v/>
      </c>
      <c r="H184" s="81" t="str">
        <f>IF('Census Input Tab'!$O215="NO","Missing Data",IF($A184=$A183,"",IF(ISBLANK('Census Input Tab'!I215),IF(B184="BLANK","BLANK",""),IF('Census Input Tab'!I215="Active","Active",IF('Census Input Tab'!I215="COBRA","COBRA",IF('Census Input Tab'!I215="St Con","COBRA",""))))))</f>
        <v/>
      </c>
      <c r="I184" s="84" t="str">
        <f>IF('Census Input Tab'!$O215="NO","Missing Data",IF('Census Input Tab'!T215=1,IF(B184="BLANK","BLANK",""),"N"))</f>
        <v/>
      </c>
      <c r="J184" s="81" t="str">
        <f>IF('Census Input Tab'!$O215="NO","Missing Data",IF('Census Input Tab'!T215=1,IF(B184="BLANK","BLANK",""),IF('Census Input Tab'!F215="Waive","Waive","Enroll")))</f>
        <v/>
      </c>
      <c r="K184" s="81" t="str">
        <f>IF('Census Input Tab'!$O215="NO","Missing Data",IF($A184=$A183,"",IF('Census Input Tab'!T215=1,IF(B184="BLANK","BLANK",""),IF('Census Input Tab'!G215="EEOnly","EE Only",IF('Census Input Tab'!G215="EESpOnly","EE &amp; Spouse",IF('Census Input Tab'!G215="EEChren","EE &amp; Child(ren)",IF('Census Input Tab'!G215="EEFamily","Family",IF('Census Input Tab'!G215="Waive","Decline Coverage","Spousal Waiver"))))))))</f>
        <v/>
      </c>
      <c r="L184" s="85" t="str">
        <f>IF('Census Input Tab'!$O215="NO","Missing Data",IF($A184=$A183,"",IF('Census Input Tab'!T215=1,IF(B184="BLANK","BLANK",""),"EE Only")))</f>
        <v/>
      </c>
      <c r="M184" s="85" t="str">
        <f>IF('Census Input Tab'!$O215="NO","Missing Data",IF($A184=$A183,"",IF('Census Input Tab'!T215=1,IF(B184="BLANK","BLANK",""),"EE Only")))</f>
        <v/>
      </c>
      <c r="N184" s="81" t="str">
        <f>IF('Census Input Tab'!$O215="NO","Missing Data",IF('Census Input Tab'!T215=1,IF('SMART Census'!B184="BLANK","BLANK",""),IF('Census Input Tab'!J215="","",'Census Input Tab'!J215)))</f>
        <v/>
      </c>
      <c r="O184" s="114"/>
    </row>
    <row r="185" spans="1:15">
      <c r="A185" s="80" t="str">
        <f>IF('Census Input Tab'!$O216="NO","Missing Data",IF(B185="","",IF(B185="BLANK","BLANK",COUNTIF($B$2:B185,"=Subscriber"))))</f>
        <v/>
      </c>
      <c r="B185" s="81" t="str">
        <f>IF('Census Input Tab'!$O216="NO","Missing Data",IF(ISBLANK('Census Input Tab'!H216),IF('Census Input Tab'!O216="BLANK","BLANK",""),IF('Census Input Tab'!H216="EE","Subscriber",IF('Census Input Tab'!H216="SP","Spouse","Child"))))</f>
        <v/>
      </c>
      <c r="C185" s="81" t="str">
        <f>IF('Census Input Tab'!$O216="NO","Missing Data",IF(B185="BLANK","BLANK",IF(ISBLANK('Census Input Tab'!A216),"",'Census Input Tab'!A216)))</f>
        <v/>
      </c>
      <c r="D185" s="81" t="str">
        <f>IF('Census Input Tab'!$O216="NO","Missing Data",IF(B185="BLANK","BLANK",IF(ISBLANK('Census Input Tab'!B216),"",'Census Input Tab'!B216)))</f>
        <v/>
      </c>
      <c r="E185" s="82" t="str">
        <f>IF('Census Input Tab'!$O216="NO","Missing Data",IF($A185=$A184,"",IF(B185="BLANK","BLANK",IF(ISBLANK('Census Input Tab'!C216),"",'Census Input Tab'!C216))))</f>
        <v/>
      </c>
      <c r="F185" s="83" t="str">
        <f>IF('Census Input Tab'!$O216="NO","Missing Data",IF(B185="BLANK","BLANK",IF(ISBLANK('Census Input Tab'!D216),"",'Census Input Tab'!D216)))</f>
        <v/>
      </c>
      <c r="G185" s="81" t="str">
        <f>IF('Census Input Tab'!$O216="NO","Missing Data",IF(B185="BLANK","BLANK",IF(ISBLANK('Census Input Tab'!E216),"",'Census Input Tab'!E216)))</f>
        <v/>
      </c>
      <c r="H185" s="81" t="str">
        <f>IF('Census Input Tab'!$O216="NO","Missing Data",IF($A185=$A184,"",IF(ISBLANK('Census Input Tab'!I216),IF(B185="BLANK","BLANK",""),IF('Census Input Tab'!I216="Active","Active",IF('Census Input Tab'!I216="COBRA","COBRA",IF('Census Input Tab'!I216="St Con","COBRA",""))))))</f>
        <v/>
      </c>
      <c r="I185" s="84" t="str">
        <f>IF('Census Input Tab'!$O216="NO","Missing Data",IF('Census Input Tab'!T216=1,IF(B185="BLANK","BLANK",""),"N"))</f>
        <v/>
      </c>
      <c r="J185" s="81" t="str">
        <f>IF('Census Input Tab'!$O216="NO","Missing Data",IF('Census Input Tab'!T216=1,IF(B185="BLANK","BLANK",""),IF('Census Input Tab'!F216="Waive","Waive","Enroll")))</f>
        <v/>
      </c>
      <c r="K185" s="81" t="str">
        <f>IF('Census Input Tab'!$O216="NO","Missing Data",IF($A185=$A184,"",IF('Census Input Tab'!T216=1,IF(B185="BLANK","BLANK",""),IF('Census Input Tab'!G216="EEOnly","EE Only",IF('Census Input Tab'!G216="EESpOnly","EE &amp; Spouse",IF('Census Input Tab'!G216="EEChren","EE &amp; Child(ren)",IF('Census Input Tab'!G216="EEFamily","Family",IF('Census Input Tab'!G216="Waive","Decline Coverage","Spousal Waiver"))))))))</f>
        <v/>
      </c>
      <c r="L185" s="85" t="str">
        <f>IF('Census Input Tab'!$O216="NO","Missing Data",IF($A185=$A184,"",IF('Census Input Tab'!T216=1,IF(B185="BLANK","BLANK",""),"EE Only")))</f>
        <v/>
      </c>
      <c r="M185" s="85" t="str">
        <f>IF('Census Input Tab'!$O216="NO","Missing Data",IF($A185=$A184,"",IF('Census Input Tab'!T216=1,IF(B185="BLANK","BLANK",""),"EE Only")))</f>
        <v/>
      </c>
      <c r="N185" s="81" t="str">
        <f>IF('Census Input Tab'!$O216="NO","Missing Data",IF('Census Input Tab'!T216=1,IF('SMART Census'!B185="BLANK","BLANK",""),IF('Census Input Tab'!J216="","",'Census Input Tab'!J216)))</f>
        <v/>
      </c>
      <c r="O185" s="114"/>
    </row>
    <row r="186" spans="1:15">
      <c r="A186" s="80" t="str">
        <f>IF('Census Input Tab'!$O217="NO","Missing Data",IF(B186="","",IF(B186="BLANK","BLANK",COUNTIF($B$2:B186,"=Subscriber"))))</f>
        <v/>
      </c>
      <c r="B186" s="81" t="str">
        <f>IF('Census Input Tab'!$O217="NO","Missing Data",IF(ISBLANK('Census Input Tab'!H217),IF('Census Input Tab'!O217="BLANK","BLANK",""),IF('Census Input Tab'!H217="EE","Subscriber",IF('Census Input Tab'!H217="SP","Spouse","Child"))))</f>
        <v/>
      </c>
      <c r="C186" s="81" t="str">
        <f>IF('Census Input Tab'!$O217="NO","Missing Data",IF(B186="BLANK","BLANK",IF(ISBLANK('Census Input Tab'!A217),"",'Census Input Tab'!A217)))</f>
        <v/>
      </c>
      <c r="D186" s="81" t="str">
        <f>IF('Census Input Tab'!$O217="NO","Missing Data",IF(B186="BLANK","BLANK",IF(ISBLANK('Census Input Tab'!B217),"",'Census Input Tab'!B217)))</f>
        <v/>
      </c>
      <c r="E186" s="82" t="str">
        <f>IF('Census Input Tab'!$O217="NO","Missing Data",IF($A186=$A185,"",IF(B186="BLANK","BLANK",IF(ISBLANK('Census Input Tab'!C217),"",'Census Input Tab'!C217))))</f>
        <v/>
      </c>
      <c r="F186" s="83" t="str">
        <f>IF('Census Input Tab'!$O217="NO","Missing Data",IF(B186="BLANK","BLANK",IF(ISBLANK('Census Input Tab'!D217),"",'Census Input Tab'!D217)))</f>
        <v/>
      </c>
      <c r="G186" s="81" t="str">
        <f>IF('Census Input Tab'!$O217="NO","Missing Data",IF(B186="BLANK","BLANK",IF(ISBLANK('Census Input Tab'!E217),"",'Census Input Tab'!E217)))</f>
        <v/>
      </c>
      <c r="H186" s="81" t="str">
        <f>IF('Census Input Tab'!$O217="NO","Missing Data",IF($A186=$A185,"",IF(ISBLANK('Census Input Tab'!I217),IF(B186="BLANK","BLANK",""),IF('Census Input Tab'!I217="Active","Active",IF('Census Input Tab'!I217="COBRA","COBRA",IF('Census Input Tab'!I217="St Con","COBRA",""))))))</f>
        <v/>
      </c>
      <c r="I186" s="84" t="str">
        <f>IF('Census Input Tab'!$O217="NO","Missing Data",IF('Census Input Tab'!T217=1,IF(B186="BLANK","BLANK",""),"N"))</f>
        <v/>
      </c>
      <c r="J186" s="81" t="str">
        <f>IF('Census Input Tab'!$O217="NO","Missing Data",IF('Census Input Tab'!T217=1,IF(B186="BLANK","BLANK",""),IF('Census Input Tab'!F217="Waive","Waive","Enroll")))</f>
        <v/>
      </c>
      <c r="K186" s="81" t="str">
        <f>IF('Census Input Tab'!$O217="NO","Missing Data",IF($A186=$A185,"",IF('Census Input Tab'!T217=1,IF(B186="BLANK","BLANK",""),IF('Census Input Tab'!G217="EEOnly","EE Only",IF('Census Input Tab'!G217="EESpOnly","EE &amp; Spouse",IF('Census Input Tab'!G217="EEChren","EE &amp; Child(ren)",IF('Census Input Tab'!G217="EEFamily","Family",IF('Census Input Tab'!G217="Waive","Decline Coverage","Spousal Waiver"))))))))</f>
        <v/>
      </c>
      <c r="L186" s="85" t="str">
        <f>IF('Census Input Tab'!$O217="NO","Missing Data",IF($A186=$A185,"",IF('Census Input Tab'!T217=1,IF(B186="BLANK","BLANK",""),"EE Only")))</f>
        <v/>
      </c>
      <c r="M186" s="85" t="str">
        <f>IF('Census Input Tab'!$O217="NO","Missing Data",IF($A186=$A185,"",IF('Census Input Tab'!T217=1,IF(B186="BLANK","BLANK",""),"EE Only")))</f>
        <v/>
      </c>
      <c r="N186" s="81" t="str">
        <f>IF('Census Input Tab'!$O217="NO","Missing Data",IF('Census Input Tab'!T217=1,IF('SMART Census'!B186="BLANK","BLANK",""),IF('Census Input Tab'!J217="","",'Census Input Tab'!J217)))</f>
        <v/>
      </c>
      <c r="O186" s="114"/>
    </row>
    <row r="187" spans="1:15">
      <c r="A187" s="80" t="str">
        <f>IF('Census Input Tab'!$O218="NO","Missing Data",IF(B187="","",IF(B187="BLANK","BLANK",COUNTIF($B$2:B187,"=Subscriber"))))</f>
        <v/>
      </c>
      <c r="B187" s="81" t="str">
        <f>IF('Census Input Tab'!$O218="NO","Missing Data",IF(ISBLANK('Census Input Tab'!H218),IF('Census Input Tab'!O218="BLANK","BLANK",""),IF('Census Input Tab'!H218="EE","Subscriber",IF('Census Input Tab'!H218="SP","Spouse","Child"))))</f>
        <v/>
      </c>
      <c r="C187" s="81" t="str">
        <f>IF('Census Input Tab'!$O218="NO","Missing Data",IF(B187="BLANK","BLANK",IF(ISBLANK('Census Input Tab'!A218),"",'Census Input Tab'!A218)))</f>
        <v/>
      </c>
      <c r="D187" s="81" t="str">
        <f>IF('Census Input Tab'!$O218="NO","Missing Data",IF(B187="BLANK","BLANK",IF(ISBLANK('Census Input Tab'!B218),"",'Census Input Tab'!B218)))</f>
        <v/>
      </c>
      <c r="E187" s="82" t="str">
        <f>IF('Census Input Tab'!$O218="NO","Missing Data",IF($A187=$A186,"",IF(B187="BLANK","BLANK",IF(ISBLANK('Census Input Tab'!C218),"",'Census Input Tab'!C218))))</f>
        <v/>
      </c>
      <c r="F187" s="83" t="str">
        <f>IF('Census Input Tab'!$O218="NO","Missing Data",IF(B187="BLANK","BLANK",IF(ISBLANK('Census Input Tab'!D218),"",'Census Input Tab'!D218)))</f>
        <v/>
      </c>
      <c r="G187" s="81" t="str">
        <f>IF('Census Input Tab'!$O218="NO","Missing Data",IF(B187="BLANK","BLANK",IF(ISBLANK('Census Input Tab'!E218),"",'Census Input Tab'!E218)))</f>
        <v/>
      </c>
      <c r="H187" s="81" t="str">
        <f>IF('Census Input Tab'!$O218="NO","Missing Data",IF($A187=$A186,"",IF(ISBLANK('Census Input Tab'!I218),IF(B187="BLANK","BLANK",""),IF('Census Input Tab'!I218="Active","Active",IF('Census Input Tab'!I218="COBRA","COBRA",IF('Census Input Tab'!I218="St Con","COBRA",""))))))</f>
        <v/>
      </c>
      <c r="I187" s="84" t="str">
        <f>IF('Census Input Tab'!$O218="NO","Missing Data",IF('Census Input Tab'!T218=1,IF(B187="BLANK","BLANK",""),"N"))</f>
        <v/>
      </c>
      <c r="J187" s="81" t="str">
        <f>IF('Census Input Tab'!$O218="NO","Missing Data",IF('Census Input Tab'!T218=1,IF(B187="BLANK","BLANK",""),IF('Census Input Tab'!F218="Waive","Waive","Enroll")))</f>
        <v/>
      </c>
      <c r="K187" s="81" t="str">
        <f>IF('Census Input Tab'!$O218="NO","Missing Data",IF($A187=$A186,"",IF('Census Input Tab'!T218=1,IF(B187="BLANK","BLANK",""),IF('Census Input Tab'!G218="EEOnly","EE Only",IF('Census Input Tab'!G218="EESpOnly","EE &amp; Spouse",IF('Census Input Tab'!G218="EEChren","EE &amp; Child(ren)",IF('Census Input Tab'!G218="EEFamily","Family",IF('Census Input Tab'!G218="Waive","Decline Coverage","Spousal Waiver"))))))))</f>
        <v/>
      </c>
      <c r="L187" s="85" t="str">
        <f>IF('Census Input Tab'!$O218="NO","Missing Data",IF($A187=$A186,"",IF('Census Input Tab'!T218=1,IF(B187="BLANK","BLANK",""),"EE Only")))</f>
        <v/>
      </c>
      <c r="M187" s="85" t="str">
        <f>IF('Census Input Tab'!$O218="NO","Missing Data",IF($A187=$A186,"",IF('Census Input Tab'!T218=1,IF(B187="BLANK","BLANK",""),"EE Only")))</f>
        <v/>
      </c>
      <c r="N187" s="81" t="str">
        <f>IF('Census Input Tab'!$O218="NO","Missing Data",IF('Census Input Tab'!T218=1,IF('SMART Census'!B187="BLANK","BLANK",""),IF('Census Input Tab'!J218="","",'Census Input Tab'!J218)))</f>
        <v/>
      </c>
      <c r="O187" s="114"/>
    </row>
    <row r="188" spans="1:15">
      <c r="A188" s="80" t="str">
        <f>IF('Census Input Tab'!$O219="NO","Missing Data",IF(B188="","",IF(B188="BLANK","BLANK",COUNTIF($B$2:B188,"=Subscriber"))))</f>
        <v/>
      </c>
      <c r="B188" s="81" t="str">
        <f>IF('Census Input Tab'!$O219="NO","Missing Data",IF(ISBLANK('Census Input Tab'!H219),IF('Census Input Tab'!O219="BLANK","BLANK",""),IF('Census Input Tab'!H219="EE","Subscriber",IF('Census Input Tab'!H219="SP","Spouse","Child"))))</f>
        <v/>
      </c>
      <c r="C188" s="81" t="str">
        <f>IF('Census Input Tab'!$O219="NO","Missing Data",IF(B188="BLANK","BLANK",IF(ISBLANK('Census Input Tab'!A219),"",'Census Input Tab'!A219)))</f>
        <v/>
      </c>
      <c r="D188" s="81" t="str">
        <f>IF('Census Input Tab'!$O219="NO","Missing Data",IF(B188="BLANK","BLANK",IF(ISBLANK('Census Input Tab'!B219),"",'Census Input Tab'!B219)))</f>
        <v/>
      </c>
      <c r="E188" s="82" t="str">
        <f>IF('Census Input Tab'!$O219="NO","Missing Data",IF($A188=$A187,"",IF(B188="BLANK","BLANK",IF(ISBLANK('Census Input Tab'!C219),"",'Census Input Tab'!C219))))</f>
        <v/>
      </c>
      <c r="F188" s="83" t="str">
        <f>IF('Census Input Tab'!$O219="NO","Missing Data",IF(B188="BLANK","BLANK",IF(ISBLANK('Census Input Tab'!D219),"",'Census Input Tab'!D219)))</f>
        <v/>
      </c>
      <c r="G188" s="81" t="str">
        <f>IF('Census Input Tab'!$O219="NO","Missing Data",IF(B188="BLANK","BLANK",IF(ISBLANK('Census Input Tab'!E219),"",'Census Input Tab'!E219)))</f>
        <v/>
      </c>
      <c r="H188" s="81" t="str">
        <f>IF('Census Input Tab'!$O219="NO","Missing Data",IF($A188=$A187,"",IF(ISBLANK('Census Input Tab'!I219),IF(B188="BLANK","BLANK",""),IF('Census Input Tab'!I219="Active","Active",IF('Census Input Tab'!I219="COBRA","COBRA",IF('Census Input Tab'!I219="St Con","COBRA",""))))))</f>
        <v/>
      </c>
      <c r="I188" s="84" t="str">
        <f>IF('Census Input Tab'!$O219="NO","Missing Data",IF('Census Input Tab'!T219=1,IF(B188="BLANK","BLANK",""),"N"))</f>
        <v/>
      </c>
      <c r="J188" s="81" t="str">
        <f>IF('Census Input Tab'!$O219="NO","Missing Data",IF('Census Input Tab'!T219=1,IF(B188="BLANK","BLANK",""),IF('Census Input Tab'!F219="Waive","Waive","Enroll")))</f>
        <v/>
      </c>
      <c r="K188" s="81" t="str">
        <f>IF('Census Input Tab'!$O219="NO","Missing Data",IF($A188=$A187,"",IF('Census Input Tab'!T219=1,IF(B188="BLANK","BLANK",""),IF('Census Input Tab'!G219="EEOnly","EE Only",IF('Census Input Tab'!G219="EESpOnly","EE &amp; Spouse",IF('Census Input Tab'!G219="EEChren","EE &amp; Child(ren)",IF('Census Input Tab'!G219="EEFamily","Family",IF('Census Input Tab'!G219="Waive","Decline Coverage","Spousal Waiver"))))))))</f>
        <v/>
      </c>
      <c r="L188" s="85" t="str">
        <f>IF('Census Input Tab'!$O219="NO","Missing Data",IF($A188=$A187,"",IF('Census Input Tab'!T219=1,IF(B188="BLANK","BLANK",""),"EE Only")))</f>
        <v/>
      </c>
      <c r="M188" s="85" t="str">
        <f>IF('Census Input Tab'!$O219="NO","Missing Data",IF($A188=$A187,"",IF('Census Input Tab'!T219=1,IF(B188="BLANK","BLANK",""),"EE Only")))</f>
        <v/>
      </c>
      <c r="N188" s="81" t="str">
        <f>IF('Census Input Tab'!$O219="NO","Missing Data",IF('Census Input Tab'!T219=1,IF('SMART Census'!B188="BLANK","BLANK",""),IF('Census Input Tab'!J219="","",'Census Input Tab'!J219)))</f>
        <v/>
      </c>
      <c r="O188" s="114"/>
    </row>
    <row r="189" spans="1:15">
      <c r="A189" s="80" t="str">
        <f>IF('Census Input Tab'!$O220="NO","Missing Data",IF(B189="","",IF(B189="BLANK","BLANK",COUNTIF($B$2:B189,"=Subscriber"))))</f>
        <v/>
      </c>
      <c r="B189" s="81" t="str">
        <f>IF('Census Input Tab'!$O220="NO","Missing Data",IF(ISBLANK('Census Input Tab'!H220),IF('Census Input Tab'!O220="BLANK","BLANK",""),IF('Census Input Tab'!H220="EE","Subscriber",IF('Census Input Tab'!H220="SP","Spouse","Child"))))</f>
        <v/>
      </c>
      <c r="C189" s="81" t="str">
        <f>IF('Census Input Tab'!$O220="NO","Missing Data",IF(B189="BLANK","BLANK",IF(ISBLANK('Census Input Tab'!A220),"",'Census Input Tab'!A220)))</f>
        <v/>
      </c>
      <c r="D189" s="81" t="str">
        <f>IF('Census Input Tab'!$O220="NO","Missing Data",IF(B189="BLANK","BLANK",IF(ISBLANK('Census Input Tab'!B220),"",'Census Input Tab'!B220)))</f>
        <v/>
      </c>
      <c r="E189" s="82" t="str">
        <f>IF('Census Input Tab'!$O220="NO","Missing Data",IF($A189=$A188,"",IF(B189="BLANK","BLANK",IF(ISBLANK('Census Input Tab'!C220),"",'Census Input Tab'!C220))))</f>
        <v/>
      </c>
      <c r="F189" s="83" t="str">
        <f>IF('Census Input Tab'!$O220="NO","Missing Data",IF(B189="BLANK","BLANK",IF(ISBLANK('Census Input Tab'!D220),"",'Census Input Tab'!D220)))</f>
        <v/>
      </c>
      <c r="G189" s="81" t="str">
        <f>IF('Census Input Tab'!$O220="NO","Missing Data",IF(B189="BLANK","BLANK",IF(ISBLANK('Census Input Tab'!E220),"",'Census Input Tab'!E220)))</f>
        <v/>
      </c>
      <c r="H189" s="81" t="str">
        <f>IF('Census Input Tab'!$O220="NO","Missing Data",IF($A189=$A188,"",IF(ISBLANK('Census Input Tab'!I220),IF(B189="BLANK","BLANK",""),IF('Census Input Tab'!I220="Active","Active",IF('Census Input Tab'!I220="COBRA","COBRA",IF('Census Input Tab'!I220="St Con","COBRA",""))))))</f>
        <v/>
      </c>
      <c r="I189" s="84" t="str">
        <f>IF('Census Input Tab'!$O220="NO","Missing Data",IF('Census Input Tab'!T220=1,IF(B189="BLANK","BLANK",""),"N"))</f>
        <v/>
      </c>
      <c r="J189" s="81" t="str">
        <f>IF('Census Input Tab'!$O220="NO","Missing Data",IF('Census Input Tab'!T220=1,IF(B189="BLANK","BLANK",""),IF('Census Input Tab'!F220="Waive","Waive","Enroll")))</f>
        <v/>
      </c>
      <c r="K189" s="81" t="str">
        <f>IF('Census Input Tab'!$O220="NO","Missing Data",IF($A189=$A188,"",IF('Census Input Tab'!T220=1,IF(B189="BLANK","BLANK",""),IF('Census Input Tab'!G220="EEOnly","EE Only",IF('Census Input Tab'!G220="EESpOnly","EE &amp; Spouse",IF('Census Input Tab'!G220="EEChren","EE &amp; Child(ren)",IF('Census Input Tab'!G220="EEFamily","Family",IF('Census Input Tab'!G220="Waive","Decline Coverage","Spousal Waiver"))))))))</f>
        <v/>
      </c>
      <c r="L189" s="85" t="str">
        <f>IF('Census Input Tab'!$O220="NO","Missing Data",IF($A189=$A188,"",IF('Census Input Tab'!T220=1,IF(B189="BLANK","BLANK",""),"EE Only")))</f>
        <v/>
      </c>
      <c r="M189" s="85" t="str">
        <f>IF('Census Input Tab'!$O220="NO","Missing Data",IF($A189=$A188,"",IF('Census Input Tab'!T220=1,IF(B189="BLANK","BLANK",""),"EE Only")))</f>
        <v/>
      </c>
      <c r="N189" s="81" t="str">
        <f>IF('Census Input Tab'!$O220="NO","Missing Data",IF('Census Input Tab'!T220=1,IF('SMART Census'!B189="BLANK","BLANK",""),IF('Census Input Tab'!J220="","",'Census Input Tab'!J220)))</f>
        <v/>
      </c>
      <c r="O189" s="114"/>
    </row>
    <row r="190" spans="1:15">
      <c r="A190" s="80" t="str">
        <f>IF('Census Input Tab'!$O221="NO","Missing Data",IF(B190="","",IF(B190="BLANK","BLANK",COUNTIF($B$2:B190,"=Subscriber"))))</f>
        <v/>
      </c>
      <c r="B190" s="81" t="str">
        <f>IF('Census Input Tab'!$O221="NO","Missing Data",IF(ISBLANK('Census Input Tab'!H221),IF('Census Input Tab'!O221="BLANK","BLANK",""),IF('Census Input Tab'!H221="EE","Subscriber",IF('Census Input Tab'!H221="SP","Spouse","Child"))))</f>
        <v/>
      </c>
      <c r="C190" s="81" t="str">
        <f>IF('Census Input Tab'!$O221="NO","Missing Data",IF(B190="BLANK","BLANK",IF(ISBLANK('Census Input Tab'!A221),"",'Census Input Tab'!A221)))</f>
        <v/>
      </c>
      <c r="D190" s="81" t="str">
        <f>IF('Census Input Tab'!$O221="NO","Missing Data",IF(B190="BLANK","BLANK",IF(ISBLANK('Census Input Tab'!B221),"",'Census Input Tab'!B221)))</f>
        <v/>
      </c>
      <c r="E190" s="82" t="str">
        <f>IF('Census Input Tab'!$O221="NO","Missing Data",IF($A190=$A189,"",IF(B190="BLANK","BLANK",IF(ISBLANK('Census Input Tab'!C221),"",'Census Input Tab'!C221))))</f>
        <v/>
      </c>
      <c r="F190" s="83" t="str">
        <f>IF('Census Input Tab'!$O221="NO","Missing Data",IF(B190="BLANK","BLANK",IF(ISBLANK('Census Input Tab'!D221),"",'Census Input Tab'!D221)))</f>
        <v/>
      </c>
      <c r="G190" s="81" t="str">
        <f>IF('Census Input Tab'!$O221="NO","Missing Data",IF(B190="BLANK","BLANK",IF(ISBLANK('Census Input Tab'!E221),"",'Census Input Tab'!E221)))</f>
        <v/>
      </c>
      <c r="H190" s="81" t="str">
        <f>IF('Census Input Tab'!$O221="NO","Missing Data",IF($A190=$A189,"",IF(ISBLANK('Census Input Tab'!I221),IF(B190="BLANK","BLANK",""),IF('Census Input Tab'!I221="Active","Active",IF('Census Input Tab'!I221="COBRA","COBRA",IF('Census Input Tab'!I221="St Con","COBRA",""))))))</f>
        <v/>
      </c>
      <c r="I190" s="84" t="str">
        <f>IF('Census Input Tab'!$O221="NO","Missing Data",IF('Census Input Tab'!T221=1,IF(B190="BLANK","BLANK",""),"N"))</f>
        <v/>
      </c>
      <c r="J190" s="81" t="str">
        <f>IF('Census Input Tab'!$O221="NO","Missing Data",IF('Census Input Tab'!T221=1,IF(B190="BLANK","BLANK",""),IF('Census Input Tab'!F221="Waive","Waive","Enroll")))</f>
        <v/>
      </c>
      <c r="K190" s="81" t="str">
        <f>IF('Census Input Tab'!$O221="NO","Missing Data",IF($A190=$A189,"",IF('Census Input Tab'!T221=1,IF(B190="BLANK","BLANK",""),IF('Census Input Tab'!G221="EEOnly","EE Only",IF('Census Input Tab'!G221="EESpOnly","EE &amp; Spouse",IF('Census Input Tab'!G221="EEChren","EE &amp; Child(ren)",IF('Census Input Tab'!G221="EEFamily","Family",IF('Census Input Tab'!G221="Waive","Decline Coverage","Spousal Waiver"))))))))</f>
        <v/>
      </c>
      <c r="L190" s="85" t="str">
        <f>IF('Census Input Tab'!$O221="NO","Missing Data",IF($A190=$A189,"",IF('Census Input Tab'!T221=1,IF(B190="BLANK","BLANK",""),"EE Only")))</f>
        <v/>
      </c>
      <c r="M190" s="85" t="str">
        <f>IF('Census Input Tab'!$O221="NO","Missing Data",IF($A190=$A189,"",IF('Census Input Tab'!T221=1,IF(B190="BLANK","BLANK",""),"EE Only")))</f>
        <v/>
      </c>
      <c r="N190" s="81" t="str">
        <f>IF('Census Input Tab'!$O221="NO","Missing Data",IF('Census Input Tab'!T221=1,IF('SMART Census'!B190="BLANK","BLANK",""),IF('Census Input Tab'!J221="","",'Census Input Tab'!J221)))</f>
        <v/>
      </c>
      <c r="O190" s="114"/>
    </row>
    <row r="191" spans="1:15">
      <c r="A191" s="80" t="str">
        <f>IF('Census Input Tab'!$O222="NO","Missing Data",IF(B191="","",IF(B191="BLANK","BLANK",COUNTIF($B$2:B191,"=Subscriber"))))</f>
        <v/>
      </c>
      <c r="B191" s="81" t="str">
        <f>IF('Census Input Tab'!$O222="NO","Missing Data",IF(ISBLANK('Census Input Tab'!H222),IF('Census Input Tab'!O222="BLANK","BLANK",""),IF('Census Input Tab'!H222="EE","Subscriber",IF('Census Input Tab'!H222="SP","Spouse","Child"))))</f>
        <v/>
      </c>
      <c r="C191" s="81" t="str">
        <f>IF('Census Input Tab'!$O222="NO","Missing Data",IF(B191="BLANK","BLANK",IF(ISBLANK('Census Input Tab'!A222),"",'Census Input Tab'!A222)))</f>
        <v/>
      </c>
      <c r="D191" s="81" t="str">
        <f>IF('Census Input Tab'!$O222="NO","Missing Data",IF(B191="BLANK","BLANK",IF(ISBLANK('Census Input Tab'!B222),"",'Census Input Tab'!B222)))</f>
        <v/>
      </c>
      <c r="E191" s="82" t="str">
        <f>IF('Census Input Tab'!$O222="NO","Missing Data",IF($A191=$A190,"",IF(B191="BLANK","BLANK",IF(ISBLANK('Census Input Tab'!C222),"",'Census Input Tab'!C222))))</f>
        <v/>
      </c>
      <c r="F191" s="83" t="str">
        <f>IF('Census Input Tab'!$O222="NO","Missing Data",IF(B191="BLANK","BLANK",IF(ISBLANK('Census Input Tab'!D222),"",'Census Input Tab'!D222)))</f>
        <v/>
      </c>
      <c r="G191" s="81" t="str">
        <f>IF('Census Input Tab'!$O222="NO","Missing Data",IF(B191="BLANK","BLANK",IF(ISBLANK('Census Input Tab'!E222),"",'Census Input Tab'!E222)))</f>
        <v/>
      </c>
      <c r="H191" s="81" t="str">
        <f>IF('Census Input Tab'!$O222="NO","Missing Data",IF($A191=$A190,"",IF(ISBLANK('Census Input Tab'!I222),IF(B191="BLANK","BLANK",""),IF('Census Input Tab'!I222="Active","Active",IF('Census Input Tab'!I222="COBRA","COBRA",IF('Census Input Tab'!I222="St Con","COBRA",""))))))</f>
        <v/>
      </c>
      <c r="I191" s="84" t="str">
        <f>IF('Census Input Tab'!$O222="NO","Missing Data",IF('Census Input Tab'!T222=1,IF(B191="BLANK","BLANK",""),"N"))</f>
        <v/>
      </c>
      <c r="J191" s="81" t="str">
        <f>IF('Census Input Tab'!$O222="NO","Missing Data",IF('Census Input Tab'!T222=1,IF(B191="BLANK","BLANK",""),IF('Census Input Tab'!F222="Waive","Waive","Enroll")))</f>
        <v/>
      </c>
      <c r="K191" s="81" t="str">
        <f>IF('Census Input Tab'!$O222="NO","Missing Data",IF($A191=$A190,"",IF('Census Input Tab'!T222=1,IF(B191="BLANK","BLANK",""),IF('Census Input Tab'!G222="EEOnly","EE Only",IF('Census Input Tab'!G222="EESpOnly","EE &amp; Spouse",IF('Census Input Tab'!G222="EEChren","EE &amp; Child(ren)",IF('Census Input Tab'!G222="EEFamily","Family",IF('Census Input Tab'!G222="Waive","Decline Coverage","Spousal Waiver"))))))))</f>
        <v/>
      </c>
      <c r="L191" s="85" t="str">
        <f>IF('Census Input Tab'!$O222="NO","Missing Data",IF($A191=$A190,"",IF('Census Input Tab'!T222=1,IF(B191="BLANK","BLANK",""),"EE Only")))</f>
        <v/>
      </c>
      <c r="M191" s="85" t="str">
        <f>IF('Census Input Tab'!$O222="NO","Missing Data",IF($A191=$A190,"",IF('Census Input Tab'!T222=1,IF(B191="BLANK","BLANK",""),"EE Only")))</f>
        <v/>
      </c>
      <c r="N191" s="81" t="str">
        <f>IF('Census Input Tab'!$O222="NO","Missing Data",IF('Census Input Tab'!T222=1,IF('SMART Census'!B191="BLANK","BLANK",""),IF('Census Input Tab'!J222="","",'Census Input Tab'!J222)))</f>
        <v/>
      </c>
      <c r="O191" s="114"/>
    </row>
    <row r="192" spans="1:15">
      <c r="A192" s="80" t="str">
        <f>IF('Census Input Tab'!$O223="NO","Missing Data",IF(B192="","",IF(B192="BLANK","BLANK",COUNTIF($B$2:B192,"=Subscriber"))))</f>
        <v/>
      </c>
      <c r="B192" s="81" t="str">
        <f>IF('Census Input Tab'!$O223="NO","Missing Data",IF(ISBLANK('Census Input Tab'!H223),IF('Census Input Tab'!O223="BLANK","BLANK",""),IF('Census Input Tab'!H223="EE","Subscriber",IF('Census Input Tab'!H223="SP","Spouse","Child"))))</f>
        <v/>
      </c>
      <c r="C192" s="81" t="str">
        <f>IF('Census Input Tab'!$O223="NO","Missing Data",IF(B192="BLANK","BLANK",IF(ISBLANK('Census Input Tab'!A223),"",'Census Input Tab'!A223)))</f>
        <v/>
      </c>
      <c r="D192" s="81" t="str">
        <f>IF('Census Input Tab'!$O223="NO","Missing Data",IF(B192="BLANK","BLANK",IF(ISBLANK('Census Input Tab'!B223),"",'Census Input Tab'!B223)))</f>
        <v/>
      </c>
      <c r="E192" s="82" t="str">
        <f>IF('Census Input Tab'!$O223="NO","Missing Data",IF($A192=$A191,"",IF(B192="BLANK","BLANK",IF(ISBLANK('Census Input Tab'!C223),"",'Census Input Tab'!C223))))</f>
        <v/>
      </c>
      <c r="F192" s="83" t="str">
        <f>IF('Census Input Tab'!$O223="NO","Missing Data",IF(B192="BLANK","BLANK",IF(ISBLANK('Census Input Tab'!D223),"",'Census Input Tab'!D223)))</f>
        <v/>
      </c>
      <c r="G192" s="81" t="str">
        <f>IF('Census Input Tab'!$O223="NO","Missing Data",IF(B192="BLANK","BLANK",IF(ISBLANK('Census Input Tab'!E223),"",'Census Input Tab'!E223)))</f>
        <v/>
      </c>
      <c r="H192" s="81" t="str">
        <f>IF('Census Input Tab'!$O223="NO","Missing Data",IF($A192=$A191,"",IF(ISBLANK('Census Input Tab'!I223),IF(B192="BLANK","BLANK",""),IF('Census Input Tab'!I223="Active","Active",IF('Census Input Tab'!I223="COBRA","COBRA",IF('Census Input Tab'!I223="St Con","COBRA",""))))))</f>
        <v/>
      </c>
      <c r="I192" s="84" t="str">
        <f>IF('Census Input Tab'!$O223="NO","Missing Data",IF('Census Input Tab'!T223=1,IF(B192="BLANK","BLANK",""),"N"))</f>
        <v/>
      </c>
      <c r="J192" s="81" t="str">
        <f>IF('Census Input Tab'!$O223="NO","Missing Data",IF('Census Input Tab'!T223=1,IF(B192="BLANK","BLANK",""),IF('Census Input Tab'!F223="Waive","Waive","Enroll")))</f>
        <v/>
      </c>
      <c r="K192" s="81" t="str">
        <f>IF('Census Input Tab'!$O223="NO","Missing Data",IF($A192=$A191,"",IF('Census Input Tab'!T223=1,IF(B192="BLANK","BLANK",""),IF('Census Input Tab'!G223="EEOnly","EE Only",IF('Census Input Tab'!G223="EESpOnly","EE &amp; Spouse",IF('Census Input Tab'!G223="EEChren","EE &amp; Child(ren)",IF('Census Input Tab'!G223="EEFamily","Family",IF('Census Input Tab'!G223="Waive","Decline Coverage","Spousal Waiver"))))))))</f>
        <v/>
      </c>
      <c r="L192" s="85" t="str">
        <f>IF('Census Input Tab'!$O223="NO","Missing Data",IF($A192=$A191,"",IF('Census Input Tab'!T223=1,IF(B192="BLANK","BLANK",""),"EE Only")))</f>
        <v/>
      </c>
      <c r="M192" s="85" t="str">
        <f>IF('Census Input Tab'!$O223="NO","Missing Data",IF($A192=$A191,"",IF('Census Input Tab'!T223=1,IF(B192="BLANK","BLANK",""),"EE Only")))</f>
        <v/>
      </c>
      <c r="N192" s="81" t="str">
        <f>IF('Census Input Tab'!$O223="NO","Missing Data",IF('Census Input Tab'!T223=1,IF('SMART Census'!B192="BLANK","BLANK",""),IF('Census Input Tab'!J223="","",'Census Input Tab'!J223)))</f>
        <v/>
      </c>
      <c r="O192" s="114"/>
    </row>
    <row r="193" spans="1:15">
      <c r="A193" s="80" t="str">
        <f>IF('Census Input Tab'!$O224="NO","Missing Data",IF(B193="","",IF(B193="BLANK","BLANK",COUNTIF($B$2:B193,"=Subscriber"))))</f>
        <v/>
      </c>
      <c r="B193" s="81" t="str">
        <f>IF('Census Input Tab'!$O224="NO","Missing Data",IF(ISBLANK('Census Input Tab'!H224),IF('Census Input Tab'!O224="BLANK","BLANK",""),IF('Census Input Tab'!H224="EE","Subscriber",IF('Census Input Tab'!H224="SP","Spouse","Child"))))</f>
        <v/>
      </c>
      <c r="C193" s="81" t="str">
        <f>IF('Census Input Tab'!$O224="NO","Missing Data",IF(B193="BLANK","BLANK",IF(ISBLANK('Census Input Tab'!A224),"",'Census Input Tab'!A224)))</f>
        <v/>
      </c>
      <c r="D193" s="81" t="str">
        <f>IF('Census Input Tab'!$O224="NO","Missing Data",IF(B193="BLANK","BLANK",IF(ISBLANK('Census Input Tab'!B224),"",'Census Input Tab'!B224)))</f>
        <v/>
      </c>
      <c r="E193" s="82" t="str">
        <f>IF('Census Input Tab'!$O224="NO","Missing Data",IF($A193=$A192,"",IF(B193="BLANK","BLANK",IF(ISBLANK('Census Input Tab'!C224),"",'Census Input Tab'!C224))))</f>
        <v/>
      </c>
      <c r="F193" s="83" t="str">
        <f>IF('Census Input Tab'!$O224="NO","Missing Data",IF(B193="BLANK","BLANK",IF(ISBLANK('Census Input Tab'!D224),"",'Census Input Tab'!D224)))</f>
        <v/>
      </c>
      <c r="G193" s="81" t="str">
        <f>IF('Census Input Tab'!$O224="NO","Missing Data",IF(B193="BLANK","BLANK",IF(ISBLANK('Census Input Tab'!E224),"",'Census Input Tab'!E224)))</f>
        <v/>
      </c>
      <c r="H193" s="81" t="str">
        <f>IF('Census Input Tab'!$O224="NO","Missing Data",IF($A193=$A192,"",IF(ISBLANK('Census Input Tab'!I224),IF(B193="BLANK","BLANK",""),IF('Census Input Tab'!I224="Active","Active",IF('Census Input Tab'!I224="COBRA","COBRA",IF('Census Input Tab'!I224="St Con","COBRA",""))))))</f>
        <v/>
      </c>
      <c r="I193" s="84" t="str">
        <f>IF('Census Input Tab'!$O224="NO","Missing Data",IF('Census Input Tab'!T224=1,IF(B193="BLANK","BLANK",""),"N"))</f>
        <v/>
      </c>
      <c r="J193" s="81" t="str">
        <f>IF('Census Input Tab'!$O224="NO","Missing Data",IF('Census Input Tab'!T224=1,IF(B193="BLANK","BLANK",""),IF('Census Input Tab'!F224="Waive","Waive","Enroll")))</f>
        <v/>
      </c>
      <c r="K193" s="81" t="str">
        <f>IF('Census Input Tab'!$O224="NO","Missing Data",IF($A193=$A192,"",IF('Census Input Tab'!T224=1,IF(B193="BLANK","BLANK",""),IF('Census Input Tab'!G224="EEOnly","EE Only",IF('Census Input Tab'!G224="EESpOnly","EE &amp; Spouse",IF('Census Input Tab'!G224="EEChren","EE &amp; Child(ren)",IF('Census Input Tab'!G224="EEFamily","Family",IF('Census Input Tab'!G224="Waive","Decline Coverage","Spousal Waiver"))))))))</f>
        <v/>
      </c>
      <c r="L193" s="85" t="str">
        <f>IF('Census Input Tab'!$O224="NO","Missing Data",IF($A193=$A192,"",IF('Census Input Tab'!T224=1,IF(B193="BLANK","BLANK",""),"EE Only")))</f>
        <v/>
      </c>
      <c r="M193" s="85" t="str">
        <f>IF('Census Input Tab'!$O224="NO","Missing Data",IF($A193=$A192,"",IF('Census Input Tab'!T224=1,IF(B193="BLANK","BLANK",""),"EE Only")))</f>
        <v/>
      </c>
      <c r="N193" s="81" t="str">
        <f>IF('Census Input Tab'!$O224="NO","Missing Data",IF('Census Input Tab'!T224=1,IF('SMART Census'!B193="BLANK","BLANK",""),IF('Census Input Tab'!J224="","",'Census Input Tab'!J224)))</f>
        <v/>
      </c>
      <c r="O193" s="114"/>
    </row>
    <row r="194" spans="1:15">
      <c r="A194" s="80" t="str">
        <f>IF('Census Input Tab'!$O225="NO","Missing Data",IF(B194="","",IF(B194="BLANK","BLANK",COUNTIF($B$2:B194,"=Subscriber"))))</f>
        <v/>
      </c>
      <c r="B194" s="81" t="str">
        <f>IF('Census Input Tab'!$O225="NO","Missing Data",IF(ISBLANK('Census Input Tab'!H225),IF('Census Input Tab'!O225="BLANK","BLANK",""),IF('Census Input Tab'!H225="EE","Subscriber",IF('Census Input Tab'!H225="SP","Spouse","Child"))))</f>
        <v/>
      </c>
      <c r="C194" s="81" t="str">
        <f>IF('Census Input Tab'!$O225="NO","Missing Data",IF(B194="BLANK","BLANK",IF(ISBLANK('Census Input Tab'!A225),"",'Census Input Tab'!A225)))</f>
        <v/>
      </c>
      <c r="D194" s="81" t="str">
        <f>IF('Census Input Tab'!$O225="NO","Missing Data",IF(B194="BLANK","BLANK",IF(ISBLANK('Census Input Tab'!B225),"",'Census Input Tab'!B225)))</f>
        <v/>
      </c>
      <c r="E194" s="82" t="str">
        <f>IF('Census Input Tab'!$O225="NO","Missing Data",IF($A194=$A193,"",IF(B194="BLANK","BLANK",IF(ISBLANK('Census Input Tab'!C225),"",'Census Input Tab'!C225))))</f>
        <v/>
      </c>
      <c r="F194" s="83" t="str">
        <f>IF('Census Input Tab'!$O225="NO","Missing Data",IF(B194="BLANK","BLANK",IF(ISBLANK('Census Input Tab'!D225),"",'Census Input Tab'!D225)))</f>
        <v/>
      </c>
      <c r="G194" s="81" t="str">
        <f>IF('Census Input Tab'!$O225="NO","Missing Data",IF(B194="BLANK","BLANK",IF(ISBLANK('Census Input Tab'!E225),"",'Census Input Tab'!E225)))</f>
        <v/>
      </c>
      <c r="H194" s="81" t="str">
        <f>IF('Census Input Tab'!$O225="NO","Missing Data",IF($A194=$A193,"",IF(ISBLANK('Census Input Tab'!I225),IF(B194="BLANK","BLANK",""),IF('Census Input Tab'!I225="Active","Active",IF('Census Input Tab'!I225="COBRA","COBRA",IF('Census Input Tab'!I225="St Con","COBRA",""))))))</f>
        <v/>
      </c>
      <c r="I194" s="84" t="str">
        <f>IF('Census Input Tab'!$O225="NO","Missing Data",IF('Census Input Tab'!T225=1,IF(B194="BLANK","BLANK",""),"N"))</f>
        <v/>
      </c>
      <c r="J194" s="81" t="str">
        <f>IF('Census Input Tab'!$O225="NO","Missing Data",IF('Census Input Tab'!T225=1,IF(B194="BLANK","BLANK",""),IF('Census Input Tab'!F225="Waive","Waive","Enroll")))</f>
        <v/>
      </c>
      <c r="K194" s="81" t="str">
        <f>IF('Census Input Tab'!$O225="NO","Missing Data",IF($A194=$A193,"",IF('Census Input Tab'!T225=1,IF(B194="BLANK","BLANK",""),IF('Census Input Tab'!G225="EEOnly","EE Only",IF('Census Input Tab'!G225="EESpOnly","EE &amp; Spouse",IF('Census Input Tab'!G225="EEChren","EE &amp; Child(ren)",IF('Census Input Tab'!G225="EEFamily","Family",IF('Census Input Tab'!G225="Waive","Decline Coverage","Spousal Waiver"))))))))</f>
        <v/>
      </c>
      <c r="L194" s="85" t="str">
        <f>IF('Census Input Tab'!$O225="NO","Missing Data",IF($A194=$A193,"",IF('Census Input Tab'!T225=1,IF(B194="BLANK","BLANK",""),"EE Only")))</f>
        <v/>
      </c>
      <c r="M194" s="85" t="str">
        <f>IF('Census Input Tab'!$O225="NO","Missing Data",IF($A194=$A193,"",IF('Census Input Tab'!T225=1,IF(B194="BLANK","BLANK",""),"EE Only")))</f>
        <v/>
      </c>
      <c r="N194" s="81" t="str">
        <f>IF('Census Input Tab'!$O225="NO","Missing Data",IF('Census Input Tab'!T225=1,IF('SMART Census'!B194="BLANK","BLANK",""),IF('Census Input Tab'!J225="","",'Census Input Tab'!J225)))</f>
        <v/>
      </c>
      <c r="O194" s="114"/>
    </row>
    <row r="195" spans="1:15">
      <c r="A195" s="80" t="str">
        <f>IF('Census Input Tab'!$O226="NO","Missing Data",IF(B195="","",IF(B195="BLANK","BLANK",COUNTIF($B$2:B195,"=Subscriber"))))</f>
        <v/>
      </c>
      <c r="B195" s="81" t="str">
        <f>IF('Census Input Tab'!$O226="NO","Missing Data",IF(ISBLANK('Census Input Tab'!H226),IF('Census Input Tab'!O226="BLANK","BLANK",""),IF('Census Input Tab'!H226="EE","Subscriber",IF('Census Input Tab'!H226="SP","Spouse","Child"))))</f>
        <v/>
      </c>
      <c r="C195" s="81" t="str">
        <f>IF('Census Input Tab'!$O226="NO","Missing Data",IF(B195="BLANK","BLANK",IF(ISBLANK('Census Input Tab'!A226),"",'Census Input Tab'!A226)))</f>
        <v/>
      </c>
      <c r="D195" s="81" t="str">
        <f>IF('Census Input Tab'!$O226="NO","Missing Data",IF(B195="BLANK","BLANK",IF(ISBLANK('Census Input Tab'!B226),"",'Census Input Tab'!B226)))</f>
        <v/>
      </c>
      <c r="E195" s="82" t="str">
        <f>IF('Census Input Tab'!$O226="NO","Missing Data",IF($A195=$A194,"",IF(B195="BLANK","BLANK",IF(ISBLANK('Census Input Tab'!C226),"",'Census Input Tab'!C226))))</f>
        <v/>
      </c>
      <c r="F195" s="83" t="str">
        <f>IF('Census Input Tab'!$O226="NO","Missing Data",IF(B195="BLANK","BLANK",IF(ISBLANK('Census Input Tab'!D226),"",'Census Input Tab'!D226)))</f>
        <v/>
      </c>
      <c r="G195" s="81" t="str">
        <f>IF('Census Input Tab'!$O226="NO","Missing Data",IF(B195="BLANK","BLANK",IF(ISBLANK('Census Input Tab'!E226),"",'Census Input Tab'!E226)))</f>
        <v/>
      </c>
      <c r="H195" s="81" t="str">
        <f>IF('Census Input Tab'!$O226="NO","Missing Data",IF($A195=$A194,"",IF(ISBLANK('Census Input Tab'!I226),IF(B195="BLANK","BLANK",""),IF('Census Input Tab'!I226="Active","Active",IF('Census Input Tab'!I226="COBRA","COBRA",IF('Census Input Tab'!I226="St Con","COBRA",""))))))</f>
        <v/>
      </c>
      <c r="I195" s="84" t="str">
        <f>IF('Census Input Tab'!$O226="NO","Missing Data",IF('Census Input Tab'!T226=1,IF(B195="BLANK","BLANK",""),"N"))</f>
        <v/>
      </c>
      <c r="J195" s="81" t="str">
        <f>IF('Census Input Tab'!$O226="NO","Missing Data",IF('Census Input Tab'!T226=1,IF(B195="BLANK","BLANK",""),IF('Census Input Tab'!F226="Waive","Waive","Enroll")))</f>
        <v/>
      </c>
      <c r="K195" s="81" t="str">
        <f>IF('Census Input Tab'!$O226="NO","Missing Data",IF($A195=$A194,"",IF('Census Input Tab'!T226=1,IF(B195="BLANK","BLANK",""),IF('Census Input Tab'!G226="EEOnly","EE Only",IF('Census Input Tab'!G226="EESpOnly","EE &amp; Spouse",IF('Census Input Tab'!G226="EEChren","EE &amp; Child(ren)",IF('Census Input Tab'!G226="EEFamily","Family",IF('Census Input Tab'!G226="Waive","Decline Coverage","Spousal Waiver"))))))))</f>
        <v/>
      </c>
      <c r="L195" s="85" t="str">
        <f>IF('Census Input Tab'!$O226="NO","Missing Data",IF($A195=$A194,"",IF('Census Input Tab'!T226=1,IF(B195="BLANK","BLANK",""),"EE Only")))</f>
        <v/>
      </c>
      <c r="M195" s="85" t="str">
        <f>IF('Census Input Tab'!$O226="NO","Missing Data",IF($A195=$A194,"",IF('Census Input Tab'!T226=1,IF(B195="BLANK","BLANK",""),"EE Only")))</f>
        <v/>
      </c>
      <c r="N195" s="81" t="str">
        <f>IF('Census Input Tab'!$O226="NO","Missing Data",IF('Census Input Tab'!T226=1,IF('SMART Census'!B195="BLANK","BLANK",""),IF('Census Input Tab'!J226="","",'Census Input Tab'!J226)))</f>
        <v/>
      </c>
      <c r="O195" s="114"/>
    </row>
    <row r="196" spans="1:15">
      <c r="A196" s="80" t="str">
        <f>IF('Census Input Tab'!$O227="NO","Missing Data",IF(B196="","",IF(B196="BLANK","BLANK",COUNTIF($B$2:B196,"=Subscriber"))))</f>
        <v/>
      </c>
      <c r="B196" s="81" t="str">
        <f>IF('Census Input Tab'!$O227="NO","Missing Data",IF(ISBLANK('Census Input Tab'!H227),IF('Census Input Tab'!O227="BLANK","BLANK",""),IF('Census Input Tab'!H227="EE","Subscriber",IF('Census Input Tab'!H227="SP","Spouse","Child"))))</f>
        <v/>
      </c>
      <c r="C196" s="81" t="str">
        <f>IF('Census Input Tab'!$O227="NO","Missing Data",IF(B196="BLANK","BLANK",IF(ISBLANK('Census Input Tab'!A227),"",'Census Input Tab'!A227)))</f>
        <v/>
      </c>
      <c r="D196" s="81" t="str">
        <f>IF('Census Input Tab'!$O227="NO","Missing Data",IF(B196="BLANK","BLANK",IF(ISBLANK('Census Input Tab'!B227),"",'Census Input Tab'!B227)))</f>
        <v/>
      </c>
      <c r="E196" s="82" t="str">
        <f>IF('Census Input Tab'!$O227="NO","Missing Data",IF($A196=$A195,"",IF(B196="BLANK","BLANK",IF(ISBLANK('Census Input Tab'!C227),"",'Census Input Tab'!C227))))</f>
        <v/>
      </c>
      <c r="F196" s="83" t="str">
        <f>IF('Census Input Tab'!$O227="NO","Missing Data",IF(B196="BLANK","BLANK",IF(ISBLANK('Census Input Tab'!D227),"",'Census Input Tab'!D227)))</f>
        <v/>
      </c>
      <c r="G196" s="81" t="str">
        <f>IF('Census Input Tab'!$O227="NO","Missing Data",IF(B196="BLANK","BLANK",IF(ISBLANK('Census Input Tab'!E227),"",'Census Input Tab'!E227)))</f>
        <v/>
      </c>
      <c r="H196" s="81" t="str">
        <f>IF('Census Input Tab'!$O227="NO","Missing Data",IF($A196=$A195,"",IF(ISBLANK('Census Input Tab'!I227),IF(B196="BLANK","BLANK",""),IF('Census Input Tab'!I227="Active","Active",IF('Census Input Tab'!I227="COBRA","COBRA",IF('Census Input Tab'!I227="St Con","COBRA",""))))))</f>
        <v/>
      </c>
      <c r="I196" s="84" t="str">
        <f>IF('Census Input Tab'!$O227="NO","Missing Data",IF('Census Input Tab'!T227=1,IF(B196="BLANK","BLANK",""),"N"))</f>
        <v/>
      </c>
      <c r="J196" s="81" t="str">
        <f>IF('Census Input Tab'!$O227="NO","Missing Data",IF('Census Input Tab'!T227=1,IF(B196="BLANK","BLANK",""),IF('Census Input Tab'!F227="Waive","Waive","Enroll")))</f>
        <v/>
      </c>
      <c r="K196" s="81" t="str">
        <f>IF('Census Input Tab'!$O227="NO","Missing Data",IF($A196=$A195,"",IF('Census Input Tab'!T227=1,IF(B196="BLANK","BLANK",""),IF('Census Input Tab'!G227="EEOnly","EE Only",IF('Census Input Tab'!G227="EESpOnly","EE &amp; Spouse",IF('Census Input Tab'!G227="EEChren","EE &amp; Child(ren)",IF('Census Input Tab'!G227="EEFamily","Family",IF('Census Input Tab'!G227="Waive","Decline Coverage","Spousal Waiver"))))))))</f>
        <v/>
      </c>
      <c r="L196" s="85" t="str">
        <f>IF('Census Input Tab'!$O227="NO","Missing Data",IF($A196=$A195,"",IF('Census Input Tab'!T227=1,IF(B196="BLANK","BLANK",""),"EE Only")))</f>
        <v/>
      </c>
      <c r="M196" s="85" t="str">
        <f>IF('Census Input Tab'!$O227="NO","Missing Data",IF($A196=$A195,"",IF('Census Input Tab'!T227=1,IF(B196="BLANK","BLANK",""),"EE Only")))</f>
        <v/>
      </c>
      <c r="N196" s="81" t="str">
        <f>IF('Census Input Tab'!$O227="NO","Missing Data",IF('Census Input Tab'!T227=1,IF('SMART Census'!B196="BLANK","BLANK",""),IF('Census Input Tab'!J227="","",'Census Input Tab'!J227)))</f>
        <v/>
      </c>
      <c r="O196" s="114"/>
    </row>
    <row r="197" spans="1:15">
      <c r="A197" s="80" t="str">
        <f>IF('Census Input Tab'!$O228="NO","Missing Data",IF(B197="","",IF(B197="BLANK","BLANK",COUNTIF($B$2:B197,"=Subscriber"))))</f>
        <v/>
      </c>
      <c r="B197" s="81" t="str">
        <f>IF('Census Input Tab'!$O228="NO","Missing Data",IF(ISBLANK('Census Input Tab'!H228),IF('Census Input Tab'!O228="BLANK","BLANK",""),IF('Census Input Tab'!H228="EE","Subscriber",IF('Census Input Tab'!H228="SP","Spouse","Child"))))</f>
        <v/>
      </c>
      <c r="C197" s="81" t="str">
        <f>IF('Census Input Tab'!$O228="NO","Missing Data",IF(B197="BLANK","BLANK",IF(ISBLANK('Census Input Tab'!A228),"",'Census Input Tab'!A228)))</f>
        <v/>
      </c>
      <c r="D197" s="81" t="str">
        <f>IF('Census Input Tab'!$O228="NO","Missing Data",IF(B197="BLANK","BLANK",IF(ISBLANK('Census Input Tab'!B228),"",'Census Input Tab'!B228)))</f>
        <v/>
      </c>
      <c r="E197" s="82" t="str">
        <f>IF('Census Input Tab'!$O228="NO","Missing Data",IF($A197=$A196,"",IF(B197="BLANK","BLANK",IF(ISBLANK('Census Input Tab'!C228),"",'Census Input Tab'!C228))))</f>
        <v/>
      </c>
      <c r="F197" s="83" t="str">
        <f>IF('Census Input Tab'!$O228="NO","Missing Data",IF(B197="BLANK","BLANK",IF(ISBLANK('Census Input Tab'!D228),"",'Census Input Tab'!D228)))</f>
        <v/>
      </c>
      <c r="G197" s="81" t="str">
        <f>IF('Census Input Tab'!$O228="NO","Missing Data",IF(B197="BLANK","BLANK",IF(ISBLANK('Census Input Tab'!E228),"",'Census Input Tab'!E228)))</f>
        <v/>
      </c>
      <c r="H197" s="81" t="str">
        <f>IF('Census Input Tab'!$O228="NO","Missing Data",IF($A197=$A196,"",IF(ISBLANK('Census Input Tab'!I228),IF(B197="BLANK","BLANK",""),IF('Census Input Tab'!I228="Active","Active",IF('Census Input Tab'!I228="COBRA","COBRA",IF('Census Input Tab'!I228="St Con","COBRA",""))))))</f>
        <v/>
      </c>
      <c r="I197" s="84" t="str">
        <f>IF('Census Input Tab'!$O228="NO","Missing Data",IF('Census Input Tab'!T228=1,IF(B197="BLANK","BLANK",""),"N"))</f>
        <v/>
      </c>
      <c r="J197" s="81" t="str">
        <f>IF('Census Input Tab'!$O228="NO","Missing Data",IF('Census Input Tab'!T228=1,IF(B197="BLANK","BLANK",""),IF('Census Input Tab'!F228="Waive","Waive","Enroll")))</f>
        <v/>
      </c>
      <c r="K197" s="81" t="str">
        <f>IF('Census Input Tab'!$O228="NO","Missing Data",IF($A197=$A196,"",IF('Census Input Tab'!T228=1,IF(B197="BLANK","BLANK",""),IF('Census Input Tab'!G228="EEOnly","EE Only",IF('Census Input Tab'!G228="EESpOnly","EE &amp; Spouse",IF('Census Input Tab'!G228="EEChren","EE &amp; Child(ren)",IF('Census Input Tab'!G228="EEFamily","Family",IF('Census Input Tab'!G228="Waive","Decline Coverage","Spousal Waiver"))))))))</f>
        <v/>
      </c>
      <c r="L197" s="85" t="str">
        <f>IF('Census Input Tab'!$O228="NO","Missing Data",IF($A197=$A196,"",IF('Census Input Tab'!T228=1,IF(B197="BLANK","BLANK",""),"EE Only")))</f>
        <v/>
      </c>
      <c r="M197" s="85" t="str">
        <f>IF('Census Input Tab'!$O228="NO","Missing Data",IF($A197=$A196,"",IF('Census Input Tab'!T228=1,IF(B197="BLANK","BLANK",""),"EE Only")))</f>
        <v/>
      </c>
      <c r="N197" s="81" t="str">
        <f>IF('Census Input Tab'!$O228="NO","Missing Data",IF('Census Input Tab'!T228=1,IF('SMART Census'!B197="BLANK","BLANK",""),IF('Census Input Tab'!J228="","",'Census Input Tab'!J228)))</f>
        <v/>
      </c>
      <c r="O197" s="114"/>
    </row>
    <row r="198" spans="1:15">
      <c r="A198" s="80" t="str">
        <f>IF('Census Input Tab'!$O229="NO","Missing Data",IF(B198="","",IF(B198="BLANK","BLANK",COUNTIF($B$2:B198,"=Subscriber"))))</f>
        <v/>
      </c>
      <c r="B198" s="81" t="str">
        <f>IF('Census Input Tab'!$O229="NO","Missing Data",IF(ISBLANK('Census Input Tab'!H229),IF('Census Input Tab'!O229="BLANK","BLANK",""),IF('Census Input Tab'!H229="EE","Subscriber",IF('Census Input Tab'!H229="SP","Spouse","Child"))))</f>
        <v/>
      </c>
      <c r="C198" s="81" t="str">
        <f>IF('Census Input Tab'!$O229="NO","Missing Data",IF(B198="BLANK","BLANK",IF(ISBLANK('Census Input Tab'!A229),"",'Census Input Tab'!A229)))</f>
        <v/>
      </c>
      <c r="D198" s="81" t="str">
        <f>IF('Census Input Tab'!$O229="NO","Missing Data",IF(B198="BLANK","BLANK",IF(ISBLANK('Census Input Tab'!B229),"",'Census Input Tab'!B229)))</f>
        <v/>
      </c>
      <c r="E198" s="82" t="str">
        <f>IF('Census Input Tab'!$O229="NO","Missing Data",IF($A198=$A197,"",IF(B198="BLANK","BLANK",IF(ISBLANK('Census Input Tab'!C229),"",'Census Input Tab'!C229))))</f>
        <v/>
      </c>
      <c r="F198" s="83" t="str">
        <f>IF('Census Input Tab'!$O229="NO","Missing Data",IF(B198="BLANK","BLANK",IF(ISBLANK('Census Input Tab'!D229),"",'Census Input Tab'!D229)))</f>
        <v/>
      </c>
      <c r="G198" s="81" t="str">
        <f>IF('Census Input Tab'!$O229="NO","Missing Data",IF(B198="BLANK","BLANK",IF(ISBLANK('Census Input Tab'!E229),"",'Census Input Tab'!E229)))</f>
        <v/>
      </c>
      <c r="H198" s="81" t="str">
        <f>IF('Census Input Tab'!$O229="NO","Missing Data",IF($A198=$A197,"",IF(ISBLANK('Census Input Tab'!I229),IF(B198="BLANK","BLANK",""),IF('Census Input Tab'!I229="Active","Active",IF('Census Input Tab'!I229="COBRA","COBRA",IF('Census Input Tab'!I229="St Con","COBRA",""))))))</f>
        <v/>
      </c>
      <c r="I198" s="84" t="str">
        <f>IF('Census Input Tab'!$O229="NO","Missing Data",IF('Census Input Tab'!T229=1,IF(B198="BLANK","BLANK",""),"N"))</f>
        <v/>
      </c>
      <c r="J198" s="81" t="str">
        <f>IF('Census Input Tab'!$O229="NO","Missing Data",IF('Census Input Tab'!T229=1,IF(B198="BLANK","BLANK",""),IF('Census Input Tab'!F229="Waive","Waive","Enroll")))</f>
        <v/>
      </c>
      <c r="K198" s="81" t="str">
        <f>IF('Census Input Tab'!$O229="NO","Missing Data",IF($A198=$A197,"",IF('Census Input Tab'!T229=1,IF(B198="BLANK","BLANK",""),IF('Census Input Tab'!G229="EEOnly","EE Only",IF('Census Input Tab'!G229="EESpOnly","EE &amp; Spouse",IF('Census Input Tab'!G229="EEChren","EE &amp; Child(ren)",IF('Census Input Tab'!G229="EEFamily","Family",IF('Census Input Tab'!G229="Waive","Decline Coverage","Spousal Waiver"))))))))</f>
        <v/>
      </c>
      <c r="L198" s="85" t="str">
        <f>IF('Census Input Tab'!$O229="NO","Missing Data",IF($A198=$A197,"",IF('Census Input Tab'!T229=1,IF(B198="BLANK","BLANK",""),"EE Only")))</f>
        <v/>
      </c>
      <c r="M198" s="85" t="str">
        <f>IF('Census Input Tab'!$O229="NO","Missing Data",IF($A198=$A197,"",IF('Census Input Tab'!T229=1,IF(B198="BLANK","BLANK",""),"EE Only")))</f>
        <v/>
      </c>
      <c r="N198" s="81" t="str">
        <f>IF('Census Input Tab'!$O229="NO","Missing Data",IF('Census Input Tab'!T229=1,IF('SMART Census'!B198="BLANK","BLANK",""),IF('Census Input Tab'!J229="","",'Census Input Tab'!J229)))</f>
        <v/>
      </c>
      <c r="O198" s="114"/>
    </row>
    <row r="199" spans="1:15">
      <c r="A199" s="80" t="str">
        <f>IF('Census Input Tab'!$O230="NO","Missing Data",IF(B199="","",IF(B199="BLANK","BLANK",COUNTIF($B$2:B199,"=Subscriber"))))</f>
        <v/>
      </c>
      <c r="B199" s="81" t="str">
        <f>IF('Census Input Tab'!$O230="NO","Missing Data",IF(ISBLANK('Census Input Tab'!H230),IF('Census Input Tab'!O230="BLANK","BLANK",""),IF('Census Input Tab'!H230="EE","Subscriber",IF('Census Input Tab'!H230="SP","Spouse","Child"))))</f>
        <v/>
      </c>
      <c r="C199" s="81" t="str">
        <f>IF('Census Input Tab'!$O230="NO","Missing Data",IF(B199="BLANK","BLANK",IF(ISBLANK('Census Input Tab'!A230),"",'Census Input Tab'!A230)))</f>
        <v/>
      </c>
      <c r="D199" s="81" t="str">
        <f>IF('Census Input Tab'!$O230="NO","Missing Data",IF(B199="BLANK","BLANK",IF(ISBLANK('Census Input Tab'!B230),"",'Census Input Tab'!B230)))</f>
        <v/>
      </c>
      <c r="E199" s="82" t="str">
        <f>IF('Census Input Tab'!$O230="NO","Missing Data",IF($A199=$A198,"",IF(B199="BLANK","BLANK",IF(ISBLANK('Census Input Tab'!C230),"",'Census Input Tab'!C230))))</f>
        <v/>
      </c>
      <c r="F199" s="83" t="str">
        <f>IF('Census Input Tab'!$O230="NO","Missing Data",IF(B199="BLANK","BLANK",IF(ISBLANK('Census Input Tab'!D230),"",'Census Input Tab'!D230)))</f>
        <v/>
      </c>
      <c r="G199" s="81" t="str">
        <f>IF('Census Input Tab'!$O230="NO","Missing Data",IF(B199="BLANK","BLANK",IF(ISBLANK('Census Input Tab'!E230),"",'Census Input Tab'!E230)))</f>
        <v/>
      </c>
      <c r="H199" s="81" t="str">
        <f>IF('Census Input Tab'!$O230="NO","Missing Data",IF($A199=$A198,"",IF(ISBLANK('Census Input Tab'!I230),IF(B199="BLANK","BLANK",""),IF('Census Input Tab'!I230="Active","Active",IF('Census Input Tab'!I230="COBRA","COBRA",IF('Census Input Tab'!I230="St Con","COBRA",""))))))</f>
        <v/>
      </c>
      <c r="I199" s="84" t="str">
        <f>IF('Census Input Tab'!$O230="NO","Missing Data",IF('Census Input Tab'!T230=1,IF(B199="BLANK","BLANK",""),"N"))</f>
        <v/>
      </c>
      <c r="J199" s="81" t="str">
        <f>IF('Census Input Tab'!$O230="NO","Missing Data",IF('Census Input Tab'!T230=1,IF(B199="BLANK","BLANK",""),IF('Census Input Tab'!F230="Waive","Waive","Enroll")))</f>
        <v/>
      </c>
      <c r="K199" s="81" t="str">
        <f>IF('Census Input Tab'!$O230="NO","Missing Data",IF($A199=$A198,"",IF('Census Input Tab'!T230=1,IF(B199="BLANK","BLANK",""),IF('Census Input Tab'!G230="EEOnly","EE Only",IF('Census Input Tab'!G230="EESpOnly","EE &amp; Spouse",IF('Census Input Tab'!G230="EEChren","EE &amp; Child(ren)",IF('Census Input Tab'!G230="EEFamily","Family",IF('Census Input Tab'!G230="Waive","Decline Coverage","Spousal Waiver"))))))))</f>
        <v/>
      </c>
      <c r="L199" s="85" t="str">
        <f>IF('Census Input Tab'!$O230="NO","Missing Data",IF($A199=$A198,"",IF('Census Input Tab'!T230=1,IF(B199="BLANK","BLANK",""),"EE Only")))</f>
        <v/>
      </c>
      <c r="M199" s="85" t="str">
        <f>IF('Census Input Tab'!$O230="NO","Missing Data",IF($A199=$A198,"",IF('Census Input Tab'!T230=1,IF(B199="BLANK","BLANK",""),"EE Only")))</f>
        <v/>
      </c>
      <c r="N199" s="81" t="str">
        <f>IF('Census Input Tab'!$O230="NO","Missing Data",IF('Census Input Tab'!T230=1,IF('SMART Census'!B199="BLANK","BLANK",""),IF('Census Input Tab'!J230="","",'Census Input Tab'!J230)))</f>
        <v/>
      </c>
      <c r="O199" s="114"/>
    </row>
    <row r="200" spans="1:15">
      <c r="A200" s="80" t="str">
        <f>IF('Census Input Tab'!$O231="NO","Missing Data",IF(B200="","",IF(B200="BLANK","BLANK",COUNTIF($B$2:B200,"=Subscriber"))))</f>
        <v/>
      </c>
      <c r="B200" s="81" t="str">
        <f>IF('Census Input Tab'!$O231="NO","Missing Data",IF(ISBLANK('Census Input Tab'!H231),IF('Census Input Tab'!O231="BLANK","BLANK",""),IF('Census Input Tab'!H231="EE","Subscriber",IF('Census Input Tab'!H231="SP","Spouse","Child"))))</f>
        <v/>
      </c>
      <c r="C200" s="81" t="str">
        <f>IF('Census Input Tab'!$O231="NO","Missing Data",IF(B200="BLANK","BLANK",IF(ISBLANK('Census Input Tab'!A231),"",'Census Input Tab'!A231)))</f>
        <v/>
      </c>
      <c r="D200" s="81" t="str">
        <f>IF('Census Input Tab'!$O231="NO","Missing Data",IF(B200="BLANK","BLANK",IF(ISBLANK('Census Input Tab'!B231),"",'Census Input Tab'!B231)))</f>
        <v/>
      </c>
      <c r="E200" s="82" t="str">
        <f>IF('Census Input Tab'!$O231="NO","Missing Data",IF($A200=$A199,"",IF(B200="BLANK","BLANK",IF(ISBLANK('Census Input Tab'!C231),"",'Census Input Tab'!C231))))</f>
        <v/>
      </c>
      <c r="F200" s="83" t="str">
        <f>IF('Census Input Tab'!$O231="NO","Missing Data",IF(B200="BLANK","BLANK",IF(ISBLANK('Census Input Tab'!D231),"",'Census Input Tab'!D231)))</f>
        <v/>
      </c>
      <c r="G200" s="81" t="str">
        <f>IF('Census Input Tab'!$O231="NO","Missing Data",IF(B200="BLANK","BLANK",IF(ISBLANK('Census Input Tab'!E231),"",'Census Input Tab'!E231)))</f>
        <v/>
      </c>
      <c r="H200" s="81" t="str">
        <f>IF('Census Input Tab'!$O231="NO","Missing Data",IF($A200=$A199,"",IF(ISBLANK('Census Input Tab'!I231),IF(B200="BLANK","BLANK",""),IF('Census Input Tab'!I231="Active","Active",IF('Census Input Tab'!I231="COBRA","COBRA",IF('Census Input Tab'!I231="St Con","COBRA",""))))))</f>
        <v/>
      </c>
      <c r="I200" s="84" t="str">
        <f>IF('Census Input Tab'!$O231="NO","Missing Data",IF('Census Input Tab'!T231=1,IF(B200="BLANK","BLANK",""),"N"))</f>
        <v/>
      </c>
      <c r="J200" s="81" t="str">
        <f>IF('Census Input Tab'!$O231="NO","Missing Data",IF('Census Input Tab'!T231=1,IF(B200="BLANK","BLANK",""),IF('Census Input Tab'!F231="Waive","Waive","Enroll")))</f>
        <v/>
      </c>
      <c r="K200" s="81" t="str">
        <f>IF('Census Input Tab'!$O231="NO","Missing Data",IF($A200=$A199,"",IF('Census Input Tab'!T231=1,IF(B200="BLANK","BLANK",""),IF('Census Input Tab'!G231="EEOnly","EE Only",IF('Census Input Tab'!G231="EESpOnly","EE &amp; Spouse",IF('Census Input Tab'!G231="EEChren","EE &amp; Child(ren)",IF('Census Input Tab'!G231="EEFamily","Family",IF('Census Input Tab'!G231="Waive","Decline Coverage","Spousal Waiver"))))))))</f>
        <v/>
      </c>
      <c r="L200" s="85" t="str">
        <f>IF('Census Input Tab'!$O231="NO","Missing Data",IF($A200=$A199,"",IF('Census Input Tab'!T231=1,IF(B200="BLANK","BLANK",""),"EE Only")))</f>
        <v/>
      </c>
      <c r="M200" s="85" t="str">
        <f>IF('Census Input Tab'!$O231="NO","Missing Data",IF($A200=$A199,"",IF('Census Input Tab'!T231=1,IF(B200="BLANK","BLANK",""),"EE Only")))</f>
        <v/>
      </c>
      <c r="N200" s="81" t="str">
        <f>IF('Census Input Tab'!$O231="NO","Missing Data",IF('Census Input Tab'!T231=1,IF('SMART Census'!B200="BLANK","BLANK",""),IF('Census Input Tab'!J231="","",'Census Input Tab'!J231)))</f>
        <v/>
      </c>
      <c r="O200" s="114"/>
    </row>
    <row r="201" spans="1:15">
      <c r="A201" s="80" t="str">
        <f>IF('Census Input Tab'!$O232="NO","Missing Data",IF(B201="","",IF(B201="BLANK","BLANK",COUNTIF($B$2:B201,"=Subscriber"))))</f>
        <v/>
      </c>
      <c r="B201" s="81" t="str">
        <f>IF('Census Input Tab'!$O232="NO","Missing Data",IF(ISBLANK('Census Input Tab'!H232),IF('Census Input Tab'!O232="BLANK","BLANK",""),IF('Census Input Tab'!H232="EE","Subscriber",IF('Census Input Tab'!H232="SP","Spouse","Child"))))</f>
        <v/>
      </c>
      <c r="C201" s="81" t="str">
        <f>IF('Census Input Tab'!$O232="NO","Missing Data",IF(B201="BLANK","BLANK",IF(ISBLANK('Census Input Tab'!A232),"",'Census Input Tab'!A232)))</f>
        <v/>
      </c>
      <c r="D201" s="81" t="str">
        <f>IF('Census Input Tab'!$O232="NO","Missing Data",IF(B201="BLANK","BLANK",IF(ISBLANK('Census Input Tab'!B232),"",'Census Input Tab'!B232)))</f>
        <v/>
      </c>
      <c r="E201" s="82" t="str">
        <f>IF('Census Input Tab'!$O232="NO","Missing Data",IF($A201=$A200,"",IF(B201="BLANK","BLANK",IF(ISBLANK('Census Input Tab'!C232),"",'Census Input Tab'!C232))))</f>
        <v/>
      </c>
      <c r="F201" s="83" t="str">
        <f>IF('Census Input Tab'!$O232="NO","Missing Data",IF(B201="BLANK","BLANK",IF(ISBLANK('Census Input Tab'!D232),"",'Census Input Tab'!D232)))</f>
        <v/>
      </c>
      <c r="G201" s="81" t="str">
        <f>IF('Census Input Tab'!$O232="NO","Missing Data",IF(B201="BLANK","BLANK",IF(ISBLANK('Census Input Tab'!E232),"",'Census Input Tab'!E232)))</f>
        <v/>
      </c>
      <c r="H201" s="81" t="str">
        <f>IF('Census Input Tab'!$O232="NO","Missing Data",IF($A201=$A200,"",IF(ISBLANK('Census Input Tab'!I232),IF(B201="BLANK","BLANK",""),IF('Census Input Tab'!I232="Active","Active",IF('Census Input Tab'!I232="COBRA","COBRA",IF('Census Input Tab'!I232="St Con","COBRA",""))))))</f>
        <v/>
      </c>
      <c r="I201" s="84" t="str">
        <f>IF('Census Input Tab'!$O232="NO","Missing Data",IF('Census Input Tab'!T232=1,IF(B201="BLANK","BLANK",""),"N"))</f>
        <v/>
      </c>
      <c r="J201" s="81" t="str">
        <f>IF('Census Input Tab'!$O232="NO","Missing Data",IF('Census Input Tab'!T232=1,IF(B201="BLANK","BLANK",""),IF('Census Input Tab'!F232="Waive","Waive","Enroll")))</f>
        <v/>
      </c>
      <c r="K201" s="81" t="str">
        <f>IF('Census Input Tab'!$O232="NO","Missing Data",IF($A201=$A200,"",IF('Census Input Tab'!T232=1,IF(B201="BLANK","BLANK",""),IF('Census Input Tab'!G232="EEOnly","EE Only",IF('Census Input Tab'!G232="EESpOnly","EE &amp; Spouse",IF('Census Input Tab'!G232="EEChren","EE &amp; Child(ren)",IF('Census Input Tab'!G232="EEFamily","Family",IF('Census Input Tab'!G232="Waive","Decline Coverage","Spousal Waiver"))))))))</f>
        <v/>
      </c>
      <c r="L201" s="85" t="str">
        <f>IF('Census Input Tab'!$O232="NO","Missing Data",IF($A201=$A200,"",IF('Census Input Tab'!T232=1,IF(B201="BLANK","BLANK",""),"EE Only")))</f>
        <v/>
      </c>
      <c r="M201" s="85" t="str">
        <f>IF('Census Input Tab'!$O232="NO","Missing Data",IF($A201=$A200,"",IF('Census Input Tab'!T232=1,IF(B201="BLANK","BLANK",""),"EE Only")))</f>
        <v/>
      </c>
      <c r="N201" s="81" t="str">
        <f>IF('Census Input Tab'!$O232="NO","Missing Data",IF('Census Input Tab'!T232=1,IF('SMART Census'!B201="BLANK","BLANK",""),IF('Census Input Tab'!J232="","",'Census Input Tab'!J232)))</f>
        <v/>
      </c>
      <c r="O201" s="114"/>
    </row>
    <row r="202" spans="1:15">
      <c r="A202" s="80" t="str">
        <f>IF('Census Input Tab'!$O233="NO","Missing Data",IF(B202="","",IF(B202="BLANK","BLANK",COUNTIF($B$2:B202,"=Subscriber"))))</f>
        <v/>
      </c>
      <c r="B202" s="81" t="str">
        <f>IF('Census Input Tab'!$O233="NO","Missing Data",IF(ISBLANK('Census Input Tab'!H233),IF('Census Input Tab'!O233="BLANK","BLANK",""),IF('Census Input Tab'!H233="EE","Subscriber",IF('Census Input Tab'!H233="SP","Spouse","Child"))))</f>
        <v/>
      </c>
      <c r="C202" s="81" t="str">
        <f>IF('Census Input Tab'!$O233="NO","Missing Data",IF(B202="BLANK","BLANK",IF(ISBLANK('Census Input Tab'!A233),"",'Census Input Tab'!A233)))</f>
        <v/>
      </c>
      <c r="D202" s="81" t="str">
        <f>IF('Census Input Tab'!$O233="NO","Missing Data",IF(B202="BLANK","BLANK",IF(ISBLANK('Census Input Tab'!B233),"",'Census Input Tab'!B233)))</f>
        <v/>
      </c>
      <c r="E202" s="82" t="str">
        <f>IF('Census Input Tab'!$O233="NO","Missing Data",IF($A202=$A201,"",IF(B202="BLANK","BLANK",IF(ISBLANK('Census Input Tab'!C233),"",'Census Input Tab'!C233))))</f>
        <v/>
      </c>
      <c r="F202" s="83" t="str">
        <f>IF('Census Input Tab'!$O233="NO","Missing Data",IF(B202="BLANK","BLANK",IF(ISBLANK('Census Input Tab'!D233),"",'Census Input Tab'!D233)))</f>
        <v/>
      </c>
      <c r="G202" s="81" t="str">
        <f>IF('Census Input Tab'!$O233="NO","Missing Data",IF(B202="BLANK","BLANK",IF(ISBLANK('Census Input Tab'!E233),"",'Census Input Tab'!E233)))</f>
        <v/>
      </c>
      <c r="H202" s="81" t="str">
        <f>IF('Census Input Tab'!$O233="NO","Missing Data",IF($A202=$A201,"",IF(ISBLANK('Census Input Tab'!I233),IF(B202="BLANK","BLANK",""),IF('Census Input Tab'!I233="Active","Active",IF('Census Input Tab'!I233="COBRA","COBRA",IF('Census Input Tab'!I233="St Con","COBRA",""))))))</f>
        <v/>
      </c>
      <c r="I202" s="84" t="str">
        <f>IF('Census Input Tab'!$O233="NO","Missing Data",IF('Census Input Tab'!T233=1,IF(B202="BLANK","BLANK",""),"N"))</f>
        <v/>
      </c>
      <c r="J202" s="81" t="str">
        <f>IF('Census Input Tab'!$O233="NO","Missing Data",IF('Census Input Tab'!T233=1,IF(B202="BLANK","BLANK",""),IF('Census Input Tab'!F233="Waive","Waive","Enroll")))</f>
        <v/>
      </c>
      <c r="K202" s="81" t="str">
        <f>IF('Census Input Tab'!$O233="NO","Missing Data",IF($A202=$A201,"",IF('Census Input Tab'!T233=1,IF(B202="BLANK","BLANK",""),IF('Census Input Tab'!G233="EEOnly","EE Only",IF('Census Input Tab'!G233="EESpOnly","EE &amp; Spouse",IF('Census Input Tab'!G233="EEChren","EE &amp; Child(ren)",IF('Census Input Tab'!G233="EEFamily","Family",IF('Census Input Tab'!G233="Waive","Decline Coverage","Spousal Waiver"))))))))</f>
        <v/>
      </c>
      <c r="L202" s="85" t="str">
        <f>IF('Census Input Tab'!$O233="NO","Missing Data",IF($A202=$A201,"",IF('Census Input Tab'!T233=1,IF(B202="BLANK","BLANK",""),"EE Only")))</f>
        <v/>
      </c>
      <c r="M202" s="85" t="str">
        <f>IF('Census Input Tab'!$O233="NO","Missing Data",IF($A202=$A201,"",IF('Census Input Tab'!T233=1,IF(B202="BLANK","BLANK",""),"EE Only")))</f>
        <v/>
      </c>
      <c r="N202" s="81" t="str">
        <f>IF('Census Input Tab'!$O233="NO","Missing Data",IF('Census Input Tab'!T233=1,IF('SMART Census'!B202="BLANK","BLANK",""),IF('Census Input Tab'!J233="","",'Census Input Tab'!J233)))</f>
        <v/>
      </c>
      <c r="O202" s="114"/>
    </row>
    <row r="203" spans="1:15">
      <c r="A203" s="80" t="str">
        <f>IF('Census Input Tab'!$O234="NO","Missing Data",IF(B203="","",IF(B203="BLANK","BLANK",COUNTIF($B$2:B203,"=Subscriber"))))</f>
        <v/>
      </c>
      <c r="B203" s="81" t="str">
        <f>IF('Census Input Tab'!$O234="NO","Missing Data",IF(ISBLANK('Census Input Tab'!H234),IF('Census Input Tab'!O234="BLANK","BLANK",""),IF('Census Input Tab'!H234="EE","Subscriber",IF('Census Input Tab'!H234="SP","Spouse","Child"))))</f>
        <v/>
      </c>
      <c r="C203" s="81" t="str">
        <f>IF('Census Input Tab'!$O234="NO","Missing Data",IF(B203="BLANK","BLANK",IF(ISBLANK('Census Input Tab'!A234),"",'Census Input Tab'!A234)))</f>
        <v/>
      </c>
      <c r="D203" s="81" t="str">
        <f>IF('Census Input Tab'!$O234="NO","Missing Data",IF(B203="BLANK","BLANK",IF(ISBLANK('Census Input Tab'!B234),"",'Census Input Tab'!B234)))</f>
        <v/>
      </c>
      <c r="E203" s="82" t="str">
        <f>IF('Census Input Tab'!$O234="NO","Missing Data",IF($A203=$A202,"",IF(B203="BLANK","BLANK",IF(ISBLANK('Census Input Tab'!C234),"",'Census Input Tab'!C234))))</f>
        <v/>
      </c>
      <c r="F203" s="83" t="str">
        <f>IF('Census Input Tab'!$O234="NO","Missing Data",IF(B203="BLANK","BLANK",IF(ISBLANK('Census Input Tab'!D234),"",'Census Input Tab'!D234)))</f>
        <v/>
      </c>
      <c r="G203" s="81" t="str">
        <f>IF('Census Input Tab'!$O234="NO","Missing Data",IF(B203="BLANK","BLANK",IF(ISBLANK('Census Input Tab'!E234),"",'Census Input Tab'!E234)))</f>
        <v/>
      </c>
      <c r="H203" s="81" t="str">
        <f>IF('Census Input Tab'!$O234="NO","Missing Data",IF($A203=$A202,"",IF(ISBLANK('Census Input Tab'!I234),IF(B203="BLANK","BLANK",""),IF('Census Input Tab'!I234="Active","Active",IF('Census Input Tab'!I234="COBRA","COBRA",IF('Census Input Tab'!I234="St Con","COBRA",""))))))</f>
        <v/>
      </c>
      <c r="I203" s="84" t="str">
        <f>IF('Census Input Tab'!$O234="NO","Missing Data",IF('Census Input Tab'!T234=1,IF(B203="BLANK","BLANK",""),"N"))</f>
        <v/>
      </c>
      <c r="J203" s="81" t="str">
        <f>IF('Census Input Tab'!$O234="NO","Missing Data",IF('Census Input Tab'!T234=1,IF(B203="BLANK","BLANK",""),IF('Census Input Tab'!F234="Waive","Waive","Enroll")))</f>
        <v/>
      </c>
      <c r="K203" s="81" t="str">
        <f>IF('Census Input Tab'!$O234="NO","Missing Data",IF($A203=$A202,"",IF('Census Input Tab'!T234=1,IF(B203="BLANK","BLANK",""),IF('Census Input Tab'!G234="EEOnly","EE Only",IF('Census Input Tab'!G234="EESpOnly","EE &amp; Spouse",IF('Census Input Tab'!G234="EEChren","EE &amp; Child(ren)",IF('Census Input Tab'!G234="EEFamily","Family",IF('Census Input Tab'!G234="Waive","Decline Coverage","Spousal Waiver"))))))))</f>
        <v/>
      </c>
      <c r="L203" s="85" t="str">
        <f>IF('Census Input Tab'!$O234="NO","Missing Data",IF($A203=$A202,"",IF('Census Input Tab'!T234=1,IF(B203="BLANK","BLANK",""),"EE Only")))</f>
        <v/>
      </c>
      <c r="M203" s="85" t="str">
        <f>IF('Census Input Tab'!$O234="NO","Missing Data",IF($A203=$A202,"",IF('Census Input Tab'!T234=1,IF(B203="BLANK","BLANK",""),"EE Only")))</f>
        <v/>
      </c>
      <c r="N203" s="81" t="str">
        <f>IF('Census Input Tab'!$O234="NO","Missing Data",IF('Census Input Tab'!T234=1,IF('SMART Census'!B203="BLANK","BLANK",""),IF('Census Input Tab'!J234="","",'Census Input Tab'!J234)))</f>
        <v/>
      </c>
      <c r="O203" s="114"/>
    </row>
    <row r="204" spans="1:15">
      <c r="A204" s="80" t="str">
        <f>IF('Census Input Tab'!$O235="NO","Missing Data",IF(B204="","",IF(B204="BLANK","BLANK",COUNTIF($B$2:B204,"=Subscriber"))))</f>
        <v/>
      </c>
      <c r="B204" s="81" t="str">
        <f>IF('Census Input Tab'!$O235="NO","Missing Data",IF(ISBLANK('Census Input Tab'!H235),IF('Census Input Tab'!O235="BLANK","BLANK",""),IF('Census Input Tab'!H235="EE","Subscriber",IF('Census Input Tab'!H235="SP","Spouse","Child"))))</f>
        <v/>
      </c>
      <c r="C204" s="81" t="str">
        <f>IF('Census Input Tab'!$O235="NO","Missing Data",IF(B204="BLANK","BLANK",IF(ISBLANK('Census Input Tab'!A235),"",'Census Input Tab'!A235)))</f>
        <v/>
      </c>
      <c r="D204" s="81" t="str">
        <f>IF('Census Input Tab'!$O235="NO","Missing Data",IF(B204="BLANK","BLANK",IF(ISBLANK('Census Input Tab'!B235),"",'Census Input Tab'!B235)))</f>
        <v/>
      </c>
      <c r="E204" s="82" t="str">
        <f>IF('Census Input Tab'!$O235="NO","Missing Data",IF($A204=$A203,"",IF(B204="BLANK","BLANK",IF(ISBLANK('Census Input Tab'!C235),"",'Census Input Tab'!C235))))</f>
        <v/>
      </c>
      <c r="F204" s="83" t="str">
        <f>IF('Census Input Tab'!$O235="NO","Missing Data",IF(B204="BLANK","BLANK",IF(ISBLANK('Census Input Tab'!D235),"",'Census Input Tab'!D235)))</f>
        <v/>
      </c>
      <c r="G204" s="81" t="str">
        <f>IF('Census Input Tab'!$O235="NO","Missing Data",IF(B204="BLANK","BLANK",IF(ISBLANK('Census Input Tab'!E235),"",'Census Input Tab'!E235)))</f>
        <v/>
      </c>
      <c r="H204" s="81" t="str">
        <f>IF('Census Input Tab'!$O235="NO","Missing Data",IF($A204=$A203,"",IF(ISBLANK('Census Input Tab'!I235),IF(B204="BLANK","BLANK",""),IF('Census Input Tab'!I235="Active","Active",IF('Census Input Tab'!I235="COBRA","COBRA",IF('Census Input Tab'!I235="St Con","COBRA",""))))))</f>
        <v/>
      </c>
      <c r="I204" s="84" t="str">
        <f>IF('Census Input Tab'!$O235="NO","Missing Data",IF('Census Input Tab'!T235=1,IF(B204="BLANK","BLANK",""),"N"))</f>
        <v/>
      </c>
      <c r="J204" s="81" t="str">
        <f>IF('Census Input Tab'!$O235="NO","Missing Data",IF('Census Input Tab'!T235=1,IF(B204="BLANK","BLANK",""),IF('Census Input Tab'!F235="Waive","Waive","Enroll")))</f>
        <v/>
      </c>
      <c r="K204" s="81" t="str">
        <f>IF('Census Input Tab'!$O235="NO","Missing Data",IF($A204=$A203,"",IF('Census Input Tab'!T235=1,IF(B204="BLANK","BLANK",""),IF('Census Input Tab'!G235="EEOnly","EE Only",IF('Census Input Tab'!G235="EESpOnly","EE &amp; Spouse",IF('Census Input Tab'!G235="EEChren","EE &amp; Child(ren)",IF('Census Input Tab'!G235="EEFamily","Family",IF('Census Input Tab'!G235="Waive","Decline Coverage","Spousal Waiver"))))))))</f>
        <v/>
      </c>
      <c r="L204" s="85" t="str">
        <f>IF('Census Input Tab'!$O235="NO","Missing Data",IF($A204=$A203,"",IF('Census Input Tab'!T235=1,IF(B204="BLANK","BLANK",""),"EE Only")))</f>
        <v/>
      </c>
      <c r="M204" s="85" t="str">
        <f>IF('Census Input Tab'!$O235="NO","Missing Data",IF($A204=$A203,"",IF('Census Input Tab'!T235=1,IF(B204="BLANK","BLANK",""),"EE Only")))</f>
        <v/>
      </c>
      <c r="N204" s="81" t="str">
        <f>IF('Census Input Tab'!$O235="NO","Missing Data",IF('Census Input Tab'!T235=1,IF('SMART Census'!B204="BLANK","BLANK",""),IF('Census Input Tab'!J235="","",'Census Input Tab'!J235)))</f>
        <v/>
      </c>
      <c r="O204" s="114"/>
    </row>
    <row r="205" spans="1:15">
      <c r="A205" s="80" t="str">
        <f>IF('Census Input Tab'!$O236="NO","Missing Data",IF(B205="","",IF(B205="BLANK","BLANK",COUNTIF($B$2:B205,"=Subscriber"))))</f>
        <v/>
      </c>
      <c r="B205" s="81" t="str">
        <f>IF('Census Input Tab'!$O236="NO","Missing Data",IF(ISBLANK('Census Input Tab'!H236),IF('Census Input Tab'!O236="BLANK","BLANK",""),IF('Census Input Tab'!H236="EE","Subscriber",IF('Census Input Tab'!H236="SP","Spouse","Child"))))</f>
        <v/>
      </c>
      <c r="C205" s="81" t="str">
        <f>IF('Census Input Tab'!$O236="NO","Missing Data",IF(B205="BLANK","BLANK",IF(ISBLANK('Census Input Tab'!A236),"",'Census Input Tab'!A236)))</f>
        <v/>
      </c>
      <c r="D205" s="81" t="str">
        <f>IF('Census Input Tab'!$O236="NO","Missing Data",IF(B205="BLANK","BLANK",IF(ISBLANK('Census Input Tab'!B236),"",'Census Input Tab'!B236)))</f>
        <v/>
      </c>
      <c r="E205" s="82" t="str">
        <f>IF('Census Input Tab'!$O236="NO","Missing Data",IF($A205=$A204,"",IF(B205="BLANK","BLANK",IF(ISBLANK('Census Input Tab'!C236),"",'Census Input Tab'!C236))))</f>
        <v/>
      </c>
      <c r="F205" s="83" t="str">
        <f>IF('Census Input Tab'!$O236="NO","Missing Data",IF(B205="BLANK","BLANK",IF(ISBLANK('Census Input Tab'!D236),"",'Census Input Tab'!D236)))</f>
        <v/>
      </c>
      <c r="G205" s="81" t="str">
        <f>IF('Census Input Tab'!$O236="NO","Missing Data",IF(B205="BLANK","BLANK",IF(ISBLANK('Census Input Tab'!E236),"",'Census Input Tab'!E236)))</f>
        <v/>
      </c>
      <c r="H205" s="81" t="str">
        <f>IF('Census Input Tab'!$O236="NO","Missing Data",IF($A205=$A204,"",IF(ISBLANK('Census Input Tab'!I236),IF(B205="BLANK","BLANK",""),IF('Census Input Tab'!I236="Active","Active",IF('Census Input Tab'!I236="COBRA","COBRA",IF('Census Input Tab'!I236="St Con","COBRA",""))))))</f>
        <v/>
      </c>
      <c r="I205" s="84" t="str">
        <f>IF('Census Input Tab'!$O236="NO","Missing Data",IF('Census Input Tab'!T236=1,IF(B205="BLANK","BLANK",""),"N"))</f>
        <v/>
      </c>
      <c r="J205" s="81" t="str">
        <f>IF('Census Input Tab'!$O236="NO","Missing Data",IF('Census Input Tab'!T236=1,IF(B205="BLANK","BLANK",""),IF('Census Input Tab'!F236="Waive","Waive","Enroll")))</f>
        <v/>
      </c>
      <c r="K205" s="81" t="str">
        <f>IF('Census Input Tab'!$O236="NO","Missing Data",IF($A205=$A204,"",IF('Census Input Tab'!T236=1,IF(B205="BLANK","BLANK",""),IF('Census Input Tab'!G236="EEOnly","EE Only",IF('Census Input Tab'!G236="EESpOnly","EE &amp; Spouse",IF('Census Input Tab'!G236="EEChren","EE &amp; Child(ren)",IF('Census Input Tab'!G236="EEFamily","Family",IF('Census Input Tab'!G236="Waive","Decline Coverage","Spousal Waiver"))))))))</f>
        <v/>
      </c>
      <c r="L205" s="85" t="str">
        <f>IF('Census Input Tab'!$O236="NO","Missing Data",IF($A205=$A204,"",IF('Census Input Tab'!T236=1,IF(B205="BLANK","BLANK",""),"EE Only")))</f>
        <v/>
      </c>
      <c r="M205" s="85" t="str">
        <f>IF('Census Input Tab'!$O236="NO","Missing Data",IF($A205=$A204,"",IF('Census Input Tab'!T236=1,IF(B205="BLANK","BLANK",""),"EE Only")))</f>
        <v/>
      </c>
      <c r="N205" s="81" t="str">
        <f>IF('Census Input Tab'!$O236="NO","Missing Data",IF('Census Input Tab'!T236=1,IF('SMART Census'!B205="BLANK","BLANK",""),IF('Census Input Tab'!J236="","",'Census Input Tab'!J236)))</f>
        <v/>
      </c>
      <c r="O205" s="114"/>
    </row>
    <row r="206" spans="1:15">
      <c r="A206" s="80" t="str">
        <f>IF('Census Input Tab'!$O237="NO","Missing Data",IF(B206="","",IF(B206="BLANK","BLANK",COUNTIF($B$2:B206,"=Subscriber"))))</f>
        <v/>
      </c>
      <c r="B206" s="81" t="str">
        <f>IF('Census Input Tab'!$O237="NO","Missing Data",IF(ISBLANK('Census Input Tab'!H237),IF('Census Input Tab'!O237="BLANK","BLANK",""),IF('Census Input Tab'!H237="EE","Subscriber",IF('Census Input Tab'!H237="SP","Spouse","Child"))))</f>
        <v/>
      </c>
      <c r="C206" s="81" t="str">
        <f>IF('Census Input Tab'!$O237="NO","Missing Data",IF(B206="BLANK","BLANK",IF(ISBLANK('Census Input Tab'!A237),"",'Census Input Tab'!A237)))</f>
        <v/>
      </c>
      <c r="D206" s="81" t="str">
        <f>IF('Census Input Tab'!$O237="NO","Missing Data",IF(B206="BLANK","BLANK",IF(ISBLANK('Census Input Tab'!B237),"",'Census Input Tab'!B237)))</f>
        <v/>
      </c>
      <c r="E206" s="82" t="str">
        <f>IF('Census Input Tab'!$O237="NO","Missing Data",IF($A206=$A205,"",IF(B206="BLANK","BLANK",IF(ISBLANK('Census Input Tab'!C237),"",'Census Input Tab'!C237))))</f>
        <v/>
      </c>
      <c r="F206" s="83" t="str">
        <f>IF('Census Input Tab'!$O237="NO","Missing Data",IF(B206="BLANK","BLANK",IF(ISBLANK('Census Input Tab'!D237),"",'Census Input Tab'!D237)))</f>
        <v/>
      </c>
      <c r="G206" s="81" t="str">
        <f>IF('Census Input Tab'!$O237="NO","Missing Data",IF(B206="BLANK","BLANK",IF(ISBLANK('Census Input Tab'!E237),"",'Census Input Tab'!E237)))</f>
        <v/>
      </c>
      <c r="H206" s="81" t="str">
        <f>IF('Census Input Tab'!$O237="NO","Missing Data",IF($A206=$A205,"",IF(ISBLANK('Census Input Tab'!I237),IF(B206="BLANK","BLANK",""),IF('Census Input Tab'!I237="Active","Active",IF('Census Input Tab'!I237="COBRA","COBRA",IF('Census Input Tab'!I237="St Con","COBRA",""))))))</f>
        <v/>
      </c>
      <c r="I206" s="84" t="str">
        <f>IF('Census Input Tab'!$O237="NO","Missing Data",IF('Census Input Tab'!T237=1,IF(B206="BLANK","BLANK",""),"N"))</f>
        <v/>
      </c>
      <c r="J206" s="81" t="str">
        <f>IF('Census Input Tab'!$O237="NO","Missing Data",IF('Census Input Tab'!T237=1,IF(B206="BLANK","BLANK",""),IF('Census Input Tab'!F237="Waive","Waive","Enroll")))</f>
        <v/>
      </c>
      <c r="K206" s="81" t="str">
        <f>IF('Census Input Tab'!$O237="NO","Missing Data",IF($A206=$A205,"",IF('Census Input Tab'!T237=1,IF(B206="BLANK","BLANK",""),IF('Census Input Tab'!G237="EEOnly","EE Only",IF('Census Input Tab'!G237="EESpOnly","EE &amp; Spouse",IF('Census Input Tab'!G237="EEChren","EE &amp; Child(ren)",IF('Census Input Tab'!G237="EEFamily","Family",IF('Census Input Tab'!G237="Waive","Decline Coverage","Spousal Waiver"))))))))</f>
        <v/>
      </c>
      <c r="L206" s="85" t="str">
        <f>IF('Census Input Tab'!$O237="NO","Missing Data",IF($A206=$A205,"",IF('Census Input Tab'!T237=1,IF(B206="BLANK","BLANK",""),"EE Only")))</f>
        <v/>
      </c>
      <c r="M206" s="85" t="str">
        <f>IF('Census Input Tab'!$O237="NO","Missing Data",IF($A206=$A205,"",IF('Census Input Tab'!T237=1,IF(B206="BLANK","BLANK",""),"EE Only")))</f>
        <v/>
      </c>
      <c r="N206" s="81" t="str">
        <f>IF('Census Input Tab'!$O237="NO","Missing Data",IF('Census Input Tab'!T237=1,IF('SMART Census'!B206="BLANK","BLANK",""),IF('Census Input Tab'!J237="","",'Census Input Tab'!J237)))</f>
        <v/>
      </c>
      <c r="O206" s="114"/>
    </row>
    <row r="207" spans="1:15">
      <c r="A207" s="80" t="str">
        <f>IF('Census Input Tab'!$O238="NO","Missing Data",IF(B207="","",IF(B207="BLANK","BLANK",COUNTIF($B$2:B207,"=Subscriber"))))</f>
        <v/>
      </c>
      <c r="B207" s="81" t="str">
        <f>IF('Census Input Tab'!$O238="NO","Missing Data",IF(ISBLANK('Census Input Tab'!H238),IF('Census Input Tab'!O238="BLANK","BLANK",""),IF('Census Input Tab'!H238="EE","Subscriber",IF('Census Input Tab'!H238="SP","Spouse","Child"))))</f>
        <v/>
      </c>
      <c r="C207" s="81" t="str">
        <f>IF('Census Input Tab'!$O238="NO","Missing Data",IF(B207="BLANK","BLANK",IF(ISBLANK('Census Input Tab'!A238),"",'Census Input Tab'!A238)))</f>
        <v/>
      </c>
      <c r="D207" s="81" t="str">
        <f>IF('Census Input Tab'!$O238="NO","Missing Data",IF(B207="BLANK","BLANK",IF(ISBLANK('Census Input Tab'!B238),"",'Census Input Tab'!B238)))</f>
        <v/>
      </c>
      <c r="E207" s="82" t="str">
        <f>IF('Census Input Tab'!$O238="NO","Missing Data",IF($A207=$A206,"",IF(B207="BLANK","BLANK",IF(ISBLANK('Census Input Tab'!C238),"",'Census Input Tab'!C238))))</f>
        <v/>
      </c>
      <c r="F207" s="83" t="str">
        <f>IF('Census Input Tab'!$O238="NO","Missing Data",IF(B207="BLANK","BLANK",IF(ISBLANK('Census Input Tab'!D238),"",'Census Input Tab'!D238)))</f>
        <v/>
      </c>
      <c r="G207" s="81" t="str">
        <f>IF('Census Input Tab'!$O238="NO","Missing Data",IF(B207="BLANK","BLANK",IF(ISBLANK('Census Input Tab'!E238),"",'Census Input Tab'!E238)))</f>
        <v/>
      </c>
      <c r="H207" s="81" t="str">
        <f>IF('Census Input Tab'!$O238="NO","Missing Data",IF($A207=$A206,"",IF(ISBLANK('Census Input Tab'!I238),IF(B207="BLANK","BLANK",""),IF('Census Input Tab'!I238="Active","Active",IF('Census Input Tab'!I238="COBRA","COBRA",IF('Census Input Tab'!I238="St Con","COBRA",""))))))</f>
        <v/>
      </c>
      <c r="I207" s="84" t="str">
        <f>IF('Census Input Tab'!$O238="NO","Missing Data",IF('Census Input Tab'!T238=1,IF(B207="BLANK","BLANK",""),"N"))</f>
        <v/>
      </c>
      <c r="J207" s="81" t="str">
        <f>IF('Census Input Tab'!$O238="NO","Missing Data",IF('Census Input Tab'!T238=1,IF(B207="BLANK","BLANK",""),IF('Census Input Tab'!F238="Waive","Waive","Enroll")))</f>
        <v/>
      </c>
      <c r="K207" s="81" t="str">
        <f>IF('Census Input Tab'!$O238="NO","Missing Data",IF($A207=$A206,"",IF('Census Input Tab'!T238=1,IF(B207="BLANK","BLANK",""),IF('Census Input Tab'!G238="EEOnly","EE Only",IF('Census Input Tab'!G238="EESpOnly","EE &amp; Spouse",IF('Census Input Tab'!G238="EEChren","EE &amp; Child(ren)",IF('Census Input Tab'!G238="EEFamily","Family",IF('Census Input Tab'!G238="Waive","Decline Coverage","Spousal Waiver"))))))))</f>
        <v/>
      </c>
      <c r="L207" s="85" t="str">
        <f>IF('Census Input Tab'!$O238="NO","Missing Data",IF($A207=$A206,"",IF('Census Input Tab'!T238=1,IF(B207="BLANK","BLANK",""),"EE Only")))</f>
        <v/>
      </c>
      <c r="M207" s="85" t="str">
        <f>IF('Census Input Tab'!$O238="NO","Missing Data",IF($A207=$A206,"",IF('Census Input Tab'!T238=1,IF(B207="BLANK","BLANK",""),"EE Only")))</f>
        <v/>
      </c>
      <c r="N207" s="81" t="str">
        <f>IF('Census Input Tab'!$O238="NO","Missing Data",IF('Census Input Tab'!T238=1,IF('SMART Census'!B207="BLANK","BLANK",""),IF('Census Input Tab'!J238="","",'Census Input Tab'!J238)))</f>
        <v/>
      </c>
      <c r="O207" s="114"/>
    </row>
    <row r="208" spans="1:15">
      <c r="A208" s="80" t="str">
        <f>IF('Census Input Tab'!$O239="NO","Missing Data",IF(B208="","",IF(B208="BLANK","BLANK",COUNTIF($B$2:B208,"=Subscriber"))))</f>
        <v/>
      </c>
      <c r="B208" s="81" t="str">
        <f>IF('Census Input Tab'!$O239="NO","Missing Data",IF(ISBLANK('Census Input Tab'!H239),IF('Census Input Tab'!O239="BLANK","BLANK",""),IF('Census Input Tab'!H239="EE","Subscriber",IF('Census Input Tab'!H239="SP","Spouse","Child"))))</f>
        <v/>
      </c>
      <c r="C208" s="81" t="str">
        <f>IF('Census Input Tab'!$O239="NO","Missing Data",IF(B208="BLANK","BLANK",IF(ISBLANK('Census Input Tab'!A239),"",'Census Input Tab'!A239)))</f>
        <v/>
      </c>
      <c r="D208" s="81" t="str">
        <f>IF('Census Input Tab'!$O239="NO","Missing Data",IF(B208="BLANK","BLANK",IF(ISBLANK('Census Input Tab'!B239),"",'Census Input Tab'!B239)))</f>
        <v/>
      </c>
      <c r="E208" s="82" t="str">
        <f>IF('Census Input Tab'!$O239="NO","Missing Data",IF($A208=$A207,"",IF(B208="BLANK","BLANK",IF(ISBLANK('Census Input Tab'!C239),"",'Census Input Tab'!C239))))</f>
        <v/>
      </c>
      <c r="F208" s="83" t="str">
        <f>IF('Census Input Tab'!$O239="NO","Missing Data",IF(B208="BLANK","BLANK",IF(ISBLANK('Census Input Tab'!D239),"",'Census Input Tab'!D239)))</f>
        <v/>
      </c>
      <c r="G208" s="81" t="str">
        <f>IF('Census Input Tab'!$O239="NO","Missing Data",IF(B208="BLANK","BLANK",IF(ISBLANK('Census Input Tab'!E239),"",'Census Input Tab'!E239)))</f>
        <v/>
      </c>
      <c r="H208" s="81" t="str">
        <f>IF('Census Input Tab'!$O239="NO","Missing Data",IF($A208=$A207,"",IF(ISBLANK('Census Input Tab'!I239),IF(B208="BLANK","BLANK",""),IF('Census Input Tab'!I239="Active","Active",IF('Census Input Tab'!I239="COBRA","COBRA",IF('Census Input Tab'!I239="St Con","COBRA",""))))))</f>
        <v/>
      </c>
      <c r="I208" s="84" t="str">
        <f>IF('Census Input Tab'!$O239="NO","Missing Data",IF('Census Input Tab'!T239=1,IF(B208="BLANK","BLANK",""),"N"))</f>
        <v/>
      </c>
      <c r="J208" s="81" t="str">
        <f>IF('Census Input Tab'!$O239="NO","Missing Data",IF('Census Input Tab'!T239=1,IF(B208="BLANK","BLANK",""),IF('Census Input Tab'!F239="Waive","Waive","Enroll")))</f>
        <v/>
      </c>
      <c r="K208" s="81" t="str">
        <f>IF('Census Input Tab'!$O239="NO","Missing Data",IF($A208=$A207,"",IF('Census Input Tab'!T239=1,IF(B208="BLANK","BLANK",""),IF('Census Input Tab'!G239="EEOnly","EE Only",IF('Census Input Tab'!G239="EESpOnly","EE &amp; Spouse",IF('Census Input Tab'!G239="EEChren","EE &amp; Child(ren)",IF('Census Input Tab'!G239="EEFamily","Family",IF('Census Input Tab'!G239="Waive","Decline Coverage","Spousal Waiver"))))))))</f>
        <v/>
      </c>
      <c r="L208" s="85" t="str">
        <f>IF('Census Input Tab'!$O239="NO","Missing Data",IF($A208=$A207,"",IF('Census Input Tab'!T239=1,IF(B208="BLANK","BLANK",""),"EE Only")))</f>
        <v/>
      </c>
      <c r="M208" s="85" t="str">
        <f>IF('Census Input Tab'!$O239="NO","Missing Data",IF($A208=$A207,"",IF('Census Input Tab'!T239=1,IF(B208="BLANK","BLANK",""),"EE Only")))</f>
        <v/>
      </c>
      <c r="N208" s="81" t="str">
        <f>IF('Census Input Tab'!$O239="NO","Missing Data",IF('Census Input Tab'!T239=1,IF('SMART Census'!B208="BLANK","BLANK",""),IF('Census Input Tab'!J239="","",'Census Input Tab'!J239)))</f>
        <v/>
      </c>
      <c r="O208" s="114"/>
    </row>
    <row r="209" spans="1:15">
      <c r="A209" s="80" t="str">
        <f>IF('Census Input Tab'!$O240="NO","Missing Data",IF(B209="","",IF(B209="BLANK","BLANK",COUNTIF($B$2:B209,"=Subscriber"))))</f>
        <v/>
      </c>
      <c r="B209" s="81" t="str">
        <f>IF('Census Input Tab'!$O240="NO","Missing Data",IF(ISBLANK('Census Input Tab'!H240),IF('Census Input Tab'!O240="BLANK","BLANK",""),IF('Census Input Tab'!H240="EE","Subscriber",IF('Census Input Tab'!H240="SP","Spouse","Child"))))</f>
        <v/>
      </c>
      <c r="C209" s="81" t="str">
        <f>IF('Census Input Tab'!$O240="NO","Missing Data",IF(B209="BLANK","BLANK",IF(ISBLANK('Census Input Tab'!A240),"",'Census Input Tab'!A240)))</f>
        <v/>
      </c>
      <c r="D209" s="81" t="str">
        <f>IF('Census Input Tab'!$O240="NO","Missing Data",IF(B209="BLANK","BLANK",IF(ISBLANK('Census Input Tab'!B240),"",'Census Input Tab'!B240)))</f>
        <v/>
      </c>
      <c r="E209" s="82" t="str">
        <f>IF('Census Input Tab'!$O240="NO","Missing Data",IF($A209=$A208,"",IF(B209="BLANK","BLANK",IF(ISBLANK('Census Input Tab'!C240),"",'Census Input Tab'!C240))))</f>
        <v/>
      </c>
      <c r="F209" s="83" t="str">
        <f>IF('Census Input Tab'!$O240="NO","Missing Data",IF(B209="BLANK","BLANK",IF(ISBLANK('Census Input Tab'!D240),"",'Census Input Tab'!D240)))</f>
        <v/>
      </c>
      <c r="G209" s="81" t="str">
        <f>IF('Census Input Tab'!$O240="NO","Missing Data",IF(B209="BLANK","BLANK",IF(ISBLANK('Census Input Tab'!E240),"",'Census Input Tab'!E240)))</f>
        <v/>
      </c>
      <c r="H209" s="81" t="str">
        <f>IF('Census Input Tab'!$O240="NO","Missing Data",IF($A209=$A208,"",IF(ISBLANK('Census Input Tab'!I240),IF(B209="BLANK","BLANK",""),IF('Census Input Tab'!I240="Active","Active",IF('Census Input Tab'!I240="COBRA","COBRA",IF('Census Input Tab'!I240="St Con","COBRA",""))))))</f>
        <v/>
      </c>
      <c r="I209" s="84" t="str">
        <f>IF('Census Input Tab'!$O240="NO","Missing Data",IF('Census Input Tab'!T240=1,IF(B209="BLANK","BLANK",""),"N"))</f>
        <v/>
      </c>
      <c r="J209" s="81" t="str">
        <f>IF('Census Input Tab'!$O240="NO","Missing Data",IF('Census Input Tab'!T240=1,IF(B209="BLANK","BLANK",""),IF('Census Input Tab'!F240="Waive","Waive","Enroll")))</f>
        <v/>
      </c>
      <c r="K209" s="81" t="str">
        <f>IF('Census Input Tab'!$O240="NO","Missing Data",IF($A209=$A208,"",IF('Census Input Tab'!T240=1,IF(B209="BLANK","BLANK",""),IF('Census Input Tab'!G240="EEOnly","EE Only",IF('Census Input Tab'!G240="EESpOnly","EE &amp; Spouse",IF('Census Input Tab'!G240="EEChren","EE &amp; Child(ren)",IF('Census Input Tab'!G240="EEFamily","Family",IF('Census Input Tab'!G240="Waive","Decline Coverage","Spousal Waiver"))))))))</f>
        <v/>
      </c>
      <c r="L209" s="85" t="str">
        <f>IF('Census Input Tab'!$O240="NO","Missing Data",IF($A209=$A208,"",IF('Census Input Tab'!T240=1,IF(B209="BLANK","BLANK",""),"EE Only")))</f>
        <v/>
      </c>
      <c r="M209" s="85" t="str">
        <f>IF('Census Input Tab'!$O240="NO","Missing Data",IF($A209=$A208,"",IF('Census Input Tab'!T240=1,IF(B209="BLANK","BLANK",""),"EE Only")))</f>
        <v/>
      </c>
      <c r="N209" s="81" t="str">
        <f>IF('Census Input Tab'!$O240="NO","Missing Data",IF('Census Input Tab'!T240=1,IF('SMART Census'!B209="BLANK","BLANK",""),IF('Census Input Tab'!J240="","",'Census Input Tab'!J240)))</f>
        <v/>
      </c>
      <c r="O209" s="114"/>
    </row>
    <row r="210" spans="1:15">
      <c r="A210" s="80" t="str">
        <f>IF('Census Input Tab'!$O241="NO","Missing Data",IF(B210="","",IF(B210="BLANK","BLANK",COUNTIF($B$2:B210,"=Subscriber"))))</f>
        <v/>
      </c>
      <c r="B210" s="81" t="str">
        <f>IF('Census Input Tab'!$O241="NO","Missing Data",IF(ISBLANK('Census Input Tab'!H241),IF('Census Input Tab'!O241="BLANK","BLANK",""),IF('Census Input Tab'!H241="EE","Subscriber",IF('Census Input Tab'!H241="SP","Spouse","Child"))))</f>
        <v/>
      </c>
      <c r="C210" s="81" t="str">
        <f>IF('Census Input Tab'!$O241="NO","Missing Data",IF(B210="BLANK","BLANK",IF(ISBLANK('Census Input Tab'!A241),"",'Census Input Tab'!A241)))</f>
        <v/>
      </c>
      <c r="D210" s="81" t="str">
        <f>IF('Census Input Tab'!$O241="NO","Missing Data",IF(B210="BLANK","BLANK",IF(ISBLANK('Census Input Tab'!B241),"",'Census Input Tab'!B241)))</f>
        <v/>
      </c>
      <c r="E210" s="82" t="str">
        <f>IF('Census Input Tab'!$O241="NO","Missing Data",IF($A210=$A209,"",IF(B210="BLANK","BLANK",IF(ISBLANK('Census Input Tab'!C241),"",'Census Input Tab'!C241))))</f>
        <v/>
      </c>
      <c r="F210" s="83" t="str">
        <f>IF('Census Input Tab'!$O241="NO","Missing Data",IF(B210="BLANK","BLANK",IF(ISBLANK('Census Input Tab'!D241),"",'Census Input Tab'!D241)))</f>
        <v/>
      </c>
      <c r="G210" s="81" t="str">
        <f>IF('Census Input Tab'!$O241="NO","Missing Data",IF(B210="BLANK","BLANK",IF(ISBLANK('Census Input Tab'!E241),"",'Census Input Tab'!E241)))</f>
        <v/>
      </c>
      <c r="H210" s="81" t="str">
        <f>IF('Census Input Tab'!$O241="NO","Missing Data",IF($A210=$A209,"",IF(ISBLANK('Census Input Tab'!I241),IF(B210="BLANK","BLANK",""),IF('Census Input Tab'!I241="Active","Active",IF('Census Input Tab'!I241="COBRA","COBRA",IF('Census Input Tab'!I241="St Con","COBRA",""))))))</f>
        <v/>
      </c>
      <c r="I210" s="84" t="str">
        <f>IF('Census Input Tab'!$O241="NO","Missing Data",IF('Census Input Tab'!T241=1,IF(B210="BLANK","BLANK",""),"N"))</f>
        <v/>
      </c>
      <c r="J210" s="81" t="str">
        <f>IF('Census Input Tab'!$O241="NO","Missing Data",IF('Census Input Tab'!T241=1,IF(B210="BLANK","BLANK",""),IF('Census Input Tab'!F241="Waive","Waive","Enroll")))</f>
        <v/>
      </c>
      <c r="K210" s="81" t="str">
        <f>IF('Census Input Tab'!$O241="NO","Missing Data",IF($A210=$A209,"",IF('Census Input Tab'!T241=1,IF(B210="BLANK","BLANK",""),IF('Census Input Tab'!G241="EEOnly","EE Only",IF('Census Input Tab'!G241="EESpOnly","EE &amp; Spouse",IF('Census Input Tab'!G241="EEChren","EE &amp; Child(ren)",IF('Census Input Tab'!G241="EEFamily","Family",IF('Census Input Tab'!G241="Waive","Decline Coverage","Spousal Waiver"))))))))</f>
        <v/>
      </c>
      <c r="L210" s="85" t="str">
        <f>IF('Census Input Tab'!$O241="NO","Missing Data",IF($A210=$A209,"",IF('Census Input Tab'!T241=1,IF(B210="BLANK","BLANK",""),"EE Only")))</f>
        <v/>
      </c>
      <c r="M210" s="85" t="str">
        <f>IF('Census Input Tab'!$O241="NO","Missing Data",IF($A210=$A209,"",IF('Census Input Tab'!T241=1,IF(B210="BLANK","BLANK",""),"EE Only")))</f>
        <v/>
      </c>
      <c r="N210" s="81" t="str">
        <f>IF('Census Input Tab'!$O241="NO","Missing Data",IF('Census Input Tab'!T241=1,IF('SMART Census'!B210="BLANK","BLANK",""),IF('Census Input Tab'!J241="","",'Census Input Tab'!J241)))</f>
        <v/>
      </c>
      <c r="O210" s="114"/>
    </row>
    <row r="211" spans="1:15">
      <c r="A211" s="80" t="str">
        <f>IF('Census Input Tab'!$O242="NO","Missing Data",IF(B211="","",IF(B211="BLANK","BLANK",COUNTIF($B$2:B211,"=Subscriber"))))</f>
        <v/>
      </c>
      <c r="B211" s="81" t="str">
        <f>IF('Census Input Tab'!$O242="NO","Missing Data",IF(ISBLANK('Census Input Tab'!H242),IF('Census Input Tab'!O242="BLANK","BLANK",""),IF('Census Input Tab'!H242="EE","Subscriber",IF('Census Input Tab'!H242="SP","Spouse","Child"))))</f>
        <v/>
      </c>
      <c r="C211" s="81" t="str">
        <f>IF('Census Input Tab'!$O242="NO","Missing Data",IF(B211="BLANK","BLANK",IF(ISBLANK('Census Input Tab'!A242),"",'Census Input Tab'!A242)))</f>
        <v/>
      </c>
      <c r="D211" s="81" t="str">
        <f>IF('Census Input Tab'!$O242="NO","Missing Data",IF(B211="BLANK","BLANK",IF(ISBLANK('Census Input Tab'!B242),"",'Census Input Tab'!B242)))</f>
        <v/>
      </c>
      <c r="E211" s="82" t="str">
        <f>IF('Census Input Tab'!$O242="NO","Missing Data",IF($A211=$A210,"",IF(B211="BLANK","BLANK",IF(ISBLANK('Census Input Tab'!C242),"",'Census Input Tab'!C242))))</f>
        <v/>
      </c>
      <c r="F211" s="83" t="str">
        <f>IF('Census Input Tab'!$O242="NO","Missing Data",IF(B211="BLANK","BLANK",IF(ISBLANK('Census Input Tab'!D242),"",'Census Input Tab'!D242)))</f>
        <v/>
      </c>
      <c r="G211" s="81" t="str">
        <f>IF('Census Input Tab'!$O242="NO","Missing Data",IF(B211="BLANK","BLANK",IF(ISBLANK('Census Input Tab'!E242),"",'Census Input Tab'!E242)))</f>
        <v/>
      </c>
      <c r="H211" s="81" t="str">
        <f>IF('Census Input Tab'!$O242="NO","Missing Data",IF($A211=$A210,"",IF(ISBLANK('Census Input Tab'!I242),IF(B211="BLANK","BLANK",""),IF('Census Input Tab'!I242="Active","Active",IF('Census Input Tab'!I242="COBRA","COBRA",IF('Census Input Tab'!I242="St Con","COBRA",""))))))</f>
        <v/>
      </c>
      <c r="I211" s="84" t="str">
        <f>IF('Census Input Tab'!$O242="NO","Missing Data",IF('Census Input Tab'!T242=1,IF(B211="BLANK","BLANK",""),"N"))</f>
        <v/>
      </c>
      <c r="J211" s="81" t="str">
        <f>IF('Census Input Tab'!$O242="NO","Missing Data",IF('Census Input Tab'!T242=1,IF(B211="BLANK","BLANK",""),IF('Census Input Tab'!F242="Waive","Waive","Enroll")))</f>
        <v/>
      </c>
      <c r="K211" s="81" t="str">
        <f>IF('Census Input Tab'!$O242="NO","Missing Data",IF($A211=$A210,"",IF('Census Input Tab'!T242=1,IF(B211="BLANK","BLANK",""),IF('Census Input Tab'!G242="EEOnly","EE Only",IF('Census Input Tab'!G242="EESpOnly","EE &amp; Spouse",IF('Census Input Tab'!G242="EEChren","EE &amp; Child(ren)",IF('Census Input Tab'!G242="EEFamily","Family",IF('Census Input Tab'!G242="Waive","Decline Coverage","Spousal Waiver"))))))))</f>
        <v/>
      </c>
      <c r="L211" s="85" t="str">
        <f>IF('Census Input Tab'!$O242="NO","Missing Data",IF($A211=$A210,"",IF('Census Input Tab'!T242=1,IF(B211="BLANK","BLANK",""),"EE Only")))</f>
        <v/>
      </c>
      <c r="M211" s="85" t="str">
        <f>IF('Census Input Tab'!$O242="NO","Missing Data",IF($A211=$A210,"",IF('Census Input Tab'!T242=1,IF(B211="BLANK","BLANK",""),"EE Only")))</f>
        <v/>
      </c>
      <c r="N211" s="81" t="str">
        <f>IF('Census Input Tab'!$O242="NO","Missing Data",IF('Census Input Tab'!T242=1,IF('SMART Census'!B211="BLANK","BLANK",""),IF('Census Input Tab'!J242="","",'Census Input Tab'!J242)))</f>
        <v/>
      </c>
      <c r="O211" s="114"/>
    </row>
    <row r="212" spans="1:15">
      <c r="A212" s="80" t="str">
        <f>IF('Census Input Tab'!$O243="NO","Missing Data",IF(B212="","",IF(B212="BLANK","BLANK",COUNTIF($B$2:B212,"=Subscriber"))))</f>
        <v/>
      </c>
      <c r="B212" s="81" t="str">
        <f>IF('Census Input Tab'!$O243="NO","Missing Data",IF(ISBLANK('Census Input Tab'!H243),IF('Census Input Tab'!O243="BLANK","BLANK",""),IF('Census Input Tab'!H243="EE","Subscriber",IF('Census Input Tab'!H243="SP","Spouse","Child"))))</f>
        <v/>
      </c>
      <c r="C212" s="81" t="str">
        <f>IF('Census Input Tab'!$O243="NO","Missing Data",IF(B212="BLANK","BLANK",IF(ISBLANK('Census Input Tab'!A243),"",'Census Input Tab'!A243)))</f>
        <v/>
      </c>
      <c r="D212" s="81" t="str">
        <f>IF('Census Input Tab'!$O243="NO","Missing Data",IF(B212="BLANK","BLANK",IF(ISBLANK('Census Input Tab'!B243),"",'Census Input Tab'!B243)))</f>
        <v/>
      </c>
      <c r="E212" s="82" t="str">
        <f>IF('Census Input Tab'!$O243="NO","Missing Data",IF($A212=$A211,"",IF(B212="BLANK","BLANK",IF(ISBLANK('Census Input Tab'!C243),"",'Census Input Tab'!C243))))</f>
        <v/>
      </c>
      <c r="F212" s="83" t="str">
        <f>IF('Census Input Tab'!$O243="NO","Missing Data",IF(B212="BLANK","BLANK",IF(ISBLANK('Census Input Tab'!D243),"",'Census Input Tab'!D243)))</f>
        <v/>
      </c>
      <c r="G212" s="81" t="str">
        <f>IF('Census Input Tab'!$O243="NO","Missing Data",IF(B212="BLANK","BLANK",IF(ISBLANK('Census Input Tab'!E243),"",'Census Input Tab'!E243)))</f>
        <v/>
      </c>
      <c r="H212" s="81" t="str">
        <f>IF('Census Input Tab'!$O243="NO","Missing Data",IF($A212=$A211,"",IF(ISBLANK('Census Input Tab'!I243),IF(B212="BLANK","BLANK",""),IF('Census Input Tab'!I243="Active","Active",IF('Census Input Tab'!I243="COBRA","COBRA",IF('Census Input Tab'!I243="St Con","COBRA",""))))))</f>
        <v/>
      </c>
      <c r="I212" s="84" t="str">
        <f>IF('Census Input Tab'!$O243="NO","Missing Data",IF('Census Input Tab'!T243=1,IF(B212="BLANK","BLANK",""),"N"))</f>
        <v/>
      </c>
      <c r="J212" s="81" t="str">
        <f>IF('Census Input Tab'!$O243="NO","Missing Data",IF('Census Input Tab'!T243=1,IF(B212="BLANK","BLANK",""),IF('Census Input Tab'!F243="Waive","Waive","Enroll")))</f>
        <v/>
      </c>
      <c r="K212" s="81" t="str">
        <f>IF('Census Input Tab'!$O243="NO","Missing Data",IF($A212=$A211,"",IF('Census Input Tab'!T243=1,IF(B212="BLANK","BLANK",""),IF('Census Input Tab'!G243="EEOnly","EE Only",IF('Census Input Tab'!G243="EESpOnly","EE &amp; Spouse",IF('Census Input Tab'!G243="EEChren","EE &amp; Child(ren)",IF('Census Input Tab'!G243="EEFamily","Family",IF('Census Input Tab'!G243="Waive","Decline Coverage","Spousal Waiver"))))))))</f>
        <v/>
      </c>
      <c r="L212" s="85" t="str">
        <f>IF('Census Input Tab'!$O243="NO","Missing Data",IF($A212=$A211,"",IF('Census Input Tab'!T243=1,IF(B212="BLANK","BLANK",""),"EE Only")))</f>
        <v/>
      </c>
      <c r="M212" s="85" t="str">
        <f>IF('Census Input Tab'!$O243="NO","Missing Data",IF($A212=$A211,"",IF('Census Input Tab'!T243=1,IF(B212="BLANK","BLANK",""),"EE Only")))</f>
        <v/>
      </c>
      <c r="N212" s="81" t="str">
        <f>IF('Census Input Tab'!$O243="NO","Missing Data",IF('Census Input Tab'!T243=1,IF('SMART Census'!B212="BLANK","BLANK",""),IF('Census Input Tab'!J243="","",'Census Input Tab'!J243)))</f>
        <v/>
      </c>
      <c r="O212" s="114"/>
    </row>
    <row r="213" spans="1:15">
      <c r="A213" s="80" t="str">
        <f>IF('Census Input Tab'!$O244="NO","Missing Data",IF(B213="","",IF(B213="BLANK","BLANK",COUNTIF($B$2:B213,"=Subscriber"))))</f>
        <v/>
      </c>
      <c r="B213" s="81" t="str">
        <f>IF('Census Input Tab'!$O244="NO","Missing Data",IF(ISBLANK('Census Input Tab'!H244),IF('Census Input Tab'!O244="BLANK","BLANK",""),IF('Census Input Tab'!H244="EE","Subscriber",IF('Census Input Tab'!H244="SP","Spouse","Child"))))</f>
        <v/>
      </c>
      <c r="C213" s="81" t="str">
        <f>IF('Census Input Tab'!$O244="NO","Missing Data",IF(B213="BLANK","BLANK",IF(ISBLANK('Census Input Tab'!A244),"",'Census Input Tab'!A244)))</f>
        <v/>
      </c>
      <c r="D213" s="81" t="str">
        <f>IF('Census Input Tab'!$O244="NO","Missing Data",IF(B213="BLANK","BLANK",IF(ISBLANK('Census Input Tab'!B244),"",'Census Input Tab'!B244)))</f>
        <v/>
      </c>
      <c r="E213" s="82" t="str">
        <f>IF('Census Input Tab'!$O244="NO","Missing Data",IF($A213=$A212,"",IF(B213="BLANK","BLANK",IF(ISBLANK('Census Input Tab'!C244),"",'Census Input Tab'!C244))))</f>
        <v/>
      </c>
      <c r="F213" s="83" t="str">
        <f>IF('Census Input Tab'!$O244="NO","Missing Data",IF(B213="BLANK","BLANK",IF(ISBLANK('Census Input Tab'!D244),"",'Census Input Tab'!D244)))</f>
        <v/>
      </c>
      <c r="G213" s="81" t="str">
        <f>IF('Census Input Tab'!$O244="NO","Missing Data",IF(B213="BLANK","BLANK",IF(ISBLANK('Census Input Tab'!E244),"",'Census Input Tab'!E244)))</f>
        <v/>
      </c>
      <c r="H213" s="81" t="str">
        <f>IF('Census Input Tab'!$O244="NO","Missing Data",IF($A213=$A212,"",IF(ISBLANK('Census Input Tab'!I244),IF(B213="BLANK","BLANK",""),IF('Census Input Tab'!I244="Active","Active",IF('Census Input Tab'!I244="COBRA","COBRA",IF('Census Input Tab'!I244="St Con","COBRA",""))))))</f>
        <v/>
      </c>
      <c r="I213" s="84" t="str">
        <f>IF('Census Input Tab'!$O244="NO","Missing Data",IF('Census Input Tab'!T244=1,IF(B213="BLANK","BLANK",""),"N"))</f>
        <v/>
      </c>
      <c r="J213" s="81" t="str">
        <f>IF('Census Input Tab'!$O244="NO","Missing Data",IF('Census Input Tab'!T244=1,IF(B213="BLANK","BLANK",""),IF('Census Input Tab'!F244="Waive","Waive","Enroll")))</f>
        <v/>
      </c>
      <c r="K213" s="81" t="str">
        <f>IF('Census Input Tab'!$O244="NO","Missing Data",IF($A213=$A212,"",IF('Census Input Tab'!T244=1,IF(B213="BLANK","BLANK",""),IF('Census Input Tab'!G244="EEOnly","EE Only",IF('Census Input Tab'!G244="EESpOnly","EE &amp; Spouse",IF('Census Input Tab'!G244="EEChren","EE &amp; Child(ren)",IF('Census Input Tab'!G244="EEFamily","Family",IF('Census Input Tab'!G244="Waive","Decline Coverage","Spousal Waiver"))))))))</f>
        <v/>
      </c>
      <c r="L213" s="85" t="str">
        <f>IF('Census Input Tab'!$O244="NO","Missing Data",IF($A213=$A212,"",IF('Census Input Tab'!T244=1,IF(B213="BLANK","BLANK",""),"EE Only")))</f>
        <v/>
      </c>
      <c r="M213" s="85" t="str">
        <f>IF('Census Input Tab'!$O244="NO","Missing Data",IF($A213=$A212,"",IF('Census Input Tab'!T244=1,IF(B213="BLANK","BLANK",""),"EE Only")))</f>
        <v/>
      </c>
      <c r="N213" s="81" t="str">
        <f>IF('Census Input Tab'!$O244="NO","Missing Data",IF('Census Input Tab'!T244=1,IF('SMART Census'!B213="BLANK","BLANK",""),IF('Census Input Tab'!J244="","",'Census Input Tab'!J244)))</f>
        <v/>
      </c>
      <c r="O213" s="114"/>
    </row>
    <row r="214" spans="1:15">
      <c r="A214" s="80" t="str">
        <f>IF('Census Input Tab'!$O245="NO","Missing Data",IF(B214="","",IF(B214="BLANK","BLANK",COUNTIF($B$2:B214,"=Subscriber"))))</f>
        <v/>
      </c>
      <c r="B214" s="81" t="str">
        <f>IF('Census Input Tab'!$O245="NO","Missing Data",IF(ISBLANK('Census Input Tab'!H245),IF('Census Input Tab'!O245="BLANK","BLANK",""),IF('Census Input Tab'!H245="EE","Subscriber",IF('Census Input Tab'!H245="SP","Spouse","Child"))))</f>
        <v/>
      </c>
      <c r="C214" s="81" t="str">
        <f>IF('Census Input Tab'!$O245="NO","Missing Data",IF(B214="BLANK","BLANK",IF(ISBLANK('Census Input Tab'!A245),"",'Census Input Tab'!A245)))</f>
        <v/>
      </c>
      <c r="D214" s="81" t="str">
        <f>IF('Census Input Tab'!$O245="NO","Missing Data",IF(B214="BLANK","BLANK",IF(ISBLANK('Census Input Tab'!B245),"",'Census Input Tab'!B245)))</f>
        <v/>
      </c>
      <c r="E214" s="82" t="str">
        <f>IF('Census Input Tab'!$O245="NO","Missing Data",IF($A214=$A213,"",IF(B214="BLANK","BLANK",IF(ISBLANK('Census Input Tab'!C245),"",'Census Input Tab'!C245))))</f>
        <v/>
      </c>
      <c r="F214" s="83" t="str">
        <f>IF('Census Input Tab'!$O245="NO","Missing Data",IF(B214="BLANK","BLANK",IF(ISBLANK('Census Input Tab'!D245),"",'Census Input Tab'!D245)))</f>
        <v/>
      </c>
      <c r="G214" s="81" t="str">
        <f>IF('Census Input Tab'!$O245="NO","Missing Data",IF(B214="BLANK","BLANK",IF(ISBLANK('Census Input Tab'!E245),"",'Census Input Tab'!E245)))</f>
        <v/>
      </c>
      <c r="H214" s="81" t="str">
        <f>IF('Census Input Tab'!$O245="NO","Missing Data",IF($A214=$A213,"",IF(ISBLANK('Census Input Tab'!I245),IF(B214="BLANK","BLANK",""),IF('Census Input Tab'!I245="Active","Active",IF('Census Input Tab'!I245="COBRA","COBRA",IF('Census Input Tab'!I245="St Con","COBRA",""))))))</f>
        <v/>
      </c>
      <c r="I214" s="84" t="str">
        <f>IF('Census Input Tab'!$O245="NO","Missing Data",IF('Census Input Tab'!T245=1,IF(B214="BLANK","BLANK",""),"N"))</f>
        <v/>
      </c>
      <c r="J214" s="81" t="str">
        <f>IF('Census Input Tab'!$O245="NO","Missing Data",IF('Census Input Tab'!T245=1,IF(B214="BLANK","BLANK",""),IF('Census Input Tab'!F245="Waive","Waive","Enroll")))</f>
        <v/>
      </c>
      <c r="K214" s="81" t="str">
        <f>IF('Census Input Tab'!$O245="NO","Missing Data",IF($A214=$A213,"",IF('Census Input Tab'!T245=1,IF(B214="BLANK","BLANK",""),IF('Census Input Tab'!G245="EEOnly","EE Only",IF('Census Input Tab'!G245="EESpOnly","EE &amp; Spouse",IF('Census Input Tab'!G245="EEChren","EE &amp; Child(ren)",IF('Census Input Tab'!G245="EEFamily","Family",IF('Census Input Tab'!G245="Waive","Decline Coverage","Spousal Waiver"))))))))</f>
        <v/>
      </c>
      <c r="L214" s="85" t="str">
        <f>IF('Census Input Tab'!$O245="NO","Missing Data",IF($A214=$A213,"",IF('Census Input Tab'!T245=1,IF(B214="BLANK","BLANK",""),"EE Only")))</f>
        <v/>
      </c>
      <c r="M214" s="85" t="str">
        <f>IF('Census Input Tab'!$O245="NO","Missing Data",IF($A214=$A213,"",IF('Census Input Tab'!T245=1,IF(B214="BLANK","BLANK",""),"EE Only")))</f>
        <v/>
      </c>
      <c r="N214" s="81" t="str">
        <f>IF('Census Input Tab'!$O245="NO","Missing Data",IF('Census Input Tab'!T245=1,IF('SMART Census'!B214="BLANK","BLANK",""),IF('Census Input Tab'!J245="","",'Census Input Tab'!J245)))</f>
        <v/>
      </c>
      <c r="O214" s="114"/>
    </row>
    <row r="215" spans="1:15">
      <c r="A215" s="80" t="str">
        <f>IF('Census Input Tab'!$O246="NO","Missing Data",IF(B215="","",IF(B215="BLANK","BLANK",COUNTIF($B$2:B215,"=Subscriber"))))</f>
        <v/>
      </c>
      <c r="B215" s="81" t="str">
        <f>IF('Census Input Tab'!$O246="NO","Missing Data",IF(ISBLANK('Census Input Tab'!H246),IF('Census Input Tab'!O246="BLANK","BLANK",""),IF('Census Input Tab'!H246="EE","Subscriber",IF('Census Input Tab'!H246="SP","Spouse","Child"))))</f>
        <v/>
      </c>
      <c r="C215" s="81" t="str">
        <f>IF('Census Input Tab'!$O246="NO","Missing Data",IF(B215="BLANK","BLANK",IF(ISBLANK('Census Input Tab'!A246),"",'Census Input Tab'!A246)))</f>
        <v/>
      </c>
      <c r="D215" s="81" t="str">
        <f>IF('Census Input Tab'!$O246="NO","Missing Data",IF(B215="BLANK","BLANK",IF(ISBLANK('Census Input Tab'!B246),"",'Census Input Tab'!B246)))</f>
        <v/>
      </c>
      <c r="E215" s="82" t="str">
        <f>IF('Census Input Tab'!$O246="NO","Missing Data",IF($A215=$A214,"",IF(B215="BLANK","BLANK",IF(ISBLANK('Census Input Tab'!C246),"",'Census Input Tab'!C246))))</f>
        <v/>
      </c>
      <c r="F215" s="83" t="str">
        <f>IF('Census Input Tab'!$O246="NO","Missing Data",IF(B215="BLANK","BLANK",IF(ISBLANK('Census Input Tab'!D246),"",'Census Input Tab'!D246)))</f>
        <v/>
      </c>
      <c r="G215" s="81" t="str">
        <f>IF('Census Input Tab'!$O246="NO","Missing Data",IF(B215="BLANK","BLANK",IF(ISBLANK('Census Input Tab'!E246),"",'Census Input Tab'!E246)))</f>
        <v/>
      </c>
      <c r="H215" s="81" t="str">
        <f>IF('Census Input Tab'!$O246="NO","Missing Data",IF($A215=$A214,"",IF(ISBLANK('Census Input Tab'!I246),IF(B215="BLANK","BLANK",""),IF('Census Input Tab'!I246="Active","Active",IF('Census Input Tab'!I246="COBRA","COBRA",IF('Census Input Tab'!I246="St Con","COBRA",""))))))</f>
        <v/>
      </c>
      <c r="I215" s="84" t="str">
        <f>IF('Census Input Tab'!$O246="NO","Missing Data",IF('Census Input Tab'!T246=1,IF(B215="BLANK","BLANK",""),"N"))</f>
        <v/>
      </c>
      <c r="J215" s="81" t="str">
        <f>IF('Census Input Tab'!$O246="NO","Missing Data",IF('Census Input Tab'!T246=1,IF(B215="BLANK","BLANK",""),IF('Census Input Tab'!F246="Waive","Waive","Enroll")))</f>
        <v/>
      </c>
      <c r="K215" s="81" t="str">
        <f>IF('Census Input Tab'!$O246="NO","Missing Data",IF($A215=$A214,"",IF('Census Input Tab'!T246=1,IF(B215="BLANK","BLANK",""),IF('Census Input Tab'!G246="EEOnly","EE Only",IF('Census Input Tab'!G246="EESpOnly","EE &amp; Spouse",IF('Census Input Tab'!G246="EEChren","EE &amp; Child(ren)",IF('Census Input Tab'!G246="EEFamily","Family",IF('Census Input Tab'!G246="Waive","Decline Coverage","Spousal Waiver"))))))))</f>
        <v/>
      </c>
      <c r="L215" s="85" t="str">
        <f>IF('Census Input Tab'!$O246="NO","Missing Data",IF($A215=$A214,"",IF('Census Input Tab'!T246=1,IF(B215="BLANK","BLANK",""),"EE Only")))</f>
        <v/>
      </c>
      <c r="M215" s="85" t="str">
        <f>IF('Census Input Tab'!$O246="NO","Missing Data",IF($A215=$A214,"",IF('Census Input Tab'!T246=1,IF(B215="BLANK","BLANK",""),"EE Only")))</f>
        <v/>
      </c>
      <c r="N215" s="81" t="str">
        <f>IF('Census Input Tab'!$O246="NO","Missing Data",IF('Census Input Tab'!T246=1,IF('SMART Census'!B215="BLANK","BLANK",""),IF('Census Input Tab'!J246="","",'Census Input Tab'!J246)))</f>
        <v/>
      </c>
      <c r="O215" s="114"/>
    </row>
    <row r="216" spans="1:15">
      <c r="A216" s="80" t="str">
        <f>IF('Census Input Tab'!$O247="NO","Missing Data",IF(B216="","",IF(B216="BLANK","BLANK",COUNTIF($B$2:B216,"=Subscriber"))))</f>
        <v/>
      </c>
      <c r="B216" s="81" t="str">
        <f>IF('Census Input Tab'!$O247="NO","Missing Data",IF(ISBLANK('Census Input Tab'!H247),IF('Census Input Tab'!O247="BLANK","BLANK",""),IF('Census Input Tab'!H247="EE","Subscriber",IF('Census Input Tab'!H247="SP","Spouse","Child"))))</f>
        <v/>
      </c>
      <c r="C216" s="81" t="str">
        <f>IF('Census Input Tab'!$O247="NO","Missing Data",IF(B216="BLANK","BLANK",IF(ISBLANK('Census Input Tab'!A247),"",'Census Input Tab'!A247)))</f>
        <v/>
      </c>
      <c r="D216" s="81" t="str">
        <f>IF('Census Input Tab'!$O247="NO","Missing Data",IF(B216="BLANK","BLANK",IF(ISBLANK('Census Input Tab'!B247),"",'Census Input Tab'!B247)))</f>
        <v/>
      </c>
      <c r="E216" s="82" t="str">
        <f>IF('Census Input Tab'!$O247="NO","Missing Data",IF($A216=$A215,"",IF(B216="BLANK","BLANK",IF(ISBLANK('Census Input Tab'!C247),"",'Census Input Tab'!C247))))</f>
        <v/>
      </c>
      <c r="F216" s="83" t="str">
        <f>IF('Census Input Tab'!$O247="NO","Missing Data",IF(B216="BLANK","BLANK",IF(ISBLANK('Census Input Tab'!D247),"",'Census Input Tab'!D247)))</f>
        <v/>
      </c>
      <c r="G216" s="81" t="str">
        <f>IF('Census Input Tab'!$O247="NO","Missing Data",IF(B216="BLANK","BLANK",IF(ISBLANK('Census Input Tab'!E247),"",'Census Input Tab'!E247)))</f>
        <v/>
      </c>
      <c r="H216" s="81" t="str">
        <f>IF('Census Input Tab'!$O247="NO","Missing Data",IF($A216=$A215,"",IF(ISBLANK('Census Input Tab'!I247),IF(B216="BLANK","BLANK",""),IF('Census Input Tab'!I247="Active","Active",IF('Census Input Tab'!I247="COBRA","COBRA",IF('Census Input Tab'!I247="St Con","COBRA",""))))))</f>
        <v/>
      </c>
      <c r="I216" s="84" t="str">
        <f>IF('Census Input Tab'!$O247="NO","Missing Data",IF('Census Input Tab'!T247=1,IF(B216="BLANK","BLANK",""),"N"))</f>
        <v/>
      </c>
      <c r="J216" s="81" t="str">
        <f>IF('Census Input Tab'!$O247="NO","Missing Data",IF('Census Input Tab'!T247=1,IF(B216="BLANK","BLANK",""),IF('Census Input Tab'!F247="Waive","Waive","Enroll")))</f>
        <v/>
      </c>
      <c r="K216" s="81" t="str">
        <f>IF('Census Input Tab'!$O247="NO","Missing Data",IF($A216=$A215,"",IF('Census Input Tab'!T247=1,IF(B216="BLANK","BLANK",""),IF('Census Input Tab'!G247="EEOnly","EE Only",IF('Census Input Tab'!G247="EESpOnly","EE &amp; Spouse",IF('Census Input Tab'!G247="EEChren","EE &amp; Child(ren)",IF('Census Input Tab'!G247="EEFamily","Family",IF('Census Input Tab'!G247="Waive","Decline Coverage","Spousal Waiver"))))))))</f>
        <v/>
      </c>
      <c r="L216" s="85" t="str">
        <f>IF('Census Input Tab'!$O247="NO","Missing Data",IF($A216=$A215,"",IF('Census Input Tab'!T247=1,IF(B216="BLANK","BLANK",""),"EE Only")))</f>
        <v/>
      </c>
      <c r="M216" s="85" t="str">
        <f>IF('Census Input Tab'!$O247="NO","Missing Data",IF($A216=$A215,"",IF('Census Input Tab'!T247=1,IF(B216="BLANK","BLANK",""),"EE Only")))</f>
        <v/>
      </c>
      <c r="N216" s="81" t="str">
        <f>IF('Census Input Tab'!$O247="NO","Missing Data",IF('Census Input Tab'!T247=1,IF('SMART Census'!B216="BLANK","BLANK",""),IF('Census Input Tab'!J247="","",'Census Input Tab'!J247)))</f>
        <v/>
      </c>
      <c r="O216" s="114"/>
    </row>
    <row r="217" spans="1:15">
      <c r="A217" s="80" t="str">
        <f>IF('Census Input Tab'!$O248="NO","Missing Data",IF(B217="","",IF(B217="BLANK","BLANK",COUNTIF($B$2:B217,"=Subscriber"))))</f>
        <v/>
      </c>
      <c r="B217" s="81" t="str">
        <f>IF('Census Input Tab'!$O248="NO","Missing Data",IF(ISBLANK('Census Input Tab'!H248),IF('Census Input Tab'!O248="BLANK","BLANK",""),IF('Census Input Tab'!H248="EE","Subscriber",IF('Census Input Tab'!H248="SP","Spouse","Child"))))</f>
        <v/>
      </c>
      <c r="C217" s="81" t="str">
        <f>IF('Census Input Tab'!$O248="NO","Missing Data",IF(B217="BLANK","BLANK",IF(ISBLANK('Census Input Tab'!A248),"",'Census Input Tab'!A248)))</f>
        <v/>
      </c>
      <c r="D217" s="81" t="str">
        <f>IF('Census Input Tab'!$O248="NO","Missing Data",IF(B217="BLANK","BLANK",IF(ISBLANK('Census Input Tab'!B248),"",'Census Input Tab'!B248)))</f>
        <v/>
      </c>
      <c r="E217" s="82" t="str">
        <f>IF('Census Input Tab'!$O248="NO","Missing Data",IF($A217=$A216,"",IF(B217="BLANK","BLANK",IF(ISBLANK('Census Input Tab'!C248),"",'Census Input Tab'!C248))))</f>
        <v/>
      </c>
      <c r="F217" s="83" t="str">
        <f>IF('Census Input Tab'!$O248="NO","Missing Data",IF(B217="BLANK","BLANK",IF(ISBLANK('Census Input Tab'!D248),"",'Census Input Tab'!D248)))</f>
        <v/>
      </c>
      <c r="G217" s="81" t="str">
        <f>IF('Census Input Tab'!$O248="NO","Missing Data",IF(B217="BLANK","BLANK",IF(ISBLANK('Census Input Tab'!E248),"",'Census Input Tab'!E248)))</f>
        <v/>
      </c>
      <c r="H217" s="81" t="str">
        <f>IF('Census Input Tab'!$O248="NO","Missing Data",IF($A217=$A216,"",IF(ISBLANK('Census Input Tab'!I248),IF(B217="BLANK","BLANK",""),IF('Census Input Tab'!I248="Active","Active",IF('Census Input Tab'!I248="COBRA","COBRA",IF('Census Input Tab'!I248="St Con","COBRA",""))))))</f>
        <v/>
      </c>
      <c r="I217" s="84" t="str">
        <f>IF('Census Input Tab'!$O248="NO","Missing Data",IF('Census Input Tab'!T248=1,IF(B217="BLANK","BLANK",""),"N"))</f>
        <v/>
      </c>
      <c r="J217" s="81" t="str">
        <f>IF('Census Input Tab'!$O248="NO","Missing Data",IF('Census Input Tab'!T248=1,IF(B217="BLANK","BLANK",""),IF('Census Input Tab'!F248="Waive","Waive","Enroll")))</f>
        <v/>
      </c>
      <c r="K217" s="81" t="str">
        <f>IF('Census Input Tab'!$O248="NO","Missing Data",IF($A217=$A216,"",IF('Census Input Tab'!T248=1,IF(B217="BLANK","BLANK",""),IF('Census Input Tab'!G248="EEOnly","EE Only",IF('Census Input Tab'!G248="EESpOnly","EE &amp; Spouse",IF('Census Input Tab'!G248="EEChren","EE &amp; Child(ren)",IF('Census Input Tab'!G248="EEFamily","Family",IF('Census Input Tab'!G248="Waive","Decline Coverage","Spousal Waiver"))))))))</f>
        <v/>
      </c>
      <c r="L217" s="85" t="str">
        <f>IF('Census Input Tab'!$O248="NO","Missing Data",IF($A217=$A216,"",IF('Census Input Tab'!T248=1,IF(B217="BLANK","BLANK",""),"EE Only")))</f>
        <v/>
      </c>
      <c r="M217" s="85" t="str">
        <f>IF('Census Input Tab'!$O248="NO","Missing Data",IF($A217=$A216,"",IF('Census Input Tab'!T248=1,IF(B217="BLANK","BLANK",""),"EE Only")))</f>
        <v/>
      </c>
      <c r="N217" s="81" t="str">
        <f>IF('Census Input Tab'!$O248="NO","Missing Data",IF('Census Input Tab'!T248=1,IF('SMART Census'!B217="BLANK","BLANK",""),IF('Census Input Tab'!J248="","",'Census Input Tab'!J248)))</f>
        <v/>
      </c>
      <c r="O217" s="114"/>
    </row>
    <row r="218" spans="1:15">
      <c r="A218" s="80" t="str">
        <f>IF('Census Input Tab'!$O249="NO","Missing Data",IF(B218="","",IF(B218="BLANK","BLANK",COUNTIF($B$2:B218,"=Subscriber"))))</f>
        <v/>
      </c>
      <c r="B218" s="81" t="str">
        <f>IF('Census Input Tab'!$O249="NO","Missing Data",IF(ISBLANK('Census Input Tab'!H249),IF('Census Input Tab'!O249="BLANK","BLANK",""),IF('Census Input Tab'!H249="EE","Subscriber",IF('Census Input Tab'!H249="SP","Spouse","Child"))))</f>
        <v/>
      </c>
      <c r="C218" s="81" t="str">
        <f>IF('Census Input Tab'!$O249="NO","Missing Data",IF(B218="BLANK","BLANK",IF(ISBLANK('Census Input Tab'!A249),"",'Census Input Tab'!A249)))</f>
        <v/>
      </c>
      <c r="D218" s="81" t="str">
        <f>IF('Census Input Tab'!$O249="NO","Missing Data",IF(B218="BLANK","BLANK",IF(ISBLANK('Census Input Tab'!B249),"",'Census Input Tab'!B249)))</f>
        <v/>
      </c>
      <c r="E218" s="82" t="str">
        <f>IF('Census Input Tab'!$O249="NO","Missing Data",IF($A218=$A217,"",IF(B218="BLANK","BLANK",IF(ISBLANK('Census Input Tab'!C249),"",'Census Input Tab'!C249))))</f>
        <v/>
      </c>
      <c r="F218" s="83" t="str">
        <f>IF('Census Input Tab'!$O249="NO","Missing Data",IF(B218="BLANK","BLANK",IF(ISBLANK('Census Input Tab'!D249),"",'Census Input Tab'!D249)))</f>
        <v/>
      </c>
      <c r="G218" s="81" t="str">
        <f>IF('Census Input Tab'!$O249="NO","Missing Data",IF(B218="BLANK","BLANK",IF(ISBLANK('Census Input Tab'!E249),"",'Census Input Tab'!E249)))</f>
        <v/>
      </c>
      <c r="H218" s="81" t="str">
        <f>IF('Census Input Tab'!$O249="NO","Missing Data",IF($A218=$A217,"",IF(ISBLANK('Census Input Tab'!I249),IF(B218="BLANK","BLANK",""),IF('Census Input Tab'!I249="Active","Active",IF('Census Input Tab'!I249="COBRA","COBRA",IF('Census Input Tab'!I249="St Con","COBRA",""))))))</f>
        <v/>
      </c>
      <c r="I218" s="84" t="str">
        <f>IF('Census Input Tab'!$O249="NO","Missing Data",IF('Census Input Tab'!T249=1,IF(B218="BLANK","BLANK",""),"N"))</f>
        <v/>
      </c>
      <c r="J218" s="81" t="str">
        <f>IF('Census Input Tab'!$O249="NO","Missing Data",IF('Census Input Tab'!T249=1,IF(B218="BLANK","BLANK",""),IF('Census Input Tab'!F249="Waive","Waive","Enroll")))</f>
        <v/>
      </c>
      <c r="K218" s="81" t="str">
        <f>IF('Census Input Tab'!$O249="NO","Missing Data",IF($A218=$A217,"",IF('Census Input Tab'!T249=1,IF(B218="BLANK","BLANK",""),IF('Census Input Tab'!G249="EEOnly","EE Only",IF('Census Input Tab'!G249="EESpOnly","EE &amp; Spouse",IF('Census Input Tab'!G249="EEChren","EE &amp; Child(ren)",IF('Census Input Tab'!G249="EEFamily","Family",IF('Census Input Tab'!G249="Waive","Decline Coverage","Spousal Waiver"))))))))</f>
        <v/>
      </c>
      <c r="L218" s="85" t="str">
        <f>IF('Census Input Tab'!$O249="NO","Missing Data",IF($A218=$A217,"",IF('Census Input Tab'!T249=1,IF(B218="BLANK","BLANK",""),"EE Only")))</f>
        <v/>
      </c>
      <c r="M218" s="85" t="str">
        <f>IF('Census Input Tab'!$O249="NO","Missing Data",IF($A218=$A217,"",IF('Census Input Tab'!T249=1,IF(B218="BLANK","BLANK",""),"EE Only")))</f>
        <v/>
      </c>
      <c r="N218" s="81" t="str">
        <f>IF('Census Input Tab'!$O249="NO","Missing Data",IF('Census Input Tab'!T249=1,IF('SMART Census'!B218="BLANK","BLANK",""),IF('Census Input Tab'!J249="","",'Census Input Tab'!J249)))</f>
        <v/>
      </c>
      <c r="O218" s="114"/>
    </row>
    <row r="219" spans="1:15">
      <c r="A219" s="80" t="str">
        <f>IF('Census Input Tab'!$O250="NO","Missing Data",IF(B219="","",IF(B219="BLANK","BLANK",COUNTIF($B$2:B219,"=Subscriber"))))</f>
        <v/>
      </c>
      <c r="B219" s="81" t="str">
        <f>IF('Census Input Tab'!$O250="NO","Missing Data",IF(ISBLANK('Census Input Tab'!H250),IF('Census Input Tab'!O250="BLANK","BLANK",""),IF('Census Input Tab'!H250="EE","Subscriber",IF('Census Input Tab'!H250="SP","Spouse","Child"))))</f>
        <v/>
      </c>
      <c r="C219" s="81" t="str">
        <f>IF('Census Input Tab'!$O250="NO","Missing Data",IF(B219="BLANK","BLANK",IF(ISBLANK('Census Input Tab'!A250),"",'Census Input Tab'!A250)))</f>
        <v/>
      </c>
      <c r="D219" s="81" t="str">
        <f>IF('Census Input Tab'!$O250="NO","Missing Data",IF(B219="BLANK","BLANK",IF(ISBLANK('Census Input Tab'!B250),"",'Census Input Tab'!B250)))</f>
        <v/>
      </c>
      <c r="E219" s="82" t="str">
        <f>IF('Census Input Tab'!$O250="NO","Missing Data",IF($A219=$A218,"",IF(B219="BLANK","BLANK",IF(ISBLANK('Census Input Tab'!C250),"",'Census Input Tab'!C250))))</f>
        <v/>
      </c>
      <c r="F219" s="83" t="str">
        <f>IF('Census Input Tab'!$O250="NO","Missing Data",IF(B219="BLANK","BLANK",IF(ISBLANK('Census Input Tab'!D250),"",'Census Input Tab'!D250)))</f>
        <v/>
      </c>
      <c r="G219" s="81" t="str">
        <f>IF('Census Input Tab'!$O250="NO","Missing Data",IF(B219="BLANK","BLANK",IF(ISBLANK('Census Input Tab'!E250),"",'Census Input Tab'!E250)))</f>
        <v/>
      </c>
      <c r="H219" s="81" t="str">
        <f>IF('Census Input Tab'!$O250="NO","Missing Data",IF($A219=$A218,"",IF(ISBLANK('Census Input Tab'!I250),IF(B219="BLANK","BLANK",""),IF('Census Input Tab'!I250="Active","Active",IF('Census Input Tab'!I250="COBRA","COBRA",IF('Census Input Tab'!I250="St Con","COBRA",""))))))</f>
        <v/>
      </c>
      <c r="I219" s="84" t="str">
        <f>IF('Census Input Tab'!$O250="NO","Missing Data",IF('Census Input Tab'!T250=1,IF(B219="BLANK","BLANK",""),"N"))</f>
        <v/>
      </c>
      <c r="J219" s="81" t="str">
        <f>IF('Census Input Tab'!$O250="NO","Missing Data",IF('Census Input Tab'!T250=1,IF(B219="BLANK","BLANK",""),IF('Census Input Tab'!F250="Waive","Waive","Enroll")))</f>
        <v/>
      </c>
      <c r="K219" s="81" t="str">
        <f>IF('Census Input Tab'!$O250="NO","Missing Data",IF($A219=$A218,"",IF('Census Input Tab'!T250=1,IF(B219="BLANK","BLANK",""),IF('Census Input Tab'!G250="EEOnly","EE Only",IF('Census Input Tab'!G250="EESpOnly","EE &amp; Spouse",IF('Census Input Tab'!G250="EEChren","EE &amp; Child(ren)",IF('Census Input Tab'!G250="EEFamily","Family",IF('Census Input Tab'!G250="Waive","Decline Coverage","Spousal Waiver"))))))))</f>
        <v/>
      </c>
      <c r="L219" s="85" t="str">
        <f>IF('Census Input Tab'!$O250="NO","Missing Data",IF($A219=$A218,"",IF('Census Input Tab'!T250=1,IF(B219="BLANK","BLANK",""),"EE Only")))</f>
        <v/>
      </c>
      <c r="M219" s="85" t="str">
        <f>IF('Census Input Tab'!$O250="NO","Missing Data",IF($A219=$A218,"",IF('Census Input Tab'!T250=1,IF(B219="BLANK","BLANK",""),"EE Only")))</f>
        <v/>
      </c>
      <c r="N219" s="81" t="str">
        <f>IF('Census Input Tab'!$O250="NO","Missing Data",IF('Census Input Tab'!T250=1,IF('SMART Census'!B219="BLANK","BLANK",""),IF('Census Input Tab'!J250="","",'Census Input Tab'!J250)))</f>
        <v/>
      </c>
      <c r="O219" s="114"/>
    </row>
    <row r="220" spans="1:15">
      <c r="A220" s="80" t="str">
        <f>IF('Census Input Tab'!$O251="NO","Missing Data",IF(B220="","",IF(B220="BLANK","BLANK",COUNTIF($B$2:B220,"=Subscriber"))))</f>
        <v/>
      </c>
      <c r="B220" s="81" t="str">
        <f>IF('Census Input Tab'!$O251="NO","Missing Data",IF(ISBLANK('Census Input Tab'!H251),IF('Census Input Tab'!O251="BLANK","BLANK",""),IF('Census Input Tab'!H251="EE","Subscriber",IF('Census Input Tab'!H251="SP","Spouse","Child"))))</f>
        <v/>
      </c>
      <c r="C220" s="81" t="str">
        <f>IF('Census Input Tab'!$O251="NO","Missing Data",IF(B220="BLANK","BLANK",IF(ISBLANK('Census Input Tab'!A251),"",'Census Input Tab'!A251)))</f>
        <v/>
      </c>
      <c r="D220" s="81" t="str">
        <f>IF('Census Input Tab'!$O251="NO","Missing Data",IF(B220="BLANK","BLANK",IF(ISBLANK('Census Input Tab'!B251),"",'Census Input Tab'!B251)))</f>
        <v/>
      </c>
      <c r="E220" s="82" t="str">
        <f>IF('Census Input Tab'!$O251="NO","Missing Data",IF($A220=$A219,"",IF(B220="BLANK","BLANK",IF(ISBLANK('Census Input Tab'!C251),"",'Census Input Tab'!C251))))</f>
        <v/>
      </c>
      <c r="F220" s="83" t="str">
        <f>IF('Census Input Tab'!$O251="NO","Missing Data",IF(B220="BLANK","BLANK",IF(ISBLANK('Census Input Tab'!D251),"",'Census Input Tab'!D251)))</f>
        <v/>
      </c>
      <c r="G220" s="81" t="str">
        <f>IF('Census Input Tab'!$O251="NO","Missing Data",IF(B220="BLANK","BLANK",IF(ISBLANK('Census Input Tab'!E251),"",'Census Input Tab'!E251)))</f>
        <v/>
      </c>
      <c r="H220" s="81" t="str">
        <f>IF('Census Input Tab'!$O251="NO","Missing Data",IF($A220=$A219,"",IF(ISBLANK('Census Input Tab'!I251),IF(B220="BLANK","BLANK",""),IF('Census Input Tab'!I251="Active","Active",IF('Census Input Tab'!I251="COBRA","COBRA",IF('Census Input Tab'!I251="St Con","COBRA",""))))))</f>
        <v/>
      </c>
      <c r="I220" s="84" t="str">
        <f>IF('Census Input Tab'!$O251="NO","Missing Data",IF('Census Input Tab'!T251=1,IF(B220="BLANK","BLANK",""),"N"))</f>
        <v/>
      </c>
      <c r="J220" s="81" t="str">
        <f>IF('Census Input Tab'!$O251="NO","Missing Data",IF('Census Input Tab'!T251=1,IF(B220="BLANK","BLANK",""),IF('Census Input Tab'!F251="Waive","Waive","Enroll")))</f>
        <v/>
      </c>
      <c r="K220" s="81" t="str">
        <f>IF('Census Input Tab'!$O251="NO","Missing Data",IF($A220=$A219,"",IF('Census Input Tab'!T251=1,IF(B220="BLANK","BLANK",""),IF('Census Input Tab'!G251="EEOnly","EE Only",IF('Census Input Tab'!G251="EESpOnly","EE &amp; Spouse",IF('Census Input Tab'!G251="EEChren","EE &amp; Child(ren)",IF('Census Input Tab'!G251="EEFamily","Family",IF('Census Input Tab'!G251="Waive","Decline Coverage","Spousal Waiver"))))))))</f>
        <v/>
      </c>
      <c r="L220" s="85" t="str">
        <f>IF('Census Input Tab'!$O251="NO","Missing Data",IF($A220=$A219,"",IF('Census Input Tab'!T251=1,IF(B220="BLANK","BLANK",""),"EE Only")))</f>
        <v/>
      </c>
      <c r="M220" s="85" t="str">
        <f>IF('Census Input Tab'!$O251="NO","Missing Data",IF($A220=$A219,"",IF('Census Input Tab'!T251=1,IF(B220="BLANK","BLANK",""),"EE Only")))</f>
        <v/>
      </c>
      <c r="N220" s="81" t="str">
        <f>IF('Census Input Tab'!$O251="NO","Missing Data",IF('Census Input Tab'!T251=1,IF('SMART Census'!B220="BLANK","BLANK",""),IF('Census Input Tab'!J251="","",'Census Input Tab'!J251)))</f>
        <v/>
      </c>
      <c r="O220" s="114"/>
    </row>
    <row r="221" spans="1:15">
      <c r="A221" s="80" t="str">
        <f>IF('Census Input Tab'!$O252="NO","Missing Data",IF(B221="","",IF(B221="BLANK","BLANK",COUNTIF($B$2:B221,"=Subscriber"))))</f>
        <v/>
      </c>
      <c r="B221" s="81" t="str">
        <f>IF('Census Input Tab'!$O252="NO","Missing Data",IF(ISBLANK('Census Input Tab'!H252),IF('Census Input Tab'!O252="BLANK","BLANK",""),IF('Census Input Tab'!H252="EE","Subscriber",IF('Census Input Tab'!H252="SP","Spouse","Child"))))</f>
        <v/>
      </c>
      <c r="C221" s="81" t="str">
        <f>IF('Census Input Tab'!$O252="NO","Missing Data",IF(B221="BLANK","BLANK",IF(ISBLANK('Census Input Tab'!A252),"",'Census Input Tab'!A252)))</f>
        <v/>
      </c>
      <c r="D221" s="81" t="str">
        <f>IF('Census Input Tab'!$O252="NO","Missing Data",IF(B221="BLANK","BLANK",IF(ISBLANK('Census Input Tab'!B252),"",'Census Input Tab'!B252)))</f>
        <v/>
      </c>
      <c r="E221" s="82" t="str">
        <f>IF('Census Input Tab'!$O252="NO","Missing Data",IF($A221=$A220,"",IF(B221="BLANK","BLANK",IF(ISBLANK('Census Input Tab'!C252),"",'Census Input Tab'!C252))))</f>
        <v/>
      </c>
      <c r="F221" s="83" t="str">
        <f>IF('Census Input Tab'!$O252="NO","Missing Data",IF(B221="BLANK","BLANK",IF(ISBLANK('Census Input Tab'!D252),"",'Census Input Tab'!D252)))</f>
        <v/>
      </c>
      <c r="G221" s="81" t="str">
        <f>IF('Census Input Tab'!$O252="NO","Missing Data",IF(B221="BLANK","BLANK",IF(ISBLANK('Census Input Tab'!E252),"",'Census Input Tab'!E252)))</f>
        <v/>
      </c>
      <c r="H221" s="81" t="str">
        <f>IF('Census Input Tab'!$O252="NO","Missing Data",IF($A221=$A220,"",IF(ISBLANK('Census Input Tab'!I252),IF(B221="BLANK","BLANK",""),IF('Census Input Tab'!I252="Active","Active",IF('Census Input Tab'!I252="COBRA","COBRA",IF('Census Input Tab'!I252="St Con","COBRA",""))))))</f>
        <v/>
      </c>
      <c r="I221" s="84" t="str">
        <f>IF('Census Input Tab'!$O252="NO","Missing Data",IF('Census Input Tab'!T252=1,IF(B221="BLANK","BLANK",""),"N"))</f>
        <v/>
      </c>
      <c r="J221" s="81" t="str">
        <f>IF('Census Input Tab'!$O252="NO","Missing Data",IF('Census Input Tab'!T252=1,IF(B221="BLANK","BLANK",""),IF('Census Input Tab'!F252="Waive","Waive","Enroll")))</f>
        <v/>
      </c>
      <c r="K221" s="81" t="str">
        <f>IF('Census Input Tab'!$O252="NO","Missing Data",IF($A221=$A220,"",IF('Census Input Tab'!T252=1,IF(B221="BLANK","BLANK",""),IF('Census Input Tab'!G252="EEOnly","EE Only",IF('Census Input Tab'!G252="EESpOnly","EE &amp; Spouse",IF('Census Input Tab'!G252="EEChren","EE &amp; Child(ren)",IF('Census Input Tab'!G252="EEFamily","Family",IF('Census Input Tab'!G252="Waive","Decline Coverage","Spousal Waiver"))))))))</f>
        <v/>
      </c>
      <c r="L221" s="85" t="str">
        <f>IF('Census Input Tab'!$O252="NO","Missing Data",IF($A221=$A220,"",IF('Census Input Tab'!T252=1,IF(B221="BLANK","BLANK",""),"EE Only")))</f>
        <v/>
      </c>
      <c r="M221" s="85" t="str">
        <f>IF('Census Input Tab'!$O252="NO","Missing Data",IF($A221=$A220,"",IF('Census Input Tab'!T252=1,IF(B221="BLANK","BLANK",""),"EE Only")))</f>
        <v/>
      </c>
      <c r="N221" s="81" t="str">
        <f>IF('Census Input Tab'!$O252="NO","Missing Data",IF('Census Input Tab'!T252=1,IF('SMART Census'!B221="BLANK","BLANK",""),IF('Census Input Tab'!J252="","",'Census Input Tab'!J252)))</f>
        <v/>
      </c>
      <c r="O221" s="114"/>
    </row>
    <row r="222" spans="1:15">
      <c r="A222" s="80" t="str">
        <f>IF('Census Input Tab'!$O253="NO","Missing Data",IF(B222="","",IF(B222="BLANK","BLANK",COUNTIF($B$2:B222,"=Subscriber"))))</f>
        <v/>
      </c>
      <c r="B222" s="81" t="str">
        <f>IF('Census Input Tab'!$O253="NO","Missing Data",IF(ISBLANK('Census Input Tab'!H253),IF('Census Input Tab'!O253="BLANK","BLANK",""),IF('Census Input Tab'!H253="EE","Subscriber",IF('Census Input Tab'!H253="SP","Spouse","Child"))))</f>
        <v/>
      </c>
      <c r="C222" s="81" t="str">
        <f>IF('Census Input Tab'!$O253="NO","Missing Data",IF(B222="BLANK","BLANK",IF(ISBLANK('Census Input Tab'!A253),"",'Census Input Tab'!A253)))</f>
        <v/>
      </c>
      <c r="D222" s="81" t="str">
        <f>IF('Census Input Tab'!$O253="NO","Missing Data",IF(B222="BLANK","BLANK",IF(ISBLANK('Census Input Tab'!B253),"",'Census Input Tab'!B253)))</f>
        <v/>
      </c>
      <c r="E222" s="82" t="str">
        <f>IF('Census Input Tab'!$O253="NO","Missing Data",IF($A222=$A221,"",IF(B222="BLANK","BLANK",IF(ISBLANK('Census Input Tab'!C253),"",'Census Input Tab'!C253))))</f>
        <v/>
      </c>
      <c r="F222" s="83" t="str">
        <f>IF('Census Input Tab'!$O253="NO","Missing Data",IF(B222="BLANK","BLANK",IF(ISBLANK('Census Input Tab'!D253),"",'Census Input Tab'!D253)))</f>
        <v/>
      </c>
      <c r="G222" s="81" t="str">
        <f>IF('Census Input Tab'!$O253="NO","Missing Data",IF(B222="BLANK","BLANK",IF(ISBLANK('Census Input Tab'!E253),"",'Census Input Tab'!E253)))</f>
        <v/>
      </c>
      <c r="H222" s="81" t="str">
        <f>IF('Census Input Tab'!$O253="NO","Missing Data",IF($A222=$A221,"",IF(ISBLANK('Census Input Tab'!I253),IF(B222="BLANK","BLANK",""),IF('Census Input Tab'!I253="Active","Active",IF('Census Input Tab'!I253="COBRA","COBRA",IF('Census Input Tab'!I253="St Con","COBRA",""))))))</f>
        <v/>
      </c>
      <c r="I222" s="84" t="str">
        <f>IF('Census Input Tab'!$O253="NO","Missing Data",IF('Census Input Tab'!T253=1,IF(B222="BLANK","BLANK",""),"N"))</f>
        <v/>
      </c>
      <c r="J222" s="81" t="str">
        <f>IF('Census Input Tab'!$O253="NO","Missing Data",IF('Census Input Tab'!T253=1,IF(B222="BLANK","BLANK",""),IF('Census Input Tab'!F253="Waive","Waive","Enroll")))</f>
        <v/>
      </c>
      <c r="K222" s="81" t="str">
        <f>IF('Census Input Tab'!$O253="NO","Missing Data",IF($A222=$A221,"",IF('Census Input Tab'!T253=1,IF(B222="BLANK","BLANK",""),IF('Census Input Tab'!G253="EEOnly","EE Only",IF('Census Input Tab'!G253="EESpOnly","EE &amp; Spouse",IF('Census Input Tab'!G253="EEChren","EE &amp; Child(ren)",IF('Census Input Tab'!G253="EEFamily","Family",IF('Census Input Tab'!G253="Waive","Decline Coverage","Spousal Waiver"))))))))</f>
        <v/>
      </c>
      <c r="L222" s="85" t="str">
        <f>IF('Census Input Tab'!$O253="NO","Missing Data",IF($A222=$A221,"",IF('Census Input Tab'!T253=1,IF(B222="BLANK","BLANK",""),"EE Only")))</f>
        <v/>
      </c>
      <c r="M222" s="85" t="str">
        <f>IF('Census Input Tab'!$O253="NO","Missing Data",IF($A222=$A221,"",IF('Census Input Tab'!T253=1,IF(B222="BLANK","BLANK",""),"EE Only")))</f>
        <v/>
      </c>
      <c r="N222" s="81" t="str">
        <f>IF('Census Input Tab'!$O253="NO","Missing Data",IF('Census Input Tab'!T253=1,IF('SMART Census'!B222="BLANK","BLANK",""),IF('Census Input Tab'!J253="","",'Census Input Tab'!J253)))</f>
        <v/>
      </c>
      <c r="O222" s="114"/>
    </row>
    <row r="223" spans="1:15">
      <c r="A223" s="80" t="str">
        <f>IF('Census Input Tab'!$O254="NO","Missing Data",IF(B223="","",IF(B223="BLANK","BLANK",COUNTIF($B$2:B223,"=Subscriber"))))</f>
        <v/>
      </c>
      <c r="B223" s="81" t="str">
        <f>IF('Census Input Tab'!$O254="NO","Missing Data",IF(ISBLANK('Census Input Tab'!H254),IF('Census Input Tab'!O254="BLANK","BLANK",""),IF('Census Input Tab'!H254="EE","Subscriber",IF('Census Input Tab'!H254="SP","Spouse","Child"))))</f>
        <v/>
      </c>
      <c r="C223" s="81" t="str">
        <f>IF('Census Input Tab'!$O254="NO","Missing Data",IF(B223="BLANK","BLANK",IF(ISBLANK('Census Input Tab'!A254),"",'Census Input Tab'!A254)))</f>
        <v/>
      </c>
      <c r="D223" s="81" t="str">
        <f>IF('Census Input Tab'!$O254="NO","Missing Data",IF(B223="BLANK","BLANK",IF(ISBLANK('Census Input Tab'!B254),"",'Census Input Tab'!B254)))</f>
        <v/>
      </c>
      <c r="E223" s="82" t="str">
        <f>IF('Census Input Tab'!$O254="NO","Missing Data",IF($A223=$A222,"",IF(B223="BLANK","BLANK",IF(ISBLANK('Census Input Tab'!C254),"",'Census Input Tab'!C254))))</f>
        <v/>
      </c>
      <c r="F223" s="83" t="str">
        <f>IF('Census Input Tab'!$O254="NO","Missing Data",IF(B223="BLANK","BLANK",IF(ISBLANK('Census Input Tab'!D254),"",'Census Input Tab'!D254)))</f>
        <v/>
      </c>
      <c r="G223" s="81" t="str">
        <f>IF('Census Input Tab'!$O254="NO","Missing Data",IF(B223="BLANK","BLANK",IF(ISBLANK('Census Input Tab'!E254),"",'Census Input Tab'!E254)))</f>
        <v/>
      </c>
      <c r="H223" s="81" t="str">
        <f>IF('Census Input Tab'!$O254="NO","Missing Data",IF($A223=$A222,"",IF(ISBLANK('Census Input Tab'!I254),IF(B223="BLANK","BLANK",""),IF('Census Input Tab'!I254="Active","Active",IF('Census Input Tab'!I254="COBRA","COBRA",IF('Census Input Tab'!I254="St Con","COBRA",""))))))</f>
        <v/>
      </c>
      <c r="I223" s="84" t="str">
        <f>IF('Census Input Tab'!$O254="NO","Missing Data",IF('Census Input Tab'!T254=1,IF(B223="BLANK","BLANK",""),"N"))</f>
        <v/>
      </c>
      <c r="J223" s="81" t="str">
        <f>IF('Census Input Tab'!$O254="NO","Missing Data",IF('Census Input Tab'!T254=1,IF(B223="BLANK","BLANK",""),IF('Census Input Tab'!F254="Waive","Waive","Enroll")))</f>
        <v/>
      </c>
      <c r="K223" s="81" t="str">
        <f>IF('Census Input Tab'!$O254="NO","Missing Data",IF($A223=$A222,"",IF('Census Input Tab'!T254=1,IF(B223="BLANK","BLANK",""),IF('Census Input Tab'!G254="EEOnly","EE Only",IF('Census Input Tab'!G254="EESpOnly","EE &amp; Spouse",IF('Census Input Tab'!G254="EEChren","EE &amp; Child(ren)",IF('Census Input Tab'!G254="EEFamily","Family",IF('Census Input Tab'!G254="Waive","Decline Coverage","Spousal Waiver"))))))))</f>
        <v/>
      </c>
      <c r="L223" s="85" t="str">
        <f>IF('Census Input Tab'!$O254="NO","Missing Data",IF($A223=$A222,"",IF('Census Input Tab'!T254=1,IF(B223="BLANK","BLANK",""),"EE Only")))</f>
        <v/>
      </c>
      <c r="M223" s="85" t="str">
        <f>IF('Census Input Tab'!$O254="NO","Missing Data",IF($A223=$A222,"",IF('Census Input Tab'!T254=1,IF(B223="BLANK","BLANK",""),"EE Only")))</f>
        <v/>
      </c>
      <c r="N223" s="81" t="str">
        <f>IF('Census Input Tab'!$O254="NO","Missing Data",IF('Census Input Tab'!T254=1,IF('SMART Census'!B223="BLANK","BLANK",""),IF('Census Input Tab'!J254="","",'Census Input Tab'!J254)))</f>
        <v/>
      </c>
      <c r="O223" s="114"/>
    </row>
    <row r="224" spans="1:15">
      <c r="A224" s="80" t="str">
        <f>IF('Census Input Tab'!$O255="NO","Missing Data",IF(B224="","",IF(B224="BLANK","BLANK",COUNTIF($B$2:B224,"=Subscriber"))))</f>
        <v/>
      </c>
      <c r="B224" s="81" t="str">
        <f>IF('Census Input Tab'!$O255="NO","Missing Data",IF(ISBLANK('Census Input Tab'!H255),IF('Census Input Tab'!O255="BLANK","BLANK",""),IF('Census Input Tab'!H255="EE","Subscriber",IF('Census Input Tab'!H255="SP","Spouse","Child"))))</f>
        <v/>
      </c>
      <c r="C224" s="81" t="str">
        <f>IF('Census Input Tab'!$O255="NO","Missing Data",IF(B224="BLANK","BLANK",IF(ISBLANK('Census Input Tab'!A255),"",'Census Input Tab'!A255)))</f>
        <v/>
      </c>
      <c r="D224" s="81" t="str">
        <f>IF('Census Input Tab'!$O255="NO","Missing Data",IF(B224="BLANK","BLANK",IF(ISBLANK('Census Input Tab'!B255),"",'Census Input Tab'!B255)))</f>
        <v/>
      </c>
      <c r="E224" s="82" t="str">
        <f>IF('Census Input Tab'!$O255="NO","Missing Data",IF($A224=$A223,"",IF(B224="BLANK","BLANK",IF(ISBLANK('Census Input Tab'!C255),"",'Census Input Tab'!C255))))</f>
        <v/>
      </c>
      <c r="F224" s="83" t="str">
        <f>IF('Census Input Tab'!$O255="NO","Missing Data",IF(B224="BLANK","BLANK",IF(ISBLANK('Census Input Tab'!D255),"",'Census Input Tab'!D255)))</f>
        <v/>
      </c>
      <c r="G224" s="81" t="str">
        <f>IF('Census Input Tab'!$O255="NO","Missing Data",IF(B224="BLANK","BLANK",IF(ISBLANK('Census Input Tab'!E255),"",'Census Input Tab'!E255)))</f>
        <v/>
      </c>
      <c r="H224" s="81" t="str">
        <f>IF('Census Input Tab'!$O255="NO","Missing Data",IF($A224=$A223,"",IF(ISBLANK('Census Input Tab'!I255),IF(B224="BLANK","BLANK",""),IF('Census Input Tab'!I255="Active","Active",IF('Census Input Tab'!I255="COBRA","COBRA",IF('Census Input Tab'!I255="St Con","COBRA",""))))))</f>
        <v/>
      </c>
      <c r="I224" s="84" t="str">
        <f>IF('Census Input Tab'!$O255="NO","Missing Data",IF('Census Input Tab'!T255=1,IF(B224="BLANK","BLANK",""),"N"))</f>
        <v/>
      </c>
      <c r="J224" s="81" t="str">
        <f>IF('Census Input Tab'!$O255="NO","Missing Data",IF('Census Input Tab'!T255=1,IF(B224="BLANK","BLANK",""),IF('Census Input Tab'!F255="Waive","Waive","Enroll")))</f>
        <v/>
      </c>
      <c r="K224" s="81" t="str">
        <f>IF('Census Input Tab'!$O255="NO","Missing Data",IF($A224=$A223,"",IF('Census Input Tab'!T255=1,IF(B224="BLANK","BLANK",""),IF('Census Input Tab'!G255="EEOnly","EE Only",IF('Census Input Tab'!G255="EESpOnly","EE &amp; Spouse",IF('Census Input Tab'!G255="EEChren","EE &amp; Child(ren)",IF('Census Input Tab'!G255="EEFamily","Family",IF('Census Input Tab'!G255="Waive","Decline Coverage","Spousal Waiver"))))))))</f>
        <v/>
      </c>
      <c r="L224" s="85" t="str">
        <f>IF('Census Input Tab'!$O255="NO","Missing Data",IF($A224=$A223,"",IF('Census Input Tab'!T255=1,IF(B224="BLANK","BLANK",""),"EE Only")))</f>
        <v/>
      </c>
      <c r="M224" s="85" t="str">
        <f>IF('Census Input Tab'!$O255="NO","Missing Data",IF($A224=$A223,"",IF('Census Input Tab'!T255=1,IF(B224="BLANK","BLANK",""),"EE Only")))</f>
        <v/>
      </c>
      <c r="N224" s="81" t="str">
        <f>IF('Census Input Tab'!$O255="NO","Missing Data",IF('Census Input Tab'!T255=1,IF('SMART Census'!B224="BLANK","BLANK",""),IF('Census Input Tab'!J255="","",'Census Input Tab'!J255)))</f>
        <v/>
      </c>
      <c r="O224" s="114"/>
    </row>
    <row r="225" spans="1:15">
      <c r="A225" s="80" t="str">
        <f>IF('Census Input Tab'!$O256="NO","Missing Data",IF(B225="","",IF(B225="BLANK","BLANK",COUNTIF($B$2:B225,"=Subscriber"))))</f>
        <v/>
      </c>
      <c r="B225" s="81" t="str">
        <f>IF('Census Input Tab'!$O256="NO","Missing Data",IF(ISBLANK('Census Input Tab'!H256),IF('Census Input Tab'!O256="BLANK","BLANK",""),IF('Census Input Tab'!H256="EE","Subscriber",IF('Census Input Tab'!H256="SP","Spouse","Child"))))</f>
        <v/>
      </c>
      <c r="C225" s="81" t="str">
        <f>IF('Census Input Tab'!$O256="NO","Missing Data",IF(B225="BLANK","BLANK",IF(ISBLANK('Census Input Tab'!A256),"",'Census Input Tab'!A256)))</f>
        <v/>
      </c>
      <c r="D225" s="81" t="str">
        <f>IF('Census Input Tab'!$O256="NO","Missing Data",IF(B225="BLANK","BLANK",IF(ISBLANK('Census Input Tab'!B256),"",'Census Input Tab'!B256)))</f>
        <v/>
      </c>
      <c r="E225" s="82" t="str">
        <f>IF('Census Input Tab'!$O256="NO","Missing Data",IF($A225=$A224,"",IF(B225="BLANK","BLANK",IF(ISBLANK('Census Input Tab'!C256),"",'Census Input Tab'!C256))))</f>
        <v/>
      </c>
      <c r="F225" s="83" t="str">
        <f>IF('Census Input Tab'!$O256="NO","Missing Data",IF(B225="BLANK","BLANK",IF(ISBLANK('Census Input Tab'!D256),"",'Census Input Tab'!D256)))</f>
        <v/>
      </c>
      <c r="G225" s="81" t="str">
        <f>IF('Census Input Tab'!$O256="NO","Missing Data",IF(B225="BLANK","BLANK",IF(ISBLANK('Census Input Tab'!E256),"",'Census Input Tab'!E256)))</f>
        <v/>
      </c>
      <c r="H225" s="81" t="str">
        <f>IF('Census Input Tab'!$O256="NO","Missing Data",IF($A225=$A224,"",IF(ISBLANK('Census Input Tab'!I256),IF(B225="BLANK","BLANK",""),IF('Census Input Tab'!I256="Active","Active",IF('Census Input Tab'!I256="COBRA","COBRA",IF('Census Input Tab'!I256="St Con","COBRA",""))))))</f>
        <v/>
      </c>
      <c r="I225" s="84" t="str">
        <f>IF('Census Input Tab'!$O256="NO","Missing Data",IF('Census Input Tab'!T256=1,IF(B225="BLANK","BLANK",""),"N"))</f>
        <v/>
      </c>
      <c r="J225" s="81" t="str">
        <f>IF('Census Input Tab'!$O256="NO","Missing Data",IF('Census Input Tab'!T256=1,IF(B225="BLANK","BLANK",""),IF('Census Input Tab'!F256="Waive","Waive","Enroll")))</f>
        <v/>
      </c>
      <c r="K225" s="81" t="str">
        <f>IF('Census Input Tab'!$O256="NO","Missing Data",IF($A225=$A224,"",IF('Census Input Tab'!T256=1,IF(B225="BLANK","BLANK",""),IF('Census Input Tab'!G256="EEOnly","EE Only",IF('Census Input Tab'!G256="EESpOnly","EE &amp; Spouse",IF('Census Input Tab'!G256="EEChren","EE &amp; Child(ren)",IF('Census Input Tab'!G256="EEFamily","Family",IF('Census Input Tab'!G256="Waive","Decline Coverage","Spousal Waiver"))))))))</f>
        <v/>
      </c>
      <c r="L225" s="85" t="str">
        <f>IF('Census Input Tab'!$O256="NO","Missing Data",IF($A225=$A224,"",IF('Census Input Tab'!T256=1,IF(B225="BLANK","BLANK",""),"EE Only")))</f>
        <v/>
      </c>
      <c r="M225" s="85" t="str">
        <f>IF('Census Input Tab'!$O256="NO","Missing Data",IF($A225=$A224,"",IF('Census Input Tab'!T256=1,IF(B225="BLANK","BLANK",""),"EE Only")))</f>
        <v/>
      </c>
      <c r="N225" s="81" t="str">
        <f>IF('Census Input Tab'!$O256="NO","Missing Data",IF('Census Input Tab'!T256=1,IF('SMART Census'!B225="BLANK","BLANK",""),IF('Census Input Tab'!J256="","",'Census Input Tab'!J256)))</f>
        <v/>
      </c>
      <c r="O225" s="114"/>
    </row>
    <row r="226" spans="1:15">
      <c r="A226" s="80" t="str">
        <f>IF('Census Input Tab'!$O257="NO","Missing Data",IF(B226="","",IF(B226="BLANK","BLANK",COUNTIF($B$2:B226,"=Subscriber"))))</f>
        <v/>
      </c>
      <c r="B226" s="81" t="str">
        <f>IF('Census Input Tab'!$O257="NO","Missing Data",IF(ISBLANK('Census Input Tab'!H257),IF('Census Input Tab'!O257="BLANK","BLANK",""),IF('Census Input Tab'!H257="EE","Subscriber",IF('Census Input Tab'!H257="SP","Spouse","Child"))))</f>
        <v/>
      </c>
      <c r="C226" s="81" t="str">
        <f>IF('Census Input Tab'!$O257="NO","Missing Data",IF(B226="BLANK","BLANK",IF(ISBLANK('Census Input Tab'!A257),"",'Census Input Tab'!A257)))</f>
        <v/>
      </c>
      <c r="D226" s="81" t="str">
        <f>IF('Census Input Tab'!$O257="NO","Missing Data",IF(B226="BLANK","BLANK",IF(ISBLANK('Census Input Tab'!B257),"",'Census Input Tab'!B257)))</f>
        <v/>
      </c>
      <c r="E226" s="82" t="str">
        <f>IF('Census Input Tab'!$O257="NO","Missing Data",IF($A226=$A225,"",IF(B226="BLANK","BLANK",IF(ISBLANK('Census Input Tab'!C257),"",'Census Input Tab'!C257))))</f>
        <v/>
      </c>
      <c r="F226" s="83" t="str">
        <f>IF('Census Input Tab'!$O257="NO","Missing Data",IF(B226="BLANK","BLANK",IF(ISBLANK('Census Input Tab'!D257),"",'Census Input Tab'!D257)))</f>
        <v/>
      </c>
      <c r="G226" s="81" t="str">
        <f>IF('Census Input Tab'!$O257="NO","Missing Data",IF(B226="BLANK","BLANK",IF(ISBLANK('Census Input Tab'!E257),"",'Census Input Tab'!E257)))</f>
        <v/>
      </c>
      <c r="H226" s="81" t="str">
        <f>IF('Census Input Tab'!$O257="NO","Missing Data",IF($A226=$A225,"",IF(ISBLANK('Census Input Tab'!I257),IF(B226="BLANK","BLANK",""),IF('Census Input Tab'!I257="Active","Active",IF('Census Input Tab'!I257="COBRA","COBRA",IF('Census Input Tab'!I257="St Con","COBRA",""))))))</f>
        <v/>
      </c>
      <c r="I226" s="84" t="str">
        <f>IF('Census Input Tab'!$O257="NO","Missing Data",IF('Census Input Tab'!T257=1,IF(B226="BLANK","BLANK",""),"N"))</f>
        <v/>
      </c>
      <c r="J226" s="81" t="str">
        <f>IF('Census Input Tab'!$O257="NO","Missing Data",IF('Census Input Tab'!T257=1,IF(B226="BLANK","BLANK",""),IF('Census Input Tab'!F257="Waive","Waive","Enroll")))</f>
        <v/>
      </c>
      <c r="K226" s="81" t="str">
        <f>IF('Census Input Tab'!$O257="NO","Missing Data",IF($A226=$A225,"",IF('Census Input Tab'!T257=1,IF(B226="BLANK","BLANK",""),IF('Census Input Tab'!G257="EEOnly","EE Only",IF('Census Input Tab'!G257="EESpOnly","EE &amp; Spouse",IF('Census Input Tab'!G257="EEChren","EE &amp; Child(ren)",IF('Census Input Tab'!G257="EEFamily","Family",IF('Census Input Tab'!G257="Waive","Decline Coverage","Spousal Waiver"))))))))</f>
        <v/>
      </c>
      <c r="L226" s="85" t="str">
        <f>IF('Census Input Tab'!$O257="NO","Missing Data",IF($A226=$A225,"",IF('Census Input Tab'!T257=1,IF(B226="BLANK","BLANK",""),"EE Only")))</f>
        <v/>
      </c>
      <c r="M226" s="85" t="str">
        <f>IF('Census Input Tab'!$O257="NO","Missing Data",IF($A226=$A225,"",IF('Census Input Tab'!T257=1,IF(B226="BLANK","BLANK",""),"EE Only")))</f>
        <v/>
      </c>
      <c r="N226" s="81" t="str">
        <f>IF('Census Input Tab'!$O257="NO","Missing Data",IF('Census Input Tab'!T257=1,IF('SMART Census'!B226="BLANK","BLANK",""),IF('Census Input Tab'!J257="","",'Census Input Tab'!J257)))</f>
        <v/>
      </c>
      <c r="O226" s="114"/>
    </row>
    <row r="227" spans="1:15">
      <c r="A227" s="80" t="str">
        <f>IF('Census Input Tab'!$O258="NO","Missing Data",IF(B227="","",IF(B227="BLANK","BLANK",COUNTIF($B$2:B227,"=Subscriber"))))</f>
        <v/>
      </c>
      <c r="B227" s="81" t="str">
        <f>IF('Census Input Tab'!$O258="NO","Missing Data",IF(ISBLANK('Census Input Tab'!H258),IF('Census Input Tab'!O258="BLANK","BLANK",""),IF('Census Input Tab'!H258="EE","Subscriber",IF('Census Input Tab'!H258="SP","Spouse","Child"))))</f>
        <v/>
      </c>
      <c r="C227" s="81" t="str">
        <f>IF('Census Input Tab'!$O258="NO","Missing Data",IF(B227="BLANK","BLANK",IF(ISBLANK('Census Input Tab'!A258),"",'Census Input Tab'!A258)))</f>
        <v/>
      </c>
      <c r="D227" s="81" t="str">
        <f>IF('Census Input Tab'!$O258="NO","Missing Data",IF(B227="BLANK","BLANK",IF(ISBLANK('Census Input Tab'!B258),"",'Census Input Tab'!B258)))</f>
        <v/>
      </c>
      <c r="E227" s="82" t="str">
        <f>IF('Census Input Tab'!$O258="NO","Missing Data",IF($A227=$A226,"",IF(B227="BLANK","BLANK",IF(ISBLANK('Census Input Tab'!C258),"",'Census Input Tab'!C258))))</f>
        <v/>
      </c>
      <c r="F227" s="83" t="str">
        <f>IF('Census Input Tab'!$O258="NO","Missing Data",IF(B227="BLANK","BLANK",IF(ISBLANK('Census Input Tab'!D258),"",'Census Input Tab'!D258)))</f>
        <v/>
      </c>
      <c r="G227" s="81" t="str">
        <f>IF('Census Input Tab'!$O258="NO","Missing Data",IF(B227="BLANK","BLANK",IF(ISBLANK('Census Input Tab'!E258),"",'Census Input Tab'!E258)))</f>
        <v/>
      </c>
      <c r="H227" s="81" t="str">
        <f>IF('Census Input Tab'!$O258="NO","Missing Data",IF($A227=$A226,"",IF(ISBLANK('Census Input Tab'!I258),IF(B227="BLANK","BLANK",""),IF('Census Input Tab'!I258="Active","Active",IF('Census Input Tab'!I258="COBRA","COBRA",IF('Census Input Tab'!I258="St Con","COBRA",""))))))</f>
        <v/>
      </c>
      <c r="I227" s="84" t="str">
        <f>IF('Census Input Tab'!$O258="NO","Missing Data",IF('Census Input Tab'!T258=1,IF(B227="BLANK","BLANK",""),"N"))</f>
        <v/>
      </c>
      <c r="J227" s="81" t="str">
        <f>IF('Census Input Tab'!$O258="NO","Missing Data",IF('Census Input Tab'!T258=1,IF(B227="BLANK","BLANK",""),IF('Census Input Tab'!F258="Waive","Waive","Enroll")))</f>
        <v/>
      </c>
      <c r="K227" s="81" t="str">
        <f>IF('Census Input Tab'!$O258="NO","Missing Data",IF($A227=$A226,"",IF('Census Input Tab'!T258=1,IF(B227="BLANK","BLANK",""),IF('Census Input Tab'!G258="EEOnly","EE Only",IF('Census Input Tab'!G258="EESpOnly","EE &amp; Spouse",IF('Census Input Tab'!G258="EEChren","EE &amp; Child(ren)",IF('Census Input Tab'!G258="EEFamily","Family",IF('Census Input Tab'!G258="Waive","Decline Coverage","Spousal Waiver"))))))))</f>
        <v/>
      </c>
      <c r="L227" s="85" t="str">
        <f>IF('Census Input Tab'!$O258="NO","Missing Data",IF($A227=$A226,"",IF('Census Input Tab'!T258=1,IF(B227="BLANK","BLANK",""),"EE Only")))</f>
        <v/>
      </c>
      <c r="M227" s="85" t="str">
        <f>IF('Census Input Tab'!$O258="NO","Missing Data",IF($A227=$A226,"",IF('Census Input Tab'!T258=1,IF(B227="BLANK","BLANK",""),"EE Only")))</f>
        <v/>
      </c>
      <c r="N227" s="81" t="str">
        <f>IF('Census Input Tab'!$O258="NO","Missing Data",IF('Census Input Tab'!T258=1,IF('SMART Census'!B227="BLANK","BLANK",""),IF('Census Input Tab'!J258="","",'Census Input Tab'!J258)))</f>
        <v/>
      </c>
      <c r="O227" s="114"/>
    </row>
    <row r="228" spans="1:15">
      <c r="A228" s="80" t="str">
        <f>IF('Census Input Tab'!$O259="NO","Missing Data",IF(B228="","",IF(B228="BLANK","BLANK",COUNTIF($B$2:B228,"=Subscriber"))))</f>
        <v/>
      </c>
      <c r="B228" s="81" t="str">
        <f>IF('Census Input Tab'!$O259="NO","Missing Data",IF(ISBLANK('Census Input Tab'!H259),IF('Census Input Tab'!O259="BLANK","BLANK",""),IF('Census Input Tab'!H259="EE","Subscriber",IF('Census Input Tab'!H259="SP","Spouse","Child"))))</f>
        <v/>
      </c>
      <c r="C228" s="81" t="str">
        <f>IF('Census Input Tab'!$O259="NO","Missing Data",IF(B228="BLANK","BLANK",IF(ISBLANK('Census Input Tab'!A259),"",'Census Input Tab'!A259)))</f>
        <v/>
      </c>
      <c r="D228" s="81" t="str">
        <f>IF('Census Input Tab'!$O259="NO","Missing Data",IF(B228="BLANK","BLANK",IF(ISBLANK('Census Input Tab'!B259),"",'Census Input Tab'!B259)))</f>
        <v/>
      </c>
      <c r="E228" s="82" t="str">
        <f>IF('Census Input Tab'!$O259="NO","Missing Data",IF($A228=$A227,"",IF(B228="BLANK","BLANK",IF(ISBLANK('Census Input Tab'!C259),"",'Census Input Tab'!C259))))</f>
        <v/>
      </c>
      <c r="F228" s="83" t="str">
        <f>IF('Census Input Tab'!$O259="NO","Missing Data",IF(B228="BLANK","BLANK",IF(ISBLANK('Census Input Tab'!D259),"",'Census Input Tab'!D259)))</f>
        <v/>
      </c>
      <c r="G228" s="81" t="str">
        <f>IF('Census Input Tab'!$O259="NO","Missing Data",IF(B228="BLANK","BLANK",IF(ISBLANK('Census Input Tab'!E259),"",'Census Input Tab'!E259)))</f>
        <v/>
      </c>
      <c r="H228" s="81" t="str">
        <f>IF('Census Input Tab'!$O259="NO","Missing Data",IF($A228=$A227,"",IF(ISBLANK('Census Input Tab'!I259),IF(B228="BLANK","BLANK",""),IF('Census Input Tab'!I259="Active","Active",IF('Census Input Tab'!I259="COBRA","COBRA",IF('Census Input Tab'!I259="St Con","COBRA",""))))))</f>
        <v/>
      </c>
      <c r="I228" s="84" t="str">
        <f>IF('Census Input Tab'!$O259="NO","Missing Data",IF('Census Input Tab'!T259=1,IF(B228="BLANK","BLANK",""),"N"))</f>
        <v/>
      </c>
      <c r="J228" s="81" t="str">
        <f>IF('Census Input Tab'!$O259="NO","Missing Data",IF('Census Input Tab'!T259=1,IF(B228="BLANK","BLANK",""),IF('Census Input Tab'!F259="Waive","Waive","Enroll")))</f>
        <v/>
      </c>
      <c r="K228" s="81" t="str">
        <f>IF('Census Input Tab'!$O259="NO","Missing Data",IF($A228=$A227,"",IF('Census Input Tab'!T259=1,IF(B228="BLANK","BLANK",""),IF('Census Input Tab'!G259="EEOnly","EE Only",IF('Census Input Tab'!G259="EESpOnly","EE &amp; Spouse",IF('Census Input Tab'!G259="EEChren","EE &amp; Child(ren)",IF('Census Input Tab'!G259="EEFamily","Family",IF('Census Input Tab'!G259="Waive","Decline Coverage","Spousal Waiver"))))))))</f>
        <v/>
      </c>
      <c r="L228" s="85" t="str">
        <f>IF('Census Input Tab'!$O259="NO","Missing Data",IF($A228=$A227,"",IF('Census Input Tab'!T259=1,IF(B228="BLANK","BLANK",""),"EE Only")))</f>
        <v/>
      </c>
      <c r="M228" s="85" t="str">
        <f>IF('Census Input Tab'!$O259="NO","Missing Data",IF($A228=$A227,"",IF('Census Input Tab'!T259=1,IF(B228="BLANK","BLANK",""),"EE Only")))</f>
        <v/>
      </c>
      <c r="N228" s="81" t="str">
        <f>IF('Census Input Tab'!$O259="NO","Missing Data",IF('Census Input Tab'!T259=1,IF('SMART Census'!B228="BLANK","BLANK",""),IF('Census Input Tab'!J259="","",'Census Input Tab'!J259)))</f>
        <v/>
      </c>
      <c r="O228" s="114"/>
    </row>
    <row r="229" spans="1:15">
      <c r="A229" s="80" t="str">
        <f>IF('Census Input Tab'!$O260="NO","Missing Data",IF(B229="","",IF(B229="BLANK","BLANK",COUNTIF($B$2:B229,"=Subscriber"))))</f>
        <v/>
      </c>
      <c r="B229" s="81" t="str">
        <f>IF('Census Input Tab'!$O260="NO","Missing Data",IF(ISBLANK('Census Input Tab'!H260),IF('Census Input Tab'!O260="BLANK","BLANK",""),IF('Census Input Tab'!H260="EE","Subscriber",IF('Census Input Tab'!H260="SP","Spouse","Child"))))</f>
        <v/>
      </c>
      <c r="C229" s="81" t="str">
        <f>IF('Census Input Tab'!$O260="NO","Missing Data",IF(B229="BLANK","BLANK",IF(ISBLANK('Census Input Tab'!A260),"",'Census Input Tab'!A260)))</f>
        <v/>
      </c>
      <c r="D229" s="81" t="str">
        <f>IF('Census Input Tab'!$O260="NO","Missing Data",IF(B229="BLANK","BLANK",IF(ISBLANK('Census Input Tab'!B260),"",'Census Input Tab'!B260)))</f>
        <v/>
      </c>
      <c r="E229" s="82" t="str">
        <f>IF('Census Input Tab'!$O260="NO","Missing Data",IF($A229=$A228,"",IF(B229="BLANK","BLANK",IF(ISBLANK('Census Input Tab'!C260),"",'Census Input Tab'!C260))))</f>
        <v/>
      </c>
      <c r="F229" s="83" t="str">
        <f>IF('Census Input Tab'!$O260="NO","Missing Data",IF(B229="BLANK","BLANK",IF(ISBLANK('Census Input Tab'!D260),"",'Census Input Tab'!D260)))</f>
        <v/>
      </c>
      <c r="G229" s="81" t="str">
        <f>IF('Census Input Tab'!$O260="NO","Missing Data",IF(B229="BLANK","BLANK",IF(ISBLANK('Census Input Tab'!E260),"",'Census Input Tab'!E260)))</f>
        <v/>
      </c>
      <c r="H229" s="81" t="str">
        <f>IF('Census Input Tab'!$O260="NO","Missing Data",IF($A229=$A228,"",IF(ISBLANK('Census Input Tab'!I260),IF(B229="BLANK","BLANK",""),IF('Census Input Tab'!I260="Active","Active",IF('Census Input Tab'!I260="COBRA","COBRA",IF('Census Input Tab'!I260="St Con","COBRA",""))))))</f>
        <v/>
      </c>
      <c r="I229" s="84" t="str">
        <f>IF('Census Input Tab'!$O260="NO","Missing Data",IF('Census Input Tab'!T260=1,IF(B229="BLANK","BLANK",""),"N"))</f>
        <v/>
      </c>
      <c r="J229" s="81" t="str">
        <f>IF('Census Input Tab'!$O260="NO","Missing Data",IF('Census Input Tab'!T260=1,IF(B229="BLANK","BLANK",""),IF('Census Input Tab'!F260="Waive","Waive","Enroll")))</f>
        <v/>
      </c>
      <c r="K229" s="81" t="str">
        <f>IF('Census Input Tab'!$O260="NO","Missing Data",IF($A229=$A228,"",IF('Census Input Tab'!T260=1,IF(B229="BLANK","BLANK",""),IF('Census Input Tab'!G260="EEOnly","EE Only",IF('Census Input Tab'!G260="EESpOnly","EE &amp; Spouse",IF('Census Input Tab'!G260="EEChren","EE &amp; Child(ren)",IF('Census Input Tab'!G260="EEFamily","Family",IF('Census Input Tab'!G260="Waive","Decline Coverage","Spousal Waiver"))))))))</f>
        <v/>
      </c>
      <c r="L229" s="85" t="str">
        <f>IF('Census Input Tab'!$O260="NO","Missing Data",IF($A229=$A228,"",IF('Census Input Tab'!T260=1,IF(B229="BLANK","BLANK",""),"EE Only")))</f>
        <v/>
      </c>
      <c r="M229" s="85" t="str">
        <f>IF('Census Input Tab'!$O260="NO","Missing Data",IF($A229=$A228,"",IF('Census Input Tab'!T260=1,IF(B229="BLANK","BLANK",""),"EE Only")))</f>
        <v/>
      </c>
      <c r="N229" s="81" t="str">
        <f>IF('Census Input Tab'!$O260="NO","Missing Data",IF('Census Input Tab'!T260=1,IF('SMART Census'!B229="BLANK","BLANK",""),IF('Census Input Tab'!J260="","",'Census Input Tab'!J260)))</f>
        <v/>
      </c>
      <c r="O229" s="114"/>
    </row>
    <row r="230" spans="1:15">
      <c r="A230" s="80" t="str">
        <f>IF('Census Input Tab'!$O261="NO","Missing Data",IF(B230="","",IF(B230="BLANK","BLANK",COUNTIF($B$2:B230,"=Subscriber"))))</f>
        <v/>
      </c>
      <c r="B230" s="81" t="str">
        <f>IF('Census Input Tab'!$O261="NO","Missing Data",IF(ISBLANK('Census Input Tab'!H261),IF('Census Input Tab'!O261="BLANK","BLANK",""),IF('Census Input Tab'!H261="EE","Subscriber",IF('Census Input Tab'!H261="SP","Spouse","Child"))))</f>
        <v/>
      </c>
      <c r="C230" s="81" t="str">
        <f>IF('Census Input Tab'!$O261="NO","Missing Data",IF(B230="BLANK","BLANK",IF(ISBLANK('Census Input Tab'!A261),"",'Census Input Tab'!A261)))</f>
        <v/>
      </c>
      <c r="D230" s="81" t="str">
        <f>IF('Census Input Tab'!$O261="NO","Missing Data",IF(B230="BLANK","BLANK",IF(ISBLANK('Census Input Tab'!B261),"",'Census Input Tab'!B261)))</f>
        <v/>
      </c>
      <c r="E230" s="82" t="str">
        <f>IF('Census Input Tab'!$O261="NO","Missing Data",IF($A230=$A229,"",IF(B230="BLANK","BLANK",IF(ISBLANK('Census Input Tab'!C261),"",'Census Input Tab'!C261))))</f>
        <v/>
      </c>
      <c r="F230" s="83" t="str">
        <f>IF('Census Input Tab'!$O261="NO","Missing Data",IF(B230="BLANK","BLANK",IF(ISBLANK('Census Input Tab'!D261),"",'Census Input Tab'!D261)))</f>
        <v/>
      </c>
      <c r="G230" s="81" t="str">
        <f>IF('Census Input Tab'!$O261="NO","Missing Data",IF(B230="BLANK","BLANK",IF(ISBLANK('Census Input Tab'!E261),"",'Census Input Tab'!E261)))</f>
        <v/>
      </c>
      <c r="H230" s="81" t="str">
        <f>IF('Census Input Tab'!$O261="NO","Missing Data",IF($A230=$A229,"",IF(ISBLANK('Census Input Tab'!I261),IF(B230="BLANK","BLANK",""),IF('Census Input Tab'!I261="Active","Active",IF('Census Input Tab'!I261="COBRA","COBRA",IF('Census Input Tab'!I261="St Con","COBRA",""))))))</f>
        <v/>
      </c>
      <c r="I230" s="84" t="str">
        <f>IF('Census Input Tab'!$O261="NO","Missing Data",IF('Census Input Tab'!T261=1,IF(B230="BLANK","BLANK",""),"N"))</f>
        <v/>
      </c>
      <c r="J230" s="81" t="str">
        <f>IF('Census Input Tab'!$O261="NO","Missing Data",IF('Census Input Tab'!T261=1,IF(B230="BLANK","BLANK",""),IF('Census Input Tab'!F261="Waive","Waive","Enroll")))</f>
        <v/>
      </c>
      <c r="K230" s="81" t="str">
        <f>IF('Census Input Tab'!$O261="NO","Missing Data",IF($A230=$A229,"",IF('Census Input Tab'!T261=1,IF(B230="BLANK","BLANK",""),IF('Census Input Tab'!G261="EEOnly","EE Only",IF('Census Input Tab'!G261="EESpOnly","EE &amp; Spouse",IF('Census Input Tab'!G261="EEChren","EE &amp; Child(ren)",IF('Census Input Tab'!G261="EEFamily","Family",IF('Census Input Tab'!G261="Waive","Decline Coverage","Spousal Waiver"))))))))</f>
        <v/>
      </c>
      <c r="L230" s="85" t="str">
        <f>IF('Census Input Tab'!$O261="NO","Missing Data",IF($A230=$A229,"",IF('Census Input Tab'!T261=1,IF(B230="BLANK","BLANK",""),"EE Only")))</f>
        <v/>
      </c>
      <c r="M230" s="85" t="str">
        <f>IF('Census Input Tab'!$O261="NO","Missing Data",IF($A230=$A229,"",IF('Census Input Tab'!T261=1,IF(B230="BLANK","BLANK",""),"EE Only")))</f>
        <v/>
      </c>
      <c r="N230" s="81" t="str">
        <f>IF('Census Input Tab'!$O261="NO","Missing Data",IF('Census Input Tab'!T261=1,IF('SMART Census'!B230="BLANK","BLANK",""),IF('Census Input Tab'!J261="","",'Census Input Tab'!J261)))</f>
        <v/>
      </c>
      <c r="O230" s="114"/>
    </row>
    <row r="231" spans="1:15">
      <c r="A231" s="80" t="str">
        <f>IF('Census Input Tab'!$O262="NO","Missing Data",IF(B231="","",IF(B231="BLANK","BLANK",COUNTIF($B$2:B231,"=Subscriber"))))</f>
        <v/>
      </c>
      <c r="B231" s="81" t="str">
        <f>IF('Census Input Tab'!$O262="NO","Missing Data",IF(ISBLANK('Census Input Tab'!H262),IF('Census Input Tab'!O262="BLANK","BLANK",""),IF('Census Input Tab'!H262="EE","Subscriber",IF('Census Input Tab'!H262="SP","Spouse","Child"))))</f>
        <v/>
      </c>
      <c r="C231" s="81" t="str">
        <f>IF('Census Input Tab'!$O262="NO","Missing Data",IF(B231="BLANK","BLANK",IF(ISBLANK('Census Input Tab'!A262),"",'Census Input Tab'!A262)))</f>
        <v/>
      </c>
      <c r="D231" s="81" t="str">
        <f>IF('Census Input Tab'!$O262="NO","Missing Data",IF(B231="BLANK","BLANK",IF(ISBLANK('Census Input Tab'!B262),"",'Census Input Tab'!B262)))</f>
        <v/>
      </c>
      <c r="E231" s="82" t="str">
        <f>IF('Census Input Tab'!$O262="NO","Missing Data",IF($A231=$A230,"",IF(B231="BLANK","BLANK",IF(ISBLANK('Census Input Tab'!C262),"",'Census Input Tab'!C262))))</f>
        <v/>
      </c>
      <c r="F231" s="83" t="str">
        <f>IF('Census Input Tab'!$O262="NO","Missing Data",IF(B231="BLANK","BLANK",IF(ISBLANK('Census Input Tab'!D262),"",'Census Input Tab'!D262)))</f>
        <v/>
      </c>
      <c r="G231" s="81" t="str">
        <f>IF('Census Input Tab'!$O262="NO","Missing Data",IF(B231="BLANK","BLANK",IF(ISBLANK('Census Input Tab'!E262),"",'Census Input Tab'!E262)))</f>
        <v/>
      </c>
      <c r="H231" s="81" t="str">
        <f>IF('Census Input Tab'!$O262="NO","Missing Data",IF($A231=$A230,"",IF(ISBLANK('Census Input Tab'!I262),IF(B231="BLANK","BLANK",""),IF('Census Input Tab'!I262="Active","Active",IF('Census Input Tab'!I262="COBRA","COBRA",IF('Census Input Tab'!I262="St Con","COBRA",""))))))</f>
        <v/>
      </c>
      <c r="I231" s="84" t="str">
        <f>IF('Census Input Tab'!$O262="NO","Missing Data",IF('Census Input Tab'!T262=1,IF(B231="BLANK","BLANK",""),"N"))</f>
        <v/>
      </c>
      <c r="J231" s="81" t="str">
        <f>IF('Census Input Tab'!$O262="NO","Missing Data",IF('Census Input Tab'!T262=1,IF(B231="BLANK","BLANK",""),IF('Census Input Tab'!F262="Waive","Waive","Enroll")))</f>
        <v/>
      </c>
      <c r="K231" s="81" t="str">
        <f>IF('Census Input Tab'!$O262="NO","Missing Data",IF($A231=$A230,"",IF('Census Input Tab'!T262=1,IF(B231="BLANK","BLANK",""),IF('Census Input Tab'!G262="EEOnly","EE Only",IF('Census Input Tab'!G262="EESpOnly","EE &amp; Spouse",IF('Census Input Tab'!G262="EEChren","EE &amp; Child(ren)",IF('Census Input Tab'!G262="EEFamily","Family",IF('Census Input Tab'!G262="Waive","Decline Coverage","Spousal Waiver"))))))))</f>
        <v/>
      </c>
      <c r="L231" s="85" t="str">
        <f>IF('Census Input Tab'!$O262="NO","Missing Data",IF($A231=$A230,"",IF('Census Input Tab'!T262=1,IF(B231="BLANK","BLANK",""),"EE Only")))</f>
        <v/>
      </c>
      <c r="M231" s="85" t="str">
        <f>IF('Census Input Tab'!$O262="NO","Missing Data",IF($A231=$A230,"",IF('Census Input Tab'!T262=1,IF(B231="BLANK","BLANK",""),"EE Only")))</f>
        <v/>
      </c>
      <c r="N231" s="81" t="str">
        <f>IF('Census Input Tab'!$O262="NO","Missing Data",IF('Census Input Tab'!T262=1,IF('SMART Census'!B231="BLANK","BLANK",""),IF('Census Input Tab'!J262="","",'Census Input Tab'!J262)))</f>
        <v/>
      </c>
      <c r="O231" s="114"/>
    </row>
    <row r="232" spans="1:15">
      <c r="A232" s="80" t="str">
        <f>IF('Census Input Tab'!$O263="NO","Missing Data",IF(B232="","",IF(B232="BLANK","BLANK",COUNTIF($B$2:B232,"=Subscriber"))))</f>
        <v/>
      </c>
      <c r="B232" s="81" t="str">
        <f>IF('Census Input Tab'!$O263="NO","Missing Data",IF(ISBLANK('Census Input Tab'!H263),IF('Census Input Tab'!O263="BLANK","BLANK",""),IF('Census Input Tab'!H263="EE","Subscriber",IF('Census Input Tab'!H263="SP","Spouse","Child"))))</f>
        <v/>
      </c>
      <c r="C232" s="81" t="str">
        <f>IF('Census Input Tab'!$O263="NO","Missing Data",IF(B232="BLANK","BLANK",IF(ISBLANK('Census Input Tab'!A263),"",'Census Input Tab'!A263)))</f>
        <v/>
      </c>
      <c r="D232" s="81" t="str">
        <f>IF('Census Input Tab'!$O263="NO","Missing Data",IF(B232="BLANK","BLANK",IF(ISBLANK('Census Input Tab'!B263),"",'Census Input Tab'!B263)))</f>
        <v/>
      </c>
      <c r="E232" s="82" t="str">
        <f>IF('Census Input Tab'!$O263="NO","Missing Data",IF($A232=$A231,"",IF(B232="BLANK","BLANK",IF(ISBLANK('Census Input Tab'!C263),"",'Census Input Tab'!C263))))</f>
        <v/>
      </c>
      <c r="F232" s="83" t="str">
        <f>IF('Census Input Tab'!$O263="NO","Missing Data",IF(B232="BLANK","BLANK",IF(ISBLANK('Census Input Tab'!D263),"",'Census Input Tab'!D263)))</f>
        <v/>
      </c>
      <c r="G232" s="81" t="str">
        <f>IF('Census Input Tab'!$O263="NO","Missing Data",IF(B232="BLANK","BLANK",IF(ISBLANK('Census Input Tab'!E263),"",'Census Input Tab'!E263)))</f>
        <v/>
      </c>
      <c r="H232" s="81" t="str">
        <f>IF('Census Input Tab'!$O263="NO","Missing Data",IF($A232=$A231,"",IF(ISBLANK('Census Input Tab'!I263),IF(B232="BLANK","BLANK",""),IF('Census Input Tab'!I263="Active","Active",IF('Census Input Tab'!I263="COBRA","COBRA",IF('Census Input Tab'!I263="St Con","COBRA",""))))))</f>
        <v/>
      </c>
      <c r="I232" s="84" t="str">
        <f>IF('Census Input Tab'!$O263="NO","Missing Data",IF('Census Input Tab'!T263=1,IF(B232="BLANK","BLANK",""),"N"))</f>
        <v/>
      </c>
      <c r="J232" s="81" t="str">
        <f>IF('Census Input Tab'!$O263="NO","Missing Data",IF('Census Input Tab'!T263=1,IF(B232="BLANK","BLANK",""),IF('Census Input Tab'!F263="Waive","Waive","Enroll")))</f>
        <v/>
      </c>
      <c r="K232" s="81" t="str">
        <f>IF('Census Input Tab'!$O263="NO","Missing Data",IF($A232=$A231,"",IF('Census Input Tab'!T263=1,IF(B232="BLANK","BLANK",""),IF('Census Input Tab'!G263="EEOnly","EE Only",IF('Census Input Tab'!G263="EESpOnly","EE &amp; Spouse",IF('Census Input Tab'!G263="EEChren","EE &amp; Child(ren)",IF('Census Input Tab'!G263="EEFamily","Family",IF('Census Input Tab'!G263="Waive","Decline Coverage","Spousal Waiver"))))))))</f>
        <v/>
      </c>
      <c r="L232" s="85" t="str">
        <f>IF('Census Input Tab'!$O263="NO","Missing Data",IF($A232=$A231,"",IF('Census Input Tab'!T263=1,IF(B232="BLANK","BLANK",""),"EE Only")))</f>
        <v/>
      </c>
      <c r="M232" s="85" t="str">
        <f>IF('Census Input Tab'!$O263="NO","Missing Data",IF($A232=$A231,"",IF('Census Input Tab'!T263=1,IF(B232="BLANK","BLANK",""),"EE Only")))</f>
        <v/>
      </c>
      <c r="N232" s="81" t="str">
        <f>IF('Census Input Tab'!$O263="NO","Missing Data",IF('Census Input Tab'!T263=1,IF('SMART Census'!B232="BLANK","BLANK",""),IF('Census Input Tab'!J263="","",'Census Input Tab'!J263)))</f>
        <v/>
      </c>
      <c r="O232" s="114"/>
    </row>
    <row r="233" spans="1:15">
      <c r="A233" s="80" t="str">
        <f>IF('Census Input Tab'!$O264="NO","Missing Data",IF(B233="","",IF(B233="BLANK","BLANK",COUNTIF($B$2:B233,"=Subscriber"))))</f>
        <v/>
      </c>
      <c r="B233" s="81" t="str">
        <f>IF('Census Input Tab'!$O264="NO","Missing Data",IF(ISBLANK('Census Input Tab'!H264),IF('Census Input Tab'!O264="BLANK","BLANK",""),IF('Census Input Tab'!H264="EE","Subscriber",IF('Census Input Tab'!H264="SP","Spouse","Child"))))</f>
        <v/>
      </c>
      <c r="C233" s="81" t="str">
        <f>IF('Census Input Tab'!$O264="NO","Missing Data",IF(B233="BLANK","BLANK",IF(ISBLANK('Census Input Tab'!A264),"",'Census Input Tab'!A264)))</f>
        <v/>
      </c>
      <c r="D233" s="81" t="str">
        <f>IF('Census Input Tab'!$O264="NO","Missing Data",IF(B233="BLANK","BLANK",IF(ISBLANK('Census Input Tab'!B264),"",'Census Input Tab'!B264)))</f>
        <v/>
      </c>
      <c r="E233" s="82" t="str">
        <f>IF('Census Input Tab'!$O264="NO","Missing Data",IF($A233=$A232,"",IF(B233="BLANK","BLANK",IF(ISBLANK('Census Input Tab'!C264),"",'Census Input Tab'!C264))))</f>
        <v/>
      </c>
      <c r="F233" s="83" t="str">
        <f>IF('Census Input Tab'!$O264="NO","Missing Data",IF(B233="BLANK","BLANK",IF(ISBLANK('Census Input Tab'!D264),"",'Census Input Tab'!D264)))</f>
        <v/>
      </c>
      <c r="G233" s="81" t="str">
        <f>IF('Census Input Tab'!$O264="NO","Missing Data",IF(B233="BLANK","BLANK",IF(ISBLANK('Census Input Tab'!E264),"",'Census Input Tab'!E264)))</f>
        <v/>
      </c>
      <c r="H233" s="81" t="str">
        <f>IF('Census Input Tab'!$O264="NO","Missing Data",IF($A233=$A232,"",IF(ISBLANK('Census Input Tab'!I264),IF(B233="BLANK","BLANK",""),IF('Census Input Tab'!I264="Active","Active",IF('Census Input Tab'!I264="COBRA","COBRA",IF('Census Input Tab'!I264="St Con","COBRA",""))))))</f>
        <v/>
      </c>
      <c r="I233" s="84" t="str">
        <f>IF('Census Input Tab'!$O264="NO","Missing Data",IF('Census Input Tab'!T264=1,IF(B233="BLANK","BLANK",""),"N"))</f>
        <v/>
      </c>
      <c r="J233" s="81" t="str">
        <f>IF('Census Input Tab'!$O264="NO","Missing Data",IF('Census Input Tab'!T264=1,IF(B233="BLANK","BLANK",""),IF('Census Input Tab'!F264="Waive","Waive","Enroll")))</f>
        <v/>
      </c>
      <c r="K233" s="81" t="str">
        <f>IF('Census Input Tab'!$O264="NO","Missing Data",IF($A233=$A232,"",IF('Census Input Tab'!T264=1,IF(B233="BLANK","BLANK",""),IF('Census Input Tab'!G264="EEOnly","EE Only",IF('Census Input Tab'!G264="EESpOnly","EE &amp; Spouse",IF('Census Input Tab'!G264="EEChren","EE &amp; Child(ren)",IF('Census Input Tab'!G264="EEFamily","Family",IF('Census Input Tab'!G264="Waive","Decline Coverage","Spousal Waiver"))))))))</f>
        <v/>
      </c>
      <c r="L233" s="85" t="str">
        <f>IF('Census Input Tab'!$O264="NO","Missing Data",IF($A233=$A232,"",IF('Census Input Tab'!T264=1,IF(B233="BLANK","BLANK",""),"EE Only")))</f>
        <v/>
      </c>
      <c r="M233" s="85" t="str">
        <f>IF('Census Input Tab'!$O264="NO","Missing Data",IF($A233=$A232,"",IF('Census Input Tab'!T264=1,IF(B233="BLANK","BLANK",""),"EE Only")))</f>
        <v/>
      </c>
      <c r="N233" s="81" t="str">
        <f>IF('Census Input Tab'!$O264="NO","Missing Data",IF('Census Input Tab'!T264=1,IF('SMART Census'!B233="BLANK","BLANK",""),IF('Census Input Tab'!J264="","",'Census Input Tab'!J264)))</f>
        <v/>
      </c>
      <c r="O233" s="114"/>
    </row>
    <row r="234" spans="1:15">
      <c r="A234" s="80" t="str">
        <f>IF('Census Input Tab'!$O265="NO","Missing Data",IF(B234="","",IF(B234="BLANK","BLANK",COUNTIF($B$2:B234,"=Subscriber"))))</f>
        <v/>
      </c>
      <c r="B234" s="81" t="str">
        <f>IF('Census Input Tab'!$O265="NO","Missing Data",IF(ISBLANK('Census Input Tab'!H265),IF('Census Input Tab'!O265="BLANK","BLANK",""),IF('Census Input Tab'!H265="EE","Subscriber",IF('Census Input Tab'!H265="SP","Spouse","Child"))))</f>
        <v/>
      </c>
      <c r="C234" s="81" t="str">
        <f>IF('Census Input Tab'!$O265="NO","Missing Data",IF(B234="BLANK","BLANK",IF(ISBLANK('Census Input Tab'!A265),"",'Census Input Tab'!A265)))</f>
        <v/>
      </c>
      <c r="D234" s="81" t="str">
        <f>IF('Census Input Tab'!$O265="NO","Missing Data",IF(B234="BLANK","BLANK",IF(ISBLANK('Census Input Tab'!B265),"",'Census Input Tab'!B265)))</f>
        <v/>
      </c>
      <c r="E234" s="82" t="str">
        <f>IF('Census Input Tab'!$O265="NO","Missing Data",IF($A234=$A233,"",IF(B234="BLANK","BLANK",IF(ISBLANK('Census Input Tab'!C265),"",'Census Input Tab'!C265))))</f>
        <v/>
      </c>
      <c r="F234" s="83" t="str">
        <f>IF('Census Input Tab'!$O265="NO","Missing Data",IF(B234="BLANK","BLANK",IF(ISBLANK('Census Input Tab'!D265),"",'Census Input Tab'!D265)))</f>
        <v/>
      </c>
      <c r="G234" s="81" t="str">
        <f>IF('Census Input Tab'!$O265="NO","Missing Data",IF(B234="BLANK","BLANK",IF(ISBLANK('Census Input Tab'!E265),"",'Census Input Tab'!E265)))</f>
        <v/>
      </c>
      <c r="H234" s="81" t="str">
        <f>IF('Census Input Tab'!$O265="NO","Missing Data",IF($A234=$A233,"",IF(ISBLANK('Census Input Tab'!I265),IF(B234="BLANK","BLANK",""),IF('Census Input Tab'!I265="Active","Active",IF('Census Input Tab'!I265="COBRA","COBRA",IF('Census Input Tab'!I265="St Con","COBRA",""))))))</f>
        <v/>
      </c>
      <c r="I234" s="84" t="str">
        <f>IF('Census Input Tab'!$O265="NO","Missing Data",IF('Census Input Tab'!T265=1,IF(B234="BLANK","BLANK",""),"N"))</f>
        <v/>
      </c>
      <c r="J234" s="81" t="str">
        <f>IF('Census Input Tab'!$O265="NO","Missing Data",IF('Census Input Tab'!T265=1,IF(B234="BLANK","BLANK",""),IF('Census Input Tab'!F265="Waive","Waive","Enroll")))</f>
        <v/>
      </c>
      <c r="K234" s="81" t="str">
        <f>IF('Census Input Tab'!$O265="NO","Missing Data",IF($A234=$A233,"",IF('Census Input Tab'!T265=1,IF(B234="BLANK","BLANK",""),IF('Census Input Tab'!G265="EEOnly","EE Only",IF('Census Input Tab'!G265="EESpOnly","EE &amp; Spouse",IF('Census Input Tab'!G265="EEChren","EE &amp; Child(ren)",IF('Census Input Tab'!G265="EEFamily","Family",IF('Census Input Tab'!G265="Waive","Decline Coverage","Spousal Waiver"))))))))</f>
        <v/>
      </c>
      <c r="L234" s="85" t="str">
        <f>IF('Census Input Tab'!$O265="NO","Missing Data",IF($A234=$A233,"",IF('Census Input Tab'!T265=1,IF(B234="BLANK","BLANK",""),"EE Only")))</f>
        <v/>
      </c>
      <c r="M234" s="85" t="str">
        <f>IF('Census Input Tab'!$O265="NO","Missing Data",IF($A234=$A233,"",IF('Census Input Tab'!T265=1,IF(B234="BLANK","BLANK",""),"EE Only")))</f>
        <v/>
      </c>
      <c r="N234" s="81" t="str">
        <f>IF('Census Input Tab'!$O265="NO","Missing Data",IF('Census Input Tab'!T265=1,IF('SMART Census'!B234="BLANK","BLANK",""),IF('Census Input Tab'!J265="","",'Census Input Tab'!J265)))</f>
        <v/>
      </c>
      <c r="O234" s="114"/>
    </row>
    <row r="235" spans="1:15">
      <c r="A235" s="80" t="str">
        <f>IF('Census Input Tab'!$O266="NO","Missing Data",IF(B235="","",IF(B235="BLANK","BLANK",COUNTIF($B$2:B235,"=Subscriber"))))</f>
        <v/>
      </c>
      <c r="B235" s="81" t="str">
        <f>IF('Census Input Tab'!$O266="NO","Missing Data",IF(ISBLANK('Census Input Tab'!H266),IF('Census Input Tab'!O266="BLANK","BLANK",""),IF('Census Input Tab'!H266="EE","Subscriber",IF('Census Input Tab'!H266="SP","Spouse","Child"))))</f>
        <v/>
      </c>
      <c r="C235" s="81" t="str">
        <f>IF('Census Input Tab'!$O266="NO","Missing Data",IF(B235="BLANK","BLANK",IF(ISBLANK('Census Input Tab'!A266),"",'Census Input Tab'!A266)))</f>
        <v/>
      </c>
      <c r="D235" s="81" t="str">
        <f>IF('Census Input Tab'!$O266="NO","Missing Data",IF(B235="BLANK","BLANK",IF(ISBLANK('Census Input Tab'!B266),"",'Census Input Tab'!B266)))</f>
        <v/>
      </c>
      <c r="E235" s="82" t="str">
        <f>IF('Census Input Tab'!$O266="NO","Missing Data",IF($A235=$A234,"",IF(B235="BLANK","BLANK",IF(ISBLANK('Census Input Tab'!C266),"",'Census Input Tab'!C266))))</f>
        <v/>
      </c>
      <c r="F235" s="83" t="str">
        <f>IF('Census Input Tab'!$O266="NO","Missing Data",IF(B235="BLANK","BLANK",IF(ISBLANK('Census Input Tab'!D266),"",'Census Input Tab'!D266)))</f>
        <v/>
      </c>
      <c r="G235" s="81" t="str">
        <f>IF('Census Input Tab'!$O266="NO","Missing Data",IF(B235="BLANK","BLANK",IF(ISBLANK('Census Input Tab'!E266),"",'Census Input Tab'!E266)))</f>
        <v/>
      </c>
      <c r="H235" s="81" t="str">
        <f>IF('Census Input Tab'!$O266="NO","Missing Data",IF($A235=$A234,"",IF(ISBLANK('Census Input Tab'!I266),IF(B235="BLANK","BLANK",""),IF('Census Input Tab'!I266="Active","Active",IF('Census Input Tab'!I266="COBRA","COBRA",IF('Census Input Tab'!I266="St Con","COBRA",""))))))</f>
        <v/>
      </c>
      <c r="I235" s="84" t="str">
        <f>IF('Census Input Tab'!$O266="NO","Missing Data",IF('Census Input Tab'!T266=1,IF(B235="BLANK","BLANK",""),"N"))</f>
        <v/>
      </c>
      <c r="J235" s="81" t="str">
        <f>IF('Census Input Tab'!$O266="NO","Missing Data",IF('Census Input Tab'!T266=1,IF(B235="BLANK","BLANK",""),IF('Census Input Tab'!F266="Waive","Waive","Enroll")))</f>
        <v/>
      </c>
      <c r="K235" s="81" t="str">
        <f>IF('Census Input Tab'!$O266="NO","Missing Data",IF($A235=$A234,"",IF('Census Input Tab'!T266=1,IF(B235="BLANK","BLANK",""),IF('Census Input Tab'!G266="EEOnly","EE Only",IF('Census Input Tab'!G266="EESpOnly","EE &amp; Spouse",IF('Census Input Tab'!G266="EEChren","EE &amp; Child(ren)",IF('Census Input Tab'!G266="EEFamily","Family",IF('Census Input Tab'!G266="Waive","Decline Coverage","Spousal Waiver"))))))))</f>
        <v/>
      </c>
      <c r="L235" s="85" t="str">
        <f>IF('Census Input Tab'!$O266="NO","Missing Data",IF($A235=$A234,"",IF('Census Input Tab'!T266=1,IF(B235="BLANK","BLANK",""),"EE Only")))</f>
        <v/>
      </c>
      <c r="M235" s="85" t="str">
        <f>IF('Census Input Tab'!$O266="NO","Missing Data",IF($A235=$A234,"",IF('Census Input Tab'!T266=1,IF(B235="BLANK","BLANK",""),"EE Only")))</f>
        <v/>
      </c>
      <c r="N235" s="81" t="str">
        <f>IF('Census Input Tab'!$O266="NO","Missing Data",IF('Census Input Tab'!T266=1,IF('SMART Census'!B235="BLANK","BLANK",""),IF('Census Input Tab'!J266="","",'Census Input Tab'!J266)))</f>
        <v/>
      </c>
      <c r="O235" s="114"/>
    </row>
    <row r="236" spans="1:15">
      <c r="A236" s="80" t="str">
        <f>IF('Census Input Tab'!$O267="NO","Missing Data",IF(B236="","",IF(B236="BLANK","BLANK",COUNTIF($B$2:B236,"=Subscriber"))))</f>
        <v/>
      </c>
      <c r="B236" s="81" t="str">
        <f>IF('Census Input Tab'!$O267="NO","Missing Data",IF(ISBLANK('Census Input Tab'!H267),IF('Census Input Tab'!O267="BLANK","BLANK",""),IF('Census Input Tab'!H267="EE","Subscriber",IF('Census Input Tab'!H267="SP","Spouse","Child"))))</f>
        <v/>
      </c>
      <c r="C236" s="81" t="str">
        <f>IF('Census Input Tab'!$O267="NO","Missing Data",IF(B236="BLANK","BLANK",IF(ISBLANK('Census Input Tab'!A267),"",'Census Input Tab'!A267)))</f>
        <v/>
      </c>
      <c r="D236" s="81" t="str">
        <f>IF('Census Input Tab'!$O267="NO","Missing Data",IF(B236="BLANK","BLANK",IF(ISBLANK('Census Input Tab'!B267),"",'Census Input Tab'!B267)))</f>
        <v/>
      </c>
      <c r="E236" s="82" t="str">
        <f>IF('Census Input Tab'!$O267="NO","Missing Data",IF($A236=$A235,"",IF(B236="BLANK","BLANK",IF(ISBLANK('Census Input Tab'!C267),"",'Census Input Tab'!C267))))</f>
        <v/>
      </c>
      <c r="F236" s="83" t="str">
        <f>IF('Census Input Tab'!$O267="NO","Missing Data",IF(B236="BLANK","BLANK",IF(ISBLANK('Census Input Tab'!D267),"",'Census Input Tab'!D267)))</f>
        <v/>
      </c>
      <c r="G236" s="81" t="str">
        <f>IF('Census Input Tab'!$O267="NO","Missing Data",IF(B236="BLANK","BLANK",IF(ISBLANK('Census Input Tab'!E267),"",'Census Input Tab'!E267)))</f>
        <v/>
      </c>
      <c r="H236" s="81" t="str">
        <f>IF('Census Input Tab'!$O267="NO","Missing Data",IF($A236=$A235,"",IF(ISBLANK('Census Input Tab'!I267),IF(B236="BLANK","BLANK",""),IF('Census Input Tab'!I267="Active","Active",IF('Census Input Tab'!I267="COBRA","COBRA",IF('Census Input Tab'!I267="St Con","COBRA",""))))))</f>
        <v/>
      </c>
      <c r="I236" s="84" t="str">
        <f>IF('Census Input Tab'!$O267="NO","Missing Data",IF('Census Input Tab'!T267=1,IF(B236="BLANK","BLANK",""),"N"))</f>
        <v/>
      </c>
      <c r="J236" s="81" t="str">
        <f>IF('Census Input Tab'!$O267="NO","Missing Data",IF('Census Input Tab'!T267=1,IF(B236="BLANK","BLANK",""),IF('Census Input Tab'!F267="Waive","Waive","Enroll")))</f>
        <v/>
      </c>
      <c r="K236" s="81" t="str">
        <f>IF('Census Input Tab'!$O267="NO","Missing Data",IF($A236=$A235,"",IF('Census Input Tab'!T267=1,IF(B236="BLANK","BLANK",""),IF('Census Input Tab'!G267="EEOnly","EE Only",IF('Census Input Tab'!G267="EESpOnly","EE &amp; Spouse",IF('Census Input Tab'!G267="EEChren","EE &amp; Child(ren)",IF('Census Input Tab'!G267="EEFamily","Family",IF('Census Input Tab'!G267="Waive","Decline Coverage","Spousal Waiver"))))))))</f>
        <v/>
      </c>
      <c r="L236" s="85" t="str">
        <f>IF('Census Input Tab'!$O267="NO","Missing Data",IF($A236=$A235,"",IF('Census Input Tab'!T267=1,IF(B236="BLANK","BLANK",""),"EE Only")))</f>
        <v/>
      </c>
      <c r="M236" s="85" t="str">
        <f>IF('Census Input Tab'!$O267="NO","Missing Data",IF($A236=$A235,"",IF('Census Input Tab'!T267=1,IF(B236="BLANK","BLANK",""),"EE Only")))</f>
        <v/>
      </c>
      <c r="N236" s="81" t="str">
        <f>IF('Census Input Tab'!$O267="NO","Missing Data",IF('Census Input Tab'!T267=1,IF('SMART Census'!B236="BLANK","BLANK",""),IF('Census Input Tab'!J267="","",'Census Input Tab'!J267)))</f>
        <v/>
      </c>
      <c r="O236" s="114"/>
    </row>
    <row r="237" spans="1:15">
      <c r="A237" s="80" t="str">
        <f>IF('Census Input Tab'!$O268="NO","Missing Data",IF(B237="","",IF(B237="BLANK","BLANK",COUNTIF($B$2:B237,"=Subscriber"))))</f>
        <v/>
      </c>
      <c r="B237" s="81" t="str">
        <f>IF('Census Input Tab'!$O268="NO","Missing Data",IF(ISBLANK('Census Input Tab'!H268),IF('Census Input Tab'!O268="BLANK","BLANK",""),IF('Census Input Tab'!H268="EE","Subscriber",IF('Census Input Tab'!H268="SP","Spouse","Child"))))</f>
        <v/>
      </c>
      <c r="C237" s="81" t="str">
        <f>IF('Census Input Tab'!$O268="NO","Missing Data",IF(B237="BLANK","BLANK",IF(ISBLANK('Census Input Tab'!A268),"",'Census Input Tab'!A268)))</f>
        <v/>
      </c>
      <c r="D237" s="81" t="str">
        <f>IF('Census Input Tab'!$O268="NO","Missing Data",IF(B237="BLANK","BLANK",IF(ISBLANK('Census Input Tab'!B268),"",'Census Input Tab'!B268)))</f>
        <v/>
      </c>
      <c r="E237" s="82" t="str">
        <f>IF('Census Input Tab'!$O268="NO","Missing Data",IF($A237=$A236,"",IF(B237="BLANK","BLANK",IF(ISBLANK('Census Input Tab'!C268),"",'Census Input Tab'!C268))))</f>
        <v/>
      </c>
      <c r="F237" s="83" t="str">
        <f>IF('Census Input Tab'!$O268="NO","Missing Data",IF(B237="BLANK","BLANK",IF(ISBLANK('Census Input Tab'!D268),"",'Census Input Tab'!D268)))</f>
        <v/>
      </c>
      <c r="G237" s="81" t="str">
        <f>IF('Census Input Tab'!$O268="NO","Missing Data",IF(B237="BLANK","BLANK",IF(ISBLANK('Census Input Tab'!E268),"",'Census Input Tab'!E268)))</f>
        <v/>
      </c>
      <c r="H237" s="81" t="str">
        <f>IF('Census Input Tab'!$O268="NO","Missing Data",IF($A237=$A236,"",IF(ISBLANK('Census Input Tab'!I268),IF(B237="BLANK","BLANK",""),IF('Census Input Tab'!I268="Active","Active",IF('Census Input Tab'!I268="COBRA","COBRA",IF('Census Input Tab'!I268="St Con","COBRA",""))))))</f>
        <v/>
      </c>
      <c r="I237" s="84" t="str">
        <f>IF('Census Input Tab'!$O268="NO","Missing Data",IF('Census Input Tab'!T268=1,IF(B237="BLANK","BLANK",""),"N"))</f>
        <v/>
      </c>
      <c r="J237" s="81" t="str">
        <f>IF('Census Input Tab'!$O268="NO","Missing Data",IF('Census Input Tab'!T268=1,IF(B237="BLANK","BLANK",""),IF('Census Input Tab'!F268="Waive","Waive","Enroll")))</f>
        <v/>
      </c>
      <c r="K237" s="81" t="str">
        <f>IF('Census Input Tab'!$O268="NO","Missing Data",IF($A237=$A236,"",IF('Census Input Tab'!T268=1,IF(B237="BLANK","BLANK",""),IF('Census Input Tab'!G268="EEOnly","EE Only",IF('Census Input Tab'!G268="EESpOnly","EE &amp; Spouse",IF('Census Input Tab'!G268="EEChren","EE &amp; Child(ren)",IF('Census Input Tab'!G268="EEFamily","Family",IF('Census Input Tab'!G268="Waive","Decline Coverage","Spousal Waiver"))))))))</f>
        <v/>
      </c>
      <c r="L237" s="85" t="str">
        <f>IF('Census Input Tab'!$O268="NO","Missing Data",IF($A237=$A236,"",IF('Census Input Tab'!T268=1,IF(B237="BLANK","BLANK",""),"EE Only")))</f>
        <v/>
      </c>
      <c r="M237" s="85" t="str">
        <f>IF('Census Input Tab'!$O268="NO","Missing Data",IF($A237=$A236,"",IF('Census Input Tab'!T268=1,IF(B237="BLANK","BLANK",""),"EE Only")))</f>
        <v/>
      </c>
      <c r="N237" s="81" t="str">
        <f>IF('Census Input Tab'!$O268="NO","Missing Data",IF('Census Input Tab'!T268=1,IF('SMART Census'!B237="BLANK","BLANK",""),IF('Census Input Tab'!J268="","",'Census Input Tab'!J268)))</f>
        <v/>
      </c>
      <c r="O237" s="114"/>
    </row>
    <row r="238" spans="1:15">
      <c r="A238" s="80" t="str">
        <f>IF('Census Input Tab'!$O269="NO","Missing Data",IF(B238="","",IF(B238="BLANK","BLANK",COUNTIF($B$2:B238,"=Subscriber"))))</f>
        <v/>
      </c>
      <c r="B238" s="81" t="str">
        <f>IF('Census Input Tab'!$O269="NO","Missing Data",IF(ISBLANK('Census Input Tab'!H269),IF('Census Input Tab'!O269="BLANK","BLANK",""),IF('Census Input Tab'!H269="EE","Subscriber",IF('Census Input Tab'!H269="SP","Spouse","Child"))))</f>
        <v/>
      </c>
      <c r="C238" s="81" t="str">
        <f>IF('Census Input Tab'!$O269="NO","Missing Data",IF(B238="BLANK","BLANK",IF(ISBLANK('Census Input Tab'!A269),"",'Census Input Tab'!A269)))</f>
        <v/>
      </c>
      <c r="D238" s="81" t="str">
        <f>IF('Census Input Tab'!$O269="NO","Missing Data",IF(B238="BLANK","BLANK",IF(ISBLANK('Census Input Tab'!B269),"",'Census Input Tab'!B269)))</f>
        <v/>
      </c>
      <c r="E238" s="82" t="str">
        <f>IF('Census Input Tab'!$O269="NO","Missing Data",IF($A238=$A237,"",IF(B238="BLANK","BLANK",IF(ISBLANK('Census Input Tab'!C269),"",'Census Input Tab'!C269))))</f>
        <v/>
      </c>
      <c r="F238" s="83" t="str">
        <f>IF('Census Input Tab'!$O269="NO","Missing Data",IF(B238="BLANK","BLANK",IF(ISBLANK('Census Input Tab'!D269),"",'Census Input Tab'!D269)))</f>
        <v/>
      </c>
      <c r="G238" s="81" t="str">
        <f>IF('Census Input Tab'!$O269="NO","Missing Data",IF(B238="BLANK","BLANK",IF(ISBLANK('Census Input Tab'!E269),"",'Census Input Tab'!E269)))</f>
        <v/>
      </c>
      <c r="H238" s="81" t="str">
        <f>IF('Census Input Tab'!$O269="NO","Missing Data",IF($A238=$A237,"",IF(ISBLANK('Census Input Tab'!I269),IF(B238="BLANK","BLANK",""),IF('Census Input Tab'!I269="Active","Active",IF('Census Input Tab'!I269="COBRA","COBRA",IF('Census Input Tab'!I269="St Con","COBRA",""))))))</f>
        <v/>
      </c>
      <c r="I238" s="84" t="str">
        <f>IF('Census Input Tab'!$O269="NO","Missing Data",IF('Census Input Tab'!T269=1,IF(B238="BLANK","BLANK",""),"N"))</f>
        <v/>
      </c>
      <c r="J238" s="81" t="str">
        <f>IF('Census Input Tab'!$O269="NO","Missing Data",IF('Census Input Tab'!T269=1,IF(B238="BLANK","BLANK",""),IF('Census Input Tab'!F269="Waive","Waive","Enroll")))</f>
        <v/>
      </c>
      <c r="K238" s="81" t="str">
        <f>IF('Census Input Tab'!$O269="NO","Missing Data",IF($A238=$A237,"",IF('Census Input Tab'!T269=1,IF(B238="BLANK","BLANK",""),IF('Census Input Tab'!G269="EEOnly","EE Only",IF('Census Input Tab'!G269="EESpOnly","EE &amp; Spouse",IF('Census Input Tab'!G269="EEChren","EE &amp; Child(ren)",IF('Census Input Tab'!G269="EEFamily","Family",IF('Census Input Tab'!G269="Waive","Decline Coverage","Spousal Waiver"))))))))</f>
        <v/>
      </c>
      <c r="L238" s="85" t="str">
        <f>IF('Census Input Tab'!$O269="NO","Missing Data",IF($A238=$A237,"",IF('Census Input Tab'!T269=1,IF(B238="BLANK","BLANK",""),"EE Only")))</f>
        <v/>
      </c>
      <c r="M238" s="85" t="str">
        <f>IF('Census Input Tab'!$O269="NO","Missing Data",IF($A238=$A237,"",IF('Census Input Tab'!T269=1,IF(B238="BLANK","BLANK",""),"EE Only")))</f>
        <v/>
      </c>
      <c r="N238" s="81" t="str">
        <f>IF('Census Input Tab'!$O269="NO","Missing Data",IF('Census Input Tab'!T269=1,IF('SMART Census'!B238="BLANK","BLANK",""),IF('Census Input Tab'!J269="","",'Census Input Tab'!J269)))</f>
        <v/>
      </c>
      <c r="O238" s="114"/>
    </row>
    <row r="239" spans="1:15">
      <c r="A239" s="80" t="str">
        <f>IF('Census Input Tab'!$O270="NO","Missing Data",IF(B239="","",IF(B239="BLANK","BLANK",COUNTIF($B$2:B239,"=Subscriber"))))</f>
        <v/>
      </c>
      <c r="B239" s="81" t="str">
        <f>IF('Census Input Tab'!$O270="NO","Missing Data",IF(ISBLANK('Census Input Tab'!H270),IF('Census Input Tab'!O270="BLANK","BLANK",""),IF('Census Input Tab'!H270="EE","Subscriber",IF('Census Input Tab'!H270="SP","Spouse","Child"))))</f>
        <v/>
      </c>
      <c r="C239" s="81" t="str">
        <f>IF('Census Input Tab'!$O270="NO","Missing Data",IF(B239="BLANK","BLANK",IF(ISBLANK('Census Input Tab'!A270),"",'Census Input Tab'!A270)))</f>
        <v/>
      </c>
      <c r="D239" s="81" t="str">
        <f>IF('Census Input Tab'!$O270="NO","Missing Data",IF(B239="BLANK","BLANK",IF(ISBLANK('Census Input Tab'!B270),"",'Census Input Tab'!B270)))</f>
        <v/>
      </c>
      <c r="E239" s="82" t="str">
        <f>IF('Census Input Tab'!$O270="NO","Missing Data",IF($A239=$A238,"",IF(B239="BLANK","BLANK",IF(ISBLANK('Census Input Tab'!C270),"",'Census Input Tab'!C270))))</f>
        <v/>
      </c>
      <c r="F239" s="83" t="str">
        <f>IF('Census Input Tab'!$O270="NO","Missing Data",IF(B239="BLANK","BLANK",IF(ISBLANK('Census Input Tab'!D270),"",'Census Input Tab'!D270)))</f>
        <v/>
      </c>
      <c r="G239" s="81" t="str">
        <f>IF('Census Input Tab'!$O270="NO","Missing Data",IF(B239="BLANK","BLANK",IF(ISBLANK('Census Input Tab'!E270),"",'Census Input Tab'!E270)))</f>
        <v/>
      </c>
      <c r="H239" s="81" t="str">
        <f>IF('Census Input Tab'!$O270="NO","Missing Data",IF($A239=$A238,"",IF(ISBLANK('Census Input Tab'!I270),IF(B239="BLANK","BLANK",""),IF('Census Input Tab'!I270="Active","Active",IF('Census Input Tab'!I270="COBRA","COBRA",IF('Census Input Tab'!I270="St Con","COBRA",""))))))</f>
        <v/>
      </c>
      <c r="I239" s="84" t="str">
        <f>IF('Census Input Tab'!$O270="NO","Missing Data",IF('Census Input Tab'!T270=1,IF(B239="BLANK","BLANK",""),"N"))</f>
        <v/>
      </c>
      <c r="J239" s="81" t="str">
        <f>IF('Census Input Tab'!$O270="NO","Missing Data",IF('Census Input Tab'!T270=1,IF(B239="BLANK","BLANK",""),IF('Census Input Tab'!F270="Waive","Waive","Enroll")))</f>
        <v/>
      </c>
      <c r="K239" s="81" t="str">
        <f>IF('Census Input Tab'!$O270="NO","Missing Data",IF($A239=$A238,"",IF('Census Input Tab'!T270=1,IF(B239="BLANK","BLANK",""),IF('Census Input Tab'!G270="EEOnly","EE Only",IF('Census Input Tab'!G270="EESpOnly","EE &amp; Spouse",IF('Census Input Tab'!G270="EEChren","EE &amp; Child(ren)",IF('Census Input Tab'!G270="EEFamily","Family",IF('Census Input Tab'!G270="Waive","Decline Coverage","Spousal Waiver"))))))))</f>
        <v/>
      </c>
      <c r="L239" s="85" t="str">
        <f>IF('Census Input Tab'!$O270="NO","Missing Data",IF($A239=$A238,"",IF('Census Input Tab'!T270=1,IF(B239="BLANK","BLANK",""),"EE Only")))</f>
        <v/>
      </c>
      <c r="M239" s="85" t="str">
        <f>IF('Census Input Tab'!$O270="NO","Missing Data",IF($A239=$A238,"",IF('Census Input Tab'!T270=1,IF(B239="BLANK","BLANK",""),"EE Only")))</f>
        <v/>
      </c>
      <c r="N239" s="81" t="str">
        <f>IF('Census Input Tab'!$O270="NO","Missing Data",IF('Census Input Tab'!T270=1,IF('SMART Census'!B239="BLANK","BLANK",""),IF('Census Input Tab'!J270="","",'Census Input Tab'!J270)))</f>
        <v/>
      </c>
      <c r="O239" s="114"/>
    </row>
    <row r="240" spans="1:15">
      <c r="A240" s="80" t="str">
        <f>IF('Census Input Tab'!$O271="NO","Missing Data",IF(B240="","",IF(B240="BLANK","BLANK",COUNTIF($B$2:B240,"=Subscriber"))))</f>
        <v/>
      </c>
      <c r="B240" s="81" t="str">
        <f>IF('Census Input Tab'!$O271="NO","Missing Data",IF(ISBLANK('Census Input Tab'!H271),IF('Census Input Tab'!O271="BLANK","BLANK",""),IF('Census Input Tab'!H271="EE","Subscriber",IF('Census Input Tab'!H271="SP","Spouse","Child"))))</f>
        <v/>
      </c>
      <c r="C240" s="81" t="str">
        <f>IF('Census Input Tab'!$O271="NO","Missing Data",IF(B240="BLANK","BLANK",IF(ISBLANK('Census Input Tab'!A271),"",'Census Input Tab'!A271)))</f>
        <v/>
      </c>
      <c r="D240" s="81" t="str">
        <f>IF('Census Input Tab'!$O271="NO","Missing Data",IF(B240="BLANK","BLANK",IF(ISBLANK('Census Input Tab'!B271),"",'Census Input Tab'!B271)))</f>
        <v/>
      </c>
      <c r="E240" s="82" t="str">
        <f>IF('Census Input Tab'!$O271="NO","Missing Data",IF($A240=$A239,"",IF(B240="BLANK","BLANK",IF(ISBLANK('Census Input Tab'!C271),"",'Census Input Tab'!C271))))</f>
        <v/>
      </c>
      <c r="F240" s="83" t="str">
        <f>IF('Census Input Tab'!$O271="NO","Missing Data",IF(B240="BLANK","BLANK",IF(ISBLANK('Census Input Tab'!D271),"",'Census Input Tab'!D271)))</f>
        <v/>
      </c>
      <c r="G240" s="81" t="str">
        <f>IF('Census Input Tab'!$O271="NO","Missing Data",IF(B240="BLANK","BLANK",IF(ISBLANK('Census Input Tab'!E271),"",'Census Input Tab'!E271)))</f>
        <v/>
      </c>
      <c r="H240" s="81" t="str">
        <f>IF('Census Input Tab'!$O271="NO","Missing Data",IF($A240=$A239,"",IF(ISBLANK('Census Input Tab'!I271),IF(B240="BLANK","BLANK",""),IF('Census Input Tab'!I271="Active","Active",IF('Census Input Tab'!I271="COBRA","COBRA",IF('Census Input Tab'!I271="St Con","COBRA",""))))))</f>
        <v/>
      </c>
      <c r="I240" s="84" t="str">
        <f>IF('Census Input Tab'!$O271="NO","Missing Data",IF('Census Input Tab'!T271=1,IF(B240="BLANK","BLANK",""),"N"))</f>
        <v/>
      </c>
      <c r="J240" s="81" t="str">
        <f>IF('Census Input Tab'!$O271="NO","Missing Data",IF('Census Input Tab'!T271=1,IF(B240="BLANK","BLANK",""),IF('Census Input Tab'!F271="Waive","Waive","Enroll")))</f>
        <v/>
      </c>
      <c r="K240" s="81" t="str">
        <f>IF('Census Input Tab'!$O271="NO","Missing Data",IF($A240=$A239,"",IF('Census Input Tab'!T271=1,IF(B240="BLANK","BLANK",""),IF('Census Input Tab'!G271="EEOnly","EE Only",IF('Census Input Tab'!G271="EESpOnly","EE &amp; Spouse",IF('Census Input Tab'!G271="EEChren","EE &amp; Child(ren)",IF('Census Input Tab'!G271="EEFamily","Family",IF('Census Input Tab'!G271="Waive","Decline Coverage","Spousal Waiver"))))))))</f>
        <v/>
      </c>
      <c r="L240" s="85" t="str">
        <f>IF('Census Input Tab'!$O271="NO","Missing Data",IF($A240=$A239,"",IF('Census Input Tab'!T271=1,IF(B240="BLANK","BLANK",""),"EE Only")))</f>
        <v/>
      </c>
      <c r="M240" s="85" t="str">
        <f>IF('Census Input Tab'!$O271="NO","Missing Data",IF($A240=$A239,"",IF('Census Input Tab'!T271=1,IF(B240="BLANK","BLANK",""),"EE Only")))</f>
        <v/>
      </c>
      <c r="N240" s="81" t="str">
        <f>IF('Census Input Tab'!$O271="NO","Missing Data",IF('Census Input Tab'!T271=1,IF('SMART Census'!B240="BLANK","BLANK",""),IF('Census Input Tab'!J271="","",'Census Input Tab'!J271)))</f>
        <v/>
      </c>
      <c r="O240" s="114"/>
    </row>
    <row r="241" spans="1:15">
      <c r="A241" s="80" t="str">
        <f>IF('Census Input Tab'!$O272="NO","Missing Data",IF(B241="","",IF(B241="BLANK","BLANK",COUNTIF($B$2:B241,"=Subscriber"))))</f>
        <v/>
      </c>
      <c r="B241" s="81" t="str">
        <f>IF('Census Input Tab'!$O272="NO","Missing Data",IF(ISBLANK('Census Input Tab'!H272),IF('Census Input Tab'!O272="BLANK","BLANK",""),IF('Census Input Tab'!H272="EE","Subscriber",IF('Census Input Tab'!H272="SP","Spouse","Child"))))</f>
        <v/>
      </c>
      <c r="C241" s="81" t="str">
        <f>IF('Census Input Tab'!$O272="NO","Missing Data",IF(B241="BLANK","BLANK",IF(ISBLANK('Census Input Tab'!A272),"",'Census Input Tab'!A272)))</f>
        <v/>
      </c>
      <c r="D241" s="81" t="str">
        <f>IF('Census Input Tab'!$O272="NO","Missing Data",IF(B241="BLANK","BLANK",IF(ISBLANK('Census Input Tab'!B272),"",'Census Input Tab'!B272)))</f>
        <v/>
      </c>
      <c r="E241" s="82" t="str">
        <f>IF('Census Input Tab'!$O272="NO","Missing Data",IF($A241=$A240,"",IF(B241="BLANK","BLANK",IF(ISBLANK('Census Input Tab'!C272),"",'Census Input Tab'!C272))))</f>
        <v/>
      </c>
      <c r="F241" s="83" t="str">
        <f>IF('Census Input Tab'!$O272="NO","Missing Data",IF(B241="BLANK","BLANK",IF(ISBLANK('Census Input Tab'!D272),"",'Census Input Tab'!D272)))</f>
        <v/>
      </c>
      <c r="G241" s="81" t="str">
        <f>IF('Census Input Tab'!$O272="NO","Missing Data",IF(B241="BLANK","BLANK",IF(ISBLANK('Census Input Tab'!E272),"",'Census Input Tab'!E272)))</f>
        <v/>
      </c>
      <c r="H241" s="81" t="str">
        <f>IF('Census Input Tab'!$O272="NO","Missing Data",IF($A241=$A240,"",IF(ISBLANK('Census Input Tab'!I272),IF(B241="BLANK","BLANK",""),IF('Census Input Tab'!I272="Active","Active",IF('Census Input Tab'!I272="COBRA","COBRA",IF('Census Input Tab'!I272="St Con","COBRA",""))))))</f>
        <v/>
      </c>
      <c r="I241" s="84" t="str">
        <f>IF('Census Input Tab'!$O272="NO","Missing Data",IF('Census Input Tab'!T272=1,IF(B241="BLANK","BLANK",""),"N"))</f>
        <v/>
      </c>
      <c r="J241" s="81" t="str">
        <f>IF('Census Input Tab'!$O272="NO","Missing Data",IF('Census Input Tab'!T272=1,IF(B241="BLANK","BLANK",""),IF('Census Input Tab'!F272="Waive","Waive","Enroll")))</f>
        <v/>
      </c>
      <c r="K241" s="81" t="str">
        <f>IF('Census Input Tab'!$O272="NO","Missing Data",IF($A241=$A240,"",IF('Census Input Tab'!T272=1,IF(B241="BLANK","BLANK",""),IF('Census Input Tab'!G272="EEOnly","EE Only",IF('Census Input Tab'!G272="EESpOnly","EE &amp; Spouse",IF('Census Input Tab'!G272="EEChren","EE &amp; Child(ren)",IF('Census Input Tab'!G272="EEFamily","Family",IF('Census Input Tab'!G272="Waive","Decline Coverage","Spousal Waiver"))))))))</f>
        <v/>
      </c>
      <c r="L241" s="85" t="str">
        <f>IF('Census Input Tab'!$O272="NO","Missing Data",IF($A241=$A240,"",IF('Census Input Tab'!T272=1,IF(B241="BLANK","BLANK",""),"EE Only")))</f>
        <v/>
      </c>
      <c r="M241" s="85" t="str">
        <f>IF('Census Input Tab'!$O272="NO","Missing Data",IF($A241=$A240,"",IF('Census Input Tab'!T272=1,IF(B241="BLANK","BLANK",""),"EE Only")))</f>
        <v/>
      </c>
      <c r="N241" s="81" t="str">
        <f>IF('Census Input Tab'!$O272="NO","Missing Data",IF('Census Input Tab'!T272=1,IF('SMART Census'!B241="BLANK","BLANK",""),IF('Census Input Tab'!J272="","",'Census Input Tab'!J272)))</f>
        <v/>
      </c>
      <c r="O241" s="114"/>
    </row>
    <row r="242" spans="1:15">
      <c r="A242" s="80" t="str">
        <f>IF('Census Input Tab'!$O273="NO","Missing Data",IF(B242="","",IF(B242="BLANK","BLANK",COUNTIF($B$2:B242,"=Subscriber"))))</f>
        <v/>
      </c>
      <c r="B242" s="81" t="str">
        <f>IF('Census Input Tab'!$O273="NO","Missing Data",IF(ISBLANK('Census Input Tab'!H273),IF('Census Input Tab'!O273="BLANK","BLANK",""),IF('Census Input Tab'!H273="EE","Subscriber",IF('Census Input Tab'!H273="SP","Spouse","Child"))))</f>
        <v/>
      </c>
      <c r="C242" s="81" t="str">
        <f>IF('Census Input Tab'!$O273="NO","Missing Data",IF(B242="BLANK","BLANK",IF(ISBLANK('Census Input Tab'!A273),"",'Census Input Tab'!A273)))</f>
        <v/>
      </c>
      <c r="D242" s="81" t="str">
        <f>IF('Census Input Tab'!$O273="NO","Missing Data",IF(B242="BLANK","BLANK",IF(ISBLANK('Census Input Tab'!B273),"",'Census Input Tab'!B273)))</f>
        <v/>
      </c>
      <c r="E242" s="82" t="str">
        <f>IF('Census Input Tab'!$O273="NO","Missing Data",IF($A242=$A241,"",IF(B242="BLANK","BLANK",IF(ISBLANK('Census Input Tab'!C273),"",'Census Input Tab'!C273))))</f>
        <v/>
      </c>
      <c r="F242" s="83" t="str">
        <f>IF('Census Input Tab'!$O273="NO","Missing Data",IF(B242="BLANK","BLANK",IF(ISBLANK('Census Input Tab'!D273),"",'Census Input Tab'!D273)))</f>
        <v/>
      </c>
      <c r="G242" s="81" t="str">
        <f>IF('Census Input Tab'!$O273="NO","Missing Data",IF(B242="BLANK","BLANK",IF(ISBLANK('Census Input Tab'!E273),"",'Census Input Tab'!E273)))</f>
        <v/>
      </c>
      <c r="H242" s="81" t="str">
        <f>IF('Census Input Tab'!$O273="NO","Missing Data",IF($A242=$A241,"",IF(ISBLANK('Census Input Tab'!I273),IF(B242="BLANK","BLANK",""),IF('Census Input Tab'!I273="Active","Active",IF('Census Input Tab'!I273="COBRA","COBRA",IF('Census Input Tab'!I273="St Con","COBRA",""))))))</f>
        <v/>
      </c>
      <c r="I242" s="84" t="str">
        <f>IF('Census Input Tab'!$O273="NO","Missing Data",IF('Census Input Tab'!T273=1,IF(B242="BLANK","BLANK",""),"N"))</f>
        <v/>
      </c>
      <c r="J242" s="81" t="str">
        <f>IF('Census Input Tab'!$O273="NO","Missing Data",IF('Census Input Tab'!T273=1,IF(B242="BLANK","BLANK",""),IF('Census Input Tab'!F273="Waive","Waive","Enroll")))</f>
        <v/>
      </c>
      <c r="K242" s="81" t="str">
        <f>IF('Census Input Tab'!$O273="NO","Missing Data",IF($A242=$A241,"",IF('Census Input Tab'!T273=1,IF(B242="BLANK","BLANK",""),IF('Census Input Tab'!G273="EEOnly","EE Only",IF('Census Input Tab'!G273="EESpOnly","EE &amp; Spouse",IF('Census Input Tab'!G273="EEChren","EE &amp; Child(ren)",IF('Census Input Tab'!G273="EEFamily","Family",IF('Census Input Tab'!G273="Waive","Decline Coverage","Spousal Waiver"))))))))</f>
        <v/>
      </c>
      <c r="L242" s="85" t="str">
        <f>IF('Census Input Tab'!$O273="NO","Missing Data",IF($A242=$A241,"",IF('Census Input Tab'!T273=1,IF(B242="BLANK","BLANK",""),"EE Only")))</f>
        <v/>
      </c>
      <c r="M242" s="85" t="str">
        <f>IF('Census Input Tab'!$O273="NO","Missing Data",IF($A242=$A241,"",IF('Census Input Tab'!T273=1,IF(B242="BLANK","BLANK",""),"EE Only")))</f>
        <v/>
      </c>
      <c r="N242" s="81" t="str">
        <f>IF('Census Input Tab'!$O273="NO","Missing Data",IF('Census Input Tab'!T273=1,IF('SMART Census'!B242="BLANK","BLANK",""),IF('Census Input Tab'!J273="","",'Census Input Tab'!J273)))</f>
        <v/>
      </c>
      <c r="O242" s="114"/>
    </row>
    <row r="243" spans="1:15">
      <c r="A243" s="80" t="str">
        <f>IF('Census Input Tab'!$O274="NO","Missing Data",IF(B243="","",IF(B243="BLANK","BLANK",COUNTIF($B$2:B243,"=Subscriber"))))</f>
        <v/>
      </c>
      <c r="B243" s="81" t="str">
        <f>IF('Census Input Tab'!$O274="NO","Missing Data",IF(ISBLANK('Census Input Tab'!H274),IF('Census Input Tab'!O274="BLANK","BLANK",""),IF('Census Input Tab'!H274="EE","Subscriber",IF('Census Input Tab'!H274="SP","Spouse","Child"))))</f>
        <v/>
      </c>
      <c r="C243" s="81" t="str">
        <f>IF('Census Input Tab'!$O274="NO","Missing Data",IF(B243="BLANK","BLANK",IF(ISBLANK('Census Input Tab'!A274),"",'Census Input Tab'!A274)))</f>
        <v/>
      </c>
      <c r="D243" s="81" t="str">
        <f>IF('Census Input Tab'!$O274="NO","Missing Data",IF(B243="BLANK","BLANK",IF(ISBLANK('Census Input Tab'!B274),"",'Census Input Tab'!B274)))</f>
        <v/>
      </c>
      <c r="E243" s="82" t="str">
        <f>IF('Census Input Tab'!$O274="NO","Missing Data",IF($A243=$A242,"",IF(B243="BLANK","BLANK",IF(ISBLANK('Census Input Tab'!C274),"",'Census Input Tab'!C274))))</f>
        <v/>
      </c>
      <c r="F243" s="83" t="str">
        <f>IF('Census Input Tab'!$O274="NO","Missing Data",IF(B243="BLANK","BLANK",IF(ISBLANK('Census Input Tab'!D274),"",'Census Input Tab'!D274)))</f>
        <v/>
      </c>
      <c r="G243" s="81" t="str">
        <f>IF('Census Input Tab'!$O274="NO","Missing Data",IF(B243="BLANK","BLANK",IF(ISBLANK('Census Input Tab'!E274),"",'Census Input Tab'!E274)))</f>
        <v/>
      </c>
      <c r="H243" s="81" t="str">
        <f>IF('Census Input Tab'!$O274="NO","Missing Data",IF($A243=$A242,"",IF(ISBLANK('Census Input Tab'!I274),IF(B243="BLANK","BLANK",""),IF('Census Input Tab'!I274="Active","Active",IF('Census Input Tab'!I274="COBRA","COBRA",IF('Census Input Tab'!I274="St Con","COBRA",""))))))</f>
        <v/>
      </c>
      <c r="I243" s="84" t="str">
        <f>IF('Census Input Tab'!$O274="NO","Missing Data",IF('Census Input Tab'!T274=1,IF(B243="BLANK","BLANK",""),"N"))</f>
        <v/>
      </c>
      <c r="J243" s="81" t="str">
        <f>IF('Census Input Tab'!$O274="NO","Missing Data",IF('Census Input Tab'!T274=1,IF(B243="BLANK","BLANK",""),IF('Census Input Tab'!F274="Waive","Waive","Enroll")))</f>
        <v/>
      </c>
      <c r="K243" s="81" t="str">
        <f>IF('Census Input Tab'!$O274="NO","Missing Data",IF($A243=$A242,"",IF('Census Input Tab'!T274=1,IF(B243="BLANK","BLANK",""),IF('Census Input Tab'!G274="EEOnly","EE Only",IF('Census Input Tab'!G274="EESpOnly","EE &amp; Spouse",IF('Census Input Tab'!G274="EEChren","EE &amp; Child(ren)",IF('Census Input Tab'!G274="EEFamily","Family",IF('Census Input Tab'!G274="Waive","Decline Coverage","Spousal Waiver"))))))))</f>
        <v/>
      </c>
      <c r="L243" s="85" t="str">
        <f>IF('Census Input Tab'!$O274="NO","Missing Data",IF($A243=$A242,"",IF('Census Input Tab'!T274=1,IF(B243="BLANK","BLANK",""),"EE Only")))</f>
        <v/>
      </c>
      <c r="M243" s="85" t="str">
        <f>IF('Census Input Tab'!$O274="NO","Missing Data",IF($A243=$A242,"",IF('Census Input Tab'!T274=1,IF(B243="BLANK","BLANK",""),"EE Only")))</f>
        <v/>
      </c>
      <c r="N243" s="81" t="str">
        <f>IF('Census Input Tab'!$O274="NO","Missing Data",IF('Census Input Tab'!T274=1,IF('SMART Census'!B243="BLANK","BLANK",""),IF('Census Input Tab'!J274="","",'Census Input Tab'!J274)))</f>
        <v/>
      </c>
      <c r="O243" s="114"/>
    </row>
    <row r="244" spans="1:15">
      <c r="A244" s="80" t="str">
        <f>IF('Census Input Tab'!$O275="NO","Missing Data",IF(B244="","",IF(B244="BLANK","BLANK",COUNTIF($B$2:B244,"=Subscriber"))))</f>
        <v/>
      </c>
      <c r="B244" s="81" t="str">
        <f>IF('Census Input Tab'!$O275="NO","Missing Data",IF(ISBLANK('Census Input Tab'!H275),IF('Census Input Tab'!O275="BLANK","BLANK",""),IF('Census Input Tab'!H275="EE","Subscriber",IF('Census Input Tab'!H275="SP","Spouse","Child"))))</f>
        <v/>
      </c>
      <c r="C244" s="81" t="str">
        <f>IF('Census Input Tab'!$O275="NO","Missing Data",IF(B244="BLANK","BLANK",IF(ISBLANK('Census Input Tab'!A275),"",'Census Input Tab'!A275)))</f>
        <v/>
      </c>
      <c r="D244" s="81" t="str">
        <f>IF('Census Input Tab'!$O275="NO","Missing Data",IF(B244="BLANK","BLANK",IF(ISBLANK('Census Input Tab'!B275),"",'Census Input Tab'!B275)))</f>
        <v/>
      </c>
      <c r="E244" s="82" t="str">
        <f>IF('Census Input Tab'!$O275="NO","Missing Data",IF($A244=$A243,"",IF(B244="BLANK","BLANK",IF(ISBLANK('Census Input Tab'!C275),"",'Census Input Tab'!C275))))</f>
        <v/>
      </c>
      <c r="F244" s="83" t="str">
        <f>IF('Census Input Tab'!$O275="NO","Missing Data",IF(B244="BLANK","BLANK",IF(ISBLANK('Census Input Tab'!D275),"",'Census Input Tab'!D275)))</f>
        <v/>
      </c>
      <c r="G244" s="81" t="str">
        <f>IF('Census Input Tab'!$O275="NO","Missing Data",IF(B244="BLANK","BLANK",IF(ISBLANK('Census Input Tab'!E275),"",'Census Input Tab'!E275)))</f>
        <v/>
      </c>
      <c r="H244" s="81" t="str">
        <f>IF('Census Input Tab'!$O275="NO","Missing Data",IF($A244=$A243,"",IF(ISBLANK('Census Input Tab'!I275),IF(B244="BLANK","BLANK",""),IF('Census Input Tab'!I275="Active","Active",IF('Census Input Tab'!I275="COBRA","COBRA",IF('Census Input Tab'!I275="St Con","COBRA",""))))))</f>
        <v/>
      </c>
      <c r="I244" s="84" t="str">
        <f>IF('Census Input Tab'!$O275="NO","Missing Data",IF('Census Input Tab'!T275=1,IF(B244="BLANK","BLANK",""),"N"))</f>
        <v/>
      </c>
      <c r="J244" s="81" t="str">
        <f>IF('Census Input Tab'!$O275="NO","Missing Data",IF('Census Input Tab'!T275=1,IF(B244="BLANK","BLANK",""),IF('Census Input Tab'!F275="Waive","Waive","Enroll")))</f>
        <v/>
      </c>
      <c r="K244" s="81" t="str">
        <f>IF('Census Input Tab'!$O275="NO","Missing Data",IF($A244=$A243,"",IF('Census Input Tab'!T275=1,IF(B244="BLANK","BLANK",""),IF('Census Input Tab'!G275="EEOnly","EE Only",IF('Census Input Tab'!G275="EESpOnly","EE &amp; Spouse",IF('Census Input Tab'!G275="EEChren","EE &amp; Child(ren)",IF('Census Input Tab'!G275="EEFamily","Family",IF('Census Input Tab'!G275="Waive","Decline Coverage","Spousal Waiver"))))))))</f>
        <v/>
      </c>
      <c r="L244" s="85" t="str">
        <f>IF('Census Input Tab'!$O275="NO","Missing Data",IF($A244=$A243,"",IF('Census Input Tab'!T275=1,IF(B244="BLANK","BLANK",""),"EE Only")))</f>
        <v/>
      </c>
      <c r="M244" s="85" t="str">
        <f>IF('Census Input Tab'!$O275="NO","Missing Data",IF($A244=$A243,"",IF('Census Input Tab'!T275=1,IF(B244="BLANK","BLANK",""),"EE Only")))</f>
        <v/>
      </c>
      <c r="N244" s="81" t="str">
        <f>IF('Census Input Tab'!$O275="NO","Missing Data",IF('Census Input Tab'!T275=1,IF('SMART Census'!B244="BLANK","BLANK",""),IF('Census Input Tab'!J275="","",'Census Input Tab'!J275)))</f>
        <v/>
      </c>
      <c r="O244" s="114"/>
    </row>
    <row r="245" spans="1:15">
      <c r="A245" s="80" t="str">
        <f>IF('Census Input Tab'!$O276="NO","Missing Data",IF(B245="","",IF(B245="BLANK","BLANK",COUNTIF($B$2:B245,"=Subscriber"))))</f>
        <v/>
      </c>
      <c r="B245" s="81" t="str">
        <f>IF('Census Input Tab'!$O276="NO","Missing Data",IF(ISBLANK('Census Input Tab'!H276),IF('Census Input Tab'!O276="BLANK","BLANK",""),IF('Census Input Tab'!H276="EE","Subscriber",IF('Census Input Tab'!H276="SP","Spouse","Child"))))</f>
        <v/>
      </c>
      <c r="C245" s="81" t="str">
        <f>IF('Census Input Tab'!$O276="NO","Missing Data",IF(B245="BLANK","BLANK",IF(ISBLANK('Census Input Tab'!A276),"",'Census Input Tab'!A276)))</f>
        <v/>
      </c>
      <c r="D245" s="81" t="str">
        <f>IF('Census Input Tab'!$O276="NO","Missing Data",IF(B245="BLANK","BLANK",IF(ISBLANK('Census Input Tab'!B276),"",'Census Input Tab'!B276)))</f>
        <v/>
      </c>
      <c r="E245" s="82" t="str">
        <f>IF('Census Input Tab'!$O276="NO","Missing Data",IF($A245=$A244,"",IF(B245="BLANK","BLANK",IF(ISBLANK('Census Input Tab'!C276),"",'Census Input Tab'!C276))))</f>
        <v/>
      </c>
      <c r="F245" s="83" t="str">
        <f>IF('Census Input Tab'!$O276="NO","Missing Data",IF(B245="BLANK","BLANK",IF(ISBLANK('Census Input Tab'!D276),"",'Census Input Tab'!D276)))</f>
        <v/>
      </c>
      <c r="G245" s="81" t="str">
        <f>IF('Census Input Tab'!$O276="NO","Missing Data",IF(B245="BLANK","BLANK",IF(ISBLANK('Census Input Tab'!E276),"",'Census Input Tab'!E276)))</f>
        <v/>
      </c>
      <c r="H245" s="81" t="str">
        <f>IF('Census Input Tab'!$O276="NO","Missing Data",IF($A245=$A244,"",IF(ISBLANK('Census Input Tab'!I276),IF(B245="BLANK","BLANK",""),IF('Census Input Tab'!I276="Active","Active",IF('Census Input Tab'!I276="COBRA","COBRA",IF('Census Input Tab'!I276="St Con","COBRA",""))))))</f>
        <v/>
      </c>
      <c r="I245" s="84" t="str">
        <f>IF('Census Input Tab'!$O276="NO","Missing Data",IF('Census Input Tab'!T276=1,IF(B245="BLANK","BLANK",""),"N"))</f>
        <v/>
      </c>
      <c r="J245" s="81" t="str">
        <f>IF('Census Input Tab'!$O276="NO","Missing Data",IF('Census Input Tab'!T276=1,IF(B245="BLANK","BLANK",""),IF('Census Input Tab'!F276="Waive","Waive","Enroll")))</f>
        <v/>
      </c>
      <c r="K245" s="81" t="str">
        <f>IF('Census Input Tab'!$O276="NO","Missing Data",IF($A245=$A244,"",IF('Census Input Tab'!T276=1,IF(B245="BLANK","BLANK",""),IF('Census Input Tab'!G276="EEOnly","EE Only",IF('Census Input Tab'!G276="EESpOnly","EE &amp; Spouse",IF('Census Input Tab'!G276="EEChren","EE &amp; Child(ren)",IF('Census Input Tab'!G276="EEFamily","Family",IF('Census Input Tab'!G276="Waive","Decline Coverage","Spousal Waiver"))))))))</f>
        <v/>
      </c>
      <c r="L245" s="85" t="str">
        <f>IF('Census Input Tab'!$O276="NO","Missing Data",IF($A245=$A244,"",IF('Census Input Tab'!T276=1,IF(B245="BLANK","BLANK",""),"EE Only")))</f>
        <v/>
      </c>
      <c r="M245" s="85" t="str">
        <f>IF('Census Input Tab'!$O276="NO","Missing Data",IF($A245=$A244,"",IF('Census Input Tab'!T276=1,IF(B245="BLANK","BLANK",""),"EE Only")))</f>
        <v/>
      </c>
      <c r="N245" s="81" t="str">
        <f>IF('Census Input Tab'!$O276="NO","Missing Data",IF('Census Input Tab'!T276=1,IF('SMART Census'!B245="BLANK","BLANK",""),IF('Census Input Tab'!J276="","",'Census Input Tab'!J276)))</f>
        <v/>
      </c>
      <c r="O245" s="114"/>
    </row>
    <row r="246" spans="1:15">
      <c r="A246" s="80" t="str">
        <f>IF('Census Input Tab'!$O277="NO","Missing Data",IF(B246="","",IF(B246="BLANK","BLANK",COUNTIF($B$2:B246,"=Subscriber"))))</f>
        <v/>
      </c>
      <c r="B246" s="81" t="str">
        <f>IF('Census Input Tab'!$O277="NO","Missing Data",IF(ISBLANK('Census Input Tab'!H277),IF('Census Input Tab'!O277="BLANK","BLANK",""),IF('Census Input Tab'!H277="EE","Subscriber",IF('Census Input Tab'!H277="SP","Spouse","Child"))))</f>
        <v/>
      </c>
      <c r="C246" s="81" t="str">
        <f>IF('Census Input Tab'!$O277="NO","Missing Data",IF(B246="BLANK","BLANK",IF(ISBLANK('Census Input Tab'!A277),"",'Census Input Tab'!A277)))</f>
        <v/>
      </c>
      <c r="D246" s="81" t="str">
        <f>IF('Census Input Tab'!$O277="NO","Missing Data",IF(B246="BLANK","BLANK",IF(ISBLANK('Census Input Tab'!B277),"",'Census Input Tab'!B277)))</f>
        <v/>
      </c>
      <c r="E246" s="82" t="str">
        <f>IF('Census Input Tab'!$O277="NO","Missing Data",IF($A246=$A245,"",IF(B246="BLANK","BLANK",IF(ISBLANK('Census Input Tab'!C277),"",'Census Input Tab'!C277))))</f>
        <v/>
      </c>
      <c r="F246" s="83" t="str">
        <f>IF('Census Input Tab'!$O277="NO","Missing Data",IF(B246="BLANK","BLANK",IF(ISBLANK('Census Input Tab'!D277),"",'Census Input Tab'!D277)))</f>
        <v/>
      </c>
      <c r="G246" s="81" t="str">
        <f>IF('Census Input Tab'!$O277="NO","Missing Data",IF(B246="BLANK","BLANK",IF(ISBLANK('Census Input Tab'!E277),"",'Census Input Tab'!E277)))</f>
        <v/>
      </c>
      <c r="H246" s="81" t="str">
        <f>IF('Census Input Tab'!$O277="NO","Missing Data",IF($A246=$A245,"",IF(ISBLANK('Census Input Tab'!I277),IF(B246="BLANK","BLANK",""),IF('Census Input Tab'!I277="Active","Active",IF('Census Input Tab'!I277="COBRA","COBRA",IF('Census Input Tab'!I277="St Con","COBRA",""))))))</f>
        <v/>
      </c>
      <c r="I246" s="84" t="str">
        <f>IF('Census Input Tab'!$O277="NO","Missing Data",IF('Census Input Tab'!T277=1,IF(B246="BLANK","BLANK",""),"N"))</f>
        <v/>
      </c>
      <c r="J246" s="81" t="str">
        <f>IF('Census Input Tab'!$O277="NO","Missing Data",IF('Census Input Tab'!T277=1,IF(B246="BLANK","BLANK",""),IF('Census Input Tab'!F277="Waive","Waive","Enroll")))</f>
        <v/>
      </c>
      <c r="K246" s="81" t="str">
        <f>IF('Census Input Tab'!$O277="NO","Missing Data",IF($A246=$A245,"",IF('Census Input Tab'!T277=1,IF(B246="BLANK","BLANK",""),IF('Census Input Tab'!G277="EEOnly","EE Only",IF('Census Input Tab'!G277="EESpOnly","EE &amp; Spouse",IF('Census Input Tab'!G277="EEChren","EE &amp; Child(ren)",IF('Census Input Tab'!G277="EEFamily","Family",IF('Census Input Tab'!G277="Waive","Decline Coverage","Spousal Waiver"))))))))</f>
        <v/>
      </c>
      <c r="L246" s="85" t="str">
        <f>IF('Census Input Tab'!$O277="NO","Missing Data",IF($A246=$A245,"",IF('Census Input Tab'!T277=1,IF(B246="BLANK","BLANK",""),"EE Only")))</f>
        <v/>
      </c>
      <c r="M246" s="85" t="str">
        <f>IF('Census Input Tab'!$O277="NO","Missing Data",IF($A246=$A245,"",IF('Census Input Tab'!T277=1,IF(B246="BLANK","BLANK",""),"EE Only")))</f>
        <v/>
      </c>
      <c r="N246" s="81" t="str">
        <f>IF('Census Input Tab'!$O277="NO","Missing Data",IF('Census Input Tab'!T277=1,IF('SMART Census'!B246="BLANK","BLANK",""),IF('Census Input Tab'!J277="","",'Census Input Tab'!J277)))</f>
        <v/>
      </c>
      <c r="O246" s="114"/>
    </row>
    <row r="247" spans="1:15">
      <c r="A247" s="80" t="str">
        <f>IF('Census Input Tab'!$O278="NO","Missing Data",IF(B247="","",IF(B247="BLANK","BLANK",COUNTIF($B$2:B247,"=Subscriber"))))</f>
        <v/>
      </c>
      <c r="B247" s="81" t="str">
        <f>IF('Census Input Tab'!$O278="NO","Missing Data",IF(ISBLANK('Census Input Tab'!H278),IF('Census Input Tab'!O278="BLANK","BLANK",""),IF('Census Input Tab'!H278="EE","Subscriber",IF('Census Input Tab'!H278="SP","Spouse","Child"))))</f>
        <v/>
      </c>
      <c r="C247" s="81" t="str">
        <f>IF('Census Input Tab'!$O278="NO","Missing Data",IF(B247="BLANK","BLANK",IF(ISBLANK('Census Input Tab'!A278),"",'Census Input Tab'!A278)))</f>
        <v/>
      </c>
      <c r="D247" s="81" t="str">
        <f>IF('Census Input Tab'!$O278="NO","Missing Data",IF(B247="BLANK","BLANK",IF(ISBLANK('Census Input Tab'!B278),"",'Census Input Tab'!B278)))</f>
        <v/>
      </c>
      <c r="E247" s="82" t="str">
        <f>IF('Census Input Tab'!$O278="NO","Missing Data",IF($A247=$A246,"",IF(B247="BLANK","BLANK",IF(ISBLANK('Census Input Tab'!C278),"",'Census Input Tab'!C278))))</f>
        <v/>
      </c>
      <c r="F247" s="83" t="str">
        <f>IF('Census Input Tab'!$O278="NO","Missing Data",IF(B247="BLANK","BLANK",IF(ISBLANK('Census Input Tab'!D278),"",'Census Input Tab'!D278)))</f>
        <v/>
      </c>
      <c r="G247" s="81" t="str">
        <f>IF('Census Input Tab'!$O278="NO","Missing Data",IF(B247="BLANK","BLANK",IF(ISBLANK('Census Input Tab'!E278),"",'Census Input Tab'!E278)))</f>
        <v/>
      </c>
      <c r="H247" s="81" t="str">
        <f>IF('Census Input Tab'!$O278="NO","Missing Data",IF($A247=$A246,"",IF(ISBLANK('Census Input Tab'!I278),IF(B247="BLANK","BLANK",""),IF('Census Input Tab'!I278="Active","Active",IF('Census Input Tab'!I278="COBRA","COBRA",IF('Census Input Tab'!I278="St Con","COBRA",""))))))</f>
        <v/>
      </c>
      <c r="I247" s="84" t="str">
        <f>IF('Census Input Tab'!$O278="NO","Missing Data",IF('Census Input Tab'!T278=1,IF(B247="BLANK","BLANK",""),"N"))</f>
        <v/>
      </c>
      <c r="J247" s="81" t="str">
        <f>IF('Census Input Tab'!$O278="NO","Missing Data",IF('Census Input Tab'!T278=1,IF(B247="BLANK","BLANK",""),IF('Census Input Tab'!F278="Waive","Waive","Enroll")))</f>
        <v/>
      </c>
      <c r="K247" s="81" t="str">
        <f>IF('Census Input Tab'!$O278="NO","Missing Data",IF($A247=$A246,"",IF('Census Input Tab'!T278=1,IF(B247="BLANK","BLANK",""),IF('Census Input Tab'!G278="EEOnly","EE Only",IF('Census Input Tab'!G278="EESpOnly","EE &amp; Spouse",IF('Census Input Tab'!G278="EEChren","EE &amp; Child(ren)",IF('Census Input Tab'!G278="EEFamily","Family",IF('Census Input Tab'!G278="Waive","Decline Coverage","Spousal Waiver"))))))))</f>
        <v/>
      </c>
      <c r="L247" s="85" t="str">
        <f>IF('Census Input Tab'!$O278="NO","Missing Data",IF($A247=$A246,"",IF('Census Input Tab'!T278=1,IF(B247="BLANK","BLANK",""),"EE Only")))</f>
        <v/>
      </c>
      <c r="M247" s="85" t="str">
        <f>IF('Census Input Tab'!$O278="NO","Missing Data",IF($A247=$A246,"",IF('Census Input Tab'!T278=1,IF(B247="BLANK","BLANK",""),"EE Only")))</f>
        <v/>
      </c>
      <c r="N247" s="81" t="str">
        <f>IF('Census Input Tab'!$O278="NO","Missing Data",IF('Census Input Tab'!T278=1,IF('SMART Census'!B247="BLANK","BLANK",""),IF('Census Input Tab'!J278="","",'Census Input Tab'!J278)))</f>
        <v/>
      </c>
      <c r="O247" s="114"/>
    </row>
    <row r="248" spans="1:15">
      <c r="A248" s="80" t="str">
        <f>IF('Census Input Tab'!$O279="NO","Missing Data",IF(B248="","",IF(B248="BLANK","BLANK",COUNTIF($B$2:B248,"=Subscriber"))))</f>
        <v/>
      </c>
      <c r="B248" s="81" t="str">
        <f>IF('Census Input Tab'!$O279="NO","Missing Data",IF(ISBLANK('Census Input Tab'!H279),IF('Census Input Tab'!O279="BLANK","BLANK",""),IF('Census Input Tab'!H279="EE","Subscriber",IF('Census Input Tab'!H279="SP","Spouse","Child"))))</f>
        <v/>
      </c>
      <c r="C248" s="81" t="str">
        <f>IF('Census Input Tab'!$O279="NO","Missing Data",IF(B248="BLANK","BLANK",IF(ISBLANK('Census Input Tab'!A279),"",'Census Input Tab'!A279)))</f>
        <v/>
      </c>
      <c r="D248" s="81" t="str">
        <f>IF('Census Input Tab'!$O279="NO","Missing Data",IF(B248="BLANK","BLANK",IF(ISBLANK('Census Input Tab'!B279),"",'Census Input Tab'!B279)))</f>
        <v/>
      </c>
      <c r="E248" s="82" t="str">
        <f>IF('Census Input Tab'!$O279="NO","Missing Data",IF($A248=$A247,"",IF(B248="BLANK","BLANK",IF(ISBLANK('Census Input Tab'!C279),"",'Census Input Tab'!C279))))</f>
        <v/>
      </c>
      <c r="F248" s="83" t="str">
        <f>IF('Census Input Tab'!$O279="NO","Missing Data",IF(B248="BLANK","BLANK",IF(ISBLANK('Census Input Tab'!D279),"",'Census Input Tab'!D279)))</f>
        <v/>
      </c>
      <c r="G248" s="81" t="str">
        <f>IF('Census Input Tab'!$O279="NO","Missing Data",IF(B248="BLANK","BLANK",IF(ISBLANK('Census Input Tab'!E279),"",'Census Input Tab'!E279)))</f>
        <v/>
      </c>
      <c r="H248" s="81" t="str">
        <f>IF('Census Input Tab'!$O279="NO","Missing Data",IF($A248=$A247,"",IF(ISBLANK('Census Input Tab'!I279),IF(B248="BLANK","BLANK",""),IF('Census Input Tab'!I279="Active","Active",IF('Census Input Tab'!I279="COBRA","COBRA",IF('Census Input Tab'!I279="St Con","COBRA",""))))))</f>
        <v/>
      </c>
      <c r="I248" s="84" t="str">
        <f>IF('Census Input Tab'!$O279="NO","Missing Data",IF('Census Input Tab'!T279=1,IF(B248="BLANK","BLANK",""),"N"))</f>
        <v/>
      </c>
      <c r="J248" s="81" t="str">
        <f>IF('Census Input Tab'!$O279="NO","Missing Data",IF('Census Input Tab'!T279=1,IF(B248="BLANK","BLANK",""),IF('Census Input Tab'!F279="Waive","Waive","Enroll")))</f>
        <v/>
      </c>
      <c r="K248" s="81" t="str">
        <f>IF('Census Input Tab'!$O279="NO","Missing Data",IF($A248=$A247,"",IF('Census Input Tab'!T279=1,IF(B248="BLANK","BLANK",""),IF('Census Input Tab'!G279="EEOnly","EE Only",IF('Census Input Tab'!G279="EESpOnly","EE &amp; Spouse",IF('Census Input Tab'!G279="EEChren","EE &amp; Child(ren)",IF('Census Input Tab'!G279="EEFamily","Family",IF('Census Input Tab'!G279="Waive","Decline Coverage","Spousal Waiver"))))))))</f>
        <v/>
      </c>
      <c r="L248" s="85" t="str">
        <f>IF('Census Input Tab'!$O279="NO","Missing Data",IF($A248=$A247,"",IF('Census Input Tab'!T279=1,IF(B248="BLANK","BLANK",""),"EE Only")))</f>
        <v/>
      </c>
      <c r="M248" s="85" t="str">
        <f>IF('Census Input Tab'!$O279="NO","Missing Data",IF($A248=$A247,"",IF('Census Input Tab'!T279=1,IF(B248="BLANK","BLANK",""),"EE Only")))</f>
        <v/>
      </c>
      <c r="N248" s="81" t="str">
        <f>IF('Census Input Tab'!$O279="NO","Missing Data",IF('Census Input Tab'!T279=1,IF('SMART Census'!B248="BLANK","BLANK",""),IF('Census Input Tab'!J279="","",'Census Input Tab'!J279)))</f>
        <v/>
      </c>
      <c r="O248" s="114"/>
    </row>
    <row r="249" spans="1:15">
      <c r="A249" s="80" t="str">
        <f>IF('Census Input Tab'!$O280="NO","Missing Data",IF(B249="","",IF(B249="BLANK","BLANK",COUNTIF($B$2:B249,"=Subscriber"))))</f>
        <v/>
      </c>
      <c r="B249" s="81" t="str">
        <f>IF('Census Input Tab'!$O280="NO","Missing Data",IF(ISBLANK('Census Input Tab'!H280),IF('Census Input Tab'!O280="BLANK","BLANK",""),IF('Census Input Tab'!H280="EE","Subscriber",IF('Census Input Tab'!H280="SP","Spouse","Child"))))</f>
        <v/>
      </c>
      <c r="C249" s="81" t="str">
        <f>IF('Census Input Tab'!$O280="NO","Missing Data",IF(B249="BLANK","BLANK",IF(ISBLANK('Census Input Tab'!A280),"",'Census Input Tab'!A280)))</f>
        <v/>
      </c>
      <c r="D249" s="81" t="str">
        <f>IF('Census Input Tab'!$O280="NO","Missing Data",IF(B249="BLANK","BLANK",IF(ISBLANK('Census Input Tab'!B280),"",'Census Input Tab'!B280)))</f>
        <v/>
      </c>
      <c r="E249" s="82" t="str">
        <f>IF('Census Input Tab'!$O280="NO","Missing Data",IF($A249=$A248,"",IF(B249="BLANK","BLANK",IF(ISBLANK('Census Input Tab'!C280),"",'Census Input Tab'!C280))))</f>
        <v/>
      </c>
      <c r="F249" s="83" t="str">
        <f>IF('Census Input Tab'!$O280="NO","Missing Data",IF(B249="BLANK","BLANK",IF(ISBLANK('Census Input Tab'!D280),"",'Census Input Tab'!D280)))</f>
        <v/>
      </c>
      <c r="G249" s="81" t="str">
        <f>IF('Census Input Tab'!$O280="NO","Missing Data",IF(B249="BLANK","BLANK",IF(ISBLANK('Census Input Tab'!E280),"",'Census Input Tab'!E280)))</f>
        <v/>
      </c>
      <c r="H249" s="81" t="str">
        <f>IF('Census Input Tab'!$O280="NO","Missing Data",IF($A249=$A248,"",IF(ISBLANK('Census Input Tab'!I280),IF(B249="BLANK","BLANK",""),IF('Census Input Tab'!I280="Active","Active",IF('Census Input Tab'!I280="COBRA","COBRA",IF('Census Input Tab'!I280="St Con","COBRA",""))))))</f>
        <v/>
      </c>
      <c r="I249" s="84" t="str">
        <f>IF('Census Input Tab'!$O280="NO","Missing Data",IF('Census Input Tab'!T280=1,IF(B249="BLANK","BLANK",""),"N"))</f>
        <v/>
      </c>
      <c r="J249" s="81" t="str">
        <f>IF('Census Input Tab'!$O280="NO","Missing Data",IF('Census Input Tab'!T280=1,IF(B249="BLANK","BLANK",""),IF('Census Input Tab'!F280="Waive","Waive","Enroll")))</f>
        <v/>
      </c>
      <c r="K249" s="81" t="str">
        <f>IF('Census Input Tab'!$O280="NO","Missing Data",IF($A249=$A248,"",IF('Census Input Tab'!T280=1,IF(B249="BLANK","BLANK",""),IF('Census Input Tab'!G280="EEOnly","EE Only",IF('Census Input Tab'!G280="EESpOnly","EE &amp; Spouse",IF('Census Input Tab'!G280="EEChren","EE &amp; Child(ren)",IF('Census Input Tab'!G280="EEFamily","Family",IF('Census Input Tab'!G280="Waive","Decline Coverage","Spousal Waiver"))))))))</f>
        <v/>
      </c>
      <c r="L249" s="85" t="str">
        <f>IF('Census Input Tab'!$O280="NO","Missing Data",IF($A249=$A248,"",IF('Census Input Tab'!T280=1,IF(B249="BLANK","BLANK",""),"EE Only")))</f>
        <v/>
      </c>
      <c r="M249" s="85" t="str">
        <f>IF('Census Input Tab'!$O280="NO","Missing Data",IF($A249=$A248,"",IF('Census Input Tab'!T280=1,IF(B249="BLANK","BLANK",""),"EE Only")))</f>
        <v/>
      </c>
      <c r="N249" s="81" t="str">
        <f>IF('Census Input Tab'!$O280="NO","Missing Data",IF('Census Input Tab'!T280=1,IF('SMART Census'!B249="BLANK","BLANK",""),IF('Census Input Tab'!J280="","",'Census Input Tab'!J280)))</f>
        <v/>
      </c>
      <c r="O249" s="114"/>
    </row>
    <row r="250" spans="1:15">
      <c r="A250" s="80" t="str">
        <f>IF('Census Input Tab'!$O281="NO","Missing Data",IF(B250="","",IF(B250="BLANK","BLANK",COUNTIF($B$2:B250,"=Subscriber"))))</f>
        <v/>
      </c>
      <c r="B250" s="81" t="str">
        <f>IF('Census Input Tab'!$O281="NO","Missing Data",IF(ISBLANK('Census Input Tab'!H281),IF('Census Input Tab'!O281="BLANK","BLANK",""),IF('Census Input Tab'!H281="EE","Subscriber",IF('Census Input Tab'!H281="SP","Spouse","Child"))))</f>
        <v/>
      </c>
      <c r="C250" s="81" t="str">
        <f>IF('Census Input Tab'!$O281="NO","Missing Data",IF(B250="BLANK","BLANK",IF(ISBLANK('Census Input Tab'!A281),"",'Census Input Tab'!A281)))</f>
        <v/>
      </c>
      <c r="D250" s="81" t="str">
        <f>IF('Census Input Tab'!$O281="NO","Missing Data",IF(B250="BLANK","BLANK",IF(ISBLANK('Census Input Tab'!B281),"",'Census Input Tab'!B281)))</f>
        <v/>
      </c>
      <c r="E250" s="82" t="str">
        <f>IF('Census Input Tab'!$O281="NO","Missing Data",IF($A250=$A249,"",IF(B250="BLANK","BLANK",IF(ISBLANK('Census Input Tab'!C281),"",'Census Input Tab'!C281))))</f>
        <v/>
      </c>
      <c r="F250" s="83" t="str">
        <f>IF('Census Input Tab'!$O281="NO","Missing Data",IF(B250="BLANK","BLANK",IF(ISBLANK('Census Input Tab'!D281),"",'Census Input Tab'!D281)))</f>
        <v/>
      </c>
      <c r="G250" s="81" t="str">
        <f>IF('Census Input Tab'!$O281="NO","Missing Data",IF(B250="BLANK","BLANK",IF(ISBLANK('Census Input Tab'!E281),"",'Census Input Tab'!E281)))</f>
        <v/>
      </c>
      <c r="H250" s="81" t="str">
        <f>IF('Census Input Tab'!$O281="NO","Missing Data",IF($A250=$A249,"",IF(ISBLANK('Census Input Tab'!I281),IF(B250="BLANK","BLANK",""),IF('Census Input Tab'!I281="Active","Active",IF('Census Input Tab'!I281="COBRA","COBRA",IF('Census Input Tab'!I281="St Con","COBRA",""))))))</f>
        <v/>
      </c>
      <c r="I250" s="84" t="str">
        <f>IF('Census Input Tab'!$O281="NO","Missing Data",IF('Census Input Tab'!T281=1,IF(B250="BLANK","BLANK",""),"N"))</f>
        <v/>
      </c>
      <c r="J250" s="81" t="str">
        <f>IF('Census Input Tab'!$O281="NO","Missing Data",IF('Census Input Tab'!T281=1,IF(B250="BLANK","BLANK",""),IF('Census Input Tab'!F281="Waive","Waive","Enroll")))</f>
        <v/>
      </c>
      <c r="K250" s="81" t="str">
        <f>IF('Census Input Tab'!$O281="NO","Missing Data",IF($A250=$A249,"",IF('Census Input Tab'!T281=1,IF(B250="BLANK","BLANK",""),IF('Census Input Tab'!G281="EEOnly","EE Only",IF('Census Input Tab'!G281="EESpOnly","EE &amp; Spouse",IF('Census Input Tab'!G281="EEChren","EE &amp; Child(ren)",IF('Census Input Tab'!G281="EEFamily","Family",IF('Census Input Tab'!G281="Waive","Decline Coverage","Spousal Waiver"))))))))</f>
        <v/>
      </c>
      <c r="L250" s="85" t="str">
        <f>IF('Census Input Tab'!$O281="NO","Missing Data",IF($A250=$A249,"",IF('Census Input Tab'!T281=1,IF(B250="BLANK","BLANK",""),"EE Only")))</f>
        <v/>
      </c>
      <c r="M250" s="85" t="str">
        <f>IF('Census Input Tab'!$O281="NO","Missing Data",IF($A250=$A249,"",IF('Census Input Tab'!T281=1,IF(B250="BLANK","BLANK",""),"EE Only")))</f>
        <v/>
      </c>
      <c r="N250" s="81" t="str">
        <f>IF('Census Input Tab'!$O281="NO","Missing Data",IF('Census Input Tab'!T281=1,IF('SMART Census'!B250="BLANK","BLANK",""),IF('Census Input Tab'!J281="","",'Census Input Tab'!J281)))</f>
        <v/>
      </c>
      <c r="O250" s="114"/>
    </row>
    <row r="251" spans="1:15">
      <c r="A251" s="80" t="str">
        <f>IF('Census Input Tab'!$O282="NO","Missing Data",IF(B251="","",IF(B251="BLANK","BLANK",COUNTIF($B$2:B251,"=Subscriber"))))</f>
        <v/>
      </c>
      <c r="B251" s="81" t="str">
        <f>IF('Census Input Tab'!$O282="NO","Missing Data",IF(ISBLANK('Census Input Tab'!H282),IF('Census Input Tab'!O282="BLANK","BLANK",""),IF('Census Input Tab'!H282="EE","Subscriber",IF('Census Input Tab'!H282="SP","Spouse","Child"))))</f>
        <v/>
      </c>
      <c r="C251" s="81" t="str">
        <f>IF('Census Input Tab'!$O282="NO","Missing Data",IF(B251="BLANK","BLANK",IF(ISBLANK('Census Input Tab'!A282),"",'Census Input Tab'!A282)))</f>
        <v/>
      </c>
      <c r="D251" s="81" t="str">
        <f>IF('Census Input Tab'!$O282="NO","Missing Data",IF(B251="BLANK","BLANK",IF(ISBLANK('Census Input Tab'!B282),"",'Census Input Tab'!B282)))</f>
        <v/>
      </c>
      <c r="E251" s="82" t="str">
        <f>IF('Census Input Tab'!$O282="NO","Missing Data",IF($A251=$A250,"",IF(B251="BLANK","BLANK",IF(ISBLANK('Census Input Tab'!C282),"",'Census Input Tab'!C282))))</f>
        <v/>
      </c>
      <c r="F251" s="83" t="str">
        <f>IF('Census Input Tab'!$O282="NO","Missing Data",IF(B251="BLANK","BLANK",IF(ISBLANK('Census Input Tab'!D282),"",'Census Input Tab'!D282)))</f>
        <v/>
      </c>
      <c r="G251" s="81" t="str">
        <f>IF('Census Input Tab'!$O282="NO","Missing Data",IF(B251="BLANK","BLANK",IF(ISBLANK('Census Input Tab'!E282),"",'Census Input Tab'!E282)))</f>
        <v/>
      </c>
      <c r="H251" s="81" t="str">
        <f>IF('Census Input Tab'!$O282="NO","Missing Data",IF($A251=$A250,"",IF(ISBLANK('Census Input Tab'!I282),IF(B251="BLANK","BLANK",""),IF('Census Input Tab'!I282="Active","Active",IF('Census Input Tab'!I282="COBRA","COBRA",IF('Census Input Tab'!I282="St Con","COBRA",""))))))</f>
        <v/>
      </c>
      <c r="I251" s="84" t="str">
        <f>IF('Census Input Tab'!$O282="NO","Missing Data",IF('Census Input Tab'!T282=1,IF(B251="BLANK","BLANK",""),"N"))</f>
        <v/>
      </c>
      <c r="J251" s="81" t="str">
        <f>IF('Census Input Tab'!$O282="NO","Missing Data",IF('Census Input Tab'!T282=1,IF(B251="BLANK","BLANK",""),IF('Census Input Tab'!F282="Waive","Waive","Enroll")))</f>
        <v/>
      </c>
      <c r="K251" s="81" t="str">
        <f>IF('Census Input Tab'!$O282="NO","Missing Data",IF($A251=$A250,"",IF('Census Input Tab'!T282=1,IF(B251="BLANK","BLANK",""),IF('Census Input Tab'!G282="EEOnly","EE Only",IF('Census Input Tab'!G282="EESpOnly","EE &amp; Spouse",IF('Census Input Tab'!G282="EEChren","EE &amp; Child(ren)",IF('Census Input Tab'!G282="EEFamily","Family",IF('Census Input Tab'!G282="Waive","Decline Coverage","Spousal Waiver"))))))))</f>
        <v/>
      </c>
      <c r="L251" s="85" t="str">
        <f>IF('Census Input Tab'!$O282="NO","Missing Data",IF($A251=$A250,"",IF('Census Input Tab'!T282=1,IF(B251="BLANK","BLANK",""),"EE Only")))</f>
        <v/>
      </c>
      <c r="M251" s="85" t="str">
        <f>IF('Census Input Tab'!$O282="NO","Missing Data",IF($A251=$A250,"",IF('Census Input Tab'!T282=1,IF(B251="BLANK","BLANK",""),"EE Only")))</f>
        <v/>
      </c>
      <c r="N251" s="81" t="str">
        <f>IF('Census Input Tab'!$O282="NO","Missing Data",IF('Census Input Tab'!T282=1,IF('SMART Census'!B251="BLANK","BLANK",""),IF('Census Input Tab'!J282="","",'Census Input Tab'!J282)))</f>
        <v/>
      </c>
      <c r="O251" s="114"/>
    </row>
    <row r="252" spans="1:15">
      <c r="A252" s="80" t="str">
        <f>IF('Census Input Tab'!$O283="NO","Missing Data",IF(B252="","",IF(B252="BLANK","BLANK",COUNTIF($B$2:B252,"=Subscriber"))))</f>
        <v/>
      </c>
      <c r="B252" s="81" t="str">
        <f>IF('Census Input Tab'!$O283="NO","Missing Data",IF(ISBLANK('Census Input Tab'!H283),IF('Census Input Tab'!O283="BLANK","BLANK",""),IF('Census Input Tab'!H283="EE","Subscriber",IF('Census Input Tab'!H283="SP","Spouse","Child"))))</f>
        <v/>
      </c>
      <c r="C252" s="81" t="str">
        <f>IF('Census Input Tab'!$O283="NO","Missing Data",IF(B252="BLANK","BLANK",IF(ISBLANK('Census Input Tab'!A283),"",'Census Input Tab'!A283)))</f>
        <v/>
      </c>
      <c r="D252" s="81" t="str">
        <f>IF('Census Input Tab'!$O283="NO","Missing Data",IF(B252="BLANK","BLANK",IF(ISBLANK('Census Input Tab'!B283),"",'Census Input Tab'!B283)))</f>
        <v/>
      </c>
      <c r="E252" s="82" t="str">
        <f>IF('Census Input Tab'!$O283="NO","Missing Data",IF($A252=$A251,"",IF(B252="BLANK","BLANK",IF(ISBLANK('Census Input Tab'!C283),"",'Census Input Tab'!C283))))</f>
        <v/>
      </c>
      <c r="F252" s="83" t="str">
        <f>IF('Census Input Tab'!$O283="NO","Missing Data",IF(B252="BLANK","BLANK",IF(ISBLANK('Census Input Tab'!D283),"",'Census Input Tab'!D283)))</f>
        <v/>
      </c>
      <c r="G252" s="81" t="str">
        <f>IF('Census Input Tab'!$O283="NO","Missing Data",IF(B252="BLANK","BLANK",IF(ISBLANK('Census Input Tab'!E283),"",'Census Input Tab'!E283)))</f>
        <v/>
      </c>
      <c r="H252" s="81" t="str">
        <f>IF('Census Input Tab'!$O283="NO","Missing Data",IF($A252=$A251,"",IF(ISBLANK('Census Input Tab'!I283),IF(B252="BLANK","BLANK",""),IF('Census Input Tab'!I283="Active","Active",IF('Census Input Tab'!I283="COBRA","COBRA",IF('Census Input Tab'!I283="St Con","COBRA",""))))))</f>
        <v/>
      </c>
      <c r="I252" s="84" t="str">
        <f>IF('Census Input Tab'!$O283="NO","Missing Data",IF('Census Input Tab'!T283=1,IF(B252="BLANK","BLANK",""),"N"))</f>
        <v/>
      </c>
      <c r="J252" s="81" t="str">
        <f>IF('Census Input Tab'!$O283="NO","Missing Data",IF('Census Input Tab'!T283=1,IF(B252="BLANK","BLANK",""),IF('Census Input Tab'!F283="Waive","Waive","Enroll")))</f>
        <v/>
      </c>
      <c r="K252" s="81" t="str">
        <f>IF('Census Input Tab'!$O283="NO","Missing Data",IF($A252=$A251,"",IF('Census Input Tab'!T283=1,IF(B252="BLANK","BLANK",""),IF('Census Input Tab'!G283="EEOnly","EE Only",IF('Census Input Tab'!G283="EESpOnly","EE &amp; Spouse",IF('Census Input Tab'!G283="EEChren","EE &amp; Child(ren)",IF('Census Input Tab'!G283="EEFamily","Family",IF('Census Input Tab'!G283="Waive","Decline Coverage","Spousal Waiver"))))))))</f>
        <v/>
      </c>
      <c r="L252" s="85" t="str">
        <f>IF('Census Input Tab'!$O283="NO","Missing Data",IF($A252=$A251,"",IF('Census Input Tab'!T283=1,IF(B252="BLANK","BLANK",""),"EE Only")))</f>
        <v/>
      </c>
      <c r="M252" s="85" t="str">
        <f>IF('Census Input Tab'!$O283="NO","Missing Data",IF($A252=$A251,"",IF('Census Input Tab'!T283=1,IF(B252="BLANK","BLANK",""),"EE Only")))</f>
        <v/>
      </c>
      <c r="N252" s="81" t="str">
        <f>IF('Census Input Tab'!$O283="NO","Missing Data",IF('Census Input Tab'!T283=1,IF('SMART Census'!B252="BLANK","BLANK",""),IF('Census Input Tab'!J283="","",'Census Input Tab'!J283)))</f>
        <v/>
      </c>
      <c r="O252" s="114"/>
    </row>
    <row r="253" spans="1:15">
      <c r="A253" s="80" t="str">
        <f>IF('Census Input Tab'!$O284="NO","Missing Data",IF(B253="","",IF(B253="BLANK","BLANK",COUNTIF($B$2:B253,"=Subscriber"))))</f>
        <v/>
      </c>
      <c r="B253" s="81" t="str">
        <f>IF('Census Input Tab'!$O284="NO","Missing Data",IF(ISBLANK('Census Input Tab'!H284),IF('Census Input Tab'!O284="BLANK","BLANK",""),IF('Census Input Tab'!H284="EE","Subscriber",IF('Census Input Tab'!H284="SP","Spouse","Child"))))</f>
        <v/>
      </c>
      <c r="C253" s="81" t="str">
        <f>IF('Census Input Tab'!$O284="NO","Missing Data",IF(B253="BLANK","BLANK",IF(ISBLANK('Census Input Tab'!A284),"",'Census Input Tab'!A284)))</f>
        <v/>
      </c>
      <c r="D253" s="81" t="str">
        <f>IF('Census Input Tab'!$O284="NO","Missing Data",IF(B253="BLANK","BLANK",IF(ISBLANK('Census Input Tab'!B284),"",'Census Input Tab'!B284)))</f>
        <v/>
      </c>
      <c r="E253" s="82" t="str">
        <f>IF('Census Input Tab'!$O284="NO","Missing Data",IF($A253=$A252,"",IF(B253="BLANK","BLANK",IF(ISBLANK('Census Input Tab'!C284),"",'Census Input Tab'!C284))))</f>
        <v/>
      </c>
      <c r="F253" s="83" t="str">
        <f>IF('Census Input Tab'!$O284="NO","Missing Data",IF(B253="BLANK","BLANK",IF(ISBLANK('Census Input Tab'!D284),"",'Census Input Tab'!D284)))</f>
        <v/>
      </c>
      <c r="G253" s="81" t="str">
        <f>IF('Census Input Tab'!$O284="NO","Missing Data",IF(B253="BLANK","BLANK",IF(ISBLANK('Census Input Tab'!E284),"",'Census Input Tab'!E284)))</f>
        <v/>
      </c>
      <c r="H253" s="81" t="str">
        <f>IF('Census Input Tab'!$O284="NO","Missing Data",IF($A253=$A252,"",IF(ISBLANK('Census Input Tab'!I284),IF(B253="BLANK","BLANK",""),IF('Census Input Tab'!I284="Active","Active",IF('Census Input Tab'!I284="COBRA","COBRA",IF('Census Input Tab'!I284="St Con","COBRA",""))))))</f>
        <v/>
      </c>
      <c r="I253" s="84" t="str">
        <f>IF('Census Input Tab'!$O284="NO","Missing Data",IF('Census Input Tab'!T284=1,IF(B253="BLANK","BLANK",""),"N"))</f>
        <v/>
      </c>
      <c r="J253" s="81" t="str">
        <f>IF('Census Input Tab'!$O284="NO","Missing Data",IF('Census Input Tab'!T284=1,IF(B253="BLANK","BLANK",""),IF('Census Input Tab'!F284="Waive","Waive","Enroll")))</f>
        <v/>
      </c>
      <c r="K253" s="81" t="str">
        <f>IF('Census Input Tab'!$O284="NO","Missing Data",IF($A253=$A252,"",IF('Census Input Tab'!T284=1,IF(B253="BLANK","BLANK",""),IF('Census Input Tab'!G284="EEOnly","EE Only",IF('Census Input Tab'!G284="EESpOnly","EE &amp; Spouse",IF('Census Input Tab'!G284="EEChren","EE &amp; Child(ren)",IF('Census Input Tab'!G284="EEFamily","Family",IF('Census Input Tab'!G284="Waive","Decline Coverage","Spousal Waiver"))))))))</f>
        <v/>
      </c>
      <c r="L253" s="85" t="str">
        <f>IF('Census Input Tab'!$O284="NO","Missing Data",IF($A253=$A252,"",IF('Census Input Tab'!T284=1,IF(B253="BLANK","BLANK",""),"EE Only")))</f>
        <v/>
      </c>
      <c r="M253" s="85" t="str">
        <f>IF('Census Input Tab'!$O284="NO","Missing Data",IF($A253=$A252,"",IF('Census Input Tab'!T284=1,IF(B253="BLANK","BLANK",""),"EE Only")))</f>
        <v/>
      </c>
      <c r="N253" s="81" t="str">
        <f>IF('Census Input Tab'!$O284="NO","Missing Data",IF('Census Input Tab'!T284=1,IF('SMART Census'!B253="BLANK","BLANK",""),IF('Census Input Tab'!J284="","",'Census Input Tab'!J284)))</f>
        <v/>
      </c>
      <c r="O253" s="114"/>
    </row>
    <row r="254" spans="1:15">
      <c r="A254" s="80" t="str">
        <f>IF('Census Input Tab'!$O285="NO","Missing Data",IF(B254="","",IF(B254="BLANK","BLANK",COUNTIF($B$2:B254,"=Subscriber"))))</f>
        <v/>
      </c>
      <c r="B254" s="81" t="str">
        <f>IF('Census Input Tab'!$O285="NO","Missing Data",IF(ISBLANK('Census Input Tab'!H285),IF('Census Input Tab'!O285="BLANK","BLANK",""),IF('Census Input Tab'!H285="EE","Subscriber",IF('Census Input Tab'!H285="SP","Spouse","Child"))))</f>
        <v/>
      </c>
      <c r="C254" s="81" t="str">
        <f>IF('Census Input Tab'!$O285="NO","Missing Data",IF(B254="BLANK","BLANK",IF(ISBLANK('Census Input Tab'!A285),"",'Census Input Tab'!A285)))</f>
        <v/>
      </c>
      <c r="D254" s="81" t="str">
        <f>IF('Census Input Tab'!$O285="NO","Missing Data",IF(B254="BLANK","BLANK",IF(ISBLANK('Census Input Tab'!B285),"",'Census Input Tab'!B285)))</f>
        <v/>
      </c>
      <c r="E254" s="82" t="str">
        <f>IF('Census Input Tab'!$O285="NO","Missing Data",IF($A254=$A253,"",IF(B254="BLANK","BLANK",IF(ISBLANK('Census Input Tab'!C285),"",'Census Input Tab'!C285))))</f>
        <v/>
      </c>
      <c r="F254" s="83" t="str">
        <f>IF('Census Input Tab'!$O285="NO","Missing Data",IF(B254="BLANK","BLANK",IF(ISBLANK('Census Input Tab'!D285),"",'Census Input Tab'!D285)))</f>
        <v/>
      </c>
      <c r="G254" s="81" t="str">
        <f>IF('Census Input Tab'!$O285="NO","Missing Data",IF(B254="BLANK","BLANK",IF(ISBLANK('Census Input Tab'!E285),"",'Census Input Tab'!E285)))</f>
        <v/>
      </c>
      <c r="H254" s="81" t="str">
        <f>IF('Census Input Tab'!$O285="NO","Missing Data",IF($A254=$A253,"",IF(ISBLANK('Census Input Tab'!I285),IF(B254="BLANK","BLANK",""),IF('Census Input Tab'!I285="Active","Active",IF('Census Input Tab'!I285="COBRA","COBRA",IF('Census Input Tab'!I285="St Con","COBRA",""))))))</f>
        <v/>
      </c>
      <c r="I254" s="84" t="str">
        <f>IF('Census Input Tab'!$O285="NO","Missing Data",IF('Census Input Tab'!T285=1,IF(B254="BLANK","BLANK",""),"N"))</f>
        <v/>
      </c>
      <c r="J254" s="81" t="str">
        <f>IF('Census Input Tab'!$O285="NO","Missing Data",IF('Census Input Tab'!T285=1,IF(B254="BLANK","BLANK",""),IF('Census Input Tab'!F285="Waive","Waive","Enroll")))</f>
        <v/>
      </c>
      <c r="K254" s="81" t="str">
        <f>IF('Census Input Tab'!$O285="NO","Missing Data",IF($A254=$A253,"",IF('Census Input Tab'!T285=1,IF(B254="BLANK","BLANK",""),IF('Census Input Tab'!G285="EEOnly","EE Only",IF('Census Input Tab'!G285="EESpOnly","EE &amp; Spouse",IF('Census Input Tab'!G285="EEChren","EE &amp; Child(ren)",IF('Census Input Tab'!G285="EEFamily","Family",IF('Census Input Tab'!G285="Waive","Decline Coverage","Spousal Waiver"))))))))</f>
        <v/>
      </c>
      <c r="L254" s="85" t="str">
        <f>IF('Census Input Tab'!$O285="NO","Missing Data",IF($A254=$A253,"",IF('Census Input Tab'!T285=1,IF(B254="BLANK","BLANK",""),"EE Only")))</f>
        <v/>
      </c>
      <c r="M254" s="85" t="str">
        <f>IF('Census Input Tab'!$O285="NO","Missing Data",IF($A254=$A253,"",IF('Census Input Tab'!T285=1,IF(B254="BLANK","BLANK",""),"EE Only")))</f>
        <v/>
      </c>
      <c r="N254" s="81" t="str">
        <f>IF('Census Input Tab'!$O285="NO","Missing Data",IF('Census Input Tab'!T285=1,IF('SMART Census'!B254="BLANK","BLANK",""),IF('Census Input Tab'!J285="","",'Census Input Tab'!J285)))</f>
        <v/>
      </c>
      <c r="O254" s="114"/>
    </row>
    <row r="255" spans="1:15">
      <c r="A255" s="80" t="str">
        <f>IF('Census Input Tab'!$O286="NO","Missing Data",IF(B255="","",IF(B255="BLANK","BLANK",COUNTIF($B$2:B255,"=Subscriber"))))</f>
        <v/>
      </c>
      <c r="B255" s="81" t="str">
        <f>IF('Census Input Tab'!$O286="NO","Missing Data",IF(ISBLANK('Census Input Tab'!H286),IF('Census Input Tab'!O286="BLANK","BLANK",""),IF('Census Input Tab'!H286="EE","Subscriber",IF('Census Input Tab'!H286="SP","Spouse","Child"))))</f>
        <v/>
      </c>
      <c r="C255" s="81" t="str">
        <f>IF('Census Input Tab'!$O286="NO","Missing Data",IF(B255="BLANK","BLANK",IF(ISBLANK('Census Input Tab'!A286),"",'Census Input Tab'!A286)))</f>
        <v/>
      </c>
      <c r="D255" s="81" t="str">
        <f>IF('Census Input Tab'!$O286="NO","Missing Data",IF(B255="BLANK","BLANK",IF(ISBLANK('Census Input Tab'!B286),"",'Census Input Tab'!B286)))</f>
        <v/>
      </c>
      <c r="E255" s="82" t="str">
        <f>IF('Census Input Tab'!$O286="NO","Missing Data",IF($A255=$A254,"",IF(B255="BLANK","BLANK",IF(ISBLANK('Census Input Tab'!C286),"",'Census Input Tab'!C286))))</f>
        <v/>
      </c>
      <c r="F255" s="83" t="str">
        <f>IF('Census Input Tab'!$O286="NO","Missing Data",IF(B255="BLANK","BLANK",IF(ISBLANK('Census Input Tab'!D286),"",'Census Input Tab'!D286)))</f>
        <v/>
      </c>
      <c r="G255" s="81" t="str">
        <f>IF('Census Input Tab'!$O286="NO","Missing Data",IF(B255="BLANK","BLANK",IF(ISBLANK('Census Input Tab'!E286),"",'Census Input Tab'!E286)))</f>
        <v/>
      </c>
      <c r="H255" s="81" t="str">
        <f>IF('Census Input Tab'!$O286="NO","Missing Data",IF($A255=$A254,"",IF(ISBLANK('Census Input Tab'!I286),IF(B255="BLANK","BLANK",""),IF('Census Input Tab'!I286="Active","Active",IF('Census Input Tab'!I286="COBRA","COBRA",IF('Census Input Tab'!I286="St Con","COBRA",""))))))</f>
        <v/>
      </c>
      <c r="I255" s="84" t="str">
        <f>IF('Census Input Tab'!$O286="NO","Missing Data",IF('Census Input Tab'!T286=1,IF(B255="BLANK","BLANK",""),"N"))</f>
        <v/>
      </c>
      <c r="J255" s="81" t="str">
        <f>IF('Census Input Tab'!$O286="NO","Missing Data",IF('Census Input Tab'!T286=1,IF(B255="BLANK","BLANK",""),IF('Census Input Tab'!F286="Waive","Waive","Enroll")))</f>
        <v/>
      </c>
      <c r="K255" s="81" t="str">
        <f>IF('Census Input Tab'!$O286="NO","Missing Data",IF($A255=$A254,"",IF('Census Input Tab'!T286=1,IF(B255="BLANK","BLANK",""),IF('Census Input Tab'!G286="EEOnly","EE Only",IF('Census Input Tab'!G286="EESpOnly","EE &amp; Spouse",IF('Census Input Tab'!G286="EEChren","EE &amp; Child(ren)",IF('Census Input Tab'!G286="EEFamily","Family",IF('Census Input Tab'!G286="Waive","Decline Coverage","Spousal Waiver"))))))))</f>
        <v/>
      </c>
      <c r="L255" s="85" t="str">
        <f>IF('Census Input Tab'!$O286="NO","Missing Data",IF($A255=$A254,"",IF('Census Input Tab'!T286=1,IF(B255="BLANK","BLANK",""),"EE Only")))</f>
        <v/>
      </c>
      <c r="M255" s="85" t="str">
        <f>IF('Census Input Tab'!$O286="NO","Missing Data",IF($A255=$A254,"",IF('Census Input Tab'!T286=1,IF(B255="BLANK","BLANK",""),"EE Only")))</f>
        <v/>
      </c>
      <c r="N255" s="81" t="str">
        <f>IF('Census Input Tab'!$O286="NO","Missing Data",IF('Census Input Tab'!T286=1,IF('SMART Census'!B255="BLANK","BLANK",""),IF('Census Input Tab'!J286="","",'Census Input Tab'!J286)))</f>
        <v/>
      </c>
      <c r="O255" s="114"/>
    </row>
    <row r="256" spans="1:15">
      <c r="A256" s="80" t="str">
        <f>IF('Census Input Tab'!$O287="NO","Missing Data",IF(B256="","",IF(B256="BLANK","BLANK",COUNTIF($B$2:B256,"=Subscriber"))))</f>
        <v/>
      </c>
      <c r="B256" s="81" t="str">
        <f>IF('Census Input Tab'!$O287="NO","Missing Data",IF(ISBLANK('Census Input Tab'!H287),IF('Census Input Tab'!O287="BLANK","BLANK",""),IF('Census Input Tab'!H287="EE","Subscriber",IF('Census Input Tab'!H287="SP","Spouse","Child"))))</f>
        <v/>
      </c>
      <c r="C256" s="81" t="str">
        <f>IF('Census Input Tab'!$O287="NO","Missing Data",IF(B256="BLANK","BLANK",IF(ISBLANK('Census Input Tab'!A287),"",'Census Input Tab'!A287)))</f>
        <v/>
      </c>
      <c r="D256" s="81" t="str">
        <f>IF('Census Input Tab'!$O287="NO","Missing Data",IF(B256="BLANK","BLANK",IF(ISBLANK('Census Input Tab'!B287),"",'Census Input Tab'!B287)))</f>
        <v/>
      </c>
      <c r="E256" s="82" t="str">
        <f>IF('Census Input Tab'!$O287="NO","Missing Data",IF($A256=$A255,"",IF(B256="BLANK","BLANK",IF(ISBLANK('Census Input Tab'!C287),"",'Census Input Tab'!C287))))</f>
        <v/>
      </c>
      <c r="F256" s="83" t="str">
        <f>IF('Census Input Tab'!$O287="NO","Missing Data",IF(B256="BLANK","BLANK",IF(ISBLANK('Census Input Tab'!D287),"",'Census Input Tab'!D287)))</f>
        <v/>
      </c>
      <c r="G256" s="81" t="str">
        <f>IF('Census Input Tab'!$O287="NO","Missing Data",IF(B256="BLANK","BLANK",IF(ISBLANK('Census Input Tab'!E287),"",'Census Input Tab'!E287)))</f>
        <v/>
      </c>
      <c r="H256" s="81" t="str">
        <f>IF('Census Input Tab'!$O287="NO","Missing Data",IF($A256=$A255,"",IF(ISBLANK('Census Input Tab'!I287),IF(B256="BLANK","BLANK",""),IF('Census Input Tab'!I287="Active","Active",IF('Census Input Tab'!I287="COBRA","COBRA",IF('Census Input Tab'!I287="St Con","COBRA",""))))))</f>
        <v/>
      </c>
      <c r="I256" s="84" t="str">
        <f>IF('Census Input Tab'!$O287="NO","Missing Data",IF('Census Input Tab'!T287=1,IF(B256="BLANK","BLANK",""),"N"))</f>
        <v/>
      </c>
      <c r="J256" s="81" t="str">
        <f>IF('Census Input Tab'!$O287="NO","Missing Data",IF('Census Input Tab'!T287=1,IF(B256="BLANK","BLANK",""),IF('Census Input Tab'!F287="Waive","Waive","Enroll")))</f>
        <v/>
      </c>
      <c r="K256" s="81" t="str">
        <f>IF('Census Input Tab'!$O287="NO","Missing Data",IF($A256=$A255,"",IF('Census Input Tab'!T287=1,IF(B256="BLANK","BLANK",""),IF('Census Input Tab'!G287="EEOnly","EE Only",IF('Census Input Tab'!G287="EESpOnly","EE &amp; Spouse",IF('Census Input Tab'!G287="EEChren","EE &amp; Child(ren)",IF('Census Input Tab'!G287="EEFamily","Family",IF('Census Input Tab'!G287="Waive","Decline Coverage","Spousal Waiver"))))))))</f>
        <v/>
      </c>
      <c r="L256" s="85" t="str">
        <f>IF('Census Input Tab'!$O287="NO","Missing Data",IF($A256=$A255,"",IF('Census Input Tab'!T287=1,IF(B256="BLANK","BLANK",""),"EE Only")))</f>
        <v/>
      </c>
      <c r="M256" s="85" t="str">
        <f>IF('Census Input Tab'!$O287="NO","Missing Data",IF($A256=$A255,"",IF('Census Input Tab'!T287=1,IF(B256="BLANK","BLANK",""),"EE Only")))</f>
        <v/>
      </c>
      <c r="N256" s="81" t="str">
        <f>IF('Census Input Tab'!$O287="NO","Missing Data",IF('Census Input Tab'!T287=1,IF('SMART Census'!B256="BLANK","BLANK",""),IF('Census Input Tab'!J287="","",'Census Input Tab'!J287)))</f>
        <v/>
      </c>
      <c r="O256" s="114"/>
    </row>
    <row r="257" spans="1:15">
      <c r="A257" s="80" t="str">
        <f>IF('Census Input Tab'!$O288="NO","Missing Data",IF(B257="","",IF(B257="BLANK","BLANK",COUNTIF($B$2:B257,"=Subscriber"))))</f>
        <v/>
      </c>
      <c r="B257" s="81" t="str">
        <f>IF('Census Input Tab'!$O288="NO","Missing Data",IF(ISBLANK('Census Input Tab'!H288),IF('Census Input Tab'!O288="BLANK","BLANK",""),IF('Census Input Tab'!H288="EE","Subscriber",IF('Census Input Tab'!H288="SP","Spouse","Child"))))</f>
        <v/>
      </c>
      <c r="C257" s="81" t="str">
        <f>IF('Census Input Tab'!$O288="NO","Missing Data",IF(B257="BLANK","BLANK",IF(ISBLANK('Census Input Tab'!A288),"",'Census Input Tab'!A288)))</f>
        <v/>
      </c>
      <c r="D257" s="81" t="str">
        <f>IF('Census Input Tab'!$O288="NO","Missing Data",IF(B257="BLANK","BLANK",IF(ISBLANK('Census Input Tab'!B288),"",'Census Input Tab'!B288)))</f>
        <v/>
      </c>
      <c r="E257" s="82" t="str">
        <f>IF('Census Input Tab'!$O288="NO","Missing Data",IF($A257=$A256,"",IF(B257="BLANK","BLANK",IF(ISBLANK('Census Input Tab'!C288),"",'Census Input Tab'!C288))))</f>
        <v/>
      </c>
      <c r="F257" s="83" t="str">
        <f>IF('Census Input Tab'!$O288="NO","Missing Data",IF(B257="BLANK","BLANK",IF(ISBLANK('Census Input Tab'!D288),"",'Census Input Tab'!D288)))</f>
        <v/>
      </c>
      <c r="G257" s="81" t="str">
        <f>IF('Census Input Tab'!$O288="NO","Missing Data",IF(B257="BLANK","BLANK",IF(ISBLANK('Census Input Tab'!E288),"",'Census Input Tab'!E288)))</f>
        <v/>
      </c>
      <c r="H257" s="81" t="str">
        <f>IF('Census Input Tab'!$O288="NO","Missing Data",IF($A257=$A256,"",IF(ISBLANK('Census Input Tab'!I288),IF(B257="BLANK","BLANK",""),IF('Census Input Tab'!I288="Active","Active",IF('Census Input Tab'!I288="COBRA","COBRA",IF('Census Input Tab'!I288="St Con","COBRA",""))))))</f>
        <v/>
      </c>
      <c r="I257" s="84" t="str">
        <f>IF('Census Input Tab'!$O288="NO","Missing Data",IF('Census Input Tab'!T288=1,IF(B257="BLANK","BLANK",""),"N"))</f>
        <v/>
      </c>
      <c r="J257" s="81" t="str">
        <f>IF('Census Input Tab'!$O288="NO","Missing Data",IF('Census Input Tab'!T288=1,IF(B257="BLANK","BLANK",""),IF('Census Input Tab'!F288="Waive","Waive","Enroll")))</f>
        <v/>
      </c>
      <c r="K257" s="81" t="str">
        <f>IF('Census Input Tab'!$O288="NO","Missing Data",IF($A257=$A256,"",IF('Census Input Tab'!T288=1,IF(B257="BLANK","BLANK",""),IF('Census Input Tab'!G288="EEOnly","EE Only",IF('Census Input Tab'!G288="EESpOnly","EE &amp; Spouse",IF('Census Input Tab'!G288="EEChren","EE &amp; Child(ren)",IF('Census Input Tab'!G288="EEFamily","Family",IF('Census Input Tab'!G288="Waive","Decline Coverage","Spousal Waiver"))))))))</f>
        <v/>
      </c>
      <c r="L257" s="85" t="str">
        <f>IF('Census Input Tab'!$O288="NO","Missing Data",IF($A257=$A256,"",IF('Census Input Tab'!T288=1,IF(B257="BLANK","BLANK",""),"EE Only")))</f>
        <v/>
      </c>
      <c r="M257" s="85" t="str">
        <f>IF('Census Input Tab'!$O288="NO","Missing Data",IF($A257=$A256,"",IF('Census Input Tab'!T288=1,IF(B257="BLANK","BLANK",""),"EE Only")))</f>
        <v/>
      </c>
      <c r="N257" s="81" t="str">
        <f>IF('Census Input Tab'!$O288="NO","Missing Data",IF('Census Input Tab'!T288=1,IF('SMART Census'!B257="BLANK","BLANK",""),IF('Census Input Tab'!J288="","",'Census Input Tab'!J288)))</f>
        <v/>
      </c>
      <c r="O257" s="114"/>
    </row>
    <row r="258" spans="1:15">
      <c r="A258" s="80" t="str">
        <f>IF('Census Input Tab'!$O289="NO","Missing Data",IF(B258="","",IF(B258="BLANK","BLANK",COUNTIF($B$2:B258,"=Subscriber"))))</f>
        <v/>
      </c>
      <c r="B258" s="81" t="str">
        <f>IF('Census Input Tab'!$O289="NO","Missing Data",IF(ISBLANK('Census Input Tab'!H289),IF('Census Input Tab'!O289="BLANK","BLANK",""),IF('Census Input Tab'!H289="EE","Subscriber",IF('Census Input Tab'!H289="SP","Spouse","Child"))))</f>
        <v/>
      </c>
      <c r="C258" s="81" t="str">
        <f>IF('Census Input Tab'!$O289="NO","Missing Data",IF(B258="BLANK","BLANK",IF(ISBLANK('Census Input Tab'!A289),"",'Census Input Tab'!A289)))</f>
        <v/>
      </c>
      <c r="D258" s="81" t="str">
        <f>IF('Census Input Tab'!$O289="NO","Missing Data",IF(B258="BLANK","BLANK",IF(ISBLANK('Census Input Tab'!B289),"",'Census Input Tab'!B289)))</f>
        <v/>
      </c>
      <c r="E258" s="82" t="str">
        <f>IF('Census Input Tab'!$O289="NO","Missing Data",IF($A258=$A257,"",IF(B258="BLANK","BLANK",IF(ISBLANK('Census Input Tab'!C289),"",'Census Input Tab'!C289))))</f>
        <v/>
      </c>
      <c r="F258" s="83" t="str">
        <f>IF('Census Input Tab'!$O289="NO","Missing Data",IF(B258="BLANK","BLANK",IF(ISBLANK('Census Input Tab'!D289),"",'Census Input Tab'!D289)))</f>
        <v/>
      </c>
      <c r="G258" s="81" t="str">
        <f>IF('Census Input Tab'!$O289="NO","Missing Data",IF(B258="BLANK","BLANK",IF(ISBLANK('Census Input Tab'!E289),"",'Census Input Tab'!E289)))</f>
        <v/>
      </c>
      <c r="H258" s="81" t="str">
        <f>IF('Census Input Tab'!$O289="NO","Missing Data",IF($A258=$A257,"",IF(ISBLANK('Census Input Tab'!I289),IF(B258="BLANK","BLANK",""),IF('Census Input Tab'!I289="Active","Active",IF('Census Input Tab'!I289="COBRA","COBRA",IF('Census Input Tab'!I289="St Con","COBRA",""))))))</f>
        <v/>
      </c>
      <c r="I258" s="84" t="str">
        <f>IF('Census Input Tab'!$O289="NO","Missing Data",IF('Census Input Tab'!T289=1,IF(B258="BLANK","BLANK",""),"N"))</f>
        <v/>
      </c>
      <c r="J258" s="81" t="str">
        <f>IF('Census Input Tab'!$O289="NO","Missing Data",IF('Census Input Tab'!T289=1,IF(B258="BLANK","BLANK",""),IF('Census Input Tab'!F289="Waive","Waive","Enroll")))</f>
        <v/>
      </c>
      <c r="K258" s="81" t="str">
        <f>IF('Census Input Tab'!$O289="NO","Missing Data",IF($A258=$A257,"",IF('Census Input Tab'!T289=1,IF(B258="BLANK","BLANK",""),IF('Census Input Tab'!G289="EEOnly","EE Only",IF('Census Input Tab'!G289="EESpOnly","EE &amp; Spouse",IF('Census Input Tab'!G289="EEChren","EE &amp; Child(ren)",IF('Census Input Tab'!G289="EEFamily","Family",IF('Census Input Tab'!G289="Waive","Decline Coverage","Spousal Waiver"))))))))</f>
        <v/>
      </c>
      <c r="L258" s="85" t="str">
        <f>IF('Census Input Tab'!$O289="NO","Missing Data",IF($A258=$A257,"",IF('Census Input Tab'!T289=1,IF(B258="BLANK","BLANK",""),"EE Only")))</f>
        <v/>
      </c>
      <c r="M258" s="85" t="str">
        <f>IF('Census Input Tab'!$O289="NO","Missing Data",IF($A258=$A257,"",IF('Census Input Tab'!T289=1,IF(B258="BLANK","BLANK",""),"EE Only")))</f>
        <v/>
      </c>
      <c r="N258" s="81" t="str">
        <f>IF('Census Input Tab'!$O289="NO","Missing Data",IF('Census Input Tab'!T289=1,IF('SMART Census'!B258="BLANK","BLANK",""),IF('Census Input Tab'!J289="","",'Census Input Tab'!J289)))</f>
        <v/>
      </c>
      <c r="O258" s="114"/>
    </row>
    <row r="259" spans="1:15">
      <c r="A259" s="80" t="str">
        <f>IF('Census Input Tab'!$O290="NO","Missing Data",IF(B259="","",IF(B259="BLANK","BLANK",COUNTIF($B$2:B259,"=Subscriber"))))</f>
        <v/>
      </c>
      <c r="B259" s="81" t="str">
        <f>IF('Census Input Tab'!$O290="NO","Missing Data",IF(ISBLANK('Census Input Tab'!H290),IF('Census Input Tab'!O290="BLANK","BLANK",""),IF('Census Input Tab'!H290="EE","Subscriber",IF('Census Input Tab'!H290="SP","Spouse","Child"))))</f>
        <v/>
      </c>
      <c r="C259" s="81" t="str">
        <f>IF('Census Input Tab'!$O290="NO","Missing Data",IF(B259="BLANK","BLANK",IF(ISBLANK('Census Input Tab'!A290),"",'Census Input Tab'!A290)))</f>
        <v/>
      </c>
      <c r="D259" s="81" t="str">
        <f>IF('Census Input Tab'!$O290="NO","Missing Data",IF(B259="BLANK","BLANK",IF(ISBLANK('Census Input Tab'!B290),"",'Census Input Tab'!B290)))</f>
        <v/>
      </c>
      <c r="E259" s="82" t="str">
        <f>IF('Census Input Tab'!$O290="NO","Missing Data",IF($A259=$A258,"",IF(B259="BLANK","BLANK",IF(ISBLANK('Census Input Tab'!C290),"",'Census Input Tab'!C290))))</f>
        <v/>
      </c>
      <c r="F259" s="83" t="str">
        <f>IF('Census Input Tab'!$O290="NO","Missing Data",IF(B259="BLANK","BLANK",IF(ISBLANK('Census Input Tab'!D290),"",'Census Input Tab'!D290)))</f>
        <v/>
      </c>
      <c r="G259" s="81" t="str">
        <f>IF('Census Input Tab'!$O290="NO","Missing Data",IF(B259="BLANK","BLANK",IF(ISBLANK('Census Input Tab'!E290),"",'Census Input Tab'!E290)))</f>
        <v/>
      </c>
      <c r="H259" s="81" t="str">
        <f>IF('Census Input Tab'!$O290="NO","Missing Data",IF($A259=$A258,"",IF(ISBLANK('Census Input Tab'!I290),IF(B259="BLANK","BLANK",""),IF('Census Input Tab'!I290="Active","Active",IF('Census Input Tab'!I290="COBRA","COBRA",IF('Census Input Tab'!I290="St Con","COBRA",""))))))</f>
        <v/>
      </c>
      <c r="I259" s="84" t="str">
        <f>IF('Census Input Tab'!$O290="NO","Missing Data",IF('Census Input Tab'!T290=1,IF(B259="BLANK","BLANK",""),"N"))</f>
        <v/>
      </c>
      <c r="J259" s="81" t="str">
        <f>IF('Census Input Tab'!$O290="NO","Missing Data",IF('Census Input Tab'!T290=1,IF(B259="BLANK","BLANK",""),IF('Census Input Tab'!F290="Waive","Waive","Enroll")))</f>
        <v/>
      </c>
      <c r="K259" s="81" t="str">
        <f>IF('Census Input Tab'!$O290="NO","Missing Data",IF($A259=$A258,"",IF('Census Input Tab'!T290=1,IF(B259="BLANK","BLANK",""),IF('Census Input Tab'!G290="EEOnly","EE Only",IF('Census Input Tab'!G290="EESpOnly","EE &amp; Spouse",IF('Census Input Tab'!G290="EEChren","EE &amp; Child(ren)",IF('Census Input Tab'!G290="EEFamily","Family",IF('Census Input Tab'!G290="Waive","Decline Coverage","Spousal Waiver"))))))))</f>
        <v/>
      </c>
      <c r="L259" s="85" t="str">
        <f>IF('Census Input Tab'!$O290="NO","Missing Data",IF($A259=$A258,"",IF('Census Input Tab'!T290=1,IF(B259="BLANK","BLANK",""),"EE Only")))</f>
        <v/>
      </c>
      <c r="M259" s="85" t="str">
        <f>IF('Census Input Tab'!$O290="NO","Missing Data",IF($A259=$A258,"",IF('Census Input Tab'!T290=1,IF(B259="BLANK","BLANK",""),"EE Only")))</f>
        <v/>
      </c>
      <c r="N259" s="81" t="str">
        <f>IF('Census Input Tab'!$O290="NO","Missing Data",IF('Census Input Tab'!T290=1,IF('SMART Census'!B259="BLANK","BLANK",""),IF('Census Input Tab'!J290="","",'Census Input Tab'!J290)))</f>
        <v/>
      </c>
      <c r="O259" s="114"/>
    </row>
    <row r="260" spans="1:15">
      <c r="A260" s="80" t="str">
        <f>IF('Census Input Tab'!$O291="NO","Missing Data",IF(B260="","",IF(B260="BLANK","BLANK",COUNTIF($B$2:B260,"=Subscriber"))))</f>
        <v/>
      </c>
      <c r="B260" s="81" t="str">
        <f>IF('Census Input Tab'!$O291="NO","Missing Data",IF(ISBLANK('Census Input Tab'!H291),IF('Census Input Tab'!O291="BLANK","BLANK",""),IF('Census Input Tab'!H291="EE","Subscriber",IF('Census Input Tab'!H291="SP","Spouse","Child"))))</f>
        <v/>
      </c>
      <c r="C260" s="81" t="str">
        <f>IF('Census Input Tab'!$O291="NO","Missing Data",IF(B260="BLANK","BLANK",IF(ISBLANK('Census Input Tab'!A291),"",'Census Input Tab'!A291)))</f>
        <v/>
      </c>
      <c r="D260" s="81" t="str">
        <f>IF('Census Input Tab'!$O291="NO","Missing Data",IF(B260="BLANK","BLANK",IF(ISBLANK('Census Input Tab'!B291),"",'Census Input Tab'!B291)))</f>
        <v/>
      </c>
      <c r="E260" s="82" t="str">
        <f>IF('Census Input Tab'!$O291="NO","Missing Data",IF($A260=$A259,"",IF(B260="BLANK","BLANK",IF(ISBLANK('Census Input Tab'!C291),"",'Census Input Tab'!C291))))</f>
        <v/>
      </c>
      <c r="F260" s="83" t="str">
        <f>IF('Census Input Tab'!$O291="NO","Missing Data",IF(B260="BLANK","BLANK",IF(ISBLANK('Census Input Tab'!D291),"",'Census Input Tab'!D291)))</f>
        <v/>
      </c>
      <c r="G260" s="81" t="str">
        <f>IF('Census Input Tab'!$O291="NO","Missing Data",IF(B260="BLANK","BLANK",IF(ISBLANK('Census Input Tab'!E291),"",'Census Input Tab'!E291)))</f>
        <v/>
      </c>
      <c r="H260" s="81" t="str">
        <f>IF('Census Input Tab'!$O291="NO","Missing Data",IF($A260=$A259,"",IF(ISBLANK('Census Input Tab'!I291),IF(B260="BLANK","BLANK",""),IF('Census Input Tab'!I291="Active","Active",IF('Census Input Tab'!I291="COBRA","COBRA",IF('Census Input Tab'!I291="St Con","COBRA",""))))))</f>
        <v/>
      </c>
      <c r="I260" s="84" t="str">
        <f>IF('Census Input Tab'!$O291="NO","Missing Data",IF('Census Input Tab'!T291=1,IF(B260="BLANK","BLANK",""),"N"))</f>
        <v/>
      </c>
      <c r="J260" s="81" t="str">
        <f>IF('Census Input Tab'!$O291="NO","Missing Data",IF('Census Input Tab'!T291=1,IF(B260="BLANK","BLANK",""),IF('Census Input Tab'!F291="Waive","Waive","Enroll")))</f>
        <v/>
      </c>
      <c r="K260" s="81" t="str">
        <f>IF('Census Input Tab'!$O291="NO","Missing Data",IF($A260=$A259,"",IF('Census Input Tab'!T291=1,IF(B260="BLANK","BLANK",""),IF('Census Input Tab'!G291="EEOnly","EE Only",IF('Census Input Tab'!G291="EESpOnly","EE &amp; Spouse",IF('Census Input Tab'!G291="EEChren","EE &amp; Child(ren)",IF('Census Input Tab'!G291="EEFamily","Family",IF('Census Input Tab'!G291="Waive","Decline Coverage","Spousal Waiver"))))))))</f>
        <v/>
      </c>
      <c r="L260" s="85" t="str">
        <f>IF('Census Input Tab'!$O291="NO","Missing Data",IF($A260=$A259,"",IF('Census Input Tab'!T291=1,IF(B260="BLANK","BLANK",""),"EE Only")))</f>
        <v/>
      </c>
      <c r="M260" s="85" t="str">
        <f>IF('Census Input Tab'!$O291="NO","Missing Data",IF($A260=$A259,"",IF('Census Input Tab'!T291=1,IF(B260="BLANK","BLANK",""),"EE Only")))</f>
        <v/>
      </c>
      <c r="N260" s="81" t="str">
        <f>IF('Census Input Tab'!$O291="NO","Missing Data",IF('Census Input Tab'!T291=1,IF('SMART Census'!B260="BLANK","BLANK",""),IF('Census Input Tab'!J291="","",'Census Input Tab'!J291)))</f>
        <v/>
      </c>
      <c r="O260" s="114"/>
    </row>
    <row r="261" spans="1:15">
      <c r="A261" s="80" t="str">
        <f>IF('Census Input Tab'!$O292="NO","Missing Data",IF(B261="","",IF(B261="BLANK","BLANK",COUNTIF($B$2:B261,"=Subscriber"))))</f>
        <v/>
      </c>
      <c r="B261" s="81" t="str">
        <f>IF('Census Input Tab'!$O292="NO","Missing Data",IF(ISBLANK('Census Input Tab'!H292),IF('Census Input Tab'!O292="BLANK","BLANK",""),IF('Census Input Tab'!H292="EE","Subscriber",IF('Census Input Tab'!H292="SP","Spouse","Child"))))</f>
        <v/>
      </c>
      <c r="C261" s="81" t="str">
        <f>IF('Census Input Tab'!$O292="NO","Missing Data",IF(B261="BLANK","BLANK",IF(ISBLANK('Census Input Tab'!A292),"",'Census Input Tab'!A292)))</f>
        <v/>
      </c>
      <c r="D261" s="81" t="str">
        <f>IF('Census Input Tab'!$O292="NO","Missing Data",IF(B261="BLANK","BLANK",IF(ISBLANK('Census Input Tab'!B292),"",'Census Input Tab'!B292)))</f>
        <v/>
      </c>
      <c r="E261" s="82" t="str">
        <f>IF('Census Input Tab'!$O292="NO","Missing Data",IF($A261=$A260,"",IF(B261="BLANK","BLANK",IF(ISBLANK('Census Input Tab'!C292),"",'Census Input Tab'!C292))))</f>
        <v/>
      </c>
      <c r="F261" s="83" t="str">
        <f>IF('Census Input Tab'!$O292="NO","Missing Data",IF(B261="BLANK","BLANK",IF(ISBLANK('Census Input Tab'!D292),"",'Census Input Tab'!D292)))</f>
        <v/>
      </c>
      <c r="G261" s="81" t="str">
        <f>IF('Census Input Tab'!$O292="NO","Missing Data",IF(B261="BLANK","BLANK",IF(ISBLANK('Census Input Tab'!E292),"",'Census Input Tab'!E292)))</f>
        <v/>
      </c>
      <c r="H261" s="81" t="str">
        <f>IF('Census Input Tab'!$O292="NO","Missing Data",IF($A261=$A260,"",IF(ISBLANK('Census Input Tab'!I292),IF(B261="BLANK","BLANK",""),IF('Census Input Tab'!I292="Active","Active",IF('Census Input Tab'!I292="COBRA","COBRA",IF('Census Input Tab'!I292="St Con","COBRA",""))))))</f>
        <v/>
      </c>
      <c r="I261" s="84" t="str">
        <f>IF('Census Input Tab'!$O292="NO","Missing Data",IF('Census Input Tab'!T292=1,IF(B261="BLANK","BLANK",""),"N"))</f>
        <v/>
      </c>
      <c r="J261" s="81" t="str">
        <f>IF('Census Input Tab'!$O292="NO","Missing Data",IF('Census Input Tab'!T292=1,IF(B261="BLANK","BLANK",""),IF('Census Input Tab'!F292="Waive","Waive","Enroll")))</f>
        <v/>
      </c>
      <c r="K261" s="81" t="str">
        <f>IF('Census Input Tab'!$O292="NO","Missing Data",IF($A261=$A260,"",IF('Census Input Tab'!T292=1,IF(B261="BLANK","BLANK",""),IF('Census Input Tab'!G292="EEOnly","EE Only",IF('Census Input Tab'!G292="EESpOnly","EE &amp; Spouse",IF('Census Input Tab'!G292="EEChren","EE &amp; Child(ren)",IF('Census Input Tab'!G292="EEFamily","Family",IF('Census Input Tab'!G292="Waive","Decline Coverage","Spousal Waiver"))))))))</f>
        <v/>
      </c>
      <c r="L261" s="85" t="str">
        <f>IF('Census Input Tab'!$O292="NO","Missing Data",IF($A261=$A260,"",IF('Census Input Tab'!T292=1,IF(B261="BLANK","BLANK",""),"EE Only")))</f>
        <v/>
      </c>
      <c r="M261" s="85" t="str">
        <f>IF('Census Input Tab'!$O292="NO","Missing Data",IF($A261=$A260,"",IF('Census Input Tab'!T292=1,IF(B261="BLANK","BLANK",""),"EE Only")))</f>
        <v/>
      </c>
      <c r="N261" s="81" t="str">
        <f>IF('Census Input Tab'!$O292="NO","Missing Data",IF('Census Input Tab'!T292=1,IF('SMART Census'!B261="BLANK","BLANK",""),IF('Census Input Tab'!J292="","",'Census Input Tab'!J292)))</f>
        <v/>
      </c>
      <c r="O261" s="114"/>
    </row>
    <row r="262" spans="1:15">
      <c r="A262" s="80" t="str">
        <f>IF('Census Input Tab'!$O293="NO","Missing Data",IF(B262="","",IF(B262="BLANK","BLANK",COUNTIF($B$2:B262,"=Subscriber"))))</f>
        <v/>
      </c>
      <c r="B262" s="81" t="str">
        <f>IF('Census Input Tab'!$O293="NO","Missing Data",IF(ISBLANK('Census Input Tab'!H293),IF('Census Input Tab'!O293="BLANK","BLANK",""),IF('Census Input Tab'!H293="EE","Subscriber",IF('Census Input Tab'!H293="SP","Spouse","Child"))))</f>
        <v/>
      </c>
      <c r="C262" s="81" t="str">
        <f>IF('Census Input Tab'!$O293="NO","Missing Data",IF(B262="BLANK","BLANK",IF(ISBLANK('Census Input Tab'!A293),"",'Census Input Tab'!A293)))</f>
        <v/>
      </c>
      <c r="D262" s="81" t="str">
        <f>IF('Census Input Tab'!$O293="NO","Missing Data",IF(B262="BLANK","BLANK",IF(ISBLANK('Census Input Tab'!B293),"",'Census Input Tab'!B293)))</f>
        <v/>
      </c>
      <c r="E262" s="82" t="str">
        <f>IF('Census Input Tab'!$O293="NO","Missing Data",IF($A262=$A261,"",IF(B262="BLANK","BLANK",IF(ISBLANK('Census Input Tab'!C293),"",'Census Input Tab'!C293))))</f>
        <v/>
      </c>
      <c r="F262" s="83" t="str">
        <f>IF('Census Input Tab'!$O293="NO","Missing Data",IF(B262="BLANK","BLANK",IF(ISBLANK('Census Input Tab'!D293),"",'Census Input Tab'!D293)))</f>
        <v/>
      </c>
      <c r="G262" s="81" t="str">
        <f>IF('Census Input Tab'!$O293="NO","Missing Data",IF(B262="BLANK","BLANK",IF(ISBLANK('Census Input Tab'!E293),"",'Census Input Tab'!E293)))</f>
        <v/>
      </c>
      <c r="H262" s="81" t="str">
        <f>IF('Census Input Tab'!$O293="NO","Missing Data",IF($A262=$A261,"",IF(ISBLANK('Census Input Tab'!I293),IF(B262="BLANK","BLANK",""),IF('Census Input Tab'!I293="Active","Active",IF('Census Input Tab'!I293="COBRA","COBRA",IF('Census Input Tab'!I293="St Con","COBRA",""))))))</f>
        <v/>
      </c>
      <c r="I262" s="84" t="str">
        <f>IF('Census Input Tab'!$O293="NO","Missing Data",IF('Census Input Tab'!T293=1,IF(B262="BLANK","BLANK",""),"N"))</f>
        <v/>
      </c>
      <c r="J262" s="81" t="str">
        <f>IF('Census Input Tab'!$O293="NO","Missing Data",IF('Census Input Tab'!T293=1,IF(B262="BLANK","BLANK",""),IF('Census Input Tab'!F293="Waive","Waive","Enroll")))</f>
        <v/>
      </c>
      <c r="K262" s="81" t="str">
        <f>IF('Census Input Tab'!$O293="NO","Missing Data",IF($A262=$A261,"",IF('Census Input Tab'!T293=1,IF(B262="BLANK","BLANK",""),IF('Census Input Tab'!G293="EEOnly","EE Only",IF('Census Input Tab'!G293="EESpOnly","EE &amp; Spouse",IF('Census Input Tab'!G293="EEChren","EE &amp; Child(ren)",IF('Census Input Tab'!G293="EEFamily","Family",IF('Census Input Tab'!G293="Waive","Decline Coverage","Spousal Waiver"))))))))</f>
        <v/>
      </c>
      <c r="L262" s="85" t="str">
        <f>IF('Census Input Tab'!$O293="NO","Missing Data",IF($A262=$A261,"",IF('Census Input Tab'!T293=1,IF(B262="BLANK","BLANK",""),"EE Only")))</f>
        <v/>
      </c>
      <c r="M262" s="85" t="str">
        <f>IF('Census Input Tab'!$O293="NO","Missing Data",IF($A262=$A261,"",IF('Census Input Tab'!T293=1,IF(B262="BLANK","BLANK",""),"EE Only")))</f>
        <v/>
      </c>
      <c r="N262" s="81" t="str">
        <f>IF('Census Input Tab'!$O293="NO","Missing Data",IF('Census Input Tab'!T293=1,IF('SMART Census'!B262="BLANK","BLANK",""),IF('Census Input Tab'!J293="","",'Census Input Tab'!J293)))</f>
        <v/>
      </c>
      <c r="O262" s="114"/>
    </row>
    <row r="263" spans="1:15">
      <c r="A263" s="80" t="str">
        <f>IF('Census Input Tab'!$O294="NO","Missing Data",IF(B263="","",IF(B263="BLANK","BLANK",COUNTIF($B$2:B263,"=Subscriber"))))</f>
        <v/>
      </c>
      <c r="B263" s="81" t="str">
        <f>IF('Census Input Tab'!$O294="NO","Missing Data",IF(ISBLANK('Census Input Tab'!H294),IF('Census Input Tab'!O294="BLANK","BLANK",""),IF('Census Input Tab'!H294="EE","Subscriber",IF('Census Input Tab'!H294="SP","Spouse","Child"))))</f>
        <v/>
      </c>
      <c r="C263" s="81" t="str">
        <f>IF('Census Input Tab'!$O294="NO","Missing Data",IF(B263="BLANK","BLANK",IF(ISBLANK('Census Input Tab'!A294),"",'Census Input Tab'!A294)))</f>
        <v/>
      </c>
      <c r="D263" s="81" t="str">
        <f>IF('Census Input Tab'!$O294="NO","Missing Data",IF(B263="BLANK","BLANK",IF(ISBLANK('Census Input Tab'!B294),"",'Census Input Tab'!B294)))</f>
        <v/>
      </c>
      <c r="E263" s="82" t="str">
        <f>IF('Census Input Tab'!$O294="NO","Missing Data",IF($A263=$A262,"",IF(B263="BLANK","BLANK",IF(ISBLANK('Census Input Tab'!C294),"",'Census Input Tab'!C294))))</f>
        <v/>
      </c>
      <c r="F263" s="83" t="str">
        <f>IF('Census Input Tab'!$O294="NO","Missing Data",IF(B263="BLANK","BLANK",IF(ISBLANK('Census Input Tab'!D294),"",'Census Input Tab'!D294)))</f>
        <v/>
      </c>
      <c r="G263" s="81" t="str">
        <f>IF('Census Input Tab'!$O294="NO","Missing Data",IF(B263="BLANK","BLANK",IF(ISBLANK('Census Input Tab'!E294),"",'Census Input Tab'!E294)))</f>
        <v/>
      </c>
      <c r="H263" s="81" t="str">
        <f>IF('Census Input Tab'!$O294="NO","Missing Data",IF($A263=$A262,"",IF(ISBLANK('Census Input Tab'!I294),IF(B263="BLANK","BLANK",""),IF('Census Input Tab'!I294="Active","Active",IF('Census Input Tab'!I294="COBRA","COBRA",IF('Census Input Tab'!I294="St Con","COBRA",""))))))</f>
        <v/>
      </c>
      <c r="I263" s="84" t="str">
        <f>IF('Census Input Tab'!$O294="NO","Missing Data",IF('Census Input Tab'!T294=1,IF(B263="BLANK","BLANK",""),"N"))</f>
        <v/>
      </c>
      <c r="J263" s="81" t="str">
        <f>IF('Census Input Tab'!$O294="NO","Missing Data",IF('Census Input Tab'!T294=1,IF(B263="BLANK","BLANK",""),IF('Census Input Tab'!F294="Waive","Waive","Enroll")))</f>
        <v/>
      </c>
      <c r="K263" s="81" t="str">
        <f>IF('Census Input Tab'!$O294="NO","Missing Data",IF($A263=$A262,"",IF('Census Input Tab'!T294=1,IF(B263="BLANK","BLANK",""),IF('Census Input Tab'!G294="EEOnly","EE Only",IF('Census Input Tab'!G294="EESpOnly","EE &amp; Spouse",IF('Census Input Tab'!G294="EEChren","EE &amp; Child(ren)",IF('Census Input Tab'!G294="EEFamily","Family",IF('Census Input Tab'!G294="Waive","Decline Coverage","Spousal Waiver"))))))))</f>
        <v/>
      </c>
      <c r="L263" s="85" t="str">
        <f>IF('Census Input Tab'!$O294="NO","Missing Data",IF($A263=$A262,"",IF('Census Input Tab'!T294=1,IF(B263="BLANK","BLANK",""),"EE Only")))</f>
        <v/>
      </c>
      <c r="M263" s="85" t="str">
        <f>IF('Census Input Tab'!$O294="NO","Missing Data",IF($A263=$A262,"",IF('Census Input Tab'!T294=1,IF(B263="BLANK","BLANK",""),"EE Only")))</f>
        <v/>
      </c>
      <c r="N263" s="81" t="str">
        <f>IF('Census Input Tab'!$O294="NO","Missing Data",IF('Census Input Tab'!T294=1,IF('SMART Census'!B263="BLANK","BLANK",""),IF('Census Input Tab'!J294="","",'Census Input Tab'!J294)))</f>
        <v/>
      </c>
      <c r="O263" s="114"/>
    </row>
    <row r="264" spans="1:15">
      <c r="A264" s="80" t="str">
        <f>IF('Census Input Tab'!$O295="NO","Missing Data",IF(B264="","",IF(B264="BLANK","BLANK",COUNTIF($B$2:B264,"=Subscriber"))))</f>
        <v/>
      </c>
      <c r="B264" s="81" t="str">
        <f>IF('Census Input Tab'!$O295="NO","Missing Data",IF(ISBLANK('Census Input Tab'!H295),IF('Census Input Tab'!O295="BLANK","BLANK",""),IF('Census Input Tab'!H295="EE","Subscriber",IF('Census Input Tab'!H295="SP","Spouse","Child"))))</f>
        <v/>
      </c>
      <c r="C264" s="81" t="str">
        <f>IF('Census Input Tab'!$O295="NO","Missing Data",IF(B264="BLANK","BLANK",IF(ISBLANK('Census Input Tab'!A295),"",'Census Input Tab'!A295)))</f>
        <v/>
      </c>
      <c r="D264" s="81" t="str">
        <f>IF('Census Input Tab'!$O295="NO","Missing Data",IF(B264="BLANK","BLANK",IF(ISBLANK('Census Input Tab'!B295),"",'Census Input Tab'!B295)))</f>
        <v/>
      </c>
      <c r="E264" s="82" t="str">
        <f>IF('Census Input Tab'!$O295="NO","Missing Data",IF($A264=$A263,"",IF(B264="BLANK","BLANK",IF(ISBLANK('Census Input Tab'!C295),"",'Census Input Tab'!C295))))</f>
        <v/>
      </c>
      <c r="F264" s="83" t="str">
        <f>IF('Census Input Tab'!$O295="NO","Missing Data",IF(B264="BLANK","BLANK",IF(ISBLANK('Census Input Tab'!D295),"",'Census Input Tab'!D295)))</f>
        <v/>
      </c>
      <c r="G264" s="81" t="str">
        <f>IF('Census Input Tab'!$O295="NO","Missing Data",IF(B264="BLANK","BLANK",IF(ISBLANK('Census Input Tab'!E295),"",'Census Input Tab'!E295)))</f>
        <v/>
      </c>
      <c r="H264" s="81" t="str">
        <f>IF('Census Input Tab'!$O295="NO","Missing Data",IF($A264=$A263,"",IF(ISBLANK('Census Input Tab'!I295),IF(B264="BLANK","BLANK",""),IF('Census Input Tab'!I295="Active","Active",IF('Census Input Tab'!I295="COBRA","COBRA",IF('Census Input Tab'!I295="St Con","COBRA",""))))))</f>
        <v/>
      </c>
      <c r="I264" s="84" t="str">
        <f>IF('Census Input Tab'!$O295="NO","Missing Data",IF('Census Input Tab'!T295=1,IF(B264="BLANK","BLANK",""),"N"))</f>
        <v/>
      </c>
      <c r="J264" s="81" t="str">
        <f>IF('Census Input Tab'!$O295="NO","Missing Data",IF('Census Input Tab'!T295=1,IF(B264="BLANK","BLANK",""),IF('Census Input Tab'!F295="Waive","Waive","Enroll")))</f>
        <v/>
      </c>
      <c r="K264" s="81" t="str">
        <f>IF('Census Input Tab'!$O295="NO","Missing Data",IF($A264=$A263,"",IF('Census Input Tab'!T295=1,IF(B264="BLANK","BLANK",""),IF('Census Input Tab'!G295="EEOnly","EE Only",IF('Census Input Tab'!G295="EESpOnly","EE &amp; Spouse",IF('Census Input Tab'!G295="EEChren","EE &amp; Child(ren)",IF('Census Input Tab'!G295="EEFamily","Family",IF('Census Input Tab'!G295="Waive","Decline Coverage","Spousal Waiver"))))))))</f>
        <v/>
      </c>
      <c r="L264" s="85" t="str">
        <f>IF('Census Input Tab'!$O295="NO","Missing Data",IF($A264=$A263,"",IF('Census Input Tab'!T295=1,IF(B264="BLANK","BLANK",""),"EE Only")))</f>
        <v/>
      </c>
      <c r="M264" s="85" t="str">
        <f>IF('Census Input Tab'!$O295="NO","Missing Data",IF($A264=$A263,"",IF('Census Input Tab'!T295=1,IF(B264="BLANK","BLANK",""),"EE Only")))</f>
        <v/>
      </c>
      <c r="N264" s="81" t="str">
        <f>IF('Census Input Tab'!$O295="NO","Missing Data",IF('Census Input Tab'!T295=1,IF('SMART Census'!B264="BLANK","BLANK",""),IF('Census Input Tab'!J295="","",'Census Input Tab'!J295)))</f>
        <v/>
      </c>
      <c r="O264" s="114"/>
    </row>
    <row r="265" spans="1:15">
      <c r="A265" s="80" t="str">
        <f>IF('Census Input Tab'!$O296="NO","Missing Data",IF(B265="","",IF(B265="BLANK","BLANK",COUNTIF($B$2:B265,"=Subscriber"))))</f>
        <v/>
      </c>
      <c r="B265" s="81" t="str">
        <f>IF('Census Input Tab'!$O296="NO","Missing Data",IF(ISBLANK('Census Input Tab'!H296),IF('Census Input Tab'!O296="BLANK","BLANK",""),IF('Census Input Tab'!H296="EE","Subscriber",IF('Census Input Tab'!H296="SP","Spouse","Child"))))</f>
        <v/>
      </c>
      <c r="C265" s="81" t="str">
        <f>IF('Census Input Tab'!$O296="NO","Missing Data",IF(B265="BLANK","BLANK",IF(ISBLANK('Census Input Tab'!A296),"",'Census Input Tab'!A296)))</f>
        <v/>
      </c>
      <c r="D265" s="81" t="str">
        <f>IF('Census Input Tab'!$O296="NO","Missing Data",IF(B265="BLANK","BLANK",IF(ISBLANK('Census Input Tab'!B296),"",'Census Input Tab'!B296)))</f>
        <v/>
      </c>
      <c r="E265" s="82" t="str">
        <f>IF('Census Input Tab'!$O296="NO","Missing Data",IF($A265=$A264,"",IF(B265="BLANK","BLANK",IF(ISBLANK('Census Input Tab'!C296),"",'Census Input Tab'!C296))))</f>
        <v/>
      </c>
      <c r="F265" s="83" t="str">
        <f>IF('Census Input Tab'!$O296="NO","Missing Data",IF(B265="BLANK","BLANK",IF(ISBLANK('Census Input Tab'!D296),"",'Census Input Tab'!D296)))</f>
        <v/>
      </c>
      <c r="G265" s="81" t="str">
        <f>IF('Census Input Tab'!$O296="NO","Missing Data",IF(B265="BLANK","BLANK",IF(ISBLANK('Census Input Tab'!E296),"",'Census Input Tab'!E296)))</f>
        <v/>
      </c>
      <c r="H265" s="81" t="str">
        <f>IF('Census Input Tab'!$O296="NO","Missing Data",IF($A265=$A264,"",IF(ISBLANK('Census Input Tab'!I296),IF(B265="BLANK","BLANK",""),IF('Census Input Tab'!I296="Active","Active",IF('Census Input Tab'!I296="COBRA","COBRA",IF('Census Input Tab'!I296="St Con","COBRA",""))))))</f>
        <v/>
      </c>
      <c r="I265" s="84" t="str">
        <f>IF('Census Input Tab'!$O296="NO","Missing Data",IF('Census Input Tab'!T296=1,IF(B265="BLANK","BLANK",""),"N"))</f>
        <v/>
      </c>
      <c r="J265" s="81" t="str">
        <f>IF('Census Input Tab'!$O296="NO","Missing Data",IF('Census Input Tab'!T296=1,IF(B265="BLANK","BLANK",""),IF('Census Input Tab'!F296="Waive","Waive","Enroll")))</f>
        <v/>
      </c>
      <c r="K265" s="81" t="str">
        <f>IF('Census Input Tab'!$O296="NO","Missing Data",IF($A265=$A264,"",IF('Census Input Tab'!T296=1,IF(B265="BLANK","BLANK",""),IF('Census Input Tab'!G296="EEOnly","EE Only",IF('Census Input Tab'!G296="EESpOnly","EE &amp; Spouse",IF('Census Input Tab'!G296="EEChren","EE &amp; Child(ren)",IF('Census Input Tab'!G296="EEFamily","Family",IF('Census Input Tab'!G296="Waive","Decline Coverage","Spousal Waiver"))))))))</f>
        <v/>
      </c>
      <c r="L265" s="85" t="str">
        <f>IF('Census Input Tab'!$O296="NO","Missing Data",IF($A265=$A264,"",IF('Census Input Tab'!T296=1,IF(B265="BLANK","BLANK",""),"EE Only")))</f>
        <v/>
      </c>
      <c r="M265" s="85" t="str">
        <f>IF('Census Input Tab'!$O296="NO","Missing Data",IF($A265=$A264,"",IF('Census Input Tab'!T296=1,IF(B265="BLANK","BLANK",""),"EE Only")))</f>
        <v/>
      </c>
      <c r="N265" s="81" t="str">
        <f>IF('Census Input Tab'!$O296="NO","Missing Data",IF('Census Input Tab'!T296=1,IF('SMART Census'!B265="BLANK","BLANK",""),IF('Census Input Tab'!J296="","",'Census Input Tab'!J296)))</f>
        <v/>
      </c>
      <c r="O265" s="114"/>
    </row>
    <row r="266" spans="1:15">
      <c r="A266" s="80" t="str">
        <f>IF('Census Input Tab'!$O297="NO","Missing Data",IF(B266="","",IF(B266="BLANK","BLANK",COUNTIF($B$2:B266,"=Subscriber"))))</f>
        <v/>
      </c>
      <c r="B266" s="81" t="str">
        <f>IF('Census Input Tab'!$O297="NO","Missing Data",IF(ISBLANK('Census Input Tab'!H297),IF('Census Input Tab'!O297="BLANK","BLANK",""),IF('Census Input Tab'!H297="EE","Subscriber",IF('Census Input Tab'!H297="SP","Spouse","Child"))))</f>
        <v/>
      </c>
      <c r="C266" s="81" t="str">
        <f>IF('Census Input Tab'!$O297="NO","Missing Data",IF(B266="BLANK","BLANK",IF(ISBLANK('Census Input Tab'!A297),"",'Census Input Tab'!A297)))</f>
        <v/>
      </c>
      <c r="D266" s="81" t="str">
        <f>IF('Census Input Tab'!$O297="NO","Missing Data",IF(B266="BLANK","BLANK",IF(ISBLANK('Census Input Tab'!B297),"",'Census Input Tab'!B297)))</f>
        <v/>
      </c>
      <c r="E266" s="82" t="str">
        <f>IF('Census Input Tab'!$O297="NO","Missing Data",IF($A266=$A265,"",IF(B266="BLANK","BLANK",IF(ISBLANK('Census Input Tab'!C297),"",'Census Input Tab'!C297))))</f>
        <v/>
      </c>
      <c r="F266" s="83" t="str">
        <f>IF('Census Input Tab'!$O297="NO","Missing Data",IF(B266="BLANK","BLANK",IF(ISBLANK('Census Input Tab'!D297),"",'Census Input Tab'!D297)))</f>
        <v/>
      </c>
      <c r="G266" s="81" t="str">
        <f>IF('Census Input Tab'!$O297="NO","Missing Data",IF(B266="BLANK","BLANK",IF(ISBLANK('Census Input Tab'!E297),"",'Census Input Tab'!E297)))</f>
        <v/>
      </c>
      <c r="H266" s="81" t="str">
        <f>IF('Census Input Tab'!$O297="NO","Missing Data",IF($A266=$A265,"",IF(ISBLANK('Census Input Tab'!I297),IF(B266="BLANK","BLANK",""),IF('Census Input Tab'!I297="Active","Active",IF('Census Input Tab'!I297="COBRA","COBRA",IF('Census Input Tab'!I297="St Con","COBRA",""))))))</f>
        <v/>
      </c>
      <c r="I266" s="84" t="str">
        <f>IF('Census Input Tab'!$O297="NO","Missing Data",IF('Census Input Tab'!T297=1,IF(B266="BLANK","BLANK",""),"N"))</f>
        <v/>
      </c>
      <c r="J266" s="81" t="str">
        <f>IF('Census Input Tab'!$O297="NO","Missing Data",IF('Census Input Tab'!T297=1,IF(B266="BLANK","BLANK",""),IF('Census Input Tab'!F297="Waive","Waive","Enroll")))</f>
        <v/>
      </c>
      <c r="K266" s="81" t="str">
        <f>IF('Census Input Tab'!$O297="NO","Missing Data",IF($A266=$A265,"",IF('Census Input Tab'!T297=1,IF(B266="BLANK","BLANK",""),IF('Census Input Tab'!G297="EEOnly","EE Only",IF('Census Input Tab'!G297="EESpOnly","EE &amp; Spouse",IF('Census Input Tab'!G297="EEChren","EE &amp; Child(ren)",IF('Census Input Tab'!G297="EEFamily","Family",IF('Census Input Tab'!G297="Waive","Decline Coverage","Spousal Waiver"))))))))</f>
        <v/>
      </c>
      <c r="L266" s="85" t="str">
        <f>IF('Census Input Tab'!$O297="NO","Missing Data",IF($A266=$A265,"",IF('Census Input Tab'!T297=1,IF(B266="BLANK","BLANK",""),"EE Only")))</f>
        <v/>
      </c>
      <c r="M266" s="85" t="str">
        <f>IF('Census Input Tab'!$O297="NO","Missing Data",IF($A266=$A265,"",IF('Census Input Tab'!T297=1,IF(B266="BLANK","BLANK",""),"EE Only")))</f>
        <v/>
      </c>
      <c r="N266" s="81" t="str">
        <f>IF('Census Input Tab'!$O297="NO","Missing Data",IF('Census Input Tab'!T297=1,IF('SMART Census'!B266="BLANK","BLANK",""),IF('Census Input Tab'!J297="","",'Census Input Tab'!J297)))</f>
        <v/>
      </c>
      <c r="O266" s="114"/>
    </row>
    <row r="267" spans="1:15">
      <c r="A267" s="80" t="str">
        <f>IF('Census Input Tab'!$O298="NO","Missing Data",IF(B267="","",IF(B267="BLANK","BLANK",COUNTIF($B$2:B267,"=Subscriber"))))</f>
        <v/>
      </c>
      <c r="B267" s="81" t="str">
        <f>IF('Census Input Tab'!$O298="NO","Missing Data",IF(ISBLANK('Census Input Tab'!H298),IF('Census Input Tab'!O298="BLANK","BLANK",""),IF('Census Input Tab'!H298="EE","Subscriber",IF('Census Input Tab'!H298="SP","Spouse","Child"))))</f>
        <v/>
      </c>
      <c r="C267" s="81" t="str">
        <f>IF('Census Input Tab'!$O298="NO","Missing Data",IF(B267="BLANK","BLANK",IF(ISBLANK('Census Input Tab'!A298),"",'Census Input Tab'!A298)))</f>
        <v/>
      </c>
      <c r="D267" s="81" t="str">
        <f>IF('Census Input Tab'!$O298="NO","Missing Data",IF(B267="BLANK","BLANK",IF(ISBLANK('Census Input Tab'!B298),"",'Census Input Tab'!B298)))</f>
        <v/>
      </c>
      <c r="E267" s="82" t="str">
        <f>IF('Census Input Tab'!$O298="NO","Missing Data",IF($A267=$A266,"",IF(B267="BLANK","BLANK",IF(ISBLANK('Census Input Tab'!C298),"",'Census Input Tab'!C298))))</f>
        <v/>
      </c>
      <c r="F267" s="83" t="str">
        <f>IF('Census Input Tab'!$O298="NO","Missing Data",IF(B267="BLANK","BLANK",IF(ISBLANK('Census Input Tab'!D298),"",'Census Input Tab'!D298)))</f>
        <v/>
      </c>
      <c r="G267" s="81" t="str">
        <f>IF('Census Input Tab'!$O298="NO","Missing Data",IF(B267="BLANK","BLANK",IF(ISBLANK('Census Input Tab'!E298),"",'Census Input Tab'!E298)))</f>
        <v/>
      </c>
      <c r="H267" s="81" t="str">
        <f>IF('Census Input Tab'!$O298="NO","Missing Data",IF($A267=$A266,"",IF(ISBLANK('Census Input Tab'!I298),IF(B267="BLANK","BLANK",""),IF('Census Input Tab'!I298="Active","Active",IF('Census Input Tab'!I298="COBRA","COBRA",IF('Census Input Tab'!I298="St Con","COBRA",""))))))</f>
        <v/>
      </c>
      <c r="I267" s="84" t="str">
        <f>IF('Census Input Tab'!$O298="NO","Missing Data",IF('Census Input Tab'!T298=1,IF(B267="BLANK","BLANK",""),"N"))</f>
        <v/>
      </c>
      <c r="J267" s="81" t="str">
        <f>IF('Census Input Tab'!$O298="NO","Missing Data",IF('Census Input Tab'!T298=1,IF(B267="BLANK","BLANK",""),IF('Census Input Tab'!F298="Waive","Waive","Enroll")))</f>
        <v/>
      </c>
      <c r="K267" s="81" t="str">
        <f>IF('Census Input Tab'!$O298="NO","Missing Data",IF($A267=$A266,"",IF('Census Input Tab'!T298=1,IF(B267="BLANK","BLANK",""),IF('Census Input Tab'!G298="EEOnly","EE Only",IF('Census Input Tab'!G298="EESpOnly","EE &amp; Spouse",IF('Census Input Tab'!G298="EEChren","EE &amp; Child(ren)",IF('Census Input Tab'!G298="EEFamily","Family",IF('Census Input Tab'!G298="Waive","Decline Coverage","Spousal Waiver"))))))))</f>
        <v/>
      </c>
      <c r="L267" s="85" t="str">
        <f>IF('Census Input Tab'!$O298="NO","Missing Data",IF($A267=$A266,"",IF('Census Input Tab'!T298=1,IF(B267="BLANK","BLANK",""),"EE Only")))</f>
        <v/>
      </c>
      <c r="M267" s="85" t="str">
        <f>IF('Census Input Tab'!$O298="NO","Missing Data",IF($A267=$A266,"",IF('Census Input Tab'!T298=1,IF(B267="BLANK","BLANK",""),"EE Only")))</f>
        <v/>
      </c>
      <c r="N267" s="81" t="str">
        <f>IF('Census Input Tab'!$O298="NO","Missing Data",IF('Census Input Tab'!T298=1,IF('SMART Census'!B267="BLANK","BLANK",""),IF('Census Input Tab'!J298="","",'Census Input Tab'!J298)))</f>
        <v/>
      </c>
      <c r="O267" s="114"/>
    </row>
    <row r="268" spans="1:15">
      <c r="A268" s="80" t="str">
        <f>IF('Census Input Tab'!$O299="NO","Missing Data",IF(B268="","",IF(B268="BLANK","BLANK",COUNTIF($B$2:B268,"=Subscriber"))))</f>
        <v/>
      </c>
      <c r="B268" s="81" t="str">
        <f>IF('Census Input Tab'!$O299="NO","Missing Data",IF(ISBLANK('Census Input Tab'!H299),IF('Census Input Tab'!O299="BLANK","BLANK",""),IF('Census Input Tab'!H299="EE","Subscriber",IF('Census Input Tab'!H299="SP","Spouse","Child"))))</f>
        <v/>
      </c>
      <c r="C268" s="81" t="str">
        <f>IF('Census Input Tab'!$O299="NO","Missing Data",IF(B268="BLANK","BLANK",IF(ISBLANK('Census Input Tab'!A299),"",'Census Input Tab'!A299)))</f>
        <v/>
      </c>
      <c r="D268" s="81" t="str">
        <f>IF('Census Input Tab'!$O299="NO","Missing Data",IF(B268="BLANK","BLANK",IF(ISBLANK('Census Input Tab'!B299),"",'Census Input Tab'!B299)))</f>
        <v/>
      </c>
      <c r="E268" s="82" t="str">
        <f>IF('Census Input Tab'!$O299="NO","Missing Data",IF($A268=$A267,"",IF(B268="BLANK","BLANK",IF(ISBLANK('Census Input Tab'!C299),"",'Census Input Tab'!C299))))</f>
        <v/>
      </c>
      <c r="F268" s="83" t="str">
        <f>IF('Census Input Tab'!$O299="NO","Missing Data",IF(B268="BLANK","BLANK",IF(ISBLANK('Census Input Tab'!D299),"",'Census Input Tab'!D299)))</f>
        <v/>
      </c>
      <c r="G268" s="81" t="str">
        <f>IF('Census Input Tab'!$O299="NO","Missing Data",IF(B268="BLANK","BLANK",IF(ISBLANK('Census Input Tab'!E299),"",'Census Input Tab'!E299)))</f>
        <v/>
      </c>
      <c r="H268" s="81" t="str">
        <f>IF('Census Input Tab'!$O299="NO","Missing Data",IF($A268=$A267,"",IF(ISBLANK('Census Input Tab'!I299),IF(B268="BLANK","BLANK",""),IF('Census Input Tab'!I299="Active","Active",IF('Census Input Tab'!I299="COBRA","COBRA",IF('Census Input Tab'!I299="St Con","COBRA",""))))))</f>
        <v/>
      </c>
      <c r="I268" s="84" t="str">
        <f>IF('Census Input Tab'!$O299="NO","Missing Data",IF('Census Input Tab'!T299=1,IF(B268="BLANK","BLANK",""),"N"))</f>
        <v/>
      </c>
      <c r="J268" s="81" t="str">
        <f>IF('Census Input Tab'!$O299="NO","Missing Data",IF('Census Input Tab'!T299=1,IF(B268="BLANK","BLANK",""),IF('Census Input Tab'!F299="Waive","Waive","Enroll")))</f>
        <v/>
      </c>
      <c r="K268" s="81" t="str">
        <f>IF('Census Input Tab'!$O299="NO","Missing Data",IF($A268=$A267,"",IF('Census Input Tab'!T299=1,IF(B268="BLANK","BLANK",""),IF('Census Input Tab'!G299="EEOnly","EE Only",IF('Census Input Tab'!G299="EESpOnly","EE &amp; Spouse",IF('Census Input Tab'!G299="EEChren","EE &amp; Child(ren)",IF('Census Input Tab'!G299="EEFamily","Family",IF('Census Input Tab'!G299="Waive","Decline Coverage","Spousal Waiver"))))))))</f>
        <v/>
      </c>
      <c r="L268" s="85" t="str">
        <f>IF('Census Input Tab'!$O299="NO","Missing Data",IF($A268=$A267,"",IF('Census Input Tab'!T299=1,IF(B268="BLANK","BLANK",""),"EE Only")))</f>
        <v/>
      </c>
      <c r="M268" s="85" t="str">
        <f>IF('Census Input Tab'!$O299="NO","Missing Data",IF($A268=$A267,"",IF('Census Input Tab'!T299=1,IF(B268="BLANK","BLANK",""),"EE Only")))</f>
        <v/>
      </c>
      <c r="N268" s="81" t="str">
        <f>IF('Census Input Tab'!$O299="NO","Missing Data",IF('Census Input Tab'!T299=1,IF('SMART Census'!B268="BLANK","BLANK",""),IF('Census Input Tab'!J299="","",'Census Input Tab'!J299)))</f>
        <v/>
      </c>
      <c r="O268" s="114"/>
    </row>
    <row r="269" spans="1:15">
      <c r="A269" s="80" t="str">
        <f>IF('Census Input Tab'!$O300="NO","Missing Data",IF(B269="","",IF(B269="BLANK","BLANK",COUNTIF($B$2:B269,"=Subscriber"))))</f>
        <v/>
      </c>
      <c r="B269" s="81" t="str">
        <f>IF('Census Input Tab'!$O300="NO","Missing Data",IF(ISBLANK('Census Input Tab'!H300),IF('Census Input Tab'!O300="BLANK","BLANK",""),IF('Census Input Tab'!H300="EE","Subscriber",IF('Census Input Tab'!H300="SP","Spouse","Child"))))</f>
        <v/>
      </c>
      <c r="C269" s="81" t="str">
        <f>IF('Census Input Tab'!$O300="NO","Missing Data",IF(B269="BLANK","BLANK",IF(ISBLANK('Census Input Tab'!A300),"",'Census Input Tab'!A300)))</f>
        <v/>
      </c>
      <c r="D269" s="81" t="str">
        <f>IF('Census Input Tab'!$O300="NO","Missing Data",IF(B269="BLANK","BLANK",IF(ISBLANK('Census Input Tab'!B300),"",'Census Input Tab'!B300)))</f>
        <v/>
      </c>
      <c r="E269" s="82" t="str">
        <f>IF('Census Input Tab'!$O300="NO","Missing Data",IF($A269=$A268,"",IF(B269="BLANK","BLANK",IF(ISBLANK('Census Input Tab'!C300),"",'Census Input Tab'!C300))))</f>
        <v/>
      </c>
      <c r="F269" s="83" t="str">
        <f>IF('Census Input Tab'!$O300="NO","Missing Data",IF(B269="BLANK","BLANK",IF(ISBLANK('Census Input Tab'!D300),"",'Census Input Tab'!D300)))</f>
        <v/>
      </c>
      <c r="G269" s="81" t="str">
        <f>IF('Census Input Tab'!$O300="NO","Missing Data",IF(B269="BLANK","BLANK",IF(ISBLANK('Census Input Tab'!E300),"",'Census Input Tab'!E300)))</f>
        <v/>
      </c>
      <c r="H269" s="81" t="str">
        <f>IF('Census Input Tab'!$O300="NO","Missing Data",IF($A269=$A268,"",IF(ISBLANK('Census Input Tab'!I300),IF(B269="BLANK","BLANK",""),IF('Census Input Tab'!I300="Active","Active",IF('Census Input Tab'!I300="COBRA","COBRA",IF('Census Input Tab'!I300="St Con","COBRA",""))))))</f>
        <v/>
      </c>
      <c r="I269" s="84" t="str">
        <f>IF('Census Input Tab'!$O300="NO","Missing Data",IF('Census Input Tab'!T300=1,IF(B269="BLANK","BLANK",""),"N"))</f>
        <v/>
      </c>
      <c r="J269" s="81" t="str">
        <f>IF('Census Input Tab'!$O300="NO","Missing Data",IF('Census Input Tab'!T300=1,IF(B269="BLANK","BLANK",""),IF('Census Input Tab'!F300="Waive","Waive","Enroll")))</f>
        <v/>
      </c>
      <c r="K269" s="81" t="str">
        <f>IF('Census Input Tab'!$O300="NO","Missing Data",IF($A269=$A268,"",IF('Census Input Tab'!T300=1,IF(B269="BLANK","BLANK",""),IF('Census Input Tab'!G300="EEOnly","EE Only",IF('Census Input Tab'!G300="EESpOnly","EE &amp; Spouse",IF('Census Input Tab'!G300="EEChren","EE &amp; Child(ren)",IF('Census Input Tab'!G300="EEFamily","Family",IF('Census Input Tab'!G300="Waive","Decline Coverage","Spousal Waiver"))))))))</f>
        <v/>
      </c>
      <c r="L269" s="85" t="str">
        <f>IF('Census Input Tab'!$O300="NO","Missing Data",IF($A269=$A268,"",IF('Census Input Tab'!T300=1,IF(B269="BLANK","BLANK",""),"EE Only")))</f>
        <v/>
      </c>
      <c r="M269" s="85" t="str">
        <f>IF('Census Input Tab'!$O300="NO","Missing Data",IF($A269=$A268,"",IF('Census Input Tab'!T300=1,IF(B269="BLANK","BLANK",""),"EE Only")))</f>
        <v/>
      </c>
      <c r="N269" s="81" t="str">
        <f>IF('Census Input Tab'!$O300="NO","Missing Data",IF('Census Input Tab'!T300=1,IF('SMART Census'!B269="BLANK","BLANK",""),IF('Census Input Tab'!J300="","",'Census Input Tab'!J300)))</f>
        <v/>
      </c>
      <c r="O269" s="114"/>
    </row>
    <row r="270" spans="1:15">
      <c r="A270" s="80" t="str">
        <f>IF('Census Input Tab'!$O301="NO","Missing Data",IF(B270="","",IF(B270="BLANK","BLANK",COUNTIF($B$2:B270,"=Subscriber"))))</f>
        <v/>
      </c>
      <c r="B270" s="81" t="str">
        <f>IF('Census Input Tab'!$O301="NO","Missing Data",IF(ISBLANK('Census Input Tab'!H301),IF('Census Input Tab'!O301="BLANK","BLANK",""),IF('Census Input Tab'!H301="EE","Subscriber",IF('Census Input Tab'!H301="SP","Spouse","Child"))))</f>
        <v/>
      </c>
      <c r="C270" s="81" t="str">
        <f>IF('Census Input Tab'!$O301="NO","Missing Data",IF(B270="BLANK","BLANK",IF(ISBLANK('Census Input Tab'!A301),"",'Census Input Tab'!A301)))</f>
        <v/>
      </c>
      <c r="D270" s="81" t="str">
        <f>IF('Census Input Tab'!$O301="NO","Missing Data",IF(B270="BLANK","BLANK",IF(ISBLANK('Census Input Tab'!B301),"",'Census Input Tab'!B301)))</f>
        <v/>
      </c>
      <c r="E270" s="82" t="str">
        <f>IF('Census Input Tab'!$O301="NO","Missing Data",IF($A270=$A269,"",IF(B270="BLANK","BLANK",IF(ISBLANK('Census Input Tab'!C301),"",'Census Input Tab'!C301))))</f>
        <v/>
      </c>
      <c r="F270" s="83" t="str">
        <f>IF('Census Input Tab'!$O301="NO","Missing Data",IF(B270="BLANK","BLANK",IF(ISBLANK('Census Input Tab'!D301),"",'Census Input Tab'!D301)))</f>
        <v/>
      </c>
      <c r="G270" s="81" t="str">
        <f>IF('Census Input Tab'!$O301="NO","Missing Data",IF(B270="BLANK","BLANK",IF(ISBLANK('Census Input Tab'!E301),"",'Census Input Tab'!E301)))</f>
        <v/>
      </c>
      <c r="H270" s="81" t="str">
        <f>IF('Census Input Tab'!$O301="NO","Missing Data",IF($A270=$A269,"",IF(ISBLANK('Census Input Tab'!I301),IF(B270="BLANK","BLANK",""),IF('Census Input Tab'!I301="Active","Active",IF('Census Input Tab'!I301="COBRA","COBRA",IF('Census Input Tab'!I301="St Con","COBRA",""))))))</f>
        <v/>
      </c>
      <c r="I270" s="84" t="str">
        <f>IF('Census Input Tab'!$O301="NO","Missing Data",IF('Census Input Tab'!T301=1,IF(B270="BLANK","BLANK",""),"N"))</f>
        <v/>
      </c>
      <c r="J270" s="81" t="str">
        <f>IF('Census Input Tab'!$O301="NO","Missing Data",IF('Census Input Tab'!T301=1,IF(B270="BLANK","BLANK",""),IF('Census Input Tab'!F301="Waive","Waive","Enroll")))</f>
        <v/>
      </c>
      <c r="K270" s="81" t="str">
        <f>IF('Census Input Tab'!$O301="NO","Missing Data",IF($A270=$A269,"",IF('Census Input Tab'!T301=1,IF(B270="BLANK","BLANK",""),IF('Census Input Tab'!G301="EEOnly","EE Only",IF('Census Input Tab'!G301="EESpOnly","EE &amp; Spouse",IF('Census Input Tab'!G301="EEChren","EE &amp; Child(ren)",IF('Census Input Tab'!G301="EEFamily","Family",IF('Census Input Tab'!G301="Waive","Decline Coverage","Spousal Waiver"))))))))</f>
        <v/>
      </c>
      <c r="L270" s="85" t="str">
        <f>IF('Census Input Tab'!$O301="NO","Missing Data",IF($A270=$A269,"",IF('Census Input Tab'!T301=1,IF(B270="BLANK","BLANK",""),"EE Only")))</f>
        <v/>
      </c>
      <c r="M270" s="85" t="str">
        <f>IF('Census Input Tab'!$O301="NO","Missing Data",IF($A270=$A269,"",IF('Census Input Tab'!T301=1,IF(B270="BLANK","BLANK",""),"EE Only")))</f>
        <v/>
      </c>
      <c r="N270" s="81" t="str">
        <f>IF('Census Input Tab'!$O301="NO","Missing Data",IF('Census Input Tab'!T301=1,IF('SMART Census'!B270="BLANK","BLANK",""),IF('Census Input Tab'!J301="","",'Census Input Tab'!J301)))</f>
        <v/>
      </c>
      <c r="O270" s="114"/>
    </row>
    <row r="271" spans="1:15">
      <c r="A271" s="80" t="str">
        <f>IF('Census Input Tab'!$O302="NO","Missing Data",IF(B271="","",IF(B271="BLANK","BLANK",COUNTIF($B$2:B271,"=Subscriber"))))</f>
        <v/>
      </c>
      <c r="B271" s="81" t="str">
        <f>IF('Census Input Tab'!$O302="NO","Missing Data",IF(ISBLANK('Census Input Tab'!H302),IF('Census Input Tab'!O302="BLANK","BLANK",""),IF('Census Input Tab'!H302="EE","Subscriber",IF('Census Input Tab'!H302="SP","Spouse","Child"))))</f>
        <v/>
      </c>
      <c r="C271" s="81" t="str">
        <f>IF('Census Input Tab'!$O302="NO","Missing Data",IF(B271="BLANK","BLANK",IF(ISBLANK('Census Input Tab'!A302),"",'Census Input Tab'!A302)))</f>
        <v/>
      </c>
      <c r="D271" s="81" t="str">
        <f>IF('Census Input Tab'!$O302="NO","Missing Data",IF(B271="BLANK","BLANK",IF(ISBLANK('Census Input Tab'!B302),"",'Census Input Tab'!B302)))</f>
        <v/>
      </c>
      <c r="E271" s="82" t="str">
        <f>IF('Census Input Tab'!$O302="NO","Missing Data",IF($A271=$A270,"",IF(B271="BLANK","BLANK",IF(ISBLANK('Census Input Tab'!C302),"",'Census Input Tab'!C302))))</f>
        <v/>
      </c>
      <c r="F271" s="83" t="str">
        <f>IF('Census Input Tab'!$O302="NO","Missing Data",IF(B271="BLANK","BLANK",IF(ISBLANK('Census Input Tab'!D302),"",'Census Input Tab'!D302)))</f>
        <v/>
      </c>
      <c r="G271" s="81" t="str">
        <f>IF('Census Input Tab'!$O302="NO","Missing Data",IF(B271="BLANK","BLANK",IF(ISBLANK('Census Input Tab'!E302),"",'Census Input Tab'!E302)))</f>
        <v/>
      </c>
      <c r="H271" s="81" t="str">
        <f>IF('Census Input Tab'!$O302="NO","Missing Data",IF($A271=$A270,"",IF(ISBLANK('Census Input Tab'!I302),IF(B271="BLANK","BLANK",""),IF('Census Input Tab'!I302="Active","Active",IF('Census Input Tab'!I302="COBRA","COBRA",IF('Census Input Tab'!I302="St Con","COBRA",""))))))</f>
        <v/>
      </c>
      <c r="I271" s="84" t="str">
        <f>IF('Census Input Tab'!$O302="NO","Missing Data",IF('Census Input Tab'!T302=1,IF(B271="BLANK","BLANK",""),"N"))</f>
        <v/>
      </c>
      <c r="J271" s="81" t="str">
        <f>IF('Census Input Tab'!$O302="NO","Missing Data",IF('Census Input Tab'!T302=1,IF(B271="BLANK","BLANK",""),IF('Census Input Tab'!F302="Waive","Waive","Enroll")))</f>
        <v/>
      </c>
      <c r="K271" s="81" t="str">
        <f>IF('Census Input Tab'!$O302="NO","Missing Data",IF($A271=$A270,"",IF('Census Input Tab'!T302=1,IF(B271="BLANK","BLANK",""),IF('Census Input Tab'!G302="EEOnly","EE Only",IF('Census Input Tab'!G302="EESpOnly","EE &amp; Spouse",IF('Census Input Tab'!G302="EEChren","EE &amp; Child(ren)",IF('Census Input Tab'!G302="EEFamily","Family",IF('Census Input Tab'!G302="Waive","Decline Coverage","Spousal Waiver"))))))))</f>
        <v/>
      </c>
      <c r="L271" s="85" t="str">
        <f>IF('Census Input Tab'!$O302="NO","Missing Data",IF($A271=$A270,"",IF('Census Input Tab'!T302=1,IF(B271="BLANK","BLANK",""),"EE Only")))</f>
        <v/>
      </c>
      <c r="M271" s="85" t="str">
        <f>IF('Census Input Tab'!$O302="NO","Missing Data",IF($A271=$A270,"",IF('Census Input Tab'!T302=1,IF(B271="BLANK","BLANK",""),"EE Only")))</f>
        <v/>
      </c>
      <c r="N271" s="81" t="str">
        <f>IF('Census Input Tab'!$O302="NO","Missing Data",IF('Census Input Tab'!T302=1,IF('SMART Census'!B271="BLANK","BLANK",""),IF('Census Input Tab'!J302="","",'Census Input Tab'!J302)))</f>
        <v/>
      </c>
      <c r="O271" s="114"/>
    </row>
    <row r="272" spans="1:15">
      <c r="A272" s="80" t="str">
        <f>IF('Census Input Tab'!$O303="NO","Missing Data",IF(B272="","",IF(B272="BLANK","BLANK",COUNTIF($B$2:B272,"=Subscriber"))))</f>
        <v/>
      </c>
      <c r="B272" s="81" t="str">
        <f>IF('Census Input Tab'!$O303="NO","Missing Data",IF(ISBLANK('Census Input Tab'!H303),IF('Census Input Tab'!O303="BLANK","BLANK",""),IF('Census Input Tab'!H303="EE","Subscriber",IF('Census Input Tab'!H303="SP","Spouse","Child"))))</f>
        <v/>
      </c>
      <c r="C272" s="81" t="str">
        <f>IF('Census Input Tab'!$O303="NO","Missing Data",IF(B272="BLANK","BLANK",IF(ISBLANK('Census Input Tab'!A303),"",'Census Input Tab'!A303)))</f>
        <v/>
      </c>
      <c r="D272" s="81" t="str">
        <f>IF('Census Input Tab'!$O303="NO","Missing Data",IF(B272="BLANK","BLANK",IF(ISBLANK('Census Input Tab'!B303),"",'Census Input Tab'!B303)))</f>
        <v/>
      </c>
      <c r="E272" s="82" t="str">
        <f>IF('Census Input Tab'!$O303="NO","Missing Data",IF($A272=$A271,"",IF(B272="BLANK","BLANK",IF(ISBLANK('Census Input Tab'!C303),"",'Census Input Tab'!C303))))</f>
        <v/>
      </c>
      <c r="F272" s="83" t="str">
        <f>IF('Census Input Tab'!$O303="NO","Missing Data",IF(B272="BLANK","BLANK",IF(ISBLANK('Census Input Tab'!D303),"",'Census Input Tab'!D303)))</f>
        <v/>
      </c>
      <c r="G272" s="81" t="str">
        <f>IF('Census Input Tab'!$O303="NO","Missing Data",IF(B272="BLANK","BLANK",IF(ISBLANK('Census Input Tab'!E303),"",'Census Input Tab'!E303)))</f>
        <v/>
      </c>
      <c r="H272" s="81" t="str">
        <f>IF('Census Input Tab'!$O303="NO","Missing Data",IF($A272=$A271,"",IF(ISBLANK('Census Input Tab'!I303),IF(B272="BLANK","BLANK",""),IF('Census Input Tab'!I303="Active","Active",IF('Census Input Tab'!I303="COBRA","COBRA",IF('Census Input Tab'!I303="St Con","COBRA",""))))))</f>
        <v/>
      </c>
      <c r="I272" s="84" t="str">
        <f>IF('Census Input Tab'!$O303="NO","Missing Data",IF('Census Input Tab'!T303=1,IF(B272="BLANK","BLANK",""),"N"))</f>
        <v/>
      </c>
      <c r="J272" s="81" t="str">
        <f>IF('Census Input Tab'!$O303="NO","Missing Data",IF('Census Input Tab'!T303=1,IF(B272="BLANK","BLANK",""),IF('Census Input Tab'!F303="Waive","Waive","Enroll")))</f>
        <v/>
      </c>
      <c r="K272" s="81" t="str">
        <f>IF('Census Input Tab'!$O303="NO","Missing Data",IF($A272=$A271,"",IF('Census Input Tab'!T303=1,IF(B272="BLANK","BLANK",""),IF('Census Input Tab'!G303="EEOnly","EE Only",IF('Census Input Tab'!G303="EESpOnly","EE &amp; Spouse",IF('Census Input Tab'!G303="EEChren","EE &amp; Child(ren)",IF('Census Input Tab'!G303="EEFamily","Family",IF('Census Input Tab'!G303="Waive","Decline Coverage","Spousal Waiver"))))))))</f>
        <v/>
      </c>
      <c r="L272" s="85" t="str">
        <f>IF('Census Input Tab'!$O303="NO","Missing Data",IF($A272=$A271,"",IF('Census Input Tab'!T303=1,IF(B272="BLANK","BLANK",""),"EE Only")))</f>
        <v/>
      </c>
      <c r="M272" s="85" t="str">
        <f>IF('Census Input Tab'!$O303="NO","Missing Data",IF($A272=$A271,"",IF('Census Input Tab'!T303=1,IF(B272="BLANK","BLANK",""),"EE Only")))</f>
        <v/>
      </c>
      <c r="N272" s="81" t="str">
        <f>IF('Census Input Tab'!$O303="NO","Missing Data",IF('Census Input Tab'!T303=1,IF('SMART Census'!B272="BLANK","BLANK",""),IF('Census Input Tab'!J303="","",'Census Input Tab'!J303)))</f>
        <v/>
      </c>
      <c r="O272" s="114"/>
    </row>
    <row r="273" spans="1:15">
      <c r="A273" s="80" t="str">
        <f>IF('Census Input Tab'!$O304="NO","Missing Data",IF(B273="","",IF(B273="BLANK","BLANK",COUNTIF($B$2:B273,"=Subscriber"))))</f>
        <v/>
      </c>
      <c r="B273" s="81" t="str">
        <f>IF('Census Input Tab'!$O304="NO","Missing Data",IF(ISBLANK('Census Input Tab'!H304),IF('Census Input Tab'!O304="BLANK","BLANK",""),IF('Census Input Tab'!H304="EE","Subscriber",IF('Census Input Tab'!H304="SP","Spouse","Child"))))</f>
        <v/>
      </c>
      <c r="C273" s="81" t="str">
        <f>IF('Census Input Tab'!$O304="NO","Missing Data",IF(B273="BLANK","BLANK",IF(ISBLANK('Census Input Tab'!A304),"",'Census Input Tab'!A304)))</f>
        <v/>
      </c>
      <c r="D273" s="81" t="str">
        <f>IF('Census Input Tab'!$O304="NO","Missing Data",IF(B273="BLANK","BLANK",IF(ISBLANK('Census Input Tab'!B304),"",'Census Input Tab'!B304)))</f>
        <v/>
      </c>
      <c r="E273" s="82" t="str">
        <f>IF('Census Input Tab'!$O304="NO","Missing Data",IF($A273=$A272,"",IF(B273="BLANK","BLANK",IF(ISBLANK('Census Input Tab'!C304),"",'Census Input Tab'!C304))))</f>
        <v/>
      </c>
      <c r="F273" s="83" t="str">
        <f>IF('Census Input Tab'!$O304="NO","Missing Data",IF(B273="BLANK","BLANK",IF(ISBLANK('Census Input Tab'!D304),"",'Census Input Tab'!D304)))</f>
        <v/>
      </c>
      <c r="G273" s="81" t="str">
        <f>IF('Census Input Tab'!$O304="NO","Missing Data",IF(B273="BLANK","BLANK",IF(ISBLANK('Census Input Tab'!E304),"",'Census Input Tab'!E304)))</f>
        <v/>
      </c>
      <c r="H273" s="81" t="str">
        <f>IF('Census Input Tab'!$O304="NO","Missing Data",IF($A273=$A272,"",IF(ISBLANK('Census Input Tab'!I304),IF(B273="BLANK","BLANK",""),IF('Census Input Tab'!I304="Active","Active",IF('Census Input Tab'!I304="COBRA","COBRA",IF('Census Input Tab'!I304="St Con","COBRA",""))))))</f>
        <v/>
      </c>
      <c r="I273" s="84" t="str">
        <f>IF('Census Input Tab'!$O304="NO","Missing Data",IF('Census Input Tab'!T304=1,IF(B273="BLANK","BLANK",""),"N"))</f>
        <v/>
      </c>
      <c r="J273" s="81" t="str">
        <f>IF('Census Input Tab'!$O304="NO","Missing Data",IF('Census Input Tab'!T304=1,IF(B273="BLANK","BLANK",""),IF('Census Input Tab'!F304="Waive","Waive","Enroll")))</f>
        <v/>
      </c>
      <c r="K273" s="81" t="str">
        <f>IF('Census Input Tab'!$O304="NO","Missing Data",IF($A273=$A272,"",IF('Census Input Tab'!T304=1,IF(B273="BLANK","BLANK",""),IF('Census Input Tab'!G304="EEOnly","EE Only",IF('Census Input Tab'!G304="EESpOnly","EE &amp; Spouse",IF('Census Input Tab'!G304="EEChren","EE &amp; Child(ren)",IF('Census Input Tab'!G304="EEFamily","Family",IF('Census Input Tab'!G304="Waive","Decline Coverage","Spousal Waiver"))))))))</f>
        <v/>
      </c>
      <c r="L273" s="85" t="str">
        <f>IF('Census Input Tab'!$O304="NO","Missing Data",IF($A273=$A272,"",IF('Census Input Tab'!T304=1,IF(B273="BLANK","BLANK",""),"EE Only")))</f>
        <v/>
      </c>
      <c r="M273" s="85" t="str">
        <f>IF('Census Input Tab'!$O304="NO","Missing Data",IF($A273=$A272,"",IF('Census Input Tab'!T304=1,IF(B273="BLANK","BLANK",""),"EE Only")))</f>
        <v/>
      </c>
      <c r="N273" s="81" t="str">
        <f>IF('Census Input Tab'!$O304="NO","Missing Data",IF('Census Input Tab'!T304=1,IF('SMART Census'!B273="BLANK","BLANK",""),IF('Census Input Tab'!J304="","",'Census Input Tab'!J304)))</f>
        <v/>
      </c>
      <c r="O273" s="114"/>
    </row>
    <row r="274" spans="1:15">
      <c r="A274" s="80" t="str">
        <f>IF('Census Input Tab'!$O305="NO","Missing Data",IF(B274="","",IF(B274="BLANK","BLANK",COUNTIF($B$2:B274,"=Subscriber"))))</f>
        <v/>
      </c>
      <c r="B274" s="81" t="str">
        <f>IF('Census Input Tab'!$O305="NO","Missing Data",IF(ISBLANK('Census Input Tab'!H305),IF('Census Input Tab'!O305="BLANK","BLANK",""),IF('Census Input Tab'!H305="EE","Subscriber",IF('Census Input Tab'!H305="SP","Spouse","Child"))))</f>
        <v/>
      </c>
      <c r="C274" s="81" t="str">
        <f>IF('Census Input Tab'!$O305="NO","Missing Data",IF(B274="BLANK","BLANK",IF(ISBLANK('Census Input Tab'!A305),"",'Census Input Tab'!A305)))</f>
        <v/>
      </c>
      <c r="D274" s="81" t="str">
        <f>IF('Census Input Tab'!$O305="NO","Missing Data",IF(B274="BLANK","BLANK",IF(ISBLANK('Census Input Tab'!B305),"",'Census Input Tab'!B305)))</f>
        <v/>
      </c>
      <c r="E274" s="82" t="str">
        <f>IF('Census Input Tab'!$O305="NO","Missing Data",IF($A274=$A273,"",IF(B274="BLANK","BLANK",IF(ISBLANK('Census Input Tab'!C305),"",'Census Input Tab'!C305))))</f>
        <v/>
      </c>
      <c r="F274" s="83" t="str">
        <f>IF('Census Input Tab'!$O305="NO","Missing Data",IF(B274="BLANK","BLANK",IF(ISBLANK('Census Input Tab'!D305),"",'Census Input Tab'!D305)))</f>
        <v/>
      </c>
      <c r="G274" s="81" t="str">
        <f>IF('Census Input Tab'!$O305="NO","Missing Data",IF(B274="BLANK","BLANK",IF(ISBLANK('Census Input Tab'!E305),"",'Census Input Tab'!E305)))</f>
        <v/>
      </c>
      <c r="H274" s="81" t="str">
        <f>IF('Census Input Tab'!$O305="NO","Missing Data",IF($A274=$A273,"",IF(ISBLANK('Census Input Tab'!I305),IF(B274="BLANK","BLANK",""),IF('Census Input Tab'!I305="Active","Active",IF('Census Input Tab'!I305="COBRA","COBRA",IF('Census Input Tab'!I305="St Con","COBRA",""))))))</f>
        <v/>
      </c>
      <c r="I274" s="84" t="str">
        <f>IF('Census Input Tab'!$O305="NO","Missing Data",IF('Census Input Tab'!T305=1,IF(B274="BLANK","BLANK",""),"N"))</f>
        <v/>
      </c>
      <c r="J274" s="81" t="str">
        <f>IF('Census Input Tab'!$O305="NO","Missing Data",IF('Census Input Tab'!T305=1,IF(B274="BLANK","BLANK",""),IF('Census Input Tab'!F305="Waive","Waive","Enroll")))</f>
        <v/>
      </c>
      <c r="K274" s="81" t="str">
        <f>IF('Census Input Tab'!$O305="NO","Missing Data",IF($A274=$A273,"",IF('Census Input Tab'!T305=1,IF(B274="BLANK","BLANK",""),IF('Census Input Tab'!G305="EEOnly","EE Only",IF('Census Input Tab'!G305="EESpOnly","EE &amp; Spouse",IF('Census Input Tab'!G305="EEChren","EE &amp; Child(ren)",IF('Census Input Tab'!G305="EEFamily","Family",IF('Census Input Tab'!G305="Waive","Decline Coverage","Spousal Waiver"))))))))</f>
        <v/>
      </c>
      <c r="L274" s="85" t="str">
        <f>IF('Census Input Tab'!$O305="NO","Missing Data",IF($A274=$A273,"",IF('Census Input Tab'!T305=1,IF(B274="BLANK","BLANK",""),"EE Only")))</f>
        <v/>
      </c>
      <c r="M274" s="85" t="str">
        <f>IF('Census Input Tab'!$O305="NO","Missing Data",IF($A274=$A273,"",IF('Census Input Tab'!T305=1,IF(B274="BLANK","BLANK",""),"EE Only")))</f>
        <v/>
      </c>
      <c r="N274" s="81" t="str">
        <f>IF('Census Input Tab'!$O305="NO","Missing Data",IF('Census Input Tab'!T305=1,IF('SMART Census'!B274="BLANK","BLANK",""),IF('Census Input Tab'!J305="","",'Census Input Tab'!J305)))</f>
        <v/>
      </c>
      <c r="O274" s="114"/>
    </row>
    <row r="275" spans="1:15">
      <c r="A275" s="80" t="str">
        <f>IF('Census Input Tab'!$O306="NO","Missing Data",IF(B275="","",IF(B275="BLANK","BLANK",COUNTIF($B$2:B275,"=Subscriber"))))</f>
        <v/>
      </c>
      <c r="B275" s="81" t="str">
        <f>IF('Census Input Tab'!$O306="NO","Missing Data",IF(ISBLANK('Census Input Tab'!H306),IF('Census Input Tab'!O306="BLANK","BLANK",""),IF('Census Input Tab'!H306="EE","Subscriber",IF('Census Input Tab'!H306="SP","Spouse","Child"))))</f>
        <v/>
      </c>
      <c r="C275" s="81" t="str">
        <f>IF('Census Input Tab'!$O306="NO","Missing Data",IF(B275="BLANK","BLANK",IF(ISBLANK('Census Input Tab'!A306),"",'Census Input Tab'!A306)))</f>
        <v/>
      </c>
      <c r="D275" s="81" t="str">
        <f>IF('Census Input Tab'!$O306="NO","Missing Data",IF(B275="BLANK","BLANK",IF(ISBLANK('Census Input Tab'!B306),"",'Census Input Tab'!B306)))</f>
        <v/>
      </c>
      <c r="E275" s="82" t="str">
        <f>IF('Census Input Tab'!$O306="NO","Missing Data",IF($A275=$A274,"",IF(B275="BLANK","BLANK",IF(ISBLANK('Census Input Tab'!C306),"",'Census Input Tab'!C306))))</f>
        <v/>
      </c>
      <c r="F275" s="83" t="str">
        <f>IF('Census Input Tab'!$O306="NO","Missing Data",IF(B275="BLANK","BLANK",IF(ISBLANK('Census Input Tab'!D306),"",'Census Input Tab'!D306)))</f>
        <v/>
      </c>
      <c r="G275" s="81" t="str">
        <f>IF('Census Input Tab'!$O306="NO","Missing Data",IF(B275="BLANK","BLANK",IF(ISBLANK('Census Input Tab'!E306),"",'Census Input Tab'!E306)))</f>
        <v/>
      </c>
      <c r="H275" s="81" t="str">
        <f>IF('Census Input Tab'!$O306="NO","Missing Data",IF($A275=$A274,"",IF(ISBLANK('Census Input Tab'!I306),IF(B275="BLANK","BLANK",""),IF('Census Input Tab'!I306="Active","Active",IF('Census Input Tab'!I306="COBRA","COBRA",IF('Census Input Tab'!I306="St Con","COBRA",""))))))</f>
        <v/>
      </c>
      <c r="I275" s="84" t="str">
        <f>IF('Census Input Tab'!$O306="NO","Missing Data",IF('Census Input Tab'!T306=1,IF(B275="BLANK","BLANK",""),"N"))</f>
        <v/>
      </c>
      <c r="J275" s="81" t="str">
        <f>IF('Census Input Tab'!$O306="NO","Missing Data",IF('Census Input Tab'!T306=1,IF(B275="BLANK","BLANK",""),IF('Census Input Tab'!F306="Waive","Waive","Enroll")))</f>
        <v/>
      </c>
      <c r="K275" s="81" t="str">
        <f>IF('Census Input Tab'!$O306="NO","Missing Data",IF($A275=$A274,"",IF('Census Input Tab'!T306=1,IF(B275="BLANK","BLANK",""),IF('Census Input Tab'!G306="EEOnly","EE Only",IF('Census Input Tab'!G306="EESpOnly","EE &amp; Spouse",IF('Census Input Tab'!G306="EEChren","EE &amp; Child(ren)",IF('Census Input Tab'!G306="EEFamily","Family",IF('Census Input Tab'!G306="Waive","Decline Coverage","Spousal Waiver"))))))))</f>
        <v/>
      </c>
      <c r="L275" s="85" t="str">
        <f>IF('Census Input Tab'!$O306="NO","Missing Data",IF($A275=$A274,"",IF('Census Input Tab'!T306=1,IF(B275="BLANK","BLANK",""),"EE Only")))</f>
        <v/>
      </c>
      <c r="M275" s="85" t="str">
        <f>IF('Census Input Tab'!$O306="NO","Missing Data",IF($A275=$A274,"",IF('Census Input Tab'!T306=1,IF(B275="BLANK","BLANK",""),"EE Only")))</f>
        <v/>
      </c>
      <c r="N275" s="81" t="str">
        <f>IF('Census Input Tab'!$O306="NO","Missing Data",IF('Census Input Tab'!T306=1,IF('SMART Census'!B275="BLANK","BLANK",""),IF('Census Input Tab'!J306="","",'Census Input Tab'!J306)))</f>
        <v/>
      </c>
      <c r="O275" s="114"/>
    </row>
    <row r="276" spans="1:15">
      <c r="A276" s="80" t="str">
        <f>IF('Census Input Tab'!$O307="NO","Missing Data",IF(B276="","",IF(B276="BLANK","BLANK",COUNTIF($B$2:B276,"=Subscriber"))))</f>
        <v/>
      </c>
      <c r="B276" s="81" t="str">
        <f>IF('Census Input Tab'!$O307="NO","Missing Data",IF(ISBLANK('Census Input Tab'!H307),IF('Census Input Tab'!O307="BLANK","BLANK",""),IF('Census Input Tab'!H307="EE","Subscriber",IF('Census Input Tab'!H307="SP","Spouse","Child"))))</f>
        <v/>
      </c>
      <c r="C276" s="81" t="str">
        <f>IF('Census Input Tab'!$O307="NO","Missing Data",IF(B276="BLANK","BLANK",IF(ISBLANK('Census Input Tab'!A307),"",'Census Input Tab'!A307)))</f>
        <v/>
      </c>
      <c r="D276" s="81" t="str">
        <f>IF('Census Input Tab'!$O307="NO","Missing Data",IF(B276="BLANK","BLANK",IF(ISBLANK('Census Input Tab'!B307),"",'Census Input Tab'!B307)))</f>
        <v/>
      </c>
      <c r="E276" s="82" t="str">
        <f>IF('Census Input Tab'!$O307="NO","Missing Data",IF($A276=$A275,"",IF(B276="BLANK","BLANK",IF(ISBLANK('Census Input Tab'!C307),"",'Census Input Tab'!C307))))</f>
        <v/>
      </c>
      <c r="F276" s="83" t="str">
        <f>IF('Census Input Tab'!$O307="NO","Missing Data",IF(B276="BLANK","BLANK",IF(ISBLANK('Census Input Tab'!D307),"",'Census Input Tab'!D307)))</f>
        <v/>
      </c>
      <c r="G276" s="81" t="str">
        <f>IF('Census Input Tab'!$O307="NO","Missing Data",IF(B276="BLANK","BLANK",IF(ISBLANK('Census Input Tab'!E307),"",'Census Input Tab'!E307)))</f>
        <v/>
      </c>
      <c r="H276" s="81" t="str">
        <f>IF('Census Input Tab'!$O307="NO","Missing Data",IF($A276=$A275,"",IF(ISBLANK('Census Input Tab'!I307),IF(B276="BLANK","BLANK",""),IF('Census Input Tab'!I307="Active","Active",IF('Census Input Tab'!I307="COBRA","COBRA",IF('Census Input Tab'!I307="St Con","COBRA",""))))))</f>
        <v/>
      </c>
      <c r="I276" s="84" t="str">
        <f>IF('Census Input Tab'!$O307="NO","Missing Data",IF('Census Input Tab'!T307=1,IF(B276="BLANK","BLANK",""),"N"))</f>
        <v/>
      </c>
      <c r="J276" s="81" t="str">
        <f>IF('Census Input Tab'!$O307="NO","Missing Data",IF('Census Input Tab'!T307=1,IF(B276="BLANK","BLANK",""),IF('Census Input Tab'!F307="Waive","Waive","Enroll")))</f>
        <v/>
      </c>
      <c r="K276" s="81" t="str">
        <f>IF('Census Input Tab'!$O307="NO","Missing Data",IF($A276=$A275,"",IF('Census Input Tab'!T307=1,IF(B276="BLANK","BLANK",""),IF('Census Input Tab'!G307="EEOnly","EE Only",IF('Census Input Tab'!G307="EESpOnly","EE &amp; Spouse",IF('Census Input Tab'!G307="EEChren","EE &amp; Child(ren)",IF('Census Input Tab'!G307="EEFamily","Family",IF('Census Input Tab'!G307="Waive","Decline Coverage","Spousal Waiver"))))))))</f>
        <v/>
      </c>
      <c r="L276" s="85" t="str">
        <f>IF('Census Input Tab'!$O307="NO","Missing Data",IF($A276=$A275,"",IF('Census Input Tab'!T307=1,IF(B276="BLANK","BLANK",""),"EE Only")))</f>
        <v/>
      </c>
      <c r="M276" s="85" t="str">
        <f>IF('Census Input Tab'!$O307="NO","Missing Data",IF($A276=$A275,"",IF('Census Input Tab'!T307=1,IF(B276="BLANK","BLANK",""),"EE Only")))</f>
        <v/>
      </c>
      <c r="N276" s="81" t="str">
        <f>IF('Census Input Tab'!$O307="NO","Missing Data",IF('Census Input Tab'!T307=1,IF('SMART Census'!B276="BLANK","BLANK",""),IF('Census Input Tab'!J307="","",'Census Input Tab'!J307)))</f>
        <v/>
      </c>
      <c r="O276" s="114"/>
    </row>
    <row r="277" spans="1:15">
      <c r="A277" s="80" t="str">
        <f>IF('Census Input Tab'!$O308="NO","Missing Data",IF(B277="","",IF(B277="BLANK","BLANK",COUNTIF($B$2:B277,"=Subscriber"))))</f>
        <v/>
      </c>
      <c r="B277" s="81" t="str">
        <f>IF('Census Input Tab'!$O308="NO","Missing Data",IF(ISBLANK('Census Input Tab'!H308),IF('Census Input Tab'!O308="BLANK","BLANK",""),IF('Census Input Tab'!H308="EE","Subscriber",IF('Census Input Tab'!H308="SP","Spouse","Child"))))</f>
        <v/>
      </c>
      <c r="C277" s="81" t="str">
        <f>IF('Census Input Tab'!$O308="NO","Missing Data",IF(B277="BLANK","BLANK",IF(ISBLANK('Census Input Tab'!A308),"",'Census Input Tab'!A308)))</f>
        <v/>
      </c>
      <c r="D277" s="81" t="str">
        <f>IF('Census Input Tab'!$O308="NO","Missing Data",IF(B277="BLANK","BLANK",IF(ISBLANK('Census Input Tab'!B308),"",'Census Input Tab'!B308)))</f>
        <v/>
      </c>
      <c r="E277" s="82" t="str">
        <f>IF('Census Input Tab'!$O308="NO","Missing Data",IF($A277=$A276,"",IF(B277="BLANK","BLANK",IF(ISBLANK('Census Input Tab'!C308),"",'Census Input Tab'!C308))))</f>
        <v/>
      </c>
      <c r="F277" s="83" t="str">
        <f>IF('Census Input Tab'!$O308="NO","Missing Data",IF(B277="BLANK","BLANK",IF(ISBLANK('Census Input Tab'!D308),"",'Census Input Tab'!D308)))</f>
        <v/>
      </c>
      <c r="G277" s="81" t="str">
        <f>IF('Census Input Tab'!$O308="NO","Missing Data",IF(B277="BLANK","BLANK",IF(ISBLANK('Census Input Tab'!E308),"",'Census Input Tab'!E308)))</f>
        <v/>
      </c>
      <c r="H277" s="81" t="str">
        <f>IF('Census Input Tab'!$O308="NO","Missing Data",IF($A277=$A276,"",IF(ISBLANK('Census Input Tab'!I308),IF(B277="BLANK","BLANK",""),IF('Census Input Tab'!I308="Active","Active",IF('Census Input Tab'!I308="COBRA","COBRA",IF('Census Input Tab'!I308="St Con","COBRA",""))))))</f>
        <v/>
      </c>
      <c r="I277" s="84" t="str">
        <f>IF('Census Input Tab'!$O308="NO","Missing Data",IF('Census Input Tab'!T308=1,IF(B277="BLANK","BLANK",""),"N"))</f>
        <v/>
      </c>
      <c r="J277" s="81" t="str">
        <f>IF('Census Input Tab'!$O308="NO","Missing Data",IF('Census Input Tab'!T308=1,IF(B277="BLANK","BLANK",""),IF('Census Input Tab'!F308="Waive","Waive","Enroll")))</f>
        <v/>
      </c>
      <c r="K277" s="81" t="str">
        <f>IF('Census Input Tab'!$O308="NO","Missing Data",IF($A277=$A276,"",IF('Census Input Tab'!T308=1,IF(B277="BLANK","BLANK",""),IF('Census Input Tab'!G308="EEOnly","EE Only",IF('Census Input Tab'!G308="EESpOnly","EE &amp; Spouse",IF('Census Input Tab'!G308="EEChren","EE &amp; Child(ren)",IF('Census Input Tab'!G308="EEFamily","Family",IF('Census Input Tab'!G308="Waive","Decline Coverage","Spousal Waiver"))))))))</f>
        <v/>
      </c>
      <c r="L277" s="85" t="str">
        <f>IF('Census Input Tab'!$O308="NO","Missing Data",IF($A277=$A276,"",IF('Census Input Tab'!T308=1,IF(B277="BLANK","BLANK",""),"EE Only")))</f>
        <v/>
      </c>
      <c r="M277" s="85" t="str">
        <f>IF('Census Input Tab'!$O308="NO","Missing Data",IF($A277=$A276,"",IF('Census Input Tab'!T308=1,IF(B277="BLANK","BLANK",""),"EE Only")))</f>
        <v/>
      </c>
      <c r="N277" s="81" t="str">
        <f>IF('Census Input Tab'!$O308="NO","Missing Data",IF('Census Input Tab'!T308=1,IF('SMART Census'!B277="BLANK","BLANK",""),IF('Census Input Tab'!J308="","",'Census Input Tab'!J308)))</f>
        <v/>
      </c>
      <c r="O277" s="114"/>
    </row>
    <row r="278" spans="1:15">
      <c r="A278" s="80" t="str">
        <f>IF('Census Input Tab'!$O309="NO","Missing Data",IF(B278="","",IF(B278="BLANK","BLANK",COUNTIF($B$2:B278,"=Subscriber"))))</f>
        <v/>
      </c>
      <c r="B278" s="81" t="str">
        <f>IF('Census Input Tab'!$O309="NO","Missing Data",IF(ISBLANK('Census Input Tab'!H309),IF('Census Input Tab'!O309="BLANK","BLANK",""),IF('Census Input Tab'!H309="EE","Subscriber",IF('Census Input Tab'!H309="SP","Spouse","Child"))))</f>
        <v/>
      </c>
      <c r="C278" s="81" t="str">
        <f>IF('Census Input Tab'!$O309="NO","Missing Data",IF(B278="BLANK","BLANK",IF(ISBLANK('Census Input Tab'!A309),"",'Census Input Tab'!A309)))</f>
        <v/>
      </c>
      <c r="D278" s="81" t="str">
        <f>IF('Census Input Tab'!$O309="NO","Missing Data",IF(B278="BLANK","BLANK",IF(ISBLANK('Census Input Tab'!B309),"",'Census Input Tab'!B309)))</f>
        <v/>
      </c>
      <c r="E278" s="82" t="str">
        <f>IF('Census Input Tab'!$O309="NO","Missing Data",IF($A278=$A277,"",IF(B278="BLANK","BLANK",IF(ISBLANK('Census Input Tab'!C309),"",'Census Input Tab'!C309))))</f>
        <v/>
      </c>
      <c r="F278" s="83" t="str">
        <f>IF('Census Input Tab'!$O309="NO","Missing Data",IF(B278="BLANK","BLANK",IF(ISBLANK('Census Input Tab'!D309),"",'Census Input Tab'!D309)))</f>
        <v/>
      </c>
      <c r="G278" s="81" t="str">
        <f>IF('Census Input Tab'!$O309="NO","Missing Data",IF(B278="BLANK","BLANK",IF(ISBLANK('Census Input Tab'!E309),"",'Census Input Tab'!E309)))</f>
        <v/>
      </c>
      <c r="H278" s="81" t="str">
        <f>IF('Census Input Tab'!$O309="NO","Missing Data",IF($A278=$A277,"",IF(ISBLANK('Census Input Tab'!I309),IF(B278="BLANK","BLANK",""),IF('Census Input Tab'!I309="Active","Active",IF('Census Input Tab'!I309="COBRA","COBRA",IF('Census Input Tab'!I309="St Con","COBRA",""))))))</f>
        <v/>
      </c>
      <c r="I278" s="84" t="str">
        <f>IF('Census Input Tab'!$O309="NO","Missing Data",IF('Census Input Tab'!T309=1,IF(B278="BLANK","BLANK",""),"N"))</f>
        <v/>
      </c>
      <c r="J278" s="81" t="str">
        <f>IF('Census Input Tab'!$O309="NO","Missing Data",IF('Census Input Tab'!T309=1,IF(B278="BLANK","BLANK",""),IF('Census Input Tab'!F309="Waive","Waive","Enroll")))</f>
        <v/>
      </c>
      <c r="K278" s="81" t="str">
        <f>IF('Census Input Tab'!$O309="NO","Missing Data",IF($A278=$A277,"",IF('Census Input Tab'!T309=1,IF(B278="BLANK","BLANK",""),IF('Census Input Tab'!G309="EEOnly","EE Only",IF('Census Input Tab'!G309="EESpOnly","EE &amp; Spouse",IF('Census Input Tab'!G309="EEChren","EE &amp; Child(ren)",IF('Census Input Tab'!G309="EEFamily","Family",IF('Census Input Tab'!G309="Waive","Decline Coverage","Spousal Waiver"))))))))</f>
        <v/>
      </c>
      <c r="L278" s="85" t="str">
        <f>IF('Census Input Tab'!$O309="NO","Missing Data",IF($A278=$A277,"",IF('Census Input Tab'!T309=1,IF(B278="BLANK","BLANK",""),"EE Only")))</f>
        <v/>
      </c>
      <c r="M278" s="85" t="str">
        <f>IF('Census Input Tab'!$O309="NO","Missing Data",IF($A278=$A277,"",IF('Census Input Tab'!T309=1,IF(B278="BLANK","BLANK",""),"EE Only")))</f>
        <v/>
      </c>
      <c r="N278" s="81" t="str">
        <f>IF('Census Input Tab'!$O309="NO","Missing Data",IF('Census Input Tab'!T309=1,IF('SMART Census'!B278="BLANK","BLANK",""),IF('Census Input Tab'!J309="","",'Census Input Tab'!J309)))</f>
        <v/>
      </c>
      <c r="O278" s="114"/>
    </row>
    <row r="279" spans="1:15">
      <c r="A279" s="80" t="str">
        <f>IF('Census Input Tab'!$O310="NO","Missing Data",IF(B279="","",IF(B279="BLANK","BLANK",COUNTIF($B$2:B279,"=Subscriber"))))</f>
        <v/>
      </c>
      <c r="B279" s="81" t="str">
        <f>IF('Census Input Tab'!$O310="NO","Missing Data",IF(ISBLANK('Census Input Tab'!H310),IF('Census Input Tab'!O310="BLANK","BLANK",""),IF('Census Input Tab'!H310="EE","Subscriber",IF('Census Input Tab'!H310="SP","Spouse","Child"))))</f>
        <v/>
      </c>
      <c r="C279" s="81" t="str">
        <f>IF('Census Input Tab'!$O310="NO","Missing Data",IF(B279="BLANK","BLANK",IF(ISBLANK('Census Input Tab'!A310),"",'Census Input Tab'!A310)))</f>
        <v/>
      </c>
      <c r="D279" s="81" t="str">
        <f>IF('Census Input Tab'!$O310="NO","Missing Data",IF(B279="BLANK","BLANK",IF(ISBLANK('Census Input Tab'!B310),"",'Census Input Tab'!B310)))</f>
        <v/>
      </c>
      <c r="E279" s="82" t="str">
        <f>IF('Census Input Tab'!$O310="NO","Missing Data",IF($A279=$A278,"",IF(B279="BLANK","BLANK",IF(ISBLANK('Census Input Tab'!C310),"",'Census Input Tab'!C310))))</f>
        <v/>
      </c>
      <c r="F279" s="83" t="str">
        <f>IF('Census Input Tab'!$O310="NO","Missing Data",IF(B279="BLANK","BLANK",IF(ISBLANK('Census Input Tab'!D310),"",'Census Input Tab'!D310)))</f>
        <v/>
      </c>
      <c r="G279" s="81" t="str">
        <f>IF('Census Input Tab'!$O310="NO","Missing Data",IF(B279="BLANK","BLANK",IF(ISBLANK('Census Input Tab'!E310),"",'Census Input Tab'!E310)))</f>
        <v/>
      </c>
      <c r="H279" s="81" t="str">
        <f>IF('Census Input Tab'!$O310="NO","Missing Data",IF($A279=$A278,"",IF(ISBLANK('Census Input Tab'!I310),IF(B279="BLANK","BLANK",""),IF('Census Input Tab'!I310="Active","Active",IF('Census Input Tab'!I310="COBRA","COBRA",IF('Census Input Tab'!I310="St Con","COBRA",""))))))</f>
        <v/>
      </c>
      <c r="I279" s="84" t="str">
        <f>IF('Census Input Tab'!$O310="NO","Missing Data",IF('Census Input Tab'!T310=1,IF(B279="BLANK","BLANK",""),"N"))</f>
        <v/>
      </c>
      <c r="J279" s="81" t="str">
        <f>IF('Census Input Tab'!$O310="NO","Missing Data",IF('Census Input Tab'!T310=1,IF(B279="BLANK","BLANK",""),IF('Census Input Tab'!F310="Waive","Waive","Enroll")))</f>
        <v/>
      </c>
      <c r="K279" s="81" t="str">
        <f>IF('Census Input Tab'!$O310="NO","Missing Data",IF($A279=$A278,"",IF('Census Input Tab'!T310=1,IF(B279="BLANK","BLANK",""),IF('Census Input Tab'!G310="EEOnly","EE Only",IF('Census Input Tab'!G310="EESpOnly","EE &amp; Spouse",IF('Census Input Tab'!G310="EEChren","EE &amp; Child(ren)",IF('Census Input Tab'!G310="EEFamily","Family",IF('Census Input Tab'!G310="Waive","Decline Coverage","Spousal Waiver"))))))))</f>
        <v/>
      </c>
      <c r="L279" s="85" t="str">
        <f>IF('Census Input Tab'!$O310="NO","Missing Data",IF($A279=$A278,"",IF('Census Input Tab'!T310=1,IF(B279="BLANK","BLANK",""),"EE Only")))</f>
        <v/>
      </c>
      <c r="M279" s="85" t="str">
        <f>IF('Census Input Tab'!$O310="NO","Missing Data",IF($A279=$A278,"",IF('Census Input Tab'!T310=1,IF(B279="BLANK","BLANK",""),"EE Only")))</f>
        <v/>
      </c>
      <c r="N279" s="81" t="str">
        <f>IF('Census Input Tab'!$O310="NO","Missing Data",IF('Census Input Tab'!T310=1,IF('SMART Census'!B279="BLANK","BLANK",""),IF('Census Input Tab'!J310="","",'Census Input Tab'!J310)))</f>
        <v/>
      </c>
      <c r="O279" s="114"/>
    </row>
    <row r="280" spans="1:15">
      <c r="A280" s="80" t="str">
        <f>IF('Census Input Tab'!$O311="NO","Missing Data",IF(B280="","",IF(B280="BLANK","BLANK",COUNTIF($B$2:B280,"=Subscriber"))))</f>
        <v/>
      </c>
      <c r="B280" s="81" t="str">
        <f>IF('Census Input Tab'!$O311="NO","Missing Data",IF(ISBLANK('Census Input Tab'!H311),IF('Census Input Tab'!O311="BLANK","BLANK",""),IF('Census Input Tab'!H311="EE","Subscriber",IF('Census Input Tab'!H311="SP","Spouse","Child"))))</f>
        <v/>
      </c>
      <c r="C280" s="81" t="str">
        <f>IF('Census Input Tab'!$O311="NO","Missing Data",IF(B280="BLANK","BLANK",IF(ISBLANK('Census Input Tab'!A311),"",'Census Input Tab'!A311)))</f>
        <v/>
      </c>
      <c r="D280" s="81" t="str">
        <f>IF('Census Input Tab'!$O311="NO","Missing Data",IF(B280="BLANK","BLANK",IF(ISBLANK('Census Input Tab'!B311),"",'Census Input Tab'!B311)))</f>
        <v/>
      </c>
      <c r="E280" s="82" t="str">
        <f>IF('Census Input Tab'!$O311="NO","Missing Data",IF($A280=$A279,"",IF(B280="BLANK","BLANK",IF(ISBLANK('Census Input Tab'!C311),"",'Census Input Tab'!C311))))</f>
        <v/>
      </c>
      <c r="F280" s="83" t="str">
        <f>IF('Census Input Tab'!$O311="NO","Missing Data",IF(B280="BLANK","BLANK",IF(ISBLANK('Census Input Tab'!D311),"",'Census Input Tab'!D311)))</f>
        <v/>
      </c>
      <c r="G280" s="81" t="str">
        <f>IF('Census Input Tab'!$O311="NO","Missing Data",IF(B280="BLANK","BLANK",IF(ISBLANK('Census Input Tab'!E311),"",'Census Input Tab'!E311)))</f>
        <v/>
      </c>
      <c r="H280" s="81" t="str">
        <f>IF('Census Input Tab'!$O311="NO","Missing Data",IF($A280=$A279,"",IF(ISBLANK('Census Input Tab'!I311),IF(B280="BLANK","BLANK",""),IF('Census Input Tab'!I311="Active","Active",IF('Census Input Tab'!I311="COBRA","COBRA",IF('Census Input Tab'!I311="St Con","COBRA",""))))))</f>
        <v/>
      </c>
      <c r="I280" s="84" t="str">
        <f>IF('Census Input Tab'!$O311="NO","Missing Data",IF('Census Input Tab'!T311=1,IF(B280="BLANK","BLANK",""),"N"))</f>
        <v/>
      </c>
      <c r="J280" s="81" t="str">
        <f>IF('Census Input Tab'!$O311="NO","Missing Data",IF('Census Input Tab'!T311=1,IF(B280="BLANK","BLANK",""),IF('Census Input Tab'!F311="Waive","Waive","Enroll")))</f>
        <v/>
      </c>
      <c r="K280" s="81" t="str">
        <f>IF('Census Input Tab'!$O311="NO","Missing Data",IF($A280=$A279,"",IF('Census Input Tab'!T311=1,IF(B280="BLANK","BLANK",""),IF('Census Input Tab'!G311="EEOnly","EE Only",IF('Census Input Tab'!G311="EESpOnly","EE &amp; Spouse",IF('Census Input Tab'!G311="EEChren","EE &amp; Child(ren)",IF('Census Input Tab'!G311="EEFamily","Family",IF('Census Input Tab'!G311="Waive","Decline Coverage","Spousal Waiver"))))))))</f>
        <v/>
      </c>
      <c r="L280" s="85" t="str">
        <f>IF('Census Input Tab'!$O311="NO","Missing Data",IF($A280=$A279,"",IF('Census Input Tab'!T311=1,IF(B280="BLANK","BLANK",""),"EE Only")))</f>
        <v/>
      </c>
      <c r="M280" s="85" t="str">
        <f>IF('Census Input Tab'!$O311="NO","Missing Data",IF($A280=$A279,"",IF('Census Input Tab'!T311=1,IF(B280="BLANK","BLANK",""),"EE Only")))</f>
        <v/>
      </c>
      <c r="N280" s="81" t="str">
        <f>IF('Census Input Tab'!$O311="NO","Missing Data",IF('Census Input Tab'!T311=1,IF('SMART Census'!B280="BLANK","BLANK",""),IF('Census Input Tab'!J311="","",'Census Input Tab'!J311)))</f>
        <v/>
      </c>
      <c r="O280" s="114"/>
    </row>
    <row r="281" spans="1:15">
      <c r="A281" s="80" t="str">
        <f>IF('Census Input Tab'!$O312="NO","Missing Data",IF(B281="","",IF(B281="BLANK","BLANK",COUNTIF($B$2:B281,"=Subscriber"))))</f>
        <v/>
      </c>
      <c r="B281" s="81" t="str">
        <f>IF('Census Input Tab'!$O312="NO","Missing Data",IF(ISBLANK('Census Input Tab'!H312),IF('Census Input Tab'!O312="BLANK","BLANK",""),IF('Census Input Tab'!H312="EE","Subscriber",IF('Census Input Tab'!H312="SP","Spouse","Child"))))</f>
        <v/>
      </c>
      <c r="C281" s="81" t="str">
        <f>IF('Census Input Tab'!$O312="NO","Missing Data",IF(B281="BLANK","BLANK",IF(ISBLANK('Census Input Tab'!A312),"",'Census Input Tab'!A312)))</f>
        <v/>
      </c>
      <c r="D281" s="81" t="str">
        <f>IF('Census Input Tab'!$O312="NO","Missing Data",IF(B281="BLANK","BLANK",IF(ISBLANK('Census Input Tab'!B312),"",'Census Input Tab'!B312)))</f>
        <v/>
      </c>
      <c r="E281" s="82" t="str">
        <f>IF('Census Input Tab'!$O312="NO","Missing Data",IF($A281=$A280,"",IF(B281="BLANK","BLANK",IF(ISBLANK('Census Input Tab'!C312),"",'Census Input Tab'!C312))))</f>
        <v/>
      </c>
      <c r="F281" s="83" t="str">
        <f>IF('Census Input Tab'!$O312="NO","Missing Data",IF(B281="BLANK","BLANK",IF(ISBLANK('Census Input Tab'!D312),"",'Census Input Tab'!D312)))</f>
        <v/>
      </c>
      <c r="G281" s="81" t="str">
        <f>IF('Census Input Tab'!$O312="NO","Missing Data",IF(B281="BLANK","BLANK",IF(ISBLANK('Census Input Tab'!E312),"",'Census Input Tab'!E312)))</f>
        <v/>
      </c>
      <c r="H281" s="81" t="str">
        <f>IF('Census Input Tab'!$O312="NO","Missing Data",IF($A281=$A280,"",IF(ISBLANK('Census Input Tab'!I312),IF(B281="BLANK","BLANK",""),IF('Census Input Tab'!I312="Active","Active",IF('Census Input Tab'!I312="COBRA","COBRA",IF('Census Input Tab'!I312="St Con","COBRA",""))))))</f>
        <v/>
      </c>
      <c r="I281" s="84" t="str">
        <f>IF('Census Input Tab'!$O312="NO","Missing Data",IF('Census Input Tab'!T312=1,IF(B281="BLANK","BLANK",""),"N"))</f>
        <v/>
      </c>
      <c r="J281" s="81" t="str">
        <f>IF('Census Input Tab'!$O312="NO","Missing Data",IF('Census Input Tab'!T312=1,IF(B281="BLANK","BLANK",""),IF('Census Input Tab'!F312="Waive","Waive","Enroll")))</f>
        <v/>
      </c>
      <c r="K281" s="81" t="str">
        <f>IF('Census Input Tab'!$O312="NO","Missing Data",IF($A281=$A280,"",IF('Census Input Tab'!T312=1,IF(B281="BLANK","BLANK",""),IF('Census Input Tab'!G312="EEOnly","EE Only",IF('Census Input Tab'!G312="EESpOnly","EE &amp; Spouse",IF('Census Input Tab'!G312="EEChren","EE &amp; Child(ren)",IF('Census Input Tab'!G312="EEFamily","Family",IF('Census Input Tab'!G312="Waive","Decline Coverage","Spousal Waiver"))))))))</f>
        <v/>
      </c>
      <c r="L281" s="85" t="str">
        <f>IF('Census Input Tab'!$O312="NO","Missing Data",IF($A281=$A280,"",IF('Census Input Tab'!T312=1,IF(B281="BLANK","BLANK",""),"EE Only")))</f>
        <v/>
      </c>
      <c r="M281" s="85" t="str">
        <f>IF('Census Input Tab'!$O312="NO","Missing Data",IF($A281=$A280,"",IF('Census Input Tab'!T312=1,IF(B281="BLANK","BLANK",""),"EE Only")))</f>
        <v/>
      </c>
      <c r="N281" s="81" t="str">
        <f>IF('Census Input Tab'!$O312="NO","Missing Data",IF('Census Input Tab'!T312=1,IF('SMART Census'!B281="BLANK","BLANK",""),IF('Census Input Tab'!J312="","",'Census Input Tab'!J312)))</f>
        <v/>
      </c>
      <c r="O281" s="114"/>
    </row>
    <row r="282" spans="1:15">
      <c r="A282" s="80" t="str">
        <f>IF('Census Input Tab'!$O313="NO","Missing Data",IF(B282="","",IF(B282="BLANK","BLANK",COUNTIF($B$2:B282,"=Subscriber"))))</f>
        <v/>
      </c>
      <c r="B282" s="81" t="str">
        <f>IF('Census Input Tab'!$O313="NO","Missing Data",IF(ISBLANK('Census Input Tab'!H313),IF('Census Input Tab'!O313="BLANK","BLANK",""),IF('Census Input Tab'!H313="EE","Subscriber",IF('Census Input Tab'!H313="SP","Spouse","Child"))))</f>
        <v/>
      </c>
      <c r="C282" s="81" t="str">
        <f>IF('Census Input Tab'!$O313="NO","Missing Data",IF(B282="BLANK","BLANK",IF(ISBLANK('Census Input Tab'!A313),"",'Census Input Tab'!A313)))</f>
        <v/>
      </c>
      <c r="D282" s="81" t="str">
        <f>IF('Census Input Tab'!$O313="NO","Missing Data",IF(B282="BLANK","BLANK",IF(ISBLANK('Census Input Tab'!B313),"",'Census Input Tab'!B313)))</f>
        <v/>
      </c>
      <c r="E282" s="82" t="str">
        <f>IF('Census Input Tab'!$O313="NO","Missing Data",IF($A282=$A281,"",IF(B282="BLANK","BLANK",IF(ISBLANK('Census Input Tab'!C313),"",'Census Input Tab'!C313))))</f>
        <v/>
      </c>
      <c r="F282" s="83" t="str">
        <f>IF('Census Input Tab'!$O313="NO","Missing Data",IF(B282="BLANK","BLANK",IF(ISBLANK('Census Input Tab'!D313),"",'Census Input Tab'!D313)))</f>
        <v/>
      </c>
      <c r="G282" s="81" t="str">
        <f>IF('Census Input Tab'!$O313="NO","Missing Data",IF(B282="BLANK","BLANK",IF(ISBLANK('Census Input Tab'!E313),"",'Census Input Tab'!E313)))</f>
        <v/>
      </c>
      <c r="H282" s="81" t="str">
        <f>IF('Census Input Tab'!$O313="NO","Missing Data",IF($A282=$A281,"",IF(ISBLANK('Census Input Tab'!I313),IF(B282="BLANK","BLANK",""),IF('Census Input Tab'!I313="Active","Active",IF('Census Input Tab'!I313="COBRA","COBRA",IF('Census Input Tab'!I313="St Con","COBRA",""))))))</f>
        <v/>
      </c>
      <c r="I282" s="84" t="str">
        <f>IF('Census Input Tab'!$O313="NO","Missing Data",IF('Census Input Tab'!T313=1,IF(B282="BLANK","BLANK",""),"N"))</f>
        <v/>
      </c>
      <c r="J282" s="81" t="str">
        <f>IF('Census Input Tab'!$O313="NO","Missing Data",IF('Census Input Tab'!T313=1,IF(B282="BLANK","BLANK",""),IF('Census Input Tab'!F313="Waive","Waive","Enroll")))</f>
        <v/>
      </c>
      <c r="K282" s="81" t="str">
        <f>IF('Census Input Tab'!$O313="NO","Missing Data",IF($A282=$A281,"",IF('Census Input Tab'!T313=1,IF(B282="BLANK","BLANK",""),IF('Census Input Tab'!G313="EEOnly","EE Only",IF('Census Input Tab'!G313="EESpOnly","EE &amp; Spouse",IF('Census Input Tab'!G313="EEChren","EE &amp; Child(ren)",IF('Census Input Tab'!G313="EEFamily","Family",IF('Census Input Tab'!G313="Waive","Decline Coverage","Spousal Waiver"))))))))</f>
        <v/>
      </c>
      <c r="L282" s="85" t="str">
        <f>IF('Census Input Tab'!$O313="NO","Missing Data",IF($A282=$A281,"",IF('Census Input Tab'!T313=1,IF(B282="BLANK","BLANK",""),"EE Only")))</f>
        <v/>
      </c>
      <c r="M282" s="85" t="str">
        <f>IF('Census Input Tab'!$O313="NO","Missing Data",IF($A282=$A281,"",IF('Census Input Tab'!T313=1,IF(B282="BLANK","BLANK",""),"EE Only")))</f>
        <v/>
      </c>
      <c r="N282" s="81" t="str">
        <f>IF('Census Input Tab'!$O313="NO","Missing Data",IF('Census Input Tab'!T313=1,IF('SMART Census'!B282="BLANK","BLANK",""),IF('Census Input Tab'!J313="","",'Census Input Tab'!J313)))</f>
        <v/>
      </c>
      <c r="O282" s="114"/>
    </row>
    <row r="283" spans="1:15">
      <c r="A283" s="80" t="str">
        <f>IF('Census Input Tab'!$O314="NO","Missing Data",IF(B283="","",IF(B283="BLANK","BLANK",COUNTIF($B$2:B283,"=Subscriber"))))</f>
        <v/>
      </c>
      <c r="B283" s="81" t="str">
        <f>IF('Census Input Tab'!$O314="NO","Missing Data",IF(ISBLANK('Census Input Tab'!H314),IF('Census Input Tab'!O314="BLANK","BLANK",""),IF('Census Input Tab'!H314="EE","Subscriber",IF('Census Input Tab'!H314="SP","Spouse","Child"))))</f>
        <v/>
      </c>
      <c r="C283" s="81" t="str">
        <f>IF('Census Input Tab'!$O314="NO","Missing Data",IF(B283="BLANK","BLANK",IF(ISBLANK('Census Input Tab'!A314),"",'Census Input Tab'!A314)))</f>
        <v/>
      </c>
      <c r="D283" s="81" t="str">
        <f>IF('Census Input Tab'!$O314="NO","Missing Data",IF(B283="BLANK","BLANK",IF(ISBLANK('Census Input Tab'!B314),"",'Census Input Tab'!B314)))</f>
        <v/>
      </c>
      <c r="E283" s="82" t="str">
        <f>IF('Census Input Tab'!$O314="NO","Missing Data",IF($A283=$A282,"",IF(B283="BLANK","BLANK",IF(ISBLANK('Census Input Tab'!C314),"",'Census Input Tab'!C314))))</f>
        <v/>
      </c>
      <c r="F283" s="83" t="str">
        <f>IF('Census Input Tab'!$O314="NO","Missing Data",IF(B283="BLANK","BLANK",IF(ISBLANK('Census Input Tab'!D314),"",'Census Input Tab'!D314)))</f>
        <v/>
      </c>
      <c r="G283" s="81" t="str">
        <f>IF('Census Input Tab'!$O314="NO","Missing Data",IF(B283="BLANK","BLANK",IF(ISBLANK('Census Input Tab'!E314),"",'Census Input Tab'!E314)))</f>
        <v/>
      </c>
      <c r="H283" s="81" t="str">
        <f>IF('Census Input Tab'!$O314="NO","Missing Data",IF($A283=$A282,"",IF(ISBLANK('Census Input Tab'!I314),IF(B283="BLANK","BLANK",""),IF('Census Input Tab'!I314="Active","Active",IF('Census Input Tab'!I314="COBRA","COBRA",IF('Census Input Tab'!I314="St Con","COBRA",""))))))</f>
        <v/>
      </c>
      <c r="I283" s="84" t="str">
        <f>IF('Census Input Tab'!$O314="NO","Missing Data",IF('Census Input Tab'!T314=1,IF(B283="BLANK","BLANK",""),"N"))</f>
        <v/>
      </c>
      <c r="J283" s="81" t="str">
        <f>IF('Census Input Tab'!$O314="NO","Missing Data",IF('Census Input Tab'!T314=1,IF(B283="BLANK","BLANK",""),IF('Census Input Tab'!F314="Waive","Waive","Enroll")))</f>
        <v/>
      </c>
      <c r="K283" s="81" t="str">
        <f>IF('Census Input Tab'!$O314="NO","Missing Data",IF($A283=$A282,"",IF('Census Input Tab'!T314=1,IF(B283="BLANK","BLANK",""),IF('Census Input Tab'!G314="EEOnly","EE Only",IF('Census Input Tab'!G314="EESpOnly","EE &amp; Spouse",IF('Census Input Tab'!G314="EEChren","EE &amp; Child(ren)",IF('Census Input Tab'!G314="EEFamily","Family",IF('Census Input Tab'!G314="Waive","Decline Coverage","Spousal Waiver"))))))))</f>
        <v/>
      </c>
      <c r="L283" s="85" t="str">
        <f>IF('Census Input Tab'!$O314="NO","Missing Data",IF($A283=$A282,"",IF('Census Input Tab'!T314=1,IF(B283="BLANK","BLANK",""),"EE Only")))</f>
        <v/>
      </c>
      <c r="M283" s="85" t="str">
        <f>IF('Census Input Tab'!$O314="NO","Missing Data",IF($A283=$A282,"",IF('Census Input Tab'!T314=1,IF(B283="BLANK","BLANK",""),"EE Only")))</f>
        <v/>
      </c>
      <c r="N283" s="81" t="str">
        <f>IF('Census Input Tab'!$O314="NO","Missing Data",IF('Census Input Tab'!T314=1,IF('SMART Census'!B283="BLANK","BLANK",""),IF('Census Input Tab'!J314="","",'Census Input Tab'!J314)))</f>
        <v/>
      </c>
      <c r="O283" s="114"/>
    </row>
    <row r="284" spans="1:15">
      <c r="A284" s="80" t="str">
        <f>IF('Census Input Tab'!$O315="NO","Missing Data",IF(B284="","",IF(B284="BLANK","BLANK",COUNTIF($B$2:B284,"=Subscriber"))))</f>
        <v/>
      </c>
      <c r="B284" s="81" t="str">
        <f>IF('Census Input Tab'!$O315="NO","Missing Data",IF(ISBLANK('Census Input Tab'!H315),IF('Census Input Tab'!O315="BLANK","BLANK",""),IF('Census Input Tab'!H315="EE","Subscriber",IF('Census Input Tab'!H315="SP","Spouse","Child"))))</f>
        <v/>
      </c>
      <c r="C284" s="81" t="str">
        <f>IF('Census Input Tab'!$O315="NO","Missing Data",IF(B284="BLANK","BLANK",IF(ISBLANK('Census Input Tab'!A315),"",'Census Input Tab'!A315)))</f>
        <v/>
      </c>
      <c r="D284" s="81" t="str">
        <f>IF('Census Input Tab'!$O315="NO","Missing Data",IF(B284="BLANK","BLANK",IF(ISBLANK('Census Input Tab'!B315),"",'Census Input Tab'!B315)))</f>
        <v/>
      </c>
      <c r="E284" s="82" t="str">
        <f>IF('Census Input Tab'!$O315="NO","Missing Data",IF($A284=$A283,"",IF(B284="BLANK","BLANK",IF(ISBLANK('Census Input Tab'!C315),"",'Census Input Tab'!C315))))</f>
        <v/>
      </c>
      <c r="F284" s="83" t="str">
        <f>IF('Census Input Tab'!$O315="NO","Missing Data",IF(B284="BLANK","BLANK",IF(ISBLANK('Census Input Tab'!D315),"",'Census Input Tab'!D315)))</f>
        <v/>
      </c>
      <c r="G284" s="81" t="str">
        <f>IF('Census Input Tab'!$O315="NO","Missing Data",IF(B284="BLANK","BLANK",IF(ISBLANK('Census Input Tab'!E315),"",'Census Input Tab'!E315)))</f>
        <v/>
      </c>
      <c r="H284" s="81" t="str">
        <f>IF('Census Input Tab'!$O315="NO","Missing Data",IF($A284=$A283,"",IF(ISBLANK('Census Input Tab'!I315),IF(B284="BLANK","BLANK",""),IF('Census Input Tab'!I315="Active","Active",IF('Census Input Tab'!I315="COBRA","COBRA",IF('Census Input Tab'!I315="St Con","COBRA",""))))))</f>
        <v/>
      </c>
      <c r="I284" s="84" t="str">
        <f>IF('Census Input Tab'!$O315="NO","Missing Data",IF('Census Input Tab'!T315=1,IF(B284="BLANK","BLANK",""),"N"))</f>
        <v/>
      </c>
      <c r="J284" s="81" t="str">
        <f>IF('Census Input Tab'!$O315="NO","Missing Data",IF('Census Input Tab'!T315=1,IF(B284="BLANK","BLANK",""),IF('Census Input Tab'!F315="Waive","Waive","Enroll")))</f>
        <v/>
      </c>
      <c r="K284" s="81" t="str">
        <f>IF('Census Input Tab'!$O315="NO","Missing Data",IF($A284=$A283,"",IF('Census Input Tab'!T315=1,IF(B284="BLANK","BLANK",""),IF('Census Input Tab'!G315="EEOnly","EE Only",IF('Census Input Tab'!G315="EESpOnly","EE &amp; Spouse",IF('Census Input Tab'!G315="EEChren","EE &amp; Child(ren)",IF('Census Input Tab'!G315="EEFamily","Family",IF('Census Input Tab'!G315="Waive","Decline Coverage","Spousal Waiver"))))))))</f>
        <v/>
      </c>
      <c r="L284" s="85" t="str">
        <f>IF('Census Input Tab'!$O315="NO","Missing Data",IF($A284=$A283,"",IF('Census Input Tab'!T315=1,IF(B284="BLANK","BLANK",""),"EE Only")))</f>
        <v/>
      </c>
      <c r="M284" s="85" t="str">
        <f>IF('Census Input Tab'!$O315="NO","Missing Data",IF($A284=$A283,"",IF('Census Input Tab'!T315=1,IF(B284="BLANK","BLANK",""),"EE Only")))</f>
        <v/>
      </c>
      <c r="N284" s="81" t="str">
        <f>IF('Census Input Tab'!$O315="NO","Missing Data",IF('Census Input Tab'!T315=1,IF('SMART Census'!B284="BLANK","BLANK",""),IF('Census Input Tab'!J315="","",'Census Input Tab'!J315)))</f>
        <v/>
      </c>
      <c r="O284" s="114"/>
    </row>
    <row r="285" spans="1:15">
      <c r="A285" s="80" t="str">
        <f>IF('Census Input Tab'!$O316="NO","Missing Data",IF(B285="","",IF(B285="BLANK","BLANK",COUNTIF($B$2:B285,"=Subscriber"))))</f>
        <v/>
      </c>
      <c r="B285" s="81" t="str">
        <f>IF('Census Input Tab'!$O316="NO","Missing Data",IF(ISBLANK('Census Input Tab'!H316),IF('Census Input Tab'!O316="BLANK","BLANK",""),IF('Census Input Tab'!H316="EE","Subscriber",IF('Census Input Tab'!H316="SP","Spouse","Child"))))</f>
        <v/>
      </c>
      <c r="C285" s="81" t="str">
        <f>IF('Census Input Tab'!$O316="NO","Missing Data",IF(B285="BLANK","BLANK",IF(ISBLANK('Census Input Tab'!A316),"",'Census Input Tab'!A316)))</f>
        <v/>
      </c>
      <c r="D285" s="81" t="str">
        <f>IF('Census Input Tab'!$O316="NO","Missing Data",IF(B285="BLANK","BLANK",IF(ISBLANK('Census Input Tab'!B316),"",'Census Input Tab'!B316)))</f>
        <v/>
      </c>
      <c r="E285" s="82" t="str">
        <f>IF('Census Input Tab'!$O316="NO","Missing Data",IF($A285=$A284,"",IF(B285="BLANK","BLANK",IF(ISBLANK('Census Input Tab'!C316),"",'Census Input Tab'!C316))))</f>
        <v/>
      </c>
      <c r="F285" s="83" t="str">
        <f>IF('Census Input Tab'!$O316="NO","Missing Data",IF(B285="BLANK","BLANK",IF(ISBLANK('Census Input Tab'!D316),"",'Census Input Tab'!D316)))</f>
        <v/>
      </c>
      <c r="G285" s="81" t="str">
        <f>IF('Census Input Tab'!$O316="NO","Missing Data",IF(B285="BLANK","BLANK",IF(ISBLANK('Census Input Tab'!E316),"",'Census Input Tab'!E316)))</f>
        <v/>
      </c>
      <c r="H285" s="81" t="str">
        <f>IF('Census Input Tab'!$O316="NO","Missing Data",IF($A285=$A284,"",IF(ISBLANK('Census Input Tab'!I316),IF(B285="BLANK","BLANK",""),IF('Census Input Tab'!I316="Active","Active",IF('Census Input Tab'!I316="COBRA","COBRA",IF('Census Input Tab'!I316="St Con","COBRA",""))))))</f>
        <v/>
      </c>
      <c r="I285" s="84" t="str">
        <f>IF('Census Input Tab'!$O316="NO","Missing Data",IF('Census Input Tab'!T316=1,IF(B285="BLANK","BLANK",""),"N"))</f>
        <v/>
      </c>
      <c r="J285" s="81" t="str">
        <f>IF('Census Input Tab'!$O316="NO","Missing Data",IF('Census Input Tab'!T316=1,IF(B285="BLANK","BLANK",""),IF('Census Input Tab'!F316="Waive","Waive","Enroll")))</f>
        <v/>
      </c>
      <c r="K285" s="81" t="str">
        <f>IF('Census Input Tab'!$O316="NO","Missing Data",IF($A285=$A284,"",IF('Census Input Tab'!T316=1,IF(B285="BLANK","BLANK",""),IF('Census Input Tab'!G316="EEOnly","EE Only",IF('Census Input Tab'!G316="EESpOnly","EE &amp; Spouse",IF('Census Input Tab'!G316="EEChren","EE &amp; Child(ren)",IF('Census Input Tab'!G316="EEFamily","Family",IF('Census Input Tab'!G316="Waive","Decline Coverage","Spousal Waiver"))))))))</f>
        <v/>
      </c>
      <c r="L285" s="85" t="str">
        <f>IF('Census Input Tab'!$O316="NO","Missing Data",IF($A285=$A284,"",IF('Census Input Tab'!T316=1,IF(B285="BLANK","BLANK",""),"EE Only")))</f>
        <v/>
      </c>
      <c r="M285" s="85" t="str">
        <f>IF('Census Input Tab'!$O316="NO","Missing Data",IF($A285=$A284,"",IF('Census Input Tab'!T316=1,IF(B285="BLANK","BLANK",""),"EE Only")))</f>
        <v/>
      </c>
      <c r="N285" s="81" t="str">
        <f>IF('Census Input Tab'!$O316="NO","Missing Data",IF('Census Input Tab'!T316=1,IF('SMART Census'!B285="BLANK","BLANK",""),IF('Census Input Tab'!J316="","",'Census Input Tab'!J316)))</f>
        <v/>
      </c>
      <c r="O285" s="114"/>
    </row>
    <row r="286" spans="1:15">
      <c r="A286" s="80" t="str">
        <f>IF('Census Input Tab'!$O317="NO","Missing Data",IF(B286="","",IF(B286="BLANK","BLANK",COUNTIF($B$2:B286,"=Subscriber"))))</f>
        <v/>
      </c>
      <c r="B286" s="81" t="str">
        <f>IF('Census Input Tab'!$O317="NO","Missing Data",IF(ISBLANK('Census Input Tab'!H317),IF('Census Input Tab'!O317="BLANK","BLANK",""),IF('Census Input Tab'!H317="EE","Subscriber",IF('Census Input Tab'!H317="SP","Spouse","Child"))))</f>
        <v/>
      </c>
      <c r="C286" s="81" t="str">
        <f>IF('Census Input Tab'!$O317="NO","Missing Data",IF(B286="BLANK","BLANK",IF(ISBLANK('Census Input Tab'!A317),"",'Census Input Tab'!A317)))</f>
        <v/>
      </c>
      <c r="D286" s="81" t="str">
        <f>IF('Census Input Tab'!$O317="NO","Missing Data",IF(B286="BLANK","BLANK",IF(ISBLANK('Census Input Tab'!B317),"",'Census Input Tab'!B317)))</f>
        <v/>
      </c>
      <c r="E286" s="82" t="str">
        <f>IF('Census Input Tab'!$O317="NO","Missing Data",IF($A286=$A285,"",IF(B286="BLANK","BLANK",IF(ISBLANK('Census Input Tab'!C317),"",'Census Input Tab'!C317))))</f>
        <v/>
      </c>
      <c r="F286" s="83" t="str">
        <f>IF('Census Input Tab'!$O317="NO","Missing Data",IF(B286="BLANK","BLANK",IF(ISBLANK('Census Input Tab'!D317),"",'Census Input Tab'!D317)))</f>
        <v/>
      </c>
      <c r="G286" s="81" t="str">
        <f>IF('Census Input Tab'!$O317="NO","Missing Data",IF(B286="BLANK","BLANK",IF(ISBLANK('Census Input Tab'!E317),"",'Census Input Tab'!E317)))</f>
        <v/>
      </c>
      <c r="H286" s="81" t="str">
        <f>IF('Census Input Tab'!$O317="NO","Missing Data",IF($A286=$A285,"",IF(ISBLANK('Census Input Tab'!I317),IF(B286="BLANK","BLANK",""),IF('Census Input Tab'!I317="Active","Active",IF('Census Input Tab'!I317="COBRA","COBRA",IF('Census Input Tab'!I317="St Con","COBRA",""))))))</f>
        <v/>
      </c>
      <c r="I286" s="84" t="str">
        <f>IF('Census Input Tab'!$O317="NO","Missing Data",IF('Census Input Tab'!T317=1,IF(B286="BLANK","BLANK",""),"N"))</f>
        <v/>
      </c>
      <c r="J286" s="81" t="str">
        <f>IF('Census Input Tab'!$O317="NO","Missing Data",IF('Census Input Tab'!T317=1,IF(B286="BLANK","BLANK",""),IF('Census Input Tab'!F317="Waive","Waive","Enroll")))</f>
        <v/>
      </c>
      <c r="K286" s="81" t="str">
        <f>IF('Census Input Tab'!$O317="NO","Missing Data",IF($A286=$A285,"",IF('Census Input Tab'!T317=1,IF(B286="BLANK","BLANK",""),IF('Census Input Tab'!G317="EEOnly","EE Only",IF('Census Input Tab'!G317="EESpOnly","EE &amp; Spouse",IF('Census Input Tab'!G317="EEChren","EE &amp; Child(ren)",IF('Census Input Tab'!G317="EEFamily","Family",IF('Census Input Tab'!G317="Waive","Decline Coverage","Spousal Waiver"))))))))</f>
        <v/>
      </c>
      <c r="L286" s="85" t="str">
        <f>IF('Census Input Tab'!$O317="NO","Missing Data",IF($A286=$A285,"",IF('Census Input Tab'!T317=1,IF(B286="BLANK","BLANK",""),"EE Only")))</f>
        <v/>
      </c>
      <c r="M286" s="85" t="str">
        <f>IF('Census Input Tab'!$O317="NO","Missing Data",IF($A286=$A285,"",IF('Census Input Tab'!T317=1,IF(B286="BLANK","BLANK",""),"EE Only")))</f>
        <v/>
      </c>
      <c r="N286" s="81" t="str">
        <f>IF('Census Input Tab'!$O317="NO","Missing Data",IF('Census Input Tab'!T317=1,IF('SMART Census'!B286="BLANK","BLANK",""),IF('Census Input Tab'!J317="","",'Census Input Tab'!J317)))</f>
        <v/>
      </c>
      <c r="O286" s="114"/>
    </row>
    <row r="287" spans="1:15">
      <c r="A287" s="80" t="str">
        <f>IF('Census Input Tab'!$O318="NO","Missing Data",IF(B287="","",IF(B287="BLANK","BLANK",COUNTIF($B$2:B287,"=Subscriber"))))</f>
        <v/>
      </c>
      <c r="B287" s="81" t="str">
        <f>IF('Census Input Tab'!$O318="NO","Missing Data",IF(ISBLANK('Census Input Tab'!H318),IF('Census Input Tab'!O318="BLANK","BLANK",""),IF('Census Input Tab'!H318="EE","Subscriber",IF('Census Input Tab'!H318="SP","Spouse","Child"))))</f>
        <v/>
      </c>
      <c r="C287" s="81" t="str">
        <f>IF('Census Input Tab'!$O318="NO","Missing Data",IF(B287="BLANK","BLANK",IF(ISBLANK('Census Input Tab'!A318),"",'Census Input Tab'!A318)))</f>
        <v/>
      </c>
      <c r="D287" s="81" t="str">
        <f>IF('Census Input Tab'!$O318="NO","Missing Data",IF(B287="BLANK","BLANK",IF(ISBLANK('Census Input Tab'!B318),"",'Census Input Tab'!B318)))</f>
        <v/>
      </c>
      <c r="E287" s="82" t="str">
        <f>IF('Census Input Tab'!$O318="NO","Missing Data",IF($A287=$A286,"",IF(B287="BLANK","BLANK",IF(ISBLANK('Census Input Tab'!C318),"",'Census Input Tab'!C318))))</f>
        <v/>
      </c>
      <c r="F287" s="83" t="str">
        <f>IF('Census Input Tab'!$O318="NO","Missing Data",IF(B287="BLANK","BLANK",IF(ISBLANK('Census Input Tab'!D318),"",'Census Input Tab'!D318)))</f>
        <v/>
      </c>
      <c r="G287" s="81" t="str">
        <f>IF('Census Input Tab'!$O318="NO","Missing Data",IF(B287="BLANK","BLANK",IF(ISBLANK('Census Input Tab'!E318),"",'Census Input Tab'!E318)))</f>
        <v/>
      </c>
      <c r="H287" s="81" t="str">
        <f>IF('Census Input Tab'!$O318="NO","Missing Data",IF($A287=$A286,"",IF(ISBLANK('Census Input Tab'!I318),IF(B287="BLANK","BLANK",""),IF('Census Input Tab'!I318="Active","Active",IF('Census Input Tab'!I318="COBRA","COBRA",IF('Census Input Tab'!I318="St Con","COBRA",""))))))</f>
        <v/>
      </c>
      <c r="I287" s="84" t="str">
        <f>IF('Census Input Tab'!$O318="NO","Missing Data",IF('Census Input Tab'!T318=1,IF(B287="BLANK","BLANK",""),"N"))</f>
        <v/>
      </c>
      <c r="J287" s="81" t="str">
        <f>IF('Census Input Tab'!$O318="NO","Missing Data",IF('Census Input Tab'!T318=1,IF(B287="BLANK","BLANK",""),IF('Census Input Tab'!F318="Waive","Waive","Enroll")))</f>
        <v/>
      </c>
      <c r="K287" s="81" t="str">
        <f>IF('Census Input Tab'!$O318="NO","Missing Data",IF($A287=$A286,"",IF('Census Input Tab'!T318=1,IF(B287="BLANK","BLANK",""),IF('Census Input Tab'!G318="EEOnly","EE Only",IF('Census Input Tab'!G318="EESpOnly","EE &amp; Spouse",IF('Census Input Tab'!G318="EEChren","EE &amp; Child(ren)",IF('Census Input Tab'!G318="EEFamily","Family",IF('Census Input Tab'!G318="Waive","Decline Coverage","Spousal Waiver"))))))))</f>
        <v/>
      </c>
      <c r="L287" s="85" t="str">
        <f>IF('Census Input Tab'!$O318="NO","Missing Data",IF($A287=$A286,"",IF('Census Input Tab'!T318=1,IF(B287="BLANK","BLANK",""),"EE Only")))</f>
        <v/>
      </c>
      <c r="M287" s="85" t="str">
        <f>IF('Census Input Tab'!$O318="NO","Missing Data",IF($A287=$A286,"",IF('Census Input Tab'!T318=1,IF(B287="BLANK","BLANK",""),"EE Only")))</f>
        <v/>
      </c>
      <c r="N287" s="81" t="str">
        <f>IF('Census Input Tab'!$O318="NO","Missing Data",IF('Census Input Tab'!T318=1,IF('SMART Census'!B287="BLANK","BLANK",""),IF('Census Input Tab'!J318="","",'Census Input Tab'!J318)))</f>
        <v/>
      </c>
      <c r="O287" s="114"/>
    </row>
    <row r="288" spans="1:15">
      <c r="A288" s="80" t="str">
        <f>IF('Census Input Tab'!$O319="NO","Missing Data",IF(B288="","",IF(B288="BLANK","BLANK",COUNTIF($B$2:B288,"=Subscriber"))))</f>
        <v/>
      </c>
      <c r="B288" s="81" t="str">
        <f>IF('Census Input Tab'!$O319="NO","Missing Data",IF(ISBLANK('Census Input Tab'!H319),IF('Census Input Tab'!O319="BLANK","BLANK",""),IF('Census Input Tab'!H319="EE","Subscriber",IF('Census Input Tab'!H319="SP","Spouse","Child"))))</f>
        <v/>
      </c>
      <c r="C288" s="81" t="str">
        <f>IF('Census Input Tab'!$O319="NO","Missing Data",IF(B288="BLANK","BLANK",IF(ISBLANK('Census Input Tab'!A319),"",'Census Input Tab'!A319)))</f>
        <v/>
      </c>
      <c r="D288" s="81" t="str">
        <f>IF('Census Input Tab'!$O319="NO","Missing Data",IF(B288="BLANK","BLANK",IF(ISBLANK('Census Input Tab'!B319),"",'Census Input Tab'!B319)))</f>
        <v/>
      </c>
      <c r="E288" s="82" t="str">
        <f>IF('Census Input Tab'!$O319="NO","Missing Data",IF($A288=$A287,"",IF(B288="BLANK","BLANK",IF(ISBLANK('Census Input Tab'!C319),"",'Census Input Tab'!C319))))</f>
        <v/>
      </c>
      <c r="F288" s="83" t="str">
        <f>IF('Census Input Tab'!$O319="NO","Missing Data",IF(B288="BLANK","BLANK",IF(ISBLANK('Census Input Tab'!D319),"",'Census Input Tab'!D319)))</f>
        <v/>
      </c>
      <c r="G288" s="81" t="str">
        <f>IF('Census Input Tab'!$O319="NO","Missing Data",IF(B288="BLANK","BLANK",IF(ISBLANK('Census Input Tab'!E319),"",'Census Input Tab'!E319)))</f>
        <v/>
      </c>
      <c r="H288" s="81" t="str">
        <f>IF('Census Input Tab'!$O319="NO","Missing Data",IF($A288=$A287,"",IF(ISBLANK('Census Input Tab'!I319),IF(B288="BLANK","BLANK",""),IF('Census Input Tab'!I319="Active","Active",IF('Census Input Tab'!I319="COBRA","COBRA",IF('Census Input Tab'!I319="St Con","COBRA",""))))))</f>
        <v/>
      </c>
      <c r="I288" s="84" t="str">
        <f>IF('Census Input Tab'!$O319="NO","Missing Data",IF('Census Input Tab'!T319=1,IF(B288="BLANK","BLANK",""),"N"))</f>
        <v/>
      </c>
      <c r="J288" s="81" t="str">
        <f>IF('Census Input Tab'!$O319="NO","Missing Data",IF('Census Input Tab'!T319=1,IF(B288="BLANK","BLANK",""),IF('Census Input Tab'!F319="Waive","Waive","Enroll")))</f>
        <v/>
      </c>
      <c r="K288" s="81" t="str">
        <f>IF('Census Input Tab'!$O319="NO","Missing Data",IF($A288=$A287,"",IF('Census Input Tab'!T319=1,IF(B288="BLANK","BLANK",""),IF('Census Input Tab'!G319="EEOnly","EE Only",IF('Census Input Tab'!G319="EESpOnly","EE &amp; Spouse",IF('Census Input Tab'!G319="EEChren","EE &amp; Child(ren)",IF('Census Input Tab'!G319="EEFamily","Family",IF('Census Input Tab'!G319="Waive","Decline Coverage","Spousal Waiver"))))))))</f>
        <v/>
      </c>
      <c r="L288" s="85" t="str">
        <f>IF('Census Input Tab'!$O319="NO","Missing Data",IF($A288=$A287,"",IF('Census Input Tab'!T319=1,IF(B288="BLANK","BLANK",""),"EE Only")))</f>
        <v/>
      </c>
      <c r="M288" s="85" t="str">
        <f>IF('Census Input Tab'!$O319="NO","Missing Data",IF($A288=$A287,"",IF('Census Input Tab'!T319=1,IF(B288="BLANK","BLANK",""),"EE Only")))</f>
        <v/>
      </c>
      <c r="N288" s="81" t="str">
        <f>IF('Census Input Tab'!$O319="NO","Missing Data",IF('Census Input Tab'!T319=1,IF('SMART Census'!B288="BLANK","BLANK",""),IF('Census Input Tab'!J319="","",'Census Input Tab'!J319)))</f>
        <v/>
      </c>
      <c r="O288" s="114"/>
    </row>
    <row r="289" spans="1:15">
      <c r="A289" s="80" t="str">
        <f>IF('Census Input Tab'!$O320="NO","Missing Data",IF(B289="","",IF(B289="BLANK","BLANK",COUNTIF($B$2:B289,"=Subscriber"))))</f>
        <v/>
      </c>
      <c r="B289" s="81" t="str">
        <f>IF('Census Input Tab'!$O320="NO","Missing Data",IF(ISBLANK('Census Input Tab'!H320),IF('Census Input Tab'!O320="BLANK","BLANK",""),IF('Census Input Tab'!H320="EE","Subscriber",IF('Census Input Tab'!H320="SP","Spouse","Child"))))</f>
        <v/>
      </c>
      <c r="C289" s="81" t="str">
        <f>IF('Census Input Tab'!$O320="NO","Missing Data",IF(B289="BLANK","BLANK",IF(ISBLANK('Census Input Tab'!A320),"",'Census Input Tab'!A320)))</f>
        <v/>
      </c>
      <c r="D289" s="81" t="str">
        <f>IF('Census Input Tab'!$O320="NO","Missing Data",IF(B289="BLANK","BLANK",IF(ISBLANK('Census Input Tab'!B320),"",'Census Input Tab'!B320)))</f>
        <v/>
      </c>
      <c r="E289" s="82" t="str">
        <f>IF('Census Input Tab'!$O320="NO","Missing Data",IF($A289=$A288,"",IF(B289="BLANK","BLANK",IF(ISBLANK('Census Input Tab'!C320),"",'Census Input Tab'!C320))))</f>
        <v/>
      </c>
      <c r="F289" s="83" t="str">
        <f>IF('Census Input Tab'!$O320="NO","Missing Data",IF(B289="BLANK","BLANK",IF(ISBLANK('Census Input Tab'!D320),"",'Census Input Tab'!D320)))</f>
        <v/>
      </c>
      <c r="G289" s="81" t="str">
        <f>IF('Census Input Tab'!$O320="NO","Missing Data",IF(B289="BLANK","BLANK",IF(ISBLANK('Census Input Tab'!E320),"",'Census Input Tab'!E320)))</f>
        <v/>
      </c>
      <c r="H289" s="81" t="str">
        <f>IF('Census Input Tab'!$O320="NO","Missing Data",IF($A289=$A288,"",IF(ISBLANK('Census Input Tab'!I320),IF(B289="BLANK","BLANK",""),IF('Census Input Tab'!I320="Active","Active",IF('Census Input Tab'!I320="COBRA","COBRA",IF('Census Input Tab'!I320="St Con","COBRA",""))))))</f>
        <v/>
      </c>
      <c r="I289" s="84" t="str">
        <f>IF('Census Input Tab'!$O320="NO","Missing Data",IF('Census Input Tab'!T320=1,IF(B289="BLANK","BLANK",""),"N"))</f>
        <v/>
      </c>
      <c r="J289" s="81" t="str">
        <f>IF('Census Input Tab'!$O320="NO","Missing Data",IF('Census Input Tab'!T320=1,IF(B289="BLANK","BLANK",""),IF('Census Input Tab'!F320="Waive","Waive","Enroll")))</f>
        <v/>
      </c>
      <c r="K289" s="81" t="str">
        <f>IF('Census Input Tab'!$O320="NO","Missing Data",IF($A289=$A288,"",IF('Census Input Tab'!T320=1,IF(B289="BLANK","BLANK",""),IF('Census Input Tab'!G320="EEOnly","EE Only",IF('Census Input Tab'!G320="EESpOnly","EE &amp; Spouse",IF('Census Input Tab'!G320="EEChren","EE &amp; Child(ren)",IF('Census Input Tab'!G320="EEFamily","Family",IF('Census Input Tab'!G320="Waive","Decline Coverage","Spousal Waiver"))))))))</f>
        <v/>
      </c>
      <c r="L289" s="85" t="str">
        <f>IF('Census Input Tab'!$O320="NO","Missing Data",IF($A289=$A288,"",IF('Census Input Tab'!T320=1,IF(B289="BLANK","BLANK",""),"EE Only")))</f>
        <v/>
      </c>
      <c r="M289" s="85" t="str">
        <f>IF('Census Input Tab'!$O320="NO","Missing Data",IF($A289=$A288,"",IF('Census Input Tab'!T320=1,IF(B289="BLANK","BLANK",""),"EE Only")))</f>
        <v/>
      </c>
      <c r="N289" s="81" t="str">
        <f>IF('Census Input Tab'!$O320="NO","Missing Data",IF('Census Input Tab'!T320=1,IF('SMART Census'!B289="BLANK","BLANK",""),IF('Census Input Tab'!J320="","",'Census Input Tab'!J320)))</f>
        <v/>
      </c>
      <c r="O289" s="114"/>
    </row>
    <row r="290" spans="1:15">
      <c r="A290" s="80" t="str">
        <f>IF('Census Input Tab'!$O321="NO","Missing Data",IF(B290="","",IF(B290="BLANK","BLANK",COUNTIF($B$2:B290,"=Subscriber"))))</f>
        <v/>
      </c>
      <c r="B290" s="81" t="str">
        <f>IF('Census Input Tab'!$O321="NO","Missing Data",IF(ISBLANK('Census Input Tab'!H321),IF('Census Input Tab'!O321="BLANK","BLANK",""),IF('Census Input Tab'!H321="EE","Subscriber",IF('Census Input Tab'!H321="SP","Spouse","Child"))))</f>
        <v/>
      </c>
      <c r="C290" s="81" t="str">
        <f>IF('Census Input Tab'!$O321="NO","Missing Data",IF(B290="BLANK","BLANK",IF(ISBLANK('Census Input Tab'!A321),"",'Census Input Tab'!A321)))</f>
        <v/>
      </c>
      <c r="D290" s="81" t="str">
        <f>IF('Census Input Tab'!$O321="NO","Missing Data",IF(B290="BLANK","BLANK",IF(ISBLANK('Census Input Tab'!B321),"",'Census Input Tab'!B321)))</f>
        <v/>
      </c>
      <c r="E290" s="82" t="str">
        <f>IF('Census Input Tab'!$O321="NO","Missing Data",IF($A290=$A289,"",IF(B290="BLANK","BLANK",IF(ISBLANK('Census Input Tab'!C321),"",'Census Input Tab'!C321))))</f>
        <v/>
      </c>
      <c r="F290" s="83" t="str">
        <f>IF('Census Input Tab'!$O321="NO","Missing Data",IF(B290="BLANK","BLANK",IF(ISBLANK('Census Input Tab'!D321),"",'Census Input Tab'!D321)))</f>
        <v/>
      </c>
      <c r="G290" s="81" t="str">
        <f>IF('Census Input Tab'!$O321="NO","Missing Data",IF(B290="BLANK","BLANK",IF(ISBLANK('Census Input Tab'!E321),"",'Census Input Tab'!E321)))</f>
        <v/>
      </c>
      <c r="H290" s="81" t="str">
        <f>IF('Census Input Tab'!$O321="NO","Missing Data",IF($A290=$A289,"",IF(ISBLANK('Census Input Tab'!I321),IF(B290="BLANK","BLANK",""),IF('Census Input Tab'!I321="Active","Active",IF('Census Input Tab'!I321="COBRA","COBRA",IF('Census Input Tab'!I321="St Con","COBRA",""))))))</f>
        <v/>
      </c>
      <c r="I290" s="84" t="str">
        <f>IF('Census Input Tab'!$O321="NO","Missing Data",IF('Census Input Tab'!T321=1,IF(B290="BLANK","BLANK",""),"N"))</f>
        <v/>
      </c>
      <c r="J290" s="81" t="str">
        <f>IF('Census Input Tab'!$O321="NO","Missing Data",IF('Census Input Tab'!T321=1,IF(B290="BLANK","BLANK",""),IF('Census Input Tab'!F321="Waive","Waive","Enroll")))</f>
        <v/>
      </c>
      <c r="K290" s="81" t="str">
        <f>IF('Census Input Tab'!$O321="NO","Missing Data",IF($A290=$A289,"",IF('Census Input Tab'!T321=1,IF(B290="BLANK","BLANK",""),IF('Census Input Tab'!G321="EEOnly","EE Only",IF('Census Input Tab'!G321="EESpOnly","EE &amp; Spouse",IF('Census Input Tab'!G321="EEChren","EE &amp; Child(ren)",IF('Census Input Tab'!G321="EEFamily","Family",IF('Census Input Tab'!G321="Waive","Decline Coverage","Spousal Waiver"))))))))</f>
        <v/>
      </c>
      <c r="L290" s="85" t="str">
        <f>IF('Census Input Tab'!$O321="NO","Missing Data",IF($A290=$A289,"",IF('Census Input Tab'!T321=1,IF(B290="BLANK","BLANK",""),"EE Only")))</f>
        <v/>
      </c>
      <c r="M290" s="85" t="str">
        <f>IF('Census Input Tab'!$O321="NO","Missing Data",IF($A290=$A289,"",IF('Census Input Tab'!T321=1,IF(B290="BLANK","BLANK",""),"EE Only")))</f>
        <v/>
      </c>
      <c r="N290" s="81" t="str">
        <f>IF('Census Input Tab'!$O321="NO","Missing Data",IF('Census Input Tab'!T321=1,IF('SMART Census'!B290="BLANK","BLANK",""),IF('Census Input Tab'!J321="","",'Census Input Tab'!J321)))</f>
        <v/>
      </c>
      <c r="O290" s="114"/>
    </row>
    <row r="291" spans="1:15">
      <c r="A291" s="80" t="str">
        <f>IF('Census Input Tab'!$O322="NO","Missing Data",IF(B291="","",IF(B291="BLANK","BLANK",COUNTIF($B$2:B291,"=Subscriber"))))</f>
        <v/>
      </c>
      <c r="B291" s="81" t="str">
        <f>IF('Census Input Tab'!$O322="NO","Missing Data",IF(ISBLANK('Census Input Tab'!H322),IF('Census Input Tab'!O322="BLANK","BLANK",""),IF('Census Input Tab'!H322="EE","Subscriber",IF('Census Input Tab'!H322="SP","Spouse","Child"))))</f>
        <v/>
      </c>
      <c r="C291" s="81" t="str">
        <f>IF('Census Input Tab'!$O322="NO","Missing Data",IF(B291="BLANK","BLANK",IF(ISBLANK('Census Input Tab'!A322),"",'Census Input Tab'!A322)))</f>
        <v/>
      </c>
      <c r="D291" s="81" t="str">
        <f>IF('Census Input Tab'!$O322="NO","Missing Data",IF(B291="BLANK","BLANK",IF(ISBLANK('Census Input Tab'!B322),"",'Census Input Tab'!B322)))</f>
        <v/>
      </c>
      <c r="E291" s="82" t="str">
        <f>IF('Census Input Tab'!$O322="NO","Missing Data",IF($A291=$A290,"",IF(B291="BLANK","BLANK",IF(ISBLANK('Census Input Tab'!C322),"",'Census Input Tab'!C322))))</f>
        <v/>
      </c>
      <c r="F291" s="83" t="str">
        <f>IF('Census Input Tab'!$O322="NO","Missing Data",IF(B291="BLANK","BLANK",IF(ISBLANK('Census Input Tab'!D322),"",'Census Input Tab'!D322)))</f>
        <v/>
      </c>
      <c r="G291" s="81" t="str">
        <f>IF('Census Input Tab'!$O322="NO","Missing Data",IF(B291="BLANK","BLANK",IF(ISBLANK('Census Input Tab'!E322),"",'Census Input Tab'!E322)))</f>
        <v/>
      </c>
      <c r="H291" s="81" t="str">
        <f>IF('Census Input Tab'!$O322="NO","Missing Data",IF($A291=$A290,"",IF(ISBLANK('Census Input Tab'!I322),IF(B291="BLANK","BLANK",""),IF('Census Input Tab'!I322="Active","Active",IF('Census Input Tab'!I322="COBRA","COBRA",IF('Census Input Tab'!I322="St Con","COBRA",""))))))</f>
        <v/>
      </c>
      <c r="I291" s="84" t="str">
        <f>IF('Census Input Tab'!$O322="NO","Missing Data",IF('Census Input Tab'!T322=1,IF(B291="BLANK","BLANK",""),"N"))</f>
        <v/>
      </c>
      <c r="J291" s="81" t="str">
        <f>IF('Census Input Tab'!$O322="NO","Missing Data",IF('Census Input Tab'!T322=1,IF(B291="BLANK","BLANK",""),IF('Census Input Tab'!F322="Waive","Waive","Enroll")))</f>
        <v/>
      </c>
      <c r="K291" s="81" t="str">
        <f>IF('Census Input Tab'!$O322="NO","Missing Data",IF($A291=$A290,"",IF('Census Input Tab'!T322=1,IF(B291="BLANK","BLANK",""),IF('Census Input Tab'!G322="EEOnly","EE Only",IF('Census Input Tab'!G322="EESpOnly","EE &amp; Spouse",IF('Census Input Tab'!G322="EEChren","EE &amp; Child(ren)",IF('Census Input Tab'!G322="EEFamily","Family",IF('Census Input Tab'!G322="Waive","Decline Coverage","Spousal Waiver"))))))))</f>
        <v/>
      </c>
      <c r="L291" s="85" t="str">
        <f>IF('Census Input Tab'!$O322="NO","Missing Data",IF($A291=$A290,"",IF('Census Input Tab'!T322=1,IF(B291="BLANK","BLANK",""),"EE Only")))</f>
        <v/>
      </c>
      <c r="M291" s="85" t="str">
        <f>IF('Census Input Tab'!$O322="NO","Missing Data",IF($A291=$A290,"",IF('Census Input Tab'!T322=1,IF(B291="BLANK","BLANK",""),"EE Only")))</f>
        <v/>
      </c>
      <c r="N291" s="81" t="str">
        <f>IF('Census Input Tab'!$O322="NO","Missing Data",IF('Census Input Tab'!T322=1,IF('SMART Census'!B291="BLANK","BLANK",""),IF('Census Input Tab'!J322="","",'Census Input Tab'!J322)))</f>
        <v/>
      </c>
      <c r="O291" s="114"/>
    </row>
    <row r="292" spans="1:15">
      <c r="A292" s="80" t="str">
        <f>IF('Census Input Tab'!$O323="NO","Missing Data",IF(B292="","",IF(B292="BLANK","BLANK",COUNTIF($B$2:B292,"=Subscriber"))))</f>
        <v/>
      </c>
      <c r="B292" s="81" t="str">
        <f>IF('Census Input Tab'!$O323="NO","Missing Data",IF(ISBLANK('Census Input Tab'!H323),IF('Census Input Tab'!O323="BLANK","BLANK",""),IF('Census Input Tab'!H323="EE","Subscriber",IF('Census Input Tab'!H323="SP","Spouse","Child"))))</f>
        <v/>
      </c>
      <c r="C292" s="81" t="str">
        <f>IF('Census Input Tab'!$O323="NO","Missing Data",IF(B292="BLANK","BLANK",IF(ISBLANK('Census Input Tab'!A323),"",'Census Input Tab'!A323)))</f>
        <v/>
      </c>
      <c r="D292" s="81" t="str">
        <f>IF('Census Input Tab'!$O323="NO","Missing Data",IF(B292="BLANK","BLANK",IF(ISBLANK('Census Input Tab'!B323),"",'Census Input Tab'!B323)))</f>
        <v/>
      </c>
      <c r="E292" s="82" t="str">
        <f>IF('Census Input Tab'!$O323="NO","Missing Data",IF($A292=$A291,"",IF(B292="BLANK","BLANK",IF(ISBLANK('Census Input Tab'!C323),"",'Census Input Tab'!C323))))</f>
        <v/>
      </c>
      <c r="F292" s="83" t="str">
        <f>IF('Census Input Tab'!$O323="NO","Missing Data",IF(B292="BLANK","BLANK",IF(ISBLANK('Census Input Tab'!D323),"",'Census Input Tab'!D323)))</f>
        <v/>
      </c>
      <c r="G292" s="81" t="str">
        <f>IF('Census Input Tab'!$O323="NO","Missing Data",IF(B292="BLANK","BLANK",IF(ISBLANK('Census Input Tab'!E323),"",'Census Input Tab'!E323)))</f>
        <v/>
      </c>
      <c r="H292" s="81" t="str">
        <f>IF('Census Input Tab'!$O323="NO","Missing Data",IF($A292=$A291,"",IF(ISBLANK('Census Input Tab'!I323),IF(B292="BLANK","BLANK",""),IF('Census Input Tab'!I323="Active","Active",IF('Census Input Tab'!I323="COBRA","COBRA",IF('Census Input Tab'!I323="St Con","COBRA",""))))))</f>
        <v/>
      </c>
      <c r="I292" s="84" t="str">
        <f>IF('Census Input Tab'!$O323="NO","Missing Data",IF('Census Input Tab'!T323=1,IF(B292="BLANK","BLANK",""),"N"))</f>
        <v/>
      </c>
      <c r="J292" s="81" t="str">
        <f>IF('Census Input Tab'!$O323="NO","Missing Data",IF('Census Input Tab'!T323=1,IF(B292="BLANK","BLANK",""),IF('Census Input Tab'!F323="Waive","Waive","Enroll")))</f>
        <v/>
      </c>
      <c r="K292" s="81" t="str">
        <f>IF('Census Input Tab'!$O323="NO","Missing Data",IF($A292=$A291,"",IF('Census Input Tab'!T323=1,IF(B292="BLANK","BLANK",""),IF('Census Input Tab'!G323="EEOnly","EE Only",IF('Census Input Tab'!G323="EESpOnly","EE &amp; Spouse",IF('Census Input Tab'!G323="EEChren","EE &amp; Child(ren)",IF('Census Input Tab'!G323="EEFamily","Family",IF('Census Input Tab'!G323="Waive","Decline Coverage","Spousal Waiver"))))))))</f>
        <v/>
      </c>
      <c r="L292" s="85" t="str">
        <f>IF('Census Input Tab'!$O323="NO","Missing Data",IF($A292=$A291,"",IF('Census Input Tab'!T323=1,IF(B292="BLANK","BLANK",""),"EE Only")))</f>
        <v/>
      </c>
      <c r="M292" s="85" t="str">
        <f>IF('Census Input Tab'!$O323="NO","Missing Data",IF($A292=$A291,"",IF('Census Input Tab'!T323=1,IF(B292="BLANK","BLANK",""),"EE Only")))</f>
        <v/>
      </c>
      <c r="N292" s="81" t="str">
        <f>IF('Census Input Tab'!$O323="NO","Missing Data",IF('Census Input Tab'!T323=1,IF('SMART Census'!B292="BLANK","BLANK",""),IF('Census Input Tab'!J323="","",'Census Input Tab'!J323)))</f>
        <v/>
      </c>
      <c r="O292" s="114"/>
    </row>
    <row r="293" spans="1:15">
      <c r="A293" s="80" t="str">
        <f>IF('Census Input Tab'!$O324="NO","Missing Data",IF(B293="","",IF(B293="BLANK","BLANK",COUNTIF($B$2:B293,"=Subscriber"))))</f>
        <v/>
      </c>
      <c r="B293" s="81" t="str">
        <f>IF('Census Input Tab'!$O324="NO","Missing Data",IF(ISBLANK('Census Input Tab'!H324),IF('Census Input Tab'!O324="BLANK","BLANK",""),IF('Census Input Tab'!H324="EE","Subscriber",IF('Census Input Tab'!H324="SP","Spouse","Child"))))</f>
        <v/>
      </c>
      <c r="C293" s="81" t="str">
        <f>IF('Census Input Tab'!$O324="NO","Missing Data",IF(B293="BLANK","BLANK",IF(ISBLANK('Census Input Tab'!A324),"",'Census Input Tab'!A324)))</f>
        <v/>
      </c>
      <c r="D293" s="81" t="str">
        <f>IF('Census Input Tab'!$O324="NO","Missing Data",IF(B293="BLANK","BLANK",IF(ISBLANK('Census Input Tab'!B324),"",'Census Input Tab'!B324)))</f>
        <v/>
      </c>
      <c r="E293" s="82" t="str">
        <f>IF('Census Input Tab'!$O324="NO","Missing Data",IF($A293=$A292,"",IF(B293="BLANK","BLANK",IF(ISBLANK('Census Input Tab'!C324),"",'Census Input Tab'!C324))))</f>
        <v/>
      </c>
      <c r="F293" s="83" t="str">
        <f>IF('Census Input Tab'!$O324="NO","Missing Data",IF(B293="BLANK","BLANK",IF(ISBLANK('Census Input Tab'!D324),"",'Census Input Tab'!D324)))</f>
        <v/>
      </c>
      <c r="G293" s="81" t="str">
        <f>IF('Census Input Tab'!$O324="NO","Missing Data",IF(B293="BLANK","BLANK",IF(ISBLANK('Census Input Tab'!E324),"",'Census Input Tab'!E324)))</f>
        <v/>
      </c>
      <c r="H293" s="81" t="str">
        <f>IF('Census Input Tab'!$O324="NO","Missing Data",IF($A293=$A292,"",IF(ISBLANK('Census Input Tab'!I324),IF(B293="BLANK","BLANK",""),IF('Census Input Tab'!I324="Active","Active",IF('Census Input Tab'!I324="COBRA","COBRA",IF('Census Input Tab'!I324="St Con","COBRA",""))))))</f>
        <v/>
      </c>
      <c r="I293" s="84" t="str">
        <f>IF('Census Input Tab'!$O324="NO","Missing Data",IF('Census Input Tab'!T324=1,IF(B293="BLANK","BLANK",""),"N"))</f>
        <v/>
      </c>
      <c r="J293" s="81" t="str">
        <f>IF('Census Input Tab'!$O324="NO","Missing Data",IF('Census Input Tab'!T324=1,IF(B293="BLANK","BLANK",""),IF('Census Input Tab'!F324="Waive","Waive","Enroll")))</f>
        <v/>
      </c>
      <c r="K293" s="81" t="str">
        <f>IF('Census Input Tab'!$O324="NO","Missing Data",IF($A293=$A292,"",IF('Census Input Tab'!T324=1,IF(B293="BLANK","BLANK",""),IF('Census Input Tab'!G324="EEOnly","EE Only",IF('Census Input Tab'!G324="EESpOnly","EE &amp; Spouse",IF('Census Input Tab'!G324="EEChren","EE &amp; Child(ren)",IF('Census Input Tab'!G324="EEFamily","Family",IF('Census Input Tab'!G324="Waive","Decline Coverage","Spousal Waiver"))))))))</f>
        <v/>
      </c>
      <c r="L293" s="85" t="str">
        <f>IF('Census Input Tab'!$O324="NO","Missing Data",IF($A293=$A292,"",IF('Census Input Tab'!T324=1,IF(B293="BLANK","BLANK",""),"EE Only")))</f>
        <v/>
      </c>
      <c r="M293" s="85" t="str">
        <f>IF('Census Input Tab'!$O324="NO","Missing Data",IF($A293=$A292,"",IF('Census Input Tab'!T324=1,IF(B293="BLANK","BLANK",""),"EE Only")))</f>
        <v/>
      </c>
      <c r="N293" s="81" t="str">
        <f>IF('Census Input Tab'!$O324="NO","Missing Data",IF('Census Input Tab'!T324=1,IF('SMART Census'!B293="BLANK","BLANK",""),IF('Census Input Tab'!J324="","",'Census Input Tab'!J324)))</f>
        <v/>
      </c>
      <c r="O293" s="114"/>
    </row>
    <row r="294" spans="1:15">
      <c r="A294" s="80" t="str">
        <f>IF('Census Input Tab'!$O325="NO","Missing Data",IF(B294="","",IF(B294="BLANK","BLANK",COUNTIF($B$2:B294,"=Subscriber"))))</f>
        <v/>
      </c>
      <c r="B294" s="81" t="str">
        <f>IF('Census Input Tab'!$O325="NO","Missing Data",IF(ISBLANK('Census Input Tab'!H325),IF('Census Input Tab'!O325="BLANK","BLANK",""),IF('Census Input Tab'!H325="EE","Subscriber",IF('Census Input Tab'!H325="SP","Spouse","Child"))))</f>
        <v/>
      </c>
      <c r="C294" s="81" t="str">
        <f>IF('Census Input Tab'!$O325="NO","Missing Data",IF(B294="BLANK","BLANK",IF(ISBLANK('Census Input Tab'!A325),"",'Census Input Tab'!A325)))</f>
        <v/>
      </c>
      <c r="D294" s="81" t="str">
        <f>IF('Census Input Tab'!$O325="NO","Missing Data",IF(B294="BLANK","BLANK",IF(ISBLANK('Census Input Tab'!B325),"",'Census Input Tab'!B325)))</f>
        <v/>
      </c>
      <c r="E294" s="82" t="str">
        <f>IF('Census Input Tab'!$O325="NO","Missing Data",IF($A294=$A293,"",IF(B294="BLANK","BLANK",IF(ISBLANK('Census Input Tab'!C325),"",'Census Input Tab'!C325))))</f>
        <v/>
      </c>
      <c r="F294" s="83" t="str">
        <f>IF('Census Input Tab'!$O325="NO","Missing Data",IF(B294="BLANK","BLANK",IF(ISBLANK('Census Input Tab'!D325),"",'Census Input Tab'!D325)))</f>
        <v/>
      </c>
      <c r="G294" s="81" t="str">
        <f>IF('Census Input Tab'!$O325="NO","Missing Data",IF(B294="BLANK","BLANK",IF(ISBLANK('Census Input Tab'!E325),"",'Census Input Tab'!E325)))</f>
        <v/>
      </c>
      <c r="H294" s="81" t="str">
        <f>IF('Census Input Tab'!$O325="NO","Missing Data",IF($A294=$A293,"",IF(ISBLANK('Census Input Tab'!I325),IF(B294="BLANK","BLANK",""),IF('Census Input Tab'!I325="Active","Active",IF('Census Input Tab'!I325="COBRA","COBRA",IF('Census Input Tab'!I325="St Con","COBRA",""))))))</f>
        <v/>
      </c>
      <c r="I294" s="84" t="str">
        <f>IF('Census Input Tab'!$O325="NO","Missing Data",IF('Census Input Tab'!T325=1,IF(B294="BLANK","BLANK",""),"N"))</f>
        <v/>
      </c>
      <c r="J294" s="81" t="str">
        <f>IF('Census Input Tab'!$O325="NO","Missing Data",IF('Census Input Tab'!T325=1,IF(B294="BLANK","BLANK",""),IF('Census Input Tab'!F325="Waive","Waive","Enroll")))</f>
        <v/>
      </c>
      <c r="K294" s="81" t="str">
        <f>IF('Census Input Tab'!$O325="NO","Missing Data",IF($A294=$A293,"",IF('Census Input Tab'!T325=1,IF(B294="BLANK","BLANK",""),IF('Census Input Tab'!G325="EEOnly","EE Only",IF('Census Input Tab'!G325="EESpOnly","EE &amp; Spouse",IF('Census Input Tab'!G325="EEChren","EE &amp; Child(ren)",IF('Census Input Tab'!G325="EEFamily","Family",IF('Census Input Tab'!G325="Waive","Decline Coverage","Spousal Waiver"))))))))</f>
        <v/>
      </c>
      <c r="L294" s="85" t="str">
        <f>IF('Census Input Tab'!$O325="NO","Missing Data",IF($A294=$A293,"",IF('Census Input Tab'!T325=1,IF(B294="BLANK","BLANK",""),"EE Only")))</f>
        <v/>
      </c>
      <c r="M294" s="85" t="str">
        <f>IF('Census Input Tab'!$O325="NO","Missing Data",IF($A294=$A293,"",IF('Census Input Tab'!T325=1,IF(B294="BLANK","BLANK",""),"EE Only")))</f>
        <v/>
      </c>
      <c r="N294" s="81" t="str">
        <f>IF('Census Input Tab'!$O325="NO","Missing Data",IF('Census Input Tab'!T325=1,IF('SMART Census'!B294="BLANK","BLANK",""),IF('Census Input Tab'!J325="","",'Census Input Tab'!J325)))</f>
        <v/>
      </c>
      <c r="O294" s="114"/>
    </row>
    <row r="295" spans="1:15">
      <c r="A295" s="80" t="str">
        <f>IF('Census Input Tab'!$O326="NO","Missing Data",IF(B295="","",IF(B295="BLANK","BLANK",COUNTIF($B$2:B295,"=Subscriber"))))</f>
        <v/>
      </c>
      <c r="B295" s="81" t="str">
        <f>IF('Census Input Tab'!$O326="NO","Missing Data",IF(ISBLANK('Census Input Tab'!H326),IF('Census Input Tab'!O326="BLANK","BLANK",""),IF('Census Input Tab'!H326="EE","Subscriber",IF('Census Input Tab'!H326="SP","Spouse","Child"))))</f>
        <v/>
      </c>
      <c r="C295" s="81" t="str">
        <f>IF('Census Input Tab'!$O326="NO","Missing Data",IF(B295="BLANK","BLANK",IF(ISBLANK('Census Input Tab'!A326),"",'Census Input Tab'!A326)))</f>
        <v/>
      </c>
      <c r="D295" s="81" t="str">
        <f>IF('Census Input Tab'!$O326="NO","Missing Data",IF(B295="BLANK","BLANK",IF(ISBLANK('Census Input Tab'!B326),"",'Census Input Tab'!B326)))</f>
        <v/>
      </c>
      <c r="E295" s="82" t="str">
        <f>IF('Census Input Tab'!$O326="NO","Missing Data",IF($A295=$A294,"",IF(B295="BLANK","BLANK",IF(ISBLANK('Census Input Tab'!C326),"",'Census Input Tab'!C326))))</f>
        <v/>
      </c>
      <c r="F295" s="83" t="str">
        <f>IF('Census Input Tab'!$O326="NO","Missing Data",IF(B295="BLANK","BLANK",IF(ISBLANK('Census Input Tab'!D326),"",'Census Input Tab'!D326)))</f>
        <v/>
      </c>
      <c r="G295" s="81" t="str">
        <f>IF('Census Input Tab'!$O326="NO","Missing Data",IF(B295="BLANK","BLANK",IF(ISBLANK('Census Input Tab'!E326),"",'Census Input Tab'!E326)))</f>
        <v/>
      </c>
      <c r="H295" s="81" t="str">
        <f>IF('Census Input Tab'!$O326="NO","Missing Data",IF($A295=$A294,"",IF(ISBLANK('Census Input Tab'!I326),IF(B295="BLANK","BLANK",""),IF('Census Input Tab'!I326="Active","Active",IF('Census Input Tab'!I326="COBRA","COBRA",IF('Census Input Tab'!I326="St Con","COBRA",""))))))</f>
        <v/>
      </c>
      <c r="I295" s="84" t="str">
        <f>IF('Census Input Tab'!$O326="NO","Missing Data",IF('Census Input Tab'!T326=1,IF(B295="BLANK","BLANK",""),"N"))</f>
        <v/>
      </c>
      <c r="J295" s="81" t="str">
        <f>IF('Census Input Tab'!$O326="NO","Missing Data",IF('Census Input Tab'!T326=1,IF(B295="BLANK","BLANK",""),IF('Census Input Tab'!F326="Waive","Waive","Enroll")))</f>
        <v/>
      </c>
      <c r="K295" s="81" t="str">
        <f>IF('Census Input Tab'!$O326="NO","Missing Data",IF($A295=$A294,"",IF('Census Input Tab'!T326=1,IF(B295="BLANK","BLANK",""),IF('Census Input Tab'!G326="EEOnly","EE Only",IF('Census Input Tab'!G326="EESpOnly","EE &amp; Spouse",IF('Census Input Tab'!G326="EEChren","EE &amp; Child(ren)",IF('Census Input Tab'!G326="EEFamily","Family",IF('Census Input Tab'!G326="Waive","Decline Coverage","Spousal Waiver"))))))))</f>
        <v/>
      </c>
      <c r="L295" s="85" t="str">
        <f>IF('Census Input Tab'!$O326="NO","Missing Data",IF($A295=$A294,"",IF('Census Input Tab'!T326=1,IF(B295="BLANK","BLANK",""),"EE Only")))</f>
        <v/>
      </c>
      <c r="M295" s="85" t="str">
        <f>IF('Census Input Tab'!$O326="NO","Missing Data",IF($A295=$A294,"",IF('Census Input Tab'!T326=1,IF(B295="BLANK","BLANK",""),"EE Only")))</f>
        <v/>
      </c>
      <c r="N295" s="81" t="str">
        <f>IF('Census Input Tab'!$O326="NO","Missing Data",IF('Census Input Tab'!T326=1,IF('SMART Census'!B295="BLANK","BLANK",""),IF('Census Input Tab'!J326="","",'Census Input Tab'!J326)))</f>
        <v/>
      </c>
      <c r="O295" s="114"/>
    </row>
    <row r="296" spans="1:15">
      <c r="A296" s="80" t="str">
        <f>IF('Census Input Tab'!$O327="NO","Missing Data",IF(B296="","",IF(B296="BLANK","BLANK",COUNTIF($B$2:B296,"=Subscriber"))))</f>
        <v/>
      </c>
      <c r="B296" s="81" t="str">
        <f>IF('Census Input Tab'!$O327="NO","Missing Data",IF(ISBLANK('Census Input Tab'!H327),IF('Census Input Tab'!O327="BLANK","BLANK",""),IF('Census Input Tab'!H327="EE","Subscriber",IF('Census Input Tab'!H327="SP","Spouse","Child"))))</f>
        <v/>
      </c>
      <c r="C296" s="81" t="str">
        <f>IF('Census Input Tab'!$O327="NO","Missing Data",IF(B296="BLANK","BLANK",IF(ISBLANK('Census Input Tab'!A327),"",'Census Input Tab'!A327)))</f>
        <v/>
      </c>
      <c r="D296" s="81" t="str">
        <f>IF('Census Input Tab'!$O327="NO","Missing Data",IF(B296="BLANK","BLANK",IF(ISBLANK('Census Input Tab'!B327),"",'Census Input Tab'!B327)))</f>
        <v/>
      </c>
      <c r="E296" s="82" t="str">
        <f>IF('Census Input Tab'!$O327="NO","Missing Data",IF($A296=$A295,"",IF(B296="BLANK","BLANK",IF(ISBLANK('Census Input Tab'!C327),"",'Census Input Tab'!C327))))</f>
        <v/>
      </c>
      <c r="F296" s="83" t="str">
        <f>IF('Census Input Tab'!$O327="NO","Missing Data",IF(B296="BLANK","BLANK",IF(ISBLANK('Census Input Tab'!D327),"",'Census Input Tab'!D327)))</f>
        <v/>
      </c>
      <c r="G296" s="81" t="str">
        <f>IF('Census Input Tab'!$O327="NO","Missing Data",IF(B296="BLANK","BLANK",IF(ISBLANK('Census Input Tab'!E327),"",'Census Input Tab'!E327)))</f>
        <v/>
      </c>
      <c r="H296" s="81" t="str">
        <f>IF('Census Input Tab'!$O327="NO","Missing Data",IF($A296=$A295,"",IF(ISBLANK('Census Input Tab'!I327),IF(B296="BLANK","BLANK",""),IF('Census Input Tab'!I327="Active","Active",IF('Census Input Tab'!I327="COBRA","COBRA",IF('Census Input Tab'!I327="St Con","COBRA",""))))))</f>
        <v/>
      </c>
      <c r="I296" s="84" t="str">
        <f>IF('Census Input Tab'!$O327="NO","Missing Data",IF('Census Input Tab'!T327=1,IF(B296="BLANK","BLANK",""),"N"))</f>
        <v/>
      </c>
      <c r="J296" s="81" t="str">
        <f>IF('Census Input Tab'!$O327="NO","Missing Data",IF('Census Input Tab'!T327=1,IF(B296="BLANK","BLANK",""),IF('Census Input Tab'!F327="Waive","Waive","Enroll")))</f>
        <v/>
      </c>
      <c r="K296" s="81" t="str">
        <f>IF('Census Input Tab'!$O327="NO","Missing Data",IF($A296=$A295,"",IF('Census Input Tab'!T327=1,IF(B296="BLANK","BLANK",""),IF('Census Input Tab'!G327="EEOnly","EE Only",IF('Census Input Tab'!G327="EESpOnly","EE &amp; Spouse",IF('Census Input Tab'!G327="EEChren","EE &amp; Child(ren)",IF('Census Input Tab'!G327="EEFamily","Family",IF('Census Input Tab'!G327="Waive","Decline Coverage","Spousal Waiver"))))))))</f>
        <v/>
      </c>
      <c r="L296" s="85" t="str">
        <f>IF('Census Input Tab'!$O327="NO","Missing Data",IF($A296=$A295,"",IF('Census Input Tab'!T327=1,IF(B296="BLANK","BLANK",""),"EE Only")))</f>
        <v/>
      </c>
      <c r="M296" s="85" t="str">
        <f>IF('Census Input Tab'!$O327="NO","Missing Data",IF($A296=$A295,"",IF('Census Input Tab'!T327=1,IF(B296="BLANK","BLANK",""),"EE Only")))</f>
        <v/>
      </c>
      <c r="N296" s="81" t="str">
        <f>IF('Census Input Tab'!$O327="NO","Missing Data",IF('Census Input Tab'!T327=1,IF('SMART Census'!B296="BLANK","BLANK",""),IF('Census Input Tab'!J327="","",'Census Input Tab'!J327)))</f>
        <v/>
      </c>
      <c r="O296" s="114"/>
    </row>
    <row r="297" spans="1:15">
      <c r="A297" s="80" t="str">
        <f>IF('Census Input Tab'!$O328="NO","Missing Data",IF(B297="","",IF(B297="BLANK","BLANK",COUNTIF($B$2:B297,"=Subscriber"))))</f>
        <v/>
      </c>
      <c r="B297" s="81" t="str">
        <f>IF('Census Input Tab'!$O328="NO","Missing Data",IF(ISBLANK('Census Input Tab'!H328),IF('Census Input Tab'!O328="BLANK","BLANK",""),IF('Census Input Tab'!H328="EE","Subscriber",IF('Census Input Tab'!H328="SP","Spouse","Child"))))</f>
        <v/>
      </c>
      <c r="C297" s="81" t="str">
        <f>IF('Census Input Tab'!$O328="NO","Missing Data",IF(B297="BLANK","BLANK",IF(ISBLANK('Census Input Tab'!A328),"",'Census Input Tab'!A328)))</f>
        <v/>
      </c>
      <c r="D297" s="81" t="str">
        <f>IF('Census Input Tab'!$O328="NO","Missing Data",IF(B297="BLANK","BLANK",IF(ISBLANK('Census Input Tab'!B328),"",'Census Input Tab'!B328)))</f>
        <v/>
      </c>
      <c r="E297" s="82" t="str">
        <f>IF('Census Input Tab'!$O328="NO","Missing Data",IF($A297=$A296,"",IF(B297="BLANK","BLANK",IF(ISBLANK('Census Input Tab'!C328),"",'Census Input Tab'!C328))))</f>
        <v/>
      </c>
      <c r="F297" s="83" t="str">
        <f>IF('Census Input Tab'!$O328="NO","Missing Data",IF(B297="BLANK","BLANK",IF(ISBLANK('Census Input Tab'!D328),"",'Census Input Tab'!D328)))</f>
        <v/>
      </c>
      <c r="G297" s="81" t="str">
        <f>IF('Census Input Tab'!$O328="NO","Missing Data",IF(B297="BLANK","BLANK",IF(ISBLANK('Census Input Tab'!E328),"",'Census Input Tab'!E328)))</f>
        <v/>
      </c>
      <c r="H297" s="81" t="str">
        <f>IF('Census Input Tab'!$O328="NO","Missing Data",IF($A297=$A296,"",IF(ISBLANK('Census Input Tab'!I328),IF(B297="BLANK","BLANK",""),IF('Census Input Tab'!I328="Active","Active",IF('Census Input Tab'!I328="COBRA","COBRA",IF('Census Input Tab'!I328="St Con","COBRA",""))))))</f>
        <v/>
      </c>
      <c r="I297" s="84" t="str">
        <f>IF('Census Input Tab'!$O328="NO","Missing Data",IF('Census Input Tab'!T328=1,IF(B297="BLANK","BLANK",""),"N"))</f>
        <v/>
      </c>
      <c r="J297" s="81" t="str">
        <f>IF('Census Input Tab'!$O328="NO","Missing Data",IF('Census Input Tab'!T328=1,IF(B297="BLANK","BLANK",""),IF('Census Input Tab'!F328="Waive","Waive","Enroll")))</f>
        <v/>
      </c>
      <c r="K297" s="81" t="str">
        <f>IF('Census Input Tab'!$O328="NO","Missing Data",IF($A297=$A296,"",IF('Census Input Tab'!T328=1,IF(B297="BLANK","BLANK",""),IF('Census Input Tab'!G328="EEOnly","EE Only",IF('Census Input Tab'!G328="EESpOnly","EE &amp; Spouse",IF('Census Input Tab'!G328="EEChren","EE &amp; Child(ren)",IF('Census Input Tab'!G328="EEFamily","Family",IF('Census Input Tab'!G328="Waive","Decline Coverage","Spousal Waiver"))))))))</f>
        <v/>
      </c>
      <c r="L297" s="85" t="str">
        <f>IF('Census Input Tab'!$O328="NO","Missing Data",IF($A297=$A296,"",IF('Census Input Tab'!T328=1,IF(B297="BLANK","BLANK",""),"EE Only")))</f>
        <v/>
      </c>
      <c r="M297" s="85" t="str">
        <f>IF('Census Input Tab'!$O328="NO","Missing Data",IF($A297=$A296,"",IF('Census Input Tab'!T328=1,IF(B297="BLANK","BLANK",""),"EE Only")))</f>
        <v/>
      </c>
      <c r="N297" s="81" t="str">
        <f>IF('Census Input Tab'!$O328="NO","Missing Data",IF('Census Input Tab'!T328=1,IF('SMART Census'!B297="BLANK","BLANK",""),IF('Census Input Tab'!J328="","",'Census Input Tab'!J328)))</f>
        <v/>
      </c>
      <c r="O297" s="114"/>
    </row>
    <row r="298" spans="1:15">
      <c r="A298" s="80" t="str">
        <f>IF('Census Input Tab'!$O329="NO","Missing Data",IF(B298="","",IF(B298="BLANK","BLANK",COUNTIF($B$2:B298,"=Subscriber"))))</f>
        <v/>
      </c>
      <c r="B298" s="81" t="str">
        <f>IF('Census Input Tab'!$O329="NO","Missing Data",IF(ISBLANK('Census Input Tab'!H329),IF('Census Input Tab'!O329="BLANK","BLANK",""),IF('Census Input Tab'!H329="EE","Subscriber",IF('Census Input Tab'!H329="SP","Spouse","Child"))))</f>
        <v/>
      </c>
      <c r="C298" s="81" t="str">
        <f>IF('Census Input Tab'!$O329="NO","Missing Data",IF(B298="BLANK","BLANK",IF(ISBLANK('Census Input Tab'!A329),"",'Census Input Tab'!A329)))</f>
        <v/>
      </c>
      <c r="D298" s="81" t="str">
        <f>IF('Census Input Tab'!$O329="NO","Missing Data",IF(B298="BLANK","BLANK",IF(ISBLANK('Census Input Tab'!B329),"",'Census Input Tab'!B329)))</f>
        <v/>
      </c>
      <c r="E298" s="82" t="str">
        <f>IF('Census Input Tab'!$O329="NO","Missing Data",IF($A298=$A297,"",IF(B298="BLANK","BLANK",IF(ISBLANK('Census Input Tab'!C329),"",'Census Input Tab'!C329))))</f>
        <v/>
      </c>
      <c r="F298" s="83" t="str">
        <f>IF('Census Input Tab'!$O329="NO","Missing Data",IF(B298="BLANK","BLANK",IF(ISBLANK('Census Input Tab'!D329),"",'Census Input Tab'!D329)))</f>
        <v/>
      </c>
      <c r="G298" s="81" t="str">
        <f>IF('Census Input Tab'!$O329="NO","Missing Data",IF(B298="BLANK","BLANK",IF(ISBLANK('Census Input Tab'!E329),"",'Census Input Tab'!E329)))</f>
        <v/>
      </c>
      <c r="H298" s="81" t="str">
        <f>IF('Census Input Tab'!$O329="NO","Missing Data",IF($A298=$A297,"",IF(ISBLANK('Census Input Tab'!I329),IF(B298="BLANK","BLANK",""),IF('Census Input Tab'!I329="Active","Active",IF('Census Input Tab'!I329="COBRA","COBRA",IF('Census Input Tab'!I329="St Con","COBRA",""))))))</f>
        <v/>
      </c>
      <c r="I298" s="84" t="str">
        <f>IF('Census Input Tab'!$O329="NO","Missing Data",IF('Census Input Tab'!T329=1,IF(B298="BLANK","BLANK",""),"N"))</f>
        <v/>
      </c>
      <c r="J298" s="81" t="str">
        <f>IF('Census Input Tab'!$O329="NO","Missing Data",IF('Census Input Tab'!T329=1,IF(B298="BLANK","BLANK",""),IF('Census Input Tab'!F329="Waive","Waive","Enroll")))</f>
        <v/>
      </c>
      <c r="K298" s="81" t="str">
        <f>IF('Census Input Tab'!$O329="NO","Missing Data",IF($A298=$A297,"",IF('Census Input Tab'!T329=1,IF(B298="BLANK","BLANK",""),IF('Census Input Tab'!G329="EEOnly","EE Only",IF('Census Input Tab'!G329="EESpOnly","EE &amp; Spouse",IF('Census Input Tab'!G329="EEChren","EE &amp; Child(ren)",IF('Census Input Tab'!G329="EEFamily","Family",IF('Census Input Tab'!G329="Waive","Decline Coverage","Spousal Waiver"))))))))</f>
        <v/>
      </c>
      <c r="L298" s="85" t="str">
        <f>IF('Census Input Tab'!$O329="NO","Missing Data",IF($A298=$A297,"",IF('Census Input Tab'!T329=1,IF(B298="BLANK","BLANK",""),"EE Only")))</f>
        <v/>
      </c>
      <c r="M298" s="85" t="str">
        <f>IF('Census Input Tab'!$O329="NO","Missing Data",IF($A298=$A297,"",IF('Census Input Tab'!T329=1,IF(B298="BLANK","BLANK",""),"EE Only")))</f>
        <v/>
      </c>
      <c r="N298" s="81" t="str">
        <f>IF('Census Input Tab'!$O329="NO","Missing Data",IF('Census Input Tab'!T329=1,IF('SMART Census'!B298="BLANK","BLANK",""),IF('Census Input Tab'!J329="","",'Census Input Tab'!J329)))</f>
        <v/>
      </c>
      <c r="O298" s="114"/>
    </row>
    <row r="299" spans="1:15">
      <c r="A299" s="80" t="str">
        <f>IF('Census Input Tab'!$O330="NO","Missing Data",IF(B299="","",IF(B299="BLANK","BLANK",COUNTIF($B$2:B299,"=Subscriber"))))</f>
        <v/>
      </c>
      <c r="B299" s="81" t="str">
        <f>IF('Census Input Tab'!$O330="NO","Missing Data",IF(ISBLANK('Census Input Tab'!H330),IF('Census Input Tab'!O330="BLANK","BLANK",""),IF('Census Input Tab'!H330="EE","Subscriber",IF('Census Input Tab'!H330="SP","Spouse","Child"))))</f>
        <v/>
      </c>
      <c r="C299" s="81" t="str">
        <f>IF('Census Input Tab'!$O330="NO","Missing Data",IF(B299="BLANK","BLANK",IF(ISBLANK('Census Input Tab'!A330),"",'Census Input Tab'!A330)))</f>
        <v/>
      </c>
      <c r="D299" s="81" t="str">
        <f>IF('Census Input Tab'!$O330="NO","Missing Data",IF(B299="BLANK","BLANK",IF(ISBLANK('Census Input Tab'!B330),"",'Census Input Tab'!B330)))</f>
        <v/>
      </c>
      <c r="E299" s="82" t="str">
        <f>IF('Census Input Tab'!$O330="NO","Missing Data",IF($A299=$A298,"",IF(B299="BLANK","BLANK",IF(ISBLANK('Census Input Tab'!C330),"",'Census Input Tab'!C330))))</f>
        <v/>
      </c>
      <c r="F299" s="83" t="str">
        <f>IF('Census Input Tab'!$O330="NO","Missing Data",IF(B299="BLANK","BLANK",IF(ISBLANK('Census Input Tab'!D330),"",'Census Input Tab'!D330)))</f>
        <v/>
      </c>
      <c r="G299" s="81" t="str">
        <f>IF('Census Input Tab'!$O330="NO","Missing Data",IF(B299="BLANK","BLANK",IF(ISBLANK('Census Input Tab'!E330),"",'Census Input Tab'!E330)))</f>
        <v/>
      </c>
      <c r="H299" s="81" t="str">
        <f>IF('Census Input Tab'!$O330="NO","Missing Data",IF($A299=$A298,"",IF(ISBLANK('Census Input Tab'!I330),IF(B299="BLANK","BLANK",""),IF('Census Input Tab'!I330="Active","Active",IF('Census Input Tab'!I330="COBRA","COBRA",IF('Census Input Tab'!I330="St Con","COBRA",""))))))</f>
        <v/>
      </c>
      <c r="I299" s="84" t="str">
        <f>IF('Census Input Tab'!$O330="NO","Missing Data",IF('Census Input Tab'!T330=1,IF(B299="BLANK","BLANK",""),"N"))</f>
        <v/>
      </c>
      <c r="J299" s="81" t="str">
        <f>IF('Census Input Tab'!$O330="NO","Missing Data",IF('Census Input Tab'!T330=1,IF(B299="BLANK","BLANK",""),IF('Census Input Tab'!F330="Waive","Waive","Enroll")))</f>
        <v/>
      </c>
      <c r="K299" s="81" t="str">
        <f>IF('Census Input Tab'!$O330="NO","Missing Data",IF($A299=$A298,"",IF('Census Input Tab'!T330=1,IF(B299="BLANK","BLANK",""),IF('Census Input Tab'!G330="EEOnly","EE Only",IF('Census Input Tab'!G330="EESpOnly","EE &amp; Spouse",IF('Census Input Tab'!G330="EEChren","EE &amp; Child(ren)",IF('Census Input Tab'!G330="EEFamily","Family",IF('Census Input Tab'!G330="Waive","Decline Coverage","Spousal Waiver"))))))))</f>
        <v/>
      </c>
      <c r="L299" s="85" t="str">
        <f>IF('Census Input Tab'!$O330="NO","Missing Data",IF($A299=$A298,"",IF('Census Input Tab'!T330=1,IF(B299="BLANK","BLANK",""),"EE Only")))</f>
        <v/>
      </c>
      <c r="M299" s="85" t="str">
        <f>IF('Census Input Tab'!$O330="NO","Missing Data",IF($A299=$A298,"",IF('Census Input Tab'!T330=1,IF(B299="BLANK","BLANK",""),"EE Only")))</f>
        <v/>
      </c>
      <c r="N299" s="81" t="str">
        <f>IF('Census Input Tab'!$O330="NO","Missing Data",IF('Census Input Tab'!T330=1,IF('SMART Census'!B299="BLANK","BLANK",""),IF('Census Input Tab'!J330="","",'Census Input Tab'!J330)))</f>
        <v/>
      </c>
      <c r="O299" s="114"/>
    </row>
    <row r="300" spans="1:15">
      <c r="A300" s="80" t="str">
        <f>IF('Census Input Tab'!$O331="NO","Missing Data",IF(B300="","",IF(B300="BLANK","BLANK",COUNTIF($B$2:B300,"=Subscriber"))))</f>
        <v/>
      </c>
      <c r="B300" s="81" t="str">
        <f>IF('Census Input Tab'!$O331="NO","Missing Data",IF(ISBLANK('Census Input Tab'!H331),IF('Census Input Tab'!O331="BLANK","BLANK",""),IF('Census Input Tab'!H331="EE","Subscriber",IF('Census Input Tab'!H331="SP","Spouse","Child"))))</f>
        <v/>
      </c>
      <c r="C300" s="81" t="str">
        <f>IF('Census Input Tab'!$O331="NO","Missing Data",IF(B300="BLANK","BLANK",IF(ISBLANK('Census Input Tab'!A331),"",'Census Input Tab'!A331)))</f>
        <v/>
      </c>
      <c r="D300" s="81" t="str">
        <f>IF('Census Input Tab'!$O331="NO","Missing Data",IF(B300="BLANK","BLANK",IF(ISBLANK('Census Input Tab'!B331),"",'Census Input Tab'!B331)))</f>
        <v/>
      </c>
      <c r="E300" s="82" t="str">
        <f>IF('Census Input Tab'!$O331="NO","Missing Data",IF($A300=$A299,"",IF(B300="BLANK","BLANK",IF(ISBLANK('Census Input Tab'!C331),"",'Census Input Tab'!C331))))</f>
        <v/>
      </c>
      <c r="F300" s="83" t="str">
        <f>IF('Census Input Tab'!$O331="NO","Missing Data",IF(B300="BLANK","BLANK",IF(ISBLANK('Census Input Tab'!D331),"",'Census Input Tab'!D331)))</f>
        <v/>
      </c>
      <c r="G300" s="81" t="str">
        <f>IF('Census Input Tab'!$O331="NO","Missing Data",IF(B300="BLANK","BLANK",IF(ISBLANK('Census Input Tab'!E331),"",'Census Input Tab'!E331)))</f>
        <v/>
      </c>
      <c r="H300" s="81" t="str">
        <f>IF('Census Input Tab'!$O331="NO","Missing Data",IF($A300=$A299,"",IF(ISBLANK('Census Input Tab'!I331),IF(B300="BLANK","BLANK",""),IF('Census Input Tab'!I331="Active","Active",IF('Census Input Tab'!I331="COBRA","COBRA",IF('Census Input Tab'!I331="St Con","COBRA",""))))))</f>
        <v/>
      </c>
      <c r="I300" s="84" t="str">
        <f>IF('Census Input Tab'!$O331="NO","Missing Data",IF('Census Input Tab'!T331=1,IF(B300="BLANK","BLANK",""),"N"))</f>
        <v/>
      </c>
      <c r="J300" s="81" t="str">
        <f>IF('Census Input Tab'!$O331="NO","Missing Data",IF('Census Input Tab'!T331=1,IF(B300="BLANK","BLANK",""),IF('Census Input Tab'!F331="Waive","Waive","Enroll")))</f>
        <v/>
      </c>
      <c r="K300" s="81" t="str">
        <f>IF('Census Input Tab'!$O331="NO","Missing Data",IF($A300=$A299,"",IF('Census Input Tab'!T331=1,IF(B300="BLANK","BLANK",""),IF('Census Input Tab'!G331="EEOnly","EE Only",IF('Census Input Tab'!G331="EESpOnly","EE &amp; Spouse",IF('Census Input Tab'!G331="EEChren","EE &amp; Child(ren)",IF('Census Input Tab'!G331="EEFamily","Family",IF('Census Input Tab'!G331="Waive","Decline Coverage","Spousal Waiver"))))))))</f>
        <v/>
      </c>
      <c r="L300" s="85" t="str">
        <f>IF('Census Input Tab'!$O331="NO","Missing Data",IF($A300=$A299,"",IF('Census Input Tab'!T331=1,IF(B300="BLANK","BLANK",""),"EE Only")))</f>
        <v/>
      </c>
      <c r="M300" s="85" t="str">
        <f>IF('Census Input Tab'!$O331="NO","Missing Data",IF($A300=$A299,"",IF('Census Input Tab'!T331=1,IF(B300="BLANK","BLANK",""),"EE Only")))</f>
        <v/>
      </c>
      <c r="N300" s="81" t="str">
        <f>IF('Census Input Tab'!$O331="NO","Missing Data",IF('Census Input Tab'!T331=1,IF('SMART Census'!B300="BLANK","BLANK",""),IF('Census Input Tab'!J331="","",'Census Input Tab'!J331)))</f>
        <v/>
      </c>
      <c r="O300" s="114"/>
    </row>
    <row r="301" spans="1:15">
      <c r="A301" s="80" t="str">
        <f>IF('Census Input Tab'!$O332="NO","Missing Data",IF(B301="","",IF(B301="BLANK","BLANK",COUNTIF($B$2:B301,"=Subscriber"))))</f>
        <v/>
      </c>
      <c r="B301" s="81" t="str">
        <f>IF('Census Input Tab'!$O332="NO","Missing Data",IF(ISBLANK('Census Input Tab'!H332),IF('Census Input Tab'!O332="BLANK","BLANK",""),IF('Census Input Tab'!H332="EE","Subscriber",IF('Census Input Tab'!H332="SP","Spouse","Child"))))</f>
        <v/>
      </c>
      <c r="C301" s="81" t="str">
        <f>IF('Census Input Tab'!$O332="NO","Missing Data",IF(B301="BLANK","BLANK",IF(ISBLANK('Census Input Tab'!A332),"",'Census Input Tab'!A332)))</f>
        <v/>
      </c>
      <c r="D301" s="81" t="str">
        <f>IF('Census Input Tab'!$O332="NO","Missing Data",IF(B301="BLANK","BLANK",IF(ISBLANK('Census Input Tab'!B332),"",'Census Input Tab'!B332)))</f>
        <v/>
      </c>
      <c r="E301" s="82" t="str">
        <f>IF('Census Input Tab'!$O332="NO","Missing Data",IF($A301=$A300,"",IF(B301="BLANK","BLANK",IF(ISBLANK('Census Input Tab'!C332),"",'Census Input Tab'!C332))))</f>
        <v/>
      </c>
      <c r="F301" s="83" t="str">
        <f>IF('Census Input Tab'!$O332="NO","Missing Data",IF(B301="BLANK","BLANK",IF(ISBLANK('Census Input Tab'!D332),"",'Census Input Tab'!D332)))</f>
        <v/>
      </c>
      <c r="G301" s="81" t="str">
        <f>IF('Census Input Tab'!$O332="NO","Missing Data",IF(B301="BLANK","BLANK",IF(ISBLANK('Census Input Tab'!E332),"",'Census Input Tab'!E332)))</f>
        <v/>
      </c>
      <c r="H301" s="81" t="str">
        <f>IF('Census Input Tab'!$O332="NO","Missing Data",IF($A301=$A300,"",IF(ISBLANK('Census Input Tab'!I332),IF(B301="BLANK","BLANK",""),IF('Census Input Tab'!I332="Active","Active",IF('Census Input Tab'!I332="COBRA","COBRA",IF('Census Input Tab'!I332="St Con","COBRA",""))))))</f>
        <v/>
      </c>
      <c r="I301" s="84" t="str">
        <f>IF('Census Input Tab'!$O332="NO","Missing Data",IF('Census Input Tab'!T332=1,IF(B301="BLANK","BLANK",""),"N"))</f>
        <v/>
      </c>
      <c r="J301" s="81" t="str">
        <f>IF('Census Input Tab'!$O332="NO","Missing Data",IF('Census Input Tab'!T332=1,IF(B301="BLANK","BLANK",""),IF('Census Input Tab'!F332="Waive","Waive","Enroll")))</f>
        <v/>
      </c>
      <c r="K301" s="81" t="str">
        <f>IF('Census Input Tab'!$O332="NO","Missing Data",IF($A301=$A300,"",IF('Census Input Tab'!T332=1,IF(B301="BLANK","BLANK",""),IF('Census Input Tab'!G332="EEOnly","EE Only",IF('Census Input Tab'!G332="EESpOnly","EE &amp; Spouse",IF('Census Input Tab'!G332="EEChren","EE &amp; Child(ren)",IF('Census Input Tab'!G332="EEFamily","Family",IF('Census Input Tab'!G332="Waive","Decline Coverage","Spousal Waiver"))))))))</f>
        <v/>
      </c>
      <c r="L301" s="85" t="str">
        <f>IF('Census Input Tab'!$O332="NO","Missing Data",IF($A301=$A300,"",IF('Census Input Tab'!T332=1,IF(B301="BLANK","BLANK",""),"EE Only")))</f>
        <v/>
      </c>
      <c r="M301" s="85" t="str">
        <f>IF('Census Input Tab'!$O332="NO","Missing Data",IF($A301=$A300,"",IF('Census Input Tab'!T332=1,IF(B301="BLANK","BLANK",""),"EE Only")))</f>
        <v/>
      </c>
      <c r="N301" s="81" t="str">
        <f>IF('Census Input Tab'!$O332="NO","Missing Data",IF('Census Input Tab'!T332=1,IF('SMART Census'!B301="BLANK","BLANK",""),IF('Census Input Tab'!J332="","",'Census Input Tab'!J332)))</f>
        <v/>
      </c>
      <c r="O301" s="114"/>
    </row>
    <row r="302" spans="1:15">
      <c r="A302" s="80" t="str">
        <f>IF('Census Input Tab'!$O333="NO","Missing Data",IF(B302="","",IF(B302="BLANK","BLANK",COUNTIF($B$2:B302,"=Subscriber"))))</f>
        <v/>
      </c>
      <c r="B302" s="81" t="str">
        <f>IF('Census Input Tab'!$O333="NO","Missing Data",IF(ISBLANK('Census Input Tab'!H333),IF('Census Input Tab'!O333="BLANK","BLANK",""),IF('Census Input Tab'!H333="EE","Subscriber",IF('Census Input Tab'!H333="SP","Spouse","Child"))))</f>
        <v/>
      </c>
      <c r="C302" s="81" t="str">
        <f>IF('Census Input Tab'!$O333="NO","Missing Data",IF(B302="BLANK","BLANK",IF(ISBLANK('Census Input Tab'!A333),"",'Census Input Tab'!A333)))</f>
        <v/>
      </c>
      <c r="D302" s="81" t="str">
        <f>IF('Census Input Tab'!$O333="NO","Missing Data",IF(B302="BLANK","BLANK",IF(ISBLANK('Census Input Tab'!B333),"",'Census Input Tab'!B333)))</f>
        <v/>
      </c>
      <c r="E302" s="82" t="str">
        <f>IF('Census Input Tab'!$O333="NO","Missing Data",IF($A302=$A301,"",IF(B302="BLANK","BLANK",IF(ISBLANK('Census Input Tab'!C333),"",'Census Input Tab'!C333))))</f>
        <v/>
      </c>
      <c r="F302" s="83" t="str">
        <f>IF('Census Input Tab'!$O333="NO","Missing Data",IF(B302="BLANK","BLANK",IF(ISBLANK('Census Input Tab'!D333),"",'Census Input Tab'!D333)))</f>
        <v/>
      </c>
      <c r="G302" s="81" t="str">
        <f>IF('Census Input Tab'!$O333="NO","Missing Data",IF(B302="BLANK","BLANK",IF(ISBLANK('Census Input Tab'!E333),"",'Census Input Tab'!E333)))</f>
        <v/>
      </c>
      <c r="H302" s="81" t="str">
        <f>IF('Census Input Tab'!$O333="NO","Missing Data",IF($A302=$A301,"",IF(ISBLANK('Census Input Tab'!I333),IF(B302="BLANK","BLANK",""),IF('Census Input Tab'!I333="Active","Active",IF('Census Input Tab'!I333="COBRA","COBRA",IF('Census Input Tab'!I333="St Con","COBRA",""))))))</f>
        <v/>
      </c>
      <c r="I302" s="84" t="str">
        <f>IF('Census Input Tab'!$O333="NO","Missing Data",IF('Census Input Tab'!T333=1,IF(B302="BLANK","BLANK",""),"N"))</f>
        <v/>
      </c>
      <c r="J302" s="81" t="str">
        <f>IF('Census Input Tab'!$O333="NO","Missing Data",IF('Census Input Tab'!T333=1,IF(B302="BLANK","BLANK",""),IF('Census Input Tab'!F333="Waive","Waive","Enroll")))</f>
        <v/>
      </c>
      <c r="K302" s="81" t="str">
        <f>IF('Census Input Tab'!$O333="NO","Missing Data",IF($A302=$A301,"",IF('Census Input Tab'!T333=1,IF(B302="BLANK","BLANK",""),IF('Census Input Tab'!G333="EEOnly","EE Only",IF('Census Input Tab'!G333="EESpOnly","EE &amp; Spouse",IF('Census Input Tab'!G333="EEChren","EE &amp; Child(ren)",IF('Census Input Tab'!G333="EEFamily","Family",IF('Census Input Tab'!G333="Waive","Decline Coverage","Spousal Waiver"))))))))</f>
        <v/>
      </c>
      <c r="L302" s="85" t="str">
        <f>IF('Census Input Tab'!$O333="NO","Missing Data",IF($A302=$A301,"",IF('Census Input Tab'!T333=1,IF(B302="BLANK","BLANK",""),"EE Only")))</f>
        <v/>
      </c>
      <c r="M302" s="85" t="str">
        <f>IF('Census Input Tab'!$O333="NO","Missing Data",IF($A302=$A301,"",IF('Census Input Tab'!T333=1,IF(B302="BLANK","BLANK",""),"EE Only")))</f>
        <v/>
      </c>
      <c r="N302" s="81" t="str">
        <f>IF('Census Input Tab'!$O333="NO","Missing Data",IF('Census Input Tab'!T333=1,IF('SMART Census'!B302="BLANK","BLANK",""),IF('Census Input Tab'!J333="","",'Census Input Tab'!J333)))</f>
        <v/>
      </c>
      <c r="O302" s="114"/>
    </row>
    <row r="303" spans="1:15">
      <c r="A303" s="80" t="str">
        <f>IF('Census Input Tab'!$O334="NO","Missing Data",IF(B303="","",IF(B303="BLANK","BLANK",COUNTIF($B$2:B303,"=Subscriber"))))</f>
        <v/>
      </c>
      <c r="B303" s="81" t="str">
        <f>IF('Census Input Tab'!$O334="NO","Missing Data",IF(ISBLANK('Census Input Tab'!H334),IF('Census Input Tab'!O334="BLANK","BLANK",""),IF('Census Input Tab'!H334="EE","Subscriber",IF('Census Input Tab'!H334="SP","Spouse","Child"))))</f>
        <v/>
      </c>
      <c r="C303" s="81" t="str">
        <f>IF('Census Input Tab'!$O334="NO","Missing Data",IF(B303="BLANK","BLANK",IF(ISBLANK('Census Input Tab'!A334),"",'Census Input Tab'!A334)))</f>
        <v/>
      </c>
      <c r="D303" s="81" t="str">
        <f>IF('Census Input Tab'!$O334="NO","Missing Data",IF(B303="BLANK","BLANK",IF(ISBLANK('Census Input Tab'!B334),"",'Census Input Tab'!B334)))</f>
        <v/>
      </c>
      <c r="E303" s="82" t="str">
        <f>IF('Census Input Tab'!$O334="NO","Missing Data",IF($A303=$A302,"",IF(B303="BLANK","BLANK",IF(ISBLANK('Census Input Tab'!C334),"",'Census Input Tab'!C334))))</f>
        <v/>
      </c>
      <c r="F303" s="83" t="str">
        <f>IF('Census Input Tab'!$O334="NO","Missing Data",IF(B303="BLANK","BLANK",IF(ISBLANK('Census Input Tab'!D334),"",'Census Input Tab'!D334)))</f>
        <v/>
      </c>
      <c r="G303" s="81" t="str">
        <f>IF('Census Input Tab'!$O334="NO","Missing Data",IF(B303="BLANK","BLANK",IF(ISBLANK('Census Input Tab'!E334),"",'Census Input Tab'!E334)))</f>
        <v/>
      </c>
      <c r="H303" s="81" t="str">
        <f>IF('Census Input Tab'!$O334="NO","Missing Data",IF($A303=$A302,"",IF(ISBLANK('Census Input Tab'!I334),IF(B303="BLANK","BLANK",""),IF('Census Input Tab'!I334="Active","Active",IF('Census Input Tab'!I334="COBRA","COBRA",IF('Census Input Tab'!I334="St Con","COBRA",""))))))</f>
        <v/>
      </c>
      <c r="I303" s="84" t="str">
        <f>IF('Census Input Tab'!$O334="NO","Missing Data",IF('Census Input Tab'!T334=1,IF(B303="BLANK","BLANK",""),"N"))</f>
        <v/>
      </c>
      <c r="J303" s="81" t="str">
        <f>IF('Census Input Tab'!$O334="NO","Missing Data",IF('Census Input Tab'!T334=1,IF(B303="BLANK","BLANK",""),IF('Census Input Tab'!F334="Waive","Waive","Enroll")))</f>
        <v/>
      </c>
      <c r="K303" s="81" t="str">
        <f>IF('Census Input Tab'!$O334="NO","Missing Data",IF($A303=$A302,"",IF('Census Input Tab'!T334=1,IF(B303="BLANK","BLANK",""),IF('Census Input Tab'!G334="EEOnly","EE Only",IF('Census Input Tab'!G334="EESpOnly","EE &amp; Spouse",IF('Census Input Tab'!G334="EEChren","EE &amp; Child(ren)",IF('Census Input Tab'!G334="EEFamily","Family",IF('Census Input Tab'!G334="Waive","Decline Coverage","Spousal Waiver"))))))))</f>
        <v/>
      </c>
      <c r="L303" s="85" t="str">
        <f>IF('Census Input Tab'!$O334="NO","Missing Data",IF($A303=$A302,"",IF('Census Input Tab'!T334=1,IF(B303="BLANK","BLANK",""),"EE Only")))</f>
        <v/>
      </c>
      <c r="M303" s="85" t="str">
        <f>IF('Census Input Tab'!$O334="NO","Missing Data",IF($A303=$A302,"",IF('Census Input Tab'!T334=1,IF(B303="BLANK","BLANK",""),"EE Only")))</f>
        <v/>
      </c>
      <c r="N303" s="81" t="str">
        <f>IF('Census Input Tab'!$O334="NO","Missing Data",IF('Census Input Tab'!T334=1,IF('SMART Census'!B303="BLANK","BLANK",""),IF('Census Input Tab'!J334="","",'Census Input Tab'!J334)))</f>
        <v/>
      </c>
      <c r="O303" s="114"/>
    </row>
    <row r="304" spans="1:15">
      <c r="A304" s="80" t="str">
        <f>IF('Census Input Tab'!$O335="NO","Missing Data",IF(B304="","",IF(B304="BLANK","BLANK",COUNTIF($B$2:B304,"=Subscriber"))))</f>
        <v/>
      </c>
      <c r="B304" s="81" t="str">
        <f>IF('Census Input Tab'!$O335="NO","Missing Data",IF(ISBLANK('Census Input Tab'!H335),IF('Census Input Tab'!O335="BLANK","BLANK",""),IF('Census Input Tab'!H335="EE","Subscriber",IF('Census Input Tab'!H335="SP","Spouse","Child"))))</f>
        <v/>
      </c>
      <c r="C304" s="81" t="str">
        <f>IF('Census Input Tab'!$O335="NO","Missing Data",IF(B304="BLANK","BLANK",IF(ISBLANK('Census Input Tab'!A335),"",'Census Input Tab'!A335)))</f>
        <v/>
      </c>
      <c r="D304" s="81" t="str">
        <f>IF('Census Input Tab'!$O335="NO","Missing Data",IF(B304="BLANK","BLANK",IF(ISBLANK('Census Input Tab'!B335),"",'Census Input Tab'!B335)))</f>
        <v/>
      </c>
      <c r="E304" s="82" t="str">
        <f>IF('Census Input Tab'!$O335="NO","Missing Data",IF($A304=$A303,"",IF(B304="BLANK","BLANK",IF(ISBLANK('Census Input Tab'!C335),"",'Census Input Tab'!C335))))</f>
        <v/>
      </c>
      <c r="F304" s="83" t="str">
        <f>IF('Census Input Tab'!$O335="NO","Missing Data",IF(B304="BLANK","BLANK",IF(ISBLANK('Census Input Tab'!D335),"",'Census Input Tab'!D335)))</f>
        <v/>
      </c>
      <c r="G304" s="81" t="str">
        <f>IF('Census Input Tab'!$O335="NO","Missing Data",IF(B304="BLANK","BLANK",IF(ISBLANK('Census Input Tab'!E335),"",'Census Input Tab'!E335)))</f>
        <v/>
      </c>
      <c r="H304" s="81" t="str">
        <f>IF('Census Input Tab'!$O335="NO","Missing Data",IF($A304=$A303,"",IF(ISBLANK('Census Input Tab'!I335),IF(B304="BLANK","BLANK",""),IF('Census Input Tab'!I335="Active","Active",IF('Census Input Tab'!I335="COBRA","COBRA",IF('Census Input Tab'!I335="St Con","COBRA",""))))))</f>
        <v/>
      </c>
      <c r="I304" s="84" t="str">
        <f>IF('Census Input Tab'!$O335="NO","Missing Data",IF('Census Input Tab'!T335=1,IF(B304="BLANK","BLANK",""),"N"))</f>
        <v/>
      </c>
      <c r="J304" s="81" t="str">
        <f>IF('Census Input Tab'!$O335="NO","Missing Data",IF('Census Input Tab'!T335=1,IF(B304="BLANK","BLANK",""),IF('Census Input Tab'!F335="Waive","Waive","Enroll")))</f>
        <v/>
      </c>
      <c r="K304" s="81" t="str">
        <f>IF('Census Input Tab'!$O335="NO","Missing Data",IF($A304=$A303,"",IF('Census Input Tab'!T335=1,IF(B304="BLANK","BLANK",""),IF('Census Input Tab'!G335="EEOnly","EE Only",IF('Census Input Tab'!G335="EESpOnly","EE &amp; Spouse",IF('Census Input Tab'!G335="EEChren","EE &amp; Child(ren)",IF('Census Input Tab'!G335="EEFamily","Family",IF('Census Input Tab'!G335="Waive","Decline Coverage","Spousal Waiver"))))))))</f>
        <v/>
      </c>
      <c r="L304" s="85" t="str">
        <f>IF('Census Input Tab'!$O335="NO","Missing Data",IF($A304=$A303,"",IF('Census Input Tab'!T335=1,IF(B304="BLANK","BLANK",""),"EE Only")))</f>
        <v/>
      </c>
      <c r="M304" s="85" t="str">
        <f>IF('Census Input Tab'!$O335="NO","Missing Data",IF($A304=$A303,"",IF('Census Input Tab'!T335=1,IF(B304="BLANK","BLANK",""),"EE Only")))</f>
        <v/>
      </c>
      <c r="N304" s="81" t="str">
        <f>IF('Census Input Tab'!$O335="NO","Missing Data",IF('Census Input Tab'!T335=1,IF('SMART Census'!B304="BLANK","BLANK",""),IF('Census Input Tab'!J335="","",'Census Input Tab'!J335)))</f>
        <v/>
      </c>
      <c r="O304" s="114"/>
    </row>
    <row r="305" spans="1:15">
      <c r="A305" s="80" t="str">
        <f>IF('Census Input Tab'!$O336="NO","Missing Data",IF(B305="","",IF(B305="BLANK","BLANK",COUNTIF($B$2:B305,"=Subscriber"))))</f>
        <v/>
      </c>
      <c r="B305" s="81" t="str">
        <f>IF('Census Input Tab'!$O336="NO","Missing Data",IF(ISBLANK('Census Input Tab'!H336),IF('Census Input Tab'!O336="BLANK","BLANK",""),IF('Census Input Tab'!H336="EE","Subscriber",IF('Census Input Tab'!H336="SP","Spouse","Child"))))</f>
        <v/>
      </c>
      <c r="C305" s="81" t="str">
        <f>IF('Census Input Tab'!$O336="NO","Missing Data",IF(B305="BLANK","BLANK",IF(ISBLANK('Census Input Tab'!A336),"",'Census Input Tab'!A336)))</f>
        <v/>
      </c>
      <c r="D305" s="81" t="str">
        <f>IF('Census Input Tab'!$O336="NO","Missing Data",IF(B305="BLANK","BLANK",IF(ISBLANK('Census Input Tab'!B336),"",'Census Input Tab'!B336)))</f>
        <v/>
      </c>
      <c r="E305" s="82" t="str">
        <f>IF('Census Input Tab'!$O336="NO","Missing Data",IF($A305=$A304,"",IF(B305="BLANK","BLANK",IF(ISBLANK('Census Input Tab'!C336),"",'Census Input Tab'!C336))))</f>
        <v/>
      </c>
      <c r="F305" s="83" t="str">
        <f>IF('Census Input Tab'!$O336="NO","Missing Data",IF(B305="BLANK","BLANK",IF(ISBLANK('Census Input Tab'!D336),"",'Census Input Tab'!D336)))</f>
        <v/>
      </c>
      <c r="G305" s="81" t="str">
        <f>IF('Census Input Tab'!$O336="NO","Missing Data",IF(B305="BLANK","BLANK",IF(ISBLANK('Census Input Tab'!E336),"",'Census Input Tab'!E336)))</f>
        <v/>
      </c>
      <c r="H305" s="81" t="str">
        <f>IF('Census Input Tab'!$O336="NO","Missing Data",IF($A305=$A304,"",IF(ISBLANK('Census Input Tab'!I336),IF(B305="BLANK","BLANK",""),IF('Census Input Tab'!I336="Active","Active",IF('Census Input Tab'!I336="COBRA","COBRA",IF('Census Input Tab'!I336="St Con","COBRA",""))))))</f>
        <v/>
      </c>
      <c r="I305" s="84" t="str">
        <f>IF('Census Input Tab'!$O336="NO","Missing Data",IF('Census Input Tab'!T336=1,IF(B305="BLANK","BLANK",""),"N"))</f>
        <v/>
      </c>
      <c r="J305" s="81" t="str">
        <f>IF('Census Input Tab'!$O336="NO","Missing Data",IF('Census Input Tab'!T336=1,IF(B305="BLANK","BLANK",""),IF('Census Input Tab'!F336="Waive","Waive","Enroll")))</f>
        <v/>
      </c>
      <c r="K305" s="81" t="str">
        <f>IF('Census Input Tab'!$O336="NO","Missing Data",IF($A305=$A304,"",IF('Census Input Tab'!T336=1,IF(B305="BLANK","BLANK",""),IF('Census Input Tab'!G336="EEOnly","EE Only",IF('Census Input Tab'!G336="EESpOnly","EE &amp; Spouse",IF('Census Input Tab'!G336="EEChren","EE &amp; Child(ren)",IF('Census Input Tab'!G336="EEFamily","Family",IF('Census Input Tab'!G336="Waive","Decline Coverage","Spousal Waiver"))))))))</f>
        <v/>
      </c>
      <c r="L305" s="85" t="str">
        <f>IF('Census Input Tab'!$O336="NO","Missing Data",IF($A305=$A304,"",IF('Census Input Tab'!T336=1,IF(B305="BLANK","BLANK",""),"EE Only")))</f>
        <v/>
      </c>
      <c r="M305" s="85" t="str">
        <f>IF('Census Input Tab'!$O336="NO","Missing Data",IF($A305=$A304,"",IF('Census Input Tab'!T336=1,IF(B305="BLANK","BLANK",""),"EE Only")))</f>
        <v/>
      </c>
      <c r="N305" s="81" t="str">
        <f>IF('Census Input Tab'!$O336="NO","Missing Data",IF('Census Input Tab'!T336=1,IF('SMART Census'!B305="BLANK","BLANK",""),IF('Census Input Tab'!J336="","",'Census Input Tab'!J336)))</f>
        <v/>
      </c>
      <c r="O305" s="114"/>
    </row>
    <row r="306" spans="1:15">
      <c r="A306" s="80" t="str">
        <f>IF('Census Input Tab'!$O337="NO","Missing Data",IF(B306="","",IF(B306="BLANK","BLANK",COUNTIF($B$2:B306,"=Subscriber"))))</f>
        <v/>
      </c>
      <c r="B306" s="81" t="str">
        <f>IF('Census Input Tab'!$O337="NO","Missing Data",IF(ISBLANK('Census Input Tab'!H337),IF('Census Input Tab'!O337="BLANK","BLANK",""),IF('Census Input Tab'!H337="EE","Subscriber",IF('Census Input Tab'!H337="SP","Spouse","Child"))))</f>
        <v/>
      </c>
      <c r="C306" s="81" t="str">
        <f>IF('Census Input Tab'!$O337="NO","Missing Data",IF(B306="BLANK","BLANK",IF(ISBLANK('Census Input Tab'!A337),"",'Census Input Tab'!A337)))</f>
        <v/>
      </c>
      <c r="D306" s="81" t="str">
        <f>IF('Census Input Tab'!$O337="NO","Missing Data",IF(B306="BLANK","BLANK",IF(ISBLANK('Census Input Tab'!B337),"",'Census Input Tab'!B337)))</f>
        <v/>
      </c>
      <c r="E306" s="82" t="str">
        <f>IF('Census Input Tab'!$O337="NO","Missing Data",IF($A306=$A305,"",IF(B306="BLANK","BLANK",IF(ISBLANK('Census Input Tab'!C337),"",'Census Input Tab'!C337))))</f>
        <v/>
      </c>
      <c r="F306" s="83" t="str">
        <f>IF('Census Input Tab'!$O337="NO","Missing Data",IF(B306="BLANK","BLANK",IF(ISBLANK('Census Input Tab'!D337),"",'Census Input Tab'!D337)))</f>
        <v/>
      </c>
      <c r="G306" s="81" t="str">
        <f>IF('Census Input Tab'!$O337="NO","Missing Data",IF(B306="BLANK","BLANK",IF(ISBLANK('Census Input Tab'!E337),"",'Census Input Tab'!E337)))</f>
        <v/>
      </c>
      <c r="H306" s="81" t="str">
        <f>IF('Census Input Tab'!$O337="NO","Missing Data",IF($A306=$A305,"",IF(ISBLANK('Census Input Tab'!I337),IF(B306="BLANK","BLANK",""),IF('Census Input Tab'!I337="Active","Active",IF('Census Input Tab'!I337="COBRA","COBRA",IF('Census Input Tab'!I337="St Con","COBRA",""))))))</f>
        <v/>
      </c>
      <c r="I306" s="84" t="str">
        <f>IF('Census Input Tab'!$O337="NO","Missing Data",IF('Census Input Tab'!T337=1,IF(B306="BLANK","BLANK",""),"N"))</f>
        <v/>
      </c>
      <c r="J306" s="81" t="str">
        <f>IF('Census Input Tab'!$O337="NO","Missing Data",IF('Census Input Tab'!T337=1,IF(B306="BLANK","BLANK",""),IF('Census Input Tab'!F337="Waive","Waive","Enroll")))</f>
        <v/>
      </c>
      <c r="K306" s="81" t="str">
        <f>IF('Census Input Tab'!$O337="NO","Missing Data",IF($A306=$A305,"",IF('Census Input Tab'!T337=1,IF(B306="BLANK","BLANK",""),IF('Census Input Tab'!G337="EEOnly","EE Only",IF('Census Input Tab'!G337="EESpOnly","EE &amp; Spouse",IF('Census Input Tab'!G337="EEChren","EE &amp; Child(ren)",IF('Census Input Tab'!G337="EEFamily","Family",IF('Census Input Tab'!G337="Waive","Decline Coverage","Spousal Waiver"))))))))</f>
        <v/>
      </c>
      <c r="L306" s="85" t="str">
        <f>IF('Census Input Tab'!$O337="NO","Missing Data",IF($A306=$A305,"",IF('Census Input Tab'!T337=1,IF(B306="BLANK","BLANK",""),"EE Only")))</f>
        <v/>
      </c>
      <c r="M306" s="85" t="str">
        <f>IF('Census Input Tab'!$O337="NO","Missing Data",IF($A306=$A305,"",IF('Census Input Tab'!T337=1,IF(B306="BLANK","BLANK",""),"EE Only")))</f>
        <v/>
      </c>
      <c r="N306" s="81" t="str">
        <f>IF('Census Input Tab'!$O337="NO","Missing Data",IF('Census Input Tab'!T337=1,IF('SMART Census'!B306="BLANK","BLANK",""),IF('Census Input Tab'!J337="","",'Census Input Tab'!J337)))</f>
        <v/>
      </c>
      <c r="O306" s="114"/>
    </row>
    <row r="307" spans="1:15">
      <c r="A307" s="80" t="str">
        <f>IF('Census Input Tab'!$O338="NO","Missing Data",IF(B307="","",IF(B307="BLANK","BLANK",COUNTIF($B$2:B307,"=Subscriber"))))</f>
        <v/>
      </c>
      <c r="B307" s="81" t="str">
        <f>IF('Census Input Tab'!$O338="NO","Missing Data",IF(ISBLANK('Census Input Tab'!H338),IF('Census Input Tab'!O338="BLANK","BLANK",""),IF('Census Input Tab'!H338="EE","Subscriber",IF('Census Input Tab'!H338="SP","Spouse","Child"))))</f>
        <v/>
      </c>
      <c r="C307" s="81" t="str">
        <f>IF('Census Input Tab'!$O338="NO","Missing Data",IF(B307="BLANK","BLANK",IF(ISBLANK('Census Input Tab'!A338),"",'Census Input Tab'!A338)))</f>
        <v/>
      </c>
      <c r="D307" s="81" t="str">
        <f>IF('Census Input Tab'!$O338="NO","Missing Data",IF(B307="BLANK","BLANK",IF(ISBLANK('Census Input Tab'!B338),"",'Census Input Tab'!B338)))</f>
        <v/>
      </c>
      <c r="E307" s="82" t="str">
        <f>IF('Census Input Tab'!$O338="NO","Missing Data",IF($A307=$A306,"",IF(B307="BLANK","BLANK",IF(ISBLANK('Census Input Tab'!C338),"",'Census Input Tab'!C338))))</f>
        <v/>
      </c>
      <c r="F307" s="83" t="str">
        <f>IF('Census Input Tab'!$O338="NO","Missing Data",IF(B307="BLANK","BLANK",IF(ISBLANK('Census Input Tab'!D338),"",'Census Input Tab'!D338)))</f>
        <v/>
      </c>
      <c r="G307" s="81" t="str">
        <f>IF('Census Input Tab'!$O338="NO","Missing Data",IF(B307="BLANK","BLANK",IF(ISBLANK('Census Input Tab'!E338),"",'Census Input Tab'!E338)))</f>
        <v/>
      </c>
      <c r="H307" s="81" t="str">
        <f>IF('Census Input Tab'!$O338="NO","Missing Data",IF($A307=$A306,"",IF(ISBLANK('Census Input Tab'!I338),IF(B307="BLANK","BLANK",""),IF('Census Input Tab'!I338="Active","Active",IF('Census Input Tab'!I338="COBRA","COBRA",IF('Census Input Tab'!I338="St Con","COBRA",""))))))</f>
        <v/>
      </c>
      <c r="I307" s="84" t="str">
        <f>IF('Census Input Tab'!$O338="NO","Missing Data",IF('Census Input Tab'!T338=1,IF(B307="BLANK","BLANK",""),"N"))</f>
        <v/>
      </c>
      <c r="J307" s="81" t="str">
        <f>IF('Census Input Tab'!$O338="NO","Missing Data",IF('Census Input Tab'!T338=1,IF(B307="BLANK","BLANK",""),IF('Census Input Tab'!F338="Waive","Waive","Enroll")))</f>
        <v/>
      </c>
      <c r="K307" s="81" t="str">
        <f>IF('Census Input Tab'!$O338="NO","Missing Data",IF($A307=$A306,"",IF('Census Input Tab'!T338=1,IF(B307="BLANK","BLANK",""),IF('Census Input Tab'!G338="EEOnly","EE Only",IF('Census Input Tab'!G338="EESpOnly","EE &amp; Spouse",IF('Census Input Tab'!G338="EEChren","EE &amp; Child(ren)",IF('Census Input Tab'!G338="EEFamily","Family",IF('Census Input Tab'!G338="Waive","Decline Coverage","Spousal Waiver"))))))))</f>
        <v/>
      </c>
      <c r="L307" s="85" t="str">
        <f>IF('Census Input Tab'!$O338="NO","Missing Data",IF($A307=$A306,"",IF('Census Input Tab'!T338=1,IF(B307="BLANK","BLANK",""),"EE Only")))</f>
        <v/>
      </c>
      <c r="M307" s="85" t="str">
        <f>IF('Census Input Tab'!$O338="NO","Missing Data",IF($A307=$A306,"",IF('Census Input Tab'!T338=1,IF(B307="BLANK","BLANK",""),"EE Only")))</f>
        <v/>
      </c>
      <c r="N307" s="81" t="str">
        <f>IF('Census Input Tab'!$O338="NO","Missing Data",IF('Census Input Tab'!T338=1,IF('SMART Census'!B307="BLANK","BLANK",""),IF('Census Input Tab'!J338="","",'Census Input Tab'!J338)))</f>
        <v/>
      </c>
      <c r="O307" s="114"/>
    </row>
    <row r="308" spans="1:15">
      <c r="A308" s="80" t="str">
        <f>IF('Census Input Tab'!$O339="NO","Missing Data",IF(B308="","",IF(B308="BLANK","BLANK",COUNTIF($B$2:B308,"=Subscriber"))))</f>
        <v/>
      </c>
      <c r="B308" s="81" t="str">
        <f>IF('Census Input Tab'!$O339="NO","Missing Data",IF(ISBLANK('Census Input Tab'!H339),IF('Census Input Tab'!O339="BLANK","BLANK",""),IF('Census Input Tab'!H339="EE","Subscriber",IF('Census Input Tab'!H339="SP","Spouse","Child"))))</f>
        <v/>
      </c>
      <c r="C308" s="81" t="str">
        <f>IF('Census Input Tab'!$O339="NO","Missing Data",IF(B308="BLANK","BLANK",IF(ISBLANK('Census Input Tab'!A339),"",'Census Input Tab'!A339)))</f>
        <v/>
      </c>
      <c r="D308" s="81" t="str">
        <f>IF('Census Input Tab'!$O339="NO","Missing Data",IF(B308="BLANK","BLANK",IF(ISBLANK('Census Input Tab'!B339),"",'Census Input Tab'!B339)))</f>
        <v/>
      </c>
      <c r="E308" s="82" t="str">
        <f>IF('Census Input Tab'!$O339="NO","Missing Data",IF($A308=$A307,"",IF(B308="BLANK","BLANK",IF(ISBLANK('Census Input Tab'!C339),"",'Census Input Tab'!C339))))</f>
        <v/>
      </c>
      <c r="F308" s="83" t="str">
        <f>IF('Census Input Tab'!$O339="NO","Missing Data",IF(B308="BLANK","BLANK",IF(ISBLANK('Census Input Tab'!D339),"",'Census Input Tab'!D339)))</f>
        <v/>
      </c>
      <c r="G308" s="81" t="str">
        <f>IF('Census Input Tab'!$O339="NO","Missing Data",IF(B308="BLANK","BLANK",IF(ISBLANK('Census Input Tab'!E339),"",'Census Input Tab'!E339)))</f>
        <v/>
      </c>
      <c r="H308" s="81" t="str">
        <f>IF('Census Input Tab'!$O339="NO","Missing Data",IF($A308=$A307,"",IF(ISBLANK('Census Input Tab'!I339),IF(B308="BLANK","BLANK",""),IF('Census Input Tab'!I339="Active","Active",IF('Census Input Tab'!I339="COBRA","COBRA",IF('Census Input Tab'!I339="St Con","COBRA",""))))))</f>
        <v/>
      </c>
      <c r="I308" s="84" t="str">
        <f>IF('Census Input Tab'!$O339="NO","Missing Data",IF('Census Input Tab'!T339=1,IF(B308="BLANK","BLANK",""),"N"))</f>
        <v/>
      </c>
      <c r="J308" s="81" t="str">
        <f>IF('Census Input Tab'!$O339="NO","Missing Data",IF('Census Input Tab'!T339=1,IF(B308="BLANK","BLANK",""),IF('Census Input Tab'!F339="Waive","Waive","Enroll")))</f>
        <v/>
      </c>
      <c r="K308" s="81" t="str">
        <f>IF('Census Input Tab'!$O339="NO","Missing Data",IF($A308=$A307,"",IF('Census Input Tab'!T339=1,IF(B308="BLANK","BLANK",""),IF('Census Input Tab'!G339="EEOnly","EE Only",IF('Census Input Tab'!G339="EESpOnly","EE &amp; Spouse",IF('Census Input Tab'!G339="EEChren","EE &amp; Child(ren)",IF('Census Input Tab'!G339="EEFamily","Family",IF('Census Input Tab'!G339="Waive","Decline Coverage","Spousal Waiver"))))))))</f>
        <v/>
      </c>
      <c r="L308" s="85" t="str">
        <f>IF('Census Input Tab'!$O339="NO","Missing Data",IF($A308=$A307,"",IF('Census Input Tab'!T339=1,IF(B308="BLANK","BLANK",""),"EE Only")))</f>
        <v/>
      </c>
      <c r="M308" s="85" t="str">
        <f>IF('Census Input Tab'!$O339="NO","Missing Data",IF($A308=$A307,"",IF('Census Input Tab'!T339=1,IF(B308="BLANK","BLANK",""),"EE Only")))</f>
        <v/>
      </c>
      <c r="N308" s="81" t="str">
        <f>IF('Census Input Tab'!$O339="NO","Missing Data",IF('Census Input Tab'!T339=1,IF('SMART Census'!B308="BLANK","BLANK",""),IF('Census Input Tab'!J339="","",'Census Input Tab'!J339)))</f>
        <v/>
      </c>
      <c r="O308" s="114"/>
    </row>
    <row r="309" spans="1:15">
      <c r="A309" s="80" t="str">
        <f>IF('Census Input Tab'!$O340="NO","Missing Data",IF(B309="","",IF(B309="BLANK","BLANK",COUNTIF($B$2:B309,"=Subscriber"))))</f>
        <v/>
      </c>
      <c r="B309" s="81" t="str">
        <f>IF('Census Input Tab'!$O340="NO","Missing Data",IF(ISBLANK('Census Input Tab'!H340),IF('Census Input Tab'!O340="BLANK","BLANK",""),IF('Census Input Tab'!H340="EE","Subscriber",IF('Census Input Tab'!H340="SP","Spouse","Child"))))</f>
        <v/>
      </c>
      <c r="C309" s="81" t="str">
        <f>IF('Census Input Tab'!$O340="NO","Missing Data",IF(B309="BLANK","BLANK",IF(ISBLANK('Census Input Tab'!A340),"",'Census Input Tab'!A340)))</f>
        <v/>
      </c>
      <c r="D309" s="81" t="str">
        <f>IF('Census Input Tab'!$O340="NO","Missing Data",IF(B309="BLANK","BLANK",IF(ISBLANK('Census Input Tab'!B340),"",'Census Input Tab'!B340)))</f>
        <v/>
      </c>
      <c r="E309" s="82" t="str">
        <f>IF('Census Input Tab'!$O340="NO","Missing Data",IF($A309=$A308,"",IF(B309="BLANK","BLANK",IF(ISBLANK('Census Input Tab'!C340),"",'Census Input Tab'!C340))))</f>
        <v/>
      </c>
      <c r="F309" s="83" t="str">
        <f>IF('Census Input Tab'!$O340="NO","Missing Data",IF(B309="BLANK","BLANK",IF(ISBLANK('Census Input Tab'!D340),"",'Census Input Tab'!D340)))</f>
        <v/>
      </c>
      <c r="G309" s="81" t="str">
        <f>IF('Census Input Tab'!$O340="NO","Missing Data",IF(B309="BLANK","BLANK",IF(ISBLANK('Census Input Tab'!E340),"",'Census Input Tab'!E340)))</f>
        <v/>
      </c>
      <c r="H309" s="81" t="str">
        <f>IF('Census Input Tab'!$O340="NO","Missing Data",IF($A309=$A308,"",IF(ISBLANK('Census Input Tab'!I340),IF(B309="BLANK","BLANK",""),IF('Census Input Tab'!I340="Active","Active",IF('Census Input Tab'!I340="COBRA","COBRA",IF('Census Input Tab'!I340="St Con","COBRA",""))))))</f>
        <v/>
      </c>
      <c r="I309" s="84" t="str">
        <f>IF('Census Input Tab'!$O340="NO","Missing Data",IF('Census Input Tab'!T340=1,IF(B309="BLANK","BLANK",""),"N"))</f>
        <v/>
      </c>
      <c r="J309" s="81" t="str">
        <f>IF('Census Input Tab'!$O340="NO","Missing Data",IF('Census Input Tab'!T340=1,IF(B309="BLANK","BLANK",""),IF('Census Input Tab'!F340="Waive","Waive","Enroll")))</f>
        <v/>
      </c>
      <c r="K309" s="81" t="str">
        <f>IF('Census Input Tab'!$O340="NO","Missing Data",IF($A309=$A308,"",IF('Census Input Tab'!T340=1,IF(B309="BLANK","BLANK",""),IF('Census Input Tab'!G340="EEOnly","EE Only",IF('Census Input Tab'!G340="EESpOnly","EE &amp; Spouse",IF('Census Input Tab'!G340="EEChren","EE &amp; Child(ren)",IF('Census Input Tab'!G340="EEFamily","Family",IF('Census Input Tab'!G340="Waive","Decline Coverage","Spousal Waiver"))))))))</f>
        <v/>
      </c>
      <c r="L309" s="85" t="str">
        <f>IF('Census Input Tab'!$O340="NO","Missing Data",IF($A309=$A308,"",IF('Census Input Tab'!T340=1,IF(B309="BLANK","BLANK",""),"EE Only")))</f>
        <v/>
      </c>
      <c r="M309" s="85" t="str">
        <f>IF('Census Input Tab'!$O340="NO","Missing Data",IF($A309=$A308,"",IF('Census Input Tab'!T340=1,IF(B309="BLANK","BLANK",""),"EE Only")))</f>
        <v/>
      </c>
      <c r="N309" s="81" t="str">
        <f>IF('Census Input Tab'!$O340="NO","Missing Data",IF('Census Input Tab'!T340=1,IF('SMART Census'!B309="BLANK","BLANK",""),IF('Census Input Tab'!J340="","",'Census Input Tab'!J340)))</f>
        <v/>
      </c>
      <c r="O309" s="114"/>
    </row>
    <row r="310" spans="1:15">
      <c r="A310" s="80" t="str">
        <f>IF('Census Input Tab'!$O341="NO","Missing Data",IF(B310="","",IF(B310="BLANK","BLANK",COUNTIF($B$2:B310,"=Subscriber"))))</f>
        <v/>
      </c>
      <c r="B310" s="81" t="str">
        <f>IF('Census Input Tab'!$O341="NO","Missing Data",IF(ISBLANK('Census Input Tab'!H341),IF('Census Input Tab'!O341="BLANK","BLANK",""),IF('Census Input Tab'!H341="EE","Subscriber",IF('Census Input Tab'!H341="SP","Spouse","Child"))))</f>
        <v/>
      </c>
      <c r="C310" s="81" t="str">
        <f>IF('Census Input Tab'!$O341="NO","Missing Data",IF(B310="BLANK","BLANK",IF(ISBLANK('Census Input Tab'!A341),"",'Census Input Tab'!A341)))</f>
        <v/>
      </c>
      <c r="D310" s="81" t="str">
        <f>IF('Census Input Tab'!$O341="NO","Missing Data",IF(B310="BLANK","BLANK",IF(ISBLANK('Census Input Tab'!B341),"",'Census Input Tab'!B341)))</f>
        <v/>
      </c>
      <c r="E310" s="82" t="str">
        <f>IF('Census Input Tab'!$O341="NO","Missing Data",IF($A310=$A309,"",IF(B310="BLANK","BLANK",IF(ISBLANK('Census Input Tab'!C341),"",'Census Input Tab'!C341))))</f>
        <v/>
      </c>
      <c r="F310" s="83" t="str">
        <f>IF('Census Input Tab'!$O341="NO","Missing Data",IF(B310="BLANK","BLANK",IF(ISBLANK('Census Input Tab'!D341),"",'Census Input Tab'!D341)))</f>
        <v/>
      </c>
      <c r="G310" s="81" t="str">
        <f>IF('Census Input Tab'!$O341="NO","Missing Data",IF(B310="BLANK","BLANK",IF(ISBLANK('Census Input Tab'!E341),"",'Census Input Tab'!E341)))</f>
        <v/>
      </c>
      <c r="H310" s="81" t="str">
        <f>IF('Census Input Tab'!$O341="NO","Missing Data",IF($A310=$A309,"",IF(ISBLANK('Census Input Tab'!I341),IF(B310="BLANK","BLANK",""),IF('Census Input Tab'!I341="Active","Active",IF('Census Input Tab'!I341="COBRA","COBRA",IF('Census Input Tab'!I341="St Con","COBRA",""))))))</f>
        <v/>
      </c>
      <c r="I310" s="84" t="str">
        <f>IF('Census Input Tab'!$O341="NO","Missing Data",IF('Census Input Tab'!T341=1,IF(B310="BLANK","BLANK",""),"N"))</f>
        <v/>
      </c>
      <c r="J310" s="81" t="str">
        <f>IF('Census Input Tab'!$O341="NO","Missing Data",IF('Census Input Tab'!T341=1,IF(B310="BLANK","BLANK",""),IF('Census Input Tab'!F341="Waive","Waive","Enroll")))</f>
        <v/>
      </c>
      <c r="K310" s="81" t="str">
        <f>IF('Census Input Tab'!$O341="NO","Missing Data",IF($A310=$A309,"",IF('Census Input Tab'!T341=1,IF(B310="BLANK","BLANK",""),IF('Census Input Tab'!G341="EEOnly","EE Only",IF('Census Input Tab'!G341="EESpOnly","EE &amp; Spouse",IF('Census Input Tab'!G341="EEChren","EE &amp; Child(ren)",IF('Census Input Tab'!G341="EEFamily","Family",IF('Census Input Tab'!G341="Waive","Decline Coverage","Spousal Waiver"))))))))</f>
        <v/>
      </c>
      <c r="L310" s="85" t="str">
        <f>IF('Census Input Tab'!$O341="NO","Missing Data",IF($A310=$A309,"",IF('Census Input Tab'!T341=1,IF(B310="BLANK","BLANK",""),"EE Only")))</f>
        <v/>
      </c>
      <c r="M310" s="85" t="str">
        <f>IF('Census Input Tab'!$O341="NO","Missing Data",IF($A310=$A309,"",IF('Census Input Tab'!T341=1,IF(B310="BLANK","BLANK",""),"EE Only")))</f>
        <v/>
      </c>
      <c r="N310" s="81" t="str">
        <f>IF('Census Input Tab'!$O341="NO","Missing Data",IF('Census Input Tab'!T341=1,IF('SMART Census'!B310="BLANK","BLANK",""),IF('Census Input Tab'!J341="","",'Census Input Tab'!J341)))</f>
        <v/>
      </c>
      <c r="O310" s="114"/>
    </row>
    <row r="311" spans="1:15">
      <c r="A311" s="80" t="str">
        <f>IF('Census Input Tab'!$O342="NO","Missing Data",IF(B311="","",IF(B311="BLANK","BLANK",COUNTIF($B$2:B311,"=Subscriber"))))</f>
        <v/>
      </c>
      <c r="B311" s="81" t="str">
        <f>IF('Census Input Tab'!$O342="NO","Missing Data",IF(ISBLANK('Census Input Tab'!H342),IF('Census Input Tab'!O342="BLANK","BLANK",""),IF('Census Input Tab'!H342="EE","Subscriber",IF('Census Input Tab'!H342="SP","Spouse","Child"))))</f>
        <v/>
      </c>
      <c r="C311" s="81" t="str">
        <f>IF('Census Input Tab'!$O342="NO","Missing Data",IF(B311="BLANK","BLANK",IF(ISBLANK('Census Input Tab'!A342),"",'Census Input Tab'!A342)))</f>
        <v/>
      </c>
      <c r="D311" s="81" t="str">
        <f>IF('Census Input Tab'!$O342="NO","Missing Data",IF(B311="BLANK","BLANK",IF(ISBLANK('Census Input Tab'!B342),"",'Census Input Tab'!B342)))</f>
        <v/>
      </c>
      <c r="E311" s="82" t="str">
        <f>IF('Census Input Tab'!$O342="NO","Missing Data",IF($A311=$A310,"",IF(B311="BLANK","BLANK",IF(ISBLANK('Census Input Tab'!C342),"",'Census Input Tab'!C342))))</f>
        <v/>
      </c>
      <c r="F311" s="83" t="str">
        <f>IF('Census Input Tab'!$O342="NO","Missing Data",IF(B311="BLANK","BLANK",IF(ISBLANK('Census Input Tab'!D342),"",'Census Input Tab'!D342)))</f>
        <v/>
      </c>
      <c r="G311" s="81" t="str">
        <f>IF('Census Input Tab'!$O342="NO","Missing Data",IF(B311="BLANK","BLANK",IF(ISBLANK('Census Input Tab'!E342),"",'Census Input Tab'!E342)))</f>
        <v/>
      </c>
      <c r="H311" s="81" t="str">
        <f>IF('Census Input Tab'!$O342="NO","Missing Data",IF($A311=$A310,"",IF(ISBLANK('Census Input Tab'!I342),IF(B311="BLANK","BLANK",""),IF('Census Input Tab'!I342="Active","Active",IF('Census Input Tab'!I342="COBRA","COBRA",IF('Census Input Tab'!I342="St Con","COBRA",""))))))</f>
        <v/>
      </c>
      <c r="I311" s="84" t="str">
        <f>IF('Census Input Tab'!$O342="NO","Missing Data",IF('Census Input Tab'!T342=1,IF(B311="BLANK","BLANK",""),"N"))</f>
        <v/>
      </c>
      <c r="J311" s="81" t="str">
        <f>IF('Census Input Tab'!$O342="NO","Missing Data",IF('Census Input Tab'!T342=1,IF(B311="BLANK","BLANK",""),IF('Census Input Tab'!F342="Waive","Waive","Enroll")))</f>
        <v/>
      </c>
      <c r="K311" s="81" t="str">
        <f>IF('Census Input Tab'!$O342="NO","Missing Data",IF($A311=$A310,"",IF('Census Input Tab'!T342=1,IF(B311="BLANK","BLANK",""),IF('Census Input Tab'!G342="EEOnly","EE Only",IF('Census Input Tab'!G342="EESpOnly","EE &amp; Spouse",IF('Census Input Tab'!G342="EEChren","EE &amp; Child(ren)",IF('Census Input Tab'!G342="EEFamily","Family",IF('Census Input Tab'!G342="Waive","Decline Coverage","Spousal Waiver"))))))))</f>
        <v/>
      </c>
      <c r="L311" s="85" t="str">
        <f>IF('Census Input Tab'!$O342="NO","Missing Data",IF($A311=$A310,"",IF('Census Input Tab'!T342=1,IF(B311="BLANK","BLANK",""),"EE Only")))</f>
        <v/>
      </c>
      <c r="M311" s="85" t="str">
        <f>IF('Census Input Tab'!$O342="NO","Missing Data",IF($A311=$A310,"",IF('Census Input Tab'!T342=1,IF(B311="BLANK","BLANK",""),"EE Only")))</f>
        <v/>
      </c>
      <c r="N311" s="81" t="str">
        <f>IF('Census Input Tab'!$O342="NO","Missing Data",IF('Census Input Tab'!T342=1,IF('SMART Census'!B311="BLANK","BLANK",""),IF('Census Input Tab'!J342="","",'Census Input Tab'!J342)))</f>
        <v/>
      </c>
      <c r="O311" s="114"/>
    </row>
    <row r="312" spans="1:15">
      <c r="A312" s="80" t="str">
        <f>IF('Census Input Tab'!$O343="NO","Missing Data",IF(B312="","",IF(B312="BLANK","BLANK",COUNTIF($B$2:B312,"=Subscriber"))))</f>
        <v/>
      </c>
      <c r="B312" s="81" t="str">
        <f>IF('Census Input Tab'!$O343="NO","Missing Data",IF(ISBLANK('Census Input Tab'!H343),IF('Census Input Tab'!O343="BLANK","BLANK",""),IF('Census Input Tab'!H343="EE","Subscriber",IF('Census Input Tab'!H343="SP","Spouse","Child"))))</f>
        <v/>
      </c>
      <c r="C312" s="81" t="str">
        <f>IF('Census Input Tab'!$O343="NO","Missing Data",IF(B312="BLANK","BLANK",IF(ISBLANK('Census Input Tab'!A343),"",'Census Input Tab'!A343)))</f>
        <v/>
      </c>
      <c r="D312" s="81" t="str">
        <f>IF('Census Input Tab'!$O343="NO","Missing Data",IF(B312="BLANK","BLANK",IF(ISBLANK('Census Input Tab'!B343),"",'Census Input Tab'!B343)))</f>
        <v/>
      </c>
      <c r="E312" s="82" t="str">
        <f>IF('Census Input Tab'!$O343="NO","Missing Data",IF($A312=$A311,"",IF(B312="BLANK","BLANK",IF(ISBLANK('Census Input Tab'!C343),"",'Census Input Tab'!C343))))</f>
        <v/>
      </c>
      <c r="F312" s="83" t="str">
        <f>IF('Census Input Tab'!$O343="NO","Missing Data",IF(B312="BLANK","BLANK",IF(ISBLANK('Census Input Tab'!D343),"",'Census Input Tab'!D343)))</f>
        <v/>
      </c>
      <c r="G312" s="81" t="str">
        <f>IF('Census Input Tab'!$O343="NO","Missing Data",IF(B312="BLANK","BLANK",IF(ISBLANK('Census Input Tab'!E343),"",'Census Input Tab'!E343)))</f>
        <v/>
      </c>
      <c r="H312" s="81" t="str">
        <f>IF('Census Input Tab'!$O343="NO","Missing Data",IF($A312=$A311,"",IF(ISBLANK('Census Input Tab'!I343),IF(B312="BLANK","BLANK",""),IF('Census Input Tab'!I343="Active","Active",IF('Census Input Tab'!I343="COBRA","COBRA",IF('Census Input Tab'!I343="St Con","COBRA",""))))))</f>
        <v/>
      </c>
      <c r="I312" s="84" t="str">
        <f>IF('Census Input Tab'!$O343="NO","Missing Data",IF('Census Input Tab'!T343=1,IF(B312="BLANK","BLANK",""),"N"))</f>
        <v/>
      </c>
      <c r="J312" s="81" t="str">
        <f>IF('Census Input Tab'!$O343="NO","Missing Data",IF('Census Input Tab'!T343=1,IF(B312="BLANK","BLANK",""),IF('Census Input Tab'!F343="Waive","Waive","Enroll")))</f>
        <v/>
      </c>
      <c r="K312" s="81" t="str">
        <f>IF('Census Input Tab'!$O343="NO","Missing Data",IF($A312=$A311,"",IF('Census Input Tab'!T343=1,IF(B312="BLANK","BLANK",""),IF('Census Input Tab'!G343="EEOnly","EE Only",IF('Census Input Tab'!G343="EESpOnly","EE &amp; Spouse",IF('Census Input Tab'!G343="EEChren","EE &amp; Child(ren)",IF('Census Input Tab'!G343="EEFamily","Family",IF('Census Input Tab'!G343="Waive","Decline Coverage","Spousal Waiver"))))))))</f>
        <v/>
      </c>
      <c r="L312" s="85" t="str">
        <f>IF('Census Input Tab'!$O343="NO","Missing Data",IF($A312=$A311,"",IF('Census Input Tab'!T343=1,IF(B312="BLANK","BLANK",""),"EE Only")))</f>
        <v/>
      </c>
      <c r="M312" s="85" t="str">
        <f>IF('Census Input Tab'!$O343="NO","Missing Data",IF($A312=$A311,"",IF('Census Input Tab'!T343=1,IF(B312="BLANK","BLANK",""),"EE Only")))</f>
        <v/>
      </c>
      <c r="N312" s="81" t="str">
        <f>IF('Census Input Tab'!$O343="NO","Missing Data",IF('Census Input Tab'!T343=1,IF('SMART Census'!B312="BLANK","BLANK",""),IF('Census Input Tab'!J343="","",'Census Input Tab'!J343)))</f>
        <v/>
      </c>
      <c r="O312" s="114"/>
    </row>
    <row r="313" spans="1:15">
      <c r="A313" s="80" t="str">
        <f>IF('Census Input Tab'!$O344="NO","Missing Data",IF(B313="","",IF(B313="BLANK","BLANK",COUNTIF($B$2:B313,"=Subscriber"))))</f>
        <v/>
      </c>
      <c r="B313" s="81" t="str">
        <f>IF('Census Input Tab'!$O344="NO","Missing Data",IF(ISBLANK('Census Input Tab'!H344),IF('Census Input Tab'!O344="BLANK","BLANK",""),IF('Census Input Tab'!H344="EE","Subscriber",IF('Census Input Tab'!H344="SP","Spouse","Child"))))</f>
        <v/>
      </c>
      <c r="C313" s="81" t="str">
        <f>IF('Census Input Tab'!$O344="NO","Missing Data",IF(B313="BLANK","BLANK",IF(ISBLANK('Census Input Tab'!A344),"",'Census Input Tab'!A344)))</f>
        <v/>
      </c>
      <c r="D313" s="81" t="str">
        <f>IF('Census Input Tab'!$O344="NO","Missing Data",IF(B313="BLANK","BLANK",IF(ISBLANK('Census Input Tab'!B344),"",'Census Input Tab'!B344)))</f>
        <v/>
      </c>
      <c r="E313" s="82" t="str">
        <f>IF('Census Input Tab'!$O344="NO","Missing Data",IF($A313=$A312,"",IF(B313="BLANK","BLANK",IF(ISBLANK('Census Input Tab'!C344),"",'Census Input Tab'!C344))))</f>
        <v/>
      </c>
      <c r="F313" s="83" t="str">
        <f>IF('Census Input Tab'!$O344="NO","Missing Data",IF(B313="BLANK","BLANK",IF(ISBLANK('Census Input Tab'!D344),"",'Census Input Tab'!D344)))</f>
        <v/>
      </c>
      <c r="G313" s="81" t="str">
        <f>IF('Census Input Tab'!$O344="NO","Missing Data",IF(B313="BLANK","BLANK",IF(ISBLANK('Census Input Tab'!E344),"",'Census Input Tab'!E344)))</f>
        <v/>
      </c>
      <c r="H313" s="81" t="str">
        <f>IF('Census Input Tab'!$O344="NO","Missing Data",IF($A313=$A312,"",IF(ISBLANK('Census Input Tab'!I344),IF(B313="BLANK","BLANK",""),IF('Census Input Tab'!I344="Active","Active",IF('Census Input Tab'!I344="COBRA","COBRA",IF('Census Input Tab'!I344="St Con","COBRA",""))))))</f>
        <v/>
      </c>
      <c r="I313" s="84" t="str">
        <f>IF('Census Input Tab'!$O344="NO","Missing Data",IF('Census Input Tab'!T344=1,IF(B313="BLANK","BLANK",""),"N"))</f>
        <v/>
      </c>
      <c r="J313" s="81" t="str">
        <f>IF('Census Input Tab'!$O344="NO","Missing Data",IF('Census Input Tab'!T344=1,IF(B313="BLANK","BLANK",""),IF('Census Input Tab'!F344="Waive","Waive","Enroll")))</f>
        <v/>
      </c>
      <c r="K313" s="81" t="str">
        <f>IF('Census Input Tab'!$O344="NO","Missing Data",IF($A313=$A312,"",IF('Census Input Tab'!T344=1,IF(B313="BLANK","BLANK",""),IF('Census Input Tab'!G344="EEOnly","EE Only",IF('Census Input Tab'!G344="EESpOnly","EE &amp; Spouse",IF('Census Input Tab'!G344="EEChren","EE &amp; Child(ren)",IF('Census Input Tab'!G344="EEFamily","Family",IF('Census Input Tab'!G344="Waive","Decline Coverage","Spousal Waiver"))))))))</f>
        <v/>
      </c>
      <c r="L313" s="85" t="str">
        <f>IF('Census Input Tab'!$O344="NO","Missing Data",IF($A313=$A312,"",IF('Census Input Tab'!T344=1,IF(B313="BLANK","BLANK",""),"EE Only")))</f>
        <v/>
      </c>
      <c r="M313" s="85" t="str">
        <f>IF('Census Input Tab'!$O344="NO","Missing Data",IF($A313=$A312,"",IF('Census Input Tab'!T344=1,IF(B313="BLANK","BLANK",""),"EE Only")))</f>
        <v/>
      </c>
      <c r="N313" s="81" t="str">
        <f>IF('Census Input Tab'!$O344="NO","Missing Data",IF('Census Input Tab'!T344=1,IF('SMART Census'!B313="BLANK","BLANK",""),IF('Census Input Tab'!J344="","",'Census Input Tab'!J344)))</f>
        <v/>
      </c>
      <c r="O313" s="114"/>
    </row>
    <row r="314" spans="1:15">
      <c r="A314" s="80" t="str">
        <f>IF('Census Input Tab'!$O345="NO","Missing Data",IF(B314="","",IF(B314="BLANK","BLANK",COUNTIF($B$2:B314,"=Subscriber"))))</f>
        <v/>
      </c>
      <c r="B314" s="81" t="str">
        <f>IF('Census Input Tab'!$O345="NO","Missing Data",IF(ISBLANK('Census Input Tab'!H345),IF('Census Input Tab'!O345="BLANK","BLANK",""),IF('Census Input Tab'!H345="EE","Subscriber",IF('Census Input Tab'!H345="SP","Spouse","Child"))))</f>
        <v/>
      </c>
      <c r="C314" s="81" t="str">
        <f>IF('Census Input Tab'!$O345="NO","Missing Data",IF(B314="BLANK","BLANK",IF(ISBLANK('Census Input Tab'!A345),"",'Census Input Tab'!A345)))</f>
        <v/>
      </c>
      <c r="D314" s="81" t="str">
        <f>IF('Census Input Tab'!$O345="NO","Missing Data",IF(B314="BLANK","BLANK",IF(ISBLANK('Census Input Tab'!B345),"",'Census Input Tab'!B345)))</f>
        <v/>
      </c>
      <c r="E314" s="82" t="str">
        <f>IF('Census Input Tab'!$O345="NO","Missing Data",IF($A314=$A313,"",IF(B314="BLANK","BLANK",IF(ISBLANK('Census Input Tab'!C345),"",'Census Input Tab'!C345))))</f>
        <v/>
      </c>
      <c r="F314" s="83" t="str">
        <f>IF('Census Input Tab'!$O345="NO","Missing Data",IF(B314="BLANK","BLANK",IF(ISBLANK('Census Input Tab'!D345),"",'Census Input Tab'!D345)))</f>
        <v/>
      </c>
      <c r="G314" s="81" t="str">
        <f>IF('Census Input Tab'!$O345="NO","Missing Data",IF(B314="BLANK","BLANK",IF(ISBLANK('Census Input Tab'!E345),"",'Census Input Tab'!E345)))</f>
        <v/>
      </c>
      <c r="H314" s="81" t="str">
        <f>IF('Census Input Tab'!$O345="NO","Missing Data",IF($A314=$A313,"",IF(ISBLANK('Census Input Tab'!I345),IF(B314="BLANK","BLANK",""),IF('Census Input Tab'!I345="Active","Active",IF('Census Input Tab'!I345="COBRA","COBRA",IF('Census Input Tab'!I345="St Con","COBRA",""))))))</f>
        <v/>
      </c>
      <c r="I314" s="84" t="str">
        <f>IF('Census Input Tab'!$O345="NO","Missing Data",IF('Census Input Tab'!T345=1,IF(B314="BLANK","BLANK",""),"N"))</f>
        <v/>
      </c>
      <c r="J314" s="81" t="str">
        <f>IF('Census Input Tab'!$O345="NO","Missing Data",IF('Census Input Tab'!T345=1,IF(B314="BLANK","BLANK",""),IF('Census Input Tab'!F345="Waive","Waive","Enroll")))</f>
        <v/>
      </c>
      <c r="K314" s="81" t="str">
        <f>IF('Census Input Tab'!$O345="NO","Missing Data",IF($A314=$A313,"",IF('Census Input Tab'!T345=1,IF(B314="BLANK","BLANK",""),IF('Census Input Tab'!G345="EEOnly","EE Only",IF('Census Input Tab'!G345="EESpOnly","EE &amp; Spouse",IF('Census Input Tab'!G345="EEChren","EE &amp; Child(ren)",IF('Census Input Tab'!G345="EEFamily","Family",IF('Census Input Tab'!G345="Waive","Decline Coverage","Spousal Waiver"))))))))</f>
        <v/>
      </c>
      <c r="L314" s="85" t="str">
        <f>IF('Census Input Tab'!$O345="NO","Missing Data",IF($A314=$A313,"",IF('Census Input Tab'!T345=1,IF(B314="BLANK","BLANK",""),"EE Only")))</f>
        <v/>
      </c>
      <c r="M314" s="85" t="str">
        <f>IF('Census Input Tab'!$O345="NO","Missing Data",IF($A314=$A313,"",IF('Census Input Tab'!T345=1,IF(B314="BLANK","BLANK",""),"EE Only")))</f>
        <v/>
      </c>
      <c r="N314" s="81" t="str">
        <f>IF('Census Input Tab'!$O345="NO","Missing Data",IF('Census Input Tab'!T345=1,IF('SMART Census'!B314="BLANK","BLANK",""),IF('Census Input Tab'!J345="","",'Census Input Tab'!J345)))</f>
        <v/>
      </c>
      <c r="O314" s="114"/>
    </row>
    <row r="315" spans="1:15">
      <c r="A315" s="80" t="str">
        <f>IF('Census Input Tab'!$O346="NO","Missing Data",IF(B315="","",IF(B315="BLANK","BLANK",COUNTIF($B$2:B315,"=Subscriber"))))</f>
        <v/>
      </c>
      <c r="B315" s="81" t="str">
        <f>IF('Census Input Tab'!$O346="NO","Missing Data",IF(ISBLANK('Census Input Tab'!H346),IF('Census Input Tab'!O346="BLANK","BLANK",""),IF('Census Input Tab'!H346="EE","Subscriber",IF('Census Input Tab'!H346="SP","Spouse","Child"))))</f>
        <v/>
      </c>
      <c r="C315" s="81" t="str">
        <f>IF('Census Input Tab'!$O346="NO","Missing Data",IF(B315="BLANK","BLANK",IF(ISBLANK('Census Input Tab'!A346),"",'Census Input Tab'!A346)))</f>
        <v/>
      </c>
      <c r="D315" s="81" t="str">
        <f>IF('Census Input Tab'!$O346="NO","Missing Data",IF(B315="BLANK","BLANK",IF(ISBLANK('Census Input Tab'!B346),"",'Census Input Tab'!B346)))</f>
        <v/>
      </c>
      <c r="E315" s="82" t="str">
        <f>IF('Census Input Tab'!$O346="NO","Missing Data",IF($A315=$A314,"",IF(B315="BLANK","BLANK",IF(ISBLANK('Census Input Tab'!C346),"",'Census Input Tab'!C346))))</f>
        <v/>
      </c>
      <c r="F315" s="83" t="str">
        <f>IF('Census Input Tab'!$O346="NO","Missing Data",IF(B315="BLANK","BLANK",IF(ISBLANK('Census Input Tab'!D346),"",'Census Input Tab'!D346)))</f>
        <v/>
      </c>
      <c r="G315" s="81" t="str">
        <f>IF('Census Input Tab'!$O346="NO","Missing Data",IF(B315="BLANK","BLANK",IF(ISBLANK('Census Input Tab'!E346),"",'Census Input Tab'!E346)))</f>
        <v/>
      </c>
      <c r="H315" s="81" t="str">
        <f>IF('Census Input Tab'!$O346="NO","Missing Data",IF($A315=$A314,"",IF(ISBLANK('Census Input Tab'!I346),IF(B315="BLANK","BLANK",""),IF('Census Input Tab'!I346="Active","Active",IF('Census Input Tab'!I346="COBRA","COBRA",IF('Census Input Tab'!I346="St Con","COBRA",""))))))</f>
        <v/>
      </c>
      <c r="I315" s="84" t="str">
        <f>IF('Census Input Tab'!$O346="NO","Missing Data",IF('Census Input Tab'!T346=1,IF(B315="BLANK","BLANK",""),"N"))</f>
        <v/>
      </c>
      <c r="J315" s="81" t="str">
        <f>IF('Census Input Tab'!$O346="NO","Missing Data",IF('Census Input Tab'!T346=1,IF(B315="BLANK","BLANK",""),IF('Census Input Tab'!F346="Waive","Waive","Enroll")))</f>
        <v/>
      </c>
      <c r="K315" s="81" t="str">
        <f>IF('Census Input Tab'!$O346="NO","Missing Data",IF($A315=$A314,"",IF('Census Input Tab'!T346=1,IF(B315="BLANK","BLANK",""),IF('Census Input Tab'!G346="EEOnly","EE Only",IF('Census Input Tab'!G346="EESpOnly","EE &amp; Spouse",IF('Census Input Tab'!G346="EEChren","EE &amp; Child(ren)",IF('Census Input Tab'!G346="EEFamily","Family",IF('Census Input Tab'!G346="Waive","Decline Coverage","Spousal Waiver"))))))))</f>
        <v/>
      </c>
      <c r="L315" s="85" t="str">
        <f>IF('Census Input Tab'!$O346="NO","Missing Data",IF($A315=$A314,"",IF('Census Input Tab'!T346=1,IF(B315="BLANK","BLANK",""),"EE Only")))</f>
        <v/>
      </c>
      <c r="M315" s="85" t="str">
        <f>IF('Census Input Tab'!$O346="NO","Missing Data",IF($A315=$A314,"",IF('Census Input Tab'!T346=1,IF(B315="BLANK","BLANK",""),"EE Only")))</f>
        <v/>
      </c>
      <c r="N315" s="81" t="str">
        <f>IF('Census Input Tab'!$O346="NO","Missing Data",IF('Census Input Tab'!T346=1,IF('SMART Census'!B315="BLANK","BLANK",""),IF('Census Input Tab'!J346="","",'Census Input Tab'!J346)))</f>
        <v/>
      </c>
      <c r="O315" s="114"/>
    </row>
    <row r="316" spans="1:15">
      <c r="A316" s="80" t="str">
        <f>IF('Census Input Tab'!$O347="NO","Missing Data",IF(B316="","",IF(B316="BLANK","BLANK",COUNTIF($B$2:B316,"=Subscriber"))))</f>
        <v/>
      </c>
      <c r="B316" s="81" t="str">
        <f>IF('Census Input Tab'!$O347="NO","Missing Data",IF(ISBLANK('Census Input Tab'!H347),IF('Census Input Tab'!O347="BLANK","BLANK",""),IF('Census Input Tab'!H347="EE","Subscriber",IF('Census Input Tab'!H347="SP","Spouse","Child"))))</f>
        <v/>
      </c>
      <c r="C316" s="81" t="str">
        <f>IF('Census Input Tab'!$O347="NO","Missing Data",IF(B316="BLANK","BLANK",IF(ISBLANK('Census Input Tab'!A347),"",'Census Input Tab'!A347)))</f>
        <v/>
      </c>
      <c r="D316" s="81" t="str">
        <f>IF('Census Input Tab'!$O347="NO","Missing Data",IF(B316="BLANK","BLANK",IF(ISBLANK('Census Input Tab'!B347),"",'Census Input Tab'!B347)))</f>
        <v/>
      </c>
      <c r="E316" s="82" t="str">
        <f>IF('Census Input Tab'!$O347="NO","Missing Data",IF($A316=$A315,"",IF(B316="BLANK","BLANK",IF(ISBLANK('Census Input Tab'!C347),"",'Census Input Tab'!C347))))</f>
        <v/>
      </c>
      <c r="F316" s="83" t="str">
        <f>IF('Census Input Tab'!$O347="NO","Missing Data",IF(B316="BLANK","BLANK",IF(ISBLANK('Census Input Tab'!D347),"",'Census Input Tab'!D347)))</f>
        <v/>
      </c>
      <c r="G316" s="81" t="str">
        <f>IF('Census Input Tab'!$O347="NO","Missing Data",IF(B316="BLANK","BLANK",IF(ISBLANK('Census Input Tab'!E347),"",'Census Input Tab'!E347)))</f>
        <v/>
      </c>
      <c r="H316" s="81" t="str">
        <f>IF('Census Input Tab'!$O347="NO","Missing Data",IF($A316=$A315,"",IF(ISBLANK('Census Input Tab'!I347),IF(B316="BLANK","BLANK",""),IF('Census Input Tab'!I347="Active","Active",IF('Census Input Tab'!I347="COBRA","COBRA",IF('Census Input Tab'!I347="St Con","COBRA",""))))))</f>
        <v/>
      </c>
      <c r="I316" s="84" t="str">
        <f>IF('Census Input Tab'!$O347="NO","Missing Data",IF('Census Input Tab'!T347=1,IF(B316="BLANK","BLANK",""),"N"))</f>
        <v/>
      </c>
      <c r="J316" s="81" t="str">
        <f>IF('Census Input Tab'!$O347="NO","Missing Data",IF('Census Input Tab'!T347=1,IF(B316="BLANK","BLANK",""),IF('Census Input Tab'!F347="Waive","Waive","Enroll")))</f>
        <v/>
      </c>
      <c r="K316" s="81" t="str">
        <f>IF('Census Input Tab'!$O347="NO","Missing Data",IF($A316=$A315,"",IF('Census Input Tab'!T347=1,IF(B316="BLANK","BLANK",""),IF('Census Input Tab'!G347="EEOnly","EE Only",IF('Census Input Tab'!G347="EESpOnly","EE &amp; Spouse",IF('Census Input Tab'!G347="EEChren","EE &amp; Child(ren)",IF('Census Input Tab'!G347="EEFamily","Family",IF('Census Input Tab'!G347="Waive","Decline Coverage","Spousal Waiver"))))))))</f>
        <v/>
      </c>
      <c r="L316" s="85" t="str">
        <f>IF('Census Input Tab'!$O347="NO","Missing Data",IF($A316=$A315,"",IF('Census Input Tab'!T347=1,IF(B316="BLANK","BLANK",""),"EE Only")))</f>
        <v/>
      </c>
      <c r="M316" s="85" t="str">
        <f>IF('Census Input Tab'!$O347="NO","Missing Data",IF($A316=$A315,"",IF('Census Input Tab'!T347=1,IF(B316="BLANK","BLANK",""),"EE Only")))</f>
        <v/>
      </c>
      <c r="N316" s="81" t="str">
        <f>IF('Census Input Tab'!$O347="NO","Missing Data",IF('Census Input Tab'!T347=1,IF('SMART Census'!B316="BLANK","BLANK",""),IF('Census Input Tab'!J347="","",'Census Input Tab'!J347)))</f>
        <v/>
      </c>
      <c r="O316" s="114"/>
    </row>
    <row r="317" spans="1:15">
      <c r="A317" s="80" t="str">
        <f>IF('Census Input Tab'!$O348="NO","Missing Data",IF(B317="","",IF(B317="BLANK","BLANK",COUNTIF($B$2:B317,"=Subscriber"))))</f>
        <v/>
      </c>
      <c r="B317" s="81" t="str">
        <f>IF('Census Input Tab'!$O348="NO","Missing Data",IF(ISBLANK('Census Input Tab'!H348),IF('Census Input Tab'!O348="BLANK","BLANK",""),IF('Census Input Tab'!H348="EE","Subscriber",IF('Census Input Tab'!H348="SP","Spouse","Child"))))</f>
        <v/>
      </c>
      <c r="C317" s="81" t="str">
        <f>IF('Census Input Tab'!$O348="NO","Missing Data",IF(B317="BLANK","BLANK",IF(ISBLANK('Census Input Tab'!A348),"",'Census Input Tab'!A348)))</f>
        <v/>
      </c>
      <c r="D317" s="81" t="str">
        <f>IF('Census Input Tab'!$O348="NO","Missing Data",IF(B317="BLANK","BLANK",IF(ISBLANK('Census Input Tab'!B348),"",'Census Input Tab'!B348)))</f>
        <v/>
      </c>
      <c r="E317" s="82" t="str">
        <f>IF('Census Input Tab'!$O348="NO","Missing Data",IF($A317=$A316,"",IF(B317="BLANK","BLANK",IF(ISBLANK('Census Input Tab'!C348),"",'Census Input Tab'!C348))))</f>
        <v/>
      </c>
      <c r="F317" s="83" t="str">
        <f>IF('Census Input Tab'!$O348="NO","Missing Data",IF(B317="BLANK","BLANK",IF(ISBLANK('Census Input Tab'!D348),"",'Census Input Tab'!D348)))</f>
        <v/>
      </c>
      <c r="G317" s="81" t="str">
        <f>IF('Census Input Tab'!$O348="NO","Missing Data",IF(B317="BLANK","BLANK",IF(ISBLANK('Census Input Tab'!E348),"",'Census Input Tab'!E348)))</f>
        <v/>
      </c>
      <c r="H317" s="81" t="str">
        <f>IF('Census Input Tab'!$O348="NO","Missing Data",IF($A317=$A316,"",IF(ISBLANK('Census Input Tab'!I348),IF(B317="BLANK","BLANK",""),IF('Census Input Tab'!I348="Active","Active",IF('Census Input Tab'!I348="COBRA","COBRA",IF('Census Input Tab'!I348="St Con","COBRA",""))))))</f>
        <v/>
      </c>
      <c r="I317" s="84" t="str">
        <f>IF('Census Input Tab'!$O348="NO","Missing Data",IF('Census Input Tab'!T348=1,IF(B317="BLANK","BLANK",""),"N"))</f>
        <v/>
      </c>
      <c r="J317" s="81" t="str">
        <f>IF('Census Input Tab'!$O348="NO","Missing Data",IF('Census Input Tab'!T348=1,IF(B317="BLANK","BLANK",""),IF('Census Input Tab'!F348="Waive","Waive","Enroll")))</f>
        <v/>
      </c>
      <c r="K317" s="81" t="str">
        <f>IF('Census Input Tab'!$O348="NO","Missing Data",IF($A317=$A316,"",IF('Census Input Tab'!T348=1,IF(B317="BLANK","BLANK",""),IF('Census Input Tab'!G348="EEOnly","EE Only",IF('Census Input Tab'!G348="EESpOnly","EE &amp; Spouse",IF('Census Input Tab'!G348="EEChren","EE &amp; Child(ren)",IF('Census Input Tab'!G348="EEFamily","Family",IF('Census Input Tab'!G348="Waive","Decline Coverage","Spousal Waiver"))))))))</f>
        <v/>
      </c>
      <c r="L317" s="85" t="str">
        <f>IF('Census Input Tab'!$O348="NO","Missing Data",IF($A317=$A316,"",IF('Census Input Tab'!T348=1,IF(B317="BLANK","BLANK",""),"EE Only")))</f>
        <v/>
      </c>
      <c r="M317" s="85" t="str">
        <f>IF('Census Input Tab'!$O348="NO","Missing Data",IF($A317=$A316,"",IF('Census Input Tab'!T348=1,IF(B317="BLANK","BLANK",""),"EE Only")))</f>
        <v/>
      </c>
      <c r="N317" s="81" t="str">
        <f>IF('Census Input Tab'!$O348="NO","Missing Data",IF('Census Input Tab'!T348=1,IF('SMART Census'!B317="BLANK","BLANK",""),IF('Census Input Tab'!J348="","",'Census Input Tab'!J348)))</f>
        <v/>
      </c>
      <c r="O317" s="114"/>
    </row>
    <row r="318" spans="1:15">
      <c r="A318" s="80" t="str">
        <f>IF('Census Input Tab'!$O349="NO","Missing Data",IF(B318="","",IF(B318="BLANK","BLANK",COUNTIF($B$2:B318,"=Subscriber"))))</f>
        <v/>
      </c>
      <c r="B318" s="81" t="str">
        <f>IF('Census Input Tab'!$O349="NO","Missing Data",IF(ISBLANK('Census Input Tab'!H349),IF('Census Input Tab'!O349="BLANK","BLANK",""),IF('Census Input Tab'!H349="EE","Subscriber",IF('Census Input Tab'!H349="SP","Spouse","Child"))))</f>
        <v/>
      </c>
      <c r="C318" s="81" t="str">
        <f>IF('Census Input Tab'!$O349="NO","Missing Data",IF(B318="BLANK","BLANK",IF(ISBLANK('Census Input Tab'!A349),"",'Census Input Tab'!A349)))</f>
        <v/>
      </c>
      <c r="D318" s="81" t="str">
        <f>IF('Census Input Tab'!$O349="NO","Missing Data",IF(B318="BLANK","BLANK",IF(ISBLANK('Census Input Tab'!B349),"",'Census Input Tab'!B349)))</f>
        <v/>
      </c>
      <c r="E318" s="82" t="str">
        <f>IF('Census Input Tab'!$O349="NO","Missing Data",IF($A318=$A317,"",IF(B318="BLANK","BLANK",IF(ISBLANK('Census Input Tab'!C349),"",'Census Input Tab'!C349))))</f>
        <v/>
      </c>
      <c r="F318" s="83" t="str">
        <f>IF('Census Input Tab'!$O349="NO","Missing Data",IF(B318="BLANK","BLANK",IF(ISBLANK('Census Input Tab'!D349),"",'Census Input Tab'!D349)))</f>
        <v/>
      </c>
      <c r="G318" s="81" t="str">
        <f>IF('Census Input Tab'!$O349="NO","Missing Data",IF(B318="BLANK","BLANK",IF(ISBLANK('Census Input Tab'!E349),"",'Census Input Tab'!E349)))</f>
        <v/>
      </c>
      <c r="H318" s="81" t="str">
        <f>IF('Census Input Tab'!$O349="NO","Missing Data",IF($A318=$A317,"",IF(ISBLANK('Census Input Tab'!I349),IF(B318="BLANK","BLANK",""),IF('Census Input Tab'!I349="Active","Active",IF('Census Input Tab'!I349="COBRA","COBRA",IF('Census Input Tab'!I349="St Con","COBRA",""))))))</f>
        <v/>
      </c>
      <c r="I318" s="84" t="str">
        <f>IF('Census Input Tab'!$O349="NO","Missing Data",IF('Census Input Tab'!T349=1,IF(B318="BLANK","BLANK",""),"N"))</f>
        <v/>
      </c>
      <c r="J318" s="81" t="str">
        <f>IF('Census Input Tab'!$O349="NO","Missing Data",IF('Census Input Tab'!T349=1,IF(B318="BLANK","BLANK",""),IF('Census Input Tab'!F349="Waive","Waive","Enroll")))</f>
        <v/>
      </c>
      <c r="K318" s="81" t="str">
        <f>IF('Census Input Tab'!$O349="NO","Missing Data",IF($A318=$A317,"",IF('Census Input Tab'!T349=1,IF(B318="BLANK","BLANK",""),IF('Census Input Tab'!G349="EEOnly","EE Only",IF('Census Input Tab'!G349="EESpOnly","EE &amp; Spouse",IF('Census Input Tab'!G349="EEChren","EE &amp; Child(ren)",IF('Census Input Tab'!G349="EEFamily","Family",IF('Census Input Tab'!G349="Waive","Decline Coverage","Spousal Waiver"))))))))</f>
        <v/>
      </c>
      <c r="L318" s="85" t="str">
        <f>IF('Census Input Tab'!$O349="NO","Missing Data",IF($A318=$A317,"",IF('Census Input Tab'!T349=1,IF(B318="BLANK","BLANK",""),"EE Only")))</f>
        <v/>
      </c>
      <c r="M318" s="85" t="str">
        <f>IF('Census Input Tab'!$O349="NO","Missing Data",IF($A318=$A317,"",IF('Census Input Tab'!T349=1,IF(B318="BLANK","BLANK",""),"EE Only")))</f>
        <v/>
      </c>
      <c r="N318" s="81" t="str">
        <f>IF('Census Input Tab'!$O349="NO","Missing Data",IF('Census Input Tab'!T349=1,IF('SMART Census'!B318="BLANK","BLANK",""),IF('Census Input Tab'!J349="","",'Census Input Tab'!J349)))</f>
        <v/>
      </c>
      <c r="O318" s="114"/>
    </row>
    <row r="319" spans="1:15">
      <c r="A319" s="80" t="str">
        <f>IF('Census Input Tab'!$O350="NO","Missing Data",IF(B319="","",IF(B319="BLANK","BLANK",COUNTIF($B$2:B319,"=Subscriber"))))</f>
        <v/>
      </c>
      <c r="B319" s="81" t="str">
        <f>IF('Census Input Tab'!$O350="NO","Missing Data",IF(ISBLANK('Census Input Tab'!H350),IF('Census Input Tab'!O350="BLANK","BLANK",""),IF('Census Input Tab'!H350="EE","Subscriber",IF('Census Input Tab'!H350="SP","Spouse","Child"))))</f>
        <v/>
      </c>
      <c r="C319" s="81" t="str">
        <f>IF('Census Input Tab'!$O350="NO","Missing Data",IF(B319="BLANK","BLANK",IF(ISBLANK('Census Input Tab'!A350),"",'Census Input Tab'!A350)))</f>
        <v/>
      </c>
      <c r="D319" s="81" t="str">
        <f>IF('Census Input Tab'!$O350="NO","Missing Data",IF(B319="BLANK","BLANK",IF(ISBLANK('Census Input Tab'!B350),"",'Census Input Tab'!B350)))</f>
        <v/>
      </c>
      <c r="E319" s="82" t="str">
        <f>IF('Census Input Tab'!$O350="NO","Missing Data",IF($A319=$A318,"",IF(B319="BLANK","BLANK",IF(ISBLANK('Census Input Tab'!C350),"",'Census Input Tab'!C350))))</f>
        <v/>
      </c>
      <c r="F319" s="83" t="str">
        <f>IF('Census Input Tab'!$O350="NO","Missing Data",IF(B319="BLANK","BLANK",IF(ISBLANK('Census Input Tab'!D350),"",'Census Input Tab'!D350)))</f>
        <v/>
      </c>
      <c r="G319" s="81" t="str">
        <f>IF('Census Input Tab'!$O350="NO","Missing Data",IF(B319="BLANK","BLANK",IF(ISBLANK('Census Input Tab'!E350),"",'Census Input Tab'!E350)))</f>
        <v/>
      </c>
      <c r="H319" s="81" t="str">
        <f>IF('Census Input Tab'!$O350="NO","Missing Data",IF($A319=$A318,"",IF(ISBLANK('Census Input Tab'!I350),IF(B319="BLANK","BLANK",""),IF('Census Input Tab'!I350="Active","Active",IF('Census Input Tab'!I350="COBRA","COBRA",IF('Census Input Tab'!I350="St Con","COBRA",""))))))</f>
        <v/>
      </c>
      <c r="I319" s="84" t="str">
        <f>IF('Census Input Tab'!$O350="NO","Missing Data",IF('Census Input Tab'!T350=1,IF(B319="BLANK","BLANK",""),"N"))</f>
        <v/>
      </c>
      <c r="J319" s="81" t="str">
        <f>IF('Census Input Tab'!$O350="NO","Missing Data",IF('Census Input Tab'!T350=1,IF(B319="BLANK","BLANK",""),IF('Census Input Tab'!F350="Waive","Waive","Enroll")))</f>
        <v/>
      </c>
      <c r="K319" s="81" t="str">
        <f>IF('Census Input Tab'!$O350="NO","Missing Data",IF($A319=$A318,"",IF('Census Input Tab'!T350=1,IF(B319="BLANK","BLANK",""),IF('Census Input Tab'!G350="EEOnly","EE Only",IF('Census Input Tab'!G350="EESpOnly","EE &amp; Spouse",IF('Census Input Tab'!G350="EEChren","EE &amp; Child(ren)",IF('Census Input Tab'!G350="EEFamily","Family",IF('Census Input Tab'!G350="Waive","Decline Coverage","Spousal Waiver"))))))))</f>
        <v/>
      </c>
      <c r="L319" s="85" t="str">
        <f>IF('Census Input Tab'!$O350="NO","Missing Data",IF($A319=$A318,"",IF('Census Input Tab'!T350=1,IF(B319="BLANK","BLANK",""),"EE Only")))</f>
        <v/>
      </c>
      <c r="M319" s="85" t="str">
        <f>IF('Census Input Tab'!$O350="NO","Missing Data",IF($A319=$A318,"",IF('Census Input Tab'!T350=1,IF(B319="BLANK","BLANK",""),"EE Only")))</f>
        <v/>
      </c>
      <c r="N319" s="81" t="str">
        <f>IF('Census Input Tab'!$O350="NO","Missing Data",IF('Census Input Tab'!T350=1,IF('SMART Census'!B319="BLANK","BLANK",""),IF('Census Input Tab'!J350="","",'Census Input Tab'!J350)))</f>
        <v/>
      </c>
      <c r="O319" s="114"/>
    </row>
    <row r="320" spans="1:15">
      <c r="A320" s="80" t="str">
        <f>IF('Census Input Tab'!$O351="NO","Missing Data",IF(B320="","",IF(B320="BLANK","BLANK",COUNTIF($B$2:B320,"=Subscriber"))))</f>
        <v/>
      </c>
      <c r="B320" s="81" t="str">
        <f>IF('Census Input Tab'!$O351="NO","Missing Data",IF(ISBLANK('Census Input Tab'!H351),IF('Census Input Tab'!O351="BLANK","BLANK",""),IF('Census Input Tab'!H351="EE","Subscriber",IF('Census Input Tab'!H351="SP","Spouse","Child"))))</f>
        <v/>
      </c>
      <c r="C320" s="81" t="str">
        <f>IF('Census Input Tab'!$O351="NO","Missing Data",IF(B320="BLANK","BLANK",IF(ISBLANK('Census Input Tab'!A351),"",'Census Input Tab'!A351)))</f>
        <v/>
      </c>
      <c r="D320" s="81" t="str">
        <f>IF('Census Input Tab'!$O351="NO","Missing Data",IF(B320="BLANK","BLANK",IF(ISBLANK('Census Input Tab'!B351),"",'Census Input Tab'!B351)))</f>
        <v/>
      </c>
      <c r="E320" s="82" t="str">
        <f>IF('Census Input Tab'!$O351="NO","Missing Data",IF($A320=$A319,"",IF(B320="BLANK","BLANK",IF(ISBLANK('Census Input Tab'!C351),"",'Census Input Tab'!C351))))</f>
        <v/>
      </c>
      <c r="F320" s="83" t="str">
        <f>IF('Census Input Tab'!$O351="NO","Missing Data",IF(B320="BLANK","BLANK",IF(ISBLANK('Census Input Tab'!D351),"",'Census Input Tab'!D351)))</f>
        <v/>
      </c>
      <c r="G320" s="81" t="str">
        <f>IF('Census Input Tab'!$O351="NO","Missing Data",IF(B320="BLANK","BLANK",IF(ISBLANK('Census Input Tab'!E351),"",'Census Input Tab'!E351)))</f>
        <v/>
      </c>
      <c r="H320" s="81" t="str">
        <f>IF('Census Input Tab'!$O351="NO","Missing Data",IF($A320=$A319,"",IF(ISBLANK('Census Input Tab'!I351),IF(B320="BLANK","BLANK",""),IF('Census Input Tab'!I351="Active","Active",IF('Census Input Tab'!I351="COBRA","COBRA",IF('Census Input Tab'!I351="St Con","COBRA",""))))))</f>
        <v/>
      </c>
      <c r="I320" s="84" t="str">
        <f>IF('Census Input Tab'!$O351="NO","Missing Data",IF('Census Input Tab'!T351=1,IF(B320="BLANK","BLANK",""),"N"))</f>
        <v/>
      </c>
      <c r="J320" s="81" t="str">
        <f>IF('Census Input Tab'!$O351="NO","Missing Data",IF('Census Input Tab'!T351=1,IF(B320="BLANK","BLANK",""),IF('Census Input Tab'!F351="Waive","Waive","Enroll")))</f>
        <v/>
      </c>
      <c r="K320" s="81" t="str">
        <f>IF('Census Input Tab'!$O351="NO","Missing Data",IF($A320=$A319,"",IF('Census Input Tab'!T351=1,IF(B320="BLANK","BLANK",""),IF('Census Input Tab'!G351="EEOnly","EE Only",IF('Census Input Tab'!G351="EESpOnly","EE &amp; Spouse",IF('Census Input Tab'!G351="EEChren","EE &amp; Child(ren)",IF('Census Input Tab'!G351="EEFamily","Family",IF('Census Input Tab'!G351="Waive","Decline Coverage","Spousal Waiver"))))))))</f>
        <v/>
      </c>
      <c r="L320" s="85" t="str">
        <f>IF('Census Input Tab'!$O351="NO","Missing Data",IF($A320=$A319,"",IF('Census Input Tab'!T351=1,IF(B320="BLANK","BLANK",""),"EE Only")))</f>
        <v/>
      </c>
      <c r="M320" s="85" t="str">
        <f>IF('Census Input Tab'!$O351="NO","Missing Data",IF($A320=$A319,"",IF('Census Input Tab'!T351=1,IF(B320="BLANK","BLANK",""),"EE Only")))</f>
        <v/>
      </c>
      <c r="N320" s="81" t="str">
        <f>IF('Census Input Tab'!$O351="NO","Missing Data",IF('Census Input Tab'!T351=1,IF('SMART Census'!B320="BLANK","BLANK",""),IF('Census Input Tab'!J351="","",'Census Input Tab'!J351)))</f>
        <v/>
      </c>
      <c r="O320" s="114"/>
    </row>
    <row r="321" spans="1:15">
      <c r="A321" s="80" t="str">
        <f>IF('Census Input Tab'!$O352="NO","Missing Data",IF(B321="","",IF(B321="BLANK","BLANK",COUNTIF($B$2:B321,"=Subscriber"))))</f>
        <v/>
      </c>
      <c r="B321" s="81" t="str">
        <f>IF('Census Input Tab'!$O352="NO","Missing Data",IF(ISBLANK('Census Input Tab'!H352),IF('Census Input Tab'!O352="BLANK","BLANK",""),IF('Census Input Tab'!H352="EE","Subscriber",IF('Census Input Tab'!H352="SP","Spouse","Child"))))</f>
        <v/>
      </c>
      <c r="C321" s="81" t="str">
        <f>IF('Census Input Tab'!$O352="NO","Missing Data",IF(B321="BLANK","BLANK",IF(ISBLANK('Census Input Tab'!A352),"",'Census Input Tab'!A352)))</f>
        <v/>
      </c>
      <c r="D321" s="81" t="str">
        <f>IF('Census Input Tab'!$O352="NO","Missing Data",IF(B321="BLANK","BLANK",IF(ISBLANK('Census Input Tab'!B352),"",'Census Input Tab'!B352)))</f>
        <v/>
      </c>
      <c r="E321" s="82" t="str">
        <f>IF('Census Input Tab'!$O352="NO","Missing Data",IF($A321=$A320,"",IF(B321="BLANK","BLANK",IF(ISBLANK('Census Input Tab'!C352),"",'Census Input Tab'!C352))))</f>
        <v/>
      </c>
      <c r="F321" s="83" t="str">
        <f>IF('Census Input Tab'!$O352="NO","Missing Data",IF(B321="BLANK","BLANK",IF(ISBLANK('Census Input Tab'!D352),"",'Census Input Tab'!D352)))</f>
        <v/>
      </c>
      <c r="G321" s="81" t="str">
        <f>IF('Census Input Tab'!$O352="NO","Missing Data",IF(B321="BLANK","BLANK",IF(ISBLANK('Census Input Tab'!E352),"",'Census Input Tab'!E352)))</f>
        <v/>
      </c>
      <c r="H321" s="81" t="str">
        <f>IF('Census Input Tab'!$O352="NO","Missing Data",IF($A321=$A320,"",IF(ISBLANK('Census Input Tab'!I352),IF(B321="BLANK","BLANK",""),IF('Census Input Tab'!I352="Active","Active",IF('Census Input Tab'!I352="COBRA","COBRA",IF('Census Input Tab'!I352="St Con","COBRA",""))))))</f>
        <v/>
      </c>
      <c r="I321" s="84" t="str">
        <f>IF('Census Input Tab'!$O352="NO","Missing Data",IF('Census Input Tab'!T352=1,IF(B321="BLANK","BLANK",""),"N"))</f>
        <v/>
      </c>
      <c r="J321" s="81" t="str">
        <f>IF('Census Input Tab'!$O352="NO","Missing Data",IF('Census Input Tab'!T352=1,IF(B321="BLANK","BLANK",""),IF('Census Input Tab'!F352="Waive","Waive","Enroll")))</f>
        <v/>
      </c>
      <c r="K321" s="81" t="str">
        <f>IF('Census Input Tab'!$O352="NO","Missing Data",IF($A321=$A320,"",IF('Census Input Tab'!T352=1,IF(B321="BLANK","BLANK",""),IF('Census Input Tab'!G352="EEOnly","EE Only",IF('Census Input Tab'!G352="EESpOnly","EE &amp; Spouse",IF('Census Input Tab'!G352="EEChren","EE &amp; Child(ren)",IF('Census Input Tab'!G352="EEFamily","Family",IF('Census Input Tab'!G352="Waive","Decline Coverage","Spousal Waiver"))))))))</f>
        <v/>
      </c>
      <c r="L321" s="85" t="str">
        <f>IF('Census Input Tab'!$O352="NO","Missing Data",IF($A321=$A320,"",IF('Census Input Tab'!T352=1,IF(B321="BLANK","BLANK",""),"EE Only")))</f>
        <v/>
      </c>
      <c r="M321" s="85" t="str">
        <f>IF('Census Input Tab'!$O352="NO","Missing Data",IF($A321=$A320,"",IF('Census Input Tab'!T352=1,IF(B321="BLANK","BLANK",""),"EE Only")))</f>
        <v/>
      </c>
      <c r="N321" s="81" t="str">
        <f>IF('Census Input Tab'!$O352="NO","Missing Data",IF('Census Input Tab'!T352=1,IF('SMART Census'!B321="BLANK","BLANK",""),IF('Census Input Tab'!J352="","",'Census Input Tab'!J352)))</f>
        <v/>
      </c>
      <c r="O321" s="114"/>
    </row>
    <row r="322" spans="1:15">
      <c r="A322" s="80" t="str">
        <f>IF('Census Input Tab'!$O353="NO","Missing Data",IF(B322="","",IF(B322="BLANK","BLANK",COUNTIF($B$2:B322,"=Subscriber"))))</f>
        <v/>
      </c>
      <c r="B322" s="81" t="str">
        <f>IF('Census Input Tab'!$O353="NO","Missing Data",IF(ISBLANK('Census Input Tab'!H353),IF('Census Input Tab'!O353="BLANK","BLANK",""),IF('Census Input Tab'!H353="EE","Subscriber",IF('Census Input Tab'!H353="SP","Spouse","Child"))))</f>
        <v/>
      </c>
      <c r="C322" s="81" t="str">
        <f>IF('Census Input Tab'!$O353="NO","Missing Data",IF(B322="BLANK","BLANK",IF(ISBLANK('Census Input Tab'!A353),"",'Census Input Tab'!A353)))</f>
        <v/>
      </c>
      <c r="D322" s="81" t="str">
        <f>IF('Census Input Tab'!$O353="NO","Missing Data",IF(B322="BLANK","BLANK",IF(ISBLANK('Census Input Tab'!B353),"",'Census Input Tab'!B353)))</f>
        <v/>
      </c>
      <c r="E322" s="82" t="str">
        <f>IF('Census Input Tab'!$O353="NO","Missing Data",IF($A322=$A321,"",IF(B322="BLANK","BLANK",IF(ISBLANK('Census Input Tab'!C353),"",'Census Input Tab'!C353))))</f>
        <v/>
      </c>
      <c r="F322" s="83" t="str">
        <f>IF('Census Input Tab'!$O353="NO","Missing Data",IF(B322="BLANK","BLANK",IF(ISBLANK('Census Input Tab'!D353),"",'Census Input Tab'!D353)))</f>
        <v/>
      </c>
      <c r="G322" s="81" t="str">
        <f>IF('Census Input Tab'!$O353="NO","Missing Data",IF(B322="BLANK","BLANK",IF(ISBLANK('Census Input Tab'!E353),"",'Census Input Tab'!E353)))</f>
        <v/>
      </c>
      <c r="H322" s="81" t="str">
        <f>IF('Census Input Tab'!$O353="NO","Missing Data",IF($A322=$A321,"",IF(ISBLANK('Census Input Tab'!I353),IF(B322="BLANK","BLANK",""),IF('Census Input Tab'!I353="Active","Active",IF('Census Input Tab'!I353="COBRA","COBRA",IF('Census Input Tab'!I353="St Con","COBRA",""))))))</f>
        <v/>
      </c>
      <c r="I322" s="84" t="str">
        <f>IF('Census Input Tab'!$O353="NO","Missing Data",IF('Census Input Tab'!T353=1,IF(B322="BLANK","BLANK",""),"N"))</f>
        <v/>
      </c>
      <c r="J322" s="81" t="str">
        <f>IF('Census Input Tab'!$O353="NO","Missing Data",IF('Census Input Tab'!T353=1,IF(B322="BLANK","BLANK",""),IF('Census Input Tab'!F353="Waive","Waive","Enroll")))</f>
        <v/>
      </c>
      <c r="K322" s="81" t="str">
        <f>IF('Census Input Tab'!$O353="NO","Missing Data",IF($A322=$A321,"",IF('Census Input Tab'!T353=1,IF(B322="BLANK","BLANK",""),IF('Census Input Tab'!G353="EEOnly","EE Only",IF('Census Input Tab'!G353="EESpOnly","EE &amp; Spouse",IF('Census Input Tab'!G353="EEChren","EE &amp; Child(ren)",IF('Census Input Tab'!G353="EEFamily","Family",IF('Census Input Tab'!G353="Waive","Decline Coverage","Spousal Waiver"))))))))</f>
        <v/>
      </c>
      <c r="L322" s="85" t="str">
        <f>IF('Census Input Tab'!$O353="NO","Missing Data",IF($A322=$A321,"",IF('Census Input Tab'!T353=1,IF(B322="BLANK","BLANK",""),"EE Only")))</f>
        <v/>
      </c>
      <c r="M322" s="85" t="str">
        <f>IF('Census Input Tab'!$O353="NO","Missing Data",IF($A322=$A321,"",IF('Census Input Tab'!T353=1,IF(B322="BLANK","BLANK",""),"EE Only")))</f>
        <v/>
      </c>
      <c r="N322" s="81" t="str">
        <f>IF('Census Input Tab'!$O353="NO","Missing Data",IF('Census Input Tab'!T353=1,IF('SMART Census'!B322="BLANK","BLANK",""),IF('Census Input Tab'!J353="","",'Census Input Tab'!J353)))</f>
        <v/>
      </c>
      <c r="O322" s="114"/>
    </row>
    <row r="323" spans="1:15">
      <c r="A323" s="80" t="str">
        <f>IF('Census Input Tab'!$O354="NO","Missing Data",IF(B323="","",IF(B323="BLANK","BLANK",COUNTIF($B$2:B323,"=Subscriber"))))</f>
        <v/>
      </c>
      <c r="B323" s="81" t="str">
        <f>IF('Census Input Tab'!$O354="NO","Missing Data",IF(ISBLANK('Census Input Tab'!H354),IF('Census Input Tab'!O354="BLANK","BLANK",""),IF('Census Input Tab'!H354="EE","Subscriber",IF('Census Input Tab'!H354="SP","Spouse","Child"))))</f>
        <v/>
      </c>
      <c r="C323" s="81" t="str">
        <f>IF('Census Input Tab'!$O354="NO","Missing Data",IF(B323="BLANK","BLANK",IF(ISBLANK('Census Input Tab'!A354),"",'Census Input Tab'!A354)))</f>
        <v/>
      </c>
      <c r="D323" s="81" t="str">
        <f>IF('Census Input Tab'!$O354="NO","Missing Data",IF(B323="BLANK","BLANK",IF(ISBLANK('Census Input Tab'!B354),"",'Census Input Tab'!B354)))</f>
        <v/>
      </c>
      <c r="E323" s="82" t="str">
        <f>IF('Census Input Tab'!$O354="NO","Missing Data",IF($A323=$A322,"",IF(B323="BLANK","BLANK",IF(ISBLANK('Census Input Tab'!C354),"",'Census Input Tab'!C354))))</f>
        <v/>
      </c>
      <c r="F323" s="83" t="str">
        <f>IF('Census Input Tab'!$O354="NO","Missing Data",IF(B323="BLANK","BLANK",IF(ISBLANK('Census Input Tab'!D354),"",'Census Input Tab'!D354)))</f>
        <v/>
      </c>
      <c r="G323" s="81" t="str">
        <f>IF('Census Input Tab'!$O354="NO","Missing Data",IF(B323="BLANK","BLANK",IF(ISBLANK('Census Input Tab'!E354),"",'Census Input Tab'!E354)))</f>
        <v/>
      </c>
      <c r="H323" s="81" t="str">
        <f>IF('Census Input Tab'!$O354="NO","Missing Data",IF($A323=$A322,"",IF(ISBLANK('Census Input Tab'!I354),IF(B323="BLANK","BLANK",""),IF('Census Input Tab'!I354="Active","Active",IF('Census Input Tab'!I354="COBRA","COBRA",IF('Census Input Tab'!I354="St Con","COBRA",""))))))</f>
        <v/>
      </c>
      <c r="I323" s="84" t="str">
        <f>IF('Census Input Tab'!$O354="NO","Missing Data",IF('Census Input Tab'!T354=1,IF(B323="BLANK","BLANK",""),"N"))</f>
        <v/>
      </c>
      <c r="J323" s="81" t="str">
        <f>IF('Census Input Tab'!$O354="NO","Missing Data",IF('Census Input Tab'!T354=1,IF(B323="BLANK","BLANK",""),IF('Census Input Tab'!F354="Waive","Waive","Enroll")))</f>
        <v/>
      </c>
      <c r="K323" s="81" t="str">
        <f>IF('Census Input Tab'!$O354="NO","Missing Data",IF($A323=$A322,"",IF('Census Input Tab'!T354=1,IF(B323="BLANK","BLANK",""),IF('Census Input Tab'!G354="EEOnly","EE Only",IF('Census Input Tab'!G354="EESpOnly","EE &amp; Spouse",IF('Census Input Tab'!G354="EEChren","EE &amp; Child(ren)",IF('Census Input Tab'!G354="EEFamily","Family",IF('Census Input Tab'!G354="Waive","Decline Coverage","Spousal Waiver"))))))))</f>
        <v/>
      </c>
      <c r="L323" s="85" t="str">
        <f>IF('Census Input Tab'!$O354="NO","Missing Data",IF($A323=$A322,"",IF('Census Input Tab'!T354=1,IF(B323="BLANK","BLANK",""),"EE Only")))</f>
        <v/>
      </c>
      <c r="M323" s="85" t="str">
        <f>IF('Census Input Tab'!$O354="NO","Missing Data",IF($A323=$A322,"",IF('Census Input Tab'!T354=1,IF(B323="BLANK","BLANK",""),"EE Only")))</f>
        <v/>
      </c>
      <c r="N323" s="81" t="str">
        <f>IF('Census Input Tab'!$O354="NO","Missing Data",IF('Census Input Tab'!T354=1,IF('SMART Census'!B323="BLANK","BLANK",""),IF('Census Input Tab'!J354="","",'Census Input Tab'!J354)))</f>
        <v/>
      </c>
      <c r="O323" s="114"/>
    </row>
    <row r="324" spans="1:15">
      <c r="A324" s="80" t="str">
        <f>IF('Census Input Tab'!$O355="NO","Missing Data",IF(B324="","",IF(B324="BLANK","BLANK",COUNTIF($B$2:B324,"=Subscriber"))))</f>
        <v/>
      </c>
      <c r="B324" s="81" t="str">
        <f>IF('Census Input Tab'!$O355="NO","Missing Data",IF(ISBLANK('Census Input Tab'!H355),IF('Census Input Tab'!O355="BLANK","BLANK",""),IF('Census Input Tab'!H355="EE","Subscriber",IF('Census Input Tab'!H355="SP","Spouse","Child"))))</f>
        <v/>
      </c>
      <c r="C324" s="81" t="str">
        <f>IF('Census Input Tab'!$O355="NO","Missing Data",IF(B324="BLANK","BLANK",IF(ISBLANK('Census Input Tab'!A355),"",'Census Input Tab'!A355)))</f>
        <v/>
      </c>
      <c r="D324" s="81" t="str">
        <f>IF('Census Input Tab'!$O355="NO","Missing Data",IF(B324="BLANK","BLANK",IF(ISBLANK('Census Input Tab'!B355),"",'Census Input Tab'!B355)))</f>
        <v/>
      </c>
      <c r="E324" s="82" t="str">
        <f>IF('Census Input Tab'!$O355="NO","Missing Data",IF($A324=$A323,"",IF(B324="BLANK","BLANK",IF(ISBLANK('Census Input Tab'!C355),"",'Census Input Tab'!C355))))</f>
        <v/>
      </c>
      <c r="F324" s="83" t="str">
        <f>IF('Census Input Tab'!$O355="NO","Missing Data",IF(B324="BLANK","BLANK",IF(ISBLANK('Census Input Tab'!D355),"",'Census Input Tab'!D355)))</f>
        <v/>
      </c>
      <c r="G324" s="81" t="str">
        <f>IF('Census Input Tab'!$O355="NO","Missing Data",IF(B324="BLANK","BLANK",IF(ISBLANK('Census Input Tab'!E355),"",'Census Input Tab'!E355)))</f>
        <v/>
      </c>
      <c r="H324" s="81" t="str">
        <f>IF('Census Input Tab'!$O355="NO","Missing Data",IF($A324=$A323,"",IF(ISBLANK('Census Input Tab'!I355),IF(B324="BLANK","BLANK",""),IF('Census Input Tab'!I355="Active","Active",IF('Census Input Tab'!I355="COBRA","COBRA",IF('Census Input Tab'!I355="St Con","COBRA",""))))))</f>
        <v/>
      </c>
      <c r="I324" s="84" t="str">
        <f>IF('Census Input Tab'!$O355="NO","Missing Data",IF('Census Input Tab'!T355=1,IF(B324="BLANK","BLANK",""),"N"))</f>
        <v/>
      </c>
      <c r="J324" s="81" t="str">
        <f>IF('Census Input Tab'!$O355="NO","Missing Data",IF('Census Input Tab'!T355=1,IF(B324="BLANK","BLANK",""),IF('Census Input Tab'!F355="Waive","Waive","Enroll")))</f>
        <v/>
      </c>
      <c r="K324" s="81" t="str">
        <f>IF('Census Input Tab'!$O355="NO","Missing Data",IF($A324=$A323,"",IF('Census Input Tab'!T355=1,IF(B324="BLANK","BLANK",""),IF('Census Input Tab'!G355="EEOnly","EE Only",IF('Census Input Tab'!G355="EESpOnly","EE &amp; Spouse",IF('Census Input Tab'!G355="EEChren","EE &amp; Child(ren)",IF('Census Input Tab'!G355="EEFamily","Family",IF('Census Input Tab'!G355="Waive","Decline Coverage","Spousal Waiver"))))))))</f>
        <v/>
      </c>
      <c r="L324" s="85" t="str">
        <f>IF('Census Input Tab'!$O355="NO","Missing Data",IF($A324=$A323,"",IF('Census Input Tab'!T355=1,IF(B324="BLANK","BLANK",""),"EE Only")))</f>
        <v/>
      </c>
      <c r="M324" s="85" t="str">
        <f>IF('Census Input Tab'!$O355="NO","Missing Data",IF($A324=$A323,"",IF('Census Input Tab'!T355=1,IF(B324="BLANK","BLANK",""),"EE Only")))</f>
        <v/>
      </c>
      <c r="N324" s="81" t="str">
        <f>IF('Census Input Tab'!$O355="NO","Missing Data",IF('Census Input Tab'!T355=1,IF('SMART Census'!B324="BLANK","BLANK",""),IF('Census Input Tab'!J355="","",'Census Input Tab'!J355)))</f>
        <v/>
      </c>
      <c r="O324" s="114"/>
    </row>
    <row r="325" spans="1:15">
      <c r="A325" s="80" t="str">
        <f>IF('Census Input Tab'!$O356="NO","Missing Data",IF(B325="","",IF(B325="BLANK","BLANK",COUNTIF($B$2:B325,"=Subscriber"))))</f>
        <v/>
      </c>
      <c r="B325" s="81" t="str">
        <f>IF('Census Input Tab'!$O356="NO","Missing Data",IF(ISBLANK('Census Input Tab'!H356),IF('Census Input Tab'!O356="BLANK","BLANK",""),IF('Census Input Tab'!H356="EE","Subscriber",IF('Census Input Tab'!H356="SP","Spouse","Child"))))</f>
        <v/>
      </c>
      <c r="C325" s="81" t="str">
        <f>IF('Census Input Tab'!$O356="NO","Missing Data",IF(B325="BLANK","BLANK",IF(ISBLANK('Census Input Tab'!A356),"",'Census Input Tab'!A356)))</f>
        <v/>
      </c>
      <c r="D325" s="81" t="str">
        <f>IF('Census Input Tab'!$O356="NO","Missing Data",IF(B325="BLANK","BLANK",IF(ISBLANK('Census Input Tab'!B356),"",'Census Input Tab'!B356)))</f>
        <v/>
      </c>
      <c r="E325" s="82" t="str">
        <f>IF('Census Input Tab'!$O356="NO","Missing Data",IF($A325=$A324,"",IF(B325="BLANK","BLANK",IF(ISBLANK('Census Input Tab'!C356),"",'Census Input Tab'!C356))))</f>
        <v/>
      </c>
      <c r="F325" s="83" t="str">
        <f>IF('Census Input Tab'!$O356="NO","Missing Data",IF(B325="BLANK","BLANK",IF(ISBLANK('Census Input Tab'!D356),"",'Census Input Tab'!D356)))</f>
        <v/>
      </c>
      <c r="G325" s="81" t="str">
        <f>IF('Census Input Tab'!$O356="NO","Missing Data",IF(B325="BLANK","BLANK",IF(ISBLANK('Census Input Tab'!E356),"",'Census Input Tab'!E356)))</f>
        <v/>
      </c>
      <c r="H325" s="81" t="str">
        <f>IF('Census Input Tab'!$O356="NO","Missing Data",IF($A325=$A324,"",IF(ISBLANK('Census Input Tab'!I356),IF(B325="BLANK","BLANK",""),IF('Census Input Tab'!I356="Active","Active",IF('Census Input Tab'!I356="COBRA","COBRA",IF('Census Input Tab'!I356="St Con","COBRA",""))))))</f>
        <v/>
      </c>
      <c r="I325" s="84" t="str">
        <f>IF('Census Input Tab'!$O356="NO","Missing Data",IF('Census Input Tab'!T356=1,IF(B325="BLANK","BLANK",""),"N"))</f>
        <v/>
      </c>
      <c r="J325" s="81" t="str">
        <f>IF('Census Input Tab'!$O356="NO","Missing Data",IF('Census Input Tab'!T356=1,IF(B325="BLANK","BLANK",""),IF('Census Input Tab'!F356="Waive","Waive","Enroll")))</f>
        <v/>
      </c>
      <c r="K325" s="81" t="str">
        <f>IF('Census Input Tab'!$O356="NO","Missing Data",IF($A325=$A324,"",IF('Census Input Tab'!T356=1,IF(B325="BLANK","BLANK",""),IF('Census Input Tab'!G356="EEOnly","EE Only",IF('Census Input Tab'!G356="EESpOnly","EE &amp; Spouse",IF('Census Input Tab'!G356="EEChren","EE &amp; Child(ren)",IF('Census Input Tab'!G356="EEFamily","Family",IF('Census Input Tab'!G356="Waive","Decline Coverage","Spousal Waiver"))))))))</f>
        <v/>
      </c>
      <c r="L325" s="85" t="str">
        <f>IF('Census Input Tab'!$O356="NO","Missing Data",IF($A325=$A324,"",IF('Census Input Tab'!T356=1,IF(B325="BLANK","BLANK",""),"EE Only")))</f>
        <v/>
      </c>
      <c r="M325" s="85" t="str">
        <f>IF('Census Input Tab'!$O356="NO","Missing Data",IF($A325=$A324,"",IF('Census Input Tab'!T356=1,IF(B325="BLANK","BLANK",""),"EE Only")))</f>
        <v/>
      </c>
      <c r="N325" s="81" t="str">
        <f>IF('Census Input Tab'!$O356="NO","Missing Data",IF('Census Input Tab'!T356=1,IF('SMART Census'!B325="BLANK","BLANK",""),IF('Census Input Tab'!J356="","",'Census Input Tab'!J356)))</f>
        <v/>
      </c>
      <c r="O325" s="114"/>
    </row>
    <row r="326" spans="1:15">
      <c r="A326" s="80" t="str">
        <f>IF('Census Input Tab'!$O357="NO","Missing Data",IF(B326="","",IF(B326="BLANK","BLANK",COUNTIF($B$2:B326,"=Subscriber"))))</f>
        <v/>
      </c>
      <c r="B326" s="81" t="str">
        <f>IF('Census Input Tab'!$O357="NO","Missing Data",IF(ISBLANK('Census Input Tab'!H357),IF('Census Input Tab'!O357="BLANK","BLANK",""),IF('Census Input Tab'!H357="EE","Subscriber",IF('Census Input Tab'!H357="SP","Spouse","Child"))))</f>
        <v/>
      </c>
      <c r="C326" s="81" t="str">
        <f>IF('Census Input Tab'!$O357="NO","Missing Data",IF(B326="BLANK","BLANK",IF(ISBLANK('Census Input Tab'!A357),"",'Census Input Tab'!A357)))</f>
        <v/>
      </c>
      <c r="D326" s="81" t="str">
        <f>IF('Census Input Tab'!$O357="NO","Missing Data",IF(B326="BLANK","BLANK",IF(ISBLANK('Census Input Tab'!B357),"",'Census Input Tab'!B357)))</f>
        <v/>
      </c>
      <c r="E326" s="82" t="str">
        <f>IF('Census Input Tab'!$O357="NO","Missing Data",IF($A326=$A325,"",IF(B326="BLANK","BLANK",IF(ISBLANK('Census Input Tab'!C357),"",'Census Input Tab'!C357))))</f>
        <v/>
      </c>
      <c r="F326" s="83" t="str">
        <f>IF('Census Input Tab'!$O357="NO","Missing Data",IF(B326="BLANK","BLANK",IF(ISBLANK('Census Input Tab'!D357),"",'Census Input Tab'!D357)))</f>
        <v/>
      </c>
      <c r="G326" s="81" t="str">
        <f>IF('Census Input Tab'!$O357="NO","Missing Data",IF(B326="BLANK","BLANK",IF(ISBLANK('Census Input Tab'!E357),"",'Census Input Tab'!E357)))</f>
        <v/>
      </c>
      <c r="H326" s="81" t="str">
        <f>IF('Census Input Tab'!$O357="NO","Missing Data",IF($A326=$A325,"",IF(ISBLANK('Census Input Tab'!I357),IF(B326="BLANK","BLANK",""),IF('Census Input Tab'!I357="Active","Active",IF('Census Input Tab'!I357="COBRA","COBRA",IF('Census Input Tab'!I357="St Con","COBRA",""))))))</f>
        <v/>
      </c>
      <c r="I326" s="84" t="str">
        <f>IF('Census Input Tab'!$O357="NO","Missing Data",IF('Census Input Tab'!T357=1,IF(B326="BLANK","BLANK",""),"N"))</f>
        <v/>
      </c>
      <c r="J326" s="81" t="str">
        <f>IF('Census Input Tab'!$O357="NO","Missing Data",IF('Census Input Tab'!T357=1,IF(B326="BLANK","BLANK",""),IF('Census Input Tab'!F357="Waive","Waive","Enroll")))</f>
        <v/>
      </c>
      <c r="K326" s="81" t="str">
        <f>IF('Census Input Tab'!$O357="NO","Missing Data",IF($A326=$A325,"",IF('Census Input Tab'!T357=1,IF(B326="BLANK","BLANK",""),IF('Census Input Tab'!G357="EEOnly","EE Only",IF('Census Input Tab'!G357="EESpOnly","EE &amp; Spouse",IF('Census Input Tab'!G357="EEChren","EE &amp; Child(ren)",IF('Census Input Tab'!G357="EEFamily","Family",IF('Census Input Tab'!G357="Waive","Decline Coverage","Spousal Waiver"))))))))</f>
        <v/>
      </c>
      <c r="L326" s="85" t="str">
        <f>IF('Census Input Tab'!$O357="NO","Missing Data",IF($A326=$A325,"",IF('Census Input Tab'!T357=1,IF(B326="BLANK","BLANK",""),"EE Only")))</f>
        <v/>
      </c>
      <c r="M326" s="85" t="str">
        <f>IF('Census Input Tab'!$O357="NO","Missing Data",IF($A326=$A325,"",IF('Census Input Tab'!T357=1,IF(B326="BLANK","BLANK",""),"EE Only")))</f>
        <v/>
      </c>
      <c r="N326" s="81" t="str">
        <f>IF('Census Input Tab'!$O357="NO","Missing Data",IF('Census Input Tab'!T357=1,IF('SMART Census'!B326="BLANK","BLANK",""),IF('Census Input Tab'!J357="","",'Census Input Tab'!J357)))</f>
        <v/>
      </c>
      <c r="O326" s="114"/>
    </row>
    <row r="327" spans="1:15">
      <c r="A327" s="80" t="str">
        <f>IF('Census Input Tab'!$O358="NO","Missing Data",IF(B327="","",IF(B327="BLANK","BLANK",COUNTIF($B$2:B327,"=Subscriber"))))</f>
        <v/>
      </c>
      <c r="B327" s="81" t="str">
        <f>IF('Census Input Tab'!$O358="NO","Missing Data",IF(ISBLANK('Census Input Tab'!H358),IF('Census Input Tab'!O358="BLANK","BLANK",""),IF('Census Input Tab'!H358="EE","Subscriber",IF('Census Input Tab'!H358="SP","Spouse","Child"))))</f>
        <v/>
      </c>
      <c r="C327" s="81" t="str">
        <f>IF('Census Input Tab'!$O358="NO","Missing Data",IF(B327="BLANK","BLANK",IF(ISBLANK('Census Input Tab'!A358),"",'Census Input Tab'!A358)))</f>
        <v/>
      </c>
      <c r="D327" s="81" t="str">
        <f>IF('Census Input Tab'!$O358="NO","Missing Data",IF(B327="BLANK","BLANK",IF(ISBLANK('Census Input Tab'!B358),"",'Census Input Tab'!B358)))</f>
        <v/>
      </c>
      <c r="E327" s="82" t="str">
        <f>IF('Census Input Tab'!$O358="NO","Missing Data",IF($A327=$A326,"",IF(B327="BLANK","BLANK",IF(ISBLANK('Census Input Tab'!C358),"",'Census Input Tab'!C358))))</f>
        <v/>
      </c>
      <c r="F327" s="83" t="str">
        <f>IF('Census Input Tab'!$O358="NO","Missing Data",IF(B327="BLANK","BLANK",IF(ISBLANK('Census Input Tab'!D358),"",'Census Input Tab'!D358)))</f>
        <v/>
      </c>
      <c r="G327" s="81" t="str">
        <f>IF('Census Input Tab'!$O358="NO","Missing Data",IF(B327="BLANK","BLANK",IF(ISBLANK('Census Input Tab'!E358),"",'Census Input Tab'!E358)))</f>
        <v/>
      </c>
      <c r="H327" s="81" t="str">
        <f>IF('Census Input Tab'!$O358="NO","Missing Data",IF($A327=$A326,"",IF(ISBLANK('Census Input Tab'!I358),IF(B327="BLANK","BLANK",""),IF('Census Input Tab'!I358="Active","Active",IF('Census Input Tab'!I358="COBRA","COBRA",IF('Census Input Tab'!I358="St Con","COBRA",""))))))</f>
        <v/>
      </c>
      <c r="I327" s="84" t="str">
        <f>IF('Census Input Tab'!$O358="NO","Missing Data",IF('Census Input Tab'!T358=1,IF(B327="BLANK","BLANK",""),"N"))</f>
        <v/>
      </c>
      <c r="J327" s="81" t="str">
        <f>IF('Census Input Tab'!$O358="NO","Missing Data",IF('Census Input Tab'!T358=1,IF(B327="BLANK","BLANK",""),IF('Census Input Tab'!F358="Waive","Waive","Enroll")))</f>
        <v/>
      </c>
      <c r="K327" s="81" t="str">
        <f>IF('Census Input Tab'!$O358="NO","Missing Data",IF($A327=$A326,"",IF('Census Input Tab'!T358=1,IF(B327="BLANK","BLANK",""),IF('Census Input Tab'!G358="EEOnly","EE Only",IF('Census Input Tab'!G358="EESpOnly","EE &amp; Spouse",IF('Census Input Tab'!G358="EEChren","EE &amp; Child(ren)",IF('Census Input Tab'!G358="EEFamily","Family",IF('Census Input Tab'!G358="Waive","Decline Coverage","Spousal Waiver"))))))))</f>
        <v/>
      </c>
      <c r="L327" s="85" t="str">
        <f>IF('Census Input Tab'!$O358="NO","Missing Data",IF($A327=$A326,"",IF('Census Input Tab'!T358=1,IF(B327="BLANK","BLANK",""),"EE Only")))</f>
        <v/>
      </c>
      <c r="M327" s="85" t="str">
        <f>IF('Census Input Tab'!$O358="NO","Missing Data",IF($A327=$A326,"",IF('Census Input Tab'!T358=1,IF(B327="BLANK","BLANK",""),"EE Only")))</f>
        <v/>
      </c>
      <c r="N327" s="81" t="str">
        <f>IF('Census Input Tab'!$O358="NO","Missing Data",IF('Census Input Tab'!T358=1,IF('SMART Census'!B327="BLANK","BLANK",""),IF('Census Input Tab'!J358="","",'Census Input Tab'!J358)))</f>
        <v/>
      </c>
      <c r="O327" s="114"/>
    </row>
    <row r="328" spans="1:15">
      <c r="A328" s="80" t="str">
        <f>IF('Census Input Tab'!$O359="NO","Missing Data",IF(B328="","",IF(B328="BLANK","BLANK",COUNTIF($B$2:B328,"=Subscriber"))))</f>
        <v/>
      </c>
      <c r="B328" s="81" t="str">
        <f>IF('Census Input Tab'!$O359="NO","Missing Data",IF(ISBLANK('Census Input Tab'!H359),IF('Census Input Tab'!O359="BLANK","BLANK",""),IF('Census Input Tab'!H359="EE","Subscriber",IF('Census Input Tab'!H359="SP","Spouse","Child"))))</f>
        <v/>
      </c>
      <c r="C328" s="81" t="str">
        <f>IF('Census Input Tab'!$O359="NO","Missing Data",IF(B328="BLANK","BLANK",IF(ISBLANK('Census Input Tab'!A359),"",'Census Input Tab'!A359)))</f>
        <v/>
      </c>
      <c r="D328" s="81" t="str">
        <f>IF('Census Input Tab'!$O359="NO","Missing Data",IF(B328="BLANK","BLANK",IF(ISBLANK('Census Input Tab'!B359),"",'Census Input Tab'!B359)))</f>
        <v/>
      </c>
      <c r="E328" s="82" t="str">
        <f>IF('Census Input Tab'!$O359="NO","Missing Data",IF($A328=$A327,"",IF(B328="BLANK","BLANK",IF(ISBLANK('Census Input Tab'!C359),"",'Census Input Tab'!C359))))</f>
        <v/>
      </c>
      <c r="F328" s="83" t="str">
        <f>IF('Census Input Tab'!$O359="NO","Missing Data",IF(B328="BLANK","BLANK",IF(ISBLANK('Census Input Tab'!D359),"",'Census Input Tab'!D359)))</f>
        <v/>
      </c>
      <c r="G328" s="81" t="str">
        <f>IF('Census Input Tab'!$O359="NO","Missing Data",IF(B328="BLANK","BLANK",IF(ISBLANK('Census Input Tab'!E359),"",'Census Input Tab'!E359)))</f>
        <v/>
      </c>
      <c r="H328" s="81" t="str">
        <f>IF('Census Input Tab'!$O359="NO","Missing Data",IF($A328=$A327,"",IF(ISBLANK('Census Input Tab'!I359),IF(B328="BLANK","BLANK",""),IF('Census Input Tab'!I359="Active","Active",IF('Census Input Tab'!I359="COBRA","COBRA",IF('Census Input Tab'!I359="St Con","COBRA",""))))))</f>
        <v/>
      </c>
      <c r="I328" s="84" t="str">
        <f>IF('Census Input Tab'!$O359="NO","Missing Data",IF('Census Input Tab'!T359=1,IF(B328="BLANK","BLANK",""),"N"))</f>
        <v/>
      </c>
      <c r="J328" s="81" t="str">
        <f>IF('Census Input Tab'!$O359="NO","Missing Data",IF('Census Input Tab'!T359=1,IF(B328="BLANK","BLANK",""),IF('Census Input Tab'!F359="Waive","Waive","Enroll")))</f>
        <v/>
      </c>
      <c r="K328" s="81" t="str">
        <f>IF('Census Input Tab'!$O359="NO","Missing Data",IF($A328=$A327,"",IF('Census Input Tab'!T359=1,IF(B328="BLANK","BLANK",""),IF('Census Input Tab'!G359="EEOnly","EE Only",IF('Census Input Tab'!G359="EESpOnly","EE &amp; Spouse",IF('Census Input Tab'!G359="EEChren","EE &amp; Child(ren)",IF('Census Input Tab'!G359="EEFamily","Family",IF('Census Input Tab'!G359="Waive","Decline Coverage","Spousal Waiver"))))))))</f>
        <v/>
      </c>
      <c r="L328" s="85" t="str">
        <f>IF('Census Input Tab'!$O359="NO","Missing Data",IF($A328=$A327,"",IF('Census Input Tab'!T359=1,IF(B328="BLANK","BLANK",""),"EE Only")))</f>
        <v/>
      </c>
      <c r="M328" s="85" t="str">
        <f>IF('Census Input Tab'!$O359="NO","Missing Data",IF($A328=$A327,"",IF('Census Input Tab'!T359=1,IF(B328="BLANK","BLANK",""),"EE Only")))</f>
        <v/>
      </c>
      <c r="N328" s="81" t="str">
        <f>IF('Census Input Tab'!$O359="NO","Missing Data",IF('Census Input Tab'!T359=1,IF('SMART Census'!B328="BLANK","BLANK",""),IF('Census Input Tab'!J359="","",'Census Input Tab'!J359)))</f>
        <v/>
      </c>
      <c r="O328" s="114"/>
    </row>
    <row r="329" spans="1:15">
      <c r="A329" s="80" t="str">
        <f>IF('Census Input Tab'!$O360="NO","Missing Data",IF(B329="","",IF(B329="BLANK","BLANK",COUNTIF($B$2:B329,"=Subscriber"))))</f>
        <v/>
      </c>
      <c r="B329" s="81" t="str">
        <f>IF('Census Input Tab'!$O360="NO","Missing Data",IF(ISBLANK('Census Input Tab'!H360),IF('Census Input Tab'!O360="BLANK","BLANK",""),IF('Census Input Tab'!H360="EE","Subscriber",IF('Census Input Tab'!H360="SP","Spouse","Child"))))</f>
        <v/>
      </c>
      <c r="C329" s="81" t="str">
        <f>IF('Census Input Tab'!$O360="NO","Missing Data",IF(B329="BLANK","BLANK",IF(ISBLANK('Census Input Tab'!A360),"",'Census Input Tab'!A360)))</f>
        <v/>
      </c>
      <c r="D329" s="81" t="str">
        <f>IF('Census Input Tab'!$O360="NO","Missing Data",IF(B329="BLANK","BLANK",IF(ISBLANK('Census Input Tab'!B360),"",'Census Input Tab'!B360)))</f>
        <v/>
      </c>
      <c r="E329" s="82" t="str">
        <f>IF('Census Input Tab'!$O360="NO","Missing Data",IF($A329=$A328,"",IF(B329="BLANK","BLANK",IF(ISBLANK('Census Input Tab'!C360),"",'Census Input Tab'!C360))))</f>
        <v/>
      </c>
      <c r="F329" s="83" t="str">
        <f>IF('Census Input Tab'!$O360="NO","Missing Data",IF(B329="BLANK","BLANK",IF(ISBLANK('Census Input Tab'!D360),"",'Census Input Tab'!D360)))</f>
        <v/>
      </c>
      <c r="G329" s="81" t="str">
        <f>IF('Census Input Tab'!$O360="NO","Missing Data",IF(B329="BLANK","BLANK",IF(ISBLANK('Census Input Tab'!E360),"",'Census Input Tab'!E360)))</f>
        <v/>
      </c>
      <c r="H329" s="81" t="str">
        <f>IF('Census Input Tab'!$O360="NO","Missing Data",IF($A329=$A328,"",IF(ISBLANK('Census Input Tab'!I360),IF(B329="BLANK","BLANK",""),IF('Census Input Tab'!I360="Active","Active",IF('Census Input Tab'!I360="COBRA","COBRA",IF('Census Input Tab'!I360="St Con","COBRA",""))))))</f>
        <v/>
      </c>
      <c r="I329" s="84" t="str">
        <f>IF('Census Input Tab'!$O360="NO","Missing Data",IF('Census Input Tab'!T360=1,IF(B329="BLANK","BLANK",""),"N"))</f>
        <v/>
      </c>
      <c r="J329" s="81" t="str">
        <f>IF('Census Input Tab'!$O360="NO","Missing Data",IF('Census Input Tab'!T360=1,IF(B329="BLANK","BLANK",""),IF('Census Input Tab'!F360="Waive","Waive","Enroll")))</f>
        <v/>
      </c>
      <c r="K329" s="81" t="str">
        <f>IF('Census Input Tab'!$O360="NO","Missing Data",IF($A329=$A328,"",IF('Census Input Tab'!T360=1,IF(B329="BLANK","BLANK",""),IF('Census Input Tab'!G360="EEOnly","EE Only",IF('Census Input Tab'!G360="EESpOnly","EE &amp; Spouse",IF('Census Input Tab'!G360="EEChren","EE &amp; Child(ren)",IF('Census Input Tab'!G360="EEFamily","Family",IF('Census Input Tab'!G360="Waive","Decline Coverage","Spousal Waiver"))))))))</f>
        <v/>
      </c>
      <c r="L329" s="85" t="str">
        <f>IF('Census Input Tab'!$O360="NO","Missing Data",IF($A329=$A328,"",IF('Census Input Tab'!T360=1,IF(B329="BLANK","BLANK",""),"EE Only")))</f>
        <v/>
      </c>
      <c r="M329" s="85" t="str">
        <f>IF('Census Input Tab'!$O360="NO","Missing Data",IF($A329=$A328,"",IF('Census Input Tab'!T360=1,IF(B329="BLANK","BLANK",""),"EE Only")))</f>
        <v/>
      </c>
      <c r="N329" s="81" t="str">
        <f>IF('Census Input Tab'!$O360="NO","Missing Data",IF('Census Input Tab'!T360=1,IF('SMART Census'!B329="BLANK","BLANK",""),IF('Census Input Tab'!J360="","",'Census Input Tab'!J360)))</f>
        <v/>
      </c>
      <c r="O329" s="114"/>
    </row>
    <row r="330" spans="1:15">
      <c r="A330" s="80" t="str">
        <f>IF('Census Input Tab'!$O361="NO","Missing Data",IF(B330="","",IF(B330="BLANK","BLANK",COUNTIF($B$2:B330,"=Subscriber"))))</f>
        <v/>
      </c>
      <c r="B330" s="81" t="str">
        <f>IF('Census Input Tab'!$O361="NO","Missing Data",IF(ISBLANK('Census Input Tab'!H361),IF('Census Input Tab'!O361="BLANK","BLANK",""),IF('Census Input Tab'!H361="EE","Subscriber",IF('Census Input Tab'!H361="SP","Spouse","Child"))))</f>
        <v/>
      </c>
      <c r="C330" s="81" t="str">
        <f>IF('Census Input Tab'!$O361="NO","Missing Data",IF(B330="BLANK","BLANK",IF(ISBLANK('Census Input Tab'!A361),"",'Census Input Tab'!A361)))</f>
        <v/>
      </c>
      <c r="D330" s="81" t="str">
        <f>IF('Census Input Tab'!$O361="NO","Missing Data",IF(B330="BLANK","BLANK",IF(ISBLANK('Census Input Tab'!B361),"",'Census Input Tab'!B361)))</f>
        <v/>
      </c>
      <c r="E330" s="82" t="str">
        <f>IF('Census Input Tab'!$O361="NO","Missing Data",IF($A330=$A329,"",IF(B330="BLANK","BLANK",IF(ISBLANK('Census Input Tab'!C361),"",'Census Input Tab'!C361))))</f>
        <v/>
      </c>
      <c r="F330" s="83" t="str">
        <f>IF('Census Input Tab'!$O361="NO","Missing Data",IF(B330="BLANK","BLANK",IF(ISBLANK('Census Input Tab'!D361),"",'Census Input Tab'!D361)))</f>
        <v/>
      </c>
      <c r="G330" s="81" t="str">
        <f>IF('Census Input Tab'!$O361="NO","Missing Data",IF(B330="BLANK","BLANK",IF(ISBLANK('Census Input Tab'!E361),"",'Census Input Tab'!E361)))</f>
        <v/>
      </c>
      <c r="H330" s="81" t="str">
        <f>IF('Census Input Tab'!$O361="NO","Missing Data",IF($A330=$A329,"",IF(ISBLANK('Census Input Tab'!I361),IF(B330="BLANK","BLANK",""),IF('Census Input Tab'!I361="Active","Active",IF('Census Input Tab'!I361="COBRA","COBRA",IF('Census Input Tab'!I361="St Con","COBRA",""))))))</f>
        <v/>
      </c>
      <c r="I330" s="84" t="str">
        <f>IF('Census Input Tab'!$O361="NO","Missing Data",IF('Census Input Tab'!T361=1,IF(B330="BLANK","BLANK",""),"N"))</f>
        <v/>
      </c>
      <c r="J330" s="81" t="str">
        <f>IF('Census Input Tab'!$O361="NO","Missing Data",IF('Census Input Tab'!T361=1,IF(B330="BLANK","BLANK",""),IF('Census Input Tab'!F361="Waive","Waive","Enroll")))</f>
        <v/>
      </c>
      <c r="K330" s="81" t="str">
        <f>IF('Census Input Tab'!$O361="NO","Missing Data",IF($A330=$A329,"",IF('Census Input Tab'!T361=1,IF(B330="BLANK","BLANK",""),IF('Census Input Tab'!G361="EEOnly","EE Only",IF('Census Input Tab'!G361="EESpOnly","EE &amp; Spouse",IF('Census Input Tab'!G361="EEChren","EE &amp; Child(ren)",IF('Census Input Tab'!G361="EEFamily","Family",IF('Census Input Tab'!G361="Waive","Decline Coverage","Spousal Waiver"))))))))</f>
        <v/>
      </c>
      <c r="L330" s="85" t="str">
        <f>IF('Census Input Tab'!$O361="NO","Missing Data",IF($A330=$A329,"",IF('Census Input Tab'!T361=1,IF(B330="BLANK","BLANK",""),"EE Only")))</f>
        <v/>
      </c>
      <c r="M330" s="85" t="str">
        <f>IF('Census Input Tab'!$O361="NO","Missing Data",IF($A330=$A329,"",IF('Census Input Tab'!T361=1,IF(B330="BLANK","BLANK",""),"EE Only")))</f>
        <v/>
      </c>
      <c r="N330" s="81" t="str">
        <f>IF('Census Input Tab'!$O361="NO","Missing Data",IF('Census Input Tab'!T361=1,IF('SMART Census'!B330="BLANK","BLANK",""),IF('Census Input Tab'!J361="","",'Census Input Tab'!J361)))</f>
        <v/>
      </c>
      <c r="O330" s="114"/>
    </row>
    <row r="331" spans="1:15">
      <c r="A331" s="80" t="str">
        <f>IF('Census Input Tab'!$O362="NO","Missing Data",IF(B331="","",IF(B331="BLANK","BLANK",COUNTIF($B$2:B331,"=Subscriber"))))</f>
        <v/>
      </c>
      <c r="B331" s="81" t="str">
        <f>IF('Census Input Tab'!$O362="NO","Missing Data",IF(ISBLANK('Census Input Tab'!H362),IF('Census Input Tab'!O362="BLANK","BLANK",""),IF('Census Input Tab'!H362="EE","Subscriber",IF('Census Input Tab'!H362="SP","Spouse","Child"))))</f>
        <v/>
      </c>
      <c r="C331" s="81" t="str">
        <f>IF('Census Input Tab'!$O362="NO","Missing Data",IF(B331="BLANK","BLANK",IF(ISBLANK('Census Input Tab'!A362),"",'Census Input Tab'!A362)))</f>
        <v/>
      </c>
      <c r="D331" s="81" t="str">
        <f>IF('Census Input Tab'!$O362="NO","Missing Data",IF(B331="BLANK","BLANK",IF(ISBLANK('Census Input Tab'!B362),"",'Census Input Tab'!B362)))</f>
        <v/>
      </c>
      <c r="E331" s="82" t="str">
        <f>IF('Census Input Tab'!$O362="NO","Missing Data",IF($A331=$A330,"",IF(B331="BLANK","BLANK",IF(ISBLANK('Census Input Tab'!C362),"",'Census Input Tab'!C362))))</f>
        <v/>
      </c>
      <c r="F331" s="83" t="str">
        <f>IF('Census Input Tab'!$O362="NO","Missing Data",IF(B331="BLANK","BLANK",IF(ISBLANK('Census Input Tab'!D362),"",'Census Input Tab'!D362)))</f>
        <v/>
      </c>
      <c r="G331" s="81" t="str">
        <f>IF('Census Input Tab'!$O362="NO","Missing Data",IF(B331="BLANK","BLANK",IF(ISBLANK('Census Input Tab'!E362),"",'Census Input Tab'!E362)))</f>
        <v/>
      </c>
      <c r="H331" s="81" t="str">
        <f>IF('Census Input Tab'!$O362="NO","Missing Data",IF($A331=$A330,"",IF(ISBLANK('Census Input Tab'!I362),IF(B331="BLANK","BLANK",""),IF('Census Input Tab'!I362="Active","Active",IF('Census Input Tab'!I362="COBRA","COBRA",IF('Census Input Tab'!I362="St Con","COBRA",""))))))</f>
        <v/>
      </c>
      <c r="I331" s="84" t="str">
        <f>IF('Census Input Tab'!$O362="NO","Missing Data",IF('Census Input Tab'!T362=1,IF(B331="BLANK","BLANK",""),"N"))</f>
        <v/>
      </c>
      <c r="J331" s="81" t="str">
        <f>IF('Census Input Tab'!$O362="NO","Missing Data",IF('Census Input Tab'!T362=1,IF(B331="BLANK","BLANK",""),IF('Census Input Tab'!F362="Waive","Waive","Enroll")))</f>
        <v/>
      </c>
      <c r="K331" s="81" t="str">
        <f>IF('Census Input Tab'!$O362="NO","Missing Data",IF($A331=$A330,"",IF('Census Input Tab'!T362=1,IF(B331="BLANK","BLANK",""),IF('Census Input Tab'!G362="EEOnly","EE Only",IF('Census Input Tab'!G362="EESpOnly","EE &amp; Spouse",IF('Census Input Tab'!G362="EEChren","EE &amp; Child(ren)",IF('Census Input Tab'!G362="EEFamily","Family",IF('Census Input Tab'!G362="Waive","Decline Coverage","Spousal Waiver"))))))))</f>
        <v/>
      </c>
      <c r="L331" s="85" t="str">
        <f>IF('Census Input Tab'!$O362="NO","Missing Data",IF($A331=$A330,"",IF('Census Input Tab'!T362=1,IF(B331="BLANK","BLANK",""),"EE Only")))</f>
        <v/>
      </c>
      <c r="M331" s="85" t="str">
        <f>IF('Census Input Tab'!$O362="NO","Missing Data",IF($A331=$A330,"",IF('Census Input Tab'!T362=1,IF(B331="BLANK","BLANK",""),"EE Only")))</f>
        <v/>
      </c>
      <c r="N331" s="81" t="str">
        <f>IF('Census Input Tab'!$O362="NO","Missing Data",IF('Census Input Tab'!T362=1,IF('SMART Census'!B331="BLANK","BLANK",""),IF('Census Input Tab'!J362="","",'Census Input Tab'!J362)))</f>
        <v/>
      </c>
      <c r="O331" s="114"/>
    </row>
    <row r="332" spans="1:15">
      <c r="A332" s="80" t="str">
        <f>IF('Census Input Tab'!$O363="NO","Missing Data",IF(B332="","",IF(B332="BLANK","BLANK",COUNTIF($B$2:B332,"=Subscriber"))))</f>
        <v/>
      </c>
      <c r="B332" s="81" t="str">
        <f>IF('Census Input Tab'!$O363="NO","Missing Data",IF(ISBLANK('Census Input Tab'!H363),IF('Census Input Tab'!O363="BLANK","BLANK",""),IF('Census Input Tab'!H363="EE","Subscriber",IF('Census Input Tab'!H363="SP","Spouse","Child"))))</f>
        <v/>
      </c>
      <c r="C332" s="81" t="str">
        <f>IF('Census Input Tab'!$O363="NO","Missing Data",IF(B332="BLANK","BLANK",IF(ISBLANK('Census Input Tab'!A363),"",'Census Input Tab'!A363)))</f>
        <v/>
      </c>
      <c r="D332" s="81" t="str">
        <f>IF('Census Input Tab'!$O363="NO","Missing Data",IF(B332="BLANK","BLANK",IF(ISBLANK('Census Input Tab'!B363),"",'Census Input Tab'!B363)))</f>
        <v/>
      </c>
      <c r="E332" s="82" t="str">
        <f>IF('Census Input Tab'!$O363="NO","Missing Data",IF($A332=$A331,"",IF(B332="BLANK","BLANK",IF(ISBLANK('Census Input Tab'!C363),"",'Census Input Tab'!C363))))</f>
        <v/>
      </c>
      <c r="F332" s="83" t="str">
        <f>IF('Census Input Tab'!$O363="NO","Missing Data",IF(B332="BLANK","BLANK",IF(ISBLANK('Census Input Tab'!D363),"",'Census Input Tab'!D363)))</f>
        <v/>
      </c>
      <c r="G332" s="81" t="str">
        <f>IF('Census Input Tab'!$O363="NO","Missing Data",IF(B332="BLANK","BLANK",IF(ISBLANK('Census Input Tab'!E363),"",'Census Input Tab'!E363)))</f>
        <v/>
      </c>
      <c r="H332" s="81" t="str">
        <f>IF('Census Input Tab'!$O363="NO","Missing Data",IF($A332=$A331,"",IF(ISBLANK('Census Input Tab'!I363),IF(B332="BLANK","BLANK",""),IF('Census Input Tab'!I363="Active","Active",IF('Census Input Tab'!I363="COBRA","COBRA",IF('Census Input Tab'!I363="St Con","COBRA",""))))))</f>
        <v/>
      </c>
      <c r="I332" s="84" t="str">
        <f>IF('Census Input Tab'!$O363="NO","Missing Data",IF('Census Input Tab'!T363=1,IF(B332="BLANK","BLANK",""),"N"))</f>
        <v/>
      </c>
      <c r="J332" s="81" t="str">
        <f>IF('Census Input Tab'!$O363="NO","Missing Data",IF('Census Input Tab'!T363=1,IF(B332="BLANK","BLANK",""),IF('Census Input Tab'!F363="Waive","Waive","Enroll")))</f>
        <v/>
      </c>
      <c r="K332" s="81" t="str">
        <f>IF('Census Input Tab'!$O363="NO","Missing Data",IF($A332=$A331,"",IF('Census Input Tab'!T363=1,IF(B332="BLANK","BLANK",""),IF('Census Input Tab'!G363="EEOnly","EE Only",IF('Census Input Tab'!G363="EESpOnly","EE &amp; Spouse",IF('Census Input Tab'!G363="EEChren","EE &amp; Child(ren)",IF('Census Input Tab'!G363="EEFamily","Family",IF('Census Input Tab'!G363="Waive","Decline Coverage","Spousal Waiver"))))))))</f>
        <v/>
      </c>
      <c r="L332" s="85" t="str">
        <f>IF('Census Input Tab'!$O363="NO","Missing Data",IF($A332=$A331,"",IF('Census Input Tab'!T363=1,IF(B332="BLANK","BLANK",""),"EE Only")))</f>
        <v/>
      </c>
      <c r="M332" s="85" t="str">
        <f>IF('Census Input Tab'!$O363="NO","Missing Data",IF($A332=$A331,"",IF('Census Input Tab'!T363=1,IF(B332="BLANK","BLANK",""),"EE Only")))</f>
        <v/>
      </c>
      <c r="N332" s="81" t="str">
        <f>IF('Census Input Tab'!$O363="NO","Missing Data",IF('Census Input Tab'!T363=1,IF('SMART Census'!B332="BLANK","BLANK",""),IF('Census Input Tab'!J363="","",'Census Input Tab'!J363)))</f>
        <v/>
      </c>
      <c r="O332" s="114"/>
    </row>
    <row r="333" spans="1:15">
      <c r="A333" s="80" t="str">
        <f>IF('Census Input Tab'!$O364="NO","Missing Data",IF(B333="","",IF(B333="BLANK","BLANK",COUNTIF($B$2:B333,"=Subscriber"))))</f>
        <v/>
      </c>
      <c r="B333" s="81" t="str">
        <f>IF('Census Input Tab'!$O364="NO","Missing Data",IF(ISBLANK('Census Input Tab'!H364),IF('Census Input Tab'!O364="BLANK","BLANK",""),IF('Census Input Tab'!H364="EE","Subscriber",IF('Census Input Tab'!H364="SP","Spouse","Child"))))</f>
        <v/>
      </c>
      <c r="C333" s="81" t="str">
        <f>IF('Census Input Tab'!$O364="NO","Missing Data",IF(B333="BLANK","BLANK",IF(ISBLANK('Census Input Tab'!A364),"",'Census Input Tab'!A364)))</f>
        <v/>
      </c>
      <c r="D333" s="81" t="str">
        <f>IF('Census Input Tab'!$O364="NO","Missing Data",IF(B333="BLANK","BLANK",IF(ISBLANK('Census Input Tab'!B364),"",'Census Input Tab'!B364)))</f>
        <v/>
      </c>
      <c r="E333" s="82" t="str">
        <f>IF('Census Input Tab'!$O364="NO","Missing Data",IF($A333=$A332,"",IF(B333="BLANK","BLANK",IF(ISBLANK('Census Input Tab'!C364),"",'Census Input Tab'!C364))))</f>
        <v/>
      </c>
      <c r="F333" s="83" t="str">
        <f>IF('Census Input Tab'!$O364="NO","Missing Data",IF(B333="BLANK","BLANK",IF(ISBLANK('Census Input Tab'!D364),"",'Census Input Tab'!D364)))</f>
        <v/>
      </c>
      <c r="G333" s="81" t="str">
        <f>IF('Census Input Tab'!$O364="NO","Missing Data",IF(B333="BLANK","BLANK",IF(ISBLANK('Census Input Tab'!E364),"",'Census Input Tab'!E364)))</f>
        <v/>
      </c>
      <c r="H333" s="81" t="str">
        <f>IF('Census Input Tab'!$O364="NO","Missing Data",IF($A333=$A332,"",IF(ISBLANK('Census Input Tab'!I364),IF(B333="BLANK","BLANK",""),IF('Census Input Tab'!I364="Active","Active",IF('Census Input Tab'!I364="COBRA","COBRA",IF('Census Input Tab'!I364="St Con","COBRA",""))))))</f>
        <v/>
      </c>
      <c r="I333" s="84" t="str">
        <f>IF('Census Input Tab'!$O364="NO","Missing Data",IF('Census Input Tab'!T364=1,IF(B333="BLANK","BLANK",""),"N"))</f>
        <v/>
      </c>
      <c r="J333" s="81" t="str">
        <f>IF('Census Input Tab'!$O364="NO","Missing Data",IF('Census Input Tab'!T364=1,IF(B333="BLANK","BLANK",""),IF('Census Input Tab'!F364="Waive","Waive","Enroll")))</f>
        <v/>
      </c>
      <c r="K333" s="81" t="str">
        <f>IF('Census Input Tab'!$O364="NO","Missing Data",IF($A333=$A332,"",IF('Census Input Tab'!T364=1,IF(B333="BLANK","BLANK",""),IF('Census Input Tab'!G364="EEOnly","EE Only",IF('Census Input Tab'!G364="EESpOnly","EE &amp; Spouse",IF('Census Input Tab'!G364="EEChren","EE &amp; Child(ren)",IF('Census Input Tab'!G364="EEFamily","Family",IF('Census Input Tab'!G364="Waive","Decline Coverage","Spousal Waiver"))))))))</f>
        <v/>
      </c>
      <c r="L333" s="85" t="str">
        <f>IF('Census Input Tab'!$O364="NO","Missing Data",IF($A333=$A332,"",IF('Census Input Tab'!T364=1,IF(B333="BLANK","BLANK",""),"EE Only")))</f>
        <v/>
      </c>
      <c r="M333" s="85" t="str">
        <f>IF('Census Input Tab'!$O364="NO","Missing Data",IF($A333=$A332,"",IF('Census Input Tab'!T364=1,IF(B333="BLANK","BLANK",""),"EE Only")))</f>
        <v/>
      </c>
      <c r="N333" s="81" t="str">
        <f>IF('Census Input Tab'!$O364="NO","Missing Data",IF('Census Input Tab'!T364=1,IF('SMART Census'!B333="BLANK","BLANK",""),IF('Census Input Tab'!J364="","",'Census Input Tab'!J364)))</f>
        <v/>
      </c>
      <c r="O333" s="114"/>
    </row>
    <row r="334" spans="1:15">
      <c r="A334" s="80" t="str">
        <f>IF('Census Input Tab'!$O365="NO","Missing Data",IF(B334="","",IF(B334="BLANK","BLANK",COUNTIF($B$2:B334,"=Subscriber"))))</f>
        <v/>
      </c>
      <c r="B334" s="81" t="str">
        <f>IF('Census Input Tab'!$O365="NO","Missing Data",IF(ISBLANK('Census Input Tab'!H365),IF('Census Input Tab'!O365="BLANK","BLANK",""),IF('Census Input Tab'!H365="EE","Subscriber",IF('Census Input Tab'!H365="SP","Spouse","Child"))))</f>
        <v/>
      </c>
      <c r="C334" s="81" t="str">
        <f>IF('Census Input Tab'!$O365="NO","Missing Data",IF(B334="BLANK","BLANK",IF(ISBLANK('Census Input Tab'!A365),"",'Census Input Tab'!A365)))</f>
        <v/>
      </c>
      <c r="D334" s="81" t="str">
        <f>IF('Census Input Tab'!$O365="NO","Missing Data",IF(B334="BLANK","BLANK",IF(ISBLANK('Census Input Tab'!B365),"",'Census Input Tab'!B365)))</f>
        <v/>
      </c>
      <c r="E334" s="82" t="str">
        <f>IF('Census Input Tab'!$O365="NO","Missing Data",IF($A334=$A333,"",IF(B334="BLANK","BLANK",IF(ISBLANK('Census Input Tab'!C365),"",'Census Input Tab'!C365))))</f>
        <v/>
      </c>
      <c r="F334" s="83" t="str">
        <f>IF('Census Input Tab'!$O365="NO","Missing Data",IF(B334="BLANK","BLANK",IF(ISBLANK('Census Input Tab'!D365),"",'Census Input Tab'!D365)))</f>
        <v/>
      </c>
      <c r="G334" s="81" t="str">
        <f>IF('Census Input Tab'!$O365="NO","Missing Data",IF(B334="BLANK","BLANK",IF(ISBLANK('Census Input Tab'!E365),"",'Census Input Tab'!E365)))</f>
        <v/>
      </c>
      <c r="H334" s="81" t="str">
        <f>IF('Census Input Tab'!$O365="NO","Missing Data",IF($A334=$A333,"",IF(ISBLANK('Census Input Tab'!I365),IF(B334="BLANK","BLANK",""),IF('Census Input Tab'!I365="Active","Active",IF('Census Input Tab'!I365="COBRA","COBRA",IF('Census Input Tab'!I365="St Con","COBRA",""))))))</f>
        <v/>
      </c>
      <c r="I334" s="84" t="str">
        <f>IF('Census Input Tab'!$O365="NO","Missing Data",IF('Census Input Tab'!T365=1,IF(B334="BLANK","BLANK",""),"N"))</f>
        <v/>
      </c>
      <c r="J334" s="81" t="str">
        <f>IF('Census Input Tab'!$O365="NO","Missing Data",IF('Census Input Tab'!T365=1,IF(B334="BLANK","BLANK",""),IF('Census Input Tab'!F365="Waive","Waive","Enroll")))</f>
        <v/>
      </c>
      <c r="K334" s="81" t="str">
        <f>IF('Census Input Tab'!$O365="NO","Missing Data",IF($A334=$A333,"",IF('Census Input Tab'!T365=1,IF(B334="BLANK","BLANK",""),IF('Census Input Tab'!G365="EEOnly","EE Only",IF('Census Input Tab'!G365="EESpOnly","EE &amp; Spouse",IF('Census Input Tab'!G365="EEChren","EE &amp; Child(ren)",IF('Census Input Tab'!G365="EEFamily","Family",IF('Census Input Tab'!G365="Waive","Decline Coverage","Spousal Waiver"))))))))</f>
        <v/>
      </c>
      <c r="L334" s="85" t="str">
        <f>IF('Census Input Tab'!$O365="NO","Missing Data",IF($A334=$A333,"",IF('Census Input Tab'!T365=1,IF(B334="BLANK","BLANK",""),"EE Only")))</f>
        <v/>
      </c>
      <c r="M334" s="85" t="str">
        <f>IF('Census Input Tab'!$O365="NO","Missing Data",IF($A334=$A333,"",IF('Census Input Tab'!T365=1,IF(B334="BLANK","BLANK",""),"EE Only")))</f>
        <v/>
      </c>
      <c r="N334" s="81" t="str">
        <f>IF('Census Input Tab'!$O365="NO","Missing Data",IF('Census Input Tab'!T365=1,IF('SMART Census'!B334="BLANK","BLANK",""),IF('Census Input Tab'!J365="","",'Census Input Tab'!J365)))</f>
        <v/>
      </c>
      <c r="O334" s="114"/>
    </row>
    <row r="335" spans="1:15">
      <c r="A335" s="80" t="str">
        <f>IF('Census Input Tab'!$O366="NO","Missing Data",IF(B335="","",IF(B335="BLANK","BLANK",COUNTIF($B$2:B335,"=Subscriber"))))</f>
        <v/>
      </c>
      <c r="B335" s="81" t="str">
        <f>IF('Census Input Tab'!$O366="NO","Missing Data",IF(ISBLANK('Census Input Tab'!H366),IF('Census Input Tab'!O366="BLANK","BLANK",""),IF('Census Input Tab'!H366="EE","Subscriber",IF('Census Input Tab'!H366="SP","Spouse","Child"))))</f>
        <v/>
      </c>
      <c r="C335" s="81" t="str">
        <f>IF('Census Input Tab'!$O366="NO","Missing Data",IF(B335="BLANK","BLANK",IF(ISBLANK('Census Input Tab'!A366),"",'Census Input Tab'!A366)))</f>
        <v/>
      </c>
      <c r="D335" s="81" t="str">
        <f>IF('Census Input Tab'!$O366="NO","Missing Data",IF(B335="BLANK","BLANK",IF(ISBLANK('Census Input Tab'!B366),"",'Census Input Tab'!B366)))</f>
        <v/>
      </c>
      <c r="E335" s="82" t="str">
        <f>IF('Census Input Tab'!$O366="NO","Missing Data",IF($A335=$A334,"",IF(B335="BLANK","BLANK",IF(ISBLANK('Census Input Tab'!C366),"",'Census Input Tab'!C366))))</f>
        <v/>
      </c>
      <c r="F335" s="83" t="str">
        <f>IF('Census Input Tab'!$O366="NO","Missing Data",IF(B335="BLANK","BLANK",IF(ISBLANK('Census Input Tab'!D366),"",'Census Input Tab'!D366)))</f>
        <v/>
      </c>
      <c r="G335" s="81" t="str">
        <f>IF('Census Input Tab'!$O366="NO","Missing Data",IF(B335="BLANK","BLANK",IF(ISBLANK('Census Input Tab'!E366),"",'Census Input Tab'!E366)))</f>
        <v/>
      </c>
      <c r="H335" s="81" t="str">
        <f>IF('Census Input Tab'!$O366="NO","Missing Data",IF($A335=$A334,"",IF(ISBLANK('Census Input Tab'!I366),IF(B335="BLANK","BLANK",""),IF('Census Input Tab'!I366="Active","Active",IF('Census Input Tab'!I366="COBRA","COBRA",IF('Census Input Tab'!I366="St Con","COBRA",""))))))</f>
        <v/>
      </c>
      <c r="I335" s="84" t="str">
        <f>IF('Census Input Tab'!$O366="NO","Missing Data",IF('Census Input Tab'!T366=1,IF(B335="BLANK","BLANK",""),"N"))</f>
        <v/>
      </c>
      <c r="J335" s="81" t="str">
        <f>IF('Census Input Tab'!$O366="NO","Missing Data",IF('Census Input Tab'!T366=1,IF(B335="BLANK","BLANK",""),IF('Census Input Tab'!F366="Waive","Waive","Enroll")))</f>
        <v/>
      </c>
      <c r="K335" s="81" t="str">
        <f>IF('Census Input Tab'!$O366="NO","Missing Data",IF($A335=$A334,"",IF('Census Input Tab'!T366=1,IF(B335="BLANK","BLANK",""),IF('Census Input Tab'!G366="EEOnly","EE Only",IF('Census Input Tab'!G366="EESpOnly","EE &amp; Spouse",IF('Census Input Tab'!G366="EEChren","EE &amp; Child(ren)",IF('Census Input Tab'!G366="EEFamily","Family",IF('Census Input Tab'!G366="Waive","Decline Coverage","Spousal Waiver"))))))))</f>
        <v/>
      </c>
      <c r="L335" s="85" t="str">
        <f>IF('Census Input Tab'!$O366="NO","Missing Data",IF($A335=$A334,"",IF('Census Input Tab'!T366=1,IF(B335="BLANK","BLANK",""),"EE Only")))</f>
        <v/>
      </c>
      <c r="M335" s="85" t="str">
        <f>IF('Census Input Tab'!$O366="NO","Missing Data",IF($A335=$A334,"",IF('Census Input Tab'!T366=1,IF(B335="BLANK","BLANK",""),"EE Only")))</f>
        <v/>
      </c>
      <c r="N335" s="81" t="str">
        <f>IF('Census Input Tab'!$O366="NO","Missing Data",IF('Census Input Tab'!T366=1,IF('SMART Census'!B335="BLANK","BLANK",""),IF('Census Input Tab'!J366="","",'Census Input Tab'!J366)))</f>
        <v/>
      </c>
      <c r="O335" s="114"/>
    </row>
    <row r="336" spans="1:15">
      <c r="A336" s="80" t="str">
        <f>IF('Census Input Tab'!$O367="NO","Missing Data",IF(B336="","",IF(B336="BLANK","BLANK",COUNTIF($B$2:B336,"=Subscriber"))))</f>
        <v/>
      </c>
      <c r="B336" s="81" t="str">
        <f>IF('Census Input Tab'!$O367="NO","Missing Data",IF(ISBLANK('Census Input Tab'!H367),IF('Census Input Tab'!O367="BLANK","BLANK",""),IF('Census Input Tab'!H367="EE","Subscriber",IF('Census Input Tab'!H367="SP","Spouse","Child"))))</f>
        <v/>
      </c>
      <c r="C336" s="81" t="str">
        <f>IF('Census Input Tab'!$O367="NO","Missing Data",IF(B336="BLANK","BLANK",IF(ISBLANK('Census Input Tab'!A367),"",'Census Input Tab'!A367)))</f>
        <v/>
      </c>
      <c r="D336" s="81" t="str">
        <f>IF('Census Input Tab'!$O367="NO","Missing Data",IF(B336="BLANK","BLANK",IF(ISBLANK('Census Input Tab'!B367),"",'Census Input Tab'!B367)))</f>
        <v/>
      </c>
      <c r="E336" s="82" t="str">
        <f>IF('Census Input Tab'!$O367="NO","Missing Data",IF($A336=$A335,"",IF(B336="BLANK","BLANK",IF(ISBLANK('Census Input Tab'!C367),"",'Census Input Tab'!C367))))</f>
        <v/>
      </c>
      <c r="F336" s="83" t="str">
        <f>IF('Census Input Tab'!$O367="NO","Missing Data",IF(B336="BLANK","BLANK",IF(ISBLANK('Census Input Tab'!D367),"",'Census Input Tab'!D367)))</f>
        <v/>
      </c>
      <c r="G336" s="81" t="str">
        <f>IF('Census Input Tab'!$O367="NO","Missing Data",IF(B336="BLANK","BLANK",IF(ISBLANK('Census Input Tab'!E367),"",'Census Input Tab'!E367)))</f>
        <v/>
      </c>
      <c r="H336" s="81" t="str">
        <f>IF('Census Input Tab'!$O367="NO","Missing Data",IF($A336=$A335,"",IF(ISBLANK('Census Input Tab'!I367),IF(B336="BLANK","BLANK",""),IF('Census Input Tab'!I367="Active","Active",IF('Census Input Tab'!I367="COBRA","COBRA",IF('Census Input Tab'!I367="St Con","COBRA",""))))))</f>
        <v/>
      </c>
      <c r="I336" s="84" t="str">
        <f>IF('Census Input Tab'!$O367="NO","Missing Data",IF('Census Input Tab'!T367=1,IF(B336="BLANK","BLANK",""),"N"))</f>
        <v/>
      </c>
      <c r="J336" s="81" t="str">
        <f>IF('Census Input Tab'!$O367="NO","Missing Data",IF('Census Input Tab'!T367=1,IF(B336="BLANK","BLANK",""),IF('Census Input Tab'!F367="Waive","Waive","Enroll")))</f>
        <v/>
      </c>
      <c r="K336" s="81" t="str">
        <f>IF('Census Input Tab'!$O367="NO","Missing Data",IF($A336=$A335,"",IF('Census Input Tab'!T367=1,IF(B336="BLANK","BLANK",""),IF('Census Input Tab'!G367="EEOnly","EE Only",IF('Census Input Tab'!G367="EESpOnly","EE &amp; Spouse",IF('Census Input Tab'!G367="EEChren","EE &amp; Child(ren)",IF('Census Input Tab'!G367="EEFamily","Family",IF('Census Input Tab'!G367="Waive","Decline Coverage","Spousal Waiver"))))))))</f>
        <v/>
      </c>
      <c r="L336" s="85" t="str">
        <f>IF('Census Input Tab'!$O367="NO","Missing Data",IF($A336=$A335,"",IF('Census Input Tab'!T367=1,IF(B336="BLANK","BLANK",""),"EE Only")))</f>
        <v/>
      </c>
      <c r="M336" s="85" t="str">
        <f>IF('Census Input Tab'!$O367="NO","Missing Data",IF($A336=$A335,"",IF('Census Input Tab'!T367=1,IF(B336="BLANK","BLANK",""),"EE Only")))</f>
        <v/>
      </c>
      <c r="N336" s="81" t="str">
        <f>IF('Census Input Tab'!$O367="NO","Missing Data",IF('Census Input Tab'!T367=1,IF('SMART Census'!B336="BLANK","BLANK",""),IF('Census Input Tab'!J367="","",'Census Input Tab'!J367)))</f>
        <v/>
      </c>
      <c r="O336" s="114"/>
    </row>
    <row r="337" spans="1:15">
      <c r="A337" s="80" t="str">
        <f>IF('Census Input Tab'!$O368="NO","Missing Data",IF(B337="","",IF(B337="BLANK","BLANK",COUNTIF($B$2:B337,"=Subscriber"))))</f>
        <v/>
      </c>
      <c r="B337" s="81" t="str">
        <f>IF('Census Input Tab'!$O368="NO","Missing Data",IF(ISBLANK('Census Input Tab'!H368),IF('Census Input Tab'!O368="BLANK","BLANK",""),IF('Census Input Tab'!H368="EE","Subscriber",IF('Census Input Tab'!H368="SP","Spouse","Child"))))</f>
        <v/>
      </c>
      <c r="C337" s="81" t="str">
        <f>IF('Census Input Tab'!$O368="NO","Missing Data",IF(B337="BLANK","BLANK",IF(ISBLANK('Census Input Tab'!A368),"",'Census Input Tab'!A368)))</f>
        <v/>
      </c>
      <c r="D337" s="81" t="str">
        <f>IF('Census Input Tab'!$O368="NO","Missing Data",IF(B337="BLANK","BLANK",IF(ISBLANK('Census Input Tab'!B368),"",'Census Input Tab'!B368)))</f>
        <v/>
      </c>
      <c r="E337" s="82" t="str">
        <f>IF('Census Input Tab'!$O368="NO","Missing Data",IF($A337=$A336,"",IF(B337="BLANK","BLANK",IF(ISBLANK('Census Input Tab'!C368),"",'Census Input Tab'!C368))))</f>
        <v/>
      </c>
      <c r="F337" s="83" t="str">
        <f>IF('Census Input Tab'!$O368="NO","Missing Data",IF(B337="BLANK","BLANK",IF(ISBLANK('Census Input Tab'!D368),"",'Census Input Tab'!D368)))</f>
        <v/>
      </c>
      <c r="G337" s="81" t="str">
        <f>IF('Census Input Tab'!$O368="NO","Missing Data",IF(B337="BLANK","BLANK",IF(ISBLANK('Census Input Tab'!E368),"",'Census Input Tab'!E368)))</f>
        <v/>
      </c>
      <c r="H337" s="81" t="str">
        <f>IF('Census Input Tab'!$O368="NO","Missing Data",IF($A337=$A336,"",IF(ISBLANK('Census Input Tab'!I368),IF(B337="BLANK","BLANK",""),IF('Census Input Tab'!I368="Active","Active",IF('Census Input Tab'!I368="COBRA","COBRA",IF('Census Input Tab'!I368="St Con","COBRA",""))))))</f>
        <v/>
      </c>
      <c r="I337" s="84" t="str">
        <f>IF('Census Input Tab'!$O368="NO","Missing Data",IF('Census Input Tab'!T368=1,IF(B337="BLANK","BLANK",""),"N"))</f>
        <v/>
      </c>
      <c r="J337" s="81" t="str">
        <f>IF('Census Input Tab'!$O368="NO","Missing Data",IF('Census Input Tab'!T368=1,IF(B337="BLANK","BLANK",""),IF('Census Input Tab'!F368="Waive","Waive","Enroll")))</f>
        <v/>
      </c>
      <c r="K337" s="81" t="str">
        <f>IF('Census Input Tab'!$O368="NO","Missing Data",IF($A337=$A336,"",IF('Census Input Tab'!T368=1,IF(B337="BLANK","BLANK",""),IF('Census Input Tab'!G368="EEOnly","EE Only",IF('Census Input Tab'!G368="EESpOnly","EE &amp; Spouse",IF('Census Input Tab'!G368="EEChren","EE &amp; Child(ren)",IF('Census Input Tab'!G368="EEFamily","Family",IF('Census Input Tab'!G368="Waive","Decline Coverage","Spousal Waiver"))))))))</f>
        <v/>
      </c>
      <c r="L337" s="85" t="str">
        <f>IF('Census Input Tab'!$O368="NO","Missing Data",IF($A337=$A336,"",IF('Census Input Tab'!T368=1,IF(B337="BLANK","BLANK",""),"EE Only")))</f>
        <v/>
      </c>
      <c r="M337" s="85" t="str">
        <f>IF('Census Input Tab'!$O368="NO","Missing Data",IF($A337=$A336,"",IF('Census Input Tab'!T368=1,IF(B337="BLANK","BLANK",""),"EE Only")))</f>
        <v/>
      </c>
      <c r="N337" s="81" t="str">
        <f>IF('Census Input Tab'!$O368="NO","Missing Data",IF('Census Input Tab'!T368=1,IF('SMART Census'!B337="BLANK","BLANK",""),IF('Census Input Tab'!J368="","",'Census Input Tab'!J368)))</f>
        <v/>
      </c>
      <c r="O337" s="114"/>
    </row>
    <row r="338" spans="1:15">
      <c r="A338" s="80" t="str">
        <f>IF('Census Input Tab'!$O369="NO","Missing Data",IF(B338="","",IF(B338="BLANK","BLANK",COUNTIF($B$2:B338,"=Subscriber"))))</f>
        <v/>
      </c>
      <c r="B338" s="81" t="str">
        <f>IF('Census Input Tab'!$O369="NO","Missing Data",IF(ISBLANK('Census Input Tab'!H369),IF('Census Input Tab'!O369="BLANK","BLANK",""),IF('Census Input Tab'!H369="EE","Subscriber",IF('Census Input Tab'!H369="SP","Spouse","Child"))))</f>
        <v/>
      </c>
      <c r="C338" s="81" t="str">
        <f>IF('Census Input Tab'!$O369="NO","Missing Data",IF(B338="BLANK","BLANK",IF(ISBLANK('Census Input Tab'!A369),"",'Census Input Tab'!A369)))</f>
        <v/>
      </c>
      <c r="D338" s="81" t="str">
        <f>IF('Census Input Tab'!$O369="NO","Missing Data",IF(B338="BLANK","BLANK",IF(ISBLANK('Census Input Tab'!B369),"",'Census Input Tab'!B369)))</f>
        <v/>
      </c>
      <c r="E338" s="82" t="str">
        <f>IF('Census Input Tab'!$O369="NO","Missing Data",IF($A338=$A337,"",IF(B338="BLANK","BLANK",IF(ISBLANK('Census Input Tab'!C369),"",'Census Input Tab'!C369))))</f>
        <v/>
      </c>
      <c r="F338" s="83" t="str">
        <f>IF('Census Input Tab'!$O369="NO","Missing Data",IF(B338="BLANK","BLANK",IF(ISBLANK('Census Input Tab'!D369),"",'Census Input Tab'!D369)))</f>
        <v/>
      </c>
      <c r="G338" s="81" t="str">
        <f>IF('Census Input Tab'!$O369="NO","Missing Data",IF(B338="BLANK","BLANK",IF(ISBLANK('Census Input Tab'!E369),"",'Census Input Tab'!E369)))</f>
        <v/>
      </c>
      <c r="H338" s="81" t="str">
        <f>IF('Census Input Tab'!$O369="NO","Missing Data",IF($A338=$A337,"",IF(ISBLANK('Census Input Tab'!I369),IF(B338="BLANK","BLANK",""),IF('Census Input Tab'!I369="Active","Active",IF('Census Input Tab'!I369="COBRA","COBRA",IF('Census Input Tab'!I369="St Con","COBRA",""))))))</f>
        <v/>
      </c>
      <c r="I338" s="84" t="str">
        <f>IF('Census Input Tab'!$O369="NO","Missing Data",IF('Census Input Tab'!T369=1,IF(B338="BLANK","BLANK",""),"N"))</f>
        <v/>
      </c>
      <c r="J338" s="81" t="str">
        <f>IF('Census Input Tab'!$O369="NO","Missing Data",IF('Census Input Tab'!T369=1,IF(B338="BLANK","BLANK",""),IF('Census Input Tab'!F369="Waive","Waive","Enroll")))</f>
        <v/>
      </c>
      <c r="K338" s="81" t="str">
        <f>IF('Census Input Tab'!$O369="NO","Missing Data",IF($A338=$A337,"",IF('Census Input Tab'!T369=1,IF(B338="BLANK","BLANK",""),IF('Census Input Tab'!G369="EEOnly","EE Only",IF('Census Input Tab'!G369="EESpOnly","EE &amp; Spouse",IF('Census Input Tab'!G369="EEChren","EE &amp; Child(ren)",IF('Census Input Tab'!G369="EEFamily","Family",IF('Census Input Tab'!G369="Waive","Decline Coverage","Spousal Waiver"))))))))</f>
        <v/>
      </c>
      <c r="L338" s="85" t="str">
        <f>IF('Census Input Tab'!$O369="NO","Missing Data",IF($A338=$A337,"",IF('Census Input Tab'!T369=1,IF(B338="BLANK","BLANK",""),"EE Only")))</f>
        <v/>
      </c>
      <c r="M338" s="85" t="str">
        <f>IF('Census Input Tab'!$O369="NO","Missing Data",IF($A338=$A337,"",IF('Census Input Tab'!T369=1,IF(B338="BLANK","BLANK",""),"EE Only")))</f>
        <v/>
      </c>
      <c r="N338" s="81" t="str">
        <f>IF('Census Input Tab'!$O369="NO","Missing Data",IF('Census Input Tab'!T369=1,IF('SMART Census'!B338="BLANK","BLANK",""),IF('Census Input Tab'!J369="","",'Census Input Tab'!J369)))</f>
        <v/>
      </c>
      <c r="O338" s="114"/>
    </row>
    <row r="339" spans="1:15">
      <c r="A339" s="80" t="str">
        <f>IF('Census Input Tab'!$O370="NO","Missing Data",IF(B339="","",IF(B339="BLANK","BLANK",COUNTIF($B$2:B339,"=Subscriber"))))</f>
        <v/>
      </c>
      <c r="B339" s="81" t="str">
        <f>IF('Census Input Tab'!$O370="NO","Missing Data",IF(ISBLANK('Census Input Tab'!H370),IF('Census Input Tab'!O370="BLANK","BLANK",""),IF('Census Input Tab'!H370="EE","Subscriber",IF('Census Input Tab'!H370="SP","Spouse","Child"))))</f>
        <v/>
      </c>
      <c r="C339" s="81" t="str">
        <f>IF('Census Input Tab'!$O370="NO","Missing Data",IF(B339="BLANK","BLANK",IF(ISBLANK('Census Input Tab'!A370),"",'Census Input Tab'!A370)))</f>
        <v/>
      </c>
      <c r="D339" s="81" t="str">
        <f>IF('Census Input Tab'!$O370="NO","Missing Data",IF(B339="BLANK","BLANK",IF(ISBLANK('Census Input Tab'!B370),"",'Census Input Tab'!B370)))</f>
        <v/>
      </c>
      <c r="E339" s="82" t="str">
        <f>IF('Census Input Tab'!$O370="NO","Missing Data",IF($A339=$A338,"",IF(B339="BLANK","BLANK",IF(ISBLANK('Census Input Tab'!C370),"",'Census Input Tab'!C370))))</f>
        <v/>
      </c>
      <c r="F339" s="83" t="str">
        <f>IF('Census Input Tab'!$O370="NO","Missing Data",IF(B339="BLANK","BLANK",IF(ISBLANK('Census Input Tab'!D370),"",'Census Input Tab'!D370)))</f>
        <v/>
      </c>
      <c r="G339" s="81" t="str">
        <f>IF('Census Input Tab'!$O370="NO","Missing Data",IF(B339="BLANK","BLANK",IF(ISBLANK('Census Input Tab'!E370),"",'Census Input Tab'!E370)))</f>
        <v/>
      </c>
      <c r="H339" s="81" t="str">
        <f>IF('Census Input Tab'!$O370="NO","Missing Data",IF($A339=$A338,"",IF(ISBLANK('Census Input Tab'!I370),IF(B339="BLANK","BLANK",""),IF('Census Input Tab'!I370="Active","Active",IF('Census Input Tab'!I370="COBRA","COBRA",IF('Census Input Tab'!I370="St Con","COBRA",""))))))</f>
        <v/>
      </c>
      <c r="I339" s="84" t="str">
        <f>IF('Census Input Tab'!$O370="NO","Missing Data",IF('Census Input Tab'!T370=1,IF(B339="BLANK","BLANK",""),"N"))</f>
        <v/>
      </c>
      <c r="J339" s="81" t="str">
        <f>IF('Census Input Tab'!$O370="NO","Missing Data",IF('Census Input Tab'!T370=1,IF(B339="BLANK","BLANK",""),IF('Census Input Tab'!F370="Waive","Waive","Enroll")))</f>
        <v/>
      </c>
      <c r="K339" s="81" t="str">
        <f>IF('Census Input Tab'!$O370="NO","Missing Data",IF($A339=$A338,"",IF('Census Input Tab'!T370=1,IF(B339="BLANK","BLANK",""),IF('Census Input Tab'!G370="EEOnly","EE Only",IF('Census Input Tab'!G370="EESpOnly","EE &amp; Spouse",IF('Census Input Tab'!G370="EEChren","EE &amp; Child(ren)",IF('Census Input Tab'!G370="EEFamily","Family",IF('Census Input Tab'!G370="Waive","Decline Coverage","Spousal Waiver"))))))))</f>
        <v/>
      </c>
      <c r="L339" s="85" t="str">
        <f>IF('Census Input Tab'!$O370="NO","Missing Data",IF($A339=$A338,"",IF('Census Input Tab'!T370=1,IF(B339="BLANK","BLANK",""),"EE Only")))</f>
        <v/>
      </c>
      <c r="M339" s="85" t="str">
        <f>IF('Census Input Tab'!$O370="NO","Missing Data",IF($A339=$A338,"",IF('Census Input Tab'!T370=1,IF(B339="BLANK","BLANK",""),"EE Only")))</f>
        <v/>
      </c>
      <c r="N339" s="81" t="str">
        <f>IF('Census Input Tab'!$O370="NO","Missing Data",IF('Census Input Tab'!T370=1,IF('SMART Census'!B339="BLANK","BLANK",""),IF('Census Input Tab'!J370="","",'Census Input Tab'!J370)))</f>
        <v/>
      </c>
      <c r="O339" s="114"/>
    </row>
    <row r="340" spans="1:15">
      <c r="A340" s="80" t="str">
        <f>IF('Census Input Tab'!$O371="NO","Missing Data",IF(B340="","",IF(B340="BLANK","BLANK",COUNTIF($B$2:B340,"=Subscriber"))))</f>
        <v/>
      </c>
      <c r="B340" s="81" t="str">
        <f>IF('Census Input Tab'!$O371="NO","Missing Data",IF(ISBLANK('Census Input Tab'!H371),IF('Census Input Tab'!O371="BLANK","BLANK",""),IF('Census Input Tab'!H371="EE","Subscriber",IF('Census Input Tab'!H371="SP","Spouse","Child"))))</f>
        <v/>
      </c>
      <c r="C340" s="81" t="str">
        <f>IF('Census Input Tab'!$O371="NO","Missing Data",IF(B340="BLANK","BLANK",IF(ISBLANK('Census Input Tab'!A371),"",'Census Input Tab'!A371)))</f>
        <v/>
      </c>
      <c r="D340" s="81" t="str">
        <f>IF('Census Input Tab'!$O371="NO","Missing Data",IF(B340="BLANK","BLANK",IF(ISBLANK('Census Input Tab'!B371),"",'Census Input Tab'!B371)))</f>
        <v/>
      </c>
      <c r="E340" s="82" t="str">
        <f>IF('Census Input Tab'!$O371="NO","Missing Data",IF($A340=$A339,"",IF(B340="BLANK","BLANK",IF(ISBLANK('Census Input Tab'!C371),"",'Census Input Tab'!C371))))</f>
        <v/>
      </c>
      <c r="F340" s="83" t="str">
        <f>IF('Census Input Tab'!$O371="NO","Missing Data",IF(B340="BLANK","BLANK",IF(ISBLANK('Census Input Tab'!D371),"",'Census Input Tab'!D371)))</f>
        <v/>
      </c>
      <c r="G340" s="81" t="str">
        <f>IF('Census Input Tab'!$O371="NO","Missing Data",IF(B340="BLANK","BLANK",IF(ISBLANK('Census Input Tab'!E371),"",'Census Input Tab'!E371)))</f>
        <v/>
      </c>
      <c r="H340" s="81" t="str">
        <f>IF('Census Input Tab'!$O371="NO","Missing Data",IF($A340=$A339,"",IF(ISBLANK('Census Input Tab'!I371),IF(B340="BLANK","BLANK",""),IF('Census Input Tab'!I371="Active","Active",IF('Census Input Tab'!I371="COBRA","COBRA",IF('Census Input Tab'!I371="St Con","COBRA",""))))))</f>
        <v/>
      </c>
      <c r="I340" s="84" t="str">
        <f>IF('Census Input Tab'!$O371="NO","Missing Data",IF('Census Input Tab'!T371=1,IF(B340="BLANK","BLANK",""),"N"))</f>
        <v/>
      </c>
      <c r="J340" s="81" t="str">
        <f>IF('Census Input Tab'!$O371="NO","Missing Data",IF('Census Input Tab'!T371=1,IF(B340="BLANK","BLANK",""),IF('Census Input Tab'!F371="Waive","Waive","Enroll")))</f>
        <v/>
      </c>
      <c r="K340" s="81" t="str">
        <f>IF('Census Input Tab'!$O371="NO","Missing Data",IF($A340=$A339,"",IF('Census Input Tab'!T371=1,IF(B340="BLANK","BLANK",""),IF('Census Input Tab'!G371="EEOnly","EE Only",IF('Census Input Tab'!G371="EESpOnly","EE &amp; Spouse",IF('Census Input Tab'!G371="EEChren","EE &amp; Child(ren)",IF('Census Input Tab'!G371="EEFamily","Family",IF('Census Input Tab'!G371="Waive","Decline Coverage","Spousal Waiver"))))))))</f>
        <v/>
      </c>
      <c r="L340" s="85" t="str">
        <f>IF('Census Input Tab'!$O371="NO","Missing Data",IF($A340=$A339,"",IF('Census Input Tab'!T371=1,IF(B340="BLANK","BLANK",""),"EE Only")))</f>
        <v/>
      </c>
      <c r="M340" s="85" t="str">
        <f>IF('Census Input Tab'!$O371="NO","Missing Data",IF($A340=$A339,"",IF('Census Input Tab'!T371=1,IF(B340="BLANK","BLANK",""),"EE Only")))</f>
        <v/>
      </c>
      <c r="N340" s="81" t="str">
        <f>IF('Census Input Tab'!$O371="NO","Missing Data",IF('Census Input Tab'!T371=1,IF('SMART Census'!B340="BLANK","BLANK",""),IF('Census Input Tab'!J371="","",'Census Input Tab'!J371)))</f>
        <v/>
      </c>
      <c r="O340" s="114"/>
    </row>
    <row r="341" spans="1:15">
      <c r="A341" s="80" t="str">
        <f>IF('Census Input Tab'!$O372="NO","Missing Data",IF(B341="","",IF(B341="BLANK","BLANK",COUNTIF($B$2:B341,"=Subscriber"))))</f>
        <v/>
      </c>
      <c r="B341" s="81" t="str">
        <f>IF('Census Input Tab'!$O372="NO","Missing Data",IF(ISBLANK('Census Input Tab'!H372),IF('Census Input Tab'!O372="BLANK","BLANK",""),IF('Census Input Tab'!H372="EE","Subscriber",IF('Census Input Tab'!H372="SP","Spouse","Child"))))</f>
        <v/>
      </c>
      <c r="C341" s="81" t="str">
        <f>IF('Census Input Tab'!$O372="NO","Missing Data",IF(B341="BLANK","BLANK",IF(ISBLANK('Census Input Tab'!A372),"",'Census Input Tab'!A372)))</f>
        <v/>
      </c>
      <c r="D341" s="81" t="str">
        <f>IF('Census Input Tab'!$O372="NO","Missing Data",IF(B341="BLANK","BLANK",IF(ISBLANK('Census Input Tab'!B372),"",'Census Input Tab'!B372)))</f>
        <v/>
      </c>
      <c r="E341" s="82" t="str">
        <f>IF('Census Input Tab'!$O372="NO","Missing Data",IF($A341=$A340,"",IF(B341="BLANK","BLANK",IF(ISBLANK('Census Input Tab'!C372),"",'Census Input Tab'!C372))))</f>
        <v/>
      </c>
      <c r="F341" s="83" t="str">
        <f>IF('Census Input Tab'!$O372="NO","Missing Data",IF(B341="BLANK","BLANK",IF(ISBLANK('Census Input Tab'!D372),"",'Census Input Tab'!D372)))</f>
        <v/>
      </c>
      <c r="G341" s="81" t="str">
        <f>IF('Census Input Tab'!$O372="NO","Missing Data",IF(B341="BLANK","BLANK",IF(ISBLANK('Census Input Tab'!E372),"",'Census Input Tab'!E372)))</f>
        <v/>
      </c>
      <c r="H341" s="81" t="str">
        <f>IF('Census Input Tab'!$O372="NO","Missing Data",IF($A341=$A340,"",IF(ISBLANK('Census Input Tab'!I372),IF(B341="BLANK","BLANK",""),IF('Census Input Tab'!I372="Active","Active",IF('Census Input Tab'!I372="COBRA","COBRA",IF('Census Input Tab'!I372="St Con","COBRA",""))))))</f>
        <v/>
      </c>
      <c r="I341" s="84" t="str">
        <f>IF('Census Input Tab'!$O372="NO","Missing Data",IF('Census Input Tab'!T372=1,IF(B341="BLANK","BLANK",""),"N"))</f>
        <v/>
      </c>
      <c r="J341" s="81" t="str">
        <f>IF('Census Input Tab'!$O372="NO","Missing Data",IF('Census Input Tab'!T372=1,IF(B341="BLANK","BLANK",""),IF('Census Input Tab'!F372="Waive","Waive","Enroll")))</f>
        <v/>
      </c>
      <c r="K341" s="81" t="str">
        <f>IF('Census Input Tab'!$O372="NO","Missing Data",IF($A341=$A340,"",IF('Census Input Tab'!T372=1,IF(B341="BLANK","BLANK",""),IF('Census Input Tab'!G372="EEOnly","EE Only",IF('Census Input Tab'!G372="EESpOnly","EE &amp; Spouse",IF('Census Input Tab'!G372="EEChren","EE &amp; Child(ren)",IF('Census Input Tab'!G372="EEFamily","Family",IF('Census Input Tab'!G372="Waive","Decline Coverage","Spousal Waiver"))))))))</f>
        <v/>
      </c>
      <c r="L341" s="85" t="str">
        <f>IF('Census Input Tab'!$O372="NO","Missing Data",IF($A341=$A340,"",IF('Census Input Tab'!T372=1,IF(B341="BLANK","BLANK",""),"EE Only")))</f>
        <v/>
      </c>
      <c r="M341" s="85" t="str">
        <f>IF('Census Input Tab'!$O372="NO","Missing Data",IF($A341=$A340,"",IF('Census Input Tab'!T372=1,IF(B341="BLANK","BLANK",""),"EE Only")))</f>
        <v/>
      </c>
      <c r="N341" s="81" t="str">
        <f>IF('Census Input Tab'!$O372="NO","Missing Data",IF('Census Input Tab'!T372=1,IF('SMART Census'!B341="BLANK","BLANK",""),IF('Census Input Tab'!J372="","",'Census Input Tab'!J372)))</f>
        <v/>
      </c>
      <c r="O341" s="114"/>
    </row>
    <row r="342" spans="1:15">
      <c r="A342" s="80" t="str">
        <f>IF('Census Input Tab'!$O373="NO","Missing Data",IF(B342="","",IF(B342="BLANK","BLANK",COUNTIF($B$2:B342,"=Subscriber"))))</f>
        <v/>
      </c>
      <c r="B342" s="81" t="str">
        <f>IF('Census Input Tab'!$O373="NO","Missing Data",IF(ISBLANK('Census Input Tab'!H373),IF('Census Input Tab'!O373="BLANK","BLANK",""),IF('Census Input Tab'!H373="EE","Subscriber",IF('Census Input Tab'!H373="SP","Spouse","Child"))))</f>
        <v/>
      </c>
      <c r="C342" s="81" t="str">
        <f>IF('Census Input Tab'!$O373="NO","Missing Data",IF(B342="BLANK","BLANK",IF(ISBLANK('Census Input Tab'!A373),"",'Census Input Tab'!A373)))</f>
        <v/>
      </c>
      <c r="D342" s="81" t="str">
        <f>IF('Census Input Tab'!$O373="NO","Missing Data",IF(B342="BLANK","BLANK",IF(ISBLANK('Census Input Tab'!B373),"",'Census Input Tab'!B373)))</f>
        <v/>
      </c>
      <c r="E342" s="82" t="str">
        <f>IF('Census Input Tab'!$O373="NO","Missing Data",IF($A342=$A341,"",IF(B342="BLANK","BLANK",IF(ISBLANK('Census Input Tab'!C373),"",'Census Input Tab'!C373))))</f>
        <v/>
      </c>
      <c r="F342" s="83" t="str">
        <f>IF('Census Input Tab'!$O373="NO","Missing Data",IF(B342="BLANK","BLANK",IF(ISBLANK('Census Input Tab'!D373),"",'Census Input Tab'!D373)))</f>
        <v/>
      </c>
      <c r="G342" s="81" t="str">
        <f>IF('Census Input Tab'!$O373="NO","Missing Data",IF(B342="BLANK","BLANK",IF(ISBLANK('Census Input Tab'!E373),"",'Census Input Tab'!E373)))</f>
        <v/>
      </c>
      <c r="H342" s="81" t="str">
        <f>IF('Census Input Tab'!$O373="NO","Missing Data",IF($A342=$A341,"",IF(ISBLANK('Census Input Tab'!I373),IF(B342="BLANK","BLANK",""),IF('Census Input Tab'!I373="Active","Active",IF('Census Input Tab'!I373="COBRA","COBRA",IF('Census Input Tab'!I373="St Con","COBRA",""))))))</f>
        <v/>
      </c>
      <c r="I342" s="84" t="str">
        <f>IF('Census Input Tab'!$O373="NO","Missing Data",IF('Census Input Tab'!T373=1,IF(B342="BLANK","BLANK",""),"N"))</f>
        <v/>
      </c>
      <c r="J342" s="81" t="str">
        <f>IF('Census Input Tab'!$O373="NO","Missing Data",IF('Census Input Tab'!T373=1,IF(B342="BLANK","BLANK",""),IF('Census Input Tab'!F373="Waive","Waive","Enroll")))</f>
        <v/>
      </c>
      <c r="K342" s="81" t="str">
        <f>IF('Census Input Tab'!$O373="NO","Missing Data",IF($A342=$A341,"",IF('Census Input Tab'!T373=1,IF(B342="BLANK","BLANK",""),IF('Census Input Tab'!G373="EEOnly","EE Only",IF('Census Input Tab'!G373="EESpOnly","EE &amp; Spouse",IF('Census Input Tab'!G373="EEChren","EE &amp; Child(ren)",IF('Census Input Tab'!G373="EEFamily","Family",IF('Census Input Tab'!G373="Waive","Decline Coverage","Spousal Waiver"))))))))</f>
        <v/>
      </c>
      <c r="L342" s="85" t="str">
        <f>IF('Census Input Tab'!$O373="NO","Missing Data",IF($A342=$A341,"",IF('Census Input Tab'!T373=1,IF(B342="BLANK","BLANK",""),"EE Only")))</f>
        <v/>
      </c>
      <c r="M342" s="85" t="str">
        <f>IF('Census Input Tab'!$O373="NO","Missing Data",IF($A342=$A341,"",IF('Census Input Tab'!T373=1,IF(B342="BLANK","BLANK",""),"EE Only")))</f>
        <v/>
      </c>
      <c r="N342" s="81" t="str">
        <f>IF('Census Input Tab'!$O373="NO","Missing Data",IF('Census Input Tab'!T373=1,IF('SMART Census'!B342="BLANK","BLANK",""),IF('Census Input Tab'!J373="","",'Census Input Tab'!J373)))</f>
        <v/>
      </c>
      <c r="O342" s="114"/>
    </row>
    <row r="343" spans="1:15">
      <c r="A343" s="80" t="str">
        <f>IF('Census Input Tab'!$O374="NO","Missing Data",IF(B343="","",IF(B343="BLANK","BLANK",COUNTIF($B$2:B343,"=Subscriber"))))</f>
        <v/>
      </c>
      <c r="B343" s="81" t="str">
        <f>IF('Census Input Tab'!$O374="NO","Missing Data",IF(ISBLANK('Census Input Tab'!H374),IF('Census Input Tab'!O374="BLANK","BLANK",""),IF('Census Input Tab'!H374="EE","Subscriber",IF('Census Input Tab'!H374="SP","Spouse","Child"))))</f>
        <v/>
      </c>
      <c r="C343" s="81" t="str">
        <f>IF('Census Input Tab'!$O374="NO","Missing Data",IF(B343="BLANK","BLANK",IF(ISBLANK('Census Input Tab'!A374),"",'Census Input Tab'!A374)))</f>
        <v/>
      </c>
      <c r="D343" s="81" t="str">
        <f>IF('Census Input Tab'!$O374="NO","Missing Data",IF(B343="BLANK","BLANK",IF(ISBLANK('Census Input Tab'!B374),"",'Census Input Tab'!B374)))</f>
        <v/>
      </c>
      <c r="E343" s="82" t="str">
        <f>IF('Census Input Tab'!$O374="NO","Missing Data",IF($A343=$A342,"",IF(B343="BLANK","BLANK",IF(ISBLANK('Census Input Tab'!C374),"",'Census Input Tab'!C374))))</f>
        <v/>
      </c>
      <c r="F343" s="83" t="str">
        <f>IF('Census Input Tab'!$O374="NO","Missing Data",IF(B343="BLANK","BLANK",IF(ISBLANK('Census Input Tab'!D374),"",'Census Input Tab'!D374)))</f>
        <v/>
      </c>
      <c r="G343" s="81" t="str">
        <f>IF('Census Input Tab'!$O374="NO","Missing Data",IF(B343="BLANK","BLANK",IF(ISBLANK('Census Input Tab'!E374),"",'Census Input Tab'!E374)))</f>
        <v/>
      </c>
      <c r="H343" s="81" t="str">
        <f>IF('Census Input Tab'!$O374="NO","Missing Data",IF($A343=$A342,"",IF(ISBLANK('Census Input Tab'!I374),IF(B343="BLANK","BLANK",""),IF('Census Input Tab'!I374="Active","Active",IF('Census Input Tab'!I374="COBRA","COBRA",IF('Census Input Tab'!I374="St Con","COBRA",""))))))</f>
        <v/>
      </c>
      <c r="I343" s="84" t="str">
        <f>IF('Census Input Tab'!$O374="NO","Missing Data",IF('Census Input Tab'!T374=1,IF(B343="BLANK","BLANK",""),"N"))</f>
        <v/>
      </c>
      <c r="J343" s="81" t="str">
        <f>IF('Census Input Tab'!$O374="NO","Missing Data",IF('Census Input Tab'!T374=1,IF(B343="BLANK","BLANK",""),IF('Census Input Tab'!F374="Waive","Waive","Enroll")))</f>
        <v/>
      </c>
      <c r="K343" s="81" t="str">
        <f>IF('Census Input Tab'!$O374="NO","Missing Data",IF($A343=$A342,"",IF('Census Input Tab'!T374=1,IF(B343="BLANK","BLANK",""),IF('Census Input Tab'!G374="EEOnly","EE Only",IF('Census Input Tab'!G374="EESpOnly","EE &amp; Spouse",IF('Census Input Tab'!G374="EEChren","EE &amp; Child(ren)",IF('Census Input Tab'!G374="EEFamily","Family",IF('Census Input Tab'!G374="Waive","Decline Coverage","Spousal Waiver"))))))))</f>
        <v/>
      </c>
      <c r="L343" s="85" t="str">
        <f>IF('Census Input Tab'!$O374="NO","Missing Data",IF($A343=$A342,"",IF('Census Input Tab'!T374=1,IF(B343="BLANK","BLANK",""),"EE Only")))</f>
        <v/>
      </c>
      <c r="M343" s="85" t="str">
        <f>IF('Census Input Tab'!$O374="NO","Missing Data",IF($A343=$A342,"",IF('Census Input Tab'!T374=1,IF(B343="BLANK","BLANK",""),"EE Only")))</f>
        <v/>
      </c>
      <c r="N343" s="81" t="str">
        <f>IF('Census Input Tab'!$O374="NO","Missing Data",IF('Census Input Tab'!T374=1,IF('SMART Census'!B343="BLANK","BLANK",""),IF('Census Input Tab'!J374="","",'Census Input Tab'!J374)))</f>
        <v/>
      </c>
      <c r="O343" s="114"/>
    </row>
    <row r="344" spans="1:15">
      <c r="A344" s="80" t="str">
        <f>IF('Census Input Tab'!$O375="NO","Missing Data",IF(B344="","",IF(B344="BLANK","BLANK",COUNTIF($B$2:B344,"=Subscriber"))))</f>
        <v/>
      </c>
      <c r="B344" s="81" t="str">
        <f>IF('Census Input Tab'!$O375="NO","Missing Data",IF(ISBLANK('Census Input Tab'!H375),IF('Census Input Tab'!O375="BLANK","BLANK",""),IF('Census Input Tab'!H375="EE","Subscriber",IF('Census Input Tab'!H375="SP","Spouse","Child"))))</f>
        <v/>
      </c>
      <c r="C344" s="81" t="str">
        <f>IF('Census Input Tab'!$O375="NO","Missing Data",IF(B344="BLANK","BLANK",IF(ISBLANK('Census Input Tab'!A375),"",'Census Input Tab'!A375)))</f>
        <v/>
      </c>
      <c r="D344" s="81" t="str">
        <f>IF('Census Input Tab'!$O375="NO","Missing Data",IF(B344="BLANK","BLANK",IF(ISBLANK('Census Input Tab'!B375),"",'Census Input Tab'!B375)))</f>
        <v/>
      </c>
      <c r="E344" s="82" t="str">
        <f>IF('Census Input Tab'!$O375="NO","Missing Data",IF($A344=$A343,"",IF(B344="BLANK","BLANK",IF(ISBLANK('Census Input Tab'!C375),"",'Census Input Tab'!C375))))</f>
        <v/>
      </c>
      <c r="F344" s="83" t="str">
        <f>IF('Census Input Tab'!$O375="NO","Missing Data",IF(B344="BLANK","BLANK",IF(ISBLANK('Census Input Tab'!D375),"",'Census Input Tab'!D375)))</f>
        <v/>
      </c>
      <c r="G344" s="81" t="str">
        <f>IF('Census Input Tab'!$O375="NO","Missing Data",IF(B344="BLANK","BLANK",IF(ISBLANK('Census Input Tab'!E375),"",'Census Input Tab'!E375)))</f>
        <v/>
      </c>
      <c r="H344" s="81" t="str">
        <f>IF('Census Input Tab'!$O375="NO","Missing Data",IF($A344=$A343,"",IF(ISBLANK('Census Input Tab'!I375),IF(B344="BLANK","BLANK",""),IF('Census Input Tab'!I375="Active","Active",IF('Census Input Tab'!I375="COBRA","COBRA",IF('Census Input Tab'!I375="St Con","COBRA",""))))))</f>
        <v/>
      </c>
      <c r="I344" s="84" t="str">
        <f>IF('Census Input Tab'!$O375="NO","Missing Data",IF('Census Input Tab'!T375=1,IF(B344="BLANK","BLANK",""),"N"))</f>
        <v/>
      </c>
      <c r="J344" s="81" t="str">
        <f>IF('Census Input Tab'!$O375="NO","Missing Data",IF('Census Input Tab'!T375=1,IF(B344="BLANK","BLANK",""),IF('Census Input Tab'!F375="Waive","Waive","Enroll")))</f>
        <v/>
      </c>
      <c r="K344" s="81" t="str">
        <f>IF('Census Input Tab'!$O375="NO","Missing Data",IF($A344=$A343,"",IF('Census Input Tab'!T375=1,IF(B344="BLANK","BLANK",""),IF('Census Input Tab'!G375="EEOnly","EE Only",IF('Census Input Tab'!G375="EESpOnly","EE &amp; Spouse",IF('Census Input Tab'!G375="EEChren","EE &amp; Child(ren)",IF('Census Input Tab'!G375="EEFamily","Family",IF('Census Input Tab'!G375="Waive","Decline Coverage","Spousal Waiver"))))))))</f>
        <v/>
      </c>
      <c r="L344" s="85" t="str">
        <f>IF('Census Input Tab'!$O375="NO","Missing Data",IF($A344=$A343,"",IF('Census Input Tab'!T375=1,IF(B344="BLANK","BLANK",""),"EE Only")))</f>
        <v/>
      </c>
      <c r="M344" s="85" t="str">
        <f>IF('Census Input Tab'!$O375="NO","Missing Data",IF($A344=$A343,"",IF('Census Input Tab'!T375=1,IF(B344="BLANK","BLANK",""),"EE Only")))</f>
        <v/>
      </c>
      <c r="N344" s="81" t="str">
        <f>IF('Census Input Tab'!$O375="NO","Missing Data",IF('Census Input Tab'!T375=1,IF('SMART Census'!B344="BLANK","BLANK",""),IF('Census Input Tab'!J375="","",'Census Input Tab'!J375)))</f>
        <v/>
      </c>
      <c r="O344" s="114"/>
    </row>
    <row r="345" spans="1:15">
      <c r="A345" s="80" t="str">
        <f>IF('Census Input Tab'!$O376="NO","Missing Data",IF(B345="","",IF(B345="BLANK","BLANK",COUNTIF($B$2:B345,"=Subscriber"))))</f>
        <v/>
      </c>
      <c r="B345" s="81" t="str">
        <f>IF('Census Input Tab'!$O376="NO","Missing Data",IF(ISBLANK('Census Input Tab'!H376),IF('Census Input Tab'!O376="BLANK","BLANK",""),IF('Census Input Tab'!H376="EE","Subscriber",IF('Census Input Tab'!H376="SP","Spouse","Child"))))</f>
        <v/>
      </c>
      <c r="C345" s="81" t="str">
        <f>IF('Census Input Tab'!$O376="NO","Missing Data",IF(B345="BLANK","BLANK",IF(ISBLANK('Census Input Tab'!A376),"",'Census Input Tab'!A376)))</f>
        <v/>
      </c>
      <c r="D345" s="81" t="str">
        <f>IF('Census Input Tab'!$O376="NO","Missing Data",IF(B345="BLANK","BLANK",IF(ISBLANK('Census Input Tab'!B376),"",'Census Input Tab'!B376)))</f>
        <v/>
      </c>
      <c r="E345" s="82" t="str">
        <f>IF('Census Input Tab'!$O376="NO","Missing Data",IF($A345=$A344,"",IF(B345="BLANK","BLANK",IF(ISBLANK('Census Input Tab'!C376),"",'Census Input Tab'!C376))))</f>
        <v/>
      </c>
      <c r="F345" s="83" t="str">
        <f>IF('Census Input Tab'!$O376="NO","Missing Data",IF(B345="BLANK","BLANK",IF(ISBLANK('Census Input Tab'!D376),"",'Census Input Tab'!D376)))</f>
        <v/>
      </c>
      <c r="G345" s="81" t="str">
        <f>IF('Census Input Tab'!$O376="NO","Missing Data",IF(B345="BLANK","BLANK",IF(ISBLANK('Census Input Tab'!E376),"",'Census Input Tab'!E376)))</f>
        <v/>
      </c>
      <c r="H345" s="81" t="str">
        <f>IF('Census Input Tab'!$O376="NO","Missing Data",IF($A345=$A344,"",IF(ISBLANK('Census Input Tab'!I376),IF(B345="BLANK","BLANK",""),IF('Census Input Tab'!I376="Active","Active",IF('Census Input Tab'!I376="COBRA","COBRA",IF('Census Input Tab'!I376="St Con","COBRA",""))))))</f>
        <v/>
      </c>
      <c r="I345" s="84" t="str">
        <f>IF('Census Input Tab'!$O376="NO","Missing Data",IF('Census Input Tab'!T376=1,IF(B345="BLANK","BLANK",""),"N"))</f>
        <v/>
      </c>
      <c r="J345" s="81" t="str">
        <f>IF('Census Input Tab'!$O376="NO","Missing Data",IF('Census Input Tab'!T376=1,IF(B345="BLANK","BLANK",""),IF('Census Input Tab'!F376="Waive","Waive","Enroll")))</f>
        <v/>
      </c>
      <c r="K345" s="81" t="str">
        <f>IF('Census Input Tab'!$O376="NO","Missing Data",IF($A345=$A344,"",IF('Census Input Tab'!T376=1,IF(B345="BLANK","BLANK",""),IF('Census Input Tab'!G376="EEOnly","EE Only",IF('Census Input Tab'!G376="EESpOnly","EE &amp; Spouse",IF('Census Input Tab'!G376="EEChren","EE &amp; Child(ren)",IF('Census Input Tab'!G376="EEFamily","Family",IF('Census Input Tab'!G376="Waive","Decline Coverage","Spousal Waiver"))))))))</f>
        <v/>
      </c>
      <c r="L345" s="85" t="str">
        <f>IF('Census Input Tab'!$O376="NO","Missing Data",IF($A345=$A344,"",IF('Census Input Tab'!T376=1,IF(B345="BLANK","BLANK",""),"EE Only")))</f>
        <v/>
      </c>
      <c r="M345" s="85" t="str">
        <f>IF('Census Input Tab'!$O376="NO","Missing Data",IF($A345=$A344,"",IF('Census Input Tab'!T376=1,IF(B345="BLANK","BLANK",""),"EE Only")))</f>
        <v/>
      </c>
      <c r="N345" s="81" t="str">
        <f>IF('Census Input Tab'!$O376="NO","Missing Data",IF('Census Input Tab'!T376=1,IF('SMART Census'!B345="BLANK","BLANK",""),IF('Census Input Tab'!J376="","",'Census Input Tab'!J376)))</f>
        <v/>
      </c>
      <c r="O345" s="114"/>
    </row>
    <row r="346" spans="1:15">
      <c r="A346" s="80" t="str">
        <f>IF('Census Input Tab'!$O377="NO","Missing Data",IF(B346="","",IF(B346="BLANK","BLANK",COUNTIF($B$2:B346,"=Subscriber"))))</f>
        <v/>
      </c>
      <c r="B346" s="81" t="str">
        <f>IF('Census Input Tab'!$O377="NO","Missing Data",IF(ISBLANK('Census Input Tab'!H377),IF('Census Input Tab'!O377="BLANK","BLANK",""),IF('Census Input Tab'!H377="EE","Subscriber",IF('Census Input Tab'!H377="SP","Spouse","Child"))))</f>
        <v/>
      </c>
      <c r="C346" s="81" t="str">
        <f>IF('Census Input Tab'!$O377="NO","Missing Data",IF(B346="BLANK","BLANK",IF(ISBLANK('Census Input Tab'!A377),"",'Census Input Tab'!A377)))</f>
        <v/>
      </c>
      <c r="D346" s="81" t="str">
        <f>IF('Census Input Tab'!$O377="NO","Missing Data",IF(B346="BLANK","BLANK",IF(ISBLANK('Census Input Tab'!B377),"",'Census Input Tab'!B377)))</f>
        <v/>
      </c>
      <c r="E346" s="82" t="str">
        <f>IF('Census Input Tab'!$O377="NO","Missing Data",IF($A346=$A345,"",IF(B346="BLANK","BLANK",IF(ISBLANK('Census Input Tab'!C377),"",'Census Input Tab'!C377))))</f>
        <v/>
      </c>
      <c r="F346" s="83" t="str">
        <f>IF('Census Input Tab'!$O377="NO","Missing Data",IF(B346="BLANK","BLANK",IF(ISBLANK('Census Input Tab'!D377),"",'Census Input Tab'!D377)))</f>
        <v/>
      </c>
      <c r="G346" s="81" t="str">
        <f>IF('Census Input Tab'!$O377="NO","Missing Data",IF(B346="BLANK","BLANK",IF(ISBLANK('Census Input Tab'!E377),"",'Census Input Tab'!E377)))</f>
        <v/>
      </c>
      <c r="H346" s="81" t="str">
        <f>IF('Census Input Tab'!$O377="NO","Missing Data",IF($A346=$A345,"",IF(ISBLANK('Census Input Tab'!I377),IF(B346="BLANK","BLANK",""),IF('Census Input Tab'!I377="Active","Active",IF('Census Input Tab'!I377="COBRA","COBRA",IF('Census Input Tab'!I377="St Con","COBRA",""))))))</f>
        <v/>
      </c>
      <c r="I346" s="84" t="str">
        <f>IF('Census Input Tab'!$O377="NO","Missing Data",IF('Census Input Tab'!T377=1,IF(B346="BLANK","BLANK",""),"N"))</f>
        <v/>
      </c>
      <c r="J346" s="81" t="str">
        <f>IF('Census Input Tab'!$O377="NO","Missing Data",IF('Census Input Tab'!T377=1,IF(B346="BLANK","BLANK",""),IF('Census Input Tab'!F377="Waive","Waive","Enroll")))</f>
        <v/>
      </c>
      <c r="K346" s="81" t="str">
        <f>IF('Census Input Tab'!$O377="NO","Missing Data",IF($A346=$A345,"",IF('Census Input Tab'!T377=1,IF(B346="BLANK","BLANK",""),IF('Census Input Tab'!G377="EEOnly","EE Only",IF('Census Input Tab'!G377="EESpOnly","EE &amp; Spouse",IF('Census Input Tab'!G377="EEChren","EE &amp; Child(ren)",IF('Census Input Tab'!G377="EEFamily","Family",IF('Census Input Tab'!G377="Waive","Decline Coverage","Spousal Waiver"))))))))</f>
        <v/>
      </c>
      <c r="L346" s="85" t="str">
        <f>IF('Census Input Tab'!$O377="NO","Missing Data",IF($A346=$A345,"",IF('Census Input Tab'!T377=1,IF(B346="BLANK","BLANK",""),"EE Only")))</f>
        <v/>
      </c>
      <c r="M346" s="85" t="str">
        <f>IF('Census Input Tab'!$O377="NO","Missing Data",IF($A346=$A345,"",IF('Census Input Tab'!T377=1,IF(B346="BLANK","BLANK",""),"EE Only")))</f>
        <v/>
      </c>
      <c r="N346" s="81" t="str">
        <f>IF('Census Input Tab'!$O377="NO","Missing Data",IF('Census Input Tab'!T377=1,IF('SMART Census'!B346="BLANK","BLANK",""),IF('Census Input Tab'!J377="","",'Census Input Tab'!J377)))</f>
        <v/>
      </c>
      <c r="O346" s="114"/>
    </row>
    <row r="347" spans="1:15">
      <c r="A347" s="80" t="str">
        <f>IF('Census Input Tab'!$O378="NO","Missing Data",IF(B347="","",IF(B347="BLANK","BLANK",COUNTIF($B$2:B347,"=Subscriber"))))</f>
        <v/>
      </c>
      <c r="B347" s="81" t="str">
        <f>IF('Census Input Tab'!$O378="NO","Missing Data",IF(ISBLANK('Census Input Tab'!H378),IF('Census Input Tab'!O378="BLANK","BLANK",""),IF('Census Input Tab'!H378="EE","Subscriber",IF('Census Input Tab'!H378="SP","Spouse","Child"))))</f>
        <v/>
      </c>
      <c r="C347" s="81" t="str">
        <f>IF('Census Input Tab'!$O378="NO","Missing Data",IF(B347="BLANK","BLANK",IF(ISBLANK('Census Input Tab'!A378),"",'Census Input Tab'!A378)))</f>
        <v/>
      </c>
      <c r="D347" s="81" t="str">
        <f>IF('Census Input Tab'!$O378="NO","Missing Data",IF(B347="BLANK","BLANK",IF(ISBLANK('Census Input Tab'!B378),"",'Census Input Tab'!B378)))</f>
        <v/>
      </c>
      <c r="E347" s="82" t="str">
        <f>IF('Census Input Tab'!$O378="NO","Missing Data",IF($A347=$A346,"",IF(B347="BLANK","BLANK",IF(ISBLANK('Census Input Tab'!C378),"",'Census Input Tab'!C378))))</f>
        <v/>
      </c>
      <c r="F347" s="83" t="str">
        <f>IF('Census Input Tab'!$O378="NO","Missing Data",IF(B347="BLANK","BLANK",IF(ISBLANK('Census Input Tab'!D378),"",'Census Input Tab'!D378)))</f>
        <v/>
      </c>
      <c r="G347" s="81" t="str">
        <f>IF('Census Input Tab'!$O378="NO","Missing Data",IF(B347="BLANK","BLANK",IF(ISBLANK('Census Input Tab'!E378),"",'Census Input Tab'!E378)))</f>
        <v/>
      </c>
      <c r="H347" s="81" t="str">
        <f>IF('Census Input Tab'!$O378="NO","Missing Data",IF($A347=$A346,"",IF(ISBLANK('Census Input Tab'!I378),IF(B347="BLANK","BLANK",""),IF('Census Input Tab'!I378="Active","Active",IF('Census Input Tab'!I378="COBRA","COBRA",IF('Census Input Tab'!I378="St Con","COBRA",""))))))</f>
        <v/>
      </c>
      <c r="I347" s="84" t="str">
        <f>IF('Census Input Tab'!$O378="NO","Missing Data",IF('Census Input Tab'!T378=1,IF(B347="BLANK","BLANK",""),"N"))</f>
        <v/>
      </c>
      <c r="J347" s="81" t="str">
        <f>IF('Census Input Tab'!$O378="NO","Missing Data",IF('Census Input Tab'!T378=1,IF(B347="BLANK","BLANK",""),IF('Census Input Tab'!F378="Waive","Waive","Enroll")))</f>
        <v/>
      </c>
      <c r="K347" s="81" t="str">
        <f>IF('Census Input Tab'!$O378="NO","Missing Data",IF($A347=$A346,"",IF('Census Input Tab'!T378=1,IF(B347="BLANK","BLANK",""),IF('Census Input Tab'!G378="EEOnly","EE Only",IF('Census Input Tab'!G378="EESpOnly","EE &amp; Spouse",IF('Census Input Tab'!G378="EEChren","EE &amp; Child(ren)",IF('Census Input Tab'!G378="EEFamily","Family",IF('Census Input Tab'!G378="Waive","Decline Coverage","Spousal Waiver"))))))))</f>
        <v/>
      </c>
      <c r="L347" s="85" t="str">
        <f>IF('Census Input Tab'!$O378="NO","Missing Data",IF($A347=$A346,"",IF('Census Input Tab'!T378=1,IF(B347="BLANK","BLANK",""),"EE Only")))</f>
        <v/>
      </c>
      <c r="M347" s="85" t="str">
        <f>IF('Census Input Tab'!$O378="NO","Missing Data",IF($A347=$A346,"",IF('Census Input Tab'!T378=1,IF(B347="BLANK","BLANK",""),"EE Only")))</f>
        <v/>
      </c>
      <c r="N347" s="81" t="str">
        <f>IF('Census Input Tab'!$O378="NO","Missing Data",IF('Census Input Tab'!T378=1,IF('SMART Census'!B347="BLANK","BLANK",""),IF('Census Input Tab'!J378="","",'Census Input Tab'!J378)))</f>
        <v/>
      </c>
      <c r="O347" s="114"/>
    </row>
    <row r="348" spans="1:15">
      <c r="A348" s="80" t="str">
        <f>IF('Census Input Tab'!$O379="NO","Missing Data",IF(B348="","",IF(B348="BLANK","BLANK",COUNTIF($B$2:B348,"=Subscriber"))))</f>
        <v/>
      </c>
      <c r="B348" s="81" t="str">
        <f>IF('Census Input Tab'!$O379="NO","Missing Data",IF(ISBLANK('Census Input Tab'!H379),IF('Census Input Tab'!O379="BLANK","BLANK",""),IF('Census Input Tab'!H379="EE","Subscriber",IF('Census Input Tab'!H379="SP","Spouse","Child"))))</f>
        <v/>
      </c>
      <c r="C348" s="81" t="str">
        <f>IF('Census Input Tab'!$O379="NO","Missing Data",IF(B348="BLANK","BLANK",IF(ISBLANK('Census Input Tab'!A379),"",'Census Input Tab'!A379)))</f>
        <v/>
      </c>
      <c r="D348" s="81" t="str">
        <f>IF('Census Input Tab'!$O379="NO","Missing Data",IF(B348="BLANK","BLANK",IF(ISBLANK('Census Input Tab'!B379),"",'Census Input Tab'!B379)))</f>
        <v/>
      </c>
      <c r="E348" s="82" t="str">
        <f>IF('Census Input Tab'!$O379="NO","Missing Data",IF($A348=$A347,"",IF(B348="BLANK","BLANK",IF(ISBLANK('Census Input Tab'!C379),"",'Census Input Tab'!C379))))</f>
        <v/>
      </c>
      <c r="F348" s="83" t="str">
        <f>IF('Census Input Tab'!$O379="NO","Missing Data",IF(B348="BLANK","BLANK",IF(ISBLANK('Census Input Tab'!D379),"",'Census Input Tab'!D379)))</f>
        <v/>
      </c>
      <c r="G348" s="81" t="str">
        <f>IF('Census Input Tab'!$O379="NO","Missing Data",IF(B348="BLANK","BLANK",IF(ISBLANK('Census Input Tab'!E379),"",'Census Input Tab'!E379)))</f>
        <v/>
      </c>
      <c r="H348" s="81" t="str">
        <f>IF('Census Input Tab'!$O379="NO","Missing Data",IF($A348=$A347,"",IF(ISBLANK('Census Input Tab'!I379),IF(B348="BLANK","BLANK",""),IF('Census Input Tab'!I379="Active","Active",IF('Census Input Tab'!I379="COBRA","COBRA",IF('Census Input Tab'!I379="St Con","COBRA",""))))))</f>
        <v/>
      </c>
      <c r="I348" s="84" t="str">
        <f>IF('Census Input Tab'!$O379="NO","Missing Data",IF('Census Input Tab'!T379=1,IF(B348="BLANK","BLANK",""),"N"))</f>
        <v/>
      </c>
      <c r="J348" s="81" t="str">
        <f>IF('Census Input Tab'!$O379="NO","Missing Data",IF('Census Input Tab'!T379=1,IF(B348="BLANK","BLANK",""),IF('Census Input Tab'!F379="Waive","Waive","Enroll")))</f>
        <v/>
      </c>
      <c r="K348" s="81" t="str">
        <f>IF('Census Input Tab'!$O379="NO","Missing Data",IF($A348=$A347,"",IF('Census Input Tab'!T379=1,IF(B348="BLANK","BLANK",""),IF('Census Input Tab'!G379="EEOnly","EE Only",IF('Census Input Tab'!G379="EESpOnly","EE &amp; Spouse",IF('Census Input Tab'!G379="EEChren","EE &amp; Child(ren)",IF('Census Input Tab'!G379="EEFamily","Family",IF('Census Input Tab'!G379="Waive","Decline Coverage","Spousal Waiver"))))))))</f>
        <v/>
      </c>
      <c r="L348" s="85" t="str">
        <f>IF('Census Input Tab'!$O379="NO","Missing Data",IF($A348=$A347,"",IF('Census Input Tab'!T379=1,IF(B348="BLANK","BLANK",""),"EE Only")))</f>
        <v/>
      </c>
      <c r="M348" s="85" t="str">
        <f>IF('Census Input Tab'!$O379="NO","Missing Data",IF($A348=$A347,"",IF('Census Input Tab'!T379=1,IF(B348="BLANK","BLANK",""),"EE Only")))</f>
        <v/>
      </c>
      <c r="N348" s="81" t="str">
        <f>IF('Census Input Tab'!$O379="NO","Missing Data",IF('Census Input Tab'!T379=1,IF('SMART Census'!B348="BLANK","BLANK",""),IF('Census Input Tab'!J379="","",'Census Input Tab'!J379)))</f>
        <v/>
      </c>
      <c r="O348" s="114"/>
    </row>
    <row r="349" spans="1:15">
      <c r="A349" s="80" t="str">
        <f>IF('Census Input Tab'!$O380="NO","Missing Data",IF(B349="","",IF(B349="BLANK","BLANK",COUNTIF($B$2:B349,"=Subscriber"))))</f>
        <v/>
      </c>
      <c r="B349" s="81" t="str">
        <f>IF('Census Input Tab'!$O380="NO","Missing Data",IF(ISBLANK('Census Input Tab'!H380),IF('Census Input Tab'!O380="BLANK","BLANK",""),IF('Census Input Tab'!H380="EE","Subscriber",IF('Census Input Tab'!H380="SP","Spouse","Child"))))</f>
        <v/>
      </c>
      <c r="C349" s="81" t="str">
        <f>IF('Census Input Tab'!$O380="NO","Missing Data",IF(B349="BLANK","BLANK",IF(ISBLANK('Census Input Tab'!A380),"",'Census Input Tab'!A380)))</f>
        <v/>
      </c>
      <c r="D349" s="81" t="str">
        <f>IF('Census Input Tab'!$O380="NO","Missing Data",IF(B349="BLANK","BLANK",IF(ISBLANK('Census Input Tab'!B380),"",'Census Input Tab'!B380)))</f>
        <v/>
      </c>
      <c r="E349" s="82" t="str">
        <f>IF('Census Input Tab'!$O380="NO","Missing Data",IF($A349=$A348,"",IF(B349="BLANK","BLANK",IF(ISBLANK('Census Input Tab'!C380),"",'Census Input Tab'!C380))))</f>
        <v/>
      </c>
      <c r="F349" s="83" t="str">
        <f>IF('Census Input Tab'!$O380="NO","Missing Data",IF(B349="BLANK","BLANK",IF(ISBLANK('Census Input Tab'!D380),"",'Census Input Tab'!D380)))</f>
        <v/>
      </c>
      <c r="G349" s="81" t="str">
        <f>IF('Census Input Tab'!$O380="NO","Missing Data",IF(B349="BLANK","BLANK",IF(ISBLANK('Census Input Tab'!E380),"",'Census Input Tab'!E380)))</f>
        <v/>
      </c>
      <c r="H349" s="81" t="str">
        <f>IF('Census Input Tab'!$O380="NO","Missing Data",IF($A349=$A348,"",IF(ISBLANK('Census Input Tab'!I380),IF(B349="BLANK","BLANK",""),IF('Census Input Tab'!I380="Active","Active",IF('Census Input Tab'!I380="COBRA","COBRA",IF('Census Input Tab'!I380="St Con","COBRA",""))))))</f>
        <v/>
      </c>
      <c r="I349" s="84" t="str">
        <f>IF('Census Input Tab'!$O380="NO","Missing Data",IF('Census Input Tab'!T380=1,IF(B349="BLANK","BLANK",""),"N"))</f>
        <v/>
      </c>
      <c r="J349" s="81" t="str">
        <f>IF('Census Input Tab'!$O380="NO","Missing Data",IF('Census Input Tab'!T380=1,IF(B349="BLANK","BLANK",""),IF('Census Input Tab'!F380="Waive","Waive","Enroll")))</f>
        <v/>
      </c>
      <c r="K349" s="81" t="str">
        <f>IF('Census Input Tab'!$O380="NO","Missing Data",IF($A349=$A348,"",IF('Census Input Tab'!T380=1,IF(B349="BLANK","BLANK",""),IF('Census Input Tab'!G380="EEOnly","EE Only",IF('Census Input Tab'!G380="EESpOnly","EE &amp; Spouse",IF('Census Input Tab'!G380="EEChren","EE &amp; Child(ren)",IF('Census Input Tab'!G380="EEFamily","Family",IF('Census Input Tab'!G380="Waive","Decline Coverage","Spousal Waiver"))))))))</f>
        <v/>
      </c>
      <c r="L349" s="85" t="str">
        <f>IF('Census Input Tab'!$O380="NO","Missing Data",IF($A349=$A348,"",IF('Census Input Tab'!T380=1,IF(B349="BLANK","BLANK",""),"EE Only")))</f>
        <v/>
      </c>
      <c r="M349" s="85" t="str">
        <f>IF('Census Input Tab'!$O380="NO","Missing Data",IF($A349=$A348,"",IF('Census Input Tab'!T380=1,IF(B349="BLANK","BLANK",""),"EE Only")))</f>
        <v/>
      </c>
      <c r="N349" s="81" t="str">
        <f>IF('Census Input Tab'!$O380="NO","Missing Data",IF('Census Input Tab'!T380=1,IF('SMART Census'!B349="BLANK","BLANK",""),IF('Census Input Tab'!J380="","",'Census Input Tab'!J380)))</f>
        <v/>
      </c>
      <c r="O349" s="114"/>
    </row>
    <row r="350" spans="1:15">
      <c r="A350" s="80" t="str">
        <f>IF('Census Input Tab'!$O381="NO","Missing Data",IF(B350="","",IF(B350="BLANK","BLANK",COUNTIF($B$2:B350,"=Subscriber"))))</f>
        <v/>
      </c>
      <c r="B350" s="81" t="str">
        <f>IF('Census Input Tab'!$O381="NO","Missing Data",IF(ISBLANK('Census Input Tab'!H381),IF('Census Input Tab'!O381="BLANK","BLANK",""),IF('Census Input Tab'!H381="EE","Subscriber",IF('Census Input Tab'!H381="SP","Spouse","Child"))))</f>
        <v/>
      </c>
      <c r="C350" s="81" t="str">
        <f>IF('Census Input Tab'!$O381="NO","Missing Data",IF(B350="BLANK","BLANK",IF(ISBLANK('Census Input Tab'!A381),"",'Census Input Tab'!A381)))</f>
        <v/>
      </c>
      <c r="D350" s="81" t="str">
        <f>IF('Census Input Tab'!$O381="NO","Missing Data",IF(B350="BLANK","BLANK",IF(ISBLANK('Census Input Tab'!B381),"",'Census Input Tab'!B381)))</f>
        <v/>
      </c>
      <c r="E350" s="82" t="str">
        <f>IF('Census Input Tab'!$O381="NO","Missing Data",IF($A350=$A349,"",IF(B350="BLANK","BLANK",IF(ISBLANK('Census Input Tab'!C381),"",'Census Input Tab'!C381))))</f>
        <v/>
      </c>
      <c r="F350" s="83" t="str">
        <f>IF('Census Input Tab'!$O381="NO","Missing Data",IF(B350="BLANK","BLANK",IF(ISBLANK('Census Input Tab'!D381),"",'Census Input Tab'!D381)))</f>
        <v/>
      </c>
      <c r="G350" s="81" t="str">
        <f>IF('Census Input Tab'!$O381="NO","Missing Data",IF(B350="BLANK","BLANK",IF(ISBLANK('Census Input Tab'!E381),"",'Census Input Tab'!E381)))</f>
        <v/>
      </c>
      <c r="H350" s="81" t="str">
        <f>IF('Census Input Tab'!$O381="NO","Missing Data",IF($A350=$A349,"",IF(ISBLANK('Census Input Tab'!I381),IF(B350="BLANK","BLANK",""),IF('Census Input Tab'!I381="Active","Active",IF('Census Input Tab'!I381="COBRA","COBRA",IF('Census Input Tab'!I381="St Con","COBRA",""))))))</f>
        <v/>
      </c>
      <c r="I350" s="84" t="str">
        <f>IF('Census Input Tab'!$O381="NO","Missing Data",IF('Census Input Tab'!T381=1,IF(B350="BLANK","BLANK",""),"N"))</f>
        <v/>
      </c>
      <c r="J350" s="81" t="str">
        <f>IF('Census Input Tab'!$O381="NO","Missing Data",IF('Census Input Tab'!T381=1,IF(B350="BLANK","BLANK",""),IF('Census Input Tab'!F381="Waive","Waive","Enroll")))</f>
        <v/>
      </c>
      <c r="K350" s="81" t="str">
        <f>IF('Census Input Tab'!$O381="NO","Missing Data",IF($A350=$A349,"",IF('Census Input Tab'!T381=1,IF(B350="BLANK","BLANK",""),IF('Census Input Tab'!G381="EEOnly","EE Only",IF('Census Input Tab'!G381="EESpOnly","EE &amp; Spouse",IF('Census Input Tab'!G381="EEChren","EE &amp; Child(ren)",IF('Census Input Tab'!G381="EEFamily","Family",IF('Census Input Tab'!G381="Waive","Decline Coverage","Spousal Waiver"))))))))</f>
        <v/>
      </c>
      <c r="L350" s="85" t="str">
        <f>IF('Census Input Tab'!$O381="NO","Missing Data",IF($A350=$A349,"",IF('Census Input Tab'!T381=1,IF(B350="BLANK","BLANK",""),"EE Only")))</f>
        <v/>
      </c>
      <c r="M350" s="85" t="str">
        <f>IF('Census Input Tab'!$O381="NO","Missing Data",IF($A350=$A349,"",IF('Census Input Tab'!T381=1,IF(B350="BLANK","BLANK",""),"EE Only")))</f>
        <v/>
      </c>
      <c r="N350" s="81" t="str">
        <f>IF('Census Input Tab'!$O381="NO","Missing Data",IF('Census Input Tab'!T381=1,IF('SMART Census'!B350="BLANK","BLANK",""),IF('Census Input Tab'!J381="","",'Census Input Tab'!J381)))</f>
        <v/>
      </c>
      <c r="O350" s="114"/>
    </row>
    <row r="351" spans="1:15">
      <c r="A351" s="80" t="str">
        <f>IF('Census Input Tab'!$O382="NO","Missing Data",IF(B351="","",IF(B351="BLANK","BLANK",COUNTIF($B$2:B351,"=Subscriber"))))</f>
        <v/>
      </c>
      <c r="B351" s="81" t="str">
        <f>IF('Census Input Tab'!$O382="NO","Missing Data",IF(ISBLANK('Census Input Tab'!H382),IF('Census Input Tab'!O382="BLANK","BLANK",""),IF('Census Input Tab'!H382="EE","Subscriber",IF('Census Input Tab'!H382="SP","Spouse","Child"))))</f>
        <v/>
      </c>
      <c r="C351" s="81" t="str">
        <f>IF('Census Input Tab'!$O382="NO","Missing Data",IF(B351="BLANK","BLANK",IF(ISBLANK('Census Input Tab'!A382),"",'Census Input Tab'!A382)))</f>
        <v/>
      </c>
      <c r="D351" s="81" t="str">
        <f>IF('Census Input Tab'!$O382="NO","Missing Data",IF(B351="BLANK","BLANK",IF(ISBLANK('Census Input Tab'!B382),"",'Census Input Tab'!B382)))</f>
        <v/>
      </c>
      <c r="E351" s="82" t="str">
        <f>IF('Census Input Tab'!$O382="NO","Missing Data",IF($A351=$A350,"",IF(B351="BLANK","BLANK",IF(ISBLANK('Census Input Tab'!C382),"",'Census Input Tab'!C382))))</f>
        <v/>
      </c>
      <c r="F351" s="83" t="str">
        <f>IF('Census Input Tab'!$O382="NO","Missing Data",IF(B351="BLANK","BLANK",IF(ISBLANK('Census Input Tab'!D382),"",'Census Input Tab'!D382)))</f>
        <v/>
      </c>
      <c r="G351" s="81" t="str">
        <f>IF('Census Input Tab'!$O382="NO","Missing Data",IF(B351="BLANK","BLANK",IF(ISBLANK('Census Input Tab'!E382),"",'Census Input Tab'!E382)))</f>
        <v/>
      </c>
      <c r="H351" s="81" t="str">
        <f>IF('Census Input Tab'!$O382="NO","Missing Data",IF($A351=$A350,"",IF(ISBLANK('Census Input Tab'!I382),IF(B351="BLANK","BLANK",""),IF('Census Input Tab'!I382="Active","Active",IF('Census Input Tab'!I382="COBRA","COBRA",IF('Census Input Tab'!I382="St Con","COBRA",""))))))</f>
        <v/>
      </c>
      <c r="I351" s="84" t="str">
        <f>IF('Census Input Tab'!$O382="NO","Missing Data",IF('Census Input Tab'!T382=1,IF(B351="BLANK","BLANK",""),"N"))</f>
        <v/>
      </c>
      <c r="J351" s="81" t="str">
        <f>IF('Census Input Tab'!$O382="NO","Missing Data",IF('Census Input Tab'!T382=1,IF(B351="BLANK","BLANK",""),IF('Census Input Tab'!F382="Waive","Waive","Enroll")))</f>
        <v/>
      </c>
      <c r="K351" s="81" t="str">
        <f>IF('Census Input Tab'!$O382="NO","Missing Data",IF($A351=$A350,"",IF('Census Input Tab'!T382=1,IF(B351="BLANK","BLANK",""),IF('Census Input Tab'!G382="EEOnly","EE Only",IF('Census Input Tab'!G382="EESpOnly","EE &amp; Spouse",IF('Census Input Tab'!G382="EEChren","EE &amp; Child(ren)",IF('Census Input Tab'!G382="EEFamily","Family",IF('Census Input Tab'!G382="Waive","Decline Coverage","Spousal Waiver"))))))))</f>
        <v/>
      </c>
      <c r="L351" s="85" t="str">
        <f>IF('Census Input Tab'!$O382="NO","Missing Data",IF($A351=$A350,"",IF('Census Input Tab'!T382=1,IF(B351="BLANK","BLANK",""),"EE Only")))</f>
        <v/>
      </c>
      <c r="M351" s="85" t="str">
        <f>IF('Census Input Tab'!$O382="NO","Missing Data",IF($A351=$A350,"",IF('Census Input Tab'!T382=1,IF(B351="BLANK","BLANK",""),"EE Only")))</f>
        <v/>
      </c>
      <c r="N351" s="81" t="str">
        <f>IF('Census Input Tab'!$O382="NO","Missing Data",IF('Census Input Tab'!T382=1,IF('SMART Census'!B351="BLANK","BLANK",""),IF('Census Input Tab'!J382="","",'Census Input Tab'!J382)))</f>
        <v/>
      </c>
      <c r="O351" s="114"/>
    </row>
    <row r="352" spans="1:15">
      <c r="A352" s="80" t="str">
        <f>IF('Census Input Tab'!$O383="NO","Missing Data",IF(B352="","",IF(B352="BLANK","BLANK",COUNTIF($B$2:B352,"=Subscriber"))))</f>
        <v/>
      </c>
      <c r="B352" s="81" t="str">
        <f>IF('Census Input Tab'!$O383="NO","Missing Data",IF(ISBLANK('Census Input Tab'!H383),IF('Census Input Tab'!O383="BLANK","BLANK",""),IF('Census Input Tab'!H383="EE","Subscriber",IF('Census Input Tab'!H383="SP","Spouse","Child"))))</f>
        <v/>
      </c>
      <c r="C352" s="81" t="str">
        <f>IF('Census Input Tab'!$O383="NO","Missing Data",IF(B352="BLANK","BLANK",IF(ISBLANK('Census Input Tab'!A383),"",'Census Input Tab'!A383)))</f>
        <v/>
      </c>
      <c r="D352" s="81" t="str">
        <f>IF('Census Input Tab'!$O383="NO","Missing Data",IF(B352="BLANK","BLANK",IF(ISBLANK('Census Input Tab'!B383),"",'Census Input Tab'!B383)))</f>
        <v/>
      </c>
      <c r="E352" s="82" t="str">
        <f>IF('Census Input Tab'!$O383="NO","Missing Data",IF($A352=$A351,"",IF(B352="BLANK","BLANK",IF(ISBLANK('Census Input Tab'!C383),"",'Census Input Tab'!C383))))</f>
        <v/>
      </c>
      <c r="F352" s="83" t="str">
        <f>IF('Census Input Tab'!$O383="NO","Missing Data",IF(B352="BLANK","BLANK",IF(ISBLANK('Census Input Tab'!D383),"",'Census Input Tab'!D383)))</f>
        <v/>
      </c>
      <c r="G352" s="81" t="str">
        <f>IF('Census Input Tab'!$O383="NO","Missing Data",IF(B352="BLANK","BLANK",IF(ISBLANK('Census Input Tab'!E383),"",'Census Input Tab'!E383)))</f>
        <v/>
      </c>
      <c r="H352" s="81" t="str">
        <f>IF('Census Input Tab'!$O383="NO","Missing Data",IF($A352=$A351,"",IF(ISBLANK('Census Input Tab'!I383),IF(B352="BLANK","BLANK",""),IF('Census Input Tab'!I383="Active","Active",IF('Census Input Tab'!I383="COBRA","COBRA",IF('Census Input Tab'!I383="St Con","COBRA",""))))))</f>
        <v/>
      </c>
      <c r="I352" s="84" t="str">
        <f>IF('Census Input Tab'!$O383="NO","Missing Data",IF('Census Input Tab'!T383=1,IF(B352="BLANK","BLANK",""),"N"))</f>
        <v/>
      </c>
      <c r="J352" s="81" t="str">
        <f>IF('Census Input Tab'!$O383="NO","Missing Data",IF('Census Input Tab'!T383=1,IF(B352="BLANK","BLANK",""),IF('Census Input Tab'!F383="Waive","Waive","Enroll")))</f>
        <v/>
      </c>
      <c r="K352" s="81" t="str">
        <f>IF('Census Input Tab'!$O383="NO","Missing Data",IF($A352=$A351,"",IF('Census Input Tab'!T383=1,IF(B352="BLANK","BLANK",""),IF('Census Input Tab'!G383="EEOnly","EE Only",IF('Census Input Tab'!G383="EESpOnly","EE &amp; Spouse",IF('Census Input Tab'!G383="EEChren","EE &amp; Child(ren)",IF('Census Input Tab'!G383="EEFamily","Family",IF('Census Input Tab'!G383="Waive","Decline Coverage","Spousal Waiver"))))))))</f>
        <v/>
      </c>
      <c r="L352" s="85" t="str">
        <f>IF('Census Input Tab'!$O383="NO","Missing Data",IF($A352=$A351,"",IF('Census Input Tab'!T383=1,IF(B352="BLANK","BLANK",""),"EE Only")))</f>
        <v/>
      </c>
      <c r="M352" s="85" t="str">
        <f>IF('Census Input Tab'!$O383="NO","Missing Data",IF($A352=$A351,"",IF('Census Input Tab'!T383=1,IF(B352="BLANK","BLANK",""),"EE Only")))</f>
        <v/>
      </c>
      <c r="N352" s="81" t="str">
        <f>IF('Census Input Tab'!$O383="NO","Missing Data",IF('Census Input Tab'!T383=1,IF('SMART Census'!B352="BLANK","BLANK",""),IF('Census Input Tab'!J383="","",'Census Input Tab'!J383)))</f>
        <v/>
      </c>
      <c r="O352" s="114"/>
    </row>
    <row r="353" spans="1:15">
      <c r="A353" s="80" t="str">
        <f>IF('Census Input Tab'!$O384="NO","Missing Data",IF(B353="","",IF(B353="BLANK","BLANK",COUNTIF($B$2:B353,"=Subscriber"))))</f>
        <v/>
      </c>
      <c r="B353" s="81" t="str">
        <f>IF('Census Input Tab'!$O384="NO","Missing Data",IF(ISBLANK('Census Input Tab'!H384),IF('Census Input Tab'!O384="BLANK","BLANK",""),IF('Census Input Tab'!H384="EE","Subscriber",IF('Census Input Tab'!H384="SP","Spouse","Child"))))</f>
        <v/>
      </c>
      <c r="C353" s="81" t="str">
        <f>IF('Census Input Tab'!$O384="NO","Missing Data",IF(B353="BLANK","BLANK",IF(ISBLANK('Census Input Tab'!A384),"",'Census Input Tab'!A384)))</f>
        <v/>
      </c>
      <c r="D353" s="81" t="str">
        <f>IF('Census Input Tab'!$O384="NO","Missing Data",IF(B353="BLANK","BLANK",IF(ISBLANK('Census Input Tab'!B384),"",'Census Input Tab'!B384)))</f>
        <v/>
      </c>
      <c r="E353" s="82" t="str">
        <f>IF('Census Input Tab'!$O384="NO","Missing Data",IF($A353=$A352,"",IF(B353="BLANK","BLANK",IF(ISBLANK('Census Input Tab'!C384),"",'Census Input Tab'!C384))))</f>
        <v/>
      </c>
      <c r="F353" s="83" t="str">
        <f>IF('Census Input Tab'!$O384="NO","Missing Data",IF(B353="BLANK","BLANK",IF(ISBLANK('Census Input Tab'!D384),"",'Census Input Tab'!D384)))</f>
        <v/>
      </c>
      <c r="G353" s="81" t="str">
        <f>IF('Census Input Tab'!$O384="NO","Missing Data",IF(B353="BLANK","BLANK",IF(ISBLANK('Census Input Tab'!E384),"",'Census Input Tab'!E384)))</f>
        <v/>
      </c>
      <c r="H353" s="81" t="str">
        <f>IF('Census Input Tab'!$O384="NO","Missing Data",IF($A353=$A352,"",IF(ISBLANK('Census Input Tab'!I384),IF(B353="BLANK","BLANK",""),IF('Census Input Tab'!I384="Active","Active",IF('Census Input Tab'!I384="COBRA","COBRA",IF('Census Input Tab'!I384="St Con","COBRA",""))))))</f>
        <v/>
      </c>
      <c r="I353" s="84" t="str">
        <f>IF('Census Input Tab'!$O384="NO","Missing Data",IF('Census Input Tab'!T384=1,IF(B353="BLANK","BLANK",""),"N"))</f>
        <v/>
      </c>
      <c r="J353" s="81" t="str">
        <f>IF('Census Input Tab'!$O384="NO","Missing Data",IF('Census Input Tab'!T384=1,IF(B353="BLANK","BLANK",""),IF('Census Input Tab'!F384="Waive","Waive","Enroll")))</f>
        <v/>
      </c>
      <c r="K353" s="81" t="str">
        <f>IF('Census Input Tab'!$O384="NO","Missing Data",IF($A353=$A352,"",IF('Census Input Tab'!T384=1,IF(B353="BLANK","BLANK",""),IF('Census Input Tab'!G384="EEOnly","EE Only",IF('Census Input Tab'!G384="EESpOnly","EE &amp; Spouse",IF('Census Input Tab'!G384="EEChren","EE &amp; Child(ren)",IF('Census Input Tab'!G384="EEFamily","Family",IF('Census Input Tab'!G384="Waive","Decline Coverage","Spousal Waiver"))))))))</f>
        <v/>
      </c>
      <c r="L353" s="85" t="str">
        <f>IF('Census Input Tab'!$O384="NO","Missing Data",IF($A353=$A352,"",IF('Census Input Tab'!T384=1,IF(B353="BLANK","BLANK",""),"EE Only")))</f>
        <v/>
      </c>
      <c r="M353" s="85" t="str">
        <f>IF('Census Input Tab'!$O384="NO","Missing Data",IF($A353=$A352,"",IF('Census Input Tab'!T384=1,IF(B353="BLANK","BLANK",""),"EE Only")))</f>
        <v/>
      </c>
      <c r="N353" s="81" t="str">
        <f>IF('Census Input Tab'!$O384="NO","Missing Data",IF('Census Input Tab'!T384=1,IF('SMART Census'!B353="BLANK","BLANK",""),IF('Census Input Tab'!J384="","",'Census Input Tab'!J384)))</f>
        <v/>
      </c>
      <c r="O353" s="114"/>
    </row>
    <row r="354" spans="1:15">
      <c r="A354" s="80" t="str">
        <f>IF('Census Input Tab'!$O385="NO","Missing Data",IF(B354="","",IF(B354="BLANK","BLANK",COUNTIF($B$2:B354,"=Subscriber"))))</f>
        <v/>
      </c>
      <c r="B354" s="81" t="str">
        <f>IF('Census Input Tab'!$O385="NO","Missing Data",IF(ISBLANK('Census Input Tab'!H385),IF('Census Input Tab'!O385="BLANK","BLANK",""),IF('Census Input Tab'!H385="EE","Subscriber",IF('Census Input Tab'!H385="SP","Spouse","Child"))))</f>
        <v/>
      </c>
      <c r="C354" s="81" t="str">
        <f>IF('Census Input Tab'!$O385="NO","Missing Data",IF(B354="BLANK","BLANK",IF(ISBLANK('Census Input Tab'!A385),"",'Census Input Tab'!A385)))</f>
        <v/>
      </c>
      <c r="D354" s="81" t="str">
        <f>IF('Census Input Tab'!$O385="NO","Missing Data",IF(B354="BLANK","BLANK",IF(ISBLANK('Census Input Tab'!B385),"",'Census Input Tab'!B385)))</f>
        <v/>
      </c>
      <c r="E354" s="82" t="str">
        <f>IF('Census Input Tab'!$O385="NO","Missing Data",IF($A354=$A353,"",IF(B354="BLANK","BLANK",IF(ISBLANK('Census Input Tab'!C385),"",'Census Input Tab'!C385))))</f>
        <v/>
      </c>
      <c r="F354" s="83" t="str">
        <f>IF('Census Input Tab'!$O385="NO","Missing Data",IF(B354="BLANK","BLANK",IF(ISBLANK('Census Input Tab'!D385),"",'Census Input Tab'!D385)))</f>
        <v/>
      </c>
      <c r="G354" s="81" t="str">
        <f>IF('Census Input Tab'!$O385="NO","Missing Data",IF(B354="BLANK","BLANK",IF(ISBLANK('Census Input Tab'!E385),"",'Census Input Tab'!E385)))</f>
        <v/>
      </c>
      <c r="H354" s="81" t="str">
        <f>IF('Census Input Tab'!$O385="NO","Missing Data",IF($A354=$A353,"",IF(ISBLANK('Census Input Tab'!I385),IF(B354="BLANK","BLANK",""),IF('Census Input Tab'!I385="Active","Active",IF('Census Input Tab'!I385="COBRA","COBRA",IF('Census Input Tab'!I385="St Con","COBRA",""))))))</f>
        <v/>
      </c>
      <c r="I354" s="84" t="str">
        <f>IF('Census Input Tab'!$O385="NO","Missing Data",IF('Census Input Tab'!T385=1,IF(B354="BLANK","BLANK",""),"N"))</f>
        <v/>
      </c>
      <c r="J354" s="81" t="str">
        <f>IF('Census Input Tab'!$O385="NO","Missing Data",IF('Census Input Tab'!T385=1,IF(B354="BLANK","BLANK",""),IF('Census Input Tab'!F385="Waive","Waive","Enroll")))</f>
        <v/>
      </c>
      <c r="K354" s="81" t="str">
        <f>IF('Census Input Tab'!$O385="NO","Missing Data",IF($A354=$A353,"",IF('Census Input Tab'!T385=1,IF(B354="BLANK","BLANK",""),IF('Census Input Tab'!G385="EEOnly","EE Only",IF('Census Input Tab'!G385="EESpOnly","EE &amp; Spouse",IF('Census Input Tab'!G385="EEChren","EE &amp; Child(ren)",IF('Census Input Tab'!G385="EEFamily","Family",IF('Census Input Tab'!G385="Waive","Decline Coverage","Spousal Waiver"))))))))</f>
        <v/>
      </c>
      <c r="L354" s="85" t="str">
        <f>IF('Census Input Tab'!$O385="NO","Missing Data",IF($A354=$A353,"",IF('Census Input Tab'!T385=1,IF(B354="BLANK","BLANK",""),"EE Only")))</f>
        <v/>
      </c>
      <c r="M354" s="85" t="str">
        <f>IF('Census Input Tab'!$O385="NO","Missing Data",IF($A354=$A353,"",IF('Census Input Tab'!T385=1,IF(B354="BLANK","BLANK",""),"EE Only")))</f>
        <v/>
      </c>
      <c r="N354" s="81" t="str">
        <f>IF('Census Input Tab'!$O385="NO","Missing Data",IF('Census Input Tab'!T385=1,IF('SMART Census'!B354="BLANK","BLANK",""),IF('Census Input Tab'!J385="","",'Census Input Tab'!J385)))</f>
        <v/>
      </c>
      <c r="O354" s="114"/>
    </row>
    <row r="355" spans="1:15">
      <c r="A355" s="80" t="str">
        <f>IF('Census Input Tab'!$O386="NO","Missing Data",IF(B355="","",IF(B355="BLANK","BLANK",COUNTIF($B$2:B355,"=Subscriber"))))</f>
        <v/>
      </c>
      <c r="B355" s="81" t="str">
        <f>IF('Census Input Tab'!$O386="NO","Missing Data",IF(ISBLANK('Census Input Tab'!H386),IF('Census Input Tab'!O386="BLANK","BLANK",""),IF('Census Input Tab'!H386="EE","Subscriber",IF('Census Input Tab'!H386="SP","Spouse","Child"))))</f>
        <v/>
      </c>
      <c r="C355" s="81" t="str">
        <f>IF('Census Input Tab'!$O386="NO","Missing Data",IF(B355="BLANK","BLANK",IF(ISBLANK('Census Input Tab'!A386),"",'Census Input Tab'!A386)))</f>
        <v/>
      </c>
      <c r="D355" s="81" t="str">
        <f>IF('Census Input Tab'!$O386="NO","Missing Data",IF(B355="BLANK","BLANK",IF(ISBLANK('Census Input Tab'!B386),"",'Census Input Tab'!B386)))</f>
        <v/>
      </c>
      <c r="E355" s="82" t="str">
        <f>IF('Census Input Tab'!$O386="NO","Missing Data",IF($A355=$A354,"",IF(B355="BLANK","BLANK",IF(ISBLANK('Census Input Tab'!C386),"",'Census Input Tab'!C386))))</f>
        <v/>
      </c>
      <c r="F355" s="83" t="str">
        <f>IF('Census Input Tab'!$O386="NO","Missing Data",IF(B355="BLANK","BLANK",IF(ISBLANK('Census Input Tab'!D386),"",'Census Input Tab'!D386)))</f>
        <v/>
      </c>
      <c r="G355" s="81" t="str">
        <f>IF('Census Input Tab'!$O386="NO","Missing Data",IF(B355="BLANK","BLANK",IF(ISBLANK('Census Input Tab'!E386),"",'Census Input Tab'!E386)))</f>
        <v/>
      </c>
      <c r="H355" s="81" t="str">
        <f>IF('Census Input Tab'!$O386="NO","Missing Data",IF($A355=$A354,"",IF(ISBLANK('Census Input Tab'!I386),IF(B355="BLANK","BLANK",""),IF('Census Input Tab'!I386="Active","Active",IF('Census Input Tab'!I386="COBRA","COBRA",IF('Census Input Tab'!I386="St Con","COBRA",""))))))</f>
        <v/>
      </c>
      <c r="I355" s="84" t="str">
        <f>IF('Census Input Tab'!$O386="NO","Missing Data",IF('Census Input Tab'!T386=1,IF(B355="BLANK","BLANK",""),"N"))</f>
        <v/>
      </c>
      <c r="J355" s="81" t="str">
        <f>IF('Census Input Tab'!$O386="NO","Missing Data",IF('Census Input Tab'!T386=1,IF(B355="BLANK","BLANK",""),IF('Census Input Tab'!F386="Waive","Waive","Enroll")))</f>
        <v/>
      </c>
      <c r="K355" s="81" t="str">
        <f>IF('Census Input Tab'!$O386="NO","Missing Data",IF($A355=$A354,"",IF('Census Input Tab'!T386=1,IF(B355="BLANK","BLANK",""),IF('Census Input Tab'!G386="EEOnly","EE Only",IF('Census Input Tab'!G386="EESpOnly","EE &amp; Spouse",IF('Census Input Tab'!G386="EEChren","EE &amp; Child(ren)",IF('Census Input Tab'!G386="EEFamily","Family",IF('Census Input Tab'!G386="Waive","Decline Coverage","Spousal Waiver"))))))))</f>
        <v/>
      </c>
      <c r="L355" s="85" t="str">
        <f>IF('Census Input Tab'!$O386="NO","Missing Data",IF($A355=$A354,"",IF('Census Input Tab'!T386=1,IF(B355="BLANK","BLANK",""),"EE Only")))</f>
        <v/>
      </c>
      <c r="M355" s="85" t="str">
        <f>IF('Census Input Tab'!$O386="NO","Missing Data",IF($A355=$A354,"",IF('Census Input Tab'!T386=1,IF(B355="BLANK","BLANK",""),"EE Only")))</f>
        <v/>
      </c>
      <c r="N355" s="81" t="str">
        <f>IF('Census Input Tab'!$O386="NO","Missing Data",IF('Census Input Tab'!T386=1,IF('SMART Census'!B355="BLANK","BLANK",""),IF('Census Input Tab'!J386="","",'Census Input Tab'!J386)))</f>
        <v/>
      </c>
      <c r="O355" s="114"/>
    </row>
    <row r="356" spans="1:15">
      <c r="A356" s="80" t="str">
        <f>IF('Census Input Tab'!$O387="NO","Missing Data",IF(B356="","",IF(B356="BLANK","BLANK",COUNTIF($B$2:B356,"=Subscriber"))))</f>
        <v/>
      </c>
      <c r="B356" s="81" t="str">
        <f>IF('Census Input Tab'!$O387="NO","Missing Data",IF(ISBLANK('Census Input Tab'!H387),IF('Census Input Tab'!O387="BLANK","BLANK",""),IF('Census Input Tab'!H387="EE","Subscriber",IF('Census Input Tab'!H387="SP","Spouse","Child"))))</f>
        <v/>
      </c>
      <c r="C356" s="81" t="str">
        <f>IF('Census Input Tab'!$O387="NO","Missing Data",IF(B356="BLANK","BLANK",IF(ISBLANK('Census Input Tab'!A387),"",'Census Input Tab'!A387)))</f>
        <v/>
      </c>
      <c r="D356" s="81" t="str">
        <f>IF('Census Input Tab'!$O387="NO","Missing Data",IF(B356="BLANK","BLANK",IF(ISBLANK('Census Input Tab'!B387),"",'Census Input Tab'!B387)))</f>
        <v/>
      </c>
      <c r="E356" s="82" t="str">
        <f>IF('Census Input Tab'!$O387="NO","Missing Data",IF($A356=$A355,"",IF(B356="BLANK","BLANK",IF(ISBLANK('Census Input Tab'!C387),"",'Census Input Tab'!C387))))</f>
        <v/>
      </c>
      <c r="F356" s="83" t="str">
        <f>IF('Census Input Tab'!$O387="NO","Missing Data",IF(B356="BLANK","BLANK",IF(ISBLANK('Census Input Tab'!D387),"",'Census Input Tab'!D387)))</f>
        <v/>
      </c>
      <c r="G356" s="81" t="str">
        <f>IF('Census Input Tab'!$O387="NO","Missing Data",IF(B356="BLANK","BLANK",IF(ISBLANK('Census Input Tab'!E387),"",'Census Input Tab'!E387)))</f>
        <v/>
      </c>
      <c r="H356" s="81" t="str">
        <f>IF('Census Input Tab'!$O387="NO","Missing Data",IF($A356=$A355,"",IF(ISBLANK('Census Input Tab'!I387),IF(B356="BLANK","BLANK",""),IF('Census Input Tab'!I387="Active","Active",IF('Census Input Tab'!I387="COBRA","COBRA",IF('Census Input Tab'!I387="St Con","COBRA",""))))))</f>
        <v/>
      </c>
      <c r="I356" s="84" t="str">
        <f>IF('Census Input Tab'!$O387="NO","Missing Data",IF('Census Input Tab'!T387=1,IF(B356="BLANK","BLANK",""),"N"))</f>
        <v/>
      </c>
      <c r="J356" s="81" t="str">
        <f>IF('Census Input Tab'!$O387="NO","Missing Data",IF('Census Input Tab'!T387=1,IF(B356="BLANK","BLANK",""),IF('Census Input Tab'!F387="Waive","Waive","Enroll")))</f>
        <v/>
      </c>
      <c r="K356" s="81" t="str">
        <f>IF('Census Input Tab'!$O387="NO","Missing Data",IF($A356=$A355,"",IF('Census Input Tab'!T387=1,IF(B356="BLANK","BLANK",""),IF('Census Input Tab'!G387="EEOnly","EE Only",IF('Census Input Tab'!G387="EESpOnly","EE &amp; Spouse",IF('Census Input Tab'!G387="EEChren","EE &amp; Child(ren)",IF('Census Input Tab'!G387="EEFamily","Family",IF('Census Input Tab'!G387="Waive","Decline Coverage","Spousal Waiver"))))))))</f>
        <v/>
      </c>
      <c r="L356" s="85" t="str">
        <f>IF('Census Input Tab'!$O387="NO","Missing Data",IF($A356=$A355,"",IF('Census Input Tab'!T387=1,IF(B356="BLANK","BLANK",""),"EE Only")))</f>
        <v/>
      </c>
      <c r="M356" s="85" t="str">
        <f>IF('Census Input Tab'!$O387="NO","Missing Data",IF($A356=$A355,"",IF('Census Input Tab'!T387=1,IF(B356="BLANK","BLANK",""),"EE Only")))</f>
        <v/>
      </c>
      <c r="N356" s="81" t="str">
        <f>IF('Census Input Tab'!$O387="NO","Missing Data",IF('Census Input Tab'!T387=1,IF('SMART Census'!B356="BLANK","BLANK",""),IF('Census Input Tab'!J387="","",'Census Input Tab'!J387)))</f>
        <v/>
      </c>
      <c r="O356" s="114"/>
    </row>
    <row r="357" spans="1:15">
      <c r="A357" s="80" t="str">
        <f>IF('Census Input Tab'!$O388="NO","Missing Data",IF(B357="","",IF(B357="BLANK","BLANK",COUNTIF($B$2:B357,"=Subscriber"))))</f>
        <v/>
      </c>
      <c r="B357" s="81" t="str">
        <f>IF('Census Input Tab'!$O388="NO","Missing Data",IF(ISBLANK('Census Input Tab'!H388),IF('Census Input Tab'!O388="BLANK","BLANK",""),IF('Census Input Tab'!H388="EE","Subscriber",IF('Census Input Tab'!H388="SP","Spouse","Child"))))</f>
        <v/>
      </c>
      <c r="C357" s="81" t="str">
        <f>IF('Census Input Tab'!$O388="NO","Missing Data",IF(B357="BLANK","BLANK",IF(ISBLANK('Census Input Tab'!A388),"",'Census Input Tab'!A388)))</f>
        <v/>
      </c>
      <c r="D357" s="81" t="str">
        <f>IF('Census Input Tab'!$O388="NO","Missing Data",IF(B357="BLANK","BLANK",IF(ISBLANK('Census Input Tab'!B388),"",'Census Input Tab'!B388)))</f>
        <v/>
      </c>
      <c r="E357" s="82" t="str">
        <f>IF('Census Input Tab'!$O388="NO","Missing Data",IF($A357=$A356,"",IF(B357="BLANK","BLANK",IF(ISBLANK('Census Input Tab'!C388),"",'Census Input Tab'!C388))))</f>
        <v/>
      </c>
      <c r="F357" s="83" t="str">
        <f>IF('Census Input Tab'!$O388="NO","Missing Data",IF(B357="BLANK","BLANK",IF(ISBLANK('Census Input Tab'!D388),"",'Census Input Tab'!D388)))</f>
        <v/>
      </c>
      <c r="G357" s="81" t="str">
        <f>IF('Census Input Tab'!$O388="NO","Missing Data",IF(B357="BLANK","BLANK",IF(ISBLANK('Census Input Tab'!E388),"",'Census Input Tab'!E388)))</f>
        <v/>
      </c>
      <c r="H357" s="81" t="str">
        <f>IF('Census Input Tab'!$O388="NO","Missing Data",IF($A357=$A356,"",IF(ISBLANK('Census Input Tab'!I388),IF(B357="BLANK","BLANK",""),IF('Census Input Tab'!I388="Active","Active",IF('Census Input Tab'!I388="COBRA","COBRA",IF('Census Input Tab'!I388="St Con","COBRA",""))))))</f>
        <v/>
      </c>
      <c r="I357" s="84" t="str">
        <f>IF('Census Input Tab'!$O388="NO","Missing Data",IF('Census Input Tab'!T388=1,IF(B357="BLANK","BLANK",""),"N"))</f>
        <v/>
      </c>
      <c r="J357" s="81" t="str">
        <f>IF('Census Input Tab'!$O388="NO","Missing Data",IF('Census Input Tab'!T388=1,IF(B357="BLANK","BLANK",""),IF('Census Input Tab'!F388="Waive","Waive","Enroll")))</f>
        <v/>
      </c>
      <c r="K357" s="81" t="str">
        <f>IF('Census Input Tab'!$O388="NO","Missing Data",IF($A357=$A356,"",IF('Census Input Tab'!T388=1,IF(B357="BLANK","BLANK",""),IF('Census Input Tab'!G388="EEOnly","EE Only",IF('Census Input Tab'!G388="EESpOnly","EE &amp; Spouse",IF('Census Input Tab'!G388="EEChren","EE &amp; Child(ren)",IF('Census Input Tab'!G388="EEFamily","Family",IF('Census Input Tab'!G388="Waive","Decline Coverage","Spousal Waiver"))))))))</f>
        <v/>
      </c>
      <c r="L357" s="85" t="str">
        <f>IF('Census Input Tab'!$O388="NO","Missing Data",IF($A357=$A356,"",IF('Census Input Tab'!T388=1,IF(B357="BLANK","BLANK",""),"EE Only")))</f>
        <v/>
      </c>
      <c r="M357" s="85" t="str">
        <f>IF('Census Input Tab'!$O388="NO","Missing Data",IF($A357=$A356,"",IF('Census Input Tab'!T388=1,IF(B357="BLANK","BLANK",""),"EE Only")))</f>
        <v/>
      </c>
      <c r="N357" s="81" t="str">
        <f>IF('Census Input Tab'!$O388="NO","Missing Data",IF('Census Input Tab'!T388=1,IF('SMART Census'!B357="BLANK","BLANK",""),IF('Census Input Tab'!J388="","",'Census Input Tab'!J388)))</f>
        <v/>
      </c>
      <c r="O357" s="114"/>
    </row>
    <row r="358" spans="1:15">
      <c r="A358" s="80" t="str">
        <f>IF('Census Input Tab'!$O389="NO","Missing Data",IF(B358="","",IF(B358="BLANK","BLANK",COUNTIF($B$2:B358,"=Subscriber"))))</f>
        <v/>
      </c>
      <c r="B358" s="81" t="str">
        <f>IF('Census Input Tab'!$O389="NO","Missing Data",IF(ISBLANK('Census Input Tab'!H389),IF('Census Input Tab'!O389="BLANK","BLANK",""),IF('Census Input Tab'!H389="EE","Subscriber",IF('Census Input Tab'!H389="SP","Spouse","Child"))))</f>
        <v/>
      </c>
      <c r="C358" s="81" t="str">
        <f>IF('Census Input Tab'!$O389="NO","Missing Data",IF(B358="BLANK","BLANK",IF(ISBLANK('Census Input Tab'!A389),"",'Census Input Tab'!A389)))</f>
        <v/>
      </c>
      <c r="D358" s="81" t="str">
        <f>IF('Census Input Tab'!$O389="NO","Missing Data",IF(B358="BLANK","BLANK",IF(ISBLANK('Census Input Tab'!B389),"",'Census Input Tab'!B389)))</f>
        <v/>
      </c>
      <c r="E358" s="82" t="str">
        <f>IF('Census Input Tab'!$O389="NO","Missing Data",IF($A358=$A357,"",IF(B358="BLANK","BLANK",IF(ISBLANK('Census Input Tab'!C389),"",'Census Input Tab'!C389))))</f>
        <v/>
      </c>
      <c r="F358" s="83" t="str">
        <f>IF('Census Input Tab'!$O389="NO","Missing Data",IF(B358="BLANK","BLANK",IF(ISBLANK('Census Input Tab'!D389),"",'Census Input Tab'!D389)))</f>
        <v/>
      </c>
      <c r="G358" s="81" t="str">
        <f>IF('Census Input Tab'!$O389="NO","Missing Data",IF(B358="BLANK","BLANK",IF(ISBLANK('Census Input Tab'!E389),"",'Census Input Tab'!E389)))</f>
        <v/>
      </c>
      <c r="H358" s="81" t="str">
        <f>IF('Census Input Tab'!$O389="NO","Missing Data",IF($A358=$A357,"",IF(ISBLANK('Census Input Tab'!I389),IF(B358="BLANK","BLANK",""),IF('Census Input Tab'!I389="Active","Active",IF('Census Input Tab'!I389="COBRA","COBRA",IF('Census Input Tab'!I389="St Con","COBRA",""))))))</f>
        <v/>
      </c>
      <c r="I358" s="84" t="str">
        <f>IF('Census Input Tab'!$O389="NO","Missing Data",IF('Census Input Tab'!T389=1,IF(B358="BLANK","BLANK",""),"N"))</f>
        <v/>
      </c>
      <c r="J358" s="81" t="str">
        <f>IF('Census Input Tab'!$O389="NO","Missing Data",IF('Census Input Tab'!T389=1,IF(B358="BLANK","BLANK",""),IF('Census Input Tab'!F389="Waive","Waive","Enroll")))</f>
        <v/>
      </c>
      <c r="K358" s="81" t="str">
        <f>IF('Census Input Tab'!$O389="NO","Missing Data",IF($A358=$A357,"",IF('Census Input Tab'!T389=1,IF(B358="BLANK","BLANK",""),IF('Census Input Tab'!G389="EEOnly","EE Only",IF('Census Input Tab'!G389="EESpOnly","EE &amp; Spouse",IF('Census Input Tab'!G389="EEChren","EE &amp; Child(ren)",IF('Census Input Tab'!G389="EEFamily","Family",IF('Census Input Tab'!G389="Waive","Decline Coverage","Spousal Waiver"))))))))</f>
        <v/>
      </c>
      <c r="L358" s="85" t="str">
        <f>IF('Census Input Tab'!$O389="NO","Missing Data",IF($A358=$A357,"",IF('Census Input Tab'!T389=1,IF(B358="BLANK","BLANK",""),"EE Only")))</f>
        <v/>
      </c>
      <c r="M358" s="85" t="str">
        <f>IF('Census Input Tab'!$O389="NO","Missing Data",IF($A358=$A357,"",IF('Census Input Tab'!T389=1,IF(B358="BLANK","BLANK",""),"EE Only")))</f>
        <v/>
      </c>
      <c r="N358" s="81" t="str">
        <f>IF('Census Input Tab'!$O389="NO","Missing Data",IF('Census Input Tab'!T389=1,IF('SMART Census'!B358="BLANK","BLANK",""),IF('Census Input Tab'!J389="","",'Census Input Tab'!J389)))</f>
        <v/>
      </c>
      <c r="O358" s="114"/>
    </row>
    <row r="359" spans="1:15">
      <c r="A359" s="80" t="str">
        <f>IF('Census Input Tab'!$O390="NO","Missing Data",IF(B359="","",IF(B359="BLANK","BLANK",COUNTIF($B$2:B359,"=Subscriber"))))</f>
        <v/>
      </c>
      <c r="B359" s="81" t="str">
        <f>IF('Census Input Tab'!$O390="NO","Missing Data",IF(ISBLANK('Census Input Tab'!H390),IF('Census Input Tab'!O390="BLANK","BLANK",""),IF('Census Input Tab'!H390="EE","Subscriber",IF('Census Input Tab'!H390="SP","Spouse","Child"))))</f>
        <v/>
      </c>
      <c r="C359" s="81" t="str">
        <f>IF('Census Input Tab'!$O390="NO","Missing Data",IF(B359="BLANK","BLANK",IF(ISBLANK('Census Input Tab'!A390),"",'Census Input Tab'!A390)))</f>
        <v/>
      </c>
      <c r="D359" s="81" t="str">
        <f>IF('Census Input Tab'!$O390="NO","Missing Data",IF(B359="BLANK","BLANK",IF(ISBLANK('Census Input Tab'!B390),"",'Census Input Tab'!B390)))</f>
        <v/>
      </c>
      <c r="E359" s="82" t="str">
        <f>IF('Census Input Tab'!$O390="NO","Missing Data",IF($A359=$A358,"",IF(B359="BLANK","BLANK",IF(ISBLANK('Census Input Tab'!C390),"",'Census Input Tab'!C390))))</f>
        <v/>
      </c>
      <c r="F359" s="83" t="str">
        <f>IF('Census Input Tab'!$O390="NO","Missing Data",IF(B359="BLANK","BLANK",IF(ISBLANK('Census Input Tab'!D390),"",'Census Input Tab'!D390)))</f>
        <v/>
      </c>
      <c r="G359" s="81" t="str">
        <f>IF('Census Input Tab'!$O390="NO","Missing Data",IF(B359="BLANK","BLANK",IF(ISBLANK('Census Input Tab'!E390),"",'Census Input Tab'!E390)))</f>
        <v/>
      </c>
      <c r="H359" s="81" t="str">
        <f>IF('Census Input Tab'!$O390="NO","Missing Data",IF($A359=$A358,"",IF(ISBLANK('Census Input Tab'!I390),IF(B359="BLANK","BLANK",""),IF('Census Input Tab'!I390="Active","Active",IF('Census Input Tab'!I390="COBRA","COBRA",IF('Census Input Tab'!I390="St Con","COBRA",""))))))</f>
        <v/>
      </c>
      <c r="I359" s="84" t="str">
        <f>IF('Census Input Tab'!$O390="NO","Missing Data",IF('Census Input Tab'!T390=1,IF(B359="BLANK","BLANK",""),"N"))</f>
        <v/>
      </c>
      <c r="J359" s="81" t="str">
        <f>IF('Census Input Tab'!$O390="NO","Missing Data",IF('Census Input Tab'!T390=1,IF(B359="BLANK","BLANK",""),IF('Census Input Tab'!F390="Waive","Waive","Enroll")))</f>
        <v/>
      </c>
      <c r="K359" s="81" t="str">
        <f>IF('Census Input Tab'!$O390="NO","Missing Data",IF($A359=$A358,"",IF('Census Input Tab'!T390=1,IF(B359="BLANK","BLANK",""),IF('Census Input Tab'!G390="EEOnly","EE Only",IF('Census Input Tab'!G390="EESpOnly","EE &amp; Spouse",IF('Census Input Tab'!G390="EEChren","EE &amp; Child(ren)",IF('Census Input Tab'!G390="EEFamily","Family",IF('Census Input Tab'!G390="Waive","Decline Coverage","Spousal Waiver"))))))))</f>
        <v/>
      </c>
      <c r="L359" s="85" t="str">
        <f>IF('Census Input Tab'!$O390="NO","Missing Data",IF($A359=$A358,"",IF('Census Input Tab'!T390=1,IF(B359="BLANK","BLANK",""),"EE Only")))</f>
        <v/>
      </c>
      <c r="M359" s="85" t="str">
        <f>IF('Census Input Tab'!$O390="NO","Missing Data",IF($A359=$A358,"",IF('Census Input Tab'!T390=1,IF(B359="BLANK","BLANK",""),"EE Only")))</f>
        <v/>
      </c>
      <c r="N359" s="81" t="str">
        <f>IF('Census Input Tab'!$O390="NO","Missing Data",IF('Census Input Tab'!T390=1,IF('SMART Census'!B359="BLANK","BLANK",""),IF('Census Input Tab'!J390="","",'Census Input Tab'!J390)))</f>
        <v/>
      </c>
      <c r="O359" s="114"/>
    </row>
    <row r="360" spans="1:15">
      <c r="A360" s="80" t="str">
        <f>IF('Census Input Tab'!$O391="NO","Missing Data",IF(B360="","",IF(B360="BLANK","BLANK",COUNTIF($B$2:B360,"=Subscriber"))))</f>
        <v/>
      </c>
      <c r="B360" s="81" t="str">
        <f>IF('Census Input Tab'!$O391="NO","Missing Data",IF(ISBLANK('Census Input Tab'!H391),IF('Census Input Tab'!O391="BLANK","BLANK",""),IF('Census Input Tab'!H391="EE","Subscriber",IF('Census Input Tab'!H391="SP","Spouse","Child"))))</f>
        <v/>
      </c>
      <c r="C360" s="81" t="str">
        <f>IF('Census Input Tab'!$O391="NO","Missing Data",IF(B360="BLANK","BLANK",IF(ISBLANK('Census Input Tab'!A391),"",'Census Input Tab'!A391)))</f>
        <v/>
      </c>
      <c r="D360" s="81" t="str">
        <f>IF('Census Input Tab'!$O391="NO","Missing Data",IF(B360="BLANK","BLANK",IF(ISBLANK('Census Input Tab'!B391),"",'Census Input Tab'!B391)))</f>
        <v/>
      </c>
      <c r="E360" s="82" t="str">
        <f>IF('Census Input Tab'!$O391="NO","Missing Data",IF($A360=$A359,"",IF(B360="BLANK","BLANK",IF(ISBLANK('Census Input Tab'!C391),"",'Census Input Tab'!C391))))</f>
        <v/>
      </c>
      <c r="F360" s="83" t="str">
        <f>IF('Census Input Tab'!$O391="NO","Missing Data",IF(B360="BLANK","BLANK",IF(ISBLANK('Census Input Tab'!D391),"",'Census Input Tab'!D391)))</f>
        <v/>
      </c>
      <c r="G360" s="81" t="str">
        <f>IF('Census Input Tab'!$O391="NO","Missing Data",IF(B360="BLANK","BLANK",IF(ISBLANK('Census Input Tab'!E391),"",'Census Input Tab'!E391)))</f>
        <v/>
      </c>
      <c r="H360" s="81" t="str">
        <f>IF('Census Input Tab'!$O391="NO","Missing Data",IF($A360=$A359,"",IF(ISBLANK('Census Input Tab'!I391),IF(B360="BLANK","BLANK",""),IF('Census Input Tab'!I391="Active","Active",IF('Census Input Tab'!I391="COBRA","COBRA",IF('Census Input Tab'!I391="St Con","COBRA",""))))))</f>
        <v/>
      </c>
      <c r="I360" s="84" t="str">
        <f>IF('Census Input Tab'!$O391="NO","Missing Data",IF('Census Input Tab'!T391=1,IF(B360="BLANK","BLANK",""),"N"))</f>
        <v/>
      </c>
      <c r="J360" s="81" t="str">
        <f>IF('Census Input Tab'!$O391="NO","Missing Data",IF('Census Input Tab'!T391=1,IF(B360="BLANK","BLANK",""),IF('Census Input Tab'!F391="Waive","Waive","Enroll")))</f>
        <v/>
      </c>
      <c r="K360" s="81" t="str">
        <f>IF('Census Input Tab'!$O391="NO","Missing Data",IF($A360=$A359,"",IF('Census Input Tab'!T391=1,IF(B360="BLANK","BLANK",""),IF('Census Input Tab'!G391="EEOnly","EE Only",IF('Census Input Tab'!G391="EESpOnly","EE &amp; Spouse",IF('Census Input Tab'!G391="EEChren","EE &amp; Child(ren)",IF('Census Input Tab'!G391="EEFamily","Family",IF('Census Input Tab'!G391="Waive","Decline Coverage","Spousal Waiver"))))))))</f>
        <v/>
      </c>
      <c r="L360" s="85" t="str">
        <f>IF('Census Input Tab'!$O391="NO","Missing Data",IF($A360=$A359,"",IF('Census Input Tab'!T391=1,IF(B360="BLANK","BLANK",""),"EE Only")))</f>
        <v/>
      </c>
      <c r="M360" s="85" t="str">
        <f>IF('Census Input Tab'!$O391="NO","Missing Data",IF($A360=$A359,"",IF('Census Input Tab'!T391=1,IF(B360="BLANK","BLANK",""),"EE Only")))</f>
        <v/>
      </c>
      <c r="N360" s="81" t="str">
        <f>IF('Census Input Tab'!$O391="NO","Missing Data",IF('Census Input Tab'!T391=1,IF('SMART Census'!B360="BLANK","BLANK",""),IF('Census Input Tab'!J391="","",'Census Input Tab'!J391)))</f>
        <v/>
      </c>
      <c r="O360" s="114"/>
    </row>
    <row r="361" spans="1:15">
      <c r="A361" s="80" t="str">
        <f>IF('Census Input Tab'!$O392="NO","Missing Data",IF(B361="","",IF(B361="BLANK","BLANK",COUNTIF($B$2:B361,"=Subscriber"))))</f>
        <v/>
      </c>
      <c r="B361" s="81" t="str">
        <f>IF('Census Input Tab'!$O392="NO","Missing Data",IF(ISBLANK('Census Input Tab'!H392),IF('Census Input Tab'!O392="BLANK","BLANK",""),IF('Census Input Tab'!H392="EE","Subscriber",IF('Census Input Tab'!H392="SP","Spouse","Child"))))</f>
        <v/>
      </c>
      <c r="C361" s="81" t="str">
        <f>IF('Census Input Tab'!$O392="NO","Missing Data",IF(B361="BLANK","BLANK",IF(ISBLANK('Census Input Tab'!A392),"",'Census Input Tab'!A392)))</f>
        <v/>
      </c>
      <c r="D361" s="81" t="str">
        <f>IF('Census Input Tab'!$O392="NO","Missing Data",IF(B361="BLANK","BLANK",IF(ISBLANK('Census Input Tab'!B392),"",'Census Input Tab'!B392)))</f>
        <v/>
      </c>
      <c r="E361" s="82" t="str">
        <f>IF('Census Input Tab'!$O392="NO","Missing Data",IF($A361=$A360,"",IF(B361="BLANK","BLANK",IF(ISBLANK('Census Input Tab'!C392),"",'Census Input Tab'!C392))))</f>
        <v/>
      </c>
      <c r="F361" s="83" t="str">
        <f>IF('Census Input Tab'!$O392="NO","Missing Data",IF(B361="BLANK","BLANK",IF(ISBLANK('Census Input Tab'!D392),"",'Census Input Tab'!D392)))</f>
        <v/>
      </c>
      <c r="G361" s="81" t="str">
        <f>IF('Census Input Tab'!$O392="NO","Missing Data",IF(B361="BLANK","BLANK",IF(ISBLANK('Census Input Tab'!E392),"",'Census Input Tab'!E392)))</f>
        <v/>
      </c>
      <c r="H361" s="81" t="str">
        <f>IF('Census Input Tab'!$O392="NO","Missing Data",IF($A361=$A360,"",IF(ISBLANK('Census Input Tab'!I392),IF(B361="BLANK","BLANK",""),IF('Census Input Tab'!I392="Active","Active",IF('Census Input Tab'!I392="COBRA","COBRA",IF('Census Input Tab'!I392="St Con","COBRA",""))))))</f>
        <v/>
      </c>
      <c r="I361" s="84" t="str">
        <f>IF('Census Input Tab'!$O392="NO","Missing Data",IF('Census Input Tab'!T392=1,IF(B361="BLANK","BLANK",""),"N"))</f>
        <v/>
      </c>
      <c r="J361" s="81" t="str">
        <f>IF('Census Input Tab'!$O392="NO","Missing Data",IF('Census Input Tab'!T392=1,IF(B361="BLANK","BLANK",""),IF('Census Input Tab'!F392="Waive","Waive","Enroll")))</f>
        <v/>
      </c>
      <c r="K361" s="81" t="str">
        <f>IF('Census Input Tab'!$O392="NO","Missing Data",IF($A361=$A360,"",IF('Census Input Tab'!T392=1,IF(B361="BLANK","BLANK",""),IF('Census Input Tab'!G392="EEOnly","EE Only",IF('Census Input Tab'!G392="EESpOnly","EE &amp; Spouse",IF('Census Input Tab'!G392="EEChren","EE &amp; Child(ren)",IF('Census Input Tab'!G392="EEFamily","Family",IF('Census Input Tab'!G392="Waive","Decline Coverage","Spousal Waiver"))))))))</f>
        <v/>
      </c>
      <c r="L361" s="85" t="str">
        <f>IF('Census Input Tab'!$O392="NO","Missing Data",IF($A361=$A360,"",IF('Census Input Tab'!T392=1,IF(B361="BLANK","BLANK",""),"EE Only")))</f>
        <v/>
      </c>
      <c r="M361" s="85" t="str">
        <f>IF('Census Input Tab'!$O392="NO","Missing Data",IF($A361=$A360,"",IF('Census Input Tab'!T392=1,IF(B361="BLANK","BLANK",""),"EE Only")))</f>
        <v/>
      </c>
      <c r="N361" s="81" t="str">
        <f>IF('Census Input Tab'!$O392="NO","Missing Data",IF('Census Input Tab'!T392=1,IF('SMART Census'!B361="BLANK","BLANK",""),IF('Census Input Tab'!J392="","",'Census Input Tab'!J392)))</f>
        <v/>
      </c>
      <c r="O361" s="114"/>
    </row>
    <row r="362" spans="1:15">
      <c r="A362" s="80" t="str">
        <f>IF('Census Input Tab'!$O393="NO","Missing Data",IF(B362="","",IF(B362="BLANK","BLANK",COUNTIF($B$2:B362,"=Subscriber"))))</f>
        <v/>
      </c>
      <c r="B362" s="81" t="str">
        <f>IF('Census Input Tab'!$O393="NO","Missing Data",IF(ISBLANK('Census Input Tab'!H393),IF('Census Input Tab'!O393="BLANK","BLANK",""),IF('Census Input Tab'!H393="EE","Subscriber",IF('Census Input Tab'!H393="SP","Spouse","Child"))))</f>
        <v/>
      </c>
      <c r="C362" s="81" t="str">
        <f>IF('Census Input Tab'!$O393="NO","Missing Data",IF(B362="BLANK","BLANK",IF(ISBLANK('Census Input Tab'!A393),"",'Census Input Tab'!A393)))</f>
        <v/>
      </c>
      <c r="D362" s="81" t="str">
        <f>IF('Census Input Tab'!$O393="NO","Missing Data",IF(B362="BLANK","BLANK",IF(ISBLANK('Census Input Tab'!B393),"",'Census Input Tab'!B393)))</f>
        <v/>
      </c>
      <c r="E362" s="82" t="str">
        <f>IF('Census Input Tab'!$O393="NO","Missing Data",IF($A362=$A361,"",IF(B362="BLANK","BLANK",IF(ISBLANK('Census Input Tab'!C393),"",'Census Input Tab'!C393))))</f>
        <v/>
      </c>
      <c r="F362" s="83" t="str">
        <f>IF('Census Input Tab'!$O393="NO","Missing Data",IF(B362="BLANK","BLANK",IF(ISBLANK('Census Input Tab'!D393),"",'Census Input Tab'!D393)))</f>
        <v/>
      </c>
      <c r="G362" s="81" t="str">
        <f>IF('Census Input Tab'!$O393="NO","Missing Data",IF(B362="BLANK","BLANK",IF(ISBLANK('Census Input Tab'!E393),"",'Census Input Tab'!E393)))</f>
        <v/>
      </c>
      <c r="H362" s="81" t="str">
        <f>IF('Census Input Tab'!$O393="NO","Missing Data",IF($A362=$A361,"",IF(ISBLANK('Census Input Tab'!I393),IF(B362="BLANK","BLANK",""),IF('Census Input Tab'!I393="Active","Active",IF('Census Input Tab'!I393="COBRA","COBRA",IF('Census Input Tab'!I393="St Con","COBRA",""))))))</f>
        <v/>
      </c>
      <c r="I362" s="84" t="str">
        <f>IF('Census Input Tab'!$O393="NO","Missing Data",IF('Census Input Tab'!T393=1,IF(B362="BLANK","BLANK",""),"N"))</f>
        <v/>
      </c>
      <c r="J362" s="81" t="str">
        <f>IF('Census Input Tab'!$O393="NO","Missing Data",IF('Census Input Tab'!T393=1,IF(B362="BLANK","BLANK",""),IF('Census Input Tab'!F393="Waive","Waive","Enroll")))</f>
        <v/>
      </c>
      <c r="K362" s="81" t="str">
        <f>IF('Census Input Tab'!$O393="NO","Missing Data",IF($A362=$A361,"",IF('Census Input Tab'!T393=1,IF(B362="BLANK","BLANK",""),IF('Census Input Tab'!G393="EEOnly","EE Only",IF('Census Input Tab'!G393="EESpOnly","EE &amp; Spouse",IF('Census Input Tab'!G393="EEChren","EE &amp; Child(ren)",IF('Census Input Tab'!G393="EEFamily","Family",IF('Census Input Tab'!G393="Waive","Decline Coverage","Spousal Waiver"))))))))</f>
        <v/>
      </c>
      <c r="L362" s="85" t="str">
        <f>IF('Census Input Tab'!$O393="NO","Missing Data",IF($A362=$A361,"",IF('Census Input Tab'!T393=1,IF(B362="BLANK","BLANK",""),"EE Only")))</f>
        <v/>
      </c>
      <c r="M362" s="85" t="str">
        <f>IF('Census Input Tab'!$O393="NO","Missing Data",IF($A362=$A361,"",IF('Census Input Tab'!T393=1,IF(B362="BLANK","BLANK",""),"EE Only")))</f>
        <v/>
      </c>
      <c r="N362" s="81" t="str">
        <f>IF('Census Input Tab'!$O393="NO","Missing Data",IF('Census Input Tab'!T393=1,IF('SMART Census'!B362="BLANK","BLANK",""),IF('Census Input Tab'!J393="","",'Census Input Tab'!J393)))</f>
        <v/>
      </c>
      <c r="O362" s="114"/>
    </row>
    <row r="363" spans="1:15">
      <c r="A363" s="80" t="str">
        <f>IF('Census Input Tab'!$O394="NO","Missing Data",IF(B363="","",IF(B363="BLANK","BLANK",COUNTIF($B$2:B363,"=Subscriber"))))</f>
        <v/>
      </c>
      <c r="B363" s="81" t="str">
        <f>IF('Census Input Tab'!$O394="NO","Missing Data",IF(ISBLANK('Census Input Tab'!H394),IF('Census Input Tab'!O394="BLANK","BLANK",""),IF('Census Input Tab'!H394="EE","Subscriber",IF('Census Input Tab'!H394="SP","Spouse","Child"))))</f>
        <v/>
      </c>
      <c r="C363" s="81" t="str">
        <f>IF('Census Input Tab'!$O394="NO","Missing Data",IF(B363="BLANK","BLANK",IF(ISBLANK('Census Input Tab'!A394),"",'Census Input Tab'!A394)))</f>
        <v/>
      </c>
      <c r="D363" s="81" t="str">
        <f>IF('Census Input Tab'!$O394="NO","Missing Data",IF(B363="BLANK","BLANK",IF(ISBLANK('Census Input Tab'!B394),"",'Census Input Tab'!B394)))</f>
        <v/>
      </c>
      <c r="E363" s="82" t="str">
        <f>IF('Census Input Tab'!$O394="NO","Missing Data",IF($A363=$A362,"",IF(B363="BLANK","BLANK",IF(ISBLANK('Census Input Tab'!C394),"",'Census Input Tab'!C394))))</f>
        <v/>
      </c>
      <c r="F363" s="83" t="str">
        <f>IF('Census Input Tab'!$O394="NO","Missing Data",IF(B363="BLANK","BLANK",IF(ISBLANK('Census Input Tab'!D394),"",'Census Input Tab'!D394)))</f>
        <v/>
      </c>
      <c r="G363" s="81" t="str">
        <f>IF('Census Input Tab'!$O394="NO","Missing Data",IF(B363="BLANK","BLANK",IF(ISBLANK('Census Input Tab'!E394),"",'Census Input Tab'!E394)))</f>
        <v/>
      </c>
      <c r="H363" s="81" t="str">
        <f>IF('Census Input Tab'!$O394="NO","Missing Data",IF($A363=$A362,"",IF(ISBLANK('Census Input Tab'!I394),IF(B363="BLANK","BLANK",""),IF('Census Input Tab'!I394="Active","Active",IF('Census Input Tab'!I394="COBRA","COBRA",IF('Census Input Tab'!I394="St Con","COBRA",""))))))</f>
        <v/>
      </c>
      <c r="I363" s="84" t="str">
        <f>IF('Census Input Tab'!$O394="NO","Missing Data",IF('Census Input Tab'!T394=1,IF(B363="BLANK","BLANK",""),"N"))</f>
        <v/>
      </c>
      <c r="J363" s="81" t="str">
        <f>IF('Census Input Tab'!$O394="NO","Missing Data",IF('Census Input Tab'!T394=1,IF(B363="BLANK","BLANK",""),IF('Census Input Tab'!F394="Waive","Waive","Enroll")))</f>
        <v/>
      </c>
      <c r="K363" s="81" t="str">
        <f>IF('Census Input Tab'!$O394="NO","Missing Data",IF($A363=$A362,"",IF('Census Input Tab'!T394=1,IF(B363="BLANK","BLANK",""),IF('Census Input Tab'!G394="EEOnly","EE Only",IF('Census Input Tab'!G394="EESpOnly","EE &amp; Spouse",IF('Census Input Tab'!G394="EEChren","EE &amp; Child(ren)",IF('Census Input Tab'!G394="EEFamily","Family",IF('Census Input Tab'!G394="Waive","Decline Coverage","Spousal Waiver"))))))))</f>
        <v/>
      </c>
      <c r="L363" s="85" t="str">
        <f>IF('Census Input Tab'!$O394="NO","Missing Data",IF($A363=$A362,"",IF('Census Input Tab'!T394=1,IF(B363="BLANK","BLANK",""),"EE Only")))</f>
        <v/>
      </c>
      <c r="M363" s="85" t="str">
        <f>IF('Census Input Tab'!$O394="NO","Missing Data",IF($A363=$A362,"",IF('Census Input Tab'!T394=1,IF(B363="BLANK","BLANK",""),"EE Only")))</f>
        <v/>
      </c>
      <c r="N363" s="81" t="str">
        <f>IF('Census Input Tab'!$O394="NO","Missing Data",IF('Census Input Tab'!T394=1,IF('SMART Census'!B363="BLANK","BLANK",""),IF('Census Input Tab'!J394="","",'Census Input Tab'!J394)))</f>
        <v/>
      </c>
      <c r="O363" s="114"/>
    </row>
    <row r="364" spans="1:15">
      <c r="A364" s="80" t="str">
        <f>IF('Census Input Tab'!$O395="NO","Missing Data",IF(B364="","",IF(B364="BLANK","BLANK",COUNTIF($B$2:B364,"=Subscriber"))))</f>
        <v/>
      </c>
      <c r="B364" s="81" t="str">
        <f>IF('Census Input Tab'!$O395="NO","Missing Data",IF(ISBLANK('Census Input Tab'!H395),IF('Census Input Tab'!O395="BLANK","BLANK",""),IF('Census Input Tab'!H395="EE","Subscriber",IF('Census Input Tab'!H395="SP","Spouse","Child"))))</f>
        <v/>
      </c>
      <c r="C364" s="81" t="str">
        <f>IF('Census Input Tab'!$O395="NO","Missing Data",IF(B364="BLANK","BLANK",IF(ISBLANK('Census Input Tab'!A395),"",'Census Input Tab'!A395)))</f>
        <v/>
      </c>
      <c r="D364" s="81" t="str">
        <f>IF('Census Input Tab'!$O395="NO","Missing Data",IF(B364="BLANK","BLANK",IF(ISBLANK('Census Input Tab'!B395),"",'Census Input Tab'!B395)))</f>
        <v/>
      </c>
      <c r="E364" s="82" t="str">
        <f>IF('Census Input Tab'!$O395="NO","Missing Data",IF($A364=$A363,"",IF(B364="BLANK","BLANK",IF(ISBLANK('Census Input Tab'!C395),"",'Census Input Tab'!C395))))</f>
        <v/>
      </c>
      <c r="F364" s="83" t="str">
        <f>IF('Census Input Tab'!$O395="NO","Missing Data",IF(B364="BLANK","BLANK",IF(ISBLANK('Census Input Tab'!D395),"",'Census Input Tab'!D395)))</f>
        <v/>
      </c>
      <c r="G364" s="81" t="str">
        <f>IF('Census Input Tab'!$O395="NO","Missing Data",IF(B364="BLANK","BLANK",IF(ISBLANK('Census Input Tab'!E395),"",'Census Input Tab'!E395)))</f>
        <v/>
      </c>
      <c r="H364" s="81" t="str">
        <f>IF('Census Input Tab'!$O395="NO","Missing Data",IF($A364=$A363,"",IF(ISBLANK('Census Input Tab'!I395),IF(B364="BLANK","BLANK",""),IF('Census Input Tab'!I395="Active","Active",IF('Census Input Tab'!I395="COBRA","COBRA",IF('Census Input Tab'!I395="St Con","COBRA",""))))))</f>
        <v/>
      </c>
      <c r="I364" s="84" t="str">
        <f>IF('Census Input Tab'!$O395="NO","Missing Data",IF('Census Input Tab'!T395=1,IF(B364="BLANK","BLANK",""),"N"))</f>
        <v/>
      </c>
      <c r="J364" s="81" t="str">
        <f>IF('Census Input Tab'!$O395="NO","Missing Data",IF('Census Input Tab'!T395=1,IF(B364="BLANK","BLANK",""),IF('Census Input Tab'!F395="Waive","Waive","Enroll")))</f>
        <v/>
      </c>
      <c r="K364" s="81" t="str">
        <f>IF('Census Input Tab'!$O395="NO","Missing Data",IF($A364=$A363,"",IF('Census Input Tab'!T395=1,IF(B364="BLANK","BLANK",""),IF('Census Input Tab'!G395="EEOnly","EE Only",IF('Census Input Tab'!G395="EESpOnly","EE &amp; Spouse",IF('Census Input Tab'!G395="EEChren","EE &amp; Child(ren)",IF('Census Input Tab'!G395="EEFamily","Family",IF('Census Input Tab'!G395="Waive","Decline Coverage","Spousal Waiver"))))))))</f>
        <v/>
      </c>
      <c r="L364" s="85" t="str">
        <f>IF('Census Input Tab'!$O395="NO","Missing Data",IF($A364=$A363,"",IF('Census Input Tab'!T395=1,IF(B364="BLANK","BLANK",""),"EE Only")))</f>
        <v/>
      </c>
      <c r="M364" s="85" t="str">
        <f>IF('Census Input Tab'!$O395="NO","Missing Data",IF($A364=$A363,"",IF('Census Input Tab'!T395=1,IF(B364="BLANK","BLANK",""),"EE Only")))</f>
        <v/>
      </c>
      <c r="N364" s="81" t="str">
        <f>IF('Census Input Tab'!$O395="NO","Missing Data",IF('Census Input Tab'!T395=1,IF('SMART Census'!B364="BLANK","BLANK",""),IF('Census Input Tab'!J395="","",'Census Input Tab'!J395)))</f>
        <v/>
      </c>
      <c r="O364" s="114"/>
    </row>
    <row r="365" spans="1:15">
      <c r="A365" s="80" t="str">
        <f>IF('Census Input Tab'!$O396="NO","Missing Data",IF(B365="","",IF(B365="BLANK","BLANK",COUNTIF($B$2:B365,"=Subscriber"))))</f>
        <v/>
      </c>
      <c r="B365" s="81" t="str">
        <f>IF('Census Input Tab'!$O396="NO","Missing Data",IF(ISBLANK('Census Input Tab'!H396),IF('Census Input Tab'!O396="BLANK","BLANK",""),IF('Census Input Tab'!H396="EE","Subscriber",IF('Census Input Tab'!H396="SP","Spouse","Child"))))</f>
        <v/>
      </c>
      <c r="C365" s="81" t="str">
        <f>IF('Census Input Tab'!$O396="NO","Missing Data",IF(B365="BLANK","BLANK",IF(ISBLANK('Census Input Tab'!A396),"",'Census Input Tab'!A396)))</f>
        <v/>
      </c>
      <c r="D365" s="81" t="str">
        <f>IF('Census Input Tab'!$O396="NO","Missing Data",IF(B365="BLANK","BLANK",IF(ISBLANK('Census Input Tab'!B396),"",'Census Input Tab'!B396)))</f>
        <v/>
      </c>
      <c r="E365" s="82" t="str">
        <f>IF('Census Input Tab'!$O396="NO","Missing Data",IF($A365=$A364,"",IF(B365="BLANK","BLANK",IF(ISBLANK('Census Input Tab'!C396),"",'Census Input Tab'!C396))))</f>
        <v/>
      </c>
      <c r="F365" s="83" t="str">
        <f>IF('Census Input Tab'!$O396="NO","Missing Data",IF(B365="BLANK","BLANK",IF(ISBLANK('Census Input Tab'!D396),"",'Census Input Tab'!D396)))</f>
        <v/>
      </c>
      <c r="G365" s="81" t="str">
        <f>IF('Census Input Tab'!$O396="NO","Missing Data",IF(B365="BLANK","BLANK",IF(ISBLANK('Census Input Tab'!E396),"",'Census Input Tab'!E396)))</f>
        <v/>
      </c>
      <c r="H365" s="81" t="str">
        <f>IF('Census Input Tab'!$O396="NO","Missing Data",IF($A365=$A364,"",IF(ISBLANK('Census Input Tab'!I396),IF(B365="BLANK","BLANK",""),IF('Census Input Tab'!I396="Active","Active",IF('Census Input Tab'!I396="COBRA","COBRA",IF('Census Input Tab'!I396="St Con","COBRA",""))))))</f>
        <v/>
      </c>
      <c r="I365" s="84" t="str">
        <f>IF('Census Input Tab'!$O396="NO","Missing Data",IF('Census Input Tab'!T396=1,IF(B365="BLANK","BLANK",""),"N"))</f>
        <v/>
      </c>
      <c r="J365" s="81" t="str">
        <f>IF('Census Input Tab'!$O396="NO","Missing Data",IF('Census Input Tab'!T396=1,IF(B365="BLANK","BLANK",""),IF('Census Input Tab'!F396="Waive","Waive","Enroll")))</f>
        <v/>
      </c>
      <c r="K365" s="81" t="str">
        <f>IF('Census Input Tab'!$O396="NO","Missing Data",IF($A365=$A364,"",IF('Census Input Tab'!T396=1,IF(B365="BLANK","BLANK",""),IF('Census Input Tab'!G396="EEOnly","EE Only",IF('Census Input Tab'!G396="EESpOnly","EE &amp; Spouse",IF('Census Input Tab'!G396="EEChren","EE &amp; Child(ren)",IF('Census Input Tab'!G396="EEFamily","Family",IF('Census Input Tab'!G396="Waive","Decline Coverage","Spousal Waiver"))))))))</f>
        <v/>
      </c>
      <c r="L365" s="85" t="str">
        <f>IF('Census Input Tab'!$O396="NO","Missing Data",IF($A365=$A364,"",IF('Census Input Tab'!T396=1,IF(B365="BLANK","BLANK",""),"EE Only")))</f>
        <v/>
      </c>
      <c r="M365" s="85" t="str">
        <f>IF('Census Input Tab'!$O396="NO","Missing Data",IF($A365=$A364,"",IF('Census Input Tab'!T396=1,IF(B365="BLANK","BLANK",""),"EE Only")))</f>
        <v/>
      </c>
      <c r="N365" s="81" t="str">
        <f>IF('Census Input Tab'!$O396="NO","Missing Data",IF('Census Input Tab'!T396=1,IF('SMART Census'!B365="BLANK","BLANK",""),IF('Census Input Tab'!J396="","",'Census Input Tab'!J396)))</f>
        <v/>
      </c>
      <c r="O365" s="114"/>
    </row>
    <row r="366" spans="1:15">
      <c r="A366" s="80" t="str">
        <f>IF('Census Input Tab'!$O397="NO","Missing Data",IF(B366="","",IF(B366="BLANK","BLANK",COUNTIF($B$2:B366,"=Subscriber"))))</f>
        <v/>
      </c>
      <c r="B366" s="81" t="str">
        <f>IF('Census Input Tab'!$O397="NO","Missing Data",IF(ISBLANK('Census Input Tab'!H397),IF('Census Input Tab'!O397="BLANK","BLANK",""),IF('Census Input Tab'!H397="EE","Subscriber",IF('Census Input Tab'!H397="SP","Spouse","Child"))))</f>
        <v/>
      </c>
      <c r="C366" s="81" t="str">
        <f>IF('Census Input Tab'!$O397="NO","Missing Data",IF(B366="BLANK","BLANK",IF(ISBLANK('Census Input Tab'!A397),"",'Census Input Tab'!A397)))</f>
        <v/>
      </c>
      <c r="D366" s="81" t="str">
        <f>IF('Census Input Tab'!$O397="NO","Missing Data",IF(B366="BLANK","BLANK",IF(ISBLANK('Census Input Tab'!B397),"",'Census Input Tab'!B397)))</f>
        <v/>
      </c>
      <c r="E366" s="82" t="str">
        <f>IF('Census Input Tab'!$O397="NO","Missing Data",IF($A366=$A365,"",IF(B366="BLANK","BLANK",IF(ISBLANK('Census Input Tab'!C397),"",'Census Input Tab'!C397))))</f>
        <v/>
      </c>
      <c r="F366" s="83" t="str">
        <f>IF('Census Input Tab'!$O397="NO","Missing Data",IF(B366="BLANK","BLANK",IF(ISBLANK('Census Input Tab'!D397),"",'Census Input Tab'!D397)))</f>
        <v/>
      </c>
      <c r="G366" s="81" t="str">
        <f>IF('Census Input Tab'!$O397="NO","Missing Data",IF(B366="BLANK","BLANK",IF(ISBLANK('Census Input Tab'!E397),"",'Census Input Tab'!E397)))</f>
        <v/>
      </c>
      <c r="H366" s="81" t="str">
        <f>IF('Census Input Tab'!$O397="NO","Missing Data",IF($A366=$A365,"",IF(ISBLANK('Census Input Tab'!I397),IF(B366="BLANK","BLANK",""),IF('Census Input Tab'!I397="Active","Active",IF('Census Input Tab'!I397="COBRA","COBRA",IF('Census Input Tab'!I397="St Con","COBRA",""))))))</f>
        <v/>
      </c>
      <c r="I366" s="84" t="str">
        <f>IF('Census Input Tab'!$O397="NO","Missing Data",IF('Census Input Tab'!T397=1,IF(B366="BLANK","BLANK",""),"N"))</f>
        <v/>
      </c>
      <c r="J366" s="81" t="str">
        <f>IF('Census Input Tab'!$O397="NO","Missing Data",IF('Census Input Tab'!T397=1,IF(B366="BLANK","BLANK",""),IF('Census Input Tab'!F397="Waive","Waive","Enroll")))</f>
        <v/>
      </c>
      <c r="K366" s="81" t="str">
        <f>IF('Census Input Tab'!$O397="NO","Missing Data",IF($A366=$A365,"",IF('Census Input Tab'!T397=1,IF(B366="BLANK","BLANK",""),IF('Census Input Tab'!G397="EEOnly","EE Only",IF('Census Input Tab'!G397="EESpOnly","EE &amp; Spouse",IF('Census Input Tab'!G397="EEChren","EE &amp; Child(ren)",IF('Census Input Tab'!G397="EEFamily","Family",IF('Census Input Tab'!G397="Waive","Decline Coverage","Spousal Waiver"))))))))</f>
        <v/>
      </c>
      <c r="L366" s="85" t="str">
        <f>IF('Census Input Tab'!$O397="NO","Missing Data",IF($A366=$A365,"",IF('Census Input Tab'!T397=1,IF(B366="BLANK","BLANK",""),"EE Only")))</f>
        <v/>
      </c>
      <c r="M366" s="85" t="str">
        <f>IF('Census Input Tab'!$O397="NO","Missing Data",IF($A366=$A365,"",IF('Census Input Tab'!T397=1,IF(B366="BLANK","BLANK",""),"EE Only")))</f>
        <v/>
      </c>
      <c r="N366" s="81" t="str">
        <f>IF('Census Input Tab'!$O397="NO","Missing Data",IF('Census Input Tab'!T397=1,IF('SMART Census'!B366="BLANK","BLANK",""),IF('Census Input Tab'!J397="","",'Census Input Tab'!J397)))</f>
        <v/>
      </c>
      <c r="O366" s="114"/>
    </row>
    <row r="367" spans="1:15">
      <c r="A367" s="80" t="str">
        <f>IF('Census Input Tab'!$O398="NO","Missing Data",IF(B367="","",IF(B367="BLANK","BLANK",COUNTIF($B$2:B367,"=Subscriber"))))</f>
        <v/>
      </c>
      <c r="B367" s="81" t="str">
        <f>IF('Census Input Tab'!$O398="NO","Missing Data",IF(ISBLANK('Census Input Tab'!H398),IF('Census Input Tab'!O398="BLANK","BLANK",""),IF('Census Input Tab'!H398="EE","Subscriber",IF('Census Input Tab'!H398="SP","Spouse","Child"))))</f>
        <v/>
      </c>
      <c r="C367" s="81" t="str">
        <f>IF('Census Input Tab'!$O398="NO","Missing Data",IF(B367="BLANK","BLANK",IF(ISBLANK('Census Input Tab'!A398),"",'Census Input Tab'!A398)))</f>
        <v/>
      </c>
      <c r="D367" s="81" t="str">
        <f>IF('Census Input Tab'!$O398="NO","Missing Data",IF(B367="BLANK","BLANK",IF(ISBLANK('Census Input Tab'!B398),"",'Census Input Tab'!B398)))</f>
        <v/>
      </c>
      <c r="E367" s="82" t="str">
        <f>IF('Census Input Tab'!$O398="NO","Missing Data",IF($A367=$A366,"",IF(B367="BLANK","BLANK",IF(ISBLANK('Census Input Tab'!C398),"",'Census Input Tab'!C398))))</f>
        <v/>
      </c>
      <c r="F367" s="83" t="str">
        <f>IF('Census Input Tab'!$O398="NO","Missing Data",IF(B367="BLANK","BLANK",IF(ISBLANK('Census Input Tab'!D398),"",'Census Input Tab'!D398)))</f>
        <v/>
      </c>
      <c r="G367" s="81" t="str">
        <f>IF('Census Input Tab'!$O398="NO","Missing Data",IF(B367="BLANK","BLANK",IF(ISBLANK('Census Input Tab'!E398),"",'Census Input Tab'!E398)))</f>
        <v/>
      </c>
      <c r="H367" s="81" t="str">
        <f>IF('Census Input Tab'!$O398="NO","Missing Data",IF($A367=$A366,"",IF(ISBLANK('Census Input Tab'!I398),IF(B367="BLANK","BLANK",""),IF('Census Input Tab'!I398="Active","Active",IF('Census Input Tab'!I398="COBRA","COBRA",IF('Census Input Tab'!I398="St Con","COBRA",""))))))</f>
        <v/>
      </c>
      <c r="I367" s="84" t="str">
        <f>IF('Census Input Tab'!$O398="NO","Missing Data",IF('Census Input Tab'!T398=1,IF(B367="BLANK","BLANK",""),"N"))</f>
        <v/>
      </c>
      <c r="J367" s="81" t="str">
        <f>IF('Census Input Tab'!$O398="NO","Missing Data",IF('Census Input Tab'!T398=1,IF(B367="BLANK","BLANK",""),IF('Census Input Tab'!F398="Waive","Waive","Enroll")))</f>
        <v/>
      </c>
      <c r="K367" s="81" t="str">
        <f>IF('Census Input Tab'!$O398="NO","Missing Data",IF($A367=$A366,"",IF('Census Input Tab'!T398=1,IF(B367="BLANK","BLANK",""),IF('Census Input Tab'!G398="EEOnly","EE Only",IF('Census Input Tab'!G398="EESpOnly","EE &amp; Spouse",IF('Census Input Tab'!G398="EEChren","EE &amp; Child(ren)",IF('Census Input Tab'!G398="EEFamily","Family",IF('Census Input Tab'!G398="Waive","Decline Coverage","Spousal Waiver"))))))))</f>
        <v/>
      </c>
      <c r="L367" s="85" t="str">
        <f>IF('Census Input Tab'!$O398="NO","Missing Data",IF($A367=$A366,"",IF('Census Input Tab'!T398=1,IF(B367="BLANK","BLANK",""),"EE Only")))</f>
        <v/>
      </c>
      <c r="M367" s="85" t="str">
        <f>IF('Census Input Tab'!$O398="NO","Missing Data",IF($A367=$A366,"",IF('Census Input Tab'!T398=1,IF(B367="BLANK","BLANK",""),"EE Only")))</f>
        <v/>
      </c>
      <c r="N367" s="81" t="str">
        <f>IF('Census Input Tab'!$O398="NO","Missing Data",IF('Census Input Tab'!T398=1,IF('SMART Census'!B367="BLANK","BLANK",""),IF('Census Input Tab'!J398="","",'Census Input Tab'!J398)))</f>
        <v/>
      </c>
      <c r="O367" s="114"/>
    </row>
    <row r="368" spans="1:15">
      <c r="A368" s="80" t="str">
        <f>IF('Census Input Tab'!$O399="NO","Missing Data",IF(B368="","",IF(B368="BLANK","BLANK",COUNTIF($B$2:B368,"=Subscriber"))))</f>
        <v/>
      </c>
      <c r="B368" s="81" t="str">
        <f>IF('Census Input Tab'!$O399="NO","Missing Data",IF(ISBLANK('Census Input Tab'!H399),IF('Census Input Tab'!O399="BLANK","BLANK",""),IF('Census Input Tab'!H399="EE","Subscriber",IF('Census Input Tab'!H399="SP","Spouse","Child"))))</f>
        <v/>
      </c>
      <c r="C368" s="81" t="str">
        <f>IF('Census Input Tab'!$O399="NO","Missing Data",IF(B368="BLANK","BLANK",IF(ISBLANK('Census Input Tab'!A399),"",'Census Input Tab'!A399)))</f>
        <v/>
      </c>
      <c r="D368" s="81" t="str">
        <f>IF('Census Input Tab'!$O399="NO","Missing Data",IF(B368="BLANK","BLANK",IF(ISBLANK('Census Input Tab'!B399),"",'Census Input Tab'!B399)))</f>
        <v/>
      </c>
      <c r="E368" s="82" t="str">
        <f>IF('Census Input Tab'!$O399="NO","Missing Data",IF($A368=$A367,"",IF(B368="BLANK","BLANK",IF(ISBLANK('Census Input Tab'!C399),"",'Census Input Tab'!C399))))</f>
        <v/>
      </c>
      <c r="F368" s="83" t="str">
        <f>IF('Census Input Tab'!$O399="NO","Missing Data",IF(B368="BLANK","BLANK",IF(ISBLANK('Census Input Tab'!D399),"",'Census Input Tab'!D399)))</f>
        <v/>
      </c>
      <c r="G368" s="81" t="str">
        <f>IF('Census Input Tab'!$O399="NO","Missing Data",IF(B368="BLANK","BLANK",IF(ISBLANK('Census Input Tab'!E399),"",'Census Input Tab'!E399)))</f>
        <v/>
      </c>
      <c r="H368" s="81" t="str">
        <f>IF('Census Input Tab'!$O399="NO","Missing Data",IF($A368=$A367,"",IF(ISBLANK('Census Input Tab'!I399),IF(B368="BLANK","BLANK",""),IF('Census Input Tab'!I399="Active","Active",IF('Census Input Tab'!I399="COBRA","COBRA",IF('Census Input Tab'!I399="St Con","COBRA",""))))))</f>
        <v/>
      </c>
      <c r="I368" s="84" t="str">
        <f>IF('Census Input Tab'!$O399="NO","Missing Data",IF('Census Input Tab'!T399=1,IF(B368="BLANK","BLANK",""),"N"))</f>
        <v/>
      </c>
      <c r="J368" s="81" t="str">
        <f>IF('Census Input Tab'!$O399="NO","Missing Data",IF('Census Input Tab'!T399=1,IF(B368="BLANK","BLANK",""),IF('Census Input Tab'!F399="Waive","Waive","Enroll")))</f>
        <v/>
      </c>
      <c r="K368" s="81" t="str">
        <f>IF('Census Input Tab'!$O399="NO","Missing Data",IF($A368=$A367,"",IF('Census Input Tab'!T399=1,IF(B368="BLANK","BLANK",""),IF('Census Input Tab'!G399="EEOnly","EE Only",IF('Census Input Tab'!G399="EESpOnly","EE &amp; Spouse",IF('Census Input Tab'!G399="EEChren","EE &amp; Child(ren)",IF('Census Input Tab'!G399="EEFamily","Family",IF('Census Input Tab'!G399="Waive","Decline Coverage","Spousal Waiver"))))))))</f>
        <v/>
      </c>
      <c r="L368" s="85" t="str">
        <f>IF('Census Input Tab'!$O399="NO","Missing Data",IF($A368=$A367,"",IF('Census Input Tab'!T399=1,IF(B368="BLANK","BLANK",""),"EE Only")))</f>
        <v/>
      </c>
      <c r="M368" s="85" t="str">
        <f>IF('Census Input Tab'!$O399="NO","Missing Data",IF($A368=$A367,"",IF('Census Input Tab'!T399=1,IF(B368="BLANK","BLANK",""),"EE Only")))</f>
        <v/>
      </c>
      <c r="N368" s="81" t="str">
        <f>IF('Census Input Tab'!$O399="NO","Missing Data",IF('Census Input Tab'!T399=1,IF('SMART Census'!B368="BLANK","BLANK",""),IF('Census Input Tab'!J399="","",'Census Input Tab'!J399)))</f>
        <v/>
      </c>
      <c r="O368" s="114"/>
    </row>
    <row r="369" spans="1:15">
      <c r="A369" s="80" t="str">
        <f>IF('Census Input Tab'!$O400="NO","Missing Data",IF(B369="","",IF(B369="BLANK","BLANK",COUNTIF($B$2:B369,"=Subscriber"))))</f>
        <v/>
      </c>
      <c r="B369" s="81" t="str">
        <f>IF('Census Input Tab'!$O400="NO","Missing Data",IF(ISBLANK('Census Input Tab'!H400),IF('Census Input Tab'!O400="BLANK","BLANK",""),IF('Census Input Tab'!H400="EE","Subscriber",IF('Census Input Tab'!H400="SP","Spouse","Child"))))</f>
        <v/>
      </c>
      <c r="C369" s="81" t="str">
        <f>IF('Census Input Tab'!$O400="NO","Missing Data",IF(B369="BLANK","BLANK",IF(ISBLANK('Census Input Tab'!A400),"",'Census Input Tab'!A400)))</f>
        <v/>
      </c>
      <c r="D369" s="81" t="str">
        <f>IF('Census Input Tab'!$O400="NO","Missing Data",IF(B369="BLANK","BLANK",IF(ISBLANK('Census Input Tab'!B400),"",'Census Input Tab'!B400)))</f>
        <v/>
      </c>
      <c r="E369" s="82" t="str">
        <f>IF('Census Input Tab'!$O400="NO","Missing Data",IF($A369=$A368,"",IF(B369="BLANK","BLANK",IF(ISBLANK('Census Input Tab'!C400),"",'Census Input Tab'!C400))))</f>
        <v/>
      </c>
      <c r="F369" s="83" t="str">
        <f>IF('Census Input Tab'!$O400="NO","Missing Data",IF(B369="BLANK","BLANK",IF(ISBLANK('Census Input Tab'!D400),"",'Census Input Tab'!D400)))</f>
        <v/>
      </c>
      <c r="G369" s="81" t="str">
        <f>IF('Census Input Tab'!$O400="NO","Missing Data",IF(B369="BLANK","BLANK",IF(ISBLANK('Census Input Tab'!E400),"",'Census Input Tab'!E400)))</f>
        <v/>
      </c>
      <c r="H369" s="81" t="str">
        <f>IF('Census Input Tab'!$O400="NO","Missing Data",IF($A369=$A368,"",IF(ISBLANK('Census Input Tab'!I400),IF(B369="BLANK","BLANK",""),IF('Census Input Tab'!I400="Active","Active",IF('Census Input Tab'!I400="COBRA","COBRA",IF('Census Input Tab'!I400="St Con","COBRA",""))))))</f>
        <v/>
      </c>
      <c r="I369" s="84" t="str">
        <f>IF('Census Input Tab'!$O400="NO","Missing Data",IF('Census Input Tab'!T400=1,IF(B369="BLANK","BLANK",""),"N"))</f>
        <v/>
      </c>
      <c r="J369" s="81" t="str">
        <f>IF('Census Input Tab'!$O400="NO","Missing Data",IF('Census Input Tab'!T400=1,IF(B369="BLANK","BLANK",""),IF('Census Input Tab'!F400="Waive","Waive","Enroll")))</f>
        <v/>
      </c>
      <c r="K369" s="81" t="str">
        <f>IF('Census Input Tab'!$O400="NO","Missing Data",IF($A369=$A368,"",IF('Census Input Tab'!T400=1,IF(B369="BLANK","BLANK",""),IF('Census Input Tab'!G400="EEOnly","EE Only",IF('Census Input Tab'!G400="EESpOnly","EE &amp; Spouse",IF('Census Input Tab'!G400="EEChren","EE &amp; Child(ren)",IF('Census Input Tab'!G400="EEFamily","Family",IF('Census Input Tab'!G400="Waive","Decline Coverage","Spousal Waiver"))))))))</f>
        <v/>
      </c>
      <c r="L369" s="85" t="str">
        <f>IF('Census Input Tab'!$O400="NO","Missing Data",IF($A369=$A368,"",IF('Census Input Tab'!T400=1,IF(B369="BLANK","BLANK",""),"EE Only")))</f>
        <v/>
      </c>
      <c r="M369" s="85" t="str">
        <f>IF('Census Input Tab'!$O400="NO","Missing Data",IF($A369=$A368,"",IF('Census Input Tab'!T400=1,IF(B369="BLANK","BLANK",""),"EE Only")))</f>
        <v/>
      </c>
      <c r="N369" s="81" t="str">
        <f>IF('Census Input Tab'!$O400="NO","Missing Data",IF('Census Input Tab'!T400=1,IF('SMART Census'!B369="BLANK","BLANK",""),IF('Census Input Tab'!J400="","",'Census Input Tab'!J400)))</f>
        <v/>
      </c>
      <c r="O369" s="114"/>
    </row>
    <row r="370" spans="1:15">
      <c r="A370" s="80" t="str">
        <f>IF('Census Input Tab'!$O401="NO","Missing Data",IF(B370="","",IF(B370="BLANK","BLANK",COUNTIF($B$2:B370,"=Subscriber"))))</f>
        <v/>
      </c>
      <c r="B370" s="81" t="str">
        <f>IF('Census Input Tab'!$O401="NO","Missing Data",IF(ISBLANK('Census Input Tab'!H401),IF('Census Input Tab'!O401="BLANK","BLANK",""),IF('Census Input Tab'!H401="EE","Subscriber",IF('Census Input Tab'!H401="SP","Spouse","Child"))))</f>
        <v/>
      </c>
      <c r="C370" s="81" t="str">
        <f>IF('Census Input Tab'!$O401="NO","Missing Data",IF(B370="BLANK","BLANK",IF(ISBLANK('Census Input Tab'!A401),"",'Census Input Tab'!A401)))</f>
        <v/>
      </c>
      <c r="D370" s="81" t="str">
        <f>IF('Census Input Tab'!$O401="NO","Missing Data",IF(B370="BLANK","BLANK",IF(ISBLANK('Census Input Tab'!B401),"",'Census Input Tab'!B401)))</f>
        <v/>
      </c>
      <c r="E370" s="82" t="str">
        <f>IF('Census Input Tab'!$O401="NO","Missing Data",IF($A370=$A369,"",IF(B370="BLANK","BLANK",IF(ISBLANK('Census Input Tab'!C401),"",'Census Input Tab'!C401))))</f>
        <v/>
      </c>
      <c r="F370" s="83" t="str">
        <f>IF('Census Input Tab'!$O401="NO","Missing Data",IF(B370="BLANK","BLANK",IF(ISBLANK('Census Input Tab'!D401),"",'Census Input Tab'!D401)))</f>
        <v/>
      </c>
      <c r="G370" s="81" t="str">
        <f>IF('Census Input Tab'!$O401="NO","Missing Data",IF(B370="BLANK","BLANK",IF(ISBLANK('Census Input Tab'!E401),"",'Census Input Tab'!E401)))</f>
        <v/>
      </c>
      <c r="H370" s="81" t="str">
        <f>IF('Census Input Tab'!$O401="NO","Missing Data",IF($A370=$A369,"",IF(ISBLANK('Census Input Tab'!I401),IF(B370="BLANK","BLANK",""),IF('Census Input Tab'!I401="Active","Active",IF('Census Input Tab'!I401="COBRA","COBRA",IF('Census Input Tab'!I401="St Con","COBRA",""))))))</f>
        <v/>
      </c>
      <c r="I370" s="84" t="str">
        <f>IF('Census Input Tab'!$O401="NO","Missing Data",IF('Census Input Tab'!T401=1,IF(B370="BLANK","BLANK",""),"N"))</f>
        <v/>
      </c>
      <c r="J370" s="81" t="str">
        <f>IF('Census Input Tab'!$O401="NO","Missing Data",IF('Census Input Tab'!T401=1,IF(B370="BLANK","BLANK",""),IF('Census Input Tab'!F401="Waive","Waive","Enroll")))</f>
        <v/>
      </c>
      <c r="K370" s="81" t="str">
        <f>IF('Census Input Tab'!$O401="NO","Missing Data",IF($A370=$A369,"",IF('Census Input Tab'!T401=1,IF(B370="BLANK","BLANK",""),IF('Census Input Tab'!G401="EEOnly","EE Only",IF('Census Input Tab'!G401="EESpOnly","EE &amp; Spouse",IF('Census Input Tab'!G401="EEChren","EE &amp; Child(ren)",IF('Census Input Tab'!G401="EEFamily","Family",IF('Census Input Tab'!G401="Waive","Decline Coverage","Spousal Waiver"))))))))</f>
        <v/>
      </c>
      <c r="L370" s="85" t="str">
        <f>IF('Census Input Tab'!$O401="NO","Missing Data",IF($A370=$A369,"",IF('Census Input Tab'!T401=1,IF(B370="BLANK","BLANK",""),"EE Only")))</f>
        <v/>
      </c>
      <c r="M370" s="85" t="str">
        <f>IF('Census Input Tab'!$O401="NO","Missing Data",IF($A370=$A369,"",IF('Census Input Tab'!T401=1,IF(B370="BLANK","BLANK",""),"EE Only")))</f>
        <v/>
      </c>
      <c r="N370" s="81" t="str">
        <f>IF('Census Input Tab'!$O401="NO","Missing Data",IF('Census Input Tab'!T401=1,IF('SMART Census'!B370="BLANK","BLANK",""),IF('Census Input Tab'!J401="","",'Census Input Tab'!J401)))</f>
        <v/>
      </c>
      <c r="O370" s="114"/>
    </row>
    <row r="371" spans="1:15">
      <c r="A371" s="80" t="str">
        <f>IF('Census Input Tab'!$O402="NO","Missing Data",IF(B371="","",IF(B371="BLANK","BLANK",COUNTIF($B$2:B371,"=Subscriber"))))</f>
        <v/>
      </c>
      <c r="B371" s="81" t="str">
        <f>IF('Census Input Tab'!$O402="NO","Missing Data",IF(ISBLANK('Census Input Tab'!H402),IF('Census Input Tab'!O402="BLANK","BLANK",""),IF('Census Input Tab'!H402="EE","Subscriber",IF('Census Input Tab'!H402="SP","Spouse","Child"))))</f>
        <v/>
      </c>
      <c r="C371" s="81" t="str">
        <f>IF('Census Input Tab'!$O402="NO","Missing Data",IF(B371="BLANK","BLANK",IF(ISBLANK('Census Input Tab'!A402),"",'Census Input Tab'!A402)))</f>
        <v/>
      </c>
      <c r="D371" s="81" t="str">
        <f>IF('Census Input Tab'!$O402="NO","Missing Data",IF(B371="BLANK","BLANK",IF(ISBLANK('Census Input Tab'!B402),"",'Census Input Tab'!B402)))</f>
        <v/>
      </c>
      <c r="E371" s="82" t="str">
        <f>IF('Census Input Tab'!$O402="NO","Missing Data",IF($A371=$A370,"",IF(B371="BLANK","BLANK",IF(ISBLANK('Census Input Tab'!C402),"",'Census Input Tab'!C402))))</f>
        <v/>
      </c>
      <c r="F371" s="83" t="str">
        <f>IF('Census Input Tab'!$O402="NO","Missing Data",IF(B371="BLANK","BLANK",IF(ISBLANK('Census Input Tab'!D402),"",'Census Input Tab'!D402)))</f>
        <v/>
      </c>
      <c r="G371" s="81" t="str">
        <f>IF('Census Input Tab'!$O402="NO","Missing Data",IF(B371="BLANK","BLANK",IF(ISBLANK('Census Input Tab'!E402),"",'Census Input Tab'!E402)))</f>
        <v/>
      </c>
      <c r="H371" s="81" t="str">
        <f>IF('Census Input Tab'!$O402="NO","Missing Data",IF($A371=$A370,"",IF(ISBLANK('Census Input Tab'!I402),IF(B371="BLANK","BLANK",""),IF('Census Input Tab'!I402="Active","Active",IF('Census Input Tab'!I402="COBRA","COBRA",IF('Census Input Tab'!I402="St Con","COBRA",""))))))</f>
        <v/>
      </c>
      <c r="I371" s="84" t="str">
        <f>IF('Census Input Tab'!$O402="NO","Missing Data",IF('Census Input Tab'!T402=1,IF(B371="BLANK","BLANK",""),"N"))</f>
        <v/>
      </c>
      <c r="J371" s="81" t="str">
        <f>IF('Census Input Tab'!$O402="NO","Missing Data",IF('Census Input Tab'!T402=1,IF(B371="BLANK","BLANK",""),IF('Census Input Tab'!F402="Waive","Waive","Enroll")))</f>
        <v/>
      </c>
      <c r="K371" s="81" t="str">
        <f>IF('Census Input Tab'!$O402="NO","Missing Data",IF($A371=$A370,"",IF('Census Input Tab'!T402=1,IF(B371="BLANK","BLANK",""),IF('Census Input Tab'!G402="EEOnly","EE Only",IF('Census Input Tab'!G402="EESpOnly","EE &amp; Spouse",IF('Census Input Tab'!G402="EEChren","EE &amp; Child(ren)",IF('Census Input Tab'!G402="EEFamily","Family",IF('Census Input Tab'!G402="Waive","Decline Coverage","Spousal Waiver"))))))))</f>
        <v/>
      </c>
      <c r="L371" s="85" t="str">
        <f>IF('Census Input Tab'!$O402="NO","Missing Data",IF($A371=$A370,"",IF('Census Input Tab'!T402=1,IF(B371="BLANK","BLANK",""),"EE Only")))</f>
        <v/>
      </c>
      <c r="M371" s="85" t="str">
        <f>IF('Census Input Tab'!$O402="NO","Missing Data",IF($A371=$A370,"",IF('Census Input Tab'!T402=1,IF(B371="BLANK","BLANK",""),"EE Only")))</f>
        <v/>
      </c>
      <c r="N371" s="81" t="str">
        <f>IF('Census Input Tab'!$O402="NO","Missing Data",IF('Census Input Tab'!T402=1,IF('SMART Census'!B371="BLANK","BLANK",""),IF('Census Input Tab'!J402="","",'Census Input Tab'!J402)))</f>
        <v/>
      </c>
      <c r="O371" s="114"/>
    </row>
    <row r="372" spans="1:15">
      <c r="A372" s="80" t="str">
        <f>IF('Census Input Tab'!$O403="NO","Missing Data",IF(B372="","",IF(B372="BLANK","BLANK",COUNTIF($B$2:B372,"=Subscriber"))))</f>
        <v/>
      </c>
      <c r="B372" s="81" t="str">
        <f>IF('Census Input Tab'!$O403="NO","Missing Data",IF(ISBLANK('Census Input Tab'!H403),IF('Census Input Tab'!O403="BLANK","BLANK",""),IF('Census Input Tab'!H403="EE","Subscriber",IF('Census Input Tab'!H403="SP","Spouse","Child"))))</f>
        <v/>
      </c>
      <c r="C372" s="81" t="str">
        <f>IF('Census Input Tab'!$O403="NO","Missing Data",IF(B372="BLANK","BLANK",IF(ISBLANK('Census Input Tab'!A403),"",'Census Input Tab'!A403)))</f>
        <v/>
      </c>
      <c r="D372" s="81" t="str">
        <f>IF('Census Input Tab'!$O403="NO","Missing Data",IF(B372="BLANK","BLANK",IF(ISBLANK('Census Input Tab'!B403),"",'Census Input Tab'!B403)))</f>
        <v/>
      </c>
      <c r="E372" s="82" t="str">
        <f>IF('Census Input Tab'!$O403="NO","Missing Data",IF($A372=$A371,"",IF(B372="BLANK","BLANK",IF(ISBLANK('Census Input Tab'!C403),"",'Census Input Tab'!C403))))</f>
        <v/>
      </c>
      <c r="F372" s="83" t="str">
        <f>IF('Census Input Tab'!$O403="NO","Missing Data",IF(B372="BLANK","BLANK",IF(ISBLANK('Census Input Tab'!D403),"",'Census Input Tab'!D403)))</f>
        <v/>
      </c>
      <c r="G372" s="81" t="str">
        <f>IF('Census Input Tab'!$O403="NO","Missing Data",IF(B372="BLANK","BLANK",IF(ISBLANK('Census Input Tab'!E403),"",'Census Input Tab'!E403)))</f>
        <v/>
      </c>
      <c r="H372" s="81" t="str">
        <f>IF('Census Input Tab'!$O403="NO","Missing Data",IF($A372=$A371,"",IF(ISBLANK('Census Input Tab'!I403),IF(B372="BLANK","BLANK",""),IF('Census Input Tab'!I403="Active","Active",IF('Census Input Tab'!I403="COBRA","COBRA",IF('Census Input Tab'!I403="St Con","COBRA",""))))))</f>
        <v/>
      </c>
      <c r="I372" s="84" t="str">
        <f>IF('Census Input Tab'!$O403="NO","Missing Data",IF('Census Input Tab'!T403=1,IF(B372="BLANK","BLANK",""),"N"))</f>
        <v/>
      </c>
      <c r="J372" s="81" t="str">
        <f>IF('Census Input Tab'!$O403="NO","Missing Data",IF('Census Input Tab'!T403=1,IF(B372="BLANK","BLANK",""),IF('Census Input Tab'!F403="Waive","Waive","Enroll")))</f>
        <v/>
      </c>
      <c r="K372" s="81" t="str">
        <f>IF('Census Input Tab'!$O403="NO","Missing Data",IF($A372=$A371,"",IF('Census Input Tab'!T403=1,IF(B372="BLANK","BLANK",""),IF('Census Input Tab'!G403="EEOnly","EE Only",IF('Census Input Tab'!G403="EESpOnly","EE &amp; Spouse",IF('Census Input Tab'!G403="EEChren","EE &amp; Child(ren)",IF('Census Input Tab'!G403="EEFamily","Family",IF('Census Input Tab'!G403="Waive","Decline Coverage","Spousal Waiver"))))))))</f>
        <v/>
      </c>
      <c r="L372" s="85" t="str">
        <f>IF('Census Input Tab'!$O403="NO","Missing Data",IF($A372=$A371,"",IF('Census Input Tab'!T403=1,IF(B372="BLANK","BLANK",""),"EE Only")))</f>
        <v/>
      </c>
      <c r="M372" s="85" t="str">
        <f>IF('Census Input Tab'!$O403="NO","Missing Data",IF($A372=$A371,"",IF('Census Input Tab'!T403=1,IF(B372="BLANK","BLANK",""),"EE Only")))</f>
        <v/>
      </c>
      <c r="N372" s="81" t="str">
        <f>IF('Census Input Tab'!$O403="NO","Missing Data",IF('Census Input Tab'!T403=1,IF('SMART Census'!B372="BLANK","BLANK",""),IF('Census Input Tab'!J403="","",'Census Input Tab'!J403)))</f>
        <v/>
      </c>
      <c r="O372" s="114"/>
    </row>
    <row r="373" spans="1:15">
      <c r="A373" s="80" t="str">
        <f>IF('Census Input Tab'!$O404="NO","Missing Data",IF(B373="","",IF(B373="BLANK","BLANK",COUNTIF($B$2:B373,"=Subscriber"))))</f>
        <v/>
      </c>
      <c r="B373" s="81" t="str">
        <f>IF('Census Input Tab'!$O404="NO","Missing Data",IF(ISBLANK('Census Input Tab'!H404),IF('Census Input Tab'!O404="BLANK","BLANK",""),IF('Census Input Tab'!H404="EE","Subscriber",IF('Census Input Tab'!H404="SP","Spouse","Child"))))</f>
        <v/>
      </c>
      <c r="C373" s="81" t="str">
        <f>IF('Census Input Tab'!$O404="NO","Missing Data",IF(B373="BLANK","BLANK",IF(ISBLANK('Census Input Tab'!A404),"",'Census Input Tab'!A404)))</f>
        <v/>
      </c>
      <c r="D373" s="81" t="str">
        <f>IF('Census Input Tab'!$O404="NO","Missing Data",IF(B373="BLANK","BLANK",IF(ISBLANK('Census Input Tab'!B404),"",'Census Input Tab'!B404)))</f>
        <v/>
      </c>
      <c r="E373" s="82" t="str">
        <f>IF('Census Input Tab'!$O404="NO","Missing Data",IF($A373=$A372,"",IF(B373="BLANK","BLANK",IF(ISBLANK('Census Input Tab'!C404),"",'Census Input Tab'!C404))))</f>
        <v/>
      </c>
      <c r="F373" s="83" t="str">
        <f>IF('Census Input Tab'!$O404="NO","Missing Data",IF(B373="BLANK","BLANK",IF(ISBLANK('Census Input Tab'!D404),"",'Census Input Tab'!D404)))</f>
        <v/>
      </c>
      <c r="G373" s="81" t="str">
        <f>IF('Census Input Tab'!$O404="NO","Missing Data",IF(B373="BLANK","BLANK",IF(ISBLANK('Census Input Tab'!E404),"",'Census Input Tab'!E404)))</f>
        <v/>
      </c>
      <c r="H373" s="81" t="str">
        <f>IF('Census Input Tab'!$O404="NO","Missing Data",IF($A373=$A372,"",IF(ISBLANK('Census Input Tab'!I404),IF(B373="BLANK","BLANK",""),IF('Census Input Tab'!I404="Active","Active",IF('Census Input Tab'!I404="COBRA","COBRA",IF('Census Input Tab'!I404="St Con","COBRA",""))))))</f>
        <v/>
      </c>
      <c r="I373" s="84" t="str">
        <f>IF('Census Input Tab'!$O404="NO","Missing Data",IF('Census Input Tab'!T404=1,IF(B373="BLANK","BLANK",""),"N"))</f>
        <v/>
      </c>
      <c r="J373" s="81" t="str">
        <f>IF('Census Input Tab'!$O404="NO","Missing Data",IF('Census Input Tab'!T404=1,IF(B373="BLANK","BLANK",""),IF('Census Input Tab'!F404="Waive","Waive","Enroll")))</f>
        <v/>
      </c>
      <c r="K373" s="81" t="str">
        <f>IF('Census Input Tab'!$O404="NO","Missing Data",IF($A373=$A372,"",IF('Census Input Tab'!T404=1,IF(B373="BLANK","BLANK",""),IF('Census Input Tab'!G404="EEOnly","EE Only",IF('Census Input Tab'!G404="EESpOnly","EE &amp; Spouse",IF('Census Input Tab'!G404="EEChren","EE &amp; Child(ren)",IF('Census Input Tab'!G404="EEFamily","Family",IF('Census Input Tab'!G404="Waive","Decline Coverage","Spousal Waiver"))))))))</f>
        <v/>
      </c>
      <c r="L373" s="85" t="str">
        <f>IF('Census Input Tab'!$O404="NO","Missing Data",IF($A373=$A372,"",IF('Census Input Tab'!T404=1,IF(B373="BLANK","BLANK",""),"EE Only")))</f>
        <v/>
      </c>
      <c r="M373" s="85" t="str">
        <f>IF('Census Input Tab'!$O404="NO","Missing Data",IF($A373=$A372,"",IF('Census Input Tab'!T404=1,IF(B373="BLANK","BLANK",""),"EE Only")))</f>
        <v/>
      </c>
      <c r="N373" s="81" t="str">
        <f>IF('Census Input Tab'!$O404="NO","Missing Data",IF('Census Input Tab'!T404=1,IF('SMART Census'!B373="BLANK","BLANK",""),IF('Census Input Tab'!J404="","",'Census Input Tab'!J404)))</f>
        <v/>
      </c>
      <c r="O373" s="114"/>
    </row>
    <row r="374" spans="1:15">
      <c r="A374" s="80" t="str">
        <f>IF('Census Input Tab'!$O405="NO","Missing Data",IF(B374="","",IF(B374="BLANK","BLANK",COUNTIF($B$2:B374,"=Subscriber"))))</f>
        <v/>
      </c>
      <c r="B374" s="81" t="str">
        <f>IF('Census Input Tab'!$O405="NO","Missing Data",IF(ISBLANK('Census Input Tab'!H405),IF('Census Input Tab'!O405="BLANK","BLANK",""),IF('Census Input Tab'!H405="EE","Subscriber",IF('Census Input Tab'!H405="SP","Spouse","Child"))))</f>
        <v/>
      </c>
      <c r="C374" s="81" t="str">
        <f>IF('Census Input Tab'!$O405="NO","Missing Data",IF(B374="BLANK","BLANK",IF(ISBLANK('Census Input Tab'!A405),"",'Census Input Tab'!A405)))</f>
        <v/>
      </c>
      <c r="D374" s="81" t="str">
        <f>IF('Census Input Tab'!$O405="NO","Missing Data",IF(B374="BLANK","BLANK",IF(ISBLANK('Census Input Tab'!B405),"",'Census Input Tab'!B405)))</f>
        <v/>
      </c>
      <c r="E374" s="82" t="str">
        <f>IF('Census Input Tab'!$O405="NO","Missing Data",IF($A374=$A373,"",IF(B374="BLANK","BLANK",IF(ISBLANK('Census Input Tab'!C405),"",'Census Input Tab'!C405))))</f>
        <v/>
      </c>
      <c r="F374" s="83" t="str">
        <f>IF('Census Input Tab'!$O405="NO","Missing Data",IF(B374="BLANK","BLANK",IF(ISBLANK('Census Input Tab'!D405),"",'Census Input Tab'!D405)))</f>
        <v/>
      </c>
      <c r="G374" s="81" t="str">
        <f>IF('Census Input Tab'!$O405="NO","Missing Data",IF(B374="BLANK","BLANK",IF(ISBLANK('Census Input Tab'!E405),"",'Census Input Tab'!E405)))</f>
        <v/>
      </c>
      <c r="H374" s="81" t="str">
        <f>IF('Census Input Tab'!$O405="NO","Missing Data",IF($A374=$A373,"",IF(ISBLANK('Census Input Tab'!I405),IF(B374="BLANK","BLANK",""),IF('Census Input Tab'!I405="Active","Active",IF('Census Input Tab'!I405="COBRA","COBRA",IF('Census Input Tab'!I405="St Con","COBRA",""))))))</f>
        <v/>
      </c>
      <c r="I374" s="84" t="str">
        <f>IF('Census Input Tab'!$O405="NO","Missing Data",IF('Census Input Tab'!T405=1,IF(B374="BLANK","BLANK",""),"N"))</f>
        <v/>
      </c>
      <c r="J374" s="81" t="str">
        <f>IF('Census Input Tab'!$O405="NO","Missing Data",IF('Census Input Tab'!T405=1,IF(B374="BLANK","BLANK",""),IF('Census Input Tab'!F405="Waive","Waive","Enroll")))</f>
        <v/>
      </c>
      <c r="K374" s="81" t="str">
        <f>IF('Census Input Tab'!$O405="NO","Missing Data",IF($A374=$A373,"",IF('Census Input Tab'!T405=1,IF(B374="BLANK","BLANK",""),IF('Census Input Tab'!G405="EEOnly","EE Only",IF('Census Input Tab'!G405="EESpOnly","EE &amp; Spouse",IF('Census Input Tab'!G405="EEChren","EE &amp; Child(ren)",IF('Census Input Tab'!G405="EEFamily","Family",IF('Census Input Tab'!G405="Waive","Decline Coverage","Spousal Waiver"))))))))</f>
        <v/>
      </c>
      <c r="L374" s="85" t="str">
        <f>IF('Census Input Tab'!$O405="NO","Missing Data",IF($A374=$A373,"",IF('Census Input Tab'!T405=1,IF(B374="BLANK","BLANK",""),"EE Only")))</f>
        <v/>
      </c>
      <c r="M374" s="85" t="str">
        <f>IF('Census Input Tab'!$O405="NO","Missing Data",IF($A374=$A373,"",IF('Census Input Tab'!T405=1,IF(B374="BLANK","BLANK",""),"EE Only")))</f>
        <v/>
      </c>
      <c r="N374" s="81" t="str">
        <f>IF('Census Input Tab'!$O405="NO","Missing Data",IF('Census Input Tab'!T405=1,IF('SMART Census'!B374="BLANK","BLANK",""),IF('Census Input Tab'!J405="","",'Census Input Tab'!J405)))</f>
        <v/>
      </c>
      <c r="O374" s="114"/>
    </row>
    <row r="375" spans="1:15">
      <c r="A375" s="80" t="str">
        <f>IF('Census Input Tab'!$O406="NO","Missing Data",IF(B375="","",IF(B375="BLANK","BLANK",COUNTIF($B$2:B375,"=Subscriber"))))</f>
        <v/>
      </c>
      <c r="B375" s="81" t="str">
        <f>IF('Census Input Tab'!$O406="NO","Missing Data",IF(ISBLANK('Census Input Tab'!H406),IF('Census Input Tab'!O406="BLANK","BLANK",""),IF('Census Input Tab'!H406="EE","Subscriber",IF('Census Input Tab'!H406="SP","Spouse","Child"))))</f>
        <v/>
      </c>
      <c r="C375" s="81" t="str">
        <f>IF('Census Input Tab'!$O406="NO","Missing Data",IF(B375="BLANK","BLANK",IF(ISBLANK('Census Input Tab'!A406),"",'Census Input Tab'!A406)))</f>
        <v/>
      </c>
      <c r="D375" s="81" t="str">
        <f>IF('Census Input Tab'!$O406="NO","Missing Data",IF(B375="BLANK","BLANK",IF(ISBLANK('Census Input Tab'!B406),"",'Census Input Tab'!B406)))</f>
        <v/>
      </c>
      <c r="E375" s="82" t="str">
        <f>IF('Census Input Tab'!$O406="NO","Missing Data",IF($A375=$A374,"",IF(B375="BLANK","BLANK",IF(ISBLANK('Census Input Tab'!C406),"",'Census Input Tab'!C406))))</f>
        <v/>
      </c>
      <c r="F375" s="83" t="str">
        <f>IF('Census Input Tab'!$O406="NO","Missing Data",IF(B375="BLANK","BLANK",IF(ISBLANK('Census Input Tab'!D406),"",'Census Input Tab'!D406)))</f>
        <v/>
      </c>
      <c r="G375" s="81" t="str">
        <f>IF('Census Input Tab'!$O406="NO","Missing Data",IF(B375="BLANK","BLANK",IF(ISBLANK('Census Input Tab'!E406),"",'Census Input Tab'!E406)))</f>
        <v/>
      </c>
      <c r="H375" s="81" t="str">
        <f>IF('Census Input Tab'!$O406="NO","Missing Data",IF($A375=$A374,"",IF(ISBLANK('Census Input Tab'!I406),IF(B375="BLANK","BLANK",""),IF('Census Input Tab'!I406="Active","Active",IF('Census Input Tab'!I406="COBRA","COBRA",IF('Census Input Tab'!I406="St Con","COBRA",""))))))</f>
        <v/>
      </c>
      <c r="I375" s="84" t="str">
        <f>IF('Census Input Tab'!$O406="NO","Missing Data",IF('Census Input Tab'!T406=1,IF(B375="BLANK","BLANK",""),"N"))</f>
        <v/>
      </c>
      <c r="J375" s="81" t="str">
        <f>IF('Census Input Tab'!$O406="NO","Missing Data",IF('Census Input Tab'!T406=1,IF(B375="BLANK","BLANK",""),IF('Census Input Tab'!F406="Waive","Waive","Enroll")))</f>
        <v/>
      </c>
      <c r="K375" s="81" t="str">
        <f>IF('Census Input Tab'!$O406="NO","Missing Data",IF($A375=$A374,"",IF('Census Input Tab'!T406=1,IF(B375="BLANK","BLANK",""),IF('Census Input Tab'!G406="EEOnly","EE Only",IF('Census Input Tab'!G406="EESpOnly","EE &amp; Spouse",IF('Census Input Tab'!G406="EEChren","EE &amp; Child(ren)",IF('Census Input Tab'!G406="EEFamily","Family",IF('Census Input Tab'!G406="Waive","Decline Coverage","Spousal Waiver"))))))))</f>
        <v/>
      </c>
      <c r="L375" s="85" t="str">
        <f>IF('Census Input Tab'!$O406="NO","Missing Data",IF($A375=$A374,"",IF('Census Input Tab'!T406=1,IF(B375="BLANK","BLANK",""),"EE Only")))</f>
        <v/>
      </c>
      <c r="M375" s="85" t="str">
        <f>IF('Census Input Tab'!$O406="NO","Missing Data",IF($A375=$A374,"",IF('Census Input Tab'!T406=1,IF(B375="BLANK","BLANK",""),"EE Only")))</f>
        <v/>
      </c>
      <c r="N375" s="81" t="str">
        <f>IF('Census Input Tab'!$O406="NO","Missing Data",IF('Census Input Tab'!T406=1,IF('SMART Census'!B375="BLANK","BLANK",""),IF('Census Input Tab'!J406="","",'Census Input Tab'!J406)))</f>
        <v/>
      </c>
      <c r="O375" s="114"/>
    </row>
    <row r="376" spans="1:15">
      <c r="A376" s="80" t="str">
        <f>IF('Census Input Tab'!$O407="NO","Missing Data",IF(B376="","",IF(B376="BLANK","BLANK",COUNTIF($B$2:B376,"=Subscriber"))))</f>
        <v/>
      </c>
      <c r="B376" s="81" t="str">
        <f>IF('Census Input Tab'!$O407="NO","Missing Data",IF(ISBLANK('Census Input Tab'!H407),IF('Census Input Tab'!O407="BLANK","BLANK",""),IF('Census Input Tab'!H407="EE","Subscriber",IF('Census Input Tab'!H407="SP","Spouse","Child"))))</f>
        <v/>
      </c>
      <c r="C376" s="81" t="str">
        <f>IF('Census Input Tab'!$O407="NO","Missing Data",IF(B376="BLANK","BLANK",IF(ISBLANK('Census Input Tab'!A407),"",'Census Input Tab'!A407)))</f>
        <v/>
      </c>
      <c r="D376" s="81" t="str">
        <f>IF('Census Input Tab'!$O407="NO","Missing Data",IF(B376="BLANK","BLANK",IF(ISBLANK('Census Input Tab'!B407),"",'Census Input Tab'!B407)))</f>
        <v/>
      </c>
      <c r="E376" s="82" t="str">
        <f>IF('Census Input Tab'!$O407="NO","Missing Data",IF($A376=$A375,"",IF(B376="BLANK","BLANK",IF(ISBLANK('Census Input Tab'!C407),"",'Census Input Tab'!C407))))</f>
        <v/>
      </c>
      <c r="F376" s="83" t="str">
        <f>IF('Census Input Tab'!$O407="NO","Missing Data",IF(B376="BLANK","BLANK",IF(ISBLANK('Census Input Tab'!D407),"",'Census Input Tab'!D407)))</f>
        <v/>
      </c>
      <c r="G376" s="81" t="str">
        <f>IF('Census Input Tab'!$O407="NO","Missing Data",IF(B376="BLANK","BLANK",IF(ISBLANK('Census Input Tab'!E407),"",'Census Input Tab'!E407)))</f>
        <v/>
      </c>
      <c r="H376" s="81" t="str">
        <f>IF('Census Input Tab'!$O407="NO","Missing Data",IF($A376=$A375,"",IF(ISBLANK('Census Input Tab'!I407),IF(B376="BLANK","BLANK",""),IF('Census Input Tab'!I407="Active","Active",IF('Census Input Tab'!I407="COBRA","COBRA",IF('Census Input Tab'!I407="St Con","COBRA",""))))))</f>
        <v/>
      </c>
      <c r="I376" s="84" t="str">
        <f>IF('Census Input Tab'!$O407="NO","Missing Data",IF('Census Input Tab'!T407=1,IF(B376="BLANK","BLANK",""),"N"))</f>
        <v/>
      </c>
      <c r="J376" s="81" t="str">
        <f>IF('Census Input Tab'!$O407="NO","Missing Data",IF('Census Input Tab'!T407=1,IF(B376="BLANK","BLANK",""),IF('Census Input Tab'!F407="Waive","Waive","Enroll")))</f>
        <v/>
      </c>
      <c r="K376" s="81" t="str">
        <f>IF('Census Input Tab'!$O407="NO","Missing Data",IF($A376=$A375,"",IF('Census Input Tab'!T407=1,IF(B376="BLANK","BLANK",""),IF('Census Input Tab'!G407="EEOnly","EE Only",IF('Census Input Tab'!G407="EESpOnly","EE &amp; Spouse",IF('Census Input Tab'!G407="EEChren","EE &amp; Child(ren)",IF('Census Input Tab'!G407="EEFamily","Family",IF('Census Input Tab'!G407="Waive","Decline Coverage","Spousal Waiver"))))))))</f>
        <v/>
      </c>
      <c r="L376" s="85" t="str">
        <f>IF('Census Input Tab'!$O407="NO","Missing Data",IF($A376=$A375,"",IF('Census Input Tab'!T407=1,IF(B376="BLANK","BLANK",""),"EE Only")))</f>
        <v/>
      </c>
      <c r="M376" s="85" t="str">
        <f>IF('Census Input Tab'!$O407="NO","Missing Data",IF($A376=$A375,"",IF('Census Input Tab'!T407=1,IF(B376="BLANK","BLANK",""),"EE Only")))</f>
        <v/>
      </c>
      <c r="N376" s="81" t="str">
        <f>IF('Census Input Tab'!$O407="NO","Missing Data",IF('Census Input Tab'!T407=1,IF('SMART Census'!B376="BLANK","BLANK",""),IF('Census Input Tab'!J407="","",'Census Input Tab'!J407)))</f>
        <v/>
      </c>
      <c r="O376" s="114"/>
    </row>
    <row r="377" spans="1:15">
      <c r="A377" s="80" t="str">
        <f>IF('Census Input Tab'!$O408="NO","Missing Data",IF(B377="","",IF(B377="BLANK","BLANK",COUNTIF($B$2:B377,"=Subscriber"))))</f>
        <v/>
      </c>
      <c r="B377" s="81" t="str">
        <f>IF('Census Input Tab'!$O408="NO","Missing Data",IF(ISBLANK('Census Input Tab'!H408),IF('Census Input Tab'!O408="BLANK","BLANK",""),IF('Census Input Tab'!H408="EE","Subscriber",IF('Census Input Tab'!H408="SP","Spouse","Child"))))</f>
        <v/>
      </c>
      <c r="C377" s="81" t="str">
        <f>IF('Census Input Tab'!$O408="NO","Missing Data",IF(B377="BLANK","BLANK",IF(ISBLANK('Census Input Tab'!A408),"",'Census Input Tab'!A408)))</f>
        <v/>
      </c>
      <c r="D377" s="81" t="str">
        <f>IF('Census Input Tab'!$O408="NO","Missing Data",IF(B377="BLANK","BLANK",IF(ISBLANK('Census Input Tab'!B408),"",'Census Input Tab'!B408)))</f>
        <v/>
      </c>
      <c r="E377" s="82" t="str">
        <f>IF('Census Input Tab'!$O408="NO","Missing Data",IF($A377=$A376,"",IF(B377="BLANK","BLANK",IF(ISBLANK('Census Input Tab'!C408),"",'Census Input Tab'!C408))))</f>
        <v/>
      </c>
      <c r="F377" s="83" t="str">
        <f>IF('Census Input Tab'!$O408="NO","Missing Data",IF(B377="BLANK","BLANK",IF(ISBLANK('Census Input Tab'!D408),"",'Census Input Tab'!D408)))</f>
        <v/>
      </c>
      <c r="G377" s="81" t="str">
        <f>IF('Census Input Tab'!$O408="NO","Missing Data",IF(B377="BLANK","BLANK",IF(ISBLANK('Census Input Tab'!E408),"",'Census Input Tab'!E408)))</f>
        <v/>
      </c>
      <c r="H377" s="81" t="str">
        <f>IF('Census Input Tab'!$O408="NO","Missing Data",IF($A377=$A376,"",IF(ISBLANK('Census Input Tab'!I408),IF(B377="BLANK","BLANK",""),IF('Census Input Tab'!I408="Active","Active",IF('Census Input Tab'!I408="COBRA","COBRA",IF('Census Input Tab'!I408="St Con","COBRA",""))))))</f>
        <v/>
      </c>
      <c r="I377" s="84" t="str">
        <f>IF('Census Input Tab'!$O408="NO","Missing Data",IF('Census Input Tab'!T408=1,IF(B377="BLANK","BLANK",""),"N"))</f>
        <v/>
      </c>
      <c r="J377" s="81" t="str">
        <f>IF('Census Input Tab'!$O408="NO","Missing Data",IF('Census Input Tab'!T408=1,IF(B377="BLANK","BLANK",""),IF('Census Input Tab'!F408="Waive","Waive","Enroll")))</f>
        <v/>
      </c>
      <c r="K377" s="81" t="str">
        <f>IF('Census Input Tab'!$O408="NO","Missing Data",IF($A377=$A376,"",IF('Census Input Tab'!T408=1,IF(B377="BLANK","BLANK",""),IF('Census Input Tab'!G408="EEOnly","EE Only",IF('Census Input Tab'!G408="EESpOnly","EE &amp; Spouse",IF('Census Input Tab'!G408="EEChren","EE &amp; Child(ren)",IF('Census Input Tab'!G408="EEFamily","Family",IF('Census Input Tab'!G408="Waive","Decline Coverage","Spousal Waiver"))))))))</f>
        <v/>
      </c>
      <c r="L377" s="85" t="str">
        <f>IF('Census Input Tab'!$O408="NO","Missing Data",IF($A377=$A376,"",IF('Census Input Tab'!T408=1,IF(B377="BLANK","BLANK",""),"EE Only")))</f>
        <v/>
      </c>
      <c r="M377" s="85" t="str">
        <f>IF('Census Input Tab'!$O408="NO","Missing Data",IF($A377=$A376,"",IF('Census Input Tab'!T408=1,IF(B377="BLANK","BLANK",""),"EE Only")))</f>
        <v/>
      </c>
      <c r="N377" s="81" t="str">
        <f>IF('Census Input Tab'!$O408="NO","Missing Data",IF('Census Input Tab'!T408=1,IF('SMART Census'!B377="BLANK","BLANK",""),IF('Census Input Tab'!J408="","",'Census Input Tab'!J408)))</f>
        <v/>
      </c>
      <c r="O377" s="114"/>
    </row>
    <row r="378" spans="1:15">
      <c r="A378" s="80" t="str">
        <f>IF('Census Input Tab'!$O409="NO","Missing Data",IF(B378="","",IF(B378="BLANK","BLANK",COUNTIF($B$2:B378,"=Subscriber"))))</f>
        <v/>
      </c>
      <c r="B378" s="81" t="str">
        <f>IF('Census Input Tab'!$O409="NO","Missing Data",IF(ISBLANK('Census Input Tab'!H409),IF('Census Input Tab'!O409="BLANK","BLANK",""),IF('Census Input Tab'!H409="EE","Subscriber",IF('Census Input Tab'!H409="SP","Spouse","Child"))))</f>
        <v/>
      </c>
      <c r="C378" s="81" t="str">
        <f>IF('Census Input Tab'!$O409="NO","Missing Data",IF(B378="BLANK","BLANK",IF(ISBLANK('Census Input Tab'!A409),"",'Census Input Tab'!A409)))</f>
        <v/>
      </c>
      <c r="D378" s="81" t="str">
        <f>IF('Census Input Tab'!$O409="NO","Missing Data",IF(B378="BLANK","BLANK",IF(ISBLANK('Census Input Tab'!B409),"",'Census Input Tab'!B409)))</f>
        <v/>
      </c>
      <c r="E378" s="82" t="str">
        <f>IF('Census Input Tab'!$O409="NO","Missing Data",IF($A378=$A377,"",IF(B378="BLANK","BLANK",IF(ISBLANK('Census Input Tab'!C409),"",'Census Input Tab'!C409))))</f>
        <v/>
      </c>
      <c r="F378" s="83" t="str">
        <f>IF('Census Input Tab'!$O409="NO","Missing Data",IF(B378="BLANK","BLANK",IF(ISBLANK('Census Input Tab'!D409),"",'Census Input Tab'!D409)))</f>
        <v/>
      </c>
      <c r="G378" s="81" t="str">
        <f>IF('Census Input Tab'!$O409="NO","Missing Data",IF(B378="BLANK","BLANK",IF(ISBLANK('Census Input Tab'!E409),"",'Census Input Tab'!E409)))</f>
        <v/>
      </c>
      <c r="H378" s="81" t="str">
        <f>IF('Census Input Tab'!$O409="NO","Missing Data",IF($A378=$A377,"",IF(ISBLANK('Census Input Tab'!I409),IF(B378="BLANK","BLANK",""),IF('Census Input Tab'!I409="Active","Active",IF('Census Input Tab'!I409="COBRA","COBRA",IF('Census Input Tab'!I409="St Con","COBRA",""))))))</f>
        <v/>
      </c>
      <c r="I378" s="84" t="str">
        <f>IF('Census Input Tab'!$O409="NO","Missing Data",IF('Census Input Tab'!T409=1,IF(B378="BLANK","BLANK",""),"N"))</f>
        <v/>
      </c>
      <c r="J378" s="81" t="str">
        <f>IF('Census Input Tab'!$O409="NO","Missing Data",IF('Census Input Tab'!T409=1,IF(B378="BLANK","BLANK",""),IF('Census Input Tab'!F409="Waive","Waive","Enroll")))</f>
        <v/>
      </c>
      <c r="K378" s="81" t="str">
        <f>IF('Census Input Tab'!$O409="NO","Missing Data",IF($A378=$A377,"",IF('Census Input Tab'!T409=1,IF(B378="BLANK","BLANK",""),IF('Census Input Tab'!G409="EEOnly","EE Only",IF('Census Input Tab'!G409="EESpOnly","EE &amp; Spouse",IF('Census Input Tab'!G409="EEChren","EE &amp; Child(ren)",IF('Census Input Tab'!G409="EEFamily","Family",IF('Census Input Tab'!G409="Waive","Decline Coverage","Spousal Waiver"))))))))</f>
        <v/>
      </c>
      <c r="L378" s="85" t="str">
        <f>IF('Census Input Tab'!$O409="NO","Missing Data",IF($A378=$A377,"",IF('Census Input Tab'!T409=1,IF(B378="BLANK","BLANK",""),"EE Only")))</f>
        <v/>
      </c>
      <c r="M378" s="85" t="str">
        <f>IF('Census Input Tab'!$O409="NO","Missing Data",IF($A378=$A377,"",IF('Census Input Tab'!T409=1,IF(B378="BLANK","BLANK",""),"EE Only")))</f>
        <v/>
      </c>
      <c r="N378" s="81" t="str">
        <f>IF('Census Input Tab'!$O409="NO","Missing Data",IF('Census Input Tab'!T409=1,IF('SMART Census'!B378="BLANK","BLANK",""),IF('Census Input Tab'!J409="","",'Census Input Tab'!J409)))</f>
        <v/>
      </c>
      <c r="O378" s="114"/>
    </row>
    <row r="379" spans="1:15">
      <c r="A379" s="80" t="str">
        <f>IF('Census Input Tab'!$O410="NO","Missing Data",IF(B379="","",IF(B379="BLANK","BLANK",COUNTIF($B$2:B379,"=Subscriber"))))</f>
        <v/>
      </c>
      <c r="B379" s="81" t="str">
        <f>IF('Census Input Tab'!$O410="NO","Missing Data",IF(ISBLANK('Census Input Tab'!H410),IF('Census Input Tab'!O410="BLANK","BLANK",""),IF('Census Input Tab'!H410="EE","Subscriber",IF('Census Input Tab'!H410="SP","Spouse","Child"))))</f>
        <v/>
      </c>
      <c r="C379" s="81" t="str">
        <f>IF('Census Input Tab'!$O410="NO","Missing Data",IF(B379="BLANK","BLANK",IF(ISBLANK('Census Input Tab'!A410),"",'Census Input Tab'!A410)))</f>
        <v/>
      </c>
      <c r="D379" s="81" t="str">
        <f>IF('Census Input Tab'!$O410="NO","Missing Data",IF(B379="BLANK","BLANK",IF(ISBLANK('Census Input Tab'!B410),"",'Census Input Tab'!B410)))</f>
        <v/>
      </c>
      <c r="E379" s="82" t="str">
        <f>IF('Census Input Tab'!$O410="NO","Missing Data",IF($A379=$A378,"",IF(B379="BLANK","BLANK",IF(ISBLANK('Census Input Tab'!C410),"",'Census Input Tab'!C410))))</f>
        <v/>
      </c>
      <c r="F379" s="83" t="str">
        <f>IF('Census Input Tab'!$O410="NO","Missing Data",IF(B379="BLANK","BLANK",IF(ISBLANK('Census Input Tab'!D410),"",'Census Input Tab'!D410)))</f>
        <v/>
      </c>
      <c r="G379" s="81" t="str">
        <f>IF('Census Input Tab'!$O410="NO","Missing Data",IF(B379="BLANK","BLANK",IF(ISBLANK('Census Input Tab'!E410),"",'Census Input Tab'!E410)))</f>
        <v/>
      </c>
      <c r="H379" s="81" t="str">
        <f>IF('Census Input Tab'!$O410="NO","Missing Data",IF($A379=$A378,"",IF(ISBLANK('Census Input Tab'!I410),IF(B379="BLANK","BLANK",""),IF('Census Input Tab'!I410="Active","Active",IF('Census Input Tab'!I410="COBRA","COBRA",IF('Census Input Tab'!I410="St Con","COBRA",""))))))</f>
        <v/>
      </c>
      <c r="I379" s="84" t="str">
        <f>IF('Census Input Tab'!$O410="NO","Missing Data",IF('Census Input Tab'!T410=1,IF(B379="BLANK","BLANK",""),"N"))</f>
        <v/>
      </c>
      <c r="J379" s="81" t="str">
        <f>IF('Census Input Tab'!$O410="NO","Missing Data",IF('Census Input Tab'!T410=1,IF(B379="BLANK","BLANK",""),IF('Census Input Tab'!F410="Waive","Waive","Enroll")))</f>
        <v/>
      </c>
      <c r="K379" s="81" t="str">
        <f>IF('Census Input Tab'!$O410="NO","Missing Data",IF($A379=$A378,"",IF('Census Input Tab'!T410=1,IF(B379="BLANK","BLANK",""),IF('Census Input Tab'!G410="EEOnly","EE Only",IF('Census Input Tab'!G410="EESpOnly","EE &amp; Spouse",IF('Census Input Tab'!G410="EEChren","EE &amp; Child(ren)",IF('Census Input Tab'!G410="EEFamily","Family",IF('Census Input Tab'!G410="Waive","Decline Coverage","Spousal Waiver"))))))))</f>
        <v/>
      </c>
      <c r="L379" s="85" t="str">
        <f>IF('Census Input Tab'!$O410="NO","Missing Data",IF($A379=$A378,"",IF('Census Input Tab'!T410=1,IF(B379="BLANK","BLANK",""),"EE Only")))</f>
        <v/>
      </c>
      <c r="M379" s="85" t="str">
        <f>IF('Census Input Tab'!$O410="NO","Missing Data",IF($A379=$A378,"",IF('Census Input Tab'!T410=1,IF(B379="BLANK","BLANK",""),"EE Only")))</f>
        <v/>
      </c>
      <c r="N379" s="81" t="str">
        <f>IF('Census Input Tab'!$O410="NO","Missing Data",IF('Census Input Tab'!T410=1,IF('SMART Census'!B379="BLANK","BLANK",""),IF('Census Input Tab'!J410="","",'Census Input Tab'!J410)))</f>
        <v/>
      </c>
      <c r="O379" s="114"/>
    </row>
    <row r="380" spans="1:15">
      <c r="A380" s="80" t="str">
        <f>IF('Census Input Tab'!$O411="NO","Missing Data",IF(B380="","",IF(B380="BLANK","BLANK",COUNTIF($B$2:B380,"=Subscriber"))))</f>
        <v/>
      </c>
      <c r="B380" s="81" t="str">
        <f>IF('Census Input Tab'!$O411="NO","Missing Data",IF(ISBLANK('Census Input Tab'!H411),IF('Census Input Tab'!O411="BLANK","BLANK",""),IF('Census Input Tab'!H411="EE","Subscriber",IF('Census Input Tab'!H411="SP","Spouse","Child"))))</f>
        <v/>
      </c>
      <c r="C380" s="81" t="str">
        <f>IF('Census Input Tab'!$O411="NO","Missing Data",IF(B380="BLANK","BLANK",IF(ISBLANK('Census Input Tab'!A411),"",'Census Input Tab'!A411)))</f>
        <v/>
      </c>
      <c r="D380" s="81" t="str">
        <f>IF('Census Input Tab'!$O411="NO","Missing Data",IF(B380="BLANK","BLANK",IF(ISBLANK('Census Input Tab'!B411),"",'Census Input Tab'!B411)))</f>
        <v/>
      </c>
      <c r="E380" s="82" t="str">
        <f>IF('Census Input Tab'!$O411="NO","Missing Data",IF($A380=$A379,"",IF(B380="BLANK","BLANK",IF(ISBLANK('Census Input Tab'!C411),"",'Census Input Tab'!C411))))</f>
        <v/>
      </c>
      <c r="F380" s="83" t="str">
        <f>IF('Census Input Tab'!$O411="NO","Missing Data",IF(B380="BLANK","BLANK",IF(ISBLANK('Census Input Tab'!D411),"",'Census Input Tab'!D411)))</f>
        <v/>
      </c>
      <c r="G380" s="81" t="str">
        <f>IF('Census Input Tab'!$O411="NO","Missing Data",IF(B380="BLANK","BLANK",IF(ISBLANK('Census Input Tab'!E411),"",'Census Input Tab'!E411)))</f>
        <v/>
      </c>
      <c r="H380" s="81" t="str">
        <f>IF('Census Input Tab'!$O411="NO","Missing Data",IF($A380=$A379,"",IF(ISBLANK('Census Input Tab'!I411),IF(B380="BLANK","BLANK",""),IF('Census Input Tab'!I411="Active","Active",IF('Census Input Tab'!I411="COBRA","COBRA",IF('Census Input Tab'!I411="St Con","COBRA",""))))))</f>
        <v/>
      </c>
      <c r="I380" s="84" t="str">
        <f>IF('Census Input Tab'!$O411="NO","Missing Data",IF('Census Input Tab'!T411=1,IF(B380="BLANK","BLANK",""),"N"))</f>
        <v/>
      </c>
      <c r="J380" s="81" t="str">
        <f>IF('Census Input Tab'!$O411="NO","Missing Data",IF('Census Input Tab'!T411=1,IF(B380="BLANK","BLANK",""),IF('Census Input Tab'!F411="Waive","Waive","Enroll")))</f>
        <v/>
      </c>
      <c r="K380" s="81" t="str">
        <f>IF('Census Input Tab'!$O411="NO","Missing Data",IF($A380=$A379,"",IF('Census Input Tab'!T411=1,IF(B380="BLANK","BLANK",""),IF('Census Input Tab'!G411="EEOnly","EE Only",IF('Census Input Tab'!G411="EESpOnly","EE &amp; Spouse",IF('Census Input Tab'!G411="EEChren","EE &amp; Child(ren)",IF('Census Input Tab'!G411="EEFamily","Family",IF('Census Input Tab'!G411="Waive","Decline Coverage","Spousal Waiver"))))))))</f>
        <v/>
      </c>
      <c r="L380" s="85" t="str">
        <f>IF('Census Input Tab'!$O411="NO","Missing Data",IF($A380=$A379,"",IF('Census Input Tab'!T411=1,IF(B380="BLANK","BLANK",""),"EE Only")))</f>
        <v/>
      </c>
      <c r="M380" s="85" t="str">
        <f>IF('Census Input Tab'!$O411="NO","Missing Data",IF($A380=$A379,"",IF('Census Input Tab'!T411=1,IF(B380="BLANK","BLANK",""),"EE Only")))</f>
        <v/>
      </c>
      <c r="N380" s="81" t="str">
        <f>IF('Census Input Tab'!$O411="NO","Missing Data",IF('Census Input Tab'!T411=1,IF('SMART Census'!B380="BLANK","BLANK",""),IF('Census Input Tab'!J411="","",'Census Input Tab'!J411)))</f>
        <v/>
      </c>
      <c r="O380" s="114"/>
    </row>
    <row r="381" spans="1:15">
      <c r="A381" s="80" t="str">
        <f>IF('Census Input Tab'!$O412="NO","Missing Data",IF(B381="","",IF(B381="BLANK","BLANK",COUNTIF($B$2:B381,"=Subscriber"))))</f>
        <v/>
      </c>
      <c r="B381" s="81" t="str">
        <f>IF('Census Input Tab'!$O412="NO","Missing Data",IF(ISBLANK('Census Input Tab'!H412),IF('Census Input Tab'!O412="BLANK","BLANK",""),IF('Census Input Tab'!H412="EE","Subscriber",IF('Census Input Tab'!H412="SP","Spouse","Child"))))</f>
        <v/>
      </c>
      <c r="C381" s="81" t="str">
        <f>IF('Census Input Tab'!$O412="NO","Missing Data",IF(B381="BLANK","BLANK",IF(ISBLANK('Census Input Tab'!A412),"",'Census Input Tab'!A412)))</f>
        <v/>
      </c>
      <c r="D381" s="81" t="str">
        <f>IF('Census Input Tab'!$O412="NO","Missing Data",IF(B381="BLANK","BLANK",IF(ISBLANK('Census Input Tab'!B412),"",'Census Input Tab'!B412)))</f>
        <v/>
      </c>
      <c r="E381" s="82" t="str">
        <f>IF('Census Input Tab'!$O412="NO","Missing Data",IF($A381=$A380,"",IF(B381="BLANK","BLANK",IF(ISBLANK('Census Input Tab'!C412),"",'Census Input Tab'!C412))))</f>
        <v/>
      </c>
      <c r="F381" s="83" t="str">
        <f>IF('Census Input Tab'!$O412="NO","Missing Data",IF(B381="BLANK","BLANK",IF(ISBLANK('Census Input Tab'!D412),"",'Census Input Tab'!D412)))</f>
        <v/>
      </c>
      <c r="G381" s="81" t="str">
        <f>IF('Census Input Tab'!$O412="NO","Missing Data",IF(B381="BLANK","BLANK",IF(ISBLANK('Census Input Tab'!E412),"",'Census Input Tab'!E412)))</f>
        <v/>
      </c>
      <c r="H381" s="81" t="str">
        <f>IF('Census Input Tab'!$O412="NO","Missing Data",IF($A381=$A380,"",IF(ISBLANK('Census Input Tab'!I412),IF(B381="BLANK","BLANK",""),IF('Census Input Tab'!I412="Active","Active",IF('Census Input Tab'!I412="COBRA","COBRA",IF('Census Input Tab'!I412="St Con","COBRA",""))))))</f>
        <v/>
      </c>
      <c r="I381" s="84" t="str">
        <f>IF('Census Input Tab'!$O412="NO","Missing Data",IF('Census Input Tab'!T412=1,IF(B381="BLANK","BLANK",""),"N"))</f>
        <v/>
      </c>
      <c r="J381" s="81" t="str">
        <f>IF('Census Input Tab'!$O412="NO","Missing Data",IF('Census Input Tab'!T412=1,IF(B381="BLANK","BLANK",""),IF('Census Input Tab'!F412="Waive","Waive","Enroll")))</f>
        <v/>
      </c>
      <c r="K381" s="81" t="str">
        <f>IF('Census Input Tab'!$O412="NO","Missing Data",IF($A381=$A380,"",IF('Census Input Tab'!T412=1,IF(B381="BLANK","BLANK",""),IF('Census Input Tab'!G412="EEOnly","EE Only",IF('Census Input Tab'!G412="EESpOnly","EE &amp; Spouse",IF('Census Input Tab'!G412="EEChren","EE &amp; Child(ren)",IF('Census Input Tab'!G412="EEFamily","Family",IF('Census Input Tab'!G412="Waive","Decline Coverage","Spousal Waiver"))))))))</f>
        <v/>
      </c>
      <c r="L381" s="85" t="str">
        <f>IF('Census Input Tab'!$O412="NO","Missing Data",IF($A381=$A380,"",IF('Census Input Tab'!T412=1,IF(B381="BLANK","BLANK",""),"EE Only")))</f>
        <v/>
      </c>
      <c r="M381" s="85" t="str">
        <f>IF('Census Input Tab'!$O412="NO","Missing Data",IF($A381=$A380,"",IF('Census Input Tab'!T412=1,IF(B381="BLANK","BLANK",""),"EE Only")))</f>
        <v/>
      </c>
      <c r="N381" s="81" t="str">
        <f>IF('Census Input Tab'!$O412="NO","Missing Data",IF('Census Input Tab'!T412=1,IF('SMART Census'!B381="BLANK","BLANK",""),IF('Census Input Tab'!J412="","",'Census Input Tab'!J412)))</f>
        <v/>
      </c>
      <c r="O381" s="114"/>
    </row>
    <row r="382" spans="1:15">
      <c r="A382" s="80" t="str">
        <f>IF('Census Input Tab'!$O413="NO","Missing Data",IF(B382="","",IF(B382="BLANK","BLANK",COUNTIF($B$2:B382,"=Subscriber"))))</f>
        <v/>
      </c>
      <c r="B382" s="81" t="str">
        <f>IF('Census Input Tab'!$O413="NO","Missing Data",IF(ISBLANK('Census Input Tab'!H413),IF('Census Input Tab'!O413="BLANK","BLANK",""),IF('Census Input Tab'!H413="EE","Subscriber",IF('Census Input Tab'!H413="SP","Spouse","Child"))))</f>
        <v/>
      </c>
      <c r="C382" s="81" t="str">
        <f>IF('Census Input Tab'!$O413="NO","Missing Data",IF(B382="BLANK","BLANK",IF(ISBLANK('Census Input Tab'!A413),"",'Census Input Tab'!A413)))</f>
        <v/>
      </c>
      <c r="D382" s="81" t="str">
        <f>IF('Census Input Tab'!$O413="NO","Missing Data",IF(B382="BLANK","BLANK",IF(ISBLANK('Census Input Tab'!B413),"",'Census Input Tab'!B413)))</f>
        <v/>
      </c>
      <c r="E382" s="82" t="str">
        <f>IF('Census Input Tab'!$O413="NO","Missing Data",IF($A382=$A381,"",IF(B382="BLANK","BLANK",IF(ISBLANK('Census Input Tab'!C413),"",'Census Input Tab'!C413))))</f>
        <v/>
      </c>
      <c r="F382" s="83" t="str">
        <f>IF('Census Input Tab'!$O413="NO","Missing Data",IF(B382="BLANK","BLANK",IF(ISBLANK('Census Input Tab'!D413),"",'Census Input Tab'!D413)))</f>
        <v/>
      </c>
      <c r="G382" s="81" t="str">
        <f>IF('Census Input Tab'!$O413="NO","Missing Data",IF(B382="BLANK","BLANK",IF(ISBLANK('Census Input Tab'!E413),"",'Census Input Tab'!E413)))</f>
        <v/>
      </c>
      <c r="H382" s="81" t="str">
        <f>IF('Census Input Tab'!$O413="NO","Missing Data",IF($A382=$A381,"",IF(ISBLANK('Census Input Tab'!I413),IF(B382="BLANK","BLANK",""),IF('Census Input Tab'!I413="Active","Active",IF('Census Input Tab'!I413="COBRA","COBRA",IF('Census Input Tab'!I413="St Con","COBRA",""))))))</f>
        <v/>
      </c>
      <c r="I382" s="84" t="str">
        <f>IF('Census Input Tab'!$O413="NO","Missing Data",IF('Census Input Tab'!T413=1,IF(B382="BLANK","BLANK",""),"N"))</f>
        <v/>
      </c>
      <c r="J382" s="81" t="str">
        <f>IF('Census Input Tab'!$O413="NO","Missing Data",IF('Census Input Tab'!T413=1,IF(B382="BLANK","BLANK",""),IF('Census Input Tab'!F413="Waive","Waive","Enroll")))</f>
        <v/>
      </c>
      <c r="K382" s="81" t="str">
        <f>IF('Census Input Tab'!$O413="NO","Missing Data",IF($A382=$A381,"",IF('Census Input Tab'!T413=1,IF(B382="BLANK","BLANK",""),IF('Census Input Tab'!G413="EEOnly","EE Only",IF('Census Input Tab'!G413="EESpOnly","EE &amp; Spouse",IF('Census Input Tab'!G413="EEChren","EE &amp; Child(ren)",IF('Census Input Tab'!G413="EEFamily","Family",IF('Census Input Tab'!G413="Waive","Decline Coverage","Spousal Waiver"))))))))</f>
        <v/>
      </c>
      <c r="L382" s="85" t="str">
        <f>IF('Census Input Tab'!$O413="NO","Missing Data",IF($A382=$A381,"",IF('Census Input Tab'!T413=1,IF(B382="BLANK","BLANK",""),"EE Only")))</f>
        <v/>
      </c>
      <c r="M382" s="85" t="str">
        <f>IF('Census Input Tab'!$O413="NO","Missing Data",IF($A382=$A381,"",IF('Census Input Tab'!T413=1,IF(B382="BLANK","BLANK",""),"EE Only")))</f>
        <v/>
      </c>
      <c r="N382" s="81" t="str">
        <f>IF('Census Input Tab'!$O413="NO","Missing Data",IF('Census Input Tab'!T413=1,IF('SMART Census'!B382="BLANK","BLANK",""),IF('Census Input Tab'!J413="","",'Census Input Tab'!J413)))</f>
        <v/>
      </c>
      <c r="O382" s="114"/>
    </row>
    <row r="383" spans="1:15">
      <c r="A383" s="80" t="str">
        <f>IF('Census Input Tab'!$O414="NO","Missing Data",IF(B383="","",IF(B383="BLANK","BLANK",COUNTIF($B$2:B383,"=Subscriber"))))</f>
        <v/>
      </c>
      <c r="B383" s="81" t="str">
        <f>IF('Census Input Tab'!$O414="NO","Missing Data",IF(ISBLANK('Census Input Tab'!H414),IF('Census Input Tab'!O414="BLANK","BLANK",""),IF('Census Input Tab'!H414="EE","Subscriber",IF('Census Input Tab'!H414="SP","Spouse","Child"))))</f>
        <v/>
      </c>
      <c r="C383" s="81" t="str">
        <f>IF('Census Input Tab'!$O414="NO","Missing Data",IF(B383="BLANK","BLANK",IF(ISBLANK('Census Input Tab'!A414),"",'Census Input Tab'!A414)))</f>
        <v/>
      </c>
      <c r="D383" s="81" t="str">
        <f>IF('Census Input Tab'!$O414="NO","Missing Data",IF(B383="BLANK","BLANK",IF(ISBLANK('Census Input Tab'!B414),"",'Census Input Tab'!B414)))</f>
        <v/>
      </c>
      <c r="E383" s="82" t="str">
        <f>IF('Census Input Tab'!$O414="NO","Missing Data",IF($A383=$A382,"",IF(B383="BLANK","BLANK",IF(ISBLANK('Census Input Tab'!C414),"",'Census Input Tab'!C414))))</f>
        <v/>
      </c>
      <c r="F383" s="83" t="str">
        <f>IF('Census Input Tab'!$O414="NO","Missing Data",IF(B383="BLANK","BLANK",IF(ISBLANK('Census Input Tab'!D414),"",'Census Input Tab'!D414)))</f>
        <v/>
      </c>
      <c r="G383" s="81" t="str">
        <f>IF('Census Input Tab'!$O414="NO","Missing Data",IF(B383="BLANK","BLANK",IF(ISBLANK('Census Input Tab'!E414),"",'Census Input Tab'!E414)))</f>
        <v/>
      </c>
      <c r="H383" s="81" t="str">
        <f>IF('Census Input Tab'!$O414="NO","Missing Data",IF($A383=$A382,"",IF(ISBLANK('Census Input Tab'!I414),IF(B383="BLANK","BLANK",""),IF('Census Input Tab'!I414="Active","Active",IF('Census Input Tab'!I414="COBRA","COBRA",IF('Census Input Tab'!I414="St Con","COBRA",""))))))</f>
        <v/>
      </c>
      <c r="I383" s="84" t="str">
        <f>IF('Census Input Tab'!$O414="NO","Missing Data",IF('Census Input Tab'!T414=1,IF(B383="BLANK","BLANK",""),"N"))</f>
        <v/>
      </c>
      <c r="J383" s="81" t="str">
        <f>IF('Census Input Tab'!$O414="NO","Missing Data",IF('Census Input Tab'!T414=1,IF(B383="BLANK","BLANK",""),IF('Census Input Tab'!F414="Waive","Waive","Enroll")))</f>
        <v/>
      </c>
      <c r="K383" s="81" t="str">
        <f>IF('Census Input Tab'!$O414="NO","Missing Data",IF($A383=$A382,"",IF('Census Input Tab'!T414=1,IF(B383="BLANK","BLANK",""),IF('Census Input Tab'!G414="EEOnly","EE Only",IF('Census Input Tab'!G414="EESpOnly","EE &amp; Spouse",IF('Census Input Tab'!G414="EEChren","EE &amp; Child(ren)",IF('Census Input Tab'!G414="EEFamily","Family",IF('Census Input Tab'!G414="Waive","Decline Coverage","Spousal Waiver"))))))))</f>
        <v/>
      </c>
      <c r="L383" s="85" t="str">
        <f>IF('Census Input Tab'!$O414="NO","Missing Data",IF($A383=$A382,"",IF('Census Input Tab'!T414=1,IF(B383="BLANK","BLANK",""),"EE Only")))</f>
        <v/>
      </c>
      <c r="M383" s="85" t="str">
        <f>IF('Census Input Tab'!$O414="NO","Missing Data",IF($A383=$A382,"",IF('Census Input Tab'!T414=1,IF(B383="BLANK","BLANK",""),"EE Only")))</f>
        <v/>
      </c>
      <c r="N383" s="81" t="str">
        <f>IF('Census Input Tab'!$O414="NO","Missing Data",IF('Census Input Tab'!T414=1,IF('SMART Census'!B383="BLANK","BLANK",""),IF('Census Input Tab'!J414="","",'Census Input Tab'!J414)))</f>
        <v/>
      </c>
      <c r="O383" s="114"/>
    </row>
    <row r="384" spans="1:15">
      <c r="A384" s="80" t="str">
        <f>IF('Census Input Tab'!$O415="NO","Missing Data",IF(B384="","",IF(B384="BLANK","BLANK",COUNTIF($B$2:B384,"=Subscriber"))))</f>
        <v/>
      </c>
      <c r="B384" s="81" t="str">
        <f>IF('Census Input Tab'!$O415="NO","Missing Data",IF(ISBLANK('Census Input Tab'!H415),IF('Census Input Tab'!O415="BLANK","BLANK",""),IF('Census Input Tab'!H415="EE","Subscriber",IF('Census Input Tab'!H415="SP","Spouse","Child"))))</f>
        <v/>
      </c>
      <c r="C384" s="81" t="str">
        <f>IF('Census Input Tab'!$O415="NO","Missing Data",IF(B384="BLANK","BLANK",IF(ISBLANK('Census Input Tab'!A415),"",'Census Input Tab'!A415)))</f>
        <v/>
      </c>
      <c r="D384" s="81" t="str">
        <f>IF('Census Input Tab'!$O415="NO","Missing Data",IF(B384="BLANK","BLANK",IF(ISBLANK('Census Input Tab'!B415),"",'Census Input Tab'!B415)))</f>
        <v/>
      </c>
      <c r="E384" s="82" t="str">
        <f>IF('Census Input Tab'!$O415="NO","Missing Data",IF($A384=$A383,"",IF(B384="BLANK","BLANK",IF(ISBLANK('Census Input Tab'!C415),"",'Census Input Tab'!C415))))</f>
        <v/>
      </c>
      <c r="F384" s="83" t="str">
        <f>IF('Census Input Tab'!$O415="NO","Missing Data",IF(B384="BLANK","BLANK",IF(ISBLANK('Census Input Tab'!D415),"",'Census Input Tab'!D415)))</f>
        <v/>
      </c>
      <c r="G384" s="81" t="str">
        <f>IF('Census Input Tab'!$O415="NO","Missing Data",IF(B384="BLANK","BLANK",IF(ISBLANK('Census Input Tab'!E415),"",'Census Input Tab'!E415)))</f>
        <v/>
      </c>
      <c r="H384" s="81" t="str">
        <f>IF('Census Input Tab'!$O415="NO","Missing Data",IF($A384=$A383,"",IF(ISBLANK('Census Input Tab'!I415),IF(B384="BLANK","BLANK",""),IF('Census Input Tab'!I415="Active","Active",IF('Census Input Tab'!I415="COBRA","COBRA",IF('Census Input Tab'!I415="St Con","COBRA",""))))))</f>
        <v/>
      </c>
      <c r="I384" s="84" t="str">
        <f>IF('Census Input Tab'!$O415="NO","Missing Data",IF('Census Input Tab'!T415=1,IF(B384="BLANK","BLANK",""),"N"))</f>
        <v/>
      </c>
      <c r="J384" s="81" t="str">
        <f>IF('Census Input Tab'!$O415="NO","Missing Data",IF('Census Input Tab'!T415=1,IF(B384="BLANK","BLANK",""),IF('Census Input Tab'!F415="Waive","Waive","Enroll")))</f>
        <v/>
      </c>
      <c r="K384" s="81" t="str">
        <f>IF('Census Input Tab'!$O415="NO","Missing Data",IF($A384=$A383,"",IF('Census Input Tab'!T415=1,IF(B384="BLANK","BLANK",""),IF('Census Input Tab'!G415="EEOnly","EE Only",IF('Census Input Tab'!G415="EESpOnly","EE &amp; Spouse",IF('Census Input Tab'!G415="EEChren","EE &amp; Child(ren)",IF('Census Input Tab'!G415="EEFamily","Family",IF('Census Input Tab'!G415="Waive","Decline Coverage","Spousal Waiver"))))))))</f>
        <v/>
      </c>
      <c r="L384" s="85" t="str">
        <f>IF('Census Input Tab'!$O415="NO","Missing Data",IF($A384=$A383,"",IF('Census Input Tab'!T415=1,IF(B384="BLANK","BLANK",""),"EE Only")))</f>
        <v/>
      </c>
      <c r="M384" s="85" t="str">
        <f>IF('Census Input Tab'!$O415="NO","Missing Data",IF($A384=$A383,"",IF('Census Input Tab'!T415=1,IF(B384="BLANK","BLANK",""),"EE Only")))</f>
        <v/>
      </c>
      <c r="N384" s="81" t="str">
        <f>IF('Census Input Tab'!$O415="NO","Missing Data",IF('Census Input Tab'!T415=1,IF('SMART Census'!B384="BLANK","BLANK",""),IF('Census Input Tab'!J415="","",'Census Input Tab'!J415)))</f>
        <v/>
      </c>
      <c r="O384" s="114"/>
    </row>
    <row r="385" spans="1:15">
      <c r="A385" s="80" t="str">
        <f>IF('Census Input Tab'!$O416="NO","Missing Data",IF(B385="","",IF(B385="BLANK","BLANK",COUNTIF($B$2:B385,"=Subscriber"))))</f>
        <v/>
      </c>
      <c r="B385" s="81" t="str">
        <f>IF('Census Input Tab'!$O416="NO","Missing Data",IF(ISBLANK('Census Input Tab'!H416),IF('Census Input Tab'!O416="BLANK","BLANK",""),IF('Census Input Tab'!H416="EE","Subscriber",IF('Census Input Tab'!H416="SP","Spouse","Child"))))</f>
        <v/>
      </c>
      <c r="C385" s="81" t="str">
        <f>IF('Census Input Tab'!$O416="NO","Missing Data",IF(B385="BLANK","BLANK",IF(ISBLANK('Census Input Tab'!A416),"",'Census Input Tab'!A416)))</f>
        <v/>
      </c>
      <c r="D385" s="81" t="str">
        <f>IF('Census Input Tab'!$O416="NO","Missing Data",IF(B385="BLANK","BLANK",IF(ISBLANK('Census Input Tab'!B416),"",'Census Input Tab'!B416)))</f>
        <v/>
      </c>
      <c r="E385" s="82" t="str">
        <f>IF('Census Input Tab'!$O416="NO","Missing Data",IF($A385=$A384,"",IF(B385="BLANK","BLANK",IF(ISBLANK('Census Input Tab'!C416),"",'Census Input Tab'!C416))))</f>
        <v/>
      </c>
      <c r="F385" s="83" t="str">
        <f>IF('Census Input Tab'!$O416="NO","Missing Data",IF(B385="BLANK","BLANK",IF(ISBLANK('Census Input Tab'!D416),"",'Census Input Tab'!D416)))</f>
        <v/>
      </c>
      <c r="G385" s="81" t="str">
        <f>IF('Census Input Tab'!$O416="NO","Missing Data",IF(B385="BLANK","BLANK",IF(ISBLANK('Census Input Tab'!E416),"",'Census Input Tab'!E416)))</f>
        <v/>
      </c>
      <c r="H385" s="81" t="str">
        <f>IF('Census Input Tab'!$O416="NO","Missing Data",IF($A385=$A384,"",IF(ISBLANK('Census Input Tab'!I416),IF(B385="BLANK","BLANK",""),IF('Census Input Tab'!I416="Active","Active",IF('Census Input Tab'!I416="COBRA","COBRA",IF('Census Input Tab'!I416="St Con","COBRA",""))))))</f>
        <v/>
      </c>
      <c r="I385" s="84" t="str">
        <f>IF('Census Input Tab'!$O416="NO","Missing Data",IF('Census Input Tab'!T416=1,IF(B385="BLANK","BLANK",""),"N"))</f>
        <v/>
      </c>
      <c r="J385" s="81" t="str">
        <f>IF('Census Input Tab'!$O416="NO","Missing Data",IF('Census Input Tab'!T416=1,IF(B385="BLANK","BLANK",""),IF('Census Input Tab'!F416="Waive","Waive","Enroll")))</f>
        <v/>
      </c>
      <c r="K385" s="81" t="str">
        <f>IF('Census Input Tab'!$O416="NO","Missing Data",IF($A385=$A384,"",IF('Census Input Tab'!T416=1,IF(B385="BLANK","BLANK",""),IF('Census Input Tab'!G416="EEOnly","EE Only",IF('Census Input Tab'!G416="EESpOnly","EE &amp; Spouse",IF('Census Input Tab'!G416="EEChren","EE &amp; Child(ren)",IF('Census Input Tab'!G416="EEFamily","Family",IF('Census Input Tab'!G416="Waive","Decline Coverage","Spousal Waiver"))))))))</f>
        <v/>
      </c>
      <c r="L385" s="85" t="str">
        <f>IF('Census Input Tab'!$O416="NO","Missing Data",IF($A385=$A384,"",IF('Census Input Tab'!T416=1,IF(B385="BLANK","BLANK",""),"EE Only")))</f>
        <v/>
      </c>
      <c r="M385" s="85" t="str">
        <f>IF('Census Input Tab'!$O416="NO","Missing Data",IF($A385=$A384,"",IF('Census Input Tab'!T416=1,IF(B385="BLANK","BLANK",""),"EE Only")))</f>
        <v/>
      </c>
      <c r="N385" s="81" t="str">
        <f>IF('Census Input Tab'!$O416="NO","Missing Data",IF('Census Input Tab'!T416=1,IF('SMART Census'!B385="BLANK","BLANK",""),IF('Census Input Tab'!J416="","",'Census Input Tab'!J416)))</f>
        <v/>
      </c>
      <c r="O385" s="114"/>
    </row>
    <row r="386" spans="1:15">
      <c r="A386" s="80" t="str">
        <f>IF('Census Input Tab'!$O417="NO","Missing Data",IF(B386="","",IF(B386="BLANK","BLANK",COUNTIF($B$2:B386,"=Subscriber"))))</f>
        <v/>
      </c>
      <c r="B386" s="81" t="str">
        <f>IF('Census Input Tab'!$O417="NO","Missing Data",IF(ISBLANK('Census Input Tab'!H417),IF('Census Input Tab'!O417="BLANK","BLANK",""),IF('Census Input Tab'!H417="EE","Subscriber",IF('Census Input Tab'!H417="SP","Spouse","Child"))))</f>
        <v/>
      </c>
      <c r="C386" s="81" t="str">
        <f>IF('Census Input Tab'!$O417="NO","Missing Data",IF(B386="BLANK","BLANK",IF(ISBLANK('Census Input Tab'!A417),"",'Census Input Tab'!A417)))</f>
        <v/>
      </c>
      <c r="D386" s="81" t="str">
        <f>IF('Census Input Tab'!$O417="NO","Missing Data",IF(B386="BLANK","BLANK",IF(ISBLANK('Census Input Tab'!B417),"",'Census Input Tab'!B417)))</f>
        <v/>
      </c>
      <c r="E386" s="82" t="str">
        <f>IF('Census Input Tab'!$O417="NO","Missing Data",IF($A386=$A385,"",IF(B386="BLANK","BLANK",IF(ISBLANK('Census Input Tab'!C417),"",'Census Input Tab'!C417))))</f>
        <v/>
      </c>
      <c r="F386" s="83" t="str">
        <f>IF('Census Input Tab'!$O417="NO","Missing Data",IF(B386="BLANK","BLANK",IF(ISBLANK('Census Input Tab'!D417),"",'Census Input Tab'!D417)))</f>
        <v/>
      </c>
      <c r="G386" s="81" t="str">
        <f>IF('Census Input Tab'!$O417="NO","Missing Data",IF(B386="BLANK","BLANK",IF(ISBLANK('Census Input Tab'!E417),"",'Census Input Tab'!E417)))</f>
        <v/>
      </c>
      <c r="H386" s="81" t="str">
        <f>IF('Census Input Tab'!$O417="NO","Missing Data",IF($A386=$A385,"",IF(ISBLANK('Census Input Tab'!I417),IF(B386="BLANK","BLANK",""),IF('Census Input Tab'!I417="Active","Active",IF('Census Input Tab'!I417="COBRA","COBRA",IF('Census Input Tab'!I417="St Con","COBRA",""))))))</f>
        <v/>
      </c>
      <c r="I386" s="84" t="str">
        <f>IF('Census Input Tab'!$O417="NO","Missing Data",IF('Census Input Tab'!T417=1,IF(B386="BLANK","BLANK",""),"N"))</f>
        <v/>
      </c>
      <c r="J386" s="81" t="str">
        <f>IF('Census Input Tab'!$O417="NO","Missing Data",IF('Census Input Tab'!T417=1,IF(B386="BLANK","BLANK",""),IF('Census Input Tab'!F417="Waive","Waive","Enroll")))</f>
        <v/>
      </c>
      <c r="K386" s="81" t="str">
        <f>IF('Census Input Tab'!$O417="NO","Missing Data",IF($A386=$A385,"",IF('Census Input Tab'!T417=1,IF(B386="BLANK","BLANK",""),IF('Census Input Tab'!G417="EEOnly","EE Only",IF('Census Input Tab'!G417="EESpOnly","EE &amp; Spouse",IF('Census Input Tab'!G417="EEChren","EE &amp; Child(ren)",IF('Census Input Tab'!G417="EEFamily","Family",IF('Census Input Tab'!G417="Waive","Decline Coverage","Spousal Waiver"))))))))</f>
        <v/>
      </c>
      <c r="L386" s="85" t="str">
        <f>IF('Census Input Tab'!$O417="NO","Missing Data",IF($A386=$A385,"",IF('Census Input Tab'!T417=1,IF(B386="BLANK","BLANK",""),"EE Only")))</f>
        <v/>
      </c>
      <c r="M386" s="85" t="str">
        <f>IF('Census Input Tab'!$O417="NO","Missing Data",IF($A386=$A385,"",IF('Census Input Tab'!T417=1,IF(B386="BLANK","BLANK",""),"EE Only")))</f>
        <v/>
      </c>
      <c r="N386" s="81" t="str">
        <f>IF('Census Input Tab'!$O417="NO","Missing Data",IF('Census Input Tab'!T417=1,IF('SMART Census'!B386="BLANK","BLANK",""),IF('Census Input Tab'!J417="","",'Census Input Tab'!J417)))</f>
        <v/>
      </c>
      <c r="O386" s="114"/>
    </row>
    <row r="387" spans="1:15">
      <c r="A387" s="80" t="str">
        <f>IF('Census Input Tab'!$O418="NO","Missing Data",IF(B387="","",IF(B387="BLANK","BLANK",COUNTIF($B$2:B387,"=Subscriber"))))</f>
        <v/>
      </c>
      <c r="B387" s="81" t="str">
        <f>IF('Census Input Tab'!$O418="NO","Missing Data",IF(ISBLANK('Census Input Tab'!H418),IF('Census Input Tab'!O418="BLANK","BLANK",""),IF('Census Input Tab'!H418="EE","Subscriber",IF('Census Input Tab'!H418="SP","Spouse","Child"))))</f>
        <v/>
      </c>
      <c r="C387" s="81" t="str">
        <f>IF('Census Input Tab'!$O418="NO","Missing Data",IF(B387="BLANK","BLANK",IF(ISBLANK('Census Input Tab'!A418),"",'Census Input Tab'!A418)))</f>
        <v/>
      </c>
      <c r="D387" s="81" t="str">
        <f>IF('Census Input Tab'!$O418="NO","Missing Data",IF(B387="BLANK","BLANK",IF(ISBLANK('Census Input Tab'!B418),"",'Census Input Tab'!B418)))</f>
        <v/>
      </c>
      <c r="E387" s="82" t="str">
        <f>IF('Census Input Tab'!$O418="NO","Missing Data",IF($A387=$A386,"",IF(B387="BLANK","BLANK",IF(ISBLANK('Census Input Tab'!C418),"",'Census Input Tab'!C418))))</f>
        <v/>
      </c>
      <c r="F387" s="83" t="str">
        <f>IF('Census Input Tab'!$O418="NO","Missing Data",IF(B387="BLANK","BLANK",IF(ISBLANK('Census Input Tab'!D418),"",'Census Input Tab'!D418)))</f>
        <v/>
      </c>
      <c r="G387" s="81" t="str">
        <f>IF('Census Input Tab'!$O418="NO","Missing Data",IF(B387="BLANK","BLANK",IF(ISBLANK('Census Input Tab'!E418),"",'Census Input Tab'!E418)))</f>
        <v/>
      </c>
      <c r="H387" s="81" t="str">
        <f>IF('Census Input Tab'!$O418="NO","Missing Data",IF($A387=$A386,"",IF(ISBLANK('Census Input Tab'!I418),IF(B387="BLANK","BLANK",""),IF('Census Input Tab'!I418="Active","Active",IF('Census Input Tab'!I418="COBRA","COBRA",IF('Census Input Tab'!I418="St Con","COBRA",""))))))</f>
        <v/>
      </c>
      <c r="I387" s="84" t="str">
        <f>IF('Census Input Tab'!$O418="NO","Missing Data",IF('Census Input Tab'!T418=1,IF(B387="BLANK","BLANK",""),"N"))</f>
        <v/>
      </c>
      <c r="J387" s="81" t="str">
        <f>IF('Census Input Tab'!$O418="NO","Missing Data",IF('Census Input Tab'!T418=1,IF(B387="BLANK","BLANK",""),IF('Census Input Tab'!F418="Waive","Waive","Enroll")))</f>
        <v/>
      </c>
      <c r="K387" s="81" t="str">
        <f>IF('Census Input Tab'!$O418="NO","Missing Data",IF($A387=$A386,"",IF('Census Input Tab'!T418=1,IF(B387="BLANK","BLANK",""),IF('Census Input Tab'!G418="EEOnly","EE Only",IF('Census Input Tab'!G418="EESpOnly","EE &amp; Spouse",IF('Census Input Tab'!G418="EEChren","EE &amp; Child(ren)",IF('Census Input Tab'!G418="EEFamily","Family",IF('Census Input Tab'!G418="Waive","Decline Coverage","Spousal Waiver"))))))))</f>
        <v/>
      </c>
      <c r="L387" s="85" t="str">
        <f>IF('Census Input Tab'!$O418="NO","Missing Data",IF($A387=$A386,"",IF('Census Input Tab'!T418=1,IF(B387="BLANK","BLANK",""),"EE Only")))</f>
        <v/>
      </c>
      <c r="M387" s="85" t="str">
        <f>IF('Census Input Tab'!$O418="NO","Missing Data",IF($A387=$A386,"",IF('Census Input Tab'!T418=1,IF(B387="BLANK","BLANK",""),"EE Only")))</f>
        <v/>
      </c>
      <c r="N387" s="81" t="str">
        <f>IF('Census Input Tab'!$O418="NO","Missing Data",IF('Census Input Tab'!T418=1,IF('SMART Census'!B387="BLANK","BLANK",""),IF('Census Input Tab'!J418="","",'Census Input Tab'!J418)))</f>
        <v/>
      </c>
      <c r="O387" s="114"/>
    </row>
    <row r="388" spans="1:15">
      <c r="A388" s="80" t="str">
        <f>IF('Census Input Tab'!$O419="NO","Missing Data",IF(B388="","",IF(B388="BLANK","BLANK",COUNTIF($B$2:B388,"=Subscriber"))))</f>
        <v/>
      </c>
      <c r="B388" s="81" t="str">
        <f>IF('Census Input Tab'!$O419="NO","Missing Data",IF(ISBLANK('Census Input Tab'!H419),IF('Census Input Tab'!O419="BLANK","BLANK",""),IF('Census Input Tab'!H419="EE","Subscriber",IF('Census Input Tab'!H419="SP","Spouse","Child"))))</f>
        <v/>
      </c>
      <c r="C388" s="81" t="str">
        <f>IF('Census Input Tab'!$O419="NO","Missing Data",IF(B388="BLANK","BLANK",IF(ISBLANK('Census Input Tab'!A419),"",'Census Input Tab'!A419)))</f>
        <v/>
      </c>
      <c r="D388" s="81" t="str">
        <f>IF('Census Input Tab'!$O419="NO","Missing Data",IF(B388="BLANK","BLANK",IF(ISBLANK('Census Input Tab'!B419),"",'Census Input Tab'!B419)))</f>
        <v/>
      </c>
      <c r="E388" s="82" t="str">
        <f>IF('Census Input Tab'!$O419="NO","Missing Data",IF($A388=$A387,"",IF(B388="BLANK","BLANK",IF(ISBLANK('Census Input Tab'!C419),"",'Census Input Tab'!C419))))</f>
        <v/>
      </c>
      <c r="F388" s="83" t="str">
        <f>IF('Census Input Tab'!$O419="NO","Missing Data",IF(B388="BLANK","BLANK",IF(ISBLANK('Census Input Tab'!D419),"",'Census Input Tab'!D419)))</f>
        <v/>
      </c>
      <c r="G388" s="81" t="str">
        <f>IF('Census Input Tab'!$O419="NO","Missing Data",IF(B388="BLANK","BLANK",IF(ISBLANK('Census Input Tab'!E419),"",'Census Input Tab'!E419)))</f>
        <v/>
      </c>
      <c r="H388" s="81" t="str">
        <f>IF('Census Input Tab'!$O419="NO","Missing Data",IF($A388=$A387,"",IF(ISBLANK('Census Input Tab'!I419),IF(B388="BLANK","BLANK",""),IF('Census Input Tab'!I419="Active","Active",IF('Census Input Tab'!I419="COBRA","COBRA",IF('Census Input Tab'!I419="St Con","COBRA",""))))))</f>
        <v/>
      </c>
      <c r="I388" s="84" t="str">
        <f>IF('Census Input Tab'!$O419="NO","Missing Data",IF('Census Input Tab'!T419=1,IF(B388="BLANK","BLANK",""),"N"))</f>
        <v/>
      </c>
      <c r="J388" s="81" t="str">
        <f>IF('Census Input Tab'!$O419="NO","Missing Data",IF('Census Input Tab'!T419=1,IF(B388="BLANK","BLANK",""),IF('Census Input Tab'!F419="Waive","Waive","Enroll")))</f>
        <v/>
      </c>
      <c r="K388" s="81" t="str">
        <f>IF('Census Input Tab'!$O419="NO","Missing Data",IF($A388=$A387,"",IF('Census Input Tab'!T419=1,IF(B388="BLANK","BLANK",""),IF('Census Input Tab'!G419="EEOnly","EE Only",IF('Census Input Tab'!G419="EESpOnly","EE &amp; Spouse",IF('Census Input Tab'!G419="EEChren","EE &amp; Child(ren)",IF('Census Input Tab'!G419="EEFamily","Family",IF('Census Input Tab'!G419="Waive","Decline Coverage","Spousal Waiver"))))))))</f>
        <v/>
      </c>
      <c r="L388" s="85" t="str">
        <f>IF('Census Input Tab'!$O419="NO","Missing Data",IF($A388=$A387,"",IF('Census Input Tab'!T419=1,IF(B388="BLANK","BLANK",""),"EE Only")))</f>
        <v/>
      </c>
      <c r="M388" s="85" t="str">
        <f>IF('Census Input Tab'!$O419="NO","Missing Data",IF($A388=$A387,"",IF('Census Input Tab'!T419=1,IF(B388="BLANK","BLANK",""),"EE Only")))</f>
        <v/>
      </c>
      <c r="N388" s="81" t="str">
        <f>IF('Census Input Tab'!$O419="NO","Missing Data",IF('Census Input Tab'!T419=1,IF('SMART Census'!B388="BLANK","BLANK",""),IF('Census Input Tab'!J419="","",'Census Input Tab'!J419)))</f>
        <v/>
      </c>
      <c r="O388" s="114"/>
    </row>
    <row r="389" spans="1:15">
      <c r="A389" s="80" t="str">
        <f>IF('Census Input Tab'!$O420="NO","Missing Data",IF(B389="","",IF(B389="BLANK","BLANK",COUNTIF($B$2:B389,"=Subscriber"))))</f>
        <v/>
      </c>
      <c r="B389" s="81" t="str">
        <f>IF('Census Input Tab'!$O420="NO","Missing Data",IF(ISBLANK('Census Input Tab'!H420),IF('Census Input Tab'!O420="BLANK","BLANK",""),IF('Census Input Tab'!H420="EE","Subscriber",IF('Census Input Tab'!H420="SP","Spouse","Child"))))</f>
        <v/>
      </c>
      <c r="C389" s="81" t="str">
        <f>IF('Census Input Tab'!$O420="NO","Missing Data",IF(B389="BLANK","BLANK",IF(ISBLANK('Census Input Tab'!A420),"",'Census Input Tab'!A420)))</f>
        <v/>
      </c>
      <c r="D389" s="81" t="str">
        <f>IF('Census Input Tab'!$O420="NO","Missing Data",IF(B389="BLANK","BLANK",IF(ISBLANK('Census Input Tab'!B420),"",'Census Input Tab'!B420)))</f>
        <v/>
      </c>
      <c r="E389" s="82" t="str">
        <f>IF('Census Input Tab'!$O420="NO","Missing Data",IF($A389=$A388,"",IF(B389="BLANK","BLANK",IF(ISBLANK('Census Input Tab'!C420),"",'Census Input Tab'!C420))))</f>
        <v/>
      </c>
      <c r="F389" s="83" t="str">
        <f>IF('Census Input Tab'!$O420="NO","Missing Data",IF(B389="BLANK","BLANK",IF(ISBLANK('Census Input Tab'!D420),"",'Census Input Tab'!D420)))</f>
        <v/>
      </c>
      <c r="G389" s="81" t="str">
        <f>IF('Census Input Tab'!$O420="NO","Missing Data",IF(B389="BLANK","BLANK",IF(ISBLANK('Census Input Tab'!E420),"",'Census Input Tab'!E420)))</f>
        <v/>
      </c>
      <c r="H389" s="81" t="str">
        <f>IF('Census Input Tab'!$O420="NO","Missing Data",IF($A389=$A388,"",IF(ISBLANK('Census Input Tab'!I420),IF(B389="BLANK","BLANK",""),IF('Census Input Tab'!I420="Active","Active",IF('Census Input Tab'!I420="COBRA","COBRA",IF('Census Input Tab'!I420="St Con","COBRA",""))))))</f>
        <v/>
      </c>
      <c r="I389" s="84" t="str">
        <f>IF('Census Input Tab'!$O420="NO","Missing Data",IF('Census Input Tab'!T420=1,IF(B389="BLANK","BLANK",""),"N"))</f>
        <v/>
      </c>
      <c r="J389" s="81" t="str">
        <f>IF('Census Input Tab'!$O420="NO","Missing Data",IF('Census Input Tab'!T420=1,IF(B389="BLANK","BLANK",""),IF('Census Input Tab'!F420="Waive","Waive","Enroll")))</f>
        <v/>
      </c>
      <c r="K389" s="81" t="str">
        <f>IF('Census Input Tab'!$O420="NO","Missing Data",IF($A389=$A388,"",IF('Census Input Tab'!T420=1,IF(B389="BLANK","BLANK",""),IF('Census Input Tab'!G420="EEOnly","EE Only",IF('Census Input Tab'!G420="EESpOnly","EE &amp; Spouse",IF('Census Input Tab'!G420="EEChren","EE &amp; Child(ren)",IF('Census Input Tab'!G420="EEFamily","Family",IF('Census Input Tab'!G420="Waive","Decline Coverage","Spousal Waiver"))))))))</f>
        <v/>
      </c>
      <c r="L389" s="85" t="str">
        <f>IF('Census Input Tab'!$O420="NO","Missing Data",IF($A389=$A388,"",IF('Census Input Tab'!T420=1,IF(B389="BLANK","BLANK",""),"EE Only")))</f>
        <v/>
      </c>
      <c r="M389" s="85" t="str">
        <f>IF('Census Input Tab'!$O420="NO","Missing Data",IF($A389=$A388,"",IF('Census Input Tab'!T420=1,IF(B389="BLANK","BLANK",""),"EE Only")))</f>
        <v/>
      </c>
      <c r="N389" s="81" t="str">
        <f>IF('Census Input Tab'!$O420="NO","Missing Data",IF('Census Input Tab'!T420=1,IF('SMART Census'!B389="BLANK","BLANK",""),IF('Census Input Tab'!J420="","",'Census Input Tab'!J420)))</f>
        <v/>
      </c>
      <c r="O389" s="114"/>
    </row>
    <row r="390" spans="1:15">
      <c r="A390" s="80" t="str">
        <f>IF('Census Input Tab'!$O421="NO","Missing Data",IF(B390="","",IF(B390="BLANK","BLANK",COUNTIF($B$2:B390,"=Subscriber"))))</f>
        <v/>
      </c>
      <c r="B390" s="81" t="str">
        <f>IF('Census Input Tab'!$O421="NO","Missing Data",IF(ISBLANK('Census Input Tab'!H421),IF('Census Input Tab'!O421="BLANK","BLANK",""),IF('Census Input Tab'!H421="EE","Subscriber",IF('Census Input Tab'!H421="SP","Spouse","Child"))))</f>
        <v/>
      </c>
      <c r="C390" s="81" t="str">
        <f>IF('Census Input Tab'!$O421="NO","Missing Data",IF(B390="BLANK","BLANK",IF(ISBLANK('Census Input Tab'!A421),"",'Census Input Tab'!A421)))</f>
        <v/>
      </c>
      <c r="D390" s="81" t="str">
        <f>IF('Census Input Tab'!$O421="NO","Missing Data",IF(B390="BLANK","BLANK",IF(ISBLANK('Census Input Tab'!B421),"",'Census Input Tab'!B421)))</f>
        <v/>
      </c>
      <c r="E390" s="82" t="str">
        <f>IF('Census Input Tab'!$O421="NO","Missing Data",IF($A390=$A389,"",IF(B390="BLANK","BLANK",IF(ISBLANK('Census Input Tab'!C421),"",'Census Input Tab'!C421))))</f>
        <v/>
      </c>
      <c r="F390" s="83" t="str">
        <f>IF('Census Input Tab'!$O421="NO","Missing Data",IF(B390="BLANK","BLANK",IF(ISBLANK('Census Input Tab'!D421),"",'Census Input Tab'!D421)))</f>
        <v/>
      </c>
      <c r="G390" s="81" t="str">
        <f>IF('Census Input Tab'!$O421="NO","Missing Data",IF(B390="BLANK","BLANK",IF(ISBLANK('Census Input Tab'!E421),"",'Census Input Tab'!E421)))</f>
        <v/>
      </c>
      <c r="H390" s="81" t="str">
        <f>IF('Census Input Tab'!$O421="NO","Missing Data",IF($A390=$A389,"",IF(ISBLANK('Census Input Tab'!I421),IF(B390="BLANK","BLANK",""),IF('Census Input Tab'!I421="Active","Active",IF('Census Input Tab'!I421="COBRA","COBRA",IF('Census Input Tab'!I421="St Con","COBRA",""))))))</f>
        <v/>
      </c>
      <c r="I390" s="84" t="str">
        <f>IF('Census Input Tab'!$O421="NO","Missing Data",IF('Census Input Tab'!T421=1,IF(B390="BLANK","BLANK",""),"N"))</f>
        <v/>
      </c>
      <c r="J390" s="81" t="str">
        <f>IF('Census Input Tab'!$O421="NO","Missing Data",IF('Census Input Tab'!T421=1,IF(B390="BLANK","BLANK",""),IF('Census Input Tab'!F421="Waive","Waive","Enroll")))</f>
        <v/>
      </c>
      <c r="K390" s="81" t="str">
        <f>IF('Census Input Tab'!$O421="NO","Missing Data",IF($A390=$A389,"",IF('Census Input Tab'!T421=1,IF(B390="BLANK","BLANK",""),IF('Census Input Tab'!G421="EEOnly","EE Only",IF('Census Input Tab'!G421="EESpOnly","EE &amp; Spouse",IF('Census Input Tab'!G421="EEChren","EE &amp; Child(ren)",IF('Census Input Tab'!G421="EEFamily","Family",IF('Census Input Tab'!G421="Waive","Decline Coverage","Spousal Waiver"))))))))</f>
        <v/>
      </c>
      <c r="L390" s="85" t="str">
        <f>IF('Census Input Tab'!$O421="NO","Missing Data",IF($A390=$A389,"",IF('Census Input Tab'!T421=1,IF(B390="BLANK","BLANK",""),"EE Only")))</f>
        <v/>
      </c>
      <c r="M390" s="85" t="str">
        <f>IF('Census Input Tab'!$O421="NO","Missing Data",IF($A390=$A389,"",IF('Census Input Tab'!T421=1,IF(B390="BLANK","BLANK",""),"EE Only")))</f>
        <v/>
      </c>
      <c r="N390" s="81" t="str">
        <f>IF('Census Input Tab'!$O421="NO","Missing Data",IF('Census Input Tab'!T421=1,IF('SMART Census'!B390="BLANK","BLANK",""),IF('Census Input Tab'!J421="","",'Census Input Tab'!J421)))</f>
        <v/>
      </c>
      <c r="O390" s="114"/>
    </row>
    <row r="391" spans="1:15">
      <c r="A391" s="80" t="str">
        <f>IF('Census Input Tab'!$O422="NO","Missing Data",IF(B391="","",IF(B391="BLANK","BLANK",COUNTIF($B$2:B391,"=Subscriber"))))</f>
        <v/>
      </c>
      <c r="B391" s="81" t="str">
        <f>IF('Census Input Tab'!$O422="NO","Missing Data",IF(ISBLANK('Census Input Tab'!H422),IF('Census Input Tab'!O422="BLANK","BLANK",""),IF('Census Input Tab'!H422="EE","Subscriber",IF('Census Input Tab'!H422="SP","Spouse","Child"))))</f>
        <v/>
      </c>
      <c r="C391" s="81" t="str">
        <f>IF('Census Input Tab'!$O422="NO","Missing Data",IF(B391="BLANK","BLANK",IF(ISBLANK('Census Input Tab'!A422),"",'Census Input Tab'!A422)))</f>
        <v/>
      </c>
      <c r="D391" s="81" t="str">
        <f>IF('Census Input Tab'!$O422="NO","Missing Data",IF(B391="BLANK","BLANK",IF(ISBLANK('Census Input Tab'!B422),"",'Census Input Tab'!B422)))</f>
        <v/>
      </c>
      <c r="E391" s="82" t="str">
        <f>IF('Census Input Tab'!$O422="NO","Missing Data",IF($A391=$A390,"",IF(B391="BLANK","BLANK",IF(ISBLANK('Census Input Tab'!C422),"",'Census Input Tab'!C422))))</f>
        <v/>
      </c>
      <c r="F391" s="83" t="str">
        <f>IF('Census Input Tab'!$O422="NO","Missing Data",IF(B391="BLANK","BLANK",IF(ISBLANK('Census Input Tab'!D422),"",'Census Input Tab'!D422)))</f>
        <v/>
      </c>
      <c r="G391" s="81" t="str">
        <f>IF('Census Input Tab'!$O422="NO","Missing Data",IF(B391="BLANK","BLANK",IF(ISBLANK('Census Input Tab'!E422),"",'Census Input Tab'!E422)))</f>
        <v/>
      </c>
      <c r="H391" s="81" t="str">
        <f>IF('Census Input Tab'!$O422="NO","Missing Data",IF($A391=$A390,"",IF(ISBLANK('Census Input Tab'!I422),IF(B391="BLANK","BLANK",""),IF('Census Input Tab'!I422="Active","Active",IF('Census Input Tab'!I422="COBRA","COBRA",IF('Census Input Tab'!I422="St Con","COBRA",""))))))</f>
        <v/>
      </c>
      <c r="I391" s="84" t="str">
        <f>IF('Census Input Tab'!$O422="NO","Missing Data",IF('Census Input Tab'!T422=1,IF(B391="BLANK","BLANK",""),"N"))</f>
        <v/>
      </c>
      <c r="J391" s="81" t="str">
        <f>IF('Census Input Tab'!$O422="NO","Missing Data",IF('Census Input Tab'!T422=1,IF(B391="BLANK","BLANK",""),IF('Census Input Tab'!F422="Waive","Waive","Enroll")))</f>
        <v/>
      </c>
      <c r="K391" s="81" t="str">
        <f>IF('Census Input Tab'!$O422="NO","Missing Data",IF($A391=$A390,"",IF('Census Input Tab'!T422=1,IF(B391="BLANK","BLANK",""),IF('Census Input Tab'!G422="EEOnly","EE Only",IF('Census Input Tab'!G422="EESpOnly","EE &amp; Spouse",IF('Census Input Tab'!G422="EEChren","EE &amp; Child(ren)",IF('Census Input Tab'!G422="EEFamily","Family",IF('Census Input Tab'!G422="Waive","Decline Coverage","Spousal Waiver"))))))))</f>
        <v/>
      </c>
      <c r="L391" s="85" t="str">
        <f>IF('Census Input Tab'!$O422="NO","Missing Data",IF($A391=$A390,"",IF('Census Input Tab'!T422=1,IF(B391="BLANK","BLANK",""),"EE Only")))</f>
        <v/>
      </c>
      <c r="M391" s="85" t="str">
        <f>IF('Census Input Tab'!$O422="NO","Missing Data",IF($A391=$A390,"",IF('Census Input Tab'!T422=1,IF(B391="BLANK","BLANK",""),"EE Only")))</f>
        <v/>
      </c>
      <c r="N391" s="81" t="str">
        <f>IF('Census Input Tab'!$O422="NO","Missing Data",IF('Census Input Tab'!T422=1,IF('SMART Census'!B391="BLANK","BLANK",""),IF('Census Input Tab'!J422="","",'Census Input Tab'!J422)))</f>
        <v/>
      </c>
      <c r="O391" s="114"/>
    </row>
    <row r="392" spans="1:15">
      <c r="A392" s="80" t="str">
        <f>IF('Census Input Tab'!$O423="NO","Missing Data",IF(B392="","",IF(B392="BLANK","BLANK",COUNTIF($B$2:B392,"=Subscriber"))))</f>
        <v/>
      </c>
      <c r="B392" s="81" t="str">
        <f>IF('Census Input Tab'!$O423="NO","Missing Data",IF(ISBLANK('Census Input Tab'!H423),IF('Census Input Tab'!O423="BLANK","BLANK",""),IF('Census Input Tab'!H423="EE","Subscriber",IF('Census Input Tab'!H423="SP","Spouse","Child"))))</f>
        <v/>
      </c>
      <c r="C392" s="81" t="str">
        <f>IF('Census Input Tab'!$O423="NO","Missing Data",IF(B392="BLANK","BLANK",IF(ISBLANK('Census Input Tab'!A423),"",'Census Input Tab'!A423)))</f>
        <v/>
      </c>
      <c r="D392" s="81" t="str">
        <f>IF('Census Input Tab'!$O423="NO","Missing Data",IF(B392="BLANK","BLANK",IF(ISBLANK('Census Input Tab'!B423),"",'Census Input Tab'!B423)))</f>
        <v/>
      </c>
      <c r="E392" s="82" t="str">
        <f>IF('Census Input Tab'!$O423="NO","Missing Data",IF($A392=$A391,"",IF(B392="BLANK","BLANK",IF(ISBLANK('Census Input Tab'!C423),"",'Census Input Tab'!C423))))</f>
        <v/>
      </c>
      <c r="F392" s="83" t="str">
        <f>IF('Census Input Tab'!$O423="NO","Missing Data",IF(B392="BLANK","BLANK",IF(ISBLANK('Census Input Tab'!D423),"",'Census Input Tab'!D423)))</f>
        <v/>
      </c>
      <c r="G392" s="81" t="str">
        <f>IF('Census Input Tab'!$O423="NO","Missing Data",IF(B392="BLANK","BLANK",IF(ISBLANK('Census Input Tab'!E423),"",'Census Input Tab'!E423)))</f>
        <v/>
      </c>
      <c r="H392" s="81" t="str">
        <f>IF('Census Input Tab'!$O423="NO","Missing Data",IF($A392=$A391,"",IF(ISBLANK('Census Input Tab'!I423),IF(B392="BLANK","BLANK",""),IF('Census Input Tab'!I423="Active","Active",IF('Census Input Tab'!I423="COBRA","COBRA",IF('Census Input Tab'!I423="St Con","COBRA",""))))))</f>
        <v/>
      </c>
      <c r="I392" s="84" t="str">
        <f>IF('Census Input Tab'!$O423="NO","Missing Data",IF('Census Input Tab'!T423=1,IF(B392="BLANK","BLANK",""),"N"))</f>
        <v/>
      </c>
      <c r="J392" s="81" t="str">
        <f>IF('Census Input Tab'!$O423="NO","Missing Data",IF('Census Input Tab'!T423=1,IF(B392="BLANK","BLANK",""),IF('Census Input Tab'!F423="Waive","Waive","Enroll")))</f>
        <v/>
      </c>
      <c r="K392" s="81" t="str">
        <f>IF('Census Input Tab'!$O423="NO","Missing Data",IF($A392=$A391,"",IF('Census Input Tab'!T423=1,IF(B392="BLANK","BLANK",""),IF('Census Input Tab'!G423="EEOnly","EE Only",IF('Census Input Tab'!G423="EESpOnly","EE &amp; Spouse",IF('Census Input Tab'!G423="EEChren","EE &amp; Child(ren)",IF('Census Input Tab'!G423="EEFamily","Family",IF('Census Input Tab'!G423="Waive","Decline Coverage","Spousal Waiver"))))))))</f>
        <v/>
      </c>
      <c r="L392" s="85" t="str">
        <f>IF('Census Input Tab'!$O423="NO","Missing Data",IF($A392=$A391,"",IF('Census Input Tab'!T423=1,IF(B392="BLANK","BLANK",""),"EE Only")))</f>
        <v/>
      </c>
      <c r="M392" s="85" t="str">
        <f>IF('Census Input Tab'!$O423="NO","Missing Data",IF($A392=$A391,"",IF('Census Input Tab'!T423=1,IF(B392="BLANK","BLANK",""),"EE Only")))</f>
        <v/>
      </c>
      <c r="N392" s="81" t="str">
        <f>IF('Census Input Tab'!$O423="NO","Missing Data",IF('Census Input Tab'!T423=1,IF('SMART Census'!B392="BLANK","BLANK",""),IF('Census Input Tab'!J423="","",'Census Input Tab'!J423)))</f>
        <v/>
      </c>
      <c r="O392" s="114"/>
    </row>
    <row r="393" spans="1:15">
      <c r="A393" s="80" t="str">
        <f>IF('Census Input Tab'!$O424="NO","Missing Data",IF(B393="","",IF(B393="BLANK","BLANK",COUNTIF($B$2:B393,"=Subscriber"))))</f>
        <v/>
      </c>
      <c r="B393" s="81" t="str">
        <f>IF('Census Input Tab'!$O424="NO","Missing Data",IF(ISBLANK('Census Input Tab'!H424),IF('Census Input Tab'!O424="BLANK","BLANK",""),IF('Census Input Tab'!H424="EE","Subscriber",IF('Census Input Tab'!H424="SP","Spouse","Child"))))</f>
        <v/>
      </c>
      <c r="C393" s="81" t="str">
        <f>IF('Census Input Tab'!$O424="NO","Missing Data",IF(B393="BLANK","BLANK",IF(ISBLANK('Census Input Tab'!A424),"",'Census Input Tab'!A424)))</f>
        <v/>
      </c>
      <c r="D393" s="81" t="str">
        <f>IF('Census Input Tab'!$O424="NO","Missing Data",IF(B393="BLANK","BLANK",IF(ISBLANK('Census Input Tab'!B424),"",'Census Input Tab'!B424)))</f>
        <v/>
      </c>
      <c r="E393" s="82" t="str">
        <f>IF('Census Input Tab'!$O424="NO","Missing Data",IF($A393=$A392,"",IF(B393="BLANK","BLANK",IF(ISBLANK('Census Input Tab'!C424),"",'Census Input Tab'!C424))))</f>
        <v/>
      </c>
      <c r="F393" s="83" t="str">
        <f>IF('Census Input Tab'!$O424="NO","Missing Data",IF(B393="BLANK","BLANK",IF(ISBLANK('Census Input Tab'!D424),"",'Census Input Tab'!D424)))</f>
        <v/>
      </c>
      <c r="G393" s="81" t="str">
        <f>IF('Census Input Tab'!$O424="NO","Missing Data",IF(B393="BLANK","BLANK",IF(ISBLANK('Census Input Tab'!E424),"",'Census Input Tab'!E424)))</f>
        <v/>
      </c>
      <c r="H393" s="81" t="str">
        <f>IF('Census Input Tab'!$O424="NO","Missing Data",IF($A393=$A392,"",IF(ISBLANK('Census Input Tab'!I424),IF(B393="BLANK","BLANK",""),IF('Census Input Tab'!I424="Active","Active",IF('Census Input Tab'!I424="COBRA","COBRA",IF('Census Input Tab'!I424="St Con","COBRA",""))))))</f>
        <v/>
      </c>
      <c r="I393" s="84" t="str">
        <f>IF('Census Input Tab'!$O424="NO","Missing Data",IF('Census Input Tab'!T424=1,IF(B393="BLANK","BLANK",""),"N"))</f>
        <v/>
      </c>
      <c r="J393" s="81" t="str">
        <f>IF('Census Input Tab'!$O424="NO","Missing Data",IF('Census Input Tab'!T424=1,IF(B393="BLANK","BLANK",""),IF('Census Input Tab'!F424="Waive","Waive","Enroll")))</f>
        <v/>
      </c>
      <c r="K393" s="81" t="str">
        <f>IF('Census Input Tab'!$O424="NO","Missing Data",IF($A393=$A392,"",IF('Census Input Tab'!T424=1,IF(B393="BLANK","BLANK",""),IF('Census Input Tab'!G424="EEOnly","EE Only",IF('Census Input Tab'!G424="EESpOnly","EE &amp; Spouse",IF('Census Input Tab'!G424="EEChren","EE &amp; Child(ren)",IF('Census Input Tab'!G424="EEFamily","Family",IF('Census Input Tab'!G424="Waive","Decline Coverage","Spousal Waiver"))))))))</f>
        <v/>
      </c>
      <c r="L393" s="85" t="str">
        <f>IF('Census Input Tab'!$O424="NO","Missing Data",IF($A393=$A392,"",IF('Census Input Tab'!T424=1,IF(B393="BLANK","BLANK",""),"EE Only")))</f>
        <v/>
      </c>
      <c r="M393" s="85" t="str">
        <f>IF('Census Input Tab'!$O424="NO","Missing Data",IF($A393=$A392,"",IF('Census Input Tab'!T424=1,IF(B393="BLANK","BLANK",""),"EE Only")))</f>
        <v/>
      </c>
      <c r="N393" s="81" t="str">
        <f>IF('Census Input Tab'!$O424="NO","Missing Data",IF('Census Input Tab'!T424=1,IF('SMART Census'!B393="BLANK","BLANK",""),IF('Census Input Tab'!J424="","",'Census Input Tab'!J424)))</f>
        <v/>
      </c>
      <c r="O393" s="114"/>
    </row>
    <row r="394" spans="1:15">
      <c r="A394" s="80" t="str">
        <f>IF('Census Input Tab'!$O425="NO","Missing Data",IF(B394="","",IF(B394="BLANK","BLANK",COUNTIF($B$2:B394,"=Subscriber"))))</f>
        <v/>
      </c>
      <c r="B394" s="81" t="str">
        <f>IF('Census Input Tab'!$O425="NO","Missing Data",IF(ISBLANK('Census Input Tab'!H425),IF('Census Input Tab'!O425="BLANK","BLANK",""),IF('Census Input Tab'!H425="EE","Subscriber",IF('Census Input Tab'!H425="SP","Spouse","Child"))))</f>
        <v/>
      </c>
      <c r="C394" s="81" t="str">
        <f>IF('Census Input Tab'!$O425="NO","Missing Data",IF(B394="BLANK","BLANK",IF(ISBLANK('Census Input Tab'!A425),"",'Census Input Tab'!A425)))</f>
        <v/>
      </c>
      <c r="D394" s="81" t="str">
        <f>IF('Census Input Tab'!$O425="NO","Missing Data",IF(B394="BLANK","BLANK",IF(ISBLANK('Census Input Tab'!B425),"",'Census Input Tab'!B425)))</f>
        <v/>
      </c>
      <c r="E394" s="82" t="str">
        <f>IF('Census Input Tab'!$O425="NO","Missing Data",IF($A394=$A393,"",IF(B394="BLANK","BLANK",IF(ISBLANK('Census Input Tab'!C425),"",'Census Input Tab'!C425))))</f>
        <v/>
      </c>
      <c r="F394" s="83" t="str">
        <f>IF('Census Input Tab'!$O425="NO","Missing Data",IF(B394="BLANK","BLANK",IF(ISBLANK('Census Input Tab'!D425),"",'Census Input Tab'!D425)))</f>
        <v/>
      </c>
      <c r="G394" s="81" t="str">
        <f>IF('Census Input Tab'!$O425="NO","Missing Data",IF(B394="BLANK","BLANK",IF(ISBLANK('Census Input Tab'!E425),"",'Census Input Tab'!E425)))</f>
        <v/>
      </c>
      <c r="H394" s="81" t="str">
        <f>IF('Census Input Tab'!$O425="NO","Missing Data",IF($A394=$A393,"",IF(ISBLANK('Census Input Tab'!I425),IF(B394="BLANK","BLANK",""),IF('Census Input Tab'!I425="Active","Active",IF('Census Input Tab'!I425="COBRA","COBRA",IF('Census Input Tab'!I425="St Con","COBRA",""))))))</f>
        <v/>
      </c>
      <c r="I394" s="84" t="str">
        <f>IF('Census Input Tab'!$O425="NO","Missing Data",IF('Census Input Tab'!T425=1,IF(B394="BLANK","BLANK",""),"N"))</f>
        <v/>
      </c>
      <c r="J394" s="81" t="str">
        <f>IF('Census Input Tab'!$O425="NO","Missing Data",IF('Census Input Tab'!T425=1,IF(B394="BLANK","BLANK",""),IF('Census Input Tab'!F425="Waive","Waive","Enroll")))</f>
        <v/>
      </c>
      <c r="K394" s="81" t="str">
        <f>IF('Census Input Tab'!$O425="NO","Missing Data",IF($A394=$A393,"",IF('Census Input Tab'!T425=1,IF(B394="BLANK","BLANK",""),IF('Census Input Tab'!G425="EEOnly","EE Only",IF('Census Input Tab'!G425="EESpOnly","EE &amp; Spouse",IF('Census Input Tab'!G425="EEChren","EE &amp; Child(ren)",IF('Census Input Tab'!G425="EEFamily","Family",IF('Census Input Tab'!G425="Waive","Decline Coverage","Spousal Waiver"))))))))</f>
        <v/>
      </c>
      <c r="L394" s="85" t="str">
        <f>IF('Census Input Tab'!$O425="NO","Missing Data",IF($A394=$A393,"",IF('Census Input Tab'!T425=1,IF(B394="BLANK","BLANK",""),"EE Only")))</f>
        <v/>
      </c>
      <c r="M394" s="85" t="str">
        <f>IF('Census Input Tab'!$O425="NO","Missing Data",IF($A394=$A393,"",IF('Census Input Tab'!T425=1,IF(B394="BLANK","BLANK",""),"EE Only")))</f>
        <v/>
      </c>
      <c r="N394" s="81" t="str">
        <f>IF('Census Input Tab'!$O425="NO","Missing Data",IF('Census Input Tab'!T425=1,IF('SMART Census'!B394="BLANK","BLANK",""),IF('Census Input Tab'!J425="","",'Census Input Tab'!J425)))</f>
        <v/>
      </c>
      <c r="O394" s="114"/>
    </row>
    <row r="395" spans="1:15">
      <c r="A395" s="80" t="str">
        <f>IF('Census Input Tab'!$O426="NO","Missing Data",IF(B395="","",IF(B395="BLANK","BLANK",COUNTIF($B$2:B395,"=Subscriber"))))</f>
        <v/>
      </c>
      <c r="B395" s="81" t="str">
        <f>IF('Census Input Tab'!$O426="NO","Missing Data",IF(ISBLANK('Census Input Tab'!H426),IF('Census Input Tab'!O426="BLANK","BLANK",""),IF('Census Input Tab'!H426="EE","Subscriber",IF('Census Input Tab'!H426="SP","Spouse","Child"))))</f>
        <v/>
      </c>
      <c r="C395" s="81" t="str">
        <f>IF('Census Input Tab'!$O426="NO","Missing Data",IF(B395="BLANK","BLANK",IF(ISBLANK('Census Input Tab'!A426),"",'Census Input Tab'!A426)))</f>
        <v/>
      </c>
      <c r="D395" s="81" t="str">
        <f>IF('Census Input Tab'!$O426="NO","Missing Data",IF(B395="BLANK","BLANK",IF(ISBLANK('Census Input Tab'!B426),"",'Census Input Tab'!B426)))</f>
        <v/>
      </c>
      <c r="E395" s="82" t="str">
        <f>IF('Census Input Tab'!$O426="NO","Missing Data",IF($A395=$A394,"",IF(B395="BLANK","BLANK",IF(ISBLANK('Census Input Tab'!C426),"",'Census Input Tab'!C426))))</f>
        <v/>
      </c>
      <c r="F395" s="83" t="str">
        <f>IF('Census Input Tab'!$O426="NO","Missing Data",IF(B395="BLANK","BLANK",IF(ISBLANK('Census Input Tab'!D426),"",'Census Input Tab'!D426)))</f>
        <v/>
      </c>
      <c r="G395" s="81" t="str">
        <f>IF('Census Input Tab'!$O426="NO","Missing Data",IF(B395="BLANK","BLANK",IF(ISBLANK('Census Input Tab'!E426),"",'Census Input Tab'!E426)))</f>
        <v/>
      </c>
      <c r="H395" s="81" t="str">
        <f>IF('Census Input Tab'!$O426="NO","Missing Data",IF($A395=$A394,"",IF(ISBLANK('Census Input Tab'!I426),IF(B395="BLANK","BLANK",""),IF('Census Input Tab'!I426="Active","Active",IF('Census Input Tab'!I426="COBRA","COBRA",IF('Census Input Tab'!I426="St Con","COBRA",""))))))</f>
        <v/>
      </c>
      <c r="I395" s="84" t="str">
        <f>IF('Census Input Tab'!$O426="NO","Missing Data",IF('Census Input Tab'!T426=1,IF(B395="BLANK","BLANK",""),"N"))</f>
        <v/>
      </c>
      <c r="J395" s="81" t="str">
        <f>IF('Census Input Tab'!$O426="NO","Missing Data",IF('Census Input Tab'!T426=1,IF(B395="BLANK","BLANK",""),IF('Census Input Tab'!F426="Waive","Waive","Enroll")))</f>
        <v/>
      </c>
      <c r="K395" s="81" t="str">
        <f>IF('Census Input Tab'!$O426="NO","Missing Data",IF($A395=$A394,"",IF('Census Input Tab'!T426=1,IF(B395="BLANK","BLANK",""),IF('Census Input Tab'!G426="EEOnly","EE Only",IF('Census Input Tab'!G426="EESpOnly","EE &amp; Spouse",IF('Census Input Tab'!G426="EEChren","EE &amp; Child(ren)",IF('Census Input Tab'!G426="EEFamily","Family",IF('Census Input Tab'!G426="Waive","Decline Coverage","Spousal Waiver"))))))))</f>
        <v/>
      </c>
      <c r="L395" s="85" t="str">
        <f>IF('Census Input Tab'!$O426="NO","Missing Data",IF($A395=$A394,"",IF('Census Input Tab'!T426=1,IF(B395="BLANK","BLANK",""),"EE Only")))</f>
        <v/>
      </c>
      <c r="M395" s="85" t="str">
        <f>IF('Census Input Tab'!$O426="NO","Missing Data",IF($A395=$A394,"",IF('Census Input Tab'!T426=1,IF(B395="BLANK","BLANK",""),"EE Only")))</f>
        <v/>
      </c>
      <c r="N395" s="81" t="str">
        <f>IF('Census Input Tab'!$O426="NO","Missing Data",IF('Census Input Tab'!T426=1,IF('SMART Census'!B395="BLANK","BLANK",""),IF('Census Input Tab'!J426="","",'Census Input Tab'!J426)))</f>
        <v/>
      </c>
      <c r="O395" s="114"/>
    </row>
    <row r="396" spans="1:15">
      <c r="A396" s="80" t="str">
        <f>IF('Census Input Tab'!$O427="NO","Missing Data",IF(B396="","",IF(B396="BLANK","BLANK",COUNTIF($B$2:B396,"=Subscriber"))))</f>
        <v/>
      </c>
      <c r="B396" s="81" t="str">
        <f>IF('Census Input Tab'!$O427="NO","Missing Data",IF(ISBLANK('Census Input Tab'!H427),IF('Census Input Tab'!O427="BLANK","BLANK",""),IF('Census Input Tab'!H427="EE","Subscriber",IF('Census Input Tab'!H427="SP","Spouse","Child"))))</f>
        <v/>
      </c>
      <c r="C396" s="81" t="str">
        <f>IF('Census Input Tab'!$O427="NO","Missing Data",IF(B396="BLANK","BLANK",IF(ISBLANK('Census Input Tab'!A427),"",'Census Input Tab'!A427)))</f>
        <v/>
      </c>
      <c r="D396" s="81" t="str">
        <f>IF('Census Input Tab'!$O427="NO","Missing Data",IF(B396="BLANK","BLANK",IF(ISBLANK('Census Input Tab'!B427),"",'Census Input Tab'!B427)))</f>
        <v/>
      </c>
      <c r="E396" s="82" t="str">
        <f>IF('Census Input Tab'!$O427="NO","Missing Data",IF($A396=$A395,"",IF(B396="BLANK","BLANK",IF(ISBLANK('Census Input Tab'!C427),"",'Census Input Tab'!C427))))</f>
        <v/>
      </c>
      <c r="F396" s="83" t="str">
        <f>IF('Census Input Tab'!$O427="NO","Missing Data",IF(B396="BLANK","BLANK",IF(ISBLANK('Census Input Tab'!D427),"",'Census Input Tab'!D427)))</f>
        <v/>
      </c>
      <c r="G396" s="81" t="str">
        <f>IF('Census Input Tab'!$O427="NO","Missing Data",IF(B396="BLANK","BLANK",IF(ISBLANK('Census Input Tab'!E427),"",'Census Input Tab'!E427)))</f>
        <v/>
      </c>
      <c r="H396" s="81" t="str">
        <f>IF('Census Input Tab'!$O427="NO","Missing Data",IF($A396=$A395,"",IF(ISBLANK('Census Input Tab'!I427),IF(B396="BLANK","BLANK",""),IF('Census Input Tab'!I427="Active","Active",IF('Census Input Tab'!I427="COBRA","COBRA",IF('Census Input Tab'!I427="St Con","COBRA",""))))))</f>
        <v/>
      </c>
      <c r="I396" s="84" t="str">
        <f>IF('Census Input Tab'!$O427="NO","Missing Data",IF('Census Input Tab'!T427=1,IF(B396="BLANK","BLANK",""),"N"))</f>
        <v/>
      </c>
      <c r="J396" s="81" t="str">
        <f>IF('Census Input Tab'!$O427="NO","Missing Data",IF('Census Input Tab'!T427=1,IF(B396="BLANK","BLANK",""),IF('Census Input Tab'!F427="Waive","Waive","Enroll")))</f>
        <v/>
      </c>
      <c r="K396" s="81" t="str">
        <f>IF('Census Input Tab'!$O427="NO","Missing Data",IF($A396=$A395,"",IF('Census Input Tab'!T427=1,IF(B396="BLANK","BLANK",""),IF('Census Input Tab'!G427="EEOnly","EE Only",IF('Census Input Tab'!G427="EESpOnly","EE &amp; Spouse",IF('Census Input Tab'!G427="EEChren","EE &amp; Child(ren)",IF('Census Input Tab'!G427="EEFamily","Family",IF('Census Input Tab'!G427="Waive","Decline Coverage","Spousal Waiver"))))))))</f>
        <v/>
      </c>
      <c r="L396" s="85" t="str">
        <f>IF('Census Input Tab'!$O427="NO","Missing Data",IF($A396=$A395,"",IF('Census Input Tab'!T427=1,IF(B396="BLANK","BLANK",""),"EE Only")))</f>
        <v/>
      </c>
      <c r="M396" s="85" t="str">
        <f>IF('Census Input Tab'!$O427="NO","Missing Data",IF($A396=$A395,"",IF('Census Input Tab'!T427=1,IF(B396="BLANK","BLANK",""),"EE Only")))</f>
        <v/>
      </c>
      <c r="N396" s="81" t="str">
        <f>IF('Census Input Tab'!$O427="NO","Missing Data",IF('Census Input Tab'!T427=1,IF('SMART Census'!B396="BLANK","BLANK",""),IF('Census Input Tab'!J427="","",'Census Input Tab'!J427)))</f>
        <v/>
      </c>
      <c r="O396" s="114"/>
    </row>
    <row r="397" spans="1:15">
      <c r="A397" s="80" t="str">
        <f>IF('Census Input Tab'!$O428="NO","Missing Data",IF(B397="","",IF(B397="BLANK","BLANK",COUNTIF($B$2:B397,"=Subscriber"))))</f>
        <v/>
      </c>
      <c r="B397" s="81" t="str">
        <f>IF('Census Input Tab'!$O428="NO","Missing Data",IF(ISBLANK('Census Input Tab'!H428),IF('Census Input Tab'!O428="BLANK","BLANK",""),IF('Census Input Tab'!H428="EE","Subscriber",IF('Census Input Tab'!H428="SP","Spouse","Child"))))</f>
        <v/>
      </c>
      <c r="C397" s="81" t="str">
        <f>IF('Census Input Tab'!$O428="NO","Missing Data",IF(B397="BLANK","BLANK",IF(ISBLANK('Census Input Tab'!A428),"",'Census Input Tab'!A428)))</f>
        <v/>
      </c>
      <c r="D397" s="81" t="str">
        <f>IF('Census Input Tab'!$O428="NO","Missing Data",IF(B397="BLANK","BLANK",IF(ISBLANK('Census Input Tab'!B428),"",'Census Input Tab'!B428)))</f>
        <v/>
      </c>
      <c r="E397" s="82" t="str">
        <f>IF('Census Input Tab'!$O428="NO","Missing Data",IF($A397=$A396,"",IF(B397="BLANK","BLANK",IF(ISBLANK('Census Input Tab'!C428),"",'Census Input Tab'!C428))))</f>
        <v/>
      </c>
      <c r="F397" s="83" t="str">
        <f>IF('Census Input Tab'!$O428="NO","Missing Data",IF(B397="BLANK","BLANK",IF(ISBLANK('Census Input Tab'!D428),"",'Census Input Tab'!D428)))</f>
        <v/>
      </c>
      <c r="G397" s="81" t="str">
        <f>IF('Census Input Tab'!$O428="NO","Missing Data",IF(B397="BLANK","BLANK",IF(ISBLANK('Census Input Tab'!E428),"",'Census Input Tab'!E428)))</f>
        <v/>
      </c>
      <c r="H397" s="81" t="str">
        <f>IF('Census Input Tab'!$O428="NO","Missing Data",IF($A397=$A396,"",IF(ISBLANK('Census Input Tab'!I428),IF(B397="BLANK","BLANK",""),IF('Census Input Tab'!I428="Active","Active",IF('Census Input Tab'!I428="COBRA","COBRA",IF('Census Input Tab'!I428="St Con","COBRA",""))))))</f>
        <v/>
      </c>
      <c r="I397" s="84" t="str">
        <f>IF('Census Input Tab'!$O428="NO","Missing Data",IF('Census Input Tab'!T428=1,IF(B397="BLANK","BLANK",""),"N"))</f>
        <v/>
      </c>
      <c r="J397" s="81" t="str">
        <f>IF('Census Input Tab'!$O428="NO","Missing Data",IF('Census Input Tab'!T428=1,IF(B397="BLANK","BLANK",""),IF('Census Input Tab'!F428="Waive","Waive","Enroll")))</f>
        <v/>
      </c>
      <c r="K397" s="81" t="str">
        <f>IF('Census Input Tab'!$O428="NO","Missing Data",IF($A397=$A396,"",IF('Census Input Tab'!T428=1,IF(B397="BLANK","BLANK",""),IF('Census Input Tab'!G428="EEOnly","EE Only",IF('Census Input Tab'!G428="EESpOnly","EE &amp; Spouse",IF('Census Input Tab'!G428="EEChren","EE &amp; Child(ren)",IF('Census Input Tab'!G428="EEFamily","Family",IF('Census Input Tab'!G428="Waive","Decline Coverage","Spousal Waiver"))))))))</f>
        <v/>
      </c>
      <c r="L397" s="85" t="str">
        <f>IF('Census Input Tab'!$O428="NO","Missing Data",IF($A397=$A396,"",IF('Census Input Tab'!T428=1,IF(B397="BLANK","BLANK",""),"EE Only")))</f>
        <v/>
      </c>
      <c r="M397" s="85" t="str">
        <f>IF('Census Input Tab'!$O428="NO","Missing Data",IF($A397=$A396,"",IF('Census Input Tab'!T428=1,IF(B397="BLANK","BLANK",""),"EE Only")))</f>
        <v/>
      </c>
      <c r="N397" s="81" t="str">
        <f>IF('Census Input Tab'!$O428="NO","Missing Data",IF('Census Input Tab'!T428=1,IF('SMART Census'!B397="BLANK","BLANK",""),IF('Census Input Tab'!J428="","",'Census Input Tab'!J428)))</f>
        <v/>
      </c>
      <c r="O397" s="114"/>
    </row>
    <row r="398" spans="1:15">
      <c r="A398" s="80" t="str">
        <f>IF('Census Input Tab'!$O429="NO","Missing Data",IF(B398="","",IF(B398="BLANK","BLANK",COUNTIF($B$2:B398,"=Subscriber"))))</f>
        <v/>
      </c>
      <c r="B398" s="81" t="str">
        <f>IF('Census Input Tab'!$O429="NO","Missing Data",IF(ISBLANK('Census Input Tab'!H429),IF('Census Input Tab'!O429="BLANK","BLANK",""),IF('Census Input Tab'!H429="EE","Subscriber",IF('Census Input Tab'!H429="SP","Spouse","Child"))))</f>
        <v/>
      </c>
      <c r="C398" s="81" t="str">
        <f>IF('Census Input Tab'!$O429="NO","Missing Data",IF(B398="BLANK","BLANK",IF(ISBLANK('Census Input Tab'!A429),"",'Census Input Tab'!A429)))</f>
        <v/>
      </c>
      <c r="D398" s="81" t="str">
        <f>IF('Census Input Tab'!$O429="NO","Missing Data",IF(B398="BLANK","BLANK",IF(ISBLANK('Census Input Tab'!B429),"",'Census Input Tab'!B429)))</f>
        <v/>
      </c>
      <c r="E398" s="82" t="str">
        <f>IF('Census Input Tab'!$O429="NO","Missing Data",IF($A398=$A397,"",IF(B398="BLANK","BLANK",IF(ISBLANK('Census Input Tab'!C429),"",'Census Input Tab'!C429))))</f>
        <v/>
      </c>
      <c r="F398" s="83" t="str">
        <f>IF('Census Input Tab'!$O429="NO","Missing Data",IF(B398="BLANK","BLANK",IF(ISBLANK('Census Input Tab'!D429),"",'Census Input Tab'!D429)))</f>
        <v/>
      </c>
      <c r="G398" s="81" t="str">
        <f>IF('Census Input Tab'!$O429="NO","Missing Data",IF(B398="BLANK","BLANK",IF(ISBLANK('Census Input Tab'!E429),"",'Census Input Tab'!E429)))</f>
        <v/>
      </c>
      <c r="H398" s="81" t="str">
        <f>IF('Census Input Tab'!$O429="NO","Missing Data",IF($A398=$A397,"",IF(ISBLANK('Census Input Tab'!I429),IF(B398="BLANK","BLANK",""),IF('Census Input Tab'!I429="Active","Active",IF('Census Input Tab'!I429="COBRA","COBRA",IF('Census Input Tab'!I429="St Con","COBRA",""))))))</f>
        <v/>
      </c>
      <c r="I398" s="84" t="str">
        <f>IF('Census Input Tab'!$O429="NO","Missing Data",IF('Census Input Tab'!T429=1,IF(B398="BLANK","BLANK",""),"N"))</f>
        <v/>
      </c>
      <c r="J398" s="81" t="str">
        <f>IF('Census Input Tab'!$O429="NO","Missing Data",IF('Census Input Tab'!T429=1,IF(B398="BLANK","BLANK",""),IF('Census Input Tab'!F429="Waive","Waive","Enroll")))</f>
        <v/>
      </c>
      <c r="K398" s="81" t="str">
        <f>IF('Census Input Tab'!$O429="NO","Missing Data",IF($A398=$A397,"",IF('Census Input Tab'!T429=1,IF(B398="BLANK","BLANK",""),IF('Census Input Tab'!G429="EEOnly","EE Only",IF('Census Input Tab'!G429="EESpOnly","EE &amp; Spouse",IF('Census Input Tab'!G429="EEChren","EE &amp; Child(ren)",IF('Census Input Tab'!G429="EEFamily","Family",IF('Census Input Tab'!G429="Waive","Decline Coverage","Spousal Waiver"))))))))</f>
        <v/>
      </c>
      <c r="L398" s="85" t="str">
        <f>IF('Census Input Tab'!$O429="NO","Missing Data",IF($A398=$A397,"",IF('Census Input Tab'!T429=1,IF(B398="BLANK","BLANK",""),"EE Only")))</f>
        <v/>
      </c>
      <c r="M398" s="85" t="str">
        <f>IF('Census Input Tab'!$O429="NO","Missing Data",IF($A398=$A397,"",IF('Census Input Tab'!T429=1,IF(B398="BLANK","BLANK",""),"EE Only")))</f>
        <v/>
      </c>
      <c r="N398" s="81" t="str">
        <f>IF('Census Input Tab'!$O429="NO","Missing Data",IF('Census Input Tab'!T429=1,IF('SMART Census'!B398="BLANK","BLANK",""),IF('Census Input Tab'!J429="","",'Census Input Tab'!J429)))</f>
        <v/>
      </c>
      <c r="O398" s="114"/>
    </row>
    <row r="399" spans="1:15">
      <c r="A399" s="80" t="str">
        <f>IF('Census Input Tab'!$O430="NO","Missing Data",IF(B399="","",IF(B399="BLANK","BLANK",COUNTIF($B$2:B399,"=Subscriber"))))</f>
        <v/>
      </c>
      <c r="B399" s="81" t="str">
        <f>IF('Census Input Tab'!$O430="NO","Missing Data",IF(ISBLANK('Census Input Tab'!H430),IF('Census Input Tab'!O430="BLANK","BLANK",""),IF('Census Input Tab'!H430="EE","Subscriber",IF('Census Input Tab'!H430="SP","Spouse","Child"))))</f>
        <v/>
      </c>
      <c r="C399" s="81" t="str">
        <f>IF('Census Input Tab'!$O430="NO","Missing Data",IF(B399="BLANK","BLANK",IF(ISBLANK('Census Input Tab'!A430),"",'Census Input Tab'!A430)))</f>
        <v/>
      </c>
      <c r="D399" s="81" t="str">
        <f>IF('Census Input Tab'!$O430="NO","Missing Data",IF(B399="BLANK","BLANK",IF(ISBLANK('Census Input Tab'!B430),"",'Census Input Tab'!B430)))</f>
        <v/>
      </c>
      <c r="E399" s="82" t="str">
        <f>IF('Census Input Tab'!$O430="NO","Missing Data",IF($A399=$A398,"",IF(B399="BLANK","BLANK",IF(ISBLANK('Census Input Tab'!C430),"",'Census Input Tab'!C430))))</f>
        <v/>
      </c>
      <c r="F399" s="83" t="str">
        <f>IF('Census Input Tab'!$O430="NO","Missing Data",IF(B399="BLANK","BLANK",IF(ISBLANK('Census Input Tab'!D430),"",'Census Input Tab'!D430)))</f>
        <v/>
      </c>
      <c r="G399" s="81" t="str">
        <f>IF('Census Input Tab'!$O430="NO","Missing Data",IF(B399="BLANK","BLANK",IF(ISBLANK('Census Input Tab'!E430),"",'Census Input Tab'!E430)))</f>
        <v/>
      </c>
      <c r="H399" s="81" t="str">
        <f>IF('Census Input Tab'!$O430="NO","Missing Data",IF($A399=$A398,"",IF(ISBLANK('Census Input Tab'!I430),IF(B399="BLANK","BLANK",""),IF('Census Input Tab'!I430="Active","Active",IF('Census Input Tab'!I430="COBRA","COBRA",IF('Census Input Tab'!I430="St Con","COBRA",""))))))</f>
        <v/>
      </c>
      <c r="I399" s="84" t="str">
        <f>IF('Census Input Tab'!$O430="NO","Missing Data",IF('Census Input Tab'!T430=1,IF(B399="BLANK","BLANK",""),"N"))</f>
        <v/>
      </c>
      <c r="J399" s="81" t="str">
        <f>IF('Census Input Tab'!$O430="NO","Missing Data",IF('Census Input Tab'!T430=1,IF(B399="BLANK","BLANK",""),IF('Census Input Tab'!F430="Waive","Waive","Enroll")))</f>
        <v/>
      </c>
      <c r="K399" s="81" t="str">
        <f>IF('Census Input Tab'!$O430="NO","Missing Data",IF($A399=$A398,"",IF('Census Input Tab'!T430=1,IF(B399="BLANK","BLANK",""),IF('Census Input Tab'!G430="EEOnly","EE Only",IF('Census Input Tab'!G430="EESpOnly","EE &amp; Spouse",IF('Census Input Tab'!G430="EEChren","EE &amp; Child(ren)",IF('Census Input Tab'!G430="EEFamily","Family",IF('Census Input Tab'!G430="Waive","Decline Coverage","Spousal Waiver"))))))))</f>
        <v/>
      </c>
      <c r="L399" s="85" t="str">
        <f>IF('Census Input Tab'!$O430="NO","Missing Data",IF($A399=$A398,"",IF('Census Input Tab'!T430=1,IF(B399="BLANK","BLANK",""),"EE Only")))</f>
        <v/>
      </c>
      <c r="M399" s="85" t="str">
        <f>IF('Census Input Tab'!$O430="NO","Missing Data",IF($A399=$A398,"",IF('Census Input Tab'!T430=1,IF(B399="BLANK","BLANK",""),"EE Only")))</f>
        <v/>
      </c>
      <c r="N399" s="81" t="str">
        <f>IF('Census Input Tab'!$O430="NO","Missing Data",IF('Census Input Tab'!T430=1,IF('SMART Census'!B399="BLANK","BLANK",""),IF('Census Input Tab'!J430="","",'Census Input Tab'!J430)))</f>
        <v/>
      </c>
      <c r="O399" s="114"/>
    </row>
    <row r="400" spans="1:15">
      <c r="A400" s="80" t="str">
        <f>IF('Census Input Tab'!$O431="NO","Missing Data",IF(B400="","",IF(B400="BLANK","BLANK",COUNTIF($B$2:B400,"=Subscriber"))))</f>
        <v/>
      </c>
      <c r="B400" s="81" t="str">
        <f>IF('Census Input Tab'!$O431="NO","Missing Data",IF(ISBLANK('Census Input Tab'!H431),IF('Census Input Tab'!O431="BLANK","BLANK",""),IF('Census Input Tab'!H431="EE","Subscriber",IF('Census Input Tab'!H431="SP","Spouse","Child"))))</f>
        <v/>
      </c>
      <c r="C400" s="81" t="str">
        <f>IF('Census Input Tab'!$O431="NO","Missing Data",IF(B400="BLANK","BLANK",IF(ISBLANK('Census Input Tab'!A431),"",'Census Input Tab'!A431)))</f>
        <v/>
      </c>
      <c r="D400" s="81" t="str">
        <f>IF('Census Input Tab'!$O431="NO","Missing Data",IF(B400="BLANK","BLANK",IF(ISBLANK('Census Input Tab'!B431),"",'Census Input Tab'!B431)))</f>
        <v/>
      </c>
      <c r="E400" s="82" t="str">
        <f>IF('Census Input Tab'!$O431="NO","Missing Data",IF($A400=$A399,"",IF(B400="BLANK","BLANK",IF(ISBLANK('Census Input Tab'!C431),"",'Census Input Tab'!C431))))</f>
        <v/>
      </c>
      <c r="F400" s="83" t="str">
        <f>IF('Census Input Tab'!$O431="NO","Missing Data",IF(B400="BLANK","BLANK",IF(ISBLANK('Census Input Tab'!D431),"",'Census Input Tab'!D431)))</f>
        <v/>
      </c>
      <c r="G400" s="81" t="str">
        <f>IF('Census Input Tab'!$O431="NO","Missing Data",IF(B400="BLANK","BLANK",IF(ISBLANK('Census Input Tab'!E431),"",'Census Input Tab'!E431)))</f>
        <v/>
      </c>
      <c r="H400" s="81" t="str">
        <f>IF('Census Input Tab'!$O431="NO","Missing Data",IF($A400=$A399,"",IF(ISBLANK('Census Input Tab'!I431),IF(B400="BLANK","BLANK",""),IF('Census Input Tab'!I431="Active","Active",IF('Census Input Tab'!I431="COBRA","COBRA",IF('Census Input Tab'!I431="St Con","COBRA",""))))))</f>
        <v/>
      </c>
      <c r="I400" s="84" t="str">
        <f>IF('Census Input Tab'!$O431="NO","Missing Data",IF('Census Input Tab'!T431=1,IF(B400="BLANK","BLANK",""),"N"))</f>
        <v/>
      </c>
      <c r="J400" s="81" t="str">
        <f>IF('Census Input Tab'!$O431="NO","Missing Data",IF('Census Input Tab'!T431=1,IF(B400="BLANK","BLANK",""),IF('Census Input Tab'!F431="Waive","Waive","Enroll")))</f>
        <v/>
      </c>
      <c r="K400" s="81" t="str">
        <f>IF('Census Input Tab'!$O431="NO","Missing Data",IF($A400=$A399,"",IF('Census Input Tab'!T431=1,IF(B400="BLANK","BLANK",""),IF('Census Input Tab'!G431="EEOnly","EE Only",IF('Census Input Tab'!G431="EESpOnly","EE &amp; Spouse",IF('Census Input Tab'!G431="EEChren","EE &amp; Child(ren)",IF('Census Input Tab'!G431="EEFamily","Family",IF('Census Input Tab'!G431="Waive","Decline Coverage","Spousal Waiver"))))))))</f>
        <v/>
      </c>
      <c r="L400" s="85" t="str">
        <f>IF('Census Input Tab'!$O431="NO","Missing Data",IF($A400=$A399,"",IF('Census Input Tab'!T431=1,IF(B400="BLANK","BLANK",""),"EE Only")))</f>
        <v/>
      </c>
      <c r="M400" s="85" t="str">
        <f>IF('Census Input Tab'!$O431="NO","Missing Data",IF($A400=$A399,"",IF('Census Input Tab'!T431=1,IF(B400="BLANK","BLANK",""),"EE Only")))</f>
        <v/>
      </c>
      <c r="N400" s="81" t="str">
        <f>IF('Census Input Tab'!$O431="NO","Missing Data",IF('Census Input Tab'!T431=1,IF('SMART Census'!B400="BLANK","BLANK",""),IF('Census Input Tab'!J431="","",'Census Input Tab'!J431)))</f>
        <v/>
      </c>
      <c r="O400" s="114"/>
    </row>
    <row r="401" spans="1:15">
      <c r="A401" s="80" t="str">
        <f>IF('Census Input Tab'!$O432="NO","Missing Data",IF(B401="","",IF(B401="BLANK","BLANK",COUNTIF($B$2:B401,"=Subscriber"))))</f>
        <v/>
      </c>
      <c r="B401" s="81" t="str">
        <f>IF('Census Input Tab'!$O432="NO","Missing Data",IF(ISBLANK('Census Input Tab'!H432),IF('Census Input Tab'!O432="BLANK","BLANK",""),IF('Census Input Tab'!H432="EE","Subscriber",IF('Census Input Tab'!H432="SP","Spouse","Child"))))</f>
        <v/>
      </c>
      <c r="C401" s="81" t="str">
        <f>IF('Census Input Tab'!$O432="NO","Missing Data",IF(B401="BLANK","BLANK",IF(ISBLANK('Census Input Tab'!A432),"",'Census Input Tab'!A432)))</f>
        <v/>
      </c>
      <c r="D401" s="81" t="str">
        <f>IF('Census Input Tab'!$O432="NO","Missing Data",IF(B401="BLANK","BLANK",IF(ISBLANK('Census Input Tab'!B432),"",'Census Input Tab'!B432)))</f>
        <v/>
      </c>
      <c r="E401" s="82" t="str">
        <f>IF('Census Input Tab'!$O432="NO","Missing Data",IF($A401=$A400,"",IF(B401="BLANK","BLANK",IF(ISBLANK('Census Input Tab'!C432),"",'Census Input Tab'!C432))))</f>
        <v/>
      </c>
      <c r="F401" s="83" t="str">
        <f>IF('Census Input Tab'!$O432="NO","Missing Data",IF(B401="BLANK","BLANK",IF(ISBLANK('Census Input Tab'!D432),"",'Census Input Tab'!D432)))</f>
        <v/>
      </c>
      <c r="G401" s="81" t="str">
        <f>IF('Census Input Tab'!$O432="NO","Missing Data",IF(B401="BLANK","BLANK",IF(ISBLANK('Census Input Tab'!E432),"",'Census Input Tab'!E432)))</f>
        <v/>
      </c>
      <c r="H401" s="81" t="str">
        <f>IF('Census Input Tab'!$O432="NO","Missing Data",IF($A401=$A400,"",IF(ISBLANK('Census Input Tab'!I432),IF(B401="BLANK","BLANK",""),IF('Census Input Tab'!I432="Active","Active",IF('Census Input Tab'!I432="COBRA","COBRA",IF('Census Input Tab'!I432="St Con","COBRA",""))))))</f>
        <v/>
      </c>
      <c r="I401" s="84" t="str">
        <f>IF('Census Input Tab'!$O432="NO","Missing Data",IF('Census Input Tab'!T432=1,IF(B401="BLANK","BLANK",""),"N"))</f>
        <v/>
      </c>
      <c r="J401" s="81" t="str">
        <f>IF('Census Input Tab'!$O432="NO","Missing Data",IF('Census Input Tab'!T432=1,IF(B401="BLANK","BLANK",""),IF('Census Input Tab'!F432="Waive","Waive","Enroll")))</f>
        <v/>
      </c>
      <c r="K401" s="81" t="str">
        <f>IF('Census Input Tab'!$O432="NO","Missing Data",IF($A401=$A400,"",IF('Census Input Tab'!T432=1,IF(B401="BLANK","BLANK",""),IF('Census Input Tab'!G432="EEOnly","EE Only",IF('Census Input Tab'!G432="EESpOnly","EE &amp; Spouse",IF('Census Input Tab'!G432="EEChren","EE &amp; Child(ren)",IF('Census Input Tab'!G432="EEFamily","Family",IF('Census Input Tab'!G432="Waive","Decline Coverage","Spousal Waiver"))))))))</f>
        <v/>
      </c>
      <c r="L401" s="85" t="str">
        <f>IF('Census Input Tab'!$O432="NO","Missing Data",IF($A401=$A400,"",IF('Census Input Tab'!T432=1,IF(B401="BLANK","BLANK",""),"EE Only")))</f>
        <v/>
      </c>
      <c r="M401" s="85" t="str">
        <f>IF('Census Input Tab'!$O432="NO","Missing Data",IF($A401=$A400,"",IF('Census Input Tab'!T432=1,IF(B401="BLANK","BLANK",""),"EE Only")))</f>
        <v/>
      </c>
      <c r="N401" s="81" t="str">
        <f>IF('Census Input Tab'!$O432="NO","Missing Data",IF('Census Input Tab'!T432=1,IF('SMART Census'!B401="BLANK","BLANK",""),IF('Census Input Tab'!J432="","",'Census Input Tab'!J432)))</f>
        <v/>
      </c>
      <c r="O401" s="114"/>
    </row>
    <row r="402" spans="1:15">
      <c r="A402" s="80" t="str">
        <f>IF('Census Input Tab'!$O433="NO","Missing Data",IF(B402="","",IF(B402="BLANK","BLANK",COUNTIF($B$2:B402,"=Subscriber"))))</f>
        <v/>
      </c>
      <c r="B402" s="81" t="str">
        <f>IF('Census Input Tab'!$O433="NO","Missing Data",IF(ISBLANK('Census Input Tab'!H433),IF('Census Input Tab'!O433="BLANK","BLANK",""),IF('Census Input Tab'!H433="EE","Subscriber",IF('Census Input Tab'!H433="SP","Spouse","Child"))))</f>
        <v/>
      </c>
      <c r="C402" s="81" t="str">
        <f>IF('Census Input Tab'!$O433="NO","Missing Data",IF(B402="BLANK","BLANK",IF(ISBLANK('Census Input Tab'!A433),"",'Census Input Tab'!A433)))</f>
        <v/>
      </c>
      <c r="D402" s="81" t="str">
        <f>IF('Census Input Tab'!$O433="NO","Missing Data",IF(B402="BLANK","BLANK",IF(ISBLANK('Census Input Tab'!B433),"",'Census Input Tab'!B433)))</f>
        <v/>
      </c>
      <c r="E402" s="82" t="str">
        <f>IF('Census Input Tab'!$O433="NO","Missing Data",IF($A402=$A401,"",IF(B402="BLANK","BLANK",IF(ISBLANK('Census Input Tab'!C433),"",'Census Input Tab'!C433))))</f>
        <v/>
      </c>
      <c r="F402" s="83" t="str">
        <f>IF('Census Input Tab'!$O433="NO","Missing Data",IF(B402="BLANK","BLANK",IF(ISBLANK('Census Input Tab'!D433),"",'Census Input Tab'!D433)))</f>
        <v/>
      </c>
      <c r="G402" s="81" t="str">
        <f>IF('Census Input Tab'!$O433="NO","Missing Data",IF(B402="BLANK","BLANK",IF(ISBLANK('Census Input Tab'!E433),"",'Census Input Tab'!E433)))</f>
        <v/>
      </c>
      <c r="H402" s="81" t="str">
        <f>IF('Census Input Tab'!$O433="NO","Missing Data",IF($A402=$A401,"",IF(ISBLANK('Census Input Tab'!I433),IF(B402="BLANK","BLANK",""),IF('Census Input Tab'!I433="Active","Active",IF('Census Input Tab'!I433="COBRA","COBRA",IF('Census Input Tab'!I433="St Con","COBRA",""))))))</f>
        <v/>
      </c>
      <c r="I402" s="84" t="str">
        <f>IF('Census Input Tab'!$O433="NO","Missing Data",IF('Census Input Tab'!T433=1,IF(B402="BLANK","BLANK",""),"N"))</f>
        <v/>
      </c>
      <c r="J402" s="81" t="str">
        <f>IF('Census Input Tab'!$O433="NO","Missing Data",IF('Census Input Tab'!T433=1,IF(B402="BLANK","BLANK",""),IF('Census Input Tab'!F433="Waive","Waive","Enroll")))</f>
        <v/>
      </c>
      <c r="K402" s="81" t="str">
        <f>IF('Census Input Tab'!$O433="NO","Missing Data",IF($A402=$A401,"",IF('Census Input Tab'!T433=1,IF(B402="BLANK","BLANK",""),IF('Census Input Tab'!G433="EEOnly","EE Only",IF('Census Input Tab'!G433="EESpOnly","EE &amp; Spouse",IF('Census Input Tab'!G433="EEChren","EE &amp; Child(ren)",IF('Census Input Tab'!G433="EEFamily","Family",IF('Census Input Tab'!G433="Waive","Decline Coverage","Spousal Waiver"))))))))</f>
        <v/>
      </c>
      <c r="L402" s="85" t="str">
        <f>IF('Census Input Tab'!$O433="NO","Missing Data",IF($A402=$A401,"",IF('Census Input Tab'!T433=1,IF(B402="BLANK","BLANK",""),"EE Only")))</f>
        <v/>
      </c>
      <c r="M402" s="85" t="str">
        <f>IF('Census Input Tab'!$O433="NO","Missing Data",IF($A402=$A401,"",IF('Census Input Tab'!T433=1,IF(B402="BLANK","BLANK",""),"EE Only")))</f>
        <v/>
      </c>
      <c r="N402" s="81" t="str">
        <f>IF('Census Input Tab'!$O433="NO","Missing Data",IF('Census Input Tab'!T433=1,IF('SMART Census'!B402="BLANK","BLANK",""),IF('Census Input Tab'!J433="","",'Census Input Tab'!J433)))</f>
        <v/>
      </c>
      <c r="O402" s="114"/>
    </row>
    <row r="403" spans="1:15">
      <c r="A403" s="80" t="str">
        <f>IF('Census Input Tab'!$O434="NO","Missing Data",IF(B403="","",IF(B403="BLANK","BLANK",COUNTIF($B$2:B403,"=Subscriber"))))</f>
        <v/>
      </c>
      <c r="B403" s="81" t="str">
        <f>IF('Census Input Tab'!$O434="NO","Missing Data",IF(ISBLANK('Census Input Tab'!H434),IF('Census Input Tab'!O434="BLANK","BLANK",""),IF('Census Input Tab'!H434="EE","Subscriber",IF('Census Input Tab'!H434="SP","Spouse","Child"))))</f>
        <v/>
      </c>
      <c r="C403" s="81" t="str">
        <f>IF('Census Input Tab'!$O434="NO","Missing Data",IF(B403="BLANK","BLANK",IF(ISBLANK('Census Input Tab'!A434),"",'Census Input Tab'!A434)))</f>
        <v/>
      </c>
      <c r="D403" s="81" t="str">
        <f>IF('Census Input Tab'!$O434="NO","Missing Data",IF(B403="BLANK","BLANK",IF(ISBLANK('Census Input Tab'!B434),"",'Census Input Tab'!B434)))</f>
        <v/>
      </c>
      <c r="E403" s="82" t="str">
        <f>IF('Census Input Tab'!$O434="NO","Missing Data",IF($A403=$A402,"",IF(B403="BLANK","BLANK",IF(ISBLANK('Census Input Tab'!C434),"",'Census Input Tab'!C434))))</f>
        <v/>
      </c>
      <c r="F403" s="83" t="str">
        <f>IF('Census Input Tab'!$O434="NO","Missing Data",IF(B403="BLANK","BLANK",IF(ISBLANK('Census Input Tab'!D434),"",'Census Input Tab'!D434)))</f>
        <v/>
      </c>
      <c r="G403" s="81" t="str">
        <f>IF('Census Input Tab'!$O434="NO","Missing Data",IF(B403="BLANK","BLANK",IF(ISBLANK('Census Input Tab'!E434),"",'Census Input Tab'!E434)))</f>
        <v/>
      </c>
      <c r="H403" s="81" t="str">
        <f>IF('Census Input Tab'!$O434="NO","Missing Data",IF($A403=$A402,"",IF(ISBLANK('Census Input Tab'!I434),IF(B403="BLANK","BLANK",""),IF('Census Input Tab'!I434="Active","Active",IF('Census Input Tab'!I434="COBRA","COBRA",IF('Census Input Tab'!I434="St Con","COBRA",""))))))</f>
        <v/>
      </c>
      <c r="I403" s="84" t="str">
        <f>IF('Census Input Tab'!$O434="NO","Missing Data",IF('Census Input Tab'!T434=1,IF(B403="BLANK","BLANK",""),"N"))</f>
        <v/>
      </c>
      <c r="J403" s="81" t="str">
        <f>IF('Census Input Tab'!$O434="NO","Missing Data",IF('Census Input Tab'!T434=1,IF(B403="BLANK","BLANK",""),IF('Census Input Tab'!F434="Waive","Waive","Enroll")))</f>
        <v/>
      </c>
      <c r="K403" s="81" t="str">
        <f>IF('Census Input Tab'!$O434="NO","Missing Data",IF($A403=$A402,"",IF('Census Input Tab'!T434=1,IF(B403="BLANK","BLANK",""),IF('Census Input Tab'!G434="EEOnly","EE Only",IF('Census Input Tab'!G434="EESpOnly","EE &amp; Spouse",IF('Census Input Tab'!G434="EEChren","EE &amp; Child(ren)",IF('Census Input Tab'!G434="EEFamily","Family",IF('Census Input Tab'!G434="Waive","Decline Coverage","Spousal Waiver"))))))))</f>
        <v/>
      </c>
      <c r="L403" s="85" t="str">
        <f>IF('Census Input Tab'!$O434="NO","Missing Data",IF($A403=$A402,"",IF('Census Input Tab'!T434=1,IF(B403="BLANK","BLANK",""),"EE Only")))</f>
        <v/>
      </c>
      <c r="M403" s="85" t="str">
        <f>IF('Census Input Tab'!$O434="NO","Missing Data",IF($A403=$A402,"",IF('Census Input Tab'!T434=1,IF(B403="BLANK","BLANK",""),"EE Only")))</f>
        <v/>
      </c>
      <c r="N403" s="81" t="str">
        <f>IF('Census Input Tab'!$O434="NO","Missing Data",IF('Census Input Tab'!T434=1,IF('SMART Census'!B403="BLANK","BLANK",""),IF('Census Input Tab'!J434="","",'Census Input Tab'!J434)))</f>
        <v/>
      </c>
      <c r="O403" s="114"/>
    </row>
    <row r="404" spans="1:15">
      <c r="A404" s="80" t="str">
        <f>IF('Census Input Tab'!$O435="NO","Missing Data",IF(B404="","",IF(B404="BLANK","BLANK",COUNTIF($B$2:B404,"=Subscriber"))))</f>
        <v/>
      </c>
      <c r="B404" s="81" t="str">
        <f>IF('Census Input Tab'!$O435="NO","Missing Data",IF(ISBLANK('Census Input Tab'!H435),IF('Census Input Tab'!O435="BLANK","BLANK",""),IF('Census Input Tab'!H435="EE","Subscriber",IF('Census Input Tab'!H435="SP","Spouse","Child"))))</f>
        <v/>
      </c>
      <c r="C404" s="81" t="str">
        <f>IF('Census Input Tab'!$O435="NO","Missing Data",IF(B404="BLANK","BLANK",IF(ISBLANK('Census Input Tab'!A435),"",'Census Input Tab'!A435)))</f>
        <v/>
      </c>
      <c r="D404" s="81" t="str">
        <f>IF('Census Input Tab'!$O435="NO","Missing Data",IF(B404="BLANK","BLANK",IF(ISBLANK('Census Input Tab'!B435),"",'Census Input Tab'!B435)))</f>
        <v/>
      </c>
      <c r="E404" s="82" t="str">
        <f>IF('Census Input Tab'!$O435="NO","Missing Data",IF($A404=$A403,"",IF(B404="BLANK","BLANK",IF(ISBLANK('Census Input Tab'!C435),"",'Census Input Tab'!C435))))</f>
        <v/>
      </c>
      <c r="F404" s="83" t="str">
        <f>IF('Census Input Tab'!$O435="NO","Missing Data",IF(B404="BLANK","BLANK",IF(ISBLANK('Census Input Tab'!D435),"",'Census Input Tab'!D435)))</f>
        <v/>
      </c>
      <c r="G404" s="81" t="str">
        <f>IF('Census Input Tab'!$O435="NO","Missing Data",IF(B404="BLANK","BLANK",IF(ISBLANK('Census Input Tab'!E435),"",'Census Input Tab'!E435)))</f>
        <v/>
      </c>
      <c r="H404" s="81" t="str">
        <f>IF('Census Input Tab'!$O435="NO","Missing Data",IF($A404=$A403,"",IF(ISBLANK('Census Input Tab'!I435),IF(B404="BLANK","BLANK",""),IF('Census Input Tab'!I435="Active","Active",IF('Census Input Tab'!I435="COBRA","COBRA",IF('Census Input Tab'!I435="St Con","COBRA",""))))))</f>
        <v/>
      </c>
      <c r="I404" s="84" t="str">
        <f>IF('Census Input Tab'!$O435="NO","Missing Data",IF('Census Input Tab'!T435=1,IF(B404="BLANK","BLANK",""),"N"))</f>
        <v/>
      </c>
      <c r="J404" s="81" t="str">
        <f>IF('Census Input Tab'!$O435="NO","Missing Data",IF('Census Input Tab'!T435=1,IF(B404="BLANK","BLANK",""),IF('Census Input Tab'!F435="Waive","Waive","Enroll")))</f>
        <v/>
      </c>
      <c r="K404" s="81" t="str">
        <f>IF('Census Input Tab'!$O435="NO","Missing Data",IF($A404=$A403,"",IF('Census Input Tab'!T435=1,IF(B404="BLANK","BLANK",""),IF('Census Input Tab'!G435="EEOnly","EE Only",IF('Census Input Tab'!G435="EESpOnly","EE &amp; Spouse",IF('Census Input Tab'!G435="EEChren","EE &amp; Child(ren)",IF('Census Input Tab'!G435="EEFamily","Family",IF('Census Input Tab'!G435="Waive","Decline Coverage","Spousal Waiver"))))))))</f>
        <v/>
      </c>
      <c r="L404" s="85" t="str">
        <f>IF('Census Input Tab'!$O435="NO","Missing Data",IF($A404=$A403,"",IF('Census Input Tab'!T435=1,IF(B404="BLANK","BLANK",""),"EE Only")))</f>
        <v/>
      </c>
      <c r="M404" s="85" t="str">
        <f>IF('Census Input Tab'!$O435="NO","Missing Data",IF($A404=$A403,"",IF('Census Input Tab'!T435=1,IF(B404="BLANK","BLANK",""),"EE Only")))</f>
        <v/>
      </c>
      <c r="N404" s="81" t="str">
        <f>IF('Census Input Tab'!$O435="NO","Missing Data",IF('Census Input Tab'!T435=1,IF('SMART Census'!B404="BLANK","BLANK",""),IF('Census Input Tab'!J435="","",'Census Input Tab'!J435)))</f>
        <v/>
      </c>
      <c r="O404" s="114"/>
    </row>
    <row r="405" spans="1:15">
      <c r="A405" s="80" t="str">
        <f>IF('Census Input Tab'!$O436="NO","Missing Data",IF(B405="","",IF(B405="BLANK","BLANK",COUNTIF($B$2:B405,"=Subscriber"))))</f>
        <v/>
      </c>
      <c r="B405" s="81" t="str">
        <f>IF('Census Input Tab'!$O436="NO","Missing Data",IF(ISBLANK('Census Input Tab'!H436),IF('Census Input Tab'!O436="BLANK","BLANK",""),IF('Census Input Tab'!H436="EE","Subscriber",IF('Census Input Tab'!H436="SP","Spouse","Child"))))</f>
        <v/>
      </c>
      <c r="C405" s="81" t="str">
        <f>IF('Census Input Tab'!$O436="NO","Missing Data",IF(B405="BLANK","BLANK",IF(ISBLANK('Census Input Tab'!A436),"",'Census Input Tab'!A436)))</f>
        <v/>
      </c>
      <c r="D405" s="81" t="str">
        <f>IF('Census Input Tab'!$O436="NO","Missing Data",IF(B405="BLANK","BLANK",IF(ISBLANK('Census Input Tab'!B436),"",'Census Input Tab'!B436)))</f>
        <v/>
      </c>
      <c r="E405" s="82" t="str">
        <f>IF('Census Input Tab'!$O436="NO","Missing Data",IF($A405=$A404,"",IF(B405="BLANK","BLANK",IF(ISBLANK('Census Input Tab'!C436),"",'Census Input Tab'!C436))))</f>
        <v/>
      </c>
      <c r="F405" s="83" t="str">
        <f>IF('Census Input Tab'!$O436="NO","Missing Data",IF(B405="BLANK","BLANK",IF(ISBLANK('Census Input Tab'!D436),"",'Census Input Tab'!D436)))</f>
        <v/>
      </c>
      <c r="G405" s="81" t="str">
        <f>IF('Census Input Tab'!$O436="NO","Missing Data",IF(B405="BLANK","BLANK",IF(ISBLANK('Census Input Tab'!E436),"",'Census Input Tab'!E436)))</f>
        <v/>
      </c>
      <c r="H405" s="81" t="str">
        <f>IF('Census Input Tab'!$O436="NO","Missing Data",IF($A405=$A404,"",IF(ISBLANK('Census Input Tab'!I436),IF(B405="BLANK","BLANK",""),IF('Census Input Tab'!I436="Active","Active",IF('Census Input Tab'!I436="COBRA","COBRA",IF('Census Input Tab'!I436="St Con","COBRA",""))))))</f>
        <v/>
      </c>
      <c r="I405" s="84" t="str">
        <f>IF('Census Input Tab'!$O436="NO","Missing Data",IF('Census Input Tab'!T436=1,IF(B405="BLANK","BLANK",""),"N"))</f>
        <v/>
      </c>
      <c r="J405" s="81" t="str">
        <f>IF('Census Input Tab'!$O436="NO","Missing Data",IF('Census Input Tab'!T436=1,IF(B405="BLANK","BLANK",""),IF('Census Input Tab'!F436="Waive","Waive","Enroll")))</f>
        <v/>
      </c>
      <c r="K405" s="81" t="str">
        <f>IF('Census Input Tab'!$O436="NO","Missing Data",IF($A405=$A404,"",IF('Census Input Tab'!T436=1,IF(B405="BLANK","BLANK",""),IF('Census Input Tab'!G436="EEOnly","EE Only",IF('Census Input Tab'!G436="EESpOnly","EE &amp; Spouse",IF('Census Input Tab'!G436="EEChren","EE &amp; Child(ren)",IF('Census Input Tab'!G436="EEFamily","Family",IF('Census Input Tab'!G436="Waive","Decline Coverage","Spousal Waiver"))))))))</f>
        <v/>
      </c>
      <c r="L405" s="85" t="str">
        <f>IF('Census Input Tab'!$O436="NO","Missing Data",IF($A405=$A404,"",IF('Census Input Tab'!T436=1,IF(B405="BLANK","BLANK",""),"EE Only")))</f>
        <v/>
      </c>
      <c r="M405" s="85" t="str">
        <f>IF('Census Input Tab'!$O436="NO","Missing Data",IF($A405=$A404,"",IF('Census Input Tab'!T436=1,IF(B405="BLANK","BLANK",""),"EE Only")))</f>
        <v/>
      </c>
      <c r="N405" s="81" t="str">
        <f>IF('Census Input Tab'!$O436="NO","Missing Data",IF('Census Input Tab'!T436=1,IF('SMART Census'!B405="BLANK","BLANK",""),IF('Census Input Tab'!J436="","",'Census Input Tab'!J436)))</f>
        <v/>
      </c>
      <c r="O405" s="114"/>
    </row>
    <row r="406" spans="1:15">
      <c r="A406" s="80" t="str">
        <f>IF('Census Input Tab'!$O437="NO","Missing Data",IF(B406="","",IF(B406="BLANK","BLANK",COUNTIF($B$2:B406,"=Subscriber"))))</f>
        <v/>
      </c>
      <c r="B406" s="81" t="str">
        <f>IF('Census Input Tab'!$O437="NO","Missing Data",IF(ISBLANK('Census Input Tab'!H437),IF('Census Input Tab'!O437="BLANK","BLANK",""),IF('Census Input Tab'!H437="EE","Subscriber",IF('Census Input Tab'!H437="SP","Spouse","Child"))))</f>
        <v/>
      </c>
      <c r="C406" s="81" t="str">
        <f>IF('Census Input Tab'!$O437="NO","Missing Data",IF(B406="BLANK","BLANK",IF(ISBLANK('Census Input Tab'!A437),"",'Census Input Tab'!A437)))</f>
        <v/>
      </c>
      <c r="D406" s="81" t="str">
        <f>IF('Census Input Tab'!$O437="NO","Missing Data",IF(B406="BLANK","BLANK",IF(ISBLANK('Census Input Tab'!B437),"",'Census Input Tab'!B437)))</f>
        <v/>
      </c>
      <c r="E406" s="82" t="str">
        <f>IF('Census Input Tab'!$O437="NO","Missing Data",IF($A406=$A405,"",IF(B406="BLANK","BLANK",IF(ISBLANK('Census Input Tab'!C437),"",'Census Input Tab'!C437))))</f>
        <v/>
      </c>
      <c r="F406" s="83" t="str">
        <f>IF('Census Input Tab'!$O437="NO","Missing Data",IF(B406="BLANK","BLANK",IF(ISBLANK('Census Input Tab'!D437),"",'Census Input Tab'!D437)))</f>
        <v/>
      </c>
      <c r="G406" s="81" t="str">
        <f>IF('Census Input Tab'!$O437="NO","Missing Data",IF(B406="BLANK","BLANK",IF(ISBLANK('Census Input Tab'!E437),"",'Census Input Tab'!E437)))</f>
        <v/>
      </c>
      <c r="H406" s="81" t="str">
        <f>IF('Census Input Tab'!$O437="NO","Missing Data",IF($A406=$A405,"",IF(ISBLANK('Census Input Tab'!I437),IF(B406="BLANK","BLANK",""),IF('Census Input Tab'!I437="Active","Active",IF('Census Input Tab'!I437="COBRA","COBRA",IF('Census Input Tab'!I437="St Con","COBRA",""))))))</f>
        <v/>
      </c>
      <c r="I406" s="84" t="str">
        <f>IF('Census Input Tab'!$O437="NO","Missing Data",IF('Census Input Tab'!T437=1,IF(B406="BLANK","BLANK",""),"N"))</f>
        <v/>
      </c>
      <c r="J406" s="81" t="str">
        <f>IF('Census Input Tab'!$O437="NO","Missing Data",IF('Census Input Tab'!T437=1,IF(B406="BLANK","BLANK",""),IF('Census Input Tab'!F437="Waive","Waive","Enroll")))</f>
        <v/>
      </c>
      <c r="K406" s="81" t="str">
        <f>IF('Census Input Tab'!$O437="NO","Missing Data",IF($A406=$A405,"",IF('Census Input Tab'!T437=1,IF(B406="BLANK","BLANK",""),IF('Census Input Tab'!G437="EEOnly","EE Only",IF('Census Input Tab'!G437="EESpOnly","EE &amp; Spouse",IF('Census Input Tab'!G437="EEChren","EE &amp; Child(ren)",IF('Census Input Tab'!G437="EEFamily","Family",IF('Census Input Tab'!G437="Waive","Decline Coverage","Spousal Waiver"))))))))</f>
        <v/>
      </c>
      <c r="L406" s="85" t="str">
        <f>IF('Census Input Tab'!$O437="NO","Missing Data",IF($A406=$A405,"",IF('Census Input Tab'!T437=1,IF(B406="BLANK","BLANK",""),"EE Only")))</f>
        <v/>
      </c>
      <c r="M406" s="85" t="str">
        <f>IF('Census Input Tab'!$O437="NO","Missing Data",IF($A406=$A405,"",IF('Census Input Tab'!T437=1,IF(B406="BLANK","BLANK",""),"EE Only")))</f>
        <v/>
      </c>
      <c r="N406" s="81" t="str">
        <f>IF('Census Input Tab'!$O437="NO","Missing Data",IF('Census Input Tab'!T437=1,IF('SMART Census'!B406="BLANK","BLANK",""),IF('Census Input Tab'!J437="","",'Census Input Tab'!J437)))</f>
        <v/>
      </c>
      <c r="O406" s="114"/>
    </row>
    <row r="407" spans="1:15">
      <c r="A407" s="80" t="str">
        <f>IF('Census Input Tab'!$O438="NO","Missing Data",IF(B407="","",IF(B407="BLANK","BLANK",COUNTIF($B$2:B407,"=Subscriber"))))</f>
        <v/>
      </c>
      <c r="B407" s="81" t="str">
        <f>IF('Census Input Tab'!$O438="NO","Missing Data",IF(ISBLANK('Census Input Tab'!H438),IF('Census Input Tab'!O438="BLANK","BLANK",""),IF('Census Input Tab'!H438="EE","Subscriber",IF('Census Input Tab'!H438="SP","Spouse","Child"))))</f>
        <v/>
      </c>
      <c r="C407" s="81" t="str">
        <f>IF('Census Input Tab'!$O438="NO","Missing Data",IF(B407="BLANK","BLANK",IF(ISBLANK('Census Input Tab'!A438),"",'Census Input Tab'!A438)))</f>
        <v/>
      </c>
      <c r="D407" s="81" t="str">
        <f>IF('Census Input Tab'!$O438="NO","Missing Data",IF(B407="BLANK","BLANK",IF(ISBLANK('Census Input Tab'!B438),"",'Census Input Tab'!B438)))</f>
        <v/>
      </c>
      <c r="E407" s="82" t="str">
        <f>IF('Census Input Tab'!$O438="NO","Missing Data",IF($A407=$A406,"",IF(B407="BLANK","BLANK",IF(ISBLANK('Census Input Tab'!C438),"",'Census Input Tab'!C438))))</f>
        <v/>
      </c>
      <c r="F407" s="83" t="str">
        <f>IF('Census Input Tab'!$O438="NO","Missing Data",IF(B407="BLANK","BLANK",IF(ISBLANK('Census Input Tab'!D438),"",'Census Input Tab'!D438)))</f>
        <v/>
      </c>
      <c r="G407" s="81" t="str">
        <f>IF('Census Input Tab'!$O438="NO","Missing Data",IF(B407="BLANK","BLANK",IF(ISBLANK('Census Input Tab'!E438),"",'Census Input Tab'!E438)))</f>
        <v/>
      </c>
      <c r="H407" s="81" t="str">
        <f>IF('Census Input Tab'!$O438="NO","Missing Data",IF($A407=$A406,"",IF(ISBLANK('Census Input Tab'!I438),IF(B407="BLANK","BLANK",""),IF('Census Input Tab'!I438="Active","Active",IF('Census Input Tab'!I438="COBRA","COBRA",IF('Census Input Tab'!I438="St Con","COBRA",""))))))</f>
        <v/>
      </c>
      <c r="I407" s="84" t="str">
        <f>IF('Census Input Tab'!$O438="NO","Missing Data",IF('Census Input Tab'!T438=1,IF(B407="BLANK","BLANK",""),"N"))</f>
        <v/>
      </c>
      <c r="J407" s="81" t="str">
        <f>IF('Census Input Tab'!$O438="NO","Missing Data",IF('Census Input Tab'!T438=1,IF(B407="BLANK","BLANK",""),IF('Census Input Tab'!F438="Waive","Waive","Enroll")))</f>
        <v/>
      </c>
      <c r="K407" s="81" t="str">
        <f>IF('Census Input Tab'!$O438="NO","Missing Data",IF($A407=$A406,"",IF('Census Input Tab'!T438=1,IF(B407="BLANK","BLANK",""),IF('Census Input Tab'!G438="EEOnly","EE Only",IF('Census Input Tab'!G438="EESpOnly","EE &amp; Spouse",IF('Census Input Tab'!G438="EEChren","EE &amp; Child(ren)",IF('Census Input Tab'!G438="EEFamily","Family",IF('Census Input Tab'!G438="Waive","Decline Coverage","Spousal Waiver"))))))))</f>
        <v/>
      </c>
      <c r="L407" s="85" t="str">
        <f>IF('Census Input Tab'!$O438="NO","Missing Data",IF($A407=$A406,"",IF('Census Input Tab'!T438=1,IF(B407="BLANK","BLANK",""),"EE Only")))</f>
        <v/>
      </c>
      <c r="M407" s="85" t="str">
        <f>IF('Census Input Tab'!$O438="NO","Missing Data",IF($A407=$A406,"",IF('Census Input Tab'!T438=1,IF(B407="BLANK","BLANK",""),"EE Only")))</f>
        <v/>
      </c>
      <c r="N407" s="81" t="str">
        <f>IF('Census Input Tab'!$O438="NO","Missing Data",IF('Census Input Tab'!T438=1,IF('SMART Census'!B407="BLANK","BLANK",""),IF('Census Input Tab'!J438="","",'Census Input Tab'!J438)))</f>
        <v/>
      </c>
      <c r="O407" s="114"/>
    </row>
    <row r="408" spans="1:15">
      <c r="A408" s="80" t="str">
        <f>IF('Census Input Tab'!$O439="NO","Missing Data",IF(B408="","",IF(B408="BLANK","BLANK",COUNTIF($B$2:B408,"=Subscriber"))))</f>
        <v/>
      </c>
      <c r="B408" s="81" t="str">
        <f>IF('Census Input Tab'!$O439="NO","Missing Data",IF(ISBLANK('Census Input Tab'!H439),IF('Census Input Tab'!O439="BLANK","BLANK",""),IF('Census Input Tab'!H439="EE","Subscriber",IF('Census Input Tab'!H439="SP","Spouse","Child"))))</f>
        <v/>
      </c>
      <c r="C408" s="81" t="str">
        <f>IF('Census Input Tab'!$O439="NO","Missing Data",IF(B408="BLANK","BLANK",IF(ISBLANK('Census Input Tab'!A439),"",'Census Input Tab'!A439)))</f>
        <v/>
      </c>
      <c r="D408" s="81" t="str">
        <f>IF('Census Input Tab'!$O439="NO","Missing Data",IF(B408="BLANK","BLANK",IF(ISBLANK('Census Input Tab'!B439),"",'Census Input Tab'!B439)))</f>
        <v/>
      </c>
      <c r="E408" s="82" t="str">
        <f>IF('Census Input Tab'!$O439="NO","Missing Data",IF($A408=$A407,"",IF(B408="BLANK","BLANK",IF(ISBLANK('Census Input Tab'!C439),"",'Census Input Tab'!C439))))</f>
        <v/>
      </c>
      <c r="F408" s="83" t="str">
        <f>IF('Census Input Tab'!$O439="NO","Missing Data",IF(B408="BLANK","BLANK",IF(ISBLANK('Census Input Tab'!D439),"",'Census Input Tab'!D439)))</f>
        <v/>
      </c>
      <c r="G408" s="81" t="str">
        <f>IF('Census Input Tab'!$O439="NO","Missing Data",IF(B408="BLANK","BLANK",IF(ISBLANK('Census Input Tab'!E439),"",'Census Input Tab'!E439)))</f>
        <v/>
      </c>
      <c r="H408" s="81" t="str">
        <f>IF('Census Input Tab'!$O439="NO","Missing Data",IF($A408=$A407,"",IF(ISBLANK('Census Input Tab'!I439),IF(B408="BLANK","BLANK",""),IF('Census Input Tab'!I439="Active","Active",IF('Census Input Tab'!I439="COBRA","COBRA",IF('Census Input Tab'!I439="St Con","COBRA",""))))))</f>
        <v/>
      </c>
      <c r="I408" s="84" t="str">
        <f>IF('Census Input Tab'!$O439="NO","Missing Data",IF('Census Input Tab'!T439=1,IF(B408="BLANK","BLANK",""),"N"))</f>
        <v/>
      </c>
      <c r="J408" s="81" t="str">
        <f>IF('Census Input Tab'!$O439="NO","Missing Data",IF('Census Input Tab'!T439=1,IF(B408="BLANK","BLANK",""),IF('Census Input Tab'!F439="Waive","Waive","Enroll")))</f>
        <v/>
      </c>
      <c r="K408" s="81" t="str">
        <f>IF('Census Input Tab'!$O439="NO","Missing Data",IF($A408=$A407,"",IF('Census Input Tab'!T439=1,IF(B408="BLANK","BLANK",""),IF('Census Input Tab'!G439="EEOnly","EE Only",IF('Census Input Tab'!G439="EESpOnly","EE &amp; Spouse",IF('Census Input Tab'!G439="EEChren","EE &amp; Child(ren)",IF('Census Input Tab'!G439="EEFamily","Family",IF('Census Input Tab'!G439="Waive","Decline Coverage","Spousal Waiver"))))))))</f>
        <v/>
      </c>
      <c r="L408" s="85" t="str">
        <f>IF('Census Input Tab'!$O439="NO","Missing Data",IF($A408=$A407,"",IF('Census Input Tab'!T439=1,IF(B408="BLANK","BLANK",""),"EE Only")))</f>
        <v/>
      </c>
      <c r="M408" s="85" t="str">
        <f>IF('Census Input Tab'!$O439="NO","Missing Data",IF($A408=$A407,"",IF('Census Input Tab'!T439=1,IF(B408="BLANK","BLANK",""),"EE Only")))</f>
        <v/>
      </c>
      <c r="N408" s="81" t="str">
        <f>IF('Census Input Tab'!$O439="NO","Missing Data",IF('Census Input Tab'!T439=1,IF('SMART Census'!B408="BLANK","BLANK",""),IF('Census Input Tab'!J439="","",'Census Input Tab'!J439)))</f>
        <v/>
      </c>
      <c r="O408" s="114"/>
    </row>
    <row r="409" spans="1:15">
      <c r="A409" s="80" t="str">
        <f>IF('Census Input Tab'!$O440="NO","Missing Data",IF(B409="","",IF(B409="BLANK","BLANK",COUNTIF($B$2:B409,"=Subscriber"))))</f>
        <v/>
      </c>
      <c r="B409" s="81" t="str">
        <f>IF('Census Input Tab'!$O440="NO","Missing Data",IF(ISBLANK('Census Input Tab'!H440),IF('Census Input Tab'!O440="BLANK","BLANK",""),IF('Census Input Tab'!H440="EE","Subscriber",IF('Census Input Tab'!H440="SP","Spouse","Child"))))</f>
        <v/>
      </c>
      <c r="C409" s="81" t="str">
        <f>IF('Census Input Tab'!$O440="NO","Missing Data",IF(B409="BLANK","BLANK",IF(ISBLANK('Census Input Tab'!A440),"",'Census Input Tab'!A440)))</f>
        <v/>
      </c>
      <c r="D409" s="81" t="str">
        <f>IF('Census Input Tab'!$O440="NO","Missing Data",IF(B409="BLANK","BLANK",IF(ISBLANK('Census Input Tab'!B440),"",'Census Input Tab'!B440)))</f>
        <v/>
      </c>
      <c r="E409" s="82" t="str">
        <f>IF('Census Input Tab'!$O440="NO","Missing Data",IF($A409=$A408,"",IF(B409="BLANK","BLANK",IF(ISBLANK('Census Input Tab'!C440),"",'Census Input Tab'!C440))))</f>
        <v/>
      </c>
      <c r="F409" s="83" t="str">
        <f>IF('Census Input Tab'!$O440="NO","Missing Data",IF(B409="BLANK","BLANK",IF(ISBLANK('Census Input Tab'!D440),"",'Census Input Tab'!D440)))</f>
        <v/>
      </c>
      <c r="G409" s="81" t="str">
        <f>IF('Census Input Tab'!$O440="NO","Missing Data",IF(B409="BLANK","BLANK",IF(ISBLANK('Census Input Tab'!E440),"",'Census Input Tab'!E440)))</f>
        <v/>
      </c>
      <c r="H409" s="81" t="str">
        <f>IF('Census Input Tab'!$O440="NO","Missing Data",IF($A409=$A408,"",IF(ISBLANK('Census Input Tab'!I440),IF(B409="BLANK","BLANK",""),IF('Census Input Tab'!I440="Active","Active",IF('Census Input Tab'!I440="COBRA","COBRA",IF('Census Input Tab'!I440="St Con","COBRA",""))))))</f>
        <v/>
      </c>
      <c r="I409" s="84" t="str">
        <f>IF('Census Input Tab'!$O440="NO","Missing Data",IF('Census Input Tab'!T440=1,IF(B409="BLANK","BLANK",""),"N"))</f>
        <v/>
      </c>
      <c r="J409" s="81" t="str">
        <f>IF('Census Input Tab'!$O440="NO","Missing Data",IF('Census Input Tab'!T440=1,IF(B409="BLANK","BLANK",""),IF('Census Input Tab'!F440="Waive","Waive","Enroll")))</f>
        <v/>
      </c>
      <c r="K409" s="81" t="str">
        <f>IF('Census Input Tab'!$O440="NO","Missing Data",IF($A409=$A408,"",IF('Census Input Tab'!T440=1,IF(B409="BLANK","BLANK",""),IF('Census Input Tab'!G440="EEOnly","EE Only",IF('Census Input Tab'!G440="EESpOnly","EE &amp; Spouse",IF('Census Input Tab'!G440="EEChren","EE &amp; Child(ren)",IF('Census Input Tab'!G440="EEFamily","Family",IF('Census Input Tab'!G440="Waive","Decline Coverage","Spousal Waiver"))))))))</f>
        <v/>
      </c>
      <c r="L409" s="85" t="str">
        <f>IF('Census Input Tab'!$O440="NO","Missing Data",IF($A409=$A408,"",IF('Census Input Tab'!T440=1,IF(B409="BLANK","BLANK",""),"EE Only")))</f>
        <v/>
      </c>
      <c r="M409" s="85" t="str">
        <f>IF('Census Input Tab'!$O440="NO","Missing Data",IF($A409=$A408,"",IF('Census Input Tab'!T440=1,IF(B409="BLANK","BLANK",""),"EE Only")))</f>
        <v/>
      </c>
      <c r="N409" s="81" t="str">
        <f>IF('Census Input Tab'!$O440="NO","Missing Data",IF('Census Input Tab'!T440=1,IF('SMART Census'!B409="BLANK","BLANK",""),IF('Census Input Tab'!J440="","",'Census Input Tab'!J440)))</f>
        <v/>
      </c>
      <c r="O409" s="114"/>
    </row>
    <row r="410" spans="1:15">
      <c r="A410" s="80" t="str">
        <f>IF('Census Input Tab'!$O441="NO","Missing Data",IF(B410="","",IF(B410="BLANK","BLANK",COUNTIF($B$2:B410,"=Subscriber"))))</f>
        <v/>
      </c>
      <c r="B410" s="81" t="str">
        <f>IF('Census Input Tab'!$O441="NO","Missing Data",IF(ISBLANK('Census Input Tab'!H441),IF('Census Input Tab'!O441="BLANK","BLANK",""),IF('Census Input Tab'!H441="EE","Subscriber",IF('Census Input Tab'!H441="SP","Spouse","Child"))))</f>
        <v/>
      </c>
      <c r="C410" s="81" t="str">
        <f>IF('Census Input Tab'!$O441="NO","Missing Data",IF(B410="BLANK","BLANK",IF(ISBLANK('Census Input Tab'!A441),"",'Census Input Tab'!A441)))</f>
        <v/>
      </c>
      <c r="D410" s="81" t="str">
        <f>IF('Census Input Tab'!$O441="NO","Missing Data",IF(B410="BLANK","BLANK",IF(ISBLANK('Census Input Tab'!B441),"",'Census Input Tab'!B441)))</f>
        <v/>
      </c>
      <c r="E410" s="82" t="str">
        <f>IF('Census Input Tab'!$O441="NO","Missing Data",IF($A410=$A409,"",IF(B410="BLANK","BLANK",IF(ISBLANK('Census Input Tab'!C441),"",'Census Input Tab'!C441))))</f>
        <v/>
      </c>
      <c r="F410" s="83" t="str">
        <f>IF('Census Input Tab'!$O441="NO","Missing Data",IF(B410="BLANK","BLANK",IF(ISBLANK('Census Input Tab'!D441),"",'Census Input Tab'!D441)))</f>
        <v/>
      </c>
      <c r="G410" s="81" t="str">
        <f>IF('Census Input Tab'!$O441="NO","Missing Data",IF(B410="BLANK","BLANK",IF(ISBLANK('Census Input Tab'!E441),"",'Census Input Tab'!E441)))</f>
        <v/>
      </c>
      <c r="H410" s="81" t="str">
        <f>IF('Census Input Tab'!$O441="NO","Missing Data",IF($A410=$A409,"",IF(ISBLANK('Census Input Tab'!I441),IF(B410="BLANK","BLANK",""),IF('Census Input Tab'!I441="Active","Active",IF('Census Input Tab'!I441="COBRA","COBRA",IF('Census Input Tab'!I441="St Con","COBRA",""))))))</f>
        <v/>
      </c>
      <c r="I410" s="84" t="str">
        <f>IF('Census Input Tab'!$O441="NO","Missing Data",IF('Census Input Tab'!T441=1,IF(B410="BLANK","BLANK",""),"N"))</f>
        <v/>
      </c>
      <c r="J410" s="81" t="str">
        <f>IF('Census Input Tab'!$O441="NO","Missing Data",IF('Census Input Tab'!T441=1,IF(B410="BLANK","BLANK",""),IF('Census Input Tab'!F441="Waive","Waive","Enroll")))</f>
        <v/>
      </c>
      <c r="K410" s="81" t="str">
        <f>IF('Census Input Tab'!$O441="NO","Missing Data",IF($A410=$A409,"",IF('Census Input Tab'!T441=1,IF(B410="BLANK","BLANK",""),IF('Census Input Tab'!G441="EEOnly","EE Only",IF('Census Input Tab'!G441="EESpOnly","EE &amp; Spouse",IF('Census Input Tab'!G441="EEChren","EE &amp; Child(ren)",IF('Census Input Tab'!G441="EEFamily","Family",IF('Census Input Tab'!G441="Waive","Decline Coverage","Spousal Waiver"))))))))</f>
        <v/>
      </c>
      <c r="L410" s="85" t="str">
        <f>IF('Census Input Tab'!$O441="NO","Missing Data",IF($A410=$A409,"",IF('Census Input Tab'!T441=1,IF(B410="BLANK","BLANK",""),"EE Only")))</f>
        <v/>
      </c>
      <c r="M410" s="85" t="str">
        <f>IF('Census Input Tab'!$O441="NO","Missing Data",IF($A410=$A409,"",IF('Census Input Tab'!T441=1,IF(B410="BLANK","BLANK",""),"EE Only")))</f>
        <v/>
      </c>
      <c r="N410" s="81" t="str">
        <f>IF('Census Input Tab'!$O441="NO","Missing Data",IF('Census Input Tab'!T441=1,IF('SMART Census'!B410="BLANK","BLANK",""),IF('Census Input Tab'!J441="","",'Census Input Tab'!J441)))</f>
        <v/>
      </c>
      <c r="O410" s="114"/>
    </row>
    <row r="411" spans="1:15">
      <c r="A411" s="80" t="str">
        <f>IF('Census Input Tab'!$O442="NO","Missing Data",IF(B411="","",IF(B411="BLANK","BLANK",COUNTIF($B$2:B411,"=Subscriber"))))</f>
        <v/>
      </c>
      <c r="B411" s="81" t="str">
        <f>IF('Census Input Tab'!$O442="NO","Missing Data",IF(ISBLANK('Census Input Tab'!H442),IF('Census Input Tab'!O442="BLANK","BLANK",""),IF('Census Input Tab'!H442="EE","Subscriber",IF('Census Input Tab'!H442="SP","Spouse","Child"))))</f>
        <v/>
      </c>
      <c r="C411" s="81" t="str">
        <f>IF('Census Input Tab'!$O442="NO","Missing Data",IF(B411="BLANK","BLANK",IF(ISBLANK('Census Input Tab'!A442),"",'Census Input Tab'!A442)))</f>
        <v/>
      </c>
      <c r="D411" s="81" t="str">
        <f>IF('Census Input Tab'!$O442="NO","Missing Data",IF(B411="BLANK","BLANK",IF(ISBLANK('Census Input Tab'!B442),"",'Census Input Tab'!B442)))</f>
        <v/>
      </c>
      <c r="E411" s="82" t="str">
        <f>IF('Census Input Tab'!$O442="NO","Missing Data",IF($A411=$A410,"",IF(B411="BLANK","BLANK",IF(ISBLANK('Census Input Tab'!C442),"",'Census Input Tab'!C442))))</f>
        <v/>
      </c>
      <c r="F411" s="83" t="str">
        <f>IF('Census Input Tab'!$O442="NO","Missing Data",IF(B411="BLANK","BLANK",IF(ISBLANK('Census Input Tab'!D442),"",'Census Input Tab'!D442)))</f>
        <v/>
      </c>
      <c r="G411" s="81" t="str">
        <f>IF('Census Input Tab'!$O442="NO","Missing Data",IF(B411="BLANK","BLANK",IF(ISBLANK('Census Input Tab'!E442),"",'Census Input Tab'!E442)))</f>
        <v/>
      </c>
      <c r="H411" s="81" t="str">
        <f>IF('Census Input Tab'!$O442="NO","Missing Data",IF($A411=$A410,"",IF(ISBLANK('Census Input Tab'!I442),IF(B411="BLANK","BLANK",""),IF('Census Input Tab'!I442="Active","Active",IF('Census Input Tab'!I442="COBRA","COBRA",IF('Census Input Tab'!I442="St Con","COBRA",""))))))</f>
        <v/>
      </c>
      <c r="I411" s="84" t="str">
        <f>IF('Census Input Tab'!$O442="NO","Missing Data",IF('Census Input Tab'!T442=1,IF(B411="BLANK","BLANK",""),"N"))</f>
        <v/>
      </c>
      <c r="J411" s="81" t="str">
        <f>IF('Census Input Tab'!$O442="NO","Missing Data",IF('Census Input Tab'!T442=1,IF(B411="BLANK","BLANK",""),IF('Census Input Tab'!F442="Waive","Waive","Enroll")))</f>
        <v/>
      </c>
      <c r="K411" s="81" t="str">
        <f>IF('Census Input Tab'!$O442="NO","Missing Data",IF($A411=$A410,"",IF('Census Input Tab'!T442=1,IF(B411="BLANK","BLANK",""),IF('Census Input Tab'!G442="EEOnly","EE Only",IF('Census Input Tab'!G442="EESpOnly","EE &amp; Spouse",IF('Census Input Tab'!G442="EEChren","EE &amp; Child(ren)",IF('Census Input Tab'!G442="EEFamily","Family",IF('Census Input Tab'!G442="Waive","Decline Coverage","Spousal Waiver"))))))))</f>
        <v/>
      </c>
      <c r="L411" s="85" t="str">
        <f>IF('Census Input Tab'!$O442="NO","Missing Data",IF($A411=$A410,"",IF('Census Input Tab'!T442=1,IF(B411="BLANK","BLANK",""),"EE Only")))</f>
        <v/>
      </c>
      <c r="M411" s="85" t="str">
        <f>IF('Census Input Tab'!$O442="NO","Missing Data",IF($A411=$A410,"",IF('Census Input Tab'!T442=1,IF(B411="BLANK","BLANK",""),"EE Only")))</f>
        <v/>
      </c>
      <c r="N411" s="81" t="str">
        <f>IF('Census Input Tab'!$O442="NO","Missing Data",IF('Census Input Tab'!T442=1,IF('SMART Census'!B411="BLANK","BLANK",""),IF('Census Input Tab'!J442="","",'Census Input Tab'!J442)))</f>
        <v/>
      </c>
      <c r="O411" s="114"/>
    </row>
    <row r="412" spans="1:15">
      <c r="A412" s="80" t="str">
        <f>IF('Census Input Tab'!$O443="NO","Missing Data",IF(B412="","",IF(B412="BLANK","BLANK",COUNTIF($B$2:B412,"=Subscriber"))))</f>
        <v/>
      </c>
      <c r="B412" s="81" t="str">
        <f>IF('Census Input Tab'!$O443="NO","Missing Data",IF(ISBLANK('Census Input Tab'!H443),IF('Census Input Tab'!O443="BLANK","BLANK",""),IF('Census Input Tab'!H443="EE","Subscriber",IF('Census Input Tab'!H443="SP","Spouse","Child"))))</f>
        <v/>
      </c>
      <c r="C412" s="81" t="str">
        <f>IF('Census Input Tab'!$O443="NO","Missing Data",IF(B412="BLANK","BLANK",IF(ISBLANK('Census Input Tab'!A443),"",'Census Input Tab'!A443)))</f>
        <v/>
      </c>
      <c r="D412" s="81" t="str">
        <f>IF('Census Input Tab'!$O443="NO","Missing Data",IF(B412="BLANK","BLANK",IF(ISBLANK('Census Input Tab'!B443),"",'Census Input Tab'!B443)))</f>
        <v/>
      </c>
      <c r="E412" s="82" t="str">
        <f>IF('Census Input Tab'!$O443="NO","Missing Data",IF($A412=$A411,"",IF(B412="BLANK","BLANK",IF(ISBLANK('Census Input Tab'!C443),"",'Census Input Tab'!C443))))</f>
        <v/>
      </c>
      <c r="F412" s="83" t="str">
        <f>IF('Census Input Tab'!$O443="NO","Missing Data",IF(B412="BLANK","BLANK",IF(ISBLANK('Census Input Tab'!D443),"",'Census Input Tab'!D443)))</f>
        <v/>
      </c>
      <c r="G412" s="81" t="str">
        <f>IF('Census Input Tab'!$O443="NO","Missing Data",IF(B412="BLANK","BLANK",IF(ISBLANK('Census Input Tab'!E443),"",'Census Input Tab'!E443)))</f>
        <v/>
      </c>
      <c r="H412" s="81" t="str">
        <f>IF('Census Input Tab'!$O443="NO","Missing Data",IF($A412=$A411,"",IF(ISBLANK('Census Input Tab'!I443),IF(B412="BLANK","BLANK",""),IF('Census Input Tab'!I443="Active","Active",IF('Census Input Tab'!I443="COBRA","COBRA",IF('Census Input Tab'!I443="St Con","COBRA",""))))))</f>
        <v/>
      </c>
      <c r="I412" s="84" t="str">
        <f>IF('Census Input Tab'!$O443="NO","Missing Data",IF('Census Input Tab'!T443=1,IF(B412="BLANK","BLANK",""),"N"))</f>
        <v/>
      </c>
      <c r="J412" s="81" t="str">
        <f>IF('Census Input Tab'!$O443="NO","Missing Data",IF('Census Input Tab'!T443=1,IF(B412="BLANK","BLANK",""),IF('Census Input Tab'!F443="Waive","Waive","Enroll")))</f>
        <v/>
      </c>
      <c r="K412" s="81" t="str">
        <f>IF('Census Input Tab'!$O443="NO","Missing Data",IF($A412=$A411,"",IF('Census Input Tab'!T443=1,IF(B412="BLANK","BLANK",""),IF('Census Input Tab'!G443="EEOnly","EE Only",IF('Census Input Tab'!G443="EESpOnly","EE &amp; Spouse",IF('Census Input Tab'!G443="EEChren","EE &amp; Child(ren)",IF('Census Input Tab'!G443="EEFamily","Family",IF('Census Input Tab'!G443="Waive","Decline Coverage","Spousal Waiver"))))))))</f>
        <v/>
      </c>
      <c r="L412" s="85" t="str">
        <f>IF('Census Input Tab'!$O443="NO","Missing Data",IF($A412=$A411,"",IF('Census Input Tab'!T443=1,IF(B412="BLANK","BLANK",""),"EE Only")))</f>
        <v/>
      </c>
      <c r="M412" s="85" t="str">
        <f>IF('Census Input Tab'!$O443="NO","Missing Data",IF($A412=$A411,"",IF('Census Input Tab'!T443=1,IF(B412="BLANK","BLANK",""),"EE Only")))</f>
        <v/>
      </c>
      <c r="N412" s="81" t="str">
        <f>IF('Census Input Tab'!$O443="NO","Missing Data",IF('Census Input Tab'!T443=1,IF('SMART Census'!B412="BLANK","BLANK",""),IF('Census Input Tab'!J443="","",'Census Input Tab'!J443)))</f>
        <v/>
      </c>
      <c r="O412" s="114"/>
    </row>
    <row r="413" spans="1:15">
      <c r="A413" s="80" t="str">
        <f>IF('Census Input Tab'!$O444="NO","Missing Data",IF(B413="","",IF(B413="BLANK","BLANK",COUNTIF($B$2:B413,"=Subscriber"))))</f>
        <v/>
      </c>
      <c r="B413" s="81" t="str">
        <f>IF('Census Input Tab'!$O444="NO","Missing Data",IF(ISBLANK('Census Input Tab'!H444),IF('Census Input Tab'!O444="BLANK","BLANK",""),IF('Census Input Tab'!H444="EE","Subscriber",IF('Census Input Tab'!H444="SP","Spouse","Child"))))</f>
        <v/>
      </c>
      <c r="C413" s="81" t="str">
        <f>IF('Census Input Tab'!$O444="NO","Missing Data",IF(B413="BLANK","BLANK",IF(ISBLANK('Census Input Tab'!A444),"",'Census Input Tab'!A444)))</f>
        <v/>
      </c>
      <c r="D413" s="81" t="str">
        <f>IF('Census Input Tab'!$O444="NO","Missing Data",IF(B413="BLANK","BLANK",IF(ISBLANK('Census Input Tab'!B444),"",'Census Input Tab'!B444)))</f>
        <v/>
      </c>
      <c r="E413" s="82" t="str">
        <f>IF('Census Input Tab'!$O444="NO","Missing Data",IF($A413=$A412,"",IF(B413="BLANK","BLANK",IF(ISBLANK('Census Input Tab'!C444),"",'Census Input Tab'!C444))))</f>
        <v/>
      </c>
      <c r="F413" s="83" t="str">
        <f>IF('Census Input Tab'!$O444="NO","Missing Data",IF(B413="BLANK","BLANK",IF(ISBLANK('Census Input Tab'!D444),"",'Census Input Tab'!D444)))</f>
        <v/>
      </c>
      <c r="G413" s="81" t="str">
        <f>IF('Census Input Tab'!$O444="NO","Missing Data",IF(B413="BLANK","BLANK",IF(ISBLANK('Census Input Tab'!E444),"",'Census Input Tab'!E444)))</f>
        <v/>
      </c>
      <c r="H413" s="81" t="str">
        <f>IF('Census Input Tab'!$O444="NO","Missing Data",IF($A413=$A412,"",IF(ISBLANK('Census Input Tab'!I444),IF(B413="BLANK","BLANK",""),IF('Census Input Tab'!I444="Active","Active",IF('Census Input Tab'!I444="COBRA","COBRA",IF('Census Input Tab'!I444="St Con","COBRA",""))))))</f>
        <v/>
      </c>
      <c r="I413" s="84" t="str">
        <f>IF('Census Input Tab'!$O444="NO","Missing Data",IF('Census Input Tab'!T444=1,IF(B413="BLANK","BLANK",""),"N"))</f>
        <v/>
      </c>
      <c r="J413" s="81" t="str">
        <f>IF('Census Input Tab'!$O444="NO","Missing Data",IF('Census Input Tab'!T444=1,IF(B413="BLANK","BLANK",""),IF('Census Input Tab'!F444="Waive","Waive","Enroll")))</f>
        <v/>
      </c>
      <c r="K413" s="81" t="str">
        <f>IF('Census Input Tab'!$O444="NO","Missing Data",IF($A413=$A412,"",IF('Census Input Tab'!T444=1,IF(B413="BLANK","BLANK",""),IF('Census Input Tab'!G444="EEOnly","EE Only",IF('Census Input Tab'!G444="EESpOnly","EE &amp; Spouse",IF('Census Input Tab'!G444="EEChren","EE &amp; Child(ren)",IF('Census Input Tab'!G444="EEFamily","Family",IF('Census Input Tab'!G444="Waive","Decline Coverage","Spousal Waiver"))))))))</f>
        <v/>
      </c>
      <c r="L413" s="85" t="str">
        <f>IF('Census Input Tab'!$O444="NO","Missing Data",IF($A413=$A412,"",IF('Census Input Tab'!T444=1,IF(B413="BLANK","BLANK",""),"EE Only")))</f>
        <v/>
      </c>
      <c r="M413" s="85" t="str">
        <f>IF('Census Input Tab'!$O444="NO","Missing Data",IF($A413=$A412,"",IF('Census Input Tab'!T444=1,IF(B413="BLANK","BLANK",""),"EE Only")))</f>
        <v/>
      </c>
      <c r="N413" s="81" t="str">
        <f>IF('Census Input Tab'!$O444="NO","Missing Data",IF('Census Input Tab'!T444=1,IF('SMART Census'!B413="BLANK","BLANK",""),IF('Census Input Tab'!J444="","",'Census Input Tab'!J444)))</f>
        <v/>
      </c>
      <c r="O413" s="114"/>
    </row>
    <row r="414" spans="1:15">
      <c r="A414" s="80" t="str">
        <f>IF('Census Input Tab'!$O445="NO","Missing Data",IF(B414="","",IF(B414="BLANK","BLANK",COUNTIF($B$2:B414,"=Subscriber"))))</f>
        <v/>
      </c>
      <c r="B414" s="81" t="str">
        <f>IF('Census Input Tab'!$O445="NO","Missing Data",IF(ISBLANK('Census Input Tab'!H445),IF('Census Input Tab'!O445="BLANK","BLANK",""),IF('Census Input Tab'!H445="EE","Subscriber",IF('Census Input Tab'!H445="SP","Spouse","Child"))))</f>
        <v/>
      </c>
      <c r="C414" s="81" t="str">
        <f>IF('Census Input Tab'!$O445="NO","Missing Data",IF(B414="BLANK","BLANK",IF(ISBLANK('Census Input Tab'!A445),"",'Census Input Tab'!A445)))</f>
        <v/>
      </c>
      <c r="D414" s="81" t="str">
        <f>IF('Census Input Tab'!$O445="NO","Missing Data",IF(B414="BLANK","BLANK",IF(ISBLANK('Census Input Tab'!B445),"",'Census Input Tab'!B445)))</f>
        <v/>
      </c>
      <c r="E414" s="82" t="str">
        <f>IF('Census Input Tab'!$O445="NO","Missing Data",IF($A414=$A413,"",IF(B414="BLANK","BLANK",IF(ISBLANK('Census Input Tab'!C445),"",'Census Input Tab'!C445))))</f>
        <v/>
      </c>
      <c r="F414" s="83" t="str">
        <f>IF('Census Input Tab'!$O445="NO","Missing Data",IF(B414="BLANK","BLANK",IF(ISBLANK('Census Input Tab'!D445),"",'Census Input Tab'!D445)))</f>
        <v/>
      </c>
      <c r="G414" s="81" t="str">
        <f>IF('Census Input Tab'!$O445="NO","Missing Data",IF(B414="BLANK","BLANK",IF(ISBLANK('Census Input Tab'!E445),"",'Census Input Tab'!E445)))</f>
        <v/>
      </c>
      <c r="H414" s="81" t="str">
        <f>IF('Census Input Tab'!$O445="NO","Missing Data",IF($A414=$A413,"",IF(ISBLANK('Census Input Tab'!I445),IF(B414="BLANK","BLANK",""),IF('Census Input Tab'!I445="Active","Active",IF('Census Input Tab'!I445="COBRA","COBRA",IF('Census Input Tab'!I445="St Con","COBRA",""))))))</f>
        <v/>
      </c>
      <c r="I414" s="84" t="str">
        <f>IF('Census Input Tab'!$O445="NO","Missing Data",IF('Census Input Tab'!T445=1,IF(B414="BLANK","BLANK",""),"N"))</f>
        <v/>
      </c>
      <c r="J414" s="81" t="str">
        <f>IF('Census Input Tab'!$O445="NO","Missing Data",IF('Census Input Tab'!T445=1,IF(B414="BLANK","BLANK",""),IF('Census Input Tab'!F445="Waive","Waive","Enroll")))</f>
        <v/>
      </c>
      <c r="K414" s="81" t="str">
        <f>IF('Census Input Tab'!$O445="NO","Missing Data",IF($A414=$A413,"",IF('Census Input Tab'!T445=1,IF(B414="BLANK","BLANK",""),IF('Census Input Tab'!G445="EEOnly","EE Only",IF('Census Input Tab'!G445="EESpOnly","EE &amp; Spouse",IF('Census Input Tab'!G445="EEChren","EE &amp; Child(ren)",IF('Census Input Tab'!G445="EEFamily","Family",IF('Census Input Tab'!G445="Waive","Decline Coverage","Spousal Waiver"))))))))</f>
        <v/>
      </c>
      <c r="L414" s="85" t="str">
        <f>IF('Census Input Tab'!$O445="NO","Missing Data",IF($A414=$A413,"",IF('Census Input Tab'!T445=1,IF(B414="BLANK","BLANK",""),"EE Only")))</f>
        <v/>
      </c>
      <c r="M414" s="85" t="str">
        <f>IF('Census Input Tab'!$O445="NO","Missing Data",IF($A414=$A413,"",IF('Census Input Tab'!T445=1,IF(B414="BLANK","BLANK",""),"EE Only")))</f>
        <v/>
      </c>
      <c r="N414" s="81" t="str">
        <f>IF('Census Input Tab'!$O445="NO","Missing Data",IF('Census Input Tab'!T445=1,IF('SMART Census'!B414="BLANK","BLANK",""),IF('Census Input Tab'!J445="","",'Census Input Tab'!J445)))</f>
        <v/>
      </c>
      <c r="O414" s="114"/>
    </row>
    <row r="415" spans="1:15">
      <c r="A415" s="80" t="str">
        <f>IF('Census Input Tab'!$O446="NO","Missing Data",IF(B415="","",IF(B415="BLANK","BLANK",COUNTIF($B$2:B415,"=Subscriber"))))</f>
        <v/>
      </c>
      <c r="B415" s="81" t="str">
        <f>IF('Census Input Tab'!$O446="NO","Missing Data",IF(ISBLANK('Census Input Tab'!H446),IF('Census Input Tab'!O446="BLANK","BLANK",""),IF('Census Input Tab'!H446="EE","Subscriber",IF('Census Input Tab'!H446="SP","Spouse","Child"))))</f>
        <v/>
      </c>
      <c r="C415" s="81" t="str">
        <f>IF('Census Input Tab'!$O446="NO","Missing Data",IF(B415="BLANK","BLANK",IF(ISBLANK('Census Input Tab'!A446),"",'Census Input Tab'!A446)))</f>
        <v/>
      </c>
      <c r="D415" s="81" t="str">
        <f>IF('Census Input Tab'!$O446="NO","Missing Data",IF(B415="BLANK","BLANK",IF(ISBLANK('Census Input Tab'!B446),"",'Census Input Tab'!B446)))</f>
        <v/>
      </c>
      <c r="E415" s="82" t="str">
        <f>IF('Census Input Tab'!$O446="NO","Missing Data",IF($A415=$A414,"",IF(B415="BLANK","BLANK",IF(ISBLANK('Census Input Tab'!C446),"",'Census Input Tab'!C446))))</f>
        <v/>
      </c>
      <c r="F415" s="83" t="str">
        <f>IF('Census Input Tab'!$O446="NO","Missing Data",IF(B415="BLANK","BLANK",IF(ISBLANK('Census Input Tab'!D446),"",'Census Input Tab'!D446)))</f>
        <v/>
      </c>
      <c r="G415" s="81" t="str">
        <f>IF('Census Input Tab'!$O446="NO","Missing Data",IF(B415="BLANK","BLANK",IF(ISBLANK('Census Input Tab'!E446),"",'Census Input Tab'!E446)))</f>
        <v/>
      </c>
      <c r="H415" s="81" t="str">
        <f>IF('Census Input Tab'!$O446="NO","Missing Data",IF($A415=$A414,"",IF(ISBLANK('Census Input Tab'!I446),IF(B415="BLANK","BLANK",""),IF('Census Input Tab'!I446="Active","Active",IF('Census Input Tab'!I446="COBRA","COBRA",IF('Census Input Tab'!I446="St Con","COBRA",""))))))</f>
        <v/>
      </c>
      <c r="I415" s="84" t="str">
        <f>IF('Census Input Tab'!$O446="NO","Missing Data",IF('Census Input Tab'!T446=1,IF(B415="BLANK","BLANK",""),"N"))</f>
        <v/>
      </c>
      <c r="J415" s="81" t="str">
        <f>IF('Census Input Tab'!$O446="NO","Missing Data",IF('Census Input Tab'!T446=1,IF(B415="BLANK","BLANK",""),IF('Census Input Tab'!F446="Waive","Waive","Enroll")))</f>
        <v/>
      </c>
      <c r="K415" s="81" t="str">
        <f>IF('Census Input Tab'!$O446="NO","Missing Data",IF($A415=$A414,"",IF('Census Input Tab'!T446=1,IF(B415="BLANK","BLANK",""),IF('Census Input Tab'!G446="EEOnly","EE Only",IF('Census Input Tab'!G446="EESpOnly","EE &amp; Spouse",IF('Census Input Tab'!G446="EEChren","EE &amp; Child(ren)",IF('Census Input Tab'!G446="EEFamily","Family",IF('Census Input Tab'!G446="Waive","Decline Coverage","Spousal Waiver"))))))))</f>
        <v/>
      </c>
      <c r="L415" s="85" t="str">
        <f>IF('Census Input Tab'!$O446="NO","Missing Data",IF($A415=$A414,"",IF('Census Input Tab'!T446=1,IF(B415="BLANK","BLANK",""),"EE Only")))</f>
        <v/>
      </c>
      <c r="M415" s="85" t="str">
        <f>IF('Census Input Tab'!$O446="NO","Missing Data",IF($A415=$A414,"",IF('Census Input Tab'!T446=1,IF(B415="BLANK","BLANK",""),"EE Only")))</f>
        <v/>
      </c>
      <c r="N415" s="81" t="str">
        <f>IF('Census Input Tab'!$O446="NO","Missing Data",IF('Census Input Tab'!T446=1,IF('SMART Census'!B415="BLANK","BLANK",""),IF('Census Input Tab'!J446="","",'Census Input Tab'!J446)))</f>
        <v/>
      </c>
      <c r="O415" s="114"/>
    </row>
    <row r="416" spans="1:15">
      <c r="A416" s="80" t="str">
        <f>IF('Census Input Tab'!$O447="NO","Missing Data",IF(B416="","",IF(B416="BLANK","BLANK",COUNTIF($B$2:B416,"=Subscriber"))))</f>
        <v/>
      </c>
      <c r="B416" s="81" t="str">
        <f>IF('Census Input Tab'!$O447="NO","Missing Data",IF(ISBLANK('Census Input Tab'!H447),IF('Census Input Tab'!O447="BLANK","BLANK",""),IF('Census Input Tab'!H447="EE","Subscriber",IF('Census Input Tab'!H447="SP","Spouse","Child"))))</f>
        <v/>
      </c>
      <c r="C416" s="81" t="str">
        <f>IF('Census Input Tab'!$O447="NO","Missing Data",IF(B416="BLANK","BLANK",IF(ISBLANK('Census Input Tab'!A447),"",'Census Input Tab'!A447)))</f>
        <v/>
      </c>
      <c r="D416" s="81" t="str">
        <f>IF('Census Input Tab'!$O447="NO","Missing Data",IF(B416="BLANK","BLANK",IF(ISBLANK('Census Input Tab'!B447),"",'Census Input Tab'!B447)))</f>
        <v/>
      </c>
      <c r="E416" s="82" t="str">
        <f>IF('Census Input Tab'!$O447="NO","Missing Data",IF($A416=$A415,"",IF(B416="BLANK","BLANK",IF(ISBLANK('Census Input Tab'!C447),"",'Census Input Tab'!C447))))</f>
        <v/>
      </c>
      <c r="F416" s="83" t="str">
        <f>IF('Census Input Tab'!$O447="NO","Missing Data",IF(B416="BLANK","BLANK",IF(ISBLANK('Census Input Tab'!D447),"",'Census Input Tab'!D447)))</f>
        <v/>
      </c>
      <c r="G416" s="81" t="str">
        <f>IF('Census Input Tab'!$O447="NO","Missing Data",IF(B416="BLANK","BLANK",IF(ISBLANK('Census Input Tab'!E447),"",'Census Input Tab'!E447)))</f>
        <v/>
      </c>
      <c r="H416" s="81" t="str">
        <f>IF('Census Input Tab'!$O447="NO","Missing Data",IF($A416=$A415,"",IF(ISBLANK('Census Input Tab'!I447),IF(B416="BLANK","BLANK",""),IF('Census Input Tab'!I447="Active","Active",IF('Census Input Tab'!I447="COBRA","COBRA",IF('Census Input Tab'!I447="St Con","COBRA",""))))))</f>
        <v/>
      </c>
      <c r="I416" s="84" t="str">
        <f>IF('Census Input Tab'!$O447="NO","Missing Data",IF('Census Input Tab'!T447=1,IF(B416="BLANK","BLANK",""),"N"))</f>
        <v/>
      </c>
      <c r="J416" s="81" t="str">
        <f>IF('Census Input Tab'!$O447="NO","Missing Data",IF('Census Input Tab'!T447=1,IF(B416="BLANK","BLANK",""),IF('Census Input Tab'!F447="Waive","Waive","Enroll")))</f>
        <v/>
      </c>
      <c r="K416" s="81" t="str">
        <f>IF('Census Input Tab'!$O447="NO","Missing Data",IF($A416=$A415,"",IF('Census Input Tab'!T447=1,IF(B416="BLANK","BLANK",""),IF('Census Input Tab'!G447="EEOnly","EE Only",IF('Census Input Tab'!G447="EESpOnly","EE &amp; Spouse",IF('Census Input Tab'!G447="EEChren","EE &amp; Child(ren)",IF('Census Input Tab'!G447="EEFamily","Family",IF('Census Input Tab'!G447="Waive","Decline Coverage","Spousal Waiver"))))))))</f>
        <v/>
      </c>
      <c r="L416" s="85" t="str">
        <f>IF('Census Input Tab'!$O447="NO","Missing Data",IF($A416=$A415,"",IF('Census Input Tab'!T447=1,IF(B416="BLANK","BLANK",""),"EE Only")))</f>
        <v/>
      </c>
      <c r="M416" s="85" t="str">
        <f>IF('Census Input Tab'!$O447="NO","Missing Data",IF($A416=$A415,"",IF('Census Input Tab'!T447=1,IF(B416="BLANK","BLANK",""),"EE Only")))</f>
        <v/>
      </c>
      <c r="N416" s="81" t="str">
        <f>IF('Census Input Tab'!$O447="NO","Missing Data",IF('Census Input Tab'!T447=1,IF('SMART Census'!B416="BLANK","BLANK",""),IF('Census Input Tab'!J447="","",'Census Input Tab'!J447)))</f>
        <v/>
      </c>
      <c r="O416" s="114"/>
    </row>
    <row r="417" spans="1:15">
      <c r="A417" s="80" t="str">
        <f>IF('Census Input Tab'!$O448="NO","Missing Data",IF(B417="","",IF(B417="BLANK","BLANK",COUNTIF($B$2:B417,"=Subscriber"))))</f>
        <v/>
      </c>
      <c r="B417" s="81" t="str">
        <f>IF('Census Input Tab'!$O448="NO","Missing Data",IF(ISBLANK('Census Input Tab'!H448),IF('Census Input Tab'!O448="BLANK","BLANK",""),IF('Census Input Tab'!H448="EE","Subscriber",IF('Census Input Tab'!H448="SP","Spouse","Child"))))</f>
        <v/>
      </c>
      <c r="C417" s="81" t="str">
        <f>IF('Census Input Tab'!$O448="NO","Missing Data",IF(B417="BLANK","BLANK",IF(ISBLANK('Census Input Tab'!A448),"",'Census Input Tab'!A448)))</f>
        <v/>
      </c>
      <c r="D417" s="81" t="str">
        <f>IF('Census Input Tab'!$O448="NO","Missing Data",IF(B417="BLANK","BLANK",IF(ISBLANK('Census Input Tab'!B448),"",'Census Input Tab'!B448)))</f>
        <v/>
      </c>
      <c r="E417" s="82" t="str">
        <f>IF('Census Input Tab'!$O448="NO","Missing Data",IF($A417=$A416,"",IF(B417="BLANK","BLANK",IF(ISBLANK('Census Input Tab'!C448),"",'Census Input Tab'!C448))))</f>
        <v/>
      </c>
      <c r="F417" s="83" t="str">
        <f>IF('Census Input Tab'!$O448="NO","Missing Data",IF(B417="BLANK","BLANK",IF(ISBLANK('Census Input Tab'!D448),"",'Census Input Tab'!D448)))</f>
        <v/>
      </c>
      <c r="G417" s="81" t="str">
        <f>IF('Census Input Tab'!$O448="NO","Missing Data",IF(B417="BLANK","BLANK",IF(ISBLANK('Census Input Tab'!E448),"",'Census Input Tab'!E448)))</f>
        <v/>
      </c>
      <c r="H417" s="81" t="str">
        <f>IF('Census Input Tab'!$O448="NO","Missing Data",IF($A417=$A416,"",IF(ISBLANK('Census Input Tab'!I448),IF(B417="BLANK","BLANK",""),IF('Census Input Tab'!I448="Active","Active",IF('Census Input Tab'!I448="COBRA","COBRA",IF('Census Input Tab'!I448="St Con","COBRA",""))))))</f>
        <v/>
      </c>
      <c r="I417" s="84" t="str">
        <f>IF('Census Input Tab'!$O448="NO","Missing Data",IF('Census Input Tab'!T448=1,IF(B417="BLANK","BLANK",""),"N"))</f>
        <v/>
      </c>
      <c r="J417" s="81" t="str">
        <f>IF('Census Input Tab'!$O448="NO","Missing Data",IF('Census Input Tab'!T448=1,IF(B417="BLANK","BLANK",""),IF('Census Input Tab'!F448="Waive","Waive","Enroll")))</f>
        <v/>
      </c>
      <c r="K417" s="81" t="str">
        <f>IF('Census Input Tab'!$O448="NO","Missing Data",IF($A417=$A416,"",IF('Census Input Tab'!T448=1,IF(B417="BLANK","BLANK",""),IF('Census Input Tab'!G448="EEOnly","EE Only",IF('Census Input Tab'!G448="EESpOnly","EE &amp; Spouse",IF('Census Input Tab'!G448="EEChren","EE &amp; Child(ren)",IF('Census Input Tab'!G448="EEFamily","Family",IF('Census Input Tab'!G448="Waive","Decline Coverage","Spousal Waiver"))))))))</f>
        <v/>
      </c>
      <c r="L417" s="85" t="str">
        <f>IF('Census Input Tab'!$O448="NO","Missing Data",IF($A417=$A416,"",IF('Census Input Tab'!T448=1,IF(B417="BLANK","BLANK",""),"EE Only")))</f>
        <v/>
      </c>
      <c r="M417" s="85" t="str">
        <f>IF('Census Input Tab'!$O448="NO","Missing Data",IF($A417=$A416,"",IF('Census Input Tab'!T448=1,IF(B417="BLANK","BLANK",""),"EE Only")))</f>
        <v/>
      </c>
      <c r="N417" s="81" t="str">
        <f>IF('Census Input Tab'!$O448="NO","Missing Data",IF('Census Input Tab'!T448=1,IF('SMART Census'!B417="BLANK","BLANK",""),IF('Census Input Tab'!J448="","",'Census Input Tab'!J448)))</f>
        <v/>
      </c>
      <c r="O417" s="114"/>
    </row>
    <row r="418" spans="1:15">
      <c r="A418" s="80" t="str">
        <f>IF('Census Input Tab'!$O449="NO","Missing Data",IF(B418="","",IF(B418="BLANK","BLANK",COUNTIF($B$2:B418,"=Subscriber"))))</f>
        <v/>
      </c>
      <c r="B418" s="81" t="str">
        <f>IF('Census Input Tab'!$O449="NO","Missing Data",IF(ISBLANK('Census Input Tab'!H449),IF('Census Input Tab'!O449="BLANK","BLANK",""),IF('Census Input Tab'!H449="EE","Subscriber",IF('Census Input Tab'!H449="SP","Spouse","Child"))))</f>
        <v/>
      </c>
      <c r="C418" s="81" t="str">
        <f>IF('Census Input Tab'!$O449="NO","Missing Data",IF(B418="BLANK","BLANK",IF(ISBLANK('Census Input Tab'!A449),"",'Census Input Tab'!A449)))</f>
        <v/>
      </c>
      <c r="D418" s="81" t="str">
        <f>IF('Census Input Tab'!$O449="NO","Missing Data",IF(B418="BLANK","BLANK",IF(ISBLANK('Census Input Tab'!B449),"",'Census Input Tab'!B449)))</f>
        <v/>
      </c>
      <c r="E418" s="82" t="str">
        <f>IF('Census Input Tab'!$O449="NO","Missing Data",IF($A418=$A417,"",IF(B418="BLANK","BLANK",IF(ISBLANK('Census Input Tab'!C449),"",'Census Input Tab'!C449))))</f>
        <v/>
      </c>
      <c r="F418" s="83" t="str">
        <f>IF('Census Input Tab'!$O449="NO","Missing Data",IF(B418="BLANK","BLANK",IF(ISBLANK('Census Input Tab'!D449),"",'Census Input Tab'!D449)))</f>
        <v/>
      </c>
      <c r="G418" s="81" t="str">
        <f>IF('Census Input Tab'!$O449="NO","Missing Data",IF(B418="BLANK","BLANK",IF(ISBLANK('Census Input Tab'!E449),"",'Census Input Tab'!E449)))</f>
        <v/>
      </c>
      <c r="H418" s="81" t="str">
        <f>IF('Census Input Tab'!$O449="NO","Missing Data",IF($A418=$A417,"",IF(ISBLANK('Census Input Tab'!I449),IF(B418="BLANK","BLANK",""),IF('Census Input Tab'!I449="Active","Active",IF('Census Input Tab'!I449="COBRA","COBRA",IF('Census Input Tab'!I449="St Con","COBRA",""))))))</f>
        <v/>
      </c>
      <c r="I418" s="84" t="str">
        <f>IF('Census Input Tab'!$O449="NO","Missing Data",IF('Census Input Tab'!T449=1,IF(B418="BLANK","BLANK",""),"N"))</f>
        <v/>
      </c>
      <c r="J418" s="81" t="str">
        <f>IF('Census Input Tab'!$O449="NO","Missing Data",IF('Census Input Tab'!T449=1,IF(B418="BLANK","BLANK",""),IF('Census Input Tab'!F449="Waive","Waive","Enroll")))</f>
        <v/>
      </c>
      <c r="K418" s="81" t="str">
        <f>IF('Census Input Tab'!$O449="NO","Missing Data",IF($A418=$A417,"",IF('Census Input Tab'!T449=1,IF(B418="BLANK","BLANK",""),IF('Census Input Tab'!G449="EEOnly","EE Only",IF('Census Input Tab'!G449="EESpOnly","EE &amp; Spouse",IF('Census Input Tab'!G449="EEChren","EE &amp; Child(ren)",IF('Census Input Tab'!G449="EEFamily","Family",IF('Census Input Tab'!G449="Waive","Decline Coverage","Spousal Waiver"))))))))</f>
        <v/>
      </c>
      <c r="L418" s="85" t="str">
        <f>IF('Census Input Tab'!$O449="NO","Missing Data",IF($A418=$A417,"",IF('Census Input Tab'!T449=1,IF(B418="BLANK","BLANK",""),"EE Only")))</f>
        <v/>
      </c>
      <c r="M418" s="85" t="str">
        <f>IF('Census Input Tab'!$O449="NO","Missing Data",IF($A418=$A417,"",IF('Census Input Tab'!T449=1,IF(B418="BLANK","BLANK",""),"EE Only")))</f>
        <v/>
      </c>
      <c r="N418" s="81" t="str">
        <f>IF('Census Input Tab'!$O449="NO","Missing Data",IF('Census Input Tab'!T449=1,IF('SMART Census'!B418="BLANK","BLANK",""),IF('Census Input Tab'!J449="","",'Census Input Tab'!J449)))</f>
        <v/>
      </c>
      <c r="O418" s="114"/>
    </row>
    <row r="419" spans="1:15">
      <c r="A419" s="80" t="str">
        <f>IF('Census Input Tab'!$O450="NO","Missing Data",IF(B419="","",IF(B419="BLANK","BLANK",COUNTIF($B$2:B419,"=Subscriber"))))</f>
        <v/>
      </c>
      <c r="B419" s="81" t="str">
        <f>IF('Census Input Tab'!$O450="NO","Missing Data",IF(ISBLANK('Census Input Tab'!H450),IF('Census Input Tab'!O450="BLANK","BLANK",""),IF('Census Input Tab'!H450="EE","Subscriber",IF('Census Input Tab'!H450="SP","Spouse","Child"))))</f>
        <v/>
      </c>
      <c r="C419" s="81" t="str">
        <f>IF('Census Input Tab'!$O450="NO","Missing Data",IF(B419="BLANK","BLANK",IF(ISBLANK('Census Input Tab'!A450),"",'Census Input Tab'!A450)))</f>
        <v/>
      </c>
      <c r="D419" s="81" t="str">
        <f>IF('Census Input Tab'!$O450="NO","Missing Data",IF(B419="BLANK","BLANK",IF(ISBLANK('Census Input Tab'!B450),"",'Census Input Tab'!B450)))</f>
        <v/>
      </c>
      <c r="E419" s="82" t="str">
        <f>IF('Census Input Tab'!$O450="NO","Missing Data",IF($A419=$A418,"",IF(B419="BLANK","BLANK",IF(ISBLANK('Census Input Tab'!C450),"",'Census Input Tab'!C450))))</f>
        <v/>
      </c>
      <c r="F419" s="83" t="str">
        <f>IF('Census Input Tab'!$O450="NO","Missing Data",IF(B419="BLANK","BLANK",IF(ISBLANK('Census Input Tab'!D450),"",'Census Input Tab'!D450)))</f>
        <v/>
      </c>
      <c r="G419" s="81" t="str">
        <f>IF('Census Input Tab'!$O450="NO","Missing Data",IF(B419="BLANK","BLANK",IF(ISBLANK('Census Input Tab'!E450),"",'Census Input Tab'!E450)))</f>
        <v/>
      </c>
      <c r="H419" s="81" t="str">
        <f>IF('Census Input Tab'!$O450="NO","Missing Data",IF($A419=$A418,"",IF(ISBLANK('Census Input Tab'!I450),IF(B419="BLANK","BLANK",""),IF('Census Input Tab'!I450="Active","Active",IF('Census Input Tab'!I450="COBRA","COBRA",IF('Census Input Tab'!I450="St Con","COBRA",""))))))</f>
        <v/>
      </c>
      <c r="I419" s="84" t="str">
        <f>IF('Census Input Tab'!$O450="NO","Missing Data",IF('Census Input Tab'!T450=1,IF(B419="BLANK","BLANK",""),"N"))</f>
        <v/>
      </c>
      <c r="J419" s="81" t="str">
        <f>IF('Census Input Tab'!$O450="NO","Missing Data",IF('Census Input Tab'!T450=1,IF(B419="BLANK","BLANK",""),IF('Census Input Tab'!F450="Waive","Waive","Enroll")))</f>
        <v/>
      </c>
      <c r="K419" s="81" t="str">
        <f>IF('Census Input Tab'!$O450="NO","Missing Data",IF($A419=$A418,"",IF('Census Input Tab'!T450=1,IF(B419="BLANK","BLANK",""),IF('Census Input Tab'!G450="EEOnly","EE Only",IF('Census Input Tab'!G450="EESpOnly","EE &amp; Spouse",IF('Census Input Tab'!G450="EEChren","EE &amp; Child(ren)",IF('Census Input Tab'!G450="EEFamily","Family",IF('Census Input Tab'!G450="Waive","Decline Coverage","Spousal Waiver"))))))))</f>
        <v/>
      </c>
      <c r="L419" s="85" t="str">
        <f>IF('Census Input Tab'!$O450="NO","Missing Data",IF($A419=$A418,"",IF('Census Input Tab'!T450=1,IF(B419="BLANK","BLANK",""),"EE Only")))</f>
        <v/>
      </c>
      <c r="M419" s="85" t="str">
        <f>IF('Census Input Tab'!$O450="NO","Missing Data",IF($A419=$A418,"",IF('Census Input Tab'!T450=1,IF(B419="BLANK","BLANK",""),"EE Only")))</f>
        <v/>
      </c>
      <c r="N419" s="81" t="str">
        <f>IF('Census Input Tab'!$O450="NO","Missing Data",IF('Census Input Tab'!T450=1,IF('SMART Census'!B419="BLANK","BLANK",""),IF('Census Input Tab'!J450="","",'Census Input Tab'!J450)))</f>
        <v/>
      </c>
      <c r="O419" s="114"/>
    </row>
    <row r="420" spans="1:15">
      <c r="A420" s="80" t="str">
        <f>IF('Census Input Tab'!$O451="NO","Missing Data",IF(B420="","",IF(B420="BLANK","BLANK",COUNTIF($B$2:B420,"=Subscriber"))))</f>
        <v/>
      </c>
      <c r="B420" s="81" t="str">
        <f>IF('Census Input Tab'!$O451="NO","Missing Data",IF(ISBLANK('Census Input Tab'!H451),IF('Census Input Tab'!O451="BLANK","BLANK",""),IF('Census Input Tab'!H451="EE","Subscriber",IF('Census Input Tab'!H451="SP","Spouse","Child"))))</f>
        <v/>
      </c>
      <c r="C420" s="81" t="str">
        <f>IF('Census Input Tab'!$O451="NO","Missing Data",IF(B420="BLANK","BLANK",IF(ISBLANK('Census Input Tab'!A451),"",'Census Input Tab'!A451)))</f>
        <v/>
      </c>
      <c r="D420" s="81" t="str">
        <f>IF('Census Input Tab'!$O451="NO","Missing Data",IF(B420="BLANK","BLANK",IF(ISBLANK('Census Input Tab'!B451),"",'Census Input Tab'!B451)))</f>
        <v/>
      </c>
      <c r="E420" s="82" t="str">
        <f>IF('Census Input Tab'!$O451="NO","Missing Data",IF($A420=$A419,"",IF(B420="BLANK","BLANK",IF(ISBLANK('Census Input Tab'!C451),"",'Census Input Tab'!C451))))</f>
        <v/>
      </c>
      <c r="F420" s="83" t="str">
        <f>IF('Census Input Tab'!$O451="NO","Missing Data",IF(B420="BLANK","BLANK",IF(ISBLANK('Census Input Tab'!D451),"",'Census Input Tab'!D451)))</f>
        <v/>
      </c>
      <c r="G420" s="81" t="str">
        <f>IF('Census Input Tab'!$O451="NO","Missing Data",IF(B420="BLANK","BLANK",IF(ISBLANK('Census Input Tab'!E451),"",'Census Input Tab'!E451)))</f>
        <v/>
      </c>
      <c r="H420" s="81" t="str">
        <f>IF('Census Input Tab'!$O451="NO","Missing Data",IF($A420=$A419,"",IF(ISBLANK('Census Input Tab'!I451),IF(B420="BLANK","BLANK",""),IF('Census Input Tab'!I451="Active","Active",IF('Census Input Tab'!I451="COBRA","COBRA",IF('Census Input Tab'!I451="St Con","COBRA",""))))))</f>
        <v/>
      </c>
      <c r="I420" s="84" t="str">
        <f>IF('Census Input Tab'!$O451="NO","Missing Data",IF('Census Input Tab'!T451=1,IF(B420="BLANK","BLANK",""),"N"))</f>
        <v/>
      </c>
      <c r="J420" s="81" t="str">
        <f>IF('Census Input Tab'!$O451="NO","Missing Data",IF('Census Input Tab'!T451=1,IF(B420="BLANK","BLANK",""),IF('Census Input Tab'!F451="Waive","Waive","Enroll")))</f>
        <v/>
      </c>
      <c r="K420" s="81" t="str">
        <f>IF('Census Input Tab'!$O451="NO","Missing Data",IF($A420=$A419,"",IF('Census Input Tab'!T451=1,IF(B420="BLANK","BLANK",""),IF('Census Input Tab'!G451="EEOnly","EE Only",IF('Census Input Tab'!G451="EESpOnly","EE &amp; Spouse",IF('Census Input Tab'!G451="EEChren","EE &amp; Child(ren)",IF('Census Input Tab'!G451="EEFamily","Family",IF('Census Input Tab'!G451="Waive","Decline Coverage","Spousal Waiver"))))))))</f>
        <v/>
      </c>
      <c r="L420" s="85" t="str">
        <f>IF('Census Input Tab'!$O451="NO","Missing Data",IF($A420=$A419,"",IF('Census Input Tab'!T451=1,IF(B420="BLANK","BLANK",""),"EE Only")))</f>
        <v/>
      </c>
      <c r="M420" s="85" t="str">
        <f>IF('Census Input Tab'!$O451="NO","Missing Data",IF($A420=$A419,"",IF('Census Input Tab'!T451=1,IF(B420="BLANK","BLANK",""),"EE Only")))</f>
        <v/>
      </c>
      <c r="N420" s="81" t="str">
        <f>IF('Census Input Tab'!$O451="NO","Missing Data",IF('Census Input Tab'!T451=1,IF('SMART Census'!B420="BLANK","BLANK",""),IF('Census Input Tab'!J451="","",'Census Input Tab'!J451)))</f>
        <v/>
      </c>
      <c r="O420" s="114"/>
    </row>
    <row r="421" spans="1:15">
      <c r="A421" s="80" t="str">
        <f>IF('Census Input Tab'!$O452="NO","Missing Data",IF(B421="","",IF(B421="BLANK","BLANK",COUNTIF($B$2:B421,"=Subscriber"))))</f>
        <v/>
      </c>
      <c r="B421" s="81" t="str">
        <f>IF('Census Input Tab'!$O452="NO","Missing Data",IF(ISBLANK('Census Input Tab'!H452),IF('Census Input Tab'!O452="BLANK","BLANK",""),IF('Census Input Tab'!H452="EE","Subscriber",IF('Census Input Tab'!H452="SP","Spouse","Child"))))</f>
        <v/>
      </c>
      <c r="C421" s="81" t="str">
        <f>IF('Census Input Tab'!$O452="NO","Missing Data",IF(B421="BLANK","BLANK",IF(ISBLANK('Census Input Tab'!A452),"",'Census Input Tab'!A452)))</f>
        <v/>
      </c>
      <c r="D421" s="81" t="str">
        <f>IF('Census Input Tab'!$O452="NO","Missing Data",IF(B421="BLANK","BLANK",IF(ISBLANK('Census Input Tab'!B452),"",'Census Input Tab'!B452)))</f>
        <v/>
      </c>
      <c r="E421" s="82" t="str">
        <f>IF('Census Input Tab'!$O452="NO","Missing Data",IF($A421=$A420,"",IF(B421="BLANK","BLANK",IF(ISBLANK('Census Input Tab'!C452),"",'Census Input Tab'!C452))))</f>
        <v/>
      </c>
      <c r="F421" s="83" t="str">
        <f>IF('Census Input Tab'!$O452="NO","Missing Data",IF(B421="BLANK","BLANK",IF(ISBLANK('Census Input Tab'!D452),"",'Census Input Tab'!D452)))</f>
        <v/>
      </c>
      <c r="G421" s="81" t="str">
        <f>IF('Census Input Tab'!$O452="NO","Missing Data",IF(B421="BLANK","BLANK",IF(ISBLANK('Census Input Tab'!E452),"",'Census Input Tab'!E452)))</f>
        <v/>
      </c>
      <c r="H421" s="81" t="str">
        <f>IF('Census Input Tab'!$O452="NO","Missing Data",IF($A421=$A420,"",IF(ISBLANK('Census Input Tab'!I452),IF(B421="BLANK","BLANK",""),IF('Census Input Tab'!I452="Active","Active",IF('Census Input Tab'!I452="COBRA","COBRA",IF('Census Input Tab'!I452="St Con","COBRA",""))))))</f>
        <v/>
      </c>
      <c r="I421" s="84" t="str">
        <f>IF('Census Input Tab'!$O452="NO","Missing Data",IF('Census Input Tab'!T452=1,IF(B421="BLANK","BLANK",""),"N"))</f>
        <v/>
      </c>
      <c r="J421" s="81" t="str">
        <f>IF('Census Input Tab'!$O452="NO","Missing Data",IF('Census Input Tab'!T452=1,IF(B421="BLANK","BLANK",""),IF('Census Input Tab'!F452="Waive","Waive","Enroll")))</f>
        <v/>
      </c>
      <c r="K421" s="81" t="str">
        <f>IF('Census Input Tab'!$O452="NO","Missing Data",IF($A421=$A420,"",IF('Census Input Tab'!T452=1,IF(B421="BLANK","BLANK",""),IF('Census Input Tab'!G452="EEOnly","EE Only",IF('Census Input Tab'!G452="EESpOnly","EE &amp; Spouse",IF('Census Input Tab'!G452="EEChren","EE &amp; Child(ren)",IF('Census Input Tab'!G452="EEFamily","Family",IF('Census Input Tab'!G452="Waive","Decline Coverage","Spousal Waiver"))))))))</f>
        <v/>
      </c>
      <c r="L421" s="85" t="str">
        <f>IF('Census Input Tab'!$O452="NO","Missing Data",IF($A421=$A420,"",IF('Census Input Tab'!T452=1,IF(B421="BLANK","BLANK",""),"EE Only")))</f>
        <v/>
      </c>
      <c r="M421" s="85" t="str">
        <f>IF('Census Input Tab'!$O452="NO","Missing Data",IF($A421=$A420,"",IF('Census Input Tab'!T452=1,IF(B421="BLANK","BLANK",""),"EE Only")))</f>
        <v/>
      </c>
      <c r="N421" s="81" t="str">
        <f>IF('Census Input Tab'!$O452="NO","Missing Data",IF('Census Input Tab'!T452=1,IF('SMART Census'!B421="BLANK","BLANK",""),IF('Census Input Tab'!J452="","",'Census Input Tab'!J452)))</f>
        <v/>
      </c>
      <c r="O421" s="114"/>
    </row>
    <row r="422" spans="1:15">
      <c r="A422" s="80" t="str">
        <f>IF('Census Input Tab'!$O453="NO","Missing Data",IF(B422="","",IF(B422="BLANK","BLANK",COUNTIF($B$2:B422,"=Subscriber"))))</f>
        <v/>
      </c>
      <c r="B422" s="81" t="str">
        <f>IF('Census Input Tab'!$O453="NO","Missing Data",IF(ISBLANK('Census Input Tab'!H453),IF('Census Input Tab'!O453="BLANK","BLANK",""),IF('Census Input Tab'!H453="EE","Subscriber",IF('Census Input Tab'!H453="SP","Spouse","Child"))))</f>
        <v/>
      </c>
      <c r="C422" s="81" t="str">
        <f>IF('Census Input Tab'!$O453="NO","Missing Data",IF(B422="BLANK","BLANK",IF(ISBLANK('Census Input Tab'!A453),"",'Census Input Tab'!A453)))</f>
        <v/>
      </c>
      <c r="D422" s="81" t="str">
        <f>IF('Census Input Tab'!$O453="NO","Missing Data",IF(B422="BLANK","BLANK",IF(ISBLANK('Census Input Tab'!B453),"",'Census Input Tab'!B453)))</f>
        <v/>
      </c>
      <c r="E422" s="82" t="str">
        <f>IF('Census Input Tab'!$O453="NO","Missing Data",IF($A422=$A421,"",IF(B422="BLANK","BLANK",IF(ISBLANK('Census Input Tab'!C453),"",'Census Input Tab'!C453))))</f>
        <v/>
      </c>
      <c r="F422" s="83" t="str">
        <f>IF('Census Input Tab'!$O453="NO","Missing Data",IF(B422="BLANK","BLANK",IF(ISBLANK('Census Input Tab'!D453),"",'Census Input Tab'!D453)))</f>
        <v/>
      </c>
      <c r="G422" s="81" t="str">
        <f>IF('Census Input Tab'!$O453="NO","Missing Data",IF(B422="BLANK","BLANK",IF(ISBLANK('Census Input Tab'!E453),"",'Census Input Tab'!E453)))</f>
        <v/>
      </c>
      <c r="H422" s="81" t="str">
        <f>IF('Census Input Tab'!$O453="NO","Missing Data",IF($A422=$A421,"",IF(ISBLANK('Census Input Tab'!I453),IF(B422="BLANK","BLANK",""),IF('Census Input Tab'!I453="Active","Active",IF('Census Input Tab'!I453="COBRA","COBRA",IF('Census Input Tab'!I453="St Con","COBRA",""))))))</f>
        <v/>
      </c>
      <c r="I422" s="84" t="str">
        <f>IF('Census Input Tab'!$O453="NO","Missing Data",IF('Census Input Tab'!T453=1,IF(B422="BLANK","BLANK",""),"N"))</f>
        <v/>
      </c>
      <c r="J422" s="81" t="str">
        <f>IF('Census Input Tab'!$O453="NO","Missing Data",IF('Census Input Tab'!T453=1,IF(B422="BLANK","BLANK",""),IF('Census Input Tab'!F453="Waive","Waive","Enroll")))</f>
        <v/>
      </c>
      <c r="K422" s="81" t="str">
        <f>IF('Census Input Tab'!$O453="NO","Missing Data",IF($A422=$A421,"",IF('Census Input Tab'!T453=1,IF(B422="BLANK","BLANK",""),IF('Census Input Tab'!G453="EEOnly","EE Only",IF('Census Input Tab'!G453="EESpOnly","EE &amp; Spouse",IF('Census Input Tab'!G453="EEChren","EE &amp; Child(ren)",IF('Census Input Tab'!G453="EEFamily","Family",IF('Census Input Tab'!G453="Waive","Decline Coverage","Spousal Waiver"))))))))</f>
        <v/>
      </c>
      <c r="L422" s="85" t="str">
        <f>IF('Census Input Tab'!$O453="NO","Missing Data",IF($A422=$A421,"",IF('Census Input Tab'!T453=1,IF(B422="BLANK","BLANK",""),"EE Only")))</f>
        <v/>
      </c>
      <c r="M422" s="85" t="str">
        <f>IF('Census Input Tab'!$O453="NO","Missing Data",IF($A422=$A421,"",IF('Census Input Tab'!T453=1,IF(B422="BLANK","BLANK",""),"EE Only")))</f>
        <v/>
      </c>
      <c r="N422" s="81" t="str">
        <f>IF('Census Input Tab'!$O453="NO","Missing Data",IF('Census Input Tab'!T453=1,IF('SMART Census'!B422="BLANK","BLANK",""),IF('Census Input Tab'!J453="","",'Census Input Tab'!J453)))</f>
        <v/>
      </c>
      <c r="O422" s="114"/>
    </row>
    <row r="423" spans="1:15">
      <c r="A423" s="80" t="str">
        <f>IF('Census Input Tab'!$O454="NO","Missing Data",IF(B423="","",IF(B423="BLANK","BLANK",COUNTIF($B$2:B423,"=Subscriber"))))</f>
        <v/>
      </c>
      <c r="B423" s="81" t="str">
        <f>IF('Census Input Tab'!$O454="NO","Missing Data",IF(ISBLANK('Census Input Tab'!H454),IF('Census Input Tab'!O454="BLANK","BLANK",""),IF('Census Input Tab'!H454="EE","Subscriber",IF('Census Input Tab'!H454="SP","Spouse","Child"))))</f>
        <v/>
      </c>
      <c r="C423" s="81" t="str">
        <f>IF('Census Input Tab'!$O454="NO","Missing Data",IF(B423="BLANK","BLANK",IF(ISBLANK('Census Input Tab'!A454),"",'Census Input Tab'!A454)))</f>
        <v/>
      </c>
      <c r="D423" s="81" t="str">
        <f>IF('Census Input Tab'!$O454="NO","Missing Data",IF(B423="BLANK","BLANK",IF(ISBLANK('Census Input Tab'!B454),"",'Census Input Tab'!B454)))</f>
        <v/>
      </c>
      <c r="E423" s="82" t="str">
        <f>IF('Census Input Tab'!$O454="NO","Missing Data",IF($A423=$A422,"",IF(B423="BLANK","BLANK",IF(ISBLANK('Census Input Tab'!C454),"",'Census Input Tab'!C454))))</f>
        <v/>
      </c>
      <c r="F423" s="83" t="str">
        <f>IF('Census Input Tab'!$O454="NO","Missing Data",IF(B423="BLANK","BLANK",IF(ISBLANK('Census Input Tab'!D454),"",'Census Input Tab'!D454)))</f>
        <v/>
      </c>
      <c r="G423" s="81" t="str">
        <f>IF('Census Input Tab'!$O454="NO","Missing Data",IF(B423="BLANK","BLANK",IF(ISBLANK('Census Input Tab'!E454),"",'Census Input Tab'!E454)))</f>
        <v/>
      </c>
      <c r="H423" s="81" t="str">
        <f>IF('Census Input Tab'!$O454="NO","Missing Data",IF($A423=$A422,"",IF(ISBLANK('Census Input Tab'!I454),IF(B423="BLANK","BLANK",""),IF('Census Input Tab'!I454="Active","Active",IF('Census Input Tab'!I454="COBRA","COBRA",IF('Census Input Tab'!I454="St Con","COBRA",""))))))</f>
        <v/>
      </c>
      <c r="I423" s="84" t="str">
        <f>IF('Census Input Tab'!$O454="NO","Missing Data",IF('Census Input Tab'!T454=1,IF(B423="BLANK","BLANK",""),"N"))</f>
        <v/>
      </c>
      <c r="J423" s="81" t="str">
        <f>IF('Census Input Tab'!$O454="NO","Missing Data",IF('Census Input Tab'!T454=1,IF(B423="BLANK","BLANK",""),IF('Census Input Tab'!F454="Waive","Waive","Enroll")))</f>
        <v/>
      </c>
      <c r="K423" s="81" t="str">
        <f>IF('Census Input Tab'!$O454="NO","Missing Data",IF($A423=$A422,"",IF('Census Input Tab'!T454=1,IF(B423="BLANK","BLANK",""),IF('Census Input Tab'!G454="EEOnly","EE Only",IF('Census Input Tab'!G454="EESpOnly","EE &amp; Spouse",IF('Census Input Tab'!G454="EEChren","EE &amp; Child(ren)",IF('Census Input Tab'!G454="EEFamily","Family",IF('Census Input Tab'!G454="Waive","Decline Coverage","Spousal Waiver"))))))))</f>
        <v/>
      </c>
      <c r="L423" s="85" t="str">
        <f>IF('Census Input Tab'!$O454="NO","Missing Data",IF($A423=$A422,"",IF('Census Input Tab'!T454=1,IF(B423="BLANK","BLANK",""),"EE Only")))</f>
        <v/>
      </c>
      <c r="M423" s="85" t="str">
        <f>IF('Census Input Tab'!$O454="NO","Missing Data",IF($A423=$A422,"",IF('Census Input Tab'!T454=1,IF(B423="BLANK","BLANK",""),"EE Only")))</f>
        <v/>
      </c>
      <c r="N423" s="81" t="str">
        <f>IF('Census Input Tab'!$O454="NO","Missing Data",IF('Census Input Tab'!T454=1,IF('SMART Census'!B423="BLANK","BLANK",""),IF('Census Input Tab'!J454="","",'Census Input Tab'!J454)))</f>
        <v/>
      </c>
      <c r="O423" s="114"/>
    </row>
    <row r="424" spans="1:15">
      <c r="A424" s="80" t="str">
        <f>IF('Census Input Tab'!$O455="NO","Missing Data",IF(B424="","",IF(B424="BLANK","BLANK",COUNTIF($B$2:B424,"=Subscriber"))))</f>
        <v/>
      </c>
      <c r="B424" s="81" t="str">
        <f>IF('Census Input Tab'!$O455="NO","Missing Data",IF(ISBLANK('Census Input Tab'!H455),IF('Census Input Tab'!O455="BLANK","BLANK",""),IF('Census Input Tab'!H455="EE","Subscriber",IF('Census Input Tab'!H455="SP","Spouse","Child"))))</f>
        <v/>
      </c>
      <c r="C424" s="81" t="str">
        <f>IF('Census Input Tab'!$O455="NO","Missing Data",IF(B424="BLANK","BLANK",IF(ISBLANK('Census Input Tab'!A455),"",'Census Input Tab'!A455)))</f>
        <v/>
      </c>
      <c r="D424" s="81" t="str">
        <f>IF('Census Input Tab'!$O455="NO","Missing Data",IF(B424="BLANK","BLANK",IF(ISBLANK('Census Input Tab'!B455),"",'Census Input Tab'!B455)))</f>
        <v/>
      </c>
      <c r="E424" s="82" t="str">
        <f>IF('Census Input Tab'!$O455="NO","Missing Data",IF($A424=$A423,"",IF(B424="BLANK","BLANK",IF(ISBLANK('Census Input Tab'!C455),"",'Census Input Tab'!C455))))</f>
        <v/>
      </c>
      <c r="F424" s="83" t="str">
        <f>IF('Census Input Tab'!$O455="NO","Missing Data",IF(B424="BLANK","BLANK",IF(ISBLANK('Census Input Tab'!D455),"",'Census Input Tab'!D455)))</f>
        <v/>
      </c>
      <c r="G424" s="81" t="str">
        <f>IF('Census Input Tab'!$O455="NO","Missing Data",IF(B424="BLANK","BLANK",IF(ISBLANK('Census Input Tab'!E455),"",'Census Input Tab'!E455)))</f>
        <v/>
      </c>
      <c r="H424" s="81" t="str">
        <f>IF('Census Input Tab'!$O455="NO","Missing Data",IF($A424=$A423,"",IF(ISBLANK('Census Input Tab'!I455),IF(B424="BLANK","BLANK",""),IF('Census Input Tab'!I455="Active","Active",IF('Census Input Tab'!I455="COBRA","COBRA",IF('Census Input Tab'!I455="St Con","COBRA",""))))))</f>
        <v/>
      </c>
      <c r="I424" s="84" t="str">
        <f>IF('Census Input Tab'!$O455="NO","Missing Data",IF('Census Input Tab'!T455=1,IF(B424="BLANK","BLANK",""),"N"))</f>
        <v/>
      </c>
      <c r="J424" s="81" t="str">
        <f>IF('Census Input Tab'!$O455="NO","Missing Data",IF('Census Input Tab'!T455=1,IF(B424="BLANK","BLANK",""),IF('Census Input Tab'!F455="Waive","Waive","Enroll")))</f>
        <v/>
      </c>
      <c r="K424" s="81" t="str">
        <f>IF('Census Input Tab'!$O455="NO","Missing Data",IF($A424=$A423,"",IF('Census Input Tab'!T455=1,IF(B424="BLANK","BLANK",""),IF('Census Input Tab'!G455="EEOnly","EE Only",IF('Census Input Tab'!G455="EESpOnly","EE &amp; Spouse",IF('Census Input Tab'!G455="EEChren","EE &amp; Child(ren)",IF('Census Input Tab'!G455="EEFamily","Family",IF('Census Input Tab'!G455="Waive","Decline Coverage","Spousal Waiver"))))))))</f>
        <v/>
      </c>
      <c r="L424" s="85" t="str">
        <f>IF('Census Input Tab'!$O455="NO","Missing Data",IF($A424=$A423,"",IF('Census Input Tab'!T455=1,IF(B424="BLANK","BLANK",""),"EE Only")))</f>
        <v/>
      </c>
      <c r="M424" s="85" t="str">
        <f>IF('Census Input Tab'!$O455="NO","Missing Data",IF($A424=$A423,"",IF('Census Input Tab'!T455=1,IF(B424="BLANK","BLANK",""),"EE Only")))</f>
        <v/>
      </c>
      <c r="N424" s="81" t="str">
        <f>IF('Census Input Tab'!$O455="NO","Missing Data",IF('Census Input Tab'!T455=1,IF('SMART Census'!B424="BLANK","BLANK",""),IF('Census Input Tab'!J455="","",'Census Input Tab'!J455)))</f>
        <v/>
      </c>
      <c r="O424" s="114"/>
    </row>
    <row r="425" spans="1:15">
      <c r="A425" s="80" t="str">
        <f>IF('Census Input Tab'!$O456="NO","Missing Data",IF(B425="","",IF(B425="BLANK","BLANK",COUNTIF($B$2:B425,"=Subscriber"))))</f>
        <v/>
      </c>
      <c r="B425" s="81" t="str">
        <f>IF('Census Input Tab'!$O456="NO","Missing Data",IF(ISBLANK('Census Input Tab'!H456),IF('Census Input Tab'!O456="BLANK","BLANK",""),IF('Census Input Tab'!H456="EE","Subscriber",IF('Census Input Tab'!H456="SP","Spouse","Child"))))</f>
        <v/>
      </c>
      <c r="C425" s="81" t="str">
        <f>IF('Census Input Tab'!$O456="NO","Missing Data",IF(B425="BLANK","BLANK",IF(ISBLANK('Census Input Tab'!A456),"",'Census Input Tab'!A456)))</f>
        <v/>
      </c>
      <c r="D425" s="81" t="str">
        <f>IF('Census Input Tab'!$O456="NO","Missing Data",IF(B425="BLANK","BLANK",IF(ISBLANK('Census Input Tab'!B456),"",'Census Input Tab'!B456)))</f>
        <v/>
      </c>
      <c r="E425" s="82" t="str">
        <f>IF('Census Input Tab'!$O456="NO","Missing Data",IF($A425=$A424,"",IF(B425="BLANK","BLANK",IF(ISBLANK('Census Input Tab'!C456),"",'Census Input Tab'!C456))))</f>
        <v/>
      </c>
      <c r="F425" s="83" t="str">
        <f>IF('Census Input Tab'!$O456="NO","Missing Data",IF(B425="BLANK","BLANK",IF(ISBLANK('Census Input Tab'!D456),"",'Census Input Tab'!D456)))</f>
        <v/>
      </c>
      <c r="G425" s="81" t="str">
        <f>IF('Census Input Tab'!$O456="NO","Missing Data",IF(B425="BLANK","BLANK",IF(ISBLANK('Census Input Tab'!E456),"",'Census Input Tab'!E456)))</f>
        <v/>
      </c>
      <c r="H425" s="81" t="str">
        <f>IF('Census Input Tab'!$O456="NO","Missing Data",IF($A425=$A424,"",IF(ISBLANK('Census Input Tab'!I456),IF(B425="BLANK","BLANK",""),IF('Census Input Tab'!I456="Active","Active",IF('Census Input Tab'!I456="COBRA","COBRA",IF('Census Input Tab'!I456="St Con","COBRA",""))))))</f>
        <v/>
      </c>
      <c r="I425" s="84" t="str">
        <f>IF('Census Input Tab'!$O456="NO","Missing Data",IF('Census Input Tab'!T456=1,IF(B425="BLANK","BLANK",""),"N"))</f>
        <v/>
      </c>
      <c r="J425" s="81" t="str">
        <f>IF('Census Input Tab'!$O456="NO","Missing Data",IF('Census Input Tab'!T456=1,IF(B425="BLANK","BLANK",""),IF('Census Input Tab'!F456="Waive","Waive","Enroll")))</f>
        <v/>
      </c>
      <c r="K425" s="81" t="str">
        <f>IF('Census Input Tab'!$O456="NO","Missing Data",IF($A425=$A424,"",IF('Census Input Tab'!T456=1,IF(B425="BLANK","BLANK",""),IF('Census Input Tab'!G456="EEOnly","EE Only",IF('Census Input Tab'!G456="EESpOnly","EE &amp; Spouse",IF('Census Input Tab'!G456="EEChren","EE &amp; Child(ren)",IF('Census Input Tab'!G456="EEFamily","Family",IF('Census Input Tab'!G456="Waive","Decline Coverage","Spousal Waiver"))))))))</f>
        <v/>
      </c>
      <c r="L425" s="85" t="str">
        <f>IF('Census Input Tab'!$O456="NO","Missing Data",IF($A425=$A424,"",IF('Census Input Tab'!T456=1,IF(B425="BLANK","BLANK",""),"EE Only")))</f>
        <v/>
      </c>
      <c r="M425" s="85" t="str">
        <f>IF('Census Input Tab'!$O456="NO","Missing Data",IF($A425=$A424,"",IF('Census Input Tab'!T456=1,IF(B425="BLANK","BLANK",""),"EE Only")))</f>
        <v/>
      </c>
      <c r="N425" s="81" t="str">
        <f>IF('Census Input Tab'!$O456="NO","Missing Data",IF('Census Input Tab'!T456=1,IF('SMART Census'!B425="BLANK","BLANK",""),IF('Census Input Tab'!J456="","",'Census Input Tab'!J456)))</f>
        <v/>
      </c>
      <c r="O425" s="114"/>
    </row>
    <row r="426" spans="1:15">
      <c r="A426" s="80" t="str">
        <f>IF('Census Input Tab'!$O457="NO","Missing Data",IF(B426="","",IF(B426="BLANK","BLANK",COUNTIF($B$2:B426,"=Subscriber"))))</f>
        <v/>
      </c>
      <c r="B426" s="81" t="str">
        <f>IF('Census Input Tab'!$O457="NO","Missing Data",IF(ISBLANK('Census Input Tab'!H457),IF('Census Input Tab'!O457="BLANK","BLANK",""),IF('Census Input Tab'!H457="EE","Subscriber",IF('Census Input Tab'!H457="SP","Spouse","Child"))))</f>
        <v/>
      </c>
      <c r="C426" s="81" t="str">
        <f>IF('Census Input Tab'!$O457="NO","Missing Data",IF(B426="BLANK","BLANK",IF(ISBLANK('Census Input Tab'!A457),"",'Census Input Tab'!A457)))</f>
        <v/>
      </c>
      <c r="D426" s="81" t="str">
        <f>IF('Census Input Tab'!$O457="NO","Missing Data",IF(B426="BLANK","BLANK",IF(ISBLANK('Census Input Tab'!B457),"",'Census Input Tab'!B457)))</f>
        <v/>
      </c>
      <c r="E426" s="82" t="str">
        <f>IF('Census Input Tab'!$O457="NO","Missing Data",IF($A426=$A425,"",IF(B426="BLANK","BLANK",IF(ISBLANK('Census Input Tab'!C457),"",'Census Input Tab'!C457))))</f>
        <v/>
      </c>
      <c r="F426" s="83" t="str">
        <f>IF('Census Input Tab'!$O457="NO","Missing Data",IF(B426="BLANK","BLANK",IF(ISBLANK('Census Input Tab'!D457),"",'Census Input Tab'!D457)))</f>
        <v/>
      </c>
      <c r="G426" s="81" t="str">
        <f>IF('Census Input Tab'!$O457="NO","Missing Data",IF(B426="BLANK","BLANK",IF(ISBLANK('Census Input Tab'!E457),"",'Census Input Tab'!E457)))</f>
        <v/>
      </c>
      <c r="H426" s="81" t="str">
        <f>IF('Census Input Tab'!$O457="NO","Missing Data",IF($A426=$A425,"",IF(ISBLANK('Census Input Tab'!I457),IF(B426="BLANK","BLANK",""),IF('Census Input Tab'!I457="Active","Active",IF('Census Input Tab'!I457="COBRA","COBRA",IF('Census Input Tab'!I457="St Con","COBRA",""))))))</f>
        <v/>
      </c>
      <c r="I426" s="84" t="str">
        <f>IF('Census Input Tab'!$O457="NO","Missing Data",IF('Census Input Tab'!T457=1,IF(B426="BLANK","BLANK",""),"N"))</f>
        <v/>
      </c>
      <c r="J426" s="81" t="str">
        <f>IF('Census Input Tab'!$O457="NO","Missing Data",IF('Census Input Tab'!T457=1,IF(B426="BLANK","BLANK",""),IF('Census Input Tab'!F457="Waive","Waive","Enroll")))</f>
        <v/>
      </c>
      <c r="K426" s="81" t="str">
        <f>IF('Census Input Tab'!$O457="NO","Missing Data",IF($A426=$A425,"",IF('Census Input Tab'!T457=1,IF(B426="BLANK","BLANK",""),IF('Census Input Tab'!G457="EEOnly","EE Only",IF('Census Input Tab'!G457="EESpOnly","EE &amp; Spouse",IF('Census Input Tab'!G457="EEChren","EE &amp; Child(ren)",IF('Census Input Tab'!G457="EEFamily","Family",IF('Census Input Tab'!G457="Waive","Decline Coverage","Spousal Waiver"))))))))</f>
        <v/>
      </c>
      <c r="L426" s="85" t="str">
        <f>IF('Census Input Tab'!$O457="NO","Missing Data",IF($A426=$A425,"",IF('Census Input Tab'!T457=1,IF(B426="BLANK","BLANK",""),"EE Only")))</f>
        <v/>
      </c>
      <c r="M426" s="85" t="str">
        <f>IF('Census Input Tab'!$O457="NO","Missing Data",IF($A426=$A425,"",IF('Census Input Tab'!T457=1,IF(B426="BLANK","BLANK",""),"EE Only")))</f>
        <v/>
      </c>
      <c r="N426" s="81" t="str">
        <f>IF('Census Input Tab'!$O457="NO","Missing Data",IF('Census Input Tab'!T457=1,IF('SMART Census'!B426="BLANK","BLANK",""),IF('Census Input Tab'!J457="","",'Census Input Tab'!J457)))</f>
        <v/>
      </c>
      <c r="O426" s="114"/>
    </row>
    <row r="427" spans="1:15">
      <c r="A427" s="80" t="str">
        <f>IF('Census Input Tab'!$O458="NO","Missing Data",IF(B427="","",IF(B427="BLANK","BLANK",COUNTIF($B$2:B427,"=Subscriber"))))</f>
        <v/>
      </c>
      <c r="B427" s="81" t="str">
        <f>IF('Census Input Tab'!$O458="NO","Missing Data",IF(ISBLANK('Census Input Tab'!H458),IF('Census Input Tab'!O458="BLANK","BLANK",""),IF('Census Input Tab'!H458="EE","Subscriber",IF('Census Input Tab'!H458="SP","Spouse","Child"))))</f>
        <v/>
      </c>
      <c r="C427" s="81" t="str">
        <f>IF('Census Input Tab'!$O458="NO","Missing Data",IF(B427="BLANK","BLANK",IF(ISBLANK('Census Input Tab'!A458),"",'Census Input Tab'!A458)))</f>
        <v/>
      </c>
      <c r="D427" s="81" t="str">
        <f>IF('Census Input Tab'!$O458="NO","Missing Data",IF(B427="BLANK","BLANK",IF(ISBLANK('Census Input Tab'!B458),"",'Census Input Tab'!B458)))</f>
        <v/>
      </c>
      <c r="E427" s="82" t="str">
        <f>IF('Census Input Tab'!$O458="NO","Missing Data",IF($A427=$A426,"",IF(B427="BLANK","BLANK",IF(ISBLANK('Census Input Tab'!C458),"",'Census Input Tab'!C458))))</f>
        <v/>
      </c>
      <c r="F427" s="83" t="str">
        <f>IF('Census Input Tab'!$O458="NO","Missing Data",IF(B427="BLANK","BLANK",IF(ISBLANK('Census Input Tab'!D458),"",'Census Input Tab'!D458)))</f>
        <v/>
      </c>
      <c r="G427" s="81" t="str">
        <f>IF('Census Input Tab'!$O458="NO","Missing Data",IF(B427="BLANK","BLANK",IF(ISBLANK('Census Input Tab'!E458),"",'Census Input Tab'!E458)))</f>
        <v/>
      </c>
      <c r="H427" s="81" t="str">
        <f>IF('Census Input Tab'!$O458="NO","Missing Data",IF($A427=$A426,"",IF(ISBLANK('Census Input Tab'!I458),IF(B427="BLANK","BLANK",""),IF('Census Input Tab'!I458="Active","Active",IF('Census Input Tab'!I458="COBRA","COBRA",IF('Census Input Tab'!I458="St Con","COBRA",""))))))</f>
        <v/>
      </c>
      <c r="I427" s="84" t="str">
        <f>IF('Census Input Tab'!$O458="NO","Missing Data",IF('Census Input Tab'!T458=1,IF(B427="BLANK","BLANK",""),"N"))</f>
        <v/>
      </c>
      <c r="J427" s="81" t="str">
        <f>IF('Census Input Tab'!$O458="NO","Missing Data",IF('Census Input Tab'!T458=1,IF(B427="BLANK","BLANK",""),IF('Census Input Tab'!F458="Waive","Waive","Enroll")))</f>
        <v/>
      </c>
      <c r="K427" s="81" t="str">
        <f>IF('Census Input Tab'!$O458="NO","Missing Data",IF($A427=$A426,"",IF('Census Input Tab'!T458=1,IF(B427="BLANK","BLANK",""),IF('Census Input Tab'!G458="EEOnly","EE Only",IF('Census Input Tab'!G458="EESpOnly","EE &amp; Spouse",IF('Census Input Tab'!G458="EEChren","EE &amp; Child(ren)",IF('Census Input Tab'!G458="EEFamily","Family",IF('Census Input Tab'!G458="Waive","Decline Coverage","Spousal Waiver"))))))))</f>
        <v/>
      </c>
      <c r="L427" s="85" t="str">
        <f>IF('Census Input Tab'!$O458="NO","Missing Data",IF($A427=$A426,"",IF('Census Input Tab'!T458=1,IF(B427="BLANK","BLANK",""),"EE Only")))</f>
        <v/>
      </c>
      <c r="M427" s="85" t="str">
        <f>IF('Census Input Tab'!$O458="NO","Missing Data",IF($A427=$A426,"",IF('Census Input Tab'!T458=1,IF(B427="BLANK","BLANK",""),"EE Only")))</f>
        <v/>
      </c>
      <c r="N427" s="81" t="str">
        <f>IF('Census Input Tab'!$O458="NO","Missing Data",IF('Census Input Tab'!T458=1,IF('SMART Census'!B427="BLANK","BLANK",""),IF('Census Input Tab'!J458="","",'Census Input Tab'!J458)))</f>
        <v/>
      </c>
      <c r="O427" s="114"/>
    </row>
    <row r="428" spans="1:15">
      <c r="A428" s="80" t="str">
        <f>IF('Census Input Tab'!$O459="NO","Missing Data",IF(B428="","",IF(B428="BLANK","BLANK",COUNTIF($B$2:B428,"=Subscriber"))))</f>
        <v/>
      </c>
      <c r="B428" s="81" t="str">
        <f>IF('Census Input Tab'!$O459="NO","Missing Data",IF(ISBLANK('Census Input Tab'!H459),IF('Census Input Tab'!O459="BLANK","BLANK",""),IF('Census Input Tab'!H459="EE","Subscriber",IF('Census Input Tab'!H459="SP","Spouse","Child"))))</f>
        <v/>
      </c>
      <c r="C428" s="81" t="str">
        <f>IF('Census Input Tab'!$O459="NO","Missing Data",IF(B428="BLANK","BLANK",IF(ISBLANK('Census Input Tab'!A459),"",'Census Input Tab'!A459)))</f>
        <v/>
      </c>
      <c r="D428" s="81" t="str">
        <f>IF('Census Input Tab'!$O459="NO","Missing Data",IF(B428="BLANK","BLANK",IF(ISBLANK('Census Input Tab'!B459),"",'Census Input Tab'!B459)))</f>
        <v/>
      </c>
      <c r="E428" s="82" t="str">
        <f>IF('Census Input Tab'!$O459="NO","Missing Data",IF($A428=$A427,"",IF(B428="BLANK","BLANK",IF(ISBLANK('Census Input Tab'!C459),"",'Census Input Tab'!C459))))</f>
        <v/>
      </c>
      <c r="F428" s="83" t="str">
        <f>IF('Census Input Tab'!$O459="NO","Missing Data",IF(B428="BLANK","BLANK",IF(ISBLANK('Census Input Tab'!D459),"",'Census Input Tab'!D459)))</f>
        <v/>
      </c>
      <c r="G428" s="81" t="str">
        <f>IF('Census Input Tab'!$O459="NO","Missing Data",IF(B428="BLANK","BLANK",IF(ISBLANK('Census Input Tab'!E459),"",'Census Input Tab'!E459)))</f>
        <v/>
      </c>
      <c r="H428" s="81" t="str">
        <f>IF('Census Input Tab'!$O459="NO","Missing Data",IF($A428=$A427,"",IF(ISBLANK('Census Input Tab'!I459),IF(B428="BLANK","BLANK",""),IF('Census Input Tab'!I459="Active","Active",IF('Census Input Tab'!I459="COBRA","COBRA",IF('Census Input Tab'!I459="St Con","COBRA",""))))))</f>
        <v/>
      </c>
      <c r="I428" s="84" t="str">
        <f>IF('Census Input Tab'!$O459="NO","Missing Data",IF('Census Input Tab'!T459=1,IF(B428="BLANK","BLANK",""),"N"))</f>
        <v/>
      </c>
      <c r="J428" s="81" t="str">
        <f>IF('Census Input Tab'!$O459="NO","Missing Data",IF('Census Input Tab'!T459=1,IF(B428="BLANK","BLANK",""),IF('Census Input Tab'!F459="Waive","Waive","Enroll")))</f>
        <v/>
      </c>
      <c r="K428" s="81" t="str">
        <f>IF('Census Input Tab'!$O459="NO","Missing Data",IF($A428=$A427,"",IF('Census Input Tab'!T459=1,IF(B428="BLANK","BLANK",""),IF('Census Input Tab'!G459="EEOnly","EE Only",IF('Census Input Tab'!G459="EESpOnly","EE &amp; Spouse",IF('Census Input Tab'!G459="EEChren","EE &amp; Child(ren)",IF('Census Input Tab'!G459="EEFamily","Family",IF('Census Input Tab'!G459="Waive","Decline Coverage","Spousal Waiver"))))))))</f>
        <v/>
      </c>
      <c r="L428" s="85" t="str">
        <f>IF('Census Input Tab'!$O459="NO","Missing Data",IF($A428=$A427,"",IF('Census Input Tab'!T459=1,IF(B428="BLANK","BLANK",""),"EE Only")))</f>
        <v/>
      </c>
      <c r="M428" s="85" t="str">
        <f>IF('Census Input Tab'!$O459="NO","Missing Data",IF($A428=$A427,"",IF('Census Input Tab'!T459=1,IF(B428="BLANK","BLANK",""),"EE Only")))</f>
        <v/>
      </c>
      <c r="N428" s="81" t="str">
        <f>IF('Census Input Tab'!$O459="NO","Missing Data",IF('Census Input Tab'!T459=1,IF('SMART Census'!B428="BLANK","BLANK",""),IF('Census Input Tab'!J459="","",'Census Input Tab'!J459)))</f>
        <v/>
      </c>
      <c r="O428" s="114"/>
    </row>
    <row r="429" spans="1:15">
      <c r="A429" s="80" t="str">
        <f>IF('Census Input Tab'!$O460="NO","Missing Data",IF(B429="","",IF(B429="BLANK","BLANK",COUNTIF($B$2:B429,"=Subscriber"))))</f>
        <v/>
      </c>
      <c r="B429" s="81" t="str">
        <f>IF('Census Input Tab'!$O460="NO","Missing Data",IF(ISBLANK('Census Input Tab'!H460),IF('Census Input Tab'!O460="BLANK","BLANK",""),IF('Census Input Tab'!H460="EE","Subscriber",IF('Census Input Tab'!H460="SP","Spouse","Child"))))</f>
        <v/>
      </c>
      <c r="C429" s="81" t="str">
        <f>IF('Census Input Tab'!$O460="NO","Missing Data",IF(B429="BLANK","BLANK",IF(ISBLANK('Census Input Tab'!A460),"",'Census Input Tab'!A460)))</f>
        <v/>
      </c>
      <c r="D429" s="81" t="str">
        <f>IF('Census Input Tab'!$O460="NO","Missing Data",IF(B429="BLANK","BLANK",IF(ISBLANK('Census Input Tab'!B460),"",'Census Input Tab'!B460)))</f>
        <v/>
      </c>
      <c r="E429" s="82" t="str">
        <f>IF('Census Input Tab'!$O460="NO","Missing Data",IF($A429=$A428,"",IF(B429="BLANK","BLANK",IF(ISBLANK('Census Input Tab'!C460),"",'Census Input Tab'!C460))))</f>
        <v/>
      </c>
      <c r="F429" s="83" t="str">
        <f>IF('Census Input Tab'!$O460="NO","Missing Data",IF(B429="BLANK","BLANK",IF(ISBLANK('Census Input Tab'!D460),"",'Census Input Tab'!D460)))</f>
        <v/>
      </c>
      <c r="G429" s="81" t="str">
        <f>IF('Census Input Tab'!$O460="NO","Missing Data",IF(B429="BLANK","BLANK",IF(ISBLANK('Census Input Tab'!E460),"",'Census Input Tab'!E460)))</f>
        <v/>
      </c>
      <c r="H429" s="81" t="str">
        <f>IF('Census Input Tab'!$O460="NO","Missing Data",IF($A429=$A428,"",IF(ISBLANK('Census Input Tab'!I460),IF(B429="BLANK","BLANK",""),IF('Census Input Tab'!I460="Active","Active",IF('Census Input Tab'!I460="COBRA","COBRA",IF('Census Input Tab'!I460="St Con","COBRA",""))))))</f>
        <v/>
      </c>
      <c r="I429" s="84" t="str">
        <f>IF('Census Input Tab'!$O460="NO","Missing Data",IF('Census Input Tab'!T460=1,IF(B429="BLANK","BLANK",""),"N"))</f>
        <v/>
      </c>
      <c r="J429" s="81" t="str">
        <f>IF('Census Input Tab'!$O460="NO","Missing Data",IF('Census Input Tab'!T460=1,IF(B429="BLANK","BLANK",""),IF('Census Input Tab'!F460="Waive","Waive","Enroll")))</f>
        <v/>
      </c>
      <c r="K429" s="81" t="str">
        <f>IF('Census Input Tab'!$O460="NO","Missing Data",IF($A429=$A428,"",IF('Census Input Tab'!T460=1,IF(B429="BLANK","BLANK",""),IF('Census Input Tab'!G460="EEOnly","EE Only",IF('Census Input Tab'!G460="EESpOnly","EE &amp; Spouse",IF('Census Input Tab'!G460="EEChren","EE &amp; Child(ren)",IF('Census Input Tab'!G460="EEFamily","Family",IF('Census Input Tab'!G460="Waive","Decline Coverage","Spousal Waiver"))))))))</f>
        <v/>
      </c>
      <c r="L429" s="85" t="str">
        <f>IF('Census Input Tab'!$O460="NO","Missing Data",IF($A429=$A428,"",IF('Census Input Tab'!T460=1,IF(B429="BLANK","BLANK",""),"EE Only")))</f>
        <v/>
      </c>
      <c r="M429" s="85" t="str">
        <f>IF('Census Input Tab'!$O460="NO","Missing Data",IF($A429=$A428,"",IF('Census Input Tab'!T460=1,IF(B429="BLANK","BLANK",""),"EE Only")))</f>
        <v/>
      </c>
      <c r="N429" s="81" t="str">
        <f>IF('Census Input Tab'!$O460="NO","Missing Data",IF('Census Input Tab'!T460=1,IF('SMART Census'!B429="BLANK","BLANK",""),IF('Census Input Tab'!J460="","",'Census Input Tab'!J460)))</f>
        <v/>
      </c>
      <c r="O429" s="114"/>
    </row>
    <row r="430" spans="1:15">
      <c r="A430" s="80" t="str">
        <f>IF('Census Input Tab'!$O461="NO","Missing Data",IF(B430="","",IF(B430="BLANK","BLANK",COUNTIF($B$2:B430,"=Subscriber"))))</f>
        <v/>
      </c>
      <c r="B430" s="81" t="str">
        <f>IF('Census Input Tab'!$O461="NO","Missing Data",IF(ISBLANK('Census Input Tab'!H461),IF('Census Input Tab'!O461="BLANK","BLANK",""),IF('Census Input Tab'!H461="EE","Subscriber",IF('Census Input Tab'!H461="SP","Spouse","Child"))))</f>
        <v/>
      </c>
      <c r="C430" s="81" t="str">
        <f>IF('Census Input Tab'!$O461="NO","Missing Data",IF(B430="BLANK","BLANK",IF(ISBLANK('Census Input Tab'!A461),"",'Census Input Tab'!A461)))</f>
        <v/>
      </c>
      <c r="D430" s="81" t="str">
        <f>IF('Census Input Tab'!$O461="NO","Missing Data",IF(B430="BLANK","BLANK",IF(ISBLANK('Census Input Tab'!B461),"",'Census Input Tab'!B461)))</f>
        <v/>
      </c>
      <c r="E430" s="82" t="str">
        <f>IF('Census Input Tab'!$O461="NO","Missing Data",IF($A430=$A429,"",IF(B430="BLANK","BLANK",IF(ISBLANK('Census Input Tab'!C461),"",'Census Input Tab'!C461))))</f>
        <v/>
      </c>
      <c r="F430" s="83" t="str">
        <f>IF('Census Input Tab'!$O461="NO","Missing Data",IF(B430="BLANK","BLANK",IF(ISBLANK('Census Input Tab'!D461),"",'Census Input Tab'!D461)))</f>
        <v/>
      </c>
      <c r="G430" s="81" t="str">
        <f>IF('Census Input Tab'!$O461="NO","Missing Data",IF(B430="BLANK","BLANK",IF(ISBLANK('Census Input Tab'!E461),"",'Census Input Tab'!E461)))</f>
        <v/>
      </c>
      <c r="H430" s="81" t="str">
        <f>IF('Census Input Tab'!$O461="NO","Missing Data",IF($A430=$A429,"",IF(ISBLANK('Census Input Tab'!I461),IF(B430="BLANK","BLANK",""),IF('Census Input Tab'!I461="Active","Active",IF('Census Input Tab'!I461="COBRA","COBRA",IF('Census Input Tab'!I461="St Con","COBRA",""))))))</f>
        <v/>
      </c>
      <c r="I430" s="84" t="str">
        <f>IF('Census Input Tab'!$O461="NO","Missing Data",IF('Census Input Tab'!T461=1,IF(B430="BLANK","BLANK",""),"N"))</f>
        <v/>
      </c>
      <c r="J430" s="81" t="str">
        <f>IF('Census Input Tab'!$O461="NO","Missing Data",IF('Census Input Tab'!T461=1,IF(B430="BLANK","BLANK",""),IF('Census Input Tab'!F461="Waive","Waive","Enroll")))</f>
        <v/>
      </c>
      <c r="K430" s="81" t="str">
        <f>IF('Census Input Tab'!$O461="NO","Missing Data",IF($A430=$A429,"",IF('Census Input Tab'!T461=1,IF(B430="BLANK","BLANK",""),IF('Census Input Tab'!G461="EEOnly","EE Only",IF('Census Input Tab'!G461="EESpOnly","EE &amp; Spouse",IF('Census Input Tab'!G461="EEChren","EE &amp; Child(ren)",IF('Census Input Tab'!G461="EEFamily","Family",IF('Census Input Tab'!G461="Waive","Decline Coverage","Spousal Waiver"))))))))</f>
        <v/>
      </c>
      <c r="L430" s="85" t="str">
        <f>IF('Census Input Tab'!$O461="NO","Missing Data",IF($A430=$A429,"",IF('Census Input Tab'!T461=1,IF(B430="BLANK","BLANK",""),"EE Only")))</f>
        <v/>
      </c>
      <c r="M430" s="85" t="str">
        <f>IF('Census Input Tab'!$O461="NO","Missing Data",IF($A430=$A429,"",IF('Census Input Tab'!T461=1,IF(B430="BLANK","BLANK",""),"EE Only")))</f>
        <v/>
      </c>
      <c r="N430" s="81" t="str">
        <f>IF('Census Input Tab'!$O461="NO","Missing Data",IF('Census Input Tab'!T461=1,IF('SMART Census'!B430="BLANK","BLANK",""),IF('Census Input Tab'!J461="","",'Census Input Tab'!J461)))</f>
        <v/>
      </c>
      <c r="O430" s="114"/>
    </row>
    <row r="431" spans="1:15">
      <c r="A431" s="80" t="str">
        <f>IF('Census Input Tab'!$O462="NO","Missing Data",IF(B431="","",IF(B431="BLANK","BLANK",COUNTIF($B$2:B431,"=Subscriber"))))</f>
        <v/>
      </c>
      <c r="B431" s="81" t="str">
        <f>IF('Census Input Tab'!$O462="NO","Missing Data",IF(ISBLANK('Census Input Tab'!H462),IF('Census Input Tab'!O462="BLANK","BLANK",""),IF('Census Input Tab'!H462="EE","Subscriber",IF('Census Input Tab'!H462="SP","Spouse","Child"))))</f>
        <v/>
      </c>
      <c r="C431" s="81" t="str">
        <f>IF('Census Input Tab'!$O462="NO","Missing Data",IF(B431="BLANK","BLANK",IF(ISBLANK('Census Input Tab'!A462),"",'Census Input Tab'!A462)))</f>
        <v/>
      </c>
      <c r="D431" s="81" t="str">
        <f>IF('Census Input Tab'!$O462="NO","Missing Data",IF(B431="BLANK","BLANK",IF(ISBLANK('Census Input Tab'!B462),"",'Census Input Tab'!B462)))</f>
        <v/>
      </c>
      <c r="E431" s="82" t="str">
        <f>IF('Census Input Tab'!$O462="NO","Missing Data",IF($A431=$A430,"",IF(B431="BLANK","BLANK",IF(ISBLANK('Census Input Tab'!C462),"",'Census Input Tab'!C462))))</f>
        <v/>
      </c>
      <c r="F431" s="83" t="str">
        <f>IF('Census Input Tab'!$O462="NO","Missing Data",IF(B431="BLANK","BLANK",IF(ISBLANK('Census Input Tab'!D462),"",'Census Input Tab'!D462)))</f>
        <v/>
      </c>
      <c r="G431" s="81" t="str">
        <f>IF('Census Input Tab'!$O462="NO","Missing Data",IF(B431="BLANK","BLANK",IF(ISBLANK('Census Input Tab'!E462),"",'Census Input Tab'!E462)))</f>
        <v/>
      </c>
      <c r="H431" s="81" t="str">
        <f>IF('Census Input Tab'!$O462="NO","Missing Data",IF($A431=$A430,"",IF(ISBLANK('Census Input Tab'!I462),IF(B431="BLANK","BLANK",""),IF('Census Input Tab'!I462="Active","Active",IF('Census Input Tab'!I462="COBRA","COBRA",IF('Census Input Tab'!I462="St Con","COBRA",""))))))</f>
        <v/>
      </c>
      <c r="I431" s="84" t="str">
        <f>IF('Census Input Tab'!$O462="NO","Missing Data",IF('Census Input Tab'!T462=1,IF(B431="BLANK","BLANK",""),"N"))</f>
        <v/>
      </c>
      <c r="J431" s="81" t="str">
        <f>IF('Census Input Tab'!$O462="NO","Missing Data",IF('Census Input Tab'!T462=1,IF(B431="BLANK","BLANK",""),IF('Census Input Tab'!F462="Waive","Waive","Enroll")))</f>
        <v/>
      </c>
      <c r="K431" s="81" t="str">
        <f>IF('Census Input Tab'!$O462="NO","Missing Data",IF($A431=$A430,"",IF('Census Input Tab'!T462=1,IF(B431="BLANK","BLANK",""),IF('Census Input Tab'!G462="EEOnly","EE Only",IF('Census Input Tab'!G462="EESpOnly","EE &amp; Spouse",IF('Census Input Tab'!G462="EEChren","EE &amp; Child(ren)",IF('Census Input Tab'!G462="EEFamily","Family",IF('Census Input Tab'!G462="Waive","Decline Coverage","Spousal Waiver"))))))))</f>
        <v/>
      </c>
      <c r="L431" s="85" t="str">
        <f>IF('Census Input Tab'!$O462="NO","Missing Data",IF($A431=$A430,"",IF('Census Input Tab'!T462=1,IF(B431="BLANK","BLANK",""),"EE Only")))</f>
        <v/>
      </c>
      <c r="M431" s="85" t="str">
        <f>IF('Census Input Tab'!$O462="NO","Missing Data",IF($A431=$A430,"",IF('Census Input Tab'!T462=1,IF(B431="BLANK","BLANK",""),"EE Only")))</f>
        <v/>
      </c>
      <c r="N431" s="81" t="str">
        <f>IF('Census Input Tab'!$O462="NO","Missing Data",IF('Census Input Tab'!T462=1,IF('SMART Census'!B431="BLANK","BLANK",""),IF('Census Input Tab'!J462="","",'Census Input Tab'!J462)))</f>
        <v/>
      </c>
      <c r="O431" s="114"/>
    </row>
    <row r="432" spans="1:15">
      <c r="A432" s="80" t="str">
        <f>IF('Census Input Tab'!$O463="NO","Missing Data",IF(B432="","",IF(B432="BLANK","BLANK",COUNTIF($B$2:B432,"=Subscriber"))))</f>
        <v/>
      </c>
      <c r="B432" s="81" t="str">
        <f>IF('Census Input Tab'!$O463="NO","Missing Data",IF(ISBLANK('Census Input Tab'!H463),IF('Census Input Tab'!O463="BLANK","BLANK",""),IF('Census Input Tab'!H463="EE","Subscriber",IF('Census Input Tab'!H463="SP","Spouse","Child"))))</f>
        <v/>
      </c>
      <c r="C432" s="81" t="str">
        <f>IF('Census Input Tab'!$O463="NO","Missing Data",IF(B432="BLANK","BLANK",IF(ISBLANK('Census Input Tab'!A463),"",'Census Input Tab'!A463)))</f>
        <v/>
      </c>
      <c r="D432" s="81" t="str">
        <f>IF('Census Input Tab'!$O463="NO","Missing Data",IF(B432="BLANK","BLANK",IF(ISBLANK('Census Input Tab'!B463),"",'Census Input Tab'!B463)))</f>
        <v/>
      </c>
      <c r="E432" s="82" t="str">
        <f>IF('Census Input Tab'!$O463="NO","Missing Data",IF($A432=$A431,"",IF(B432="BLANK","BLANK",IF(ISBLANK('Census Input Tab'!C463),"",'Census Input Tab'!C463))))</f>
        <v/>
      </c>
      <c r="F432" s="83" t="str">
        <f>IF('Census Input Tab'!$O463="NO","Missing Data",IF(B432="BLANK","BLANK",IF(ISBLANK('Census Input Tab'!D463),"",'Census Input Tab'!D463)))</f>
        <v/>
      </c>
      <c r="G432" s="81" t="str">
        <f>IF('Census Input Tab'!$O463="NO","Missing Data",IF(B432="BLANK","BLANK",IF(ISBLANK('Census Input Tab'!E463),"",'Census Input Tab'!E463)))</f>
        <v/>
      </c>
      <c r="H432" s="81" t="str">
        <f>IF('Census Input Tab'!$O463="NO","Missing Data",IF($A432=$A431,"",IF(ISBLANK('Census Input Tab'!I463),IF(B432="BLANK","BLANK",""),IF('Census Input Tab'!I463="Active","Active",IF('Census Input Tab'!I463="COBRA","COBRA",IF('Census Input Tab'!I463="St Con","COBRA",""))))))</f>
        <v/>
      </c>
      <c r="I432" s="84" t="str">
        <f>IF('Census Input Tab'!$O463="NO","Missing Data",IF('Census Input Tab'!T463=1,IF(B432="BLANK","BLANK",""),"N"))</f>
        <v/>
      </c>
      <c r="J432" s="81" t="str">
        <f>IF('Census Input Tab'!$O463="NO","Missing Data",IF('Census Input Tab'!T463=1,IF(B432="BLANK","BLANK",""),IF('Census Input Tab'!F463="Waive","Waive","Enroll")))</f>
        <v/>
      </c>
      <c r="K432" s="81" t="str">
        <f>IF('Census Input Tab'!$O463="NO","Missing Data",IF($A432=$A431,"",IF('Census Input Tab'!T463=1,IF(B432="BLANK","BLANK",""),IF('Census Input Tab'!G463="EEOnly","EE Only",IF('Census Input Tab'!G463="EESpOnly","EE &amp; Spouse",IF('Census Input Tab'!G463="EEChren","EE &amp; Child(ren)",IF('Census Input Tab'!G463="EEFamily","Family",IF('Census Input Tab'!G463="Waive","Decline Coverage","Spousal Waiver"))))))))</f>
        <v/>
      </c>
      <c r="L432" s="85" t="str">
        <f>IF('Census Input Tab'!$O463="NO","Missing Data",IF($A432=$A431,"",IF('Census Input Tab'!T463=1,IF(B432="BLANK","BLANK",""),"EE Only")))</f>
        <v/>
      </c>
      <c r="M432" s="85" t="str">
        <f>IF('Census Input Tab'!$O463="NO","Missing Data",IF($A432=$A431,"",IF('Census Input Tab'!T463=1,IF(B432="BLANK","BLANK",""),"EE Only")))</f>
        <v/>
      </c>
      <c r="N432" s="81" t="str">
        <f>IF('Census Input Tab'!$O463="NO","Missing Data",IF('Census Input Tab'!T463=1,IF('SMART Census'!B432="BLANK","BLANK",""),IF('Census Input Tab'!J463="","",'Census Input Tab'!J463)))</f>
        <v/>
      </c>
      <c r="O432" s="114"/>
    </row>
    <row r="433" spans="1:15">
      <c r="A433" s="80" t="str">
        <f>IF('Census Input Tab'!$O464="NO","Missing Data",IF(B433="","",IF(B433="BLANK","BLANK",COUNTIF($B$2:B433,"=Subscriber"))))</f>
        <v/>
      </c>
      <c r="B433" s="81" t="str">
        <f>IF('Census Input Tab'!$O464="NO","Missing Data",IF(ISBLANK('Census Input Tab'!H464),IF('Census Input Tab'!O464="BLANK","BLANK",""),IF('Census Input Tab'!H464="EE","Subscriber",IF('Census Input Tab'!H464="SP","Spouse","Child"))))</f>
        <v/>
      </c>
      <c r="C433" s="81" t="str">
        <f>IF('Census Input Tab'!$O464="NO","Missing Data",IF(B433="BLANK","BLANK",IF(ISBLANK('Census Input Tab'!A464),"",'Census Input Tab'!A464)))</f>
        <v/>
      </c>
      <c r="D433" s="81" t="str">
        <f>IF('Census Input Tab'!$O464="NO","Missing Data",IF(B433="BLANK","BLANK",IF(ISBLANK('Census Input Tab'!B464),"",'Census Input Tab'!B464)))</f>
        <v/>
      </c>
      <c r="E433" s="82" t="str">
        <f>IF('Census Input Tab'!$O464="NO","Missing Data",IF($A433=$A432,"",IF(B433="BLANK","BLANK",IF(ISBLANK('Census Input Tab'!C464),"",'Census Input Tab'!C464))))</f>
        <v/>
      </c>
      <c r="F433" s="83" t="str">
        <f>IF('Census Input Tab'!$O464="NO","Missing Data",IF(B433="BLANK","BLANK",IF(ISBLANK('Census Input Tab'!D464),"",'Census Input Tab'!D464)))</f>
        <v/>
      </c>
      <c r="G433" s="81" t="str">
        <f>IF('Census Input Tab'!$O464="NO","Missing Data",IF(B433="BLANK","BLANK",IF(ISBLANK('Census Input Tab'!E464),"",'Census Input Tab'!E464)))</f>
        <v/>
      </c>
      <c r="H433" s="81" t="str">
        <f>IF('Census Input Tab'!$O464="NO","Missing Data",IF($A433=$A432,"",IF(ISBLANK('Census Input Tab'!I464),IF(B433="BLANK","BLANK",""),IF('Census Input Tab'!I464="Active","Active",IF('Census Input Tab'!I464="COBRA","COBRA",IF('Census Input Tab'!I464="St Con","COBRA",""))))))</f>
        <v/>
      </c>
      <c r="I433" s="84" t="str">
        <f>IF('Census Input Tab'!$O464="NO","Missing Data",IF('Census Input Tab'!T464=1,IF(B433="BLANK","BLANK",""),"N"))</f>
        <v/>
      </c>
      <c r="J433" s="81" t="str">
        <f>IF('Census Input Tab'!$O464="NO","Missing Data",IF('Census Input Tab'!T464=1,IF(B433="BLANK","BLANK",""),IF('Census Input Tab'!F464="Waive","Waive","Enroll")))</f>
        <v/>
      </c>
      <c r="K433" s="81" t="str">
        <f>IF('Census Input Tab'!$O464="NO","Missing Data",IF($A433=$A432,"",IF('Census Input Tab'!T464=1,IF(B433="BLANK","BLANK",""),IF('Census Input Tab'!G464="EEOnly","EE Only",IF('Census Input Tab'!G464="EESpOnly","EE &amp; Spouse",IF('Census Input Tab'!G464="EEChren","EE &amp; Child(ren)",IF('Census Input Tab'!G464="EEFamily","Family",IF('Census Input Tab'!G464="Waive","Decline Coverage","Spousal Waiver"))))))))</f>
        <v/>
      </c>
      <c r="L433" s="85" t="str">
        <f>IF('Census Input Tab'!$O464="NO","Missing Data",IF($A433=$A432,"",IF('Census Input Tab'!T464=1,IF(B433="BLANK","BLANK",""),"EE Only")))</f>
        <v/>
      </c>
      <c r="M433" s="85" t="str">
        <f>IF('Census Input Tab'!$O464="NO","Missing Data",IF($A433=$A432,"",IF('Census Input Tab'!T464=1,IF(B433="BLANK","BLANK",""),"EE Only")))</f>
        <v/>
      </c>
      <c r="N433" s="81" t="str">
        <f>IF('Census Input Tab'!$O464="NO","Missing Data",IF('Census Input Tab'!T464=1,IF('SMART Census'!B433="BLANK","BLANK",""),IF('Census Input Tab'!J464="","",'Census Input Tab'!J464)))</f>
        <v/>
      </c>
      <c r="O433" s="114"/>
    </row>
    <row r="434" spans="1:15">
      <c r="A434" s="80" t="str">
        <f>IF('Census Input Tab'!$O465="NO","Missing Data",IF(B434="","",IF(B434="BLANK","BLANK",COUNTIF($B$2:B434,"=Subscriber"))))</f>
        <v/>
      </c>
      <c r="B434" s="81" t="str">
        <f>IF('Census Input Tab'!$O465="NO","Missing Data",IF(ISBLANK('Census Input Tab'!H465),IF('Census Input Tab'!O465="BLANK","BLANK",""),IF('Census Input Tab'!H465="EE","Subscriber",IF('Census Input Tab'!H465="SP","Spouse","Child"))))</f>
        <v/>
      </c>
      <c r="C434" s="81" t="str">
        <f>IF('Census Input Tab'!$O465="NO","Missing Data",IF(B434="BLANK","BLANK",IF(ISBLANK('Census Input Tab'!A465),"",'Census Input Tab'!A465)))</f>
        <v/>
      </c>
      <c r="D434" s="81" t="str">
        <f>IF('Census Input Tab'!$O465="NO","Missing Data",IF(B434="BLANK","BLANK",IF(ISBLANK('Census Input Tab'!B465),"",'Census Input Tab'!B465)))</f>
        <v/>
      </c>
      <c r="E434" s="82" t="str">
        <f>IF('Census Input Tab'!$O465="NO","Missing Data",IF($A434=$A433,"",IF(B434="BLANK","BLANK",IF(ISBLANK('Census Input Tab'!C465),"",'Census Input Tab'!C465))))</f>
        <v/>
      </c>
      <c r="F434" s="83" t="str">
        <f>IF('Census Input Tab'!$O465="NO","Missing Data",IF(B434="BLANK","BLANK",IF(ISBLANK('Census Input Tab'!D465),"",'Census Input Tab'!D465)))</f>
        <v/>
      </c>
      <c r="G434" s="81" t="str">
        <f>IF('Census Input Tab'!$O465="NO","Missing Data",IF(B434="BLANK","BLANK",IF(ISBLANK('Census Input Tab'!E465),"",'Census Input Tab'!E465)))</f>
        <v/>
      </c>
      <c r="H434" s="81" t="str">
        <f>IF('Census Input Tab'!$O465="NO","Missing Data",IF($A434=$A433,"",IF(ISBLANK('Census Input Tab'!I465),IF(B434="BLANK","BLANK",""),IF('Census Input Tab'!I465="Active","Active",IF('Census Input Tab'!I465="COBRA","COBRA",IF('Census Input Tab'!I465="St Con","COBRA",""))))))</f>
        <v/>
      </c>
      <c r="I434" s="84" t="str">
        <f>IF('Census Input Tab'!$O465="NO","Missing Data",IF('Census Input Tab'!T465=1,IF(B434="BLANK","BLANK",""),"N"))</f>
        <v/>
      </c>
      <c r="J434" s="81" t="str">
        <f>IF('Census Input Tab'!$O465="NO","Missing Data",IF('Census Input Tab'!T465=1,IF(B434="BLANK","BLANK",""),IF('Census Input Tab'!F465="Waive","Waive","Enroll")))</f>
        <v/>
      </c>
      <c r="K434" s="81" t="str">
        <f>IF('Census Input Tab'!$O465="NO","Missing Data",IF($A434=$A433,"",IF('Census Input Tab'!T465=1,IF(B434="BLANK","BLANK",""),IF('Census Input Tab'!G465="EEOnly","EE Only",IF('Census Input Tab'!G465="EESpOnly","EE &amp; Spouse",IF('Census Input Tab'!G465="EEChren","EE &amp; Child(ren)",IF('Census Input Tab'!G465="EEFamily","Family",IF('Census Input Tab'!G465="Waive","Decline Coverage","Spousal Waiver"))))))))</f>
        <v/>
      </c>
      <c r="L434" s="85" t="str">
        <f>IF('Census Input Tab'!$O465="NO","Missing Data",IF($A434=$A433,"",IF('Census Input Tab'!T465=1,IF(B434="BLANK","BLANK",""),"EE Only")))</f>
        <v/>
      </c>
      <c r="M434" s="85" t="str">
        <f>IF('Census Input Tab'!$O465="NO","Missing Data",IF($A434=$A433,"",IF('Census Input Tab'!T465=1,IF(B434="BLANK","BLANK",""),"EE Only")))</f>
        <v/>
      </c>
      <c r="N434" s="81" t="str">
        <f>IF('Census Input Tab'!$O465="NO","Missing Data",IF('Census Input Tab'!T465=1,IF('SMART Census'!B434="BLANK","BLANK",""),IF('Census Input Tab'!J465="","",'Census Input Tab'!J465)))</f>
        <v/>
      </c>
      <c r="O434" s="114"/>
    </row>
    <row r="435" spans="1:15">
      <c r="A435" s="80" t="str">
        <f>IF('Census Input Tab'!$O466="NO","Missing Data",IF(B435="","",IF(B435="BLANK","BLANK",COUNTIF($B$2:B435,"=Subscriber"))))</f>
        <v/>
      </c>
      <c r="B435" s="81" t="str">
        <f>IF('Census Input Tab'!$O466="NO","Missing Data",IF(ISBLANK('Census Input Tab'!H466),IF('Census Input Tab'!O466="BLANK","BLANK",""),IF('Census Input Tab'!H466="EE","Subscriber",IF('Census Input Tab'!H466="SP","Spouse","Child"))))</f>
        <v/>
      </c>
      <c r="C435" s="81" t="str">
        <f>IF('Census Input Tab'!$O466="NO","Missing Data",IF(B435="BLANK","BLANK",IF(ISBLANK('Census Input Tab'!A466),"",'Census Input Tab'!A466)))</f>
        <v/>
      </c>
      <c r="D435" s="81" t="str">
        <f>IF('Census Input Tab'!$O466="NO","Missing Data",IF(B435="BLANK","BLANK",IF(ISBLANK('Census Input Tab'!B466),"",'Census Input Tab'!B466)))</f>
        <v/>
      </c>
      <c r="E435" s="82" t="str">
        <f>IF('Census Input Tab'!$O466="NO","Missing Data",IF($A435=$A434,"",IF(B435="BLANK","BLANK",IF(ISBLANK('Census Input Tab'!C466),"",'Census Input Tab'!C466))))</f>
        <v/>
      </c>
      <c r="F435" s="83" t="str">
        <f>IF('Census Input Tab'!$O466="NO","Missing Data",IF(B435="BLANK","BLANK",IF(ISBLANK('Census Input Tab'!D466),"",'Census Input Tab'!D466)))</f>
        <v/>
      </c>
      <c r="G435" s="81" t="str">
        <f>IF('Census Input Tab'!$O466="NO","Missing Data",IF(B435="BLANK","BLANK",IF(ISBLANK('Census Input Tab'!E466),"",'Census Input Tab'!E466)))</f>
        <v/>
      </c>
      <c r="H435" s="81" t="str">
        <f>IF('Census Input Tab'!$O466="NO","Missing Data",IF($A435=$A434,"",IF(ISBLANK('Census Input Tab'!I466),IF(B435="BLANK","BLANK",""),IF('Census Input Tab'!I466="Active","Active",IF('Census Input Tab'!I466="COBRA","COBRA",IF('Census Input Tab'!I466="St Con","COBRA",""))))))</f>
        <v/>
      </c>
      <c r="I435" s="84" t="str">
        <f>IF('Census Input Tab'!$O466="NO","Missing Data",IF('Census Input Tab'!T466=1,IF(B435="BLANK","BLANK",""),"N"))</f>
        <v/>
      </c>
      <c r="J435" s="81" t="str">
        <f>IF('Census Input Tab'!$O466="NO","Missing Data",IF('Census Input Tab'!T466=1,IF(B435="BLANK","BLANK",""),IF('Census Input Tab'!F466="Waive","Waive","Enroll")))</f>
        <v/>
      </c>
      <c r="K435" s="81" t="str">
        <f>IF('Census Input Tab'!$O466="NO","Missing Data",IF($A435=$A434,"",IF('Census Input Tab'!T466=1,IF(B435="BLANK","BLANK",""),IF('Census Input Tab'!G466="EEOnly","EE Only",IF('Census Input Tab'!G466="EESpOnly","EE &amp; Spouse",IF('Census Input Tab'!G466="EEChren","EE &amp; Child(ren)",IF('Census Input Tab'!G466="EEFamily","Family",IF('Census Input Tab'!G466="Waive","Decline Coverage","Spousal Waiver"))))))))</f>
        <v/>
      </c>
      <c r="L435" s="85" t="str">
        <f>IF('Census Input Tab'!$O466="NO","Missing Data",IF($A435=$A434,"",IF('Census Input Tab'!T466=1,IF(B435="BLANK","BLANK",""),"EE Only")))</f>
        <v/>
      </c>
      <c r="M435" s="85" t="str">
        <f>IF('Census Input Tab'!$O466="NO","Missing Data",IF($A435=$A434,"",IF('Census Input Tab'!T466=1,IF(B435="BLANK","BLANK",""),"EE Only")))</f>
        <v/>
      </c>
      <c r="N435" s="81" t="str">
        <f>IF('Census Input Tab'!$O466="NO","Missing Data",IF('Census Input Tab'!T466=1,IF('SMART Census'!B435="BLANK","BLANK",""),IF('Census Input Tab'!J466="","",'Census Input Tab'!J466)))</f>
        <v/>
      </c>
      <c r="O435" s="114"/>
    </row>
    <row r="436" spans="1:15">
      <c r="A436" s="80" t="str">
        <f>IF('Census Input Tab'!$O467="NO","Missing Data",IF(B436="","",IF(B436="BLANK","BLANK",COUNTIF($B$2:B436,"=Subscriber"))))</f>
        <v/>
      </c>
      <c r="B436" s="81" t="str">
        <f>IF('Census Input Tab'!$O467="NO","Missing Data",IF(ISBLANK('Census Input Tab'!H467),IF('Census Input Tab'!O467="BLANK","BLANK",""),IF('Census Input Tab'!H467="EE","Subscriber",IF('Census Input Tab'!H467="SP","Spouse","Child"))))</f>
        <v/>
      </c>
      <c r="C436" s="81" t="str">
        <f>IF('Census Input Tab'!$O467="NO","Missing Data",IF(B436="BLANK","BLANK",IF(ISBLANK('Census Input Tab'!A467),"",'Census Input Tab'!A467)))</f>
        <v/>
      </c>
      <c r="D436" s="81" t="str">
        <f>IF('Census Input Tab'!$O467="NO","Missing Data",IF(B436="BLANK","BLANK",IF(ISBLANK('Census Input Tab'!B467),"",'Census Input Tab'!B467)))</f>
        <v/>
      </c>
      <c r="E436" s="82" t="str">
        <f>IF('Census Input Tab'!$O467="NO","Missing Data",IF($A436=$A435,"",IF(B436="BLANK","BLANK",IF(ISBLANK('Census Input Tab'!C467),"",'Census Input Tab'!C467))))</f>
        <v/>
      </c>
      <c r="F436" s="83" t="str">
        <f>IF('Census Input Tab'!$O467="NO","Missing Data",IF(B436="BLANK","BLANK",IF(ISBLANK('Census Input Tab'!D467),"",'Census Input Tab'!D467)))</f>
        <v/>
      </c>
      <c r="G436" s="81" t="str">
        <f>IF('Census Input Tab'!$O467="NO","Missing Data",IF(B436="BLANK","BLANK",IF(ISBLANK('Census Input Tab'!E467),"",'Census Input Tab'!E467)))</f>
        <v/>
      </c>
      <c r="H436" s="81" t="str">
        <f>IF('Census Input Tab'!$O467="NO","Missing Data",IF($A436=$A435,"",IF(ISBLANK('Census Input Tab'!I467),IF(B436="BLANK","BLANK",""),IF('Census Input Tab'!I467="Active","Active",IF('Census Input Tab'!I467="COBRA","COBRA",IF('Census Input Tab'!I467="St Con","COBRA",""))))))</f>
        <v/>
      </c>
      <c r="I436" s="84" t="str">
        <f>IF('Census Input Tab'!$O467="NO","Missing Data",IF('Census Input Tab'!T467=1,IF(B436="BLANK","BLANK",""),"N"))</f>
        <v/>
      </c>
      <c r="J436" s="81" t="str">
        <f>IF('Census Input Tab'!$O467="NO","Missing Data",IF('Census Input Tab'!T467=1,IF(B436="BLANK","BLANK",""),IF('Census Input Tab'!F467="Waive","Waive","Enroll")))</f>
        <v/>
      </c>
      <c r="K436" s="81" t="str">
        <f>IF('Census Input Tab'!$O467="NO","Missing Data",IF($A436=$A435,"",IF('Census Input Tab'!T467=1,IF(B436="BLANK","BLANK",""),IF('Census Input Tab'!G467="EEOnly","EE Only",IF('Census Input Tab'!G467="EESpOnly","EE &amp; Spouse",IF('Census Input Tab'!G467="EEChren","EE &amp; Child(ren)",IF('Census Input Tab'!G467="EEFamily","Family",IF('Census Input Tab'!G467="Waive","Decline Coverage","Spousal Waiver"))))))))</f>
        <v/>
      </c>
      <c r="L436" s="85" t="str">
        <f>IF('Census Input Tab'!$O467="NO","Missing Data",IF($A436=$A435,"",IF('Census Input Tab'!T467=1,IF(B436="BLANK","BLANK",""),"EE Only")))</f>
        <v/>
      </c>
      <c r="M436" s="85" t="str">
        <f>IF('Census Input Tab'!$O467="NO","Missing Data",IF($A436=$A435,"",IF('Census Input Tab'!T467=1,IF(B436="BLANK","BLANK",""),"EE Only")))</f>
        <v/>
      </c>
      <c r="N436" s="81" t="str">
        <f>IF('Census Input Tab'!$O467="NO","Missing Data",IF('Census Input Tab'!T467=1,IF('SMART Census'!B436="BLANK","BLANK",""),IF('Census Input Tab'!J467="","",'Census Input Tab'!J467)))</f>
        <v/>
      </c>
      <c r="O436" s="114"/>
    </row>
    <row r="437" spans="1:15">
      <c r="A437" s="80" t="str">
        <f>IF('Census Input Tab'!$O468="NO","Missing Data",IF(B437="","",IF(B437="BLANK","BLANK",COUNTIF($B$2:B437,"=Subscriber"))))</f>
        <v/>
      </c>
      <c r="B437" s="81" t="str">
        <f>IF('Census Input Tab'!$O468="NO","Missing Data",IF(ISBLANK('Census Input Tab'!H468),IF('Census Input Tab'!O468="BLANK","BLANK",""),IF('Census Input Tab'!H468="EE","Subscriber",IF('Census Input Tab'!H468="SP","Spouse","Child"))))</f>
        <v/>
      </c>
      <c r="C437" s="81" t="str">
        <f>IF('Census Input Tab'!$O468="NO","Missing Data",IF(B437="BLANK","BLANK",IF(ISBLANK('Census Input Tab'!A468),"",'Census Input Tab'!A468)))</f>
        <v/>
      </c>
      <c r="D437" s="81" t="str">
        <f>IF('Census Input Tab'!$O468="NO","Missing Data",IF(B437="BLANK","BLANK",IF(ISBLANK('Census Input Tab'!B468),"",'Census Input Tab'!B468)))</f>
        <v/>
      </c>
      <c r="E437" s="82" t="str">
        <f>IF('Census Input Tab'!$O468="NO","Missing Data",IF($A437=$A436,"",IF(B437="BLANK","BLANK",IF(ISBLANK('Census Input Tab'!C468),"",'Census Input Tab'!C468))))</f>
        <v/>
      </c>
      <c r="F437" s="83" t="str">
        <f>IF('Census Input Tab'!$O468="NO","Missing Data",IF(B437="BLANK","BLANK",IF(ISBLANK('Census Input Tab'!D468),"",'Census Input Tab'!D468)))</f>
        <v/>
      </c>
      <c r="G437" s="81" t="str">
        <f>IF('Census Input Tab'!$O468="NO","Missing Data",IF(B437="BLANK","BLANK",IF(ISBLANK('Census Input Tab'!E468),"",'Census Input Tab'!E468)))</f>
        <v/>
      </c>
      <c r="H437" s="81" t="str">
        <f>IF('Census Input Tab'!$O468="NO","Missing Data",IF($A437=$A436,"",IF(ISBLANK('Census Input Tab'!I468),IF(B437="BLANK","BLANK",""),IF('Census Input Tab'!I468="Active","Active",IF('Census Input Tab'!I468="COBRA","COBRA",IF('Census Input Tab'!I468="St Con","COBRA",""))))))</f>
        <v/>
      </c>
      <c r="I437" s="84" t="str">
        <f>IF('Census Input Tab'!$O468="NO","Missing Data",IF('Census Input Tab'!T468=1,IF(B437="BLANK","BLANK",""),"N"))</f>
        <v/>
      </c>
      <c r="J437" s="81" t="str">
        <f>IF('Census Input Tab'!$O468="NO","Missing Data",IF('Census Input Tab'!T468=1,IF(B437="BLANK","BLANK",""),IF('Census Input Tab'!F468="Waive","Waive","Enroll")))</f>
        <v/>
      </c>
      <c r="K437" s="81" t="str">
        <f>IF('Census Input Tab'!$O468="NO","Missing Data",IF($A437=$A436,"",IF('Census Input Tab'!T468=1,IF(B437="BLANK","BLANK",""),IF('Census Input Tab'!G468="EEOnly","EE Only",IF('Census Input Tab'!G468="EESpOnly","EE &amp; Spouse",IF('Census Input Tab'!G468="EEChren","EE &amp; Child(ren)",IF('Census Input Tab'!G468="EEFamily","Family",IF('Census Input Tab'!G468="Waive","Decline Coverage","Spousal Waiver"))))))))</f>
        <v/>
      </c>
      <c r="L437" s="85" t="str">
        <f>IF('Census Input Tab'!$O468="NO","Missing Data",IF($A437=$A436,"",IF('Census Input Tab'!T468=1,IF(B437="BLANK","BLANK",""),"EE Only")))</f>
        <v/>
      </c>
      <c r="M437" s="85" t="str">
        <f>IF('Census Input Tab'!$O468="NO","Missing Data",IF($A437=$A436,"",IF('Census Input Tab'!T468=1,IF(B437="BLANK","BLANK",""),"EE Only")))</f>
        <v/>
      </c>
      <c r="N437" s="81" t="str">
        <f>IF('Census Input Tab'!$O468="NO","Missing Data",IF('Census Input Tab'!T468=1,IF('SMART Census'!B437="BLANK","BLANK",""),IF('Census Input Tab'!J468="","",'Census Input Tab'!J468)))</f>
        <v/>
      </c>
      <c r="O437" s="114"/>
    </row>
    <row r="438" spans="1:15">
      <c r="A438" s="80" t="str">
        <f>IF('Census Input Tab'!$O469="NO","Missing Data",IF(B438="","",IF(B438="BLANK","BLANK",COUNTIF($B$2:B438,"=Subscriber"))))</f>
        <v/>
      </c>
      <c r="B438" s="81" t="str">
        <f>IF('Census Input Tab'!$O469="NO","Missing Data",IF(ISBLANK('Census Input Tab'!H469),IF('Census Input Tab'!O469="BLANK","BLANK",""),IF('Census Input Tab'!H469="EE","Subscriber",IF('Census Input Tab'!H469="SP","Spouse","Child"))))</f>
        <v/>
      </c>
      <c r="C438" s="81" t="str">
        <f>IF('Census Input Tab'!$O469="NO","Missing Data",IF(B438="BLANK","BLANK",IF(ISBLANK('Census Input Tab'!A469),"",'Census Input Tab'!A469)))</f>
        <v/>
      </c>
      <c r="D438" s="81" t="str">
        <f>IF('Census Input Tab'!$O469="NO","Missing Data",IF(B438="BLANK","BLANK",IF(ISBLANK('Census Input Tab'!B469),"",'Census Input Tab'!B469)))</f>
        <v/>
      </c>
      <c r="E438" s="82" t="str">
        <f>IF('Census Input Tab'!$O469="NO","Missing Data",IF($A438=$A437,"",IF(B438="BLANK","BLANK",IF(ISBLANK('Census Input Tab'!C469),"",'Census Input Tab'!C469))))</f>
        <v/>
      </c>
      <c r="F438" s="83" t="str">
        <f>IF('Census Input Tab'!$O469="NO","Missing Data",IF(B438="BLANK","BLANK",IF(ISBLANK('Census Input Tab'!D469),"",'Census Input Tab'!D469)))</f>
        <v/>
      </c>
      <c r="G438" s="81" t="str">
        <f>IF('Census Input Tab'!$O469="NO","Missing Data",IF(B438="BLANK","BLANK",IF(ISBLANK('Census Input Tab'!E469),"",'Census Input Tab'!E469)))</f>
        <v/>
      </c>
      <c r="H438" s="81" t="str">
        <f>IF('Census Input Tab'!$O469="NO","Missing Data",IF($A438=$A437,"",IF(ISBLANK('Census Input Tab'!I469),IF(B438="BLANK","BLANK",""),IF('Census Input Tab'!I469="Active","Active",IF('Census Input Tab'!I469="COBRA","COBRA",IF('Census Input Tab'!I469="St Con","COBRA",""))))))</f>
        <v/>
      </c>
      <c r="I438" s="84" t="str">
        <f>IF('Census Input Tab'!$O469="NO","Missing Data",IF('Census Input Tab'!T469=1,IF(B438="BLANK","BLANK",""),"N"))</f>
        <v/>
      </c>
      <c r="J438" s="81" t="str">
        <f>IF('Census Input Tab'!$O469="NO","Missing Data",IF('Census Input Tab'!T469=1,IF(B438="BLANK","BLANK",""),IF('Census Input Tab'!F469="Waive","Waive","Enroll")))</f>
        <v/>
      </c>
      <c r="K438" s="81" t="str">
        <f>IF('Census Input Tab'!$O469="NO","Missing Data",IF($A438=$A437,"",IF('Census Input Tab'!T469=1,IF(B438="BLANK","BLANK",""),IF('Census Input Tab'!G469="EEOnly","EE Only",IF('Census Input Tab'!G469="EESpOnly","EE &amp; Spouse",IF('Census Input Tab'!G469="EEChren","EE &amp; Child(ren)",IF('Census Input Tab'!G469="EEFamily","Family",IF('Census Input Tab'!G469="Waive","Decline Coverage","Spousal Waiver"))))))))</f>
        <v/>
      </c>
      <c r="L438" s="85" t="str">
        <f>IF('Census Input Tab'!$O469="NO","Missing Data",IF($A438=$A437,"",IF('Census Input Tab'!T469=1,IF(B438="BLANK","BLANK",""),"EE Only")))</f>
        <v/>
      </c>
      <c r="M438" s="85" t="str">
        <f>IF('Census Input Tab'!$O469="NO","Missing Data",IF($A438=$A437,"",IF('Census Input Tab'!T469=1,IF(B438="BLANK","BLANK",""),"EE Only")))</f>
        <v/>
      </c>
      <c r="N438" s="81" t="str">
        <f>IF('Census Input Tab'!$O469="NO","Missing Data",IF('Census Input Tab'!T469=1,IF('SMART Census'!B438="BLANK","BLANK",""),IF('Census Input Tab'!J469="","",'Census Input Tab'!J469)))</f>
        <v/>
      </c>
      <c r="O438" s="114"/>
    </row>
    <row r="439" spans="1:15">
      <c r="A439" s="80" t="str">
        <f>IF('Census Input Tab'!$O470="NO","Missing Data",IF(B439="","",IF(B439="BLANK","BLANK",COUNTIF($B$2:B439,"=Subscriber"))))</f>
        <v/>
      </c>
      <c r="B439" s="81" t="str">
        <f>IF('Census Input Tab'!$O470="NO","Missing Data",IF(ISBLANK('Census Input Tab'!H470),IF('Census Input Tab'!O470="BLANK","BLANK",""),IF('Census Input Tab'!H470="EE","Subscriber",IF('Census Input Tab'!H470="SP","Spouse","Child"))))</f>
        <v/>
      </c>
      <c r="C439" s="81" t="str">
        <f>IF('Census Input Tab'!$O470="NO","Missing Data",IF(B439="BLANK","BLANK",IF(ISBLANK('Census Input Tab'!A470),"",'Census Input Tab'!A470)))</f>
        <v/>
      </c>
      <c r="D439" s="81" t="str">
        <f>IF('Census Input Tab'!$O470="NO","Missing Data",IF(B439="BLANK","BLANK",IF(ISBLANK('Census Input Tab'!B470),"",'Census Input Tab'!B470)))</f>
        <v/>
      </c>
      <c r="E439" s="82" t="str">
        <f>IF('Census Input Tab'!$O470="NO","Missing Data",IF($A439=$A438,"",IF(B439="BLANK","BLANK",IF(ISBLANK('Census Input Tab'!C470),"",'Census Input Tab'!C470))))</f>
        <v/>
      </c>
      <c r="F439" s="83" t="str">
        <f>IF('Census Input Tab'!$O470="NO","Missing Data",IF(B439="BLANK","BLANK",IF(ISBLANK('Census Input Tab'!D470),"",'Census Input Tab'!D470)))</f>
        <v/>
      </c>
      <c r="G439" s="81" t="str">
        <f>IF('Census Input Tab'!$O470="NO","Missing Data",IF(B439="BLANK","BLANK",IF(ISBLANK('Census Input Tab'!E470),"",'Census Input Tab'!E470)))</f>
        <v/>
      </c>
      <c r="H439" s="81" t="str">
        <f>IF('Census Input Tab'!$O470="NO","Missing Data",IF($A439=$A438,"",IF(ISBLANK('Census Input Tab'!I470),IF(B439="BLANK","BLANK",""),IF('Census Input Tab'!I470="Active","Active",IF('Census Input Tab'!I470="COBRA","COBRA",IF('Census Input Tab'!I470="St Con","COBRA",""))))))</f>
        <v/>
      </c>
      <c r="I439" s="84" t="str">
        <f>IF('Census Input Tab'!$O470="NO","Missing Data",IF('Census Input Tab'!T470=1,IF(B439="BLANK","BLANK",""),"N"))</f>
        <v/>
      </c>
      <c r="J439" s="81" t="str">
        <f>IF('Census Input Tab'!$O470="NO","Missing Data",IF('Census Input Tab'!T470=1,IF(B439="BLANK","BLANK",""),IF('Census Input Tab'!F470="Waive","Waive","Enroll")))</f>
        <v/>
      </c>
      <c r="K439" s="81" t="str">
        <f>IF('Census Input Tab'!$O470="NO","Missing Data",IF($A439=$A438,"",IF('Census Input Tab'!T470=1,IF(B439="BLANK","BLANK",""),IF('Census Input Tab'!G470="EEOnly","EE Only",IF('Census Input Tab'!G470="EESpOnly","EE &amp; Spouse",IF('Census Input Tab'!G470="EEChren","EE &amp; Child(ren)",IF('Census Input Tab'!G470="EEFamily","Family",IF('Census Input Tab'!G470="Waive","Decline Coverage","Spousal Waiver"))))))))</f>
        <v/>
      </c>
      <c r="L439" s="85" t="str">
        <f>IF('Census Input Tab'!$O470="NO","Missing Data",IF($A439=$A438,"",IF('Census Input Tab'!T470=1,IF(B439="BLANK","BLANK",""),"EE Only")))</f>
        <v/>
      </c>
      <c r="M439" s="85" t="str">
        <f>IF('Census Input Tab'!$O470="NO","Missing Data",IF($A439=$A438,"",IF('Census Input Tab'!T470=1,IF(B439="BLANK","BLANK",""),"EE Only")))</f>
        <v/>
      </c>
      <c r="N439" s="81" t="str">
        <f>IF('Census Input Tab'!$O470="NO","Missing Data",IF('Census Input Tab'!T470=1,IF('SMART Census'!B439="BLANK","BLANK",""),IF('Census Input Tab'!J470="","",'Census Input Tab'!J470)))</f>
        <v/>
      </c>
      <c r="O439" s="114"/>
    </row>
    <row r="440" spans="1:15">
      <c r="A440" s="80" t="str">
        <f>IF('Census Input Tab'!$O471="NO","Missing Data",IF(B440="","",IF(B440="BLANK","BLANK",COUNTIF($B$2:B440,"=Subscriber"))))</f>
        <v/>
      </c>
      <c r="B440" s="81" t="str">
        <f>IF('Census Input Tab'!$O471="NO","Missing Data",IF(ISBLANK('Census Input Tab'!H471),IF('Census Input Tab'!O471="BLANK","BLANK",""),IF('Census Input Tab'!H471="EE","Subscriber",IF('Census Input Tab'!H471="SP","Spouse","Child"))))</f>
        <v/>
      </c>
      <c r="C440" s="81" t="str">
        <f>IF('Census Input Tab'!$O471="NO","Missing Data",IF(B440="BLANK","BLANK",IF(ISBLANK('Census Input Tab'!A471),"",'Census Input Tab'!A471)))</f>
        <v/>
      </c>
      <c r="D440" s="81" t="str">
        <f>IF('Census Input Tab'!$O471="NO","Missing Data",IF(B440="BLANK","BLANK",IF(ISBLANK('Census Input Tab'!B471),"",'Census Input Tab'!B471)))</f>
        <v/>
      </c>
      <c r="E440" s="82" t="str">
        <f>IF('Census Input Tab'!$O471="NO","Missing Data",IF($A440=$A439,"",IF(B440="BLANK","BLANK",IF(ISBLANK('Census Input Tab'!C471),"",'Census Input Tab'!C471))))</f>
        <v/>
      </c>
      <c r="F440" s="83" t="str">
        <f>IF('Census Input Tab'!$O471="NO","Missing Data",IF(B440="BLANK","BLANK",IF(ISBLANK('Census Input Tab'!D471),"",'Census Input Tab'!D471)))</f>
        <v/>
      </c>
      <c r="G440" s="81" t="str">
        <f>IF('Census Input Tab'!$O471="NO","Missing Data",IF(B440="BLANK","BLANK",IF(ISBLANK('Census Input Tab'!E471),"",'Census Input Tab'!E471)))</f>
        <v/>
      </c>
      <c r="H440" s="81" t="str">
        <f>IF('Census Input Tab'!$O471="NO","Missing Data",IF($A440=$A439,"",IF(ISBLANK('Census Input Tab'!I471),IF(B440="BLANK","BLANK",""),IF('Census Input Tab'!I471="Active","Active",IF('Census Input Tab'!I471="COBRA","COBRA",IF('Census Input Tab'!I471="St Con","COBRA",""))))))</f>
        <v/>
      </c>
      <c r="I440" s="84" t="str">
        <f>IF('Census Input Tab'!$O471="NO","Missing Data",IF('Census Input Tab'!T471=1,IF(B440="BLANK","BLANK",""),"N"))</f>
        <v/>
      </c>
      <c r="J440" s="81" t="str">
        <f>IF('Census Input Tab'!$O471="NO","Missing Data",IF('Census Input Tab'!T471=1,IF(B440="BLANK","BLANK",""),IF('Census Input Tab'!F471="Waive","Waive","Enroll")))</f>
        <v/>
      </c>
      <c r="K440" s="81" t="str">
        <f>IF('Census Input Tab'!$O471="NO","Missing Data",IF($A440=$A439,"",IF('Census Input Tab'!T471=1,IF(B440="BLANK","BLANK",""),IF('Census Input Tab'!G471="EEOnly","EE Only",IF('Census Input Tab'!G471="EESpOnly","EE &amp; Spouse",IF('Census Input Tab'!G471="EEChren","EE &amp; Child(ren)",IF('Census Input Tab'!G471="EEFamily","Family",IF('Census Input Tab'!G471="Waive","Decline Coverage","Spousal Waiver"))))))))</f>
        <v/>
      </c>
      <c r="L440" s="85" t="str">
        <f>IF('Census Input Tab'!$O471="NO","Missing Data",IF($A440=$A439,"",IF('Census Input Tab'!T471=1,IF(B440="BLANK","BLANK",""),"EE Only")))</f>
        <v/>
      </c>
      <c r="M440" s="85" t="str">
        <f>IF('Census Input Tab'!$O471="NO","Missing Data",IF($A440=$A439,"",IF('Census Input Tab'!T471=1,IF(B440="BLANK","BLANK",""),"EE Only")))</f>
        <v/>
      </c>
      <c r="N440" s="81" t="str">
        <f>IF('Census Input Tab'!$O471="NO","Missing Data",IF('Census Input Tab'!T471=1,IF('SMART Census'!B440="BLANK","BLANK",""),IF('Census Input Tab'!J471="","",'Census Input Tab'!J471)))</f>
        <v/>
      </c>
      <c r="O440" s="114"/>
    </row>
    <row r="441" spans="1:15">
      <c r="A441" s="80" t="str">
        <f>IF('Census Input Tab'!$O472="NO","Missing Data",IF(B441="","",IF(B441="BLANK","BLANK",COUNTIF($B$2:B441,"=Subscriber"))))</f>
        <v/>
      </c>
      <c r="B441" s="81" t="str">
        <f>IF('Census Input Tab'!$O472="NO","Missing Data",IF(ISBLANK('Census Input Tab'!H472),IF('Census Input Tab'!O472="BLANK","BLANK",""),IF('Census Input Tab'!H472="EE","Subscriber",IF('Census Input Tab'!H472="SP","Spouse","Child"))))</f>
        <v/>
      </c>
      <c r="C441" s="81" t="str">
        <f>IF('Census Input Tab'!$O472="NO","Missing Data",IF(B441="BLANK","BLANK",IF(ISBLANK('Census Input Tab'!A472),"",'Census Input Tab'!A472)))</f>
        <v/>
      </c>
      <c r="D441" s="81" t="str">
        <f>IF('Census Input Tab'!$O472="NO","Missing Data",IF(B441="BLANK","BLANK",IF(ISBLANK('Census Input Tab'!B472),"",'Census Input Tab'!B472)))</f>
        <v/>
      </c>
      <c r="E441" s="82" t="str">
        <f>IF('Census Input Tab'!$O472="NO","Missing Data",IF($A441=$A440,"",IF(B441="BLANK","BLANK",IF(ISBLANK('Census Input Tab'!C472),"",'Census Input Tab'!C472))))</f>
        <v/>
      </c>
      <c r="F441" s="83" t="str">
        <f>IF('Census Input Tab'!$O472="NO","Missing Data",IF(B441="BLANK","BLANK",IF(ISBLANK('Census Input Tab'!D472),"",'Census Input Tab'!D472)))</f>
        <v/>
      </c>
      <c r="G441" s="81" t="str">
        <f>IF('Census Input Tab'!$O472="NO","Missing Data",IF(B441="BLANK","BLANK",IF(ISBLANK('Census Input Tab'!E472),"",'Census Input Tab'!E472)))</f>
        <v/>
      </c>
      <c r="H441" s="81" t="str">
        <f>IF('Census Input Tab'!$O472="NO","Missing Data",IF($A441=$A440,"",IF(ISBLANK('Census Input Tab'!I472),IF(B441="BLANK","BLANK",""),IF('Census Input Tab'!I472="Active","Active",IF('Census Input Tab'!I472="COBRA","COBRA",IF('Census Input Tab'!I472="St Con","COBRA",""))))))</f>
        <v/>
      </c>
      <c r="I441" s="84" t="str">
        <f>IF('Census Input Tab'!$O472="NO","Missing Data",IF('Census Input Tab'!T472=1,IF(B441="BLANK","BLANK",""),"N"))</f>
        <v/>
      </c>
      <c r="J441" s="81" t="str">
        <f>IF('Census Input Tab'!$O472="NO","Missing Data",IF('Census Input Tab'!T472=1,IF(B441="BLANK","BLANK",""),IF('Census Input Tab'!F472="Waive","Waive","Enroll")))</f>
        <v/>
      </c>
      <c r="K441" s="81" t="str">
        <f>IF('Census Input Tab'!$O472="NO","Missing Data",IF($A441=$A440,"",IF('Census Input Tab'!T472=1,IF(B441="BLANK","BLANK",""),IF('Census Input Tab'!G472="EEOnly","EE Only",IF('Census Input Tab'!G472="EESpOnly","EE &amp; Spouse",IF('Census Input Tab'!G472="EEChren","EE &amp; Child(ren)",IF('Census Input Tab'!G472="EEFamily","Family",IF('Census Input Tab'!G472="Waive","Decline Coverage","Spousal Waiver"))))))))</f>
        <v/>
      </c>
      <c r="L441" s="85" t="str">
        <f>IF('Census Input Tab'!$O472="NO","Missing Data",IF($A441=$A440,"",IF('Census Input Tab'!T472=1,IF(B441="BLANK","BLANK",""),"EE Only")))</f>
        <v/>
      </c>
      <c r="M441" s="85" t="str">
        <f>IF('Census Input Tab'!$O472="NO","Missing Data",IF($A441=$A440,"",IF('Census Input Tab'!T472=1,IF(B441="BLANK","BLANK",""),"EE Only")))</f>
        <v/>
      </c>
      <c r="N441" s="81" t="str">
        <f>IF('Census Input Tab'!$O472="NO","Missing Data",IF('Census Input Tab'!T472=1,IF('SMART Census'!B441="BLANK","BLANK",""),IF('Census Input Tab'!J472="","",'Census Input Tab'!J472)))</f>
        <v/>
      </c>
      <c r="O441" s="114"/>
    </row>
    <row r="442" spans="1:15">
      <c r="A442" s="80" t="str">
        <f>IF('Census Input Tab'!$O473="NO","Missing Data",IF(B442="","",IF(B442="BLANK","BLANK",COUNTIF($B$2:B442,"=Subscriber"))))</f>
        <v/>
      </c>
      <c r="B442" s="81" t="str">
        <f>IF('Census Input Tab'!$O473="NO","Missing Data",IF(ISBLANK('Census Input Tab'!H473),IF('Census Input Tab'!O473="BLANK","BLANK",""),IF('Census Input Tab'!H473="EE","Subscriber",IF('Census Input Tab'!H473="SP","Spouse","Child"))))</f>
        <v/>
      </c>
      <c r="C442" s="81" t="str">
        <f>IF('Census Input Tab'!$O473="NO","Missing Data",IF(B442="BLANK","BLANK",IF(ISBLANK('Census Input Tab'!A473),"",'Census Input Tab'!A473)))</f>
        <v/>
      </c>
      <c r="D442" s="81" t="str">
        <f>IF('Census Input Tab'!$O473="NO","Missing Data",IF(B442="BLANK","BLANK",IF(ISBLANK('Census Input Tab'!B473),"",'Census Input Tab'!B473)))</f>
        <v/>
      </c>
      <c r="E442" s="82" t="str">
        <f>IF('Census Input Tab'!$O473="NO","Missing Data",IF($A442=$A441,"",IF(B442="BLANK","BLANK",IF(ISBLANK('Census Input Tab'!C473),"",'Census Input Tab'!C473))))</f>
        <v/>
      </c>
      <c r="F442" s="83" t="str">
        <f>IF('Census Input Tab'!$O473="NO","Missing Data",IF(B442="BLANK","BLANK",IF(ISBLANK('Census Input Tab'!D473),"",'Census Input Tab'!D473)))</f>
        <v/>
      </c>
      <c r="G442" s="81" t="str">
        <f>IF('Census Input Tab'!$O473="NO","Missing Data",IF(B442="BLANK","BLANK",IF(ISBLANK('Census Input Tab'!E473),"",'Census Input Tab'!E473)))</f>
        <v/>
      </c>
      <c r="H442" s="81" t="str">
        <f>IF('Census Input Tab'!$O473="NO","Missing Data",IF($A442=$A441,"",IF(ISBLANK('Census Input Tab'!I473),IF(B442="BLANK","BLANK",""),IF('Census Input Tab'!I473="Active","Active",IF('Census Input Tab'!I473="COBRA","COBRA",IF('Census Input Tab'!I473="St Con","COBRA",""))))))</f>
        <v/>
      </c>
      <c r="I442" s="84" t="str">
        <f>IF('Census Input Tab'!$O473="NO","Missing Data",IF('Census Input Tab'!T473=1,IF(B442="BLANK","BLANK",""),"N"))</f>
        <v/>
      </c>
      <c r="J442" s="81" t="str">
        <f>IF('Census Input Tab'!$O473="NO","Missing Data",IF('Census Input Tab'!T473=1,IF(B442="BLANK","BLANK",""),IF('Census Input Tab'!F473="Waive","Waive","Enroll")))</f>
        <v/>
      </c>
      <c r="K442" s="81" t="str">
        <f>IF('Census Input Tab'!$O473="NO","Missing Data",IF($A442=$A441,"",IF('Census Input Tab'!T473=1,IF(B442="BLANK","BLANK",""),IF('Census Input Tab'!G473="EEOnly","EE Only",IF('Census Input Tab'!G473="EESpOnly","EE &amp; Spouse",IF('Census Input Tab'!G473="EEChren","EE &amp; Child(ren)",IF('Census Input Tab'!G473="EEFamily","Family",IF('Census Input Tab'!G473="Waive","Decline Coverage","Spousal Waiver"))))))))</f>
        <v/>
      </c>
      <c r="L442" s="85" t="str">
        <f>IF('Census Input Tab'!$O473="NO","Missing Data",IF($A442=$A441,"",IF('Census Input Tab'!T473=1,IF(B442="BLANK","BLANK",""),"EE Only")))</f>
        <v/>
      </c>
      <c r="M442" s="85" t="str">
        <f>IF('Census Input Tab'!$O473="NO","Missing Data",IF($A442=$A441,"",IF('Census Input Tab'!T473=1,IF(B442="BLANK","BLANK",""),"EE Only")))</f>
        <v/>
      </c>
      <c r="N442" s="81" t="str">
        <f>IF('Census Input Tab'!$O473="NO","Missing Data",IF('Census Input Tab'!T473=1,IF('SMART Census'!B442="BLANK","BLANK",""),IF('Census Input Tab'!J473="","",'Census Input Tab'!J473)))</f>
        <v/>
      </c>
      <c r="O442" s="114"/>
    </row>
    <row r="443" spans="1:15">
      <c r="A443" s="80" t="str">
        <f>IF('Census Input Tab'!$O474="NO","Missing Data",IF(B443="","",IF(B443="BLANK","BLANK",COUNTIF($B$2:B443,"=Subscriber"))))</f>
        <v/>
      </c>
      <c r="B443" s="81" t="str">
        <f>IF('Census Input Tab'!$O474="NO","Missing Data",IF(ISBLANK('Census Input Tab'!H474),IF('Census Input Tab'!O474="BLANK","BLANK",""),IF('Census Input Tab'!H474="EE","Subscriber",IF('Census Input Tab'!H474="SP","Spouse","Child"))))</f>
        <v/>
      </c>
      <c r="C443" s="81" t="str">
        <f>IF('Census Input Tab'!$O474="NO","Missing Data",IF(B443="BLANK","BLANK",IF(ISBLANK('Census Input Tab'!A474),"",'Census Input Tab'!A474)))</f>
        <v/>
      </c>
      <c r="D443" s="81" t="str">
        <f>IF('Census Input Tab'!$O474="NO","Missing Data",IF(B443="BLANK","BLANK",IF(ISBLANK('Census Input Tab'!B474),"",'Census Input Tab'!B474)))</f>
        <v/>
      </c>
      <c r="E443" s="82" t="str">
        <f>IF('Census Input Tab'!$O474="NO","Missing Data",IF($A443=$A442,"",IF(B443="BLANK","BLANK",IF(ISBLANK('Census Input Tab'!C474),"",'Census Input Tab'!C474))))</f>
        <v/>
      </c>
      <c r="F443" s="83" t="str">
        <f>IF('Census Input Tab'!$O474="NO","Missing Data",IF(B443="BLANK","BLANK",IF(ISBLANK('Census Input Tab'!D474),"",'Census Input Tab'!D474)))</f>
        <v/>
      </c>
      <c r="G443" s="81" t="str">
        <f>IF('Census Input Tab'!$O474="NO","Missing Data",IF(B443="BLANK","BLANK",IF(ISBLANK('Census Input Tab'!E474),"",'Census Input Tab'!E474)))</f>
        <v/>
      </c>
      <c r="H443" s="81" t="str">
        <f>IF('Census Input Tab'!$O474="NO","Missing Data",IF($A443=$A442,"",IF(ISBLANK('Census Input Tab'!I474),IF(B443="BLANK","BLANK",""),IF('Census Input Tab'!I474="Active","Active",IF('Census Input Tab'!I474="COBRA","COBRA",IF('Census Input Tab'!I474="St Con","COBRA",""))))))</f>
        <v/>
      </c>
      <c r="I443" s="84" t="str">
        <f>IF('Census Input Tab'!$O474="NO","Missing Data",IF('Census Input Tab'!T474=1,IF(B443="BLANK","BLANK",""),"N"))</f>
        <v/>
      </c>
      <c r="J443" s="81" t="str">
        <f>IF('Census Input Tab'!$O474="NO","Missing Data",IF('Census Input Tab'!T474=1,IF(B443="BLANK","BLANK",""),IF('Census Input Tab'!F474="Waive","Waive","Enroll")))</f>
        <v/>
      </c>
      <c r="K443" s="81" t="str">
        <f>IF('Census Input Tab'!$O474="NO","Missing Data",IF($A443=$A442,"",IF('Census Input Tab'!T474=1,IF(B443="BLANK","BLANK",""),IF('Census Input Tab'!G474="EEOnly","EE Only",IF('Census Input Tab'!G474="EESpOnly","EE &amp; Spouse",IF('Census Input Tab'!G474="EEChren","EE &amp; Child(ren)",IF('Census Input Tab'!G474="EEFamily","Family",IF('Census Input Tab'!G474="Waive","Decline Coverage","Spousal Waiver"))))))))</f>
        <v/>
      </c>
      <c r="L443" s="85" t="str">
        <f>IF('Census Input Tab'!$O474="NO","Missing Data",IF($A443=$A442,"",IF('Census Input Tab'!T474=1,IF(B443="BLANK","BLANK",""),"EE Only")))</f>
        <v/>
      </c>
      <c r="M443" s="85" t="str">
        <f>IF('Census Input Tab'!$O474="NO","Missing Data",IF($A443=$A442,"",IF('Census Input Tab'!T474=1,IF(B443="BLANK","BLANK",""),"EE Only")))</f>
        <v/>
      </c>
      <c r="N443" s="81" t="str">
        <f>IF('Census Input Tab'!$O474="NO","Missing Data",IF('Census Input Tab'!T474=1,IF('SMART Census'!B443="BLANK","BLANK",""),IF('Census Input Tab'!J474="","",'Census Input Tab'!J474)))</f>
        <v/>
      </c>
      <c r="O443" s="114"/>
    </row>
    <row r="444" spans="1:15">
      <c r="A444" s="80" t="str">
        <f>IF('Census Input Tab'!$O475="NO","Missing Data",IF(B444="","",IF(B444="BLANK","BLANK",COUNTIF($B$2:B444,"=Subscriber"))))</f>
        <v/>
      </c>
      <c r="B444" s="81" t="str">
        <f>IF('Census Input Tab'!$O475="NO","Missing Data",IF(ISBLANK('Census Input Tab'!H475),IF('Census Input Tab'!O475="BLANK","BLANK",""),IF('Census Input Tab'!H475="EE","Subscriber",IF('Census Input Tab'!H475="SP","Spouse","Child"))))</f>
        <v/>
      </c>
      <c r="C444" s="81" t="str">
        <f>IF('Census Input Tab'!$O475="NO","Missing Data",IF(B444="BLANK","BLANK",IF(ISBLANK('Census Input Tab'!A475),"",'Census Input Tab'!A475)))</f>
        <v/>
      </c>
      <c r="D444" s="81" t="str">
        <f>IF('Census Input Tab'!$O475="NO","Missing Data",IF(B444="BLANK","BLANK",IF(ISBLANK('Census Input Tab'!B475),"",'Census Input Tab'!B475)))</f>
        <v/>
      </c>
      <c r="E444" s="82" t="str">
        <f>IF('Census Input Tab'!$O475="NO","Missing Data",IF($A444=$A443,"",IF(B444="BLANK","BLANK",IF(ISBLANK('Census Input Tab'!C475),"",'Census Input Tab'!C475))))</f>
        <v/>
      </c>
      <c r="F444" s="83" t="str">
        <f>IF('Census Input Tab'!$O475="NO","Missing Data",IF(B444="BLANK","BLANK",IF(ISBLANK('Census Input Tab'!D475),"",'Census Input Tab'!D475)))</f>
        <v/>
      </c>
      <c r="G444" s="81" t="str">
        <f>IF('Census Input Tab'!$O475="NO","Missing Data",IF(B444="BLANK","BLANK",IF(ISBLANK('Census Input Tab'!E475),"",'Census Input Tab'!E475)))</f>
        <v/>
      </c>
      <c r="H444" s="81" t="str">
        <f>IF('Census Input Tab'!$O475="NO","Missing Data",IF($A444=$A443,"",IF(ISBLANK('Census Input Tab'!I475),IF(B444="BLANK","BLANK",""),IF('Census Input Tab'!I475="Active","Active",IF('Census Input Tab'!I475="COBRA","COBRA",IF('Census Input Tab'!I475="St Con","COBRA",""))))))</f>
        <v/>
      </c>
      <c r="I444" s="84" t="str">
        <f>IF('Census Input Tab'!$O475="NO","Missing Data",IF('Census Input Tab'!T475=1,IF(B444="BLANK","BLANK",""),"N"))</f>
        <v/>
      </c>
      <c r="J444" s="81" t="str">
        <f>IF('Census Input Tab'!$O475="NO","Missing Data",IF('Census Input Tab'!T475=1,IF(B444="BLANK","BLANK",""),IF('Census Input Tab'!F475="Waive","Waive","Enroll")))</f>
        <v/>
      </c>
      <c r="K444" s="81" t="str">
        <f>IF('Census Input Tab'!$O475="NO","Missing Data",IF($A444=$A443,"",IF('Census Input Tab'!T475=1,IF(B444="BLANK","BLANK",""),IF('Census Input Tab'!G475="EEOnly","EE Only",IF('Census Input Tab'!G475="EESpOnly","EE &amp; Spouse",IF('Census Input Tab'!G475="EEChren","EE &amp; Child(ren)",IF('Census Input Tab'!G475="EEFamily","Family",IF('Census Input Tab'!G475="Waive","Decline Coverage","Spousal Waiver"))))))))</f>
        <v/>
      </c>
      <c r="L444" s="85" t="str">
        <f>IF('Census Input Tab'!$O475="NO","Missing Data",IF($A444=$A443,"",IF('Census Input Tab'!T475=1,IF(B444="BLANK","BLANK",""),"EE Only")))</f>
        <v/>
      </c>
      <c r="M444" s="85" t="str">
        <f>IF('Census Input Tab'!$O475="NO","Missing Data",IF($A444=$A443,"",IF('Census Input Tab'!T475=1,IF(B444="BLANK","BLANK",""),"EE Only")))</f>
        <v/>
      </c>
      <c r="N444" s="81" t="str">
        <f>IF('Census Input Tab'!$O475="NO","Missing Data",IF('Census Input Tab'!T475=1,IF('SMART Census'!B444="BLANK","BLANK",""),IF('Census Input Tab'!J475="","",'Census Input Tab'!J475)))</f>
        <v/>
      </c>
      <c r="O444" s="114"/>
    </row>
    <row r="445" spans="1:15">
      <c r="A445" s="80" t="str">
        <f>IF('Census Input Tab'!$O476="NO","Missing Data",IF(B445="","",IF(B445="BLANK","BLANK",COUNTIF($B$2:B445,"=Subscriber"))))</f>
        <v/>
      </c>
      <c r="B445" s="81" t="str">
        <f>IF('Census Input Tab'!$O476="NO","Missing Data",IF(ISBLANK('Census Input Tab'!H476),IF('Census Input Tab'!O476="BLANK","BLANK",""),IF('Census Input Tab'!H476="EE","Subscriber",IF('Census Input Tab'!H476="SP","Spouse","Child"))))</f>
        <v/>
      </c>
      <c r="C445" s="81" t="str">
        <f>IF('Census Input Tab'!$O476="NO","Missing Data",IF(B445="BLANK","BLANK",IF(ISBLANK('Census Input Tab'!A476),"",'Census Input Tab'!A476)))</f>
        <v/>
      </c>
      <c r="D445" s="81" t="str">
        <f>IF('Census Input Tab'!$O476="NO","Missing Data",IF(B445="BLANK","BLANK",IF(ISBLANK('Census Input Tab'!B476),"",'Census Input Tab'!B476)))</f>
        <v/>
      </c>
      <c r="E445" s="82" t="str">
        <f>IF('Census Input Tab'!$O476="NO","Missing Data",IF($A445=$A444,"",IF(B445="BLANK","BLANK",IF(ISBLANK('Census Input Tab'!C476),"",'Census Input Tab'!C476))))</f>
        <v/>
      </c>
      <c r="F445" s="83" t="str">
        <f>IF('Census Input Tab'!$O476="NO","Missing Data",IF(B445="BLANK","BLANK",IF(ISBLANK('Census Input Tab'!D476),"",'Census Input Tab'!D476)))</f>
        <v/>
      </c>
      <c r="G445" s="81" t="str">
        <f>IF('Census Input Tab'!$O476="NO","Missing Data",IF(B445="BLANK","BLANK",IF(ISBLANK('Census Input Tab'!E476),"",'Census Input Tab'!E476)))</f>
        <v/>
      </c>
      <c r="H445" s="81" t="str">
        <f>IF('Census Input Tab'!$O476="NO","Missing Data",IF($A445=$A444,"",IF(ISBLANK('Census Input Tab'!I476),IF(B445="BLANK","BLANK",""),IF('Census Input Tab'!I476="Active","Active",IF('Census Input Tab'!I476="COBRA","COBRA",IF('Census Input Tab'!I476="St Con","COBRA",""))))))</f>
        <v/>
      </c>
      <c r="I445" s="84" t="str">
        <f>IF('Census Input Tab'!$O476="NO","Missing Data",IF('Census Input Tab'!T476=1,IF(B445="BLANK","BLANK",""),"N"))</f>
        <v/>
      </c>
      <c r="J445" s="81" t="str">
        <f>IF('Census Input Tab'!$O476="NO","Missing Data",IF('Census Input Tab'!T476=1,IF(B445="BLANK","BLANK",""),IF('Census Input Tab'!F476="Waive","Waive","Enroll")))</f>
        <v/>
      </c>
      <c r="K445" s="81" t="str">
        <f>IF('Census Input Tab'!$O476="NO","Missing Data",IF($A445=$A444,"",IF('Census Input Tab'!T476=1,IF(B445="BLANK","BLANK",""),IF('Census Input Tab'!G476="EEOnly","EE Only",IF('Census Input Tab'!G476="EESpOnly","EE &amp; Spouse",IF('Census Input Tab'!G476="EEChren","EE &amp; Child(ren)",IF('Census Input Tab'!G476="EEFamily","Family",IF('Census Input Tab'!G476="Waive","Decline Coverage","Spousal Waiver"))))))))</f>
        <v/>
      </c>
      <c r="L445" s="85" t="str">
        <f>IF('Census Input Tab'!$O476="NO","Missing Data",IF($A445=$A444,"",IF('Census Input Tab'!T476=1,IF(B445="BLANK","BLANK",""),"EE Only")))</f>
        <v/>
      </c>
      <c r="M445" s="85" t="str">
        <f>IF('Census Input Tab'!$O476="NO","Missing Data",IF($A445=$A444,"",IF('Census Input Tab'!T476=1,IF(B445="BLANK","BLANK",""),"EE Only")))</f>
        <v/>
      </c>
      <c r="N445" s="81" t="str">
        <f>IF('Census Input Tab'!$O476="NO","Missing Data",IF('Census Input Tab'!T476=1,IF('SMART Census'!B445="BLANK","BLANK",""),IF('Census Input Tab'!J476="","",'Census Input Tab'!J476)))</f>
        <v/>
      </c>
      <c r="O445" s="114"/>
    </row>
    <row r="446" spans="1:15">
      <c r="A446" s="80" t="str">
        <f>IF('Census Input Tab'!$O477="NO","Missing Data",IF(B446="","",IF(B446="BLANK","BLANK",COUNTIF($B$2:B446,"=Subscriber"))))</f>
        <v/>
      </c>
      <c r="B446" s="81" t="str">
        <f>IF('Census Input Tab'!$O477="NO","Missing Data",IF(ISBLANK('Census Input Tab'!H477),IF('Census Input Tab'!O477="BLANK","BLANK",""),IF('Census Input Tab'!H477="EE","Subscriber",IF('Census Input Tab'!H477="SP","Spouse","Child"))))</f>
        <v/>
      </c>
      <c r="C446" s="81" t="str">
        <f>IF('Census Input Tab'!$O477="NO","Missing Data",IF(B446="BLANK","BLANK",IF(ISBLANK('Census Input Tab'!A477),"",'Census Input Tab'!A477)))</f>
        <v/>
      </c>
      <c r="D446" s="81" t="str">
        <f>IF('Census Input Tab'!$O477="NO","Missing Data",IF(B446="BLANK","BLANK",IF(ISBLANK('Census Input Tab'!B477),"",'Census Input Tab'!B477)))</f>
        <v/>
      </c>
      <c r="E446" s="82" t="str">
        <f>IF('Census Input Tab'!$O477="NO","Missing Data",IF($A446=$A445,"",IF(B446="BLANK","BLANK",IF(ISBLANK('Census Input Tab'!C477),"",'Census Input Tab'!C477))))</f>
        <v/>
      </c>
      <c r="F446" s="83" t="str">
        <f>IF('Census Input Tab'!$O477="NO","Missing Data",IF(B446="BLANK","BLANK",IF(ISBLANK('Census Input Tab'!D477),"",'Census Input Tab'!D477)))</f>
        <v/>
      </c>
      <c r="G446" s="81" t="str">
        <f>IF('Census Input Tab'!$O477="NO","Missing Data",IF(B446="BLANK","BLANK",IF(ISBLANK('Census Input Tab'!E477),"",'Census Input Tab'!E477)))</f>
        <v/>
      </c>
      <c r="H446" s="81" t="str">
        <f>IF('Census Input Tab'!$O477="NO","Missing Data",IF($A446=$A445,"",IF(ISBLANK('Census Input Tab'!I477),IF(B446="BLANK","BLANK",""),IF('Census Input Tab'!I477="Active","Active",IF('Census Input Tab'!I477="COBRA","COBRA",IF('Census Input Tab'!I477="St Con","COBRA",""))))))</f>
        <v/>
      </c>
      <c r="I446" s="84" t="str">
        <f>IF('Census Input Tab'!$O477="NO","Missing Data",IF('Census Input Tab'!T477=1,IF(B446="BLANK","BLANK",""),"N"))</f>
        <v/>
      </c>
      <c r="J446" s="81" t="str">
        <f>IF('Census Input Tab'!$O477="NO","Missing Data",IF('Census Input Tab'!T477=1,IF(B446="BLANK","BLANK",""),IF('Census Input Tab'!F477="Waive","Waive","Enroll")))</f>
        <v/>
      </c>
      <c r="K446" s="81" t="str">
        <f>IF('Census Input Tab'!$O477="NO","Missing Data",IF($A446=$A445,"",IF('Census Input Tab'!T477=1,IF(B446="BLANK","BLANK",""),IF('Census Input Tab'!G477="EEOnly","EE Only",IF('Census Input Tab'!G477="EESpOnly","EE &amp; Spouse",IF('Census Input Tab'!G477="EEChren","EE &amp; Child(ren)",IF('Census Input Tab'!G477="EEFamily","Family",IF('Census Input Tab'!G477="Waive","Decline Coverage","Spousal Waiver"))))))))</f>
        <v/>
      </c>
      <c r="L446" s="85" t="str">
        <f>IF('Census Input Tab'!$O477="NO","Missing Data",IF($A446=$A445,"",IF('Census Input Tab'!T477=1,IF(B446="BLANK","BLANK",""),"EE Only")))</f>
        <v/>
      </c>
      <c r="M446" s="85" t="str">
        <f>IF('Census Input Tab'!$O477="NO","Missing Data",IF($A446=$A445,"",IF('Census Input Tab'!T477=1,IF(B446="BLANK","BLANK",""),"EE Only")))</f>
        <v/>
      </c>
      <c r="N446" s="81" t="str">
        <f>IF('Census Input Tab'!$O477="NO","Missing Data",IF('Census Input Tab'!T477=1,IF('SMART Census'!B446="BLANK","BLANK",""),IF('Census Input Tab'!J477="","",'Census Input Tab'!J477)))</f>
        <v/>
      </c>
      <c r="O446" s="114"/>
    </row>
    <row r="447" spans="1:15">
      <c r="A447" s="80" t="str">
        <f>IF('Census Input Tab'!$O478="NO","Missing Data",IF(B447="","",IF(B447="BLANK","BLANK",COUNTIF($B$2:B447,"=Subscriber"))))</f>
        <v/>
      </c>
      <c r="B447" s="81" t="str">
        <f>IF('Census Input Tab'!$O478="NO","Missing Data",IF(ISBLANK('Census Input Tab'!H478),IF('Census Input Tab'!O478="BLANK","BLANK",""),IF('Census Input Tab'!H478="EE","Subscriber",IF('Census Input Tab'!H478="SP","Spouse","Child"))))</f>
        <v/>
      </c>
      <c r="C447" s="81" t="str">
        <f>IF('Census Input Tab'!$O478="NO","Missing Data",IF(B447="BLANK","BLANK",IF(ISBLANK('Census Input Tab'!A478),"",'Census Input Tab'!A478)))</f>
        <v/>
      </c>
      <c r="D447" s="81" t="str">
        <f>IF('Census Input Tab'!$O478="NO","Missing Data",IF(B447="BLANK","BLANK",IF(ISBLANK('Census Input Tab'!B478),"",'Census Input Tab'!B478)))</f>
        <v/>
      </c>
      <c r="E447" s="82" t="str">
        <f>IF('Census Input Tab'!$O478="NO","Missing Data",IF($A447=$A446,"",IF(B447="BLANK","BLANK",IF(ISBLANK('Census Input Tab'!C478),"",'Census Input Tab'!C478))))</f>
        <v/>
      </c>
      <c r="F447" s="83" t="str">
        <f>IF('Census Input Tab'!$O478="NO","Missing Data",IF(B447="BLANK","BLANK",IF(ISBLANK('Census Input Tab'!D478),"",'Census Input Tab'!D478)))</f>
        <v/>
      </c>
      <c r="G447" s="81" t="str">
        <f>IF('Census Input Tab'!$O478="NO","Missing Data",IF(B447="BLANK","BLANK",IF(ISBLANK('Census Input Tab'!E478),"",'Census Input Tab'!E478)))</f>
        <v/>
      </c>
      <c r="H447" s="81" t="str">
        <f>IF('Census Input Tab'!$O478="NO","Missing Data",IF($A447=$A446,"",IF(ISBLANK('Census Input Tab'!I478),IF(B447="BLANK","BLANK",""),IF('Census Input Tab'!I478="Active","Active",IF('Census Input Tab'!I478="COBRA","COBRA",IF('Census Input Tab'!I478="St Con","COBRA",""))))))</f>
        <v/>
      </c>
      <c r="I447" s="84" t="str">
        <f>IF('Census Input Tab'!$O478="NO","Missing Data",IF('Census Input Tab'!T478=1,IF(B447="BLANK","BLANK",""),"N"))</f>
        <v/>
      </c>
      <c r="J447" s="81" t="str">
        <f>IF('Census Input Tab'!$O478="NO","Missing Data",IF('Census Input Tab'!T478=1,IF(B447="BLANK","BLANK",""),IF('Census Input Tab'!F478="Waive","Waive","Enroll")))</f>
        <v/>
      </c>
      <c r="K447" s="81" t="str">
        <f>IF('Census Input Tab'!$O478="NO","Missing Data",IF($A447=$A446,"",IF('Census Input Tab'!T478=1,IF(B447="BLANK","BLANK",""),IF('Census Input Tab'!G478="EEOnly","EE Only",IF('Census Input Tab'!G478="EESpOnly","EE &amp; Spouse",IF('Census Input Tab'!G478="EEChren","EE &amp; Child(ren)",IF('Census Input Tab'!G478="EEFamily","Family",IF('Census Input Tab'!G478="Waive","Decline Coverage","Spousal Waiver"))))))))</f>
        <v/>
      </c>
      <c r="L447" s="85" t="str">
        <f>IF('Census Input Tab'!$O478="NO","Missing Data",IF($A447=$A446,"",IF('Census Input Tab'!T478=1,IF(B447="BLANK","BLANK",""),"EE Only")))</f>
        <v/>
      </c>
      <c r="M447" s="85" t="str">
        <f>IF('Census Input Tab'!$O478="NO","Missing Data",IF($A447=$A446,"",IF('Census Input Tab'!T478=1,IF(B447="BLANK","BLANK",""),"EE Only")))</f>
        <v/>
      </c>
      <c r="N447" s="81" t="str">
        <f>IF('Census Input Tab'!$O478="NO","Missing Data",IF('Census Input Tab'!T478=1,IF('SMART Census'!B447="BLANK","BLANK",""),IF('Census Input Tab'!J478="","",'Census Input Tab'!J478)))</f>
        <v/>
      </c>
      <c r="O447" s="114"/>
    </row>
    <row r="448" spans="1:15">
      <c r="A448" s="80" t="str">
        <f>IF('Census Input Tab'!$O479="NO","Missing Data",IF(B448="","",IF(B448="BLANK","BLANK",COUNTIF($B$2:B448,"=Subscriber"))))</f>
        <v/>
      </c>
      <c r="B448" s="81" t="str">
        <f>IF('Census Input Tab'!$O479="NO","Missing Data",IF(ISBLANK('Census Input Tab'!H479),IF('Census Input Tab'!O479="BLANK","BLANK",""),IF('Census Input Tab'!H479="EE","Subscriber",IF('Census Input Tab'!H479="SP","Spouse","Child"))))</f>
        <v/>
      </c>
      <c r="C448" s="81" t="str">
        <f>IF('Census Input Tab'!$O479="NO","Missing Data",IF(B448="BLANK","BLANK",IF(ISBLANK('Census Input Tab'!A479),"",'Census Input Tab'!A479)))</f>
        <v/>
      </c>
      <c r="D448" s="81" t="str">
        <f>IF('Census Input Tab'!$O479="NO","Missing Data",IF(B448="BLANK","BLANK",IF(ISBLANK('Census Input Tab'!B479),"",'Census Input Tab'!B479)))</f>
        <v/>
      </c>
      <c r="E448" s="82" t="str">
        <f>IF('Census Input Tab'!$O479="NO","Missing Data",IF($A448=$A447,"",IF(B448="BLANK","BLANK",IF(ISBLANK('Census Input Tab'!C479),"",'Census Input Tab'!C479))))</f>
        <v/>
      </c>
      <c r="F448" s="83" t="str">
        <f>IF('Census Input Tab'!$O479="NO","Missing Data",IF(B448="BLANK","BLANK",IF(ISBLANK('Census Input Tab'!D479),"",'Census Input Tab'!D479)))</f>
        <v/>
      </c>
      <c r="G448" s="81" t="str">
        <f>IF('Census Input Tab'!$O479="NO","Missing Data",IF(B448="BLANK","BLANK",IF(ISBLANK('Census Input Tab'!E479),"",'Census Input Tab'!E479)))</f>
        <v/>
      </c>
      <c r="H448" s="81" t="str">
        <f>IF('Census Input Tab'!$O479="NO","Missing Data",IF($A448=$A447,"",IF(ISBLANK('Census Input Tab'!I479),IF(B448="BLANK","BLANK",""),IF('Census Input Tab'!I479="Active","Active",IF('Census Input Tab'!I479="COBRA","COBRA",IF('Census Input Tab'!I479="St Con","COBRA",""))))))</f>
        <v/>
      </c>
      <c r="I448" s="84" t="str">
        <f>IF('Census Input Tab'!$O479="NO","Missing Data",IF('Census Input Tab'!T479=1,IF(B448="BLANK","BLANK",""),"N"))</f>
        <v/>
      </c>
      <c r="J448" s="81" t="str">
        <f>IF('Census Input Tab'!$O479="NO","Missing Data",IF('Census Input Tab'!T479=1,IF(B448="BLANK","BLANK",""),IF('Census Input Tab'!F479="Waive","Waive","Enroll")))</f>
        <v/>
      </c>
      <c r="K448" s="81" t="str">
        <f>IF('Census Input Tab'!$O479="NO","Missing Data",IF($A448=$A447,"",IF('Census Input Tab'!T479=1,IF(B448="BLANK","BLANK",""),IF('Census Input Tab'!G479="EEOnly","EE Only",IF('Census Input Tab'!G479="EESpOnly","EE &amp; Spouse",IF('Census Input Tab'!G479="EEChren","EE &amp; Child(ren)",IF('Census Input Tab'!G479="EEFamily","Family",IF('Census Input Tab'!G479="Waive","Decline Coverage","Spousal Waiver"))))))))</f>
        <v/>
      </c>
      <c r="L448" s="85" t="str">
        <f>IF('Census Input Tab'!$O479="NO","Missing Data",IF($A448=$A447,"",IF('Census Input Tab'!T479=1,IF(B448="BLANK","BLANK",""),"EE Only")))</f>
        <v/>
      </c>
      <c r="M448" s="85" t="str">
        <f>IF('Census Input Tab'!$O479="NO","Missing Data",IF($A448=$A447,"",IF('Census Input Tab'!T479=1,IF(B448="BLANK","BLANK",""),"EE Only")))</f>
        <v/>
      </c>
      <c r="N448" s="81" t="str">
        <f>IF('Census Input Tab'!$O479="NO","Missing Data",IF('Census Input Tab'!T479=1,IF('SMART Census'!B448="BLANK","BLANK",""),IF('Census Input Tab'!J479="","",'Census Input Tab'!J479)))</f>
        <v/>
      </c>
      <c r="O448" s="114"/>
    </row>
    <row r="449" spans="1:15">
      <c r="A449" s="80" t="str">
        <f>IF('Census Input Tab'!$O480="NO","Missing Data",IF(B449="","",IF(B449="BLANK","BLANK",COUNTIF($B$2:B449,"=Subscriber"))))</f>
        <v/>
      </c>
      <c r="B449" s="81" t="str">
        <f>IF('Census Input Tab'!$O480="NO","Missing Data",IF(ISBLANK('Census Input Tab'!H480),IF('Census Input Tab'!O480="BLANK","BLANK",""),IF('Census Input Tab'!H480="EE","Subscriber",IF('Census Input Tab'!H480="SP","Spouse","Child"))))</f>
        <v/>
      </c>
      <c r="C449" s="81" t="str">
        <f>IF('Census Input Tab'!$O480="NO","Missing Data",IF(B449="BLANK","BLANK",IF(ISBLANK('Census Input Tab'!A480),"",'Census Input Tab'!A480)))</f>
        <v/>
      </c>
      <c r="D449" s="81" t="str">
        <f>IF('Census Input Tab'!$O480="NO","Missing Data",IF(B449="BLANK","BLANK",IF(ISBLANK('Census Input Tab'!B480),"",'Census Input Tab'!B480)))</f>
        <v/>
      </c>
      <c r="E449" s="82" t="str">
        <f>IF('Census Input Tab'!$O480="NO","Missing Data",IF($A449=$A448,"",IF(B449="BLANK","BLANK",IF(ISBLANK('Census Input Tab'!C480),"",'Census Input Tab'!C480))))</f>
        <v/>
      </c>
      <c r="F449" s="83" t="str">
        <f>IF('Census Input Tab'!$O480="NO","Missing Data",IF(B449="BLANK","BLANK",IF(ISBLANK('Census Input Tab'!D480),"",'Census Input Tab'!D480)))</f>
        <v/>
      </c>
      <c r="G449" s="81" t="str">
        <f>IF('Census Input Tab'!$O480="NO","Missing Data",IF(B449="BLANK","BLANK",IF(ISBLANK('Census Input Tab'!E480),"",'Census Input Tab'!E480)))</f>
        <v/>
      </c>
      <c r="H449" s="81" t="str">
        <f>IF('Census Input Tab'!$O480="NO","Missing Data",IF($A449=$A448,"",IF(ISBLANK('Census Input Tab'!I480),IF(B449="BLANK","BLANK",""),IF('Census Input Tab'!I480="Active","Active",IF('Census Input Tab'!I480="COBRA","COBRA",IF('Census Input Tab'!I480="St Con","COBRA",""))))))</f>
        <v/>
      </c>
      <c r="I449" s="84" t="str">
        <f>IF('Census Input Tab'!$O480="NO","Missing Data",IF('Census Input Tab'!T480=1,IF(B449="BLANK","BLANK",""),"N"))</f>
        <v/>
      </c>
      <c r="J449" s="81" t="str">
        <f>IF('Census Input Tab'!$O480="NO","Missing Data",IF('Census Input Tab'!T480=1,IF(B449="BLANK","BLANK",""),IF('Census Input Tab'!F480="Waive","Waive","Enroll")))</f>
        <v/>
      </c>
      <c r="K449" s="81" t="str">
        <f>IF('Census Input Tab'!$O480="NO","Missing Data",IF($A449=$A448,"",IF('Census Input Tab'!T480=1,IF(B449="BLANK","BLANK",""),IF('Census Input Tab'!G480="EEOnly","EE Only",IF('Census Input Tab'!G480="EESpOnly","EE &amp; Spouse",IF('Census Input Tab'!G480="EEChren","EE &amp; Child(ren)",IF('Census Input Tab'!G480="EEFamily","Family",IF('Census Input Tab'!G480="Waive","Decline Coverage","Spousal Waiver"))))))))</f>
        <v/>
      </c>
      <c r="L449" s="85" t="str">
        <f>IF('Census Input Tab'!$O480="NO","Missing Data",IF($A449=$A448,"",IF('Census Input Tab'!T480=1,IF(B449="BLANK","BLANK",""),"EE Only")))</f>
        <v/>
      </c>
      <c r="M449" s="85" t="str">
        <f>IF('Census Input Tab'!$O480="NO","Missing Data",IF($A449=$A448,"",IF('Census Input Tab'!T480=1,IF(B449="BLANK","BLANK",""),"EE Only")))</f>
        <v/>
      </c>
      <c r="N449" s="81" t="str">
        <f>IF('Census Input Tab'!$O480="NO","Missing Data",IF('Census Input Tab'!T480=1,IF('SMART Census'!B449="BLANK","BLANK",""),IF('Census Input Tab'!J480="","",'Census Input Tab'!J480)))</f>
        <v/>
      </c>
      <c r="O449" s="114"/>
    </row>
    <row r="450" spans="1:15">
      <c r="A450" s="80" t="str">
        <f>IF('Census Input Tab'!$O481="NO","Missing Data",IF(B450="","",IF(B450="BLANK","BLANK",COUNTIF($B$2:B450,"=Subscriber"))))</f>
        <v/>
      </c>
      <c r="B450" s="81" t="str">
        <f>IF('Census Input Tab'!$O481="NO","Missing Data",IF(ISBLANK('Census Input Tab'!H481),IF('Census Input Tab'!O481="BLANK","BLANK",""),IF('Census Input Tab'!H481="EE","Subscriber",IF('Census Input Tab'!H481="SP","Spouse","Child"))))</f>
        <v/>
      </c>
      <c r="C450" s="81" t="str">
        <f>IF('Census Input Tab'!$O481="NO","Missing Data",IF(B450="BLANK","BLANK",IF(ISBLANK('Census Input Tab'!A481),"",'Census Input Tab'!A481)))</f>
        <v/>
      </c>
      <c r="D450" s="81" t="str">
        <f>IF('Census Input Tab'!$O481="NO","Missing Data",IF(B450="BLANK","BLANK",IF(ISBLANK('Census Input Tab'!B481),"",'Census Input Tab'!B481)))</f>
        <v/>
      </c>
      <c r="E450" s="82" t="str">
        <f>IF('Census Input Tab'!$O481="NO","Missing Data",IF($A450=$A449,"",IF(B450="BLANK","BLANK",IF(ISBLANK('Census Input Tab'!C481),"",'Census Input Tab'!C481))))</f>
        <v/>
      </c>
      <c r="F450" s="83" t="str">
        <f>IF('Census Input Tab'!$O481="NO","Missing Data",IF(B450="BLANK","BLANK",IF(ISBLANK('Census Input Tab'!D481),"",'Census Input Tab'!D481)))</f>
        <v/>
      </c>
      <c r="G450" s="81" t="str">
        <f>IF('Census Input Tab'!$O481="NO","Missing Data",IF(B450="BLANK","BLANK",IF(ISBLANK('Census Input Tab'!E481),"",'Census Input Tab'!E481)))</f>
        <v/>
      </c>
      <c r="H450" s="81" t="str">
        <f>IF('Census Input Tab'!$O481="NO","Missing Data",IF($A450=$A449,"",IF(ISBLANK('Census Input Tab'!I481),IF(B450="BLANK","BLANK",""),IF('Census Input Tab'!I481="Active","Active",IF('Census Input Tab'!I481="COBRA","COBRA",IF('Census Input Tab'!I481="St Con","COBRA",""))))))</f>
        <v/>
      </c>
      <c r="I450" s="84" t="str">
        <f>IF('Census Input Tab'!$O481="NO","Missing Data",IF('Census Input Tab'!T481=1,IF(B450="BLANK","BLANK",""),"N"))</f>
        <v/>
      </c>
      <c r="J450" s="81" t="str">
        <f>IF('Census Input Tab'!$O481="NO","Missing Data",IF('Census Input Tab'!T481=1,IF(B450="BLANK","BLANK",""),IF('Census Input Tab'!F481="Waive","Waive","Enroll")))</f>
        <v/>
      </c>
      <c r="K450" s="81" t="str">
        <f>IF('Census Input Tab'!$O481="NO","Missing Data",IF($A450=$A449,"",IF('Census Input Tab'!T481=1,IF(B450="BLANK","BLANK",""),IF('Census Input Tab'!G481="EEOnly","EE Only",IF('Census Input Tab'!G481="EESpOnly","EE &amp; Spouse",IF('Census Input Tab'!G481="EEChren","EE &amp; Child(ren)",IF('Census Input Tab'!G481="EEFamily","Family",IF('Census Input Tab'!G481="Waive","Decline Coverage","Spousal Waiver"))))))))</f>
        <v/>
      </c>
      <c r="L450" s="85" t="str">
        <f>IF('Census Input Tab'!$O481="NO","Missing Data",IF($A450=$A449,"",IF('Census Input Tab'!T481=1,IF(B450="BLANK","BLANK",""),"EE Only")))</f>
        <v/>
      </c>
      <c r="M450" s="85" t="str">
        <f>IF('Census Input Tab'!$O481="NO","Missing Data",IF($A450=$A449,"",IF('Census Input Tab'!T481=1,IF(B450="BLANK","BLANK",""),"EE Only")))</f>
        <v/>
      </c>
      <c r="N450" s="81" t="str">
        <f>IF('Census Input Tab'!$O481="NO","Missing Data",IF('Census Input Tab'!T481=1,IF('SMART Census'!B450="BLANK","BLANK",""),IF('Census Input Tab'!J481="","",'Census Input Tab'!J481)))</f>
        <v/>
      </c>
      <c r="O450" s="114"/>
    </row>
    <row r="451" spans="1:15">
      <c r="A451" s="80" t="str">
        <f>IF('Census Input Tab'!$O482="NO","Missing Data",IF(B451="","",IF(B451="BLANK","BLANK",COUNTIF($B$2:B451,"=Subscriber"))))</f>
        <v/>
      </c>
      <c r="B451" s="81" t="str">
        <f>IF('Census Input Tab'!$O482="NO","Missing Data",IF(ISBLANK('Census Input Tab'!H482),IF('Census Input Tab'!O482="BLANK","BLANK",""),IF('Census Input Tab'!H482="EE","Subscriber",IF('Census Input Tab'!H482="SP","Spouse","Child"))))</f>
        <v/>
      </c>
      <c r="C451" s="81" t="str">
        <f>IF('Census Input Tab'!$O482="NO","Missing Data",IF(B451="BLANK","BLANK",IF(ISBLANK('Census Input Tab'!A482),"",'Census Input Tab'!A482)))</f>
        <v/>
      </c>
      <c r="D451" s="81" t="str">
        <f>IF('Census Input Tab'!$O482="NO","Missing Data",IF(B451="BLANK","BLANK",IF(ISBLANK('Census Input Tab'!B482),"",'Census Input Tab'!B482)))</f>
        <v/>
      </c>
      <c r="E451" s="82" t="str">
        <f>IF('Census Input Tab'!$O482="NO","Missing Data",IF($A451=$A450,"",IF(B451="BLANK","BLANK",IF(ISBLANK('Census Input Tab'!C482),"",'Census Input Tab'!C482))))</f>
        <v/>
      </c>
      <c r="F451" s="83" t="str">
        <f>IF('Census Input Tab'!$O482="NO","Missing Data",IF(B451="BLANK","BLANK",IF(ISBLANK('Census Input Tab'!D482),"",'Census Input Tab'!D482)))</f>
        <v/>
      </c>
      <c r="G451" s="81" t="str">
        <f>IF('Census Input Tab'!$O482="NO","Missing Data",IF(B451="BLANK","BLANK",IF(ISBLANK('Census Input Tab'!E482),"",'Census Input Tab'!E482)))</f>
        <v/>
      </c>
      <c r="H451" s="81" t="str">
        <f>IF('Census Input Tab'!$O482="NO","Missing Data",IF($A451=$A450,"",IF(ISBLANK('Census Input Tab'!I482),IF(B451="BLANK","BLANK",""),IF('Census Input Tab'!I482="Active","Active",IF('Census Input Tab'!I482="COBRA","COBRA",IF('Census Input Tab'!I482="St Con","COBRA",""))))))</f>
        <v/>
      </c>
      <c r="I451" s="84" t="str">
        <f>IF('Census Input Tab'!$O482="NO","Missing Data",IF('Census Input Tab'!T482=1,IF(B451="BLANK","BLANK",""),"N"))</f>
        <v/>
      </c>
      <c r="J451" s="81" t="str">
        <f>IF('Census Input Tab'!$O482="NO","Missing Data",IF('Census Input Tab'!T482=1,IF(B451="BLANK","BLANK",""),IF('Census Input Tab'!F482="Waive","Waive","Enroll")))</f>
        <v/>
      </c>
      <c r="K451" s="81" t="str">
        <f>IF('Census Input Tab'!$O482="NO","Missing Data",IF($A451=$A450,"",IF('Census Input Tab'!T482=1,IF(B451="BLANK","BLANK",""),IF('Census Input Tab'!G482="EEOnly","EE Only",IF('Census Input Tab'!G482="EESpOnly","EE &amp; Spouse",IF('Census Input Tab'!G482="EEChren","EE &amp; Child(ren)",IF('Census Input Tab'!G482="EEFamily","Family",IF('Census Input Tab'!G482="Waive","Decline Coverage","Spousal Waiver"))))))))</f>
        <v/>
      </c>
      <c r="L451" s="85" t="str">
        <f>IF('Census Input Tab'!$O482="NO","Missing Data",IF($A451=$A450,"",IF('Census Input Tab'!T482=1,IF(B451="BLANK","BLANK",""),"EE Only")))</f>
        <v/>
      </c>
      <c r="M451" s="85" t="str">
        <f>IF('Census Input Tab'!$O482="NO","Missing Data",IF($A451=$A450,"",IF('Census Input Tab'!T482=1,IF(B451="BLANK","BLANK",""),"EE Only")))</f>
        <v/>
      </c>
      <c r="N451" s="81" t="str">
        <f>IF('Census Input Tab'!$O482="NO","Missing Data",IF('Census Input Tab'!T482=1,IF('SMART Census'!B451="BLANK","BLANK",""),IF('Census Input Tab'!J482="","",'Census Input Tab'!J482)))</f>
        <v/>
      </c>
      <c r="O451" s="114"/>
    </row>
    <row r="452" spans="1:15">
      <c r="A452" s="80" t="str">
        <f>IF('Census Input Tab'!$O483="NO","Missing Data",IF(B452="","",IF(B452="BLANK","BLANK",COUNTIF($B$2:B452,"=Subscriber"))))</f>
        <v/>
      </c>
      <c r="B452" s="81" t="str">
        <f>IF('Census Input Tab'!$O483="NO","Missing Data",IF(ISBLANK('Census Input Tab'!H483),IF('Census Input Tab'!O483="BLANK","BLANK",""),IF('Census Input Tab'!H483="EE","Subscriber",IF('Census Input Tab'!H483="SP","Spouse","Child"))))</f>
        <v/>
      </c>
      <c r="C452" s="81" t="str">
        <f>IF('Census Input Tab'!$O483="NO","Missing Data",IF(B452="BLANK","BLANK",IF(ISBLANK('Census Input Tab'!A483),"",'Census Input Tab'!A483)))</f>
        <v/>
      </c>
      <c r="D452" s="81" t="str">
        <f>IF('Census Input Tab'!$O483="NO","Missing Data",IF(B452="BLANK","BLANK",IF(ISBLANK('Census Input Tab'!B483),"",'Census Input Tab'!B483)))</f>
        <v/>
      </c>
      <c r="E452" s="82" t="str">
        <f>IF('Census Input Tab'!$O483="NO","Missing Data",IF($A452=$A451,"",IF(B452="BLANK","BLANK",IF(ISBLANK('Census Input Tab'!C483),"",'Census Input Tab'!C483))))</f>
        <v/>
      </c>
      <c r="F452" s="83" t="str">
        <f>IF('Census Input Tab'!$O483="NO","Missing Data",IF(B452="BLANK","BLANK",IF(ISBLANK('Census Input Tab'!D483),"",'Census Input Tab'!D483)))</f>
        <v/>
      </c>
      <c r="G452" s="81" t="str">
        <f>IF('Census Input Tab'!$O483="NO","Missing Data",IF(B452="BLANK","BLANK",IF(ISBLANK('Census Input Tab'!E483),"",'Census Input Tab'!E483)))</f>
        <v/>
      </c>
      <c r="H452" s="81" t="str">
        <f>IF('Census Input Tab'!$O483="NO","Missing Data",IF($A452=$A451,"",IF(ISBLANK('Census Input Tab'!I483),IF(B452="BLANK","BLANK",""),IF('Census Input Tab'!I483="Active","Active",IF('Census Input Tab'!I483="COBRA","COBRA",IF('Census Input Tab'!I483="St Con","COBRA",""))))))</f>
        <v/>
      </c>
      <c r="I452" s="84" t="str">
        <f>IF('Census Input Tab'!$O483="NO","Missing Data",IF('Census Input Tab'!T483=1,IF(B452="BLANK","BLANK",""),"N"))</f>
        <v/>
      </c>
      <c r="J452" s="81" t="str">
        <f>IF('Census Input Tab'!$O483="NO","Missing Data",IF('Census Input Tab'!T483=1,IF(B452="BLANK","BLANK",""),IF('Census Input Tab'!F483="Waive","Waive","Enroll")))</f>
        <v/>
      </c>
      <c r="K452" s="81" t="str">
        <f>IF('Census Input Tab'!$O483="NO","Missing Data",IF($A452=$A451,"",IF('Census Input Tab'!T483=1,IF(B452="BLANK","BLANK",""),IF('Census Input Tab'!G483="EEOnly","EE Only",IF('Census Input Tab'!G483="EESpOnly","EE &amp; Spouse",IF('Census Input Tab'!G483="EEChren","EE &amp; Child(ren)",IF('Census Input Tab'!G483="EEFamily","Family",IF('Census Input Tab'!G483="Waive","Decline Coverage","Spousal Waiver"))))))))</f>
        <v/>
      </c>
      <c r="L452" s="85" t="str">
        <f>IF('Census Input Tab'!$O483="NO","Missing Data",IF($A452=$A451,"",IF('Census Input Tab'!T483=1,IF(B452="BLANK","BLANK",""),"EE Only")))</f>
        <v/>
      </c>
      <c r="M452" s="85" t="str">
        <f>IF('Census Input Tab'!$O483="NO","Missing Data",IF($A452=$A451,"",IF('Census Input Tab'!T483=1,IF(B452="BLANK","BLANK",""),"EE Only")))</f>
        <v/>
      </c>
      <c r="N452" s="81" t="str">
        <f>IF('Census Input Tab'!$O483="NO","Missing Data",IF('Census Input Tab'!T483=1,IF('SMART Census'!B452="BLANK","BLANK",""),IF('Census Input Tab'!J483="","",'Census Input Tab'!J483)))</f>
        <v/>
      </c>
      <c r="O452" s="114"/>
    </row>
    <row r="453" spans="1:15">
      <c r="A453" s="80" t="str">
        <f>IF('Census Input Tab'!$O484="NO","Missing Data",IF(B453="","",IF(B453="BLANK","BLANK",COUNTIF($B$2:B453,"=Subscriber"))))</f>
        <v/>
      </c>
      <c r="B453" s="81" t="str">
        <f>IF('Census Input Tab'!$O484="NO","Missing Data",IF(ISBLANK('Census Input Tab'!H484),IF('Census Input Tab'!O484="BLANK","BLANK",""),IF('Census Input Tab'!H484="EE","Subscriber",IF('Census Input Tab'!H484="SP","Spouse","Child"))))</f>
        <v/>
      </c>
      <c r="C453" s="81" t="str">
        <f>IF('Census Input Tab'!$O484="NO","Missing Data",IF(B453="BLANK","BLANK",IF(ISBLANK('Census Input Tab'!A484),"",'Census Input Tab'!A484)))</f>
        <v/>
      </c>
      <c r="D453" s="81" t="str">
        <f>IF('Census Input Tab'!$O484="NO","Missing Data",IF(B453="BLANK","BLANK",IF(ISBLANK('Census Input Tab'!B484),"",'Census Input Tab'!B484)))</f>
        <v/>
      </c>
      <c r="E453" s="82" t="str">
        <f>IF('Census Input Tab'!$O484="NO","Missing Data",IF($A453=$A452,"",IF(B453="BLANK","BLANK",IF(ISBLANK('Census Input Tab'!C484),"",'Census Input Tab'!C484))))</f>
        <v/>
      </c>
      <c r="F453" s="83" t="str">
        <f>IF('Census Input Tab'!$O484="NO","Missing Data",IF(B453="BLANK","BLANK",IF(ISBLANK('Census Input Tab'!D484),"",'Census Input Tab'!D484)))</f>
        <v/>
      </c>
      <c r="G453" s="81" t="str">
        <f>IF('Census Input Tab'!$O484="NO","Missing Data",IF(B453="BLANK","BLANK",IF(ISBLANK('Census Input Tab'!E484),"",'Census Input Tab'!E484)))</f>
        <v/>
      </c>
      <c r="H453" s="81" t="str">
        <f>IF('Census Input Tab'!$O484="NO","Missing Data",IF($A453=$A452,"",IF(ISBLANK('Census Input Tab'!I484),IF(B453="BLANK","BLANK",""),IF('Census Input Tab'!I484="Active","Active",IF('Census Input Tab'!I484="COBRA","COBRA",IF('Census Input Tab'!I484="St Con","COBRA",""))))))</f>
        <v/>
      </c>
      <c r="I453" s="84" t="str">
        <f>IF('Census Input Tab'!$O484="NO","Missing Data",IF('Census Input Tab'!T484=1,IF(B453="BLANK","BLANK",""),"N"))</f>
        <v/>
      </c>
      <c r="J453" s="81" t="str">
        <f>IF('Census Input Tab'!$O484="NO","Missing Data",IF('Census Input Tab'!T484=1,IF(B453="BLANK","BLANK",""),IF('Census Input Tab'!F484="Waive","Waive","Enroll")))</f>
        <v/>
      </c>
      <c r="K453" s="81" t="str">
        <f>IF('Census Input Tab'!$O484="NO","Missing Data",IF($A453=$A452,"",IF('Census Input Tab'!T484=1,IF(B453="BLANK","BLANK",""),IF('Census Input Tab'!G484="EEOnly","EE Only",IF('Census Input Tab'!G484="EESpOnly","EE &amp; Spouse",IF('Census Input Tab'!G484="EEChren","EE &amp; Child(ren)",IF('Census Input Tab'!G484="EEFamily","Family",IF('Census Input Tab'!G484="Waive","Decline Coverage","Spousal Waiver"))))))))</f>
        <v/>
      </c>
      <c r="L453" s="85" t="str">
        <f>IF('Census Input Tab'!$O484="NO","Missing Data",IF($A453=$A452,"",IF('Census Input Tab'!T484=1,IF(B453="BLANK","BLANK",""),"EE Only")))</f>
        <v/>
      </c>
      <c r="M453" s="85" t="str">
        <f>IF('Census Input Tab'!$O484="NO","Missing Data",IF($A453=$A452,"",IF('Census Input Tab'!T484=1,IF(B453="BLANK","BLANK",""),"EE Only")))</f>
        <v/>
      </c>
      <c r="N453" s="81" t="str">
        <f>IF('Census Input Tab'!$O484="NO","Missing Data",IF('Census Input Tab'!T484=1,IF('SMART Census'!B453="BLANK","BLANK",""),IF('Census Input Tab'!J484="","",'Census Input Tab'!J484)))</f>
        <v/>
      </c>
      <c r="O453" s="114"/>
    </row>
    <row r="454" spans="1:15">
      <c r="A454" s="80" t="str">
        <f>IF('Census Input Tab'!$O485="NO","Missing Data",IF(B454="","",IF(B454="BLANK","BLANK",COUNTIF($B$2:B454,"=Subscriber"))))</f>
        <v/>
      </c>
      <c r="B454" s="81" t="str">
        <f>IF('Census Input Tab'!$O485="NO","Missing Data",IF(ISBLANK('Census Input Tab'!H485),IF('Census Input Tab'!O485="BLANK","BLANK",""),IF('Census Input Tab'!H485="EE","Subscriber",IF('Census Input Tab'!H485="SP","Spouse","Child"))))</f>
        <v/>
      </c>
      <c r="C454" s="81" t="str">
        <f>IF('Census Input Tab'!$O485="NO","Missing Data",IF(B454="BLANK","BLANK",IF(ISBLANK('Census Input Tab'!A485),"",'Census Input Tab'!A485)))</f>
        <v/>
      </c>
      <c r="D454" s="81" t="str">
        <f>IF('Census Input Tab'!$O485="NO","Missing Data",IF(B454="BLANK","BLANK",IF(ISBLANK('Census Input Tab'!B485),"",'Census Input Tab'!B485)))</f>
        <v/>
      </c>
      <c r="E454" s="82" t="str">
        <f>IF('Census Input Tab'!$O485="NO","Missing Data",IF($A454=$A453,"",IF(B454="BLANK","BLANK",IF(ISBLANK('Census Input Tab'!C485),"",'Census Input Tab'!C485))))</f>
        <v/>
      </c>
      <c r="F454" s="83" t="str">
        <f>IF('Census Input Tab'!$O485="NO","Missing Data",IF(B454="BLANK","BLANK",IF(ISBLANK('Census Input Tab'!D485),"",'Census Input Tab'!D485)))</f>
        <v/>
      </c>
      <c r="G454" s="81" t="str">
        <f>IF('Census Input Tab'!$O485="NO","Missing Data",IF(B454="BLANK","BLANK",IF(ISBLANK('Census Input Tab'!E485),"",'Census Input Tab'!E485)))</f>
        <v/>
      </c>
      <c r="H454" s="81" t="str">
        <f>IF('Census Input Tab'!$O485="NO","Missing Data",IF($A454=$A453,"",IF(ISBLANK('Census Input Tab'!I485),IF(B454="BLANK","BLANK",""),IF('Census Input Tab'!I485="Active","Active",IF('Census Input Tab'!I485="COBRA","COBRA",IF('Census Input Tab'!I485="St Con","COBRA",""))))))</f>
        <v/>
      </c>
      <c r="I454" s="84" t="str">
        <f>IF('Census Input Tab'!$O485="NO","Missing Data",IF('Census Input Tab'!T485=1,IF(B454="BLANK","BLANK",""),"N"))</f>
        <v/>
      </c>
      <c r="J454" s="81" t="str">
        <f>IF('Census Input Tab'!$O485="NO","Missing Data",IF('Census Input Tab'!T485=1,IF(B454="BLANK","BLANK",""),IF('Census Input Tab'!F485="Waive","Waive","Enroll")))</f>
        <v/>
      </c>
      <c r="K454" s="81" t="str">
        <f>IF('Census Input Tab'!$O485="NO","Missing Data",IF($A454=$A453,"",IF('Census Input Tab'!T485=1,IF(B454="BLANK","BLANK",""),IF('Census Input Tab'!G485="EEOnly","EE Only",IF('Census Input Tab'!G485="EESpOnly","EE &amp; Spouse",IF('Census Input Tab'!G485="EEChren","EE &amp; Child(ren)",IF('Census Input Tab'!G485="EEFamily","Family",IF('Census Input Tab'!G485="Waive","Decline Coverage","Spousal Waiver"))))))))</f>
        <v/>
      </c>
      <c r="L454" s="85" t="str">
        <f>IF('Census Input Tab'!$O485="NO","Missing Data",IF($A454=$A453,"",IF('Census Input Tab'!T485=1,IF(B454="BLANK","BLANK",""),"EE Only")))</f>
        <v/>
      </c>
      <c r="M454" s="85" t="str">
        <f>IF('Census Input Tab'!$O485="NO","Missing Data",IF($A454=$A453,"",IF('Census Input Tab'!T485=1,IF(B454="BLANK","BLANK",""),"EE Only")))</f>
        <v/>
      </c>
      <c r="N454" s="81" t="str">
        <f>IF('Census Input Tab'!$O485="NO","Missing Data",IF('Census Input Tab'!T485=1,IF('SMART Census'!B454="BLANK","BLANK",""),IF('Census Input Tab'!J485="","",'Census Input Tab'!J485)))</f>
        <v/>
      </c>
      <c r="O454" s="114"/>
    </row>
    <row r="455" spans="1:15">
      <c r="A455" s="80" t="str">
        <f>IF('Census Input Tab'!$O486="NO","Missing Data",IF(B455="","",IF(B455="BLANK","BLANK",COUNTIF($B$2:B455,"=Subscriber"))))</f>
        <v/>
      </c>
      <c r="B455" s="81" t="str">
        <f>IF('Census Input Tab'!$O486="NO","Missing Data",IF(ISBLANK('Census Input Tab'!H486),IF('Census Input Tab'!O486="BLANK","BLANK",""),IF('Census Input Tab'!H486="EE","Subscriber",IF('Census Input Tab'!H486="SP","Spouse","Child"))))</f>
        <v/>
      </c>
      <c r="C455" s="81" t="str">
        <f>IF('Census Input Tab'!$O486="NO","Missing Data",IF(B455="BLANK","BLANK",IF(ISBLANK('Census Input Tab'!A486),"",'Census Input Tab'!A486)))</f>
        <v/>
      </c>
      <c r="D455" s="81" t="str">
        <f>IF('Census Input Tab'!$O486="NO","Missing Data",IF(B455="BLANK","BLANK",IF(ISBLANK('Census Input Tab'!B486),"",'Census Input Tab'!B486)))</f>
        <v/>
      </c>
      <c r="E455" s="82" t="str">
        <f>IF('Census Input Tab'!$O486="NO","Missing Data",IF($A455=$A454,"",IF(B455="BLANK","BLANK",IF(ISBLANK('Census Input Tab'!C486),"",'Census Input Tab'!C486))))</f>
        <v/>
      </c>
      <c r="F455" s="83" t="str">
        <f>IF('Census Input Tab'!$O486="NO","Missing Data",IF(B455="BLANK","BLANK",IF(ISBLANK('Census Input Tab'!D486),"",'Census Input Tab'!D486)))</f>
        <v/>
      </c>
      <c r="G455" s="81" t="str">
        <f>IF('Census Input Tab'!$O486="NO","Missing Data",IF(B455="BLANK","BLANK",IF(ISBLANK('Census Input Tab'!E486),"",'Census Input Tab'!E486)))</f>
        <v/>
      </c>
      <c r="H455" s="81" t="str">
        <f>IF('Census Input Tab'!$O486="NO","Missing Data",IF($A455=$A454,"",IF(ISBLANK('Census Input Tab'!I486),IF(B455="BLANK","BLANK",""),IF('Census Input Tab'!I486="Active","Active",IF('Census Input Tab'!I486="COBRA","COBRA",IF('Census Input Tab'!I486="St Con","COBRA",""))))))</f>
        <v/>
      </c>
      <c r="I455" s="84" t="str">
        <f>IF('Census Input Tab'!$O486="NO","Missing Data",IF('Census Input Tab'!T486=1,IF(B455="BLANK","BLANK",""),"N"))</f>
        <v/>
      </c>
      <c r="J455" s="81" t="str">
        <f>IF('Census Input Tab'!$O486="NO","Missing Data",IF('Census Input Tab'!T486=1,IF(B455="BLANK","BLANK",""),IF('Census Input Tab'!F486="Waive","Waive","Enroll")))</f>
        <v/>
      </c>
      <c r="K455" s="81" t="str">
        <f>IF('Census Input Tab'!$O486="NO","Missing Data",IF($A455=$A454,"",IF('Census Input Tab'!T486=1,IF(B455="BLANK","BLANK",""),IF('Census Input Tab'!G486="EEOnly","EE Only",IF('Census Input Tab'!G486="EESpOnly","EE &amp; Spouse",IF('Census Input Tab'!G486="EEChren","EE &amp; Child(ren)",IF('Census Input Tab'!G486="EEFamily","Family",IF('Census Input Tab'!G486="Waive","Decline Coverage","Spousal Waiver"))))))))</f>
        <v/>
      </c>
      <c r="L455" s="85" t="str">
        <f>IF('Census Input Tab'!$O486="NO","Missing Data",IF($A455=$A454,"",IF('Census Input Tab'!T486=1,IF(B455="BLANK","BLANK",""),"EE Only")))</f>
        <v/>
      </c>
      <c r="M455" s="85" t="str">
        <f>IF('Census Input Tab'!$O486="NO","Missing Data",IF($A455=$A454,"",IF('Census Input Tab'!T486=1,IF(B455="BLANK","BLANK",""),"EE Only")))</f>
        <v/>
      </c>
      <c r="N455" s="81" t="str">
        <f>IF('Census Input Tab'!$O486="NO","Missing Data",IF('Census Input Tab'!T486=1,IF('SMART Census'!B455="BLANK","BLANK",""),IF('Census Input Tab'!J486="","",'Census Input Tab'!J486)))</f>
        <v/>
      </c>
      <c r="O455" s="114"/>
    </row>
    <row r="456" spans="1:15">
      <c r="A456" s="80" t="str">
        <f>IF('Census Input Tab'!$O487="NO","Missing Data",IF(B456="","",IF(B456="BLANK","BLANK",COUNTIF($B$2:B456,"=Subscriber"))))</f>
        <v/>
      </c>
      <c r="B456" s="81" t="str">
        <f>IF('Census Input Tab'!$O487="NO","Missing Data",IF(ISBLANK('Census Input Tab'!H487),IF('Census Input Tab'!O487="BLANK","BLANK",""),IF('Census Input Tab'!H487="EE","Subscriber",IF('Census Input Tab'!H487="SP","Spouse","Child"))))</f>
        <v/>
      </c>
      <c r="C456" s="81" t="str">
        <f>IF('Census Input Tab'!$O487="NO","Missing Data",IF(B456="BLANK","BLANK",IF(ISBLANK('Census Input Tab'!A487),"",'Census Input Tab'!A487)))</f>
        <v/>
      </c>
      <c r="D456" s="81" t="str">
        <f>IF('Census Input Tab'!$O487="NO","Missing Data",IF(B456="BLANK","BLANK",IF(ISBLANK('Census Input Tab'!B487),"",'Census Input Tab'!B487)))</f>
        <v/>
      </c>
      <c r="E456" s="82" t="str">
        <f>IF('Census Input Tab'!$O487="NO","Missing Data",IF($A456=$A455,"",IF(B456="BLANK","BLANK",IF(ISBLANK('Census Input Tab'!C487),"",'Census Input Tab'!C487))))</f>
        <v/>
      </c>
      <c r="F456" s="83" t="str">
        <f>IF('Census Input Tab'!$O487="NO","Missing Data",IF(B456="BLANK","BLANK",IF(ISBLANK('Census Input Tab'!D487),"",'Census Input Tab'!D487)))</f>
        <v/>
      </c>
      <c r="G456" s="81" t="str">
        <f>IF('Census Input Tab'!$O487="NO","Missing Data",IF(B456="BLANK","BLANK",IF(ISBLANK('Census Input Tab'!E487),"",'Census Input Tab'!E487)))</f>
        <v/>
      </c>
      <c r="H456" s="81" t="str">
        <f>IF('Census Input Tab'!$O487="NO","Missing Data",IF($A456=$A455,"",IF(ISBLANK('Census Input Tab'!I487),IF(B456="BLANK","BLANK",""),IF('Census Input Tab'!I487="Active","Active",IF('Census Input Tab'!I487="COBRA","COBRA",IF('Census Input Tab'!I487="St Con","COBRA",""))))))</f>
        <v/>
      </c>
      <c r="I456" s="84" t="str">
        <f>IF('Census Input Tab'!$O487="NO","Missing Data",IF('Census Input Tab'!T487=1,IF(B456="BLANK","BLANK",""),"N"))</f>
        <v/>
      </c>
      <c r="J456" s="81" t="str">
        <f>IF('Census Input Tab'!$O487="NO","Missing Data",IF('Census Input Tab'!T487=1,IF(B456="BLANK","BLANK",""),IF('Census Input Tab'!F487="Waive","Waive","Enroll")))</f>
        <v/>
      </c>
      <c r="K456" s="81" t="str">
        <f>IF('Census Input Tab'!$O487="NO","Missing Data",IF($A456=$A455,"",IF('Census Input Tab'!T487=1,IF(B456="BLANK","BLANK",""),IF('Census Input Tab'!G487="EEOnly","EE Only",IF('Census Input Tab'!G487="EESpOnly","EE &amp; Spouse",IF('Census Input Tab'!G487="EEChren","EE &amp; Child(ren)",IF('Census Input Tab'!G487="EEFamily","Family",IF('Census Input Tab'!G487="Waive","Decline Coverage","Spousal Waiver"))))))))</f>
        <v/>
      </c>
      <c r="L456" s="85" t="str">
        <f>IF('Census Input Tab'!$O487="NO","Missing Data",IF($A456=$A455,"",IF('Census Input Tab'!T487=1,IF(B456="BLANK","BLANK",""),"EE Only")))</f>
        <v/>
      </c>
      <c r="M456" s="85" t="str">
        <f>IF('Census Input Tab'!$O487="NO","Missing Data",IF($A456=$A455,"",IF('Census Input Tab'!T487=1,IF(B456="BLANK","BLANK",""),"EE Only")))</f>
        <v/>
      </c>
      <c r="N456" s="81" t="str">
        <f>IF('Census Input Tab'!$O487="NO","Missing Data",IF('Census Input Tab'!T487=1,IF('SMART Census'!B456="BLANK","BLANK",""),IF('Census Input Tab'!J487="","",'Census Input Tab'!J487)))</f>
        <v/>
      </c>
      <c r="O456" s="114"/>
    </row>
    <row r="457" spans="1:15">
      <c r="A457" s="80" t="str">
        <f>IF('Census Input Tab'!$O488="NO","Missing Data",IF(B457="","",IF(B457="BLANK","BLANK",COUNTIF($B$2:B457,"=Subscriber"))))</f>
        <v/>
      </c>
      <c r="B457" s="81" t="str">
        <f>IF('Census Input Tab'!$O488="NO","Missing Data",IF(ISBLANK('Census Input Tab'!H488),IF('Census Input Tab'!O488="BLANK","BLANK",""),IF('Census Input Tab'!H488="EE","Subscriber",IF('Census Input Tab'!H488="SP","Spouse","Child"))))</f>
        <v/>
      </c>
      <c r="C457" s="81" t="str">
        <f>IF('Census Input Tab'!$O488="NO","Missing Data",IF(B457="BLANK","BLANK",IF(ISBLANK('Census Input Tab'!A488),"",'Census Input Tab'!A488)))</f>
        <v/>
      </c>
      <c r="D457" s="81" t="str">
        <f>IF('Census Input Tab'!$O488="NO","Missing Data",IF(B457="BLANK","BLANK",IF(ISBLANK('Census Input Tab'!B488),"",'Census Input Tab'!B488)))</f>
        <v/>
      </c>
      <c r="E457" s="82" t="str">
        <f>IF('Census Input Tab'!$O488="NO","Missing Data",IF($A457=$A456,"",IF(B457="BLANK","BLANK",IF(ISBLANK('Census Input Tab'!C488),"",'Census Input Tab'!C488))))</f>
        <v/>
      </c>
      <c r="F457" s="83" t="str">
        <f>IF('Census Input Tab'!$O488="NO","Missing Data",IF(B457="BLANK","BLANK",IF(ISBLANK('Census Input Tab'!D488),"",'Census Input Tab'!D488)))</f>
        <v/>
      </c>
      <c r="G457" s="81" t="str">
        <f>IF('Census Input Tab'!$O488="NO","Missing Data",IF(B457="BLANK","BLANK",IF(ISBLANK('Census Input Tab'!E488),"",'Census Input Tab'!E488)))</f>
        <v/>
      </c>
      <c r="H457" s="81" t="str">
        <f>IF('Census Input Tab'!$O488="NO","Missing Data",IF($A457=$A456,"",IF(ISBLANK('Census Input Tab'!I488),IF(B457="BLANK","BLANK",""),IF('Census Input Tab'!I488="Active","Active",IF('Census Input Tab'!I488="COBRA","COBRA",IF('Census Input Tab'!I488="St Con","COBRA",""))))))</f>
        <v/>
      </c>
      <c r="I457" s="84" t="str">
        <f>IF('Census Input Tab'!$O488="NO","Missing Data",IF('Census Input Tab'!T488=1,IF(B457="BLANK","BLANK",""),"N"))</f>
        <v/>
      </c>
      <c r="J457" s="81" t="str">
        <f>IF('Census Input Tab'!$O488="NO","Missing Data",IF('Census Input Tab'!T488=1,IF(B457="BLANK","BLANK",""),IF('Census Input Tab'!F488="Waive","Waive","Enroll")))</f>
        <v/>
      </c>
      <c r="K457" s="81" t="str">
        <f>IF('Census Input Tab'!$O488="NO","Missing Data",IF($A457=$A456,"",IF('Census Input Tab'!T488=1,IF(B457="BLANK","BLANK",""),IF('Census Input Tab'!G488="EEOnly","EE Only",IF('Census Input Tab'!G488="EESpOnly","EE &amp; Spouse",IF('Census Input Tab'!G488="EEChren","EE &amp; Child(ren)",IF('Census Input Tab'!G488="EEFamily","Family",IF('Census Input Tab'!G488="Waive","Decline Coverage","Spousal Waiver"))))))))</f>
        <v/>
      </c>
      <c r="L457" s="85" t="str">
        <f>IF('Census Input Tab'!$O488="NO","Missing Data",IF($A457=$A456,"",IF('Census Input Tab'!T488=1,IF(B457="BLANK","BLANK",""),"EE Only")))</f>
        <v/>
      </c>
      <c r="M457" s="85" t="str">
        <f>IF('Census Input Tab'!$O488="NO","Missing Data",IF($A457=$A456,"",IF('Census Input Tab'!T488=1,IF(B457="BLANK","BLANK",""),"EE Only")))</f>
        <v/>
      </c>
      <c r="N457" s="81" t="str">
        <f>IF('Census Input Tab'!$O488="NO","Missing Data",IF('Census Input Tab'!T488=1,IF('SMART Census'!B457="BLANK","BLANK",""),IF('Census Input Tab'!J488="","",'Census Input Tab'!J488)))</f>
        <v/>
      </c>
      <c r="O457" s="114"/>
    </row>
    <row r="458" spans="1:15">
      <c r="A458" s="80" t="str">
        <f>IF('Census Input Tab'!$O489="NO","Missing Data",IF(B458="","",IF(B458="BLANK","BLANK",COUNTIF($B$2:B458,"=Subscriber"))))</f>
        <v/>
      </c>
      <c r="B458" s="81" t="str">
        <f>IF('Census Input Tab'!$O489="NO","Missing Data",IF(ISBLANK('Census Input Tab'!H489),IF('Census Input Tab'!O489="BLANK","BLANK",""),IF('Census Input Tab'!H489="EE","Subscriber",IF('Census Input Tab'!H489="SP","Spouse","Child"))))</f>
        <v/>
      </c>
      <c r="C458" s="81" t="str">
        <f>IF('Census Input Tab'!$O489="NO","Missing Data",IF(B458="BLANK","BLANK",IF(ISBLANK('Census Input Tab'!A489),"",'Census Input Tab'!A489)))</f>
        <v/>
      </c>
      <c r="D458" s="81" t="str">
        <f>IF('Census Input Tab'!$O489="NO","Missing Data",IF(B458="BLANK","BLANK",IF(ISBLANK('Census Input Tab'!B489),"",'Census Input Tab'!B489)))</f>
        <v/>
      </c>
      <c r="E458" s="82" t="str">
        <f>IF('Census Input Tab'!$O489="NO","Missing Data",IF($A458=$A457,"",IF(B458="BLANK","BLANK",IF(ISBLANK('Census Input Tab'!C489),"",'Census Input Tab'!C489))))</f>
        <v/>
      </c>
      <c r="F458" s="83" t="str">
        <f>IF('Census Input Tab'!$O489="NO","Missing Data",IF(B458="BLANK","BLANK",IF(ISBLANK('Census Input Tab'!D489),"",'Census Input Tab'!D489)))</f>
        <v/>
      </c>
      <c r="G458" s="81" t="str">
        <f>IF('Census Input Tab'!$O489="NO","Missing Data",IF(B458="BLANK","BLANK",IF(ISBLANK('Census Input Tab'!E489),"",'Census Input Tab'!E489)))</f>
        <v/>
      </c>
      <c r="H458" s="81" t="str">
        <f>IF('Census Input Tab'!$O489="NO","Missing Data",IF($A458=$A457,"",IF(ISBLANK('Census Input Tab'!I489),IF(B458="BLANK","BLANK",""),IF('Census Input Tab'!I489="Active","Active",IF('Census Input Tab'!I489="COBRA","COBRA",IF('Census Input Tab'!I489="St Con","COBRA",""))))))</f>
        <v/>
      </c>
      <c r="I458" s="84" t="str">
        <f>IF('Census Input Tab'!$O489="NO","Missing Data",IF('Census Input Tab'!T489=1,IF(B458="BLANK","BLANK",""),"N"))</f>
        <v/>
      </c>
      <c r="J458" s="81" t="str">
        <f>IF('Census Input Tab'!$O489="NO","Missing Data",IF('Census Input Tab'!T489=1,IF(B458="BLANK","BLANK",""),IF('Census Input Tab'!F489="Waive","Waive","Enroll")))</f>
        <v/>
      </c>
      <c r="K458" s="81" t="str">
        <f>IF('Census Input Tab'!$O489="NO","Missing Data",IF($A458=$A457,"",IF('Census Input Tab'!T489=1,IF(B458="BLANK","BLANK",""),IF('Census Input Tab'!G489="EEOnly","EE Only",IF('Census Input Tab'!G489="EESpOnly","EE &amp; Spouse",IF('Census Input Tab'!G489="EEChren","EE &amp; Child(ren)",IF('Census Input Tab'!G489="EEFamily","Family",IF('Census Input Tab'!G489="Waive","Decline Coverage","Spousal Waiver"))))))))</f>
        <v/>
      </c>
      <c r="L458" s="85" t="str">
        <f>IF('Census Input Tab'!$O489="NO","Missing Data",IF($A458=$A457,"",IF('Census Input Tab'!T489=1,IF(B458="BLANK","BLANK",""),"EE Only")))</f>
        <v/>
      </c>
      <c r="M458" s="85" t="str">
        <f>IF('Census Input Tab'!$O489="NO","Missing Data",IF($A458=$A457,"",IF('Census Input Tab'!T489=1,IF(B458="BLANK","BLANK",""),"EE Only")))</f>
        <v/>
      </c>
      <c r="N458" s="81" t="str">
        <f>IF('Census Input Tab'!$O489="NO","Missing Data",IF('Census Input Tab'!T489=1,IF('SMART Census'!B458="BLANK","BLANK",""),IF('Census Input Tab'!J489="","",'Census Input Tab'!J489)))</f>
        <v/>
      </c>
      <c r="O458" s="114"/>
    </row>
    <row r="459" spans="1:15">
      <c r="A459" s="80" t="str">
        <f>IF('Census Input Tab'!$O490="NO","Missing Data",IF(B459="","",IF(B459="BLANK","BLANK",COUNTIF($B$2:B459,"=Subscriber"))))</f>
        <v/>
      </c>
      <c r="B459" s="81" t="str">
        <f>IF('Census Input Tab'!$O490="NO","Missing Data",IF(ISBLANK('Census Input Tab'!H490),IF('Census Input Tab'!O490="BLANK","BLANK",""),IF('Census Input Tab'!H490="EE","Subscriber",IF('Census Input Tab'!H490="SP","Spouse","Child"))))</f>
        <v/>
      </c>
      <c r="C459" s="81" t="str">
        <f>IF('Census Input Tab'!$O490="NO","Missing Data",IF(B459="BLANK","BLANK",IF(ISBLANK('Census Input Tab'!A490),"",'Census Input Tab'!A490)))</f>
        <v/>
      </c>
      <c r="D459" s="81" t="str">
        <f>IF('Census Input Tab'!$O490="NO","Missing Data",IF(B459="BLANK","BLANK",IF(ISBLANK('Census Input Tab'!B490),"",'Census Input Tab'!B490)))</f>
        <v/>
      </c>
      <c r="E459" s="82" t="str">
        <f>IF('Census Input Tab'!$O490="NO","Missing Data",IF($A459=$A458,"",IF(B459="BLANK","BLANK",IF(ISBLANK('Census Input Tab'!C490),"",'Census Input Tab'!C490))))</f>
        <v/>
      </c>
      <c r="F459" s="83" t="str">
        <f>IF('Census Input Tab'!$O490="NO","Missing Data",IF(B459="BLANK","BLANK",IF(ISBLANK('Census Input Tab'!D490),"",'Census Input Tab'!D490)))</f>
        <v/>
      </c>
      <c r="G459" s="81" t="str">
        <f>IF('Census Input Tab'!$O490="NO","Missing Data",IF(B459="BLANK","BLANK",IF(ISBLANK('Census Input Tab'!E490),"",'Census Input Tab'!E490)))</f>
        <v/>
      </c>
      <c r="H459" s="81" t="str">
        <f>IF('Census Input Tab'!$O490="NO","Missing Data",IF($A459=$A458,"",IF(ISBLANK('Census Input Tab'!I490),IF(B459="BLANK","BLANK",""),IF('Census Input Tab'!I490="Active","Active",IF('Census Input Tab'!I490="COBRA","COBRA",IF('Census Input Tab'!I490="St Con","COBRA",""))))))</f>
        <v/>
      </c>
      <c r="I459" s="84" t="str">
        <f>IF('Census Input Tab'!$O490="NO","Missing Data",IF('Census Input Tab'!T490=1,IF(B459="BLANK","BLANK",""),"N"))</f>
        <v/>
      </c>
      <c r="J459" s="81" t="str">
        <f>IF('Census Input Tab'!$O490="NO","Missing Data",IF('Census Input Tab'!T490=1,IF(B459="BLANK","BLANK",""),IF('Census Input Tab'!F490="Waive","Waive","Enroll")))</f>
        <v/>
      </c>
      <c r="K459" s="81" t="str">
        <f>IF('Census Input Tab'!$O490="NO","Missing Data",IF($A459=$A458,"",IF('Census Input Tab'!T490=1,IF(B459="BLANK","BLANK",""),IF('Census Input Tab'!G490="EEOnly","EE Only",IF('Census Input Tab'!G490="EESpOnly","EE &amp; Spouse",IF('Census Input Tab'!G490="EEChren","EE &amp; Child(ren)",IF('Census Input Tab'!G490="EEFamily","Family",IF('Census Input Tab'!G490="Waive","Decline Coverage","Spousal Waiver"))))))))</f>
        <v/>
      </c>
      <c r="L459" s="85" t="str">
        <f>IF('Census Input Tab'!$O490="NO","Missing Data",IF($A459=$A458,"",IF('Census Input Tab'!T490=1,IF(B459="BLANK","BLANK",""),"EE Only")))</f>
        <v/>
      </c>
      <c r="M459" s="85" t="str">
        <f>IF('Census Input Tab'!$O490="NO","Missing Data",IF($A459=$A458,"",IF('Census Input Tab'!T490=1,IF(B459="BLANK","BLANK",""),"EE Only")))</f>
        <v/>
      </c>
      <c r="N459" s="81" t="str">
        <f>IF('Census Input Tab'!$O490="NO","Missing Data",IF('Census Input Tab'!T490=1,IF('SMART Census'!B459="BLANK","BLANK",""),IF('Census Input Tab'!J490="","",'Census Input Tab'!J490)))</f>
        <v/>
      </c>
      <c r="O459" s="114"/>
    </row>
    <row r="460" spans="1:15">
      <c r="A460" s="80" t="str">
        <f>IF('Census Input Tab'!$O491="NO","Missing Data",IF(B460="","",IF(B460="BLANK","BLANK",COUNTIF($B$2:B460,"=Subscriber"))))</f>
        <v/>
      </c>
      <c r="B460" s="81" t="str">
        <f>IF('Census Input Tab'!$O491="NO","Missing Data",IF(ISBLANK('Census Input Tab'!H491),IF('Census Input Tab'!O491="BLANK","BLANK",""),IF('Census Input Tab'!H491="EE","Subscriber",IF('Census Input Tab'!H491="SP","Spouse","Child"))))</f>
        <v/>
      </c>
      <c r="C460" s="81" t="str">
        <f>IF('Census Input Tab'!$O491="NO","Missing Data",IF(B460="BLANK","BLANK",IF(ISBLANK('Census Input Tab'!A491),"",'Census Input Tab'!A491)))</f>
        <v/>
      </c>
      <c r="D460" s="81" t="str">
        <f>IF('Census Input Tab'!$O491="NO","Missing Data",IF(B460="BLANK","BLANK",IF(ISBLANK('Census Input Tab'!B491),"",'Census Input Tab'!B491)))</f>
        <v/>
      </c>
      <c r="E460" s="82" t="str">
        <f>IF('Census Input Tab'!$O491="NO","Missing Data",IF($A460=$A459,"",IF(B460="BLANK","BLANK",IF(ISBLANK('Census Input Tab'!C491),"",'Census Input Tab'!C491))))</f>
        <v/>
      </c>
      <c r="F460" s="83" t="str">
        <f>IF('Census Input Tab'!$O491="NO","Missing Data",IF(B460="BLANK","BLANK",IF(ISBLANK('Census Input Tab'!D491),"",'Census Input Tab'!D491)))</f>
        <v/>
      </c>
      <c r="G460" s="81" t="str">
        <f>IF('Census Input Tab'!$O491="NO","Missing Data",IF(B460="BLANK","BLANK",IF(ISBLANK('Census Input Tab'!E491),"",'Census Input Tab'!E491)))</f>
        <v/>
      </c>
      <c r="H460" s="81" t="str">
        <f>IF('Census Input Tab'!$O491="NO","Missing Data",IF($A460=$A459,"",IF(ISBLANK('Census Input Tab'!I491),IF(B460="BLANK","BLANK",""),IF('Census Input Tab'!I491="Active","Active",IF('Census Input Tab'!I491="COBRA","COBRA",IF('Census Input Tab'!I491="St Con","COBRA",""))))))</f>
        <v/>
      </c>
      <c r="I460" s="84" t="str">
        <f>IF('Census Input Tab'!$O491="NO","Missing Data",IF('Census Input Tab'!T491=1,IF(B460="BLANK","BLANK",""),"N"))</f>
        <v/>
      </c>
      <c r="J460" s="81" t="str">
        <f>IF('Census Input Tab'!$O491="NO","Missing Data",IF('Census Input Tab'!T491=1,IF(B460="BLANK","BLANK",""),IF('Census Input Tab'!F491="Waive","Waive","Enroll")))</f>
        <v/>
      </c>
      <c r="K460" s="81" t="str">
        <f>IF('Census Input Tab'!$O491="NO","Missing Data",IF($A460=$A459,"",IF('Census Input Tab'!T491=1,IF(B460="BLANK","BLANK",""),IF('Census Input Tab'!G491="EEOnly","EE Only",IF('Census Input Tab'!G491="EESpOnly","EE &amp; Spouse",IF('Census Input Tab'!G491="EEChren","EE &amp; Child(ren)",IF('Census Input Tab'!G491="EEFamily","Family",IF('Census Input Tab'!G491="Waive","Decline Coverage","Spousal Waiver"))))))))</f>
        <v/>
      </c>
      <c r="L460" s="85" t="str">
        <f>IF('Census Input Tab'!$O491="NO","Missing Data",IF($A460=$A459,"",IF('Census Input Tab'!T491=1,IF(B460="BLANK","BLANK",""),"EE Only")))</f>
        <v/>
      </c>
      <c r="M460" s="85" t="str">
        <f>IF('Census Input Tab'!$O491="NO","Missing Data",IF($A460=$A459,"",IF('Census Input Tab'!T491=1,IF(B460="BLANK","BLANK",""),"EE Only")))</f>
        <v/>
      </c>
      <c r="N460" s="81" t="str">
        <f>IF('Census Input Tab'!$O491="NO","Missing Data",IF('Census Input Tab'!T491=1,IF('SMART Census'!B460="BLANK","BLANK",""),IF('Census Input Tab'!J491="","",'Census Input Tab'!J491)))</f>
        <v/>
      </c>
      <c r="O460" s="114"/>
    </row>
    <row r="461" spans="1:15">
      <c r="A461" s="80" t="str">
        <f>IF('Census Input Tab'!$O492="NO","Missing Data",IF(B461="","",IF(B461="BLANK","BLANK",COUNTIF($B$2:B461,"=Subscriber"))))</f>
        <v/>
      </c>
      <c r="B461" s="81" t="str">
        <f>IF('Census Input Tab'!$O492="NO","Missing Data",IF(ISBLANK('Census Input Tab'!H492),IF('Census Input Tab'!O492="BLANK","BLANK",""),IF('Census Input Tab'!H492="EE","Subscriber",IF('Census Input Tab'!H492="SP","Spouse","Child"))))</f>
        <v/>
      </c>
      <c r="C461" s="81" t="str">
        <f>IF('Census Input Tab'!$O492="NO","Missing Data",IF(B461="BLANK","BLANK",IF(ISBLANK('Census Input Tab'!A492),"",'Census Input Tab'!A492)))</f>
        <v/>
      </c>
      <c r="D461" s="81" t="str">
        <f>IF('Census Input Tab'!$O492="NO","Missing Data",IF(B461="BLANK","BLANK",IF(ISBLANK('Census Input Tab'!B492),"",'Census Input Tab'!B492)))</f>
        <v/>
      </c>
      <c r="E461" s="82" t="str">
        <f>IF('Census Input Tab'!$O492="NO","Missing Data",IF($A461=$A460,"",IF(B461="BLANK","BLANK",IF(ISBLANK('Census Input Tab'!C492),"",'Census Input Tab'!C492))))</f>
        <v/>
      </c>
      <c r="F461" s="83" t="str">
        <f>IF('Census Input Tab'!$O492="NO","Missing Data",IF(B461="BLANK","BLANK",IF(ISBLANK('Census Input Tab'!D492),"",'Census Input Tab'!D492)))</f>
        <v/>
      </c>
      <c r="G461" s="81" t="str">
        <f>IF('Census Input Tab'!$O492="NO","Missing Data",IF(B461="BLANK","BLANK",IF(ISBLANK('Census Input Tab'!E492),"",'Census Input Tab'!E492)))</f>
        <v/>
      </c>
      <c r="H461" s="81" t="str">
        <f>IF('Census Input Tab'!$O492="NO","Missing Data",IF($A461=$A460,"",IF(ISBLANK('Census Input Tab'!I492),IF(B461="BLANK","BLANK",""),IF('Census Input Tab'!I492="Active","Active",IF('Census Input Tab'!I492="COBRA","COBRA",IF('Census Input Tab'!I492="St Con","COBRA",""))))))</f>
        <v/>
      </c>
      <c r="I461" s="84" t="str">
        <f>IF('Census Input Tab'!$O492="NO","Missing Data",IF('Census Input Tab'!T492=1,IF(B461="BLANK","BLANK",""),"N"))</f>
        <v/>
      </c>
      <c r="J461" s="81" t="str">
        <f>IF('Census Input Tab'!$O492="NO","Missing Data",IF('Census Input Tab'!T492=1,IF(B461="BLANK","BLANK",""),IF('Census Input Tab'!F492="Waive","Waive","Enroll")))</f>
        <v/>
      </c>
      <c r="K461" s="81" t="str">
        <f>IF('Census Input Tab'!$O492="NO","Missing Data",IF($A461=$A460,"",IF('Census Input Tab'!T492=1,IF(B461="BLANK","BLANK",""),IF('Census Input Tab'!G492="EEOnly","EE Only",IF('Census Input Tab'!G492="EESpOnly","EE &amp; Spouse",IF('Census Input Tab'!G492="EEChren","EE &amp; Child(ren)",IF('Census Input Tab'!G492="EEFamily","Family",IF('Census Input Tab'!G492="Waive","Decline Coverage","Spousal Waiver"))))))))</f>
        <v/>
      </c>
      <c r="L461" s="85" t="str">
        <f>IF('Census Input Tab'!$O492="NO","Missing Data",IF($A461=$A460,"",IF('Census Input Tab'!T492=1,IF(B461="BLANK","BLANK",""),"EE Only")))</f>
        <v/>
      </c>
      <c r="M461" s="85" t="str">
        <f>IF('Census Input Tab'!$O492="NO","Missing Data",IF($A461=$A460,"",IF('Census Input Tab'!T492=1,IF(B461="BLANK","BLANK",""),"EE Only")))</f>
        <v/>
      </c>
      <c r="N461" s="81" t="str">
        <f>IF('Census Input Tab'!$O492="NO","Missing Data",IF('Census Input Tab'!T492=1,IF('SMART Census'!B461="BLANK","BLANK",""),IF('Census Input Tab'!J492="","",'Census Input Tab'!J492)))</f>
        <v/>
      </c>
      <c r="O461" s="114"/>
    </row>
    <row r="462" spans="1:15">
      <c r="A462" s="80" t="str">
        <f>IF('Census Input Tab'!$O493="NO","Missing Data",IF(B462="","",IF(B462="BLANK","BLANK",COUNTIF($B$2:B462,"=Subscriber"))))</f>
        <v/>
      </c>
      <c r="B462" s="81" t="str">
        <f>IF('Census Input Tab'!$O493="NO","Missing Data",IF(ISBLANK('Census Input Tab'!H493),IF('Census Input Tab'!O493="BLANK","BLANK",""),IF('Census Input Tab'!H493="EE","Subscriber",IF('Census Input Tab'!H493="SP","Spouse","Child"))))</f>
        <v/>
      </c>
      <c r="C462" s="81" t="str">
        <f>IF('Census Input Tab'!$O493="NO","Missing Data",IF(B462="BLANK","BLANK",IF(ISBLANK('Census Input Tab'!A493),"",'Census Input Tab'!A493)))</f>
        <v/>
      </c>
      <c r="D462" s="81" t="str">
        <f>IF('Census Input Tab'!$O493="NO","Missing Data",IF(B462="BLANK","BLANK",IF(ISBLANK('Census Input Tab'!B493),"",'Census Input Tab'!B493)))</f>
        <v/>
      </c>
      <c r="E462" s="82" t="str">
        <f>IF('Census Input Tab'!$O493="NO","Missing Data",IF($A462=$A461,"",IF(B462="BLANK","BLANK",IF(ISBLANK('Census Input Tab'!C493),"",'Census Input Tab'!C493))))</f>
        <v/>
      </c>
      <c r="F462" s="83" t="str">
        <f>IF('Census Input Tab'!$O493="NO","Missing Data",IF(B462="BLANK","BLANK",IF(ISBLANK('Census Input Tab'!D493),"",'Census Input Tab'!D493)))</f>
        <v/>
      </c>
      <c r="G462" s="81" t="str">
        <f>IF('Census Input Tab'!$O493="NO","Missing Data",IF(B462="BLANK","BLANK",IF(ISBLANK('Census Input Tab'!E493),"",'Census Input Tab'!E493)))</f>
        <v/>
      </c>
      <c r="H462" s="81" t="str">
        <f>IF('Census Input Tab'!$O493="NO","Missing Data",IF($A462=$A461,"",IF(ISBLANK('Census Input Tab'!I493),IF(B462="BLANK","BLANK",""),IF('Census Input Tab'!I493="Active","Active",IF('Census Input Tab'!I493="COBRA","COBRA",IF('Census Input Tab'!I493="St Con","COBRA",""))))))</f>
        <v/>
      </c>
      <c r="I462" s="84" t="str">
        <f>IF('Census Input Tab'!$O493="NO","Missing Data",IF('Census Input Tab'!T493=1,IF(B462="BLANK","BLANK",""),"N"))</f>
        <v/>
      </c>
      <c r="J462" s="81" t="str">
        <f>IF('Census Input Tab'!$O493="NO","Missing Data",IF('Census Input Tab'!T493=1,IF(B462="BLANK","BLANK",""),IF('Census Input Tab'!F493="Waive","Waive","Enroll")))</f>
        <v/>
      </c>
      <c r="K462" s="81" t="str">
        <f>IF('Census Input Tab'!$O493="NO","Missing Data",IF($A462=$A461,"",IF('Census Input Tab'!T493=1,IF(B462="BLANK","BLANK",""),IF('Census Input Tab'!G493="EEOnly","EE Only",IF('Census Input Tab'!G493="EESpOnly","EE &amp; Spouse",IF('Census Input Tab'!G493="EEChren","EE &amp; Child(ren)",IF('Census Input Tab'!G493="EEFamily","Family",IF('Census Input Tab'!G493="Waive","Decline Coverage","Spousal Waiver"))))))))</f>
        <v/>
      </c>
      <c r="L462" s="85" t="str">
        <f>IF('Census Input Tab'!$O493="NO","Missing Data",IF($A462=$A461,"",IF('Census Input Tab'!T493=1,IF(B462="BLANK","BLANK",""),"EE Only")))</f>
        <v/>
      </c>
      <c r="M462" s="85" t="str">
        <f>IF('Census Input Tab'!$O493="NO","Missing Data",IF($A462=$A461,"",IF('Census Input Tab'!T493=1,IF(B462="BLANK","BLANK",""),"EE Only")))</f>
        <v/>
      </c>
      <c r="N462" s="81" t="str">
        <f>IF('Census Input Tab'!$O493="NO","Missing Data",IF('Census Input Tab'!T493=1,IF('SMART Census'!B462="BLANK","BLANK",""),IF('Census Input Tab'!J493="","",'Census Input Tab'!J493)))</f>
        <v/>
      </c>
      <c r="O462" s="114"/>
    </row>
    <row r="463" spans="1:15">
      <c r="A463" s="80" t="str">
        <f>IF('Census Input Tab'!$O494="NO","Missing Data",IF(B463="","",IF(B463="BLANK","BLANK",COUNTIF($B$2:B463,"=Subscriber"))))</f>
        <v/>
      </c>
      <c r="B463" s="81" t="str">
        <f>IF('Census Input Tab'!$O494="NO","Missing Data",IF(ISBLANK('Census Input Tab'!H494),IF('Census Input Tab'!O494="BLANK","BLANK",""),IF('Census Input Tab'!H494="EE","Subscriber",IF('Census Input Tab'!H494="SP","Spouse","Child"))))</f>
        <v/>
      </c>
      <c r="C463" s="81" t="str">
        <f>IF('Census Input Tab'!$O494="NO","Missing Data",IF(B463="BLANK","BLANK",IF(ISBLANK('Census Input Tab'!A494),"",'Census Input Tab'!A494)))</f>
        <v/>
      </c>
      <c r="D463" s="81" t="str">
        <f>IF('Census Input Tab'!$O494="NO","Missing Data",IF(B463="BLANK","BLANK",IF(ISBLANK('Census Input Tab'!B494),"",'Census Input Tab'!B494)))</f>
        <v/>
      </c>
      <c r="E463" s="82" t="str">
        <f>IF('Census Input Tab'!$O494="NO","Missing Data",IF($A463=$A462,"",IF(B463="BLANK","BLANK",IF(ISBLANK('Census Input Tab'!C494),"",'Census Input Tab'!C494))))</f>
        <v/>
      </c>
      <c r="F463" s="83" t="str">
        <f>IF('Census Input Tab'!$O494="NO","Missing Data",IF(B463="BLANK","BLANK",IF(ISBLANK('Census Input Tab'!D494),"",'Census Input Tab'!D494)))</f>
        <v/>
      </c>
      <c r="G463" s="81" t="str">
        <f>IF('Census Input Tab'!$O494="NO","Missing Data",IF(B463="BLANK","BLANK",IF(ISBLANK('Census Input Tab'!E494),"",'Census Input Tab'!E494)))</f>
        <v/>
      </c>
      <c r="H463" s="81" t="str">
        <f>IF('Census Input Tab'!$O494="NO","Missing Data",IF($A463=$A462,"",IF(ISBLANK('Census Input Tab'!I494),IF(B463="BLANK","BLANK",""),IF('Census Input Tab'!I494="Active","Active",IF('Census Input Tab'!I494="COBRA","COBRA",IF('Census Input Tab'!I494="St Con","COBRA",""))))))</f>
        <v/>
      </c>
      <c r="I463" s="84" t="str">
        <f>IF('Census Input Tab'!$O494="NO","Missing Data",IF('Census Input Tab'!T494=1,IF(B463="BLANK","BLANK",""),"N"))</f>
        <v/>
      </c>
      <c r="J463" s="81" t="str">
        <f>IF('Census Input Tab'!$O494="NO","Missing Data",IF('Census Input Tab'!T494=1,IF(B463="BLANK","BLANK",""),IF('Census Input Tab'!F494="Waive","Waive","Enroll")))</f>
        <v/>
      </c>
      <c r="K463" s="81" t="str">
        <f>IF('Census Input Tab'!$O494="NO","Missing Data",IF($A463=$A462,"",IF('Census Input Tab'!T494=1,IF(B463="BLANK","BLANK",""),IF('Census Input Tab'!G494="EEOnly","EE Only",IF('Census Input Tab'!G494="EESpOnly","EE &amp; Spouse",IF('Census Input Tab'!G494="EEChren","EE &amp; Child(ren)",IF('Census Input Tab'!G494="EEFamily","Family",IF('Census Input Tab'!G494="Waive","Decline Coverage","Spousal Waiver"))))))))</f>
        <v/>
      </c>
      <c r="L463" s="85" t="str">
        <f>IF('Census Input Tab'!$O494="NO","Missing Data",IF($A463=$A462,"",IF('Census Input Tab'!T494=1,IF(B463="BLANK","BLANK",""),"EE Only")))</f>
        <v/>
      </c>
      <c r="M463" s="85" t="str">
        <f>IF('Census Input Tab'!$O494="NO","Missing Data",IF($A463=$A462,"",IF('Census Input Tab'!T494=1,IF(B463="BLANK","BLANK",""),"EE Only")))</f>
        <v/>
      </c>
      <c r="N463" s="81" t="str">
        <f>IF('Census Input Tab'!$O494="NO","Missing Data",IF('Census Input Tab'!T494=1,IF('SMART Census'!B463="BLANK","BLANK",""),IF('Census Input Tab'!J494="","",'Census Input Tab'!J494)))</f>
        <v/>
      </c>
      <c r="O463" s="114"/>
    </row>
    <row r="464" spans="1:15">
      <c r="A464" s="80" t="str">
        <f>IF('Census Input Tab'!$O495="NO","Missing Data",IF(B464="","",IF(B464="BLANK","BLANK",COUNTIF($B$2:B464,"=Subscriber"))))</f>
        <v/>
      </c>
      <c r="B464" s="81" t="str">
        <f>IF('Census Input Tab'!$O495="NO","Missing Data",IF(ISBLANK('Census Input Tab'!H495),IF('Census Input Tab'!O495="BLANK","BLANK",""),IF('Census Input Tab'!H495="EE","Subscriber",IF('Census Input Tab'!H495="SP","Spouse","Child"))))</f>
        <v/>
      </c>
      <c r="C464" s="81" t="str">
        <f>IF('Census Input Tab'!$O495="NO","Missing Data",IF(B464="BLANK","BLANK",IF(ISBLANK('Census Input Tab'!A495),"",'Census Input Tab'!A495)))</f>
        <v/>
      </c>
      <c r="D464" s="81" t="str">
        <f>IF('Census Input Tab'!$O495="NO","Missing Data",IF(B464="BLANK","BLANK",IF(ISBLANK('Census Input Tab'!B495),"",'Census Input Tab'!B495)))</f>
        <v/>
      </c>
      <c r="E464" s="82" t="str">
        <f>IF('Census Input Tab'!$O495="NO","Missing Data",IF($A464=$A463,"",IF(B464="BLANK","BLANK",IF(ISBLANK('Census Input Tab'!C495),"",'Census Input Tab'!C495))))</f>
        <v/>
      </c>
      <c r="F464" s="83" t="str">
        <f>IF('Census Input Tab'!$O495="NO","Missing Data",IF(B464="BLANK","BLANK",IF(ISBLANK('Census Input Tab'!D495),"",'Census Input Tab'!D495)))</f>
        <v/>
      </c>
      <c r="G464" s="81" t="str">
        <f>IF('Census Input Tab'!$O495="NO","Missing Data",IF(B464="BLANK","BLANK",IF(ISBLANK('Census Input Tab'!E495),"",'Census Input Tab'!E495)))</f>
        <v/>
      </c>
      <c r="H464" s="81" t="str">
        <f>IF('Census Input Tab'!$O495="NO","Missing Data",IF($A464=$A463,"",IF(ISBLANK('Census Input Tab'!I495),IF(B464="BLANK","BLANK",""),IF('Census Input Tab'!I495="Active","Active",IF('Census Input Tab'!I495="COBRA","COBRA",IF('Census Input Tab'!I495="St Con","COBRA",""))))))</f>
        <v/>
      </c>
      <c r="I464" s="84" t="str">
        <f>IF('Census Input Tab'!$O495="NO","Missing Data",IF('Census Input Tab'!T495=1,IF(B464="BLANK","BLANK",""),"N"))</f>
        <v/>
      </c>
      <c r="J464" s="81" t="str">
        <f>IF('Census Input Tab'!$O495="NO","Missing Data",IF('Census Input Tab'!T495=1,IF(B464="BLANK","BLANK",""),IF('Census Input Tab'!F495="Waive","Waive","Enroll")))</f>
        <v/>
      </c>
      <c r="K464" s="81" t="str">
        <f>IF('Census Input Tab'!$O495="NO","Missing Data",IF($A464=$A463,"",IF('Census Input Tab'!T495=1,IF(B464="BLANK","BLANK",""),IF('Census Input Tab'!G495="EEOnly","EE Only",IF('Census Input Tab'!G495="EESpOnly","EE &amp; Spouse",IF('Census Input Tab'!G495="EEChren","EE &amp; Child(ren)",IF('Census Input Tab'!G495="EEFamily","Family",IF('Census Input Tab'!G495="Waive","Decline Coverage","Spousal Waiver"))))))))</f>
        <v/>
      </c>
      <c r="L464" s="85" t="str">
        <f>IF('Census Input Tab'!$O495="NO","Missing Data",IF($A464=$A463,"",IF('Census Input Tab'!T495=1,IF(B464="BLANK","BLANK",""),"EE Only")))</f>
        <v/>
      </c>
      <c r="M464" s="85" t="str">
        <f>IF('Census Input Tab'!$O495="NO","Missing Data",IF($A464=$A463,"",IF('Census Input Tab'!T495=1,IF(B464="BLANK","BLANK",""),"EE Only")))</f>
        <v/>
      </c>
      <c r="N464" s="81" t="str">
        <f>IF('Census Input Tab'!$O495="NO","Missing Data",IF('Census Input Tab'!T495=1,IF('SMART Census'!B464="BLANK","BLANK",""),IF('Census Input Tab'!J495="","",'Census Input Tab'!J495)))</f>
        <v/>
      </c>
      <c r="O464" s="114"/>
    </row>
    <row r="465" spans="1:15">
      <c r="A465" s="80" t="str">
        <f>IF('Census Input Tab'!$O496="NO","Missing Data",IF(B465="","",IF(B465="BLANK","BLANK",COUNTIF($B$2:B465,"=Subscriber"))))</f>
        <v/>
      </c>
      <c r="B465" s="81" t="str">
        <f>IF('Census Input Tab'!$O496="NO","Missing Data",IF(ISBLANK('Census Input Tab'!H496),IF('Census Input Tab'!O496="BLANK","BLANK",""),IF('Census Input Tab'!H496="EE","Subscriber",IF('Census Input Tab'!H496="SP","Spouse","Child"))))</f>
        <v/>
      </c>
      <c r="C465" s="81" t="str">
        <f>IF('Census Input Tab'!$O496="NO","Missing Data",IF(B465="BLANK","BLANK",IF(ISBLANK('Census Input Tab'!A496),"",'Census Input Tab'!A496)))</f>
        <v/>
      </c>
      <c r="D465" s="81" t="str">
        <f>IF('Census Input Tab'!$O496="NO","Missing Data",IF(B465="BLANK","BLANK",IF(ISBLANK('Census Input Tab'!B496),"",'Census Input Tab'!B496)))</f>
        <v/>
      </c>
      <c r="E465" s="82" t="str">
        <f>IF('Census Input Tab'!$O496="NO","Missing Data",IF($A465=$A464,"",IF(B465="BLANK","BLANK",IF(ISBLANK('Census Input Tab'!C496),"",'Census Input Tab'!C496))))</f>
        <v/>
      </c>
      <c r="F465" s="83" t="str">
        <f>IF('Census Input Tab'!$O496="NO","Missing Data",IF(B465="BLANK","BLANK",IF(ISBLANK('Census Input Tab'!D496),"",'Census Input Tab'!D496)))</f>
        <v/>
      </c>
      <c r="G465" s="81" t="str">
        <f>IF('Census Input Tab'!$O496="NO","Missing Data",IF(B465="BLANK","BLANK",IF(ISBLANK('Census Input Tab'!E496),"",'Census Input Tab'!E496)))</f>
        <v/>
      </c>
      <c r="H465" s="81" t="str">
        <f>IF('Census Input Tab'!$O496="NO","Missing Data",IF($A465=$A464,"",IF(ISBLANK('Census Input Tab'!I496),IF(B465="BLANK","BLANK",""),IF('Census Input Tab'!I496="Active","Active",IF('Census Input Tab'!I496="COBRA","COBRA",IF('Census Input Tab'!I496="St Con","COBRA",""))))))</f>
        <v/>
      </c>
      <c r="I465" s="84" t="str">
        <f>IF('Census Input Tab'!$O496="NO","Missing Data",IF('Census Input Tab'!T496=1,IF(B465="BLANK","BLANK",""),"N"))</f>
        <v/>
      </c>
      <c r="J465" s="81" t="str">
        <f>IF('Census Input Tab'!$O496="NO","Missing Data",IF('Census Input Tab'!T496=1,IF(B465="BLANK","BLANK",""),IF('Census Input Tab'!F496="Waive","Waive","Enroll")))</f>
        <v/>
      </c>
      <c r="K465" s="81" t="str">
        <f>IF('Census Input Tab'!$O496="NO","Missing Data",IF($A465=$A464,"",IF('Census Input Tab'!T496=1,IF(B465="BLANK","BLANK",""),IF('Census Input Tab'!G496="EEOnly","EE Only",IF('Census Input Tab'!G496="EESpOnly","EE &amp; Spouse",IF('Census Input Tab'!G496="EEChren","EE &amp; Child(ren)",IF('Census Input Tab'!G496="EEFamily","Family",IF('Census Input Tab'!G496="Waive","Decline Coverage","Spousal Waiver"))))))))</f>
        <v/>
      </c>
      <c r="L465" s="85" t="str">
        <f>IF('Census Input Tab'!$O496="NO","Missing Data",IF($A465=$A464,"",IF('Census Input Tab'!T496=1,IF(B465="BLANK","BLANK",""),"EE Only")))</f>
        <v/>
      </c>
      <c r="M465" s="85" t="str">
        <f>IF('Census Input Tab'!$O496="NO","Missing Data",IF($A465=$A464,"",IF('Census Input Tab'!T496=1,IF(B465="BLANK","BLANK",""),"EE Only")))</f>
        <v/>
      </c>
      <c r="N465" s="81" t="str">
        <f>IF('Census Input Tab'!$O496="NO","Missing Data",IF('Census Input Tab'!T496=1,IF('SMART Census'!B465="BLANK","BLANK",""),IF('Census Input Tab'!J496="","",'Census Input Tab'!J496)))</f>
        <v/>
      </c>
      <c r="O465" s="114"/>
    </row>
    <row r="466" spans="1:15">
      <c r="A466" s="80" t="str">
        <f>IF('Census Input Tab'!$O497="NO","Missing Data",IF(B466="","",IF(B466="BLANK","BLANK",COUNTIF($B$2:B466,"=Subscriber"))))</f>
        <v/>
      </c>
      <c r="B466" s="81" t="str">
        <f>IF('Census Input Tab'!$O497="NO","Missing Data",IF(ISBLANK('Census Input Tab'!H497),IF('Census Input Tab'!O497="BLANK","BLANK",""),IF('Census Input Tab'!H497="EE","Subscriber",IF('Census Input Tab'!H497="SP","Spouse","Child"))))</f>
        <v/>
      </c>
      <c r="C466" s="81" t="str">
        <f>IF('Census Input Tab'!$O497="NO","Missing Data",IF(B466="BLANK","BLANK",IF(ISBLANK('Census Input Tab'!A497),"",'Census Input Tab'!A497)))</f>
        <v/>
      </c>
      <c r="D466" s="81" t="str">
        <f>IF('Census Input Tab'!$O497="NO","Missing Data",IF(B466="BLANK","BLANK",IF(ISBLANK('Census Input Tab'!B497),"",'Census Input Tab'!B497)))</f>
        <v/>
      </c>
      <c r="E466" s="82" t="str">
        <f>IF('Census Input Tab'!$O497="NO","Missing Data",IF($A466=$A465,"",IF(B466="BLANK","BLANK",IF(ISBLANK('Census Input Tab'!C497),"",'Census Input Tab'!C497))))</f>
        <v/>
      </c>
      <c r="F466" s="83" t="str">
        <f>IF('Census Input Tab'!$O497="NO","Missing Data",IF(B466="BLANK","BLANK",IF(ISBLANK('Census Input Tab'!D497),"",'Census Input Tab'!D497)))</f>
        <v/>
      </c>
      <c r="G466" s="81" t="str">
        <f>IF('Census Input Tab'!$O497="NO","Missing Data",IF(B466="BLANK","BLANK",IF(ISBLANK('Census Input Tab'!E497),"",'Census Input Tab'!E497)))</f>
        <v/>
      </c>
      <c r="H466" s="81" t="str">
        <f>IF('Census Input Tab'!$O497="NO","Missing Data",IF($A466=$A465,"",IF(ISBLANK('Census Input Tab'!I497),IF(B466="BLANK","BLANK",""),IF('Census Input Tab'!I497="Active","Active",IF('Census Input Tab'!I497="COBRA","COBRA",IF('Census Input Tab'!I497="St Con","COBRA",""))))))</f>
        <v/>
      </c>
      <c r="I466" s="84" t="str">
        <f>IF('Census Input Tab'!$O497="NO","Missing Data",IF('Census Input Tab'!T497=1,IF(B466="BLANK","BLANK",""),"N"))</f>
        <v/>
      </c>
      <c r="J466" s="81" t="str">
        <f>IF('Census Input Tab'!$O497="NO","Missing Data",IF('Census Input Tab'!T497=1,IF(B466="BLANK","BLANK",""),IF('Census Input Tab'!F497="Waive","Waive","Enroll")))</f>
        <v/>
      </c>
      <c r="K466" s="81" t="str">
        <f>IF('Census Input Tab'!$O497="NO","Missing Data",IF($A466=$A465,"",IF('Census Input Tab'!T497=1,IF(B466="BLANK","BLANK",""),IF('Census Input Tab'!G497="EEOnly","EE Only",IF('Census Input Tab'!G497="EESpOnly","EE &amp; Spouse",IF('Census Input Tab'!G497="EEChren","EE &amp; Child(ren)",IF('Census Input Tab'!G497="EEFamily","Family",IF('Census Input Tab'!G497="Waive","Decline Coverage","Spousal Waiver"))))))))</f>
        <v/>
      </c>
      <c r="L466" s="85" t="str">
        <f>IF('Census Input Tab'!$O497="NO","Missing Data",IF($A466=$A465,"",IF('Census Input Tab'!T497=1,IF(B466="BLANK","BLANK",""),"EE Only")))</f>
        <v/>
      </c>
      <c r="M466" s="85" t="str">
        <f>IF('Census Input Tab'!$O497="NO","Missing Data",IF($A466=$A465,"",IF('Census Input Tab'!T497=1,IF(B466="BLANK","BLANK",""),"EE Only")))</f>
        <v/>
      </c>
      <c r="N466" s="81" t="str">
        <f>IF('Census Input Tab'!$O497="NO","Missing Data",IF('Census Input Tab'!T497=1,IF('SMART Census'!B466="BLANK","BLANK",""),IF('Census Input Tab'!J497="","",'Census Input Tab'!J497)))</f>
        <v/>
      </c>
      <c r="O466" s="114"/>
    </row>
    <row r="467" spans="1:15">
      <c r="A467" s="80" t="str">
        <f>IF('Census Input Tab'!$O498="NO","Missing Data",IF(B467="","",IF(B467="BLANK","BLANK",COUNTIF($B$2:B467,"=Subscriber"))))</f>
        <v/>
      </c>
      <c r="B467" s="81" t="str">
        <f>IF('Census Input Tab'!$O498="NO","Missing Data",IF(ISBLANK('Census Input Tab'!H498),IF('Census Input Tab'!O498="BLANK","BLANK",""),IF('Census Input Tab'!H498="EE","Subscriber",IF('Census Input Tab'!H498="SP","Spouse","Child"))))</f>
        <v/>
      </c>
      <c r="C467" s="81" t="str">
        <f>IF('Census Input Tab'!$O498="NO","Missing Data",IF(B467="BLANK","BLANK",IF(ISBLANK('Census Input Tab'!A498),"",'Census Input Tab'!A498)))</f>
        <v/>
      </c>
      <c r="D467" s="81" t="str">
        <f>IF('Census Input Tab'!$O498="NO","Missing Data",IF(B467="BLANK","BLANK",IF(ISBLANK('Census Input Tab'!B498),"",'Census Input Tab'!B498)))</f>
        <v/>
      </c>
      <c r="E467" s="82" t="str">
        <f>IF('Census Input Tab'!$O498="NO","Missing Data",IF($A467=$A466,"",IF(B467="BLANK","BLANK",IF(ISBLANK('Census Input Tab'!C498),"",'Census Input Tab'!C498))))</f>
        <v/>
      </c>
      <c r="F467" s="83" t="str">
        <f>IF('Census Input Tab'!$O498="NO","Missing Data",IF(B467="BLANK","BLANK",IF(ISBLANK('Census Input Tab'!D498),"",'Census Input Tab'!D498)))</f>
        <v/>
      </c>
      <c r="G467" s="81" t="str">
        <f>IF('Census Input Tab'!$O498="NO","Missing Data",IF(B467="BLANK","BLANK",IF(ISBLANK('Census Input Tab'!E498),"",'Census Input Tab'!E498)))</f>
        <v/>
      </c>
      <c r="H467" s="81" t="str">
        <f>IF('Census Input Tab'!$O498="NO","Missing Data",IF($A467=$A466,"",IF(ISBLANK('Census Input Tab'!I498),IF(B467="BLANK","BLANK",""),IF('Census Input Tab'!I498="Active","Active",IF('Census Input Tab'!I498="COBRA","COBRA",IF('Census Input Tab'!I498="St Con","COBRA",""))))))</f>
        <v/>
      </c>
      <c r="I467" s="84" t="str">
        <f>IF('Census Input Tab'!$O498="NO","Missing Data",IF('Census Input Tab'!T498=1,IF(B467="BLANK","BLANK",""),"N"))</f>
        <v/>
      </c>
      <c r="J467" s="81" t="str">
        <f>IF('Census Input Tab'!$O498="NO","Missing Data",IF('Census Input Tab'!T498=1,IF(B467="BLANK","BLANK",""),IF('Census Input Tab'!F498="Waive","Waive","Enroll")))</f>
        <v/>
      </c>
      <c r="K467" s="81" t="str">
        <f>IF('Census Input Tab'!$O498="NO","Missing Data",IF($A467=$A466,"",IF('Census Input Tab'!T498=1,IF(B467="BLANK","BLANK",""),IF('Census Input Tab'!G498="EEOnly","EE Only",IF('Census Input Tab'!G498="EESpOnly","EE &amp; Spouse",IF('Census Input Tab'!G498="EEChren","EE &amp; Child(ren)",IF('Census Input Tab'!G498="EEFamily","Family",IF('Census Input Tab'!G498="Waive","Decline Coverage","Spousal Waiver"))))))))</f>
        <v/>
      </c>
      <c r="L467" s="85" t="str">
        <f>IF('Census Input Tab'!$O498="NO","Missing Data",IF($A467=$A466,"",IF('Census Input Tab'!T498=1,IF(B467="BLANK","BLANK",""),"EE Only")))</f>
        <v/>
      </c>
      <c r="M467" s="85" t="str">
        <f>IF('Census Input Tab'!$O498="NO","Missing Data",IF($A467=$A466,"",IF('Census Input Tab'!T498=1,IF(B467="BLANK","BLANK",""),"EE Only")))</f>
        <v/>
      </c>
      <c r="N467" s="81" t="str">
        <f>IF('Census Input Tab'!$O498="NO","Missing Data",IF('Census Input Tab'!T498=1,IF('SMART Census'!B467="BLANK","BLANK",""),IF('Census Input Tab'!J498="","",'Census Input Tab'!J498)))</f>
        <v/>
      </c>
      <c r="O467" s="114"/>
    </row>
    <row r="468" spans="1:15">
      <c r="A468" s="80" t="str">
        <f>IF('Census Input Tab'!$O499="NO","Missing Data",IF(B468="","",IF(B468="BLANK","BLANK",COUNTIF($B$2:B468,"=Subscriber"))))</f>
        <v/>
      </c>
      <c r="B468" s="81" t="str">
        <f>IF('Census Input Tab'!$O499="NO","Missing Data",IF(ISBLANK('Census Input Tab'!H499),IF('Census Input Tab'!O499="BLANK","BLANK",""),IF('Census Input Tab'!H499="EE","Subscriber",IF('Census Input Tab'!H499="SP","Spouse","Child"))))</f>
        <v/>
      </c>
      <c r="C468" s="81" t="str">
        <f>IF('Census Input Tab'!$O499="NO","Missing Data",IF(B468="BLANK","BLANK",IF(ISBLANK('Census Input Tab'!A499),"",'Census Input Tab'!A499)))</f>
        <v/>
      </c>
      <c r="D468" s="81" t="str">
        <f>IF('Census Input Tab'!$O499="NO","Missing Data",IF(B468="BLANK","BLANK",IF(ISBLANK('Census Input Tab'!B499),"",'Census Input Tab'!B499)))</f>
        <v/>
      </c>
      <c r="E468" s="82" t="str">
        <f>IF('Census Input Tab'!$O499="NO","Missing Data",IF($A468=$A467,"",IF(B468="BLANK","BLANK",IF(ISBLANK('Census Input Tab'!C499),"",'Census Input Tab'!C499))))</f>
        <v/>
      </c>
      <c r="F468" s="83" t="str">
        <f>IF('Census Input Tab'!$O499="NO","Missing Data",IF(B468="BLANK","BLANK",IF(ISBLANK('Census Input Tab'!D499),"",'Census Input Tab'!D499)))</f>
        <v/>
      </c>
      <c r="G468" s="81" t="str">
        <f>IF('Census Input Tab'!$O499="NO","Missing Data",IF(B468="BLANK","BLANK",IF(ISBLANK('Census Input Tab'!E499),"",'Census Input Tab'!E499)))</f>
        <v/>
      </c>
      <c r="H468" s="81" t="str">
        <f>IF('Census Input Tab'!$O499="NO","Missing Data",IF($A468=$A467,"",IF(ISBLANK('Census Input Tab'!I499),IF(B468="BLANK","BLANK",""),IF('Census Input Tab'!I499="Active","Active",IF('Census Input Tab'!I499="COBRA","COBRA",IF('Census Input Tab'!I499="St Con","COBRA",""))))))</f>
        <v/>
      </c>
      <c r="I468" s="84" t="str">
        <f>IF('Census Input Tab'!$O499="NO","Missing Data",IF('Census Input Tab'!T499=1,IF(B468="BLANK","BLANK",""),"N"))</f>
        <v/>
      </c>
      <c r="J468" s="81" t="str">
        <f>IF('Census Input Tab'!$O499="NO","Missing Data",IF('Census Input Tab'!T499=1,IF(B468="BLANK","BLANK",""),IF('Census Input Tab'!F499="Waive","Waive","Enroll")))</f>
        <v/>
      </c>
      <c r="K468" s="81" t="str">
        <f>IF('Census Input Tab'!$O499="NO","Missing Data",IF($A468=$A467,"",IF('Census Input Tab'!T499=1,IF(B468="BLANK","BLANK",""),IF('Census Input Tab'!G499="EEOnly","EE Only",IF('Census Input Tab'!G499="EESpOnly","EE &amp; Spouse",IF('Census Input Tab'!G499="EEChren","EE &amp; Child(ren)",IF('Census Input Tab'!G499="EEFamily","Family",IF('Census Input Tab'!G499="Waive","Decline Coverage","Spousal Waiver"))))))))</f>
        <v/>
      </c>
      <c r="L468" s="85" t="str">
        <f>IF('Census Input Tab'!$O499="NO","Missing Data",IF($A468=$A467,"",IF('Census Input Tab'!T499=1,IF(B468="BLANK","BLANK",""),"EE Only")))</f>
        <v/>
      </c>
      <c r="M468" s="85" t="str">
        <f>IF('Census Input Tab'!$O499="NO","Missing Data",IF($A468=$A467,"",IF('Census Input Tab'!T499=1,IF(B468="BLANK","BLANK",""),"EE Only")))</f>
        <v/>
      </c>
      <c r="N468" s="81" t="str">
        <f>IF('Census Input Tab'!$O499="NO","Missing Data",IF('Census Input Tab'!T499=1,IF('SMART Census'!B468="BLANK","BLANK",""),IF('Census Input Tab'!J499="","",'Census Input Tab'!J499)))</f>
        <v/>
      </c>
      <c r="O468" s="114"/>
    </row>
    <row r="469" spans="1:15">
      <c r="A469" s="80" t="str">
        <f>IF('Census Input Tab'!$O500="NO","Missing Data",IF(B469="","",IF(B469="BLANK","BLANK",COUNTIF($B$2:B469,"=Subscriber"))))</f>
        <v/>
      </c>
      <c r="B469" s="81" t="str">
        <f>IF('Census Input Tab'!$O500="NO","Missing Data",IF(ISBLANK('Census Input Tab'!H500),IF('Census Input Tab'!O500="BLANK","BLANK",""),IF('Census Input Tab'!H500="EE","Subscriber",IF('Census Input Tab'!H500="SP","Spouse","Child"))))</f>
        <v/>
      </c>
      <c r="C469" s="81" t="str">
        <f>IF('Census Input Tab'!$O500="NO","Missing Data",IF(B469="BLANK","BLANK",IF(ISBLANK('Census Input Tab'!A500),"",'Census Input Tab'!A500)))</f>
        <v/>
      </c>
      <c r="D469" s="81" t="str">
        <f>IF('Census Input Tab'!$O500="NO","Missing Data",IF(B469="BLANK","BLANK",IF(ISBLANK('Census Input Tab'!B500),"",'Census Input Tab'!B500)))</f>
        <v/>
      </c>
      <c r="E469" s="82" t="str">
        <f>IF('Census Input Tab'!$O500="NO","Missing Data",IF($A469=$A468,"",IF(B469="BLANK","BLANK",IF(ISBLANK('Census Input Tab'!C500),"",'Census Input Tab'!C500))))</f>
        <v/>
      </c>
      <c r="F469" s="83" t="str">
        <f>IF('Census Input Tab'!$O500="NO","Missing Data",IF(B469="BLANK","BLANK",IF(ISBLANK('Census Input Tab'!D500),"",'Census Input Tab'!D500)))</f>
        <v/>
      </c>
      <c r="G469" s="81" t="str">
        <f>IF('Census Input Tab'!$O500="NO","Missing Data",IF(B469="BLANK","BLANK",IF(ISBLANK('Census Input Tab'!E500),"",'Census Input Tab'!E500)))</f>
        <v/>
      </c>
      <c r="H469" s="81" t="str">
        <f>IF('Census Input Tab'!$O500="NO","Missing Data",IF($A469=$A468,"",IF(ISBLANK('Census Input Tab'!I500),IF(B469="BLANK","BLANK",""),IF('Census Input Tab'!I500="Active","Active",IF('Census Input Tab'!I500="COBRA","COBRA",IF('Census Input Tab'!I500="St Con","COBRA",""))))))</f>
        <v/>
      </c>
      <c r="I469" s="84" t="str">
        <f>IF('Census Input Tab'!$O500="NO","Missing Data",IF('Census Input Tab'!T500=1,IF(B469="BLANK","BLANK",""),"N"))</f>
        <v/>
      </c>
      <c r="J469" s="81" t="str">
        <f>IF('Census Input Tab'!$O500="NO","Missing Data",IF('Census Input Tab'!T500=1,IF(B469="BLANK","BLANK",""),IF('Census Input Tab'!F500="Waive","Waive","Enroll")))</f>
        <v/>
      </c>
      <c r="K469" s="81" t="str">
        <f>IF('Census Input Tab'!$O500="NO","Missing Data",IF($A469=$A468,"",IF('Census Input Tab'!T500=1,IF(B469="BLANK","BLANK",""),IF('Census Input Tab'!G500="EEOnly","EE Only",IF('Census Input Tab'!G500="EESpOnly","EE &amp; Spouse",IF('Census Input Tab'!G500="EEChren","EE &amp; Child(ren)",IF('Census Input Tab'!G500="EEFamily","Family",IF('Census Input Tab'!G500="Waive","Decline Coverage","Spousal Waiver"))))))))</f>
        <v/>
      </c>
      <c r="L469" s="85" t="str">
        <f>IF('Census Input Tab'!$O500="NO","Missing Data",IF($A469=$A468,"",IF('Census Input Tab'!T500=1,IF(B469="BLANK","BLANK",""),"EE Only")))</f>
        <v/>
      </c>
      <c r="M469" s="85" t="str">
        <f>IF('Census Input Tab'!$O500="NO","Missing Data",IF($A469=$A468,"",IF('Census Input Tab'!T500=1,IF(B469="BLANK","BLANK",""),"EE Only")))</f>
        <v/>
      </c>
      <c r="N469" s="81" t="str">
        <f>IF('Census Input Tab'!$O500="NO","Missing Data",IF('Census Input Tab'!T500=1,IF('SMART Census'!B469="BLANK","BLANK",""),IF('Census Input Tab'!J500="","",'Census Input Tab'!J500)))</f>
        <v/>
      </c>
      <c r="O469" s="114"/>
    </row>
    <row r="470" spans="1:15">
      <c r="A470" s="80" t="str">
        <f>IF('Census Input Tab'!$O501="NO","Missing Data",IF(B470="","",IF(B470="BLANK","BLANK",COUNTIF($B$2:B470,"=Subscriber"))))</f>
        <v/>
      </c>
      <c r="B470" s="81" t="str">
        <f>IF('Census Input Tab'!$O501="NO","Missing Data",IF(ISBLANK('Census Input Tab'!H501),IF('Census Input Tab'!O501="BLANK","BLANK",""),IF('Census Input Tab'!H501="EE","Subscriber",IF('Census Input Tab'!H501="SP","Spouse","Child"))))</f>
        <v/>
      </c>
      <c r="C470" s="81" t="str">
        <f>IF('Census Input Tab'!$O501="NO","Missing Data",IF(B470="BLANK","BLANK",IF(ISBLANK('Census Input Tab'!A501),"",'Census Input Tab'!A501)))</f>
        <v/>
      </c>
      <c r="D470" s="81" t="str">
        <f>IF('Census Input Tab'!$O501="NO","Missing Data",IF(B470="BLANK","BLANK",IF(ISBLANK('Census Input Tab'!B501),"",'Census Input Tab'!B501)))</f>
        <v/>
      </c>
      <c r="E470" s="82" t="str">
        <f>IF('Census Input Tab'!$O501="NO","Missing Data",IF($A470=$A469,"",IF(B470="BLANK","BLANK",IF(ISBLANK('Census Input Tab'!C501),"",'Census Input Tab'!C501))))</f>
        <v/>
      </c>
      <c r="F470" s="83" t="str">
        <f>IF('Census Input Tab'!$O501="NO","Missing Data",IF(B470="BLANK","BLANK",IF(ISBLANK('Census Input Tab'!D501),"",'Census Input Tab'!D501)))</f>
        <v/>
      </c>
      <c r="G470" s="81" t="str">
        <f>IF('Census Input Tab'!$O501="NO","Missing Data",IF(B470="BLANK","BLANK",IF(ISBLANK('Census Input Tab'!E501),"",'Census Input Tab'!E501)))</f>
        <v/>
      </c>
      <c r="H470" s="81" t="str">
        <f>IF('Census Input Tab'!$O501="NO","Missing Data",IF($A470=$A469,"",IF(ISBLANK('Census Input Tab'!I501),IF(B470="BLANK","BLANK",""),IF('Census Input Tab'!I501="Active","Active",IF('Census Input Tab'!I501="COBRA","COBRA",IF('Census Input Tab'!I501="St Con","COBRA",""))))))</f>
        <v/>
      </c>
      <c r="I470" s="84" t="str">
        <f>IF('Census Input Tab'!$O501="NO","Missing Data",IF('Census Input Tab'!T501=1,IF(B470="BLANK","BLANK",""),"N"))</f>
        <v/>
      </c>
      <c r="J470" s="81" t="str">
        <f>IF('Census Input Tab'!$O501="NO","Missing Data",IF('Census Input Tab'!T501=1,IF(B470="BLANK","BLANK",""),IF('Census Input Tab'!F501="Waive","Waive","Enroll")))</f>
        <v/>
      </c>
      <c r="K470" s="81" t="str">
        <f>IF('Census Input Tab'!$O501="NO","Missing Data",IF($A470=$A469,"",IF('Census Input Tab'!T501=1,IF(B470="BLANK","BLANK",""),IF('Census Input Tab'!G501="EEOnly","EE Only",IF('Census Input Tab'!G501="EESpOnly","EE &amp; Spouse",IF('Census Input Tab'!G501="EEChren","EE &amp; Child(ren)",IF('Census Input Tab'!G501="EEFamily","Family",IF('Census Input Tab'!G501="Waive","Decline Coverage","Spousal Waiver"))))))))</f>
        <v/>
      </c>
      <c r="L470" s="85" t="str">
        <f>IF('Census Input Tab'!$O501="NO","Missing Data",IF($A470=$A469,"",IF('Census Input Tab'!T501=1,IF(B470="BLANK","BLANK",""),"EE Only")))</f>
        <v/>
      </c>
      <c r="M470" s="85" t="str">
        <f>IF('Census Input Tab'!$O501="NO","Missing Data",IF($A470=$A469,"",IF('Census Input Tab'!T501=1,IF(B470="BLANK","BLANK",""),"EE Only")))</f>
        <v/>
      </c>
      <c r="N470" s="81" t="str">
        <f>IF('Census Input Tab'!$O501="NO","Missing Data",IF('Census Input Tab'!T501=1,IF('SMART Census'!B470="BLANK","BLANK",""),IF('Census Input Tab'!J501="","",'Census Input Tab'!J501)))</f>
        <v/>
      </c>
      <c r="O470" s="114"/>
    </row>
    <row r="471" spans="1:15">
      <c r="A471" s="80" t="str">
        <f>IF('Census Input Tab'!$O502="NO","Missing Data",IF(B471="","",IF(B471="BLANK","BLANK",COUNTIF($B$2:B471,"=Subscriber"))))</f>
        <v/>
      </c>
      <c r="B471" s="81" t="str">
        <f>IF('Census Input Tab'!$O502="NO","Missing Data",IF(ISBLANK('Census Input Tab'!H502),IF('Census Input Tab'!O502="BLANK","BLANK",""),IF('Census Input Tab'!H502="EE","Subscriber",IF('Census Input Tab'!H502="SP","Spouse","Child"))))</f>
        <v/>
      </c>
      <c r="C471" s="81" t="str">
        <f>IF('Census Input Tab'!$O502="NO","Missing Data",IF(B471="BLANK","BLANK",IF(ISBLANK('Census Input Tab'!A502),"",'Census Input Tab'!A502)))</f>
        <v/>
      </c>
      <c r="D471" s="81" t="str">
        <f>IF('Census Input Tab'!$O502="NO","Missing Data",IF(B471="BLANK","BLANK",IF(ISBLANK('Census Input Tab'!B502),"",'Census Input Tab'!B502)))</f>
        <v/>
      </c>
      <c r="E471" s="82" t="str">
        <f>IF('Census Input Tab'!$O502="NO","Missing Data",IF($A471=$A470,"",IF(B471="BLANK","BLANK",IF(ISBLANK('Census Input Tab'!C502),"",'Census Input Tab'!C502))))</f>
        <v/>
      </c>
      <c r="F471" s="83" t="str">
        <f>IF('Census Input Tab'!$O502="NO","Missing Data",IF(B471="BLANK","BLANK",IF(ISBLANK('Census Input Tab'!D502),"",'Census Input Tab'!D502)))</f>
        <v/>
      </c>
      <c r="G471" s="81" t="str">
        <f>IF('Census Input Tab'!$O502="NO","Missing Data",IF(B471="BLANK","BLANK",IF(ISBLANK('Census Input Tab'!E502),"",'Census Input Tab'!E502)))</f>
        <v/>
      </c>
      <c r="H471" s="81" t="str">
        <f>IF('Census Input Tab'!$O502="NO","Missing Data",IF($A471=$A470,"",IF(ISBLANK('Census Input Tab'!I502),IF(B471="BLANK","BLANK",""),IF('Census Input Tab'!I502="Active","Active",IF('Census Input Tab'!I502="COBRA","COBRA",IF('Census Input Tab'!I502="St Con","COBRA",""))))))</f>
        <v/>
      </c>
      <c r="I471" s="84" t="str">
        <f>IF('Census Input Tab'!$O502="NO","Missing Data",IF('Census Input Tab'!T502=1,IF(B471="BLANK","BLANK",""),"N"))</f>
        <v/>
      </c>
      <c r="J471" s="81" t="str">
        <f>IF('Census Input Tab'!$O502="NO","Missing Data",IF('Census Input Tab'!T502=1,IF(B471="BLANK","BLANK",""),IF('Census Input Tab'!F502="Waive","Waive","Enroll")))</f>
        <v/>
      </c>
      <c r="K471" s="81" t="str">
        <f>IF('Census Input Tab'!$O502="NO","Missing Data",IF($A471=$A470,"",IF('Census Input Tab'!T502=1,IF(B471="BLANK","BLANK",""),IF('Census Input Tab'!G502="EEOnly","EE Only",IF('Census Input Tab'!G502="EESpOnly","EE &amp; Spouse",IF('Census Input Tab'!G502="EEChren","EE &amp; Child(ren)",IF('Census Input Tab'!G502="EEFamily","Family",IF('Census Input Tab'!G502="Waive","Decline Coverage","Spousal Waiver"))))))))</f>
        <v/>
      </c>
      <c r="L471" s="85" t="str">
        <f>IF('Census Input Tab'!$O502="NO","Missing Data",IF($A471=$A470,"",IF('Census Input Tab'!T502=1,IF(B471="BLANK","BLANK",""),"EE Only")))</f>
        <v/>
      </c>
      <c r="M471" s="85" t="str">
        <f>IF('Census Input Tab'!$O502="NO","Missing Data",IF($A471=$A470,"",IF('Census Input Tab'!T502=1,IF(B471="BLANK","BLANK",""),"EE Only")))</f>
        <v/>
      </c>
      <c r="N471" s="81" t="str">
        <f>IF('Census Input Tab'!$O502="NO","Missing Data",IF('Census Input Tab'!T502=1,IF('SMART Census'!B471="BLANK","BLANK",""),IF('Census Input Tab'!J502="","",'Census Input Tab'!J502)))</f>
        <v/>
      </c>
      <c r="O471" s="114"/>
    </row>
    <row r="472" spans="1:15">
      <c r="A472" s="80" t="str">
        <f>IF('Census Input Tab'!$O503="NO","Missing Data",IF(B472="","",IF(B472="BLANK","BLANK",COUNTIF($B$2:B472,"=Subscriber"))))</f>
        <v/>
      </c>
      <c r="B472" s="81" t="str">
        <f>IF('Census Input Tab'!$O503="NO","Missing Data",IF(ISBLANK('Census Input Tab'!H503),IF('Census Input Tab'!O503="BLANK","BLANK",""),IF('Census Input Tab'!H503="EE","Subscriber",IF('Census Input Tab'!H503="SP","Spouse","Child"))))</f>
        <v/>
      </c>
      <c r="C472" s="81" t="str">
        <f>IF('Census Input Tab'!$O503="NO","Missing Data",IF(B472="BLANK","BLANK",IF(ISBLANK('Census Input Tab'!A503),"",'Census Input Tab'!A503)))</f>
        <v/>
      </c>
      <c r="D472" s="81" t="str">
        <f>IF('Census Input Tab'!$O503="NO","Missing Data",IF(B472="BLANK","BLANK",IF(ISBLANK('Census Input Tab'!B503),"",'Census Input Tab'!B503)))</f>
        <v/>
      </c>
      <c r="E472" s="82" t="str">
        <f>IF('Census Input Tab'!$O503="NO","Missing Data",IF($A472=$A471,"",IF(B472="BLANK","BLANK",IF(ISBLANK('Census Input Tab'!C503),"",'Census Input Tab'!C503))))</f>
        <v/>
      </c>
      <c r="F472" s="83" t="str">
        <f>IF('Census Input Tab'!$O503="NO","Missing Data",IF(B472="BLANK","BLANK",IF(ISBLANK('Census Input Tab'!D503),"",'Census Input Tab'!D503)))</f>
        <v/>
      </c>
      <c r="G472" s="81" t="str">
        <f>IF('Census Input Tab'!$O503="NO","Missing Data",IF(B472="BLANK","BLANK",IF(ISBLANK('Census Input Tab'!E503),"",'Census Input Tab'!E503)))</f>
        <v/>
      </c>
      <c r="H472" s="81" t="str">
        <f>IF('Census Input Tab'!$O503="NO","Missing Data",IF($A472=$A471,"",IF(ISBLANK('Census Input Tab'!I503),IF(B472="BLANK","BLANK",""),IF('Census Input Tab'!I503="Active","Active",IF('Census Input Tab'!I503="COBRA","COBRA",IF('Census Input Tab'!I503="St Con","COBRA",""))))))</f>
        <v/>
      </c>
      <c r="I472" s="84" t="str">
        <f>IF('Census Input Tab'!$O503="NO","Missing Data",IF('Census Input Tab'!T503=1,IF(B472="BLANK","BLANK",""),"N"))</f>
        <v/>
      </c>
      <c r="J472" s="81" t="str">
        <f>IF('Census Input Tab'!$O503="NO","Missing Data",IF('Census Input Tab'!T503=1,IF(B472="BLANK","BLANK",""),IF('Census Input Tab'!F503="Waive","Waive","Enroll")))</f>
        <v/>
      </c>
      <c r="K472" s="81" t="str">
        <f>IF('Census Input Tab'!$O503="NO","Missing Data",IF($A472=$A471,"",IF('Census Input Tab'!T503=1,IF(B472="BLANK","BLANK",""),IF('Census Input Tab'!G503="EEOnly","EE Only",IF('Census Input Tab'!G503="EESpOnly","EE &amp; Spouse",IF('Census Input Tab'!G503="EEChren","EE &amp; Child(ren)",IF('Census Input Tab'!G503="EEFamily","Family",IF('Census Input Tab'!G503="Waive","Decline Coverage","Spousal Waiver"))))))))</f>
        <v/>
      </c>
      <c r="L472" s="85" t="str">
        <f>IF('Census Input Tab'!$O503="NO","Missing Data",IF($A472=$A471,"",IF('Census Input Tab'!T503=1,IF(B472="BLANK","BLANK",""),"EE Only")))</f>
        <v/>
      </c>
      <c r="M472" s="85" t="str">
        <f>IF('Census Input Tab'!$O503="NO","Missing Data",IF($A472=$A471,"",IF('Census Input Tab'!T503=1,IF(B472="BLANK","BLANK",""),"EE Only")))</f>
        <v/>
      </c>
      <c r="N472" s="81" t="str">
        <f>IF('Census Input Tab'!$O503="NO","Missing Data",IF('Census Input Tab'!T503=1,IF('SMART Census'!B472="BLANK","BLANK",""),IF('Census Input Tab'!J503="","",'Census Input Tab'!J503)))</f>
        <v/>
      </c>
      <c r="O472" s="114"/>
    </row>
    <row r="473" spans="1:15">
      <c r="A473" s="80" t="str">
        <f>IF('Census Input Tab'!$O504="NO","Missing Data",IF(B473="","",IF(B473="BLANK","BLANK",COUNTIF($B$2:B473,"=Subscriber"))))</f>
        <v/>
      </c>
      <c r="B473" s="81" t="str">
        <f>IF('Census Input Tab'!$O504="NO","Missing Data",IF(ISBLANK('Census Input Tab'!H504),IF('Census Input Tab'!O504="BLANK","BLANK",""),IF('Census Input Tab'!H504="EE","Subscriber",IF('Census Input Tab'!H504="SP","Spouse","Child"))))</f>
        <v/>
      </c>
      <c r="C473" s="81" t="str">
        <f>IF('Census Input Tab'!$O504="NO","Missing Data",IF(B473="BLANK","BLANK",IF(ISBLANK('Census Input Tab'!A504),"",'Census Input Tab'!A504)))</f>
        <v/>
      </c>
      <c r="D473" s="81" t="str">
        <f>IF('Census Input Tab'!$O504="NO","Missing Data",IF(B473="BLANK","BLANK",IF(ISBLANK('Census Input Tab'!B504),"",'Census Input Tab'!B504)))</f>
        <v/>
      </c>
      <c r="E473" s="82" t="str">
        <f>IF('Census Input Tab'!$O504="NO","Missing Data",IF($A473=$A472,"",IF(B473="BLANK","BLANK",IF(ISBLANK('Census Input Tab'!C504),"",'Census Input Tab'!C504))))</f>
        <v/>
      </c>
      <c r="F473" s="83" t="str">
        <f>IF('Census Input Tab'!$O504="NO","Missing Data",IF(B473="BLANK","BLANK",IF(ISBLANK('Census Input Tab'!D504),"",'Census Input Tab'!D504)))</f>
        <v/>
      </c>
      <c r="G473" s="81" t="str">
        <f>IF('Census Input Tab'!$O504="NO","Missing Data",IF(B473="BLANK","BLANK",IF(ISBLANK('Census Input Tab'!E504),"",'Census Input Tab'!E504)))</f>
        <v/>
      </c>
      <c r="H473" s="81" t="str">
        <f>IF('Census Input Tab'!$O504="NO","Missing Data",IF($A473=$A472,"",IF(ISBLANK('Census Input Tab'!I504),IF(B473="BLANK","BLANK",""),IF('Census Input Tab'!I504="Active","Active",IF('Census Input Tab'!I504="COBRA","COBRA",IF('Census Input Tab'!I504="St Con","COBRA",""))))))</f>
        <v/>
      </c>
      <c r="I473" s="84" t="str">
        <f>IF('Census Input Tab'!$O504="NO","Missing Data",IF('Census Input Tab'!T504=1,IF(B473="BLANK","BLANK",""),"N"))</f>
        <v/>
      </c>
      <c r="J473" s="81" t="str">
        <f>IF('Census Input Tab'!$O504="NO","Missing Data",IF('Census Input Tab'!T504=1,IF(B473="BLANK","BLANK",""),IF('Census Input Tab'!F504="Waive","Waive","Enroll")))</f>
        <v/>
      </c>
      <c r="K473" s="81" t="str">
        <f>IF('Census Input Tab'!$O504="NO","Missing Data",IF($A473=$A472,"",IF('Census Input Tab'!T504=1,IF(B473="BLANK","BLANK",""),IF('Census Input Tab'!G504="EEOnly","EE Only",IF('Census Input Tab'!G504="EESpOnly","EE &amp; Spouse",IF('Census Input Tab'!G504="EEChren","EE &amp; Child(ren)",IF('Census Input Tab'!G504="EEFamily","Family",IF('Census Input Tab'!G504="Waive","Decline Coverage","Spousal Waiver"))))))))</f>
        <v/>
      </c>
      <c r="L473" s="85" t="str">
        <f>IF('Census Input Tab'!$O504="NO","Missing Data",IF($A473=$A472,"",IF('Census Input Tab'!T504=1,IF(B473="BLANK","BLANK",""),"EE Only")))</f>
        <v/>
      </c>
      <c r="M473" s="85" t="str">
        <f>IF('Census Input Tab'!$O504="NO","Missing Data",IF($A473=$A472,"",IF('Census Input Tab'!T504=1,IF(B473="BLANK","BLANK",""),"EE Only")))</f>
        <v/>
      </c>
      <c r="N473" s="81" t="str">
        <f>IF('Census Input Tab'!$O504="NO","Missing Data",IF('Census Input Tab'!T504=1,IF('SMART Census'!B473="BLANK","BLANK",""),IF('Census Input Tab'!J504="","",'Census Input Tab'!J504)))</f>
        <v/>
      </c>
      <c r="O473" s="114"/>
    </row>
    <row r="474" spans="1:15">
      <c r="A474" s="80" t="str">
        <f>IF('Census Input Tab'!$O505="NO","Missing Data",IF(B474="","",IF(B474="BLANK","BLANK",COUNTIF($B$2:B474,"=Subscriber"))))</f>
        <v/>
      </c>
      <c r="B474" s="81" t="str">
        <f>IF('Census Input Tab'!$O505="NO","Missing Data",IF(ISBLANK('Census Input Tab'!H505),IF('Census Input Tab'!O505="BLANK","BLANK",""),IF('Census Input Tab'!H505="EE","Subscriber",IF('Census Input Tab'!H505="SP","Spouse","Child"))))</f>
        <v/>
      </c>
      <c r="C474" s="81" t="str">
        <f>IF('Census Input Tab'!$O505="NO","Missing Data",IF(B474="BLANK","BLANK",IF(ISBLANK('Census Input Tab'!A505),"",'Census Input Tab'!A505)))</f>
        <v/>
      </c>
      <c r="D474" s="81" t="str">
        <f>IF('Census Input Tab'!$O505="NO","Missing Data",IF(B474="BLANK","BLANK",IF(ISBLANK('Census Input Tab'!B505),"",'Census Input Tab'!B505)))</f>
        <v/>
      </c>
      <c r="E474" s="82" t="str">
        <f>IF('Census Input Tab'!$O505="NO","Missing Data",IF($A474=$A473,"",IF(B474="BLANK","BLANK",IF(ISBLANK('Census Input Tab'!C505),"",'Census Input Tab'!C505))))</f>
        <v/>
      </c>
      <c r="F474" s="83" t="str">
        <f>IF('Census Input Tab'!$O505="NO","Missing Data",IF(B474="BLANK","BLANK",IF(ISBLANK('Census Input Tab'!D505),"",'Census Input Tab'!D505)))</f>
        <v/>
      </c>
      <c r="G474" s="81" t="str">
        <f>IF('Census Input Tab'!$O505="NO","Missing Data",IF(B474="BLANK","BLANK",IF(ISBLANK('Census Input Tab'!E505),"",'Census Input Tab'!E505)))</f>
        <v/>
      </c>
      <c r="H474" s="81" t="str">
        <f>IF('Census Input Tab'!$O505="NO","Missing Data",IF($A474=$A473,"",IF(ISBLANK('Census Input Tab'!I505),IF(B474="BLANK","BLANK",""),IF('Census Input Tab'!I505="Active","Active",IF('Census Input Tab'!I505="COBRA","COBRA",IF('Census Input Tab'!I505="St Con","COBRA",""))))))</f>
        <v/>
      </c>
      <c r="I474" s="84" t="str">
        <f>IF('Census Input Tab'!$O505="NO","Missing Data",IF('Census Input Tab'!T505=1,IF(B474="BLANK","BLANK",""),"N"))</f>
        <v/>
      </c>
      <c r="J474" s="81" t="str">
        <f>IF('Census Input Tab'!$O505="NO","Missing Data",IF('Census Input Tab'!T505=1,IF(B474="BLANK","BLANK",""),IF('Census Input Tab'!F505="Waive","Waive","Enroll")))</f>
        <v/>
      </c>
      <c r="K474" s="81" t="str">
        <f>IF('Census Input Tab'!$O505="NO","Missing Data",IF($A474=$A473,"",IF('Census Input Tab'!T505=1,IF(B474="BLANK","BLANK",""),IF('Census Input Tab'!G505="EEOnly","EE Only",IF('Census Input Tab'!G505="EESpOnly","EE &amp; Spouse",IF('Census Input Tab'!G505="EEChren","EE &amp; Child(ren)",IF('Census Input Tab'!G505="EEFamily","Family",IF('Census Input Tab'!G505="Waive","Decline Coverage","Spousal Waiver"))))))))</f>
        <v/>
      </c>
      <c r="L474" s="85" t="str">
        <f>IF('Census Input Tab'!$O505="NO","Missing Data",IF($A474=$A473,"",IF('Census Input Tab'!T505=1,IF(B474="BLANK","BLANK",""),"EE Only")))</f>
        <v/>
      </c>
      <c r="M474" s="85" t="str">
        <f>IF('Census Input Tab'!$O505="NO","Missing Data",IF($A474=$A473,"",IF('Census Input Tab'!T505=1,IF(B474="BLANK","BLANK",""),"EE Only")))</f>
        <v/>
      </c>
      <c r="N474" s="81" t="str">
        <f>IF('Census Input Tab'!$O505="NO","Missing Data",IF('Census Input Tab'!T505=1,IF('SMART Census'!B474="BLANK","BLANK",""),IF('Census Input Tab'!J505="","",'Census Input Tab'!J505)))</f>
        <v/>
      </c>
      <c r="O474" s="114"/>
    </row>
    <row r="475" spans="1:15">
      <c r="A475" s="80" t="str">
        <f>IF('Census Input Tab'!$O506="NO","Missing Data",IF(B475="","",IF(B475="BLANK","BLANK",COUNTIF($B$2:B475,"=Subscriber"))))</f>
        <v/>
      </c>
      <c r="B475" s="81" t="str">
        <f>IF('Census Input Tab'!$O506="NO","Missing Data",IF(ISBLANK('Census Input Tab'!H506),IF('Census Input Tab'!O506="BLANK","BLANK",""),IF('Census Input Tab'!H506="EE","Subscriber",IF('Census Input Tab'!H506="SP","Spouse","Child"))))</f>
        <v/>
      </c>
      <c r="C475" s="81" t="str">
        <f>IF('Census Input Tab'!$O506="NO","Missing Data",IF(B475="BLANK","BLANK",IF(ISBLANK('Census Input Tab'!A506),"",'Census Input Tab'!A506)))</f>
        <v/>
      </c>
      <c r="D475" s="81" t="str">
        <f>IF('Census Input Tab'!$O506="NO","Missing Data",IF(B475="BLANK","BLANK",IF(ISBLANK('Census Input Tab'!B506),"",'Census Input Tab'!B506)))</f>
        <v/>
      </c>
      <c r="E475" s="82" t="str">
        <f>IF('Census Input Tab'!$O506="NO","Missing Data",IF($A475=$A474,"",IF(B475="BLANK","BLANK",IF(ISBLANK('Census Input Tab'!C506),"",'Census Input Tab'!C506))))</f>
        <v/>
      </c>
      <c r="F475" s="83" t="str">
        <f>IF('Census Input Tab'!$O506="NO","Missing Data",IF(B475="BLANK","BLANK",IF(ISBLANK('Census Input Tab'!D506),"",'Census Input Tab'!D506)))</f>
        <v/>
      </c>
      <c r="G475" s="81" t="str">
        <f>IF('Census Input Tab'!$O506="NO","Missing Data",IF(B475="BLANK","BLANK",IF(ISBLANK('Census Input Tab'!E506),"",'Census Input Tab'!E506)))</f>
        <v/>
      </c>
      <c r="H475" s="81" t="str">
        <f>IF('Census Input Tab'!$O506="NO","Missing Data",IF($A475=$A474,"",IF(ISBLANK('Census Input Tab'!I506),IF(B475="BLANK","BLANK",""),IF('Census Input Tab'!I506="Active","Active",IF('Census Input Tab'!I506="COBRA","COBRA",IF('Census Input Tab'!I506="St Con","COBRA",""))))))</f>
        <v/>
      </c>
      <c r="I475" s="84" t="str">
        <f>IF('Census Input Tab'!$O506="NO","Missing Data",IF('Census Input Tab'!T506=1,IF(B475="BLANK","BLANK",""),"N"))</f>
        <v/>
      </c>
      <c r="J475" s="81" t="str">
        <f>IF('Census Input Tab'!$O506="NO","Missing Data",IF('Census Input Tab'!T506=1,IF(B475="BLANK","BLANK",""),IF('Census Input Tab'!F506="Waive","Waive","Enroll")))</f>
        <v/>
      </c>
      <c r="K475" s="81" t="str">
        <f>IF('Census Input Tab'!$O506="NO","Missing Data",IF($A475=$A474,"",IF('Census Input Tab'!T506=1,IF(B475="BLANK","BLANK",""),IF('Census Input Tab'!G506="EEOnly","EE Only",IF('Census Input Tab'!G506="EESpOnly","EE &amp; Spouse",IF('Census Input Tab'!G506="EEChren","EE &amp; Child(ren)",IF('Census Input Tab'!G506="EEFamily","Family",IF('Census Input Tab'!G506="Waive","Decline Coverage","Spousal Waiver"))))))))</f>
        <v/>
      </c>
      <c r="L475" s="85" t="str">
        <f>IF('Census Input Tab'!$O506="NO","Missing Data",IF($A475=$A474,"",IF('Census Input Tab'!T506=1,IF(B475="BLANK","BLANK",""),"EE Only")))</f>
        <v/>
      </c>
      <c r="M475" s="85" t="str">
        <f>IF('Census Input Tab'!$O506="NO","Missing Data",IF($A475=$A474,"",IF('Census Input Tab'!T506=1,IF(B475="BLANK","BLANK",""),"EE Only")))</f>
        <v/>
      </c>
      <c r="N475" s="81" t="str">
        <f>IF('Census Input Tab'!$O506="NO","Missing Data",IF('Census Input Tab'!T506=1,IF('SMART Census'!B475="BLANK","BLANK",""),IF('Census Input Tab'!J506="","",'Census Input Tab'!J506)))</f>
        <v/>
      </c>
      <c r="O475" s="114"/>
    </row>
    <row r="476" spans="1:15">
      <c r="A476" s="80" t="str">
        <f>IF('Census Input Tab'!$O507="NO","Missing Data",IF(B476="","",IF(B476="BLANK","BLANK",COUNTIF($B$2:B476,"=Subscriber"))))</f>
        <v/>
      </c>
      <c r="B476" s="81" t="str">
        <f>IF('Census Input Tab'!$O507="NO","Missing Data",IF(ISBLANK('Census Input Tab'!H507),IF('Census Input Tab'!O507="BLANK","BLANK",""),IF('Census Input Tab'!H507="EE","Subscriber",IF('Census Input Tab'!H507="SP","Spouse","Child"))))</f>
        <v/>
      </c>
      <c r="C476" s="81" t="str">
        <f>IF('Census Input Tab'!$O507="NO","Missing Data",IF(B476="BLANK","BLANK",IF(ISBLANK('Census Input Tab'!A507),"",'Census Input Tab'!A507)))</f>
        <v/>
      </c>
      <c r="D476" s="81" t="str">
        <f>IF('Census Input Tab'!$O507="NO","Missing Data",IF(B476="BLANK","BLANK",IF(ISBLANK('Census Input Tab'!B507),"",'Census Input Tab'!B507)))</f>
        <v/>
      </c>
      <c r="E476" s="82" t="str">
        <f>IF('Census Input Tab'!$O507="NO","Missing Data",IF($A476=$A475,"",IF(B476="BLANK","BLANK",IF(ISBLANK('Census Input Tab'!C507),"",'Census Input Tab'!C507))))</f>
        <v/>
      </c>
      <c r="F476" s="83" t="str">
        <f>IF('Census Input Tab'!$O507="NO","Missing Data",IF(B476="BLANK","BLANK",IF(ISBLANK('Census Input Tab'!D507),"",'Census Input Tab'!D507)))</f>
        <v/>
      </c>
      <c r="G476" s="81" t="str">
        <f>IF('Census Input Tab'!$O507="NO","Missing Data",IF(B476="BLANK","BLANK",IF(ISBLANK('Census Input Tab'!E507),"",'Census Input Tab'!E507)))</f>
        <v/>
      </c>
      <c r="H476" s="81" t="str">
        <f>IF('Census Input Tab'!$O507="NO","Missing Data",IF($A476=$A475,"",IF(ISBLANK('Census Input Tab'!I507),IF(B476="BLANK","BLANK",""),IF('Census Input Tab'!I507="Active","Active",IF('Census Input Tab'!I507="COBRA","COBRA",IF('Census Input Tab'!I507="St Con","COBRA",""))))))</f>
        <v/>
      </c>
      <c r="I476" s="84" t="str">
        <f>IF('Census Input Tab'!$O507="NO","Missing Data",IF('Census Input Tab'!T507=1,IF(B476="BLANK","BLANK",""),"N"))</f>
        <v/>
      </c>
      <c r="J476" s="81" t="str">
        <f>IF('Census Input Tab'!$O507="NO","Missing Data",IF('Census Input Tab'!T507=1,IF(B476="BLANK","BLANK",""),IF('Census Input Tab'!F507="Waive","Waive","Enroll")))</f>
        <v/>
      </c>
      <c r="K476" s="81" t="str">
        <f>IF('Census Input Tab'!$O507="NO","Missing Data",IF($A476=$A475,"",IF('Census Input Tab'!T507=1,IF(B476="BLANK","BLANK",""),IF('Census Input Tab'!G507="EEOnly","EE Only",IF('Census Input Tab'!G507="EESpOnly","EE &amp; Spouse",IF('Census Input Tab'!G507="EEChren","EE &amp; Child(ren)",IF('Census Input Tab'!G507="EEFamily","Family",IF('Census Input Tab'!G507="Waive","Decline Coverage","Spousal Waiver"))))))))</f>
        <v/>
      </c>
      <c r="L476" s="85" t="str">
        <f>IF('Census Input Tab'!$O507="NO","Missing Data",IF($A476=$A475,"",IF('Census Input Tab'!T507=1,IF(B476="BLANK","BLANK",""),"EE Only")))</f>
        <v/>
      </c>
      <c r="M476" s="85" t="str">
        <f>IF('Census Input Tab'!$O507="NO","Missing Data",IF($A476=$A475,"",IF('Census Input Tab'!T507=1,IF(B476="BLANK","BLANK",""),"EE Only")))</f>
        <v/>
      </c>
      <c r="N476" s="81" t="str">
        <f>IF('Census Input Tab'!$O507="NO","Missing Data",IF('Census Input Tab'!T507=1,IF('SMART Census'!B476="BLANK","BLANK",""),IF('Census Input Tab'!J507="","",'Census Input Tab'!J507)))</f>
        <v/>
      </c>
      <c r="O476" s="114"/>
    </row>
    <row r="477" spans="1:15">
      <c r="A477" s="80" t="str">
        <f>IF('Census Input Tab'!$O508="NO","Missing Data",IF(B477="","",IF(B477="BLANK","BLANK",COUNTIF($B$2:B477,"=Subscriber"))))</f>
        <v/>
      </c>
      <c r="B477" s="81" t="str">
        <f>IF('Census Input Tab'!$O508="NO","Missing Data",IF(ISBLANK('Census Input Tab'!H508),IF('Census Input Tab'!O508="BLANK","BLANK",""),IF('Census Input Tab'!H508="EE","Subscriber",IF('Census Input Tab'!H508="SP","Spouse","Child"))))</f>
        <v/>
      </c>
      <c r="C477" s="81" t="str">
        <f>IF('Census Input Tab'!$O508="NO","Missing Data",IF(B477="BLANK","BLANK",IF(ISBLANK('Census Input Tab'!A508),"",'Census Input Tab'!A508)))</f>
        <v/>
      </c>
      <c r="D477" s="81" t="str">
        <f>IF('Census Input Tab'!$O508="NO","Missing Data",IF(B477="BLANK","BLANK",IF(ISBLANK('Census Input Tab'!B508),"",'Census Input Tab'!B508)))</f>
        <v/>
      </c>
      <c r="E477" s="82" t="str">
        <f>IF('Census Input Tab'!$O508="NO","Missing Data",IF($A477=$A476,"",IF(B477="BLANK","BLANK",IF(ISBLANK('Census Input Tab'!C508),"",'Census Input Tab'!C508))))</f>
        <v/>
      </c>
      <c r="F477" s="83" t="str">
        <f>IF('Census Input Tab'!$O508="NO","Missing Data",IF(B477="BLANK","BLANK",IF(ISBLANK('Census Input Tab'!D508),"",'Census Input Tab'!D508)))</f>
        <v/>
      </c>
      <c r="G477" s="81" t="str">
        <f>IF('Census Input Tab'!$O508="NO","Missing Data",IF(B477="BLANK","BLANK",IF(ISBLANK('Census Input Tab'!E508),"",'Census Input Tab'!E508)))</f>
        <v/>
      </c>
      <c r="H477" s="81" t="str">
        <f>IF('Census Input Tab'!$O508="NO","Missing Data",IF($A477=$A476,"",IF(ISBLANK('Census Input Tab'!I508),IF(B477="BLANK","BLANK",""),IF('Census Input Tab'!I508="Active","Active",IF('Census Input Tab'!I508="COBRA","COBRA",IF('Census Input Tab'!I508="St Con","COBRA",""))))))</f>
        <v/>
      </c>
      <c r="I477" s="84" t="str">
        <f>IF('Census Input Tab'!$O508="NO","Missing Data",IF('Census Input Tab'!T508=1,IF(B477="BLANK","BLANK",""),"N"))</f>
        <v/>
      </c>
      <c r="J477" s="81" t="str">
        <f>IF('Census Input Tab'!$O508="NO","Missing Data",IF('Census Input Tab'!T508=1,IF(B477="BLANK","BLANK",""),IF('Census Input Tab'!F508="Waive","Waive","Enroll")))</f>
        <v/>
      </c>
      <c r="K477" s="81" t="str">
        <f>IF('Census Input Tab'!$O508="NO","Missing Data",IF($A477=$A476,"",IF('Census Input Tab'!T508=1,IF(B477="BLANK","BLANK",""),IF('Census Input Tab'!G508="EEOnly","EE Only",IF('Census Input Tab'!G508="EESpOnly","EE &amp; Spouse",IF('Census Input Tab'!G508="EEChren","EE &amp; Child(ren)",IF('Census Input Tab'!G508="EEFamily","Family",IF('Census Input Tab'!G508="Waive","Decline Coverage","Spousal Waiver"))))))))</f>
        <v/>
      </c>
      <c r="L477" s="85" t="str">
        <f>IF('Census Input Tab'!$O508="NO","Missing Data",IF($A477=$A476,"",IF('Census Input Tab'!T508=1,IF(B477="BLANK","BLANK",""),"EE Only")))</f>
        <v/>
      </c>
      <c r="M477" s="85" t="str">
        <f>IF('Census Input Tab'!$O508="NO","Missing Data",IF($A477=$A476,"",IF('Census Input Tab'!T508=1,IF(B477="BLANK","BLANK",""),"EE Only")))</f>
        <v/>
      </c>
      <c r="N477" s="81" t="str">
        <f>IF('Census Input Tab'!$O508="NO","Missing Data",IF('Census Input Tab'!T508=1,IF('SMART Census'!B477="BLANK","BLANK",""),IF('Census Input Tab'!J508="","",'Census Input Tab'!J508)))</f>
        <v/>
      </c>
      <c r="O477" s="114"/>
    </row>
    <row r="478" spans="1:15">
      <c r="A478" s="80" t="str">
        <f>IF('Census Input Tab'!$O509="NO","Missing Data",IF(B478="","",IF(B478="BLANK","BLANK",COUNTIF($B$2:B478,"=Subscriber"))))</f>
        <v/>
      </c>
      <c r="B478" s="81" t="str">
        <f>IF('Census Input Tab'!$O509="NO","Missing Data",IF(ISBLANK('Census Input Tab'!H509),IF('Census Input Tab'!O509="BLANK","BLANK",""),IF('Census Input Tab'!H509="EE","Subscriber",IF('Census Input Tab'!H509="SP","Spouse","Child"))))</f>
        <v/>
      </c>
      <c r="C478" s="81" t="str">
        <f>IF('Census Input Tab'!$O509="NO","Missing Data",IF(B478="BLANK","BLANK",IF(ISBLANK('Census Input Tab'!A509),"",'Census Input Tab'!A509)))</f>
        <v/>
      </c>
      <c r="D478" s="81" t="str">
        <f>IF('Census Input Tab'!$O509="NO","Missing Data",IF(B478="BLANK","BLANK",IF(ISBLANK('Census Input Tab'!B509),"",'Census Input Tab'!B509)))</f>
        <v/>
      </c>
      <c r="E478" s="82" t="str">
        <f>IF('Census Input Tab'!$O509="NO","Missing Data",IF($A478=$A477,"",IF(B478="BLANK","BLANK",IF(ISBLANK('Census Input Tab'!C509),"",'Census Input Tab'!C509))))</f>
        <v/>
      </c>
      <c r="F478" s="83" t="str">
        <f>IF('Census Input Tab'!$O509="NO","Missing Data",IF(B478="BLANK","BLANK",IF(ISBLANK('Census Input Tab'!D509),"",'Census Input Tab'!D509)))</f>
        <v/>
      </c>
      <c r="G478" s="81" t="str">
        <f>IF('Census Input Tab'!$O509="NO","Missing Data",IF(B478="BLANK","BLANK",IF(ISBLANK('Census Input Tab'!E509),"",'Census Input Tab'!E509)))</f>
        <v/>
      </c>
      <c r="H478" s="81" t="str">
        <f>IF('Census Input Tab'!$O509="NO","Missing Data",IF($A478=$A477,"",IF(ISBLANK('Census Input Tab'!I509),IF(B478="BLANK","BLANK",""),IF('Census Input Tab'!I509="Active","Active",IF('Census Input Tab'!I509="COBRA","COBRA",IF('Census Input Tab'!I509="St Con","COBRA",""))))))</f>
        <v/>
      </c>
      <c r="I478" s="84" t="str">
        <f>IF('Census Input Tab'!$O509="NO","Missing Data",IF('Census Input Tab'!T509=1,IF(B478="BLANK","BLANK",""),"N"))</f>
        <v/>
      </c>
      <c r="J478" s="81" t="str">
        <f>IF('Census Input Tab'!$O509="NO","Missing Data",IF('Census Input Tab'!T509=1,IF(B478="BLANK","BLANK",""),IF('Census Input Tab'!F509="Waive","Waive","Enroll")))</f>
        <v/>
      </c>
      <c r="K478" s="81" t="str">
        <f>IF('Census Input Tab'!$O509="NO","Missing Data",IF($A478=$A477,"",IF('Census Input Tab'!T509=1,IF(B478="BLANK","BLANK",""),IF('Census Input Tab'!G509="EEOnly","EE Only",IF('Census Input Tab'!G509="EESpOnly","EE &amp; Spouse",IF('Census Input Tab'!G509="EEChren","EE &amp; Child(ren)",IF('Census Input Tab'!G509="EEFamily","Family",IF('Census Input Tab'!G509="Waive","Decline Coverage","Spousal Waiver"))))))))</f>
        <v/>
      </c>
      <c r="L478" s="85" t="str">
        <f>IF('Census Input Tab'!$O509="NO","Missing Data",IF($A478=$A477,"",IF('Census Input Tab'!T509=1,IF(B478="BLANK","BLANK",""),"EE Only")))</f>
        <v/>
      </c>
      <c r="M478" s="85" t="str">
        <f>IF('Census Input Tab'!$O509="NO","Missing Data",IF($A478=$A477,"",IF('Census Input Tab'!T509=1,IF(B478="BLANK","BLANK",""),"EE Only")))</f>
        <v/>
      </c>
      <c r="N478" s="81" t="str">
        <f>IF('Census Input Tab'!$O509="NO","Missing Data",IF('Census Input Tab'!T509=1,IF('SMART Census'!B478="BLANK","BLANK",""),IF('Census Input Tab'!J509="","",'Census Input Tab'!J509)))</f>
        <v/>
      </c>
      <c r="O478" s="114"/>
    </row>
    <row r="479" spans="1:15">
      <c r="A479" s="80" t="str">
        <f>IF('Census Input Tab'!$O510="NO","Missing Data",IF(B479="","",IF(B479="BLANK","BLANK",COUNTIF($B$2:B479,"=Subscriber"))))</f>
        <v/>
      </c>
      <c r="B479" s="81" t="str">
        <f>IF('Census Input Tab'!$O510="NO","Missing Data",IF(ISBLANK('Census Input Tab'!H510),IF('Census Input Tab'!O510="BLANK","BLANK",""),IF('Census Input Tab'!H510="EE","Subscriber",IF('Census Input Tab'!H510="SP","Spouse","Child"))))</f>
        <v/>
      </c>
      <c r="C479" s="81" t="str">
        <f>IF('Census Input Tab'!$O510="NO","Missing Data",IF(B479="BLANK","BLANK",IF(ISBLANK('Census Input Tab'!A510),"",'Census Input Tab'!A510)))</f>
        <v/>
      </c>
      <c r="D479" s="81" t="str">
        <f>IF('Census Input Tab'!$O510="NO","Missing Data",IF(B479="BLANK","BLANK",IF(ISBLANK('Census Input Tab'!B510),"",'Census Input Tab'!B510)))</f>
        <v/>
      </c>
      <c r="E479" s="82" t="str">
        <f>IF('Census Input Tab'!$O510="NO","Missing Data",IF($A479=$A478,"",IF(B479="BLANK","BLANK",IF(ISBLANK('Census Input Tab'!C510),"",'Census Input Tab'!C510))))</f>
        <v/>
      </c>
      <c r="F479" s="83" t="str">
        <f>IF('Census Input Tab'!$O510="NO","Missing Data",IF(B479="BLANK","BLANK",IF(ISBLANK('Census Input Tab'!D510),"",'Census Input Tab'!D510)))</f>
        <v/>
      </c>
      <c r="G479" s="81" t="str">
        <f>IF('Census Input Tab'!$O510="NO","Missing Data",IF(B479="BLANK","BLANK",IF(ISBLANK('Census Input Tab'!E510),"",'Census Input Tab'!E510)))</f>
        <v/>
      </c>
      <c r="H479" s="81" t="str">
        <f>IF('Census Input Tab'!$O510="NO","Missing Data",IF($A479=$A478,"",IF(ISBLANK('Census Input Tab'!I510),IF(B479="BLANK","BLANK",""),IF('Census Input Tab'!I510="Active","Active",IF('Census Input Tab'!I510="COBRA","COBRA",IF('Census Input Tab'!I510="St Con","COBRA",""))))))</f>
        <v/>
      </c>
      <c r="I479" s="84" t="str">
        <f>IF('Census Input Tab'!$O510="NO","Missing Data",IF('Census Input Tab'!T510=1,IF(B479="BLANK","BLANK",""),"N"))</f>
        <v/>
      </c>
      <c r="J479" s="81" t="str">
        <f>IF('Census Input Tab'!$O510="NO","Missing Data",IF('Census Input Tab'!T510=1,IF(B479="BLANK","BLANK",""),IF('Census Input Tab'!F510="Waive","Waive","Enroll")))</f>
        <v/>
      </c>
      <c r="K479" s="81" t="str">
        <f>IF('Census Input Tab'!$O510="NO","Missing Data",IF($A479=$A478,"",IF('Census Input Tab'!T510=1,IF(B479="BLANK","BLANK",""),IF('Census Input Tab'!G510="EEOnly","EE Only",IF('Census Input Tab'!G510="EESpOnly","EE &amp; Spouse",IF('Census Input Tab'!G510="EEChren","EE &amp; Child(ren)",IF('Census Input Tab'!G510="EEFamily","Family",IF('Census Input Tab'!G510="Waive","Decline Coverage","Spousal Waiver"))))))))</f>
        <v/>
      </c>
      <c r="L479" s="85" t="str">
        <f>IF('Census Input Tab'!$O510="NO","Missing Data",IF($A479=$A478,"",IF('Census Input Tab'!T510=1,IF(B479="BLANK","BLANK",""),"EE Only")))</f>
        <v/>
      </c>
      <c r="M479" s="85" t="str">
        <f>IF('Census Input Tab'!$O510="NO","Missing Data",IF($A479=$A478,"",IF('Census Input Tab'!T510=1,IF(B479="BLANK","BLANK",""),"EE Only")))</f>
        <v/>
      </c>
      <c r="N479" s="81" t="str">
        <f>IF('Census Input Tab'!$O510="NO","Missing Data",IF('Census Input Tab'!T510=1,IF('SMART Census'!B479="BLANK","BLANK",""),IF('Census Input Tab'!J510="","",'Census Input Tab'!J510)))</f>
        <v/>
      </c>
      <c r="O479" s="114"/>
    </row>
    <row r="480" spans="1:15">
      <c r="A480" s="80" t="str">
        <f>IF('Census Input Tab'!$O511="NO","Missing Data",IF(B480="","",IF(B480="BLANK","BLANK",COUNTIF($B$2:B480,"=Subscriber"))))</f>
        <v/>
      </c>
      <c r="B480" s="81" t="str">
        <f>IF('Census Input Tab'!$O511="NO","Missing Data",IF(ISBLANK('Census Input Tab'!H511),IF('Census Input Tab'!O511="BLANK","BLANK",""),IF('Census Input Tab'!H511="EE","Subscriber",IF('Census Input Tab'!H511="SP","Spouse","Child"))))</f>
        <v/>
      </c>
      <c r="C480" s="81" t="str">
        <f>IF('Census Input Tab'!$O511="NO","Missing Data",IF(B480="BLANK","BLANK",IF(ISBLANK('Census Input Tab'!A511),"",'Census Input Tab'!A511)))</f>
        <v/>
      </c>
      <c r="D480" s="81" t="str">
        <f>IF('Census Input Tab'!$O511="NO","Missing Data",IF(B480="BLANK","BLANK",IF(ISBLANK('Census Input Tab'!B511),"",'Census Input Tab'!B511)))</f>
        <v/>
      </c>
      <c r="E480" s="82" t="str">
        <f>IF('Census Input Tab'!$O511="NO","Missing Data",IF($A480=$A479,"",IF(B480="BLANK","BLANK",IF(ISBLANK('Census Input Tab'!C511),"",'Census Input Tab'!C511))))</f>
        <v/>
      </c>
      <c r="F480" s="83" t="str">
        <f>IF('Census Input Tab'!$O511="NO","Missing Data",IF(B480="BLANK","BLANK",IF(ISBLANK('Census Input Tab'!D511),"",'Census Input Tab'!D511)))</f>
        <v/>
      </c>
      <c r="G480" s="81" t="str">
        <f>IF('Census Input Tab'!$O511="NO","Missing Data",IF(B480="BLANK","BLANK",IF(ISBLANK('Census Input Tab'!E511),"",'Census Input Tab'!E511)))</f>
        <v/>
      </c>
      <c r="H480" s="81" t="str">
        <f>IF('Census Input Tab'!$O511="NO","Missing Data",IF($A480=$A479,"",IF(ISBLANK('Census Input Tab'!I511),IF(B480="BLANK","BLANK",""),IF('Census Input Tab'!I511="Active","Active",IF('Census Input Tab'!I511="COBRA","COBRA",IF('Census Input Tab'!I511="St Con","COBRA",""))))))</f>
        <v/>
      </c>
      <c r="I480" s="84" t="str">
        <f>IF('Census Input Tab'!$O511="NO","Missing Data",IF('Census Input Tab'!T511=1,IF(B480="BLANK","BLANK",""),"N"))</f>
        <v/>
      </c>
      <c r="J480" s="81" t="str">
        <f>IF('Census Input Tab'!$O511="NO","Missing Data",IF('Census Input Tab'!T511=1,IF(B480="BLANK","BLANK",""),IF('Census Input Tab'!F511="Waive","Waive","Enroll")))</f>
        <v/>
      </c>
      <c r="K480" s="81" t="str">
        <f>IF('Census Input Tab'!$O511="NO","Missing Data",IF($A480=$A479,"",IF('Census Input Tab'!T511=1,IF(B480="BLANK","BLANK",""),IF('Census Input Tab'!G511="EEOnly","EE Only",IF('Census Input Tab'!G511="EESpOnly","EE &amp; Spouse",IF('Census Input Tab'!G511="EEChren","EE &amp; Child(ren)",IF('Census Input Tab'!G511="EEFamily","Family",IF('Census Input Tab'!G511="Waive","Decline Coverage","Spousal Waiver"))))))))</f>
        <v/>
      </c>
      <c r="L480" s="85" t="str">
        <f>IF('Census Input Tab'!$O511="NO","Missing Data",IF($A480=$A479,"",IF('Census Input Tab'!T511=1,IF(B480="BLANK","BLANK",""),"EE Only")))</f>
        <v/>
      </c>
      <c r="M480" s="85" t="str">
        <f>IF('Census Input Tab'!$O511="NO","Missing Data",IF($A480=$A479,"",IF('Census Input Tab'!T511=1,IF(B480="BLANK","BLANK",""),"EE Only")))</f>
        <v/>
      </c>
      <c r="N480" s="81" t="str">
        <f>IF('Census Input Tab'!$O511="NO","Missing Data",IF('Census Input Tab'!T511=1,IF('SMART Census'!B480="BLANK","BLANK",""),IF('Census Input Tab'!J511="","",'Census Input Tab'!J511)))</f>
        <v/>
      </c>
      <c r="O480" s="114"/>
    </row>
    <row r="481" spans="1:15">
      <c r="A481" s="80" t="str">
        <f>IF('Census Input Tab'!$O512="NO","Missing Data",IF(B481="","",IF(B481="BLANK","BLANK",COUNTIF($B$2:B481,"=Subscriber"))))</f>
        <v/>
      </c>
      <c r="B481" s="81" t="str">
        <f>IF('Census Input Tab'!$O512="NO","Missing Data",IF(ISBLANK('Census Input Tab'!H512),IF('Census Input Tab'!O512="BLANK","BLANK",""),IF('Census Input Tab'!H512="EE","Subscriber",IF('Census Input Tab'!H512="SP","Spouse","Child"))))</f>
        <v/>
      </c>
      <c r="C481" s="81" t="str">
        <f>IF('Census Input Tab'!$O512="NO","Missing Data",IF(B481="BLANK","BLANK",IF(ISBLANK('Census Input Tab'!A512),"",'Census Input Tab'!A512)))</f>
        <v/>
      </c>
      <c r="D481" s="81" t="str">
        <f>IF('Census Input Tab'!$O512="NO","Missing Data",IF(B481="BLANK","BLANK",IF(ISBLANK('Census Input Tab'!B512),"",'Census Input Tab'!B512)))</f>
        <v/>
      </c>
      <c r="E481" s="82" t="str">
        <f>IF('Census Input Tab'!$O512="NO","Missing Data",IF($A481=$A480,"",IF(B481="BLANK","BLANK",IF(ISBLANK('Census Input Tab'!C512),"",'Census Input Tab'!C512))))</f>
        <v/>
      </c>
      <c r="F481" s="83" t="str">
        <f>IF('Census Input Tab'!$O512="NO","Missing Data",IF(B481="BLANK","BLANK",IF(ISBLANK('Census Input Tab'!D512),"",'Census Input Tab'!D512)))</f>
        <v/>
      </c>
      <c r="G481" s="81" t="str">
        <f>IF('Census Input Tab'!$O512="NO","Missing Data",IF(B481="BLANK","BLANK",IF(ISBLANK('Census Input Tab'!E512),"",'Census Input Tab'!E512)))</f>
        <v/>
      </c>
      <c r="H481" s="81" t="str">
        <f>IF('Census Input Tab'!$O512="NO","Missing Data",IF($A481=$A480,"",IF(ISBLANK('Census Input Tab'!I512),IF(B481="BLANK","BLANK",""),IF('Census Input Tab'!I512="Active","Active",IF('Census Input Tab'!I512="COBRA","COBRA",IF('Census Input Tab'!I512="St Con","COBRA",""))))))</f>
        <v/>
      </c>
      <c r="I481" s="84" t="str">
        <f>IF('Census Input Tab'!$O512="NO","Missing Data",IF('Census Input Tab'!T512=1,IF(B481="BLANK","BLANK",""),"N"))</f>
        <v/>
      </c>
      <c r="J481" s="81" t="str">
        <f>IF('Census Input Tab'!$O512="NO","Missing Data",IF('Census Input Tab'!T512=1,IF(B481="BLANK","BLANK",""),IF('Census Input Tab'!F512="Waive","Waive","Enroll")))</f>
        <v/>
      </c>
      <c r="K481" s="81" t="str">
        <f>IF('Census Input Tab'!$O512="NO","Missing Data",IF($A481=$A480,"",IF('Census Input Tab'!T512=1,IF(B481="BLANK","BLANK",""),IF('Census Input Tab'!G512="EEOnly","EE Only",IF('Census Input Tab'!G512="EESpOnly","EE &amp; Spouse",IF('Census Input Tab'!G512="EEChren","EE &amp; Child(ren)",IF('Census Input Tab'!G512="EEFamily","Family",IF('Census Input Tab'!G512="Waive","Decline Coverage","Spousal Waiver"))))))))</f>
        <v/>
      </c>
      <c r="L481" s="85" t="str">
        <f>IF('Census Input Tab'!$O512="NO","Missing Data",IF($A481=$A480,"",IF('Census Input Tab'!T512=1,IF(B481="BLANK","BLANK",""),"EE Only")))</f>
        <v/>
      </c>
      <c r="M481" s="85" t="str">
        <f>IF('Census Input Tab'!$O512="NO","Missing Data",IF($A481=$A480,"",IF('Census Input Tab'!T512=1,IF(B481="BLANK","BLANK",""),"EE Only")))</f>
        <v/>
      </c>
      <c r="N481" s="81" t="str">
        <f>IF('Census Input Tab'!$O512="NO","Missing Data",IF('Census Input Tab'!T512=1,IF('SMART Census'!B481="BLANK","BLANK",""),IF('Census Input Tab'!J512="","",'Census Input Tab'!J512)))</f>
        <v/>
      </c>
      <c r="O481" s="114"/>
    </row>
    <row r="482" spans="1:15">
      <c r="A482" s="80" t="str">
        <f>IF('Census Input Tab'!$O513="NO","Missing Data",IF(B482="","",IF(B482="BLANK","BLANK",COUNTIF($B$2:B482,"=Subscriber"))))</f>
        <v/>
      </c>
      <c r="B482" s="81" t="str">
        <f>IF('Census Input Tab'!$O513="NO","Missing Data",IF(ISBLANK('Census Input Tab'!H513),IF('Census Input Tab'!O513="BLANK","BLANK",""),IF('Census Input Tab'!H513="EE","Subscriber",IF('Census Input Tab'!H513="SP","Spouse","Child"))))</f>
        <v/>
      </c>
      <c r="C482" s="81" t="str">
        <f>IF('Census Input Tab'!$O513="NO","Missing Data",IF(B482="BLANK","BLANK",IF(ISBLANK('Census Input Tab'!A513),"",'Census Input Tab'!A513)))</f>
        <v/>
      </c>
      <c r="D482" s="81" t="str">
        <f>IF('Census Input Tab'!$O513="NO","Missing Data",IF(B482="BLANK","BLANK",IF(ISBLANK('Census Input Tab'!B513),"",'Census Input Tab'!B513)))</f>
        <v/>
      </c>
      <c r="E482" s="82" t="str">
        <f>IF('Census Input Tab'!$O513="NO","Missing Data",IF($A482=$A481,"",IF(B482="BLANK","BLANK",IF(ISBLANK('Census Input Tab'!C513),"",'Census Input Tab'!C513))))</f>
        <v/>
      </c>
      <c r="F482" s="83" t="str">
        <f>IF('Census Input Tab'!$O513="NO","Missing Data",IF(B482="BLANK","BLANK",IF(ISBLANK('Census Input Tab'!D513),"",'Census Input Tab'!D513)))</f>
        <v/>
      </c>
      <c r="G482" s="81" t="str">
        <f>IF('Census Input Tab'!$O513="NO","Missing Data",IF(B482="BLANK","BLANK",IF(ISBLANK('Census Input Tab'!E513),"",'Census Input Tab'!E513)))</f>
        <v/>
      </c>
      <c r="H482" s="81" t="str">
        <f>IF('Census Input Tab'!$O513="NO","Missing Data",IF($A482=$A481,"",IF(ISBLANK('Census Input Tab'!I513),IF(B482="BLANK","BLANK",""),IF('Census Input Tab'!I513="Active","Active",IF('Census Input Tab'!I513="COBRA","COBRA",IF('Census Input Tab'!I513="St Con","COBRA",""))))))</f>
        <v/>
      </c>
      <c r="I482" s="84" t="str">
        <f>IF('Census Input Tab'!$O513="NO","Missing Data",IF('Census Input Tab'!T513=1,IF(B482="BLANK","BLANK",""),"N"))</f>
        <v/>
      </c>
      <c r="J482" s="81" t="str">
        <f>IF('Census Input Tab'!$O513="NO","Missing Data",IF('Census Input Tab'!T513=1,IF(B482="BLANK","BLANK",""),IF('Census Input Tab'!F513="Waive","Waive","Enroll")))</f>
        <v/>
      </c>
      <c r="K482" s="81" t="str">
        <f>IF('Census Input Tab'!$O513="NO","Missing Data",IF($A482=$A481,"",IF('Census Input Tab'!T513=1,IF(B482="BLANK","BLANK",""),IF('Census Input Tab'!G513="EEOnly","EE Only",IF('Census Input Tab'!G513="EESpOnly","EE &amp; Spouse",IF('Census Input Tab'!G513="EEChren","EE &amp; Child(ren)",IF('Census Input Tab'!G513="EEFamily","Family",IF('Census Input Tab'!G513="Waive","Decline Coverage","Spousal Waiver"))))))))</f>
        <v/>
      </c>
      <c r="L482" s="85" t="str">
        <f>IF('Census Input Tab'!$O513="NO","Missing Data",IF($A482=$A481,"",IF('Census Input Tab'!T513=1,IF(B482="BLANK","BLANK",""),"EE Only")))</f>
        <v/>
      </c>
      <c r="M482" s="85" t="str">
        <f>IF('Census Input Tab'!$O513="NO","Missing Data",IF($A482=$A481,"",IF('Census Input Tab'!T513=1,IF(B482="BLANK","BLANK",""),"EE Only")))</f>
        <v/>
      </c>
      <c r="N482" s="81" t="str">
        <f>IF('Census Input Tab'!$O513="NO","Missing Data",IF('Census Input Tab'!T513=1,IF('SMART Census'!B482="BLANK","BLANK",""),IF('Census Input Tab'!J513="","",'Census Input Tab'!J513)))</f>
        <v/>
      </c>
      <c r="O482" s="114"/>
    </row>
    <row r="483" spans="1:15">
      <c r="A483" s="80" t="str">
        <f>IF('Census Input Tab'!$O514="NO","Missing Data",IF(B483="","",IF(B483="BLANK","BLANK",COUNTIF($B$2:B483,"=Subscriber"))))</f>
        <v/>
      </c>
      <c r="B483" s="81" t="str">
        <f>IF('Census Input Tab'!$O514="NO","Missing Data",IF(ISBLANK('Census Input Tab'!H514),IF('Census Input Tab'!O514="BLANK","BLANK",""),IF('Census Input Tab'!H514="EE","Subscriber",IF('Census Input Tab'!H514="SP","Spouse","Child"))))</f>
        <v/>
      </c>
      <c r="C483" s="81" t="str">
        <f>IF('Census Input Tab'!$O514="NO","Missing Data",IF(B483="BLANK","BLANK",IF(ISBLANK('Census Input Tab'!A514),"",'Census Input Tab'!A514)))</f>
        <v/>
      </c>
      <c r="D483" s="81" t="str">
        <f>IF('Census Input Tab'!$O514="NO","Missing Data",IF(B483="BLANK","BLANK",IF(ISBLANK('Census Input Tab'!B514),"",'Census Input Tab'!B514)))</f>
        <v/>
      </c>
      <c r="E483" s="82" t="str">
        <f>IF('Census Input Tab'!$O514="NO","Missing Data",IF($A483=$A482,"",IF(B483="BLANK","BLANK",IF(ISBLANK('Census Input Tab'!C514),"",'Census Input Tab'!C514))))</f>
        <v/>
      </c>
      <c r="F483" s="83" t="str">
        <f>IF('Census Input Tab'!$O514="NO","Missing Data",IF(B483="BLANK","BLANK",IF(ISBLANK('Census Input Tab'!D514),"",'Census Input Tab'!D514)))</f>
        <v/>
      </c>
      <c r="G483" s="81" t="str">
        <f>IF('Census Input Tab'!$O514="NO","Missing Data",IF(B483="BLANK","BLANK",IF(ISBLANK('Census Input Tab'!E514),"",'Census Input Tab'!E514)))</f>
        <v/>
      </c>
      <c r="H483" s="81" t="str">
        <f>IF('Census Input Tab'!$O514="NO","Missing Data",IF($A483=$A482,"",IF(ISBLANK('Census Input Tab'!I514),IF(B483="BLANK","BLANK",""),IF('Census Input Tab'!I514="Active","Active",IF('Census Input Tab'!I514="COBRA","COBRA",IF('Census Input Tab'!I514="St Con","COBRA",""))))))</f>
        <v/>
      </c>
      <c r="I483" s="84" t="str">
        <f>IF('Census Input Tab'!$O514="NO","Missing Data",IF('Census Input Tab'!T514=1,IF(B483="BLANK","BLANK",""),"N"))</f>
        <v/>
      </c>
      <c r="J483" s="81" t="str">
        <f>IF('Census Input Tab'!$O514="NO","Missing Data",IF('Census Input Tab'!T514=1,IF(B483="BLANK","BLANK",""),IF('Census Input Tab'!F514="Waive","Waive","Enroll")))</f>
        <v/>
      </c>
      <c r="K483" s="81" t="str">
        <f>IF('Census Input Tab'!$O514="NO","Missing Data",IF($A483=$A482,"",IF('Census Input Tab'!T514=1,IF(B483="BLANK","BLANK",""),IF('Census Input Tab'!G514="EEOnly","EE Only",IF('Census Input Tab'!G514="EESpOnly","EE &amp; Spouse",IF('Census Input Tab'!G514="EEChren","EE &amp; Child(ren)",IF('Census Input Tab'!G514="EEFamily","Family",IF('Census Input Tab'!G514="Waive","Decline Coverage","Spousal Waiver"))))))))</f>
        <v/>
      </c>
      <c r="L483" s="85" t="str">
        <f>IF('Census Input Tab'!$O514="NO","Missing Data",IF($A483=$A482,"",IF('Census Input Tab'!T514=1,IF(B483="BLANK","BLANK",""),"EE Only")))</f>
        <v/>
      </c>
      <c r="M483" s="85" t="str">
        <f>IF('Census Input Tab'!$O514="NO","Missing Data",IF($A483=$A482,"",IF('Census Input Tab'!T514=1,IF(B483="BLANK","BLANK",""),"EE Only")))</f>
        <v/>
      </c>
      <c r="N483" s="81" t="str">
        <f>IF('Census Input Tab'!$O514="NO","Missing Data",IF('Census Input Tab'!T514=1,IF('SMART Census'!B483="BLANK","BLANK",""),IF('Census Input Tab'!J514="","",'Census Input Tab'!J514)))</f>
        <v/>
      </c>
      <c r="O483" s="114"/>
    </row>
    <row r="484" spans="1:15">
      <c r="A484" s="80" t="str">
        <f>IF('Census Input Tab'!$O515="NO","Missing Data",IF(B484="","",IF(B484="BLANK","BLANK",COUNTIF($B$2:B484,"=Subscriber"))))</f>
        <v/>
      </c>
      <c r="B484" s="81" t="str">
        <f>IF('Census Input Tab'!$O515="NO","Missing Data",IF(ISBLANK('Census Input Tab'!H515),IF('Census Input Tab'!O515="BLANK","BLANK",""),IF('Census Input Tab'!H515="EE","Subscriber",IF('Census Input Tab'!H515="SP","Spouse","Child"))))</f>
        <v/>
      </c>
      <c r="C484" s="81" t="str">
        <f>IF('Census Input Tab'!$O515="NO","Missing Data",IF(B484="BLANK","BLANK",IF(ISBLANK('Census Input Tab'!A515),"",'Census Input Tab'!A515)))</f>
        <v/>
      </c>
      <c r="D484" s="81" t="str">
        <f>IF('Census Input Tab'!$O515="NO","Missing Data",IF(B484="BLANK","BLANK",IF(ISBLANK('Census Input Tab'!B515),"",'Census Input Tab'!B515)))</f>
        <v/>
      </c>
      <c r="E484" s="82" t="str">
        <f>IF('Census Input Tab'!$O515="NO","Missing Data",IF($A484=$A483,"",IF(B484="BLANK","BLANK",IF(ISBLANK('Census Input Tab'!C515),"",'Census Input Tab'!C515))))</f>
        <v/>
      </c>
      <c r="F484" s="83" t="str">
        <f>IF('Census Input Tab'!$O515="NO","Missing Data",IF(B484="BLANK","BLANK",IF(ISBLANK('Census Input Tab'!D515),"",'Census Input Tab'!D515)))</f>
        <v/>
      </c>
      <c r="G484" s="81" t="str">
        <f>IF('Census Input Tab'!$O515="NO","Missing Data",IF(B484="BLANK","BLANK",IF(ISBLANK('Census Input Tab'!E515),"",'Census Input Tab'!E515)))</f>
        <v/>
      </c>
      <c r="H484" s="81" t="str">
        <f>IF('Census Input Tab'!$O515="NO","Missing Data",IF($A484=$A483,"",IF(ISBLANK('Census Input Tab'!I515),IF(B484="BLANK","BLANK",""),IF('Census Input Tab'!I515="Active","Active",IF('Census Input Tab'!I515="COBRA","COBRA",IF('Census Input Tab'!I515="St Con","COBRA",""))))))</f>
        <v/>
      </c>
      <c r="I484" s="84" t="str">
        <f>IF('Census Input Tab'!$O515="NO","Missing Data",IF('Census Input Tab'!T515=1,IF(B484="BLANK","BLANK",""),"N"))</f>
        <v/>
      </c>
      <c r="J484" s="81" t="str">
        <f>IF('Census Input Tab'!$O515="NO","Missing Data",IF('Census Input Tab'!T515=1,IF(B484="BLANK","BLANK",""),IF('Census Input Tab'!F515="Waive","Waive","Enroll")))</f>
        <v/>
      </c>
      <c r="K484" s="81" t="str">
        <f>IF('Census Input Tab'!$O515="NO","Missing Data",IF($A484=$A483,"",IF('Census Input Tab'!T515=1,IF(B484="BLANK","BLANK",""),IF('Census Input Tab'!G515="EEOnly","EE Only",IF('Census Input Tab'!G515="EESpOnly","EE &amp; Spouse",IF('Census Input Tab'!G515="EEChren","EE &amp; Child(ren)",IF('Census Input Tab'!G515="EEFamily","Family",IF('Census Input Tab'!G515="Waive","Decline Coverage","Spousal Waiver"))))))))</f>
        <v/>
      </c>
      <c r="L484" s="85" t="str">
        <f>IF('Census Input Tab'!$O515="NO","Missing Data",IF($A484=$A483,"",IF('Census Input Tab'!T515=1,IF(B484="BLANK","BLANK",""),"EE Only")))</f>
        <v/>
      </c>
      <c r="M484" s="85" t="str">
        <f>IF('Census Input Tab'!$O515="NO","Missing Data",IF($A484=$A483,"",IF('Census Input Tab'!T515=1,IF(B484="BLANK","BLANK",""),"EE Only")))</f>
        <v/>
      </c>
      <c r="N484" s="81" t="str">
        <f>IF('Census Input Tab'!$O515="NO","Missing Data",IF('Census Input Tab'!T515=1,IF('SMART Census'!B484="BLANK","BLANK",""),IF('Census Input Tab'!J515="","",'Census Input Tab'!J515)))</f>
        <v/>
      </c>
      <c r="O484" s="114"/>
    </row>
    <row r="485" spans="1:15">
      <c r="A485" s="80" t="str">
        <f>IF('Census Input Tab'!$O516="NO","Missing Data",IF(B485="","",IF(B485="BLANK","BLANK",COUNTIF($B$2:B485,"=Subscriber"))))</f>
        <v/>
      </c>
      <c r="B485" s="81" t="str">
        <f>IF('Census Input Tab'!$O516="NO","Missing Data",IF(ISBLANK('Census Input Tab'!H516),IF('Census Input Tab'!O516="BLANK","BLANK",""),IF('Census Input Tab'!H516="EE","Subscriber",IF('Census Input Tab'!H516="SP","Spouse","Child"))))</f>
        <v/>
      </c>
      <c r="C485" s="81" t="str">
        <f>IF('Census Input Tab'!$O516="NO","Missing Data",IF(B485="BLANK","BLANK",IF(ISBLANK('Census Input Tab'!A516),"",'Census Input Tab'!A516)))</f>
        <v/>
      </c>
      <c r="D485" s="81" t="str">
        <f>IF('Census Input Tab'!$O516="NO","Missing Data",IF(B485="BLANK","BLANK",IF(ISBLANK('Census Input Tab'!B516),"",'Census Input Tab'!B516)))</f>
        <v/>
      </c>
      <c r="E485" s="82" t="str">
        <f>IF('Census Input Tab'!$O516="NO","Missing Data",IF($A485=$A484,"",IF(B485="BLANK","BLANK",IF(ISBLANK('Census Input Tab'!C516),"",'Census Input Tab'!C516))))</f>
        <v/>
      </c>
      <c r="F485" s="83" t="str">
        <f>IF('Census Input Tab'!$O516="NO","Missing Data",IF(B485="BLANK","BLANK",IF(ISBLANK('Census Input Tab'!D516),"",'Census Input Tab'!D516)))</f>
        <v/>
      </c>
      <c r="G485" s="81" t="str">
        <f>IF('Census Input Tab'!$O516="NO","Missing Data",IF(B485="BLANK","BLANK",IF(ISBLANK('Census Input Tab'!E516),"",'Census Input Tab'!E516)))</f>
        <v/>
      </c>
      <c r="H485" s="81" t="str">
        <f>IF('Census Input Tab'!$O516="NO","Missing Data",IF($A485=$A484,"",IF(ISBLANK('Census Input Tab'!I516),IF(B485="BLANK","BLANK",""),IF('Census Input Tab'!I516="Active","Active",IF('Census Input Tab'!I516="COBRA","COBRA",IF('Census Input Tab'!I516="St Con","COBRA",""))))))</f>
        <v/>
      </c>
      <c r="I485" s="84" t="str">
        <f>IF('Census Input Tab'!$O516="NO","Missing Data",IF('Census Input Tab'!T516=1,IF(B485="BLANK","BLANK",""),"N"))</f>
        <v/>
      </c>
      <c r="J485" s="81" t="str">
        <f>IF('Census Input Tab'!$O516="NO","Missing Data",IF('Census Input Tab'!T516=1,IF(B485="BLANK","BLANK",""),IF('Census Input Tab'!F516="Waive","Waive","Enroll")))</f>
        <v/>
      </c>
      <c r="K485" s="81" t="str">
        <f>IF('Census Input Tab'!$O516="NO","Missing Data",IF($A485=$A484,"",IF('Census Input Tab'!T516=1,IF(B485="BLANK","BLANK",""),IF('Census Input Tab'!G516="EEOnly","EE Only",IF('Census Input Tab'!G516="EESpOnly","EE &amp; Spouse",IF('Census Input Tab'!G516="EEChren","EE &amp; Child(ren)",IF('Census Input Tab'!G516="EEFamily","Family",IF('Census Input Tab'!G516="Waive","Decline Coverage","Spousal Waiver"))))))))</f>
        <v/>
      </c>
      <c r="L485" s="85" t="str">
        <f>IF('Census Input Tab'!$O516="NO","Missing Data",IF($A485=$A484,"",IF('Census Input Tab'!T516=1,IF(B485="BLANK","BLANK",""),"EE Only")))</f>
        <v/>
      </c>
      <c r="M485" s="85" t="str">
        <f>IF('Census Input Tab'!$O516="NO","Missing Data",IF($A485=$A484,"",IF('Census Input Tab'!T516=1,IF(B485="BLANK","BLANK",""),"EE Only")))</f>
        <v/>
      </c>
      <c r="N485" s="81" t="str">
        <f>IF('Census Input Tab'!$O516="NO","Missing Data",IF('Census Input Tab'!T516=1,IF('SMART Census'!B485="BLANK","BLANK",""),IF('Census Input Tab'!J516="","",'Census Input Tab'!J516)))</f>
        <v/>
      </c>
      <c r="O485" s="114"/>
    </row>
    <row r="486" spans="1:15">
      <c r="A486" s="80" t="str">
        <f>IF('Census Input Tab'!$O517="NO","Missing Data",IF(B486="","",IF(B486="BLANK","BLANK",COUNTIF($B$2:B486,"=Subscriber"))))</f>
        <v/>
      </c>
      <c r="B486" s="81" t="str">
        <f>IF('Census Input Tab'!$O517="NO","Missing Data",IF(ISBLANK('Census Input Tab'!H517),IF('Census Input Tab'!O517="BLANK","BLANK",""),IF('Census Input Tab'!H517="EE","Subscriber",IF('Census Input Tab'!H517="SP","Spouse","Child"))))</f>
        <v/>
      </c>
      <c r="C486" s="81" t="str">
        <f>IF('Census Input Tab'!$O517="NO","Missing Data",IF(B486="BLANK","BLANK",IF(ISBLANK('Census Input Tab'!A517),"",'Census Input Tab'!A517)))</f>
        <v/>
      </c>
      <c r="D486" s="81" t="str">
        <f>IF('Census Input Tab'!$O517="NO","Missing Data",IF(B486="BLANK","BLANK",IF(ISBLANK('Census Input Tab'!B517),"",'Census Input Tab'!B517)))</f>
        <v/>
      </c>
      <c r="E486" s="82" t="str">
        <f>IF('Census Input Tab'!$O517="NO","Missing Data",IF($A486=$A485,"",IF(B486="BLANK","BLANK",IF(ISBLANK('Census Input Tab'!C517),"",'Census Input Tab'!C517))))</f>
        <v/>
      </c>
      <c r="F486" s="83" t="str">
        <f>IF('Census Input Tab'!$O517="NO","Missing Data",IF(B486="BLANK","BLANK",IF(ISBLANK('Census Input Tab'!D517),"",'Census Input Tab'!D517)))</f>
        <v/>
      </c>
      <c r="G486" s="81" t="str">
        <f>IF('Census Input Tab'!$O517="NO","Missing Data",IF(B486="BLANK","BLANK",IF(ISBLANK('Census Input Tab'!E517),"",'Census Input Tab'!E517)))</f>
        <v/>
      </c>
      <c r="H486" s="81" t="str">
        <f>IF('Census Input Tab'!$O517="NO","Missing Data",IF($A486=$A485,"",IF(ISBLANK('Census Input Tab'!I517),IF(B486="BLANK","BLANK",""),IF('Census Input Tab'!I517="Active","Active",IF('Census Input Tab'!I517="COBRA","COBRA",IF('Census Input Tab'!I517="St Con","COBRA",""))))))</f>
        <v/>
      </c>
      <c r="I486" s="84" t="str">
        <f>IF('Census Input Tab'!$O517="NO","Missing Data",IF('Census Input Tab'!T517=1,IF(B486="BLANK","BLANK",""),"N"))</f>
        <v/>
      </c>
      <c r="J486" s="81" t="str">
        <f>IF('Census Input Tab'!$O517="NO","Missing Data",IF('Census Input Tab'!T517=1,IF(B486="BLANK","BLANK",""),IF('Census Input Tab'!F517="Waive","Waive","Enroll")))</f>
        <v/>
      </c>
      <c r="K486" s="81" t="str">
        <f>IF('Census Input Tab'!$O517="NO","Missing Data",IF($A486=$A485,"",IF('Census Input Tab'!T517=1,IF(B486="BLANK","BLANK",""),IF('Census Input Tab'!G517="EEOnly","EE Only",IF('Census Input Tab'!G517="EESpOnly","EE &amp; Spouse",IF('Census Input Tab'!G517="EEChren","EE &amp; Child(ren)",IF('Census Input Tab'!G517="EEFamily","Family",IF('Census Input Tab'!G517="Waive","Decline Coverage","Spousal Waiver"))))))))</f>
        <v/>
      </c>
      <c r="L486" s="85" t="str">
        <f>IF('Census Input Tab'!$O517="NO","Missing Data",IF($A486=$A485,"",IF('Census Input Tab'!T517=1,IF(B486="BLANK","BLANK",""),"EE Only")))</f>
        <v/>
      </c>
      <c r="M486" s="85" t="str">
        <f>IF('Census Input Tab'!$O517="NO","Missing Data",IF($A486=$A485,"",IF('Census Input Tab'!T517=1,IF(B486="BLANK","BLANK",""),"EE Only")))</f>
        <v/>
      </c>
      <c r="N486" s="81" t="str">
        <f>IF('Census Input Tab'!$O517="NO","Missing Data",IF('Census Input Tab'!T517=1,IF('SMART Census'!B486="BLANK","BLANK",""),IF('Census Input Tab'!J517="","",'Census Input Tab'!J517)))</f>
        <v/>
      </c>
      <c r="O486" s="114"/>
    </row>
    <row r="487" spans="1:15">
      <c r="L487" s="85"/>
      <c r="M487" s="85"/>
      <c r="O487" s="114"/>
    </row>
    <row r="488" spans="1:15">
      <c r="L488" s="85"/>
      <c r="M488" s="85"/>
      <c r="O488" s="114"/>
    </row>
    <row r="489" spans="1:15">
      <c r="L489" s="85"/>
      <c r="M489" s="85"/>
      <c r="O489" s="114"/>
    </row>
    <row r="490" spans="1:15">
      <c r="L490" s="85"/>
      <c r="M490" s="85"/>
    </row>
    <row r="491" spans="1:15">
      <c r="L491" s="85"/>
      <c r="M491" s="85"/>
    </row>
    <row r="492" spans="1:15">
      <c r="L492" s="85"/>
      <c r="M492" s="85"/>
    </row>
    <row r="493" spans="1:15">
      <c r="L493" s="85"/>
      <c r="M493" s="85"/>
    </row>
    <row r="494" spans="1:15">
      <c r="L494" s="85"/>
      <c r="M494" s="85"/>
    </row>
    <row r="495" spans="1:15">
      <c r="L495" s="85"/>
      <c r="M495" s="85"/>
    </row>
    <row r="496" spans="1:15">
      <c r="L496" s="85"/>
      <c r="M496" s="85"/>
    </row>
    <row r="497" spans="12:13">
      <c r="L497" s="85"/>
      <c r="M497" s="85"/>
    </row>
    <row r="498" spans="12:13">
      <c r="L498" s="85"/>
      <c r="M498" s="85"/>
    </row>
    <row r="499" spans="12:13">
      <c r="L499" s="85"/>
      <c r="M499" s="85"/>
    </row>
    <row r="500" spans="12:13">
      <c r="L500" s="85"/>
      <c r="M500" s="85"/>
    </row>
    <row r="501" spans="12:13">
      <c r="L501" s="85"/>
      <c r="M501" s="85"/>
    </row>
    <row r="502" spans="12:13">
      <c r="L502" s="85"/>
      <c r="M502" s="85"/>
    </row>
    <row r="503" spans="12:13">
      <c r="L503" s="85"/>
      <c r="M503" s="85"/>
    </row>
    <row r="504" spans="12:13">
      <c r="L504" s="85"/>
      <c r="M504" s="85"/>
    </row>
    <row r="505" spans="12:13">
      <c r="L505" s="85"/>
      <c r="M505" s="85"/>
    </row>
    <row r="506" spans="12:13">
      <c r="L506" s="85"/>
      <c r="M506" s="85"/>
    </row>
    <row r="507" spans="12:13">
      <c r="L507" s="85"/>
      <c r="M507" s="85"/>
    </row>
    <row r="508" spans="12:13">
      <c r="L508" s="85"/>
      <c r="M508" s="85"/>
    </row>
    <row r="509" spans="12:13">
      <c r="L509" s="85"/>
      <c r="M509" s="85"/>
    </row>
    <row r="510" spans="12:13">
      <c r="L510" s="85"/>
      <c r="M510" s="85"/>
    </row>
    <row r="511" spans="12:13">
      <c r="L511" s="85"/>
      <c r="M511" s="85"/>
    </row>
    <row r="512" spans="12:13">
      <c r="L512" s="85"/>
      <c r="M512" s="85"/>
    </row>
    <row r="513" spans="12:13">
      <c r="L513" s="85"/>
      <c r="M513" s="85"/>
    </row>
    <row r="514" spans="12:13">
      <c r="L514" s="85"/>
      <c r="M514" s="85"/>
    </row>
    <row r="515" spans="12:13">
      <c r="L515" s="85"/>
      <c r="M515" s="85"/>
    </row>
    <row r="516" spans="12:13">
      <c r="L516" s="85"/>
      <c r="M516" s="85"/>
    </row>
    <row r="517" spans="12:13">
      <c r="L517" s="85"/>
      <c r="M517" s="85"/>
    </row>
    <row r="518" spans="12:13">
      <c r="L518" s="85"/>
      <c r="M518" s="85"/>
    </row>
    <row r="519" spans="12:13">
      <c r="L519" s="85"/>
      <c r="M519" s="85"/>
    </row>
    <row r="520" spans="12:13">
      <c r="L520" s="85"/>
      <c r="M520" s="85"/>
    </row>
    <row r="521" spans="12:13">
      <c r="L521" s="85"/>
      <c r="M521" s="85"/>
    </row>
    <row r="522" spans="12:13">
      <c r="L522" s="85"/>
      <c r="M522" s="85"/>
    </row>
    <row r="523" spans="12:13">
      <c r="L523" s="85"/>
      <c r="M523" s="85"/>
    </row>
    <row r="524" spans="12:13">
      <c r="L524" s="85"/>
      <c r="M524" s="85"/>
    </row>
    <row r="525" spans="12:13">
      <c r="L525" s="85"/>
      <c r="M525" s="85"/>
    </row>
    <row r="526" spans="12:13">
      <c r="L526" s="85"/>
      <c r="M526" s="85"/>
    </row>
    <row r="527" spans="12:13">
      <c r="L527" s="85"/>
      <c r="M527" s="85"/>
    </row>
    <row r="528" spans="12:13">
      <c r="L528" s="85"/>
      <c r="M528" s="85"/>
    </row>
    <row r="529" spans="12:13">
      <c r="L529" s="85"/>
      <c r="M529" s="85"/>
    </row>
    <row r="530" spans="12:13">
      <c r="L530" s="85"/>
      <c r="M530" s="85"/>
    </row>
    <row r="531" spans="12:13">
      <c r="L531" s="85"/>
      <c r="M531" s="85"/>
    </row>
    <row r="532" spans="12:13">
      <c r="L532" s="85"/>
      <c r="M532" s="85"/>
    </row>
    <row r="533" spans="12:13">
      <c r="L533" s="85"/>
      <c r="M533" s="85"/>
    </row>
    <row r="534" spans="12:13">
      <c r="L534" s="85"/>
      <c r="M534" s="85"/>
    </row>
    <row r="535" spans="12:13">
      <c r="L535" s="85"/>
      <c r="M535" s="85"/>
    </row>
    <row r="536" spans="12:13">
      <c r="L536" s="85"/>
      <c r="M536" s="85"/>
    </row>
    <row r="537" spans="12:13">
      <c r="L537" s="85"/>
      <c r="M537" s="85"/>
    </row>
    <row r="538" spans="12:13">
      <c r="L538" s="85"/>
      <c r="M538" s="85"/>
    </row>
    <row r="539" spans="12:13">
      <c r="L539" s="85"/>
      <c r="M539" s="85"/>
    </row>
    <row r="540" spans="12:13">
      <c r="L540" s="85"/>
      <c r="M540" s="85"/>
    </row>
    <row r="541" spans="12:13">
      <c r="L541" s="85"/>
      <c r="M541" s="85"/>
    </row>
    <row r="542" spans="12:13">
      <c r="L542" s="85"/>
      <c r="M542" s="85"/>
    </row>
    <row r="543" spans="12:13">
      <c r="L543" s="85"/>
      <c r="M543" s="85"/>
    </row>
    <row r="544" spans="12:13">
      <c r="L544" s="85"/>
      <c r="M544" s="85"/>
    </row>
    <row r="545" spans="12:13">
      <c r="L545" s="85"/>
      <c r="M545" s="85"/>
    </row>
    <row r="546" spans="12:13">
      <c r="L546" s="85"/>
      <c r="M546" s="85"/>
    </row>
    <row r="547" spans="12:13">
      <c r="L547" s="85"/>
      <c r="M547" s="85"/>
    </row>
    <row r="548" spans="12:13">
      <c r="L548" s="85"/>
      <c r="M548" s="85"/>
    </row>
    <row r="549" spans="12:13">
      <c r="L549" s="85"/>
      <c r="M549" s="85"/>
    </row>
    <row r="550" spans="12:13">
      <c r="L550" s="85"/>
      <c r="M550" s="85"/>
    </row>
    <row r="551" spans="12:13">
      <c r="L551" s="85"/>
      <c r="M551" s="85"/>
    </row>
    <row r="552" spans="12:13">
      <c r="L552" s="85"/>
      <c r="M552" s="85"/>
    </row>
    <row r="553" spans="12:13">
      <c r="L553" s="85"/>
      <c r="M553" s="85"/>
    </row>
    <row r="554" spans="12:13">
      <c r="L554" s="85"/>
      <c r="M554" s="85"/>
    </row>
    <row r="555" spans="12:13">
      <c r="L555" s="85"/>
      <c r="M555" s="85"/>
    </row>
    <row r="556" spans="12:13">
      <c r="L556" s="85"/>
      <c r="M556" s="85"/>
    </row>
    <row r="557" spans="12:13">
      <c r="L557" s="85"/>
      <c r="M557" s="85"/>
    </row>
    <row r="558" spans="12:13">
      <c r="L558" s="85"/>
      <c r="M558" s="85"/>
    </row>
    <row r="559" spans="12:13">
      <c r="L559" s="85"/>
      <c r="M559" s="85"/>
    </row>
    <row r="560" spans="12:13">
      <c r="L560" s="85"/>
      <c r="M560" s="85"/>
    </row>
    <row r="561" spans="12:13">
      <c r="L561" s="85"/>
      <c r="M561" s="85"/>
    </row>
    <row r="562" spans="12:13">
      <c r="L562" s="85"/>
      <c r="M562" s="85"/>
    </row>
    <row r="563" spans="12:13">
      <c r="L563" s="85"/>
      <c r="M563" s="85"/>
    </row>
    <row r="564" spans="12:13">
      <c r="L564" s="85"/>
      <c r="M564" s="85"/>
    </row>
    <row r="565" spans="12:13">
      <c r="L565" s="85"/>
      <c r="M565" s="85"/>
    </row>
    <row r="566" spans="12:13">
      <c r="L566" s="85"/>
      <c r="M566" s="85"/>
    </row>
    <row r="567" spans="12:13">
      <c r="L567" s="85"/>
      <c r="M567" s="85"/>
    </row>
    <row r="568" spans="12:13">
      <c r="L568" s="85"/>
      <c r="M568" s="85"/>
    </row>
    <row r="569" spans="12:13">
      <c r="L569" s="85"/>
      <c r="M569" s="85"/>
    </row>
    <row r="570" spans="12:13">
      <c r="L570" s="85"/>
      <c r="M570" s="85"/>
    </row>
    <row r="571" spans="12:13">
      <c r="L571" s="85"/>
      <c r="M571" s="85"/>
    </row>
    <row r="572" spans="12:13">
      <c r="L572" s="85"/>
      <c r="M572" s="85"/>
    </row>
    <row r="573" spans="12:13">
      <c r="L573" s="85"/>
      <c r="M573" s="85"/>
    </row>
    <row r="574" spans="12:13">
      <c r="L574" s="85"/>
      <c r="M574" s="85"/>
    </row>
    <row r="575" spans="12:13">
      <c r="L575" s="85"/>
      <c r="M575" s="85"/>
    </row>
    <row r="576" spans="12:13">
      <c r="L576" s="85"/>
      <c r="M576" s="85"/>
    </row>
    <row r="577" spans="12:13">
      <c r="L577" s="85"/>
      <c r="M577" s="85"/>
    </row>
    <row r="578" spans="12:13">
      <c r="L578" s="85"/>
      <c r="M578" s="85"/>
    </row>
    <row r="579" spans="12:13">
      <c r="L579" s="85"/>
      <c r="M579" s="85"/>
    </row>
    <row r="580" spans="12:13">
      <c r="L580" s="85"/>
      <c r="M580" s="85"/>
    </row>
    <row r="581" spans="12:13">
      <c r="L581" s="85"/>
      <c r="M581" s="85"/>
    </row>
    <row r="582" spans="12:13">
      <c r="L582" s="85"/>
      <c r="M582" s="85"/>
    </row>
    <row r="583" spans="12:13">
      <c r="L583" s="85"/>
      <c r="M583" s="85"/>
    </row>
    <row r="584" spans="12:13">
      <c r="L584" s="85"/>
      <c r="M584" s="85"/>
    </row>
    <row r="585" spans="12:13">
      <c r="L585" s="85"/>
      <c r="M585" s="85"/>
    </row>
    <row r="586" spans="12:13">
      <c r="L586" s="85"/>
      <c r="M586" s="85"/>
    </row>
    <row r="587" spans="12:13">
      <c r="L587" s="85"/>
      <c r="M587" s="85"/>
    </row>
    <row r="588" spans="12:13">
      <c r="L588" s="85"/>
      <c r="M588" s="85"/>
    </row>
    <row r="589" spans="12:13">
      <c r="L589" s="85"/>
      <c r="M589" s="85"/>
    </row>
    <row r="590" spans="12:13">
      <c r="L590" s="85"/>
      <c r="M590" s="85"/>
    </row>
    <row r="591" spans="12:13">
      <c r="L591" s="85"/>
      <c r="M591" s="85"/>
    </row>
    <row r="592" spans="12:13">
      <c r="L592" s="85"/>
      <c r="M592" s="85"/>
    </row>
    <row r="593" spans="12:13">
      <c r="L593" s="85"/>
      <c r="M593" s="85"/>
    </row>
    <row r="594" spans="12:13">
      <c r="L594" s="85"/>
      <c r="M594" s="85"/>
    </row>
    <row r="595" spans="12:13">
      <c r="L595" s="85"/>
      <c r="M595" s="85"/>
    </row>
    <row r="596" spans="12:13">
      <c r="L596" s="85"/>
      <c r="M596" s="85"/>
    </row>
    <row r="597" spans="12:13">
      <c r="L597" s="85"/>
      <c r="M597" s="85"/>
    </row>
    <row r="598" spans="12:13">
      <c r="L598" s="85"/>
      <c r="M598" s="85"/>
    </row>
    <row r="599" spans="12:13">
      <c r="L599" s="85"/>
      <c r="M599" s="85"/>
    </row>
    <row r="600" spans="12:13">
      <c r="L600" s="85"/>
      <c r="M600" s="85"/>
    </row>
    <row r="601" spans="12:13">
      <c r="L601" s="85"/>
      <c r="M601" s="85"/>
    </row>
    <row r="602" spans="12:13">
      <c r="L602" s="85"/>
      <c r="M602" s="85"/>
    </row>
    <row r="603" spans="12:13">
      <c r="L603" s="85"/>
      <c r="M603" s="85"/>
    </row>
    <row r="604" spans="12:13">
      <c r="L604" s="85"/>
      <c r="M604" s="85"/>
    </row>
    <row r="605" spans="12:13">
      <c r="L605" s="85"/>
      <c r="M605" s="85"/>
    </row>
    <row r="606" spans="12:13">
      <c r="L606" s="85"/>
      <c r="M606" s="85"/>
    </row>
    <row r="607" spans="12:13">
      <c r="L607" s="85"/>
      <c r="M607" s="85"/>
    </row>
    <row r="608" spans="12:13">
      <c r="L608" s="85"/>
      <c r="M608" s="85"/>
    </row>
    <row r="609" spans="12:13">
      <c r="L609" s="85"/>
      <c r="M609" s="85"/>
    </row>
    <row r="610" spans="12:13">
      <c r="L610" s="85"/>
      <c r="M610" s="85"/>
    </row>
    <row r="611" spans="12:13">
      <c r="L611" s="85"/>
      <c r="M611" s="85"/>
    </row>
    <row r="612" spans="12:13">
      <c r="L612" s="85"/>
      <c r="M612" s="85"/>
    </row>
    <row r="613" spans="12:13">
      <c r="L613" s="85"/>
      <c r="M613" s="85"/>
    </row>
    <row r="614" spans="12:13">
      <c r="L614" s="85"/>
      <c r="M614" s="85"/>
    </row>
    <row r="615" spans="12:13">
      <c r="L615" s="85"/>
      <c r="M615" s="85"/>
    </row>
    <row r="616" spans="12:13">
      <c r="L616" s="85"/>
      <c r="M616" s="85"/>
    </row>
    <row r="617" spans="12:13">
      <c r="L617" s="85"/>
      <c r="M617" s="85"/>
    </row>
    <row r="618" spans="12:13">
      <c r="L618" s="85"/>
      <c r="M618" s="85"/>
    </row>
    <row r="619" spans="12:13">
      <c r="L619" s="85"/>
      <c r="M619" s="85"/>
    </row>
    <row r="620" spans="12:13">
      <c r="L620" s="85"/>
      <c r="M620" s="85"/>
    </row>
    <row r="621" spans="12:13">
      <c r="L621" s="85"/>
      <c r="M621" s="85"/>
    </row>
    <row r="622" spans="12:13">
      <c r="L622" s="85"/>
      <c r="M622" s="85"/>
    </row>
    <row r="623" spans="12:13">
      <c r="L623" s="85"/>
      <c r="M623" s="85"/>
    </row>
    <row r="624" spans="12:13">
      <c r="L624" s="85"/>
      <c r="M624" s="85"/>
    </row>
    <row r="625" spans="12:13">
      <c r="L625" s="85"/>
      <c r="M625" s="85"/>
    </row>
    <row r="626" spans="12:13">
      <c r="L626" s="85"/>
      <c r="M626" s="85"/>
    </row>
    <row r="627" spans="12:13">
      <c r="L627" s="85"/>
      <c r="M627" s="85"/>
    </row>
    <row r="628" spans="12:13">
      <c r="L628" s="85"/>
      <c r="M628" s="85"/>
    </row>
    <row r="629" spans="12:13">
      <c r="L629" s="85"/>
      <c r="M629" s="85"/>
    </row>
    <row r="630" spans="12:13">
      <c r="L630" s="85"/>
      <c r="M630" s="85"/>
    </row>
    <row r="631" spans="12:13">
      <c r="L631" s="85"/>
      <c r="M631" s="85"/>
    </row>
    <row r="632" spans="12:13">
      <c r="L632" s="85"/>
      <c r="M632" s="85"/>
    </row>
    <row r="633" spans="12:13">
      <c r="L633" s="85"/>
      <c r="M633" s="85"/>
    </row>
    <row r="634" spans="12:13">
      <c r="L634" s="85"/>
      <c r="M634" s="85"/>
    </row>
    <row r="635" spans="12:13">
      <c r="L635" s="85"/>
      <c r="M635" s="85"/>
    </row>
    <row r="636" spans="12:13">
      <c r="L636" s="85"/>
      <c r="M636" s="85"/>
    </row>
    <row r="637" spans="12:13">
      <c r="L637" s="85"/>
      <c r="M637" s="85"/>
    </row>
    <row r="638" spans="12:13">
      <c r="L638" s="85"/>
      <c r="M638" s="85"/>
    </row>
    <row r="639" spans="12:13">
      <c r="L639" s="85"/>
      <c r="M639" s="85"/>
    </row>
    <row r="640" spans="12:13">
      <c r="L640" s="85"/>
      <c r="M640" s="85"/>
    </row>
    <row r="641" spans="12:13">
      <c r="L641" s="85"/>
      <c r="M641" s="85"/>
    </row>
    <row r="642" spans="12:13">
      <c r="L642" s="85"/>
      <c r="M642" s="85"/>
    </row>
    <row r="643" spans="12:13">
      <c r="L643" s="85"/>
      <c r="M643" s="85"/>
    </row>
    <row r="644" spans="12:13">
      <c r="L644" s="85"/>
      <c r="M644" s="85"/>
    </row>
    <row r="645" spans="12:13">
      <c r="L645" s="85"/>
      <c r="M645" s="85"/>
    </row>
    <row r="646" spans="12:13">
      <c r="L646" s="85"/>
      <c r="M646" s="85"/>
    </row>
    <row r="647" spans="12:13">
      <c r="L647" s="85"/>
      <c r="M647" s="85"/>
    </row>
    <row r="648" spans="12:13">
      <c r="L648" s="85"/>
      <c r="M648" s="85"/>
    </row>
    <row r="649" spans="12:13">
      <c r="L649" s="85"/>
      <c r="M649" s="85"/>
    </row>
    <row r="650" spans="12:13">
      <c r="L650" s="85"/>
      <c r="M650" s="85"/>
    </row>
    <row r="651" spans="12:13">
      <c r="L651" s="85"/>
      <c r="M651" s="85"/>
    </row>
    <row r="652" spans="12:13">
      <c r="L652" s="85"/>
      <c r="M652" s="85"/>
    </row>
    <row r="653" spans="12:13">
      <c r="L653" s="85"/>
      <c r="M653" s="85"/>
    </row>
    <row r="654" spans="12:13">
      <c r="L654" s="85"/>
      <c r="M654" s="85"/>
    </row>
    <row r="655" spans="12:13">
      <c r="L655" s="85"/>
      <c r="M655" s="85"/>
    </row>
    <row r="656" spans="12:13">
      <c r="L656" s="85"/>
      <c r="M656" s="85"/>
    </row>
    <row r="657" spans="12:13">
      <c r="L657" s="85"/>
      <c r="M657" s="85"/>
    </row>
    <row r="658" spans="12:13">
      <c r="L658" s="85"/>
      <c r="M658" s="85"/>
    </row>
    <row r="659" spans="12:13">
      <c r="L659" s="85"/>
      <c r="M659" s="85"/>
    </row>
    <row r="660" spans="12:13">
      <c r="L660" s="85"/>
      <c r="M660" s="85"/>
    </row>
    <row r="661" spans="12:13">
      <c r="L661" s="85"/>
      <c r="M661" s="85"/>
    </row>
    <row r="662" spans="12:13">
      <c r="L662" s="85"/>
      <c r="M662" s="85"/>
    </row>
    <row r="663" spans="12:13">
      <c r="L663" s="85"/>
      <c r="M663" s="85"/>
    </row>
    <row r="664" spans="12:13">
      <c r="L664" s="85"/>
      <c r="M664" s="85"/>
    </row>
    <row r="665" spans="12:13">
      <c r="L665" s="85"/>
      <c r="M665" s="85"/>
    </row>
    <row r="666" spans="12:13">
      <c r="L666" s="85"/>
      <c r="M666" s="85"/>
    </row>
    <row r="667" spans="12:13">
      <c r="L667" s="85"/>
      <c r="M667" s="85"/>
    </row>
    <row r="668" spans="12:13">
      <c r="L668" s="85"/>
      <c r="M668" s="85"/>
    </row>
    <row r="669" spans="12:13">
      <c r="L669" s="85"/>
      <c r="M669" s="85"/>
    </row>
    <row r="670" spans="12:13">
      <c r="L670" s="85"/>
      <c r="M670" s="85"/>
    </row>
    <row r="671" spans="12:13">
      <c r="L671" s="85"/>
      <c r="M671" s="85"/>
    </row>
    <row r="672" spans="12:13">
      <c r="L672" s="85"/>
      <c r="M672" s="85"/>
    </row>
    <row r="673" spans="12:13">
      <c r="L673" s="85"/>
      <c r="M673" s="85"/>
    </row>
    <row r="674" spans="12:13">
      <c r="L674" s="85"/>
      <c r="M674" s="85"/>
    </row>
    <row r="675" spans="12:13">
      <c r="L675" s="85"/>
      <c r="M675" s="85"/>
    </row>
    <row r="676" spans="12:13">
      <c r="L676" s="85"/>
      <c r="M676" s="85"/>
    </row>
    <row r="677" spans="12:13">
      <c r="L677" s="85"/>
      <c r="M677" s="85"/>
    </row>
    <row r="678" spans="12:13">
      <c r="L678" s="85"/>
      <c r="M678" s="85"/>
    </row>
    <row r="679" spans="12:13">
      <c r="L679" s="85"/>
      <c r="M679" s="85"/>
    </row>
    <row r="680" spans="12:13">
      <c r="L680" s="85"/>
      <c r="M680" s="85"/>
    </row>
    <row r="681" spans="12:13">
      <c r="L681" s="85"/>
      <c r="M681" s="85"/>
    </row>
    <row r="682" spans="12:13">
      <c r="L682" s="85"/>
      <c r="M682" s="85"/>
    </row>
    <row r="683" spans="12:13">
      <c r="L683" s="85"/>
      <c r="M683" s="85"/>
    </row>
    <row r="684" spans="12:13">
      <c r="L684" s="85"/>
      <c r="M684" s="85"/>
    </row>
    <row r="685" spans="12:13">
      <c r="L685" s="85"/>
      <c r="M685" s="85"/>
    </row>
    <row r="686" spans="12:13">
      <c r="L686" s="85"/>
      <c r="M686" s="85"/>
    </row>
    <row r="687" spans="12:13">
      <c r="L687" s="85"/>
      <c r="M687" s="85"/>
    </row>
    <row r="688" spans="12:13">
      <c r="L688" s="85"/>
      <c r="M688" s="85"/>
    </row>
    <row r="689" spans="12:13">
      <c r="L689" s="85"/>
      <c r="M689" s="85"/>
    </row>
    <row r="690" spans="12:13">
      <c r="L690" s="85"/>
      <c r="M690" s="85"/>
    </row>
    <row r="691" spans="12:13">
      <c r="L691" s="85"/>
      <c r="M691" s="85"/>
    </row>
    <row r="692" spans="12:13">
      <c r="L692" s="85"/>
      <c r="M692" s="85"/>
    </row>
    <row r="693" spans="12:13">
      <c r="L693" s="85"/>
      <c r="M693" s="85"/>
    </row>
    <row r="694" spans="12:13">
      <c r="L694" s="85"/>
      <c r="M694" s="85"/>
    </row>
    <row r="695" spans="12:13">
      <c r="L695" s="85"/>
      <c r="M695" s="85"/>
    </row>
    <row r="696" spans="12:13">
      <c r="L696" s="85"/>
      <c r="M696" s="85"/>
    </row>
    <row r="697" spans="12:13">
      <c r="L697" s="85"/>
      <c r="M697" s="85"/>
    </row>
    <row r="698" spans="12:13">
      <c r="L698" s="85"/>
      <c r="M698" s="85"/>
    </row>
    <row r="699" spans="12:13">
      <c r="L699" s="85"/>
      <c r="M699" s="85"/>
    </row>
    <row r="700" spans="12:13">
      <c r="L700" s="85"/>
      <c r="M700" s="85"/>
    </row>
    <row r="701" spans="12:13">
      <c r="L701" s="85"/>
      <c r="M701" s="85"/>
    </row>
    <row r="702" spans="12:13">
      <c r="L702" s="85"/>
      <c r="M702" s="85"/>
    </row>
    <row r="703" spans="12:13">
      <c r="L703" s="85"/>
      <c r="M703" s="85"/>
    </row>
    <row r="704" spans="12:13">
      <c r="L704" s="85"/>
      <c r="M704" s="85"/>
    </row>
    <row r="705" spans="12:13">
      <c r="L705" s="85"/>
      <c r="M705" s="85"/>
    </row>
    <row r="706" spans="12:13">
      <c r="L706" s="85"/>
      <c r="M706" s="85"/>
    </row>
    <row r="707" spans="12:13">
      <c r="L707" s="85"/>
      <c r="M707" s="85"/>
    </row>
    <row r="708" spans="12:13">
      <c r="L708" s="85"/>
      <c r="M708" s="85"/>
    </row>
    <row r="709" spans="12:13">
      <c r="L709" s="85"/>
      <c r="M709" s="85"/>
    </row>
    <row r="710" spans="12:13">
      <c r="L710" s="85"/>
      <c r="M710" s="85"/>
    </row>
    <row r="711" spans="12:13">
      <c r="L711" s="85"/>
      <c r="M711" s="85"/>
    </row>
    <row r="712" spans="12:13">
      <c r="L712" s="85"/>
      <c r="M712" s="85"/>
    </row>
    <row r="713" spans="12:13">
      <c r="L713" s="85"/>
      <c r="M713" s="85"/>
    </row>
    <row r="714" spans="12:13">
      <c r="L714" s="85"/>
      <c r="M714" s="85"/>
    </row>
    <row r="715" spans="12:13">
      <c r="L715" s="85"/>
      <c r="M715" s="85"/>
    </row>
    <row r="716" spans="12:13">
      <c r="L716" s="85"/>
      <c r="M716" s="85"/>
    </row>
    <row r="717" spans="12:13">
      <c r="L717" s="85"/>
      <c r="M717" s="85"/>
    </row>
    <row r="718" spans="12:13">
      <c r="L718" s="85"/>
      <c r="M718" s="85"/>
    </row>
  </sheetData>
  <sheetProtection algorithmName="SHA-1" hashValue="29gyPXQVxzCJSx9FNIHfMmwRGE8=" saltValue="vpr37OacqffvCiHIjGwaow==" spinCount="100000" sheet="1" objects="1" scenarios="1" formatCells="0" formatColumns="0" formatRows="0" autoFilter="0"/>
  <autoFilter ref="A1:N490" xr:uid="{00000000-0009-0000-0000-000004000000}"/>
  <conditionalFormatting sqref="A2:N486">
    <cfRule type="containsText" dxfId="9" priority="1" operator="containsText" text="Missing Data">
      <formula>NOT(ISERROR(SEARCH("Missing Data",A2)))</formula>
    </cfRule>
    <cfRule type="containsText" dxfId="8" priority="13" operator="containsText" text="BLANK">
      <formula>NOT(ISERROR(SEARCH("BLANK",A2)))</formula>
    </cfRule>
  </conditionalFormatting>
  <dataValidations count="1">
    <dataValidation operator="lessThanOrEqual" allowBlank="1" showInputMessage="1" showErrorMessage="1" sqref="E2:E486 N2:N486" xr:uid="{00000000-0002-0000-0400-000000000000}"/>
  </dataValidations>
  <pageMargins left="0.75" right="0.75" top="1" bottom="1" header="0.5" footer="0.5"/>
  <pageSetup scale="49" orientation="portrait" r:id="rId1"/>
  <headerFooter alignWithMargins="0">
    <oddFooter>&amp;L&amp;1#&amp;"Calibri"&amp;8&amp;K414141Proprietary</oddFooter>
  </headerFooter>
  <colBreaks count="1" manualBreakCount="1">
    <brk id="15"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2AED1B-45A7-4551-AC1B-A766AD9815D9}">
  <sheetPr codeName="Sheet9"/>
  <dimension ref="A1:I16"/>
  <sheetViews>
    <sheetView workbookViewId="0">
      <selection activeCell="B16" sqref="B16"/>
    </sheetView>
  </sheetViews>
  <sheetFormatPr defaultColWidth="9.26953125" defaultRowHeight="12.5"/>
  <cols>
    <col min="1" max="1" width="37" style="215" customWidth="1"/>
    <col min="2" max="2" width="27.26953125" style="215" bestFit="1" customWidth="1"/>
    <col min="3" max="3" width="17.26953125" style="215" bestFit="1" customWidth="1"/>
    <col min="4" max="4" width="14.54296875" style="215" bestFit="1" customWidth="1"/>
    <col min="5" max="5" width="10" style="215" customWidth="1"/>
    <col min="6" max="16384" width="9.26953125" style="215"/>
  </cols>
  <sheetData>
    <row r="1" spans="1:9" ht="14.15" customHeight="1" thickBot="1">
      <c r="A1" s="329" t="s">
        <v>45170</v>
      </c>
      <c r="B1" s="298">
        <f>'Census Input Tab'!B5</f>
        <v>0</v>
      </c>
      <c r="C1" s="330"/>
      <c r="D1" s="330"/>
      <c r="E1" s="331"/>
    </row>
    <row r="2" spans="1:9" ht="14.15" customHeight="1" thickBot="1">
      <c r="A2" s="329" t="s">
        <v>45171</v>
      </c>
      <c r="B2" s="332" t="e">
        <f>'Census Input Tab'!B6&amp;" "&amp;'AFA Census'!I2&amp;" "&amp;'Census Input Tab'!D7</f>
        <v>#N/A</v>
      </c>
      <c r="C2" s="333"/>
      <c r="D2" s="333"/>
      <c r="E2" s="334"/>
      <c r="I2" s="215" t="e">
        <f>VLOOKUP('Census Input Tab'!B7,requirements!X:Y,2,FALSE)</f>
        <v>#N/A</v>
      </c>
    </row>
    <row r="3" spans="1:9" ht="14.15" customHeight="1" thickBot="1">
      <c r="A3" s="329" t="s">
        <v>96</v>
      </c>
      <c r="B3" s="289">
        <f>'Census Input Tab'!B10</f>
        <v>0</v>
      </c>
      <c r="C3" s="330"/>
      <c r="D3" s="330"/>
      <c r="E3" s="331"/>
    </row>
    <row r="4" spans="1:9" ht="14.15" customHeight="1" thickBot="1">
      <c r="A4" s="329" t="s">
        <v>115</v>
      </c>
      <c r="B4" s="298">
        <f>'Census Input Tab'!B11</f>
        <v>0</v>
      </c>
      <c r="C4" s="330"/>
      <c r="D4" s="330"/>
      <c r="E4" s="331"/>
    </row>
    <row r="5" spans="1:9" ht="14.15" customHeight="1" thickBot="1">
      <c r="A5" s="329" t="s">
        <v>45172</v>
      </c>
      <c r="B5" s="298">
        <f>'Census Input Tab'!B18</f>
        <v>0</v>
      </c>
      <c r="C5" s="330"/>
      <c r="D5" s="330"/>
      <c r="E5" s="331"/>
    </row>
    <row r="6" spans="1:9" ht="14.15" customHeight="1" thickBot="1">
      <c r="A6" s="329" t="s">
        <v>45173</v>
      </c>
      <c r="B6" s="298">
        <f>'Census Input Tab'!B19</f>
        <v>0</v>
      </c>
      <c r="C6" s="330"/>
      <c r="D6" s="330"/>
      <c r="E6" s="331"/>
    </row>
    <row r="7" spans="1:9" ht="14.15" customHeight="1" thickBot="1">
      <c r="A7" s="329" t="s">
        <v>45174</v>
      </c>
      <c r="B7" s="298" t="str">
        <f>'Census Input Tab'!H12&amp;" - "&amp;'Census Input Tab'!H13</f>
        <v xml:space="preserve"> - </v>
      </c>
      <c r="C7" s="330"/>
      <c r="D7" s="330"/>
      <c r="E7" s="331"/>
    </row>
    <row r="8" spans="1:9" ht="14.15" customHeight="1" thickBot="1">
      <c r="A8" s="329" t="s">
        <v>45175</v>
      </c>
      <c r="B8" s="298"/>
      <c r="C8" s="330"/>
      <c r="D8" s="330"/>
      <c r="E8" s="331"/>
    </row>
    <row r="9" spans="1:9" ht="14.15" customHeight="1" thickBot="1">
      <c r="A9" s="329" t="s">
        <v>45176</v>
      </c>
      <c r="B9" s="298"/>
      <c r="C9" s="330"/>
      <c r="D9" s="330"/>
      <c r="E9" s="331"/>
    </row>
    <row r="10" spans="1:9" ht="14.15" customHeight="1" thickBot="1">
      <c r="A10" s="329" t="s">
        <v>45177</v>
      </c>
      <c r="B10" s="298" t="str">
        <f>'Census Input Tab'!H19&amp;" - "&amp;'Census Input Tab'!H20</f>
        <v xml:space="preserve"> - </v>
      </c>
      <c r="C10" s="330"/>
      <c r="D10" s="330"/>
      <c r="E10" s="331"/>
    </row>
    <row r="11" spans="1:9" ht="14.15" customHeight="1" thickBot="1">
      <c r="A11" s="329" t="s">
        <v>45178</v>
      </c>
      <c r="B11" s="335"/>
      <c r="C11" s="336"/>
      <c r="D11" s="336"/>
      <c r="E11" s="337"/>
    </row>
    <row r="12" spans="1:9" ht="14.15" customHeight="1" thickBot="1">
      <c r="A12" s="329" t="s">
        <v>45179</v>
      </c>
      <c r="B12" s="298">
        <f>'Census Input Tab'!H11</f>
        <v>0</v>
      </c>
      <c r="C12" s="330"/>
      <c r="D12" s="330"/>
      <c r="E12" s="331"/>
    </row>
    <row r="13" spans="1:9" ht="14.15" customHeight="1" thickBot="1">
      <c r="A13" s="329" t="s">
        <v>97</v>
      </c>
      <c r="B13" s="210">
        <f>'Census Input Tab'!J18</f>
        <v>0</v>
      </c>
      <c r="C13" s="338" t="s">
        <v>45180</v>
      </c>
      <c r="D13" s="338"/>
      <c r="E13" s="339"/>
    </row>
    <row r="14" spans="1:9" ht="14.15" customHeight="1" thickBot="1">
      <c r="A14" s="329" t="s">
        <v>45181</v>
      </c>
      <c r="B14" s="298"/>
      <c r="C14" s="340" t="s">
        <v>45182</v>
      </c>
      <c r="D14" s="330"/>
      <c r="E14" s="341" t="str">
        <f>IF(ISBLANK('Census Input Tab'!B12),"",'Census Input Tab'!B12)</f>
        <v/>
      </c>
    </row>
    <row r="15" spans="1:9" ht="14.15" customHeight="1" thickBot="1">
      <c r="A15" s="329" t="s">
        <v>45183</v>
      </c>
      <c r="B15" s="342"/>
      <c r="C15" s="343"/>
      <c r="D15" s="343"/>
      <c r="E15" s="344"/>
    </row>
    <row r="16" spans="1:9" ht="14.15" customHeight="1" thickBot="1">
      <c r="A16" s="329" t="s">
        <v>45184</v>
      </c>
      <c r="B16" s="298">
        <f>'Census Input Tab'!B14</f>
        <v>0</v>
      </c>
      <c r="C16" s="330"/>
      <c r="D16" s="330"/>
      <c r="E16" s="331"/>
    </row>
  </sheetData>
  <conditionalFormatting sqref="B15:E15">
    <cfRule type="expression" dxfId="7" priority="5">
      <formula>OR($B$14="All Others - Type Name Below",$B$14="PEO")</formula>
    </cfRule>
  </conditionalFormatting>
  <dataValidations count="8">
    <dataValidation allowBlank="1" showDropDown="1" showInputMessage="1" showErrorMessage="1" error="Invalid SIC Code Entered Requiring Correction" sqref="B5:B6" xr:uid="{03C72235-E271-43A5-A62A-83C150321B32}"/>
    <dataValidation type="list" allowBlank="1" showInputMessage="1" showErrorMessage="1" error="Only Yes, No or Unknown are allowed" sqref="B9:E9" xr:uid="{A3FF61A7-5898-4BC9-AC92-9AAA31E3B01E}">
      <formula1>"Yes, Unknown"</formula1>
    </dataValidation>
    <dataValidation type="list" allowBlank="1" showInputMessage="1" showErrorMessage="1" error="Only Yes, No or Unknown are allowed" sqref="B8" xr:uid="{1A13B4A4-3985-4F1A-A103-FE2F35F30694}">
      <formula1>"Yes, No, Unknown"</formula1>
    </dataValidation>
    <dataValidation allowBlank="1" showInputMessage="1" showErrorMessage="1" error="Only Per Employee Per Month Dollar Amount Is Allowed  (if not supplied our standard broker fee will apply)" sqref="B10:B12 B7 B15:E15 C14:D14" xr:uid="{1F67A893-EA9B-4022-8AFD-B49D4D288D66}"/>
    <dataValidation type="date" operator="lessThanOrEqual" allowBlank="1" showInputMessage="1" showErrorMessage="1" error="MM/DD/YYYY" sqref="D2" xr:uid="{D58D86A9-846F-4A1C-95C2-E36534AC901A}">
      <formula1>TODAY()</formula1>
    </dataValidation>
    <dataValidation type="decimal" allowBlank="1" showInputMessage="1" showErrorMessage="1" error="Only Per Employee Per Month Dollar Amount Is Allowed  (if not supplied our standard broker fee will apply)" sqref="B13" xr:uid="{5DCBDD01-8799-4161-A78E-540FA368262F}">
      <formula1>0</formula1>
      <formula2>999.99</formula2>
    </dataValidation>
    <dataValidation type="list" allowBlank="1" showInputMessage="1" showErrorMessage="1" error="M or F" sqref="E2" xr:uid="{ED9BED22-A6BF-42FF-94CB-5DCD99BE974F}">
      <formula1>"M,F"</formula1>
    </dataValidation>
    <dataValidation type="custom" operator="lessThanOrEqual" allowBlank="1" showInputMessage="1" showErrorMessage="1" error="5 Digit Zip Code is Required" sqref="C2" xr:uid="{B1F509EC-71EE-485C-B5FC-BCE2D044A83A}">
      <formula1>AND(LEN(C2)=5,ISNUMBER(VALUE(C2)),VALUE(C2)&gt;=501)</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62E4EA-D388-4EE6-B6FB-F811437180B3}">
  <sheetPr codeName="Sheet13"/>
  <dimension ref="A1:AH5247"/>
  <sheetViews>
    <sheetView topLeftCell="B1" workbookViewId="0">
      <pane ySplit="1" topLeftCell="A2" activePane="bottomLeft" state="frozen"/>
      <selection pane="bottomLeft" activeCell="B2" sqref="B2"/>
    </sheetView>
  </sheetViews>
  <sheetFormatPr defaultColWidth="9.26953125" defaultRowHeight="12.5"/>
  <cols>
    <col min="1" max="1" width="5.26953125" style="157" hidden="1" customWidth="1"/>
    <col min="2" max="2" width="10.7265625" style="157" customWidth="1"/>
    <col min="3" max="3" width="13.453125" style="157" customWidth="1"/>
    <col min="4" max="4" width="12.54296875" style="157" customWidth="1"/>
    <col min="5" max="5" width="18.7265625" style="157" customWidth="1"/>
    <col min="6" max="6" width="18.26953125" style="157" customWidth="1"/>
    <col min="7" max="7" width="12" style="158" customWidth="1"/>
    <col min="8" max="8" width="12" style="157" bestFit="1" customWidth="1"/>
    <col min="9" max="9" width="9.26953125" style="157"/>
    <col min="10" max="10" width="12" style="157" customWidth="1"/>
    <col min="11" max="12" width="13.453125" style="208" customWidth="1"/>
    <col min="13" max="13" width="4.7265625" style="157" customWidth="1"/>
    <col min="14" max="15" width="10.54296875" style="157" hidden="1" customWidth="1"/>
    <col min="16" max="16" width="11.26953125" style="157" hidden="1" customWidth="1"/>
    <col min="17" max="17" width="9.26953125" style="157" hidden="1" customWidth="1"/>
    <col min="18" max="19" width="11.7265625" style="157" hidden="1" customWidth="1"/>
    <col min="20" max="20" width="13.26953125" style="157" hidden="1" customWidth="1"/>
    <col min="21" max="23" width="9.26953125" style="157" hidden="1" customWidth="1"/>
    <col min="24" max="24" width="9.26953125" style="158" hidden="1" customWidth="1"/>
    <col min="25" max="25" width="9.26953125" style="157" hidden="1" customWidth="1"/>
    <col min="26" max="26" width="0.26953125" style="157" hidden="1" customWidth="1"/>
    <col min="27" max="27" width="0" style="157" hidden="1" customWidth="1"/>
    <col min="28" max="28" width="34.54296875" style="157" customWidth="1"/>
    <col min="29" max="29" width="31.26953125" style="157" customWidth="1"/>
    <col min="30" max="30" width="9.26953125" style="157"/>
    <col min="31" max="31" width="9.26953125" style="157" hidden="1" customWidth="1"/>
    <col min="32" max="32" width="14.7265625" style="157" hidden="1" customWidth="1"/>
    <col min="33" max="33" width="11.7265625" style="157" hidden="1" customWidth="1"/>
    <col min="34" max="34" width="0" style="157" hidden="1" customWidth="1"/>
    <col min="35" max="16384" width="9.26953125" style="157"/>
  </cols>
  <sheetData>
    <row r="1" spans="1:34" ht="90" customHeight="1">
      <c r="A1" s="159" t="s">
        <v>44082</v>
      </c>
      <c r="B1" s="160" t="s">
        <v>44083</v>
      </c>
      <c r="C1" s="160" t="s">
        <v>44084</v>
      </c>
      <c r="D1" s="160" t="s">
        <v>44085</v>
      </c>
      <c r="E1" s="161" t="s">
        <v>58</v>
      </c>
      <c r="F1" s="161" t="s">
        <v>59</v>
      </c>
      <c r="G1" s="162" t="s">
        <v>6</v>
      </c>
      <c r="H1" s="163" t="s">
        <v>44086</v>
      </c>
      <c r="I1" s="161" t="s">
        <v>0</v>
      </c>
      <c r="J1" s="164" t="s">
        <v>60</v>
      </c>
      <c r="K1" s="165" t="s">
        <v>62</v>
      </c>
      <c r="L1" s="165" t="s">
        <v>63</v>
      </c>
      <c r="M1" s="166"/>
      <c r="N1" s="167" t="s">
        <v>44087</v>
      </c>
      <c r="O1" s="168" t="s">
        <v>44088</v>
      </c>
      <c r="P1" s="169" t="s">
        <v>44089</v>
      </c>
      <c r="Q1" s="170"/>
      <c r="R1" s="403" t="s">
        <v>44090</v>
      </c>
      <c r="S1" s="403"/>
      <c r="T1" s="403"/>
      <c r="W1" s="157" t="s">
        <v>44091</v>
      </c>
      <c r="X1" s="158" t="s">
        <v>44092</v>
      </c>
      <c r="Y1" s="157" t="s">
        <v>44093</v>
      </c>
      <c r="AF1" s="258" t="s">
        <v>45104</v>
      </c>
      <c r="AG1" s="258" t="s">
        <v>45104</v>
      </c>
    </row>
    <row r="2" spans="1:34" ht="15.75" customHeight="1">
      <c r="A2" s="171" t="e">
        <v>#VALUE!</v>
      </c>
      <c r="B2" s="172" t="str">
        <f>IF(L2="Waive","",IF(C2="","",IF(C2="EE",1,0)))</f>
        <v/>
      </c>
      <c r="C2" s="173" t="str">
        <f>IF('Census Input Tab'!H33="","",'Census Input Tab'!H33)</f>
        <v/>
      </c>
      <c r="D2" s="174" t="str">
        <f>IF('Census Input Tab'!K33="","",'Census Input Tab'!K33)</f>
        <v/>
      </c>
      <c r="E2" s="175" t="str">
        <f>IF('Census Input Tab'!A33="","",'Census Input Tab'!A33)</f>
        <v/>
      </c>
      <c r="F2" s="175" t="str">
        <f>IF('Census Input Tab'!B33="","",'Census Input Tab'!B33)</f>
        <v/>
      </c>
      <c r="G2" s="176" t="str">
        <f>IF('Census Input Tab'!C33="","",'Census Input Tab'!C33)</f>
        <v/>
      </c>
      <c r="H2" s="177" t="str">
        <f>IF('Census Input Tab'!D33="","",'Census Input Tab'!D33)</f>
        <v/>
      </c>
      <c r="I2" s="178" t="str">
        <f>IF('Census Input Tab'!E33="","",'Census Input Tab'!E33)</f>
        <v/>
      </c>
      <c r="J2" s="179" t="str">
        <f>IF('Census Input Tab'!I33="COBRA","COBRA","" )</f>
        <v/>
      </c>
      <c r="K2" s="180" t="str">
        <f>IF('Census Input Tab'!F33="","",'Census Input Tab'!F33)</f>
        <v/>
      </c>
      <c r="L2" s="180" t="str">
        <f>IF('Census Input Tab'!G33="","",'Census Input Tab'!G33)</f>
        <v/>
      </c>
      <c r="M2" s="181"/>
      <c r="N2" s="182">
        <v>0</v>
      </c>
      <c r="O2" s="183" t="e">
        <f>VLOOKUP(W2,$X$2:$Y$906,2)</f>
        <v>#N/A</v>
      </c>
      <c r="P2" s="184">
        <v>1</v>
      </c>
      <c r="Q2" s="185"/>
      <c r="R2" s="186" t="s">
        <v>44094</v>
      </c>
      <c r="S2" s="404" t="s">
        <v>44095</v>
      </c>
      <c r="T2" s="404"/>
      <c r="W2" s="158" t="str">
        <f t="shared" ref="W2:W65" si="0">LEFT(TEXT(G2,"00000"),3)</f>
        <v/>
      </c>
      <c r="X2" s="187" t="s">
        <v>44096</v>
      </c>
      <c r="Y2" s="188" t="s">
        <v>157</v>
      </c>
      <c r="AB2" s="345" t="s">
        <v>5</v>
      </c>
      <c r="AC2" s="346">
        <f>'Census Input Tab'!B5</f>
        <v>0</v>
      </c>
      <c r="AE2" s="157" t="s">
        <v>45125</v>
      </c>
      <c r="AF2" t="s">
        <v>45049</v>
      </c>
      <c r="AG2" t="s">
        <v>45203</v>
      </c>
      <c r="AH2" s="157" t="s">
        <v>138</v>
      </c>
    </row>
    <row r="3" spans="1:34" ht="14.5">
      <c r="A3" s="171" t="e">
        <v>#VALUE!</v>
      </c>
      <c r="B3" s="172" t="str">
        <f t="shared" ref="B3:B66" si="1">IF(L3="Waive","",IF(C3="","",IF(C3="EE",1,0)))</f>
        <v/>
      </c>
      <c r="C3" s="173" t="str">
        <f>IF('Census Input Tab'!H34="","",'Census Input Tab'!H34)</f>
        <v/>
      </c>
      <c r="D3" s="174" t="str">
        <f>IF('Census Input Tab'!K34="","",'Census Input Tab'!K34)</f>
        <v/>
      </c>
      <c r="E3" s="175" t="str">
        <f>IF('Census Input Tab'!A34="","",'Census Input Tab'!A34)</f>
        <v/>
      </c>
      <c r="F3" s="175" t="str">
        <f>IF('Census Input Tab'!B34="","",'Census Input Tab'!B34)</f>
        <v/>
      </c>
      <c r="G3" s="176" t="str">
        <f>IF('Census Input Tab'!C34="","",'Census Input Tab'!C34)</f>
        <v/>
      </c>
      <c r="H3" s="177" t="str">
        <f>IF('Census Input Tab'!D34="","",'Census Input Tab'!D34)</f>
        <v/>
      </c>
      <c r="I3" s="178" t="str">
        <f>IF('Census Input Tab'!E34="","",'Census Input Tab'!E34)</f>
        <v/>
      </c>
      <c r="J3" s="179" t="str">
        <f>IF('Census Input Tab'!I34="COBRA","COBRA","" )</f>
        <v/>
      </c>
      <c r="K3" s="180" t="str">
        <f>IF('Census Input Tab'!F34="","",'Census Input Tab'!F34)</f>
        <v/>
      </c>
      <c r="L3" s="180" t="str">
        <f>IF('Census Input Tab'!G34="","",'Census Input Tab'!G34)</f>
        <v/>
      </c>
      <c r="M3" s="189"/>
      <c r="N3" s="182">
        <v>0</v>
      </c>
      <c r="O3" s="183" t="e">
        <f>VLOOKUP(W3,$X$2:$Y$906,2)</f>
        <v>#N/A</v>
      </c>
      <c r="P3" s="184">
        <v>2</v>
      </c>
      <c r="Q3" s="185"/>
      <c r="R3" s="190"/>
      <c r="S3" s="404"/>
      <c r="T3" s="404"/>
      <c r="W3" s="158" t="str">
        <f t="shared" si="0"/>
        <v/>
      </c>
      <c r="X3" s="187" t="s">
        <v>44097</v>
      </c>
      <c r="Y3" s="188" t="s">
        <v>157</v>
      </c>
      <c r="AB3" s="345" t="s">
        <v>45204</v>
      </c>
      <c r="AC3" s="346">
        <f>'Census Input Tab'!B6</f>
        <v>0</v>
      </c>
      <c r="AE3" s="157" t="str">
        <f>IF('Census Input Tab'!B8="Illustrative","","AFA 51-100")</f>
        <v>AFA 51-100</v>
      </c>
      <c r="AF3" t="s">
        <v>45050</v>
      </c>
      <c r="AG3" t="s">
        <v>45205</v>
      </c>
      <c r="AH3" s="157" t="s">
        <v>139</v>
      </c>
    </row>
    <row r="4" spans="1:34" ht="14.5">
      <c r="A4" s="171" t="e">
        <v>#VALUE!</v>
      </c>
      <c r="B4" s="172" t="str">
        <f t="shared" si="1"/>
        <v/>
      </c>
      <c r="C4" s="173" t="str">
        <f>IF('Census Input Tab'!H35="","",'Census Input Tab'!H35)</f>
        <v/>
      </c>
      <c r="D4" s="174" t="str">
        <f>IF('Census Input Tab'!K35="","",'Census Input Tab'!K35)</f>
        <v/>
      </c>
      <c r="E4" s="175" t="str">
        <f>IF('Census Input Tab'!A35="","",'Census Input Tab'!A35)</f>
        <v/>
      </c>
      <c r="F4" s="175" t="str">
        <f>IF('Census Input Tab'!B35="","",'Census Input Tab'!B35)</f>
        <v/>
      </c>
      <c r="G4" s="176" t="str">
        <f>IF('Census Input Tab'!C35="","",'Census Input Tab'!C35)</f>
        <v/>
      </c>
      <c r="H4" s="177" t="str">
        <f>IF('Census Input Tab'!D35="","",'Census Input Tab'!D35)</f>
        <v/>
      </c>
      <c r="I4" s="178" t="str">
        <f>IF('Census Input Tab'!E35="","",'Census Input Tab'!E35)</f>
        <v/>
      </c>
      <c r="J4" s="179" t="str">
        <f>IF('Census Input Tab'!I35="COBRA","COBRA","" )</f>
        <v/>
      </c>
      <c r="K4" s="180" t="str">
        <f>IF('Census Input Tab'!F35="","",'Census Input Tab'!F35)</f>
        <v/>
      </c>
      <c r="L4" s="180" t="str">
        <f>IF('Census Input Tab'!G35="","",'Census Input Tab'!G35)</f>
        <v/>
      </c>
      <c r="M4" s="189"/>
      <c r="N4" s="182">
        <v>0</v>
      </c>
      <c r="O4" s="183" t="e">
        <f t="shared" ref="O4:O67" si="2">VLOOKUP(W4,$X$2:$Y$906,2)</f>
        <v>#N/A</v>
      </c>
      <c r="P4" s="184">
        <v>3</v>
      </c>
      <c r="Q4" s="185"/>
      <c r="R4" s="190"/>
      <c r="S4" s="404"/>
      <c r="T4" s="404"/>
      <c r="W4" s="158" t="str">
        <f t="shared" si="0"/>
        <v/>
      </c>
      <c r="X4" s="187" t="s">
        <v>44098</v>
      </c>
      <c r="Y4" s="188" t="s">
        <v>157</v>
      </c>
      <c r="AB4" s="345" t="s">
        <v>129</v>
      </c>
      <c r="AC4" s="346"/>
      <c r="AE4" s="157" t="str">
        <f>IF('Census Input Tab'!B8="Illustrative","","Fully Insured 51-100")</f>
        <v>Fully Insured 51-100</v>
      </c>
      <c r="AF4" t="s">
        <v>45051</v>
      </c>
      <c r="AG4" t="s">
        <v>45206</v>
      </c>
      <c r="AH4" s="157" t="s">
        <v>140</v>
      </c>
    </row>
    <row r="5" spans="1:34" ht="14.5">
      <c r="A5" s="171" t="e">
        <v>#VALUE!</v>
      </c>
      <c r="B5" s="172" t="str">
        <f t="shared" si="1"/>
        <v/>
      </c>
      <c r="C5" s="173" t="str">
        <f>IF('Census Input Tab'!H36="","",'Census Input Tab'!H36)</f>
        <v/>
      </c>
      <c r="D5" s="174" t="str">
        <f>IF('Census Input Tab'!K36="","",'Census Input Tab'!K36)</f>
        <v/>
      </c>
      <c r="E5" s="175" t="str">
        <f>IF('Census Input Tab'!A36="","",'Census Input Tab'!A36)</f>
        <v/>
      </c>
      <c r="F5" s="175" t="str">
        <f>IF('Census Input Tab'!B36="","",'Census Input Tab'!B36)</f>
        <v/>
      </c>
      <c r="G5" s="176" t="str">
        <f>IF('Census Input Tab'!C36="","",'Census Input Tab'!C36)</f>
        <v/>
      </c>
      <c r="H5" s="177" t="str">
        <f>IF('Census Input Tab'!D36="","",'Census Input Tab'!D36)</f>
        <v/>
      </c>
      <c r="I5" s="178" t="str">
        <f>IF('Census Input Tab'!E36="","",'Census Input Tab'!E36)</f>
        <v/>
      </c>
      <c r="J5" s="179" t="str">
        <f>IF('Census Input Tab'!I36="COBRA","COBRA","" )</f>
        <v/>
      </c>
      <c r="K5" s="180" t="str">
        <f>IF('Census Input Tab'!F36="","",'Census Input Tab'!F36)</f>
        <v/>
      </c>
      <c r="L5" s="180" t="str">
        <f>IF('Census Input Tab'!G36="","",'Census Input Tab'!G36)</f>
        <v/>
      </c>
      <c r="M5" s="189"/>
      <c r="N5" s="182">
        <v>0</v>
      </c>
      <c r="O5" s="183" t="e">
        <f t="shared" si="2"/>
        <v>#N/A</v>
      </c>
      <c r="P5" s="184">
        <v>4</v>
      </c>
      <c r="Q5" s="185"/>
      <c r="R5" s="190"/>
      <c r="S5" s="190"/>
      <c r="T5" s="189"/>
      <c r="W5" s="158" t="str">
        <f t="shared" si="0"/>
        <v/>
      </c>
      <c r="X5" s="187" t="s">
        <v>44099</v>
      </c>
      <c r="Y5" s="188" t="s">
        <v>157</v>
      </c>
      <c r="AB5" s="345" t="s">
        <v>130</v>
      </c>
      <c r="AC5" s="346" t="e">
        <f>VLOOKUP('Census Input Tab'!B7,'51-100 Census'!AF2:AH52,3,FALSE)</f>
        <v>#N/A</v>
      </c>
      <c r="AF5" t="s">
        <v>45052</v>
      </c>
      <c r="AG5" t="s">
        <v>45207</v>
      </c>
      <c r="AH5" s="157" t="s">
        <v>141</v>
      </c>
    </row>
    <row r="6" spans="1:34" ht="14.5">
      <c r="A6" s="171" t="e">
        <v>#VALUE!</v>
      </c>
      <c r="B6" s="172" t="str">
        <f t="shared" si="1"/>
        <v/>
      </c>
      <c r="C6" s="173" t="str">
        <f>IF('Census Input Tab'!H37="","",'Census Input Tab'!H37)</f>
        <v/>
      </c>
      <c r="D6" s="174" t="str">
        <f>IF('Census Input Tab'!K37="","",'Census Input Tab'!K37)</f>
        <v/>
      </c>
      <c r="E6" s="175" t="str">
        <f>IF('Census Input Tab'!A37="","",'Census Input Tab'!A37)</f>
        <v/>
      </c>
      <c r="F6" s="175" t="str">
        <f>IF('Census Input Tab'!B37="","",'Census Input Tab'!B37)</f>
        <v/>
      </c>
      <c r="G6" s="176" t="str">
        <f>IF('Census Input Tab'!C37="","",'Census Input Tab'!C37)</f>
        <v/>
      </c>
      <c r="H6" s="177" t="str">
        <f>IF('Census Input Tab'!D37="","",'Census Input Tab'!D37)</f>
        <v/>
      </c>
      <c r="I6" s="178" t="str">
        <f>IF('Census Input Tab'!E37="","",'Census Input Tab'!E37)</f>
        <v/>
      </c>
      <c r="J6" s="179" t="str">
        <f>IF('Census Input Tab'!I37="COBRA","COBRA","" )</f>
        <v/>
      </c>
      <c r="K6" s="180" t="str">
        <f>IF('Census Input Tab'!F37="","",'Census Input Tab'!F37)</f>
        <v/>
      </c>
      <c r="L6" s="180" t="str">
        <f>IF('Census Input Tab'!G37="","",'Census Input Tab'!G37)</f>
        <v/>
      </c>
      <c r="M6" s="189"/>
      <c r="N6" s="182">
        <v>0</v>
      </c>
      <c r="O6" s="183" t="e">
        <f t="shared" si="2"/>
        <v>#N/A</v>
      </c>
      <c r="P6" s="184">
        <v>5</v>
      </c>
      <c r="Q6" s="185"/>
      <c r="R6" s="190"/>
      <c r="S6" s="190"/>
      <c r="T6" s="189"/>
      <c r="W6" s="158" t="str">
        <f t="shared" si="0"/>
        <v/>
      </c>
      <c r="X6" s="187" t="s">
        <v>44100</v>
      </c>
      <c r="Y6" s="188" t="s">
        <v>157</v>
      </c>
      <c r="AB6" s="347" t="s">
        <v>120</v>
      </c>
      <c r="AC6" s="348">
        <f>'Census Input Tab'!D7</f>
        <v>0</v>
      </c>
      <c r="AF6" t="s">
        <v>45053</v>
      </c>
      <c r="AG6" t="s">
        <v>45208</v>
      </c>
      <c r="AH6" s="157" t="s">
        <v>142</v>
      </c>
    </row>
    <row r="7" spans="1:34" ht="14.5">
      <c r="A7" s="171" t="e">
        <v>#VALUE!</v>
      </c>
      <c r="B7" s="172" t="str">
        <f t="shared" si="1"/>
        <v/>
      </c>
      <c r="C7" s="173" t="str">
        <f>IF('Census Input Tab'!H38="","",'Census Input Tab'!H38)</f>
        <v/>
      </c>
      <c r="D7" s="174" t="str">
        <f>IF('Census Input Tab'!K38="","",'Census Input Tab'!K38)</f>
        <v/>
      </c>
      <c r="E7" s="175" t="str">
        <f>IF('Census Input Tab'!A38="","",'Census Input Tab'!A38)</f>
        <v/>
      </c>
      <c r="F7" s="175" t="str">
        <f>IF('Census Input Tab'!B38="","",'Census Input Tab'!B38)</f>
        <v/>
      </c>
      <c r="G7" s="176" t="str">
        <f>IF('Census Input Tab'!C38="","",'Census Input Tab'!C38)</f>
        <v/>
      </c>
      <c r="H7" s="177" t="str">
        <f>IF('Census Input Tab'!D38="","",'Census Input Tab'!D38)</f>
        <v/>
      </c>
      <c r="I7" s="178" t="str">
        <f>IF('Census Input Tab'!E38="","",'Census Input Tab'!E38)</f>
        <v/>
      </c>
      <c r="J7" s="179" t="str">
        <f>IF('Census Input Tab'!I38="COBRA","COBRA","" )</f>
        <v/>
      </c>
      <c r="K7" s="180" t="str">
        <f>IF('Census Input Tab'!F38="","",'Census Input Tab'!F38)</f>
        <v/>
      </c>
      <c r="L7" s="180" t="str">
        <f>IF('Census Input Tab'!G38="","",'Census Input Tab'!G38)</f>
        <v/>
      </c>
      <c r="M7" s="189"/>
      <c r="N7" s="182">
        <v>0</v>
      </c>
      <c r="O7" s="183" t="e">
        <f t="shared" si="2"/>
        <v>#N/A</v>
      </c>
      <c r="P7" s="184">
        <v>6</v>
      </c>
      <c r="Q7" s="185"/>
      <c r="R7" s="190"/>
      <c r="S7" s="190"/>
      <c r="T7" s="189"/>
      <c r="W7" s="158" t="str">
        <f t="shared" si="0"/>
        <v/>
      </c>
      <c r="X7" s="187" t="s">
        <v>44101</v>
      </c>
      <c r="Y7" s="188" t="s">
        <v>157</v>
      </c>
      <c r="AB7" s="347" t="s">
        <v>45209</v>
      </c>
      <c r="AC7" s="349" t="s">
        <v>45210</v>
      </c>
      <c r="AF7" t="s">
        <v>45054</v>
      </c>
      <c r="AG7" t="s">
        <v>45211</v>
      </c>
      <c r="AH7" s="157" t="s">
        <v>143</v>
      </c>
    </row>
    <row r="8" spans="1:34" ht="14.5">
      <c r="A8" s="171" t="e">
        <v>#VALUE!</v>
      </c>
      <c r="B8" s="172" t="str">
        <f t="shared" si="1"/>
        <v/>
      </c>
      <c r="C8" s="173" t="str">
        <f>IF('Census Input Tab'!H39="","",'Census Input Tab'!H39)</f>
        <v/>
      </c>
      <c r="D8" s="174" t="str">
        <f>IF('Census Input Tab'!K39="","",'Census Input Tab'!K39)</f>
        <v/>
      </c>
      <c r="E8" s="175" t="str">
        <f>IF('Census Input Tab'!A39="","",'Census Input Tab'!A39)</f>
        <v/>
      </c>
      <c r="F8" s="175" t="str">
        <f>IF('Census Input Tab'!B39="","",'Census Input Tab'!B39)</f>
        <v/>
      </c>
      <c r="G8" s="176" t="str">
        <f>IF('Census Input Tab'!C39="","",'Census Input Tab'!C39)</f>
        <v/>
      </c>
      <c r="H8" s="177" t="str">
        <f>IF('Census Input Tab'!D39="","",'Census Input Tab'!D39)</f>
        <v/>
      </c>
      <c r="I8" s="178" t="str">
        <f>IF('Census Input Tab'!E39="","",'Census Input Tab'!E39)</f>
        <v/>
      </c>
      <c r="J8" s="179" t="str">
        <f>IF('Census Input Tab'!I39="COBRA","COBRA","" )</f>
        <v/>
      </c>
      <c r="K8" s="180" t="str">
        <f>IF('Census Input Tab'!F39="","",'Census Input Tab'!F39)</f>
        <v/>
      </c>
      <c r="L8" s="180" t="str">
        <f>IF('Census Input Tab'!G39="","",'Census Input Tab'!G39)</f>
        <v/>
      </c>
      <c r="M8" s="189"/>
      <c r="N8" s="182">
        <v>0</v>
      </c>
      <c r="O8" s="183" t="e">
        <f t="shared" si="2"/>
        <v>#N/A</v>
      </c>
      <c r="P8" s="184">
        <v>7</v>
      </c>
      <c r="Q8" s="185"/>
      <c r="R8" s="190"/>
      <c r="S8" s="190"/>
      <c r="T8" s="189"/>
      <c r="W8" s="158" t="str">
        <f t="shared" si="0"/>
        <v/>
      </c>
      <c r="X8" s="187" t="s">
        <v>44102</v>
      </c>
      <c r="Y8" s="188" t="s">
        <v>157</v>
      </c>
      <c r="AB8" s="347" t="s">
        <v>45212</v>
      </c>
      <c r="AC8" s="349" t="s">
        <v>45213</v>
      </c>
      <c r="AF8" t="s">
        <v>45055</v>
      </c>
      <c r="AG8" t="s">
        <v>45214</v>
      </c>
      <c r="AH8" s="157" t="s">
        <v>144</v>
      </c>
    </row>
    <row r="9" spans="1:34" ht="14.5">
      <c r="A9" s="171" t="e">
        <v>#VALUE!</v>
      </c>
      <c r="B9" s="172" t="str">
        <f t="shared" si="1"/>
        <v/>
      </c>
      <c r="C9" s="173" t="str">
        <f>IF('Census Input Tab'!H40="","",'Census Input Tab'!H40)</f>
        <v/>
      </c>
      <c r="D9" s="174" t="str">
        <f>IF('Census Input Tab'!K40="","",'Census Input Tab'!K40)</f>
        <v/>
      </c>
      <c r="E9" s="175" t="str">
        <f>IF('Census Input Tab'!A40="","",'Census Input Tab'!A40)</f>
        <v/>
      </c>
      <c r="F9" s="175" t="str">
        <f>IF('Census Input Tab'!B40="","",'Census Input Tab'!B40)</f>
        <v/>
      </c>
      <c r="G9" s="176" t="str">
        <f>IF('Census Input Tab'!C40="","",'Census Input Tab'!C40)</f>
        <v/>
      </c>
      <c r="H9" s="177" t="str">
        <f>IF('Census Input Tab'!D40="","",'Census Input Tab'!D40)</f>
        <v/>
      </c>
      <c r="I9" s="178" t="str">
        <f>IF('Census Input Tab'!E40="","",'Census Input Tab'!E40)</f>
        <v/>
      </c>
      <c r="J9" s="179" t="str">
        <f>IF('Census Input Tab'!I40="COBRA","COBRA","" )</f>
        <v/>
      </c>
      <c r="K9" s="180" t="str">
        <f>IF('Census Input Tab'!F40="","",'Census Input Tab'!F40)</f>
        <v/>
      </c>
      <c r="L9" s="180" t="str">
        <f>IF('Census Input Tab'!G40="","",'Census Input Tab'!G40)</f>
        <v/>
      </c>
      <c r="M9" s="189"/>
      <c r="N9" s="182">
        <v>0</v>
      </c>
      <c r="O9" s="183" t="e">
        <f t="shared" si="2"/>
        <v>#N/A</v>
      </c>
      <c r="P9" s="184">
        <v>9</v>
      </c>
      <c r="Q9" s="185"/>
      <c r="R9" s="190"/>
      <c r="S9" s="190"/>
      <c r="T9" s="189"/>
      <c r="W9" s="158" t="str">
        <f t="shared" si="0"/>
        <v/>
      </c>
      <c r="X9" s="187" t="s">
        <v>44103</v>
      </c>
      <c r="Y9" s="188" t="s">
        <v>157</v>
      </c>
      <c r="AB9" s="347" t="s">
        <v>45261</v>
      </c>
      <c r="AC9" s="346">
        <f>'Census Input Tab'!B11</f>
        <v>0</v>
      </c>
      <c r="AF9" t="s">
        <v>45056</v>
      </c>
      <c r="AG9" t="s">
        <v>45215</v>
      </c>
      <c r="AH9" s="157" t="s">
        <v>145</v>
      </c>
    </row>
    <row r="10" spans="1:34" ht="14.5">
      <c r="A10" s="171" t="e">
        <v>#VALUE!</v>
      </c>
      <c r="B10" s="172" t="str">
        <f t="shared" si="1"/>
        <v/>
      </c>
      <c r="C10" s="173" t="str">
        <f>IF('Census Input Tab'!H41="","",'Census Input Tab'!H41)</f>
        <v/>
      </c>
      <c r="D10" s="174" t="str">
        <f>IF('Census Input Tab'!K41="","",'Census Input Tab'!K41)</f>
        <v/>
      </c>
      <c r="E10" s="175" t="str">
        <f>IF('Census Input Tab'!A41="","",'Census Input Tab'!A41)</f>
        <v/>
      </c>
      <c r="F10" s="175" t="str">
        <f>IF('Census Input Tab'!B41="","",'Census Input Tab'!B41)</f>
        <v/>
      </c>
      <c r="G10" s="176" t="str">
        <f>IF('Census Input Tab'!C41="","",'Census Input Tab'!C41)</f>
        <v/>
      </c>
      <c r="H10" s="177" t="str">
        <f>IF('Census Input Tab'!D41="","",'Census Input Tab'!D41)</f>
        <v/>
      </c>
      <c r="I10" s="178" t="str">
        <f>IF('Census Input Tab'!E41="","",'Census Input Tab'!E41)</f>
        <v/>
      </c>
      <c r="J10" s="179" t="str">
        <f>IF('Census Input Tab'!I41="COBRA","COBRA","" )</f>
        <v/>
      </c>
      <c r="K10" s="180" t="str">
        <f>IF('Census Input Tab'!F41="","",'Census Input Tab'!F41)</f>
        <v/>
      </c>
      <c r="L10" s="180" t="str">
        <f>IF('Census Input Tab'!G41="","",'Census Input Tab'!G41)</f>
        <v/>
      </c>
      <c r="M10" s="189"/>
      <c r="N10" s="182">
        <v>0</v>
      </c>
      <c r="O10" s="183" t="e">
        <f t="shared" si="2"/>
        <v>#N/A</v>
      </c>
      <c r="P10" s="184">
        <v>8</v>
      </c>
      <c r="Q10" s="405" t="s">
        <v>44104</v>
      </c>
      <c r="R10" s="405"/>
      <c r="S10" s="405"/>
      <c r="T10" s="405"/>
      <c r="W10" s="158" t="str">
        <f t="shared" si="0"/>
        <v/>
      </c>
      <c r="X10" s="187" t="s">
        <v>44105</v>
      </c>
      <c r="Y10" s="188" t="s">
        <v>157</v>
      </c>
      <c r="AB10" s="347" t="s">
        <v>45029</v>
      </c>
      <c r="AC10" s="346">
        <f>'Census Input Tab'!B13</f>
        <v>0</v>
      </c>
      <c r="AF10" t="s">
        <v>45057</v>
      </c>
      <c r="AG10" t="s">
        <v>45216</v>
      </c>
      <c r="AH10" s="157" t="s">
        <v>146</v>
      </c>
    </row>
    <row r="11" spans="1:34" ht="14.5">
      <c r="A11" s="171" t="e">
        <v>#VALUE!</v>
      </c>
      <c r="B11" s="172" t="str">
        <f t="shared" si="1"/>
        <v/>
      </c>
      <c r="C11" s="173" t="str">
        <f>IF('Census Input Tab'!H42="","",'Census Input Tab'!H42)</f>
        <v/>
      </c>
      <c r="D11" s="174" t="str">
        <f>IF('Census Input Tab'!K42="","",'Census Input Tab'!K42)</f>
        <v/>
      </c>
      <c r="E11" s="175" t="str">
        <f>IF('Census Input Tab'!A42="","",'Census Input Tab'!A42)</f>
        <v/>
      </c>
      <c r="F11" s="175" t="str">
        <f>IF('Census Input Tab'!B42="","",'Census Input Tab'!B42)</f>
        <v/>
      </c>
      <c r="G11" s="176" t="str">
        <f>IF('Census Input Tab'!C42="","",'Census Input Tab'!C42)</f>
        <v/>
      </c>
      <c r="H11" s="177" t="str">
        <f>IF('Census Input Tab'!D42="","",'Census Input Tab'!D42)</f>
        <v/>
      </c>
      <c r="I11" s="178" t="str">
        <f>IF('Census Input Tab'!E42="","",'Census Input Tab'!E42)</f>
        <v/>
      </c>
      <c r="J11" s="179" t="str">
        <f>IF('Census Input Tab'!I42="COBRA","COBRA","" )</f>
        <v/>
      </c>
      <c r="K11" s="180" t="str">
        <f>IF('Census Input Tab'!F42="","",'Census Input Tab'!F42)</f>
        <v/>
      </c>
      <c r="L11" s="180" t="str">
        <f>IF('Census Input Tab'!G42="","",'Census Input Tab'!G42)</f>
        <v/>
      </c>
      <c r="M11" s="189"/>
      <c r="N11" s="182">
        <v>0</v>
      </c>
      <c r="O11" s="183" t="e">
        <f t="shared" si="2"/>
        <v>#N/A</v>
      </c>
      <c r="P11" s="184">
        <v>10</v>
      </c>
      <c r="Q11" s="191" t="s">
        <v>44106</v>
      </c>
      <c r="R11" s="192" t="s">
        <v>44107</v>
      </c>
      <c r="S11" s="193" t="s">
        <v>22</v>
      </c>
      <c r="T11" s="193" t="s">
        <v>44108</v>
      </c>
      <c r="W11" s="158" t="str">
        <f t="shared" si="0"/>
        <v/>
      </c>
      <c r="X11" s="187" t="s">
        <v>44109</v>
      </c>
      <c r="Y11" s="188" t="s">
        <v>157</v>
      </c>
      <c r="AB11" s="347" t="s">
        <v>45035</v>
      </c>
      <c r="AC11" s="346">
        <f>'Census Input Tab'!B14</f>
        <v>0</v>
      </c>
      <c r="AF11" t="s">
        <v>45058</v>
      </c>
      <c r="AG11" t="s">
        <v>45217</v>
      </c>
      <c r="AH11" s="157" t="s">
        <v>147</v>
      </c>
    </row>
    <row r="12" spans="1:34" ht="25">
      <c r="A12" s="171" t="e">
        <v>#VALUE!</v>
      </c>
      <c r="B12" s="172" t="str">
        <f t="shared" si="1"/>
        <v/>
      </c>
      <c r="C12" s="173" t="str">
        <f>IF('Census Input Tab'!H43="","",'Census Input Tab'!H43)</f>
        <v/>
      </c>
      <c r="D12" s="174" t="str">
        <f>IF('Census Input Tab'!K43="","",'Census Input Tab'!K43)</f>
        <v/>
      </c>
      <c r="E12" s="175" t="str">
        <f>IF('Census Input Tab'!A43="","",'Census Input Tab'!A43)</f>
        <v/>
      </c>
      <c r="F12" s="175" t="str">
        <f>IF('Census Input Tab'!B43="","",'Census Input Tab'!B43)</f>
        <v/>
      </c>
      <c r="G12" s="176" t="str">
        <f>IF('Census Input Tab'!C43="","",'Census Input Tab'!C43)</f>
        <v/>
      </c>
      <c r="H12" s="177" t="str">
        <f>IF('Census Input Tab'!D43="","",'Census Input Tab'!D43)</f>
        <v/>
      </c>
      <c r="I12" s="178" t="str">
        <f>IF('Census Input Tab'!E43="","",'Census Input Tab'!E43)</f>
        <v/>
      </c>
      <c r="J12" s="179" t="str">
        <f>IF('Census Input Tab'!I43="COBRA","COBRA","" )</f>
        <v/>
      </c>
      <c r="K12" s="180" t="str">
        <f>IF('Census Input Tab'!F43="","",'Census Input Tab'!F43)</f>
        <v/>
      </c>
      <c r="L12" s="180" t="str">
        <f>IF('Census Input Tab'!G43="","",'Census Input Tab'!G43)</f>
        <v/>
      </c>
      <c r="M12" s="189"/>
      <c r="N12" s="182">
        <v>0</v>
      </c>
      <c r="O12" s="183" t="e">
        <f t="shared" si="2"/>
        <v>#N/A</v>
      </c>
      <c r="P12" s="184">
        <v>11</v>
      </c>
      <c r="Q12" s="194" t="s">
        <v>14</v>
      </c>
      <c r="R12" s="180" t="s">
        <v>14</v>
      </c>
      <c r="S12" s="180" t="s">
        <v>14</v>
      </c>
      <c r="T12" s="180" t="s">
        <v>14</v>
      </c>
      <c r="W12" s="158" t="str">
        <f t="shared" si="0"/>
        <v/>
      </c>
      <c r="X12" s="187" t="s">
        <v>44110</v>
      </c>
      <c r="Y12" s="188" t="s">
        <v>157</v>
      </c>
      <c r="AB12" s="350" t="s">
        <v>45218</v>
      </c>
      <c r="AC12" s="346"/>
      <c r="AF12" t="s">
        <v>45059</v>
      </c>
      <c r="AG12" t="s">
        <v>45219</v>
      </c>
      <c r="AH12" s="157" t="s">
        <v>148</v>
      </c>
    </row>
    <row r="13" spans="1:34" ht="14.5">
      <c r="A13" s="171" t="e">
        <v>#VALUE!</v>
      </c>
      <c r="B13" s="172" t="str">
        <f t="shared" si="1"/>
        <v/>
      </c>
      <c r="C13" s="173" t="str">
        <f>IF('Census Input Tab'!H44="","",'Census Input Tab'!H44)</f>
        <v/>
      </c>
      <c r="D13" s="174" t="str">
        <f>IF('Census Input Tab'!K44="","",'Census Input Tab'!K44)</f>
        <v/>
      </c>
      <c r="E13" s="175" t="str">
        <f>IF('Census Input Tab'!A44="","",'Census Input Tab'!A44)</f>
        <v/>
      </c>
      <c r="F13" s="175" t="str">
        <f>IF('Census Input Tab'!B44="","",'Census Input Tab'!B44)</f>
        <v/>
      </c>
      <c r="G13" s="176" t="str">
        <f>IF('Census Input Tab'!C44="","",'Census Input Tab'!C44)</f>
        <v/>
      </c>
      <c r="H13" s="177" t="str">
        <f>IF('Census Input Tab'!D44="","",'Census Input Tab'!D44)</f>
        <v/>
      </c>
      <c r="I13" s="178" t="str">
        <f>IF('Census Input Tab'!E44="","",'Census Input Tab'!E44)</f>
        <v/>
      </c>
      <c r="J13" s="179" t="str">
        <f>IF('Census Input Tab'!I44="COBRA","COBRA","" )</f>
        <v/>
      </c>
      <c r="K13" s="180" t="str">
        <f>IF('Census Input Tab'!F44="","",'Census Input Tab'!F44)</f>
        <v/>
      </c>
      <c r="L13" s="180" t="str">
        <f>IF('Census Input Tab'!G44="","",'Census Input Tab'!G44)</f>
        <v/>
      </c>
      <c r="M13" s="189"/>
      <c r="N13" s="182">
        <v>0</v>
      </c>
      <c r="O13" s="183" t="e">
        <f t="shared" si="2"/>
        <v>#N/A</v>
      </c>
      <c r="P13" s="184">
        <v>12</v>
      </c>
      <c r="Q13" s="194" t="s">
        <v>19</v>
      </c>
      <c r="R13" s="180" t="s">
        <v>44111</v>
      </c>
      <c r="S13" s="180" t="s">
        <v>16</v>
      </c>
      <c r="T13" s="180" t="s">
        <v>16</v>
      </c>
      <c r="W13" s="158" t="str">
        <f t="shared" si="0"/>
        <v/>
      </c>
      <c r="X13" s="187" t="s">
        <v>44112</v>
      </c>
      <c r="Y13" s="188" t="s">
        <v>157</v>
      </c>
      <c r="AB13" s="350" t="s">
        <v>45220</v>
      </c>
      <c r="AC13" s="346">
        <f>'Census Input Tab'!D13</f>
        <v>0</v>
      </c>
      <c r="AF13" t="s">
        <v>45060</v>
      </c>
      <c r="AG13" t="s">
        <v>45221</v>
      </c>
      <c r="AH13" s="157" t="s">
        <v>4</v>
      </c>
    </row>
    <row r="14" spans="1:34" ht="14.5">
      <c r="A14" s="171" t="e">
        <v>#VALUE!</v>
      </c>
      <c r="B14" s="172" t="str">
        <f t="shared" si="1"/>
        <v/>
      </c>
      <c r="C14" s="173" t="str">
        <f>IF('Census Input Tab'!H45="","",'Census Input Tab'!H45)</f>
        <v/>
      </c>
      <c r="D14" s="174" t="str">
        <f>IF('Census Input Tab'!K45="","",'Census Input Tab'!K45)</f>
        <v/>
      </c>
      <c r="E14" s="175" t="str">
        <f>IF('Census Input Tab'!A45="","",'Census Input Tab'!A45)</f>
        <v/>
      </c>
      <c r="F14" s="175" t="str">
        <f>IF('Census Input Tab'!B45="","",'Census Input Tab'!B45)</f>
        <v/>
      </c>
      <c r="G14" s="176" t="str">
        <f>IF('Census Input Tab'!C45="","",'Census Input Tab'!C45)</f>
        <v/>
      </c>
      <c r="H14" s="177" t="str">
        <f>IF('Census Input Tab'!D45="","",'Census Input Tab'!D45)</f>
        <v/>
      </c>
      <c r="I14" s="178" t="str">
        <f>IF('Census Input Tab'!E45="","",'Census Input Tab'!E45)</f>
        <v/>
      </c>
      <c r="J14" s="179" t="str">
        <f>IF('Census Input Tab'!I45="COBRA","COBRA","" )</f>
        <v/>
      </c>
      <c r="K14" s="180" t="str">
        <f>IF('Census Input Tab'!F45="","",'Census Input Tab'!F45)</f>
        <v/>
      </c>
      <c r="L14" s="180" t="str">
        <f>IF('Census Input Tab'!G45="","",'Census Input Tab'!G45)</f>
        <v/>
      </c>
      <c r="M14" s="189"/>
      <c r="N14" s="182">
        <v>0</v>
      </c>
      <c r="O14" s="183" t="e">
        <f t="shared" si="2"/>
        <v>#N/A</v>
      </c>
      <c r="P14" s="184">
        <v>13</v>
      </c>
      <c r="Q14" s="194" t="s">
        <v>3</v>
      </c>
      <c r="R14" s="195" t="s">
        <v>19</v>
      </c>
      <c r="S14" s="180" t="s">
        <v>18</v>
      </c>
      <c r="T14" s="180" t="s">
        <v>44113</v>
      </c>
      <c r="W14" s="158" t="str">
        <f t="shared" si="0"/>
        <v/>
      </c>
      <c r="X14" s="187" t="s">
        <v>44114</v>
      </c>
      <c r="Y14" s="188" t="s">
        <v>157</v>
      </c>
      <c r="AB14" s="351" t="s">
        <v>96</v>
      </c>
      <c r="AC14" s="352">
        <f>'Census Input Tab'!B10</f>
        <v>0</v>
      </c>
      <c r="AF14" t="s">
        <v>45061</v>
      </c>
      <c r="AG14" t="s">
        <v>45222</v>
      </c>
      <c r="AH14" s="157" t="s">
        <v>149</v>
      </c>
    </row>
    <row r="15" spans="1:34" ht="14.5">
      <c r="A15" s="171" t="e">
        <v>#VALUE!</v>
      </c>
      <c r="B15" s="172" t="str">
        <f t="shared" si="1"/>
        <v/>
      </c>
      <c r="C15" s="173" t="str">
        <f>IF('Census Input Tab'!H46="","",'Census Input Tab'!H46)</f>
        <v/>
      </c>
      <c r="D15" s="174" t="str">
        <f>IF('Census Input Tab'!K46="","",'Census Input Tab'!K46)</f>
        <v/>
      </c>
      <c r="E15" s="175" t="str">
        <f>IF('Census Input Tab'!A46="","",'Census Input Tab'!A46)</f>
        <v/>
      </c>
      <c r="F15" s="175" t="str">
        <f>IF('Census Input Tab'!B46="","",'Census Input Tab'!B46)</f>
        <v/>
      </c>
      <c r="G15" s="176" t="str">
        <f>IF('Census Input Tab'!C46="","",'Census Input Tab'!C46)</f>
        <v/>
      </c>
      <c r="H15" s="177" t="str">
        <f>IF('Census Input Tab'!D46="","",'Census Input Tab'!D46)</f>
        <v/>
      </c>
      <c r="I15" s="178" t="str">
        <f>IF('Census Input Tab'!E46="","",'Census Input Tab'!E46)</f>
        <v/>
      </c>
      <c r="J15" s="179" t="str">
        <f>IF('Census Input Tab'!I46="COBRA","COBRA","" )</f>
        <v/>
      </c>
      <c r="K15" s="180" t="str">
        <f>IF('Census Input Tab'!F46="","",'Census Input Tab'!F46)</f>
        <v/>
      </c>
      <c r="L15" s="180" t="str">
        <f>IF('Census Input Tab'!G46="","",'Census Input Tab'!G46)</f>
        <v/>
      </c>
      <c r="M15" s="189"/>
      <c r="N15" s="182">
        <v>0</v>
      </c>
      <c r="O15" s="183" t="e">
        <f t="shared" si="2"/>
        <v>#N/A</v>
      </c>
      <c r="P15" s="184">
        <v>14</v>
      </c>
      <c r="Q15" s="196"/>
      <c r="R15" s="180" t="s">
        <v>3</v>
      </c>
      <c r="S15" s="180" t="s">
        <v>19</v>
      </c>
      <c r="T15" s="180" t="s">
        <v>18</v>
      </c>
      <c r="W15" s="158" t="str">
        <f t="shared" si="0"/>
        <v/>
      </c>
      <c r="X15" s="187" t="s">
        <v>44115</v>
      </c>
      <c r="Y15" s="188" t="s">
        <v>157</v>
      </c>
      <c r="AF15" t="s">
        <v>45062</v>
      </c>
      <c r="AG15" t="s">
        <v>45223</v>
      </c>
      <c r="AH15" s="157" t="s">
        <v>150</v>
      </c>
    </row>
    <row r="16" spans="1:34" ht="14.5">
      <c r="A16" s="171" t="e">
        <v>#VALUE!</v>
      </c>
      <c r="B16" s="172" t="str">
        <f t="shared" si="1"/>
        <v/>
      </c>
      <c r="C16" s="173" t="str">
        <f>IF('Census Input Tab'!H47="","",'Census Input Tab'!H47)</f>
        <v/>
      </c>
      <c r="D16" s="174" t="str">
        <f>IF('Census Input Tab'!K47="","",'Census Input Tab'!K47)</f>
        <v/>
      </c>
      <c r="E16" s="175" t="str">
        <f>IF('Census Input Tab'!A47="","",'Census Input Tab'!A47)</f>
        <v/>
      </c>
      <c r="F16" s="175" t="str">
        <f>IF('Census Input Tab'!B47="","",'Census Input Tab'!B47)</f>
        <v/>
      </c>
      <c r="G16" s="176" t="str">
        <f>IF('Census Input Tab'!C47="","",'Census Input Tab'!C47)</f>
        <v/>
      </c>
      <c r="H16" s="177" t="str">
        <f>IF('Census Input Tab'!D47="","",'Census Input Tab'!D47)</f>
        <v/>
      </c>
      <c r="I16" s="178" t="str">
        <f>IF('Census Input Tab'!E47="","",'Census Input Tab'!E47)</f>
        <v/>
      </c>
      <c r="J16" s="179" t="str">
        <f>IF('Census Input Tab'!I47="COBRA","COBRA","" )</f>
        <v/>
      </c>
      <c r="K16" s="180" t="str">
        <f>IF('Census Input Tab'!F47="","",'Census Input Tab'!F47)</f>
        <v/>
      </c>
      <c r="L16" s="180" t="str">
        <f>IF('Census Input Tab'!G47="","",'Census Input Tab'!G47)</f>
        <v/>
      </c>
      <c r="M16" s="189"/>
      <c r="N16" s="182">
        <v>0</v>
      </c>
      <c r="O16" s="183" t="e">
        <f t="shared" si="2"/>
        <v>#N/A</v>
      </c>
      <c r="P16" s="184">
        <v>15</v>
      </c>
      <c r="Q16" s="197"/>
      <c r="R16" s="198"/>
      <c r="S16" s="180" t="s">
        <v>3</v>
      </c>
      <c r="T16" s="180" t="s">
        <v>19</v>
      </c>
      <c r="W16" s="158" t="str">
        <f t="shared" si="0"/>
        <v/>
      </c>
      <c r="X16" s="187" t="s">
        <v>44116</v>
      </c>
      <c r="Y16" s="188" t="s">
        <v>157</v>
      </c>
      <c r="AF16" t="s">
        <v>45063</v>
      </c>
      <c r="AG16" t="s">
        <v>45224</v>
      </c>
      <c r="AH16" s="157" t="s">
        <v>151</v>
      </c>
    </row>
    <row r="17" spans="1:34" ht="14.5">
      <c r="A17" s="171" t="e">
        <v>#VALUE!</v>
      </c>
      <c r="B17" s="172" t="str">
        <f t="shared" si="1"/>
        <v/>
      </c>
      <c r="C17" s="173" t="str">
        <f>IF('Census Input Tab'!H48="","",'Census Input Tab'!H48)</f>
        <v/>
      </c>
      <c r="D17" s="174" t="str">
        <f>IF('Census Input Tab'!K48="","",'Census Input Tab'!K48)</f>
        <v/>
      </c>
      <c r="E17" s="175" t="str">
        <f>IF('Census Input Tab'!A48="","",'Census Input Tab'!A48)</f>
        <v/>
      </c>
      <c r="F17" s="175" t="str">
        <f>IF('Census Input Tab'!B48="","",'Census Input Tab'!B48)</f>
        <v/>
      </c>
      <c r="G17" s="176" t="str">
        <f>IF('Census Input Tab'!C48="","",'Census Input Tab'!C48)</f>
        <v/>
      </c>
      <c r="H17" s="177" t="str">
        <f>IF('Census Input Tab'!D48="","",'Census Input Tab'!D48)</f>
        <v/>
      </c>
      <c r="I17" s="178" t="str">
        <f>IF('Census Input Tab'!E48="","",'Census Input Tab'!E48)</f>
        <v/>
      </c>
      <c r="J17" s="179" t="str">
        <f>IF('Census Input Tab'!I48="COBRA","COBRA","" )</f>
        <v/>
      </c>
      <c r="K17" s="180" t="str">
        <f>IF('Census Input Tab'!F48="","",'Census Input Tab'!F48)</f>
        <v/>
      </c>
      <c r="L17" s="180" t="str">
        <f>IF('Census Input Tab'!G48="","",'Census Input Tab'!G48)</f>
        <v/>
      </c>
      <c r="M17" s="189"/>
      <c r="N17" s="182">
        <v>0</v>
      </c>
      <c r="O17" s="183" t="e">
        <f t="shared" si="2"/>
        <v>#N/A</v>
      </c>
      <c r="P17" s="184">
        <v>16</v>
      </c>
      <c r="Q17" s="198"/>
      <c r="R17" s="198"/>
      <c r="S17" s="198"/>
      <c r="T17" s="180" t="s">
        <v>3</v>
      </c>
      <c r="W17" s="158" t="str">
        <f t="shared" si="0"/>
        <v/>
      </c>
      <c r="X17" s="187" t="s">
        <v>44117</v>
      </c>
      <c r="Y17" s="188" t="s">
        <v>157</v>
      </c>
      <c r="AF17" t="s">
        <v>45064</v>
      </c>
      <c r="AG17" t="s">
        <v>45225</v>
      </c>
      <c r="AH17" s="157" t="s">
        <v>152</v>
      </c>
    </row>
    <row r="18" spans="1:34" ht="14.5">
      <c r="A18" s="171" t="e">
        <v>#VALUE!</v>
      </c>
      <c r="B18" s="172" t="str">
        <f t="shared" si="1"/>
        <v/>
      </c>
      <c r="C18" s="173" t="str">
        <f>IF('Census Input Tab'!H49="","",'Census Input Tab'!H49)</f>
        <v/>
      </c>
      <c r="D18" s="174" t="str">
        <f>IF('Census Input Tab'!K49="","",'Census Input Tab'!K49)</f>
        <v/>
      </c>
      <c r="E18" s="175" t="str">
        <f>IF('Census Input Tab'!A49="","",'Census Input Tab'!A49)</f>
        <v/>
      </c>
      <c r="F18" s="175" t="str">
        <f>IF('Census Input Tab'!B49="","",'Census Input Tab'!B49)</f>
        <v/>
      </c>
      <c r="G18" s="176" t="str">
        <f>IF('Census Input Tab'!C49="","",'Census Input Tab'!C49)</f>
        <v/>
      </c>
      <c r="H18" s="177" t="str">
        <f>IF('Census Input Tab'!D49="","",'Census Input Tab'!D49)</f>
        <v/>
      </c>
      <c r="I18" s="178" t="str">
        <f>IF('Census Input Tab'!E49="","",'Census Input Tab'!E49)</f>
        <v/>
      </c>
      <c r="J18" s="179" t="str">
        <f>IF('Census Input Tab'!I49="COBRA","COBRA","" )</f>
        <v/>
      </c>
      <c r="K18" s="180" t="str">
        <f>IF('Census Input Tab'!F49="","",'Census Input Tab'!F49)</f>
        <v/>
      </c>
      <c r="L18" s="180" t="str">
        <f>IF('Census Input Tab'!G49="","",'Census Input Tab'!G49)</f>
        <v/>
      </c>
      <c r="M18" s="189"/>
      <c r="N18" s="182">
        <v>0</v>
      </c>
      <c r="O18" s="183" t="e">
        <f t="shared" si="2"/>
        <v>#N/A</v>
      </c>
      <c r="P18" s="184">
        <v>17</v>
      </c>
      <c r="Q18" s="185"/>
      <c r="R18" s="199"/>
      <c r="S18" s="190"/>
      <c r="T18" s="190"/>
      <c r="W18" s="158" t="str">
        <f t="shared" si="0"/>
        <v/>
      </c>
      <c r="X18" s="187" t="s">
        <v>44118</v>
      </c>
      <c r="Y18" s="188" t="s">
        <v>157</v>
      </c>
      <c r="AF18" t="s">
        <v>45065</v>
      </c>
      <c r="AG18" t="s">
        <v>45226</v>
      </c>
      <c r="AH18" s="157" t="s">
        <v>153</v>
      </c>
    </row>
    <row r="19" spans="1:34" ht="14.5">
      <c r="A19" s="171" t="e">
        <v>#VALUE!</v>
      </c>
      <c r="B19" s="172" t="str">
        <f t="shared" si="1"/>
        <v/>
      </c>
      <c r="C19" s="173" t="str">
        <f>IF('Census Input Tab'!H50="","",'Census Input Tab'!H50)</f>
        <v/>
      </c>
      <c r="D19" s="174" t="str">
        <f>IF('Census Input Tab'!K50="","",'Census Input Tab'!K50)</f>
        <v/>
      </c>
      <c r="E19" s="175" t="str">
        <f>IF('Census Input Tab'!A50="","",'Census Input Tab'!A50)</f>
        <v/>
      </c>
      <c r="F19" s="175" t="str">
        <f>IF('Census Input Tab'!B50="","",'Census Input Tab'!B50)</f>
        <v/>
      </c>
      <c r="G19" s="176" t="str">
        <f>IF('Census Input Tab'!C50="","",'Census Input Tab'!C50)</f>
        <v/>
      </c>
      <c r="H19" s="177" t="str">
        <f>IF('Census Input Tab'!D50="","",'Census Input Tab'!D50)</f>
        <v/>
      </c>
      <c r="I19" s="178" t="str">
        <f>IF('Census Input Tab'!E50="","",'Census Input Tab'!E50)</f>
        <v/>
      </c>
      <c r="J19" s="179" t="str">
        <f>IF('Census Input Tab'!I50="COBRA","COBRA","" )</f>
        <v/>
      </c>
      <c r="K19" s="180" t="str">
        <f>IF('Census Input Tab'!F50="","",'Census Input Tab'!F50)</f>
        <v/>
      </c>
      <c r="L19" s="180" t="str">
        <f>IF('Census Input Tab'!G50="","",'Census Input Tab'!G50)</f>
        <v/>
      </c>
      <c r="M19" s="189"/>
      <c r="N19" s="182">
        <v>0</v>
      </c>
      <c r="O19" s="183" t="e">
        <f t="shared" si="2"/>
        <v>#N/A</v>
      </c>
      <c r="P19" s="184">
        <v>18</v>
      </c>
      <c r="Q19" s="185"/>
      <c r="R19" s="199"/>
      <c r="S19" s="190"/>
      <c r="T19" s="190"/>
      <c r="W19" s="158" t="str">
        <f t="shared" si="0"/>
        <v/>
      </c>
      <c r="X19" s="187" t="s">
        <v>44119</v>
      </c>
      <c r="Y19" s="188" t="s">
        <v>157</v>
      </c>
      <c r="AF19" t="s">
        <v>45066</v>
      </c>
      <c r="AG19" t="s">
        <v>45227</v>
      </c>
      <c r="AH19" s="157" t="s">
        <v>154</v>
      </c>
    </row>
    <row r="20" spans="1:34" ht="14.5">
      <c r="A20" s="171" t="e">
        <v>#VALUE!</v>
      </c>
      <c r="B20" s="172" t="str">
        <f t="shared" si="1"/>
        <v/>
      </c>
      <c r="C20" s="173" t="str">
        <f>IF('Census Input Tab'!H51="","",'Census Input Tab'!H51)</f>
        <v/>
      </c>
      <c r="D20" s="174" t="str">
        <f>IF('Census Input Tab'!K51="","",'Census Input Tab'!K51)</f>
        <v/>
      </c>
      <c r="E20" s="175" t="str">
        <f>IF('Census Input Tab'!A51="","",'Census Input Tab'!A51)</f>
        <v/>
      </c>
      <c r="F20" s="175" t="str">
        <f>IF('Census Input Tab'!B51="","",'Census Input Tab'!B51)</f>
        <v/>
      </c>
      <c r="G20" s="176" t="str">
        <f>IF('Census Input Tab'!C51="","",'Census Input Tab'!C51)</f>
        <v/>
      </c>
      <c r="H20" s="177" t="str">
        <f>IF('Census Input Tab'!D51="","",'Census Input Tab'!D51)</f>
        <v/>
      </c>
      <c r="I20" s="178" t="str">
        <f>IF('Census Input Tab'!E51="","",'Census Input Tab'!E51)</f>
        <v/>
      </c>
      <c r="J20" s="179" t="str">
        <f>IF('Census Input Tab'!I51="COBRA","COBRA","" )</f>
        <v/>
      </c>
      <c r="K20" s="180" t="str">
        <f>IF('Census Input Tab'!F51="","",'Census Input Tab'!F51)</f>
        <v/>
      </c>
      <c r="L20" s="180" t="str">
        <f>IF('Census Input Tab'!G51="","",'Census Input Tab'!G51)</f>
        <v/>
      </c>
      <c r="M20" s="189"/>
      <c r="N20" s="182">
        <v>0</v>
      </c>
      <c r="O20" s="183" t="e">
        <f t="shared" si="2"/>
        <v>#N/A</v>
      </c>
      <c r="P20" s="184">
        <v>19</v>
      </c>
      <c r="Q20" s="185"/>
      <c r="R20" s="199"/>
      <c r="S20" s="190"/>
      <c r="T20" s="190"/>
      <c r="W20" s="158" t="str">
        <f t="shared" si="0"/>
        <v/>
      </c>
      <c r="X20" s="187" t="s">
        <v>44120</v>
      </c>
      <c r="Y20" s="188" t="s">
        <v>175</v>
      </c>
      <c r="AF20" t="s">
        <v>45067</v>
      </c>
      <c r="AG20" t="s">
        <v>45228</v>
      </c>
      <c r="AH20" s="157" t="s">
        <v>155</v>
      </c>
    </row>
    <row r="21" spans="1:34" ht="14.5">
      <c r="A21" s="171" t="e">
        <v>#VALUE!</v>
      </c>
      <c r="B21" s="172" t="str">
        <f t="shared" si="1"/>
        <v/>
      </c>
      <c r="C21" s="173" t="str">
        <f>IF('Census Input Tab'!H52="","",'Census Input Tab'!H52)</f>
        <v/>
      </c>
      <c r="D21" s="174" t="str">
        <f>IF('Census Input Tab'!K52="","",'Census Input Tab'!K52)</f>
        <v/>
      </c>
      <c r="E21" s="175" t="str">
        <f>IF('Census Input Tab'!A52="","",'Census Input Tab'!A52)</f>
        <v/>
      </c>
      <c r="F21" s="175" t="str">
        <f>IF('Census Input Tab'!B52="","",'Census Input Tab'!B52)</f>
        <v/>
      </c>
      <c r="G21" s="176" t="str">
        <f>IF('Census Input Tab'!C52="","",'Census Input Tab'!C52)</f>
        <v/>
      </c>
      <c r="H21" s="177" t="str">
        <f>IF('Census Input Tab'!D52="","",'Census Input Tab'!D52)</f>
        <v/>
      </c>
      <c r="I21" s="178" t="str">
        <f>IF('Census Input Tab'!E52="","",'Census Input Tab'!E52)</f>
        <v/>
      </c>
      <c r="J21" s="179" t="str">
        <f>IF('Census Input Tab'!I52="COBRA","COBRA","" )</f>
        <v/>
      </c>
      <c r="K21" s="180" t="str">
        <f>IF('Census Input Tab'!F52="","",'Census Input Tab'!F52)</f>
        <v/>
      </c>
      <c r="L21" s="180" t="str">
        <f>IF('Census Input Tab'!G52="","",'Census Input Tab'!G52)</f>
        <v/>
      </c>
      <c r="M21" s="189"/>
      <c r="N21" s="182">
        <v>0</v>
      </c>
      <c r="O21" s="183" t="e">
        <f t="shared" si="2"/>
        <v>#N/A</v>
      </c>
      <c r="P21" s="184">
        <v>20</v>
      </c>
      <c r="Q21" s="185"/>
      <c r="R21" s="199"/>
      <c r="S21" s="190"/>
      <c r="T21" s="190"/>
      <c r="W21" s="158" t="str">
        <f t="shared" si="0"/>
        <v/>
      </c>
      <c r="X21" s="187" t="s">
        <v>44121</v>
      </c>
      <c r="Y21" s="188" t="s">
        <v>175</v>
      </c>
      <c r="AF21" t="s">
        <v>45068</v>
      </c>
      <c r="AG21" t="s">
        <v>45229</v>
      </c>
      <c r="AH21" s="157" t="s">
        <v>156</v>
      </c>
    </row>
    <row r="22" spans="1:34" ht="14.5">
      <c r="A22" s="171" t="e">
        <v>#VALUE!</v>
      </c>
      <c r="B22" s="172" t="str">
        <f t="shared" si="1"/>
        <v/>
      </c>
      <c r="C22" s="173" t="str">
        <f>IF('Census Input Tab'!H53="","",'Census Input Tab'!H53)</f>
        <v/>
      </c>
      <c r="D22" s="174" t="str">
        <f>IF('Census Input Tab'!K53="","",'Census Input Tab'!K53)</f>
        <v/>
      </c>
      <c r="E22" s="175" t="str">
        <f>IF('Census Input Tab'!A53="","",'Census Input Tab'!A53)</f>
        <v/>
      </c>
      <c r="F22" s="175" t="str">
        <f>IF('Census Input Tab'!B53="","",'Census Input Tab'!B53)</f>
        <v/>
      </c>
      <c r="G22" s="176" t="str">
        <f>IF('Census Input Tab'!C53="","",'Census Input Tab'!C53)</f>
        <v/>
      </c>
      <c r="H22" s="177" t="str">
        <f>IF('Census Input Tab'!D53="","",'Census Input Tab'!D53)</f>
        <v/>
      </c>
      <c r="I22" s="178" t="str">
        <f>IF('Census Input Tab'!E53="","",'Census Input Tab'!E53)</f>
        <v/>
      </c>
      <c r="J22" s="179" t="str">
        <f>IF('Census Input Tab'!I53="COBRA","COBRA","" )</f>
        <v/>
      </c>
      <c r="K22" s="180" t="str">
        <f>IF('Census Input Tab'!F53="","",'Census Input Tab'!F53)</f>
        <v/>
      </c>
      <c r="L22" s="180" t="str">
        <f>IF('Census Input Tab'!G53="","",'Census Input Tab'!G53)</f>
        <v/>
      </c>
      <c r="M22" s="189"/>
      <c r="N22" s="182">
        <v>0</v>
      </c>
      <c r="O22" s="183" t="e">
        <f t="shared" si="2"/>
        <v>#N/A</v>
      </c>
      <c r="P22" s="184">
        <v>21</v>
      </c>
      <c r="Q22" s="185"/>
      <c r="R22" s="199"/>
      <c r="S22" s="190"/>
      <c r="T22" s="190"/>
      <c r="W22" s="158" t="str">
        <f t="shared" si="0"/>
        <v/>
      </c>
      <c r="X22" s="187" t="s">
        <v>44122</v>
      </c>
      <c r="Y22" s="188" t="s">
        <v>165</v>
      </c>
      <c r="AF22" t="s">
        <v>45069</v>
      </c>
      <c r="AG22" t="s">
        <v>45230</v>
      </c>
      <c r="AH22" s="157" t="s">
        <v>157</v>
      </c>
    </row>
    <row r="23" spans="1:34" ht="14.5">
      <c r="A23" s="171" t="e">
        <v>#VALUE!</v>
      </c>
      <c r="B23" s="172" t="str">
        <f t="shared" si="1"/>
        <v/>
      </c>
      <c r="C23" s="173" t="str">
        <f>IF('Census Input Tab'!H54="","",'Census Input Tab'!H54)</f>
        <v/>
      </c>
      <c r="D23" s="174" t="str">
        <f>IF('Census Input Tab'!K54="","",'Census Input Tab'!K54)</f>
        <v/>
      </c>
      <c r="E23" s="175" t="str">
        <f>IF('Census Input Tab'!A54="","",'Census Input Tab'!A54)</f>
        <v/>
      </c>
      <c r="F23" s="175" t="str">
        <f>IF('Census Input Tab'!B54="","",'Census Input Tab'!B54)</f>
        <v/>
      </c>
      <c r="G23" s="176" t="str">
        <f>IF('Census Input Tab'!C54="","",'Census Input Tab'!C54)</f>
        <v/>
      </c>
      <c r="H23" s="177" t="str">
        <f>IF('Census Input Tab'!D54="","",'Census Input Tab'!D54)</f>
        <v/>
      </c>
      <c r="I23" s="178" t="str">
        <f>IF('Census Input Tab'!E54="","",'Census Input Tab'!E54)</f>
        <v/>
      </c>
      <c r="J23" s="179" t="str">
        <f>IF('Census Input Tab'!I54="COBRA","COBRA","" )</f>
        <v/>
      </c>
      <c r="K23" s="180" t="str">
        <f>IF('Census Input Tab'!F54="","",'Census Input Tab'!F54)</f>
        <v/>
      </c>
      <c r="L23" s="180" t="str">
        <f>IF('Census Input Tab'!G54="","",'Census Input Tab'!G54)</f>
        <v/>
      </c>
      <c r="M23" s="189"/>
      <c r="N23" s="182">
        <v>0</v>
      </c>
      <c r="O23" s="183" t="e">
        <f t="shared" si="2"/>
        <v>#N/A</v>
      </c>
      <c r="P23" s="184">
        <v>22</v>
      </c>
      <c r="Q23" s="406" t="s">
        <v>78</v>
      </c>
      <c r="R23" s="406"/>
      <c r="S23" s="406"/>
      <c r="T23" s="406"/>
      <c r="W23" s="158" t="str">
        <f t="shared" si="0"/>
        <v/>
      </c>
      <c r="X23" s="187" t="s">
        <v>44123</v>
      </c>
      <c r="Y23" s="188" t="s">
        <v>165</v>
      </c>
      <c r="AF23" t="s">
        <v>45070</v>
      </c>
      <c r="AG23" t="s">
        <v>45231</v>
      </c>
      <c r="AH23" s="157" t="s">
        <v>158</v>
      </c>
    </row>
    <row r="24" spans="1:34" ht="14.5">
      <c r="A24" s="171" t="e">
        <v>#VALUE!</v>
      </c>
      <c r="B24" s="172" t="str">
        <f t="shared" si="1"/>
        <v/>
      </c>
      <c r="C24" s="173" t="str">
        <f>IF('Census Input Tab'!H55="","",'Census Input Tab'!H55)</f>
        <v/>
      </c>
      <c r="D24" s="174" t="str">
        <f>IF('Census Input Tab'!K55="","",'Census Input Tab'!K55)</f>
        <v/>
      </c>
      <c r="E24" s="175" t="str">
        <f>IF('Census Input Tab'!A55="","",'Census Input Tab'!A55)</f>
        <v/>
      </c>
      <c r="F24" s="175" t="str">
        <f>IF('Census Input Tab'!B55="","",'Census Input Tab'!B55)</f>
        <v/>
      </c>
      <c r="G24" s="176" t="str">
        <f>IF('Census Input Tab'!C55="","",'Census Input Tab'!C55)</f>
        <v/>
      </c>
      <c r="H24" s="177" t="str">
        <f>IF('Census Input Tab'!D55="","",'Census Input Tab'!D55)</f>
        <v/>
      </c>
      <c r="I24" s="178" t="str">
        <f>IF('Census Input Tab'!E55="","",'Census Input Tab'!E55)</f>
        <v/>
      </c>
      <c r="J24" s="179" t="str">
        <f>IF('Census Input Tab'!I55="COBRA","COBRA","" )</f>
        <v/>
      </c>
      <c r="K24" s="180" t="str">
        <f>IF('Census Input Tab'!F55="","",'Census Input Tab'!F55)</f>
        <v/>
      </c>
      <c r="L24" s="180" t="str">
        <f>IF('Census Input Tab'!G55="","",'Census Input Tab'!G55)</f>
        <v/>
      </c>
      <c r="M24" s="189"/>
      <c r="N24" s="182">
        <v>0</v>
      </c>
      <c r="O24" s="183" t="e">
        <f t="shared" si="2"/>
        <v>#N/A</v>
      </c>
      <c r="P24" s="184">
        <v>23</v>
      </c>
      <c r="Q24" s="185"/>
      <c r="R24" s="200" t="s">
        <v>4</v>
      </c>
      <c r="S24" s="201" t="s">
        <v>5</v>
      </c>
      <c r="T24" s="190"/>
      <c r="W24" s="158" t="str">
        <f t="shared" si="0"/>
        <v/>
      </c>
      <c r="X24" s="187" t="s">
        <v>44124</v>
      </c>
      <c r="Y24" s="188" t="s">
        <v>165</v>
      </c>
      <c r="AF24" t="s">
        <v>45071</v>
      </c>
      <c r="AG24" t="s">
        <v>45232</v>
      </c>
      <c r="AH24" s="157" t="s">
        <v>159</v>
      </c>
    </row>
    <row r="25" spans="1:34" ht="14.5">
      <c r="A25" s="171" t="e">
        <v>#VALUE!</v>
      </c>
      <c r="B25" s="172" t="str">
        <f t="shared" si="1"/>
        <v/>
      </c>
      <c r="C25" s="173" t="str">
        <f>IF('Census Input Tab'!H56="","",'Census Input Tab'!H56)</f>
        <v/>
      </c>
      <c r="D25" s="174" t="str">
        <f>IF('Census Input Tab'!K56="","",'Census Input Tab'!K56)</f>
        <v/>
      </c>
      <c r="E25" s="175" t="str">
        <f>IF('Census Input Tab'!A56="","",'Census Input Tab'!A56)</f>
        <v/>
      </c>
      <c r="F25" s="175" t="str">
        <f>IF('Census Input Tab'!B56="","",'Census Input Tab'!B56)</f>
        <v/>
      </c>
      <c r="G25" s="176" t="str">
        <f>IF('Census Input Tab'!C56="","",'Census Input Tab'!C56)</f>
        <v/>
      </c>
      <c r="H25" s="177" t="str">
        <f>IF('Census Input Tab'!D56="","",'Census Input Tab'!D56)</f>
        <v/>
      </c>
      <c r="I25" s="178" t="str">
        <f>IF('Census Input Tab'!E56="","",'Census Input Tab'!E56)</f>
        <v/>
      </c>
      <c r="J25" s="179" t="str">
        <f>IF('Census Input Tab'!I56="COBRA","COBRA","" )</f>
        <v/>
      </c>
      <c r="K25" s="180" t="str">
        <f>IF('Census Input Tab'!F56="","",'Census Input Tab'!F56)</f>
        <v/>
      </c>
      <c r="L25" s="180" t="str">
        <f>IF('Census Input Tab'!G56="","",'Census Input Tab'!G56)</f>
        <v/>
      </c>
      <c r="M25" s="189"/>
      <c r="N25" s="182">
        <v>0</v>
      </c>
      <c r="O25" s="183" t="e">
        <f t="shared" si="2"/>
        <v>#N/A</v>
      </c>
      <c r="P25" s="184">
        <v>27</v>
      </c>
      <c r="Q25" s="185"/>
      <c r="R25" s="202" t="s">
        <v>44125</v>
      </c>
      <c r="S25" s="203" t="s">
        <v>7</v>
      </c>
      <c r="T25" s="190"/>
      <c r="W25" s="158" t="str">
        <f t="shared" si="0"/>
        <v/>
      </c>
      <c r="X25" s="187" t="s">
        <v>44126</v>
      </c>
      <c r="Y25" s="188" t="s">
        <v>165</v>
      </c>
      <c r="AF25" t="s">
        <v>45072</v>
      </c>
      <c r="AG25" t="s">
        <v>45233</v>
      </c>
      <c r="AH25" s="157" t="s">
        <v>160</v>
      </c>
    </row>
    <row r="26" spans="1:34" ht="14.5">
      <c r="A26" s="171" t="e">
        <v>#VALUE!</v>
      </c>
      <c r="B26" s="172" t="str">
        <f t="shared" si="1"/>
        <v/>
      </c>
      <c r="C26" s="173" t="str">
        <f>IF('Census Input Tab'!H57="","",'Census Input Tab'!H57)</f>
        <v/>
      </c>
      <c r="D26" s="174" t="str">
        <f>IF('Census Input Tab'!K57="","",'Census Input Tab'!K57)</f>
        <v/>
      </c>
      <c r="E26" s="175" t="str">
        <f>IF('Census Input Tab'!A57="","",'Census Input Tab'!A57)</f>
        <v/>
      </c>
      <c r="F26" s="175" t="str">
        <f>IF('Census Input Tab'!B57="","",'Census Input Tab'!B57)</f>
        <v/>
      </c>
      <c r="G26" s="176" t="str">
        <f>IF('Census Input Tab'!C57="","",'Census Input Tab'!C57)</f>
        <v/>
      </c>
      <c r="H26" s="177" t="str">
        <f>IF('Census Input Tab'!D57="","",'Census Input Tab'!D57)</f>
        <v/>
      </c>
      <c r="I26" s="178" t="str">
        <f>IF('Census Input Tab'!E57="","",'Census Input Tab'!E57)</f>
        <v/>
      </c>
      <c r="J26" s="179" t="str">
        <f>IF('Census Input Tab'!I57="COBRA","COBRA","" )</f>
        <v/>
      </c>
      <c r="K26" s="180" t="str">
        <f>IF('Census Input Tab'!F57="","",'Census Input Tab'!F57)</f>
        <v/>
      </c>
      <c r="L26" s="180" t="str">
        <f>IF('Census Input Tab'!G57="","",'Census Input Tab'!G57)</f>
        <v/>
      </c>
      <c r="M26" s="189"/>
      <c r="N26" s="182">
        <v>0</v>
      </c>
      <c r="O26" s="183" t="e">
        <f t="shared" si="2"/>
        <v>#N/A</v>
      </c>
      <c r="P26" s="184">
        <v>24</v>
      </c>
      <c r="Q26" s="185"/>
      <c r="R26" s="204" t="s">
        <v>8</v>
      </c>
      <c r="S26" s="205" t="s">
        <v>79</v>
      </c>
      <c r="T26" s="190"/>
      <c r="W26" s="158" t="str">
        <f t="shared" si="0"/>
        <v/>
      </c>
      <c r="X26" s="187" t="s">
        <v>44127</v>
      </c>
      <c r="Y26" s="188" t="s">
        <v>165</v>
      </c>
      <c r="AF26" t="s">
        <v>45073</v>
      </c>
      <c r="AG26" t="s">
        <v>45234</v>
      </c>
      <c r="AH26" s="157" t="s">
        <v>161</v>
      </c>
    </row>
    <row r="27" spans="1:34" ht="14.5">
      <c r="A27" s="171" t="e">
        <v>#VALUE!</v>
      </c>
      <c r="B27" s="172" t="str">
        <f t="shared" si="1"/>
        <v/>
      </c>
      <c r="C27" s="173" t="str">
        <f>IF('Census Input Tab'!H58="","",'Census Input Tab'!H58)</f>
        <v/>
      </c>
      <c r="D27" s="174" t="str">
        <f>IF('Census Input Tab'!K58="","",'Census Input Tab'!K58)</f>
        <v/>
      </c>
      <c r="E27" s="175" t="str">
        <f>IF('Census Input Tab'!A58="","",'Census Input Tab'!A58)</f>
        <v/>
      </c>
      <c r="F27" s="175" t="str">
        <f>IF('Census Input Tab'!B58="","",'Census Input Tab'!B58)</f>
        <v/>
      </c>
      <c r="G27" s="176" t="str">
        <f>IF('Census Input Tab'!C58="","",'Census Input Tab'!C58)</f>
        <v/>
      </c>
      <c r="H27" s="177" t="str">
        <f>IF('Census Input Tab'!D58="","",'Census Input Tab'!D58)</f>
        <v/>
      </c>
      <c r="I27" s="178" t="str">
        <f>IF('Census Input Tab'!E58="","",'Census Input Tab'!E58)</f>
        <v/>
      </c>
      <c r="J27" s="179" t="str">
        <f>IF('Census Input Tab'!I58="COBRA","COBRA","" )</f>
        <v/>
      </c>
      <c r="K27" s="180" t="str">
        <f>IF('Census Input Tab'!F58="","",'Census Input Tab'!F58)</f>
        <v/>
      </c>
      <c r="L27" s="180" t="str">
        <f>IF('Census Input Tab'!G58="","",'Census Input Tab'!G58)</f>
        <v/>
      </c>
      <c r="M27" s="189"/>
      <c r="N27" s="182">
        <v>0</v>
      </c>
      <c r="O27" s="183" t="e">
        <f t="shared" si="2"/>
        <v>#N/A</v>
      </c>
      <c r="P27" s="184">
        <v>25</v>
      </c>
      <c r="Q27" s="185"/>
      <c r="R27" s="199"/>
      <c r="S27" s="190"/>
      <c r="T27" s="190"/>
      <c r="W27" s="158" t="str">
        <f t="shared" si="0"/>
        <v/>
      </c>
      <c r="X27" s="187" t="s">
        <v>44128</v>
      </c>
      <c r="Y27" s="188" t="s">
        <v>165</v>
      </c>
      <c r="AF27" t="s">
        <v>45074</v>
      </c>
      <c r="AG27" t="s">
        <v>45235</v>
      </c>
      <c r="AH27" s="157" t="s">
        <v>162</v>
      </c>
    </row>
    <row r="28" spans="1:34" ht="14.5">
      <c r="A28" s="171" t="e">
        <v>#VALUE!</v>
      </c>
      <c r="B28" s="172" t="str">
        <f t="shared" si="1"/>
        <v/>
      </c>
      <c r="C28" s="173" t="str">
        <f>IF('Census Input Tab'!H59="","",'Census Input Tab'!H59)</f>
        <v/>
      </c>
      <c r="D28" s="174" t="str">
        <f>IF('Census Input Tab'!K59="","",'Census Input Tab'!K59)</f>
        <v/>
      </c>
      <c r="E28" s="175" t="str">
        <f>IF('Census Input Tab'!A59="","",'Census Input Tab'!A59)</f>
        <v/>
      </c>
      <c r="F28" s="175" t="str">
        <f>IF('Census Input Tab'!B59="","",'Census Input Tab'!B59)</f>
        <v/>
      </c>
      <c r="G28" s="176" t="str">
        <f>IF('Census Input Tab'!C59="","",'Census Input Tab'!C59)</f>
        <v/>
      </c>
      <c r="H28" s="177" t="str">
        <f>IF('Census Input Tab'!D59="","",'Census Input Tab'!D59)</f>
        <v/>
      </c>
      <c r="I28" s="178" t="str">
        <f>IF('Census Input Tab'!E59="","",'Census Input Tab'!E59)</f>
        <v/>
      </c>
      <c r="J28" s="179" t="str">
        <f>IF('Census Input Tab'!I59="COBRA","COBRA","" )</f>
        <v/>
      </c>
      <c r="K28" s="180" t="str">
        <f>IF('Census Input Tab'!F59="","",'Census Input Tab'!F59)</f>
        <v/>
      </c>
      <c r="L28" s="180" t="str">
        <f>IF('Census Input Tab'!G59="","",'Census Input Tab'!G59)</f>
        <v/>
      </c>
      <c r="M28" s="189"/>
      <c r="N28" s="182">
        <v>0</v>
      </c>
      <c r="O28" s="183" t="e">
        <f t="shared" si="2"/>
        <v>#N/A</v>
      </c>
      <c r="P28" s="184">
        <v>26</v>
      </c>
      <c r="Q28" s="185"/>
      <c r="R28" s="199"/>
      <c r="S28" s="190"/>
      <c r="T28" s="190"/>
      <c r="W28" s="158" t="str">
        <f t="shared" si="0"/>
        <v/>
      </c>
      <c r="X28" s="187" t="s">
        <v>44129</v>
      </c>
      <c r="Y28" s="188" t="s">
        <v>165</v>
      </c>
      <c r="AF28" t="s">
        <v>45075</v>
      </c>
      <c r="AG28" t="s">
        <v>45236</v>
      </c>
      <c r="AH28" s="157" t="s">
        <v>163</v>
      </c>
    </row>
    <row r="29" spans="1:34" ht="14.5">
      <c r="A29" s="171" t="e">
        <v>#VALUE!</v>
      </c>
      <c r="B29" s="172" t="str">
        <f t="shared" si="1"/>
        <v/>
      </c>
      <c r="C29" s="173" t="str">
        <f>IF('Census Input Tab'!H60="","",'Census Input Tab'!H60)</f>
        <v/>
      </c>
      <c r="D29" s="174" t="str">
        <f>IF('Census Input Tab'!K60="","",'Census Input Tab'!K60)</f>
        <v/>
      </c>
      <c r="E29" s="175" t="str">
        <f>IF('Census Input Tab'!A60="","",'Census Input Tab'!A60)</f>
        <v/>
      </c>
      <c r="F29" s="175" t="str">
        <f>IF('Census Input Tab'!B60="","",'Census Input Tab'!B60)</f>
        <v/>
      </c>
      <c r="G29" s="176" t="str">
        <f>IF('Census Input Tab'!C60="","",'Census Input Tab'!C60)</f>
        <v/>
      </c>
      <c r="H29" s="177" t="str">
        <f>IF('Census Input Tab'!D60="","",'Census Input Tab'!D60)</f>
        <v/>
      </c>
      <c r="I29" s="178" t="str">
        <f>IF('Census Input Tab'!E60="","",'Census Input Tab'!E60)</f>
        <v/>
      </c>
      <c r="J29" s="179" t="str">
        <f>IF('Census Input Tab'!I60="COBRA","COBRA","" )</f>
        <v/>
      </c>
      <c r="K29" s="180" t="str">
        <f>IF('Census Input Tab'!F60="","",'Census Input Tab'!F60)</f>
        <v/>
      </c>
      <c r="L29" s="180" t="str">
        <f>IF('Census Input Tab'!G60="","",'Census Input Tab'!G60)</f>
        <v/>
      </c>
      <c r="M29" s="189"/>
      <c r="N29" s="182">
        <v>0</v>
      </c>
      <c r="O29" s="183" t="e">
        <f t="shared" si="2"/>
        <v>#N/A</v>
      </c>
      <c r="P29" s="184">
        <v>28</v>
      </c>
      <c r="Q29" s="185"/>
      <c r="R29" s="199"/>
      <c r="S29" s="190"/>
      <c r="T29" s="190"/>
      <c r="W29" s="158" t="str">
        <f t="shared" si="0"/>
        <v/>
      </c>
      <c r="X29" s="187" t="s">
        <v>44130</v>
      </c>
      <c r="Y29" s="188" t="s">
        <v>165</v>
      </c>
      <c r="AF29" t="s">
        <v>45076</v>
      </c>
      <c r="AG29" t="s">
        <v>45237</v>
      </c>
      <c r="AH29" s="157" t="s">
        <v>164</v>
      </c>
    </row>
    <row r="30" spans="1:34" ht="14.5">
      <c r="A30" s="171" t="e">
        <v>#VALUE!</v>
      </c>
      <c r="B30" s="172" t="str">
        <f t="shared" si="1"/>
        <v/>
      </c>
      <c r="C30" s="173" t="str">
        <f>IF('Census Input Tab'!H61="","",'Census Input Tab'!H61)</f>
        <v/>
      </c>
      <c r="D30" s="174" t="str">
        <f>IF('Census Input Tab'!K61="","",'Census Input Tab'!K61)</f>
        <v/>
      </c>
      <c r="E30" s="175" t="str">
        <f>IF('Census Input Tab'!A61="","",'Census Input Tab'!A61)</f>
        <v/>
      </c>
      <c r="F30" s="175" t="str">
        <f>IF('Census Input Tab'!B61="","",'Census Input Tab'!B61)</f>
        <v/>
      </c>
      <c r="G30" s="176" t="str">
        <f>IF('Census Input Tab'!C61="","",'Census Input Tab'!C61)</f>
        <v/>
      </c>
      <c r="H30" s="177" t="str">
        <f>IF('Census Input Tab'!D61="","",'Census Input Tab'!D61)</f>
        <v/>
      </c>
      <c r="I30" s="178" t="str">
        <f>IF('Census Input Tab'!E61="","",'Census Input Tab'!E61)</f>
        <v/>
      </c>
      <c r="J30" s="179" t="str">
        <f>IF('Census Input Tab'!I61="COBRA","COBRA","" )</f>
        <v/>
      </c>
      <c r="K30" s="180" t="str">
        <f>IF('Census Input Tab'!F61="","",'Census Input Tab'!F61)</f>
        <v/>
      </c>
      <c r="L30" s="180" t="str">
        <f>IF('Census Input Tab'!G61="","",'Census Input Tab'!G61)</f>
        <v/>
      </c>
      <c r="M30" s="189"/>
      <c r="N30" s="182">
        <v>0</v>
      </c>
      <c r="O30" s="183" t="e">
        <f t="shared" si="2"/>
        <v>#N/A</v>
      </c>
      <c r="P30" s="184">
        <v>29</v>
      </c>
      <c r="Q30" s="185"/>
      <c r="R30" s="199"/>
      <c r="S30" s="190"/>
      <c r="T30" s="190"/>
      <c r="W30" s="158" t="str">
        <f t="shared" si="0"/>
        <v/>
      </c>
      <c r="X30" s="187" t="s">
        <v>44131</v>
      </c>
      <c r="Y30" s="188" t="s">
        <v>165</v>
      </c>
      <c r="AF30" t="s">
        <v>45077</v>
      </c>
      <c r="AG30" t="s">
        <v>45238</v>
      </c>
      <c r="AH30" s="157" t="s">
        <v>165</v>
      </c>
    </row>
    <row r="31" spans="1:34" ht="14.5">
      <c r="A31" s="171" t="e">
        <v>#VALUE!</v>
      </c>
      <c r="B31" s="172" t="str">
        <f t="shared" si="1"/>
        <v/>
      </c>
      <c r="C31" s="173" t="str">
        <f>IF('Census Input Tab'!H62="","",'Census Input Tab'!H62)</f>
        <v/>
      </c>
      <c r="D31" s="174" t="str">
        <f>IF('Census Input Tab'!K62="","",'Census Input Tab'!K62)</f>
        <v/>
      </c>
      <c r="E31" s="175" t="str">
        <f>IF('Census Input Tab'!A62="","",'Census Input Tab'!A62)</f>
        <v/>
      </c>
      <c r="F31" s="175" t="str">
        <f>IF('Census Input Tab'!B62="","",'Census Input Tab'!B62)</f>
        <v/>
      </c>
      <c r="G31" s="176" t="str">
        <f>IF('Census Input Tab'!C62="","",'Census Input Tab'!C62)</f>
        <v/>
      </c>
      <c r="H31" s="177" t="str">
        <f>IF('Census Input Tab'!D62="","",'Census Input Tab'!D62)</f>
        <v/>
      </c>
      <c r="I31" s="178" t="str">
        <f>IF('Census Input Tab'!E62="","",'Census Input Tab'!E62)</f>
        <v/>
      </c>
      <c r="J31" s="179" t="str">
        <f>IF('Census Input Tab'!I62="COBRA","COBRA","" )</f>
        <v/>
      </c>
      <c r="K31" s="180" t="str">
        <f>IF('Census Input Tab'!F62="","",'Census Input Tab'!F62)</f>
        <v/>
      </c>
      <c r="L31" s="180" t="str">
        <f>IF('Census Input Tab'!G62="","",'Census Input Tab'!G62)</f>
        <v/>
      </c>
      <c r="M31" s="189"/>
      <c r="N31" s="182">
        <v>0</v>
      </c>
      <c r="O31" s="183" t="e">
        <f t="shared" si="2"/>
        <v>#N/A</v>
      </c>
      <c r="P31" s="184">
        <v>30</v>
      </c>
      <c r="Q31" s="185"/>
      <c r="R31" s="199"/>
      <c r="S31" s="190"/>
      <c r="T31" s="190"/>
      <c r="W31" s="158" t="str">
        <f t="shared" si="0"/>
        <v/>
      </c>
      <c r="X31" s="187" t="s">
        <v>44132</v>
      </c>
      <c r="Y31" s="188" t="s">
        <v>155</v>
      </c>
      <c r="AF31" t="s">
        <v>45078</v>
      </c>
      <c r="AG31" t="s">
        <v>45239</v>
      </c>
      <c r="AH31" s="157" t="s">
        <v>166</v>
      </c>
    </row>
    <row r="32" spans="1:34" ht="14.5">
      <c r="A32" s="171" t="e">
        <v>#VALUE!</v>
      </c>
      <c r="B32" s="172" t="str">
        <f t="shared" si="1"/>
        <v/>
      </c>
      <c r="C32" s="173" t="str">
        <f>IF('Census Input Tab'!H63="","",'Census Input Tab'!H63)</f>
        <v/>
      </c>
      <c r="D32" s="174" t="str">
        <f>IF('Census Input Tab'!K63="","",'Census Input Tab'!K63)</f>
        <v/>
      </c>
      <c r="E32" s="175" t="str">
        <f>IF('Census Input Tab'!A63="","",'Census Input Tab'!A63)</f>
        <v/>
      </c>
      <c r="F32" s="175" t="str">
        <f>IF('Census Input Tab'!B63="","",'Census Input Tab'!B63)</f>
        <v/>
      </c>
      <c r="G32" s="176" t="str">
        <f>IF('Census Input Tab'!C63="","",'Census Input Tab'!C63)</f>
        <v/>
      </c>
      <c r="H32" s="177" t="str">
        <f>IF('Census Input Tab'!D63="","",'Census Input Tab'!D63)</f>
        <v/>
      </c>
      <c r="I32" s="178" t="str">
        <f>IF('Census Input Tab'!E63="","",'Census Input Tab'!E63)</f>
        <v/>
      </c>
      <c r="J32" s="179" t="str">
        <f>IF('Census Input Tab'!I63="COBRA","COBRA","" )</f>
        <v/>
      </c>
      <c r="K32" s="180" t="str">
        <f>IF('Census Input Tab'!F63="","",'Census Input Tab'!F63)</f>
        <v/>
      </c>
      <c r="L32" s="180" t="str">
        <f>IF('Census Input Tab'!G63="","",'Census Input Tab'!G63)</f>
        <v/>
      </c>
      <c r="M32" s="189"/>
      <c r="N32" s="182">
        <v>0</v>
      </c>
      <c r="O32" s="183" t="e">
        <f t="shared" si="2"/>
        <v>#N/A</v>
      </c>
      <c r="P32" s="184">
        <v>31</v>
      </c>
      <c r="Q32" s="185"/>
      <c r="R32" s="199"/>
      <c r="S32" s="190"/>
      <c r="T32" s="190"/>
      <c r="W32" s="158" t="str">
        <f t="shared" si="0"/>
        <v/>
      </c>
      <c r="X32" s="187" t="s">
        <v>44133</v>
      </c>
      <c r="Y32" s="188" t="s">
        <v>155</v>
      </c>
      <c r="AF32" t="s">
        <v>45079</v>
      </c>
      <c r="AG32" t="s">
        <v>45240</v>
      </c>
      <c r="AH32" s="157" t="s">
        <v>167</v>
      </c>
    </row>
    <row r="33" spans="1:34" ht="14.5">
      <c r="A33" s="171" t="e">
        <v>#VALUE!</v>
      </c>
      <c r="B33" s="172" t="str">
        <f t="shared" si="1"/>
        <v/>
      </c>
      <c r="C33" s="173" t="str">
        <f>IF('Census Input Tab'!H64="","",'Census Input Tab'!H64)</f>
        <v/>
      </c>
      <c r="D33" s="174" t="str">
        <f>IF('Census Input Tab'!K64="","",'Census Input Tab'!K64)</f>
        <v/>
      </c>
      <c r="E33" s="175" t="str">
        <f>IF('Census Input Tab'!A64="","",'Census Input Tab'!A64)</f>
        <v/>
      </c>
      <c r="F33" s="175" t="str">
        <f>IF('Census Input Tab'!B64="","",'Census Input Tab'!B64)</f>
        <v/>
      </c>
      <c r="G33" s="176" t="str">
        <f>IF('Census Input Tab'!C64="","",'Census Input Tab'!C64)</f>
        <v/>
      </c>
      <c r="H33" s="177" t="str">
        <f>IF('Census Input Tab'!D64="","",'Census Input Tab'!D64)</f>
        <v/>
      </c>
      <c r="I33" s="178" t="str">
        <f>IF('Census Input Tab'!E64="","",'Census Input Tab'!E64)</f>
        <v/>
      </c>
      <c r="J33" s="179" t="str">
        <f>IF('Census Input Tab'!I64="COBRA","COBRA","" )</f>
        <v/>
      </c>
      <c r="K33" s="180" t="str">
        <f>IF('Census Input Tab'!F64="","",'Census Input Tab'!F64)</f>
        <v/>
      </c>
      <c r="L33" s="180" t="str">
        <f>IF('Census Input Tab'!G64="","",'Census Input Tab'!G64)</f>
        <v/>
      </c>
      <c r="M33" s="189"/>
      <c r="N33" s="182">
        <v>0</v>
      </c>
      <c r="O33" s="183" t="e">
        <f t="shared" si="2"/>
        <v>#N/A</v>
      </c>
      <c r="P33" s="184">
        <v>32</v>
      </c>
      <c r="Q33" s="185"/>
      <c r="R33" s="199"/>
      <c r="S33" s="190"/>
      <c r="T33" s="190"/>
      <c r="W33" s="158" t="str">
        <f t="shared" si="0"/>
        <v/>
      </c>
      <c r="X33" s="187" t="s">
        <v>44134</v>
      </c>
      <c r="Y33" s="188" t="s">
        <v>155</v>
      </c>
      <c r="AF33" t="s">
        <v>45080</v>
      </c>
      <c r="AG33" t="s">
        <v>45241</v>
      </c>
      <c r="AH33" s="157" t="s">
        <v>168</v>
      </c>
    </row>
    <row r="34" spans="1:34" ht="14.5">
      <c r="A34" s="171" t="e">
        <v>#VALUE!</v>
      </c>
      <c r="B34" s="172" t="str">
        <f t="shared" si="1"/>
        <v/>
      </c>
      <c r="C34" s="173" t="str">
        <f>IF('Census Input Tab'!H65="","",'Census Input Tab'!H65)</f>
        <v/>
      </c>
      <c r="D34" s="174" t="str">
        <f>IF('Census Input Tab'!K65="","",'Census Input Tab'!K65)</f>
        <v/>
      </c>
      <c r="E34" s="175" t="str">
        <f>IF('Census Input Tab'!A65="","",'Census Input Tab'!A65)</f>
        <v/>
      </c>
      <c r="F34" s="175" t="str">
        <f>IF('Census Input Tab'!B65="","",'Census Input Tab'!B65)</f>
        <v/>
      </c>
      <c r="G34" s="176" t="str">
        <f>IF('Census Input Tab'!C65="","",'Census Input Tab'!C65)</f>
        <v/>
      </c>
      <c r="H34" s="177" t="str">
        <f>IF('Census Input Tab'!D65="","",'Census Input Tab'!D65)</f>
        <v/>
      </c>
      <c r="I34" s="178" t="str">
        <f>IF('Census Input Tab'!E65="","",'Census Input Tab'!E65)</f>
        <v/>
      </c>
      <c r="J34" s="179" t="str">
        <f>IF('Census Input Tab'!I65="COBRA","COBRA","" )</f>
        <v/>
      </c>
      <c r="K34" s="180" t="str">
        <f>IF('Census Input Tab'!F65="","",'Census Input Tab'!F65)</f>
        <v/>
      </c>
      <c r="L34" s="180" t="str">
        <f>IF('Census Input Tab'!G65="","",'Census Input Tab'!G65)</f>
        <v/>
      </c>
      <c r="M34" s="189"/>
      <c r="N34" s="182">
        <v>0</v>
      </c>
      <c r="O34" s="183" t="e">
        <f t="shared" si="2"/>
        <v>#N/A</v>
      </c>
      <c r="P34" s="184">
        <v>33</v>
      </c>
      <c r="Q34" s="185"/>
      <c r="R34" s="199"/>
      <c r="S34" s="190"/>
      <c r="T34" s="190"/>
      <c r="W34" s="158" t="str">
        <f t="shared" si="0"/>
        <v/>
      </c>
      <c r="X34" s="187" t="s">
        <v>44135</v>
      </c>
      <c r="Y34" s="188" t="s">
        <v>155</v>
      </c>
      <c r="AF34" t="s">
        <v>45081</v>
      </c>
      <c r="AG34" t="s">
        <v>45242</v>
      </c>
      <c r="AH34" s="157" t="s">
        <v>169</v>
      </c>
    </row>
    <row r="35" spans="1:34" ht="14.5">
      <c r="A35" s="171" t="e">
        <v>#VALUE!</v>
      </c>
      <c r="B35" s="172" t="str">
        <f t="shared" si="1"/>
        <v/>
      </c>
      <c r="C35" s="173" t="str">
        <f>IF('Census Input Tab'!H66="","",'Census Input Tab'!H66)</f>
        <v/>
      </c>
      <c r="D35" s="174" t="str">
        <f>IF('Census Input Tab'!K66="","",'Census Input Tab'!K66)</f>
        <v/>
      </c>
      <c r="E35" s="175" t="str">
        <f>IF('Census Input Tab'!A66="","",'Census Input Tab'!A66)</f>
        <v/>
      </c>
      <c r="F35" s="175" t="str">
        <f>IF('Census Input Tab'!B66="","",'Census Input Tab'!B66)</f>
        <v/>
      </c>
      <c r="G35" s="176" t="str">
        <f>IF('Census Input Tab'!C66="","",'Census Input Tab'!C66)</f>
        <v/>
      </c>
      <c r="H35" s="177" t="str">
        <f>IF('Census Input Tab'!D66="","",'Census Input Tab'!D66)</f>
        <v/>
      </c>
      <c r="I35" s="178" t="str">
        <f>IF('Census Input Tab'!E66="","",'Census Input Tab'!E66)</f>
        <v/>
      </c>
      <c r="J35" s="179" t="str">
        <f>IF('Census Input Tab'!I66="COBRA","COBRA","" )</f>
        <v/>
      </c>
      <c r="K35" s="180" t="str">
        <f>IF('Census Input Tab'!F66="","",'Census Input Tab'!F66)</f>
        <v/>
      </c>
      <c r="L35" s="180" t="str">
        <f>IF('Census Input Tab'!G66="","",'Census Input Tab'!G66)</f>
        <v/>
      </c>
      <c r="M35" s="189"/>
      <c r="N35" s="182">
        <v>0</v>
      </c>
      <c r="O35" s="183" t="e">
        <f t="shared" si="2"/>
        <v>#N/A</v>
      </c>
      <c r="P35" s="184">
        <v>34</v>
      </c>
      <c r="Q35" s="185"/>
      <c r="R35" s="199"/>
      <c r="S35" s="190"/>
      <c r="T35" s="190"/>
      <c r="W35" s="158" t="str">
        <f t="shared" si="0"/>
        <v/>
      </c>
      <c r="X35" s="187" t="s">
        <v>44136</v>
      </c>
      <c r="Y35" s="188" t="s">
        <v>155</v>
      </c>
      <c r="AF35" t="s">
        <v>45082</v>
      </c>
      <c r="AG35" t="s">
        <v>45243</v>
      </c>
      <c r="AH35" s="157" t="s">
        <v>170</v>
      </c>
    </row>
    <row r="36" spans="1:34" ht="14.5">
      <c r="A36" s="171" t="e">
        <v>#VALUE!</v>
      </c>
      <c r="B36" s="172" t="str">
        <f t="shared" si="1"/>
        <v/>
      </c>
      <c r="C36" s="173" t="str">
        <f>IF('Census Input Tab'!H67="","",'Census Input Tab'!H67)</f>
        <v/>
      </c>
      <c r="D36" s="174" t="str">
        <f>IF('Census Input Tab'!K67="","",'Census Input Tab'!K67)</f>
        <v/>
      </c>
      <c r="E36" s="175" t="str">
        <f>IF('Census Input Tab'!A67="","",'Census Input Tab'!A67)</f>
        <v/>
      </c>
      <c r="F36" s="175" t="str">
        <f>IF('Census Input Tab'!B67="","",'Census Input Tab'!B67)</f>
        <v/>
      </c>
      <c r="G36" s="176" t="str">
        <f>IF('Census Input Tab'!C67="","",'Census Input Tab'!C67)</f>
        <v/>
      </c>
      <c r="H36" s="177" t="str">
        <f>IF('Census Input Tab'!D67="","",'Census Input Tab'!D67)</f>
        <v/>
      </c>
      <c r="I36" s="178" t="str">
        <f>IF('Census Input Tab'!E67="","",'Census Input Tab'!E67)</f>
        <v/>
      </c>
      <c r="J36" s="179" t="str">
        <f>IF('Census Input Tab'!I67="COBRA","COBRA","" )</f>
        <v/>
      </c>
      <c r="K36" s="180" t="str">
        <f>IF('Census Input Tab'!F67="","",'Census Input Tab'!F67)</f>
        <v/>
      </c>
      <c r="L36" s="180" t="str">
        <f>IF('Census Input Tab'!G67="","",'Census Input Tab'!G67)</f>
        <v/>
      </c>
      <c r="M36" s="189"/>
      <c r="N36" s="182">
        <v>0</v>
      </c>
      <c r="O36" s="183" t="e">
        <f t="shared" si="2"/>
        <v>#N/A</v>
      </c>
      <c r="P36" s="184">
        <v>35</v>
      </c>
      <c r="Q36" s="185"/>
      <c r="R36" s="199"/>
      <c r="S36" s="190"/>
      <c r="T36" s="190"/>
      <c r="W36" s="158" t="str">
        <f t="shared" si="0"/>
        <v/>
      </c>
      <c r="X36" s="187" t="s">
        <v>44137</v>
      </c>
      <c r="Y36" s="188" t="s">
        <v>155</v>
      </c>
      <c r="AF36" t="s">
        <v>45083</v>
      </c>
      <c r="AG36" t="s">
        <v>45244</v>
      </c>
      <c r="AH36" s="157" t="s">
        <v>171</v>
      </c>
    </row>
    <row r="37" spans="1:34" ht="14.5">
      <c r="A37" s="171" t="e">
        <v>#VALUE!</v>
      </c>
      <c r="B37" s="172" t="str">
        <f t="shared" si="1"/>
        <v/>
      </c>
      <c r="C37" s="173" t="str">
        <f>IF('Census Input Tab'!H68="","",'Census Input Tab'!H68)</f>
        <v/>
      </c>
      <c r="D37" s="174" t="str">
        <f>IF('Census Input Tab'!K68="","",'Census Input Tab'!K68)</f>
        <v/>
      </c>
      <c r="E37" s="175" t="str">
        <f>IF('Census Input Tab'!A68="","",'Census Input Tab'!A68)</f>
        <v/>
      </c>
      <c r="F37" s="175" t="str">
        <f>IF('Census Input Tab'!B68="","",'Census Input Tab'!B68)</f>
        <v/>
      </c>
      <c r="G37" s="176" t="str">
        <f>IF('Census Input Tab'!C68="","",'Census Input Tab'!C68)</f>
        <v/>
      </c>
      <c r="H37" s="177" t="str">
        <f>IF('Census Input Tab'!D68="","",'Census Input Tab'!D68)</f>
        <v/>
      </c>
      <c r="I37" s="178" t="str">
        <f>IF('Census Input Tab'!E68="","",'Census Input Tab'!E68)</f>
        <v/>
      </c>
      <c r="J37" s="179" t="str">
        <f>IF('Census Input Tab'!I68="COBRA","COBRA","" )</f>
        <v/>
      </c>
      <c r="K37" s="180" t="str">
        <f>IF('Census Input Tab'!F68="","",'Census Input Tab'!F68)</f>
        <v/>
      </c>
      <c r="L37" s="180" t="str">
        <f>IF('Census Input Tab'!G68="","",'Census Input Tab'!G68)</f>
        <v/>
      </c>
      <c r="M37" s="189"/>
      <c r="N37" s="182">
        <v>0</v>
      </c>
      <c r="O37" s="183" t="e">
        <f t="shared" si="2"/>
        <v>#N/A</v>
      </c>
      <c r="P37" s="184">
        <v>36</v>
      </c>
      <c r="Q37" s="185"/>
      <c r="R37" s="199"/>
      <c r="S37" s="190"/>
      <c r="T37" s="190"/>
      <c r="W37" s="158" t="str">
        <f t="shared" si="0"/>
        <v/>
      </c>
      <c r="X37" s="187" t="s">
        <v>44138</v>
      </c>
      <c r="Y37" s="188" t="s">
        <v>155</v>
      </c>
      <c r="AF37" t="s">
        <v>45084</v>
      </c>
      <c r="AG37" t="s">
        <v>45245</v>
      </c>
      <c r="AH37" s="157" t="s">
        <v>172</v>
      </c>
    </row>
    <row r="38" spans="1:34" ht="14.5">
      <c r="A38" s="171" t="e">
        <v>#VALUE!</v>
      </c>
      <c r="B38" s="172" t="str">
        <f t="shared" si="1"/>
        <v/>
      </c>
      <c r="C38" s="173" t="str">
        <f>IF('Census Input Tab'!H69="","",'Census Input Tab'!H69)</f>
        <v/>
      </c>
      <c r="D38" s="174" t="str">
        <f>IF('Census Input Tab'!K69="","",'Census Input Tab'!K69)</f>
        <v/>
      </c>
      <c r="E38" s="175" t="str">
        <f>IF('Census Input Tab'!A69="","",'Census Input Tab'!A69)</f>
        <v/>
      </c>
      <c r="F38" s="175" t="str">
        <f>IF('Census Input Tab'!B69="","",'Census Input Tab'!B69)</f>
        <v/>
      </c>
      <c r="G38" s="176" t="str">
        <f>IF('Census Input Tab'!C69="","",'Census Input Tab'!C69)</f>
        <v/>
      </c>
      <c r="H38" s="177" t="str">
        <f>IF('Census Input Tab'!D69="","",'Census Input Tab'!D69)</f>
        <v/>
      </c>
      <c r="I38" s="178" t="str">
        <f>IF('Census Input Tab'!E69="","",'Census Input Tab'!E69)</f>
        <v/>
      </c>
      <c r="J38" s="179" t="str">
        <f>IF('Census Input Tab'!I69="COBRA","COBRA","" )</f>
        <v/>
      </c>
      <c r="K38" s="180" t="str">
        <f>IF('Census Input Tab'!F69="","",'Census Input Tab'!F69)</f>
        <v/>
      </c>
      <c r="L38" s="180" t="str">
        <f>IF('Census Input Tab'!G69="","",'Census Input Tab'!G69)</f>
        <v/>
      </c>
      <c r="M38" s="189"/>
      <c r="N38" s="182">
        <v>0</v>
      </c>
      <c r="O38" s="183" t="e">
        <f t="shared" si="2"/>
        <v>#N/A</v>
      </c>
      <c r="P38" s="184">
        <v>37</v>
      </c>
      <c r="Q38" s="185"/>
      <c r="R38" s="199"/>
      <c r="S38" s="190"/>
      <c r="T38" s="190"/>
      <c r="W38" s="158" t="str">
        <f t="shared" si="0"/>
        <v/>
      </c>
      <c r="X38" s="187" t="s">
        <v>44139</v>
      </c>
      <c r="Y38" s="188" t="s">
        <v>155</v>
      </c>
      <c r="AF38" t="s">
        <v>45085</v>
      </c>
      <c r="AG38" t="s">
        <v>45246</v>
      </c>
      <c r="AH38" s="157" t="s">
        <v>173</v>
      </c>
    </row>
    <row r="39" spans="1:34" ht="14.5">
      <c r="A39" s="171" t="e">
        <v>#VALUE!</v>
      </c>
      <c r="B39" s="172" t="str">
        <f t="shared" si="1"/>
        <v/>
      </c>
      <c r="C39" s="173" t="str">
        <f>IF('Census Input Tab'!H70="","",'Census Input Tab'!H70)</f>
        <v/>
      </c>
      <c r="D39" s="174" t="str">
        <f>IF('Census Input Tab'!K70="","",'Census Input Tab'!K70)</f>
        <v/>
      </c>
      <c r="E39" s="175" t="str">
        <f>IF('Census Input Tab'!A70="","",'Census Input Tab'!A70)</f>
        <v/>
      </c>
      <c r="F39" s="175" t="str">
        <f>IF('Census Input Tab'!B70="","",'Census Input Tab'!B70)</f>
        <v/>
      </c>
      <c r="G39" s="176" t="str">
        <f>IF('Census Input Tab'!C70="","",'Census Input Tab'!C70)</f>
        <v/>
      </c>
      <c r="H39" s="177" t="str">
        <f>IF('Census Input Tab'!D70="","",'Census Input Tab'!D70)</f>
        <v/>
      </c>
      <c r="I39" s="178" t="str">
        <f>IF('Census Input Tab'!E70="","",'Census Input Tab'!E70)</f>
        <v/>
      </c>
      <c r="J39" s="179" t="str">
        <f>IF('Census Input Tab'!I70="COBRA","COBRA","" )</f>
        <v/>
      </c>
      <c r="K39" s="180" t="str">
        <f>IF('Census Input Tab'!F70="","",'Census Input Tab'!F70)</f>
        <v/>
      </c>
      <c r="L39" s="180" t="str">
        <f>IF('Census Input Tab'!G70="","",'Census Input Tab'!G70)</f>
        <v/>
      </c>
      <c r="M39" s="189"/>
      <c r="N39" s="182">
        <v>0</v>
      </c>
      <c r="O39" s="183" t="e">
        <f t="shared" si="2"/>
        <v>#N/A</v>
      </c>
      <c r="P39" s="184">
        <v>38</v>
      </c>
      <c r="Q39" s="185"/>
      <c r="R39" s="199"/>
      <c r="S39" s="190"/>
      <c r="T39" s="190"/>
      <c r="W39" s="158" t="str">
        <f t="shared" si="0"/>
        <v/>
      </c>
      <c r="X39" s="187" t="s">
        <v>44140</v>
      </c>
      <c r="Y39" s="188" t="s">
        <v>155</v>
      </c>
      <c r="AF39" t="s">
        <v>45086</v>
      </c>
      <c r="AG39" t="s">
        <v>45247</v>
      </c>
      <c r="AH39" s="157" t="s">
        <v>174</v>
      </c>
    </row>
    <row r="40" spans="1:34" ht="14.5">
      <c r="A40" s="171" t="e">
        <v>#VALUE!</v>
      </c>
      <c r="B40" s="172" t="str">
        <f t="shared" si="1"/>
        <v/>
      </c>
      <c r="C40" s="173" t="str">
        <f>IF('Census Input Tab'!H71="","",'Census Input Tab'!H71)</f>
        <v/>
      </c>
      <c r="D40" s="174" t="str">
        <f>IF('Census Input Tab'!K71="","",'Census Input Tab'!K71)</f>
        <v/>
      </c>
      <c r="E40" s="175" t="str">
        <f>IF('Census Input Tab'!A71="","",'Census Input Tab'!A71)</f>
        <v/>
      </c>
      <c r="F40" s="175" t="str">
        <f>IF('Census Input Tab'!B71="","",'Census Input Tab'!B71)</f>
        <v/>
      </c>
      <c r="G40" s="176" t="str">
        <f>IF('Census Input Tab'!C71="","",'Census Input Tab'!C71)</f>
        <v/>
      </c>
      <c r="H40" s="177" t="str">
        <f>IF('Census Input Tab'!D71="","",'Census Input Tab'!D71)</f>
        <v/>
      </c>
      <c r="I40" s="178" t="str">
        <f>IF('Census Input Tab'!E71="","",'Census Input Tab'!E71)</f>
        <v/>
      </c>
      <c r="J40" s="179" t="str">
        <f>IF('Census Input Tab'!I71="COBRA","COBRA","" )</f>
        <v/>
      </c>
      <c r="K40" s="180" t="str">
        <f>IF('Census Input Tab'!F71="","",'Census Input Tab'!F71)</f>
        <v/>
      </c>
      <c r="L40" s="180" t="str">
        <f>IF('Census Input Tab'!G71="","",'Census Input Tab'!G71)</f>
        <v/>
      </c>
      <c r="M40" s="189"/>
      <c r="N40" s="182">
        <v>0</v>
      </c>
      <c r="O40" s="183" t="e">
        <f t="shared" si="2"/>
        <v>#N/A</v>
      </c>
      <c r="P40" s="184">
        <v>39</v>
      </c>
      <c r="Q40" s="185"/>
      <c r="R40" s="199"/>
      <c r="S40" s="190"/>
      <c r="T40" s="190"/>
      <c r="W40" s="158" t="str">
        <f t="shared" si="0"/>
        <v/>
      </c>
      <c r="X40" s="187" t="s">
        <v>44141</v>
      </c>
      <c r="Y40" s="188" t="s">
        <v>155</v>
      </c>
      <c r="AF40" t="s">
        <v>45087</v>
      </c>
      <c r="AG40" t="s">
        <v>45248</v>
      </c>
      <c r="AH40" s="157" t="s">
        <v>175</v>
      </c>
    </row>
    <row r="41" spans="1:34" ht="14.5">
      <c r="A41" s="171" t="e">
        <v>#VALUE!</v>
      </c>
      <c r="B41" s="172" t="str">
        <f t="shared" si="1"/>
        <v/>
      </c>
      <c r="C41" s="173" t="str">
        <f>IF('Census Input Tab'!H72="","",'Census Input Tab'!H72)</f>
        <v/>
      </c>
      <c r="D41" s="174" t="str">
        <f>IF('Census Input Tab'!K72="","",'Census Input Tab'!K72)</f>
        <v/>
      </c>
      <c r="E41" s="175" t="str">
        <f>IF('Census Input Tab'!A72="","",'Census Input Tab'!A72)</f>
        <v/>
      </c>
      <c r="F41" s="175" t="str">
        <f>IF('Census Input Tab'!B72="","",'Census Input Tab'!B72)</f>
        <v/>
      </c>
      <c r="G41" s="176" t="str">
        <f>IF('Census Input Tab'!C72="","",'Census Input Tab'!C72)</f>
        <v/>
      </c>
      <c r="H41" s="177" t="str">
        <f>IF('Census Input Tab'!D72="","",'Census Input Tab'!D72)</f>
        <v/>
      </c>
      <c r="I41" s="178" t="str">
        <f>IF('Census Input Tab'!E72="","",'Census Input Tab'!E72)</f>
        <v/>
      </c>
      <c r="J41" s="179" t="str">
        <f>IF('Census Input Tab'!I72="COBRA","COBRA","" )</f>
        <v/>
      </c>
      <c r="K41" s="180" t="str">
        <f>IF('Census Input Tab'!F72="","",'Census Input Tab'!F72)</f>
        <v/>
      </c>
      <c r="L41" s="180" t="str">
        <f>IF('Census Input Tab'!G72="","",'Census Input Tab'!G72)</f>
        <v/>
      </c>
      <c r="M41" s="189"/>
      <c r="N41" s="182">
        <v>0</v>
      </c>
      <c r="O41" s="183" t="e">
        <f t="shared" si="2"/>
        <v>#N/A</v>
      </c>
      <c r="P41" s="184">
        <v>40</v>
      </c>
      <c r="Q41" s="185"/>
      <c r="R41" s="199"/>
      <c r="S41" s="190"/>
      <c r="T41" s="190"/>
      <c r="W41" s="158" t="str">
        <f t="shared" si="0"/>
        <v/>
      </c>
      <c r="X41" s="187" t="s">
        <v>44142</v>
      </c>
      <c r="Y41" s="188" t="s">
        <v>155</v>
      </c>
      <c r="AF41" t="s">
        <v>45088</v>
      </c>
      <c r="AG41" t="s">
        <v>45249</v>
      </c>
      <c r="AH41" s="157" t="s">
        <v>176</v>
      </c>
    </row>
    <row r="42" spans="1:34" ht="14.5">
      <c r="A42" s="171" t="e">
        <v>#VALUE!</v>
      </c>
      <c r="B42" s="172" t="str">
        <f t="shared" si="1"/>
        <v/>
      </c>
      <c r="C42" s="173" t="str">
        <f>IF('Census Input Tab'!H73="","",'Census Input Tab'!H73)</f>
        <v/>
      </c>
      <c r="D42" s="174" t="str">
        <f>IF('Census Input Tab'!K73="","",'Census Input Tab'!K73)</f>
        <v/>
      </c>
      <c r="E42" s="175" t="str">
        <f>IF('Census Input Tab'!A73="","",'Census Input Tab'!A73)</f>
        <v/>
      </c>
      <c r="F42" s="175" t="str">
        <f>IF('Census Input Tab'!B73="","",'Census Input Tab'!B73)</f>
        <v/>
      </c>
      <c r="G42" s="176" t="str">
        <f>IF('Census Input Tab'!C73="","",'Census Input Tab'!C73)</f>
        <v/>
      </c>
      <c r="H42" s="177" t="str">
        <f>IF('Census Input Tab'!D73="","",'Census Input Tab'!D73)</f>
        <v/>
      </c>
      <c r="I42" s="178" t="str">
        <f>IF('Census Input Tab'!E73="","",'Census Input Tab'!E73)</f>
        <v/>
      </c>
      <c r="J42" s="179" t="str">
        <f>IF('Census Input Tab'!I73="COBRA","COBRA","" )</f>
        <v/>
      </c>
      <c r="K42" s="180" t="str">
        <f>IF('Census Input Tab'!F73="","",'Census Input Tab'!F73)</f>
        <v/>
      </c>
      <c r="L42" s="180" t="str">
        <f>IF('Census Input Tab'!G73="","",'Census Input Tab'!G73)</f>
        <v/>
      </c>
      <c r="M42" s="189"/>
      <c r="N42" s="182">
        <v>0</v>
      </c>
      <c r="O42" s="183" t="e">
        <f t="shared" si="2"/>
        <v>#N/A</v>
      </c>
      <c r="P42" s="184">
        <v>42</v>
      </c>
      <c r="Q42" s="185"/>
      <c r="R42" s="199"/>
      <c r="S42" s="190"/>
      <c r="T42" s="190"/>
      <c r="W42" s="158" t="str">
        <f t="shared" si="0"/>
        <v/>
      </c>
      <c r="X42" s="187" t="s">
        <v>44143</v>
      </c>
      <c r="Y42" s="188" t="s">
        <v>181</v>
      </c>
      <c r="AF42" t="s">
        <v>45089</v>
      </c>
      <c r="AG42" t="s">
        <v>45250</v>
      </c>
      <c r="AH42" s="157" t="s">
        <v>177</v>
      </c>
    </row>
    <row r="43" spans="1:34" ht="14.5">
      <c r="A43" s="171" t="e">
        <v>#VALUE!</v>
      </c>
      <c r="B43" s="172" t="str">
        <f t="shared" si="1"/>
        <v/>
      </c>
      <c r="C43" s="173" t="str">
        <f>IF('Census Input Tab'!H74="","",'Census Input Tab'!H74)</f>
        <v/>
      </c>
      <c r="D43" s="174" t="str">
        <f>IF('Census Input Tab'!K74="","",'Census Input Tab'!K74)</f>
        <v/>
      </c>
      <c r="E43" s="175" t="str">
        <f>IF('Census Input Tab'!A74="","",'Census Input Tab'!A74)</f>
        <v/>
      </c>
      <c r="F43" s="175" t="str">
        <f>IF('Census Input Tab'!B74="","",'Census Input Tab'!B74)</f>
        <v/>
      </c>
      <c r="G43" s="176" t="str">
        <f>IF('Census Input Tab'!C74="","",'Census Input Tab'!C74)</f>
        <v/>
      </c>
      <c r="H43" s="177" t="str">
        <f>IF('Census Input Tab'!D74="","",'Census Input Tab'!D74)</f>
        <v/>
      </c>
      <c r="I43" s="178" t="str">
        <f>IF('Census Input Tab'!E74="","",'Census Input Tab'!E74)</f>
        <v/>
      </c>
      <c r="J43" s="179" t="str">
        <f>IF('Census Input Tab'!I74="COBRA","COBRA","" )</f>
        <v/>
      </c>
      <c r="K43" s="180" t="str">
        <f>IF('Census Input Tab'!F74="","",'Census Input Tab'!F74)</f>
        <v/>
      </c>
      <c r="L43" s="180" t="str">
        <f>IF('Census Input Tab'!G74="","",'Census Input Tab'!G74)</f>
        <v/>
      </c>
      <c r="M43" s="189"/>
      <c r="N43" s="182">
        <v>0</v>
      </c>
      <c r="O43" s="183" t="e">
        <f t="shared" si="2"/>
        <v>#N/A</v>
      </c>
      <c r="P43" s="184">
        <v>41</v>
      </c>
      <c r="Q43" s="185"/>
      <c r="R43" s="199"/>
      <c r="S43" s="190"/>
      <c r="T43" s="190"/>
      <c r="W43" s="158" t="str">
        <f t="shared" si="0"/>
        <v/>
      </c>
      <c r="X43" s="187" t="s">
        <v>44144</v>
      </c>
      <c r="Y43" s="188" t="s">
        <v>181</v>
      </c>
      <c r="AF43" t="s">
        <v>45090</v>
      </c>
      <c r="AG43" t="s">
        <v>45251</v>
      </c>
      <c r="AH43" s="157" t="s">
        <v>178</v>
      </c>
    </row>
    <row r="44" spans="1:34" ht="14.5">
      <c r="A44" s="171" t="e">
        <v>#VALUE!</v>
      </c>
      <c r="B44" s="172" t="str">
        <f t="shared" si="1"/>
        <v/>
      </c>
      <c r="C44" s="173" t="str">
        <f>IF('Census Input Tab'!H75="","",'Census Input Tab'!H75)</f>
        <v/>
      </c>
      <c r="D44" s="174" t="str">
        <f>IF('Census Input Tab'!K75="","",'Census Input Tab'!K75)</f>
        <v/>
      </c>
      <c r="E44" s="175" t="str">
        <f>IF('Census Input Tab'!A75="","",'Census Input Tab'!A75)</f>
        <v/>
      </c>
      <c r="F44" s="175" t="str">
        <f>IF('Census Input Tab'!B75="","",'Census Input Tab'!B75)</f>
        <v/>
      </c>
      <c r="G44" s="176" t="str">
        <f>IF('Census Input Tab'!C75="","",'Census Input Tab'!C75)</f>
        <v/>
      </c>
      <c r="H44" s="177" t="str">
        <f>IF('Census Input Tab'!D75="","",'Census Input Tab'!D75)</f>
        <v/>
      </c>
      <c r="I44" s="178" t="str">
        <f>IF('Census Input Tab'!E75="","",'Census Input Tab'!E75)</f>
        <v/>
      </c>
      <c r="J44" s="179" t="str">
        <f>IF('Census Input Tab'!I75="COBRA","COBRA","" )</f>
        <v/>
      </c>
      <c r="K44" s="180" t="str">
        <f>IF('Census Input Tab'!F75="","",'Census Input Tab'!F75)</f>
        <v/>
      </c>
      <c r="L44" s="180" t="str">
        <f>IF('Census Input Tab'!G75="","",'Census Input Tab'!G75)</f>
        <v/>
      </c>
      <c r="M44" s="189"/>
      <c r="N44" s="182">
        <v>0</v>
      </c>
      <c r="O44" s="183" t="e">
        <f t="shared" si="2"/>
        <v>#N/A</v>
      </c>
      <c r="P44" s="184">
        <v>43</v>
      </c>
      <c r="Q44" s="185"/>
      <c r="R44" s="199"/>
      <c r="S44" s="190"/>
      <c r="T44" s="190"/>
      <c r="W44" s="158" t="str">
        <f t="shared" si="0"/>
        <v/>
      </c>
      <c r="X44" s="187" t="s">
        <v>44145</v>
      </c>
      <c r="Y44" s="188" t="s">
        <v>181</v>
      </c>
      <c r="AF44" t="s">
        <v>45091</v>
      </c>
      <c r="AG44" t="s">
        <v>45252</v>
      </c>
      <c r="AH44" s="157" t="s">
        <v>179</v>
      </c>
    </row>
    <row r="45" spans="1:34" ht="14.5">
      <c r="A45" s="171" t="e">
        <v>#VALUE!</v>
      </c>
      <c r="B45" s="172" t="str">
        <f t="shared" si="1"/>
        <v/>
      </c>
      <c r="C45" s="173" t="str">
        <f>IF('Census Input Tab'!H76="","",'Census Input Tab'!H76)</f>
        <v/>
      </c>
      <c r="D45" s="174" t="str">
        <f>IF('Census Input Tab'!K76="","",'Census Input Tab'!K76)</f>
        <v/>
      </c>
      <c r="E45" s="175" t="str">
        <f>IF('Census Input Tab'!A76="","",'Census Input Tab'!A76)</f>
        <v/>
      </c>
      <c r="F45" s="175" t="str">
        <f>IF('Census Input Tab'!B76="","",'Census Input Tab'!B76)</f>
        <v/>
      </c>
      <c r="G45" s="176" t="str">
        <f>IF('Census Input Tab'!C76="","",'Census Input Tab'!C76)</f>
        <v/>
      </c>
      <c r="H45" s="177" t="str">
        <f>IF('Census Input Tab'!D76="","",'Census Input Tab'!D76)</f>
        <v/>
      </c>
      <c r="I45" s="178" t="str">
        <f>IF('Census Input Tab'!E76="","",'Census Input Tab'!E76)</f>
        <v/>
      </c>
      <c r="J45" s="179" t="str">
        <f>IF('Census Input Tab'!I76="COBRA","COBRA","" )</f>
        <v/>
      </c>
      <c r="K45" s="180" t="str">
        <f>IF('Census Input Tab'!F76="","",'Census Input Tab'!F76)</f>
        <v/>
      </c>
      <c r="L45" s="180" t="str">
        <f>IF('Census Input Tab'!G76="","",'Census Input Tab'!G76)</f>
        <v/>
      </c>
      <c r="M45" s="189"/>
      <c r="N45" s="182">
        <v>0</v>
      </c>
      <c r="O45" s="183" t="e">
        <f t="shared" si="2"/>
        <v>#N/A</v>
      </c>
      <c r="P45" s="184">
        <v>44</v>
      </c>
      <c r="Q45" s="185"/>
      <c r="R45" s="199"/>
      <c r="S45" s="190"/>
      <c r="T45" s="190"/>
      <c r="W45" s="158" t="str">
        <f t="shared" si="0"/>
        <v/>
      </c>
      <c r="X45" s="187" t="s">
        <v>44146</v>
      </c>
      <c r="Y45" s="188" t="s">
        <v>181</v>
      </c>
      <c r="AF45" t="s">
        <v>45092</v>
      </c>
      <c r="AG45" t="s">
        <v>45253</v>
      </c>
      <c r="AH45" s="157" t="s">
        <v>180</v>
      </c>
    </row>
    <row r="46" spans="1:34" ht="14.5">
      <c r="A46" s="171" t="e">
        <v>#VALUE!</v>
      </c>
      <c r="B46" s="172" t="str">
        <f t="shared" si="1"/>
        <v/>
      </c>
      <c r="C46" s="173" t="str">
        <f>IF('Census Input Tab'!H77="","",'Census Input Tab'!H77)</f>
        <v/>
      </c>
      <c r="D46" s="174" t="str">
        <f>IF('Census Input Tab'!K77="","",'Census Input Tab'!K77)</f>
        <v/>
      </c>
      <c r="E46" s="175" t="str">
        <f>IF('Census Input Tab'!A77="","",'Census Input Tab'!A77)</f>
        <v/>
      </c>
      <c r="F46" s="175" t="str">
        <f>IF('Census Input Tab'!B77="","",'Census Input Tab'!B77)</f>
        <v/>
      </c>
      <c r="G46" s="176" t="str">
        <f>IF('Census Input Tab'!C77="","",'Census Input Tab'!C77)</f>
        <v/>
      </c>
      <c r="H46" s="177" t="str">
        <f>IF('Census Input Tab'!D77="","",'Census Input Tab'!D77)</f>
        <v/>
      </c>
      <c r="I46" s="178" t="str">
        <f>IF('Census Input Tab'!E77="","",'Census Input Tab'!E77)</f>
        <v/>
      </c>
      <c r="J46" s="179" t="str">
        <f>IF('Census Input Tab'!I77="COBRA","COBRA","" )</f>
        <v/>
      </c>
      <c r="K46" s="180" t="str">
        <f>IF('Census Input Tab'!F77="","",'Census Input Tab'!F77)</f>
        <v/>
      </c>
      <c r="L46" s="180" t="str">
        <f>IF('Census Input Tab'!G77="","",'Census Input Tab'!G77)</f>
        <v/>
      </c>
      <c r="M46" s="189"/>
      <c r="N46" s="182">
        <v>0</v>
      </c>
      <c r="O46" s="183" t="e">
        <f t="shared" si="2"/>
        <v>#N/A</v>
      </c>
      <c r="P46" s="184">
        <v>45</v>
      </c>
      <c r="Q46" s="185"/>
      <c r="R46" s="199"/>
      <c r="S46" s="190"/>
      <c r="T46" s="190"/>
      <c r="W46" s="158" t="str">
        <f t="shared" si="0"/>
        <v/>
      </c>
      <c r="X46" s="187" t="s">
        <v>44147</v>
      </c>
      <c r="Y46" s="188" t="s">
        <v>181</v>
      </c>
      <c r="AF46" t="s">
        <v>45093</v>
      </c>
      <c r="AG46" t="s">
        <v>45254</v>
      </c>
      <c r="AH46" s="157" t="s">
        <v>181</v>
      </c>
    </row>
    <row r="47" spans="1:34" ht="14.5">
      <c r="A47" s="171" t="e">
        <v>#VALUE!</v>
      </c>
      <c r="B47" s="172" t="str">
        <f t="shared" si="1"/>
        <v/>
      </c>
      <c r="C47" s="173" t="str">
        <f>IF('Census Input Tab'!H78="","",'Census Input Tab'!H78)</f>
        <v/>
      </c>
      <c r="D47" s="174" t="str">
        <f>IF('Census Input Tab'!K78="","",'Census Input Tab'!K78)</f>
        <v/>
      </c>
      <c r="E47" s="175" t="str">
        <f>IF('Census Input Tab'!A78="","",'Census Input Tab'!A78)</f>
        <v/>
      </c>
      <c r="F47" s="175" t="str">
        <f>IF('Census Input Tab'!B78="","",'Census Input Tab'!B78)</f>
        <v/>
      </c>
      <c r="G47" s="176" t="str">
        <f>IF('Census Input Tab'!C78="","",'Census Input Tab'!C78)</f>
        <v/>
      </c>
      <c r="H47" s="177" t="str">
        <f>IF('Census Input Tab'!D78="","",'Census Input Tab'!D78)</f>
        <v/>
      </c>
      <c r="I47" s="178" t="str">
        <f>IF('Census Input Tab'!E78="","",'Census Input Tab'!E78)</f>
        <v/>
      </c>
      <c r="J47" s="179" t="str">
        <f>IF('Census Input Tab'!I78="COBRA","COBRA","" )</f>
        <v/>
      </c>
      <c r="K47" s="180" t="str">
        <f>IF('Census Input Tab'!F78="","",'Census Input Tab'!F78)</f>
        <v/>
      </c>
      <c r="L47" s="180" t="str">
        <f>IF('Census Input Tab'!G78="","",'Census Input Tab'!G78)</f>
        <v/>
      </c>
      <c r="M47" s="189"/>
      <c r="N47" s="182">
        <v>0</v>
      </c>
      <c r="O47" s="183" t="e">
        <f t="shared" si="2"/>
        <v>#N/A</v>
      </c>
      <c r="P47" s="184">
        <v>46</v>
      </c>
      <c r="Q47" s="185"/>
      <c r="R47" s="199"/>
      <c r="S47" s="190"/>
      <c r="T47" s="190"/>
      <c r="W47" s="158" t="str">
        <f t="shared" si="0"/>
        <v/>
      </c>
      <c r="X47" s="187" t="s">
        <v>44148</v>
      </c>
      <c r="Y47" s="188" t="s">
        <v>181</v>
      </c>
      <c r="AF47" t="s">
        <v>45094</v>
      </c>
      <c r="AG47" t="s">
        <v>45255</v>
      </c>
      <c r="AH47" s="157" t="s">
        <v>182</v>
      </c>
    </row>
    <row r="48" spans="1:34" ht="14.5">
      <c r="A48" s="171" t="e">
        <v>#VALUE!</v>
      </c>
      <c r="B48" s="172" t="str">
        <f t="shared" si="1"/>
        <v/>
      </c>
      <c r="C48" s="173" t="str">
        <f>IF('Census Input Tab'!H79="","",'Census Input Tab'!H79)</f>
        <v/>
      </c>
      <c r="D48" s="174" t="str">
        <f>IF('Census Input Tab'!K79="","",'Census Input Tab'!K79)</f>
        <v/>
      </c>
      <c r="E48" s="175" t="str">
        <f>IF('Census Input Tab'!A79="","",'Census Input Tab'!A79)</f>
        <v/>
      </c>
      <c r="F48" s="175" t="str">
        <f>IF('Census Input Tab'!B79="","",'Census Input Tab'!B79)</f>
        <v/>
      </c>
      <c r="G48" s="176" t="str">
        <f>IF('Census Input Tab'!C79="","",'Census Input Tab'!C79)</f>
        <v/>
      </c>
      <c r="H48" s="177" t="str">
        <f>IF('Census Input Tab'!D79="","",'Census Input Tab'!D79)</f>
        <v/>
      </c>
      <c r="I48" s="178" t="str">
        <f>IF('Census Input Tab'!E79="","",'Census Input Tab'!E79)</f>
        <v/>
      </c>
      <c r="J48" s="179" t="str">
        <f>IF('Census Input Tab'!I79="COBRA","COBRA","" )</f>
        <v/>
      </c>
      <c r="K48" s="180" t="str">
        <f>IF('Census Input Tab'!F79="","",'Census Input Tab'!F79)</f>
        <v/>
      </c>
      <c r="L48" s="180" t="str">
        <f>IF('Census Input Tab'!G79="","",'Census Input Tab'!G79)</f>
        <v/>
      </c>
      <c r="M48" s="189"/>
      <c r="N48" s="182">
        <v>0</v>
      </c>
      <c r="O48" s="183" t="e">
        <f t="shared" si="2"/>
        <v>#N/A</v>
      </c>
      <c r="P48" s="184">
        <v>47</v>
      </c>
      <c r="Q48" s="185"/>
      <c r="R48" s="199"/>
      <c r="S48" s="190"/>
      <c r="T48" s="190"/>
      <c r="W48" s="158" t="str">
        <f t="shared" si="0"/>
        <v/>
      </c>
      <c r="X48" s="187" t="s">
        <v>44149</v>
      </c>
      <c r="Y48" s="188" t="s">
        <v>181</v>
      </c>
      <c r="AF48" t="s">
        <v>45095</v>
      </c>
      <c r="AG48" t="s">
        <v>45256</v>
      </c>
      <c r="AH48" s="157" t="s">
        <v>183</v>
      </c>
    </row>
    <row r="49" spans="1:34" ht="14.5">
      <c r="A49" s="171" t="e">
        <v>#VALUE!</v>
      </c>
      <c r="B49" s="172" t="str">
        <f t="shared" si="1"/>
        <v/>
      </c>
      <c r="C49" s="173" t="str">
        <f>IF('Census Input Tab'!H80="","",'Census Input Tab'!H80)</f>
        <v/>
      </c>
      <c r="D49" s="174" t="str">
        <f>IF('Census Input Tab'!K80="","",'Census Input Tab'!K80)</f>
        <v/>
      </c>
      <c r="E49" s="175" t="str">
        <f>IF('Census Input Tab'!A80="","",'Census Input Tab'!A80)</f>
        <v/>
      </c>
      <c r="F49" s="175" t="str">
        <f>IF('Census Input Tab'!B80="","",'Census Input Tab'!B80)</f>
        <v/>
      </c>
      <c r="G49" s="176" t="str">
        <f>IF('Census Input Tab'!C80="","",'Census Input Tab'!C80)</f>
        <v/>
      </c>
      <c r="H49" s="177" t="str">
        <f>IF('Census Input Tab'!D80="","",'Census Input Tab'!D80)</f>
        <v/>
      </c>
      <c r="I49" s="178" t="str">
        <f>IF('Census Input Tab'!E80="","",'Census Input Tab'!E80)</f>
        <v/>
      </c>
      <c r="J49" s="179" t="str">
        <f>IF('Census Input Tab'!I80="COBRA","COBRA","" )</f>
        <v/>
      </c>
      <c r="K49" s="180" t="str">
        <f>IF('Census Input Tab'!F80="","",'Census Input Tab'!F80)</f>
        <v/>
      </c>
      <c r="L49" s="180" t="str">
        <f>IF('Census Input Tab'!G80="","",'Census Input Tab'!G80)</f>
        <v/>
      </c>
      <c r="M49" s="189"/>
      <c r="N49" s="182">
        <v>0</v>
      </c>
      <c r="O49" s="183" t="e">
        <f t="shared" si="2"/>
        <v>#N/A</v>
      </c>
      <c r="P49" s="184">
        <v>48</v>
      </c>
      <c r="Q49" s="185"/>
      <c r="R49" s="199"/>
      <c r="S49" s="190"/>
      <c r="T49" s="190"/>
      <c r="W49" s="158" t="str">
        <f t="shared" si="0"/>
        <v/>
      </c>
      <c r="X49" s="187" t="s">
        <v>44150</v>
      </c>
      <c r="Y49" s="188" t="s">
        <v>181</v>
      </c>
      <c r="AF49" s="258" t="s">
        <v>45103</v>
      </c>
      <c r="AG49" s="258" t="s">
        <v>45257</v>
      </c>
      <c r="AH49" s="157" t="s">
        <v>187</v>
      </c>
    </row>
    <row r="50" spans="1:34" ht="14.5">
      <c r="A50" s="171" t="e">
        <v>#VALUE!</v>
      </c>
      <c r="B50" s="172" t="str">
        <f t="shared" si="1"/>
        <v/>
      </c>
      <c r="C50" s="173" t="str">
        <f>IF('Census Input Tab'!H81="","",'Census Input Tab'!H81)</f>
        <v/>
      </c>
      <c r="D50" s="174" t="str">
        <f>IF('Census Input Tab'!K81="","",'Census Input Tab'!K81)</f>
        <v/>
      </c>
      <c r="E50" s="175" t="str">
        <f>IF('Census Input Tab'!A81="","",'Census Input Tab'!A81)</f>
        <v/>
      </c>
      <c r="F50" s="175" t="str">
        <f>IF('Census Input Tab'!B81="","",'Census Input Tab'!B81)</f>
        <v/>
      </c>
      <c r="G50" s="176" t="str">
        <f>IF('Census Input Tab'!C81="","",'Census Input Tab'!C81)</f>
        <v/>
      </c>
      <c r="H50" s="177" t="str">
        <f>IF('Census Input Tab'!D81="","",'Census Input Tab'!D81)</f>
        <v/>
      </c>
      <c r="I50" s="178" t="str">
        <f>IF('Census Input Tab'!E81="","",'Census Input Tab'!E81)</f>
        <v/>
      </c>
      <c r="J50" s="179" t="str">
        <f>IF('Census Input Tab'!I81="COBRA","COBRA","" )</f>
        <v/>
      </c>
      <c r="K50" s="180" t="str">
        <f>IF('Census Input Tab'!F81="","",'Census Input Tab'!F81)</f>
        <v/>
      </c>
      <c r="L50" s="180" t="str">
        <f>IF('Census Input Tab'!G81="","",'Census Input Tab'!G81)</f>
        <v/>
      </c>
      <c r="M50" s="189"/>
      <c r="N50" s="182">
        <v>0</v>
      </c>
      <c r="O50" s="183" t="e">
        <f t="shared" si="2"/>
        <v>#N/A</v>
      </c>
      <c r="P50" s="184">
        <v>49</v>
      </c>
      <c r="Q50" s="185"/>
      <c r="R50" s="199"/>
      <c r="S50" s="190"/>
      <c r="T50" s="190"/>
      <c r="W50" s="158" t="str">
        <f t="shared" si="0"/>
        <v/>
      </c>
      <c r="X50" s="187" t="s">
        <v>44151</v>
      </c>
      <c r="Y50" s="188" t="s">
        <v>181</v>
      </c>
      <c r="AF50" t="s">
        <v>45096</v>
      </c>
      <c r="AG50" t="s">
        <v>45258</v>
      </c>
      <c r="AH50" s="157" t="s">
        <v>184</v>
      </c>
    </row>
    <row r="51" spans="1:34" ht="14.5">
      <c r="A51" s="171" t="e">
        <v>#VALUE!</v>
      </c>
      <c r="B51" s="172" t="str">
        <f t="shared" si="1"/>
        <v/>
      </c>
      <c r="C51" s="173" t="str">
        <f>IF('Census Input Tab'!H82="","",'Census Input Tab'!H82)</f>
        <v/>
      </c>
      <c r="D51" s="174" t="str">
        <f>IF('Census Input Tab'!K82="","",'Census Input Tab'!K82)</f>
        <v/>
      </c>
      <c r="E51" s="175" t="str">
        <f>IF('Census Input Tab'!A82="","",'Census Input Tab'!A82)</f>
        <v/>
      </c>
      <c r="F51" s="175" t="str">
        <f>IF('Census Input Tab'!B82="","",'Census Input Tab'!B82)</f>
        <v/>
      </c>
      <c r="G51" s="176" t="str">
        <f>IF('Census Input Tab'!C82="","",'Census Input Tab'!C82)</f>
        <v/>
      </c>
      <c r="H51" s="177" t="str">
        <f>IF('Census Input Tab'!D82="","",'Census Input Tab'!D82)</f>
        <v/>
      </c>
      <c r="I51" s="178" t="str">
        <f>IF('Census Input Tab'!E82="","",'Census Input Tab'!E82)</f>
        <v/>
      </c>
      <c r="J51" s="179" t="str">
        <f>IF('Census Input Tab'!I82="COBRA","COBRA","" )</f>
        <v/>
      </c>
      <c r="K51" s="180" t="str">
        <f>IF('Census Input Tab'!F82="","",'Census Input Tab'!F82)</f>
        <v/>
      </c>
      <c r="L51" s="180" t="str">
        <f>IF('Census Input Tab'!G82="","",'Census Input Tab'!G82)</f>
        <v/>
      </c>
      <c r="M51" s="189"/>
      <c r="N51" s="182">
        <v>0</v>
      </c>
      <c r="O51" s="183" t="e">
        <f t="shared" si="2"/>
        <v>#N/A</v>
      </c>
      <c r="P51" s="184">
        <v>50</v>
      </c>
      <c r="Q51" s="185"/>
      <c r="R51" s="199"/>
      <c r="S51" s="190"/>
      <c r="T51" s="190"/>
      <c r="W51" s="158" t="str">
        <f t="shared" si="0"/>
        <v/>
      </c>
      <c r="X51" s="187" t="s">
        <v>44152</v>
      </c>
      <c r="Y51" s="188" t="s">
        <v>181</v>
      </c>
      <c r="AF51" t="s">
        <v>45097</v>
      </c>
      <c r="AG51" t="s">
        <v>45259</v>
      </c>
      <c r="AH51" s="157" t="s">
        <v>185</v>
      </c>
    </row>
    <row r="52" spans="1:34" ht="14.5">
      <c r="A52" s="171" t="e">
        <v>#VALUE!</v>
      </c>
      <c r="B52" s="172" t="str">
        <f t="shared" si="1"/>
        <v/>
      </c>
      <c r="C52" s="173" t="str">
        <f>IF('Census Input Tab'!H83="","",'Census Input Tab'!H83)</f>
        <v/>
      </c>
      <c r="D52" s="174" t="str">
        <f>IF('Census Input Tab'!K83="","",'Census Input Tab'!K83)</f>
        <v/>
      </c>
      <c r="E52" s="175" t="str">
        <f>IF('Census Input Tab'!A83="","",'Census Input Tab'!A83)</f>
        <v/>
      </c>
      <c r="F52" s="175" t="str">
        <f>IF('Census Input Tab'!B83="","",'Census Input Tab'!B83)</f>
        <v/>
      </c>
      <c r="G52" s="176" t="str">
        <f>IF('Census Input Tab'!C83="","",'Census Input Tab'!C83)</f>
        <v/>
      </c>
      <c r="H52" s="177" t="str">
        <f>IF('Census Input Tab'!D83="","",'Census Input Tab'!D83)</f>
        <v/>
      </c>
      <c r="I52" s="178" t="str">
        <f>IF('Census Input Tab'!E83="","",'Census Input Tab'!E83)</f>
        <v/>
      </c>
      <c r="J52" s="179" t="str">
        <f>IF('Census Input Tab'!I83="COBRA","COBRA","" )</f>
        <v/>
      </c>
      <c r="K52" s="180" t="str">
        <f>IF('Census Input Tab'!F83="","",'Census Input Tab'!F83)</f>
        <v/>
      </c>
      <c r="L52" s="180" t="str">
        <f>IF('Census Input Tab'!G83="","",'Census Input Tab'!G83)</f>
        <v/>
      </c>
      <c r="M52" s="189"/>
      <c r="N52" s="182">
        <v>0</v>
      </c>
      <c r="O52" s="183" t="e">
        <f t="shared" si="2"/>
        <v>#N/A</v>
      </c>
      <c r="P52" s="184">
        <v>51</v>
      </c>
      <c r="Q52" s="185"/>
      <c r="R52" s="199"/>
      <c r="S52" s="190"/>
      <c r="T52" s="190"/>
      <c r="W52" s="158" t="str">
        <f t="shared" si="0"/>
        <v/>
      </c>
      <c r="X52" s="187" t="s">
        <v>44153</v>
      </c>
      <c r="Y52" s="188" t="s">
        <v>144</v>
      </c>
      <c r="AF52" t="s">
        <v>45098</v>
      </c>
      <c r="AG52" t="s">
        <v>45260</v>
      </c>
      <c r="AH52" s="157" t="s">
        <v>186</v>
      </c>
    </row>
    <row r="53" spans="1:34" ht="14.5">
      <c r="A53" s="171" t="e">
        <v>#VALUE!</v>
      </c>
      <c r="B53" s="172" t="str">
        <f t="shared" si="1"/>
        <v/>
      </c>
      <c r="C53" s="173" t="str">
        <f>IF('Census Input Tab'!H84="","",'Census Input Tab'!H84)</f>
        <v/>
      </c>
      <c r="D53" s="174" t="str">
        <f>IF('Census Input Tab'!K84="","",'Census Input Tab'!K84)</f>
        <v/>
      </c>
      <c r="E53" s="175" t="str">
        <f>IF('Census Input Tab'!A84="","",'Census Input Tab'!A84)</f>
        <v/>
      </c>
      <c r="F53" s="175" t="str">
        <f>IF('Census Input Tab'!B84="","",'Census Input Tab'!B84)</f>
        <v/>
      </c>
      <c r="G53" s="176" t="str">
        <f>IF('Census Input Tab'!C84="","",'Census Input Tab'!C84)</f>
        <v/>
      </c>
      <c r="H53" s="177" t="str">
        <f>IF('Census Input Tab'!D84="","",'Census Input Tab'!D84)</f>
        <v/>
      </c>
      <c r="I53" s="178" t="str">
        <f>IF('Census Input Tab'!E84="","",'Census Input Tab'!E84)</f>
        <v/>
      </c>
      <c r="J53" s="179" t="str">
        <f>IF('Census Input Tab'!I84="COBRA","COBRA","" )</f>
        <v/>
      </c>
      <c r="K53" s="180" t="str">
        <f>IF('Census Input Tab'!F84="","",'Census Input Tab'!F84)</f>
        <v/>
      </c>
      <c r="L53" s="180" t="str">
        <f>IF('Census Input Tab'!G84="","",'Census Input Tab'!G84)</f>
        <v/>
      </c>
      <c r="M53" s="189"/>
      <c r="N53" s="182">
        <v>0</v>
      </c>
      <c r="O53" s="183" t="e">
        <f t="shared" si="2"/>
        <v>#N/A</v>
      </c>
      <c r="P53" s="184">
        <v>52</v>
      </c>
      <c r="Q53" s="185"/>
      <c r="R53" s="199"/>
      <c r="S53" s="190"/>
      <c r="T53" s="190"/>
      <c r="W53" s="158" t="str">
        <f t="shared" si="0"/>
        <v/>
      </c>
      <c r="X53" s="187" t="s">
        <v>44154</v>
      </c>
      <c r="Y53" s="188" t="s">
        <v>144</v>
      </c>
    </row>
    <row r="54" spans="1:34" ht="14.5">
      <c r="A54" s="171" t="e">
        <v>#VALUE!</v>
      </c>
      <c r="B54" s="172" t="str">
        <f t="shared" si="1"/>
        <v/>
      </c>
      <c r="C54" s="173" t="str">
        <f>IF('Census Input Tab'!H85="","",'Census Input Tab'!H85)</f>
        <v/>
      </c>
      <c r="D54" s="174" t="str">
        <f>IF('Census Input Tab'!K85="","",'Census Input Tab'!K85)</f>
        <v/>
      </c>
      <c r="E54" s="175" t="str">
        <f>IF('Census Input Tab'!A85="","",'Census Input Tab'!A85)</f>
        <v/>
      </c>
      <c r="F54" s="175" t="str">
        <f>IF('Census Input Tab'!B85="","",'Census Input Tab'!B85)</f>
        <v/>
      </c>
      <c r="G54" s="176" t="str">
        <f>IF('Census Input Tab'!C85="","",'Census Input Tab'!C85)</f>
        <v/>
      </c>
      <c r="H54" s="177" t="str">
        <f>IF('Census Input Tab'!D85="","",'Census Input Tab'!D85)</f>
        <v/>
      </c>
      <c r="I54" s="178" t="str">
        <f>IF('Census Input Tab'!E85="","",'Census Input Tab'!E85)</f>
        <v/>
      </c>
      <c r="J54" s="179" t="str">
        <f>IF('Census Input Tab'!I85="COBRA","COBRA","" )</f>
        <v/>
      </c>
      <c r="K54" s="180" t="str">
        <f>IF('Census Input Tab'!F85="","",'Census Input Tab'!F85)</f>
        <v/>
      </c>
      <c r="L54" s="180" t="str">
        <f>IF('Census Input Tab'!G85="","",'Census Input Tab'!G85)</f>
        <v/>
      </c>
      <c r="M54" s="189"/>
      <c r="N54" s="182">
        <v>0</v>
      </c>
      <c r="O54" s="183" t="e">
        <f t="shared" si="2"/>
        <v>#N/A</v>
      </c>
      <c r="P54" s="184">
        <v>53</v>
      </c>
      <c r="Q54" s="185"/>
      <c r="R54" s="199"/>
      <c r="S54" s="190"/>
      <c r="T54" s="190"/>
      <c r="W54" s="158" t="str">
        <f t="shared" si="0"/>
        <v/>
      </c>
      <c r="X54" s="187" t="s">
        <v>44155</v>
      </c>
      <c r="Y54" s="188" t="s">
        <v>144</v>
      </c>
    </row>
    <row r="55" spans="1:34" ht="14.5">
      <c r="A55" s="171" t="e">
        <v>#VALUE!</v>
      </c>
      <c r="B55" s="172" t="str">
        <f t="shared" si="1"/>
        <v/>
      </c>
      <c r="C55" s="173" t="str">
        <f>IF('Census Input Tab'!H86="","",'Census Input Tab'!H86)</f>
        <v/>
      </c>
      <c r="D55" s="174" t="str">
        <f>IF('Census Input Tab'!K86="","",'Census Input Tab'!K86)</f>
        <v/>
      </c>
      <c r="E55" s="175" t="str">
        <f>IF('Census Input Tab'!A86="","",'Census Input Tab'!A86)</f>
        <v/>
      </c>
      <c r="F55" s="175" t="str">
        <f>IF('Census Input Tab'!B86="","",'Census Input Tab'!B86)</f>
        <v/>
      </c>
      <c r="G55" s="176" t="str">
        <f>IF('Census Input Tab'!C86="","",'Census Input Tab'!C86)</f>
        <v/>
      </c>
      <c r="H55" s="177" t="str">
        <f>IF('Census Input Tab'!D86="","",'Census Input Tab'!D86)</f>
        <v/>
      </c>
      <c r="I55" s="178" t="str">
        <f>IF('Census Input Tab'!E86="","",'Census Input Tab'!E86)</f>
        <v/>
      </c>
      <c r="J55" s="179" t="str">
        <f>IF('Census Input Tab'!I86="COBRA","COBRA","" )</f>
        <v/>
      </c>
      <c r="K55" s="180" t="str">
        <f>IF('Census Input Tab'!F86="","",'Census Input Tab'!F86)</f>
        <v/>
      </c>
      <c r="L55" s="180" t="str">
        <f>IF('Census Input Tab'!G86="","",'Census Input Tab'!G86)</f>
        <v/>
      </c>
      <c r="M55" s="189"/>
      <c r="N55" s="182">
        <v>0</v>
      </c>
      <c r="O55" s="183" t="e">
        <f t="shared" si="2"/>
        <v>#N/A</v>
      </c>
      <c r="P55" s="184">
        <v>54</v>
      </c>
      <c r="Q55" s="185"/>
      <c r="R55" s="199"/>
      <c r="S55" s="190"/>
      <c r="T55" s="190"/>
      <c r="W55" s="158" t="str">
        <f t="shared" si="0"/>
        <v/>
      </c>
      <c r="X55" s="187" t="s">
        <v>44156</v>
      </c>
      <c r="Y55" s="188" t="s">
        <v>144</v>
      </c>
    </row>
    <row r="56" spans="1:34" ht="14.5">
      <c r="A56" s="171" t="e">
        <v>#VALUE!</v>
      </c>
      <c r="B56" s="172" t="str">
        <f t="shared" si="1"/>
        <v/>
      </c>
      <c r="C56" s="173" t="str">
        <f>IF('Census Input Tab'!H87="","",'Census Input Tab'!H87)</f>
        <v/>
      </c>
      <c r="D56" s="174" t="str">
        <f>IF('Census Input Tab'!K87="","",'Census Input Tab'!K87)</f>
        <v/>
      </c>
      <c r="E56" s="175" t="str">
        <f>IF('Census Input Tab'!A87="","",'Census Input Tab'!A87)</f>
        <v/>
      </c>
      <c r="F56" s="175" t="str">
        <f>IF('Census Input Tab'!B87="","",'Census Input Tab'!B87)</f>
        <v/>
      </c>
      <c r="G56" s="176" t="str">
        <f>IF('Census Input Tab'!C87="","",'Census Input Tab'!C87)</f>
        <v/>
      </c>
      <c r="H56" s="177" t="str">
        <f>IF('Census Input Tab'!D87="","",'Census Input Tab'!D87)</f>
        <v/>
      </c>
      <c r="I56" s="178" t="str">
        <f>IF('Census Input Tab'!E87="","",'Census Input Tab'!E87)</f>
        <v/>
      </c>
      <c r="J56" s="179" t="str">
        <f>IF('Census Input Tab'!I87="COBRA","COBRA","" )</f>
        <v/>
      </c>
      <c r="K56" s="180" t="str">
        <f>IF('Census Input Tab'!F87="","",'Census Input Tab'!F87)</f>
        <v/>
      </c>
      <c r="L56" s="180" t="str">
        <f>IF('Census Input Tab'!G87="","",'Census Input Tab'!G87)</f>
        <v/>
      </c>
      <c r="M56" s="189"/>
      <c r="N56" s="182">
        <v>0</v>
      </c>
      <c r="O56" s="183" t="e">
        <f t="shared" si="2"/>
        <v>#N/A</v>
      </c>
      <c r="P56" s="184">
        <v>55</v>
      </c>
      <c r="Q56" s="185"/>
      <c r="R56" s="199"/>
      <c r="S56" s="190"/>
      <c r="T56" s="190"/>
      <c r="W56" s="158" t="str">
        <f t="shared" si="0"/>
        <v/>
      </c>
      <c r="X56" s="187" t="s">
        <v>44157</v>
      </c>
      <c r="Y56" s="188" t="s">
        <v>144</v>
      </c>
    </row>
    <row r="57" spans="1:34" ht="14.5">
      <c r="A57" s="171" t="e">
        <v>#VALUE!</v>
      </c>
      <c r="B57" s="172" t="str">
        <f t="shared" si="1"/>
        <v/>
      </c>
      <c r="C57" s="173" t="str">
        <f>IF('Census Input Tab'!H88="","",'Census Input Tab'!H88)</f>
        <v/>
      </c>
      <c r="D57" s="174" t="str">
        <f>IF('Census Input Tab'!K88="","",'Census Input Tab'!K88)</f>
        <v/>
      </c>
      <c r="E57" s="175" t="str">
        <f>IF('Census Input Tab'!A88="","",'Census Input Tab'!A88)</f>
        <v/>
      </c>
      <c r="F57" s="175" t="str">
        <f>IF('Census Input Tab'!B88="","",'Census Input Tab'!B88)</f>
        <v/>
      </c>
      <c r="G57" s="176" t="str">
        <f>IF('Census Input Tab'!C88="","",'Census Input Tab'!C88)</f>
        <v/>
      </c>
      <c r="H57" s="177" t="str">
        <f>IF('Census Input Tab'!D88="","",'Census Input Tab'!D88)</f>
        <v/>
      </c>
      <c r="I57" s="178" t="str">
        <f>IF('Census Input Tab'!E88="","",'Census Input Tab'!E88)</f>
        <v/>
      </c>
      <c r="J57" s="179" t="str">
        <f>IF('Census Input Tab'!I88="COBRA","COBRA","" )</f>
        <v/>
      </c>
      <c r="K57" s="180" t="str">
        <f>IF('Census Input Tab'!F88="","",'Census Input Tab'!F88)</f>
        <v/>
      </c>
      <c r="L57" s="180" t="str">
        <f>IF('Census Input Tab'!G88="","",'Census Input Tab'!G88)</f>
        <v/>
      </c>
      <c r="M57" s="189"/>
      <c r="N57" s="182">
        <v>0</v>
      </c>
      <c r="O57" s="183" t="e">
        <f t="shared" si="2"/>
        <v>#N/A</v>
      </c>
      <c r="P57" s="184">
        <v>56</v>
      </c>
      <c r="Q57" s="185"/>
      <c r="R57" s="199"/>
      <c r="S57" s="190"/>
      <c r="T57" s="190"/>
      <c r="W57" s="158" t="str">
        <f t="shared" si="0"/>
        <v/>
      </c>
      <c r="X57" s="187" t="s">
        <v>44158</v>
      </c>
      <c r="Y57" s="188" t="s">
        <v>144</v>
      </c>
    </row>
    <row r="58" spans="1:34" ht="14.5">
      <c r="A58" s="171" t="e">
        <v>#VALUE!</v>
      </c>
      <c r="B58" s="172" t="str">
        <f t="shared" si="1"/>
        <v/>
      </c>
      <c r="C58" s="173" t="str">
        <f>IF('Census Input Tab'!H89="","",'Census Input Tab'!H89)</f>
        <v/>
      </c>
      <c r="D58" s="174" t="str">
        <f>IF('Census Input Tab'!K89="","",'Census Input Tab'!K89)</f>
        <v/>
      </c>
      <c r="E58" s="175" t="str">
        <f>IF('Census Input Tab'!A89="","",'Census Input Tab'!A89)</f>
        <v/>
      </c>
      <c r="F58" s="175" t="str">
        <f>IF('Census Input Tab'!B89="","",'Census Input Tab'!B89)</f>
        <v/>
      </c>
      <c r="G58" s="176" t="str">
        <f>IF('Census Input Tab'!C89="","",'Census Input Tab'!C89)</f>
        <v/>
      </c>
      <c r="H58" s="177" t="str">
        <f>IF('Census Input Tab'!D89="","",'Census Input Tab'!D89)</f>
        <v/>
      </c>
      <c r="I58" s="178" t="str">
        <f>IF('Census Input Tab'!E89="","",'Census Input Tab'!E89)</f>
        <v/>
      </c>
      <c r="J58" s="179" t="str">
        <f>IF('Census Input Tab'!I89="COBRA","COBRA","" )</f>
        <v/>
      </c>
      <c r="K58" s="180" t="str">
        <f>IF('Census Input Tab'!F89="","",'Census Input Tab'!F89)</f>
        <v/>
      </c>
      <c r="L58" s="180" t="str">
        <f>IF('Census Input Tab'!G89="","",'Census Input Tab'!G89)</f>
        <v/>
      </c>
      <c r="M58" s="189"/>
      <c r="N58" s="182">
        <v>0</v>
      </c>
      <c r="O58" s="183" t="e">
        <f t="shared" si="2"/>
        <v>#N/A</v>
      </c>
      <c r="P58" s="184">
        <v>57</v>
      </c>
      <c r="Q58" s="185"/>
      <c r="R58" s="199"/>
      <c r="S58" s="190"/>
      <c r="T58" s="190"/>
      <c r="W58" s="158" t="str">
        <f t="shared" si="0"/>
        <v/>
      </c>
      <c r="X58" s="187" t="s">
        <v>44159</v>
      </c>
      <c r="Y58" s="188" t="s">
        <v>144</v>
      </c>
    </row>
    <row r="59" spans="1:34" ht="14.5">
      <c r="A59" s="171" t="e">
        <v>#VALUE!</v>
      </c>
      <c r="B59" s="172" t="str">
        <f t="shared" si="1"/>
        <v/>
      </c>
      <c r="C59" s="173" t="str">
        <f>IF('Census Input Tab'!H90="","",'Census Input Tab'!H90)</f>
        <v/>
      </c>
      <c r="D59" s="174" t="str">
        <f>IF('Census Input Tab'!K90="","",'Census Input Tab'!K90)</f>
        <v/>
      </c>
      <c r="E59" s="175" t="str">
        <f>IF('Census Input Tab'!A90="","",'Census Input Tab'!A90)</f>
        <v/>
      </c>
      <c r="F59" s="175" t="str">
        <f>IF('Census Input Tab'!B90="","",'Census Input Tab'!B90)</f>
        <v/>
      </c>
      <c r="G59" s="176" t="str">
        <f>IF('Census Input Tab'!C90="","",'Census Input Tab'!C90)</f>
        <v/>
      </c>
      <c r="H59" s="177" t="str">
        <f>IF('Census Input Tab'!D90="","",'Census Input Tab'!D90)</f>
        <v/>
      </c>
      <c r="I59" s="178" t="str">
        <f>IF('Census Input Tab'!E90="","",'Census Input Tab'!E90)</f>
        <v/>
      </c>
      <c r="J59" s="179" t="str">
        <f>IF('Census Input Tab'!I90="COBRA","COBRA","" )</f>
        <v/>
      </c>
      <c r="K59" s="180" t="str">
        <f>IF('Census Input Tab'!F90="","",'Census Input Tab'!F90)</f>
        <v/>
      </c>
      <c r="L59" s="180" t="str">
        <f>IF('Census Input Tab'!G90="","",'Census Input Tab'!G90)</f>
        <v/>
      </c>
      <c r="M59" s="189"/>
      <c r="N59" s="182">
        <v>0</v>
      </c>
      <c r="O59" s="183" t="e">
        <f t="shared" si="2"/>
        <v>#N/A</v>
      </c>
      <c r="P59" s="184">
        <v>58</v>
      </c>
      <c r="Q59" s="185"/>
      <c r="R59" s="199"/>
      <c r="S59" s="190"/>
      <c r="T59" s="190"/>
      <c r="W59" s="158" t="str">
        <f t="shared" si="0"/>
        <v/>
      </c>
      <c r="X59" s="187" t="s">
        <v>44160</v>
      </c>
      <c r="Y59" s="188" t="s">
        <v>144</v>
      </c>
    </row>
    <row r="60" spans="1:34" ht="14.5">
      <c r="A60" s="171" t="e">
        <v>#VALUE!</v>
      </c>
      <c r="B60" s="172" t="str">
        <f t="shared" si="1"/>
        <v/>
      </c>
      <c r="C60" s="173" t="str">
        <f>IF('Census Input Tab'!H91="","",'Census Input Tab'!H91)</f>
        <v/>
      </c>
      <c r="D60" s="174" t="str">
        <f>IF('Census Input Tab'!K91="","",'Census Input Tab'!K91)</f>
        <v/>
      </c>
      <c r="E60" s="175" t="str">
        <f>IF('Census Input Tab'!A91="","",'Census Input Tab'!A91)</f>
        <v/>
      </c>
      <c r="F60" s="175" t="str">
        <f>IF('Census Input Tab'!B91="","",'Census Input Tab'!B91)</f>
        <v/>
      </c>
      <c r="G60" s="176" t="str">
        <f>IF('Census Input Tab'!C91="","",'Census Input Tab'!C91)</f>
        <v/>
      </c>
      <c r="H60" s="177" t="str">
        <f>IF('Census Input Tab'!D91="","",'Census Input Tab'!D91)</f>
        <v/>
      </c>
      <c r="I60" s="178" t="str">
        <f>IF('Census Input Tab'!E91="","",'Census Input Tab'!E91)</f>
        <v/>
      </c>
      <c r="J60" s="179" t="str">
        <f>IF('Census Input Tab'!I91="COBRA","COBRA","" )</f>
        <v/>
      </c>
      <c r="K60" s="180" t="str">
        <f>IF('Census Input Tab'!F91="","",'Census Input Tab'!F91)</f>
        <v/>
      </c>
      <c r="L60" s="180" t="str">
        <f>IF('Census Input Tab'!G91="","",'Census Input Tab'!G91)</f>
        <v/>
      </c>
      <c r="M60" s="189"/>
      <c r="N60" s="182">
        <v>0</v>
      </c>
      <c r="O60" s="183" t="e">
        <f t="shared" si="2"/>
        <v>#N/A</v>
      </c>
      <c r="P60" s="184">
        <v>59</v>
      </c>
      <c r="Q60" s="185"/>
      <c r="R60" s="199"/>
      <c r="S60" s="190"/>
      <c r="T60" s="190"/>
      <c r="W60" s="158" t="str">
        <f t="shared" si="0"/>
        <v/>
      </c>
      <c r="X60" s="187" t="s">
        <v>44161</v>
      </c>
      <c r="Y60" s="188" t="s">
        <v>144</v>
      </c>
    </row>
    <row r="61" spans="1:34" ht="14.5">
      <c r="A61" s="171" t="e">
        <v>#VALUE!</v>
      </c>
      <c r="B61" s="172" t="str">
        <f t="shared" si="1"/>
        <v/>
      </c>
      <c r="C61" s="173" t="str">
        <f>IF('Census Input Tab'!H92="","",'Census Input Tab'!H92)</f>
        <v/>
      </c>
      <c r="D61" s="174" t="str">
        <f>IF('Census Input Tab'!K92="","",'Census Input Tab'!K92)</f>
        <v/>
      </c>
      <c r="E61" s="175" t="str">
        <f>IF('Census Input Tab'!A92="","",'Census Input Tab'!A92)</f>
        <v/>
      </c>
      <c r="F61" s="175" t="str">
        <f>IF('Census Input Tab'!B92="","",'Census Input Tab'!B92)</f>
        <v/>
      </c>
      <c r="G61" s="176" t="str">
        <f>IF('Census Input Tab'!C92="","",'Census Input Tab'!C92)</f>
        <v/>
      </c>
      <c r="H61" s="177" t="str">
        <f>IF('Census Input Tab'!D92="","",'Census Input Tab'!D92)</f>
        <v/>
      </c>
      <c r="I61" s="178" t="str">
        <f>IF('Census Input Tab'!E92="","",'Census Input Tab'!E92)</f>
        <v/>
      </c>
      <c r="J61" s="179" t="str">
        <f>IF('Census Input Tab'!I92="COBRA","COBRA","" )</f>
        <v/>
      </c>
      <c r="K61" s="180" t="str">
        <f>IF('Census Input Tab'!F92="","",'Census Input Tab'!F92)</f>
        <v/>
      </c>
      <c r="L61" s="180" t="str">
        <f>IF('Census Input Tab'!G92="","",'Census Input Tab'!G92)</f>
        <v/>
      </c>
      <c r="M61" s="189"/>
      <c r="N61" s="182">
        <v>0</v>
      </c>
      <c r="O61" s="183" t="e">
        <f t="shared" si="2"/>
        <v>#N/A</v>
      </c>
      <c r="P61" s="184">
        <v>60</v>
      </c>
      <c r="Q61" s="185"/>
      <c r="R61" s="199"/>
      <c r="S61" s="190"/>
      <c r="T61" s="190"/>
      <c r="W61" s="158" t="str">
        <f t="shared" si="0"/>
        <v/>
      </c>
      <c r="X61" s="187" t="s">
        <v>44162</v>
      </c>
      <c r="Y61" s="188" t="s">
        <v>144</v>
      </c>
    </row>
    <row r="62" spans="1:34" ht="14.5">
      <c r="A62" s="171" t="e">
        <v>#VALUE!</v>
      </c>
      <c r="B62" s="172" t="str">
        <f t="shared" si="1"/>
        <v/>
      </c>
      <c r="C62" s="173" t="str">
        <f>IF('Census Input Tab'!H93="","",'Census Input Tab'!H93)</f>
        <v/>
      </c>
      <c r="D62" s="174" t="str">
        <f>IF('Census Input Tab'!K93="","",'Census Input Tab'!K93)</f>
        <v/>
      </c>
      <c r="E62" s="175" t="str">
        <f>IF('Census Input Tab'!A93="","",'Census Input Tab'!A93)</f>
        <v/>
      </c>
      <c r="F62" s="175" t="str">
        <f>IF('Census Input Tab'!B93="","",'Census Input Tab'!B93)</f>
        <v/>
      </c>
      <c r="G62" s="176" t="str">
        <f>IF('Census Input Tab'!C93="","",'Census Input Tab'!C93)</f>
        <v/>
      </c>
      <c r="H62" s="177" t="str">
        <f>IF('Census Input Tab'!D93="","",'Census Input Tab'!D93)</f>
        <v/>
      </c>
      <c r="I62" s="178" t="str">
        <f>IF('Census Input Tab'!E93="","",'Census Input Tab'!E93)</f>
        <v/>
      </c>
      <c r="J62" s="179" t="str">
        <f>IF('Census Input Tab'!I93="COBRA","COBRA","" )</f>
        <v/>
      </c>
      <c r="K62" s="180" t="str">
        <f>IF('Census Input Tab'!F93="","",'Census Input Tab'!F93)</f>
        <v/>
      </c>
      <c r="L62" s="180" t="str">
        <f>IF('Census Input Tab'!G93="","",'Census Input Tab'!G93)</f>
        <v/>
      </c>
      <c r="M62" s="189"/>
      <c r="N62" s="182">
        <v>0</v>
      </c>
      <c r="O62" s="183" t="e">
        <f t="shared" si="2"/>
        <v>#N/A</v>
      </c>
      <c r="P62" s="184">
        <v>61</v>
      </c>
      <c r="Q62" s="185"/>
      <c r="R62" s="199"/>
      <c r="S62" s="190"/>
      <c r="T62" s="190"/>
      <c r="W62" s="158" t="str">
        <f t="shared" si="0"/>
        <v/>
      </c>
      <c r="X62" s="187" t="s">
        <v>44163</v>
      </c>
      <c r="Y62" s="188" t="s">
        <v>166</v>
      </c>
    </row>
    <row r="63" spans="1:34" ht="14.5">
      <c r="A63" s="171" t="e">
        <v>#VALUE!</v>
      </c>
      <c r="B63" s="172" t="str">
        <f t="shared" si="1"/>
        <v/>
      </c>
      <c r="C63" s="173" t="str">
        <f>IF('Census Input Tab'!H94="","",'Census Input Tab'!H94)</f>
        <v/>
      </c>
      <c r="D63" s="174" t="str">
        <f>IF('Census Input Tab'!K94="","",'Census Input Tab'!K94)</f>
        <v/>
      </c>
      <c r="E63" s="175" t="str">
        <f>IF('Census Input Tab'!A94="","",'Census Input Tab'!A94)</f>
        <v/>
      </c>
      <c r="F63" s="175" t="str">
        <f>IF('Census Input Tab'!B94="","",'Census Input Tab'!B94)</f>
        <v/>
      </c>
      <c r="G63" s="176" t="str">
        <f>IF('Census Input Tab'!C94="","",'Census Input Tab'!C94)</f>
        <v/>
      </c>
      <c r="H63" s="177" t="str">
        <f>IF('Census Input Tab'!D94="","",'Census Input Tab'!D94)</f>
        <v/>
      </c>
      <c r="I63" s="178" t="str">
        <f>IF('Census Input Tab'!E94="","",'Census Input Tab'!E94)</f>
        <v/>
      </c>
      <c r="J63" s="179" t="str">
        <f>IF('Census Input Tab'!I94="COBRA","COBRA","" )</f>
        <v/>
      </c>
      <c r="K63" s="180" t="str">
        <f>IF('Census Input Tab'!F94="","",'Census Input Tab'!F94)</f>
        <v/>
      </c>
      <c r="L63" s="180" t="str">
        <f>IF('Census Input Tab'!G94="","",'Census Input Tab'!G94)</f>
        <v/>
      </c>
      <c r="M63" s="189"/>
      <c r="N63" s="182">
        <v>0</v>
      </c>
      <c r="O63" s="183" t="e">
        <f t="shared" si="2"/>
        <v>#N/A</v>
      </c>
      <c r="P63" s="184">
        <v>62</v>
      </c>
      <c r="Q63" s="185"/>
      <c r="R63" s="199"/>
      <c r="S63" s="190"/>
      <c r="T63" s="190"/>
      <c r="W63" s="158" t="str">
        <f t="shared" si="0"/>
        <v/>
      </c>
      <c r="X63" s="187" t="s">
        <v>44164</v>
      </c>
      <c r="Y63" s="188" t="s">
        <v>166</v>
      </c>
    </row>
    <row r="64" spans="1:34" ht="14.5">
      <c r="A64" s="171" t="e">
        <v>#VALUE!</v>
      </c>
      <c r="B64" s="172" t="str">
        <f t="shared" si="1"/>
        <v/>
      </c>
      <c r="C64" s="173" t="str">
        <f>IF('Census Input Tab'!H95="","",'Census Input Tab'!H95)</f>
        <v/>
      </c>
      <c r="D64" s="174" t="str">
        <f>IF('Census Input Tab'!K95="","",'Census Input Tab'!K95)</f>
        <v/>
      </c>
      <c r="E64" s="175" t="str">
        <f>IF('Census Input Tab'!A95="","",'Census Input Tab'!A95)</f>
        <v/>
      </c>
      <c r="F64" s="175" t="str">
        <f>IF('Census Input Tab'!B95="","",'Census Input Tab'!B95)</f>
        <v/>
      </c>
      <c r="G64" s="176" t="str">
        <f>IF('Census Input Tab'!C95="","",'Census Input Tab'!C95)</f>
        <v/>
      </c>
      <c r="H64" s="177" t="str">
        <f>IF('Census Input Tab'!D95="","",'Census Input Tab'!D95)</f>
        <v/>
      </c>
      <c r="I64" s="178" t="str">
        <f>IF('Census Input Tab'!E95="","",'Census Input Tab'!E95)</f>
        <v/>
      </c>
      <c r="J64" s="179" t="str">
        <f>IF('Census Input Tab'!I95="COBRA","COBRA","" )</f>
        <v/>
      </c>
      <c r="K64" s="180" t="str">
        <f>IF('Census Input Tab'!F95="","",'Census Input Tab'!F95)</f>
        <v/>
      </c>
      <c r="L64" s="180" t="str">
        <f>IF('Census Input Tab'!G95="","",'Census Input Tab'!G95)</f>
        <v/>
      </c>
      <c r="M64" s="189"/>
      <c r="N64" s="182">
        <v>0</v>
      </c>
      <c r="O64" s="183" t="e">
        <f t="shared" si="2"/>
        <v>#N/A</v>
      </c>
      <c r="P64" s="184">
        <v>63</v>
      </c>
      <c r="Q64" s="185"/>
      <c r="R64" s="199"/>
      <c r="S64" s="190"/>
      <c r="T64" s="190"/>
      <c r="W64" s="158" t="str">
        <f t="shared" si="0"/>
        <v/>
      </c>
      <c r="X64" s="187" t="s">
        <v>44165</v>
      </c>
      <c r="Y64" s="188" t="s">
        <v>166</v>
      </c>
    </row>
    <row r="65" spans="1:25" ht="14.5">
      <c r="A65" s="171" t="e">
        <v>#VALUE!</v>
      </c>
      <c r="B65" s="172" t="str">
        <f t="shared" si="1"/>
        <v/>
      </c>
      <c r="C65" s="173" t="str">
        <f>IF('Census Input Tab'!H96="","",'Census Input Tab'!H96)</f>
        <v/>
      </c>
      <c r="D65" s="174" t="str">
        <f>IF('Census Input Tab'!K96="","",'Census Input Tab'!K96)</f>
        <v/>
      </c>
      <c r="E65" s="175" t="str">
        <f>IF('Census Input Tab'!A96="","",'Census Input Tab'!A96)</f>
        <v/>
      </c>
      <c r="F65" s="175" t="str">
        <f>IF('Census Input Tab'!B96="","",'Census Input Tab'!B96)</f>
        <v/>
      </c>
      <c r="G65" s="176" t="str">
        <f>IF('Census Input Tab'!C96="","",'Census Input Tab'!C96)</f>
        <v/>
      </c>
      <c r="H65" s="177" t="str">
        <f>IF('Census Input Tab'!D96="","",'Census Input Tab'!D96)</f>
        <v/>
      </c>
      <c r="I65" s="178" t="str">
        <f>IF('Census Input Tab'!E96="","",'Census Input Tab'!E96)</f>
        <v/>
      </c>
      <c r="J65" s="179" t="str">
        <f>IF('Census Input Tab'!I96="COBRA","COBRA","" )</f>
        <v/>
      </c>
      <c r="K65" s="180" t="str">
        <f>IF('Census Input Tab'!F96="","",'Census Input Tab'!F96)</f>
        <v/>
      </c>
      <c r="L65" s="180" t="str">
        <f>IF('Census Input Tab'!G96="","",'Census Input Tab'!G96)</f>
        <v/>
      </c>
      <c r="M65" s="189"/>
      <c r="N65" s="182">
        <v>0</v>
      </c>
      <c r="O65" s="183" t="e">
        <f t="shared" si="2"/>
        <v>#N/A</v>
      </c>
      <c r="P65" s="184">
        <v>64</v>
      </c>
      <c r="Q65" s="185"/>
      <c r="R65" s="199"/>
      <c r="S65" s="190"/>
      <c r="T65" s="190"/>
      <c r="W65" s="158" t="str">
        <f t="shared" si="0"/>
        <v/>
      </c>
      <c r="X65" s="187" t="s">
        <v>44166</v>
      </c>
      <c r="Y65" s="188" t="s">
        <v>166</v>
      </c>
    </row>
    <row r="66" spans="1:25" ht="14.5">
      <c r="A66" s="171" t="e">
        <v>#VALUE!</v>
      </c>
      <c r="B66" s="172" t="str">
        <f t="shared" si="1"/>
        <v/>
      </c>
      <c r="C66" s="173" t="str">
        <f>IF('Census Input Tab'!H97="","",'Census Input Tab'!H97)</f>
        <v/>
      </c>
      <c r="D66" s="174" t="str">
        <f>IF('Census Input Tab'!K97="","",'Census Input Tab'!K97)</f>
        <v/>
      </c>
      <c r="E66" s="175" t="str">
        <f>IF('Census Input Tab'!A97="","",'Census Input Tab'!A97)</f>
        <v/>
      </c>
      <c r="F66" s="175" t="str">
        <f>IF('Census Input Tab'!B97="","",'Census Input Tab'!B97)</f>
        <v/>
      </c>
      <c r="G66" s="176" t="str">
        <f>IF('Census Input Tab'!C97="","",'Census Input Tab'!C97)</f>
        <v/>
      </c>
      <c r="H66" s="177" t="str">
        <f>IF('Census Input Tab'!D97="","",'Census Input Tab'!D97)</f>
        <v/>
      </c>
      <c r="I66" s="178" t="str">
        <f>IF('Census Input Tab'!E97="","",'Census Input Tab'!E97)</f>
        <v/>
      </c>
      <c r="J66" s="179" t="str">
        <f>IF('Census Input Tab'!I97="COBRA","COBRA","" )</f>
        <v/>
      </c>
      <c r="K66" s="180" t="str">
        <f>IF('Census Input Tab'!F97="","",'Census Input Tab'!F97)</f>
        <v/>
      </c>
      <c r="L66" s="180" t="str">
        <f>IF('Census Input Tab'!G97="","",'Census Input Tab'!G97)</f>
        <v/>
      </c>
      <c r="M66" s="189"/>
      <c r="N66" s="182">
        <v>0</v>
      </c>
      <c r="O66" s="183" t="e">
        <f t="shared" si="2"/>
        <v>#N/A</v>
      </c>
      <c r="P66" s="184">
        <v>65</v>
      </c>
      <c r="Q66" s="185"/>
      <c r="R66" s="199"/>
      <c r="S66" s="190"/>
      <c r="T66" s="190"/>
      <c r="W66" s="158" t="str">
        <f t="shared" ref="W66:W129" si="3">LEFT(TEXT(G66,"00000"),3)</f>
        <v/>
      </c>
      <c r="X66" s="187" t="s">
        <v>44167</v>
      </c>
      <c r="Y66" s="188" t="s">
        <v>166</v>
      </c>
    </row>
    <row r="67" spans="1:25" ht="14.5">
      <c r="A67" s="171" t="e">
        <v>#VALUE!</v>
      </c>
      <c r="B67" s="172" t="str">
        <f t="shared" ref="B67:B130" si="4">IF(L67="Waive","",IF(C67="","",IF(C67="EE",1,0)))</f>
        <v/>
      </c>
      <c r="C67" s="173" t="str">
        <f>IF('Census Input Tab'!H98="","",'Census Input Tab'!H98)</f>
        <v/>
      </c>
      <c r="D67" s="174" t="str">
        <f>IF('Census Input Tab'!K98="","",'Census Input Tab'!K98)</f>
        <v/>
      </c>
      <c r="E67" s="175" t="str">
        <f>IF('Census Input Tab'!A98="","",'Census Input Tab'!A98)</f>
        <v/>
      </c>
      <c r="F67" s="175" t="str">
        <f>IF('Census Input Tab'!B98="","",'Census Input Tab'!B98)</f>
        <v/>
      </c>
      <c r="G67" s="176" t="str">
        <f>IF('Census Input Tab'!C98="","",'Census Input Tab'!C98)</f>
        <v/>
      </c>
      <c r="H67" s="177" t="str">
        <f>IF('Census Input Tab'!D98="","",'Census Input Tab'!D98)</f>
        <v/>
      </c>
      <c r="I67" s="178" t="str">
        <f>IF('Census Input Tab'!E98="","",'Census Input Tab'!E98)</f>
        <v/>
      </c>
      <c r="J67" s="179" t="str">
        <f>IF('Census Input Tab'!I98="COBRA","COBRA","" )</f>
        <v/>
      </c>
      <c r="K67" s="180" t="str">
        <f>IF('Census Input Tab'!F98="","",'Census Input Tab'!F98)</f>
        <v/>
      </c>
      <c r="L67" s="180" t="str">
        <f>IF('Census Input Tab'!G98="","",'Census Input Tab'!G98)</f>
        <v/>
      </c>
      <c r="M67" s="189"/>
      <c r="N67" s="182">
        <v>0</v>
      </c>
      <c r="O67" s="183" t="e">
        <f t="shared" si="2"/>
        <v>#N/A</v>
      </c>
      <c r="P67" s="184">
        <v>66</v>
      </c>
      <c r="Q67" s="185"/>
      <c r="R67" s="199"/>
      <c r="S67" s="190"/>
      <c r="T67" s="190"/>
      <c r="W67" s="158" t="str">
        <f t="shared" si="3"/>
        <v/>
      </c>
      <c r="X67" s="187" t="s">
        <v>44168</v>
      </c>
      <c r="Y67" s="188" t="s">
        <v>166</v>
      </c>
    </row>
    <row r="68" spans="1:25" ht="14.5">
      <c r="A68" s="171" t="e">
        <v>#VALUE!</v>
      </c>
      <c r="B68" s="172" t="str">
        <f t="shared" si="4"/>
        <v/>
      </c>
      <c r="C68" s="173" t="str">
        <f>IF('Census Input Tab'!H99="","",'Census Input Tab'!H99)</f>
        <v/>
      </c>
      <c r="D68" s="174" t="str">
        <f>IF('Census Input Tab'!K99="","",'Census Input Tab'!K99)</f>
        <v/>
      </c>
      <c r="E68" s="175" t="str">
        <f>IF('Census Input Tab'!A99="","",'Census Input Tab'!A99)</f>
        <v/>
      </c>
      <c r="F68" s="175" t="str">
        <f>IF('Census Input Tab'!B99="","",'Census Input Tab'!B99)</f>
        <v/>
      </c>
      <c r="G68" s="176" t="str">
        <f>IF('Census Input Tab'!C99="","",'Census Input Tab'!C99)</f>
        <v/>
      </c>
      <c r="H68" s="177" t="str">
        <f>IF('Census Input Tab'!D99="","",'Census Input Tab'!D99)</f>
        <v/>
      </c>
      <c r="I68" s="178" t="str">
        <f>IF('Census Input Tab'!E99="","",'Census Input Tab'!E99)</f>
        <v/>
      </c>
      <c r="J68" s="179" t="str">
        <f>IF('Census Input Tab'!I99="COBRA","COBRA","" )</f>
        <v/>
      </c>
      <c r="K68" s="180" t="str">
        <f>IF('Census Input Tab'!F99="","",'Census Input Tab'!F99)</f>
        <v/>
      </c>
      <c r="L68" s="180" t="str">
        <f>IF('Census Input Tab'!G99="","",'Census Input Tab'!G99)</f>
        <v/>
      </c>
      <c r="M68" s="189"/>
      <c r="N68" s="182">
        <v>0</v>
      </c>
      <c r="O68" s="183" t="e">
        <f t="shared" ref="O68:O131" si="5">VLOOKUP(W68,$X$2:$Y$906,2)</f>
        <v>#N/A</v>
      </c>
      <c r="P68" s="184">
        <v>67</v>
      </c>
      <c r="Q68" s="185"/>
      <c r="R68" s="199"/>
      <c r="S68" s="190"/>
      <c r="T68" s="190"/>
      <c r="W68" s="158" t="str">
        <f t="shared" si="3"/>
        <v/>
      </c>
      <c r="X68" s="187" t="s">
        <v>44169</v>
      </c>
      <c r="Y68" s="188" t="s">
        <v>166</v>
      </c>
    </row>
    <row r="69" spans="1:25" ht="14.5">
      <c r="A69" s="171" t="e">
        <v>#VALUE!</v>
      </c>
      <c r="B69" s="172" t="str">
        <f t="shared" si="4"/>
        <v/>
      </c>
      <c r="C69" s="173" t="str">
        <f>IF('Census Input Tab'!H100="","",'Census Input Tab'!H100)</f>
        <v/>
      </c>
      <c r="D69" s="174" t="str">
        <f>IF('Census Input Tab'!K100="","",'Census Input Tab'!K100)</f>
        <v/>
      </c>
      <c r="E69" s="175" t="str">
        <f>IF('Census Input Tab'!A100="","",'Census Input Tab'!A100)</f>
        <v/>
      </c>
      <c r="F69" s="175" t="str">
        <f>IF('Census Input Tab'!B100="","",'Census Input Tab'!B100)</f>
        <v/>
      </c>
      <c r="G69" s="176" t="str">
        <f>IF('Census Input Tab'!C100="","",'Census Input Tab'!C100)</f>
        <v/>
      </c>
      <c r="H69" s="177" t="str">
        <f>IF('Census Input Tab'!D100="","",'Census Input Tab'!D100)</f>
        <v/>
      </c>
      <c r="I69" s="178" t="str">
        <f>IF('Census Input Tab'!E100="","",'Census Input Tab'!E100)</f>
        <v/>
      </c>
      <c r="J69" s="179" t="str">
        <f>IF('Census Input Tab'!I100="COBRA","COBRA","" )</f>
        <v/>
      </c>
      <c r="K69" s="180" t="str">
        <f>IF('Census Input Tab'!F100="","",'Census Input Tab'!F100)</f>
        <v/>
      </c>
      <c r="L69" s="180" t="str">
        <f>IF('Census Input Tab'!G100="","",'Census Input Tab'!G100)</f>
        <v/>
      </c>
      <c r="M69" s="189"/>
      <c r="N69" s="182">
        <v>0</v>
      </c>
      <c r="O69" s="183" t="e">
        <f t="shared" si="5"/>
        <v>#N/A</v>
      </c>
      <c r="P69" s="184">
        <v>68</v>
      </c>
      <c r="Q69" s="185"/>
      <c r="R69" s="199"/>
      <c r="S69" s="190"/>
      <c r="T69" s="190"/>
      <c r="W69" s="158" t="str">
        <f t="shared" si="3"/>
        <v/>
      </c>
      <c r="X69" s="187" t="s">
        <v>44170</v>
      </c>
      <c r="Y69" s="188" t="s">
        <v>166</v>
      </c>
    </row>
    <row r="70" spans="1:25" ht="14.5">
      <c r="A70" s="171" t="e">
        <v>#VALUE!</v>
      </c>
      <c r="B70" s="172" t="str">
        <f t="shared" si="4"/>
        <v/>
      </c>
      <c r="C70" s="173" t="str">
        <f>IF('Census Input Tab'!H101="","",'Census Input Tab'!H101)</f>
        <v/>
      </c>
      <c r="D70" s="174" t="str">
        <f>IF('Census Input Tab'!K101="","",'Census Input Tab'!K101)</f>
        <v/>
      </c>
      <c r="E70" s="175" t="str">
        <f>IF('Census Input Tab'!A101="","",'Census Input Tab'!A101)</f>
        <v/>
      </c>
      <c r="F70" s="175" t="str">
        <f>IF('Census Input Tab'!B101="","",'Census Input Tab'!B101)</f>
        <v/>
      </c>
      <c r="G70" s="176" t="str">
        <f>IF('Census Input Tab'!C101="","",'Census Input Tab'!C101)</f>
        <v/>
      </c>
      <c r="H70" s="177" t="str">
        <f>IF('Census Input Tab'!D101="","",'Census Input Tab'!D101)</f>
        <v/>
      </c>
      <c r="I70" s="178" t="str">
        <f>IF('Census Input Tab'!E101="","",'Census Input Tab'!E101)</f>
        <v/>
      </c>
      <c r="J70" s="179" t="str">
        <f>IF('Census Input Tab'!I101="COBRA","COBRA","" )</f>
        <v/>
      </c>
      <c r="K70" s="180" t="str">
        <f>IF('Census Input Tab'!F101="","",'Census Input Tab'!F101)</f>
        <v/>
      </c>
      <c r="L70" s="180" t="str">
        <f>IF('Census Input Tab'!G101="","",'Census Input Tab'!G101)</f>
        <v/>
      </c>
      <c r="M70" s="189"/>
      <c r="N70" s="182">
        <v>0</v>
      </c>
      <c r="O70" s="183" t="e">
        <f t="shared" si="5"/>
        <v>#N/A</v>
      </c>
      <c r="P70" s="184">
        <v>69</v>
      </c>
      <c r="Q70" s="185"/>
      <c r="R70" s="199"/>
      <c r="S70" s="190"/>
      <c r="T70" s="190"/>
      <c r="W70" s="158" t="str">
        <f t="shared" si="3"/>
        <v/>
      </c>
      <c r="X70" s="187" t="s">
        <v>44171</v>
      </c>
      <c r="Y70" s="188" t="s">
        <v>166</v>
      </c>
    </row>
    <row r="71" spans="1:25" ht="14.5">
      <c r="A71" s="171" t="e">
        <v>#VALUE!</v>
      </c>
      <c r="B71" s="172" t="str">
        <f t="shared" si="4"/>
        <v/>
      </c>
      <c r="C71" s="173" t="str">
        <f>IF('Census Input Tab'!H102="","",'Census Input Tab'!H102)</f>
        <v/>
      </c>
      <c r="D71" s="174" t="str">
        <f>IF('Census Input Tab'!K102="","",'Census Input Tab'!K102)</f>
        <v/>
      </c>
      <c r="E71" s="175" t="str">
        <f>IF('Census Input Tab'!A102="","",'Census Input Tab'!A102)</f>
        <v/>
      </c>
      <c r="F71" s="175" t="str">
        <f>IF('Census Input Tab'!B102="","",'Census Input Tab'!B102)</f>
        <v/>
      </c>
      <c r="G71" s="176" t="str">
        <f>IF('Census Input Tab'!C102="","",'Census Input Tab'!C102)</f>
        <v/>
      </c>
      <c r="H71" s="177" t="str">
        <f>IF('Census Input Tab'!D102="","",'Census Input Tab'!D102)</f>
        <v/>
      </c>
      <c r="I71" s="178" t="str">
        <f>IF('Census Input Tab'!E102="","",'Census Input Tab'!E102)</f>
        <v/>
      </c>
      <c r="J71" s="179" t="str">
        <f>IF('Census Input Tab'!I102="COBRA","COBRA","" )</f>
        <v/>
      </c>
      <c r="K71" s="180" t="str">
        <f>IF('Census Input Tab'!F102="","",'Census Input Tab'!F102)</f>
        <v/>
      </c>
      <c r="L71" s="180" t="str">
        <f>IF('Census Input Tab'!G102="","",'Census Input Tab'!G102)</f>
        <v/>
      </c>
      <c r="M71" s="189"/>
      <c r="N71" s="182">
        <v>0</v>
      </c>
      <c r="O71" s="183" t="e">
        <f t="shared" si="5"/>
        <v>#N/A</v>
      </c>
      <c r="P71" s="184">
        <v>70</v>
      </c>
      <c r="Q71" s="185"/>
      <c r="R71" s="199"/>
      <c r="S71" s="190"/>
      <c r="T71" s="190"/>
      <c r="W71" s="158" t="str">
        <f t="shared" si="3"/>
        <v/>
      </c>
      <c r="X71" s="187" t="s">
        <v>44172</v>
      </c>
      <c r="Y71" s="188" t="s">
        <v>166</v>
      </c>
    </row>
    <row r="72" spans="1:25" ht="14.5">
      <c r="A72" s="171" t="e">
        <v>#VALUE!</v>
      </c>
      <c r="B72" s="172" t="str">
        <f t="shared" si="4"/>
        <v/>
      </c>
      <c r="C72" s="173" t="str">
        <f>IF('Census Input Tab'!H103="","",'Census Input Tab'!H103)</f>
        <v/>
      </c>
      <c r="D72" s="174" t="str">
        <f>IF('Census Input Tab'!K103="","",'Census Input Tab'!K103)</f>
        <v/>
      </c>
      <c r="E72" s="175" t="str">
        <f>IF('Census Input Tab'!A103="","",'Census Input Tab'!A103)</f>
        <v/>
      </c>
      <c r="F72" s="175" t="str">
        <f>IF('Census Input Tab'!B103="","",'Census Input Tab'!B103)</f>
        <v/>
      </c>
      <c r="G72" s="176" t="str">
        <f>IF('Census Input Tab'!C103="","",'Census Input Tab'!C103)</f>
        <v/>
      </c>
      <c r="H72" s="177" t="str">
        <f>IF('Census Input Tab'!D103="","",'Census Input Tab'!D103)</f>
        <v/>
      </c>
      <c r="I72" s="178" t="str">
        <f>IF('Census Input Tab'!E103="","",'Census Input Tab'!E103)</f>
        <v/>
      </c>
      <c r="J72" s="179" t="str">
        <f>IF('Census Input Tab'!I103="COBRA","COBRA","" )</f>
        <v/>
      </c>
      <c r="K72" s="180" t="str">
        <f>IF('Census Input Tab'!F103="","",'Census Input Tab'!F103)</f>
        <v/>
      </c>
      <c r="L72" s="180" t="str">
        <f>IF('Census Input Tab'!G103="","",'Census Input Tab'!G103)</f>
        <v/>
      </c>
      <c r="M72" s="189"/>
      <c r="N72" s="182">
        <v>0</v>
      </c>
      <c r="O72" s="183" t="e">
        <f t="shared" si="5"/>
        <v>#N/A</v>
      </c>
      <c r="P72" s="184">
        <v>71</v>
      </c>
      <c r="Q72" s="185"/>
      <c r="R72" s="199"/>
      <c r="S72" s="190"/>
      <c r="T72" s="190"/>
      <c r="W72" s="158" t="str">
        <f t="shared" si="3"/>
        <v/>
      </c>
      <c r="X72" s="187" t="s">
        <v>44173</v>
      </c>
      <c r="Y72" s="188" t="s">
        <v>166</v>
      </c>
    </row>
    <row r="73" spans="1:25" ht="14.5">
      <c r="A73" s="171" t="e">
        <v>#VALUE!</v>
      </c>
      <c r="B73" s="172" t="str">
        <f t="shared" si="4"/>
        <v/>
      </c>
      <c r="C73" s="173" t="str">
        <f>IF('Census Input Tab'!H104="","",'Census Input Tab'!H104)</f>
        <v/>
      </c>
      <c r="D73" s="174" t="str">
        <f>IF('Census Input Tab'!K104="","",'Census Input Tab'!K104)</f>
        <v/>
      </c>
      <c r="E73" s="175" t="str">
        <f>IF('Census Input Tab'!A104="","",'Census Input Tab'!A104)</f>
        <v/>
      </c>
      <c r="F73" s="175" t="str">
        <f>IF('Census Input Tab'!B104="","",'Census Input Tab'!B104)</f>
        <v/>
      </c>
      <c r="G73" s="176" t="str">
        <f>IF('Census Input Tab'!C104="","",'Census Input Tab'!C104)</f>
        <v/>
      </c>
      <c r="H73" s="177" t="str">
        <f>IF('Census Input Tab'!D104="","",'Census Input Tab'!D104)</f>
        <v/>
      </c>
      <c r="I73" s="178" t="str">
        <f>IF('Census Input Tab'!E104="","",'Census Input Tab'!E104)</f>
        <v/>
      </c>
      <c r="J73" s="179" t="str">
        <f>IF('Census Input Tab'!I104="COBRA","COBRA","" )</f>
        <v/>
      </c>
      <c r="K73" s="180" t="str">
        <f>IF('Census Input Tab'!F104="","",'Census Input Tab'!F104)</f>
        <v/>
      </c>
      <c r="L73" s="180" t="str">
        <f>IF('Census Input Tab'!G104="","",'Census Input Tab'!G104)</f>
        <v/>
      </c>
      <c r="M73" s="189"/>
      <c r="N73" s="182">
        <v>0</v>
      </c>
      <c r="O73" s="183" t="e">
        <f t="shared" si="5"/>
        <v>#N/A</v>
      </c>
      <c r="P73" s="184">
        <v>72</v>
      </c>
      <c r="Q73" s="185"/>
      <c r="R73" s="199"/>
      <c r="S73" s="190"/>
      <c r="T73" s="190"/>
      <c r="W73" s="158" t="str">
        <f t="shared" si="3"/>
        <v/>
      </c>
      <c r="X73" s="187" t="s">
        <v>44174</v>
      </c>
      <c r="Y73" s="188" t="s">
        <v>166</v>
      </c>
    </row>
    <row r="74" spans="1:25" ht="14.5">
      <c r="A74" s="171" t="e">
        <v>#VALUE!</v>
      </c>
      <c r="B74" s="172" t="str">
        <f t="shared" si="4"/>
        <v/>
      </c>
      <c r="C74" s="173" t="str">
        <f>IF('Census Input Tab'!H105="","",'Census Input Tab'!H105)</f>
        <v/>
      </c>
      <c r="D74" s="174" t="str">
        <f>IF('Census Input Tab'!K105="","",'Census Input Tab'!K105)</f>
        <v/>
      </c>
      <c r="E74" s="175" t="str">
        <f>IF('Census Input Tab'!A105="","",'Census Input Tab'!A105)</f>
        <v/>
      </c>
      <c r="F74" s="175" t="str">
        <f>IF('Census Input Tab'!B105="","",'Census Input Tab'!B105)</f>
        <v/>
      </c>
      <c r="G74" s="176" t="str">
        <f>IF('Census Input Tab'!C105="","",'Census Input Tab'!C105)</f>
        <v/>
      </c>
      <c r="H74" s="177" t="str">
        <f>IF('Census Input Tab'!D105="","",'Census Input Tab'!D105)</f>
        <v/>
      </c>
      <c r="I74" s="178" t="str">
        <f>IF('Census Input Tab'!E105="","",'Census Input Tab'!E105)</f>
        <v/>
      </c>
      <c r="J74" s="179" t="str">
        <f>IF('Census Input Tab'!I105="COBRA","COBRA","" )</f>
        <v/>
      </c>
      <c r="K74" s="180" t="str">
        <f>IF('Census Input Tab'!F105="","",'Census Input Tab'!F105)</f>
        <v/>
      </c>
      <c r="L74" s="180" t="str">
        <f>IF('Census Input Tab'!G105="","",'Census Input Tab'!G105)</f>
        <v/>
      </c>
      <c r="M74" s="189"/>
      <c r="N74" s="182">
        <v>0</v>
      </c>
      <c r="O74" s="183" t="e">
        <f t="shared" si="5"/>
        <v>#N/A</v>
      </c>
      <c r="P74" s="184">
        <v>73</v>
      </c>
      <c r="Q74" s="185"/>
      <c r="R74" s="199"/>
      <c r="S74" s="190"/>
      <c r="T74" s="190"/>
      <c r="W74" s="158" t="str">
        <f t="shared" si="3"/>
        <v/>
      </c>
      <c r="X74" s="187" t="s">
        <v>44175</v>
      </c>
      <c r="Y74" s="188" t="s">
        <v>166</v>
      </c>
    </row>
    <row r="75" spans="1:25" ht="14.5">
      <c r="A75" s="171" t="e">
        <v>#VALUE!</v>
      </c>
      <c r="B75" s="172" t="str">
        <f t="shared" si="4"/>
        <v/>
      </c>
      <c r="C75" s="173" t="str">
        <f>IF('Census Input Tab'!H106="","",'Census Input Tab'!H106)</f>
        <v/>
      </c>
      <c r="D75" s="174" t="str">
        <f>IF('Census Input Tab'!K106="","",'Census Input Tab'!K106)</f>
        <v/>
      </c>
      <c r="E75" s="175" t="str">
        <f>IF('Census Input Tab'!A106="","",'Census Input Tab'!A106)</f>
        <v/>
      </c>
      <c r="F75" s="175" t="str">
        <f>IF('Census Input Tab'!B106="","",'Census Input Tab'!B106)</f>
        <v/>
      </c>
      <c r="G75" s="176" t="str">
        <f>IF('Census Input Tab'!C106="","",'Census Input Tab'!C106)</f>
        <v/>
      </c>
      <c r="H75" s="177" t="str">
        <f>IF('Census Input Tab'!D106="","",'Census Input Tab'!D106)</f>
        <v/>
      </c>
      <c r="I75" s="178" t="str">
        <f>IF('Census Input Tab'!E106="","",'Census Input Tab'!E106)</f>
        <v/>
      </c>
      <c r="J75" s="179" t="str">
        <f>IF('Census Input Tab'!I106="COBRA","COBRA","" )</f>
        <v/>
      </c>
      <c r="K75" s="180" t="str">
        <f>IF('Census Input Tab'!F106="","",'Census Input Tab'!F106)</f>
        <v/>
      </c>
      <c r="L75" s="180" t="str">
        <f>IF('Census Input Tab'!G106="","",'Census Input Tab'!G106)</f>
        <v/>
      </c>
      <c r="M75" s="189"/>
      <c r="N75" s="182">
        <v>0</v>
      </c>
      <c r="O75" s="183" t="e">
        <f t="shared" si="5"/>
        <v>#N/A</v>
      </c>
      <c r="P75" s="184">
        <v>74</v>
      </c>
      <c r="Q75" s="185"/>
      <c r="R75" s="199"/>
      <c r="S75" s="190"/>
      <c r="T75" s="190"/>
      <c r="W75" s="158" t="str">
        <f t="shared" si="3"/>
        <v/>
      </c>
      <c r="X75" s="187" t="s">
        <v>44176</v>
      </c>
      <c r="Y75" s="188" t="s">
        <v>166</v>
      </c>
    </row>
    <row r="76" spans="1:25" ht="14.5">
      <c r="A76" s="171" t="e">
        <v>#VALUE!</v>
      </c>
      <c r="B76" s="172" t="str">
        <f t="shared" si="4"/>
        <v/>
      </c>
      <c r="C76" s="173" t="str">
        <f>IF('Census Input Tab'!H107="","",'Census Input Tab'!H107)</f>
        <v/>
      </c>
      <c r="D76" s="174" t="str">
        <f>IF('Census Input Tab'!K107="","",'Census Input Tab'!K107)</f>
        <v/>
      </c>
      <c r="E76" s="175" t="str">
        <f>IF('Census Input Tab'!A107="","",'Census Input Tab'!A107)</f>
        <v/>
      </c>
      <c r="F76" s="175" t="str">
        <f>IF('Census Input Tab'!B107="","",'Census Input Tab'!B107)</f>
        <v/>
      </c>
      <c r="G76" s="176" t="str">
        <f>IF('Census Input Tab'!C107="","",'Census Input Tab'!C107)</f>
        <v/>
      </c>
      <c r="H76" s="177" t="str">
        <f>IF('Census Input Tab'!D107="","",'Census Input Tab'!D107)</f>
        <v/>
      </c>
      <c r="I76" s="178" t="str">
        <f>IF('Census Input Tab'!E107="","",'Census Input Tab'!E107)</f>
        <v/>
      </c>
      <c r="J76" s="179" t="str">
        <f>IF('Census Input Tab'!I107="COBRA","COBRA","" )</f>
        <v/>
      </c>
      <c r="K76" s="180" t="str">
        <f>IF('Census Input Tab'!F107="","",'Census Input Tab'!F107)</f>
        <v/>
      </c>
      <c r="L76" s="180" t="str">
        <f>IF('Census Input Tab'!G107="","",'Census Input Tab'!G107)</f>
        <v/>
      </c>
      <c r="M76" s="189"/>
      <c r="N76" s="182">
        <v>0</v>
      </c>
      <c r="O76" s="183" t="e">
        <f t="shared" si="5"/>
        <v>#N/A</v>
      </c>
      <c r="P76" s="184">
        <v>75</v>
      </c>
      <c r="Q76" s="185"/>
      <c r="R76" s="199"/>
      <c r="S76" s="190"/>
      <c r="T76" s="190"/>
      <c r="W76" s="158" t="str">
        <f t="shared" si="3"/>
        <v/>
      </c>
      <c r="X76" s="187" t="s">
        <v>44177</v>
      </c>
      <c r="Y76" s="188" t="s">
        <v>166</v>
      </c>
    </row>
    <row r="77" spans="1:25" ht="14.5">
      <c r="A77" s="171" t="e">
        <v>#VALUE!</v>
      </c>
      <c r="B77" s="172" t="str">
        <f t="shared" si="4"/>
        <v/>
      </c>
      <c r="C77" s="173" t="str">
        <f>IF('Census Input Tab'!H108="","",'Census Input Tab'!H108)</f>
        <v/>
      </c>
      <c r="D77" s="174" t="str">
        <f>IF('Census Input Tab'!K108="","",'Census Input Tab'!K108)</f>
        <v/>
      </c>
      <c r="E77" s="175" t="str">
        <f>IF('Census Input Tab'!A108="","",'Census Input Tab'!A108)</f>
        <v/>
      </c>
      <c r="F77" s="175" t="str">
        <f>IF('Census Input Tab'!B108="","",'Census Input Tab'!B108)</f>
        <v/>
      </c>
      <c r="G77" s="176" t="str">
        <f>IF('Census Input Tab'!C108="","",'Census Input Tab'!C108)</f>
        <v/>
      </c>
      <c r="H77" s="177" t="str">
        <f>IF('Census Input Tab'!D108="","",'Census Input Tab'!D108)</f>
        <v/>
      </c>
      <c r="I77" s="178" t="str">
        <f>IF('Census Input Tab'!E108="","",'Census Input Tab'!E108)</f>
        <v/>
      </c>
      <c r="J77" s="179" t="str">
        <f>IF('Census Input Tab'!I108="COBRA","COBRA","" )</f>
        <v/>
      </c>
      <c r="K77" s="180" t="str">
        <f>IF('Census Input Tab'!F108="","",'Census Input Tab'!F108)</f>
        <v/>
      </c>
      <c r="L77" s="180" t="str">
        <f>IF('Census Input Tab'!G108="","",'Census Input Tab'!G108)</f>
        <v/>
      </c>
      <c r="M77" s="189"/>
      <c r="N77" s="182">
        <v>0</v>
      </c>
      <c r="O77" s="183" t="e">
        <f t="shared" si="5"/>
        <v>#N/A</v>
      </c>
      <c r="P77" s="184">
        <v>76</v>
      </c>
      <c r="Q77" s="185"/>
      <c r="R77" s="199"/>
      <c r="S77" s="190"/>
      <c r="T77" s="190"/>
      <c r="W77" s="158" t="str">
        <f t="shared" si="3"/>
        <v/>
      </c>
      <c r="X77" s="187" t="s">
        <v>44178</v>
      </c>
      <c r="Y77" s="188" t="s">
        <v>166</v>
      </c>
    </row>
    <row r="78" spans="1:25" ht="14.5">
      <c r="A78" s="171" t="e">
        <v>#VALUE!</v>
      </c>
      <c r="B78" s="172" t="str">
        <f t="shared" si="4"/>
        <v/>
      </c>
      <c r="C78" s="173" t="str">
        <f>IF('Census Input Tab'!H109="","",'Census Input Tab'!H109)</f>
        <v/>
      </c>
      <c r="D78" s="174" t="str">
        <f>IF('Census Input Tab'!K109="","",'Census Input Tab'!K109)</f>
        <v/>
      </c>
      <c r="E78" s="175" t="str">
        <f>IF('Census Input Tab'!A109="","",'Census Input Tab'!A109)</f>
        <v/>
      </c>
      <c r="F78" s="175" t="str">
        <f>IF('Census Input Tab'!B109="","",'Census Input Tab'!B109)</f>
        <v/>
      </c>
      <c r="G78" s="176" t="str">
        <f>IF('Census Input Tab'!C109="","",'Census Input Tab'!C109)</f>
        <v/>
      </c>
      <c r="H78" s="177" t="str">
        <f>IF('Census Input Tab'!D109="","",'Census Input Tab'!D109)</f>
        <v/>
      </c>
      <c r="I78" s="178" t="str">
        <f>IF('Census Input Tab'!E109="","",'Census Input Tab'!E109)</f>
        <v/>
      </c>
      <c r="J78" s="179" t="str">
        <f>IF('Census Input Tab'!I109="COBRA","COBRA","" )</f>
        <v/>
      </c>
      <c r="K78" s="180" t="str">
        <f>IF('Census Input Tab'!F109="","",'Census Input Tab'!F109)</f>
        <v/>
      </c>
      <c r="L78" s="180" t="str">
        <f>IF('Census Input Tab'!G109="","",'Census Input Tab'!G109)</f>
        <v/>
      </c>
      <c r="M78" s="189"/>
      <c r="N78" s="182">
        <v>0</v>
      </c>
      <c r="O78" s="183" t="e">
        <f t="shared" si="5"/>
        <v>#N/A</v>
      </c>
      <c r="P78" s="184">
        <v>78</v>
      </c>
      <c r="Q78" s="185"/>
      <c r="R78" s="199"/>
      <c r="S78" s="190"/>
      <c r="T78" s="190"/>
      <c r="W78" s="158" t="str">
        <f t="shared" si="3"/>
        <v/>
      </c>
      <c r="X78" s="187" t="s">
        <v>44179</v>
      </c>
      <c r="Y78" s="188" t="s">
        <v>166</v>
      </c>
    </row>
    <row r="79" spans="1:25" ht="14.5">
      <c r="A79" s="171" t="e">
        <v>#VALUE!</v>
      </c>
      <c r="B79" s="172" t="str">
        <f t="shared" si="4"/>
        <v/>
      </c>
      <c r="C79" s="173" t="str">
        <f>IF('Census Input Tab'!H110="","",'Census Input Tab'!H110)</f>
        <v/>
      </c>
      <c r="D79" s="174" t="str">
        <f>IF('Census Input Tab'!K110="","",'Census Input Tab'!K110)</f>
        <v/>
      </c>
      <c r="E79" s="175" t="str">
        <f>IF('Census Input Tab'!A110="","",'Census Input Tab'!A110)</f>
        <v/>
      </c>
      <c r="F79" s="175" t="str">
        <f>IF('Census Input Tab'!B110="","",'Census Input Tab'!B110)</f>
        <v/>
      </c>
      <c r="G79" s="176" t="str">
        <f>IF('Census Input Tab'!C110="","",'Census Input Tab'!C110)</f>
        <v/>
      </c>
      <c r="H79" s="177" t="str">
        <f>IF('Census Input Tab'!D110="","",'Census Input Tab'!D110)</f>
        <v/>
      </c>
      <c r="I79" s="178" t="str">
        <f>IF('Census Input Tab'!E110="","",'Census Input Tab'!E110)</f>
        <v/>
      </c>
      <c r="J79" s="179" t="str">
        <f>IF('Census Input Tab'!I110="COBRA","COBRA","" )</f>
        <v/>
      </c>
      <c r="K79" s="180" t="str">
        <f>IF('Census Input Tab'!F110="","",'Census Input Tab'!F110)</f>
        <v/>
      </c>
      <c r="L79" s="180" t="str">
        <f>IF('Census Input Tab'!G110="","",'Census Input Tab'!G110)</f>
        <v/>
      </c>
      <c r="M79" s="189"/>
      <c r="N79" s="182">
        <v>0</v>
      </c>
      <c r="O79" s="183" t="e">
        <f t="shared" si="5"/>
        <v>#N/A</v>
      </c>
      <c r="P79" s="184">
        <v>77</v>
      </c>
      <c r="Q79" s="185"/>
      <c r="R79" s="199"/>
      <c r="S79" s="190"/>
      <c r="T79" s="190"/>
      <c r="W79" s="158" t="str">
        <f t="shared" si="3"/>
        <v/>
      </c>
      <c r="X79" s="187" t="s">
        <v>44180</v>
      </c>
      <c r="Y79" s="188" t="s">
        <v>166</v>
      </c>
    </row>
    <row r="80" spans="1:25" ht="14.5">
      <c r="A80" s="171" t="e">
        <v>#VALUE!</v>
      </c>
      <c r="B80" s="172" t="str">
        <f t="shared" si="4"/>
        <v/>
      </c>
      <c r="C80" s="173" t="str">
        <f>IF('Census Input Tab'!H111="","",'Census Input Tab'!H111)</f>
        <v/>
      </c>
      <c r="D80" s="174" t="str">
        <f>IF('Census Input Tab'!K111="","",'Census Input Tab'!K111)</f>
        <v/>
      </c>
      <c r="E80" s="175" t="str">
        <f>IF('Census Input Tab'!A111="","",'Census Input Tab'!A111)</f>
        <v/>
      </c>
      <c r="F80" s="175" t="str">
        <f>IF('Census Input Tab'!B111="","",'Census Input Tab'!B111)</f>
        <v/>
      </c>
      <c r="G80" s="176" t="str">
        <f>IF('Census Input Tab'!C111="","",'Census Input Tab'!C111)</f>
        <v/>
      </c>
      <c r="H80" s="177" t="str">
        <f>IF('Census Input Tab'!D111="","",'Census Input Tab'!D111)</f>
        <v/>
      </c>
      <c r="I80" s="178" t="str">
        <f>IF('Census Input Tab'!E111="","",'Census Input Tab'!E111)</f>
        <v/>
      </c>
      <c r="J80" s="179" t="str">
        <f>IF('Census Input Tab'!I111="COBRA","COBRA","" )</f>
        <v/>
      </c>
      <c r="K80" s="180" t="str">
        <f>IF('Census Input Tab'!F111="","",'Census Input Tab'!F111)</f>
        <v/>
      </c>
      <c r="L80" s="180" t="str">
        <f>IF('Census Input Tab'!G111="","",'Census Input Tab'!G111)</f>
        <v/>
      </c>
      <c r="M80" s="189"/>
      <c r="N80" s="182">
        <v>0</v>
      </c>
      <c r="O80" s="183" t="e">
        <f t="shared" si="5"/>
        <v>#N/A</v>
      </c>
      <c r="P80" s="184">
        <v>79</v>
      </c>
      <c r="Q80" s="185"/>
      <c r="R80" s="199"/>
      <c r="S80" s="190"/>
      <c r="T80" s="190"/>
      <c r="W80" s="158" t="str">
        <f t="shared" si="3"/>
        <v/>
      </c>
      <c r="X80" s="187" t="s">
        <v>44181</v>
      </c>
      <c r="Y80" s="188" t="s">
        <v>166</v>
      </c>
    </row>
    <row r="81" spans="1:25" ht="14.5">
      <c r="A81" s="171" t="e">
        <v>#VALUE!</v>
      </c>
      <c r="B81" s="172" t="str">
        <f t="shared" si="4"/>
        <v/>
      </c>
      <c r="C81" s="173" t="str">
        <f>IF('Census Input Tab'!H112="","",'Census Input Tab'!H112)</f>
        <v/>
      </c>
      <c r="D81" s="174" t="str">
        <f>IF('Census Input Tab'!K112="","",'Census Input Tab'!K112)</f>
        <v/>
      </c>
      <c r="E81" s="175" t="str">
        <f>IF('Census Input Tab'!A112="","",'Census Input Tab'!A112)</f>
        <v/>
      </c>
      <c r="F81" s="175" t="str">
        <f>IF('Census Input Tab'!B112="","",'Census Input Tab'!B112)</f>
        <v/>
      </c>
      <c r="G81" s="176" t="str">
        <f>IF('Census Input Tab'!C112="","",'Census Input Tab'!C112)</f>
        <v/>
      </c>
      <c r="H81" s="177" t="str">
        <f>IF('Census Input Tab'!D112="","",'Census Input Tab'!D112)</f>
        <v/>
      </c>
      <c r="I81" s="178" t="str">
        <f>IF('Census Input Tab'!E112="","",'Census Input Tab'!E112)</f>
        <v/>
      </c>
      <c r="J81" s="179" t="str">
        <f>IF('Census Input Tab'!I112="COBRA","COBRA","" )</f>
        <v/>
      </c>
      <c r="K81" s="180" t="str">
        <f>IF('Census Input Tab'!F112="","",'Census Input Tab'!F112)</f>
        <v/>
      </c>
      <c r="L81" s="180" t="str">
        <f>IF('Census Input Tab'!G112="","",'Census Input Tab'!G112)</f>
        <v/>
      </c>
      <c r="M81" s="189"/>
      <c r="N81" s="182">
        <v>0</v>
      </c>
      <c r="O81" s="183" t="e">
        <f t="shared" si="5"/>
        <v>#N/A</v>
      </c>
      <c r="P81" s="184">
        <v>80</v>
      </c>
      <c r="Q81" s="185"/>
      <c r="R81" s="199"/>
      <c r="S81" s="190"/>
      <c r="T81" s="190"/>
      <c r="W81" s="158" t="str">
        <f t="shared" si="3"/>
        <v/>
      </c>
      <c r="X81" s="187" t="s">
        <v>44182</v>
      </c>
      <c r="Y81" s="188" t="s">
        <v>166</v>
      </c>
    </row>
    <row r="82" spans="1:25" ht="14.5">
      <c r="A82" s="171" t="e">
        <v>#VALUE!</v>
      </c>
      <c r="B82" s="172" t="str">
        <f t="shared" si="4"/>
        <v/>
      </c>
      <c r="C82" s="173" t="str">
        <f>IF('Census Input Tab'!H113="","",'Census Input Tab'!H113)</f>
        <v/>
      </c>
      <c r="D82" s="174" t="str">
        <f>IF('Census Input Tab'!K113="","",'Census Input Tab'!K113)</f>
        <v/>
      </c>
      <c r="E82" s="175" t="str">
        <f>IF('Census Input Tab'!A113="","",'Census Input Tab'!A113)</f>
        <v/>
      </c>
      <c r="F82" s="175" t="str">
        <f>IF('Census Input Tab'!B113="","",'Census Input Tab'!B113)</f>
        <v/>
      </c>
      <c r="G82" s="176" t="str">
        <f>IF('Census Input Tab'!C113="","",'Census Input Tab'!C113)</f>
        <v/>
      </c>
      <c r="H82" s="177" t="str">
        <f>IF('Census Input Tab'!D113="","",'Census Input Tab'!D113)</f>
        <v/>
      </c>
      <c r="I82" s="178" t="str">
        <f>IF('Census Input Tab'!E113="","",'Census Input Tab'!E113)</f>
        <v/>
      </c>
      <c r="J82" s="179" t="str">
        <f>IF('Census Input Tab'!I113="COBRA","COBRA","" )</f>
        <v/>
      </c>
      <c r="K82" s="180" t="str">
        <f>IF('Census Input Tab'!F113="","",'Census Input Tab'!F113)</f>
        <v/>
      </c>
      <c r="L82" s="180" t="str">
        <f>IF('Census Input Tab'!G113="","",'Census Input Tab'!G113)</f>
        <v/>
      </c>
      <c r="M82" s="189"/>
      <c r="N82" s="182">
        <v>0</v>
      </c>
      <c r="O82" s="183" t="e">
        <f t="shared" si="5"/>
        <v>#N/A</v>
      </c>
      <c r="P82" s="184">
        <v>81</v>
      </c>
      <c r="Q82" s="185"/>
      <c r="R82" s="199"/>
      <c r="S82" s="190"/>
      <c r="T82" s="190"/>
      <c r="W82" s="158" t="str">
        <f t="shared" si="3"/>
        <v/>
      </c>
      <c r="X82" s="187" t="s">
        <v>44183</v>
      </c>
      <c r="Y82" s="188" t="s">
        <v>168</v>
      </c>
    </row>
    <row r="83" spans="1:25" ht="14.5">
      <c r="A83" s="171" t="e">
        <v>#VALUE!</v>
      </c>
      <c r="B83" s="172" t="str">
        <f t="shared" si="4"/>
        <v/>
      </c>
      <c r="C83" s="173" t="str">
        <f>IF('Census Input Tab'!H114="","",'Census Input Tab'!H114)</f>
        <v/>
      </c>
      <c r="D83" s="174" t="str">
        <f>IF('Census Input Tab'!K114="","",'Census Input Tab'!K114)</f>
        <v/>
      </c>
      <c r="E83" s="175" t="str">
        <f>IF('Census Input Tab'!A114="","",'Census Input Tab'!A114)</f>
        <v/>
      </c>
      <c r="F83" s="175" t="str">
        <f>IF('Census Input Tab'!B114="","",'Census Input Tab'!B114)</f>
        <v/>
      </c>
      <c r="G83" s="176" t="str">
        <f>IF('Census Input Tab'!C114="","",'Census Input Tab'!C114)</f>
        <v/>
      </c>
      <c r="H83" s="177" t="str">
        <f>IF('Census Input Tab'!D114="","",'Census Input Tab'!D114)</f>
        <v/>
      </c>
      <c r="I83" s="178" t="str">
        <f>IF('Census Input Tab'!E114="","",'Census Input Tab'!E114)</f>
        <v/>
      </c>
      <c r="J83" s="179" t="str">
        <f>IF('Census Input Tab'!I114="COBRA","COBRA","" )</f>
        <v/>
      </c>
      <c r="K83" s="180" t="str">
        <f>IF('Census Input Tab'!F114="","",'Census Input Tab'!F114)</f>
        <v/>
      </c>
      <c r="L83" s="180" t="str">
        <f>IF('Census Input Tab'!G114="","",'Census Input Tab'!G114)</f>
        <v/>
      </c>
      <c r="M83" s="189"/>
      <c r="N83" s="182">
        <v>0</v>
      </c>
      <c r="O83" s="183" t="e">
        <f t="shared" si="5"/>
        <v>#N/A</v>
      </c>
      <c r="P83" s="184">
        <v>82</v>
      </c>
      <c r="Q83" s="185"/>
      <c r="R83" s="199"/>
      <c r="S83" s="190"/>
      <c r="T83" s="190"/>
      <c r="W83" s="158" t="str">
        <f t="shared" si="3"/>
        <v/>
      </c>
      <c r="X83" s="187" t="s">
        <v>44184</v>
      </c>
      <c r="Y83" s="188" t="s">
        <v>168</v>
      </c>
    </row>
    <row r="84" spans="1:25" ht="14.5">
      <c r="A84" s="171" t="e">
        <v>#VALUE!</v>
      </c>
      <c r="B84" s="172" t="str">
        <f t="shared" si="4"/>
        <v/>
      </c>
      <c r="C84" s="173" t="str">
        <f>IF('Census Input Tab'!H115="","",'Census Input Tab'!H115)</f>
        <v/>
      </c>
      <c r="D84" s="174" t="str">
        <f>IF('Census Input Tab'!K115="","",'Census Input Tab'!K115)</f>
        <v/>
      </c>
      <c r="E84" s="175" t="str">
        <f>IF('Census Input Tab'!A115="","",'Census Input Tab'!A115)</f>
        <v/>
      </c>
      <c r="F84" s="175" t="str">
        <f>IF('Census Input Tab'!B115="","",'Census Input Tab'!B115)</f>
        <v/>
      </c>
      <c r="G84" s="176" t="str">
        <f>IF('Census Input Tab'!C115="","",'Census Input Tab'!C115)</f>
        <v/>
      </c>
      <c r="H84" s="177" t="str">
        <f>IF('Census Input Tab'!D115="","",'Census Input Tab'!D115)</f>
        <v/>
      </c>
      <c r="I84" s="178" t="str">
        <f>IF('Census Input Tab'!E115="","",'Census Input Tab'!E115)</f>
        <v/>
      </c>
      <c r="J84" s="179" t="str">
        <f>IF('Census Input Tab'!I115="COBRA","COBRA","" )</f>
        <v/>
      </c>
      <c r="K84" s="180" t="str">
        <f>IF('Census Input Tab'!F115="","",'Census Input Tab'!F115)</f>
        <v/>
      </c>
      <c r="L84" s="180" t="str">
        <f>IF('Census Input Tab'!G115="","",'Census Input Tab'!G115)</f>
        <v/>
      </c>
      <c r="M84" s="189"/>
      <c r="N84" s="182">
        <v>0</v>
      </c>
      <c r="O84" s="183" t="e">
        <f t="shared" si="5"/>
        <v>#N/A</v>
      </c>
      <c r="P84" s="184">
        <v>83</v>
      </c>
      <c r="Q84" s="185"/>
      <c r="R84" s="199"/>
      <c r="S84" s="190"/>
      <c r="T84" s="190"/>
      <c r="W84" s="158" t="str">
        <f t="shared" si="3"/>
        <v/>
      </c>
      <c r="X84" s="187" t="s">
        <v>44185</v>
      </c>
      <c r="Y84" s="188" t="s">
        <v>168</v>
      </c>
    </row>
    <row r="85" spans="1:25" ht="14.5">
      <c r="A85" s="171" t="e">
        <v>#VALUE!</v>
      </c>
      <c r="B85" s="172" t="str">
        <f t="shared" si="4"/>
        <v/>
      </c>
      <c r="C85" s="173" t="str">
        <f>IF('Census Input Tab'!H116="","",'Census Input Tab'!H116)</f>
        <v/>
      </c>
      <c r="D85" s="174" t="str">
        <f>IF('Census Input Tab'!K116="","",'Census Input Tab'!K116)</f>
        <v/>
      </c>
      <c r="E85" s="175" t="str">
        <f>IF('Census Input Tab'!A116="","",'Census Input Tab'!A116)</f>
        <v/>
      </c>
      <c r="F85" s="175" t="str">
        <f>IF('Census Input Tab'!B116="","",'Census Input Tab'!B116)</f>
        <v/>
      </c>
      <c r="G85" s="176" t="str">
        <f>IF('Census Input Tab'!C116="","",'Census Input Tab'!C116)</f>
        <v/>
      </c>
      <c r="H85" s="177" t="str">
        <f>IF('Census Input Tab'!D116="","",'Census Input Tab'!D116)</f>
        <v/>
      </c>
      <c r="I85" s="178" t="str">
        <f>IF('Census Input Tab'!E116="","",'Census Input Tab'!E116)</f>
        <v/>
      </c>
      <c r="J85" s="179" t="str">
        <f>IF('Census Input Tab'!I116="COBRA","COBRA","" )</f>
        <v/>
      </c>
      <c r="K85" s="180" t="str">
        <f>IF('Census Input Tab'!F116="","",'Census Input Tab'!F116)</f>
        <v/>
      </c>
      <c r="L85" s="180" t="str">
        <f>IF('Census Input Tab'!G116="","",'Census Input Tab'!G116)</f>
        <v/>
      </c>
      <c r="M85" s="189"/>
      <c r="N85" s="182">
        <v>0</v>
      </c>
      <c r="O85" s="183" t="e">
        <f t="shared" si="5"/>
        <v>#N/A</v>
      </c>
      <c r="P85" s="184">
        <v>84</v>
      </c>
      <c r="Q85" s="185"/>
      <c r="R85" s="199"/>
      <c r="S85" s="190"/>
      <c r="T85" s="190"/>
      <c r="W85" s="158" t="str">
        <f t="shared" si="3"/>
        <v/>
      </c>
      <c r="X85" s="187" t="s">
        <v>44186</v>
      </c>
      <c r="Y85" s="188" t="s">
        <v>168</v>
      </c>
    </row>
    <row r="86" spans="1:25" ht="14.5">
      <c r="A86" s="171" t="e">
        <v>#VALUE!</v>
      </c>
      <c r="B86" s="172" t="str">
        <f t="shared" si="4"/>
        <v/>
      </c>
      <c r="C86" s="173" t="str">
        <f>IF('Census Input Tab'!H117="","",'Census Input Tab'!H117)</f>
        <v/>
      </c>
      <c r="D86" s="174" t="str">
        <f>IF('Census Input Tab'!K117="","",'Census Input Tab'!K117)</f>
        <v/>
      </c>
      <c r="E86" s="175" t="str">
        <f>IF('Census Input Tab'!A117="","",'Census Input Tab'!A117)</f>
        <v/>
      </c>
      <c r="F86" s="175" t="str">
        <f>IF('Census Input Tab'!B117="","",'Census Input Tab'!B117)</f>
        <v/>
      </c>
      <c r="G86" s="176" t="str">
        <f>IF('Census Input Tab'!C117="","",'Census Input Tab'!C117)</f>
        <v/>
      </c>
      <c r="H86" s="177" t="str">
        <f>IF('Census Input Tab'!D117="","",'Census Input Tab'!D117)</f>
        <v/>
      </c>
      <c r="I86" s="178" t="str">
        <f>IF('Census Input Tab'!E117="","",'Census Input Tab'!E117)</f>
        <v/>
      </c>
      <c r="J86" s="179" t="str">
        <f>IF('Census Input Tab'!I117="COBRA","COBRA","" )</f>
        <v/>
      </c>
      <c r="K86" s="180" t="str">
        <f>IF('Census Input Tab'!F117="","",'Census Input Tab'!F117)</f>
        <v/>
      </c>
      <c r="L86" s="180" t="str">
        <f>IF('Census Input Tab'!G117="","",'Census Input Tab'!G117)</f>
        <v/>
      </c>
      <c r="M86" s="189"/>
      <c r="N86" s="182">
        <v>0</v>
      </c>
      <c r="O86" s="183" t="e">
        <f t="shared" si="5"/>
        <v>#N/A</v>
      </c>
      <c r="P86" s="184">
        <v>85</v>
      </c>
      <c r="Q86" s="185"/>
      <c r="R86" s="199"/>
      <c r="S86" s="190"/>
      <c r="T86" s="190"/>
      <c r="W86" s="158" t="str">
        <f t="shared" si="3"/>
        <v/>
      </c>
      <c r="X86" s="187" t="s">
        <v>44187</v>
      </c>
      <c r="Y86" s="188" t="s">
        <v>168</v>
      </c>
    </row>
    <row r="87" spans="1:25" ht="14.5">
      <c r="A87" s="171" t="e">
        <v>#VALUE!</v>
      </c>
      <c r="B87" s="172" t="str">
        <f t="shared" si="4"/>
        <v/>
      </c>
      <c r="C87" s="173" t="str">
        <f>IF('Census Input Tab'!H118="","",'Census Input Tab'!H118)</f>
        <v/>
      </c>
      <c r="D87" s="174" t="str">
        <f>IF('Census Input Tab'!K118="","",'Census Input Tab'!K118)</f>
        <v/>
      </c>
      <c r="E87" s="175" t="str">
        <f>IF('Census Input Tab'!A118="","",'Census Input Tab'!A118)</f>
        <v/>
      </c>
      <c r="F87" s="175" t="str">
        <f>IF('Census Input Tab'!B118="","",'Census Input Tab'!B118)</f>
        <v/>
      </c>
      <c r="G87" s="176" t="str">
        <f>IF('Census Input Tab'!C118="","",'Census Input Tab'!C118)</f>
        <v/>
      </c>
      <c r="H87" s="177" t="str">
        <f>IF('Census Input Tab'!D118="","",'Census Input Tab'!D118)</f>
        <v/>
      </c>
      <c r="I87" s="178" t="str">
        <f>IF('Census Input Tab'!E118="","",'Census Input Tab'!E118)</f>
        <v/>
      </c>
      <c r="J87" s="179" t="str">
        <f>IF('Census Input Tab'!I118="COBRA","COBRA","" )</f>
        <v/>
      </c>
      <c r="K87" s="180" t="str">
        <f>IF('Census Input Tab'!F118="","",'Census Input Tab'!F118)</f>
        <v/>
      </c>
      <c r="L87" s="180" t="str">
        <f>IF('Census Input Tab'!G118="","",'Census Input Tab'!G118)</f>
        <v/>
      </c>
      <c r="M87" s="189"/>
      <c r="N87" s="182">
        <v>0</v>
      </c>
      <c r="O87" s="183" t="e">
        <f t="shared" si="5"/>
        <v>#N/A</v>
      </c>
      <c r="P87" s="184">
        <v>86</v>
      </c>
      <c r="Q87" s="185"/>
      <c r="R87" s="199"/>
      <c r="S87" s="190"/>
      <c r="T87" s="190"/>
      <c r="W87" s="158" t="str">
        <f t="shared" si="3"/>
        <v/>
      </c>
      <c r="X87" s="187" t="s">
        <v>44188</v>
      </c>
      <c r="Y87" s="188" t="s">
        <v>168</v>
      </c>
    </row>
    <row r="88" spans="1:25" ht="14.5">
      <c r="A88" s="171" t="e">
        <v>#VALUE!</v>
      </c>
      <c r="B88" s="172" t="str">
        <f t="shared" si="4"/>
        <v/>
      </c>
      <c r="C88" s="173" t="str">
        <f>IF('Census Input Tab'!H119="","",'Census Input Tab'!H119)</f>
        <v/>
      </c>
      <c r="D88" s="174" t="str">
        <f>IF('Census Input Tab'!K119="","",'Census Input Tab'!K119)</f>
        <v/>
      </c>
      <c r="E88" s="175" t="str">
        <f>IF('Census Input Tab'!A119="","",'Census Input Tab'!A119)</f>
        <v/>
      </c>
      <c r="F88" s="175" t="str">
        <f>IF('Census Input Tab'!B119="","",'Census Input Tab'!B119)</f>
        <v/>
      </c>
      <c r="G88" s="176" t="str">
        <f>IF('Census Input Tab'!C119="","",'Census Input Tab'!C119)</f>
        <v/>
      </c>
      <c r="H88" s="177" t="str">
        <f>IF('Census Input Tab'!D119="","",'Census Input Tab'!D119)</f>
        <v/>
      </c>
      <c r="I88" s="178" t="str">
        <f>IF('Census Input Tab'!E119="","",'Census Input Tab'!E119)</f>
        <v/>
      </c>
      <c r="J88" s="179" t="str">
        <f>IF('Census Input Tab'!I119="COBRA","COBRA","" )</f>
        <v/>
      </c>
      <c r="K88" s="180" t="str">
        <f>IF('Census Input Tab'!F119="","",'Census Input Tab'!F119)</f>
        <v/>
      </c>
      <c r="L88" s="180" t="str">
        <f>IF('Census Input Tab'!G119="","",'Census Input Tab'!G119)</f>
        <v/>
      </c>
      <c r="M88" s="189"/>
      <c r="N88" s="182">
        <v>0</v>
      </c>
      <c r="O88" s="183" t="e">
        <f t="shared" si="5"/>
        <v>#N/A</v>
      </c>
      <c r="P88" s="184">
        <v>87</v>
      </c>
      <c r="Q88" s="185"/>
      <c r="R88" s="199"/>
      <c r="S88" s="190"/>
      <c r="T88" s="190"/>
      <c r="W88" s="158" t="str">
        <f t="shared" si="3"/>
        <v/>
      </c>
      <c r="X88" s="187" t="s">
        <v>44189</v>
      </c>
      <c r="Y88" s="188" t="s">
        <v>168</v>
      </c>
    </row>
    <row r="89" spans="1:25" ht="14.5">
      <c r="A89" s="171" t="e">
        <v>#VALUE!</v>
      </c>
      <c r="B89" s="172" t="str">
        <f t="shared" si="4"/>
        <v/>
      </c>
      <c r="C89" s="173" t="str">
        <f>IF('Census Input Tab'!H120="","",'Census Input Tab'!H120)</f>
        <v/>
      </c>
      <c r="D89" s="174" t="str">
        <f>IF('Census Input Tab'!K120="","",'Census Input Tab'!K120)</f>
        <v/>
      </c>
      <c r="E89" s="175" t="str">
        <f>IF('Census Input Tab'!A120="","",'Census Input Tab'!A120)</f>
        <v/>
      </c>
      <c r="F89" s="175" t="str">
        <f>IF('Census Input Tab'!B120="","",'Census Input Tab'!B120)</f>
        <v/>
      </c>
      <c r="G89" s="176" t="str">
        <f>IF('Census Input Tab'!C120="","",'Census Input Tab'!C120)</f>
        <v/>
      </c>
      <c r="H89" s="177" t="str">
        <f>IF('Census Input Tab'!D120="","",'Census Input Tab'!D120)</f>
        <v/>
      </c>
      <c r="I89" s="178" t="str">
        <f>IF('Census Input Tab'!E120="","",'Census Input Tab'!E120)</f>
        <v/>
      </c>
      <c r="J89" s="179" t="str">
        <f>IF('Census Input Tab'!I120="COBRA","COBRA","" )</f>
        <v/>
      </c>
      <c r="K89" s="180" t="str">
        <f>IF('Census Input Tab'!F120="","",'Census Input Tab'!F120)</f>
        <v/>
      </c>
      <c r="L89" s="180" t="str">
        <f>IF('Census Input Tab'!G120="","",'Census Input Tab'!G120)</f>
        <v/>
      </c>
      <c r="M89" s="189"/>
      <c r="N89" s="182">
        <v>0</v>
      </c>
      <c r="O89" s="183" t="e">
        <f t="shared" si="5"/>
        <v>#N/A</v>
      </c>
      <c r="P89" s="184">
        <v>88</v>
      </c>
      <c r="Q89" s="185"/>
      <c r="R89" s="199"/>
      <c r="S89" s="190"/>
      <c r="T89" s="190"/>
      <c r="W89" s="158" t="str">
        <f t="shared" si="3"/>
        <v/>
      </c>
      <c r="X89" s="187" t="s">
        <v>44190</v>
      </c>
      <c r="Y89" s="188" t="s">
        <v>168</v>
      </c>
    </row>
    <row r="90" spans="1:25" ht="14.5">
      <c r="A90" s="171" t="e">
        <v>#VALUE!</v>
      </c>
      <c r="B90" s="172" t="str">
        <f t="shared" si="4"/>
        <v/>
      </c>
      <c r="C90" s="173" t="str">
        <f>IF('Census Input Tab'!H121="","",'Census Input Tab'!H121)</f>
        <v/>
      </c>
      <c r="D90" s="174" t="str">
        <f>IF('Census Input Tab'!K121="","",'Census Input Tab'!K121)</f>
        <v/>
      </c>
      <c r="E90" s="175" t="str">
        <f>IF('Census Input Tab'!A121="","",'Census Input Tab'!A121)</f>
        <v/>
      </c>
      <c r="F90" s="175" t="str">
        <f>IF('Census Input Tab'!B121="","",'Census Input Tab'!B121)</f>
        <v/>
      </c>
      <c r="G90" s="176" t="str">
        <f>IF('Census Input Tab'!C121="","",'Census Input Tab'!C121)</f>
        <v/>
      </c>
      <c r="H90" s="177" t="str">
        <f>IF('Census Input Tab'!D121="","",'Census Input Tab'!D121)</f>
        <v/>
      </c>
      <c r="I90" s="178" t="str">
        <f>IF('Census Input Tab'!E121="","",'Census Input Tab'!E121)</f>
        <v/>
      </c>
      <c r="J90" s="179" t="str">
        <f>IF('Census Input Tab'!I121="COBRA","COBRA","" )</f>
        <v/>
      </c>
      <c r="K90" s="180" t="str">
        <f>IF('Census Input Tab'!F121="","",'Census Input Tab'!F121)</f>
        <v/>
      </c>
      <c r="L90" s="180" t="str">
        <f>IF('Census Input Tab'!G121="","",'Census Input Tab'!G121)</f>
        <v/>
      </c>
      <c r="M90" s="189"/>
      <c r="N90" s="182">
        <v>0</v>
      </c>
      <c r="O90" s="183" t="e">
        <f t="shared" si="5"/>
        <v>#N/A</v>
      </c>
      <c r="P90" s="184">
        <v>89</v>
      </c>
      <c r="Q90" s="185"/>
      <c r="R90" s="199"/>
      <c r="S90" s="190"/>
      <c r="T90" s="190"/>
      <c r="W90" s="158" t="str">
        <f t="shared" si="3"/>
        <v/>
      </c>
      <c r="X90" s="187" t="s">
        <v>44191</v>
      </c>
      <c r="Y90" s="188" t="s">
        <v>168</v>
      </c>
    </row>
    <row r="91" spans="1:25" ht="14.5">
      <c r="A91" s="171" t="e">
        <v>#VALUE!</v>
      </c>
      <c r="B91" s="172" t="str">
        <f t="shared" si="4"/>
        <v/>
      </c>
      <c r="C91" s="173" t="str">
        <f>IF('Census Input Tab'!H122="","",'Census Input Tab'!H122)</f>
        <v/>
      </c>
      <c r="D91" s="174" t="str">
        <f>IF('Census Input Tab'!K122="","",'Census Input Tab'!K122)</f>
        <v/>
      </c>
      <c r="E91" s="175" t="str">
        <f>IF('Census Input Tab'!A122="","",'Census Input Tab'!A122)</f>
        <v/>
      </c>
      <c r="F91" s="175" t="str">
        <f>IF('Census Input Tab'!B122="","",'Census Input Tab'!B122)</f>
        <v/>
      </c>
      <c r="G91" s="176" t="str">
        <f>IF('Census Input Tab'!C122="","",'Census Input Tab'!C122)</f>
        <v/>
      </c>
      <c r="H91" s="177" t="str">
        <f>IF('Census Input Tab'!D122="","",'Census Input Tab'!D122)</f>
        <v/>
      </c>
      <c r="I91" s="178" t="str">
        <f>IF('Census Input Tab'!E122="","",'Census Input Tab'!E122)</f>
        <v/>
      </c>
      <c r="J91" s="179" t="str">
        <f>IF('Census Input Tab'!I122="COBRA","COBRA","" )</f>
        <v/>
      </c>
      <c r="K91" s="180" t="str">
        <f>IF('Census Input Tab'!F122="","",'Census Input Tab'!F122)</f>
        <v/>
      </c>
      <c r="L91" s="180" t="str">
        <f>IF('Census Input Tab'!G122="","",'Census Input Tab'!G122)</f>
        <v/>
      </c>
      <c r="M91" s="189"/>
      <c r="N91" s="182">
        <v>0</v>
      </c>
      <c r="O91" s="183" t="e">
        <f t="shared" si="5"/>
        <v>#N/A</v>
      </c>
      <c r="P91" s="184">
        <v>90</v>
      </c>
      <c r="Q91" s="185"/>
      <c r="R91" s="199"/>
      <c r="S91" s="190"/>
      <c r="T91" s="190"/>
      <c r="W91" s="158" t="str">
        <f t="shared" si="3"/>
        <v/>
      </c>
      <c r="X91" s="187" t="s">
        <v>44192</v>
      </c>
      <c r="Y91" s="188" t="s">
        <v>168</v>
      </c>
    </row>
    <row r="92" spans="1:25" ht="14.5">
      <c r="A92" s="171" t="e">
        <v>#VALUE!</v>
      </c>
      <c r="B92" s="172" t="str">
        <f t="shared" si="4"/>
        <v/>
      </c>
      <c r="C92" s="173" t="str">
        <f>IF('Census Input Tab'!H123="","",'Census Input Tab'!H123)</f>
        <v/>
      </c>
      <c r="D92" s="174" t="str">
        <f>IF('Census Input Tab'!K123="","",'Census Input Tab'!K123)</f>
        <v/>
      </c>
      <c r="E92" s="175" t="str">
        <f>IF('Census Input Tab'!A123="","",'Census Input Tab'!A123)</f>
        <v/>
      </c>
      <c r="F92" s="175" t="str">
        <f>IF('Census Input Tab'!B123="","",'Census Input Tab'!B123)</f>
        <v/>
      </c>
      <c r="G92" s="176" t="str">
        <f>IF('Census Input Tab'!C123="","",'Census Input Tab'!C123)</f>
        <v/>
      </c>
      <c r="H92" s="177" t="str">
        <f>IF('Census Input Tab'!D123="","",'Census Input Tab'!D123)</f>
        <v/>
      </c>
      <c r="I92" s="178" t="str">
        <f>IF('Census Input Tab'!E123="","",'Census Input Tab'!E123)</f>
        <v/>
      </c>
      <c r="J92" s="179" t="str">
        <f>IF('Census Input Tab'!I123="COBRA","COBRA","" )</f>
        <v/>
      </c>
      <c r="K92" s="180" t="str">
        <f>IF('Census Input Tab'!F123="","",'Census Input Tab'!F123)</f>
        <v/>
      </c>
      <c r="L92" s="180" t="str">
        <f>IF('Census Input Tab'!G123="","",'Census Input Tab'!G123)</f>
        <v/>
      </c>
      <c r="M92" s="189"/>
      <c r="N92" s="182">
        <v>0</v>
      </c>
      <c r="O92" s="183" t="e">
        <f t="shared" si="5"/>
        <v>#N/A</v>
      </c>
      <c r="P92" s="184">
        <v>91</v>
      </c>
      <c r="Q92" s="185"/>
      <c r="R92" s="199"/>
      <c r="S92" s="190"/>
      <c r="T92" s="190"/>
      <c r="W92" s="158" t="str">
        <f t="shared" si="3"/>
        <v/>
      </c>
      <c r="X92" s="187" t="s">
        <v>44193</v>
      </c>
      <c r="Y92" s="188" t="s">
        <v>168</v>
      </c>
    </row>
    <row r="93" spans="1:25" ht="14.5">
      <c r="A93" s="171" t="e">
        <v>#VALUE!</v>
      </c>
      <c r="B93" s="172" t="str">
        <f t="shared" si="4"/>
        <v/>
      </c>
      <c r="C93" s="173" t="str">
        <f>IF('Census Input Tab'!H124="","",'Census Input Tab'!H124)</f>
        <v/>
      </c>
      <c r="D93" s="174" t="str">
        <f>IF('Census Input Tab'!K124="","",'Census Input Tab'!K124)</f>
        <v/>
      </c>
      <c r="E93" s="175" t="str">
        <f>IF('Census Input Tab'!A124="","",'Census Input Tab'!A124)</f>
        <v/>
      </c>
      <c r="F93" s="175" t="str">
        <f>IF('Census Input Tab'!B124="","",'Census Input Tab'!B124)</f>
        <v/>
      </c>
      <c r="G93" s="176" t="str">
        <f>IF('Census Input Tab'!C124="","",'Census Input Tab'!C124)</f>
        <v/>
      </c>
      <c r="H93" s="177" t="str">
        <f>IF('Census Input Tab'!D124="","",'Census Input Tab'!D124)</f>
        <v/>
      </c>
      <c r="I93" s="178" t="str">
        <f>IF('Census Input Tab'!E124="","",'Census Input Tab'!E124)</f>
        <v/>
      </c>
      <c r="J93" s="179" t="str">
        <f>IF('Census Input Tab'!I124="COBRA","COBRA","" )</f>
        <v/>
      </c>
      <c r="K93" s="180" t="str">
        <f>IF('Census Input Tab'!F124="","",'Census Input Tab'!F124)</f>
        <v/>
      </c>
      <c r="L93" s="180" t="str">
        <f>IF('Census Input Tab'!G124="","",'Census Input Tab'!G124)</f>
        <v/>
      </c>
      <c r="M93" s="189"/>
      <c r="N93" s="182">
        <v>0</v>
      </c>
      <c r="O93" s="183" t="e">
        <f t="shared" si="5"/>
        <v>#N/A</v>
      </c>
      <c r="P93" s="184">
        <v>92</v>
      </c>
      <c r="Q93" s="185"/>
      <c r="R93" s="199"/>
      <c r="S93" s="190"/>
      <c r="T93" s="190"/>
      <c r="W93" s="158" t="str">
        <f t="shared" si="3"/>
        <v/>
      </c>
      <c r="X93" s="187" t="s">
        <v>44194</v>
      </c>
      <c r="Y93" s="188" t="s">
        <v>168</v>
      </c>
    </row>
    <row r="94" spans="1:25" ht="14.5">
      <c r="A94" s="171" t="e">
        <v>#VALUE!</v>
      </c>
      <c r="B94" s="172" t="str">
        <f t="shared" si="4"/>
        <v/>
      </c>
      <c r="C94" s="173" t="str">
        <f>IF('Census Input Tab'!H125="","",'Census Input Tab'!H125)</f>
        <v/>
      </c>
      <c r="D94" s="174" t="str">
        <f>IF('Census Input Tab'!K125="","",'Census Input Tab'!K125)</f>
        <v/>
      </c>
      <c r="E94" s="175" t="str">
        <f>IF('Census Input Tab'!A125="","",'Census Input Tab'!A125)</f>
        <v/>
      </c>
      <c r="F94" s="175" t="str">
        <f>IF('Census Input Tab'!B125="","",'Census Input Tab'!B125)</f>
        <v/>
      </c>
      <c r="G94" s="176" t="str">
        <f>IF('Census Input Tab'!C125="","",'Census Input Tab'!C125)</f>
        <v/>
      </c>
      <c r="H94" s="177" t="str">
        <f>IF('Census Input Tab'!D125="","",'Census Input Tab'!D125)</f>
        <v/>
      </c>
      <c r="I94" s="178" t="str">
        <f>IF('Census Input Tab'!E125="","",'Census Input Tab'!E125)</f>
        <v/>
      </c>
      <c r="J94" s="179" t="str">
        <f>IF('Census Input Tab'!I125="COBRA","COBRA","" )</f>
        <v/>
      </c>
      <c r="K94" s="180" t="str">
        <f>IF('Census Input Tab'!F125="","",'Census Input Tab'!F125)</f>
        <v/>
      </c>
      <c r="L94" s="180" t="str">
        <f>IF('Census Input Tab'!G125="","",'Census Input Tab'!G125)</f>
        <v/>
      </c>
      <c r="M94" s="189"/>
      <c r="N94" s="182">
        <v>0</v>
      </c>
      <c r="O94" s="183" t="e">
        <f t="shared" si="5"/>
        <v>#N/A</v>
      </c>
      <c r="P94" s="184">
        <v>93</v>
      </c>
      <c r="Q94" s="185"/>
      <c r="R94" s="199"/>
      <c r="S94" s="190"/>
      <c r="T94" s="190"/>
      <c r="W94" s="158" t="str">
        <f t="shared" si="3"/>
        <v/>
      </c>
      <c r="X94" s="187" t="s">
        <v>44195</v>
      </c>
      <c r="Y94" s="188" t="s">
        <v>168</v>
      </c>
    </row>
    <row r="95" spans="1:25" ht="14.5">
      <c r="A95" s="171" t="e">
        <v>#VALUE!</v>
      </c>
      <c r="B95" s="172" t="str">
        <f t="shared" si="4"/>
        <v/>
      </c>
      <c r="C95" s="173" t="str">
        <f>IF('Census Input Tab'!H126="","",'Census Input Tab'!H126)</f>
        <v/>
      </c>
      <c r="D95" s="174" t="str">
        <f>IF('Census Input Tab'!K126="","",'Census Input Tab'!K126)</f>
        <v/>
      </c>
      <c r="E95" s="175" t="str">
        <f>IF('Census Input Tab'!A126="","",'Census Input Tab'!A126)</f>
        <v/>
      </c>
      <c r="F95" s="175" t="str">
        <f>IF('Census Input Tab'!B126="","",'Census Input Tab'!B126)</f>
        <v/>
      </c>
      <c r="G95" s="176" t="str">
        <f>IF('Census Input Tab'!C126="","",'Census Input Tab'!C126)</f>
        <v/>
      </c>
      <c r="H95" s="177" t="str">
        <f>IF('Census Input Tab'!D126="","",'Census Input Tab'!D126)</f>
        <v/>
      </c>
      <c r="I95" s="178" t="str">
        <f>IF('Census Input Tab'!E126="","",'Census Input Tab'!E126)</f>
        <v/>
      </c>
      <c r="J95" s="179" t="str">
        <f>IF('Census Input Tab'!I126="COBRA","COBRA","" )</f>
        <v/>
      </c>
      <c r="K95" s="180" t="str">
        <f>IF('Census Input Tab'!F126="","",'Census Input Tab'!F126)</f>
        <v/>
      </c>
      <c r="L95" s="180" t="str">
        <f>IF('Census Input Tab'!G126="","",'Census Input Tab'!G126)</f>
        <v/>
      </c>
      <c r="M95" s="189"/>
      <c r="N95" s="182">
        <v>0</v>
      </c>
      <c r="O95" s="183" t="e">
        <f t="shared" si="5"/>
        <v>#N/A</v>
      </c>
      <c r="P95" s="184">
        <v>94</v>
      </c>
      <c r="Q95" s="185"/>
      <c r="R95" s="199"/>
      <c r="S95" s="190"/>
      <c r="T95" s="190"/>
      <c r="W95" s="158" t="str">
        <f t="shared" si="3"/>
        <v/>
      </c>
      <c r="X95" s="187" t="s">
        <v>44196</v>
      </c>
      <c r="Y95" s="188" t="s">
        <v>168</v>
      </c>
    </row>
    <row r="96" spans="1:25" ht="14.5">
      <c r="A96" s="171" t="e">
        <v>#VALUE!</v>
      </c>
      <c r="B96" s="172" t="str">
        <f t="shared" si="4"/>
        <v/>
      </c>
      <c r="C96" s="173" t="str">
        <f>IF('Census Input Tab'!H127="","",'Census Input Tab'!H127)</f>
        <v/>
      </c>
      <c r="D96" s="174" t="str">
        <f>IF('Census Input Tab'!K127="","",'Census Input Tab'!K127)</f>
        <v/>
      </c>
      <c r="E96" s="175" t="str">
        <f>IF('Census Input Tab'!A127="","",'Census Input Tab'!A127)</f>
        <v/>
      </c>
      <c r="F96" s="175" t="str">
        <f>IF('Census Input Tab'!B127="","",'Census Input Tab'!B127)</f>
        <v/>
      </c>
      <c r="G96" s="176" t="str">
        <f>IF('Census Input Tab'!C127="","",'Census Input Tab'!C127)</f>
        <v/>
      </c>
      <c r="H96" s="177" t="str">
        <f>IF('Census Input Tab'!D127="","",'Census Input Tab'!D127)</f>
        <v/>
      </c>
      <c r="I96" s="178" t="str">
        <f>IF('Census Input Tab'!E127="","",'Census Input Tab'!E127)</f>
        <v/>
      </c>
      <c r="J96" s="179" t="str">
        <f>IF('Census Input Tab'!I127="COBRA","COBRA","" )</f>
        <v/>
      </c>
      <c r="K96" s="180" t="str">
        <f>IF('Census Input Tab'!F127="","",'Census Input Tab'!F127)</f>
        <v/>
      </c>
      <c r="L96" s="180" t="str">
        <f>IF('Census Input Tab'!G127="","",'Census Input Tab'!G127)</f>
        <v/>
      </c>
      <c r="M96" s="189"/>
      <c r="N96" s="182">
        <v>0</v>
      </c>
      <c r="O96" s="183" t="e">
        <f t="shared" si="5"/>
        <v>#N/A</v>
      </c>
      <c r="P96" s="184">
        <v>95</v>
      </c>
      <c r="Q96" s="185"/>
      <c r="R96" s="199"/>
      <c r="S96" s="190"/>
      <c r="T96" s="190"/>
      <c r="W96" s="158" t="str">
        <f t="shared" si="3"/>
        <v/>
      </c>
      <c r="X96" s="187" t="s">
        <v>44197</v>
      </c>
      <c r="Y96" s="188" t="s">
        <v>168</v>
      </c>
    </row>
    <row r="97" spans="1:25" ht="14.5">
      <c r="A97" s="171" t="e">
        <v>#VALUE!</v>
      </c>
      <c r="B97" s="172" t="str">
        <f t="shared" si="4"/>
        <v/>
      </c>
      <c r="C97" s="173" t="str">
        <f>IF('Census Input Tab'!H128="","",'Census Input Tab'!H128)</f>
        <v/>
      </c>
      <c r="D97" s="174" t="str">
        <f>IF('Census Input Tab'!K128="","",'Census Input Tab'!K128)</f>
        <v/>
      </c>
      <c r="E97" s="175" t="str">
        <f>IF('Census Input Tab'!A128="","",'Census Input Tab'!A128)</f>
        <v/>
      </c>
      <c r="F97" s="175" t="str">
        <f>IF('Census Input Tab'!B128="","",'Census Input Tab'!B128)</f>
        <v/>
      </c>
      <c r="G97" s="176" t="str">
        <f>IF('Census Input Tab'!C128="","",'Census Input Tab'!C128)</f>
        <v/>
      </c>
      <c r="H97" s="177" t="str">
        <f>IF('Census Input Tab'!D128="","",'Census Input Tab'!D128)</f>
        <v/>
      </c>
      <c r="I97" s="178" t="str">
        <f>IF('Census Input Tab'!E128="","",'Census Input Tab'!E128)</f>
        <v/>
      </c>
      <c r="J97" s="179" t="str">
        <f>IF('Census Input Tab'!I128="COBRA","COBRA","" )</f>
        <v/>
      </c>
      <c r="K97" s="180" t="str">
        <f>IF('Census Input Tab'!F128="","",'Census Input Tab'!F128)</f>
        <v/>
      </c>
      <c r="L97" s="180" t="str">
        <f>IF('Census Input Tab'!G128="","",'Census Input Tab'!G128)</f>
        <v/>
      </c>
      <c r="M97" s="189"/>
      <c r="N97" s="182">
        <v>0</v>
      </c>
      <c r="O97" s="183" t="e">
        <f t="shared" si="5"/>
        <v>#N/A</v>
      </c>
      <c r="P97" s="184">
        <v>96</v>
      </c>
      <c r="Q97" s="185"/>
      <c r="R97" s="199"/>
      <c r="S97" s="190"/>
      <c r="T97" s="190"/>
      <c r="W97" s="158" t="str">
        <f t="shared" si="3"/>
        <v/>
      </c>
      <c r="X97" s="187" t="s">
        <v>44198</v>
      </c>
      <c r="Y97" s="188" t="s">
        <v>168</v>
      </c>
    </row>
    <row r="98" spans="1:25" ht="14.5">
      <c r="A98" s="171" t="e">
        <v>#VALUE!</v>
      </c>
      <c r="B98" s="172" t="str">
        <f t="shared" si="4"/>
        <v/>
      </c>
      <c r="C98" s="173" t="str">
        <f>IF('Census Input Tab'!H129="","",'Census Input Tab'!H129)</f>
        <v/>
      </c>
      <c r="D98" s="174" t="str">
        <f>IF('Census Input Tab'!K129="","",'Census Input Tab'!K129)</f>
        <v/>
      </c>
      <c r="E98" s="175" t="str">
        <f>IF('Census Input Tab'!A129="","",'Census Input Tab'!A129)</f>
        <v/>
      </c>
      <c r="F98" s="175" t="str">
        <f>IF('Census Input Tab'!B129="","",'Census Input Tab'!B129)</f>
        <v/>
      </c>
      <c r="G98" s="176" t="str">
        <f>IF('Census Input Tab'!C129="","",'Census Input Tab'!C129)</f>
        <v/>
      </c>
      <c r="H98" s="177" t="str">
        <f>IF('Census Input Tab'!D129="","",'Census Input Tab'!D129)</f>
        <v/>
      </c>
      <c r="I98" s="178" t="str">
        <f>IF('Census Input Tab'!E129="","",'Census Input Tab'!E129)</f>
        <v/>
      </c>
      <c r="J98" s="179" t="str">
        <f>IF('Census Input Tab'!I129="COBRA","COBRA","" )</f>
        <v/>
      </c>
      <c r="K98" s="180" t="str">
        <f>IF('Census Input Tab'!F129="","",'Census Input Tab'!F129)</f>
        <v/>
      </c>
      <c r="L98" s="180" t="str">
        <f>IF('Census Input Tab'!G129="","",'Census Input Tab'!G129)</f>
        <v/>
      </c>
      <c r="M98" s="189"/>
      <c r="N98" s="182">
        <v>0</v>
      </c>
      <c r="O98" s="183" t="e">
        <f t="shared" si="5"/>
        <v>#N/A</v>
      </c>
      <c r="P98" s="184">
        <v>97</v>
      </c>
      <c r="Q98" s="185"/>
      <c r="R98" s="199"/>
      <c r="S98" s="190"/>
      <c r="T98" s="190"/>
      <c r="W98" s="158" t="str">
        <f t="shared" si="3"/>
        <v/>
      </c>
      <c r="X98" s="187" t="s">
        <v>44199</v>
      </c>
      <c r="Y98" s="188" t="s">
        <v>168</v>
      </c>
    </row>
    <row r="99" spans="1:25" ht="14.5">
      <c r="A99" s="171" t="e">
        <v>#VALUE!</v>
      </c>
      <c r="B99" s="172" t="str">
        <f t="shared" si="4"/>
        <v/>
      </c>
      <c r="C99" s="173" t="str">
        <f>IF('Census Input Tab'!H130="","",'Census Input Tab'!H130)</f>
        <v/>
      </c>
      <c r="D99" s="174" t="str">
        <f>IF('Census Input Tab'!K130="","",'Census Input Tab'!K130)</f>
        <v/>
      </c>
      <c r="E99" s="175" t="str">
        <f>IF('Census Input Tab'!A130="","",'Census Input Tab'!A130)</f>
        <v/>
      </c>
      <c r="F99" s="175" t="str">
        <f>IF('Census Input Tab'!B130="","",'Census Input Tab'!B130)</f>
        <v/>
      </c>
      <c r="G99" s="176" t="str">
        <f>IF('Census Input Tab'!C130="","",'Census Input Tab'!C130)</f>
        <v/>
      </c>
      <c r="H99" s="177" t="str">
        <f>IF('Census Input Tab'!D130="","",'Census Input Tab'!D130)</f>
        <v/>
      </c>
      <c r="I99" s="178" t="str">
        <f>IF('Census Input Tab'!E130="","",'Census Input Tab'!E130)</f>
        <v/>
      </c>
      <c r="J99" s="179" t="str">
        <f>IF('Census Input Tab'!I130="COBRA","COBRA","" )</f>
        <v/>
      </c>
      <c r="K99" s="180" t="str">
        <f>IF('Census Input Tab'!F130="","",'Census Input Tab'!F130)</f>
        <v/>
      </c>
      <c r="L99" s="180" t="str">
        <f>IF('Census Input Tab'!G130="","",'Census Input Tab'!G130)</f>
        <v/>
      </c>
      <c r="M99" s="189"/>
      <c r="N99" s="182">
        <v>0</v>
      </c>
      <c r="O99" s="183" t="e">
        <f t="shared" si="5"/>
        <v>#N/A</v>
      </c>
      <c r="P99" s="184">
        <v>98</v>
      </c>
      <c r="Q99" s="185"/>
      <c r="R99" s="199"/>
      <c r="S99" s="190"/>
      <c r="T99" s="190"/>
      <c r="W99" s="158" t="str">
        <f t="shared" si="3"/>
        <v/>
      </c>
      <c r="X99" s="187" t="s">
        <v>44200</v>
      </c>
      <c r="Y99" s="188" t="s">
        <v>168</v>
      </c>
    </row>
    <row r="100" spans="1:25" ht="14.5">
      <c r="A100" s="171" t="e">
        <v>#VALUE!</v>
      </c>
      <c r="B100" s="172" t="str">
        <f t="shared" si="4"/>
        <v/>
      </c>
      <c r="C100" s="173" t="str">
        <f>IF('Census Input Tab'!H131="","",'Census Input Tab'!H131)</f>
        <v/>
      </c>
      <c r="D100" s="174" t="str">
        <f>IF('Census Input Tab'!K131="","",'Census Input Tab'!K131)</f>
        <v/>
      </c>
      <c r="E100" s="175" t="str">
        <f>IF('Census Input Tab'!A131="","",'Census Input Tab'!A131)</f>
        <v/>
      </c>
      <c r="F100" s="175" t="str">
        <f>IF('Census Input Tab'!B131="","",'Census Input Tab'!B131)</f>
        <v/>
      </c>
      <c r="G100" s="176" t="str">
        <f>IF('Census Input Tab'!C131="","",'Census Input Tab'!C131)</f>
        <v/>
      </c>
      <c r="H100" s="177" t="str">
        <f>IF('Census Input Tab'!D131="","",'Census Input Tab'!D131)</f>
        <v/>
      </c>
      <c r="I100" s="178" t="str">
        <f>IF('Census Input Tab'!E131="","",'Census Input Tab'!E131)</f>
        <v/>
      </c>
      <c r="J100" s="179" t="str">
        <f>IF('Census Input Tab'!I131="COBRA","COBRA","" )</f>
        <v/>
      </c>
      <c r="K100" s="180" t="str">
        <f>IF('Census Input Tab'!F131="","",'Census Input Tab'!F131)</f>
        <v/>
      </c>
      <c r="L100" s="180" t="str">
        <f>IF('Census Input Tab'!G131="","",'Census Input Tab'!G131)</f>
        <v/>
      </c>
      <c r="M100" s="189"/>
      <c r="N100" s="182">
        <v>0</v>
      </c>
      <c r="O100" s="183" t="e">
        <f t="shared" si="5"/>
        <v>#N/A</v>
      </c>
      <c r="P100" s="184">
        <v>99</v>
      </c>
      <c r="Q100" s="185"/>
      <c r="R100" s="199"/>
      <c r="S100" s="190"/>
      <c r="T100" s="190"/>
      <c r="W100" s="158" t="str">
        <f t="shared" si="3"/>
        <v/>
      </c>
      <c r="X100" s="187" t="s">
        <v>44201</v>
      </c>
      <c r="Y100" s="188" t="s">
        <v>168</v>
      </c>
    </row>
    <row r="101" spans="1:25" ht="14.5">
      <c r="A101" s="171" t="e">
        <v>#VALUE!</v>
      </c>
      <c r="B101" s="172" t="str">
        <f t="shared" si="4"/>
        <v/>
      </c>
      <c r="C101" s="173" t="str">
        <f>IF('Census Input Tab'!H132="","",'Census Input Tab'!H132)</f>
        <v/>
      </c>
      <c r="D101" s="174" t="str">
        <f>IF('Census Input Tab'!K132="","",'Census Input Tab'!K132)</f>
        <v/>
      </c>
      <c r="E101" s="175" t="str">
        <f>IF('Census Input Tab'!A132="","",'Census Input Tab'!A132)</f>
        <v/>
      </c>
      <c r="F101" s="175" t="str">
        <f>IF('Census Input Tab'!B132="","",'Census Input Tab'!B132)</f>
        <v/>
      </c>
      <c r="G101" s="176" t="str">
        <f>IF('Census Input Tab'!C132="","",'Census Input Tab'!C132)</f>
        <v/>
      </c>
      <c r="H101" s="177" t="str">
        <f>IF('Census Input Tab'!D132="","",'Census Input Tab'!D132)</f>
        <v/>
      </c>
      <c r="I101" s="178" t="str">
        <f>IF('Census Input Tab'!E132="","",'Census Input Tab'!E132)</f>
        <v/>
      </c>
      <c r="J101" s="179" t="str">
        <f>IF('Census Input Tab'!I132="COBRA","COBRA","" )</f>
        <v/>
      </c>
      <c r="K101" s="180" t="str">
        <f>IF('Census Input Tab'!F132="","",'Census Input Tab'!F132)</f>
        <v/>
      </c>
      <c r="L101" s="180" t="str">
        <f>IF('Census Input Tab'!G132="","",'Census Input Tab'!G132)</f>
        <v/>
      </c>
      <c r="M101" s="189"/>
      <c r="N101" s="182">
        <v>0</v>
      </c>
      <c r="O101" s="183" t="e">
        <f t="shared" si="5"/>
        <v>#N/A</v>
      </c>
      <c r="P101" s="184">
        <v>100</v>
      </c>
      <c r="Q101" s="190"/>
      <c r="R101" s="199"/>
      <c r="S101" s="190"/>
      <c r="T101" s="190"/>
      <c r="W101" s="158" t="str">
        <f t="shared" si="3"/>
        <v/>
      </c>
      <c r="X101" s="187" t="s">
        <v>44202</v>
      </c>
      <c r="Y101" s="188" t="s">
        <v>168</v>
      </c>
    </row>
    <row r="102" spans="1:25" ht="14.5">
      <c r="A102" s="171" t="e">
        <v>#VALUE!</v>
      </c>
      <c r="B102" s="172" t="str">
        <f t="shared" si="4"/>
        <v/>
      </c>
      <c r="C102" s="173" t="str">
        <f>IF('Census Input Tab'!H133="","",'Census Input Tab'!H133)</f>
        <v/>
      </c>
      <c r="D102" s="174" t="str">
        <f>IF('Census Input Tab'!K133="","",'Census Input Tab'!K133)</f>
        <v/>
      </c>
      <c r="E102" s="175" t="str">
        <f>IF('Census Input Tab'!A133="","",'Census Input Tab'!A133)</f>
        <v/>
      </c>
      <c r="F102" s="175" t="str">
        <f>IF('Census Input Tab'!B133="","",'Census Input Tab'!B133)</f>
        <v/>
      </c>
      <c r="G102" s="176" t="str">
        <f>IF('Census Input Tab'!C133="","",'Census Input Tab'!C133)</f>
        <v/>
      </c>
      <c r="H102" s="177" t="str">
        <f>IF('Census Input Tab'!D133="","",'Census Input Tab'!D133)</f>
        <v/>
      </c>
      <c r="I102" s="178" t="str">
        <f>IF('Census Input Tab'!E133="","",'Census Input Tab'!E133)</f>
        <v/>
      </c>
      <c r="J102" s="179" t="str">
        <f>IF('Census Input Tab'!I133="COBRA","COBRA","" )</f>
        <v/>
      </c>
      <c r="K102" s="180" t="str">
        <f>IF('Census Input Tab'!F133="","",'Census Input Tab'!F133)</f>
        <v/>
      </c>
      <c r="L102" s="180" t="str">
        <f>IF('Census Input Tab'!G133="","",'Census Input Tab'!G133)</f>
        <v/>
      </c>
      <c r="M102" s="189"/>
      <c r="N102" s="182">
        <v>0</v>
      </c>
      <c r="O102" s="183" t="e">
        <f t="shared" si="5"/>
        <v>#N/A</v>
      </c>
      <c r="P102" s="184">
        <v>101</v>
      </c>
      <c r="Q102" s="190"/>
      <c r="R102" s="199"/>
      <c r="S102" s="190"/>
      <c r="T102" s="190"/>
      <c r="W102" s="158" t="str">
        <f t="shared" si="3"/>
        <v/>
      </c>
      <c r="X102" s="187" t="s">
        <v>44203</v>
      </c>
      <c r="Y102" s="188" t="s">
        <v>168</v>
      </c>
    </row>
    <row r="103" spans="1:25" ht="14.5">
      <c r="A103" s="171" t="e">
        <v>#VALUE!</v>
      </c>
      <c r="B103" s="172" t="str">
        <f t="shared" si="4"/>
        <v/>
      </c>
      <c r="C103" s="173" t="str">
        <f>IF('Census Input Tab'!H134="","",'Census Input Tab'!H134)</f>
        <v/>
      </c>
      <c r="D103" s="174" t="str">
        <f>IF('Census Input Tab'!K134="","",'Census Input Tab'!K134)</f>
        <v/>
      </c>
      <c r="E103" s="175" t="str">
        <f>IF('Census Input Tab'!A134="","",'Census Input Tab'!A134)</f>
        <v/>
      </c>
      <c r="F103" s="175" t="str">
        <f>IF('Census Input Tab'!B134="","",'Census Input Tab'!B134)</f>
        <v/>
      </c>
      <c r="G103" s="176" t="str">
        <f>IF('Census Input Tab'!C134="","",'Census Input Tab'!C134)</f>
        <v/>
      </c>
      <c r="H103" s="177" t="str">
        <f>IF('Census Input Tab'!D134="","",'Census Input Tab'!D134)</f>
        <v/>
      </c>
      <c r="I103" s="178" t="str">
        <f>IF('Census Input Tab'!E134="","",'Census Input Tab'!E134)</f>
        <v/>
      </c>
      <c r="J103" s="179" t="str">
        <f>IF('Census Input Tab'!I134="COBRA","COBRA","" )</f>
        <v/>
      </c>
      <c r="K103" s="180" t="str">
        <f>IF('Census Input Tab'!F134="","",'Census Input Tab'!F134)</f>
        <v/>
      </c>
      <c r="L103" s="180" t="str">
        <f>IF('Census Input Tab'!G134="","",'Census Input Tab'!G134)</f>
        <v/>
      </c>
      <c r="M103" s="189"/>
      <c r="N103" s="182">
        <v>0</v>
      </c>
      <c r="O103" s="183" t="e">
        <f t="shared" si="5"/>
        <v>#N/A</v>
      </c>
      <c r="P103" s="184">
        <v>102</v>
      </c>
      <c r="Q103" s="190"/>
      <c r="R103" s="199"/>
      <c r="S103" s="190"/>
      <c r="T103" s="190"/>
      <c r="W103" s="158" t="str">
        <f t="shared" si="3"/>
        <v/>
      </c>
      <c r="X103" s="187" t="s">
        <v>44204</v>
      </c>
      <c r="Y103" s="188" t="s">
        <v>168</v>
      </c>
    </row>
    <row r="104" spans="1:25" ht="14.5">
      <c r="A104" s="171" t="e">
        <v>#VALUE!</v>
      </c>
      <c r="B104" s="172" t="str">
        <f t="shared" si="4"/>
        <v/>
      </c>
      <c r="C104" s="173" t="str">
        <f>IF('Census Input Tab'!H135="","",'Census Input Tab'!H135)</f>
        <v/>
      </c>
      <c r="D104" s="174" t="str">
        <f>IF('Census Input Tab'!K135="","",'Census Input Tab'!K135)</f>
        <v/>
      </c>
      <c r="E104" s="175" t="str">
        <f>IF('Census Input Tab'!A135="","",'Census Input Tab'!A135)</f>
        <v/>
      </c>
      <c r="F104" s="175" t="str">
        <f>IF('Census Input Tab'!B135="","",'Census Input Tab'!B135)</f>
        <v/>
      </c>
      <c r="G104" s="176" t="str">
        <f>IF('Census Input Tab'!C135="","",'Census Input Tab'!C135)</f>
        <v/>
      </c>
      <c r="H104" s="177" t="str">
        <f>IF('Census Input Tab'!D135="","",'Census Input Tab'!D135)</f>
        <v/>
      </c>
      <c r="I104" s="178" t="str">
        <f>IF('Census Input Tab'!E135="","",'Census Input Tab'!E135)</f>
        <v/>
      </c>
      <c r="J104" s="179" t="str">
        <f>IF('Census Input Tab'!I135="COBRA","COBRA","" )</f>
        <v/>
      </c>
      <c r="K104" s="180" t="str">
        <f>IF('Census Input Tab'!F135="","",'Census Input Tab'!F135)</f>
        <v/>
      </c>
      <c r="L104" s="180" t="str">
        <f>IF('Census Input Tab'!G135="","",'Census Input Tab'!G135)</f>
        <v/>
      </c>
      <c r="M104" s="189"/>
      <c r="N104" s="182">
        <v>0</v>
      </c>
      <c r="O104" s="183" t="e">
        <f t="shared" si="5"/>
        <v>#N/A</v>
      </c>
      <c r="P104" s="184">
        <v>103</v>
      </c>
      <c r="Q104" s="190"/>
      <c r="R104" s="199"/>
      <c r="S104" s="190"/>
      <c r="T104" s="190"/>
      <c r="W104" s="158" t="str">
        <f t="shared" si="3"/>
        <v/>
      </c>
      <c r="X104" s="187" t="s">
        <v>44205</v>
      </c>
      <c r="Y104" s="188" t="s">
        <v>168</v>
      </c>
    </row>
    <row r="105" spans="1:25" ht="14.5">
      <c r="A105" s="171" t="e">
        <v>#VALUE!</v>
      </c>
      <c r="B105" s="172" t="str">
        <f t="shared" si="4"/>
        <v/>
      </c>
      <c r="C105" s="173" t="str">
        <f>IF('Census Input Tab'!H136="","",'Census Input Tab'!H136)</f>
        <v/>
      </c>
      <c r="D105" s="174" t="str">
        <f>IF('Census Input Tab'!K136="","",'Census Input Tab'!K136)</f>
        <v/>
      </c>
      <c r="E105" s="175" t="str">
        <f>IF('Census Input Tab'!A136="","",'Census Input Tab'!A136)</f>
        <v/>
      </c>
      <c r="F105" s="175" t="str">
        <f>IF('Census Input Tab'!B136="","",'Census Input Tab'!B136)</f>
        <v/>
      </c>
      <c r="G105" s="176" t="str">
        <f>IF('Census Input Tab'!C136="","",'Census Input Tab'!C136)</f>
        <v/>
      </c>
      <c r="H105" s="177" t="str">
        <f>IF('Census Input Tab'!D136="","",'Census Input Tab'!D136)</f>
        <v/>
      </c>
      <c r="I105" s="178" t="str">
        <f>IF('Census Input Tab'!E136="","",'Census Input Tab'!E136)</f>
        <v/>
      </c>
      <c r="J105" s="179" t="str">
        <f>IF('Census Input Tab'!I136="COBRA","COBRA","" )</f>
        <v/>
      </c>
      <c r="K105" s="180" t="str">
        <f>IF('Census Input Tab'!F136="","",'Census Input Tab'!F136)</f>
        <v/>
      </c>
      <c r="L105" s="180" t="str">
        <f>IF('Census Input Tab'!G136="","",'Census Input Tab'!G136)</f>
        <v/>
      </c>
      <c r="M105" s="189"/>
      <c r="N105" s="182">
        <v>0</v>
      </c>
      <c r="O105" s="183" t="e">
        <f t="shared" si="5"/>
        <v>#N/A</v>
      </c>
      <c r="P105" s="184">
        <v>104</v>
      </c>
      <c r="Q105" s="190"/>
      <c r="R105" s="199"/>
      <c r="S105" s="190"/>
      <c r="T105" s="190"/>
      <c r="W105" s="158" t="str">
        <f t="shared" si="3"/>
        <v/>
      </c>
      <c r="X105" s="187" t="s">
        <v>44206</v>
      </c>
      <c r="Y105" s="188" t="s">
        <v>168</v>
      </c>
    </row>
    <row r="106" spans="1:25" ht="14.5">
      <c r="A106" s="171" t="e">
        <v>#VALUE!</v>
      </c>
      <c r="B106" s="172" t="str">
        <f t="shared" si="4"/>
        <v/>
      </c>
      <c r="C106" s="173" t="str">
        <f>IF('Census Input Tab'!H137="","",'Census Input Tab'!H137)</f>
        <v/>
      </c>
      <c r="D106" s="174" t="str">
        <f>IF('Census Input Tab'!K137="","",'Census Input Tab'!K137)</f>
        <v/>
      </c>
      <c r="E106" s="175" t="str">
        <f>IF('Census Input Tab'!A137="","",'Census Input Tab'!A137)</f>
        <v/>
      </c>
      <c r="F106" s="175" t="str">
        <f>IF('Census Input Tab'!B137="","",'Census Input Tab'!B137)</f>
        <v/>
      </c>
      <c r="G106" s="176" t="str">
        <f>IF('Census Input Tab'!C137="","",'Census Input Tab'!C137)</f>
        <v/>
      </c>
      <c r="H106" s="177" t="str">
        <f>IF('Census Input Tab'!D137="","",'Census Input Tab'!D137)</f>
        <v/>
      </c>
      <c r="I106" s="178" t="str">
        <f>IF('Census Input Tab'!E137="","",'Census Input Tab'!E137)</f>
        <v/>
      </c>
      <c r="J106" s="179" t="str">
        <f>IF('Census Input Tab'!I137="COBRA","COBRA","" )</f>
        <v/>
      </c>
      <c r="K106" s="180" t="str">
        <f>IF('Census Input Tab'!F137="","",'Census Input Tab'!F137)</f>
        <v/>
      </c>
      <c r="L106" s="180" t="str">
        <f>IF('Census Input Tab'!G137="","",'Census Input Tab'!G137)</f>
        <v/>
      </c>
      <c r="M106" s="189"/>
      <c r="N106" s="182">
        <v>0</v>
      </c>
      <c r="O106" s="183" t="e">
        <f t="shared" si="5"/>
        <v>#N/A</v>
      </c>
      <c r="P106" s="184">
        <v>105</v>
      </c>
      <c r="Q106" s="190"/>
      <c r="R106" s="199"/>
      <c r="S106" s="190"/>
      <c r="T106" s="190"/>
      <c r="W106" s="158" t="str">
        <f t="shared" si="3"/>
        <v/>
      </c>
      <c r="X106" s="187" t="s">
        <v>44207</v>
      </c>
      <c r="Y106" s="188" t="s">
        <v>168</v>
      </c>
    </row>
    <row r="107" spans="1:25" ht="14.5">
      <c r="A107" s="171" t="e">
        <v>#VALUE!</v>
      </c>
      <c r="B107" s="172" t="str">
        <f t="shared" si="4"/>
        <v/>
      </c>
      <c r="C107" s="173" t="str">
        <f>IF('Census Input Tab'!H138="","",'Census Input Tab'!H138)</f>
        <v/>
      </c>
      <c r="D107" s="174" t="str">
        <f>IF('Census Input Tab'!K138="","",'Census Input Tab'!K138)</f>
        <v/>
      </c>
      <c r="E107" s="175" t="str">
        <f>IF('Census Input Tab'!A138="","",'Census Input Tab'!A138)</f>
        <v/>
      </c>
      <c r="F107" s="175" t="str">
        <f>IF('Census Input Tab'!B138="","",'Census Input Tab'!B138)</f>
        <v/>
      </c>
      <c r="G107" s="176" t="str">
        <f>IF('Census Input Tab'!C138="","",'Census Input Tab'!C138)</f>
        <v/>
      </c>
      <c r="H107" s="177" t="str">
        <f>IF('Census Input Tab'!D138="","",'Census Input Tab'!D138)</f>
        <v/>
      </c>
      <c r="I107" s="178" t="str">
        <f>IF('Census Input Tab'!E138="","",'Census Input Tab'!E138)</f>
        <v/>
      </c>
      <c r="J107" s="179" t="str">
        <f>IF('Census Input Tab'!I138="COBRA","COBRA","" )</f>
        <v/>
      </c>
      <c r="K107" s="180" t="str">
        <f>IF('Census Input Tab'!F138="","",'Census Input Tab'!F138)</f>
        <v/>
      </c>
      <c r="L107" s="180" t="str">
        <f>IF('Census Input Tab'!G138="","",'Census Input Tab'!G138)</f>
        <v/>
      </c>
      <c r="M107" s="189"/>
      <c r="N107" s="182">
        <v>0</v>
      </c>
      <c r="O107" s="183" t="e">
        <f t="shared" si="5"/>
        <v>#N/A</v>
      </c>
      <c r="P107" s="184">
        <v>106</v>
      </c>
      <c r="Q107" s="190"/>
      <c r="R107" s="199"/>
      <c r="S107" s="190"/>
      <c r="T107" s="190"/>
      <c r="W107" s="158" t="str">
        <f t="shared" si="3"/>
        <v/>
      </c>
      <c r="X107" s="187" t="s">
        <v>44208</v>
      </c>
      <c r="Y107" s="188" t="s">
        <v>168</v>
      </c>
    </row>
    <row r="108" spans="1:25" ht="14.5">
      <c r="A108" s="171" t="e">
        <v>#VALUE!</v>
      </c>
      <c r="B108" s="172" t="str">
        <f t="shared" si="4"/>
        <v/>
      </c>
      <c r="C108" s="173" t="str">
        <f>IF('Census Input Tab'!H139="","",'Census Input Tab'!H139)</f>
        <v/>
      </c>
      <c r="D108" s="174" t="str">
        <f>IF('Census Input Tab'!K139="","",'Census Input Tab'!K139)</f>
        <v/>
      </c>
      <c r="E108" s="175" t="str">
        <f>IF('Census Input Tab'!A139="","",'Census Input Tab'!A139)</f>
        <v/>
      </c>
      <c r="F108" s="175" t="str">
        <f>IF('Census Input Tab'!B139="","",'Census Input Tab'!B139)</f>
        <v/>
      </c>
      <c r="G108" s="176" t="str">
        <f>IF('Census Input Tab'!C139="","",'Census Input Tab'!C139)</f>
        <v/>
      </c>
      <c r="H108" s="177" t="str">
        <f>IF('Census Input Tab'!D139="","",'Census Input Tab'!D139)</f>
        <v/>
      </c>
      <c r="I108" s="178" t="str">
        <f>IF('Census Input Tab'!E139="","",'Census Input Tab'!E139)</f>
        <v/>
      </c>
      <c r="J108" s="179" t="str">
        <f>IF('Census Input Tab'!I139="COBRA","COBRA","" )</f>
        <v/>
      </c>
      <c r="K108" s="180" t="str">
        <f>IF('Census Input Tab'!F139="","",'Census Input Tab'!F139)</f>
        <v/>
      </c>
      <c r="L108" s="180" t="str">
        <f>IF('Census Input Tab'!G139="","",'Census Input Tab'!G139)</f>
        <v/>
      </c>
      <c r="M108" s="189"/>
      <c r="N108" s="182">
        <v>0</v>
      </c>
      <c r="O108" s="183" t="e">
        <f t="shared" si="5"/>
        <v>#N/A</v>
      </c>
      <c r="P108" s="184">
        <v>107</v>
      </c>
      <c r="Q108" s="190"/>
      <c r="R108" s="199"/>
      <c r="S108" s="190"/>
      <c r="T108" s="190"/>
      <c r="W108" s="158" t="str">
        <f t="shared" si="3"/>
        <v/>
      </c>
      <c r="X108" s="187" t="s">
        <v>44209</v>
      </c>
      <c r="Y108" s="188" t="s">
        <v>168</v>
      </c>
    </row>
    <row r="109" spans="1:25" ht="14.5">
      <c r="A109" s="171" t="e">
        <v>#VALUE!</v>
      </c>
      <c r="B109" s="172" t="str">
        <f t="shared" si="4"/>
        <v/>
      </c>
      <c r="C109" s="173" t="str">
        <f>IF('Census Input Tab'!H140="","",'Census Input Tab'!H140)</f>
        <v/>
      </c>
      <c r="D109" s="174" t="str">
        <f>IF('Census Input Tab'!K140="","",'Census Input Tab'!K140)</f>
        <v/>
      </c>
      <c r="E109" s="175" t="str">
        <f>IF('Census Input Tab'!A140="","",'Census Input Tab'!A140)</f>
        <v/>
      </c>
      <c r="F109" s="175" t="str">
        <f>IF('Census Input Tab'!B140="","",'Census Input Tab'!B140)</f>
        <v/>
      </c>
      <c r="G109" s="176" t="str">
        <f>IF('Census Input Tab'!C140="","",'Census Input Tab'!C140)</f>
        <v/>
      </c>
      <c r="H109" s="177" t="str">
        <f>IF('Census Input Tab'!D140="","",'Census Input Tab'!D140)</f>
        <v/>
      </c>
      <c r="I109" s="178" t="str">
        <f>IF('Census Input Tab'!E140="","",'Census Input Tab'!E140)</f>
        <v/>
      </c>
      <c r="J109" s="179" t="str">
        <f>IF('Census Input Tab'!I140="COBRA","COBRA","" )</f>
        <v/>
      </c>
      <c r="K109" s="180" t="str">
        <f>IF('Census Input Tab'!F140="","",'Census Input Tab'!F140)</f>
        <v/>
      </c>
      <c r="L109" s="180" t="str">
        <f>IF('Census Input Tab'!G140="","",'Census Input Tab'!G140)</f>
        <v/>
      </c>
      <c r="M109" s="189"/>
      <c r="N109" s="182">
        <v>0</v>
      </c>
      <c r="O109" s="183" t="e">
        <f t="shared" si="5"/>
        <v>#N/A</v>
      </c>
      <c r="P109" s="184">
        <v>108</v>
      </c>
      <c r="Q109" s="190"/>
      <c r="R109" s="199"/>
      <c r="S109" s="190"/>
      <c r="T109" s="190"/>
      <c r="W109" s="158" t="str">
        <f t="shared" si="3"/>
        <v/>
      </c>
      <c r="X109" s="187" t="s">
        <v>44210</v>
      </c>
      <c r="Y109" s="188" t="s">
        <v>168</v>
      </c>
    </row>
    <row r="110" spans="1:25" ht="14.5">
      <c r="A110" s="171" t="e">
        <v>#VALUE!</v>
      </c>
      <c r="B110" s="172" t="str">
        <f t="shared" si="4"/>
        <v/>
      </c>
      <c r="C110" s="173" t="str">
        <f>IF('Census Input Tab'!H141="","",'Census Input Tab'!H141)</f>
        <v/>
      </c>
      <c r="D110" s="174" t="str">
        <f>IF('Census Input Tab'!K141="","",'Census Input Tab'!K141)</f>
        <v/>
      </c>
      <c r="E110" s="175" t="str">
        <f>IF('Census Input Tab'!A141="","",'Census Input Tab'!A141)</f>
        <v/>
      </c>
      <c r="F110" s="175" t="str">
        <f>IF('Census Input Tab'!B141="","",'Census Input Tab'!B141)</f>
        <v/>
      </c>
      <c r="G110" s="176" t="str">
        <f>IF('Census Input Tab'!C141="","",'Census Input Tab'!C141)</f>
        <v/>
      </c>
      <c r="H110" s="177" t="str">
        <f>IF('Census Input Tab'!D141="","",'Census Input Tab'!D141)</f>
        <v/>
      </c>
      <c r="I110" s="178" t="str">
        <f>IF('Census Input Tab'!E141="","",'Census Input Tab'!E141)</f>
        <v/>
      </c>
      <c r="J110" s="179" t="str">
        <f>IF('Census Input Tab'!I141="COBRA","COBRA","" )</f>
        <v/>
      </c>
      <c r="K110" s="180" t="str">
        <f>IF('Census Input Tab'!F141="","",'Census Input Tab'!F141)</f>
        <v/>
      </c>
      <c r="L110" s="180" t="str">
        <f>IF('Census Input Tab'!G141="","",'Census Input Tab'!G141)</f>
        <v/>
      </c>
      <c r="M110" s="189"/>
      <c r="N110" s="182">
        <v>0</v>
      </c>
      <c r="O110" s="183" t="e">
        <f t="shared" si="5"/>
        <v>#N/A</v>
      </c>
      <c r="P110" s="184">
        <v>109</v>
      </c>
      <c r="Q110" s="190"/>
      <c r="R110" s="199"/>
      <c r="S110" s="190"/>
      <c r="T110" s="190"/>
      <c r="W110" s="158" t="str">
        <f t="shared" si="3"/>
        <v/>
      </c>
      <c r="X110" s="187" t="s">
        <v>44211</v>
      </c>
      <c r="Y110" s="188" t="s">
        <v>168</v>
      </c>
    </row>
    <row r="111" spans="1:25" ht="14.5">
      <c r="A111" s="171" t="e">
        <v>#VALUE!</v>
      </c>
      <c r="B111" s="172" t="str">
        <f t="shared" si="4"/>
        <v/>
      </c>
      <c r="C111" s="173" t="str">
        <f>IF('Census Input Tab'!H142="","",'Census Input Tab'!H142)</f>
        <v/>
      </c>
      <c r="D111" s="174" t="str">
        <f>IF('Census Input Tab'!K142="","",'Census Input Tab'!K142)</f>
        <v/>
      </c>
      <c r="E111" s="175" t="str">
        <f>IF('Census Input Tab'!A142="","",'Census Input Tab'!A142)</f>
        <v/>
      </c>
      <c r="F111" s="175" t="str">
        <f>IF('Census Input Tab'!B142="","",'Census Input Tab'!B142)</f>
        <v/>
      </c>
      <c r="G111" s="176" t="str">
        <f>IF('Census Input Tab'!C142="","",'Census Input Tab'!C142)</f>
        <v/>
      </c>
      <c r="H111" s="177" t="str">
        <f>IF('Census Input Tab'!D142="","",'Census Input Tab'!D142)</f>
        <v/>
      </c>
      <c r="I111" s="178" t="str">
        <f>IF('Census Input Tab'!E142="","",'Census Input Tab'!E142)</f>
        <v/>
      </c>
      <c r="J111" s="179" t="str">
        <f>IF('Census Input Tab'!I142="COBRA","COBRA","" )</f>
        <v/>
      </c>
      <c r="K111" s="180" t="str">
        <f>IF('Census Input Tab'!F142="","",'Census Input Tab'!F142)</f>
        <v/>
      </c>
      <c r="L111" s="180" t="str">
        <f>IF('Census Input Tab'!G142="","",'Census Input Tab'!G142)</f>
        <v/>
      </c>
      <c r="M111" s="189"/>
      <c r="N111" s="182">
        <v>0</v>
      </c>
      <c r="O111" s="183" t="e">
        <f t="shared" si="5"/>
        <v>#N/A</v>
      </c>
      <c r="P111" s="184">
        <v>110</v>
      </c>
      <c r="Q111" s="190"/>
      <c r="R111" s="199"/>
      <c r="S111" s="190"/>
      <c r="T111" s="190"/>
      <c r="W111" s="158" t="str">
        <f t="shared" si="3"/>
        <v/>
      </c>
      <c r="X111" s="187" t="s">
        <v>44212</v>
      </c>
      <c r="Y111" s="188" t="s">
        <v>168</v>
      </c>
    </row>
    <row r="112" spans="1:25" ht="14.5">
      <c r="A112" s="171" t="e">
        <v>#VALUE!</v>
      </c>
      <c r="B112" s="172" t="str">
        <f t="shared" si="4"/>
        <v/>
      </c>
      <c r="C112" s="173" t="str">
        <f>IF('Census Input Tab'!H143="","",'Census Input Tab'!H143)</f>
        <v/>
      </c>
      <c r="D112" s="174" t="str">
        <f>IF('Census Input Tab'!K143="","",'Census Input Tab'!K143)</f>
        <v/>
      </c>
      <c r="E112" s="175" t="str">
        <f>IF('Census Input Tab'!A143="","",'Census Input Tab'!A143)</f>
        <v/>
      </c>
      <c r="F112" s="175" t="str">
        <f>IF('Census Input Tab'!B143="","",'Census Input Tab'!B143)</f>
        <v/>
      </c>
      <c r="G112" s="176" t="str">
        <f>IF('Census Input Tab'!C143="","",'Census Input Tab'!C143)</f>
        <v/>
      </c>
      <c r="H112" s="177" t="str">
        <f>IF('Census Input Tab'!D143="","",'Census Input Tab'!D143)</f>
        <v/>
      </c>
      <c r="I112" s="178" t="str">
        <f>IF('Census Input Tab'!E143="","",'Census Input Tab'!E143)</f>
        <v/>
      </c>
      <c r="J112" s="179" t="str">
        <f>IF('Census Input Tab'!I143="COBRA","COBRA","" )</f>
        <v/>
      </c>
      <c r="K112" s="180" t="str">
        <f>IF('Census Input Tab'!F143="","",'Census Input Tab'!F143)</f>
        <v/>
      </c>
      <c r="L112" s="180" t="str">
        <f>IF('Census Input Tab'!G143="","",'Census Input Tab'!G143)</f>
        <v/>
      </c>
      <c r="M112" s="189"/>
      <c r="N112" s="182">
        <v>0</v>
      </c>
      <c r="O112" s="183" t="e">
        <f t="shared" si="5"/>
        <v>#N/A</v>
      </c>
      <c r="P112" s="184">
        <v>111</v>
      </c>
      <c r="Q112" s="190"/>
      <c r="R112" s="199"/>
      <c r="S112" s="190"/>
      <c r="T112" s="190"/>
      <c r="W112" s="158" t="str">
        <f t="shared" si="3"/>
        <v/>
      </c>
      <c r="X112" s="187" t="s">
        <v>44213</v>
      </c>
      <c r="Y112" s="188" t="s">
        <v>168</v>
      </c>
    </row>
    <row r="113" spans="1:25" ht="14.5">
      <c r="A113" s="171" t="e">
        <v>#VALUE!</v>
      </c>
      <c r="B113" s="172" t="str">
        <f t="shared" si="4"/>
        <v/>
      </c>
      <c r="C113" s="173" t="str">
        <f>IF('Census Input Tab'!H144="","",'Census Input Tab'!H144)</f>
        <v/>
      </c>
      <c r="D113" s="174" t="str">
        <f>IF('Census Input Tab'!K144="","",'Census Input Tab'!K144)</f>
        <v/>
      </c>
      <c r="E113" s="175" t="str">
        <f>IF('Census Input Tab'!A144="","",'Census Input Tab'!A144)</f>
        <v/>
      </c>
      <c r="F113" s="175" t="str">
        <f>IF('Census Input Tab'!B144="","",'Census Input Tab'!B144)</f>
        <v/>
      </c>
      <c r="G113" s="176" t="str">
        <f>IF('Census Input Tab'!C144="","",'Census Input Tab'!C144)</f>
        <v/>
      </c>
      <c r="H113" s="177" t="str">
        <f>IF('Census Input Tab'!D144="","",'Census Input Tab'!D144)</f>
        <v/>
      </c>
      <c r="I113" s="178" t="str">
        <f>IF('Census Input Tab'!E144="","",'Census Input Tab'!E144)</f>
        <v/>
      </c>
      <c r="J113" s="179" t="str">
        <f>IF('Census Input Tab'!I144="COBRA","COBRA","" )</f>
        <v/>
      </c>
      <c r="K113" s="180" t="str">
        <f>IF('Census Input Tab'!F144="","",'Census Input Tab'!F144)</f>
        <v/>
      </c>
      <c r="L113" s="180" t="str">
        <f>IF('Census Input Tab'!G144="","",'Census Input Tab'!G144)</f>
        <v/>
      </c>
      <c r="M113" s="189"/>
      <c r="N113" s="182">
        <v>0</v>
      </c>
      <c r="O113" s="183" t="e">
        <f t="shared" si="5"/>
        <v>#N/A</v>
      </c>
      <c r="P113" s="184">
        <v>112</v>
      </c>
      <c r="Q113" s="190"/>
      <c r="R113" s="199"/>
      <c r="S113" s="190"/>
      <c r="T113" s="190"/>
      <c r="W113" s="158" t="str">
        <f t="shared" si="3"/>
        <v/>
      </c>
      <c r="X113" s="187" t="s">
        <v>44214</v>
      </c>
      <c r="Y113" s="188" t="s">
        <v>168</v>
      </c>
    </row>
    <row r="114" spans="1:25" ht="14.5">
      <c r="A114" s="171" t="e">
        <v>#VALUE!</v>
      </c>
      <c r="B114" s="172" t="str">
        <f t="shared" si="4"/>
        <v/>
      </c>
      <c r="C114" s="173" t="str">
        <f>IF('Census Input Tab'!H145="","",'Census Input Tab'!H145)</f>
        <v/>
      </c>
      <c r="D114" s="174" t="str">
        <f>IF('Census Input Tab'!K145="","",'Census Input Tab'!K145)</f>
        <v/>
      </c>
      <c r="E114" s="175" t="str">
        <f>IF('Census Input Tab'!A145="","",'Census Input Tab'!A145)</f>
        <v/>
      </c>
      <c r="F114" s="175" t="str">
        <f>IF('Census Input Tab'!B145="","",'Census Input Tab'!B145)</f>
        <v/>
      </c>
      <c r="G114" s="176" t="str">
        <f>IF('Census Input Tab'!C145="","",'Census Input Tab'!C145)</f>
        <v/>
      </c>
      <c r="H114" s="177" t="str">
        <f>IF('Census Input Tab'!D145="","",'Census Input Tab'!D145)</f>
        <v/>
      </c>
      <c r="I114" s="178" t="str">
        <f>IF('Census Input Tab'!E145="","",'Census Input Tab'!E145)</f>
        <v/>
      </c>
      <c r="J114" s="179" t="str">
        <f>IF('Census Input Tab'!I145="COBRA","COBRA","" )</f>
        <v/>
      </c>
      <c r="K114" s="180" t="str">
        <f>IF('Census Input Tab'!F145="","",'Census Input Tab'!F145)</f>
        <v/>
      </c>
      <c r="L114" s="180" t="str">
        <f>IF('Census Input Tab'!G145="","",'Census Input Tab'!G145)</f>
        <v/>
      </c>
      <c r="M114" s="189"/>
      <c r="N114" s="182">
        <v>0</v>
      </c>
      <c r="O114" s="183" t="e">
        <f t="shared" si="5"/>
        <v>#N/A</v>
      </c>
      <c r="P114" s="184">
        <v>113</v>
      </c>
      <c r="Q114" s="190"/>
      <c r="R114" s="199"/>
      <c r="S114" s="190"/>
      <c r="T114" s="190"/>
      <c r="W114" s="158" t="str">
        <f t="shared" si="3"/>
        <v/>
      </c>
      <c r="X114" s="187" t="s">
        <v>44215</v>
      </c>
      <c r="Y114" s="188" t="s">
        <v>168</v>
      </c>
    </row>
    <row r="115" spans="1:25" ht="14.5">
      <c r="A115" s="171" t="e">
        <v>#VALUE!</v>
      </c>
      <c r="B115" s="172" t="str">
        <f t="shared" si="4"/>
        <v/>
      </c>
      <c r="C115" s="173" t="str">
        <f>IF('Census Input Tab'!H146="","",'Census Input Tab'!H146)</f>
        <v/>
      </c>
      <c r="D115" s="174" t="str">
        <f>IF('Census Input Tab'!K146="","",'Census Input Tab'!K146)</f>
        <v/>
      </c>
      <c r="E115" s="175" t="str">
        <f>IF('Census Input Tab'!A146="","",'Census Input Tab'!A146)</f>
        <v/>
      </c>
      <c r="F115" s="175" t="str">
        <f>IF('Census Input Tab'!B146="","",'Census Input Tab'!B146)</f>
        <v/>
      </c>
      <c r="G115" s="176" t="str">
        <f>IF('Census Input Tab'!C146="","",'Census Input Tab'!C146)</f>
        <v/>
      </c>
      <c r="H115" s="177" t="str">
        <f>IF('Census Input Tab'!D146="","",'Census Input Tab'!D146)</f>
        <v/>
      </c>
      <c r="I115" s="178" t="str">
        <f>IF('Census Input Tab'!E146="","",'Census Input Tab'!E146)</f>
        <v/>
      </c>
      <c r="J115" s="179" t="str">
        <f>IF('Census Input Tab'!I146="COBRA","COBRA","" )</f>
        <v/>
      </c>
      <c r="K115" s="180" t="str">
        <f>IF('Census Input Tab'!F146="","",'Census Input Tab'!F146)</f>
        <v/>
      </c>
      <c r="L115" s="180" t="str">
        <f>IF('Census Input Tab'!G146="","",'Census Input Tab'!G146)</f>
        <v/>
      </c>
      <c r="M115" s="189"/>
      <c r="N115" s="182">
        <v>0</v>
      </c>
      <c r="O115" s="183" t="e">
        <f t="shared" si="5"/>
        <v>#N/A</v>
      </c>
      <c r="P115" s="184">
        <v>114</v>
      </c>
      <c r="Q115" s="190"/>
      <c r="R115" s="199"/>
      <c r="S115" s="190"/>
      <c r="T115" s="190"/>
      <c r="W115" s="158" t="str">
        <f t="shared" si="3"/>
        <v/>
      </c>
      <c r="X115" s="187" t="s">
        <v>44216</v>
      </c>
      <c r="Y115" s="188" t="s">
        <v>168</v>
      </c>
    </row>
    <row r="116" spans="1:25" ht="14.5">
      <c r="A116" s="171" t="e">
        <v>#VALUE!</v>
      </c>
      <c r="B116" s="172" t="str">
        <f t="shared" si="4"/>
        <v/>
      </c>
      <c r="C116" s="173" t="str">
        <f>IF('Census Input Tab'!H147="","",'Census Input Tab'!H147)</f>
        <v/>
      </c>
      <c r="D116" s="174" t="str">
        <f>IF('Census Input Tab'!K147="","",'Census Input Tab'!K147)</f>
        <v/>
      </c>
      <c r="E116" s="175" t="str">
        <f>IF('Census Input Tab'!A147="","",'Census Input Tab'!A147)</f>
        <v/>
      </c>
      <c r="F116" s="175" t="str">
        <f>IF('Census Input Tab'!B147="","",'Census Input Tab'!B147)</f>
        <v/>
      </c>
      <c r="G116" s="176" t="str">
        <f>IF('Census Input Tab'!C147="","",'Census Input Tab'!C147)</f>
        <v/>
      </c>
      <c r="H116" s="177" t="str">
        <f>IF('Census Input Tab'!D147="","",'Census Input Tab'!D147)</f>
        <v/>
      </c>
      <c r="I116" s="178" t="str">
        <f>IF('Census Input Tab'!E147="","",'Census Input Tab'!E147)</f>
        <v/>
      </c>
      <c r="J116" s="179" t="str">
        <f>IF('Census Input Tab'!I147="COBRA","COBRA","" )</f>
        <v/>
      </c>
      <c r="K116" s="180" t="str">
        <f>IF('Census Input Tab'!F147="","",'Census Input Tab'!F147)</f>
        <v/>
      </c>
      <c r="L116" s="180" t="str">
        <f>IF('Census Input Tab'!G147="","",'Census Input Tab'!G147)</f>
        <v/>
      </c>
      <c r="M116" s="189"/>
      <c r="N116" s="182">
        <v>0</v>
      </c>
      <c r="O116" s="183" t="e">
        <f t="shared" si="5"/>
        <v>#N/A</v>
      </c>
      <c r="P116" s="184">
        <v>115</v>
      </c>
      <c r="Q116" s="190"/>
      <c r="R116" s="199"/>
      <c r="S116" s="190"/>
      <c r="T116" s="190"/>
      <c r="W116" s="158" t="str">
        <f t="shared" si="3"/>
        <v/>
      </c>
      <c r="X116" s="187" t="s">
        <v>44217</v>
      </c>
      <c r="Y116" s="188" t="s">
        <v>168</v>
      </c>
    </row>
    <row r="117" spans="1:25" ht="14.5">
      <c r="A117" s="171" t="e">
        <v>#VALUE!</v>
      </c>
      <c r="B117" s="172" t="str">
        <f t="shared" si="4"/>
        <v/>
      </c>
      <c r="C117" s="173" t="str">
        <f>IF('Census Input Tab'!H148="","",'Census Input Tab'!H148)</f>
        <v/>
      </c>
      <c r="D117" s="174" t="str">
        <f>IF('Census Input Tab'!K148="","",'Census Input Tab'!K148)</f>
        <v/>
      </c>
      <c r="E117" s="175" t="str">
        <f>IF('Census Input Tab'!A148="","",'Census Input Tab'!A148)</f>
        <v/>
      </c>
      <c r="F117" s="175" t="str">
        <f>IF('Census Input Tab'!B148="","",'Census Input Tab'!B148)</f>
        <v/>
      </c>
      <c r="G117" s="176" t="str">
        <f>IF('Census Input Tab'!C148="","",'Census Input Tab'!C148)</f>
        <v/>
      </c>
      <c r="H117" s="177" t="str">
        <f>IF('Census Input Tab'!D148="","",'Census Input Tab'!D148)</f>
        <v/>
      </c>
      <c r="I117" s="178" t="str">
        <f>IF('Census Input Tab'!E148="","",'Census Input Tab'!E148)</f>
        <v/>
      </c>
      <c r="J117" s="179" t="str">
        <f>IF('Census Input Tab'!I148="COBRA","COBRA","" )</f>
        <v/>
      </c>
      <c r="K117" s="180" t="str">
        <f>IF('Census Input Tab'!F148="","",'Census Input Tab'!F148)</f>
        <v/>
      </c>
      <c r="L117" s="180" t="str">
        <f>IF('Census Input Tab'!G148="","",'Census Input Tab'!G148)</f>
        <v/>
      </c>
      <c r="M117" s="189"/>
      <c r="N117" s="182">
        <v>0</v>
      </c>
      <c r="O117" s="183" t="e">
        <f t="shared" si="5"/>
        <v>#N/A</v>
      </c>
      <c r="P117" s="184">
        <v>116</v>
      </c>
      <c r="Q117" s="190"/>
      <c r="R117" s="199"/>
      <c r="S117" s="190"/>
      <c r="T117" s="190"/>
      <c r="W117" s="158" t="str">
        <f t="shared" si="3"/>
        <v/>
      </c>
      <c r="X117" s="187" t="s">
        <v>44218</v>
      </c>
      <c r="Y117" s="188" t="s">
        <v>168</v>
      </c>
    </row>
    <row r="118" spans="1:25" ht="14.5">
      <c r="A118" s="171" t="e">
        <v>#VALUE!</v>
      </c>
      <c r="B118" s="172" t="str">
        <f t="shared" si="4"/>
        <v/>
      </c>
      <c r="C118" s="173" t="str">
        <f>IF('Census Input Tab'!H149="","",'Census Input Tab'!H149)</f>
        <v/>
      </c>
      <c r="D118" s="174" t="str">
        <f>IF('Census Input Tab'!K149="","",'Census Input Tab'!K149)</f>
        <v/>
      </c>
      <c r="E118" s="175" t="str">
        <f>IF('Census Input Tab'!A149="","",'Census Input Tab'!A149)</f>
        <v/>
      </c>
      <c r="F118" s="175" t="str">
        <f>IF('Census Input Tab'!B149="","",'Census Input Tab'!B149)</f>
        <v/>
      </c>
      <c r="G118" s="176" t="str">
        <f>IF('Census Input Tab'!C149="","",'Census Input Tab'!C149)</f>
        <v/>
      </c>
      <c r="H118" s="177" t="str">
        <f>IF('Census Input Tab'!D149="","",'Census Input Tab'!D149)</f>
        <v/>
      </c>
      <c r="I118" s="178" t="str">
        <f>IF('Census Input Tab'!E149="","",'Census Input Tab'!E149)</f>
        <v/>
      </c>
      <c r="J118" s="179" t="str">
        <f>IF('Census Input Tab'!I149="COBRA","COBRA","" )</f>
        <v/>
      </c>
      <c r="K118" s="180" t="str">
        <f>IF('Census Input Tab'!F149="","",'Census Input Tab'!F149)</f>
        <v/>
      </c>
      <c r="L118" s="180" t="str">
        <f>IF('Census Input Tab'!G149="","",'Census Input Tab'!G149)</f>
        <v/>
      </c>
      <c r="M118" s="189"/>
      <c r="N118" s="182">
        <v>0</v>
      </c>
      <c r="O118" s="183" t="e">
        <f t="shared" si="5"/>
        <v>#N/A</v>
      </c>
      <c r="P118" s="184">
        <v>117</v>
      </c>
      <c r="Q118" s="190"/>
      <c r="R118" s="199"/>
      <c r="S118" s="190"/>
      <c r="T118" s="190"/>
      <c r="W118" s="158" t="str">
        <f t="shared" si="3"/>
        <v/>
      </c>
      <c r="X118" s="187" t="s">
        <v>44219</v>
      </c>
      <c r="Y118" s="188" t="s">
        <v>168</v>
      </c>
    </row>
    <row r="119" spans="1:25" ht="14.5">
      <c r="A119" s="171" t="e">
        <v>#VALUE!</v>
      </c>
      <c r="B119" s="172" t="str">
        <f t="shared" si="4"/>
        <v/>
      </c>
      <c r="C119" s="173" t="str">
        <f>IF('Census Input Tab'!H150="","",'Census Input Tab'!H150)</f>
        <v/>
      </c>
      <c r="D119" s="174" t="str">
        <f>IF('Census Input Tab'!K150="","",'Census Input Tab'!K150)</f>
        <v/>
      </c>
      <c r="E119" s="175" t="str">
        <f>IF('Census Input Tab'!A150="","",'Census Input Tab'!A150)</f>
        <v/>
      </c>
      <c r="F119" s="175" t="str">
        <f>IF('Census Input Tab'!B150="","",'Census Input Tab'!B150)</f>
        <v/>
      </c>
      <c r="G119" s="176" t="str">
        <f>IF('Census Input Tab'!C150="","",'Census Input Tab'!C150)</f>
        <v/>
      </c>
      <c r="H119" s="177" t="str">
        <f>IF('Census Input Tab'!D150="","",'Census Input Tab'!D150)</f>
        <v/>
      </c>
      <c r="I119" s="178" t="str">
        <f>IF('Census Input Tab'!E150="","",'Census Input Tab'!E150)</f>
        <v/>
      </c>
      <c r="J119" s="179" t="str">
        <f>IF('Census Input Tab'!I150="COBRA","COBRA","" )</f>
        <v/>
      </c>
      <c r="K119" s="180" t="str">
        <f>IF('Census Input Tab'!F150="","",'Census Input Tab'!F150)</f>
        <v/>
      </c>
      <c r="L119" s="180" t="str">
        <f>IF('Census Input Tab'!G150="","",'Census Input Tab'!G150)</f>
        <v/>
      </c>
      <c r="M119" s="189"/>
      <c r="N119" s="182">
        <v>0</v>
      </c>
      <c r="O119" s="183" t="e">
        <f t="shared" si="5"/>
        <v>#N/A</v>
      </c>
      <c r="P119" s="184">
        <v>118</v>
      </c>
      <c r="Q119" s="190"/>
      <c r="R119" s="199"/>
      <c r="S119" s="190"/>
      <c r="T119" s="190"/>
      <c r="W119" s="158" t="str">
        <f t="shared" si="3"/>
        <v/>
      </c>
      <c r="X119" s="187" t="s">
        <v>44220</v>
      </c>
      <c r="Y119" s="188" t="s">
        <v>168</v>
      </c>
    </row>
    <row r="120" spans="1:25" ht="14.5">
      <c r="A120" s="171" t="e">
        <v>#VALUE!</v>
      </c>
      <c r="B120" s="172" t="str">
        <f t="shared" si="4"/>
        <v/>
      </c>
      <c r="C120" s="173" t="str">
        <f>IF('Census Input Tab'!H151="","",'Census Input Tab'!H151)</f>
        <v/>
      </c>
      <c r="D120" s="174" t="str">
        <f>IF('Census Input Tab'!K151="","",'Census Input Tab'!K151)</f>
        <v/>
      </c>
      <c r="E120" s="175" t="str">
        <f>IF('Census Input Tab'!A151="","",'Census Input Tab'!A151)</f>
        <v/>
      </c>
      <c r="F120" s="175" t="str">
        <f>IF('Census Input Tab'!B151="","",'Census Input Tab'!B151)</f>
        <v/>
      </c>
      <c r="G120" s="176" t="str">
        <f>IF('Census Input Tab'!C151="","",'Census Input Tab'!C151)</f>
        <v/>
      </c>
      <c r="H120" s="177" t="str">
        <f>IF('Census Input Tab'!D151="","",'Census Input Tab'!D151)</f>
        <v/>
      </c>
      <c r="I120" s="178" t="str">
        <f>IF('Census Input Tab'!E151="","",'Census Input Tab'!E151)</f>
        <v/>
      </c>
      <c r="J120" s="179" t="str">
        <f>IF('Census Input Tab'!I151="COBRA","COBRA","" )</f>
        <v/>
      </c>
      <c r="K120" s="180" t="str">
        <f>IF('Census Input Tab'!F151="","",'Census Input Tab'!F151)</f>
        <v/>
      </c>
      <c r="L120" s="180" t="str">
        <f>IF('Census Input Tab'!G151="","",'Census Input Tab'!G151)</f>
        <v/>
      </c>
      <c r="M120" s="189"/>
      <c r="N120" s="182">
        <v>0</v>
      </c>
      <c r="O120" s="183" t="e">
        <f t="shared" si="5"/>
        <v>#N/A</v>
      </c>
      <c r="P120" s="184">
        <v>119</v>
      </c>
      <c r="Q120" s="190"/>
      <c r="R120" s="199"/>
      <c r="S120" s="190"/>
      <c r="T120" s="190"/>
      <c r="W120" s="158" t="str">
        <f t="shared" si="3"/>
        <v/>
      </c>
      <c r="X120" s="187" t="s">
        <v>44221</v>
      </c>
      <c r="Y120" s="188" t="s">
        <v>168</v>
      </c>
    </row>
    <row r="121" spans="1:25" ht="14.5">
      <c r="A121" s="171" t="e">
        <v>#VALUE!</v>
      </c>
      <c r="B121" s="172" t="str">
        <f t="shared" si="4"/>
        <v/>
      </c>
      <c r="C121" s="173" t="str">
        <f>IF('Census Input Tab'!H152="","",'Census Input Tab'!H152)</f>
        <v/>
      </c>
      <c r="D121" s="174" t="str">
        <f>IF('Census Input Tab'!K152="","",'Census Input Tab'!K152)</f>
        <v/>
      </c>
      <c r="E121" s="175" t="str">
        <f>IF('Census Input Tab'!A152="","",'Census Input Tab'!A152)</f>
        <v/>
      </c>
      <c r="F121" s="175" t="str">
        <f>IF('Census Input Tab'!B152="","",'Census Input Tab'!B152)</f>
        <v/>
      </c>
      <c r="G121" s="176" t="str">
        <f>IF('Census Input Tab'!C152="","",'Census Input Tab'!C152)</f>
        <v/>
      </c>
      <c r="H121" s="177" t="str">
        <f>IF('Census Input Tab'!D152="","",'Census Input Tab'!D152)</f>
        <v/>
      </c>
      <c r="I121" s="178" t="str">
        <f>IF('Census Input Tab'!E152="","",'Census Input Tab'!E152)</f>
        <v/>
      </c>
      <c r="J121" s="179" t="str">
        <f>IF('Census Input Tab'!I152="COBRA","COBRA","" )</f>
        <v/>
      </c>
      <c r="K121" s="180" t="str">
        <f>IF('Census Input Tab'!F152="","",'Census Input Tab'!F152)</f>
        <v/>
      </c>
      <c r="L121" s="180" t="str">
        <f>IF('Census Input Tab'!G152="","",'Census Input Tab'!G152)</f>
        <v/>
      </c>
      <c r="M121" s="189"/>
      <c r="N121" s="182">
        <v>0</v>
      </c>
      <c r="O121" s="183" t="e">
        <f t="shared" si="5"/>
        <v>#N/A</v>
      </c>
      <c r="P121" s="184">
        <v>120</v>
      </c>
      <c r="Q121" s="190"/>
      <c r="R121" s="199"/>
      <c r="S121" s="190"/>
      <c r="T121" s="190"/>
      <c r="W121" s="158" t="str">
        <f t="shared" si="3"/>
        <v/>
      </c>
      <c r="X121" s="187" t="s">
        <v>44222</v>
      </c>
      <c r="Y121" s="188" t="s">
        <v>168</v>
      </c>
    </row>
    <row r="122" spans="1:25" ht="14.5">
      <c r="A122" s="171" t="e">
        <v>#VALUE!</v>
      </c>
      <c r="B122" s="172" t="str">
        <f t="shared" si="4"/>
        <v/>
      </c>
      <c r="C122" s="173" t="str">
        <f>IF('Census Input Tab'!H153="","",'Census Input Tab'!H153)</f>
        <v/>
      </c>
      <c r="D122" s="174" t="str">
        <f>IF('Census Input Tab'!K153="","",'Census Input Tab'!K153)</f>
        <v/>
      </c>
      <c r="E122" s="175" t="str">
        <f>IF('Census Input Tab'!A153="","",'Census Input Tab'!A153)</f>
        <v/>
      </c>
      <c r="F122" s="175" t="str">
        <f>IF('Census Input Tab'!B153="","",'Census Input Tab'!B153)</f>
        <v/>
      </c>
      <c r="G122" s="176" t="str">
        <f>IF('Census Input Tab'!C153="","",'Census Input Tab'!C153)</f>
        <v/>
      </c>
      <c r="H122" s="177" t="str">
        <f>IF('Census Input Tab'!D153="","",'Census Input Tab'!D153)</f>
        <v/>
      </c>
      <c r="I122" s="178" t="str">
        <f>IF('Census Input Tab'!E153="","",'Census Input Tab'!E153)</f>
        <v/>
      </c>
      <c r="J122" s="179" t="str">
        <f>IF('Census Input Tab'!I153="COBRA","COBRA","" )</f>
        <v/>
      </c>
      <c r="K122" s="180" t="str">
        <f>IF('Census Input Tab'!F153="","",'Census Input Tab'!F153)</f>
        <v/>
      </c>
      <c r="L122" s="180" t="str">
        <f>IF('Census Input Tab'!G153="","",'Census Input Tab'!G153)</f>
        <v/>
      </c>
      <c r="M122" s="189"/>
      <c r="N122" s="182">
        <v>0</v>
      </c>
      <c r="O122" s="183" t="e">
        <f t="shared" si="5"/>
        <v>#N/A</v>
      </c>
      <c r="P122" s="184">
        <v>121</v>
      </c>
      <c r="Q122" s="190"/>
      <c r="R122" s="199"/>
      <c r="S122" s="190"/>
      <c r="T122" s="190"/>
      <c r="W122" s="158" t="str">
        <f t="shared" si="3"/>
        <v/>
      </c>
      <c r="X122" s="187" t="s">
        <v>44223</v>
      </c>
      <c r="Y122" s="188" t="s">
        <v>168</v>
      </c>
    </row>
    <row r="123" spans="1:25" ht="14.5">
      <c r="A123" s="171" t="e">
        <v>#VALUE!</v>
      </c>
      <c r="B123" s="172" t="str">
        <f t="shared" si="4"/>
        <v/>
      </c>
      <c r="C123" s="173" t="str">
        <f>IF('Census Input Tab'!H154="","",'Census Input Tab'!H154)</f>
        <v/>
      </c>
      <c r="D123" s="174" t="str">
        <f>IF('Census Input Tab'!K154="","",'Census Input Tab'!K154)</f>
        <v/>
      </c>
      <c r="E123" s="175" t="str">
        <f>IF('Census Input Tab'!A154="","",'Census Input Tab'!A154)</f>
        <v/>
      </c>
      <c r="F123" s="175" t="str">
        <f>IF('Census Input Tab'!B154="","",'Census Input Tab'!B154)</f>
        <v/>
      </c>
      <c r="G123" s="176" t="str">
        <f>IF('Census Input Tab'!C154="","",'Census Input Tab'!C154)</f>
        <v/>
      </c>
      <c r="H123" s="177" t="str">
        <f>IF('Census Input Tab'!D154="","",'Census Input Tab'!D154)</f>
        <v/>
      </c>
      <c r="I123" s="178" t="str">
        <f>IF('Census Input Tab'!E154="","",'Census Input Tab'!E154)</f>
        <v/>
      </c>
      <c r="J123" s="179" t="str">
        <f>IF('Census Input Tab'!I154="COBRA","COBRA","" )</f>
        <v/>
      </c>
      <c r="K123" s="180" t="str">
        <f>IF('Census Input Tab'!F154="","",'Census Input Tab'!F154)</f>
        <v/>
      </c>
      <c r="L123" s="180" t="str">
        <f>IF('Census Input Tab'!G154="","",'Census Input Tab'!G154)</f>
        <v/>
      </c>
      <c r="M123" s="189"/>
      <c r="N123" s="182">
        <v>0</v>
      </c>
      <c r="O123" s="183" t="e">
        <f t="shared" si="5"/>
        <v>#N/A</v>
      </c>
      <c r="P123" s="184">
        <v>122</v>
      </c>
      <c r="Q123" s="190"/>
      <c r="R123" s="199"/>
      <c r="S123" s="190"/>
      <c r="T123" s="190"/>
      <c r="W123" s="158" t="str">
        <f t="shared" si="3"/>
        <v/>
      </c>
      <c r="X123" s="187" t="s">
        <v>44224</v>
      </c>
      <c r="Y123" s="188" t="s">
        <v>168</v>
      </c>
    </row>
    <row r="124" spans="1:25" ht="14.5">
      <c r="A124" s="171" t="e">
        <v>#VALUE!</v>
      </c>
      <c r="B124" s="172" t="str">
        <f t="shared" si="4"/>
        <v/>
      </c>
      <c r="C124" s="173" t="str">
        <f>IF('Census Input Tab'!H155="","",'Census Input Tab'!H155)</f>
        <v/>
      </c>
      <c r="D124" s="174" t="str">
        <f>IF('Census Input Tab'!K155="","",'Census Input Tab'!K155)</f>
        <v/>
      </c>
      <c r="E124" s="175" t="str">
        <f>IF('Census Input Tab'!A155="","",'Census Input Tab'!A155)</f>
        <v/>
      </c>
      <c r="F124" s="175" t="str">
        <f>IF('Census Input Tab'!B155="","",'Census Input Tab'!B155)</f>
        <v/>
      </c>
      <c r="G124" s="176" t="str">
        <f>IF('Census Input Tab'!C155="","",'Census Input Tab'!C155)</f>
        <v/>
      </c>
      <c r="H124" s="177" t="str">
        <f>IF('Census Input Tab'!D155="","",'Census Input Tab'!D155)</f>
        <v/>
      </c>
      <c r="I124" s="178" t="str">
        <f>IF('Census Input Tab'!E155="","",'Census Input Tab'!E155)</f>
        <v/>
      </c>
      <c r="J124" s="179" t="str">
        <f>IF('Census Input Tab'!I155="COBRA","COBRA","" )</f>
        <v/>
      </c>
      <c r="K124" s="180" t="str">
        <f>IF('Census Input Tab'!F155="","",'Census Input Tab'!F155)</f>
        <v/>
      </c>
      <c r="L124" s="180" t="str">
        <f>IF('Census Input Tab'!G155="","",'Census Input Tab'!G155)</f>
        <v/>
      </c>
      <c r="M124" s="189"/>
      <c r="N124" s="182">
        <v>0</v>
      </c>
      <c r="O124" s="183" t="e">
        <f t="shared" si="5"/>
        <v>#N/A</v>
      </c>
      <c r="P124" s="184">
        <v>123</v>
      </c>
      <c r="Q124" s="190"/>
      <c r="R124" s="199"/>
      <c r="S124" s="190"/>
      <c r="T124" s="190"/>
      <c r="W124" s="158" t="str">
        <f t="shared" si="3"/>
        <v/>
      </c>
      <c r="X124" s="187" t="s">
        <v>44225</v>
      </c>
      <c r="Y124" s="188" t="s">
        <v>168</v>
      </c>
    </row>
    <row r="125" spans="1:25" ht="14.5">
      <c r="A125" s="171" t="e">
        <v>#VALUE!</v>
      </c>
      <c r="B125" s="172" t="str">
        <f t="shared" si="4"/>
        <v/>
      </c>
      <c r="C125" s="173" t="str">
        <f>IF('Census Input Tab'!H156="","",'Census Input Tab'!H156)</f>
        <v/>
      </c>
      <c r="D125" s="174" t="str">
        <f>IF('Census Input Tab'!K156="","",'Census Input Tab'!K156)</f>
        <v/>
      </c>
      <c r="E125" s="175" t="str">
        <f>IF('Census Input Tab'!A156="","",'Census Input Tab'!A156)</f>
        <v/>
      </c>
      <c r="F125" s="175" t="str">
        <f>IF('Census Input Tab'!B156="","",'Census Input Tab'!B156)</f>
        <v/>
      </c>
      <c r="G125" s="176" t="str">
        <f>IF('Census Input Tab'!C156="","",'Census Input Tab'!C156)</f>
        <v/>
      </c>
      <c r="H125" s="177" t="str">
        <f>IF('Census Input Tab'!D156="","",'Census Input Tab'!D156)</f>
        <v/>
      </c>
      <c r="I125" s="178" t="str">
        <f>IF('Census Input Tab'!E156="","",'Census Input Tab'!E156)</f>
        <v/>
      </c>
      <c r="J125" s="179" t="str">
        <f>IF('Census Input Tab'!I156="COBRA","COBRA","" )</f>
        <v/>
      </c>
      <c r="K125" s="180" t="str">
        <f>IF('Census Input Tab'!F156="","",'Census Input Tab'!F156)</f>
        <v/>
      </c>
      <c r="L125" s="180" t="str">
        <f>IF('Census Input Tab'!G156="","",'Census Input Tab'!G156)</f>
        <v/>
      </c>
      <c r="M125" s="189"/>
      <c r="N125" s="182">
        <v>0</v>
      </c>
      <c r="O125" s="183" t="e">
        <f t="shared" si="5"/>
        <v>#N/A</v>
      </c>
      <c r="P125" s="184">
        <v>124</v>
      </c>
      <c r="Q125" s="190"/>
      <c r="R125" s="199"/>
      <c r="S125" s="190"/>
      <c r="T125" s="190"/>
      <c r="W125" s="158" t="str">
        <f t="shared" si="3"/>
        <v/>
      </c>
      <c r="X125" s="187" t="s">
        <v>44226</v>
      </c>
      <c r="Y125" s="188" t="s">
        <v>168</v>
      </c>
    </row>
    <row r="126" spans="1:25" ht="14.5">
      <c r="A126" s="171" t="e">
        <v>#VALUE!</v>
      </c>
      <c r="B126" s="172" t="str">
        <f t="shared" si="4"/>
        <v/>
      </c>
      <c r="C126" s="173" t="str">
        <f>IF('Census Input Tab'!H157="","",'Census Input Tab'!H157)</f>
        <v/>
      </c>
      <c r="D126" s="174" t="str">
        <f>IF('Census Input Tab'!K157="","",'Census Input Tab'!K157)</f>
        <v/>
      </c>
      <c r="E126" s="175" t="str">
        <f>IF('Census Input Tab'!A157="","",'Census Input Tab'!A157)</f>
        <v/>
      </c>
      <c r="F126" s="175" t="str">
        <f>IF('Census Input Tab'!B157="","",'Census Input Tab'!B157)</f>
        <v/>
      </c>
      <c r="G126" s="176" t="str">
        <f>IF('Census Input Tab'!C157="","",'Census Input Tab'!C157)</f>
        <v/>
      </c>
      <c r="H126" s="177" t="str">
        <f>IF('Census Input Tab'!D157="","",'Census Input Tab'!D157)</f>
        <v/>
      </c>
      <c r="I126" s="178" t="str">
        <f>IF('Census Input Tab'!E157="","",'Census Input Tab'!E157)</f>
        <v/>
      </c>
      <c r="J126" s="179" t="str">
        <f>IF('Census Input Tab'!I157="COBRA","COBRA","" )</f>
        <v/>
      </c>
      <c r="K126" s="180" t="str">
        <f>IF('Census Input Tab'!F157="","",'Census Input Tab'!F157)</f>
        <v/>
      </c>
      <c r="L126" s="180" t="str">
        <f>IF('Census Input Tab'!G157="","",'Census Input Tab'!G157)</f>
        <v/>
      </c>
      <c r="M126" s="189"/>
      <c r="N126" s="182">
        <v>0</v>
      </c>
      <c r="O126" s="183" t="e">
        <f t="shared" si="5"/>
        <v>#N/A</v>
      </c>
      <c r="P126" s="184">
        <v>125</v>
      </c>
      <c r="Q126" s="190"/>
      <c r="R126" s="199"/>
      <c r="S126" s="190"/>
      <c r="T126" s="190"/>
      <c r="W126" s="158" t="str">
        <f t="shared" si="3"/>
        <v/>
      </c>
      <c r="X126" s="187" t="s">
        <v>44227</v>
      </c>
      <c r="Y126" s="188" t="s">
        <v>168</v>
      </c>
    </row>
    <row r="127" spans="1:25" ht="14.5">
      <c r="A127" s="171" t="e">
        <v>#VALUE!</v>
      </c>
      <c r="B127" s="172" t="str">
        <f t="shared" si="4"/>
        <v/>
      </c>
      <c r="C127" s="173" t="str">
        <f>IF('Census Input Tab'!H158="","",'Census Input Tab'!H158)</f>
        <v/>
      </c>
      <c r="D127" s="174" t="str">
        <f>IF('Census Input Tab'!K158="","",'Census Input Tab'!K158)</f>
        <v/>
      </c>
      <c r="E127" s="175" t="str">
        <f>IF('Census Input Tab'!A158="","",'Census Input Tab'!A158)</f>
        <v/>
      </c>
      <c r="F127" s="175" t="str">
        <f>IF('Census Input Tab'!B158="","",'Census Input Tab'!B158)</f>
        <v/>
      </c>
      <c r="G127" s="176" t="str">
        <f>IF('Census Input Tab'!C158="","",'Census Input Tab'!C158)</f>
        <v/>
      </c>
      <c r="H127" s="177" t="str">
        <f>IF('Census Input Tab'!D158="","",'Census Input Tab'!D158)</f>
        <v/>
      </c>
      <c r="I127" s="178" t="str">
        <f>IF('Census Input Tab'!E158="","",'Census Input Tab'!E158)</f>
        <v/>
      </c>
      <c r="J127" s="179" t="str">
        <f>IF('Census Input Tab'!I158="COBRA","COBRA","" )</f>
        <v/>
      </c>
      <c r="K127" s="180" t="str">
        <f>IF('Census Input Tab'!F158="","",'Census Input Tab'!F158)</f>
        <v/>
      </c>
      <c r="L127" s="180" t="str">
        <f>IF('Census Input Tab'!G158="","",'Census Input Tab'!G158)</f>
        <v/>
      </c>
      <c r="M127" s="189"/>
      <c r="N127" s="182">
        <v>0</v>
      </c>
      <c r="O127" s="183" t="e">
        <f t="shared" si="5"/>
        <v>#N/A</v>
      </c>
      <c r="P127" s="184">
        <v>126</v>
      </c>
      <c r="Q127" s="190"/>
      <c r="R127" s="199"/>
      <c r="S127" s="190"/>
      <c r="T127" s="190"/>
      <c r="W127" s="158" t="str">
        <f t="shared" si="3"/>
        <v/>
      </c>
      <c r="X127" s="187" t="s">
        <v>44228</v>
      </c>
      <c r="Y127" s="188" t="s">
        <v>168</v>
      </c>
    </row>
    <row r="128" spans="1:25" ht="14.5">
      <c r="A128" s="171" t="e">
        <v>#VALUE!</v>
      </c>
      <c r="B128" s="172" t="str">
        <f t="shared" si="4"/>
        <v/>
      </c>
      <c r="C128" s="173" t="str">
        <f>IF('Census Input Tab'!H159="","",'Census Input Tab'!H159)</f>
        <v/>
      </c>
      <c r="D128" s="174" t="str">
        <f>IF('Census Input Tab'!K159="","",'Census Input Tab'!K159)</f>
        <v/>
      </c>
      <c r="E128" s="175" t="str">
        <f>IF('Census Input Tab'!A159="","",'Census Input Tab'!A159)</f>
        <v/>
      </c>
      <c r="F128" s="175" t="str">
        <f>IF('Census Input Tab'!B159="","",'Census Input Tab'!B159)</f>
        <v/>
      </c>
      <c r="G128" s="176" t="str">
        <f>IF('Census Input Tab'!C159="","",'Census Input Tab'!C159)</f>
        <v/>
      </c>
      <c r="H128" s="177" t="str">
        <f>IF('Census Input Tab'!D159="","",'Census Input Tab'!D159)</f>
        <v/>
      </c>
      <c r="I128" s="178" t="str">
        <f>IF('Census Input Tab'!E159="","",'Census Input Tab'!E159)</f>
        <v/>
      </c>
      <c r="J128" s="179" t="str">
        <f>IF('Census Input Tab'!I159="COBRA","COBRA","" )</f>
        <v/>
      </c>
      <c r="K128" s="180" t="str">
        <f>IF('Census Input Tab'!F159="","",'Census Input Tab'!F159)</f>
        <v/>
      </c>
      <c r="L128" s="180" t="str">
        <f>IF('Census Input Tab'!G159="","",'Census Input Tab'!G159)</f>
        <v/>
      </c>
      <c r="M128" s="189"/>
      <c r="N128" s="182">
        <v>0</v>
      </c>
      <c r="O128" s="183" t="e">
        <f t="shared" si="5"/>
        <v>#N/A</v>
      </c>
      <c r="P128" s="184">
        <v>127</v>
      </c>
      <c r="Q128" s="190"/>
      <c r="R128" s="199"/>
      <c r="S128" s="190"/>
      <c r="T128" s="190"/>
      <c r="W128" s="158" t="str">
        <f t="shared" si="3"/>
        <v/>
      </c>
      <c r="X128" s="187" t="s">
        <v>44229</v>
      </c>
      <c r="Y128" s="188" t="s">
        <v>168</v>
      </c>
    </row>
    <row r="129" spans="1:25" ht="14.5">
      <c r="A129" s="171" t="e">
        <v>#VALUE!</v>
      </c>
      <c r="B129" s="172" t="str">
        <f t="shared" si="4"/>
        <v/>
      </c>
      <c r="C129" s="173" t="str">
        <f>IF('Census Input Tab'!H160="","",'Census Input Tab'!H160)</f>
        <v/>
      </c>
      <c r="D129" s="174" t="str">
        <f>IF('Census Input Tab'!K160="","",'Census Input Tab'!K160)</f>
        <v/>
      </c>
      <c r="E129" s="175" t="str">
        <f>IF('Census Input Tab'!A160="","",'Census Input Tab'!A160)</f>
        <v/>
      </c>
      <c r="F129" s="175" t="str">
        <f>IF('Census Input Tab'!B160="","",'Census Input Tab'!B160)</f>
        <v/>
      </c>
      <c r="G129" s="176" t="str">
        <f>IF('Census Input Tab'!C160="","",'Census Input Tab'!C160)</f>
        <v/>
      </c>
      <c r="H129" s="177" t="str">
        <f>IF('Census Input Tab'!D160="","",'Census Input Tab'!D160)</f>
        <v/>
      </c>
      <c r="I129" s="178" t="str">
        <f>IF('Census Input Tab'!E160="","",'Census Input Tab'!E160)</f>
        <v/>
      </c>
      <c r="J129" s="179" t="str">
        <f>IF('Census Input Tab'!I160="COBRA","COBRA","" )</f>
        <v/>
      </c>
      <c r="K129" s="180" t="str">
        <f>IF('Census Input Tab'!F160="","",'Census Input Tab'!F160)</f>
        <v/>
      </c>
      <c r="L129" s="180" t="str">
        <f>IF('Census Input Tab'!G160="","",'Census Input Tab'!G160)</f>
        <v/>
      </c>
      <c r="M129" s="189"/>
      <c r="N129" s="182">
        <v>0</v>
      </c>
      <c r="O129" s="183" t="e">
        <f t="shared" si="5"/>
        <v>#N/A</v>
      </c>
      <c r="P129" s="184">
        <v>128</v>
      </c>
      <c r="Q129" s="190"/>
      <c r="R129" s="199"/>
      <c r="S129" s="190"/>
      <c r="T129" s="190"/>
      <c r="W129" s="158" t="str">
        <f t="shared" si="3"/>
        <v/>
      </c>
      <c r="X129" s="187" t="s">
        <v>44230</v>
      </c>
      <c r="Y129" s="188" t="s">
        <v>168</v>
      </c>
    </row>
    <row r="130" spans="1:25" ht="14.5">
      <c r="A130" s="171" t="e">
        <v>#VALUE!</v>
      </c>
      <c r="B130" s="172" t="str">
        <f t="shared" si="4"/>
        <v/>
      </c>
      <c r="C130" s="173" t="str">
        <f>IF('Census Input Tab'!H161="","",'Census Input Tab'!H161)</f>
        <v/>
      </c>
      <c r="D130" s="174" t="str">
        <f>IF('Census Input Tab'!K161="","",'Census Input Tab'!K161)</f>
        <v/>
      </c>
      <c r="E130" s="175" t="str">
        <f>IF('Census Input Tab'!A161="","",'Census Input Tab'!A161)</f>
        <v/>
      </c>
      <c r="F130" s="175" t="str">
        <f>IF('Census Input Tab'!B161="","",'Census Input Tab'!B161)</f>
        <v/>
      </c>
      <c r="G130" s="176" t="str">
        <f>IF('Census Input Tab'!C161="","",'Census Input Tab'!C161)</f>
        <v/>
      </c>
      <c r="H130" s="177" t="str">
        <f>IF('Census Input Tab'!D161="","",'Census Input Tab'!D161)</f>
        <v/>
      </c>
      <c r="I130" s="178" t="str">
        <f>IF('Census Input Tab'!E161="","",'Census Input Tab'!E161)</f>
        <v/>
      </c>
      <c r="J130" s="179" t="str">
        <f>IF('Census Input Tab'!I161="COBRA","COBRA","" )</f>
        <v/>
      </c>
      <c r="K130" s="180" t="str">
        <f>IF('Census Input Tab'!F161="","",'Census Input Tab'!F161)</f>
        <v/>
      </c>
      <c r="L130" s="180" t="str">
        <f>IF('Census Input Tab'!G161="","",'Census Input Tab'!G161)</f>
        <v/>
      </c>
      <c r="M130" s="189"/>
      <c r="N130" s="182">
        <v>0</v>
      </c>
      <c r="O130" s="183" t="e">
        <f t="shared" si="5"/>
        <v>#N/A</v>
      </c>
      <c r="P130" s="184">
        <v>129</v>
      </c>
      <c r="Q130" s="190"/>
      <c r="R130" s="199"/>
      <c r="S130" s="190"/>
      <c r="T130" s="190"/>
      <c r="W130" s="158" t="str">
        <f t="shared" ref="W130:W193" si="6">LEFT(TEXT(G130,"00000"),3)</f>
        <v/>
      </c>
      <c r="X130" s="187" t="s">
        <v>44231</v>
      </c>
      <c r="Y130" s="188" t="s">
        <v>168</v>
      </c>
    </row>
    <row r="131" spans="1:25" ht="14.5">
      <c r="A131" s="171" t="e">
        <v>#VALUE!</v>
      </c>
      <c r="B131" s="172" t="str">
        <f t="shared" ref="B131:B194" si="7">IF(L131="Waive","",IF(C131="","",IF(C131="EE",1,0)))</f>
        <v/>
      </c>
      <c r="C131" s="173" t="str">
        <f>IF('Census Input Tab'!H162="","",'Census Input Tab'!H162)</f>
        <v/>
      </c>
      <c r="D131" s="174" t="str">
        <f>IF('Census Input Tab'!K162="","",'Census Input Tab'!K162)</f>
        <v/>
      </c>
      <c r="E131" s="175" t="str">
        <f>IF('Census Input Tab'!A162="","",'Census Input Tab'!A162)</f>
        <v/>
      </c>
      <c r="F131" s="175" t="str">
        <f>IF('Census Input Tab'!B162="","",'Census Input Tab'!B162)</f>
        <v/>
      </c>
      <c r="G131" s="176" t="str">
        <f>IF('Census Input Tab'!C162="","",'Census Input Tab'!C162)</f>
        <v/>
      </c>
      <c r="H131" s="177" t="str">
        <f>IF('Census Input Tab'!D162="","",'Census Input Tab'!D162)</f>
        <v/>
      </c>
      <c r="I131" s="178" t="str">
        <f>IF('Census Input Tab'!E162="","",'Census Input Tab'!E162)</f>
        <v/>
      </c>
      <c r="J131" s="179" t="str">
        <f>IF('Census Input Tab'!I162="COBRA","COBRA","" )</f>
        <v/>
      </c>
      <c r="K131" s="180" t="str">
        <f>IF('Census Input Tab'!F162="","",'Census Input Tab'!F162)</f>
        <v/>
      </c>
      <c r="L131" s="180" t="str">
        <f>IF('Census Input Tab'!G162="","",'Census Input Tab'!G162)</f>
        <v/>
      </c>
      <c r="M131" s="189"/>
      <c r="N131" s="182">
        <v>0</v>
      </c>
      <c r="O131" s="183" t="e">
        <f t="shared" si="5"/>
        <v>#N/A</v>
      </c>
      <c r="P131" s="184">
        <v>130</v>
      </c>
      <c r="Q131" s="190"/>
      <c r="R131" s="199"/>
      <c r="S131" s="190"/>
      <c r="T131" s="190"/>
      <c r="W131" s="158" t="str">
        <f t="shared" si="6"/>
        <v/>
      </c>
      <c r="X131" s="187" t="s">
        <v>44232</v>
      </c>
      <c r="Y131" s="188" t="s">
        <v>168</v>
      </c>
    </row>
    <row r="132" spans="1:25" ht="14.5">
      <c r="A132" s="171" t="e">
        <v>#VALUE!</v>
      </c>
      <c r="B132" s="172" t="str">
        <f t="shared" si="7"/>
        <v/>
      </c>
      <c r="C132" s="173" t="str">
        <f>IF('Census Input Tab'!H163="","",'Census Input Tab'!H163)</f>
        <v/>
      </c>
      <c r="D132" s="174" t="str">
        <f>IF('Census Input Tab'!K163="","",'Census Input Tab'!K163)</f>
        <v/>
      </c>
      <c r="E132" s="175" t="str">
        <f>IF('Census Input Tab'!A163="","",'Census Input Tab'!A163)</f>
        <v/>
      </c>
      <c r="F132" s="175" t="str">
        <f>IF('Census Input Tab'!B163="","",'Census Input Tab'!B163)</f>
        <v/>
      </c>
      <c r="G132" s="176" t="str">
        <f>IF('Census Input Tab'!C163="","",'Census Input Tab'!C163)</f>
        <v/>
      </c>
      <c r="H132" s="177" t="str">
        <f>IF('Census Input Tab'!D163="","",'Census Input Tab'!D163)</f>
        <v/>
      </c>
      <c r="I132" s="178" t="str">
        <f>IF('Census Input Tab'!E163="","",'Census Input Tab'!E163)</f>
        <v/>
      </c>
      <c r="J132" s="179" t="str">
        <f>IF('Census Input Tab'!I163="COBRA","COBRA","" )</f>
        <v/>
      </c>
      <c r="K132" s="180" t="str">
        <f>IF('Census Input Tab'!F163="","",'Census Input Tab'!F163)</f>
        <v/>
      </c>
      <c r="L132" s="180" t="str">
        <f>IF('Census Input Tab'!G163="","",'Census Input Tab'!G163)</f>
        <v/>
      </c>
      <c r="M132" s="189"/>
      <c r="N132" s="182">
        <v>0</v>
      </c>
      <c r="O132" s="183" t="e">
        <f t="shared" ref="O132:O195" si="8">VLOOKUP(W132,$X$2:$Y$906,2)</f>
        <v>#N/A</v>
      </c>
      <c r="P132" s="184">
        <v>131</v>
      </c>
      <c r="Q132" s="190"/>
      <c r="R132" s="199"/>
      <c r="S132" s="190"/>
      <c r="T132" s="190"/>
      <c r="W132" s="158" t="str">
        <f t="shared" si="6"/>
        <v/>
      </c>
      <c r="X132" s="187" t="s">
        <v>44233</v>
      </c>
      <c r="Y132" s="188" t="s">
        <v>174</v>
      </c>
    </row>
    <row r="133" spans="1:25" ht="14.5">
      <c r="A133" s="171" t="e">
        <v>#VALUE!</v>
      </c>
      <c r="B133" s="172" t="str">
        <f t="shared" si="7"/>
        <v/>
      </c>
      <c r="C133" s="173" t="str">
        <f>IF('Census Input Tab'!H164="","",'Census Input Tab'!H164)</f>
        <v/>
      </c>
      <c r="D133" s="174" t="str">
        <f>IF('Census Input Tab'!K164="","",'Census Input Tab'!K164)</f>
        <v/>
      </c>
      <c r="E133" s="175" t="str">
        <f>IF('Census Input Tab'!A164="","",'Census Input Tab'!A164)</f>
        <v/>
      </c>
      <c r="F133" s="175" t="str">
        <f>IF('Census Input Tab'!B164="","",'Census Input Tab'!B164)</f>
        <v/>
      </c>
      <c r="G133" s="176" t="str">
        <f>IF('Census Input Tab'!C164="","",'Census Input Tab'!C164)</f>
        <v/>
      </c>
      <c r="H133" s="177" t="str">
        <f>IF('Census Input Tab'!D164="","",'Census Input Tab'!D164)</f>
        <v/>
      </c>
      <c r="I133" s="178" t="str">
        <f>IF('Census Input Tab'!E164="","",'Census Input Tab'!E164)</f>
        <v/>
      </c>
      <c r="J133" s="179" t="str">
        <f>IF('Census Input Tab'!I164="COBRA","COBRA","" )</f>
        <v/>
      </c>
      <c r="K133" s="180" t="str">
        <f>IF('Census Input Tab'!F164="","",'Census Input Tab'!F164)</f>
        <v/>
      </c>
      <c r="L133" s="180" t="str">
        <f>IF('Census Input Tab'!G164="","",'Census Input Tab'!G164)</f>
        <v/>
      </c>
      <c r="M133" s="189"/>
      <c r="N133" s="182">
        <v>0</v>
      </c>
      <c r="O133" s="183" t="e">
        <f t="shared" si="8"/>
        <v>#N/A</v>
      </c>
      <c r="P133" s="184">
        <v>132</v>
      </c>
      <c r="Q133" s="190"/>
      <c r="R133" s="199"/>
      <c r="S133" s="190"/>
      <c r="T133" s="190"/>
      <c r="W133" s="158" t="str">
        <f t="shared" si="6"/>
        <v/>
      </c>
      <c r="X133" s="187" t="s">
        <v>44234</v>
      </c>
      <c r="Y133" s="188" t="s">
        <v>174</v>
      </c>
    </row>
    <row r="134" spans="1:25" ht="14.5">
      <c r="A134" s="171" t="e">
        <v>#VALUE!</v>
      </c>
      <c r="B134" s="172" t="str">
        <f t="shared" si="7"/>
        <v/>
      </c>
      <c r="C134" s="173" t="str">
        <f>IF('Census Input Tab'!H165="","",'Census Input Tab'!H165)</f>
        <v/>
      </c>
      <c r="D134" s="174" t="str">
        <f>IF('Census Input Tab'!K165="","",'Census Input Tab'!K165)</f>
        <v/>
      </c>
      <c r="E134" s="175" t="str">
        <f>IF('Census Input Tab'!A165="","",'Census Input Tab'!A165)</f>
        <v/>
      </c>
      <c r="F134" s="175" t="str">
        <f>IF('Census Input Tab'!B165="","",'Census Input Tab'!B165)</f>
        <v/>
      </c>
      <c r="G134" s="176" t="str">
        <f>IF('Census Input Tab'!C165="","",'Census Input Tab'!C165)</f>
        <v/>
      </c>
      <c r="H134" s="177" t="str">
        <f>IF('Census Input Tab'!D165="","",'Census Input Tab'!D165)</f>
        <v/>
      </c>
      <c r="I134" s="178" t="str">
        <f>IF('Census Input Tab'!E165="","",'Census Input Tab'!E165)</f>
        <v/>
      </c>
      <c r="J134" s="179" t="str">
        <f>IF('Census Input Tab'!I165="COBRA","COBRA","" )</f>
        <v/>
      </c>
      <c r="K134" s="180" t="str">
        <f>IF('Census Input Tab'!F165="","",'Census Input Tab'!F165)</f>
        <v/>
      </c>
      <c r="L134" s="180" t="str">
        <f>IF('Census Input Tab'!G165="","",'Census Input Tab'!G165)</f>
        <v/>
      </c>
      <c r="M134" s="189"/>
      <c r="N134" s="182">
        <v>0</v>
      </c>
      <c r="O134" s="183" t="e">
        <f t="shared" si="8"/>
        <v>#N/A</v>
      </c>
      <c r="P134" s="184">
        <v>133</v>
      </c>
      <c r="Q134" s="190"/>
      <c r="R134" s="199"/>
      <c r="S134" s="190"/>
      <c r="T134" s="190"/>
      <c r="W134" s="158" t="str">
        <f t="shared" si="6"/>
        <v/>
      </c>
      <c r="X134" s="187" t="s">
        <v>44235</v>
      </c>
      <c r="Y134" s="188" t="s">
        <v>174</v>
      </c>
    </row>
    <row r="135" spans="1:25" ht="14.5">
      <c r="A135" s="171" t="e">
        <v>#VALUE!</v>
      </c>
      <c r="B135" s="172" t="str">
        <f t="shared" si="7"/>
        <v/>
      </c>
      <c r="C135" s="173" t="str">
        <f>IF('Census Input Tab'!H166="","",'Census Input Tab'!H166)</f>
        <v/>
      </c>
      <c r="D135" s="174" t="str">
        <f>IF('Census Input Tab'!K166="","",'Census Input Tab'!K166)</f>
        <v/>
      </c>
      <c r="E135" s="175" t="str">
        <f>IF('Census Input Tab'!A166="","",'Census Input Tab'!A166)</f>
        <v/>
      </c>
      <c r="F135" s="175" t="str">
        <f>IF('Census Input Tab'!B166="","",'Census Input Tab'!B166)</f>
        <v/>
      </c>
      <c r="G135" s="176" t="str">
        <f>IF('Census Input Tab'!C166="","",'Census Input Tab'!C166)</f>
        <v/>
      </c>
      <c r="H135" s="177" t="str">
        <f>IF('Census Input Tab'!D166="","",'Census Input Tab'!D166)</f>
        <v/>
      </c>
      <c r="I135" s="178" t="str">
        <f>IF('Census Input Tab'!E166="","",'Census Input Tab'!E166)</f>
        <v/>
      </c>
      <c r="J135" s="179" t="str">
        <f>IF('Census Input Tab'!I166="COBRA","COBRA","" )</f>
        <v/>
      </c>
      <c r="K135" s="180" t="str">
        <f>IF('Census Input Tab'!F166="","",'Census Input Tab'!F166)</f>
        <v/>
      </c>
      <c r="L135" s="180" t="str">
        <f>IF('Census Input Tab'!G166="","",'Census Input Tab'!G166)</f>
        <v/>
      </c>
      <c r="M135" s="189"/>
      <c r="N135" s="182">
        <v>0</v>
      </c>
      <c r="O135" s="183" t="e">
        <f t="shared" si="8"/>
        <v>#N/A</v>
      </c>
      <c r="P135" s="184">
        <v>134</v>
      </c>
      <c r="Q135" s="190"/>
      <c r="R135" s="199"/>
      <c r="S135" s="190"/>
      <c r="T135" s="190"/>
      <c r="W135" s="158" t="str">
        <f t="shared" si="6"/>
        <v/>
      </c>
      <c r="X135" s="187" t="s">
        <v>44236</v>
      </c>
      <c r="Y135" s="188" t="s">
        <v>174</v>
      </c>
    </row>
    <row r="136" spans="1:25" ht="14.5">
      <c r="A136" s="171" t="e">
        <v>#VALUE!</v>
      </c>
      <c r="B136" s="172" t="str">
        <f t="shared" si="7"/>
        <v/>
      </c>
      <c r="C136" s="173" t="str">
        <f>IF('Census Input Tab'!H167="","",'Census Input Tab'!H167)</f>
        <v/>
      </c>
      <c r="D136" s="174" t="str">
        <f>IF('Census Input Tab'!K167="","",'Census Input Tab'!K167)</f>
        <v/>
      </c>
      <c r="E136" s="175" t="str">
        <f>IF('Census Input Tab'!A167="","",'Census Input Tab'!A167)</f>
        <v/>
      </c>
      <c r="F136" s="175" t="str">
        <f>IF('Census Input Tab'!B167="","",'Census Input Tab'!B167)</f>
        <v/>
      </c>
      <c r="G136" s="176" t="str">
        <f>IF('Census Input Tab'!C167="","",'Census Input Tab'!C167)</f>
        <v/>
      </c>
      <c r="H136" s="177" t="str">
        <f>IF('Census Input Tab'!D167="","",'Census Input Tab'!D167)</f>
        <v/>
      </c>
      <c r="I136" s="178" t="str">
        <f>IF('Census Input Tab'!E167="","",'Census Input Tab'!E167)</f>
        <v/>
      </c>
      <c r="J136" s="179" t="str">
        <f>IF('Census Input Tab'!I167="COBRA","COBRA","" )</f>
        <v/>
      </c>
      <c r="K136" s="180" t="str">
        <f>IF('Census Input Tab'!F167="","",'Census Input Tab'!F167)</f>
        <v/>
      </c>
      <c r="L136" s="180" t="str">
        <f>IF('Census Input Tab'!G167="","",'Census Input Tab'!G167)</f>
        <v/>
      </c>
      <c r="M136" s="189"/>
      <c r="N136" s="182">
        <v>0</v>
      </c>
      <c r="O136" s="183" t="e">
        <f t="shared" si="8"/>
        <v>#N/A</v>
      </c>
      <c r="P136" s="184">
        <v>135</v>
      </c>
      <c r="Q136" s="190"/>
      <c r="R136" s="199"/>
      <c r="S136" s="190"/>
      <c r="T136" s="190"/>
      <c r="W136" s="158" t="str">
        <f t="shared" si="6"/>
        <v/>
      </c>
      <c r="X136" s="187" t="s">
        <v>44237</v>
      </c>
      <c r="Y136" s="188" t="s">
        <v>174</v>
      </c>
    </row>
    <row r="137" spans="1:25" ht="14.5">
      <c r="A137" s="171" t="e">
        <v>#VALUE!</v>
      </c>
      <c r="B137" s="172" t="str">
        <f t="shared" si="7"/>
        <v/>
      </c>
      <c r="C137" s="173" t="str">
        <f>IF('Census Input Tab'!H168="","",'Census Input Tab'!H168)</f>
        <v/>
      </c>
      <c r="D137" s="174" t="str">
        <f>IF('Census Input Tab'!K168="","",'Census Input Tab'!K168)</f>
        <v/>
      </c>
      <c r="E137" s="175" t="str">
        <f>IF('Census Input Tab'!A168="","",'Census Input Tab'!A168)</f>
        <v/>
      </c>
      <c r="F137" s="175" t="str">
        <f>IF('Census Input Tab'!B168="","",'Census Input Tab'!B168)</f>
        <v/>
      </c>
      <c r="G137" s="176" t="str">
        <f>IF('Census Input Tab'!C168="","",'Census Input Tab'!C168)</f>
        <v/>
      </c>
      <c r="H137" s="177" t="str">
        <f>IF('Census Input Tab'!D168="","",'Census Input Tab'!D168)</f>
        <v/>
      </c>
      <c r="I137" s="178" t="str">
        <f>IF('Census Input Tab'!E168="","",'Census Input Tab'!E168)</f>
        <v/>
      </c>
      <c r="J137" s="179" t="str">
        <f>IF('Census Input Tab'!I168="COBRA","COBRA","" )</f>
        <v/>
      </c>
      <c r="K137" s="180" t="str">
        <f>IF('Census Input Tab'!F168="","",'Census Input Tab'!F168)</f>
        <v/>
      </c>
      <c r="L137" s="180" t="str">
        <f>IF('Census Input Tab'!G168="","",'Census Input Tab'!G168)</f>
        <v/>
      </c>
      <c r="M137" s="189"/>
      <c r="N137" s="182">
        <v>0</v>
      </c>
      <c r="O137" s="183" t="e">
        <f t="shared" si="8"/>
        <v>#N/A</v>
      </c>
      <c r="P137" s="184">
        <v>136</v>
      </c>
      <c r="Q137" s="190"/>
      <c r="R137" s="199"/>
      <c r="S137" s="190"/>
      <c r="T137" s="190"/>
      <c r="W137" s="158" t="str">
        <f t="shared" si="6"/>
        <v/>
      </c>
      <c r="X137" s="187" t="s">
        <v>44238</v>
      </c>
      <c r="Y137" s="188" t="s">
        <v>174</v>
      </c>
    </row>
    <row r="138" spans="1:25" ht="14.5">
      <c r="A138" s="171" t="e">
        <v>#VALUE!</v>
      </c>
      <c r="B138" s="172" t="str">
        <f t="shared" si="7"/>
        <v/>
      </c>
      <c r="C138" s="173" t="str">
        <f>IF('Census Input Tab'!H169="","",'Census Input Tab'!H169)</f>
        <v/>
      </c>
      <c r="D138" s="174" t="str">
        <f>IF('Census Input Tab'!K169="","",'Census Input Tab'!K169)</f>
        <v/>
      </c>
      <c r="E138" s="175" t="str">
        <f>IF('Census Input Tab'!A169="","",'Census Input Tab'!A169)</f>
        <v/>
      </c>
      <c r="F138" s="175" t="str">
        <f>IF('Census Input Tab'!B169="","",'Census Input Tab'!B169)</f>
        <v/>
      </c>
      <c r="G138" s="176" t="str">
        <f>IF('Census Input Tab'!C169="","",'Census Input Tab'!C169)</f>
        <v/>
      </c>
      <c r="H138" s="177" t="str">
        <f>IF('Census Input Tab'!D169="","",'Census Input Tab'!D169)</f>
        <v/>
      </c>
      <c r="I138" s="178" t="str">
        <f>IF('Census Input Tab'!E169="","",'Census Input Tab'!E169)</f>
        <v/>
      </c>
      <c r="J138" s="179" t="str">
        <f>IF('Census Input Tab'!I169="COBRA","COBRA","" )</f>
        <v/>
      </c>
      <c r="K138" s="180" t="str">
        <f>IF('Census Input Tab'!F169="","",'Census Input Tab'!F169)</f>
        <v/>
      </c>
      <c r="L138" s="180" t="str">
        <f>IF('Census Input Tab'!G169="","",'Census Input Tab'!G169)</f>
        <v/>
      </c>
      <c r="M138" s="189"/>
      <c r="N138" s="182">
        <v>0</v>
      </c>
      <c r="O138" s="183" t="e">
        <f t="shared" si="8"/>
        <v>#N/A</v>
      </c>
      <c r="P138" s="184">
        <v>137</v>
      </c>
      <c r="Q138" s="190"/>
      <c r="R138" s="199"/>
      <c r="S138" s="190"/>
      <c r="T138" s="190"/>
      <c r="W138" s="158" t="str">
        <f t="shared" si="6"/>
        <v/>
      </c>
      <c r="X138" s="187" t="s">
        <v>44239</v>
      </c>
      <c r="Y138" s="188" t="s">
        <v>174</v>
      </c>
    </row>
    <row r="139" spans="1:25" ht="14.5">
      <c r="A139" s="171" t="e">
        <v>#VALUE!</v>
      </c>
      <c r="B139" s="172" t="str">
        <f t="shared" si="7"/>
        <v/>
      </c>
      <c r="C139" s="173" t="str">
        <f>IF('Census Input Tab'!H170="","",'Census Input Tab'!H170)</f>
        <v/>
      </c>
      <c r="D139" s="174" t="str">
        <f>IF('Census Input Tab'!K170="","",'Census Input Tab'!K170)</f>
        <v/>
      </c>
      <c r="E139" s="175" t="str">
        <f>IF('Census Input Tab'!A170="","",'Census Input Tab'!A170)</f>
        <v/>
      </c>
      <c r="F139" s="175" t="str">
        <f>IF('Census Input Tab'!B170="","",'Census Input Tab'!B170)</f>
        <v/>
      </c>
      <c r="G139" s="176" t="str">
        <f>IF('Census Input Tab'!C170="","",'Census Input Tab'!C170)</f>
        <v/>
      </c>
      <c r="H139" s="177" t="str">
        <f>IF('Census Input Tab'!D170="","",'Census Input Tab'!D170)</f>
        <v/>
      </c>
      <c r="I139" s="178" t="str">
        <f>IF('Census Input Tab'!E170="","",'Census Input Tab'!E170)</f>
        <v/>
      </c>
      <c r="J139" s="179" t="str">
        <f>IF('Census Input Tab'!I170="COBRA","COBRA","" )</f>
        <v/>
      </c>
      <c r="K139" s="180" t="str">
        <f>IF('Census Input Tab'!F170="","",'Census Input Tab'!F170)</f>
        <v/>
      </c>
      <c r="L139" s="180" t="str">
        <f>IF('Census Input Tab'!G170="","",'Census Input Tab'!G170)</f>
        <v/>
      </c>
      <c r="M139" s="189"/>
      <c r="N139" s="182">
        <v>0</v>
      </c>
      <c r="O139" s="183" t="e">
        <f t="shared" si="8"/>
        <v>#N/A</v>
      </c>
      <c r="P139" s="184">
        <v>138</v>
      </c>
      <c r="Q139" s="190"/>
      <c r="R139" s="199"/>
      <c r="S139" s="190"/>
      <c r="T139" s="190"/>
      <c r="W139" s="158" t="str">
        <f t="shared" si="6"/>
        <v/>
      </c>
      <c r="X139" s="187" t="s">
        <v>44240</v>
      </c>
      <c r="Y139" s="188" t="s">
        <v>174</v>
      </c>
    </row>
    <row r="140" spans="1:25" ht="14.5">
      <c r="A140" s="171" t="e">
        <v>#VALUE!</v>
      </c>
      <c r="B140" s="172" t="str">
        <f t="shared" si="7"/>
        <v/>
      </c>
      <c r="C140" s="173" t="str">
        <f>IF('Census Input Tab'!H171="","",'Census Input Tab'!H171)</f>
        <v/>
      </c>
      <c r="D140" s="174" t="str">
        <f>IF('Census Input Tab'!K171="","",'Census Input Tab'!K171)</f>
        <v/>
      </c>
      <c r="E140" s="175" t="str">
        <f>IF('Census Input Tab'!A171="","",'Census Input Tab'!A171)</f>
        <v/>
      </c>
      <c r="F140" s="175" t="str">
        <f>IF('Census Input Tab'!B171="","",'Census Input Tab'!B171)</f>
        <v/>
      </c>
      <c r="G140" s="176" t="str">
        <f>IF('Census Input Tab'!C171="","",'Census Input Tab'!C171)</f>
        <v/>
      </c>
      <c r="H140" s="177" t="str">
        <f>IF('Census Input Tab'!D171="","",'Census Input Tab'!D171)</f>
        <v/>
      </c>
      <c r="I140" s="178" t="str">
        <f>IF('Census Input Tab'!E171="","",'Census Input Tab'!E171)</f>
        <v/>
      </c>
      <c r="J140" s="179" t="str">
        <f>IF('Census Input Tab'!I171="COBRA","COBRA","" )</f>
        <v/>
      </c>
      <c r="K140" s="180" t="str">
        <f>IF('Census Input Tab'!F171="","",'Census Input Tab'!F171)</f>
        <v/>
      </c>
      <c r="L140" s="180" t="str">
        <f>IF('Census Input Tab'!G171="","",'Census Input Tab'!G171)</f>
        <v/>
      </c>
      <c r="M140" s="189"/>
      <c r="N140" s="182">
        <v>0</v>
      </c>
      <c r="O140" s="183" t="e">
        <f t="shared" si="8"/>
        <v>#N/A</v>
      </c>
      <c r="P140" s="184">
        <v>139</v>
      </c>
      <c r="Q140" s="190"/>
      <c r="R140" s="199"/>
      <c r="S140" s="190"/>
      <c r="T140" s="190"/>
      <c r="W140" s="158" t="str">
        <f t="shared" si="6"/>
        <v/>
      </c>
      <c r="X140" s="187" t="s">
        <v>44241</v>
      </c>
      <c r="Y140" s="188" t="s">
        <v>174</v>
      </c>
    </row>
    <row r="141" spans="1:25" ht="14.5">
      <c r="A141" s="171" t="e">
        <v>#VALUE!</v>
      </c>
      <c r="B141" s="172" t="str">
        <f t="shared" si="7"/>
        <v/>
      </c>
      <c r="C141" s="173" t="str">
        <f>IF('Census Input Tab'!H172="","",'Census Input Tab'!H172)</f>
        <v/>
      </c>
      <c r="D141" s="174" t="str">
        <f>IF('Census Input Tab'!K172="","",'Census Input Tab'!K172)</f>
        <v/>
      </c>
      <c r="E141" s="175" t="str">
        <f>IF('Census Input Tab'!A172="","",'Census Input Tab'!A172)</f>
        <v/>
      </c>
      <c r="F141" s="175" t="str">
        <f>IF('Census Input Tab'!B172="","",'Census Input Tab'!B172)</f>
        <v/>
      </c>
      <c r="G141" s="176" t="str">
        <f>IF('Census Input Tab'!C172="","",'Census Input Tab'!C172)</f>
        <v/>
      </c>
      <c r="H141" s="177" t="str">
        <f>IF('Census Input Tab'!D172="","",'Census Input Tab'!D172)</f>
        <v/>
      </c>
      <c r="I141" s="178" t="str">
        <f>IF('Census Input Tab'!E172="","",'Census Input Tab'!E172)</f>
        <v/>
      </c>
      <c r="J141" s="179" t="str">
        <f>IF('Census Input Tab'!I172="COBRA","COBRA","" )</f>
        <v/>
      </c>
      <c r="K141" s="180" t="str">
        <f>IF('Census Input Tab'!F172="","",'Census Input Tab'!F172)</f>
        <v/>
      </c>
      <c r="L141" s="180" t="str">
        <f>IF('Census Input Tab'!G172="","",'Census Input Tab'!G172)</f>
        <v/>
      </c>
      <c r="M141" s="189"/>
      <c r="N141" s="182">
        <v>0</v>
      </c>
      <c r="O141" s="183" t="e">
        <f t="shared" si="8"/>
        <v>#N/A</v>
      </c>
      <c r="P141" s="184">
        <v>140</v>
      </c>
      <c r="Q141" s="190"/>
      <c r="R141" s="199"/>
      <c r="S141" s="190"/>
      <c r="T141" s="190"/>
      <c r="W141" s="158" t="str">
        <f t="shared" si="6"/>
        <v/>
      </c>
      <c r="X141" s="187" t="s">
        <v>44242</v>
      </c>
      <c r="Y141" s="188" t="s">
        <v>174</v>
      </c>
    </row>
    <row r="142" spans="1:25" ht="14.5">
      <c r="A142" s="171" t="e">
        <v>#VALUE!</v>
      </c>
      <c r="B142" s="172" t="str">
        <f t="shared" si="7"/>
        <v/>
      </c>
      <c r="C142" s="173" t="str">
        <f>IF('Census Input Tab'!H173="","",'Census Input Tab'!H173)</f>
        <v/>
      </c>
      <c r="D142" s="174" t="str">
        <f>IF('Census Input Tab'!K173="","",'Census Input Tab'!K173)</f>
        <v/>
      </c>
      <c r="E142" s="175" t="str">
        <f>IF('Census Input Tab'!A173="","",'Census Input Tab'!A173)</f>
        <v/>
      </c>
      <c r="F142" s="175" t="str">
        <f>IF('Census Input Tab'!B173="","",'Census Input Tab'!B173)</f>
        <v/>
      </c>
      <c r="G142" s="176" t="str">
        <f>IF('Census Input Tab'!C173="","",'Census Input Tab'!C173)</f>
        <v/>
      </c>
      <c r="H142" s="177" t="str">
        <f>IF('Census Input Tab'!D173="","",'Census Input Tab'!D173)</f>
        <v/>
      </c>
      <c r="I142" s="178" t="str">
        <f>IF('Census Input Tab'!E173="","",'Census Input Tab'!E173)</f>
        <v/>
      </c>
      <c r="J142" s="179" t="str">
        <f>IF('Census Input Tab'!I173="COBRA","COBRA","" )</f>
        <v/>
      </c>
      <c r="K142" s="180" t="str">
        <f>IF('Census Input Tab'!F173="","",'Census Input Tab'!F173)</f>
        <v/>
      </c>
      <c r="L142" s="180" t="str">
        <f>IF('Census Input Tab'!G173="","",'Census Input Tab'!G173)</f>
        <v/>
      </c>
      <c r="M142" s="189"/>
      <c r="N142" s="182">
        <v>0</v>
      </c>
      <c r="O142" s="183" t="e">
        <f t="shared" si="8"/>
        <v>#N/A</v>
      </c>
      <c r="P142" s="184">
        <v>141</v>
      </c>
      <c r="Q142" s="190"/>
      <c r="R142" s="206"/>
      <c r="S142" s="206"/>
      <c r="T142" s="190"/>
      <c r="W142" s="158" t="str">
        <f t="shared" si="6"/>
        <v/>
      </c>
      <c r="X142" s="187" t="s">
        <v>44243</v>
      </c>
      <c r="Y142" s="188" t="s">
        <v>174</v>
      </c>
    </row>
    <row r="143" spans="1:25" ht="14.5">
      <c r="A143" s="171" t="e">
        <v>#VALUE!</v>
      </c>
      <c r="B143" s="172" t="str">
        <f t="shared" si="7"/>
        <v/>
      </c>
      <c r="C143" s="173" t="str">
        <f>IF('Census Input Tab'!H174="","",'Census Input Tab'!H174)</f>
        <v/>
      </c>
      <c r="D143" s="174" t="str">
        <f>IF('Census Input Tab'!K174="","",'Census Input Tab'!K174)</f>
        <v/>
      </c>
      <c r="E143" s="175" t="str">
        <f>IF('Census Input Tab'!A174="","",'Census Input Tab'!A174)</f>
        <v/>
      </c>
      <c r="F143" s="175" t="str">
        <f>IF('Census Input Tab'!B174="","",'Census Input Tab'!B174)</f>
        <v/>
      </c>
      <c r="G143" s="176" t="str">
        <f>IF('Census Input Tab'!C174="","",'Census Input Tab'!C174)</f>
        <v/>
      </c>
      <c r="H143" s="177" t="str">
        <f>IF('Census Input Tab'!D174="","",'Census Input Tab'!D174)</f>
        <v/>
      </c>
      <c r="I143" s="178" t="str">
        <f>IF('Census Input Tab'!E174="","",'Census Input Tab'!E174)</f>
        <v/>
      </c>
      <c r="J143" s="179" t="str">
        <f>IF('Census Input Tab'!I174="COBRA","COBRA","" )</f>
        <v/>
      </c>
      <c r="K143" s="180" t="str">
        <f>IF('Census Input Tab'!F174="","",'Census Input Tab'!F174)</f>
        <v/>
      </c>
      <c r="L143" s="180" t="str">
        <f>IF('Census Input Tab'!G174="","",'Census Input Tab'!G174)</f>
        <v/>
      </c>
      <c r="M143" s="189"/>
      <c r="N143" s="182">
        <v>0</v>
      </c>
      <c r="O143" s="183" t="e">
        <f t="shared" si="8"/>
        <v>#N/A</v>
      </c>
      <c r="P143" s="184">
        <v>142</v>
      </c>
      <c r="Q143" s="190"/>
      <c r="R143" s="206"/>
      <c r="S143" s="206"/>
      <c r="T143" s="190"/>
      <c r="W143" s="158" t="str">
        <f t="shared" si="6"/>
        <v/>
      </c>
      <c r="X143" s="187" t="s">
        <v>44244</v>
      </c>
      <c r="Y143" s="188" t="s">
        <v>174</v>
      </c>
    </row>
    <row r="144" spans="1:25" ht="14.5">
      <c r="A144" s="171" t="e">
        <v>#VALUE!</v>
      </c>
      <c r="B144" s="172" t="str">
        <f t="shared" si="7"/>
        <v/>
      </c>
      <c r="C144" s="173" t="str">
        <f>IF('Census Input Tab'!H175="","",'Census Input Tab'!H175)</f>
        <v/>
      </c>
      <c r="D144" s="174" t="str">
        <f>IF('Census Input Tab'!K175="","",'Census Input Tab'!K175)</f>
        <v/>
      </c>
      <c r="E144" s="175" t="str">
        <f>IF('Census Input Tab'!A175="","",'Census Input Tab'!A175)</f>
        <v/>
      </c>
      <c r="F144" s="175" t="str">
        <f>IF('Census Input Tab'!B175="","",'Census Input Tab'!B175)</f>
        <v/>
      </c>
      <c r="G144" s="176" t="str">
        <f>IF('Census Input Tab'!C175="","",'Census Input Tab'!C175)</f>
        <v/>
      </c>
      <c r="H144" s="177" t="str">
        <f>IF('Census Input Tab'!D175="","",'Census Input Tab'!D175)</f>
        <v/>
      </c>
      <c r="I144" s="178" t="str">
        <f>IF('Census Input Tab'!E175="","",'Census Input Tab'!E175)</f>
        <v/>
      </c>
      <c r="J144" s="179" t="str">
        <f>IF('Census Input Tab'!I175="COBRA","COBRA","" )</f>
        <v/>
      </c>
      <c r="K144" s="180" t="str">
        <f>IF('Census Input Tab'!F175="","",'Census Input Tab'!F175)</f>
        <v/>
      </c>
      <c r="L144" s="180" t="str">
        <f>IF('Census Input Tab'!G175="","",'Census Input Tab'!G175)</f>
        <v/>
      </c>
      <c r="M144" s="189"/>
      <c r="N144" s="182">
        <v>0</v>
      </c>
      <c r="O144" s="183" t="e">
        <f t="shared" si="8"/>
        <v>#N/A</v>
      </c>
      <c r="P144" s="184">
        <v>143</v>
      </c>
      <c r="Q144" s="190"/>
      <c r="R144" s="206"/>
      <c r="S144" s="206"/>
      <c r="T144" s="190"/>
      <c r="W144" s="158" t="str">
        <f t="shared" si="6"/>
        <v/>
      </c>
      <c r="X144" s="187" t="s">
        <v>44245</v>
      </c>
      <c r="Y144" s="188" t="s">
        <v>174</v>
      </c>
    </row>
    <row r="145" spans="1:25" ht="14.5">
      <c r="A145" s="171" t="e">
        <v>#VALUE!</v>
      </c>
      <c r="B145" s="172" t="str">
        <f t="shared" si="7"/>
        <v/>
      </c>
      <c r="C145" s="173" t="str">
        <f>IF('Census Input Tab'!H176="","",'Census Input Tab'!H176)</f>
        <v/>
      </c>
      <c r="D145" s="174" t="str">
        <f>IF('Census Input Tab'!K176="","",'Census Input Tab'!K176)</f>
        <v/>
      </c>
      <c r="E145" s="175" t="str">
        <f>IF('Census Input Tab'!A176="","",'Census Input Tab'!A176)</f>
        <v/>
      </c>
      <c r="F145" s="175" t="str">
        <f>IF('Census Input Tab'!B176="","",'Census Input Tab'!B176)</f>
        <v/>
      </c>
      <c r="G145" s="176" t="str">
        <f>IF('Census Input Tab'!C176="","",'Census Input Tab'!C176)</f>
        <v/>
      </c>
      <c r="H145" s="177" t="str">
        <f>IF('Census Input Tab'!D176="","",'Census Input Tab'!D176)</f>
        <v/>
      </c>
      <c r="I145" s="178" t="str">
        <f>IF('Census Input Tab'!E176="","",'Census Input Tab'!E176)</f>
        <v/>
      </c>
      <c r="J145" s="179" t="str">
        <f>IF('Census Input Tab'!I176="COBRA","COBRA","" )</f>
        <v/>
      </c>
      <c r="K145" s="180" t="str">
        <f>IF('Census Input Tab'!F176="","",'Census Input Tab'!F176)</f>
        <v/>
      </c>
      <c r="L145" s="180" t="str">
        <f>IF('Census Input Tab'!G176="","",'Census Input Tab'!G176)</f>
        <v/>
      </c>
      <c r="M145" s="189"/>
      <c r="N145" s="182">
        <v>0</v>
      </c>
      <c r="O145" s="183" t="e">
        <f t="shared" si="8"/>
        <v>#N/A</v>
      </c>
      <c r="P145" s="184">
        <v>144</v>
      </c>
      <c r="Q145" s="190"/>
      <c r="R145" s="206"/>
      <c r="S145" s="206"/>
      <c r="T145" s="190"/>
      <c r="W145" s="158" t="str">
        <f t="shared" si="6"/>
        <v/>
      </c>
      <c r="X145" s="187" t="s">
        <v>44246</v>
      </c>
      <c r="Y145" s="188" t="s">
        <v>174</v>
      </c>
    </row>
    <row r="146" spans="1:25" ht="14.5">
      <c r="A146" s="171" t="e">
        <v>#VALUE!</v>
      </c>
      <c r="B146" s="172" t="str">
        <f t="shared" si="7"/>
        <v/>
      </c>
      <c r="C146" s="173" t="str">
        <f>IF('Census Input Tab'!H177="","",'Census Input Tab'!H177)</f>
        <v/>
      </c>
      <c r="D146" s="174" t="str">
        <f>IF('Census Input Tab'!K177="","",'Census Input Tab'!K177)</f>
        <v/>
      </c>
      <c r="E146" s="175" t="str">
        <f>IF('Census Input Tab'!A177="","",'Census Input Tab'!A177)</f>
        <v/>
      </c>
      <c r="F146" s="175" t="str">
        <f>IF('Census Input Tab'!B177="","",'Census Input Tab'!B177)</f>
        <v/>
      </c>
      <c r="G146" s="176" t="str">
        <f>IF('Census Input Tab'!C177="","",'Census Input Tab'!C177)</f>
        <v/>
      </c>
      <c r="H146" s="177" t="str">
        <f>IF('Census Input Tab'!D177="","",'Census Input Tab'!D177)</f>
        <v/>
      </c>
      <c r="I146" s="178" t="str">
        <f>IF('Census Input Tab'!E177="","",'Census Input Tab'!E177)</f>
        <v/>
      </c>
      <c r="J146" s="179" t="str">
        <f>IF('Census Input Tab'!I177="COBRA","COBRA","" )</f>
        <v/>
      </c>
      <c r="K146" s="180" t="str">
        <f>IF('Census Input Tab'!F177="","",'Census Input Tab'!F177)</f>
        <v/>
      </c>
      <c r="L146" s="180" t="str">
        <f>IF('Census Input Tab'!G177="","",'Census Input Tab'!G177)</f>
        <v/>
      </c>
      <c r="M146" s="189"/>
      <c r="N146" s="182">
        <v>0</v>
      </c>
      <c r="O146" s="183" t="e">
        <f t="shared" si="8"/>
        <v>#N/A</v>
      </c>
      <c r="P146" s="184">
        <v>145</v>
      </c>
      <c r="Q146" s="190"/>
      <c r="R146" s="206"/>
      <c r="S146" s="206"/>
      <c r="T146" s="190"/>
      <c r="W146" s="158" t="str">
        <f t="shared" si="6"/>
        <v/>
      </c>
      <c r="X146" s="187" t="s">
        <v>44247</v>
      </c>
      <c r="Y146" s="188" t="s">
        <v>174</v>
      </c>
    </row>
    <row r="147" spans="1:25" ht="14.5">
      <c r="A147" s="171" t="e">
        <v>#VALUE!</v>
      </c>
      <c r="B147" s="172" t="str">
        <f t="shared" si="7"/>
        <v/>
      </c>
      <c r="C147" s="173" t="str">
        <f>IF('Census Input Tab'!H178="","",'Census Input Tab'!H178)</f>
        <v/>
      </c>
      <c r="D147" s="174" t="str">
        <f>IF('Census Input Tab'!K178="","",'Census Input Tab'!K178)</f>
        <v/>
      </c>
      <c r="E147" s="175" t="str">
        <f>IF('Census Input Tab'!A178="","",'Census Input Tab'!A178)</f>
        <v/>
      </c>
      <c r="F147" s="175" t="str">
        <f>IF('Census Input Tab'!B178="","",'Census Input Tab'!B178)</f>
        <v/>
      </c>
      <c r="G147" s="176" t="str">
        <f>IF('Census Input Tab'!C178="","",'Census Input Tab'!C178)</f>
        <v/>
      </c>
      <c r="H147" s="177" t="str">
        <f>IF('Census Input Tab'!D178="","",'Census Input Tab'!D178)</f>
        <v/>
      </c>
      <c r="I147" s="178" t="str">
        <f>IF('Census Input Tab'!E178="","",'Census Input Tab'!E178)</f>
        <v/>
      </c>
      <c r="J147" s="179" t="str">
        <f>IF('Census Input Tab'!I178="COBRA","COBRA","" )</f>
        <v/>
      </c>
      <c r="K147" s="180" t="str">
        <f>IF('Census Input Tab'!F178="","",'Census Input Tab'!F178)</f>
        <v/>
      </c>
      <c r="L147" s="180" t="str">
        <f>IF('Census Input Tab'!G178="","",'Census Input Tab'!G178)</f>
        <v/>
      </c>
      <c r="M147" s="189"/>
      <c r="N147" s="182">
        <v>0</v>
      </c>
      <c r="O147" s="183" t="e">
        <f t="shared" si="8"/>
        <v>#N/A</v>
      </c>
      <c r="P147" s="184">
        <v>146</v>
      </c>
      <c r="Q147" s="190"/>
      <c r="R147" s="206"/>
      <c r="S147" s="206"/>
      <c r="T147" s="190"/>
      <c r="W147" s="158" t="str">
        <f t="shared" si="6"/>
        <v/>
      </c>
      <c r="X147" s="187" t="s">
        <v>44248</v>
      </c>
      <c r="Y147" s="188" t="s">
        <v>174</v>
      </c>
    </row>
    <row r="148" spans="1:25" ht="14.5">
      <c r="A148" s="171" t="e">
        <v>#VALUE!</v>
      </c>
      <c r="B148" s="172" t="str">
        <f t="shared" si="7"/>
        <v/>
      </c>
      <c r="C148" s="173" t="str">
        <f>IF('Census Input Tab'!H179="","",'Census Input Tab'!H179)</f>
        <v/>
      </c>
      <c r="D148" s="174" t="str">
        <f>IF('Census Input Tab'!K179="","",'Census Input Tab'!K179)</f>
        <v/>
      </c>
      <c r="E148" s="175" t="str">
        <f>IF('Census Input Tab'!A179="","",'Census Input Tab'!A179)</f>
        <v/>
      </c>
      <c r="F148" s="175" t="str">
        <f>IF('Census Input Tab'!B179="","",'Census Input Tab'!B179)</f>
        <v/>
      </c>
      <c r="G148" s="176" t="str">
        <f>IF('Census Input Tab'!C179="","",'Census Input Tab'!C179)</f>
        <v/>
      </c>
      <c r="H148" s="177" t="str">
        <f>IF('Census Input Tab'!D179="","",'Census Input Tab'!D179)</f>
        <v/>
      </c>
      <c r="I148" s="178" t="str">
        <f>IF('Census Input Tab'!E179="","",'Census Input Tab'!E179)</f>
        <v/>
      </c>
      <c r="J148" s="179" t="str">
        <f>IF('Census Input Tab'!I179="COBRA","COBRA","" )</f>
        <v/>
      </c>
      <c r="K148" s="180" t="str">
        <f>IF('Census Input Tab'!F179="","",'Census Input Tab'!F179)</f>
        <v/>
      </c>
      <c r="L148" s="180" t="str">
        <f>IF('Census Input Tab'!G179="","",'Census Input Tab'!G179)</f>
        <v/>
      </c>
      <c r="M148" s="189"/>
      <c r="N148" s="182">
        <v>0</v>
      </c>
      <c r="O148" s="183" t="e">
        <f t="shared" si="8"/>
        <v>#N/A</v>
      </c>
      <c r="P148" s="184">
        <v>147</v>
      </c>
      <c r="Q148" s="190"/>
      <c r="R148" s="206"/>
      <c r="S148" s="206"/>
      <c r="T148" s="190"/>
      <c r="W148" s="158" t="str">
        <f t="shared" si="6"/>
        <v/>
      </c>
      <c r="X148" s="187" t="s">
        <v>44249</v>
      </c>
      <c r="Y148" s="188" t="s">
        <v>174</v>
      </c>
    </row>
    <row r="149" spans="1:25" ht="14.5">
      <c r="A149" s="171" t="e">
        <v>#VALUE!</v>
      </c>
      <c r="B149" s="172" t="str">
        <f t="shared" si="7"/>
        <v/>
      </c>
      <c r="C149" s="173" t="str">
        <f>IF('Census Input Tab'!H180="","",'Census Input Tab'!H180)</f>
        <v/>
      </c>
      <c r="D149" s="174" t="str">
        <f>IF('Census Input Tab'!K180="","",'Census Input Tab'!K180)</f>
        <v/>
      </c>
      <c r="E149" s="175" t="str">
        <f>IF('Census Input Tab'!A180="","",'Census Input Tab'!A180)</f>
        <v/>
      </c>
      <c r="F149" s="175" t="str">
        <f>IF('Census Input Tab'!B180="","",'Census Input Tab'!B180)</f>
        <v/>
      </c>
      <c r="G149" s="176" t="str">
        <f>IF('Census Input Tab'!C180="","",'Census Input Tab'!C180)</f>
        <v/>
      </c>
      <c r="H149" s="177" t="str">
        <f>IF('Census Input Tab'!D180="","",'Census Input Tab'!D180)</f>
        <v/>
      </c>
      <c r="I149" s="178" t="str">
        <f>IF('Census Input Tab'!E180="","",'Census Input Tab'!E180)</f>
        <v/>
      </c>
      <c r="J149" s="179" t="str">
        <f>IF('Census Input Tab'!I180="COBRA","COBRA","" )</f>
        <v/>
      </c>
      <c r="K149" s="180" t="str">
        <f>IF('Census Input Tab'!F180="","",'Census Input Tab'!F180)</f>
        <v/>
      </c>
      <c r="L149" s="180" t="str">
        <f>IF('Census Input Tab'!G180="","",'Census Input Tab'!G180)</f>
        <v/>
      </c>
      <c r="M149" s="189"/>
      <c r="N149" s="182">
        <v>0</v>
      </c>
      <c r="O149" s="183" t="e">
        <f t="shared" si="8"/>
        <v>#N/A</v>
      </c>
      <c r="P149" s="184">
        <v>148</v>
      </c>
      <c r="Q149" s="190"/>
      <c r="R149" s="206"/>
      <c r="S149" s="206"/>
      <c r="T149" s="190"/>
      <c r="W149" s="158" t="str">
        <f t="shared" si="6"/>
        <v/>
      </c>
      <c r="X149" s="187" t="s">
        <v>44250</v>
      </c>
      <c r="Y149" s="188" t="s">
        <v>174</v>
      </c>
    </row>
    <row r="150" spans="1:25" ht="14.5">
      <c r="A150" s="171" t="e">
        <v>#VALUE!</v>
      </c>
      <c r="B150" s="172" t="str">
        <f t="shared" si="7"/>
        <v/>
      </c>
      <c r="C150" s="173" t="str">
        <f>IF('Census Input Tab'!H181="","",'Census Input Tab'!H181)</f>
        <v/>
      </c>
      <c r="D150" s="174" t="str">
        <f>IF('Census Input Tab'!K181="","",'Census Input Tab'!K181)</f>
        <v/>
      </c>
      <c r="E150" s="175" t="str">
        <f>IF('Census Input Tab'!A181="","",'Census Input Tab'!A181)</f>
        <v/>
      </c>
      <c r="F150" s="175" t="str">
        <f>IF('Census Input Tab'!B181="","",'Census Input Tab'!B181)</f>
        <v/>
      </c>
      <c r="G150" s="176" t="str">
        <f>IF('Census Input Tab'!C181="","",'Census Input Tab'!C181)</f>
        <v/>
      </c>
      <c r="H150" s="177" t="str">
        <f>IF('Census Input Tab'!D181="","",'Census Input Tab'!D181)</f>
        <v/>
      </c>
      <c r="I150" s="178" t="str">
        <f>IF('Census Input Tab'!E181="","",'Census Input Tab'!E181)</f>
        <v/>
      </c>
      <c r="J150" s="179" t="str">
        <f>IF('Census Input Tab'!I181="COBRA","COBRA","" )</f>
        <v/>
      </c>
      <c r="K150" s="180" t="str">
        <f>IF('Census Input Tab'!F181="","",'Census Input Tab'!F181)</f>
        <v/>
      </c>
      <c r="L150" s="180" t="str">
        <f>IF('Census Input Tab'!G181="","",'Census Input Tab'!G181)</f>
        <v/>
      </c>
      <c r="M150" s="189"/>
      <c r="N150" s="182">
        <v>0</v>
      </c>
      <c r="O150" s="183" t="e">
        <f t="shared" si="8"/>
        <v>#N/A</v>
      </c>
      <c r="P150" s="184">
        <v>149</v>
      </c>
      <c r="Q150" s="190"/>
      <c r="R150" s="206"/>
      <c r="S150" s="206"/>
      <c r="T150" s="190"/>
      <c r="W150" s="158" t="str">
        <f t="shared" si="6"/>
        <v/>
      </c>
      <c r="X150" s="187" t="s">
        <v>44251</v>
      </c>
      <c r="Y150" s="188" t="s">
        <v>174</v>
      </c>
    </row>
    <row r="151" spans="1:25" ht="14.5">
      <c r="A151" s="171" t="e">
        <v>#VALUE!</v>
      </c>
      <c r="B151" s="172" t="str">
        <f t="shared" si="7"/>
        <v/>
      </c>
      <c r="C151" s="173" t="str">
        <f>IF('Census Input Tab'!H182="","",'Census Input Tab'!H182)</f>
        <v/>
      </c>
      <c r="D151" s="174" t="str">
        <f>IF('Census Input Tab'!K182="","",'Census Input Tab'!K182)</f>
        <v/>
      </c>
      <c r="E151" s="175" t="str">
        <f>IF('Census Input Tab'!A182="","",'Census Input Tab'!A182)</f>
        <v/>
      </c>
      <c r="F151" s="175" t="str">
        <f>IF('Census Input Tab'!B182="","",'Census Input Tab'!B182)</f>
        <v/>
      </c>
      <c r="G151" s="176" t="str">
        <f>IF('Census Input Tab'!C182="","",'Census Input Tab'!C182)</f>
        <v/>
      </c>
      <c r="H151" s="177" t="str">
        <f>IF('Census Input Tab'!D182="","",'Census Input Tab'!D182)</f>
        <v/>
      </c>
      <c r="I151" s="178" t="str">
        <f>IF('Census Input Tab'!E182="","",'Census Input Tab'!E182)</f>
        <v/>
      </c>
      <c r="J151" s="179" t="str">
        <f>IF('Census Input Tab'!I182="COBRA","COBRA","" )</f>
        <v/>
      </c>
      <c r="K151" s="180" t="str">
        <f>IF('Census Input Tab'!F182="","",'Census Input Tab'!F182)</f>
        <v/>
      </c>
      <c r="L151" s="180" t="str">
        <f>IF('Census Input Tab'!G182="","",'Census Input Tab'!G182)</f>
        <v/>
      </c>
      <c r="M151" s="189"/>
      <c r="N151" s="182">
        <v>0</v>
      </c>
      <c r="O151" s="183" t="e">
        <f t="shared" si="8"/>
        <v>#N/A</v>
      </c>
      <c r="P151" s="184">
        <v>150</v>
      </c>
      <c r="Q151" s="190"/>
      <c r="R151" s="206"/>
      <c r="S151" s="206"/>
      <c r="T151" s="190"/>
      <c r="W151" s="158" t="str">
        <f t="shared" si="6"/>
        <v/>
      </c>
      <c r="X151" s="187" t="s">
        <v>44252</v>
      </c>
      <c r="Y151" s="188" t="s">
        <v>174</v>
      </c>
    </row>
    <row r="152" spans="1:25" ht="14.5">
      <c r="A152" s="171" t="e">
        <v>#VALUE!</v>
      </c>
      <c r="B152" s="172" t="str">
        <f t="shared" si="7"/>
        <v/>
      </c>
      <c r="C152" s="173" t="str">
        <f>IF('Census Input Tab'!H183="","",'Census Input Tab'!H183)</f>
        <v/>
      </c>
      <c r="D152" s="174" t="str">
        <f>IF('Census Input Tab'!K183="","",'Census Input Tab'!K183)</f>
        <v/>
      </c>
      <c r="E152" s="175" t="str">
        <f>IF('Census Input Tab'!A183="","",'Census Input Tab'!A183)</f>
        <v/>
      </c>
      <c r="F152" s="175" t="str">
        <f>IF('Census Input Tab'!B183="","",'Census Input Tab'!B183)</f>
        <v/>
      </c>
      <c r="G152" s="176" t="str">
        <f>IF('Census Input Tab'!C183="","",'Census Input Tab'!C183)</f>
        <v/>
      </c>
      <c r="H152" s="177" t="str">
        <f>IF('Census Input Tab'!D183="","",'Census Input Tab'!D183)</f>
        <v/>
      </c>
      <c r="I152" s="178" t="str">
        <f>IF('Census Input Tab'!E183="","",'Census Input Tab'!E183)</f>
        <v/>
      </c>
      <c r="J152" s="179" t="str">
        <f>IF('Census Input Tab'!I183="COBRA","COBRA","" )</f>
        <v/>
      </c>
      <c r="K152" s="180" t="str">
        <f>IF('Census Input Tab'!F183="","",'Census Input Tab'!F183)</f>
        <v/>
      </c>
      <c r="L152" s="180" t="str">
        <f>IF('Census Input Tab'!G183="","",'Census Input Tab'!G183)</f>
        <v/>
      </c>
      <c r="M152" s="189"/>
      <c r="N152" s="182">
        <v>0</v>
      </c>
      <c r="O152" s="183" t="e">
        <f t="shared" si="8"/>
        <v>#N/A</v>
      </c>
      <c r="P152" s="184">
        <v>151</v>
      </c>
      <c r="Q152" s="190"/>
      <c r="R152" s="206"/>
      <c r="S152" s="206"/>
      <c r="T152" s="190"/>
      <c r="W152" s="158" t="str">
        <f t="shared" si="6"/>
        <v/>
      </c>
      <c r="X152" s="187" t="s">
        <v>44253</v>
      </c>
      <c r="Y152" s="188" t="s">
        <v>174</v>
      </c>
    </row>
    <row r="153" spans="1:25" ht="14.5">
      <c r="A153" s="171" t="e">
        <v>#VALUE!</v>
      </c>
      <c r="B153" s="172" t="str">
        <f t="shared" si="7"/>
        <v/>
      </c>
      <c r="C153" s="173" t="str">
        <f>IF('Census Input Tab'!H184="","",'Census Input Tab'!H184)</f>
        <v/>
      </c>
      <c r="D153" s="174" t="str">
        <f>IF('Census Input Tab'!K184="","",'Census Input Tab'!K184)</f>
        <v/>
      </c>
      <c r="E153" s="175" t="str">
        <f>IF('Census Input Tab'!A184="","",'Census Input Tab'!A184)</f>
        <v/>
      </c>
      <c r="F153" s="175" t="str">
        <f>IF('Census Input Tab'!B184="","",'Census Input Tab'!B184)</f>
        <v/>
      </c>
      <c r="G153" s="176" t="str">
        <f>IF('Census Input Tab'!C184="","",'Census Input Tab'!C184)</f>
        <v/>
      </c>
      <c r="H153" s="177" t="str">
        <f>IF('Census Input Tab'!D184="","",'Census Input Tab'!D184)</f>
        <v/>
      </c>
      <c r="I153" s="178" t="str">
        <f>IF('Census Input Tab'!E184="","",'Census Input Tab'!E184)</f>
        <v/>
      </c>
      <c r="J153" s="179" t="str">
        <f>IF('Census Input Tab'!I184="COBRA","COBRA","" )</f>
        <v/>
      </c>
      <c r="K153" s="180" t="str">
        <f>IF('Census Input Tab'!F184="","",'Census Input Tab'!F184)</f>
        <v/>
      </c>
      <c r="L153" s="180" t="str">
        <f>IF('Census Input Tab'!G184="","",'Census Input Tab'!G184)</f>
        <v/>
      </c>
      <c r="M153" s="206"/>
      <c r="N153" s="182">
        <v>0</v>
      </c>
      <c r="O153" s="183" t="e">
        <f t="shared" si="8"/>
        <v>#N/A</v>
      </c>
      <c r="P153" s="184">
        <v>152</v>
      </c>
      <c r="Q153" s="206"/>
      <c r="R153" s="206"/>
      <c r="S153" s="206"/>
      <c r="T153" s="206"/>
      <c r="W153" s="158" t="str">
        <f t="shared" si="6"/>
        <v/>
      </c>
      <c r="X153" s="187" t="s">
        <v>44254</v>
      </c>
      <c r="Y153" s="188" t="s">
        <v>174</v>
      </c>
    </row>
    <row r="154" spans="1:25" ht="14.5">
      <c r="A154" s="171" t="e">
        <v>#VALUE!</v>
      </c>
      <c r="B154" s="172" t="str">
        <f t="shared" si="7"/>
        <v/>
      </c>
      <c r="C154" s="173" t="str">
        <f>IF('Census Input Tab'!H185="","",'Census Input Tab'!H185)</f>
        <v/>
      </c>
      <c r="D154" s="174" t="str">
        <f>IF('Census Input Tab'!K185="","",'Census Input Tab'!K185)</f>
        <v/>
      </c>
      <c r="E154" s="175" t="str">
        <f>IF('Census Input Tab'!A185="","",'Census Input Tab'!A185)</f>
        <v/>
      </c>
      <c r="F154" s="175" t="str">
        <f>IF('Census Input Tab'!B185="","",'Census Input Tab'!B185)</f>
        <v/>
      </c>
      <c r="G154" s="176" t="str">
        <f>IF('Census Input Tab'!C185="","",'Census Input Tab'!C185)</f>
        <v/>
      </c>
      <c r="H154" s="177" t="str">
        <f>IF('Census Input Tab'!D185="","",'Census Input Tab'!D185)</f>
        <v/>
      </c>
      <c r="I154" s="178" t="str">
        <f>IF('Census Input Tab'!E185="","",'Census Input Tab'!E185)</f>
        <v/>
      </c>
      <c r="J154" s="179" t="str">
        <f>IF('Census Input Tab'!I185="COBRA","COBRA","" )</f>
        <v/>
      </c>
      <c r="K154" s="180" t="str">
        <f>IF('Census Input Tab'!F185="","",'Census Input Tab'!F185)</f>
        <v/>
      </c>
      <c r="L154" s="180" t="str">
        <f>IF('Census Input Tab'!G185="","",'Census Input Tab'!G185)</f>
        <v/>
      </c>
      <c r="M154" s="206"/>
      <c r="N154" s="182">
        <v>0</v>
      </c>
      <c r="O154" s="183" t="e">
        <f t="shared" si="8"/>
        <v>#N/A</v>
      </c>
      <c r="P154" s="184">
        <v>153</v>
      </c>
      <c r="Q154" s="206"/>
      <c r="R154" s="206"/>
      <c r="S154" s="206"/>
      <c r="T154" s="206"/>
      <c r="W154" s="158" t="str">
        <f t="shared" si="6"/>
        <v/>
      </c>
      <c r="X154" s="187" t="s">
        <v>44255</v>
      </c>
      <c r="Y154" s="188" t="s">
        <v>174</v>
      </c>
    </row>
    <row r="155" spans="1:25" ht="14.5">
      <c r="A155" s="171" t="e">
        <v>#VALUE!</v>
      </c>
      <c r="B155" s="172" t="str">
        <f t="shared" si="7"/>
        <v/>
      </c>
      <c r="C155" s="173" t="str">
        <f>IF('Census Input Tab'!H186="","",'Census Input Tab'!H186)</f>
        <v/>
      </c>
      <c r="D155" s="174" t="str">
        <f>IF('Census Input Tab'!K186="","",'Census Input Tab'!K186)</f>
        <v/>
      </c>
      <c r="E155" s="175" t="str">
        <f>IF('Census Input Tab'!A186="","",'Census Input Tab'!A186)</f>
        <v/>
      </c>
      <c r="F155" s="175" t="str">
        <f>IF('Census Input Tab'!B186="","",'Census Input Tab'!B186)</f>
        <v/>
      </c>
      <c r="G155" s="176" t="str">
        <f>IF('Census Input Tab'!C186="","",'Census Input Tab'!C186)</f>
        <v/>
      </c>
      <c r="H155" s="177" t="str">
        <f>IF('Census Input Tab'!D186="","",'Census Input Tab'!D186)</f>
        <v/>
      </c>
      <c r="I155" s="178" t="str">
        <f>IF('Census Input Tab'!E186="","",'Census Input Tab'!E186)</f>
        <v/>
      </c>
      <c r="J155" s="179" t="str">
        <f>IF('Census Input Tab'!I186="COBRA","COBRA","" )</f>
        <v/>
      </c>
      <c r="K155" s="180" t="str">
        <f>IF('Census Input Tab'!F186="","",'Census Input Tab'!F186)</f>
        <v/>
      </c>
      <c r="L155" s="180" t="str">
        <f>IF('Census Input Tab'!G186="","",'Census Input Tab'!G186)</f>
        <v/>
      </c>
      <c r="M155" s="206"/>
      <c r="N155" s="182">
        <v>0</v>
      </c>
      <c r="O155" s="183" t="e">
        <f t="shared" si="8"/>
        <v>#N/A</v>
      </c>
      <c r="P155" s="184">
        <v>154</v>
      </c>
      <c r="Q155" s="206"/>
      <c r="R155" s="206"/>
      <c r="S155" s="206"/>
      <c r="T155" s="206"/>
      <c r="W155" s="158" t="str">
        <f t="shared" si="6"/>
        <v/>
      </c>
      <c r="X155" s="187" t="s">
        <v>44256</v>
      </c>
      <c r="Y155" s="188" t="s">
        <v>174</v>
      </c>
    </row>
    <row r="156" spans="1:25" ht="14.5">
      <c r="A156" s="171" t="e">
        <v>#VALUE!</v>
      </c>
      <c r="B156" s="172" t="str">
        <f t="shared" si="7"/>
        <v/>
      </c>
      <c r="C156" s="173" t="str">
        <f>IF('Census Input Tab'!H187="","",'Census Input Tab'!H187)</f>
        <v/>
      </c>
      <c r="D156" s="174" t="str">
        <f>IF('Census Input Tab'!K187="","",'Census Input Tab'!K187)</f>
        <v/>
      </c>
      <c r="E156" s="175" t="str">
        <f>IF('Census Input Tab'!A187="","",'Census Input Tab'!A187)</f>
        <v/>
      </c>
      <c r="F156" s="175" t="str">
        <f>IF('Census Input Tab'!B187="","",'Census Input Tab'!B187)</f>
        <v/>
      </c>
      <c r="G156" s="176" t="str">
        <f>IF('Census Input Tab'!C187="","",'Census Input Tab'!C187)</f>
        <v/>
      </c>
      <c r="H156" s="177" t="str">
        <f>IF('Census Input Tab'!D187="","",'Census Input Tab'!D187)</f>
        <v/>
      </c>
      <c r="I156" s="178" t="str">
        <f>IF('Census Input Tab'!E187="","",'Census Input Tab'!E187)</f>
        <v/>
      </c>
      <c r="J156" s="179" t="str">
        <f>IF('Census Input Tab'!I187="COBRA","COBRA","" )</f>
        <v/>
      </c>
      <c r="K156" s="180" t="str">
        <f>IF('Census Input Tab'!F187="","",'Census Input Tab'!F187)</f>
        <v/>
      </c>
      <c r="L156" s="180" t="str">
        <f>IF('Census Input Tab'!G187="","",'Census Input Tab'!G187)</f>
        <v/>
      </c>
      <c r="M156" s="206"/>
      <c r="N156" s="182">
        <v>0</v>
      </c>
      <c r="O156" s="183" t="e">
        <f t="shared" si="8"/>
        <v>#N/A</v>
      </c>
      <c r="P156" s="184">
        <v>155</v>
      </c>
      <c r="Q156" s="206"/>
      <c r="R156" s="206"/>
      <c r="S156" s="206"/>
      <c r="T156" s="206"/>
      <c r="W156" s="158" t="str">
        <f t="shared" si="6"/>
        <v/>
      </c>
      <c r="X156" s="187" t="s">
        <v>44257</v>
      </c>
      <c r="Y156" s="188" t="s">
        <v>174</v>
      </c>
    </row>
    <row r="157" spans="1:25" ht="14.5">
      <c r="A157" s="171" t="e">
        <v>#VALUE!</v>
      </c>
      <c r="B157" s="172" t="str">
        <f t="shared" si="7"/>
        <v/>
      </c>
      <c r="C157" s="173" t="str">
        <f>IF('Census Input Tab'!H188="","",'Census Input Tab'!H188)</f>
        <v/>
      </c>
      <c r="D157" s="174" t="str">
        <f>IF('Census Input Tab'!K188="","",'Census Input Tab'!K188)</f>
        <v/>
      </c>
      <c r="E157" s="175" t="str">
        <f>IF('Census Input Tab'!A188="","",'Census Input Tab'!A188)</f>
        <v/>
      </c>
      <c r="F157" s="175" t="str">
        <f>IF('Census Input Tab'!B188="","",'Census Input Tab'!B188)</f>
        <v/>
      </c>
      <c r="G157" s="176" t="str">
        <f>IF('Census Input Tab'!C188="","",'Census Input Tab'!C188)</f>
        <v/>
      </c>
      <c r="H157" s="177" t="str">
        <f>IF('Census Input Tab'!D188="","",'Census Input Tab'!D188)</f>
        <v/>
      </c>
      <c r="I157" s="178" t="str">
        <f>IF('Census Input Tab'!E188="","",'Census Input Tab'!E188)</f>
        <v/>
      </c>
      <c r="J157" s="179" t="str">
        <f>IF('Census Input Tab'!I188="COBRA","COBRA","" )</f>
        <v/>
      </c>
      <c r="K157" s="180" t="str">
        <f>IF('Census Input Tab'!F188="","",'Census Input Tab'!F188)</f>
        <v/>
      </c>
      <c r="L157" s="180" t="str">
        <f>IF('Census Input Tab'!G188="","",'Census Input Tab'!G188)</f>
        <v/>
      </c>
      <c r="M157" s="206"/>
      <c r="N157" s="182">
        <v>0</v>
      </c>
      <c r="O157" s="183" t="e">
        <f t="shared" si="8"/>
        <v>#N/A</v>
      </c>
      <c r="P157" s="184">
        <v>156</v>
      </c>
      <c r="Q157" s="206"/>
      <c r="R157" s="206"/>
      <c r="S157" s="206"/>
      <c r="T157" s="206"/>
      <c r="W157" s="158" t="str">
        <f t="shared" si="6"/>
        <v/>
      </c>
      <c r="X157" s="187" t="s">
        <v>44258</v>
      </c>
      <c r="Y157" s="188" t="s">
        <v>174</v>
      </c>
    </row>
    <row r="158" spans="1:25" ht="14.5">
      <c r="A158" s="171" t="e">
        <v>#VALUE!</v>
      </c>
      <c r="B158" s="172" t="str">
        <f t="shared" si="7"/>
        <v/>
      </c>
      <c r="C158" s="173" t="str">
        <f>IF('Census Input Tab'!H189="","",'Census Input Tab'!H189)</f>
        <v/>
      </c>
      <c r="D158" s="174" t="str">
        <f>IF('Census Input Tab'!K189="","",'Census Input Tab'!K189)</f>
        <v/>
      </c>
      <c r="E158" s="175" t="str">
        <f>IF('Census Input Tab'!A189="","",'Census Input Tab'!A189)</f>
        <v/>
      </c>
      <c r="F158" s="175" t="str">
        <f>IF('Census Input Tab'!B189="","",'Census Input Tab'!B189)</f>
        <v/>
      </c>
      <c r="G158" s="176" t="str">
        <f>IF('Census Input Tab'!C189="","",'Census Input Tab'!C189)</f>
        <v/>
      </c>
      <c r="H158" s="177" t="str">
        <f>IF('Census Input Tab'!D189="","",'Census Input Tab'!D189)</f>
        <v/>
      </c>
      <c r="I158" s="178" t="str">
        <f>IF('Census Input Tab'!E189="","",'Census Input Tab'!E189)</f>
        <v/>
      </c>
      <c r="J158" s="179" t="str">
        <f>IF('Census Input Tab'!I189="COBRA","COBRA","" )</f>
        <v/>
      </c>
      <c r="K158" s="180" t="str">
        <f>IF('Census Input Tab'!F189="","",'Census Input Tab'!F189)</f>
        <v/>
      </c>
      <c r="L158" s="180" t="str">
        <f>IF('Census Input Tab'!G189="","",'Census Input Tab'!G189)</f>
        <v/>
      </c>
      <c r="M158" s="206"/>
      <c r="N158" s="182">
        <v>0</v>
      </c>
      <c r="O158" s="183" t="e">
        <f t="shared" si="8"/>
        <v>#N/A</v>
      </c>
      <c r="P158" s="184">
        <v>157</v>
      </c>
      <c r="Q158" s="206"/>
      <c r="R158" s="206"/>
      <c r="S158" s="206"/>
      <c r="T158" s="206"/>
      <c r="W158" s="158" t="str">
        <f t="shared" si="6"/>
        <v/>
      </c>
      <c r="X158" s="187" t="s">
        <v>44259</v>
      </c>
      <c r="Y158" s="188" t="s">
        <v>174</v>
      </c>
    </row>
    <row r="159" spans="1:25" ht="14.5">
      <c r="A159" s="171" t="e">
        <v>#VALUE!</v>
      </c>
      <c r="B159" s="172" t="str">
        <f t="shared" si="7"/>
        <v/>
      </c>
      <c r="C159" s="173" t="str">
        <f>IF('Census Input Tab'!H190="","",'Census Input Tab'!H190)</f>
        <v/>
      </c>
      <c r="D159" s="174" t="str">
        <f>IF('Census Input Tab'!K190="","",'Census Input Tab'!K190)</f>
        <v/>
      </c>
      <c r="E159" s="175" t="str">
        <f>IF('Census Input Tab'!A190="","",'Census Input Tab'!A190)</f>
        <v/>
      </c>
      <c r="F159" s="175" t="str">
        <f>IF('Census Input Tab'!B190="","",'Census Input Tab'!B190)</f>
        <v/>
      </c>
      <c r="G159" s="176" t="str">
        <f>IF('Census Input Tab'!C190="","",'Census Input Tab'!C190)</f>
        <v/>
      </c>
      <c r="H159" s="177" t="str">
        <f>IF('Census Input Tab'!D190="","",'Census Input Tab'!D190)</f>
        <v/>
      </c>
      <c r="I159" s="178" t="str">
        <f>IF('Census Input Tab'!E190="","",'Census Input Tab'!E190)</f>
        <v/>
      </c>
      <c r="J159" s="179" t="str">
        <f>IF('Census Input Tab'!I190="COBRA","COBRA","" )</f>
        <v/>
      </c>
      <c r="K159" s="180" t="str">
        <f>IF('Census Input Tab'!F190="","",'Census Input Tab'!F190)</f>
        <v/>
      </c>
      <c r="L159" s="180" t="str">
        <f>IF('Census Input Tab'!G190="","",'Census Input Tab'!G190)</f>
        <v/>
      </c>
      <c r="M159" s="206"/>
      <c r="N159" s="182">
        <v>0</v>
      </c>
      <c r="O159" s="183" t="e">
        <f t="shared" si="8"/>
        <v>#N/A</v>
      </c>
      <c r="P159" s="184">
        <v>158</v>
      </c>
      <c r="Q159" s="206"/>
      <c r="R159" s="206"/>
      <c r="S159" s="206"/>
      <c r="T159" s="206"/>
      <c r="W159" s="158" t="str">
        <f t="shared" si="6"/>
        <v/>
      </c>
      <c r="X159" s="187" t="s">
        <v>44260</v>
      </c>
      <c r="Y159" s="188" t="s">
        <v>174</v>
      </c>
    </row>
    <row r="160" spans="1:25" ht="14.5">
      <c r="A160" s="171" t="e">
        <v>#VALUE!</v>
      </c>
      <c r="B160" s="172" t="str">
        <f t="shared" si="7"/>
        <v/>
      </c>
      <c r="C160" s="173" t="str">
        <f>IF('Census Input Tab'!H191="","",'Census Input Tab'!H191)</f>
        <v/>
      </c>
      <c r="D160" s="174" t="str">
        <f>IF('Census Input Tab'!K191="","",'Census Input Tab'!K191)</f>
        <v/>
      </c>
      <c r="E160" s="175" t="str">
        <f>IF('Census Input Tab'!A191="","",'Census Input Tab'!A191)</f>
        <v/>
      </c>
      <c r="F160" s="175" t="str">
        <f>IF('Census Input Tab'!B191="","",'Census Input Tab'!B191)</f>
        <v/>
      </c>
      <c r="G160" s="176" t="str">
        <f>IF('Census Input Tab'!C191="","",'Census Input Tab'!C191)</f>
        <v/>
      </c>
      <c r="H160" s="177" t="str">
        <f>IF('Census Input Tab'!D191="","",'Census Input Tab'!D191)</f>
        <v/>
      </c>
      <c r="I160" s="178" t="str">
        <f>IF('Census Input Tab'!E191="","",'Census Input Tab'!E191)</f>
        <v/>
      </c>
      <c r="J160" s="179" t="str">
        <f>IF('Census Input Tab'!I191="COBRA","COBRA","" )</f>
        <v/>
      </c>
      <c r="K160" s="180" t="str">
        <f>IF('Census Input Tab'!F191="","",'Census Input Tab'!F191)</f>
        <v/>
      </c>
      <c r="L160" s="180" t="str">
        <f>IF('Census Input Tab'!G191="","",'Census Input Tab'!G191)</f>
        <v/>
      </c>
      <c r="M160" s="206"/>
      <c r="N160" s="182">
        <v>0</v>
      </c>
      <c r="O160" s="183" t="e">
        <f t="shared" si="8"/>
        <v>#N/A</v>
      </c>
      <c r="P160" s="184">
        <v>159</v>
      </c>
      <c r="Q160" s="206"/>
      <c r="R160" s="206"/>
      <c r="S160" s="206"/>
      <c r="T160" s="206"/>
      <c r="W160" s="158" t="str">
        <f t="shared" si="6"/>
        <v/>
      </c>
      <c r="X160" s="187" t="s">
        <v>44261</v>
      </c>
      <c r="Y160" s="188" t="s">
        <v>174</v>
      </c>
    </row>
    <row r="161" spans="1:25" ht="14.5">
      <c r="A161" s="171" t="e">
        <v>#VALUE!</v>
      </c>
      <c r="B161" s="172" t="str">
        <f t="shared" si="7"/>
        <v/>
      </c>
      <c r="C161" s="173" t="str">
        <f>IF('Census Input Tab'!H192="","",'Census Input Tab'!H192)</f>
        <v/>
      </c>
      <c r="D161" s="174" t="str">
        <f>IF('Census Input Tab'!K192="","",'Census Input Tab'!K192)</f>
        <v/>
      </c>
      <c r="E161" s="175" t="str">
        <f>IF('Census Input Tab'!A192="","",'Census Input Tab'!A192)</f>
        <v/>
      </c>
      <c r="F161" s="175" t="str">
        <f>IF('Census Input Tab'!B192="","",'Census Input Tab'!B192)</f>
        <v/>
      </c>
      <c r="G161" s="176" t="str">
        <f>IF('Census Input Tab'!C192="","",'Census Input Tab'!C192)</f>
        <v/>
      </c>
      <c r="H161" s="177" t="str">
        <f>IF('Census Input Tab'!D192="","",'Census Input Tab'!D192)</f>
        <v/>
      </c>
      <c r="I161" s="178" t="str">
        <f>IF('Census Input Tab'!E192="","",'Census Input Tab'!E192)</f>
        <v/>
      </c>
      <c r="J161" s="179" t="str">
        <f>IF('Census Input Tab'!I192="COBRA","COBRA","" )</f>
        <v/>
      </c>
      <c r="K161" s="180" t="str">
        <f>IF('Census Input Tab'!F192="","",'Census Input Tab'!F192)</f>
        <v/>
      </c>
      <c r="L161" s="180" t="str">
        <f>IF('Census Input Tab'!G192="","",'Census Input Tab'!G192)</f>
        <v/>
      </c>
      <c r="M161" s="206"/>
      <c r="N161" s="182">
        <v>0</v>
      </c>
      <c r="O161" s="183" t="e">
        <f t="shared" si="8"/>
        <v>#N/A</v>
      </c>
      <c r="P161" s="184">
        <v>160</v>
      </c>
      <c r="Q161" s="206"/>
      <c r="R161" s="206"/>
      <c r="S161" s="206"/>
      <c r="T161" s="206"/>
      <c r="W161" s="158" t="str">
        <f t="shared" si="6"/>
        <v/>
      </c>
      <c r="X161" s="187" t="s">
        <v>44262</v>
      </c>
      <c r="Y161" s="188" t="s">
        <v>174</v>
      </c>
    </row>
    <row r="162" spans="1:25" ht="14.5">
      <c r="A162" s="171" t="e">
        <v>#VALUE!</v>
      </c>
      <c r="B162" s="172" t="str">
        <f t="shared" si="7"/>
        <v/>
      </c>
      <c r="C162" s="173" t="str">
        <f>IF('Census Input Tab'!H193="","",'Census Input Tab'!H193)</f>
        <v/>
      </c>
      <c r="D162" s="174" t="str">
        <f>IF('Census Input Tab'!K193="","",'Census Input Tab'!K193)</f>
        <v/>
      </c>
      <c r="E162" s="175" t="str">
        <f>IF('Census Input Tab'!A193="","",'Census Input Tab'!A193)</f>
        <v/>
      </c>
      <c r="F162" s="175" t="str">
        <f>IF('Census Input Tab'!B193="","",'Census Input Tab'!B193)</f>
        <v/>
      </c>
      <c r="G162" s="176" t="str">
        <f>IF('Census Input Tab'!C193="","",'Census Input Tab'!C193)</f>
        <v/>
      </c>
      <c r="H162" s="177" t="str">
        <f>IF('Census Input Tab'!D193="","",'Census Input Tab'!D193)</f>
        <v/>
      </c>
      <c r="I162" s="178" t="str">
        <f>IF('Census Input Tab'!E193="","",'Census Input Tab'!E193)</f>
        <v/>
      </c>
      <c r="J162" s="179" t="str">
        <f>IF('Census Input Tab'!I193="COBRA","COBRA","" )</f>
        <v/>
      </c>
      <c r="K162" s="180" t="str">
        <f>IF('Census Input Tab'!F193="","",'Census Input Tab'!F193)</f>
        <v/>
      </c>
      <c r="L162" s="180" t="str">
        <f>IF('Census Input Tab'!G193="","",'Census Input Tab'!G193)</f>
        <v/>
      </c>
      <c r="M162" s="206"/>
      <c r="N162" s="182">
        <v>0</v>
      </c>
      <c r="O162" s="183" t="e">
        <f t="shared" si="8"/>
        <v>#N/A</v>
      </c>
      <c r="P162" s="184">
        <v>161</v>
      </c>
      <c r="Q162" s="206"/>
      <c r="R162" s="206"/>
      <c r="S162" s="206"/>
      <c r="T162" s="206"/>
      <c r="W162" s="158" t="str">
        <f t="shared" si="6"/>
        <v/>
      </c>
      <c r="X162" s="187" t="s">
        <v>44263</v>
      </c>
      <c r="Y162" s="188" t="s">
        <v>174</v>
      </c>
    </row>
    <row r="163" spans="1:25" ht="14.5">
      <c r="A163" s="171" t="e">
        <v>#VALUE!</v>
      </c>
      <c r="B163" s="172" t="str">
        <f t="shared" si="7"/>
        <v/>
      </c>
      <c r="C163" s="173" t="str">
        <f>IF('Census Input Tab'!H194="","",'Census Input Tab'!H194)</f>
        <v/>
      </c>
      <c r="D163" s="174" t="str">
        <f>IF('Census Input Tab'!K194="","",'Census Input Tab'!K194)</f>
        <v/>
      </c>
      <c r="E163" s="175" t="str">
        <f>IF('Census Input Tab'!A194="","",'Census Input Tab'!A194)</f>
        <v/>
      </c>
      <c r="F163" s="175" t="str">
        <f>IF('Census Input Tab'!B194="","",'Census Input Tab'!B194)</f>
        <v/>
      </c>
      <c r="G163" s="176" t="str">
        <f>IF('Census Input Tab'!C194="","",'Census Input Tab'!C194)</f>
        <v/>
      </c>
      <c r="H163" s="177" t="str">
        <f>IF('Census Input Tab'!D194="","",'Census Input Tab'!D194)</f>
        <v/>
      </c>
      <c r="I163" s="178" t="str">
        <f>IF('Census Input Tab'!E194="","",'Census Input Tab'!E194)</f>
        <v/>
      </c>
      <c r="J163" s="179" t="str">
        <f>IF('Census Input Tab'!I194="COBRA","COBRA","" )</f>
        <v/>
      </c>
      <c r="K163" s="180" t="str">
        <f>IF('Census Input Tab'!F194="","",'Census Input Tab'!F194)</f>
        <v/>
      </c>
      <c r="L163" s="180" t="str">
        <f>IF('Census Input Tab'!G194="","",'Census Input Tab'!G194)</f>
        <v/>
      </c>
      <c r="M163" s="206"/>
      <c r="N163" s="182">
        <v>0</v>
      </c>
      <c r="O163" s="183" t="e">
        <f t="shared" si="8"/>
        <v>#N/A</v>
      </c>
      <c r="P163" s="184">
        <v>162</v>
      </c>
      <c r="Q163" s="206"/>
      <c r="R163" s="206"/>
      <c r="S163" s="206"/>
      <c r="T163" s="206"/>
      <c r="W163" s="158" t="str">
        <f t="shared" si="6"/>
        <v/>
      </c>
      <c r="X163" s="187" t="s">
        <v>44264</v>
      </c>
      <c r="Y163" s="188" t="s">
        <v>174</v>
      </c>
    </row>
    <row r="164" spans="1:25" ht="14.5">
      <c r="A164" s="171" t="e">
        <v>#VALUE!</v>
      </c>
      <c r="B164" s="172" t="str">
        <f t="shared" si="7"/>
        <v/>
      </c>
      <c r="C164" s="173" t="str">
        <f>IF('Census Input Tab'!H195="","",'Census Input Tab'!H195)</f>
        <v/>
      </c>
      <c r="D164" s="174" t="str">
        <f>IF('Census Input Tab'!K195="","",'Census Input Tab'!K195)</f>
        <v/>
      </c>
      <c r="E164" s="175" t="str">
        <f>IF('Census Input Tab'!A195="","",'Census Input Tab'!A195)</f>
        <v/>
      </c>
      <c r="F164" s="175" t="str">
        <f>IF('Census Input Tab'!B195="","",'Census Input Tab'!B195)</f>
        <v/>
      </c>
      <c r="G164" s="176" t="str">
        <f>IF('Census Input Tab'!C195="","",'Census Input Tab'!C195)</f>
        <v/>
      </c>
      <c r="H164" s="177" t="str">
        <f>IF('Census Input Tab'!D195="","",'Census Input Tab'!D195)</f>
        <v/>
      </c>
      <c r="I164" s="178" t="str">
        <f>IF('Census Input Tab'!E195="","",'Census Input Tab'!E195)</f>
        <v/>
      </c>
      <c r="J164" s="179" t="str">
        <f>IF('Census Input Tab'!I195="COBRA","COBRA","" )</f>
        <v/>
      </c>
      <c r="K164" s="180" t="str">
        <f>IF('Census Input Tab'!F195="","",'Census Input Tab'!F195)</f>
        <v/>
      </c>
      <c r="L164" s="180" t="str">
        <f>IF('Census Input Tab'!G195="","",'Census Input Tab'!G195)</f>
        <v/>
      </c>
      <c r="M164" s="206"/>
      <c r="N164" s="182">
        <v>0</v>
      </c>
      <c r="O164" s="183" t="e">
        <f t="shared" si="8"/>
        <v>#N/A</v>
      </c>
      <c r="P164" s="184">
        <v>163</v>
      </c>
      <c r="Q164" s="206"/>
      <c r="R164" s="206"/>
      <c r="S164" s="206"/>
      <c r="T164" s="206"/>
      <c r="W164" s="158" t="str">
        <f t="shared" si="6"/>
        <v/>
      </c>
      <c r="X164" s="187" t="s">
        <v>44265</v>
      </c>
      <c r="Y164" s="188" t="s">
        <v>174</v>
      </c>
    </row>
    <row r="165" spans="1:25" ht="14.5">
      <c r="A165" s="171" t="e">
        <v>#VALUE!</v>
      </c>
      <c r="B165" s="172" t="str">
        <f t="shared" si="7"/>
        <v/>
      </c>
      <c r="C165" s="173" t="str">
        <f>IF('Census Input Tab'!H196="","",'Census Input Tab'!H196)</f>
        <v/>
      </c>
      <c r="D165" s="174" t="str">
        <f>IF('Census Input Tab'!K196="","",'Census Input Tab'!K196)</f>
        <v/>
      </c>
      <c r="E165" s="175" t="str">
        <f>IF('Census Input Tab'!A196="","",'Census Input Tab'!A196)</f>
        <v/>
      </c>
      <c r="F165" s="175" t="str">
        <f>IF('Census Input Tab'!B196="","",'Census Input Tab'!B196)</f>
        <v/>
      </c>
      <c r="G165" s="176" t="str">
        <f>IF('Census Input Tab'!C196="","",'Census Input Tab'!C196)</f>
        <v/>
      </c>
      <c r="H165" s="177" t="str">
        <f>IF('Census Input Tab'!D196="","",'Census Input Tab'!D196)</f>
        <v/>
      </c>
      <c r="I165" s="178" t="str">
        <f>IF('Census Input Tab'!E196="","",'Census Input Tab'!E196)</f>
        <v/>
      </c>
      <c r="J165" s="179" t="str">
        <f>IF('Census Input Tab'!I196="COBRA","COBRA","" )</f>
        <v/>
      </c>
      <c r="K165" s="180" t="str">
        <f>IF('Census Input Tab'!F196="","",'Census Input Tab'!F196)</f>
        <v/>
      </c>
      <c r="L165" s="180" t="str">
        <f>IF('Census Input Tab'!G196="","",'Census Input Tab'!G196)</f>
        <v/>
      </c>
      <c r="M165" s="206"/>
      <c r="N165" s="182">
        <v>0</v>
      </c>
      <c r="O165" s="183" t="e">
        <f t="shared" si="8"/>
        <v>#N/A</v>
      </c>
      <c r="P165" s="184">
        <v>164</v>
      </c>
      <c r="Q165" s="206"/>
      <c r="R165" s="206"/>
      <c r="S165" s="206"/>
      <c r="T165" s="206"/>
      <c r="W165" s="158" t="str">
        <f t="shared" si="6"/>
        <v/>
      </c>
      <c r="X165" s="187" t="s">
        <v>44266</v>
      </c>
      <c r="Y165" s="188" t="s">
        <v>174</v>
      </c>
    </row>
    <row r="166" spans="1:25" ht="14.5">
      <c r="A166" s="171" t="e">
        <v>#VALUE!</v>
      </c>
      <c r="B166" s="172" t="str">
        <f t="shared" si="7"/>
        <v/>
      </c>
      <c r="C166" s="173" t="str">
        <f>IF('Census Input Tab'!H197="","",'Census Input Tab'!H197)</f>
        <v/>
      </c>
      <c r="D166" s="174" t="str">
        <f>IF('Census Input Tab'!K197="","",'Census Input Tab'!K197)</f>
        <v/>
      </c>
      <c r="E166" s="175" t="str">
        <f>IF('Census Input Tab'!A197="","",'Census Input Tab'!A197)</f>
        <v/>
      </c>
      <c r="F166" s="175" t="str">
        <f>IF('Census Input Tab'!B197="","",'Census Input Tab'!B197)</f>
        <v/>
      </c>
      <c r="G166" s="176" t="str">
        <f>IF('Census Input Tab'!C197="","",'Census Input Tab'!C197)</f>
        <v/>
      </c>
      <c r="H166" s="177" t="str">
        <f>IF('Census Input Tab'!D197="","",'Census Input Tab'!D197)</f>
        <v/>
      </c>
      <c r="I166" s="178" t="str">
        <f>IF('Census Input Tab'!E197="","",'Census Input Tab'!E197)</f>
        <v/>
      </c>
      <c r="J166" s="179" t="str">
        <f>IF('Census Input Tab'!I197="COBRA","COBRA","" )</f>
        <v/>
      </c>
      <c r="K166" s="180" t="str">
        <f>IF('Census Input Tab'!F197="","",'Census Input Tab'!F197)</f>
        <v/>
      </c>
      <c r="L166" s="180" t="str">
        <f>IF('Census Input Tab'!G197="","",'Census Input Tab'!G197)</f>
        <v/>
      </c>
      <c r="M166" s="206"/>
      <c r="N166" s="182">
        <v>0</v>
      </c>
      <c r="O166" s="183" t="e">
        <f t="shared" si="8"/>
        <v>#N/A</v>
      </c>
      <c r="P166" s="184">
        <v>165</v>
      </c>
      <c r="Q166" s="206"/>
      <c r="R166" s="206"/>
      <c r="S166" s="206"/>
      <c r="T166" s="206"/>
      <c r="W166" s="158" t="str">
        <f t="shared" si="6"/>
        <v/>
      </c>
      <c r="X166" s="187" t="s">
        <v>44267</v>
      </c>
      <c r="Y166" s="188" t="s">
        <v>174</v>
      </c>
    </row>
    <row r="167" spans="1:25" ht="14.5">
      <c r="A167" s="171" t="e">
        <v>#VALUE!</v>
      </c>
      <c r="B167" s="172" t="str">
        <f t="shared" si="7"/>
        <v/>
      </c>
      <c r="C167" s="173" t="str">
        <f>IF('Census Input Tab'!H198="","",'Census Input Tab'!H198)</f>
        <v/>
      </c>
      <c r="D167" s="174" t="str">
        <f>IF('Census Input Tab'!K198="","",'Census Input Tab'!K198)</f>
        <v/>
      </c>
      <c r="E167" s="175" t="str">
        <f>IF('Census Input Tab'!A198="","",'Census Input Tab'!A198)</f>
        <v/>
      </c>
      <c r="F167" s="175" t="str">
        <f>IF('Census Input Tab'!B198="","",'Census Input Tab'!B198)</f>
        <v/>
      </c>
      <c r="G167" s="176" t="str">
        <f>IF('Census Input Tab'!C198="","",'Census Input Tab'!C198)</f>
        <v/>
      </c>
      <c r="H167" s="177" t="str">
        <f>IF('Census Input Tab'!D198="","",'Census Input Tab'!D198)</f>
        <v/>
      </c>
      <c r="I167" s="178" t="str">
        <f>IF('Census Input Tab'!E198="","",'Census Input Tab'!E198)</f>
        <v/>
      </c>
      <c r="J167" s="179" t="str">
        <f>IF('Census Input Tab'!I198="COBRA","COBRA","" )</f>
        <v/>
      </c>
      <c r="K167" s="180" t="str">
        <f>IF('Census Input Tab'!F198="","",'Census Input Tab'!F198)</f>
        <v/>
      </c>
      <c r="L167" s="180" t="str">
        <f>IF('Census Input Tab'!G198="","",'Census Input Tab'!G198)</f>
        <v/>
      </c>
      <c r="M167" s="206"/>
      <c r="N167" s="182">
        <v>0</v>
      </c>
      <c r="O167" s="183" t="e">
        <f t="shared" si="8"/>
        <v>#N/A</v>
      </c>
      <c r="P167" s="184">
        <v>166</v>
      </c>
      <c r="Q167" s="206"/>
      <c r="R167" s="206"/>
      <c r="S167" s="206"/>
      <c r="T167" s="206"/>
      <c r="W167" s="158" t="str">
        <f t="shared" si="6"/>
        <v/>
      </c>
      <c r="X167" s="187" t="s">
        <v>44268</v>
      </c>
      <c r="Y167" s="188" t="s">
        <v>174</v>
      </c>
    </row>
    <row r="168" spans="1:25" ht="14.5">
      <c r="A168" s="171" t="e">
        <v>#VALUE!</v>
      </c>
      <c r="B168" s="172" t="str">
        <f t="shared" si="7"/>
        <v/>
      </c>
      <c r="C168" s="173" t="str">
        <f>IF('Census Input Tab'!H199="","",'Census Input Tab'!H199)</f>
        <v/>
      </c>
      <c r="D168" s="174" t="str">
        <f>IF('Census Input Tab'!K199="","",'Census Input Tab'!K199)</f>
        <v/>
      </c>
      <c r="E168" s="175" t="str">
        <f>IF('Census Input Tab'!A199="","",'Census Input Tab'!A199)</f>
        <v/>
      </c>
      <c r="F168" s="175" t="str">
        <f>IF('Census Input Tab'!B199="","",'Census Input Tab'!B199)</f>
        <v/>
      </c>
      <c r="G168" s="176" t="str">
        <f>IF('Census Input Tab'!C199="","",'Census Input Tab'!C199)</f>
        <v/>
      </c>
      <c r="H168" s="177" t="str">
        <f>IF('Census Input Tab'!D199="","",'Census Input Tab'!D199)</f>
        <v/>
      </c>
      <c r="I168" s="178" t="str">
        <f>IF('Census Input Tab'!E199="","",'Census Input Tab'!E199)</f>
        <v/>
      </c>
      <c r="J168" s="179" t="str">
        <f>IF('Census Input Tab'!I199="COBRA","COBRA","" )</f>
        <v/>
      </c>
      <c r="K168" s="180" t="str">
        <f>IF('Census Input Tab'!F199="","",'Census Input Tab'!F199)</f>
        <v/>
      </c>
      <c r="L168" s="180" t="str">
        <f>IF('Census Input Tab'!G199="","",'Census Input Tab'!G199)</f>
        <v/>
      </c>
      <c r="M168" s="206"/>
      <c r="N168" s="182">
        <v>0</v>
      </c>
      <c r="O168" s="183" t="e">
        <f t="shared" si="8"/>
        <v>#N/A</v>
      </c>
      <c r="P168" s="184">
        <v>167</v>
      </c>
      <c r="Q168" s="206"/>
      <c r="R168" s="206"/>
      <c r="S168" s="206"/>
      <c r="T168" s="206"/>
      <c r="W168" s="158" t="str">
        <f t="shared" si="6"/>
        <v/>
      </c>
      <c r="X168" s="187" t="s">
        <v>44269</v>
      </c>
      <c r="Y168" s="188" t="s">
        <v>174</v>
      </c>
    </row>
    <row r="169" spans="1:25" ht="14.5">
      <c r="A169" s="171" t="e">
        <v>#VALUE!</v>
      </c>
      <c r="B169" s="172" t="str">
        <f t="shared" si="7"/>
        <v/>
      </c>
      <c r="C169" s="173" t="str">
        <f>IF('Census Input Tab'!H200="","",'Census Input Tab'!H200)</f>
        <v/>
      </c>
      <c r="D169" s="174" t="str">
        <f>IF('Census Input Tab'!K200="","",'Census Input Tab'!K200)</f>
        <v/>
      </c>
      <c r="E169" s="175" t="str">
        <f>IF('Census Input Tab'!A200="","",'Census Input Tab'!A200)</f>
        <v/>
      </c>
      <c r="F169" s="175" t="str">
        <f>IF('Census Input Tab'!B200="","",'Census Input Tab'!B200)</f>
        <v/>
      </c>
      <c r="G169" s="176" t="str">
        <f>IF('Census Input Tab'!C200="","",'Census Input Tab'!C200)</f>
        <v/>
      </c>
      <c r="H169" s="177" t="str">
        <f>IF('Census Input Tab'!D200="","",'Census Input Tab'!D200)</f>
        <v/>
      </c>
      <c r="I169" s="178" t="str">
        <f>IF('Census Input Tab'!E200="","",'Census Input Tab'!E200)</f>
        <v/>
      </c>
      <c r="J169" s="179" t="str">
        <f>IF('Census Input Tab'!I200="COBRA","COBRA","" )</f>
        <v/>
      </c>
      <c r="K169" s="180" t="str">
        <f>IF('Census Input Tab'!F200="","",'Census Input Tab'!F200)</f>
        <v/>
      </c>
      <c r="L169" s="180" t="str">
        <f>IF('Census Input Tab'!G200="","",'Census Input Tab'!G200)</f>
        <v/>
      </c>
      <c r="M169" s="206"/>
      <c r="N169" s="182">
        <v>0</v>
      </c>
      <c r="O169" s="183" t="e">
        <f t="shared" si="8"/>
        <v>#N/A</v>
      </c>
      <c r="P169" s="184">
        <v>168</v>
      </c>
      <c r="Q169" s="206"/>
      <c r="R169" s="206"/>
      <c r="S169" s="206"/>
      <c r="T169" s="206"/>
      <c r="W169" s="158" t="str">
        <f t="shared" si="6"/>
        <v/>
      </c>
      <c r="X169" s="187" t="s">
        <v>44270</v>
      </c>
      <c r="Y169" s="188" t="s">
        <v>174</v>
      </c>
    </row>
    <row r="170" spans="1:25" ht="14.5">
      <c r="A170" s="171" t="e">
        <v>#VALUE!</v>
      </c>
      <c r="B170" s="172" t="str">
        <f t="shared" si="7"/>
        <v/>
      </c>
      <c r="C170" s="173" t="str">
        <f>IF('Census Input Tab'!H201="","",'Census Input Tab'!H201)</f>
        <v/>
      </c>
      <c r="D170" s="174" t="str">
        <f>IF('Census Input Tab'!K201="","",'Census Input Tab'!K201)</f>
        <v/>
      </c>
      <c r="E170" s="175" t="str">
        <f>IF('Census Input Tab'!A201="","",'Census Input Tab'!A201)</f>
        <v/>
      </c>
      <c r="F170" s="175" t="str">
        <f>IF('Census Input Tab'!B201="","",'Census Input Tab'!B201)</f>
        <v/>
      </c>
      <c r="G170" s="176" t="str">
        <f>IF('Census Input Tab'!C201="","",'Census Input Tab'!C201)</f>
        <v/>
      </c>
      <c r="H170" s="177" t="str">
        <f>IF('Census Input Tab'!D201="","",'Census Input Tab'!D201)</f>
        <v/>
      </c>
      <c r="I170" s="178" t="str">
        <f>IF('Census Input Tab'!E201="","",'Census Input Tab'!E201)</f>
        <v/>
      </c>
      <c r="J170" s="179" t="str">
        <f>IF('Census Input Tab'!I201="COBRA","COBRA","" )</f>
        <v/>
      </c>
      <c r="K170" s="180" t="str">
        <f>IF('Census Input Tab'!F201="","",'Census Input Tab'!F201)</f>
        <v/>
      </c>
      <c r="L170" s="180" t="str">
        <f>IF('Census Input Tab'!G201="","",'Census Input Tab'!G201)</f>
        <v/>
      </c>
      <c r="M170" s="206"/>
      <c r="N170" s="182">
        <v>0</v>
      </c>
      <c r="O170" s="183" t="e">
        <f t="shared" si="8"/>
        <v>#N/A</v>
      </c>
      <c r="P170" s="184">
        <v>169</v>
      </c>
      <c r="Q170" s="206"/>
      <c r="R170" s="206"/>
      <c r="S170" s="206"/>
      <c r="T170" s="206"/>
      <c r="W170" s="158" t="str">
        <f t="shared" si="6"/>
        <v/>
      </c>
      <c r="X170" s="187" t="s">
        <v>44271</v>
      </c>
      <c r="Y170" s="188" t="s">
        <v>174</v>
      </c>
    </row>
    <row r="171" spans="1:25" ht="14.5">
      <c r="A171" s="171" t="e">
        <v>#VALUE!</v>
      </c>
      <c r="B171" s="172" t="str">
        <f t="shared" si="7"/>
        <v/>
      </c>
      <c r="C171" s="173" t="str">
        <f>IF('Census Input Tab'!H202="","",'Census Input Tab'!H202)</f>
        <v/>
      </c>
      <c r="D171" s="174" t="str">
        <f>IF('Census Input Tab'!K202="","",'Census Input Tab'!K202)</f>
        <v/>
      </c>
      <c r="E171" s="175" t="str">
        <f>IF('Census Input Tab'!A202="","",'Census Input Tab'!A202)</f>
        <v/>
      </c>
      <c r="F171" s="175" t="str">
        <f>IF('Census Input Tab'!B202="","",'Census Input Tab'!B202)</f>
        <v/>
      </c>
      <c r="G171" s="176" t="str">
        <f>IF('Census Input Tab'!C202="","",'Census Input Tab'!C202)</f>
        <v/>
      </c>
      <c r="H171" s="177" t="str">
        <f>IF('Census Input Tab'!D202="","",'Census Input Tab'!D202)</f>
        <v/>
      </c>
      <c r="I171" s="178" t="str">
        <f>IF('Census Input Tab'!E202="","",'Census Input Tab'!E202)</f>
        <v/>
      </c>
      <c r="J171" s="179" t="str">
        <f>IF('Census Input Tab'!I202="COBRA","COBRA","" )</f>
        <v/>
      </c>
      <c r="K171" s="180" t="str">
        <f>IF('Census Input Tab'!F202="","",'Census Input Tab'!F202)</f>
        <v/>
      </c>
      <c r="L171" s="180" t="str">
        <f>IF('Census Input Tab'!G202="","",'Census Input Tab'!G202)</f>
        <v/>
      </c>
      <c r="M171" s="206"/>
      <c r="N171" s="182">
        <v>0</v>
      </c>
      <c r="O171" s="183" t="e">
        <f t="shared" si="8"/>
        <v>#N/A</v>
      </c>
      <c r="P171" s="184">
        <v>170</v>
      </c>
      <c r="Q171" s="206"/>
      <c r="R171" s="206"/>
      <c r="S171" s="206"/>
      <c r="T171" s="206"/>
      <c r="W171" s="158" t="str">
        <f t="shared" si="6"/>
        <v/>
      </c>
      <c r="X171" s="187" t="s">
        <v>44272</v>
      </c>
      <c r="Y171" s="188" t="s">
        <v>174</v>
      </c>
    </row>
    <row r="172" spans="1:25" ht="14.5">
      <c r="A172" s="171" t="e">
        <v>#VALUE!</v>
      </c>
      <c r="B172" s="172" t="str">
        <f t="shared" si="7"/>
        <v/>
      </c>
      <c r="C172" s="173" t="str">
        <f>IF('Census Input Tab'!H203="","",'Census Input Tab'!H203)</f>
        <v/>
      </c>
      <c r="D172" s="174" t="str">
        <f>IF('Census Input Tab'!K203="","",'Census Input Tab'!K203)</f>
        <v/>
      </c>
      <c r="E172" s="175" t="str">
        <f>IF('Census Input Tab'!A203="","",'Census Input Tab'!A203)</f>
        <v/>
      </c>
      <c r="F172" s="175" t="str">
        <f>IF('Census Input Tab'!B203="","",'Census Input Tab'!B203)</f>
        <v/>
      </c>
      <c r="G172" s="176" t="str">
        <f>IF('Census Input Tab'!C203="","",'Census Input Tab'!C203)</f>
        <v/>
      </c>
      <c r="H172" s="177" t="str">
        <f>IF('Census Input Tab'!D203="","",'Census Input Tab'!D203)</f>
        <v/>
      </c>
      <c r="I172" s="178" t="str">
        <f>IF('Census Input Tab'!E203="","",'Census Input Tab'!E203)</f>
        <v/>
      </c>
      <c r="J172" s="179" t="str">
        <f>IF('Census Input Tab'!I203="COBRA","COBRA","" )</f>
        <v/>
      </c>
      <c r="K172" s="180" t="str">
        <f>IF('Census Input Tab'!F203="","",'Census Input Tab'!F203)</f>
        <v/>
      </c>
      <c r="L172" s="180" t="str">
        <f>IF('Census Input Tab'!G203="","",'Census Input Tab'!G203)</f>
        <v/>
      </c>
      <c r="M172" s="206"/>
      <c r="N172" s="182">
        <v>0</v>
      </c>
      <c r="O172" s="183" t="e">
        <f t="shared" si="8"/>
        <v>#N/A</v>
      </c>
      <c r="P172" s="184">
        <v>171</v>
      </c>
      <c r="Q172" s="206"/>
      <c r="R172" s="206"/>
      <c r="S172" s="206"/>
      <c r="T172" s="206"/>
      <c r="W172" s="158" t="str">
        <f t="shared" si="6"/>
        <v/>
      </c>
      <c r="X172" s="187" t="s">
        <v>44273</v>
      </c>
      <c r="Y172" s="188" t="s">
        <v>174</v>
      </c>
    </row>
    <row r="173" spans="1:25" ht="14.5">
      <c r="A173" s="171" t="e">
        <v>#VALUE!</v>
      </c>
      <c r="B173" s="172" t="str">
        <f t="shared" si="7"/>
        <v/>
      </c>
      <c r="C173" s="173" t="str">
        <f>IF('Census Input Tab'!H204="","",'Census Input Tab'!H204)</f>
        <v/>
      </c>
      <c r="D173" s="174" t="str">
        <f>IF('Census Input Tab'!K204="","",'Census Input Tab'!K204)</f>
        <v/>
      </c>
      <c r="E173" s="175" t="str">
        <f>IF('Census Input Tab'!A204="","",'Census Input Tab'!A204)</f>
        <v/>
      </c>
      <c r="F173" s="175" t="str">
        <f>IF('Census Input Tab'!B204="","",'Census Input Tab'!B204)</f>
        <v/>
      </c>
      <c r="G173" s="176" t="str">
        <f>IF('Census Input Tab'!C204="","",'Census Input Tab'!C204)</f>
        <v/>
      </c>
      <c r="H173" s="177" t="str">
        <f>IF('Census Input Tab'!D204="","",'Census Input Tab'!D204)</f>
        <v/>
      </c>
      <c r="I173" s="178" t="str">
        <f>IF('Census Input Tab'!E204="","",'Census Input Tab'!E204)</f>
        <v/>
      </c>
      <c r="J173" s="179" t="str">
        <f>IF('Census Input Tab'!I204="COBRA","COBRA","" )</f>
        <v/>
      </c>
      <c r="K173" s="180" t="str">
        <f>IF('Census Input Tab'!F204="","",'Census Input Tab'!F204)</f>
        <v/>
      </c>
      <c r="L173" s="180" t="str">
        <f>IF('Census Input Tab'!G204="","",'Census Input Tab'!G204)</f>
        <v/>
      </c>
      <c r="M173" s="206"/>
      <c r="N173" s="182">
        <v>0</v>
      </c>
      <c r="O173" s="183" t="e">
        <f t="shared" si="8"/>
        <v>#N/A</v>
      </c>
      <c r="P173" s="184">
        <v>172</v>
      </c>
      <c r="Q173" s="206"/>
      <c r="R173" s="206"/>
      <c r="S173" s="206"/>
      <c r="T173" s="206"/>
      <c r="W173" s="158" t="str">
        <f t="shared" si="6"/>
        <v/>
      </c>
      <c r="X173" s="187" t="s">
        <v>44274</v>
      </c>
      <c r="Y173" s="188" t="s">
        <v>174</v>
      </c>
    </row>
    <row r="174" spans="1:25" ht="14.5">
      <c r="A174" s="171" t="e">
        <v>#VALUE!</v>
      </c>
      <c r="B174" s="172" t="str">
        <f t="shared" si="7"/>
        <v/>
      </c>
      <c r="C174" s="173" t="str">
        <f>IF('Census Input Tab'!H205="","",'Census Input Tab'!H205)</f>
        <v/>
      </c>
      <c r="D174" s="174" t="str">
        <f>IF('Census Input Tab'!K205="","",'Census Input Tab'!K205)</f>
        <v/>
      </c>
      <c r="E174" s="175" t="str">
        <f>IF('Census Input Tab'!A205="","",'Census Input Tab'!A205)</f>
        <v/>
      </c>
      <c r="F174" s="175" t="str">
        <f>IF('Census Input Tab'!B205="","",'Census Input Tab'!B205)</f>
        <v/>
      </c>
      <c r="G174" s="176" t="str">
        <f>IF('Census Input Tab'!C205="","",'Census Input Tab'!C205)</f>
        <v/>
      </c>
      <c r="H174" s="177" t="str">
        <f>IF('Census Input Tab'!D205="","",'Census Input Tab'!D205)</f>
        <v/>
      </c>
      <c r="I174" s="178" t="str">
        <f>IF('Census Input Tab'!E205="","",'Census Input Tab'!E205)</f>
        <v/>
      </c>
      <c r="J174" s="179" t="str">
        <f>IF('Census Input Tab'!I205="COBRA","COBRA","" )</f>
        <v/>
      </c>
      <c r="K174" s="180" t="str">
        <f>IF('Census Input Tab'!F205="","",'Census Input Tab'!F205)</f>
        <v/>
      </c>
      <c r="L174" s="180" t="str">
        <f>IF('Census Input Tab'!G205="","",'Census Input Tab'!G205)</f>
        <v/>
      </c>
      <c r="M174" s="206"/>
      <c r="N174" s="182">
        <v>0</v>
      </c>
      <c r="O174" s="183" t="e">
        <f t="shared" si="8"/>
        <v>#N/A</v>
      </c>
      <c r="P174" s="184">
        <v>173</v>
      </c>
      <c r="Q174" s="206"/>
      <c r="R174" s="206"/>
      <c r="S174" s="206"/>
      <c r="T174" s="206"/>
      <c r="W174" s="158" t="str">
        <f t="shared" si="6"/>
        <v/>
      </c>
      <c r="X174" s="187" t="s">
        <v>44275</v>
      </c>
      <c r="Y174" s="188" t="s">
        <v>174</v>
      </c>
    </row>
    <row r="175" spans="1:25" ht="14.5">
      <c r="A175" s="171" t="e">
        <v>#VALUE!</v>
      </c>
      <c r="B175" s="172" t="str">
        <f t="shared" si="7"/>
        <v/>
      </c>
      <c r="C175" s="173" t="str">
        <f>IF('Census Input Tab'!H206="","",'Census Input Tab'!H206)</f>
        <v/>
      </c>
      <c r="D175" s="174" t="str">
        <f>IF('Census Input Tab'!K206="","",'Census Input Tab'!K206)</f>
        <v/>
      </c>
      <c r="E175" s="175" t="str">
        <f>IF('Census Input Tab'!A206="","",'Census Input Tab'!A206)</f>
        <v/>
      </c>
      <c r="F175" s="175" t="str">
        <f>IF('Census Input Tab'!B206="","",'Census Input Tab'!B206)</f>
        <v/>
      </c>
      <c r="G175" s="176" t="str">
        <f>IF('Census Input Tab'!C206="","",'Census Input Tab'!C206)</f>
        <v/>
      </c>
      <c r="H175" s="177" t="str">
        <f>IF('Census Input Tab'!D206="","",'Census Input Tab'!D206)</f>
        <v/>
      </c>
      <c r="I175" s="178" t="str">
        <f>IF('Census Input Tab'!E206="","",'Census Input Tab'!E206)</f>
        <v/>
      </c>
      <c r="J175" s="179" t="str">
        <f>IF('Census Input Tab'!I206="COBRA","COBRA","" )</f>
        <v/>
      </c>
      <c r="K175" s="180" t="str">
        <f>IF('Census Input Tab'!F206="","",'Census Input Tab'!F206)</f>
        <v/>
      </c>
      <c r="L175" s="180" t="str">
        <f>IF('Census Input Tab'!G206="","",'Census Input Tab'!G206)</f>
        <v/>
      </c>
      <c r="M175" s="206"/>
      <c r="N175" s="182">
        <v>0</v>
      </c>
      <c r="O175" s="183" t="e">
        <f t="shared" si="8"/>
        <v>#N/A</v>
      </c>
      <c r="P175" s="184">
        <v>174</v>
      </c>
      <c r="Q175" s="206"/>
      <c r="R175" s="206"/>
      <c r="S175" s="206"/>
      <c r="T175" s="206"/>
      <c r="W175" s="158" t="str">
        <f t="shared" si="6"/>
        <v/>
      </c>
      <c r="X175" s="187" t="s">
        <v>44276</v>
      </c>
      <c r="Y175" s="188" t="s">
        <v>174</v>
      </c>
    </row>
    <row r="176" spans="1:25" ht="14.5">
      <c r="A176" s="171" t="e">
        <v>#VALUE!</v>
      </c>
      <c r="B176" s="172" t="str">
        <f t="shared" si="7"/>
        <v/>
      </c>
      <c r="C176" s="173" t="str">
        <f>IF('Census Input Tab'!H207="","",'Census Input Tab'!H207)</f>
        <v/>
      </c>
      <c r="D176" s="174" t="str">
        <f>IF('Census Input Tab'!K207="","",'Census Input Tab'!K207)</f>
        <v/>
      </c>
      <c r="E176" s="175" t="str">
        <f>IF('Census Input Tab'!A207="","",'Census Input Tab'!A207)</f>
        <v/>
      </c>
      <c r="F176" s="175" t="str">
        <f>IF('Census Input Tab'!B207="","",'Census Input Tab'!B207)</f>
        <v/>
      </c>
      <c r="G176" s="176" t="str">
        <f>IF('Census Input Tab'!C207="","",'Census Input Tab'!C207)</f>
        <v/>
      </c>
      <c r="H176" s="177" t="str">
        <f>IF('Census Input Tab'!D207="","",'Census Input Tab'!D207)</f>
        <v/>
      </c>
      <c r="I176" s="178" t="str">
        <f>IF('Census Input Tab'!E207="","",'Census Input Tab'!E207)</f>
        <v/>
      </c>
      <c r="J176" s="179" t="str">
        <f>IF('Census Input Tab'!I207="COBRA","COBRA","" )</f>
        <v/>
      </c>
      <c r="K176" s="180" t="str">
        <f>IF('Census Input Tab'!F207="","",'Census Input Tab'!F207)</f>
        <v/>
      </c>
      <c r="L176" s="180" t="str">
        <f>IF('Census Input Tab'!G207="","",'Census Input Tab'!G207)</f>
        <v/>
      </c>
      <c r="M176" s="206"/>
      <c r="N176" s="182">
        <v>0</v>
      </c>
      <c r="O176" s="183" t="e">
        <f t="shared" si="8"/>
        <v>#N/A</v>
      </c>
      <c r="P176" s="184">
        <v>175</v>
      </c>
      <c r="Q176" s="206"/>
      <c r="R176" s="206"/>
      <c r="S176" s="206"/>
      <c r="T176" s="206"/>
      <c r="W176" s="158" t="str">
        <f t="shared" si="6"/>
        <v/>
      </c>
      <c r="X176" s="187" t="s">
        <v>44277</v>
      </c>
      <c r="Y176" s="188" t="s">
        <v>174</v>
      </c>
    </row>
    <row r="177" spans="1:25" ht="14.5">
      <c r="A177" s="171" t="e">
        <v>#VALUE!</v>
      </c>
      <c r="B177" s="172" t="str">
        <f t="shared" si="7"/>
        <v/>
      </c>
      <c r="C177" s="173" t="str">
        <f>IF('Census Input Tab'!H208="","",'Census Input Tab'!H208)</f>
        <v/>
      </c>
      <c r="D177" s="174" t="str">
        <f>IF('Census Input Tab'!K208="","",'Census Input Tab'!K208)</f>
        <v/>
      </c>
      <c r="E177" s="175" t="str">
        <f>IF('Census Input Tab'!A208="","",'Census Input Tab'!A208)</f>
        <v/>
      </c>
      <c r="F177" s="175" t="str">
        <f>IF('Census Input Tab'!B208="","",'Census Input Tab'!B208)</f>
        <v/>
      </c>
      <c r="G177" s="176" t="str">
        <f>IF('Census Input Tab'!C208="","",'Census Input Tab'!C208)</f>
        <v/>
      </c>
      <c r="H177" s="177" t="str">
        <f>IF('Census Input Tab'!D208="","",'Census Input Tab'!D208)</f>
        <v/>
      </c>
      <c r="I177" s="178" t="str">
        <f>IF('Census Input Tab'!E208="","",'Census Input Tab'!E208)</f>
        <v/>
      </c>
      <c r="J177" s="179" t="str">
        <f>IF('Census Input Tab'!I208="COBRA","COBRA","" )</f>
        <v/>
      </c>
      <c r="K177" s="180" t="str">
        <f>IF('Census Input Tab'!F208="","",'Census Input Tab'!F208)</f>
        <v/>
      </c>
      <c r="L177" s="180" t="str">
        <f>IF('Census Input Tab'!G208="","",'Census Input Tab'!G208)</f>
        <v/>
      </c>
      <c r="M177" s="206"/>
      <c r="N177" s="182">
        <v>0</v>
      </c>
      <c r="O177" s="183" t="e">
        <f t="shared" si="8"/>
        <v>#N/A</v>
      </c>
      <c r="P177" s="184">
        <v>176</v>
      </c>
      <c r="Q177" s="206"/>
      <c r="R177" s="206"/>
      <c r="S177" s="206"/>
      <c r="T177" s="206"/>
      <c r="W177" s="158" t="str">
        <f t="shared" si="6"/>
        <v/>
      </c>
      <c r="X177" s="187" t="s">
        <v>44278</v>
      </c>
      <c r="Y177" s="188" t="s">
        <v>174</v>
      </c>
    </row>
    <row r="178" spans="1:25" ht="14.5">
      <c r="A178" s="171" t="e">
        <v>#VALUE!</v>
      </c>
      <c r="B178" s="172" t="str">
        <f t="shared" si="7"/>
        <v/>
      </c>
      <c r="C178" s="173" t="str">
        <f>IF('Census Input Tab'!H209="","",'Census Input Tab'!H209)</f>
        <v/>
      </c>
      <c r="D178" s="174" t="str">
        <f>IF('Census Input Tab'!K209="","",'Census Input Tab'!K209)</f>
        <v/>
      </c>
      <c r="E178" s="175" t="str">
        <f>IF('Census Input Tab'!A209="","",'Census Input Tab'!A209)</f>
        <v/>
      </c>
      <c r="F178" s="175" t="str">
        <f>IF('Census Input Tab'!B209="","",'Census Input Tab'!B209)</f>
        <v/>
      </c>
      <c r="G178" s="176" t="str">
        <f>IF('Census Input Tab'!C209="","",'Census Input Tab'!C209)</f>
        <v/>
      </c>
      <c r="H178" s="177" t="str">
        <f>IF('Census Input Tab'!D209="","",'Census Input Tab'!D209)</f>
        <v/>
      </c>
      <c r="I178" s="178" t="str">
        <f>IF('Census Input Tab'!E209="","",'Census Input Tab'!E209)</f>
        <v/>
      </c>
      <c r="J178" s="179" t="str">
        <f>IF('Census Input Tab'!I209="COBRA","COBRA","" )</f>
        <v/>
      </c>
      <c r="K178" s="180" t="str">
        <f>IF('Census Input Tab'!F209="","",'Census Input Tab'!F209)</f>
        <v/>
      </c>
      <c r="L178" s="180" t="str">
        <f>IF('Census Input Tab'!G209="","",'Census Input Tab'!G209)</f>
        <v/>
      </c>
      <c r="M178" s="206"/>
      <c r="N178" s="182">
        <v>0</v>
      </c>
      <c r="O178" s="183" t="e">
        <f t="shared" si="8"/>
        <v>#N/A</v>
      </c>
      <c r="P178" s="184">
        <v>177</v>
      </c>
      <c r="Q178" s="206"/>
      <c r="R178" s="206"/>
      <c r="S178" s="206"/>
      <c r="T178" s="206"/>
      <c r="W178" s="158" t="str">
        <f t="shared" si="6"/>
        <v/>
      </c>
      <c r="X178" s="187" t="s">
        <v>44279</v>
      </c>
      <c r="Y178" s="188" t="s">
        <v>174</v>
      </c>
    </row>
    <row r="179" spans="1:25" ht="14.5">
      <c r="A179" s="171" t="e">
        <v>#VALUE!</v>
      </c>
      <c r="B179" s="172" t="str">
        <f t="shared" si="7"/>
        <v/>
      </c>
      <c r="C179" s="173" t="str">
        <f>IF('Census Input Tab'!H210="","",'Census Input Tab'!H210)</f>
        <v/>
      </c>
      <c r="D179" s="174" t="str">
        <f>IF('Census Input Tab'!K210="","",'Census Input Tab'!K210)</f>
        <v/>
      </c>
      <c r="E179" s="175" t="str">
        <f>IF('Census Input Tab'!A210="","",'Census Input Tab'!A210)</f>
        <v/>
      </c>
      <c r="F179" s="175" t="str">
        <f>IF('Census Input Tab'!B210="","",'Census Input Tab'!B210)</f>
        <v/>
      </c>
      <c r="G179" s="176" t="str">
        <f>IF('Census Input Tab'!C210="","",'Census Input Tab'!C210)</f>
        <v/>
      </c>
      <c r="H179" s="177" t="str">
        <f>IF('Census Input Tab'!D210="","",'Census Input Tab'!D210)</f>
        <v/>
      </c>
      <c r="I179" s="178" t="str">
        <f>IF('Census Input Tab'!E210="","",'Census Input Tab'!E210)</f>
        <v/>
      </c>
      <c r="J179" s="179" t="str">
        <f>IF('Census Input Tab'!I210="COBRA","COBRA","" )</f>
        <v/>
      </c>
      <c r="K179" s="180" t="str">
        <f>IF('Census Input Tab'!F210="","",'Census Input Tab'!F210)</f>
        <v/>
      </c>
      <c r="L179" s="180" t="str">
        <f>IF('Census Input Tab'!G210="","",'Census Input Tab'!G210)</f>
        <v/>
      </c>
      <c r="M179" s="206"/>
      <c r="N179" s="182">
        <v>0</v>
      </c>
      <c r="O179" s="183" t="e">
        <f t="shared" si="8"/>
        <v>#N/A</v>
      </c>
      <c r="P179" s="184">
        <v>178</v>
      </c>
      <c r="Q179" s="206"/>
      <c r="R179" s="206"/>
      <c r="S179" s="206"/>
      <c r="T179" s="206"/>
      <c r="W179" s="158" t="str">
        <f t="shared" si="6"/>
        <v/>
      </c>
      <c r="X179" s="187" t="s">
        <v>44280</v>
      </c>
      <c r="Y179" s="188" t="s">
        <v>145</v>
      </c>
    </row>
    <row r="180" spans="1:25" ht="14.5">
      <c r="A180" s="171" t="e">
        <v>#VALUE!</v>
      </c>
      <c r="B180" s="172" t="str">
        <f t="shared" si="7"/>
        <v/>
      </c>
      <c r="C180" s="173" t="str">
        <f>IF('Census Input Tab'!H211="","",'Census Input Tab'!H211)</f>
        <v/>
      </c>
      <c r="D180" s="174" t="str">
        <f>IF('Census Input Tab'!K211="","",'Census Input Tab'!K211)</f>
        <v/>
      </c>
      <c r="E180" s="175" t="str">
        <f>IF('Census Input Tab'!A211="","",'Census Input Tab'!A211)</f>
        <v/>
      </c>
      <c r="F180" s="175" t="str">
        <f>IF('Census Input Tab'!B211="","",'Census Input Tab'!B211)</f>
        <v/>
      </c>
      <c r="G180" s="176" t="str">
        <f>IF('Census Input Tab'!C211="","",'Census Input Tab'!C211)</f>
        <v/>
      </c>
      <c r="H180" s="177" t="str">
        <f>IF('Census Input Tab'!D211="","",'Census Input Tab'!D211)</f>
        <v/>
      </c>
      <c r="I180" s="178" t="str">
        <f>IF('Census Input Tab'!E211="","",'Census Input Tab'!E211)</f>
        <v/>
      </c>
      <c r="J180" s="179" t="str">
        <f>IF('Census Input Tab'!I211="COBRA","COBRA","" )</f>
        <v/>
      </c>
      <c r="K180" s="180" t="str">
        <f>IF('Census Input Tab'!F211="","",'Census Input Tab'!F211)</f>
        <v/>
      </c>
      <c r="L180" s="180" t="str">
        <f>IF('Census Input Tab'!G211="","",'Census Input Tab'!G211)</f>
        <v/>
      </c>
      <c r="M180" s="206"/>
      <c r="N180" s="182">
        <v>0</v>
      </c>
      <c r="O180" s="183" t="e">
        <f t="shared" si="8"/>
        <v>#N/A</v>
      </c>
      <c r="P180" s="184">
        <v>179</v>
      </c>
      <c r="Q180" s="206"/>
      <c r="R180" s="206"/>
      <c r="S180" s="206"/>
      <c r="T180" s="206"/>
      <c r="W180" s="158" t="str">
        <f t="shared" si="6"/>
        <v/>
      </c>
      <c r="X180" s="187" t="s">
        <v>44281</v>
      </c>
      <c r="Y180" s="188" t="s">
        <v>145</v>
      </c>
    </row>
    <row r="181" spans="1:25" ht="14.5">
      <c r="A181" s="171" t="e">
        <v>#VALUE!</v>
      </c>
      <c r="B181" s="172" t="str">
        <f t="shared" si="7"/>
        <v/>
      </c>
      <c r="C181" s="173" t="str">
        <f>IF('Census Input Tab'!H212="","",'Census Input Tab'!H212)</f>
        <v/>
      </c>
      <c r="D181" s="174" t="str">
        <f>IF('Census Input Tab'!K212="","",'Census Input Tab'!K212)</f>
        <v/>
      </c>
      <c r="E181" s="175" t="str">
        <f>IF('Census Input Tab'!A212="","",'Census Input Tab'!A212)</f>
        <v/>
      </c>
      <c r="F181" s="175" t="str">
        <f>IF('Census Input Tab'!B212="","",'Census Input Tab'!B212)</f>
        <v/>
      </c>
      <c r="G181" s="176" t="str">
        <f>IF('Census Input Tab'!C212="","",'Census Input Tab'!C212)</f>
        <v/>
      </c>
      <c r="H181" s="177" t="str">
        <f>IF('Census Input Tab'!D212="","",'Census Input Tab'!D212)</f>
        <v/>
      </c>
      <c r="I181" s="178" t="str">
        <f>IF('Census Input Tab'!E212="","",'Census Input Tab'!E212)</f>
        <v/>
      </c>
      <c r="J181" s="179" t="str">
        <f>IF('Census Input Tab'!I212="COBRA","COBRA","" )</f>
        <v/>
      </c>
      <c r="K181" s="180" t="str">
        <f>IF('Census Input Tab'!F212="","",'Census Input Tab'!F212)</f>
        <v/>
      </c>
      <c r="L181" s="180" t="str">
        <f>IF('Census Input Tab'!G212="","",'Census Input Tab'!G212)</f>
        <v/>
      </c>
      <c r="M181" s="206"/>
      <c r="N181" s="182">
        <v>0</v>
      </c>
      <c r="O181" s="183" t="e">
        <f t="shared" si="8"/>
        <v>#N/A</v>
      </c>
      <c r="P181" s="184">
        <v>180</v>
      </c>
      <c r="Q181" s="206"/>
      <c r="R181" s="206"/>
      <c r="S181" s="206"/>
      <c r="T181" s="206"/>
      <c r="W181" s="158" t="str">
        <f t="shared" si="6"/>
        <v/>
      </c>
      <c r="X181" s="187" t="s">
        <v>44282</v>
      </c>
      <c r="Y181" s="188" t="s">
        <v>145</v>
      </c>
    </row>
    <row r="182" spans="1:25" ht="14.5">
      <c r="A182" s="171" t="e">
        <v>#VALUE!</v>
      </c>
      <c r="B182" s="172" t="str">
        <f t="shared" si="7"/>
        <v/>
      </c>
      <c r="C182" s="173" t="str">
        <f>IF('Census Input Tab'!H213="","",'Census Input Tab'!H213)</f>
        <v/>
      </c>
      <c r="D182" s="174" t="str">
        <f>IF('Census Input Tab'!K213="","",'Census Input Tab'!K213)</f>
        <v/>
      </c>
      <c r="E182" s="175" t="str">
        <f>IF('Census Input Tab'!A213="","",'Census Input Tab'!A213)</f>
        <v/>
      </c>
      <c r="F182" s="175" t="str">
        <f>IF('Census Input Tab'!B213="","",'Census Input Tab'!B213)</f>
        <v/>
      </c>
      <c r="G182" s="176" t="str">
        <f>IF('Census Input Tab'!C213="","",'Census Input Tab'!C213)</f>
        <v/>
      </c>
      <c r="H182" s="177" t="str">
        <f>IF('Census Input Tab'!D213="","",'Census Input Tab'!D213)</f>
        <v/>
      </c>
      <c r="I182" s="178" t="str">
        <f>IF('Census Input Tab'!E213="","",'Census Input Tab'!E213)</f>
        <v/>
      </c>
      <c r="J182" s="179" t="str">
        <f>IF('Census Input Tab'!I213="COBRA","COBRA","" )</f>
        <v/>
      </c>
      <c r="K182" s="180" t="str">
        <f>IF('Census Input Tab'!F213="","",'Census Input Tab'!F213)</f>
        <v/>
      </c>
      <c r="L182" s="180" t="str">
        <f>IF('Census Input Tab'!G213="","",'Census Input Tab'!G213)</f>
        <v/>
      </c>
      <c r="M182" s="206"/>
      <c r="N182" s="182">
        <v>0</v>
      </c>
      <c r="O182" s="183" t="e">
        <f t="shared" si="8"/>
        <v>#N/A</v>
      </c>
      <c r="P182" s="184">
        <v>181</v>
      </c>
      <c r="Q182" s="206"/>
      <c r="R182" s="206"/>
      <c r="S182" s="206"/>
      <c r="T182" s="206"/>
      <c r="W182" s="158" t="str">
        <f t="shared" si="6"/>
        <v/>
      </c>
      <c r="X182" s="187" t="s">
        <v>44283</v>
      </c>
      <c r="Y182" s="188" t="s">
        <v>44284</v>
      </c>
    </row>
    <row r="183" spans="1:25" ht="14.5">
      <c r="A183" s="171" t="e">
        <v>#VALUE!</v>
      </c>
      <c r="B183" s="172" t="str">
        <f t="shared" si="7"/>
        <v/>
      </c>
      <c r="C183" s="173" t="str">
        <f>IF('Census Input Tab'!H214="","",'Census Input Tab'!H214)</f>
        <v/>
      </c>
      <c r="D183" s="174" t="str">
        <f>IF('Census Input Tab'!K214="","",'Census Input Tab'!K214)</f>
        <v/>
      </c>
      <c r="E183" s="175" t="str">
        <f>IF('Census Input Tab'!A214="","",'Census Input Tab'!A214)</f>
        <v/>
      </c>
      <c r="F183" s="175" t="str">
        <f>IF('Census Input Tab'!B214="","",'Census Input Tab'!B214)</f>
        <v/>
      </c>
      <c r="G183" s="176" t="str">
        <f>IF('Census Input Tab'!C214="","",'Census Input Tab'!C214)</f>
        <v/>
      </c>
      <c r="H183" s="177" t="str">
        <f>IF('Census Input Tab'!D214="","",'Census Input Tab'!D214)</f>
        <v/>
      </c>
      <c r="I183" s="178" t="str">
        <f>IF('Census Input Tab'!E214="","",'Census Input Tab'!E214)</f>
        <v/>
      </c>
      <c r="J183" s="179" t="str">
        <f>IF('Census Input Tab'!I214="COBRA","COBRA","" )</f>
        <v/>
      </c>
      <c r="K183" s="180" t="str">
        <f>IF('Census Input Tab'!F214="","",'Census Input Tab'!F214)</f>
        <v/>
      </c>
      <c r="L183" s="180" t="str">
        <f>IF('Census Input Tab'!G214="","",'Census Input Tab'!G214)</f>
        <v/>
      </c>
      <c r="M183" s="206"/>
      <c r="N183" s="182">
        <v>0</v>
      </c>
      <c r="O183" s="183" t="e">
        <f t="shared" si="8"/>
        <v>#N/A</v>
      </c>
      <c r="P183" s="184">
        <v>182</v>
      </c>
      <c r="Q183" s="206"/>
      <c r="R183" s="206"/>
      <c r="S183" s="206"/>
      <c r="T183" s="206"/>
      <c r="W183" s="158" t="str">
        <f t="shared" si="6"/>
        <v/>
      </c>
      <c r="X183" s="187" t="s">
        <v>44285</v>
      </c>
      <c r="Y183" s="188" t="s">
        <v>44284</v>
      </c>
    </row>
    <row r="184" spans="1:25" ht="14.5">
      <c r="A184" s="171" t="e">
        <v>#VALUE!</v>
      </c>
      <c r="B184" s="172" t="str">
        <f t="shared" si="7"/>
        <v/>
      </c>
      <c r="C184" s="173" t="str">
        <f>IF('Census Input Tab'!H215="","",'Census Input Tab'!H215)</f>
        <v/>
      </c>
      <c r="D184" s="174" t="str">
        <f>IF('Census Input Tab'!K215="","",'Census Input Tab'!K215)</f>
        <v/>
      </c>
      <c r="E184" s="175" t="str">
        <f>IF('Census Input Tab'!A215="","",'Census Input Tab'!A215)</f>
        <v/>
      </c>
      <c r="F184" s="175" t="str">
        <f>IF('Census Input Tab'!B215="","",'Census Input Tab'!B215)</f>
        <v/>
      </c>
      <c r="G184" s="176" t="str">
        <f>IF('Census Input Tab'!C215="","",'Census Input Tab'!C215)</f>
        <v/>
      </c>
      <c r="H184" s="177" t="str">
        <f>IF('Census Input Tab'!D215="","",'Census Input Tab'!D215)</f>
        <v/>
      </c>
      <c r="I184" s="178" t="str">
        <f>IF('Census Input Tab'!E215="","",'Census Input Tab'!E215)</f>
        <v/>
      </c>
      <c r="J184" s="179" t="str">
        <f>IF('Census Input Tab'!I215="COBRA","COBRA","" )</f>
        <v/>
      </c>
      <c r="K184" s="180" t="str">
        <f>IF('Census Input Tab'!F215="","",'Census Input Tab'!F215)</f>
        <v/>
      </c>
      <c r="L184" s="180" t="str">
        <f>IF('Census Input Tab'!G215="","",'Census Input Tab'!G215)</f>
        <v/>
      </c>
      <c r="M184" s="206"/>
      <c r="N184" s="182">
        <v>0</v>
      </c>
      <c r="O184" s="183" t="e">
        <f t="shared" si="8"/>
        <v>#N/A</v>
      </c>
      <c r="P184" s="184">
        <v>183</v>
      </c>
      <c r="Q184" s="206"/>
      <c r="R184" s="206"/>
      <c r="S184" s="206"/>
      <c r="T184" s="206"/>
      <c r="W184" s="158" t="str">
        <f t="shared" si="6"/>
        <v/>
      </c>
      <c r="X184" s="187" t="s">
        <v>44286</v>
      </c>
      <c r="Y184" s="188" t="s">
        <v>44284</v>
      </c>
    </row>
    <row r="185" spans="1:25" ht="14.5">
      <c r="A185" s="171" t="e">
        <v>#VALUE!</v>
      </c>
      <c r="B185" s="172" t="str">
        <f t="shared" si="7"/>
        <v/>
      </c>
      <c r="C185" s="173" t="str">
        <f>IF('Census Input Tab'!H216="","",'Census Input Tab'!H216)</f>
        <v/>
      </c>
      <c r="D185" s="174" t="str">
        <f>IF('Census Input Tab'!K216="","",'Census Input Tab'!K216)</f>
        <v/>
      </c>
      <c r="E185" s="175" t="str">
        <f>IF('Census Input Tab'!A216="","",'Census Input Tab'!A216)</f>
        <v/>
      </c>
      <c r="F185" s="175" t="str">
        <f>IF('Census Input Tab'!B216="","",'Census Input Tab'!B216)</f>
        <v/>
      </c>
      <c r="G185" s="176" t="str">
        <f>IF('Census Input Tab'!C216="","",'Census Input Tab'!C216)</f>
        <v/>
      </c>
      <c r="H185" s="177" t="str">
        <f>IF('Census Input Tab'!D216="","",'Census Input Tab'!D216)</f>
        <v/>
      </c>
      <c r="I185" s="178" t="str">
        <f>IF('Census Input Tab'!E216="","",'Census Input Tab'!E216)</f>
        <v/>
      </c>
      <c r="J185" s="179" t="str">
        <f>IF('Census Input Tab'!I216="COBRA","COBRA","" )</f>
        <v/>
      </c>
      <c r="K185" s="180" t="str">
        <f>IF('Census Input Tab'!F216="","",'Census Input Tab'!F216)</f>
        <v/>
      </c>
      <c r="L185" s="180" t="str">
        <f>IF('Census Input Tab'!G216="","",'Census Input Tab'!G216)</f>
        <v/>
      </c>
      <c r="M185" s="206"/>
      <c r="N185" s="182">
        <v>0</v>
      </c>
      <c r="O185" s="183" t="e">
        <f t="shared" si="8"/>
        <v>#N/A</v>
      </c>
      <c r="P185" s="184">
        <v>184</v>
      </c>
      <c r="Q185" s="206"/>
      <c r="R185" s="206"/>
      <c r="S185" s="206"/>
      <c r="T185" s="206"/>
      <c r="W185" s="158" t="str">
        <f t="shared" si="6"/>
        <v/>
      </c>
      <c r="X185" s="187" t="s">
        <v>44287</v>
      </c>
      <c r="Y185" s="188" t="s">
        <v>44284</v>
      </c>
    </row>
    <row r="186" spans="1:25" ht="14.5">
      <c r="A186" s="171" t="e">
        <v>#VALUE!</v>
      </c>
      <c r="B186" s="172" t="str">
        <f t="shared" si="7"/>
        <v/>
      </c>
      <c r="C186" s="173" t="str">
        <f>IF('Census Input Tab'!H217="","",'Census Input Tab'!H217)</f>
        <v/>
      </c>
      <c r="D186" s="174" t="str">
        <f>IF('Census Input Tab'!K217="","",'Census Input Tab'!K217)</f>
        <v/>
      </c>
      <c r="E186" s="175" t="str">
        <f>IF('Census Input Tab'!A217="","",'Census Input Tab'!A217)</f>
        <v/>
      </c>
      <c r="F186" s="175" t="str">
        <f>IF('Census Input Tab'!B217="","",'Census Input Tab'!B217)</f>
        <v/>
      </c>
      <c r="G186" s="176" t="str">
        <f>IF('Census Input Tab'!C217="","",'Census Input Tab'!C217)</f>
        <v/>
      </c>
      <c r="H186" s="177" t="str">
        <f>IF('Census Input Tab'!D217="","",'Census Input Tab'!D217)</f>
        <v/>
      </c>
      <c r="I186" s="178" t="str">
        <f>IF('Census Input Tab'!E217="","",'Census Input Tab'!E217)</f>
        <v/>
      </c>
      <c r="J186" s="179" t="str">
        <f>IF('Census Input Tab'!I217="COBRA","COBRA","" )</f>
        <v/>
      </c>
      <c r="K186" s="180" t="str">
        <f>IF('Census Input Tab'!F217="","",'Census Input Tab'!F217)</f>
        <v/>
      </c>
      <c r="L186" s="180" t="str">
        <f>IF('Census Input Tab'!G217="","",'Census Input Tab'!G217)</f>
        <v/>
      </c>
      <c r="M186" s="206"/>
      <c r="N186" s="182">
        <v>0</v>
      </c>
      <c r="O186" s="183" t="e">
        <f t="shared" si="8"/>
        <v>#N/A</v>
      </c>
      <c r="P186" s="184">
        <v>185</v>
      </c>
      <c r="Q186" s="206"/>
      <c r="R186" s="206"/>
      <c r="S186" s="206"/>
      <c r="T186" s="206"/>
      <c r="W186" s="158" t="str">
        <f t="shared" si="6"/>
        <v/>
      </c>
      <c r="X186" s="187" t="s">
        <v>44288</v>
      </c>
      <c r="Y186" s="188" t="s">
        <v>44284</v>
      </c>
    </row>
    <row r="187" spans="1:25" ht="14.5">
      <c r="A187" s="171" t="e">
        <v>#VALUE!</v>
      </c>
      <c r="B187" s="172" t="str">
        <f t="shared" si="7"/>
        <v/>
      </c>
      <c r="C187" s="173" t="str">
        <f>IF('Census Input Tab'!H218="","",'Census Input Tab'!H218)</f>
        <v/>
      </c>
      <c r="D187" s="174" t="str">
        <f>IF('Census Input Tab'!K218="","",'Census Input Tab'!K218)</f>
        <v/>
      </c>
      <c r="E187" s="175" t="str">
        <f>IF('Census Input Tab'!A218="","",'Census Input Tab'!A218)</f>
        <v/>
      </c>
      <c r="F187" s="175" t="str">
        <f>IF('Census Input Tab'!B218="","",'Census Input Tab'!B218)</f>
        <v/>
      </c>
      <c r="G187" s="176" t="str">
        <f>IF('Census Input Tab'!C218="","",'Census Input Tab'!C218)</f>
        <v/>
      </c>
      <c r="H187" s="177" t="str">
        <f>IF('Census Input Tab'!D218="","",'Census Input Tab'!D218)</f>
        <v/>
      </c>
      <c r="I187" s="178" t="str">
        <f>IF('Census Input Tab'!E218="","",'Census Input Tab'!E218)</f>
        <v/>
      </c>
      <c r="J187" s="179" t="str">
        <f>IF('Census Input Tab'!I218="COBRA","COBRA","" )</f>
        <v/>
      </c>
      <c r="K187" s="180" t="str">
        <f>IF('Census Input Tab'!F218="","",'Census Input Tab'!F218)</f>
        <v/>
      </c>
      <c r="L187" s="180" t="str">
        <f>IF('Census Input Tab'!G218="","",'Census Input Tab'!G218)</f>
        <v/>
      </c>
      <c r="M187" s="206"/>
      <c r="N187" s="182">
        <v>0</v>
      </c>
      <c r="O187" s="183" t="e">
        <f t="shared" si="8"/>
        <v>#N/A</v>
      </c>
      <c r="P187" s="184">
        <v>186</v>
      </c>
      <c r="Q187" s="206"/>
      <c r="R187" s="206"/>
      <c r="S187" s="206"/>
      <c r="T187" s="206"/>
      <c r="W187" s="158" t="str">
        <f t="shared" si="6"/>
        <v/>
      </c>
      <c r="X187" s="187" t="s">
        <v>44289</v>
      </c>
      <c r="Y187" s="188" t="s">
        <v>44284</v>
      </c>
    </row>
    <row r="188" spans="1:25" ht="14.5">
      <c r="A188" s="171" t="e">
        <v>#VALUE!</v>
      </c>
      <c r="B188" s="172" t="str">
        <f t="shared" si="7"/>
        <v/>
      </c>
      <c r="C188" s="173" t="str">
        <f>IF('Census Input Tab'!H219="","",'Census Input Tab'!H219)</f>
        <v/>
      </c>
      <c r="D188" s="174" t="str">
        <f>IF('Census Input Tab'!K219="","",'Census Input Tab'!K219)</f>
        <v/>
      </c>
      <c r="E188" s="175" t="str">
        <f>IF('Census Input Tab'!A219="","",'Census Input Tab'!A219)</f>
        <v/>
      </c>
      <c r="F188" s="175" t="str">
        <f>IF('Census Input Tab'!B219="","",'Census Input Tab'!B219)</f>
        <v/>
      </c>
      <c r="G188" s="176" t="str">
        <f>IF('Census Input Tab'!C219="","",'Census Input Tab'!C219)</f>
        <v/>
      </c>
      <c r="H188" s="177" t="str">
        <f>IF('Census Input Tab'!D219="","",'Census Input Tab'!D219)</f>
        <v/>
      </c>
      <c r="I188" s="178" t="str">
        <f>IF('Census Input Tab'!E219="","",'Census Input Tab'!E219)</f>
        <v/>
      </c>
      <c r="J188" s="179" t="str">
        <f>IF('Census Input Tab'!I219="COBRA","COBRA","" )</f>
        <v/>
      </c>
      <c r="K188" s="180" t="str">
        <f>IF('Census Input Tab'!F219="","",'Census Input Tab'!F219)</f>
        <v/>
      </c>
      <c r="L188" s="180" t="str">
        <f>IF('Census Input Tab'!G219="","",'Census Input Tab'!G219)</f>
        <v/>
      </c>
      <c r="M188" s="206"/>
      <c r="N188" s="182">
        <v>0</v>
      </c>
      <c r="O188" s="183" t="e">
        <f t="shared" si="8"/>
        <v>#N/A</v>
      </c>
      <c r="P188" s="184">
        <v>187</v>
      </c>
      <c r="Q188" s="206"/>
      <c r="R188" s="206"/>
      <c r="S188" s="206"/>
      <c r="T188" s="206"/>
      <c r="W188" s="158" t="str">
        <f t="shared" si="6"/>
        <v/>
      </c>
      <c r="X188" s="187" t="s">
        <v>44290</v>
      </c>
      <c r="Y188" s="188" t="s">
        <v>156</v>
      </c>
    </row>
    <row r="189" spans="1:25" ht="14.5">
      <c r="A189" s="171" t="e">
        <v>#VALUE!</v>
      </c>
      <c r="B189" s="172" t="str">
        <f t="shared" si="7"/>
        <v/>
      </c>
      <c r="C189" s="173" t="str">
        <f>IF('Census Input Tab'!H220="","",'Census Input Tab'!H220)</f>
        <v/>
      </c>
      <c r="D189" s="174" t="str">
        <f>IF('Census Input Tab'!K220="","",'Census Input Tab'!K220)</f>
        <v/>
      </c>
      <c r="E189" s="175" t="str">
        <f>IF('Census Input Tab'!A220="","",'Census Input Tab'!A220)</f>
        <v/>
      </c>
      <c r="F189" s="175" t="str">
        <f>IF('Census Input Tab'!B220="","",'Census Input Tab'!B220)</f>
        <v/>
      </c>
      <c r="G189" s="176" t="str">
        <f>IF('Census Input Tab'!C220="","",'Census Input Tab'!C220)</f>
        <v/>
      </c>
      <c r="H189" s="177" t="str">
        <f>IF('Census Input Tab'!D220="","",'Census Input Tab'!D220)</f>
        <v/>
      </c>
      <c r="I189" s="178" t="str">
        <f>IF('Census Input Tab'!E220="","",'Census Input Tab'!E220)</f>
        <v/>
      </c>
      <c r="J189" s="179" t="str">
        <f>IF('Census Input Tab'!I220="COBRA","COBRA","" )</f>
        <v/>
      </c>
      <c r="K189" s="180" t="str">
        <f>IF('Census Input Tab'!F220="","",'Census Input Tab'!F220)</f>
        <v/>
      </c>
      <c r="L189" s="180" t="str">
        <f>IF('Census Input Tab'!G220="","",'Census Input Tab'!G220)</f>
        <v/>
      </c>
      <c r="M189" s="206"/>
      <c r="N189" s="182">
        <v>0</v>
      </c>
      <c r="O189" s="183" t="e">
        <f t="shared" si="8"/>
        <v>#N/A</v>
      </c>
      <c r="P189" s="184">
        <v>188</v>
      </c>
      <c r="Q189" s="206"/>
      <c r="R189" s="206"/>
      <c r="S189" s="206"/>
      <c r="T189" s="206"/>
      <c r="W189" s="158" t="str">
        <f t="shared" si="6"/>
        <v/>
      </c>
      <c r="X189" s="187" t="s">
        <v>44291</v>
      </c>
      <c r="Y189" s="188" t="s">
        <v>156</v>
      </c>
    </row>
    <row r="190" spans="1:25" ht="14.5">
      <c r="A190" s="171" t="e">
        <v>#VALUE!</v>
      </c>
      <c r="B190" s="172" t="str">
        <f t="shared" si="7"/>
        <v/>
      </c>
      <c r="C190" s="173" t="str">
        <f>IF('Census Input Tab'!H221="","",'Census Input Tab'!H221)</f>
        <v/>
      </c>
      <c r="D190" s="174" t="str">
        <f>IF('Census Input Tab'!K221="","",'Census Input Tab'!K221)</f>
        <v/>
      </c>
      <c r="E190" s="175" t="str">
        <f>IF('Census Input Tab'!A221="","",'Census Input Tab'!A221)</f>
        <v/>
      </c>
      <c r="F190" s="175" t="str">
        <f>IF('Census Input Tab'!B221="","",'Census Input Tab'!B221)</f>
        <v/>
      </c>
      <c r="G190" s="176" t="str">
        <f>IF('Census Input Tab'!C221="","",'Census Input Tab'!C221)</f>
        <v/>
      </c>
      <c r="H190" s="177" t="str">
        <f>IF('Census Input Tab'!D221="","",'Census Input Tab'!D221)</f>
        <v/>
      </c>
      <c r="I190" s="178" t="str">
        <f>IF('Census Input Tab'!E221="","",'Census Input Tab'!E221)</f>
        <v/>
      </c>
      <c r="J190" s="179" t="str">
        <f>IF('Census Input Tab'!I221="COBRA","COBRA","" )</f>
        <v/>
      </c>
      <c r="K190" s="180" t="str">
        <f>IF('Census Input Tab'!F221="","",'Census Input Tab'!F221)</f>
        <v/>
      </c>
      <c r="L190" s="180" t="str">
        <f>IF('Census Input Tab'!G221="","",'Census Input Tab'!G221)</f>
        <v/>
      </c>
      <c r="M190" s="206"/>
      <c r="N190" s="182">
        <v>0</v>
      </c>
      <c r="O190" s="183" t="e">
        <f t="shared" si="8"/>
        <v>#N/A</v>
      </c>
      <c r="P190" s="184">
        <v>189</v>
      </c>
      <c r="Q190" s="206"/>
      <c r="R190" s="206"/>
      <c r="S190" s="206"/>
      <c r="T190" s="206"/>
      <c r="W190" s="158" t="str">
        <f t="shared" si="6"/>
        <v/>
      </c>
      <c r="X190" s="187" t="s">
        <v>44292</v>
      </c>
      <c r="Y190" s="188" t="s">
        <v>156</v>
      </c>
    </row>
    <row r="191" spans="1:25" ht="14.5">
      <c r="A191" s="171" t="e">
        <v>#VALUE!</v>
      </c>
      <c r="B191" s="172" t="str">
        <f t="shared" si="7"/>
        <v/>
      </c>
      <c r="C191" s="173" t="str">
        <f>IF('Census Input Tab'!H222="","",'Census Input Tab'!H222)</f>
        <v/>
      </c>
      <c r="D191" s="174" t="str">
        <f>IF('Census Input Tab'!K222="","",'Census Input Tab'!K222)</f>
        <v/>
      </c>
      <c r="E191" s="175" t="str">
        <f>IF('Census Input Tab'!A222="","",'Census Input Tab'!A222)</f>
        <v/>
      </c>
      <c r="F191" s="175" t="str">
        <f>IF('Census Input Tab'!B222="","",'Census Input Tab'!B222)</f>
        <v/>
      </c>
      <c r="G191" s="176" t="str">
        <f>IF('Census Input Tab'!C222="","",'Census Input Tab'!C222)</f>
        <v/>
      </c>
      <c r="H191" s="177" t="str">
        <f>IF('Census Input Tab'!D222="","",'Census Input Tab'!D222)</f>
        <v/>
      </c>
      <c r="I191" s="178" t="str">
        <f>IF('Census Input Tab'!E222="","",'Census Input Tab'!E222)</f>
        <v/>
      </c>
      <c r="J191" s="179" t="str">
        <f>IF('Census Input Tab'!I222="COBRA","COBRA","" )</f>
        <v/>
      </c>
      <c r="K191" s="180" t="str">
        <f>IF('Census Input Tab'!F222="","",'Census Input Tab'!F222)</f>
        <v/>
      </c>
      <c r="L191" s="180" t="str">
        <f>IF('Census Input Tab'!G222="","",'Census Input Tab'!G222)</f>
        <v/>
      </c>
      <c r="M191" s="206"/>
      <c r="N191" s="182">
        <v>0</v>
      </c>
      <c r="O191" s="183" t="e">
        <f t="shared" si="8"/>
        <v>#N/A</v>
      </c>
      <c r="P191" s="184">
        <v>190</v>
      </c>
      <c r="Q191" s="206"/>
      <c r="R191" s="206"/>
      <c r="S191" s="206"/>
      <c r="T191" s="206"/>
      <c r="W191" s="158" t="str">
        <f t="shared" si="6"/>
        <v/>
      </c>
      <c r="X191" s="187" t="s">
        <v>44293</v>
      </c>
      <c r="Y191" s="188" t="s">
        <v>156</v>
      </c>
    </row>
    <row r="192" spans="1:25" ht="14.5">
      <c r="A192" s="171" t="e">
        <v>#VALUE!</v>
      </c>
      <c r="B192" s="172" t="str">
        <f t="shared" si="7"/>
        <v/>
      </c>
      <c r="C192" s="173" t="str">
        <f>IF('Census Input Tab'!H223="","",'Census Input Tab'!H223)</f>
        <v/>
      </c>
      <c r="D192" s="174" t="str">
        <f>IF('Census Input Tab'!K223="","",'Census Input Tab'!K223)</f>
        <v/>
      </c>
      <c r="E192" s="175" t="str">
        <f>IF('Census Input Tab'!A223="","",'Census Input Tab'!A223)</f>
        <v/>
      </c>
      <c r="F192" s="175" t="str">
        <f>IF('Census Input Tab'!B223="","",'Census Input Tab'!B223)</f>
        <v/>
      </c>
      <c r="G192" s="176" t="str">
        <f>IF('Census Input Tab'!C223="","",'Census Input Tab'!C223)</f>
        <v/>
      </c>
      <c r="H192" s="177" t="str">
        <f>IF('Census Input Tab'!D223="","",'Census Input Tab'!D223)</f>
        <v/>
      </c>
      <c r="I192" s="178" t="str">
        <f>IF('Census Input Tab'!E223="","",'Census Input Tab'!E223)</f>
        <v/>
      </c>
      <c r="J192" s="179" t="str">
        <f>IF('Census Input Tab'!I223="COBRA","COBRA","" )</f>
        <v/>
      </c>
      <c r="K192" s="180" t="str">
        <f>IF('Census Input Tab'!F223="","",'Census Input Tab'!F223)</f>
        <v/>
      </c>
      <c r="L192" s="180" t="str">
        <f>IF('Census Input Tab'!G223="","",'Census Input Tab'!G223)</f>
        <v/>
      </c>
      <c r="M192" s="206"/>
      <c r="N192" s="182">
        <v>0</v>
      </c>
      <c r="O192" s="183" t="e">
        <f t="shared" si="8"/>
        <v>#N/A</v>
      </c>
      <c r="P192" s="184">
        <v>191</v>
      </c>
      <c r="Q192" s="206"/>
      <c r="R192" s="206"/>
      <c r="S192" s="206"/>
      <c r="T192" s="206"/>
      <c r="W192" s="158" t="str">
        <f t="shared" si="6"/>
        <v/>
      </c>
      <c r="X192" s="187" t="s">
        <v>44294</v>
      </c>
      <c r="Y192" s="188" t="s">
        <v>156</v>
      </c>
    </row>
    <row r="193" spans="1:25" ht="14.5">
      <c r="A193" s="171" t="e">
        <v>#VALUE!</v>
      </c>
      <c r="B193" s="172" t="str">
        <f t="shared" si="7"/>
        <v/>
      </c>
      <c r="C193" s="173" t="str">
        <f>IF('Census Input Tab'!H224="","",'Census Input Tab'!H224)</f>
        <v/>
      </c>
      <c r="D193" s="174" t="str">
        <f>IF('Census Input Tab'!K224="","",'Census Input Tab'!K224)</f>
        <v/>
      </c>
      <c r="E193" s="175" t="str">
        <f>IF('Census Input Tab'!A224="","",'Census Input Tab'!A224)</f>
        <v/>
      </c>
      <c r="F193" s="175" t="str">
        <f>IF('Census Input Tab'!B224="","",'Census Input Tab'!B224)</f>
        <v/>
      </c>
      <c r="G193" s="176" t="str">
        <f>IF('Census Input Tab'!C224="","",'Census Input Tab'!C224)</f>
        <v/>
      </c>
      <c r="H193" s="177" t="str">
        <f>IF('Census Input Tab'!D224="","",'Census Input Tab'!D224)</f>
        <v/>
      </c>
      <c r="I193" s="178" t="str">
        <f>IF('Census Input Tab'!E224="","",'Census Input Tab'!E224)</f>
        <v/>
      </c>
      <c r="J193" s="179" t="str">
        <f>IF('Census Input Tab'!I224="COBRA","COBRA","" )</f>
        <v/>
      </c>
      <c r="K193" s="180" t="str">
        <f>IF('Census Input Tab'!F224="","",'Census Input Tab'!F224)</f>
        <v/>
      </c>
      <c r="L193" s="180" t="str">
        <f>IF('Census Input Tab'!G224="","",'Census Input Tab'!G224)</f>
        <v/>
      </c>
      <c r="M193" s="206"/>
      <c r="N193" s="182">
        <v>0</v>
      </c>
      <c r="O193" s="183" t="e">
        <f t="shared" si="8"/>
        <v>#N/A</v>
      </c>
      <c r="P193" s="184">
        <v>192</v>
      </c>
      <c r="Q193" s="206"/>
      <c r="R193" s="206"/>
      <c r="S193" s="206"/>
      <c r="T193" s="206"/>
      <c r="W193" s="158" t="str">
        <f t="shared" si="6"/>
        <v/>
      </c>
      <c r="X193" s="187" t="s">
        <v>44295</v>
      </c>
      <c r="Y193" s="188" t="s">
        <v>156</v>
      </c>
    </row>
    <row r="194" spans="1:25" ht="14.5">
      <c r="A194" s="171" t="e">
        <v>#VALUE!</v>
      </c>
      <c r="B194" s="172" t="str">
        <f t="shared" si="7"/>
        <v/>
      </c>
      <c r="C194" s="173" t="str">
        <f>IF('Census Input Tab'!H225="","",'Census Input Tab'!H225)</f>
        <v/>
      </c>
      <c r="D194" s="174" t="str">
        <f>IF('Census Input Tab'!K225="","",'Census Input Tab'!K225)</f>
        <v/>
      </c>
      <c r="E194" s="175" t="str">
        <f>IF('Census Input Tab'!A225="","",'Census Input Tab'!A225)</f>
        <v/>
      </c>
      <c r="F194" s="175" t="str">
        <f>IF('Census Input Tab'!B225="","",'Census Input Tab'!B225)</f>
        <v/>
      </c>
      <c r="G194" s="176" t="str">
        <f>IF('Census Input Tab'!C225="","",'Census Input Tab'!C225)</f>
        <v/>
      </c>
      <c r="H194" s="177" t="str">
        <f>IF('Census Input Tab'!D225="","",'Census Input Tab'!D225)</f>
        <v/>
      </c>
      <c r="I194" s="178" t="str">
        <f>IF('Census Input Tab'!E225="","",'Census Input Tab'!E225)</f>
        <v/>
      </c>
      <c r="J194" s="179" t="str">
        <f>IF('Census Input Tab'!I225="COBRA","COBRA","" )</f>
        <v/>
      </c>
      <c r="K194" s="180" t="str">
        <f>IF('Census Input Tab'!F225="","",'Census Input Tab'!F225)</f>
        <v/>
      </c>
      <c r="L194" s="180" t="str">
        <f>IF('Census Input Tab'!G225="","",'Census Input Tab'!G225)</f>
        <v/>
      </c>
      <c r="M194" s="206"/>
      <c r="N194" s="182">
        <v>0</v>
      </c>
      <c r="O194" s="183" t="e">
        <f t="shared" si="8"/>
        <v>#N/A</v>
      </c>
      <c r="P194" s="184">
        <v>193</v>
      </c>
      <c r="Q194" s="206"/>
      <c r="R194" s="206"/>
      <c r="S194" s="206"/>
      <c r="T194" s="206"/>
      <c r="W194" s="158" t="str">
        <f t="shared" ref="W194:W257" si="9">LEFT(TEXT(G194,"00000"),3)</f>
        <v/>
      </c>
      <c r="X194" s="187" t="s">
        <v>44296</v>
      </c>
      <c r="Y194" s="188" t="s">
        <v>156</v>
      </c>
    </row>
    <row r="195" spans="1:25" ht="14.5">
      <c r="A195" s="171" t="e">
        <v>#VALUE!</v>
      </c>
      <c r="B195" s="172" t="str">
        <f t="shared" ref="B195:B258" si="10">IF(L195="Waive","",IF(C195="","",IF(C195="EE",1,0)))</f>
        <v/>
      </c>
      <c r="C195" s="173" t="str">
        <f>IF('Census Input Tab'!H226="","",'Census Input Tab'!H226)</f>
        <v/>
      </c>
      <c r="D195" s="174" t="str">
        <f>IF('Census Input Tab'!K226="","",'Census Input Tab'!K226)</f>
        <v/>
      </c>
      <c r="E195" s="175" t="str">
        <f>IF('Census Input Tab'!A226="","",'Census Input Tab'!A226)</f>
        <v/>
      </c>
      <c r="F195" s="175" t="str">
        <f>IF('Census Input Tab'!B226="","",'Census Input Tab'!B226)</f>
        <v/>
      </c>
      <c r="G195" s="176" t="str">
        <f>IF('Census Input Tab'!C226="","",'Census Input Tab'!C226)</f>
        <v/>
      </c>
      <c r="H195" s="177" t="str">
        <f>IF('Census Input Tab'!D226="","",'Census Input Tab'!D226)</f>
        <v/>
      </c>
      <c r="I195" s="178" t="str">
        <f>IF('Census Input Tab'!E226="","",'Census Input Tab'!E226)</f>
        <v/>
      </c>
      <c r="J195" s="179" t="str">
        <f>IF('Census Input Tab'!I226="COBRA","COBRA","" )</f>
        <v/>
      </c>
      <c r="K195" s="180" t="str">
        <f>IF('Census Input Tab'!F226="","",'Census Input Tab'!F226)</f>
        <v/>
      </c>
      <c r="L195" s="180" t="str">
        <f>IF('Census Input Tab'!G226="","",'Census Input Tab'!G226)</f>
        <v/>
      </c>
      <c r="M195" s="206"/>
      <c r="N195" s="182">
        <v>0</v>
      </c>
      <c r="O195" s="183" t="e">
        <f t="shared" si="8"/>
        <v>#N/A</v>
      </c>
      <c r="P195" s="184">
        <v>194</v>
      </c>
      <c r="Q195" s="206"/>
      <c r="R195" s="206"/>
      <c r="S195" s="206"/>
      <c r="T195" s="206"/>
      <c r="W195" s="158" t="str">
        <f t="shared" si="9"/>
        <v/>
      </c>
      <c r="X195" s="187" t="s">
        <v>44297</v>
      </c>
      <c r="Y195" s="188" t="s">
        <v>156</v>
      </c>
    </row>
    <row r="196" spans="1:25" ht="14.5">
      <c r="A196" s="171" t="e">
        <v>#VALUE!</v>
      </c>
      <c r="B196" s="172" t="str">
        <f t="shared" si="10"/>
        <v/>
      </c>
      <c r="C196" s="173" t="str">
        <f>IF('Census Input Tab'!H227="","",'Census Input Tab'!H227)</f>
        <v/>
      </c>
      <c r="D196" s="174" t="str">
        <f>IF('Census Input Tab'!K227="","",'Census Input Tab'!K227)</f>
        <v/>
      </c>
      <c r="E196" s="175" t="str">
        <f>IF('Census Input Tab'!A227="","",'Census Input Tab'!A227)</f>
        <v/>
      </c>
      <c r="F196" s="175" t="str">
        <f>IF('Census Input Tab'!B227="","",'Census Input Tab'!B227)</f>
        <v/>
      </c>
      <c r="G196" s="176" t="str">
        <f>IF('Census Input Tab'!C227="","",'Census Input Tab'!C227)</f>
        <v/>
      </c>
      <c r="H196" s="177" t="str">
        <f>IF('Census Input Tab'!D227="","",'Census Input Tab'!D227)</f>
        <v/>
      </c>
      <c r="I196" s="178" t="str">
        <f>IF('Census Input Tab'!E227="","",'Census Input Tab'!E227)</f>
        <v/>
      </c>
      <c r="J196" s="179" t="str">
        <f>IF('Census Input Tab'!I227="COBRA","COBRA","" )</f>
        <v/>
      </c>
      <c r="K196" s="180" t="str">
        <f>IF('Census Input Tab'!F227="","",'Census Input Tab'!F227)</f>
        <v/>
      </c>
      <c r="L196" s="180" t="str">
        <f>IF('Census Input Tab'!G227="","",'Census Input Tab'!G227)</f>
        <v/>
      </c>
      <c r="M196" s="206"/>
      <c r="N196" s="182">
        <v>0</v>
      </c>
      <c r="O196" s="183" t="e">
        <f t="shared" ref="O196:O259" si="11">VLOOKUP(W196,$X$2:$Y$906,2)</f>
        <v>#N/A</v>
      </c>
      <c r="P196" s="184">
        <v>195</v>
      </c>
      <c r="Q196" s="206"/>
      <c r="R196" s="206"/>
      <c r="S196" s="206"/>
      <c r="T196" s="206"/>
      <c r="W196" s="158" t="str">
        <f t="shared" si="9"/>
        <v/>
      </c>
      <c r="X196" s="187" t="s">
        <v>44298</v>
      </c>
      <c r="Y196" s="188" t="s">
        <v>156</v>
      </c>
    </row>
    <row r="197" spans="1:25" ht="14.5">
      <c r="A197" s="171" t="e">
        <v>#VALUE!</v>
      </c>
      <c r="B197" s="172" t="str">
        <f t="shared" si="10"/>
        <v/>
      </c>
      <c r="C197" s="173" t="str">
        <f>IF('Census Input Tab'!H228="","",'Census Input Tab'!H228)</f>
        <v/>
      </c>
      <c r="D197" s="174" t="str">
        <f>IF('Census Input Tab'!K228="","",'Census Input Tab'!K228)</f>
        <v/>
      </c>
      <c r="E197" s="175" t="str">
        <f>IF('Census Input Tab'!A228="","",'Census Input Tab'!A228)</f>
        <v/>
      </c>
      <c r="F197" s="175" t="str">
        <f>IF('Census Input Tab'!B228="","",'Census Input Tab'!B228)</f>
        <v/>
      </c>
      <c r="G197" s="176" t="str">
        <f>IF('Census Input Tab'!C228="","",'Census Input Tab'!C228)</f>
        <v/>
      </c>
      <c r="H197" s="177" t="str">
        <f>IF('Census Input Tab'!D228="","",'Census Input Tab'!D228)</f>
        <v/>
      </c>
      <c r="I197" s="178" t="str">
        <f>IF('Census Input Tab'!E228="","",'Census Input Tab'!E228)</f>
        <v/>
      </c>
      <c r="J197" s="179" t="str">
        <f>IF('Census Input Tab'!I228="COBRA","COBRA","" )</f>
        <v/>
      </c>
      <c r="K197" s="180" t="str">
        <f>IF('Census Input Tab'!F228="","",'Census Input Tab'!F228)</f>
        <v/>
      </c>
      <c r="L197" s="180" t="str">
        <f>IF('Census Input Tab'!G228="","",'Census Input Tab'!G228)</f>
        <v/>
      </c>
      <c r="M197" s="206"/>
      <c r="N197" s="182">
        <v>0</v>
      </c>
      <c r="O197" s="183" t="e">
        <f t="shared" si="11"/>
        <v>#N/A</v>
      </c>
      <c r="P197" s="184">
        <v>196</v>
      </c>
      <c r="Q197" s="206"/>
      <c r="R197" s="206"/>
      <c r="S197" s="206"/>
      <c r="T197" s="206"/>
      <c r="W197" s="158" t="str">
        <f t="shared" si="9"/>
        <v/>
      </c>
      <c r="X197" s="187" t="s">
        <v>44299</v>
      </c>
      <c r="Y197" s="188" t="s">
        <v>156</v>
      </c>
    </row>
    <row r="198" spans="1:25" ht="14.5">
      <c r="A198" s="171" t="e">
        <v>#VALUE!</v>
      </c>
      <c r="B198" s="172" t="str">
        <f t="shared" si="10"/>
        <v/>
      </c>
      <c r="C198" s="173" t="str">
        <f>IF('Census Input Tab'!H229="","",'Census Input Tab'!H229)</f>
        <v/>
      </c>
      <c r="D198" s="174" t="str">
        <f>IF('Census Input Tab'!K229="","",'Census Input Tab'!K229)</f>
        <v/>
      </c>
      <c r="E198" s="175" t="str">
        <f>IF('Census Input Tab'!A229="","",'Census Input Tab'!A229)</f>
        <v/>
      </c>
      <c r="F198" s="175" t="str">
        <f>IF('Census Input Tab'!B229="","",'Census Input Tab'!B229)</f>
        <v/>
      </c>
      <c r="G198" s="176" t="str">
        <f>IF('Census Input Tab'!C229="","",'Census Input Tab'!C229)</f>
        <v/>
      </c>
      <c r="H198" s="177" t="str">
        <f>IF('Census Input Tab'!D229="","",'Census Input Tab'!D229)</f>
        <v/>
      </c>
      <c r="I198" s="178" t="str">
        <f>IF('Census Input Tab'!E229="","",'Census Input Tab'!E229)</f>
        <v/>
      </c>
      <c r="J198" s="179" t="str">
        <f>IF('Census Input Tab'!I229="COBRA","COBRA","" )</f>
        <v/>
      </c>
      <c r="K198" s="180" t="str">
        <f>IF('Census Input Tab'!F229="","",'Census Input Tab'!F229)</f>
        <v/>
      </c>
      <c r="L198" s="180" t="str">
        <f>IF('Census Input Tab'!G229="","",'Census Input Tab'!G229)</f>
        <v/>
      </c>
      <c r="M198" s="206"/>
      <c r="N198" s="182">
        <v>0</v>
      </c>
      <c r="O198" s="183" t="e">
        <f t="shared" si="11"/>
        <v>#N/A</v>
      </c>
      <c r="P198" s="184">
        <v>197</v>
      </c>
      <c r="Q198" s="206"/>
      <c r="R198" s="206"/>
      <c r="S198" s="206"/>
      <c r="T198" s="206"/>
      <c r="W198" s="158" t="str">
        <f t="shared" si="9"/>
        <v/>
      </c>
      <c r="X198" s="187" t="s">
        <v>44300</v>
      </c>
      <c r="Y198" s="188" t="s">
        <v>156</v>
      </c>
    </row>
    <row r="199" spans="1:25" ht="14.5">
      <c r="A199" s="171" t="e">
        <v>#VALUE!</v>
      </c>
      <c r="B199" s="172" t="str">
        <f t="shared" si="10"/>
        <v/>
      </c>
      <c r="C199" s="173" t="str">
        <f>IF('Census Input Tab'!H230="","",'Census Input Tab'!H230)</f>
        <v/>
      </c>
      <c r="D199" s="174" t="str">
        <f>IF('Census Input Tab'!K230="","",'Census Input Tab'!K230)</f>
        <v/>
      </c>
      <c r="E199" s="175" t="str">
        <f>IF('Census Input Tab'!A230="","",'Census Input Tab'!A230)</f>
        <v/>
      </c>
      <c r="F199" s="175" t="str">
        <f>IF('Census Input Tab'!B230="","",'Census Input Tab'!B230)</f>
        <v/>
      </c>
      <c r="G199" s="176" t="str">
        <f>IF('Census Input Tab'!C230="","",'Census Input Tab'!C230)</f>
        <v/>
      </c>
      <c r="H199" s="177" t="str">
        <f>IF('Census Input Tab'!D230="","",'Census Input Tab'!D230)</f>
        <v/>
      </c>
      <c r="I199" s="178" t="str">
        <f>IF('Census Input Tab'!E230="","",'Census Input Tab'!E230)</f>
        <v/>
      </c>
      <c r="J199" s="179" t="str">
        <f>IF('Census Input Tab'!I230="COBRA","COBRA","" )</f>
        <v/>
      </c>
      <c r="K199" s="180" t="str">
        <f>IF('Census Input Tab'!F230="","",'Census Input Tab'!F230)</f>
        <v/>
      </c>
      <c r="L199" s="180" t="str">
        <f>IF('Census Input Tab'!G230="","",'Census Input Tab'!G230)</f>
        <v/>
      </c>
      <c r="M199" s="206"/>
      <c r="N199" s="182">
        <v>0</v>
      </c>
      <c r="O199" s="183" t="e">
        <f t="shared" si="11"/>
        <v>#N/A</v>
      </c>
      <c r="P199" s="184">
        <v>198</v>
      </c>
      <c r="Q199" s="206"/>
      <c r="R199" s="206"/>
      <c r="S199" s="206"/>
      <c r="T199" s="206"/>
      <c r="W199" s="158" t="str">
        <f t="shared" si="9"/>
        <v/>
      </c>
      <c r="X199" s="187" t="s">
        <v>44301</v>
      </c>
      <c r="Y199" s="188" t="s">
        <v>156</v>
      </c>
    </row>
    <row r="200" spans="1:25" ht="14.5">
      <c r="A200" s="171" t="e">
        <v>#VALUE!</v>
      </c>
      <c r="B200" s="172" t="str">
        <f t="shared" si="10"/>
        <v/>
      </c>
      <c r="C200" s="173" t="str">
        <f>IF('Census Input Tab'!H231="","",'Census Input Tab'!H231)</f>
        <v/>
      </c>
      <c r="D200" s="174" t="str">
        <f>IF('Census Input Tab'!K231="","",'Census Input Tab'!K231)</f>
        <v/>
      </c>
      <c r="E200" s="175" t="str">
        <f>IF('Census Input Tab'!A231="","",'Census Input Tab'!A231)</f>
        <v/>
      </c>
      <c r="F200" s="175" t="str">
        <f>IF('Census Input Tab'!B231="","",'Census Input Tab'!B231)</f>
        <v/>
      </c>
      <c r="G200" s="176" t="str">
        <f>IF('Census Input Tab'!C231="","",'Census Input Tab'!C231)</f>
        <v/>
      </c>
      <c r="H200" s="177" t="str">
        <f>IF('Census Input Tab'!D231="","",'Census Input Tab'!D231)</f>
        <v/>
      </c>
      <c r="I200" s="178" t="str">
        <f>IF('Census Input Tab'!E231="","",'Census Input Tab'!E231)</f>
        <v/>
      </c>
      <c r="J200" s="179" t="str">
        <f>IF('Census Input Tab'!I231="COBRA","COBRA","" )</f>
        <v/>
      </c>
      <c r="K200" s="180" t="str">
        <f>IF('Census Input Tab'!F231="","",'Census Input Tab'!F231)</f>
        <v/>
      </c>
      <c r="L200" s="180" t="str">
        <f>IF('Census Input Tab'!G231="","",'Census Input Tab'!G231)</f>
        <v/>
      </c>
      <c r="M200" s="206"/>
      <c r="N200" s="182">
        <v>0</v>
      </c>
      <c r="O200" s="183" t="e">
        <f t="shared" si="11"/>
        <v>#N/A</v>
      </c>
      <c r="P200" s="184">
        <v>199</v>
      </c>
      <c r="Q200" s="206"/>
      <c r="R200" s="206"/>
      <c r="S200" s="206"/>
      <c r="T200" s="206"/>
      <c r="W200" s="158" t="str">
        <f t="shared" si="9"/>
        <v/>
      </c>
      <c r="X200" s="187" t="s">
        <v>44302</v>
      </c>
      <c r="Y200" s="188" t="s">
        <v>156</v>
      </c>
    </row>
    <row r="201" spans="1:25" ht="14.5">
      <c r="A201" s="171" t="e">
        <v>#VALUE!</v>
      </c>
      <c r="B201" s="172" t="str">
        <f t="shared" si="10"/>
        <v/>
      </c>
      <c r="C201" s="173" t="str">
        <f>IF('Census Input Tab'!H232="","",'Census Input Tab'!H232)</f>
        <v/>
      </c>
      <c r="D201" s="174" t="str">
        <f>IF('Census Input Tab'!K232="","",'Census Input Tab'!K232)</f>
        <v/>
      </c>
      <c r="E201" s="175" t="str">
        <f>IF('Census Input Tab'!A232="","",'Census Input Tab'!A232)</f>
        <v/>
      </c>
      <c r="F201" s="175" t="str">
        <f>IF('Census Input Tab'!B232="","",'Census Input Tab'!B232)</f>
        <v/>
      </c>
      <c r="G201" s="176" t="str">
        <f>IF('Census Input Tab'!C232="","",'Census Input Tab'!C232)</f>
        <v/>
      </c>
      <c r="H201" s="177" t="str">
        <f>IF('Census Input Tab'!D232="","",'Census Input Tab'!D232)</f>
        <v/>
      </c>
      <c r="I201" s="178" t="str">
        <f>IF('Census Input Tab'!E232="","",'Census Input Tab'!E232)</f>
        <v/>
      </c>
      <c r="J201" s="179" t="str">
        <f>IF('Census Input Tab'!I232="COBRA","COBRA","" )</f>
        <v/>
      </c>
      <c r="K201" s="180" t="str">
        <f>IF('Census Input Tab'!F232="","",'Census Input Tab'!F232)</f>
        <v/>
      </c>
      <c r="L201" s="180" t="str">
        <f>IF('Census Input Tab'!G232="","",'Census Input Tab'!G232)</f>
        <v/>
      </c>
      <c r="M201" s="206"/>
      <c r="N201" s="182">
        <v>0</v>
      </c>
      <c r="O201" s="183" t="e">
        <f t="shared" si="11"/>
        <v>#N/A</v>
      </c>
      <c r="P201" s="184">
        <v>200</v>
      </c>
      <c r="Q201" s="206"/>
      <c r="R201" s="206"/>
      <c r="S201" s="206"/>
      <c r="T201" s="206"/>
      <c r="W201" s="158" t="str">
        <f t="shared" si="9"/>
        <v/>
      </c>
      <c r="X201" s="187" t="s">
        <v>44303</v>
      </c>
      <c r="Y201" s="188" t="s">
        <v>156</v>
      </c>
    </row>
    <row r="202" spans="1:25" ht="14.5">
      <c r="A202" s="171" t="e">
        <v>#VALUE!</v>
      </c>
      <c r="B202" s="172" t="str">
        <f t="shared" si="10"/>
        <v/>
      </c>
      <c r="C202" s="173" t="str">
        <f>IF('Census Input Tab'!H233="","",'Census Input Tab'!H233)</f>
        <v/>
      </c>
      <c r="D202" s="174" t="str">
        <f>IF('Census Input Tab'!K233="","",'Census Input Tab'!K233)</f>
        <v/>
      </c>
      <c r="E202" s="175" t="str">
        <f>IF('Census Input Tab'!A233="","",'Census Input Tab'!A233)</f>
        <v/>
      </c>
      <c r="F202" s="175" t="str">
        <f>IF('Census Input Tab'!B233="","",'Census Input Tab'!B233)</f>
        <v/>
      </c>
      <c r="G202" s="176" t="str">
        <f>IF('Census Input Tab'!C233="","",'Census Input Tab'!C233)</f>
        <v/>
      </c>
      <c r="H202" s="177" t="str">
        <f>IF('Census Input Tab'!D233="","",'Census Input Tab'!D233)</f>
        <v/>
      </c>
      <c r="I202" s="178" t="str">
        <f>IF('Census Input Tab'!E233="","",'Census Input Tab'!E233)</f>
        <v/>
      </c>
      <c r="J202" s="179" t="str">
        <f>IF('Census Input Tab'!I233="COBRA","COBRA","" )</f>
        <v/>
      </c>
      <c r="K202" s="180" t="str">
        <f>IF('Census Input Tab'!F233="","",'Census Input Tab'!F233)</f>
        <v/>
      </c>
      <c r="L202" s="180" t="str">
        <f>IF('Census Input Tab'!G233="","",'Census Input Tab'!G233)</f>
        <v/>
      </c>
      <c r="M202" s="206"/>
      <c r="N202" s="182">
        <v>0</v>
      </c>
      <c r="O202" s="183" t="e">
        <f t="shared" si="11"/>
        <v>#N/A</v>
      </c>
      <c r="P202" s="184">
        <v>201</v>
      </c>
      <c r="Q202" s="206"/>
      <c r="R202" s="206"/>
      <c r="S202" s="206"/>
      <c r="T202" s="206"/>
      <c r="W202" s="158" t="str">
        <f t="shared" si="9"/>
        <v/>
      </c>
      <c r="X202" s="187" t="s">
        <v>44304</v>
      </c>
      <c r="Y202" s="188" t="s">
        <v>182</v>
      </c>
    </row>
    <row r="203" spans="1:25" ht="14.5">
      <c r="A203" s="171" t="e">
        <v>#VALUE!</v>
      </c>
      <c r="B203" s="172" t="str">
        <f t="shared" si="10"/>
        <v/>
      </c>
      <c r="C203" s="173" t="str">
        <f>IF('Census Input Tab'!H234="","",'Census Input Tab'!H234)</f>
        <v/>
      </c>
      <c r="D203" s="174" t="str">
        <f>IF('Census Input Tab'!K234="","",'Census Input Tab'!K234)</f>
        <v/>
      </c>
      <c r="E203" s="175" t="str">
        <f>IF('Census Input Tab'!A234="","",'Census Input Tab'!A234)</f>
        <v/>
      </c>
      <c r="F203" s="175" t="str">
        <f>IF('Census Input Tab'!B234="","",'Census Input Tab'!B234)</f>
        <v/>
      </c>
      <c r="G203" s="176" t="str">
        <f>IF('Census Input Tab'!C234="","",'Census Input Tab'!C234)</f>
        <v/>
      </c>
      <c r="H203" s="177" t="str">
        <f>IF('Census Input Tab'!D234="","",'Census Input Tab'!D234)</f>
        <v/>
      </c>
      <c r="I203" s="178" t="str">
        <f>IF('Census Input Tab'!E234="","",'Census Input Tab'!E234)</f>
        <v/>
      </c>
      <c r="J203" s="179" t="str">
        <f>IF('Census Input Tab'!I234="COBRA","COBRA","" )</f>
        <v/>
      </c>
      <c r="K203" s="180" t="str">
        <f>IF('Census Input Tab'!F234="","",'Census Input Tab'!F234)</f>
        <v/>
      </c>
      <c r="L203" s="180" t="str">
        <f>IF('Census Input Tab'!G234="","",'Census Input Tab'!G234)</f>
        <v/>
      </c>
      <c r="M203" s="206"/>
      <c r="N203" s="182">
        <v>0</v>
      </c>
      <c r="O203" s="183" t="e">
        <f t="shared" si="11"/>
        <v>#N/A</v>
      </c>
      <c r="P203" s="184">
        <v>202</v>
      </c>
      <c r="Q203" s="206"/>
      <c r="R203" s="206"/>
      <c r="S203" s="206"/>
      <c r="T203" s="206"/>
      <c r="W203" s="158" t="str">
        <f t="shared" si="9"/>
        <v/>
      </c>
      <c r="X203" s="187" t="s">
        <v>44305</v>
      </c>
      <c r="Y203" s="188" t="s">
        <v>182</v>
      </c>
    </row>
    <row r="204" spans="1:25" ht="14.5">
      <c r="A204" s="171" t="e">
        <v>#VALUE!</v>
      </c>
      <c r="B204" s="172" t="str">
        <f t="shared" si="10"/>
        <v/>
      </c>
      <c r="C204" s="173" t="str">
        <f>IF('Census Input Tab'!H235="","",'Census Input Tab'!H235)</f>
        <v/>
      </c>
      <c r="D204" s="174" t="str">
        <f>IF('Census Input Tab'!K235="","",'Census Input Tab'!K235)</f>
        <v/>
      </c>
      <c r="E204" s="175" t="str">
        <f>IF('Census Input Tab'!A235="","",'Census Input Tab'!A235)</f>
        <v/>
      </c>
      <c r="F204" s="175" t="str">
        <f>IF('Census Input Tab'!B235="","",'Census Input Tab'!B235)</f>
        <v/>
      </c>
      <c r="G204" s="176" t="str">
        <f>IF('Census Input Tab'!C235="","",'Census Input Tab'!C235)</f>
        <v/>
      </c>
      <c r="H204" s="177" t="str">
        <f>IF('Census Input Tab'!D235="","",'Census Input Tab'!D235)</f>
        <v/>
      </c>
      <c r="I204" s="178" t="str">
        <f>IF('Census Input Tab'!E235="","",'Census Input Tab'!E235)</f>
        <v/>
      </c>
      <c r="J204" s="179" t="str">
        <f>IF('Census Input Tab'!I235="COBRA","COBRA","" )</f>
        <v/>
      </c>
      <c r="K204" s="180" t="str">
        <f>IF('Census Input Tab'!F235="","",'Census Input Tab'!F235)</f>
        <v/>
      </c>
      <c r="L204" s="180" t="str">
        <f>IF('Census Input Tab'!G235="","",'Census Input Tab'!G235)</f>
        <v/>
      </c>
      <c r="M204" s="206"/>
      <c r="N204" s="182">
        <v>0</v>
      </c>
      <c r="O204" s="183" t="e">
        <f t="shared" si="11"/>
        <v>#N/A</v>
      </c>
      <c r="P204" s="184">
        <v>203</v>
      </c>
      <c r="Q204" s="206"/>
      <c r="R204" s="206"/>
      <c r="S204" s="206"/>
      <c r="T204" s="206"/>
      <c r="W204" s="158" t="str">
        <f t="shared" si="9"/>
        <v/>
      </c>
      <c r="X204" s="187" t="s">
        <v>44306</v>
      </c>
      <c r="Y204" s="188" t="s">
        <v>182</v>
      </c>
    </row>
    <row r="205" spans="1:25" ht="14.5">
      <c r="A205" s="171" t="e">
        <v>#VALUE!</v>
      </c>
      <c r="B205" s="172" t="str">
        <f t="shared" si="10"/>
        <v/>
      </c>
      <c r="C205" s="173" t="str">
        <f>IF('Census Input Tab'!H236="","",'Census Input Tab'!H236)</f>
        <v/>
      </c>
      <c r="D205" s="174" t="str">
        <f>IF('Census Input Tab'!K236="","",'Census Input Tab'!K236)</f>
        <v/>
      </c>
      <c r="E205" s="175" t="str">
        <f>IF('Census Input Tab'!A236="","",'Census Input Tab'!A236)</f>
        <v/>
      </c>
      <c r="F205" s="175" t="str">
        <f>IF('Census Input Tab'!B236="","",'Census Input Tab'!B236)</f>
        <v/>
      </c>
      <c r="G205" s="176" t="str">
        <f>IF('Census Input Tab'!C236="","",'Census Input Tab'!C236)</f>
        <v/>
      </c>
      <c r="H205" s="177" t="str">
        <f>IF('Census Input Tab'!D236="","",'Census Input Tab'!D236)</f>
        <v/>
      </c>
      <c r="I205" s="178" t="str">
        <f>IF('Census Input Tab'!E236="","",'Census Input Tab'!E236)</f>
        <v/>
      </c>
      <c r="J205" s="179" t="str">
        <f>IF('Census Input Tab'!I236="COBRA","COBRA","" )</f>
        <v/>
      </c>
      <c r="K205" s="180" t="str">
        <f>IF('Census Input Tab'!F236="","",'Census Input Tab'!F236)</f>
        <v/>
      </c>
      <c r="L205" s="180" t="str">
        <f>IF('Census Input Tab'!G236="","",'Census Input Tab'!G236)</f>
        <v/>
      </c>
      <c r="M205" s="206"/>
      <c r="N205" s="182">
        <v>0</v>
      </c>
      <c r="O205" s="183" t="e">
        <f t="shared" si="11"/>
        <v>#N/A</v>
      </c>
      <c r="P205" s="184">
        <v>204</v>
      </c>
      <c r="Q205" s="206"/>
      <c r="R205" s="206"/>
      <c r="S205" s="206"/>
      <c r="T205" s="206"/>
      <c r="W205" s="158" t="str">
        <f t="shared" si="9"/>
        <v/>
      </c>
      <c r="X205" s="187" t="s">
        <v>44307</v>
      </c>
      <c r="Y205" s="188" t="s">
        <v>182</v>
      </c>
    </row>
    <row r="206" spans="1:25" ht="14.5">
      <c r="A206" s="171" t="e">
        <v>#VALUE!</v>
      </c>
      <c r="B206" s="172" t="str">
        <f t="shared" si="10"/>
        <v/>
      </c>
      <c r="C206" s="173" t="str">
        <f>IF('Census Input Tab'!H237="","",'Census Input Tab'!H237)</f>
        <v/>
      </c>
      <c r="D206" s="174" t="str">
        <f>IF('Census Input Tab'!K237="","",'Census Input Tab'!K237)</f>
        <v/>
      </c>
      <c r="E206" s="175" t="str">
        <f>IF('Census Input Tab'!A237="","",'Census Input Tab'!A237)</f>
        <v/>
      </c>
      <c r="F206" s="175" t="str">
        <f>IF('Census Input Tab'!B237="","",'Census Input Tab'!B237)</f>
        <v/>
      </c>
      <c r="G206" s="176" t="str">
        <f>IF('Census Input Tab'!C237="","",'Census Input Tab'!C237)</f>
        <v/>
      </c>
      <c r="H206" s="177" t="str">
        <f>IF('Census Input Tab'!D237="","",'Census Input Tab'!D237)</f>
        <v/>
      </c>
      <c r="I206" s="178" t="str">
        <f>IF('Census Input Tab'!E237="","",'Census Input Tab'!E237)</f>
        <v/>
      </c>
      <c r="J206" s="179" t="str">
        <f>IF('Census Input Tab'!I237="COBRA","COBRA","" )</f>
        <v/>
      </c>
      <c r="K206" s="180" t="str">
        <f>IF('Census Input Tab'!F237="","",'Census Input Tab'!F237)</f>
        <v/>
      </c>
      <c r="L206" s="180" t="str">
        <f>IF('Census Input Tab'!G237="","",'Census Input Tab'!G237)</f>
        <v/>
      </c>
      <c r="M206" s="206"/>
      <c r="N206" s="182">
        <v>0</v>
      </c>
      <c r="O206" s="183" t="e">
        <f t="shared" si="11"/>
        <v>#N/A</v>
      </c>
      <c r="P206" s="184">
        <v>205</v>
      </c>
      <c r="Q206" s="206"/>
      <c r="R206" s="206"/>
      <c r="S206" s="206"/>
      <c r="T206" s="206"/>
      <c r="W206" s="158" t="str">
        <f t="shared" si="9"/>
        <v/>
      </c>
      <c r="X206" s="187" t="s">
        <v>44308</v>
      </c>
      <c r="Y206" s="188" t="s">
        <v>182</v>
      </c>
    </row>
    <row r="207" spans="1:25" ht="14.5">
      <c r="A207" s="171" t="e">
        <v>#VALUE!</v>
      </c>
      <c r="B207" s="172" t="str">
        <f t="shared" si="10"/>
        <v/>
      </c>
      <c r="C207" s="173" t="str">
        <f>IF('Census Input Tab'!H238="","",'Census Input Tab'!H238)</f>
        <v/>
      </c>
      <c r="D207" s="174" t="str">
        <f>IF('Census Input Tab'!K238="","",'Census Input Tab'!K238)</f>
        <v/>
      </c>
      <c r="E207" s="175" t="str">
        <f>IF('Census Input Tab'!A238="","",'Census Input Tab'!A238)</f>
        <v/>
      </c>
      <c r="F207" s="175" t="str">
        <f>IF('Census Input Tab'!B238="","",'Census Input Tab'!B238)</f>
        <v/>
      </c>
      <c r="G207" s="176" t="str">
        <f>IF('Census Input Tab'!C238="","",'Census Input Tab'!C238)</f>
        <v/>
      </c>
      <c r="H207" s="177" t="str">
        <f>IF('Census Input Tab'!D238="","",'Census Input Tab'!D238)</f>
        <v/>
      </c>
      <c r="I207" s="178" t="str">
        <f>IF('Census Input Tab'!E238="","",'Census Input Tab'!E238)</f>
        <v/>
      </c>
      <c r="J207" s="179" t="str">
        <f>IF('Census Input Tab'!I238="COBRA","COBRA","" )</f>
        <v/>
      </c>
      <c r="K207" s="180" t="str">
        <f>IF('Census Input Tab'!F238="","",'Census Input Tab'!F238)</f>
        <v/>
      </c>
      <c r="L207" s="180" t="str">
        <f>IF('Census Input Tab'!G238="","",'Census Input Tab'!G238)</f>
        <v/>
      </c>
      <c r="M207" s="206"/>
      <c r="N207" s="182">
        <v>0</v>
      </c>
      <c r="O207" s="183" t="e">
        <f t="shared" si="11"/>
        <v>#N/A</v>
      </c>
      <c r="P207" s="184">
        <v>206</v>
      </c>
      <c r="Q207" s="206"/>
      <c r="R207" s="206"/>
      <c r="S207" s="206"/>
      <c r="T207" s="206"/>
      <c r="W207" s="158" t="str">
        <f t="shared" si="9"/>
        <v/>
      </c>
      <c r="X207" s="187" t="s">
        <v>44309</v>
      </c>
      <c r="Y207" s="188" t="s">
        <v>182</v>
      </c>
    </row>
    <row r="208" spans="1:25" ht="14.5">
      <c r="A208" s="171" t="e">
        <v>#VALUE!</v>
      </c>
      <c r="B208" s="172" t="str">
        <f t="shared" si="10"/>
        <v/>
      </c>
      <c r="C208" s="173" t="str">
        <f>IF('Census Input Tab'!H239="","",'Census Input Tab'!H239)</f>
        <v/>
      </c>
      <c r="D208" s="174" t="str">
        <f>IF('Census Input Tab'!K239="","",'Census Input Tab'!K239)</f>
        <v/>
      </c>
      <c r="E208" s="175" t="str">
        <f>IF('Census Input Tab'!A239="","",'Census Input Tab'!A239)</f>
        <v/>
      </c>
      <c r="F208" s="175" t="str">
        <f>IF('Census Input Tab'!B239="","",'Census Input Tab'!B239)</f>
        <v/>
      </c>
      <c r="G208" s="176" t="str">
        <f>IF('Census Input Tab'!C239="","",'Census Input Tab'!C239)</f>
        <v/>
      </c>
      <c r="H208" s="177" t="str">
        <f>IF('Census Input Tab'!D239="","",'Census Input Tab'!D239)</f>
        <v/>
      </c>
      <c r="I208" s="178" t="str">
        <f>IF('Census Input Tab'!E239="","",'Census Input Tab'!E239)</f>
        <v/>
      </c>
      <c r="J208" s="179" t="str">
        <f>IF('Census Input Tab'!I239="COBRA","COBRA","" )</f>
        <v/>
      </c>
      <c r="K208" s="180" t="str">
        <f>IF('Census Input Tab'!F239="","",'Census Input Tab'!F239)</f>
        <v/>
      </c>
      <c r="L208" s="180" t="str">
        <f>IF('Census Input Tab'!G239="","",'Census Input Tab'!G239)</f>
        <v/>
      </c>
      <c r="M208" s="206"/>
      <c r="N208" s="182">
        <v>0</v>
      </c>
      <c r="O208" s="183" t="e">
        <f t="shared" si="11"/>
        <v>#N/A</v>
      </c>
      <c r="P208" s="184">
        <v>207</v>
      </c>
      <c r="Q208" s="206"/>
      <c r="R208" s="206"/>
      <c r="S208" s="206"/>
      <c r="T208" s="206"/>
      <c r="W208" s="158" t="str">
        <f t="shared" si="9"/>
        <v/>
      </c>
      <c r="X208" s="187" t="s">
        <v>44310</v>
      </c>
      <c r="Y208" s="188" t="s">
        <v>182</v>
      </c>
    </row>
    <row r="209" spans="1:25" ht="14.5">
      <c r="A209" s="171" t="e">
        <v>#VALUE!</v>
      </c>
      <c r="B209" s="172" t="str">
        <f t="shared" si="10"/>
        <v/>
      </c>
      <c r="C209" s="173" t="str">
        <f>IF('Census Input Tab'!H240="","",'Census Input Tab'!H240)</f>
        <v/>
      </c>
      <c r="D209" s="174" t="str">
        <f>IF('Census Input Tab'!K240="","",'Census Input Tab'!K240)</f>
        <v/>
      </c>
      <c r="E209" s="175" t="str">
        <f>IF('Census Input Tab'!A240="","",'Census Input Tab'!A240)</f>
        <v/>
      </c>
      <c r="F209" s="175" t="str">
        <f>IF('Census Input Tab'!B240="","",'Census Input Tab'!B240)</f>
        <v/>
      </c>
      <c r="G209" s="176" t="str">
        <f>IF('Census Input Tab'!C240="","",'Census Input Tab'!C240)</f>
        <v/>
      </c>
      <c r="H209" s="177" t="str">
        <f>IF('Census Input Tab'!D240="","",'Census Input Tab'!D240)</f>
        <v/>
      </c>
      <c r="I209" s="178" t="str">
        <f>IF('Census Input Tab'!E240="","",'Census Input Tab'!E240)</f>
        <v/>
      </c>
      <c r="J209" s="179" t="str">
        <f>IF('Census Input Tab'!I240="COBRA","COBRA","" )</f>
        <v/>
      </c>
      <c r="K209" s="180" t="str">
        <f>IF('Census Input Tab'!F240="","",'Census Input Tab'!F240)</f>
        <v/>
      </c>
      <c r="L209" s="180" t="str">
        <f>IF('Census Input Tab'!G240="","",'Census Input Tab'!G240)</f>
        <v/>
      </c>
      <c r="M209" s="206"/>
      <c r="N209" s="182">
        <v>0</v>
      </c>
      <c r="O209" s="183" t="e">
        <f t="shared" si="11"/>
        <v>#N/A</v>
      </c>
      <c r="P209" s="184">
        <v>208</v>
      </c>
      <c r="Q209" s="206"/>
      <c r="R209" s="206"/>
      <c r="S209" s="206"/>
      <c r="T209" s="206"/>
      <c r="W209" s="158" t="str">
        <f t="shared" si="9"/>
        <v/>
      </c>
      <c r="X209" s="187" t="s">
        <v>44311</v>
      </c>
      <c r="Y209" s="188" t="s">
        <v>182</v>
      </c>
    </row>
    <row r="210" spans="1:25" ht="14.5">
      <c r="A210" s="171" t="e">
        <v>#VALUE!</v>
      </c>
      <c r="B210" s="172" t="str">
        <f t="shared" si="10"/>
        <v/>
      </c>
      <c r="C210" s="173" t="str">
        <f>IF('Census Input Tab'!H241="","",'Census Input Tab'!H241)</f>
        <v/>
      </c>
      <c r="D210" s="174" t="str">
        <f>IF('Census Input Tab'!K241="","",'Census Input Tab'!K241)</f>
        <v/>
      </c>
      <c r="E210" s="175" t="str">
        <f>IF('Census Input Tab'!A241="","",'Census Input Tab'!A241)</f>
        <v/>
      </c>
      <c r="F210" s="175" t="str">
        <f>IF('Census Input Tab'!B241="","",'Census Input Tab'!B241)</f>
        <v/>
      </c>
      <c r="G210" s="176" t="str">
        <f>IF('Census Input Tab'!C241="","",'Census Input Tab'!C241)</f>
        <v/>
      </c>
      <c r="H210" s="177" t="str">
        <f>IF('Census Input Tab'!D241="","",'Census Input Tab'!D241)</f>
        <v/>
      </c>
      <c r="I210" s="178" t="str">
        <f>IF('Census Input Tab'!E241="","",'Census Input Tab'!E241)</f>
        <v/>
      </c>
      <c r="J210" s="179" t="str">
        <f>IF('Census Input Tab'!I241="COBRA","COBRA","" )</f>
        <v/>
      </c>
      <c r="K210" s="180" t="str">
        <f>IF('Census Input Tab'!F241="","",'Census Input Tab'!F241)</f>
        <v/>
      </c>
      <c r="L210" s="180" t="str">
        <f>IF('Census Input Tab'!G241="","",'Census Input Tab'!G241)</f>
        <v/>
      </c>
      <c r="M210" s="206"/>
      <c r="N210" s="182">
        <v>0</v>
      </c>
      <c r="O210" s="183" t="e">
        <f t="shared" si="11"/>
        <v>#N/A</v>
      </c>
      <c r="P210" s="184">
        <v>209</v>
      </c>
      <c r="Q210" s="206"/>
      <c r="R210" s="206"/>
      <c r="S210" s="206"/>
      <c r="T210" s="206"/>
      <c r="W210" s="158" t="str">
        <f t="shared" si="9"/>
        <v/>
      </c>
      <c r="X210" s="187" t="s">
        <v>44312</v>
      </c>
      <c r="Y210" s="188" t="s">
        <v>182</v>
      </c>
    </row>
    <row r="211" spans="1:25" ht="14.5">
      <c r="A211" s="171" t="e">
        <v>#VALUE!</v>
      </c>
      <c r="B211" s="172" t="str">
        <f t="shared" si="10"/>
        <v/>
      </c>
      <c r="C211" s="173" t="str">
        <f>IF('Census Input Tab'!H242="","",'Census Input Tab'!H242)</f>
        <v/>
      </c>
      <c r="D211" s="174" t="str">
        <f>IF('Census Input Tab'!K242="","",'Census Input Tab'!K242)</f>
        <v/>
      </c>
      <c r="E211" s="175" t="str">
        <f>IF('Census Input Tab'!A242="","",'Census Input Tab'!A242)</f>
        <v/>
      </c>
      <c r="F211" s="175" t="str">
        <f>IF('Census Input Tab'!B242="","",'Census Input Tab'!B242)</f>
        <v/>
      </c>
      <c r="G211" s="176" t="str">
        <f>IF('Census Input Tab'!C242="","",'Census Input Tab'!C242)</f>
        <v/>
      </c>
      <c r="H211" s="177" t="str">
        <f>IF('Census Input Tab'!D242="","",'Census Input Tab'!D242)</f>
        <v/>
      </c>
      <c r="I211" s="178" t="str">
        <f>IF('Census Input Tab'!E242="","",'Census Input Tab'!E242)</f>
        <v/>
      </c>
      <c r="J211" s="179" t="str">
        <f>IF('Census Input Tab'!I242="COBRA","COBRA","" )</f>
        <v/>
      </c>
      <c r="K211" s="180" t="str">
        <f>IF('Census Input Tab'!F242="","",'Census Input Tab'!F242)</f>
        <v/>
      </c>
      <c r="L211" s="180" t="str">
        <f>IF('Census Input Tab'!G242="","",'Census Input Tab'!G242)</f>
        <v/>
      </c>
      <c r="M211" s="206"/>
      <c r="N211" s="182">
        <v>0</v>
      </c>
      <c r="O211" s="183" t="e">
        <f t="shared" si="11"/>
        <v>#N/A</v>
      </c>
      <c r="P211" s="184">
        <v>210</v>
      </c>
      <c r="Q211" s="206"/>
      <c r="R211" s="206"/>
      <c r="S211" s="206"/>
      <c r="T211" s="206"/>
      <c r="W211" s="158" t="str">
        <f t="shared" si="9"/>
        <v/>
      </c>
      <c r="X211" s="187" t="s">
        <v>44313</v>
      </c>
      <c r="Y211" s="188" t="s">
        <v>182</v>
      </c>
    </row>
    <row r="212" spans="1:25" ht="14.5">
      <c r="A212" s="171" t="e">
        <v>#VALUE!</v>
      </c>
      <c r="B212" s="172" t="str">
        <f t="shared" si="10"/>
        <v/>
      </c>
      <c r="C212" s="173" t="str">
        <f>IF('Census Input Tab'!H243="","",'Census Input Tab'!H243)</f>
        <v/>
      </c>
      <c r="D212" s="174" t="str">
        <f>IF('Census Input Tab'!K243="","",'Census Input Tab'!K243)</f>
        <v/>
      </c>
      <c r="E212" s="175" t="str">
        <f>IF('Census Input Tab'!A243="","",'Census Input Tab'!A243)</f>
        <v/>
      </c>
      <c r="F212" s="175" t="str">
        <f>IF('Census Input Tab'!B243="","",'Census Input Tab'!B243)</f>
        <v/>
      </c>
      <c r="G212" s="176" t="str">
        <f>IF('Census Input Tab'!C243="","",'Census Input Tab'!C243)</f>
        <v/>
      </c>
      <c r="H212" s="177" t="str">
        <f>IF('Census Input Tab'!D243="","",'Census Input Tab'!D243)</f>
        <v/>
      </c>
      <c r="I212" s="178" t="str">
        <f>IF('Census Input Tab'!E243="","",'Census Input Tab'!E243)</f>
        <v/>
      </c>
      <c r="J212" s="179" t="str">
        <f>IF('Census Input Tab'!I243="COBRA","COBRA","" )</f>
        <v/>
      </c>
      <c r="K212" s="180" t="str">
        <f>IF('Census Input Tab'!F243="","",'Census Input Tab'!F243)</f>
        <v/>
      </c>
      <c r="L212" s="180" t="str">
        <f>IF('Census Input Tab'!G243="","",'Census Input Tab'!G243)</f>
        <v/>
      </c>
      <c r="M212" s="206"/>
      <c r="N212" s="182">
        <v>0</v>
      </c>
      <c r="O212" s="183" t="e">
        <f t="shared" si="11"/>
        <v>#N/A</v>
      </c>
      <c r="P212" s="184">
        <v>211</v>
      </c>
      <c r="Q212" s="206"/>
      <c r="R212" s="206"/>
      <c r="S212" s="206"/>
      <c r="T212" s="206"/>
      <c r="W212" s="158" t="str">
        <f t="shared" si="9"/>
        <v/>
      </c>
      <c r="X212" s="187" t="s">
        <v>44314</v>
      </c>
      <c r="Y212" s="188" t="s">
        <v>182</v>
      </c>
    </row>
    <row r="213" spans="1:25" ht="14.5">
      <c r="A213" s="171" t="e">
        <v>#VALUE!</v>
      </c>
      <c r="B213" s="172" t="str">
        <f t="shared" si="10"/>
        <v/>
      </c>
      <c r="C213" s="173" t="str">
        <f>IF('Census Input Tab'!H244="","",'Census Input Tab'!H244)</f>
        <v/>
      </c>
      <c r="D213" s="174" t="str">
        <f>IF('Census Input Tab'!K244="","",'Census Input Tab'!K244)</f>
        <v/>
      </c>
      <c r="E213" s="175" t="str">
        <f>IF('Census Input Tab'!A244="","",'Census Input Tab'!A244)</f>
        <v/>
      </c>
      <c r="F213" s="175" t="str">
        <f>IF('Census Input Tab'!B244="","",'Census Input Tab'!B244)</f>
        <v/>
      </c>
      <c r="G213" s="176" t="str">
        <f>IF('Census Input Tab'!C244="","",'Census Input Tab'!C244)</f>
        <v/>
      </c>
      <c r="H213" s="177" t="str">
        <f>IF('Census Input Tab'!D244="","",'Census Input Tab'!D244)</f>
        <v/>
      </c>
      <c r="I213" s="178" t="str">
        <f>IF('Census Input Tab'!E244="","",'Census Input Tab'!E244)</f>
        <v/>
      </c>
      <c r="J213" s="179" t="str">
        <f>IF('Census Input Tab'!I244="COBRA","COBRA","" )</f>
        <v/>
      </c>
      <c r="K213" s="180" t="str">
        <f>IF('Census Input Tab'!F244="","",'Census Input Tab'!F244)</f>
        <v/>
      </c>
      <c r="L213" s="180" t="str">
        <f>IF('Census Input Tab'!G244="","",'Census Input Tab'!G244)</f>
        <v/>
      </c>
      <c r="M213" s="206"/>
      <c r="N213" s="182">
        <v>0</v>
      </c>
      <c r="O213" s="183" t="e">
        <f t="shared" si="11"/>
        <v>#N/A</v>
      </c>
      <c r="P213" s="184">
        <v>212</v>
      </c>
      <c r="Q213" s="206"/>
      <c r="R213" s="206"/>
      <c r="S213" s="206"/>
      <c r="T213" s="206"/>
      <c r="W213" s="158" t="str">
        <f t="shared" si="9"/>
        <v/>
      </c>
      <c r="X213" s="187" t="s">
        <v>44315</v>
      </c>
      <c r="Y213" s="188" t="s">
        <v>182</v>
      </c>
    </row>
    <row r="214" spans="1:25" ht="14.5">
      <c r="A214" s="171" t="e">
        <v>#VALUE!</v>
      </c>
      <c r="B214" s="172" t="str">
        <f t="shared" si="10"/>
        <v/>
      </c>
      <c r="C214" s="173" t="str">
        <f>IF('Census Input Tab'!H245="","",'Census Input Tab'!H245)</f>
        <v/>
      </c>
      <c r="D214" s="174" t="str">
        <f>IF('Census Input Tab'!K245="","",'Census Input Tab'!K245)</f>
        <v/>
      </c>
      <c r="E214" s="175" t="str">
        <f>IF('Census Input Tab'!A245="","",'Census Input Tab'!A245)</f>
        <v/>
      </c>
      <c r="F214" s="175" t="str">
        <f>IF('Census Input Tab'!B245="","",'Census Input Tab'!B245)</f>
        <v/>
      </c>
      <c r="G214" s="176" t="str">
        <f>IF('Census Input Tab'!C245="","",'Census Input Tab'!C245)</f>
        <v/>
      </c>
      <c r="H214" s="177" t="str">
        <f>IF('Census Input Tab'!D245="","",'Census Input Tab'!D245)</f>
        <v/>
      </c>
      <c r="I214" s="178" t="str">
        <f>IF('Census Input Tab'!E245="","",'Census Input Tab'!E245)</f>
        <v/>
      </c>
      <c r="J214" s="179" t="str">
        <f>IF('Census Input Tab'!I245="COBRA","COBRA","" )</f>
        <v/>
      </c>
      <c r="K214" s="180" t="str">
        <f>IF('Census Input Tab'!F245="","",'Census Input Tab'!F245)</f>
        <v/>
      </c>
      <c r="L214" s="180" t="str">
        <f>IF('Census Input Tab'!G245="","",'Census Input Tab'!G245)</f>
        <v/>
      </c>
      <c r="M214" s="206"/>
      <c r="N214" s="182">
        <v>0</v>
      </c>
      <c r="O214" s="183" t="e">
        <f t="shared" si="11"/>
        <v>#N/A</v>
      </c>
      <c r="P214" s="184">
        <v>213</v>
      </c>
      <c r="Q214" s="206"/>
      <c r="R214" s="206"/>
      <c r="S214" s="206"/>
      <c r="T214" s="206"/>
      <c r="W214" s="158" t="str">
        <f t="shared" si="9"/>
        <v/>
      </c>
      <c r="X214" s="187" t="s">
        <v>44316</v>
      </c>
      <c r="Y214" s="188" t="s">
        <v>182</v>
      </c>
    </row>
    <row r="215" spans="1:25" ht="14.5">
      <c r="A215" s="171" t="e">
        <v>#VALUE!</v>
      </c>
      <c r="B215" s="172" t="str">
        <f t="shared" si="10"/>
        <v/>
      </c>
      <c r="C215" s="173" t="str">
        <f>IF('Census Input Tab'!H246="","",'Census Input Tab'!H246)</f>
        <v/>
      </c>
      <c r="D215" s="174" t="str">
        <f>IF('Census Input Tab'!K246="","",'Census Input Tab'!K246)</f>
        <v/>
      </c>
      <c r="E215" s="175" t="str">
        <f>IF('Census Input Tab'!A246="","",'Census Input Tab'!A246)</f>
        <v/>
      </c>
      <c r="F215" s="175" t="str">
        <f>IF('Census Input Tab'!B246="","",'Census Input Tab'!B246)</f>
        <v/>
      </c>
      <c r="G215" s="176" t="str">
        <f>IF('Census Input Tab'!C246="","",'Census Input Tab'!C246)</f>
        <v/>
      </c>
      <c r="H215" s="177" t="str">
        <f>IF('Census Input Tab'!D246="","",'Census Input Tab'!D246)</f>
        <v/>
      </c>
      <c r="I215" s="178" t="str">
        <f>IF('Census Input Tab'!E246="","",'Census Input Tab'!E246)</f>
        <v/>
      </c>
      <c r="J215" s="179" t="str">
        <f>IF('Census Input Tab'!I246="COBRA","COBRA","" )</f>
        <v/>
      </c>
      <c r="K215" s="180" t="str">
        <f>IF('Census Input Tab'!F246="","",'Census Input Tab'!F246)</f>
        <v/>
      </c>
      <c r="L215" s="180" t="str">
        <f>IF('Census Input Tab'!G246="","",'Census Input Tab'!G246)</f>
        <v/>
      </c>
      <c r="M215" s="206"/>
      <c r="N215" s="182">
        <v>0</v>
      </c>
      <c r="O215" s="183" t="e">
        <f t="shared" si="11"/>
        <v>#N/A</v>
      </c>
      <c r="P215" s="184">
        <v>214</v>
      </c>
      <c r="Q215" s="206"/>
      <c r="R215" s="206"/>
      <c r="S215" s="206"/>
      <c r="T215" s="206"/>
      <c r="W215" s="158" t="str">
        <f t="shared" si="9"/>
        <v/>
      </c>
      <c r="X215" s="187" t="s">
        <v>44317</v>
      </c>
      <c r="Y215" s="188" t="s">
        <v>182</v>
      </c>
    </row>
    <row r="216" spans="1:25" ht="14.5">
      <c r="A216" s="171" t="e">
        <v>#VALUE!</v>
      </c>
      <c r="B216" s="172" t="str">
        <f t="shared" si="10"/>
        <v/>
      </c>
      <c r="C216" s="173" t="str">
        <f>IF('Census Input Tab'!H247="","",'Census Input Tab'!H247)</f>
        <v/>
      </c>
      <c r="D216" s="174" t="str">
        <f>IF('Census Input Tab'!K247="","",'Census Input Tab'!K247)</f>
        <v/>
      </c>
      <c r="E216" s="175" t="str">
        <f>IF('Census Input Tab'!A247="","",'Census Input Tab'!A247)</f>
        <v/>
      </c>
      <c r="F216" s="175" t="str">
        <f>IF('Census Input Tab'!B247="","",'Census Input Tab'!B247)</f>
        <v/>
      </c>
      <c r="G216" s="176" t="str">
        <f>IF('Census Input Tab'!C247="","",'Census Input Tab'!C247)</f>
        <v/>
      </c>
      <c r="H216" s="177" t="str">
        <f>IF('Census Input Tab'!D247="","",'Census Input Tab'!D247)</f>
        <v/>
      </c>
      <c r="I216" s="178" t="str">
        <f>IF('Census Input Tab'!E247="","",'Census Input Tab'!E247)</f>
        <v/>
      </c>
      <c r="J216" s="179" t="str">
        <f>IF('Census Input Tab'!I247="COBRA","COBRA","" )</f>
        <v/>
      </c>
      <c r="K216" s="180" t="str">
        <f>IF('Census Input Tab'!F247="","",'Census Input Tab'!F247)</f>
        <v/>
      </c>
      <c r="L216" s="180" t="str">
        <f>IF('Census Input Tab'!G247="","",'Census Input Tab'!G247)</f>
        <v/>
      </c>
      <c r="M216" s="206"/>
      <c r="N216" s="182">
        <v>0</v>
      </c>
      <c r="O216" s="183" t="e">
        <f t="shared" si="11"/>
        <v>#N/A</v>
      </c>
      <c r="P216" s="184">
        <v>215</v>
      </c>
      <c r="Q216" s="206"/>
      <c r="R216" s="206"/>
      <c r="S216" s="206"/>
      <c r="T216" s="206"/>
      <c r="W216" s="158" t="str">
        <f t="shared" si="9"/>
        <v/>
      </c>
      <c r="X216" s="187" t="s">
        <v>44318</v>
      </c>
      <c r="Y216" s="188" t="s">
        <v>182</v>
      </c>
    </row>
    <row r="217" spans="1:25" ht="14.5">
      <c r="A217" s="171" t="e">
        <v>#VALUE!</v>
      </c>
      <c r="B217" s="172" t="str">
        <f t="shared" si="10"/>
        <v/>
      </c>
      <c r="C217" s="173" t="str">
        <f>IF('Census Input Tab'!H248="","",'Census Input Tab'!H248)</f>
        <v/>
      </c>
      <c r="D217" s="174" t="str">
        <f>IF('Census Input Tab'!K248="","",'Census Input Tab'!K248)</f>
        <v/>
      </c>
      <c r="E217" s="175" t="str">
        <f>IF('Census Input Tab'!A248="","",'Census Input Tab'!A248)</f>
        <v/>
      </c>
      <c r="F217" s="175" t="str">
        <f>IF('Census Input Tab'!B248="","",'Census Input Tab'!B248)</f>
        <v/>
      </c>
      <c r="G217" s="176" t="str">
        <f>IF('Census Input Tab'!C248="","",'Census Input Tab'!C248)</f>
        <v/>
      </c>
      <c r="H217" s="177" t="str">
        <f>IF('Census Input Tab'!D248="","",'Census Input Tab'!D248)</f>
        <v/>
      </c>
      <c r="I217" s="178" t="str">
        <f>IF('Census Input Tab'!E248="","",'Census Input Tab'!E248)</f>
        <v/>
      </c>
      <c r="J217" s="179" t="str">
        <f>IF('Census Input Tab'!I248="COBRA","COBRA","" )</f>
        <v/>
      </c>
      <c r="K217" s="180" t="str">
        <f>IF('Census Input Tab'!F248="","",'Census Input Tab'!F248)</f>
        <v/>
      </c>
      <c r="L217" s="180" t="str">
        <f>IF('Census Input Tab'!G248="","",'Census Input Tab'!G248)</f>
        <v/>
      </c>
      <c r="M217" s="206"/>
      <c r="N217" s="182">
        <v>0</v>
      </c>
      <c r="O217" s="183" t="e">
        <f t="shared" si="11"/>
        <v>#N/A</v>
      </c>
      <c r="P217" s="184">
        <v>216</v>
      </c>
      <c r="Q217" s="206"/>
      <c r="R217" s="206"/>
      <c r="S217" s="206"/>
      <c r="T217" s="206"/>
      <c r="W217" s="158" t="str">
        <f t="shared" si="9"/>
        <v/>
      </c>
      <c r="X217" s="187" t="s">
        <v>44319</v>
      </c>
      <c r="Y217" s="188" t="s">
        <v>182</v>
      </c>
    </row>
    <row r="218" spans="1:25" ht="14.5">
      <c r="A218" s="171" t="e">
        <v>#VALUE!</v>
      </c>
      <c r="B218" s="172" t="str">
        <f t="shared" si="10"/>
        <v/>
      </c>
      <c r="C218" s="173" t="str">
        <f>IF('Census Input Tab'!H249="","",'Census Input Tab'!H249)</f>
        <v/>
      </c>
      <c r="D218" s="174" t="str">
        <f>IF('Census Input Tab'!K249="","",'Census Input Tab'!K249)</f>
        <v/>
      </c>
      <c r="E218" s="175" t="str">
        <f>IF('Census Input Tab'!A249="","",'Census Input Tab'!A249)</f>
        <v/>
      </c>
      <c r="F218" s="175" t="str">
        <f>IF('Census Input Tab'!B249="","",'Census Input Tab'!B249)</f>
        <v/>
      </c>
      <c r="G218" s="176" t="str">
        <f>IF('Census Input Tab'!C249="","",'Census Input Tab'!C249)</f>
        <v/>
      </c>
      <c r="H218" s="177" t="str">
        <f>IF('Census Input Tab'!D249="","",'Census Input Tab'!D249)</f>
        <v/>
      </c>
      <c r="I218" s="178" t="str">
        <f>IF('Census Input Tab'!E249="","",'Census Input Tab'!E249)</f>
        <v/>
      </c>
      <c r="J218" s="179" t="str">
        <f>IF('Census Input Tab'!I249="COBRA","COBRA","" )</f>
        <v/>
      </c>
      <c r="K218" s="180" t="str">
        <f>IF('Census Input Tab'!F249="","",'Census Input Tab'!F249)</f>
        <v/>
      </c>
      <c r="L218" s="180" t="str">
        <f>IF('Census Input Tab'!G249="","",'Census Input Tab'!G249)</f>
        <v/>
      </c>
      <c r="M218" s="206"/>
      <c r="N218" s="182">
        <v>0</v>
      </c>
      <c r="O218" s="183" t="e">
        <f t="shared" si="11"/>
        <v>#N/A</v>
      </c>
      <c r="P218" s="184">
        <v>217</v>
      </c>
      <c r="Q218" s="206"/>
      <c r="R218" s="206"/>
      <c r="S218" s="206"/>
      <c r="T218" s="206"/>
      <c r="W218" s="158" t="str">
        <f t="shared" si="9"/>
        <v/>
      </c>
      <c r="X218" s="187" t="s">
        <v>44320</v>
      </c>
      <c r="Y218" s="188" t="s">
        <v>182</v>
      </c>
    </row>
    <row r="219" spans="1:25" ht="14.5">
      <c r="A219" s="171" t="e">
        <v>#VALUE!</v>
      </c>
      <c r="B219" s="172" t="str">
        <f t="shared" si="10"/>
        <v/>
      </c>
      <c r="C219" s="173" t="str">
        <f>IF('Census Input Tab'!H250="","",'Census Input Tab'!H250)</f>
        <v/>
      </c>
      <c r="D219" s="174" t="str">
        <f>IF('Census Input Tab'!K250="","",'Census Input Tab'!K250)</f>
        <v/>
      </c>
      <c r="E219" s="175" t="str">
        <f>IF('Census Input Tab'!A250="","",'Census Input Tab'!A250)</f>
        <v/>
      </c>
      <c r="F219" s="175" t="str">
        <f>IF('Census Input Tab'!B250="","",'Census Input Tab'!B250)</f>
        <v/>
      </c>
      <c r="G219" s="176" t="str">
        <f>IF('Census Input Tab'!C250="","",'Census Input Tab'!C250)</f>
        <v/>
      </c>
      <c r="H219" s="177" t="str">
        <f>IF('Census Input Tab'!D250="","",'Census Input Tab'!D250)</f>
        <v/>
      </c>
      <c r="I219" s="178" t="str">
        <f>IF('Census Input Tab'!E250="","",'Census Input Tab'!E250)</f>
        <v/>
      </c>
      <c r="J219" s="179" t="str">
        <f>IF('Census Input Tab'!I250="COBRA","COBRA","" )</f>
        <v/>
      </c>
      <c r="K219" s="180" t="str">
        <f>IF('Census Input Tab'!F250="","",'Census Input Tab'!F250)</f>
        <v/>
      </c>
      <c r="L219" s="180" t="str">
        <f>IF('Census Input Tab'!G250="","",'Census Input Tab'!G250)</f>
        <v/>
      </c>
      <c r="M219" s="206"/>
      <c r="N219" s="182">
        <v>0</v>
      </c>
      <c r="O219" s="183" t="e">
        <f t="shared" si="11"/>
        <v>#N/A</v>
      </c>
      <c r="P219" s="184">
        <v>218</v>
      </c>
      <c r="Q219" s="206"/>
      <c r="R219" s="206"/>
      <c r="S219" s="206"/>
      <c r="T219" s="206"/>
      <c r="W219" s="158" t="str">
        <f t="shared" si="9"/>
        <v/>
      </c>
      <c r="X219" s="187" t="s">
        <v>44321</v>
      </c>
      <c r="Y219" s="188" t="s">
        <v>182</v>
      </c>
    </row>
    <row r="220" spans="1:25" ht="14.5">
      <c r="A220" s="171" t="e">
        <v>#VALUE!</v>
      </c>
      <c r="B220" s="172" t="str">
        <f t="shared" si="10"/>
        <v/>
      </c>
      <c r="C220" s="173" t="str">
        <f>IF('Census Input Tab'!H251="","",'Census Input Tab'!H251)</f>
        <v/>
      </c>
      <c r="D220" s="174" t="str">
        <f>IF('Census Input Tab'!K251="","",'Census Input Tab'!K251)</f>
        <v/>
      </c>
      <c r="E220" s="175" t="str">
        <f>IF('Census Input Tab'!A251="","",'Census Input Tab'!A251)</f>
        <v/>
      </c>
      <c r="F220" s="175" t="str">
        <f>IF('Census Input Tab'!B251="","",'Census Input Tab'!B251)</f>
        <v/>
      </c>
      <c r="G220" s="176" t="str">
        <f>IF('Census Input Tab'!C251="","",'Census Input Tab'!C251)</f>
        <v/>
      </c>
      <c r="H220" s="177" t="str">
        <f>IF('Census Input Tab'!D251="","",'Census Input Tab'!D251)</f>
        <v/>
      </c>
      <c r="I220" s="178" t="str">
        <f>IF('Census Input Tab'!E251="","",'Census Input Tab'!E251)</f>
        <v/>
      </c>
      <c r="J220" s="179" t="str">
        <f>IF('Census Input Tab'!I251="COBRA","COBRA","" )</f>
        <v/>
      </c>
      <c r="K220" s="180" t="str">
        <f>IF('Census Input Tab'!F251="","",'Census Input Tab'!F251)</f>
        <v/>
      </c>
      <c r="L220" s="180" t="str">
        <f>IF('Census Input Tab'!G251="","",'Census Input Tab'!G251)</f>
        <v/>
      </c>
      <c r="M220" s="206"/>
      <c r="N220" s="182">
        <v>0</v>
      </c>
      <c r="O220" s="183" t="e">
        <f t="shared" si="11"/>
        <v>#N/A</v>
      </c>
      <c r="P220" s="184">
        <v>219</v>
      </c>
      <c r="Q220" s="206"/>
      <c r="R220" s="206"/>
      <c r="S220" s="206"/>
      <c r="T220" s="206"/>
      <c r="W220" s="158" t="str">
        <f t="shared" si="9"/>
        <v/>
      </c>
      <c r="X220" s="187" t="s">
        <v>44322</v>
      </c>
      <c r="Y220" s="188" t="s">
        <v>182</v>
      </c>
    </row>
    <row r="221" spans="1:25" ht="14.5">
      <c r="A221" s="171" t="e">
        <v>#VALUE!</v>
      </c>
      <c r="B221" s="172" t="str">
        <f t="shared" si="10"/>
        <v/>
      </c>
      <c r="C221" s="173" t="str">
        <f>IF('Census Input Tab'!H252="","",'Census Input Tab'!H252)</f>
        <v/>
      </c>
      <c r="D221" s="174" t="str">
        <f>IF('Census Input Tab'!K252="","",'Census Input Tab'!K252)</f>
        <v/>
      </c>
      <c r="E221" s="175" t="str">
        <f>IF('Census Input Tab'!A252="","",'Census Input Tab'!A252)</f>
        <v/>
      </c>
      <c r="F221" s="175" t="str">
        <f>IF('Census Input Tab'!B252="","",'Census Input Tab'!B252)</f>
        <v/>
      </c>
      <c r="G221" s="176" t="str">
        <f>IF('Census Input Tab'!C252="","",'Census Input Tab'!C252)</f>
        <v/>
      </c>
      <c r="H221" s="177" t="str">
        <f>IF('Census Input Tab'!D252="","",'Census Input Tab'!D252)</f>
        <v/>
      </c>
      <c r="I221" s="178" t="str">
        <f>IF('Census Input Tab'!E252="","",'Census Input Tab'!E252)</f>
        <v/>
      </c>
      <c r="J221" s="179" t="str">
        <f>IF('Census Input Tab'!I252="COBRA","COBRA","" )</f>
        <v/>
      </c>
      <c r="K221" s="180" t="str">
        <f>IF('Census Input Tab'!F252="","",'Census Input Tab'!F252)</f>
        <v/>
      </c>
      <c r="L221" s="180" t="str">
        <f>IF('Census Input Tab'!G252="","",'Census Input Tab'!G252)</f>
        <v/>
      </c>
      <c r="M221" s="206"/>
      <c r="N221" s="182">
        <v>0</v>
      </c>
      <c r="O221" s="183" t="e">
        <f t="shared" si="11"/>
        <v>#N/A</v>
      </c>
      <c r="P221" s="184">
        <v>220</v>
      </c>
      <c r="Q221" s="206"/>
      <c r="R221" s="206"/>
      <c r="S221" s="206"/>
      <c r="T221" s="206"/>
      <c r="W221" s="158" t="str">
        <f t="shared" si="9"/>
        <v/>
      </c>
      <c r="X221" s="187" t="s">
        <v>44323</v>
      </c>
      <c r="Y221" s="188" t="s">
        <v>182</v>
      </c>
    </row>
    <row r="222" spans="1:25" ht="14.5">
      <c r="A222" s="171" t="e">
        <v>#VALUE!</v>
      </c>
      <c r="B222" s="172" t="str">
        <f t="shared" si="10"/>
        <v/>
      </c>
      <c r="C222" s="173" t="str">
        <f>IF('Census Input Tab'!H253="","",'Census Input Tab'!H253)</f>
        <v/>
      </c>
      <c r="D222" s="174" t="str">
        <f>IF('Census Input Tab'!K253="","",'Census Input Tab'!K253)</f>
        <v/>
      </c>
      <c r="E222" s="175" t="str">
        <f>IF('Census Input Tab'!A253="","",'Census Input Tab'!A253)</f>
        <v/>
      </c>
      <c r="F222" s="175" t="str">
        <f>IF('Census Input Tab'!B253="","",'Census Input Tab'!B253)</f>
        <v/>
      </c>
      <c r="G222" s="176" t="str">
        <f>IF('Census Input Tab'!C253="","",'Census Input Tab'!C253)</f>
        <v/>
      </c>
      <c r="H222" s="177" t="str">
        <f>IF('Census Input Tab'!D253="","",'Census Input Tab'!D253)</f>
        <v/>
      </c>
      <c r="I222" s="178" t="str">
        <f>IF('Census Input Tab'!E253="","",'Census Input Tab'!E253)</f>
        <v/>
      </c>
      <c r="J222" s="179" t="str">
        <f>IF('Census Input Tab'!I253="COBRA","COBRA","" )</f>
        <v/>
      </c>
      <c r="K222" s="180" t="str">
        <f>IF('Census Input Tab'!F253="","",'Census Input Tab'!F253)</f>
        <v/>
      </c>
      <c r="L222" s="180" t="str">
        <f>IF('Census Input Tab'!G253="","",'Census Input Tab'!G253)</f>
        <v/>
      </c>
      <c r="M222" s="206"/>
      <c r="N222" s="182">
        <v>0</v>
      </c>
      <c r="O222" s="183" t="e">
        <f t="shared" si="11"/>
        <v>#N/A</v>
      </c>
      <c r="P222" s="184">
        <v>221</v>
      </c>
      <c r="Q222" s="206"/>
      <c r="R222" s="206"/>
      <c r="S222" s="206"/>
      <c r="T222" s="206"/>
      <c r="W222" s="158" t="str">
        <f t="shared" si="9"/>
        <v/>
      </c>
      <c r="X222" s="187" t="s">
        <v>44324</v>
      </c>
      <c r="Y222" s="188" t="s">
        <v>182</v>
      </c>
    </row>
    <row r="223" spans="1:25" ht="14.5">
      <c r="A223" s="171" t="e">
        <v>#VALUE!</v>
      </c>
      <c r="B223" s="172" t="str">
        <f t="shared" si="10"/>
        <v/>
      </c>
      <c r="C223" s="173" t="str">
        <f>IF('Census Input Tab'!H254="","",'Census Input Tab'!H254)</f>
        <v/>
      </c>
      <c r="D223" s="174" t="str">
        <f>IF('Census Input Tab'!K254="","",'Census Input Tab'!K254)</f>
        <v/>
      </c>
      <c r="E223" s="175" t="str">
        <f>IF('Census Input Tab'!A254="","",'Census Input Tab'!A254)</f>
        <v/>
      </c>
      <c r="F223" s="175" t="str">
        <f>IF('Census Input Tab'!B254="","",'Census Input Tab'!B254)</f>
        <v/>
      </c>
      <c r="G223" s="176" t="str">
        <f>IF('Census Input Tab'!C254="","",'Census Input Tab'!C254)</f>
        <v/>
      </c>
      <c r="H223" s="177" t="str">
        <f>IF('Census Input Tab'!D254="","",'Census Input Tab'!D254)</f>
        <v/>
      </c>
      <c r="I223" s="178" t="str">
        <f>IF('Census Input Tab'!E254="","",'Census Input Tab'!E254)</f>
        <v/>
      </c>
      <c r="J223" s="179" t="str">
        <f>IF('Census Input Tab'!I254="COBRA","COBRA","" )</f>
        <v/>
      </c>
      <c r="K223" s="180" t="str">
        <f>IF('Census Input Tab'!F254="","",'Census Input Tab'!F254)</f>
        <v/>
      </c>
      <c r="L223" s="180" t="str">
        <f>IF('Census Input Tab'!G254="","",'Census Input Tab'!G254)</f>
        <v/>
      </c>
      <c r="M223" s="206"/>
      <c r="N223" s="182">
        <v>0</v>
      </c>
      <c r="O223" s="183" t="e">
        <f t="shared" si="11"/>
        <v>#N/A</v>
      </c>
      <c r="P223" s="184">
        <v>222</v>
      </c>
      <c r="Q223" s="206"/>
      <c r="R223" s="206"/>
      <c r="S223" s="206"/>
      <c r="T223" s="206"/>
      <c r="W223" s="158" t="str">
        <f t="shared" si="9"/>
        <v/>
      </c>
      <c r="X223" s="187" t="s">
        <v>44325</v>
      </c>
      <c r="Y223" s="188" t="s">
        <v>182</v>
      </c>
    </row>
    <row r="224" spans="1:25" ht="14.5">
      <c r="A224" s="171" t="e">
        <v>#VALUE!</v>
      </c>
      <c r="B224" s="172" t="str">
        <f t="shared" si="10"/>
        <v/>
      </c>
      <c r="C224" s="173" t="str">
        <f>IF('Census Input Tab'!H255="","",'Census Input Tab'!H255)</f>
        <v/>
      </c>
      <c r="D224" s="174" t="str">
        <f>IF('Census Input Tab'!K255="","",'Census Input Tab'!K255)</f>
        <v/>
      </c>
      <c r="E224" s="175" t="str">
        <f>IF('Census Input Tab'!A255="","",'Census Input Tab'!A255)</f>
        <v/>
      </c>
      <c r="F224" s="175" t="str">
        <f>IF('Census Input Tab'!B255="","",'Census Input Tab'!B255)</f>
        <v/>
      </c>
      <c r="G224" s="176" t="str">
        <f>IF('Census Input Tab'!C255="","",'Census Input Tab'!C255)</f>
        <v/>
      </c>
      <c r="H224" s="177" t="str">
        <f>IF('Census Input Tab'!D255="","",'Census Input Tab'!D255)</f>
        <v/>
      </c>
      <c r="I224" s="178" t="str">
        <f>IF('Census Input Tab'!E255="","",'Census Input Tab'!E255)</f>
        <v/>
      </c>
      <c r="J224" s="179" t="str">
        <f>IF('Census Input Tab'!I255="COBRA","COBRA","" )</f>
        <v/>
      </c>
      <c r="K224" s="180" t="str">
        <f>IF('Census Input Tab'!F255="","",'Census Input Tab'!F255)</f>
        <v/>
      </c>
      <c r="L224" s="180" t="str">
        <f>IF('Census Input Tab'!G255="","",'Census Input Tab'!G255)</f>
        <v/>
      </c>
      <c r="M224" s="206"/>
      <c r="N224" s="182">
        <v>0</v>
      </c>
      <c r="O224" s="183" t="e">
        <f t="shared" si="11"/>
        <v>#N/A</v>
      </c>
      <c r="P224" s="184">
        <v>223</v>
      </c>
      <c r="Q224" s="206"/>
      <c r="R224" s="206"/>
      <c r="S224" s="206"/>
      <c r="T224" s="206"/>
      <c r="W224" s="158" t="str">
        <f t="shared" si="9"/>
        <v/>
      </c>
      <c r="X224" s="187" t="s">
        <v>44326</v>
      </c>
      <c r="Y224" s="188" t="s">
        <v>182</v>
      </c>
    </row>
    <row r="225" spans="1:25" ht="14.5">
      <c r="A225" s="171" t="e">
        <v>#VALUE!</v>
      </c>
      <c r="B225" s="172" t="str">
        <f t="shared" si="10"/>
        <v/>
      </c>
      <c r="C225" s="173" t="str">
        <f>IF('Census Input Tab'!H256="","",'Census Input Tab'!H256)</f>
        <v/>
      </c>
      <c r="D225" s="174" t="str">
        <f>IF('Census Input Tab'!K256="","",'Census Input Tab'!K256)</f>
        <v/>
      </c>
      <c r="E225" s="175" t="str">
        <f>IF('Census Input Tab'!A256="","",'Census Input Tab'!A256)</f>
        <v/>
      </c>
      <c r="F225" s="175" t="str">
        <f>IF('Census Input Tab'!B256="","",'Census Input Tab'!B256)</f>
        <v/>
      </c>
      <c r="G225" s="176" t="str">
        <f>IF('Census Input Tab'!C256="","",'Census Input Tab'!C256)</f>
        <v/>
      </c>
      <c r="H225" s="177" t="str">
        <f>IF('Census Input Tab'!D256="","",'Census Input Tab'!D256)</f>
        <v/>
      </c>
      <c r="I225" s="178" t="str">
        <f>IF('Census Input Tab'!E256="","",'Census Input Tab'!E256)</f>
        <v/>
      </c>
      <c r="J225" s="179" t="str">
        <f>IF('Census Input Tab'!I256="COBRA","COBRA","" )</f>
        <v/>
      </c>
      <c r="K225" s="180" t="str">
        <f>IF('Census Input Tab'!F256="","",'Census Input Tab'!F256)</f>
        <v/>
      </c>
      <c r="L225" s="180" t="str">
        <f>IF('Census Input Tab'!G256="","",'Census Input Tab'!G256)</f>
        <v/>
      </c>
      <c r="M225" s="206"/>
      <c r="N225" s="182">
        <v>0</v>
      </c>
      <c r="O225" s="183" t="e">
        <f t="shared" si="11"/>
        <v>#N/A</v>
      </c>
      <c r="P225" s="184">
        <v>224</v>
      </c>
      <c r="Q225" s="206"/>
      <c r="R225" s="206"/>
      <c r="S225" s="206"/>
      <c r="T225" s="206"/>
      <c r="W225" s="158" t="str">
        <f t="shared" si="9"/>
        <v/>
      </c>
      <c r="X225" s="187" t="s">
        <v>44327</v>
      </c>
      <c r="Y225" s="188" t="s">
        <v>182</v>
      </c>
    </row>
    <row r="226" spans="1:25" ht="14.5">
      <c r="A226" s="171" t="e">
        <v>#VALUE!</v>
      </c>
      <c r="B226" s="172" t="str">
        <f t="shared" si="10"/>
        <v/>
      </c>
      <c r="C226" s="173" t="str">
        <f>IF('Census Input Tab'!H257="","",'Census Input Tab'!H257)</f>
        <v/>
      </c>
      <c r="D226" s="174" t="str">
        <f>IF('Census Input Tab'!K257="","",'Census Input Tab'!K257)</f>
        <v/>
      </c>
      <c r="E226" s="175" t="str">
        <f>IF('Census Input Tab'!A257="","",'Census Input Tab'!A257)</f>
        <v/>
      </c>
      <c r="F226" s="175" t="str">
        <f>IF('Census Input Tab'!B257="","",'Census Input Tab'!B257)</f>
        <v/>
      </c>
      <c r="G226" s="176" t="str">
        <f>IF('Census Input Tab'!C257="","",'Census Input Tab'!C257)</f>
        <v/>
      </c>
      <c r="H226" s="177" t="str">
        <f>IF('Census Input Tab'!D257="","",'Census Input Tab'!D257)</f>
        <v/>
      </c>
      <c r="I226" s="178" t="str">
        <f>IF('Census Input Tab'!E257="","",'Census Input Tab'!E257)</f>
        <v/>
      </c>
      <c r="J226" s="179" t="str">
        <f>IF('Census Input Tab'!I257="COBRA","COBRA","" )</f>
        <v/>
      </c>
      <c r="K226" s="180" t="str">
        <f>IF('Census Input Tab'!F257="","",'Census Input Tab'!F257)</f>
        <v/>
      </c>
      <c r="L226" s="180" t="str">
        <f>IF('Census Input Tab'!G257="","",'Census Input Tab'!G257)</f>
        <v/>
      </c>
      <c r="M226" s="206"/>
      <c r="N226" s="182">
        <v>0</v>
      </c>
      <c r="O226" s="183" t="e">
        <f t="shared" si="11"/>
        <v>#N/A</v>
      </c>
      <c r="P226" s="184">
        <v>225</v>
      </c>
      <c r="Q226" s="206"/>
      <c r="R226" s="206"/>
      <c r="S226" s="206"/>
      <c r="T226" s="206"/>
      <c r="W226" s="158" t="str">
        <f t="shared" si="9"/>
        <v/>
      </c>
      <c r="X226" s="187" t="s">
        <v>44328</v>
      </c>
      <c r="Y226" s="188" t="s">
        <v>182</v>
      </c>
    </row>
    <row r="227" spans="1:25" ht="14.5">
      <c r="A227" s="171" t="e">
        <v>#VALUE!</v>
      </c>
      <c r="B227" s="172" t="str">
        <f t="shared" si="10"/>
        <v/>
      </c>
      <c r="C227" s="173" t="str">
        <f>IF('Census Input Tab'!H258="","",'Census Input Tab'!H258)</f>
        <v/>
      </c>
      <c r="D227" s="174" t="str">
        <f>IF('Census Input Tab'!K258="","",'Census Input Tab'!K258)</f>
        <v/>
      </c>
      <c r="E227" s="175" t="str">
        <f>IF('Census Input Tab'!A258="","",'Census Input Tab'!A258)</f>
        <v/>
      </c>
      <c r="F227" s="175" t="str">
        <f>IF('Census Input Tab'!B258="","",'Census Input Tab'!B258)</f>
        <v/>
      </c>
      <c r="G227" s="176" t="str">
        <f>IF('Census Input Tab'!C258="","",'Census Input Tab'!C258)</f>
        <v/>
      </c>
      <c r="H227" s="177" t="str">
        <f>IF('Census Input Tab'!D258="","",'Census Input Tab'!D258)</f>
        <v/>
      </c>
      <c r="I227" s="178" t="str">
        <f>IF('Census Input Tab'!E258="","",'Census Input Tab'!E258)</f>
        <v/>
      </c>
      <c r="J227" s="179" t="str">
        <f>IF('Census Input Tab'!I258="COBRA","COBRA","" )</f>
        <v/>
      </c>
      <c r="K227" s="180" t="str">
        <f>IF('Census Input Tab'!F258="","",'Census Input Tab'!F258)</f>
        <v/>
      </c>
      <c r="L227" s="180" t="str">
        <f>IF('Census Input Tab'!G258="","",'Census Input Tab'!G258)</f>
        <v/>
      </c>
      <c r="M227" s="206"/>
      <c r="N227" s="182">
        <v>0</v>
      </c>
      <c r="O227" s="183" t="e">
        <f t="shared" si="11"/>
        <v>#N/A</v>
      </c>
      <c r="P227" s="184">
        <v>226</v>
      </c>
      <c r="Q227" s="206"/>
      <c r="R227" s="206"/>
      <c r="S227" s="206"/>
      <c r="T227" s="206"/>
      <c r="W227" s="158" t="str">
        <f t="shared" si="9"/>
        <v/>
      </c>
      <c r="X227" s="187" t="s">
        <v>44329</v>
      </c>
      <c r="Y227" s="188" t="s">
        <v>182</v>
      </c>
    </row>
    <row r="228" spans="1:25" ht="14.5">
      <c r="A228" s="171" t="e">
        <v>#VALUE!</v>
      </c>
      <c r="B228" s="172" t="str">
        <f t="shared" si="10"/>
        <v/>
      </c>
      <c r="C228" s="173" t="str">
        <f>IF('Census Input Tab'!H259="","",'Census Input Tab'!H259)</f>
        <v/>
      </c>
      <c r="D228" s="174" t="str">
        <f>IF('Census Input Tab'!K259="","",'Census Input Tab'!K259)</f>
        <v/>
      </c>
      <c r="E228" s="175" t="str">
        <f>IF('Census Input Tab'!A259="","",'Census Input Tab'!A259)</f>
        <v/>
      </c>
      <c r="F228" s="175" t="str">
        <f>IF('Census Input Tab'!B259="","",'Census Input Tab'!B259)</f>
        <v/>
      </c>
      <c r="G228" s="176" t="str">
        <f>IF('Census Input Tab'!C259="","",'Census Input Tab'!C259)</f>
        <v/>
      </c>
      <c r="H228" s="177" t="str">
        <f>IF('Census Input Tab'!D259="","",'Census Input Tab'!D259)</f>
        <v/>
      </c>
      <c r="I228" s="178" t="str">
        <f>IF('Census Input Tab'!E259="","",'Census Input Tab'!E259)</f>
        <v/>
      </c>
      <c r="J228" s="179" t="str">
        <f>IF('Census Input Tab'!I259="COBRA","COBRA","" )</f>
        <v/>
      </c>
      <c r="K228" s="180" t="str">
        <f>IF('Census Input Tab'!F259="","",'Census Input Tab'!F259)</f>
        <v/>
      </c>
      <c r="L228" s="180" t="str">
        <f>IF('Census Input Tab'!G259="","",'Census Input Tab'!G259)</f>
        <v/>
      </c>
      <c r="M228" s="206"/>
      <c r="N228" s="182">
        <v>0</v>
      </c>
      <c r="O228" s="183" t="e">
        <f t="shared" si="11"/>
        <v>#N/A</v>
      </c>
      <c r="P228" s="184">
        <v>227</v>
      </c>
      <c r="Q228" s="206"/>
      <c r="R228" s="206"/>
      <c r="S228" s="206"/>
      <c r="T228" s="206"/>
      <c r="W228" s="158" t="str">
        <f t="shared" si="9"/>
        <v/>
      </c>
      <c r="X228" s="187" t="s">
        <v>44330</v>
      </c>
      <c r="Y228" s="188" t="s">
        <v>182</v>
      </c>
    </row>
    <row r="229" spans="1:25" ht="14.5">
      <c r="A229" s="171" t="e">
        <v>#VALUE!</v>
      </c>
      <c r="B229" s="172" t="str">
        <f t="shared" si="10"/>
        <v/>
      </c>
      <c r="C229" s="173" t="str">
        <f>IF('Census Input Tab'!H260="","",'Census Input Tab'!H260)</f>
        <v/>
      </c>
      <c r="D229" s="174" t="str">
        <f>IF('Census Input Tab'!K260="","",'Census Input Tab'!K260)</f>
        <v/>
      </c>
      <c r="E229" s="175" t="str">
        <f>IF('Census Input Tab'!A260="","",'Census Input Tab'!A260)</f>
        <v/>
      </c>
      <c r="F229" s="175" t="str">
        <f>IF('Census Input Tab'!B260="","",'Census Input Tab'!B260)</f>
        <v/>
      </c>
      <c r="G229" s="176" t="str">
        <f>IF('Census Input Tab'!C260="","",'Census Input Tab'!C260)</f>
        <v/>
      </c>
      <c r="H229" s="177" t="str">
        <f>IF('Census Input Tab'!D260="","",'Census Input Tab'!D260)</f>
        <v/>
      </c>
      <c r="I229" s="178" t="str">
        <f>IF('Census Input Tab'!E260="","",'Census Input Tab'!E260)</f>
        <v/>
      </c>
      <c r="J229" s="179" t="str">
        <f>IF('Census Input Tab'!I260="COBRA","COBRA","" )</f>
        <v/>
      </c>
      <c r="K229" s="180" t="str">
        <f>IF('Census Input Tab'!F260="","",'Census Input Tab'!F260)</f>
        <v/>
      </c>
      <c r="L229" s="180" t="str">
        <f>IF('Census Input Tab'!G260="","",'Census Input Tab'!G260)</f>
        <v/>
      </c>
      <c r="M229" s="206"/>
      <c r="N229" s="182">
        <v>0</v>
      </c>
      <c r="O229" s="183" t="e">
        <f t="shared" si="11"/>
        <v>#N/A</v>
      </c>
      <c r="P229" s="184">
        <v>228</v>
      </c>
      <c r="Q229" s="206"/>
      <c r="R229" s="206"/>
      <c r="S229" s="206"/>
      <c r="T229" s="206"/>
      <c r="W229" s="158" t="str">
        <f t="shared" si="9"/>
        <v/>
      </c>
      <c r="X229" s="187" t="s">
        <v>44331</v>
      </c>
      <c r="Y229" s="188" t="s">
        <v>184</v>
      </c>
    </row>
    <row r="230" spans="1:25" ht="14.5">
      <c r="A230" s="171" t="e">
        <v>#VALUE!</v>
      </c>
      <c r="B230" s="172" t="str">
        <f t="shared" si="10"/>
        <v/>
      </c>
      <c r="C230" s="173" t="str">
        <f>IF('Census Input Tab'!H261="","",'Census Input Tab'!H261)</f>
        <v/>
      </c>
      <c r="D230" s="174" t="str">
        <f>IF('Census Input Tab'!K261="","",'Census Input Tab'!K261)</f>
        <v/>
      </c>
      <c r="E230" s="175" t="str">
        <f>IF('Census Input Tab'!A261="","",'Census Input Tab'!A261)</f>
        <v/>
      </c>
      <c r="F230" s="175" t="str">
        <f>IF('Census Input Tab'!B261="","",'Census Input Tab'!B261)</f>
        <v/>
      </c>
      <c r="G230" s="176" t="str">
        <f>IF('Census Input Tab'!C261="","",'Census Input Tab'!C261)</f>
        <v/>
      </c>
      <c r="H230" s="177" t="str">
        <f>IF('Census Input Tab'!D261="","",'Census Input Tab'!D261)</f>
        <v/>
      </c>
      <c r="I230" s="178" t="str">
        <f>IF('Census Input Tab'!E261="","",'Census Input Tab'!E261)</f>
        <v/>
      </c>
      <c r="J230" s="179" t="str">
        <f>IF('Census Input Tab'!I261="COBRA","COBRA","" )</f>
        <v/>
      </c>
      <c r="K230" s="180" t="str">
        <f>IF('Census Input Tab'!F261="","",'Census Input Tab'!F261)</f>
        <v/>
      </c>
      <c r="L230" s="180" t="str">
        <f>IF('Census Input Tab'!G261="","",'Census Input Tab'!G261)</f>
        <v/>
      </c>
      <c r="M230" s="206"/>
      <c r="N230" s="182">
        <v>0</v>
      </c>
      <c r="O230" s="183" t="e">
        <f t="shared" si="11"/>
        <v>#N/A</v>
      </c>
      <c r="P230" s="184">
        <v>229</v>
      </c>
      <c r="Q230" s="206"/>
      <c r="R230" s="206"/>
      <c r="S230" s="206"/>
      <c r="T230" s="206"/>
      <c r="W230" s="158" t="str">
        <f t="shared" si="9"/>
        <v/>
      </c>
      <c r="X230" s="187" t="s">
        <v>44332</v>
      </c>
      <c r="Y230" s="188" t="s">
        <v>184</v>
      </c>
    </row>
    <row r="231" spans="1:25" ht="14.5">
      <c r="A231" s="171" t="e">
        <v>#VALUE!</v>
      </c>
      <c r="B231" s="172" t="str">
        <f t="shared" si="10"/>
        <v/>
      </c>
      <c r="C231" s="173" t="str">
        <f>IF('Census Input Tab'!H262="","",'Census Input Tab'!H262)</f>
        <v/>
      </c>
      <c r="D231" s="174" t="str">
        <f>IF('Census Input Tab'!K262="","",'Census Input Tab'!K262)</f>
        <v/>
      </c>
      <c r="E231" s="175" t="str">
        <f>IF('Census Input Tab'!A262="","",'Census Input Tab'!A262)</f>
        <v/>
      </c>
      <c r="F231" s="175" t="str">
        <f>IF('Census Input Tab'!B262="","",'Census Input Tab'!B262)</f>
        <v/>
      </c>
      <c r="G231" s="176" t="str">
        <f>IF('Census Input Tab'!C262="","",'Census Input Tab'!C262)</f>
        <v/>
      </c>
      <c r="H231" s="177" t="str">
        <f>IF('Census Input Tab'!D262="","",'Census Input Tab'!D262)</f>
        <v/>
      </c>
      <c r="I231" s="178" t="str">
        <f>IF('Census Input Tab'!E262="","",'Census Input Tab'!E262)</f>
        <v/>
      </c>
      <c r="J231" s="179" t="str">
        <f>IF('Census Input Tab'!I262="COBRA","COBRA","" )</f>
        <v/>
      </c>
      <c r="K231" s="180" t="str">
        <f>IF('Census Input Tab'!F262="","",'Census Input Tab'!F262)</f>
        <v/>
      </c>
      <c r="L231" s="180" t="str">
        <f>IF('Census Input Tab'!G262="","",'Census Input Tab'!G262)</f>
        <v/>
      </c>
      <c r="M231" s="206"/>
      <c r="N231" s="182">
        <v>0</v>
      </c>
      <c r="O231" s="183" t="e">
        <f t="shared" si="11"/>
        <v>#N/A</v>
      </c>
      <c r="P231" s="184">
        <v>230</v>
      </c>
      <c r="Q231" s="206"/>
      <c r="R231" s="206"/>
      <c r="S231" s="206"/>
      <c r="T231" s="206"/>
      <c r="W231" s="158" t="str">
        <f t="shared" si="9"/>
        <v/>
      </c>
      <c r="X231" s="187" t="s">
        <v>44333</v>
      </c>
      <c r="Y231" s="188" t="s">
        <v>184</v>
      </c>
    </row>
    <row r="232" spans="1:25" ht="14.5">
      <c r="A232" s="171" t="e">
        <v>#VALUE!</v>
      </c>
      <c r="B232" s="172" t="str">
        <f t="shared" si="10"/>
        <v/>
      </c>
      <c r="C232" s="173" t="str">
        <f>IF('Census Input Tab'!H263="","",'Census Input Tab'!H263)</f>
        <v/>
      </c>
      <c r="D232" s="174" t="str">
        <f>IF('Census Input Tab'!K263="","",'Census Input Tab'!K263)</f>
        <v/>
      </c>
      <c r="E232" s="175" t="str">
        <f>IF('Census Input Tab'!A263="","",'Census Input Tab'!A263)</f>
        <v/>
      </c>
      <c r="F232" s="175" t="str">
        <f>IF('Census Input Tab'!B263="","",'Census Input Tab'!B263)</f>
        <v/>
      </c>
      <c r="G232" s="176" t="str">
        <f>IF('Census Input Tab'!C263="","",'Census Input Tab'!C263)</f>
        <v/>
      </c>
      <c r="H232" s="177" t="str">
        <f>IF('Census Input Tab'!D263="","",'Census Input Tab'!D263)</f>
        <v/>
      </c>
      <c r="I232" s="178" t="str">
        <f>IF('Census Input Tab'!E263="","",'Census Input Tab'!E263)</f>
        <v/>
      </c>
      <c r="J232" s="179" t="str">
        <f>IF('Census Input Tab'!I263="COBRA","COBRA","" )</f>
        <v/>
      </c>
      <c r="K232" s="180" t="str">
        <f>IF('Census Input Tab'!F263="","",'Census Input Tab'!F263)</f>
        <v/>
      </c>
      <c r="L232" s="180" t="str">
        <f>IF('Census Input Tab'!G263="","",'Census Input Tab'!G263)</f>
        <v/>
      </c>
      <c r="M232" s="206"/>
      <c r="N232" s="182">
        <v>0</v>
      </c>
      <c r="O232" s="183" t="e">
        <f t="shared" si="11"/>
        <v>#N/A</v>
      </c>
      <c r="P232" s="184">
        <v>231</v>
      </c>
      <c r="Q232" s="206"/>
      <c r="R232" s="206"/>
      <c r="S232" s="206"/>
      <c r="T232" s="206"/>
      <c r="W232" s="158" t="str">
        <f t="shared" si="9"/>
        <v/>
      </c>
      <c r="X232" s="187" t="s">
        <v>44334</v>
      </c>
      <c r="Y232" s="188" t="s">
        <v>184</v>
      </c>
    </row>
    <row r="233" spans="1:25" ht="14.5">
      <c r="A233" s="171" t="e">
        <v>#VALUE!</v>
      </c>
      <c r="B233" s="172" t="str">
        <f t="shared" si="10"/>
        <v/>
      </c>
      <c r="C233" s="173" t="str">
        <f>IF('Census Input Tab'!H264="","",'Census Input Tab'!H264)</f>
        <v/>
      </c>
      <c r="D233" s="174" t="str">
        <f>IF('Census Input Tab'!K264="","",'Census Input Tab'!K264)</f>
        <v/>
      </c>
      <c r="E233" s="175" t="str">
        <f>IF('Census Input Tab'!A264="","",'Census Input Tab'!A264)</f>
        <v/>
      </c>
      <c r="F233" s="175" t="str">
        <f>IF('Census Input Tab'!B264="","",'Census Input Tab'!B264)</f>
        <v/>
      </c>
      <c r="G233" s="176" t="str">
        <f>IF('Census Input Tab'!C264="","",'Census Input Tab'!C264)</f>
        <v/>
      </c>
      <c r="H233" s="177" t="str">
        <f>IF('Census Input Tab'!D264="","",'Census Input Tab'!D264)</f>
        <v/>
      </c>
      <c r="I233" s="178" t="str">
        <f>IF('Census Input Tab'!E264="","",'Census Input Tab'!E264)</f>
        <v/>
      </c>
      <c r="J233" s="179" t="str">
        <f>IF('Census Input Tab'!I264="COBRA","COBRA","" )</f>
        <v/>
      </c>
      <c r="K233" s="180" t="str">
        <f>IF('Census Input Tab'!F264="","",'Census Input Tab'!F264)</f>
        <v/>
      </c>
      <c r="L233" s="180" t="str">
        <f>IF('Census Input Tab'!G264="","",'Census Input Tab'!G264)</f>
        <v/>
      </c>
      <c r="M233" s="206"/>
      <c r="N233" s="182">
        <v>0</v>
      </c>
      <c r="O233" s="183" t="e">
        <f t="shared" si="11"/>
        <v>#N/A</v>
      </c>
      <c r="P233" s="184">
        <v>232</v>
      </c>
      <c r="Q233" s="206"/>
      <c r="R233" s="206"/>
      <c r="S233" s="206"/>
      <c r="T233" s="206"/>
      <c r="W233" s="158" t="str">
        <f t="shared" si="9"/>
        <v/>
      </c>
      <c r="X233" s="187" t="s">
        <v>44335</v>
      </c>
      <c r="Y233" s="188" t="s">
        <v>184</v>
      </c>
    </row>
    <row r="234" spans="1:25" ht="14.5">
      <c r="A234" s="171" t="e">
        <v>#VALUE!</v>
      </c>
      <c r="B234" s="172" t="str">
        <f t="shared" si="10"/>
        <v/>
      </c>
      <c r="C234" s="173" t="str">
        <f>IF('Census Input Tab'!H265="","",'Census Input Tab'!H265)</f>
        <v/>
      </c>
      <c r="D234" s="174" t="str">
        <f>IF('Census Input Tab'!K265="","",'Census Input Tab'!K265)</f>
        <v/>
      </c>
      <c r="E234" s="175" t="str">
        <f>IF('Census Input Tab'!A265="","",'Census Input Tab'!A265)</f>
        <v/>
      </c>
      <c r="F234" s="175" t="str">
        <f>IF('Census Input Tab'!B265="","",'Census Input Tab'!B265)</f>
        <v/>
      </c>
      <c r="G234" s="176" t="str">
        <f>IF('Census Input Tab'!C265="","",'Census Input Tab'!C265)</f>
        <v/>
      </c>
      <c r="H234" s="177" t="str">
        <f>IF('Census Input Tab'!D265="","",'Census Input Tab'!D265)</f>
        <v/>
      </c>
      <c r="I234" s="178" t="str">
        <f>IF('Census Input Tab'!E265="","",'Census Input Tab'!E265)</f>
        <v/>
      </c>
      <c r="J234" s="179" t="str">
        <f>IF('Census Input Tab'!I265="COBRA","COBRA","" )</f>
        <v/>
      </c>
      <c r="K234" s="180" t="str">
        <f>IF('Census Input Tab'!F265="","",'Census Input Tab'!F265)</f>
        <v/>
      </c>
      <c r="L234" s="180" t="str">
        <f>IF('Census Input Tab'!G265="","",'Census Input Tab'!G265)</f>
        <v/>
      </c>
      <c r="M234" s="206"/>
      <c r="N234" s="182">
        <v>0</v>
      </c>
      <c r="O234" s="183" t="e">
        <f t="shared" si="11"/>
        <v>#N/A</v>
      </c>
      <c r="P234" s="184">
        <v>233</v>
      </c>
      <c r="Q234" s="206"/>
      <c r="R234" s="206"/>
      <c r="S234" s="206"/>
      <c r="T234" s="206"/>
      <c r="W234" s="158" t="str">
        <f t="shared" si="9"/>
        <v/>
      </c>
      <c r="X234" s="187" t="s">
        <v>44336</v>
      </c>
      <c r="Y234" s="188" t="s">
        <v>184</v>
      </c>
    </row>
    <row r="235" spans="1:25" ht="14.5">
      <c r="A235" s="171" t="e">
        <v>#VALUE!</v>
      </c>
      <c r="B235" s="172" t="str">
        <f t="shared" si="10"/>
        <v/>
      </c>
      <c r="C235" s="173" t="str">
        <f>IF('Census Input Tab'!H266="","",'Census Input Tab'!H266)</f>
        <v/>
      </c>
      <c r="D235" s="174" t="str">
        <f>IF('Census Input Tab'!K266="","",'Census Input Tab'!K266)</f>
        <v/>
      </c>
      <c r="E235" s="175" t="str">
        <f>IF('Census Input Tab'!A266="","",'Census Input Tab'!A266)</f>
        <v/>
      </c>
      <c r="F235" s="175" t="str">
        <f>IF('Census Input Tab'!B266="","",'Census Input Tab'!B266)</f>
        <v/>
      </c>
      <c r="G235" s="176" t="str">
        <f>IF('Census Input Tab'!C266="","",'Census Input Tab'!C266)</f>
        <v/>
      </c>
      <c r="H235" s="177" t="str">
        <f>IF('Census Input Tab'!D266="","",'Census Input Tab'!D266)</f>
        <v/>
      </c>
      <c r="I235" s="178" t="str">
        <f>IF('Census Input Tab'!E266="","",'Census Input Tab'!E266)</f>
        <v/>
      </c>
      <c r="J235" s="179" t="str">
        <f>IF('Census Input Tab'!I266="COBRA","COBRA","" )</f>
        <v/>
      </c>
      <c r="K235" s="180" t="str">
        <f>IF('Census Input Tab'!F266="","",'Census Input Tab'!F266)</f>
        <v/>
      </c>
      <c r="L235" s="180" t="str">
        <f>IF('Census Input Tab'!G266="","",'Census Input Tab'!G266)</f>
        <v/>
      </c>
      <c r="M235" s="206"/>
      <c r="N235" s="182">
        <v>0</v>
      </c>
      <c r="O235" s="183" t="e">
        <f t="shared" si="11"/>
        <v>#N/A</v>
      </c>
      <c r="P235" s="184">
        <v>234</v>
      </c>
      <c r="Q235" s="206"/>
      <c r="R235" s="206"/>
      <c r="S235" s="206"/>
      <c r="T235" s="206"/>
      <c r="W235" s="158" t="str">
        <f t="shared" si="9"/>
        <v/>
      </c>
      <c r="X235" s="187" t="s">
        <v>44337</v>
      </c>
      <c r="Y235" s="188" t="s">
        <v>184</v>
      </c>
    </row>
    <row r="236" spans="1:25" ht="14.5">
      <c r="A236" s="171" t="e">
        <v>#VALUE!</v>
      </c>
      <c r="B236" s="172" t="str">
        <f t="shared" si="10"/>
        <v/>
      </c>
      <c r="C236" s="173" t="str">
        <f>IF('Census Input Tab'!H267="","",'Census Input Tab'!H267)</f>
        <v/>
      </c>
      <c r="D236" s="174" t="str">
        <f>IF('Census Input Tab'!K267="","",'Census Input Tab'!K267)</f>
        <v/>
      </c>
      <c r="E236" s="175" t="str">
        <f>IF('Census Input Tab'!A267="","",'Census Input Tab'!A267)</f>
        <v/>
      </c>
      <c r="F236" s="175" t="str">
        <f>IF('Census Input Tab'!B267="","",'Census Input Tab'!B267)</f>
        <v/>
      </c>
      <c r="G236" s="176" t="str">
        <f>IF('Census Input Tab'!C267="","",'Census Input Tab'!C267)</f>
        <v/>
      </c>
      <c r="H236" s="177" t="str">
        <f>IF('Census Input Tab'!D267="","",'Census Input Tab'!D267)</f>
        <v/>
      </c>
      <c r="I236" s="178" t="str">
        <f>IF('Census Input Tab'!E267="","",'Census Input Tab'!E267)</f>
        <v/>
      </c>
      <c r="J236" s="179" t="str">
        <f>IF('Census Input Tab'!I267="COBRA","COBRA","" )</f>
        <v/>
      </c>
      <c r="K236" s="180" t="str">
        <f>IF('Census Input Tab'!F267="","",'Census Input Tab'!F267)</f>
        <v/>
      </c>
      <c r="L236" s="180" t="str">
        <f>IF('Census Input Tab'!G267="","",'Census Input Tab'!G267)</f>
        <v/>
      </c>
      <c r="M236" s="206"/>
      <c r="N236" s="182">
        <v>0</v>
      </c>
      <c r="O236" s="183" t="e">
        <f t="shared" si="11"/>
        <v>#N/A</v>
      </c>
      <c r="P236" s="184">
        <v>235</v>
      </c>
      <c r="Q236" s="206"/>
      <c r="R236" s="206"/>
      <c r="S236" s="206"/>
      <c r="T236" s="206"/>
      <c r="W236" s="158" t="str">
        <f t="shared" si="9"/>
        <v/>
      </c>
      <c r="X236" s="187" t="s">
        <v>44338</v>
      </c>
      <c r="Y236" s="188" t="s">
        <v>184</v>
      </c>
    </row>
    <row r="237" spans="1:25" ht="14.5">
      <c r="A237" s="171" t="e">
        <v>#VALUE!</v>
      </c>
      <c r="B237" s="172" t="str">
        <f t="shared" si="10"/>
        <v/>
      </c>
      <c r="C237" s="173" t="str">
        <f>IF('Census Input Tab'!H268="","",'Census Input Tab'!H268)</f>
        <v/>
      </c>
      <c r="D237" s="174" t="str">
        <f>IF('Census Input Tab'!K268="","",'Census Input Tab'!K268)</f>
        <v/>
      </c>
      <c r="E237" s="175" t="str">
        <f>IF('Census Input Tab'!A268="","",'Census Input Tab'!A268)</f>
        <v/>
      </c>
      <c r="F237" s="175" t="str">
        <f>IF('Census Input Tab'!B268="","",'Census Input Tab'!B268)</f>
        <v/>
      </c>
      <c r="G237" s="176" t="str">
        <f>IF('Census Input Tab'!C268="","",'Census Input Tab'!C268)</f>
        <v/>
      </c>
      <c r="H237" s="177" t="str">
        <f>IF('Census Input Tab'!D268="","",'Census Input Tab'!D268)</f>
        <v/>
      </c>
      <c r="I237" s="178" t="str">
        <f>IF('Census Input Tab'!E268="","",'Census Input Tab'!E268)</f>
        <v/>
      </c>
      <c r="J237" s="179" t="str">
        <f>IF('Census Input Tab'!I268="COBRA","COBRA","" )</f>
        <v/>
      </c>
      <c r="K237" s="180" t="str">
        <f>IF('Census Input Tab'!F268="","",'Census Input Tab'!F268)</f>
        <v/>
      </c>
      <c r="L237" s="180" t="str">
        <f>IF('Census Input Tab'!G268="","",'Census Input Tab'!G268)</f>
        <v/>
      </c>
      <c r="M237" s="206"/>
      <c r="N237" s="182">
        <v>0</v>
      </c>
      <c r="O237" s="183" t="e">
        <f t="shared" si="11"/>
        <v>#N/A</v>
      </c>
      <c r="P237" s="184">
        <v>236</v>
      </c>
      <c r="Q237" s="206"/>
      <c r="R237" s="206"/>
      <c r="S237" s="206"/>
      <c r="T237" s="206"/>
      <c r="W237" s="158" t="str">
        <f t="shared" si="9"/>
        <v/>
      </c>
      <c r="X237" s="187" t="s">
        <v>44339</v>
      </c>
      <c r="Y237" s="188" t="s">
        <v>184</v>
      </c>
    </row>
    <row r="238" spans="1:25" ht="14.5">
      <c r="A238" s="171" t="e">
        <v>#VALUE!</v>
      </c>
      <c r="B238" s="172" t="str">
        <f t="shared" si="10"/>
        <v/>
      </c>
      <c r="C238" s="173" t="str">
        <f>IF('Census Input Tab'!H269="","",'Census Input Tab'!H269)</f>
        <v/>
      </c>
      <c r="D238" s="174" t="str">
        <f>IF('Census Input Tab'!K269="","",'Census Input Tab'!K269)</f>
        <v/>
      </c>
      <c r="E238" s="175" t="str">
        <f>IF('Census Input Tab'!A269="","",'Census Input Tab'!A269)</f>
        <v/>
      </c>
      <c r="F238" s="175" t="str">
        <f>IF('Census Input Tab'!B269="","",'Census Input Tab'!B269)</f>
        <v/>
      </c>
      <c r="G238" s="176" t="str">
        <f>IF('Census Input Tab'!C269="","",'Census Input Tab'!C269)</f>
        <v/>
      </c>
      <c r="H238" s="177" t="str">
        <f>IF('Census Input Tab'!D269="","",'Census Input Tab'!D269)</f>
        <v/>
      </c>
      <c r="I238" s="178" t="str">
        <f>IF('Census Input Tab'!E269="","",'Census Input Tab'!E269)</f>
        <v/>
      </c>
      <c r="J238" s="179" t="str">
        <f>IF('Census Input Tab'!I269="COBRA","COBRA","" )</f>
        <v/>
      </c>
      <c r="K238" s="180" t="str">
        <f>IF('Census Input Tab'!F269="","",'Census Input Tab'!F269)</f>
        <v/>
      </c>
      <c r="L238" s="180" t="str">
        <f>IF('Census Input Tab'!G269="","",'Census Input Tab'!G269)</f>
        <v/>
      </c>
      <c r="M238" s="206"/>
      <c r="N238" s="182">
        <v>0</v>
      </c>
      <c r="O238" s="183" t="e">
        <f t="shared" si="11"/>
        <v>#N/A</v>
      </c>
      <c r="P238" s="184">
        <v>237</v>
      </c>
      <c r="Q238" s="206"/>
      <c r="R238" s="206"/>
      <c r="S238" s="206"/>
      <c r="T238" s="206"/>
      <c r="W238" s="158" t="str">
        <f t="shared" si="9"/>
        <v/>
      </c>
      <c r="X238" s="187" t="s">
        <v>44340</v>
      </c>
      <c r="Y238" s="188" t="s">
        <v>184</v>
      </c>
    </row>
    <row r="239" spans="1:25" ht="14.5">
      <c r="A239" s="171" t="e">
        <v>#VALUE!</v>
      </c>
      <c r="B239" s="172" t="str">
        <f t="shared" si="10"/>
        <v/>
      </c>
      <c r="C239" s="173" t="str">
        <f>IF('Census Input Tab'!H270="","",'Census Input Tab'!H270)</f>
        <v/>
      </c>
      <c r="D239" s="174" t="str">
        <f>IF('Census Input Tab'!K270="","",'Census Input Tab'!K270)</f>
        <v/>
      </c>
      <c r="E239" s="175" t="str">
        <f>IF('Census Input Tab'!A270="","",'Census Input Tab'!A270)</f>
        <v/>
      </c>
      <c r="F239" s="175" t="str">
        <f>IF('Census Input Tab'!B270="","",'Census Input Tab'!B270)</f>
        <v/>
      </c>
      <c r="G239" s="176" t="str">
        <f>IF('Census Input Tab'!C270="","",'Census Input Tab'!C270)</f>
        <v/>
      </c>
      <c r="H239" s="177" t="str">
        <f>IF('Census Input Tab'!D270="","",'Census Input Tab'!D270)</f>
        <v/>
      </c>
      <c r="I239" s="178" t="str">
        <f>IF('Census Input Tab'!E270="","",'Census Input Tab'!E270)</f>
        <v/>
      </c>
      <c r="J239" s="179" t="str">
        <f>IF('Census Input Tab'!I270="COBRA","COBRA","" )</f>
        <v/>
      </c>
      <c r="K239" s="180" t="str">
        <f>IF('Census Input Tab'!F270="","",'Census Input Tab'!F270)</f>
        <v/>
      </c>
      <c r="L239" s="180" t="str">
        <f>IF('Census Input Tab'!G270="","",'Census Input Tab'!G270)</f>
        <v/>
      </c>
      <c r="M239" s="206"/>
      <c r="N239" s="182">
        <v>0</v>
      </c>
      <c r="O239" s="183" t="e">
        <f t="shared" si="11"/>
        <v>#N/A</v>
      </c>
      <c r="P239" s="184">
        <v>238</v>
      </c>
      <c r="Q239" s="206"/>
      <c r="R239" s="206"/>
      <c r="S239" s="206"/>
      <c r="T239" s="206"/>
      <c r="W239" s="158" t="str">
        <f t="shared" si="9"/>
        <v/>
      </c>
      <c r="X239" s="187" t="s">
        <v>44341</v>
      </c>
      <c r="Y239" s="188" t="s">
        <v>184</v>
      </c>
    </row>
    <row r="240" spans="1:25" ht="14.5">
      <c r="A240" s="171" t="e">
        <v>#VALUE!</v>
      </c>
      <c r="B240" s="172" t="str">
        <f t="shared" si="10"/>
        <v/>
      </c>
      <c r="C240" s="173" t="str">
        <f>IF('Census Input Tab'!H271="","",'Census Input Tab'!H271)</f>
        <v/>
      </c>
      <c r="D240" s="174" t="str">
        <f>IF('Census Input Tab'!K271="","",'Census Input Tab'!K271)</f>
        <v/>
      </c>
      <c r="E240" s="175" t="str">
        <f>IF('Census Input Tab'!A271="","",'Census Input Tab'!A271)</f>
        <v/>
      </c>
      <c r="F240" s="175" t="str">
        <f>IF('Census Input Tab'!B271="","",'Census Input Tab'!B271)</f>
        <v/>
      </c>
      <c r="G240" s="176" t="str">
        <f>IF('Census Input Tab'!C271="","",'Census Input Tab'!C271)</f>
        <v/>
      </c>
      <c r="H240" s="177" t="str">
        <f>IF('Census Input Tab'!D271="","",'Census Input Tab'!D271)</f>
        <v/>
      </c>
      <c r="I240" s="178" t="str">
        <f>IF('Census Input Tab'!E271="","",'Census Input Tab'!E271)</f>
        <v/>
      </c>
      <c r="J240" s="179" t="str">
        <f>IF('Census Input Tab'!I271="COBRA","COBRA","" )</f>
        <v/>
      </c>
      <c r="K240" s="180" t="str">
        <f>IF('Census Input Tab'!F271="","",'Census Input Tab'!F271)</f>
        <v/>
      </c>
      <c r="L240" s="180" t="str">
        <f>IF('Census Input Tab'!G271="","",'Census Input Tab'!G271)</f>
        <v/>
      </c>
      <c r="M240" s="206"/>
      <c r="N240" s="182">
        <v>0</v>
      </c>
      <c r="O240" s="183" t="e">
        <f t="shared" si="11"/>
        <v>#N/A</v>
      </c>
      <c r="P240" s="184">
        <v>239</v>
      </c>
      <c r="Q240" s="206"/>
      <c r="R240" s="206"/>
      <c r="S240" s="206"/>
      <c r="T240" s="206"/>
      <c r="W240" s="158" t="str">
        <f t="shared" si="9"/>
        <v/>
      </c>
      <c r="X240" s="187" t="s">
        <v>44342</v>
      </c>
      <c r="Y240" s="188" t="s">
        <v>184</v>
      </c>
    </row>
    <row r="241" spans="1:25" ht="14.5">
      <c r="A241" s="171" t="e">
        <v>#VALUE!</v>
      </c>
      <c r="B241" s="172" t="str">
        <f t="shared" si="10"/>
        <v/>
      </c>
      <c r="C241" s="173" t="str">
        <f>IF('Census Input Tab'!H272="","",'Census Input Tab'!H272)</f>
        <v/>
      </c>
      <c r="D241" s="174" t="str">
        <f>IF('Census Input Tab'!K272="","",'Census Input Tab'!K272)</f>
        <v/>
      </c>
      <c r="E241" s="175" t="str">
        <f>IF('Census Input Tab'!A272="","",'Census Input Tab'!A272)</f>
        <v/>
      </c>
      <c r="F241" s="175" t="str">
        <f>IF('Census Input Tab'!B272="","",'Census Input Tab'!B272)</f>
        <v/>
      </c>
      <c r="G241" s="176" t="str">
        <f>IF('Census Input Tab'!C272="","",'Census Input Tab'!C272)</f>
        <v/>
      </c>
      <c r="H241" s="177" t="str">
        <f>IF('Census Input Tab'!D272="","",'Census Input Tab'!D272)</f>
        <v/>
      </c>
      <c r="I241" s="178" t="str">
        <f>IF('Census Input Tab'!E272="","",'Census Input Tab'!E272)</f>
        <v/>
      </c>
      <c r="J241" s="179" t="str">
        <f>IF('Census Input Tab'!I272="COBRA","COBRA","" )</f>
        <v/>
      </c>
      <c r="K241" s="180" t="str">
        <f>IF('Census Input Tab'!F272="","",'Census Input Tab'!F272)</f>
        <v/>
      </c>
      <c r="L241" s="180" t="str">
        <f>IF('Census Input Tab'!G272="","",'Census Input Tab'!G272)</f>
        <v/>
      </c>
      <c r="M241" s="206"/>
      <c r="N241" s="182">
        <v>0</v>
      </c>
      <c r="O241" s="183" t="e">
        <f t="shared" si="11"/>
        <v>#N/A</v>
      </c>
      <c r="P241" s="184">
        <v>240</v>
      </c>
      <c r="Q241" s="206"/>
      <c r="T241" s="206"/>
      <c r="W241" s="158" t="str">
        <f t="shared" si="9"/>
        <v/>
      </c>
      <c r="X241" s="187" t="s">
        <v>44343</v>
      </c>
      <c r="Y241" s="188" t="s">
        <v>184</v>
      </c>
    </row>
    <row r="242" spans="1:25" ht="14.5">
      <c r="A242" s="171" t="e">
        <v>#VALUE!</v>
      </c>
      <c r="B242" s="172" t="str">
        <f t="shared" si="10"/>
        <v/>
      </c>
      <c r="C242" s="173" t="str">
        <f>IF('Census Input Tab'!H273="","",'Census Input Tab'!H273)</f>
        <v/>
      </c>
      <c r="D242" s="174" t="str">
        <f>IF('Census Input Tab'!K273="","",'Census Input Tab'!K273)</f>
        <v/>
      </c>
      <c r="E242" s="175" t="str">
        <f>IF('Census Input Tab'!A273="","",'Census Input Tab'!A273)</f>
        <v/>
      </c>
      <c r="F242" s="175" t="str">
        <f>IF('Census Input Tab'!B273="","",'Census Input Tab'!B273)</f>
        <v/>
      </c>
      <c r="G242" s="176" t="str">
        <f>IF('Census Input Tab'!C273="","",'Census Input Tab'!C273)</f>
        <v/>
      </c>
      <c r="H242" s="177" t="str">
        <f>IF('Census Input Tab'!D273="","",'Census Input Tab'!D273)</f>
        <v/>
      </c>
      <c r="I242" s="178" t="str">
        <f>IF('Census Input Tab'!E273="","",'Census Input Tab'!E273)</f>
        <v/>
      </c>
      <c r="J242" s="179" t="str">
        <f>IF('Census Input Tab'!I273="COBRA","COBRA","" )</f>
        <v/>
      </c>
      <c r="K242" s="180" t="str">
        <f>IF('Census Input Tab'!F273="","",'Census Input Tab'!F273)</f>
        <v/>
      </c>
      <c r="L242" s="180" t="str">
        <f>IF('Census Input Tab'!G273="","",'Census Input Tab'!G273)</f>
        <v/>
      </c>
      <c r="M242" s="206"/>
      <c r="N242" s="182">
        <v>0</v>
      </c>
      <c r="O242" s="183" t="e">
        <f t="shared" si="11"/>
        <v>#N/A</v>
      </c>
      <c r="P242" s="184">
        <v>241</v>
      </c>
      <c r="Q242" s="206"/>
      <c r="T242" s="206"/>
      <c r="W242" s="158" t="str">
        <f t="shared" si="9"/>
        <v/>
      </c>
      <c r="X242" s="187" t="s">
        <v>44344</v>
      </c>
      <c r="Y242" s="188" t="s">
        <v>184</v>
      </c>
    </row>
    <row r="243" spans="1:25" ht="14.5">
      <c r="A243" s="171" t="e">
        <v>#VALUE!</v>
      </c>
      <c r="B243" s="172" t="str">
        <f t="shared" si="10"/>
        <v/>
      </c>
      <c r="C243" s="173" t="str">
        <f>IF('Census Input Tab'!H274="","",'Census Input Tab'!H274)</f>
        <v/>
      </c>
      <c r="D243" s="174" t="str">
        <f>IF('Census Input Tab'!K274="","",'Census Input Tab'!K274)</f>
        <v/>
      </c>
      <c r="E243" s="175" t="str">
        <f>IF('Census Input Tab'!A274="","",'Census Input Tab'!A274)</f>
        <v/>
      </c>
      <c r="F243" s="175" t="str">
        <f>IF('Census Input Tab'!B274="","",'Census Input Tab'!B274)</f>
        <v/>
      </c>
      <c r="G243" s="176" t="str">
        <f>IF('Census Input Tab'!C274="","",'Census Input Tab'!C274)</f>
        <v/>
      </c>
      <c r="H243" s="177" t="str">
        <f>IF('Census Input Tab'!D274="","",'Census Input Tab'!D274)</f>
        <v/>
      </c>
      <c r="I243" s="178" t="str">
        <f>IF('Census Input Tab'!E274="","",'Census Input Tab'!E274)</f>
        <v/>
      </c>
      <c r="J243" s="179" t="str">
        <f>IF('Census Input Tab'!I274="COBRA","COBRA","" )</f>
        <v/>
      </c>
      <c r="K243" s="180" t="str">
        <f>IF('Census Input Tab'!F274="","",'Census Input Tab'!F274)</f>
        <v/>
      </c>
      <c r="L243" s="180" t="str">
        <f>IF('Census Input Tab'!G274="","",'Census Input Tab'!G274)</f>
        <v/>
      </c>
      <c r="M243" s="206"/>
      <c r="N243" s="182">
        <v>0</v>
      </c>
      <c r="O243" s="183" t="e">
        <f t="shared" si="11"/>
        <v>#N/A</v>
      </c>
      <c r="P243" s="184">
        <v>242</v>
      </c>
      <c r="Q243" s="206"/>
      <c r="T243" s="206"/>
      <c r="W243" s="158" t="str">
        <f t="shared" si="9"/>
        <v/>
      </c>
      <c r="X243" s="187" t="s">
        <v>44345</v>
      </c>
      <c r="Y243" s="188" t="s">
        <v>184</v>
      </c>
    </row>
    <row r="244" spans="1:25" ht="14.5">
      <c r="A244" s="171" t="e">
        <v>#VALUE!</v>
      </c>
      <c r="B244" s="172" t="str">
        <f t="shared" si="10"/>
        <v/>
      </c>
      <c r="C244" s="173" t="str">
        <f>IF('Census Input Tab'!H275="","",'Census Input Tab'!H275)</f>
        <v/>
      </c>
      <c r="D244" s="174" t="str">
        <f>IF('Census Input Tab'!K275="","",'Census Input Tab'!K275)</f>
        <v/>
      </c>
      <c r="E244" s="175" t="str">
        <f>IF('Census Input Tab'!A275="","",'Census Input Tab'!A275)</f>
        <v/>
      </c>
      <c r="F244" s="175" t="str">
        <f>IF('Census Input Tab'!B275="","",'Census Input Tab'!B275)</f>
        <v/>
      </c>
      <c r="G244" s="176" t="str">
        <f>IF('Census Input Tab'!C275="","",'Census Input Tab'!C275)</f>
        <v/>
      </c>
      <c r="H244" s="177" t="str">
        <f>IF('Census Input Tab'!D275="","",'Census Input Tab'!D275)</f>
        <v/>
      </c>
      <c r="I244" s="178" t="str">
        <f>IF('Census Input Tab'!E275="","",'Census Input Tab'!E275)</f>
        <v/>
      </c>
      <c r="J244" s="179" t="str">
        <f>IF('Census Input Tab'!I275="COBRA","COBRA","" )</f>
        <v/>
      </c>
      <c r="K244" s="180" t="str">
        <f>IF('Census Input Tab'!F275="","",'Census Input Tab'!F275)</f>
        <v/>
      </c>
      <c r="L244" s="180" t="str">
        <f>IF('Census Input Tab'!G275="","",'Census Input Tab'!G275)</f>
        <v/>
      </c>
      <c r="M244" s="206"/>
      <c r="N244" s="182">
        <v>0</v>
      </c>
      <c r="O244" s="183" t="e">
        <f t="shared" si="11"/>
        <v>#N/A</v>
      </c>
      <c r="P244" s="184">
        <v>243</v>
      </c>
      <c r="Q244" s="206"/>
      <c r="T244" s="206"/>
      <c r="W244" s="158" t="str">
        <f t="shared" si="9"/>
        <v/>
      </c>
      <c r="X244" s="187" t="s">
        <v>44346</v>
      </c>
      <c r="Y244" s="188" t="s">
        <v>184</v>
      </c>
    </row>
    <row r="245" spans="1:25" ht="14.5">
      <c r="A245" s="171" t="e">
        <v>#VALUE!</v>
      </c>
      <c r="B245" s="172" t="str">
        <f t="shared" si="10"/>
        <v/>
      </c>
      <c r="C245" s="173" t="str">
        <f>IF('Census Input Tab'!H276="","",'Census Input Tab'!H276)</f>
        <v/>
      </c>
      <c r="D245" s="174" t="str">
        <f>IF('Census Input Tab'!K276="","",'Census Input Tab'!K276)</f>
        <v/>
      </c>
      <c r="E245" s="175" t="str">
        <f>IF('Census Input Tab'!A276="","",'Census Input Tab'!A276)</f>
        <v/>
      </c>
      <c r="F245" s="175" t="str">
        <f>IF('Census Input Tab'!B276="","",'Census Input Tab'!B276)</f>
        <v/>
      </c>
      <c r="G245" s="176" t="str">
        <f>IF('Census Input Tab'!C276="","",'Census Input Tab'!C276)</f>
        <v/>
      </c>
      <c r="H245" s="177" t="str">
        <f>IF('Census Input Tab'!D276="","",'Census Input Tab'!D276)</f>
        <v/>
      </c>
      <c r="I245" s="178" t="str">
        <f>IF('Census Input Tab'!E276="","",'Census Input Tab'!E276)</f>
        <v/>
      </c>
      <c r="J245" s="179" t="str">
        <f>IF('Census Input Tab'!I276="COBRA","COBRA","" )</f>
        <v/>
      </c>
      <c r="K245" s="180" t="str">
        <f>IF('Census Input Tab'!F276="","",'Census Input Tab'!F276)</f>
        <v/>
      </c>
      <c r="L245" s="180" t="str">
        <f>IF('Census Input Tab'!G276="","",'Census Input Tab'!G276)</f>
        <v/>
      </c>
      <c r="M245" s="206"/>
      <c r="N245" s="182">
        <v>0</v>
      </c>
      <c r="O245" s="183" t="e">
        <f t="shared" si="11"/>
        <v>#N/A</v>
      </c>
      <c r="P245" s="184">
        <v>244</v>
      </c>
      <c r="Q245" s="206"/>
      <c r="T245" s="206"/>
      <c r="W245" s="158" t="str">
        <f t="shared" si="9"/>
        <v/>
      </c>
      <c r="X245" s="187" t="s">
        <v>44347</v>
      </c>
      <c r="Y245" s="188" t="s">
        <v>184</v>
      </c>
    </row>
    <row r="246" spans="1:25" ht="14.5">
      <c r="A246" s="171" t="e">
        <v>#VALUE!</v>
      </c>
      <c r="B246" s="172" t="str">
        <f t="shared" si="10"/>
        <v/>
      </c>
      <c r="C246" s="173" t="str">
        <f>IF('Census Input Tab'!H277="","",'Census Input Tab'!H277)</f>
        <v/>
      </c>
      <c r="D246" s="174" t="str">
        <f>IF('Census Input Tab'!K277="","",'Census Input Tab'!K277)</f>
        <v/>
      </c>
      <c r="E246" s="175" t="str">
        <f>IF('Census Input Tab'!A277="","",'Census Input Tab'!A277)</f>
        <v/>
      </c>
      <c r="F246" s="175" t="str">
        <f>IF('Census Input Tab'!B277="","",'Census Input Tab'!B277)</f>
        <v/>
      </c>
      <c r="G246" s="176" t="str">
        <f>IF('Census Input Tab'!C277="","",'Census Input Tab'!C277)</f>
        <v/>
      </c>
      <c r="H246" s="177" t="str">
        <f>IF('Census Input Tab'!D277="","",'Census Input Tab'!D277)</f>
        <v/>
      </c>
      <c r="I246" s="178" t="str">
        <f>IF('Census Input Tab'!E277="","",'Census Input Tab'!E277)</f>
        <v/>
      </c>
      <c r="J246" s="179" t="str">
        <f>IF('Census Input Tab'!I277="COBRA","COBRA","" )</f>
        <v/>
      </c>
      <c r="K246" s="180" t="str">
        <f>IF('Census Input Tab'!F277="","",'Census Input Tab'!F277)</f>
        <v/>
      </c>
      <c r="L246" s="180" t="str">
        <f>IF('Census Input Tab'!G277="","",'Census Input Tab'!G277)</f>
        <v/>
      </c>
      <c r="M246" s="206"/>
      <c r="N246" s="182">
        <v>0</v>
      </c>
      <c r="O246" s="183" t="e">
        <f t="shared" si="11"/>
        <v>#N/A</v>
      </c>
      <c r="P246" s="184">
        <v>245</v>
      </c>
      <c r="Q246" s="206"/>
      <c r="T246" s="206"/>
      <c r="W246" s="158" t="str">
        <f t="shared" si="9"/>
        <v/>
      </c>
      <c r="X246" s="187" t="s">
        <v>44348</v>
      </c>
      <c r="Y246" s="188" t="s">
        <v>184</v>
      </c>
    </row>
    <row r="247" spans="1:25" ht="14.5">
      <c r="A247" s="171" t="e">
        <v>#VALUE!</v>
      </c>
      <c r="B247" s="172" t="str">
        <f t="shared" si="10"/>
        <v/>
      </c>
      <c r="C247" s="173" t="str">
        <f>IF('Census Input Tab'!H278="","",'Census Input Tab'!H278)</f>
        <v/>
      </c>
      <c r="D247" s="174" t="str">
        <f>IF('Census Input Tab'!K278="","",'Census Input Tab'!K278)</f>
        <v/>
      </c>
      <c r="E247" s="175" t="str">
        <f>IF('Census Input Tab'!A278="","",'Census Input Tab'!A278)</f>
        <v/>
      </c>
      <c r="F247" s="175" t="str">
        <f>IF('Census Input Tab'!B278="","",'Census Input Tab'!B278)</f>
        <v/>
      </c>
      <c r="G247" s="176" t="str">
        <f>IF('Census Input Tab'!C278="","",'Census Input Tab'!C278)</f>
        <v/>
      </c>
      <c r="H247" s="177" t="str">
        <f>IF('Census Input Tab'!D278="","",'Census Input Tab'!D278)</f>
        <v/>
      </c>
      <c r="I247" s="178" t="str">
        <f>IF('Census Input Tab'!E278="","",'Census Input Tab'!E278)</f>
        <v/>
      </c>
      <c r="J247" s="179" t="str">
        <f>IF('Census Input Tab'!I278="COBRA","COBRA","" )</f>
        <v/>
      </c>
      <c r="K247" s="180" t="str">
        <f>IF('Census Input Tab'!F278="","",'Census Input Tab'!F278)</f>
        <v/>
      </c>
      <c r="L247" s="180" t="str">
        <f>IF('Census Input Tab'!G278="","",'Census Input Tab'!G278)</f>
        <v/>
      </c>
      <c r="M247" s="206"/>
      <c r="N247" s="182">
        <v>0</v>
      </c>
      <c r="O247" s="183" t="e">
        <f t="shared" si="11"/>
        <v>#N/A</v>
      </c>
      <c r="P247" s="184">
        <v>246</v>
      </c>
      <c r="Q247" s="206"/>
      <c r="T247" s="206"/>
      <c r="W247" s="158" t="str">
        <f t="shared" si="9"/>
        <v/>
      </c>
      <c r="X247" s="187" t="s">
        <v>44349</v>
      </c>
      <c r="Y247" s="188" t="s">
        <v>184</v>
      </c>
    </row>
    <row r="248" spans="1:25" ht="14.5">
      <c r="A248" s="171" t="e">
        <v>#VALUE!</v>
      </c>
      <c r="B248" s="172" t="str">
        <f t="shared" si="10"/>
        <v/>
      </c>
      <c r="C248" s="173" t="str">
        <f>IF('Census Input Tab'!H279="","",'Census Input Tab'!H279)</f>
        <v/>
      </c>
      <c r="D248" s="174" t="str">
        <f>IF('Census Input Tab'!K279="","",'Census Input Tab'!K279)</f>
        <v/>
      </c>
      <c r="E248" s="175" t="str">
        <f>IF('Census Input Tab'!A279="","",'Census Input Tab'!A279)</f>
        <v/>
      </c>
      <c r="F248" s="175" t="str">
        <f>IF('Census Input Tab'!B279="","",'Census Input Tab'!B279)</f>
        <v/>
      </c>
      <c r="G248" s="176" t="str">
        <f>IF('Census Input Tab'!C279="","",'Census Input Tab'!C279)</f>
        <v/>
      </c>
      <c r="H248" s="177" t="str">
        <f>IF('Census Input Tab'!D279="","",'Census Input Tab'!D279)</f>
        <v/>
      </c>
      <c r="I248" s="178" t="str">
        <f>IF('Census Input Tab'!E279="","",'Census Input Tab'!E279)</f>
        <v/>
      </c>
      <c r="J248" s="179" t="str">
        <f>IF('Census Input Tab'!I279="COBRA","COBRA","" )</f>
        <v/>
      </c>
      <c r="K248" s="180" t="str">
        <f>IF('Census Input Tab'!F279="","",'Census Input Tab'!F279)</f>
        <v/>
      </c>
      <c r="L248" s="180" t="str">
        <f>IF('Census Input Tab'!G279="","",'Census Input Tab'!G279)</f>
        <v/>
      </c>
      <c r="M248" s="206"/>
      <c r="N248" s="182">
        <v>0</v>
      </c>
      <c r="O248" s="183" t="e">
        <f t="shared" si="11"/>
        <v>#N/A</v>
      </c>
      <c r="P248" s="184">
        <v>247</v>
      </c>
      <c r="Q248" s="206"/>
      <c r="T248" s="206"/>
      <c r="W248" s="158" t="str">
        <f t="shared" si="9"/>
        <v/>
      </c>
      <c r="X248" s="187" t="s">
        <v>44350</v>
      </c>
      <c r="Y248" s="188" t="s">
        <v>184</v>
      </c>
    </row>
    <row r="249" spans="1:25" ht="14.5">
      <c r="A249" s="171" t="e">
        <v>#VALUE!</v>
      </c>
      <c r="B249" s="172" t="str">
        <f t="shared" si="10"/>
        <v/>
      </c>
      <c r="C249" s="173" t="str">
        <f>IF('Census Input Tab'!H280="","",'Census Input Tab'!H280)</f>
        <v/>
      </c>
      <c r="D249" s="174" t="str">
        <f>IF('Census Input Tab'!K280="","",'Census Input Tab'!K280)</f>
        <v/>
      </c>
      <c r="E249" s="175" t="str">
        <f>IF('Census Input Tab'!A280="","",'Census Input Tab'!A280)</f>
        <v/>
      </c>
      <c r="F249" s="175" t="str">
        <f>IF('Census Input Tab'!B280="","",'Census Input Tab'!B280)</f>
        <v/>
      </c>
      <c r="G249" s="176" t="str">
        <f>IF('Census Input Tab'!C280="","",'Census Input Tab'!C280)</f>
        <v/>
      </c>
      <c r="H249" s="177" t="str">
        <f>IF('Census Input Tab'!D280="","",'Census Input Tab'!D280)</f>
        <v/>
      </c>
      <c r="I249" s="178" t="str">
        <f>IF('Census Input Tab'!E280="","",'Census Input Tab'!E280)</f>
        <v/>
      </c>
      <c r="J249" s="179" t="str">
        <f>IF('Census Input Tab'!I280="COBRA","COBRA","" )</f>
        <v/>
      </c>
      <c r="K249" s="180" t="str">
        <f>IF('Census Input Tab'!F280="","",'Census Input Tab'!F280)</f>
        <v/>
      </c>
      <c r="L249" s="180" t="str">
        <f>IF('Census Input Tab'!G280="","",'Census Input Tab'!G280)</f>
        <v/>
      </c>
      <c r="M249" s="206"/>
      <c r="N249" s="182">
        <v>0</v>
      </c>
      <c r="O249" s="183" t="e">
        <f t="shared" si="11"/>
        <v>#N/A</v>
      </c>
      <c r="P249" s="184">
        <v>248</v>
      </c>
      <c r="Q249" s="206"/>
      <c r="T249" s="206"/>
      <c r="W249" s="158" t="str">
        <f t="shared" si="9"/>
        <v/>
      </c>
      <c r="X249" s="187" t="s">
        <v>44351</v>
      </c>
      <c r="Y249" s="188" t="s">
        <v>184</v>
      </c>
    </row>
    <row r="250" spans="1:25" ht="14.5">
      <c r="A250" s="171" t="e">
        <v>#VALUE!</v>
      </c>
      <c r="B250" s="172" t="str">
        <f t="shared" si="10"/>
        <v/>
      </c>
      <c r="C250" s="173" t="str">
        <f>IF('Census Input Tab'!H281="","",'Census Input Tab'!H281)</f>
        <v/>
      </c>
      <c r="D250" s="174" t="str">
        <f>IF('Census Input Tab'!K281="","",'Census Input Tab'!K281)</f>
        <v/>
      </c>
      <c r="E250" s="175" t="str">
        <f>IF('Census Input Tab'!A281="","",'Census Input Tab'!A281)</f>
        <v/>
      </c>
      <c r="F250" s="175" t="str">
        <f>IF('Census Input Tab'!B281="","",'Census Input Tab'!B281)</f>
        <v/>
      </c>
      <c r="G250" s="176" t="str">
        <f>IF('Census Input Tab'!C281="","",'Census Input Tab'!C281)</f>
        <v/>
      </c>
      <c r="H250" s="177" t="str">
        <f>IF('Census Input Tab'!D281="","",'Census Input Tab'!D281)</f>
        <v/>
      </c>
      <c r="I250" s="178" t="str">
        <f>IF('Census Input Tab'!E281="","",'Census Input Tab'!E281)</f>
        <v/>
      </c>
      <c r="J250" s="179" t="str">
        <f>IF('Census Input Tab'!I281="COBRA","COBRA","" )</f>
        <v/>
      </c>
      <c r="K250" s="180" t="str">
        <f>IF('Census Input Tab'!F281="","",'Census Input Tab'!F281)</f>
        <v/>
      </c>
      <c r="L250" s="180" t="str">
        <f>IF('Census Input Tab'!G281="","",'Census Input Tab'!G281)</f>
        <v/>
      </c>
      <c r="M250" s="206"/>
      <c r="N250" s="182">
        <v>0</v>
      </c>
      <c r="O250" s="183" t="e">
        <f t="shared" si="11"/>
        <v>#N/A</v>
      </c>
      <c r="P250" s="184">
        <v>249</v>
      </c>
      <c r="Q250" s="206"/>
      <c r="T250" s="206"/>
      <c r="W250" s="158" t="str">
        <f t="shared" si="9"/>
        <v/>
      </c>
      <c r="X250" s="187" t="s">
        <v>44352</v>
      </c>
      <c r="Y250" s="188" t="s">
        <v>184</v>
      </c>
    </row>
    <row r="251" spans="1:25" ht="14.5">
      <c r="A251" s="171" t="e">
        <v>#VALUE!</v>
      </c>
      <c r="B251" s="172" t="str">
        <f t="shared" si="10"/>
        <v/>
      </c>
      <c r="C251" s="173" t="str">
        <f>IF('Census Input Tab'!H282="","",'Census Input Tab'!H282)</f>
        <v/>
      </c>
      <c r="D251" s="174" t="str">
        <f>IF('Census Input Tab'!K282="","",'Census Input Tab'!K282)</f>
        <v/>
      </c>
      <c r="E251" s="175" t="str">
        <f>IF('Census Input Tab'!A282="","",'Census Input Tab'!A282)</f>
        <v/>
      </c>
      <c r="F251" s="175" t="str">
        <f>IF('Census Input Tab'!B282="","",'Census Input Tab'!B282)</f>
        <v/>
      </c>
      <c r="G251" s="176" t="str">
        <f>IF('Census Input Tab'!C282="","",'Census Input Tab'!C282)</f>
        <v/>
      </c>
      <c r="H251" s="177" t="str">
        <f>IF('Census Input Tab'!D282="","",'Census Input Tab'!D282)</f>
        <v/>
      </c>
      <c r="I251" s="178" t="str">
        <f>IF('Census Input Tab'!E282="","",'Census Input Tab'!E282)</f>
        <v/>
      </c>
      <c r="J251" s="179" t="str">
        <f>IF('Census Input Tab'!I282="COBRA","COBRA","" )</f>
        <v/>
      </c>
      <c r="K251" s="180" t="str">
        <f>IF('Census Input Tab'!F282="","",'Census Input Tab'!F282)</f>
        <v/>
      </c>
      <c r="L251" s="180" t="str">
        <f>IF('Census Input Tab'!G282="","",'Census Input Tab'!G282)</f>
        <v/>
      </c>
      <c r="M251" s="206"/>
      <c r="N251" s="182">
        <v>0</v>
      </c>
      <c r="O251" s="183" t="e">
        <f t="shared" si="11"/>
        <v>#N/A</v>
      </c>
      <c r="P251" s="184">
        <v>250</v>
      </c>
      <c r="Q251" s="206"/>
      <c r="T251" s="206"/>
      <c r="W251" s="158" t="str">
        <f t="shared" si="9"/>
        <v/>
      </c>
      <c r="X251" s="187" t="s">
        <v>44353</v>
      </c>
      <c r="Y251" s="188" t="s">
        <v>169</v>
      </c>
    </row>
    <row r="252" spans="1:25" ht="14.5">
      <c r="A252" s="171" t="e">
        <v>#VALUE!</v>
      </c>
      <c r="B252" s="172" t="str">
        <f t="shared" si="10"/>
        <v/>
      </c>
      <c r="C252" s="173" t="str">
        <f>IF('Census Input Tab'!H283="","",'Census Input Tab'!H283)</f>
        <v/>
      </c>
      <c r="D252" s="174" t="str">
        <f>IF('Census Input Tab'!K283="","",'Census Input Tab'!K283)</f>
        <v/>
      </c>
      <c r="E252" s="175" t="str">
        <f>IF('Census Input Tab'!A283="","",'Census Input Tab'!A283)</f>
        <v/>
      </c>
      <c r="F252" s="175" t="str">
        <f>IF('Census Input Tab'!B283="","",'Census Input Tab'!B283)</f>
        <v/>
      </c>
      <c r="G252" s="176" t="str">
        <f>IF('Census Input Tab'!C283="","",'Census Input Tab'!C283)</f>
        <v/>
      </c>
      <c r="H252" s="177" t="str">
        <f>IF('Census Input Tab'!D283="","",'Census Input Tab'!D283)</f>
        <v/>
      </c>
      <c r="I252" s="178" t="str">
        <f>IF('Census Input Tab'!E283="","",'Census Input Tab'!E283)</f>
        <v/>
      </c>
      <c r="J252" s="179" t="str">
        <f>IF('Census Input Tab'!I283="COBRA","COBRA","" )</f>
        <v/>
      </c>
      <c r="K252" s="180" t="str">
        <f>IF('Census Input Tab'!F283="","",'Census Input Tab'!F283)</f>
        <v/>
      </c>
      <c r="L252" s="180" t="str">
        <f>IF('Census Input Tab'!G283="","",'Census Input Tab'!G283)</f>
        <v/>
      </c>
      <c r="O252" s="183" t="e">
        <f t="shared" si="11"/>
        <v>#N/A</v>
      </c>
      <c r="P252" s="184">
        <v>251</v>
      </c>
      <c r="W252" s="158" t="str">
        <f t="shared" si="9"/>
        <v/>
      </c>
      <c r="X252" s="187" t="s">
        <v>44354</v>
      </c>
      <c r="Y252" s="188" t="s">
        <v>169</v>
      </c>
    </row>
    <row r="253" spans="1:25" ht="14.5">
      <c r="A253" s="171" t="e">
        <v>#VALUE!</v>
      </c>
      <c r="B253" s="172" t="str">
        <f t="shared" si="10"/>
        <v/>
      </c>
      <c r="C253" s="173" t="str">
        <f>IF('Census Input Tab'!H284="","",'Census Input Tab'!H284)</f>
        <v/>
      </c>
      <c r="D253" s="174" t="str">
        <f>IF('Census Input Tab'!K284="","",'Census Input Tab'!K284)</f>
        <v/>
      </c>
      <c r="E253" s="175" t="str">
        <f>IF('Census Input Tab'!A284="","",'Census Input Tab'!A284)</f>
        <v/>
      </c>
      <c r="F253" s="175" t="str">
        <f>IF('Census Input Tab'!B284="","",'Census Input Tab'!B284)</f>
        <v/>
      </c>
      <c r="G253" s="176" t="str">
        <f>IF('Census Input Tab'!C284="","",'Census Input Tab'!C284)</f>
        <v/>
      </c>
      <c r="H253" s="177" t="str">
        <f>IF('Census Input Tab'!D284="","",'Census Input Tab'!D284)</f>
        <v/>
      </c>
      <c r="I253" s="178" t="str">
        <f>IF('Census Input Tab'!E284="","",'Census Input Tab'!E284)</f>
        <v/>
      </c>
      <c r="J253" s="179" t="str">
        <f>IF('Census Input Tab'!I284="COBRA","COBRA","" )</f>
        <v/>
      </c>
      <c r="K253" s="180" t="str">
        <f>IF('Census Input Tab'!F284="","",'Census Input Tab'!F284)</f>
        <v/>
      </c>
      <c r="L253" s="180" t="str">
        <f>IF('Census Input Tab'!G284="","",'Census Input Tab'!G284)</f>
        <v/>
      </c>
      <c r="O253" s="183" t="e">
        <f t="shared" si="11"/>
        <v>#N/A</v>
      </c>
      <c r="P253" s="184">
        <v>252</v>
      </c>
      <c r="W253" s="158" t="str">
        <f t="shared" si="9"/>
        <v/>
      </c>
      <c r="X253" s="187" t="s">
        <v>44355</v>
      </c>
      <c r="Y253" s="188" t="s">
        <v>169</v>
      </c>
    </row>
    <row r="254" spans="1:25" ht="14.5">
      <c r="A254" s="171" t="e">
        <v>#VALUE!</v>
      </c>
      <c r="B254" s="172" t="str">
        <f t="shared" si="10"/>
        <v/>
      </c>
      <c r="C254" s="173" t="str">
        <f>IF('Census Input Tab'!H285="","",'Census Input Tab'!H285)</f>
        <v/>
      </c>
      <c r="D254" s="174" t="str">
        <f>IF('Census Input Tab'!K285="","",'Census Input Tab'!K285)</f>
        <v/>
      </c>
      <c r="E254" s="175" t="str">
        <f>IF('Census Input Tab'!A285="","",'Census Input Tab'!A285)</f>
        <v/>
      </c>
      <c r="F254" s="175" t="str">
        <f>IF('Census Input Tab'!B285="","",'Census Input Tab'!B285)</f>
        <v/>
      </c>
      <c r="G254" s="176" t="str">
        <f>IF('Census Input Tab'!C285="","",'Census Input Tab'!C285)</f>
        <v/>
      </c>
      <c r="H254" s="177" t="str">
        <f>IF('Census Input Tab'!D285="","",'Census Input Tab'!D285)</f>
        <v/>
      </c>
      <c r="I254" s="178" t="str">
        <f>IF('Census Input Tab'!E285="","",'Census Input Tab'!E285)</f>
        <v/>
      </c>
      <c r="J254" s="179" t="str">
        <f>IF('Census Input Tab'!I285="COBRA","COBRA","" )</f>
        <v/>
      </c>
      <c r="K254" s="180" t="str">
        <f>IF('Census Input Tab'!F285="","",'Census Input Tab'!F285)</f>
        <v/>
      </c>
      <c r="L254" s="180" t="str">
        <f>IF('Census Input Tab'!G285="","",'Census Input Tab'!G285)</f>
        <v/>
      </c>
      <c r="O254" s="183" t="e">
        <f t="shared" si="11"/>
        <v>#N/A</v>
      </c>
      <c r="P254" s="184">
        <v>253</v>
      </c>
      <c r="W254" s="158" t="str">
        <f t="shared" si="9"/>
        <v/>
      </c>
      <c r="X254" s="187" t="s">
        <v>44356</v>
      </c>
      <c r="Y254" s="188" t="s">
        <v>169</v>
      </c>
    </row>
    <row r="255" spans="1:25" ht="14.5">
      <c r="A255" s="171" t="e">
        <v>#VALUE!</v>
      </c>
      <c r="B255" s="172" t="str">
        <f t="shared" si="10"/>
        <v/>
      </c>
      <c r="C255" s="173" t="str">
        <f>IF('Census Input Tab'!H286="","",'Census Input Tab'!H286)</f>
        <v/>
      </c>
      <c r="D255" s="174" t="str">
        <f>IF('Census Input Tab'!K286="","",'Census Input Tab'!K286)</f>
        <v/>
      </c>
      <c r="E255" s="175" t="str">
        <f>IF('Census Input Tab'!A286="","",'Census Input Tab'!A286)</f>
        <v/>
      </c>
      <c r="F255" s="175" t="str">
        <f>IF('Census Input Tab'!B286="","",'Census Input Tab'!B286)</f>
        <v/>
      </c>
      <c r="G255" s="176" t="str">
        <f>IF('Census Input Tab'!C286="","",'Census Input Tab'!C286)</f>
        <v/>
      </c>
      <c r="H255" s="177" t="str">
        <f>IF('Census Input Tab'!D286="","",'Census Input Tab'!D286)</f>
        <v/>
      </c>
      <c r="I255" s="178" t="str">
        <f>IF('Census Input Tab'!E286="","",'Census Input Tab'!E286)</f>
        <v/>
      </c>
      <c r="J255" s="179" t="str">
        <f>IF('Census Input Tab'!I286="COBRA","COBRA","" )</f>
        <v/>
      </c>
      <c r="K255" s="180" t="str">
        <f>IF('Census Input Tab'!F286="","",'Census Input Tab'!F286)</f>
        <v/>
      </c>
      <c r="L255" s="180" t="str">
        <f>IF('Census Input Tab'!G286="","",'Census Input Tab'!G286)</f>
        <v/>
      </c>
      <c r="O255" s="183" t="e">
        <f t="shared" si="11"/>
        <v>#N/A</v>
      </c>
      <c r="P255" s="184">
        <v>254</v>
      </c>
      <c r="W255" s="158" t="str">
        <f t="shared" si="9"/>
        <v/>
      </c>
      <c r="X255" s="187" t="s">
        <v>44357</v>
      </c>
      <c r="Y255" s="188" t="s">
        <v>169</v>
      </c>
    </row>
    <row r="256" spans="1:25" ht="14.5">
      <c r="A256" s="171" t="e">
        <v>#VALUE!</v>
      </c>
      <c r="B256" s="172" t="str">
        <f t="shared" si="10"/>
        <v/>
      </c>
      <c r="C256" s="173" t="str">
        <f>IF('Census Input Tab'!H287="","",'Census Input Tab'!H287)</f>
        <v/>
      </c>
      <c r="D256" s="174" t="str">
        <f>IF('Census Input Tab'!K287="","",'Census Input Tab'!K287)</f>
        <v/>
      </c>
      <c r="E256" s="175" t="str">
        <f>IF('Census Input Tab'!A287="","",'Census Input Tab'!A287)</f>
        <v/>
      </c>
      <c r="F256" s="175" t="str">
        <f>IF('Census Input Tab'!B287="","",'Census Input Tab'!B287)</f>
        <v/>
      </c>
      <c r="G256" s="176" t="str">
        <f>IF('Census Input Tab'!C287="","",'Census Input Tab'!C287)</f>
        <v/>
      </c>
      <c r="H256" s="177" t="str">
        <f>IF('Census Input Tab'!D287="","",'Census Input Tab'!D287)</f>
        <v/>
      </c>
      <c r="I256" s="178" t="str">
        <f>IF('Census Input Tab'!E287="","",'Census Input Tab'!E287)</f>
        <v/>
      </c>
      <c r="J256" s="179" t="str">
        <f>IF('Census Input Tab'!I287="COBRA","COBRA","" )</f>
        <v/>
      </c>
      <c r="K256" s="180" t="str">
        <f>IF('Census Input Tab'!F287="","",'Census Input Tab'!F287)</f>
        <v/>
      </c>
      <c r="L256" s="180" t="str">
        <f>IF('Census Input Tab'!G287="","",'Census Input Tab'!G287)</f>
        <v/>
      </c>
      <c r="O256" s="183" t="e">
        <f t="shared" si="11"/>
        <v>#N/A</v>
      </c>
      <c r="P256" s="184">
        <v>255</v>
      </c>
      <c r="W256" s="158" t="str">
        <f t="shared" si="9"/>
        <v/>
      </c>
      <c r="X256" s="187" t="s">
        <v>44358</v>
      </c>
      <c r="Y256" s="188" t="s">
        <v>169</v>
      </c>
    </row>
    <row r="257" spans="1:25" ht="14.5">
      <c r="A257" s="171" t="e">
        <v>#VALUE!</v>
      </c>
      <c r="B257" s="172" t="str">
        <f t="shared" si="10"/>
        <v/>
      </c>
      <c r="C257" s="173" t="str">
        <f>IF('Census Input Tab'!H288="","",'Census Input Tab'!H288)</f>
        <v/>
      </c>
      <c r="D257" s="174" t="str">
        <f>IF('Census Input Tab'!K288="","",'Census Input Tab'!K288)</f>
        <v/>
      </c>
      <c r="E257" s="175" t="str">
        <f>IF('Census Input Tab'!A288="","",'Census Input Tab'!A288)</f>
        <v/>
      </c>
      <c r="F257" s="175" t="str">
        <f>IF('Census Input Tab'!B288="","",'Census Input Tab'!B288)</f>
        <v/>
      </c>
      <c r="G257" s="176" t="str">
        <f>IF('Census Input Tab'!C288="","",'Census Input Tab'!C288)</f>
        <v/>
      </c>
      <c r="H257" s="177" t="str">
        <f>IF('Census Input Tab'!D288="","",'Census Input Tab'!D288)</f>
        <v/>
      </c>
      <c r="I257" s="178" t="str">
        <f>IF('Census Input Tab'!E288="","",'Census Input Tab'!E288)</f>
        <v/>
      </c>
      <c r="J257" s="179" t="str">
        <f>IF('Census Input Tab'!I288="COBRA","COBRA","" )</f>
        <v/>
      </c>
      <c r="K257" s="180" t="str">
        <f>IF('Census Input Tab'!F288="","",'Census Input Tab'!F288)</f>
        <v/>
      </c>
      <c r="L257" s="180" t="str">
        <f>IF('Census Input Tab'!G288="","",'Census Input Tab'!G288)</f>
        <v/>
      </c>
      <c r="O257" s="183" t="e">
        <f t="shared" si="11"/>
        <v>#N/A</v>
      </c>
      <c r="P257" s="184">
        <v>256</v>
      </c>
      <c r="W257" s="158" t="str">
        <f t="shared" si="9"/>
        <v/>
      </c>
      <c r="X257" s="187" t="s">
        <v>44359</v>
      </c>
      <c r="Y257" s="188" t="s">
        <v>169</v>
      </c>
    </row>
    <row r="258" spans="1:25" ht="14.5">
      <c r="A258" s="171" t="e">
        <v>#VALUE!</v>
      </c>
      <c r="B258" s="172" t="str">
        <f t="shared" si="10"/>
        <v/>
      </c>
      <c r="C258" s="173" t="str">
        <f>IF('Census Input Tab'!H289="","",'Census Input Tab'!H289)</f>
        <v/>
      </c>
      <c r="D258" s="174" t="str">
        <f>IF('Census Input Tab'!K289="","",'Census Input Tab'!K289)</f>
        <v/>
      </c>
      <c r="E258" s="175" t="str">
        <f>IF('Census Input Tab'!A289="","",'Census Input Tab'!A289)</f>
        <v/>
      </c>
      <c r="F258" s="175" t="str">
        <f>IF('Census Input Tab'!B289="","",'Census Input Tab'!B289)</f>
        <v/>
      </c>
      <c r="G258" s="176" t="str">
        <f>IF('Census Input Tab'!C289="","",'Census Input Tab'!C289)</f>
        <v/>
      </c>
      <c r="H258" s="177" t="str">
        <f>IF('Census Input Tab'!D289="","",'Census Input Tab'!D289)</f>
        <v/>
      </c>
      <c r="I258" s="178" t="str">
        <f>IF('Census Input Tab'!E289="","",'Census Input Tab'!E289)</f>
        <v/>
      </c>
      <c r="J258" s="179" t="str">
        <f>IF('Census Input Tab'!I289="COBRA","COBRA","" )</f>
        <v/>
      </c>
      <c r="K258" s="180" t="str">
        <f>IF('Census Input Tab'!F289="","",'Census Input Tab'!F289)</f>
        <v/>
      </c>
      <c r="L258" s="180" t="str">
        <f>IF('Census Input Tab'!G289="","",'Census Input Tab'!G289)</f>
        <v/>
      </c>
      <c r="O258" s="183" t="e">
        <f t="shared" si="11"/>
        <v>#N/A</v>
      </c>
      <c r="P258" s="184">
        <v>257</v>
      </c>
      <c r="W258" s="158" t="str">
        <f t="shared" ref="W258:W321" si="12">LEFT(TEXT(G258,"00000"),3)</f>
        <v/>
      </c>
      <c r="X258" s="187" t="s">
        <v>44360</v>
      </c>
      <c r="Y258" s="188" t="s">
        <v>169</v>
      </c>
    </row>
    <row r="259" spans="1:25" ht="14.5">
      <c r="A259" s="171" t="e">
        <v>#VALUE!</v>
      </c>
      <c r="B259" s="172" t="str">
        <f t="shared" ref="B259:B322" si="13">IF(L259="Waive","",IF(C259="","",IF(C259="EE",1,0)))</f>
        <v/>
      </c>
      <c r="C259" s="173" t="str">
        <f>IF('Census Input Tab'!H290="","",'Census Input Tab'!H290)</f>
        <v/>
      </c>
      <c r="D259" s="174" t="str">
        <f>IF('Census Input Tab'!K290="","",'Census Input Tab'!K290)</f>
        <v/>
      </c>
      <c r="E259" s="175" t="str">
        <f>IF('Census Input Tab'!A290="","",'Census Input Tab'!A290)</f>
        <v/>
      </c>
      <c r="F259" s="175" t="str">
        <f>IF('Census Input Tab'!B290="","",'Census Input Tab'!B290)</f>
        <v/>
      </c>
      <c r="G259" s="176" t="str">
        <f>IF('Census Input Tab'!C290="","",'Census Input Tab'!C290)</f>
        <v/>
      </c>
      <c r="H259" s="177" t="str">
        <f>IF('Census Input Tab'!D290="","",'Census Input Tab'!D290)</f>
        <v/>
      </c>
      <c r="I259" s="178" t="str">
        <f>IF('Census Input Tab'!E290="","",'Census Input Tab'!E290)</f>
        <v/>
      </c>
      <c r="J259" s="179" t="str">
        <f>IF('Census Input Tab'!I290="COBRA","COBRA","" )</f>
        <v/>
      </c>
      <c r="K259" s="180" t="str">
        <f>IF('Census Input Tab'!F290="","",'Census Input Tab'!F290)</f>
        <v/>
      </c>
      <c r="L259" s="180" t="str">
        <f>IF('Census Input Tab'!G290="","",'Census Input Tab'!G290)</f>
        <v/>
      </c>
      <c r="O259" s="183" t="e">
        <f t="shared" si="11"/>
        <v>#N/A</v>
      </c>
      <c r="P259" s="184">
        <v>258</v>
      </c>
      <c r="W259" s="158" t="str">
        <f t="shared" si="12"/>
        <v/>
      </c>
      <c r="X259" s="187" t="s">
        <v>44361</v>
      </c>
      <c r="Y259" s="188" t="s">
        <v>169</v>
      </c>
    </row>
    <row r="260" spans="1:25" ht="14.5">
      <c r="A260" s="171" t="e">
        <v>#VALUE!</v>
      </c>
      <c r="B260" s="172" t="str">
        <f t="shared" si="13"/>
        <v/>
      </c>
      <c r="C260" s="173" t="str">
        <f>IF('Census Input Tab'!H291="","",'Census Input Tab'!H291)</f>
        <v/>
      </c>
      <c r="D260" s="174" t="str">
        <f>IF('Census Input Tab'!K291="","",'Census Input Tab'!K291)</f>
        <v/>
      </c>
      <c r="E260" s="175" t="str">
        <f>IF('Census Input Tab'!A291="","",'Census Input Tab'!A291)</f>
        <v/>
      </c>
      <c r="F260" s="175" t="str">
        <f>IF('Census Input Tab'!B291="","",'Census Input Tab'!B291)</f>
        <v/>
      </c>
      <c r="G260" s="176" t="str">
        <f>IF('Census Input Tab'!C291="","",'Census Input Tab'!C291)</f>
        <v/>
      </c>
      <c r="H260" s="177" t="str">
        <f>IF('Census Input Tab'!D291="","",'Census Input Tab'!D291)</f>
        <v/>
      </c>
      <c r="I260" s="178" t="str">
        <f>IF('Census Input Tab'!E291="","",'Census Input Tab'!E291)</f>
        <v/>
      </c>
      <c r="J260" s="179" t="str">
        <f>IF('Census Input Tab'!I291="COBRA","COBRA","" )</f>
        <v/>
      </c>
      <c r="K260" s="180" t="str">
        <f>IF('Census Input Tab'!F291="","",'Census Input Tab'!F291)</f>
        <v/>
      </c>
      <c r="L260" s="180" t="str">
        <f>IF('Census Input Tab'!G291="","",'Census Input Tab'!G291)</f>
        <v/>
      </c>
      <c r="O260" s="183" t="e">
        <f t="shared" ref="O260:O323" si="14">VLOOKUP(W260,$X$2:$Y$906,2)</f>
        <v>#N/A</v>
      </c>
      <c r="P260" s="184">
        <v>259</v>
      </c>
      <c r="W260" s="158" t="str">
        <f t="shared" si="12"/>
        <v/>
      </c>
      <c r="X260" s="187" t="s">
        <v>44362</v>
      </c>
      <c r="Y260" s="188" t="s">
        <v>169</v>
      </c>
    </row>
    <row r="261" spans="1:25" ht="14.5">
      <c r="A261" s="171" t="e">
        <v>#VALUE!</v>
      </c>
      <c r="B261" s="172" t="str">
        <f t="shared" si="13"/>
        <v/>
      </c>
      <c r="C261" s="173" t="str">
        <f>IF('Census Input Tab'!H292="","",'Census Input Tab'!H292)</f>
        <v/>
      </c>
      <c r="D261" s="174" t="str">
        <f>IF('Census Input Tab'!K292="","",'Census Input Tab'!K292)</f>
        <v/>
      </c>
      <c r="E261" s="175" t="str">
        <f>IF('Census Input Tab'!A292="","",'Census Input Tab'!A292)</f>
        <v/>
      </c>
      <c r="F261" s="175" t="str">
        <f>IF('Census Input Tab'!B292="","",'Census Input Tab'!B292)</f>
        <v/>
      </c>
      <c r="G261" s="176" t="str">
        <f>IF('Census Input Tab'!C292="","",'Census Input Tab'!C292)</f>
        <v/>
      </c>
      <c r="H261" s="177" t="str">
        <f>IF('Census Input Tab'!D292="","",'Census Input Tab'!D292)</f>
        <v/>
      </c>
      <c r="I261" s="178" t="str">
        <f>IF('Census Input Tab'!E292="","",'Census Input Tab'!E292)</f>
        <v/>
      </c>
      <c r="J261" s="179" t="str">
        <f>IF('Census Input Tab'!I292="COBRA","COBRA","" )</f>
        <v/>
      </c>
      <c r="K261" s="180" t="str">
        <f>IF('Census Input Tab'!F292="","",'Census Input Tab'!F292)</f>
        <v/>
      </c>
      <c r="L261" s="180" t="str">
        <f>IF('Census Input Tab'!G292="","",'Census Input Tab'!G292)</f>
        <v/>
      </c>
      <c r="O261" s="183" t="e">
        <f t="shared" si="14"/>
        <v>#N/A</v>
      </c>
      <c r="P261" s="184">
        <v>260</v>
      </c>
      <c r="W261" s="158" t="str">
        <f t="shared" si="12"/>
        <v/>
      </c>
      <c r="X261" s="187" t="s">
        <v>44363</v>
      </c>
      <c r="Y261" s="188" t="s">
        <v>169</v>
      </c>
    </row>
    <row r="262" spans="1:25" ht="14.5">
      <c r="A262" s="171" t="e">
        <v>#VALUE!</v>
      </c>
      <c r="B262" s="172" t="str">
        <f t="shared" si="13"/>
        <v/>
      </c>
      <c r="C262" s="173" t="str">
        <f>IF('Census Input Tab'!H293="","",'Census Input Tab'!H293)</f>
        <v/>
      </c>
      <c r="D262" s="174" t="str">
        <f>IF('Census Input Tab'!K293="","",'Census Input Tab'!K293)</f>
        <v/>
      </c>
      <c r="E262" s="175" t="str">
        <f>IF('Census Input Tab'!A293="","",'Census Input Tab'!A293)</f>
        <v/>
      </c>
      <c r="F262" s="175" t="str">
        <f>IF('Census Input Tab'!B293="","",'Census Input Tab'!B293)</f>
        <v/>
      </c>
      <c r="G262" s="176" t="str">
        <f>IF('Census Input Tab'!C293="","",'Census Input Tab'!C293)</f>
        <v/>
      </c>
      <c r="H262" s="177" t="str">
        <f>IF('Census Input Tab'!D293="","",'Census Input Tab'!D293)</f>
        <v/>
      </c>
      <c r="I262" s="178" t="str">
        <f>IF('Census Input Tab'!E293="","",'Census Input Tab'!E293)</f>
        <v/>
      </c>
      <c r="J262" s="179" t="str">
        <f>IF('Census Input Tab'!I293="COBRA","COBRA","" )</f>
        <v/>
      </c>
      <c r="K262" s="180" t="str">
        <f>IF('Census Input Tab'!F293="","",'Census Input Tab'!F293)</f>
        <v/>
      </c>
      <c r="L262" s="180" t="str">
        <f>IF('Census Input Tab'!G293="","",'Census Input Tab'!G293)</f>
        <v/>
      </c>
      <c r="O262" s="183" t="e">
        <f t="shared" si="14"/>
        <v>#N/A</v>
      </c>
      <c r="P262" s="184">
        <v>261</v>
      </c>
      <c r="W262" s="158" t="str">
        <f t="shared" si="12"/>
        <v/>
      </c>
      <c r="X262" s="187" t="s">
        <v>44364</v>
      </c>
      <c r="Y262" s="188" t="s">
        <v>169</v>
      </c>
    </row>
    <row r="263" spans="1:25" ht="14.5">
      <c r="A263" s="171" t="e">
        <v>#VALUE!</v>
      </c>
      <c r="B263" s="172" t="str">
        <f t="shared" si="13"/>
        <v/>
      </c>
      <c r="C263" s="173" t="str">
        <f>IF('Census Input Tab'!H294="","",'Census Input Tab'!H294)</f>
        <v/>
      </c>
      <c r="D263" s="174" t="str">
        <f>IF('Census Input Tab'!K294="","",'Census Input Tab'!K294)</f>
        <v/>
      </c>
      <c r="E263" s="175" t="str">
        <f>IF('Census Input Tab'!A294="","",'Census Input Tab'!A294)</f>
        <v/>
      </c>
      <c r="F263" s="175" t="str">
        <f>IF('Census Input Tab'!B294="","",'Census Input Tab'!B294)</f>
        <v/>
      </c>
      <c r="G263" s="176" t="str">
        <f>IF('Census Input Tab'!C294="","",'Census Input Tab'!C294)</f>
        <v/>
      </c>
      <c r="H263" s="177" t="str">
        <f>IF('Census Input Tab'!D294="","",'Census Input Tab'!D294)</f>
        <v/>
      </c>
      <c r="I263" s="178" t="str">
        <f>IF('Census Input Tab'!E294="","",'Census Input Tab'!E294)</f>
        <v/>
      </c>
      <c r="J263" s="179" t="str">
        <f>IF('Census Input Tab'!I294="COBRA","COBRA","" )</f>
        <v/>
      </c>
      <c r="K263" s="180" t="str">
        <f>IF('Census Input Tab'!F294="","",'Census Input Tab'!F294)</f>
        <v/>
      </c>
      <c r="L263" s="180" t="str">
        <f>IF('Census Input Tab'!G294="","",'Census Input Tab'!G294)</f>
        <v/>
      </c>
      <c r="O263" s="183" t="e">
        <f t="shared" si="14"/>
        <v>#N/A</v>
      </c>
      <c r="P263" s="184">
        <v>262</v>
      </c>
      <c r="W263" s="158" t="str">
        <f t="shared" si="12"/>
        <v/>
      </c>
      <c r="X263" s="187" t="s">
        <v>44365</v>
      </c>
      <c r="Y263" s="188" t="s">
        <v>169</v>
      </c>
    </row>
    <row r="264" spans="1:25" ht="14.5">
      <c r="A264" s="171" t="e">
        <v>#VALUE!</v>
      </c>
      <c r="B264" s="172" t="str">
        <f t="shared" si="13"/>
        <v/>
      </c>
      <c r="C264" s="173" t="str">
        <f>IF('Census Input Tab'!H295="","",'Census Input Tab'!H295)</f>
        <v/>
      </c>
      <c r="D264" s="174" t="str">
        <f>IF('Census Input Tab'!K295="","",'Census Input Tab'!K295)</f>
        <v/>
      </c>
      <c r="E264" s="175" t="str">
        <f>IF('Census Input Tab'!A295="","",'Census Input Tab'!A295)</f>
        <v/>
      </c>
      <c r="F264" s="175" t="str">
        <f>IF('Census Input Tab'!B295="","",'Census Input Tab'!B295)</f>
        <v/>
      </c>
      <c r="G264" s="176" t="str">
        <f>IF('Census Input Tab'!C295="","",'Census Input Tab'!C295)</f>
        <v/>
      </c>
      <c r="H264" s="177" t="str">
        <f>IF('Census Input Tab'!D295="","",'Census Input Tab'!D295)</f>
        <v/>
      </c>
      <c r="I264" s="178" t="str">
        <f>IF('Census Input Tab'!E295="","",'Census Input Tab'!E295)</f>
        <v/>
      </c>
      <c r="J264" s="179" t="str">
        <f>IF('Census Input Tab'!I295="COBRA","COBRA","" )</f>
        <v/>
      </c>
      <c r="K264" s="180" t="str">
        <f>IF('Census Input Tab'!F295="","",'Census Input Tab'!F295)</f>
        <v/>
      </c>
      <c r="L264" s="180" t="str">
        <f>IF('Census Input Tab'!G295="","",'Census Input Tab'!G295)</f>
        <v/>
      </c>
      <c r="O264" s="183" t="e">
        <f t="shared" si="14"/>
        <v>#N/A</v>
      </c>
      <c r="P264" s="184">
        <v>263</v>
      </c>
      <c r="W264" s="158" t="str">
        <f t="shared" si="12"/>
        <v/>
      </c>
      <c r="X264" s="187" t="s">
        <v>44366</v>
      </c>
      <c r="Y264" s="188" t="s">
        <v>169</v>
      </c>
    </row>
    <row r="265" spans="1:25" ht="14.5">
      <c r="A265" s="171" t="e">
        <v>#VALUE!</v>
      </c>
      <c r="B265" s="172" t="str">
        <f t="shared" si="13"/>
        <v/>
      </c>
      <c r="C265" s="173" t="str">
        <f>IF('Census Input Tab'!H296="","",'Census Input Tab'!H296)</f>
        <v/>
      </c>
      <c r="D265" s="174" t="str">
        <f>IF('Census Input Tab'!K296="","",'Census Input Tab'!K296)</f>
        <v/>
      </c>
      <c r="E265" s="175" t="str">
        <f>IF('Census Input Tab'!A296="","",'Census Input Tab'!A296)</f>
        <v/>
      </c>
      <c r="F265" s="175" t="str">
        <f>IF('Census Input Tab'!B296="","",'Census Input Tab'!B296)</f>
        <v/>
      </c>
      <c r="G265" s="176" t="str">
        <f>IF('Census Input Tab'!C296="","",'Census Input Tab'!C296)</f>
        <v/>
      </c>
      <c r="H265" s="177" t="str">
        <f>IF('Census Input Tab'!D296="","",'Census Input Tab'!D296)</f>
        <v/>
      </c>
      <c r="I265" s="178" t="str">
        <f>IF('Census Input Tab'!E296="","",'Census Input Tab'!E296)</f>
        <v/>
      </c>
      <c r="J265" s="179" t="str">
        <f>IF('Census Input Tab'!I296="COBRA","COBRA","" )</f>
        <v/>
      </c>
      <c r="K265" s="180" t="str">
        <f>IF('Census Input Tab'!F296="","",'Census Input Tab'!F296)</f>
        <v/>
      </c>
      <c r="L265" s="180" t="str">
        <f>IF('Census Input Tab'!G296="","",'Census Input Tab'!G296)</f>
        <v/>
      </c>
      <c r="O265" s="183" t="e">
        <f t="shared" si="14"/>
        <v>#N/A</v>
      </c>
      <c r="P265" s="184">
        <v>264</v>
      </c>
      <c r="W265" s="158" t="str">
        <f t="shared" si="12"/>
        <v/>
      </c>
      <c r="X265" s="187" t="s">
        <v>44367</v>
      </c>
      <c r="Y265" s="188" t="s">
        <v>169</v>
      </c>
    </row>
    <row r="266" spans="1:25" ht="14.5">
      <c r="A266" s="171" t="e">
        <v>#VALUE!</v>
      </c>
      <c r="B266" s="172" t="str">
        <f t="shared" si="13"/>
        <v/>
      </c>
      <c r="C266" s="173" t="str">
        <f>IF('Census Input Tab'!H297="","",'Census Input Tab'!H297)</f>
        <v/>
      </c>
      <c r="D266" s="174" t="str">
        <f>IF('Census Input Tab'!K297="","",'Census Input Tab'!K297)</f>
        <v/>
      </c>
      <c r="E266" s="175" t="str">
        <f>IF('Census Input Tab'!A297="","",'Census Input Tab'!A297)</f>
        <v/>
      </c>
      <c r="F266" s="175" t="str">
        <f>IF('Census Input Tab'!B297="","",'Census Input Tab'!B297)</f>
        <v/>
      </c>
      <c r="G266" s="176" t="str">
        <f>IF('Census Input Tab'!C297="","",'Census Input Tab'!C297)</f>
        <v/>
      </c>
      <c r="H266" s="177" t="str">
        <f>IF('Census Input Tab'!D297="","",'Census Input Tab'!D297)</f>
        <v/>
      </c>
      <c r="I266" s="178" t="str">
        <f>IF('Census Input Tab'!E297="","",'Census Input Tab'!E297)</f>
        <v/>
      </c>
      <c r="J266" s="179" t="str">
        <f>IF('Census Input Tab'!I297="COBRA","COBRA","" )</f>
        <v/>
      </c>
      <c r="K266" s="180" t="str">
        <f>IF('Census Input Tab'!F297="","",'Census Input Tab'!F297)</f>
        <v/>
      </c>
      <c r="L266" s="180" t="str">
        <f>IF('Census Input Tab'!G297="","",'Census Input Tab'!G297)</f>
        <v/>
      </c>
      <c r="O266" s="183" t="e">
        <f t="shared" si="14"/>
        <v>#N/A</v>
      </c>
      <c r="P266" s="184">
        <v>265</v>
      </c>
      <c r="W266" s="158" t="str">
        <f t="shared" si="12"/>
        <v/>
      </c>
      <c r="X266" s="187" t="s">
        <v>44368</v>
      </c>
      <c r="Y266" s="188" t="s">
        <v>169</v>
      </c>
    </row>
    <row r="267" spans="1:25" ht="14.5">
      <c r="A267" s="171" t="e">
        <v>#VALUE!</v>
      </c>
      <c r="B267" s="172" t="str">
        <f t="shared" si="13"/>
        <v/>
      </c>
      <c r="C267" s="173" t="str">
        <f>IF('Census Input Tab'!H298="","",'Census Input Tab'!H298)</f>
        <v/>
      </c>
      <c r="D267" s="174" t="str">
        <f>IF('Census Input Tab'!K298="","",'Census Input Tab'!K298)</f>
        <v/>
      </c>
      <c r="E267" s="175" t="str">
        <f>IF('Census Input Tab'!A298="","",'Census Input Tab'!A298)</f>
        <v/>
      </c>
      <c r="F267" s="175" t="str">
        <f>IF('Census Input Tab'!B298="","",'Census Input Tab'!B298)</f>
        <v/>
      </c>
      <c r="G267" s="176" t="str">
        <f>IF('Census Input Tab'!C298="","",'Census Input Tab'!C298)</f>
        <v/>
      </c>
      <c r="H267" s="177" t="str">
        <f>IF('Census Input Tab'!D298="","",'Census Input Tab'!D298)</f>
        <v/>
      </c>
      <c r="I267" s="178" t="str">
        <f>IF('Census Input Tab'!E298="","",'Census Input Tab'!E298)</f>
        <v/>
      </c>
      <c r="J267" s="179" t="str">
        <f>IF('Census Input Tab'!I298="COBRA","COBRA","" )</f>
        <v/>
      </c>
      <c r="K267" s="180" t="str">
        <f>IF('Census Input Tab'!F298="","",'Census Input Tab'!F298)</f>
        <v/>
      </c>
      <c r="L267" s="180" t="str">
        <f>IF('Census Input Tab'!G298="","",'Census Input Tab'!G298)</f>
        <v/>
      </c>
      <c r="O267" s="183" t="e">
        <f t="shared" si="14"/>
        <v>#N/A</v>
      </c>
      <c r="P267" s="184">
        <v>266</v>
      </c>
      <c r="W267" s="158" t="str">
        <f t="shared" si="12"/>
        <v/>
      </c>
      <c r="X267" s="187" t="s">
        <v>44369</v>
      </c>
      <c r="Y267" s="188" t="s">
        <v>169</v>
      </c>
    </row>
    <row r="268" spans="1:25" ht="14.5">
      <c r="A268" s="171" t="e">
        <v>#VALUE!</v>
      </c>
      <c r="B268" s="172" t="str">
        <f t="shared" si="13"/>
        <v/>
      </c>
      <c r="C268" s="173" t="str">
        <f>IF('Census Input Tab'!H299="","",'Census Input Tab'!H299)</f>
        <v/>
      </c>
      <c r="D268" s="174" t="str">
        <f>IF('Census Input Tab'!K299="","",'Census Input Tab'!K299)</f>
        <v/>
      </c>
      <c r="E268" s="175" t="str">
        <f>IF('Census Input Tab'!A299="","",'Census Input Tab'!A299)</f>
        <v/>
      </c>
      <c r="F268" s="175" t="str">
        <f>IF('Census Input Tab'!B299="","",'Census Input Tab'!B299)</f>
        <v/>
      </c>
      <c r="G268" s="176" t="str">
        <f>IF('Census Input Tab'!C299="","",'Census Input Tab'!C299)</f>
        <v/>
      </c>
      <c r="H268" s="177" t="str">
        <f>IF('Census Input Tab'!D299="","",'Census Input Tab'!D299)</f>
        <v/>
      </c>
      <c r="I268" s="178" t="str">
        <f>IF('Census Input Tab'!E299="","",'Census Input Tab'!E299)</f>
        <v/>
      </c>
      <c r="J268" s="179" t="str">
        <f>IF('Census Input Tab'!I299="COBRA","COBRA","" )</f>
        <v/>
      </c>
      <c r="K268" s="180" t="str">
        <f>IF('Census Input Tab'!F299="","",'Census Input Tab'!F299)</f>
        <v/>
      </c>
      <c r="L268" s="180" t="str">
        <f>IF('Census Input Tab'!G299="","",'Census Input Tab'!G299)</f>
        <v/>
      </c>
      <c r="O268" s="183" t="e">
        <f t="shared" si="14"/>
        <v>#N/A</v>
      </c>
      <c r="P268" s="184">
        <v>267</v>
      </c>
      <c r="W268" s="158" t="str">
        <f t="shared" si="12"/>
        <v/>
      </c>
      <c r="X268" s="187" t="s">
        <v>44370</v>
      </c>
      <c r="Y268" s="188" t="s">
        <v>169</v>
      </c>
    </row>
    <row r="269" spans="1:25" ht="14.5">
      <c r="A269" s="171" t="e">
        <v>#VALUE!</v>
      </c>
      <c r="B269" s="172" t="str">
        <f t="shared" si="13"/>
        <v/>
      </c>
      <c r="C269" s="173" t="str">
        <f>IF('Census Input Tab'!H300="","",'Census Input Tab'!H300)</f>
        <v/>
      </c>
      <c r="D269" s="174" t="str">
        <f>IF('Census Input Tab'!K300="","",'Census Input Tab'!K300)</f>
        <v/>
      </c>
      <c r="E269" s="175" t="str">
        <f>IF('Census Input Tab'!A300="","",'Census Input Tab'!A300)</f>
        <v/>
      </c>
      <c r="F269" s="175" t="str">
        <f>IF('Census Input Tab'!B300="","",'Census Input Tab'!B300)</f>
        <v/>
      </c>
      <c r="G269" s="176" t="str">
        <f>IF('Census Input Tab'!C300="","",'Census Input Tab'!C300)</f>
        <v/>
      </c>
      <c r="H269" s="177" t="str">
        <f>IF('Census Input Tab'!D300="","",'Census Input Tab'!D300)</f>
        <v/>
      </c>
      <c r="I269" s="178" t="str">
        <f>IF('Census Input Tab'!E300="","",'Census Input Tab'!E300)</f>
        <v/>
      </c>
      <c r="J269" s="179" t="str">
        <f>IF('Census Input Tab'!I300="COBRA","COBRA","" )</f>
        <v/>
      </c>
      <c r="K269" s="180" t="str">
        <f>IF('Census Input Tab'!F300="","",'Census Input Tab'!F300)</f>
        <v/>
      </c>
      <c r="L269" s="180" t="str">
        <f>IF('Census Input Tab'!G300="","",'Census Input Tab'!G300)</f>
        <v/>
      </c>
      <c r="O269" s="183" t="e">
        <f t="shared" si="14"/>
        <v>#N/A</v>
      </c>
      <c r="P269" s="184">
        <v>268</v>
      </c>
      <c r="W269" s="158" t="str">
        <f t="shared" si="12"/>
        <v/>
      </c>
      <c r="X269" s="187" t="s">
        <v>44371</v>
      </c>
      <c r="Y269" s="188" t="s">
        <v>169</v>
      </c>
    </row>
    <row r="270" spans="1:25" ht="14.5">
      <c r="A270" s="171" t="e">
        <v>#VALUE!</v>
      </c>
      <c r="B270" s="172" t="str">
        <f t="shared" si="13"/>
        <v/>
      </c>
      <c r="C270" s="173" t="str">
        <f>IF('Census Input Tab'!H301="","",'Census Input Tab'!H301)</f>
        <v/>
      </c>
      <c r="D270" s="174" t="str">
        <f>IF('Census Input Tab'!K301="","",'Census Input Tab'!K301)</f>
        <v/>
      </c>
      <c r="E270" s="175" t="str">
        <f>IF('Census Input Tab'!A301="","",'Census Input Tab'!A301)</f>
        <v/>
      </c>
      <c r="F270" s="175" t="str">
        <f>IF('Census Input Tab'!B301="","",'Census Input Tab'!B301)</f>
        <v/>
      </c>
      <c r="G270" s="176" t="str">
        <f>IF('Census Input Tab'!C301="","",'Census Input Tab'!C301)</f>
        <v/>
      </c>
      <c r="H270" s="177" t="str">
        <f>IF('Census Input Tab'!D301="","",'Census Input Tab'!D301)</f>
        <v/>
      </c>
      <c r="I270" s="178" t="str">
        <f>IF('Census Input Tab'!E301="","",'Census Input Tab'!E301)</f>
        <v/>
      </c>
      <c r="J270" s="179" t="str">
        <f>IF('Census Input Tab'!I301="COBRA","COBRA","" )</f>
        <v/>
      </c>
      <c r="K270" s="180" t="str">
        <f>IF('Census Input Tab'!F301="","",'Census Input Tab'!F301)</f>
        <v/>
      </c>
      <c r="L270" s="180" t="str">
        <f>IF('Census Input Tab'!G301="","",'Census Input Tab'!G301)</f>
        <v/>
      </c>
      <c r="O270" s="183" t="e">
        <f t="shared" si="14"/>
        <v>#N/A</v>
      </c>
      <c r="P270" s="184">
        <v>269</v>
      </c>
      <c r="W270" s="158" t="str">
        <f t="shared" si="12"/>
        <v/>
      </c>
      <c r="X270" s="187" t="s">
        <v>44372</v>
      </c>
      <c r="Y270" s="188" t="s">
        <v>169</v>
      </c>
    </row>
    <row r="271" spans="1:25" ht="14.5">
      <c r="A271" s="171" t="e">
        <v>#VALUE!</v>
      </c>
      <c r="B271" s="172" t="str">
        <f t="shared" si="13"/>
        <v/>
      </c>
      <c r="C271" s="173" t="str">
        <f>IF('Census Input Tab'!H302="","",'Census Input Tab'!H302)</f>
        <v/>
      </c>
      <c r="D271" s="174" t="str">
        <f>IF('Census Input Tab'!K302="","",'Census Input Tab'!K302)</f>
        <v/>
      </c>
      <c r="E271" s="175" t="str">
        <f>IF('Census Input Tab'!A302="","",'Census Input Tab'!A302)</f>
        <v/>
      </c>
      <c r="F271" s="175" t="str">
        <f>IF('Census Input Tab'!B302="","",'Census Input Tab'!B302)</f>
        <v/>
      </c>
      <c r="G271" s="176" t="str">
        <f>IF('Census Input Tab'!C302="","",'Census Input Tab'!C302)</f>
        <v/>
      </c>
      <c r="H271" s="177" t="str">
        <f>IF('Census Input Tab'!D302="","",'Census Input Tab'!D302)</f>
        <v/>
      </c>
      <c r="I271" s="178" t="str">
        <f>IF('Census Input Tab'!E302="","",'Census Input Tab'!E302)</f>
        <v/>
      </c>
      <c r="J271" s="179" t="str">
        <f>IF('Census Input Tab'!I302="COBRA","COBRA","" )</f>
        <v/>
      </c>
      <c r="K271" s="180" t="str">
        <f>IF('Census Input Tab'!F302="","",'Census Input Tab'!F302)</f>
        <v/>
      </c>
      <c r="L271" s="180" t="str">
        <f>IF('Census Input Tab'!G302="","",'Census Input Tab'!G302)</f>
        <v/>
      </c>
      <c r="O271" s="183" t="e">
        <f t="shared" si="14"/>
        <v>#N/A</v>
      </c>
      <c r="P271" s="184">
        <v>270</v>
      </c>
      <c r="W271" s="158" t="str">
        <f t="shared" si="12"/>
        <v/>
      </c>
      <c r="X271" s="187" t="s">
        <v>44373</v>
      </c>
      <c r="Y271" s="188" t="s">
        <v>176</v>
      </c>
    </row>
    <row r="272" spans="1:25" ht="14.5">
      <c r="A272" s="171" t="e">
        <v>#VALUE!</v>
      </c>
      <c r="B272" s="172" t="str">
        <f t="shared" si="13"/>
        <v/>
      </c>
      <c r="C272" s="173" t="str">
        <f>IF('Census Input Tab'!H303="","",'Census Input Tab'!H303)</f>
        <v/>
      </c>
      <c r="D272" s="174" t="str">
        <f>IF('Census Input Tab'!K303="","",'Census Input Tab'!K303)</f>
        <v/>
      </c>
      <c r="E272" s="175" t="str">
        <f>IF('Census Input Tab'!A303="","",'Census Input Tab'!A303)</f>
        <v/>
      </c>
      <c r="F272" s="175" t="str">
        <f>IF('Census Input Tab'!B303="","",'Census Input Tab'!B303)</f>
        <v/>
      </c>
      <c r="G272" s="176" t="str">
        <f>IF('Census Input Tab'!C303="","",'Census Input Tab'!C303)</f>
        <v/>
      </c>
      <c r="H272" s="177" t="str">
        <f>IF('Census Input Tab'!D303="","",'Census Input Tab'!D303)</f>
        <v/>
      </c>
      <c r="I272" s="178" t="str">
        <f>IF('Census Input Tab'!E303="","",'Census Input Tab'!E303)</f>
        <v/>
      </c>
      <c r="J272" s="179" t="str">
        <f>IF('Census Input Tab'!I303="COBRA","COBRA","" )</f>
        <v/>
      </c>
      <c r="K272" s="180" t="str">
        <f>IF('Census Input Tab'!F303="","",'Census Input Tab'!F303)</f>
        <v/>
      </c>
      <c r="L272" s="180" t="str">
        <f>IF('Census Input Tab'!G303="","",'Census Input Tab'!G303)</f>
        <v/>
      </c>
      <c r="O272" s="183" t="e">
        <f t="shared" si="14"/>
        <v>#N/A</v>
      </c>
      <c r="P272" s="184">
        <v>271</v>
      </c>
      <c r="W272" s="158" t="str">
        <f t="shared" si="12"/>
        <v/>
      </c>
      <c r="X272" s="187" t="s">
        <v>44374</v>
      </c>
      <c r="Y272" s="188" t="s">
        <v>176</v>
      </c>
    </row>
    <row r="273" spans="1:25" ht="14.5">
      <c r="A273" s="171" t="e">
        <v>#VALUE!</v>
      </c>
      <c r="B273" s="172" t="str">
        <f t="shared" si="13"/>
        <v/>
      </c>
      <c r="C273" s="173" t="str">
        <f>IF('Census Input Tab'!H304="","",'Census Input Tab'!H304)</f>
        <v/>
      </c>
      <c r="D273" s="174" t="str">
        <f>IF('Census Input Tab'!K304="","",'Census Input Tab'!K304)</f>
        <v/>
      </c>
      <c r="E273" s="175" t="str">
        <f>IF('Census Input Tab'!A304="","",'Census Input Tab'!A304)</f>
        <v/>
      </c>
      <c r="F273" s="175" t="str">
        <f>IF('Census Input Tab'!B304="","",'Census Input Tab'!B304)</f>
        <v/>
      </c>
      <c r="G273" s="176" t="str">
        <f>IF('Census Input Tab'!C304="","",'Census Input Tab'!C304)</f>
        <v/>
      </c>
      <c r="H273" s="177" t="str">
        <f>IF('Census Input Tab'!D304="","",'Census Input Tab'!D304)</f>
        <v/>
      </c>
      <c r="I273" s="178" t="str">
        <f>IF('Census Input Tab'!E304="","",'Census Input Tab'!E304)</f>
        <v/>
      </c>
      <c r="J273" s="179" t="str">
        <f>IF('Census Input Tab'!I304="COBRA","COBRA","" )</f>
        <v/>
      </c>
      <c r="K273" s="180" t="str">
        <f>IF('Census Input Tab'!F304="","",'Census Input Tab'!F304)</f>
        <v/>
      </c>
      <c r="L273" s="180" t="str">
        <f>IF('Census Input Tab'!G304="","",'Census Input Tab'!G304)</f>
        <v/>
      </c>
      <c r="O273" s="183" t="e">
        <f t="shared" si="14"/>
        <v>#N/A</v>
      </c>
      <c r="P273" s="184">
        <v>272</v>
      </c>
      <c r="W273" s="158" t="str">
        <f t="shared" si="12"/>
        <v/>
      </c>
      <c r="X273" s="187" t="s">
        <v>44375</v>
      </c>
      <c r="Y273" s="188" t="s">
        <v>176</v>
      </c>
    </row>
    <row r="274" spans="1:25" ht="14.5">
      <c r="A274" s="171" t="e">
        <v>#VALUE!</v>
      </c>
      <c r="B274" s="172" t="str">
        <f t="shared" si="13"/>
        <v/>
      </c>
      <c r="C274" s="173" t="str">
        <f>IF('Census Input Tab'!H305="","",'Census Input Tab'!H305)</f>
        <v/>
      </c>
      <c r="D274" s="174" t="str">
        <f>IF('Census Input Tab'!K305="","",'Census Input Tab'!K305)</f>
        <v/>
      </c>
      <c r="E274" s="175" t="str">
        <f>IF('Census Input Tab'!A305="","",'Census Input Tab'!A305)</f>
        <v/>
      </c>
      <c r="F274" s="175" t="str">
        <f>IF('Census Input Tab'!B305="","",'Census Input Tab'!B305)</f>
        <v/>
      </c>
      <c r="G274" s="176" t="str">
        <f>IF('Census Input Tab'!C305="","",'Census Input Tab'!C305)</f>
        <v/>
      </c>
      <c r="H274" s="177" t="str">
        <f>IF('Census Input Tab'!D305="","",'Census Input Tab'!D305)</f>
        <v/>
      </c>
      <c r="I274" s="178" t="str">
        <f>IF('Census Input Tab'!E305="","",'Census Input Tab'!E305)</f>
        <v/>
      </c>
      <c r="J274" s="179" t="str">
        <f>IF('Census Input Tab'!I305="COBRA","COBRA","" )</f>
        <v/>
      </c>
      <c r="K274" s="180" t="str">
        <f>IF('Census Input Tab'!F305="","",'Census Input Tab'!F305)</f>
        <v/>
      </c>
      <c r="L274" s="180" t="str">
        <f>IF('Census Input Tab'!G305="","",'Census Input Tab'!G305)</f>
        <v/>
      </c>
      <c r="O274" s="183" t="e">
        <f t="shared" si="14"/>
        <v>#N/A</v>
      </c>
      <c r="P274" s="184">
        <v>273</v>
      </c>
      <c r="W274" s="158" t="str">
        <f t="shared" si="12"/>
        <v/>
      </c>
      <c r="X274" s="187" t="s">
        <v>44376</v>
      </c>
      <c r="Y274" s="188" t="s">
        <v>176</v>
      </c>
    </row>
    <row r="275" spans="1:25" ht="14.5">
      <c r="A275" s="171" t="e">
        <v>#VALUE!</v>
      </c>
      <c r="B275" s="172" t="str">
        <f t="shared" si="13"/>
        <v/>
      </c>
      <c r="C275" s="173" t="str">
        <f>IF('Census Input Tab'!H306="","",'Census Input Tab'!H306)</f>
        <v/>
      </c>
      <c r="D275" s="174" t="str">
        <f>IF('Census Input Tab'!K306="","",'Census Input Tab'!K306)</f>
        <v/>
      </c>
      <c r="E275" s="175" t="str">
        <f>IF('Census Input Tab'!A306="","",'Census Input Tab'!A306)</f>
        <v/>
      </c>
      <c r="F275" s="175" t="str">
        <f>IF('Census Input Tab'!B306="","",'Census Input Tab'!B306)</f>
        <v/>
      </c>
      <c r="G275" s="176" t="str">
        <f>IF('Census Input Tab'!C306="","",'Census Input Tab'!C306)</f>
        <v/>
      </c>
      <c r="H275" s="177" t="str">
        <f>IF('Census Input Tab'!D306="","",'Census Input Tab'!D306)</f>
        <v/>
      </c>
      <c r="I275" s="178" t="str">
        <f>IF('Census Input Tab'!E306="","",'Census Input Tab'!E306)</f>
        <v/>
      </c>
      <c r="J275" s="179" t="str">
        <f>IF('Census Input Tab'!I306="COBRA","COBRA","" )</f>
        <v/>
      </c>
      <c r="K275" s="180" t="str">
        <f>IF('Census Input Tab'!F306="","",'Census Input Tab'!F306)</f>
        <v/>
      </c>
      <c r="L275" s="180" t="str">
        <f>IF('Census Input Tab'!G306="","",'Census Input Tab'!G306)</f>
        <v/>
      </c>
      <c r="O275" s="183" t="e">
        <f t="shared" si="14"/>
        <v>#N/A</v>
      </c>
      <c r="P275" s="184">
        <v>274</v>
      </c>
      <c r="W275" s="158" t="str">
        <f t="shared" si="12"/>
        <v/>
      </c>
      <c r="X275" s="187" t="s">
        <v>44377</v>
      </c>
      <c r="Y275" s="188" t="s">
        <v>176</v>
      </c>
    </row>
    <row r="276" spans="1:25" ht="14.5">
      <c r="A276" s="171" t="e">
        <v>#VALUE!</v>
      </c>
      <c r="B276" s="172" t="str">
        <f t="shared" si="13"/>
        <v/>
      </c>
      <c r="C276" s="173" t="str">
        <f>IF('Census Input Tab'!H307="","",'Census Input Tab'!H307)</f>
        <v/>
      </c>
      <c r="D276" s="174" t="str">
        <f>IF('Census Input Tab'!K307="","",'Census Input Tab'!K307)</f>
        <v/>
      </c>
      <c r="E276" s="175" t="str">
        <f>IF('Census Input Tab'!A307="","",'Census Input Tab'!A307)</f>
        <v/>
      </c>
      <c r="F276" s="175" t="str">
        <f>IF('Census Input Tab'!B307="","",'Census Input Tab'!B307)</f>
        <v/>
      </c>
      <c r="G276" s="176" t="str">
        <f>IF('Census Input Tab'!C307="","",'Census Input Tab'!C307)</f>
        <v/>
      </c>
      <c r="H276" s="177" t="str">
        <f>IF('Census Input Tab'!D307="","",'Census Input Tab'!D307)</f>
        <v/>
      </c>
      <c r="I276" s="178" t="str">
        <f>IF('Census Input Tab'!E307="","",'Census Input Tab'!E307)</f>
        <v/>
      </c>
      <c r="J276" s="179" t="str">
        <f>IF('Census Input Tab'!I307="COBRA","COBRA","" )</f>
        <v/>
      </c>
      <c r="K276" s="180" t="str">
        <f>IF('Census Input Tab'!F307="","",'Census Input Tab'!F307)</f>
        <v/>
      </c>
      <c r="L276" s="180" t="str">
        <f>IF('Census Input Tab'!G307="","",'Census Input Tab'!G307)</f>
        <v/>
      </c>
      <c r="O276" s="183" t="e">
        <f t="shared" si="14"/>
        <v>#N/A</v>
      </c>
      <c r="P276" s="184">
        <v>275</v>
      </c>
      <c r="W276" s="158" t="str">
        <f t="shared" si="12"/>
        <v/>
      </c>
      <c r="X276" s="187" t="s">
        <v>44378</v>
      </c>
      <c r="Y276" s="188" t="s">
        <v>176</v>
      </c>
    </row>
    <row r="277" spans="1:25" ht="14.5">
      <c r="A277" s="171" t="e">
        <v>#VALUE!</v>
      </c>
      <c r="B277" s="172" t="str">
        <f t="shared" si="13"/>
        <v/>
      </c>
      <c r="C277" s="173" t="str">
        <f>IF('Census Input Tab'!H308="","",'Census Input Tab'!H308)</f>
        <v/>
      </c>
      <c r="D277" s="174" t="str">
        <f>IF('Census Input Tab'!K308="","",'Census Input Tab'!K308)</f>
        <v/>
      </c>
      <c r="E277" s="175" t="str">
        <f>IF('Census Input Tab'!A308="","",'Census Input Tab'!A308)</f>
        <v/>
      </c>
      <c r="F277" s="175" t="str">
        <f>IF('Census Input Tab'!B308="","",'Census Input Tab'!B308)</f>
        <v/>
      </c>
      <c r="G277" s="176" t="str">
        <f>IF('Census Input Tab'!C308="","",'Census Input Tab'!C308)</f>
        <v/>
      </c>
      <c r="H277" s="177" t="str">
        <f>IF('Census Input Tab'!D308="","",'Census Input Tab'!D308)</f>
        <v/>
      </c>
      <c r="I277" s="178" t="str">
        <f>IF('Census Input Tab'!E308="","",'Census Input Tab'!E308)</f>
        <v/>
      </c>
      <c r="J277" s="179" t="str">
        <f>IF('Census Input Tab'!I308="COBRA","COBRA","" )</f>
        <v/>
      </c>
      <c r="K277" s="180" t="str">
        <f>IF('Census Input Tab'!F308="","",'Census Input Tab'!F308)</f>
        <v/>
      </c>
      <c r="L277" s="180" t="str">
        <f>IF('Census Input Tab'!G308="","",'Census Input Tab'!G308)</f>
        <v/>
      </c>
      <c r="O277" s="183" t="e">
        <f t="shared" si="14"/>
        <v>#N/A</v>
      </c>
      <c r="P277" s="184">
        <v>276</v>
      </c>
      <c r="W277" s="158" t="str">
        <f t="shared" si="12"/>
        <v/>
      </c>
      <c r="X277" s="187" t="s">
        <v>44379</v>
      </c>
      <c r="Y277" s="188" t="s">
        <v>176</v>
      </c>
    </row>
    <row r="278" spans="1:25" ht="14.5">
      <c r="A278" s="171" t="e">
        <v>#VALUE!</v>
      </c>
      <c r="B278" s="172" t="str">
        <f t="shared" si="13"/>
        <v/>
      </c>
      <c r="C278" s="173" t="str">
        <f>IF('Census Input Tab'!H309="","",'Census Input Tab'!H309)</f>
        <v/>
      </c>
      <c r="D278" s="174" t="str">
        <f>IF('Census Input Tab'!K309="","",'Census Input Tab'!K309)</f>
        <v/>
      </c>
      <c r="E278" s="175" t="str">
        <f>IF('Census Input Tab'!A309="","",'Census Input Tab'!A309)</f>
        <v/>
      </c>
      <c r="F278" s="175" t="str">
        <f>IF('Census Input Tab'!B309="","",'Census Input Tab'!B309)</f>
        <v/>
      </c>
      <c r="G278" s="176" t="str">
        <f>IF('Census Input Tab'!C309="","",'Census Input Tab'!C309)</f>
        <v/>
      </c>
      <c r="H278" s="177" t="str">
        <f>IF('Census Input Tab'!D309="","",'Census Input Tab'!D309)</f>
        <v/>
      </c>
      <c r="I278" s="178" t="str">
        <f>IF('Census Input Tab'!E309="","",'Census Input Tab'!E309)</f>
        <v/>
      </c>
      <c r="J278" s="179" t="str">
        <f>IF('Census Input Tab'!I309="COBRA","COBRA","" )</f>
        <v/>
      </c>
      <c r="K278" s="180" t="str">
        <f>IF('Census Input Tab'!F309="","",'Census Input Tab'!F309)</f>
        <v/>
      </c>
      <c r="L278" s="180" t="str">
        <f>IF('Census Input Tab'!G309="","",'Census Input Tab'!G309)</f>
        <v/>
      </c>
      <c r="O278" s="183" t="e">
        <f t="shared" si="14"/>
        <v>#N/A</v>
      </c>
      <c r="P278" s="184">
        <v>277</v>
      </c>
      <c r="W278" s="158" t="str">
        <f t="shared" si="12"/>
        <v/>
      </c>
      <c r="X278" s="187" t="s">
        <v>44380</v>
      </c>
      <c r="Y278" s="188" t="s">
        <v>176</v>
      </c>
    </row>
    <row r="279" spans="1:25" ht="14.5">
      <c r="A279" s="171" t="e">
        <v>#VALUE!</v>
      </c>
      <c r="B279" s="172" t="str">
        <f t="shared" si="13"/>
        <v/>
      </c>
      <c r="C279" s="173" t="str">
        <f>IF('Census Input Tab'!H310="","",'Census Input Tab'!H310)</f>
        <v/>
      </c>
      <c r="D279" s="174" t="str">
        <f>IF('Census Input Tab'!K310="","",'Census Input Tab'!K310)</f>
        <v/>
      </c>
      <c r="E279" s="175" t="str">
        <f>IF('Census Input Tab'!A310="","",'Census Input Tab'!A310)</f>
        <v/>
      </c>
      <c r="F279" s="175" t="str">
        <f>IF('Census Input Tab'!B310="","",'Census Input Tab'!B310)</f>
        <v/>
      </c>
      <c r="G279" s="176" t="str">
        <f>IF('Census Input Tab'!C310="","",'Census Input Tab'!C310)</f>
        <v/>
      </c>
      <c r="H279" s="177" t="str">
        <f>IF('Census Input Tab'!D310="","",'Census Input Tab'!D310)</f>
        <v/>
      </c>
      <c r="I279" s="178" t="str">
        <f>IF('Census Input Tab'!E310="","",'Census Input Tab'!E310)</f>
        <v/>
      </c>
      <c r="J279" s="179" t="str">
        <f>IF('Census Input Tab'!I310="COBRA","COBRA","" )</f>
        <v/>
      </c>
      <c r="K279" s="180" t="str">
        <f>IF('Census Input Tab'!F310="","",'Census Input Tab'!F310)</f>
        <v/>
      </c>
      <c r="L279" s="180" t="str">
        <f>IF('Census Input Tab'!G310="","",'Census Input Tab'!G310)</f>
        <v/>
      </c>
      <c r="O279" s="183" t="e">
        <f t="shared" si="14"/>
        <v>#N/A</v>
      </c>
      <c r="P279" s="184">
        <v>278</v>
      </c>
      <c r="W279" s="158" t="str">
        <f t="shared" si="12"/>
        <v/>
      </c>
      <c r="X279" s="187" t="s">
        <v>44381</v>
      </c>
      <c r="Y279" s="188" t="s">
        <v>176</v>
      </c>
    </row>
    <row r="280" spans="1:25" ht="14.5">
      <c r="A280" s="171" t="e">
        <v>#VALUE!</v>
      </c>
      <c r="B280" s="172" t="str">
        <f t="shared" si="13"/>
        <v/>
      </c>
      <c r="C280" s="173" t="str">
        <f>IF('Census Input Tab'!H311="","",'Census Input Tab'!H311)</f>
        <v/>
      </c>
      <c r="D280" s="174" t="str">
        <f>IF('Census Input Tab'!K311="","",'Census Input Tab'!K311)</f>
        <v/>
      </c>
      <c r="E280" s="175" t="str">
        <f>IF('Census Input Tab'!A311="","",'Census Input Tab'!A311)</f>
        <v/>
      </c>
      <c r="F280" s="175" t="str">
        <f>IF('Census Input Tab'!B311="","",'Census Input Tab'!B311)</f>
        <v/>
      </c>
      <c r="G280" s="176" t="str">
        <f>IF('Census Input Tab'!C311="","",'Census Input Tab'!C311)</f>
        <v/>
      </c>
      <c r="H280" s="177" t="str">
        <f>IF('Census Input Tab'!D311="","",'Census Input Tab'!D311)</f>
        <v/>
      </c>
      <c r="I280" s="178" t="str">
        <f>IF('Census Input Tab'!E311="","",'Census Input Tab'!E311)</f>
        <v/>
      </c>
      <c r="J280" s="179" t="str">
        <f>IF('Census Input Tab'!I311="COBRA","COBRA","" )</f>
        <v/>
      </c>
      <c r="K280" s="180" t="str">
        <f>IF('Census Input Tab'!F311="","",'Census Input Tab'!F311)</f>
        <v/>
      </c>
      <c r="L280" s="180" t="str">
        <f>IF('Census Input Tab'!G311="","",'Census Input Tab'!G311)</f>
        <v/>
      </c>
      <c r="O280" s="183" t="e">
        <f t="shared" si="14"/>
        <v>#N/A</v>
      </c>
      <c r="P280" s="184">
        <v>279</v>
      </c>
      <c r="W280" s="158" t="str">
        <f t="shared" si="12"/>
        <v/>
      </c>
      <c r="X280" s="187" t="s">
        <v>44382</v>
      </c>
      <c r="Y280" s="188" t="s">
        <v>176</v>
      </c>
    </row>
    <row r="281" spans="1:25" ht="14.5">
      <c r="A281" s="171" t="e">
        <v>#VALUE!</v>
      </c>
      <c r="B281" s="172" t="str">
        <f t="shared" si="13"/>
        <v/>
      </c>
      <c r="C281" s="173" t="str">
        <f>IF('Census Input Tab'!H312="","",'Census Input Tab'!H312)</f>
        <v/>
      </c>
      <c r="D281" s="174" t="str">
        <f>IF('Census Input Tab'!K312="","",'Census Input Tab'!K312)</f>
        <v/>
      </c>
      <c r="E281" s="175" t="str">
        <f>IF('Census Input Tab'!A312="","",'Census Input Tab'!A312)</f>
        <v/>
      </c>
      <c r="F281" s="175" t="str">
        <f>IF('Census Input Tab'!B312="","",'Census Input Tab'!B312)</f>
        <v/>
      </c>
      <c r="G281" s="176" t="str">
        <f>IF('Census Input Tab'!C312="","",'Census Input Tab'!C312)</f>
        <v/>
      </c>
      <c r="H281" s="177" t="str">
        <f>IF('Census Input Tab'!D312="","",'Census Input Tab'!D312)</f>
        <v/>
      </c>
      <c r="I281" s="178" t="str">
        <f>IF('Census Input Tab'!E312="","",'Census Input Tab'!E312)</f>
        <v/>
      </c>
      <c r="J281" s="179" t="str">
        <f>IF('Census Input Tab'!I312="COBRA","COBRA","" )</f>
        <v/>
      </c>
      <c r="K281" s="180" t="str">
        <f>IF('Census Input Tab'!F312="","",'Census Input Tab'!F312)</f>
        <v/>
      </c>
      <c r="L281" s="180" t="str">
        <f>IF('Census Input Tab'!G312="","",'Census Input Tab'!G312)</f>
        <v/>
      </c>
      <c r="O281" s="183" t="e">
        <f t="shared" si="14"/>
        <v>#N/A</v>
      </c>
      <c r="P281" s="184">
        <v>280</v>
      </c>
      <c r="W281" s="158" t="str">
        <f t="shared" si="12"/>
        <v/>
      </c>
      <c r="X281" s="187" t="s">
        <v>44383</v>
      </c>
      <c r="Y281" s="188" t="s">
        <v>147</v>
      </c>
    </row>
    <row r="282" spans="1:25" ht="14.5">
      <c r="A282" s="171" t="e">
        <v>#VALUE!</v>
      </c>
      <c r="B282" s="172" t="str">
        <f t="shared" si="13"/>
        <v/>
      </c>
      <c r="C282" s="173" t="str">
        <f>IF('Census Input Tab'!H313="","",'Census Input Tab'!H313)</f>
        <v/>
      </c>
      <c r="D282" s="174" t="str">
        <f>IF('Census Input Tab'!K313="","",'Census Input Tab'!K313)</f>
        <v/>
      </c>
      <c r="E282" s="175" t="str">
        <f>IF('Census Input Tab'!A313="","",'Census Input Tab'!A313)</f>
        <v/>
      </c>
      <c r="F282" s="175" t="str">
        <f>IF('Census Input Tab'!B313="","",'Census Input Tab'!B313)</f>
        <v/>
      </c>
      <c r="G282" s="176" t="str">
        <f>IF('Census Input Tab'!C313="","",'Census Input Tab'!C313)</f>
        <v/>
      </c>
      <c r="H282" s="177" t="str">
        <f>IF('Census Input Tab'!D313="","",'Census Input Tab'!D313)</f>
        <v/>
      </c>
      <c r="I282" s="178" t="str">
        <f>IF('Census Input Tab'!E313="","",'Census Input Tab'!E313)</f>
        <v/>
      </c>
      <c r="J282" s="179" t="str">
        <f>IF('Census Input Tab'!I313="COBRA","COBRA","" )</f>
        <v/>
      </c>
      <c r="K282" s="180" t="str">
        <f>IF('Census Input Tab'!F313="","",'Census Input Tab'!F313)</f>
        <v/>
      </c>
      <c r="L282" s="180" t="str">
        <f>IF('Census Input Tab'!G313="","",'Census Input Tab'!G313)</f>
        <v/>
      </c>
      <c r="O282" s="183" t="e">
        <f t="shared" si="14"/>
        <v>#N/A</v>
      </c>
      <c r="P282" s="184">
        <v>281</v>
      </c>
      <c r="W282" s="158" t="str">
        <f t="shared" si="12"/>
        <v/>
      </c>
      <c r="X282" s="187" t="s">
        <v>44384</v>
      </c>
      <c r="Y282" s="188" t="s">
        <v>147</v>
      </c>
    </row>
    <row r="283" spans="1:25" ht="14.5">
      <c r="A283" s="171" t="e">
        <v>#VALUE!</v>
      </c>
      <c r="B283" s="172" t="str">
        <f t="shared" si="13"/>
        <v/>
      </c>
      <c r="C283" s="173" t="str">
        <f>IF('Census Input Tab'!H314="","",'Census Input Tab'!H314)</f>
        <v/>
      </c>
      <c r="D283" s="174" t="str">
        <f>IF('Census Input Tab'!K314="","",'Census Input Tab'!K314)</f>
        <v/>
      </c>
      <c r="E283" s="175" t="str">
        <f>IF('Census Input Tab'!A314="","",'Census Input Tab'!A314)</f>
        <v/>
      </c>
      <c r="F283" s="175" t="str">
        <f>IF('Census Input Tab'!B314="","",'Census Input Tab'!B314)</f>
        <v/>
      </c>
      <c r="G283" s="176" t="str">
        <f>IF('Census Input Tab'!C314="","",'Census Input Tab'!C314)</f>
        <v/>
      </c>
      <c r="H283" s="177" t="str">
        <f>IF('Census Input Tab'!D314="","",'Census Input Tab'!D314)</f>
        <v/>
      </c>
      <c r="I283" s="178" t="str">
        <f>IF('Census Input Tab'!E314="","",'Census Input Tab'!E314)</f>
        <v/>
      </c>
      <c r="J283" s="179" t="str">
        <f>IF('Census Input Tab'!I314="COBRA","COBRA","" )</f>
        <v/>
      </c>
      <c r="K283" s="180" t="str">
        <f>IF('Census Input Tab'!F314="","",'Census Input Tab'!F314)</f>
        <v/>
      </c>
      <c r="L283" s="180" t="str">
        <f>IF('Census Input Tab'!G314="","",'Census Input Tab'!G314)</f>
        <v/>
      </c>
      <c r="O283" s="183" t="e">
        <f t="shared" si="14"/>
        <v>#N/A</v>
      </c>
      <c r="P283" s="184">
        <v>282</v>
      </c>
      <c r="W283" s="158" t="str">
        <f t="shared" si="12"/>
        <v/>
      </c>
      <c r="X283" s="187" t="s">
        <v>44385</v>
      </c>
      <c r="Y283" s="188" t="s">
        <v>147</v>
      </c>
    </row>
    <row r="284" spans="1:25" ht="14.5">
      <c r="A284" s="171" t="e">
        <v>#VALUE!</v>
      </c>
      <c r="B284" s="172" t="str">
        <f t="shared" si="13"/>
        <v/>
      </c>
      <c r="C284" s="173" t="str">
        <f>IF('Census Input Tab'!H315="","",'Census Input Tab'!H315)</f>
        <v/>
      </c>
      <c r="D284" s="174" t="str">
        <f>IF('Census Input Tab'!K315="","",'Census Input Tab'!K315)</f>
        <v/>
      </c>
      <c r="E284" s="175" t="str">
        <f>IF('Census Input Tab'!A315="","",'Census Input Tab'!A315)</f>
        <v/>
      </c>
      <c r="F284" s="175" t="str">
        <f>IF('Census Input Tab'!B315="","",'Census Input Tab'!B315)</f>
        <v/>
      </c>
      <c r="G284" s="176" t="str">
        <f>IF('Census Input Tab'!C315="","",'Census Input Tab'!C315)</f>
        <v/>
      </c>
      <c r="H284" s="177" t="str">
        <f>IF('Census Input Tab'!D315="","",'Census Input Tab'!D315)</f>
        <v/>
      </c>
      <c r="I284" s="178" t="str">
        <f>IF('Census Input Tab'!E315="","",'Census Input Tab'!E315)</f>
        <v/>
      </c>
      <c r="J284" s="179" t="str">
        <f>IF('Census Input Tab'!I315="COBRA","COBRA","" )</f>
        <v/>
      </c>
      <c r="K284" s="180" t="str">
        <f>IF('Census Input Tab'!F315="","",'Census Input Tab'!F315)</f>
        <v/>
      </c>
      <c r="L284" s="180" t="str">
        <f>IF('Census Input Tab'!G315="","",'Census Input Tab'!G315)</f>
        <v/>
      </c>
      <c r="O284" s="183" t="e">
        <f t="shared" si="14"/>
        <v>#N/A</v>
      </c>
      <c r="P284" s="184">
        <v>283</v>
      </c>
      <c r="W284" s="158" t="str">
        <f t="shared" si="12"/>
        <v/>
      </c>
      <c r="X284" s="187" t="s">
        <v>44386</v>
      </c>
      <c r="Y284" s="188" t="s">
        <v>147</v>
      </c>
    </row>
    <row r="285" spans="1:25" ht="14.5">
      <c r="A285" s="171" t="e">
        <v>#VALUE!</v>
      </c>
      <c r="B285" s="172" t="str">
        <f t="shared" si="13"/>
        <v/>
      </c>
      <c r="C285" s="173" t="str">
        <f>IF('Census Input Tab'!H316="","",'Census Input Tab'!H316)</f>
        <v/>
      </c>
      <c r="D285" s="174" t="str">
        <f>IF('Census Input Tab'!K316="","",'Census Input Tab'!K316)</f>
        <v/>
      </c>
      <c r="E285" s="175" t="str">
        <f>IF('Census Input Tab'!A316="","",'Census Input Tab'!A316)</f>
        <v/>
      </c>
      <c r="F285" s="175" t="str">
        <f>IF('Census Input Tab'!B316="","",'Census Input Tab'!B316)</f>
        <v/>
      </c>
      <c r="G285" s="176" t="str">
        <f>IF('Census Input Tab'!C316="","",'Census Input Tab'!C316)</f>
        <v/>
      </c>
      <c r="H285" s="177" t="str">
        <f>IF('Census Input Tab'!D316="","",'Census Input Tab'!D316)</f>
        <v/>
      </c>
      <c r="I285" s="178" t="str">
        <f>IF('Census Input Tab'!E316="","",'Census Input Tab'!E316)</f>
        <v/>
      </c>
      <c r="J285" s="179" t="str">
        <f>IF('Census Input Tab'!I316="COBRA","COBRA","" )</f>
        <v/>
      </c>
      <c r="K285" s="180" t="str">
        <f>IF('Census Input Tab'!F316="","",'Census Input Tab'!F316)</f>
        <v/>
      </c>
      <c r="L285" s="180" t="str">
        <f>IF('Census Input Tab'!G316="","",'Census Input Tab'!G316)</f>
        <v/>
      </c>
      <c r="O285" s="183" t="e">
        <f t="shared" si="14"/>
        <v>#N/A</v>
      </c>
      <c r="P285" s="184">
        <v>284</v>
      </c>
      <c r="W285" s="158" t="str">
        <f t="shared" si="12"/>
        <v/>
      </c>
      <c r="X285" s="187" t="s">
        <v>44387</v>
      </c>
      <c r="Y285" s="188" t="s">
        <v>147</v>
      </c>
    </row>
    <row r="286" spans="1:25" ht="14.5">
      <c r="A286" s="171" t="e">
        <v>#VALUE!</v>
      </c>
      <c r="B286" s="172" t="str">
        <f t="shared" si="13"/>
        <v/>
      </c>
      <c r="C286" s="173" t="str">
        <f>IF('Census Input Tab'!H317="","",'Census Input Tab'!H317)</f>
        <v/>
      </c>
      <c r="D286" s="174" t="str">
        <f>IF('Census Input Tab'!K317="","",'Census Input Tab'!K317)</f>
        <v/>
      </c>
      <c r="E286" s="175" t="str">
        <f>IF('Census Input Tab'!A317="","",'Census Input Tab'!A317)</f>
        <v/>
      </c>
      <c r="F286" s="175" t="str">
        <f>IF('Census Input Tab'!B317="","",'Census Input Tab'!B317)</f>
        <v/>
      </c>
      <c r="G286" s="176" t="str">
        <f>IF('Census Input Tab'!C317="","",'Census Input Tab'!C317)</f>
        <v/>
      </c>
      <c r="H286" s="177" t="str">
        <f>IF('Census Input Tab'!D317="","",'Census Input Tab'!D317)</f>
        <v/>
      </c>
      <c r="I286" s="178" t="str">
        <f>IF('Census Input Tab'!E317="","",'Census Input Tab'!E317)</f>
        <v/>
      </c>
      <c r="J286" s="179" t="str">
        <f>IF('Census Input Tab'!I317="COBRA","COBRA","" )</f>
        <v/>
      </c>
      <c r="K286" s="180" t="str">
        <f>IF('Census Input Tab'!F317="","",'Census Input Tab'!F317)</f>
        <v/>
      </c>
      <c r="L286" s="180" t="str">
        <f>IF('Census Input Tab'!G317="","",'Census Input Tab'!G317)</f>
        <v/>
      </c>
      <c r="O286" s="183" t="e">
        <f t="shared" si="14"/>
        <v>#N/A</v>
      </c>
      <c r="P286" s="184">
        <v>285</v>
      </c>
      <c r="W286" s="158" t="str">
        <f t="shared" si="12"/>
        <v/>
      </c>
      <c r="X286" s="187" t="s">
        <v>44388</v>
      </c>
      <c r="Y286" s="188" t="s">
        <v>147</v>
      </c>
    </row>
    <row r="287" spans="1:25" ht="14.5">
      <c r="A287" s="171" t="e">
        <v>#VALUE!</v>
      </c>
      <c r="B287" s="172" t="str">
        <f t="shared" si="13"/>
        <v/>
      </c>
      <c r="C287" s="173" t="str">
        <f>IF('Census Input Tab'!H318="","",'Census Input Tab'!H318)</f>
        <v/>
      </c>
      <c r="D287" s="174" t="str">
        <f>IF('Census Input Tab'!K318="","",'Census Input Tab'!K318)</f>
        <v/>
      </c>
      <c r="E287" s="175" t="str">
        <f>IF('Census Input Tab'!A318="","",'Census Input Tab'!A318)</f>
        <v/>
      </c>
      <c r="F287" s="175" t="str">
        <f>IF('Census Input Tab'!B318="","",'Census Input Tab'!B318)</f>
        <v/>
      </c>
      <c r="G287" s="176" t="str">
        <f>IF('Census Input Tab'!C318="","",'Census Input Tab'!C318)</f>
        <v/>
      </c>
      <c r="H287" s="177" t="str">
        <f>IF('Census Input Tab'!D318="","",'Census Input Tab'!D318)</f>
        <v/>
      </c>
      <c r="I287" s="178" t="str">
        <f>IF('Census Input Tab'!E318="","",'Census Input Tab'!E318)</f>
        <v/>
      </c>
      <c r="J287" s="179" t="str">
        <f>IF('Census Input Tab'!I318="COBRA","COBRA","" )</f>
        <v/>
      </c>
      <c r="K287" s="180" t="str">
        <f>IF('Census Input Tab'!F318="","",'Census Input Tab'!F318)</f>
        <v/>
      </c>
      <c r="L287" s="180" t="str">
        <f>IF('Census Input Tab'!G318="","",'Census Input Tab'!G318)</f>
        <v/>
      </c>
      <c r="O287" s="183" t="e">
        <f t="shared" si="14"/>
        <v>#N/A</v>
      </c>
      <c r="P287" s="184">
        <v>286</v>
      </c>
      <c r="W287" s="158" t="str">
        <f t="shared" si="12"/>
        <v/>
      </c>
      <c r="X287" s="187" t="s">
        <v>44389</v>
      </c>
      <c r="Y287" s="188" t="s">
        <v>147</v>
      </c>
    </row>
    <row r="288" spans="1:25" ht="14.5">
      <c r="A288" s="171" t="e">
        <v>#VALUE!</v>
      </c>
      <c r="B288" s="172" t="str">
        <f t="shared" si="13"/>
        <v/>
      </c>
      <c r="C288" s="173" t="str">
        <f>IF('Census Input Tab'!H319="","",'Census Input Tab'!H319)</f>
        <v/>
      </c>
      <c r="D288" s="174" t="str">
        <f>IF('Census Input Tab'!K319="","",'Census Input Tab'!K319)</f>
        <v/>
      </c>
      <c r="E288" s="175" t="str">
        <f>IF('Census Input Tab'!A319="","",'Census Input Tab'!A319)</f>
        <v/>
      </c>
      <c r="F288" s="175" t="str">
        <f>IF('Census Input Tab'!B319="","",'Census Input Tab'!B319)</f>
        <v/>
      </c>
      <c r="G288" s="176" t="str">
        <f>IF('Census Input Tab'!C319="","",'Census Input Tab'!C319)</f>
        <v/>
      </c>
      <c r="H288" s="177" t="str">
        <f>IF('Census Input Tab'!D319="","",'Census Input Tab'!D319)</f>
        <v/>
      </c>
      <c r="I288" s="178" t="str">
        <f>IF('Census Input Tab'!E319="","",'Census Input Tab'!E319)</f>
        <v/>
      </c>
      <c r="J288" s="179" t="str">
        <f>IF('Census Input Tab'!I319="COBRA","COBRA","" )</f>
        <v/>
      </c>
      <c r="K288" s="180" t="str">
        <f>IF('Census Input Tab'!F319="","",'Census Input Tab'!F319)</f>
        <v/>
      </c>
      <c r="L288" s="180" t="str">
        <f>IF('Census Input Tab'!G319="","",'Census Input Tab'!G319)</f>
        <v/>
      </c>
      <c r="O288" s="183" t="e">
        <f t="shared" si="14"/>
        <v>#N/A</v>
      </c>
      <c r="P288" s="184">
        <v>287</v>
      </c>
      <c r="W288" s="158" t="str">
        <f t="shared" si="12"/>
        <v/>
      </c>
      <c r="X288" s="187" t="s">
        <v>44390</v>
      </c>
      <c r="Y288" s="188" t="s">
        <v>147</v>
      </c>
    </row>
    <row r="289" spans="1:25" ht="14.5">
      <c r="A289" s="171" t="e">
        <v>#VALUE!</v>
      </c>
      <c r="B289" s="172" t="str">
        <f t="shared" si="13"/>
        <v/>
      </c>
      <c r="C289" s="173" t="str">
        <f>IF('Census Input Tab'!H320="","",'Census Input Tab'!H320)</f>
        <v/>
      </c>
      <c r="D289" s="174" t="str">
        <f>IF('Census Input Tab'!K320="","",'Census Input Tab'!K320)</f>
        <v/>
      </c>
      <c r="E289" s="175" t="str">
        <f>IF('Census Input Tab'!A320="","",'Census Input Tab'!A320)</f>
        <v/>
      </c>
      <c r="F289" s="175" t="str">
        <f>IF('Census Input Tab'!B320="","",'Census Input Tab'!B320)</f>
        <v/>
      </c>
      <c r="G289" s="176" t="str">
        <f>IF('Census Input Tab'!C320="","",'Census Input Tab'!C320)</f>
        <v/>
      </c>
      <c r="H289" s="177" t="str">
        <f>IF('Census Input Tab'!D320="","",'Census Input Tab'!D320)</f>
        <v/>
      </c>
      <c r="I289" s="178" t="str">
        <f>IF('Census Input Tab'!E320="","",'Census Input Tab'!E320)</f>
        <v/>
      </c>
      <c r="J289" s="179" t="str">
        <f>IF('Census Input Tab'!I320="COBRA","COBRA","" )</f>
        <v/>
      </c>
      <c r="K289" s="180" t="str">
        <f>IF('Census Input Tab'!F320="","",'Census Input Tab'!F320)</f>
        <v/>
      </c>
      <c r="L289" s="180" t="str">
        <f>IF('Census Input Tab'!G320="","",'Census Input Tab'!G320)</f>
        <v/>
      </c>
      <c r="O289" s="183" t="e">
        <f t="shared" si="14"/>
        <v>#N/A</v>
      </c>
      <c r="P289" s="184">
        <v>288</v>
      </c>
      <c r="W289" s="158" t="str">
        <f t="shared" si="12"/>
        <v/>
      </c>
      <c r="X289" s="187" t="s">
        <v>44391</v>
      </c>
      <c r="Y289" s="188" t="s">
        <v>147</v>
      </c>
    </row>
    <row r="290" spans="1:25" ht="14.5">
      <c r="A290" s="171" t="e">
        <v>#VALUE!</v>
      </c>
      <c r="B290" s="172" t="str">
        <f t="shared" si="13"/>
        <v/>
      </c>
      <c r="C290" s="173" t="str">
        <f>IF('Census Input Tab'!H321="","",'Census Input Tab'!H321)</f>
        <v/>
      </c>
      <c r="D290" s="174" t="str">
        <f>IF('Census Input Tab'!K321="","",'Census Input Tab'!K321)</f>
        <v/>
      </c>
      <c r="E290" s="175" t="str">
        <f>IF('Census Input Tab'!A321="","",'Census Input Tab'!A321)</f>
        <v/>
      </c>
      <c r="F290" s="175" t="str">
        <f>IF('Census Input Tab'!B321="","",'Census Input Tab'!B321)</f>
        <v/>
      </c>
      <c r="G290" s="176" t="str">
        <f>IF('Census Input Tab'!C321="","",'Census Input Tab'!C321)</f>
        <v/>
      </c>
      <c r="H290" s="177" t="str">
        <f>IF('Census Input Tab'!D321="","",'Census Input Tab'!D321)</f>
        <v/>
      </c>
      <c r="I290" s="178" t="str">
        <f>IF('Census Input Tab'!E321="","",'Census Input Tab'!E321)</f>
        <v/>
      </c>
      <c r="J290" s="179" t="str">
        <f>IF('Census Input Tab'!I321="COBRA","COBRA","" )</f>
        <v/>
      </c>
      <c r="K290" s="180" t="str">
        <f>IF('Census Input Tab'!F321="","",'Census Input Tab'!F321)</f>
        <v/>
      </c>
      <c r="L290" s="180" t="str">
        <f>IF('Census Input Tab'!G321="","",'Census Input Tab'!G321)</f>
        <v/>
      </c>
      <c r="O290" s="183" t="e">
        <f t="shared" si="14"/>
        <v>#N/A</v>
      </c>
      <c r="P290" s="184">
        <v>289</v>
      </c>
      <c r="W290" s="158" t="str">
        <f t="shared" si="12"/>
        <v/>
      </c>
      <c r="X290" s="187" t="s">
        <v>44392</v>
      </c>
      <c r="Y290" s="188" t="s">
        <v>147</v>
      </c>
    </row>
    <row r="291" spans="1:25" ht="14.5">
      <c r="A291" s="171" t="e">
        <v>#VALUE!</v>
      </c>
      <c r="B291" s="172" t="str">
        <f t="shared" si="13"/>
        <v/>
      </c>
      <c r="C291" s="173" t="str">
        <f>IF('Census Input Tab'!H322="","",'Census Input Tab'!H322)</f>
        <v/>
      </c>
      <c r="D291" s="174" t="str">
        <f>IF('Census Input Tab'!K322="","",'Census Input Tab'!K322)</f>
        <v/>
      </c>
      <c r="E291" s="175" t="str">
        <f>IF('Census Input Tab'!A322="","",'Census Input Tab'!A322)</f>
        <v/>
      </c>
      <c r="F291" s="175" t="str">
        <f>IF('Census Input Tab'!B322="","",'Census Input Tab'!B322)</f>
        <v/>
      </c>
      <c r="G291" s="176" t="str">
        <f>IF('Census Input Tab'!C322="","",'Census Input Tab'!C322)</f>
        <v/>
      </c>
      <c r="H291" s="177" t="str">
        <f>IF('Census Input Tab'!D322="","",'Census Input Tab'!D322)</f>
        <v/>
      </c>
      <c r="I291" s="178" t="str">
        <f>IF('Census Input Tab'!E322="","",'Census Input Tab'!E322)</f>
        <v/>
      </c>
      <c r="J291" s="179" t="str">
        <f>IF('Census Input Tab'!I322="COBRA","COBRA","" )</f>
        <v/>
      </c>
      <c r="K291" s="180" t="str">
        <f>IF('Census Input Tab'!F322="","",'Census Input Tab'!F322)</f>
        <v/>
      </c>
      <c r="L291" s="180" t="str">
        <f>IF('Census Input Tab'!G322="","",'Census Input Tab'!G322)</f>
        <v/>
      </c>
      <c r="O291" s="183" t="e">
        <f t="shared" si="14"/>
        <v>#N/A</v>
      </c>
      <c r="P291" s="184">
        <v>290</v>
      </c>
      <c r="W291" s="158" t="str">
        <f t="shared" si="12"/>
        <v/>
      </c>
      <c r="X291" s="187" t="s">
        <v>44393</v>
      </c>
      <c r="Y291" s="188" t="s">
        <v>147</v>
      </c>
    </row>
    <row r="292" spans="1:25" ht="14.5">
      <c r="A292" s="171" t="e">
        <v>#VALUE!</v>
      </c>
      <c r="B292" s="172" t="str">
        <f t="shared" si="13"/>
        <v/>
      </c>
      <c r="C292" s="173" t="str">
        <f>IF('Census Input Tab'!H323="","",'Census Input Tab'!H323)</f>
        <v/>
      </c>
      <c r="D292" s="174" t="str">
        <f>IF('Census Input Tab'!K323="","",'Census Input Tab'!K323)</f>
        <v/>
      </c>
      <c r="E292" s="175" t="str">
        <f>IF('Census Input Tab'!A323="","",'Census Input Tab'!A323)</f>
        <v/>
      </c>
      <c r="F292" s="175" t="str">
        <f>IF('Census Input Tab'!B323="","",'Census Input Tab'!B323)</f>
        <v/>
      </c>
      <c r="G292" s="176" t="str">
        <f>IF('Census Input Tab'!C323="","",'Census Input Tab'!C323)</f>
        <v/>
      </c>
      <c r="H292" s="177" t="str">
        <f>IF('Census Input Tab'!D323="","",'Census Input Tab'!D323)</f>
        <v/>
      </c>
      <c r="I292" s="178" t="str">
        <f>IF('Census Input Tab'!E323="","",'Census Input Tab'!E323)</f>
        <v/>
      </c>
      <c r="J292" s="179" t="str">
        <f>IF('Census Input Tab'!I323="COBRA","COBRA","" )</f>
        <v/>
      </c>
      <c r="K292" s="180" t="str">
        <f>IF('Census Input Tab'!F323="","",'Census Input Tab'!F323)</f>
        <v/>
      </c>
      <c r="L292" s="180" t="str">
        <f>IF('Census Input Tab'!G323="","",'Census Input Tab'!G323)</f>
        <v/>
      </c>
      <c r="O292" s="183" t="e">
        <f t="shared" si="14"/>
        <v>#N/A</v>
      </c>
      <c r="P292" s="184">
        <v>291</v>
      </c>
      <c r="W292" s="158" t="str">
        <f t="shared" si="12"/>
        <v/>
      </c>
      <c r="X292" s="187" t="s">
        <v>44394</v>
      </c>
      <c r="Y292" s="188" t="s">
        <v>147</v>
      </c>
    </row>
    <row r="293" spans="1:25" ht="14.5">
      <c r="A293" s="171" t="e">
        <v>#VALUE!</v>
      </c>
      <c r="B293" s="172" t="str">
        <f t="shared" si="13"/>
        <v/>
      </c>
      <c r="C293" s="173" t="str">
        <f>IF('Census Input Tab'!H324="","",'Census Input Tab'!H324)</f>
        <v/>
      </c>
      <c r="D293" s="174" t="str">
        <f>IF('Census Input Tab'!K324="","",'Census Input Tab'!K324)</f>
        <v/>
      </c>
      <c r="E293" s="175" t="str">
        <f>IF('Census Input Tab'!A324="","",'Census Input Tab'!A324)</f>
        <v/>
      </c>
      <c r="F293" s="175" t="str">
        <f>IF('Census Input Tab'!B324="","",'Census Input Tab'!B324)</f>
        <v/>
      </c>
      <c r="G293" s="176" t="str">
        <f>IF('Census Input Tab'!C324="","",'Census Input Tab'!C324)</f>
        <v/>
      </c>
      <c r="H293" s="177" t="str">
        <f>IF('Census Input Tab'!D324="","",'Census Input Tab'!D324)</f>
        <v/>
      </c>
      <c r="I293" s="178" t="str">
        <f>IF('Census Input Tab'!E324="","",'Census Input Tab'!E324)</f>
        <v/>
      </c>
      <c r="J293" s="179" t="str">
        <f>IF('Census Input Tab'!I324="COBRA","COBRA","" )</f>
        <v/>
      </c>
      <c r="K293" s="180" t="str">
        <f>IF('Census Input Tab'!F324="","",'Census Input Tab'!F324)</f>
        <v/>
      </c>
      <c r="L293" s="180" t="str">
        <f>IF('Census Input Tab'!G324="","",'Census Input Tab'!G324)</f>
        <v/>
      </c>
      <c r="O293" s="183" t="e">
        <f t="shared" si="14"/>
        <v>#N/A</v>
      </c>
      <c r="P293" s="184">
        <v>292</v>
      </c>
      <c r="W293" s="158" t="str">
        <f t="shared" si="12"/>
        <v/>
      </c>
      <c r="X293" s="187" t="s">
        <v>44395</v>
      </c>
      <c r="Y293" s="188" t="s">
        <v>147</v>
      </c>
    </row>
    <row r="294" spans="1:25" ht="14.5">
      <c r="A294" s="171" t="e">
        <v>#VALUE!</v>
      </c>
      <c r="B294" s="172" t="str">
        <f t="shared" si="13"/>
        <v/>
      </c>
      <c r="C294" s="173" t="str">
        <f>IF('Census Input Tab'!H325="","",'Census Input Tab'!H325)</f>
        <v/>
      </c>
      <c r="D294" s="174" t="str">
        <f>IF('Census Input Tab'!K325="","",'Census Input Tab'!K325)</f>
        <v/>
      </c>
      <c r="E294" s="175" t="str">
        <f>IF('Census Input Tab'!A325="","",'Census Input Tab'!A325)</f>
        <v/>
      </c>
      <c r="F294" s="175" t="str">
        <f>IF('Census Input Tab'!B325="","",'Census Input Tab'!B325)</f>
        <v/>
      </c>
      <c r="G294" s="176" t="str">
        <f>IF('Census Input Tab'!C325="","",'Census Input Tab'!C325)</f>
        <v/>
      </c>
      <c r="H294" s="177" t="str">
        <f>IF('Census Input Tab'!D325="","",'Census Input Tab'!D325)</f>
        <v/>
      </c>
      <c r="I294" s="178" t="str">
        <f>IF('Census Input Tab'!E325="","",'Census Input Tab'!E325)</f>
        <v/>
      </c>
      <c r="J294" s="179" t="str">
        <f>IF('Census Input Tab'!I325="COBRA","COBRA","" )</f>
        <v/>
      </c>
      <c r="K294" s="180" t="str">
        <f>IF('Census Input Tab'!F325="","",'Census Input Tab'!F325)</f>
        <v/>
      </c>
      <c r="L294" s="180" t="str">
        <f>IF('Census Input Tab'!G325="","",'Census Input Tab'!G325)</f>
        <v/>
      </c>
      <c r="O294" s="183" t="e">
        <f t="shared" si="14"/>
        <v>#N/A</v>
      </c>
      <c r="P294" s="184">
        <v>293</v>
      </c>
      <c r="W294" s="158" t="str">
        <f t="shared" si="12"/>
        <v/>
      </c>
      <c r="X294" s="187" t="s">
        <v>44396</v>
      </c>
      <c r="Y294" s="188" t="s">
        <v>147</v>
      </c>
    </row>
    <row r="295" spans="1:25" ht="14.5">
      <c r="A295" s="171" t="e">
        <v>#VALUE!</v>
      </c>
      <c r="B295" s="172" t="str">
        <f t="shared" si="13"/>
        <v/>
      </c>
      <c r="C295" s="173" t="str">
        <f>IF('Census Input Tab'!H326="","",'Census Input Tab'!H326)</f>
        <v/>
      </c>
      <c r="D295" s="174" t="str">
        <f>IF('Census Input Tab'!K326="","",'Census Input Tab'!K326)</f>
        <v/>
      </c>
      <c r="E295" s="175" t="str">
        <f>IF('Census Input Tab'!A326="","",'Census Input Tab'!A326)</f>
        <v/>
      </c>
      <c r="F295" s="175" t="str">
        <f>IF('Census Input Tab'!B326="","",'Census Input Tab'!B326)</f>
        <v/>
      </c>
      <c r="G295" s="176" t="str">
        <f>IF('Census Input Tab'!C326="","",'Census Input Tab'!C326)</f>
        <v/>
      </c>
      <c r="H295" s="177" t="str">
        <f>IF('Census Input Tab'!D326="","",'Census Input Tab'!D326)</f>
        <v/>
      </c>
      <c r="I295" s="178" t="str">
        <f>IF('Census Input Tab'!E326="","",'Census Input Tab'!E326)</f>
        <v/>
      </c>
      <c r="J295" s="179" t="str">
        <f>IF('Census Input Tab'!I326="COBRA","COBRA","" )</f>
        <v/>
      </c>
      <c r="K295" s="180" t="str">
        <f>IF('Census Input Tab'!F326="","",'Census Input Tab'!F326)</f>
        <v/>
      </c>
      <c r="L295" s="180" t="str">
        <f>IF('Census Input Tab'!G326="","",'Census Input Tab'!G326)</f>
        <v/>
      </c>
      <c r="O295" s="183" t="e">
        <f t="shared" si="14"/>
        <v>#N/A</v>
      </c>
      <c r="P295" s="184">
        <v>294</v>
      </c>
      <c r="W295" s="158" t="str">
        <f t="shared" si="12"/>
        <v/>
      </c>
      <c r="X295" s="187" t="s">
        <v>44397</v>
      </c>
      <c r="Y295" s="188" t="s">
        <v>147</v>
      </c>
    </row>
    <row r="296" spans="1:25" ht="14.5">
      <c r="A296" s="171" t="e">
        <v>#VALUE!</v>
      </c>
      <c r="B296" s="172" t="str">
        <f t="shared" si="13"/>
        <v/>
      </c>
      <c r="C296" s="173" t="str">
        <f>IF('Census Input Tab'!H327="","",'Census Input Tab'!H327)</f>
        <v/>
      </c>
      <c r="D296" s="174" t="str">
        <f>IF('Census Input Tab'!K327="","",'Census Input Tab'!K327)</f>
        <v/>
      </c>
      <c r="E296" s="175" t="str">
        <f>IF('Census Input Tab'!A327="","",'Census Input Tab'!A327)</f>
        <v/>
      </c>
      <c r="F296" s="175" t="str">
        <f>IF('Census Input Tab'!B327="","",'Census Input Tab'!B327)</f>
        <v/>
      </c>
      <c r="G296" s="176" t="str">
        <f>IF('Census Input Tab'!C327="","",'Census Input Tab'!C327)</f>
        <v/>
      </c>
      <c r="H296" s="177" t="str">
        <f>IF('Census Input Tab'!D327="","",'Census Input Tab'!D327)</f>
        <v/>
      </c>
      <c r="I296" s="178" t="str">
        <f>IF('Census Input Tab'!E327="","",'Census Input Tab'!E327)</f>
        <v/>
      </c>
      <c r="J296" s="179" t="str">
        <f>IF('Census Input Tab'!I327="COBRA","COBRA","" )</f>
        <v/>
      </c>
      <c r="K296" s="180" t="str">
        <f>IF('Census Input Tab'!F327="","",'Census Input Tab'!F327)</f>
        <v/>
      </c>
      <c r="L296" s="180" t="str">
        <f>IF('Census Input Tab'!G327="","",'Census Input Tab'!G327)</f>
        <v/>
      </c>
      <c r="O296" s="183" t="e">
        <f t="shared" si="14"/>
        <v>#N/A</v>
      </c>
      <c r="P296" s="184">
        <v>295</v>
      </c>
      <c r="W296" s="158" t="str">
        <f t="shared" si="12"/>
        <v/>
      </c>
      <c r="X296" s="187" t="s">
        <v>44398</v>
      </c>
      <c r="Y296" s="188" t="s">
        <v>147</v>
      </c>
    </row>
    <row r="297" spans="1:25" ht="14.5">
      <c r="A297" s="171" t="e">
        <v>#VALUE!</v>
      </c>
      <c r="B297" s="172" t="str">
        <f t="shared" si="13"/>
        <v/>
      </c>
      <c r="C297" s="173" t="str">
        <f>IF('Census Input Tab'!H328="","",'Census Input Tab'!H328)</f>
        <v/>
      </c>
      <c r="D297" s="174" t="str">
        <f>IF('Census Input Tab'!K328="","",'Census Input Tab'!K328)</f>
        <v/>
      </c>
      <c r="E297" s="175" t="str">
        <f>IF('Census Input Tab'!A328="","",'Census Input Tab'!A328)</f>
        <v/>
      </c>
      <c r="F297" s="175" t="str">
        <f>IF('Census Input Tab'!B328="","",'Census Input Tab'!B328)</f>
        <v/>
      </c>
      <c r="G297" s="176" t="str">
        <f>IF('Census Input Tab'!C328="","",'Census Input Tab'!C328)</f>
        <v/>
      </c>
      <c r="H297" s="177" t="str">
        <f>IF('Census Input Tab'!D328="","",'Census Input Tab'!D328)</f>
        <v/>
      </c>
      <c r="I297" s="178" t="str">
        <f>IF('Census Input Tab'!E328="","",'Census Input Tab'!E328)</f>
        <v/>
      </c>
      <c r="J297" s="179" t="str">
        <f>IF('Census Input Tab'!I328="COBRA","COBRA","" )</f>
        <v/>
      </c>
      <c r="K297" s="180" t="str">
        <f>IF('Census Input Tab'!F328="","",'Census Input Tab'!F328)</f>
        <v/>
      </c>
      <c r="L297" s="180" t="str">
        <f>IF('Census Input Tab'!G328="","",'Census Input Tab'!G328)</f>
        <v/>
      </c>
      <c r="O297" s="183" t="e">
        <f t="shared" si="14"/>
        <v>#N/A</v>
      </c>
      <c r="P297" s="184">
        <v>296</v>
      </c>
      <c r="W297" s="158" t="str">
        <f t="shared" si="12"/>
        <v/>
      </c>
      <c r="X297" s="187" t="s">
        <v>44399</v>
      </c>
      <c r="Y297" s="188" t="s">
        <v>147</v>
      </c>
    </row>
    <row r="298" spans="1:25" ht="14.5">
      <c r="A298" s="171" t="e">
        <v>#VALUE!</v>
      </c>
      <c r="B298" s="172" t="str">
        <f t="shared" si="13"/>
        <v/>
      </c>
      <c r="C298" s="173" t="str">
        <f>IF('Census Input Tab'!H329="","",'Census Input Tab'!H329)</f>
        <v/>
      </c>
      <c r="D298" s="174" t="str">
        <f>IF('Census Input Tab'!K329="","",'Census Input Tab'!K329)</f>
        <v/>
      </c>
      <c r="E298" s="175" t="str">
        <f>IF('Census Input Tab'!A329="","",'Census Input Tab'!A329)</f>
        <v/>
      </c>
      <c r="F298" s="175" t="str">
        <f>IF('Census Input Tab'!B329="","",'Census Input Tab'!B329)</f>
        <v/>
      </c>
      <c r="G298" s="176" t="str">
        <f>IF('Census Input Tab'!C329="","",'Census Input Tab'!C329)</f>
        <v/>
      </c>
      <c r="H298" s="177" t="str">
        <f>IF('Census Input Tab'!D329="","",'Census Input Tab'!D329)</f>
        <v/>
      </c>
      <c r="I298" s="178" t="str">
        <f>IF('Census Input Tab'!E329="","",'Census Input Tab'!E329)</f>
        <v/>
      </c>
      <c r="J298" s="179" t="str">
        <f>IF('Census Input Tab'!I329="COBRA","COBRA","" )</f>
        <v/>
      </c>
      <c r="K298" s="180" t="str">
        <f>IF('Census Input Tab'!F329="","",'Census Input Tab'!F329)</f>
        <v/>
      </c>
      <c r="L298" s="180" t="str">
        <f>IF('Census Input Tab'!G329="","",'Census Input Tab'!G329)</f>
        <v/>
      </c>
      <c r="O298" s="183" t="e">
        <f t="shared" si="14"/>
        <v>#N/A</v>
      </c>
      <c r="P298" s="184">
        <v>297</v>
      </c>
      <c r="W298" s="158" t="str">
        <f t="shared" si="12"/>
        <v/>
      </c>
      <c r="X298" s="187" t="s">
        <v>44400</v>
      </c>
      <c r="Y298" s="188" t="s">
        <v>147</v>
      </c>
    </row>
    <row r="299" spans="1:25" ht="14.5">
      <c r="A299" s="171" t="e">
        <v>#VALUE!</v>
      </c>
      <c r="B299" s="172" t="str">
        <f t="shared" si="13"/>
        <v/>
      </c>
      <c r="C299" s="173" t="str">
        <f>IF('Census Input Tab'!H330="","",'Census Input Tab'!H330)</f>
        <v/>
      </c>
      <c r="D299" s="174" t="str">
        <f>IF('Census Input Tab'!K330="","",'Census Input Tab'!K330)</f>
        <v/>
      </c>
      <c r="E299" s="175" t="str">
        <f>IF('Census Input Tab'!A330="","",'Census Input Tab'!A330)</f>
        <v/>
      </c>
      <c r="F299" s="175" t="str">
        <f>IF('Census Input Tab'!B330="","",'Census Input Tab'!B330)</f>
        <v/>
      </c>
      <c r="G299" s="176" t="str">
        <f>IF('Census Input Tab'!C330="","",'Census Input Tab'!C330)</f>
        <v/>
      </c>
      <c r="H299" s="177" t="str">
        <f>IF('Census Input Tab'!D330="","",'Census Input Tab'!D330)</f>
        <v/>
      </c>
      <c r="I299" s="178" t="str">
        <f>IF('Census Input Tab'!E330="","",'Census Input Tab'!E330)</f>
        <v/>
      </c>
      <c r="J299" s="179" t="str">
        <f>IF('Census Input Tab'!I330="COBRA","COBRA","" )</f>
        <v/>
      </c>
      <c r="K299" s="180" t="str">
        <f>IF('Census Input Tab'!F330="","",'Census Input Tab'!F330)</f>
        <v/>
      </c>
      <c r="L299" s="180" t="str">
        <f>IF('Census Input Tab'!G330="","",'Census Input Tab'!G330)</f>
        <v/>
      </c>
      <c r="O299" s="183" t="e">
        <f t="shared" si="14"/>
        <v>#N/A</v>
      </c>
      <c r="P299" s="184">
        <v>298</v>
      </c>
      <c r="W299" s="158" t="str">
        <f t="shared" si="12"/>
        <v/>
      </c>
      <c r="X299" s="187" t="s">
        <v>44401</v>
      </c>
      <c r="Y299" s="188" t="s">
        <v>147</v>
      </c>
    </row>
    <row r="300" spans="1:25" ht="14.5">
      <c r="A300" s="171" t="e">
        <v>#VALUE!</v>
      </c>
      <c r="B300" s="172" t="str">
        <f t="shared" si="13"/>
        <v/>
      </c>
      <c r="C300" s="173" t="str">
        <f>IF('Census Input Tab'!H331="","",'Census Input Tab'!H331)</f>
        <v/>
      </c>
      <c r="D300" s="174" t="str">
        <f>IF('Census Input Tab'!K331="","",'Census Input Tab'!K331)</f>
        <v/>
      </c>
      <c r="E300" s="175" t="str">
        <f>IF('Census Input Tab'!A331="","",'Census Input Tab'!A331)</f>
        <v/>
      </c>
      <c r="F300" s="175" t="str">
        <f>IF('Census Input Tab'!B331="","",'Census Input Tab'!B331)</f>
        <v/>
      </c>
      <c r="G300" s="176" t="str">
        <f>IF('Census Input Tab'!C331="","",'Census Input Tab'!C331)</f>
        <v/>
      </c>
      <c r="H300" s="177" t="str">
        <f>IF('Census Input Tab'!D331="","",'Census Input Tab'!D331)</f>
        <v/>
      </c>
      <c r="I300" s="178" t="str">
        <f>IF('Census Input Tab'!E331="","",'Census Input Tab'!E331)</f>
        <v/>
      </c>
      <c r="J300" s="179" t="str">
        <f>IF('Census Input Tab'!I331="COBRA","COBRA","" )</f>
        <v/>
      </c>
      <c r="K300" s="180" t="str">
        <f>IF('Census Input Tab'!F331="","",'Census Input Tab'!F331)</f>
        <v/>
      </c>
      <c r="L300" s="180" t="str">
        <f>IF('Census Input Tab'!G331="","",'Census Input Tab'!G331)</f>
        <v/>
      </c>
      <c r="O300" s="183" t="e">
        <f t="shared" si="14"/>
        <v>#N/A</v>
      </c>
      <c r="P300" s="184">
        <v>299</v>
      </c>
      <c r="W300" s="158" t="str">
        <f t="shared" si="12"/>
        <v/>
      </c>
      <c r="X300" s="187" t="s">
        <v>44402</v>
      </c>
      <c r="Y300" s="188" t="s">
        <v>147</v>
      </c>
    </row>
    <row r="301" spans="1:25" ht="14.5">
      <c r="A301" s="171" t="e">
        <v>#VALUE!</v>
      </c>
      <c r="B301" s="172" t="str">
        <f t="shared" si="13"/>
        <v/>
      </c>
      <c r="C301" s="173" t="str">
        <f>IF('Census Input Tab'!H332="","",'Census Input Tab'!H332)</f>
        <v/>
      </c>
      <c r="D301" s="174" t="str">
        <f>IF('Census Input Tab'!K332="","",'Census Input Tab'!K332)</f>
        <v/>
      </c>
      <c r="E301" s="175" t="str">
        <f>IF('Census Input Tab'!A332="","",'Census Input Tab'!A332)</f>
        <v/>
      </c>
      <c r="F301" s="175" t="str">
        <f>IF('Census Input Tab'!B332="","",'Census Input Tab'!B332)</f>
        <v/>
      </c>
      <c r="G301" s="176" t="str">
        <f>IF('Census Input Tab'!C332="","",'Census Input Tab'!C332)</f>
        <v/>
      </c>
      <c r="H301" s="177" t="str">
        <f>IF('Census Input Tab'!D332="","",'Census Input Tab'!D332)</f>
        <v/>
      </c>
      <c r="I301" s="178" t="str">
        <f>IF('Census Input Tab'!E332="","",'Census Input Tab'!E332)</f>
        <v/>
      </c>
      <c r="J301" s="179" t="str">
        <f>IF('Census Input Tab'!I332="COBRA","COBRA","" )</f>
        <v/>
      </c>
      <c r="K301" s="180" t="str">
        <f>IF('Census Input Tab'!F332="","",'Census Input Tab'!F332)</f>
        <v/>
      </c>
      <c r="L301" s="180" t="str">
        <f>IF('Census Input Tab'!G332="","",'Census Input Tab'!G332)</f>
        <v/>
      </c>
      <c r="O301" s="183" t="e">
        <f t="shared" si="14"/>
        <v>#N/A</v>
      </c>
      <c r="P301" s="184">
        <v>300</v>
      </c>
      <c r="W301" s="158" t="str">
        <f t="shared" si="12"/>
        <v/>
      </c>
      <c r="X301" s="187" t="s">
        <v>44403</v>
      </c>
      <c r="Y301" s="188" t="s">
        <v>146</v>
      </c>
    </row>
    <row r="302" spans="1:25" ht="14.5">
      <c r="A302" s="171" t="e">
        <v>#VALUE!</v>
      </c>
      <c r="B302" s="172" t="str">
        <f t="shared" si="13"/>
        <v/>
      </c>
      <c r="C302" s="173" t="str">
        <f>IF('Census Input Tab'!H333="","",'Census Input Tab'!H333)</f>
        <v/>
      </c>
      <c r="D302" s="174" t="str">
        <f>IF('Census Input Tab'!K333="","",'Census Input Tab'!K333)</f>
        <v/>
      </c>
      <c r="E302" s="175" t="str">
        <f>IF('Census Input Tab'!A333="","",'Census Input Tab'!A333)</f>
        <v/>
      </c>
      <c r="F302" s="175" t="str">
        <f>IF('Census Input Tab'!B333="","",'Census Input Tab'!B333)</f>
        <v/>
      </c>
      <c r="G302" s="176" t="str">
        <f>IF('Census Input Tab'!C333="","",'Census Input Tab'!C333)</f>
        <v/>
      </c>
      <c r="H302" s="177" t="str">
        <f>IF('Census Input Tab'!D333="","",'Census Input Tab'!D333)</f>
        <v/>
      </c>
      <c r="I302" s="178" t="str">
        <f>IF('Census Input Tab'!E333="","",'Census Input Tab'!E333)</f>
        <v/>
      </c>
      <c r="J302" s="179" t="str">
        <f>IF('Census Input Tab'!I333="COBRA","COBRA","" )</f>
        <v/>
      </c>
      <c r="K302" s="180" t="str">
        <f>IF('Census Input Tab'!F333="","",'Census Input Tab'!F333)</f>
        <v/>
      </c>
      <c r="L302" s="180" t="str">
        <f>IF('Census Input Tab'!G333="","",'Census Input Tab'!G333)</f>
        <v/>
      </c>
      <c r="O302" s="183" t="e">
        <f t="shared" si="14"/>
        <v>#N/A</v>
      </c>
      <c r="P302" s="184">
        <v>301</v>
      </c>
      <c r="W302" s="158" t="str">
        <f t="shared" si="12"/>
        <v/>
      </c>
      <c r="X302" s="187" t="s">
        <v>44404</v>
      </c>
      <c r="Y302" s="188" t="s">
        <v>146</v>
      </c>
    </row>
    <row r="303" spans="1:25" ht="14.5">
      <c r="A303" s="171" t="e">
        <v>#VALUE!</v>
      </c>
      <c r="B303" s="172" t="str">
        <f t="shared" si="13"/>
        <v/>
      </c>
      <c r="C303" s="173" t="str">
        <f>IF('Census Input Tab'!H334="","",'Census Input Tab'!H334)</f>
        <v/>
      </c>
      <c r="D303" s="174" t="str">
        <f>IF('Census Input Tab'!K334="","",'Census Input Tab'!K334)</f>
        <v/>
      </c>
      <c r="E303" s="175" t="str">
        <f>IF('Census Input Tab'!A334="","",'Census Input Tab'!A334)</f>
        <v/>
      </c>
      <c r="F303" s="175" t="str">
        <f>IF('Census Input Tab'!B334="","",'Census Input Tab'!B334)</f>
        <v/>
      </c>
      <c r="G303" s="176" t="str">
        <f>IF('Census Input Tab'!C334="","",'Census Input Tab'!C334)</f>
        <v/>
      </c>
      <c r="H303" s="177" t="str">
        <f>IF('Census Input Tab'!D334="","",'Census Input Tab'!D334)</f>
        <v/>
      </c>
      <c r="I303" s="178" t="str">
        <f>IF('Census Input Tab'!E334="","",'Census Input Tab'!E334)</f>
        <v/>
      </c>
      <c r="J303" s="179" t="str">
        <f>IF('Census Input Tab'!I334="COBRA","COBRA","" )</f>
        <v/>
      </c>
      <c r="K303" s="180" t="str">
        <f>IF('Census Input Tab'!F334="","",'Census Input Tab'!F334)</f>
        <v/>
      </c>
      <c r="L303" s="180" t="str">
        <f>IF('Census Input Tab'!G334="","",'Census Input Tab'!G334)</f>
        <v/>
      </c>
      <c r="O303" s="183" t="e">
        <f t="shared" si="14"/>
        <v>#N/A</v>
      </c>
      <c r="P303" s="184">
        <v>302</v>
      </c>
      <c r="W303" s="158" t="str">
        <f t="shared" si="12"/>
        <v/>
      </c>
      <c r="X303" s="187" t="s">
        <v>44405</v>
      </c>
      <c r="Y303" s="188" t="s">
        <v>146</v>
      </c>
    </row>
    <row r="304" spans="1:25" ht="14.5">
      <c r="A304" s="171" t="e">
        <v>#VALUE!</v>
      </c>
      <c r="B304" s="172" t="str">
        <f t="shared" si="13"/>
        <v/>
      </c>
      <c r="C304" s="173" t="str">
        <f>IF('Census Input Tab'!H335="","",'Census Input Tab'!H335)</f>
        <v/>
      </c>
      <c r="D304" s="174" t="str">
        <f>IF('Census Input Tab'!K335="","",'Census Input Tab'!K335)</f>
        <v/>
      </c>
      <c r="E304" s="175" t="str">
        <f>IF('Census Input Tab'!A335="","",'Census Input Tab'!A335)</f>
        <v/>
      </c>
      <c r="F304" s="175" t="str">
        <f>IF('Census Input Tab'!B335="","",'Census Input Tab'!B335)</f>
        <v/>
      </c>
      <c r="G304" s="176" t="str">
        <f>IF('Census Input Tab'!C335="","",'Census Input Tab'!C335)</f>
        <v/>
      </c>
      <c r="H304" s="177" t="str">
        <f>IF('Census Input Tab'!D335="","",'Census Input Tab'!D335)</f>
        <v/>
      </c>
      <c r="I304" s="178" t="str">
        <f>IF('Census Input Tab'!E335="","",'Census Input Tab'!E335)</f>
        <v/>
      </c>
      <c r="J304" s="179" t="str">
        <f>IF('Census Input Tab'!I335="COBRA","COBRA","" )</f>
        <v/>
      </c>
      <c r="K304" s="180" t="str">
        <f>IF('Census Input Tab'!F335="","",'Census Input Tab'!F335)</f>
        <v/>
      </c>
      <c r="L304" s="180" t="str">
        <f>IF('Census Input Tab'!G335="","",'Census Input Tab'!G335)</f>
        <v/>
      </c>
      <c r="O304" s="183" t="e">
        <f t="shared" si="14"/>
        <v>#N/A</v>
      </c>
      <c r="P304" s="184">
        <v>303</v>
      </c>
      <c r="W304" s="158" t="str">
        <f t="shared" si="12"/>
        <v/>
      </c>
      <c r="X304" s="187" t="s">
        <v>44406</v>
      </c>
      <c r="Y304" s="188" t="s">
        <v>146</v>
      </c>
    </row>
    <row r="305" spans="1:25" ht="14.5">
      <c r="A305" s="171" t="e">
        <v>#VALUE!</v>
      </c>
      <c r="B305" s="172" t="str">
        <f t="shared" si="13"/>
        <v/>
      </c>
      <c r="C305" s="173" t="str">
        <f>IF('Census Input Tab'!H336="","",'Census Input Tab'!H336)</f>
        <v/>
      </c>
      <c r="D305" s="174" t="str">
        <f>IF('Census Input Tab'!K336="","",'Census Input Tab'!K336)</f>
        <v/>
      </c>
      <c r="E305" s="175" t="str">
        <f>IF('Census Input Tab'!A336="","",'Census Input Tab'!A336)</f>
        <v/>
      </c>
      <c r="F305" s="175" t="str">
        <f>IF('Census Input Tab'!B336="","",'Census Input Tab'!B336)</f>
        <v/>
      </c>
      <c r="G305" s="176" t="str">
        <f>IF('Census Input Tab'!C336="","",'Census Input Tab'!C336)</f>
        <v/>
      </c>
      <c r="H305" s="177" t="str">
        <f>IF('Census Input Tab'!D336="","",'Census Input Tab'!D336)</f>
        <v/>
      </c>
      <c r="I305" s="178" t="str">
        <f>IF('Census Input Tab'!E336="","",'Census Input Tab'!E336)</f>
        <v/>
      </c>
      <c r="J305" s="179" t="str">
        <f>IF('Census Input Tab'!I336="COBRA","COBRA","" )</f>
        <v/>
      </c>
      <c r="K305" s="180" t="str">
        <f>IF('Census Input Tab'!F336="","",'Census Input Tab'!F336)</f>
        <v/>
      </c>
      <c r="L305" s="180" t="str">
        <f>IF('Census Input Tab'!G336="","",'Census Input Tab'!G336)</f>
        <v/>
      </c>
      <c r="O305" s="183" t="e">
        <f t="shared" si="14"/>
        <v>#N/A</v>
      </c>
      <c r="P305" s="184">
        <v>304</v>
      </c>
      <c r="W305" s="158" t="str">
        <f t="shared" si="12"/>
        <v/>
      </c>
      <c r="X305" s="187" t="s">
        <v>44407</v>
      </c>
      <c r="Y305" s="188" t="s">
        <v>146</v>
      </c>
    </row>
    <row r="306" spans="1:25" ht="14.5">
      <c r="A306" s="171" t="e">
        <v>#VALUE!</v>
      </c>
      <c r="B306" s="172" t="str">
        <f t="shared" si="13"/>
        <v/>
      </c>
      <c r="C306" s="173" t="str">
        <f>IF('Census Input Tab'!H337="","",'Census Input Tab'!H337)</f>
        <v/>
      </c>
      <c r="D306" s="174" t="str">
        <f>IF('Census Input Tab'!K337="","",'Census Input Tab'!K337)</f>
        <v/>
      </c>
      <c r="E306" s="175" t="str">
        <f>IF('Census Input Tab'!A337="","",'Census Input Tab'!A337)</f>
        <v/>
      </c>
      <c r="F306" s="175" t="str">
        <f>IF('Census Input Tab'!B337="","",'Census Input Tab'!B337)</f>
        <v/>
      </c>
      <c r="G306" s="176" t="str">
        <f>IF('Census Input Tab'!C337="","",'Census Input Tab'!C337)</f>
        <v/>
      </c>
      <c r="H306" s="177" t="str">
        <f>IF('Census Input Tab'!D337="","",'Census Input Tab'!D337)</f>
        <v/>
      </c>
      <c r="I306" s="178" t="str">
        <f>IF('Census Input Tab'!E337="","",'Census Input Tab'!E337)</f>
        <v/>
      </c>
      <c r="J306" s="179" t="str">
        <f>IF('Census Input Tab'!I337="COBRA","COBRA","" )</f>
        <v/>
      </c>
      <c r="K306" s="180" t="str">
        <f>IF('Census Input Tab'!F337="","",'Census Input Tab'!F337)</f>
        <v/>
      </c>
      <c r="L306" s="180" t="str">
        <f>IF('Census Input Tab'!G337="","",'Census Input Tab'!G337)</f>
        <v/>
      </c>
      <c r="O306" s="183" t="e">
        <f t="shared" si="14"/>
        <v>#N/A</v>
      </c>
      <c r="P306" s="184">
        <v>305</v>
      </c>
      <c r="W306" s="158" t="str">
        <f t="shared" si="12"/>
        <v/>
      </c>
      <c r="X306" s="187" t="s">
        <v>44408</v>
      </c>
      <c r="Y306" s="188" t="s">
        <v>146</v>
      </c>
    </row>
    <row r="307" spans="1:25" ht="14.5">
      <c r="A307" s="171" t="e">
        <v>#VALUE!</v>
      </c>
      <c r="B307" s="172" t="str">
        <f t="shared" si="13"/>
        <v/>
      </c>
      <c r="C307" s="173" t="str">
        <f>IF('Census Input Tab'!H338="","",'Census Input Tab'!H338)</f>
        <v/>
      </c>
      <c r="D307" s="174" t="str">
        <f>IF('Census Input Tab'!K338="","",'Census Input Tab'!K338)</f>
        <v/>
      </c>
      <c r="E307" s="175" t="str">
        <f>IF('Census Input Tab'!A338="","",'Census Input Tab'!A338)</f>
        <v/>
      </c>
      <c r="F307" s="175" t="str">
        <f>IF('Census Input Tab'!B338="","",'Census Input Tab'!B338)</f>
        <v/>
      </c>
      <c r="G307" s="176" t="str">
        <f>IF('Census Input Tab'!C338="","",'Census Input Tab'!C338)</f>
        <v/>
      </c>
      <c r="H307" s="177" t="str">
        <f>IF('Census Input Tab'!D338="","",'Census Input Tab'!D338)</f>
        <v/>
      </c>
      <c r="I307" s="178" t="str">
        <f>IF('Census Input Tab'!E338="","",'Census Input Tab'!E338)</f>
        <v/>
      </c>
      <c r="J307" s="179" t="str">
        <f>IF('Census Input Tab'!I338="COBRA","COBRA","" )</f>
        <v/>
      </c>
      <c r="K307" s="180" t="str">
        <f>IF('Census Input Tab'!F338="","",'Census Input Tab'!F338)</f>
        <v/>
      </c>
      <c r="L307" s="180" t="str">
        <f>IF('Census Input Tab'!G338="","",'Census Input Tab'!G338)</f>
        <v/>
      </c>
      <c r="O307" s="183" t="e">
        <f t="shared" si="14"/>
        <v>#N/A</v>
      </c>
      <c r="P307" s="184">
        <v>306</v>
      </c>
      <c r="W307" s="158" t="str">
        <f t="shared" si="12"/>
        <v/>
      </c>
      <c r="X307" s="187" t="s">
        <v>44409</v>
      </c>
      <c r="Y307" s="188" t="s">
        <v>146</v>
      </c>
    </row>
    <row r="308" spans="1:25" ht="14.5">
      <c r="A308" s="171" t="e">
        <v>#VALUE!</v>
      </c>
      <c r="B308" s="172" t="str">
        <f t="shared" si="13"/>
        <v/>
      </c>
      <c r="C308" s="173" t="str">
        <f>IF('Census Input Tab'!H339="","",'Census Input Tab'!H339)</f>
        <v/>
      </c>
      <c r="D308" s="174" t="str">
        <f>IF('Census Input Tab'!K339="","",'Census Input Tab'!K339)</f>
        <v/>
      </c>
      <c r="E308" s="175" t="str">
        <f>IF('Census Input Tab'!A339="","",'Census Input Tab'!A339)</f>
        <v/>
      </c>
      <c r="F308" s="175" t="str">
        <f>IF('Census Input Tab'!B339="","",'Census Input Tab'!B339)</f>
        <v/>
      </c>
      <c r="G308" s="176" t="str">
        <f>IF('Census Input Tab'!C339="","",'Census Input Tab'!C339)</f>
        <v/>
      </c>
      <c r="H308" s="177" t="str">
        <f>IF('Census Input Tab'!D339="","",'Census Input Tab'!D339)</f>
        <v/>
      </c>
      <c r="I308" s="178" t="str">
        <f>IF('Census Input Tab'!E339="","",'Census Input Tab'!E339)</f>
        <v/>
      </c>
      <c r="J308" s="179" t="str">
        <f>IF('Census Input Tab'!I339="COBRA","COBRA","" )</f>
        <v/>
      </c>
      <c r="K308" s="180" t="str">
        <f>IF('Census Input Tab'!F339="","",'Census Input Tab'!F339)</f>
        <v/>
      </c>
      <c r="L308" s="180" t="str">
        <f>IF('Census Input Tab'!G339="","",'Census Input Tab'!G339)</f>
        <v/>
      </c>
      <c r="O308" s="183" t="e">
        <f t="shared" si="14"/>
        <v>#N/A</v>
      </c>
      <c r="P308" s="184">
        <v>307</v>
      </c>
      <c r="W308" s="158" t="str">
        <f t="shared" si="12"/>
        <v/>
      </c>
      <c r="X308" s="187" t="s">
        <v>44410</v>
      </c>
      <c r="Y308" s="188" t="s">
        <v>146</v>
      </c>
    </row>
    <row r="309" spans="1:25" ht="14.5">
      <c r="A309" s="171" t="e">
        <v>#VALUE!</v>
      </c>
      <c r="B309" s="172" t="str">
        <f t="shared" si="13"/>
        <v/>
      </c>
      <c r="C309" s="173" t="str">
        <f>IF('Census Input Tab'!H340="","",'Census Input Tab'!H340)</f>
        <v/>
      </c>
      <c r="D309" s="174" t="str">
        <f>IF('Census Input Tab'!K340="","",'Census Input Tab'!K340)</f>
        <v/>
      </c>
      <c r="E309" s="175" t="str">
        <f>IF('Census Input Tab'!A340="","",'Census Input Tab'!A340)</f>
        <v/>
      </c>
      <c r="F309" s="175" t="str">
        <f>IF('Census Input Tab'!B340="","",'Census Input Tab'!B340)</f>
        <v/>
      </c>
      <c r="G309" s="176" t="str">
        <f>IF('Census Input Tab'!C340="","",'Census Input Tab'!C340)</f>
        <v/>
      </c>
      <c r="H309" s="177" t="str">
        <f>IF('Census Input Tab'!D340="","",'Census Input Tab'!D340)</f>
        <v/>
      </c>
      <c r="I309" s="178" t="str">
        <f>IF('Census Input Tab'!E340="","",'Census Input Tab'!E340)</f>
        <v/>
      </c>
      <c r="J309" s="179" t="str">
        <f>IF('Census Input Tab'!I340="COBRA","COBRA","" )</f>
        <v/>
      </c>
      <c r="K309" s="180" t="str">
        <f>IF('Census Input Tab'!F340="","",'Census Input Tab'!F340)</f>
        <v/>
      </c>
      <c r="L309" s="180" t="str">
        <f>IF('Census Input Tab'!G340="","",'Census Input Tab'!G340)</f>
        <v/>
      </c>
      <c r="O309" s="183" t="e">
        <f t="shared" si="14"/>
        <v>#N/A</v>
      </c>
      <c r="P309" s="184">
        <v>308</v>
      </c>
      <c r="W309" s="158" t="str">
        <f t="shared" si="12"/>
        <v/>
      </c>
      <c r="X309" s="187" t="s">
        <v>44411</v>
      </c>
      <c r="Y309" s="188" t="s">
        <v>146</v>
      </c>
    </row>
    <row r="310" spans="1:25" ht="14.5">
      <c r="A310" s="171" t="e">
        <v>#VALUE!</v>
      </c>
      <c r="B310" s="172" t="str">
        <f t="shared" si="13"/>
        <v/>
      </c>
      <c r="C310" s="173" t="str">
        <f>IF('Census Input Tab'!H341="","",'Census Input Tab'!H341)</f>
        <v/>
      </c>
      <c r="D310" s="174" t="str">
        <f>IF('Census Input Tab'!K341="","",'Census Input Tab'!K341)</f>
        <v/>
      </c>
      <c r="E310" s="175" t="str">
        <f>IF('Census Input Tab'!A341="","",'Census Input Tab'!A341)</f>
        <v/>
      </c>
      <c r="F310" s="175" t="str">
        <f>IF('Census Input Tab'!B341="","",'Census Input Tab'!B341)</f>
        <v/>
      </c>
      <c r="G310" s="176" t="str">
        <f>IF('Census Input Tab'!C341="","",'Census Input Tab'!C341)</f>
        <v/>
      </c>
      <c r="H310" s="177" t="str">
        <f>IF('Census Input Tab'!D341="","",'Census Input Tab'!D341)</f>
        <v/>
      </c>
      <c r="I310" s="178" t="str">
        <f>IF('Census Input Tab'!E341="","",'Census Input Tab'!E341)</f>
        <v/>
      </c>
      <c r="J310" s="179" t="str">
        <f>IF('Census Input Tab'!I341="COBRA","COBRA","" )</f>
        <v/>
      </c>
      <c r="K310" s="180" t="str">
        <f>IF('Census Input Tab'!F341="","",'Census Input Tab'!F341)</f>
        <v/>
      </c>
      <c r="L310" s="180" t="str">
        <f>IF('Census Input Tab'!G341="","",'Census Input Tab'!G341)</f>
        <v/>
      </c>
      <c r="O310" s="183" t="e">
        <f t="shared" si="14"/>
        <v>#N/A</v>
      </c>
      <c r="P310" s="184">
        <v>309</v>
      </c>
      <c r="W310" s="158" t="str">
        <f t="shared" si="12"/>
        <v/>
      </c>
      <c r="X310" s="187" t="s">
        <v>44412</v>
      </c>
      <c r="Y310" s="188" t="s">
        <v>146</v>
      </c>
    </row>
    <row r="311" spans="1:25" ht="14.5">
      <c r="A311" s="171" t="e">
        <v>#VALUE!</v>
      </c>
      <c r="B311" s="172" t="str">
        <f t="shared" si="13"/>
        <v/>
      </c>
      <c r="C311" s="173" t="str">
        <f>IF('Census Input Tab'!H342="","",'Census Input Tab'!H342)</f>
        <v/>
      </c>
      <c r="D311" s="174" t="str">
        <f>IF('Census Input Tab'!K342="","",'Census Input Tab'!K342)</f>
        <v/>
      </c>
      <c r="E311" s="175" t="str">
        <f>IF('Census Input Tab'!A342="","",'Census Input Tab'!A342)</f>
        <v/>
      </c>
      <c r="F311" s="175" t="str">
        <f>IF('Census Input Tab'!B342="","",'Census Input Tab'!B342)</f>
        <v/>
      </c>
      <c r="G311" s="176" t="str">
        <f>IF('Census Input Tab'!C342="","",'Census Input Tab'!C342)</f>
        <v/>
      </c>
      <c r="H311" s="177" t="str">
        <f>IF('Census Input Tab'!D342="","",'Census Input Tab'!D342)</f>
        <v/>
      </c>
      <c r="I311" s="178" t="str">
        <f>IF('Census Input Tab'!E342="","",'Census Input Tab'!E342)</f>
        <v/>
      </c>
      <c r="J311" s="179" t="str">
        <f>IF('Census Input Tab'!I342="COBRA","COBRA","" )</f>
        <v/>
      </c>
      <c r="K311" s="180" t="str">
        <f>IF('Census Input Tab'!F342="","",'Census Input Tab'!F342)</f>
        <v/>
      </c>
      <c r="L311" s="180" t="str">
        <f>IF('Census Input Tab'!G342="","",'Census Input Tab'!G342)</f>
        <v/>
      </c>
      <c r="O311" s="183" t="e">
        <f t="shared" si="14"/>
        <v>#N/A</v>
      </c>
      <c r="P311" s="184">
        <v>310</v>
      </c>
      <c r="W311" s="158" t="str">
        <f t="shared" si="12"/>
        <v/>
      </c>
      <c r="X311" s="187" t="s">
        <v>44413</v>
      </c>
      <c r="Y311" s="188" t="s">
        <v>146</v>
      </c>
    </row>
    <row r="312" spans="1:25" ht="14.5">
      <c r="A312" s="171" t="e">
        <v>#VALUE!</v>
      </c>
      <c r="B312" s="172" t="str">
        <f t="shared" si="13"/>
        <v/>
      </c>
      <c r="C312" s="173" t="str">
        <f>IF('Census Input Tab'!H343="","",'Census Input Tab'!H343)</f>
        <v/>
      </c>
      <c r="D312" s="174" t="str">
        <f>IF('Census Input Tab'!K343="","",'Census Input Tab'!K343)</f>
        <v/>
      </c>
      <c r="E312" s="175" t="str">
        <f>IF('Census Input Tab'!A343="","",'Census Input Tab'!A343)</f>
        <v/>
      </c>
      <c r="F312" s="175" t="str">
        <f>IF('Census Input Tab'!B343="","",'Census Input Tab'!B343)</f>
        <v/>
      </c>
      <c r="G312" s="176" t="str">
        <f>IF('Census Input Tab'!C343="","",'Census Input Tab'!C343)</f>
        <v/>
      </c>
      <c r="H312" s="177" t="str">
        <f>IF('Census Input Tab'!D343="","",'Census Input Tab'!D343)</f>
        <v/>
      </c>
      <c r="I312" s="178" t="str">
        <f>IF('Census Input Tab'!E343="","",'Census Input Tab'!E343)</f>
        <v/>
      </c>
      <c r="J312" s="179" t="str">
        <f>IF('Census Input Tab'!I343="COBRA","COBRA","" )</f>
        <v/>
      </c>
      <c r="K312" s="180" t="str">
        <f>IF('Census Input Tab'!F343="","",'Census Input Tab'!F343)</f>
        <v/>
      </c>
      <c r="L312" s="180" t="str">
        <f>IF('Census Input Tab'!G343="","",'Census Input Tab'!G343)</f>
        <v/>
      </c>
      <c r="O312" s="183" t="e">
        <f t="shared" si="14"/>
        <v>#N/A</v>
      </c>
      <c r="P312" s="184">
        <v>311</v>
      </c>
      <c r="W312" s="158" t="str">
        <f t="shared" si="12"/>
        <v/>
      </c>
      <c r="X312" s="187" t="s">
        <v>44414</v>
      </c>
      <c r="Y312" s="188" t="s">
        <v>146</v>
      </c>
    </row>
    <row r="313" spans="1:25" ht="14.5">
      <c r="A313" s="171" t="e">
        <v>#VALUE!</v>
      </c>
      <c r="B313" s="172" t="str">
        <f t="shared" si="13"/>
        <v/>
      </c>
      <c r="C313" s="173" t="str">
        <f>IF('Census Input Tab'!H344="","",'Census Input Tab'!H344)</f>
        <v/>
      </c>
      <c r="D313" s="174" t="str">
        <f>IF('Census Input Tab'!K344="","",'Census Input Tab'!K344)</f>
        <v/>
      </c>
      <c r="E313" s="175" t="str">
        <f>IF('Census Input Tab'!A344="","",'Census Input Tab'!A344)</f>
        <v/>
      </c>
      <c r="F313" s="175" t="str">
        <f>IF('Census Input Tab'!B344="","",'Census Input Tab'!B344)</f>
        <v/>
      </c>
      <c r="G313" s="176" t="str">
        <f>IF('Census Input Tab'!C344="","",'Census Input Tab'!C344)</f>
        <v/>
      </c>
      <c r="H313" s="177" t="str">
        <f>IF('Census Input Tab'!D344="","",'Census Input Tab'!D344)</f>
        <v/>
      </c>
      <c r="I313" s="178" t="str">
        <f>IF('Census Input Tab'!E344="","",'Census Input Tab'!E344)</f>
        <v/>
      </c>
      <c r="J313" s="179" t="str">
        <f>IF('Census Input Tab'!I344="COBRA","COBRA","" )</f>
        <v/>
      </c>
      <c r="K313" s="180" t="str">
        <f>IF('Census Input Tab'!F344="","",'Census Input Tab'!F344)</f>
        <v/>
      </c>
      <c r="L313" s="180" t="str">
        <f>IF('Census Input Tab'!G344="","",'Census Input Tab'!G344)</f>
        <v/>
      </c>
      <c r="O313" s="183" t="e">
        <f t="shared" si="14"/>
        <v>#N/A</v>
      </c>
      <c r="P313" s="184">
        <v>312</v>
      </c>
      <c r="W313" s="158" t="str">
        <f t="shared" si="12"/>
        <v/>
      </c>
      <c r="X313" s="187" t="s">
        <v>44415</v>
      </c>
      <c r="Y313" s="188" t="s">
        <v>146</v>
      </c>
    </row>
    <row r="314" spans="1:25" ht="14.5">
      <c r="A314" s="171" t="e">
        <v>#VALUE!</v>
      </c>
      <c r="B314" s="172" t="str">
        <f t="shared" si="13"/>
        <v/>
      </c>
      <c r="C314" s="173" t="str">
        <f>IF('Census Input Tab'!H345="","",'Census Input Tab'!H345)</f>
        <v/>
      </c>
      <c r="D314" s="174" t="str">
        <f>IF('Census Input Tab'!K345="","",'Census Input Tab'!K345)</f>
        <v/>
      </c>
      <c r="E314" s="175" t="str">
        <f>IF('Census Input Tab'!A345="","",'Census Input Tab'!A345)</f>
        <v/>
      </c>
      <c r="F314" s="175" t="str">
        <f>IF('Census Input Tab'!B345="","",'Census Input Tab'!B345)</f>
        <v/>
      </c>
      <c r="G314" s="176" t="str">
        <f>IF('Census Input Tab'!C345="","",'Census Input Tab'!C345)</f>
        <v/>
      </c>
      <c r="H314" s="177" t="str">
        <f>IF('Census Input Tab'!D345="","",'Census Input Tab'!D345)</f>
        <v/>
      </c>
      <c r="I314" s="178" t="str">
        <f>IF('Census Input Tab'!E345="","",'Census Input Tab'!E345)</f>
        <v/>
      </c>
      <c r="J314" s="179" t="str">
        <f>IF('Census Input Tab'!I345="COBRA","COBRA","" )</f>
        <v/>
      </c>
      <c r="K314" s="180" t="str">
        <f>IF('Census Input Tab'!F345="","",'Census Input Tab'!F345)</f>
        <v/>
      </c>
      <c r="L314" s="180" t="str">
        <f>IF('Census Input Tab'!G345="","",'Census Input Tab'!G345)</f>
        <v/>
      </c>
      <c r="O314" s="183" t="e">
        <f t="shared" si="14"/>
        <v>#N/A</v>
      </c>
      <c r="P314" s="184">
        <v>313</v>
      </c>
      <c r="W314" s="158" t="str">
        <f t="shared" si="12"/>
        <v/>
      </c>
      <c r="X314" s="187" t="s">
        <v>44416</v>
      </c>
      <c r="Y314" s="188" t="s">
        <v>146</v>
      </c>
    </row>
    <row r="315" spans="1:25" ht="14.5">
      <c r="A315" s="171" t="e">
        <v>#VALUE!</v>
      </c>
      <c r="B315" s="172" t="str">
        <f t="shared" si="13"/>
        <v/>
      </c>
      <c r="C315" s="173" t="str">
        <f>IF('Census Input Tab'!H346="","",'Census Input Tab'!H346)</f>
        <v/>
      </c>
      <c r="D315" s="174" t="str">
        <f>IF('Census Input Tab'!K346="","",'Census Input Tab'!K346)</f>
        <v/>
      </c>
      <c r="E315" s="175" t="str">
        <f>IF('Census Input Tab'!A346="","",'Census Input Tab'!A346)</f>
        <v/>
      </c>
      <c r="F315" s="175" t="str">
        <f>IF('Census Input Tab'!B346="","",'Census Input Tab'!B346)</f>
        <v/>
      </c>
      <c r="G315" s="176" t="str">
        <f>IF('Census Input Tab'!C346="","",'Census Input Tab'!C346)</f>
        <v/>
      </c>
      <c r="H315" s="177" t="str">
        <f>IF('Census Input Tab'!D346="","",'Census Input Tab'!D346)</f>
        <v/>
      </c>
      <c r="I315" s="178" t="str">
        <f>IF('Census Input Tab'!E346="","",'Census Input Tab'!E346)</f>
        <v/>
      </c>
      <c r="J315" s="179" t="str">
        <f>IF('Census Input Tab'!I346="COBRA","COBRA","" )</f>
        <v/>
      </c>
      <c r="K315" s="180" t="str">
        <f>IF('Census Input Tab'!F346="","",'Census Input Tab'!F346)</f>
        <v/>
      </c>
      <c r="L315" s="180" t="str">
        <f>IF('Census Input Tab'!G346="","",'Census Input Tab'!G346)</f>
        <v/>
      </c>
      <c r="O315" s="183" t="e">
        <f t="shared" si="14"/>
        <v>#N/A</v>
      </c>
      <c r="P315" s="184">
        <v>314</v>
      </c>
      <c r="W315" s="158" t="str">
        <f t="shared" si="12"/>
        <v/>
      </c>
      <c r="X315" s="187" t="s">
        <v>44417</v>
      </c>
      <c r="Y315" s="188" t="s">
        <v>146</v>
      </c>
    </row>
    <row r="316" spans="1:25" ht="14.5">
      <c r="A316" s="171" t="e">
        <v>#VALUE!</v>
      </c>
      <c r="B316" s="172" t="str">
        <f t="shared" si="13"/>
        <v/>
      </c>
      <c r="C316" s="173" t="str">
        <f>IF('Census Input Tab'!H347="","",'Census Input Tab'!H347)</f>
        <v/>
      </c>
      <c r="D316" s="174" t="str">
        <f>IF('Census Input Tab'!K347="","",'Census Input Tab'!K347)</f>
        <v/>
      </c>
      <c r="E316" s="175" t="str">
        <f>IF('Census Input Tab'!A347="","",'Census Input Tab'!A347)</f>
        <v/>
      </c>
      <c r="F316" s="175" t="str">
        <f>IF('Census Input Tab'!B347="","",'Census Input Tab'!B347)</f>
        <v/>
      </c>
      <c r="G316" s="176" t="str">
        <f>IF('Census Input Tab'!C347="","",'Census Input Tab'!C347)</f>
        <v/>
      </c>
      <c r="H316" s="177" t="str">
        <f>IF('Census Input Tab'!D347="","",'Census Input Tab'!D347)</f>
        <v/>
      </c>
      <c r="I316" s="178" t="str">
        <f>IF('Census Input Tab'!E347="","",'Census Input Tab'!E347)</f>
        <v/>
      </c>
      <c r="J316" s="179" t="str">
        <f>IF('Census Input Tab'!I347="COBRA","COBRA","" )</f>
        <v/>
      </c>
      <c r="K316" s="180" t="str">
        <f>IF('Census Input Tab'!F347="","",'Census Input Tab'!F347)</f>
        <v/>
      </c>
      <c r="L316" s="180" t="str">
        <f>IF('Census Input Tab'!G347="","",'Census Input Tab'!G347)</f>
        <v/>
      </c>
      <c r="O316" s="183" t="e">
        <f t="shared" si="14"/>
        <v>#N/A</v>
      </c>
      <c r="P316" s="184">
        <v>315</v>
      </c>
      <c r="W316" s="158" t="str">
        <f t="shared" si="12"/>
        <v/>
      </c>
      <c r="X316" s="187" t="s">
        <v>44418</v>
      </c>
      <c r="Y316" s="188" t="s">
        <v>146</v>
      </c>
    </row>
    <row r="317" spans="1:25" ht="14.5">
      <c r="A317" s="171" t="e">
        <v>#VALUE!</v>
      </c>
      <c r="B317" s="172" t="str">
        <f t="shared" si="13"/>
        <v/>
      </c>
      <c r="C317" s="173" t="str">
        <f>IF('Census Input Tab'!H348="","",'Census Input Tab'!H348)</f>
        <v/>
      </c>
      <c r="D317" s="174" t="str">
        <f>IF('Census Input Tab'!K348="","",'Census Input Tab'!K348)</f>
        <v/>
      </c>
      <c r="E317" s="175" t="str">
        <f>IF('Census Input Tab'!A348="","",'Census Input Tab'!A348)</f>
        <v/>
      </c>
      <c r="F317" s="175" t="str">
        <f>IF('Census Input Tab'!B348="","",'Census Input Tab'!B348)</f>
        <v/>
      </c>
      <c r="G317" s="176" t="str">
        <f>IF('Census Input Tab'!C348="","",'Census Input Tab'!C348)</f>
        <v/>
      </c>
      <c r="H317" s="177" t="str">
        <f>IF('Census Input Tab'!D348="","",'Census Input Tab'!D348)</f>
        <v/>
      </c>
      <c r="I317" s="178" t="str">
        <f>IF('Census Input Tab'!E348="","",'Census Input Tab'!E348)</f>
        <v/>
      </c>
      <c r="J317" s="179" t="str">
        <f>IF('Census Input Tab'!I348="COBRA","COBRA","" )</f>
        <v/>
      </c>
      <c r="K317" s="180" t="str">
        <f>IF('Census Input Tab'!F348="","",'Census Input Tab'!F348)</f>
        <v/>
      </c>
      <c r="L317" s="180" t="str">
        <f>IF('Census Input Tab'!G348="","",'Census Input Tab'!G348)</f>
        <v/>
      </c>
      <c r="O317" s="183" t="e">
        <f t="shared" si="14"/>
        <v>#N/A</v>
      </c>
      <c r="P317" s="184">
        <v>316</v>
      </c>
      <c r="W317" s="158" t="str">
        <f t="shared" si="12"/>
        <v/>
      </c>
      <c r="X317" s="187" t="s">
        <v>44419</v>
      </c>
      <c r="Y317" s="188" t="s">
        <v>146</v>
      </c>
    </row>
    <row r="318" spans="1:25" ht="14.5">
      <c r="A318" s="171" t="e">
        <v>#VALUE!</v>
      </c>
      <c r="B318" s="172" t="str">
        <f t="shared" si="13"/>
        <v/>
      </c>
      <c r="C318" s="173" t="str">
        <f>IF('Census Input Tab'!H349="","",'Census Input Tab'!H349)</f>
        <v/>
      </c>
      <c r="D318" s="174" t="str">
        <f>IF('Census Input Tab'!K349="","",'Census Input Tab'!K349)</f>
        <v/>
      </c>
      <c r="E318" s="175" t="str">
        <f>IF('Census Input Tab'!A349="","",'Census Input Tab'!A349)</f>
        <v/>
      </c>
      <c r="F318" s="175" t="str">
        <f>IF('Census Input Tab'!B349="","",'Census Input Tab'!B349)</f>
        <v/>
      </c>
      <c r="G318" s="176" t="str">
        <f>IF('Census Input Tab'!C349="","",'Census Input Tab'!C349)</f>
        <v/>
      </c>
      <c r="H318" s="177" t="str">
        <f>IF('Census Input Tab'!D349="","",'Census Input Tab'!D349)</f>
        <v/>
      </c>
      <c r="I318" s="178" t="str">
        <f>IF('Census Input Tab'!E349="","",'Census Input Tab'!E349)</f>
        <v/>
      </c>
      <c r="J318" s="179" t="str">
        <f>IF('Census Input Tab'!I349="COBRA","COBRA","" )</f>
        <v/>
      </c>
      <c r="K318" s="180" t="str">
        <f>IF('Census Input Tab'!F349="","",'Census Input Tab'!F349)</f>
        <v/>
      </c>
      <c r="L318" s="180" t="str">
        <f>IF('Census Input Tab'!G349="","",'Census Input Tab'!G349)</f>
        <v/>
      </c>
      <c r="O318" s="183" t="e">
        <f t="shared" si="14"/>
        <v>#N/A</v>
      </c>
      <c r="P318" s="184">
        <v>317</v>
      </c>
      <c r="W318" s="158" t="str">
        <f t="shared" si="12"/>
        <v/>
      </c>
      <c r="X318" s="187" t="s">
        <v>44420</v>
      </c>
      <c r="Y318" s="188" t="s">
        <v>146</v>
      </c>
    </row>
    <row r="319" spans="1:25" ht="14.5">
      <c r="A319" s="171" t="e">
        <v>#VALUE!</v>
      </c>
      <c r="B319" s="172" t="str">
        <f t="shared" si="13"/>
        <v/>
      </c>
      <c r="C319" s="173" t="str">
        <f>IF('Census Input Tab'!H350="","",'Census Input Tab'!H350)</f>
        <v/>
      </c>
      <c r="D319" s="174" t="str">
        <f>IF('Census Input Tab'!K350="","",'Census Input Tab'!K350)</f>
        <v/>
      </c>
      <c r="E319" s="175" t="str">
        <f>IF('Census Input Tab'!A350="","",'Census Input Tab'!A350)</f>
        <v/>
      </c>
      <c r="F319" s="175" t="str">
        <f>IF('Census Input Tab'!B350="","",'Census Input Tab'!B350)</f>
        <v/>
      </c>
      <c r="G319" s="176" t="str">
        <f>IF('Census Input Tab'!C350="","",'Census Input Tab'!C350)</f>
        <v/>
      </c>
      <c r="H319" s="177" t="str">
        <f>IF('Census Input Tab'!D350="","",'Census Input Tab'!D350)</f>
        <v/>
      </c>
      <c r="I319" s="178" t="str">
        <f>IF('Census Input Tab'!E350="","",'Census Input Tab'!E350)</f>
        <v/>
      </c>
      <c r="J319" s="179" t="str">
        <f>IF('Census Input Tab'!I350="COBRA","COBRA","" )</f>
        <v/>
      </c>
      <c r="K319" s="180" t="str">
        <f>IF('Census Input Tab'!F350="","",'Census Input Tab'!F350)</f>
        <v/>
      </c>
      <c r="L319" s="180" t="str">
        <f>IF('Census Input Tab'!G350="","",'Census Input Tab'!G350)</f>
        <v/>
      </c>
      <c r="O319" s="183" t="e">
        <f t="shared" si="14"/>
        <v>#N/A</v>
      </c>
      <c r="P319" s="184">
        <v>318</v>
      </c>
      <c r="W319" s="158" t="str">
        <f t="shared" si="12"/>
        <v/>
      </c>
      <c r="X319" s="187" t="s">
        <v>44421</v>
      </c>
      <c r="Y319" s="188" t="s">
        <v>146</v>
      </c>
    </row>
    <row r="320" spans="1:25" ht="14.5">
      <c r="A320" s="171" t="e">
        <v>#VALUE!</v>
      </c>
      <c r="B320" s="172" t="str">
        <f t="shared" si="13"/>
        <v/>
      </c>
      <c r="C320" s="173" t="str">
        <f>IF('Census Input Tab'!H351="","",'Census Input Tab'!H351)</f>
        <v/>
      </c>
      <c r="D320" s="174" t="str">
        <f>IF('Census Input Tab'!K351="","",'Census Input Tab'!K351)</f>
        <v/>
      </c>
      <c r="E320" s="175" t="str">
        <f>IF('Census Input Tab'!A351="","",'Census Input Tab'!A351)</f>
        <v/>
      </c>
      <c r="F320" s="175" t="str">
        <f>IF('Census Input Tab'!B351="","",'Census Input Tab'!B351)</f>
        <v/>
      </c>
      <c r="G320" s="176" t="str">
        <f>IF('Census Input Tab'!C351="","",'Census Input Tab'!C351)</f>
        <v/>
      </c>
      <c r="H320" s="177" t="str">
        <f>IF('Census Input Tab'!D351="","",'Census Input Tab'!D351)</f>
        <v/>
      </c>
      <c r="I320" s="178" t="str">
        <f>IF('Census Input Tab'!E351="","",'Census Input Tab'!E351)</f>
        <v/>
      </c>
      <c r="J320" s="179" t="str">
        <f>IF('Census Input Tab'!I351="COBRA","COBRA","" )</f>
        <v/>
      </c>
      <c r="K320" s="180" t="str">
        <f>IF('Census Input Tab'!F351="","",'Census Input Tab'!F351)</f>
        <v/>
      </c>
      <c r="L320" s="180" t="str">
        <f>IF('Census Input Tab'!G351="","",'Census Input Tab'!G351)</f>
        <v/>
      </c>
      <c r="O320" s="183" t="e">
        <f t="shared" si="14"/>
        <v>#N/A</v>
      </c>
      <c r="P320" s="184">
        <v>319</v>
      </c>
      <c r="W320" s="158" t="str">
        <f t="shared" si="12"/>
        <v/>
      </c>
      <c r="X320" s="187" t="s">
        <v>44422</v>
      </c>
      <c r="Y320" s="188" t="s">
        <v>146</v>
      </c>
    </row>
    <row r="321" spans="1:25" ht="14.5">
      <c r="A321" s="171" t="e">
        <v>#VALUE!</v>
      </c>
      <c r="B321" s="172" t="str">
        <f t="shared" si="13"/>
        <v/>
      </c>
      <c r="C321" s="173" t="str">
        <f>IF('Census Input Tab'!H352="","",'Census Input Tab'!H352)</f>
        <v/>
      </c>
      <c r="D321" s="174" t="str">
        <f>IF('Census Input Tab'!K352="","",'Census Input Tab'!K352)</f>
        <v/>
      </c>
      <c r="E321" s="175" t="str">
        <f>IF('Census Input Tab'!A352="","",'Census Input Tab'!A352)</f>
        <v/>
      </c>
      <c r="F321" s="175" t="str">
        <f>IF('Census Input Tab'!B352="","",'Census Input Tab'!B352)</f>
        <v/>
      </c>
      <c r="G321" s="176" t="str">
        <f>IF('Census Input Tab'!C352="","",'Census Input Tab'!C352)</f>
        <v/>
      </c>
      <c r="H321" s="177" t="str">
        <f>IF('Census Input Tab'!D352="","",'Census Input Tab'!D352)</f>
        <v/>
      </c>
      <c r="I321" s="178" t="str">
        <f>IF('Census Input Tab'!E352="","",'Census Input Tab'!E352)</f>
        <v/>
      </c>
      <c r="J321" s="179" t="str">
        <f>IF('Census Input Tab'!I352="COBRA","COBRA","" )</f>
        <v/>
      </c>
      <c r="K321" s="180" t="str">
        <f>IF('Census Input Tab'!F352="","",'Census Input Tab'!F352)</f>
        <v/>
      </c>
      <c r="L321" s="180" t="str">
        <f>IF('Census Input Tab'!G352="","",'Census Input Tab'!G352)</f>
        <v/>
      </c>
      <c r="O321" s="183" t="e">
        <f t="shared" si="14"/>
        <v>#N/A</v>
      </c>
      <c r="P321" s="184">
        <v>320</v>
      </c>
      <c r="W321" s="158" t="str">
        <f t="shared" si="12"/>
        <v/>
      </c>
      <c r="X321" s="187" t="s">
        <v>44423</v>
      </c>
      <c r="Y321" s="188" t="s">
        <v>146</v>
      </c>
    </row>
    <row r="322" spans="1:25" ht="14.5">
      <c r="A322" s="171" t="e">
        <v>#VALUE!</v>
      </c>
      <c r="B322" s="172" t="str">
        <f t="shared" si="13"/>
        <v/>
      </c>
      <c r="C322" s="173" t="str">
        <f>IF('Census Input Tab'!H353="","",'Census Input Tab'!H353)</f>
        <v/>
      </c>
      <c r="D322" s="174" t="str">
        <f>IF('Census Input Tab'!K353="","",'Census Input Tab'!K353)</f>
        <v/>
      </c>
      <c r="E322" s="175" t="str">
        <f>IF('Census Input Tab'!A353="","",'Census Input Tab'!A353)</f>
        <v/>
      </c>
      <c r="F322" s="175" t="str">
        <f>IF('Census Input Tab'!B353="","",'Census Input Tab'!B353)</f>
        <v/>
      </c>
      <c r="G322" s="176" t="str">
        <f>IF('Census Input Tab'!C353="","",'Census Input Tab'!C353)</f>
        <v/>
      </c>
      <c r="H322" s="177" t="str">
        <f>IF('Census Input Tab'!D353="","",'Census Input Tab'!D353)</f>
        <v/>
      </c>
      <c r="I322" s="178" t="str">
        <f>IF('Census Input Tab'!E353="","",'Census Input Tab'!E353)</f>
        <v/>
      </c>
      <c r="J322" s="179" t="str">
        <f>IF('Census Input Tab'!I353="COBRA","COBRA","" )</f>
        <v/>
      </c>
      <c r="K322" s="180" t="str">
        <f>IF('Census Input Tab'!F353="","",'Census Input Tab'!F353)</f>
        <v/>
      </c>
      <c r="L322" s="180" t="str">
        <f>IF('Census Input Tab'!G353="","",'Census Input Tab'!G353)</f>
        <v/>
      </c>
      <c r="O322" s="183" t="e">
        <f t="shared" si="14"/>
        <v>#N/A</v>
      </c>
      <c r="P322" s="184">
        <v>321</v>
      </c>
      <c r="W322" s="158" t="str">
        <f t="shared" ref="W322:W385" si="15">LEFT(TEXT(G322,"00000"),3)</f>
        <v/>
      </c>
      <c r="X322" s="187" t="s">
        <v>44424</v>
      </c>
      <c r="Y322" s="188" t="s">
        <v>146</v>
      </c>
    </row>
    <row r="323" spans="1:25" ht="14.5">
      <c r="A323" s="171" t="e">
        <v>#VALUE!</v>
      </c>
      <c r="B323" s="172" t="str">
        <f t="shared" ref="B323:B386" si="16">IF(L323="Waive","",IF(C323="","",IF(C323="EE",1,0)))</f>
        <v/>
      </c>
      <c r="C323" s="173" t="str">
        <f>IF('Census Input Tab'!H354="","",'Census Input Tab'!H354)</f>
        <v/>
      </c>
      <c r="D323" s="174" t="str">
        <f>IF('Census Input Tab'!K354="","",'Census Input Tab'!K354)</f>
        <v/>
      </c>
      <c r="E323" s="175" t="str">
        <f>IF('Census Input Tab'!A354="","",'Census Input Tab'!A354)</f>
        <v/>
      </c>
      <c r="F323" s="175" t="str">
        <f>IF('Census Input Tab'!B354="","",'Census Input Tab'!B354)</f>
        <v/>
      </c>
      <c r="G323" s="176" t="str">
        <f>IF('Census Input Tab'!C354="","",'Census Input Tab'!C354)</f>
        <v/>
      </c>
      <c r="H323" s="177" t="str">
        <f>IF('Census Input Tab'!D354="","",'Census Input Tab'!D354)</f>
        <v/>
      </c>
      <c r="I323" s="178" t="str">
        <f>IF('Census Input Tab'!E354="","",'Census Input Tab'!E354)</f>
        <v/>
      </c>
      <c r="J323" s="179" t="str">
        <f>IF('Census Input Tab'!I354="COBRA","COBRA","" )</f>
        <v/>
      </c>
      <c r="K323" s="180" t="str">
        <f>IF('Census Input Tab'!F354="","",'Census Input Tab'!F354)</f>
        <v/>
      </c>
      <c r="L323" s="180" t="str">
        <f>IF('Census Input Tab'!G354="","",'Census Input Tab'!G354)</f>
        <v/>
      </c>
      <c r="O323" s="183" t="e">
        <f t="shared" si="14"/>
        <v>#N/A</v>
      </c>
      <c r="P323" s="184">
        <v>322</v>
      </c>
      <c r="W323" s="158" t="str">
        <f t="shared" si="15"/>
        <v/>
      </c>
      <c r="X323" s="187" t="s">
        <v>44425</v>
      </c>
      <c r="Y323" s="188" t="s">
        <v>146</v>
      </c>
    </row>
    <row r="324" spans="1:25" ht="14.5">
      <c r="A324" s="171" t="e">
        <v>#VALUE!</v>
      </c>
      <c r="B324" s="172" t="str">
        <f t="shared" si="16"/>
        <v/>
      </c>
      <c r="C324" s="173" t="str">
        <f>IF('Census Input Tab'!H355="","",'Census Input Tab'!H355)</f>
        <v/>
      </c>
      <c r="D324" s="174" t="str">
        <f>IF('Census Input Tab'!K355="","",'Census Input Tab'!K355)</f>
        <v/>
      </c>
      <c r="E324" s="175" t="str">
        <f>IF('Census Input Tab'!A355="","",'Census Input Tab'!A355)</f>
        <v/>
      </c>
      <c r="F324" s="175" t="str">
        <f>IF('Census Input Tab'!B355="","",'Census Input Tab'!B355)</f>
        <v/>
      </c>
      <c r="G324" s="176" t="str">
        <f>IF('Census Input Tab'!C355="","",'Census Input Tab'!C355)</f>
        <v/>
      </c>
      <c r="H324" s="177" t="str">
        <f>IF('Census Input Tab'!D355="","",'Census Input Tab'!D355)</f>
        <v/>
      </c>
      <c r="I324" s="178" t="str">
        <f>IF('Census Input Tab'!E355="","",'Census Input Tab'!E355)</f>
        <v/>
      </c>
      <c r="J324" s="179" t="str">
        <f>IF('Census Input Tab'!I355="COBRA","COBRA","" )</f>
        <v/>
      </c>
      <c r="K324" s="180" t="str">
        <f>IF('Census Input Tab'!F355="","",'Census Input Tab'!F355)</f>
        <v/>
      </c>
      <c r="L324" s="180" t="str">
        <f>IF('Census Input Tab'!G355="","",'Census Input Tab'!G355)</f>
        <v/>
      </c>
      <c r="O324" s="183" t="e">
        <f t="shared" ref="O324:O387" si="17">VLOOKUP(W324,$X$2:$Y$906,2)</f>
        <v>#N/A</v>
      </c>
      <c r="P324" s="184">
        <v>323</v>
      </c>
      <c r="W324" s="158" t="str">
        <f t="shared" si="15"/>
        <v/>
      </c>
      <c r="X324" s="187" t="s">
        <v>44426</v>
      </c>
      <c r="Y324" s="188" t="s">
        <v>138</v>
      </c>
    </row>
    <row r="325" spans="1:25" ht="14.5">
      <c r="A325" s="171" t="e">
        <v>#VALUE!</v>
      </c>
      <c r="B325" s="172" t="str">
        <f t="shared" si="16"/>
        <v/>
      </c>
      <c r="C325" s="173" t="str">
        <f>IF('Census Input Tab'!H356="","",'Census Input Tab'!H356)</f>
        <v/>
      </c>
      <c r="D325" s="174" t="str">
        <f>IF('Census Input Tab'!K356="","",'Census Input Tab'!K356)</f>
        <v/>
      </c>
      <c r="E325" s="175" t="str">
        <f>IF('Census Input Tab'!A356="","",'Census Input Tab'!A356)</f>
        <v/>
      </c>
      <c r="F325" s="175" t="str">
        <f>IF('Census Input Tab'!B356="","",'Census Input Tab'!B356)</f>
        <v/>
      </c>
      <c r="G325" s="176" t="str">
        <f>IF('Census Input Tab'!C356="","",'Census Input Tab'!C356)</f>
        <v/>
      </c>
      <c r="H325" s="177" t="str">
        <f>IF('Census Input Tab'!D356="","",'Census Input Tab'!D356)</f>
        <v/>
      </c>
      <c r="I325" s="178" t="str">
        <f>IF('Census Input Tab'!E356="","",'Census Input Tab'!E356)</f>
        <v/>
      </c>
      <c r="J325" s="179" t="str">
        <f>IF('Census Input Tab'!I356="COBRA","COBRA","" )</f>
        <v/>
      </c>
      <c r="K325" s="180" t="str">
        <f>IF('Census Input Tab'!F356="","",'Census Input Tab'!F356)</f>
        <v/>
      </c>
      <c r="L325" s="180" t="str">
        <f>IF('Census Input Tab'!G356="","",'Census Input Tab'!G356)</f>
        <v/>
      </c>
      <c r="O325" s="183" t="e">
        <f t="shared" si="17"/>
        <v>#N/A</v>
      </c>
      <c r="P325" s="184">
        <v>324</v>
      </c>
      <c r="W325" s="158" t="str">
        <f t="shared" si="15"/>
        <v/>
      </c>
      <c r="X325" s="207">
        <v>351</v>
      </c>
      <c r="Y325" s="188" t="s">
        <v>138</v>
      </c>
    </row>
    <row r="326" spans="1:25" ht="14.5">
      <c r="A326" s="171" t="e">
        <v>#VALUE!</v>
      </c>
      <c r="B326" s="172" t="str">
        <f t="shared" si="16"/>
        <v/>
      </c>
      <c r="C326" s="173" t="str">
        <f>IF('Census Input Tab'!H357="","",'Census Input Tab'!H357)</f>
        <v/>
      </c>
      <c r="D326" s="174" t="str">
        <f>IF('Census Input Tab'!K357="","",'Census Input Tab'!K357)</f>
        <v/>
      </c>
      <c r="E326" s="175" t="str">
        <f>IF('Census Input Tab'!A357="","",'Census Input Tab'!A357)</f>
        <v/>
      </c>
      <c r="F326" s="175" t="str">
        <f>IF('Census Input Tab'!B357="","",'Census Input Tab'!B357)</f>
        <v/>
      </c>
      <c r="G326" s="176" t="str">
        <f>IF('Census Input Tab'!C357="","",'Census Input Tab'!C357)</f>
        <v/>
      </c>
      <c r="H326" s="177" t="str">
        <f>IF('Census Input Tab'!D357="","",'Census Input Tab'!D357)</f>
        <v/>
      </c>
      <c r="I326" s="178" t="str">
        <f>IF('Census Input Tab'!E357="","",'Census Input Tab'!E357)</f>
        <v/>
      </c>
      <c r="J326" s="179" t="str">
        <f>IF('Census Input Tab'!I357="COBRA","COBRA","" )</f>
        <v/>
      </c>
      <c r="K326" s="180" t="str">
        <f>IF('Census Input Tab'!F357="","",'Census Input Tab'!F357)</f>
        <v/>
      </c>
      <c r="L326" s="180" t="str">
        <f>IF('Census Input Tab'!G357="","",'Census Input Tab'!G357)</f>
        <v/>
      </c>
      <c r="O326" s="183" t="e">
        <f t="shared" si="17"/>
        <v>#N/A</v>
      </c>
      <c r="P326" s="184">
        <v>325</v>
      </c>
      <c r="W326" s="158" t="str">
        <f t="shared" si="15"/>
        <v/>
      </c>
      <c r="X326" s="187" t="s">
        <v>44427</v>
      </c>
      <c r="Y326" s="188" t="s">
        <v>138</v>
      </c>
    </row>
    <row r="327" spans="1:25" ht="14.5">
      <c r="A327" s="171" t="e">
        <v>#VALUE!</v>
      </c>
      <c r="B327" s="172" t="str">
        <f t="shared" si="16"/>
        <v/>
      </c>
      <c r="C327" s="173" t="str">
        <f>IF('Census Input Tab'!H358="","",'Census Input Tab'!H358)</f>
        <v/>
      </c>
      <c r="D327" s="174" t="str">
        <f>IF('Census Input Tab'!K358="","",'Census Input Tab'!K358)</f>
        <v/>
      </c>
      <c r="E327" s="175" t="str">
        <f>IF('Census Input Tab'!A358="","",'Census Input Tab'!A358)</f>
        <v/>
      </c>
      <c r="F327" s="175" t="str">
        <f>IF('Census Input Tab'!B358="","",'Census Input Tab'!B358)</f>
        <v/>
      </c>
      <c r="G327" s="176" t="str">
        <f>IF('Census Input Tab'!C358="","",'Census Input Tab'!C358)</f>
        <v/>
      </c>
      <c r="H327" s="177" t="str">
        <f>IF('Census Input Tab'!D358="","",'Census Input Tab'!D358)</f>
        <v/>
      </c>
      <c r="I327" s="178" t="str">
        <f>IF('Census Input Tab'!E358="","",'Census Input Tab'!E358)</f>
        <v/>
      </c>
      <c r="J327" s="179" t="str">
        <f>IF('Census Input Tab'!I358="COBRA","COBRA","" )</f>
        <v/>
      </c>
      <c r="K327" s="180" t="str">
        <f>IF('Census Input Tab'!F358="","",'Census Input Tab'!F358)</f>
        <v/>
      </c>
      <c r="L327" s="180" t="str">
        <f>IF('Census Input Tab'!G358="","",'Census Input Tab'!G358)</f>
        <v/>
      </c>
      <c r="O327" s="183" t="e">
        <f t="shared" si="17"/>
        <v>#N/A</v>
      </c>
      <c r="P327" s="184">
        <v>326</v>
      </c>
      <c r="W327" s="158" t="str">
        <f t="shared" si="15"/>
        <v/>
      </c>
      <c r="X327" s="187" t="s">
        <v>44428</v>
      </c>
      <c r="Y327" s="188" t="s">
        <v>138</v>
      </c>
    </row>
    <row r="328" spans="1:25" ht="14.5">
      <c r="A328" s="171" t="e">
        <v>#VALUE!</v>
      </c>
      <c r="B328" s="172" t="str">
        <f t="shared" si="16"/>
        <v/>
      </c>
      <c r="C328" s="173" t="str">
        <f>IF('Census Input Tab'!H359="","",'Census Input Tab'!H359)</f>
        <v/>
      </c>
      <c r="D328" s="174" t="str">
        <f>IF('Census Input Tab'!K359="","",'Census Input Tab'!K359)</f>
        <v/>
      </c>
      <c r="E328" s="175" t="str">
        <f>IF('Census Input Tab'!A359="","",'Census Input Tab'!A359)</f>
        <v/>
      </c>
      <c r="F328" s="175" t="str">
        <f>IF('Census Input Tab'!B359="","",'Census Input Tab'!B359)</f>
        <v/>
      </c>
      <c r="G328" s="176" t="str">
        <f>IF('Census Input Tab'!C359="","",'Census Input Tab'!C359)</f>
        <v/>
      </c>
      <c r="H328" s="177" t="str">
        <f>IF('Census Input Tab'!D359="","",'Census Input Tab'!D359)</f>
        <v/>
      </c>
      <c r="I328" s="178" t="str">
        <f>IF('Census Input Tab'!E359="","",'Census Input Tab'!E359)</f>
        <v/>
      </c>
      <c r="J328" s="179" t="str">
        <f>IF('Census Input Tab'!I359="COBRA","COBRA","" )</f>
        <v/>
      </c>
      <c r="K328" s="180" t="str">
        <f>IF('Census Input Tab'!F359="","",'Census Input Tab'!F359)</f>
        <v/>
      </c>
      <c r="L328" s="180" t="str">
        <f>IF('Census Input Tab'!G359="","",'Census Input Tab'!G359)</f>
        <v/>
      </c>
      <c r="O328" s="183" t="e">
        <f t="shared" si="17"/>
        <v>#N/A</v>
      </c>
      <c r="P328" s="184">
        <v>327</v>
      </c>
      <c r="W328" s="158" t="str">
        <f t="shared" si="15"/>
        <v/>
      </c>
      <c r="X328" s="187" t="s">
        <v>44429</v>
      </c>
      <c r="Y328" s="188" t="s">
        <v>138</v>
      </c>
    </row>
    <row r="329" spans="1:25" ht="14.5">
      <c r="A329" s="171" t="e">
        <v>#VALUE!</v>
      </c>
      <c r="B329" s="172" t="str">
        <f t="shared" si="16"/>
        <v/>
      </c>
      <c r="C329" s="173" t="str">
        <f>IF('Census Input Tab'!H360="","",'Census Input Tab'!H360)</f>
        <v/>
      </c>
      <c r="D329" s="174" t="str">
        <f>IF('Census Input Tab'!K360="","",'Census Input Tab'!K360)</f>
        <v/>
      </c>
      <c r="E329" s="175" t="str">
        <f>IF('Census Input Tab'!A360="","",'Census Input Tab'!A360)</f>
        <v/>
      </c>
      <c r="F329" s="175" t="str">
        <f>IF('Census Input Tab'!B360="","",'Census Input Tab'!B360)</f>
        <v/>
      </c>
      <c r="G329" s="176" t="str">
        <f>IF('Census Input Tab'!C360="","",'Census Input Tab'!C360)</f>
        <v/>
      </c>
      <c r="H329" s="177" t="str">
        <f>IF('Census Input Tab'!D360="","",'Census Input Tab'!D360)</f>
        <v/>
      </c>
      <c r="I329" s="178" t="str">
        <f>IF('Census Input Tab'!E360="","",'Census Input Tab'!E360)</f>
        <v/>
      </c>
      <c r="J329" s="179" t="str">
        <f>IF('Census Input Tab'!I360="COBRA","COBRA","" )</f>
        <v/>
      </c>
      <c r="K329" s="180" t="str">
        <f>IF('Census Input Tab'!F360="","",'Census Input Tab'!F360)</f>
        <v/>
      </c>
      <c r="L329" s="180" t="str">
        <f>IF('Census Input Tab'!G360="","",'Census Input Tab'!G360)</f>
        <v/>
      </c>
      <c r="O329" s="183" t="e">
        <f t="shared" si="17"/>
        <v>#N/A</v>
      </c>
      <c r="P329" s="184">
        <v>328</v>
      </c>
      <c r="W329" s="158" t="str">
        <f t="shared" si="15"/>
        <v/>
      </c>
      <c r="X329" s="187" t="s">
        <v>44430</v>
      </c>
      <c r="Y329" s="188" t="s">
        <v>138</v>
      </c>
    </row>
    <row r="330" spans="1:25" ht="14.5">
      <c r="A330" s="171" t="e">
        <v>#VALUE!</v>
      </c>
      <c r="B330" s="172" t="str">
        <f t="shared" si="16"/>
        <v/>
      </c>
      <c r="C330" s="173" t="str">
        <f>IF('Census Input Tab'!H361="","",'Census Input Tab'!H361)</f>
        <v/>
      </c>
      <c r="D330" s="174" t="str">
        <f>IF('Census Input Tab'!K361="","",'Census Input Tab'!K361)</f>
        <v/>
      </c>
      <c r="E330" s="175" t="str">
        <f>IF('Census Input Tab'!A361="","",'Census Input Tab'!A361)</f>
        <v/>
      </c>
      <c r="F330" s="175" t="str">
        <f>IF('Census Input Tab'!B361="","",'Census Input Tab'!B361)</f>
        <v/>
      </c>
      <c r="G330" s="176" t="str">
        <f>IF('Census Input Tab'!C361="","",'Census Input Tab'!C361)</f>
        <v/>
      </c>
      <c r="H330" s="177" t="str">
        <f>IF('Census Input Tab'!D361="","",'Census Input Tab'!D361)</f>
        <v/>
      </c>
      <c r="I330" s="178" t="str">
        <f>IF('Census Input Tab'!E361="","",'Census Input Tab'!E361)</f>
        <v/>
      </c>
      <c r="J330" s="179" t="str">
        <f>IF('Census Input Tab'!I361="COBRA","COBRA","" )</f>
        <v/>
      </c>
      <c r="K330" s="180" t="str">
        <f>IF('Census Input Tab'!F361="","",'Census Input Tab'!F361)</f>
        <v/>
      </c>
      <c r="L330" s="180" t="str">
        <f>IF('Census Input Tab'!G361="","",'Census Input Tab'!G361)</f>
        <v/>
      </c>
      <c r="O330" s="183" t="e">
        <f t="shared" si="17"/>
        <v>#N/A</v>
      </c>
      <c r="P330" s="184">
        <v>329</v>
      </c>
      <c r="W330" s="158" t="str">
        <f t="shared" si="15"/>
        <v/>
      </c>
      <c r="X330" s="187" t="s">
        <v>44431</v>
      </c>
      <c r="Y330" s="188" t="s">
        <v>138</v>
      </c>
    </row>
    <row r="331" spans="1:25" ht="14.5">
      <c r="A331" s="171" t="e">
        <v>#VALUE!</v>
      </c>
      <c r="B331" s="172" t="str">
        <f t="shared" si="16"/>
        <v/>
      </c>
      <c r="C331" s="173" t="str">
        <f>IF('Census Input Tab'!H362="","",'Census Input Tab'!H362)</f>
        <v/>
      </c>
      <c r="D331" s="174" t="str">
        <f>IF('Census Input Tab'!K362="","",'Census Input Tab'!K362)</f>
        <v/>
      </c>
      <c r="E331" s="175" t="str">
        <f>IF('Census Input Tab'!A362="","",'Census Input Tab'!A362)</f>
        <v/>
      </c>
      <c r="F331" s="175" t="str">
        <f>IF('Census Input Tab'!B362="","",'Census Input Tab'!B362)</f>
        <v/>
      </c>
      <c r="G331" s="176" t="str">
        <f>IF('Census Input Tab'!C362="","",'Census Input Tab'!C362)</f>
        <v/>
      </c>
      <c r="H331" s="177" t="str">
        <f>IF('Census Input Tab'!D362="","",'Census Input Tab'!D362)</f>
        <v/>
      </c>
      <c r="I331" s="178" t="str">
        <f>IF('Census Input Tab'!E362="","",'Census Input Tab'!E362)</f>
        <v/>
      </c>
      <c r="J331" s="179" t="str">
        <f>IF('Census Input Tab'!I362="COBRA","COBRA","" )</f>
        <v/>
      </c>
      <c r="K331" s="180" t="str">
        <f>IF('Census Input Tab'!F362="","",'Census Input Tab'!F362)</f>
        <v/>
      </c>
      <c r="L331" s="180" t="str">
        <f>IF('Census Input Tab'!G362="","",'Census Input Tab'!G362)</f>
        <v/>
      </c>
      <c r="O331" s="183" t="e">
        <f t="shared" si="17"/>
        <v>#N/A</v>
      </c>
      <c r="P331" s="184">
        <v>330</v>
      </c>
      <c r="W331" s="158" t="str">
        <f t="shared" si="15"/>
        <v/>
      </c>
      <c r="X331" s="187" t="s">
        <v>44432</v>
      </c>
      <c r="Y331" s="188" t="s">
        <v>138</v>
      </c>
    </row>
    <row r="332" spans="1:25" ht="14.5">
      <c r="A332" s="171" t="e">
        <v>#VALUE!</v>
      </c>
      <c r="B332" s="172" t="str">
        <f t="shared" si="16"/>
        <v/>
      </c>
      <c r="C332" s="173" t="str">
        <f>IF('Census Input Tab'!H363="","",'Census Input Tab'!H363)</f>
        <v/>
      </c>
      <c r="D332" s="174" t="str">
        <f>IF('Census Input Tab'!K363="","",'Census Input Tab'!K363)</f>
        <v/>
      </c>
      <c r="E332" s="175" t="str">
        <f>IF('Census Input Tab'!A363="","",'Census Input Tab'!A363)</f>
        <v/>
      </c>
      <c r="F332" s="175" t="str">
        <f>IF('Census Input Tab'!B363="","",'Census Input Tab'!B363)</f>
        <v/>
      </c>
      <c r="G332" s="176" t="str">
        <f>IF('Census Input Tab'!C363="","",'Census Input Tab'!C363)</f>
        <v/>
      </c>
      <c r="H332" s="177" t="str">
        <f>IF('Census Input Tab'!D363="","",'Census Input Tab'!D363)</f>
        <v/>
      </c>
      <c r="I332" s="178" t="str">
        <f>IF('Census Input Tab'!E363="","",'Census Input Tab'!E363)</f>
        <v/>
      </c>
      <c r="J332" s="179" t="str">
        <f>IF('Census Input Tab'!I363="COBRA","COBRA","" )</f>
        <v/>
      </c>
      <c r="K332" s="180" t="str">
        <f>IF('Census Input Tab'!F363="","",'Census Input Tab'!F363)</f>
        <v/>
      </c>
      <c r="L332" s="180" t="str">
        <f>IF('Census Input Tab'!G363="","",'Census Input Tab'!G363)</f>
        <v/>
      </c>
      <c r="O332" s="183" t="e">
        <f t="shared" si="17"/>
        <v>#N/A</v>
      </c>
      <c r="P332" s="184">
        <v>331</v>
      </c>
      <c r="W332" s="158" t="str">
        <f t="shared" si="15"/>
        <v/>
      </c>
      <c r="X332" s="187" t="s">
        <v>44433</v>
      </c>
      <c r="Y332" s="188" t="s">
        <v>138</v>
      </c>
    </row>
    <row r="333" spans="1:25" ht="14.5">
      <c r="A333" s="171" t="e">
        <v>#VALUE!</v>
      </c>
      <c r="B333" s="172" t="str">
        <f t="shared" si="16"/>
        <v/>
      </c>
      <c r="C333" s="173" t="str">
        <f>IF('Census Input Tab'!H364="","",'Census Input Tab'!H364)</f>
        <v/>
      </c>
      <c r="D333" s="174" t="str">
        <f>IF('Census Input Tab'!K364="","",'Census Input Tab'!K364)</f>
        <v/>
      </c>
      <c r="E333" s="175" t="str">
        <f>IF('Census Input Tab'!A364="","",'Census Input Tab'!A364)</f>
        <v/>
      </c>
      <c r="F333" s="175" t="str">
        <f>IF('Census Input Tab'!B364="","",'Census Input Tab'!B364)</f>
        <v/>
      </c>
      <c r="G333" s="176" t="str">
        <f>IF('Census Input Tab'!C364="","",'Census Input Tab'!C364)</f>
        <v/>
      </c>
      <c r="H333" s="177" t="str">
        <f>IF('Census Input Tab'!D364="","",'Census Input Tab'!D364)</f>
        <v/>
      </c>
      <c r="I333" s="178" t="str">
        <f>IF('Census Input Tab'!E364="","",'Census Input Tab'!E364)</f>
        <v/>
      </c>
      <c r="J333" s="179" t="str">
        <f>IF('Census Input Tab'!I364="COBRA","COBRA","" )</f>
        <v/>
      </c>
      <c r="K333" s="180" t="str">
        <f>IF('Census Input Tab'!F364="","",'Census Input Tab'!F364)</f>
        <v/>
      </c>
      <c r="L333" s="180" t="str">
        <f>IF('Census Input Tab'!G364="","",'Census Input Tab'!G364)</f>
        <v/>
      </c>
      <c r="O333" s="183" t="e">
        <f t="shared" si="17"/>
        <v>#N/A</v>
      </c>
      <c r="P333" s="184">
        <v>332</v>
      </c>
      <c r="W333" s="158" t="str">
        <f t="shared" si="15"/>
        <v/>
      </c>
      <c r="X333" s="187" t="s">
        <v>44434</v>
      </c>
      <c r="Y333" s="188" t="s">
        <v>138</v>
      </c>
    </row>
    <row r="334" spans="1:25" ht="14.5">
      <c r="A334" s="171" t="e">
        <v>#VALUE!</v>
      </c>
      <c r="B334" s="172" t="str">
        <f t="shared" si="16"/>
        <v/>
      </c>
      <c r="C334" s="173" t="str">
        <f>IF('Census Input Tab'!H365="","",'Census Input Tab'!H365)</f>
        <v/>
      </c>
      <c r="D334" s="174" t="str">
        <f>IF('Census Input Tab'!K365="","",'Census Input Tab'!K365)</f>
        <v/>
      </c>
      <c r="E334" s="175" t="str">
        <f>IF('Census Input Tab'!A365="","",'Census Input Tab'!A365)</f>
        <v/>
      </c>
      <c r="F334" s="175" t="str">
        <f>IF('Census Input Tab'!B365="","",'Census Input Tab'!B365)</f>
        <v/>
      </c>
      <c r="G334" s="176" t="str">
        <f>IF('Census Input Tab'!C365="","",'Census Input Tab'!C365)</f>
        <v/>
      </c>
      <c r="H334" s="177" t="str">
        <f>IF('Census Input Tab'!D365="","",'Census Input Tab'!D365)</f>
        <v/>
      </c>
      <c r="I334" s="178" t="str">
        <f>IF('Census Input Tab'!E365="","",'Census Input Tab'!E365)</f>
        <v/>
      </c>
      <c r="J334" s="179" t="str">
        <f>IF('Census Input Tab'!I365="COBRA","COBRA","" )</f>
        <v/>
      </c>
      <c r="K334" s="180" t="str">
        <f>IF('Census Input Tab'!F365="","",'Census Input Tab'!F365)</f>
        <v/>
      </c>
      <c r="L334" s="180" t="str">
        <f>IF('Census Input Tab'!G365="","",'Census Input Tab'!G365)</f>
        <v/>
      </c>
      <c r="O334" s="183" t="e">
        <f t="shared" si="17"/>
        <v>#N/A</v>
      </c>
      <c r="P334" s="184">
        <v>333</v>
      </c>
      <c r="W334" s="158" t="str">
        <f t="shared" si="15"/>
        <v/>
      </c>
      <c r="X334" s="187" t="s">
        <v>44435</v>
      </c>
      <c r="Y334" s="188" t="s">
        <v>138</v>
      </c>
    </row>
    <row r="335" spans="1:25" ht="14.5">
      <c r="A335" s="171" t="e">
        <v>#VALUE!</v>
      </c>
      <c r="B335" s="172" t="str">
        <f t="shared" si="16"/>
        <v/>
      </c>
      <c r="C335" s="173" t="str">
        <f>IF('Census Input Tab'!H366="","",'Census Input Tab'!H366)</f>
        <v/>
      </c>
      <c r="D335" s="174" t="str">
        <f>IF('Census Input Tab'!K366="","",'Census Input Tab'!K366)</f>
        <v/>
      </c>
      <c r="E335" s="175" t="str">
        <f>IF('Census Input Tab'!A366="","",'Census Input Tab'!A366)</f>
        <v/>
      </c>
      <c r="F335" s="175" t="str">
        <f>IF('Census Input Tab'!B366="","",'Census Input Tab'!B366)</f>
        <v/>
      </c>
      <c r="G335" s="176" t="str">
        <f>IF('Census Input Tab'!C366="","",'Census Input Tab'!C366)</f>
        <v/>
      </c>
      <c r="H335" s="177" t="str">
        <f>IF('Census Input Tab'!D366="","",'Census Input Tab'!D366)</f>
        <v/>
      </c>
      <c r="I335" s="178" t="str">
        <f>IF('Census Input Tab'!E366="","",'Census Input Tab'!E366)</f>
        <v/>
      </c>
      <c r="J335" s="179" t="str">
        <f>IF('Census Input Tab'!I366="COBRA","COBRA","" )</f>
        <v/>
      </c>
      <c r="K335" s="180" t="str">
        <f>IF('Census Input Tab'!F366="","",'Census Input Tab'!F366)</f>
        <v/>
      </c>
      <c r="L335" s="180" t="str">
        <f>IF('Census Input Tab'!G366="","",'Census Input Tab'!G366)</f>
        <v/>
      </c>
      <c r="O335" s="183" t="e">
        <f t="shared" si="17"/>
        <v>#N/A</v>
      </c>
      <c r="P335" s="184">
        <v>334</v>
      </c>
      <c r="W335" s="158" t="str">
        <f t="shared" si="15"/>
        <v/>
      </c>
      <c r="X335" s="187" t="s">
        <v>44436</v>
      </c>
      <c r="Y335" s="188" t="s">
        <v>138</v>
      </c>
    </row>
    <row r="336" spans="1:25" ht="14.5">
      <c r="A336" s="171" t="e">
        <v>#VALUE!</v>
      </c>
      <c r="B336" s="172" t="str">
        <f t="shared" si="16"/>
        <v/>
      </c>
      <c r="C336" s="173" t="str">
        <f>IF('Census Input Tab'!H367="","",'Census Input Tab'!H367)</f>
        <v/>
      </c>
      <c r="D336" s="174" t="str">
        <f>IF('Census Input Tab'!K367="","",'Census Input Tab'!K367)</f>
        <v/>
      </c>
      <c r="E336" s="175" t="str">
        <f>IF('Census Input Tab'!A367="","",'Census Input Tab'!A367)</f>
        <v/>
      </c>
      <c r="F336" s="175" t="str">
        <f>IF('Census Input Tab'!B367="","",'Census Input Tab'!B367)</f>
        <v/>
      </c>
      <c r="G336" s="176" t="str">
        <f>IF('Census Input Tab'!C367="","",'Census Input Tab'!C367)</f>
        <v/>
      </c>
      <c r="H336" s="177" t="str">
        <f>IF('Census Input Tab'!D367="","",'Census Input Tab'!D367)</f>
        <v/>
      </c>
      <c r="I336" s="178" t="str">
        <f>IF('Census Input Tab'!E367="","",'Census Input Tab'!E367)</f>
        <v/>
      </c>
      <c r="J336" s="179" t="str">
        <f>IF('Census Input Tab'!I367="COBRA","COBRA","" )</f>
        <v/>
      </c>
      <c r="K336" s="180" t="str">
        <f>IF('Census Input Tab'!F367="","",'Census Input Tab'!F367)</f>
        <v/>
      </c>
      <c r="L336" s="180" t="str">
        <f>IF('Census Input Tab'!G367="","",'Census Input Tab'!G367)</f>
        <v/>
      </c>
      <c r="O336" s="183" t="e">
        <f t="shared" si="17"/>
        <v>#N/A</v>
      </c>
      <c r="P336" s="184">
        <v>335</v>
      </c>
      <c r="W336" s="158" t="str">
        <f t="shared" si="15"/>
        <v/>
      </c>
      <c r="X336" s="187" t="s">
        <v>44437</v>
      </c>
      <c r="Y336" s="188" t="s">
        <v>138</v>
      </c>
    </row>
    <row r="337" spans="1:25" ht="14.5">
      <c r="A337" s="171" t="e">
        <v>#VALUE!</v>
      </c>
      <c r="B337" s="172" t="str">
        <f t="shared" si="16"/>
        <v/>
      </c>
      <c r="C337" s="173" t="str">
        <f>IF('Census Input Tab'!H368="","",'Census Input Tab'!H368)</f>
        <v/>
      </c>
      <c r="D337" s="174" t="str">
        <f>IF('Census Input Tab'!K368="","",'Census Input Tab'!K368)</f>
        <v/>
      </c>
      <c r="E337" s="175" t="str">
        <f>IF('Census Input Tab'!A368="","",'Census Input Tab'!A368)</f>
        <v/>
      </c>
      <c r="F337" s="175" t="str">
        <f>IF('Census Input Tab'!B368="","",'Census Input Tab'!B368)</f>
        <v/>
      </c>
      <c r="G337" s="176" t="str">
        <f>IF('Census Input Tab'!C368="","",'Census Input Tab'!C368)</f>
        <v/>
      </c>
      <c r="H337" s="177" t="str">
        <f>IF('Census Input Tab'!D368="","",'Census Input Tab'!D368)</f>
        <v/>
      </c>
      <c r="I337" s="178" t="str">
        <f>IF('Census Input Tab'!E368="","",'Census Input Tab'!E368)</f>
        <v/>
      </c>
      <c r="J337" s="179" t="str">
        <f>IF('Census Input Tab'!I368="COBRA","COBRA","" )</f>
        <v/>
      </c>
      <c r="K337" s="180" t="str">
        <f>IF('Census Input Tab'!F368="","",'Census Input Tab'!F368)</f>
        <v/>
      </c>
      <c r="L337" s="180" t="str">
        <f>IF('Census Input Tab'!G368="","",'Census Input Tab'!G368)</f>
        <v/>
      </c>
      <c r="O337" s="183" t="e">
        <f t="shared" si="17"/>
        <v>#N/A</v>
      </c>
      <c r="P337" s="184">
        <v>336</v>
      </c>
      <c r="W337" s="158" t="str">
        <f t="shared" si="15"/>
        <v/>
      </c>
      <c r="X337" s="187" t="s">
        <v>44438</v>
      </c>
      <c r="Y337" s="188" t="s">
        <v>138</v>
      </c>
    </row>
    <row r="338" spans="1:25" ht="14.5">
      <c r="A338" s="171" t="e">
        <v>#VALUE!</v>
      </c>
      <c r="B338" s="172" t="str">
        <f t="shared" si="16"/>
        <v/>
      </c>
      <c r="C338" s="173" t="str">
        <f>IF('Census Input Tab'!H369="","",'Census Input Tab'!H369)</f>
        <v/>
      </c>
      <c r="D338" s="174" t="str">
        <f>IF('Census Input Tab'!K369="","",'Census Input Tab'!K369)</f>
        <v/>
      </c>
      <c r="E338" s="175" t="str">
        <f>IF('Census Input Tab'!A369="","",'Census Input Tab'!A369)</f>
        <v/>
      </c>
      <c r="F338" s="175" t="str">
        <f>IF('Census Input Tab'!B369="","",'Census Input Tab'!B369)</f>
        <v/>
      </c>
      <c r="G338" s="176" t="str">
        <f>IF('Census Input Tab'!C369="","",'Census Input Tab'!C369)</f>
        <v/>
      </c>
      <c r="H338" s="177" t="str">
        <f>IF('Census Input Tab'!D369="","",'Census Input Tab'!D369)</f>
        <v/>
      </c>
      <c r="I338" s="178" t="str">
        <f>IF('Census Input Tab'!E369="","",'Census Input Tab'!E369)</f>
        <v/>
      </c>
      <c r="J338" s="179" t="str">
        <f>IF('Census Input Tab'!I369="COBRA","COBRA","" )</f>
        <v/>
      </c>
      <c r="K338" s="180" t="str">
        <f>IF('Census Input Tab'!F369="","",'Census Input Tab'!F369)</f>
        <v/>
      </c>
      <c r="L338" s="180" t="str">
        <f>IF('Census Input Tab'!G369="","",'Census Input Tab'!G369)</f>
        <v/>
      </c>
      <c r="O338" s="183" t="e">
        <f t="shared" si="17"/>
        <v>#N/A</v>
      </c>
      <c r="P338" s="184">
        <v>337</v>
      </c>
      <c r="W338" s="158" t="str">
        <f t="shared" si="15"/>
        <v/>
      </c>
      <c r="X338" s="187" t="s">
        <v>44439</v>
      </c>
      <c r="Y338" s="188" t="s">
        <v>138</v>
      </c>
    </row>
    <row r="339" spans="1:25" ht="14.5">
      <c r="A339" s="171" t="e">
        <v>#VALUE!</v>
      </c>
      <c r="B339" s="172" t="str">
        <f t="shared" si="16"/>
        <v/>
      </c>
      <c r="C339" s="173" t="str">
        <f>IF('Census Input Tab'!H370="","",'Census Input Tab'!H370)</f>
        <v/>
      </c>
      <c r="D339" s="174" t="str">
        <f>IF('Census Input Tab'!K370="","",'Census Input Tab'!K370)</f>
        <v/>
      </c>
      <c r="E339" s="175" t="str">
        <f>IF('Census Input Tab'!A370="","",'Census Input Tab'!A370)</f>
        <v/>
      </c>
      <c r="F339" s="175" t="str">
        <f>IF('Census Input Tab'!B370="","",'Census Input Tab'!B370)</f>
        <v/>
      </c>
      <c r="G339" s="176" t="str">
        <f>IF('Census Input Tab'!C370="","",'Census Input Tab'!C370)</f>
        <v/>
      </c>
      <c r="H339" s="177" t="str">
        <f>IF('Census Input Tab'!D370="","",'Census Input Tab'!D370)</f>
        <v/>
      </c>
      <c r="I339" s="178" t="str">
        <f>IF('Census Input Tab'!E370="","",'Census Input Tab'!E370)</f>
        <v/>
      </c>
      <c r="J339" s="179" t="str">
        <f>IF('Census Input Tab'!I370="COBRA","COBRA","" )</f>
        <v/>
      </c>
      <c r="K339" s="180" t="str">
        <f>IF('Census Input Tab'!F370="","",'Census Input Tab'!F370)</f>
        <v/>
      </c>
      <c r="L339" s="180" t="str">
        <f>IF('Census Input Tab'!G370="","",'Census Input Tab'!G370)</f>
        <v/>
      </c>
      <c r="O339" s="183" t="e">
        <f t="shared" si="17"/>
        <v>#N/A</v>
      </c>
      <c r="P339" s="184">
        <v>338</v>
      </c>
      <c r="W339" s="158" t="str">
        <f t="shared" si="15"/>
        <v/>
      </c>
      <c r="X339" s="187" t="s">
        <v>44440</v>
      </c>
      <c r="Y339" s="188" t="s">
        <v>138</v>
      </c>
    </row>
    <row r="340" spans="1:25" ht="14.5">
      <c r="A340" s="171" t="e">
        <v>#VALUE!</v>
      </c>
      <c r="B340" s="172" t="str">
        <f t="shared" si="16"/>
        <v/>
      </c>
      <c r="C340" s="173" t="str">
        <f>IF('Census Input Tab'!H371="","",'Census Input Tab'!H371)</f>
        <v/>
      </c>
      <c r="D340" s="174" t="str">
        <f>IF('Census Input Tab'!K371="","",'Census Input Tab'!K371)</f>
        <v/>
      </c>
      <c r="E340" s="175" t="str">
        <f>IF('Census Input Tab'!A371="","",'Census Input Tab'!A371)</f>
        <v/>
      </c>
      <c r="F340" s="175" t="str">
        <f>IF('Census Input Tab'!B371="","",'Census Input Tab'!B371)</f>
        <v/>
      </c>
      <c r="G340" s="176" t="str">
        <f>IF('Census Input Tab'!C371="","",'Census Input Tab'!C371)</f>
        <v/>
      </c>
      <c r="H340" s="177" t="str">
        <f>IF('Census Input Tab'!D371="","",'Census Input Tab'!D371)</f>
        <v/>
      </c>
      <c r="I340" s="178" t="str">
        <f>IF('Census Input Tab'!E371="","",'Census Input Tab'!E371)</f>
        <v/>
      </c>
      <c r="J340" s="179" t="str">
        <f>IF('Census Input Tab'!I371="COBRA","COBRA","" )</f>
        <v/>
      </c>
      <c r="K340" s="180" t="str">
        <f>IF('Census Input Tab'!F371="","",'Census Input Tab'!F371)</f>
        <v/>
      </c>
      <c r="L340" s="180" t="str">
        <f>IF('Census Input Tab'!G371="","",'Census Input Tab'!G371)</f>
        <v/>
      </c>
      <c r="O340" s="183" t="e">
        <f t="shared" si="17"/>
        <v>#N/A</v>
      </c>
      <c r="P340" s="184">
        <v>339</v>
      </c>
      <c r="W340" s="158" t="str">
        <f t="shared" si="15"/>
        <v/>
      </c>
      <c r="X340" s="187" t="s">
        <v>44441</v>
      </c>
      <c r="Y340" s="188" t="s">
        <v>138</v>
      </c>
    </row>
    <row r="341" spans="1:25" ht="14.5">
      <c r="A341" s="171" t="e">
        <v>#VALUE!</v>
      </c>
      <c r="B341" s="172" t="str">
        <f t="shared" si="16"/>
        <v/>
      </c>
      <c r="C341" s="173" t="str">
        <f>IF('Census Input Tab'!H372="","",'Census Input Tab'!H372)</f>
        <v/>
      </c>
      <c r="D341" s="174" t="str">
        <f>IF('Census Input Tab'!K372="","",'Census Input Tab'!K372)</f>
        <v/>
      </c>
      <c r="E341" s="175" t="str">
        <f>IF('Census Input Tab'!A372="","",'Census Input Tab'!A372)</f>
        <v/>
      </c>
      <c r="F341" s="175" t="str">
        <f>IF('Census Input Tab'!B372="","",'Census Input Tab'!B372)</f>
        <v/>
      </c>
      <c r="G341" s="176" t="str">
        <f>IF('Census Input Tab'!C372="","",'Census Input Tab'!C372)</f>
        <v/>
      </c>
      <c r="H341" s="177" t="str">
        <f>IF('Census Input Tab'!D372="","",'Census Input Tab'!D372)</f>
        <v/>
      </c>
      <c r="I341" s="178" t="str">
        <f>IF('Census Input Tab'!E372="","",'Census Input Tab'!E372)</f>
        <v/>
      </c>
      <c r="J341" s="179" t="str">
        <f>IF('Census Input Tab'!I372="COBRA","COBRA","" )</f>
        <v/>
      </c>
      <c r="K341" s="180" t="str">
        <f>IF('Census Input Tab'!F372="","",'Census Input Tab'!F372)</f>
        <v/>
      </c>
      <c r="L341" s="180" t="str">
        <f>IF('Census Input Tab'!G372="","",'Census Input Tab'!G372)</f>
        <v/>
      </c>
      <c r="O341" s="183" t="e">
        <f t="shared" si="17"/>
        <v>#N/A</v>
      </c>
      <c r="P341" s="184">
        <v>340</v>
      </c>
      <c r="W341" s="158" t="str">
        <f t="shared" si="15"/>
        <v/>
      </c>
      <c r="X341" s="187" t="s">
        <v>44442</v>
      </c>
      <c r="Y341" s="188" t="s">
        <v>138</v>
      </c>
    </row>
    <row r="342" spans="1:25" ht="14.5">
      <c r="A342" s="171" t="e">
        <v>#VALUE!</v>
      </c>
      <c r="B342" s="172" t="str">
        <f t="shared" si="16"/>
        <v/>
      </c>
      <c r="C342" s="173" t="str">
        <f>IF('Census Input Tab'!H373="","",'Census Input Tab'!H373)</f>
        <v/>
      </c>
      <c r="D342" s="174" t="str">
        <f>IF('Census Input Tab'!K373="","",'Census Input Tab'!K373)</f>
        <v/>
      </c>
      <c r="E342" s="175" t="str">
        <f>IF('Census Input Tab'!A373="","",'Census Input Tab'!A373)</f>
        <v/>
      </c>
      <c r="F342" s="175" t="str">
        <f>IF('Census Input Tab'!B373="","",'Census Input Tab'!B373)</f>
        <v/>
      </c>
      <c r="G342" s="176" t="str">
        <f>IF('Census Input Tab'!C373="","",'Census Input Tab'!C373)</f>
        <v/>
      </c>
      <c r="H342" s="177" t="str">
        <f>IF('Census Input Tab'!D373="","",'Census Input Tab'!D373)</f>
        <v/>
      </c>
      <c r="I342" s="178" t="str">
        <f>IF('Census Input Tab'!E373="","",'Census Input Tab'!E373)</f>
        <v/>
      </c>
      <c r="J342" s="179" t="str">
        <f>IF('Census Input Tab'!I373="COBRA","COBRA","" )</f>
        <v/>
      </c>
      <c r="K342" s="180" t="str">
        <f>IF('Census Input Tab'!F373="","",'Census Input Tab'!F373)</f>
        <v/>
      </c>
      <c r="L342" s="180" t="str">
        <f>IF('Census Input Tab'!G373="","",'Census Input Tab'!G373)</f>
        <v/>
      </c>
      <c r="O342" s="183" t="e">
        <f t="shared" si="17"/>
        <v>#N/A</v>
      </c>
      <c r="P342" s="184">
        <v>341</v>
      </c>
      <c r="W342" s="158" t="str">
        <f t="shared" si="15"/>
        <v/>
      </c>
      <c r="X342" s="187" t="s">
        <v>44443</v>
      </c>
      <c r="Y342" s="188" t="s">
        <v>138</v>
      </c>
    </row>
    <row r="343" spans="1:25" ht="14.5">
      <c r="A343" s="171" t="e">
        <v>#VALUE!</v>
      </c>
      <c r="B343" s="172" t="str">
        <f t="shared" si="16"/>
        <v/>
      </c>
      <c r="C343" s="173" t="str">
        <f>IF('Census Input Tab'!H374="","",'Census Input Tab'!H374)</f>
        <v/>
      </c>
      <c r="D343" s="174" t="str">
        <f>IF('Census Input Tab'!K374="","",'Census Input Tab'!K374)</f>
        <v/>
      </c>
      <c r="E343" s="175" t="str">
        <f>IF('Census Input Tab'!A374="","",'Census Input Tab'!A374)</f>
        <v/>
      </c>
      <c r="F343" s="175" t="str">
        <f>IF('Census Input Tab'!B374="","",'Census Input Tab'!B374)</f>
        <v/>
      </c>
      <c r="G343" s="176" t="str">
        <f>IF('Census Input Tab'!C374="","",'Census Input Tab'!C374)</f>
        <v/>
      </c>
      <c r="H343" s="177" t="str">
        <f>IF('Census Input Tab'!D374="","",'Census Input Tab'!D374)</f>
        <v/>
      </c>
      <c r="I343" s="178" t="str">
        <f>IF('Census Input Tab'!E374="","",'Census Input Tab'!E374)</f>
        <v/>
      </c>
      <c r="J343" s="179" t="str">
        <f>IF('Census Input Tab'!I374="COBRA","COBRA","" )</f>
        <v/>
      </c>
      <c r="K343" s="180" t="str">
        <f>IF('Census Input Tab'!F374="","",'Census Input Tab'!F374)</f>
        <v/>
      </c>
      <c r="L343" s="180" t="str">
        <f>IF('Census Input Tab'!G374="","",'Census Input Tab'!G374)</f>
        <v/>
      </c>
      <c r="O343" s="183" t="e">
        <f t="shared" si="17"/>
        <v>#N/A</v>
      </c>
      <c r="P343" s="184">
        <v>342</v>
      </c>
      <c r="W343" s="158" t="str">
        <f t="shared" si="15"/>
        <v/>
      </c>
      <c r="X343" s="187" t="s">
        <v>44444</v>
      </c>
      <c r="Y343" s="188" t="s">
        <v>178</v>
      </c>
    </row>
    <row r="344" spans="1:25" ht="14.5">
      <c r="A344" s="171" t="e">
        <v>#VALUE!</v>
      </c>
      <c r="B344" s="172" t="str">
        <f t="shared" si="16"/>
        <v/>
      </c>
      <c r="C344" s="173" t="str">
        <f>IF('Census Input Tab'!H375="","",'Census Input Tab'!H375)</f>
        <v/>
      </c>
      <c r="D344" s="174" t="str">
        <f>IF('Census Input Tab'!K375="","",'Census Input Tab'!K375)</f>
        <v/>
      </c>
      <c r="E344" s="175" t="str">
        <f>IF('Census Input Tab'!A375="","",'Census Input Tab'!A375)</f>
        <v/>
      </c>
      <c r="F344" s="175" t="str">
        <f>IF('Census Input Tab'!B375="","",'Census Input Tab'!B375)</f>
        <v/>
      </c>
      <c r="G344" s="176" t="str">
        <f>IF('Census Input Tab'!C375="","",'Census Input Tab'!C375)</f>
        <v/>
      </c>
      <c r="H344" s="177" t="str">
        <f>IF('Census Input Tab'!D375="","",'Census Input Tab'!D375)</f>
        <v/>
      </c>
      <c r="I344" s="178" t="str">
        <f>IF('Census Input Tab'!E375="","",'Census Input Tab'!E375)</f>
        <v/>
      </c>
      <c r="J344" s="179" t="str">
        <f>IF('Census Input Tab'!I375="COBRA","COBRA","" )</f>
        <v/>
      </c>
      <c r="K344" s="180" t="str">
        <f>IF('Census Input Tab'!F375="","",'Census Input Tab'!F375)</f>
        <v/>
      </c>
      <c r="L344" s="180" t="str">
        <f>IF('Census Input Tab'!G375="","",'Census Input Tab'!G375)</f>
        <v/>
      </c>
      <c r="O344" s="183" t="e">
        <f t="shared" si="17"/>
        <v>#N/A</v>
      </c>
      <c r="P344" s="184">
        <v>343</v>
      </c>
      <c r="W344" s="158" t="str">
        <f t="shared" si="15"/>
        <v/>
      </c>
      <c r="X344" s="187" t="s">
        <v>44445</v>
      </c>
      <c r="Y344" s="188" t="s">
        <v>178</v>
      </c>
    </row>
    <row r="345" spans="1:25" ht="14.5">
      <c r="A345" s="171" t="e">
        <v>#VALUE!</v>
      </c>
      <c r="B345" s="172" t="str">
        <f t="shared" si="16"/>
        <v/>
      </c>
      <c r="C345" s="173" t="str">
        <f>IF('Census Input Tab'!H376="","",'Census Input Tab'!H376)</f>
        <v/>
      </c>
      <c r="D345" s="174" t="str">
        <f>IF('Census Input Tab'!K376="","",'Census Input Tab'!K376)</f>
        <v/>
      </c>
      <c r="E345" s="175" t="str">
        <f>IF('Census Input Tab'!A376="","",'Census Input Tab'!A376)</f>
        <v/>
      </c>
      <c r="F345" s="175" t="str">
        <f>IF('Census Input Tab'!B376="","",'Census Input Tab'!B376)</f>
        <v/>
      </c>
      <c r="G345" s="176" t="str">
        <f>IF('Census Input Tab'!C376="","",'Census Input Tab'!C376)</f>
        <v/>
      </c>
      <c r="H345" s="177" t="str">
        <f>IF('Census Input Tab'!D376="","",'Census Input Tab'!D376)</f>
        <v/>
      </c>
      <c r="I345" s="178" t="str">
        <f>IF('Census Input Tab'!E376="","",'Census Input Tab'!E376)</f>
        <v/>
      </c>
      <c r="J345" s="179" t="str">
        <f>IF('Census Input Tab'!I376="COBRA","COBRA","" )</f>
        <v/>
      </c>
      <c r="K345" s="180" t="str">
        <f>IF('Census Input Tab'!F376="","",'Census Input Tab'!F376)</f>
        <v/>
      </c>
      <c r="L345" s="180" t="str">
        <f>IF('Census Input Tab'!G376="","",'Census Input Tab'!G376)</f>
        <v/>
      </c>
      <c r="O345" s="183" t="e">
        <f t="shared" si="17"/>
        <v>#N/A</v>
      </c>
      <c r="P345" s="184">
        <v>344</v>
      </c>
      <c r="W345" s="158" t="str">
        <f t="shared" si="15"/>
        <v/>
      </c>
      <c r="X345" s="187" t="s">
        <v>44446</v>
      </c>
      <c r="Y345" s="188" t="s">
        <v>178</v>
      </c>
    </row>
    <row r="346" spans="1:25" ht="14.5">
      <c r="A346" s="171" t="e">
        <v>#VALUE!</v>
      </c>
      <c r="B346" s="172" t="str">
        <f t="shared" si="16"/>
        <v/>
      </c>
      <c r="C346" s="173" t="str">
        <f>IF('Census Input Tab'!H377="","",'Census Input Tab'!H377)</f>
        <v/>
      </c>
      <c r="D346" s="174" t="str">
        <f>IF('Census Input Tab'!K377="","",'Census Input Tab'!K377)</f>
        <v/>
      </c>
      <c r="E346" s="175" t="str">
        <f>IF('Census Input Tab'!A377="","",'Census Input Tab'!A377)</f>
        <v/>
      </c>
      <c r="F346" s="175" t="str">
        <f>IF('Census Input Tab'!B377="","",'Census Input Tab'!B377)</f>
        <v/>
      </c>
      <c r="G346" s="176" t="str">
        <f>IF('Census Input Tab'!C377="","",'Census Input Tab'!C377)</f>
        <v/>
      </c>
      <c r="H346" s="177" t="str">
        <f>IF('Census Input Tab'!D377="","",'Census Input Tab'!D377)</f>
        <v/>
      </c>
      <c r="I346" s="178" t="str">
        <f>IF('Census Input Tab'!E377="","",'Census Input Tab'!E377)</f>
        <v/>
      </c>
      <c r="J346" s="179" t="str">
        <f>IF('Census Input Tab'!I377="COBRA","COBRA","" )</f>
        <v/>
      </c>
      <c r="K346" s="180" t="str">
        <f>IF('Census Input Tab'!F377="","",'Census Input Tab'!F377)</f>
        <v/>
      </c>
      <c r="L346" s="180" t="str">
        <f>IF('Census Input Tab'!G377="","",'Census Input Tab'!G377)</f>
        <v/>
      </c>
      <c r="O346" s="183" t="e">
        <f t="shared" si="17"/>
        <v>#N/A</v>
      </c>
      <c r="P346" s="184">
        <v>345</v>
      </c>
      <c r="W346" s="158" t="str">
        <f t="shared" si="15"/>
        <v/>
      </c>
      <c r="X346" s="187" t="s">
        <v>44447</v>
      </c>
      <c r="Y346" s="188" t="s">
        <v>178</v>
      </c>
    </row>
    <row r="347" spans="1:25" ht="14.5">
      <c r="A347" s="171" t="e">
        <v>#VALUE!</v>
      </c>
      <c r="B347" s="172" t="str">
        <f t="shared" si="16"/>
        <v/>
      </c>
      <c r="C347" s="173" t="str">
        <f>IF('Census Input Tab'!H378="","",'Census Input Tab'!H378)</f>
        <v/>
      </c>
      <c r="D347" s="174" t="str">
        <f>IF('Census Input Tab'!K378="","",'Census Input Tab'!K378)</f>
        <v/>
      </c>
      <c r="E347" s="175" t="str">
        <f>IF('Census Input Tab'!A378="","",'Census Input Tab'!A378)</f>
        <v/>
      </c>
      <c r="F347" s="175" t="str">
        <f>IF('Census Input Tab'!B378="","",'Census Input Tab'!B378)</f>
        <v/>
      </c>
      <c r="G347" s="176" t="str">
        <f>IF('Census Input Tab'!C378="","",'Census Input Tab'!C378)</f>
        <v/>
      </c>
      <c r="H347" s="177" t="str">
        <f>IF('Census Input Tab'!D378="","",'Census Input Tab'!D378)</f>
        <v/>
      </c>
      <c r="I347" s="178" t="str">
        <f>IF('Census Input Tab'!E378="","",'Census Input Tab'!E378)</f>
        <v/>
      </c>
      <c r="J347" s="179" t="str">
        <f>IF('Census Input Tab'!I378="COBRA","COBRA","" )</f>
        <v/>
      </c>
      <c r="K347" s="180" t="str">
        <f>IF('Census Input Tab'!F378="","",'Census Input Tab'!F378)</f>
        <v/>
      </c>
      <c r="L347" s="180" t="str">
        <f>IF('Census Input Tab'!G378="","",'Census Input Tab'!G378)</f>
        <v/>
      </c>
      <c r="O347" s="183" t="e">
        <f t="shared" si="17"/>
        <v>#N/A</v>
      </c>
      <c r="P347" s="184">
        <v>346</v>
      </c>
      <c r="W347" s="158" t="str">
        <f t="shared" si="15"/>
        <v/>
      </c>
      <c r="X347" s="187" t="s">
        <v>44448</v>
      </c>
      <c r="Y347" s="188" t="s">
        <v>178</v>
      </c>
    </row>
    <row r="348" spans="1:25" ht="14.5">
      <c r="A348" s="171" t="e">
        <v>#VALUE!</v>
      </c>
      <c r="B348" s="172" t="str">
        <f t="shared" si="16"/>
        <v/>
      </c>
      <c r="C348" s="173" t="str">
        <f>IF('Census Input Tab'!H379="","",'Census Input Tab'!H379)</f>
        <v/>
      </c>
      <c r="D348" s="174" t="str">
        <f>IF('Census Input Tab'!K379="","",'Census Input Tab'!K379)</f>
        <v/>
      </c>
      <c r="E348" s="175" t="str">
        <f>IF('Census Input Tab'!A379="","",'Census Input Tab'!A379)</f>
        <v/>
      </c>
      <c r="F348" s="175" t="str">
        <f>IF('Census Input Tab'!B379="","",'Census Input Tab'!B379)</f>
        <v/>
      </c>
      <c r="G348" s="176" t="str">
        <f>IF('Census Input Tab'!C379="","",'Census Input Tab'!C379)</f>
        <v/>
      </c>
      <c r="H348" s="177" t="str">
        <f>IF('Census Input Tab'!D379="","",'Census Input Tab'!D379)</f>
        <v/>
      </c>
      <c r="I348" s="178" t="str">
        <f>IF('Census Input Tab'!E379="","",'Census Input Tab'!E379)</f>
        <v/>
      </c>
      <c r="J348" s="179" t="str">
        <f>IF('Census Input Tab'!I379="COBRA","COBRA","" )</f>
        <v/>
      </c>
      <c r="K348" s="180" t="str">
        <f>IF('Census Input Tab'!F379="","",'Census Input Tab'!F379)</f>
        <v/>
      </c>
      <c r="L348" s="180" t="str">
        <f>IF('Census Input Tab'!G379="","",'Census Input Tab'!G379)</f>
        <v/>
      </c>
      <c r="O348" s="183" t="e">
        <f t="shared" si="17"/>
        <v>#N/A</v>
      </c>
      <c r="P348" s="184">
        <v>347</v>
      </c>
      <c r="W348" s="158" t="str">
        <f t="shared" si="15"/>
        <v/>
      </c>
      <c r="X348" s="187" t="s">
        <v>44449</v>
      </c>
      <c r="Y348" s="188" t="s">
        <v>178</v>
      </c>
    </row>
    <row r="349" spans="1:25" ht="14.5">
      <c r="A349" s="171" t="e">
        <v>#VALUE!</v>
      </c>
      <c r="B349" s="172" t="str">
        <f t="shared" si="16"/>
        <v/>
      </c>
      <c r="C349" s="173" t="str">
        <f>IF('Census Input Tab'!H380="","",'Census Input Tab'!H380)</f>
        <v/>
      </c>
      <c r="D349" s="174" t="str">
        <f>IF('Census Input Tab'!K380="","",'Census Input Tab'!K380)</f>
        <v/>
      </c>
      <c r="E349" s="175" t="str">
        <f>IF('Census Input Tab'!A380="","",'Census Input Tab'!A380)</f>
        <v/>
      </c>
      <c r="F349" s="175" t="str">
        <f>IF('Census Input Tab'!B380="","",'Census Input Tab'!B380)</f>
        <v/>
      </c>
      <c r="G349" s="176" t="str">
        <f>IF('Census Input Tab'!C380="","",'Census Input Tab'!C380)</f>
        <v/>
      </c>
      <c r="H349" s="177" t="str">
        <f>IF('Census Input Tab'!D380="","",'Census Input Tab'!D380)</f>
        <v/>
      </c>
      <c r="I349" s="178" t="str">
        <f>IF('Census Input Tab'!E380="","",'Census Input Tab'!E380)</f>
        <v/>
      </c>
      <c r="J349" s="179" t="str">
        <f>IF('Census Input Tab'!I380="COBRA","COBRA","" )</f>
        <v/>
      </c>
      <c r="K349" s="180" t="str">
        <f>IF('Census Input Tab'!F380="","",'Census Input Tab'!F380)</f>
        <v/>
      </c>
      <c r="L349" s="180" t="str">
        <f>IF('Census Input Tab'!G380="","",'Census Input Tab'!G380)</f>
        <v/>
      </c>
      <c r="O349" s="183" t="e">
        <f t="shared" si="17"/>
        <v>#N/A</v>
      </c>
      <c r="P349" s="184">
        <v>348</v>
      </c>
      <c r="W349" s="158" t="str">
        <f t="shared" si="15"/>
        <v/>
      </c>
      <c r="X349" s="187" t="s">
        <v>44450</v>
      </c>
      <c r="Y349" s="188" t="s">
        <v>178</v>
      </c>
    </row>
    <row r="350" spans="1:25" ht="14.5">
      <c r="A350" s="171" t="e">
        <v>#VALUE!</v>
      </c>
      <c r="B350" s="172" t="str">
        <f t="shared" si="16"/>
        <v/>
      </c>
      <c r="C350" s="173" t="str">
        <f>IF('Census Input Tab'!H381="","",'Census Input Tab'!H381)</f>
        <v/>
      </c>
      <c r="D350" s="174" t="str">
        <f>IF('Census Input Tab'!K381="","",'Census Input Tab'!K381)</f>
        <v/>
      </c>
      <c r="E350" s="175" t="str">
        <f>IF('Census Input Tab'!A381="","",'Census Input Tab'!A381)</f>
        <v/>
      </c>
      <c r="F350" s="175" t="str">
        <f>IF('Census Input Tab'!B381="","",'Census Input Tab'!B381)</f>
        <v/>
      </c>
      <c r="G350" s="176" t="str">
        <f>IF('Census Input Tab'!C381="","",'Census Input Tab'!C381)</f>
        <v/>
      </c>
      <c r="H350" s="177" t="str">
        <f>IF('Census Input Tab'!D381="","",'Census Input Tab'!D381)</f>
        <v/>
      </c>
      <c r="I350" s="178" t="str">
        <f>IF('Census Input Tab'!E381="","",'Census Input Tab'!E381)</f>
        <v/>
      </c>
      <c r="J350" s="179" t="str">
        <f>IF('Census Input Tab'!I381="COBRA","COBRA","" )</f>
        <v/>
      </c>
      <c r="K350" s="180" t="str">
        <f>IF('Census Input Tab'!F381="","",'Census Input Tab'!F381)</f>
        <v/>
      </c>
      <c r="L350" s="180" t="str">
        <f>IF('Census Input Tab'!G381="","",'Census Input Tab'!G381)</f>
        <v/>
      </c>
      <c r="O350" s="183" t="e">
        <f t="shared" si="17"/>
        <v>#N/A</v>
      </c>
      <c r="P350" s="184">
        <v>349</v>
      </c>
      <c r="W350" s="158" t="str">
        <f t="shared" si="15"/>
        <v/>
      </c>
      <c r="X350" s="187" t="s">
        <v>44451</v>
      </c>
      <c r="Y350" s="188" t="s">
        <v>178</v>
      </c>
    </row>
    <row r="351" spans="1:25" ht="14.5">
      <c r="A351" s="171" t="e">
        <v>#VALUE!</v>
      </c>
      <c r="B351" s="172" t="str">
        <f t="shared" si="16"/>
        <v/>
      </c>
      <c r="C351" s="173" t="str">
        <f>IF('Census Input Tab'!H382="","",'Census Input Tab'!H382)</f>
        <v/>
      </c>
      <c r="D351" s="174" t="str">
        <f>IF('Census Input Tab'!K382="","",'Census Input Tab'!K382)</f>
        <v/>
      </c>
      <c r="E351" s="175" t="str">
        <f>IF('Census Input Tab'!A382="","",'Census Input Tab'!A382)</f>
        <v/>
      </c>
      <c r="F351" s="175" t="str">
        <f>IF('Census Input Tab'!B382="","",'Census Input Tab'!B382)</f>
        <v/>
      </c>
      <c r="G351" s="176" t="str">
        <f>IF('Census Input Tab'!C382="","",'Census Input Tab'!C382)</f>
        <v/>
      </c>
      <c r="H351" s="177" t="str">
        <f>IF('Census Input Tab'!D382="","",'Census Input Tab'!D382)</f>
        <v/>
      </c>
      <c r="I351" s="178" t="str">
        <f>IF('Census Input Tab'!E382="","",'Census Input Tab'!E382)</f>
        <v/>
      </c>
      <c r="J351" s="179" t="str">
        <f>IF('Census Input Tab'!I382="COBRA","COBRA","" )</f>
        <v/>
      </c>
      <c r="K351" s="180" t="str">
        <f>IF('Census Input Tab'!F382="","",'Census Input Tab'!F382)</f>
        <v/>
      </c>
      <c r="L351" s="180" t="str">
        <f>IF('Census Input Tab'!G382="","",'Census Input Tab'!G382)</f>
        <v/>
      </c>
      <c r="O351" s="183" t="e">
        <f t="shared" si="17"/>
        <v>#N/A</v>
      </c>
      <c r="P351" s="184">
        <v>350</v>
      </c>
      <c r="W351" s="158" t="str">
        <f t="shared" si="15"/>
        <v/>
      </c>
      <c r="X351" s="187" t="s">
        <v>44452</v>
      </c>
      <c r="Y351" s="188" t="s">
        <v>178</v>
      </c>
    </row>
    <row r="352" spans="1:25" ht="14.5">
      <c r="A352" s="171" t="e">
        <v>#VALUE!</v>
      </c>
      <c r="B352" s="172" t="str">
        <f t="shared" si="16"/>
        <v/>
      </c>
      <c r="C352" s="173" t="str">
        <f>IF('Census Input Tab'!H383="","",'Census Input Tab'!H383)</f>
        <v/>
      </c>
      <c r="D352" s="174" t="str">
        <f>IF('Census Input Tab'!K383="","",'Census Input Tab'!K383)</f>
        <v/>
      </c>
      <c r="E352" s="175" t="str">
        <f>IF('Census Input Tab'!A383="","",'Census Input Tab'!A383)</f>
        <v/>
      </c>
      <c r="F352" s="175" t="str">
        <f>IF('Census Input Tab'!B383="","",'Census Input Tab'!B383)</f>
        <v/>
      </c>
      <c r="G352" s="176" t="str">
        <f>IF('Census Input Tab'!C383="","",'Census Input Tab'!C383)</f>
        <v/>
      </c>
      <c r="H352" s="177" t="str">
        <f>IF('Census Input Tab'!D383="","",'Census Input Tab'!D383)</f>
        <v/>
      </c>
      <c r="I352" s="178" t="str">
        <f>IF('Census Input Tab'!E383="","",'Census Input Tab'!E383)</f>
        <v/>
      </c>
      <c r="J352" s="179" t="str">
        <f>IF('Census Input Tab'!I383="COBRA","COBRA","" )</f>
        <v/>
      </c>
      <c r="K352" s="180" t="str">
        <f>IF('Census Input Tab'!F383="","",'Census Input Tab'!F383)</f>
        <v/>
      </c>
      <c r="L352" s="180" t="str">
        <f>IF('Census Input Tab'!G383="","",'Census Input Tab'!G383)</f>
        <v/>
      </c>
      <c r="O352" s="183" t="e">
        <f t="shared" si="17"/>
        <v>#N/A</v>
      </c>
      <c r="P352" s="184">
        <v>351</v>
      </c>
      <c r="W352" s="158" t="str">
        <f t="shared" si="15"/>
        <v/>
      </c>
      <c r="X352" s="187" t="s">
        <v>44453</v>
      </c>
      <c r="Y352" s="188" t="s">
        <v>178</v>
      </c>
    </row>
    <row r="353" spans="1:25" ht="14.5">
      <c r="A353" s="171" t="e">
        <v>#VALUE!</v>
      </c>
      <c r="B353" s="172" t="str">
        <f t="shared" si="16"/>
        <v/>
      </c>
      <c r="C353" s="173" t="str">
        <f>IF('Census Input Tab'!H384="","",'Census Input Tab'!H384)</f>
        <v/>
      </c>
      <c r="D353" s="174" t="str">
        <f>IF('Census Input Tab'!K384="","",'Census Input Tab'!K384)</f>
        <v/>
      </c>
      <c r="E353" s="175" t="str">
        <f>IF('Census Input Tab'!A384="","",'Census Input Tab'!A384)</f>
        <v/>
      </c>
      <c r="F353" s="175" t="str">
        <f>IF('Census Input Tab'!B384="","",'Census Input Tab'!B384)</f>
        <v/>
      </c>
      <c r="G353" s="176" t="str">
        <f>IF('Census Input Tab'!C384="","",'Census Input Tab'!C384)</f>
        <v/>
      </c>
      <c r="H353" s="177" t="str">
        <f>IF('Census Input Tab'!D384="","",'Census Input Tab'!D384)</f>
        <v/>
      </c>
      <c r="I353" s="178" t="str">
        <f>IF('Census Input Tab'!E384="","",'Census Input Tab'!E384)</f>
        <v/>
      </c>
      <c r="J353" s="179" t="str">
        <f>IF('Census Input Tab'!I384="COBRA","COBRA","" )</f>
        <v/>
      </c>
      <c r="K353" s="180" t="str">
        <f>IF('Census Input Tab'!F384="","",'Census Input Tab'!F384)</f>
        <v/>
      </c>
      <c r="L353" s="180" t="str">
        <f>IF('Census Input Tab'!G384="","",'Census Input Tab'!G384)</f>
        <v/>
      </c>
      <c r="O353" s="183" t="e">
        <f t="shared" si="17"/>
        <v>#N/A</v>
      </c>
      <c r="P353" s="184">
        <v>352</v>
      </c>
      <c r="W353" s="158" t="str">
        <f t="shared" si="15"/>
        <v/>
      </c>
      <c r="X353" s="187" t="s">
        <v>44454</v>
      </c>
      <c r="Y353" s="188" t="s">
        <v>178</v>
      </c>
    </row>
    <row r="354" spans="1:25" ht="14.5">
      <c r="A354" s="171" t="e">
        <v>#VALUE!</v>
      </c>
      <c r="B354" s="172" t="str">
        <f t="shared" si="16"/>
        <v/>
      </c>
      <c r="C354" s="173" t="str">
        <f>IF('Census Input Tab'!H385="","",'Census Input Tab'!H385)</f>
        <v/>
      </c>
      <c r="D354" s="174" t="str">
        <f>IF('Census Input Tab'!K385="","",'Census Input Tab'!K385)</f>
        <v/>
      </c>
      <c r="E354" s="175" t="str">
        <f>IF('Census Input Tab'!A385="","",'Census Input Tab'!A385)</f>
        <v/>
      </c>
      <c r="F354" s="175" t="str">
        <f>IF('Census Input Tab'!B385="","",'Census Input Tab'!B385)</f>
        <v/>
      </c>
      <c r="G354" s="176" t="str">
        <f>IF('Census Input Tab'!C385="","",'Census Input Tab'!C385)</f>
        <v/>
      </c>
      <c r="H354" s="177" t="str">
        <f>IF('Census Input Tab'!D385="","",'Census Input Tab'!D385)</f>
        <v/>
      </c>
      <c r="I354" s="178" t="str">
        <f>IF('Census Input Tab'!E385="","",'Census Input Tab'!E385)</f>
        <v/>
      </c>
      <c r="J354" s="179" t="str">
        <f>IF('Census Input Tab'!I385="COBRA","COBRA","" )</f>
        <v/>
      </c>
      <c r="K354" s="180" t="str">
        <f>IF('Census Input Tab'!F385="","",'Census Input Tab'!F385)</f>
        <v/>
      </c>
      <c r="L354" s="180" t="str">
        <f>IF('Census Input Tab'!G385="","",'Census Input Tab'!G385)</f>
        <v/>
      </c>
      <c r="O354" s="183" t="e">
        <f t="shared" si="17"/>
        <v>#N/A</v>
      </c>
      <c r="P354" s="184">
        <v>353</v>
      </c>
      <c r="W354" s="158" t="str">
        <f t="shared" si="15"/>
        <v/>
      </c>
      <c r="X354" s="187" t="s">
        <v>44455</v>
      </c>
      <c r="Y354" s="188" t="s">
        <v>178</v>
      </c>
    </row>
    <row r="355" spans="1:25" ht="14.5">
      <c r="A355" s="171" t="e">
        <v>#VALUE!</v>
      </c>
      <c r="B355" s="172" t="str">
        <f t="shared" si="16"/>
        <v/>
      </c>
      <c r="C355" s="173" t="str">
        <f>IF('Census Input Tab'!H386="","",'Census Input Tab'!H386)</f>
        <v/>
      </c>
      <c r="D355" s="174" t="str">
        <f>IF('Census Input Tab'!K386="","",'Census Input Tab'!K386)</f>
        <v/>
      </c>
      <c r="E355" s="175" t="str">
        <f>IF('Census Input Tab'!A386="","",'Census Input Tab'!A386)</f>
        <v/>
      </c>
      <c r="F355" s="175" t="str">
        <f>IF('Census Input Tab'!B386="","",'Census Input Tab'!B386)</f>
        <v/>
      </c>
      <c r="G355" s="176" t="str">
        <f>IF('Census Input Tab'!C386="","",'Census Input Tab'!C386)</f>
        <v/>
      </c>
      <c r="H355" s="177" t="str">
        <f>IF('Census Input Tab'!D386="","",'Census Input Tab'!D386)</f>
        <v/>
      </c>
      <c r="I355" s="178" t="str">
        <f>IF('Census Input Tab'!E386="","",'Census Input Tab'!E386)</f>
        <v/>
      </c>
      <c r="J355" s="179" t="str">
        <f>IF('Census Input Tab'!I386="COBRA","COBRA","" )</f>
        <v/>
      </c>
      <c r="K355" s="180" t="str">
        <f>IF('Census Input Tab'!F386="","",'Census Input Tab'!F386)</f>
        <v/>
      </c>
      <c r="L355" s="180" t="str">
        <f>IF('Census Input Tab'!G386="","",'Census Input Tab'!G386)</f>
        <v/>
      </c>
      <c r="O355" s="183" t="e">
        <f t="shared" si="17"/>
        <v>#N/A</v>
      </c>
      <c r="P355" s="184">
        <v>354</v>
      </c>
      <c r="W355" s="158" t="str">
        <f t="shared" si="15"/>
        <v/>
      </c>
      <c r="X355" s="187" t="s">
        <v>44456</v>
      </c>
      <c r="Y355" s="188" t="s">
        <v>178</v>
      </c>
    </row>
    <row r="356" spans="1:25" ht="14.5">
      <c r="A356" s="171" t="e">
        <v>#VALUE!</v>
      </c>
      <c r="B356" s="172" t="str">
        <f t="shared" si="16"/>
        <v/>
      </c>
      <c r="C356" s="173" t="str">
        <f>IF('Census Input Tab'!H387="","",'Census Input Tab'!H387)</f>
        <v/>
      </c>
      <c r="D356" s="174" t="str">
        <f>IF('Census Input Tab'!K387="","",'Census Input Tab'!K387)</f>
        <v/>
      </c>
      <c r="E356" s="175" t="str">
        <f>IF('Census Input Tab'!A387="","",'Census Input Tab'!A387)</f>
        <v/>
      </c>
      <c r="F356" s="175" t="str">
        <f>IF('Census Input Tab'!B387="","",'Census Input Tab'!B387)</f>
        <v/>
      </c>
      <c r="G356" s="176" t="str">
        <f>IF('Census Input Tab'!C387="","",'Census Input Tab'!C387)</f>
        <v/>
      </c>
      <c r="H356" s="177" t="str">
        <f>IF('Census Input Tab'!D387="","",'Census Input Tab'!D387)</f>
        <v/>
      </c>
      <c r="I356" s="178" t="str">
        <f>IF('Census Input Tab'!E387="","",'Census Input Tab'!E387)</f>
        <v/>
      </c>
      <c r="J356" s="179" t="str">
        <f>IF('Census Input Tab'!I387="COBRA","COBRA","" )</f>
        <v/>
      </c>
      <c r="K356" s="180" t="str">
        <f>IF('Census Input Tab'!F387="","",'Census Input Tab'!F387)</f>
        <v/>
      </c>
      <c r="L356" s="180" t="str">
        <f>IF('Census Input Tab'!G387="","",'Census Input Tab'!G387)</f>
        <v/>
      </c>
      <c r="O356" s="183" t="e">
        <f t="shared" si="17"/>
        <v>#N/A</v>
      </c>
      <c r="P356" s="184">
        <v>355</v>
      </c>
      <c r="W356" s="158" t="str">
        <f t="shared" si="15"/>
        <v/>
      </c>
      <c r="X356" s="187" t="s">
        <v>44457</v>
      </c>
      <c r="Y356" s="188" t="s">
        <v>178</v>
      </c>
    </row>
    <row r="357" spans="1:25" ht="14.5">
      <c r="A357" s="171" t="e">
        <v>#VALUE!</v>
      </c>
      <c r="B357" s="172" t="str">
        <f t="shared" si="16"/>
        <v/>
      </c>
      <c r="C357" s="173" t="str">
        <f>IF('Census Input Tab'!H388="","",'Census Input Tab'!H388)</f>
        <v/>
      </c>
      <c r="D357" s="174" t="str">
        <f>IF('Census Input Tab'!K388="","",'Census Input Tab'!K388)</f>
        <v/>
      </c>
      <c r="E357" s="175" t="str">
        <f>IF('Census Input Tab'!A388="","",'Census Input Tab'!A388)</f>
        <v/>
      </c>
      <c r="F357" s="175" t="str">
        <f>IF('Census Input Tab'!B388="","",'Census Input Tab'!B388)</f>
        <v/>
      </c>
      <c r="G357" s="176" t="str">
        <f>IF('Census Input Tab'!C388="","",'Census Input Tab'!C388)</f>
        <v/>
      </c>
      <c r="H357" s="177" t="str">
        <f>IF('Census Input Tab'!D388="","",'Census Input Tab'!D388)</f>
        <v/>
      </c>
      <c r="I357" s="178" t="str">
        <f>IF('Census Input Tab'!E388="","",'Census Input Tab'!E388)</f>
        <v/>
      </c>
      <c r="J357" s="179" t="str">
        <f>IF('Census Input Tab'!I388="COBRA","COBRA","" )</f>
        <v/>
      </c>
      <c r="K357" s="180" t="str">
        <f>IF('Census Input Tab'!F388="","",'Census Input Tab'!F388)</f>
        <v/>
      </c>
      <c r="L357" s="180" t="str">
        <f>IF('Census Input Tab'!G388="","",'Census Input Tab'!G388)</f>
        <v/>
      </c>
      <c r="O357" s="183" t="e">
        <f t="shared" si="17"/>
        <v>#N/A</v>
      </c>
      <c r="P357" s="184">
        <v>356</v>
      </c>
      <c r="W357" s="158" t="str">
        <f t="shared" si="15"/>
        <v/>
      </c>
      <c r="X357" s="187" t="s">
        <v>44458</v>
      </c>
      <c r="Y357" s="188" t="s">
        <v>178</v>
      </c>
    </row>
    <row r="358" spans="1:25" ht="14.5">
      <c r="A358" s="171" t="e">
        <v>#VALUE!</v>
      </c>
      <c r="B358" s="172" t="str">
        <f t="shared" si="16"/>
        <v/>
      </c>
      <c r="C358" s="173" t="str">
        <f>IF('Census Input Tab'!H389="","",'Census Input Tab'!H389)</f>
        <v/>
      </c>
      <c r="D358" s="174" t="str">
        <f>IF('Census Input Tab'!K389="","",'Census Input Tab'!K389)</f>
        <v/>
      </c>
      <c r="E358" s="175" t="str">
        <f>IF('Census Input Tab'!A389="","",'Census Input Tab'!A389)</f>
        <v/>
      </c>
      <c r="F358" s="175" t="str">
        <f>IF('Census Input Tab'!B389="","",'Census Input Tab'!B389)</f>
        <v/>
      </c>
      <c r="G358" s="176" t="str">
        <f>IF('Census Input Tab'!C389="","",'Census Input Tab'!C389)</f>
        <v/>
      </c>
      <c r="H358" s="177" t="str">
        <f>IF('Census Input Tab'!D389="","",'Census Input Tab'!D389)</f>
        <v/>
      </c>
      <c r="I358" s="178" t="str">
        <f>IF('Census Input Tab'!E389="","",'Census Input Tab'!E389)</f>
        <v/>
      </c>
      <c r="J358" s="179" t="str">
        <f>IF('Census Input Tab'!I389="COBRA","COBRA","" )</f>
        <v/>
      </c>
      <c r="K358" s="180" t="str">
        <f>IF('Census Input Tab'!F389="","",'Census Input Tab'!F389)</f>
        <v/>
      </c>
      <c r="L358" s="180" t="str">
        <f>IF('Census Input Tab'!G389="","",'Census Input Tab'!G389)</f>
        <v/>
      </c>
      <c r="O358" s="183" t="e">
        <f t="shared" si="17"/>
        <v>#N/A</v>
      </c>
      <c r="P358" s="184">
        <v>357</v>
      </c>
      <c r="W358" s="158" t="str">
        <f t="shared" si="15"/>
        <v/>
      </c>
      <c r="X358" s="187" t="s">
        <v>44459</v>
      </c>
      <c r="Y358" s="188" t="s">
        <v>160</v>
      </c>
    </row>
    <row r="359" spans="1:25" ht="14.5">
      <c r="A359" s="171" t="e">
        <v>#VALUE!</v>
      </c>
      <c r="B359" s="172" t="str">
        <f t="shared" si="16"/>
        <v/>
      </c>
      <c r="C359" s="173" t="str">
        <f>IF('Census Input Tab'!H390="","",'Census Input Tab'!H390)</f>
        <v/>
      </c>
      <c r="D359" s="174" t="str">
        <f>IF('Census Input Tab'!K390="","",'Census Input Tab'!K390)</f>
        <v/>
      </c>
      <c r="E359" s="175" t="str">
        <f>IF('Census Input Tab'!A390="","",'Census Input Tab'!A390)</f>
        <v/>
      </c>
      <c r="F359" s="175" t="str">
        <f>IF('Census Input Tab'!B390="","",'Census Input Tab'!B390)</f>
        <v/>
      </c>
      <c r="G359" s="176" t="str">
        <f>IF('Census Input Tab'!C390="","",'Census Input Tab'!C390)</f>
        <v/>
      </c>
      <c r="H359" s="177" t="str">
        <f>IF('Census Input Tab'!D390="","",'Census Input Tab'!D390)</f>
        <v/>
      </c>
      <c r="I359" s="178" t="str">
        <f>IF('Census Input Tab'!E390="","",'Census Input Tab'!E390)</f>
        <v/>
      </c>
      <c r="J359" s="179" t="str">
        <f>IF('Census Input Tab'!I390="COBRA","COBRA","" )</f>
        <v/>
      </c>
      <c r="K359" s="180" t="str">
        <f>IF('Census Input Tab'!F390="","",'Census Input Tab'!F390)</f>
        <v/>
      </c>
      <c r="L359" s="180" t="str">
        <f>IF('Census Input Tab'!G390="","",'Census Input Tab'!G390)</f>
        <v/>
      </c>
      <c r="O359" s="183" t="e">
        <f t="shared" si="17"/>
        <v>#N/A</v>
      </c>
      <c r="P359" s="184">
        <v>358</v>
      </c>
      <c r="W359" s="158" t="str">
        <f t="shared" si="15"/>
        <v/>
      </c>
      <c r="X359" s="187" t="s">
        <v>44460</v>
      </c>
      <c r="Y359" s="188" t="s">
        <v>160</v>
      </c>
    </row>
    <row r="360" spans="1:25" ht="14.5">
      <c r="A360" s="171" t="e">
        <v>#VALUE!</v>
      </c>
      <c r="B360" s="172" t="str">
        <f t="shared" si="16"/>
        <v/>
      </c>
      <c r="C360" s="173" t="str">
        <f>IF('Census Input Tab'!H391="","",'Census Input Tab'!H391)</f>
        <v/>
      </c>
      <c r="D360" s="174" t="str">
        <f>IF('Census Input Tab'!K391="","",'Census Input Tab'!K391)</f>
        <v/>
      </c>
      <c r="E360" s="175" t="str">
        <f>IF('Census Input Tab'!A391="","",'Census Input Tab'!A391)</f>
        <v/>
      </c>
      <c r="F360" s="175" t="str">
        <f>IF('Census Input Tab'!B391="","",'Census Input Tab'!B391)</f>
        <v/>
      </c>
      <c r="G360" s="176" t="str">
        <f>IF('Census Input Tab'!C391="","",'Census Input Tab'!C391)</f>
        <v/>
      </c>
      <c r="H360" s="177" t="str">
        <f>IF('Census Input Tab'!D391="","",'Census Input Tab'!D391)</f>
        <v/>
      </c>
      <c r="I360" s="178" t="str">
        <f>IF('Census Input Tab'!E391="","",'Census Input Tab'!E391)</f>
        <v/>
      </c>
      <c r="J360" s="179" t="str">
        <f>IF('Census Input Tab'!I391="COBRA","COBRA","" )</f>
        <v/>
      </c>
      <c r="K360" s="180" t="str">
        <f>IF('Census Input Tab'!F391="","",'Census Input Tab'!F391)</f>
        <v/>
      </c>
      <c r="L360" s="180" t="str">
        <f>IF('Census Input Tab'!G391="","",'Census Input Tab'!G391)</f>
        <v/>
      </c>
      <c r="O360" s="183" t="e">
        <f t="shared" si="17"/>
        <v>#N/A</v>
      </c>
      <c r="P360" s="184">
        <v>359</v>
      </c>
      <c r="W360" s="158" t="str">
        <f t="shared" si="15"/>
        <v/>
      </c>
      <c r="X360" s="187" t="s">
        <v>44461</v>
      </c>
      <c r="Y360" s="188" t="s">
        <v>160</v>
      </c>
    </row>
    <row r="361" spans="1:25" ht="14.5">
      <c r="A361" s="171" t="e">
        <v>#VALUE!</v>
      </c>
      <c r="B361" s="172" t="str">
        <f t="shared" si="16"/>
        <v/>
      </c>
      <c r="C361" s="173" t="str">
        <f>IF('Census Input Tab'!H392="","",'Census Input Tab'!H392)</f>
        <v/>
      </c>
      <c r="D361" s="174" t="str">
        <f>IF('Census Input Tab'!K392="","",'Census Input Tab'!K392)</f>
        <v/>
      </c>
      <c r="E361" s="175" t="str">
        <f>IF('Census Input Tab'!A392="","",'Census Input Tab'!A392)</f>
        <v/>
      </c>
      <c r="F361" s="175" t="str">
        <f>IF('Census Input Tab'!B392="","",'Census Input Tab'!B392)</f>
        <v/>
      </c>
      <c r="G361" s="176" t="str">
        <f>IF('Census Input Tab'!C392="","",'Census Input Tab'!C392)</f>
        <v/>
      </c>
      <c r="H361" s="177" t="str">
        <f>IF('Census Input Tab'!D392="","",'Census Input Tab'!D392)</f>
        <v/>
      </c>
      <c r="I361" s="178" t="str">
        <f>IF('Census Input Tab'!E392="","",'Census Input Tab'!E392)</f>
        <v/>
      </c>
      <c r="J361" s="179" t="str">
        <f>IF('Census Input Tab'!I392="COBRA","COBRA","" )</f>
        <v/>
      </c>
      <c r="K361" s="180" t="str">
        <f>IF('Census Input Tab'!F392="","",'Census Input Tab'!F392)</f>
        <v/>
      </c>
      <c r="L361" s="180" t="str">
        <f>IF('Census Input Tab'!G392="","",'Census Input Tab'!G392)</f>
        <v/>
      </c>
      <c r="O361" s="183" t="e">
        <f t="shared" si="17"/>
        <v>#N/A</v>
      </c>
      <c r="P361" s="184">
        <v>360</v>
      </c>
      <c r="W361" s="158" t="str">
        <f t="shared" si="15"/>
        <v/>
      </c>
      <c r="X361" s="187" t="s">
        <v>44462</v>
      </c>
      <c r="Y361" s="188" t="s">
        <v>160</v>
      </c>
    </row>
    <row r="362" spans="1:25" ht="14.5">
      <c r="A362" s="171" t="e">
        <v>#VALUE!</v>
      </c>
      <c r="B362" s="172" t="str">
        <f t="shared" si="16"/>
        <v/>
      </c>
      <c r="C362" s="173" t="str">
        <f>IF('Census Input Tab'!H393="","",'Census Input Tab'!H393)</f>
        <v/>
      </c>
      <c r="D362" s="174" t="str">
        <f>IF('Census Input Tab'!K393="","",'Census Input Tab'!K393)</f>
        <v/>
      </c>
      <c r="E362" s="175" t="str">
        <f>IF('Census Input Tab'!A393="","",'Census Input Tab'!A393)</f>
        <v/>
      </c>
      <c r="F362" s="175" t="str">
        <f>IF('Census Input Tab'!B393="","",'Census Input Tab'!B393)</f>
        <v/>
      </c>
      <c r="G362" s="176" t="str">
        <f>IF('Census Input Tab'!C393="","",'Census Input Tab'!C393)</f>
        <v/>
      </c>
      <c r="H362" s="177" t="str">
        <f>IF('Census Input Tab'!D393="","",'Census Input Tab'!D393)</f>
        <v/>
      </c>
      <c r="I362" s="178" t="str">
        <f>IF('Census Input Tab'!E393="","",'Census Input Tab'!E393)</f>
        <v/>
      </c>
      <c r="J362" s="179" t="str">
        <f>IF('Census Input Tab'!I393="COBRA","COBRA","" )</f>
        <v/>
      </c>
      <c r="K362" s="180" t="str">
        <f>IF('Census Input Tab'!F393="","",'Census Input Tab'!F393)</f>
        <v/>
      </c>
      <c r="L362" s="180" t="str">
        <f>IF('Census Input Tab'!G393="","",'Census Input Tab'!G393)</f>
        <v/>
      </c>
      <c r="O362" s="183" t="e">
        <f t="shared" si="17"/>
        <v>#N/A</v>
      </c>
      <c r="P362" s="184">
        <v>361</v>
      </c>
      <c r="W362" s="158" t="str">
        <f t="shared" si="15"/>
        <v/>
      </c>
      <c r="X362" s="187" t="s">
        <v>44463</v>
      </c>
      <c r="Y362" s="188" t="s">
        <v>160</v>
      </c>
    </row>
    <row r="363" spans="1:25" ht="14.5">
      <c r="A363" s="171" t="e">
        <v>#VALUE!</v>
      </c>
      <c r="B363" s="172" t="str">
        <f t="shared" si="16"/>
        <v/>
      </c>
      <c r="C363" s="173" t="str">
        <f>IF('Census Input Tab'!H394="","",'Census Input Tab'!H394)</f>
        <v/>
      </c>
      <c r="D363" s="174" t="str">
        <f>IF('Census Input Tab'!K394="","",'Census Input Tab'!K394)</f>
        <v/>
      </c>
      <c r="E363" s="175" t="str">
        <f>IF('Census Input Tab'!A394="","",'Census Input Tab'!A394)</f>
        <v/>
      </c>
      <c r="F363" s="175" t="str">
        <f>IF('Census Input Tab'!B394="","",'Census Input Tab'!B394)</f>
        <v/>
      </c>
      <c r="G363" s="176" t="str">
        <f>IF('Census Input Tab'!C394="","",'Census Input Tab'!C394)</f>
        <v/>
      </c>
      <c r="H363" s="177" t="str">
        <f>IF('Census Input Tab'!D394="","",'Census Input Tab'!D394)</f>
        <v/>
      </c>
      <c r="I363" s="178" t="str">
        <f>IF('Census Input Tab'!E394="","",'Census Input Tab'!E394)</f>
        <v/>
      </c>
      <c r="J363" s="179" t="str">
        <f>IF('Census Input Tab'!I394="COBRA","COBRA","" )</f>
        <v/>
      </c>
      <c r="K363" s="180" t="str">
        <f>IF('Census Input Tab'!F394="","",'Census Input Tab'!F394)</f>
        <v/>
      </c>
      <c r="L363" s="180" t="str">
        <f>IF('Census Input Tab'!G394="","",'Census Input Tab'!G394)</f>
        <v/>
      </c>
      <c r="O363" s="183" t="e">
        <f t="shared" si="17"/>
        <v>#N/A</v>
      </c>
      <c r="P363" s="184">
        <v>362</v>
      </c>
      <c r="W363" s="158" t="str">
        <f t="shared" si="15"/>
        <v/>
      </c>
      <c r="X363" s="187" t="s">
        <v>44464</v>
      </c>
      <c r="Y363" s="188" t="s">
        <v>160</v>
      </c>
    </row>
    <row r="364" spans="1:25" ht="14.5">
      <c r="A364" s="171" t="e">
        <v>#VALUE!</v>
      </c>
      <c r="B364" s="172" t="str">
        <f t="shared" si="16"/>
        <v/>
      </c>
      <c r="C364" s="173" t="str">
        <f>IF('Census Input Tab'!H395="","",'Census Input Tab'!H395)</f>
        <v/>
      </c>
      <c r="D364" s="174" t="str">
        <f>IF('Census Input Tab'!K395="","",'Census Input Tab'!K395)</f>
        <v/>
      </c>
      <c r="E364" s="175" t="str">
        <f>IF('Census Input Tab'!A395="","",'Census Input Tab'!A395)</f>
        <v/>
      </c>
      <c r="F364" s="175" t="str">
        <f>IF('Census Input Tab'!B395="","",'Census Input Tab'!B395)</f>
        <v/>
      </c>
      <c r="G364" s="176" t="str">
        <f>IF('Census Input Tab'!C395="","",'Census Input Tab'!C395)</f>
        <v/>
      </c>
      <c r="H364" s="177" t="str">
        <f>IF('Census Input Tab'!D395="","",'Census Input Tab'!D395)</f>
        <v/>
      </c>
      <c r="I364" s="178" t="str">
        <f>IF('Census Input Tab'!E395="","",'Census Input Tab'!E395)</f>
        <v/>
      </c>
      <c r="J364" s="179" t="str">
        <f>IF('Census Input Tab'!I395="COBRA","COBRA","" )</f>
        <v/>
      </c>
      <c r="K364" s="180" t="str">
        <f>IF('Census Input Tab'!F395="","",'Census Input Tab'!F395)</f>
        <v/>
      </c>
      <c r="L364" s="180" t="str">
        <f>IF('Census Input Tab'!G395="","",'Census Input Tab'!G395)</f>
        <v/>
      </c>
      <c r="O364" s="183" t="e">
        <f t="shared" si="17"/>
        <v>#N/A</v>
      </c>
      <c r="P364" s="184">
        <v>363</v>
      </c>
      <c r="W364" s="158" t="str">
        <f t="shared" si="15"/>
        <v/>
      </c>
      <c r="X364" s="187" t="s">
        <v>44465</v>
      </c>
      <c r="Y364" s="188" t="s">
        <v>160</v>
      </c>
    </row>
    <row r="365" spans="1:25" ht="14.5">
      <c r="A365" s="171" t="e">
        <v>#VALUE!</v>
      </c>
      <c r="B365" s="172" t="str">
        <f t="shared" si="16"/>
        <v/>
      </c>
      <c r="C365" s="173" t="str">
        <f>IF('Census Input Tab'!H396="","",'Census Input Tab'!H396)</f>
        <v/>
      </c>
      <c r="D365" s="174" t="str">
        <f>IF('Census Input Tab'!K396="","",'Census Input Tab'!K396)</f>
        <v/>
      </c>
      <c r="E365" s="175" t="str">
        <f>IF('Census Input Tab'!A396="","",'Census Input Tab'!A396)</f>
        <v/>
      </c>
      <c r="F365" s="175" t="str">
        <f>IF('Census Input Tab'!B396="","",'Census Input Tab'!B396)</f>
        <v/>
      </c>
      <c r="G365" s="176" t="str">
        <f>IF('Census Input Tab'!C396="","",'Census Input Tab'!C396)</f>
        <v/>
      </c>
      <c r="H365" s="177" t="str">
        <f>IF('Census Input Tab'!D396="","",'Census Input Tab'!D396)</f>
        <v/>
      </c>
      <c r="I365" s="178" t="str">
        <f>IF('Census Input Tab'!E396="","",'Census Input Tab'!E396)</f>
        <v/>
      </c>
      <c r="J365" s="179" t="str">
        <f>IF('Census Input Tab'!I396="COBRA","COBRA","" )</f>
        <v/>
      </c>
      <c r="K365" s="180" t="str">
        <f>IF('Census Input Tab'!F396="","",'Census Input Tab'!F396)</f>
        <v/>
      </c>
      <c r="L365" s="180" t="str">
        <f>IF('Census Input Tab'!G396="","",'Census Input Tab'!G396)</f>
        <v/>
      </c>
      <c r="O365" s="183" t="e">
        <f t="shared" si="17"/>
        <v>#N/A</v>
      </c>
      <c r="P365" s="184">
        <v>364</v>
      </c>
      <c r="W365" s="158" t="str">
        <f t="shared" si="15"/>
        <v/>
      </c>
      <c r="X365" s="187" t="s">
        <v>44466</v>
      </c>
      <c r="Y365" s="188" t="s">
        <v>160</v>
      </c>
    </row>
    <row r="366" spans="1:25" ht="14.5">
      <c r="A366" s="171" t="e">
        <v>#VALUE!</v>
      </c>
      <c r="B366" s="172" t="str">
        <f t="shared" si="16"/>
        <v/>
      </c>
      <c r="C366" s="173" t="str">
        <f>IF('Census Input Tab'!H397="","",'Census Input Tab'!H397)</f>
        <v/>
      </c>
      <c r="D366" s="174" t="str">
        <f>IF('Census Input Tab'!K397="","",'Census Input Tab'!K397)</f>
        <v/>
      </c>
      <c r="E366" s="175" t="str">
        <f>IF('Census Input Tab'!A397="","",'Census Input Tab'!A397)</f>
        <v/>
      </c>
      <c r="F366" s="175" t="str">
        <f>IF('Census Input Tab'!B397="","",'Census Input Tab'!B397)</f>
        <v/>
      </c>
      <c r="G366" s="176" t="str">
        <f>IF('Census Input Tab'!C397="","",'Census Input Tab'!C397)</f>
        <v/>
      </c>
      <c r="H366" s="177" t="str">
        <f>IF('Census Input Tab'!D397="","",'Census Input Tab'!D397)</f>
        <v/>
      </c>
      <c r="I366" s="178" t="str">
        <f>IF('Census Input Tab'!E397="","",'Census Input Tab'!E397)</f>
        <v/>
      </c>
      <c r="J366" s="179" t="str">
        <f>IF('Census Input Tab'!I397="COBRA","COBRA","" )</f>
        <v/>
      </c>
      <c r="K366" s="180" t="str">
        <f>IF('Census Input Tab'!F397="","",'Census Input Tab'!F397)</f>
        <v/>
      </c>
      <c r="L366" s="180" t="str">
        <f>IF('Census Input Tab'!G397="","",'Census Input Tab'!G397)</f>
        <v/>
      </c>
      <c r="O366" s="183" t="e">
        <f t="shared" si="17"/>
        <v>#N/A</v>
      </c>
      <c r="P366" s="184">
        <v>365</v>
      </c>
      <c r="W366" s="158" t="str">
        <f t="shared" si="15"/>
        <v/>
      </c>
      <c r="X366" s="187" t="s">
        <v>44467</v>
      </c>
      <c r="Y366" s="188" t="s">
        <v>160</v>
      </c>
    </row>
    <row r="367" spans="1:25" ht="14.5">
      <c r="A367" s="171" t="e">
        <v>#VALUE!</v>
      </c>
      <c r="B367" s="172" t="str">
        <f t="shared" si="16"/>
        <v/>
      </c>
      <c r="C367" s="173" t="str">
        <f>IF('Census Input Tab'!H398="","",'Census Input Tab'!H398)</f>
        <v/>
      </c>
      <c r="D367" s="174" t="str">
        <f>IF('Census Input Tab'!K398="","",'Census Input Tab'!K398)</f>
        <v/>
      </c>
      <c r="E367" s="175" t="str">
        <f>IF('Census Input Tab'!A398="","",'Census Input Tab'!A398)</f>
        <v/>
      </c>
      <c r="F367" s="175" t="str">
        <f>IF('Census Input Tab'!B398="","",'Census Input Tab'!B398)</f>
        <v/>
      </c>
      <c r="G367" s="176" t="str">
        <f>IF('Census Input Tab'!C398="","",'Census Input Tab'!C398)</f>
        <v/>
      </c>
      <c r="H367" s="177" t="str">
        <f>IF('Census Input Tab'!D398="","",'Census Input Tab'!D398)</f>
        <v/>
      </c>
      <c r="I367" s="178" t="str">
        <f>IF('Census Input Tab'!E398="","",'Census Input Tab'!E398)</f>
        <v/>
      </c>
      <c r="J367" s="179" t="str">
        <f>IF('Census Input Tab'!I398="COBRA","COBRA","" )</f>
        <v/>
      </c>
      <c r="K367" s="180" t="str">
        <f>IF('Census Input Tab'!F398="","",'Census Input Tab'!F398)</f>
        <v/>
      </c>
      <c r="L367" s="180" t="str">
        <f>IF('Census Input Tab'!G398="","",'Census Input Tab'!G398)</f>
        <v/>
      </c>
      <c r="O367" s="183" t="e">
        <f t="shared" si="17"/>
        <v>#N/A</v>
      </c>
      <c r="P367" s="184">
        <v>366</v>
      </c>
      <c r="W367" s="158" t="str">
        <f t="shared" si="15"/>
        <v/>
      </c>
      <c r="X367" s="187" t="s">
        <v>44468</v>
      </c>
      <c r="Y367" s="188" t="s">
        <v>160</v>
      </c>
    </row>
    <row r="368" spans="1:25" ht="14.5">
      <c r="A368" s="171" t="e">
        <v>#VALUE!</v>
      </c>
      <c r="B368" s="172" t="str">
        <f t="shared" si="16"/>
        <v/>
      </c>
      <c r="C368" s="173" t="str">
        <f>IF('Census Input Tab'!H399="","",'Census Input Tab'!H399)</f>
        <v/>
      </c>
      <c r="D368" s="174" t="str">
        <f>IF('Census Input Tab'!K399="","",'Census Input Tab'!K399)</f>
        <v/>
      </c>
      <c r="E368" s="175" t="str">
        <f>IF('Census Input Tab'!A399="","",'Census Input Tab'!A399)</f>
        <v/>
      </c>
      <c r="F368" s="175" t="str">
        <f>IF('Census Input Tab'!B399="","",'Census Input Tab'!B399)</f>
        <v/>
      </c>
      <c r="G368" s="176" t="str">
        <f>IF('Census Input Tab'!C399="","",'Census Input Tab'!C399)</f>
        <v/>
      </c>
      <c r="H368" s="177" t="str">
        <f>IF('Census Input Tab'!D399="","",'Census Input Tab'!D399)</f>
        <v/>
      </c>
      <c r="I368" s="178" t="str">
        <f>IF('Census Input Tab'!E399="","",'Census Input Tab'!E399)</f>
        <v/>
      </c>
      <c r="J368" s="179" t="str">
        <f>IF('Census Input Tab'!I399="COBRA","COBRA","" )</f>
        <v/>
      </c>
      <c r="K368" s="180" t="str">
        <f>IF('Census Input Tab'!F399="","",'Census Input Tab'!F399)</f>
        <v/>
      </c>
      <c r="L368" s="180" t="str">
        <f>IF('Census Input Tab'!G399="","",'Census Input Tab'!G399)</f>
        <v/>
      </c>
      <c r="O368" s="183" t="e">
        <f t="shared" si="17"/>
        <v>#N/A</v>
      </c>
      <c r="P368" s="184">
        <v>367</v>
      </c>
      <c r="W368" s="158" t="str">
        <f t="shared" si="15"/>
        <v/>
      </c>
      <c r="X368" s="187" t="s">
        <v>44469</v>
      </c>
      <c r="Y368" s="188" t="s">
        <v>160</v>
      </c>
    </row>
    <row r="369" spans="1:25" ht="14.5">
      <c r="A369" s="171" t="e">
        <v>#VALUE!</v>
      </c>
      <c r="B369" s="172" t="str">
        <f t="shared" si="16"/>
        <v/>
      </c>
      <c r="C369" s="173" t="str">
        <f>IF('Census Input Tab'!H400="","",'Census Input Tab'!H400)</f>
        <v/>
      </c>
      <c r="D369" s="174" t="str">
        <f>IF('Census Input Tab'!K400="","",'Census Input Tab'!K400)</f>
        <v/>
      </c>
      <c r="E369" s="175" t="str">
        <f>IF('Census Input Tab'!A400="","",'Census Input Tab'!A400)</f>
        <v/>
      </c>
      <c r="F369" s="175" t="str">
        <f>IF('Census Input Tab'!B400="","",'Census Input Tab'!B400)</f>
        <v/>
      </c>
      <c r="G369" s="176" t="str">
        <f>IF('Census Input Tab'!C400="","",'Census Input Tab'!C400)</f>
        <v/>
      </c>
      <c r="H369" s="177" t="str">
        <f>IF('Census Input Tab'!D400="","",'Census Input Tab'!D400)</f>
        <v/>
      </c>
      <c r="I369" s="178" t="str">
        <f>IF('Census Input Tab'!E400="","",'Census Input Tab'!E400)</f>
        <v/>
      </c>
      <c r="J369" s="179" t="str">
        <f>IF('Census Input Tab'!I400="COBRA","COBRA","" )</f>
        <v/>
      </c>
      <c r="K369" s="180" t="str">
        <f>IF('Census Input Tab'!F400="","",'Census Input Tab'!F400)</f>
        <v/>
      </c>
      <c r="L369" s="180" t="str">
        <f>IF('Census Input Tab'!G400="","",'Census Input Tab'!G400)</f>
        <v/>
      </c>
      <c r="O369" s="183" t="e">
        <f t="shared" si="17"/>
        <v>#N/A</v>
      </c>
      <c r="P369" s="184">
        <v>368</v>
      </c>
      <c r="W369" s="158" t="str">
        <f t="shared" si="15"/>
        <v/>
      </c>
      <c r="X369" s="187" t="s">
        <v>44470</v>
      </c>
      <c r="Y369" s="188" t="s">
        <v>160</v>
      </c>
    </row>
    <row r="370" spans="1:25" ht="14.5">
      <c r="A370" s="171" t="e">
        <v>#VALUE!</v>
      </c>
      <c r="B370" s="172" t="str">
        <f t="shared" si="16"/>
        <v/>
      </c>
      <c r="C370" s="173" t="str">
        <f>IF('Census Input Tab'!H401="","",'Census Input Tab'!H401)</f>
        <v/>
      </c>
      <c r="D370" s="174" t="str">
        <f>IF('Census Input Tab'!K401="","",'Census Input Tab'!K401)</f>
        <v/>
      </c>
      <c r="E370" s="175" t="str">
        <f>IF('Census Input Tab'!A401="","",'Census Input Tab'!A401)</f>
        <v/>
      </c>
      <c r="F370" s="175" t="str">
        <f>IF('Census Input Tab'!B401="","",'Census Input Tab'!B401)</f>
        <v/>
      </c>
      <c r="G370" s="176" t="str">
        <f>IF('Census Input Tab'!C401="","",'Census Input Tab'!C401)</f>
        <v/>
      </c>
      <c r="H370" s="177" t="str">
        <f>IF('Census Input Tab'!D401="","",'Census Input Tab'!D401)</f>
        <v/>
      </c>
      <c r="I370" s="178" t="str">
        <f>IF('Census Input Tab'!E401="","",'Census Input Tab'!E401)</f>
        <v/>
      </c>
      <c r="J370" s="179" t="str">
        <f>IF('Census Input Tab'!I401="COBRA","COBRA","" )</f>
        <v/>
      </c>
      <c r="K370" s="180" t="str">
        <f>IF('Census Input Tab'!F401="","",'Census Input Tab'!F401)</f>
        <v/>
      </c>
      <c r="L370" s="180" t="str">
        <f>IF('Census Input Tab'!G401="","",'Census Input Tab'!G401)</f>
        <v/>
      </c>
      <c r="O370" s="183" t="e">
        <f t="shared" si="17"/>
        <v>#N/A</v>
      </c>
      <c r="P370" s="184">
        <v>369</v>
      </c>
      <c r="W370" s="158" t="str">
        <f t="shared" si="15"/>
        <v/>
      </c>
      <c r="X370" s="187" t="s">
        <v>44471</v>
      </c>
      <c r="Y370" s="188" t="s">
        <v>153</v>
      </c>
    </row>
    <row r="371" spans="1:25" ht="14.5">
      <c r="A371" s="171" t="e">
        <v>#VALUE!</v>
      </c>
      <c r="B371" s="172" t="str">
        <f t="shared" si="16"/>
        <v/>
      </c>
      <c r="C371" s="173" t="str">
        <f>IF('Census Input Tab'!H402="","",'Census Input Tab'!H402)</f>
        <v/>
      </c>
      <c r="D371" s="174" t="str">
        <f>IF('Census Input Tab'!K402="","",'Census Input Tab'!K402)</f>
        <v/>
      </c>
      <c r="E371" s="175" t="str">
        <f>IF('Census Input Tab'!A402="","",'Census Input Tab'!A402)</f>
        <v/>
      </c>
      <c r="F371" s="175" t="str">
        <f>IF('Census Input Tab'!B402="","",'Census Input Tab'!B402)</f>
        <v/>
      </c>
      <c r="G371" s="176" t="str">
        <f>IF('Census Input Tab'!C402="","",'Census Input Tab'!C402)</f>
        <v/>
      </c>
      <c r="H371" s="177" t="str">
        <f>IF('Census Input Tab'!D402="","",'Census Input Tab'!D402)</f>
        <v/>
      </c>
      <c r="I371" s="178" t="str">
        <f>IF('Census Input Tab'!E402="","",'Census Input Tab'!E402)</f>
        <v/>
      </c>
      <c r="J371" s="179" t="str">
        <f>IF('Census Input Tab'!I402="COBRA","COBRA","" )</f>
        <v/>
      </c>
      <c r="K371" s="180" t="str">
        <f>IF('Census Input Tab'!F402="","",'Census Input Tab'!F402)</f>
        <v/>
      </c>
      <c r="L371" s="180" t="str">
        <f>IF('Census Input Tab'!G402="","",'Census Input Tab'!G402)</f>
        <v/>
      </c>
      <c r="O371" s="183" t="e">
        <f t="shared" si="17"/>
        <v>#N/A</v>
      </c>
      <c r="P371" s="184">
        <v>370</v>
      </c>
      <c r="W371" s="158" t="str">
        <f t="shared" si="15"/>
        <v/>
      </c>
      <c r="X371" s="187" t="s">
        <v>44472</v>
      </c>
      <c r="Y371" s="188" t="s">
        <v>153</v>
      </c>
    </row>
    <row r="372" spans="1:25" ht="14.5">
      <c r="A372" s="171" t="e">
        <v>#VALUE!</v>
      </c>
      <c r="B372" s="172" t="str">
        <f t="shared" si="16"/>
        <v/>
      </c>
      <c r="C372" s="173" t="str">
        <f>IF('Census Input Tab'!H403="","",'Census Input Tab'!H403)</f>
        <v/>
      </c>
      <c r="D372" s="174" t="str">
        <f>IF('Census Input Tab'!K403="","",'Census Input Tab'!K403)</f>
        <v/>
      </c>
      <c r="E372" s="175" t="str">
        <f>IF('Census Input Tab'!A403="","",'Census Input Tab'!A403)</f>
        <v/>
      </c>
      <c r="F372" s="175" t="str">
        <f>IF('Census Input Tab'!B403="","",'Census Input Tab'!B403)</f>
        <v/>
      </c>
      <c r="G372" s="176" t="str">
        <f>IF('Census Input Tab'!C403="","",'Census Input Tab'!C403)</f>
        <v/>
      </c>
      <c r="H372" s="177" t="str">
        <f>IF('Census Input Tab'!D403="","",'Census Input Tab'!D403)</f>
        <v/>
      </c>
      <c r="I372" s="178" t="str">
        <f>IF('Census Input Tab'!E403="","",'Census Input Tab'!E403)</f>
        <v/>
      </c>
      <c r="J372" s="179" t="str">
        <f>IF('Census Input Tab'!I403="COBRA","COBRA","" )</f>
        <v/>
      </c>
      <c r="K372" s="180" t="str">
        <f>IF('Census Input Tab'!F403="","",'Census Input Tab'!F403)</f>
        <v/>
      </c>
      <c r="L372" s="180" t="str">
        <f>IF('Census Input Tab'!G403="","",'Census Input Tab'!G403)</f>
        <v/>
      </c>
      <c r="O372" s="183" t="e">
        <f t="shared" si="17"/>
        <v>#N/A</v>
      </c>
      <c r="P372" s="184">
        <v>371</v>
      </c>
      <c r="W372" s="158" t="str">
        <f t="shared" si="15"/>
        <v/>
      </c>
      <c r="X372" s="187" t="s">
        <v>44473</v>
      </c>
      <c r="Y372" s="188" t="s">
        <v>153</v>
      </c>
    </row>
    <row r="373" spans="1:25" ht="14.5">
      <c r="A373" s="171" t="e">
        <v>#VALUE!</v>
      </c>
      <c r="B373" s="172" t="str">
        <f t="shared" si="16"/>
        <v/>
      </c>
      <c r="C373" s="173" t="str">
        <f>IF('Census Input Tab'!H404="","",'Census Input Tab'!H404)</f>
        <v/>
      </c>
      <c r="D373" s="174" t="str">
        <f>IF('Census Input Tab'!K404="","",'Census Input Tab'!K404)</f>
        <v/>
      </c>
      <c r="E373" s="175" t="str">
        <f>IF('Census Input Tab'!A404="","",'Census Input Tab'!A404)</f>
        <v/>
      </c>
      <c r="F373" s="175" t="str">
        <f>IF('Census Input Tab'!B404="","",'Census Input Tab'!B404)</f>
        <v/>
      </c>
      <c r="G373" s="176" t="str">
        <f>IF('Census Input Tab'!C404="","",'Census Input Tab'!C404)</f>
        <v/>
      </c>
      <c r="H373" s="177" t="str">
        <f>IF('Census Input Tab'!D404="","",'Census Input Tab'!D404)</f>
        <v/>
      </c>
      <c r="I373" s="178" t="str">
        <f>IF('Census Input Tab'!E404="","",'Census Input Tab'!E404)</f>
        <v/>
      </c>
      <c r="J373" s="179" t="str">
        <f>IF('Census Input Tab'!I404="COBRA","COBRA","" )</f>
        <v/>
      </c>
      <c r="K373" s="180" t="str">
        <f>IF('Census Input Tab'!F404="","",'Census Input Tab'!F404)</f>
        <v/>
      </c>
      <c r="L373" s="180" t="str">
        <f>IF('Census Input Tab'!G404="","",'Census Input Tab'!G404)</f>
        <v/>
      </c>
      <c r="O373" s="183" t="e">
        <f t="shared" si="17"/>
        <v>#N/A</v>
      </c>
      <c r="P373" s="184">
        <v>372</v>
      </c>
      <c r="W373" s="158" t="str">
        <f t="shared" si="15"/>
        <v/>
      </c>
      <c r="X373" s="187" t="s">
        <v>44474</v>
      </c>
      <c r="Y373" s="188" t="s">
        <v>153</v>
      </c>
    </row>
    <row r="374" spans="1:25" ht="14.5">
      <c r="A374" s="171" t="e">
        <v>#VALUE!</v>
      </c>
      <c r="B374" s="172" t="str">
        <f t="shared" si="16"/>
        <v/>
      </c>
      <c r="C374" s="173" t="str">
        <f>IF('Census Input Tab'!H405="","",'Census Input Tab'!H405)</f>
        <v/>
      </c>
      <c r="D374" s="174" t="str">
        <f>IF('Census Input Tab'!K405="","",'Census Input Tab'!K405)</f>
        <v/>
      </c>
      <c r="E374" s="175" t="str">
        <f>IF('Census Input Tab'!A405="","",'Census Input Tab'!A405)</f>
        <v/>
      </c>
      <c r="F374" s="175" t="str">
        <f>IF('Census Input Tab'!B405="","",'Census Input Tab'!B405)</f>
        <v/>
      </c>
      <c r="G374" s="176" t="str">
        <f>IF('Census Input Tab'!C405="","",'Census Input Tab'!C405)</f>
        <v/>
      </c>
      <c r="H374" s="177" t="str">
        <f>IF('Census Input Tab'!D405="","",'Census Input Tab'!D405)</f>
        <v/>
      </c>
      <c r="I374" s="178" t="str">
        <f>IF('Census Input Tab'!E405="","",'Census Input Tab'!E405)</f>
        <v/>
      </c>
      <c r="J374" s="179" t="str">
        <f>IF('Census Input Tab'!I405="COBRA","COBRA","" )</f>
        <v/>
      </c>
      <c r="K374" s="180" t="str">
        <f>IF('Census Input Tab'!F405="","",'Census Input Tab'!F405)</f>
        <v/>
      </c>
      <c r="L374" s="180" t="str">
        <f>IF('Census Input Tab'!G405="","",'Census Input Tab'!G405)</f>
        <v/>
      </c>
      <c r="O374" s="183" t="e">
        <f t="shared" si="17"/>
        <v>#N/A</v>
      </c>
      <c r="P374" s="184">
        <v>373</v>
      </c>
      <c r="W374" s="158" t="str">
        <f t="shared" si="15"/>
        <v/>
      </c>
      <c r="X374" s="187" t="s">
        <v>44475</v>
      </c>
      <c r="Y374" s="188" t="s">
        <v>153</v>
      </c>
    </row>
    <row r="375" spans="1:25" ht="14.5">
      <c r="A375" s="171" t="e">
        <v>#VALUE!</v>
      </c>
      <c r="B375" s="172" t="str">
        <f t="shared" si="16"/>
        <v/>
      </c>
      <c r="C375" s="173" t="str">
        <f>IF('Census Input Tab'!H406="","",'Census Input Tab'!H406)</f>
        <v/>
      </c>
      <c r="D375" s="174" t="str">
        <f>IF('Census Input Tab'!K406="","",'Census Input Tab'!K406)</f>
        <v/>
      </c>
      <c r="E375" s="175" t="str">
        <f>IF('Census Input Tab'!A406="","",'Census Input Tab'!A406)</f>
        <v/>
      </c>
      <c r="F375" s="175" t="str">
        <f>IF('Census Input Tab'!B406="","",'Census Input Tab'!B406)</f>
        <v/>
      </c>
      <c r="G375" s="176" t="str">
        <f>IF('Census Input Tab'!C406="","",'Census Input Tab'!C406)</f>
        <v/>
      </c>
      <c r="H375" s="177" t="str">
        <f>IF('Census Input Tab'!D406="","",'Census Input Tab'!D406)</f>
        <v/>
      </c>
      <c r="I375" s="178" t="str">
        <f>IF('Census Input Tab'!E406="","",'Census Input Tab'!E406)</f>
        <v/>
      </c>
      <c r="J375" s="179" t="str">
        <f>IF('Census Input Tab'!I406="COBRA","COBRA","" )</f>
        <v/>
      </c>
      <c r="K375" s="180" t="str">
        <f>IF('Census Input Tab'!F406="","",'Census Input Tab'!F406)</f>
        <v/>
      </c>
      <c r="L375" s="180" t="str">
        <f>IF('Census Input Tab'!G406="","",'Census Input Tab'!G406)</f>
        <v/>
      </c>
      <c r="O375" s="183" t="e">
        <f t="shared" si="17"/>
        <v>#N/A</v>
      </c>
      <c r="P375" s="184">
        <v>374</v>
      </c>
      <c r="W375" s="158" t="str">
        <f t="shared" si="15"/>
        <v/>
      </c>
      <c r="X375" s="187" t="s">
        <v>44476</v>
      </c>
      <c r="Y375" s="188" t="s">
        <v>153</v>
      </c>
    </row>
    <row r="376" spans="1:25" ht="14.5">
      <c r="A376" s="171" t="e">
        <v>#VALUE!</v>
      </c>
      <c r="B376" s="172" t="str">
        <f t="shared" si="16"/>
        <v/>
      </c>
      <c r="C376" s="173" t="str">
        <f>IF('Census Input Tab'!H407="","",'Census Input Tab'!H407)</f>
        <v/>
      </c>
      <c r="D376" s="174" t="str">
        <f>IF('Census Input Tab'!K407="","",'Census Input Tab'!K407)</f>
        <v/>
      </c>
      <c r="E376" s="175" t="str">
        <f>IF('Census Input Tab'!A407="","",'Census Input Tab'!A407)</f>
        <v/>
      </c>
      <c r="F376" s="175" t="str">
        <f>IF('Census Input Tab'!B407="","",'Census Input Tab'!B407)</f>
        <v/>
      </c>
      <c r="G376" s="176" t="str">
        <f>IF('Census Input Tab'!C407="","",'Census Input Tab'!C407)</f>
        <v/>
      </c>
      <c r="H376" s="177" t="str">
        <f>IF('Census Input Tab'!D407="","",'Census Input Tab'!D407)</f>
        <v/>
      </c>
      <c r="I376" s="178" t="str">
        <f>IF('Census Input Tab'!E407="","",'Census Input Tab'!E407)</f>
        <v/>
      </c>
      <c r="J376" s="179" t="str">
        <f>IF('Census Input Tab'!I407="COBRA","COBRA","" )</f>
        <v/>
      </c>
      <c r="K376" s="180" t="str">
        <f>IF('Census Input Tab'!F407="","",'Census Input Tab'!F407)</f>
        <v/>
      </c>
      <c r="L376" s="180" t="str">
        <f>IF('Census Input Tab'!G407="","",'Census Input Tab'!G407)</f>
        <v/>
      </c>
      <c r="O376" s="183" t="e">
        <f t="shared" si="17"/>
        <v>#N/A</v>
      </c>
      <c r="P376" s="184">
        <v>375</v>
      </c>
      <c r="W376" s="158" t="str">
        <f t="shared" si="15"/>
        <v/>
      </c>
      <c r="X376" s="187" t="s">
        <v>44477</v>
      </c>
      <c r="Y376" s="188" t="s">
        <v>153</v>
      </c>
    </row>
    <row r="377" spans="1:25" ht="14.5">
      <c r="A377" s="171" t="e">
        <v>#VALUE!</v>
      </c>
      <c r="B377" s="172" t="str">
        <f t="shared" si="16"/>
        <v/>
      </c>
      <c r="C377" s="173" t="str">
        <f>IF('Census Input Tab'!H408="","",'Census Input Tab'!H408)</f>
        <v/>
      </c>
      <c r="D377" s="174" t="str">
        <f>IF('Census Input Tab'!K408="","",'Census Input Tab'!K408)</f>
        <v/>
      </c>
      <c r="E377" s="175" t="str">
        <f>IF('Census Input Tab'!A408="","",'Census Input Tab'!A408)</f>
        <v/>
      </c>
      <c r="F377" s="175" t="str">
        <f>IF('Census Input Tab'!B408="","",'Census Input Tab'!B408)</f>
        <v/>
      </c>
      <c r="G377" s="176" t="str">
        <f>IF('Census Input Tab'!C408="","",'Census Input Tab'!C408)</f>
        <v/>
      </c>
      <c r="H377" s="177" t="str">
        <f>IF('Census Input Tab'!D408="","",'Census Input Tab'!D408)</f>
        <v/>
      </c>
      <c r="I377" s="178" t="str">
        <f>IF('Census Input Tab'!E408="","",'Census Input Tab'!E408)</f>
        <v/>
      </c>
      <c r="J377" s="179" t="str">
        <f>IF('Census Input Tab'!I408="COBRA","COBRA","" )</f>
        <v/>
      </c>
      <c r="K377" s="180" t="str">
        <f>IF('Census Input Tab'!F408="","",'Census Input Tab'!F408)</f>
        <v/>
      </c>
      <c r="L377" s="180" t="str">
        <f>IF('Census Input Tab'!G408="","",'Census Input Tab'!G408)</f>
        <v/>
      </c>
      <c r="O377" s="183" t="e">
        <f t="shared" si="17"/>
        <v>#N/A</v>
      </c>
      <c r="P377" s="184">
        <v>376</v>
      </c>
      <c r="W377" s="158" t="str">
        <f t="shared" si="15"/>
        <v/>
      </c>
      <c r="X377" s="187" t="s">
        <v>44478</v>
      </c>
      <c r="Y377" s="188" t="s">
        <v>153</v>
      </c>
    </row>
    <row r="378" spans="1:25" ht="14.5">
      <c r="A378" s="171" t="e">
        <v>#VALUE!</v>
      </c>
      <c r="B378" s="172" t="str">
        <f t="shared" si="16"/>
        <v/>
      </c>
      <c r="C378" s="173" t="str">
        <f>IF('Census Input Tab'!H409="","",'Census Input Tab'!H409)</f>
        <v/>
      </c>
      <c r="D378" s="174" t="str">
        <f>IF('Census Input Tab'!K409="","",'Census Input Tab'!K409)</f>
        <v/>
      </c>
      <c r="E378" s="175" t="str">
        <f>IF('Census Input Tab'!A409="","",'Census Input Tab'!A409)</f>
        <v/>
      </c>
      <c r="F378" s="175" t="str">
        <f>IF('Census Input Tab'!B409="","",'Census Input Tab'!B409)</f>
        <v/>
      </c>
      <c r="G378" s="176" t="str">
        <f>IF('Census Input Tab'!C409="","",'Census Input Tab'!C409)</f>
        <v/>
      </c>
      <c r="H378" s="177" t="str">
        <f>IF('Census Input Tab'!D409="","",'Census Input Tab'!D409)</f>
        <v/>
      </c>
      <c r="I378" s="178" t="str">
        <f>IF('Census Input Tab'!E409="","",'Census Input Tab'!E409)</f>
        <v/>
      </c>
      <c r="J378" s="179" t="str">
        <f>IF('Census Input Tab'!I409="COBRA","COBRA","" )</f>
        <v/>
      </c>
      <c r="K378" s="180" t="str">
        <f>IF('Census Input Tab'!F409="","",'Census Input Tab'!F409)</f>
        <v/>
      </c>
      <c r="L378" s="180" t="str">
        <f>IF('Census Input Tab'!G409="","",'Census Input Tab'!G409)</f>
        <v/>
      </c>
      <c r="O378" s="183" t="e">
        <f t="shared" si="17"/>
        <v>#N/A</v>
      </c>
      <c r="P378" s="184">
        <v>377</v>
      </c>
      <c r="W378" s="158" t="str">
        <f t="shared" si="15"/>
        <v/>
      </c>
      <c r="X378" s="187" t="s">
        <v>44479</v>
      </c>
      <c r="Y378" s="188" t="s">
        <v>153</v>
      </c>
    </row>
    <row r="379" spans="1:25" ht="14.5">
      <c r="A379" s="171" t="e">
        <v>#VALUE!</v>
      </c>
      <c r="B379" s="172" t="str">
        <f t="shared" si="16"/>
        <v/>
      </c>
      <c r="C379" s="173" t="str">
        <f>IF('Census Input Tab'!H410="","",'Census Input Tab'!H410)</f>
        <v/>
      </c>
      <c r="D379" s="174" t="str">
        <f>IF('Census Input Tab'!K410="","",'Census Input Tab'!K410)</f>
        <v/>
      </c>
      <c r="E379" s="175" t="str">
        <f>IF('Census Input Tab'!A410="","",'Census Input Tab'!A410)</f>
        <v/>
      </c>
      <c r="F379" s="175" t="str">
        <f>IF('Census Input Tab'!B410="","",'Census Input Tab'!B410)</f>
        <v/>
      </c>
      <c r="G379" s="176" t="str">
        <f>IF('Census Input Tab'!C410="","",'Census Input Tab'!C410)</f>
        <v/>
      </c>
      <c r="H379" s="177" t="str">
        <f>IF('Census Input Tab'!D410="","",'Census Input Tab'!D410)</f>
        <v/>
      </c>
      <c r="I379" s="178" t="str">
        <f>IF('Census Input Tab'!E410="","",'Census Input Tab'!E410)</f>
        <v/>
      </c>
      <c r="J379" s="179" t="str">
        <f>IF('Census Input Tab'!I410="COBRA","COBRA","" )</f>
        <v/>
      </c>
      <c r="K379" s="180" t="str">
        <f>IF('Census Input Tab'!F410="","",'Census Input Tab'!F410)</f>
        <v/>
      </c>
      <c r="L379" s="180" t="str">
        <f>IF('Census Input Tab'!G410="","",'Census Input Tab'!G410)</f>
        <v/>
      </c>
      <c r="O379" s="183" t="e">
        <f t="shared" si="17"/>
        <v>#N/A</v>
      </c>
      <c r="P379" s="184">
        <v>378</v>
      </c>
      <c r="W379" s="158" t="str">
        <f t="shared" si="15"/>
        <v/>
      </c>
      <c r="X379" s="187" t="s">
        <v>44480</v>
      </c>
      <c r="Y379" s="188" t="s">
        <v>153</v>
      </c>
    </row>
    <row r="380" spans="1:25" ht="14.5">
      <c r="A380" s="171" t="e">
        <v>#VALUE!</v>
      </c>
      <c r="B380" s="172" t="str">
        <f t="shared" si="16"/>
        <v/>
      </c>
      <c r="C380" s="173" t="str">
        <f>IF('Census Input Tab'!H411="","",'Census Input Tab'!H411)</f>
        <v/>
      </c>
      <c r="D380" s="174" t="str">
        <f>IF('Census Input Tab'!K411="","",'Census Input Tab'!K411)</f>
        <v/>
      </c>
      <c r="E380" s="175" t="str">
        <f>IF('Census Input Tab'!A411="","",'Census Input Tab'!A411)</f>
        <v/>
      </c>
      <c r="F380" s="175" t="str">
        <f>IF('Census Input Tab'!B411="","",'Census Input Tab'!B411)</f>
        <v/>
      </c>
      <c r="G380" s="176" t="str">
        <f>IF('Census Input Tab'!C411="","",'Census Input Tab'!C411)</f>
        <v/>
      </c>
      <c r="H380" s="177" t="str">
        <f>IF('Census Input Tab'!D411="","",'Census Input Tab'!D411)</f>
        <v/>
      </c>
      <c r="I380" s="178" t="str">
        <f>IF('Census Input Tab'!E411="","",'Census Input Tab'!E411)</f>
        <v/>
      </c>
      <c r="J380" s="179" t="str">
        <f>IF('Census Input Tab'!I411="COBRA","COBRA","" )</f>
        <v/>
      </c>
      <c r="K380" s="180" t="str">
        <f>IF('Census Input Tab'!F411="","",'Census Input Tab'!F411)</f>
        <v/>
      </c>
      <c r="L380" s="180" t="str">
        <f>IF('Census Input Tab'!G411="","",'Census Input Tab'!G411)</f>
        <v/>
      </c>
      <c r="O380" s="183" t="e">
        <f t="shared" si="17"/>
        <v>#N/A</v>
      </c>
      <c r="P380" s="184">
        <v>379</v>
      </c>
      <c r="W380" s="158" t="str">
        <f t="shared" si="15"/>
        <v/>
      </c>
      <c r="X380" s="187" t="s">
        <v>44481</v>
      </c>
      <c r="Y380" s="188" t="s">
        <v>153</v>
      </c>
    </row>
    <row r="381" spans="1:25" ht="14.5">
      <c r="A381" s="171" t="e">
        <v>#VALUE!</v>
      </c>
      <c r="B381" s="172" t="str">
        <f t="shared" si="16"/>
        <v/>
      </c>
      <c r="C381" s="173" t="str">
        <f>IF('Census Input Tab'!H412="","",'Census Input Tab'!H412)</f>
        <v/>
      </c>
      <c r="D381" s="174" t="str">
        <f>IF('Census Input Tab'!K412="","",'Census Input Tab'!K412)</f>
        <v/>
      </c>
      <c r="E381" s="175" t="str">
        <f>IF('Census Input Tab'!A412="","",'Census Input Tab'!A412)</f>
        <v/>
      </c>
      <c r="F381" s="175" t="str">
        <f>IF('Census Input Tab'!B412="","",'Census Input Tab'!B412)</f>
        <v/>
      </c>
      <c r="G381" s="176" t="str">
        <f>IF('Census Input Tab'!C412="","",'Census Input Tab'!C412)</f>
        <v/>
      </c>
      <c r="H381" s="177" t="str">
        <f>IF('Census Input Tab'!D412="","",'Census Input Tab'!D412)</f>
        <v/>
      </c>
      <c r="I381" s="178" t="str">
        <f>IF('Census Input Tab'!E412="","",'Census Input Tab'!E412)</f>
        <v/>
      </c>
      <c r="J381" s="179" t="str">
        <f>IF('Census Input Tab'!I412="COBRA","COBRA","" )</f>
        <v/>
      </c>
      <c r="K381" s="180" t="str">
        <f>IF('Census Input Tab'!F412="","",'Census Input Tab'!F412)</f>
        <v/>
      </c>
      <c r="L381" s="180" t="str">
        <f>IF('Census Input Tab'!G412="","",'Census Input Tab'!G412)</f>
        <v/>
      </c>
      <c r="O381" s="183" t="e">
        <f t="shared" si="17"/>
        <v>#N/A</v>
      </c>
      <c r="P381" s="184">
        <v>380</v>
      </c>
      <c r="W381" s="158" t="str">
        <f t="shared" si="15"/>
        <v/>
      </c>
      <c r="X381" s="187" t="s">
        <v>44482</v>
      </c>
      <c r="Y381" s="188" t="s">
        <v>153</v>
      </c>
    </row>
    <row r="382" spans="1:25" ht="14.5">
      <c r="A382" s="171" t="e">
        <v>#VALUE!</v>
      </c>
      <c r="B382" s="172" t="str">
        <f t="shared" si="16"/>
        <v/>
      </c>
      <c r="C382" s="173" t="str">
        <f>IF('Census Input Tab'!H413="","",'Census Input Tab'!H413)</f>
        <v/>
      </c>
      <c r="D382" s="174" t="str">
        <f>IF('Census Input Tab'!K413="","",'Census Input Tab'!K413)</f>
        <v/>
      </c>
      <c r="E382" s="175" t="str">
        <f>IF('Census Input Tab'!A413="","",'Census Input Tab'!A413)</f>
        <v/>
      </c>
      <c r="F382" s="175" t="str">
        <f>IF('Census Input Tab'!B413="","",'Census Input Tab'!B413)</f>
        <v/>
      </c>
      <c r="G382" s="176" t="str">
        <f>IF('Census Input Tab'!C413="","",'Census Input Tab'!C413)</f>
        <v/>
      </c>
      <c r="H382" s="177" t="str">
        <f>IF('Census Input Tab'!D413="","",'Census Input Tab'!D413)</f>
        <v/>
      </c>
      <c r="I382" s="178" t="str">
        <f>IF('Census Input Tab'!E413="","",'Census Input Tab'!E413)</f>
        <v/>
      </c>
      <c r="J382" s="179" t="str">
        <f>IF('Census Input Tab'!I413="COBRA","COBRA","" )</f>
        <v/>
      </c>
      <c r="K382" s="180" t="str">
        <f>IF('Census Input Tab'!F413="","",'Census Input Tab'!F413)</f>
        <v/>
      </c>
      <c r="L382" s="180" t="str">
        <f>IF('Census Input Tab'!G413="","",'Census Input Tab'!G413)</f>
        <v/>
      </c>
      <c r="O382" s="183" t="e">
        <f t="shared" si="17"/>
        <v>#N/A</v>
      </c>
      <c r="P382" s="184">
        <v>381</v>
      </c>
      <c r="W382" s="158" t="str">
        <f t="shared" si="15"/>
        <v/>
      </c>
      <c r="X382" s="187" t="s">
        <v>44483</v>
      </c>
      <c r="Y382" s="188" t="s">
        <v>153</v>
      </c>
    </row>
    <row r="383" spans="1:25" ht="14.5">
      <c r="A383" s="171" t="e">
        <v>#VALUE!</v>
      </c>
      <c r="B383" s="172" t="str">
        <f t="shared" si="16"/>
        <v/>
      </c>
      <c r="C383" s="173" t="str">
        <f>IF('Census Input Tab'!H414="","",'Census Input Tab'!H414)</f>
        <v/>
      </c>
      <c r="D383" s="174" t="str">
        <f>IF('Census Input Tab'!K414="","",'Census Input Tab'!K414)</f>
        <v/>
      </c>
      <c r="E383" s="175" t="str">
        <f>IF('Census Input Tab'!A414="","",'Census Input Tab'!A414)</f>
        <v/>
      </c>
      <c r="F383" s="175" t="str">
        <f>IF('Census Input Tab'!B414="","",'Census Input Tab'!B414)</f>
        <v/>
      </c>
      <c r="G383" s="176" t="str">
        <f>IF('Census Input Tab'!C414="","",'Census Input Tab'!C414)</f>
        <v/>
      </c>
      <c r="H383" s="177" t="str">
        <f>IF('Census Input Tab'!D414="","",'Census Input Tab'!D414)</f>
        <v/>
      </c>
      <c r="I383" s="178" t="str">
        <f>IF('Census Input Tab'!E414="","",'Census Input Tab'!E414)</f>
        <v/>
      </c>
      <c r="J383" s="179" t="str">
        <f>IF('Census Input Tab'!I414="COBRA","COBRA","" )</f>
        <v/>
      </c>
      <c r="K383" s="180" t="str">
        <f>IF('Census Input Tab'!F414="","",'Census Input Tab'!F414)</f>
        <v/>
      </c>
      <c r="L383" s="180" t="str">
        <f>IF('Census Input Tab'!G414="","",'Census Input Tab'!G414)</f>
        <v/>
      </c>
      <c r="O383" s="183" t="e">
        <f t="shared" si="17"/>
        <v>#N/A</v>
      </c>
      <c r="P383" s="184">
        <v>382</v>
      </c>
      <c r="W383" s="158" t="str">
        <f t="shared" si="15"/>
        <v/>
      </c>
      <c r="X383" s="187" t="s">
        <v>44484</v>
      </c>
      <c r="Y383" s="188" t="s">
        <v>153</v>
      </c>
    </row>
    <row r="384" spans="1:25" ht="14.5">
      <c r="A384" s="171" t="e">
        <v>#VALUE!</v>
      </c>
      <c r="B384" s="172" t="str">
        <f t="shared" si="16"/>
        <v/>
      </c>
      <c r="C384" s="173" t="str">
        <f>IF('Census Input Tab'!H415="","",'Census Input Tab'!H415)</f>
        <v/>
      </c>
      <c r="D384" s="174" t="str">
        <f>IF('Census Input Tab'!K415="","",'Census Input Tab'!K415)</f>
        <v/>
      </c>
      <c r="E384" s="175" t="str">
        <f>IF('Census Input Tab'!A415="","",'Census Input Tab'!A415)</f>
        <v/>
      </c>
      <c r="F384" s="175" t="str">
        <f>IF('Census Input Tab'!B415="","",'Census Input Tab'!B415)</f>
        <v/>
      </c>
      <c r="G384" s="176" t="str">
        <f>IF('Census Input Tab'!C415="","",'Census Input Tab'!C415)</f>
        <v/>
      </c>
      <c r="H384" s="177" t="str">
        <f>IF('Census Input Tab'!D415="","",'Census Input Tab'!D415)</f>
        <v/>
      </c>
      <c r="I384" s="178" t="str">
        <f>IF('Census Input Tab'!E415="","",'Census Input Tab'!E415)</f>
        <v/>
      </c>
      <c r="J384" s="179" t="str">
        <f>IF('Census Input Tab'!I415="COBRA","COBRA","" )</f>
        <v/>
      </c>
      <c r="K384" s="180" t="str">
        <f>IF('Census Input Tab'!F415="","",'Census Input Tab'!F415)</f>
        <v/>
      </c>
      <c r="L384" s="180" t="str">
        <f>IF('Census Input Tab'!G415="","",'Census Input Tab'!G415)</f>
        <v/>
      </c>
      <c r="O384" s="183" t="e">
        <f t="shared" si="17"/>
        <v>#N/A</v>
      </c>
      <c r="P384" s="184">
        <v>383</v>
      </c>
      <c r="W384" s="158" t="str">
        <f t="shared" si="15"/>
        <v/>
      </c>
      <c r="X384" s="187" t="s">
        <v>44485</v>
      </c>
      <c r="Y384" s="188" t="s">
        <v>153</v>
      </c>
    </row>
    <row r="385" spans="1:25" ht="14.5">
      <c r="A385" s="171" t="e">
        <v>#VALUE!</v>
      </c>
      <c r="B385" s="172" t="str">
        <f t="shared" si="16"/>
        <v/>
      </c>
      <c r="C385" s="173" t="str">
        <f>IF('Census Input Tab'!H416="","",'Census Input Tab'!H416)</f>
        <v/>
      </c>
      <c r="D385" s="174" t="str">
        <f>IF('Census Input Tab'!K416="","",'Census Input Tab'!K416)</f>
        <v/>
      </c>
      <c r="E385" s="175" t="str">
        <f>IF('Census Input Tab'!A416="","",'Census Input Tab'!A416)</f>
        <v/>
      </c>
      <c r="F385" s="175" t="str">
        <f>IF('Census Input Tab'!B416="","",'Census Input Tab'!B416)</f>
        <v/>
      </c>
      <c r="G385" s="176" t="str">
        <f>IF('Census Input Tab'!C416="","",'Census Input Tab'!C416)</f>
        <v/>
      </c>
      <c r="H385" s="177" t="str">
        <f>IF('Census Input Tab'!D416="","",'Census Input Tab'!D416)</f>
        <v/>
      </c>
      <c r="I385" s="178" t="str">
        <f>IF('Census Input Tab'!E416="","",'Census Input Tab'!E416)</f>
        <v/>
      </c>
      <c r="J385" s="179" t="str">
        <f>IF('Census Input Tab'!I416="COBRA","COBRA","" )</f>
        <v/>
      </c>
      <c r="K385" s="180" t="str">
        <f>IF('Census Input Tab'!F416="","",'Census Input Tab'!F416)</f>
        <v/>
      </c>
      <c r="L385" s="180" t="str">
        <f>IF('Census Input Tab'!G416="","",'Census Input Tab'!G416)</f>
        <v/>
      </c>
      <c r="O385" s="183" t="e">
        <f t="shared" si="17"/>
        <v>#N/A</v>
      </c>
      <c r="P385" s="184">
        <v>384</v>
      </c>
      <c r="W385" s="158" t="str">
        <f t="shared" si="15"/>
        <v/>
      </c>
      <c r="X385" s="187" t="s">
        <v>44486</v>
      </c>
      <c r="Y385" s="188" t="s">
        <v>153</v>
      </c>
    </row>
    <row r="386" spans="1:25" ht="14.5">
      <c r="A386" s="171" t="e">
        <v>#VALUE!</v>
      </c>
      <c r="B386" s="172" t="str">
        <f t="shared" si="16"/>
        <v/>
      </c>
      <c r="C386" s="173" t="str">
        <f>IF('Census Input Tab'!H417="","",'Census Input Tab'!H417)</f>
        <v/>
      </c>
      <c r="D386" s="174" t="str">
        <f>IF('Census Input Tab'!K417="","",'Census Input Tab'!K417)</f>
        <v/>
      </c>
      <c r="E386" s="175" t="str">
        <f>IF('Census Input Tab'!A417="","",'Census Input Tab'!A417)</f>
        <v/>
      </c>
      <c r="F386" s="175" t="str">
        <f>IF('Census Input Tab'!B417="","",'Census Input Tab'!B417)</f>
        <v/>
      </c>
      <c r="G386" s="176" t="str">
        <f>IF('Census Input Tab'!C417="","",'Census Input Tab'!C417)</f>
        <v/>
      </c>
      <c r="H386" s="177" t="str">
        <f>IF('Census Input Tab'!D417="","",'Census Input Tab'!D417)</f>
        <v/>
      </c>
      <c r="I386" s="178" t="str">
        <f>IF('Census Input Tab'!E417="","",'Census Input Tab'!E417)</f>
        <v/>
      </c>
      <c r="J386" s="179" t="str">
        <f>IF('Census Input Tab'!I417="COBRA","COBRA","" )</f>
        <v/>
      </c>
      <c r="K386" s="180" t="str">
        <f>IF('Census Input Tab'!F417="","",'Census Input Tab'!F417)</f>
        <v/>
      </c>
      <c r="L386" s="180" t="str">
        <f>IF('Census Input Tab'!G417="","",'Census Input Tab'!G417)</f>
        <v/>
      </c>
      <c r="O386" s="183" t="e">
        <f t="shared" si="17"/>
        <v>#N/A</v>
      </c>
      <c r="P386" s="184">
        <v>385</v>
      </c>
      <c r="W386" s="158" t="str">
        <f t="shared" ref="W386:W449" si="18">LEFT(TEXT(G386,"00000"),3)</f>
        <v/>
      </c>
      <c r="X386" s="187" t="s">
        <v>44487</v>
      </c>
      <c r="Y386" s="188" t="s">
        <v>153</v>
      </c>
    </row>
    <row r="387" spans="1:25" ht="14.5">
      <c r="A387" s="171" t="e">
        <v>#VALUE!</v>
      </c>
      <c r="B387" s="172" t="str">
        <f t="shared" ref="B387:B450" si="19">IF(L387="Waive","",IF(C387="","",IF(C387="EE",1,0)))</f>
        <v/>
      </c>
      <c r="C387" s="173" t="str">
        <f>IF('Census Input Tab'!H418="","",'Census Input Tab'!H418)</f>
        <v/>
      </c>
      <c r="D387" s="174" t="str">
        <f>IF('Census Input Tab'!K418="","",'Census Input Tab'!K418)</f>
        <v/>
      </c>
      <c r="E387" s="175" t="str">
        <f>IF('Census Input Tab'!A418="","",'Census Input Tab'!A418)</f>
        <v/>
      </c>
      <c r="F387" s="175" t="str">
        <f>IF('Census Input Tab'!B418="","",'Census Input Tab'!B418)</f>
        <v/>
      </c>
      <c r="G387" s="176" t="str">
        <f>IF('Census Input Tab'!C418="","",'Census Input Tab'!C418)</f>
        <v/>
      </c>
      <c r="H387" s="177" t="str">
        <f>IF('Census Input Tab'!D418="","",'Census Input Tab'!D418)</f>
        <v/>
      </c>
      <c r="I387" s="178" t="str">
        <f>IF('Census Input Tab'!E418="","",'Census Input Tab'!E418)</f>
        <v/>
      </c>
      <c r="J387" s="179" t="str">
        <f>IF('Census Input Tab'!I418="COBRA","COBRA","" )</f>
        <v/>
      </c>
      <c r="K387" s="180" t="str">
        <f>IF('Census Input Tab'!F418="","",'Census Input Tab'!F418)</f>
        <v/>
      </c>
      <c r="L387" s="180" t="str">
        <f>IF('Census Input Tab'!G418="","",'Census Input Tab'!G418)</f>
        <v/>
      </c>
      <c r="O387" s="183" t="e">
        <f t="shared" si="17"/>
        <v>#N/A</v>
      </c>
      <c r="P387" s="184">
        <v>386</v>
      </c>
      <c r="W387" s="158" t="str">
        <f t="shared" si="18"/>
        <v/>
      </c>
      <c r="X387" s="187" t="s">
        <v>44488</v>
      </c>
      <c r="Y387" s="188" t="s">
        <v>153</v>
      </c>
    </row>
    <row r="388" spans="1:25" ht="14.5">
      <c r="A388" s="171" t="e">
        <v>#VALUE!</v>
      </c>
      <c r="B388" s="172" t="str">
        <f t="shared" si="19"/>
        <v/>
      </c>
      <c r="C388" s="173" t="str">
        <f>IF('Census Input Tab'!H419="","",'Census Input Tab'!H419)</f>
        <v/>
      </c>
      <c r="D388" s="174" t="str">
        <f>IF('Census Input Tab'!K419="","",'Census Input Tab'!K419)</f>
        <v/>
      </c>
      <c r="E388" s="175" t="str">
        <f>IF('Census Input Tab'!A419="","",'Census Input Tab'!A419)</f>
        <v/>
      </c>
      <c r="F388" s="175" t="str">
        <f>IF('Census Input Tab'!B419="","",'Census Input Tab'!B419)</f>
        <v/>
      </c>
      <c r="G388" s="176" t="str">
        <f>IF('Census Input Tab'!C419="","",'Census Input Tab'!C419)</f>
        <v/>
      </c>
      <c r="H388" s="177" t="str">
        <f>IF('Census Input Tab'!D419="","",'Census Input Tab'!D419)</f>
        <v/>
      </c>
      <c r="I388" s="178" t="str">
        <f>IF('Census Input Tab'!E419="","",'Census Input Tab'!E419)</f>
        <v/>
      </c>
      <c r="J388" s="179" t="str">
        <f>IF('Census Input Tab'!I419="COBRA","COBRA","" )</f>
        <v/>
      </c>
      <c r="K388" s="180" t="str">
        <f>IF('Census Input Tab'!F419="","",'Census Input Tab'!F419)</f>
        <v/>
      </c>
      <c r="L388" s="180" t="str">
        <f>IF('Census Input Tab'!G419="","",'Census Input Tab'!G419)</f>
        <v/>
      </c>
      <c r="O388" s="183" t="e">
        <f t="shared" ref="O388:O451" si="20">VLOOKUP(W388,$X$2:$Y$906,2)</f>
        <v>#N/A</v>
      </c>
      <c r="P388" s="184">
        <v>387</v>
      </c>
      <c r="W388" s="158" t="str">
        <f t="shared" si="18"/>
        <v/>
      </c>
      <c r="X388" s="187" t="s">
        <v>44489</v>
      </c>
      <c r="Y388" s="188" t="s">
        <v>153</v>
      </c>
    </row>
    <row r="389" spans="1:25" ht="14.5">
      <c r="A389" s="171" t="e">
        <v>#VALUE!</v>
      </c>
      <c r="B389" s="172" t="str">
        <f t="shared" si="19"/>
        <v/>
      </c>
      <c r="C389" s="173" t="str">
        <f>IF('Census Input Tab'!H420="","",'Census Input Tab'!H420)</f>
        <v/>
      </c>
      <c r="D389" s="174" t="str">
        <f>IF('Census Input Tab'!K420="","",'Census Input Tab'!K420)</f>
        <v/>
      </c>
      <c r="E389" s="175" t="str">
        <f>IF('Census Input Tab'!A420="","",'Census Input Tab'!A420)</f>
        <v/>
      </c>
      <c r="F389" s="175" t="str">
        <f>IF('Census Input Tab'!B420="","",'Census Input Tab'!B420)</f>
        <v/>
      </c>
      <c r="G389" s="176" t="str">
        <f>IF('Census Input Tab'!C420="","",'Census Input Tab'!C420)</f>
        <v/>
      </c>
      <c r="H389" s="177" t="str">
        <f>IF('Census Input Tab'!D420="","",'Census Input Tab'!D420)</f>
        <v/>
      </c>
      <c r="I389" s="178" t="str">
        <f>IF('Census Input Tab'!E420="","",'Census Input Tab'!E420)</f>
        <v/>
      </c>
      <c r="J389" s="179" t="str">
        <f>IF('Census Input Tab'!I420="COBRA","COBRA","" )</f>
        <v/>
      </c>
      <c r="K389" s="180" t="str">
        <f>IF('Census Input Tab'!F420="","",'Census Input Tab'!F420)</f>
        <v/>
      </c>
      <c r="L389" s="180" t="str">
        <f>IF('Census Input Tab'!G420="","",'Census Input Tab'!G420)</f>
        <v/>
      </c>
      <c r="O389" s="183" t="e">
        <f t="shared" si="20"/>
        <v>#N/A</v>
      </c>
      <c r="P389" s="184">
        <v>388</v>
      </c>
      <c r="W389" s="158" t="str">
        <f t="shared" si="18"/>
        <v/>
      </c>
      <c r="X389" s="187" t="s">
        <v>44490</v>
      </c>
      <c r="Y389" s="188" t="s">
        <v>153</v>
      </c>
    </row>
    <row r="390" spans="1:25" ht="14.5">
      <c r="A390" s="171" t="e">
        <v>#VALUE!</v>
      </c>
      <c r="B390" s="172" t="str">
        <f t="shared" si="19"/>
        <v/>
      </c>
      <c r="C390" s="173" t="str">
        <f>IF('Census Input Tab'!H421="","",'Census Input Tab'!H421)</f>
        <v/>
      </c>
      <c r="D390" s="174" t="str">
        <f>IF('Census Input Tab'!K421="","",'Census Input Tab'!K421)</f>
        <v/>
      </c>
      <c r="E390" s="175" t="str">
        <f>IF('Census Input Tab'!A421="","",'Census Input Tab'!A421)</f>
        <v/>
      </c>
      <c r="F390" s="175" t="str">
        <f>IF('Census Input Tab'!B421="","",'Census Input Tab'!B421)</f>
        <v/>
      </c>
      <c r="G390" s="176" t="str">
        <f>IF('Census Input Tab'!C421="","",'Census Input Tab'!C421)</f>
        <v/>
      </c>
      <c r="H390" s="177" t="str">
        <f>IF('Census Input Tab'!D421="","",'Census Input Tab'!D421)</f>
        <v/>
      </c>
      <c r="I390" s="178" t="str">
        <f>IF('Census Input Tab'!E421="","",'Census Input Tab'!E421)</f>
        <v/>
      </c>
      <c r="J390" s="179" t="str">
        <f>IF('Census Input Tab'!I421="COBRA","COBRA","" )</f>
        <v/>
      </c>
      <c r="K390" s="180" t="str">
        <f>IF('Census Input Tab'!F421="","",'Census Input Tab'!F421)</f>
        <v/>
      </c>
      <c r="L390" s="180" t="str">
        <f>IF('Census Input Tab'!G421="","",'Census Input Tab'!G421)</f>
        <v/>
      </c>
      <c r="O390" s="183" t="e">
        <f t="shared" si="20"/>
        <v>#N/A</v>
      </c>
      <c r="P390" s="184">
        <v>389</v>
      </c>
      <c r="W390" s="158" t="str">
        <f t="shared" si="18"/>
        <v/>
      </c>
      <c r="X390" s="187" t="s">
        <v>44491</v>
      </c>
      <c r="Y390" s="188" t="s">
        <v>153</v>
      </c>
    </row>
    <row r="391" spans="1:25" ht="14.5">
      <c r="A391" s="171" t="e">
        <v>#VALUE!</v>
      </c>
      <c r="B391" s="172" t="str">
        <f t="shared" si="19"/>
        <v/>
      </c>
      <c r="C391" s="173" t="str">
        <f>IF('Census Input Tab'!H422="","",'Census Input Tab'!H422)</f>
        <v/>
      </c>
      <c r="D391" s="174" t="str">
        <f>IF('Census Input Tab'!K422="","",'Census Input Tab'!K422)</f>
        <v/>
      </c>
      <c r="E391" s="175" t="str">
        <f>IF('Census Input Tab'!A422="","",'Census Input Tab'!A422)</f>
        <v/>
      </c>
      <c r="F391" s="175" t="str">
        <f>IF('Census Input Tab'!B422="","",'Census Input Tab'!B422)</f>
        <v/>
      </c>
      <c r="G391" s="176" t="str">
        <f>IF('Census Input Tab'!C422="","",'Census Input Tab'!C422)</f>
        <v/>
      </c>
      <c r="H391" s="177" t="str">
        <f>IF('Census Input Tab'!D422="","",'Census Input Tab'!D422)</f>
        <v/>
      </c>
      <c r="I391" s="178" t="str">
        <f>IF('Census Input Tab'!E422="","",'Census Input Tab'!E422)</f>
        <v/>
      </c>
      <c r="J391" s="179" t="str">
        <f>IF('Census Input Tab'!I422="COBRA","COBRA","" )</f>
        <v/>
      </c>
      <c r="K391" s="180" t="str">
        <f>IF('Census Input Tab'!F422="","",'Census Input Tab'!F422)</f>
        <v/>
      </c>
      <c r="L391" s="180" t="str">
        <f>IF('Census Input Tab'!G422="","",'Census Input Tab'!G422)</f>
        <v/>
      </c>
      <c r="O391" s="183" t="e">
        <f t="shared" si="20"/>
        <v>#N/A</v>
      </c>
      <c r="P391" s="184">
        <v>390</v>
      </c>
      <c r="W391" s="158" t="str">
        <f t="shared" si="18"/>
        <v/>
      </c>
      <c r="X391" s="187" t="s">
        <v>44492</v>
      </c>
      <c r="Y391" s="188" t="s">
        <v>153</v>
      </c>
    </row>
    <row r="392" spans="1:25" ht="14.5">
      <c r="A392" s="171" t="e">
        <v>#VALUE!</v>
      </c>
      <c r="B392" s="172" t="str">
        <f t="shared" si="19"/>
        <v/>
      </c>
      <c r="C392" s="173" t="str">
        <f>IF('Census Input Tab'!H423="","",'Census Input Tab'!H423)</f>
        <v/>
      </c>
      <c r="D392" s="174" t="str">
        <f>IF('Census Input Tab'!K423="","",'Census Input Tab'!K423)</f>
        <v/>
      </c>
      <c r="E392" s="175" t="str">
        <f>IF('Census Input Tab'!A423="","",'Census Input Tab'!A423)</f>
        <v/>
      </c>
      <c r="F392" s="175" t="str">
        <f>IF('Census Input Tab'!B423="","",'Census Input Tab'!B423)</f>
        <v/>
      </c>
      <c r="G392" s="176" t="str">
        <f>IF('Census Input Tab'!C423="","",'Census Input Tab'!C423)</f>
        <v/>
      </c>
      <c r="H392" s="177" t="str">
        <f>IF('Census Input Tab'!D423="","",'Census Input Tab'!D423)</f>
        <v/>
      </c>
      <c r="I392" s="178" t="str">
        <f>IF('Census Input Tab'!E423="","",'Census Input Tab'!E423)</f>
        <v/>
      </c>
      <c r="J392" s="179" t="str">
        <f>IF('Census Input Tab'!I423="COBRA","COBRA","" )</f>
        <v/>
      </c>
      <c r="K392" s="180" t="str">
        <f>IF('Census Input Tab'!F423="","",'Census Input Tab'!F423)</f>
        <v/>
      </c>
      <c r="L392" s="180" t="str">
        <f>IF('Census Input Tab'!G423="","",'Census Input Tab'!G423)</f>
        <v/>
      </c>
      <c r="O392" s="183" t="e">
        <f t="shared" si="20"/>
        <v>#N/A</v>
      </c>
      <c r="P392" s="184">
        <v>391</v>
      </c>
      <c r="W392" s="158" t="str">
        <f t="shared" si="18"/>
        <v/>
      </c>
      <c r="X392" s="187" t="s">
        <v>44493</v>
      </c>
      <c r="Y392" s="188" t="s">
        <v>153</v>
      </c>
    </row>
    <row r="393" spans="1:25" ht="14.5">
      <c r="A393" s="171" t="e">
        <v>#VALUE!</v>
      </c>
      <c r="B393" s="172" t="str">
        <f t="shared" si="19"/>
        <v/>
      </c>
      <c r="C393" s="173" t="str">
        <f>IF('Census Input Tab'!H424="","",'Census Input Tab'!H424)</f>
        <v/>
      </c>
      <c r="D393" s="174" t="str">
        <f>IF('Census Input Tab'!K424="","",'Census Input Tab'!K424)</f>
        <v/>
      </c>
      <c r="E393" s="175" t="str">
        <f>IF('Census Input Tab'!A424="","",'Census Input Tab'!A424)</f>
        <v/>
      </c>
      <c r="F393" s="175" t="str">
        <f>IF('Census Input Tab'!B424="","",'Census Input Tab'!B424)</f>
        <v/>
      </c>
      <c r="G393" s="176" t="str">
        <f>IF('Census Input Tab'!C424="","",'Census Input Tab'!C424)</f>
        <v/>
      </c>
      <c r="H393" s="177" t="str">
        <f>IF('Census Input Tab'!D424="","",'Census Input Tab'!D424)</f>
        <v/>
      </c>
      <c r="I393" s="178" t="str">
        <f>IF('Census Input Tab'!E424="","",'Census Input Tab'!E424)</f>
        <v/>
      </c>
      <c r="J393" s="179" t="str">
        <f>IF('Census Input Tab'!I424="COBRA","COBRA","" )</f>
        <v/>
      </c>
      <c r="K393" s="180" t="str">
        <f>IF('Census Input Tab'!F424="","",'Census Input Tab'!F424)</f>
        <v/>
      </c>
      <c r="L393" s="180" t="str">
        <f>IF('Census Input Tab'!G424="","",'Census Input Tab'!G424)</f>
        <v/>
      </c>
      <c r="O393" s="183" t="e">
        <f t="shared" si="20"/>
        <v>#N/A</v>
      </c>
      <c r="P393" s="184">
        <v>392</v>
      </c>
      <c r="W393" s="158" t="str">
        <f t="shared" si="18"/>
        <v/>
      </c>
      <c r="X393" s="187" t="s">
        <v>44494</v>
      </c>
      <c r="Y393" s="188" t="s">
        <v>153</v>
      </c>
    </row>
    <row r="394" spans="1:25" ht="14.5">
      <c r="A394" s="171" t="e">
        <v>#VALUE!</v>
      </c>
      <c r="B394" s="172" t="str">
        <f t="shared" si="19"/>
        <v/>
      </c>
      <c r="C394" s="173" t="str">
        <f>IF('Census Input Tab'!H425="","",'Census Input Tab'!H425)</f>
        <v/>
      </c>
      <c r="D394" s="174" t="str">
        <f>IF('Census Input Tab'!K425="","",'Census Input Tab'!K425)</f>
        <v/>
      </c>
      <c r="E394" s="175" t="str">
        <f>IF('Census Input Tab'!A425="","",'Census Input Tab'!A425)</f>
        <v/>
      </c>
      <c r="F394" s="175" t="str">
        <f>IF('Census Input Tab'!B425="","",'Census Input Tab'!B425)</f>
        <v/>
      </c>
      <c r="G394" s="176" t="str">
        <f>IF('Census Input Tab'!C425="","",'Census Input Tab'!C425)</f>
        <v/>
      </c>
      <c r="H394" s="177" t="str">
        <f>IF('Census Input Tab'!D425="","",'Census Input Tab'!D425)</f>
        <v/>
      </c>
      <c r="I394" s="178" t="str">
        <f>IF('Census Input Tab'!E425="","",'Census Input Tab'!E425)</f>
        <v/>
      </c>
      <c r="J394" s="179" t="str">
        <f>IF('Census Input Tab'!I425="COBRA","COBRA","" )</f>
        <v/>
      </c>
      <c r="K394" s="180" t="str">
        <f>IF('Census Input Tab'!F425="","",'Census Input Tab'!F425)</f>
        <v/>
      </c>
      <c r="L394" s="180" t="str">
        <f>IF('Census Input Tab'!G425="","",'Census Input Tab'!G425)</f>
        <v/>
      </c>
      <c r="O394" s="183" t="e">
        <f t="shared" si="20"/>
        <v>#N/A</v>
      </c>
      <c r="P394" s="184">
        <v>393</v>
      </c>
      <c r="W394" s="158" t="str">
        <f t="shared" si="18"/>
        <v/>
      </c>
      <c r="X394" s="187" t="s">
        <v>44495</v>
      </c>
      <c r="Y394" s="188" t="s">
        <v>153</v>
      </c>
    </row>
    <row r="395" spans="1:25" ht="14.5">
      <c r="A395" s="171" t="e">
        <v>#VALUE!</v>
      </c>
      <c r="B395" s="172" t="str">
        <f t="shared" si="19"/>
        <v/>
      </c>
      <c r="C395" s="173" t="str">
        <f>IF('Census Input Tab'!H426="","",'Census Input Tab'!H426)</f>
        <v/>
      </c>
      <c r="D395" s="174" t="str">
        <f>IF('Census Input Tab'!K426="","",'Census Input Tab'!K426)</f>
        <v/>
      </c>
      <c r="E395" s="175" t="str">
        <f>IF('Census Input Tab'!A426="","",'Census Input Tab'!A426)</f>
        <v/>
      </c>
      <c r="F395" s="175" t="str">
        <f>IF('Census Input Tab'!B426="","",'Census Input Tab'!B426)</f>
        <v/>
      </c>
      <c r="G395" s="176" t="str">
        <f>IF('Census Input Tab'!C426="","",'Census Input Tab'!C426)</f>
        <v/>
      </c>
      <c r="H395" s="177" t="str">
        <f>IF('Census Input Tab'!D426="","",'Census Input Tab'!D426)</f>
        <v/>
      </c>
      <c r="I395" s="178" t="str">
        <f>IF('Census Input Tab'!E426="","",'Census Input Tab'!E426)</f>
        <v/>
      </c>
      <c r="J395" s="179" t="str">
        <f>IF('Census Input Tab'!I426="COBRA","COBRA","" )</f>
        <v/>
      </c>
      <c r="K395" s="180" t="str">
        <f>IF('Census Input Tab'!F426="","",'Census Input Tab'!F426)</f>
        <v/>
      </c>
      <c r="L395" s="180" t="str">
        <f>IF('Census Input Tab'!G426="","",'Census Input Tab'!G426)</f>
        <v/>
      </c>
      <c r="O395" s="183" t="e">
        <f t="shared" si="20"/>
        <v>#N/A</v>
      </c>
      <c r="P395" s="184">
        <v>394</v>
      </c>
      <c r="W395" s="158" t="str">
        <f t="shared" si="18"/>
        <v/>
      </c>
      <c r="X395" s="187" t="s">
        <v>44496</v>
      </c>
      <c r="Y395" s="188" t="s">
        <v>153</v>
      </c>
    </row>
    <row r="396" spans="1:25" ht="14.5">
      <c r="A396" s="171" t="e">
        <v>#VALUE!</v>
      </c>
      <c r="B396" s="172" t="str">
        <f t="shared" si="19"/>
        <v/>
      </c>
      <c r="C396" s="173" t="str">
        <f>IF('Census Input Tab'!H427="","",'Census Input Tab'!H427)</f>
        <v/>
      </c>
      <c r="D396" s="174" t="str">
        <f>IF('Census Input Tab'!K427="","",'Census Input Tab'!K427)</f>
        <v/>
      </c>
      <c r="E396" s="175" t="str">
        <f>IF('Census Input Tab'!A427="","",'Census Input Tab'!A427)</f>
        <v/>
      </c>
      <c r="F396" s="175" t="str">
        <f>IF('Census Input Tab'!B427="","",'Census Input Tab'!B427)</f>
        <v/>
      </c>
      <c r="G396" s="176" t="str">
        <f>IF('Census Input Tab'!C427="","",'Census Input Tab'!C427)</f>
        <v/>
      </c>
      <c r="H396" s="177" t="str">
        <f>IF('Census Input Tab'!D427="","",'Census Input Tab'!D427)</f>
        <v/>
      </c>
      <c r="I396" s="178" t="str">
        <f>IF('Census Input Tab'!E427="","",'Census Input Tab'!E427)</f>
        <v/>
      </c>
      <c r="J396" s="179" t="str">
        <f>IF('Census Input Tab'!I427="COBRA","COBRA","" )</f>
        <v/>
      </c>
      <c r="K396" s="180" t="str">
        <f>IF('Census Input Tab'!F427="","",'Census Input Tab'!F427)</f>
        <v/>
      </c>
      <c r="L396" s="180" t="str">
        <f>IF('Census Input Tab'!G427="","",'Census Input Tab'!G427)</f>
        <v/>
      </c>
      <c r="O396" s="183" t="e">
        <f t="shared" si="20"/>
        <v>#N/A</v>
      </c>
      <c r="P396" s="184">
        <v>395</v>
      </c>
      <c r="W396" s="158" t="str">
        <f t="shared" si="18"/>
        <v/>
      </c>
      <c r="X396" s="187" t="s">
        <v>44497</v>
      </c>
      <c r="Y396" s="188" t="s">
        <v>153</v>
      </c>
    </row>
    <row r="397" spans="1:25" ht="14.5">
      <c r="A397" s="171" t="e">
        <v>#VALUE!</v>
      </c>
      <c r="B397" s="172" t="str">
        <f t="shared" si="19"/>
        <v/>
      </c>
      <c r="C397" s="173" t="str">
        <f>IF('Census Input Tab'!H428="","",'Census Input Tab'!H428)</f>
        <v/>
      </c>
      <c r="D397" s="174" t="str">
        <f>IF('Census Input Tab'!K428="","",'Census Input Tab'!K428)</f>
        <v/>
      </c>
      <c r="E397" s="175" t="str">
        <f>IF('Census Input Tab'!A428="","",'Census Input Tab'!A428)</f>
        <v/>
      </c>
      <c r="F397" s="175" t="str">
        <f>IF('Census Input Tab'!B428="","",'Census Input Tab'!B428)</f>
        <v/>
      </c>
      <c r="G397" s="176" t="str">
        <f>IF('Census Input Tab'!C428="","",'Census Input Tab'!C428)</f>
        <v/>
      </c>
      <c r="H397" s="177" t="str">
        <f>IF('Census Input Tab'!D428="","",'Census Input Tab'!D428)</f>
        <v/>
      </c>
      <c r="I397" s="178" t="str">
        <f>IF('Census Input Tab'!E428="","",'Census Input Tab'!E428)</f>
        <v/>
      </c>
      <c r="J397" s="179" t="str">
        <f>IF('Census Input Tab'!I428="COBRA","COBRA","" )</f>
        <v/>
      </c>
      <c r="K397" s="180" t="str">
        <f>IF('Census Input Tab'!F428="","",'Census Input Tab'!F428)</f>
        <v/>
      </c>
      <c r="L397" s="180" t="str">
        <f>IF('Census Input Tab'!G428="","",'Census Input Tab'!G428)</f>
        <v/>
      </c>
      <c r="O397" s="183" t="e">
        <f t="shared" si="20"/>
        <v>#N/A</v>
      </c>
      <c r="P397" s="184">
        <v>396</v>
      </c>
      <c r="W397" s="158" t="str">
        <f t="shared" si="18"/>
        <v/>
      </c>
      <c r="X397" s="187" t="s">
        <v>44498</v>
      </c>
      <c r="Y397" s="188" t="s">
        <v>153</v>
      </c>
    </row>
    <row r="398" spans="1:25" ht="14.5">
      <c r="A398" s="171" t="e">
        <v>#VALUE!</v>
      </c>
      <c r="B398" s="172" t="str">
        <f t="shared" si="19"/>
        <v/>
      </c>
      <c r="C398" s="173" t="str">
        <f>IF('Census Input Tab'!H429="","",'Census Input Tab'!H429)</f>
        <v/>
      </c>
      <c r="D398" s="174" t="str">
        <f>IF('Census Input Tab'!K429="","",'Census Input Tab'!K429)</f>
        <v/>
      </c>
      <c r="E398" s="175" t="str">
        <f>IF('Census Input Tab'!A429="","",'Census Input Tab'!A429)</f>
        <v/>
      </c>
      <c r="F398" s="175" t="str">
        <f>IF('Census Input Tab'!B429="","",'Census Input Tab'!B429)</f>
        <v/>
      </c>
      <c r="G398" s="176" t="str">
        <f>IF('Census Input Tab'!C429="","",'Census Input Tab'!C429)</f>
        <v/>
      </c>
      <c r="H398" s="177" t="str">
        <f>IF('Census Input Tab'!D429="","",'Census Input Tab'!D429)</f>
        <v/>
      </c>
      <c r="I398" s="178" t="str">
        <f>IF('Census Input Tab'!E429="","",'Census Input Tab'!E429)</f>
        <v/>
      </c>
      <c r="J398" s="179" t="str">
        <f>IF('Census Input Tab'!I429="COBRA","COBRA","" )</f>
        <v/>
      </c>
      <c r="K398" s="180" t="str">
        <f>IF('Census Input Tab'!F429="","",'Census Input Tab'!F429)</f>
        <v/>
      </c>
      <c r="L398" s="180" t="str">
        <f>IF('Census Input Tab'!G429="","",'Census Input Tab'!G429)</f>
        <v/>
      </c>
      <c r="O398" s="183" t="e">
        <f t="shared" si="20"/>
        <v>#N/A</v>
      </c>
      <c r="P398" s="184">
        <v>397</v>
      </c>
      <c r="W398" s="158" t="str">
        <f t="shared" si="18"/>
        <v/>
      </c>
      <c r="X398" s="187" t="s">
        <v>44499</v>
      </c>
      <c r="Y398" s="188" t="s">
        <v>171</v>
      </c>
    </row>
    <row r="399" spans="1:25" ht="14.5">
      <c r="A399" s="171" t="e">
        <v>#VALUE!</v>
      </c>
      <c r="B399" s="172" t="str">
        <f t="shared" si="19"/>
        <v/>
      </c>
      <c r="C399" s="173" t="str">
        <f>IF('Census Input Tab'!H430="","",'Census Input Tab'!H430)</f>
        <v/>
      </c>
      <c r="D399" s="174" t="str">
        <f>IF('Census Input Tab'!K430="","",'Census Input Tab'!K430)</f>
        <v/>
      </c>
      <c r="E399" s="175" t="str">
        <f>IF('Census Input Tab'!A430="","",'Census Input Tab'!A430)</f>
        <v/>
      </c>
      <c r="F399" s="175" t="str">
        <f>IF('Census Input Tab'!B430="","",'Census Input Tab'!B430)</f>
        <v/>
      </c>
      <c r="G399" s="176" t="str">
        <f>IF('Census Input Tab'!C430="","",'Census Input Tab'!C430)</f>
        <v/>
      </c>
      <c r="H399" s="177" t="str">
        <f>IF('Census Input Tab'!D430="","",'Census Input Tab'!D430)</f>
        <v/>
      </c>
      <c r="I399" s="178" t="str">
        <f>IF('Census Input Tab'!E430="","",'Census Input Tab'!E430)</f>
        <v/>
      </c>
      <c r="J399" s="179" t="str">
        <f>IF('Census Input Tab'!I430="COBRA","COBRA","" )</f>
        <v/>
      </c>
      <c r="K399" s="180" t="str">
        <f>IF('Census Input Tab'!F430="","",'Census Input Tab'!F430)</f>
        <v/>
      </c>
      <c r="L399" s="180" t="str">
        <f>IF('Census Input Tab'!G430="","",'Census Input Tab'!G430)</f>
        <v/>
      </c>
      <c r="O399" s="183" t="e">
        <f t="shared" si="20"/>
        <v>#N/A</v>
      </c>
      <c r="P399" s="184">
        <v>398</v>
      </c>
      <c r="W399" s="158" t="str">
        <f t="shared" si="18"/>
        <v/>
      </c>
      <c r="X399" s="187" t="s">
        <v>44500</v>
      </c>
      <c r="Y399" s="188" t="s">
        <v>171</v>
      </c>
    </row>
    <row r="400" spans="1:25" ht="14.5">
      <c r="A400" s="171" t="e">
        <v>#VALUE!</v>
      </c>
      <c r="B400" s="172" t="str">
        <f t="shared" si="19"/>
        <v/>
      </c>
      <c r="C400" s="173" t="str">
        <f>IF('Census Input Tab'!H431="","",'Census Input Tab'!H431)</f>
        <v/>
      </c>
      <c r="D400" s="174" t="str">
        <f>IF('Census Input Tab'!K431="","",'Census Input Tab'!K431)</f>
        <v/>
      </c>
      <c r="E400" s="175" t="str">
        <f>IF('Census Input Tab'!A431="","",'Census Input Tab'!A431)</f>
        <v/>
      </c>
      <c r="F400" s="175" t="str">
        <f>IF('Census Input Tab'!B431="","",'Census Input Tab'!B431)</f>
        <v/>
      </c>
      <c r="G400" s="176" t="str">
        <f>IF('Census Input Tab'!C431="","",'Census Input Tab'!C431)</f>
        <v/>
      </c>
      <c r="H400" s="177" t="str">
        <f>IF('Census Input Tab'!D431="","",'Census Input Tab'!D431)</f>
        <v/>
      </c>
      <c r="I400" s="178" t="str">
        <f>IF('Census Input Tab'!E431="","",'Census Input Tab'!E431)</f>
        <v/>
      </c>
      <c r="J400" s="179" t="str">
        <f>IF('Census Input Tab'!I431="COBRA","COBRA","" )</f>
        <v/>
      </c>
      <c r="K400" s="180" t="str">
        <f>IF('Census Input Tab'!F431="","",'Census Input Tab'!F431)</f>
        <v/>
      </c>
      <c r="L400" s="180" t="str">
        <f>IF('Census Input Tab'!G431="","",'Census Input Tab'!G431)</f>
        <v/>
      </c>
      <c r="O400" s="183" t="e">
        <f t="shared" si="20"/>
        <v>#N/A</v>
      </c>
      <c r="P400" s="184">
        <v>399</v>
      </c>
      <c r="W400" s="158" t="str">
        <f t="shared" si="18"/>
        <v/>
      </c>
      <c r="X400" s="187" t="s">
        <v>44501</v>
      </c>
      <c r="Y400" s="188" t="s">
        <v>171</v>
      </c>
    </row>
    <row r="401" spans="1:25" ht="14.5">
      <c r="A401" s="171" t="e">
        <v>#VALUE!</v>
      </c>
      <c r="B401" s="172" t="str">
        <f t="shared" si="19"/>
        <v/>
      </c>
      <c r="C401" s="173" t="str">
        <f>IF('Census Input Tab'!H432="","",'Census Input Tab'!H432)</f>
        <v/>
      </c>
      <c r="D401" s="174" t="str">
        <f>IF('Census Input Tab'!K432="","",'Census Input Tab'!K432)</f>
        <v/>
      </c>
      <c r="E401" s="175" t="str">
        <f>IF('Census Input Tab'!A432="","",'Census Input Tab'!A432)</f>
        <v/>
      </c>
      <c r="F401" s="175" t="str">
        <f>IF('Census Input Tab'!B432="","",'Census Input Tab'!B432)</f>
        <v/>
      </c>
      <c r="G401" s="176" t="str">
        <f>IF('Census Input Tab'!C432="","",'Census Input Tab'!C432)</f>
        <v/>
      </c>
      <c r="H401" s="177" t="str">
        <f>IF('Census Input Tab'!D432="","",'Census Input Tab'!D432)</f>
        <v/>
      </c>
      <c r="I401" s="178" t="str">
        <f>IF('Census Input Tab'!E432="","",'Census Input Tab'!E432)</f>
        <v/>
      </c>
      <c r="J401" s="179" t="str">
        <f>IF('Census Input Tab'!I432="COBRA","COBRA","" )</f>
        <v/>
      </c>
      <c r="K401" s="180" t="str">
        <f>IF('Census Input Tab'!F432="","",'Census Input Tab'!F432)</f>
        <v/>
      </c>
      <c r="L401" s="180" t="str">
        <f>IF('Census Input Tab'!G432="","",'Census Input Tab'!G432)</f>
        <v/>
      </c>
      <c r="O401" s="183" t="e">
        <f t="shared" si="20"/>
        <v>#N/A</v>
      </c>
      <c r="P401" s="184">
        <v>400</v>
      </c>
      <c r="W401" s="158" t="str">
        <f t="shared" si="18"/>
        <v/>
      </c>
      <c r="X401" s="187" t="s">
        <v>44502</v>
      </c>
      <c r="Y401" s="188" t="s">
        <v>171</v>
      </c>
    </row>
    <row r="402" spans="1:25" ht="14.5">
      <c r="A402" s="171" t="e">
        <v>#VALUE!</v>
      </c>
      <c r="B402" s="172" t="str">
        <f t="shared" si="19"/>
        <v/>
      </c>
      <c r="C402" s="173" t="str">
        <f>IF('Census Input Tab'!H433="","",'Census Input Tab'!H433)</f>
        <v/>
      </c>
      <c r="D402" s="174" t="str">
        <f>IF('Census Input Tab'!K433="","",'Census Input Tab'!K433)</f>
        <v/>
      </c>
      <c r="E402" s="175" t="str">
        <f>IF('Census Input Tab'!A433="","",'Census Input Tab'!A433)</f>
        <v/>
      </c>
      <c r="F402" s="175" t="str">
        <f>IF('Census Input Tab'!B433="","",'Census Input Tab'!B433)</f>
        <v/>
      </c>
      <c r="G402" s="176" t="str">
        <f>IF('Census Input Tab'!C433="","",'Census Input Tab'!C433)</f>
        <v/>
      </c>
      <c r="H402" s="177" t="str">
        <f>IF('Census Input Tab'!D433="","",'Census Input Tab'!D433)</f>
        <v/>
      </c>
      <c r="I402" s="178" t="str">
        <f>IF('Census Input Tab'!E433="","",'Census Input Tab'!E433)</f>
        <v/>
      </c>
      <c r="J402" s="179" t="str">
        <f>IF('Census Input Tab'!I433="COBRA","COBRA","" )</f>
        <v/>
      </c>
      <c r="K402" s="180" t="str">
        <f>IF('Census Input Tab'!F433="","",'Census Input Tab'!F433)</f>
        <v/>
      </c>
      <c r="L402" s="180" t="str">
        <f>IF('Census Input Tab'!G433="","",'Census Input Tab'!G433)</f>
        <v/>
      </c>
      <c r="O402" s="183" t="e">
        <f t="shared" si="20"/>
        <v>#N/A</v>
      </c>
      <c r="P402" s="184">
        <f>P401+1</f>
        <v>401</v>
      </c>
      <c r="W402" s="158" t="str">
        <f t="shared" si="18"/>
        <v/>
      </c>
      <c r="X402" s="187" t="s">
        <v>44503</v>
      </c>
      <c r="Y402" s="188" t="s">
        <v>171</v>
      </c>
    </row>
    <row r="403" spans="1:25" ht="14.5">
      <c r="A403" s="171" t="e">
        <v>#VALUE!</v>
      </c>
      <c r="B403" s="172" t="str">
        <f t="shared" si="19"/>
        <v/>
      </c>
      <c r="C403" s="173" t="str">
        <f>IF('Census Input Tab'!H434="","",'Census Input Tab'!H434)</f>
        <v/>
      </c>
      <c r="D403" s="174" t="str">
        <f>IF('Census Input Tab'!K434="","",'Census Input Tab'!K434)</f>
        <v/>
      </c>
      <c r="E403" s="175" t="str">
        <f>IF('Census Input Tab'!A434="","",'Census Input Tab'!A434)</f>
        <v/>
      </c>
      <c r="F403" s="175" t="str">
        <f>IF('Census Input Tab'!B434="","",'Census Input Tab'!B434)</f>
        <v/>
      </c>
      <c r="G403" s="176" t="str">
        <f>IF('Census Input Tab'!C434="","",'Census Input Tab'!C434)</f>
        <v/>
      </c>
      <c r="H403" s="177" t="str">
        <f>IF('Census Input Tab'!D434="","",'Census Input Tab'!D434)</f>
        <v/>
      </c>
      <c r="I403" s="178" t="str">
        <f>IF('Census Input Tab'!E434="","",'Census Input Tab'!E434)</f>
        <v/>
      </c>
      <c r="J403" s="179" t="str">
        <f>IF('Census Input Tab'!I434="COBRA","COBRA","" )</f>
        <v/>
      </c>
      <c r="K403" s="180" t="str">
        <f>IF('Census Input Tab'!F434="","",'Census Input Tab'!F434)</f>
        <v/>
      </c>
      <c r="L403" s="180" t="str">
        <f>IF('Census Input Tab'!G434="","",'Census Input Tab'!G434)</f>
        <v/>
      </c>
      <c r="O403" s="183" t="e">
        <f t="shared" si="20"/>
        <v>#N/A</v>
      </c>
      <c r="P403" s="184">
        <f t="shared" ref="P403:P466" si="21">P402+1</f>
        <v>402</v>
      </c>
      <c r="W403" s="158" t="str">
        <f t="shared" si="18"/>
        <v/>
      </c>
      <c r="X403" s="187" t="s">
        <v>44504</v>
      </c>
      <c r="Y403" s="188" t="s">
        <v>171</v>
      </c>
    </row>
    <row r="404" spans="1:25" ht="14.5">
      <c r="A404" s="171" t="e">
        <v>#VALUE!</v>
      </c>
      <c r="B404" s="172" t="str">
        <f t="shared" si="19"/>
        <v/>
      </c>
      <c r="C404" s="173" t="str">
        <f>IF('Census Input Tab'!H435="","",'Census Input Tab'!H435)</f>
        <v/>
      </c>
      <c r="D404" s="174" t="str">
        <f>IF('Census Input Tab'!K435="","",'Census Input Tab'!K435)</f>
        <v/>
      </c>
      <c r="E404" s="175" t="str">
        <f>IF('Census Input Tab'!A435="","",'Census Input Tab'!A435)</f>
        <v/>
      </c>
      <c r="F404" s="175" t="str">
        <f>IF('Census Input Tab'!B435="","",'Census Input Tab'!B435)</f>
        <v/>
      </c>
      <c r="G404" s="176" t="str">
        <f>IF('Census Input Tab'!C435="","",'Census Input Tab'!C435)</f>
        <v/>
      </c>
      <c r="H404" s="177" t="str">
        <f>IF('Census Input Tab'!D435="","",'Census Input Tab'!D435)</f>
        <v/>
      </c>
      <c r="I404" s="178" t="str">
        <f>IF('Census Input Tab'!E435="","",'Census Input Tab'!E435)</f>
        <v/>
      </c>
      <c r="J404" s="179" t="str">
        <f>IF('Census Input Tab'!I435="COBRA","COBRA","" )</f>
        <v/>
      </c>
      <c r="K404" s="180" t="str">
        <f>IF('Census Input Tab'!F435="","",'Census Input Tab'!F435)</f>
        <v/>
      </c>
      <c r="L404" s="180" t="str">
        <f>IF('Census Input Tab'!G435="","",'Census Input Tab'!G435)</f>
        <v/>
      </c>
      <c r="O404" s="183" t="e">
        <f t="shared" si="20"/>
        <v>#N/A</v>
      </c>
      <c r="P404" s="184">
        <f t="shared" si="21"/>
        <v>403</v>
      </c>
      <c r="W404" s="158" t="str">
        <f t="shared" si="18"/>
        <v/>
      </c>
      <c r="X404" s="187" t="s">
        <v>44505</v>
      </c>
      <c r="Y404" s="188" t="s">
        <v>171</v>
      </c>
    </row>
    <row r="405" spans="1:25" ht="14.5">
      <c r="A405" s="171" t="e">
        <v>#VALUE!</v>
      </c>
      <c r="B405" s="172" t="str">
        <f t="shared" si="19"/>
        <v/>
      </c>
      <c r="C405" s="173" t="str">
        <f>IF('Census Input Tab'!H436="","",'Census Input Tab'!H436)</f>
        <v/>
      </c>
      <c r="D405" s="174" t="str">
        <f>IF('Census Input Tab'!K436="","",'Census Input Tab'!K436)</f>
        <v/>
      </c>
      <c r="E405" s="175" t="str">
        <f>IF('Census Input Tab'!A436="","",'Census Input Tab'!A436)</f>
        <v/>
      </c>
      <c r="F405" s="175" t="str">
        <f>IF('Census Input Tab'!B436="","",'Census Input Tab'!B436)</f>
        <v/>
      </c>
      <c r="G405" s="176" t="str">
        <f>IF('Census Input Tab'!C436="","",'Census Input Tab'!C436)</f>
        <v/>
      </c>
      <c r="H405" s="177" t="str">
        <f>IF('Census Input Tab'!D436="","",'Census Input Tab'!D436)</f>
        <v/>
      </c>
      <c r="I405" s="178" t="str">
        <f>IF('Census Input Tab'!E436="","",'Census Input Tab'!E436)</f>
        <v/>
      </c>
      <c r="J405" s="179" t="str">
        <f>IF('Census Input Tab'!I436="COBRA","COBRA","" )</f>
        <v/>
      </c>
      <c r="K405" s="180" t="str">
        <f>IF('Census Input Tab'!F436="","",'Census Input Tab'!F436)</f>
        <v/>
      </c>
      <c r="L405" s="180" t="str">
        <f>IF('Census Input Tab'!G436="","",'Census Input Tab'!G436)</f>
        <v/>
      </c>
      <c r="O405" s="183" t="e">
        <f t="shared" si="20"/>
        <v>#N/A</v>
      </c>
      <c r="P405" s="184">
        <f t="shared" si="21"/>
        <v>404</v>
      </c>
      <c r="W405" s="158" t="str">
        <f t="shared" si="18"/>
        <v/>
      </c>
      <c r="X405" s="187" t="s">
        <v>44506</v>
      </c>
      <c r="Y405" s="188" t="s">
        <v>171</v>
      </c>
    </row>
    <row r="406" spans="1:25" ht="14.5">
      <c r="A406" s="171" t="e">
        <v>#VALUE!</v>
      </c>
      <c r="B406" s="172" t="str">
        <f t="shared" si="19"/>
        <v/>
      </c>
      <c r="C406" s="173" t="str">
        <f>IF('Census Input Tab'!H437="","",'Census Input Tab'!H437)</f>
        <v/>
      </c>
      <c r="D406" s="174" t="str">
        <f>IF('Census Input Tab'!K437="","",'Census Input Tab'!K437)</f>
        <v/>
      </c>
      <c r="E406" s="175" t="str">
        <f>IF('Census Input Tab'!A437="","",'Census Input Tab'!A437)</f>
        <v/>
      </c>
      <c r="F406" s="175" t="str">
        <f>IF('Census Input Tab'!B437="","",'Census Input Tab'!B437)</f>
        <v/>
      </c>
      <c r="G406" s="176" t="str">
        <f>IF('Census Input Tab'!C437="","",'Census Input Tab'!C437)</f>
        <v/>
      </c>
      <c r="H406" s="177" t="str">
        <f>IF('Census Input Tab'!D437="","",'Census Input Tab'!D437)</f>
        <v/>
      </c>
      <c r="I406" s="178" t="str">
        <f>IF('Census Input Tab'!E437="","",'Census Input Tab'!E437)</f>
        <v/>
      </c>
      <c r="J406" s="179" t="str">
        <f>IF('Census Input Tab'!I437="COBRA","COBRA","" )</f>
        <v/>
      </c>
      <c r="K406" s="180" t="str">
        <f>IF('Census Input Tab'!F437="","",'Census Input Tab'!F437)</f>
        <v/>
      </c>
      <c r="L406" s="180" t="str">
        <f>IF('Census Input Tab'!G437="","",'Census Input Tab'!G437)</f>
        <v/>
      </c>
      <c r="O406" s="183" t="e">
        <f t="shared" si="20"/>
        <v>#N/A</v>
      </c>
      <c r="P406" s="184">
        <f t="shared" si="21"/>
        <v>405</v>
      </c>
      <c r="W406" s="158" t="str">
        <f t="shared" si="18"/>
        <v/>
      </c>
      <c r="X406" s="187" t="s">
        <v>44507</v>
      </c>
      <c r="Y406" s="188" t="s">
        <v>171</v>
      </c>
    </row>
    <row r="407" spans="1:25" ht="14.5">
      <c r="A407" s="171" t="e">
        <v>#VALUE!</v>
      </c>
      <c r="B407" s="172" t="str">
        <f t="shared" si="19"/>
        <v/>
      </c>
      <c r="C407" s="173" t="str">
        <f>IF('Census Input Tab'!H438="","",'Census Input Tab'!H438)</f>
        <v/>
      </c>
      <c r="D407" s="174" t="str">
        <f>IF('Census Input Tab'!K438="","",'Census Input Tab'!K438)</f>
        <v/>
      </c>
      <c r="E407" s="175" t="str">
        <f>IF('Census Input Tab'!A438="","",'Census Input Tab'!A438)</f>
        <v/>
      </c>
      <c r="F407" s="175" t="str">
        <f>IF('Census Input Tab'!B438="","",'Census Input Tab'!B438)</f>
        <v/>
      </c>
      <c r="G407" s="176" t="str">
        <f>IF('Census Input Tab'!C438="","",'Census Input Tab'!C438)</f>
        <v/>
      </c>
      <c r="H407" s="177" t="str">
        <f>IF('Census Input Tab'!D438="","",'Census Input Tab'!D438)</f>
        <v/>
      </c>
      <c r="I407" s="178" t="str">
        <f>IF('Census Input Tab'!E438="","",'Census Input Tab'!E438)</f>
        <v/>
      </c>
      <c r="J407" s="179" t="str">
        <f>IF('Census Input Tab'!I438="COBRA","COBRA","" )</f>
        <v/>
      </c>
      <c r="K407" s="180" t="str">
        <f>IF('Census Input Tab'!F438="","",'Census Input Tab'!F438)</f>
        <v/>
      </c>
      <c r="L407" s="180" t="str">
        <f>IF('Census Input Tab'!G438="","",'Census Input Tab'!G438)</f>
        <v/>
      </c>
      <c r="O407" s="183" t="e">
        <f t="shared" si="20"/>
        <v>#N/A</v>
      </c>
      <c r="P407" s="184">
        <f t="shared" si="21"/>
        <v>406</v>
      </c>
      <c r="W407" s="158" t="str">
        <f t="shared" si="18"/>
        <v/>
      </c>
      <c r="X407" s="187" t="s">
        <v>44508</v>
      </c>
      <c r="Y407" s="188" t="s">
        <v>171</v>
      </c>
    </row>
    <row r="408" spans="1:25" ht="14.5">
      <c r="A408" s="171" t="e">
        <v>#VALUE!</v>
      </c>
      <c r="B408" s="172" t="str">
        <f t="shared" si="19"/>
        <v/>
      </c>
      <c r="C408" s="173" t="str">
        <f>IF('Census Input Tab'!H439="","",'Census Input Tab'!H439)</f>
        <v/>
      </c>
      <c r="D408" s="174" t="str">
        <f>IF('Census Input Tab'!K439="","",'Census Input Tab'!K439)</f>
        <v/>
      </c>
      <c r="E408" s="175" t="str">
        <f>IF('Census Input Tab'!A439="","",'Census Input Tab'!A439)</f>
        <v/>
      </c>
      <c r="F408" s="175" t="str">
        <f>IF('Census Input Tab'!B439="","",'Census Input Tab'!B439)</f>
        <v/>
      </c>
      <c r="G408" s="176" t="str">
        <f>IF('Census Input Tab'!C439="","",'Census Input Tab'!C439)</f>
        <v/>
      </c>
      <c r="H408" s="177" t="str">
        <f>IF('Census Input Tab'!D439="","",'Census Input Tab'!D439)</f>
        <v/>
      </c>
      <c r="I408" s="178" t="str">
        <f>IF('Census Input Tab'!E439="","",'Census Input Tab'!E439)</f>
        <v/>
      </c>
      <c r="J408" s="179" t="str">
        <f>IF('Census Input Tab'!I439="COBRA","COBRA","" )</f>
        <v/>
      </c>
      <c r="K408" s="180" t="str">
        <f>IF('Census Input Tab'!F439="","",'Census Input Tab'!F439)</f>
        <v/>
      </c>
      <c r="L408" s="180" t="str">
        <f>IF('Census Input Tab'!G439="","",'Census Input Tab'!G439)</f>
        <v/>
      </c>
      <c r="O408" s="183" t="e">
        <f t="shared" si="20"/>
        <v>#N/A</v>
      </c>
      <c r="P408" s="184">
        <f t="shared" si="21"/>
        <v>407</v>
      </c>
      <c r="W408" s="158" t="str">
        <f t="shared" si="18"/>
        <v/>
      </c>
      <c r="X408" s="187" t="s">
        <v>44509</v>
      </c>
      <c r="Y408" s="188" t="s">
        <v>171</v>
      </c>
    </row>
    <row r="409" spans="1:25" ht="14.5">
      <c r="A409" s="171" t="e">
        <v>#VALUE!</v>
      </c>
      <c r="B409" s="172" t="str">
        <f t="shared" si="19"/>
        <v/>
      </c>
      <c r="C409" s="173" t="str">
        <f>IF('Census Input Tab'!H440="","",'Census Input Tab'!H440)</f>
        <v/>
      </c>
      <c r="D409" s="174" t="str">
        <f>IF('Census Input Tab'!K440="","",'Census Input Tab'!K440)</f>
        <v/>
      </c>
      <c r="E409" s="175" t="str">
        <f>IF('Census Input Tab'!A440="","",'Census Input Tab'!A440)</f>
        <v/>
      </c>
      <c r="F409" s="175" t="str">
        <f>IF('Census Input Tab'!B440="","",'Census Input Tab'!B440)</f>
        <v/>
      </c>
      <c r="G409" s="176" t="str">
        <f>IF('Census Input Tab'!C440="","",'Census Input Tab'!C440)</f>
        <v/>
      </c>
      <c r="H409" s="177" t="str">
        <f>IF('Census Input Tab'!D440="","",'Census Input Tab'!D440)</f>
        <v/>
      </c>
      <c r="I409" s="178" t="str">
        <f>IF('Census Input Tab'!E440="","",'Census Input Tab'!E440)</f>
        <v/>
      </c>
      <c r="J409" s="179" t="str">
        <f>IF('Census Input Tab'!I440="COBRA","COBRA","" )</f>
        <v/>
      </c>
      <c r="K409" s="180" t="str">
        <f>IF('Census Input Tab'!F440="","",'Census Input Tab'!F440)</f>
        <v/>
      </c>
      <c r="L409" s="180" t="str">
        <f>IF('Census Input Tab'!G440="","",'Census Input Tab'!G440)</f>
        <v/>
      </c>
      <c r="O409" s="183" t="e">
        <f t="shared" si="20"/>
        <v>#N/A</v>
      </c>
      <c r="P409" s="184">
        <f t="shared" si="21"/>
        <v>408</v>
      </c>
      <c r="W409" s="158" t="str">
        <f t="shared" si="18"/>
        <v/>
      </c>
      <c r="X409" s="187" t="s">
        <v>44510</v>
      </c>
      <c r="Y409" s="188" t="s">
        <v>171</v>
      </c>
    </row>
    <row r="410" spans="1:25" ht="14.5">
      <c r="A410" s="171" t="e">
        <v>#VALUE!</v>
      </c>
      <c r="B410" s="172" t="str">
        <f t="shared" si="19"/>
        <v/>
      </c>
      <c r="C410" s="173" t="str">
        <f>IF('Census Input Tab'!H441="","",'Census Input Tab'!H441)</f>
        <v/>
      </c>
      <c r="D410" s="174" t="str">
        <f>IF('Census Input Tab'!K441="","",'Census Input Tab'!K441)</f>
        <v/>
      </c>
      <c r="E410" s="175" t="str">
        <f>IF('Census Input Tab'!A441="","",'Census Input Tab'!A441)</f>
        <v/>
      </c>
      <c r="F410" s="175" t="str">
        <f>IF('Census Input Tab'!B441="","",'Census Input Tab'!B441)</f>
        <v/>
      </c>
      <c r="G410" s="176" t="str">
        <f>IF('Census Input Tab'!C441="","",'Census Input Tab'!C441)</f>
        <v/>
      </c>
      <c r="H410" s="177" t="str">
        <f>IF('Census Input Tab'!D441="","",'Census Input Tab'!D441)</f>
        <v/>
      </c>
      <c r="I410" s="178" t="str">
        <f>IF('Census Input Tab'!E441="","",'Census Input Tab'!E441)</f>
        <v/>
      </c>
      <c r="J410" s="179" t="str">
        <f>IF('Census Input Tab'!I441="COBRA","COBRA","" )</f>
        <v/>
      </c>
      <c r="K410" s="180" t="str">
        <f>IF('Census Input Tab'!F441="","",'Census Input Tab'!F441)</f>
        <v/>
      </c>
      <c r="L410" s="180" t="str">
        <f>IF('Census Input Tab'!G441="","",'Census Input Tab'!G441)</f>
        <v/>
      </c>
      <c r="O410" s="183" t="e">
        <f t="shared" si="20"/>
        <v>#N/A</v>
      </c>
      <c r="P410" s="184">
        <f t="shared" si="21"/>
        <v>409</v>
      </c>
      <c r="W410" s="158" t="str">
        <f t="shared" si="18"/>
        <v/>
      </c>
      <c r="X410" s="187" t="s">
        <v>44511</v>
      </c>
      <c r="Y410" s="188" t="s">
        <v>171</v>
      </c>
    </row>
    <row r="411" spans="1:25" ht="14.5">
      <c r="A411" s="171" t="e">
        <v>#VALUE!</v>
      </c>
      <c r="B411" s="172" t="str">
        <f t="shared" si="19"/>
        <v/>
      </c>
      <c r="C411" s="173" t="str">
        <f>IF('Census Input Tab'!H442="","",'Census Input Tab'!H442)</f>
        <v/>
      </c>
      <c r="D411" s="174" t="str">
        <f>IF('Census Input Tab'!K442="","",'Census Input Tab'!K442)</f>
        <v/>
      </c>
      <c r="E411" s="175" t="str">
        <f>IF('Census Input Tab'!A442="","",'Census Input Tab'!A442)</f>
        <v/>
      </c>
      <c r="F411" s="175" t="str">
        <f>IF('Census Input Tab'!B442="","",'Census Input Tab'!B442)</f>
        <v/>
      </c>
      <c r="G411" s="176" t="str">
        <f>IF('Census Input Tab'!C442="","",'Census Input Tab'!C442)</f>
        <v/>
      </c>
      <c r="H411" s="177" t="str">
        <f>IF('Census Input Tab'!D442="","",'Census Input Tab'!D442)</f>
        <v/>
      </c>
      <c r="I411" s="178" t="str">
        <f>IF('Census Input Tab'!E442="","",'Census Input Tab'!E442)</f>
        <v/>
      </c>
      <c r="J411" s="179" t="str">
        <f>IF('Census Input Tab'!I442="COBRA","COBRA","" )</f>
        <v/>
      </c>
      <c r="K411" s="180" t="str">
        <f>IF('Census Input Tab'!F442="","",'Census Input Tab'!F442)</f>
        <v/>
      </c>
      <c r="L411" s="180" t="str">
        <f>IF('Census Input Tab'!G442="","",'Census Input Tab'!G442)</f>
        <v/>
      </c>
      <c r="O411" s="183" t="e">
        <f t="shared" si="20"/>
        <v>#N/A</v>
      </c>
      <c r="P411" s="184">
        <f t="shared" si="21"/>
        <v>410</v>
      </c>
      <c r="W411" s="158" t="str">
        <f t="shared" si="18"/>
        <v/>
      </c>
      <c r="X411" s="187" t="s">
        <v>44512</v>
      </c>
      <c r="Y411" s="188" t="s">
        <v>171</v>
      </c>
    </row>
    <row r="412" spans="1:25" ht="14.5">
      <c r="A412" s="171" t="e">
        <v>#VALUE!</v>
      </c>
      <c r="B412" s="172" t="str">
        <f t="shared" si="19"/>
        <v/>
      </c>
      <c r="C412" s="173" t="str">
        <f>IF('Census Input Tab'!H443="","",'Census Input Tab'!H443)</f>
        <v/>
      </c>
      <c r="D412" s="174" t="str">
        <f>IF('Census Input Tab'!K443="","",'Census Input Tab'!K443)</f>
        <v/>
      </c>
      <c r="E412" s="175" t="str">
        <f>IF('Census Input Tab'!A443="","",'Census Input Tab'!A443)</f>
        <v/>
      </c>
      <c r="F412" s="175" t="str">
        <f>IF('Census Input Tab'!B443="","",'Census Input Tab'!B443)</f>
        <v/>
      </c>
      <c r="G412" s="176" t="str">
        <f>IF('Census Input Tab'!C443="","",'Census Input Tab'!C443)</f>
        <v/>
      </c>
      <c r="H412" s="177" t="str">
        <f>IF('Census Input Tab'!D443="","",'Census Input Tab'!D443)</f>
        <v/>
      </c>
      <c r="I412" s="178" t="str">
        <f>IF('Census Input Tab'!E443="","",'Census Input Tab'!E443)</f>
        <v/>
      </c>
      <c r="J412" s="179" t="str">
        <f>IF('Census Input Tab'!I443="COBRA","COBRA","" )</f>
        <v/>
      </c>
      <c r="K412" s="180" t="str">
        <f>IF('Census Input Tab'!F443="","",'Census Input Tab'!F443)</f>
        <v/>
      </c>
      <c r="L412" s="180" t="str">
        <f>IF('Census Input Tab'!G443="","",'Census Input Tab'!G443)</f>
        <v/>
      </c>
      <c r="O412" s="183" t="e">
        <f t="shared" si="20"/>
        <v>#N/A</v>
      </c>
      <c r="P412" s="184">
        <f t="shared" si="21"/>
        <v>411</v>
      </c>
      <c r="W412" s="158" t="str">
        <f t="shared" si="18"/>
        <v/>
      </c>
      <c r="X412" s="187" t="s">
        <v>44513</v>
      </c>
      <c r="Y412" s="188" t="s">
        <v>171</v>
      </c>
    </row>
    <row r="413" spans="1:25" ht="14.5">
      <c r="A413" s="171" t="e">
        <v>#VALUE!</v>
      </c>
      <c r="B413" s="172" t="str">
        <f t="shared" si="19"/>
        <v/>
      </c>
      <c r="C413" s="173" t="str">
        <f>IF('Census Input Tab'!H444="","",'Census Input Tab'!H444)</f>
        <v/>
      </c>
      <c r="D413" s="174" t="str">
        <f>IF('Census Input Tab'!K444="","",'Census Input Tab'!K444)</f>
        <v/>
      </c>
      <c r="E413" s="175" t="str">
        <f>IF('Census Input Tab'!A444="","",'Census Input Tab'!A444)</f>
        <v/>
      </c>
      <c r="F413" s="175" t="str">
        <f>IF('Census Input Tab'!B444="","",'Census Input Tab'!B444)</f>
        <v/>
      </c>
      <c r="G413" s="176" t="str">
        <f>IF('Census Input Tab'!C444="","",'Census Input Tab'!C444)</f>
        <v/>
      </c>
      <c r="H413" s="177" t="str">
        <f>IF('Census Input Tab'!D444="","",'Census Input Tab'!D444)</f>
        <v/>
      </c>
      <c r="I413" s="178" t="str">
        <f>IF('Census Input Tab'!E444="","",'Census Input Tab'!E444)</f>
        <v/>
      </c>
      <c r="J413" s="179" t="str">
        <f>IF('Census Input Tab'!I444="COBRA","COBRA","" )</f>
        <v/>
      </c>
      <c r="K413" s="180" t="str">
        <f>IF('Census Input Tab'!F444="","",'Census Input Tab'!F444)</f>
        <v/>
      </c>
      <c r="L413" s="180" t="str">
        <f>IF('Census Input Tab'!G444="","",'Census Input Tab'!G444)</f>
        <v/>
      </c>
      <c r="O413" s="183" t="e">
        <f t="shared" si="20"/>
        <v>#N/A</v>
      </c>
      <c r="P413" s="184">
        <f t="shared" si="21"/>
        <v>412</v>
      </c>
      <c r="W413" s="158" t="str">
        <f t="shared" si="18"/>
        <v/>
      </c>
      <c r="X413" s="187" t="s">
        <v>44514</v>
      </c>
      <c r="Y413" s="188" t="s">
        <v>171</v>
      </c>
    </row>
    <row r="414" spans="1:25" ht="14.5">
      <c r="A414" s="171" t="e">
        <v>#VALUE!</v>
      </c>
      <c r="B414" s="172" t="str">
        <f t="shared" si="19"/>
        <v/>
      </c>
      <c r="C414" s="173" t="str">
        <f>IF('Census Input Tab'!H445="","",'Census Input Tab'!H445)</f>
        <v/>
      </c>
      <c r="D414" s="174" t="str">
        <f>IF('Census Input Tab'!K445="","",'Census Input Tab'!K445)</f>
        <v/>
      </c>
      <c r="E414" s="175" t="str">
        <f>IF('Census Input Tab'!A445="","",'Census Input Tab'!A445)</f>
        <v/>
      </c>
      <c r="F414" s="175" t="str">
        <f>IF('Census Input Tab'!B445="","",'Census Input Tab'!B445)</f>
        <v/>
      </c>
      <c r="G414" s="176" t="str">
        <f>IF('Census Input Tab'!C445="","",'Census Input Tab'!C445)</f>
        <v/>
      </c>
      <c r="H414" s="177" t="str">
        <f>IF('Census Input Tab'!D445="","",'Census Input Tab'!D445)</f>
        <v/>
      </c>
      <c r="I414" s="178" t="str">
        <f>IF('Census Input Tab'!E445="","",'Census Input Tab'!E445)</f>
        <v/>
      </c>
      <c r="J414" s="179" t="str">
        <f>IF('Census Input Tab'!I445="COBRA","COBRA","" )</f>
        <v/>
      </c>
      <c r="K414" s="180" t="str">
        <f>IF('Census Input Tab'!F445="","",'Census Input Tab'!F445)</f>
        <v/>
      </c>
      <c r="L414" s="180" t="str">
        <f>IF('Census Input Tab'!G445="","",'Census Input Tab'!G445)</f>
        <v/>
      </c>
      <c r="O414" s="183" t="e">
        <f t="shared" si="20"/>
        <v>#N/A</v>
      </c>
      <c r="P414" s="184">
        <f t="shared" si="21"/>
        <v>413</v>
      </c>
      <c r="W414" s="158" t="str">
        <f t="shared" si="18"/>
        <v/>
      </c>
      <c r="X414" s="187" t="s">
        <v>44515</v>
      </c>
      <c r="Y414" s="188" t="s">
        <v>171</v>
      </c>
    </row>
    <row r="415" spans="1:25" ht="14.5">
      <c r="A415" s="171" t="e">
        <v>#VALUE!</v>
      </c>
      <c r="B415" s="172" t="str">
        <f t="shared" si="19"/>
        <v/>
      </c>
      <c r="C415" s="173" t="str">
        <f>IF('Census Input Tab'!H446="","",'Census Input Tab'!H446)</f>
        <v/>
      </c>
      <c r="D415" s="174" t="str">
        <f>IF('Census Input Tab'!K446="","",'Census Input Tab'!K446)</f>
        <v/>
      </c>
      <c r="E415" s="175" t="str">
        <f>IF('Census Input Tab'!A446="","",'Census Input Tab'!A446)</f>
        <v/>
      </c>
      <c r="F415" s="175" t="str">
        <f>IF('Census Input Tab'!B446="","",'Census Input Tab'!B446)</f>
        <v/>
      </c>
      <c r="G415" s="176" t="str">
        <f>IF('Census Input Tab'!C446="","",'Census Input Tab'!C446)</f>
        <v/>
      </c>
      <c r="H415" s="177" t="str">
        <f>IF('Census Input Tab'!D446="","",'Census Input Tab'!D446)</f>
        <v/>
      </c>
      <c r="I415" s="178" t="str">
        <f>IF('Census Input Tab'!E446="","",'Census Input Tab'!E446)</f>
        <v/>
      </c>
      <c r="J415" s="179" t="str">
        <f>IF('Census Input Tab'!I446="COBRA","COBRA","" )</f>
        <v/>
      </c>
      <c r="K415" s="180" t="str">
        <f>IF('Census Input Tab'!F446="","",'Census Input Tab'!F446)</f>
        <v/>
      </c>
      <c r="L415" s="180" t="str">
        <f>IF('Census Input Tab'!G446="","",'Census Input Tab'!G446)</f>
        <v/>
      </c>
      <c r="O415" s="183" t="e">
        <f t="shared" si="20"/>
        <v>#N/A</v>
      </c>
      <c r="P415" s="184">
        <f t="shared" si="21"/>
        <v>414</v>
      </c>
      <c r="W415" s="158" t="str">
        <f t="shared" si="18"/>
        <v/>
      </c>
      <c r="X415" s="187" t="s">
        <v>44516</v>
      </c>
      <c r="Y415" s="188" t="s">
        <v>171</v>
      </c>
    </row>
    <row r="416" spans="1:25" ht="14.5">
      <c r="A416" s="171" t="e">
        <v>#VALUE!</v>
      </c>
      <c r="B416" s="172" t="str">
        <f t="shared" si="19"/>
        <v/>
      </c>
      <c r="C416" s="173" t="str">
        <f>IF('Census Input Tab'!H447="","",'Census Input Tab'!H447)</f>
        <v/>
      </c>
      <c r="D416" s="174" t="str">
        <f>IF('Census Input Tab'!K447="","",'Census Input Tab'!K447)</f>
        <v/>
      </c>
      <c r="E416" s="175" t="str">
        <f>IF('Census Input Tab'!A447="","",'Census Input Tab'!A447)</f>
        <v/>
      </c>
      <c r="F416" s="175" t="str">
        <f>IF('Census Input Tab'!B447="","",'Census Input Tab'!B447)</f>
        <v/>
      </c>
      <c r="G416" s="176" t="str">
        <f>IF('Census Input Tab'!C447="","",'Census Input Tab'!C447)</f>
        <v/>
      </c>
      <c r="H416" s="177" t="str">
        <f>IF('Census Input Tab'!D447="","",'Census Input Tab'!D447)</f>
        <v/>
      </c>
      <c r="I416" s="178" t="str">
        <f>IF('Census Input Tab'!E447="","",'Census Input Tab'!E447)</f>
        <v/>
      </c>
      <c r="J416" s="179" t="str">
        <f>IF('Census Input Tab'!I447="COBRA","COBRA","" )</f>
        <v/>
      </c>
      <c r="K416" s="180" t="str">
        <f>IF('Census Input Tab'!F447="","",'Census Input Tab'!F447)</f>
        <v/>
      </c>
      <c r="L416" s="180" t="str">
        <f>IF('Census Input Tab'!G447="","",'Census Input Tab'!G447)</f>
        <v/>
      </c>
      <c r="O416" s="183" t="e">
        <f t="shared" si="20"/>
        <v>#N/A</v>
      </c>
      <c r="P416" s="184">
        <f t="shared" si="21"/>
        <v>415</v>
      </c>
      <c r="W416" s="158" t="str">
        <f t="shared" si="18"/>
        <v/>
      </c>
      <c r="X416" s="187" t="s">
        <v>44517</v>
      </c>
      <c r="Y416" s="188" t="s">
        <v>171</v>
      </c>
    </row>
    <row r="417" spans="1:25" ht="14.5">
      <c r="A417" s="171" t="e">
        <v>#VALUE!</v>
      </c>
      <c r="B417" s="172" t="str">
        <f t="shared" si="19"/>
        <v/>
      </c>
      <c r="C417" s="173" t="str">
        <f>IF('Census Input Tab'!H448="","",'Census Input Tab'!H448)</f>
        <v/>
      </c>
      <c r="D417" s="174" t="str">
        <f>IF('Census Input Tab'!K448="","",'Census Input Tab'!K448)</f>
        <v/>
      </c>
      <c r="E417" s="175" t="str">
        <f>IF('Census Input Tab'!A448="","",'Census Input Tab'!A448)</f>
        <v/>
      </c>
      <c r="F417" s="175" t="str">
        <f>IF('Census Input Tab'!B448="","",'Census Input Tab'!B448)</f>
        <v/>
      </c>
      <c r="G417" s="176" t="str">
        <f>IF('Census Input Tab'!C448="","",'Census Input Tab'!C448)</f>
        <v/>
      </c>
      <c r="H417" s="177" t="str">
        <f>IF('Census Input Tab'!D448="","",'Census Input Tab'!D448)</f>
        <v/>
      </c>
      <c r="I417" s="178" t="str">
        <f>IF('Census Input Tab'!E448="","",'Census Input Tab'!E448)</f>
        <v/>
      </c>
      <c r="J417" s="179" t="str">
        <f>IF('Census Input Tab'!I448="COBRA","COBRA","" )</f>
        <v/>
      </c>
      <c r="K417" s="180" t="str">
        <f>IF('Census Input Tab'!F448="","",'Census Input Tab'!F448)</f>
        <v/>
      </c>
      <c r="L417" s="180" t="str">
        <f>IF('Census Input Tab'!G448="","",'Census Input Tab'!G448)</f>
        <v/>
      </c>
      <c r="O417" s="183" t="e">
        <f t="shared" si="20"/>
        <v>#N/A</v>
      </c>
      <c r="P417" s="184">
        <f t="shared" si="21"/>
        <v>416</v>
      </c>
      <c r="W417" s="158" t="str">
        <f t="shared" si="18"/>
        <v/>
      </c>
      <c r="X417" s="187" t="s">
        <v>44518</v>
      </c>
      <c r="Y417" s="188" t="s">
        <v>171</v>
      </c>
    </row>
    <row r="418" spans="1:25" ht="14.5">
      <c r="A418" s="171" t="e">
        <v>#VALUE!</v>
      </c>
      <c r="B418" s="172" t="str">
        <f t="shared" si="19"/>
        <v/>
      </c>
      <c r="C418" s="173" t="str">
        <f>IF('Census Input Tab'!H449="","",'Census Input Tab'!H449)</f>
        <v/>
      </c>
      <c r="D418" s="174" t="str">
        <f>IF('Census Input Tab'!K449="","",'Census Input Tab'!K449)</f>
        <v/>
      </c>
      <c r="E418" s="175" t="str">
        <f>IF('Census Input Tab'!A449="","",'Census Input Tab'!A449)</f>
        <v/>
      </c>
      <c r="F418" s="175" t="str">
        <f>IF('Census Input Tab'!B449="","",'Census Input Tab'!B449)</f>
        <v/>
      </c>
      <c r="G418" s="176" t="str">
        <f>IF('Census Input Tab'!C449="","",'Census Input Tab'!C449)</f>
        <v/>
      </c>
      <c r="H418" s="177" t="str">
        <f>IF('Census Input Tab'!D449="","",'Census Input Tab'!D449)</f>
        <v/>
      </c>
      <c r="I418" s="178" t="str">
        <f>IF('Census Input Tab'!E449="","",'Census Input Tab'!E449)</f>
        <v/>
      </c>
      <c r="J418" s="179" t="str">
        <f>IF('Census Input Tab'!I449="COBRA","COBRA","" )</f>
        <v/>
      </c>
      <c r="K418" s="180" t="str">
        <f>IF('Census Input Tab'!F449="","",'Census Input Tab'!F449)</f>
        <v/>
      </c>
      <c r="L418" s="180" t="str">
        <f>IF('Census Input Tab'!G449="","",'Census Input Tab'!G449)</f>
        <v/>
      </c>
      <c r="O418" s="183" t="e">
        <f t="shared" si="20"/>
        <v>#N/A</v>
      </c>
      <c r="P418" s="184">
        <f t="shared" si="21"/>
        <v>417</v>
      </c>
      <c r="W418" s="158" t="str">
        <f t="shared" si="18"/>
        <v/>
      </c>
      <c r="X418" s="187" t="s">
        <v>44519</v>
      </c>
      <c r="Y418" s="188" t="s">
        <v>171</v>
      </c>
    </row>
    <row r="419" spans="1:25" ht="14.5">
      <c r="A419" s="171" t="e">
        <v>#VALUE!</v>
      </c>
      <c r="B419" s="172" t="str">
        <f t="shared" si="19"/>
        <v/>
      </c>
      <c r="C419" s="173" t="str">
        <f>IF('Census Input Tab'!H450="","",'Census Input Tab'!H450)</f>
        <v/>
      </c>
      <c r="D419" s="174" t="str">
        <f>IF('Census Input Tab'!K450="","",'Census Input Tab'!K450)</f>
        <v/>
      </c>
      <c r="E419" s="175" t="str">
        <f>IF('Census Input Tab'!A450="","",'Census Input Tab'!A450)</f>
        <v/>
      </c>
      <c r="F419" s="175" t="str">
        <f>IF('Census Input Tab'!B450="","",'Census Input Tab'!B450)</f>
        <v/>
      </c>
      <c r="G419" s="176" t="str">
        <f>IF('Census Input Tab'!C450="","",'Census Input Tab'!C450)</f>
        <v/>
      </c>
      <c r="H419" s="177" t="str">
        <f>IF('Census Input Tab'!D450="","",'Census Input Tab'!D450)</f>
        <v/>
      </c>
      <c r="I419" s="178" t="str">
        <f>IF('Census Input Tab'!E450="","",'Census Input Tab'!E450)</f>
        <v/>
      </c>
      <c r="J419" s="179" t="str">
        <f>IF('Census Input Tab'!I450="COBRA","COBRA","" )</f>
        <v/>
      </c>
      <c r="K419" s="180" t="str">
        <f>IF('Census Input Tab'!F450="","",'Census Input Tab'!F450)</f>
        <v/>
      </c>
      <c r="L419" s="180" t="str">
        <f>IF('Census Input Tab'!G450="","",'Census Input Tab'!G450)</f>
        <v/>
      </c>
      <c r="O419" s="183" t="e">
        <f t="shared" si="20"/>
        <v>#N/A</v>
      </c>
      <c r="P419" s="184">
        <f t="shared" si="21"/>
        <v>418</v>
      </c>
      <c r="W419" s="158" t="str">
        <f t="shared" si="18"/>
        <v/>
      </c>
      <c r="X419" s="187" t="s">
        <v>44520</v>
      </c>
      <c r="Y419" s="188" t="s">
        <v>171</v>
      </c>
    </row>
    <row r="420" spans="1:25" ht="14.5">
      <c r="A420" s="171" t="e">
        <v>#VALUE!</v>
      </c>
      <c r="B420" s="172" t="str">
        <f t="shared" si="19"/>
        <v/>
      </c>
      <c r="C420" s="173" t="str">
        <f>IF('Census Input Tab'!H451="","",'Census Input Tab'!H451)</f>
        <v/>
      </c>
      <c r="D420" s="174" t="str">
        <f>IF('Census Input Tab'!K451="","",'Census Input Tab'!K451)</f>
        <v/>
      </c>
      <c r="E420" s="175" t="str">
        <f>IF('Census Input Tab'!A451="","",'Census Input Tab'!A451)</f>
        <v/>
      </c>
      <c r="F420" s="175" t="str">
        <f>IF('Census Input Tab'!B451="","",'Census Input Tab'!B451)</f>
        <v/>
      </c>
      <c r="G420" s="176" t="str">
        <f>IF('Census Input Tab'!C451="","",'Census Input Tab'!C451)</f>
        <v/>
      </c>
      <c r="H420" s="177" t="str">
        <f>IF('Census Input Tab'!D451="","",'Census Input Tab'!D451)</f>
        <v/>
      </c>
      <c r="I420" s="178" t="str">
        <f>IF('Census Input Tab'!E451="","",'Census Input Tab'!E451)</f>
        <v/>
      </c>
      <c r="J420" s="179" t="str">
        <f>IF('Census Input Tab'!I451="COBRA","COBRA","" )</f>
        <v/>
      </c>
      <c r="K420" s="180" t="str">
        <f>IF('Census Input Tab'!F451="","",'Census Input Tab'!F451)</f>
        <v/>
      </c>
      <c r="L420" s="180" t="str">
        <f>IF('Census Input Tab'!G451="","",'Census Input Tab'!G451)</f>
        <v/>
      </c>
      <c r="O420" s="183" t="e">
        <f t="shared" si="20"/>
        <v>#N/A</v>
      </c>
      <c r="P420" s="184">
        <f t="shared" si="21"/>
        <v>419</v>
      </c>
      <c r="W420" s="158" t="str">
        <f t="shared" si="18"/>
        <v/>
      </c>
      <c r="X420" s="187" t="s">
        <v>44521</v>
      </c>
      <c r="Y420" s="188" t="s">
        <v>171</v>
      </c>
    </row>
    <row r="421" spans="1:25" ht="14.5">
      <c r="A421" s="171" t="e">
        <v>#VALUE!</v>
      </c>
      <c r="B421" s="172" t="str">
        <f t="shared" si="19"/>
        <v/>
      </c>
      <c r="C421" s="173" t="str">
        <f>IF('Census Input Tab'!H452="","",'Census Input Tab'!H452)</f>
        <v/>
      </c>
      <c r="D421" s="174" t="str">
        <f>IF('Census Input Tab'!K452="","",'Census Input Tab'!K452)</f>
        <v/>
      </c>
      <c r="E421" s="175" t="str">
        <f>IF('Census Input Tab'!A452="","",'Census Input Tab'!A452)</f>
        <v/>
      </c>
      <c r="F421" s="175" t="str">
        <f>IF('Census Input Tab'!B452="","",'Census Input Tab'!B452)</f>
        <v/>
      </c>
      <c r="G421" s="176" t="str">
        <f>IF('Census Input Tab'!C452="","",'Census Input Tab'!C452)</f>
        <v/>
      </c>
      <c r="H421" s="177" t="str">
        <f>IF('Census Input Tab'!D452="","",'Census Input Tab'!D452)</f>
        <v/>
      </c>
      <c r="I421" s="178" t="str">
        <f>IF('Census Input Tab'!E452="","",'Census Input Tab'!E452)</f>
        <v/>
      </c>
      <c r="J421" s="179" t="str">
        <f>IF('Census Input Tab'!I452="COBRA","COBRA","" )</f>
        <v/>
      </c>
      <c r="K421" s="180" t="str">
        <f>IF('Census Input Tab'!F452="","",'Census Input Tab'!F452)</f>
        <v/>
      </c>
      <c r="L421" s="180" t="str">
        <f>IF('Census Input Tab'!G452="","",'Census Input Tab'!G452)</f>
        <v/>
      </c>
      <c r="O421" s="183" t="e">
        <f t="shared" si="20"/>
        <v>#N/A</v>
      </c>
      <c r="P421" s="184">
        <f t="shared" si="21"/>
        <v>420</v>
      </c>
      <c r="W421" s="158" t="str">
        <f t="shared" si="18"/>
        <v/>
      </c>
      <c r="X421" s="187" t="s">
        <v>44522</v>
      </c>
      <c r="Y421" s="188" t="s">
        <v>171</v>
      </c>
    </row>
    <row r="422" spans="1:25" ht="14.5">
      <c r="A422" s="171" t="e">
        <v>#VALUE!</v>
      </c>
      <c r="B422" s="172" t="str">
        <f t="shared" si="19"/>
        <v/>
      </c>
      <c r="C422" s="173" t="str">
        <f>IF('Census Input Tab'!H453="","",'Census Input Tab'!H453)</f>
        <v/>
      </c>
      <c r="D422" s="174" t="str">
        <f>IF('Census Input Tab'!K453="","",'Census Input Tab'!K453)</f>
        <v/>
      </c>
      <c r="E422" s="175" t="str">
        <f>IF('Census Input Tab'!A453="","",'Census Input Tab'!A453)</f>
        <v/>
      </c>
      <c r="F422" s="175" t="str">
        <f>IF('Census Input Tab'!B453="","",'Census Input Tab'!B453)</f>
        <v/>
      </c>
      <c r="G422" s="176" t="str">
        <f>IF('Census Input Tab'!C453="","",'Census Input Tab'!C453)</f>
        <v/>
      </c>
      <c r="H422" s="177" t="str">
        <f>IF('Census Input Tab'!D453="","",'Census Input Tab'!D453)</f>
        <v/>
      </c>
      <c r="I422" s="178" t="str">
        <f>IF('Census Input Tab'!E453="","",'Census Input Tab'!E453)</f>
        <v/>
      </c>
      <c r="J422" s="179" t="str">
        <f>IF('Census Input Tab'!I453="COBRA","COBRA","" )</f>
        <v/>
      </c>
      <c r="K422" s="180" t="str">
        <f>IF('Census Input Tab'!F453="","",'Census Input Tab'!F453)</f>
        <v/>
      </c>
      <c r="L422" s="180" t="str">
        <f>IF('Census Input Tab'!G453="","",'Census Input Tab'!G453)</f>
        <v/>
      </c>
      <c r="O422" s="183" t="e">
        <f t="shared" si="20"/>
        <v>#N/A</v>
      </c>
      <c r="P422" s="184">
        <f t="shared" si="21"/>
        <v>421</v>
      </c>
      <c r="W422" s="158" t="str">
        <f t="shared" si="18"/>
        <v/>
      </c>
      <c r="X422" s="187" t="s">
        <v>44523</v>
      </c>
      <c r="Y422" s="188" t="s">
        <v>171</v>
      </c>
    </row>
    <row r="423" spans="1:25" ht="14.5">
      <c r="A423" s="171" t="e">
        <v>#VALUE!</v>
      </c>
      <c r="B423" s="172" t="str">
        <f t="shared" si="19"/>
        <v/>
      </c>
      <c r="C423" s="173" t="str">
        <f>IF('Census Input Tab'!H454="","",'Census Input Tab'!H454)</f>
        <v/>
      </c>
      <c r="D423" s="174" t="str">
        <f>IF('Census Input Tab'!K454="","",'Census Input Tab'!K454)</f>
        <v/>
      </c>
      <c r="E423" s="175" t="str">
        <f>IF('Census Input Tab'!A454="","",'Census Input Tab'!A454)</f>
        <v/>
      </c>
      <c r="F423" s="175" t="str">
        <f>IF('Census Input Tab'!B454="","",'Census Input Tab'!B454)</f>
        <v/>
      </c>
      <c r="G423" s="176" t="str">
        <f>IF('Census Input Tab'!C454="","",'Census Input Tab'!C454)</f>
        <v/>
      </c>
      <c r="H423" s="177" t="str">
        <f>IF('Census Input Tab'!D454="","",'Census Input Tab'!D454)</f>
        <v/>
      </c>
      <c r="I423" s="178" t="str">
        <f>IF('Census Input Tab'!E454="","",'Census Input Tab'!E454)</f>
        <v/>
      </c>
      <c r="J423" s="179" t="str">
        <f>IF('Census Input Tab'!I454="COBRA","COBRA","" )</f>
        <v/>
      </c>
      <c r="K423" s="180" t="str">
        <f>IF('Census Input Tab'!F454="","",'Census Input Tab'!F454)</f>
        <v/>
      </c>
      <c r="L423" s="180" t="str">
        <f>IF('Census Input Tab'!G454="","",'Census Input Tab'!G454)</f>
        <v/>
      </c>
      <c r="O423" s="183" t="e">
        <f t="shared" si="20"/>
        <v>#N/A</v>
      </c>
      <c r="P423" s="184">
        <f t="shared" si="21"/>
        <v>422</v>
      </c>
      <c r="W423" s="158" t="str">
        <f t="shared" si="18"/>
        <v/>
      </c>
      <c r="X423" s="187" t="s">
        <v>44524</v>
      </c>
      <c r="Y423" s="188" t="s">
        <v>171</v>
      </c>
    </row>
    <row r="424" spans="1:25" ht="14.5">
      <c r="A424" s="171" t="e">
        <v>#VALUE!</v>
      </c>
      <c r="B424" s="172" t="str">
        <f t="shared" si="19"/>
        <v/>
      </c>
      <c r="C424" s="173" t="str">
        <f>IF('Census Input Tab'!H455="","",'Census Input Tab'!H455)</f>
        <v/>
      </c>
      <c r="D424" s="174" t="str">
        <f>IF('Census Input Tab'!K455="","",'Census Input Tab'!K455)</f>
        <v/>
      </c>
      <c r="E424" s="175" t="str">
        <f>IF('Census Input Tab'!A455="","",'Census Input Tab'!A455)</f>
        <v/>
      </c>
      <c r="F424" s="175" t="str">
        <f>IF('Census Input Tab'!B455="","",'Census Input Tab'!B455)</f>
        <v/>
      </c>
      <c r="G424" s="176" t="str">
        <f>IF('Census Input Tab'!C455="","",'Census Input Tab'!C455)</f>
        <v/>
      </c>
      <c r="H424" s="177" t="str">
        <f>IF('Census Input Tab'!D455="","",'Census Input Tab'!D455)</f>
        <v/>
      </c>
      <c r="I424" s="178" t="str">
        <f>IF('Census Input Tab'!E455="","",'Census Input Tab'!E455)</f>
        <v/>
      </c>
      <c r="J424" s="179" t="str">
        <f>IF('Census Input Tab'!I455="COBRA","COBRA","" )</f>
        <v/>
      </c>
      <c r="K424" s="180" t="str">
        <f>IF('Census Input Tab'!F455="","",'Census Input Tab'!F455)</f>
        <v/>
      </c>
      <c r="L424" s="180" t="str">
        <f>IF('Census Input Tab'!G455="","",'Census Input Tab'!G455)</f>
        <v/>
      </c>
      <c r="O424" s="183" t="e">
        <f t="shared" si="20"/>
        <v>#N/A</v>
      </c>
      <c r="P424" s="184">
        <f t="shared" si="21"/>
        <v>423</v>
      </c>
      <c r="W424" s="158" t="str">
        <f t="shared" si="18"/>
        <v/>
      </c>
      <c r="X424" s="187" t="s">
        <v>44525</v>
      </c>
      <c r="Y424" s="188" t="s">
        <v>171</v>
      </c>
    </row>
    <row r="425" spans="1:25" ht="14.5">
      <c r="A425" s="171" t="e">
        <v>#VALUE!</v>
      </c>
      <c r="B425" s="172" t="str">
        <f t="shared" si="19"/>
        <v/>
      </c>
      <c r="C425" s="173" t="str">
        <f>IF('Census Input Tab'!H456="","",'Census Input Tab'!H456)</f>
        <v/>
      </c>
      <c r="D425" s="174" t="str">
        <f>IF('Census Input Tab'!K456="","",'Census Input Tab'!K456)</f>
        <v/>
      </c>
      <c r="E425" s="175" t="str">
        <f>IF('Census Input Tab'!A456="","",'Census Input Tab'!A456)</f>
        <v/>
      </c>
      <c r="F425" s="175" t="str">
        <f>IF('Census Input Tab'!B456="","",'Census Input Tab'!B456)</f>
        <v/>
      </c>
      <c r="G425" s="176" t="str">
        <f>IF('Census Input Tab'!C456="","",'Census Input Tab'!C456)</f>
        <v/>
      </c>
      <c r="H425" s="177" t="str">
        <f>IF('Census Input Tab'!D456="","",'Census Input Tab'!D456)</f>
        <v/>
      </c>
      <c r="I425" s="178" t="str">
        <f>IF('Census Input Tab'!E456="","",'Census Input Tab'!E456)</f>
        <v/>
      </c>
      <c r="J425" s="179" t="str">
        <f>IF('Census Input Tab'!I456="COBRA","COBRA","" )</f>
        <v/>
      </c>
      <c r="K425" s="180" t="str">
        <f>IF('Census Input Tab'!F456="","",'Census Input Tab'!F456)</f>
        <v/>
      </c>
      <c r="L425" s="180" t="str">
        <f>IF('Census Input Tab'!G456="","",'Census Input Tab'!G456)</f>
        <v/>
      </c>
      <c r="O425" s="183" t="e">
        <f t="shared" si="20"/>
        <v>#N/A</v>
      </c>
      <c r="P425" s="184">
        <f t="shared" si="21"/>
        <v>424</v>
      </c>
      <c r="W425" s="158" t="str">
        <f t="shared" si="18"/>
        <v/>
      </c>
      <c r="X425" s="187" t="s">
        <v>44526</v>
      </c>
      <c r="Y425" s="188" t="s">
        <v>171</v>
      </c>
    </row>
    <row r="426" spans="1:25" ht="14.5">
      <c r="A426" s="171" t="e">
        <v>#VALUE!</v>
      </c>
      <c r="B426" s="172" t="str">
        <f t="shared" si="19"/>
        <v/>
      </c>
      <c r="C426" s="173" t="str">
        <f>IF('Census Input Tab'!H457="","",'Census Input Tab'!H457)</f>
        <v/>
      </c>
      <c r="D426" s="174" t="str">
        <f>IF('Census Input Tab'!K457="","",'Census Input Tab'!K457)</f>
        <v/>
      </c>
      <c r="E426" s="175" t="str">
        <f>IF('Census Input Tab'!A457="","",'Census Input Tab'!A457)</f>
        <v/>
      </c>
      <c r="F426" s="175" t="str">
        <f>IF('Census Input Tab'!B457="","",'Census Input Tab'!B457)</f>
        <v/>
      </c>
      <c r="G426" s="176" t="str">
        <f>IF('Census Input Tab'!C457="","",'Census Input Tab'!C457)</f>
        <v/>
      </c>
      <c r="H426" s="177" t="str">
        <f>IF('Census Input Tab'!D457="","",'Census Input Tab'!D457)</f>
        <v/>
      </c>
      <c r="I426" s="178" t="str">
        <f>IF('Census Input Tab'!E457="","",'Census Input Tab'!E457)</f>
        <v/>
      </c>
      <c r="J426" s="179" t="str">
        <f>IF('Census Input Tab'!I457="COBRA","COBRA","" )</f>
        <v/>
      </c>
      <c r="K426" s="180" t="str">
        <f>IF('Census Input Tab'!F457="","",'Census Input Tab'!F457)</f>
        <v/>
      </c>
      <c r="L426" s="180" t="str">
        <f>IF('Census Input Tab'!G457="","",'Census Input Tab'!G457)</f>
        <v/>
      </c>
      <c r="O426" s="183" t="e">
        <f t="shared" si="20"/>
        <v>#N/A</v>
      </c>
      <c r="P426" s="184">
        <f t="shared" si="21"/>
        <v>425</v>
      </c>
      <c r="W426" s="158" t="str">
        <f t="shared" si="18"/>
        <v/>
      </c>
      <c r="X426" s="187" t="s">
        <v>44527</v>
      </c>
      <c r="Y426" s="188" t="s">
        <v>150</v>
      </c>
    </row>
    <row r="427" spans="1:25" ht="14.5">
      <c r="A427" s="171" t="e">
        <v>#VALUE!</v>
      </c>
      <c r="B427" s="172" t="str">
        <f t="shared" si="19"/>
        <v/>
      </c>
      <c r="C427" s="173" t="str">
        <f>IF('Census Input Tab'!H458="","",'Census Input Tab'!H458)</f>
        <v/>
      </c>
      <c r="D427" s="174" t="str">
        <f>IF('Census Input Tab'!K458="","",'Census Input Tab'!K458)</f>
        <v/>
      </c>
      <c r="E427" s="175" t="str">
        <f>IF('Census Input Tab'!A458="","",'Census Input Tab'!A458)</f>
        <v/>
      </c>
      <c r="F427" s="175" t="str">
        <f>IF('Census Input Tab'!B458="","",'Census Input Tab'!B458)</f>
        <v/>
      </c>
      <c r="G427" s="176" t="str">
        <f>IF('Census Input Tab'!C458="","",'Census Input Tab'!C458)</f>
        <v/>
      </c>
      <c r="H427" s="177" t="str">
        <f>IF('Census Input Tab'!D458="","",'Census Input Tab'!D458)</f>
        <v/>
      </c>
      <c r="I427" s="178" t="str">
        <f>IF('Census Input Tab'!E458="","",'Census Input Tab'!E458)</f>
        <v/>
      </c>
      <c r="J427" s="179" t="str">
        <f>IF('Census Input Tab'!I458="COBRA","COBRA","" )</f>
        <v/>
      </c>
      <c r="K427" s="180" t="str">
        <f>IF('Census Input Tab'!F458="","",'Census Input Tab'!F458)</f>
        <v/>
      </c>
      <c r="L427" s="180" t="str">
        <f>IF('Census Input Tab'!G458="","",'Census Input Tab'!G458)</f>
        <v/>
      </c>
      <c r="O427" s="183" t="e">
        <f t="shared" si="20"/>
        <v>#N/A</v>
      </c>
      <c r="P427" s="184">
        <f t="shared" si="21"/>
        <v>426</v>
      </c>
      <c r="W427" s="158" t="str">
        <f t="shared" si="18"/>
        <v/>
      </c>
      <c r="X427" s="187" t="s">
        <v>44528</v>
      </c>
      <c r="Y427" s="188" t="s">
        <v>150</v>
      </c>
    </row>
    <row r="428" spans="1:25" ht="14.5">
      <c r="A428" s="171" t="e">
        <v>#VALUE!</v>
      </c>
      <c r="B428" s="172" t="str">
        <f t="shared" si="19"/>
        <v/>
      </c>
      <c r="C428" s="173" t="str">
        <f>IF('Census Input Tab'!H459="","",'Census Input Tab'!H459)</f>
        <v/>
      </c>
      <c r="D428" s="174" t="str">
        <f>IF('Census Input Tab'!K459="","",'Census Input Tab'!K459)</f>
        <v/>
      </c>
      <c r="E428" s="175" t="str">
        <f>IF('Census Input Tab'!A459="","",'Census Input Tab'!A459)</f>
        <v/>
      </c>
      <c r="F428" s="175" t="str">
        <f>IF('Census Input Tab'!B459="","",'Census Input Tab'!B459)</f>
        <v/>
      </c>
      <c r="G428" s="176" t="str">
        <f>IF('Census Input Tab'!C459="","",'Census Input Tab'!C459)</f>
        <v/>
      </c>
      <c r="H428" s="177" t="str">
        <f>IF('Census Input Tab'!D459="","",'Census Input Tab'!D459)</f>
        <v/>
      </c>
      <c r="I428" s="178" t="str">
        <f>IF('Census Input Tab'!E459="","",'Census Input Tab'!E459)</f>
        <v/>
      </c>
      <c r="J428" s="179" t="str">
        <f>IF('Census Input Tab'!I459="COBRA","COBRA","" )</f>
        <v/>
      </c>
      <c r="K428" s="180" t="str">
        <f>IF('Census Input Tab'!F459="","",'Census Input Tab'!F459)</f>
        <v/>
      </c>
      <c r="L428" s="180" t="str">
        <f>IF('Census Input Tab'!G459="","",'Census Input Tab'!G459)</f>
        <v/>
      </c>
      <c r="O428" s="183" t="e">
        <f t="shared" si="20"/>
        <v>#N/A</v>
      </c>
      <c r="P428" s="184">
        <f t="shared" si="21"/>
        <v>427</v>
      </c>
      <c r="W428" s="158" t="str">
        <f t="shared" si="18"/>
        <v/>
      </c>
      <c r="X428" s="207" t="s">
        <v>44529</v>
      </c>
      <c r="Y428" s="188" t="s">
        <v>150</v>
      </c>
    </row>
    <row r="429" spans="1:25" ht="14.5">
      <c r="A429" s="171" t="e">
        <v>#VALUE!</v>
      </c>
      <c r="B429" s="172" t="str">
        <f t="shared" si="19"/>
        <v/>
      </c>
      <c r="C429" s="173" t="str">
        <f>IF('Census Input Tab'!H460="","",'Census Input Tab'!H460)</f>
        <v/>
      </c>
      <c r="D429" s="174" t="str">
        <f>IF('Census Input Tab'!K460="","",'Census Input Tab'!K460)</f>
        <v/>
      </c>
      <c r="E429" s="175" t="str">
        <f>IF('Census Input Tab'!A460="","",'Census Input Tab'!A460)</f>
        <v/>
      </c>
      <c r="F429" s="175" t="str">
        <f>IF('Census Input Tab'!B460="","",'Census Input Tab'!B460)</f>
        <v/>
      </c>
      <c r="G429" s="176" t="str">
        <f>IF('Census Input Tab'!C460="","",'Census Input Tab'!C460)</f>
        <v/>
      </c>
      <c r="H429" s="177" t="str">
        <f>IF('Census Input Tab'!D460="","",'Census Input Tab'!D460)</f>
        <v/>
      </c>
      <c r="I429" s="178" t="str">
        <f>IF('Census Input Tab'!E460="","",'Census Input Tab'!E460)</f>
        <v/>
      </c>
      <c r="J429" s="179" t="str">
        <f>IF('Census Input Tab'!I460="COBRA","COBRA","" )</f>
        <v/>
      </c>
      <c r="K429" s="180" t="str">
        <f>IF('Census Input Tab'!F460="","",'Census Input Tab'!F460)</f>
        <v/>
      </c>
      <c r="L429" s="180" t="str">
        <f>IF('Census Input Tab'!G460="","",'Census Input Tab'!G460)</f>
        <v/>
      </c>
      <c r="O429" s="183" t="e">
        <f t="shared" si="20"/>
        <v>#N/A</v>
      </c>
      <c r="P429" s="184">
        <f t="shared" si="21"/>
        <v>428</v>
      </c>
      <c r="W429" s="158" t="str">
        <f t="shared" si="18"/>
        <v/>
      </c>
      <c r="X429" s="187" t="s">
        <v>44530</v>
      </c>
      <c r="Y429" s="188" t="s">
        <v>150</v>
      </c>
    </row>
    <row r="430" spans="1:25" ht="14.5">
      <c r="A430" s="171" t="e">
        <v>#VALUE!</v>
      </c>
      <c r="B430" s="172" t="str">
        <f t="shared" si="19"/>
        <v/>
      </c>
      <c r="C430" s="173" t="str">
        <f>IF('Census Input Tab'!H461="","",'Census Input Tab'!H461)</f>
        <v/>
      </c>
      <c r="D430" s="174" t="str">
        <f>IF('Census Input Tab'!K461="","",'Census Input Tab'!K461)</f>
        <v/>
      </c>
      <c r="E430" s="175" t="str">
        <f>IF('Census Input Tab'!A461="","",'Census Input Tab'!A461)</f>
        <v/>
      </c>
      <c r="F430" s="175" t="str">
        <f>IF('Census Input Tab'!B461="","",'Census Input Tab'!B461)</f>
        <v/>
      </c>
      <c r="G430" s="176" t="str">
        <f>IF('Census Input Tab'!C461="","",'Census Input Tab'!C461)</f>
        <v/>
      </c>
      <c r="H430" s="177" t="str">
        <f>IF('Census Input Tab'!D461="","",'Census Input Tab'!D461)</f>
        <v/>
      </c>
      <c r="I430" s="178" t="str">
        <f>IF('Census Input Tab'!E461="","",'Census Input Tab'!E461)</f>
        <v/>
      </c>
      <c r="J430" s="179" t="str">
        <f>IF('Census Input Tab'!I461="COBRA","COBRA","" )</f>
        <v/>
      </c>
      <c r="K430" s="180" t="str">
        <f>IF('Census Input Tab'!F461="","",'Census Input Tab'!F461)</f>
        <v/>
      </c>
      <c r="L430" s="180" t="str">
        <f>IF('Census Input Tab'!G461="","",'Census Input Tab'!G461)</f>
        <v/>
      </c>
      <c r="O430" s="183" t="e">
        <f t="shared" si="20"/>
        <v>#N/A</v>
      </c>
      <c r="P430" s="184">
        <f t="shared" si="21"/>
        <v>429</v>
      </c>
      <c r="W430" s="158" t="str">
        <f t="shared" si="18"/>
        <v/>
      </c>
      <c r="X430" s="207" t="s">
        <v>44531</v>
      </c>
      <c r="Y430" s="188" t="s">
        <v>150</v>
      </c>
    </row>
    <row r="431" spans="1:25" ht="14.5">
      <c r="A431" s="171" t="e">
        <v>#VALUE!</v>
      </c>
      <c r="B431" s="172" t="str">
        <f t="shared" si="19"/>
        <v/>
      </c>
      <c r="C431" s="173" t="str">
        <f>IF('Census Input Tab'!H462="","",'Census Input Tab'!H462)</f>
        <v/>
      </c>
      <c r="D431" s="174" t="str">
        <f>IF('Census Input Tab'!K462="","",'Census Input Tab'!K462)</f>
        <v/>
      </c>
      <c r="E431" s="175" t="str">
        <f>IF('Census Input Tab'!A462="","",'Census Input Tab'!A462)</f>
        <v/>
      </c>
      <c r="F431" s="175" t="str">
        <f>IF('Census Input Tab'!B462="","",'Census Input Tab'!B462)</f>
        <v/>
      </c>
      <c r="G431" s="176" t="str">
        <f>IF('Census Input Tab'!C462="","",'Census Input Tab'!C462)</f>
        <v/>
      </c>
      <c r="H431" s="177" t="str">
        <f>IF('Census Input Tab'!D462="","",'Census Input Tab'!D462)</f>
        <v/>
      </c>
      <c r="I431" s="178" t="str">
        <f>IF('Census Input Tab'!E462="","",'Census Input Tab'!E462)</f>
        <v/>
      </c>
      <c r="J431" s="179" t="str">
        <f>IF('Census Input Tab'!I462="COBRA","COBRA","" )</f>
        <v/>
      </c>
      <c r="K431" s="180" t="str">
        <f>IF('Census Input Tab'!F462="","",'Census Input Tab'!F462)</f>
        <v/>
      </c>
      <c r="L431" s="180" t="str">
        <f>IF('Census Input Tab'!G462="","",'Census Input Tab'!G462)</f>
        <v/>
      </c>
      <c r="O431" s="183" t="e">
        <f t="shared" si="20"/>
        <v>#N/A</v>
      </c>
      <c r="P431" s="184">
        <f t="shared" si="21"/>
        <v>430</v>
      </c>
      <c r="W431" s="158" t="str">
        <f t="shared" si="18"/>
        <v/>
      </c>
      <c r="X431" s="187" t="s">
        <v>44532</v>
      </c>
      <c r="Y431" s="188" t="s">
        <v>150</v>
      </c>
    </row>
    <row r="432" spans="1:25" ht="14.5">
      <c r="A432" s="171" t="e">
        <v>#VALUE!</v>
      </c>
      <c r="B432" s="172" t="str">
        <f t="shared" si="19"/>
        <v/>
      </c>
      <c r="C432" s="173" t="str">
        <f>IF('Census Input Tab'!H463="","",'Census Input Tab'!H463)</f>
        <v/>
      </c>
      <c r="D432" s="174" t="str">
        <f>IF('Census Input Tab'!K463="","",'Census Input Tab'!K463)</f>
        <v/>
      </c>
      <c r="E432" s="175" t="str">
        <f>IF('Census Input Tab'!A463="","",'Census Input Tab'!A463)</f>
        <v/>
      </c>
      <c r="F432" s="175" t="str">
        <f>IF('Census Input Tab'!B463="","",'Census Input Tab'!B463)</f>
        <v/>
      </c>
      <c r="G432" s="176" t="str">
        <f>IF('Census Input Tab'!C463="","",'Census Input Tab'!C463)</f>
        <v/>
      </c>
      <c r="H432" s="177" t="str">
        <f>IF('Census Input Tab'!D463="","",'Census Input Tab'!D463)</f>
        <v/>
      </c>
      <c r="I432" s="178" t="str">
        <f>IF('Census Input Tab'!E463="","",'Census Input Tab'!E463)</f>
        <v/>
      </c>
      <c r="J432" s="179" t="str">
        <f>IF('Census Input Tab'!I463="COBRA","COBRA","" )</f>
        <v/>
      </c>
      <c r="K432" s="180" t="str">
        <f>IF('Census Input Tab'!F463="","",'Census Input Tab'!F463)</f>
        <v/>
      </c>
      <c r="L432" s="180" t="str">
        <f>IF('Census Input Tab'!G463="","",'Census Input Tab'!G463)</f>
        <v/>
      </c>
      <c r="O432" s="183" t="e">
        <f t="shared" si="20"/>
        <v>#N/A</v>
      </c>
      <c r="P432" s="184">
        <f t="shared" si="21"/>
        <v>431</v>
      </c>
      <c r="W432" s="158" t="str">
        <f t="shared" si="18"/>
        <v/>
      </c>
      <c r="X432" s="207" t="s">
        <v>44533</v>
      </c>
      <c r="Y432" s="188" t="s">
        <v>150</v>
      </c>
    </row>
    <row r="433" spans="1:25" ht="14.5">
      <c r="A433" s="171" t="e">
        <v>#VALUE!</v>
      </c>
      <c r="B433" s="172" t="str">
        <f t="shared" si="19"/>
        <v/>
      </c>
      <c r="C433" s="173" t="str">
        <f>IF('Census Input Tab'!H464="","",'Census Input Tab'!H464)</f>
        <v/>
      </c>
      <c r="D433" s="174" t="str">
        <f>IF('Census Input Tab'!K464="","",'Census Input Tab'!K464)</f>
        <v/>
      </c>
      <c r="E433" s="175" t="str">
        <f>IF('Census Input Tab'!A464="","",'Census Input Tab'!A464)</f>
        <v/>
      </c>
      <c r="F433" s="175" t="str">
        <f>IF('Census Input Tab'!B464="","",'Census Input Tab'!B464)</f>
        <v/>
      </c>
      <c r="G433" s="176" t="str">
        <f>IF('Census Input Tab'!C464="","",'Census Input Tab'!C464)</f>
        <v/>
      </c>
      <c r="H433" s="177" t="str">
        <f>IF('Census Input Tab'!D464="","",'Census Input Tab'!D464)</f>
        <v/>
      </c>
      <c r="I433" s="178" t="str">
        <f>IF('Census Input Tab'!E464="","",'Census Input Tab'!E464)</f>
        <v/>
      </c>
      <c r="J433" s="179" t="str">
        <f>IF('Census Input Tab'!I464="COBRA","COBRA","" )</f>
        <v/>
      </c>
      <c r="K433" s="180" t="str">
        <f>IF('Census Input Tab'!F464="","",'Census Input Tab'!F464)</f>
        <v/>
      </c>
      <c r="L433" s="180" t="str">
        <f>IF('Census Input Tab'!G464="","",'Census Input Tab'!G464)</f>
        <v/>
      </c>
      <c r="O433" s="183" t="e">
        <f t="shared" si="20"/>
        <v>#N/A</v>
      </c>
      <c r="P433" s="184">
        <f t="shared" si="21"/>
        <v>432</v>
      </c>
      <c r="W433" s="158" t="str">
        <f t="shared" si="18"/>
        <v/>
      </c>
      <c r="X433" s="187" t="s">
        <v>44534</v>
      </c>
      <c r="Y433" s="188" t="s">
        <v>150</v>
      </c>
    </row>
    <row r="434" spans="1:25" ht="14.5">
      <c r="A434" s="171" t="e">
        <v>#VALUE!</v>
      </c>
      <c r="B434" s="172" t="str">
        <f t="shared" si="19"/>
        <v/>
      </c>
      <c r="C434" s="173" t="str">
        <f>IF('Census Input Tab'!H465="","",'Census Input Tab'!H465)</f>
        <v/>
      </c>
      <c r="D434" s="174" t="str">
        <f>IF('Census Input Tab'!K465="","",'Census Input Tab'!K465)</f>
        <v/>
      </c>
      <c r="E434" s="175" t="str">
        <f>IF('Census Input Tab'!A465="","",'Census Input Tab'!A465)</f>
        <v/>
      </c>
      <c r="F434" s="175" t="str">
        <f>IF('Census Input Tab'!B465="","",'Census Input Tab'!B465)</f>
        <v/>
      </c>
      <c r="G434" s="176" t="str">
        <f>IF('Census Input Tab'!C465="","",'Census Input Tab'!C465)</f>
        <v/>
      </c>
      <c r="H434" s="177" t="str">
        <f>IF('Census Input Tab'!D465="","",'Census Input Tab'!D465)</f>
        <v/>
      </c>
      <c r="I434" s="178" t="str">
        <f>IF('Census Input Tab'!E465="","",'Census Input Tab'!E465)</f>
        <v/>
      </c>
      <c r="J434" s="179" t="str">
        <f>IF('Census Input Tab'!I465="COBRA","COBRA","" )</f>
        <v/>
      </c>
      <c r="K434" s="180" t="str">
        <f>IF('Census Input Tab'!F465="","",'Census Input Tab'!F465)</f>
        <v/>
      </c>
      <c r="L434" s="180" t="str">
        <f>IF('Census Input Tab'!G465="","",'Census Input Tab'!G465)</f>
        <v/>
      </c>
      <c r="O434" s="183" t="e">
        <f t="shared" si="20"/>
        <v>#N/A</v>
      </c>
      <c r="P434" s="184">
        <f t="shared" si="21"/>
        <v>433</v>
      </c>
      <c r="W434" s="158" t="str">
        <f t="shared" si="18"/>
        <v/>
      </c>
      <c r="X434" s="207" t="s">
        <v>44535</v>
      </c>
      <c r="Y434" s="188" t="s">
        <v>150</v>
      </c>
    </row>
    <row r="435" spans="1:25" ht="14.5">
      <c r="A435" s="171" t="e">
        <v>#VALUE!</v>
      </c>
      <c r="B435" s="172" t="str">
        <f t="shared" si="19"/>
        <v/>
      </c>
      <c r="C435" s="173" t="str">
        <f>IF('Census Input Tab'!H466="","",'Census Input Tab'!H466)</f>
        <v/>
      </c>
      <c r="D435" s="174" t="str">
        <f>IF('Census Input Tab'!K466="","",'Census Input Tab'!K466)</f>
        <v/>
      </c>
      <c r="E435" s="175" t="str">
        <f>IF('Census Input Tab'!A466="","",'Census Input Tab'!A466)</f>
        <v/>
      </c>
      <c r="F435" s="175" t="str">
        <f>IF('Census Input Tab'!B466="","",'Census Input Tab'!B466)</f>
        <v/>
      </c>
      <c r="G435" s="176" t="str">
        <f>IF('Census Input Tab'!C466="","",'Census Input Tab'!C466)</f>
        <v/>
      </c>
      <c r="H435" s="177" t="str">
        <f>IF('Census Input Tab'!D466="","",'Census Input Tab'!D466)</f>
        <v/>
      </c>
      <c r="I435" s="178" t="str">
        <f>IF('Census Input Tab'!E466="","",'Census Input Tab'!E466)</f>
        <v/>
      </c>
      <c r="J435" s="179" t="str">
        <f>IF('Census Input Tab'!I466="COBRA","COBRA","" )</f>
        <v/>
      </c>
      <c r="K435" s="180" t="str">
        <f>IF('Census Input Tab'!F466="","",'Census Input Tab'!F466)</f>
        <v/>
      </c>
      <c r="L435" s="180" t="str">
        <f>IF('Census Input Tab'!G466="","",'Census Input Tab'!G466)</f>
        <v/>
      </c>
      <c r="O435" s="183" t="e">
        <f t="shared" si="20"/>
        <v>#N/A</v>
      </c>
      <c r="P435" s="184">
        <f t="shared" si="21"/>
        <v>434</v>
      </c>
      <c r="W435" s="158" t="str">
        <f t="shared" si="18"/>
        <v/>
      </c>
      <c r="X435" s="187" t="s">
        <v>44536</v>
      </c>
      <c r="Y435" s="188" t="s">
        <v>150</v>
      </c>
    </row>
    <row r="436" spans="1:25" ht="14.5">
      <c r="A436" s="171" t="e">
        <v>#VALUE!</v>
      </c>
      <c r="B436" s="172" t="str">
        <f t="shared" si="19"/>
        <v/>
      </c>
      <c r="C436" s="173" t="str">
        <f>IF('Census Input Tab'!H467="","",'Census Input Tab'!H467)</f>
        <v/>
      </c>
      <c r="D436" s="174" t="str">
        <f>IF('Census Input Tab'!K467="","",'Census Input Tab'!K467)</f>
        <v/>
      </c>
      <c r="E436" s="175" t="str">
        <f>IF('Census Input Tab'!A467="","",'Census Input Tab'!A467)</f>
        <v/>
      </c>
      <c r="F436" s="175" t="str">
        <f>IF('Census Input Tab'!B467="","",'Census Input Tab'!B467)</f>
        <v/>
      </c>
      <c r="G436" s="176" t="str">
        <f>IF('Census Input Tab'!C467="","",'Census Input Tab'!C467)</f>
        <v/>
      </c>
      <c r="H436" s="177" t="str">
        <f>IF('Census Input Tab'!D467="","",'Census Input Tab'!D467)</f>
        <v/>
      </c>
      <c r="I436" s="178" t="str">
        <f>IF('Census Input Tab'!E467="","",'Census Input Tab'!E467)</f>
        <v/>
      </c>
      <c r="J436" s="179" t="str">
        <f>IF('Census Input Tab'!I467="COBRA","COBRA","" )</f>
        <v/>
      </c>
      <c r="K436" s="180" t="str">
        <f>IF('Census Input Tab'!F467="","",'Census Input Tab'!F467)</f>
        <v/>
      </c>
      <c r="L436" s="180" t="str">
        <f>IF('Census Input Tab'!G467="","",'Census Input Tab'!G467)</f>
        <v/>
      </c>
      <c r="O436" s="183" t="e">
        <f t="shared" si="20"/>
        <v>#N/A</v>
      </c>
      <c r="P436" s="184">
        <f t="shared" si="21"/>
        <v>435</v>
      </c>
      <c r="W436" s="158" t="str">
        <f t="shared" si="18"/>
        <v/>
      </c>
      <c r="X436" s="207" t="s">
        <v>44537</v>
      </c>
      <c r="Y436" s="188" t="s">
        <v>150</v>
      </c>
    </row>
    <row r="437" spans="1:25" ht="14.5">
      <c r="A437" s="171" t="e">
        <v>#VALUE!</v>
      </c>
      <c r="B437" s="172" t="str">
        <f t="shared" si="19"/>
        <v/>
      </c>
      <c r="C437" s="173" t="str">
        <f>IF('Census Input Tab'!H468="","",'Census Input Tab'!H468)</f>
        <v/>
      </c>
      <c r="D437" s="174" t="str">
        <f>IF('Census Input Tab'!K468="","",'Census Input Tab'!K468)</f>
        <v/>
      </c>
      <c r="E437" s="175" t="str">
        <f>IF('Census Input Tab'!A468="","",'Census Input Tab'!A468)</f>
        <v/>
      </c>
      <c r="F437" s="175" t="str">
        <f>IF('Census Input Tab'!B468="","",'Census Input Tab'!B468)</f>
        <v/>
      </c>
      <c r="G437" s="176" t="str">
        <f>IF('Census Input Tab'!C468="","",'Census Input Tab'!C468)</f>
        <v/>
      </c>
      <c r="H437" s="177" t="str">
        <f>IF('Census Input Tab'!D468="","",'Census Input Tab'!D468)</f>
        <v/>
      </c>
      <c r="I437" s="178" t="str">
        <f>IF('Census Input Tab'!E468="","",'Census Input Tab'!E468)</f>
        <v/>
      </c>
      <c r="J437" s="179" t="str">
        <f>IF('Census Input Tab'!I468="COBRA","COBRA","" )</f>
        <v/>
      </c>
      <c r="K437" s="180" t="str">
        <f>IF('Census Input Tab'!F468="","",'Census Input Tab'!F468)</f>
        <v/>
      </c>
      <c r="L437" s="180" t="str">
        <f>IF('Census Input Tab'!G468="","",'Census Input Tab'!G468)</f>
        <v/>
      </c>
      <c r="O437" s="183" t="e">
        <f t="shared" si="20"/>
        <v>#N/A</v>
      </c>
      <c r="P437" s="184">
        <f t="shared" si="21"/>
        <v>436</v>
      </c>
      <c r="W437" s="158" t="str">
        <f t="shared" si="18"/>
        <v/>
      </c>
      <c r="X437" s="187" t="s">
        <v>44538</v>
      </c>
      <c r="Y437" s="188" t="s">
        <v>150</v>
      </c>
    </row>
    <row r="438" spans="1:25" ht="14.5">
      <c r="A438" s="171" t="e">
        <v>#VALUE!</v>
      </c>
      <c r="B438" s="172" t="str">
        <f t="shared" si="19"/>
        <v/>
      </c>
      <c r="C438" s="173" t="str">
        <f>IF('Census Input Tab'!H469="","",'Census Input Tab'!H469)</f>
        <v/>
      </c>
      <c r="D438" s="174" t="str">
        <f>IF('Census Input Tab'!K469="","",'Census Input Tab'!K469)</f>
        <v/>
      </c>
      <c r="E438" s="175" t="str">
        <f>IF('Census Input Tab'!A469="","",'Census Input Tab'!A469)</f>
        <v/>
      </c>
      <c r="F438" s="175" t="str">
        <f>IF('Census Input Tab'!B469="","",'Census Input Tab'!B469)</f>
        <v/>
      </c>
      <c r="G438" s="176" t="str">
        <f>IF('Census Input Tab'!C469="","",'Census Input Tab'!C469)</f>
        <v/>
      </c>
      <c r="H438" s="177" t="str">
        <f>IF('Census Input Tab'!D469="","",'Census Input Tab'!D469)</f>
        <v/>
      </c>
      <c r="I438" s="178" t="str">
        <f>IF('Census Input Tab'!E469="","",'Census Input Tab'!E469)</f>
        <v/>
      </c>
      <c r="J438" s="179" t="str">
        <f>IF('Census Input Tab'!I469="COBRA","COBRA","" )</f>
        <v/>
      </c>
      <c r="K438" s="180" t="str">
        <f>IF('Census Input Tab'!F469="","",'Census Input Tab'!F469)</f>
        <v/>
      </c>
      <c r="L438" s="180" t="str">
        <f>IF('Census Input Tab'!G469="","",'Census Input Tab'!G469)</f>
        <v/>
      </c>
      <c r="O438" s="183" t="e">
        <f t="shared" si="20"/>
        <v>#N/A</v>
      </c>
      <c r="P438" s="184">
        <f t="shared" si="21"/>
        <v>437</v>
      </c>
      <c r="W438" s="158" t="str">
        <f t="shared" si="18"/>
        <v/>
      </c>
      <c r="X438" s="207" t="s">
        <v>44539</v>
      </c>
      <c r="Y438" s="188" t="s">
        <v>150</v>
      </c>
    </row>
    <row r="439" spans="1:25" ht="14.5">
      <c r="A439" s="171" t="e">
        <v>#VALUE!</v>
      </c>
      <c r="B439" s="172" t="str">
        <f t="shared" si="19"/>
        <v/>
      </c>
      <c r="C439" s="173" t="str">
        <f>IF('Census Input Tab'!H470="","",'Census Input Tab'!H470)</f>
        <v/>
      </c>
      <c r="D439" s="174" t="str">
        <f>IF('Census Input Tab'!K470="","",'Census Input Tab'!K470)</f>
        <v/>
      </c>
      <c r="E439" s="175" t="str">
        <f>IF('Census Input Tab'!A470="","",'Census Input Tab'!A470)</f>
        <v/>
      </c>
      <c r="F439" s="175" t="str">
        <f>IF('Census Input Tab'!B470="","",'Census Input Tab'!B470)</f>
        <v/>
      </c>
      <c r="G439" s="176" t="str">
        <f>IF('Census Input Tab'!C470="","",'Census Input Tab'!C470)</f>
        <v/>
      </c>
      <c r="H439" s="177" t="str">
        <f>IF('Census Input Tab'!D470="","",'Census Input Tab'!D470)</f>
        <v/>
      </c>
      <c r="I439" s="178" t="str">
        <f>IF('Census Input Tab'!E470="","",'Census Input Tab'!E470)</f>
        <v/>
      </c>
      <c r="J439" s="179" t="str">
        <f>IF('Census Input Tab'!I470="COBRA","COBRA","" )</f>
        <v/>
      </c>
      <c r="K439" s="180" t="str">
        <f>IF('Census Input Tab'!F470="","",'Census Input Tab'!F470)</f>
        <v/>
      </c>
      <c r="L439" s="180" t="str">
        <f>IF('Census Input Tab'!G470="","",'Census Input Tab'!G470)</f>
        <v/>
      </c>
      <c r="O439" s="183" t="e">
        <f t="shared" si="20"/>
        <v>#N/A</v>
      </c>
      <c r="P439" s="184">
        <f t="shared" si="21"/>
        <v>438</v>
      </c>
      <c r="W439" s="158" t="str">
        <f t="shared" si="18"/>
        <v/>
      </c>
      <c r="X439" s="187" t="s">
        <v>44540</v>
      </c>
      <c r="Y439" s="188" t="s">
        <v>150</v>
      </c>
    </row>
    <row r="440" spans="1:25" ht="14.5">
      <c r="A440" s="171" t="e">
        <v>#VALUE!</v>
      </c>
      <c r="B440" s="172" t="str">
        <f t="shared" si="19"/>
        <v/>
      </c>
      <c r="C440" s="173" t="str">
        <f>IF('Census Input Tab'!H471="","",'Census Input Tab'!H471)</f>
        <v/>
      </c>
      <c r="D440" s="174" t="str">
        <f>IF('Census Input Tab'!K471="","",'Census Input Tab'!K471)</f>
        <v/>
      </c>
      <c r="E440" s="175" t="str">
        <f>IF('Census Input Tab'!A471="","",'Census Input Tab'!A471)</f>
        <v/>
      </c>
      <c r="F440" s="175" t="str">
        <f>IF('Census Input Tab'!B471="","",'Census Input Tab'!B471)</f>
        <v/>
      </c>
      <c r="G440" s="176" t="str">
        <f>IF('Census Input Tab'!C471="","",'Census Input Tab'!C471)</f>
        <v/>
      </c>
      <c r="H440" s="177" t="str">
        <f>IF('Census Input Tab'!D471="","",'Census Input Tab'!D471)</f>
        <v/>
      </c>
      <c r="I440" s="178" t="str">
        <f>IF('Census Input Tab'!E471="","",'Census Input Tab'!E471)</f>
        <v/>
      </c>
      <c r="J440" s="179" t="str">
        <f>IF('Census Input Tab'!I471="COBRA","COBRA","" )</f>
        <v/>
      </c>
      <c r="K440" s="180" t="str">
        <f>IF('Census Input Tab'!F471="","",'Census Input Tab'!F471)</f>
        <v/>
      </c>
      <c r="L440" s="180" t="str">
        <f>IF('Census Input Tab'!G471="","",'Census Input Tab'!G471)</f>
        <v/>
      </c>
      <c r="O440" s="183" t="e">
        <f t="shared" si="20"/>
        <v>#N/A</v>
      </c>
      <c r="P440" s="184">
        <f t="shared" si="21"/>
        <v>439</v>
      </c>
      <c r="W440" s="158" t="str">
        <f t="shared" si="18"/>
        <v/>
      </c>
      <c r="X440" s="207" t="s">
        <v>44541</v>
      </c>
      <c r="Y440" s="188" t="s">
        <v>150</v>
      </c>
    </row>
    <row r="441" spans="1:25" ht="14.5">
      <c r="A441" s="171" t="e">
        <v>#VALUE!</v>
      </c>
      <c r="B441" s="172" t="str">
        <f t="shared" si="19"/>
        <v/>
      </c>
      <c r="C441" s="173" t="str">
        <f>IF('Census Input Tab'!H472="","",'Census Input Tab'!H472)</f>
        <v/>
      </c>
      <c r="D441" s="174" t="str">
        <f>IF('Census Input Tab'!K472="","",'Census Input Tab'!K472)</f>
        <v/>
      </c>
      <c r="E441" s="175" t="str">
        <f>IF('Census Input Tab'!A472="","",'Census Input Tab'!A472)</f>
        <v/>
      </c>
      <c r="F441" s="175" t="str">
        <f>IF('Census Input Tab'!B472="","",'Census Input Tab'!B472)</f>
        <v/>
      </c>
      <c r="G441" s="176" t="str">
        <f>IF('Census Input Tab'!C472="","",'Census Input Tab'!C472)</f>
        <v/>
      </c>
      <c r="H441" s="177" t="str">
        <f>IF('Census Input Tab'!D472="","",'Census Input Tab'!D472)</f>
        <v/>
      </c>
      <c r="I441" s="178" t="str">
        <f>IF('Census Input Tab'!E472="","",'Census Input Tab'!E472)</f>
        <v/>
      </c>
      <c r="J441" s="179" t="str">
        <f>IF('Census Input Tab'!I472="COBRA","COBRA","" )</f>
        <v/>
      </c>
      <c r="K441" s="180" t="str">
        <f>IF('Census Input Tab'!F472="","",'Census Input Tab'!F472)</f>
        <v/>
      </c>
      <c r="L441" s="180" t="str">
        <f>IF('Census Input Tab'!G472="","",'Census Input Tab'!G472)</f>
        <v/>
      </c>
      <c r="O441" s="183" t="e">
        <f t="shared" si="20"/>
        <v>#N/A</v>
      </c>
      <c r="P441" s="184">
        <f t="shared" si="21"/>
        <v>440</v>
      </c>
      <c r="W441" s="158" t="str">
        <f t="shared" si="18"/>
        <v/>
      </c>
      <c r="X441" s="187" t="s">
        <v>44542</v>
      </c>
      <c r="Y441" s="188" t="s">
        <v>150</v>
      </c>
    </row>
    <row r="442" spans="1:25" ht="14.5">
      <c r="A442" s="171" t="e">
        <v>#VALUE!</v>
      </c>
      <c r="B442" s="172" t="str">
        <f t="shared" si="19"/>
        <v/>
      </c>
      <c r="C442" s="173" t="str">
        <f>IF('Census Input Tab'!H473="","",'Census Input Tab'!H473)</f>
        <v/>
      </c>
      <c r="D442" s="174" t="str">
        <f>IF('Census Input Tab'!K473="","",'Census Input Tab'!K473)</f>
        <v/>
      </c>
      <c r="E442" s="175" t="str">
        <f>IF('Census Input Tab'!A473="","",'Census Input Tab'!A473)</f>
        <v/>
      </c>
      <c r="F442" s="175" t="str">
        <f>IF('Census Input Tab'!B473="","",'Census Input Tab'!B473)</f>
        <v/>
      </c>
      <c r="G442" s="176" t="str">
        <f>IF('Census Input Tab'!C473="","",'Census Input Tab'!C473)</f>
        <v/>
      </c>
      <c r="H442" s="177" t="str">
        <f>IF('Census Input Tab'!D473="","",'Census Input Tab'!D473)</f>
        <v/>
      </c>
      <c r="I442" s="178" t="str">
        <f>IF('Census Input Tab'!E473="","",'Census Input Tab'!E473)</f>
        <v/>
      </c>
      <c r="J442" s="179" t="str">
        <f>IF('Census Input Tab'!I473="COBRA","COBRA","" )</f>
        <v/>
      </c>
      <c r="K442" s="180" t="str">
        <f>IF('Census Input Tab'!F473="","",'Census Input Tab'!F473)</f>
        <v/>
      </c>
      <c r="L442" s="180" t="str">
        <f>IF('Census Input Tab'!G473="","",'Census Input Tab'!G473)</f>
        <v/>
      </c>
      <c r="O442" s="183" t="e">
        <f t="shared" si="20"/>
        <v>#N/A</v>
      </c>
      <c r="P442" s="184">
        <f t="shared" si="21"/>
        <v>441</v>
      </c>
      <c r="W442" s="158" t="str">
        <f t="shared" si="18"/>
        <v/>
      </c>
      <c r="X442" s="207" t="s">
        <v>44543</v>
      </c>
      <c r="Y442" s="188" t="s">
        <v>150</v>
      </c>
    </row>
    <row r="443" spans="1:25" ht="14.5">
      <c r="A443" s="171" t="e">
        <v>#VALUE!</v>
      </c>
      <c r="B443" s="172" t="str">
        <f t="shared" si="19"/>
        <v/>
      </c>
      <c r="C443" s="173" t="str">
        <f>IF('Census Input Tab'!H474="","",'Census Input Tab'!H474)</f>
        <v/>
      </c>
      <c r="D443" s="174" t="str">
        <f>IF('Census Input Tab'!K474="","",'Census Input Tab'!K474)</f>
        <v/>
      </c>
      <c r="E443" s="175" t="str">
        <f>IF('Census Input Tab'!A474="","",'Census Input Tab'!A474)</f>
        <v/>
      </c>
      <c r="F443" s="175" t="str">
        <f>IF('Census Input Tab'!B474="","",'Census Input Tab'!B474)</f>
        <v/>
      </c>
      <c r="G443" s="176" t="str">
        <f>IF('Census Input Tab'!C474="","",'Census Input Tab'!C474)</f>
        <v/>
      </c>
      <c r="H443" s="177" t="str">
        <f>IF('Census Input Tab'!D474="","",'Census Input Tab'!D474)</f>
        <v/>
      </c>
      <c r="I443" s="178" t="str">
        <f>IF('Census Input Tab'!E474="","",'Census Input Tab'!E474)</f>
        <v/>
      </c>
      <c r="J443" s="179" t="str">
        <f>IF('Census Input Tab'!I474="COBRA","COBRA","" )</f>
        <v/>
      </c>
      <c r="K443" s="180" t="str">
        <f>IF('Census Input Tab'!F474="","",'Census Input Tab'!F474)</f>
        <v/>
      </c>
      <c r="L443" s="180" t="str">
        <f>IF('Census Input Tab'!G474="","",'Census Input Tab'!G474)</f>
        <v/>
      </c>
      <c r="O443" s="183" t="e">
        <f t="shared" si="20"/>
        <v>#N/A</v>
      </c>
      <c r="P443" s="184">
        <f t="shared" si="21"/>
        <v>442</v>
      </c>
      <c r="W443" s="158" t="str">
        <f t="shared" si="18"/>
        <v/>
      </c>
      <c r="X443" s="187" t="s">
        <v>44544</v>
      </c>
      <c r="Y443" s="188" t="s">
        <v>150</v>
      </c>
    </row>
    <row r="444" spans="1:25" ht="14.5">
      <c r="A444" s="171" t="e">
        <v>#VALUE!</v>
      </c>
      <c r="B444" s="172" t="str">
        <f t="shared" si="19"/>
        <v/>
      </c>
      <c r="C444" s="173" t="str">
        <f>IF('Census Input Tab'!H475="","",'Census Input Tab'!H475)</f>
        <v/>
      </c>
      <c r="D444" s="174" t="str">
        <f>IF('Census Input Tab'!K475="","",'Census Input Tab'!K475)</f>
        <v/>
      </c>
      <c r="E444" s="175" t="str">
        <f>IF('Census Input Tab'!A475="","",'Census Input Tab'!A475)</f>
        <v/>
      </c>
      <c r="F444" s="175" t="str">
        <f>IF('Census Input Tab'!B475="","",'Census Input Tab'!B475)</f>
        <v/>
      </c>
      <c r="G444" s="176" t="str">
        <f>IF('Census Input Tab'!C475="","",'Census Input Tab'!C475)</f>
        <v/>
      </c>
      <c r="H444" s="177" t="str">
        <f>IF('Census Input Tab'!D475="","",'Census Input Tab'!D475)</f>
        <v/>
      </c>
      <c r="I444" s="178" t="str">
        <f>IF('Census Input Tab'!E475="","",'Census Input Tab'!E475)</f>
        <v/>
      </c>
      <c r="J444" s="179" t="str">
        <f>IF('Census Input Tab'!I475="COBRA","COBRA","" )</f>
        <v/>
      </c>
      <c r="K444" s="180" t="str">
        <f>IF('Census Input Tab'!F475="","",'Census Input Tab'!F475)</f>
        <v/>
      </c>
      <c r="L444" s="180" t="str">
        <f>IF('Census Input Tab'!G475="","",'Census Input Tab'!G475)</f>
        <v/>
      </c>
      <c r="O444" s="183" t="e">
        <f t="shared" si="20"/>
        <v>#N/A</v>
      </c>
      <c r="P444" s="184">
        <f t="shared" si="21"/>
        <v>443</v>
      </c>
      <c r="W444" s="158" t="str">
        <f t="shared" si="18"/>
        <v/>
      </c>
      <c r="X444" s="207" t="s">
        <v>44545</v>
      </c>
      <c r="Y444" s="188" t="s">
        <v>150</v>
      </c>
    </row>
    <row r="445" spans="1:25" ht="14.5">
      <c r="A445" s="171" t="e">
        <v>#VALUE!</v>
      </c>
      <c r="B445" s="172" t="str">
        <f t="shared" si="19"/>
        <v/>
      </c>
      <c r="C445" s="173" t="str">
        <f>IF('Census Input Tab'!H476="","",'Census Input Tab'!H476)</f>
        <v/>
      </c>
      <c r="D445" s="174" t="str">
        <f>IF('Census Input Tab'!K476="","",'Census Input Tab'!K476)</f>
        <v/>
      </c>
      <c r="E445" s="175" t="str">
        <f>IF('Census Input Tab'!A476="","",'Census Input Tab'!A476)</f>
        <v/>
      </c>
      <c r="F445" s="175" t="str">
        <f>IF('Census Input Tab'!B476="","",'Census Input Tab'!B476)</f>
        <v/>
      </c>
      <c r="G445" s="176" t="str">
        <f>IF('Census Input Tab'!C476="","",'Census Input Tab'!C476)</f>
        <v/>
      </c>
      <c r="H445" s="177" t="str">
        <f>IF('Census Input Tab'!D476="","",'Census Input Tab'!D476)</f>
        <v/>
      </c>
      <c r="I445" s="178" t="str">
        <f>IF('Census Input Tab'!E476="","",'Census Input Tab'!E476)</f>
        <v/>
      </c>
      <c r="J445" s="179" t="str">
        <f>IF('Census Input Tab'!I476="COBRA","COBRA","" )</f>
        <v/>
      </c>
      <c r="K445" s="180" t="str">
        <f>IF('Census Input Tab'!F476="","",'Census Input Tab'!F476)</f>
        <v/>
      </c>
      <c r="L445" s="180" t="str">
        <f>IF('Census Input Tab'!G476="","",'Census Input Tab'!G476)</f>
        <v/>
      </c>
      <c r="O445" s="183" t="e">
        <f t="shared" si="20"/>
        <v>#N/A</v>
      </c>
      <c r="P445" s="184">
        <f t="shared" si="21"/>
        <v>444</v>
      </c>
      <c r="W445" s="158" t="str">
        <f t="shared" si="18"/>
        <v/>
      </c>
      <c r="X445" s="187" t="s">
        <v>44546</v>
      </c>
      <c r="Y445" s="188" t="s">
        <v>150</v>
      </c>
    </row>
    <row r="446" spans="1:25" ht="14.5">
      <c r="A446" s="171" t="e">
        <v>#VALUE!</v>
      </c>
      <c r="B446" s="172" t="str">
        <f t="shared" si="19"/>
        <v/>
      </c>
      <c r="C446" s="173" t="str">
        <f>IF('Census Input Tab'!H477="","",'Census Input Tab'!H477)</f>
        <v/>
      </c>
      <c r="D446" s="174" t="str">
        <f>IF('Census Input Tab'!K477="","",'Census Input Tab'!K477)</f>
        <v/>
      </c>
      <c r="E446" s="175" t="str">
        <f>IF('Census Input Tab'!A477="","",'Census Input Tab'!A477)</f>
        <v/>
      </c>
      <c r="F446" s="175" t="str">
        <f>IF('Census Input Tab'!B477="","",'Census Input Tab'!B477)</f>
        <v/>
      </c>
      <c r="G446" s="176" t="str">
        <f>IF('Census Input Tab'!C477="","",'Census Input Tab'!C477)</f>
        <v/>
      </c>
      <c r="H446" s="177" t="str">
        <f>IF('Census Input Tab'!D477="","",'Census Input Tab'!D477)</f>
        <v/>
      </c>
      <c r="I446" s="178" t="str">
        <f>IF('Census Input Tab'!E477="","",'Census Input Tab'!E477)</f>
        <v/>
      </c>
      <c r="J446" s="179" t="str">
        <f>IF('Census Input Tab'!I477="COBRA","COBRA","" )</f>
        <v/>
      </c>
      <c r="K446" s="180" t="str">
        <f>IF('Census Input Tab'!F477="","",'Census Input Tab'!F477)</f>
        <v/>
      </c>
      <c r="L446" s="180" t="str">
        <f>IF('Census Input Tab'!G477="","",'Census Input Tab'!G477)</f>
        <v/>
      </c>
      <c r="O446" s="183" t="e">
        <f t="shared" si="20"/>
        <v>#N/A</v>
      </c>
      <c r="P446" s="184">
        <f t="shared" si="21"/>
        <v>445</v>
      </c>
      <c r="W446" s="158" t="str">
        <f t="shared" si="18"/>
        <v/>
      </c>
      <c r="X446" s="207" t="s">
        <v>44547</v>
      </c>
      <c r="Y446" s="188" t="s">
        <v>158</v>
      </c>
    </row>
    <row r="447" spans="1:25" ht="14.5">
      <c r="A447" s="171" t="e">
        <v>#VALUE!</v>
      </c>
      <c r="B447" s="172" t="str">
        <f t="shared" si="19"/>
        <v/>
      </c>
      <c r="C447" s="173" t="str">
        <f>IF('Census Input Tab'!H478="","",'Census Input Tab'!H478)</f>
        <v/>
      </c>
      <c r="D447" s="174" t="str">
        <f>IF('Census Input Tab'!K478="","",'Census Input Tab'!K478)</f>
        <v/>
      </c>
      <c r="E447" s="175" t="str">
        <f>IF('Census Input Tab'!A478="","",'Census Input Tab'!A478)</f>
        <v/>
      </c>
      <c r="F447" s="175" t="str">
        <f>IF('Census Input Tab'!B478="","",'Census Input Tab'!B478)</f>
        <v/>
      </c>
      <c r="G447" s="176" t="str">
        <f>IF('Census Input Tab'!C478="","",'Census Input Tab'!C478)</f>
        <v/>
      </c>
      <c r="H447" s="177" t="str">
        <f>IF('Census Input Tab'!D478="","",'Census Input Tab'!D478)</f>
        <v/>
      </c>
      <c r="I447" s="178" t="str">
        <f>IF('Census Input Tab'!E478="","",'Census Input Tab'!E478)</f>
        <v/>
      </c>
      <c r="J447" s="179" t="str">
        <f>IF('Census Input Tab'!I478="COBRA","COBRA","" )</f>
        <v/>
      </c>
      <c r="K447" s="180" t="str">
        <f>IF('Census Input Tab'!F478="","",'Census Input Tab'!F478)</f>
        <v/>
      </c>
      <c r="L447" s="180" t="str">
        <f>IF('Census Input Tab'!G478="","",'Census Input Tab'!G478)</f>
        <v/>
      </c>
      <c r="O447" s="183" t="e">
        <f t="shared" si="20"/>
        <v>#N/A</v>
      </c>
      <c r="P447" s="184">
        <f t="shared" si="21"/>
        <v>446</v>
      </c>
      <c r="W447" s="158" t="str">
        <f t="shared" si="18"/>
        <v/>
      </c>
      <c r="X447" s="187" t="s">
        <v>44548</v>
      </c>
      <c r="Y447" s="188" t="s">
        <v>158</v>
      </c>
    </row>
    <row r="448" spans="1:25" ht="14.5">
      <c r="A448" s="171" t="e">
        <v>#VALUE!</v>
      </c>
      <c r="B448" s="172" t="str">
        <f t="shared" si="19"/>
        <v/>
      </c>
      <c r="C448" s="173" t="str">
        <f>IF('Census Input Tab'!H479="","",'Census Input Tab'!H479)</f>
        <v/>
      </c>
      <c r="D448" s="174" t="str">
        <f>IF('Census Input Tab'!K479="","",'Census Input Tab'!K479)</f>
        <v/>
      </c>
      <c r="E448" s="175" t="str">
        <f>IF('Census Input Tab'!A479="","",'Census Input Tab'!A479)</f>
        <v/>
      </c>
      <c r="F448" s="175" t="str">
        <f>IF('Census Input Tab'!B479="","",'Census Input Tab'!B479)</f>
        <v/>
      </c>
      <c r="G448" s="176" t="str">
        <f>IF('Census Input Tab'!C479="","",'Census Input Tab'!C479)</f>
        <v/>
      </c>
      <c r="H448" s="177" t="str">
        <f>IF('Census Input Tab'!D479="","",'Census Input Tab'!D479)</f>
        <v/>
      </c>
      <c r="I448" s="178" t="str">
        <f>IF('Census Input Tab'!E479="","",'Census Input Tab'!E479)</f>
        <v/>
      </c>
      <c r="J448" s="179" t="str">
        <f>IF('Census Input Tab'!I479="COBRA","COBRA","" )</f>
        <v/>
      </c>
      <c r="K448" s="180" t="str">
        <f>IF('Census Input Tab'!F479="","",'Census Input Tab'!F479)</f>
        <v/>
      </c>
      <c r="L448" s="180" t="str">
        <f>IF('Census Input Tab'!G479="","",'Census Input Tab'!G479)</f>
        <v/>
      </c>
      <c r="O448" s="183" t="e">
        <f t="shared" si="20"/>
        <v>#N/A</v>
      </c>
      <c r="P448" s="184">
        <f t="shared" si="21"/>
        <v>447</v>
      </c>
      <c r="W448" s="158" t="str">
        <f t="shared" si="18"/>
        <v/>
      </c>
      <c r="X448" s="207" t="s">
        <v>44549</v>
      </c>
      <c r="Y448" s="188" t="s">
        <v>158</v>
      </c>
    </row>
    <row r="449" spans="1:25" ht="14.5">
      <c r="A449" s="171" t="e">
        <v>#VALUE!</v>
      </c>
      <c r="B449" s="172" t="str">
        <f t="shared" si="19"/>
        <v/>
      </c>
      <c r="C449" s="173" t="str">
        <f>IF('Census Input Tab'!H480="","",'Census Input Tab'!H480)</f>
        <v/>
      </c>
      <c r="D449" s="174" t="str">
        <f>IF('Census Input Tab'!K480="","",'Census Input Tab'!K480)</f>
        <v/>
      </c>
      <c r="E449" s="175" t="str">
        <f>IF('Census Input Tab'!A480="","",'Census Input Tab'!A480)</f>
        <v/>
      </c>
      <c r="F449" s="175" t="str">
        <f>IF('Census Input Tab'!B480="","",'Census Input Tab'!B480)</f>
        <v/>
      </c>
      <c r="G449" s="176" t="str">
        <f>IF('Census Input Tab'!C480="","",'Census Input Tab'!C480)</f>
        <v/>
      </c>
      <c r="H449" s="177" t="str">
        <f>IF('Census Input Tab'!D480="","",'Census Input Tab'!D480)</f>
        <v/>
      </c>
      <c r="I449" s="178" t="str">
        <f>IF('Census Input Tab'!E480="","",'Census Input Tab'!E480)</f>
        <v/>
      </c>
      <c r="J449" s="179" t="str">
        <f>IF('Census Input Tab'!I480="COBRA","COBRA","" )</f>
        <v/>
      </c>
      <c r="K449" s="180" t="str">
        <f>IF('Census Input Tab'!F480="","",'Census Input Tab'!F480)</f>
        <v/>
      </c>
      <c r="L449" s="180" t="str">
        <f>IF('Census Input Tab'!G480="","",'Census Input Tab'!G480)</f>
        <v/>
      </c>
      <c r="O449" s="183" t="e">
        <f t="shared" si="20"/>
        <v>#N/A</v>
      </c>
      <c r="P449" s="184">
        <f t="shared" si="21"/>
        <v>448</v>
      </c>
      <c r="W449" s="158" t="str">
        <f t="shared" si="18"/>
        <v/>
      </c>
      <c r="X449" s="187" t="s">
        <v>44550</v>
      </c>
      <c r="Y449" s="188" t="s">
        <v>158</v>
      </c>
    </row>
    <row r="450" spans="1:25" ht="14.5">
      <c r="A450" s="171" t="e">
        <v>#VALUE!</v>
      </c>
      <c r="B450" s="172" t="str">
        <f t="shared" si="19"/>
        <v/>
      </c>
      <c r="C450" s="173" t="str">
        <f>IF('Census Input Tab'!H481="","",'Census Input Tab'!H481)</f>
        <v/>
      </c>
      <c r="D450" s="174" t="str">
        <f>IF('Census Input Tab'!K481="","",'Census Input Tab'!K481)</f>
        <v/>
      </c>
      <c r="E450" s="175" t="str">
        <f>IF('Census Input Tab'!A481="","",'Census Input Tab'!A481)</f>
        <v/>
      </c>
      <c r="F450" s="175" t="str">
        <f>IF('Census Input Tab'!B481="","",'Census Input Tab'!B481)</f>
        <v/>
      </c>
      <c r="G450" s="176" t="str">
        <f>IF('Census Input Tab'!C481="","",'Census Input Tab'!C481)</f>
        <v/>
      </c>
      <c r="H450" s="177" t="str">
        <f>IF('Census Input Tab'!D481="","",'Census Input Tab'!D481)</f>
        <v/>
      </c>
      <c r="I450" s="178" t="str">
        <f>IF('Census Input Tab'!E481="","",'Census Input Tab'!E481)</f>
        <v/>
      </c>
      <c r="J450" s="179" t="str">
        <f>IF('Census Input Tab'!I481="COBRA","COBRA","" )</f>
        <v/>
      </c>
      <c r="K450" s="180" t="str">
        <f>IF('Census Input Tab'!F481="","",'Census Input Tab'!F481)</f>
        <v/>
      </c>
      <c r="L450" s="180" t="str">
        <f>IF('Census Input Tab'!G481="","",'Census Input Tab'!G481)</f>
        <v/>
      </c>
      <c r="O450" s="183" t="e">
        <f t="shared" si="20"/>
        <v>#N/A</v>
      </c>
      <c r="P450" s="184">
        <f t="shared" si="21"/>
        <v>449</v>
      </c>
      <c r="W450" s="158" t="str">
        <f t="shared" ref="W450:W513" si="22">LEFT(TEXT(G450,"00000"),3)</f>
        <v/>
      </c>
      <c r="X450" s="207" t="s">
        <v>44551</v>
      </c>
      <c r="Y450" s="188" t="s">
        <v>158</v>
      </c>
    </row>
    <row r="451" spans="1:25" ht="14.5">
      <c r="A451" s="171" t="e">
        <v>#VALUE!</v>
      </c>
      <c r="B451" s="172" t="str">
        <f t="shared" ref="B451:B501" si="23">IF(L451="Waive","",IF(C451="","",IF(C451="EE",1,0)))</f>
        <v/>
      </c>
      <c r="C451" s="173" t="str">
        <f>IF('Census Input Tab'!H482="","",'Census Input Tab'!H482)</f>
        <v/>
      </c>
      <c r="D451" s="174" t="str">
        <f>IF('Census Input Tab'!K482="","",'Census Input Tab'!K482)</f>
        <v/>
      </c>
      <c r="E451" s="175" t="str">
        <f>IF('Census Input Tab'!A482="","",'Census Input Tab'!A482)</f>
        <v/>
      </c>
      <c r="F451" s="175" t="str">
        <f>IF('Census Input Tab'!B482="","",'Census Input Tab'!B482)</f>
        <v/>
      </c>
      <c r="G451" s="176" t="str">
        <f>IF('Census Input Tab'!C482="","",'Census Input Tab'!C482)</f>
        <v/>
      </c>
      <c r="H451" s="177" t="str">
        <f>IF('Census Input Tab'!D482="","",'Census Input Tab'!D482)</f>
        <v/>
      </c>
      <c r="I451" s="178" t="str">
        <f>IF('Census Input Tab'!E482="","",'Census Input Tab'!E482)</f>
        <v/>
      </c>
      <c r="J451" s="179" t="str">
        <f>IF('Census Input Tab'!I482="COBRA","COBRA","" )</f>
        <v/>
      </c>
      <c r="K451" s="180" t="str">
        <f>IF('Census Input Tab'!F482="","",'Census Input Tab'!F482)</f>
        <v/>
      </c>
      <c r="L451" s="180" t="str">
        <f>IF('Census Input Tab'!G482="","",'Census Input Tab'!G482)</f>
        <v/>
      </c>
      <c r="O451" s="183" t="e">
        <f t="shared" si="20"/>
        <v>#N/A</v>
      </c>
      <c r="P451" s="184">
        <f t="shared" si="21"/>
        <v>450</v>
      </c>
      <c r="W451" s="158" t="str">
        <f t="shared" si="22"/>
        <v/>
      </c>
      <c r="X451" s="187" t="s">
        <v>44552</v>
      </c>
      <c r="Y451" s="188" t="s">
        <v>158</v>
      </c>
    </row>
    <row r="452" spans="1:25" ht="14.5">
      <c r="A452" s="171" t="e">
        <v>#VALUE!</v>
      </c>
      <c r="B452" s="172" t="str">
        <f t="shared" si="23"/>
        <v/>
      </c>
      <c r="C452" s="173" t="str">
        <f>IF('Census Input Tab'!H483="","",'Census Input Tab'!H483)</f>
        <v/>
      </c>
      <c r="D452" s="174" t="str">
        <f>IF('Census Input Tab'!K483="","",'Census Input Tab'!K483)</f>
        <v/>
      </c>
      <c r="E452" s="175" t="str">
        <f>IF('Census Input Tab'!A483="","",'Census Input Tab'!A483)</f>
        <v/>
      </c>
      <c r="F452" s="175" t="str">
        <f>IF('Census Input Tab'!B483="","",'Census Input Tab'!B483)</f>
        <v/>
      </c>
      <c r="G452" s="176" t="str">
        <f>IF('Census Input Tab'!C483="","",'Census Input Tab'!C483)</f>
        <v/>
      </c>
      <c r="H452" s="177" t="str">
        <f>IF('Census Input Tab'!D483="","",'Census Input Tab'!D483)</f>
        <v/>
      </c>
      <c r="I452" s="178" t="str">
        <f>IF('Census Input Tab'!E483="","",'Census Input Tab'!E483)</f>
        <v/>
      </c>
      <c r="J452" s="179" t="str">
        <f>IF('Census Input Tab'!I483="COBRA","COBRA","" )</f>
        <v/>
      </c>
      <c r="K452" s="180" t="str">
        <f>IF('Census Input Tab'!F483="","",'Census Input Tab'!F483)</f>
        <v/>
      </c>
      <c r="L452" s="180" t="str">
        <f>IF('Census Input Tab'!G483="","",'Census Input Tab'!G483)</f>
        <v/>
      </c>
      <c r="O452" s="183" t="e">
        <f t="shared" ref="O452:O501" si="24">VLOOKUP(W452,$X$2:$Y$906,2)</f>
        <v>#N/A</v>
      </c>
      <c r="P452" s="184">
        <f t="shared" si="21"/>
        <v>451</v>
      </c>
      <c r="W452" s="158" t="str">
        <f t="shared" si="22"/>
        <v/>
      </c>
      <c r="X452" s="207" t="s">
        <v>44553</v>
      </c>
      <c r="Y452" s="188" t="s">
        <v>158</v>
      </c>
    </row>
    <row r="453" spans="1:25" ht="14.5">
      <c r="A453" s="171" t="e">
        <v>#VALUE!</v>
      </c>
      <c r="B453" s="172" t="str">
        <f t="shared" si="23"/>
        <v/>
      </c>
      <c r="C453" s="173" t="str">
        <f>IF('Census Input Tab'!H484="","",'Census Input Tab'!H484)</f>
        <v/>
      </c>
      <c r="D453" s="174" t="str">
        <f>IF('Census Input Tab'!K484="","",'Census Input Tab'!K484)</f>
        <v/>
      </c>
      <c r="E453" s="175" t="str">
        <f>IF('Census Input Tab'!A484="","",'Census Input Tab'!A484)</f>
        <v/>
      </c>
      <c r="F453" s="175" t="str">
        <f>IF('Census Input Tab'!B484="","",'Census Input Tab'!B484)</f>
        <v/>
      </c>
      <c r="G453" s="176" t="str">
        <f>IF('Census Input Tab'!C484="","",'Census Input Tab'!C484)</f>
        <v/>
      </c>
      <c r="H453" s="177" t="str">
        <f>IF('Census Input Tab'!D484="","",'Census Input Tab'!D484)</f>
        <v/>
      </c>
      <c r="I453" s="178" t="str">
        <f>IF('Census Input Tab'!E484="","",'Census Input Tab'!E484)</f>
        <v/>
      </c>
      <c r="J453" s="179" t="str">
        <f>IF('Census Input Tab'!I484="COBRA","COBRA","" )</f>
        <v/>
      </c>
      <c r="K453" s="180" t="str">
        <f>IF('Census Input Tab'!F484="","",'Census Input Tab'!F484)</f>
        <v/>
      </c>
      <c r="L453" s="180" t="str">
        <f>IF('Census Input Tab'!G484="","",'Census Input Tab'!G484)</f>
        <v/>
      </c>
      <c r="O453" s="183" t="e">
        <f t="shared" si="24"/>
        <v>#N/A</v>
      </c>
      <c r="P453" s="184">
        <f t="shared" si="21"/>
        <v>452</v>
      </c>
      <c r="W453" s="158" t="str">
        <f t="shared" si="22"/>
        <v/>
      </c>
      <c r="X453" s="187" t="s">
        <v>44554</v>
      </c>
      <c r="Y453" s="188" t="s">
        <v>158</v>
      </c>
    </row>
    <row r="454" spans="1:25" ht="14.5">
      <c r="A454" s="171" t="e">
        <v>#VALUE!</v>
      </c>
      <c r="B454" s="172" t="str">
        <f t="shared" si="23"/>
        <v/>
      </c>
      <c r="C454" s="173" t="str">
        <f>IF('Census Input Tab'!H485="","",'Census Input Tab'!H485)</f>
        <v/>
      </c>
      <c r="D454" s="174" t="str">
        <f>IF('Census Input Tab'!K485="","",'Census Input Tab'!K485)</f>
        <v/>
      </c>
      <c r="E454" s="175" t="str">
        <f>IF('Census Input Tab'!A485="","",'Census Input Tab'!A485)</f>
        <v/>
      </c>
      <c r="F454" s="175" t="str">
        <f>IF('Census Input Tab'!B485="","",'Census Input Tab'!B485)</f>
        <v/>
      </c>
      <c r="G454" s="176" t="str">
        <f>IF('Census Input Tab'!C485="","",'Census Input Tab'!C485)</f>
        <v/>
      </c>
      <c r="H454" s="177" t="str">
        <f>IF('Census Input Tab'!D485="","",'Census Input Tab'!D485)</f>
        <v/>
      </c>
      <c r="I454" s="178" t="str">
        <f>IF('Census Input Tab'!E485="","",'Census Input Tab'!E485)</f>
        <v/>
      </c>
      <c r="J454" s="179" t="str">
        <f>IF('Census Input Tab'!I485="COBRA","COBRA","" )</f>
        <v/>
      </c>
      <c r="K454" s="180" t="str">
        <f>IF('Census Input Tab'!F485="","",'Census Input Tab'!F485)</f>
        <v/>
      </c>
      <c r="L454" s="180" t="str">
        <f>IF('Census Input Tab'!G485="","",'Census Input Tab'!G485)</f>
        <v/>
      </c>
      <c r="O454" s="183" t="e">
        <f t="shared" si="24"/>
        <v>#N/A</v>
      </c>
      <c r="P454" s="184">
        <f t="shared" si="21"/>
        <v>453</v>
      </c>
      <c r="W454" s="158" t="str">
        <f t="shared" si="22"/>
        <v/>
      </c>
      <c r="X454" s="187" t="s">
        <v>44555</v>
      </c>
      <c r="Y454" s="188" t="s">
        <v>158</v>
      </c>
    </row>
    <row r="455" spans="1:25" ht="14.5">
      <c r="A455" s="171" t="e">
        <v>#VALUE!</v>
      </c>
      <c r="B455" s="172" t="str">
        <f t="shared" si="23"/>
        <v/>
      </c>
      <c r="C455" s="173" t="str">
        <f>IF('Census Input Tab'!H486="","",'Census Input Tab'!H486)</f>
        <v/>
      </c>
      <c r="D455" s="174" t="str">
        <f>IF('Census Input Tab'!K486="","",'Census Input Tab'!K486)</f>
        <v/>
      </c>
      <c r="E455" s="175" t="str">
        <f>IF('Census Input Tab'!A486="","",'Census Input Tab'!A486)</f>
        <v/>
      </c>
      <c r="F455" s="175" t="str">
        <f>IF('Census Input Tab'!B486="","",'Census Input Tab'!B486)</f>
        <v/>
      </c>
      <c r="G455" s="176" t="str">
        <f>IF('Census Input Tab'!C486="","",'Census Input Tab'!C486)</f>
        <v/>
      </c>
      <c r="H455" s="177" t="str">
        <f>IF('Census Input Tab'!D486="","",'Census Input Tab'!D486)</f>
        <v/>
      </c>
      <c r="I455" s="178" t="str">
        <f>IF('Census Input Tab'!E486="","",'Census Input Tab'!E486)</f>
        <v/>
      </c>
      <c r="J455" s="179" t="str">
        <f>IF('Census Input Tab'!I486="COBRA","COBRA","" )</f>
        <v/>
      </c>
      <c r="K455" s="180" t="str">
        <f>IF('Census Input Tab'!F486="","",'Census Input Tab'!F486)</f>
        <v/>
      </c>
      <c r="L455" s="180" t="str">
        <f>IF('Census Input Tab'!G486="","",'Census Input Tab'!G486)</f>
        <v/>
      </c>
      <c r="O455" s="183" t="e">
        <f t="shared" si="24"/>
        <v>#N/A</v>
      </c>
      <c r="P455" s="184">
        <f t="shared" si="21"/>
        <v>454</v>
      </c>
      <c r="W455" s="158" t="str">
        <f t="shared" si="22"/>
        <v/>
      </c>
      <c r="X455" s="207" t="s">
        <v>44556</v>
      </c>
      <c r="Y455" s="188" t="s">
        <v>158</v>
      </c>
    </row>
    <row r="456" spans="1:25" ht="14.5">
      <c r="A456" s="171" t="e">
        <v>#VALUE!</v>
      </c>
      <c r="B456" s="172" t="str">
        <f t="shared" si="23"/>
        <v/>
      </c>
      <c r="C456" s="173" t="str">
        <f>IF('Census Input Tab'!H487="","",'Census Input Tab'!H487)</f>
        <v/>
      </c>
      <c r="D456" s="174" t="str">
        <f>IF('Census Input Tab'!K487="","",'Census Input Tab'!K487)</f>
        <v/>
      </c>
      <c r="E456" s="175" t="str">
        <f>IF('Census Input Tab'!A487="","",'Census Input Tab'!A487)</f>
        <v/>
      </c>
      <c r="F456" s="175" t="str">
        <f>IF('Census Input Tab'!B487="","",'Census Input Tab'!B487)</f>
        <v/>
      </c>
      <c r="G456" s="176" t="str">
        <f>IF('Census Input Tab'!C487="","",'Census Input Tab'!C487)</f>
        <v/>
      </c>
      <c r="H456" s="177" t="str">
        <f>IF('Census Input Tab'!D487="","",'Census Input Tab'!D487)</f>
        <v/>
      </c>
      <c r="I456" s="178" t="str">
        <f>IF('Census Input Tab'!E487="","",'Census Input Tab'!E487)</f>
        <v/>
      </c>
      <c r="J456" s="179" t="str">
        <f>IF('Census Input Tab'!I487="COBRA","COBRA","" )</f>
        <v/>
      </c>
      <c r="K456" s="180" t="str">
        <f>IF('Census Input Tab'!F487="","",'Census Input Tab'!F487)</f>
        <v/>
      </c>
      <c r="L456" s="180" t="str">
        <f>IF('Census Input Tab'!G487="","",'Census Input Tab'!G487)</f>
        <v/>
      </c>
      <c r="O456" s="183" t="e">
        <f t="shared" si="24"/>
        <v>#N/A</v>
      </c>
      <c r="P456" s="184">
        <f t="shared" si="21"/>
        <v>455</v>
      </c>
      <c r="W456" s="158" t="str">
        <f t="shared" si="22"/>
        <v/>
      </c>
      <c r="X456" s="187" t="s">
        <v>44557</v>
      </c>
      <c r="Y456" s="188" t="s">
        <v>158</v>
      </c>
    </row>
    <row r="457" spans="1:25" ht="14.5">
      <c r="A457" s="171" t="e">
        <v>#VALUE!</v>
      </c>
      <c r="B457" s="172" t="str">
        <f t="shared" si="23"/>
        <v/>
      </c>
      <c r="C457" s="173" t="str">
        <f>IF('Census Input Tab'!H488="","",'Census Input Tab'!H488)</f>
        <v/>
      </c>
      <c r="D457" s="174" t="str">
        <f>IF('Census Input Tab'!K488="","",'Census Input Tab'!K488)</f>
        <v/>
      </c>
      <c r="E457" s="175" t="str">
        <f>IF('Census Input Tab'!A488="","",'Census Input Tab'!A488)</f>
        <v/>
      </c>
      <c r="F457" s="175" t="str">
        <f>IF('Census Input Tab'!B488="","",'Census Input Tab'!B488)</f>
        <v/>
      </c>
      <c r="G457" s="176" t="str">
        <f>IF('Census Input Tab'!C488="","",'Census Input Tab'!C488)</f>
        <v/>
      </c>
      <c r="H457" s="177" t="str">
        <f>IF('Census Input Tab'!D488="","",'Census Input Tab'!D488)</f>
        <v/>
      </c>
      <c r="I457" s="178" t="str">
        <f>IF('Census Input Tab'!E488="","",'Census Input Tab'!E488)</f>
        <v/>
      </c>
      <c r="J457" s="179" t="str">
        <f>IF('Census Input Tab'!I488="COBRA","COBRA","" )</f>
        <v/>
      </c>
      <c r="K457" s="180" t="str">
        <f>IF('Census Input Tab'!F488="","",'Census Input Tab'!F488)</f>
        <v/>
      </c>
      <c r="L457" s="180" t="str">
        <f>IF('Census Input Tab'!G488="","",'Census Input Tab'!G488)</f>
        <v/>
      </c>
      <c r="O457" s="183" t="e">
        <f t="shared" si="24"/>
        <v>#N/A</v>
      </c>
      <c r="P457" s="184">
        <f t="shared" si="21"/>
        <v>456</v>
      </c>
      <c r="W457" s="158" t="str">
        <f t="shared" si="22"/>
        <v/>
      </c>
      <c r="X457" s="207" t="s">
        <v>44558</v>
      </c>
      <c r="Y457" s="188" t="s">
        <v>158</v>
      </c>
    </row>
    <row r="458" spans="1:25" ht="14.5">
      <c r="A458" s="171" t="e">
        <v>#VALUE!</v>
      </c>
      <c r="B458" s="172" t="str">
        <f t="shared" si="23"/>
        <v/>
      </c>
      <c r="C458" s="173" t="str">
        <f>IF('Census Input Tab'!H489="","",'Census Input Tab'!H489)</f>
        <v/>
      </c>
      <c r="D458" s="174" t="str">
        <f>IF('Census Input Tab'!K489="","",'Census Input Tab'!K489)</f>
        <v/>
      </c>
      <c r="E458" s="175" t="str">
        <f>IF('Census Input Tab'!A489="","",'Census Input Tab'!A489)</f>
        <v/>
      </c>
      <c r="F458" s="175" t="str">
        <f>IF('Census Input Tab'!B489="","",'Census Input Tab'!B489)</f>
        <v/>
      </c>
      <c r="G458" s="176" t="str">
        <f>IF('Census Input Tab'!C489="","",'Census Input Tab'!C489)</f>
        <v/>
      </c>
      <c r="H458" s="177" t="str">
        <f>IF('Census Input Tab'!D489="","",'Census Input Tab'!D489)</f>
        <v/>
      </c>
      <c r="I458" s="178" t="str">
        <f>IF('Census Input Tab'!E489="","",'Census Input Tab'!E489)</f>
        <v/>
      </c>
      <c r="J458" s="179" t="str">
        <f>IF('Census Input Tab'!I489="COBRA","COBRA","" )</f>
        <v/>
      </c>
      <c r="K458" s="180" t="str">
        <f>IF('Census Input Tab'!F489="","",'Census Input Tab'!F489)</f>
        <v/>
      </c>
      <c r="L458" s="180" t="str">
        <f>IF('Census Input Tab'!G489="","",'Census Input Tab'!G489)</f>
        <v/>
      </c>
      <c r="O458" s="183" t="e">
        <f t="shared" si="24"/>
        <v>#N/A</v>
      </c>
      <c r="P458" s="184">
        <f t="shared" si="21"/>
        <v>457</v>
      </c>
      <c r="W458" s="158" t="str">
        <f t="shared" si="22"/>
        <v/>
      </c>
      <c r="X458" s="187" t="s">
        <v>44559</v>
      </c>
      <c r="Y458" s="188" t="s">
        <v>158</v>
      </c>
    </row>
    <row r="459" spans="1:25" ht="14.5">
      <c r="A459" s="171" t="e">
        <v>#VALUE!</v>
      </c>
      <c r="B459" s="172" t="str">
        <f t="shared" si="23"/>
        <v/>
      </c>
      <c r="C459" s="173" t="str">
        <f>IF('Census Input Tab'!H490="","",'Census Input Tab'!H490)</f>
        <v/>
      </c>
      <c r="D459" s="174" t="str">
        <f>IF('Census Input Tab'!K490="","",'Census Input Tab'!K490)</f>
        <v/>
      </c>
      <c r="E459" s="175" t="str">
        <f>IF('Census Input Tab'!A490="","",'Census Input Tab'!A490)</f>
        <v/>
      </c>
      <c r="F459" s="175" t="str">
        <f>IF('Census Input Tab'!B490="","",'Census Input Tab'!B490)</f>
        <v/>
      </c>
      <c r="G459" s="176" t="str">
        <f>IF('Census Input Tab'!C490="","",'Census Input Tab'!C490)</f>
        <v/>
      </c>
      <c r="H459" s="177" t="str">
        <f>IF('Census Input Tab'!D490="","",'Census Input Tab'!D490)</f>
        <v/>
      </c>
      <c r="I459" s="178" t="str">
        <f>IF('Census Input Tab'!E490="","",'Census Input Tab'!E490)</f>
        <v/>
      </c>
      <c r="J459" s="179" t="str">
        <f>IF('Census Input Tab'!I490="COBRA","COBRA","" )</f>
        <v/>
      </c>
      <c r="K459" s="180" t="str">
        <f>IF('Census Input Tab'!F490="","",'Census Input Tab'!F490)</f>
        <v/>
      </c>
      <c r="L459" s="180" t="str">
        <f>IF('Census Input Tab'!G490="","",'Census Input Tab'!G490)</f>
        <v/>
      </c>
      <c r="O459" s="183" t="e">
        <f t="shared" si="24"/>
        <v>#N/A</v>
      </c>
      <c r="P459" s="184">
        <f t="shared" si="21"/>
        <v>458</v>
      </c>
      <c r="W459" s="158" t="str">
        <f t="shared" si="22"/>
        <v/>
      </c>
      <c r="X459" s="207" t="s">
        <v>44560</v>
      </c>
      <c r="Y459" s="188" t="s">
        <v>158</v>
      </c>
    </row>
    <row r="460" spans="1:25" ht="14.5">
      <c r="A460" s="171" t="e">
        <v>#VALUE!</v>
      </c>
      <c r="B460" s="172" t="str">
        <f t="shared" si="23"/>
        <v/>
      </c>
      <c r="C460" s="173" t="str">
        <f>IF('Census Input Tab'!H491="","",'Census Input Tab'!H491)</f>
        <v/>
      </c>
      <c r="D460" s="174" t="str">
        <f>IF('Census Input Tab'!K491="","",'Census Input Tab'!K491)</f>
        <v/>
      </c>
      <c r="E460" s="175" t="str">
        <f>IF('Census Input Tab'!A491="","",'Census Input Tab'!A491)</f>
        <v/>
      </c>
      <c r="F460" s="175" t="str">
        <f>IF('Census Input Tab'!B491="","",'Census Input Tab'!B491)</f>
        <v/>
      </c>
      <c r="G460" s="176" t="str">
        <f>IF('Census Input Tab'!C491="","",'Census Input Tab'!C491)</f>
        <v/>
      </c>
      <c r="H460" s="177" t="str">
        <f>IF('Census Input Tab'!D491="","",'Census Input Tab'!D491)</f>
        <v/>
      </c>
      <c r="I460" s="178" t="str">
        <f>IF('Census Input Tab'!E491="","",'Census Input Tab'!E491)</f>
        <v/>
      </c>
      <c r="J460" s="179" t="str">
        <f>IF('Census Input Tab'!I491="COBRA","COBRA","" )</f>
        <v/>
      </c>
      <c r="K460" s="180" t="str">
        <f>IF('Census Input Tab'!F491="","",'Census Input Tab'!F491)</f>
        <v/>
      </c>
      <c r="L460" s="180" t="str">
        <f>IF('Census Input Tab'!G491="","",'Census Input Tab'!G491)</f>
        <v/>
      </c>
      <c r="O460" s="183" t="e">
        <f t="shared" si="24"/>
        <v>#N/A</v>
      </c>
      <c r="P460" s="184">
        <f t="shared" si="21"/>
        <v>459</v>
      </c>
      <c r="W460" s="158" t="str">
        <f t="shared" si="22"/>
        <v/>
      </c>
      <c r="X460" s="187" t="s">
        <v>44561</v>
      </c>
      <c r="Y460" s="188" t="s">
        <v>158</v>
      </c>
    </row>
    <row r="461" spans="1:25" ht="14.5">
      <c r="A461" s="171" t="e">
        <v>#VALUE!</v>
      </c>
      <c r="B461" s="172" t="str">
        <f t="shared" si="23"/>
        <v/>
      </c>
      <c r="C461" s="173" t="str">
        <f>IF('Census Input Tab'!H492="","",'Census Input Tab'!H492)</f>
        <v/>
      </c>
      <c r="D461" s="174" t="str">
        <f>IF('Census Input Tab'!K492="","",'Census Input Tab'!K492)</f>
        <v/>
      </c>
      <c r="E461" s="175" t="str">
        <f>IF('Census Input Tab'!A492="","",'Census Input Tab'!A492)</f>
        <v/>
      </c>
      <c r="F461" s="175" t="str">
        <f>IF('Census Input Tab'!B492="","",'Census Input Tab'!B492)</f>
        <v/>
      </c>
      <c r="G461" s="176" t="str">
        <f>IF('Census Input Tab'!C492="","",'Census Input Tab'!C492)</f>
        <v/>
      </c>
      <c r="H461" s="177" t="str">
        <f>IF('Census Input Tab'!D492="","",'Census Input Tab'!D492)</f>
        <v/>
      </c>
      <c r="I461" s="178" t="str">
        <f>IF('Census Input Tab'!E492="","",'Census Input Tab'!E492)</f>
        <v/>
      </c>
      <c r="J461" s="179" t="str">
        <f>IF('Census Input Tab'!I492="COBRA","COBRA","" )</f>
        <v/>
      </c>
      <c r="K461" s="180" t="str">
        <f>IF('Census Input Tab'!F492="","",'Census Input Tab'!F492)</f>
        <v/>
      </c>
      <c r="L461" s="180" t="str">
        <f>IF('Census Input Tab'!G492="","",'Census Input Tab'!G492)</f>
        <v/>
      </c>
      <c r="O461" s="183" t="e">
        <f t="shared" si="24"/>
        <v>#N/A</v>
      </c>
      <c r="P461" s="184">
        <f t="shared" si="21"/>
        <v>460</v>
      </c>
      <c r="W461" s="158" t="str">
        <f t="shared" si="22"/>
        <v/>
      </c>
      <c r="X461" s="207" t="s">
        <v>44562</v>
      </c>
      <c r="Y461" s="188" t="s">
        <v>158</v>
      </c>
    </row>
    <row r="462" spans="1:25" ht="14.5">
      <c r="A462" s="171" t="e">
        <v>#VALUE!</v>
      </c>
      <c r="B462" s="172" t="str">
        <f t="shared" si="23"/>
        <v/>
      </c>
      <c r="C462" s="173" t="str">
        <f>IF('Census Input Tab'!H493="","",'Census Input Tab'!H493)</f>
        <v/>
      </c>
      <c r="D462" s="174" t="str">
        <f>IF('Census Input Tab'!K493="","",'Census Input Tab'!K493)</f>
        <v/>
      </c>
      <c r="E462" s="175" t="str">
        <f>IF('Census Input Tab'!A493="","",'Census Input Tab'!A493)</f>
        <v/>
      </c>
      <c r="F462" s="175" t="str">
        <f>IF('Census Input Tab'!B493="","",'Census Input Tab'!B493)</f>
        <v/>
      </c>
      <c r="G462" s="176" t="str">
        <f>IF('Census Input Tab'!C493="","",'Census Input Tab'!C493)</f>
        <v/>
      </c>
      <c r="H462" s="177" t="str">
        <f>IF('Census Input Tab'!D493="","",'Census Input Tab'!D493)</f>
        <v/>
      </c>
      <c r="I462" s="178" t="str">
        <f>IF('Census Input Tab'!E493="","",'Census Input Tab'!E493)</f>
        <v/>
      </c>
      <c r="J462" s="179" t="str">
        <f>IF('Census Input Tab'!I493="COBRA","COBRA","" )</f>
        <v/>
      </c>
      <c r="K462" s="180" t="str">
        <f>IF('Census Input Tab'!F493="","",'Census Input Tab'!F493)</f>
        <v/>
      </c>
      <c r="L462" s="180" t="str">
        <f>IF('Census Input Tab'!G493="","",'Census Input Tab'!G493)</f>
        <v/>
      </c>
      <c r="O462" s="183" t="e">
        <f t="shared" si="24"/>
        <v>#N/A</v>
      </c>
      <c r="P462" s="184">
        <f t="shared" si="21"/>
        <v>461</v>
      </c>
      <c r="W462" s="158" t="str">
        <f t="shared" si="22"/>
        <v/>
      </c>
      <c r="X462" s="187" t="s">
        <v>44563</v>
      </c>
      <c r="Y462" s="188" t="s">
        <v>158</v>
      </c>
    </row>
    <row r="463" spans="1:25" ht="14.5">
      <c r="A463" s="171" t="e">
        <v>#VALUE!</v>
      </c>
      <c r="B463" s="172" t="str">
        <f t="shared" si="23"/>
        <v/>
      </c>
      <c r="C463" s="173" t="str">
        <f>IF('Census Input Tab'!H494="","",'Census Input Tab'!H494)</f>
        <v/>
      </c>
      <c r="D463" s="174" t="str">
        <f>IF('Census Input Tab'!K494="","",'Census Input Tab'!K494)</f>
        <v/>
      </c>
      <c r="E463" s="175" t="str">
        <f>IF('Census Input Tab'!A494="","",'Census Input Tab'!A494)</f>
        <v/>
      </c>
      <c r="F463" s="175" t="str">
        <f>IF('Census Input Tab'!B494="","",'Census Input Tab'!B494)</f>
        <v/>
      </c>
      <c r="G463" s="176" t="str">
        <f>IF('Census Input Tab'!C494="","",'Census Input Tab'!C494)</f>
        <v/>
      </c>
      <c r="H463" s="177" t="str">
        <f>IF('Census Input Tab'!D494="","",'Census Input Tab'!D494)</f>
        <v/>
      </c>
      <c r="I463" s="178" t="str">
        <f>IF('Census Input Tab'!E494="","",'Census Input Tab'!E494)</f>
        <v/>
      </c>
      <c r="J463" s="179" t="str">
        <f>IF('Census Input Tab'!I494="COBRA","COBRA","" )</f>
        <v/>
      </c>
      <c r="K463" s="180" t="str">
        <f>IF('Census Input Tab'!F494="","",'Census Input Tab'!F494)</f>
        <v/>
      </c>
      <c r="L463" s="180" t="str">
        <f>IF('Census Input Tab'!G494="","",'Census Input Tab'!G494)</f>
        <v/>
      </c>
      <c r="O463" s="183" t="e">
        <f t="shared" si="24"/>
        <v>#N/A</v>
      </c>
      <c r="P463" s="184">
        <f t="shared" si="21"/>
        <v>462</v>
      </c>
      <c r="W463" s="158" t="str">
        <f t="shared" si="22"/>
        <v/>
      </c>
      <c r="X463" s="207" t="s">
        <v>44564</v>
      </c>
      <c r="Y463" s="188" t="s">
        <v>158</v>
      </c>
    </row>
    <row r="464" spans="1:25" ht="14.5">
      <c r="A464" s="171" t="e">
        <v>#VALUE!</v>
      </c>
      <c r="B464" s="172" t="str">
        <f t="shared" si="23"/>
        <v/>
      </c>
      <c r="C464" s="173" t="str">
        <f>IF('Census Input Tab'!H495="","",'Census Input Tab'!H495)</f>
        <v/>
      </c>
      <c r="D464" s="174" t="str">
        <f>IF('Census Input Tab'!K495="","",'Census Input Tab'!K495)</f>
        <v/>
      </c>
      <c r="E464" s="175" t="str">
        <f>IF('Census Input Tab'!A495="","",'Census Input Tab'!A495)</f>
        <v/>
      </c>
      <c r="F464" s="175" t="str">
        <f>IF('Census Input Tab'!B495="","",'Census Input Tab'!B495)</f>
        <v/>
      </c>
      <c r="G464" s="176" t="str">
        <f>IF('Census Input Tab'!C495="","",'Census Input Tab'!C495)</f>
        <v/>
      </c>
      <c r="H464" s="177" t="str">
        <f>IF('Census Input Tab'!D495="","",'Census Input Tab'!D495)</f>
        <v/>
      </c>
      <c r="I464" s="178" t="str">
        <f>IF('Census Input Tab'!E495="","",'Census Input Tab'!E495)</f>
        <v/>
      </c>
      <c r="J464" s="179" t="str">
        <f>IF('Census Input Tab'!I495="COBRA","COBRA","" )</f>
        <v/>
      </c>
      <c r="K464" s="180" t="str">
        <f>IF('Census Input Tab'!F495="","",'Census Input Tab'!F495)</f>
        <v/>
      </c>
      <c r="L464" s="180" t="str">
        <f>IF('Census Input Tab'!G495="","",'Census Input Tab'!G495)</f>
        <v/>
      </c>
      <c r="O464" s="183" t="e">
        <f t="shared" si="24"/>
        <v>#N/A</v>
      </c>
      <c r="P464" s="184">
        <f t="shared" si="21"/>
        <v>463</v>
      </c>
      <c r="W464" s="158" t="str">
        <f t="shared" si="22"/>
        <v/>
      </c>
      <c r="X464" s="187" t="s">
        <v>44565</v>
      </c>
      <c r="Y464" s="188" t="s">
        <v>158</v>
      </c>
    </row>
    <row r="465" spans="1:25" ht="14.5">
      <c r="A465" s="171" t="e">
        <v>#VALUE!</v>
      </c>
      <c r="B465" s="172" t="str">
        <f t="shared" si="23"/>
        <v/>
      </c>
      <c r="C465" s="173" t="str">
        <f>IF('Census Input Tab'!H496="","",'Census Input Tab'!H496)</f>
        <v/>
      </c>
      <c r="D465" s="174" t="str">
        <f>IF('Census Input Tab'!K496="","",'Census Input Tab'!K496)</f>
        <v/>
      </c>
      <c r="E465" s="175" t="str">
        <f>IF('Census Input Tab'!A496="","",'Census Input Tab'!A496)</f>
        <v/>
      </c>
      <c r="F465" s="175" t="str">
        <f>IF('Census Input Tab'!B496="","",'Census Input Tab'!B496)</f>
        <v/>
      </c>
      <c r="G465" s="176" t="str">
        <f>IF('Census Input Tab'!C496="","",'Census Input Tab'!C496)</f>
        <v/>
      </c>
      <c r="H465" s="177" t="str">
        <f>IF('Census Input Tab'!D496="","",'Census Input Tab'!D496)</f>
        <v/>
      </c>
      <c r="I465" s="178" t="str">
        <f>IF('Census Input Tab'!E496="","",'Census Input Tab'!E496)</f>
        <v/>
      </c>
      <c r="J465" s="179" t="str">
        <f>IF('Census Input Tab'!I496="COBRA","COBRA","" )</f>
        <v/>
      </c>
      <c r="K465" s="180" t="str">
        <f>IF('Census Input Tab'!F496="","",'Census Input Tab'!F496)</f>
        <v/>
      </c>
      <c r="L465" s="180" t="str">
        <f>IF('Census Input Tab'!G496="","",'Census Input Tab'!G496)</f>
        <v/>
      </c>
      <c r="O465" s="183" t="e">
        <f t="shared" si="24"/>
        <v>#N/A</v>
      </c>
      <c r="P465" s="184">
        <f t="shared" si="21"/>
        <v>464</v>
      </c>
      <c r="W465" s="158" t="str">
        <f t="shared" si="22"/>
        <v/>
      </c>
      <c r="X465" s="207" t="s">
        <v>44566</v>
      </c>
      <c r="Y465" s="188" t="s">
        <v>158</v>
      </c>
    </row>
    <row r="466" spans="1:25" ht="14.5">
      <c r="A466" s="171" t="e">
        <v>#VALUE!</v>
      </c>
      <c r="B466" s="172" t="str">
        <f t="shared" si="23"/>
        <v/>
      </c>
      <c r="C466" s="173" t="str">
        <f>IF('Census Input Tab'!H497="","",'Census Input Tab'!H497)</f>
        <v/>
      </c>
      <c r="D466" s="174" t="str">
        <f>IF('Census Input Tab'!K497="","",'Census Input Tab'!K497)</f>
        <v/>
      </c>
      <c r="E466" s="175" t="str">
        <f>IF('Census Input Tab'!A497="","",'Census Input Tab'!A497)</f>
        <v/>
      </c>
      <c r="F466" s="175" t="str">
        <f>IF('Census Input Tab'!B497="","",'Census Input Tab'!B497)</f>
        <v/>
      </c>
      <c r="G466" s="176" t="str">
        <f>IF('Census Input Tab'!C497="","",'Census Input Tab'!C497)</f>
        <v/>
      </c>
      <c r="H466" s="177" t="str">
        <f>IF('Census Input Tab'!D497="","",'Census Input Tab'!D497)</f>
        <v/>
      </c>
      <c r="I466" s="178" t="str">
        <f>IF('Census Input Tab'!E497="","",'Census Input Tab'!E497)</f>
        <v/>
      </c>
      <c r="J466" s="179" t="str">
        <f>IF('Census Input Tab'!I497="COBRA","COBRA","" )</f>
        <v/>
      </c>
      <c r="K466" s="180" t="str">
        <f>IF('Census Input Tab'!F497="","",'Census Input Tab'!F497)</f>
        <v/>
      </c>
      <c r="L466" s="180" t="str">
        <f>IF('Census Input Tab'!G497="","",'Census Input Tab'!G497)</f>
        <v/>
      </c>
      <c r="O466" s="183" t="e">
        <f t="shared" si="24"/>
        <v>#N/A</v>
      </c>
      <c r="P466" s="184">
        <f t="shared" si="21"/>
        <v>465</v>
      </c>
      <c r="W466" s="158" t="str">
        <f t="shared" si="22"/>
        <v/>
      </c>
      <c r="X466" s="187" t="s">
        <v>44567</v>
      </c>
      <c r="Y466" s="188" t="s">
        <v>151</v>
      </c>
    </row>
    <row r="467" spans="1:25" ht="14.5">
      <c r="A467" s="171" t="e">
        <v>#VALUE!</v>
      </c>
      <c r="B467" s="172" t="str">
        <f t="shared" si="23"/>
        <v/>
      </c>
      <c r="C467" s="173" t="str">
        <f>IF('Census Input Tab'!H498="","",'Census Input Tab'!H498)</f>
        <v/>
      </c>
      <c r="D467" s="174" t="str">
        <f>IF('Census Input Tab'!K498="","",'Census Input Tab'!K498)</f>
        <v/>
      </c>
      <c r="E467" s="175" t="str">
        <f>IF('Census Input Tab'!A498="","",'Census Input Tab'!A498)</f>
        <v/>
      </c>
      <c r="F467" s="175" t="str">
        <f>IF('Census Input Tab'!B498="","",'Census Input Tab'!B498)</f>
        <v/>
      </c>
      <c r="G467" s="176" t="str">
        <f>IF('Census Input Tab'!C498="","",'Census Input Tab'!C498)</f>
        <v/>
      </c>
      <c r="H467" s="177" t="str">
        <f>IF('Census Input Tab'!D498="","",'Census Input Tab'!D498)</f>
        <v/>
      </c>
      <c r="I467" s="178" t="str">
        <f>IF('Census Input Tab'!E498="","",'Census Input Tab'!E498)</f>
        <v/>
      </c>
      <c r="J467" s="179" t="str">
        <f>IF('Census Input Tab'!I498="COBRA","COBRA","" )</f>
        <v/>
      </c>
      <c r="K467" s="180" t="str">
        <f>IF('Census Input Tab'!F498="","",'Census Input Tab'!F498)</f>
        <v/>
      </c>
      <c r="L467" s="180" t="str">
        <f>IF('Census Input Tab'!G498="","",'Census Input Tab'!G498)</f>
        <v/>
      </c>
      <c r="O467" s="183" t="e">
        <f t="shared" si="24"/>
        <v>#N/A</v>
      </c>
      <c r="P467" s="184">
        <f t="shared" ref="P467:P501" si="25">P466+1</f>
        <v>466</v>
      </c>
      <c r="W467" s="158" t="str">
        <f t="shared" si="22"/>
        <v/>
      </c>
      <c r="X467" s="207" t="s">
        <v>44568</v>
      </c>
      <c r="Y467" s="188" t="s">
        <v>151</v>
      </c>
    </row>
    <row r="468" spans="1:25" ht="14.5">
      <c r="A468" s="171" t="e">
        <v>#VALUE!</v>
      </c>
      <c r="B468" s="172" t="str">
        <f t="shared" si="23"/>
        <v/>
      </c>
      <c r="C468" s="173" t="str">
        <f>IF('Census Input Tab'!H499="","",'Census Input Tab'!H499)</f>
        <v/>
      </c>
      <c r="D468" s="174" t="str">
        <f>IF('Census Input Tab'!K499="","",'Census Input Tab'!K499)</f>
        <v/>
      </c>
      <c r="E468" s="175" t="str">
        <f>IF('Census Input Tab'!A499="","",'Census Input Tab'!A499)</f>
        <v/>
      </c>
      <c r="F468" s="175" t="str">
        <f>IF('Census Input Tab'!B499="","",'Census Input Tab'!B499)</f>
        <v/>
      </c>
      <c r="G468" s="176" t="str">
        <f>IF('Census Input Tab'!C499="","",'Census Input Tab'!C499)</f>
        <v/>
      </c>
      <c r="H468" s="177" t="str">
        <f>IF('Census Input Tab'!D499="","",'Census Input Tab'!D499)</f>
        <v/>
      </c>
      <c r="I468" s="178" t="str">
        <f>IF('Census Input Tab'!E499="","",'Census Input Tab'!E499)</f>
        <v/>
      </c>
      <c r="J468" s="179" t="str">
        <f>IF('Census Input Tab'!I499="COBRA","COBRA","" )</f>
        <v/>
      </c>
      <c r="K468" s="180" t="str">
        <f>IF('Census Input Tab'!F499="","",'Census Input Tab'!F499)</f>
        <v/>
      </c>
      <c r="L468" s="180" t="str">
        <f>IF('Census Input Tab'!G499="","",'Census Input Tab'!G499)</f>
        <v/>
      </c>
      <c r="O468" s="183" t="e">
        <f t="shared" si="24"/>
        <v>#N/A</v>
      </c>
      <c r="P468" s="184">
        <f t="shared" si="25"/>
        <v>467</v>
      </c>
      <c r="W468" s="158" t="str">
        <f t="shared" si="22"/>
        <v/>
      </c>
      <c r="X468" s="187" t="s">
        <v>44569</v>
      </c>
      <c r="Y468" s="188" t="s">
        <v>151</v>
      </c>
    </row>
    <row r="469" spans="1:25" ht="14.5">
      <c r="A469" s="171" t="e">
        <v>#VALUE!</v>
      </c>
      <c r="B469" s="172" t="str">
        <f t="shared" si="23"/>
        <v/>
      </c>
      <c r="C469" s="173" t="str">
        <f>IF('Census Input Tab'!H500="","",'Census Input Tab'!H500)</f>
        <v/>
      </c>
      <c r="D469" s="174" t="str">
        <f>IF('Census Input Tab'!K500="","",'Census Input Tab'!K500)</f>
        <v/>
      </c>
      <c r="E469" s="175" t="str">
        <f>IF('Census Input Tab'!A500="","",'Census Input Tab'!A500)</f>
        <v/>
      </c>
      <c r="F469" s="175" t="str">
        <f>IF('Census Input Tab'!B500="","",'Census Input Tab'!B500)</f>
        <v/>
      </c>
      <c r="G469" s="176" t="str">
        <f>IF('Census Input Tab'!C500="","",'Census Input Tab'!C500)</f>
        <v/>
      </c>
      <c r="H469" s="177" t="str">
        <f>IF('Census Input Tab'!D500="","",'Census Input Tab'!D500)</f>
        <v/>
      </c>
      <c r="I469" s="178" t="str">
        <f>IF('Census Input Tab'!E500="","",'Census Input Tab'!E500)</f>
        <v/>
      </c>
      <c r="J469" s="179" t="str">
        <f>IF('Census Input Tab'!I500="COBRA","COBRA","" )</f>
        <v/>
      </c>
      <c r="K469" s="180" t="str">
        <f>IF('Census Input Tab'!F500="","",'Census Input Tab'!F500)</f>
        <v/>
      </c>
      <c r="L469" s="180" t="str">
        <f>IF('Census Input Tab'!G500="","",'Census Input Tab'!G500)</f>
        <v/>
      </c>
      <c r="O469" s="183" t="e">
        <f t="shared" si="24"/>
        <v>#N/A</v>
      </c>
      <c r="P469" s="184">
        <f t="shared" si="25"/>
        <v>468</v>
      </c>
      <c r="W469" s="158" t="str">
        <f t="shared" si="22"/>
        <v/>
      </c>
      <c r="X469" s="187" t="s">
        <v>44570</v>
      </c>
      <c r="Y469" s="188" t="s">
        <v>151</v>
      </c>
    </row>
    <row r="470" spans="1:25" ht="14.5">
      <c r="A470" s="171" t="e">
        <v>#VALUE!</v>
      </c>
      <c r="B470" s="172" t="str">
        <f t="shared" si="23"/>
        <v/>
      </c>
      <c r="C470" s="173" t="str">
        <f>IF('Census Input Tab'!H501="","",'Census Input Tab'!H501)</f>
        <v/>
      </c>
      <c r="D470" s="174" t="str">
        <f>IF('Census Input Tab'!K501="","",'Census Input Tab'!K501)</f>
        <v/>
      </c>
      <c r="E470" s="175" t="str">
        <f>IF('Census Input Tab'!A501="","",'Census Input Tab'!A501)</f>
        <v/>
      </c>
      <c r="F470" s="175" t="str">
        <f>IF('Census Input Tab'!B501="","",'Census Input Tab'!B501)</f>
        <v/>
      </c>
      <c r="G470" s="176" t="str">
        <f>IF('Census Input Tab'!C501="","",'Census Input Tab'!C501)</f>
        <v/>
      </c>
      <c r="H470" s="177" t="str">
        <f>IF('Census Input Tab'!D501="","",'Census Input Tab'!D501)</f>
        <v/>
      </c>
      <c r="I470" s="178" t="str">
        <f>IF('Census Input Tab'!E501="","",'Census Input Tab'!E501)</f>
        <v/>
      </c>
      <c r="J470" s="179" t="str">
        <f>IF('Census Input Tab'!I501="COBRA","COBRA","" )</f>
        <v/>
      </c>
      <c r="K470" s="180" t="str">
        <f>IF('Census Input Tab'!F501="","",'Census Input Tab'!F501)</f>
        <v/>
      </c>
      <c r="L470" s="180" t="str">
        <f>IF('Census Input Tab'!G501="","",'Census Input Tab'!G501)</f>
        <v/>
      </c>
      <c r="O470" s="183" t="e">
        <f t="shared" si="24"/>
        <v>#N/A</v>
      </c>
      <c r="P470" s="184">
        <f t="shared" si="25"/>
        <v>469</v>
      </c>
      <c r="W470" s="158" t="str">
        <f t="shared" si="22"/>
        <v/>
      </c>
      <c r="X470" s="207" t="s">
        <v>44571</v>
      </c>
      <c r="Y470" s="188" t="s">
        <v>151</v>
      </c>
    </row>
    <row r="471" spans="1:25" ht="14.5">
      <c r="A471" s="171" t="e">
        <v>#VALUE!</v>
      </c>
      <c r="B471" s="172" t="str">
        <f t="shared" si="23"/>
        <v/>
      </c>
      <c r="C471" s="173" t="str">
        <f>IF('Census Input Tab'!H502="","",'Census Input Tab'!H502)</f>
        <v/>
      </c>
      <c r="D471" s="174" t="str">
        <f>IF('Census Input Tab'!K502="","",'Census Input Tab'!K502)</f>
        <v/>
      </c>
      <c r="E471" s="175" t="str">
        <f>IF('Census Input Tab'!A502="","",'Census Input Tab'!A502)</f>
        <v/>
      </c>
      <c r="F471" s="175" t="str">
        <f>IF('Census Input Tab'!B502="","",'Census Input Tab'!B502)</f>
        <v/>
      </c>
      <c r="G471" s="176" t="str">
        <f>IF('Census Input Tab'!C502="","",'Census Input Tab'!C502)</f>
        <v/>
      </c>
      <c r="H471" s="177" t="str">
        <f>IF('Census Input Tab'!D502="","",'Census Input Tab'!D502)</f>
        <v/>
      </c>
      <c r="I471" s="178" t="str">
        <f>IF('Census Input Tab'!E502="","",'Census Input Tab'!E502)</f>
        <v/>
      </c>
      <c r="J471" s="179" t="str">
        <f>IF('Census Input Tab'!I502="COBRA","COBRA","" )</f>
        <v/>
      </c>
      <c r="K471" s="180" t="str">
        <f>IF('Census Input Tab'!F502="","",'Census Input Tab'!F502)</f>
        <v/>
      </c>
      <c r="L471" s="180" t="str">
        <f>IF('Census Input Tab'!G502="","",'Census Input Tab'!G502)</f>
        <v/>
      </c>
      <c r="O471" s="183" t="e">
        <f t="shared" si="24"/>
        <v>#N/A</v>
      </c>
      <c r="P471" s="184">
        <f t="shared" si="25"/>
        <v>470</v>
      </c>
      <c r="W471" s="158" t="str">
        <f t="shared" si="22"/>
        <v/>
      </c>
      <c r="X471" s="187" t="s">
        <v>44572</v>
      </c>
      <c r="Y471" s="188" t="s">
        <v>151</v>
      </c>
    </row>
    <row r="472" spans="1:25" ht="14.5">
      <c r="A472" s="171" t="e">
        <v>#VALUE!</v>
      </c>
      <c r="B472" s="172" t="str">
        <f t="shared" si="23"/>
        <v/>
      </c>
      <c r="C472" s="173" t="str">
        <f>IF('Census Input Tab'!H503="","",'Census Input Tab'!H503)</f>
        <v/>
      </c>
      <c r="D472" s="174" t="str">
        <f>IF('Census Input Tab'!K503="","",'Census Input Tab'!K503)</f>
        <v/>
      </c>
      <c r="E472" s="175" t="str">
        <f>IF('Census Input Tab'!A503="","",'Census Input Tab'!A503)</f>
        <v/>
      </c>
      <c r="F472" s="175" t="str">
        <f>IF('Census Input Tab'!B503="","",'Census Input Tab'!B503)</f>
        <v/>
      </c>
      <c r="G472" s="176" t="str">
        <f>IF('Census Input Tab'!C503="","",'Census Input Tab'!C503)</f>
        <v/>
      </c>
      <c r="H472" s="177" t="str">
        <f>IF('Census Input Tab'!D503="","",'Census Input Tab'!D503)</f>
        <v/>
      </c>
      <c r="I472" s="178" t="str">
        <f>IF('Census Input Tab'!E503="","",'Census Input Tab'!E503)</f>
        <v/>
      </c>
      <c r="J472" s="179" t="str">
        <f>IF('Census Input Tab'!I503="COBRA","COBRA","" )</f>
        <v/>
      </c>
      <c r="K472" s="180" t="str">
        <f>IF('Census Input Tab'!F503="","",'Census Input Tab'!F503)</f>
        <v/>
      </c>
      <c r="L472" s="180" t="str">
        <f>IF('Census Input Tab'!G503="","",'Census Input Tab'!G503)</f>
        <v/>
      </c>
      <c r="O472" s="183" t="e">
        <f t="shared" si="24"/>
        <v>#N/A</v>
      </c>
      <c r="P472" s="184">
        <f t="shared" si="25"/>
        <v>471</v>
      </c>
      <c r="W472" s="158" t="str">
        <f t="shared" si="22"/>
        <v/>
      </c>
      <c r="X472" s="207" t="s">
        <v>44573</v>
      </c>
      <c r="Y472" s="188" t="s">
        <v>151</v>
      </c>
    </row>
    <row r="473" spans="1:25" ht="14.5">
      <c r="A473" s="171" t="e">
        <v>#VALUE!</v>
      </c>
      <c r="B473" s="172" t="str">
        <f t="shared" si="23"/>
        <v/>
      </c>
      <c r="C473" s="173" t="str">
        <f>IF('Census Input Tab'!H504="","",'Census Input Tab'!H504)</f>
        <v/>
      </c>
      <c r="D473" s="174" t="str">
        <f>IF('Census Input Tab'!K504="","",'Census Input Tab'!K504)</f>
        <v/>
      </c>
      <c r="E473" s="175" t="str">
        <f>IF('Census Input Tab'!A504="","",'Census Input Tab'!A504)</f>
        <v/>
      </c>
      <c r="F473" s="175" t="str">
        <f>IF('Census Input Tab'!B504="","",'Census Input Tab'!B504)</f>
        <v/>
      </c>
      <c r="G473" s="176" t="str">
        <f>IF('Census Input Tab'!C504="","",'Census Input Tab'!C504)</f>
        <v/>
      </c>
      <c r="H473" s="177" t="str">
        <f>IF('Census Input Tab'!D504="","",'Census Input Tab'!D504)</f>
        <v/>
      </c>
      <c r="I473" s="178" t="str">
        <f>IF('Census Input Tab'!E504="","",'Census Input Tab'!E504)</f>
        <v/>
      </c>
      <c r="J473" s="179" t="str">
        <f>IF('Census Input Tab'!I504="COBRA","COBRA","" )</f>
        <v/>
      </c>
      <c r="K473" s="180" t="str">
        <f>IF('Census Input Tab'!F504="","",'Census Input Tab'!F504)</f>
        <v/>
      </c>
      <c r="L473" s="180" t="str">
        <f>IF('Census Input Tab'!G504="","",'Census Input Tab'!G504)</f>
        <v/>
      </c>
      <c r="O473" s="183" t="e">
        <f t="shared" si="24"/>
        <v>#N/A</v>
      </c>
      <c r="P473" s="184">
        <f t="shared" si="25"/>
        <v>472</v>
      </c>
      <c r="W473" s="158" t="str">
        <f t="shared" si="22"/>
        <v/>
      </c>
      <c r="X473" s="187" t="s">
        <v>44574</v>
      </c>
      <c r="Y473" s="188" t="s">
        <v>151</v>
      </c>
    </row>
    <row r="474" spans="1:25" ht="14.5">
      <c r="A474" s="171" t="e">
        <v>#VALUE!</v>
      </c>
      <c r="B474" s="172" t="str">
        <f t="shared" si="23"/>
        <v/>
      </c>
      <c r="C474" s="173" t="str">
        <f>IF('Census Input Tab'!H505="","",'Census Input Tab'!H505)</f>
        <v/>
      </c>
      <c r="D474" s="174" t="str">
        <f>IF('Census Input Tab'!K505="","",'Census Input Tab'!K505)</f>
        <v/>
      </c>
      <c r="E474" s="175" t="str">
        <f>IF('Census Input Tab'!A505="","",'Census Input Tab'!A505)</f>
        <v/>
      </c>
      <c r="F474" s="175" t="str">
        <f>IF('Census Input Tab'!B505="","",'Census Input Tab'!B505)</f>
        <v/>
      </c>
      <c r="G474" s="176" t="str">
        <f>IF('Census Input Tab'!C505="","",'Census Input Tab'!C505)</f>
        <v/>
      </c>
      <c r="H474" s="177" t="str">
        <f>IF('Census Input Tab'!D505="","",'Census Input Tab'!D505)</f>
        <v/>
      </c>
      <c r="I474" s="178" t="str">
        <f>IF('Census Input Tab'!E505="","",'Census Input Tab'!E505)</f>
        <v/>
      </c>
      <c r="J474" s="179" t="str">
        <f>IF('Census Input Tab'!I505="COBRA","COBRA","" )</f>
        <v/>
      </c>
      <c r="K474" s="180" t="str">
        <f>IF('Census Input Tab'!F505="","",'Census Input Tab'!F505)</f>
        <v/>
      </c>
      <c r="L474" s="180" t="str">
        <f>IF('Census Input Tab'!G505="","",'Census Input Tab'!G505)</f>
        <v/>
      </c>
      <c r="O474" s="183" t="e">
        <f t="shared" si="24"/>
        <v>#N/A</v>
      </c>
      <c r="P474" s="184">
        <f t="shared" si="25"/>
        <v>473</v>
      </c>
      <c r="W474" s="158" t="str">
        <f t="shared" si="22"/>
        <v/>
      </c>
      <c r="X474" s="207" t="s">
        <v>44575</v>
      </c>
      <c r="Y474" s="188" t="s">
        <v>151</v>
      </c>
    </row>
    <row r="475" spans="1:25" ht="14.5">
      <c r="A475" s="171" t="e">
        <v>#VALUE!</v>
      </c>
      <c r="B475" s="172" t="str">
        <f t="shared" si="23"/>
        <v/>
      </c>
      <c r="C475" s="173" t="str">
        <f>IF('Census Input Tab'!H506="","",'Census Input Tab'!H506)</f>
        <v/>
      </c>
      <c r="D475" s="174" t="str">
        <f>IF('Census Input Tab'!K506="","",'Census Input Tab'!K506)</f>
        <v/>
      </c>
      <c r="E475" s="175" t="str">
        <f>IF('Census Input Tab'!A506="","",'Census Input Tab'!A506)</f>
        <v/>
      </c>
      <c r="F475" s="175" t="str">
        <f>IF('Census Input Tab'!B506="","",'Census Input Tab'!B506)</f>
        <v/>
      </c>
      <c r="G475" s="176" t="str">
        <f>IF('Census Input Tab'!C506="","",'Census Input Tab'!C506)</f>
        <v/>
      </c>
      <c r="H475" s="177" t="str">
        <f>IF('Census Input Tab'!D506="","",'Census Input Tab'!D506)</f>
        <v/>
      </c>
      <c r="I475" s="178" t="str">
        <f>IF('Census Input Tab'!E506="","",'Census Input Tab'!E506)</f>
        <v/>
      </c>
      <c r="J475" s="179" t="str">
        <f>IF('Census Input Tab'!I506="COBRA","COBRA","" )</f>
        <v/>
      </c>
      <c r="K475" s="180" t="str">
        <f>IF('Census Input Tab'!F506="","",'Census Input Tab'!F506)</f>
        <v/>
      </c>
      <c r="L475" s="180" t="str">
        <f>IF('Census Input Tab'!G506="","",'Census Input Tab'!G506)</f>
        <v/>
      </c>
      <c r="O475" s="183" t="e">
        <f t="shared" si="24"/>
        <v>#N/A</v>
      </c>
      <c r="P475" s="184">
        <f t="shared" si="25"/>
        <v>474</v>
      </c>
      <c r="W475" s="158" t="str">
        <f t="shared" si="22"/>
        <v/>
      </c>
      <c r="X475" s="187" t="s">
        <v>44576</v>
      </c>
      <c r="Y475" s="188" t="s">
        <v>151</v>
      </c>
    </row>
    <row r="476" spans="1:25" ht="14.5">
      <c r="A476" s="171" t="e">
        <v>#VALUE!</v>
      </c>
      <c r="B476" s="172" t="str">
        <f t="shared" si="23"/>
        <v/>
      </c>
      <c r="C476" s="173" t="str">
        <f>IF('Census Input Tab'!H507="","",'Census Input Tab'!H507)</f>
        <v/>
      </c>
      <c r="D476" s="174" t="str">
        <f>IF('Census Input Tab'!K507="","",'Census Input Tab'!K507)</f>
        <v/>
      </c>
      <c r="E476" s="175" t="str">
        <f>IF('Census Input Tab'!A507="","",'Census Input Tab'!A507)</f>
        <v/>
      </c>
      <c r="F476" s="175" t="str">
        <f>IF('Census Input Tab'!B507="","",'Census Input Tab'!B507)</f>
        <v/>
      </c>
      <c r="G476" s="176" t="str">
        <f>IF('Census Input Tab'!C507="","",'Census Input Tab'!C507)</f>
        <v/>
      </c>
      <c r="H476" s="177" t="str">
        <f>IF('Census Input Tab'!D507="","",'Census Input Tab'!D507)</f>
        <v/>
      </c>
      <c r="I476" s="178" t="str">
        <f>IF('Census Input Tab'!E507="","",'Census Input Tab'!E507)</f>
        <v/>
      </c>
      <c r="J476" s="179" t="str">
        <f>IF('Census Input Tab'!I507="COBRA","COBRA","" )</f>
        <v/>
      </c>
      <c r="K476" s="180" t="str">
        <f>IF('Census Input Tab'!F507="","",'Census Input Tab'!F507)</f>
        <v/>
      </c>
      <c r="L476" s="180" t="str">
        <f>IF('Census Input Tab'!G507="","",'Census Input Tab'!G507)</f>
        <v/>
      </c>
      <c r="O476" s="183" t="e">
        <f t="shared" si="24"/>
        <v>#N/A</v>
      </c>
      <c r="P476" s="184">
        <f t="shared" si="25"/>
        <v>475</v>
      </c>
      <c r="W476" s="158" t="str">
        <f t="shared" si="22"/>
        <v/>
      </c>
      <c r="X476" s="187" t="s">
        <v>44577</v>
      </c>
      <c r="Y476" s="188" t="s">
        <v>151</v>
      </c>
    </row>
    <row r="477" spans="1:25" ht="14.5">
      <c r="A477" s="171" t="e">
        <v>#VALUE!</v>
      </c>
      <c r="B477" s="172" t="str">
        <f t="shared" si="23"/>
        <v/>
      </c>
      <c r="C477" s="173" t="str">
        <f>IF('Census Input Tab'!H508="","",'Census Input Tab'!H508)</f>
        <v/>
      </c>
      <c r="D477" s="174" t="str">
        <f>IF('Census Input Tab'!K508="","",'Census Input Tab'!K508)</f>
        <v/>
      </c>
      <c r="E477" s="175" t="str">
        <f>IF('Census Input Tab'!A508="","",'Census Input Tab'!A508)</f>
        <v/>
      </c>
      <c r="F477" s="175" t="str">
        <f>IF('Census Input Tab'!B508="","",'Census Input Tab'!B508)</f>
        <v/>
      </c>
      <c r="G477" s="176" t="str">
        <f>IF('Census Input Tab'!C508="","",'Census Input Tab'!C508)</f>
        <v/>
      </c>
      <c r="H477" s="177" t="str">
        <f>IF('Census Input Tab'!D508="","",'Census Input Tab'!D508)</f>
        <v/>
      </c>
      <c r="I477" s="178" t="str">
        <f>IF('Census Input Tab'!E508="","",'Census Input Tab'!E508)</f>
        <v/>
      </c>
      <c r="J477" s="179" t="str">
        <f>IF('Census Input Tab'!I508="COBRA","COBRA","" )</f>
        <v/>
      </c>
      <c r="K477" s="180" t="str">
        <f>IF('Census Input Tab'!F508="","",'Census Input Tab'!F508)</f>
        <v/>
      </c>
      <c r="L477" s="180" t="str">
        <f>IF('Census Input Tab'!G508="","",'Census Input Tab'!G508)</f>
        <v/>
      </c>
      <c r="O477" s="183" t="e">
        <f t="shared" si="24"/>
        <v>#N/A</v>
      </c>
      <c r="P477" s="184">
        <f t="shared" si="25"/>
        <v>476</v>
      </c>
      <c r="W477" s="158" t="str">
        <f t="shared" si="22"/>
        <v/>
      </c>
      <c r="X477" s="187" t="s">
        <v>44578</v>
      </c>
      <c r="Y477" s="188" t="s">
        <v>151</v>
      </c>
    </row>
    <row r="478" spans="1:25" ht="14.5">
      <c r="A478" s="171" t="e">
        <v>#VALUE!</v>
      </c>
      <c r="B478" s="172" t="str">
        <f t="shared" si="23"/>
        <v/>
      </c>
      <c r="C478" s="173" t="str">
        <f>IF('Census Input Tab'!H509="","",'Census Input Tab'!H509)</f>
        <v/>
      </c>
      <c r="D478" s="174" t="str">
        <f>IF('Census Input Tab'!K509="","",'Census Input Tab'!K509)</f>
        <v/>
      </c>
      <c r="E478" s="175" t="str">
        <f>IF('Census Input Tab'!A509="","",'Census Input Tab'!A509)</f>
        <v/>
      </c>
      <c r="F478" s="175" t="str">
        <f>IF('Census Input Tab'!B509="","",'Census Input Tab'!B509)</f>
        <v/>
      </c>
      <c r="G478" s="176" t="str">
        <f>IF('Census Input Tab'!C509="","",'Census Input Tab'!C509)</f>
        <v/>
      </c>
      <c r="H478" s="177" t="str">
        <f>IF('Census Input Tab'!D509="","",'Census Input Tab'!D509)</f>
        <v/>
      </c>
      <c r="I478" s="178" t="str">
        <f>IF('Census Input Tab'!E509="","",'Census Input Tab'!E509)</f>
        <v/>
      </c>
      <c r="J478" s="179" t="str">
        <f>IF('Census Input Tab'!I509="COBRA","COBRA","" )</f>
        <v/>
      </c>
      <c r="K478" s="180" t="str">
        <f>IF('Census Input Tab'!F509="","",'Census Input Tab'!F509)</f>
        <v/>
      </c>
      <c r="L478" s="180" t="str">
        <f>IF('Census Input Tab'!G509="","",'Census Input Tab'!G509)</f>
        <v/>
      </c>
      <c r="O478" s="183" t="e">
        <f t="shared" si="24"/>
        <v>#N/A</v>
      </c>
      <c r="P478" s="184">
        <f t="shared" si="25"/>
        <v>477</v>
      </c>
      <c r="W478" s="158" t="str">
        <f t="shared" si="22"/>
        <v/>
      </c>
      <c r="X478" s="187" t="s">
        <v>44579</v>
      </c>
      <c r="Y478" s="188" t="s">
        <v>151</v>
      </c>
    </row>
    <row r="479" spans="1:25" ht="14.5">
      <c r="A479" s="171" t="e">
        <v>#VALUE!</v>
      </c>
      <c r="B479" s="172" t="str">
        <f t="shared" si="23"/>
        <v/>
      </c>
      <c r="C479" s="173" t="str">
        <f>IF('Census Input Tab'!H510="","",'Census Input Tab'!H510)</f>
        <v/>
      </c>
      <c r="D479" s="174" t="str">
        <f>IF('Census Input Tab'!K510="","",'Census Input Tab'!K510)</f>
        <v/>
      </c>
      <c r="E479" s="175" t="str">
        <f>IF('Census Input Tab'!A510="","",'Census Input Tab'!A510)</f>
        <v/>
      </c>
      <c r="F479" s="175" t="str">
        <f>IF('Census Input Tab'!B510="","",'Census Input Tab'!B510)</f>
        <v/>
      </c>
      <c r="G479" s="176" t="str">
        <f>IF('Census Input Tab'!C510="","",'Census Input Tab'!C510)</f>
        <v/>
      </c>
      <c r="H479" s="177" t="str">
        <f>IF('Census Input Tab'!D510="","",'Census Input Tab'!D510)</f>
        <v/>
      </c>
      <c r="I479" s="178" t="str">
        <f>IF('Census Input Tab'!E510="","",'Census Input Tab'!E510)</f>
        <v/>
      </c>
      <c r="J479" s="179" t="str">
        <f>IF('Census Input Tab'!I510="COBRA","COBRA","" )</f>
        <v/>
      </c>
      <c r="K479" s="180" t="str">
        <f>IF('Census Input Tab'!F510="","",'Census Input Tab'!F510)</f>
        <v/>
      </c>
      <c r="L479" s="180" t="str">
        <f>IF('Census Input Tab'!G510="","",'Census Input Tab'!G510)</f>
        <v/>
      </c>
      <c r="O479" s="183" t="e">
        <f t="shared" si="24"/>
        <v>#N/A</v>
      </c>
      <c r="P479" s="184">
        <f t="shared" si="25"/>
        <v>478</v>
      </c>
      <c r="W479" s="158" t="str">
        <f t="shared" si="22"/>
        <v/>
      </c>
      <c r="X479" s="187" t="s">
        <v>44580</v>
      </c>
      <c r="Y479" s="188" t="s">
        <v>151</v>
      </c>
    </row>
    <row r="480" spans="1:25" ht="14.5">
      <c r="A480" s="171" t="e">
        <v>#VALUE!</v>
      </c>
      <c r="B480" s="172" t="str">
        <f t="shared" si="23"/>
        <v/>
      </c>
      <c r="C480" s="173" t="str">
        <f>IF('Census Input Tab'!H511="","",'Census Input Tab'!H511)</f>
        <v/>
      </c>
      <c r="D480" s="174" t="str">
        <f>IF('Census Input Tab'!K511="","",'Census Input Tab'!K511)</f>
        <v/>
      </c>
      <c r="E480" s="175" t="str">
        <f>IF('Census Input Tab'!A511="","",'Census Input Tab'!A511)</f>
        <v/>
      </c>
      <c r="F480" s="175" t="str">
        <f>IF('Census Input Tab'!B511="","",'Census Input Tab'!B511)</f>
        <v/>
      </c>
      <c r="G480" s="176" t="str">
        <f>IF('Census Input Tab'!C511="","",'Census Input Tab'!C511)</f>
        <v/>
      </c>
      <c r="H480" s="177" t="str">
        <f>IF('Census Input Tab'!D511="","",'Census Input Tab'!D511)</f>
        <v/>
      </c>
      <c r="I480" s="178" t="str">
        <f>IF('Census Input Tab'!E511="","",'Census Input Tab'!E511)</f>
        <v/>
      </c>
      <c r="J480" s="179" t="str">
        <f>IF('Census Input Tab'!I511="COBRA","COBRA","" )</f>
        <v/>
      </c>
      <c r="K480" s="180" t="str">
        <f>IF('Census Input Tab'!F511="","",'Census Input Tab'!F511)</f>
        <v/>
      </c>
      <c r="L480" s="180" t="str">
        <f>IF('Census Input Tab'!G511="","",'Census Input Tab'!G511)</f>
        <v/>
      </c>
      <c r="O480" s="183" t="e">
        <f t="shared" si="24"/>
        <v>#N/A</v>
      </c>
      <c r="P480" s="184">
        <f t="shared" si="25"/>
        <v>479</v>
      </c>
      <c r="W480" s="158" t="str">
        <f t="shared" si="22"/>
        <v/>
      </c>
      <c r="X480" s="187" t="s">
        <v>44581</v>
      </c>
      <c r="Y480" s="188" t="s">
        <v>151</v>
      </c>
    </row>
    <row r="481" spans="1:25" ht="14.5">
      <c r="A481" s="171" t="e">
        <v>#VALUE!</v>
      </c>
      <c r="B481" s="172" t="str">
        <f t="shared" si="23"/>
        <v/>
      </c>
      <c r="C481" s="173" t="str">
        <f>IF('Census Input Tab'!H512="","",'Census Input Tab'!H512)</f>
        <v/>
      </c>
      <c r="D481" s="174" t="str">
        <f>IF('Census Input Tab'!K512="","",'Census Input Tab'!K512)</f>
        <v/>
      </c>
      <c r="E481" s="175" t="str">
        <f>IF('Census Input Tab'!A512="","",'Census Input Tab'!A512)</f>
        <v/>
      </c>
      <c r="F481" s="175" t="str">
        <f>IF('Census Input Tab'!B512="","",'Census Input Tab'!B512)</f>
        <v/>
      </c>
      <c r="G481" s="176" t="str">
        <f>IF('Census Input Tab'!C512="","",'Census Input Tab'!C512)</f>
        <v/>
      </c>
      <c r="H481" s="177" t="str">
        <f>IF('Census Input Tab'!D512="","",'Census Input Tab'!D512)</f>
        <v/>
      </c>
      <c r="I481" s="178" t="str">
        <f>IF('Census Input Tab'!E512="","",'Census Input Tab'!E512)</f>
        <v/>
      </c>
      <c r="J481" s="179" t="str">
        <f>IF('Census Input Tab'!I512="COBRA","COBRA","" )</f>
        <v/>
      </c>
      <c r="K481" s="180" t="str">
        <f>IF('Census Input Tab'!F512="","",'Census Input Tab'!F512)</f>
        <v/>
      </c>
      <c r="L481" s="180" t="str">
        <f>IF('Census Input Tab'!G512="","",'Census Input Tab'!G512)</f>
        <v/>
      </c>
      <c r="O481" s="183" t="e">
        <f t="shared" si="24"/>
        <v>#N/A</v>
      </c>
      <c r="P481" s="184">
        <f t="shared" si="25"/>
        <v>480</v>
      </c>
      <c r="W481" s="158" t="str">
        <f t="shared" si="22"/>
        <v/>
      </c>
      <c r="X481" s="187" t="s">
        <v>44582</v>
      </c>
      <c r="Y481" s="188" t="s">
        <v>151</v>
      </c>
    </row>
    <row r="482" spans="1:25" ht="14.5">
      <c r="A482" s="171" t="e">
        <v>#VALUE!</v>
      </c>
      <c r="B482" s="172" t="str">
        <f t="shared" si="23"/>
        <v/>
      </c>
      <c r="C482" s="173" t="str">
        <f>IF('Census Input Tab'!H513="","",'Census Input Tab'!H513)</f>
        <v/>
      </c>
      <c r="D482" s="174" t="str">
        <f>IF('Census Input Tab'!K513="","",'Census Input Tab'!K513)</f>
        <v/>
      </c>
      <c r="E482" s="175" t="str">
        <f>IF('Census Input Tab'!A513="","",'Census Input Tab'!A513)</f>
        <v/>
      </c>
      <c r="F482" s="175" t="str">
        <f>IF('Census Input Tab'!B513="","",'Census Input Tab'!B513)</f>
        <v/>
      </c>
      <c r="G482" s="176" t="str">
        <f>IF('Census Input Tab'!C513="","",'Census Input Tab'!C513)</f>
        <v/>
      </c>
      <c r="H482" s="177" t="str">
        <f>IF('Census Input Tab'!D513="","",'Census Input Tab'!D513)</f>
        <v/>
      </c>
      <c r="I482" s="178" t="str">
        <f>IF('Census Input Tab'!E513="","",'Census Input Tab'!E513)</f>
        <v/>
      </c>
      <c r="J482" s="179" t="str">
        <f>IF('Census Input Tab'!I513="COBRA","COBRA","" )</f>
        <v/>
      </c>
      <c r="K482" s="180" t="str">
        <f>IF('Census Input Tab'!F513="","",'Census Input Tab'!F513)</f>
        <v/>
      </c>
      <c r="L482" s="180" t="str">
        <f>IF('Census Input Tab'!G513="","",'Census Input Tab'!G513)</f>
        <v/>
      </c>
      <c r="O482" s="183" t="e">
        <f t="shared" si="24"/>
        <v>#N/A</v>
      </c>
      <c r="P482" s="184">
        <f t="shared" si="25"/>
        <v>481</v>
      </c>
      <c r="W482" s="158" t="str">
        <f t="shared" si="22"/>
        <v/>
      </c>
      <c r="X482" s="187" t="s">
        <v>44583</v>
      </c>
      <c r="Y482" s="188" t="s">
        <v>151</v>
      </c>
    </row>
    <row r="483" spans="1:25" ht="14.5">
      <c r="A483" s="171" t="e">
        <v>#VALUE!</v>
      </c>
      <c r="B483" s="172" t="str">
        <f t="shared" si="23"/>
        <v/>
      </c>
      <c r="C483" s="173" t="str">
        <f>IF('Census Input Tab'!H514="","",'Census Input Tab'!H514)</f>
        <v/>
      </c>
      <c r="D483" s="174" t="str">
        <f>IF('Census Input Tab'!K514="","",'Census Input Tab'!K514)</f>
        <v/>
      </c>
      <c r="E483" s="175" t="str">
        <f>IF('Census Input Tab'!A514="","",'Census Input Tab'!A514)</f>
        <v/>
      </c>
      <c r="F483" s="175" t="str">
        <f>IF('Census Input Tab'!B514="","",'Census Input Tab'!B514)</f>
        <v/>
      </c>
      <c r="G483" s="176" t="str">
        <f>IF('Census Input Tab'!C514="","",'Census Input Tab'!C514)</f>
        <v/>
      </c>
      <c r="H483" s="177" t="str">
        <f>IF('Census Input Tab'!D514="","",'Census Input Tab'!D514)</f>
        <v/>
      </c>
      <c r="I483" s="178" t="str">
        <f>IF('Census Input Tab'!E514="","",'Census Input Tab'!E514)</f>
        <v/>
      </c>
      <c r="J483" s="179" t="str">
        <f>IF('Census Input Tab'!I514="COBRA","COBRA","" )</f>
        <v/>
      </c>
      <c r="K483" s="180" t="str">
        <f>IF('Census Input Tab'!F514="","",'Census Input Tab'!F514)</f>
        <v/>
      </c>
      <c r="L483" s="180" t="str">
        <f>IF('Census Input Tab'!G514="","",'Census Input Tab'!G514)</f>
        <v/>
      </c>
      <c r="O483" s="183" t="e">
        <f t="shared" si="24"/>
        <v>#N/A</v>
      </c>
      <c r="P483" s="184">
        <f t="shared" si="25"/>
        <v>482</v>
      </c>
      <c r="W483" s="158" t="str">
        <f t="shared" si="22"/>
        <v/>
      </c>
      <c r="X483" s="187" t="s">
        <v>44584</v>
      </c>
      <c r="Y483" s="188" t="s">
        <v>151</v>
      </c>
    </row>
    <row r="484" spans="1:25" ht="14.5">
      <c r="A484" s="171" t="e">
        <v>#VALUE!</v>
      </c>
      <c r="B484" s="172" t="str">
        <f t="shared" si="23"/>
        <v/>
      </c>
      <c r="C484" s="173" t="str">
        <f>IF('Census Input Tab'!H515="","",'Census Input Tab'!H515)</f>
        <v/>
      </c>
      <c r="D484" s="174" t="str">
        <f>IF('Census Input Tab'!K515="","",'Census Input Tab'!K515)</f>
        <v/>
      </c>
      <c r="E484" s="175" t="str">
        <f>IF('Census Input Tab'!A515="","",'Census Input Tab'!A515)</f>
        <v/>
      </c>
      <c r="F484" s="175" t="str">
        <f>IF('Census Input Tab'!B515="","",'Census Input Tab'!B515)</f>
        <v/>
      </c>
      <c r="G484" s="176" t="str">
        <f>IF('Census Input Tab'!C515="","",'Census Input Tab'!C515)</f>
        <v/>
      </c>
      <c r="H484" s="177" t="str">
        <f>IF('Census Input Tab'!D515="","",'Census Input Tab'!D515)</f>
        <v/>
      </c>
      <c r="I484" s="178" t="str">
        <f>IF('Census Input Tab'!E515="","",'Census Input Tab'!E515)</f>
        <v/>
      </c>
      <c r="J484" s="179" t="str">
        <f>IF('Census Input Tab'!I515="COBRA","COBRA","" )</f>
        <v/>
      </c>
      <c r="K484" s="180" t="str">
        <f>IF('Census Input Tab'!F515="","",'Census Input Tab'!F515)</f>
        <v/>
      </c>
      <c r="L484" s="180" t="str">
        <f>IF('Census Input Tab'!G515="","",'Census Input Tab'!G515)</f>
        <v/>
      </c>
      <c r="O484" s="183" t="e">
        <f t="shared" si="24"/>
        <v>#N/A</v>
      </c>
      <c r="P484" s="184">
        <f t="shared" si="25"/>
        <v>483</v>
      </c>
      <c r="W484" s="158" t="str">
        <f t="shared" si="22"/>
        <v/>
      </c>
      <c r="X484" s="207" t="s">
        <v>44585</v>
      </c>
      <c r="Y484" s="188" t="s">
        <v>151</v>
      </c>
    </row>
    <row r="485" spans="1:25" ht="14.5">
      <c r="A485" s="171" t="e">
        <v>#VALUE!</v>
      </c>
      <c r="B485" s="172" t="str">
        <f t="shared" si="23"/>
        <v/>
      </c>
      <c r="C485" s="173" t="str">
        <f>IF('Census Input Tab'!H516="","",'Census Input Tab'!H516)</f>
        <v/>
      </c>
      <c r="D485" s="174" t="str">
        <f>IF('Census Input Tab'!K516="","",'Census Input Tab'!K516)</f>
        <v/>
      </c>
      <c r="E485" s="175" t="str">
        <f>IF('Census Input Tab'!A516="","",'Census Input Tab'!A516)</f>
        <v/>
      </c>
      <c r="F485" s="175" t="str">
        <f>IF('Census Input Tab'!B516="","",'Census Input Tab'!B516)</f>
        <v/>
      </c>
      <c r="G485" s="176" t="str">
        <f>IF('Census Input Tab'!C516="","",'Census Input Tab'!C516)</f>
        <v/>
      </c>
      <c r="H485" s="177" t="str">
        <f>IF('Census Input Tab'!D516="","",'Census Input Tab'!D516)</f>
        <v/>
      </c>
      <c r="I485" s="178" t="str">
        <f>IF('Census Input Tab'!E516="","",'Census Input Tab'!E516)</f>
        <v/>
      </c>
      <c r="J485" s="179" t="str">
        <f>IF('Census Input Tab'!I516="COBRA","COBRA","" )</f>
        <v/>
      </c>
      <c r="K485" s="180" t="str">
        <f>IF('Census Input Tab'!F516="","",'Census Input Tab'!F516)</f>
        <v/>
      </c>
      <c r="L485" s="180" t="str">
        <f>IF('Census Input Tab'!G516="","",'Census Input Tab'!G516)</f>
        <v/>
      </c>
      <c r="O485" s="183" t="e">
        <f t="shared" si="24"/>
        <v>#N/A</v>
      </c>
      <c r="P485" s="184">
        <f t="shared" si="25"/>
        <v>484</v>
      </c>
      <c r="W485" s="158" t="str">
        <f t="shared" si="22"/>
        <v/>
      </c>
      <c r="X485" s="187" t="s">
        <v>44586</v>
      </c>
      <c r="Y485" s="188" t="s">
        <v>151</v>
      </c>
    </row>
    <row r="486" spans="1:25" ht="14.5">
      <c r="A486" s="171" t="e">
        <v>#VALUE!</v>
      </c>
      <c r="B486" s="172" t="str">
        <f t="shared" si="23"/>
        <v/>
      </c>
      <c r="C486" s="173" t="str">
        <f>IF('Census Input Tab'!H517="","",'Census Input Tab'!H517)</f>
        <v/>
      </c>
      <c r="D486" s="174" t="str">
        <f>IF('Census Input Tab'!K517="","",'Census Input Tab'!K517)</f>
        <v/>
      </c>
      <c r="E486" s="175" t="str">
        <f>IF('Census Input Tab'!A517="","",'Census Input Tab'!A517)</f>
        <v/>
      </c>
      <c r="F486" s="175" t="str">
        <f>IF('Census Input Tab'!B517="","",'Census Input Tab'!B517)</f>
        <v/>
      </c>
      <c r="G486" s="176" t="str">
        <f>IF('Census Input Tab'!C517="","",'Census Input Tab'!C517)</f>
        <v/>
      </c>
      <c r="H486" s="177" t="str">
        <f>IF('Census Input Tab'!D517="","",'Census Input Tab'!D517)</f>
        <v/>
      </c>
      <c r="I486" s="178" t="str">
        <f>IF('Census Input Tab'!E517="","",'Census Input Tab'!E517)</f>
        <v/>
      </c>
      <c r="J486" s="179" t="str">
        <f>IF('Census Input Tab'!I517="COBRA","COBRA","" )</f>
        <v/>
      </c>
      <c r="K486" s="180" t="str">
        <f>IF('Census Input Tab'!F517="","",'Census Input Tab'!F517)</f>
        <v/>
      </c>
      <c r="L486" s="180" t="str">
        <f>IF('Census Input Tab'!G517="","",'Census Input Tab'!G517)</f>
        <v/>
      </c>
      <c r="O486" s="183" t="e">
        <f t="shared" si="24"/>
        <v>#N/A</v>
      </c>
      <c r="P486" s="184">
        <f t="shared" si="25"/>
        <v>485</v>
      </c>
      <c r="W486" s="158" t="str">
        <f t="shared" si="22"/>
        <v/>
      </c>
      <c r="X486" s="207" t="s">
        <v>44587</v>
      </c>
      <c r="Y486" s="188" t="s">
        <v>151</v>
      </c>
    </row>
    <row r="487" spans="1:25" ht="14.5">
      <c r="A487" s="171" t="e">
        <v>#VALUE!</v>
      </c>
      <c r="B487" s="172" t="str">
        <f t="shared" si="23"/>
        <v/>
      </c>
      <c r="C487" s="173" t="str">
        <f>IF('Census Input Tab'!H518="","",'Census Input Tab'!H518)</f>
        <v/>
      </c>
      <c r="D487" s="174" t="str">
        <f>IF('Census Input Tab'!K518="","",'Census Input Tab'!K518)</f>
        <v/>
      </c>
      <c r="E487" s="175" t="str">
        <f>IF('Census Input Tab'!A518="","",'Census Input Tab'!A518)</f>
        <v/>
      </c>
      <c r="F487" s="175" t="str">
        <f>IF('Census Input Tab'!B518="","",'Census Input Tab'!B518)</f>
        <v/>
      </c>
      <c r="G487" s="176" t="str">
        <f>IF('Census Input Tab'!C518="","",'Census Input Tab'!C518)</f>
        <v/>
      </c>
      <c r="H487" s="177" t="str">
        <f>IF('Census Input Tab'!D518="","",'Census Input Tab'!D518)</f>
        <v/>
      </c>
      <c r="I487" s="178" t="str">
        <f>IF('Census Input Tab'!E518="","",'Census Input Tab'!E518)</f>
        <v/>
      </c>
      <c r="J487" s="179" t="str">
        <f>IF('Census Input Tab'!I518="COBRA","COBRA","" )</f>
        <v/>
      </c>
      <c r="K487" s="180" t="str">
        <f>IF('Census Input Tab'!F518="","",'Census Input Tab'!F518)</f>
        <v/>
      </c>
      <c r="L487" s="180" t="str">
        <f>IF('Census Input Tab'!G518="","",'Census Input Tab'!G518)</f>
        <v/>
      </c>
      <c r="O487" s="183" t="e">
        <f t="shared" si="24"/>
        <v>#N/A</v>
      </c>
      <c r="P487" s="184">
        <f t="shared" si="25"/>
        <v>486</v>
      </c>
      <c r="W487" s="158" t="str">
        <f t="shared" si="22"/>
        <v/>
      </c>
      <c r="X487" s="187" t="s">
        <v>44588</v>
      </c>
      <c r="Y487" s="188" t="s">
        <v>151</v>
      </c>
    </row>
    <row r="488" spans="1:25" ht="14.5">
      <c r="A488" s="171" t="e">
        <v>#VALUE!</v>
      </c>
      <c r="B488" s="172" t="str">
        <f t="shared" si="23"/>
        <v/>
      </c>
      <c r="C488" s="173" t="str">
        <f>IF('Census Input Tab'!H519="","",'Census Input Tab'!H519)</f>
        <v/>
      </c>
      <c r="D488" s="174" t="str">
        <f>IF('Census Input Tab'!K519="","",'Census Input Tab'!K519)</f>
        <v/>
      </c>
      <c r="E488" s="175">
        <f>IF('Census Input Tab'!A519="","",'Census Input Tab'!A519)</f>
        <v>45484</v>
      </c>
      <c r="F488" s="175" t="str">
        <f>IF('Census Input Tab'!B519="","",'Census Input Tab'!B519)</f>
        <v/>
      </c>
      <c r="G488" s="176" t="str">
        <f>IF('Census Input Tab'!C519="","",'Census Input Tab'!C519)</f>
        <v/>
      </c>
      <c r="H488" s="177" t="str">
        <f>IF('Census Input Tab'!D519="","",'Census Input Tab'!D519)</f>
        <v/>
      </c>
      <c r="I488" s="178" t="str">
        <f>IF('Census Input Tab'!E519="","",'Census Input Tab'!E519)</f>
        <v/>
      </c>
      <c r="J488" s="179" t="str">
        <f>IF('Census Input Tab'!I519="COBRA","COBRA","" )</f>
        <v/>
      </c>
      <c r="K488" s="180" t="str">
        <f>IF('Census Input Tab'!F519="","",'Census Input Tab'!F519)</f>
        <v/>
      </c>
      <c r="L488" s="180" t="str">
        <f>IF('Census Input Tab'!G519="","",'Census Input Tab'!G519)</f>
        <v/>
      </c>
      <c r="O488" s="183" t="e">
        <f t="shared" si="24"/>
        <v>#N/A</v>
      </c>
      <c r="P488" s="184">
        <f t="shared" si="25"/>
        <v>487</v>
      </c>
      <c r="W488" s="158" t="str">
        <f t="shared" si="22"/>
        <v/>
      </c>
      <c r="X488" s="207" t="s">
        <v>44589</v>
      </c>
      <c r="Y488" s="188" t="s">
        <v>151</v>
      </c>
    </row>
    <row r="489" spans="1:25" ht="14.5">
      <c r="A489" s="171" t="e">
        <v>#VALUE!</v>
      </c>
      <c r="B489" s="172" t="str">
        <f t="shared" si="23"/>
        <v/>
      </c>
      <c r="C489" s="173" t="str">
        <f>IF('Census Input Tab'!H520="","",'Census Input Tab'!H520)</f>
        <v/>
      </c>
      <c r="D489" s="174" t="str">
        <f>IF('Census Input Tab'!K520="","",'Census Input Tab'!K520)</f>
        <v/>
      </c>
      <c r="E489" s="175" t="str">
        <f>IF('Census Input Tab'!A520="","",'Census Input Tab'!A520)</f>
        <v/>
      </c>
      <c r="F489" s="175" t="str">
        <f>IF('Census Input Tab'!B520="","",'Census Input Tab'!B520)</f>
        <v/>
      </c>
      <c r="G489" s="176" t="str">
        <f>IF('Census Input Tab'!C520="","",'Census Input Tab'!C520)</f>
        <v/>
      </c>
      <c r="H489" s="177" t="str">
        <f>IF('Census Input Tab'!D520="","",'Census Input Tab'!D520)</f>
        <v/>
      </c>
      <c r="I489" s="178" t="str">
        <f>IF('Census Input Tab'!E520="","",'Census Input Tab'!E520)</f>
        <v/>
      </c>
      <c r="J489" s="179" t="str">
        <f>IF('Census Input Tab'!I520="COBRA","COBRA","" )</f>
        <v/>
      </c>
      <c r="K489" s="180" t="str">
        <f>IF('Census Input Tab'!F520="","",'Census Input Tab'!F520)</f>
        <v/>
      </c>
      <c r="L489" s="180" t="str">
        <f>IF('Census Input Tab'!G520="","",'Census Input Tab'!G520)</f>
        <v/>
      </c>
      <c r="O489" s="183" t="e">
        <f t="shared" si="24"/>
        <v>#N/A</v>
      </c>
      <c r="P489" s="184">
        <f t="shared" si="25"/>
        <v>488</v>
      </c>
      <c r="W489" s="158" t="str">
        <f t="shared" si="22"/>
        <v/>
      </c>
      <c r="X489" s="187" t="s">
        <v>44590</v>
      </c>
      <c r="Y489" s="188" t="s">
        <v>151</v>
      </c>
    </row>
    <row r="490" spans="1:25" ht="14.5">
      <c r="A490" s="171" t="e">
        <v>#VALUE!</v>
      </c>
      <c r="B490" s="172" t="str">
        <f t="shared" si="23"/>
        <v/>
      </c>
      <c r="C490" s="173" t="str">
        <f>IF('Census Input Tab'!H521="","",'Census Input Tab'!H521)</f>
        <v/>
      </c>
      <c r="D490" s="174" t="str">
        <f>IF('Census Input Tab'!K521="","",'Census Input Tab'!K521)</f>
        <v/>
      </c>
      <c r="E490" s="175" t="str">
        <f>IF('Census Input Tab'!A521="","",'Census Input Tab'!A521)</f>
        <v/>
      </c>
      <c r="F490" s="175" t="str">
        <f>IF('Census Input Tab'!B521="","",'Census Input Tab'!B521)</f>
        <v/>
      </c>
      <c r="G490" s="176" t="str">
        <f>IF('Census Input Tab'!C521="","",'Census Input Tab'!C521)</f>
        <v/>
      </c>
      <c r="H490" s="177" t="str">
        <f>IF('Census Input Tab'!D521="","",'Census Input Tab'!D521)</f>
        <v/>
      </c>
      <c r="I490" s="178" t="str">
        <f>IF('Census Input Tab'!E521="","",'Census Input Tab'!E521)</f>
        <v/>
      </c>
      <c r="J490" s="179" t="str">
        <f>IF('Census Input Tab'!I521="COBRA","COBRA","" )</f>
        <v/>
      </c>
      <c r="K490" s="180" t="str">
        <f>IF('Census Input Tab'!F521="","",'Census Input Tab'!F521)</f>
        <v/>
      </c>
      <c r="L490" s="180" t="str">
        <f>IF('Census Input Tab'!G521="","",'Census Input Tab'!G521)</f>
        <v/>
      </c>
      <c r="O490" s="183" t="e">
        <f t="shared" si="24"/>
        <v>#N/A</v>
      </c>
      <c r="P490" s="184">
        <f t="shared" si="25"/>
        <v>489</v>
      </c>
      <c r="W490" s="158" t="str">
        <f t="shared" si="22"/>
        <v/>
      </c>
      <c r="X490" s="207" t="s">
        <v>44591</v>
      </c>
      <c r="Y490" s="188" t="s">
        <v>151</v>
      </c>
    </row>
    <row r="491" spans="1:25" ht="14.5">
      <c r="A491" s="171" t="e">
        <v>#VALUE!</v>
      </c>
      <c r="B491" s="172" t="str">
        <f t="shared" si="23"/>
        <v/>
      </c>
      <c r="C491" s="173" t="str">
        <f>IF('Census Input Tab'!H522="","",'Census Input Tab'!H522)</f>
        <v/>
      </c>
      <c r="D491" s="174" t="str">
        <f>IF('Census Input Tab'!K522="","",'Census Input Tab'!K522)</f>
        <v/>
      </c>
      <c r="E491" s="175" t="str">
        <f>IF('Census Input Tab'!A522="","",'Census Input Tab'!A522)</f>
        <v/>
      </c>
      <c r="F491" s="175" t="str">
        <f>IF('Census Input Tab'!B522="","",'Census Input Tab'!B522)</f>
        <v/>
      </c>
      <c r="G491" s="176" t="str">
        <f>IF('Census Input Tab'!C522="","",'Census Input Tab'!C522)</f>
        <v/>
      </c>
      <c r="H491" s="177" t="str">
        <f>IF('Census Input Tab'!D522="","",'Census Input Tab'!D522)</f>
        <v/>
      </c>
      <c r="I491" s="178" t="str">
        <f>IF('Census Input Tab'!E522="","",'Census Input Tab'!E522)</f>
        <v/>
      </c>
      <c r="J491" s="179" t="str">
        <f>IF('Census Input Tab'!I522="COBRA","COBRA","" )</f>
        <v/>
      </c>
      <c r="K491" s="180" t="str">
        <f>IF('Census Input Tab'!F522="","",'Census Input Tab'!F522)</f>
        <v/>
      </c>
      <c r="L491" s="180" t="str">
        <f>IF('Census Input Tab'!G522="","",'Census Input Tab'!G522)</f>
        <v/>
      </c>
      <c r="O491" s="183" t="e">
        <f t="shared" si="24"/>
        <v>#N/A</v>
      </c>
      <c r="P491" s="184">
        <f t="shared" si="25"/>
        <v>490</v>
      </c>
      <c r="W491" s="158" t="str">
        <f t="shared" si="22"/>
        <v/>
      </c>
      <c r="X491" s="187" t="s">
        <v>44592</v>
      </c>
      <c r="Y491" s="188" t="s">
        <v>185</v>
      </c>
    </row>
    <row r="492" spans="1:25" ht="14.5">
      <c r="A492" s="171" t="e">
        <v>#VALUE!</v>
      </c>
      <c r="B492" s="172" t="str">
        <f t="shared" si="23"/>
        <v/>
      </c>
      <c r="C492" s="173" t="str">
        <f>IF('Census Input Tab'!H523="","",'Census Input Tab'!H523)</f>
        <v/>
      </c>
      <c r="D492" s="174" t="str">
        <f>IF('Census Input Tab'!K523="","",'Census Input Tab'!K523)</f>
        <v/>
      </c>
      <c r="E492" s="175" t="str">
        <f>IF('Census Input Tab'!A523="","",'Census Input Tab'!A523)</f>
        <v/>
      </c>
      <c r="F492" s="175" t="str">
        <f>IF('Census Input Tab'!B523="","",'Census Input Tab'!B523)</f>
        <v/>
      </c>
      <c r="G492" s="176" t="str">
        <f>IF('Census Input Tab'!C523="","",'Census Input Tab'!C523)</f>
        <v/>
      </c>
      <c r="H492" s="177" t="str">
        <f>IF('Census Input Tab'!D523="","",'Census Input Tab'!D523)</f>
        <v/>
      </c>
      <c r="I492" s="178" t="str">
        <f>IF('Census Input Tab'!E523="","",'Census Input Tab'!E523)</f>
        <v/>
      </c>
      <c r="J492" s="179" t="str">
        <f>IF('Census Input Tab'!I523="COBRA","COBRA","" )</f>
        <v/>
      </c>
      <c r="K492" s="180" t="str">
        <f>IF('Census Input Tab'!F523="","",'Census Input Tab'!F523)</f>
        <v/>
      </c>
      <c r="L492" s="180" t="str">
        <f>IF('Census Input Tab'!G523="","",'Census Input Tab'!G523)</f>
        <v/>
      </c>
      <c r="O492" s="183" t="e">
        <f t="shared" si="24"/>
        <v>#N/A</v>
      </c>
      <c r="P492" s="184">
        <f t="shared" si="25"/>
        <v>491</v>
      </c>
      <c r="W492" s="158" t="str">
        <f t="shared" si="22"/>
        <v/>
      </c>
      <c r="X492" s="187" t="s">
        <v>44593</v>
      </c>
      <c r="Y492" s="188" t="s">
        <v>185</v>
      </c>
    </row>
    <row r="493" spans="1:25" ht="14.5">
      <c r="A493" s="171" t="e">
        <v>#VALUE!</v>
      </c>
      <c r="B493" s="172" t="str">
        <f t="shared" si="23"/>
        <v/>
      </c>
      <c r="C493" s="173" t="str">
        <f>IF('Census Input Tab'!H524="","",'Census Input Tab'!H524)</f>
        <v/>
      </c>
      <c r="D493" s="174" t="str">
        <f>IF('Census Input Tab'!K524="","",'Census Input Tab'!K524)</f>
        <v/>
      </c>
      <c r="E493" s="175" t="str">
        <f>IF('Census Input Tab'!A524="","",'Census Input Tab'!A524)</f>
        <v/>
      </c>
      <c r="F493" s="175" t="str">
        <f>IF('Census Input Tab'!B524="","",'Census Input Tab'!B524)</f>
        <v/>
      </c>
      <c r="G493" s="176" t="str">
        <f>IF('Census Input Tab'!C524="","",'Census Input Tab'!C524)</f>
        <v/>
      </c>
      <c r="H493" s="177" t="str">
        <f>IF('Census Input Tab'!D524="","",'Census Input Tab'!D524)</f>
        <v/>
      </c>
      <c r="I493" s="178" t="str">
        <f>IF('Census Input Tab'!E524="","",'Census Input Tab'!E524)</f>
        <v/>
      </c>
      <c r="J493" s="179" t="str">
        <f>IF('Census Input Tab'!I524="COBRA","COBRA","" )</f>
        <v/>
      </c>
      <c r="K493" s="180" t="str">
        <f>IF('Census Input Tab'!F524="","",'Census Input Tab'!F524)</f>
        <v/>
      </c>
      <c r="L493" s="180" t="str">
        <f>IF('Census Input Tab'!G524="","",'Census Input Tab'!G524)</f>
        <v/>
      </c>
      <c r="O493" s="183" t="e">
        <f t="shared" si="24"/>
        <v>#N/A</v>
      </c>
      <c r="P493" s="184">
        <f t="shared" si="25"/>
        <v>492</v>
      </c>
      <c r="W493" s="158" t="str">
        <f t="shared" si="22"/>
        <v/>
      </c>
      <c r="X493" s="187" t="s">
        <v>44594</v>
      </c>
      <c r="Y493" s="188" t="s">
        <v>185</v>
      </c>
    </row>
    <row r="494" spans="1:25" ht="14.5">
      <c r="A494" s="171" t="e">
        <v>#VALUE!</v>
      </c>
      <c r="B494" s="172" t="str">
        <f t="shared" si="23"/>
        <v/>
      </c>
      <c r="C494" s="173" t="str">
        <f>IF('Census Input Tab'!H525="","",'Census Input Tab'!H525)</f>
        <v/>
      </c>
      <c r="D494" s="174" t="str">
        <f>IF('Census Input Tab'!K525="","",'Census Input Tab'!K525)</f>
        <v/>
      </c>
      <c r="E494" s="175" t="str">
        <f>IF('Census Input Tab'!A525="","",'Census Input Tab'!A525)</f>
        <v/>
      </c>
      <c r="F494" s="175" t="str">
        <f>IF('Census Input Tab'!B525="","",'Census Input Tab'!B525)</f>
        <v/>
      </c>
      <c r="G494" s="176" t="str">
        <f>IF('Census Input Tab'!C525="","",'Census Input Tab'!C525)</f>
        <v/>
      </c>
      <c r="H494" s="177" t="str">
        <f>IF('Census Input Tab'!D525="","",'Census Input Tab'!D525)</f>
        <v/>
      </c>
      <c r="I494" s="178" t="str">
        <f>IF('Census Input Tab'!E525="","",'Census Input Tab'!E525)</f>
        <v/>
      </c>
      <c r="J494" s="179" t="str">
        <f>IF('Census Input Tab'!I525="COBRA","COBRA","" )</f>
        <v/>
      </c>
      <c r="K494" s="180" t="str">
        <f>IF('Census Input Tab'!F525="","",'Census Input Tab'!F525)</f>
        <v/>
      </c>
      <c r="L494" s="180" t="str">
        <f>IF('Census Input Tab'!G525="","",'Census Input Tab'!G525)</f>
        <v/>
      </c>
      <c r="O494" s="183" t="e">
        <f t="shared" si="24"/>
        <v>#N/A</v>
      </c>
      <c r="P494" s="184">
        <f t="shared" si="25"/>
        <v>493</v>
      </c>
      <c r="W494" s="158" t="str">
        <f t="shared" si="22"/>
        <v/>
      </c>
      <c r="X494" s="187" t="s">
        <v>44595</v>
      </c>
      <c r="Y494" s="188" t="s">
        <v>185</v>
      </c>
    </row>
    <row r="495" spans="1:25" ht="14.5">
      <c r="A495" s="171" t="e">
        <v>#VALUE!</v>
      </c>
      <c r="B495" s="172" t="str">
        <f t="shared" si="23"/>
        <v/>
      </c>
      <c r="C495" s="173" t="str">
        <f>IF('Census Input Tab'!H526="","",'Census Input Tab'!H526)</f>
        <v/>
      </c>
      <c r="D495" s="174" t="str">
        <f>IF('Census Input Tab'!K526="","",'Census Input Tab'!K526)</f>
        <v/>
      </c>
      <c r="E495" s="175" t="str">
        <f>IF('Census Input Tab'!A526="","",'Census Input Tab'!A526)</f>
        <v/>
      </c>
      <c r="F495" s="175" t="str">
        <f>IF('Census Input Tab'!B526="","",'Census Input Tab'!B526)</f>
        <v/>
      </c>
      <c r="G495" s="176" t="str">
        <f>IF('Census Input Tab'!C526="","",'Census Input Tab'!C526)</f>
        <v/>
      </c>
      <c r="H495" s="177" t="str">
        <f>IF('Census Input Tab'!D526="","",'Census Input Tab'!D526)</f>
        <v/>
      </c>
      <c r="I495" s="178" t="str">
        <f>IF('Census Input Tab'!E526="","",'Census Input Tab'!E526)</f>
        <v/>
      </c>
      <c r="J495" s="179" t="str">
        <f>IF('Census Input Tab'!I526="COBRA","COBRA","" )</f>
        <v/>
      </c>
      <c r="K495" s="180" t="str">
        <f>IF('Census Input Tab'!F526="","",'Census Input Tab'!F526)</f>
        <v/>
      </c>
      <c r="L495" s="180" t="str">
        <f>IF('Census Input Tab'!G526="","",'Census Input Tab'!G526)</f>
        <v/>
      </c>
      <c r="O495" s="183" t="e">
        <f t="shared" si="24"/>
        <v>#N/A</v>
      </c>
      <c r="P495" s="184">
        <f t="shared" si="25"/>
        <v>494</v>
      </c>
      <c r="W495" s="158" t="str">
        <f t="shared" si="22"/>
        <v/>
      </c>
      <c r="X495" s="187" t="s">
        <v>44596</v>
      </c>
      <c r="Y495" s="188" t="s">
        <v>185</v>
      </c>
    </row>
    <row r="496" spans="1:25" ht="14.5">
      <c r="A496" s="171" t="e">
        <v>#VALUE!</v>
      </c>
      <c r="B496" s="172" t="str">
        <f t="shared" si="23"/>
        <v/>
      </c>
      <c r="C496" s="173" t="str">
        <f>IF('Census Input Tab'!H527="","",'Census Input Tab'!H527)</f>
        <v/>
      </c>
      <c r="D496" s="174" t="str">
        <f>IF('Census Input Tab'!K527="","",'Census Input Tab'!K527)</f>
        <v/>
      </c>
      <c r="E496" s="175" t="str">
        <f>IF('Census Input Tab'!A527="","",'Census Input Tab'!A527)</f>
        <v/>
      </c>
      <c r="F496" s="175" t="str">
        <f>IF('Census Input Tab'!B527="","",'Census Input Tab'!B527)</f>
        <v/>
      </c>
      <c r="G496" s="176" t="str">
        <f>IF('Census Input Tab'!C527="","",'Census Input Tab'!C527)</f>
        <v/>
      </c>
      <c r="H496" s="177" t="str">
        <f>IF('Census Input Tab'!D527="","",'Census Input Tab'!D527)</f>
        <v/>
      </c>
      <c r="I496" s="178" t="str">
        <f>IF('Census Input Tab'!E527="","",'Census Input Tab'!E527)</f>
        <v/>
      </c>
      <c r="J496" s="179" t="str">
        <f>IF('Census Input Tab'!I527="COBRA","COBRA","" )</f>
        <v/>
      </c>
      <c r="K496" s="180" t="str">
        <f>IF('Census Input Tab'!F527="","",'Census Input Tab'!F527)</f>
        <v/>
      </c>
      <c r="L496" s="180" t="str">
        <f>IF('Census Input Tab'!G527="","",'Census Input Tab'!G527)</f>
        <v/>
      </c>
      <c r="O496" s="183" t="e">
        <f t="shared" si="24"/>
        <v>#N/A</v>
      </c>
      <c r="P496" s="184">
        <f t="shared" si="25"/>
        <v>495</v>
      </c>
      <c r="W496" s="158" t="str">
        <f t="shared" si="22"/>
        <v/>
      </c>
      <c r="X496" s="187" t="s">
        <v>44597</v>
      </c>
      <c r="Y496" s="188" t="s">
        <v>185</v>
      </c>
    </row>
    <row r="497" spans="1:25" ht="14.5">
      <c r="A497" s="171" t="e">
        <v>#VALUE!</v>
      </c>
      <c r="B497" s="172" t="str">
        <f t="shared" si="23"/>
        <v/>
      </c>
      <c r="C497" s="173" t="str">
        <f>IF('Census Input Tab'!H528="","",'Census Input Tab'!H528)</f>
        <v/>
      </c>
      <c r="D497" s="174" t="str">
        <f>IF('Census Input Tab'!K528="","",'Census Input Tab'!K528)</f>
        <v/>
      </c>
      <c r="E497" s="175" t="str">
        <f>IF('Census Input Tab'!A528="","",'Census Input Tab'!A528)</f>
        <v/>
      </c>
      <c r="F497" s="175" t="str">
        <f>IF('Census Input Tab'!B528="","",'Census Input Tab'!B528)</f>
        <v/>
      </c>
      <c r="G497" s="176" t="str">
        <f>IF('Census Input Tab'!C528="","",'Census Input Tab'!C528)</f>
        <v/>
      </c>
      <c r="H497" s="177" t="str">
        <f>IF('Census Input Tab'!D528="","",'Census Input Tab'!D528)</f>
        <v/>
      </c>
      <c r="I497" s="178" t="str">
        <f>IF('Census Input Tab'!E528="","",'Census Input Tab'!E528)</f>
        <v/>
      </c>
      <c r="J497" s="179" t="str">
        <f>IF('Census Input Tab'!I528="COBRA","COBRA","" )</f>
        <v/>
      </c>
      <c r="K497" s="180" t="str">
        <f>IF('Census Input Tab'!F528="","",'Census Input Tab'!F528)</f>
        <v/>
      </c>
      <c r="L497" s="180" t="str">
        <f>IF('Census Input Tab'!G528="","",'Census Input Tab'!G528)</f>
        <v/>
      </c>
      <c r="O497" s="183" t="e">
        <f t="shared" si="24"/>
        <v>#N/A</v>
      </c>
      <c r="P497" s="184">
        <f t="shared" si="25"/>
        <v>496</v>
      </c>
      <c r="W497" s="158" t="str">
        <f t="shared" si="22"/>
        <v/>
      </c>
      <c r="X497" s="187" t="s">
        <v>44598</v>
      </c>
      <c r="Y497" s="188" t="s">
        <v>185</v>
      </c>
    </row>
    <row r="498" spans="1:25" ht="14.5">
      <c r="A498" s="171" t="e">
        <v>#VALUE!</v>
      </c>
      <c r="B498" s="172" t="str">
        <f t="shared" si="23"/>
        <v/>
      </c>
      <c r="C498" s="173" t="str">
        <f>IF('Census Input Tab'!H529="","",'Census Input Tab'!H529)</f>
        <v/>
      </c>
      <c r="D498" s="174" t="str">
        <f>IF('Census Input Tab'!K529="","",'Census Input Tab'!K529)</f>
        <v/>
      </c>
      <c r="E498" s="175" t="str">
        <f>IF('Census Input Tab'!A529="","",'Census Input Tab'!A529)</f>
        <v/>
      </c>
      <c r="F498" s="175" t="str">
        <f>IF('Census Input Tab'!B529="","",'Census Input Tab'!B529)</f>
        <v/>
      </c>
      <c r="G498" s="176" t="str">
        <f>IF('Census Input Tab'!C529="","",'Census Input Tab'!C529)</f>
        <v/>
      </c>
      <c r="H498" s="177" t="str">
        <f>IF('Census Input Tab'!D529="","",'Census Input Tab'!D529)</f>
        <v/>
      </c>
      <c r="I498" s="178" t="str">
        <f>IF('Census Input Tab'!E529="","",'Census Input Tab'!E529)</f>
        <v/>
      </c>
      <c r="J498" s="179" t="str">
        <f>IF('Census Input Tab'!I529="COBRA","COBRA","" )</f>
        <v/>
      </c>
      <c r="K498" s="180" t="str">
        <f>IF('Census Input Tab'!F529="","",'Census Input Tab'!F529)</f>
        <v/>
      </c>
      <c r="L498" s="180" t="str">
        <f>IF('Census Input Tab'!G529="","",'Census Input Tab'!G529)</f>
        <v/>
      </c>
      <c r="O498" s="183" t="e">
        <f t="shared" si="24"/>
        <v>#N/A</v>
      </c>
      <c r="P498" s="184">
        <f t="shared" si="25"/>
        <v>497</v>
      </c>
      <c r="W498" s="158" t="str">
        <f t="shared" si="22"/>
        <v/>
      </c>
      <c r="X498" s="187" t="s">
        <v>44599</v>
      </c>
      <c r="Y498" s="188" t="s">
        <v>185</v>
      </c>
    </row>
    <row r="499" spans="1:25" ht="14.5">
      <c r="A499" s="171" t="e">
        <v>#VALUE!</v>
      </c>
      <c r="B499" s="172" t="str">
        <f t="shared" si="23"/>
        <v/>
      </c>
      <c r="C499" s="173" t="str">
        <f>IF('Census Input Tab'!H530="","",'Census Input Tab'!H530)</f>
        <v/>
      </c>
      <c r="D499" s="174" t="str">
        <f>IF('Census Input Tab'!K530="","",'Census Input Tab'!K530)</f>
        <v/>
      </c>
      <c r="E499" s="175" t="str">
        <f>IF('Census Input Tab'!A530="","",'Census Input Tab'!A530)</f>
        <v/>
      </c>
      <c r="F499" s="175" t="str">
        <f>IF('Census Input Tab'!B530="","",'Census Input Tab'!B530)</f>
        <v/>
      </c>
      <c r="G499" s="176" t="str">
        <f>IF('Census Input Tab'!C530="","",'Census Input Tab'!C530)</f>
        <v/>
      </c>
      <c r="H499" s="177" t="str">
        <f>IF('Census Input Tab'!D530="","",'Census Input Tab'!D530)</f>
        <v/>
      </c>
      <c r="I499" s="178" t="str">
        <f>IF('Census Input Tab'!E530="","",'Census Input Tab'!E530)</f>
        <v/>
      </c>
      <c r="J499" s="179" t="str">
        <f>IF('Census Input Tab'!I530="COBRA","COBRA","" )</f>
        <v/>
      </c>
      <c r="K499" s="180" t="str">
        <f>IF('Census Input Tab'!F530="","",'Census Input Tab'!F530)</f>
        <v/>
      </c>
      <c r="L499" s="180" t="str">
        <f>IF('Census Input Tab'!G530="","",'Census Input Tab'!G530)</f>
        <v/>
      </c>
      <c r="O499" s="183" t="e">
        <f t="shared" si="24"/>
        <v>#N/A</v>
      </c>
      <c r="P499" s="184">
        <f t="shared" si="25"/>
        <v>498</v>
      </c>
      <c r="W499" s="158" t="str">
        <f t="shared" si="22"/>
        <v/>
      </c>
      <c r="X499" s="187" t="s">
        <v>44600</v>
      </c>
      <c r="Y499" s="188" t="s">
        <v>185</v>
      </c>
    </row>
    <row r="500" spans="1:25" ht="14.5">
      <c r="A500" s="171" t="e">
        <v>#VALUE!</v>
      </c>
      <c r="B500" s="172" t="str">
        <f t="shared" si="23"/>
        <v/>
      </c>
      <c r="C500" s="173" t="str">
        <f>IF('Census Input Tab'!H531="","",'Census Input Tab'!H531)</f>
        <v/>
      </c>
      <c r="D500" s="174" t="str">
        <f>IF('Census Input Tab'!K531="","",'Census Input Tab'!K531)</f>
        <v/>
      </c>
      <c r="E500" s="175" t="str">
        <f>IF('Census Input Tab'!A531="","",'Census Input Tab'!A531)</f>
        <v/>
      </c>
      <c r="F500" s="175" t="str">
        <f>IF('Census Input Tab'!B531="","",'Census Input Tab'!B531)</f>
        <v/>
      </c>
      <c r="G500" s="176" t="str">
        <f>IF('Census Input Tab'!C531="","",'Census Input Tab'!C531)</f>
        <v/>
      </c>
      <c r="H500" s="177" t="str">
        <f>IF('Census Input Tab'!D531="","",'Census Input Tab'!D531)</f>
        <v/>
      </c>
      <c r="I500" s="178" t="str">
        <f>IF('Census Input Tab'!E531="","",'Census Input Tab'!E531)</f>
        <v/>
      </c>
      <c r="J500" s="179" t="str">
        <f>IF('Census Input Tab'!I531="COBRA","COBRA","" )</f>
        <v/>
      </c>
      <c r="K500" s="180" t="str">
        <f>IF('Census Input Tab'!F531="","",'Census Input Tab'!F531)</f>
        <v/>
      </c>
      <c r="L500" s="180" t="str">
        <f>IF('Census Input Tab'!G531="","",'Census Input Tab'!G531)</f>
        <v/>
      </c>
      <c r="O500" s="183" t="e">
        <f t="shared" si="24"/>
        <v>#N/A</v>
      </c>
      <c r="P500" s="184">
        <f t="shared" si="25"/>
        <v>499</v>
      </c>
      <c r="W500" s="158" t="str">
        <f t="shared" si="22"/>
        <v/>
      </c>
      <c r="X500" s="187" t="s">
        <v>44601</v>
      </c>
      <c r="Y500" s="188" t="s">
        <v>185</v>
      </c>
    </row>
    <row r="501" spans="1:25" ht="14.5">
      <c r="A501" s="171" t="e">
        <v>#VALUE!</v>
      </c>
      <c r="B501" s="172" t="str">
        <f t="shared" si="23"/>
        <v/>
      </c>
      <c r="C501" s="173" t="str">
        <f>IF('Census Input Tab'!H532="","",'Census Input Tab'!H532)</f>
        <v/>
      </c>
      <c r="D501" s="174" t="str">
        <f>IF('Census Input Tab'!K532="","",'Census Input Tab'!K532)</f>
        <v/>
      </c>
      <c r="E501" s="175" t="str">
        <f>IF('Census Input Tab'!A532="","",'Census Input Tab'!A532)</f>
        <v/>
      </c>
      <c r="F501" s="175" t="str">
        <f>IF('Census Input Tab'!B532="","",'Census Input Tab'!B532)</f>
        <v/>
      </c>
      <c r="G501" s="176" t="str">
        <f>IF('Census Input Tab'!C532="","",'Census Input Tab'!C532)</f>
        <v/>
      </c>
      <c r="H501" s="177" t="str">
        <f>IF('Census Input Tab'!D532="","",'Census Input Tab'!D532)</f>
        <v/>
      </c>
      <c r="I501" s="178" t="str">
        <f>IF('Census Input Tab'!E532="","",'Census Input Tab'!E532)</f>
        <v/>
      </c>
      <c r="J501" s="179" t="str">
        <f>IF('Census Input Tab'!I532="COBRA","COBRA","" )</f>
        <v/>
      </c>
      <c r="K501" s="180" t="str">
        <f>IF('Census Input Tab'!F532="","",'Census Input Tab'!F532)</f>
        <v/>
      </c>
      <c r="L501" s="180" t="str">
        <f>IF('Census Input Tab'!G532="","",'Census Input Tab'!G532)</f>
        <v/>
      </c>
      <c r="O501" s="183" t="e">
        <f t="shared" si="24"/>
        <v>#N/A</v>
      </c>
      <c r="P501" s="184">
        <f t="shared" si="25"/>
        <v>500</v>
      </c>
      <c r="W501" s="158" t="str">
        <f t="shared" si="22"/>
        <v/>
      </c>
      <c r="X501" s="187" t="s">
        <v>44602</v>
      </c>
      <c r="Y501" s="188" t="s">
        <v>185</v>
      </c>
    </row>
    <row r="502" spans="1:25">
      <c r="W502" s="158" t="str">
        <f t="shared" si="22"/>
        <v>000</v>
      </c>
      <c r="X502" s="187" t="s">
        <v>44603</v>
      </c>
      <c r="Y502" s="188" t="s">
        <v>185</v>
      </c>
    </row>
    <row r="503" spans="1:25">
      <c r="W503" s="158" t="str">
        <f t="shared" si="22"/>
        <v>000</v>
      </c>
      <c r="X503" s="187" t="s">
        <v>44604</v>
      </c>
      <c r="Y503" s="188" t="s">
        <v>185</v>
      </c>
    </row>
    <row r="504" spans="1:25">
      <c r="W504" s="158" t="str">
        <f t="shared" si="22"/>
        <v>000</v>
      </c>
      <c r="X504" s="187" t="s">
        <v>44605</v>
      </c>
      <c r="Y504" s="188" t="s">
        <v>185</v>
      </c>
    </row>
    <row r="505" spans="1:25">
      <c r="W505" s="158" t="str">
        <f t="shared" si="22"/>
        <v>000</v>
      </c>
      <c r="X505" s="187" t="s">
        <v>44606</v>
      </c>
      <c r="Y505" s="188" t="s">
        <v>185</v>
      </c>
    </row>
    <row r="506" spans="1:25">
      <c r="W506" s="158" t="str">
        <f t="shared" si="22"/>
        <v>000</v>
      </c>
      <c r="X506" s="187" t="s">
        <v>44607</v>
      </c>
      <c r="Y506" s="188" t="s">
        <v>185</v>
      </c>
    </row>
    <row r="507" spans="1:25">
      <c r="W507" s="158" t="str">
        <f t="shared" si="22"/>
        <v>000</v>
      </c>
      <c r="X507" s="187" t="s">
        <v>44608</v>
      </c>
      <c r="Y507" s="188" t="s">
        <v>185</v>
      </c>
    </row>
    <row r="508" spans="1:25">
      <c r="W508" s="158" t="str">
        <f t="shared" si="22"/>
        <v>000</v>
      </c>
      <c r="X508" s="187" t="s">
        <v>44609</v>
      </c>
      <c r="Y508" s="188" t="s">
        <v>185</v>
      </c>
    </row>
    <row r="509" spans="1:25">
      <c r="W509" s="158" t="str">
        <f t="shared" si="22"/>
        <v>000</v>
      </c>
      <c r="X509" s="187" t="s">
        <v>44610</v>
      </c>
      <c r="Y509" s="188" t="s">
        <v>185</v>
      </c>
    </row>
    <row r="510" spans="1:25">
      <c r="W510" s="158" t="str">
        <f t="shared" si="22"/>
        <v>000</v>
      </c>
      <c r="X510" s="187" t="s">
        <v>44611</v>
      </c>
      <c r="Y510" s="188" t="s">
        <v>185</v>
      </c>
    </row>
    <row r="511" spans="1:25">
      <c r="W511" s="158" t="str">
        <f t="shared" si="22"/>
        <v>000</v>
      </c>
      <c r="X511" s="187" t="s">
        <v>44612</v>
      </c>
      <c r="Y511" s="188" t="s">
        <v>159</v>
      </c>
    </row>
    <row r="512" spans="1:25">
      <c r="W512" s="158" t="str">
        <f t="shared" si="22"/>
        <v>000</v>
      </c>
      <c r="X512" s="187" t="s">
        <v>44613</v>
      </c>
      <c r="Y512" s="188" t="s">
        <v>159</v>
      </c>
    </row>
    <row r="513" spans="23:25">
      <c r="W513" s="158" t="str">
        <f t="shared" si="22"/>
        <v>000</v>
      </c>
      <c r="X513" s="187" t="s">
        <v>44614</v>
      </c>
      <c r="Y513" s="188" t="s">
        <v>159</v>
      </c>
    </row>
    <row r="514" spans="23:25">
      <c r="W514" s="158" t="str">
        <f t="shared" ref="W514:W577" si="26">LEFT(TEXT(G514,"00000"),3)</f>
        <v>000</v>
      </c>
      <c r="X514" s="187" t="s">
        <v>44615</v>
      </c>
      <c r="Y514" s="188" t="s">
        <v>159</v>
      </c>
    </row>
    <row r="515" spans="23:25">
      <c r="W515" s="158" t="str">
        <f t="shared" si="26"/>
        <v>000</v>
      </c>
      <c r="X515" s="187" t="s">
        <v>44616</v>
      </c>
      <c r="Y515" s="188" t="s">
        <v>159</v>
      </c>
    </row>
    <row r="516" spans="23:25">
      <c r="W516" s="158" t="str">
        <f t="shared" si="26"/>
        <v>000</v>
      </c>
      <c r="X516" s="187" t="s">
        <v>44617</v>
      </c>
      <c r="Y516" s="188" t="s">
        <v>159</v>
      </c>
    </row>
    <row r="517" spans="23:25">
      <c r="W517" s="158" t="str">
        <f t="shared" si="26"/>
        <v>000</v>
      </c>
      <c r="X517" s="187" t="s">
        <v>44618</v>
      </c>
      <c r="Y517" s="188" t="s">
        <v>159</v>
      </c>
    </row>
    <row r="518" spans="23:25">
      <c r="W518" s="158" t="str">
        <f t="shared" si="26"/>
        <v>000</v>
      </c>
      <c r="X518" s="187" t="s">
        <v>44619</v>
      </c>
      <c r="Y518" s="188" t="s">
        <v>159</v>
      </c>
    </row>
    <row r="519" spans="23:25">
      <c r="W519" s="158" t="str">
        <f t="shared" si="26"/>
        <v>000</v>
      </c>
      <c r="X519" s="187" t="s">
        <v>44620</v>
      </c>
      <c r="Y519" s="188" t="s">
        <v>159</v>
      </c>
    </row>
    <row r="520" spans="23:25">
      <c r="W520" s="158" t="str">
        <f t="shared" si="26"/>
        <v>000</v>
      </c>
      <c r="X520" s="187" t="s">
        <v>44621</v>
      </c>
      <c r="Y520" s="188" t="s">
        <v>159</v>
      </c>
    </row>
    <row r="521" spans="23:25">
      <c r="W521" s="158" t="str">
        <f t="shared" si="26"/>
        <v>000</v>
      </c>
      <c r="X521" s="187" t="s">
        <v>44622</v>
      </c>
      <c r="Y521" s="188" t="s">
        <v>159</v>
      </c>
    </row>
    <row r="522" spans="23:25">
      <c r="W522" s="158" t="str">
        <f t="shared" si="26"/>
        <v>000</v>
      </c>
      <c r="X522" s="187" t="s">
        <v>44623</v>
      </c>
      <c r="Y522" s="188" t="s">
        <v>159</v>
      </c>
    </row>
    <row r="523" spans="23:25">
      <c r="W523" s="158" t="str">
        <f t="shared" si="26"/>
        <v>000</v>
      </c>
      <c r="X523" s="187" t="s">
        <v>44624</v>
      </c>
      <c r="Y523" s="188" t="s">
        <v>159</v>
      </c>
    </row>
    <row r="524" spans="23:25">
      <c r="W524" s="158" t="str">
        <f t="shared" si="26"/>
        <v>000</v>
      </c>
      <c r="X524" s="187" t="s">
        <v>44625</v>
      </c>
      <c r="Y524" s="188" t="s">
        <v>159</v>
      </c>
    </row>
    <row r="525" spans="23:25">
      <c r="W525" s="158" t="str">
        <f t="shared" si="26"/>
        <v>000</v>
      </c>
      <c r="X525" s="187" t="s">
        <v>44626</v>
      </c>
      <c r="Y525" s="188" t="s">
        <v>159</v>
      </c>
    </row>
    <row r="526" spans="23:25">
      <c r="W526" s="158" t="str">
        <f t="shared" si="26"/>
        <v>000</v>
      </c>
      <c r="X526" s="187" t="s">
        <v>44627</v>
      </c>
      <c r="Y526" s="188" t="s">
        <v>159</v>
      </c>
    </row>
    <row r="527" spans="23:25">
      <c r="W527" s="158" t="str">
        <f t="shared" si="26"/>
        <v>000</v>
      </c>
      <c r="X527" s="187" t="s">
        <v>44628</v>
      </c>
      <c r="Y527" s="188" t="s">
        <v>177</v>
      </c>
    </row>
    <row r="528" spans="23:25">
      <c r="W528" s="158" t="str">
        <f t="shared" si="26"/>
        <v>000</v>
      </c>
      <c r="X528" s="187" t="s">
        <v>44629</v>
      </c>
      <c r="Y528" s="188" t="s">
        <v>177</v>
      </c>
    </row>
    <row r="529" spans="23:25">
      <c r="W529" s="158" t="str">
        <f t="shared" si="26"/>
        <v>000</v>
      </c>
      <c r="X529" s="187" t="s">
        <v>44630</v>
      </c>
      <c r="Y529" s="188" t="s">
        <v>177</v>
      </c>
    </row>
    <row r="530" spans="23:25">
      <c r="W530" s="158" t="str">
        <f t="shared" si="26"/>
        <v>000</v>
      </c>
      <c r="X530" s="187" t="s">
        <v>44631</v>
      </c>
      <c r="Y530" s="188" t="s">
        <v>177</v>
      </c>
    </row>
    <row r="531" spans="23:25">
      <c r="W531" s="158" t="str">
        <f t="shared" si="26"/>
        <v>000</v>
      </c>
      <c r="X531" s="187" t="s">
        <v>44632</v>
      </c>
      <c r="Y531" s="188" t="s">
        <v>177</v>
      </c>
    </row>
    <row r="532" spans="23:25">
      <c r="W532" s="158" t="str">
        <f t="shared" si="26"/>
        <v>000</v>
      </c>
      <c r="X532" s="187" t="s">
        <v>44633</v>
      </c>
      <c r="Y532" s="188" t="s">
        <v>177</v>
      </c>
    </row>
    <row r="533" spans="23:25">
      <c r="W533" s="158" t="str">
        <f t="shared" si="26"/>
        <v>000</v>
      </c>
      <c r="X533" s="187" t="s">
        <v>44634</v>
      </c>
      <c r="Y533" s="188" t="s">
        <v>177</v>
      </c>
    </row>
    <row r="534" spans="23:25">
      <c r="W534" s="158" t="str">
        <f t="shared" si="26"/>
        <v>000</v>
      </c>
      <c r="X534" s="187" t="s">
        <v>44635</v>
      </c>
      <c r="Y534" s="188" t="s">
        <v>177</v>
      </c>
    </row>
    <row r="535" spans="23:25">
      <c r="W535" s="158" t="str">
        <f t="shared" si="26"/>
        <v>000</v>
      </c>
      <c r="X535" s="187" t="s">
        <v>44636</v>
      </c>
      <c r="Y535" s="188" t="s">
        <v>170</v>
      </c>
    </row>
    <row r="536" spans="23:25">
      <c r="W536" s="158" t="str">
        <f t="shared" si="26"/>
        <v>000</v>
      </c>
      <c r="X536" s="187" t="s">
        <v>44637</v>
      </c>
      <c r="Y536" s="188" t="s">
        <v>170</v>
      </c>
    </row>
    <row r="537" spans="23:25">
      <c r="W537" s="158" t="str">
        <f t="shared" si="26"/>
        <v>000</v>
      </c>
      <c r="X537" s="207" t="s">
        <v>44638</v>
      </c>
      <c r="Y537" s="188" t="s">
        <v>170</v>
      </c>
    </row>
    <row r="538" spans="23:25">
      <c r="W538" s="158" t="str">
        <f t="shared" si="26"/>
        <v>000</v>
      </c>
      <c r="X538" s="187" t="s">
        <v>44639</v>
      </c>
      <c r="Y538" s="188" t="s">
        <v>170</v>
      </c>
    </row>
    <row r="539" spans="23:25">
      <c r="W539" s="158" t="str">
        <f t="shared" si="26"/>
        <v>000</v>
      </c>
      <c r="X539" s="207" t="s">
        <v>44640</v>
      </c>
      <c r="Y539" s="188" t="s">
        <v>170</v>
      </c>
    </row>
    <row r="540" spans="23:25">
      <c r="W540" s="158" t="str">
        <f t="shared" si="26"/>
        <v>000</v>
      </c>
      <c r="X540" s="187" t="s">
        <v>44641</v>
      </c>
      <c r="Y540" s="188" t="s">
        <v>170</v>
      </c>
    </row>
    <row r="541" spans="23:25">
      <c r="W541" s="158" t="str">
        <f t="shared" si="26"/>
        <v>000</v>
      </c>
      <c r="X541" s="207" t="s">
        <v>44642</v>
      </c>
      <c r="Y541" s="188" t="s">
        <v>170</v>
      </c>
    </row>
    <row r="542" spans="23:25">
      <c r="W542" s="158" t="str">
        <f t="shared" si="26"/>
        <v>000</v>
      </c>
      <c r="X542" s="187" t="s">
        <v>44643</v>
      </c>
      <c r="Y542" s="188" t="s">
        <v>170</v>
      </c>
    </row>
    <row r="543" spans="23:25">
      <c r="W543" s="158" t="str">
        <f t="shared" si="26"/>
        <v>000</v>
      </c>
      <c r="X543" s="207" t="s">
        <v>44644</v>
      </c>
      <c r="Y543" s="188" t="s">
        <v>170</v>
      </c>
    </row>
    <row r="544" spans="23:25">
      <c r="W544" s="158" t="str">
        <f t="shared" si="26"/>
        <v>000</v>
      </c>
      <c r="X544" s="187" t="s">
        <v>44645</v>
      </c>
      <c r="Y544" s="188" t="s">
        <v>162</v>
      </c>
    </row>
    <row r="545" spans="23:25">
      <c r="W545" s="158" t="str">
        <f t="shared" si="26"/>
        <v>000</v>
      </c>
      <c r="X545" s="187" t="s">
        <v>44646</v>
      </c>
      <c r="Y545" s="188" t="s">
        <v>162</v>
      </c>
    </row>
    <row r="546" spans="23:25">
      <c r="W546" s="158" t="str">
        <f t="shared" si="26"/>
        <v>000</v>
      </c>
      <c r="X546" s="207" t="s">
        <v>44647</v>
      </c>
      <c r="Y546" s="188" t="s">
        <v>162</v>
      </c>
    </row>
    <row r="547" spans="23:25">
      <c r="W547" s="158" t="str">
        <f t="shared" si="26"/>
        <v>000</v>
      </c>
      <c r="X547" s="187" t="s">
        <v>44648</v>
      </c>
      <c r="Y547" s="188" t="s">
        <v>162</v>
      </c>
    </row>
    <row r="548" spans="23:25">
      <c r="W548" s="158" t="str">
        <f t="shared" si="26"/>
        <v>000</v>
      </c>
      <c r="X548" s="207" t="s">
        <v>44649</v>
      </c>
      <c r="Y548" s="188" t="s">
        <v>162</v>
      </c>
    </row>
    <row r="549" spans="23:25">
      <c r="W549" s="158" t="str">
        <f t="shared" si="26"/>
        <v>000</v>
      </c>
      <c r="X549" s="187" t="s">
        <v>44650</v>
      </c>
      <c r="Y549" s="188" t="s">
        <v>162</v>
      </c>
    </row>
    <row r="550" spans="23:25">
      <c r="W550" s="158" t="str">
        <f t="shared" si="26"/>
        <v>000</v>
      </c>
      <c r="X550" s="207" t="s">
        <v>44651</v>
      </c>
      <c r="Y550" s="188" t="s">
        <v>162</v>
      </c>
    </row>
    <row r="551" spans="23:25">
      <c r="W551" s="158" t="str">
        <f t="shared" si="26"/>
        <v>000</v>
      </c>
      <c r="X551" s="187" t="s">
        <v>44652</v>
      </c>
      <c r="Y551" s="188" t="s">
        <v>162</v>
      </c>
    </row>
    <row r="552" spans="23:25">
      <c r="W552" s="158" t="str">
        <f t="shared" si="26"/>
        <v>000</v>
      </c>
      <c r="X552" s="207" t="s">
        <v>44653</v>
      </c>
      <c r="Y552" s="188" t="s">
        <v>162</v>
      </c>
    </row>
    <row r="553" spans="23:25">
      <c r="W553" s="158" t="str">
        <f t="shared" si="26"/>
        <v>000</v>
      </c>
      <c r="X553" s="187" t="s">
        <v>44654</v>
      </c>
      <c r="Y553" s="188" t="s">
        <v>162</v>
      </c>
    </row>
    <row r="554" spans="23:25">
      <c r="W554" s="158" t="str">
        <f t="shared" si="26"/>
        <v>000</v>
      </c>
      <c r="X554" s="207" t="s">
        <v>44655</v>
      </c>
      <c r="Y554" s="188" t="s">
        <v>149</v>
      </c>
    </row>
    <row r="555" spans="23:25">
      <c r="W555" s="158" t="str">
        <f t="shared" si="26"/>
        <v>000</v>
      </c>
      <c r="X555" s="187" t="s">
        <v>44656</v>
      </c>
      <c r="Y555" s="188" t="s">
        <v>149</v>
      </c>
    </row>
    <row r="556" spans="23:25">
      <c r="W556" s="158" t="str">
        <f t="shared" si="26"/>
        <v>000</v>
      </c>
      <c r="X556" s="207" t="s">
        <v>44657</v>
      </c>
      <c r="Y556" s="188" t="s">
        <v>149</v>
      </c>
    </row>
    <row r="557" spans="23:25">
      <c r="W557" s="158" t="str">
        <f t="shared" si="26"/>
        <v>000</v>
      </c>
      <c r="X557" s="187" t="s">
        <v>44658</v>
      </c>
      <c r="Y557" s="188" t="s">
        <v>149</v>
      </c>
    </row>
    <row r="558" spans="23:25">
      <c r="W558" s="158" t="str">
        <f t="shared" si="26"/>
        <v>000</v>
      </c>
      <c r="X558" s="207" t="s">
        <v>44659</v>
      </c>
      <c r="Y558" s="188" t="s">
        <v>149</v>
      </c>
    </row>
    <row r="559" spans="23:25">
      <c r="W559" s="158" t="str">
        <f t="shared" si="26"/>
        <v>000</v>
      </c>
      <c r="X559" s="187" t="s">
        <v>44660</v>
      </c>
      <c r="Y559" s="188" t="s">
        <v>149</v>
      </c>
    </row>
    <row r="560" spans="23:25">
      <c r="W560" s="158" t="str">
        <f t="shared" si="26"/>
        <v>000</v>
      </c>
      <c r="X560" s="207" t="s">
        <v>44661</v>
      </c>
      <c r="Y560" s="188" t="s">
        <v>149</v>
      </c>
    </row>
    <row r="561" spans="23:25">
      <c r="W561" s="158" t="str">
        <f t="shared" si="26"/>
        <v>000</v>
      </c>
      <c r="X561" s="187" t="s">
        <v>44662</v>
      </c>
      <c r="Y561" s="188" t="s">
        <v>149</v>
      </c>
    </row>
    <row r="562" spans="23:25">
      <c r="W562" s="158" t="str">
        <f t="shared" si="26"/>
        <v>000</v>
      </c>
      <c r="X562" s="187" t="s">
        <v>44663</v>
      </c>
      <c r="Y562" s="188" t="s">
        <v>149</v>
      </c>
    </row>
    <row r="563" spans="23:25">
      <c r="W563" s="158" t="str">
        <f t="shared" si="26"/>
        <v>000</v>
      </c>
      <c r="X563" s="187" t="s">
        <v>44664</v>
      </c>
      <c r="Y563" s="188" t="s">
        <v>149</v>
      </c>
    </row>
    <row r="564" spans="23:25">
      <c r="W564" s="158" t="str">
        <f t="shared" si="26"/>
        <v>000</v>
      </c>
      <c r="X564" s="187" t="s">
        <v>44665</v>
      </c>
      <c r="Y564" s="188" t="s">
        <v>149</v>
      </c>
    </row>
    <row r="565" spans="23:25">
      <c r="W565" s="158" t="str">
        <f t="shared" si="26"/>
        <v>000</v>
      </c>
      <c r="X565" s="187" t="s">
        <v>44666</v>
      </c>
      <c r="Y565" s="188" t="s">
        <v>149</v>
      </c>
    </row>
    <row r="566" spans="23:25">
      <c r="W566" s="158" t="str">
        <f t="shared" si="26"/>
        <v>000</v>
      </c>
      <c r="X566" s="187" t="s">
        <v>44667</v>
      </c>
      <c r="Y566" s="188" t="s">
        <v>149</v>
      </c>
    </row>
    <row r="567" spans="23:25">
      <c r="W567" s="158" t="str">
        <f t="shared" si="26"/>
        <v>000</v>
      </c>
      <c r="X567" s="187" t="s">
        <v>44668</v>
      </c>
      <c r="Y567" s="188" t="s">
        <v>149</v>
      </c>
    </row>
    <row r="568" spans="23:25">
      <c r="W568" s="158" t="str">
        <f t="shared" si="26"/>
        <v>000</v>
      </c>
      <c r="X568" s="187" t="s">
        <v>44669</v>
      </c>
      <c r="Y568" s="188" t="s">
        <v>149</v>
      </c>
    </row>
    <row r="569" spans="23:25">
      <c r="W569" s="158" t="str">
        <f t="shared" si="26"/>
        <v>000</v>
      </c>
      <c r="X569" s="187" t="s">
        <v>44670</v>
      </c>
      <c r="Y569" s="188" t="s">
        <v>149</v>
      </c>
    </row>
    <row r="570" spans="23:25">
      <c r="W570" s="158" t="str">
        <f t="shared" si="26"/>
        <v>000</v>
      </c>
      <c r="X570" s="187" t="s">
        <v>44671</v>
      </c>
      <c r="Y570" s="188" t="s">
        <v>149</v>
      </c>
    </row>
    <row r="571" spans="23:25">
      <c r="W571" s="158" t="str">
        <f t="shared" si="26"/>
        <v>000</v>
      </c>
      <c r="X571" s="187" t="s">
        <v>44672</v>
      </c>
      <c r="Y571" s="188" t="s">
        <v>149</v>
      </c>
    </row>
    <row r="572" spans="23:25">
      <c r="W572" s="158" t="str">
        <f t="shared" si="26"/>
        <v>000</v>
      </c>
      <c r="X572" s="187" t="s">
        <v>44673</v>
      </c>
      <c r="Y572" s="188" t="s">
        <v>149</v>
      </c>
    </row>
    <row r="573" spans="23:25">
      <c r="W573" s="158" t="str">
        <f t="shared" si="26"/>
        <v>000</v>
      </c>
      <c r="X573" s="187" t="s">
        <v>44674</v>
      </c>
      <c r="Y573" s="188" t="s">
        <v>149</v>
      </c>
    </row>
    <row r="574" spans="23:25">
      <c r="W574" s="158" t="str">
        <f t="shared" si="26"/>
        <v>000</v>
      </c>
      <c r="X574" s="187" t="s">
        <v>44675</v>
      </c>
      <c r="Y574" s="188" t="s">
        <v>149</v>
      </c>
    </row>
    <row r="575" spans="23:25">
      <c r="W575" s="158" t="str">
        <f t="shared" si="26"/>
        <v>000</v>
      </c>
      <c r="X575" s="187" t="s">
        <v>44676</v>
      </c>
      <c r="Y575" s="188" t="s">
        <v>149</v>
      </c>
    </row>
    <row r="576" spans="23:25">
      <c r="W576" s="158" t="str">
        <f t="shared" si="26"/>
        <v>000</v>
      </c>
      <c r="X576" s="187" t="s">
        <v>44677</v>
      </c>
      <c r="Y576" s="188" t="s">
        <v>149</v>
      </c>
    </row>
    <row r="577" spans="23:25">
      <c r="W577" s="158" t="str">
        <f t="shared" si="26"/>
        <v>000</v>
      </c>
      <c r="X577" s="187" t="s">
        <v>44678</v>
      </c>
      <c r="Y577" s="188" t="s">
        <v>149</v>
      </c>
    </row>
    <row r="578" spans="23:25">
      <c r="W578" s="158" t="str">
        <f t="shared" ref="W578:W641" si="27">LEFT(TEXT(G578,"00000"),3)</f>
        <v>000</v>
      </c>
      <c r="X578" s="187" t="s">
        <v>44679</v>
      </c>
      <c r="Y578" s="188" t="s">
        <v>149</v>
      </c>
    </row>
    <row r="579" spans="23:25">
      <c r="W579" s="158" t="str">
        <f t="shared" si="27"/>
        <v>000</v>
      </c>
      <c r="X579" s="187" t="s">
        <v>44680</v>
      </c>
      <c r="Y579" s="188" t="s">
        <v>149</v>
      </c>
    </row>
    <row r="580" spans="23:25">
      <c r="W580" s="158" t="str">
        <f t="shared" si="27"/>
        <v>000</v>
      </c>
      <c r="X580" s="187" t="s">
        <v>44681</v>
      </c>
      <c r="Y580" s="188" t="s">
        <v>149</v>
      </c>
    </row>
    <row r="581" spans="23:25">
      <c r="W581" s="158" t="str">
        <f t="shared" si="27"/>
        <v>000</v>
      </c>
      <c r="X581" s="187" t="s">
        <v>44682</v>
      </c>
      <c r="Y581" s="188" t="s">
        <v>149</v>
      </c>
    </row>
    <row r="582" spans="23:25">
      <c r="W582" s="158" t="str">
        <f t="shared" si="27"/>
        <v>000</v>
      </c>
      <c r="X582" s="187" t="s">
        <v>44683</v>
      </c>
      <c r="Y582" s="188" t="s">
        <v>161</v>
      </c>
    </row>
    <row r="583" spans="23:25">
      <c r="W583" s="158" t="str">
        <f t="shared" si="27"/>
        <v>000</v>
      </c>
      <c r="X583" s="187" t="s">
        <v>44684</v>
      </c>
      <c r="Y583" s="188" t="s">
        <v>161</v>
      </c>
    </row>
    <row r="584" spans="23:25">
      <c r="W584" s="158" t="str">
        <f t="shared" si="27"/>
        <v>000</v>
      </c>
      <c r="X584" s="187" t="s">
        <v>44685</v>
      </c>
      <c r="Y584" s="188" t="s">
        <v>161</v>
      </c>
    </row>
    <row r="585" spans="23:25">
      <c r="W585" s="158" t="str">
        <f t="shared" si="27"/>
        <v>000</v>
      </c>
      <c r="X585" s="187" t="s">
        <v>44686</v>
      </c>
      <c r="Y585" s="188" t="s">
        <v>161</v>
      </c>
    </row>
    <row r="586" spans="23:25">
      <c r="W586" s="158" t="str">
        <f t="shared" si="27"/>
        <v>000</v>
      </c>
      <c r="X586" s="187" t="s">
        <v>44687</v>
      </c>
      <c r="Y586" s="188" t="s">
        <v>161</v>
      </c>
    </row>
    <row r="587" spans="23:25">
      <c r="W587" s="158" t="str">
        <f t="shared" si="27"/>
        <v>000</v>
      </c>
      <c r="X587" s="187" t="s">
        <v>44688</v>
      </c>
      <c r="Y587" s="188" t="s">
        <v>161</v>
      </c>
    </row>
    <row r="588" spans="23:25">
      <c r="W588" s="158" t="str">
        <f t="shared" si="27"/>
        <v>000</v>
      </c>
      <c r="X588" s="187" t="s">
        <v>44689</v>
      </c>
      <c r="Y588" s="188" t="s">
        <v>161</v>
      </c>
    </row>
    <row r="589" spans="23:25">
      <c r="W589" s="158" t="str">
        <f t="shared" si="27"/>
        <v>000</v>
      </c>
      <c r="X589" s="187" t="s">
        <v>44690</v>
      </c>
      <c r="Y589" s="188" t="s">
        <v>161</v>
      </c>
    </row>
    <row r="590" spans="23:25">
      <c r="W590" s="158" t="str">
        <f t="shared" si="27"/>
        <v>000</v>
      </c>
      <c r="X590" s="187" t="s">
        <v>44691</v>
      </c>
      <c r="Y590" s="188" t="s">
        <v>161</v>
      </c>
    </row>
    <row r="591" spans="23:25">
      <c r="W591" s="158" t="str">
        <f t="shared" si="27"/>
        <v>000</v>
      </c>
      <c r="X591" s="187" t="s">
        <v>44692</v>
      </c>
      <c r="Y591" s="188" t="s">
        <v>161</v>
      </c>
    </row>
    <row r="592" spans="23:25">
      <c r="W592" s="158" t="str">
        <f t="shared" si="27"/>
        <v>000</v>
      </c>
      <c r="X592" s="187" t="s">
        <v>44693</v>
      </c>
      <c r="Y592" s="188" t="s">
        <v>161</v>
      </c>
    </row>
    <row r="593" spans="23:25">
      <c r="W593" s="158" t="str">
        <f t="shared" si="27"/>
        <v>000</v>
      </c>
      <c r="X593" s="187" t="s">
        <v>44694</v>
      </c>
      <c r="Y593" s="188" t="s">
        <v>161</v>
      </c>
    </row>
    <row r="594" spans="23:25">
      <c r="W594" s="158" t="str">
        <f t="shared" si="27"/>
        <v>000</v>
      </c>
      <c r="X594" s="187" t="s">
        <v>44695</v>
      </c>
      <c r="Y594" s="188" t="s">
        <v>161</v>
      </c>
    </row>
    <row r="595" spans="23:25">
      <c r="W595" s="158" t="str">
        <f t="shared" si="27"/>
        <v>000</v>
      </c>
      <c r="X595" s="187" t="s">
        <v>44696</v>
      </c>
      <c r="Y595" s="188" t="s">
        <v>161</v>
      </c>
    </row>
    <row r="596" spans="23:25">
      <c r="W596" s="158" t="str">
        <f t="shared" si="27"/>
        <v>000</v>
      </c>
      <c r="X596" s="207" t="s">
        <v>44697</v>
      </c>
      <c r="Y596" s="188" t="s">
        <v>161</v>
      </c>
    </row>
    <row r="597" spans="23:25">
      <c r="W597" s="158" t="str">
        <f t="shared" si="27"/>
        <v>000</v>
      </c>
      <c r="X597" s="187" t="s">
        <v>44698</v>
      </c>
      <c r="Y597" s="188" t="s">
        <v>161</v>
      </c>
    </row>
    <row r="598" spans="23:25">
      <c r="W598" s="158" t="str">
        <f t="shared" si="27"/>
        <v>000</v>
      </c>
      <c r="X598" s="207" t="s">
        <v>44699</v>
      </c>
      <c r="Y598" s="188" t="s">
        <v>161</v>
      </c>
    </row>
    <row r="599" spans="23:25">
      <c r="W599" s="158" t="str">
        <f t="shared" si="27"/>
        <v>000</v>
      </c>
      <c r="X599" s="187" t="s">
        <v>44700</v>
      </c>
      <c r="Y599" s="188" t="s">
        <v>161</v>
      </c>
    </row>
    <row r="600" spans="23:25">
      <c r="W600" s="158" t="str">
        <f t="shared" si="27"/>
        <v>000</v>
      </c>
      <c r="X600" s="187" t="s">
        <v>44701</v>
      </c>
      <c r="Y600" s="188" t="s">
        <v>161</v>
      </c>
    </row>
    <row r="601" spans="23:25">
      <c r="W601" s="158" t="str">
        <f t="shared" si="27"/>
        <v>000</v>
      </c>
      <c r="X601" s="187" t="s">
        <v>44702</v>
      </c>
      <c r="Y601" s="188" t="s">
        <v>161</v>
      </c>
    </row>
    <row r="602" spans="23:25">
      <c r="W602" s="158" t="str">
        <f t="shared" si="27"/>
        <v>000</v>
      </c>
      <c r="X602" s="187" t="s">
        <v>44703</v>
      </c>
      <c r="Y602" s="188" t="s">
        <v>161</v>
      </c>
    </row>
    <row r="603" spans="23:25">
      <c r="W603" s="158" t="str">
        <f t="shared" si="27"/>
        <v>000</v>
      </c>
      <c r="X603" s="187" t="s">
        <v>44704</v>
      </c>
      <c r="Y603" s="188" t="s">
        <v>161</v>
      </c>
    </row>
    <row r="604" spans="23:25">
      <c r="W604" s="158" t="str">
        <f t="shared" si="27"/>
        <v>000</v>
      </c>
      <c r="X604" s="187" t="s">
        <v>44705</v>
      </c>
      <c r="Y604" s="188" t="s">
        <v>161</v>
      </c>
    </row>
    <row r="605" spans="23:25">
      <c r="W605" s="158" t="str">
        <f t="shared" si="27"/>
        <v>000</v>
      </c>
      <c r="X605" s="187" t="s">
        <v>44706</v>
      </c>
      <c r="Y605" s="188" t="s">
        <v>161</v>
      </c>
    </row>
    <row r="606" spans="23:25">
      <c r="W606" s="158" t="str">
        <f t="shared" si="27"/>
        <v>000</v>
      </c>
      <c r="X606" s="187" t="s">
        <v>44707</v>
      </c>
      <c r="Y606" s="188" t="s">
        <v>161</v>
      </c>
    </row>
    <row r="607" spans="23:25">
      <c r="W607" s="158" t="str">
        <f t="shared" si="27"/>
        <v>000</v>
      </c>
      <c r="X607" s="187" t="s">
        <v>44708</v>
      </c>
      <c r="Y607" s="188" t="s">
        <v>161</v>
      </c>
    </row>
    <row r="608" spans="23:25">
      <c r="W608" s="158" t="str">
        <f t="shared" si="27"/>
        <v>000</v>
      </c>
      <c r="X608" s="187" t="s">
        <v>44709</v>
      </c>
      <c r="Y608" s="188" t="s">
        <v>152</v>
      </c>
    </row>
    <row r="609" spans="23:25">
      <c r="W609" s="158" t="str">
        <f t="shared" si="27"/>
        <v>000</v>
      </c>
      <c r="X609" s="187" t="s">
        <v>44710</v>
      </c>
      <c r="Y609" s="188" t="s">
        <v>152</v>
      </c>
    </row>
    <row r="610" spans="23:25">
      <c r="W610" s="158" t="str">
        <f t="shared" si="27"/>
        <v>000</v>
      </c>
      <c r="X610" s="187" t="s">
        <v>44711</v>
      </c>
      <c r="Y610" s="188" t="s">
        <v>152</v>
      </c>
    </row>
    <row r="611" spans="23:25">
      <c r="W611" s="158" t="str">
        <f t="shared" si="27"/>
        <v>000</v>
      </c>
      <c r="X611" s="187" t="s">
        <v>44712</v>
      </c>
      <c r="Y611" s="188" t="s">
        <v>152</v>
      </c>
    </row>
    <row r="612" spans="23:25">
      <c r="W612" s="158" t="str">
        <f t="shared" si="27"/>
        <v>000</v>
      </c>
      <c r="X612" s="187" t="s">
        <v>44713</v>
      </c>
      <c r="Y612" s="188" t="s">
        <v>152</v>
      </c>
    </row>
    <row r="613" spans="23:25">
      <c r="W613" s="158" t="str">
        <f t="shared" si="27"/>
        <v>000</v>
      </c>
      <c r="X613" s="187" t="s">
        <v>44714</v>
      </c>
      <c r="Y613" s="188" t="s">
        <v>152</v>
      </c>
    </row>
    <row r="614" spans="23:25">
      <c r="W614" s="158" t="str">
        <f t="shared" si="27"/>
        <v>000</v>
      </c>
      <c r="X614" s="187" t="s">
        <v>44715</v>
      </c>
      <c r="Y614" s="188" t="s">
        <v>152</v>
      </c>
    </row>
    <row r="615" spans="23:25">
      <c r="W615" s="158" t="str">
        <f t="shared" si="27"/>
        <v>000</v>
      </c>
      <c r="X615" s="187" t="s">
        <v>44716</v>
      </c>
      <c r="Y615" s="188" t="s">
        <v>152</v>
      </c>
    </row>
    <row r="616" spans="23:25">
      <c r="W616" s="158" t="str">
        <f t="shared" si="27"/>
        <v>000</v>
      </c>
      <c r="X616" s="187" t="s">
        <v>44717</v>
      </c>
      <c r="Y616" s="188" t="s">
        <v>152</v>
      </c>
    </row>
    <row r="617" spans="23:25">
      <c r="W617" s="158" t="str">
        <f t="shared" si="27"/>
        <v>000</v>
      </c>
      <c r="X617" s="187" t="s">
        <v>44718</v>
      </c>
      <c r="Y617" s="188" t="s">
        <v>152</v>
      </c>
    </row>
    <row r="618" spans="23:25">
      <c r="W618" s="158" t="str">
        <f t="shared" si="27"/>
        <v>000</v>
      </c>
      <c r="X618" s="187" t="s">
        <v>44719</v>
      </c>
      <c r="Y618" s="188" t="s">
        <v>152</v>
      </c>
    </row>
    <row r="619" spans="23:25">
      <c r="W619" s="158" t="str">
        <f t="shared" si="27"/>
        <v>000</v>
      </c>
      <c r="X619" s="187" t="s">
        <v>44720</v>
      </c>
      <c r="Y619" s="188" t="s">
        <v>152</v>
      </c>
    </row>
    <row r="620" spans="23:25">
      <c r="W620" s="158" t="str">
        <f t="shared" si="27"/>
        <v>000</v>
      </c>
      <c r="X620" s="187" t="s">
        <v>44721</v>
      </c>
      <c r="Y620" s="188" t="s">
        <v>152</v>
      </c>
    </row>
    <row r="621" spans="23:25">
      <c r="W621" s="158" t="str">
        <f t="shared" si="27"/>
        <v>000</v>
      </c>
      <c r="X621" s="187" t="s">
        <v>44722</v>
      </c>
      <c r="Y621" s="188" t="s">
        <v>152</v>
      </c>
    </row>
    <row r="622" spans="23:25">
      <c r="W622" s="158" t="str">
        <f t="shared" si="27"/>
        <v>000</v>
      </c>
      <c r="X622" s="187" t="s">
        <v>44723</v>
      </c>
      <c r="Y622" s="188" t="s">
        <v>152</v>
      </c>
    </row>
    <row r="623" spans="23:25">
      <c r="W623" s="158" t="str">
        <f t="shared" si="27"/>
        <v>000</v>
      </c>
      <c r="X623" s="187" t="s">
        <v>44724</v>
      </c>
      <c r="Y623" s="188" t="s">
        <v>152</v>
      </c>
    </row>
    <row r="624" spans="23:25">
      <c r="W624" s="158" t="str">
        <f t="shared" si="27"/>
        <v>000</v>
      </c>
      <c r="X624" s="187" t="s">
        <v>44725</v>
      </c>
      <c r="Y624" s="188" t="s">
        <v>152</v>
      </c>
    </row>
    <row r="625" spans="23:25">
      <c r="W625" s="158" t="str">
        <f t="shared" si="27"/>
        <v>000</v>
      </c>
      <c r="X625" s="187" t="s">
        <v>44726</v>
      </c>
      <c r="Y625" s="188" t="s">
        <v>152</v>
      </c>
    </row>
    <row r="626" spans="23:25">
      <c r="W626" s="158" t="str">
        <f t="shared" si="27"/>
        <v>000</v>
      </c>
      <c r="X626" s="187" t="s">
        <v>44727</v>
      </c>
      <c r="Y626" s="188" t="s">
        <v>152</v>
      </c>
    </row>
    <row r="627" spans="23:25">
      <c r="W627" s="158" t="str">
        <f t="shared" si="27"/>
        <v>000</v>
      </c>
      <c r="X627" s="187" t="s">
        <v>44728</v>
      </c>
      <c r="Y627" s="188" t="s">
        <v>152</v>
      </c>
    </row>
    <row r="628" spans="23:25">
      <c r="W628" s="158" t="str">
        <f t="shared" si="27"/>
        <v>000</v>
      </c>
      <c r="X628" s="187" t="s">
        <v>44729</v>
      </c>
      <c r="Y628" s="188" t="s">
        <v>163</v>
      </c>
    </row>
    <row r="629" spans="23:25">
      <c r="W629" s="158" t="str">
        <f t="shared" si="27"/>
        <v>000</v>
      </c>
      <c r="X629" s="187" t="s">
        <v>44730</v>
      </c>
      <c r="Y629" s="188" t="s">
        <v>163</v>
      </c>
    </row>
    <row r="630" spans="23:25">
      <c r="W630" s="158" t="str">
        <f t="shared" si="27"/>
        <v>000</v>
      </c>
      <c r="X630" s="187" t="s">
        <v>44731</v>
      </c>
      <c r="Y630" s="188" t="s">
        <v>163</v>
      </c>
    </row>
    <row r="631" spans="23:25">
      <c r="W631" s="158" t="str">
        <f t="shared" si="27"/>
        <v>000</v>
      </c>
      <c r="X631" s="187" t="s">
        <v>44732</v>
      </c>
      <c r="Y631" s="188" t="s">
        <v>163</v>
      </c>
    </row>
    <row r="632" spans="23:25">
      <c r="W632" s="158" t="str">
        <f t="shared" si="27"/>
        <v>000</v>
      </c>
      <c r="X632" s="187" t="s">
        <v>44733</v>
      </c>
      <c r="Y632" s="188" t="s">
        <v>163</v>
      </c>
    </row>
    <row r="633" spans="23:25">
      <c r="W633" s="158" t="str">
        <f t="shared" si="27"/>
        <v>000</v>
      </c>
      <c r="X633" s="187" t="s">
        <v>44734</v>
      </c>
      <c r="Y633" s="188" t="s">
        <v>163</v>
      </c>
    </row>
    <row r="634" spans="23:25">
      <c r="W634" s="158" t="str">
        <f t="shared" si="27"/>
        <v>000</v>
      </c>
      <c r="X634" s="187" t="s">
        <v>44735</v>
      </c>
      <c r="Y634" s="188" t="s">
        <v>163</v>
      </c>
    </row>
    <row r="635" spans="23:25">
      <c r="W635" s="158" t="str">
        <f t="shared" si="27"/>
        <v>000</v>
      </c>
      <c r="X635" s="187" t="s">
        <v>44736</v>
      </c>
      <c r="Y635" s="188" t="s">
        <v>163</v>
      </c>
    </row>
    <row r="636" spans="23:25">
      <c r="W636" s="158" t="str">
        <f t="shared" si="27"/>
        <v>000</v>
      </c>
      <c r="X636" s="187" t="s">
        <v>44737</v>
      </c>
      <c r="Y636" s="188" t="s">
        <v>163</v>
      </c>
    </row>
    <row r="637" spans="23:25">
      <c r="W637" s="158" t="str">
        <f t="shared" si="27"/>
        <v>000</v>
      </c>
      <c r="X637" s="187" t="s">
        <v>44738</v>
      </c>
      <c r="Y637" s="188" t="s">
        <v>163</v>
      </c>
    </row>
    <row r="638" spans="23:25">
      <c r="W638" s="158" t="str">
        <f t="shared" si="27"/>
        <v>000</v>
      </c>
      <c r="X638" s="187" t="s">
        <v>44739</v>
      </c>
      <c r="Y638" s="188" t="s">
        <v>163</v>
      </c>
    </row>
    <row r="639" spans="23:25">
      <c r="W639" s="158" t="str">
        <f t="shared" si="27"/>
        <v>000</v>
      </c>
      <c r="X639" s="187" t="s">
        <v>44740</v>
      </c>
      <c r="Y639" s="188" t="s">
        <v>163</v>
      </c>
    </row>
    <row r="640" spans="23:25">
      <c r="W640" s="158" t="str">
        <f t="shared" si="27"/>
        <v>000</v>
      </c>
      <c r="X640" s="187" t="s">
        <v>44741</v>
      </c>
      <c r="Y640" s="188" t="s">
        <v>163</v>
      </c>
    </row>
    <row r="641" spans="23:25">
      <c r="W641" s="158" t="str">
        <f t="shared" si="27"/>
        <v>000</v>
      </c>
      <c r="X641" s="187" t="s">
        <v>44742</v>
      </c>
      <c r="Y641" s="188" t="s">
        <v>154</v>
      </c>
    </row>
    <row r="642" spans="23:25">
      <c r="W642" s="158" t="str">
        <f t="shared" ref="W642:W705" si="28">LEFT(TEXT(G642,"00000"),3)</f>
        <v>000</v>
      </c>
      <c r="X642" s="187" t="s">
        <v>44743</v>
      </c>
      <c r="Y642" s="188" t="s">
        <v>154</v>
      </c>
    </row>
    <row r="643" spans="23:25">
      <c r="W643" s="158" t="str">
        <f t="shared" si="28"/>
        <v>000</v>
      </c>
      <c r="X643" s="187" t="s">
        <v>44744</v>
      </c>
      <c r="Y643" s="188" t="s">
        <v>154</v>
      </c>
    </row>
    <row r="644" spans="23:25">
      <c r="W644" s="158" t="str">
        <f t="shared" si="28"/>
        <v>000</v>
      </c>
      <c r="X644" s="187" t="s">
        <v>44745</v>
      </c>
      <c r="Y644" s="188" t="s">
        <v>154</v>
      </c>
    </row>
    <row r="645" spans="23:25">
      <c r="W645" s="158" t="str">
        <f t="shared" si="28"/>
        <v>000</v>
      </c>
      <c r="X645" s="187" t="s">
        <v>44746</v>
      </c>
      <c r="Y645" s="188" t="s">
        <v>154</v>
      </c>
    </row>
    <row r="646" spans="23:25">
      <c r="W646" s="158" t="str">
        <f t="shared" si="28"/>
        <v>000</v>
      </c>
      <c r="X646" s="187" t="s">
        <v>44747</v>
      </c>
      <c r="Y646" s="188" t="s">
        <v>154</v>
      </c>
    </row>
    <row r="647" spans="23:25">
      <c r="W647" s="158" t="str">
        <f t="shared" si="28"/>
        <v>000</v>
      </c>
      <c r="X647" s="187" t="s">
        <v>44748</v>
      </c>
      <c r="Y647" s="188" t="s">
        <v>154</v>
      </c>
    </row>
    <row r="648" spans="23:25">
      <c r="W648" s="158" t="str">
        <f t="shared" si="28"/>
        <v>000</v>
      </c>
      <c r="X648" s="187" t="s">
        <v>44749</v>
      </c>
      <c r="Y648" s="188" t="s">
        <v>154</v>
      </c>
    </row>
    <row r="649" spans="23:25">
      <c r="W649" s="158" t="str">
        <f t="shared" si="28"/>
        <v>000</v>
      </c>
      <c r="X649" s="187" t="s">
        <v>44750</v>
      </c>
      <c r="Y649" s="188" t="s">
        <v>154</v>
      </c>
    </row>
    <row r="650" spans="23:25">
      <c r="W650" s="158" t="str">
        <f t="shared" si="28"/>
        <v>000</v>
      </c>
      <c r="X650" s="187" t="s">
        <v>44751</v>
      </c>
      <c r="Y650" s="188" t="s">
        <v>154</v>
      </c>
    </row>
    <row r="651" spans="23:25">
      <c r="W651" s="158" t="str">
        <f t="shared" si="28"/>
        <v>000</v>
      </c>
      <c r="X651" s="187" t="s">
        <v>44752</v>
      </c>
      <c r="Y651" s="188" t="s">
        <v>154</v>
      </c>
    </row>
    <row r="652" spans="23:25">
      <c r="W652" s="158" t="str">
        <f t="shared" si="28"/>
        <v>000</v>
      </c>
      <c r="X652" s="187" t="s">
        <v>44753</v>
      </c>
      <c r="Y652" s="188" t="s">
        <v>154</v>
      </c>
    </row>
    <row r="653" spans="23:25">
      <c r="W653" s="158" t="str">
        <f t="shared" si="28"/>
        <v>000</v>
      </c>
      <c r="X653" s="187" t="s">
        <v>44754</v>
      </c>
      <c r="Y653" s="188" t="s">
        <v>154</v>
      </c>
    </row>
    <row r="654" spans="23:25">
      <c r="W654" s="158" t="str">
        <f t="shared" si="28"/>
        <v>000</v>
      </c>
      <c r="X654" s="187" t="s">
        <v>44755</v>
      </c>
      <c r="Y654" s="188" t="s">
        <v>154</v>
      </c>
    </row>
    <row r="655" spans="23:25">
      <c r="W655" s="158" t="str">
        <f t="shared" si="28"/>
        <v>000</v>
      </c>
      <c r="X655" s="187" t="s">
        <v>44756</v>
      </c>
      <c r="Y655" s="188" t="s">
        <v>141</v>
      </c>
    </row>
    <row r="656" spans="23:25">
      <c r="W656" s="158" t="str">
        <f t="shared" si="28"/>
        <v>000</v>
      </c>
      <c r="X656" s="187" t="s">
        <v>44757</v>
      </c>
      <c r="Y656" s="188" t="s">
        <v>141</v>
      </c>
    </row>
    <row r="657" spans="23:25">
      <c r="W657" s="158" t="str">
        <f t="shared" si="28"/>
        <v>000</v>
      </c>
      <c r="X657" s="187" t="s">
        <v>44758</v>
      </c>
      <c r="Y657" s="188" t="s">
        <v>141</v>
      </c>
    </row>
    <row r="658" spans="23:25">
      <c r="W658" s="158" t="str">
        <f t="shared" si="28"/>
        <v>000</v>
      </c>
      <c r="X658" s="187" t="s">
        <v>44759</v>
      </c>
      <c r="Y658" s="188" t="s">
        <v>141</v>
      </c>
    </row>
    <row r="659" spans="23:25">
      <c r="W659" s="158" t="str">
        <f t="shared" si="28"/>
        <v>000</v>
      </c>
      <c r="X659" s="187" t="s">
        <v>44760</v>
      </c>
      <c r="Y659" s="188" t="s">
        <v>141</v>
      </c>
    </row>
    <row r="660" spans="23:25">
      <c r="W660" s="158" t="str">
        <f t="shared" si="28"/>
        <v>000</v>
      </c>
      <c r="X660" s="187" t="s">
        <v>44761</v>
      </c>
      <c r="Y660" s="188" t="s">
        <v>141</v>
      </c>
    </row>
    <row r="661" spans="23:25">
      <c r="W661" s="158" t="str">
        <f t="shared" si="28"/>
        <v>000</v>
      </c>
      <c r="X661" s="187" t="s">
        <v>44762</v>
      </c>
      <c r="Y661" s="188" t="s">
        <v>141</v>
      </c>
    </row>
    <row r="662" spans="23:25">
      <c r="W662" s="158" t="str">
        <f t="shared" si="28"/>
        <v>000</v>
      </c>
      <c r="X662" s="187" t="s">
        <v>44763</v>
      </c>
      <c r="Y662" s="188" t="s">
        <v>141</v>
      </c>
    </row>
    <row r="663" spans="23:25">
      <c r="W663" s="158" t="str">
        <f t="shared" si="28"/>
        <v>000</v>
      </c>
      <c r="X663" s="187" t="s">
        <v>44764</v>
      </c>
      <c r="Y663" s="188" t="s">
        <v>141</v>
      </c>
    </row>
    <row r="664" spans="23:25">
      <c r="W664" s="158" t="str">
        <f t="shared" si="28"/>
        <v>000</v>
      </c>
      <c r="X664" s="187" t="s">
        <v>44765</v>
      </c>
      <c r="Y664" s="188" t="s">
        <v>141</v>
      </c>
    </row>
    <row r="665" spans="23:25">
      <c r="W665" s="158" t="str">
        <f t="shared" si="28"/>
        <v>000</v>
      </c>
      <c r="X665" s="187" t="s">
        <v>44766</v>
      </c>
      <c r="Y665" s="188" t="s">
        <v>141</v>
      </c>
    </row>
    <row r="666" spans="23:25">
      <c r="W666" s="158" t="str">
        <f t="shared" si="28"/>
        <v>000</v>
      </c>
      <c r="X666" s="187" t="s">
        <v>44767</v>
      </c>
      <c r="Y666" s="188" t="s">
        <v>141</v>
      </c>
    </row>
    <row r="667" spans="23:25">
      <c r="W667" s="158" t="str">
        <f t="shared" si="28"/>
        <v>000</v>
      </c>
      <c r="X667" s="187" t="s">
        <v>44768</v>
      </c>
      <c r="Y667" s="188" t="s">
        <v>141</v>
      </c>
    </row>
    <row r="668" spans="23:25">
      <c r="W668" s="158" t="str">
        <f t="shared" si="28"/>
        <v>000</v>
      </c>
      <c r="X668" s="187" t="s">
        <v>44769</v>
      </c>
      <c r="Y668" s="188" t="s">
        <v>141</v>
      </c>
    </row>
    <row r="669" spans="23:25">
      <c r="W669" s="158" t="str">
        <f t="shared" si="28"/>
        <v>000</v>
      </c>
      <c r="X669" s="187" t="s">
        <v>44770</v>
      </c>
      <c r="Y669" s="188" t="s">
        <v>172</v>
      </c>
    </row>
    <row r="670" spans="23:25">
      <c r="W670" s="158" t="str">
        <f t="shared" si="28"/>
        <v>000</v>
      </c>
      <c r="X670" s="187" t="s">
        <v>44771</v>
      </c>
      <c r="Y670" s="188" t="s">
        <v>172</v>
      </c>
    </row>
    <row r="671" spans="23:25">
      <c r="W671" s="158" t="str">
        <f t="shared" si="28"/>
        <v>000</v>
      </c>
      <c r="X671" s="187" t="s">
        <v>44772</v>
      </c>
      <c r="Y671" s="188" t="s">
        <v>172</v>
      </c>
    </row>
    <row r="672" spans="23:25">
      <c r="W672" s="158" t="str">
        <f t="shared" si="28"/>
        <v>000</v>
      </c>
      <c r="X672" s="187" t="s">
        <v>44773</v>
      </c>
      <c r="Y672" s="188" t="s">
        <v>172</v>
      </c>
    </row>
    <row r="673" spans="23:25">
      <c r="W673" s="158" t="str">
        <f t="shared" si="28"/>
        <v>000</v>
      </c>
      <c r="X673" s="187" t="s">
        <v>44774</v>
      </c>
      <c r="Y673" s="188" t="s">
        <v>172</v>
      </c>
    </row>
    <row r="674" spans="23:25">
      <c r="W674" s="158" t="str">
        <f t="shared" si="28"/>
        <v>000</v>
      </c>
      <c r="X674" s="187" t="s">
        <v>44775</v>
      </c>
      <c r="Y674" s="188" t="s">
        <v>172</v>
      </c>
    </row>
    <row r="675" spans="23:25">
      <c r="W675" s="158" t="str">
        <f t="shared" si="28"/>
        <v>000</v>
      </c>
      <c r="X675" s="187" t="s">
        <v>44776</v>
      </c>
      <c r="Y675" s="188" t="s">
        <v>172</v>
      </c>
    </row>
    <row r="676" spans="23:25">
      <c r="W676" s="158" t="str">
        <f t="shared" si="28"/>
        <v>000</v>
      </c>
      <c r="X676" s="187" t="s">
        <v>44777</v>
      </c>
      <c r="Y676" s="188" t="s">
        <v>172</v>
      </c>
    </row>
    <row r="677" spans="23:25">
      <c r="W677" s="158" t="str">
        <f t="shared" si="28"/>
        <v>000</v>
      </c>
      <c r="X677" s="187" t="s">
        <v>44778</v>
      </c>
      <c r="Y677" s="188" t="s">
        <v>172</v>
      </c>
    </row>
    <row r="678" spans="23:25">
      <c r="W678" s="158" t="str">
        <f t="shared" si="28"/>
        <v>000</v>
      </c>
      <c r="X678" s="187" t="s">
        <v>44779</v>
      </c>
      <c r="Y678" s="188" t="s">
        <v>172</v>
      </c>
    </row>
    <row r="679" spans="23:25">
      <c r="W679" s="158" t="str">
        <f t="shared" si="28"/>
        <v>000</v>
      </c>
      <c r="X679" s="187" t="s">
        <v>44780</v>
      </c>
      <c r="Y679" s="188" t="s">
        <v>172</v>
      </c>
    </row>
    <row r="680" spans="23:25">
      <c r="W680" s="158" t="str">
        <f t="shared" si="28"/>
        <v>000</v>
      </c>
      <c r="X680" s="187" t="s">
        <v>44781</v>
      </c>
      <c r="Y680" s="188" t="s">
        <v>172</v>
      </c>
    </row>
    <row r="681" spans="23:25">
      <c r="W681" s="158" t="str">
        <f t="shared" si="28"/>
        <v>000</v>
      </c>
      <c r="X681" s="187" t="s">
        <v>44782</v>
      </c>
      <c r="Y681" s="188" t="s">
        <v>172</v>
      </c>
    </row>
    <row r="682" spans="23:25">
      <c r="W682" s="158" t="str">
        <f t="shared" si="28"/>
        <v>000</v>
      </c>
      <c r="X682" s="187" t="s">
        <v>44783</v>
      </c>
      <c r="Y682" s="188" t="s">
        <v>172</v>
      </c>
    </row>
    <row r="683" spans="23:25">
      <c r="W683" s="158" t="str">
        <f t="shared" si="28"/>
        <v>000</v>
      </c>
      <c r="X683" s="187" t="s">
        <v>44784</v>
      </c>
      <c r="Y683" s="188" t="s">
        <v>172</v>
      </c>
    </row>
    <row r="684" spans="23:25">
      <c r="W684" s="158" t="str">
        <f t="shared" si="28"/>
        <v>000</v>
      </c>
      <c r="X684" s="187" t="s">
        <v>44785</v>
      </c>
      <c r="Y684" s="188" t="s">
        <v>172</v>
      </c>
    </row>
    <row r="685" spans="23:25">
      <c r="W685" s="158" t="str">
        <f t="shared" si="28"/>
        <v>000</v>
      </c>
      <c r="X685" s="187" t="s">
        <v>44786</v>
      </c>
      <c r="Y685" s="188" t="s">
        <v>172</v>
      </c>
    </row>
    <row r="686" spans="23:25">
      <c r="W686" s="158" t="str">
        <f t="shared" si="28"/>
        <v>000</v>
      </c>
      <c r="X686" s="187" t="s">
        <v>44787</v>
      </c>
      <c r="Y686" s="188" t="s">
        <v>179</v>
      </c>
    </row>
    <row r="687" spans="23:25">
      <c r="W687" s="158" t="str">
        <f t="shared" si="28"/>
        <v>000</v>
      </c>
      <c r="X687" s="187" t="s">
        <v>44788</v>
      </c>
      <c r="Y687" s="188" t="s">
        <v>179</v>
      </c>
    </row>
    <row r="688" spans="23:25">
      <c r="W688" s="158" t="str">
        <f t="shared" si="28"/>
        <v>000</v>
      </c>
      <c r="X688" s="187" t="s">
        <v>44789</v>
      </c>
      <c r="Y688" s="188" t="s">
        <v>179</v>
      </c>
    </row>
    <row r="689" spans="23:25">
      <c r="W689" s="158" t="str">
        <f t="shared" si="28"/>
        <v>000</v>
      </c>
      <c r="X689" s="187" t="s">
        <v>44790</v>
      </c>
      <c r="Y689" s="188" t="s">
        <v>179</v>
      </c>
    </row>
    <row r="690" spans="23:25">
      <c r="W690" s="158" t="str">
        <f t="shared" si="28"/>
        <v>000</v>
      </c>
      <c r="X690" s="187" t="s">
        <v>44791</v>
      </c>
      <c r="Y690" s="188" t="s">
        <v>179</v>
      </c>
    </row>
    <row r="691" spans="23:25">
      <c r="W691" s="158" t="str">
        <f t="shared" si="28"/>
        <v>000</v>
      </c>
      <c r="X691" s="187" t="s">
        <v>44792</v>
      </c>
      <c r="Y691" s="188" t="s">
        <v>179</v>
      </c>
    </row>
    <row r="692" spans="23:25">
      <c r="W692" s="158" t="str">
        <f t="shared" si="28"/>
        <v>000</v>
      </c>
      <c r="X692" s="187" t="s">
        <v>44793</v>
      </c>
      <c r="Y692" s="188" t="s">
        <v>179</v>
      </c>
    </row>
    <row r="693" spans="23:25">
      <c r="W693" s="158" t="str">
        <f t="shared" si="28"/>
        <v>000</v>
      </c>
      <c r="X693" s="187" t="s">
        <v>44794</v>
      </c>
      <c r="Y693" s="188" t="s">
        <v>179</v>
      </c>
    </row>
    <row r="694" spans="23:25">
      <c r="W694" s="158" t="str">
        <f t="shared" si="28"/>
        <v>000</v>
      </c>
      <c r="X694" s="187" t="s">
        <v>44795</v>
      </c>
      <c r="Y694" s="188" t="s">
        <v>179</v>
      </c>
    </row>
    <row r="695" spans="23:25">
      <c r="W695" s="158" t="str">
        <f t="shared" si="28"/>
        <v>000</v>
      </c>
      <c r="X695" s="187" t="s">
        <v>44796</v>
      </c>
      <c r="Y695" s="188" t="s">
        <v>179</v>
      </c>
    </row>
    <row r="696" spans="23:25">
      <c r="W696" s="158" t="str">
        <f t="shared" si="28"/>
        <v>000</v>
      </c>
      <c r="X696" s="187" t="s">
        <v>44797</v>
      </c>
      <c r="Y696" s="188" t="s">
        <v>179</v>
      </c>
    </row>
    <row r="697" spans="23:25">
      <c r="W697" s="158" t="str">
        <f t="shared" si="28"/>
        <v>000</v>
      </c>
      <c r="X697" s="187" t="s">
        <v>44798</v>
      </c>
      <c r="Y697" s="188" t="s">
        <v>179</v>
      </c>
    </row>
    <row r="698" spans="23:25">
      <c r="W698" s="158" t="str">
        <f t="shared" si="28"/>
        <v>000</v>
      </c>
      <c r="X698" s="187" t="s">
        <v>44799</v>
      </c>
      <c r="Y698" s="188" t="s">
        <v>179</v>
      </c>
    </row>
    <row r="699" spans="23:25">
      <c r="W699" s="158" t="str">
        <f t="shared" si="28"/>
        <v>000</v>
      </c>
      <c r="X699" s="187" t="s">
        <v>44800</v>
      </c>
      <c r="Y699" s="188" t="s">
        <v>179</v>
      </c>
    </row>
    <row r="700" spans="23:25">
      <c r="W700" s="158" t="str">
        <f t="shared" si="28"/>
        <v>000</v>
      </c>
      <c r="X700" s="187" t="s">
        <v>44801</v>
      </c>
      <c r="Y700" s="188" t="s">
        <v>179</v>
      </c>
    </row>
    <row r="701" spans="23:25">
      <c r="W701" s="158" t="str">
        <f t="shared" si="28"/>
        <v>000</v>
      </c>
      <c r="X701" s="187" t="s">
        <v>44802</v>
      </c>
      <c r="Y701" s="188" t="s">
        <v>179</v>
      </c>
    </row>
    <row r="702" spans="23:25">
      <c r="W702" s="158" t="str">
        <f t="shared" si="28"/>
        <v>000</v>
      </c>
      <c r="X702" s="187" t="s">
        <v>44803</v>
      </c>
      <c r="Y702" s="188" t="s">
        <v>179</v>
      </c>
    </row>
    <row r="703" spans="23:25">
      <c r="W703" s="158" t="str">
        <f t="shared" si="28"/>
        <v>000</v>
      </c>
      <c r="X703" s="187" t="s">
        <v>44804</v>
      </c>
      <c r="Y703" s="188" t="s">
        <v>179</v>
      </c>
    </row>
    <row r="704" spans="23:25">
      <c r="W704" s="158" t="str">
        <f t="shared" si="28"/>
        <v>000</v>
      </c>
      <c r="X704" s="187" t="s">
        <v>44805</v>
      </c>
      <c r="Y704" s="188" t="s">
        <v>179</v>
      </c>
    </row>
    <row r="705" spans="23:25">
      <c r="W705" s="158" t="str">
        <f t="shared" si="28"/>
        <v>000</v>
      </c>
      <c r="X705" s="187" t="s">
        <v>44806</v>
      </c>
      <c r="Y705" s="188" t="s">
        <v>179</v>
      </c>
    </row>
    <row r="706" spans="23:25">
      <c r="W706" s="158" t="str">
        <f t="shared" ref="W706:W769" si="29">LEFT(TEXT(G706,"00000"),3)</f>
        <v>000</v>
      </c>
      <c r="X706" s="187" t="s">
        <v>44807</v>
      </c>
      <c r="Y706" s="188" t="s">
        <v>179</v>
      </c>
    </row>
    <row r="707" spans="23:25">
      <c r="W707" s="158" t="str">
        <f t="shared" si="29"/>
        <v>000</v>
      </c>
      <c r="X707" s="187" t="s">
        <v>44808</v>
      </c>
      <c r="Y707" s="188" t="s">
        <v>179</v>
      </c>
    </row>
    <row r="708" spans="23:25">
      <c r="W708" s="158" t="str">
        <f t="shared" si="29"/>
        <v>000</v>
      </c>
      <c r="X708" s="187" t="s">
        <v>44809</v>
      </c>
      <c r="Y708" s="188" t="s">
        <v>179</v>
      </c>
    </row>
    <row r="709" spans="23:25">
      <c r="W709" s="158" t="str">
        <f t="shared" si="29"/>
        <v>000</v>
      </c>
      <c r="X709" s="187" t="s">
        <v>44810</v>
      </c>
      <c r="Y709" s="188" t="s">
        <v>179</v>
      </c>
    </row>
    <row r="710" spans="23:25">
      <c r="W710" s="158" t="str">
        <f t="shared" si="29"/>
        <v>000</v>
      </c>
      <c r="X710" s="187" t="s">
        <v>44811</v>
      </c>
      <c r="Y710" s="188" t="s">
        <v>179</v>
      </c>
    </row>
    <row r="711" spans="23:25">
      <c r="W711" s="158" t="str">
        <f t="shared" si="29"/>
        <v>000</v>
      </c>
      <c r="X711" s="187" t="s">
        <v>44812</v>
      </c>
      <c r="Y711" s="188" t="s">
        <v>179</v>
      </c>
    </row>
    <row r="712" spans="23:25">
      <c r="W712" s="158" t="str">
        <f t="shared" si="29"/>
        <v>000</v>
      </c>
      <c r="X712" s="187" t="s">
        <v>44813</v>
      </c>
      <c r="Y712" s="188" t="s">
        <v>179</v>
      </c>
    </row>
    <row r="713" spans="23:25">
      <c r="W713" s="158" t="str">
        <f t="shared" si="29"/>
        <v>000</v>
      </c>
      <c r="X713" s="187" t="s">
        <v>44814</v>
      </c>
      <c r="Y713" s="188" t="s">
        <v>179</v>
      </c>
    </row>
    <row r="714" spans="23:25">
      <c r="W714" s="158" t="str">
        <f t="shared" si="29"/>
        <v>000</v>
      </c>
      <c r="X714" s="187" t="s">
        <v>44815</v>
      </c>
      <c r="Y714" s="188" t="s">
        <v>179</v>
      </c>
    </row>
    <row r="715" spans="23:25">
      <c r="W715" s="158" t="str">
        <f t="shared" si="29"/>
        <v>000</v>
      </c>
      <c r="X715" s="187" t="s">
        <v>44816</v>
      </c>
      <c r="Y715" s="188" t="s">
        <v>179</v>
      </c>
    </row>
    <row r="716" spans="23:25">
      <c r="W716" s="158" t="str">
        <f t="shared" si="29"/>
        <v>000</v>
      </c>
      <c r="X716" s="187" t="s">
        <v>44817</v>
      </c>
      <c r="Y716" s="188" t="s">
        <v>179</v>
      </c>
    </row>
    <row r="717" spans="23:25">
      <c r="W717" s="158" t="str">
        <f t="shared" si="29"/>
        <v>000</v>
      </c>
      <c r="X717" s="187" t="s">
        <v>44818</v>
      </c>
      <c r="Y717" s="188" t="s">
        <v>179</v>
      </c>
    </row>
    <row r="718" spans="23:25">
      <c r="W718" s="158" t="str">
        <f t="shared" si="29"/>
        <v>000</v>
      </c>
      <c r="X718" s="187" t="s">
        <v>44819</v>
      </c>
      <c r="Y718" s="188" t="s">
        <v>179</v>
      </c>
    </row>
    <row r="719" spans="23:25">
      <c r="W719" s="158" t="str">
        <f t="shared" si="29"/>
        <v>000</v>
      </c>
      <c r="X719" s="187" t="s">
        <v>44820</v>
      </c>
      <c r="Y719" s="188" t="s">
        <v>179</v>
      </c>
    </row>
    <row r="720" spans="23:25">
      <c r="W720" s="158" t="str">
        <f t="shared" si="29"/>
        <v>000</v>
      </c>
      <c r="X720" s="187" t="s">
        <v>44821</v>
      </c>
      <c r="Y720" s="188" t="s">
        <v>179</v>
      </c>
    </row>
    <row r="721" spans="23:25">
      <c r="W721" s="158" t="str">
        <f t="shared" si="29"/>
        <v>000</v>
      </c>
      <c r="X721" s="187" t="s">
        <v>44822</v>
      </c>
      <c r="Y721" s="188" t="s">
        <v>179</v>
      </c>
    </row>
    <row r="722" spans="23:25">
      <c r="W722" s="158" t="str">
        <f t="shared" si="29"/>
        <v>000</v>
      </c>
      <c r="X722" s="187" t="s">
        <v>44823</v>
      </c>
      <c r="Y722" s="188" t="s">
        <v>179</v>
      </c>
    </row>
    <row r="723" spans="23:25">
      <c r="W723" s="158" t="str">
        <f t="shared" si="29"/>
        <v>000</v>
      </c>
      <c r="X723" s="187" t="s">
        <v>44824</v>
      </c>
      <c r="Y723" s="188" t="s">
        <v>179</v>
      </c>
    </row>
    <row r="724" spans="23:25">
      <c r="W724" s="158" t="str">
        <f t="shared" si="29"/>
        <v>000</v>
      </c>
      <c r="X724" s="187" t="s">
        <v>44825</v>
      </c>
      <c r="Y724" s="188" t="s">
        <v>179</v>
      </c>
    </row>
    <row r="725" spans="23:25">
      <c r="W725" s="158" t="str">
        <f t="shared" si="29"/>
        <v>000</v>
      </c>
      <c r="X725" s="187" t="s">
        <v>44826</v>
      </c>
      <c r="Y725" s="188" t="s">
        <v>179</v>
      </c>
    </row>
    <row r="726" spans="23:25">
      <c r="W726" s="158" t="str">
        <f t="shared" si="29"/>
        <v>000</v>
      </c>
      <c r="X726" s="187" t="s">
        <v>44827</v>
      </c>
      <c r="Y726" s="188" t="s">
        <v>179</v>
      </c>
    </row>
    <row r="727" spans="23:25">
      <c r="W727" s="158" t="str">
        <f t="shared" si="29"/>
        <v>000</v>
      </c>
      <c r="X727" s="187" t="s">
        <v>44828</v>
      </c>
      <c r="Y727" s="188" t="s">
        <v>179</v>
      </c>
    </row>
    <row r="728" spans="23:25">
      <c r="W728" s="158" t="str">
        <f t="shared" si="29"/>
        <v>000</v>
      </c>
      <c r="X728" s="187" t="s">
        <v>44829</v>
      </c>
      <c r="Y728" s="188" t="s">
        <v>179</v>
      </c>
    </row>
    <row r="729" spans="23:25">
      <c r="W729" s="158" t="str">
        <f t="shared" si="29"/>
        <v>000</v>
      </c>
      <c r="X729" s="187" t="s">
        <v>44830</v>
      </c>
      <c r="Y729" s="188" t="s">
        <v>179</v>
      </c>
    </row>
    <row r="730" spans="23:25">
      <c r="W730" s="158" t="str">
        <f t="shared" si="29"/>
        <v>000</v>
      </c>
      <c r="X730" s="187" t="s">
        <v>44831</v>
      </c>
      <c r="Y730" s="188" t="s">
        <v>179</v>
      </c>
    </row>
    <row r="731" spans="23:25">
      <c r="W731" s="158" t="str">
        <f t="shared" si="29"/>
        <v>000</v>
      </c>
      <c r="X731" s="187" t="s">
        <v>44832</v>
      </c>
      <c r="Y731" s="188" t="s">
        <v>179</v>
      </c>
    </row>
    <row r="732" spans="23:25">
      <c r="W732" s="158" t="str">
        <f t="shared" si="29"/>
        <v>000</v>
      </c>
      <c r="X732" s="187" t="s">
        <v>44833</v>
      </c>
      <c r="Y732" s="188" t="s">
        <v>179</v>
      </c>
    </row>
    <row r="733" spans="23:25">
      <c r="W733" s="158" t="str">
        <f t="shared" si="29"/>
        <v>000</v>
      </c>
      <c r="X733" s="187" t="s">
        <v>44834</v>
      </c>
      <c r="Y733" s="188" t="s">
        <v>179</v>
      </c>
    </row>
    <row r="734" spans="23:25">
      <c r="W734" s="158" t="str">
        <f t="shared" si="29"/>
        <v>000</v>
      </c>
      <c r="X734" s="187" t="s">
        <v>44835</v>
      </c>
      <c r="Y734" s="188" t="s">
        <v>179</v>
      </c>
    </row>
    <row r="735" spans="23:25">
      <c r="W735" s="158" t="str">
        <f t="shared" si="29"/>
        <v>000</v>
      </c>
      <c r="X735" s="187" t="s">
        <v>44836</v>
      </c>
      <c r="Y735" s="188" t="s">
        <v>179</v>
      </c>
    </row>
    <row r="736" spans="23:25">
      <c r="W736" s="158" t="str">
        <f t="shared" si="29"/>
        <v>000</v>
      </c>
      <c r="X736" s="187" t="s">
        <v>44837</v>
      </c>
      <c r="Y736" s="188" t="s">
        <v>143</v>
      </c>
    </row>
    <row r="737" spans="23:25">
      <c r="W737" s="158" t="str">
        <f t="shared" si="29"/>
        <v>000</v>
      </c>
      <c r="X737" s="187" t="s">
        <v>44838</v>
      </c>
      <c r="Y737" s="188" t="s">
        <v>143</v>
      </c>
    </row>
    <row r="738" spans="23:25">
      <c r="W738" s="158" t="str">
        <f t="shared" si="29"/>
        <v>000</v>
      </c>
      <c r="X738" s="187" t="s">
        <v>44839</v>
      </c>
      <c r="Y738" s="188" t="s">
        <v>143</v>
      </c>
    </row>
    <row r="739" spans="23:25">
      <c r="W739" s="158" t="str">
        <f t="shared" si="29"/>
        <v>000</v>
      </c>
      <c r="X739" s="187" t="s">
        <v>44840</v>
      </c>
      <c r="Y739" s="188" t="s">
        <v>143</v>
      </c>
    </row>
    <row r="740" spans="23:25">
      <c r="W740" s="158" t="str">
        <f t="shared" si="29"/>
        <v>000</v>
      </c>
      <c r="X740" s="187" t="s">
        <v>44841</v>
      </c>
      <c r="Y740" s="188" t="s">
        <v>143</v>
      </c>
    </row>
    <row r="741" spans="23:25">
      <c r="W741" s="158" t="str">
        <f t="shared" si="29"/>
        <v>000</v>
      </c>
      <c r="X741" s="187" t="s">
        <v>44842</v>
      </c>
      <c r="Y741" s="188" t="s">
        <v>143</v>
      </c>
    </row>
    <row r="742" spans="23:25">
      <c r="W742" s="158" t="str">
        <f t="shared" si="29"/>
        <v>000</v>
      </c>
      <c r="X742" s="187" t="s">
        <v>44843</v>
      </c>
      <c r="Y742" s="188" t="s">
        <v>143</v>
      </c>
    </row>
    <row r="743" spans="23:25">
      <c r="W743" s="158" t="str">
        <f t="shared" si="29"/>
        <v>000</v>
      </c>
      <c r="X743" s="187" t="s">
        <v>44844</v>
      </c>
      <c r="Y743" s="188" t="s">
        <v>143</v>
      </c>
    </row>
    <row r="744" spans="23:25">
      <c r="W744" s="158" t="str">
        <f t="shared" si="29"/>
        <v>000</v>
      </c>
      <c r="X744" s="187" t="s">
        <v>44845</v>
      </c>
      <c r="Y744" s="188" t="s">
        <v>143</v>
      </c>
    </row>
    <row r="745" spans="23:25">
      <c r="W745" s="158" t="str">
        <f t="shared" si="29"/>
        <v>000</v>
      </c>
      <c r="X745" s="187" t="s">
        <v>44846</v>
      </c>
      <c r="Y745" s="188" t="s">
        <v>143</v>
      </c>
    </row>
    <row r="746" spans="23:25">
      <c r="W746" s="158" t="str">
        <f t="shared" si="29"/>
        <v>000</v>
      </c>
      <c r="X746" s="187" t="s">
        <v>44847</v>
      </c>
      <c r="Y746" s="188" t="s">
        <v>143</v>
      </c>
    </row>
    <row r="747" spans="23:25">
      <c r="W747" s="158" t="str">
        <f t="shared" si="29"/>
        <v>000</v>
      </c>
      <c r="X747" s="187" t="s">
        <v>44848</v>
      </c>
      <c r="Y747" s="188" t="s">
        <v>143</v>
      </c>
    </row>
    <row r="748" spans="23:25">
      <c r="W748" s="158" t="str">
        <f t="shared" si="29"/>
        <v>000</v>
      </c>
      <c r="X748" s="187" t="s">
        <v>44849</v>
      </c>
      <c r="Y748" s="188" t="s">
        <v>143</v>
      </c>
    </row>
    <row r="749" spans="23:25">
      <c r="W749" s="158" t="str">
        <f t="shared" si="29"/>
        <v>000</v>
      </c>
      <c r="X749" s="187" t="s">
        <v>44850</v>
      </c>
      <c r="Y749" s="188" t="s">
        <v>143</v>
      </c>
    </row>
    <row r="750" spans="23:25">
      <c r="W750" s="158" t="str">
        <f t="shared" si="29"/>
        <v>000</v>
      </c>
      <c r="X750" s="187" t="s">
        <v>44851</v>
      </c>
      <c r="Y750" s="188" t="s">
        <v>143</v>
      </c>
    </row>
    <row r="751" spans="23:25">
      <c r="W751" s="158" t="str">
        <f t="shared" si="29"/>
        <v>000</v>
      </c>
      <c r="X751" s="187" t="s">
        <v>44852</v>
      </c>
      <c r="Y751" s="188" t="s">
        <v>143</v>
      </c>
    </row>
    <row r="752" spans="23:25">
      <c r="W752" s="158" t="str">
        <f t="shared" si="29"/>
        <v>000</v>
      </c>
      <c r="X752" s="187" t="s">
        <v>44853</v>
      </c>
      <c r="Y752" s="188" t="s">
        <v>143</v>
      </c>
    </row>
    <row r="753" spans="23:25">
      <c r="W753" s="158" t="str">
        <f t="shared" si="29"/>
        <v>000</v>
      </c>
      <c r="X753" s="187" t="s">
        <v>44854</v>
      </c>
      <c r="Y753" s="188" t="s">
        <v>186</v>
      </c>
    </row>
    <row r="754" spans="23:25">
      <c r="W754" s="158" t="str">
        <f t="shared" si="29"/>
        <v>000</v>
      </c>
      <c r="X754" s="187" t="s">
        <v>44855</v>
      </c>
      <c r="Y754" s="188" t="s">
        <v>186</v>
      </c>
    </row>
    <row r="755" spans="23:25">
      <c r="W755" s="158" t="str">
        <f t="shared" si="29"/>
        <v>000</v>
      </c>
      <c r="X755" s="187" t="s">
        <v>44856</v>
      </c>
      <c r="Y755" s="188" t="s">
        <v>186</v>
      </c>
    </row>
    <row r="756" spans="23:25">
      <c r="W756" s="158" t="str">
        <f t="shared" si="29"/>
        <v>000</v>
      </c>
      <c r="X756" s="187" t="s">
        <v>44857</v>
      </c>
      <c r="Y756" s="188" t="s">
        <v>186</v>
      </c>
    </row>
    <row r="757" spans="23:25">
      <c r="W757" s="158" t="str">
        <f t="shared" si="29"/>
        <v>000</v>
      </c>
      <c r="X757" s="187" t="s">
        <v>44858</v>
      </c>
      <c r="Y757" s="188" t="s">
        <v>186</v>
      </c>
    </row>
    <row r="758" spans="23:25">
      <c r="W758" s="158" t="str">
        <f t="shared" si="29"/>
        <v>000</v>
      </c>
      <c r="X758" s="187" t="s">
        <v>44859</v>
      </c>
      <c r="Y758" s="188" t="s">
        <v>186</v>
      </c>
    </row>
    <row r="759" spans="23:25">
      <c r="W759" s="158" t="str">
        <f t="shared" si="29"/>
        <v>000</v>
      </c>
      <c r="X759" s="187" t="s">
        <v>44860</v>
      </c>
      <c r="Y759" s="188" t="s">
        <v>186</v>
      </c>
    </row>
    <row r="760" spans="23:25">
      <c r="W760" s="158" t="str">
        <f t="shared" si="29"/>
        <v>000</v>
      </c>
      <c r="X760" s="187" t="s">
        <v>44861</v>
      </c>
      <c r="Y760" s="188" t="s">
        <v>186</v>
      </c>
    </row>
    <row r="761" spans="23:25">
      <c r="W761" s="158" t="str">
        <f t="shared" si="29"/>
        <v>000</v>
      </c>
      <c r="X761" s="187" t="s">
        <v>44862</v>
      </c>
      <c r="Y761" s="188" t="s">
        <v>186</v>
      </c>
    </row>
    <row r="762" spans="23:25">
      <c r="W762" s="158" t="str">
        <f t="shared" si="29"/>
        <v>000</v>
      </c>
      <c r="X762" s="187" t="s">
        <v>44863</v>
      </c>
      <c r="Y762" s="188" t="s">
        <v>186</v>
      </c>
    </row>
    <row r="763" spans="23:25">
      <c r="W763" s="158" t="str">
        <f t="shared" si="29"/>
        <v>000</v>
      </c>
      <c r="X763" s="187" t="s">
        <v>44864</v>
      </c>
      <c r="Y763" s="188" t="s">
        <v>186</v>
      </c>
    </row>
    <row r="764" spans="23:25">
      <c r="W764" s="158" t="str">
        <f t="shared" si="29"/>
        <v>000</v>
      </c>
      <c r="X764" s="187" t="s">
        <v>44865</v>
      </c>
      <c r="Y764" s="188" t="s">
        <v>186</v>
      </c>
    </row>
    <row r="765" spans="23:25">
      <c r="W765" s="158" t="str">
        <f t="shared" si="29"/>
        <v>000</v>
      </c>
      <c r="X765" s="187" t="s">
        <v>44866</v>
      </c>
      <c r="Y765" s="188" t="s">
        <v>4</v>
      </c>
    </row>
    <row r="766" spans="23:25">
      <c r="W766" s="158" t="str">
        <f t="shared" si="29"/>
        <v>000</v>
      </c>
      <c r="X766" s="187" t="s">
        <v>44867</v>
      </c>
      <c r="Y766" s="188" t="s">
        <v>4</v>
      </c>
    </row>
    <row r="767" spans="23:25">
      <c r="W767" s="158" t="str">
        <f t="shared" si="29"/>
        <v>000</v>
      </c>
      <c r="X767" s="187" t="s">
        <v>44868</v>
      </c>
      <c r="Y767" s="188" t="s">
        <v>4</v>
      </c>
    </row>
    <row r="768" spans="23:25">
      <c r="W768" s="158" t="str">
        <f t="shared" si="29"/>
        <v>000</v>
      </c>
      <c r="X768" s="187" t="s">
        <v>44869</v>
      </c>
      <c r="Y768" s="188" t="s">
        <v>4</v>
      </c>
    </row>
    <row r="769" spans="23:25">
      <c r="W769" s="158" t="str">
        <f t="shared" si="29"/>
        <v>000</v>
      </c>
      <c r="X769" s="187" t="s">
        <v>44870</v>
      </c>
      <c r="Y769" s="188" t="s">
        <v>4</v>
      </c>
    </row>
    <row r="770" spans="23:25">
      <c r="W770" s="158" t="str">
        <f t="shared" ref="W770:W833" si="30">LEFT(TEXT(G770,"00000"),3)</f>
        <v>000</v>
      </c>
      <c r="X770" s="187" t="s">
        <v>44871</v>
      </c>
      <c r="Y770" s="188" t="s">
        <v>4</v>
      </c>
    </row>
    <row r="771" spans="23:25">
      <c r="W771" s="158" t="str">
        <f t="shared" si="30"/>
        <v>000</v>
      </c>
      <c r="X771" s="187" t="s">
        <v>44872</v>
      </c>
      <c r="Y771" s="188" t="s">
        <v>4</v>
      </c>
    </row>
    <row r="772" spans="23:25">
      <c r="W772" s="158" t="str">
        <f t="shared" si="30"/>
        <v>000</v>
      </c>
      <c r="X772" s="187" t="s">
        <v>44873</v>
      </c>
      <c r="Y772" s="188" t="s">
        <v>180</v>
      </c>
    </row>
    <row r="773" spans="23:25">
      <c r="W773" s="158" t="str">
        <f t="shared" si="30"/>
        <v>000</v>
      </c>
      <c r="X773" s="187" t="s">
        <v>44874</v>
      </c>
      <c r="Y773" s="188" t="s">
        <v>180</v>
      </c>
    </row>
    <row r="774" spans="23:25">
      <c r="W774" s="158" t="str">
        <f t="shared" si="30"/>
        <v>000</v>
      </c>
      <c r="X774" s="187" t="s">
        <v>44875</v>
      </c>
      <c r="Y774" s="188" t="s">
        <v>180</v>
      </c>
    </row>
    <row r="775" spans="23:25">
      <c r="W775" s="158" t="str">
        <f t="shared" si="30"/>
        <v>000</v>
      </c>
      <c r="X775" s="187" t="s">
        <v>44876</v>
      </c>
      <c r="Y775" s="188" t="s">
        <v>180</v>
      </c>
    </row>
    <row r="776" spans="23:25">
      <c r="W776" s="158" t="str">
        <f t="shared" si="30"/>
        <v>000</v>
      </c>
      <c r="X776" s="187" t="s">
        <v>44877</v>
      </c>
      <c r="Y776" s="188" t="s">
        <v>180</v>
      </c>
    </row>
    <row r="777" spans="23:25">
      <c r="W777" s="158" t="str">
        <f t="shared" si="30"/>
        <v>000</v>
      </c>
      <c r="X777" s="187" t="s">
        <v>44878</v>
      </c>
      <c r="Y777" s="188" t="s">
        <v>180</v>
      </c>
    </row>
    <row r="778" spans="23:25">
      <c r="W778" s="158" t="str">
        <f t="shared" si="30"/>
        <v>000</v>
      </c>
      <c r="X778" s="187" t="s">
        <v>44879</v>
      </c>
      <c r="Y778" s="188" t="s">
        <v>180</v>
      </c>
    </row>
    <row r="779" spans="23:25">
      <c r="W779" s="158" t="str">
        <f t="shared" si="30"/>
        <v>000</v>
      </c>
      <c r="X779" s="187" t="s">
        <v>44880</v>
      </c>
      <c r="Y779" s="188" t="s">
        <v>140</v>
      </c>
    </row>
    <row r="780" spans="23:25">
      <c r="W780" s="158" t="str">
        <f t="shared" si="30"/>
        <v>000</v>
      </c>
      <c r="X780" s="187" t="s">
        <v>44881</v>
      </c>
      <c r="Y780" s="188" t="s">
        <v>140</v>
      </c>
    </row>
    <row r="781" spans="23:25">
      <c r="W781" s="158" t="str">
        <f t="shared" si="30"/>
        <v>000</v>
      </c>
      <c r="X781" s="187" t="s">
        <v>44882</v>
      </c>
      <c r="Y781" s="188" t="s">
        <v>140</v>
      </c>
    </row>
    <row r="782" spans="23:25">
      <c r="W782" s="158" t="str">
        <f t="shared" si="30"/>
        <v>000</v>
      </c>
      <c r="X782" s="187" t="s">
        <v>44883</v>
      </c>
      <c r="Y782" s="188" t="s">
        <v>140</v>
      </c>
    </row>
    <row r="783" spans="23:25">
      <c r="W783" s="158" t="str">
        <f t="shared" si="30"/>
        <v>000</v>
      </c>
      <c r="X783" s="187" t="s">
        <v>44884</v>
      </c>
      <c r="Y783" s="188" t="s">
        <v>140</v>
      </c>
    </row>
    <row r="784" spans="23:25">
      <c r="W784" s="158" t="str">
        <f t="shared" si="30"/>
        <v>000</v>
      </c>
      <c r="X784" s="187" t="s">
        <v>44885</v>
      </c>
      <c r="Y784" s="188" t="s">
        <v>140</v>
      </c>
    </row>
    <row r="785" spans="23:25">
      <c r="W785" s="158" t="str">
        <f t="shared" si="30"/>
        <v>000</v>
      </c>
      <c r="X785" s="187" t="s">
        <v>44886</v>
      </c>
      <c r="Y785" s="188" t="s">
        <v>140</v>
      </c>
    </row>
    <row r="786" spans="23:25">
      <c r="W786" s="158" t="str">
        <f t="shared" si="30"/>
        <v>000</v>
      </c>
      <c r="X786" s="187" t="s">
        <v>44887</v>
      </c>
      <c r="Y786" s="188" t="s">
        <v>140</v>
      </c>
    </row>
    <row r="787" spans="23:25">
      <c r="W787" s="158" t="str">
        <f t="shared" si="30"/>
        <v>000</v>
      </c>
      <c r="X787" s="187" t="s">
        <v>44888</v>
      </c>
      <c r="Y787" s="188" t="s">
        <v>140</v>
      </c>
    </row>
    <row r="788" spans="23:25">
      <c r="W788" s="158" t="str">
        <f t="shared" si="30"/>
        <v>000</v>
      </c>
      <c r="X788" s="187" t="s">
        <v>44889</v>
      </c>
      <c r="Y788" s="188" t="s">
        <v>140</v>
      </c>
    </row>
    <row r="789" spans="23:25">
      <c r="W789" s="158" t="str">
        <f t="shared" si="30"/>
        <v>000</v>
      </c>
      <c r="X789" s="187" t="s">
        <v>44890</v>
      </c>
      <c r="Y789" s="188" t="s">
        <v>140</v>
      </c>
    </row>
    <row r="790" spans="23:25">
      <c r="W790" s="158" t="str">
        <f t="shared" si="30"/>
        <v>000</v>
      </c>
      <c r="X790" s="187" t="s">
        <v>44891</v>
      </c>
      <c r="Y790" s="188" t="s">
        <v>140</v>
      </c>
    </row>
    <row r="791" spans="23:25">
      <c r="W791" s="158" t="str">
        <f t="shared" si="30"/>
        <v>000</v>
      </c>
      <c r="X791" s="187" t="s">
        <v>44892</v>
      </c>
      <c r="Y791" s="188" t="s">
        <v>167</v>
      </c>
    </row>
    <row r="792" spans="23:25">
      <c r="W792" s="158" t="str">
        <f t="shared" si="30"/>
        <v>000</v>
      </c>
      <c r="X792" s="187" t="s">
        <v>44893</v>
      </c>
      <c r="Y792" s="188" t="s">
        <v>167</v>
      </c>
    </row>
    <row r="793" spans="23:25">
      <c r="W793" s="158" t="str">
        <f t="shared" si="30"/>
        <v>000</v>
      </c>
      <c r="X793" s="187" t="s">
        <v>44894</v>
      </c>
      <c r="Y793" s="188" t="s">
        <v>167</v>
      </c>
    </row>
    <row r="794" spans="23:25">
      <c r="W794" s="158" t="str">
        <f t="shared" si="30"/>
        <v>000</v>
      </c>
      <c r="X794" s="187" t="s">
        <v>44895</v>
      </c>
      <c r="Y794" s="188" t="s">
        <v>167</v>
      </c>
    </row>
    <row r="795" spans="23:25">
      <c r="W795" s="158" t="str">
        <f t="shared" si="30"/>
        <v>000</v>
      </c>
      <c r="X795" s="187" t="s">
        <v>44896</v>
      </c>
      <c r="Y795" s="188" t="s">
        <v>167</v>
      </c>
    </row>
    <row r="796" spans="23:25">
      <c r="W796" s="158" t="str">
        <f t="shared" si="30"/>
        <v>000</v>
      </c>
      <c r="X796" s="187" t="s">
        <v>44897</v>
      </c>
      <c r="Y796" s="188" t="s">
        <v>167</v>
      </c>
    </row>
    <row r="797" spans="23:25">
      <c r="W797" s="158" t="str">
        <f t="shared" si="30"/>
        <v>000</v>
      </c>
      <c r="X797" s="187" t="s">
        <v>44898</v>
      </c>
      <c r="Y797" s="188" t="s">
        <v>167</v>
      </c>
    </row>
    <row r="798" spans="23:25">
      <c r="W798" s="158" t="str">
        <f t="shared" si="30"/>
        <v>000</v>
      </c>
      <c r="X798" s="187" t="s">
        <v>44899</v>
      </c>
      <c r="Y798" s="188" t="s">
        <v>167</v>
      </c>
    </row>
    <row r="799" spans="23:25">
      <c r="W799" s="158" t="str">
        <f t="shared" si="30"/>
        <v>000</v>
      </c>
      <c r="X799" s="187" t="s">
        <v>44900</v>
      </c>
      <c r="Y799" s="188" t="s">
        <v>167</v>
      </c>
    </row>
    <row r="800" spans="23:25">
      <c r="W800" s="158" t="str">
        <f t="shared" si="30"/>
        <v>000</v>
      </c>
      <c r="X800" s="187" t="s">
        <v>44901</v>
      </c>
      <c r="Y800" s="188" t="s">
        <v>167</v>
      </c>
    </row>
    <row r="801" spans="23:25">
      <c r="W801" s="158" t="str">
        <f t="shared" si="30"/>
        <v>000</v>
      </c>
      <c r="X801" s="187" t="s">
        <v>44902</v>
      </c>
      <c r="Y801" s="188" t="s">
        <v>167</v>
      </c>
    </row>
    <row r="802" spans="23:25">
      <c r="W802" s="158" t="str">
        <f t="shared" si="30"/>
        <v>000</v>
      </c>
      <c r="X802" s="187" t="s">
        <v>44903</v>
      </c>
      <c r="Y802" s="188" t="s">
        <v>167</v>
      </c>
    </row>
    <row r="803" spans="23:25">
      <c r="W803" s="158" t="str">
        <f t="shared" si="30"/>
        <v>000</v>
      </c>
      <c r="X803" s="187" t="s">
        <v>44904</v>
      </c>
      <c r="Y803" s="188" t="s">
        <v>167</v>
      </c>
    </row>
    <row r="804" spans="23:25">
      <c r="W804" s="158" t="str">
        <f t="shared" si="30"/>
        <v>000</v>
      </c>
      <c r="X804" s="187" t="s">
        <v>44905</v>
      </c>
      <c r="Y804" s="188" t="s">
        <v>164</v>
      </c>
    </row>
    <row r="805" spans="23:25">
      <c r="W805" s="158" t="str">
        <f t="shared" si="30"/>
        <v>000</v>
      </c>
      <c r="X805" s="187" t="s">
        <v>44906</v>
      </c>
      <c r="Y805" s="188" t="s">
        <v>164</v>
      </c>
    </row>
    <row r="806" spans="23:25">
      <c r="W806" s="158" t="str">
        <f t="shared" si="30"/>
        <v>000</v>
      </c>
      <c r="X806" s="187" t="s">
        <v>44907</v>
      </c>
      <c r="Y806" s="188" t="s">
        <v>164</v>
      </c>
    </row>
    <row r="807" spans="23:25">
      <c r="W807" s="158" t="str">
        <f t="shared" si="30"/>
        <v>000</v>
      </c>
      <c r="X807" s="187" t="s">
        <v>44908</v>
      </c>
      <c r="Y807" s="188" t="s">
        <v>164</v>
      </c>
    </row>
    <row r="808" spans="23:25">
      <c r="W808" s="158" t="str">
        <f t="shared" si="30"/>
        <v>000</v>
      </c>
      <c r="X808" s="207" t="s">
        <v>44909</v>
      </c>
      <c r="Y808" s="188" t="s">
        <v>164</v>
      </c>
    </row>
    <row r="809" spans="23:25">
      <c r="W809" s="158" t="str">
        <f t="shared" si="30"/>
        <v>000</v>
      </c>
      <c r="X809" s="187" t="s">
        <v>44910</v>
      </c>
      <c r="Y809" s="188" t="s">
        <v>164</v>
      </c>
    </row>
    <row r="810" spans="23:25">
      <c r="W810" s="158" t="str">
        <f t="shared" si="30"/>
        <v>000</v>
      </c>
      <c r="X810" s="207" t="s">
        <v>44911</v>
      </c>
      <c r="Y810" s="188" t="s">
        <v>164</v>
      </c>
    </row>
    <row r="811" spans="23:25">
      <c r="W811" s="158" t="str">
        <f t="shared" si="30"/>
        <v>000</v>
      </c>
      <c r="X811" s="187" t="s">
        <v>44912</v>
      </c>
      <c r="Y811" s="188" t="s">
        <v>164</v>
      </c>
    </row>
    <row r="812" spans="23:25">
      <c r="W812" s="158" t="str">
        <f t="shared" si="30"/>
        <v>000</v>
      </c>
      <c r="X812" s="187" t="s">
        <v>44913</v>
      </c>
      <c r="Y812" s="188" t="s">
        <v>142</v>
      </c>
    </row>
    <row r="813" spans="23:25">
      <c r="W813" s="158" t="str">
        <f t="shared" si="30"/>
        <v>000</v>
      </c>
      <c r="X813" s="187" t="s">
        <v>44914</v>
      </c>
      <c r="Y813" s="188" t="s">
        <v>142</v>
      </c>
    </row>
    <row r="814" spans="23:25">
      <c r="W814" s="158" t="str">
        <f t="shared" si="30"/>
        <v>000</v>
      </c>
      <c r="X814" s="207" t="s">
        <v>44915</v>
      </c>
      <c r="Y814" s="188" t="s">
        <v>142</v>
      </c>
    </row>
    <row r="815" spans="23:25">
      <c r="W815" s="158" t="str">
        <f t="shared" si="30"/>
        <v>000</v>
      </c>
      <c r="X815" s="187" t="s">
        <v>44916</v>
      </c>
      <c r="Y815" s="188" t="s">
        <v>142</v>
      </c>
    </row>
    <row r="816" spans="23:25">
      <c r="W816" s="158" t="str">
        <f t="shared" si="30"/>
        <v>000</v>
      </c>
      <c r="X816" s="207" t="s">
        <v>44917</v>
      </c>
      <c r="Y816" s="188" t="s">
        <v>142</v>
      </c>
    </row>
    <row r="817" spans="23:25">
      <c r="W817" s="158" t="str">
        <f t="shared" si="30"/>
        <v>000</v>
      </c>
      <c r="X817" s="187" t="s">
        <v>44918</v>
      </c>
      <c r="Y817" s="188" t="s">
        <v>142</v>
      </c>
    </row>
    <row r="818" spans="23:25">
      <c r="W818" s="158" t="str">
        <f t="shared" si="30"/>
        <v>000</v>
      </c>
      <c r="X818" s="207" t="s">
        <v>44919</v>
      </c>
      <c r="Y818" s="188" t="s">
        <v>142</v>
      </c>
    </row>
    <row r="819" spans="23:25">
      <c r="W819" s="158" t="str">
        <f t="shared" si="30"/>
        <v>000</v>
      </c>
      <c r="X819" s="187" t="s">
        <v>44920</v>
      </c>
      <c r="Y819" s="188" t="s">
        <v>142</v>
      </c>
    </row>
    <row r="820" spans="23:25">
      <c r="W820" s="158" t="str">
        <f t="shared" si="30"/>
        <v>000</v>
      </c>
      <c r="X820" s="207" t="s">
        <v>44921</v>
      </c>
      <c r="Y820" s="188" t="s">
        <v>142</v>
      </c>
    </row>
    <row r="821" spans="23:25">
      <c r="W821" s="158" t="str">
        <f t="shared" si="30"/>
        <v>000</v>
      </c>
      <c r="X821" s="187" t="s">
        <v>44922</v>
      </c>
      <c r="Y821" s="188" t="s">
        <v>142</v>
      </c>
    </row>
    <row r="822" spans="23:25">
      <c r="W822" s="158" t="str">
        <f t="shared" si="30"/>
        <v>000</v>
      </c>
      <c r="X822" s="207" t="s">
        <v>44923</v>
      </c>
      <c r="Y822" s="188" t="s">
        <v>142</v>
      </c>
    </row>
    <row r="823" spans="23:25">
      <c r="W823" s="158" t="str">
        <f t="shared" si="30"/>
        <v>000</v>
      </c>
      <c r="X823" s="187" t="s">
        <v>44924</v>
      </c>
      <c r="Y823" s="188" t="s">
        <v>142</v>
      </c>
    </row>
    <row r="824" spans="23:25">
      <c r="W824" s="158" t="str">
        <f t="shared" si="30"/>
        <v>000</v>
      </c>
      <c r="X824" s="207" t="s">
        <v>44925</v>
      </c>
      <c r="Y824" s="188" t="s">
        <v>142</v>
      </c>
    </row>
    <row r="825" spans="23:25">
      <c r="W825" s="158" t="str">
        <f t="shared" si="30"/>
        <v>000</v>
      </c>
      <c r="X825" s="187" t="s">
        <v>44926</v>
      </c>
      <c r="Y825" s="188" t="s">
        <v>142</v>
      </c>
    </row>
    <row r="826" spans="23:25">
      <c r="W826" s="158" t="str">
        <f t="shared" si="30"/>
        <v>000</v>
      </c>
      <c r="X826" s="207" t="s">
        <v>44927</v>
      </c>
      <c r="Y826" s="188" t="s">
        <v>142</v>
      </c>
    </row>
    <row r="827" spans="23:25">
      <c r="W827" s="158" t="str">
        <f t="shared" si="30"/>
        <v>000</v>
      </c>
      <c r="X827" s="187" t="s">
        <v>44928</v>
      </c>
      <c r="Y827" s="188" t="s">
        <v>142</v>
      </c>
    </row>
    <row r="828" spans="23:25">
      <c r="W828" s="158" t="str">
        <f t="shared" si="30"/>
        <v>000</v>
      </c>
      <c r="X828" s="207" t="s">
        <v>44929</v>
      </c>
      <c r="Y828" s="188" t="s">
        <v>142</v>
      </c>
    </row>
    <row r="829" spans="23:25">
      <c r="W829" s="158" t="str">
        <f t="shared" si="30"/>
        <v>000</v>
      </c>
      <c r="X829" s="187" t="s">
        <v>44930</v>
      </c>
      <c r="Y829" s="188" t="s">
        <v>142</v>
      </c>
    </row>
    <row r="830" spans="23:25">
      <c r="W830" s="158" t="str">
        <f t="shared" si="30"/>
        <v>000</v>
      </c>
      <c r="X830" s="207" t="s">
        <v>44931</v>
      </c>
      <c r="Y830" s="188" t="s">
        <v>142</v>
      </c>
    </row>
    <row r="831" spans="23:25">
      <c r="W831" s="158" t="str">
        <f t="shared" si="30"/>
        <v>000</v>
      </c>
      <c r="X831" s="187" t="s">
        <v>44932</v>
      </c>
      <c r="Y831" s="188" t="s">
        <v>142</v>
      </c>
    </row>
    <row r="832" spans="23:25">
      <c r="W832" s="158" t="str">
        <f t="shared" si="30"/>
        <v>000</v>
      </c>
      <c r="X832" s="207" t="s">
        <v>44933</v>
      </c>
      <c r="Y832" s="188" t="s">
        <v>142</v>
      </c>
    </row>
    <row r="833" spans="23:25">
      <c r="W833" s="158" t="str">
        <f t="shared" si="30"/>
        <v>000</v>
      </c>
      <c r="X833" s="187" t="s">
        <v>44934</v>
      </c>
      <c r="Y833" s="188" t="s">
        <v>142</v>
      </c>
    </row>
    <row r="834" spans="23:25">
      <c r="W834" s="158" t="str">
        <f t="shared" ref="W834:W897" si="31">LEFT(TEXT(G834,"00000"),3)</f>
        <v>000</v>
      </c>
      <c r="X834" s="207" t="s">
        <v>44935</v>
      </c>
      <c r="Y834" s="188" t="s">
        <v>142</v>
      </c>
    </row>
    <row r="835" spans="23:25">
      <c r="W835" s="158" t="str">
        <f t="shared" si="31"/>
        <v>000</v>
      </c>
      <c r="X835" s="187" t="s">
        <v>44936</v>
      </c>
      <c r="Y835" s="188" t="s">
        <v>142</v>
      </c>
    </row>
    <row r="836" spans="23:25">
      <c r="W836" s="158" t="str">
        <f t="shared" si="31"/>
        <v>000</v>
      </c>
      <c r="X836" s="207" t="s">
        <v>44937</v>
      </c>
      <c r="Y836" s="188" t="s">
        <v>142</v>
      </c>
    </row>
    <row r="837" spans="23:25">
      <c r="W837" s="158" t="str">
        <f t="shared" si="31"/>
        <v>000</v>
      </c>
      <c r="X837" s="187" t="s">
        <v>44938</v>
      </c>
      <c r="Y837" s="188" t="s">
        <v>142</v>
      </c>
    </row>
    <row r="838" spans="23:25">
      <c r="W838" s="158" t="str">
        <f t="shared" si="31"/>
        <v>000</v>
      </c>
      <c r="X838" s="207" t="s">
        <v>44939</v>
      </c>
      <c r="Y838" s="188" t="s">
        <v>142</v>
      </c>
    </row>
    <row r="839" spans="23:25">
      <c r="W839" s="158" t="str">
        <f t="shared" si="31"/>
        <v>000</v>
      </c>
      <c r="X839" s="187" t="s">
        <v>44940</v>
      </c>
      <c r="Y839" s="188" t="s">
        <v>142</v>
      </c>
    </row>
    <row r="840" spans="23:25">
      <c r="W840" s="158" t="str">
        <f t="shared" si="31"/>
        <v>000</v>
      </c>
      <c r="X840" s="207" t="s">
        <v>44941</v>
      </c>
      <c r="Y840" s="188" t="s">
        <v>142</v>
      </c>
    </row>
    <row r="841" spans="23:25">
      <c r="W841" s="158" t="str">
        <f t="shared" si="31"/>
        <v>000</v>
      </c>
      <c r="X841" s="187" t="s">
        <v>44942</v>
      </c>
      <c r="Y841" s="188" t="s">
        <v>142</v>
      </c>
    </row>
    <row r="842" spans="23:25">
      <c r="W842" s="158" t="str">
        <f t="shared" si="31"/>
        <v>000</v>
      </c>
      <c r="X842" s="207" t="s">
        <v>44943</v>
      </c>
      <c r="Y842" s="188" t="s">
        <v>142</v>
      </c>
    </row>
    <row r="843" spans="23:25">
      <c r="W843" s="158" t="str">
        <f t="shared" si="31"/>
        <v>000</v>
      </c>
      <c r="X843" s="187" t="s">
        <v>44944</v>
      </c>
      <c r="Y843" s="188" t="s">
        <v>142</v>
      </c>
    </row>
    <row r="844" spans="23:25">
      <c r="W844" s="158" t="str">
        <f t="shared" si="31"/>
        <v>000</v>
      </c>
      <c r="X844" s="207" t="s">
        <v>44945</v>
      </c>
      <c r="Y844" s="188" t="s">
        <v>142</v>
      </c>
    </row>
    <row r="845" spans="23:25">
      <c r="W845" s="158" t="str">
        <f t="shared" si="31"/>
        <v>000</v>
      </c>
      <c r="X845" s="187" t="s">
        <v>44946</v>
      </c>
      <c r="Y845" s="188" t="s">
        <v>142</v>
      </c>
    </row>
    <row r="846" spans="23:25">
      <c r="W846" s="158" t="str">
        <f t="shared" si="31"/>
        <v>000</v>
      </c>
      <c r="X846" s="207" t="s">
        <v>44947</v>
      </c>
      <c r="Y846" s="188" t="s">
        <v>142</v>
      </c>
    </row>
    <row r="847" spans="23:25">
      <c r="W847" s="158" t="str">
        <f t="shared" si="31"/>
        <v>000</v>
      </c>
      <c r="X847" s="187" t="s">
        <v>44948</v>
      </c>
      <c r="Y847" s="188" t="s">
        <v>142</v>
      </c>
    </row>
    <row r="848" spans="23:25">
      <c r="W848" s="158" t="str">
        <f t="shared" si="31"/>
        <v>000</v>
      </c>
      <c r="X848" s="207" t="s">
        <v>44949</v>
      </c>
      <c r="Y848" s="188" t="s">
        <v>142</v>
      </c>
    </row>
    <row r="849" spans="23:25">
      <c r="W849" s="158" t="str">
        <f t="shared" si="31"/>
        <v>000</v>
      </c>
      <c r="X849" s="187" t="s">
        <v>44950</v>
      </c>
      <c r="Y849" s="188" t="s">
        <v>142</v>
      </c>
    </row>
    <row r="850" spans="23:25">
      <c r="W850" s="158" t="str">
        <f t="shared" si="31"/>
        <v>000</v>
      </c>
      <c r="X850" s="187" t="s">
        <v>44951</v>
      </c>
      <c r="Y850" s="188" t="s">
        <v>142</v>
      </c>
    </row>
    <row r="851" spans="23:25">
      <c r="W851" s="158" t="str">
        <f t="shared" si="31"/>
        <v>000</v>
      </c>
      <c r="X851" s="207" t="s">
        <v>44952</v>
      </c>
      <c r="Y851" s="188" t="s">
        <v>142</v>
      </c>
    </row>
    <row r="852" spans="23:25">
      <c r="W852" s="158" t="str">
        <f t="shared" si="31"/>
        <v>000</v>
      </c>
      <c r="X852" s="187" t="s">
        <v>44953</v>
      </c>
      <c r="Y852" s="188" t="s">
        <v>142</v>
      </c>
    </row>
    <row r="853" spans="23:25">
      <c r="W853" s="158" t="str">
        <f t="shared" si="31"/>
        <v>000</v>
      </c>
      <c r="X853" s="207" t="s">
        <v>44954</v>
      </c>
      <c r="Y853" s="188" t="s">
        <v>142</v>
      </c>
    </row>
    <row r="854" spans="23:25">
      <c r="W854" s="158" t="str">
        <f t="shared" si="31"/>
        <v>000</v>
      </c>
      <c r="X854" s="187" t="s">
        <v>44955</v>
      </c>
      <c r="Y854" s="188" t="s">
        <v>142</v>
      </c>
    </row>
    <row r="855" spans="23:25">
      <c r="W855" s="158" t="str">
        <f t="shared" si="31"/>
        <v>000</v>
      </c>
      <c r="X855" s="207" t="s">
        <v>44956</v>
      </c>
      <c r="Y855" s="188" t="s">
        <v>142</v>
      </c>
    </row>
    <row r="856" spans="23:25">
      <c r="W856" s="158" t="str">
        <f t="shared" si="31"/>
        <v>000</v>
      </c>
      <c r="X856" s="187" t="s">
        <v>44957</v>
      </c>
      <c r="Y856" s="188" t="s">
        <v>142</v>
      </c>
    </row>
    <row r="857" spans="23:25">
      <c r="W857" s="158" t="str">
        <f t="shared" si="31"/>
        <v>000</v>
      </c>
      <c r="X857" s="207" t="s">
        <v>44958</v>
      </c>
      <c r="Y857" s="188" t="s">
        <v>142</v>
      </c>
    </row>
    <row r="858" spans="23:25">
      <c r="W858" s="158" t="str">
        <f t="shared" si="31"/>
        <v>000</v>
      </c>
      <c r="X858" s="187" t="s">
        <v>44959</v>
      </c>
      <c r="Y858" s="188" t="s">
        <v>142</v>
      </c>
    </row>
    <row r="859" spans="23:25">
      <c r="W859" s="158" t="str">
        <f t="shared" si="31"/>
        <v>000</v>
      </c>
      <c r="X859" s="207" t="s">
        <v>44960</v>
      </c>
      <c r="Y859" s="188" t="s">
        <v>142</v>
      </c>
    </row>
    <row r="860" spans="23:25">
      <c r="W860" s="158" t="str">
        <f t="shared" si="31"/>
        <v>000</v>
      </c>
      <c r="X860" s="187" t="s">
        <v>44961</v>
      </c>
      <c r="Y860" s="188" t="s">
        <v>142</v>
      </c>
    </row>
    <row r="861" spans="23:25">
      <c r="W861" s="158" t="str">
        <f t="shared" si="31"/>
        <v>000</v>
      </c>
      <c r="X861" s="187" t="s">
        <v>44962</v>
      </c>
      <c r="Y861" s="188" t="s">
        <v>142</v>
      </c>
    </row>
    <row r="862" spans="23:25">
      <c r="W862" s="158" t="str">
        <f t="shared" si="31"/>
        <v>000</v>
      </c>
      <c r="X862" s="207" t="s">
        <v>44963</v>
      </c>
      <c r="Y862" s="188" t="s">
        <v>142</v>
      </c>
    </row>
    <row r="863" spans="23:25">
      <c r="W863" s="158" t="str">
        <f t="shared" si="31"/>
        <v>000</v>
      </c>
      <c r="X863" s="187" t="s">
        <v>44964</v>
      </c>
      <c r="Y863" s="188" t="s">
        <v>142</v>
      </c>
    </row>
    <row r="864" spans="23:25">
      <c r="W864" s="158" t="str">
        <f t="shared" si="31"/>
        <v>000</v>
      </c>
      <c r="X864" s="207" t="s">
        <v>44965</v>
      </c>
      <c r="Y864" s="188" t="s">
        <v>142</v>
      </c>
    </row>
    <row r="865" spans="23:25">
      <c r="W865" s="158" t="str">
        <f t="shared" si="31"/>
        <v>000</v>
      </c>
      <c r="X865" s="187" t="s">
        <v>44966</v>
      </c>
      <c r="Y865" s="188" t="s">
        <v>142</v>
      </c>
    </row>
    <row r="866" spans="23:25">
      <c r="W866" s="158" t="str">
        <f t="shared" si="31"/>
        <v>000</v>
      </c>
      <c r="X866" s="207" t="s">
        <v>44967</v>
      </c>
      <c r="Y866" s="188" t="s">
        <v>142</v>
      </c>
    </row>
    <row r="867" spans="23:25">
      <c r="W867" s="158" t="str">
        <f t="shared" si="31"/>
        <v>000</v>
      </c>
      <c r="X867" s="187" t="s">
        <v>44968</v>
      </c>
      <c r="Y867" s="188" t="s">
        <v>142</v>
      </c>
    </row>
    <row r="868" spans="23:25">
      <c r="W868" s="158" t="str">
        <f t="shared" si="31"/>
        <v>000</v>
      </c>
      <c r="X868" s="207" t="s">
        <v>44969</v>
      </c>
      <c r="Y868" s="188" t="s">
        <v>142</v>
      </c>
    </row>
    <row r="869" spans="23:25">
      <c r="W869" s="158" t="str">
        <f t="shared" si="31"/>
        <v>000</v>
      </c>
      <c r="X869" s="187" t="s">
        <v>44970</v>
      </c>
      <c r="Y869" s="188" t="s">
        <v>142</v>
      </c>
    </row>
    <row r="870" spans="23:25">
      <c r="W870" s="158" t="str">
        <f t="shared" si="31"/>
        <v>000</v>
      </c>
      <c r="X870" s="207" t="s">
        <v>44971</v>
      </c>
      <c r="Y870" s="188" t="s">
        <v>142</v>
      </c>
    </row>
    <row r="871" spans="23:25">
      <c r="W871" s="158" t="str">
        <f t="shared" si="31"/>
        <v>000</v>
      </c>
      <c r="X871" s="187" t="s">
        <v>44972</v>
      </c>
      <c r="Y871" s="188" t="s">
        <v>142</v>
      </c>
    </row>
    <row r="872" spans="23:25">
      <c r="W872" s="158" t="str">
        <f t="shared" si="31"/>
        <v>000</v>
      </c>
      <c r="X872" s="207" t="s">
        <v>44973</v>
      </c>
      <c r="Y872" s="188" t="s">
        <v>142</v>
      </c>
    </row>
    <row r="873" spans="23:25">
      <c r="W873" s="158" t="str">
        <f t="shared" si="31"/>
        <v>000</v>
      </c>
      <c r="X873" s="187" t="s">
        <v>44974</v>
      </c>
      <c r="Y873" s="188" t="s">
        <v>142</v>
      </c>
    </row>
    <row r="874" spans="23:25">
      <c r="W874" s="158" t="str">
        <f t="shared" si="31"/>
        <v>000</v>
      </c>
      <c r="X874" s="187" t="s">
        <v>44975</v>
      </c>
      <c r="Y874" s="188" t="s">
        <v>148</v>
      </c>
    </row>
    <row r="875" spans="23:25">
      <c r="W875" s="158" t="str">
        <f t="shared" si="31"/>
        <v>000</v>
      </c>
      <c r="X875" s="187" t="s">
        <v>44976</v>
      </c>
      <c r="Y875" s="188" t="s">
        <v>148</v>
      </c>
    </row>
    <row r="876" spans="23:25">
      <c r="W876" s="158" t="str">
        <f t="shared" si="31"/>
        <v>000</v>
      </c>
      <c r="X876" s="187" t="s">
        <v>44977</v>
      </c>
      <c r="Y876" s="188" t="s">
        <v>173</v>
      </c>
    </row>
    <row r="877" spans="23:25">
      <c r="W877" s="158" t="str">
        <f t="shared" si="31"/>
        <v>000</v>
      </c>
      <c r="X877" s="187" t="s">
        <v>44978</v>
      </c>
      <c r="Y877" s="188" t="s">
        <v>173</v>
      </c>
    </row>
    <row r="878" spans="23:25">
      <c r="W878" s="158" t="str">
        <f t="shared" si="31"/>
        <v>000</v>
      </c>
      <c r="X878" s="187" t="s">
        <v>44979</v>
      </c>
      <c r="Y878" s="188" t="s">
        <v>173</v>
      </c>
    </row>
    <row r="879" spans="23:25">
      <c r="W879" s="158" t="str">
        <f t="shared" si="31"/>
        <v>000</v>
      </c>
      <c r="X879" s="207" t="s">
        <v>44980</v>
      </c>
      <c r="Y879" s="188" t="s">
        <v>173</v>
      </c>
    </row>
    <row r="880" spans="23:25">
      <c r="W880" s="158" t="str">
        <f t="shared" si="31"/>
        <v>000</v>
      </c>
      <c r="X880" s="187" t="s">
        <v>44981</v>
      </c>
      <c r="Y880" s="188" t="s">
        <v>173</v>
      </c>
    </row>
    <row r="881" spans="23:25">
      <c r="W881" s="158" t="str">
        <f t="shared" si="31"/>
        <v>000</v>
      </c>
      <c r="X881" s="207" t="s">
        <v>44982</v>
      </c>
      <c r="Y881" s="188" t="s">
        <v>173</v>
      </c>
    </row>
    <row r="882" spans="23:25">
      <c r="W882" s="158" t="str">
        <f t="shared" si="31"/>
        <v>000</v>
      </c>
      <c r="X882" s="187" t="s">
        <v>44983</v>
      </c>
      <c r="Y882" s="188" t="s">
        <v>173</v>
      </c>
    </row>
    <row r="883" spans="23:25">
      <c r="W883" s="158" t="str">
        <f t="shared" si="31"/>
        <v>000</v>
      </c>
      <c r="X883" s="207" t="s">
        <v>44984</v>
      </c>
      <c r="Y883" s="188" t="s">
        <v>173</v>
      </c>
    </row>
    <row r="884" spans="23:25">
      <c r="W884" s="158" t="str">
        <f t="shared" si="31"/>
        <v>000</v>
      </c>
      <c r="X884" s="187" t="s">
        <v>44985</v>
      </c>
      <c r="Y884" s="188" t="s">
        <v>173</v>
      </c>
    </row>
    <row r="885" spans="23:25">
      <c r="W885" s="158" t="str">
        <f t="shared" si="31"/>
        <v>000</v>
      </c>
      <c r="X885" s="207" t="s">
        <v>44986</v>
      </c>
      <c r="Y885" s="188" t="s">
        <v>173</v>
      </c>
    </row>
    <row r="886" spans="23:25">
      <c r="W886" s="158" t="str">
        <f t="shared" si="31"/>
        <v>000</v>
      </c>
      <c r="X886" s="187" t="s">
        <v>44987</v>
      </c>
      <c r="Y886" s="188" t="s">
        <v>183</v>
      </c>
    </row>
    <row r="887" spans="23:25">
      <c r="W887" s="158" t="str">
        <f t="shared" si="31"/>
        <v>000</v>
      </c>
      <c r="X887" s="187" t="s">
        <v>44988</v>
      </c>
      <c r="Y887" s="188" t="s">
        <v>183</v>
      </c>
    </row>
    <row r="888" spans="23:25">
      <c r="W888" s="158" t="str">
        <f t="shared" si="31"/>
        <v>000</v>
      </c>
      <c r="X888" s="207" t="s">
        <v>44989</v>
      </c>
      <c r="Y888" s="188" t="s">
        <v>183</v>
      </c>
    </row>
    <row r="889" spans="23:25">
      <c r="W889" s="158" t="str">
        <f t="shared" si="31"/>
        <v>000</v>
      </c>
      <c r="X889" s="187" t="s">
        <v>44990</v>
      </c>
      <c r="Y889" s="188" t="s">
        <v>183</v>
      </c>
    </row>
    <row r="890" spans="23:25">
      <c r="W890" s="158" t="str">
        <f t="shared" si="31"/>
        <v>000</v>
      </c>
      <c r="X890" s="207" t="s">
        <v>44991</v>
      </c>
      <c r="Y890" s="188" t="s">
        <v>183</v>
      </c>
    </row>
    <row r="891" spans="23:25">
      <c r="W891" s="158" t="str">
        <f t="shared" si="31"/>
        <v>000</v>
      </c>
      <c r="X891" s="187" t="s">
        <v>44992</v>
      </c>
      <c r="Y891" s="188" t="s">
        <v>183</v>
      </c>
    </row>
    <row r="892" spans="23:25">
      <c r="W892" s="158" t="str">
        <f t="shared" si="31"/>
        <v>000</v>
      </c>
      <c r="X892" s="207" t="s">
        <v>44993</v>
      </c>
      <c r="Y892" s="188" t="s">
        <v>183</v>
      </c>
    </row>
    <row r="893" spans="23:25">
      <c r="W893" s="158" t="str">
        <f t="shared" si="31"/>
        <v>000</v>
      </c>
      <c r="X893" s="187" t="s">
        <v>44994</v>
      </c>
      <c r="Y893" s="188" t="s">
        <v>183</v>
      </c>
    </row>
    <row r="894" spans="23:25">
      <c r="W894" s="158" t="str">
        <f t="shared" si="31"/>
        <v>000</v>
      </c>
      <c r="X894" s="207" t="s">
        <v>44995</v>
      </c>
      <c r="Y894" s="188" t="s">
        <v>183</v>
      </c>
    </row>
    <row r="895" spans="23:25">
      <c r="W895" s="158" t="str">
        <f t="shared" si="31"/>
        <v>000</v>
      </c>
      <c r="X895" s="187" t="s">
        <v>44996</v>
      </c>
      <c r="Y895" s="188" t="s">
        <v>183</v>
      </c>
    </row>
    <row r="896" spans="23:25">
      <c r="W896" s="158" t="str">
        <f t="shared" si="31"/>
        <v>000</v>
      </c>
      <c r="X896" s="187" t="s">
        <v>44997</v>
      </c>
      <c r="Y896" s="188" t="s">
        <v>183</v>
      </c>
    </row>
    <row r="897" spans="23:25">
      <c r="W897" s="158" t="str">
        <f t="shared" si="31"/>
        <v>000</v>
      </c>
      <c r="X897" s="207" t="s">
        <v>44998</v>
      </c>
      <c r="Y897" s="188" t="s">
        <v>183</v>
      </c>
    </row>
    <row r="898" spans="23:25">
      <c r="W898" s="158" t="str">
        <f t="shared" ref="W898:W906" si="32">LEFT(TEXT(G898,"00000"),3)</f>
        <v>000</v>
      </c>
      <c r="X898" s="187" t="s">
        <v>44999</v>
      </c>
      <c r="Y898" s="188" t="s">
        <v>183</v>
      </c>
    </row>
    <row r="899" spans="23:25">
      <c r="W899" s="158" t="str">
        <f t="shared" si="32"/>
        <v>000</v>
      </c>
      <c r="X899" s="207" t="s">
        <v>45000</v>
      </c>
      <c r="Y899" s="188" t="s">
        <v>183</v>
      </c>
    </row>
    <row r="900" spans="23:25">
      <c r="W900" s="158" t="str">
        <f t="shared" si="32"/>
        <v>000</v>
      </c>
      <c r="X900" s="187" t="s">
        <v>45001</v>
      </c>
      <c r="Y900" s="188" t="s">
        <v>183</v>
      </c>
    </row>
    <row r="901" spans="23:25">
      <c r="W901" s="158" t="str">
        <f t="shared" si="32"/>
        <v>000</v>
      </c>
      <c r="X901" s="207" t="s">
        <v>45002</v>
      </c>
      <c r="Y901" s="188" t="s">
        <v>138</v>
      </c>
    </row>
    <row r="902" spans="23:25">
      <c r="W902" s="158" t="str">
        <f t="shared" si="32"/>
        <v>000</v>
      </c>
      <c r="X902" s="187" t="s">
        <v>45003</v>
      </c>
      <c r="Y902" s="188" t="s">
        <v>138</v>
      </c>
    </row>
    <row r="903" spans="23:25">
      <c r="W903" s="158" t="str">
        <f t="shared" si="32"/>
        <v>000</v>
      </c>
      <c r="X903" s="207" t="s">
        <v>45004</v>
      </c>
      <c r="Y903" s="188" t="s">
        <v>138</v>
      </c>
    </row>
    <row r="904" spans="23:25">
      <c r="W904" s="158" t="str">
        <f t="shared" si="32"/>
        <v>000</v>
      </c>
      <c r="X904" s="187" t="s">
        <v>45005</v>
      </c>
      <c r="Y904" s="188" t="s">
        <v>138</v>
      </c>
    </row>
    <row r="905" spans="23:25">
      <c r="W905" s="158" t="str">
        <f t="shared" si="32"/>
        <v>000</v>
      </c>
      <c r="X905" s="207" t="s">
        <v>45006</v>
      </c>
      <c r="Y905" s="188" t="s">
        <v>138</v>
      </c>
    </row>
    <row r="906" spans="23:25">
      <c r="W906" s="158" t="str">
        <f t="shared" si="32"/>
        <v>000</v>
      </c>
      <c r="X906" s="158">
        <v>5</v>
      </c>
      <c r="Y906" s="157" t="s">
        <v>168</v>
      </c>
    </row>
    <row r="5247" spans="1:26" s="158" customFormat="1">
      <c r="A5247" s="157"/>
      <c r="B5247" s="157"/>
      <c r="C5247" s="157"/>
      <c r="D5247" s="157"/>
      <c r="E5247" s="157"/>
      <c r="F5247" s="157"/>
      <c r="H5247" s="157"/>
      <c r="I5247" s="157"/>
      <c r="J5247" s="157"/>
      <c r="K5247" s="208"/>
      <c r="L5247" s="208"/>
      <c r="M5247" s="157"/>
      <c r="N5247" s="157"/>
      <c r="O5247" s="157"/>
      <c r="P5247" s="157"/>
      <c r="Q5247" s="157"/>
      <c r="R5247" s="157"/>
      <c r="S5247" s="157"/>
      <c r="T5247" s="157"/>
      <c r="U5247" s="157"/>
      <c r="V5247" s="157"/>
      <c r="W5247" s="157">
        <v>0</v>
      </c>
      <c r="Y5247" s="157"/>
      <c r="Z5247" s="157"/>
    </row>
  </sheetData>
  <sheetProtection selectLockedCells="1" autoFilter="0"/>
  <mergeCells count="4">
    <mergeCell ref="R1:T1"/>
    <mergeCell ref="S2:T4"/>
    <mergeCell ref="Q10:T10"/>
    <mergeCell ref="Q23:T23"/>
  </mergeCells>
  <pageMargins left="0.7" right="0.7" top="0.75" bottom="0.75" header="0.3" footer="0.3"/>
  <pageSetup orientation="portrait" r:id="rId1"/>
  <headerFooter>
    <oddFooter>&amp;L&amp;1#&amp;"Calibri"&amp;8&amp;K414141Proprietary</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L486"/>
  <sheetViews>
    <sheetView workbookViewId="0">
      <selection activeCell="A2" sqref="A2"/>
    </sheetView>
  </sheetViews>
  <sheetFormatPr defaultColWidth="9.26953125" defaultRowHeight="12.5"/>
  <cols>
    <col min="1" max="1" width="14.54296875" style="82" bestFit="1" customWidth="1"/>
    <col min="2" max="2" width="13" style="82" bestFit="1" customWidth="1"/>
    <col min="3" max="3" width="12.7265625" style="82" bestFit="1" customWidth="1"/>
    <col min="4" max="4" width="14.54296875" style="122" bestFit="1" customWidth="1"/>
    <col min="5" max="5" width="10" style="82" bestFit="1" customWidth="1"/>
    <col min="6" max="6" width="6" style="82" bestFit="1" customWidth="1"/>
    <col min="7" max="7" width="11.26953125" style="82" bestFit="1" customWidth="1"/>
    <col min="8" max="9" width="18.54296875" style="82" bestFit="1" customWidth="1"/>
    <col min="10" max="10" width="3.54296875" style="116" customWidth="1"/>
    <col min="11" max="11" width="19.7265625" style="116" bestFit="1" customWidth="1"/>
    <col min="12" max="12" width="9.7265625" style="116" bestFit="1" customWidth="1"/>
    <col min="13" max="16384" width="9.26953125" style="116"/>
  </cols>
  <sheetData>
    <row r="1" spans="1:12" ht="13">
      <c r="A1" s="118" t="s">
        <v>119</v>
      </c>
      <c r="B1" s="118" t="s">
        <v>59</v>
      </c>
      <c r="C1" s="118" t="s">
        <v>58</v>
      </c>
      <c r="D1" s="119" t="s">
        <v>81</v>
      </c>
      <c r="E1" s="118" t="s">
        <v>0</v>
      </c>
      <c r="F1" s="118" t="s">
        <v>120</v>
      </c>
      <c r="G1" s="118" t="s">
        <v>121</v>
      </c>
      <c r="H1" s="118" t="s">
        <v>62</v>
      </c>
      <c r="I1" s="118" t="s">
        <v>63</v>
      </c>
      <c r="K1" s="120" t="s">
        <v>122</v>
      </c>
      <c r="L1" s="121"/>
    </row>
    <row r="2" spans="1:12">
      <c r="A2" s="82" t="str">
        <f>IF('Census Input Tab'!O33="NO","Missing Data",IF('Census Input Tab'!T33=1,IF('Census Input Tab'!O33="BLANK","BLANK",""),INDEX($K$3:$K$5,MATCH('Census Input Tab'!H33,'SBMP Illustrative Census'!$L$3:$L$5,0))))</f>
        <v/>
      </c>
      <c r="B2" s="82" t="str">
        <f>IF('Census Input Tab'!O33="NO","Missing Data",IF('Census Input Tab'!T33=1,IF('Census Input Tab'!O33="BLANK","BLANK",""),'Census Input Tab'!B33))</f>
        <v/>
      </c>
      <c r="C2" s="82" t="str">
        <f>IF('Census Input Tab'!O33="NO","Missing Data",IF('Census Input Tab'!T33=1,IF('Census Input Tab'!O33="BLANK","BLANK",""),'Census Input Tab'!A33))</f>
        <v/>
      </c>
      <c r="D2" s="122" t="str">
        <f>IF('Census Input Tab'!O33="NO","Missing Data",IF('Census Input Tab'!T33=1,IF('Census Input Tab'!O33="BLANK","BLANK",""),'Census Input Tab'!D33))</f>
        <v/>
      </c>
      <c r="E2" s="82" t="str">
        <f>IF('Census Input Tab'!O33="NO","Missing Data",IF('Census Input Tab'!T33=1,IF('Census Input Tab'!O33="BLANK","BLANK",""),'Census Input Tab'!E33))</f>
        <v/>
      </c>
      <c r="F2" s="82" t="str">
        <f>IF('Census Input Tab'!O33="NO","Missing Data",IF('Census Input Tab'!T33=1,IF('Census Input Tab'!O33="BLANK","BLANK",""),'Census Input Tab'!C33))</f>
        <v/>
      </c>
      <c r="G2" s="82" t="str">
        <f>IF('Census Input Tab'!O33="NO","Missing Data",IF('Census Input Tab'!T33=1,IF('Census Input Tab'!O33="BLANK","BLANK",""),IF('Census Input Tab'!J33="","",'Census Input Tab'!J33)))</f>
        <v/>
      </c>
      <c r="H2" s="82" t="str">
        <f>IF('Census Input Tab'!O33="NO","Missing Data",IF('Census Input Tab'!T33=1,IF('Census Input Tab'!O33="BLANK","BLANK",""),INDEX($K$14:$K$18,MATCH('Census Input Tab'!F33,'SBMP Illustrative Census'!$L$14:$L$18,0))))</f>
        <v/>
      </c>
      <c r="I2" s="82" t="str">
        <f>IF('Census Input Tab'!O33="NO","Missing Data",IF('Census Input Tab'!T33=1,IF('Census Input Tab'!O33="BLANK","BLANK",""),IF(AND('Census Input Tab'!G33="",'Census Input Tab'!$O33="YES"),"",INDEX($K$22:$K$26,MATCH('Census Input Tab'!G33,'SBMP Illustrative Census'!$L$22:$L$26,0)))))</f>
        <v/>
      </c>
      <c r="K2" s="116" t="s">
        <v>4</v>
      </c>
      <c r="L2" s="116" t="s">
        <v>5</v>
      </c>
    </row>
    <row r="3" spans="1:12">
      <c r="A3" s="82" t="str">
        <f>IF('Census Input Tab'!O34="NO","Missing Data",IF('Census Input Tab'!T34=1,IF('Census Input Tab'!O34="BLANK","BLANK",""),INDEX($K$3:$K$5,MATCH('Census Input Tab'!H34,'SBMP Illustrative Census'!$L$3:$L$5,0))))</f>
        <v/>
      </c>
      <c r="B3" s="82" t="str">
        <f>IF('Census Input Tab'!O34="NO","Missing Data",IF('Census Input Tab'!T34=1,IF('Census Input Tab'!O34="BLANK","BLANK",""),'Census Input Tab'!B34))</f>
        <v/>
      </c>
      <c r="C3" s="82" t="str">
        <f>IF('Census Input Tab'!O34="NO","Missing Data",IF('Census Input Tab'!T34=1,IF('Census Input Tab'!O34="BLANK","BLANK",""),'Census Input Tab'!A34))</f>
        <v/>
      </c>
      <c r="D3" s="122" t="str">
        <f>IF('Census Input Tab'!O34="NO","Missing Data",IF('Census Input Tab'!T34=1,IF('Census Input Tab'!O34="BLANK","BLANK",""),'Census Input Tab'!D34))</f>
        <v/>
      </c>
      <c r="E3" s="82" t="str">
        <f>IF('Census Input Tab'!O34="NO","Missing Data",IF('Census Input Tab'!T34=1,IF('Census Input Tab'!O34="BLANK","BLANK",""),'Census Input Tab'!E34))</f>
        <v/>
      </c>
      <c r="F3" s="82" t="str">
        <f>IF('Census Input Tab'!O34="NO","Missing Data",IF('Census Input Tab'!T34=1,IF('Census Input Tab'!O34="BLANK","BLANK",""),'Census Input Tab'!C34))</f>
        <v/>
      </c>
      <c r="G3" s="82" t="str">
        <f>IF('Census Input Tab'!O34="NO","Missing Data",IF('Census Input Tab'!T34=1,IF('Census Input Tab'!O34="BLANK","BLANK",""),IF('Census Input Tab'!J34="","",'Census Input Tab'!J34)))</f>
        <v/>
      </c>
      <c r="H3" s="82" t="str">
        <f>IF('Census Input Tab'!O34="NO","Missing Data",IF('Census Input Tab'!T34=1,IF('Census Input Tab'!O34="BLANK","BLANK",""),INDEX($K$14:$K$18,MATCH('Census Input Tab'!F34,'SBMP Illustrative Census'!$L$14:$L$18,0))))</f>
        <v/>
      </c>
      <c r="I3" s="82" t="str">
        <f>IF('Census Input Tab'!O34="NO","Missing Data",IF('Census Input Tab'!T34=1,IF('Census Input Tab'!O34="BLANK","BLANK",""),IF(AND('Census Input Tab'!G34="",'Census Input Tab'!$O34="YES"),"",INDEX($K$22:$K$26,MATCH('Census Input Tab'!G34,'SBMP Illustrative Census'!$L$22:$L$26,0)))))</f>
        <v/>
      </c>
      <c r="K3" s="116" t="s">
        <v>28</v>
      </c>
      <c r="L3" s="116" t="s">
        <v>25</v>
      </c>
    </row>
    <row r="4" spans="1:12">
      <c r="A4" s="82" t="str">
        <f>IF('Census Input Tab'!O35="NO","Missing Data",IF('Census Input Tab'!T35=1,IF('Census Input Tab'!O35="BLANK","BLANK",""),INDEX($K$3:$K$5,MATCH('Census Input Tab'!H35,'SBMP Illustrative Census'!$L$3:$L$5,0))))</f>
        <v/>
      </c>
      <c r="B4" s="82" t="str">
        <f>IF('Census Input Tab'!O35="NO","Missing Data",IF('Census Input Tab'!T35=1,IF('Census Input Tab'!O35="BLANK","BLANK",""),'Census Input Tab'!B35))</f>
        <v/>
      </c>
      <c r="C4" s="82" t="str">
        <f>IF('Census Input Tab'!O35="NO","Missing Data",IF('Census Input Tab'!T35=1,IF('Census Input Tab'!O35="BLANK","BLANK",""),'Census Input Tab'!A35))</f>
        <v/>
      </c>
      <c r="D4" s="122" t="str">
        <f>IF('Census Input Tab'!O35="NO","Missing Data",IF('Census Input Tab'!T35=1,IF('Census Input Tab'!O35="BLANK","BLANK",""),'Census Input Tab'!D35))</f>
        <v/>
      </c>
      <c r="E4" s="82" t="str">
        <f>IF('Census Input Tab'!O35="NO","Missing Data",IF('Census Input Tab'!T35=1,IF('Census Input Tab'!O35="BLANK","BLANK",""),'Census Input Tab'!E35))</f>
        <v/>
      </c>
      <c r="F4" s="82" t="str">
        <f>IF('Census Input Tab'!O35="NO","Missing Data",IF('Census Input Tab'!T35=1,IF('Census Input Tab'!O35="BLANK","BLANK",""),'Census Input Tab'!C35))</f>
        <v/>
      </c>
      <c r="G4" s="82" t="str">
        <f>IF('Census Input Tab'!O35="NO","Missing Data",IF('Census Input Tab'!T35=1,IF('Census Input Tab'!O35="BLANK","BLANK",""),IF('Census Input Tab'!J35="","",'Census Input Tab'!J35)))</f>
        <v/>
      </c>
      <c r="H4" s="82" t="str">
        <f>IF('Census Input Tab'!O35="NO","Missing Data",IF('Census Input Tab'!T35=1,IF('Census Input Tab'!O35="BLANK","BLANK",""),INDEX($K$14:$K$18,MATCH('Census Input Tab'!F35,'SBMP Illustrative Census'!$L$14:$L$18,0))))</f>
        <v/>
      </c>
      <c r="I4" s="82" t="str">
        <f>IF('Census Input Tab'!O35="NO","Missing Data",IF('Census Input Tab'!T35=1,IF('Census Input Tab'!O35="BLANK","BLANK",""),IF(AND('Census Input Tab'!G35="",'Census Input Tab'!$O35="YES"),"",INDEX($K$22:$K$26,MATCH('Census Input Tab'!G35,'SBMP Illustrative Census'!$L$22:$L$26,0)))))</f>
        <v/>
      </c>
      <c r="K4" s="116" t="s">
        <v>29</v>
      </c>
      <c r="L4" s="116" t="s">
        <v>26</v>
      </c>
    </row>
    <row r="5" spans="1:12">
      <c r="A5" s="82" t="str">
        <f>IF('Census Input Tab'!O36="NO","Missing Data",IF('Census Input Tab'!T36=1,IF('Census Input Tab'!O36="BLANK","BLANK",""),INDEX($K$3:$K$5,MATCH('Census Input Tab'!H36,'SBMP Illustrative Census'!$L$3:$L$5,0))))</f>
        <v/>
      </c>
      <c r="B5" s="82" t="str">
        <f>IF('Census Input Tab'!O36="NO","Missing Data",IF('Census Input Tab'!T36=1,IF('Census Input Tab'!O36="BLANK","BLANK",""),'Census Input Tab'!B36))</f>
        <v/>
      </c>
      <c r="C5" s="82" t="str">
        <f>IF('Census Input Tab'!O36="NO","Missing Data",IF('Census Input Tab'!T36=1,IF('Census Input Tab'!O36="BLANK","BLANK",""),'Census Input Tab'!A36))</f>
        <v/>
      </c>
      <c r="D5" s="122" t="str">
        <f>IF('Census Input Tab'!O36="NO","Missing Data",IF('Census Input Tab'!T36=1,IF('Census Input Tab'!O36="BLANK","BLANK",""),'Census Input Tab'!D36))</f>
        <v/>
      </c>
      <c r="E5" s="82" t="str">
        <f>IF('Census Input Tab'!O36="NO","Missing Data",IF('Census Input Tab'!T36=1,IF('Census Input Tab'!O36="BLANK","BLANK",""),'Census Input Tab'!E36))</f>
        <v/>
      </c>
      <c r="F5" s="82" t="str">
        <f>IF('Census Input Tab'!O36="NO","Missing Data",IF('Census Input Tab'!T36=1,IF('Census Input Tab'!O36="BLANK","BLANK",""),'Census Input Tab'!C36))</f>
        <v/>
      </c>
      <c r="G5" s="82" t="str">
        <f>IF('Census Input Tab'!O36="NO","Missing Data",IF('Census Input Tab'!T36=1,IF('Census Input Tab'!O36="BLANK","BLANK",""),IF('Census Input Tab'!J36="","",'Census Input Tab'!J36)))</f>
        <v/>
      </c>
      <c r="H5" s="82" t="str">
        <f>IF('Census Input Tab'!O36="NO","Missing Data",IF('Census Input Tab'!T36=1,IF('Census Input Tab'!O36="BLANK","BLANK",""),INDEX($K$14:$K$18,MATCH('Census Input Tab'!F36,'SBMP Illustrative Census'!$L$14:$L$18,0))))</f>
        <v/>
      </c>
      <c r="I5" s="82" t="str">
        <f>IF('Census Input Tab'!O36="NO","Missing Data",IF('Census Input Tab'!T36=1,IF('Census Input Tab'!O36="BLANK","BLANK",""),IF(AND('Census Input Tab'!G36="",'Census Input Tab'!$O36="YES"),"",INDEX($K$22:$K$26,MATCH('Census Input Tab'!G36,'SBMP Illustrative Census'!$L$22:$L$26,0)))))</f>
        <v/>
      </c>
      <c r="K5" s="116" t="s">
        <v>30</v>
      </c>
      <c r="L5" s="116" t="s">
        <v>27</v>
      </c>
    </row>
    <row r="6" spans="1:12">
      <c r="A6" s="82" t="str">
        <f>IF('Census Input Tab'!O37="NO","Missing Data",IF('Census Input Tab'!T37=1,IF('Census Input Tab'!O37="BLANK","BLANK",""),INDEX($K$3:$K$5,MATCH('Census Input Tab'!H37,'SBMP Illustrative Census'!$L$3:$L$5,0))))</f>
        <v/>
      </c>
      <c r="B6" s="82" t="str">
        <f>IF('Census Input Tab'!O37="NO","Missing Data",IF('Census Input Tab'!T37=1,IF('Census Input Tab'!O37="BLANK","BLANK",""),'Census Input Tab'!B37))</f>
        <v/>
      </c>
      <c r="C6" s="82" t="str">
        <f>IF('Census Input Tab'!O37="NO","Missing Data",IF('Census Input Tab'!T37=1,IF('Census Input Tab'!O37="BLANK","BLANK",""),'Census Input Tab'!A37))</f>
        <v/>
      </c>
      <c r="D6" s="122" t="str">
        <f>IF('Census Input Tab'!O37="NO","Missing Data",IF('Census Input Tab'!T37=1,IF('Census Input Tab'!O37="BLANK","BLANK",""),'Census Input Tab'!D37))</f>
        <v/>
      </c>
      <c r="E6" s="82" t="str">
        <f>IF('Census Input Tab'!O37="NO","Missing Data",IF('Census Input Tab'!T37=1,IF('Census Input Tab'!O37="BLANK","BLANK",""),'Census Input Tab'!E37))</f>
        <v/>
      </c>
      <c r="F6" s="82" t="str">
        <f>IF('Census Input Tab'!O37="NO","Missing Data",IF('Census Input Tab'!T37=1,IF('Census Input Tab'!O37="BLANK","BLANK",""),'Census Input Tab'!C37))</f>
        <v/>
      </c>
      <c r="G6" s="82" t="str">
        <f>IF('Census Input Tab'!O37="NO","Missing Data",IF('Census Input Tab'!T37=1,IF('Census Input Tab'!O37="BLANK","BLANK",""),IF('Census Input Tab'!J37="","",'Census Input Tab'!J37)))</f>
        <v/>
      </c>
      <c r="H6" s="82" t="str">
        <f>IF('Census Input Tab'!O37="NO","Missing Data",IF('Census Input Tab'!T37=1,IF('Census Input Tab'!O37="BLANK","BLANK",""),INDEX($K$14:$K$18,MATCH('Census Input Tab'!F37,'SBMP Illustrative Census'!$L$14:$L$18,0))))</f>
        <v/>
      </c>
      <c r="I6" s="82" t="str">
        <f>IF('Census Input Tab'!O37="NO","Missing Data",IF('Census Input Tab'!T37=1,IF('Census Input Tab'!O37="BLANK","BLANK",""),IF(AND('Census Input Tab'!G37="",'Census Input Tab'!$O37="YES"),"",INDEX($K$22:$K$26,MATCH('Census Input Tab'!G37,'SBMP Illustrative Census'!$L$22:$L$26,0)))))</f>
        <v/>
      </c>
    </row>
    <row r="7" spans="1:12" ht="13">
      <c r="A7" s="82" t="str">
        <f>IF('Census Input Tab'!O38="NO","Missing Data",IF('Census Input Tab'!T38=1,IF('Census Input Tab'!O38="BLANK","BLANK",""),INDEX($K$3:$K$5,MATCH('Census Input Tab'!H38,'SBMP Illustrative Census'!$L$3:$L$5,0))))</f>
        <v/>
      </c>
      <c r="B7" s="82" t="str">
        <f>IF('Census Input Tab'!O38="NO","Missing Data",IF('Census Input Tab'!T38=1,IF('Census Input Tab'!O38="BLANK","BLANK",""),'Census Input Tab'!B38))</f>
        <v/>
      </c>
      <c r="C7" s="82" t="str">
        <f>IF('Census Input Tab'!O38="NO","Missing Data",IF('Census Input Tab'!T38=1,IF('Census Input Tab'!O38="BLANK","BLANK",""),'Census Input Tab'!A38))</f>
        <v/>
      </c>
      <c r="D7" s="122" t="str">
        <f>IF('Census Input Tab'!O38="NO","Missing Data",IF('Census Input Tab'!T38=1,IF('Census Input Tab'!O38="BLANK","BLANK",""),'Census Input Tab'!D38))</f>
        <v/>
      </c>
      <c r="E7" s="82" t="str">
        <f>IF('Census Input Tab'!O38="NO","Missing Data",IF('Census Input Tab'!T38=1,IF('Census Input Tab'!O38="BLANK","BLANK",""),'Census Input Tab'!E38))</f>
        <v/>
      </c>
      <c r="F7" s="82" t="str">
        <f>IF('Census Input Tab'!O38="NO","Missing Data",IF('Census Input Tab'!T38=1,IF('Census Input Tab'!O38="BLANK","BLANK",""),'Census Input Tab'!C38))</f>
        <v/>
      </c>
      <c r="G7" s="82" t="str">
        <f>IF('Census Input Tab'!O38="NO","Missing Data",IF('Census Input Tab'!T38=1,IF('Census Input Tab'!O38="BLANK","BLANK",""),IF('Census Input Tab'!J38="","",'Census Input Tab'!J38)))</f>
        <v/>
      </c>
      <c r="H7" s="82" t="str">
        <f>IF('Census Input Tab'!O38="NO","Missing Data",IF('Census Input Tab'!T38=1,IF('Census Input Tab'!O38="BLANK","BLANK",""),INDEX($K$14:$K$18,MATCH('Census Input Tab'!F38,'SBMP Illustrative Census'!$L$14:$L$18,0))))</f>
        <v/>
      </c>
      <c r="I7" s="82" t="str">
        <f>IF('Census Input Tab'!O38="NO","Missing Data",IF('Census Input Tab'!T38=1,IF('Census Input Tab'!O38="BLANK","BLANK",""),IF(AND('Census Input Tab'!G38="",'Census Input Tab'!$O38="YES"),"",INDEX($K$22:$K$26,MATCH('Census Input Tab'!G38,'SBMP Illustrative Census'!$L$22:$L$26,0)))))</f>
        <v/>
      </c>
      <c r="K7" s="123" t="s">
        <v>136</v>
      </c>
      <c r="L7" s="123"/>
    </row>
    <row r="8" spans="1:12">
      <c r="A8" s="82" t="str">
        <f>IF('Census Input Tab'!O39="NO","Missing Data",IF('Census Input Tab'!T39=1,IF('Census Input Tab'!O39="BLANK","BLANK",""),INDEX($K$3:$K$5,MATCH('Census Input Tab'!H39,'SBMP Illustrative Census'!$L$3:$L$5,0))))</f>
        <v/>
      </c>
      <c r="B8" s="82" t="str">
        <f>IF('Census Input Tab'!O39="NO","Missing Data",IF('Census Input Tab'!T39=1,IF('Census Input Tab'!O39="BLANK","BLANK",""),'Census Input Tab'!B39))</f>
        <v/>
      </c>
      <c r="C8" s="82" t="str">
        <f>IF('Census Input Tab'!O39="NO","Missing Data",IF('Census Input Tab'!T39=1,IF('Census Input Tab'!O39="BLANK","BLANK",""),'Census Input Tab'!A39))</f>
        <v/>
      </c>
      <c r="D8" s="122" t="str">
        <f>IF('Census Input Tab'!O39="NO","Missing Data",IF('Census Input Tab'!T39=1,IF('Census Input Tab'!O39="BLANK","BLANK",""),'Census Input Tab'!D39))</f>
        <v/>
      </c>
      <c r="E8" s="82" t="str">
        <f>IF('Census Input Tab'!O39="NO","Missing Data",IF('Census Input Tab'!T39=1,IF('Census Input Tab'!O39="BLANK","BLANK",""),'Census Input Tab'!E39))</f>
        <v/>
      </c>
      <c r="F8" s="82" t="str">
        <f>IF('Census Input Tab'!O39="NO","Missing Data",IF('Census Input Tab'!T39=1,IF('Census Input Tab'!O39="BLANK","BLANK",""),'Census Input Tab'!C39))</f>
        <v/>
      </c>
      <c r="G8" s="82" t="str">
        <f>IF('Census Input Tab'!O39="NO","Missing Data",IF('Census Input Tab'!T39=1,IF('Census Input Tab'!O39="BLANK","BLANK",""),IF('Census Input Tab'!J39="","",'Census Input Tab'!J39)))</f>
        <v/>
      </c>
      <c r="H8" s="82" t="str">
        <f>IF('Census Input Tab'!O39="NO","Missing Data",IF('Census Input Tab'!T39=1,IF('Census Input Tab'!O39="BLANK","BLANK",""),INDEX($K$14:$K$18,MATCH('Census Input Tab'!F39,'SBMP Illustrative Census'!$L$14:$L$18,0))))</f>
        <v/>
      </c>
      <c r="I8" s="82" t="str">
        <f>IF('Census Input Tab'!O39="NO","Missing Data",IF('Census Input Tab'!T39=1,IF('Census Input Tab'!O39="BLANK","BLANK",""),IF(AND('Census Input Tab'!G39="",'Census Input Tab'!$O39="YES"),"",INDEX($K$22:$K$26,MATCH('Census Input Tab'!G39,'SBMP Illustrative Census'!$L$22:$L$26,0)))))</f>
        <v/>
      </c>
      <c r="K8" s="116" t="s">
        <v>4</v>
      </c>
      <c r="L8" s="116" t="s">
        <v>5</v>
      </c>
    </row>
    <row r="9" spans="1:12">
      <c r="A9" s="82" t="str">
        <f>IF('Census Input Tab'!O40="NO","Missing Data",IF('Census Input Tab'!T40=1,IF('Census Input Tab'!O40="BLANK","BLANK",""),INDEX($K$3:$K$5,MATCH('Census Input Tab'!H40,'SBMP Illustrative Census'!$L$3:$L$5,0))))</f>
        <v/>
      </c>
      <c r="B9" s="82" t="str">
        <f>IF('Census Input Tab'!O40="NO","Missing Data",IF('Census Input Tab'!T40=1,IF('Census Input Tab'!O40="BLANK","BLANK",""),'Census Input Tab'!B40))</f>
        <v/>
      </c>
      <c r="C9" s="82" t="str">
        <f>IF('Census Input Tab'!O40="NO","Missing Data",IF('Census Input Tab'!T40=1,IF('Census Input Tab'!O40="BLANK","BLANK",""),'Census Input Tab'!A40))</f>
        <v/>
      </c>
      <c r="D9" s="122" t="str">
        <f>IF('Census Input Tab'!O40="NO","Missing Data",IF('Census Input Tab'!T40=1,IF('Census Input Tab'!O40="BLANK","BLANK",""),'Census Input Tab'!D40))</f>
        <v/>
      </c>
      <c r="E9" s="82" t="str">
        <f>IF('Census Input Tab'!O40="NO","Missing Data",IF('Census Input Tab'!T40=1,IF('Census Input Tab'!O40="BLANK","BLANK",""),'Census Input Tab'!E40))</f>
        <v/>
      </c>
      <c r="F9" s="82" t="str">
        <f>IF('Census Input Tab'!O40="NO","Missing Data",IF('Census Input Tab'!T40=1,IF('Census Input Tab'!O40="BLANK","BLANK",""),'Census Input Tab'!C40))</f>
        <v/>
      </c>
      <c r="G9" s="82" t="str">
        <f>IF('Census Input Tab'!O40="NO","Missing Data",IF('Census Input Tab'!T40=1,IF('Census Input Tab'!O40="BLANK","BLANK",""),IF('Census Input Tab'!J40="","",'Census Input Tab'!J40)))</f>
        <v/>
      </c>
      <c r="H9" s="82" t="str">
        <f>IF('Census Input Tab'!O40="NO","Missing Data",IF('Census Input Tab'!T40=1,IF('Census Input Tab'!O40="BLANK","BLANK",""),INDEX($K$14:$K$18,MATCH('Census Input Tab'!F40,'SBMP Illustrative Census'!$L$14:$L$18,0))))</f>
        <v/>
      </c>
      <c r="I9" s="82" t="str">
        <f>IF('Census Input Tab'!O40="NO","Missing Data",IF('Census Input Tab'!T40=1,IF('Census Input Tab'!O40="BLANK","BLANK",""),IF(AND('Census Input Tab'!G40="",'Census Input Tab'!$O40="YES"),"",INDEX($K$22:$K$26,MATCH('Census Input Tab'!G40,'SBMP Illustrative Census'!$L$22:$L$26,0)))))</f>
        <v/>
      </c>
      <c r="K9" s="116" t="s">
        <v>134</v>
      </c>
      <c r="L9" s="116" t="s">
        <v>99</v>
      </c>
    </row>
    <row r="10" spans="1:12">
      <c r="A10" s="82" t="str">
        <f>IF('Census Input Tab'!O41="NO","Missing Data",IF('Census Input Tab'!T41=1,IF('Census Input Tab'!O41="BLANK","BLANK",""),INDEX($K$3:$K$5,MATCH('Census Input Tab'!H41,'SBMP Illustrative Census'!$L$3:$L$5,0))))</f>
        <v/>
      </c>
      <c r="B10" s="82" t="str">
        <f>IF('Census Input Tab'!O41="NO","Missing Data",IF('Census Input Tab'!T41=1,IF('Census Input Tab'!O41="BLANK","BLANK",""),'Census Input Tab'!B41))</f>
        <v/>
      </c>
      <c r="C10" s="82" t="str">
        <f>IF('Census Input Tab'!O41="NO","Missing Data",IF('Census Input Tab'!T41=1,IF('Census Input Tab'!O41="BLANK","BLANK",""),'Census Input Tab'!A41))</f>
        <v/>
      </c>
      <c r="D10" s="122" t="str">
        <f>IF('Census Input Tab'!O41="NO","Missing Data",IF('Census Input Tab'!T41=1,IF('Census Input Tab'!O41="BLANK","BLANK",""),'Census Input Tab'!D41))</f>
        <v/>
      </c>
      <c r="E10" s="82" t="str">
        <f>IF('Census Input Tab'!O41="NO","Missing Data",IF('Census Input Tab'!T41=1,IF('Census Input Tab'!O41="BLANK","BLANK",""),'Census Input Tab'!E41))</f>
        <v/>
      </c>
      <c r="F10" s="82" t="str">
        <f>IF('Census Input Tab'!O41="NO","Missing Data",IF('Census Input Tab'!T41=1,IF('Census Input Tab'!O41="BLANK","BLANK",""),'Census Input Tab'!C41))</f>
        <v/>
      </c>
      <c r="G10" s="82" t="str">
        <f>IF('Census Input Tab'!O41="NO","Missing Data",IF('Census Input Tab'!T41=1,IF('Census Input Tab'!O41="BLANK","BLANK",""),IF('Census Input Tab'!J41="","",'Census Input Tab'!J41)))</f>
        <v/>
      </c>
      <c r="H10" s="82" t="str">
        <f>IF('Census Input Tab'!O41="NO","Missing Data",IF('Census Input Tab'!T41=1,IF('Census Input Tab'!O41="BLANK","BLANK",""),INDEX($K$14:$K$18,MATCH('Census Input Tab'!F41,'SBMP Illustrative Census'!$L$14:$L$18,0))))</f>
        <v/>
      </c>
      <c r="I10" s="82" t="str">
        <f>IF('Census Input Tab'!O41="NO","Missing Data",IF('Census Input Tab'!T41=1,IF('Census Input Tab'!O41="BLANK","BLANK",""),IF(AND('Census Input Tab'!G41="",'Census Input Tab'!$O41="YES"),"",INDEX($K$22:$K$26,MATCH('Census Input Tab'!G41,'SBMP Illustrative Census'!$L$22:$L$26,0)))))</f>
        <v/>
      </c>
      <c r="K10" s="116" t="s">
        <v>135</v>
      </c>
      <c r="L10" s="116" t="s">
        <v>118</v>
      </c>
    </row>
    <row r="11" spans="1:12">
      <c r="A11" s="82" t="str">
        <f>IF('Census Input Tab'!O42="NO","Missing Data",IF('Census Input Tab'!T42=1,IF('Census Input Tab'!O42="BLANK","BLANK",""),INDEX($K$3:$K$5,MATCH('Census Input Tab'!H42,'SBMP Illustrative Census'!$L$3:$L$5,0))))</f>
        <v/>
      </c>
      <c r="B11" s="82" t="str">
        <f>IF('Census Input Tab'!O42="NO","Missing Data",IF('Census Input Tab'!T42=1,IF('Census Input Tab'!O42="BLANK","BLANK",""),'Census Input Tab'!B42))</f>
        <v/>
      </c>
      <c r="C11" s="82" t="str">
        <f>IF('Census Input Tab'!O42="NO","Missing Data",IF('Census Input Tab'!T42=1,IF('Census Input Tab'!O42="BLANK","BLANK",""),'Census Input Tab'!A42))</f>
        <v/>
      </c>
      <c r="D11" s="122" t="str">
        <f>IF('Census Input Tab'!O42="NO","Missing Data",IF('Census Input Tab'!T42=1,IF('Census Input Tab'!O42="BLANK","BLANK",""),'Census Input Tab'!D42))</f>
        <v/>
      </c>
      <c r="E11" s="82" t="str">
        <f>IF('Census Input Tab'!O42="NO","Missing Data",IF('Census Input Tab'!T42=1,IF('Census Input Tab'!O42="BLANK","BLANK",""),'Census Input Tab'!E42))</f>
        <v/>
      </c>
      <c r="F11" s="82" t="str">
        <f>IF('Census Input Tab'!O42="NO","Missing Data",IF('Census Input Tab'!T42=1,IF('Census Input Tab'!O42="BLANK","BLANK",""),'Census Input Tab'!C42))</f>
        <v/>
      </c>
      <c r="G11" s="82" t="str">
        <f>IF('Census Input Tab'!O42="NO","Missing Data",IF('Census Input Tab'!T42=1,IF('Census Input Tab'!O42="BLANK","BLANK",""),IF('Census Input Tab'!J42="","",'Census Input Tab'!J42)))</f>
        <v/>
      </c>
      <c r="H11" s="82" t="str">
        <f>IF('Census Input Tab'!O42="NO","Missing Data",IF('Census Input Tab'!T42=1,IF('Census Input Tab'!O42="BLANK","BLANK",""),INDEX($K$14:$K$18,MATCH('Census Input Tab'!F42,'SBMP Illustrative Census'!$L$14:$L$18,0))))</f>
        <v/>
      </c>
      <c r="I11" s="82" t="str">
        <f>IF('Census Input Tab'!O42="NO","Missing Data",IF('Census Input Tab'!T42=1,IF('Census Input Tab'!O42="BLANK","BLANK",""),IF(AND('Census Input Tab'!G42="",'Census Input Tab'!$O42="YES"),"",INDEX($K$22:$K$26,MATCH('Census Input Tab'!G42,'SBMP Illustrative Census'!$L$22:$L$26,0)))))</f>
        <v/>
      </c>
    </row>
    <row r="12" spans="1:12" ht="13">
      <c r="A12" s="82" t="str">
        <f>IF('Census Input Tab'!O43="NO","Missing Data",IF('Census Input Tab'!T43=1,IF('Census Input Tab'!O43="BLANK","BLANK",""),INDEX($K$3:$K$5,MATCH('Census Input Tab'!H43,'SBMP Illustrative Census'!$L$3:$L$5,0))))</f>
        <v/>
      </c>
      <c r="B12" s="82" t="str">
        <f>IF('Census Input Tab'!O43="NO","Missing Data",IF('Census Input Tab'!T43=1,IF('Census Input Tab'!O43="BLANK","BLANK",""),'Census Input Tab'!B43))</f>
        <v/>
      </c>
      <c r="C12" s="82" t="str">
        <f>IF('Census Input Tab'!O43="NO","Missing Data",IF('Census Input Tab'!T43=1,IF('Census Input Tab'!O43="BLANK","BLANK",""),'Census Input Tab'!A43))</f>
        <v/>
      </c>
      <c r="D12" s="122" t="str">
        <f>IF('Census Input Tab'!O43="NO","Missing Data",IF('Census Input Tab'!T43=1,IF('Census Input Tab'!O43="BLANK","BLANK",""),'Census Input Tab'!D43))</f>
        <v/>
      </c>
      <c r="E12" s="82" t="str">
        <f>IF('Census Input Tab'!O43="NO","Missing Data",IF('Census Input Tab'!T43=1,IF('Census Input Tab'!O43="BLANK","BLANK",""),'Census Input Tab'!E43))</f>
        <v/>
      </c>
      <c r="F12" s="82" t="str">
        <f>IF('Census Input Tab'!O43="NO","Missing Data",IF('Census Input Tab'!T43=1,IF('Census Input Tab'!O43="BLANK","BLANK",""),'Census Input Tab'!C43))</f>
        <v/>
      </c>
      <c r="G12" s="82" t="str">
        <f>IF('Census Input Tab'!O43="NO","Missing Data",IF('Census Input Tab'!T43=1,IF('Census Input Tab'!O43="BLANK","BLANK",""),IF('Census Input Tab'!J43="","",'Census Input Tab'!J43)))</f>
        <v/>
      </c>
      <c r="H12" s="82" t="str">
        <f>IF('Census Input Tab'!O43="NO","Missing Data",IF('Census Input Tab'!T43=1,IF('Census Input Tab'!O43="BLANK","BLANK",""),INDEX($K$14:$K$18,MATCH('Census Input Tab'!F43,'SBMP Illustrative Census'!$L$14:$L$18,0))))</f>
        <v/>
      </c>
      <c r="I12" s="82" t="str">
        <f>IF('Census Input Tab'!O43="NO","Missing Data",IF('Census Input Tab'!T43=1,IF('Census Input Tab'!O43="BLANK","BLANK",""),IF(AND('Census Input Tab'!G43="",'Census Input Tab'!$O43="YES"),"",INDEX($K$22:$K$26,MATCH('Census Input Tab'!G43,'SBMP Illustrative Census'!$L$22:$L$26,0)))))</f>
        <v/>
      </c>
      <c r="K12" s="123" t="s">
        <v>68</v>
      </c>
      <c r="L12" s="123"/>
    </row>
    <row r="13" spans="1:12">
      <c r="A13" s="82" t="str">
        <f>IF('Census Input Tab'!O44="NO","Missing Data",IF('Census Input Tab'!T44=1,IF('Census Input Tab'!O44="BLANK","BLANK",""),INDEX($K$3:$K$5,MATCH('Census Input Tab'!H44,'SBMP Illustrative Census'!$L$3:$L$5,0))))</f>
        <v/>
      </c>
      <c r="B13" s="82" t="str">
        <f>IF('Census Input Tab'!O44="NO","Missing Data",IF('Census Input Tab'!T44=1,IF('Census Input Tab'!O44="BLANK","BLANK",""),'Census Input Tab'!B44))</f>
        <v/>
      </c>
      <c r="C13" s="82" t="str">
        <f>IF('Census Input Tab'!O44="NO","Missing Data",IF('Census Input Tab'!T44=1,IF('Census Input Tab'!O44="BLANK","BLANK",""),'Census Input Tab'!A44))</f>
        <v/>
      </c>
      <c r="D13" s="122" t="str">
        <f>IF('Census Input Tab'!O44="NO","Missing Data",IF('Census Input Tab'!T44=1,IF('Census Input Tab'!O44="BLANK","BLANK",""),'Census Input Tab'!D44))</f>
        <v/>
      </c>
      <c r="E13" s="82" t="str">
        <f>IF('Census Input Tab'!O44="NO","Missing Data",IF('Census Input Tab'!T44=1,IF('Census Input Tab'!O44="BLANK","BLANK",""),'Census Input Tab'!E44))</f>
        <v/>
      </c>
      <c r="F13" s="82" t="str">
        <f>IF('Census Input Tab'!O44="NO","Missing Data",IF('Census Input Tab'!T44=1,IF('Census Input Tab'!O44="BLANK","BLANK",""),'Census Input Tab'!C44))</f>
        <v/>
      </c>
      <c r="G13" s="82" t="str">
        <f>IF('Census Input Tab'!O44="NO","Missing Data",IF('Census Input Tab'!T44=1,IF('Census Input Tab'!O44="BLANK","BLANK",""),IF('Census Input Tab'!J44="","",'Census Input Tab'!J44)))</f>
        <v/>
      </c>
      <c r="H13" s="82" t="str">
        <f>IF('Census Input Tab'!O44="NO","Missing Data",IF('Census Input Tab'!T44=1,IF('Census Input Tab'!O44="BLANK","BLANK",""),INDEX($K$14:$K$18,MATCH('Census Input Tab'!F44,'SBMP Illustrative Census'!$L$14:$L$18,0))))</f>
        <v/>
      </c>
      <c r="I13" s="82" t="str">
        <f>IF('Census Input Tab'!O44="NO","Missing Data",IF('Census Input Tab'!T44=1,IF('Census Input Tab'!O44="BLANK","BLANK",""),IF(AND('Census Input Tab'!G44="",'Census Input Tab'!$O44="YES"),"",INDEX($K$22:$K$26,MATCH('Census Input Tab'!G44,'SBMP Illustrative Census'!$L$22:$L$26,0)))))</f>
        <v/>
      </c>
      <c r="K13" s="116" t="s">
        <v>4</v>
      </c>
      <c r="L13" s="116" t="s">
        <v>5</v>
      </c>
    </row>
    <row r="14" spans="1:12">
      <c r="A14" s="82" t="str">
        <f>IF('Census Input Tab'!O45="NO","Missing Data",IF('Census Input Tab'!T45=1,IF('Census Input Tab'!O45="BLANK","BLANK",""),INDEX($K$3:$K$5,MATCH('Census Input Tab'!H45,'SBMP Illustrative Census'!$L$3:$L$5,0))))</f>
        <v/>
      </c>
      <c r="B14" s="82" t="str">
        <f>IF('Census Input Tab'!O45="NO","Missing Data",IF('Census Input Tab'!T45=1,IF('Census Input Tab'!O45="BLANK","BLANK",""),'Census Input Tab'!B45))</f>
        <v/>
      </c>
      <c r="C14" s="82" t="str">
        <f>IF('Census Input Tab'!O45="NO","Missing Data",IF('Census Input Tab'!T45=1,IF('Census Input Tab'!O45="BLANK","BLANK",""),'Census Input Tab'!A45))</f>
        <v/>
      </c>
      <c r="D14" s="122" t="str">
        <f>IF('Census Input Tab'!O45="NO","Missing Data",IF('Census Input Tab'!T45=1,IF('Census Input Tab'!O45="BLANK","BLANK",""),'Census Input Tab'!D45))</f>
        <v/>
      </c>
      <c r="E14" s="82" t="str">
        <f>IF('Census Input Tab'!O45="NO","Missing Data",IF('Census Input Tab'!T45=1,IF('Census Input Tab'!O45="BLANK","BLANK",""),'Census Input Tab'!E45))</f>
        <v/>
      </c>
      <c r="F14" s="82" t="str">
        <f>IF('Census Input Tab'!O45="NO","Missing Data",IF('Census Input Tab'!T45=1,IF('Census Input Tab'!O45="BLANK","BLANK",""),'Census Input Tab'!C45))</f>
        <v/>
      </c>
      <c r="G14" s="82" t="str">
        <f>IF('Census Input Tab'!O45="NO","Missing Data",IF('Census Input Tab'!T45=1,IF('Census Input Tab'!O45="BLANK","BLANK",""),IF('Census Input Tab'!J45="","",'Census Input Tab'!J45)))</f>
        <v/>
      </c>
      <c r="H14" s="82" t="str">
        <f>IF('Census Input Tab'!O45="NO","Missing Data",IF('Census Input Tab'!T45=1,IF('Census Input Tab'!O45="BLANK","BLANK",""),INDEX($K$14:$K$18,MATCH('Census Input Tab'!F45,'SBMP Illustrative Census'!$L$14:$L$18,0))))</f>
        <v/>
      </c>
      <c r="I14" s="82" t="str">
        <f>IF('Census Input Tab'!O45="NO","Missing Data",IF('Census Input Tab'!T45=1,IF('Census Input Tab'!O45="BLANK","BLANK",""),IF(AND('Census Input Tab'!G45="",'Census Input Tab'!$O45="YES"),"",INDEX($K$22:$K$26,MATCH('Census Input Tab'!G45,'SBMP Illustrative Census'!$L$22:$L$26,0)))))</f>
        <v/>
      </c>
      <c r="K14" s="116" t="s">
        <v>15</v>
      </c>
      <c r="L14" s="116" t="s">
        <v>14</v>
      </c>
    </row>
    <row r="15" spans="1:12">
      <c r="A15" s="82" t="str">
        <f>IF('Census Input Tab'!O46="NO","Missing Data",IF('Census Input Tab'!T46=1,IF('Census Input Tab'!O46="BLANK","BLANK",""),INDEX($K$3:$K$5,MATCH('Census Input Tab'!H46,'SBMP Illustrative Census'!$L$3:$L$5,0))))</f>
        <v/>
      </c>
      <c r="B15" s="82" t="str">
        <f>IF('Census Input Tab'!O46="NO","Missing Data",IF('Census Input Tab'!T46=1,IF('Census Input Tab'!O46="BLANK","BLANK",""),'Census Input Tab'!B46))</f>
        <v/>
      </c>
      <c r="C15" s="82" t="str">
        <f>IF('Census Input Tab'!O46="NO","Missing Data",IF('Census Input Tab'!T46=1,IF('Census Input Tab'!O46="BLANK","BLANK",""),'Census Input Tab'!A46))</f>
        <v/>
      </c>
      <c r="D15" s="122" t="str">
        <f>IF('Census Input Tab'!O46="NO","Missing Data",IF('Census Input Tab'!T46=1,IF('Census Input Tab'!O46="BLANK","BLANK",""),'Census Input Tab'!D46))</f>
        <v/>
      </c>
      <c r="E15" s="82" t="str">
        <f>IF('Census Input Tab'!O46="NO","Missing Data",IF('Census Input Tab'!T46=1,IF('Census Input Tab'!O46="BLANK","BLANK",""),'Census Input Tab'!E46))</f>
        <v/>
      </c>
      <c r="F15" s="82" t="str">
        <f>IF('Census Input Tab'!O46="NO","Missing Data",IF('Census Input Tab'!T46=1,IF('Census Input Tab'!O46="BLANK","BLANK",""),'Census Input Tab'!C46))</f>
        <v/>
      </c>
      <c r="G15" s="82" t="str">
        <f>IF('Census Input Tab'!O46="NO","Missing Data",IF('Census Input Tab'!T46=1,IF('Census Input Tab'!O46="BLANK","BLANK",""),IF('Census Input Tab'!J46="","",'Census Input Tab'!J46)))</f>
        <v/>
      </c>
      <c r="H15" s="82" t="str">
        <f>IF('Census Input Tab'!O46="NO","Missing Data",IF('Census Input Tab'!T46=1,IF('Census Input Tab'!O46="BLANK","BLANK",""),INDEX($K$14:$K$18,MATCH('Census Input Tab'!F46,'SBMP Illustrative Census'!$L$14:$L$18,0))))</f>
        <v/>
      </c>
      <c r="I15" s="82" t="str">
        <f>IF('Census Input Tab'!O46="NO","Missing Data",IF('Census Input Tab'!T46=1,IF('Census Input Tab'!O46="BLANK","BLANK",""),IF(AND('Census Input Tab'!G46="",'Census Input Tab'!$O46="YES"),"",INDEX($K$22:$K$26,MATCH('Census Input Tab'!G46,'SBMP Illustrative Census'!$L$22:$L$26,0)))))</f>
        <v/>
      </c>
      <c r="K15" s="116" t="s">
        <v>123</v>
      </c>
      <c r="L15" s="116" t="s">
        <v>16</v>
      </c>
    </row>
    <row r="16" spans="1:12">
      <c r="A16" s="82" t="str">
        <f>IF('Census Input Tab'!O47="NO","Missing Data",IF('Census Input Tab'!T47=1,IF('Census Input Tab'!O47="BLANK","BLANK",""),INDEX($K$3:$K$5,MATCH('Census Input Tab'!H47,'SBMP Illustrative Census'!$L$3:$L$5,0))))</f>
        <v/>
      </c>
      <c r="B16" s="82" t="str">
        <f>IF('Census Input Tab'!O47="NO","Missing Data",IF('Census Input Tab'!T47=1,IF('Census Input Tab'!O47="BLANK","BLANK",""),'Census Input Tab'!B47))</f>
        <v/>
      </c>
      <c r="C16" s="82" t="str">
        <f>IF('Census Input Tab'!O47="NO","Missing Data",IF('Census Input Tab'!T47=1,IF('Census Input Tab'!O47="BLANK","BLANK",""),'Census Input Tab'!A47))</f>
        <v/>
      </c>
      <c r="D16" s="122" t="str">
        <f>IF('Census Input Tab'!O47="NO","Missing Data",IF('Census Input Tab'!T47=1,IF('Census Input Tab'!O47="BLANK","BLANK",""),'Census Input Tab'!D47))</f>
        <v/>
      </c>
      <c r="E16" s="82" t="str">
        <f>IF('Census Input Tab'!O47="NO","Missing Data",IF('Census Input Tab'!T47=1,IF('Census Input Tab'!O47="BLANK","BLANK",""),'Census Input Tab'!E47))</f>
        <v/>
      </c>
      <c r="F16" s="82" t="str">
        <f>IF('Census Input Tab'!O47="NO","Missing Data",IF('Census Input Tab'!T47=1,IF('Census Input Tab'!O47="BLANK","BLANK",""),'Census Input Tab'!C47))</f>
        <v/>
      </c>
      <c r="G16" s="82" t="str">
        <f>IF('Census Input Tab'!O47="NO","Missing Data",IF('Census Input Tab'!T47=1,IF('Census Input Tab'!O47="BLANK","BLANK",""),IF('Census Input Tab'!J47="","",'Census Input Tab'!J47)))</f>
        <v/>
      </c>
      <c r="H16" s="82" t="str">
        <f>IF('Census Input Tab'!O47="NO","Missing Data",IF('Census Input Tab'!T47=1,IF('Census Input Tab'!O47="BLANK","BLANK",""),INDEX($K$14:$K$18,MATCH('Census Input Tab'!F47,'SBMP Illustrative Census'!$L$14:$L$18,0))))</f>
        <v/>
      </c>
      <c r="I16" s="82" t="str">
        <f>IF('Census Input Tab'!O47="NO","Missing Data",IF('Census Input Tab'!T47=1,IF('Census Input Tab'!O47="BLANK","BLANK",""),IF(AND('Census Input Tab'!G47="",'Census Input Tab'!$O47="YES"),"",INDEX($K$22:$K$26,MATCH('Census Input Tab'!G47,'SBMP Illustrative Census'!$L$22:$L$26,0)))))</f>
        <v/>
      </c>
      <c r="K16" s="116" t="s">
        <v>124</v>
      </c>
      <c r="L16" s="116" t="s">
        <v>18</v>
      </c>
    </row>
    <row r="17" spans="1:12">
      <c r="A17" s="82" t="str">
        <f>IF('Census Input Tab'!O48="NO","Missing Data",IF('Census Input Tab'!T48=1,IF('Census Input Tab'!O48="BLANK","BLANK",""),INDEX($K$3:$K$5,MATCH('Census Input Tab'!H48,'SBMP Illustrative Census'!$L$3:$L$5,0))))</f>
        <v/>
      </c>
      <c r="B17" s="82" t="str">
        <f>IF('Census Input Tab'!O48="NO","Missing Data",IF('Census Input Tab'!T48=1,IF('Census Input Tab'!O48="BLANK","BLANK",""),'Census Input Tab'!B48))</f>
        <v/>
      </c>
      <c r="C17" s="82" t="str">
        <f>IF('Census Input Tab'!O48="NO","Missing Data",IF('Census Input Tab'!T48=1,IF('Census Input Tab'!O48="BLANK","BLANK",""),'Census Input Tab'!A48))</f>
        <v/>
      </c>
      <c r="D17" s="122" t="str">
        <f>IF('Census Input Tab'!O48="NO","Missing Data",IF('Census Input Tab'!T48=1,IF('Census Input Tab'!O48="BLANK","BLANK",""),'Census Input Tab'!D48))</f>
        <v/>
      </c>
      <c r="E17" s="82" t="str">
        <f>IF('Census Input Tab'!O48="NO","Missing Data",IF('Census Input Tab'!T48=1,IF('Census Input Tab'!O48="BLANK","BLANK",""),'Census Input Tab'!E48))</f>
        <v/>
      </c>
      <c r="F17" s="82" t="str">
        <f>IF('Census Input Tab'!O48="NO","Missing Data",IF('Census Input Tab'!T48=1,IF('Census Input Tab'!O48="BLANK","BLANK",""),'Census Input Tab'!C48))</f>
        <v/>
      </c>
      <c r="G17" s="82" t="str">
        <f>IF('Census Input Tab'!O48="NO","Missing Data",IF('Census Input Tab'!T48=1,IF('Census Input Tab'!O48="BLANK","BLANK",""),IF('Census Input Tab'!J48="","",'Census Input Tab'!J48)))</f>
        <v/>
      </c>
      <c r="H17" s="82" t="str">
        <f>IF('Census Input Tab'!O48="NO","Missing Data",IF('Census Input Tab'!T48=1,IF('Census Input Tab'!O48="BLANK","BLANK",""),INDEX($K$14:$K$18,MATCH('Census Input Tab'!F48,'SBMP Illustrative Census'!$L$14:$L$18,0))))</f>
        <v/>
      </c>
      <c r="I17" s="82" t="str">
        <f>IF('Census Input Tab'!O48="NO","Missing Data",IF('Census Input Tab'!T48=1,IF('Census Input Tab'!O48="BLANK","BLANK",""),IF(AND('Census Input Tab'!G48="",'Census Input Tab'!$O48="YES"),"",INDEX($K$22:$K$26,MATCH('Census Input Tab'!G48,'SBMP Illustrative Census'!$L$22:$L$26,0)))))</f>
        <v/>
      </c>
      <c r="K17" s="116" t="s">
        <v>125</v>
      </c>
      <c r="L17" s="116" t="s">
        <v>19</v>
      </c>
    </row>
    <row r="18" spans="1:12">
      <c r="A18" s="82" t="str">
        <f>IF('Census Input Tab'!O49="NO","Missing Data",IF('Census Input Tab'!T49=1,IF('Census Input Tab'!O49="BLANK","BLANK",""),INDEX($K$3:$K$5,MATCH('Census Input Tab'!H49,'SBMP Illustrative Census'!$L$3:$L$5,0))))</f>
        <v/>
      </c>
      <c r="B18" s="82" t="str">
        <f>IF('Census Input Tab'!O49="NO","Missing Data",IF('Census Input Tab'!T49=1,IF('Census Input Tab'!O49="BLANK","BLANK",""),'Census Input Tab'!B49))</f>
        <v/>
      </c>
      <c r="C18" s="82" t="str">
        <f>IF('Census Input Tab'!O49="NO","Missing Data",IF('Census Input Tab'!T49=1,IF('Census Input Tab'!O49="BLANK","BLANK",""),'Census Input Tab'!A49))</f>
        <v/>
      </c>
      <c r="D18" s="122" t="str">
        <f>IF('Census Input Tab'!O49="NO","Missing Data",IF('Census Input Tab'!T49=1,IF('Census Input Tab'!O49="BLANK","BLANK",""),'Census Input Tab'!D49))</f>
        <v/>
      </c>
      <c r="E18" s="82" t="str">
        <f>IF('Census Input Tab'!O49="NO","Missing Data",IF('Census Input Tab'!T49=1,IF('Census Input Tab'!O49="BLANK","BLANK",""),'Census Input Tab'!E49))</f>
        <v/>
      </c>
      <c r="F18" s="82" t="str">
        <f>IF('Census Input Tab'!O49="NO","Missing Data",IF('Census Input Tab'!T49=1,IF('Census Input Tab'!O49="BLANK","BLANK",""),'Census Input Tab'!C49))</f>
        <v/>
      </c>
      <c r="G18" s="82" t="str">
        <f>IF('Census Input Tab'!O49="NO","Missing Data",IF('Census Input Tab'!T49=1,IF('Census Input Tab'!O49="BLANK","BLANK",""),IF('Census Input Tab'!J49="","",'Census Input Tab'!J49)))</f>
        <v/>
      </c>
      <c r="H18" s="82" t="str">
        <f>IF('Census Input Tab'!O49="NO","Missing Data",IF('Census Input Tab'!T49=1,IF('Census Input Tab'!O49="BLANK","BLANK",""),INDEX($K$14:$K$18,MATCH('Census Input Tab'!F49,'SBMP Illustrative Census'!$L$14:$L$18,0))))</f>
        <v/>
      </c>
      <c r="I18" s="82" t="str">
        <f>IF('Census Input Tab'!O49="NO","Missing Data",IF('Census Input Tab'!T49=1,IF('Census Input Tab'!O49="BLANK","BLANK",""),IF(AND('Census Input Tab'!G49="",'Census Input Tab'!$O49="YES"),"",INDEX($K$22:$K$26,MATCH('Census Input Tab'!G49,'SBMP Illustrative Census'!$L$22:$L$26,0)))))</f>
        <v/>
      </c>
      <c r="K18" s="116" t="s">
        <v>3</v>
      </c>
      <c r="L18" s="116" t="s">
        <v>3</v>
      </c>
    </row>
    <row r="19" spans="1:12">
      <c r="A19" s="82" t="str">
        <f>IF('Census Input Tab'!O50="NO","Missing Data",IF('Census Input Tab'!T50=1,IF('Census Input Tab'!O50="BLANK","BLANK",""),INDEX($K$3:$K$5,MATCH('Census Input Tab'!H50,'SBMP Illustrative Census'!$L$3:$L$5,0))))</f>
        <v/>
      </c>
      <c r="B19" s="82" t="str">
        <f>IF('Census Input Tab'!O50="NO","Missing Data",IF('Census Input Tab'!T50=1,IF('Census Input Tab'!O50="BLANK","BLANK",""),'Census Input Tab'!B50))</f>
        <v/>
      </c>
      <c r="C19" s="82" t="str">
        <f>IF('Census Input Tab'!O50="NO","Missing Data",IF('Census Input Tab'!T50=1,IF('Census Input Tab'!O50="BLANK","BLANK",""),'Census Input Tab'!A50))</f>
        <v/>
      </c>
      <c r="D19" s="122" t="str">
        <f>IF('Census Input Tab'!O50="NO","Missing Data",IF('Census Input Tab'!T50=1,IF('Census Input Tab'!O50="BLANK","BLANK",""),'Census Input Tab'!D50))</f>
        <v/>
      </c>
      <c r="E19" s="82" t="str">
        <f>IF('Census Input Tab'!O50="NO","Missing Data",IF('Census Input Tab'!T50=1,IF('Census Input Tab'!O50="BLANK","BLANK",""),'Census Input Tab'!E50))</f>
        <v/>
      </c>
      <c r="F19" s="82" t="str">
        <f>IF('Census Input Tab'!O50="NO","Missing Data",IF('Census Input Tab'!T50=1,IF('Census Input Tab'!O50="BLANK","BLANK",""),'Census Input Tab'!C50))</f>
        <v/>
      </c>
      <c r="G19" s="82" t="str">
        <f>IF('Census Input Tab'!O50="NO","Missing Data",IF('Census Input Tab'!T50=1,IF('Census Input Tab'!O50="BLANK","BLANK",""),IF('Census Input Tab'!J50="","",'Census Input Tab'!J50)))</f>
        <v/>
      </c>
      <c r="H19" s="82" t="str">
        <f>IF('Census Input Tab'!O50="NO","Missing Data",IF('Census Input Tab'!T50=1,IF('Census Input Tab'!O50="BLANK","BLANK",""),INDEX($K$14:$K$18,MATCH('Census Input Tab'!F50,'SBMP Illustrative Census'!$L$14:$L$18,0))))</f>
        <v/>
      </c>
      <c r="I19" s="82" t="str">
        <f>IF('Census Input Tab'!O50="NO","Missing Data",IF('Census Input Tab'!T50=1,IF('Census Input Tab'!O50="BLANK","BLANK",""),IF(AND('Census Input Tab'!G50="",'Census Input Tab'!$O50="YES"),"",INDEX($K$22:$K$26,MATCH('Census Input Tab'!G50,'SBMP Illustrative Census'!$L$22:$L$26,0)))))</f>
        <v/>
      </c>
    </row>
    <row r="20" spans="1:12" ht="13">
      <c r="A20" s="82" t="str">
        <f>IF('Census Input Tab'!O51="NO","Missing Data",IF('Census Input Tab'!T51=1,IF('Census Input Tab'!O51="BLANK","BLANK",""),INDEX($K$3:$K$5,MATCH('Census Input Tab'!H51,'SBMP Illustrative Census'!$L$3:$L$5,0))))</f>
        <v/>
      </c>
      <c r="B20" s="82" t="str">
        <f>IF('Census Input Tab'!O51="NO","Missing Data",IF('Census Input Tab'!T51=1,IF('Census Input Tab'!O51="BLANK","BLANK",""),'Census Input Tab'!B51))</f>
        <v/>
      </c>
      <c r="C20" s="82" t="str">
        <f>IF('Census Input Tab'!O51="NO","Missing Data",IF('Census Input Tab'!T51=1,IF('Census Input Tab'!O51="BLANK","BLANK",""),'Census Input Tab'!A51))</f>
        <v/>
      </c>
      <c r="D20" s="122" t="str">
        <f>IF('Census Input Tab'!O51="NO","Missing Data",IF('Census Input Tab'!T51=1,IF('Census Input Tab'!O51="BLANK","BLANK",""),'Census Input Tab'!D51))</f>
        <v/>
      </c>
      <c r="E20" s="82" t="str">
        <f>IF('Census Input Tab'!O51="NO","Missing Data",IF('Census Input Tab'!T51=1,IF('Census Input Tab'!O51="BLANK","BLANK",""),'Census Input Tab'!E51))</f>
        <v/>
      </c>
      <c r="F20" s="82" t="str">
        <f>IF('Census Input Tab'!O51="NO","Missing Data",IF('Census Input Tab'!T51=1,IF('Census Input Tab'!O51="BLANK","BLANK",""),'Census Input Tab'!C51))</f>
        <v/>
      </c>
      <c r="G20" s="82" t="str">
        <f>IF('Census Input Tab'!O51="NO","Missing Data",IF('Census Input Tab'!T51=1,IF('Census Input Tab'!O51="BLANK","BLANK",""),IF('Census Input Tab'!J51="","",'Census Input Tab'!J51)))</f>
        <v/>
      </c>
      <c r="H20" s="82" t="str">
        <f>IF('Census Input Tab'!O51="NO","Missing Data",IF('Census Input Tab'!T51=1,IF('Census Input Tab'!O51="BLANK","BLANK",""),INDEX($K$14:$K$18,MATCH('Census Input Tab'!F51,'SBMP Illustrative Census'!$L$14:$L$18,0))))</f>
        <v/>
      </c>
      <c r="I20" s="82" t="str">
        <f>IF('Census Input Tab'!O51="NO","Missing Data",IF('Census Input Tab'!T51=1,IF('Census Input Tab'!O51="BLANK","BLANK",""),IF(AND('Census Input Tab'!G51="",'Census Input Tab'!$O51="YES"),"",INDEX($K$22:$K$26,MATCH('Census Input Tab'!G51,'SBMP Illustrative Census'!$L$22:$L$26,0)))))</f>
        <v/>
      </c>
      <c r="K20" s="123" t="s">
        <v>70</v>
      </c>
      <c r="L20" s="123"/>
    </row>
    <row r="21" spans="1:12">
      <c r="A21" s="82" t="str">
        <f>IF('Census Input Tab'!O52="NO","Missing Data",IF('Census Input Tab'!T52=1,IF('Census Input Tab'!O52="BLANK","BLANK",""),INDEX($K$3:$K$5,MATCH('Census Input Tab'!H52,'SBMP Illustrative Census'!$L$3:$L$5,0))))</f>
        <v/>
      </c>
      <c r="B21" s="82" t="str">
        <f>IF('Census Input Tab'!O52="NO","Missing Data",IF('Census Input Tab'!T52=1,IF('Census Input Tab'!O52="BLANK","BLANK",""),'Census Input Tab'!B52))</f>
        <v/>
      </c>
      <c r="C21" s="82" t="str">
        <f>IF('Census Input Tab'!O52="NO","Missing Data",IF('Census Input Tab'!T52=1,IF('Census Input Tab'!O52="BLANK","BLANK",""),'Census Input Tab'!A52))</f>
        <v/>
      </c>
      <c r="D21" s="122" t="str">
        <f>IF('Census Input Tab'!O52="NO","Missing Data",IF('Census Input Tab'!T52=1,IF('Census Input Tab'!O52="BLANK","BLANK",""),'Census Input Tab'!D52))</f>
        <v/>
      </c>
      <c r="E21" s="82" t="str">
        <f>IF('Census Input Tab'!O52="NO","Missing Data",IF('Census Input Tab'!T52=1,IF('Census Input Tab'!O52="BLANK","BLANK",""),'Census Input Tab'!E52))</f>
        <v/>
      </c>
      <c r="F21" s="82" t="str">
        <f>IF('Census Input Tab'!O52="NO","Missing Data",IF('Census Input Tab'!T52=1,IF('Census Input Tab'!O52="BLANK","BLANK",""),'Census Input Tab'!C52))</f>
        <v/>
      </c>
      <c r="G21" s="82" t="str">
        <f>IF('Census Input Tab'!O52="NO","Missing Data",IF('Census Input Tab'!T52=1,IF('Census Input Tab'!O52="BLANK","BLANK",""),IF('Census Input Tab'!J52="","",'Census Input Tab'!J52)))</f>
        <v/>
      </c>
      <c r="H21" s="82" t="str">
        <f>IF('Census Input Tab'!O52="NO","Missing Data",IF('Census Input Tab'!T52=1,IF('Census Input Tab'!O52="BLANK","BLANK",""),INDEX($K$14:$K$18,MATCH('Census Input Tab'!F52,'SBMP Illustrative Census'!$L$14:$L$18,0))))</f>
        <v/>
      </c>
      <c r="I21" s="82" t="str">
        <f>IF('Census Input Tab'!O52="NO","Missing Data",IF('Census Input Tab'!T52=1,IF('Census Input Tab'!O52="BLANK","BLANK",""),IF(AND('Census Input Tab'!G52="",'Census Input Tab'!$O52="YES"),"",INDEX($K$22:$K$26,MATCH('Census Input Tab'!G52,'SBMP Illustrative Census'!$L$22:$L$26,0)))))</f>
        <v/>
      </c>
      <c r="K21" s="116" t="s">
        <v>4</v>
      </c>
      <c r="L21" s="116" t="s">
        <v>5</v>
      </c>
    </row>
    <row r="22" spans="1:12">
      <c r="A22" s="82" t="str">
        <f>IF('Census Input Tab'!O53="NO","Missing Data",IF('Census Input Tab'!T53=1,IF('Census Input Tab'!O53="BLANK","BLANK",""),INDEX($K$3:$K$5,MATCH('Census Input Tab'!H53,'SBMP Illustrative Census'!$L$3:$L$5,0))))</f>
        <v/>
      </c>
      <c r="B22" s="82" t="str">
        <f>IF('Census Input Tab'!O53="NO","Missing Data",IF('Census Input Tab'!T53=1,IF('Census Input Tab'!O53="BLANK","BLANK",""),'Census Input Tab'!B53))</f>
        <v/>
      </c>
      <c r="C22" s="82" t="str">
        <f>IF('Census Input Tab'!O53="NO","Missing Data",IF('Census Input Tab'!T53=1,IF('Census Input Tab'!O53="BLANK","BLANK",""),'Census Input Tab'!A53))</f>
        <v/>
      </c>
      <c r="D22" s="122" t="str">
        <f>IF('Census Input Tab'!O53="NO","Missing Data",IF('Census Input Tab'!T53=1,IF('Census Input Tab'!O53="BLANK","BLANK",""),'Census Input Tab'!D53))</f>
        <v/>
      </c>
      <c r="E22" s="82" t="str">
        <f>IF('Census Input Tab'!O53="NO","Missing Data",IF('Census Input Tab'!T53=1,IF('Census Input Tab'!O53="BLANK","BLANK",""),'Census Input Tab'!E53))</f>
        <v/>
      </c>
      <c r="F22" s="82" t="str">
        <f>IF('Census Input Tab'!O53="NO","Missing Data",IF('Census Input Tab'!T53=1,IF('Census Input Tab'!O53="BLANK","BLANK",""),'Census Input Tab'!C53))</f>
        <v/>
      </c>
      <c r="G22" s="82" t="str">
        <f>IF('Census Input Tab'!O53="NO","Missing Data",IF('Census Input Tab'!T53=1,IF('Census Input Tab'!O53="BLANK","BLANK",""),IF('Census Input Tab'!J53="","",'Census Input Tab'!J53)))</f>
        <v/>
      </c>
      <c r="H22" s="82" t="str">
        <f>IF('Census Input Tab'!O53="NO","Missing Data",IF('Census Input Tab'!T53=1,IF('Census Input Tab'!O53="BLANK","BLANK",""),INDEX($K$14:$K$18,MATCH('Census Input Tab'!F53,'SBMP Illustrative Census'!$L$14:$L$18,0))))</f>
        <v/>
      </c>
      <c r="I22" s="82" t="str">
        <f>IF('Census Input Tab'!O53="NO","Missing Data",IF('Census Input Tab'!T53=1,IF('Census Input Tab'!O53="BLANK","BLANK",""),IF(AND('Census Input Tab'!G53="",'Census Input Tab'!$O53="YES"),"",INDEX($K$22:$K$26,MATCH('Census Input Tab'!G53,'SBMP Illustrative Census'!$L$22:$L$26,0)))))</f>
        <v/>
      </c>
      <c r="K22" s="116" t="s">
        <v>15</v>
      </c>
      <c r="L22" s="116" t="s">
        <v>14</v>
      </c>
    </row>
    <row r="23" spans="1:12">
      <c r="A23" s="82" t="str">
        <f>IF('Census Input Tab'!O54="NO","Missing Data",IF('Census Input Tab'!T54=1,IF('Census Input Tab'!O54="BLANK","BLANK",""),INDEX($K$3:$K$5,MATCH('Census Input Tab'!H54,'SBMP Illustrative Census'!$L$3:$L$5,0))))</f>
        <v/>
      </c>
      <c r="B23" s="82" t="str">
        <f>IF('Census Input Tab'!O54="NO","Missing Data",IF('Census Input Tab'!T54=1,IF('Census Input Tab'!O54="BLANK","BLANK",""),'Census Input Tab'!B54))</f>
        <v/>
      </c>
      <c r="C23" s="82" t="str">
        <f>IF('Census Input Tab'!O54="NO","Missing Data",IF('Census Input Tab'!T54=1,IF('Census Input Tab'!O54="BLANK","BLANK",""),'Census Input Tab'!A54))</f>
        <v/>
      </c>
      <c r="D23" s="122" t="str">
        <f>IF('Census Input Tab'!O54="NO","Missing Data",IF('Census Input Tab'!T54=1,IF('Census Input Tab'!O54="BLANK","BLANK",""),'Census Input Tab'!D54))</f>
        <v/>
      </c>
      <c r="E23" s="82" t="str">
        <f>IF('Census Input Tab'!O54="NO","Missing Data",IF('Census Input Tab'!T54=1,IF('Census Input Tab'!O54="BLANK","BLANK",""),'Census Input Tab'!E54))</f>
        <v/>
      </c>
      <c r="F23" s="82" t="str">
        <f>IF('Census Input Tab'!O54="NO","Missing Data",IF('Census Input Tab'!T54=1,IF('Census Input Tab'!O54="BLANK","BLANK",""),'Census Input Tab'!C54))</f>
        <v/>
      </c>
      <c r="G23" s="82" t="str">
        <f>IF('Census Input Tab'!O54="NO","Missing Data",IF('Census Input Tab'!T54=1,IF('Census Input Tab'!O54="BLANK","BLANK",""),IF('Census Input Tab'!J54="","",'Census Input Tab'!J54)))</f>
        <v/>
      </c>
      <c r="H23" s="82" t="str">
        <f>IF('Census Input Tab'!O54="NO","Missing Data",IF('Census Input Tab'!T54=1,IF('Census Input Tab'!O54="BLANK","BLANK",""),INDEX($K$14:$K$18,MATCH('Census Input Tab'!F54,'SBMP Illustrative Census'!$L$14:$L$18,0))))</f>
        <v/>
      </c>
      <c r="I23" s="82" t="str">
        <f>IF('Census Input Tab'!O54="NO","Missing Data",IF('Census Input Tab'!T54=1,IF('Census Input Tab'!O54="BLANK","BLANK",""),IF(AND('Census Input Tab'!G54="",'Census Input Tab'!$O54="YES"),"",INDEX($K$22:$K$26,MATCH('Census Input Tab'!G54,'SBMP Illustrative Census'!$L$22:$L$26,0)))))</f>
        <v/>
      </c>
      <c r="K23" s="116" t="s">
        <v>123</v>
      </c>
      <c r="L23" s="116" t="s">
        <v>16</v>
      </c>
    </row>
    <row r="24" spans="1:12">
      <c r="A24" s="82" t="str">
        <f>IF('Census Input Tab'!O55="NO","Missing Data",IF('Census Input Tab'!T55=1,IF('Census Input Tab'!O55="BLANK","BLANK",""),INDEX($K$3:$K$5,MATCH('Census Input Tab'!H55,'SBMP Illustrative Census'!$L$3:$L$5,0))))</f>
        <v/>
      </c>
      <c r="B24" s="82" t="str">
        <f>IF('Census Input Tab'!O55="NO","Missing Data",IF('Census Input Tab'!T55=1,IF('Census Input Tab'!O55="BLANK","BLANK",""),'Census Input Tab'!B55))</f>
        <v/>
      </c>
      <c r="C24" s="82" t="str">
        <f>IF('Census Input Tab'!O55="NO","Missing Data",IF('Census Input Tab'!T55=1,IF('Census Input Tab'!O55="BLANK","BLANK",""),'Census Input Tab'!A55))</f>
        <v/>
      </c>
      <c r="D24" s="122" t="str">
        <f>IF('Census Input Tab'!O55="NO","Missing Data",IF('Census Input Tab'!T55=1,IF('Census Input Tab'!O55="BLANK","BLANK",""),'Census Input Tab'!D55))</f>
        <v/>
      </c>
      <c r="E24" s="82" t="str">
        <f>IF('Census Input Tab'!O55="NO","Missing Data",IF('Census Input Tab'!T55=1,IF('Census Input Tab'!O55="BLANK","BLANK",""),'Census Input Tab'!E55))</f>
        <v/>
      </c>
      <c r="F24" s="82" t="str">
        <f>IF('Census Input Tab'!O55="NO","Missing Data",IF('Census Input Tab'!T55=1,IF('Census Input Tab'!O55="BLANK","BLANK",""),'Census Input Tab'!C55))</f>
        <v/>
      </c>
      <c r="G24" s="82" t="str">
        <f>IF('Census Input Tab'!O55="NO","Missing Data",IF('Census Input Tab'!T55=1,IF('Census Input Tab'!O55="BLANK","BLANK",""),IF('Census Input Tab'!J55="","",'Census Input Tab'!J55)))</f>
        <v/>
      </c>
      <c r="H24" s="82" t="str">
        <f>IF('Census Input Tab'!O55="NO","Missing Data",IF('Census Input Tab'!T55=1,IF('Census Input Tab'!O55="BLANK","BLANK",""),INDEX($K$14:$K$18,MATCH('Census Input Tab'!F55,'SBMP Illustrative Census'!$L$14:$L$18,0))))</f>
        <v/>
      </c>
      <c r="I24" s="82" t="str">
        <f>IF('Census Input Tab'!O55="NO","Missing Data",IF('Census Input Tab'!T55=1,IF('Census Input Tab'!O55="BLANK","BLANK",""),IF(AND('Census Input Tab'!G55="",'Census Input Tab'!$O55="YES"),"",INDEX($K$22:$K$26,MATCH('Census Input Tab'!G55,'SBMP Illustrative Census'!$L$22:$L$26,0)))))</f>
        <v/>
      </c>
      <c r="K24" s="116" t="s">
        <v>124</v>
      </c>
      <c r="L24" s="116" t="s">
        <v>18</v>
      </c>
    </row>
    <row r="25" spans="1:12">
      <c r="A25" s="82" t="str">
        <f>IF('Census Input Tab'!O56="NO","Missing Data",IF('Census Input Tab'!T56=1,IF('Census Input Tab'!O56="BLANK","BLANK",""),INDEX($K$3:$K$5,MATCH('Census Input Tab'!H56,'SBMP Illustrative Census'!$L$3:$L$5,0))))</f>
        <v/>
      </c>
      <c r="B25" s="82" t="str">
        <f>IF('Census Input Tab'!O56="NO","Missing Data",IF('Census Input Tab'!T56=1,IF('Census Input Tab'!O56="BLANK","BLANK",""),'Census Input Tab'!B56))</f>
        <v/>
      </c>
      <c r="C25" s="82" t="str">
        <f>IF('Census Input Tab'!O56="NO","Missing Data",IF('Census Input Tab'!T56=1,IF('Census Input Tab'!O56="BLANK","BLANK",""),'Census Input Tab'!A56))</f>
        <v/>
      </c>
      <c r="D25" s="122" t="str">
        <f>IF('Census Input Tab'!O56="NO","Missing Data",IF('Census Input Tab'!T56=1,IF('Census Input Tab'!O56="BLANK","BLANK",""),'Census Input Tab'!D56))</f>
        <v/>
      </c>
      <c r="E25" s="82" t="str">
        <f>IF('Census Input Tab'!O56="NO","Missing Data",IF('Census Input Tab'!T56=1,IF('Census Input Tab'!O56="BLANK","BLANK",""),'Census Input Tab'!E56))</f>
        <v/>
      </c>
      <c r="F25" s="82" t="str">
        <f>IF('Census Input Tab'!O56="NO","Missing Data",IF('Census Input Tab'!T56=1,IF('Census Input Tab'!O56="BLANK","BLANK",""),'Census Input Tab'!C56))</f>
        <v/>
      </c>
      <c r="G25" s="82" t="str">
        <f>IF('Census Input Tab'!O56="NO","Missing Data",IF('Census Input Tab'!T56=1,IF('Census Input Tab'!O56="BLANK","BLANK",""),IF('Census Input Tab'!J56="","",'Census Input Tab'!J56)))</f>
        <v/>
      </c>
      <c r="H25" s="82" t="str">
        <f>IF('Census Input Tab'!O56="NO","Missing Data",IF('Census Input Tab'!T56=1,IF('Census Input Tab'!O56="BLANK","BLANK",""),INDEX($K$14:$K$18,MATCH('Census Input Tab'!F56,'SBMP Illustrative Census'!$L$14:$L$18,0))))</f>
        <v/>
      </c>
      <c r="I25" s="82" t="str">
        <f>IF('Census Input Tab'!O56="NO","Missing Data",IF('Census Input Tab'!T56=1,IF('Census Input Tab'!O56="BLANK","BLANK",""),IF(AND('Census Input Tab'!G56="",'Census Input Tab'!$O56="YES"),"",INDEX($K$22:$K$26,MATCH('Census Input Tab'!G56,'SBMP Illustrative Census'!$L$22:$L$26,0)))))</f>
        <v/>
      </c>
      <c r="K25" s="116" t="s">
        <v>125</v>
      </c>
      <c r="L25" s="116" t="s">
        <v>19</v>
      </c>
    </row>
    <row r="26" spans="1:12">
      <c r="A26" s="82" t="str">
        <f>IF('Census Input Tab'!O57="NO","Missing Data",IF('Census Input Tab'!T57=1,IF('Census Input Tab'!O57="BLANK","BLANK",""),INDEX($K$3:$K$5,MATCH('Census Input Tab'!H57,'SBMP Illustrative Census'!$L$3:$L$5,0))))</f>
        <v/>
      </c>
      <c r="B26" s="82" t="str">
        <f>IF('Census Input Tab'!O57="NO","Missing Data",IF('Census Input Tab'!T57=1,IF('Census Input Tab'!O57="BLANK","BLANK",""),'Census Input Tab'!B57))</f>
        <v/>
      </c>
      <c r="C26" s="82" t="str">
        <f>IF('Census Input Tab'!O57="NO","Missing Data",IF('Census Input Tab'!T57=1,IF('Census Input Tab'!O57="BLANK","BLANK",""),'Census Input Tab'!A57))</f>
        <v/>
      </c>
      <c r="D26" s="122" t="str">
        <f>IF('Census Input Tab'!O57="NO","Missing Data",IF('Census Input Tab'!T57=1,IF('Census Input Tab'!O57="BLANK","BLANK",""),'Census Input Tab'!D57))</f>
        <v/>
      </c>
      <c r="E26" s="82" t="str">
        <f>IF('Census Input Tab'!O57="NO","Missing Data",IF('Census Input Tab'!T57=1,IF('Census Input Tab'!O57="BLANK","BLANK",""),'Census Input Tab'!E57))</f>
        <v/>
      </c>
      <c r="F26" s="82" t="str">
        <f>IF('Census Input Tab'!O57="NO","Missing Data",IF('Census Input Tab'!T57=1,IF('Census Input Tab'!O57="BLANK","BLANK",""),'Census Input Tab'!C57))</f>
        <v/>
      </c>
      <c r="G26" s="82" t="str">
        <f>IF('Census Input Tab'!O57="NO","Missing Data",IF('Census Input Tab'!T57=1,IF('Census Input Tab'!O57="BLANK","BLANK",""),IF('Census Input Tab'!J57="","",'Census Input Tab'!J57)))</f>
        <v/>
      </c>
      <c r="H26" s="82" t="str">
        <f>IF('Census Input Tab'!O57="NO","Missing Data",IF('Census Input Tab'!T57=1,IF('Census Input Tab'!O57="BLANK","BLANK",""),INDEX($K$14:$K$18,MATCH('Census Input Tab'!F57,'SBMP Illustrative Census'!$L$14:$L$18,0))))</f>
        <v/>
      </c>
      <c r="I26" s="82" t="str">
        <f>IF('Census Input Tab'!O57="NO","Missing Data",IF('Census Input Tab'!T57=1,IF('Census Input Tab'!O57="BLANK","BLANK",""),IF(AND('Census Input Tab'!G57="",'Census Input Tab'!$O57="YES"),"",INDEX($K$22:$K$26,MATCH('Census Input Tab'!G57,'SBMP Illustrative Census'!$L$22:$L$26,0)))))</f>
        <v/>
      </c>
      <c r="K26" s="116" t="s">
        <v>43793</v>
      </c>
      <c r="L26" s="116" t="s">
        <v>3</v>
      </c>
    </row>
    <row r="27" spans="1:12">
      <c r="A27" s="82" t="str">
        <f>IF('Census Input Tab'!O58="NO","Missing Data",IF('Census Input Tab'!T58=1,IF('Census Input Tab'!O58="BLANK","BLANK",""),INDEX($K$3:$K$5,MATCH('Census Input Tab'!H58,'SBMP Illustrative Census'!$L$3:$L$5,0))))</f>
        <v/>
      </c>
      <c r="B27" s="82" t="str">
        <f>IF('Census Input Tab'!O58="NO","Missing Data",IF('Census Input Tab'!T58=1,IF('Census Input Tab'!O58="BLANK","BLANK",""),'Census Input Tab'!B58))</f>
        <v/>
      </c>
      <c r="C27" s="82" t="str">
        <f>IF('Census Input Tab'!O58="NO","Missing Data",IF('Census Input Tab'!T58=1,IF('Census Input Tab'!O58="BLANK","BLANK",""),'Census Input Tab'!A58))</f>
        <v/>
      </c>
      <c r="D27" s="122" t="str">
        <f>IF('Census Input Tab'!O58="NO","Missing Data",IF('Census Input Tab'!T58=1,IF('Census Input Tab'!O58="BLANK","BLANK",""),'Census Input Tab'!D58))</f>
        <v/>
      </c>
      <c r="E27" s="82" t="str">
        <f>IF('Census Input Tab'!O58="NO","Missing Data",IF('Census Input Tab'!T58=1,IF('Census Input Tab'!O58="BLANK","BLANK",""),'Census Input Tab'!E58))</f>
        <v/>
      </c>
      <c r="F27" s="82" t="str">
        <f>IF('Census Input Tab'!O58="NO","Missing Data",IF('Census Input Tab'!T58=1,IF('Census Input Tab'!O58="BLANK","BLANK",""),'Census Input Tab'!C58))</f>
        <v/>
      </c>
      <c r="G27" s="82" t="str">
        <f>IF('Census Input Tab'!O58="NO","Missing Data",IF('Census Input Tab'!T58=1,IF('Census Input Tab'!O58="BLANK","BLANK",""),IF('Census Input Tab'!J58="","",'Census Input Tab'!J58)))</f>
        <v/>
      </c>
      <c r="H27" s="82" t="str">
        <f>IF('Census Input Tab'!O58="NO","Missing Data",IF('Census Input Tab'!T58=1,IF('Census Input Tab'!O58="BLANK","BLANK",""),INDEX($K$14:$K$18,MATCH('Census Input Tab'!F58,'SBMP Illustrative Census'!$L$14:$L$18,0))))</f>
        <v/>
      </c>
      <c r="I27" s="82" t="str">
        <f>IF('Census Input Tab'!O58="NO","Missing Data",IF('Census Input Tab'!T58=1,IF('Census Input Tab'!O58="BLANK","BLANK",""),IF(AND('Census Input Tab'!G58="",'Census Input Tab'!$O58="YES"),"",INDEX($K$22:$K$26,MATCH('Census Input Tab'!G58,'SBMP Illustrative Census'!$L$22:$L$26,0)))))</f>
        <v/>
      </c>
    </row>
    <row r="28" spans="1:12">
      <c r="A28" s="82" t="str">
        <f>IF('Census Input Tab'!O59="NO","Missing Data",IF('Census Input Tab'!T59=1,IF('Census Input Tab'!O59="BLANK","BLANK",""),INDEX($K$3:$K$5,MATCH('Census Input Tab'!H59,'SBMP Illustrative Census'!$L$3:$L$5,0))))</f>
        <v/>
      </c>
      <c r="B28" s="82" t="str">
        <f>IF('Census Input Tab'!O59="NO","Missing Data",IF('Census Input Tab'!T59=1,IF('Census Input Tab'!O59="BLANK","BLANK",""),'Census Input Tab'!B59))</f>
        <v/>
      </c>
      <c r="C28" s="82" t="str">
        <f>IF('Census Input Tab'!O59="NO","Missing Data",IF('Census Input Tab'!T59=1,IF('Census Input Tab'!O59="BLANK","BLANK",""),'Census Input Tab'!A59))</f>
        <v/>
      </c>
      <c r="D28" s="122" t="str">
        <f>IF('Census Input Tab'!O59="NO","Missing Data",IF('Census Input Tab'!T59=1,IF('Census Input Tab'!O59="BLANK","BLANK",""),'Census Input Tab'!D59))</f>
        <v/>
      </c>
      <c r="E28" s="82" t="str">
        <f>IF('Census Input Tab'!O59="NO","Missing Data",IF('Census Input Tab'!T59=1,IF('Census Input Tab'!O59="BLANK","BLANK",""),'Census Input Tab'!E59))</f>
        <v/>
      </c>
      <c r="F28" s="82" t="str">
        <f>IF('Census Input Tab'!O59="NO","Missing Data",IF('Census Input Tab'!T59=1,IF('Census Input Tab'!O59="BLANK","BLANK",""),'Census Input Tab'!C59))</f>
        <v/>
      </c>
      <c r="G28" s="82" t="str">
        <f>IF('Census Input Tab'!O59="NO","Missing Data",IF('Census Input Tab'!T59=1,IF('Census Input Tab'!O59="BLANK","BLANK",""),IF('Census Input Tab'!J59="","",'Census Input Tab'!J59)))</f>
        <v/>
      </c>
      <c r="H28" s="82" t="str">
        <f>IF('Census Input Tab'!O59="NO","Missing Data",IF('Census Input Tab'!T59=1,IF('Census Input Tab'!O59="BLANK","BLANK",""),INDEX($K$14:$K$18,MATCH('Census Input Tab'!F59,'SBMP Illustrative Census'!$L$14:$L$18,0))))</f>
        <v/>
      </c>
      <c r="I28" s="82" t="str">
        <f>IF('Census Input Tab'!O59="NO","Missing Data",IF('Census Input Tab'!T59=1,IF('Census Input Tab'!O59="BLANK","BLANK",""),IF(AND('Census Input Tab'!G59="",'Census Input Tab'!$O59="YES"),"",INDEX($K$22:$K$26,MATCH('Census Input Tab'!G59,'SBMP Illustrative Census'!$L$22:$L$26,0)))))</f>
        <v/>
      </c>
    </row>
    <row r="29" spans="1:12">
      <c r="A29" s="82" t="str">
        <f>IF('Census Input Tab'!O60="NO","Missing Data",IF('Census Input Tab'!T60=1,IF('Census Input Tab'!O60="BLANK","BLANK",""),INDEX($K$3:$K$5,MATCH('Census Input Tab'!H60,'SBMP Illustrative Census'!$L$3:$L$5,0))))</f>
        <v/>
      </c>
      <c r="B29" s="82" t="str">
        <f>IF('Census Input Tab'!O60="NO","Missing Data",IF('Census Input Tab'!T60=1,IF('Census Input Tab'!O60="BLANK","BLANK",""),'Census Input Tab'!B60))</f>
        <v/>
      </c>
      <c r="C29" s="82" t="str">
        <f>IF('Census Input Tab'!O60="NO","Missing Data",IF('Census Input Tab'!T60=1,IF('Census Input Tab'!O60="BLANK","BLANK",""),'Census Input Tab'!A60))</f>
        <v/>
      </c>
      <c r="D29" s="122" t="str">
        <f>IF('Census Input Tab'!O60="NO","Missing Data",IF('Census Input Tab'!T60=1,IF('Census Input Tab'!O60="BLANK","BLANK",""),'Census Input Tab'!D60))</f>
        <v/>
      </c>
      <c r="E29" s="82" t="str">
        <f>IF('Census Input Tab'!O60="NO","Missing Data",IF('Census Input Tab'!T60=1,IF('Census Input Tab'!O60="BLANK","BLANK",""),'Census Input Tab'!E60))</f>
        <v/>
      </c>
      <c r="F29" s="82" t="str">
        <f>IF('Census Input Tab'!O60="NO","Missing Data",IF('Census Input Tab'!T60=1,IF('Census Input Tab'!O60="BLANK","BLANK",""),'Census Input Tab'!C60))</f>
        <v/>
      </c>
      <c r="G29" s="82" t="str">
        <f>IF('Census Input Tab'!O60="NO","Missing Data",IF('Census Input Tab'!T60=1,IF('Census Input Tab'!O60="BLANK","BLANK",""),IF('Census Input Tab'!J60="","",'Census Input Tab'!J60)))</f>
        <v/>
      </c>
      <c r="H29" s="82" t="str">
        <f>IF('Census Input Tab'!O60="NO","Missing Data",IF('Census Input Tab'!T60=1,IF('Census Input Tab'!O60="BLANK","BLANK",""),INDEX($K$14:$K$18,MATCH('Census Input Tab'!F60,'SBMP Illustrative Census'!$L$14:$L$18,0))))</f>
        <v/>
      </c>
      <c r="I29" s="82" t="str">
        <f>IF('Census Input Tab'!O60="NO","Missing Data",IF('Census Input Tab'!T60=1,IF('Census Input Tab'!O60="BLANK","BLANK",""),IF(AND('Census Input Tab'!G60="",'Census Input Tab'!$O60="YES"),"",INDEX($K$22:$K$26,MATCH('Census Input Tab'!G60,'SBMP Illustrative Census'!$L$22:$L$26,0)))))</f>
        <v/>
      </c>
    </row>
    <row r="30" spans="1:12">
      <c r="A30" s="82" t="str">
        <f>IF('Census Input Tab'!O61="NO","Missing Data",IF('Census Input Tab'!T61=1,IF('Census Input Tab'!O61="BLANK","BLANK",""),INDEX($K$3:$K$5,MATCH('Census Input Tab'!H61,'SBMP Illustrative Census'!$L$3:$L$5,0))))</f>
        <v/>
      </c>
      <c r="B30" s="82" t="str">
        <f>IF('Census Input Tab'!O61="NO","Missing Data",IF('Census Input Tab'!T61=1,IF('Census Input Tab'!O61="BLANK","BLANK",""),'Census Input Tab'!B61))</f>
        <v/>
      </c>
      <c r="C30" s="82" t="str">
        <f>IF('Census Input Tab'!O61="NO","Missing Data",IF('Census Input Tab'!T61=1,IF('Census Input Tab'!O61="BLANK","BLANK",""),'Census Input Tab'!A61))</f>
        <v/>
      </c>
      <c r="D30" s="122" t="str">
        <f>IF('Census Input Tab'!O61="NO","Missing Data",IF('Census Input Tab'!T61=1,IF('Census Input Tab'!O61="BLANK","BLANK",""),'Census Input Tab'!D61))</f>
        <v/>
      </c>
      <c r="E30" s="82" t="str">
        <f>IF('Census Input Tab'!O61="NO","Missing Data",IF('Census Input Tab'!T61=1,IF('Census Input Tab'!O61="BLANK","BLANK",""),'Census Input Tab'!E61))</f>
        <v/>
      </c>
      <c r="F30" s="82" t="str">
        <f>IF('Census Input Tab'!O61="NO","Missing Data",IF('Census Input Tab'!T61=1,IF('Census Input Tab'!O61="BLANK","BLANK",""),'Census Input Tab'!C61))</f>
        <v/>
      </c>
      <c r="G30" s="82" t="str">
        <f>IF('Census Input Tab'!O61="NO","Missing Data",IF('Census Input Tab'!T61=1,IF('Census Input Tab'!O61="BLANK","BLANK",""),IF('Census Input Tab'!J61="","",'Census Input Tab'!J61)))</f>
        <v/>
      </c>
      <c r="H30" s="82" t="str">
        <f>IF('Census Input Tab'!O61="NO","Missing Data",IF('Census Input Tab'!T61=1,IF('Census Input Tab'!O61="BLANK","BLANK",""),INDEX($K$14:$K$18,MATCH('Census Input Tab'!F61,'SBMP Illustrative Census'!$L$14:$L$18,0))))</f>
        <v/>
      </c>
      <c r="I30" s="82" t="str">
        <f>IF('Census Input Tab'!O61="NO","Missing Data",IF('Census Input Tab'!T61=1,IF('Census Input Tab'!O61="BLANK","BLANK",""),IF(AND('Census Input Tab'!G61="",'Census Input Tab'!$O61="YES"),"",INDEX($K$22:$K$26,MATCH('Census Input Tab'!G61,'SBMP Illustrative Census'!$L$22:$L$26,0)))))</f>
        <v/>
      </c>
    </row>
    <row r="31" spans="1:12">
      <c r="A31" s="82" t="str">
        <f>IF('Census Input Tab'!O62="NO","Missing Data",IF('Census Input Tab'!T62=1,IF('Census Input Tab'!O62="BLANK","BLANK",""),INDEX($K$3:$K$5,MATCH('Census Input Tab'!H62,'SBMP Illustrative Census'!$L$3:$L$5,0))))</f>
        <v/>
      </c>
      <c r="B31" s="82" t="str">
        <f>IF('Census Input Tab'!O62="NO","Missing Data",IF('Census Input Tab'!T62=1,IF('Census Input Tab'!O62="BLANK","BLANK",""),'Census Input Tab'!B62))</f>
        <v/>
      </c>
      <c r="C31" s="82" t="str">
        <f>IF('Census Input Tab'!O62="NO","Missing Data",IF('Census Input Tab'!T62=1,IF('Census Input Tab'!O62="BLANK","BLANK",""),'Census Input Tab'!A62))</f>
        <v/>
      </c>
      <c r="D31" s="122" t="str">
        <f>IF('Census Input Tab'!O62="NO","Missing Data",IF('Census Input Tab'!T62=1,IF('Census Input Tab'!O62="BLANK","BLANK",""),'Census Input Tab'!D62))</f>
        <v/>
      </c>
      <c r="E31" s="82" t="str">
        <f>IF('Census Input Tab'!O62="NO","Missing Data",IF('Census Input Tab'!T62=1,IF('Census Input Tab'!O62="BLANK","BLANK",""),'Census Input Tab'!E62))</f>
        <v/>
      </c>
      <c r="F31" s="82" t="str">
        <f>IF('Census Input Tab'!O62="NO","Missing Data",IF('Census Input Tab'!T62=1,IF('Census Input Tab'!O62="BLANK","BLANK",""),'Census Input Tab'!C62))</f>
        <v/>
      </c>
      <c r="G31" s="82" t="str">
        <f>IF('Census Input Tab'!O62="NO","Missing Data",IF('Census Input Tab'!T62=1,IF('Census Input Tab'!O62="BLANK","BLANK",""),IF('Census Input Tab'!J62="","",'Census Input Tab'!J62)))</f>
        <v/>
      </c>
      <c r="H31" s="82" t="str">
        <f>IF('Census Input Tab'!O62="NO","Missing Data",IF('Census Input Tab'!T62=1,IF('Census Input Tab'!O62="BLANK","BLANK",""),INDEX($K$14:$K$18,MATCH('Census Input Tab'!F62,'SBMP Illustrative Census'!$L$14:$L$18,0))))</f>
        <v/>
      </c>
      <c r="I31" s="82" t="str">
        <f>IF('Census Input Tab'!O62="NO","Missing Data",IF('Census Input Tab'!T62=1,IF('Census Input Tab'!O62="BLANK","BLANK",""),IF(AND('Census Input Tab'!G62="",'Census Input Tab'!$O62="YES"),"",INDEX($K$22:$K$26,MATCH('Census Input Tab'!G62,'SBMP Illustrative Census'!$L$22:$L$26,0)))))</f>
        <v/>
      </c>
    </row>
    <row r="32" spans="1:12">
      <c r="A32" s="82" t="str">
        <f>IF('Census Input Tab'!O63="NO","Missing Data",IF('Census Input Tab'!T63=1,IF('Census Input Tab'!O63="BLANK","BLANK",""),INDEX($K$3:$K$5,MATCH('Census Input Tab'!H63,'SBMP Illustrative Census'!$L$3:$L$5,0))))</f>
        <v/>
      </c>
      <c r="B32" s="82" t="str">
        <f>IF('Census Input Tab'!O63="NO","Missing Data",IF('Census Input Tab'!T63=1,IF('Census Input Tab'!O63="BLANK","BLANK",""),'Census Input Tab'!B63))</f>
        <v/>
      </c>
      <c r="C32" s="82" t="str">
        <f>IF('Census Input Tab'!O63="NO","Missing Data",IF('Census Input Tab'!T63=1,IF('Census Input Tab'!O63="BLANK","BLANK",""),'Census Input Tab'!A63))</f>
        <v/>
      </c>
      <c r="D32" s="122" t="str">
        <f>IF('Census Input Tab'!O63="NO","Missing Data",IF('Census Input Tab'!T63=1,IF('Census Input Tab'!O63="BLANK","BLANK",""),'Census Input Tab'!D63))</f>
        <v/>
      </c>
      <c r="E32" s="82" t="str">
        <f>IF('Census Input Tab'!O63="NO","Missing Data",IF('Census Input Tab'!T63=1,IF('Census Input Tab'!O63="BLANK","BLANK",""),'Census Input Tab'!E63))</f>
        <v/>
      </c>
      <c r="F32" s="82" t="str">
        <f>IF('Census Input Tab'!O63="NO","Missing Data",IF('Census Input Tab'!T63=1,IF('Census Input Tab'!O63="BLANK","BLANK",""),'Census Input Tab'!C63))</f>
        <v/>
      </c>
      <c r="G32" s="82" t="str">
        <f>IF('Census Input Tab'!O63="NO","Missing Data",IF('Census Input Tab'!T63=1,IF('Census Input Tab'!O63="BLANK","BLANK",""),IF('Census Input Tab'!J63="","",'Census Input Tab'!J63)))</f>
        <v/>
      </c>
      <c r="H32" s="82" t="str">
        <f>IF('Census Input Tab'!O63="NO","Missing Data",IF('Census Input Tab'!T63=1,IF('Census Input Tab'!O63="BLANK","BLANK",""),INDEX($K$14:$K$18,MATCH('Census Input Tab'!F63,'SBMP Illustrative Census'!$L$14:$L$18,0))))</f>
        <v/>
      </c>
      <c r="I32" s="82" t="str">
        <f>IF('Census Input Tab'!O63="NO","Missing Data",IF('Census Input Tab'!T63=1,IF('Census Input Tab'!O63="BLANK","BLANK",""),IF(AND('Census Input Tab'!G63="",'Census Input Tab'!$O63="YES"),"",INDEX($K$22:$K$26,MATCH('Census Input Tab'!G63,'SBMP Illustrative Census'!$L$22:$L$26,0)))))</f>
        <v/>
      </c>
    </row>
    <row r="33" spans="1:9">
      <c r="A33" s="82" t="str">
        <f>IF('Census Input Tab'!O64="NO","Missing Data",IF('Census Input Tab'!T64=1,IF('Census Input Tab'!O64="BLANK","BLANK",""),INDEX($K$3:$K$5,MATCH('Census Input Tab'!H64,'SBMP Illustrative Census'!$L$3:$L$5,0))))</f>
        <v/>
      </c>
      <c r="B33" s="82" t="str">
        <f>IF('Census Input Tab'!O64="NO","Missing Data",IF('Census Input Tab'!T64=1,IF('Census Input Tab'!O64="BLANK","BLANK",""),'Census Input Tab'!B64))</f>
        <v/>
      </c>
      <c r="C33" s="82" t="str">
        <f>IF('Census Input Tab'!O64="NO","Missing Data",IF('Census Input Tab'!T64=1,IF('Census Input Tab'!O64="BLANK","BLANK",""),'Census Input Tab'!A64))</f>
        <v/>
      </c>
      <c r="D33" s="122" t="str">
        <f>IF('Census Input Tab'!O64="NO","Missing Data",IF('Census Input Tab'!T64=1,IF('Census Input Tab'!O64="BLANK","BLANK",""),'Census Input Tab'!D64))</f>
        <v/>
      </c>
      <c r="E33" s="82" t="str">
        <f>IF('Census Input Tab'!O64="NO","Missing Data",IF('Census Input Tab'!T64=1,IF('Census Input Tab'!O64="BLANK","BLANK",""),'Census Input Tab'!E64))</f>
        <v/>
      </c>
      <c r="F33" s="82" t="str">
        <f>IF('Census Input Tab'!O64="NO","Missing Data",IF('Census Input Tab'!T64=1,IF('Census Input Tab'!O64="BLANK","BLANK",""),'Census Input Tab'!C64))</f>
        <v/>
      </c>
      <c r="G33" s="82" t="str">
        <f>IF('Census Input Tab'!O64="NO","Missing Data",IF('Census Input Tab'!T64=1,IF('Census Input Tab'!O64="BLANK","BLANK",""),IF('Census Input Tab'!J64="","",'Census Input Tab'!J64)))</f>
        <v/>
      </c>
      <c r="H33" s="82" t="str">
        <f>IF('Census Input Tab'!O64="NO","Missing Data",IF('Census Input Tab'!T64=1,IF('Census Input Tab'!O64="BLANK","BLANK",""),INDEX($K$14:$K$18,MATCH('Census Input Tab'!F64,'SBMP Illustrative Census'!$L$14:$L$18,0))))</f>
        <v/>
      </c>
      <c r="I33" s="82" t="str">
        <f>IF('Census Input Tab'!O64="NO","Missing Data",IF('Census Input Tab'!T64=1,IF('Census Input Tab'!O64="BLANK","BLANK",""),IF(AND('Census Input Tab'!G64="",'Census Input Tab'!$O64="YES"),"",INDEX($K$22:$K$26,MATCH('Census Input Tab'!G64,'SBMP Illustrative Census'!$L$22:$L$26,0)))))</f>
        <v/>
      </c>
    </row>
    <row r="34" spans="1:9">
      <c r="A34" s="82" t="str">
        <f>IF('Census Input Tab'!O65="NO","Missing Data",IF('Census Input Tab'!T65=1,IF('Census Input Tab'!O65="BLANK","BLANK",""),INDEX($K$3:$K$5,MATCH('Census Input Tab'!H65,'SBMP Illustrative Census'!$L$3:$L$5,0))))</f>
        <v/>
      </c>
      <c r="B34" s="82" t="str">
        <f>IF('Census Input Tab'!O65="NO","Missing Data",IF('Census Input Tab'!T65=1,IF('Census Input Tab'!O65="BLANK","BLANK",""),'Census Input Tab'!B65))</f>
        <v/>
      </c>
      <c r="C34" s="82" t="str">
        <f>IF('Census Input Tab'!O65="NO","Missing Data",IF('Census Input Tab'!T65=1,IF('Census Input Tab'!O65="BLANK","BLANK",""),'Census Input Tab'!A65))</f>
        <v/>
      </c>
      <c r="D34" s="122" t="str">
        <f>IF('Census Input Tab'!O65="NO","Missing Data",IF('Census Input Tab'!T65=1,IF('Census Input Tab'!O65="BLANK","BLANK",""),'Census Input Tab'!D65))</f>
        <v/>
      </c>
      <c r="E34" s="82" t="str">
        <f>IF('Census Input Tab'!O65="NO","Missing Data",IF('Census Input Tab'!T65=1,IF('Census Input Tab'!O65="BLANK","BLANK",""),'Census Input Tab'!E65))</f>
        <v/>
      </c>
      <c r="F34" s="82" t="str">
        <f>IF('Census Input Tab'!O65="NO","Missing Data",IF('Census Input Tab'!T65=1,IF('Census Input Tab'!O65="BLANK","BLANK",""),'Census Input Tab'!C65))</f>
        <v/>
      </c>
      <c r="G34" s="82" t="str">
        <f>IF('Census Input Tab'!O65="NO","Missing Data",IF('Census Input Tab'!T65=1,IF('Census Input Tab'!O65="BLANK","BLANK",""),IF('Census Input Tab'!J65="","",'Census Input Tab'!J65)))</f>
        <v/>
      </c>
      <c r="H34" s="82" t="str">
        <f>IF('Census Input Tab'!O65="NO","Missing Data",IF('Census Input Tab'!T65=1,IF('Census Input Tab'!O65="BLANK","BLANK",""),INDEX($K$14:$K$18,MATCH('Census Input Tab'!F65,'SBMP Illustrative Census'!$L$14:$L$18,0))))</f>
        <v/>
      </c>
      <c r="I34" s="82" t="str">
        <f>IF('Census Input Tab'!O65="NO","Missing Data",IF('Census Input Tab'!T65=1,IF('Census Input Tab'!O65="BLANK","BLANK",""),IF(AND('Census Input Tab'!G65="",'Census Input Tab'!$O65="YES"),"",INDEX($K$22:$K$26,MATCH('Census Input Tab'!G65,'SBMP Illustrative Census'!$L$22:$L$26,0)))))</f>
        <v/>
      </c>
    </row>
    <row r="35" spans="1:9">
      <c r="A35" s="82" t="str">
        <f>IF('Census Input Tab'!O66="NO","Missing Data",IF('Census Input Tab'!T66=1,IF('Census Input Tab'!O66="BLANK","BLANK",""),INDEX($K$3:$K$5,MATCH('Census Input Tab'!H66,'SBMP Illustrative Census'!$L$3:$L$5,0))))</f>
        <v/>
      </c>
      <c r="B35" s="82" t="str">
        <f>IF('Census Input Tab'!O66="NO","Missing Data",IF('Census Input Tab'!T66=1,IF('Census Input Tab'!O66="BLANK","BLANK",""),'Census Input Tab'!B66))</f>
        <v/>
      </c>
      <c r="C35" s="82" t="str">
        <f>IF('Census Input Tab'!O66="NO","Missing Data",IF('Census Input Tab'!T66=1,IF('Census Input Tab'!O66="BLANK","BLANK",""),'Census Input Tab'!A66))</f>
        <v/>
      </c>
      <c r="D35" s="122" t="str">
        <f>IF('Census Input Tab'!O66="NO","Missing Data",IF('Census Input Tab'!T66=1,IF('Census Input Tab'!O66="BLANK","BLANK",""),'Census Input Tab'!D66))</f>
        <v/>
      </c>
      <c r="E35" s="82" t="str">
        <f>IF('Census Input Tab'!O66="NO","Missing Data",IF('Census Input Tab'!T66=1,IF('Census Input Tab'!O66="BLANK","BLANK",""),'Census Input Tab'!E66))</f>
        <v/>
      </c>
      <c r="F35" s="82" t="str">
        <f>IF('Census Input Tab'!O66="NO","Missing Data",IF('Census Input Tab'!T66=1,IF('Census Input Tab'!O66="BLANK","BLANK",""),'Census Input Tab'!C66))</f>
        <v/>
      </c>
      <c r="G35" s="82" t="str">
        <f>IF('Census Input Tab'!O66="NO","Missing Data",IF('Census Input Tab'!T66=1,IF('Census Input Tab'!O66="BLANK","BLANK",""),IF('Census Input Tab'!J66="","",'Census Input Tab'!J66)))</f>
        <v/>
      </c>
      <c r="H35" s="82" t="str">
        <f>IF('Census Input Tab'!O66="NO","Missing Data",IF('Census Input Tab'!T66=1,IF('Census Input Tab'!O66="BLANK","BLANK",""),INDEX($K$14:$K$18,MATCH('Census Input Tab'!F66,'SBMP Illustrative Census'!$L$14:$L$18,0))))</f>
        <v/>
      </c>
      <c r="I35" s="82" t="str">
        <f>IF('Census Input Tab'!O66="NO","Missing Data",IF('Census Input Tab'!T66=1,IF('Census Input Tab'!O66="BLANK","BLANK",""),IF(AND('Census Input Tab'!G66="",'Census Input Tab'!$O66="YES"),"",INDEX($K$22:$K$26,MATCH('Census Input Tab'!G66,'SBMP Illustrative Census'!$L$22:$L$26,0)))))</f>
        <v/>
      </c>
    </row>
    <row r="36" spans="1:9">
      <c r="A36" s="82" t="str">
        <f>IF('Census Input Tab'!O67="NO","Missing Data",IF('Census Input Tab'!T67=1,IF('Census Input Tab'!O67="BLANK","BLANK",""),INDEX($K$3:$K$5,MATCH('Census Input Tab'!H67,'SBMP Illustrative Census'!$L$3:$L$5,0))))</f>
        <v/>
      </c>
      <c r="B36" s="82" t="str">
        <f>IF('Census Input Tab'!O67="NO","Missing Data",IF('Census Input Tab'!T67=1,IF('Census Input Tab'!O67="BLANK","BLANK",""),'Census Input Tab'!B67))</f>
        <v/>
      </c>
      <c r="C36" s="82" t="str">
        <f>IF('Census Input Tab'!O67="NO","Missing Data",IF('Census Input Tab'!T67=1,IF('Census Input Tab'!O67="BLANK","BLANK",""),'Census Input Tab'!A67))</f>
        <v/>
      </c>
      <c r="D36" s="122" t="str">
        <f>IF('Census Input Tab'!O67="NO","Missing Data",IF('Census Input Tab'!T67=1,IF('Census Input Tab'!O67="BLANK","BLANK",""),'Census Input Tab'!D67))</f>
        <v/>
      </c>
      <c r="E36" s="82" t="str">
        <f>IF('Census Input Tab'!O67="NO","Missing Data",IF('Census Input Tab'!T67=1,IF('Census Input Tab'!O67="BLANK","BLANK",""),'Census Input Tab'!E67))</f>
        <v/>
      </c>
      <c r="F36" s="82" t="str">
        <f>IF('Census Input Tab'!O67="NO","Missing Data",IF('Census Input Tab'!T67=1,IF('Census Input Tab'!O67="BLANK","BLANK",""),'Census Input Tab'!C67))</f>
        <v/>
      </c>
      <c r="G36" s="82" t="str">
        <f>IF('Census Input Tab'!O67="NO","Missing Data",IF('Census Input Tab'!T67=1,IF('Census Input Tab'!O67="BLANK","BLANK",""),IF('Census Input Tab'!J67="","",'Census Input Tab'!J67)))</f>
        <v/>
      </c>
      <c r="H36" s="82" t="str">
        <f>IF('Census Input Tab'!O67="NO","Missing Data",IF('Census Input Tab'!T67=1,IF('Census Input Tab'!O67="BLANK","BLANK",""),INDEX($K$14:$K$18,MATCH('Census Input Tab'!F67,'SBMP Illustrative Census'!$L$14:$L$18,0))))</f>
        <v/>
      </c>
      <c r="I36" s="82" t="str">
        <f>IF('Census Input Tab'!O67="NO","Missing Data",IF('Census Input Tab'!T67=1,IF('Census Input Tab'!O67="BLANK","BLANK",""),IF(AND('Census Input Tab'!G67="",'Census Input Tab'!$O67="YES"),"",INDEX($K$22:$K$26,MATCH('Census Input Tab'!G67,'SBMP Illustrative Census'!$L$22:$L$26,0)))))</f>
        <v/>
      </c>
    </row>
    <row r="37" spans="1:9">
      <c r="A37" s="82" t="str">
        <f>IF('Census Input Tab'!O68="NO","Missing Data",IF('Census Input Tab'!T68=1,IF('Census Input Tab'!O68="BLANK","BLANK",""),INDEX($K$3:$K$5,MATCH('Census Input Tab'!H68,'SBMP Illustrative Census'!$L$3:$L$5,0))))</f>
        <v/>
      </c>
      <c r="B37" s="82" t="str">
        <f>IF('Census Input Tab'!O68="NO","Missing Data",IF('Census Input Tab'!T68=1,IF('Census Input Tab'!O68="BLANK","BLANK",""),'Census Input Tab'!B68))</f>
        <v/>
      </c>
      <c r="C37" s="82" t="str">
        <f>IF('Census Input Tab'!O68="NO","Missing Data",IF('Census Input Tab'!T68=1,IF('Census Input Tab'!O68="BLANK","BLANK",""),'Census Input Tab'!A68))</f>
        <v/>
      </c>
      <c r="D37" s="122" t="str">
        <f>IF('Census Input Tab'!O68="NO","Missing Data",IF('Census Input Tab'!T68=1,IF('Census Input Tab'!O68="BLANK","BLANK",""),'Census Input Tab'!D68))</f>
        <v/>
      </c>
      <c r="E37" s="82" t="str">
        <f>IF('Census Input Tab'!O68="NO","Missing Data",IF('Census Input Tab'!T68=1,IF('Census Input Tab'!O68="BLANK","BLANK",""),'Census Input Tab'!E68))</f>
        <v/>
      </c>
      <c r="F37" s="82" t="str">
        <f>IF('Census Input Tab'!O68="NO","Missing Data",IF('Census Input Tab'!T68=1,IF('Census Input Tab'!O68="BLANK","BLANK",""),'Census Input Tab'!C68))</f>
        <v/>
      </c>
      <c r="G37" s="82" t="str">
        <f>IF('Census Input Tab'!O68="NO","Missing Data",IF('Census Input Tab'!T68=1,IF('Census Input Tab'!O68="BLANK","BLANK",""),IF('Census Input Tab'!J68="","",'Census Input Tab'!J68)))</f>
        <v/>
      </c>
      <c r="H37" s="82" t="str">
        <f>IF('Census Input Tab'!O68="NO","Missing Data",IF('Census Input Tab'!T68=1,IF('Census Input Tab'!O68="BLANK","BLANK",""),INDEX($K$14:$K$18,MATCH('Census Input Tab'!F68,'SBMP Illustrative Census'!$L$14:$L$18,0))))</f>
        <v/>
      </c>
      <c r="I37" s="82" t="str">
        <f>IF('Census Input Tab'!O68="NO","Missing Data",IF('Census Input Tab'!T68=1,IF('Census Input Tab'!O68="BLANK","BLANK",""),IF(AND('Census Input Tab'!G68="",'Census Input Tab'!$O68="YES"),"",INDEX($K$22:$K$26,MATCH('Census Input Tab'!G68,'SBMP Illustrative Census'!$L$22:$L$26,0)))))</f>
        <v/>
      </c>
    </row>
    <row r="38" spans="1:9">
      <c r="A38" s="82" t="str">
        <f>IF('Census Input Tab'!O69="NO","Missing Data",IF('Census Input Tab'!T69=1,IF('Census Input Tab'!O69="BLANK","BLANK",""),INDEX($K$3:$K$5,MATCH('Census Input Tab'!H69,'SBMP Illustrative Census'!$L$3:$L$5,0))))</f>
        <v/>
      </c>
      <c r="B38" s="82" t="str">
        <f>IF('Census Input Tab'!O69="NO","Missing Data",IF('Census Input Tab'!T69=1,IF('Census Input Tab'!O69="BLANK","BLANK",""),'Census Input Tab'!B69))</f>
        <v/>
      </c>
      <c r="C38" s="82" t="str">
        <f>IF('Census Input Tab'!O69="NO","Missing Data",IF('Census Input Tab'!T69=1,IF('Census Input Tab'!O69="BLANK","BLANK",""),'Census Input Tab'!A69))</f>
        <v/>
      </c>
      <c r="D38" s="122" t="str">
        <f>IF('Census Input Tab'!O69="NO","Missing Data",IF('Census Input Tab'!T69=1,IF('Census Input Tab'!O69="BLANK","BLANK",""),'Census Input Tab'!D69))</f>
        <v/>
      </c>
      <c r="E38" s="82" t="str">
        <f>IF('Census Input Tab'!O69="NO","Missing Data",IF('Census Input Tab'!T69=1,IF('Census Input Tab'!O69="BLANK","BLANK",""),'Census Input Tab'!E69))</f>
        <v/>
      </c>
      <c r="F38" s="82" t="str">
        <f>IF('Census Input Tab'!O69="NO","Missing Data",IF('Census Input Tab'!T69=1,IF('Census Input Tab'!O69="BLANK","BLANK",""),'Census Input Tab'!C69))</f>
        <v/>
      </c>
      <c r="G38" s="82" t="str">
        <f>IF('Census Input Tab'!O69="NO","Missing Data",IF('Census Input Tab'!T69=1,IF('Census Input Tab'!O69="BLANK","BLANK",""),IF('Census Input Tab'!J69="","",'Census Input Tab'!J69)))</f>
        <v/>
      </c>
      <c r="H38" s="82" t="str">
        <f>IF('Census Input Tab'!O69="NO","Missing Data",IF('Census Input Tab'!T69=1,IF('Census Input Tab'!O69="BLANK","BLANK",""),INDEX($K$14:$K$18,MATCH('Census Input Tab'!F69,'SBMP Illustrative Census'!$L$14:$L$18,0))))</f>
        <v/>
      </c>
      <c r="I38" s="82" t="str">
        <f>IF('Census Input Tab'!O69="NO","Missing Data",IF('Census Input Tab'!T69=1,IF('Census Input Tab'!O69="BLANK","BLANK",""),IF(AND('Census Input Tab'!G69="",'Census Input Tab'!$O69="YES"),"",INDEX($K$22:$K$26,MATCH('Census Input Tab'!G69,'SBMP Illustrative Census'!$L$22:$L$26,0)))))</f>
        <v/>
      </c>
    </row>
    <row r="39" spans="1:9">
      <c r="A39" s="82" t="str">
        <f>IF('Census Input Tab'!O70="NO","Missing Data",IF('Census Input Tab'!T70=1,IF('Census Input Tab'!O70="BLANK","BLANK",""),INDEX($K$3:$K$5,MATCH('Census Input Tab'!H70,'SBMP Illustrative Census'!$L$3:$L$5,0))))</f>
        <v/>
      </c>
      <c r="B39" s="82" t="str">
        <f>IF('Census Input Tab'!O70="NO","Missing Data",IF('Census Input Tab'!T70=1,IF('Census Input Tab'!O70="BLANK","BLANK",""),'Census Input Tab'!B70))</f>
        <v/>
      </c>
      <c r="C39" s="82" t="str">
        <f>IF('Census Input Tab'!O70="NO","Missing Data",IF('Census Input Tab'!T70=1,IF('Census Input Tab'!O70="BLANK","BLANK",""),'Census Input Tab'!A70))</f>
        <v/>
      </c>
      <c r="D39" s="122" t="str">
        <f>IF('Census Input Tab'!O70="NO","Missing Data",IF('Census Input Tab'!T70=1,IF('Census Input Tab'!O70="BLANK","BLANK",""),'Census Input Tab'!D70))</f>
        <v/>
      </c>
      <c r="E39" s="82" t="str">
        <f>IF('Census Input Tab'!O70="NO","Missing Data",IF('Census Input Tab'!T70=1,IF('Census Input Tab'!O70="BLANK","BLANK",""),'Census Input Tab'!E70))</f>
        <v/>
      </c>
      <c r="F39" s="82" t="str">
        <f>IF('Census Input Tab'!O70="NO","Missing Data",IF('Census Input Tab'!T70=1,IF('Census Input Tab'!O70="BLANK","BLANK",""),'Census Input Tab'!C70))</f>
        <v/>
      </c>
      <c r="G39" s="82" t="str">
        <f>IF('Census Input Tab'!O70="NO","Missing Data",IF('Census Input Tab'!T70=1,IF('Census Input Tab'!O70="BLANK","BLANK",""),IF('Census Input Tab'!J70="","",'Census Input Tab'!J70)))</f>
        <v/>
      </c>
      <c r="H39" s="82" t="str">
        <f>IF('Census Input Tab'!O70="NO","Missing Data",IF('Census Input Tab'!T70=1,IF('Census Input Tab'!O70="BLANK","BLANK",""),INDEX($K$14:$K$18,MATCH('Census Input Tab'!F70,'SBMP Illustrative Census'!$L$14:$L$18,0))))</f>
        <v/>
      </c>
      <c r="I39" s="82" t="str">
        <f>IF('Census Input Tab'!O70="NO","Missing Data",IF('Census Input Tab'!T70=1,IF('Census Input Tab'!O70="BLANK","BLANK",""),IF(AND('Census Input Tab'!G70="",'Census Input Tab'!$O70="YES"),"",INDEX($K$22:$K$26,MATCH('Census Input Tab'!G70,'SBMP Illustrative Census'!$L$22:$L$26,0)))))</f>
        <v/>
      </c>
    </row>
    <row r="40" spans="1:9">
      <c r="A40" s="82" t="str">
        <f>IF('Census Input Tab'!O71="NO","Missing Data",IF('Census Input Tab'!T71=1,IF('Census Input Tab'!O71="BLANK","BLANK",""),INDEX($K$3:$K$5,MATCH('Census Input Tab'!H71,'SBMP Illustrative Census'!$L$3:$L$5,0))))</f>
        <v/>
      </c>
      <c r="B40" s="82" t="str">
        <f>IF('Census Input Tab'!O71="NO","Missing Data",IF('Census Input Tab'!T71=1,IF('Census Input Tab'!O71="BLANK","BLANK",""),'Census Input Tab'!B71))</f>
        <v/>
      </c>
      <c r="C40" s="82" t="str">
        <f>IF('Census Input Tab'!O71="NO","Missing Data",IF('Census Input Tab'!T71=1,IF('Census Input Tab'!O71="BLANK","BLANK",""),'Census Input Tab'!A71))</f>
        <v/>
      </c>
      <c r="D40" s="122" t="str">
        <f>IF('Census Input Tab'!O71="NO","Missing Data",IF('Census Input Tab'!T71=1,IF('Census Input Tab'!O71="BLANK","BLANK",""),'Census Input Tab'!D71))</f>
        <v/>
      </c>
      <c r="E40" s="82" t="str">
        <f>IF('Census Input Tab'!O71="NO","Missing Data",IF('Census Input Tab'!T71=1,IF('Census Input Tab'!O71="BLANK","BLANK",""),'Census Input Tab'!E71))</f>
        <v/>
      </c>
      <c r="F40" s="82" t="str">
        <f>IF('Census Input Tab'!O71="NO","Missing Data",IF('Census Input Tab'!T71=1,IF('Census Input Tab'!O71="BLANK","BLANK",""),'Census Input Tab'!C71))</f>
        <v/>
      </c>
      <c r="G40" s="82" t="str">
        <f>IF('Census Input Tab'!O71="NO","Missing Data",IF('Census Input Tab'!T71=1,IF('Census Input Tab'!O71="BLANK","BLANK",""),IF('Census Input Tab'!J71="","",'Census Input Tab'!J71)))</f>
        <v/>
      </c>
      <c r="H40" s="82" t="str">
        <f>IF('Census Input Tab'!O71="NO","Missing Data",IF('Census Input Tab'!T71=1,IF('Census Input Tab'!O71="BLANK","BLANK",""),INDEX($K$14:$K$18,MATCH('Census Input Tab'!F71,'SBMP Illustrative Census'!$L$14:$L$18,0))))</f>
        <v/>
      </c>
      <c r="I40" s="82" t="str">
        <f>IF('Census Input Tab'!O71="NO","Missing Data",IF('Census Input Tab'!T71=1,IF('Census Input Tab'!O71="BLANK","BLANK",""),IF(AND('Census Input Tab'!G71="",'Census Input Tab'!$O71="YES"),"",INDEX($K$22:$K$26,MATCH('Census Input Tab'!G71,'SBMP Illustrative Census'!$L$22:$L$26,0)))))</f>
        <v/>
      </c>
    </row>
    <row r="41" spans="1:9">
      <c r="A41" s="82" t="str">
        <f>IF('Census Input Tab'!O72="NO","Missing Data",IF('Census Input Tab'!T72=1,IF('Census Input Tab'!O72="BLANK","BLANK",""),INDEX($K$3:$K$5,MATCH('Census Input Tab'!H72,'SBMP Illustrative Census'!$L$3:$L$5,0))))</f>
        <v/>
      </c>
      <c r="B41" s="82" t="str">
        <f>IF('Census Input Tab'!O72="NO","Missing Data",IF('Census Input Tab'!T72=1,IF('Census Input Tab'!O72="BLANK","BLANK",""),'Census Input Tab'!B72))</f>
        <v/>
      </c>
      <c r="C41" s="82" t="str">
        <f>IF('Census Input Tab'!O72="NO","Missing Data",IF('Census Input Tab'!T72=1,IF('Census Input Tab'!O72="BLANK","BLANK",""),'Census Input Tab'!A72))</f>
        <v/>
      </c>
      <c r="D41" s="122" t="str">
        <f>IF('Census Input Tab'!O72="NO","Missing Data",IF('Census Input Tab'!T72=1,IF('Census Input Tab'!O72="BLANK","BLANK",""),'Census Input Tab'!D72))</f>
        <v/>
      </c>
      <c r="E41" s="82" t="str">
        <f>IF('Census Input Tab'!O72="NO","Missing Data",IF('Census Input Tab'!T72=1,IF('Census Input Tab'!O72="BLANK","BLANK",""),'Census Input Tab'!E72))</f>
        <v/>
      </c>
      <c r="F41" s="82" t="str">
        <f>IF('Census Input Tab'!O72="NO","Missing Data",IF('Census Input Tab'!T72=1,IF('Census Input Tab'!O72="BLANK","BLANK",""),'Census Input Tab'!C72))</f>
        <v/>
      </c>
      <c r="G41" s="82" t="str">
        <f>IF('Census Input Tab'!O72="NO","Missing Data",IF('Census Input Tab'!T72=1,IF('Census Input Tab'!O72="BLANK","BLANK",""),IF('Census Input Tab'!J72="","",'Census Input Tab'!J72)))</f>
        <v/>
      </c>
      <c r="H41" s="82" t="str">
        <f>IF('Census Input Tab'!O72="NO","Missing Data",IF('Census Input Tab'!T72=1,IF('Census Input Tab'!O72="BLANK","BLANK",""),INDEX($K$14:$K$18,MATCH('Census Input Tab'!F72,'SBMP Illustrative Census'!$L$14:$L$18,0))))</f>
        <v/>
      </c>
      <c r="I41" s="82" t="str">
        <f>IF('Census Input Tab'!O72="NO","Missing Data",IF('Census Input Tab'!T72=1,IF('Census Input Tab'!O72="BLANK","BLANK",""),IF(AND('Census Input Tab'!G72="",'Census Input Tab'!$O72="YES"),"",INDEX($K$22:$K$26,MATCH('Census Input Tab'!G72,'SBMP Illustrative Census'!$L$22:$L$26,0)))))</f>
        <v/>
      </c>
    </row>
    <row r="42" spans="1:9">
      <c r="A42" s="82" t="str">
        <f>IF('Census Input Tab'!O73="NO","Missing Data",IF('Census Input Tab'!T73=1,IF('Census Input Tab'!O73="BLANK","BLANK",""),INDEX($K$3:$K$5,MATCH('Census Input Tab'!H73,'SBMP Illustrative Census'!$L$3:$L$5,0))))</f>
        <v/>
      </c>
      <c r="B42" s="82" t="str">
        <f>IF('Census Input Tab'!O73="NO","Missing Data",IF('Census Input Tab'!T73=1,IF('Census Input Tab'!O73="BLANK","BLANK",""),'Census Input Tab'!B73))</f>
        <v/>
      </c>
      <c r="C42" s="82" t="str">
        <f>IF('Census Input Tab'!O73="NO","Missing Data",IF('Census Input Tab'!T73=1,IF('Census Input Tab'!O73="BLANK","BLANK",""),'Census Input Tab'!A73))</f>
        <v/>
      </c>
      <c r="D42" s="122" t="str">
        <f>IF('Census Input Tab'!O73="NO","Missing Data",IF('Census Input Tab'!T73=1,IF('Census Input Tab'!O73="BLANK","BLANK",""),'Census Input Tab'!D73))</f>
        <v/>
      </c>
      <c r="E42" s="82" t="str">
        <f>IF('Census Input Tab'!O73="NO","Missing Data",IF('Census Input Tab'!T73=1,IF('Census Input Tab'!O73="BLANK","BLANK",""),'Census Input Tab'!E73))</f>
        <v/>
      </c>
      <c r="F42" s="82" t="str">
        <f>IF('Census Input Tab'!O73="NO","Missing Data",IF('Census Input Tab'!T73=1,IF('Census Input Tab'!O73="BLANK","BLANK",""),'Census Input Tab'!C73))</f>
        <v/>
      </c>
      <c r="G42" s="82" t="str">
        <f>IF('Census Input Tab'!O73="NO","Missing Data",IF('Census Input Tab'!T73=1,IF('Census Input Tab'!O73="BLANK","BLANK",""),IF('Census Input Tab'!J73="","",'Census Input Tab'!J73)))</f>
        <v/>
      </c>
      <c r="H42" s="82" t="str">
        <f>IF('Census Input Tab'!O73="NO","Missing Data",IF('Census Input Tab'!T73=1,IF('Census Input Tab'!O73="BLANK","BLANK",""),INDEX($K$14:$K$18,MATCH('Census Input Tab'!F73,'SBMP Illustrative Census'!$L$14:$L$18,0))))</f>
        <v/>
      </c>
      <c r="I42" s="82" t="str">
        <f>IF('Census Input Tab'!O73="NO","Missing Data",IF('Census Input Tab'!T73=1,IF('Census Input Tab'!O73="BLANK","BLANK",""),IF(AND('Census Input Tab'!G73="",'Census Input Tab'!$O73="YES"),"",INDEX($K$22:$K$26,MATCH('Census Input Tab'!G73,'SBMP Illustrative Census'!$L$22:$L$26,0)))))</f>
        <v/>
      </c>
    </row>
    <row r="43" spans="1:9">
      <c r="A43" s="82" t="str">
        <f>IF('Census Input Tab'!O74="NO","Missing Data",IF('Census Input Tab'!T74=1,IF('Census Input Tab'!O74="BLANK","BLANK",""),INDEX($K$3:$K$5,MATCH('Census Input Tab'!H74,'SBMP Illustrative Census'!$L$3:$L$5,0))))</f>
        <v/>
      </c>
      <c r="B43" s="82" t="str">
        <f>IF('Census Input Tab'!O74="NO","Missing Data",IF('Census Input Tab'!T74=1,IF('Census Input Tab'!O74="BLANK","BLANK",""),'Census Input Tab'!B74))</f>
        <v/>
      </c>
      <c r="C43" s="82" t="str">
        <f>IF('Census Input Tab'!O74="NO","Missing Data",IF('Census Input Tab'!T74=1,IF('Census Input Tab'!O74="BLANK","BLANK",""),'Census Input Tab'!A74))</f>
        <v/>
      </c>
      <c r="D43" s="122" t="str">
        <f>IF('Census Input Tab'!O74="NO","Missing Data",IF('Census Input Tab'!T74=1,IF('Census Input Tab'!O74="BLANK","BLANK",""),'Census Input Tab'!D74))</f>
        <v/>
      </c>
      <c r="E43" s="82" t="str">
        <f>IF('Census Input Tab'!O74="NO","Missing Data",IF('Census Input Tab'!T74=1,IF('Census Input Tab'!O74="BLANK","BLANK",""),'Census Input Tab'!E74))</f>
        <v/>
      </c>
      <c r="F43" s="82" t="str">
        <f>IF('Census Input Tab'!O74="NO","Missing Data",IF('Census Input Tab'!T74=1,IF('Census Input Tab'!O74="BLANK","BLANK",""),'Census Input Tab'!C74))</f>
        <v/>
      </c>
      <c r="G43" s="82" t="str">
        <f>IF('Census Input Tab'!O74="NO","Missing Data",IF('Census Input Tab'!T74=1,IF('Census Input Tab'!O74="BLANK","BLANK",""),IF('Census Input Tab'!J74="","",'Census Input Tab'!J74)))</f>
        <v/>
      </c>
      <c r="H43" s="82" t="str">
        <f>IF('Census Input Tab'!O74="NO","Missing Data",IF('Census Input Tab'!T74=1,IF('Census Input Tab'!O74="BLANK","BLANK",""),INDEX($K$14:$K$18,MATCH('Census Input Tab'!F74,'SBMP Illustrative Census'!$L$14:$L$18,0))))</f>
        <v/>
      </c>
      <c r="I43" s="82" t="str">
        <f>IF('Census Input Tab'!O74="NO","Missing Data",IF('Census Input Tab'!T74=1,IF('Census Input Tab'!O74="BLANK","BLANK",""),IF(AND('Census Input Tab'!G74="",'Census Input Tab'!$O74="YES"),"",INDEX($K$22:$K$26,MATCH('Census Input Tab'!G74,'SBMP Illustrative Census'!$L$22:$L$26,0)))))</f>
        <v/>
      </c>
    </row>
    <row r="44" spans="1:9">
      <c r="A44" s="82" t="str">
        <f>IF('Census Input Tab'!O75="NO","Missing Data",IF('Census Input Tab'!T75=1,IF('Census Input Tab'!O75="BLANK","BLANK",""),INDEX($K$3:$K$5,MATCH('Census Input Tab'!H75,'SBMP Illustrative Census'!$L$3:$L$5,0))))</f>
        <v/>
      </c>
      <c r="B44" s="82" t="str">
        <f>IF('Census Input Tab'!O75="NO","Missing Data",IF('Census Input Tab'!T75=1,IF('Census Input Tab'!O75="BLANK","BLANK",""),'Census Input Tab'!B75))</f>
        <v/>
      </c>
      <c r="C44" s="82" t="str">
        <f>IF('Census Input Tab'!O75="NO","Missing Data",IF('Census Input Tab'!T75=1,IF('Census Input Tab'!O75="BLANK","BLANK",""),'Census Input Tab'!A75))</f>
        <v/>
      </c>
      <c r="D44" s="122" t="str">
        <f>IF('Census Input Tab'!O75="NO","Missing Data",IF('Census Input Tab'!T75=1,IF('Census Input Tab'!O75="BLANK","BLANK",""),'Census Input Tab'!D75))</f>
        <v/>
      </c>
      <c r="E44" s="82" t="str">
        <f>IF('Census Input Tab'!O75="NO","Missing Data",IF('Census Input Tab'!T75=1,IF('Census Input Tab'!O75="BLANK","BLANK",""),'Census Input Tab'!E75))</f>
        <v/>
      </c>
      <c r="F44" s="82" t="str">
        <f>IF('Census Input Tab'!O75="NO","Missing Data",IF('Census Input Tab'!T75=1,IF('Census Input Tab'!O75="BLANK","BLANK",""),'Census Input Tab'!C75))</f>
        <v/>
      </c>
      <c r="G44" s="82" t="str">
        <f>IF('Census Input Tab'!O75="NO","Missing Data",IF('Census Input Tab'!T75=1,IF('Census Input Tab'!O75="BLANK","BLANK",""),IF('Census Input Tab'!J75="","",'Census Input Tab'!J75)))</f>
        <v/>
      </c>
      <c r="H44" s="82" t="str">
        <f>IF('Census Input Tab'!O75="NO","Missing Data",IF('Census Input Tab'!T75=1,IF('Census Input Tab'!O75="BLANK","BLANK",""),INDEX($K$14:$K$18,MATCH('Census Input Tab'!F75,'SBMP Illustrative Census'!$L$14:$L$18,0))))</f>
        <v/>
      </c>
      <c r="I44" s="82" t="str">
        <f>IF('Census Input Tab'!O75="NO","Missing Data",IF('Census Input Tab'!T75=1,IF('Census Input Tab'!O75="BLANK","BLANK",""),IF(AND('Census Input Tab'!G75="",'Census Input Tab'!$O75="YES"),"",INDEX($K$22:$K$26,MATCH('Census Input Tab'!G75,'SBMP Illustrative Census'!$L$22:$L$26,0)))))</f>
        <v/>
      </c>
    </row>
    <row r="45" spans="1:9">
      <c r="A45" s="82" t="str">
        <f>IF('Census Input Tab'!O76="NO","Missing Data",IF('Census Input Tab'!T76=1,IF('Census Input Tab'!O76="BLANK","BLANK",""),INDEX($K$3:$K$5,MATCH('Census Input Tab'!H76,'SBMP Illustrative Census'!$L$3:$L$5,0))))</f>
        <v/>
      </c>
      <c r="B45" s="82" t="str">
        <f>IF('Census Input Tab'!O76="NO","Missing Data",IF('Census Input Tab'!T76=1,IF('Census Input Tab'!O76="BLANK","BLANK",""),'Census Input Tab'!B76))</f>
        <v/>
      </c>
      <c r="C45" s="82" t="str">
        <f>IF('Census Input Tab'!O76="NO","Missing Data",IF('Census Input Tab'!T76=1,IF('Census Input Tab'!O76="BLANK","BLANK",""),'Census Input Tab'!A76))</f>
        <v/>
      </c>
      <c r="D45" s="122" t="str">
        <f>IF('Census Input Tab'!O76="NO","Missing Data",IF('Census Input Tab'!T76=1,IF('Census Input Tab'!O76="BLANK","BLANK",""),'Census Input Tab'!D76))</f>
        <v/>
      </c>
      <c r="E45" s="82" t="str">
        <f>IF('Census Input Tab'!O76="NO","Missing Data",IF('Census Input Tab'!T76=1,IF('Census Input Tab'!O76="BLANK","BLANK",""),'Census Input Tab'!E76))</f>
        <v/>
      </c>
      <c r="F45" s="82" t="str">
        <f>IF('Census Input Tab'!O76="NO","Missing Data",IF('Census Input Tab'!T76=1,IF('Census Input Tab'!O76="BLANK","BLANK",""),'Census Input Tab'!C76))</f>
        <v/>
      </c>
      <c r="G45" s="82" t="str">
        <f>IF('Census Input Tab'!O76="NO","Missing Data",IF('Census Input Tab'!T76=1,IF('Census Input Tab'!O76="BLANK","BLANK",""),IF('Census Input Tab'!J76="","",'Census Input Tab'!J76)))</f>
        <v/>
      </c>
      <c r="H45" s="82" t="str">
        <f>IF('Census Input Tab'!O76="NO","Missing Data",IF('Census Input Tab'!T76=1,IF('Census Input Tab'!O76="BLANK","BLANK",""),INDEX($K$14:$K$18,MATCH('Census Input Tab'!F76,'SBMP Illustrative Census'!$L$14:$L$18,0))))</f>
        <v/>
      </c>
      <c r="I45" s="82" t="str">
        <f>IF('Census Input Tab'!O76="NO","Missing Data",IF('Census Input Tab'!T76=1,IF('Census Input Tab'!O76="BLANK","BLANK",""),IF(AND('Census Input Tab'!G76="",'Census Input Tab'!$O76="YES"),"",INDEX($K$22:$K$26,MATCH('Census Input Tab'!G76,'SBMP Illustrative Census'!$L$22:$L$26,0)))))</f>
        <v/>
      </c>
    </row>
    <row r="46" spans="1:9">
      <c r="A46" s="82" t="str">
        <f>IF('Census Input Tab'!O77="NO","Missing Data",IF('Census Input Tab'!T77=1,IF('Census Input Tab'!O77="BLANK","BLANK",""),INDEX($K$3:$K$5,MATCH('Census Input Tab'!H77,'SBMP Illustrative Census'!$L$3:$L$5,0))))</f>
        <v/>
      </c>
      <c r="B46" s="82" t="str">
        <f>IF('Census Input Tab'!O77="NO","Missing Data",IF('Census Input Tab'!T77=1,IF('Census Input Tab'!O77="BLANK","BLANK",""),'Census Input Tab'!B77))</f>
        <v/>
      </c>
      <c r="C46" s="82" t="str">
        <f>IF('Census Input Tab'!O77="NO","Missing Data",IF('Census Input Tab'!T77=1,IF('Census Input Tab'!O77="BLANK","BLANK",""),'Census Input Tab'!A77))</f>
        <v/>
      </c>
      <c r="D46" s="122" t="str">
        <f>IF('Census Input Tab'!O77="NO","Missing Data",IF('Census Input Tab'!T77=1,IF('Census Input Tab'!O77="BLANK","BLANK",""),'Census Input Tab'!D77))</f>
        <v/>
      </c>
      <c r="E46" s="82" t="str">
        <f>IF('Census Input Tab'!O77="NO","Missing Data",IF('Census Input Tab'!T77=1,IF('Census Input Tab'!O77="BLANK","BLANK",""),'Census Input Tab'!E77))</f>
        <v/>
      </c>
      <c r="F46" s="82" t="str">
        <f>IF('Census Input Tab'!O77="NO","Missing Data",IF('Census Input Tab'!T77=1,IF('Census Input Tab'!O77="BLANK","BLANK",""),'Census Input Tab'!C77))</f>
        <v/>
      </c>
      <c r="G46" s="82" t="str">
        <f>IF('Census Input Tab'!O77="NO","Missing Data",IF('Census Input Tab'!T77=1,IF('Census Input Tab'!O77="BLANK","BLANK",""),IF('Census Input Tab'!J77="","",'Census Input Tab'!J77)))</f>
        <v/>
      </c>
      <c r="H46" s="82" t="str">
        <f>IF('Census Input Tab'!O77="NO","Missing Data",IF('Census Input Tab'!T77=1,IF('Census Input Tab'!O77="BLANK","BLANK",""),INDEX($K$14:$K$18,MATCH('Census Input Tab'!F77,'SBMP Illustrative Census'!$L$14:$L$18,0))))</f>
        <v/>
      </c>
      <c r="I46" s="82" t="str">
        <f>IF('Census Input Tab'!O77="NO","Missing Data",IF('Census Input Tab'!T77=1,IF('Census Input Tab'!O77="BLANK","BLANK",""),IF(AND('Census Input Tab'!G77="",'Census Input Tab'!$O77="YES"),"",INDEX($K$22:$K$26,MATCH('Census Input Tab'!G77,'SBMP Illustrative Census'!$L$22:$L$26,0)))))</f>
        <v/>
      </c>
    </row>
    <row r="47" spans="1:9">
      <c r="A47" s="82" t="str">
        <f>IF('Census Input Tab'!O78="NO","Missing Data",IF('Census Input Tab'!T78=1,IF('Census Input Tab'!O78="BLANK","BLANK",""),INDEX($K$3:$K$5,MATCH('Census Input Tab'!H78,'SBMP Illustrative Census'!$L$3:$L$5,0))))</f>
        <v/>
      </c>
      <c r="B47" s="82" t="str">
        <f>IF('Census Input Tab'!O78="NO","Missing Data",IF('Census Input Tab'!T78=1,IF('Census Input Tab'!O78="BLANK","BLANK",""),'Census Input Tab'!B78))</f>
        <v/>
      </c>
      <c r="C47" s="82" t="str">
        <f>IF('Census Input Tab'!O78="NO","Missing Data",IF('Census Input Tab'!T78=1,IF('Census Input Tab'!O78="BLANK","BLANK",""),'Census Input Tab'!A78))</f>
        <v/>
      </c>
      <c r="D47" s="122" t="str">
        <f>IF('Census Input Tab'!O78="NO","Missing Data",IF('Census Input Tab'!T78=1,IF('Census Input Tab'!O78="BLANK","BLANK",""),'Census Input Tab'!D78))</f>
        <v/>
      </c>
      <c r="E47" s="82" t="str">
        <f>IF('Census Input Tab'!O78="NO","Missing Data",IF('Census Input Tab'!T78=1,IF('Census Input Tab'!O78="BLANK","BLANK",""),'Census Input Tab'!E78))</f>
        <v/>
      </c>
      <c r="F47" s="82" t="str">
        <f>IF('Census Input Tab'!O78="NO","Missing Data",IF('Census Input Tab'!T78=1,IF('Census Input Tab'!O78="BLANK","BLANK",""),'Census Input Tab'!C78))</f>
        <v/>
      </c>
      <c r="G47" s="82" t="str">
        <f>IF('Census Input Tab'!O78="NO","Missing Data",IF('Census Input Tab'!T78=1,IF('Census Input Tab'!O78="BLANK","BLANK",""),IF('Census Input Tab'!J78="","",'Census Input Tab'!J78)))</f>
        <v/>
      </c>
      <c r="H47" s="82" t="str">
        <f>IF('Census Input Tab'!O78="NO","Missing Data",IF('Census Input Tab'!T78=1,IF('Census Input Tab'!O78="BLANK","BLANK",""),INDEX($K$14:$K$18,MATCH('Census Input Tab'!F78,'SBMP Illustrative Census'!$L$14:$L$18,0))))</f>
        <v/>
      </c>
      <c r="I47" s="82" t="str">
        <f>IF('Census Input Tab'!O78="NO","Missing Data",IF('Census Input Tab'!T78=1,IF('Census Input Tab'!O78="BLANK","BLANK",""),IF(AND('Census Input Tab'!G78="",'Census Input Tab'!$O78="YES"),"",INDEX($K$22:$K$26,MATCH('Census Input Tab'!G78,'SBMP Illustrative Census'!$L$22:$L$26,0)))))</f>
        <v/>
      </c>
    </row>
    <row r="48" spans="1:9">
      <c r="A48" s="82" t="str">
        <f>IF('Census Input Tab'!O79="NO","Missing Data",IF('Census Input Tab'!T79=1,IF('Census Input Tab'!O79="BLANK","BLANK",""),INDEX($K$3:$K$5,MATCH('Census Input Tab'!H79,'SBMP Illustrative Census'!$L$3:$L$5,0))))</f>
        <v/>
      </c>
      <c r="B48" s="82" t="str">
        <f>IF('Census Input Tab'!O79="NO","Missing Data",IF('Census Input Tab'!T79=1,IF('Census Input Tab'!O79="BLANK","BLANK",""),'Census Input Tab'!B79))</f>
        <v/>
      </c>
      <c r="C48" s="82" t="str">
        <f>IF('Census Input Tab'!O79="NO","Missing Data",IF('Census Input Tab'!T79=1,IF('Census Input Tab'!O79="BLANK","BLANK",""),'Census Input Tab'!A79))</f>
        <v/>
      </c>
      <c r="D48" s="122" t="str">
        <f>IF('Census Input Tab'!O79="NO","Missing Data",IF('Census Input Tab'!T79=1,IF('Census Input Tab'!O79="BLANK","BLANK",""),'Census Input Tab'!D79))</f>
        <v/>
      </c>
      <c r="E48" s="82" t="str">
        <f>IF('Census Input Tab'!O79="NO","Missing Data",IF('Census Input Tab'!T79=1,IF('Census Input Tab'!O79="BLANK","BLANK",""),'Census Input Tab'!E79))</f>
        <v/>
      </c>
      <c r="F48" s="82" t="str">
        <f>IF('Census Input Tab'!O79="NO","Missing Data",IF('Census Input Tab'!T79=1,IF('Census Input Tab'!O79="BLANK","BLANK",""),'Census Input Tab'!C79))</f>
        <v/>
      </c>
      <c r="G48" s="82" t="str">
        <f>IF('Census Input Tab'!O79="NO","Missing Data",IF('Census Input Tab'!T79=1,IF('Census Input Tab'!O79="BLANK","BLANK",""),IF('Census Input Tab'!J79="","",'Census Input Tab'!J79)))</f>
        <v/>
      </c>
      <c r="H48" s="82" t="str">
        <f>IF('Census Input Tab'!O79="NO","Missing Data",IF('Census Input Tab'!T79=1,IF('Census Input Tab'!O79="BLANK","BLANK",""),INDEX($K$14:$K$18,MATCH('Census Input Tab'!F79,'SBMP Illustrative Census'!$L$14:$L$18,0))))</f>
        <v/>
      </c>
      <c r="I48" s="82" t="str">
        <f>IF('Census Input Tab'!O79="NO","Missing Data",IF('Census Input Tab'!T79=1,IF('Census Input Tab'!O79="BLANK","BLANK",""),IF(AND('Census Input Tab'!G79="",'Census Input Tab'!$O79="YES"),"",INDEX($K$22:$K$26,MATCH('Census Input Tab'!G79,'SBMP Illustrative Census'!$L$22:$L$26,0)))))</f>
        <v/>
      </c>
    </row>
    <row r="49" spans="1:9">
      <c r="A49" s="82" t="str">
        <f>IF('Census Input Tab'!O80="NO","Missing Data",IF('Census Input Tab'!T80=1,IF('Census Input Tab'!O80="BLANK","BLANK",""),INDEX($K$3:$K$5,MATCH('Census Input Tab'!H80,'SBMP Illustrative Census'!$L$3:$L$5,0))))</f>
        <v/>
      </c>
      <c r="B49" s="82" t="str">
        <f>IF('Census Input Tab'!O80="NO","Missing Data",IF('Census Input Tab'!T80=1,IF('Census Input Tab'!O80="BLANK","BLANK",""),'Census Input Tab'!B80))</f>
        <v/>
      </c>
      <c r="C49" s="82" t="str">
        <f>IF('Census Input Tab'!O80="NO","Missing Data",IF('Census Input Tab'!T80=1,IF('Census Input Tab'!O80="BLANK","BLANK",""),'Census Input Tab'!A80))</f>
        <v/>
      </c>
      <c r="D49" s="122" t="str">
        <f>IF('Census Input Tab'!O80="NO","Missing Data",IF('Census Input Tab'!T80=1,IF('Census Input Tab'!O80="BLANK","BLANK",""),'Census Input Tab'!D80))</f>
        <v/>
      </c>
      <c r="E49" s="82" t="str">
        <f>IF('Census Input Tab'!O80="NO","Missing Data",IF('Census Input Tab'!T80=1,IF('Census Input Tab'!O80="BLANK","BLANK",""),'Census Input Tab'!E80))</f>
        <v/>
      </c>
      <c r="F49" s="82" t="str">
        <f>IF('Census Input Tab'!O80="NO","Missing Data",IF('Census Input Tab'!T80=1,IF('Census Input Tab'!O80="BLANK","BLANK",""),'Census Input Tab'!C80))</f>
        <v/>
      </c>
      <c r="G49" s="82" t="str">
        <f>IF('Census Input Tab'!O80="NO","Missing Data",IF('Census Input Tab'!T80=1,IF('Census Input Tab'!O80="BLANK","BLANK",""),IF('Census Input Tab'!J80="","",'Census Input Tab'!J80)))</f>
        <v/>
      </c>
      <c r="H49" s="82" t="str">
        <f>IF('Census Input Tab'!O80="NO","Missing Data",IF('Census Input Tab'!T80=1,IF('Census Input Tab'!O80="BLANK","BLANK",""),INDEX($K$14:$K$18,MATCH('Census Input Tab'!F80,'SBMP Illustrative Census'!$L$14:$L$18,0))))</f>
        <v/>
      </c>
      <c r="I49" s="82" t="str">
        <f>IF('Census Input Tab'!O80="NO","Missing Data",IF('Census Input Tab'!T80=1,IF('Census Input Tab'!O80="BLANK","BLANK",""),IF(AND('Census Input Tab'!G80="",'Census Input Tab'!$O80="YES"),"",INDEX($K$22:$K$26,MATCH('Census Input Tab'!G80,'SBMP Illustrative Census'!$L$22:$L$26,0)))))</f>
        <v/>
      </c>
    </row>
    <row r="50" spans="1:9">
      <c r="A50" s="82" t="str">
        <f>IF('Census Input Tab'!O81="NO","Missing Data",IF('Census Input Tab'!T81=1,IF('Census Input Tab'!O81="BLANK","BLANK",""),INDEX($K$3:$K$5,MATCH('Census Input Tab'!H81,'SBMP Illustrative Census'!$L$3:$L$5,0))))</f>
        <v/>
      </c>
      <c r="B50" s="82" t="str">
        <f>IF('Census Input Tab'!O81="NO","Missing Data",IF('Census Input Tab'!T81=1,IF('Census Input Tab'!O81="BLANK","BLANK",""),'Census Input Tab'!B81))</f>
        <v/>
      </c>
      <c r="C50" s="82" t="str">
        <f>IF('Census Input Tab'!O81="NO","Missing Data",IF('Census Input Tab'!T81=1,IF('Census Input Tab'!O81="BLANK","BLANK",""),'Census Input Tab'!A81))</f>
        <v/>
      </c>
      <c r="D50" s="122" t="str">
        <f>IF('Census Input Tab'!O81="NO","Missing Data",IF('Census Input Tab'!T81=1,IF('Census Input Tab'!O81="BLANK","BLANK",""),'Census Input Tab'!D81))</f>
        <v/>
      </c>
      <c r="E50" s="82" t="str">
        <f>IF('Census Input Tab'!O81="NO","Missing Data",IF('Census Input Tab'!T81=1,IF('Census Input Tab'!O81="BLANK","BLANK",""),'Census Input Tab'!E81))</f>
        <v/>
      </c>
      <c r="F50" s="82" t="str">
        <f>IF('Census Input Tab'!O81="NO","Missing Data",IF('Census Input Tab'!T81=1,IF('Census Input Tab'!O81="BLANK","BLANK",""),'Census Input Tab'!C81))</f>
        <v/>
      </c>
      <c r="G50" s="82" t="str">
        <f>IF('Census Input Tab'!O81="NO","Missing Data",IF('Census Input Tab'!T81=1,IF('Census Input Tab'!O81="BLANK","BLANK",""),IF('Census Input Tab'!J81="","",'Census Input Tab'!J81)))</f>
        <v/>
      </c>
      <c r="H50" s="82" t="str">
        <f>IF('Census Input Tab'!O81="NO","Missing Data",IF('Census Input Tab'!T81=1,IF('Census Input Tab'!O81="BLANK","BLANK",""),INDEX($K$14:$K$18,MATCH('Census Input Tab'!F81,'SBMP Illustrative Census'!$L$14:$L$18,0))))</f>
        <v/>
      </c>
      <c r="I50" s="82" t="str">
        <f>IF('Census Input Tab'!O81="NO","Missing Data",IF('Census Input Tab'!T81=1,IF('Census Input Tab'!O81="BLANK","BLANK",""),IF(AND('Census Input Tab'!G81="",'Census Input Tab'!$O81="YES"),"",INDEX($K$22:$K$26,MATCH('Census Input Tab'!G81,'SBMP Illustrative Census'!$L$22:$L$26,0)))))</f>
        <v/>
      </c>
    </row>
    <row r="51" spans="1:9">
      <c r="A51" s="82" t="str">
        <f>IF('Census Input Tab'!O82="NO","Missing Data",IF('Census Input Tab'!T82=1,IF('Census Input Tab'!O82="BLANK","BLANK",""),INDEX($K$3:$K$5,MATCH('Census Input Tab'!H82,'SBMP Illustrative Census'!$L$3:$L$5,0))))</f>
        <v/>
      </c>
      <c r="B51" s="82" t="str">
        <f>IF('Census Input Tab'!O82="NO","Missing Data",IF('Census Input Tab'!T82=1,IF('Census Input Tab'!O82="BLANK","BLANK",""),'Census Input Tab'!B82))</f>
        <v/>
      </c>
      <c r="C51" s="82" t="str">
        <f>IF('Census Input Tab'!O82="NO","Missing Data",IF('Census Input Tab'!T82=1,IF('Census Input Tab'!O82="BLANK","BLANK",""),'Census Input Tab'!A82))</f>
        <v/>
      </c>
      <c r="D51" s="122" t="str">
        <f>IF('Census Input Tab'!O82="NO","Missing Data",IF('Census Input Tab'!T82=1,IF('Census Input Tab'!O82="BLANK","BLANK",""),'Census Input Tab'!D82))</f>
        <v/>
      </c>
      <c r="E51" s="82" t="str">
        <f>IF('Census Input Tab'!O82="NO","Missing Data",IF('Census Input Tab'!T82=1,IF('Census Input Tab'!O82="BLANK","BLANK",""),'Census Input Tab'!E82))</f>
        <v/>
      </c>
      <c r="F51" s="82" t="str">
        <f>IF('Census Input Tab'!O82="NO","Missing Data",IF('Census Input Tab'!T82=1,IF('Census Input Tab'!O82="BLANK","BLANK",""),'Census Input Tab'!C82))</f>
        <v/>
      </c>
      <c r="G51" s="82" t="str">
        <f>IF('Census Input Tab'!O82="NO","Missing Data",IF('Census Input Tab'!T82=1,IF('Census Input Tab'!O82="BLANK","BLANK",""),IF('Census Input Tab'!J82="","",'Census Input Tab'!J82)))</f>
        <v/>
      </c>
      <c r="H51" s="82" t="str">
        <f>IF('Census Input Tab'!O82="NO","Missing Data",IF('Census Input Tab'!T82=1,IF('Census Input Tab'!O82="BLANK","BLANK",""),INDEX($K$14:$K$18,MATCH('Census Input Tab'!F82,'SBMP Illustrative Census'!$L$14:$L$18,0))))</f>
        <v/>
      </c>
      <c r="I51" s="82" t="str">
        <f>IF('Census Input Tab'!O82="NO","Missing Data",IF('Census Input Tab'!T82=1,IF('Census Input Tab'!O82="BLANK","BLANK",""),IF(AND('Census Input Tab'!G82="",'Census Input Tab'!$O82="YES"),"",INDEX($K$22:$K$26,MATCH('Census Input Tab'!G82,'SBMP Illustrative Census'!$L$22:$L$26,0)))))</f>
        <v/>
      </c>
    </row>
    <row r="52" spans="1:9">
      <c r="A52" s="82" t="str">
        <f>IF('Census Input Tab'!O83="NO","Missing Data",IF('Census Input Tab'!T83=1,IF('Census Input Tab'!O83="BLANK","BLANK",""),INDEX($K$3:$K$5,MATCH('Census Input Tab'!H83,'SBMP Illustrative Census'!$L$3:$L$5,0))))</f>
        <v/>
      </c>
      <c r="B52" s="82" t="str">
        <f>IF('Census Input Tab'!O83="NO","Missing Data",IF('Census Input Tab'!T83=1,IF('Census Input Tab'!O83="BLANK","BLANK",""),'Census Input Tab'!B83))</f>
        <v/>
      </c>
      <c r="C52" s="82" t="str">
        <f>IF('Census Input Tab'!O83="NO","Missing Data",IF('Census Input Tab'!T83=1,IF('Census Input Tab'!O83="BLANK","BLANK",""),'Census Input Tab'!A83))</f>
        <v/>
      </c>
      <c r="D52" s="122" t="str">
        <f>IF('Census Input Tab'!O83="NO","Missing Data",IF('Census Input Tab'!T83=1,IF('Census Input Tab'!O83="BLANK","BLANK",""),'Census Input Tab'!D83))</f>
        <v/>
      </c>
      <c r="E52" s="82" t="str">
        <f>IF('Census Input Tab'!O83="NO","Missing Data",IF('Census Input Tab'!T83=1,IF('Census Input Tab'!O83="BLANK","BLANK",""),'Census Input Tab'!E83))</f>
        <v/>
      </c>
      <c r="F52" s="82" t="str">
        <f>IF('Census Input Tab'!O83="NO","Missing Data",IF('Census Input Tab'!T83=1,IF('Census Input Tab'!O83="BLANK","BLANK",""),'Census Input Tab'!C83))</f>
        <v/>
      </c>
      <c r="G52" s="82" t="str">
        <f>IF('Census Input Tab'!O83="NO","Missing Data",IF('Census Input Tab'!T83=1,IF('Census Input Tab'!O83="BLANK","BLANK",""),IF('Census Input Tab'!J83="","",'Census Input Tab'!J83)))</f>
        <v/>
      </c>
      <c r="H52" s="82" t="str">
        <f>IF('Census Input Tab'!O83="NO","Missing Data",IF('Census Input Tab'!T83=1,IF('Census Input Tab'!O83="BLANK","BLANK",""),INDEX($K$14:$K$18,MATCH('Census Input Tab'!F83,'SBMP Illustrative Census'!$L$14:$L$18,0))))</f>
        <v/>
      </c>
      <c r="I52" s="82" t="str">
        <f>IF('Census Input Tab'!O83="NO","Missing Data",IF('Census Input Tab'!T83=1,IF('Census Input Tab'!O83="BLANK","BLANK",""),IF(AND('Census Input Tab'!G83="",'Census Input Tab'!$O83="YES"),"",INDEX($K$22:$K$26,MATCH('Census Input Tab'!G83,'SBMP Illustrative Census'!$L$22:$L$26,0)))))</f>
        <v/>
      </c>
    </row>
    <row r="53" spans="1:9">
      <c r="A53" s="82" t="str">
        <f>IF('Census Input Tab'!O84="NO","Missing Data",IF('Census Input Tab'!T84=1,IF('Census Input Tab'!O84="BLANK","BLANK",""),INDEX($K$3:$K$5,MATCH('Census Input Tab'!H84,'SBMP Illustrative Census'!$L$3:$L$5,0))))</f>
        <v/>
      </c>
      <c r="B53" s="82" t="str">
        <f>IF('Census Input Tab'!O84="NO","Missing Data",IF('Census Input Tab'!T84=1,IF('Census Input Tab'!O84="BLANK","BLANK",""),'Census Input Tab'!B84))</f>
        <v/>
      </c>
      <c r="C53" s="82" t="str">
        <f>IF('Census Input Tab'!O84="NO","Missing Data",IF('Census Input Tab'!T84=1,IF('Census Input Tab'!O84="BLANK","BLANK",""),'Census Input Tab'!A84))</f>
        <v/>
      </c>
      <c r="D53" s="122" t="str">
        <f>IF('Census Input Tab'!O84="NO","Missing Data",IF('Census Input Tab'!T84=1,IF('Census Input Tab'!O84="BLANK","BLANK",""),'Census Input Tab'!D84))</f>
        <v/>
      </c>
      <c r="E53" s="82" t="str">
        <f>IF('Census Input Tab'!O84="NO","Missing Data",IF('Census Input Tab'!T84=1,IF('Census Input Tab'!O84="BLANK","BLANK",""),'Census Input Tab'!E84))</f>
        <v/>
      </c>
      <c r="F53" s="82" t="str">
        <f>IF('Census Input Tab'!O84="NO","Missing Data",IF('Census Input Tab'!T84=1,IF('Census Input Tab'!O84="BLANK","BLANK",""),'Census Input Tab'!C84))</f>
        <v/>
      </c>
      <c r="G53" s="82" t="str">
        <f>IF('Census Input Tab'!O84="NO","Missing Data",IF('Census Input Tab'!T84=1,IF('Census Input Tab'!O84="BLANK","BLANK",""),IF('Census Input Tab'!J84="","",'Census Input Tab'!J84)))</f>
        <v/>
      </c>
      <c r="H53" s="82" t="str">
        <f>IF('Census Input Tab'!O84="NO","Missing Data",IF('Census Input Tab'!T84=1,IF('Census Input Tab'!O84="BLANK","BLANK",""),INDEX($K$14:$K$18,MATCH('Census Input Tab'!F84,'SBMP Illustrative Census'!$L$14:$L$18,0))))</f>
        <v/>
      </c>
      <c r="I53" s="82" t="str">
        <f>IF('Census Input Tab'!O84="NO","Missing Data",IF('Census Input Tab'!T84=1,IF('Census Input Tab'!O84="BLANK","BLANK",""),IF(AND('Census Input Tab'!G84="",'Census Input Tab'!$O84="YES"),"",INDEX($K$22:$K$26,MATCH('Census Input Tab'!G84,'SBMP Illustrative Census'!$L$22:$L$26,0)))))</f>
        <v/>
      </c>
    </row>
    <row r="54" spans="1:9">
      <c r="A54" s="82" t="str">
        <f>IF('Census Input Tab'!O85="NO","Missing Data",IF('Census Input Tab'!T85=1,IF('Census Input Tab'!O85="BLANK","BLANK",""),INDEX($K$3:$K$5,MATCH('Census Input Tab'!H85,'SBMP Illustrative Census'!$L$3:$L$5,0))))</f>
        <v/>
      </c>
      <c r="B54" s="82" t="str">
        <f>IF('Census Input Tab'!O85="NO","Missing Data",IF('Census Input Tab'!T85=1,IF('Census Input Tab'!O85="BLANK","BLANK",""),'Census Input Tab'!B85))</f>
        <v/>
      </c>
      <c r="C54" s="82" t="str">
        <f>IF('Census Input Tab'!O85="NO","Missing Data",IF('Census Input Tab'!T85=1,IF('Census Input Tab'!O85="BLANK","BLANK",""),'Census Input Tab'!A85))</f>
        <v/>
      </c>
      <c r="D54" s="122" t="str">
        <f>IF('Census Input Tab'!O85="NO","Missing Data",IF('Census Input Tab'!T85=1,IF('Census Input Tab'!O85="BLANK","BLANK",""),'Census Input Tab'!D85))</f>
        <v/>
      </c>
      <c r="E54" s="82" t="str">
        <f>IF('Census Input Tab'!O85="NO","Missing Data",IF('Census Input Tab'!T85=1,IF('Census Input Tab'!O85="BLANK","BLANK",""),'Census Input Tab'!E85))</f>
        <v/>
      </c>
      <c r="F54" s="82" t="str">
        <f>IF('Census Input Tab'!O85="NO","Missing Data",IF('Census Input Tab'!T85=1,IF('Census Input Tab'!O85="BLANK","BLANK",""),'Census Input Tab'!C85))</f>
        <v/>
      </c>
      <c r="G54" s="82" t="str">
        <f>IF('Census Input Tab'!O85="NO","Missing Data",IF('Census Input Tab'!T85=1,IF('Census Input Tab'!O85="BLANK","BLANK",""),IF('Census Input Tab'!J85="","",'Census Input Tab'!J85)))</f>
        <v/>
      </c>
      <c r="H54" s="82" t="str">
        <f>IF('Census Input Tab'!O85="NO","Missing Data",IF('Census Input Tab'!T85=1,IF('Census Input Tab'!O85="BLANK","BLANK",""),INDEX($K$14:$K$18,MATCH('Census Input Tab'!F85,'SBMP Illustrative Census'!$L$14:$L$18,0))))</f>
        <v/>
      </c>
      <c r="I54" s="82" t="str">
        <f>IF('Census Input Tab'!O85="NO","Missing Data",IF('Census Input Tab'!T85=1,IF('Census Input Tab'!O85="BLANK","BLANK",""),IF(AND('Census Input Tab'!G85="",'Census Input Tab'!$O85="YES"),"",INDEX($K$22:$K$26,MATCH('Census Input Tab'!G85,'SBMP Illustrative Census'!$L$22:$L$26,0)))))</f>
        <v/>
      </c>
    </row>
    <row r="55" spans="1:9">
      <c r="A55" s="82" t="str">
        <f>IF('Census Input Tab'!O86="NO","Missing Data",IF('Census Input Tab'!T86=1,IF('Census Input Tab'!O86="BLANK","BLANK",""),INDEX($K$3:$K$5,MATCH('Census Input Tab'!H86,'SBMP Illustrative Census'!$L$3:$L$5,0))))</f>
        <v/>
      </c>
      <c r="B55" s="82" t="str">
        <f>IF('Census Input Tab'!O86="NO","Missing Data",IF('Census Input Tab'!T86=1,IF('Census Input Tab'!O86="BLANK","BLANK",""),'Census Input Tab'!B86))</f>
        <v/>
      </c>
      <c r="C55" s="82" t="str">
        <f>IF('Census Input Tab'!O86="NO","Missing Data",IF('Census Input Tab'!T86=1,IF('Census Input Tab'!O86="BLANK","BLANK",""),'Census Input Tab'!A86))</f>
        <v/>
      </c>
      <c r="D55" s="122" t="str">
        <f>IF('Census Input Tab'!O86="NO","Missing Data",IF('Census Input Tab'!T86=1,IF('Census Input Tab'!O86="BLANK","BLANK",""),'Census Input Tab'!D86))</f>
        <v/>
      </c>
      <c r="E55" s="82" t="str">
        <f>IF('Census Input Tab'!O86="NO","Missing Data",IF('Census Input Tab'!T86=1,IF('Census Input Tab'!O86="BLANK","BLANK",""),'Census Input Tab'!E86))</f>
        <v/>
      </c>
      <c r="F55" s="82" t="str">
        <f>IF('Census Input Tab'!O86="NO","Missing Data",IF('Census Input Tab'!T86=1,IF('Census Input Tab'!O86="BLANK","BLANK",""),'Census Input Tab'!C86))</f>
        <v/>
      </c>
      <c r="G55" s="82" t="str">
        <f>IF('Census Input Tab'!O86="NO","Missing Data",IF('Census Input Tab'!T86=1,IF('Census Input Tab'!O86="BLANK","BLANK",""),IF('Census Input Tab'!J86="","",'Census Input Tab'!J86)))</f>
        <v/>
      </c>
      <c r="H55" s="82" t="str">
        <f>IF('Census Input Tab'!O86="NO","Missing Data",IF('Census Input Tab'!T86=1,IF('Census Input Tab'!O86="BLANK","BLANK",""),INDEX($K$14:$K$18,MATCH('Census Input Tab'!F86,'SBMP Illustrative Census'!$L$14:$L$18,0))))</f>
        <v/>
      </c>
      <c r="I55" s="82" t="str">
        <f>IF('Census Input Tab'!O86="NO","Missing Data",IF('Census Input Tab'!T86=1,IF('Census Input Tab'!O86="BLANK","BLANK",""),IF(AND('Census Input Tab'!G86="",'Census Input Tab'!$O86="YES"),"",INDEX($K$22:$K$26,MATCH('Census Input Tab'!G86,'SBMP Illustrative Census'!$L$22:$L$26,0)))))</f>
        <v/>
      </c>
    </row>
    <row r="56" spans="1:9">
      <c r="A56" s="82" t="str">
        <f>IF('Census Input Tab'!O87="NO","Missing Data",IF('Census Input Tab'!T87=1,IF('Census Input Tab'!O87="BLANK","BLANK",""),INDEX($K$3:$K$5,MATCH('Census Input Tab'!H87,'SBMP Illustrative Census'!$L$3:$L$5,0))))</f>
        <v/>
      </c>
      <c r="B56" s="82" t="str">
        <f>IF('Census Input Tab'!O87="NO","Missing Data",IF('Census Input Tab'!T87=1,IF('Census Input Tab'!O87="BLANK","BLANK",""),'Census Input Tab'!B87))</f>
        <v/>
      </c>
      <c r="C56" s="82" t="str">
        <f>IF('Census Input Tab'!O87="NO","Missing Data",IF('Census Input Tab'!T87=1,IF('Census Input Tab'!O87="BLANK","BLANK",""),'Census Input Tab'!A87))</f>
        <v/>
      </c>
      <c r="D56" s="122" t="str">
        <f>IF('Census Input Tab'!O87="NO","Missing Data",IF('Census Input Tab'!T87=1,IF('Census Input Tab'!O87="BLANK","BLANK",""),'Census Input Tab'!D87))</f>
        <v/>
      </c>
      <c r="E56" s="82" t="str">
        <f>IF('Census Input Tab'!O87="NO","Missing Data",IF('Census Input Tab'!T87=1,IF('Census Input Tab'!O87="BLANK","BLANK",""),'Census Input Tab'!E87))</f>
        <v/>
      </c>
      <c r="F56" s="82" t="str">
        <f>IF('Census Input Tab'!O87="NO","Missing Data",IF('Census Input Tab'!T87=1,IF('Census Input Tab'!O87="BLANK","BLANK",""),'Census Input Tab'!C87))</f>
        <v/>
      </c>
      <c r="G56" s="82" t="str">
        <f>IF('Census Input Tab'!O87="NO","Missing Data",IF('Census Input Tab'!T87=1,IF('Census Input Tab'!O87="BLANK","BLANK",""),IF('Census Input Tab'!J87="","",'Census Input Tab'!J87)))</f>
        <v/>
      </c>
      <c r="H56" s="82" t="str">
        <f>IF('Census Input Tab'!O87="NO","Missing Data",IF('Census Input Tab'!T87=1,IF('Census Input Tab'!O87="BLANK","BLANK",""),INDEX($K$14:$K$18,MATCH('Census Input Tab'!F87,'SBMP Illustrative Census'!$L$14:$L$18,0))))</f>
        <v/>
      </c>
      <c r="I56" s="82" t="str">
        <f>IF('Census Input Tab'!O87="NO","Missing Data",IF('Census Input Tab'!T87=1,IF('Census Input Tab'!O87="BLANK","BLANK",""),IF(AND('Census Input Tab'!G87="",'Census Input Tab'!$O87="YES"),"",INDEX($K$22:$K$26,MATCH('Census Input Tab'!G87,'SBMP Illustrative Census'!$L$22:$L$26,0)))))</f>
        <v/>
      </c>
    </row>
    <row r="57" spans="1:9">
      <c r="A57" s="82" t="str">
        <f>IF('Census Input Tab'!O88="NO","Missing Data",IF('Census Input Tab'!T88=1,IF('Census Input Tab'!O88="BLANK","BLANK",""),INDEX($K$3:$K$5,MATCH('Census Input Tab'!H88,'SBMP Illustrative Census'!$L$3:$L$5,0))))</f>
        <v/>
      </c>
      <c r="B57" s="82" t="str">
        <f>IF('Census Input Tab'!O88="NO","Missing Data",IF('Census Input Tab'!T88=1,IF('Census Input Tab'!O88="BLANK","BLANK",""),'Census Input Tab'!B88))</f>
        <v/>
      </c>
      <c r="C57" s="82" t="str">
        <f>IF('Census Input Tab'!O88="NO","Missing Data",IF('Census Input Tab'!T88=1,IF('Census Input Tab'!O88="BLANK","BLANK",""),'Census Input Tab'!A88))</f>
        <v/>
      </c>
      <c r="D57" s="122" t="str">
        <f>IF('Census Input Tab'!O88="NO","Missing Data",IF('Census Input Tab'!T88=1,IF('Census Input Tab'!O88="BLANK","BLANK",""),'Census Input Tab'!D88))</f>
        <v/>
      </c>
      <c r="E57" s="82" t="str">
        <f>IF('Census Input Tab'!O88="NO","Missing Data",IF('Census Input Tab'!T88=1,IF('Census Input Tab'!O88="BLANK","BLANK",""),'Census Input Tab'!E88))</f>
        <v/>
      </c>
      <c r="F57" s="82" t="str">
        <f>IF('Census Input Tab'!O88="NO","Missing Data",IF('Census Input Tab'!T88=1,IF('Census Input Tab'!O88="BLANK","BLANK",""),'Census Input Tab'!C88))</f>
        <v/>
      </c>
      <c r="G57" s="82" t="str">
        <f>IF('Census Input Tab'!O88="NO","Missing Data",IF('Census Input Tab'!T88=1,IF('Census Input Tab'!O88="BLANK","BLANK",""),IF('Census Input Tab'!J88="","",'Census Input Tab'!J88)))</f>
        <v/>
      </c>
      <c r="H57" s="82" t="str">
        <f>IF('Census Input Tab'!O88="NO","Missing Data",IF('Census Input Tab'!T88=1,IF('Census Input Tab'!O88="BLANK","BLANK",""),INDEX($K$14:$K$18,MATCH('Census Input Tab'!F88,'SBMP Illustrative Census'!$L$14:$L$18,0))))</f>
        <v/>
      </c>
      <c r="I57" s="82" t="str">
        <f>IF('Census Input Tab'!O88="NO","Missing Data",IF('Census Input Tab'!T88=1,IF('Census Input Tab'!O88="BLANK","BLANK",""),IF(AND('Census Input Tab'!G88="",'Census Input Tab'!$O88="YES"),"",INDEX($K$22:$K$26,MATCH('Census Input Tab'!G88,'SBMP Illustrative Census'!$L$22:$L$26,0)))))</f>
        <v/>
      </c>
    </row>
    <row r="58" spans="1:9">
      <c r="A58" s="82" t="str">
        <f>IF('Census Input Tab'!O89="NO","Missing Data",IF('Census Input Tab'!T89=1,IF('Census Input Tab'!O89="BLANK","BLANK",""),INDEX($K$3:$K$5,MATCH('Census Input Tab'!H89,'SBMP Illustrative Census'!$L$3:$L$5,0))))</f>
        <v/>
      </c>
      <c r="B58" s="82" t="str">
        <f>IF('Census Input Tab'!O89="NO","Missing Data",IF('Census Input Tab'!T89=1,IF('Census Input Tab'!O89="BLANK","BLANK",""),'Census Input Tab'!B89))</f>
        <v/>
      </c>
      <c r="C58" s="82" t="str">
        <f>IF('Census Input Tab'!O89="NO","Missing Data",IF('Census Input Tab'!T89=1,IF('Census Input Tab'!O89="BLANK","BLANK",""),'Census Input Tab'!A89))</f>
        <v/>
      </c>
      <c r="D58" s="122" t="str">
        <f>IF('Census Input Tab'!O89="NO","Missing Data",IF('Census Input Tab'!T89=1,IF('Census Input Tab'!O89="BLANK","BLANK",""),'Census Input Tab'!D89))</f>
        <v/>
      </c>
      <c r="E58" s="82" t="str">
        <f>IF('Census Input Tab'!O89="NO","Missing Data",IF('Census Input Tab'!T89=1,IF('Census Input Tab'!O89="BLANK","BLANK",""),'Census Input Tab'!E89))</f>
        <v/>
      </c>
      <c r="F58" s="82" t="str">
        <f>IF('Census Input Tab'!O89="NO","Missing Data",IF('Census Input Tab'!T89=1,IF('Census Input Tab'!O89="BLANK","BLANK",""),'Census Input Tab'!C89))</f>
        <v/>
      </c>
      <c r="G58" s="82" t="str">
        <f>IF('Census Input Tab'!O89="NO","Missing Data",IF('Census Input Tab'!T89=1,IF('Census Input Tab'!O89="BLANK","BLANK",""),IF('Census Input Tab'!J89="","",'Census Input Tab'!J89)))</f>
        <v/>
      </c>
      <c r="H58" s="82" t="str">
        <f>IF('Census Input Tab'!O89="NO","Missing Data",IF('Census Input Tab'!T89=1,IF('Census Input Tab'!O89="BLANK","BLANK",""),INDEX($K$14:$K$18,MATCH('Census Input Tab'!F89,'SBMP Illustrative Census'!$L$14:$L$18,0))))</f>
        <v/>
      </c>
      <c r="I58" s="82" t="str">
        <f>IF('Census Input Tab'!O89="NO","Missing Data",IF('Census Input Tab'!T89=1,IF('Census Input Tab'!O89="BLANK","BLANK",""),IF(AND('Census Input Tab'!G89="",'Census Input Tab'!$O89="YES"),"",INDEX($K$22:$K$26,MATCH('Census Input Tab'!G89,'SBMP Illustrative Census'!$L$22:$L$26,0)))))</f>
        <v/>
      </c>
    </row>
    <row r="59" spans="1:9">
      <c r="A59" s="82" t="str">
        <f>IF('Census Input Tab'!O90="NO","Missing Data",IF('Census Input Tab'!T90=1,IF('Census Input Tab'!O90="BLANK","BLANK",""),INDEX($K$3:$K$5,MATCH('Census Input Tab'!H90,'SBMP Illustrative Census'!$L$3:$L$5,0))))</f>
        <v/>
      </c>
      <c r="B59" s="82" t="str">
        <f>IF('Census Input Tab'!O90="NO","Missing Data",IF('Census Input Tab'!T90=1,IF('Census Input Tab'!O90="BLANK","BLANK",""),'Census Input Tab'!B90))</f>
        <v/>
      </c>
      <c r="C59" s="82" t="str">
        <f>IF('Census Input Tab'!O90="NO","Missing Data",IF('Census Input Tab'!T90=1,IF('Census Input Tab'!O90="BLANK","BLANK",""),'Census Input Tab'!A90))</f>
        <v/>
      </c>
      <c r="D59" s="122" t="str">
        <f>IF('Census Input Tab'!O90="NO","Missing Data",IF('Census Input Tab'!T90=1,IF('Census Input Tab'!O90="BLANK","BLANK",""),'Census Input Tab'!D90))</f>
        <v/>
      </c>
      <c r="E59" s="82" t="str">
        <f>IF('Census Input Tab'!O90="NO","Missing Data",IF('Census Input Tab'!T90=1,IF('Census Input Tab'!O90="BLANK","BLANK",""),'Census Input Tab'!E90))</f>
        <v/>
      </c>
      <c r="F59" s="82" t="str">
        <f>IF('Census Input Tab'!O90="NO","Missing Data",IF('Census Input Tab'!T90=1,IF('Census Input Tab'!O90="BLANK","BLANK",""),'Census Input Tab'!C90))</f>
        <v/>
      </c>
      <c r="G59" s="82" t="str">
        <f>IF('Census Input Tab'!O90="NO","Missing Data",IF('Census Input Tab'!T90=1,IF('Census Input Tab'!O90="BLANK","BLANK",""),IF('Census Input Tab'!J90="","",'Census Input Tab'!J90)))</f>
        <v/>
      </c>
      <c r="H59" s="82" t="str">
        <f>IF('Census Input Tab'!O90="NO","Missing Data",IF('Census Input Tab'!T90=1,IF('Census Input Tab'!O90="BLANK","BLANK",""),INDEX($K$14:$K$18,MATCH('Census Input Tab'!F90,'SBMP Illustrative Census'!$L$14:$L$18,0))))</f>
        <v/>
      </c>
      <c r="I59" s="82" t="str">
        <f>IF('Census Input Tab'!O90="NO","Missing Data",IF('Census Input Tab'!T90=1,IF('Census Input Tab'!O90="BLANK","BLANK",""),IF(AND('Census Input Tab'!G90="",'Census Input Tab'!$O90="YES"),"",INDEX($K$22:$K$26,MATCH('Census Input Tab'!G90,'SBMP Illustrative Census'!$L$22:$L$26,0)))))</f>
        <v/>
      </c>
    </row>
    <row r="60" spans="1:9">
      <c r="A60" s="82" t="str">
        <f>IF('Census Input Tab'!O91="NO","Missing Data",IF('Census Input Tab'!T91=1,IF('Census Input Tab'!O91="BLANK","BLANK",""),INDEX($K$3:$K$5,MATCH('Census Input Tab'!H91,'SBMP Illustrative Census'!$L$3:$L$5,0))))</f>
        <v/>
      </c>
      <c r="B60" s="82" t="str">
        <f>IF('Census Input Tab'!O91="NO","Missing Data",IF('Census Input Tab'!T91=1,IF('Census Input Tab'!O91="BLANK","BLANK",""),'Census Input Tab'!B91))</f>
        <v/>
      </c>
      <c r="C60" s="82" t="str">
        <f>IF('Census Input Tab'!O91="NO","Missing Data",IF('Census Input Tab'!T91=1,IF('Census Input Tab'!O91="BLANK","BLANK",""),'Census Input Tab'!A91))</f>
        <v/>
      </c>
      <c r="D60" s="122" t="str">
        <f>IF('Census Input Tab'!O91="NO","Missing Data",IF('Census Input Tab'!T91=1,IF('Census Input Tab'!O91="BLANK","BLANK",""),'Census Input Tab'!D91))</f>
        <v/>
      </c>
      <c r="E60" s="82" t="str">
        <f>IF('Census Input Tab'!O91="NO","Missing Data",IF('Census Input Tab'!T91=1,IF('Census Input Tab'!O91="BLANK","BLANK",""),'Census Input Tab'!E91))</f>
        <v/>
      </c>
      <c r="F60" s="82" t="str">
        <f>IF('Census Input Tab'!O91="NO","Missing Data",IF('Census Input Tab'!T91=1,IF('Census Input Tab'!O91="BLANK","BLANK",""),'Census Input Tab'!C91))</f>
        <v/>
      </c>
      <c r="G60" s="82" t="str">
        <f>IF('Census Input Tab'!O91="NO","Missing Data",IF('Census Input Tab'!T91=1,IF('Census Input Tab'!O91="BLANK","BLANK",""),IF('Census Input Tab'!J91="","",'Census Input Tab'!J91)))</f>
        <v/>
      </c>
      <c r="H60" s="82" t="str">
        <f>IF('Census Input Tab'!O91="NO","Missing Data",IF('Census Input Tab'!T91=1,IF('Census Input Tab'!O91="BLANK","BLANK",""),INDEX($K$14:$K$18,MATCH('Census Input Tab'!F91,'SBMP Illustrative Census'!$L$14:$L$18,0))))</f>
        <v/>
      </c>
      <c r="I60" s="82" t="str">
        <f>IF('Census Input Tab'!O91="NO","Missing Data",IF('Census Input Tab'!T91=1,IF('Census Input Tab'!O91="BLANK","BLANK",""),IF(AND('Census Input Tab'!G91="",'Census Input Tab'!$O91="YES"),"",INDEX($K$22:$K$26,MATCH('Census Input Tab'!G91,'SBMP Illustrative Census'!$L$22:$L$26,0)))))</f>
        <v/>
      </c>
    </row>
    <row r="61" spans="1:9">
      <c r="A61" s="82" t="str">
        <f>IF('Census Input Tab'!O92="NO","Missing Data",IF('Census Input Tab'!T92=1,IF('Census Input Tab'!O92="BLANK","BLANK",""),INDEX($K$3:$K$5,MATCH('Census Input Tab'!H92,'SBMP Illustrative Census'!$L$3:$L$5,0))))</f>
        <v/>
      </c>
      <c r="B61" s="82" t="str">
        <f>IF('Census Input Tab'!O92="NO","Missing Data",IF('Census Input Tab'!T92=1,IF('Census Input Tab'!O92="BLANK","BLANK",""),'Census Input Tab'!B92))</f>
        <v/>
      </c>
      <c r="C61" s="82" t="str">
        <f>IF('Census Input Tab'!O92="NO","Missing Data",IF('Census Input Tab'!T92=1,IF('Census Input Tab'!O92="BLANK","BLANK",""),'Census Input Tab'!A92))</f>
        <v/>
      </c>
      <c r="D61" s="122" t="str">
        <f>IF('Census Input Tab'!O92="NO","Missing Data",IF('Census Input Tab'!T92=1,IF('Census Input Tab'!O92="BLANK","BLANK",""),'Census Input Tab'!D92))</f>
        <v/>
      </c>
      <c r="E61" s="82" t="str">
        <f>IF('Census Input Tab'!O92="NO","Missing Data",IF('Census Input Tab'!T92=1,IF('Census Input Tab'!O92="BLANK","BLANK",""),'Census Input Tab'!E92))</f>
        <v/>
      </c>
      <c r="F61" s="82" t="str">
        <f>IF('Census Input Tab'!O92="NO","Missing Data",IF('Census Input Tab'!T92=1,IF('Census Input Tab'!O92="BLANK","BLANK",""),'Census Input Tab'!C92))</f>
        <v/>
      </c>
      <c r="G61" s="82" t="str">
        <f>IF('Census Input Tab'!O92="NO","Missing Data",IF('Census Input Tab'!T92=1,IF('Census Input Tab'!O92="BLANK","BLANK",""),IF('Census Input Tab'!J92="","",'Census Input Tab'!J92)))</f>
        <v/>
      </c>
      <c r="H61" s="82" t="str">
        <f>IF('Census Input Tab'!O92="NO","Missing Data",IF('Census Input Tab'!T92=1,IF('Census Input Tab'!O92="BLANK","BLANK",""),INDEX($K$14:$K$18,MATCH('Census Input Tab'!F92,'SBMP Illustrative Census'!$L$14:$L$18,0))))</f>
        <v/>
      </c>
      <c r="I61" s="82" t="str">
        <f>IF('Census Input Tab'!O92="NO","Missing Data",IF('Census Input Tab'!T92=1,IF('Census Input Tab'!O92="BLANK","BLANK",""),IF(AND('Census Input Tab'!G92="",'Census Input Tab'!$O92="YES"),"",INDEX($K$22:$K$26,MATCH('Census Input Tab'!G92,'SBMP Illustrative Census'!$L$22:$L$26,0)))))</f>
        <v/>
      </c>
    </row>
    <row r="62" spans="1:9">
      <c r="A62" s="82" t="str">
        <f>IF('Census Input Tab'!O93="NO","Missing Data",IF('Census Input Tab'!T93=1,IF('Census Input Tab'!O93="BLANK","BLANK",""),INDEX($K$3:$K$5,MATCH('Census Input Tab'!H93,'SBMP Illustrative Census'!$L$3:$L$5,0))))</f>
        <v/>
      </c>
      <c r="B62" s="82" t="str">
        <f>IF('Census Input Tab'!O93="NO","Missing Data",IF('Census Input Tab'!T93=1,IF('Census Input Tab'!O93="BLANK","BLANK",""),'Census Input Tab'!B93))</f>
        <v/>
      </c>
      <c r="C62" s="82" t="str">
        <f>IF('Census Input Tab'!O93="NO","Missing Data",IF('Census Input Tab'!T93=1,IF('Census Input Tab'!O93="BLANK","BLANK",""),'Census Input Tab'!A93))</f>
        <v/>
      </c>
      <c r="D62" s="122" t="str">
        <f>IF('Census Input Tab'!O93="NO","Missing Data",IF('Census Input Tab'!T93=1,IF('Census Input Tab'!O93="BLANK","BLANK",""),'Census Input Tab'!D93))</f>
        <v/>
      </c>
      <c r="E62" s="82" t="str">
        <f>IF('Census Input Tab'!O93="NO","Missing Data",IF('Census Input Tab'!T93=1,IF('Census Input Tab'!O93="BLANK","BLANK",""),'Census Input Tab'!E93))</f>
        <v/>
      </c>
      <c r="F62" s="82" t="str">
        <f>IF('Census Input Tab'!O93="NO","Missing Data",IF('Census Input Tab'!T93=1,IF('Census Input Tab'!O93="BLANK","BLANK",""),'Census Input Tab'!C93))</f>
        <v/>
      </c>
      <c r="G62" s="82" t="str">
        <f>IF('Census Input Tab'!O93="NO","Missing Data",IF('Census Input Tab'!T93=1,IF('Census Input Tab'!O93="BLANK","BLANK",""),IF('Census Input Tab'!J93="","",'Census Input Tab'!J93)))</f>
        <v/>
      </c>
      <c r="H62" s="82" t="str">
        <f>IF('Census Input Tab'!O93="NO","Missing Data",IF('Census Input Tab'!T93=1,IF('Census Input Tab'!O93="BLANK","BLANK",""),INDEX($K$14:$K$18,MATCH('Census Input Tab'!F93,'SBMP Illustrative Census'!$L$14:$L$18,0))))</f>
        <v/>
      </c>
      <c r="I62" s="82" t="str">
        <f>IF('Census Input Tab'!O93="NO","Missing Data",IF('Census Input Tab'!T93=1,IF('Census Input Tab'!O93="BLANK","BLANK",""),IF(AND('Census Input Tab'!G93="",'Census Input Tab'!$O93="YES"),"",INDEX($K$22:$K$26,MATCH('Census Input Tab'!G93,'SBMP Illustrative Census'!$L$22:$L$26,0)))))</f>
        <v/>
      </c>
    </row>
    <row r="63" spans="1:9">
      <c r="A63" s="82" t="str">
        <f>IF('Census Input Tab'!O94="NO","Missing Data",IF('Census Input Tab'!T94=1,IF('Census Input Tab'!O94="BLANK","BLANK",""),INDEX($K$3:$K$5,MATCH('Census Input Tab'!H94,'SBMP Illustrative Census'!$L$3:$L$5,0))))</f>
        <v/>
      </c>
      <c r="B63" s="82" t="str">
        <f>IF('Census Input Tab'!O94="NO","Missing Data",IF('Census Input Tab'!T94=1,IF('Census Input Tab'!O94="BLANK","BLANK",""),'Census Input Tab'!B94))</f>
        <v/>
      </c>
      <c r="C63" s="82" t="str">
        <f>IF('Census Input Tab'!O94="NO","Missing Data",IF('Census Input Tab'!T94=1,IF('Census Input Tab'!O94="BLANK","BLANK",""),'Census Input Tab'!A94))</f>
        <v/>
      </c>
      <c r="D63" s="122" t="str">
        <f>IF('Census Input Tab'!O94="NO","Missing Data",IF('Census Input Tab'!T94=1,IF('Census Input Tab'!O94="BLANK","BLANK",""),'Census Input Tab'!D94))</f>
        <v/>
      </c>
      <c r="E63" s="82" t="str">
        <f>IF('Census Input Tab'!O94="NO","Missing Data",IF('Census Input Tab'!T94=1,IF('Census Input Tab'!O94="BLANK","BLANK",""),'Census Input Tab'!E94))</f>
        <v/>
      </c>
      <c r="F63" s="82" t="str">
        <f>IF('Census Input Tab'!O94="NO","Missing Data",IF('Census Input Tab'!T94=1,IF('Census Input Tab'!O94="BLANK","BLANK",""),'Census Input Tab'!C94))</f>
        <v/>
      </c>
      <c r="G63" s="82" t="str">
        <f>IF('Census Input Tab'!O94="NO","Missing Data",IF('Census Input Tab'!T94=1,IF('Census Input Tab'!O94="BLANK","BLANK",""),IF('Census Input Tab'!J94="","",'Census Input Tab'!J94)))</f>
        <v/>
      </c>
      <c r="H63" s="82" t="str">
        <f>IF('Census Input Tab'!O94="NO","Missing Data",IF('Census Input Tab'!T94=1,IF('Census Input Tab'!O94="BLANK","BLANK",""),INDEX($K$14:$K$18,MATCH('Census Input Tab'!F94,'SBMP Illustrative Census'!$L$14:$L$18,0))))</f>
        <v/>
      </c>
      <c r="I63" s="82" t="str">
        <f>IF('Census Input Tab'!O94="NO","Missing Data",IF('Census Input Tab'!T94=1,IF('Census Input Tab'!O94="BLANK","BLANK",""),IF(AND('Census Input Tab'!G94="",'Census Input Tab'!$O94="YES"),"",INDEX($K$22:$K$26,MATCH('Census Input Tab'!G94,'SBMP Illustrative Census'!$L$22:$L$26,0)))))</f>
        <v/>
      </c>
    </row>
    <row r="64" spans="1:9">
      <c r="A64" s="82" t="str">
        <f>IF('Census Input Tab'!O95="NO","Missing Data",IF('Census Input Tab'!T95=1,IF('Census Input Tab'!O95="BLANK","BLANK",""),INDEX($K$3:$K$5,MATCH('Census Input Tab'!H95,'SBMP Illustrative Census'!$L$3:$L$5,0))))</f>
        <v/>
      </c>
      <c r="B64" s="82" t="str">
        <f>IF('Census Input Tab'!O95="NO","Missing Data",IF('Census Input Tab'!T95=1,IF('Census Input Tab'!O95="BLANK","BLANK",""),'Census Input Tab'!B95))</f>
        <v/>
      </c>
      <c r="C64" s="82" t="str">
        <f>IF('Census Input Tab'!O95="NO","Missing Data",IF('Census Input Tab'!T95=1,IF('Census Input Tab'!O95="BLANK","BLANK",""),'Census Input Tab'!A95))</f>
        <v/>
      </c>
      <c r="D64" s="122" t="str">
        <f>IF('Census Input Tab'!O95="NO","Missing Data",IF('Census Input Tab'!T95=1,IF('Census Input Tab'!O95="BLANK","BLANK",""),'Census Input Tab'!D95))</f>
        <v/>
      </c>
      <c r="E64" s="82" t="str">
        <f>IF('Census Input Tab'!O95="NO","Missing Data",IF('Census Input Tab'!T95=1,IF('Census Input Tab'!O95="BLANK","BLANK",""),'Census Input Tab'!E95))</f>
        <v/>
      </c>
      <c r="F64" s="82" t="str">
        <f>IF('Census Input Tab'!O95="NO","Missing Data",IF('Census Input Tab'!T95=1,IF('Census Input Tab'!O95="BLANK","BLANK",""),'Census Input Tab'!C95))</f>
        <v/>
      </c>
      <c r="G64" s="82" t="str">
        <f>IF('Census Input Tab'!O95="NO","Missing Data",IF('Census Input Tab'!T95=1,IF('Census Input Tab'!O95="BLANK","BLANK",""),IF('Census Input Tab'!J95="","",'Census Input Tab'!J95)))</f>
        <v/>
      </c>
      <c r="H64" s="82" t="str">
        <f>IF('Census Input Tab'!O95="NO","Missing Data",IF('Census Input Tab'!T95=1,IF('Census Input Tab'!O95="BLANK","BLANK",""),INDEX($K$14:$K$18,MATCH('Census Input Tab'!F95,'SBMP Illustrative Census'!$L$14:$L$18,0))))</f>
        <v/>
      </c>
      <c r="I64" s="82" t="str">
        <f>IF('Census Input Tab'!O95="NO","Missing Data",IF('Census Input Tab'!T95=1,IF('Census Input Tab'!O95="BLANK","BLANK",""),IF(AND('Census Input Tab'!G95="",'Census Input Tab'!$O95="YES"),"",INDEX($K$22:$K$26,MATCH('Census Input Tab'!G95,'SBMP Illustrative Census'!$L$22:$L$26,0)))))</f>
        <v/>
      </c>
    </row>
    <row r="65" spans="1:9">
      <c r="A65" s="82" t="str">
        <f>IF('Census Input Tab'!O96="NO","Missing Data",IF('Census Input Tab'!T96=1,IF('Census Input Tab'!O96="BLANK","BLANK",""),INDEX($K$3:$K$5,MATCH('Census Input Tab'!H96,'SBMP Illustrative Census'!$L$3:$L$5,0))))</f>
        <v/>
      </c>
      <c r="B65" s="82" t="str">
        <f>IF('Census Input Tab'!O96="NO","Missing Data",IF('Census Input Tab'!T96=1,IF('Census Input Tab'!O96="BLANK","BLANK",""),'Census Input Tab'!B96))</f>
        <v/>
      </c>
      <c r="C65" s="82" t="str">
        <f>IF('Census Input Tab'!O96="NO","Missing Data",IF('Census Input Tab'!T96=1,IF('Census Input Tab'!O96="BLANK","BLANK",""),'Census Input Tab'!A96))</f>
        <v/>
      </c>
      <c r="D65" s="122" t="str">
        <f>IF('Census Input Tab'!O96="NO","Missing Data",IF('Census Input Tab'!T96=1,IF('Census Input Tab'!O96="BLANK","BLANK",""),'Census Input Tab'!D96))</f>
        <v/>
      </c>
      <c r="E65" s="82" t="str">
        <f>IF('Census Input Tab'!O96="NO","Missing Data",IF('Census Input Tab'!T96=1,IF('Census Input Tab'!O96="BLANK","BLANK",""),'Census Input Tab'!E96))</f>
        <v/>
      </c>
      <c r="F65" s="82" t="str">
        <f>IF('Census Input Tab'!O96="NO","Missing Data",IF('Census Input Tab'!T96=1,IF('Census Input Tab'!O96="BLANK","BLANK",""),'Census Input Tab'!C96))</f>
        <v/>
      </c>
      <c r="G65" s="82" t="str">
        <f>IF('Census Input Tab'!O96="NO","Missing Data",IF('Census Input Tab'!T96=1,IF('Census Input Tab'!O96="BLANK","BLANK",""),IF('Census Input Tab'!J96="","",'Census Input Tab'!J96)))</f>
        <v/>
      </c>
      <c r="H65" s="82" t="str">
        <f>IF('Census Input Tab'!O96="NO","Missing Data",IF('Census Input Tab'!T96=1,IF('Census Input Tab'!O96="BLANK","BLANK",""),INDEX($K$14:$K$18,MATCH('Census Input Tab'!F96,'SBMP Illustrative Census'!$L$14:$L$18,0))))</f>
        <v/>
      </c>
      <c r="I65" s="82" t="str">
        <f>IF('Census Input Tab'!O96="NO","Missing Data",IF('Census Input Tab'!T96=1,IF('Census Input Tab'!O96="BLANK","BLANK",""),IF(AND('Census Input Tab'!G96="",'Census Input Tab'!$O96="YES"),"",INDEX($K$22:$K$26,MATCH('Census Input Tab'!G96,'SBMP Illustrative Census'!$L$22:$L$26,0)))))</f>
        <v/>
      </c>
    </row>
    <row r="66" spans="1:9">
      <c r="A66" s="82" t="str">
        <f>IF('Census Input Tab'!O97="NO","Missing Data",IF('Census Input Tab'!T97=1,IF('Census Input Tab'!O97="BLANK","BLANK",""),INDEX($K$3:$K$5,MATCH('Census Input Tab'!H97,'SBMP Illustrative Census'!$L$3:$L$5,0))))</f>
        <v/>
      </c>
      <c r="B66" s="82" t="str">
        <f>IF('Census Input Tab'!O97="NO","Missing Data",IF('Census Input Tab'!T97=1,IF('Census Input Tab'!O97="BLANK","BLANK",""),'Census Input Tab'!B97))</f>
        <v/>
      </c>
      <c r="C66" s="82" t="str">
        <f>IF('Census Input Tab'!O97="NO","Missing Data",IF('Census Input Tab'!T97=1,IF('Census Input Tab'!O97="BLANK","BLANK",""),'Census Input Tab'!A97))</f>
        <v/>
      </c>
      <c r="D66" s="122" t="str">
        <f>IF('Census Input Tab'!O97="NO","Missing Data",IF('Census Input Tab'!T97=1,IF('Census Input Tab'!O97="BLANK","BLANK",""),'Census Input Tab'!D97))</f>
        <v/>
      </c>
      <c r="E66" s="82" t="str">
        <f>IF('Census Input Tab'!O97="NO","Missing Data",IF('Census Input Tab'!T97=1,IF('Census Input Tab'!O97="BLANK","BLANK",""),'Census Input Tab'!E97))</f>
        <v/>
      </c>
      <c r="F66" s="82" t="str">
        <f>IF('Census Input Tab'!O97="NO","Missing Data",IF('Census Input Tab'!T97=1,IF('Census Input Tab'!O97="BLANK","BLANK",""),'Census Input Tab'!C97))</f>
        <v/>
      </c>
      <c r="G66" s="82" t="str">
        <f>IF('Census Input Tab'!O97="NO","Missing Data",IF('Census Input Tab'!T97=1,IF('Census Input Tab'!O97="BLANK","BLANK",""),IF('Census Input Tab'!J97="","",'Census Input Tab'!J97)))</f>
        <v/>
      </c>
      <c r="H66" s="82" t="str">
        <f>IF('Census Input Tab'!O97="NO","Missing Data",IF('Census Input Tab'!T97=1,IF('Census Input Tab'!O97="BLANK","BLANK",""),INDEX($K$14:$K$18,MATCH('Census Input Tab'!F97,'SBMP Illustrative Census'!$L$14:$L$18,0))))</f>
        <v/>
      </c>
      <c r="I66" s="82" t="str">
        <f>IF('Census Input Tab'!O97="NO","Missing Data",IF('Census Input Tab'!T97=1,IF('Census Input Tab'!O97="BLANK","BLANK",""),IF(AND('Census Input Tab'!G97="",'Census Input Tab'!$O97="YES"),"",INDEX($K$22:$K$26,MATCH('Census Input Tab'!G97,'SBMP Illustrative Census'!$L$22:$L$26,0)))))</f>
        <v/>
      </c>
    </row>
    <row r="67" spans="1:9">
      <c r="A67" s="82" t="str">
        <f>IF('Census Input Tab'!O98="NO","Missing Data",IF('Census Input Tab'!T98=1,IF('Census Input Tab'!O98="BLANK","BLANK",""),INDEX($K$3:$K$5,MATCH('Census Input Tab'!H98,'SBMP Illustrative Census'!$L$3:$L$5,0))))</f>
        <v/>
      </c>
      <c r="B67" s="82" t="str">
        <f>IF('Census Input Tab'!O98="NO","Missing Data",IF('Census Input Tab'!T98=1,IF('Census Input Tab'!O98="BLANK","BLANK",""),'Census Input Tab'!B98))</f>
        <v/>
      </c>
      <c r="C67" s="82" t="str">
        <f>IF('Census Input Tab'!O98="NO","Missing Data",IF('Census Input Tab'!T98=1,IF('Census Input Tab'!O98="BLANK","BLANK",""),'Census Input Tab'!A98))</f>
        <v/>
      </c>
      <c r="D67" s="122" t="str">
        <f>IF('Census Input Tab'!O98="NO","Missing Data",IF('Census Input Tab'!T98=1,IF('Census Input Tab'!O98="BLANK","BLANK",""),'Census Input Tab'!D98))</f>
        <v/>
      </c>
      <c r="E67" s="82" t="str">
        <f>IF('Census Input Tab'!O98="NO","Missing Data",IF('Census Input Tab'!T98=1,IF('Census Input Tab'!O98="BLANK","BLANK",""),'Census Input Tab'!E98))</f>
        <v/>
      </c>
      <c r="F67" s="82" t="str">
        <f>IF('Census Input Tab'!O98="NO","Missing Data",IF('Census Input Tab'!T98=1,IF('Census Input Tab'!O98="BLANK","BLANK",""),'Census Input Tab'!C98))</f>
        <v/>
      </c>
      <c r="G67" s="82" t="str">
        <f>IF('Census Input Tab'!O98="NO","Missing Data",IF('Census Input Tab'!T98=1,IF('Census Input Tab'!O98="BLANK","BLANK",""),IF('Census Input Tab'!J98="","",'Census Input Tab'!J98)))</f>
        <v/>
      </c>
      <c r="H67" s="82" t="str">
        <f>IF('Census Input Tab'!O98="NO","Missing Data",IF('Census Input Tab'!T98=1,IF('Census Input Tab'!O98="BLANK","BLANK",""),INDEX($K$14:$K$18,MATCH('Census Input Tab'!F98,'SBMP Illustrative Census'!$L$14:$L$18,0))))</f>
        <v/>
      </c>
      <c r="I67" s="82" t="str">
        <f>IF('Census Input Tab'!O98="NO","Missing Data",IF('Census Input Tab'!T98=1,IF('Census Input Tab'!O98="BLANK","BLANK",""),IF(AND('Census Input Tab'!G98="",'Census Input Tab'!$O98="YES"),"",INDEX($K$22:$K$26,MATCH('Census Input Tab'!G98,'SBMP Illustrative Census'!$L$22:$L$26,0)))))</f>
        <v/>
      </c>
    </row>
    <row r="68" spans="1:9">
      <c r="A68" s="82" t="str">
        <f>IF('Census Input Tab'!O99="NO","Missing Data",IF('Census Input Tab'!T99=1,IF('Census Input Tab'!O99="BLANK","BLANK",""),INDEX($K$3:$K$5,MATCH('Census Input Tab'!H99,'SBMP Illustrative Census'!$L$3:$L$5,0))))</f>
        <v/>
      </c>
      <c r="B68" s="82" t="str">
        <f>IF('Census Input Tab'!O99="NO","Missing Data",IF('Census Input Tab'!T99=1,IF('Census Input Tab'!O99="BLANK","BLANK",""),'Census Input Tab'!B99))</f>
        <v/>
      </c>
      <c r="C68" s="82" t="str">
        <f>IF('Census Input Tab'!O99="NO","Missing Data",IF('Census Input Tab'!T99=1,IF('Census Input Tab'!O99="BLANK","BLANK",""),'Census Input Tab'!A99))</f>
        <v/>
      </c>
      <c r="D68" s="122" t="str">
        <f>IF('Census Input Tab'!O99="NO","Missing Data",IF('Census Input Tab'!T99=1,IF('Census Input Tab'!O99="BLANK","BLANK",""),'Census Input Tab'!D99))</f>
        <v/>
      </c>
      <c r="E68" s="82" t="str">
        <f>IF('Census Input Tab'!O99="NO","Missing Data",IF('Census Input Tab'!T99=1,IF('Census Input Tab'!O99="BLANK","BLANK",""),'Census Input Tab'!E99))</f>
        <v/>
      </c>
      <c r="F68" s="82" t="str">
        <f>IF('Census Input Tab'!O99="NO","Missing Data",IF('Census Input Tab'!T99=1,IF('Census Input Tab'!O99="BLANK","BLANK",""),'Census Input Tab'!C99))</f>
        <v/>
      </c>
      <c r="G68" s="82" t="str">
        <f>IF('Census Input Tab'!O99="NO","Missing Data",IF('Census Input Tab'!T99=1,IF('Census Input Tab'!O99="BLANK","BLANK",""),IF('Census Input Tab'!J99="","",'Census Input Tab'!J99)))</f>
        <v/>
      </c>
      <c r="H68" s="82" t="str">
        <f>IF('Census Input Tab'!O99="NO","Missing Data",IF('Census Input Tab'!T99=1,IF('Census Input Tab'!O99="BLANK","BLANK",""),INDEX($K$14:$K$18,MATCH('Census Input Tab'!F99,'SBMP Illustrative Census'!$L$14:$L$18,0))))</f>
        <v/>
      </c>
      <c r="I68" s="82" t="str">
        <f>IF('Census Input Tab'!O99="NO","Missing Data",IF('Census Input Tab'!T99=1,IF('Census Input Tab'!O99="BLANK","BLANK",""),IF(AND('Census Input Tab'!G99="",'Census Input Tab'!$O99="YES"),"",INDEX($K$22:$K$26,MATCH('Census Input Tab'!G99,'SBMP Illustrative Census'!$L$22:$L$26,0)))))</f>
        <v/>
      </c>
    </row>
    <row r="69" spans="1:9">
      <c r="A69" s="82" t="str">
        <f>IF('Census Input Tab'!O100="NO","Missing Data",IF('Census Input Tab'!T100=1,IF('Census Input Tab'!O100="BLANK","BLANK",""),INDEX($K$3:$K$5,MATCH('Census Input Tab'!H100,'SBMP Illustrative Census'!$L$3:$L$5,0))))</f>
        <v/>
      </c>
      <c r="B69" s="82" t="str">
        <f>IF('Census Input Tab'!O100="NO","Missing Data",IF('Census Input Tab'!T100=1,IF('Census Input Tab'!O100="BLANK","BLANK",""),'Census Input Tab'!B100))</f>
        <v/>
      </c>
      <c r="C69" s="82" t="str">
        <f>IF('Census Input Tab'!O100="NO","Missing Data",IF('Census Input Tab'!T100=1,IF('Census Input Tab'!O100="BLANK","BLANK",""),'Census Input Tab'!A100))</f>
        <v/>
      </c>
      <c r="D69" s="122" t="str">
        <f>IF('Census Input Tab'!O100="NO","Missing Data",IF('Census Input Tab'!T100=1,IF('Census Input Tab'!O100="BLANK","BLANK",""),'Census Input Tab'!D100))</f>
        <v/>
      </c>
      <c r="E69" s="82" t="str">
        <f>IF('Census Input Tab'!O100="NO","Missing Data",IF('Census Input Tab'!T100=1,IF('Census Input Tab'!O100="BLANK","BLANK",""),'Census Input Tab'!E100))</f>
        <v/>
      </c>
      <c r="F69" s="82" t="str">
        <f>IF('Census Input Tab'!O100="NO","Missing Data",IF('Census Input Tab'!T100=1,IF('Census Input Tab'!O100="BLANK","BLANK",""),'Census Input Tab'!C100))</f>
        <v/>
      </c>
      <c r="G69" s="82" t="str">
        <f>IF('Census Input Tab'!O100="NO","Missing Data",IF('Census Input Tab'!T100=1,IF('Census Input Tab'!O100="BLANK","BLANK",""),IF('Census Input Tab'!J100="","",'Census Input Tab'!J100)))</f>
        <v/>
      </c>
      <c r="H69" s="82" t="str">
        <f>IF('Census Input Tab'!O100="NO","Missing Data",IF('Census Input Tab'!T100=1,IF('Census Input Tab'!O100="BLANK","BLANK",""),INDEX($K$14:$K$18,MATCH('Census Input Tab'!F100,'SBMP Illustrative Census'!$L$14:$L$18,0))))</f>
        <v/>
      </c>
      <c r="I69" s="82" t="str">
        <f>IF('Census Input Tab'!O100="NO","Missing Data",IF('Census Input Tab'!T100=1,IF('Census Input Tab'!O100="BLANK","BLANK",""),IF(AND('Census Input Tab'!G100="",'Census Input Tab'!$O100="YES"),"",INDEX($K$22:$K$26,MATCH('Census Input Tab'!G100,'SBMP Illustrative Census'!$L$22:$L$26,0)))))</f>
        <v/>
      </c>
    </row>
    <row r="70" spans="1:9">
      <c r="A70" s="82" t="str">
        <f>IF('Census Input Tab'!O101="NO","Missing Data",IF('Census Input Tab'!T101=1,IF('Census Input Tab'!O101="BLANK","BLANK",""),INDEX($K$3:$K$5,MATCH('Census Input Tab'!H101,'SBMP Illustrative Census'!$L$3:$L$5,0))))</f>
        <v/>
      </c>
      <c r="B70" s="82" t="str">
        <f>IF('Census Input Tab'!O101="NO","Missing Data",IF('Census Input Tab'!T101=1,IF('Census Input Tab'!O101="BLANK","BLANK",""),'Census Input Tab'!B101))</f>
        <v/>
      </c>
      <c r="C70" s="82" t="str">
        <f>IF('Census Input Tab'!O101="NO","Missing Data",IF('Census Input Tab'!T101=1,IF('Census Input Tab'!O101="BLANK","BLANK",""),'Census Input Tab'!A101))</f>
        <v/>
      </c>
      <c r="D70" s="122" t="str">
        <f>IF('Census Input Tab'!O101="NO","Missing Data",IF('Census Input Tab'!T101=1,IF('Census Input Tab'!O101="BLANK","BLANK",""),'Census Input Tab'!D101))</f>
        <v/>
      </c>
      <c r="E70" s="82" t="str">
        <f>IF('Census Input Tab'!O101="NO","Missing Data",IF('Census Input Tab'!T101=1,IF('Census Input Tab'!O101="BLANK","BLANK",""),'Census Input Tab'!E101))</f>
        <v/>
      </c>
      <c r="F70" s="82" t="str">
        <f>IF('Census Input Tab'!O101="NO","Missing Data",IF('Census Input Tab'!T101=1,IF('Census Input Tab'!O101="BLANK","BLANK",""),'Census Input Tab'!C101))</f>
        <v/>
      </c>
      <c r="G70" s="82" t="str">
        <f>IF('Census Input Tab'!O101="NO","Missing Data",IF('Census Input Tab'!T101=1,IF('Census Input Tab'!O101="BLANK","BLANK",""),IF('Census Input Tab'!J101="","",'Census Input Tab'!J101)))</f>
        <v/>
      </c>
      <c r="H70" s="82" t="str">
        <f>IF('Census Input Tab'!O101="NO","Missing Data",IF('Census Input Tab'!T101=1,IF('Census Input Tab'!O101="BLANK","BLANK",""),INDEX($K$14:$K$18,MATCH('Census Input Tab'!F101,'SBMP Illustrative Census'!$L$14:$L$18,0))))</f>
        <v/>
      </c>
      <c r="I70" s="82" t="str">
        <f>IF('Census Input Tab'!O101="NO","Missing Data",IF('Census Input Tab'!T101=1,IF('Census Input Tab'!O101="BLANK","BLANK",""),IF(AND('Census Input Tab'!G101="",'Census Input Tab'!$O101="YES"),"",INDEX($K$22:$K$26,MATCH('Census Input Tab'!G101,'SBMP Illustrative Census'!$L$22:$L$26,0)))))</f>
        <v/>
      </c>
    </row>
    <row r="71" spans="1:9">
      <c r="A71" s="82" t="str">
        <f>IF('Census Input Tab'!O102="NO","Missing Data",IF('Census Input Tab'!T102=1,IF('Census Input Tab'!O102="BLANK","BLANK",""),INDEX($K$3:$K$5,MATCH('Census Input Tab'!H102,'SBMP Illustrative Census'!$L$3:$L$5,0))))</f>
        <v/>
      </c>
      <c r="B71" s="82" t="str">
        <f>IF('Census Input Tab'!O102="NO","Missing Data",IF('Census Input Tab'!T102=1,IF('Census Input Tab'!O102="BLANK","BLANK",""),'Census Input Tab'!B102))</f>
        <v/>
      </c>
      <c r="C71" s="82" t="str">
        <f>IF('Census Input Tab'!O102="NO","Missing Data",IF('Census Input Tab'!T102=1,IF('Census Input Tab'!O102="BLANK","BLANK",""),'Census Input Tab'!A102))</f>
        <v/>
      </c>
      <c r="D71" s="122" t="str">
        <f>IF('Census Input Tab'!O102="NO","Missing Data",IF('Census Input Tab'!T102=1,IF('Census Input Tab'!O102="BLANK","BLANK",""),'Census Input Tab'!D102))</f>
        <v/>
      </c>
      <c r="E71" s="82" t="str">
        <f>IF('Census Input Tab'!O102="NO","Missing Data",IF('Census Input Tab'!T102=1,IF('Census Input Tab'!O102="BLANK","BLANK",""),'Census Input Tab'!E102))</f>
        <v/>
      </c>
      <c r="F71" s="82" t="str">
        <f>IF('Census Input Tab'!O102="NO","Missing Data",IF('Census Input Tab'!T102=1,IF('Census Input Tab'!O102="BLANK","BLANK",""),'Census Input Tab'!C102))</f>
        <v/>
      </c>
      <c r="G71" s="82" t="str">
        <f>IF('Census Input Tab'!O102="NO","Missing Data",IF('Census Input Tab'!T102=1,IF('Census Input Tab'!O102="BLANK","BLANK",""),IF('Census Input Tab'!J102="","",'Census Input Tab'!J102)))</f>
        <v/>
      </c>
      <c r="H71" s="82" t="str">
        <f>IF('Census Input Tab'!O102="NO","Missing Data",IF('Census Input Tab'!T102=1,IF('Census Input Tab'!O102="BLANK","BLANK",""),INDEX($K$14:$K$18,MATCH('Census Input Tab'!F102,'SBMP Illustrative Census'!$L$14:$L$18,0))))</f>
        <v/>
      </c>
      <c r="I71" s="82" t="str">
        <f>IF('Census Input Tab'!O102="NO","Missing Data",IF('Census Input Tab'!T102=1,IF('Census Input Tab'!O102="BLANK","BLANK",""),IF(AND('Census Input Tab'!G102="",'Census Input Tab'!$O102="YES"),"",INDEX($K$22:$K$26,MATCH('Census Input Tab'!G102,'SBMP Illustrative Census'!$L$22:$L$26,0)))))</f>
        <v/>
      </c>
    </row>
    <row r="72" spans="1:9">
      <c r="A72" s="82" t="str">
        <f>IF('Census Input Tab'!O103="NO","Missing Data",IF('Census Input Tab'!T103=1,IF('Census Input Tab'!O103="BLANK","BLANK",""),INDEX($K$3:$K$5,MATCH('Census Input Tab'!H103,'SBMP Illustrative Census'!$L$3:$L$5,0))))</f>
        <v/>
      </c>
      <c r="B72" s="82" t="str">
        <f>IF('Census Input Tab'!O103="NO","Missing Data",IF('Census Input Tab'!T103=1,IF('Census Input Tab'!O103="BLANK","BLANK",""),'Census Input Tab'!B103))</f>
        <v/>
      </c>
      <c r="C72" s="82" t="str">
        <f>IF('Census Input Tab'!O103="NO","Missing Data",IF('Census Input Tab'!T103=1,IF('Census Input Tab'!O103="BLANK","BLANK",""),'Census Input Tab'!A103))</f>
        <v/>
      </c>
      <c r="D72" s="122" t="str">
        <f>IF('Census Input Tab'!O103="NO","Missing Data",IF('Census Input Tab'!T103=1,IF('Census Input Tab'!O103="BLANK","BLANK",""),'Census Input Tab'!D103))</f>
        <v/>
      </c>
      <c r="E72" s="82" t="str">
        <f>IF('Census Input Tab'!O103="NO","Missing Data",IF('Census Input Tab'!T103=1,IF('Census Input Tab'!O103="BLANK","BLANK",""),'Census Input Tab'!E103))</f>
        <v/>
      </c>
      <c r="F72" s="82" t="str">
        <f>IF('Census Input Tab'!O103="NO","Missing Data",IF('Census Input Tab'!T103=1,IF('Census Input Tab'!O103="BLANK","BLANK",""),'Census Input Tab'!C103))</f>
        <v/>
      </c>
      <c r="G72" s="82" t="str">
        <f>IF('Census Input Tab'!O103="NO","Missing Data",IF('Census Input Tab'!T103=1,IF('Census Input Tab'!O103="BLANK","BLANK",""),IF('Census Input Tab'!J103="","",'Census Input Tab'!J103)))</f>
        <v/>
      </c>
      <c r="H72" s="82" t="str">
        <f>IF('Census Input Tab'!O103="NO","Missing Data",IF('Census Input Tab'!T103=1,IF('Census Input Tab'!O103="BLANK","BLANK",""),INDEX($K$14:$K$18,MATCH('Census Input Tab'!F103,'SBMP Illustrative Census'!$L$14:$L$18,0))))</f>
        <v/>
      </c>
      <c r="I72" s="82" t="str">
        <f>IF('Census Input Tab'!O103="NO","Missing Data",IF('Census Input Tab'!T103=1,IF('Census Input Tab'!O103="BLANK","BLANK",""),IF(AND('Census Input Tab'!G103="",'Census Input Tab'!$O103="YES"),"",INDEX($K$22:$K$26,MATCH('Census Input Tab'!G103,'SBMP Illustrative Census'!$L$22:$L$26,0)))))</f>
        <v/>
      </c>
    </row>
    <row r="73" spans="1:9">
      <c r="A73" s="82" t="str">
        <f>IF('Census Input Tab'!O104="NO","Missing Data",IF('Census Input Tab'!T104=1,IF('Census Input Tab'!O104="BLANK","BLANK",""),INDEX($K$3:$K$5,MATCH('Census Input Tab'!H104,'SBMP Illustrative Census'!$L$3:$L$5,0))))</f>
        <v/>
      </c>
      <c r="B73" s="82" t="str">
        <f>IF('Census Input Tab'!O104="NO","Missing Data",IF('Census Input Tab'!T104=1,IF('Census Input Tab'!O104="BLANK","BLANK",""),'Census Input Tab'!B104))</f>
        <v/>
      </c>
      <c r="C73" s="82" t="str">
        <f>IF('Census Input Tab'!O104="NO","Missing Data",IF('Census Input Tab'!T104=1,IF('Census Input Tab'!O104="BLANK","BLANK",""),'Census Input Tab'!A104))</f>
        <v/>
      </c>
      <c r="D73" s="122" t="str">
        <f>IF('Census Input Tab'!O104="NO","Missing Data",IF('Census Input Tab'!T104=1,IF('Census Input Tab'!O104="BLANK","BLANK",""),'Census Input Tab'!D104))</f>
        <v/>
      </c>
      <c r="E73" s="82" t="str">
        <f>IF('Census Input Tab'!O104="NO","Missing Data",IF('Census Input Tab'!T104=1,IF('Census Input Tab'!O104="BLANK","BLANK",""),'Census Input Tab'!E104))</f>
        <v/>
      </c>
      <c r="F73" s="82" t="str">
        <f>IF('Census Input Tab'!O104="NO","Missing Data",IF('Census Input Tab'!T104=1,IF('Census Input Tab'!O104="BLANK","BLANK",""),'Census Input Tab'!C104))</f>
        <v/>
      </c>
      <c r="G73" s="82" t="str">
        <f>IF('Census Input Tab'!O104="NO","Missing Data",IF('Census Input Tab'!T104=1,IF('Census Input Tab'!O104="BLANK","BLANK",""),IF('Census Input Tab'!J104="","",'Census Input Tab'!J104)))</f>
        <v/>
      </c>
      <c r="H73" s="82" t="str">
        <f>IF('Census Input Tab'!O104="NO","Missing Data",IF('Census Input Tab'!T104=1,IF('Census Input Tab'!O104="BLANK","BLANK",""),INDEX($K$14:$K$18,MATCH('Census Input Tab'!F104,'SBMP Illustrative Census'!$L$14:$L$18,0))))</f>
        <v/>
      </c>
      <c r="I73" s="82" t="str">
        <f>IF('Census Input Tab'!O104="NO","Missing Data",IF('Census Input Tab'!T104=1,IF('Census Input Tab'!O104="BLANK","BLANK",""),IF(AND('Census Input Tab'!G104="",'Census Input Tab'!$O104="YES"),"",INDEX($K$22:$K$26,MATCH('Census Input Tab'!G104,'SBMP Illustrative Census'!$L$22:$L$26,0)))))</f>
        <v/>
      </c>
    </row>
    <row r="74" spans="1:9">
      <c r="A74" s="82" t="str">
        <f>IF('Census Input Tab'!O105="NO","Missing Data",IF('Census Input Tab'!T105=1,IF('Census Input Tab'!O105="BLANK","BLANK",""),INDEX($K$3:$K$5,MATCH('Census Input Tab'!H105,'SBMP Illustrative Census'!$L$3:$L$5,0))))</f>
        <v/>
      </c>
      <c r="B74" s="82" t="str">
        <f>IF('Census Input Tab'!O105="NO","Missing Data",IF('Census Input Tab'!T105=1,IF('Census Input Tab'!O105="BLANK","BLANK",""),'Census Input Tab'!B105))</f>
        <v/>
      </c>
      <c r="C74" s="82" t="str">
        <f>IF('Census Input Tab'!O105="NO","Missing Data",IF('Census Input Tab'!T105=1,IF('Census Input Tab'!O105="BLANK","BLANK",""),'Census Input Tab'!A105))</f>
        <v/>
      </c>
      <c r="D74" s="122" t="str">
        <f>IF('Census Input Tab'!O105="NO","Missing Data",IF('Census Input Tab'!T105=1,IF('Census Input Tab'!O105="BLANK","BLANK",""),'Census Input Tab'!D105))</f>
        <v/>
      </c>
      <c r="E74" s="82" t="str">
        <f>IF('Census Input Tab'!O105="NO","Missing Data",IF('Census Input Tab'!T105=1,IF('Census Input Tab'!O105="BLANK","BLANK",""),'Census Input Tab'!E105))</f>
        <v/>
      </c>
      <c r="F74" s="82" t="str">
        <f>IF('Census Input Tab'!O105="NO","Missing Data",IF('Census Input Tab'!T105=1,IF('Census Input Tab'!O105="BLANK","BLANK",""),'Census Input Tab'!C105))</f>
        <v/>
      </c>
      <c r="G74" s="82" t="str">
        <f>IF('Census Input Tab'!O105="NO","Missing Data",IF('Census Input Tab'!T105=1,IF('Census Input Tab'!O105="BLANK","BLANK",""),IF('Census Input Tab'!J105="","",'Census Input Tab'!J105)))</f>
        <v/>
      </c>
      <c r="H74" s="82" t="str">
        <f>IF('Census Input Tab'!O105="NO","Missing Data",IF('Census Input Tab'!T105=1,IF('Census Input Tab'!O105="BLANK","BLANK",""),INDEX($K$14:$K$18,MATCH('Census Input Tab'!F105,'SBMP Illustrative Census'!$L$14:$L$18,0))))</f>
        <v/>
      </c>
      <c r="I74" s="82" t="str">
        <f>IF('Census Input Tab'!O105="NO","Missing Data",IF('Census Input Tab'!T105=1,IF('Census Input Tab'!O105="BLANK","BLANK",""),IF(AND('Census Input Tab'!G105="",'Census Input Tab'!$O105="YES"),"",INDEX($K$22:$K$26,MATCH('Census Input Tab'!G105,'SBMP Illustrative Census'!$L$22:$L$26,0)))))</f>
        <v/>
      </c>
    </row>
    <row r="75" spans="1:9">
      <c r="A75" s="82" t="str">
        <f>IF('Census Input Tab'!O106="NO","Missing Data",IF('Census Input Tab'!T106=1,IF('Census Input Tab'!O106="BLANK","BLANK",""),INDEX($K$3:$K$5,MATCH('Census Input Tab'!H106,'SBMP Illustrative Census'!$L$3:$L$5,0))))</f>
        <v/>
      </c>
      <c r="B75" s="82" t="str">
        <f>IF('Census Input Tab'!O106="NO","Missing Data",IF('Census Input Tab'!T106=1,IF('Census Input Tab'!O106="BLANK","BLANK",""),'Census Input Tab'!B106))</f>
        <v/>
      </c>
      <c r="C75" s="82" t="str">
        <f>IF('Census Input Tab'!O106="NO","Missing Data",IF('Census Input Tab'!T106=1,IF('Census Input Tab'!O106="BLANK","BLANK",""),'Census Input Tab'!A106))</f>
        <v/>
      </c>
      <c r="D75" s="122" t="str">
        <f>IF('Census Input Tab'!O106="NO","Missing Data",IF('Census Input Tab'!T106=1,IF('Census Input Tab'!O106="BLANK","BLANK",""),'Census Input Tab'!D106))</f>
        <v/>
      </c>
      <c r="E75" s="82" t="str">
        <f>IF('Census Input Tab'!O106="NO","Missing Data",IF('Census Input Tab'!T106=1,IF('Census Input Tab'!O106="BLANK","BLANK",""),'Census Input Tab'!E106))</f>
        <v/>
      </c>
      <c r="F75" s="82" t="str">
        <f>IF('Census Input Tab'!O106="NO","Missing Data",IF('Census Input Tab'!T106=1,IF('Census Input Tab'!O106="BLANK","BLANK",""),'Census Input Tab'!C106))</f>
        <v/>
      </c>
      <c r="G75" s="82" t="str">
        <f>IF('Census Input Tab'!O106="NO","Missing Data",IF('Census Input Tab'!T106=1,IF('Census Input Tab'!O106="BLANK","BLANK",""),IF('Census Input Tab'!J106="","",'Census Input Tab'!J106)))</f>
        <v/>
      </c>
      <c r="H75" s="82" t="str">
        <f>IF('Census Input Tab'!O106="NO","Missing Data",IF('Census Input Tab'!T106=1,IF('Census Input Tab'!O106="BLANK","BLANK",""),INDEX($K$14:$K$18,MATCH('Census Input Tab'!F106,'SBMP Illustrative Census'!$L$14:$L$18,0))))</f>
        <v/>
      </c>
      <c r="I75" s="82" t="str">
        <f>IF('Census Input Tab'!O106="NO","Missing Data",IF('Census Input Tab'!T106=1,IF('Census Input Tab'!O106="BLANK","BLANK",""),IF(AND('Census Input Tab'!G106="",'Census Input Tab'!$O106="YES"),"",INDEX($K$22:$K$26,MATCH('Census Input Tab'!G106,'SBMP Illustrative Census'!$L$22:$L$26,0)))))</f>
        <v/>
      </c>
    </row>
    <row r="76" spans="1:9">
      <c r="A76" s="82" t="str">
        <f>IF('Census Input Tab'!O107="NO","Missing Data",IF('Census Input Tab'!T107=1,IF('Census Input Tab'!O107="BLANK","BLANK",""),INDEX($K$3:$K$5,MATCH('Census Input Tab'!H107,'SBMP Illustrative Census'!$L$3:$L$5,0))))</f>
        <v/>
      </c>
      <c r="B76" s="82" t="str">
        <f>IF('Census Input Tab'!O107="NO","Missing Data",IF('Census Input Tab'!T107=1,IF('Census Input Tab'!O107="BLANK","BLANK",""),'Census Input Tab'!B107))</f>
        <v/>
      </c>
      <c r="C76" s="82" t="str">
        <f>IF('Census Input Tab'!O107="NO","Missing Data",IF('Census Input Tab'!T107=1,IF('Census Input Tab'!O107="BLANK","BLANK",""),'Census Input Tab'!A107))</f>
        <v/>
      </c>
      <c r="D76" s="122" t="str">
        <f>IF('Census Input Tab'!O107="NO","Missing Data",IF('Census Input Tab'!T107=1,IF('Census Input Tab'!O107="BLANK","BLANK",""),'Census Input Tab'!D107))</f>
        <v/>
      </c>
      <c r="E76" s="82" t="str">
        <f>IF('Census Input Tab'!O107="NO","Missing Data",IF('Census Input Tab'!T107=1,IF('Census Input Tab'!O107="BLANK","BLANK",""),'Census Input Tab'!E107))</f>
        <v/>
      </c>
      <c r="F76" s="82" t="str">
        <f>IF('Census Input Tab'!O107="NO","Missing Data",IF('Census Input Tab'!T107=1,IF('Census Input Tab'!O107="BLANK","BLANK",""),'Census Input Tab'!C107))</f>
        <v/>
      </c>
      <c r="G76" s="82" t="str">
        <f>IF('Census Input Tab'!O107="NO","Missing Data",IF('Census Input Tab'!T107=1,IF('Census Input Tab'!O107="BLANK","BLANK",""),IF('Census Input Tab'!J107="","",'Census Input Tab'!J107)))</f>
        <v/>
      </c>
      <c r="H76" s="82" t="str">
        <f>IF('Census Input Tab'!O107="NO","Missing Data",IF('Census Input Tab'!T107=1,IF('Census Input Tab'!O107="BLANK","BLANK",""),INDEX($K$14:$K$18,MATCH('Census Input Tab'!F107,'SBMP Illustrative Census'!$L$14:$L$18,0))))</f>
        <v/>
      </c>
      <c r="I76" s="82" t="str">
        <f>IF('Census Input Tab'!O107="NO","Missing Data",IF('Census Input Tab'!T107=1,IF('Census Input Tab'!O107="BLANK","BLANK",""),IF(AND('Census Input Tab'!G107="",'Census Input Tab'!$O107="YES"),"",INDEX($K$22:$K$26,MATCH('Census Input Tab'!G107,'SBMP Illustrative Census'!$L$22:$L$26,0)))))</f>
        <v/>
      </c>
    </row>
    <row r="77" spans="1:9">
      <c r="A77" s="82" t="str">
        <f>IF('Census Input Tab'!O108="NO","Missing Data",IF('Census Input Tab'!T108=1,IF('Census Input Tab'!O108="BLANK","BLANK",""),INDEX($K$3:$K$5,MATCH('Census Input Tab'!H108,'SBMP Illustrative Census'!$L$3:$L$5,0))))</f>
        <v/>
      </c>
      <c r="B77" s="82" t="str">
        <f>IF('Census Input Tab'!O108="NO","Missing Data",IF('Census Input Tab'!T108=1,IF('Census Input Tab'!O108="BLANK","BLANK",""),'Census Input Tab'!B108))</f>
        <v/>
      </c>
      <c r="C77" s="82" t="str">
        <f>IF('Census Input Tab'!O108="NO","Missing Data",IF('Census Input Tab'!T108=1,IF('Census Input Tab'!O108="BLANK","BLANK",""),'Census Input Tab'!A108))</f>
        <v/>
      </c>
      <c r="D77" s="122" t="str">
        <f>IF('Census Input Tab'!O108="NO","Missing Data",IF('Census Input Tab'!T108=1,IF('Census Input Tab'!O108="BLANK","BLANK",""),'Census Input Tab'!D108))</f>
        <v/>
      </c>
      <c r="E77" s="82" t="str">
        <f>IF('Census Input Tab'!O108="NO","Missing Data",IF('Census Input Tab'!T108=1,IF('Census Input Tab'!O108="BLANK","BLANK",""),'Census Input Tab'!E108))</f>
        <v/>
      </c>
      <c r="F77" s="82" t="str">
        <f>IF('Census Input Tab'!O108="NO","Missing Data",IF('Census Input Tab'!T108=1,IF('Census Input Tab'!O108="BLANK","BLANK",""),'Census Input Tab'!C108))</f>
        <v/>
      </c>
      <c r="G77" s="82" t="str">
        <f>IF('Census Input Tab'!O108="NO","Missing Data",IF('Census Input Tab'!T108=1,IF('Census Input Tab'!O108="BLANK","BLANK",""),IF('Census Input Tab'!J108="","",'Census Input Tab'!J108)))</f>
        <v/>
      </c>
      <c r="H77" s="82" t="str">
        <f>IF('Census Input Tab'!O108="NO","Missing Data",IF('Census Input Tab'!T108=1,IF('Census Input Tab'!O108="BLANK","BLANK",""),INDEX($K$14:$K$18,MATCH('Census Input Tab'!F108,'SBMP Illustrative Census'!$L$14:$L$18,0))))</f>
        <v/>
      </c>
      <c r="I77" s="82" t="str">
        <f>IF('Census Input Tab'!O108="NO","Missing Data",IF('Census Input Tab'!T108=1,IF('Census Input Tab'!O108="BLANK","BLANK",""),IF(AND('Census Input Tab'!G108="",'Census Input Tab'!$O108="YES"),"",INDEX($K$22:$K$26,MATCH('Census Input Tab'!G108,'SBMP Illustrative Census'!$L$22:$L$26,0)))))</f>
        <v/>
      </c>
    </row>
    <row r="78" spans="1:9">
      <c r="A78" s="82" t="str">
        <f>IF('Census Input Tab'!O109="NO","Missing Data",IF('Census Input Tab'!T109=1,IF('Census Input Tab'!O109="BLANK","BLANK",""),INDEX($K$3:$K$5,MATCH('Census Input Tab'!H109,'SBMP Illustrative Census'!$L$3:$L$5,0))))</f>
        <v/>
      </c>
      <c r="B78" s="82" t="str">
        <f>IF('Census Input Tab'!O109="NO","Missing Data",IF('Census Input Tab'!T109=1,IF('Census Input Tab'!O109="BLANK","BLANK",""),'Census Input Tab'!B109))</f>
        <v/>
      </c>
      <c r="C78" s="82" t="str">
        <f>IF('Census Input Tab'!O109="NO","Missing Data",IF('Census Input Tab'!T109=1,IF('Census Input Tab'!O109="BLANK","BLANK",""),'Census Input Tab'!A109))</f>
        <v/>
      </c>
      <c r="D78" s="122" t="str">
        <f>IF('Census Input Tab'!O109="NO","Missing Data",IF('Census Input Tab'!T109=1,IF('Census Input Tab'!O109="BLANK","BLANK",""),'Census Input Tab'!D109))</f>
        <v/>
      </c>
      <c r="E78" s="82" t="str">
        <f>IF('Census Input Tab'!O109="NO","Missing Data",IF('Census Input Tab'!T109=1,IF('Census Input Tab'!O109="BLANK","BLANK",""),'Census Input Tab'!E109))</f>
        <v/>
      </c>
      <c r="F78" s="82" t="str">
        <f>IF('Census Input Tab'!O109="NO","Missing Data",IF('Census Input Tab'!T109=1,IF('Census Input Tab'!O109="BLANK","BLANK",""),'Census Input Tab'!C109))</f>
        <v/>
      </c>
      <c r="G78" s="82" t="str">
        <f>IF('Census Input Tab'!O109="NO","Missing Data",IF('Census Input Tab'!T109=1,IF('Census Input Tab'!O109="BLANK","BLANK",""),IF('Census Input Tab'!J109="","",'Census Input Tab'!J109)))</f>
        <v/>
      </c>
      <c r="H78" s="82" t="str">
        <f>IF('Census Input Tab'!O109="NO","Missing Data",IF('Census Input Tab'!T109=1,IF('Census Input Tab'!O109="BLANK","BLANK",""),INDEX($K$14:$K$18,MATCH('Census Input Tab'!F109,'SBMP Illustrative Census'!$L$14:$L$18,0))))</f>
        <v/>
      </c>
      <c r="I78" s="82" t="str">
        <f>IF('Census Input Tab'!O109="NO","Missing Data",IF('Census Input Tab'!T109=1,IF('Census Input Tab'!O109="BLANK","BLANK",""),IF(AND('Census Input Tab'!G109="",'Census Input Tab'!$O109="YES"),"",INDEX($K$22:$K$26,MATCH('Census Input Tab'!G109,'SBMP Illustrative Census'!$L$22:$L$26,0)))))</f>
        <v/>
      </c>
    </row>
    <row r="79" spans="1:9">
      <c r="A79" s="82" t="str">
        <f>IF('Census Input Tab'!O110="NO","Missing Data",IF('Census Input Tab'!T110=1,IF('Census Input Tab'!O110="BLANK","BLANK",""),INDEX($K$3:$K$5,MATCH('Census Input Tab'!H110,'SBMP Illustrative Census'!$L$3:$L$5,0))))</f>
        <v/>
      </c>
      <c r="B79" s="82" t="str">
        <f>IF('Census Input Tab'!O110="NO","Missing Data",IF('Census Input Tab'!T110=1,IF('Census Input Tab'!O110="BLANK","BLANK",""),'Census Input Tab'!B110))</f>
        <v/>
      </c>
      <c r="C79" s="82" t="str">
        <f>IF('Census Input Tab'!O110="NO","Missing Data",IF('Census Input Tab'!T110=1,IF('Census Input Tab'!O110="BLANK","BLANK",""),'Census Input Tab'!A110))</f>
        <v/>
      </c>
      <c r="D79" s="122" t="str">
        <f>IF('Census Input Tab'!O110="NO","Missing Data",IF('Census Input Tab'!T110=1,IF('Census Input Tab'!O110="BLANK","BLANK",""),'Census Input Tab'!D110))</f>
        <v/>
      </c>
      <c r="E79" s="82" t="str">
        <f>IF('Census Input Tab'!O110="NO","Missing Data",IF('Census Input Tab'!T110=1,IF('Census Input Tab'!O110="BLANK","BLANK",""),'Census Input Tab'!E110))</f>
        <v/>
      </c>
      <c r="F79" s="82" t="str">
        <f>IF('Census Input Tab'!O110="NO","Missing Data",IF('Census Input Tab'!T110=1,IF('Census Input Tab'!O110="BLANK","BLANK",""),'Census Input Tab'!C110))</f>
        <v/>
      </c>
      <c r="G79" s="82" t="str">
        <f>IF('Census Input Tab'!O110="NO","Missing Data",IF('Census Input Tab'!T110=1,IF('Census Input Tab'!O110="BLANK","BLANK",""),IF('Census Input Tab'!J110="","",'Census Input Tab'!J110)))</f>
        <v/>
      </c>
      <c r="H79" s="82" t="str">
        <f>IF('Census Input Tab'!O110="NO","Missing Data",IF('Census Input Tab'!T110=1,IF('Census Input Tab'!O110="BLANK","BLANK",""),INDEX($K$14:$K$18,MATCH('Census Input Tab'!F110,'SBMP Illustrative Census'!$L$14:$L$18,0))))</f>
        <v/>
      </c>
      <c r="I79" s="82" t="str">
        <f>IF('Census Input Tab'!O110="NO","Missing Data",IF('Census Input Tab'!T110=1,IF('Census Input Tab'!O110="BLANK","BLANK",""),IF(AND('Census Input Tab'!G110="",'Census Input Tab'!$O110="YES"),"",INDEX($K$22:$K$26,MATCH('Census Input Tab'!G110,'SBMP Illustrative Census'!$L$22:$L$26,0)))))</f>
        <v/>
      </c>
    </row>
    <row r="80" spans="1:9">
      <c r="A80" s="82" t="str">
        <f>IF('Census Input Tab'!O111="NO","Missing Data",IF('Census Input Tab'!T111=1,IF('Census Input Tab'!O111="BLANK","BLANK",""),INDEX($K$3:$K$5,MATCH('Census Input Tab'!H111,'SBMP Illustrative Census'!$L$3:$L$5,0))))</f>
        <v/>
      </c>
      <c r="B80" s="82" t="str">
        <f>IF('Census Input Tab'!O111="NO","Missing Data",IF('Census Input Tab'!T111=1,IF('Census Input Tab'!O111="BLANK","BLANK",""),'Census Input Tab'!B111))</f>
        <v/>
      </c>
      <c r="C80" s="82" t="str">
        <f>IF('Census Input Tab'!O111="NO","Missing Data",IF('Census Input Tab'!T111=1,IF('Census Input Tab'!O111="BLANK","BLANK",""),'Census Input Tab'!A111))</f>
        <v/>
      </c>
      <c r="D80" s="122" t="str">
        <f>IF('Census Input Tab'!O111="NO","Missing Data",IF('Census Input Tab'!T111=1,IF('Census Input Tab'!O111="BLANK","BLANK",""),'Census Input Tab'!D111))</f>
        <v/>
      </c>
      <c r="E80" s="82" t="str">
        <f>IF('Census Input Tab'!O111="NO","Missing Data",IF('Census Input Tab'!T111=1,IF('Census Input Tab'!O111="BLANK","BLANK",""),'Census Input Tab'!E111))</f>
        <v/>
      </c>
      <c r="F80" s="82" t="str">
        <f>IF('Census Input Tab'!O111="NO","Missing Data",IF('Census Input Tab'!T111=1,IF('Census Input Tab'!O111="BLANK","BLANK",""),'Census Input Tab'!C111))</f>
        <v/>
      </c>
      <c r="G80" s="82" t="str">
        <f>IF('Census Input Tab'!O111="NO","Missing Data",IF('Census Input Tab'!T111=1,IF('Census Input Tab'!O111="BLANK","BLANK",""),IF('Census Input Tab'!J111="","",'Census Input Tab'!J111)))</f>
        <v/>
      </c>
      <c r="H80" s="82" t="str">
        <f>IF('Census Input Tab'!O111="NO","Missing Data",IF('Census Input Tab'!T111=1,IF('Census Input Tab'!O111="BLANK","BLANK",""),INDEX($K$14:$K$18,MATCH('Census Input Tab'!F111,'SBMP Illustrative Census'!$L$14:$L$18,0))))</f>
        <v/>
      </c>
      <c r="I80" s="82" t="str">
        <f>IF('Census Input Tab'!O111="NO","Missing Data",IF('Census Input Tab'!T111=1,IF('Census Input Tab'!O111="BLANK","BLANK",""),IF(AND('Census Input Tab'!G111="",'Census Input Tab'!$O111="YES"),"",INDEX($K$22:$K$26,MATCH('Census Input Tab'!G111,'SBMP Illustrative Census'!$L$22:$L$26,0)))))</f>
        <v/>
      </c>
    </row>
    <row r="81" spans="1:9">
      <c r="A81" s="82" t="str">
        <f>IF('Census Input Tab'!O112="NO","Missing Data",IF('Census Input Tab'!T112=1,IF('Census Input Tab'!O112="BLANK","BLANK",""),INDEX($K$3:$K$5,MATCH('Census Input Tab'!H112,'SBMP Illustrative Census'!$L$3:$L$5,0))))</f>
        <v/>
      </c>
      <c r="B81" s="82" t="str">
        <f>IF('Census Input Tab'!O112="NO","Missing Data",IF('Census Input Tab'!T112=1,IF('Census Input Tab'!O112="BLANK","BLANK",""),'Census Input Tab'!B112))</f>
        <v/>
      </c>
      <c r="C81" s="82" t="str">
        <f>IF('Census Input Tab'!O112="NO","Missing Data",IF('Census Input Tab'!T112=1,IF('Census Input Tab'!O112="BLANK","BLANK",""),'Census Input Tab'!A112))</f>
        <v/>
      </c>
      <c r="D81" s="122" t="str">
        <f>IF('Census Input Tab'!O112="NO","Missing Data",IF('Census Input Tab'!T112=1,IF('Census Input Tab'!O112="BLANK","BLANK",""),'Census Input Tab'!D112))</f>
        <v/>
      </c>
      <c r="E81" s="82" t="str">
        <f>IF('Census Input Tab'!O112="NO","Missing Data",IF('Census Input Tab'!T112=1,IF('Census Input Tab'!O112="BLANK","BLANK",""),'Census Input Tab'!E112))</f>
        <v/>
      </c>
      <c r="F81" s="82" t="str">
        <f>IF('Census Input Tab'!O112="NO","Missing Data",IF('Census Input Tab'!T112=1,IF('Census Input Tab'!O112="BLANK","BLANK",""),'Census Input Tab'!C112))</f>
        <v/>
      </c>
      <c r="G81" s="82" t="str">
        <f>IF('Census Input Tab'!O112="NO","Missing Data",IF('Census Input Tab'!T112=1,IF('Census Input Tab'!O112="BLANK","BLANK",""),IF('Census Input Tab'!J112="","",'Census Input Tab'!J112)))</f>
        <v/>
      </c>
      <c r="H81" s="82" t="str">
        <f>IF('Census Input Tab'!O112="NO","Missing Data",IF('Census Input Tab'!T112=1,IF('Census Input Tab'!O112="BLANK","BLANK",""),INDEX($K$14:$K$18,MATCH('Census Input Tab'!F112,'SBMP Illustrative Census'!$L$14:$L$18,0))))</f>
        <v/>
      </c>
      <c r="I81" s="82" t="str">
        <f>IF('Census Input Tab'!O112="NO","Missing Data",IF('Census Input Tab'!T112=1,IF('Census Input Tab'!O112="BLANK","BLANK",""),IF(AND('Census Input Tab'!G112="",'Census Input Tab'!$O112="YES"),"",INDEX($K$22:$K$26,MATCH('Census Input Tab'!G112,'SBMP Illustrative Census'!$L$22:$L$26,0)))))</f>
        <v/>
      </c>
    </row>
    <row r="82" spans="1:9">
      <c r="A82" s="82" t="str">
        <f>IF('Census Input Tab'!O113="NO","Missing Data",IF('Census Input Tab'!T113=1,IF('Census Input Tab'!O113="BLANK","BLANK",""),INDEX($K$3:$K$5,MATCH('Census Input Tab'!H113,'SBMP Illustrative Census'!$L$3:$L$5,0))))</f>
        <v/>
      </c>
      <c r="B82" s="82" t="str">
        <f>IF('Census Input Tab'!O113="NO","Missing Data",IF('Census Input Tab'!T113=1,IF('Census Input Tab'!O113="BLANK","BLANK",""),'Census Input Tab'!B113))</f>
        <v/>
      </c>
      <c r="C82" s="82" t="str">
        <f>IF('Census Input Tab'!O113="NO","Missing Data",IF('Census Input Tab'!T113=1,IF('Census Input Tab'!O113="BLANK","BLANK",""),'Census Input Tab'!A113))</f>
        <v/>
      </c>
      <c r="D82" s="122" t="str">
        <f>IF('Census Input Tab'!O113="NO","Missing Data",IF('Census Input Tab'!T113=1,IF('Census Input Tab'!O113="BLANK","BLANK",""),'Census Input Tab'!D113))</f>
        <v/>
      </c>
      <c r="E82" s="82" t="str">
        <f>IF('Census Input Tab'!O113="NO","Missing Data",IF('Census Input Tab'!T113=1,IF('Census Input Tab'!O113="BLANK","BLANK",""),'Census Input Tab'!E113))</f>
        <v/>
      </c>
      <c r="F82" s="82" t="str">
        <f>IF('Census Input Tab'!O113="NO","Missing Data",IF('Census Input Tab'!T113=1,IF('Census Input Tab'!O113="BLANK","BLANK",""),'Census Input Tab'!C113))</f>
        <v/>
      </c>
      <c r="G82" s="82" t="str">
        <f>IF('Census Input Tab'!O113="NO","Missing Data",IF('Census Input Tab'!T113=1,IF('Census Input Tab'!O113="BLANK","BLANK",""),IF('Census Input Tab'!J113="","",'Census Input Tab'!J113)))</f>
        <v/>
      </c>
      <c r="H82" s="82" t="str">
        <f>IF('Census Input Tab'!O113="NO","Missing Data",IF('Census Input Tab'!T113=1,IF('Census Input Tab'!O113="BLANK","BLANK",""),INDEX($K$14:$K$18,MATCH('Census Input Tab'!F113,'SBMP Illustrative Census'!$L$14:$L$18,0))))</f>
        <v/>
      </c>
      <c r="I82" s="82" t="str">
        <f>IF('Census Input Tab'!O113="NO","Missing Data",IF('Census Input Tab'!T113=1,IF('Census Input Tab'!O113="BLANK","BLANK",""),IF(AND('Census Input Tab'!G113="",'Census Input Tab'!$O113="YES"),"",INDEX($K$22:$K$26,MATCH('Census Input Tab'!G113,'SBMP Illustrative Census'!$L$22:$L$26,0)))))</f>
        <v/>
      </c>
    </row>
    <row r="83" spans="1:9">
      <c r="A83" s="82" t="str">
        <f>IF('Census Input Tab'!O114="NO","Missing Data",IF('Census Input Tab'!T114=1,IF('Census Input Tab'!O114="BLANK","BLANK",""),INDEX($K$3:$K$5,MATCH('Census Input Tab'!H114,'SBMP Illustrative Census'!$L$3:$L$5,0))))</f>
        <v/>
      </c>
      <c r="B83" s="82" t="str">
        <f>IF('Census Input Tab'!O114="NO","Missing Data",IF('Census Input Tab'!T114=1,IF('Census Input Tab'!O114="BLANK","BLANK",""),'Census Input Tab'!B114))</f>
        <v/>
      </c>
      <c r="C83" s="82" t="str">
        <f>IF('Census Input Tab'!O114="NO","Missing Data",IF('Census Input Tab'!T114=1,IF('Census Input Tab'!O114="BLANK","BLANK",""),'Census Input Tab'!A114))</f>
        <v/>
      </c>
      <c r="D83" s="122" t="str">
        <f>IF('Census Input Tab'!O114="NO","Missing Data",IF('Census Input Tab'!T114=1,IF('Census Input Tab'!O114="BLANK","BLANK",""),'Census Input Tab'!D114))</f>
        <v/>
      </c>
      <c r="E83" s="82" t="str">
        <f>IF('Census Input Tab'!O114="NO","Missing Data",IF('Census Input Tab'!T114=1,IF('Census Input Tab'!O114="BLANK","BLANK",""),'Census Input Tab'!E114))</f>
        <v/>
      </c>
      <c r="F83" s="82" t="str">
        <f>IF('Census Input Tab'!O114="NO","Missing Data",IF('Census Input Tab'!T114=1,IF('Census Input Tab'!O114="BLANK","BLANK",""),'Census Input Tab'!C114))</f>
        <v/>
      </c>
      <c r="G83" s="82" t="str">
        <f>IF('Census Input Tab'!O114="NO","Missing Data",IF('Census Input Tab'!T114=1,IF('Census Input Tab'!O114="BLANK","BLANK",""),IF('Census Input Tab'!J114="","",'Census Input Tab'!J114)))</f>
        <v/>
      </c>
      <c r="H83" s="82" t="str">
        <f>IF('Census Input Tab'!O114="NO","Missing Data",IF('Census Input Tab'!T114=1,IF('Census Input Tab'!O114="BLANK","BLANK",""),INDEX($K$14:$K$18,MATCH('Census Input Tab'!F114,'SBMP Illustrative Census'!$L$14:$L$18,0))))</f>
        <v/>
      </c>
      <c r="I83" s="82" t="str">
        <f>IF('Census Input Tab'!O114="NO","Missing Data",IF('Census Input Tab'!T114=1,IF('Census Input Tab'!O114="BLANK","BLANK",""),IF(AND('Census Input Tab'!G114="",'Census Input Tab'!$O114="YES"),"",INDEX($K$22:$K$26,MATCH('Census Input Tab'!G114,'SBMP Illustrative Census'!$L$22:$L$26,0)))))</f>
        <v/>
      </c>
    </row>
    <row r="84" spans="1:9">
      <c r="A84" s="82" t="str">
        <f>IF('Census Input Tab'!O115="NO","Missing Data",IF('Census Input Tab'!T115=1,IF('Census Input Tab'!O115="BLANK","BLANK",""),INDEX($K$3:$K$5,MATCH('Census Input Tab'!H115,'SBMP Illustrative Census'!$L$3:$L$5,0))))</f>
        <v/>
      </c>
      <c r="B84" s="82" t="str">
        <f>IF('Census Input Tab'!O115="NO","Missing Data",IF('Census Input Tab'!T115=1,IF('Census Input Tab'!O115="BLANK","BLANK",""),'Census Input Tab'!B115))</f>
        <v/>
      </c>
      <c r="C84" s="82" t="str">
        <f>IF('Census Input Tab'!O115="NO","Missing Data",IF('Census Input Tab'!T115=1,IF('Census Input Tab'!O115="BLANK","BLANK",""),'Census Input Tab'!A115))</f>
        <v/>
      </c>
      <c r="D84" s="122" t="str">
        <f>IF('Census Input Tab'!O115="NO","Missing Data",IF('Census Input Tab'!T115=1,IF('Census Input Tab'!O115="BLANK","BLANK",""),'Census Input Tab'!D115))</f>
        <v/>
      </c>
      <c r="E84" s="82" t="str">
        <f>IF('Census Input Tab'!O115="NO","Missing Data",IF('Census Input Tab'!T115=1,IF('Census Input Tab'!O115="BLANK","BLANK",""),'Census Input Tab'!E115))</f>
        <v/>
      </c>
      <c r="F84" s="82" t="str">
        <f>IF('Census Input Tab'!O115="NO","Missing Data",IF('Census Input Tab'!T115=1,IF('Census Input Tab'!O115="BLANK","BLANK",""),'Census Input Tab'!C115))</f>
        <v/>
      </c>
      <c r="G84" s="82" t="str">
        <f>IF('Census Input Tab'!O115="NO","Missing Data",IF('Census Input Tab'!T115=1,IF('Census Input Tab'!O115="BLANK","BLANK",""),IF('Census Input Tab'!J115="","",'Census Input Tab'!J115)))</f>
        <v/>
      </c>
      <c r="H84" s="82" t="str">
        <f>IF('Census Input Tab'!O115="NO","Missing Data",IF('Census Input Tab'!T115=1,IF('Census Input Tab'!O115="BLANK","BLANK",""),INDEX($K$14:$K$18,MATCH('Census Input Tab'!F115,'SBMP Illustrative Census'!$L$14:$L$18,0))))</f>
        <v/>
      </c>
      <c r="I84" s="82" t="str">
        <f>IF('Census Input Tab'!O115="NO","Missing Data",IF('Census Input Tab'!T115=1,IF('Census Input Tab'!O115="BLANK","BLANK",""),IF(AND('Census Input Tab'!G115="",'Census Input Tab'!$O115="YES"),"",INDEX($K$22:$K$26,MATCH('Census Input Tab'!G115,'SBMP Illustrative Census'!$L$22:$L$26,0)))))</f>
        <v/>
      </c>
    </row>
    <row r="85" spans="1:9">
      <c r="A85" s="82" t="str">
        <f>IF('Census Input Tab'!O116="NO","Missing Data",IF('Census Input Tab'!T116=1,IF('Census Input Tab'!O116="BLANK","BLANK",""),INDEX($K$3:$K$5,MATCH('Census Input Tab'!H116,'SBMP Illustrative Census'!$L$3:$L$5,0))))</f>
        <v/>
      </c>
      <c r="B85" s="82" t="str">
        <f>IF('Census Input Tab'!O116="NO","Missing Data",IF('Census Input Tab'!T116=1,IF('Census Input Tab'!O116="BLANK","BLANK",""),'Census Input Tab'!B116))</f>
        <v/>
      </c>
      <c r="C85" s="82" t="str">
        <f>IF('Census Input Tab'!O116="NO","Missing Data",IF('Census Input Tab'!T116=1,IF('Census Input Tab'!O116="BLANK","BLANK",""),'Census Input Tab'!A116))</f>
        <v/>
      </c>
      <c r="D85" s="122" t="str">
        <f>IF('Census Input Tab'!O116="NO","Missing Data",IF('Census Input Tab'!T116=1,IF('Census Input Tab'!O116="BLANK","BLANK",""),'Census Input Tab'!D116))</f>
        <v/>
      </c>
      <c r="E85" s="82" t="str">
        <f>IF('Census Input Tab'!O116="NO","Missing Data",IF('Census Input Tab'!T116=1,IF('Census Input Tab'!O116="BLANK","BLANK",""),'Census Input Tab'!E116))</f>
        <v/>
      </c>
      <c r="F85" s="82" t="str">
        <f>IF('Census Input Tab'!O116="NO","Missing Data",IF('Census Input Tab'!T116=1,IF('Census Input Tab'!O116="BLANK","BLANK",""),'Census Input Tab'!C116))</f>
        <v/>
      </c>
      <c r="G85" s="82" t="str">
        <f>IF('Census Input Tab'!O116="NO","Missing Data",IF('Census Input Tab'!T116=1,IF('Census Input Tab'!O116="BLANK","BLANK",""),IF('Census Input Tab'!J116="","",'Census Input Tab'!J116)))</f>
        <v/>
      </c>
      <c r="H85" s="82" t="str">
        <f>IF('Census Input Tab'!O116="NO","Missing Data",IF('Census Input Tab'!T116=1,IF('Census Input Tab'!O116="BLANK","BLANK",""),INDEX($K$14:$K$18,MATCH('Census Input Tab'!F116,'SBMP Illustrative Census'!$L$14:$L$18,0))))</f>
        <v/>
      </c>
      <c r="I85" s="82" t="str">
        <f>IF('Census Input Tab'!O116="NO","Missing Data",IF('Census Input Tab'!T116=1,IF('Census Input Tab'!O116="BLANK","BLANK",""),IF(AND('Census Input Tab'!G116="",'Census Input Tab'!$O116="YES"),"",INDEX($K$22:$K$26,MATCH('Census Input Tab'!G116,'SBMP Illustrative Census'!$L$22:$L$26,0)))))</f>
        <v/>
      </c>
    </row>
    <row r="86" spans="1:9">
      <c r="A86" s="82" t="str">
        <f>IF('Census Input Tab'!O117="NO","Missing Data",IF('Census Input Tab'!T117=1,IF('Census Input Tab'!O117="BLANK","BLANK",""),INDEX($K$3:$K$5,MATCH('Census Input Tab'!H117,'SBMP Illustrative Census'!$L$3:$L$5,0))))</f>
        <v/>
      </c>
      <c r="B86" s="82" t="str">
        <f>IF('Census Input Tab'!O117="NO","Missing Data",IF('Census Input Tab'!T117=1,IF('Census Input Tab'!O117="BLANK","BLANK",""),'Census Input Tab'!B117))</f>
        <v/>
      </c>
      <c r="C86" s="82" t="str">
        <f>IF('Census Input Tab'!O117="NO","Missing Data",IF('Census Input Tab'!T117=1,IF('Census Input Tab'!O117="BLANK","BLANK",""),'Census Input Tab'!A117))</f>
        <v/>
      </c>
      <c r="D86" s="122" t="str">
        <f>IF('Census Input Tab'!O117="NO","Missing Data",IF('Census Input Tab'!T117=1,IF('Census Input Tab'!O117="BLANK","BLANK",""),'Census Input Tab'!D117))</f>
        <v/>
      </c>
      <c r="E86" s="82" t="str">
        <f>IF('Census Input Tab'!O117="NO","Missing Data",IF('Census Input Tab'!T117=1,IF('Census Input Tab'!O117="BLANK","BLANK",""),'Census Input Tab'!E117))</f>
        <v/>
      </c>
      <c r="F86" s="82" t="str">
        <f>IF('Census Input Tab'!O117="NO","Missing Data",IF('Census Input Tab'!T117=1,IF('Census Input Tab'!O117="BLANK","BLANK",""),'Census Input Tab'!C117))</f>
        <v/>
      </c>
      <c r="G86" s="82" t="str">
        <f>IF('Census Input Tab'!O117="NO","Missing Data",IF('Census Input Tab'!T117=1,IF('Census Input Tab'!O117="BLANK","BLANK",""),IF('Census Input Tab'!J117="","",'Census Input Tab'!J117)))</f>
        <v/>
      </c>
      <c r="H86" s="82" t="str">
        <f>IF('Census Input Tab'!O117="NO","Missing Data",IF('Census Input Tab'!T117=1,IF('Census Input Tab'!O117="BLANK","BLANK",""),INDEX($K$14:$K$18,MATCH('Census Input Tab'!F117,'SBMP Illustrative Census'!$L$14:$L$18,0))))</f>
        <v/>
      </c>
      <c r="I86" s="82" t="str">
        <f>IF('Census Input Tab'!O117="NO","Missing Data",IF('Census Input Tab'!T117=1,IF('Census Input Tab'!O117="BLANK","BLANK",""),IF(AND('Census Input Tab'!G117="",'Census Input Tab'!$O117="YES"),"",INDEX($K$22:$K$26,MATCH('Census Input Tab'!G117,'SBMP Illustrative Census'!$L$22:$L$26,0)))))</f>
        <v/>
      </c>
    </row>
    <row r="87" spans="1:9">
      <c r="A87" s="82" t="str">
        <f>IF('Census Input Tab'!O118="NO","Missing Data",IF('Census Input Tab'!T118=1,IF('Census Input Tab'!O118="BLANK","BLANK",""),INDEX($K$3:$K$5,MATCH('Census Input Tab'!H118,'SBMP Illustrative Census'!$L$3:$L$5,0))))</f>
        <v/>
      </c>
      <c r="B87" s="82" t="str">
        <f>IF('Census Input Tab'!O118="NO","Missing Data",IF('Census Input Tab'!T118=1,IF('Census Input Tab'!O118="BLANK","BLANK",""),'Census Input Tab'!B118))</f>
        <v/>
      </c>
      <c r="C87" s="82" t="str">
        <f>IF('Census Input Tab'!O118="NO","Missing Data",IF('Census Input Tab'!T118=1,IF('Census Input Tab'!O118="BLANK","BLANK",""),'Census Input Tab'!A118))</f>
        <v/>
      </c>
      <c r="D87" s="122" t="str">
        <f>IF('Census Input Tab'!O118="NO","Missing Data",IF('Census Input Tab'!T118=1,IF('Census Input Tab'!O118="BLANK","BLANK",""),'Census Input Tab'!D118))</f>
        <v/>
      </c>
      <c r="E87" s="82" t="str">
        <f>IF('Census Input Tab'!O118="NO","Missing Data",IF('Census Input Tab'!T118=1,IF('Census Input Tab'!O118="BLANK","BLANK",""),'Census Input Tab'!E118))</f>
        <v/>
      </c>
      <c r="F87" s="82" t="str">
        <f>IF('Census Input Tab'!O118="NO","Missing Data",IF('Census Input Tab'!T118=1,IF('Census Input Tab'!O118="BLANK","BLANK",""),'Census Input Tab'!C118))</f>
        <v/>
      </c>
      <c r="G87" s="82" t="str">
        <f>IF('Census Input Tab'!O118="NO","Missing Data",IF('Census Input Tab'!T118=1,IF('Census Input Tab'!O118="BLANK","BLANK",""),IF('Census Input Tab'!J118="","",'Census Input Tab'!J118)))</f>
        <v/>
      </c>
      <c r="H87" s="82" t="str">
        <f>IF('Census Input Tab'!O118="NO","Missing Data",IF('Census Input Tab'!T118=1,IF('Census Input Tab'!O118="BLANK","BLANK",""),INDEX($K$14:$K$18,MATCH('Census Input Tab'!F118,'SBMP Illustrative Census'!$L$14:$L$18,0))))</f>
        <v/>
      </c>
      <c r="I87" s="82" t="str">
        <f>IF('Census Input Tab'!O118="NO","Missing Data",IF('Census Input Tab'!T118=1,IF('Census Input Tab'!O118="BLANK","BLANK",""),IF(AND('Census Input Tab'!G118="",'Census Input Tab'!$O118="YES"),"",INDEX($K$22:$K$26,MATCH('Census Input Tab'!G118,'SBMP Illustrative Census'!$L$22:$L$26,0)))))</f>
        <v/>
      </c>
    </row>
    <row r="88" spans="1:9">
      <c r="A88" s="82" t="str">
        <f>IF('Census Input Tab'!O119="NO","Missing Data",IF('Census Input Tab'!T119=1,IF('Census Input Tab'!O119="BLANK","BLANK",""),INDEX($K$3:$K$5,MATCH('Census Input Tab'!H119,'SBMP Illustrative Census'!$L$3:$L$5,0))))</f>
        <v/>
      </c>
      <c r="B88" s="82" t="str">
        <f>IF('Census Input Tab'!O119="NO","Missing Data",IF('Census Input Tab'!T119=1,IF('Census Input Tab'!O119="BLANK","BLANK",""),'Census Input Tab'!B119))</f>
        <v/>
      </c>
      <c r="C88" s="82" t="str">
        <f>IF('Census Input Tab'!O119="NO","Missing Data",IF('Census Input Tab'!T119=1,IF('Census Input Tab'!O119="BLANK","BLANK",""),'Census Input Tab'!A119))</f>
        <v/>
      </c>
      <c r="D88" s="122" t="str">
        <f>IF('Census Input Tab'!O119="NO","Missing Data",IF('Census Input Tab'!T119=1,IF('Census Input Tab'!O119="BLANK","BLANK",""),'Census Input Tab'!D119))</f>
        <v/>
      </c>
      <c r="E88" s="82" t="str">
        <f>IF('Census Input Tab'!O119="NO","Missing Data",IF('Census Input Tab'!T119=1,IF('Census Input Tab'!O119="BLANK","BLANK",""),'Census Input Tab'!E119))</f>
        <v/>
      </c>
      <c r="F88" s="82" t="str">
        <f>IF('Census Input Tab'!O119="NO","Missing Data",IF('Census Input Tab'!T119=1,IF('Census Input Tab'!O119="BLANK","BLANK",""),'Census Input Tab'!C119))</f>
        <v/>
      </c>
      <c r="G88" s="82" t="str">
        <f>IF('Census Input Tab'!O119="NO","Missing Data",IF('Census Input Tab'!T119=1,IF('Census Input Tab'!O119="BLANK","BLANK",""),IF('Census Input Tab'!J119="","",'Census Input Tab'!J119)))</f>
        <v/>
      </c>
      <c r="H88" s="82" t="str">
        <f>IF('Census Input Tab'!O119="NO","Missing Data",IF('Census Input Tab'!T119=1,IF('Census Input Tab'!O119="BLANK","BLANK",""),INDEX($K$14:$K$18,MATCH('Census Input Tab'!F119,'SBMP Illustrative Census'!$L$14:$L$18,0))))</f>
        <v/>
      </c>
      <c r="I88" s="82" t="str">
        <f>IF('Census Input Tab'!O119="NO","Missing Data",IF('Census Input Tab'!T119=1,IF('Census Input Tab'!O119="BLANK","BLANK",""),IF(AND('Census Input Tab'!G119="",'Census Input Tab'!$O119="YES"),"",INDEX($K$22:$K$26,MATCH('Census Input Tab'!G119,'SBMP Illustrative Census'!$L$22:$L$26,0)))))</f>
        <v/>
      </c>
    </row>
    <row r="89" spans="1:9">
      <c r="A89" s="82" t="str">
        <f>IF('Census Input Tab'!O120="NO","Missing Data",IF('Census Input Tab'!T120=1,IF('Census Input Tab'!O120="BLANK","BLANK",""),INDEX($K$3:$K$5,MATCH('Census Input Tab'!H120,'SBMP Illustrative Census'!$L$3:$L$5,0))))</f>
        <v/>
      </c>
      <c r="B89" s="82" t="str">
        <f>IF('Census Input Tab'!O120="NO","Missing Data",IF('Census Input Tab'!T120=1,IF('Census Input Tab'!O120="BLANK","BLANK",""),'Census Input Tab'!B120))</f>
        <v/>
      </c>
      <c r="C89" s="82" t="str">
        <f>IF('Census Input Tab'!O120="NO","Missing Data",IF('Census Input Tab'!T120=1,IF('Census Input Tab'!O120="BLANK","BLANK",""),'Census Input Tab'!A120))</f>
        <v/>
      </c>
      <c r="D89" s="122" t="str">
        <f>IF('Census Input Tab'!O120="NO","Missing Data",IF('Census Input Tab'!T120=1,IF('Census Input Tab'!O120="BLANK","BLANK",""),'Census Input Tab'!D120))</f>
        <v/>
      </c>
      <c r="E89" s="82" t="str">
        <f>IF('Census Input Tab'!O120="NO","Missing Data",IF('Census Input Tab'!T120=1,IF('Census Input Tab'!O120="BLANK","BLANK",""),'Census Input Tab'!E120))</f>
        <v/>
      </c>
      <c r="F89" s="82" t="str">
        <f>IF('Census Input Tab'!O120="NO","Missing Data",IF('Census Input Tab'!T120=1,IF('Census Input Tab'!O120="BLANK","BLANK",""),'Census Input Tab'!C120))</f>
        <v/>
      </c>
      <c r="G89" s="82" t="str">
        <f>IF('Census Input Tab'!O120="NO","Missing Data",IF('Census Input Tab'!T120=1,IF('Census Input Tab'!O120="BLANK","BLANK",""),IF('Census Input Tab'!J120="","",'Census Input Tab'!J120)))</f>
        <v/>
      </c>
      <c r="H89" s="82" t="str">
        <f>IF('Census Input Tab'!O120="NO","Missing Data",IF('Census Input Tab'!T120=1,IF('Census Input Tab'!O120="BLANK","BLANK",""),INDEX($K$14:$K$18,MATCH('Census Input Tab'!F120,'SBMP Illustrative Census'!$L$14:$L$18,0))))</f>
        <v/>
      </c>
      <c r="I89" s="82" t="str">
        <f>IF('Census Input Tab'!O120="NO","Missing Data",IF('Census Input Tab'!T120=1,IF('Census Input Tab'!O120="BLANK","BLANK",""),IF(AND('Census Input Tab'!G120="",'Census Input Tab'!$O120="YES"),"",INDEX($K$22:$K$26,MATCH('Census Input Tab'!G120,'SBMP Illustrative Census'!$L$22:$L$26,0)))))</f>
        <v/>
      </c>
    </row>
    <row r="90" spans="1:9">
      <c r="A90" s="82" t="str">
        <f>IF('Census Input Tab'!O121="NO","Missing Data",IF('Census Input Tab'!T121=1,IF('Census Input Tab'!O121="BLANK","BLANK",""),INDEX($K$3:$K$5,MATCH('Census Input Tab'!H121,'SBMP Illustrative Census'!$L$3:$L$5,0))))</f>
        <v/>
      </c>
      <c r="B90" s="82" t="str">
        <f>IF('Census Input Tab'!O121="NO","Missing Data",IF('Census Input Tab'!T121=1,IF('Census Input Tab'!O121="BLANK","BLANK",""),'Census Input Tab'!B121))</f>
        <v/>
      </c>
      <c r="C90" s="82" t="str">
        <f>IF('Census Input Tab'!O121="NO","Missing Data",IF('Census Input Tab'!T121=1,IF('Census Input Tab'!O121="BLANK","BLANK",""),'Census Input Tab'!A121))</f>
        <v/>
      </c>
      <c r="D90" s="122" t="str">
        <f>IF('Census Input Tab'!O121="NO","Missing Data",IF('Census Input Tab'!T121=1,IF('Census Input Tab'!O121="BLANK","BLANK",""),'Census Input Tab'!D121))</f>
        <v/>
      </c>
      <c r="E90" s="82" t="str">
        <f>IF('Census Input Tab'!O121="NO","Missing Data",IF('Census Input Tab'!T121=1,IF('Census Input Tab'!O121="BLANK","BLANK",""),'Census Input Tab'!E121))</f>
        <v/>
      </c>
      <c r="F90" s="82" t="str">
        <f>IF('Census Input Tab'!O121="NO","Missing Data",IF('Census Input Tab'!T121=1,IF('Census Input Tab'!O121="BLANK","BLANK",""),'Census Input Tab'!C121))</f>
        <v/>
      </c>
      <c r="G90" s="82" t="str">
        <f>IF('Census Input Tab'!O121="NO","Missing Data",IF('Census Input Tab'!T121=1,IF('Census Input Tab'!O121="BLANK","BLANK",""),IF('Census Input Tab'!J121="","",'Census Input Tab'!J121)))</f>
        <v/>
      </c>
      <c r="H90" s="82" t="str">
        <f>IF('Census Input Tab'!O121="NO","Missing Data",IF('Census Input Tab'!T121=1,IF('Census Input Tab'!O121="BLANK","BLANK",""),INDEX($K$14:$K$18,MATCH('Census Input Tab'!F121,'SBMP Illustrative Census'!$L$14:$L$18,0))))</f>
        <v/>
      </c>
      <c r="I90" s="82" t="str">
        <f>IF('Census Input Tab'!O121="NO","Missing Data",IF('Census Input Tab'!T121=1,IF('Census Input Tab'!O121="BLANK","BLANK",""),IF(AND('Census Input Tab'!G121="",'Census Input Tab'!$O121="YES"),"",INDEX($K$22:$K$26,MATCH('Census Input Tab'!G121,'SBMP Illustrative Census'!$L$22:$L$26,0)))))</f>
        <v/>
      </c>
    </row>
    <row r="91" spans="1:9">
      <c r="A91" s="82" t="str">
        <f>IF('Census Input Tab'!O122="NO","Missing Data",IF('Census Input Tab'!T122=1,IF('Census Input Tab'!O122="BLANK","BLANK",""),INDEX($K$3:$K$5,MATCH('Census Input Tab'!H122,'SBMP Illustrative Census'!$L$3:$L$5,0))))</f>
        <v/>
      </c>
      <c r="B91" s="82" t="str">
        <f>IF('Census Input Tab'!O122="NO","Missing Data",IF('Census Input Tab'!T122=1,IF('Census Input Tab'!O122="BLANK","BLANK",""),'Census Input Tab'!B122))</f>
        <v/>
      </c>
      <c r="C91" s="82" t="str">
        <f>IF('Census Input Tab'!O122="NO","Missing Data",IF('Census Input Tab'!T122=1,IF('Census Input Tab'!O122="BLANK","BLANK",""),'Census Input Tab'!A122))</f>
        <v/>
      </c>
      <c r="D91" s="122" t="str">
        <f>IF('Census Input Tab'!O122="NO","Missing Data",IF('Census Input Tab'!T122=1,IF('Census Input Tab'!O122="BLANK","BLANK",""),'Census Input Tab'!D122))</f>
        <v/>
      </c>
      <c r="E91" s="82" t="str">
        <f>IF('Census Input Tab'!O122="NO","Missing Data",IF('Census Input Tab'!T122=1,IF('Census Input Tab'!O122="BLANK","BLANK",""),'Census Input Tab'!E122))</f>
        <v/>
      </c>
      <c r="F91" s="82" t="str">
        <f>IF('Census Input Tab'!O122="NO","Missing Data",IF('Census Input Tab'!T122=1,IF('Census Input Tab'!O122="BLANK","BLANK",""),'Census Input Tab'!C122))</f>
        <v/>
      </c>
      <c r="G91" s="82" t="str">
        <f>IF('Census Input Tab'!O122="NO","Missing Data",IF('Census Input Tab'!T122=1,IF('Census Input Tab'!O122="BLANK","BLANK",""),IF('Census Input Tab'!J122="","",'Census Input Tab'!J122)))</f>
        <v/>
      </c>
      <c r="H91" s="82" t="str">
        <f>IF('Census Input Tab'!O122="NO","Missing Data",IF('Census Input Tab'!T122=1,IF('Census Input Tab'!O122="BLANK","BLANK",""),INDEX($K$14:$K$18,MATCH('Census Input Tab'!F122,'SBMP Illustrative Census'!$L$14:$L$18,0))))</f>
        <v/>
      </c>
      <c r="I91" s="82" t="str">
        <f>IF('Census Input Tab'!O122="NO","Missing Data",IF('Census Input Tab'!T122=1,IF('Census Input Tab'!O122="BLANK","BLANK",""),IF(AND('Census Input Tab'!G122="",'Census Input Tab'!$O122="YES"),"",INDEX($K$22:$K$26,MATCH('Census Input Tab'!G122,'SBMP Illustrative Census'!$L$22:$L$26,0)))))</f>
        <v/>
      </c>
    </row>
    <row r="92" spans="1:9">
      <c r="A92" s="82" t="str">
        <f>IF('Census Input Tab'!O123="NO","Missing Data",IF('Census Input Tab'!T123=1,IF('Census Input Tab'!O123="BLANK","BLANK",""),INDEX($K$3:$K$5,MATCH('Census Input Tab'!H123,'SBMP Illustrative Census'!$L$3:$L$5,0))))</f>
        <v/>
      </c>
      <c r="B92" s="82" t="str">
        <f>IF('Census Input Tab'!O123="NO","Missing Data",IF('Census Input Tab'!T123=1,IF('Census Input Tab'!O123="BLANK","BLANK",""),'Census Input Tab'!B123))</f>
        <v/>
      </c>
      <c r="C92" s="82" t="str">
        <f>IF('Census Input Tab'!O123="NO","Missing Data",IF('Census Input Tab'!T123=1,IF('Census Input Tab'!O123="BLANK","BLANK",""),'Census Input Tab'!A123))</f>
        <v/>
      </c>
      <c r="D92" s="122" t="str">
        <f>IF('Census Input Tab'!O123="NO","Missing Data",IF('Census Input Tab'!T123=1,IF('Census Input Tab'!O123="BLANK","BLANK",""),'Census Input Tab'!D123))</f>
        <v/>
      </c>
      <c r="E92" s="82" t="str">
        <f>IF('Census Input Tab'!O123="NO","Missing Data",IF('Census Input Tab'!T123=1,IF('Census Input Tab'!O123="BLANK","BLANK",""),'Census Input Tab'!E123))</f>
        <v/>
      </c>
      <c r="F92" s="82" t="str">
        <f>IF('Census Input Tab'!O123="NO","Missing Data",IF('Census Input Tab'!T123=1,IF('Census Input Tab'!O123="BLANK","BLANK",""),'Census Input Tab'!C123))</f>
        <v/>
      </c>
      <c r="G92" s="82" t="str">
        <f>IF('Census Input Tab'!O123="NO","Missing Data",IF('Census Input Tab'!T123=1,IF('Census Input Tab'!O123="BLANK","BLANK",""),IF('Census Input Tab'!J123="","",'Census Input Tab'!J123)))</f>
        <v/>
      </c>
      <c r="H92" s="82" t="str">
        <f>IF('Census Input Tab'!O123="NO","Missing Data",IF('Census Input Tab'!T123=1,IF('Census Input Tab'!O123="BLANK","BLANK",""),INDEX($K$14:$K$18,MATCH('Census Input Tab'!F123,'SBMP Illustrative Census'!$L$14:$L$18,0))))</f>
        <v/>
      </c>
      <c r="I92" s="82" t="str">
        <f>IF('Census Input Tab'!O123="NO","Missing Data",IF('Census Input Tab'!T123=1,IF('Census Input Tab'!O123="BLANK","BLANK",""),IF(AND('Census Input Tab'!G123="",'Census Input Tab'!$O123="YES"),"",INDEX($K$22:$K$26,MATCH('Census Input Tab'!G123,'SBMP Illustrative Census'!$L$22:$L$26,0)))))</f>
        <v/>
      </c>
    </row>
    <row r="93" spans="1:9">
      <c r="A93" s="82" t="str">
        <f>IF('Census Input Tab'!O124="NO","Missing Data",IF('Census Input Tab'!T124=1,IF('Census Input Tab'!O124="BLANK","BLANK",""),INDEX($K$3:$K$5,MATCH('Census Input Tab'!H124,'SBMP Illustrative Census'!$L$3:$L$5,0))))</f>
        <v/>
      </c>
      <c r="B93" s="82" t="str">
        <f>IF('Census Input Tab'!O124="NO","Missing Data",IF('Census Input Tab'!T124=1,IF('Census Input Tab'!O124="BLANK","BLANK",""),'Census Input Tab'!B124))</f>
        <v/>
      </c>
      <c r="C93" s="82" t="str">
        <f>IF('Census Input Tab'!O124="NO","Missing Data",IF('Census Input Tab'!T124=1,IF('Census Input Tab'!O124="BLANK","BLANK",""),'Census Input Tab'!A124))</f>
        <v/>
      </c>
      <c r="D93" s="122" t="str">
        <f>IF('Census Input Tab'!O124="NO","Missing Data",IF('Census Input Tab'!T124=1,IF('Census Input Tab'!O124="BLANK","BLANK",""),'Census Input Tab'!D124))</f>
        <v/>
      </c>
      <c r="E93" s="82" t="str">
        <f>IF('Census Input Tab'!O124="NO","Missing Data",IF('Census Input Tab'!T124=1,IF('Census Input Tab'!O124="BLANK","BLANK",""),'Census Input Tab'!E124))</f>
        <v/>
      </c>
      <c r="F93" s="82" t="str">
        <f>IF('Census Input Tab'!O124="NO","Missing Data",IF('Census Input Tab'!T124=1,IF('Census Input Tab'!O124="BLANK","BLANK",""),'Census Input Tab'!C124))</f>
        <v/>
      </c>
      <c r="G93" s="82" t="str">
        <f>IF('Census Input Tab'!O124="NO","Missing Data",IF('Census Input Tab'!T124=1,IF('Census Input Tab'!O124="BLANK","BLANK",""),IF('Census Input Tab'!J124="","",'Census Input Tab'!J124)))</f>
        <v/>
      </c>
      <c r="H93" s="82" t="str">
        <f>IF('Census Input Tab'!O124="NO","Missing Data",IF('Census Input Tab'!T124=1,IF('Census Input Tab'!O124="BLANK","BLANK",""),INDEX($K$14:$K$18,MATCH('Census Input Tab'!F124,'SBMP Illustrative Census'!$L$14:$L$18,0))))</f>
        <v/>
      </c>
      <c r="I93" s="82" t="str">
        <f>IF('Census Input Tab'!O124="NO","Missing Data",IF('Census Input Tab'!T124=1,IF('Census Input Tab'!O124="BLANK","BLANK",""),IF(AND('Census Input Tab'!G124="",'Census Input Tab'!$O124="YES"),"",INDEX($K$22:$K$26,MATCH('Census Input Tab'!G124,'SBMP Illustrative Census'!$L$22:$L$26,0)))))</f>
        <v/>
      </c>
    </row>
    <row r="94" spans="1:9">
      <c r="A94" s="82" t="str">
        <f>IF('Census Input Tab'!O125="NO","Missing Data",IF('Census Input Tab'!T125=1,IF('Census Input Tab'!O125="BLANK","BLANK",""),INDEX($K$3:$K$5,MATCH('Census Input Tab'!H125,'SBMP Illustrative Census'!$L$3:$L$5,0))))</f>
        <v/>
      </c>
      <c r="B94" s="82" t="str">
        <f>IF('Census Input Tab'!O125="NO","Missing Data",IF('Census Input Tab'!T125=1,IF('Census Input Tab'!O125="BLANK","BLANK",""),'Census Input Tab'!B125))</f>
        <v/>
      </c>
      <c r="C94" s="82" t="str">
        <f>IF('Census Input Tab'!O125="NO","Missing Data",IF('Census Input Tab'!T125=1,IF('Census Input Tab'!O125="BLANK","BLANK",""),'Census Input Tab'!A125))</f>
        <v/>
      </c>
      <c r="D94" s="122" t="str">
        <f>IF('Census Input Tab'!O125="NO","Missing Data",IF('Census Input Tab'!T125=1,IF('Census Input Tab'!O125="BLANK","BLANK",""),'Census Input Tab'!D125))</f>
        <v/>
      </c>
      <c r="E94" s="82" t="str">
        <f>IF('Census Input Tab'!O125="NO","Missing Data",IF('Census Input Tab'!T125=1,IF('Census Input Tab'!O125="BLANK","BLANK",""),'Census Input Tab'!E125))</f>
        <v/>
      </c>
      <c r="F94" s="82" t="str">
        <f>IF('Census Input Tab'!O125="NO","Missing Data",IF('Census Input Tab'!T125=1,IF('Census Input Tab'!O125="BLANK","BLANK",""),'Census Input Tab'!C125))</f>
        <v/>
      </c>
      <c r="G94" s="82" t="str">
        <f>IF('Census Input Tab'!O125="NO","Missing Data",IF('Census Input Tab'!T125=1,IF('Census Input Tab'!O125="BLANK","BLANK",""),IF('Census Input Tab'!J125="","",'Census Input Tab'!J125)))</f>
        <v/>
      </c>
      <c r="H94" s="82" t="str">
        <f>IF('Census Input Tab'!O125="NO","Missing Data",IF('Census Input Tab'!T125=1,IF('Census Input Tab'!O125="BLANK","BLANK",""),INDEX($K$14:$K$18,MATCH('Census Input Tab'!F125,'SBMP Illustrative Census'!$L$14:$L$18,0))))</f>
        <v/>
      </c>
      <c r="I94" s="82" t="str">
        <f>IF('Census Input Tab'!O125="NO","Missing Data",IF('Census Input Tab'!T125=1,IF('Census Input Tab'!O125="BLANK","BLANK",""),IF(AND('Census Input Tab'!G125="",'Census Input Tab'!$O125="YES"),"",INDEX($K$22:$K$26,MATCH('Census Input Tab'!G125,'SBMP Illustrative Census'!$L$22:$L$26,0)))))</f>
        <v/>
      </c>
    </row>
    <row r="95" spans="1:9">
      <c r="A95" s="82" t="str">
        <f>IF('Census Input Tab'!O126="NO","Missing Data",IF('Census Input Tab'!T126=1,IF('Census Input Tab'!O126="BLANK","BLANK",""),INDEX($K$3:$K$5,MATCH('Census Input Tab'!H126,'SBMP Illustrative Census'!$L$3:$L$5,0))))</f>
        <v/>
      </c>
      <c r="B95" s="82" t="str">
        <f>IF('Census Input Tab'!O126="NO","Missing Data",IF('Census Input Tab'!T126=1,IF('Census Input Tab'!O126="BLANK","BLANK",""),'Census Input Tab'!B126))</f>
        <v/>
      </c>
      <c r="C95" s="82" t="str">
        <f>IF('Census Input Tab'!O126="NO","Missing Data",IF('Census Input Tab'!T126=1,IF('Census Input Tab'!O126="BLANK","BLANK",""),'Census Input Tab'!A126))</f>
        <v/>
      </c>
      <c r="D95" s="122" t="str">
        <f>IF('Census Input Tab'!O126="NO","Missing Data",IF('Census Input Tab'!T126=1,IF('Census Input Tab'!O126="BLANK","BLANK",""),'Census Input Tab'!D126))</f>
        <v/>
      </c>
      <c r="E95" s="82" t="str">
        <f>IF('Census Input Tab'!O126="NO","Missing Data",IF('Census Input Tab'!T126=1,IF('Census Input Tab'!O126="BLANK","BLANK",""),'Census Input Tab'!E126))</f>
        <v/>
      </c>
      <c r="F95" s="82" t="str">
        <f>IF('Census Input Tab'!O126="NO","Missing Data",IF('Census Input Tab'!T126=1,IF('Census Input Tab'!O126="BLANK","BLANK",""),'Census Input Tab'!C126))</f>
        <v/>
      </c>
      <c r="G95" s="82" t="str">
        <f>IF('Census Input Tab'!O126="NO","Missing Data",IF('Census Input Tab'!T126=1,IF('Census Input Tab'!O126="BLANK","BLANK",""),IF('Census Input Tab'!J126="","",'Census Input Tab'!J126)))</f>
        <v/>
      </c>
      <c r="H95" s="82" t="str">
        <f>IF('Census Input Tab'!O126="NO","Missing Data",IF('Census Input Tab'!T126=1,IF('Census Input Tab'!O126="BLANK","BLANK",""),INDEX($K$14:$K$18,MATCH('Census Input Tab'!F126,'SBMP Illustrative Census'!$L$14:$L$18,0))))</f>
        <v/>
      </c>
      <c r="I95" s="82" t="str">
        <f>IF('Census Input Tab'!O126="NO","Missing Data",IF('Census Input Tab'!T126=1,IF('Census Input Tab'!O126="BLANK","BLANK",""),IF(AND('Census Input Tab'!G126="",'Census Input Tab'!$O126="YES"),"",INDEX($K$22:$K$26,MATCH('Census Input Tab'!G126,'SBMP Illustrative Census'!$L$22:$L$26,0)))))</f>
        <v/>
      </c>
    </row>
    <row r="96" spans="1:9">
      <c r="A96" s="82" t="str">
        <f>IF('Census Input Tab'!O127="NO","Missing Data",IF('Census Input Tab'!T127=1,IF('Census Input Tab'!O127="BLANK","BLANK",""),INDEX($K$3:$K$5,MATCH('Census Input Tab'!H127,'SBMP Illustrative Census'!$L$3:$L$5,0))))</f>
        <v/>
      </c>
      <c r="B96" s="82" t="str">
        <f>IF('Census Input Tab'!O127="NO","Missing Data",IF('Census Input Tab'!T127=1,IF('Census Input Tab'!O127="BLANK","BLANK",""),'Census Input Tab'!B127))</f>
        <v/>
      </c>
      <c r="C96" s="82" t="str">
        <f>IF('Census Input Tab'!O127="NO","Missing Data",IF('Census Input Tab'!T127=1,IF('Census Input Tab'!O127="BLANK","BLANK",""),'Census Input Tab'!A127))</f>
        <v/>
      </c>
      <c r="D96" s="122" t="str">
        <f>IF('Census Input Tab'!O127="NO","Missing Data",IF('Census Input Tab'!T127=1,IF('Census Input Tab'!O127="BLANK","BLANK",""),'Census Input Tab'!D127))</f>
        <v/>
      </c>
      <c r="E96" s="82" t="str">
        <f>IF('Census Input Tab'!O127="NO","Missing Data",IF('Census Input Tab'!T127=1,IF('Census Input Tab'!O127="BLANK","BLANK",""),'Census Input Tab'!E127))</f>
        <v/>
      </c>
      <c r="F96" s="82" t="str">
        <f>IF('Census Input Tab'!O127="NO","Missing Data",IF('Census Input Tab'!T127=1,IF('Census Input Tab'!O127="BLANK","BLANK",""),'Census Input Tab'!C127))</f>
        <v/>
      </c>
      <c r="G96" s="82" t="str">
        <f>IF('Census Input Tab'!O127="NO","Missing Data",IF('Census Input Tab'!T127=1,IF('Census Input Tab'!O127="BLANK","BLANK",""),IF('Census Input Tab'!J127="","",'Census Input Tab'!J127)))</f>
        <v/>
      </c>
      <c r="H96" s="82" t="str">
        <f>IF('Census Input Tab'!O127="NO","Missing Data",IF('Census Input Tab'!T127=1,IF('Census Input Tab'!O127="BLANK","BLANK",""),INDEX($K$14:$K$18,MATCH('Census Input Tab'!F127,'SBMP Illustrative Census'!$L$14:$L$18,0))))</f>
        <v/>
      </c>
      <c r="I96" s="82" t="str">
        <f>IF('Census Input Tab'!O127="NO","Missing Data",IF('Census Input Tab'!T127=1,IF('Census Input Tab'!O127="BLANK","BLANK",""),IF(AND('Census Input Tab'!G127="",'Census Input Tab'!$O127="YES"),"",INDEX($K$22:$K$26,MATCH('Census Input Tab'!G127,'SBMP Illustrative Census'!$L$22:$L$26,0)))))</f>
        <v/>
      </c>
    </row>
    <row r="97" spans="1:9">
      <c r="A97" s="82" t="str">
        <f>IF('Census Input Tab'!O128="NO","Missing Data",IF('Census Input Tab'!T128=1,IF('Census Input Tab'!O128="BLANK","BLANK",""),INDEX($K$3:$K$5,MATCH('Census Input Tab'!H128,'SBMP Illustrative Census'!$L$3:$L$5,0))))</f>
        <v/>
      </c>
      <c r="B97" s="82" t="str">
        <f>IF('Census Input Tab'!O128="NO","Missing Data",IF('Census Input Tab'!T128=1,IF('Census Input Tab'!O128="BLANK","BLANK",""),'Census Input Tab'!B128))</f>
        <v/>
      </c>
      <c r="C97" s="82" t="str">
        <f>IF('Census Input Tab'!O128="NO","Missing Data",IF('Census Input Tab'!T128=1,IF('Census Input Tab'!O128="BLANK","BLANK",""),'Census Input Tab'!A128))</f>
        <v/>
      </c>
      <c r="D97" s="122" t="str">
        <f>IF('Census Input Tab'!O128="NO","Missing Data",IF('Census Input Tab'!T128=1,IF('Census Input Tab'!O128="BLANK","BLANK",""),'Census Input Tab'!D128))</f>
        <v/>
      </c>
      <c r="E97" s="82" t="str">
        <f>IF('Census Input Tab'!O128="NO","Missing Data",IF('Census Input Tab'!T128=1,IF('Census Input Tab'!O128="BLANK","BLANK",""),'Census Input Tab'!E128))</f>
        <v/>
      </c>
      <c r="F97" s="82" t="str">
        <f>IF('Census Input Tab'!O128="NO","Missing Data",IF('Census Input Tab'!T128=1,IF('Census Input Tab'!O128="BLANK","BLANK",""),'Census Input Tab'!C128))</f>
        <v/>
      </c>
      <c r="G97" s="82" t="str">
        <f>IF('Census Input Tab'!O128="NO","Missing Data",IF('Census Input Tab'!T128=1,IF('Census Input Tab'!O128="BLANK","BLANK",""),IF('Census Input Tab'!J128="","",'Census Input Tab'!J128)))</f>
        <v/>
      </c>
      <c r="H97" s="82" t="str">
        <f>IF('Census Input Tab'!O128="NO","Missing Data",IF('Census Input Tab'!T128=1,IF('Census Input Tab'!O128="BLANK","BLANK",""),INDEX($K$14:$K$18,MATCH('Census Input Tab'!F128,'SBMP Illustrative Census'!$L$14:$L$18,0))))</f>
        <v/>
      </c>
      <c r="I97" s="82" t="str">
        <f>IF('Census Input Tab'!O128="NO","Missing Data",IF('Census Input Tab'!T128=1,IF('Census Input Tab'!O128="BLANK","BLANK",""),IF(AND('Census Input Tab'!G128="",'Census Input Tab'!$O128="YES"),"",INDEX($K$22:$K$26,MATCH('Census Input Tab'!G128,'SBMP Illustrative Census'!$L$22:$L$26,0)))))</f>
        <v/>
      </c>
    </row>
    <row r="98" spans="1:9">
      <c r="A98" s="82" t="str">
        <f>IF('Census Input Tab'!O129="NO","Missing Data",IF('Census Input Tab'!T129=1,IF('Census Input Tab'!O129="BLANK","BLANK",""),INDEX($K$3:$K$5,MATCH('Census Input Tab'!H129,'SBMP Illustrative Census'!$L$3:$L$5,0))))</f>
        <v/>
      </c>
      <c r="B98" s="82" t="str">
        <f>IF('Census Input Tab'!O129="NO","Missing Data",IF('Census Input Tab'!T129=1,IF('Census Input Tab'!O129="BLANK","BLANK",""),'Census Input Tab'!B129))</f>
        <v/>
      </c>
      <c r="C98" s="82" t="str">
        <f>IF('Census Input Tab'!O129="NO","Missing Data",IF('Census Input Tab'!T129=1,IF('Census Input Tab'!O129="BLANK","BLANK",""),'Census Input Tab'!A129))</f>
        <v/>
      </c>
      <c r="D98" s="122" t="str">
        <f>IF('Census Input Tab'!O129="NO","Missing Data",IF('Census Input Tab'!T129=1,IF('Census Input Tab'!O129="BLANK","BLANK",""),'Census Input Tab'!D129))</f>
        <v/>
      </c>
      <c r="E98" s="82" t="str">
        <f>IF('Census Input Tab'!O129="NO","Missing Data",IF('Census Input Tab'!T129=1,IF('Census Input Tab'!O129="BLANK","BLANK",""),'Census Input Tab'!E129))</f>
        <v/>
      </c>
      <c r="F98" s="82" t="str">
        <f>IF('Census Input Tab'!O129="NO","Missing Data",IF('Census Input Tab'!T129=1,IF('Census Input Tab'!O129="BLANK","BLANK",""),'Census Input Tab'!C129))</f>
        <v/>
      </c>
      <c r="G98" s="82" t="str">
        <f>IF('Census Input Tab'!O129="NO","Missing Data",IF('Census Input Tab'!T129=1,IF('Census Input Tab'!O129="BLANK","BLANK",""),IF('Census Input Tab'!J129="","",'Census Input Tab'!J129)))</f>
        <v/>
      </c>
      <c r="H98" s="82" t="str">
        <f>IF('Census Input Tab'!O129="NO","Missing Data",IF('Census Input Tab'!T129=1,IF('Census Input Tab'!O129="BLANK","BLANK",""),INDEX($K$14:$K$18,MATCH('Census Input Tab'!F129,'SBMP Illustrative Census'!$L$14:$L$18,0))))</f>
        <v/>
      </c>
      <c r="I98" s="82" t="str">
        <f>IF('Census Input Tab'!O129="NO","Missing Data",IF('Census Input Tab'!T129=1,IF('Census Input Tab'!O129="BLANK","BLANK",""),IF(AND('Census Input Tab'!G129="",'Census Input Tab'!$O129="YES"),"",INDEX($K$22:$K$26,MATCH('Census Input Tab'!G129,'SBMP Illustrative Census'!$L$22:$L$26,0)))))</f>
        <v/>
      </c>
    </row>
    <row r="99" spans="1:9">
      <c r="A99" s="82" t="str">
        <f>IF('Census Input Tab'!O130="NO","Missing Data",IF('Census Input Tab'!T130=1,IF('Census Input Tab'!O130="BLANK","BLANK",""),INDEX($K$3:$K$5,MATCH('Census Input Tab'!H130,'SBMP Illustrative Census'!$L$3:$L$5,0))))</f>
        <v/>
      </c>
      <c r="B99" s="82" t="str">
        <f>IF('Census Input Tab'!O130="NO","Missing Data",IF('Census Input Tab'!T130=1,IF('Census Input Tab'!O130="BLANK","BLANK",""),'Census Input Tab'!B130))</f>
        <v/>
      </c>
      <c r="C99" s="82" t="str">
        <f>IF('Census Input Tab'!O130="NO","Missing Data",IF('Census Input Tab'!T130=1,IF('Census Input Tab'!O130="BLANK","BLANK",""),'Census Input Tab'!A130))</f>
        <v/>
      </c>
      <c r="D99" s="122" t="str">
        <f>IF('Census Input Tab'!O130="NO","Missing Data",IF('Census Input Tab'!T130=1,IF('Census Input Tab'!O130="BLANK","BLANK",""),'Census Input Tab'!D130))</f>
        <v/>
      </c>
      <c r="E99" s="82" t="str">
        <f>IF('Census Input Tab'!O130="NO","Missing Data",IF('Census Input Tab'!T130=1,IF('Census Input Tab'!O130="BLANK","BLANK",""),'Census Input Tab'!E130))</f>
        <v/>
      </c>
      <c r="F99" s="82" t="str">
        <f>IF('Census Input Tab'!O130="NO","Missing Data",IF('Census Input Tab'!T130=1,IF('Census Input Tab'!O130="BLANK","BLANK",""),'Census Input Tab'!C130))</f>
        <v/>
      </c>
      <c r="G99" s="82" t="str">
        <f>IF('Census Input Tab'!O130="NO","Missing Data",IF('Census Input Tab'!T130=1,IF('Census Input Tab'!O130="BLANK","BLANK",""),IF('Census Input Tab'!J130="","",'Census Input Tab'!J130)))</f>
        <v/>
      </c>
      <c r="H99" s="82" t="str">
        <f>IF('Census Input Tab'!O130="NO","Missing Data",IF('Census Input Tab'!T130=1,IF('Census Input Tab'!O130="BLANK","BLANK",""),INDEX($K$14:$K$18,MATCH('Census Input Tab'!F130,'SBMP Illustrative Census'!$L$14:$L$18,0))))</f>
        <v/>
      </c>
      <c r="I99" s="82" t="str">
        <f>IF('Census Input Tab'!O130="NO","Missing Data",IF('Census Input Tab'!T130=1,IF('Census Input Tab'!O130="BLANK","BLANK",""),IF(AND('Census Input Tab'!G130="",'Census Input Tab'!$O130="YES"),"",INDEX($K$22:$K$26,MATCH('Census Input Tab'!G130,'SBMP Illustrative Census'!$L$22:$L$26,0)))))</f>
        <v/>
      </c>
    </row>
    <row r="100" spans="1:9">
      <c r="A100" s="82" t="str">
        <f>IF('Census Input Tab'!O131="NO","Missing Data",IF('Census Input Tab'!T131=1,IF('Census Input Tab'!O131="BLANK","BLANK",""),INDEX($K$3:$K$5,MATCH('Census Input Tab'!H131,'SBMP Illustrative Census'!$L$3:$L$5,0))))</f>
        <v/>
      </c>
      <c r="B100" s="82" t="str">
        <f>IF('Census Input Tab'!O131="NO","Missing Data",IF('Census Input Tab'!T131=1,IF('Census Input Tab'!O131="BLANK","BLANK",""),'Census Input Tab'!B131))</f>
        <v/>
      </c>
      <c r="C100" s="82" t="str">
        <f>IF('Census Input Tab'!O131="NO","Missing Data",IF('Census Input Tab'!T131=1,IF('Census Input Tab'!O131="BLANK","BLANK",""),'Census Input Tab'!A131))</f>
        <v/>
      </c>
      <c r="D100" s="122" t="str">
        <f>IF('Census Input Tab'!O131="NO","Missing Data",IF('Census Input Tab'!T131=1,IF('Census Input Tab'!O131="BLANK","BLANK",""),'Census Input Tab'!D131))</f>
        <v/>
      </c>
      <c r="E100" s="82" t="str">
        <f>IF('Census Input Tab'!O131="NO","Missing Data",IF('Census Input Tab'!T131=1,IF('Census Input Tab'!O131="BLANK","BLANK",""),'Census Input Tab'!E131))</f>
        <v/>
      </c>
      <c r="F100" s="82" t="str">
        <f>IF('Census Input Tab'!O131="NO","Missing Data",IF('Census Input Tab'!T131=1,IF('Census Input Tab'!O131="BLANK","BLANK",""),'Census Input Tab'!C131))</f>
        <v/>
      </c>
      <c r="G100" s="82" t="str">
        <f>IF('Census Input Tab'!O131="NO","Missing Data",IF('Census Input Tab'!T131=1,IF('Census Input Tab'!O131="BLANK","BLANK",""),IF('Census Input Tab'!J131="","",'Census Input Tab'!J131)))</f>
        <v/>
      </c>
      <c r="H100" s="82" t="str">
        <f>IF('Census Input Tab'!O131="NO","Missing Data",IF('Census Input Tab'!T131=1,IF('Census Input Tab'!O131="BLANK","BLANK",""),INDEX($K$14:$K$18,MATCH('Census Input Tab'!F131,'SBMP Illustrative Census'!$L$14:$L$18,0))))</f>
        <v/>
      </c>
      <c r="I100" s="82" t="str">
        <f>IF('Census Input Tab'!O131="NO","Missing Data",IF('Census Input Tab'!T131=1,IF('Census Input Tab'!O131="BLANK","BLANK",""),IF(AND('Census Input Tab'!G131="",'Census Input Tab'!$O131="YES"),"",INDEX($K$22:$K$26,MATCH('Census Input Tab'!G131,'SBMP Illustrative Census'!$L$22:$L$26,0)))))</f>
        <v/>
      </c>
    </row>
    <row r="101" spans="1:9">
      <c r="A101" s="82" t="str">
        <f>IF('Census Input Tab'!O132="NO","Missing Data",IF('Census Input Tab'!T132=1,IF('Census Input Tab'!O132="BLANK","BLANK",""),INDEX($K$3:$K$5,MATCH('Census Input Tab'!H132,'SBMP Illustrative Census'!$L$3:$L$5,0))))</f>
        <v/>
      </c>
      <c r="B101" s="82" t="str">
        <f>IF('Census Input Tab'!O132="NO","Missing Data",IF('Census Input Tab'!T132=1,IF('Census Input Tab'!O132="BLANK","BLANK",""),'Census Input Tab'!B132))</f>
        <v/>
      </c>
      <c r="C101" s="82" t="str">
        <f>IF('Census Input Tab'!O132="NO","Missing Data",IF('Census Input Tab'!T132=1,IF('Census Input Tab'!O132="BLANK","BLANK",""),'Census Input Tab'!A132))</f>
        <v/>
      </c>
      <c r="D101" s="122" t="str">
        <f>IF('Census Input Tab'!O132="NO","Missing Data",IF('Census Input Tab'!T132=1,IF('Census Input Tab'!O132="BLANK","BLANK",""),'Census Input Tab'!D132))</f>
        <v/>
      </c>
      <c r="E101" s="82" t="str">
        <f>IF('Census Input Tab'!O132="NO","Missing Data",IF('Census Input Tab'!T132=1,IF('Census Input Tab'!O132="BLANK","BLANK",""),'Census Input Tab'!E132))</f>
        <v/>
      </c>
      <c r="F101" s="82" t="str">
        <f>IF('Census Input Tab'!O132="NO","Missing Data",IF('Census Input Tab'!T132=1,IF('Census Input Tab'!O132="BLANK","BLANK",""),'Census Input Tab'!C132))</f>
        <v/>
      </c>
      <c r="G101" s="82" t="str">
        <f>IF('Census Input Tab'!O132="NO","Missing Data",IF('Census Input Tab'!T132=1,IF('Census Input Tab'!O132="BLANK","BLANK",""),IF('Census Input Tab'!J132="","",'Census Input Tab'!J132)))</f>
        <v/>
      </c>
      <c r="H101" s="82" t="str">
        <f>IF('Census Input Tab'!O132="NO","Missing Data",IF('Census Input Tab'!T132=1,IF('Census Input Tab'!O132="BLANK","BLANK",""),INDEX($K$14:$K$18,MATCH('Census Input Tab'!F132,'SBMP Illustrative Census'!$L$14:$L$18,0))))</f>
        <v/>
      </c>
      <c r="I101" s="82" t="str">
        <f>IF('Census Input Tab'!O132="NO","Missing Data",IF('Census Input Tab'!T132=1,IF('Census Input Tab'!O132="BLANK","BLANK",""),IF(AND('Census Input Tab'!G132="",'Census Input Tab'!$O132="YES"),"",INDEX($K$22:$K$26,MATCH('Census Input Tab'!G132,'SBMP Illustrative Census'!$L$22:$L$26,0)))))</f>
        <v/>
      </c>
    </row>
    <row r="102" spans="1:9">
      <c r="A102" s="82" t="str">
        <f>IF('Census Input Tab'!O133="NO","Missing Data",IF('Census Input Tab'!T133=1,IF('Census Input Tab'!O133="BLANK","BLANK",""),INDEX($K$3:$K$5,MATCH('Census Input Tab'!H133,'SBMP Illustrative Census'!$L$3:$L$5,0))))</f>
        <v/>
      </c>
      <c r="B102" s="82" t="str">
        <f>IF('Census Input Tab'!O133="NO","Missing Data",IF('Census Input Tab'!T133=1,IF('Census Input Tab'!O133="BLANK","BLANK",""),'Census Input Tab'!B133))</f>
        <v/>
      </c>
      <c r="C102" s="82" t="str">
        <f>IF('Census Input Tab'!O133="NO","Missing Data",IF('Census Input Tab'!T133=1,IF('Census Input Tab'!O133="BLANK","BLANK",""),'Census Input Tab'!A133))</f>
        <v/>
      </c>
      <c r="D102" s="122" t="str">
        <f>IF('Census Input Tab'!O133="NO","Missing Data",IF('Census Input Tab'!T133=1,IF('Census Input Tab'!O133="BLANK","BLANK",""),'Census Input Tab'!D133))</f>
        <v/>
      </c>
      <c r="E102" s="82" t="str">
        <f>IF('Census Input Tab'!O133="NO","Missing Data",IF('Census Input Tab'!T133=1,IF('Census Input Tab'!O133="BLANK","BLANK",""),'Census Input Tab'!E133))</f>
        <v/>
      </c>
      <c r="F102" s="82" t="str">
        <f>IF('Census Input Tab'!O133="NO","Missing Data",IF('Census Input Tab'!T133=1,IF('Census Input Tab'!O133="BLANK","BLANK",""),'Census Input Tab'!C133))</f>
        <v/>
      </c>
      <c r="G102" s="82" t="str">
        <f>IF('Census Input Tab'!O133="NO","Missing Data",IF('Census Input Tab'!T133=1,IF('Census Input Tab'!O133="BLANK","BLANK",""),IF('Census Input Tab'!J133="","",'Census Input Tab'!J133)))</f>
        <v/>
      </c>
      <c r="H102" s="82" t="str">
        <f>IF('Census Input Tab'!O133="NO","Missing Data",IF('Census Input Tab'!T133=1,IF('Census Input Tab'!O133="BLANK","BLANK",""),INDEX($K$14:$K$18,MATCH('Census Input Tab'!F133,'SBMP Illustrative Census'!$L$14:$L$18,0))))</f>
        <v/>
      </c>
      <c r="I102" s="82" t="str">
        <f>IF('Census Input Tab'!O133="NO","Missing Data",IF('Census Input Tab'!T133=1,IF('Census Input Tab'!O133="BLANK","BLANK",""),IF(AND('Census Input Tab'!G133="",'Census Input Tab'!$O133="YES"),"",INDEX($K$22:$K$26,MATCH('Census Input Tab'!G133,'SBMP Illustrative Census'!$L$22:$L$26,0)))))</f>
        <v/>
      </c>
    </row>
    <row r="103" spans="1:9">
      <c r="A103" s="82" t="str">
        <f>IF('Census Input Tab'!O134="NO","Missing Data",IF('Census Input Tab'!T134=1,IF('Census Input Tab'!O134="BLANK","BLANK",""),INDEX($K$3:$K$5,MATCH('Census Input Tab'!H134,'SBMP Illustrative Census'!$L$3:$L$5,0))))</f>
        <v/>
      </c>
      <c r="B103" s="82" t="str">
        <f>IF('Census Input Tab'!O134="NO","Missing Data",IF('Census Input Tab'!T134=1,IF('Census Input Tab'!O134="BLANK","BLANK",""),'Census Input Tab'!B134))</f>
        <v/>
      </c>
      <c r="C103" s="82" t="str">
        <f>IF('Census Input Tab'!O134="NO","Missing Data",IF('Census Input Tab'!T134=1,IF('Census Input Tab'!O134="BLANK","BLANK",""),'Census Input Tab'!A134))</f>
        <v/>
      </c>
      <c r="D103" s="122" t="str">
        <f>IF('Census Input Tab'!O134="NO","Missing Data",IF('Census Input Tab'!T134=1,IF('Census Input Tab'!O134="BLANK","BLANK",""),'Census Input Tab'!D134))</f>
        <v/>
      </c>
      <c r="E103" s="82" t="str">
        <f>IF('Census Input Tab'!O134="NO","Missing Data",IF('Census Input Tab'!T134=1,IF('Census Input Tab'!O134="BLANK","BLANK",""),'Census Input Tab'!E134))</f>
        <v/>
      </c>
      <c r="F103" s="82" t="str">
        <f>IF('Census Input Tab'!O134="NO","Missing Data",IF('Census Input Tab'!T134=1,IF('Census Input Tab'!O134="BLANK","BLANK",""),'Census Input Tab'!C134))</f>
        <v/>
      </c>
      <c r="G103" s="82" t="str">
        <f>IF('Census Input Tab'!O134="NO","Missing Data",IF('Census Input Tab'!T134=1,IF('Census Input Tab'!O134="BLANK","BLANK",""),IF('Census Input Tab'!J134="","",'Census Input Tab'!J134)))</f>
        <v/>
      </c>
      <c r="H103" s="82" t="str">
        <f>IF('Census Input Tab'!O134="NO","Missing Data",IF('Census Input Tab'!T134=1,IF('Census Input Tab'!O134="BLANK","BLANK",""),INDEX($K$14:$K$18,MATCH('Census Input Tab'!F134,'SBMP Illustrative Census'!$L$14:$L$18,0))))</f>
        <v/>
      </c>
      <c r="I103" s="82" t="str">
        <f>IF('Census Input Tab'!O134="NO","Missing Data",IF('Census Input Tab'!T134=1,IF('Census Input Tab'!O134="BLANK","BLANK",""),IF(AND('Census Input Tab'!G134="",'Census Input Tab'!$O134="YES"),"",INDEX($K$22:$K$26,MATCH('Census Input Tab'!G134,'SBMP Illustrative Census'!$L$22:$L$26,0)))))</f>
        <v/>
      </c>
    </row>
    <row r="104" spans="1:9">
      <c r="A104" s="82" t="str">
        <f>IF('Census Input Tab'!O135="NO","Missing Data",IF('Census Input Tab'!T135=1,IF('Census Input Tab'!O135="BLANK","BLANK",""),INDEX($K$3:$K$5,MATCH('Census Input Tab'!H135,'SBMP Illustrative Census'!$L$3:$L$5,0))))</f>
        <v/>
      </c>
      <c r="B104" s="82" t="str">
        <f>IF('Census Input Tab'!O135="NO","Missing Data",IF('Census Input Tab'!T135=1,IF('Census Input Tab'!O135="BLANK","BLANK",""),'Census Input Tab'!B135))</f>
        <v/>
      </c>
      <c r="C104" s="82" t="str">
        <f>IF('Census Input Tab'!O135="NO","Missing Data",IF('Census Input Tab'!T135=1,IF('Census Input Tab'!O135="BLANK","BLANK",""),'Census Input Tab'!A135))</f>
        <v/>
      </c>
      <c r="D104" s="122" t="str">
        <f>IF('Census Input Tab'!O135="NO","Missing Data",IF('Census Input Tab'!T135=1,IF('Census Input Tab'!O135="BLANK","BLANK",""),'Census Input Tab'!D135))</f>
        <v/>
      </c>
      <c r="E104" s="82" t="str">
        <f>IF('Census Input Tab'!O135="NO","Missing Data",IF('Census Input Tab'!T135=1,IF('Census Input Tab'!O135="BLANK","BLANK",""),'Census Input Tab'!E135))</f>
        <v/>
      </c>
      <c r="F104" s="82" t="str">
        <f>IF('Census Input Tab'!O135="NO","Missing Data",IF('Census Input Tab'!T135=1,IF('Census Input Tab'!O135="BLANK","BLANK",""),'Census Input Tab'!C135))</f>
        <v/>
      </c>
      <c r="G104" s="82" t="str">
        <f>IF('Census Input Tab'!O135="NO","Missing Data",IF('Census Input Tab'!T135=1,IF('Census Input Tab'!O135="BLANK","BLANK",""),IF('Census Input Tab'!J135="","",'Census Input Tab'!J135)))</f>
        <v/>
      </c>
      <c r="H104" s="82" t="str">
        <f>IF('Census Input Tab'!O135="NO","Missing Data",IF('Census Input Tab'!T135=1,IF('Census Input Tab'!O135="BLANK","BLANK",""),INDEX($K$14:$K$18,MATCH('Census Input Tab'!F135,'SBMP Illustrative Census'!$L$14:$L$18,0))))</f>
        <v/>
      </c>
      <c r="I104" s="82" t="str">
        <f>IF('Census Input Tab'!O135="NO","Missing Data",IF('Census Input Tab'!T135=1,IF('Census Input Tab'!O135="BLANK","BLANK",""),IF(AND('Census Input Tab'!G135="",'Census Input Tab'!$O135="YES"),"",INDEX($K$22:$K$26,MATCH('Census Input Tab'!G135,'SBMP Illustrative Census'!$L$22:$L$26,0)))))</f>
        <v/>
      </c>
    </row>
    <row r="105" spans="1:9">
      <c r="A105" s="82" t="str">
        <f>IF('Census Input Tab'!O136="NO","Missing Data",IF('Census Input Tab'!T136=1,IF('Census Input Tab'!O136="BLANK","BLANK",""),INDEX($K$3:$K$5,MATCH('Census Input Tab'!H136,'SBMP Illustrative Census'!$L$3:$L$5,0))))</f>
        <v/>
      </c>
      <c r="B105" s="82" t="str">
        <f>IF('Census Input Tab'!O136="NO","Missing Data",IF('Census Input Tab'!T136=1,IF('Census Input Tab'!O136="BLANK","BLANK",""),'Census Input Tab'!B136))</f>
        <v/>
      </c>
      <c r="C105" s="82" t="str">
        <f>IF('Census Input Tab'!O136="NO","Missing Data",IF('Census Input Tab'!T136=1,IF('Census Input Tab'!O136="BLANK","BLANK",""),'Census Input Tab'!A136))</f>
        <v/>
      </c>
      <c r="D105" s="122" t="str">
        <f>IF('Census Input Tab'!O136="NO","Missing Data",IF('Census Input Tab'!T136=1,IF('Census Input Tab'!O136="BLANK","BLANK",""),'Census Input Tab'!D136))</f>
        <v/>
      </c>
      <c r="E105" s="82" t="str">
        <f>IF('Census Input Tab'!O136="NO","Missing Data",IF('Census Input Tab'!T136=1,IF('Census Input Tab'!O136="BLANK","BLANK",""),'Census Input Tab'!E136))</f>
        <v/>
      </c>
      <c r="F105" s="82" t="str">
        <f>IF('Census Input Tab'!O136="NO","Missing Data",IF('Census Input Tab'!T136=1,IF('Census Input Tab'!O136="BLANK","BLANK",""),'Census Input Tab'!C136))</f>
        <v/>
      </c>
      <c r="G105" s="82" t="str">
        <f>IF('Census Input Tab'!O136="NO","Missing Data",IF('Census Input Tab'!T136=1,IF('Census Input Tab'!O136="BLANK","BLANK",""),IF('Census Input Tab'!J136="","",'Census Input Tab'!J136)))</f>
        <v/>
      </c>
      <c r="H105" s="82" t="str">
        <f>IF('Census Input Tab'!O136="NO","Missing Data",IF('Census Input Tab'!T136=1,IF('Census Input Tab'!O136="BLANK","BLANK",""),INDEX($K$14:$K$18,MATCH('Census Input Tab'!F136,'SBMP Illustrative Census'!$L$14:$L$18,0))))</f>
        <v/>
      </c>
      <c r="I105" s="82" t="str">
        <f>IF('Census Input Tab'!O136="NO","Missing Data",IF('Census Input Tab'!T136=1,IF('Census Input Tab'!O136="BLANK","BLANK",""),IF(AND('Census Input Tab'!G136="",'Census Input Tab'!$O136="YES"),"",INDEX($K$22:$K$26,MATCH('Census Input Tab'!G136,'SBMP Illustrative Census'!$L$22:$L$26,0)))))</f>
        <v/>
      </c>
    </row>
    <row r="106" spans="1:9">
      <c r="A106" s="82" t="str">
        <f>IF('Census Input Tab'!O137="NO","Missing Data",IF('Census Input Tab'!T137=1,IF('Census Input Tab'!O137="BLANK","BLANK",""),INDEX($K$3:$K$5,MATCH('Census Input Tab'!H137,'SBMP Illustrative Census'!$L$3:$L$5,0))))</f>
        <v/>
      </c>
      <c r="B106" s="82" t="str">
        <f>IF('Census Input Tab'!O137="NO","Missing Data",IF('Census Input Tab'!T137=1,IF('Census Input Tab'!O137="BLANK","BLANK",""),'Census Input Tab'!B137))</f>
        <v/>
      </c>
      <c r="C106" s="82" t="str">
        <f>IF('Census Input Tab'!O137="NO","Missing Data",IF('Census Input Tab'!T137=1,IF('Census Input Tab'!O137="BLANK","BLANK",""),'Census Input Tab'!A137))</f>
        <v/>
      </c>
      <c r="D106" s="122" t="str">
        <f>IF('Census Input Tab'!O137="NO","Missing Data",IF('Census Input Tab'!T137=1,IF('Census Input Tab'!O137="BLANK","BLANK",""),'Census Input Tab'!D137))</f>
        <v/>
      </c>
      <c r="E106" s="82" t="str">
        <f>IF('Census Input Tab'!O137="NO","Missing Data",IF('Census Input Tab'!T137=1,IF('Census Input Tab'!O137="BLANK","BLANK",""),'Census Input Tab'!E137))</f>
        <v/>
      </c>
      <c r="F106" s="82" t="str">
        <f>IF('Census Input Tab'!O137="NO","Missing Data",IF('Census Input Tab'!T137=1,IF('Census Input Tab'!O137="BLANK","BLANK",""),'Census Input Tab'!C137))</f>
        <v/>
      </c>
      <c r="G106" s="82" t="str">
        <f>IF('Census Input Tab'!O137="NO","Missing Data",IF('Census Input Tab'!T137=1,IF('Census Input Tab'!O137="BLANK","BLANK",""),IF('Census Input Tab'!J137="","",'Census Input Tab'!J137)))</f>
        <v/>
      </c>
      <c r="H106" s="82" t="str">
        <f>IF('Census Input Tab'!O137="NO","Missing Data",IF('Census Input Tab'!T137=1,IF('Census Input Tab'!O137="BLANK","BLANK",""),INDEX($K$14:$K$18,MATCH('Census Input Tab'!F137,'SBMP Illustrative Census'!$L$14:$L$18,0))))</f>
        <v/>
      </c>
      <c r="I106" s="82" t="str">
        <f>IF('Census Input Tab'!O137="NO","Missing Data",IF('Census Input Tab'!T137=1,IF('Census Input Tab'!O137="BLANK","BLANK",""),IF(AND('Census Input Tab'!G137="",'Census Input Tab'!$O137="YES"),"",INDEX($K$22:$K$26,MATCH('Census Input Tab'!G137,'SBMP Illustrative Census'!$L$22:$L$26,0)))))</f>
        <v/>
      </c>
    </row>
    <row r="107" spans="1:9">
      <c r="A107" s="82" t="str">
        <f>IF('Census Input Tab'!O138="NO","Missing Data",IF('Census Input Tab'!T138=1,IF('Census Input Tab'!O138="BLANK","BLANK",""),INDEX($K$3:$K$5,MATCH('Census Input Tab'!H138,'SBMP Illustrative Census'!$L$3:$L$5,0))))</f>
        <v/>
      </c>
      <c r="B107" s="82" t="str">
        <f>IF('Census Input Tab'!O138="NO","Missing Data",IF('Census Input Tab'!T138=1,IF('Census Input Tab'!O138="BLANK","BLANK",""),'Census Input Tab'!B138))</f>
        <v/>
      </c>
      <c r="C107" s="82" t="str">
        <f>IF('Census Input Tab'!O138="NO","Missing Data",IF('Census Input Tab'!T138=1,IF('Census Input Tab'!O138="BLANK","BLANK",""),'Census Input Tab'!A138))</f>
        <v/>
      </c>
      <c r="D107" s="122" t="str">
        <f>IF('Census Input Tab'!O138="NO","Missing Data",IF('Census Input Tab'!T138=1,IF('Census Input Tab'!O138="BLANK","BLANK",""),'Census Input Tab'!D138))</f>
        <v/>
      </c>
      <c r="E107" s="82" t="str">
        <f>IF('Census Input Tab'!O138="NO","Missing Data",IF('Census Input Tab'!T138=1,IF('Census Input Tab'!O138="BLANK","BLANK",""),'Census Input Tab'!E138))</f>
        <v/>
      </c>
      <c r="F107" s="82" t="str">
        <f>IF('Census Input Tab'!O138="NO","Missing Data",IF('Census Input Tab'!T138=1,IF('Census Input Tab'!O138="BLANK","BLANK",""),'Census Input Tab'!C138))</f>
        <v/>
      </c>
      <c r="G107" s="82" t="str">
        <f>IF('Census Input Tab'!O138="NO","Missing Data",IF('Census Input Tab'!T138=1,IF('Census Input Tab'!O138="BLANK","BLANK",""),IF('Census Input Tab'!J138="","",'Census Input Tab'!J138)))</f>
        <v/>
      </c>
      <c r="H107" s="82" t="str">
        <f>IF('Census Input Tab'!O138="NO","Missing Data",IF('Census Input Tab'!T138=1,IF('Census Input Tab'!O138="BLANK","BLANK",""),INDEX($K$14:$K$18,MATCH('Census Input Tab'!F138,'SBMP Illustrative Census'!$L$14:$L$18,0))))</f>
        <v/>
      </c>
      <c r="I107" s="82" t="str">
        <f>IF('Census Input Tab'!O138="NO","Missing Data",IF('Census Input Tab'!T138=1,IF('Census Input Tab'!O138="BLANK","BLANK",""),IF(AND('Census Input Tab'!G138="",'Census Input Tab'!$O138="YES"),"",INDEX($K$22:$K$26,MATCH('Census Input Tab'!G138,'SBMP Illustrative Census'!$L$22:$L$26,0)))))</f>
        <v/>
      </c>
    </row>
    <row r="108" spans="1:9">
      <c r="A108" s="82" t="str">
        <f>IF('Census Input Tab'!O139="NO","Missing Data",IF('Census Input Tab'!T139=1,IF('Census Input Tab'!O139="BLANK","BLANK",""),INDEX($K$3:$K$5,MATCH('Census Input Tab'!H139,'SBMP Illustrative Census'!$L$3:$L$5,0))))</f>
        <v/>
      </c>
      <c r="B108" s="82" t="str">
        <f>IF('Census Input Tab'!O139="NO","Missing Data",IF('Census Input Tab'!T139=1,IF('Census Input Tab'!O139="BLANK","BLANK",""),'Census Input Tab'!B139))</f>
        <v/>
      </c>
      <c r="C108" s="82" t="str">
        <f>IF('Census Input Tab'!O139="NO","Missing Data",IF('Census Input Tab'!T139=1,IF('Census Input Tab'!O139="BLANK","BLANK",""),'Census Input Tab'!A139))</f>
        <v/>
      </c>
      <c r="D108" s="122" t="str">
        <f>IF('Census Input Tab'!O139="NO","Missing Data",IF('Census Input Tab'!T139=1,IF('Census Input Tab'!O139="BLANK","BLANK",""),'Census Input Tab'!D139))</f>
        <v/>
      </c>
      <c r="E108" s="82" t="str">
        <f>IF('Census Input Tab'!O139="NO","Missing Data",IF('Census Input Tab'!T139=1,IF('Census Input Tab'!O139="BLANK","BLANK",""),'Census Input Tab'!E139))</f>
        <v/>
      </c>
      <c r="F108" s="82" t="str">
        <f>IF('Census Input Tab'!O139="NO","Missing Data",IF('Census Input Tab'!T139=1,IF('Census Input Tab'!O139="BLANK","BLANK",""),'Census Input Tab'!C139))</f>
        <v/>
      </c>
      <c r="G108" s="82" t="str">
        <f>IF('Census Input Tab'!O139="NO","Missing Data",IF('Census Input Tab'!T139=1,IF('Census Input Tab'!O139="BLANK","BLANK",""),IF('Census Input Tab'!J139="","",'Census Input Tab'!J139)))</f>
        <v/>
      </c>
      <c r="H108" s="82" t="str">
        <f>IF('Census Input Tab'!O139="NO","Missing Data",IF('Census Input Tab'!T139=1,IF('Census Input Tab'!O139="BLANK","BLANK",""),INDEX($K$14:$K$18,MATCH('Census Input Tab'!F139,'SBMP Illustrative Census'!$L$14:$L$18,0))))</f>
        <v/>
      </c>
      <c r="I108" s="82" t="str">
        <f>IF('Census Input Tab'!O139="NO","Missing Data",IF('Census Input Tab'!T139=1,IF('Census Input Tab'!O139="BLANK","BLANK",""),IF(AND('Census Input Tab'!G139="",'Census Input Tab'!$O139="YES"),"",INDEX($K$22:$K$26,MATCH('Census Input Tab'!G139,'SBMP Illustrative Census'!$L$22:$L$26,0)))))</f>
        <v/>
      </c>
    </row>
    <row r="109" spans="1:9">
      <c r="A109" s="82" t="str">
        <f>IF('Census Input Tab'!O140="NO","Missing Data",IF('Census Input Tab'!T140=1,IF('Census Input Tab'!O140="BLANK","BLANK",""),INDEX($K$3:$K$5,MATCH('Census Input Tab'!H140,'SBMP Illustrative Census'!$L$3:$L$5,0))))</f>
        <v/>
      </c>
      <c r="B109" s="82" t="str">
        <f>IF('Census Input Tab'!O140="NO","Missing Data",IF('Census Input Tab'!T140=1,IF('Census Input Tab'!O140="BLANK","BLANK",""),'Census Input Tab'!B140))</f>
        <v/>
      </c>
      <c r="C109" s="82" t="str">
        <f>IF('Census Input Tab'!O140="NO","Missing Data",IF('Census Input Tab'!T140=1,IF('Census Input Tab'!O140="BLANK","BLANK",""),'Census Input Tab'!A140))</f>
        <v/>
      </c>
      <c r="D109" s="122" t="str">
        <f>IF('Census Input Tab'!O140="NO","Missing Data",IF('Census Input Tab'!T140=1,IF('Census Input Tab'!O140="BLANK","BLANK",""),'Census Input Tab'!D140))</f>
        <v/>
      </c>
      <c r="E109" s="82" t="str">
        <f>IF('Census Input Tab'!O140="NO","Missing Data",IF('Census Input Tab'!T140=1,IF('Census Input Tab'!O140="BLANK","BLANK",""),'Census Input Tab'!E140))</f>
        <v/>
      </c>
      <c r="F109" s="82" t="str">
        <f>IF('Census Input Tab'!O140="NO","Missing Data",IF('Census Input Tab'!T140=1,IF('Census Input Tab'!O140="BLANK","BLANK",""),'Census Input Tab'!C140))</f>
        <v/>
      </c>
      <c r="G109" s="82" t="str">
        <f>IF('Census Input Tab'!O140="NO","Missing Data",IF('Census Input Tab'!T140=1,IF('Census Input Tab'!O140="BLANK","BLANK",""),IF('Census Input Tab'!J140="","",'Census Input Tab'!J140)))</f>
        <v/>
      </c>
      <c r="H109" s="82" t="str">
        <f>IF('Census Input Tab'!O140="NO","Missing Data",IF('Census Input Tab'!T140=1,IF('Census Input Tab'!O140="BLANK","BLANK",""),INDEX($K$14:$K$18,MATCH('Census Input Tab'!F140,'SBMP Illustrative Census'!$L$14:$L$18,0))))</f>
        <v/>
      </c>
      <c r="I109" s="82" t="str">
        <f>IF('Census Input Tab'!O140="NO","Missing Data",IF('Census Input Tab'!T140=1,IF('Census Input Tab'!O140="BLANK","BLANK",""),IF(AND('Census Input Tab'!G140="",'Census Input Tab'!$O140="YES"),"",INDEX($K$22:$K$26,MATCH('Census Input Tab'!G140,'SBMP Illustrative Census'!$L$22:$L$26,0)))))</f>
        <v/>
      </c>
    </row>
    <row r="110" spans="1:9">
      <c r="A110" s="82" t="str">
        <f>IF('Census Input Tab'!O141="NO","Missing Data",IF('Census Input Tab'!T141=1,IF('Census Input Tab'!O141="BLANK","BLANK",""),INDEX($K$3:$K$5,MATCH('Census Input Tab'!H141,'SBMP Illustrative Census'!$L$3:$L$5,0))))</f>
        <v/>
      </c>
      <c r="B110" s="82" t="str">
        <f>IF('Census Input Tab'!O141="NO","Missing Data",IF('Census Input Tab'!T141=1,IF('Census Input Tab'!O141="BLANK","BLANK",""),'Census Input Tab'!B141))</f>
        <v/>
      </c>
      <c r="C110" s="82" t="str">
        <f>IF('Census Input Tab'!O141="NO","Missing Data",IF('Census Input Tab'!T141=1,IF('Census Input Tab'!O141="BLANK","BLANK",""),'Census Input Tab'!A141))</f>
        <v/>
      </c>
      <c r="D110" s="122" t="str">
        <f>IF('Census Input Tab'!O141="NO","Missing Data",IF('Census Input Tab'!T141=1,IF('Census Input Tab'!O141="BLANK","BLANK",""),'Census Input Tab'!D141))</f>
        <v/>
      </c>
      <c r="E110" s="82" t="str">
        <f>IF('Census Input Tab'!O141="NO","Missing Data",IF('Census Input Tab'!T141=1,IF('Census Input Tab'!O141="BLANK","BLANK",""),'Census Input Tab'!E141))</f>
        <v/>
      </c>
      <c r="F110" s="82" t="str">
        <f>IF('Census Input Tab'!O141="NO","Missing Data",IF('Census Input Tab'!T141=1,IF('Census Input Tab'!O141="BLANK","BLANK",""),'Census Input Tab'!C141))</f>
        <v/>
      </c>
      <c r="G110" s="82" t="str">
        <f>IF('Census Input Tab'!O141="NO","Missing Data",IF('Census Input Tab'!T141=1,IF('Census Input Tab'!O141="BLANK","BLANK",""),IF('Census Input Tab'!J141="","",'Census Input Tab'!J141)))</f>
        <v/>
      </c>
      <c r="H110" s="82" t="str">
        <f>IF('Census Input Tab'!O141="NO","Missing Data",IF('Census Input Tab'!T141=1,IF('Census Input Tab'!O141="BLANK","BLANK",""),INDEX($K$14:$K$18,MATCH('Census Input Tab'!F141,'SBMP Illustrative Census'!$L$14:$L$18,0))))</f>
        <v/>
      </c>
      <c r="I110" s="82" t="str">
        <f>IF('Census Input Tab'!O141="NO","Missing Data",IF('Census Input Tab'!T141=1,IF('Census Input Tab'!O141="BLANK","BLANK",""),IF(AND('Census Input Tab'!G141="",'Census Input Tab'!$O141="YES"),"",INDEX($K$22:$K$26,MATCH('Census Input Tab'!G141,'SBMP Illustrative Census'!$L$22:$L$26,0)))))</f>
        <v/>
      </c>
    </row>
    <row r="111" spans="1:9">
      <c r="A111" s="82" t="str">
        <f>IF('Census Input Tab'!O142="NO","Missing Data",IF('Census Input Tab'!T142=1,IF('Census Input Tab'!O142="BLANK","BLANK",""),INDEX($K$3:$K$5,MATCH('Census Input Tab'!H142,'SBMP Illustrative Census'!$L$3:$L$5,0))))</f>
        <v/>
      </c>
      <c r="B111" s="82" t="str">
        <f>IF('Census Input Tab'!O142="NO","Missing Data",IF('Census Input Tab'!T142=1,IF('Census Input Tab'!O142="BLANK","BLANK",""),'Census Input Tab'!B142))</f>
        <v/>
      </c>
      <c r="C111" s="82" t="str">
        <f>IF('Census Input Tab'!O142="NO","Missing Data",IF('Census Input Tab'!T142=1,IF('Census Input Tab'!O142="BLANK","BLANK",""),'Census Input Tab'!A142))</f>
        <v/>
      </c>
      <c r="D111" s="122" t="str">
        <f>IF('Census Input Tab'!O142="NO","Missing Data",IF('Census Input Tab'!T142=1,IF('Census Input Tab'!O142="BLANK","BLANK",""),'Census Input Tab'!D142))</f>
        <v/>
      </c>
      <c r="E111" s="82" t="str">
        <f>IF('Census Input Tab'!O142="NO","Missing Data",IF('Census Input Tab'!T142=1,IF('Census Input Tab'!O142="BLANK","BLANK",""),'Census Input Tab'!E142))</f>
        <v/>
      </c>
      <c r="F111" s="82" t="str">
        <f>IF('Census Input Tab'!O142="NO","Missing Data",IF('Census Input Tab'!T142=1,IF('Census Input Tab'!O142="BLANK","BLANK",""),'Census Input Tab'!C142))</f>
        <v/>
      </c>
      <c r="G111" s="82" t="str">
        <f>IF('Census Input Tab'!O142="NO","Missing Data",IF('Census Input Tab'!T142=1,IF('Census Input Tab'!O142="BLANK","BLANK",""),IF('Census Input Tab'!J142="","",'Census Input Tab'!J142)))</f>
        <v/>
      </c>
      <c r="H111" s="82" t="str">
        <f>IF('Census Input Tab'!O142="NO","Missing Data",IF('Census Input Tab'!T142=1,IF('Census Input Tab'!O142="BLANK","BLANK",""),INDEX($K$14:$K$18,MATCH('Census Input Tab'!F142,'SBMP Illustrative Census'!$L$14:$L$18,0))))</f>
        <v/>
      </c>
      <c r="I111" s="82" t="str">
        <f>IF('Census Input Tab'!O142="NO","Missing Data",IF('Census Input Tab'!T142=1,IF('Census Input Tab'!O142="BLANK","BLANK",""),IF(AND('Census Input Tab'!G142="",'Census Input Tab'!$O142="YES"),"",INDEX($K$22:$K$26,MATCH('Census Input Tab'!G142,'SBMP Illustrative Census'!$L$22:$L$26,0)))))</f>
        <v/>
      </c>
    </row>
    <row r="112" spans="1:9">
      <c r="A112" s="82" t="str">
        <f>IF('Census Input Tab'!O143="NO","Missing Data",IF('Census Input Tab'!T143=1,IF('Census Input Tab'!O143="BLANK","BLANK",""),INDEX($K$3:$K$5,MATCH('Census Input Tab'!H143,'SBMP Illustrative Census'!$L$3:$L$5,0))))</f>
        <v/>
      </c>
      <c r="B112" s="82" t="str">
        <f>IF('Census Input Tab'!O143="NO","Missing Data",IF('Census Input Tab'!T143=1,IF('Census Input Tab'!O143="BLANK","BLANK",""),'Census Input Tab'!B143))</f>
        <v/>
      </c>
      <c r="C112" s="82" t="str">
        <f>IF('Census Input Tab'!O143="NO","Missing Data",IF('Census Input Tab'!T143=1,IF('Census Input Tab'!O143="BLANK","BLANK",""),'Census Input Tab'!A143))</f>
        <v/>
      </c>
      <c r="D112" s="122" t="str">
        <f>IF('Census Input Tab'!O143="NO","Missing Data",IF('Census Input Tab'!T143=1,IF('Census Input Tab'!O143="BLANK","BLANK",""),'Census Input Tab'!D143))</f>
        <v/>
      </c>
      <c r="E112" s="82" t="str">
        <f>IF('Census Input Tab'!O143="NO","Missing Data",IF('Census Input Tab'!T143=1,IF('Census Input Tab'!O143="BLANK","BLANK",""),'Census Input Tab'!E143))</f>
        <v/>
      </c>
      <c r="F112" s="82" t="str">
        <f>IF('Census Input Tab'!O143="NO","Missing Data",IF('Census Input Tab'!T143=1,IF('Census Input Tab'!O143="BLANK","BLANK",""),'Census Input Tab'!C143))</f>
        <v/>
      </c>
      <c r="G112" s="82" t="str">
        <f>IF('Census Input Tab'!O143="NO","Missing Data",IF('Census Input Tab'!T143=1,IF('Census Input Tab'!O143="BLANK","BLANK",""),IF('Census Input Tab'!J143="","",'Census Input Tab'!J143)))</f>
        <v/>
      </c>
      <c r="H112" s="82" t="str">
        <f>IF('Census Input Tab'!O143="NO","Missing Data",IF('Census Input Tab'!T143=1,IF('Census Input Tab'!O143="BLANK","BLANK",""),INDEX($K$14:$K$18,MATCH('Census Input Tab'!F143,'SBMP Illustrative Census'!$L$14:$L$18,0))))</f>
        <v/>
      </c>
      <c r="I112" s="82" t="str">
        <f>IF('Census Input Tab'!O143="NO","Missing Data",IF('Census Input Tab'!T143=1,IF('Census Input Tab'!O143="BLANK","BLANK",""),IF(AND('Census Input Tab'!G143="",'Census Input Tab'!$O143="YES"),"",INDEX($K$22:$K$26,MATCH('Census Input Tab'!G143,'SBMP Illustrative Census'!$L$22:$L$26,0)))))</f>
        <v/>
      </c>
    </row>
    <row r="113" spans="1:9">
      <c r="A113" s="82" t="str">
        <f>IF('Census Input Tab'!O144="NO","Missing Data",IF('Census Input Tab'!T144=1,IF('Census Input Tab'!O144="BLANK","BLANK",""),INDEX($K$3:$K$5,MATCH('Census Input Tab'!H144,'SBMP Illustrative Census'!$L$3:$L$5,0))))</f>
        <v/>
      </c>
      <c r="B113" s="82" t="str">
        <f>IF('Census Input Tab'!O144="NO","Missing Data",IF('Census Input Tab'!T144=1,IF('Census Input Tab'!O144="BLANK","BLANK",""),'Census Input Tab'!B144))</f>
        <v/>
      </c>
      <c r="C113" s="82" t="str">
        <f>IF('Census Input Tab'!O144="NO","Missing Data",IF('Census Input Tab'!T144=1,IF('Census Input Tab'!O144="BLANK","BLANK",""),'Census Input Tab'!A144))</f>
        <v/>
      </c>
      <c r="D113" s="122" t="str">
        <f>IF('Census Input Tab'!O144="NO","Missing Data",IF('Census Input Tab'!T144=1,IF('Census Input Tab'!O144="BLANK","BLANK",""),'Census Input Tab'!D144))</f>
        <v/>
      </c>
      <c r="E113" s="82" t="str">
        <f>IF('Census Input Tab'!O144="NO","Missing Data",IF('Census Input Tab'!T144=1,IF('Census Input Tab'!O144="BLANK","BLANK",""),'Census Input Tab'!E144))</f>
        <v/>
      </c>
      <c r="F113" s="82" t="str">
        <f>IF('Census Input Tab'!O144="NO","Missing Data",IF('Census Input Tab'!T144=1,IF('Census Input Tab'!O144="BLANK","BLANK",""),'Census Input Tab'!C144))</f>
        <v/>
      </c>
      <c r="G113" s="82" t="str">
        <f>IF('Census Input Tab'!O144="NO","Missing Data",IF('Census Input Tab'!T144=1,IF('Census Input Tab'!O144="BLANK","BLANK",""),IF('Census Input Tab'!J144="","",'Census Input Tab'!J144)))</f>
        <v/>
      </c>
      <c r="H113" s="82" t="str">
        <f>IF('Census Input Tab'!O144="NO","Missing Data",IF('Census Input Tab'!T144=1,IF('Census Input Tab'!O144="BLANK","BLANK",""),INDEX($K$14:$K$18,MATCH('Census Input Tab'!F144,'SBMP Illustrative Census'!$L$14:$L$18,0))))</f>
        <v/>
      </c>
      <c r="I113" s="82" t="str">
        <f>IF('Census Input Tab'!O144="NO","Missing Data",IF('Census Input Tab'!T144=1,IF('Census Input Tab'!O144="BLANK","BLANK",""),IF(AND('Census Input Tab'!G144="",'Census Input Tab'!$O144="YES"),"",INDEX($K$22:$K$26,MATCH('Census Input Tab'!G144,'SBMP Illustrative Census'!$L$22:$L$26,0)))))</f>
        <v/>
      </c>
    </row>
    <row r="114" spans="1:9">
      <c r="A114" s="82" t="str">
        <f>IF('Census Input Tab'!O145="NO","Missing Data",IF('Census Input Tab'!T145=1,IF('Census Input Tab'!O145="BLANK","BLANK",""),INDEX($K$3:$K$5,MATCH('Census Input Tab'!H145,'SBMP Illustrative Census'!$L$3:$L$5,0))))</f>
        <v/>
      </c>
      <c r="B114" s="82" t="str">
        <f>IF('Census Input Tab'!O145="NO","Missing Data",IF('Census Input Tab'!T145=1,IF('Census Input Tab'!O145="BLANK","BLANK",""),'Census Input Tab'!B145))</f>
        <v/>
      </c>
      <c r="C114" s="82" t="str">
        <f>IF('Census Input Tab'!O145="NO","Missing Data",IF('Census Input Tab'!T145=1,IF('Census Input Tab'!O145="BLANK","BLANK",""),'Census Input Tab'!A145))</f>
        <v/>
      </c>
      <c r="D114" s="122" t="str">
        <f>IF('Census Input Tab'!O145="NO","Missing Data",IF('Census Input Tab'!T145=1,IF('Census Input Tab'!O145="BLANK","BLANK",""),'Census Input Tab'!D145))</f>
        <v/>
      </c>
      <c r="E114" s="82" t="str">
        <f>IF('Census Input Tab'!O145="NO","Missing Data",IF('Census Input Tab'!T145=1,IF('Census Input Tab'!O145="BLANK","BLANK",""),'Census Input Tab'!E145))</f>
        <v/>
      </c>
      <c r="F114" s="82" t="str">
        <f>IF('Census Input Tab'!O145="NO","Missing Data",IF('Census Input Tab'!T145=1,IF('Census Input Tab'!O145="BLANK","BLANK",""),'Census Input Tab'!C145))</f>
        <v/>
      </c>
      <c r="G114" s="82" t="str">
        <f>IF('Census Input Tab'!O145="NO","Missing Data",IF('Census Input Tab'!T145=1,IF('Census Input Tab'!O145="BLANK","BLANK",""),IF('Census Input Tab'!J145="","",'Census Input Tab'!J145)))</f>
        <v/>
      </c>
      <c r="H114" s="82" t="str">
        <f>IF('Census Input Tab'!O145="NO","Missing Data",IF('Census Input Tab'!T145=1,IF('Census Input Tab'!O145="BLANK","BLANK",""),INDEX($K$14:$K$18,MATCH('Census Input Tab'!F145,'SBMP Illustrative Census'!$L$14:$L$18,0))))</f>
        <v/>
      </c>
      <c r="I114" s="82" t="str">
        <f>IF('Census Input Tab'!O145="NO","Missing Data",IF('Census Input Tab'!T145=1,IF('Census Input Tab'!O145="BLANK","BLANK",""),IF(AND('Census Input Tab'!G145="",'Census Input Tab'!$O145="YES"),"",INDEX($K$22:$K$26,MATCH('Census Input Tab'!G145,'SBMP Illustrative Census'!$L$22:$L$26,0)))))</f>
        <v/>
      </c>
    </row>
    <row r="115" spans="1:9">
      <c r="A115" s="82" t="str">
        <f>IF('Census Input Tab'!O146="NO","Missing Data",IF('Census Input Tab'!T146=1,IF('Census Input Tab'!O146="BLANK","BLANK",""),INDEX($K$3:$K$5,MATCH('Census Input Tab'!H146,'SBMP Illustrative Census'!$L$3:$L$5,0))))</f>
        <v/>
      </c>
      <c r="B115" s="82" t="str">
        <f>IF('Census Input Tab'!O146="NO","Missing Data",IF('Census Input Tab'!T146=1,IF('Census Input Tab'!O146="BLANK","BLANK",""),'Census Input Tab'!B146))</f>
        <v/>
      </c>
      <c r="C115" s="82" t="str">
        <f>IF('Census Input Tab'!O146="NO","Missing Data",IF('Census Input Tab'!T146=1,IF('Census Input Tab'!O146="BLANK","BLANK",""),'Census Input Tab'!A146))</f>
        <v/>
      </c>
      <c r="D115" s="122" t="str">
        <f>IF('Census Input Tab'!O146="NO","Missing Data",IF('Census Input Tab'!T146=1,IF('Census Input Tab'!O146="BLANK","BLANK",""),'Census Input Tab'!D146))</f>
        <v/>
      </c>
      <c r="E115" s="82" t="str">
        <f>IF('Census Input Tab'!O146="NO","Missing Data",IF('Census Input Tab'!T146=1,IF('Census Input Tab'!O146="BLANK","BLANK",""),'Census Input Tab'!E146))</f>
        <v/>
      </c>
      <c r="F115" s="82" t="str">
        <f>IF('Census Input Tab'!O146="NO","Missing Data",IF('Census Input Tab'!T146=1,IF('Census Input Tab'!O146="BLANK","BLANK",""),'Census Input Tab'!C146))</f>
        <v/>
      </c>
      <c r="G115" s="82" t="str">
        <f>IF('Census Input Tab'!O146="NO","Missing Data",IF('Census Input Tab'!T146=1,IF('Census Input Tab'!O146="BLANK","BLANK",""),IF('Census Input Tab'!J146="","",'Census Input Tab'!J146)))</f>
        <v/>
      </c>
      <c r="H115" s="82" t="str">
        <f>IF('Census Input Tab'!O146="NO","Missing Data",IF('Census Input Tab'!T146=1,IF('Census Input Tab'!O146="BLANK","BLANK",""),INDEX($K$14:$K$18,MATCH('Census Input Tab'!F146,'SBMP Illustrative Census'!$L$14:$L$18,0))))</f>
        <v/>
      </c>
      <c r="I115" s="82" t="str">
        <f>IF('Census Input Tab'!O146="NO","Missing Data",IF('Census Input Tab'!T146=1,IF('Census Input Tab'!O146="BLANK","BLANK",""),IF(AND('Census Input Tab'!G146="",'Census Input Tab'!$O146="YES"),"",INDEX($K$22:$K$26,MATCH('Census Input Tab'!G146,'SBMP Illustrative Census'!$L$22:$L$26,0)))))</f>
        <v/>
      </c>
    </row>
    <row r="116" spans="1:9">
      <c r="A116" s="82" t="str">
        <f>IF('Census Input Tab'!O147="NO","Missing Data",IF('Census Input Tab'!T147=1,IF('Census Input Tab'!O147="BLANK","BLANK",""),INDEX($K$3:$K$5,MATCH('Census Input Tab'!H147,'SBMP Illustrative Census'!$L$3:$L$5,0))))</f>
        <v/>
      </c>
      <c r="B116" s="82" t="str">
        <f>IF('Census Input Tab'!O147="NO","Missing Data",IF('Census Input Tab'!T147=1,IF('Census Input Tab'!O147="BLANK","BLANK",""),'Census Input Tab'!B147))</f>
        <v/>
      </c>
      <c r="C116" s="82" t="str">
        <f>IF('Census Input Tab'!O147="NO","Missing Data",IF('Census Input Tab'!T147=1,IF('Census Input Tab'!O147="BLANK","BLANK",""),'Census Input Tab'!A147))</f>
        <v/>
      </c>
      <c r="D116" s="122" t="str">
        <f>IF('Census Input Tab'!O147="NO","Missing Data",IF('Census Input Tab'!T147=1,IF('Census Input Tab'!O147="BLANK","BLANK",""),'Census Input Tab'!D147))</f>
        <v/>
      </c>
      <c r="E116" s="82" t="str">
        <f>IF('Census Input Tab'!O147="NO","Missing Data",IF('Census Input Tab'!T147=1,IF('Census Input Tab'!O147="BLANK","BLANK",""),'Census Input Tab'!E147))</f>
        <v/>
      </c>
      <c r="F116" s="82" t="str">
        <f>IF('Census Input Tab'!O147="NO","Missing Data",IF('Census Input Tab'!T147=1,IF('Census Input Tab'!O147="BLANK","BLANK",""),'Census Input Tab'!C147))</f>
        <v/>
      </c>
      <c r="G116" s="82" t="str">
        <f>IF('Census Input Tab'!O147="NO","Missing Data",IF('Census Input Tab'!T147=1,IF('Census Input Tab'!O147="BLANK","BLANK",""),IF('Census Input Tab'!J147="","",'Census Input Tab'!J147)))</f>
        <v/>
      </c>
      <c r="H116" s="82" t="str">
        <f>IF('Census Input Tab'!O147="NO","Missing Data",IF('Census Input Tab'!T147=1,IF('Census Input Tab'!O147="BLANK","BLANK",""),INDEX($K$14:$K$18,MATCH('Census Input Tab'!F147,'SBMP Illustrative Census'!$L$14:$L$18,0))))</f>
        <v/>
      </c>
      <c r="I116" s="82" t="str">
        <f>IF('Census Input Tab'!O147="NO","Missing Data",IF('Census Input Tab'!T147=1,IF('Census Input Tab'!O147="BLANK","BLANK",""),IF(AND('Census Input Tab'!G147="",'Census Input Tab'!$O147="YES"),"",INDEX($K$22:$K$26,MATCH('Census Input Tab'!G147,'SBMP Illustrative Census'!$L$22:$L$26,0)))))</f>
        <v/>
      </c>
    </row>
    <row r="117" spans="1:9">
      <c r="A117" s="82" t="str">
        <f>IF('Census Input Tab'!O148="NO","Missing Data",IF('Census Input Tab'!T148=1,IF('Census Input Tab'!O148="BLANK","BLANK",""),INDEX($K$3:$K$5,MATCH('Census Input Tab'!H148,'SBMP Illustrative Census'!$L$3:$L$5,0))))</f>
        <v/>
      </c>
      <c r="B117" s="82" t="str">
        <f>IF('Census Input Tab'!O148="NO","Missing Data",IF('Census Input Tab'!T148=1,IF('Census Input Tab'!O148="BLANK","BLANK",""),'Census Input Tab'!B148))</f>
        <v/>
      </c>
      <c r="C117" s="82" t="str">
        <f>IF('Census Input Tab'!O148="NO","Missing Data",IF('Census Input Tab'!T148=1,IF('Census Input Tab'!O148="BLANK","BLANK",""),'Census Input Tab'!A148))</f>
        <v/>
      </c>
      <c r="D117" s="122" t="str">
        <f>IF('Census Input Tab'!O148="NO","Missing Data",IF('Census Input Tab'!T148=1,IF('Census Input Tab'!O148="BLANK","BLANK",""),'Census Input Tab'!D148))</f>
        <v/>
      </c>
      <c r="E117" s="82" t="str">
        <f>IF('Census Input Tab'!O148="NO","Missing Data",IF('Census Input Tab'!T148=1,IF('Census Input Tab'!O148="BLANK","BLANK",""),'Census Input Tab'!E148))</f>
        <v/>
      </c>
      <c r="F117" s="82" t="str">
        <f>IF('Census Input Tab'!O148="NO","Missing Data",IF('Census Input Tab'!T148=1,IF('Census Input Tab'!O148="BLANK","BLANK",""),'Census Input Tab'!C148))</f>
        <v/>
      </c>
      <c r="G117" s="82" t="str">
        <f>IF('Census Input Tab'!O148="NO","Missing Data",IF('Census Input Tab'!T148=1,IF('Census Input Tab'!O148="BLANK","BLANK",""),IF('Census Input Tab'!J148="","",'Census Input Tab'!J148)))</f>
        <v/>
      </c>
      <c r="H117" s="82" t="str">
        <f>IF('Census Input Tab'!O148="NO","Missing Data",IF('Census Input Tab'!T148=1,IF('Census Input Tab'!O148="BLANK","BLANK",""),INDEX($K$14:$K$18,MATCH('Census Input Tab'!F148,'SBMP Illustrative Census'!$L$14:$L$18,0))))</f>
        <v/>
      </c>
      <c r="I117" s="82" t="str">
        <f>IF('Census Input Tab'!O148="NO","Missing Data",IF('Census Input Tab'!T148=1,IF('Census Input Tab'!O148="BLANK","BLANK",""),IF(AND('Census Input Tab'!G148="",'Census Input Tab'!$O148="YES"),"",INDEX($K$22:$K$26,MATCH('Census Input Tab'!G148,'SBMP Illustrative Census'!$L$22:$L$26,0)))))</f>
        <v/>
      </c>
    </row>
    <row r="118" spans="1:9">
      <c r="A118" s="82" t="str">
        <f>IF('Census Input Tab'!O149="NO","Missing Data",IF('Census Input Tab'!T149=1,IF('Census Input Tab'!O149="BLANK","BLANK",""),INDEX($K$3:$K$5,MATCH('Census Input Tab'!H149,'SBMP Illustrative Census'!$L$3:$L$5,0))))</f>
        <v/>
      </c>
      <c r="B118" s="82" t="str">
        <f>IF('Census Input Tab'!O149="NO","Missing Data",IF('Census Input Tab'!T149=1,IF('Census Input Tab'!O149="BLANK","BLANK",""),'Census Input Tab'!B149))</f>
        <v/>
      </c>
      <c r="C118" s="82" t="str">
        <f>IF('Census Input Tab'!O149="NO","Missing Data",IF('Census Input Tab'!T149=1,IF('Census Input Tab'!O149="BLANK","BLANK",""),'Census Input Tab'!A149))</f>
        <v/>
      </c>
      <c r="D118" s="122" t="str">
        <f>IF('Census Input Tab'!O149="NO","Missing Data",IF('Census Input Tab'!T149=1,IF('Census Input Tab'!O149="BLANK","BLANK",""),'Census Input Tab'!D149))</f>
        <v/>
      </c>
      <c r="E118" s="82" t="str">
        <f>IF('Census Input Tab'!O149="NO","Missing Data",IF('Census Input Tab'!T149=1,IF('Census Input Tab'!O149="BLANK","BLANK",""),'Census Input Tab'!E149))</f>
        <v/>
      </c>
      <c r="F118" s="82" t="str">
        <f>IF('Census Input Tab'!O149="NO","Missing Data",IF('Census Input Tab'!T149=1,IF('Census Input Tab'!O149="BLANK","BLANK",""),'Census Input Tab'!C149))</f>
        <v/>
      </c>
      <c r="G118" s="82" t="str">
        <f>IF('Census Input Tab'!O149="NO","Missing Data",IF('Census Input Tab'!T149=1,IF('Census Input Tab'!O149="BLANK","BLANK",""),IF('Census Input Tab'!J149="","",'Census Input Tab'!J149)))</f>
        <v/>
      </c>
      <c r="H118" s="82" t="str">
        <f>IF('Census Input Tab'!O149="NO","Missing Data",IF('Census Input Tab'!T149=1,IF('Census Input Tab'!O149="BLANK","BLANK",""),INDEX($K$14:$K$18,MATCH('Census Input Tab'!F149,'SBMP Illustrative Census'!$L$14:$L$18,0))))</f>
        <v/>
      </c>
      <c r="I118" s="82" t="str">
        <f>IF('Census Input Tab'!O149="NO","Missing Data",IF('Census Input Tab'!T149=1,IF('Census Input Tab'!O149="BLANK","BLANK",""),IF(AND('Census Input Tab'!G149="",'Census Input Tab'!$O149="YES"),"",INDEX($K$22:$K$26,MATCH('Census Input Tab'!G149,'SBMP Illustrative Census'!$L$22:$L$26,0)))))</f>
        <v/>
      </c>
    </row>
    <row r="119" spans="1:9">
      <c r="A119" s="82" t="str">
        <f>IF('Census Input Tab'!O150="NO","Missing Data",IF('Census Input Tab'!T150=1,IF('Census Input Tab'!O150="BLANK","BLANK",""),INDEX($K$3:$K$5,MATCH('Census Input Tab'!H150,'SBMP Illustrative Census'!$L$3:$L$5,0))))</f>
        <v/>
      </c>
      <c r="B119" s="82" t="str">
        <f>IF('Census Input Tab'!O150="NO","Missing Data",IF('Census Input Tab'!T150=1,IF('Census Input Tab'!O150="BLANK","BLANK",""),'Census Input Tab'!B150))</f>
        <v/>
      </c>
      <c r="C119" s="82" t="str">
        <f>IF('Census Input Tab'!O150="NO","Missing Data",IF('Census Input Tab'!T150=1,IF('Census Input Tab'!O150="BLANK","BLANK",""),'Census Input Tab'!A150))</f>
        <v/>
      </c>
      <c r="D119" s="122" t="str">
        <f>IF('Census Input Tab'!O150="NO","Missing Data",IF('Census Input Tab'!T150=1,IF('Census Input Tab'!O150="BLANK","BLANK",""),'Census Input Tab'!D150))</f>
        <v/>
      </c>
      <c r="E119" s="82" t="str">
        <f>IF('Census Input Tab'!O150="NO","Missing Data",IF('Census Input Tab'!T150=1,IF('Census Input Tab'!O150="BLANK","BLANK",""),'Census Input Tab'!E150))</f>
        <v/>
      </c>
      <c r="F119" s="82" t="str">
        <f>IF('Census Input Tab'!O150="NO","Missing Data",IF('Census Input Tab'!T150=1,IF('Census Input Tab'!O150="BLANK","BLANK",""),'Census Input Tab'!C150))</f>
        <v/>
      </c>
      <c r="G119" s="82" t="str">
        <f>IF('Census Input Tab'!O150="NO","Missing Data",IF('Census Input Tab'!T150=1,IF('Census Input Tab'!O150="BLANK","BLANK",""),IF('Census Input Tab'!J150="","",'Census Input Tab'!J150)))</f>
        <v/>
      </c>
      <c r="H119" s="82" t="str">
        <f>IF('Census Input Tab'!O150="NO","Missing Data",IF('Census Input Tab'!T150=1,IF('Census Input Tab'!O150="BLANK","BLANK",""),INDEX($K$14:$K$18,MATCH('Census Input Tab'!F150,'SBMP Illustrative Census'!$L$14:$L$18,0))))</f>
        <v/>
      </c>
      <c r="I119" s="82" t="str">
        <f>IF('Census Input Tab'!O150="NO","Missing Data",IF('Census Input Tab'!T150=1,IF('Census Input Tab'!O150="BLANK","BLANK",""),IF(AND('Census Input Tab'!G150="",'Census Input Tab'!$O150="YES"),"",INDEX($K$22:$K$26,MATCH('Census Input Tab'!G150,'SBMP Illustrative Census'!$L$22:$L$26,0)))))</f>
        <v/>
      </c>
    </row>
    <row r="120" spans="1:9">
      <c r="A120" s="82" t="str">
        <f>IF('Census Input Tab'!O151="NO","Missing Data",IF('Census Input Tab'!T151=1,IF('Census Input Tab'!O151="BLANK","BLANK",""),INDEX($K$3:$K$5,MATCH('Census Input Tab'!H151,'SBMP Illustrative Census'!$L$3:$L$5,0))))</f>
        <v/>
      </c>
      <c r="B120" s="82" t="str">
        <f>IF('Census Input Tab'!O151="NO","Missing Data",IF('Census Input Tab'!T151=1,IF('Census Input Tab'!O151="BLANK","BLANK",""),'Census Input Tab'!B151))</f>
        <v/>
      </c>
      <c r="C120" s="82" t="str">
        <f>IF('Census Input Tab'!O151="NO","Missing Data",IF('Census Input Tab'!T151=1,IF('Census Input Tab'!O151="BLANK","BLANK",""),'Census Input Tab'!A151))</f>
        <v/>
      </c>
      <c r="D120" s="122" t="str">
        <f>IF('Census Input Tab'!O151="NO","Missing Data",IF('Census Input Tab'!T151=1,IF('Census Input Tab'!O151="BLANK","BLANK",""),'Census Input Tab'!D151))</f>
        <v/>
      </c>
      <c r="E120" s="82" t="str">
        <f>IF('Census Input Tab'!O151="NO","Missing Data",IF('Census Input Tab'!T151=1,IF('Census Input Tab'!O151="BLANK","BLANK",""),'Census Input Tab'!E151))</f>
        <v/>
      </c>
      <c r="F120" s="82" t="str">
        <f>IF('Census Input Tab'!O151="NO","Missing Data",IF('Census Input Tab'!T151=1,IF('Census Input Tab'!O151="BLANK","BLANK",""),'Census Input Tab'!C151))</f>
        <v/>
      </c>
      <c r="G120" s="82" t="str">
        <f>IF('Census Input Tab'!O151="NO","Missing Data",IF('Census Input Tab'!T151=1,IF('Census Input Tab'!O151="BLANK","BLANK",""),IF('Census Input Tab'!J151="","",'Census Input Tab'!J151)))</f>
        <v/>
      </c>
      <c r="H120" s="82" t="str">
        <f>IF('Census Input Tab'!O151="NO","Missing Data",IF('Census Input Tab'!T151=1,IF('Census Input Tab'!O151="BLANK","BLANK",""),INDEX($K$14:$K$18,MATCH('Census Input Tab'!F151,'SBMP Illustrative Census'!$L$14:$L$18,0))))</f>
        <v/>
      </c>
      <c r="I120" s="82" t="str">
        <f>IF('Census Input Tab'!O151="NO","Missing Data",IF('Census Input Tab'!T151=1,IF('Census Input Tab'!O151="BLANK","BLANK",""),IF(AND('Census Input Tab'!G151="",'Census Input Tab'!$O151="YES"),"",INDEX($K$22:$K$26,MATCH('Census Input Tab'!G151,'SBMP Illustrative Census'!$L$22:$L$26,0)))))</f>
        <v/>
      </c>
    </row>
    <row r="121" spans="1:9">
      <c r="A121" s="82" t="str">
        <f>IF('Census Input Tab'!O152="NO","Missing Data",IF('Census Input Tab'!T152=1,IF('Census Input Tab'!O152="BLANK","BLANK",""),INDEX($K$3:$K$5,MATCH('Census Input Tab'!H152,'SBMP Illustrative Census'!$L$3:$L$5,0))))</f>
        <v/>
      </c>
      <c r="B121" s="82" t="str">
        <f>IF('Census Input Tab'!O152="NO","Missing Data",IF('Census Input Tab'!T152=1,IF('Census Input Tab'!O152="BLANK","BLANK",""),'Census Input Tab'!B152))</f>
        <v/>
      </c>
      <c r="C121" s="82" t="str">
        <f>IF('Census Input Tab'!O152="NO","Missing Data",IF('Census Input Tab'!T152=1,IF('Census Input Tab'!O152="BLANK","BLANK",""),'Census Input Tab'!A152))</f>
        <v/>
      </c>
      <c r="D121" s="122" t="str">
        <f>IF('Census Input Tab'!O152="NO","Missing Data",IF('Census Input Tab'!T152=1,IF('Census Input Tab'!O152="BLANK","BLANK",""),'Census Input Tab'!D152))</f>
        <v/>
      </c>
      <c r="E121" s="82" t="str">
        <f>IF('Census Input Tab'!O152="NO","Missing Data",IF('Census Input Tab'!T152=1,IF('Census Input Tab'!O152="BLANK","BLANK",""),'Census Input Tab'!E152))</f>
        <v/>
      </c>
      <c r="F121" s="82" t="str">
        <f>IF('Census Input Tab'!O152="NO","Missing Data",IF('Census Input Tab'!T152=1,IF('Census Input Tab'!O152="BLANK","BLANK",""),'Census Input Tab'!C152))</f>
        <v/>
      </c>
      <c r="G121" s="82" t="str">
        <f>IF('Census Input Tab'!O152="NO","Missing Data",IF('Census Input Tab'!T152=1,IF('Census Input Tab'!O152="BLANK","BLANK",""),IF('Census Input Tab'!J152="","",'Census Input Tab'!J152)))</f>
        <v/>
      </c>
      <c r="H121" s="82" t="str">
        <f>IF('Census Input Tab'!O152="NO","Missing Data",IF('Census Input Tab'!T152=1,IF('Census Input Tab'!O152="BLANK","BLANK",""),INDEX($K$14:$K$18,MATCH('Census Input Tab'!F152,'SBMP Illustrative Census'!$L$14:$L$18,0))))</f>
        <v/>
      </c>
      <c r="I121" s="82" t="str">
        <f>IF('Census Input Tab'!O152="NO","Missing Data",IF('Census Input Tab'!T152=1,IF('Census Input Tab'!O152="BLANK","BLANK",""),IF(AND('Census Input Tab'!G152="",'Census Input Tab'!$O152="YES"),"",INDEX($K$22:$K$26,MATCH('Census Input Tab'!G152,'SBMP Illustrative Census'!$L$22:$L$26,0)))))</f>
        <v/>
      </c>
    </row>
    <row r="122" spans="1:9">
      <c r="A122" s="82" t="str">
        <f>IF('Census Input Tab'!O153="NO","Missing Data",IF('Census Input Tab'!T153=1,IF('Census Input Tab'!O153="BLANK","BLANK",""),INDEX($K$3:$K$5,MATCH('Census Input Tab'!H153,'SBMP Illustrative Census'!$L$3:$L$5,0))))</f>
        <v/>
      </c>
      <c r="B122" s="82" t="str">
        <f>IF('Census Input Tab'!O153="NO","Missing Data",IF('Census Input Tab'!T153=1,IF('Census Input Tab'!O153="BLANK","BLANK",""),'Census Input Tab'!B153))</f>
        <v/>
      </c>
      <c r="C122" s="82" t="str">
        <f>IF('Census Input Tab'!O153="NO","Missing Data",IF('Census Input Tab'!T153=1,IF('Census Input Tab'!O153="BLANK","BLANK",""),'Census Input Tab'!A153))</f>
        <v/>
      </c>
      <c r="D122" s="122" t="str">
        <f>IF('Census Input Tab'!O153="NO","Missing Data",IF('Census Input Tab'!T153=1,IF('Census Input Tab'!O153="BLANK","BLANK",""),'Census Input Tab'!D153))</f>
        <v/>
      </c>
      <c r="E122" s="82" t="str">
        <f>IF('Census Input Tab'!O153="NO","Missing Data",IF('Census Input Tab'!T153=1,IF('Census Input Tab'!O153="BLANK","BLANK",""),'Census Input Tab'!E153))</f>
        <v/>
      </c>
      <c r="F122" s="82" t="str">
        <f>IF('Census Input Tab'!O153="NO","Missing Data",IF('Census Input Tab'!T153=1,IF('Census Input Tab'!O153="BLANK","BLANK",""),'Census Input Tab'!C153))</f>
        <v/>
      </c>
      <c r="G122" s="82" t="str">
        <f>IF('Census Input Tab'!O153="NO","Missing Data",IF('Census Input Tab'!T153=1,IF('Census Input Tab'!O153="BLANK","BLANK",""),IF('Census Input Tab'!J153="","",'Census Input Tab'!J153)))</f>
        <v/>
      </c>
      <c r="H122" s="82" t="str">
        <f>IF('Census Input Tab'!O153="NO","Missing Data",IF('Census Input Tab'!T153=1,IF('Census Input Tab'!O153="BLANK","BLANK",""),INDEX($K$14:$K$18,MATCH('Census Input Tab'!F153,'SBMP Illustrative Census'!$L$14:$L$18,0))))</f>
        <v/>
      </c>
      <c r="I122" s="82" t="str">
        <f>IF('Census Input Tab'!O153="NO","Missing Data",IF('Census Input Tab'!T153=1,IF('Census Input Tab'!O153="BLANK","BLANK",""),IF(AND('Census Input Tab'!G153="",'Census Input Tab'!$O153="YES"),"",INDEX($K$22:$K$26,MATCH('Census Input Tab'!G153,'SBMP Illustrative Census'!$L$22:$L$26,0)))))</f>
        <v/>
      </c>
    </row>
    <row r="123" spans="1:9">
      <c r="A123" s="82" t="str">
        <f>IF('Census Input Tab'!O154="NO","Missing Data",IF('Census Input Tab'!T154=1,IF('Census Input Tab'!O154="BLANK","BLANK",""),INDEX($K$3:$K$5,MATCH('Census Input Tab'!H154,'SBMP Illustrative Census'!$L$3:$L$5,0))))</f>
        <v/>
      </c>
      <c r="B123" s="82" t="str">
        <f>IF('Census Input Tab'!O154="NO","Missing Data",IF('Census Input Tab'!T154=1,IF('Census Input Tab'!O154="BLANK","BLANK",""),'Census Input Tab'!B154))</f>
        <v/>
      </c>
      <c r="C123" s="82" t="str">
        <f>IF('Census Input Tab'!O154="NO","Missing Data",IF('Census Input Tab'!T154=1,IF('Census Input Tab'!O154="BLANK","BLANK",""),'Census Input Tab'!A154))</f>
        <v/>
      </c>
      <c r="D123" s="122" t="str">
        <f>IF('Census Input Tab'!O154="NO","Missing Data",IF('Census Input Tab'!T154=1,IF('Census Input Tab'!O154="BLANK","BLANK",""),'Census Input Tab'!D154))</f>
        <v/>
      </c>
      <c r="E123" s="82" t="str">
        <f>IF('Census Input Tab'!O154="NO","Missing Data",IF('Census Input Tab'!T154=1,IF('Census Input Tab'!O154="BLANK","BLANK",""),'Census Input Tab'!E154))</f>
        <v/>
      </c>
      <c r="F123" s="82" t="str">
        <f>IF('Census Input Tab'!O154="NO","Missing Data",IF('Census Input Tab'!T154=1,IF('Census Input Tab'!O154="BLANK","BLANK",""),'Census Input Tab'!C154))</f>
        <v/>
      </c>
      <c r="G123" s="82" t="str">
        <f>IF('Census Input Tab'!O154="NO","Missing Data",IF('Census Input Tab'!T154=1,IF('Census Input Tab'!O154="BLANK","BLANK",""),IF('Census Input Tab'!J154="","",'Census Input Tab'!J154)))</f>
        <v/>
      </c>
      <c r="H123" s="82" t="str">
        <f>IF('Census Input Tab'!O154="NO","Missing Data",IF('Census Input Tab'!T154=1,IF('Census Input Tab'!O154="BLANK","BLANK",""),INDEX($K$14:$K$18,MATCH('Census Input Tab'!F154,'SBMP Illustrative Census'!$L$14:$L$18,0))))</f>
        <v/>
      </c>
      <c r="I123" s="82" t="str">
        <f>IF('Census Input Tab'!O154="NO","Missing Data",IF('Census Input Tab'!T154=1,IF('Census Input Tab'!O154="BLANK","BLANK",""),IF(AND('Census Input Tab'!G154="",'Census Input Tab'!$O154="YES"),"",INDEX($K$22:$K$26,MATCH('Census Input Tab'!G154,'SBMP Illustrative Census'!$L$22:$L$26,0)))))</f>
        <v/>
      </c>
    </row>
    <row r="124" spans="1:9">
      <c r="A124" s="82" t="str">
        <f>IF('Census Input Tab'!O155="NO","Missing Data",IF('Census Input Tab'!T155=1,IF('Census Input Tab'!O155="BLANK","BLANK",""),INDEX($K$3:$K$5,MATCH('Census Input Tab'!H155,'SBMP Illustrative Census'!$L$3:$L$5,0))))</f>
        <v/>
      </c>
      <c r="B124" s="82" t="str">
        <f>IF('Census Input Tab'!O155="NO","Missing Data",IF('Census Input Tab'!T155=1,IF('Census Input Tab'!O155="BLANK","BLANK",""),'Census Input Tab'!B155))</f>
        <v/>
      </c>
      <c r="C124" s="82" t="str">
        <f>IF('Census Input Tab'!O155="NO","Missing Data",IF('Census Input Tab'!T155=1,IF('Census Input Tab'!O155="BLANK","BLANK",""),'Census Input Tab'!A155))</f>
        <v/>
      </c>
      <c r="D124" s="122" t="str">
        <f>IF('Census Input Tab'!O155="NO","Missing Data",IF('Census Input Tab'!T155=1,IF('Census Input Tab'!O155="BLANK","BLANK",""),'Census Input Tab'!D155))</f>
        <v/>
      </c>
      <c r="E124" s="82" t="str">
        <f>IF('Census Input Tab'!O155="NO","Missing Data",IF('Census Input Tab'!T155=1,IF('Census Input Tab'!O155="BLANK","BLANK",""),'Census Input Tab'!E155))</f>
        <v/>
      </c>
      <c r="F124" s="82" t="str">
        <f>IF('Census Input Tab'!O155="NO","Missing Data",IF('Census Input Tab'!T155=1,IF('Census Input Tab'!O155="BLANK","BLANK",""),'Census Input Tab'!C155))</f>
        <v/>
      </c>
      <c r="G124" s="82" t="str">
        <f>IF('Census Input Tab'!O155="NO","Missing Data",IF('Census Input Tab'!T155=1,IF('Census Input Tab'!O155="BLANK","BLANK",""),IF('Census Input Tab'!J155="","",'Census Input Tab'!J155)))</f>
        <v/>
      </c>
      <c r="H124" s="82" t="str">
        <f>IF('Census Input Tab'!O155="NO","Missing Data",IF('Census Input Tab'!T155=1,IF('Census Input Tab'!O155="BLANK","BLANK",""),INDEX($K$14:$K$18,MATCH('Census Input Tab'!F155,'SBMP Illustrative Census'!$L$14:$L$18,0))))</f>
        <v/>
      </c>
      <c r="I124" s="82" t="str">
        <f>IF('Census Input Tab'!O155="NO","Missing Data",IF('Census Input Tab'!T155=1,IF('Census Input Tab'!O155="BLANK","BLANK",""),IF(AND('Census Input Tab'!G155="",'Census Input Tab'!$O155="YES"),"",INDEX($K$22:$K$26,MATCH('Census Input Tab'!G155,'SBMP Illustrative Census'!$L$22:$L$26,0)))))</f>
        <v/>
      </c>
    </row>
    <row r="125" spans="1:9">
      <c r="A125" s="82" t="str">
        <f>IF('Census Input Tab'!O156="NO","Missing Data",IF('Census Input Tab'!T156=1,IF('Census Input Tab'!O156="BLANK","BLANK",""),INDEX($K$3:$K$5,MATCH('Census Input Tab'!H156,'SBMP Illustrative Census'!$L$3:$L$5,0))))</f>
        <v/>
      </c>
      <c r="B125" s="82" t="str">
        <f>IF('Census Input Tab'!O156="NO","Missing Data",IF('Census Input Tab'!T156=1,IF('Census Input Tab'!O156="BLANK","BLANK",""),'Census Input Tab'!B156))</f>
        <v/>
      </c>
      <c r="C125" s="82" t="str">
        <f>IF('Census Input Tab'!O156="NO","Missing Data",IF('Census Input Tab'!T156=1,IF('Census Input Tab'!O156="BLANK","BLANK",""),'Census Input Tab'!A156))</f>
        <v/>
      </c>
      <c r="D125" s="122" t="str">
        <f>IF('Census Input Tab'!O156="NO","Missing Data",IF('Census Input Tab'!T156=1,IF('Census Input Tab'!O156="BLANK","BLANK",""),'Census Input Tab'!D156))</f>
        <v/>
      </c>
      <c r="E125" s="82" t="str">
        <f>IF('Census Input Tab'!O156="NO","Missing Data",IF('Census Input Tab'!T156=1,IF('Census Input Tab'!O156="BLANK","BLANK",""),'Census Input Tab'!E156))</f>
        <v/>
      </c>
      <c r="F125" s="82" t="str">
        <f>IF('Census Input Tab'!O156="NO","Missing Data",IF('Census Input Tab'!T156=1,IF('Census Input Tab'!O156="BLANK","BLANK",""),'Census Input Tab'!C156))</f>
        <v/>
      </c>
      <c r="G125" s="82" t="str">
        <f>IF('Census Input Tab'!O156="NO","Missing Data",IF('Census Input Tab'!T156=1,IF('Census Input Tab'!O156="BLANK","BLANK",""),IF('Census Input Tab'!J156="","",'Census Input Tab'!J156)))</f>
        <v/>
      </c>
      <c r="H125" s="82" t="str">
        <f>IF('Census Input Tab'!O156="NO","Missing Data",IF('Census Input Tab'!T156=1,IF('Census Input Tab'!O156="BLANK","BLANK",""),INDEX($K$14:$K$18,MATCH('Census Input Tab'!F156,'SBMP Illustrative Census'!$L$14:$L$18,0))))</f>
        <v/>
      </c>
      <c r="I125" s="82" t="str">
        <f>IF('Census Input Tab'!O156="NO","Missing Data",IF('Census Input Tab'!T156=1,IF('Census Input Tab'!O156="BLANK","BLANK",""),IF(AND('Census Input Tab'!G156="",'Census Input Tab'!$O156="YES"),"",INDEX($K$22:$K$26,MATCH('Census Input Tab'!G156,'SBMP Illustrative Census'!$L$22:$L$26,0)))))</f>
        <v/>
      </c>
    </row>
    <row r="126" spans="1:9">
      <c r="A126" s="82" t="str">
        <f>IF('Census Input Tab'!O157="NO","Missing Data",IF('Census Input Tab'!T157=1,IF('Census Input Tab'!O157="BLANK","BLANK",""),INDEX($K$3:$K$5,MATCH('Census Input Tab'!H157,'SBMP Illustrative Census'!$L$3:$L$5,0))))</f>
        <v/>
      </c>
      <c r="B126" s="82" t="str">
        <f>IF('Census Input Tab'!O157="NO","Missing Data",IF('Census Input Tab'!T157=1,IF('Census Input Tab'!O157="BLANK","BLANK",""),'Census Input Tab'!B157))</f>
        <v/>
      </c>
      <c r="C126" s="82" t="str">
        <f>IF('Census Input Tab'!O157="NO","Missing Data",IF('Census Input Tab'!T157=1,IF('Census Input Tab'!O157="BLANK","BLANK",""),'Census Input Tab'!A157))</f>
        <v/>
      </c>
      <c r="D126" s="122" t="str">
        <f>IF('Census Input Tab'!O157="NO","Missing Data",IF('Census Input Tab'!T157=1,IF('Census Input Tab'!O157="BLANK","BLANK",""),'Census Input Tab'!D157))</f>
        <v/>
      </c>
      <c r="E126" s="82" t="str">
        <f>IF('Census Input Tab'!O157="NO","Missing Data",IF('Census Input Tab'!T157=1,IF('Census Input Tab'!O157="BLANK","BLANK",""),'Census Input Tab'!E157))</f>
        <v/>
      </c>
      <c r="F126" s="82" t="str">
        <f>IF('Census Input Tab'!O157="NO","Missing Data",IF('Census Input Tab'!T157=1,IF('Census Input Tab'!O157="BLANK","BLANK",""),'Census Input Tab'!C157))</f>
        <v/>
      </c>
      <c r="G126" s="82" t="str">
        <f>IF('Census Input Tab'!O157="NO","Missing Data",IF('Census Input Tab'!T157=1,IF('Census Input Tab'!O157="BLANK","BLANK",""),IF('Census Input Tab'!J157="","",'Census Input Tab'!J157)))</f>
        <v/>
      </c>
      <c r="H126" s="82" t="str">
        <f>IF('Census Input Tab'!O157="NO","Missing Data",IF('Census Input Tab'!T157=1,IF('Census Input Tab'!O157="BLANK","BLANK",""),INDEX($K$14:$K$18,MATCH('Census Input Tab'!F157,'SBMP Illustrative Census'!$L$14:$L$18,0))))</f>
        <v/>
      </c>
      <c r="I126" s="82" t="str">
        <f>IF('Census Input Tab'!O157="NO","Missing Data",IF('Census Input Tab'!T157=1,IF('Census Input Tab'!O157="BLANK","BLANK",""),IF(AND('Census Input Tab'!G157="",'Census Input Tab'!$O157="YES"),"",INDEX($K$22:$K$26,MATCH('Census Input Tab'!G157,'SBMP Illustrative Census'!$L$22:$L$26,0)))))</f>
        <v/>
      </c>
    </row>
    <row r="127" spans="1:9">
      <c r="A127" s="82" t="str">
        <f>IF('Census Input Tab'!O158="NO","Missing Data",IF('Census Input Tab'!T158=1,IF('Census Input Tab'!O158="BLANK","BLANK",""),INDEX($K$3:$K$5,MATCH('Census Input Tab'!H158,'SBMP Illustrative Census'!$L$3:$L$5,0))))</f>
        <v/>
      </c>
      <c r="B127" s="82" t="str">
        <f>IF('Census Input Tab'!O158="NO","Missing Data",IF('Census Input Tab'!T158=1,IF('Census Input Tab'!O158="BLANK","BLANK",""),'Census Input Tab'!B158))</f>
        <v/>
      </c>
      <c r="C127" s="82" t="str">
        <f>IF('Census Input Tab'!O158="NO","Missing Data",IF('Census Input Tab'!T158=1,IF('Census Input Tab'!O158="BLANK","BLANK",""),'Census Input Tab'!A158))</f>
        <v/>
      </c>
      <c r="D127" s="122" t="str">
        <f>IF('Census Input Tab'!O158="NO","Missing Data",IF('Census Input Tab'!T158=1,IF('Census Input Tab'!O158="BLANK","BLANK",""),'Census Input Tab'!D158))</f>
        <v/>
      </c>
      <c r="E127" s="82" t="str">
        <f>IF('Census Input Tab'!O158="NO","Missing Data",IF('Census Input Tab'!T158=1,IF('Census Input Tab'!O158="BLANK","BLANK",""),'Census Input Tab'!E158))</f>
        <v/>
      </c>
      <c r="F127" s="82" t="str">
        <f>IF('Census Input Tab'!O158="NO","Missing Data",IF('Census Input Tab'!T158=1,IF('Census Input Tab'!O158="BLANK","BLANK",""),'Census Input Tab'!C158))</f>
        <v/>
      </c>
      <c r="G127" s="82" t="str">
        <f>IF('Census Input Tab'!O158="NO","Missing Data",IF('Census Input Tab'!T158=1,IF('Census Input Tab'!O158="BLANK","BLANK",""),IF('Census Input Tab'!J158="","",'Census Input Tab'!J158)))</f>
        <v/>
      </c>
      <c r="H127" s="82" t="str">
        <f>IF('Census Input Tab'!O158="NO","Missing Data",IF('Census Input Tab'!T158=1,IF('Census Input Tab'!O158="BLANK","BLANK",""),INDEX($K$14:$K$18,MATCH('Census Input Tab'!F158,'SBMP Illustrative Census'!$L$14:$L$18,0))))</f>
        <v/>
      </c>
      <c r="I127" s="82" t="str">
        <f>IF('Census Input Tab'!O158="NO","Missing Data",IF('Census Input Tab'!T158=1,IF('Census Input Tab'!O158="BLANK","BLANK",""),IF(AND('Census Input Tab'!G158="",'Census Input Tab'!$O158="YES"),"",INDEX($K$22:$K$26,MATCH('Census Input Tab'!G158,'SBMP Illustrative Census'!$L$22:$L$26,0)))))</f>
        <v/>
      </c>
    </row>
    <row r="128" spans="1:9">
      <c r="A128" s="82" t="str">
        <f>IF('Census Input Tab'!O159="NO","Missing Data",IF('Census Input Tab'!T159=1,IF('Census Input Tab'!O159="BLANK","BLANK",""),INDEX($K$3:$K$5,MATCH('Census Input Tab'!H159,'SBMP Illustrative Census'!$L$3:$L$5,0))))</f>
        <v/>
      </c>
      <c r="B128" s="82" t="str">
        <f>IF('Census Input Tab'!O159="NO","Missing Data",IF('Census Input Tab'!T159=1,IF('Census Input Tab'!O159="BLANK","BLANK",""),'Census Input Tab'!B159))</f>
        <v/>
      </c>
      <c r="C128" s="82" t="str">
        <f>IF('Census Input Tab'!O159="NO","Missing Data",IF('Census Input Tab'!T159=1,IF('Census Input Tab'!O159="BLANK","BLANK",""),'Census Input Tab'!A159))</f>
        <v/>
      </c>
      <c r="D128" s="122" t="str">
        <f>IF('Census Input Tab'!O159="NO","Missing Data",IF('Census Input Tab'!T159=1,IF('Census Input Tab'!O159="BLANK","BLANK",""),'Census Input Tab'!D159))</f>
        <v/>
      </c>
      <c r="E128" s="82" t="str">
        <f>IF('Census Input Tab'!O159="NO","Missing Data",IF('Census Input Tab'!T159=1,IF('Census Input Tab'!O159="BLANK","BLANK",""),'Census Input Tab'!E159))</f>
        <v/>
      </c>
      <c r="F128" s="82" t="str">
        <f>IF('Census Input Tab'!O159="NO","Missing Data",IF('Census Input Tab'!T159=1,IF('Census Input Tab'!O159="BLANK","BLANK",""),'Census Input Tab'!C159))</f>
        <v/>
      </c>
      <c r="G128" s="82" t="str">
        <f>IF('Census Input Tab'!O159="NO","Missing Data",IF('Census Input Tab'!T159=1,IF('Census Input Tab'!O159="BLANK","BLANK",""),IF('Census Input Tab'!J159="","",'Census Input Tab'!J159)))</f>
        <v/>
      </c>
      <c r="H128" s="82" t="str">
        <f>IF('Census Input Tab'!O159="NO","Missing Data",IF('Census Input Tab'!T159=1,IF('Census Input Tab'!O159="BLANK","BLANK",""),INDEX($K$14:$K$18,MATCH('Census Input Tab'!F159,'SBMP Illustrative Census'!$L$14:$L$18,0))))</f>
        <v/>
      </c>
      <c r="I128" s="82" t="str">
        <f>IF('Census Input Tab'!O159="NO","Missing Data",IF('Census Input Tab'!T159=1,IF('Census Input Tab'!O159="BLANK","BLANK",""),IF(AND('Census Input Tab'!G159="",'Census Input Tab'!$O159="YES"),"",INDEX($K$22:$K$26,MATCH('Census Input Tab'!G159,'SBMP Illustrative Census'!$L$22:$L$26,0)))))</f>
        <v/>
      </c>
    </row>
    <row r="129" spans="1:9">
      <c r="A129" s="82" t="str">
        <f>IF('Census Input Tab'!O160="NO","Missing Data",IF('Census Input Tab'!T160=1,IF('Census Input Tab'!O160="BLANK","BLANK",""),INDEX($K$3:$K$5,MATCH('Census Input Tab'!H160,'SBMP Illustrative Census'!$L$3:$L$5,0))))</f>
        <v/>
      </c>
      <c r="B129" s="82" t="str">
        <f>IF('Census Input Tab'!O160="NO","Missing Data",IF('Census Input Tab'!T160=1,IF('Census Input Tab'!O160="BLANK","BLANK",""),'Census Input Tab'!B160))</f>
        <v/>
      </c>
      <c r="C129" s="82" t="str">
        <f>IF('Census Input Tab'!O160="NO","Missing Data",IF('Census Input Tab'!T160=1,IF('Census Input Tab'!O160="BLANK","BLANK",""),'Census Input Tab'!A160))</f>
        <v/>
      </c>
      <c r="D129" s="122" t="str">
        <f>IF('Census Input Tab'!O160="NO","Missing Data",IF('Census Input Tab'!T160=1,IF('Census Input Tab'!O160="BLANK","BLANK",""),'Census Input Tab'!D160))</f>
        <v/>
      </c>
      <c r="E129" s="82" t="str">
        <f>IF('Census Input Tab'!O160="NO","Missing Data",IF('Census Input Tab'!T160=1,IF('Census Input Tab'!O160="BLANK","BLANK",""),'Census Input Tab'!E160))</f>
        <v/>
      </c>
      <c r="F129" s="82" t="str">
        <f>IF('Census Input Tab'!O160="NO","Missing Data",IF('Census Input Tab'!T160=1,IF('Census Input Tab'!O160="BLANK","BLANK",""),'Census Input Tab'!C160))</f>
        <v/>
      </c>
      <c r="G129" s="82" t="str">
        <f>IF('Census Input Tab'!O160="NO","Missing Data",IF('Census Input Tab'!T160=1,IF('Census Input Tab'!O160="BLANK","BLANK",""),IF('Census Input Tab'!J160="","",'Census Input Tab'!J160)))</f>
        <v/>
      </c>
      <c r="H129" s="82" t="str">
        <f>IF('Census Input Tab'!O160="NO","Missing Data",IF('Census Input Tab'!T160=1,IF('Census Input Tab'!O160="BLANK","BLANK",""),INDEX($K$14:$K$18,MATCH('Census Input Tab'!F160,'SBMP Illustrative Census'!$L$14:$L$18,0))))</f>
        <v/>
      </c>
      <c r="I129" s="82" t="str">
        <f>IF('Census Input Tab'!O160="NO","Missing Data",IF('Census Input Tab'!T160=1,IF('Census Input Tab'!O160="BLANK","BLANK",""),IF(AND('Census Input Tab'!G160="",'Census Input Tab'!$O160="YES"),"",INDEX($K$22:$K$26,MATCH('Census Input Tab'!G160,'SBMP Illustrative Census'!$L$22:$L$26,0)))))</f>
        <v/>
      </c>
    </row>
    <row r="130" spans="1:9">
      <c r="A130" s="82" t="str">
        <f>IF('Census Input Tab'!O161="NO","Missing Data",IF('Census Input Tab'!T161=1,IF('Census Input Tab'!O161="BLANK","BLANK",""),INDEX($K$3:$K$5,MATCH('Census Input Tab'!H161,'SBMP Illustrative Census'!$L$3:$L$5,0))))</f>
        <v/>
      </c>
      <c r="B130" s="82" t="str">
        <f>IF('Census Input Tab'!O161="NO","Missing Data",IF('Census Input Tab'!T161=1,IF('Census Input Tab'!O161="BLANK","BLANK",""),'Census Input Tab'!B161))</f>
        <v/>
      </c>
      <c r="C130" s="82" t="str">
        <f>IF('Census Input Tab'!O161="NO","Missing Data",IF('Census Input Tab'!T161=1,IF('Census Input Tab'!O161="BLANK","BLANK",""),'Census Input Tab'!A161))</f>
        <v/>
      </c>
      <c r="D130" s="122" t="str">
        <f>IF('Census Input Tab'!O161="NO","Missing Data",IF('Census Input Tab'!T161=1,IF('Census Input Tab'!O161="BLANK","BLANK",""),'Census Input Tab'!D161))</f>
        <v/>
      </c>
      <c r="E130" s="82" t="str">
        <f>IF('Census Input Tab'!O161="NO","Missing Data",IF('Census Input Tab'!T161=1,IF('Census Input Tab'!O161="BLANK","BLANK",""),'Census Input Tab'!E161))</f>
        <v/>
      </c>
      <c r="F130" s="82" t="str">
        <f>IF('Census Input Tab'!O161="NO","Missing Data",IF('Census Input Tab'!T161=1,IF('Census Input Tab'!O161="BLANK","BLANK",""),'Census Input Tab'!C161))</f>
        <v/>
      </c>
      <c r="G130" s="82" t="str">
        <f>IF('Census Input Tab'!O161="NO","Missing Data",IF('Census Input Tab'!T161=1,IF('Census Input Tab'!O161="BLANK","BLANK",""),IF('Census Input Tab'!J161="","",'Census Input Tab'!J161)))</f>
        <v/>
      </c>
      <c r="H130" s="82" t="str">
        <f>IF('Census Input Tab'!O161="NO","Missing Data",IF('Census Input Tab'!T161=1,IF('Census Input Tab'!O161="BLANK","BLANK",""),INDEX($K$14:$K$18,MATCH('Census Input Tab'!F161,'SBMP Illustrative Census'!$L$14:$L$18,0))))</f>
        <v/>
      </c>
      <c r="I130" s="82" t="str">
        <f>IF('Census Input Tab'!O161="NO","Missing Data",IF('Census Input Tab'!T161=1,IF('Census Input Tab'!O161="BLANK","BLANK",""),IF(AND('Census Input Tab'!G161="",'Census Input Tab'!$O161="YES"),"",INDEX($K$22:$K$26,MATCH('Census Input Tab'!G161,'SBMP Illustrative Census'!$L$22:$L$26,0)))))</f>
        <v/>
      </c>
    </row>
    <row r="131" spans="1:9">
      <c r="A131" s="82" t="str">
        <f>IF('Census Input Tab'!O162="NO","Missing Data",IF('Census Input Tab'!T162=1,IF('Census Input Tab'!O162="BLANK","BLANK",""),INDEX($K$3:$K$5,MATCH('Census Input Tab'!H162,'SBMP Illustrative Census'!$L$3:$L$5,0))))</f>
        <v/>
      </c>
      <c r="B131" s="82" t="str">
        <f>IF('Census Input Tab'!O162="NO","Missing Data",IF('Census Input Tab'!T162=1,IF('Census Input Tab'!O162="BLANK","BLANK",""),'Census Input Tab'!B162))</f>
        <v/>
      </c>
      <c r="C131" s="82" t="str">
        <f>IF('Census Input Tab'!O162="NO","Missing Data",IF('Census Input Tab'!T162=1,IF('Census Input Tab'!O162="BLANK","BLANK",""),'Census Input Tab'!A162))</f>
        <v/>
      </c>
      <c r="D131" s="122" t="str">
        <f>IF('Census Input Tab'!O162="NO","Missing Data",IF('Census Input Tab'!T162=1,IF('Census Input Tab'!O162="BLANK","BLANK",""),'Census Input Tab'!D162))</f>
        <v/>
      </c>
      <c r="E131" s="82" t="str">
        <f>IF('Census Input Tab'!O162="NO","Missing Data",IF('Census Input Tab'!T162=1,IF('Census Input Tab'!O162="BLANK","BLANK",""),'Census Input Tab'!E162))</f>
        <v/>
      </c>
      <c r="F131" s="82" t="str">
        <f>IF('Census Input Tab'!O162="NO","Missing Data",IF('Census Input Tab'!T162=1,IF('Census Input Tab'!O162="BLANK","BLANK",""),'Census Input Tab'!C162))</f>
        <v/>
      </c>
      <c r="G131" s="82" t="str">
        <f>IF('Census Input Tab'!O162="NO","Missing Data",IF('Census Input Tab'!T162=1,IF('Census Input Tab'!O162="BLANK","BLANK",""),IF('Census Input Tab'!J162="","",'Census Input Tab'!J162)))</f>
        <v/>
      </c>
      <c r="H131" s="82" t="str">
        <f>IF('Census Input Tab'!O162="NO","Missing Data",IF('Census Input Tab'!T162=1,IF('Census Input Tab'!O162="BLANK","BLANK",""),INDEX($K$14:$K$18,MATCH('Census Input Tab'!F162,'SBMP Illustrative Census'!$L$14:$L$18,0))))</f>
        <v/>
      </c>
      <c r="I131" s="82" t="str">
        <f>IF('Census Input Tab'!O162="NO","Missing Data",IF('Census Input Tab'!T162=1,IF('Census Input Tab'!O162="BLANK","BLANK",""),IF(AND('Census Input Tab'!G162="",'Census Input Tab'!$O162="YES"),"",INDEX($K$22:$K$26,MATCH('Census Input Tab'!G162,'SBMP Illustrative Census'!$L$22:$L$26,0)))))</f>
        <v/>
      </c>
    </row>
    <row r="132" spans="1:9">
      <c r="A132" s="82" t="str">
        <f>IF('Census Input Tab'!O163="NO","Missing Data",IF('Census Input Tab'!T163=1,IF('Census Input Tab'!O163="BLANK","BLANK",""),INDEX($K$3:$K$5,MATCH('Census Input Tab'!H163,'SBMP Illustrative Census'!$L$3:$L$5,0))))</f>
        <v/>
      </c>
      <c r="B132" s="82" t="str">
        <f>IF('Census Input Tab'!O163="NO","Missing Data",IF('Census Input Tab'!T163=1,IF('Census Input Tab'!O163="BLANK","BLANK",""),'Census Input Tab'!B163))</f>
        <v/>
      </c>
      <c r="C132" s="82" t="str">
        <f>IF('Census Input Tab'!O163="NO","Missing Data",IF('Census Input Tab'!T163=1,IF('Census Input Tab'!O163="BLANK","BLANK",""),'Census Input Tab'!A163))</f>
        <v/>
      </c>
      <c r="D132" s="122" t="str">
        <f>IF('Census Input Tab'!O163="NO","Missing Data",IF('Census Input Tab'!T163=1,IF('Census Input Tab'!O163="BLANK","BLANK",""),'Census Input Tab'!D163))</f>
        <v/>
      </c>
      <c r="E132" s="82" t="str">
        <f>IF('Census Input Tab'!O163="NO","Missing Data",IF('Census Input Tab'!T163=1,IF('Census Input Tab'!O163="BLANK","BLANK",""),'Census Input Tab'!E163))</f>
        <v/>
      </c>
      <c r="F132" s="82" t="str">
        <f>IF('Census Input Tab'!O163="NO","Missing Data",IF('Census Input Tab'!T163=1,IF('Census Input Tab'!O163="BLANK","BLANK",""),'Census Input Tab'!C163))</f>
        <v/>
      </c>
      <c r="G132" s="82" t="str">
        <f>IF('Census Input Tab'!O163="NO","Missing Data",IF('Census Input Tab'!T163=1,IF('Census Input Tab'!O163="BLANK","BLANK",""),IF('Census Input Tab'!J163="","",'Census Input Tab'!J163)))</f>
        <v/>
      </c>
      <c r="H132" s="82" t="str">
        <f>IF('Census Input Tab'!O163="NO","Missing Data",IF('Census Input Tab'!T163=1,IF('Census Input Tab'!O163="BLANK","BLANK",""),INDEX($K$14:$K$18,MATCH('Census Input Tab'!F163,'SBMP Illustrative Census'!$L$14:$L$18,0))))</f>
        <v/>
      </c>
      <c r="I132" s="82" t="str">
        <f>IF('Census Input Tab'!O163="NO","Missing Data",IF('Census Input Tab'!T163=1,IF('Census Input Tab'!O163="BLANK","BLANK",""),IF(AND('Census Input Tab'!G163="",'Census Input Tab'!$O163="YES"),"",INDEX($K$22:$K$26,MATCH('Census Input Tab'!G163,'SBMP Illustrative Census'!$L$22:$L$26,0)))))</f>
        <v/>
      </c>
    </row>
    <row r="133" spans="1:9">
      <c r="A133" s="82" t="str">
        <f>IF('Census Input Tab'!O164="NO","Missing Data",IF('Census Input Tab'!T164=1,IF('Census Input Tab'!O164="BLANK","BLANK",""),INDEX($K$3:$K$5,MATCH('Census Input Tab'!H164,'SBMP Illustrative Census'!$L$3:$L$5,0))))</f>
        <v/>
      </c>
      <c r="B133" s="82" t="str">
        <f>IF('Census Input Tab'!O164="NO","Missing Data",IF('Census Input Tab'!T164=1,IF('Census Input Tab'!O164="BLANK","BLANK",""),'Census Input Tab'!B164))</f>
        <v/>
      </c>
      <c r="C133" s="82" t="str">
        <f>IF('Census Input Tab'!O164="NO","Missing Data",IF('Census Input Tab'!T164=1,IF('Census Input Tab'!O164="BLANK","BLANK",""),'Census Input Tab'!A164))</f>
        <v/>
      </c>
      <c r="D133" s="122" t="str">
        <f>IF('Census Input Tab'!O164="NO","Missing Data",IF('Census Input Tab'!T164=1,IF('Census Input Tab'!O164="BLANK","BLANK",""),'Census Input Tab'!D164))</f>
        <v/>
      </c>
      <c r="E133" s="82" t="str">
        <f>IF('Census Input Tab'!O164="NO","Missing Data",IF('Census Input Tab'!T164=1,IF('Census Input Tab'!O164="BLANK","BLANK",""),'Census Input Tab'!E164))</f>
        <v/>
      </c>
      <c r="F133" s="82" t="str">
        <f>IF('Census Input Tab'!O164="NO","Missing Data",IF('Census Input Tab'!T164=1,IF('Census Input Tab'!O164="BLANK","BLANK",""),'Census Input Tab'!C164))</f>
        <v/>
      </c>
      <c r="G133" s="82" t="str">
        <f>IF('Census Input Tab'!O164="NO","Missing Data",IF('Census Input Tab'!T164=1,IF('Census Input Tab'!O164="BLANK","BLANK",""),IF('Census Input Tab'!J164="","",'Census Input Tab'!J164)))</f>
        <v/>
      </c>
      <c r="H133" s="82" t="str">
        <f>IF('Census Input Tab'!O164="NO","Missing Data",IF('Census Input Tab'!T164=1,IF('Census Input Tab'!O164="BLANK","BLANK",""),INDEX($K$14:$K$18,MATCH('Census Input Tab'!F164,'SBMP Illustrative Census'!$L$14:$L$18,0))))</f>
        <v/>
      </c>
      <c r="I133" s="82" t="str">
        <f>IF('Census Input Tab'!O164="NO","Missing Data",IF('Census Input Tab'!T164=1,IF('Census Input Tab'!O164="BLANK","BLANK",""),IF(AND('Census Input Tab'!G164="",'Census Input Tab'!$O164="YES"),"",INDEX($K$22:$K$26,MATCH('Census Input Tab'!G164,'SBMP Illustrative Census'!$L$22:$L$26,0)))))</f>
        <v/>
      </c>
    </row>
    <row r="134" spans="1:9">
      <c r="A134" s="82" t="str">
        <f>IF('Census Input Tab'!O165="NO","Missing Data",IF('Census Input Tab'!T165=1,IF('Census Input Tab'!O165="BLANK","BLANK",""),INDEX($K$3:$K$5,MATCH('Census Input Tab'!H165,'SBMP Illustrative Census'!$L$3:$L$5,0))))</f>
        <v/>
      </c>
      <c r="B134" s="82" t="str">
        <f>IF('Census Input Tab'!O165="NO","Missing Data",IF('Census Input Tab'!T165=1,IF('Census Input Tab'!O165="BLANK","BLANK",""),'Census Input Tab'!B165))</f>
        <v/>
      </c>
      <c r="C134" s="82" t="str">
        <f>IF('Census Input Tab'!O165="NO","Missing Data",IF('Census Input Tab'!T165=1,IF('Census Input Tab'!O165="BLANK","BLANK",""),'Census Input Tab'!A165))</f>
        <v/>
      </c>
      <c r="D134" s="122" t="str">
        <f>IF('Census Input Tab'!O165="NO","Missing Data",IF('Census Input Tab'!T165=1,IF('Census Input Tab'!O165="BLANK","BLANK",""),'Census Input Tab'!D165))</f>
        <v/>
      </c>
      <c r="E134" s="82" t="str">
        <f>IF('Census Input Tab'!O165="NO","Missing Data",IF('Census Input Tab'!T165=1,IF('Census Input Tab'!O165="BLANK","BLANK",""),'Census Input Tab'!E165))</f>
        <v/>
      </c>
      <c r="F134" s="82" t="str">
        <f>IF('Census Input Tab'!O165="NO","Missing Data",IF('Census Input Tab'!T165=1,IF('Census Input Tab'!O165="BLANK","BLANK",""),'Census Input Tab'!C165))</f>
        <v/>
      </c>
      <c r="G134" s="82" t="str">
        <f>IF('Census Input Tab'!O165="NO","Missing Data",IF('Census Input Tab'!T165=1,IF('Census Input Tab'!O165="BLANK","BLANK",""),IF('Census Input Tab'!J165="","",'Census Input Tab'!J165)))</f>
        <v/>
      </c>
      <c r="H134" s="82" t="str">
        <f>IF('Census Input Tab'!O165="NO","Missing Data",IF('Census Input Tab'!T165=1,IF('Census Input Tab'!O165="BLANK","BLANK",""),INDEX($K$14:$K$18,MATCH('Census Input Tab'!F165,'SBMP Illustrative Census'!$L$14:$L$18,0))))</f>
        <v/>
      </c>
      <c r="I134" s="82" t="str">
        <f>IF('Census Input Tab'!O165="NO","Missing Data",IF('Census Input Tab'!T165=1,IF('Census Input Tab'!O165="BLANK","BLANK",""),IF(AND('Census Input Tab'!G165="",'Census Input Tab'!$O165="YES"),"",INDEX($K$22:$K$26,MATCH('Census Input Tab'!G165,'SBMP Illustrative Census'!$L$22:$L$26,0)))))</f>
        <v/>
      </c>
    </row>
    <row r="135" spans="1:9">
      <c r="A135" s="82" t="str">
        <f>IF('Census Input Tab'!O166="NO","Missing Data",IF('Census Input Tab'!T166=1,IF('Census Input Tab'!O166="BLANK","BLANK",""),INDEX($K$3:$K$5,MATCH('Census Input Tab'!H166,'SBMP Illustrative Census'!$L$3:$L$5,0))))</f>
        <v/>
      </c>
      <c r="B135" s="82" t="str">
        <f>IF('Census Input Tab'!O166="NO","Missing Data",IF('Census Input Tab'!T166=1,IF('Census Input Tab'!O166="BLANK","BLANK",""),'Census Input Tab'!B166))</f>
        <v/>
      </c>
      <c r="C135" s="82" t="str">
        <f>IF('Census Input Tab'!O166="NO","Missing Data",IF('Census Input Tab'!T166=1,IF('Census Input Tab'!O166="BLANK","BLANK",""),'Census Input Tab'!A166))</f>
        <v/>
      </c>
      <c r="D135" s="122" t="str">
        <f>IF('Census Input Tab'!O166="NO","Missing Data",IF('Census Input Tab'!T166=1,IF('Census Input Tab'!O166="BLANK","BLANK",""),'Census Input Tab'!D166))</f>
        <v/>
      </c>
      <c r="E135" s="82" t="str">
        <f>IF('Census Input Tab'!O166="NO","Missing Data",IF('Census Input Tab'!T166=1,IF('Census Input Tab'!O166="BLANK","BLANK",""),'Census Input Tab'!E166))</f>
        <v/>
      </c>
      <c r="F135" s="82" t="str">
        <f>IF('Census Input Tab'!O166="NO","Missing Data",IF('Census Input Tab'!T166=1,IF('Census Input Tab'!O166="BLANK","BLANK",""),'Census Input Tab'!C166))</f>
        <v/>
      </c>
      <c r="G135" s="82" t="str">
        <f>IF('Census Input Tab'!O166="NO","Missing Data",IF('Census Input Tab'!T166=1,IF('Census Input Tab'!O166="BLANK","BLANK",""),IF('Census Input Tab'!J166="","",'Census Input Tab'!J166)))</f>
        <v/>
      </c>
      <c r="H135" s="82" t="str">
        <f>IF('Census Input Tab'!O166="NO","Missing Data",IF('Census Input Tab'!T166=1,IF('Census Input Tab'!O166="BLANK","BLANK",""),INDEX($K$14:$K$18,MATCH('Census Input Tab'!F166,'SBMP Illustrative Census'!$L$14:$L$18,0))))</f>
        <v/>
      </c>
      <c r="I135" s="82" t="str">
        <f>IF('Census Input Tab'!O166="NO","Missing Data",IF('Census Input Tab'!T166=1,IF('Census Input Tab'!O166="BLANK","BLANK",""),IF(AND('Census Input Tab'!G166="",'Census Input Tab'!$O166="YES"),"",INDEX($K$22:$K$26,MATCH('Census Input Tab'!G166,'SBMP Illustrative Census'!$L$22:$L$26,0)))))</f>
        <v/>
      </c>
    </row>
    <row r="136" spans="1:9">
      <c r="A136" s="82" t="str">
        <f>IF('Census Input Tab'!O167="NO","Missing Data",IF('Census Input Tab'!T167=1,IF('Census Input Tab'!O167="BLANK","BLANK",""),INDEX($K$3:$K$5,MATCH('Census Input Tab'!H167,'SBMP Illustrative Census'!$L$3:$L$5,0))))</f>
        <v/>
      </c>
      <c r="B136" s="82" t="str">
        <f>IF('Census Input Tab'!O167="NO","Missing Data",IF('Census Input Tab'!T167=1,IF('Census Input Tab'!O167="BLANK","BLANK",""),'Census Input Tab'!B167))</f>
        <v/>
      </c>
      <c r="C136" s="82" t="str">
        <f>IF('Census Input Tab'!O167="NO","Missing Data",IF('Census Input Tab'!T167=1,IF('Census Input Tab'!O167="BLANK","BLANK",""),'Census Input Tab'!A167))</f>
        <v/>
      </c>
      <c r="D136" s="122" t="str">
        <f>IF('Census Input Tab'!O167="NO","Missing Data",IF('Census Input Tab'!T167=1,IF('Census Input Tab'!O167="BLANK","BLANK",""),'Census Input Tab'!D167))</f>
        <v/>
      </c>
      <c r="E136" s="82" t="str">
        <f>IF('Census Input Tab'!O167="NO","Missing Data",IF('Census Input Tab'!T167=1,IF('Census Input Tab'!O167="BLANK","BLANK",""),'Census Input Tab'!E167))</f>
        <v/>
      </c>
      <c r="F136" s="82" t="str">
        <f>IF('Census Input Tab'!O167="NO","Missing Data",IF('Census Input Tab'!T167=1,IF('Census Input Tab'!O167="BLANK","BLANK",""),'Census Input Tab'!C167))</f>
        <v/>
      </c>
      <c r="G136" s="82" t="str">
        <f>IF('Census Input Tab'!O167="NO","Missing Data",IF('Census Input Tab'!T167=1,IF('Census Input Tab'!O167="BLANK","BLANK",""),IF('Census Input Tab'!J167="","",'Census Input Tab'!J167)))</f>
        <v/>
      </c>
      <c r="H136" s="82" t="str">
        <f>IF('Census Input Tab'!O167="NO","Missing Data",IF('Census Input Tab'!T167=1,IF('Census Input Tab'!O167="BLANK","BLANK",""),INDEX($K$14:$K$18,MATCH('Census Input Tab'!F167,'SBMP Illustrative Census'!$L$14:$L$18,0))))</f>
        <v/>
      </c>
      <c r="I136" s="82" t="str">
        <f>IF('Census Input Tab'!O167="NO","Missing Data",IF('Census Input Tab'!T167=1,IF('Census Input Tab'!O167="BLANK","BLANK",""),IF(AND('Census Input Tab'!G167="",'Census Input Tab'!$O167="YES"),"",INDEX($K$22:$K$26,MATCH('Census Input Tab'!G167,'SBMP Illustrative Census'!$L$22:$L$26,0)))))</f>
        <v/>
      </c>
    </row>
    <row r="137" spans="1:9">
      <c r="A137" s="82" t="str">
        <f>IF('Census Input Tab'!O168="NO","Missing Data",IF('Census Input Tab'!T168=1,IF('Census Input Tab'!O168="BLANK","BLANK",""),INDEX($K$3:$K$5,MATCH('Census Input Tab'!H168,'SBMP Illustrative Census'!$L$3:$L$5,0))))</f>
        <v/>
      </c>
      <c r="B137" s="82" t="str">
        <f>IF('Census Input Tab'!O168="NO","Missing Data",IF('Census Input Tab'!T168=1,IF('Census Input Tab'!O168="BLANK","BLANK",""),'Census Input Tab'!B168))</f>
        <v/>
      </c>
      <c r="C137" s="82" t="str">
        <f>IF('Census Input Tab'!O168="NO","Missing Data",IF('Census Input Tab'!T168=1,IF('Census Input Tab'!O168="BLANK","BLANK",""),'Census Input Tab'!A168))</f>
        <v/>
      </c>
      <c r="D137" s="122" t="str">
        <f>IF('Census Input Tab'!O168="NO","Missing Data",IF('Census Input Tab'!T168=1,IF('Census Input Tab'!O168="BLANK","BLANK",""),'Census Input Tab'!D168))</f>
        <v/>
      </c>
      <c r="E137" s="82" t="str">
        <f>IF('Census Input Tab'!O168="NO","Missing Data",IF('Census Input Tab'!T168=1,IF('Census Input Tab'!O168="BLANK","BLANK",""),'Census Input Tab'!E168))</f>
        <v/>
      </c>
      <c r="F137" s="82" t="str">
        <f>IF('Census Input Tab'!O168="NO","Missing Data",IF('Census Input Tab'!T168=1,IF('Census Input Tab'!O168="BLANK","BLANK",""),'Census Input Tab'!C168))</f>
        <v/>
      </c>
      <c r="G137" s="82" t="str">
        <f>IF('Census Input Tab'!O168="NO","Missing Data",IF('Census Input Tab'!T168=1,IF('Census Input Tab'!O168="BLANK","BLANK",""),IF('Census Input Tab'!J168="","",'Census Input Tab'!J168)))</f>
        <v/>
      </c>
      <c r="H137" s="82" t="str">
        <f>IF('Census Input Tab'!O168="NO","Missing Data",IF('Census Input Tab'!T168=1,IF('Census Input Tab'!O168="BLANK","BLANK",""),INDEX($K$14:$K$18,MATCH('Census Input Tab'!F168,'SBMP Illustrative Census'!$L$14:$L$18,0))))</f>
        <v/>
      </c>
      <c r="I137" s="82" t="str">
        <f>IF('Census Input Tab'!O168="NO","Missing Data",IF('Census Input Tab'!T168=1,IF('Census Input Tab'!O168="BLANK","BLANK",""),IF(AND('Census Input Tab'!G168="",'Census Input Tab'!$O168="YES"),"",INDEX($K$22:$K$26,MATCH('Census Input Tab'!G168,'SBMP Illustrative Census'!$L$22:$L$26,0)))))</f>
        <v/>
      </c>
    </row>
    <row r="138" spans="1:9">
      <c r="A138" s="82" t="str">
        <f>IF('Census Input Tab'!O169="NO","Missing Data",IF('Census Input Tab'!T169=1,IF('Census Input Tab'!O169="BLANK","BLANK",""),INDEX($K$3:$K$5,MATCH('Census Input Tab'!H169,'SBMP Illustrative Census'!$L$3:$L$5,0))))</f>
        <v/>
      </c>
      <c r="B138" s="82" t="str">
        <f>IF('Census Input Tab'!O169="NO","Missing Data",IF('Census Input Tab'!T169=1,IF('Census Input Tab'!O169="BLANK","BLANK",""),'Census Input Tab'!B169))</f>
        <v/>
      </c>
      <c r="C138" s="82" t="str">
        <f>IF('Census Input Tab'!O169="NO","Missing Data",IF('Census Input Tab'!T169=1,IF('Census Input Tab'!O169="BLANK","BLANK",""),'Census Input Tab'!A169))</f>
        <v/>
      </c>
      <c r="D138" s="122" t="str">
        <f>IF('Census Input Tab'!O169="NO","Missing Data",IF('Census Input Tab'!T169=1,IF('Census Input Tab'!O169="BLANK","BLANK",""),'Census Input Tab'!D169))</f>
        <v/>
      </c>
      <c r="E138" s="82" t="str">
        <f>IF('Census Input Tab'!O169="NO","Missing Data",IF('Census Input Tab'!T169=1,IF('Census Input Tab'!O169="BLANK","BLANK",""),'Census Input Tab'!E169))</f>
        <v/>
      </c>
      <c r="F138" s="82" t="str">
        <f>IF('Census Input Tab'!O169="NO","Missing Data",IF('Census Input Tab'!T169=1,IF('Census Input Tab'!O169="BLANK","BLANK",""),'Census Input Tab'!C169))</f>
        <v/>
      </c>
      <c r="G138" s="82" t="str">
        <f>IF('Census Input Tab'!O169="NO","Missing Data",IF('Census Input Tab'!T169=1,IF('Census Input Tab'!O169="BLANK","BLANK",""),IF('Census Input Tab'!J169="","",'Census Input Tab'!J169)))</f>
        <v/>
      </c>
      <c r="H138" s="82" t="str">
        <f>IF('Census Input Tab'!O169="NO","Missing Data",IF('Census Input Tab'!T169=1,IF('Census Input Tab'!O169="BLANK","BLANK",""),INDEX($K$14:$K$18,MATCH('Census Input Tab'!F169,'SBMP Illustrative Census'!$L$14:$L$18,0))))</f>
        <v/>
      </c>
      <c r="I138" s="82" t="str">
        <f>IF('Census Input Tab'!O169="NO","Missing Data",IF('Census Input Tab'!T169=1,IF('Census Input Tab'!O169="BLANK","BLANK",""),IF(AND('Census Input Tab'!G169="",'Census Input Tab'!$O169="YES"),"",INDEX($K$22:$K$26,MATCH('Census Input Tab'!G169,'SBMP Illustrative Census'!$L$22:$L$26,0)))))</f>
        <v/>
      </c>
    </row>
    <row r="139" spans="1:9">
      <c r="A139" s="82" t="str">
        <f>IF('Census Input Tab'!O170="NO","Missing Data",IF('Census Input Tab'!T170=1,IF('Census Input Tab'!O170="BLANK","BLANK",""),INDEX($K$3:$K$5,MATCH('Census Input Tab'!H170,'SBMP Illustrative Census'!$L$3:$L$5,0))))</f>
        <v/>
      </c>
      <c r="B139" s="82" t="str">
        <f>IF('Census Input Tab'!O170="NO","Missing Data",IF('Census Input Tab'!T170=1,IF('Census Input Tab'!O170="BLANK","BLANK",""),'Census Input Tab'!B170))</f>
        <v/>
      </c>
      <c r="C139" s="82" t="str">
        <f>IF('Census Input Tab'!O170="NO","Missing Data",IF('Census Input Tab'!T170=1,IF('Census Input Tab'!O170="BLANK","BLANK",""),'Census Input Tab'!A170))</f>
        <v/>
      </c>
      <c r="D139" s="122" t="str">
        <f>IF('Census Input Tab'!O170="NO","Missing Data",IF('Census Input Tab'!T170=1,IF('Census Input Tab'!O170="BLANK","BLANK",""),'Census Input Tab'!D170))</f>
        <v/>
      </c>
      <c r="E139" s="82" t="str">
        <f>IF('Census Input Tab'!O170="NO","Missing Data",IF('Census Input Tab'!T170=1,IF('Census Input Tab'!O170="BLANK","BLANK",""),'Census Input Tab'!E170))</f>
        <v/>
      </c>
      <c r="F139" s="82" t="str">
        <f>IF('Census Input Tab'!O170="NO","Missing Data",IF('Census Input Tab'!T170=1,IF('Census Input Tab'!O170="BLANK","BLANK",""),'Census Input Tab'!C170))</f>
        <v/>
      </c>
      <c r="G139" s="82" t="str">
        <f>IF('Census Input Tab'!O170="NO","Missing Data",IF('Census Input Tab'!T170=1,IF('Census Input Tab'!O170="BLANK","BLANK",""),IF('Census Input Tab'!J170="","",'Census Input Tab'!J170)))</f>
        <v/>
      </c>
      <c r="H139" s="82" t="str">
        <f>IF('Census Input Tab'!O170="NO","Missing Data",IF('Census Input Tab'!T170=1,IF('Census Input Tab'!O170="BLANK","BLANK",""),INDEX($K$14:$K$18,MATCH('Census Input Tab'!F170,'SBMP Illustrative Census'!$L$14:$L$18,0))))</f>
        <v/>
      </c>
      <c r="I139" s="82" t="str">
        <f>IF('Census Input Tab'!O170="NO","Missing Data",IF('Census Input Tab'!T170=1,IF('Census Input Tab'!O170="BLANK","BLANK",""),IF(AND('Census Input Tab'!G170="",'Census Input Tab'!$O170="YES"),"",INDEX($K$22:$K$26,MATCH('Census Input Tab'!G170,'SBMP Illustrative Census'!$L$22:$L$26,0)))))</f>
        <v/>
      </c>
    </row>
    <row r="140" spans="1:9">
      <c r="A140" s="82" t="str">
        <f>IF('Census Input Tab'!O171="NO","Missing Data",IF('Census Input Tab'!T171=1,IF('Census Input Tab'!O171="BLANK","BLANK",""),INDEX($K$3:$K$5,MATCH('Census Input Tab'!H171,'SBMP Illustrative Census'!$L$3:$L$5,0))))</f>
        <v/>
      </c>
      <c r="B140" s="82" t="str">
        <f>IF('Census Input Tab'!O171="NO","Missing Data",IF('Census Input Tab'!T171=1,IF('Census Input Tab'!O171="BLANK","BLANK",""),'Census Input Tab'!B171))</f>
        <v/>
      </c>
      <c r="C140" s="82" t="str">
        <f>IF('Census Input Tab'!O171="NO","Missing Data",IF('Census Input Tab'!T171=1,IF('Census Input Tab'!O171="BLANK","BLANK",""),'Census Input Tab'!A171))</f>
        <v/>
      </c>
      <c r="D140" s="122" t="str">
        <f>IF('Census Input Tab'!O171="NO","Missing Data",IF('Census Input Tab'!T171=1,IF('Census Input Tab'!O171="BLANK","BLANK",""),'Census Input Tab'!D171))</f>
        <v/>
      </c>
      <c r="E140" s="82" t="str">
        <f>IF('Census Input Tab'!O171="NO","Missing Data",IF('Census Input Tab'!T171=1,IF('Census Input Tab'!O171="BLANK","BLANK",""),'Census Input Tab'!E171))</f>
        <v/>
      </c>
      <c r="F140" s="82" t="str">
        <f>IF('Census Input Tab'!O171="NO","Missing Data",IF('Census Input Tab'!T171=1,IF('Census Input Tab'!O171="BLANK","BLANK",""),'Census Input Tab'!C171))</f>
        <v/>
      </c>
      <c r="G140" s="82" t="str">
        <f>IF('Census Input Tab'!O171="NO","Missing Data",IF('Census Input Tab'!T171=1,IF('Census Input Tab'!O171="BLANK","BLANK",""),IF('Census Input Tab'!J171="","",'Census Input Tab'!J171)))</f>
        <v/>
      </c>
      <c r="H140" s="82" t="str">
        <f>IF('Census Input Tab'!O171="NO","Missing Data",IF('Census Input Tab'!T171=1,IF('Census Input Tab'!O171="BLANK","BLANK",""),INDEX($K$14:$K$18,MATCH('Census Input Tab'!F171,'SBMP Illustrative Census'!$L$14:$L$18,0))))</f>
        <v/>
      </c>
      <c r="I140" s="82" t="str">
        <f>IF('Census Input Tab'!O171="NO","Missing Data",IF('Census Input Tab'!T171=1,IF('Census Input Tab'!O171="BLANK","BLANK",""),IF(AND('Census Input Tab'!G171="",'Census Input Tab'!$O171="YES"),"",INDEX($K$22:$K$26,MATCH('Census Input Tab'!G171,'SBMP Illustrative Census'!$L$22:$L$26,0)))))</f>
        <v/>
      </c>
    </row>
    <row r="141" spans="1:9">
      <c r="A141" s="82" t="str">
        <f>IF('Census Input Tab'!O172="NO","Missing Data",IF('Census Input Tab'!T172=1,IF('Census Input Tab'!O172="BLANK","BLANK",""),INDEX($K$3:$K$5,MATCH('Census Input Tab'!H172,'SBMP Illustrative Census'!$L$3:$L$5,0))))</f>
        <v/>
      </c>
      <c r="B141" s="82" t="str">
        <f>IF('Census Input Tab'!O172="NO","Missing Data",IF('Census Input Tab'!T172=1,IF('Census Input Tab'!O172="BLANK","BLANK",""),'Census Input Tab'!B172))</f>
        <v/>
      </c>
      <c r="C141" s="82" t="str">
        <f>IF('Census Input Tab'!O172="NO","Missing Data",IF('Census Input Tab'!T172=1,IF('Census Input Tab'!O172="BLANK","BLANK",""),'Census Input Tab'!A172))</f>
        <v/>
      </c>
      <c r="D141" s="122" t="str">
        <f>IF('Census Input Tab'!O172="NO","Missing Data",IF('Census Input Tab'!T172=1,IF('Census Input Tab'!O172="BLANK","BLANK",""),'Census Input Tab'!D172))</f>
        <v/>
      </c>
      <c r="E141" s="82" t="str">
        <f>IF('Census Input Tab'!O172="NO","Missing Data",IF('Census Input Tab'!T172=1,IF('Census Input Tab'!O172="BLANK","BLANK",""),'Census Input Tab'!E172))</f>
        <v/>
      </c>
      <c r="F141" s="82" t="str">
        <f>IF('Census Input Tab'!O172="NO","Missing Data",IF('Census Input Tab'!T172=1,IF('Census Input Tab'!O172="BLANK","BLANK",""),'Census Input Tab'!C172))</f>
        <v/>
      </c>
      <c r="G141" s="82" t="str">
        <f>IF('Census Input Tab'!O172="NO","Missing Data",IF('Census Input Tab'!T172=1,IF('Census Input Tab'!O172="BLANK","BLANK",""),IF('Census Input Tab'!J172="","",'Census Input Tab'!J172)))</f>
        <v/>
      </c>
      <c r="H141" s="82" t="str">
        <f>IF('Census Input Tab'!O172="NO","Missing Data",IF('Census Input Tab'!T172=1,IF('Census Input Tab'!O172="BLANK","BLANK",""),INDEX($K$14:$K$18,MATCH('Census Input Tab'!F172,'SBMP Illustrative Census'!$L$14:$L$18,0))))</f>
        <v/>
      </c>
      <c r="I141" s="82" t="str">
        <f>IF('Census Input Tab'!O172="NO","Missing Data",IF('Census Input Tab'!T172=1,IF('Census Input Tab'!O172="BLANK","BLANK",""),IF(AND('Census Input Tab'!G172="",'Census Input Tab'!$O172="YES"),"",INDEX($K$22:$K$26,MATCH('Census Input Tab'!G172,'SBMP Illustrative Census'!$L$22:$L$26,0)))))</f>
        <v/>
      </c>
    </row>
    <row r="142" spans="1:9">
      <c r="A142" s="82" t="str">
        <f>IF('Census Input Tab'!O173="NO","Missing Data",IF('Census Input Tab'!T173=1,IF('Census Input Tab'!O173="BLANK","BLANK",""),INDEX($K$3:$K$5,MATCH('Census Input Tab'!H173,'SBMP Illustrative Census'!$L$3:$L$5,0))))</f>
        <v/>
      </c>
      <c r="B142" s="82" t="str">
        <f>IF('Census Input Tab'!O173="NO","Missing Data",IF('Census Input Tab'!T173=1,IF('Census Input Tab'!O173="BLANK","BLANK",""),'Census Input Tab'!B173))</f>
        <v/>
      </c>
      <c r="C142" s="82" t="str">
        <f>IF('Census Input Tab'!O173="NO","Missing Data",IF('Census Input Tab'!T173=1,IF('Census Input Tab'!O173="BLANK","BLANK",""),'Census Input Tab'!A173))</f>
        <v/>
      </c>
      <c r="D142" s="122" t="str">
        <f>IF('Census Input Tab'!O173="NO","Missing Data",IF('Census Input Tab'!T173=1,IF('Census Input Tab'!O173="BLANK","BLANK",""),'Census Input Tab'!D173))</f>
        <v/>
      </c>
      <c r="E142" s="82" t="str">
        <f>IF('Census Input Tab'!O173="NO","Missing Data",IF('Census Input Tab'!T173=1,IF('Census Input Tab'!O173="BLANK","BLANK",""),'Census Input Tab'!E173))</f>
        <v/>
      </c>
      <c r="F142" s="82" t="str">
        <f>IF('Census Input Tab'!O173="NO","Missing Data",IF('Census Input Tab'!T173=1,IF('Census Input Tab'!O173="BLANK","BLANK",""),'Census Input Tab'!C173))</f>
        <v/>
      </c>
      <c r="G142" s="82" t="str">
        <f>IF('Census Input Tab'!O173="NO","Missing Data",IF('Census Input Tab'!T173=1,IF('Census Input Tab'!O173="BLANK","BLANK",""),IF('Census Input Tab'!J173="","",'Census Input Tab'!J173)))</f>
        <v/>
      </c>
      <c r="H142" s="82" t="str">
        <f>IF('Census Input Tab'!O173="NO","Missing Data",IF('Census Input Tab'!T173=1,IF('Census Input Tab'!O173="BLANK","BLANK",""),INDEX($K$14:$K$18,MATCH('Census Input Tab'!F173,'SBMP Illustrative Census'!$L$14:$L$18,0))))</f>
        <v/>
      </c>
      <c r="I142" s="82" t="str">
        <f>IF('Census Input Tab'!O173="NO","Missing Data",IF('Census Input Tab'!T173=1,IF('Census Input Tab'!O173="BLANK","BLANK",""),IF(AND('Census Input Tab'!G173="",'Census Input Tab'!$O173="YES"),"",INDEX($K$22:$K$26,MATCH('Census Input Tab'!G173,'SBMP Illustrative Census'!$L$22:$L$26,0)))))</f>
        <v/>
      </c>
    </row>
    <row r="143" spans="1:9">
      <c r="A143" s="82" t="str">
        <f>IF('Census Input Tab'!O174="NO","Missing Data",IF('Census Input Tab'!T174=1,IF('Census Input Tab'!O174="BLANK","BLANK",""),INDEX($K$3:$K$5,MATCH('Census Input Tab'!H174,'SBMP Illustrative Census'!$L$3:$L$5,0))))</f>
        <v/>
      </c>
      <c r="B143" s="82" t="str">
        <f>IF('Census Input Tab'!O174="NO","Missing Data",IF('Census Input Tab'!T174=1,IF('Census Input Tab'!O174="BLANK","BLANK",""),'Census Input Tab'!B174))</f>
        <v/>
      </c>
      <c r="C143" s="82" t="str">
        <f>IF('Census Input Tab'!O174="NO","Missing Data",IF('Census Input Tab'!T174=1,IF('Census Input Tab'!O174="BLANK","BLANK",""),'Census Input Tab'!A174))</f>
        <v/>
      </c>
      <c r="D143" s="122" t="str">
        <f>IF('Census Input Tab'!O174="NO","Missing Data",IF('Census Input Tab'!T174=1,IF('Census Input Tab'!O174="BLANK","BLANK",""),'Census Input Tab'!D174))</f>
        <v/>
      </c>
      <c r="E143" s="82" t="str">
        <f>IF('Census Input Tab'!O174="NO","Missing Data",IF('Census Input Tab'!T174=1,IF('Census Input Tab'!O174="BLANK","BLANK",""),'Census Input Tab'!E174))</f>
        <v/>
      </c>
      <c r="F143" s="82" t="str">
        <f>IF('Census Input Tab'!O174="NO","Missing Data",IF('Census Input Tab'!T174=1,IF('Census Input Tab'!O174="BLANK","BLANK",""),'Census Input Tab'!C174))</f>
        <v/>
      </c>
      <c r="G143" s="82" t="str">
        <f>IF('Census Input Tab'!O174="NO","Missing Data",IF('Census Input Tab'!T174=1,IF('Census Input Tab'!O174="BLANK","BLANK",""),IF('Census Input Tab'!J174="","",'Census Input Tab'!J174)))</f>
        <v/>
      </c>
      <c r="H143" s="82" t="str">
        <f>IF('Census Input Tab'!O174="NO","Missing Data",IF('Census Input Tab'!T174=1,IF('Census Input Tab'!O174="BLANK","BLANK",""),INDEX($K$14:$K$18,MATCH('Census Input Tab'!F174,'SBMP Illustrative Census'!$L$14:$L$18,0))))</f>
        <v/>
      </c>
      <c r="I143" s="82" t="str">
        <f>IF('Census Input Tab'!O174="NO","Missing Data",IF('Census Input Tab'!T174=1,IF('Census Input Tab'!O174="BLANK","BLANK",""),IF(AND('Census Input Tab'!G174="",'Census Input Tab'!$O174="YES"),"",INDEX($K$22:$K$26,MATCH('Census Input Tab'!G174,'SBMP Illustrative Census'!$L$22:$L$26,0)))))</f>
        <v/>
      </c>
    </row>
    <row r="144" spans="1:9">
      <c r="A144" s="82" t="str">
        <f>IF('Census Input Tab'!O175="NO","Missing Data",IF('Census Input Tab'!T175=1,IF('Census Input Tab'!O175="BLANK","BLANK",""),INDEX($K$3:$K$5,MATCH('Census Input Tab'!H175,'SBMP Illustrative Census'!$L$3:$L$5,0))))</f>
        <v/>
      </c>
      <c r="B144" s="82" t="str">
        <f>IF('Census Input Tab'!O175="NO","Missing Data",IF('Census Input Tab'!T175=1,IF('Census Input Tab'!O175="BLANK","BLANK",""),'Census Input Tab'!B175))</f>
        <v/>
      </c>
      <c r="C144" s="82" t="str">
        <f>IF('Census Input Tab'!O175="NO","Missing Data",IF('Census Input Tab'!T175=1,IF('Census Input Tab'!O175="BLANK","BLANK",""),'Census Input Tab'!A175))</f>
        <v/>
      </c>
      <c r="D144" s="122" t="str">
        <f>IF('Census Input Tab'!O175="NO","Missing Data",IF('Census Input Tab'!T175=1,IF('Census Input Tab'!O175="BLANK","BLANK",""),'Census Input Tab'!D175))</f>
        <v/>
      </c>
      <c r="E144" s="82" t="str">
        <f>IF('Census Input Tab'!O175="NO","Missing Data",IF('Census Input Tab'!T175=1,IF('Census Input Tab'!O175="BLANK","BLANK",""),'Census Input Tab'!E175))</f>
        <v/>
      </c>
      <c r="F144" s="82" t="str">
        <f>IF('Census Input Tab'!O175="NO","Missing Data",IF('Census Input Tab'!T175=1,IF('Census Input Tab'!O175="BLANK","BLANK",""),'Census Input Tab'!C175))</f>
        <v/>
      </c>
      <c r="G144" s="82" t="str">
        <f>IF('Census Input Tab'!O175="NO","Missing Data",IF('Census Input Tab'!T175=1,IF('Census Input Tab'!O175="BLANK","BLANK",""),IF('Census Input Tab'!J175="","",'Census Input Tab'!J175)))</f>
        <v/>
      </c>
      <c r="H144" s="82" t="str">
        <f>IF('Census Input Tab'!O175="NO","Missing Data",IF('Census Input Tab'!T175=1,IF('Census Input Tab'!O175="BLANK","BLANK",""),INDEX($K$14:$K$18,MATCH('Census Input Tab'!F175,'SBMP Illustrative Census'!$L$14:$L$18,0))))</f>
        <v/>
      </c>
      <c r="I144" s="82" t="str">
        <f>IF('Census Input Tab'!O175="NO","Missing Data",IF('Census Input Tab'!T175=1,IF('Census Input Tab'!O175="BLANK","BLANK",""),IF(AND('Census Input Tab'!G175="",'Census Input Tab'!$O175="YES"),"",INDEX($K$22:$K$26,MATCH('Census Input Tab'!G175,'SBMP Illustrative Census'!$L$22:$L$26,0)))))</f>
        <v/>
      </c>
    </row>
    <row r="145" spans="1:9">
      <c r="A145" s="82" t="str">
        <f>IF('Census Input Tab'!O176="NO","Missing Data",IF('Census Input Tab'!T176=1,IF('Census Input Tab'!O176="BLANK","BLANK",""),INDEX($K$3:$K$5,MATCH('Census Input Tab'!H176,'SBMP Illustrative Census'!$L$3:$L$5,0))))</f>
        <v/>
      </c>
      <c r="B145" s="82" t="str">
        <f>IF('Census Input Tab'!O176="NO","Missing Data",IF('Census Input Tab'!T176=1,IF('Census Input Tab'!O176="BLANK","BLANK",""),'Census Input Tab'!B176))</f>
        <v/>
      </c>
      <c r="C145" s="82" t="str">
        <f>IF('Census Input Tab'!O176="NO","Missing Data",IF('Census Input Tab'!T176=1,IF('Census Input Tab'!O176="BLANK","BLANK",""),'Census Input Tab'!A176))</f>
        <v/>
      </c>
      <c r="D145" s="122" t="str">
        <f>IF('Census Input Tab'!O176="NO","Missing Data",IF('Census Input Tab'!T176=1,IF('Census Input Tab'!O176="BLANK","BLANK",""),'Census Input Tab'!D176))</f>
        <v/>
      </c>
      <c r="E145" s="82" t="str">
        <f>IF('Census Input Tab'!O176="NO","Missing Data",IF('Census Input Tab'!T176=1,IF('Census Input Tab'!O176="BLANK","BLANK",""),'Census Input Tab'!E176))</f>
        <v/>
      </c>
      <c r="F145" s="82" t="str">
        <f>IF('Census Input Tab'!O176="NO","Missing Data",IF('Census Input Tab'!T176=1,IF('Census Input Tab'!O176="BLANK","BLANK",""),'Census Input Tab'!C176))</f>
        <v/>
      </c>
      <c r="G145" s="82" t="str">
        <f>IF('Census Input Tab'!O176="NO","Missing Data",IF('Census Input Tab'!T176=1,IF('Census Input Tab'!O176="BLANK","BLANK",""),IF('Census Input Tab'!J176="","",'Census Input Tab'!J176)))</f>
        <v/>
      </c>
      <c r="H145" s="82" t="str">
        <f>IF('Census Input Tab'!O176="NO","Missing Data",IF('Census Input Tab'!T176=1,IF('Census Input Tab'!O176="BLANK","BLANK",""),INDEX($K$14:$K$18,MATCH('Census Input Tab'!F176,'SBMP Illustrative Census'!$L$14:$L$18,0))))</f>
        <v/>
      </c>
      <c r="I145" s="82" t="str">
        <f>IF('Census Input Tab'!O176="NO","Missing Data",IF('Census Input Tab'!T176=1,IF('Census Input Tab'!O176="BLANK","BLANK",""),IF(AND('Census Input Tab'!G176="",'Census Input Tab'!$O176="YES"),"",INDEX($K$22:$K$26,MATCH('Census Input Tab'!G176,'SBMP Illustrative Census'!$L$22:$L$26,0)))))</f>
        <v/>
      </c>
    </row>
    <row r="146" spans="1:9">
      <c r="A146" s="82" t="str">
        <f>IF('Census Input Tab'!O177="NO","Missing Data",IF('Census Input Tab'!T177=1,IF('Census Input Tab'!O177="BLANK","BLANK",""),INDEX($K$3:$K$5,MATCH('Census Input Tab'!H177,'SBMP Illustrative Census'!$L$3:$L$5,0))))</f>
        <v/>
      </c>
      <c r="B146" s="82" t="str">
        <f>IF('Census Input Tab'!O177="NO","Missing Data",IF('Census Input Tab'!T177=1,IF('Census Input Tab'!O177="BLANK","BLANK",""),'Census Input Tab'!B177))</f>
        <v/>
      </c>
      <c r="C146" s="82" t="str">
        <f>IF('Census Input Tab'!O177="NO","Missing Data",IF('Census Input Tab'!T177=1,IF('Census Input Tab'!O177="BLANK","BLANK",""),'Census Input Tab'!A177))</f>
        <v/>
      </c>
      <c r="D146" s="122" t="str">
        <f>IF('Census Input Tab'!O177="NO","Missing Data",IF('Census Input Tab'!T177=1,IF('Census Input Tab'!O177="BLANK","BLANK",""),'Census Input Tab'!D177))</f>
        <v/>
      </c>
      <c r="E146" s="82" t="str">
        <f>IF('Census Input Tab'!O177="NO","Missing Data",IF('Census Input Tab'!T177=1,IF('Census Input Tab'!O177="BLANK","BLANK",""),'Census Input Tab'!E177))</f>
        <v/>
      </c>
      <c r="F146" s="82" t="str">
        <f>IF('Census Input Tab'!O177="NO","Missing Data",IF('Census Input Tab'!T177=1,IF('Census Input Tab'!O177="BLANK","BLANK",""),'Census Input Tab'!C177))</f>
        <v/>
      </c>
      <c r="G146" s="82" t="str">
        <f>IF('Census Input Tab'!O177="NO","Missing Data",IF('Census Input Tab'!T177=1,IF('Census Input Tab'!O177="BLANK","BLANK",""),IF('Census Input Tab'!J177="","",'Census Input Tab'!J177)))</f>
        <v/>
      </c>
      <c r="H146" s="82" t="str">
        <f>IF('Census Input Tab'!O177="NO","Missing Data",IF('Census Input Tab'!T177=1,IF('Census Input Tab'!O177="BLANK","BLANK",""),INDEX($K$14:$K$18,MATCH('Census Input Tab'!F177,'SBMP Illustrative Census'!$L$14:$L$18,0))))</f>
        <v/>
      </c>
      <c r="I146" s="82" t="str">
        <f>IF('Census Input Tab'!O177="NO","Missing Data",IF('Census Input Tab'!T177=1,IF('Census Input Tab'!O177="BLANK","BLANK",""),IF(AND('Census Input Tab'!G177="",'Census Input Tab'!$O177="YES"),"",INDEX($K$22:$K$26,MATCH('Census Input Tab'!G177,'SBMP Illustrative Census'!$L$22:$L$26,0)))))</f>
        <v/>
      </c>
    </row>
    <row r="147" spans="1:9">
      <c r="A147" s="82" t="str">
        <f>IF('Census Input Tab'!O178="NO","Missing Data",IF('Census Input Tab'!T178=1,IF('Census Input Tab'!O178="BLANK","BLANK",""),INDEX($K$3:$K$5,MATCH('Census Input Tab'!H178,'SBMP Illustrative Census'!$L$3:$L$5,0))))</f>
        <v/>
      </c>
      <c r="B147" s="82" t="str">
        <f>IF('Census Input Tab'!O178="NO","Missing Data",IF('Census Input Tab'!T178=1,IF('Census Input Tab'!O178="BLANK","BLANK",""),'Census Input Tab'!B178))</f>
        <v/>
      </c>
      <c r="C147" s="82" t="str">
        <f>IF('Census Input Tab'!O178="NO","Missing Data",IF('Census Input Tab'!T178=1,IF('Census Input Tab'!O178="BLANK","BLANK",""),'Census Input Tab'!A178))</f>
        <v/>
      </c>
      <c r="D147" s="122" t="str">
        <f>IF('Census Input Tab'!O178="NO","Missing Data",IF('Census Input Tab'!T178=1,IF('Census Input Tab'!O178="BLANK","BLANK",""),'Census Input Tab'!D178))</f>
        <v/>
      </c>
      <c r="E147" s="82" t="str">
        <f>IF('Census Input Tab'!O178="NO","Missing Data",IF('Census Input Tab'!T178=1,IF('Census Input Tab'!O178="BLANK","BLANK",""),'Census Input Tab'!E178))</f>
        <v/>
      </c>
      <c r="F147" s="82" t="str">
        <f>IF('Census Input Tab'!O178="NO","Missing Data",IF('Census Input Tab'!T178=1,IF('Census Input Tab'!O178="BLANK","BLANK",""),'Census Input Tab'!C178))</f>
        <v/>
      </c>
      <c r="G147" s="82" t="str">
        <f>IF('Census Input Tab'!O178="NO","Missing Data",IF('Census Input Tab'!T178=1,IF('Census Input Tab'!O178="BLANK","BLANK",""),IF('Census Input Tab'!J178="","",'Census Input Tab'!J178)))</f>
        <v/>
      </c>
      <c r="H147" s="82" t="str">
        <f>IF('Census Input Tab'!O178="NO","Missing Data",IF('Census Input Tab'!T178=1,IF('Census Input Tab'!O178="BLANK","BLANK",""),INDEX($K$14:$K$18,MATCH('Census Input Tab'!F178,'SBMP Illustrative Census'!$L$14:$L$18,0))))</f>
        <v/>
      </c>
      <c r="I147" s="82" t="str">
        <f>IF('Census Input Tab'!O178="NO","Missing Data",IF('Census Input Tab'!T178=1,IF('Census Input Tab'!O178="BLANK","BLANK",""),IF(AND('Census Input Tab'!G178="",'Census Input Tab'!$O178="YES"),"",INDEX($K$22:$K$26,MATCH('Census Input Tab'!G178,'SBMP Illustrative Census'!$L$22:$L$26,0)))))</f>
        <v/>
      </c>
    </row>
    <row r="148" spans="1:9">
      <c r="A148" s="82" t="str">
        <f>IF('Census Input Tab'!O179="NO","Missing Data",IF('Census Input Tab'!T179=1,IF('Census Input Tab'!O179="BLANK","BLANK",""),INDEX($K$3:$K$5,MATCH('Census Input Tab'!H179,'SBMP Illustrative Census'!$L$3:$L$5,0))))</f>
        <v/>
      </c>
      <c r="B148" s="82" t="str">
        <f>IF('Census Input Tab'!O179="NO","Missing Data",IF('Census Input Tab'!T179=1,IF('Census Input Tab'!O179="BLANK","BLANK",""),'Census Input Tab'!B179))</f>
        <v/>
      </c>
      <c r="C148" s="82" t="str">
        <f>IF('Census Input Tab'!O179="NO","Missing Data",IF('Census Input Tab'!T179=1,IF('Census Input Tab'!O179="BLANK","BLANK",""),'Census Input Tab'!A179))</f>
        <v/>
      </c>
      <c r="D148" s="122" t="str">
        <f>IF('Census Input Tab'!O179="NO","Missing Data",IF('Census Input Tab'!T179=1,IF('Census Input Tab'!O179="BLANK","BLANK",""),'Census Input Tab'!D179))</f>
        <v/>
      </c>
      <c r="E148" s="82" t="str">
        <f>IF('Census Input Tab'!O179="NO","Missing Data",IF('Census Input Tab'!T179=1,IF('Census Input Tab'!O179="BLANK","BLANK",""),'Census Input Tab'!E179))</f>
        <v/>
      </c>
      <c r="F148" s="82" t="str">
        <f>IF('Census Input Tab'!O179="NO","Missing Data",IF('Census Input Tab'!T179=1,IF('Census Input Tab'!O179="BLANK","BLANK",""),'Census Input Tab'!C179))</f>
        <v/>
      </c>
      <c r="G148" s="82" t="str">
        <f>IF('Census Input Tab'!O179="NO","Missing Data",IF('Census Input Tab'!T179=1,IF('Census Input Tab'!O179="BLANK","BLANK",""),IF('Census Input Tab'!J179="","",'Census Input Tab'!J179)))</f>
        <v/>
      </c>
      <c r="H148" s="82" t="str">
        <f>IF('Census Input Tab'!O179="NO","Missing Data",IF('Census Input Tab'!T179=1,IF('Census Input Tab'!O179="BLANK","BLANK",""),INDEX($K$14:$K$18,MATCH('Census Input Tab'!F179,'SBMP Illustrative Census'!$L$14:$L$18,0))))</f>
        <v/>
      </c>
      <c r="I148" s="82" t="str">
        <f>IF('Census Input Tab'!O179="NO","Missing Data",IF('Census Input Tab'!T179=1,IF('Census Input Tab'!O179="BLANK","BLANK",""),IF(AND('Census Input Tab'!G179="",'Census Input Tab'!$O179="YES"),"",INDEX($K$22:$K$26,MATCH('Census Input Tab'!G179,'SBMP Illustrative Census'!$L$22:$L$26,0)))))</f>
        <v/>
      </c>
    </row>
    <row r="149" spans="1:9">
      <c r="A149" s="82" t="str">
        <f>IF('Census Input Tab'!O180="NO","Missing Data",IF('Census Input Tab'!T180=1,IF('Census Input Tab'!O180="BLANK","BLANK",""),INDEX($K$3:$K$5,MATCH('Census Input Tab'!H180,'SBMP Illustrative Census'!$L$3:$L$5,0))))</f>
        <v/>
      </c>
      <c r="B149" s="82" t="str">
        <f>IF('Census Input Tab'!O180="NO","Missing Data",IF('Census Input Tab'!T180=1,IF('Census Input Tab'!O180="BLANK","BLANK",""),'Census Input Tab'!B180))</f>
        <v/>
      </c>
      <c r="C149" s="82" t="str">
        <f>IF('Census Input Tab'!O180="NO","Missing Data",IF('Census Input Tab'!T180=1,IF('Census Input Tab'!O180="BLANK","BLANK",""),'Census Input Tab'!A180))</f>
        <v/>
      </c>
      <c r="D149" s="122" t="str">
        <f>IF('Census Input Tab'!O180="NO","Missing Data",IF('Census Input Tab'!T180=1,IF('Census Input Tab'!O180="BLANK","BLANK",""),'Census Input Tab'!D180))</f>
        <v/>
      </c>
      <c r="E149" s="82" t="str">
        <f>IF('Census Input Tab'!O180="NO","Missing Data",IF('Census Input Tab'!T180=1,IF('Census Input Tab'!O180="BLANK","BLANK",""),'Census Input Tab'!E180))</f>
        <v/>
      </c>
      <c r="F149" s="82" t="str">
        <f>IF('Census Input Tab'!O180="NO","Missing Data",IF('Census Input Tab'!T180=1,IF('Census Input Tab'!O180="BLANK","BLANK",""),'Census Input Tab'!C180))</f>
        <v/>
      </c>
      <c r="G149" s="82" t="str">
        <f>IF('Census Input Tab'!O180="NO","Missing Data",IF('Census Input Tab'!T180=1,IF('Census Input Tab'!O180="BLANK","BLANK",""),IF('Census Input Tab'!J180="","",'Census Input Tab'!J180)))</f>
        <v/>
      </c>
      <c r="H149" s="82" t="str">
        <f>IF('Census Input Tab'!O180="NO","Missing Data",IF('Census Input Tab'!T180=1,IF('Census Input Tab'!O180="BLANK","BLANK",""),INDEX($K$14:$K$18,MATCH('Census Input Tab'!F180,'SBMP Illustrative Census'!$L$14:$L$18,0))))</f>
        <v/>
      </c>
      <c r="I149" s="82" t="str">
        <f>IF('Census Input Tab'!O180="NO","Missing Data",IF('Census Input Tab'!T180=1,IF('Census Input Tab'!O180="BLANK","BLANK",""),IF(AND('Census Input Tab'!G180="",'Census Input Tab'!$O180="YES"),"",INDEX($K$22:$K$26,MATCH('Census Input Tab'!G180,'SBMP Illustrative Census'!$L$22:$L$26,0)))))</f>
        <v/>
      </c>
    </row>
    <row r="150" spans="1:9">
      <c r="A150" s="82" t="str">
        <f>IF('Census Input Tab'!O181="NO","Missing Data",IF('Census Input Tab'!T181=1,IF('Census Input Tab'!O181="BLANK","BLANK",""),INDEX($K$3:$K$5,MATCH('Census Input Tab'!H181,'SBMP Illustrative Census'!$L$3:$L$5,0))))</f>
        <v/>
      </c>
      <c r="B150" s="82" t="str">
        <f>IF('Census Input Tab'!O181="NO","Missing Data",IF('Census Input Tab'!T181=1,IF('Census Input Tab'!O181="BLANK","BLANK",""),'Census Input Tab'!B181))</f>
        <v/>
      </c>
      <c r="C150" s="82" t="str">
        <f>IF('Census Input Tab'!O181="NO","Missing Data",IF('Census Input Tab'!T181=1,IF('Census Input Tab'!O181="BLANK","BLANK",""),'Census Input Tab'!A181))</f>
        <v/>
      </c>
      <c r="D150" s="122" t="str">
        <f>IF('Census Input Tab'!O181="NO","Missing Data",IF('Census Input Tab'!T181=1,IF('Census Input Tab'!O181="BLANK","BLANK",""),'Census Input Tab'!D181))</f>
        <v/>
      </c>
      <c r="E150" s="82" t="str">
        <f>IF('Census Input Tab'!O181="NO","Missing Data",IF('Census Input Tab'!T181=1,IF('Census Input Tab'!O181="BLANK","BLANK",""),'Census Input Tab'!E181))</f>
        <v/>
      </c>
      <c r="F150" s="82" t="str">
        <f>IF('Census Input Tab'!O181="NO","Missing Data",IF('Census Input Tab'!T181=1,IF('Census Input Tab'!O181="BLANK","BLANK",""),'Census Input Tab'!C181))</f>
        <v/>
      </c>
      <c r="G150" s="82" t="str">
        <f>IF('Census Input Tab'!O181="NO","Missing Data",IF('Census Input Tab'!T181=1,IF('Census Input Tab'!O181="BLANK","BLANK",""),IF('Census Input Tab'!J181="","",'Census Input Tab'!J181)))</f>
        <v/>
      </c>
      <c r="H150" s="82" t="str">
        <f>IF('Census Input Tab'!O181="NO","Missing Data",IF('Census Input Tab'!T181=1,IF('Census Input Tab'!O181="BLANK","BLANK",""),INDEX($K$14:$K$18,MATCH('Census Input Tab'!F181,'SBMP Illustrative Census'!$L$14:$L$18,0))))</f>
        <v/>
      </c>
      <c r="I150" s="82" t="str">
        <f>IF('Census Input Tab'!O181="NO","Missing Data",IF('Census Input Tab'!T181=1,IF('Census Input Tab'!O181="BLANK","BLANK",""),IF(AND('Census Input Tab'!G181="",'Census Input Tab'!$O181="YES"),"",INDEX($K$22:$K$26,MATCH('Census Input Tab'!G181,'SBMP Illustrative Census'!$L$22:$L$26,0)))))</f>
        <v/>
      </c>
    </row>
    <row r="151" spans="1:9">
      <c r="A151" s="82" t="str">
        <f>IF('Census Input Tab'!O182="NO","Missing Data",IF('Census Input Tab'!T182=1,IF('Census Input Tab'!O182="BLANK","BLANK",""),INDEX($K$3:$K$5,MATCH('Census Input Tab'!H182,'SBMP Illustrative Census'!$L$3:$L$5,0))))</f>
        <v/>
      </c>
      <c r="B151" s="82" t="str">
        <f>IF('Census Input Tab'!O182="NO","Missing Data",IF('Census Input Tab'!T182=1,IF('Census Input Tab'!O182="BLANK","BLANK",""),'Census Input Tab'!B182))</f>
        <v/>
      </c>
      <c r="C151" s="82" t="str">
        <f>IF('Census Input Tab'!O182="NO","Missing Data",IF('Census Input Tab'!T182=1,IF('Census Input Tab'!O182="BLANK","BLANK",""),'Census Input Tab'!A182))</f>
        <v/>
      </c>
      <c r="D151" s="122" t="str">
        <f>IF('Census Input Tab'!O182="NO","Missing Data",IF('Census Input Tab'!T182=1,IF('Census Input Tab'!O182="BLANK","BLANK",""),'Census Input Tab'!D182))</f>
        <v/>
      </c>
      <c r="E151" s="82" t="str">
        <f>IF('Census Input Tab'!O182="NO","Missing Data",IF('Census Input Tab'!T182=1,IF('Census Input Tab'!O182="BLANK","BLANK",""),'Census Input Tab'!E182))</f>
        <v/>
      </c>
      <c r="F151" s="82" t="str">
        <f>IF('Census Input Tab'!O182="NO","Missing Data",IF('Census Input Tab'!T182=1,IF('Census Input Tab'!O182="BLANK","BLANK",""),'Census Input Tab'!C182))</f>
        <v/>
      </c>
      <c r="G151" s="82" t="str">
        <f>IF('Census Input Tab'!O182="NO","Missing Data",IF('Census Input Tab'!T182=1,IF('Census Input Tab'!O182="BLANK","BLANK",""),IF('Census Input Tab'!J182="","",'Census Input Tab'!J182)))</f>
        <v/>
      </c>
      <c r="H151" s="82" t="str">
        <f>IF('Census Input Tab'!O182="NO","Missing Data",IF('Census Input Tab'!T182=1,IF('Census Input Tab'!O182="BLANK","BLANK",""),INDEX($K$14:$K$18,MATCH('Census Input Tab'!F182,'SBMP Illustrative Census'!$L$14:$L$18,0))))</f>
        <v/>
      </c>
      <c r="I151" s="82" t="str">
        <f>IF('Census Input Tab'!O182="NO","Missing Data",IF('Census Input Tab'!T182=1,IF('Census Input Tab'!O182="BLANK","BLANK",""),IF(AND('Census Input Tab'!G182="",'Census Input Tab'!$O182="YES"),"",INDEX($K$22:$K$26,MATCH('Census Input Tab'!G182,'SBMP Illustrative Census'!$L$22:$L$26,0)))))</f>
        <v/>
      </c>
    </row>
    <row r="152" spans="1:9">
      <c r="A152" s="82" t="str">
        <f>IF('Census Input Tab'!O183="NO","Missing Data",IF('Census Input Tab'!T183=1,IF('Census Input Tab'!O183="BLANK","BLANK",""),INDEX($K$3:$K$5,MATCH('Census Input Tab'!H183,'SBMP Illustrative Census'!$L$3:$L$5,0))))</f>
        <v/>
      </c>
      <c r="B152" s="82" t="str">
        <f>IF('Census Input Tab'!O183="NO","Missing Data",IF('Census Input Tab'!T183=1,IF('Census Input Tab'!O183="BLANK","BLANK",""),'Census Input Tab'!B183))</f>
        <v/>
      </c>
      <c r="C152" s="82" t="str">
        <f>IF('Census Input Tab'!O183="NO","Missing Data",IF('Census Input Tab'!T183=1,IF('Census Input Tab'!O183="BLANK","BLANK",""),'Census Input Tab'!A183))</f>
        <v/>
      </c>
      <c r="D152" s="122" t="str">
        <f>IF('Census Input Tab'!O183="NO","Missing Data",IF('Census Input Tab'!T183=1,IF('Census Input Tab'!O183="BLANK","BLANK",""),'Census Input Tab'!D183))</f>
        <v/>
      </c>
      <c r="E152" s="82" t="str">
        <f>IF('Census Input Tab'!O183="NO","Missing Data",IF('Census Input Tab'!T183=1,IF('Census Input Tab'!O183="BLANK","BLANK",""),'Census Input Tab'!E183))</f>
        <v/>
      </c>
      <c r="F152" s="82" t="str">
        <f>IF('Census Input Tab'!O183="NO","Missing Data",IF('Census Input Tab'!T183=1,IF('Census Input Tab'!O183="BLANK","BLANK",""),'Census Input Tab'!C183))</f>
        <v/>
      </c>
      <c r="G152" s="82" t="str">
        <f>IF('Census Input Tab'!O183="NO","Missing Data",IF('Census Input Tab'!T183=1,IF('Census Input Tab'!O183="BLANK","BLANK",""),IF('Census Input Tab'!J183="","",'Census Input Tab'!J183)))</f>
        <v/>
      </c>
      <c r="H152" s="82" t="str">
        <f>IF('Census Input Tab'!O183="NO","Missing Data",IF('Census Input Tab'!T183=1,IF('Census Input Tab'!O183="BLANK","BLANK",""),INDEX($K$14:$K$18,MATCH('Census Input Tab'!F183,'SBMP Illustrative Census'!$L$14:$L$18,0))))</f>
        <v/>
      </c>
      <c r="I152" s="82" t="str">
        <f>IF('Census Input Tab'!O183="NO","Missing Data",IF('Census Input Tab'!T183=1,IF('Census Input Tab'!O183="BLANK","BLANK",""),IF(AND('Census Input Tab'!G183="",'Census Input Tab'!$O183="YES"),"",INDEX($K$22:$K$26,MATCH('Census Input Tab'!G183,'SBMP Illustrative Census'!$L$22:$L$26,0)))))</f>
        <v/>
      </c>
    </row>
    <row r="153" spans="1:9">
      <c r="A153" s="82" t="str">
        <f>IF('Census Input Tab'!O184="NO","Missing Data",IF('Census Input Tab'!T184=1,IF('Census Input Tab'!O184="BLANK","BLANK",""),INDEX($K$3:$K$5,MATCH('Census Input Tab'!H184,'SBMP Illustrative Census'!$L$3:$L$5,0))))</f>
        <v/>
      </c>
      <c r="B153" s="82" t="str">
        <f>IF('Census Input Tab'!O184="NO","Missing Data",IF('Census Input Tab'!T184=1,IF('Census Input Tab'!O184="BLANK","BLANK",""),'Census Input Tab'!B184))</f>
        <v/>
      </c>
      <c r="C153" s="82" t="str">
        <f>IF('Census Input Tab'!O184="NO","Missing Data",IF('Census Input Tab'!T184=1,IF('Census Input Tab'!O184="BLANK","BLANK",""),'Census Input Tab'!A184))</f>
        <v/>
      </c>
      <c r="D153" s="122" t="str">
        <f>IF('Census Input Tab'!O184="NO","Missing Data",IF('Census Input Tab'!T184=1,IF('Census Input Tab'!O184="BLANK","BLANK",""),'Census Input Tab'!D184))</f>
        <v/>
      </c>
      <c r="E153" s="82" t="str">
        <f>IF('Census Input Tab'!O184="NO","Missing Data",IF('Census Input Tab'!T184=1,IF('Census Input Tab'!O184="BLANK","BLANK",""),'Census Input Tab'!E184))</f>
        <v/>
      </c>
      <c r="F153" s="82" t="str">
        <f>IF('Census Input Tab'!O184="NO","Missing Data",IF('Census Input Tab'!T184=1,IF('Census Input Tab'!O184="BLANK","BLANK",""),'Census Input Tab'!C184))</f>
        <v/>
      </c>
      <c r="G153" s="82" t="str">
        <f>IF('Census Input Tab'!O184="NO","Missing Data",IF('Census Input Tab'!T184=1,IF('Census Input Tab'!O184="BLANK","BLANK",""),IF('Census Input Tab'!J184="","",'Census Input Tab'!J184)))</f>
        <v/>
      </c>
      <c r="H153" s="82" t="str">
        <f>IF('Census Input Tab'!O184="NO","Missing Data",IF('Census Input Tab'!T184=1,IF('Census Input Tab'!O184="BLANK","BLANK",""),INDEX($K$14:$K$18,MATCH('Census Input Tab'!F184,'SBMP Illustrative Census'!$L$14:$L$18,0))))</f>
        <v/>
      </c>
      <c r="I153" s="82" t="str">
        <f>IF('Census Input Tab'!O184="NO","Missing Data",IF('Census Input Tab'!T184=1,IF('Census Input Tab'!O184="BLANK","BLANK",""),IF(AND('Census Input Tab'!G184="",'Census Input Tab'!$O184="YES"),"",INDEX($K$22:$K$26,MATCH('Census Input Tab'!G184,'SBMP Illustrative Census'!$L$22:$L$26,0)))))</f>
        <v/>
      </c>
    </row>
    <row r="154" spans="1:9">
      <c r="A154" s="82" t="str">
        <f>IF('Census Input Tab'!O185="NO","Missing Data",IF('Census Input Tab'!T185=1,IF('Census Input Tab'!O185="BLANK","BLANK",""),INDEX($K$3:$K$5,MATCH('Census Input Tab'!H185,'SBMP Illustrative Census'!$L$3:$L$5,0))))</f>
        <v/>
      </c>
      <c r="B154" s="82" t="str">
        <f>IF('Census Input Tab'!O185="NO","Missing Data",IF('Census Input Tab'!T185=1,IF('Census Input Tab'!O185="BLANK","BLANK",""),'Census Input Tab'!B185))</f>
        <v/>
      </c>
      <c r="C154" s="82" t="str">
        <f>IF('Census Input Tab'!O185="NO","Missing Data",IF('Census Input Tab'!T185=1,IF('Census Input Tab'!O185="BLANK","BLANK",""),'Census Input Tab'!A185))</f>
        <v/>
      </c>
      <c r="D154" s="122" t="str">
        <f>IF('Census Input Tab'!O185="NO","Missing Data",IF('Census Input Tab'!T185=1,IF('Census Input Tab'!O185="BLANK","BLANK",""),'Census Input Tab'!D185))</f>
        <v/>
      </c>
      <c r="E154" s="82" t="str">
        <f>IF('Census Input Tab'!O185="NO","Missing Data",IF('Census Input Tab'!T185=1,IF('Census Input Tab'!O185="BLANK","BLANK",""),'Census Input Tab'!E185))</f>
        <v/>
      </c>
      <c r="F154" s="82" t="str">
        <f>IF('Census Input Tab'!O185="NO","Missing Data",IF('Census Input Tab'!T185=1,IF('Census Input Tab'!O185="BLANK","BLANK",""),'Census Input Tab'!C185))</f>
        <v/>
      </c>
      <c r="G154" s="82" t="str">
        <f>IF('Census Input Tab'!O185="NO","Missing Data",IF('Census Input Tab'!T185=1,IF('Census Input Tab'!O185="BLANK","BLANK",""),IF('Census Input Tab'!J185="","",'Census Input Tab'!J185)))</f>
        <v/>
      </c>
      <c r="H154" s="82" t="str">
        <f>IF('Census Input Tab'!O185="NO","Missing Data",IF('Census Input Tab'!T185=1,IF('Census Input Tab'!O185="BLANK","BLANK",""),INDEX($K$14:$K$18,MATCH('Census Input Tab'!F185,'SBMP Illustrative Census'!$L$14:$L$18,0))))</f>
        <v/>
      </c>
      <c r="I154" s="82" t="str">
        <f>IF('Census Input Tab'!O185="NO","Missing Data",IF('Census Input Tab'!T185=1,IF('Census Input Tab'!O185="BLANK","BLANK",""),IF(AND('Census Input Tab'!G185="",'Census Input Tab'!$O185="YES"),"",INDEX($K$22:$K$26,MATCH('Census Input Tab'!G185,'SBMP Illustrative Census'!$L$22:$L$26,0)))))</f>
        <v/>
      </c>
    </row>
    <row r="155" spans="1:9">
      <c r="A155" s="82" t="str">
        <f>IF('Census Input Tab'!O186="NO","Missing Data",IF('Census Input Tab'!T186=1,IF('Census Input Tab'!O186="BLANK","BLANK",""),INDEX($K$3:$K$5,MATCH('Census Input Tab'!H186,'SBMP Illustrative Census'!$L$3:$L$5,0))))</f>
        <v/>
      </c>
      <c r="B155" s="82" t="str">
        <f>IF('Census Input Tab'!O186="NO","Missing Data",IF('Census Input Tab'!T186=1,IF('Census Input Tab'!O186="BLANK","BLANK",""),'Census Input Tab'!B186))</f>
        <v/>
      </c>
      <c r="C155" s="82" t="str">
        <f>IF('Census Input Tab'!O186="NO","Missing Data",IF('Census Input Tab'!T186=1,IF('Census Input Tab'!O186="BLANK","BLANK",""),'Census Input Tab'!A186))</f>
        <v/>
      </c>
      <c r="D155" s="122" t="str">
        <f>IF('Census Input Tab'!O186="NO","Missing Data",IF('Census Input Tab'!T186=1,IF('Census Input Tab'!O186="BLANK","BLANK",""),'Census Input Tab'!D186))</f>
        <v/>
      </c>
      <c r="E155" s="82" t="str">
        <f>IF('Census Input Tab'!O186="NO","Missing Data",IF('Census Input Tab'!T186=1,IF('Census Input Tab'!O186="BLANK","BLANK",""),'Census Input Tab'!E186))</f>
        <v/>
      </c>
      <c r="F155" s="82" t="str">
        <f>IF('Census Input Tab'!O186="NO","Missing Data",IF('Census Input Tab'!T186=1,IF('Census Input Tab'!O186="BLANK","BLANK",""),'Census Input Tab'!C186))</f>
        <v/>
      </c>
      <c r="G155" s="82" t="str">
        <f>IF('Census Input Tab'!O186="NO","Missing Data",IF('Census Input Tab'!T186=1,IF('Census Input Tab'!O186="BLANK","BLANK",""),IF('Census Input Tab'!J186="","",'Census Input Tab'!J186)))</f>
        <v/>
      </c>
      <c r="H155" s="82" t="str">
        <f>IF('Census Input Tab'!O186="NO","Missing Data",IF('Census Input Tab'!T186=1,IF('Census Input Tab'!O186="BLANK","BLANK",""),INDEX($K$14:$K$18,MATCH('Census Input Tab'!F186,'SBMP Illustrative Census'!$L$14:$L$18,0))))</f>
        <v/>
      </c>
      <c r="I155" s="82" t="str">
        <f>IF('Census Input Tab'!O186="NO","Missing Data",IF('Census Input Tab'!T186=1,IF('Census Input Tab'!O186="BLANK","BLANK",""),IF(AND('Census Input Tab'!G186="",'Census Input Tab'!$O186="YES"),"",INDEX($K$22:$K$26,MATCH('Census Input Tab'!G186,'SBMP Illustrative Census'!$L$22:$L$26,0)))))</f>
        <v/>
      </c>
    </row>
    <row r="156" spans="1:9">
      <c r="A156" s="82" t="str">
        <f>IF('Census Input Tab'!O187="NO","Missing Data",IF('Census Input Tab'!T187=1,IF('Census Input Tab'!O187="BLANK","BLANK",""),INDEX($K$3:$K$5,MATCH('Census Input Tab'!H187,'SBMP Illustrative Census'!$L$3:$L$5,0))))</f>
        <v/>
      </c>
      <c r="B156" s="82" t="str">
        <f>IF('Census Input Tab'!O187="NO","Missing Data",IF('Census Input Tab'!T187=1,IF('Census Input Tab'!O187="BLANK","BLANK",""),'Census Input Tab'!B187))</f>
        <v/>
      </c>
      <c r="C156" s="82" t="str">
        <f>IF('Census Input Tab'!O187="NO","Missing Data",IF('Census Input Tab'!T187=1,IF('Census Input Tab'!O187="BLANK","BLANK",""),'Census Input Tab'!A187))</f>
        <v/>
      </c>
      <c r="D156" s="122" t="str">
        <f>IF('Census Input Tab'!O187="NO","Missing Data",IF('Census Input Tab'!T187=1,IF('Census Input Tab'!O187="BLANK","BLANK",""),'Census Input Tab'!D187))</f>
        <v/>
      </c>
      <c r="E156" s="82" t="str">
        <f>IF('Census Input Tab'!O187="NO","Missing Data",IF('Census Input Tab'!T187=1,IF('Census Input Tab'!O187="BLANK","BLANK",""),'Census Input Tab'!E187))</f>
        <v/>
      </c>
      <c r="F156" s="82" t="str">
        <f>IF('Census Input Tab'!O187="NO","Missing Data",IF('Census Input Tab'!T187=1,IF('Census Input Tab'!O187="BLANK","BLANK",""),'Census Input Tab'!C187))</f>
        <v/>
      </c>
      <c r="G156" s="82" t="str">
        <f>IF('Census Input Tab'!O187="NO","Missing Data",IF('Census Input Tab'!T187=1,IF('Census Input Tab'!O187="BLANK","BLANK",""),IF('Census Input Tab'!J187="","",'Census Input Tab'!J187)))</f>
        <v/>
      </c>
      <c r="H156" s="82" t="str">
        <f>IF('Census Input Tab'!O187="NO","Missing Data",IF('Census Input Tab'!T187=1,IF('Census Input Tab'!O187="BLANK","BLANK",""),INDEX($K$14:$K$18,MATCH('Census Input Tab'!F187,'SBMP Illustrative Census'!$L$14:$L$18,0))))</f>
        <v/>
      </c>
      <c r="I156" s="82" t="str">
        <f>IF('Census Input Tab'!O187="NO","Missing Data",IF('Census Input Tab'!T187=1,IF('Census Input Tab'!O187="BLANK","BLANK",""),IF(AND('Census Input Tab'!G187="",'Census Input Tab'!$O187="YES"),"",INDEX($K$22:$K$26,MATCH('Census Input Tab'!G187,'SBMP Illustrative Census'!$L$22:$L$26,0)))))</f>
        <v/>
      </c>
    </row>
    <row r="157" spans="1:9">
      <c r="A157" s="82" t="str">
        <f>IF('Census Input Tab'!O188="NO","Missing Data",IF('Census Input Tab'!T188=1,IF('Census Input Tab'!O188="BLANK","BLANK",""),INDEX($K$3:$K$5,MATCH('Census Input Tab'!H188,'SBMP Illustrative Census'!$L$3:$L$5,0))))</f>
        <v/>
      </c>
      <c r="B157" s="82" t="str">
        <f>IF('Census Input Tab'!O188="NO","Missing Data",IF('Census Input Tab'!T188=1,IF('Census Input Tab'!O188="BLANK","BLANK",""),'Census Input Tab'!B188))</f>
        <v/>
      </c>
      <c r="C157" s="82" t="str">
        <f>IF('Census Input Tab'!O188="NO","Missing Data",IF('Census Input Tab'!T188=1,IF('Census Input Tab'!O188="BLANK","BLANK",""),'Census Input Tab'!A188))</f>
        <v/>
      </c>
      <c r="D157" s="122" t="str">
        <f>IF('Census Input Tab'!O188="NO","Missing Data",IF('Census Input Tab'!T188=1,IF('Census Input Tab'!O188="BLANK","BLANK",""),'Census Input Tab'!D188))</f>
        <v/>
      </c>
      <c r="E157" s="82" t="str">
        <f>IF('Census Input Tab'!O188="NO","Missing Data",IF('Census Input Tab'!T188=1,IF('Census Input Tab'!O188="BLANK","BLANK",""),'Census Input Tab'!E188))</f>
        <v/>
      </c>
      <c r="F157" s="82" t="str">
        <f>IF('Census Input Tab'!O188="NO","Missing Data",IF('Census Input Tab'!T188=1,IF('Census Input Tab'!O188="BLANK","BLANK",""),'Census Input Tab'!C188))</f>
        <v/>
      </c>
      <c r="G157" s="82" t="str">
        <f>IF('Census Input Tab'!O188="NO","Missing Data",IF('Census Input Tab'!T188=1,IF('Census Input Tab'!O188="BLANK","BLANK",""),IF('Census Input Tab'!J188="","",'Census Input Tab'!J188)))</f>
        <v/>
      </c>
      <c r="H157" s="82" t="str">
        <f>IF('Census Input Tab'!O188="NO","Missing Data",IF('Census Input Tab'!T188=1,IF('Census Input Tab'!O188="BLANK","BLANK",""),INDEX($K$14:$K$18,MATCH('Census Input Tab'!F188,'SBMP Illustrative Census'!$L$14:$L$18,0))))</f>
        <v/>
      </c>
      <c r="I157" s="82" t="str">
        <f>IF('Census Input Tab'!O188="NO","Missing Data",IF('Census Input Tab'!T188=1,IF('Census Input Tab'!O188="BLANK","BLANK",""),IF(AND('Census Input Tab'!G188="",'Census Input Tab'!$O188="YES"),"",INDEX($K$22:$K$26,MATCH('Census Input Tab'!G188,'SBMP Illustrative Census'!$L$22:$L$26,0)))))</f>
        <v/>
      </c>
    </row>
    <row r="158" spans="1:9">
      <c r="A158" s="82" t="str">
        <f>IF('Census Input Tab'!O189="NO","Missing Data",IF('Census Input Tab'!T189=1,IF('Census Input Tab'!O189="BLANK","BLANK",""),INDEX($K$3:$K$5,MATCH('Census Input Tab'!H189,'SBMP Illustrative Census'!$L$3:$L$5,0))))</f>
        <v/>
      </c>
      <c r="B158" s="82" t="str">
        <f>IF('Census Input Tab'!O189="NO","Missing Data",IF('Census Input Tab'!T189=1,IF('Census Input Tab'!O189="BLANK","BLANK",""),'Census Input Tab'!B189))</f>
        <v/>
      </c>
      <c r="C158" s="82" t="str">
        <f>IF('Census Input Tab'!O189="NO","Missing Data",IF('Census Input Tab'!T189=1,IF('Census Input Tab'!O189="BLANK","BLANK",""),'Census Input Tab'!A189))</f>
        <v/>
      </c>
      <c r="D158" s="122" t="str">
        <f>IF('Census Input Tab'!O189="NO","Missing Data",IF('Census Input Tab'!T189=1,IF('Census Input Tab'!O189="BLANK","BLANK",""),'Census Input Tab'!D189))</f>
        <v/>
      </c>
      <c r="E158" s="82" t="str">
        <f>IF('Census Input Tab'!O189="NO","Missing Data",IF('Census Input Tab'!T189=1,IF('Census Input Tab'!O189="BLANK","BLANK",""),'Census Input Tab'!E189))</f>
        <v/>
      </c>
      <c r="F158" s="82" t="str">
        <f>IF('Census Input Tab'!O189="NO","Missing Data",IF('Census Input Tab'!T189=1,IF('Census Input Tab'!O189="BLANK","BLANK",""),'Census Input Tab'!C189))</f>
        <v/>
      </c>
      <c r="G158" s="82" t="str">
        <f>IF('Census Input Tab'!O189="NO","Missing Data",IF('Census Input Tab'!T189=1,IF('Census Input Tab'!O189="BLANK","BLANK",""),IF('Census Input Tab'!J189="","",'Census Input Tab'!J189)))</f>
        <v/>
      </c>
      <c r="H158" s="82" t="str">
        <f>IF('Census Input Tab'!O189="NO","Missing Data",IF('Census Input Tab'!T189=1,IF('Census Input Tab'!O189="BLANK","BLANK",""),INDEX($K$14:$K$18,MATCH('Census Input Tab'!F189,'SBMP Illustrative Census'!$L$14:$L$18,0))))</f>
        <v/>
      </c>
      <c r="I158" s="82" t="str">
        <f>IF('Census Input Tab'!O189="NO","Missing Data",IF('Census Input Tab'!T189=1,IF('Census Input Tab'!O189="BLANK","BLANK",""),IF(AND('Census Input Tab'!G189="",'Census Input Tab'!$O189="YES"),"",INDEX($K$22:$K$26,MATCH('Census Input Tab'!G189,'SBMP Illustrative Census'!$L$22:$L$26,0)))))</f>
        <v/>
      </c>
    </row>
    <row r="159" spans="1:9">
      <c r="A159" s="82" t="str">
        <f>IF('Census Input Tab'!O190="NO","Missing Data",IF('Census Input Tab'!T190=1,IF('Census Input Tab'!O190="BLANK","BLANK",""),INDEX($K$3:$K$5,MATCH('Census Input Tab'!H190,'SBMP Illustrative Census'!$L$3:$L$5,0))))</f>
        <v/>
      </c>
      <c r="B159" s="82" t="str">
        <f>IF('Census Input Tab'!O190="NO","Missing Data",IF('Census Input Tab'!T190=1,IF('Census Input Tab'!O190="BLANK","BLANK",""),'Census Input Tab'!B190))</f>
        <v/>
      </c>
      <c r="C159" s="82" t="str">
        <f>IF('Census Input Tab'!O190="NO","Missing Data",IF('Census Input Tab'!T190=1,IF('Census Input Tab'!O190="BLANK","BLANK",""),'Census Input Tab'!A190))</f>
        <v/>
      </c>
      <c r="D159" s="122" t="str">
        <f>IF('Census Input Tab'!O190="NO","Missing Data",IF('Census Input Tab'!T190=1,IF('Census Input Tab'!O190="BLANK","BLANK",""),'Census Input Tab'!D190))</f>
        <v/>
      </c>
      <c r="E159" s="82" t="str">
        <f>IF('Census Input Tab'!O190="NO","Missing Data",IF('Census Input Tab'!T190=1,IF('Census Input Tab'!O190="BLANK","BLANK",""),'Census Input Tab'!E190))</f>
        <v/>
      </c>
      <c r="F159" s="82" t="str">
        <f>IF('Census Input Tab'!O190="NO","Missing Data",IF('Census Input Tab'!T190=1,IF('Census Input Tab'!O190="BLANK","BLANK",""),'Census Input Tab'!C190))</f>
        <v/>
      </c>
      <c r="G159" s="82" t="str">
        <f>IF('Census Input Tab'!O190="NO","Missing Data",IF('Census Input Tab'!T190=1,IF('Census Input Tab'!O190="BLANK","BLANK",""),IF('Census Input Tab'!J190="","",'Census Input Tab'!J190)))</f>
        <v/>
      </c>
      <c r="H159" s="82" t="str">
        <f>IF('Census Input Tab'!O190="NO","Missing Data",IF('Census Input Tab'!T190=1,IF('Census Input Tab'!O190="BLANK","BLANK",""),INDEX($K$14:$K$18,MATCH('Census Input Tab'!F190,'SBMP Illustrative Census'!$L$14:$L$18,0))))</f>
        <v/>
      </c>
      <c r="I159" s="82" t="str">
        <f>IF('Census Input Tab'!O190="NO","Missing Data",IF('Census Input Tab'!T190=1,IF('Census Input Tab'!O190="BLANK","BLANK",""),IF(AND('Census Input Tab'!G190="",'Census Input Tab'!$O190="YES"),"",INDEX($K$22:$K$26,MATCH('Census Input Tab'!G190,'SBMP Illustrative Census'!$L$22:$L$26,0)))))</f>
        <v/>
      </c>
    </row>
    <row r="160" spans="1:9">
      <c r="A160" s="82" t="str">
        <f>IF('Census Input Tab'!O191="NO","Missing Data",IF('Census Input Tab'!T191=1,IF('Census Input Tab'!O191="BLANK","BLANK",""),INDEX($K$3:$K$5,MATCH('Census Input Tab'!H191,'SBMP Illustrative Census'!$L$3:$L$5,0))))</f>
        <v/>
      </c>
      <c r="B160" s="82" t="str">
        <f>IF('Census Input Tab'!O191="NO","Missing Data",IF('Census Input Tab'!T191=1,IF('Census Input Tab'!O191="BLANK","BLANK",""),'Census Input Tab'!B191))</f>
        <v/>
      </c>
      <c r="C160" s="82" t="str">
        <f>IF('Census Input Tab'!O191="NO","Missing Data",IF('Census Input Tab'!T191=1,IF('Census Input Tab'!O191="BLANK","BLANK",""),'Census Input Tab'!A191))</f>
        <v/>
      </c>
      <c r="D160" s="122" t="str">
        <f>IF('Census Input Tab'!O191="NO","Missing Data",IF('Census Input Tab'!T191=1,IF('Census Input Tab'!O191="BLANK","BLANK",""),'Census Input Tab'!D191))</f>
        <v/>
      </c>
      <c r="E160" s="82" t="str">
        <f>IF('Census Input Tab'!O191="NO","Missing Data",IF('Census Input Tab'!T191=1,IF('Census Input Tab'!O191="BLANK","BLANK",""),'Census Input Tab'!E191))</f>
        <v/>
      </c>
      <c r="F160" s="82" t="str">
        <f>IF('Census Input Tab'!O191="NO","Missing Data",IF('Census Input Tab'!T191=1,IF('Census Input Tab'!O191="BLANK","BLANK",""),'Census Input Tab'!C191))</f>
        <v/>
      </c>
      <c r="G160" s="82" t="str">
        <f>IF('Census Input Tab'!O191="NO","Missing Data",IF('Census Input Tab'!T191=1,IF('Census Input Tab'!O191="BLANK","BLANK",""),IF('Census Input Tab'!J191="","",'Census Input Tab'!J191)))</f>
        <v/>
      </c>
      <c r="H160" s="82" t="str">
        <f>IF('Census Input Tab'!O191="NO","Missing Data",IF('Census Input Tab'!T191=1,IF('Census Input Tab'!O191="BLANK","BLANK",""),INDEX($K$14:$K$18,MATCH('Census Input Tab'!F191,'SBMP Illustrative Census'!$L$14:$L$18,0))))</f>
        <v/>
      </c>
      <c r="I160" s="82" t="str">
        <f>IF('Census Input Tab'!O191="NO","Missing Data",IF('Census Input Tab'!T191=1,IF('Census Input Tab'!O191="BLANK","BLANK",""),IF(AND('Census Input Tab'!G191="",'Census Input Tab'!$O191="YES"),"",INDEX($K$22:$K$26,MATCH('Census Input Tab'!G191,'SBMP Illustrative Census'!$L$22:$L$26,0)))))</f>
        <v/>
      </c>
    </row>
    <row r="161" spans="1:9">
      <c r="A161" s="82" t="str">
        <f>IF('Census Input Tab'!O192="NO","Missing Data",IF('Census Input Tab'!T192=1,IF('Census Input Tab'!O192="BLANK","BLANK",""),INDEX($K$3:$K$5,MATCH('Census Input Tab'!H192,'SBMP Illustrative Census'!$L$3:$L$5,0))))</f>
        <v/>
      </c>
      <c r="B161" s="82" t="str">
        <f>IF('Census Input Tab'!O192="NO","Missing Data",IF('Census Input Tab'!T192=1,IF('Census Input Tab'!O192="BLANK","BLANK",""),'Census Input Tab'!B192))</f>
        <v/>
      </c>
      <c r="C161" s="82" t="str">
        <f>IF('Census Input Tab'!O192="NO","Missing Data",IF('Census Input Tab'!T192=1,IF('Census Input Tab'!O192="BLANK","BLANK",""),'Census Input Tab'!A192))</f>
        <v/>
      </c>
      <c r="D161" s="122" t="str">
        <f>IF('Census Input Tab'!O192="NO","Missing Data",IF('Census Input Tab'!T192=1,IF('Census Input Tab'!O192="BLANK","BLANK",""),'Census Input Tab'!D192))</f>
        <v/>
      </c>
      <c r="E161" s="82" t="str">
        <f>IF('Census Input Tab'!O192="NO","Missing Data",IF('Census Input Tab'!T192=1,IF('Census Input Tab'!O192="BLANK","BLANK",""),'Census Input Tab'!E192))</f>
        <v/>
      </c>
      <c r="F161" s="82" t="str">
        <f>IF('Census Input Tab'!O192="NO","Missing Data",IF('Census Input Tab'!T192=1,IF('Census Input Tab'!O192="BLANK","BLANK",""),'Census Input Tab'!C192))</f>
        <v/>
      </c>
      <c r="G161" s="82" t="str">
        <f>IF('Census Input Tab'!O192="NO","Missing Data",IF('Census Input Tab'!T192=1,IF('Census Input Tab'!O192="BLANK","BLANK",""),IF('Census Input Tab'!J192="","",'Census Input Tab'!J192)))</f>
        <v/>
      </c>
      <c r="H161" s="82" t="str">
        <f>IF('Census Input Tab'!O192="NO","Missing Data",IF('Census Input Tab'!T192=1,IF('Census Input Tab'!O192="BLANK","BLANK",""),INDEX($K$14:$K$18,MATCH('Census Input Tab'!F192,'SBMP Illustrative Census'!$L$14:$L$18,0))))</f>
        <v/>
      </c>
      <c r="I161" s="82" t="str">
        <f>IF('Census Input Tab'!O192="NO","Missing Data",IF('Census Input Tab'!T192=1,IF('Census Input Tab'!O192="BLANK","BLANK",""),IF(AND('Census Input Tab'!G192="",'Census Input Tab'!$O192="YES"),"",INDEX($K$22:$K$26,MATCH('Census Input Tab'!G192,'SBMP Illustrative Census'!$L$22:$L$26,0)))))</f>
        <v/>
      </c>
    </row>
    <row r="162" spans="1:9">
      <c r="A162" s="82" t="str">
        <f>IF('Census Input Tab'!O193="NO","Missing Data",IF('Census Input Tab'!T193=1,IF('Census Input Tab'!O193="BLANK","BLANK",""),INDEX($K$3:$K$5,MATCH('Census Input Tab'!H193,'SBMP Illustrative Census'!$L$3:$L$5,0))))</f>
        <v/>
      </c>
      <c r="B162" s="82" t="str">
        <f>IF('Census Input Tab'!O193="NO","Missing Data",IF('Census Input Tab'!T193=1,IF('Census Input Tab'!O193="BLANK","BLANK",""),'Census Input Tab'!B193))</f>
        <v/>
      </c>
      <c r="C162" s="82" t="str">
        <f>IF('Census Input Tab'!O193="NO","Missing Data",IF('Census Input Tab'!T193=1,IF('Census Input Tab'!O193="BLANK","BLANK",""),'Census Input Tab'!A193))</f>
        <v/>
      </c>
      <c r="D162" s="122" t="str">
        <f>IF('Census Input Tab'!O193="NO","Missing Data",IF('Census Input Tab'!T193=1,IF('Census Input Tab'!O193="BLANK","BLANK",""),'Census Input Tab'!D193))</f>
        <v/>
      </c>
      <c r="E162" s="82" t="str">
        <f>IF('Census Input Tab'!O193="NO","Missing Data",IF('Census Input Tab'!T193=1,IF('Census Input Tab'!O193="BLANK","BLANK",""),'Census Input Tab'!E193))</f>
        <v/>
      </c>
      <c r="F162" s="82" t="str">
        <f>IF('Census Input Tab'!O193="NO","Missing Data",IF('Census Input Tab'!T193=1,IF('Census Input Tab'!O193="BLANK","BLANK",""),'Census Input Tab'!C193))</f>
        <v/>
      </c>
      <c r="G162" s="82" t="str">
        <f>IF('Census Input Tab'!O193="NO","Missing Data",IF('Census Input Tab'!T193=1,IF('Census Input Tab'!O193="BLANK","BLANK",""),IF('Census Input Tab'!J193="","",'Census Input Tab'!J193)))</f>
        <v/>
      </c>
      <c r="H162" s="82" t="str">
        <f>IF('Census Input Tab'!O193="NO","Missing Data",IF('Census Input Tab'!T193=1,IF('Census Input Tab'!O193="BLANK","BLANK",""),INDEX($K$14:$K$18,MATCH('Census Input Tab'!F193,'SBMP Illustrative Census'!$L$14:$L$18,0))))</f>
        <v/>
      </c>
      <c r="I162" s="82" t="str">
        <f>IF('Census Input Tab'!O193="NO","Missing Data",IF('Census Input Tab'!T193=1,IF('Census Input Tab'!O193="BLANK","BLANK",""),IF(AND('Census Input Tab'!G193="",'Census Input Tab'!$O193="YES"),"",INDEX($K$22:$K$26,MATCH('Census Input Tab'!G193,'SBMP Illustrative Census'!$L$22:$L$26,0)))))</f>
        <v/>
      </c>
    </row>
    <row r="163" spans="1:9">
      <c r="A163" s="82" t="str">
        <f>IF('Census Input Tab'!O194="NO","Missing Data",IF('Census Input Tab'!T194=1,IF('Census Input Tab'!O194="BLANK","BLANK",""),INDEX($K$3:$K$5,MATCH('Census Input Tab'!H194,'SBMP Illustrative Census'!$L$3:$L$5,0))))</f>
        <v/>
      </c>
      <c r="B163" s="82" t="str">
        <f>IF('Census Input Tab'!O194="NO","Missing Data",IF('Census Input Tab'!T194=1,IF('Census Input Tab'!O194="BLANK","BLANK",""),'Census Input Tab'!B194))</f>
        <v/>
      </c>
      <c r="C163" s="82" t="str">
        <f>IF('Census Input Tab'!O194="NO","Missing Data",IF('Census Input Tab'!T194=1,IF('Census Input Tab'!O194="BLANK","BLANK",""),'Census Input Tab'!A194))</f>
        <v/>
      </c>
      <c r="D163" s="122" t="str">
        <f>IF('Census Input Tab'!O194="NO","Missing Data",IF('Census Input Tab'!T194=1,IF('Census Input Tab'!O194="BLANK","BLANK",""),'Census Input Tab'!D194))</f>
        <v/>
      </c>
      <c r="E163" s="82" t="str">
        <f>IF('Census Input Tab'!O194="NO","Missing Data",IF('Census Input Tab'!T194=1,IF('Census Input Tab'!O194="BLANK","BLANK",""),'Census Input Tab'!E194))</f>
        <v/>
      </c>
      <c r="F163" s="82" t="str">
        <f>IF('Census Input Tab'!O194="NO","Missing Data",IF('Census Input Tab'!T194=1,IF('Census Input Tab'!O194="BLANK","BLANK",""),'Census Input Tab'!C194))</f>
        <v/>
      </c>
      <c r="G163" s="82" t="str">
        <f>IF('Census Input Tab'!O194="NO","Missing Data",IF('Census Input Tab'!T194=1,IF('Census Input Tab'!O194="BLANK","BLANK",""),IF('Census Input Tab'!J194="","",'Census Input Tab'!J194)))</f>
        <v/>
      </c>
      <c r="H163" s="82" t="str">
        <f>IF('Census Input Tab'!O194="NO","Missing Data",IF('Census Input Tab'!T194=1,IF('Census Input Tab'!O194="BLANK","BLANK",""),INDEX($K$14:$K$18,MATCH('Census Input Tab'!F194,'SBMP Illustrative Census'!$L$14:$L$18,0))))</f>
        <v/>
      </c>
      <c r="I163" s="82" t="str">
        <f>IF('Census Input Tab'!O194="NO","Missing Data",IF('Census Input Tab'!T194=1,IF('Census Input Tab'!O194="BLANK","BLANK",""),IF(AND('Census Input Tab'!G194="",'Census Input Tab'!$O194="YES"),"",INDEX($K$22:$K$26,MATCH('Census Input Tab'!G194,'SBMP Illustrative Census'!$L$22:$L$26,0)))))</f>
        <v/>
      </c>
    </row>
    <row r="164" spans="1:9">
      <c r="A164" s="82" t="str">
        <f>IF('Census Input Tab'!O195="NO","Missing Data",IF('Census Input Tab'!T195=1,IF('Census Input Tab'!O195="BLANK","BLANK",""),INDEX($K$3:$K$5,MATCH('Census Input Tab'!H195,'SBMP Illustrative Census'!$L$3:$L$5,0))))</f>
        <v/>
      </c>
      <c r="B164" s="82" t="str">
        <f>IF('Census Input Tab'!O195="NO","Missing Data",IF('Census Input Tab'!T195=1,IF('Census Input Tab'!O195="BLANK","BLANK",""),'Census Input Tab'!B195))</f>
        <v/>
      </c>
      <c r="C164" s="82" t="str">
        <f>IF('Census Input Tab'!O195="NO","Missing Data",IF('Census Input Tab'!T195=1,IF('Census Input Tab'!O195="BLANK","BLANK",""),'Census Input Tab'!A195))</f>
        <v/>
      </c>
      <c r="D164" s="122" t="str">
        <f>IF('Census Input Tab'!O195="NO","Missing Data",IF('Census Input Tab'!T195=1,IF('Census Input Tab'!O195="BLANK","BLANK",""),'Census Input Tab'!D195))</f>
        <v/>
      </c>
      <c r="E164" s="82" t="str">
        <f>IF('Census Input Tab'!O195="NO","Missing Data",IF('Census Input Tab'!T195=1,IF('Census Input Tab'!O195="BLANK","BLANK",""),'Census Input Tab'!E195))</f>
        <v/>
      </c>
      <c r="F164" s="82" t="str">
        <f>IF('Census Input Tab'!O195="NO","Missing Data",IF('Census Input Tab'!T195=1,IF('Census Input Tab'!O195="BLANK","BLANK",""),'Census Input Tab'!C195))</f>
        <v/>
      </c>
      <c r="G164" s="82" t="str">
        <f>IF('Census Input Tab'!O195="NO","Missing Data",IF('Census Input Tab'!T195=1,IF('Census Input Tab'!O195="BLANK","BLANK",""),IF('Census Input Tab'!J195="","",'Census Input Tab'!J195)))</f>
        <v/>
      </c>
      <c r="H164" s="82" t="str">
        <f>IF('Census Input Tab'!O195="NO","Missing Data",IF('Census Input Tab'!T195=1,IF('Census Input Tab'!O195="BLANK","BLANK",""),INDEX($K$14:$K$18,MATCH('Census Input Tab'!F195,'SBMP Illustrative Census'!$L$14:$L$18,0))))</f>
        <v/>
      </c>
      <c r="I164" s="82" t="str">
        <f>IF('Census Input Tab'!O195="NO","Missing Data",IF('Census Input Tab'!T195=1,IF('Census Input Tab'!O195="BLANK","BLANK",""),IF(AND('Census Input Tab'!G195="",'Census Input Tab'!$O195="YES"),"",INDEX($K$22:$K$26,MATCH('Census Input Tab'!G195,'SBMP Illustrative Census'!$L$22:$L$26,0)))))</f>
        <v/>
      </c>
    </row>
    <row r="165" spans="1:9">
      <c r="A165" s="82" t="str">
        <f>IF('Census Input Tab'!O196="NO","Missing Data",IF('Census Input Tab'!T196=1,IF('Census Input Tab'!O196="BLANK","BLANK",""),INDEX($K$3:$K$5,MATCH('Census Input Tab'!H196,'SBMP Illustrative Census'!$L$3:$L$5,0))))</f>
        <v/>
      </c>
      <c r="B165" s="82" t="str">
        <f>IF('Census Input Tab'!O196="NO","Missing Data",IF('Census Input Tab'!T196=1,IF('Census Input Tab'!O196="BLANK","BLANK",""),'Census Input Tab'!B196))</f>
        <v/>
      </c>
      <c r="C165" s="82" t="str">
        <f>IF('Census Input Tab'!O196="NO","Missing Data",IF('Census Input Tab'!T196=1,IF('Census Input Tab'!O196="BLANK","BLANK",""),'Census Input Tab'!A196))</f>
        <v/>
      </c>
      <c r="D165" s="122" t="str">
        <f>IF('Census Input Tab'!O196="NO","Missing Data",IF('Census Input Tab'!T196=1,IF('Census Input Tab'!O196="BLANK","BLANK",""),'Census Input Tab'!D196))</f>
        <v/>
      </c>
      <c r="E165" s="82" t="str">
        <f>IF('Census Input Tab'!O196="NO","Missing Data",IF('Census Input Tab'!T196=1,IF('Census Input Tab'!O196="BLANK","BLANK",""),'Census Input Tab'!E196))</f>
        <v/>
      </c>
      <c r="F165" s="82" t="str">
        <f>IF('Census Input Tab'!O196="NO","Missing Data",IF('Census Input Tab'!T196=1,IF('Census Input Tab'!O196="BLANK","BLANK",""),'Census Input Tab'!C196))</f>
        <v/>
      </c>
      <c r="G165" s="82" t="str">
        <f>IF('Census Input Tab'!O196="NO","Missing Data",IF('Census Input Tab'!T196=1,IF('Census Input Tab'!O196="BLANK","BLANK",""),IF('Census Input Tab'!J196="","",'Census Input Tab'!J196)))</f>
        <v/>
      </c>
      <c r="H165" s="82" t="str">
        <f>IF('Census Input Tab'!O196="NO","Missing Data",IF('Census Input Tab'!T196=1,IF('Census Input Tab'!O196="BLANK","BLANK",""),INDEX($K$14:$K$18,MATCH('Census Input Tab'!F196,'SBMP Illustrative Census'!$L$14:$L$18,0))))</f>
        <v/>
      </c>
      <c r="I165" s="82" t="str">
        <f>IF('Census Input Tab'!O196="NO","Missing Data",IF('Census Input Tab'!T196=1,IF('Census Input Tab'!O196="BLANK","BLANK",""),IF(AND('Census Input Tab'!G196="",'Census Input Tab'!$O196="YES"),"",INDEX($K$22:$K$26,MATCH('Census Input Tab'!G196,'SBMP Illustrative Census'!$L$22:$L$26,0)))))</f>
        <v/>
      </c>
    </row>
    <row r="166" spans="1:9">
      <c r="A166" s="82" t="str">
        <f>IF('Census Input Tab'!O197="NO","Missing Data",IF('Census Input Tab'!T197=1,IF('Census Input Tab'!O197="BLANK","BLANK",""),INDEX($K$3:$K$5,MATCH('Census Input Tab'!H197,'SBMP Illustrative Census'!$L$3:$L$5,0))))</f>
        <v/>
      </c>
      <c r="B166" s="82" t="str">
        <f>IF('Census Input Tab'!O197="NO","Missing Data",IF('Census Input Tab'!T197=1,IF('Census Input Tab'!O197="BLANK","BLANK",""),'Census Input Tab'!B197))</f>
        <v/>
      </c>
      <c r="C166" s="82" t="str">
        <f>IF('Census Input Tab'!O197="NO","Missing Data",IF('Census Input Tab'!T197=1,IF('Census Input Tab'!O197="BLANK","BLANK",""),'Census Input Tab'!A197))</f>
        <v/>
      </c>
      <c r="D166" s="122" t="str">
        <f>IF('Census Input Tab'!O197="NO","Missing Data",IF('Census Input Tab'!T197=1,IF('Census Input Tab'!O197="BLANK","BLANK",""),'Census Input Tab'!D197))</f>
        <v/>
      </c>
      <c r="E166" s="82" t="str">
        <f>IF('Census Input Tab'!O197="NO","Missing Data",IF('Census Input Tab'!T197=1,IF('Census Input Tab'!O197="BLANK","BLANK",""),'Census Input Tab'!E197))</f>
        <v/>
      </c>
      <c r="F166" s="82" t="str">
        <f>IF('Census Input Tab'!O197="NO","Missing Data",IF('Census Input Tab'!T197=1,IF('Census Input Tab'!O197="BLANK","BLANK",""),'Census Input Tab'!C197))</f>
        <v/>
      </c>
      <c r="G166" s="82" t="str">
        <f>IF('Census Input Tab'!O197="NO","Missing Data",IF('Census Input Tab'!T197=1,IF('Census Input Tab'!O197="BLANK","BLANK",""),IF('Census Input Tab'!J197="","",'Census Input Tab'!J197)))</f>
        <v/>
      </c>
      <c r="H166" s="82" t="str">
        <f>IF('Census Input Tab'!O197="NO","Missing Data",IF('Census Input Tab'!T197=1,IF('Census Input Tab'!O197="BLANK","BLANK",""),INDEX($K$14:$K$18,MATCH('Census Input Tab'!F197,'SBMP Illustrative Census'!$L$14:$L$18,0))))</f>
        <v/>
      </c>
      <c r="I166" s="82" t="str">
        <f>IF('Census Input Tab'!O197="NO","Missing Data",IF('Census Input Tab'!T197=1,IF('Census Input Tab'!O197="BLANK","BLANK",""),IF(AND('Census Input Tab'!G197="",'Census Input Tab'!$O197="YES"),"",INDEX($K$22:$K$26,MATCH('Census Input Tab'!G197,'SBMP Illustrative Census'!$L$22:$L$26,0)))))</f>
        <v/>
      </c>
    </row>
    <row r="167" spans="1:9">
      <c r="A167" s="82" t="str">
        <f>IF('Census Input Tab'!O198="NO","Missing Data",IF('Census Input Tab'!T198=1,IF('Census Input Tab'!O198="BLANK","BLANK",""),INDEX($K$3:$K$5,MATCH('Census Input Tab'!H198,'SBMP Illustrative Census'!$L$3:$L$5,0))))</f>
        <v/>
      </c>
      <c r="B167" s="82" t="str">
        <f>IF('Census Input Tab'!O198="NO","Missing Data",IF('Census Input Tab'!T198=1,IF('Census Input Tab'!O198="BLANK","BLANK",""),'Census Input Tab'!B198))</f>
        <v/>
      </c>
      <c r="C167" s="82" t="str">
        <f>IF('Census Input Tab'!O198="NO","Missing Data",IF('Census Input Tab'!T198=1,IF('Census Input Tab'!O198="BLANK","BLANK",""),'Census Input Tab'!A198))</f>
        <v/>
      </c>
      <c r="D167" s="122" t="str">
        <f>IF('Census Input Tab'!O198="NO","Missing Data",IF('Census Input Tab'!T198=1,IF('Census Input Tab'!O198="BLANK","BLANK",""),'Census Input Tab'!D198))</f>
        <v/>
      </c>
      <c r="E167" s="82" t="str">
        <f>IF('Census Input Tab'!O198="NO","Missing Data",IF('Census Input Tab'!T198=1,IF('Census Input Tab'!O198="BLANK","BLANK",""),'Census Input Tab'!E198))</f>
        <v/>
      </c>
      <c r="F167" s="82" t="str">
        <f>IF('Census Input Tab'!O198="NO","Missing Data",IF('Census Input Tab'!T198=1,IF('Census Input Tab'!O198="BLANK","BLANK",""),'Census Input Tab'!C198))</f>
        <v/>
      </c>
      <c r="G167" s="82" t="str">
        <f>IF('Census Input Tab'!O198="NO","Missing Data",IF('Census Input Tab'!T198=1,IF('Census Input Tab'!O198="BLANK","BLANK",""),IF('Census Input Tab'!J198="","",'Census Input Tab'!J198)))</f>
        <v/>
      </c>
      <c r="H167" s="82" t="str">
        <f>IF('Census Input Tab'!O198="NO","Missing Data",IF('Census Input Tab'!T198=1,IF('Census Input Tab'!O198="BLANK","BLANK",""),INDEX($K$14:$K$18,MATCH('Census Input Tab'!F198,'SBMP Illustrative Census'!$L$14:$L$18,0))))</f>
        <v/>
      </c>
      <c r="I167" s="82" t="str">
        <f>IF('Census Input Tab'!O198="NO","Missing Data",IF('Census Input Tab'!T198=1,IF('Census Input Tab'!O198="BLANK","BLANK",""),IF(AND('Census Input Tab'!G198="",'Census Input Tab'!$O198="YES"),"",INDEX($K$22:$K$26,MATCH('Census Input Tab'!G198,'SBMP Illustrative Census'!$L$22:$L$26,0)))))</f>
        <v/>
      </c>
    </row>
    <row r="168" spans="1:9">
      <c r="A168" s="82" t="str">
        <f>IF('Census Input Tab'!O199="NO","Missing Data",IF('Census Input Tab'!T199=1,IF('Census Input Tab'!O199="BLANK","BLANK",""),INDEX($K$3:$K$5,MATCH('Census Input Tab'!H199,'SBMP Illustrative Census'!$L$3:$L$5,0))))</f>
        <v/>
      </c>
      <c r="B168" s="82" t="str">
        <f>IF('Census Input Tab'!O199="NO","Missing Data",IF('Census Input Tab'!T199=1,IF('Census Input Tab'!O199="BLANK","BLANK",""),'Census Input Tab'!B199))</f>
        <v/>
      </c>
      <c r="C168" s="82" t="str">
        <f>IF('Census Input Tab'!O199="NO","Missing Data",IF('Census Input Tab'!T199=1,IF('Census Input Tab'!O199="BLANK","BLANK",""),'Census Input Tab'!A199))</f>
        <v/>
      </c>
      <c r="D168" s="122" t="str">
        <f>IF('Census Input Tab'!O199="NO","Missing Data",IF('Census Input Tab'!T199=1,IF('Census Input Tab'!O199="BLANK","BLANK",""),'Census Input Tab'!D199))</f>
        <v/>
      </c>
      <c r="E168" s="82" t="str">
        <f>IF('Census Input Tab'!O199="NO","Missing Data",IF('Census Input Tab'!T199=1,IF('Census Input Tab'!O199="BLANK","BLANK",""),'Census Input Tab'!E199))</f>
        <v/>
      </c>
      <c r="F168" s="82" t="str">
        <f>IF('Census Input Tab'!O199="NO","Missing Data",IF('Census Input Tab'!T199=1,IF('Census Input Tab'!O199="BLANK","BLANK",""),'Census Input Tab'!C199))</f>
        <v/>
      </c>
      <c r="G168" s="82" t="str">
        <f>IF('Census Input Tab'!O199="NO","Missing Data",IF('Census Input Tab'!T199=1,IF('Census Input Tab'!O199="BLANK","BLANK",""),IF('Census Input Tab'!J199="","",'Census Input Tab'!J199)))</f>
        <v/>
      </c>
      <c r="H168" s="82" t="str">
        <f>IF('Census Input Tab'!O199="NO","Missing Data",IF('Census Input Tab'!T199=1,IF('Census Input Tab'!O199="BLANK","BLANK",""),INDEX($K$14:$K$18,MATCH('Census Input Tab'!F199,'SBMP Illustrative Census'!$L$14:$L$18,0))))</f>
        <v/>
      </c>
      <c r="I168" s="82" t="str">
        <f>IF('Census Input Tab'!O199="NO","Missing Data",IF('Census Input Tab'!T199=1,IF('Census Input Tab'!O199="BLANK","BLANK",""),IF(AND('Census Input Tab'!G199="",'Census Input Tab'!$O199="YES"),"",INDEX($K$22:$K$26,MATCH('Census Input Tab'!G199,'SBMP Illustrative Census'!$L$22:$L$26,0)))))</f>
        <v/>
      </c>
    </row>
    <row r="169" spans="1:9">
      <c r="A169" s="82" t="str">
        <f>IF('Census Input Tab'!O200="NO","Missing Data",IF('Census Input Tab'!T200=1,IF('Census Input Tab'!O200="BLANK","BLANK",""),INDEX($K$3:$K$5,MATCH('Census Input Tab'!H200,'SBMP Illustrative Census'!$L$3:$L$5,0))))</f>
        <v/>
      </c>
      <c r="B169" s="82" t="str">
        <f>IF('Census Input Tab'!O200="NO","Missing Data",IF('Census Input Tab'!T200=1,IF('Census Input Tab'!O200="BLANK","BLANK",""),'Census Input Tab'!B200))</f>
        <v/>
      </c>
      <c r="C169" s="82" t="str">
        <f>IF('Census Input Tab'!O200="NO","Missing Data",IF('Census Input Tab'!T200=1,IF('Census Input Tab'!O200="BLANK","BLANK",""),'Census Input Tab'!A200))</f>
        <v/>
      </c>
      <c r="D169" s="122" t="str">
        <f>IF('Census Input Tab'!O200="NO","Missing Data",IF('Census Input Tab'!T200=1,IF('Census Input Tab'!O200="BLANK","BLANK",""),'Census Input Tab'!D200))</f>
        <v/>
      </c>
      <c r="E169" s="82" t="str">
        <f>IF('Census Input Tab'!O200="NO","Missing Data",IF('Census Input Tab'!T200=1,IF('Census Input Tab'!O200="BLANK","BLANK",""),'Census Input Tab'!E200))</f>
        <v/>
      </c>
      <c r="F169" s="82" t="str">
        <f>IF('Census Input Tab'!O200="NO","Missing Data",IF('Census Input Tab'!T200=1,IF('Census Input Tab'!O200="BLANK","BLANK",""),'Census Input Tab'!C200))</f>
        <v/>
      </c>
      <c r="G169" s="82" t="str">
        <f>IF('Census Input Tab'!O200="NO","Missing Data",IF('Census Input Tab'!T200=1,IF('Census Input Tab'!O200="BLANK","BLANK",""),IF('Census Input Tab'!J200="","",'Census Input Tab'!J200)))</f>
        <v/>
      </c>
      <c r="H169" s="82" t="str">
        <f>IF('Census Input Tab'!O200="NO","Missing Data",IF('Census Input Tab'!T200=1,IF('Census Input Tab'!O200="BLANK","BLANK",""),INDEX($K$14:$K$18,MATCH('Census Input Tab'!F200,'SBMP Illustrative Census'!$L$14:$L$18,0))))</f>
        <v/>
      </c>
      <c r="I169" s="82" t="str">
        <f>IF('Census Input Tab'!O200="NO","Missing Data",IF('Census Input Tab'!T200=1,IF('Census Input Tab'!O200="BLANK","BLANK",""),IF(AND('Census Input Tab'!G200="",'Census Input Tab'!$O200="YES"),"",INDEX($K$22:$K$26,MATCH('Census Input Tab'!G200,'SBMP Illustrative Census'!$L$22:$L$26,0)))))</f>
        <v/>
      </c>
    </row>
    <row r="170" spans="1:9">
      <c r="A170" s="82" t="str">
        <f>IF('Census Input Tab'!O201="NO","Missing Data",IF('Census Input Tab'!T201=1,IF('Census Input Tab'!O201="BLANK","BLANK",""),INDEX($K$3:$K$5,MATCH('Census Input Tab'!H201,'SBMP Illustrative Census'!$L$3:$L$5,0))))</f>
        <v/>
      </c>
      <c r="B170" s="82" t="str">
        <f>IF('Census Input Tab'!O201="NO","Missing Data",IF('Census Input Tab'!T201=1,IF('Census Input Tab'!O201="BLANK","BLANK",""),'Census Input Tab'!B201))</f>
        <v/>
      </c>
      <c r="C170" s="82" t="str">
        <f>IF('Census Input Tab'!O201="NO","Missing Data",IF('Census Input Tab'!T201=1,IF('Census Input Tab'!O201="BLANK","BLANK",""),'Census Input Tab'!A201))</f>
        <v/>
      </c>
      <c r="D170" s="122" t="str">
        <f>IF('Census Input Tab'!O201="NO","Missing Data",IF('Census Input Tab'!T201=1,IF('Census Input Tab'!O201="BLANK","BLANK",""),'Census Input Tab'!D201))</f>
        <v/>
      </c>
      <c r="E170" s="82" t="str">
        <f>IF('Census Input Tab'!O201="NO","Missing Data",IF('Census Input Tab'!T201=1,IF('Census Input Tab'!O201="BLANK","BLANK",""),'Census Input Tab'!E201))</f>
        <v/>
      </c>
      <c r="F170" s="82" t="str">
        <f>IF('Census Input Tab'!O201="NO","Missing Data",IF('Census Input Tab'!T201=1,IF('Census Input Tab'!O201="BLANK","BLANK",""),'Census Input Tab'!C201))</f>
        <v/>
      </c>
      <c r="G170" s="82" t="str">
        <f>IF('Census Input Tab'!O201="NO","Missing Data",IF('Census Input Tab'!T201=1,IF('Census Input Tab'!O201="BLANK","BLANK",""),IF('Census Input Tab'!J201="","",'Census Input Tab'!J201)))</f>
        <v/>
      </c>
      <c r="H170" s="82" t="str">
        <f>IF('Census Input Tab'!O201="NO","Missing Data",IF('Census Input Tab'!T201=1,IF('Census Input Tab'!O201="BLANK","BLANK",""),INDEX($K$14:$K$18,MATCH('Census Input Tab'!F201,'SBMP Illustrative Census'!$L$14:$L$18,0))))</f>
        <v/>
      </c>
      <c r="I170" s="82" t="str">
        <f>IF('Census Input Tab'!O201="NO","Missing Data",IF('Census Input Tab'!T201=1,IF('Census Input Tab'!O201="BLANK","BLANK",""),IF(AND('Census Input Tab'!G201="",'Census Input Tab'!$O201="YES"),"",INDEX($K$22:$K$26,MATCH('Census Input Tab'!G201,'SBMP Illustrative Census'!$L$22:$L$26,0)))))</f>
        <v/>
      </c>
    </row>
    <row r="171" spans="1:9">
      <c r="A171" s="82" t="str">
        <f>IF('Census Input Tab'!O202="NO","Missing Data",IF('Census Input Tab'!T202=1,IF('Census Input Tab'!O202="BLANK","BLANK",""),INDEX($K$3:$K$5,MATCH('Census Input Tab'!H202,'SBMP Illustrative Census'!$L$3:$L$5,0))))</f>
        <v/>
      </c>
      <c r="B171" s="82" t="str">
        <f>IF('Census Input Tab'!O202="NO","Missing Data",IF('Census Input Tab'!T202=1,IF('Census Input Tab'!O202="BLANK","BLANK",""),'Census Input Tab'!B202))</f>
        <v/>
      </c>
      <c r="C171" s="82" t="str">
        <f>IF('Census Input Tab'!O202="NO","Missing Data",IF('Census Input Tab'!T202=1,IF('Census Input Tab'!O202="BLANK","BLANK",""),'Census Input Tab'!A202))</f>
        <v/>
      </c>
      <c r="D171" s="122" t="str">
        <f>IF('Census Input Tab'!O202="NO","Missing Data",IF('Census Input Tab'!T202=1,IF('Census Input Tab'!O202="BLANK","BLANK",""),'Census Input Tab'!D202))</f>
        <v/>
      </c>
      <c r="E171" s="82" t="str">
        <f>IF('Census Input Tab'!O202="NO","Missing Data",IF('Census Input Tab'!T202=1,IF('Census Input Tab'!O202="BLANK","BLANK",""),'Census Input Tab'!E202))</f>
        <v/>
      </c>
      <c r="F171" s="82" t="str">
        <f>IF('Census Input Tab'!O202="NO","Missing Data",IF('Census Input Tab'!T202=1,IF('Census Input Tab'!O202="BLANK","BLANK",""),'Census Input Tab'!C202))</f>
        <v/>
      </c>
      <c r="G171" s="82" t="str">
        <f>IF('Census Input Tab'!O202="NO","Missing Data",IF('Census Input Tab'!T202=1,IF('Census Input Tab'!O202="BLANK","BLANK",""),IF('Census Input Tab'!J202="","",'Census Input Tab'!J202)))</f>
        <v/>
      </c>
      <c r="H171" s="82" t="str">
        <f>IF('Census Input Tab'!O202="NO","Missing Data",IF('Census Input Tab'!T202=1,IF('Census Input Tab'!O202="BLANK","BLANK",""),INDEX($K$14:$K$18,MATCH('Census Input Tab'!F202,'SBMP Illustrative Census'!$L$14:$L$18,0))))</f>
        <v/>
      </c>
      <c r="I171" s="82" t="str">
        <f>IF('Census Input Tab'!O202="NO","Missing Data",IF('Census Input Tab'!T202=1,IF('Census Input Tab'!O202="BLANK","BLANK",""),IF(AND('Census Input Tab'!G202="",'Census Input Tab'!$O202="YES"),"",INDEX($K$22:$K$26,MATCH('Census Input Tab'!G202,'SBMP Illustrative Census'!$L$22:$L$26,0)))))</f>
        <v/>
      </c>
    </row>
    <row r="172" spans="1:9">
      <c r="A172" s="82" t="str">
        <f>IF('Census Input Tab'!O203="NO","Missing Data",IF('Census Input Tab'!T203=1,IF('Census Input Tab'!O203="BLANK","BLANK",""),INDEX($K$3:$K$5,MATCH('Census Input Tab'!H203,'SBMP Illustrative Census'!$L$3:$L$5,0))))</f>
        <v/>
      </c>
      <c r="B172" s="82" t="str">
        <f>IF('Census Input Tab'!O203="NO","Missing Data",IF('Census Input Tab'!T203=1,IF('Census Input Tab'!O203="BLANK","BLANK",""),'Census Input Tab'!B203))</f>
        <v/>
      </c>
      <c r="C172" s="82" t="str">
        <f>IF('Census Input Tab'!O203="NO","Missing Data",IF('Census Input Tab'!T203=1,IF('Census Input Tab'!O203="BLANK","BLANK",""),'Census Input Tab'!A203))</f>
        <v/>
      </c>
      <c r="D172" s="122" t="str">
        <f>IF('Census Input Tab'!O203="NO","Missing Data",IF('Census Input Tab'!T203=1,IF('Census Input Tab'!O203="BLANK","BLANK",""),'Census Input Tab'!D203))</f>
        <v/>
      </c>
      <c r="E172" s="82" t="str">
        <f>IF('Census Input Tab'!O203="NO","Missing Data",IF('Census Input Tab'!T203=1,IF('Census Input Tab'!O203="BLANK","BLANK",""),'Census Input Tab'!E203))</f>
        <v/>
      </c>
      <c r="F172" s="82" t="str">
        <f>IF('Census Input Tab'!O203="NO","Missing Data",IF('Census Input Tab'!T203=1,IF('Census Input Tab'!O203="BLANK","BLANK",""),'Census Input Tab'!C203))</f>
        <v/>
      </c>
      <c r="G172" s="82" t="str">
        <f>IF('Census Input Tab'!O203="NO","Missing Data",IF('Census Input Tab'!T203=1,IF('Census Input Tab'!O203="BLANK","BLANK",""),IF('Census Input Tab'!J203="","",'Census Input Tab'!J203)))</f>
        <v/>
      </c>
      <c r="H172" s="82" t="str">
        <f>IF('Census Input Tab'!O203="NO","Missing Data",IF('Census Input Tab'!T203=1,IF('Census Input Tab'!O203="BLANK","BLANK",""),INDEX($K$14:$K$18,MATCH('Census Input Tab'!F203,'SBMP Illustrative Census'!$L$14:$L$18,0))))</f>
        <v/>
      </c>
      <c r="I172" s="82" t="str">
        <f>IF('Census Input Tab'!O203="NO","Missing Data",IF('Census Input Tab'!T203=1,IF('Census Input Tab'!O203="BLANK","BLANK",""),IF(AND('Census Input Tab'!G203="",'Census Input Tab'!$O203="YES"),"",INDEX($K$22:$K$26,MATCH('Census Input Tab'!G203,'SBMP Illustrative Census'!$L$22:$L$26,0)))))</f>
        <v/>
      </c>
    </row>
    <row r="173" spans="1:9">
      <c r="A173" s="82" t="str">
        <f>IF('Census Input Tab'!O204="NO","Missing Data",IF('Census Input Tab'!T204=1,IF('Census Input Tab'!O204="BLANK","BLANK",""),INDEX($K$3:$K$5,MATCH('Census Input Tab'!H204,'SBMP Illustrative Census'!$L$3:$L$5,0))))</f>
        <v/>
      </c>
      <c r="B173" s="82" t="str">
        <f>IF('Census Input Tab'!O204="NO","Missing Data",IF('Census Input Tab'!T204=1,IF('Census Input Tab'!O204="BLANK","BLANK",""),'Census Input Tab'!B204))</f>
        <v/>
      </c>
      <c r="C173" s="82" t="str">
        <f>IF('Census Input Tab'!O204="NO","Missing Data",IF('Census Input Tab'!T204=1,IF('Census Input Tab'!O204="BLANK","BLANK",""),'Census Input Tab'!A204))</f>
        <v/>
      </c>
      <c r="D173" s="122" t="str">
        <f>IF('Census Input Tab'!O204="NO","Missing Data",IF('Census Input Tab'!T204=1,IF('Census Input Tab'!O204="BLANK","BLANK",""),'Census Input Tab'!D204))</f>
        <v/>
      </c>
      <c r="E173" s="82" t="str">
        <f>IF('Census Input Tab'!O204="NO","Missing Data",IF('Census Input Tab'!T204=1,IF('Census Input Tab'!O204="BLANK","BLANK",""),'Census Input Tab'!E204))</f>
        <v/>
      </c>
      <c r="F173" s="82" t="str">
        <f>IF('Census Input Tab'!O204="NO","Missing Data",IF('Census Input Tab'!T204=1,IF('Census Input Tab'!O204="BLANK","BLANK",""),'Census Input Tab'!C204))</f>
        <v/>
      </c>
      <c r="G173" s="82" t="str">
        <f>IF('Census Input Tab'!O204="NO","Missing Data",IF('Census Input Tab'!T204=1,IF('Census Input Tab'!O204="BLANK","BLANK",""),IF('Census Input Tab'!J204="","",'Census Input Tab'!J204)))</f>
        <v/>
      </c>
      <c r="H173" s="82" t="str">
        <f>IF('Census Input Tab'!O204="NO","Missing Data",IF('Census Input Tab'!T204=1,IF('Census Input Tab'!O204="BLANK","BLANK",""),INDEX($K$14:$K$18,MATCH('Census Input Tab'!F204,'SBMP Illustrative Census'!$L$14:$L$18,0))))</f>
        <v/>
      </c>
      <c r="I173" s="82" t="str">
        <f>IF('Census Input Tab'!O204="NO","Missing Data",IF('Census Input Tab'!T204=1,IF('Census Input Tab'!O204="BLANK","BLANK",""),IF(AND('Census Input Tab'!G204="",'Census Input Tab'!$O204="YES"),"",INDEX($K$22:$K$26,MATCH('Census Input Tab'!G204,'SBMP Illustrative Census'!$L$22:$L$26,0)))))</f>
        <v/>
      </c>
    </row>
    <row r="174" spans="1:9">
      <c r="A174" s="82" t="str">
        <f>IF('Census Input Tab'!O205="NO","Missing Data",IF('Census Input Tab'!T205=1,IF('Census Input Tab'!O205="BLANK","BLANK",""),INDEX($K$3:$K$5,MATCH('Census Input Tab'!H205,'SBMP Illustrative Census'!$L$3:$L$5,0))))</f>
        <v/>
      </c>
      <c r="B174" s="82" t="str">
        <f>IF('Census Input Tab'!O205="NO","Missing Data",IF('Census Input Tab'!T205=1,IF('Census Input Tab'!O205="BLANK","BLANK",""),'Census Input Tab'!B205))</f>
        <v/>
      </c>
      <c r="C174" s="82" t="str">
        <f>IF('Census Input Tab'!O205="NO","Missing Data",IF('Census Input Tab'!T205=1,IF('Census Input Tab'!O205="BLANK","BLANK",""),'Census Input Tab'!A205))</f>
        <v/>
      </c>
      <c r="D174" s="122" t="str">
        <f>IF('Census Input Tab'!O205="NO","Missing Data",IF('Census Input Tab'!T205=1,IF('Census Input Tab'!O205="BLANK","BLANK",""),'Census Input Tab'!D205))</f>
        <v/>
      </c>
      <c r="E174" s="82" t="str">
        <f>IF('Census Input Tab'!O205="NO","Missing Data",IF('Census Input Tab'!T205=1,IF('Census Input Tab'!O205="BLANK","BLANK",""),'Census Input Tab'!E205))</f>
        <v/>
      </c>
      <c r="F174" s="82" t="str">
        <f>IF('Census Input Tab'!O205="NO","Missing Data",IF('Census Input Tab'!T205=1,IF('Census Input Tab'!O205="BLANK","BLANK",""),'Census Input Tab'!C205))</f>
        <v/>
      </c>
      <c r="G174" s="82" t="str">
        <f>IF('Census Input Tab'!O205="NO","Missing Data",IF('Census Input Tab'!T205=1,IF('Census Input Tab'!O205="BLANK","BLANK",""),IF('Census Input Tab'!J205="","",'Census Input Tab'!J205)))</f>
        <v/>
      </c>
      <c r="H174" s="82" t="str">
        <f>IF('Census Input Tab'!O205="NO","Missing Data",IF('Census Input Tab'!T205=1,IF('Census Input Tab'!O205="BLANK","BLANK",""),INDEX($K$14:$K$18,MATCH('Census Input Tab'!F205,'SBMP Illustrative Census'!$L$14:$L$18,0))))</f>
        <v/>
      </c>
      <c r="I174" s="82" t="str">
        <f>IF('Census Input Tab'!O205="NO","Missing Data",IF('Census Input Tab'!T205=1,IF('Census Input Tab'!O205="BLANK","BLANK",""),IF(AND('Census Input Tab'!G205="",'Census Input Tab'!$O205="YES"),"",INDEX($K$22:$K$26,MATCH('Census Input Tab'!G205,'SBMP Illustrative Census'!$L$22:$L$26,0)))))</f>
        <v/>
      </c>
    </row>
    <row r="175" spans="1:9">
      <c r="A175" s="82" t="str">
        <f>IF('Census Input Tab'!O206="NO","Missing Data",IF('Census Input Tab'!T206=1,IF('Census Input Tab'!O206="BLANK","BLANK",""),INDEX($K$3:$K$5,MATCH('Census Input Tab'!H206,'SBMP Illustrative Census'!$L$3:$L$5,0))))</f>
        <v/>
      </c>
      <c r="B175" s="82" t="str">
        <f>IF('Census Input Tab'!O206="NO","Missing Data",IF('Census Input Tab'!T206=1,IF('Census Input Tab'!O206="BLANK","BLANK",""),'Census Input Tab'!B206))</f>
        <v/>
      </c>
      <c r="C175" s="82" t="str">
        <f>IF('Census Input Tab'!O206="NO","Missing Data",IF('Census Input Tab'!T206=1,IF('Census Input Tab'!O206="BLANK","BLANK",""),'Census Input Tab'!A206))</f>
        <v/>
      </c>
      <c r="D175" s="122" t="str">
        <f>IF('Census Input Tab'!O206="NO","Missing Data",IF('Census Input Tab'!T206=1,IF('Census Input Tab'!O206="BLANK","BLANK",""),'Census Input Tab'!D206))</f>
        <v/>
      </c>
      <c r="E175" s="82" t="str">
        <f>IF('Census Input Tab'!O206="NO","Missing Data",IF('Census Input Tab'!T206=1,IF('Census Input Tab'!O206="BLANK","BLANK",""),'Census Input Tab'!E206))</f>
        <v/>
      </c>
      <c r="F175" s="82" t="str">
        <f>IF('Census Input Tab'!O206="NO","Missing Data",IF('Census Input Tab'!T206=1,IF('Census Input Tab'!O206="BLANK","BLANK",""),'Census Input Tab'!C206))</f>
        <v/>
      </c>
      <c r="G175" s="82" t="str">
        <f>IF('Census Input Tab'!O206="NO","Missing Data",IF('Census Input Tab'!T206=1,IF('Census Input Tab'!O206="BLANK","BLANK",""),IF('Census Input Tab'!J206="","",'Census Input Tab'!J206)))</f>
        <v/>
      </c>
      <c r="H175" s="82" t="str">
        <f>IF('Census Input Tab'!O206="NO","Missing Data",IF('Census Input Tab'!T206=1,IF('Census Input Tab'!O206="BLANK","BLANK",""),INDEX($K$14:$K$18,MATCH('Census Input Tab'!F206,'SBMP Illustrative Census'!$L$14:$L$18,0))))</f>
        <v/>
      </c>
      <c r="I175" s="82" t="str">
        <f>IF('Census Input Tab'!O206="NO","Missing Data",IF('Census Input Tab'!T206=1,IF('Census Input Tab'!O206="BLANK","BLANK",""),IF(AND('Census Input Tab'!G206="",'Census Input Tab'!$O206="YES"),"",INDEX($K$22:$K$26,MATCH('Census Input Tab'!G206,'SBMP Illustrative Census'!$L$22:$L$26,0)))))</f>
        <v/>
      </c>
    </row>
    <row r="176" spans="1:9">
      <c r="A176" s="82" t="str">
        <f>IF('Census Input Tab'!O207="NO","Missing Data",IF('Census Input Tab'!T207=1,IF('Census Input Tab'!O207="BLANK","BLANK",""),INDEX($K$3:$K$5,MATCH('Census Input Tab'!H207,'SBMP Illustrative Census'!$L$3:$L$5,0))))</f>
        <v/>
      </c>
      <c r="B176" s="82" t="str">
        <f>IF('Census Input Tab'!O207="NO","Missing Data",IF('Census Input Tab'!T207=1,IF('Census Input Tab'!O207="BLANK","BLANK",""),'Census Input Tab'!B207))</f>
        <v/>
      </c>
      <c r="C176" s="82" t="str">
        <f>IF('Census Input Tab'!O207="NO","Missing Data",IF('Census Input Tab'!T207=1,IF('Census Input Tab'!O207="BLANK","BLANK",""),'Census Input Tab'!A207))</f>
        <v/>
      </c>
      <c r="D176" s="122" t="str">
        <f>IF('Census Input Tab'!O207="NO","Missing Data",IF('Census Input Tab'!T207=1,IF('Census Input Tab'!O207="BLANK","BLANK",""),'Census Input Tab'!D207))</f>
        <v/>
      </c>
      <c r="E176" s="82" t="str">
        <f>IF('Census Input Tab'!O207="NO","Missing Data",IF('Census Input Tab'!T207=1,IF('Census Input Tab'!O207="BLANK","BLANK",""),'Census Input Tab'!E207))</f>
        <v/>
      </c>
      <c r="F176" s="82" t="str">
        <f>IF('Census Input Tab'!O207="NO","Missing Data",IF('Census Input Tab'!T207=1,IF('Census Input Tab'!O207="BLANK","BLANK",""),'Census Input Tab'!C207))</f>
        <v/>
      </c>
      <c r="G176" s="82" t="str">
        <f>IF('Census Input Tab'!O207="NO","Missing Data",IF('Census Input Tab'!T207=1,IF('Census Input Tab'!O207="BLANK","BLANK",""),IF('Census Input Tab'!J207="","",'Census Input Tab'!J207)))</f>
        <v/>
      </c>
      <c r="H176" s="82" t="str">
        <f>IF('Census Input Tab'!O207="NO","Missing Data",IF('Census Input Tab'!T207=1,IF('Census Input Tab'!O207="BLANK","BLANK",""),INDEX($K$14:$K$18,MATCH('Census Input Tab'!F207,'SBMP Illustrative Census'!$L$14:$L$18,0))))</f>
        <v/>
      </c>
      <c r="I176" s="82" t="str">
        <f>IF('Census Input Tab'!O207="NO","Missing Data",IF('Census Input Tab'!T207=1,IF('Census Input Tab'!O207="BLANK","BLANK",""),IF(AND('Census Input Tab'!G207="",'Census Input Tab'!$O207="YES"),"",INDEX($K$22:$K$26,MATCH('Census Input Tab'!G207,'SBMP Illustrative Census'!$L$22:$L$26,0)))))</f>
        <v/>
      </c>
    </row>
    <row r="177" spans="1:9">
      <c r="A177" s="82" t="str">
        <f>IF('Census Input Tab'!O208="NO","Missing Data",IF('Census Input Tab'!T208=1,IF('Census Input Tab'!O208="BLANK","BLANK",""),INDEX($K$3:$K$5,MATCH('Census Input Tab'!H208,'SBMP Illustrative Census'!$L$3:$L$5,0))))</f>
        <v/>
      </c>
      <c r="B177" s="82" t="str">
        <f>IF('Census Input Tab'!O208="NO","Missing Data",IF('Census Input Tab'!T208=1,IF('Census Input Tab'!O208="BLANK","BLANK",""),'Census Input Tab'!B208))</f>
        <v/>
      </c>
      <c r="C177" s="82" t="str">
        <f>IF('Census Input Tab'!O208="NO","Missing Data",IF('Census Input Tab'!T208=1,IF('Census Input Tab'!O208="BLANK","BLANK",""),'Census Input Tab'!A208))</f>
        <v/>
      </c>
      <c r="D177" s="122" t="str">
        <f>IF('Census Input Tab'!O208="NO","Missing Data",IF('Census Input Tab'!T208=1,IF('Census Input Tab'!O208="BLANK","BLANK",""),'Census Input Tab'!D208))</f>
        <v/>
      </c>
      <c r="E177" s="82" t="str">
        <f>IF('Census Input Tab'!O208="NO","Missing Data",IF('Census Input Tab'!T208=1,IF('Census Input Tab'!O208="BLANK","BLANK",""),'Census Input Tab'!E208))</f>
        <v/>
      </c>
      <c r="F177" s="82" t="str">
        <f>IF('Census Input Tab'!O208="NO","Missing Data",IF('Census Input Tab'!T208=1,IF('Census Input Tab'!O208="BLANK","BLANK",""),'Census Input Tab'!C208))</f>
        <v/>
      </c>
      <c r="G177" s="82" t="str">
        <f>IF('Census Input Tab'!O208="NO","Missing Data",IF('Census Input Tab'!T208=1,IF('Census Input Tab'!O208="BLANK","BLANK",""),IF('Census Input Tab'!J208="","",'Census Input Tab'!J208)))</f>
        <v/>
      </c>
      <c r="H177" s="82" t="str">
        <f>IF('Census Input Tab'!O208="NO","Missing Data",IF('Census Input Tab'!T208=1,IF('Census Input Tab'!O208="BLANK","BLANK",""),INDEX($K$14:$K$18,MATCH('Census Input Tab'!F208,'SBMP Illustrative Census'!$L$14:$L$18,0))))</f>
        <v/>
      </c>
      <c r="I177" s="82" t="str">
        <f>IF('Census Input Tab'!O208="NO","Missing Data",IF('Census Input Tab'!T208=1,IF('Census Input Tab'!O208="BLANK","BLANK",""),IF(AND('Census Input Tab'!G208="",'Census Input Tab'!$O208="YES"),"",INDEX($K$22:$K$26,MATCH('Census Input Tab'!G208,'SBMP Illustrative Census'!$L$22:$L$26,0)))))</f>
        <v/>
      </c>
    </row>
    <row r="178" spans="1:9">
      <c r="A178" s="82" t="str">
        <f>IF('Census Input Tab'!O209="NO","Missing Data",IF('Census Input Tab'!T209=1,IF('Census Input Tab'!O209="BLANK","BLANK",""),INDEX($K$3:$K$5,MATCH('Census Input Tab'!H209,'SBMP Illustrative Census'!$L$3:$L$5,0))))</f>
        <v/>
      </c>
      <c r="B178" s="82" t="str">
        <f>IF('Census Input Tab'!O209="NO","Missing Data",IF('Census Input Tab'!T209=1,IF('Census Input Tab'!O209="BLANK","BLANK",""),'Census Input Tab'!B209))</f>
        <v/>
      </c>
      <c r="C178" s="82" t="str">
        <f>IF('Census Input Tab'!O209="NO","Missing Data",IF('Census Input Tab'!T209=1,IF('Census Input Tab'!O209="BLANK","BLANK",""),'Census Input Tab'!A209))</f>
        <v/>
      </c>
      <c r="D178" s="122" t="str">
        <f>IF('Census Input Tab'!O209="NO","Missing Data",IF('Census Input Tab'!T209=1,IF('Census Input Tab'!O209="BLANK","BLANK",""),'Census Input Tab'!D209))</f>
        <v/>
      </c>
      <c r="E178" s="82" t="str">
        <f>IF('Census Input Tab'!O209="NO","Missing Data",IF('Census Input Tab'!T209=1,IF('Census Input Tab'!O209="BLANK","BLANK",""),'Census Input Tab'!E209))</f>
        <v/>
      </c>
      <c r="F178" s="82" t="str">
        <f>IF('Census Input Tab'!O209="NO","Missing Data",IF('Census Input Tab'!T209=1,IF('Census Input Tab'!O209="BLANK","BLANK",""),'Census Input Tab'!C209))</f>
        <v/>
      </c>
      <c r="G178" s="82" t="str">
        <f>IF('Census Input Tab'!O209="NO","Missing Data",IF('Census Input Tab'!T209=1,IF('Census Input Tab'!O209="BLANK","BLANK",""),IF('Census Input Tab'!J209="","",'Census Input Tab'!J209)))</f>
        <v/>
      </c>
      <c r="H178" s="82" t="str">
        <f>IF('Census Input Tab'!O209="NO","Missing Data",IF('Census Input Tab'!T209=1,IF('Census Input Tab'!O209="BLANK","BLANK",""),INDEX($K$14:$K$18,MATCH('Census Input Tab'!F209,'SBMP Illustrative Census'!$L$14:$L$18,0))))</f>
        <v/>
      </c>
      <c r="I178" s="82" t="str">
        <f>IF('Census Input Tab'!O209="NO","Missing Data",IF('Census Input Tab'!T209=1,IF('Census Input Tab'!O209="BLANK","BLANK",""),IF(AND('Census Input Tab'!G209="",'Census Input Tab'!$O209="YES"),"",INDEX($K$22:$K$26,MATCH('Census Input Tab'!G209,'SBMP Illustrative Census'!$L$22:$L$26,0)))))</f>
        <v/>
      </c>
    </row>
    <row r="179" spans="1:9">
      <c r="A179" s="82" t="str">
        <f>IF('Census Input Tab'!O210="NO","Missing Data",IF('Census Input Tab'!T210=1,IF('Census Input Tab'!O210="BLANK","BLANK",""),INDEX($K$3:$K$5,MATCH('Census Input Tab'!H210,'SBMP Illustrative Census'!$L$3:$L$5,0))))</f>
        <v/>
      </c>
      <c r="B179" s="82" t="str">
        <f>IF('Census Input Tab'!O210="NO","Missing Data",IF('Census Input Tab'!T210=1,IF('Census Input Tab'!O210="BLANK","BLANK",""),'Census Input Tab'!B210))</f>
        <v/>
      </c>
      <c r="C179" s="82" t="str">
        <f>IF('Census Input Tab'!O210="NO","Missing Data",IF('Census Input Tab'!T210=1,IF('Census Input Tab'!O210="BLANK","BLANK",""),'Census Input Tab'!A210))</f>
        <v/>
      </c>
      <c r="D179" s="122" t="str">
        <f>IF('Census Input Tab'!O210="NO","Missing Data",IF('Census Input Tab'!T210=1,IF('Census Input Tab'!O210="BLANK","BLANK",""),'Census Input Tab'!D210))</f>
        <v/>
      </c>
      <c r="E179" s="82" t="str">
        <f>IF('Census Input Tab'!O210="NO","Missing Data",IF('Census Input Tab'!T210=1,IF('Census Input Tab'!O210="BLANK","BLANK",""),'Census Input Tab'!E210))</f>
        <v/>
      </c>
      <c r="F179" s="82" t="str">
        <f>IF('Census Input Tab'!O210="NO","Missing Data",IF('Census Input Tab'!T210=1,IF('Census Input Tab'!O210="BLANK","BLANK",""),'Census Input Tab'!C210))</f>
        <v/>
      </c>
      <c r="G179" s="82" t="str">
        <f>IF('Census Input Tab'!O210="NO","Missing Data",IF('Census Input Tab'!T210=1,IF('Census Input Tab'!O210="BLANK","BLANK",""),IF('Census Input Tab'!J210="","",'Census Input Tab'!J210)))</f>
        <v/>
      </c>
      <c r="H179" s="82" t="str">
        <f>IF('Census Input Tab'!O210="NO","Missing Data",IF('Census Input Tab'!T210=1,IF('Census Input Tab'!O210="BLANK","BLANK",""),INDEX($K$14:$K$18,MATCH('Census Input Tab'!F210,'SBMP Illustrative Census'!$L$14:$L$18,0))))</f>
        <v/>
      </c>
      <c r="I179" s="82" t="str">
        <f>IF('Census Input Tab'!O210="NO","Missing Data",IF('Census Input Tab'!T210=1,IF('Census Input Tab'!O210="BLANK","BLANK",""),IF(AND('Census Input Tab'!G210="",'Census Input Tab'!$O210="YES"),"",INDEX($K$22:$K$26,MATCH('Census Input Tab'!G210,'SBMP Illustrative Census'!$L$22:$L$26,0)))))</f>
        <v/>
      </c>
    </row>
    <row r="180" spans="1:9">
      <c r="A180" s="82" t="str">
        <f>IF('Census Input Tab'!O211="NO","Missing Data",IF('Census Input Tab'!T211=1,IF('Census Input Tab'!O211="BLANK","BLANK",""),INDEX($K$3:$K$5,MATCH('Census Input Tab'!H211,'SBMP Illustrative Census'!$L$3:$L$5,0))))</f>
        <v/>
      </c>
      <c r="B180" s="82" t="str">
        <f>IF('Census Input Tab'!O211="NO","Missing Data",IF('Census Input Tab'!T211=1,IF('Census Input Tab'!O211="BLANK","BLANK",""),'Census Input Tab'!B211))</f>
        <v/>
      </c>
      <c r="C180" s="82" t="str">
        <f>IF('Census Input Tab'!O211="NO","Missing Data",IF('Census Input Tab'!T211=1,IF('Census Input Tab'!O211="BLANK","BLANK",""),'Census Input Tab'!A211))</f>
        <v/>
      </c>
      <c r="D180" s="122" t="str">
        <f>IF('Census Input Tab'!O211="NO","Missing Data",IF('Census Input Tab'!T211=1,IF('Census Input Tab'!O211="BLANK","BLANK",""),'Census Input Tab'!D211))</f>
        <v/>
      </c>
      <c r="E180" s="82" t="str">
        <f>IF('Census Input Tab'!O211="NO","Missing Data",IF('Census Input Tab'!T211=1,IF('Census Input Tab'!O211="BLANK","BLANK",""),'Census Input Tab'!E211))</f>
        <v/>
      </c>
      <c r="F180" s="82" t="str">
        <f>IF('Census Input Tab'!O211="NO","Missing Data",IF('Census Input Tab'!T211=1,IF('Census Input Tab'!O211="BLANK","BLANK",""),'Census Input Tab'!C211))</f>
        <v/>
      </c>
      <c r="G180" s="82" t="str">
        <f>IF('Census Input Tab'!O211="NO","Missing Data",IF('Census Input Tab'!T211=1,IF('Census Input Tab'!O211="BLANK","BLANK",""),IF('Census Input Tab'!J211="","",'Census Input Tab'!J211)))</f>
        <v/>
      </c>
      <c r="H180" s="82" t="str">
        <f>IF('Census Input Tab'!O211="NO","Missing Data",IF('Census Input Tab'!T211=1,IF('Census Input Tab'!O211="BLANK","BLANK",""),INDEX($K$14:$K$18,MATCH('Census Input Tab'!F211,'SBMP Illustrative Census'!$L$14:$L$18,0))))</f>
        <v/>
      </c>
      <c r="I180" s="82" t="str">
        <f>IF('Census Input Tab'!O211="NO","Missing Data",IF('Census Input Tab'!T211=1,IF('Census Input Tab'!O211="BLANK","BLANK",""),IF(AND('Census Input Tab'!G211="",'Census Input Tab'!$O211="YES"),"",INDEX($K$22:$K$26,MATCH('Census Input Tab'!G211,'SBMP Illustrative Census'!$L$22:$L$26,0)))))</f>
        <v/>
      </c>
    </row>
    <row r="181" spans="1:9">
      <c r="A181" s="82" t="str">
        <f>IF('Census Input Tab'!O212="NO","Missing Data",IF('Census Input Tab'!T212=1,IF('Census Input Tab'!O212="BLANK","BLANK",""),INDEX($K$3:$K$5,MATCH('Census Input Tab'!H212,'SBMP Illustrative Census'!$L$3:$L$5,0))))</f>
        <v/>
      </c>
      <c r="B181" s="82" t="str">
        <f>IF('Census Input Tab'!O212="NO","Missing Data",IF('Census Input Tab'!T212=1,IF('Census Input Tab'!O212="BLANK","BLANK",""),'Census Input Tab'!B212))</f>
        <v/>
      </c>
      <c r="C181" s="82" t="str">
        <f>IF('Census Input Tab'!O212="NO","Missing Data",IF('Census Input Tab'!T212=1,IF('Census Input Tab'!O212="BLANK","BLANK",""),'Census Input Tab'!A212))</f>
        <v/>
      </c>
      <c r="D181" s="122" t="str">
        <f>IF('Census Input Tab'!O212="NO","Missing Data",IF('Census Input Tab'!T212=1,IF('Census Input Tab'!O212="BLANK","BLANK",""),'Census Input Tab'!D212))</f>
        <v/>
      </c>
      <c r="E181" s="82" t="str">
        <f>IF('Census Input Tab'!O212="NO","Missing Data",IF('Census Input Tab'!T212=1,IF('Census Input Tab'!O212="BLANK","BLANK",""),'Census Input Tab'!E212))</f>
        <v/>
      </c>
      <c r="F181" s="82" t="str">
        <f>IF('Census Input Tab'!O212="NO","Missing Data",IF('Census Input Tab'!T212=1,IF('Census Input Tab'!O212="BLANK","BLANK",""),'Census Input Tab'!C212))</f>
        <v/>
      </c>
      <c r="G181" s="82" t="str">
        <f>IF('Census Input Tab'!O212="NO","Missing Data",IF('Census Input Tab'!T212=1,IF('Census Input Tab'!O212="BLANK","BLANK",""),IF('Census Input Tab'!J212="","",'Census Input Tab'!J212)))</f>
        <v/>
      </c>
      <c r="H181" s="82" t="str">
        <f>IF('Census Input Tab'!O212="NO","Missing Data",IF('Census Input Tab'!T212=1,IF('Census Input Tab'!O212="BLANK","BLANK",""),INDEX($K$14:$K$18,MATCH('Census Input Tab'!F212,'SBMP Illustrative Census'!$L$14:$L$18,0))))</f>
        <v/>
      </c>
      <c r="I181" s="82" t="str">
        <f>IF('Census Input Tab'!O212="NO","Missing Data",IF('Census Input Tab'!T212=1,IF('Census Input Tab'!O212="BLANK","BLANK",""),IF(AND('Census Input Tab'!G212="",'Census Input Tab'!$O212="YES"),"",INDEX($K$22:$K$26,MATCH('Census Input Tab'!G212,'SBMP Illustrative Census'!$L$22:$L$26,0)))))</f>
        <v/>
      </c>
    </row>
    <row r="182" spans="1:9">
      <c r="A182" s="82" t="str">
        <f>IF('Census Input Tab'!O213="NO","Missing Data",IF('Census Input Tab'!T213=1,IF('Census Input Tab'!O213="BLANK","BLANK",""),INDEX($K$3:$K$5,MATCH('Census Input Tab'!H213,'SBMP Illustrative Census'!$L$3:$L$5,0))))</f>
        <v/>
      </c>
      <c r="B182" s="82" t="str">
        <f>IF('Census Input Tab'!O213="NO","Missing Data",IF('Census Input Tab'!T213=1,IF('Census Input Tab'!O213="BLANK","BLANK",""),'Census Input Tab'!B213))</f>
        <v/>
      </c>
      <c r="C182" s="82" t="str">
        <f>IF('Census Input Tab'!O213="NO","Missing Data",IF('Census Input Tab'!T213=1,IF('Census Input Tab'!O213="BLANK","BLANK",""),'Census Input Tab'!A213))</f>
        <v/>
      </c>
      <c r="D182" s="122" t="str">
        <f>IF('Census Input Tab'!O213="NO","Missing Data",IF('Census Input Tab'!T213=1,IF('Census Input Tab'!O213="BLANK","BLANK",""),'Census Input Tab'!D213))</f>
        <v/>
      </c>
      <c r="E182" s="82" t="str">
        <f>IF('Census Input Tab'!O213="NO","Missing Data",IF('Census Input Tab'!T213=1,IF('Census Input Tab'!O213="BLANK","BLANK",""),'Census Input Tab'!E213))</f>
        <v/>
      </c>
      <c r="F182" s="82" t="str">
        <f>IF('Census Input Tab'!O213="NO","Missing Data",IF('Census Input Tab'!T213=1,IF('Census Input Tab'!O213="BLANK","BLANK",""),'Census Input Tab'!C213))</f>
        <v/>
      </c>
      <c r="G182" s="82" t="str">
        <f>IF('Census Input Tab'!O213="NO","Missing Data",IF('Census Input Tab'!T213=1,IF('Census Input Tab'!O213="BLANK","BLANK",""),IF('Census Input Tab'!J213="","",'Census Input Tab'!J213)))</f>
        <v/>
      </c>
      <c r="H182" s="82" t="str">
        <f>IF('Census Input Tab'!O213="NO","Missing Data",IF('Census Input Tab'!T213=1,IF('Census Input Tab'!O213="BLANK","BLANK",""),INDEX($K$14:$K$18,MATCH('Census Input Tab'!F213,'SBMP Illustrative Census'!$L$14:$L$18,0))))</f>
        <v/>
      </c>
      <c r="I182" s="82" t="str">
        <f>IF('Census Input Tab'!O213="NO","Missing Data",IF('Census Input Tab'!T213=1,IF('Census Input Tab'!O213="BLANK","BLANK",""),IF(AND('Census Input Tab'!G213="",'Census Input Tab'!$O213="YES"),"",INDEX($K$22:$K$26,MATCH('Census Input Tab'!G213,'SBMP Illustrative Census'!$L$22:$L$26,0)))))</f>
        <v/>
      </c>
    </row>
    <row r="183" spans="1:9">
      <c r="A183" s="82" t="str">
        <f>IF('Census Input Tab'!O214="NO","Missing Data",IF('Census Input Tab'!T214=1,IF('Census Input Tab'!O214="BLANK","BLANK",""),INDEX($K$3:$K$5,MATCH('Census Input Tab'!H214,'SBMP Illustrative Census'!$L$3:$L$5,0))))</f>
        <v/>
      </c>
      <c r="B183" s="82" t="str">
        <f>IF('Census Input Tab'!O214="NO","Missing Data",IF('Census Input Tab'!T214=1,IF('Census Input Tab'!O214="BLANK","BLANK",""),'Census Input Tab'!B214))</f>
        <v/>
      </c>
      <c r="C183" s="82" t="str">
        <f>IF('Census Input Tab'!O214="NO","Missing Data",IF('Census Input Tab'!T214=1,IF('Census Input Tab'!O214="BLANK","BLANK",""),'Census Input Tab'!A214))</f>
        <v/>
      </c>
      <c r="D183" s="122" t="str">
        <f>IF('Census Input Tab'!O214="NO","Missing Data",IF('Census Input Tab'!T214=1,IF('Census Input Tab'!O214="BLANK","BLANK",""),'Census Input Tab'!D214))</f>
        <v/>
      </c>
      <c r="E183" s="82" t="str">
        <f>IF('Census Input Tab'!O214="NO","Missing Data",IF('Census Input Tab'!T214=1,IF('Census Input Tab'!O214="BLANK","BLANK",""),'Census Input Tab'!E214))</f>
        <v/>
      </c>
      <c r="F183" s="82" t="str">
        <f>IF('Census Input Tab'!O214="NO","Missing Data",IF('Census Input Tab'!T214=1,IF('Census Input Tab'!O214="BLANK","BLANK",""),'Census Input Tab'!C214))</f>
        <v/>
      </c>
      <c r="G183" s="82" t="str">
        <f>IF('Census Input Tab'!O214="NO","Missing Data",IF('Census Input Tab'!T214=1,IF('Census Input Tab'!O214="BLANK","BLANK",""),IF('Census Input Tab'!J214="","",'Census Input Tab'!J214)))</f>
        <v/>
      </c>
      <c r="H183" s="82" t="str">
        <f>IF('Census Input Tab'!O214="NO","Missing Data",IF('Census Input Tab'!T214=1,IF('Census Input Tab'!O214="BLANK","BLANK",""),INDEX($K$14:$K$18,MATCH('Census Input Tab'!F214,'SBMP Illustrative Census'!$L$14:$L$18,0))))</f>
        <v/>
      </c>
      <c r="I183" s="82" t="str">
        <f>IF('Census Input Tab'!O214="NO","Missing Data",IF('Census Input Tab'!T214=1,IF('Census Input Tab'!O214="BLANK","BLANK",""),IF(AND('Census Input Tab'!G214="",'Census Input Tab'!$O214="YES"),"",INDEX($K$22:$K$26,MATCH('Census Input Tab'!G214,'SBMP Illustrative Census'!$L$22:$L$26,0)))))</f>
        <v/>
      </c>
    </row>
    <row r="184" spans="1:9">
      <c r="A184" s="82" t="str">
        <f>IF('Census Input Tab'!O215="NO","Missing Data",IF('Census Input Tab'!T215=1,IF('Census Input Tab'!O215="BLANK","BLANK",""),INDEX($K$3:$K$5,MATCH('Census Input Tab'!H215,'SBMP Illustrative Census'!$L$3:$L$5,0))))</f>
        <v/>
      </c>
      <c r="B184" s="82" t="str">
        <f>IF('Census Input Tab'!O215="NO","Missing Data",IF('Census Input Tab'!T215=1,IF('Census Input Tab'!O215="BLANK","BLANK",""),'Census Input Tab'!B215))</f>
        <v/>
      </c>
      <c r="C184" s="82" t="str">
        <f>IF('Census Input Tab'!O215="NO","Missing Data",IF('Census Input Tab'!T215=1,IF('Census Input Tab'!O215="BLANK","BLANK",""),'Census Input Tab'!A215))</f>
        <v/>
      </c>
      <c r="D184" s="122" t="str">
        <f>IF('Census Input Tab'!O215="NO","Missing Data",IF('Census Input Tab'!T215=1,IF('Census Input Tab'!O215="BLANK","BLANK",""),'Census Input Tab'!D215))</f>
        <v/>
      </c>
      <c r="E184" s="82" t="str">
        <f>IF('Census Input Tab'!O215="NO","Missing Data",IF('Census Input Tab'!T215=1,IF('Census Input Tab'!O215="BLANK","BLANK",""),'Census Input Tab'!E215))</f>
        <v/>
      </c>
      <c r="F184" s="82" t="str">
        <f>IF('Census Input Tab'!O215="NO","Missing Data",IF('Census Input Tab'!T215=1,IF('Census Input Tab'!O215="BLANK","BLANK",""),'Census Input Tab'!C215))</f>
        <v/>
      </c>
      <c r="G184" s="82" t="str">
        <f>IF('Census Input Tab'!O215="NO","Missing Data",IF('Census Input Tab'!T215=1,IF('Census Input Tab'!O215="BLANK","BLANK",""),IF('Census Input Tab'!J215="","",'Census Input Tab'!J215)))</f>
        <v/>
      </c>
      <c r="H184" s="82" t="str">
        <f>IF('Census Input Tab'!O215="NO","Missing Data",IF('Census Input Tab'!T215=1,IF('Census Input Tab'!O215="BLANK","BLANK",""),INDEX($K$14:$K$18,MATCH('Census Input Tab'!F215,'SBMP Illustrative Census'!$L$14:$L$18,0))))</f>
        <v/>
      </c>
      <c r="I184" s="82" t="str">
        <f>IF('Census Input Tab'!O215="NO","Missing Data",IF('Census Input Tab'!T215=1,IF('Census Input Tab'!O215="BLANK","BLANK",""),IF(AND('Census Input Tab'!G215="",'Census Input Tab'!$O215="YES"),"",INDEX($K$22:$K$26,MATCH('Census Input Tab'!G215,'SBMP Illustrative Census'!$L$22:$L$26,0)))))</f>
        <v/>
      </c>
    </row>
    <row r="185" spans="1:9">
      <c r="A185" s="82" t="str">
        <f>IF('Census Input Tab'!O216="NO","Missing Data",IF('Census Input Tab'!T216=1,IF('Census Input Tab'!O216="BLANK","BLANK",""),INDEX($K$3:$K$5,MATCH('Census Input Tab'!H216,'SBMP Illustrative Census'!$L$3:$L$5,0))))</f>
        <v/>
      </c>
      <c r="B185" s="82" t="str">
        <f>IF('Census Input Tab'!O216="NO","Missing Data",IF('Census Input Tab'!T216=1,IF('Census Input Tab'!O216="BLANK","BLANK",""),'Census Input Tab'!B216))</f>
        <v/>
      </c>
      <c r="C185" s="82" t="str">
        <f>IF('Census Input Tab'!O216="NO","Missing Data",IF('Census Input Tab'!T216=1,IF('Census Input Tab'!O216="BLANK","BLANK",""),'Census Input Tab'!A216))</f>
        <v/>
      </c>
      <c r="D185" s="122" t="str">
        <f>IF('Census Input Tab'!O216="NO","Missing Data",IF('Census Input Tab'!T216=1,IF('Census Input Tab'!O216="BLANK","BLANK",""),'Census Input Tab'!D216))</f>
        <v/>
      </c>
      <c r="E185" s="82" t="str">
        <f>IF('Census Input Tab'!O216="NO","Missing Data",IF('Census Input Tab'!T216=1,IF('Census Input Tab'!O216="BLANK","BLANK",""),'Census Input Tab'!E216))</f>
        <v/>
      </c>
      <c r="F185" s="82" t="str">
        <f>IF('Census Input Tab'!O216="NO","Missing Data",IF('Census Input Tab'!T216=1,IF('Census Input Tab'!O216="BLANK","BLANK",""),'Census Input Tab'!C216))</f>
        <v/>
      </c>
      <c r="G185" s="82" t="str">
        <f>IF('Census Input Tab'!O216="NO","Missing Data",IF('Census Input Tab'!T216=1,IF('Census Input Tab'!O216="BLANK","BLANK",""),IF('Census Input Tab'!J216="","",'Census Input Tab'!J216)))</f>
        <v/>
      </c>
      <c r="H185" s="82" t="str">
        <f>IF('Census Input Tab'!O216="NO","Missing Data",IF('Census Input Tab'!T216=1,IF('Census Input Tab'!O216="BLANK","BLANK",""),INDEX($K$14:$K$18,MATCH('Census Input Tab'!F216,'SBMP Illustrative Census'!$L$14:$L$18,0))))</f>
        <v/>
      </c>
      <c r="I185" s="82" t="str">
        <f>IF('Census Input Tab'!O216="NO","Missing Data",IF('Census Input Tab'!T216=1,IF('Census Input Tab'!O216="BLANK","BLANK",""),IF(AND('Census Input Tab'!G216="",'Census Input Tab'!$O216="YES"),"",INDEX($K$22:$K$26,MATCH('Census Input Tab'!G216,'SBMP Illustrative Census'!$L$22:$L$26,0)))))</f>
        <v/>
      </c>
    </row>
    <row r="186" spans="1:9">
      <c r="A186" s="82" t="str">
        <f>IF('Census Input Tab'!O217="NO","Missing Data",IF('Census Input Tab'!T217=1,IF('Census Input Tab'!O217="BLANK","BLANK",""),INDEX($K$3:$K$5,MATCH('Census Input Tab'!H217,'SBMP Illustrative Census'!$L$3:$L$5,0))))</f>
        <v/>
      </c>
      <c r="B186" s="82" t="str">
        <f>IF('Census Input Tab'!O217="NO","Missing Data",IF('Census Input Tab'!T217=1,IF('Census Input Tab'!O217="BLANK","BLANK",""),'Census Input Tab'!B217))</f>
        <v/>
      </c>
      <c r="C186" s="82" t="str">
        <f>IF('Census Input Tab'!O217="NO","Missing Data",IF('Census Input Tab'!T217=1,IF('Census Input Tab'!O217="BLANK","BLANK",""),'Census Input Tab'!A217))</f>
        <v/>
      </c>
      <c r="D186" s="122" t="str">
        <f>IF('Census Input Tab'!O217="NO","Missing Data",IF('Census Input Tab'!T217=1,IF('Census Input Tab'!O217="BLANK","BLANK",""),'Census Input Tab'!D217))</f>
        <v/>
      </c>
      <c r="E186" s="82" t="str">
        <f>IF('Census Input Tab'!O217="NO","Missing Data",IF('Census Input Tab'!T217=1,IF('Census Input Tab'!O217="BLANK","BLANK",""),'Census Input Tab'!E217))</f>
        <v/>
      </c>
      <c r="F186" s="82" t="str">
        <f>IF('Census Input Tab'!O217="NO","Missing Data",IF('Census Input Tab'!T217=1,IF('Census Input Tab'!O217="BLANK","BLANK",""),'Census Input Tab'!C217))</f>
        <v/>
      </c>
      <c r="G186" s="82" t="str">
        <f>IF('Census Input Tab'!O217="NO","Missing Data",IF('Census Input Tab'!T217=1,IF('Census Input Tab'!O217="BLANK","BLANK",""),IF('Census Input Tab'!J217="","",'Census Input Tab'!J217)))</f>
        <v/>
      </c>
      <c r="H186" s="82" t="str">
        <f>IF('Census Input Tab'!O217="NO","Missing Data",IF('Census Input Tab'!T217=1,IF('Census Input Tab'!O217="BLANK","BLANK",""),INDEX($K$14:$K$18,MATCH('Census Input Tab'!F217,'SBMP Illustrative Census'!$L$14:$L$18,0))))</f>
        <v/>
      </c>
      <c r="I186" s="82" t="str">
        <f>IF('Census Input Tab'!O217="NO","Missing Data",IF('Census Input Tab'!T217=1,IF('Census Input Tab'!O217="BLANK","BLANK",""),IF(AND('Census Input Tab'!G217="",'Census Input Tab'!$O217="YES"),"",INDEX($K$22:$K$26,MATCH('Census Input Tab'!G217,'SBMP Illustrative Census'!$L$22:$L$26,0)))))</f>
        <v/>
      </c>
    </row>
    <row r="187" spans="1:9">
      <c r="A187" s="82" t="str">
        <f>IF('Census Input Tab'!O218="NO","Missing Data",IF('Census Input Tab'!T218=1,IF('Census Input Tab'!O218="BLANK","BLANK",""),INDEX($K$3:$K$5,MATCH('Census Input Tab'!H218,'SBMP Illustrative Census'!$L$3:$L$5,0))))</f>
        <v/>
      </c>
      <c r="B187" s="82" t="str">
        <f>IF('Census Input Tab'!O218="NO","Missing Data",IF('Census Input Tab'!T218=1,IF('Census Input Tab'!O218="BLANK","BLANK",""),'Census Input Tab'!B218))</f>
        <v/>
      </c>
      <c r="C187" s="82" t="str">
        <f>IF('Census Input Tab'!O218="NO","Missing Data",IF('Census Input Tab'!T218=1,IF('Census Input Tab'!O218="BLANK","BLANK",""),'Census Input Tab'!A218))</f>
        <v/>
      </c>
      <c r="D187" s="122" t="str">
        <f>IF('Census Input Tab'!O218="NO","Missing Data",IF('Census Input Tab'!T218=1,IF('Census Input Tab'!O218="BLANK","BLANK",""),'Census Input Tab'!D218))</f>
        <v/>
      </c>
      <c r="E187" s="82" t="str">
        <f>IF('Census Input Tab'!O218="NO","Missing Data",IF('Census Input Tab'!T218=1,IF('Census Input Tab'!O218="BLANK","BLANK",""),'Census Input Tab'!E218))</f>
        <v/>
      </c>
      <c r="F187" s="82" t="str">
        <f>IF('Census Input Tab'!O218="NO","Missing Data",IF('Census Input Tab'!T218=1,IF('Census Input Tab'!O218="BLANK","BLANK",""),'Census Input Tab'!C218))</f>
        <v/>
      </c>
      <c r="G187" s="82" t="str">
        <f>IF('Census Input Tab'!O218="NO","Missing Data",IF('Census Input Tab'!T218=1,IF('Census Input Tab'!O218="BLANK","BLANK",""),IF('Census Input Tab'!J218="","",'Census Input Tab'!J218)))</f>
        <v/>
      </c>
      <c r="H187" s="82" t="str">
        <f>IF('Census Input Tab'!O218="NO","Missing Data",IF('Census Input Tab'!T218=1,IF('Census Input Tab'!O218="BLANK","BLANK",""),INDEX($K$14:$K$18,MATCH('Census Input Tab'!F218,'SBMP Illustrative Census'!$L$14:$L$18,0))))</f>
        <v/>
      </c>
      <c r="I187" s="82" t="str">
        <f>IF('Census Input Tab'!O218="NO","Missing Data",IF('Census Input Tab'!T218=1,IF('Census Input Tab'!O218="BLANK","BLANK",""),IF(AND('Census Input Tab'!G218="",'Census Input Tab'!$O218="YES"),"",INDEX($K$22:$K$26,MATCH('Census Input Tab'!G218,'SBMP Illustrative Census'!$L$22:$L$26,0)))))</f>
        <v/>
      </c>
    </row>
    <row r="188" spans="1:9">
      <c r="A188" s="82" t="str">
        <f>IF('Census Input Tab'!O219="NO","Missing Data",IF('Census Input Tab'!T219=1,IF('Census Input Tab'!O219="BLANK","BLANK",""),INDEX($K$3:$K$5,MATCH('Census Input Tab'!H219,'SBMP Illustrative Census'!$L$3:$L$5,0))))</f>
        <v/>
      </c>
      <c r="B188" s="82" t="str">
        <f>IF('Census Input Tab'!O219="NO","Missing Data",IF('Census Input Tab'!T219=1,IF('Census Input Tab'!O219="BLANK","BLANK",""),'Census Input Tab'!B219))</f>
        <v/>
      </c>
      <c r="C188" s="82" t="str">
        <f>IF('Census Input Tab'!O219="NO","Missing Data",IF('Census Input Tab'!T219=1,IF('Census Input Tab'!O219="BLANK","BLANK",""),'Census Input Tab'!A219))</f>
        <v/>
      </c>
      <c r="D188" s="122" t="str">
        <f>IF('Census Input Tab'!O219="NO","Missing Data",IF('Census Input Tab'!T219=1,IF('Census Input Tab'!O219="BLANK","BLANK",""),'Census Input Tab'!D219))</f>
        <v/>
      </c>
      <c r="E188" s="82" t="str">
        <f>IF('Census Input Tab'!O219="NO","Missing Data",IF('Census Input Tab'!T219=1,IF('Census Input Tab'!O219="BLANK","BLANK",""),'Census Input Tab'!E219))</f>
        <v/>
      </c>
      <c r="F188" s="82" t="str">
        <f>IF('Census Input Tab'!O219="NO","Missing Data",IF('Census Input Tab'!T219=1,IF('Census Input Tab'!O219="BLANK","BLANK",""),'Census Input Tab'!C219))</f>
        <v/>
      </c>
      <c r="G188" s="82" t="str">
        <f>IF('Census Input Tab'!O219="NO","Missing Data",IF('Census Input Tab'!T219=1,IF('Census Input Tab'!O219="BLANK","BLANK",""),IF('Census Input Tab'!J219="","",'Census Input Tab'!J219)))</f>
        <v/>
      </c>
      <c r="H188" s="82" t="str">
        <f>IF('Census Input Tab'!O219="NO","Missing Data",IF('Census Input Tab'!T219=1,IF('Census Input Tab'!O219="BLANK","BLANK",""),INDEX($K$14:$K$18,MATCH('Census Input Tab'!F219,'SBMP Illustrative Census'!$L$14:$L$18,0))))</f>
        <v/>
      </c>
      <c r="I188" s="82" t="str">
        <f>IF('Census Input Tab'!O219="NO","Missing Data",IF('Census Input Tab'!T219=1,IF('Census Input Tab'!O219="BLANK","BLANK",""),IF(AND('Census Input Tab'!G219="",'Census Input Tab'!$O219="YES"),"",INDEX($K$22:$K$26,MATCH('Census Input Tab'!G219,'SBMP Illustrative Census'!$L$22:$L$26,0)))))</f>
        <v/>
      </c>
    </row>
    <row r="189" spans="1:9">
      <c r="A189" s="82" t="str">
        <f>IF('Census Input Tab'!O220="NO","Missing Data",IF('Census Input Tab'!T220=1,IF('Census Input Tab'!O220="BLANK","BLANK",""),INDEX($K$3:$K$5,MATCH('Census Input Tab'!H220,'SBMP Illustrative Census'!$L$3:$L$5,0))))</f>
        <v/>
      </c>
      <c r="B189" s="82" t="str">
        <f>IF('Census Input Tab'!O220="NO","Missing Data",IF('Census Input Tab'!T220=1,IF('Census Input Tab'!O220="BLANK","BLANK",""),'Census Input Tab'!B220))</f>
        <v/>
      </c>
      <c r="C189" s="82" t="str">
        <f>IF('Census Input Tab'!O220="NO","Missing Data",IF('Census Input Tab'!T220=1,IF('Census Input Tab'!O220="BLANK","BLANK",""),'Census Input Tab'!A220))</f>
        <v/>
      </c>
      <c r="D189" s="122" t="str">
        <f>IF('Census Input Tab'!O220="NO","Missing Data",IF('Census Input Tab'!T220=1,IF('Census Input Tab'!O220="BLANK","BLANK",""),'Census Input Tab'!D220))</f>
        <v/>
      </c>
      <c r="E189" s="82" t="str">
        <f>IF('Census Input Tab'!O220="NO","Missing Data",IF('Census Input Tab'!T220=1,IF('Census Input Tab'!O220="BLANK","BLANK",""),'Census Input Tab'!E220))</f>
        <v/>
      </c>
      <c r="F189" s="82" t="str">
        <f>IF('Census Input Tab'!O220="NO","Missing Data",IF('Census Input Tab'!T220=1,IF('Census Input Tab'!O220="BLANK","BLANK",""),'Census Input Tab'!C220))</f>
        <v/>
      </c>
      <c r="G189" s="82" t="str">
        <f>IF('Census Input Tab'!O220="NO","Missing Data",IF('Census Input Tab'!T220=1,IF('Census Input Tab'!O220="BLANK","BLANK",""),IF('Census Input Tab'!J220="","",'Census Input Tab'!J220)))</f>
        <v/>
      </c>
      <c r="H189" s="82" t="str">
        <f>IF('Census Input Tab'!O220="NO","Missing Data",IF('Census Input Tab'!T220=1,IF('Census Input Tab'!O220="BLANK","BLANK",""),INDEX($K$14:$K$18,MATCH('Census Input Tab'!F220,'SBMP Illustrative Census'!$L$14:$L$18,0))))</f>
        <v/>
      </c>
      <c r="I189" s="82" t="str">
        <f>IF('Census Input Tab'!O220="NO","Missing Data",IF('Census Input Tab'!T220=1,IF('Census Input Tab'!O220="BLANK","BLANK",""),IF(AND('Census Input Tab'!G220="",'Census Input Tab'!$O220="YES"),"",INDEX($K$22:$K$26,MATCH('Census Input Tab'!G220,'SBMP Illustrative Census'!$L$22:$L$26,0)))))</f>
        <v/>
      </c>
    </row>
    <row r="190" spans="1:9">
      <c r="A190" s="82" t="str">
        <f>IF('Census Input Tab'!O221="NO","Missing Data",IF('Census Input Tab'!T221=1,IF('Census Input Tab'!O221="BLANK","BLANK",""),INDEX($K$3:$K$5,MATCH('Census Input Tab'!H221,'SBMP Illustrative Census'!$L$3:$L$5,0))))</f>
        <v/>
      </c>
      <c r="B190" s="82" t="str">
        <f>IF('Census Input Tab'!O221="NO","Missing Data",IF('Census Input Tab'!T221=1,IF('Census Input Tab'!O221="BLANK","BLANK",""),'Census Input Tab'!B221))</f>
        <v/>
      </c>
      <c r="C190" s="82" t="str">
        <f>IF('Census Input Tab'!O221="NO","Missing Data",IF('Census Input Tab'!T221=1,IF('Census Input Tab'!O221="BLANK","BLANK",""),'Census Input Tab'!A221))</f>
        <v/>
      </c>
      <c r="D190" s="122" t="str">
        <f>IF('Census Input Tab'!O221="NO","Missing Data",IF('Census Input Tab'!T221=1,IF('Census Input Tab'!O221="BLANK","BLANK",""),'Census Input Tab'!D221))</f>
        <v/>
      </c>
      <c r="E190" s="82" t="str">
        <f>IF('Census Input Tab'!O221="NO","Missing Data",IF('Census Input Tab'!T221=1,IF('Census Input Tab'!O221="BLANK","BLANK",""),'Census Input Tab'!E221))</f>
        <v/>
      </c>
      <c r="F190" s="82" t="str">
        <f>IF('Census Input Tab'!O221="NO","Missing Data",IF('Census Input Tab'!T221=1,IF('Census Input Tab'!O221="BLANK","BLANK",""),'Census Input Tab'!C221))</f>
        <v/>
      </c>
      <c r="G190" s="82" t="str">
        <f>IF('Census Input Tab'!O221="NO","Missing Data",IF('Census Input Tab'!T221=1,IF('Census Input Tab'!O221="BLANK","BLANK",""),IF('Census Input Tab'!J221="","",'Census Input Tab'!J221)))</f>
        <v/>
      </c>
      <c r="H190" s="82" t="str">
        <f>IF('Census Input Tab'!O221="NO","Missing Data",IF('Census Input Tab'!T221=1,IF('Census Input Tab'!O221="BLANK","BLANK",""),INDEX($K$14:$K$18,MATCH('Census Input Tab'!F221,'SBMP Illustrative Census'!$L$14:$L$18,0))))</f>
        <v/>
      </c>
      <c r="I190" s="82" t="str">
        <f>IF('Census Input Tab'!O221="NO","Missing Data",IF('Census Input Tab'!T221=1,IF('Census Input Tab'!O221="BLANK","BLANK",""),IF(AND('Census Input Tab'!G221="",'Census Input Tab'!$O221="YES"),"",INDEX($K$22:$K$26,MATCH('Census Input Tab'!G221,'SBMP Illustrative Census'!$L$22:$L$26,0)))))</f>
        <v/>
      </c>
    </row>
    <row r="191" spans="1:9">
      <c r="A191" s="82" t="str">
        <f>IF('Census Input Tab'!O222="NO","Missing Data",IF('Census Input Tab'!T222=1,IF('Census Input Tab'!O222="BLANK","BLANK",""),INDEX($K$3:$K$5,MATCH('Census Input Tab'!H222,'SBMP Illustrative Census'!$L$3:$L$5,0))))</f>
        <v/>
      </c>
      <c r="B191" s="82" t="str">
        <f>IF('Census Input Tab'!O222="NO","Missing Data",IF('Census Input Tab'!T222=1,IF('Census Input Tab'!O222="BLANK","BLANK",""),'Census Input Tab'!B222))</f>
        <v/>
      </c>
      <c r="C191" s="82" t="str">
        <f>IF('Census Input Tab'!O222="NO","Missing Data",IF('Census Input Tab'!T222=1,IF('Census Input Tab'!O222="BLANK","BLANK",""),'Census Input Tab'!A222))</f>
        <v/>
      </c>
      <c r="D191" s="122" t="str">
        <f>IF('Census Input Tab'!O222="NO","Missing Data",IF('Census Input Tab'!T222=1,IF('Census Input Tab'!O222="BLANK","BLANK",""),'Census Input Tab'!D222))</f>
        <v/>
      </c>
      <c r="E191" s="82" t="str">
        <f>IF('Census Input Tab'!O222="NO","Missing Data",IF('Census Input Tab'!T222=1,IF('Census Input Tab'!O222="BLANK","BLANK",""),'Census Input Tab'!E222))</f>
        <v/>
      </c>
      <c r="F191" s="82" t="str">
        <f>IF('Census Input Tab'!O222="NO","Missing Data",IF('Census Input Tab'!T222=1,IF('Census Input Tab'!O222="BLANK","BLANK",""),'Census Input Tab'!C222))</f>
        <v/>
      </c>
      <c r="G191" s="82" t="str">
        <f>IF('Census Input Tab'!O222="NO","Missing Data",IF('Census Input Tab'!T222=1,IF('Census Input Tab'!O222="BLANK","BLANK",""),IF('Census Input Tab'!J222="","",'Census Input Tab'!J222)))</f>
        <v/>
      </c>
      <c r="H191" s="82" t="str">
        <f>IF('Census Input Tab'!O222="NO","Missing Data",IF('Census Input Tab'!T222=1,IF('Census Input Tab'!O222="BLANK","BLANK",""),INDEX($K$14:$K$18,MATCH('Census Input Tab'!F222,'SBMP Illustrative Census'!$L$14:$L$18,0))))</f>
        <v/>
      </c>
      <c r="I191" s="82" t="str">
        <f>IF('Census Input Tab'!O222="NO","Missing Data",IF('Census Input Tab'!T222=1,IF('Census Input Tab'!O222="BLANK","BLANK",""),IF(AND('Census Input Tab'!G222="",'Census Input Tab'!$O222="YES"),"",INDEX($K$22:$K$26,MATCH('Census Input Tab'!G222,'SBMP Illustrative Census'!$L$22:$L$26,0)))))</f>
        <v/>
      </c>
    </row>
    <row r="192" spans="1:9">
      <c r="A192" s="82" t="str">
        <f>IF('Census Input Tab'!O223="NO","Missing Data",IF('Census Input Tab'!T223=1,IF('Census Input Tab'!O223="BLANK","BLANK",""),INDEX($K$3:$K$5,MATCH('Census Input Tab'!H223,'SBMP Illustrative Census'!$L$3:$L$5,0))))</f>
        <v/>
      </c>
      <c r="B192" s="82" t="str">
        <f>IF('Census Input Tab'!O223="NO","Missing Data",IF('Census Input Tab'!T223=1,IF('Census Input Tab'!O223="BLANK","BLANK",""),'Census Input Tab'!B223))</f>
        <v/>
      </c>
      <c r="C192" s="82" t="str">
        <f>IF('Census Input Tab'!O223="NO","Missing Data",IF('Census Input Tab'!T223=1,IF('Census Input Tab'!O223="BLANK","BLANK",""),'Census Input Tab'!A223))</f>
        <v/>
      </c>
      <c r="D192" s="122" t="str">
        <f>IF('Census Input Tab'!O223="NO","Missing Data",IF('Census Input Tab'!T223=1,IF('Census Input Tab'!O223="BLANK","BLANK",""),'Census Input Tab'!D223))</f>
        <v/>
      </c>
      <c r="E192" s="82" t="str">
        <f>IF('Census Input Tab'!O223="NO","Missing Data",IF('Census Input Tab'!T223=1,IF('Census Input Tab'!O223="BLANK","BLANK",""),'Census Input Tab'!E223))</f>
        <v/>
      </c>
      <c r="F192" s="82" t="str">
        <f>IF('Census Input Tab'!O223="NO","Missing Data",IF('Census Input Tab'!T223=1,IF('Census Input Tab'!O223="BLANK","BLANK",""),'Census Input Tab'!C223))</f>
        <v/>
      </c>
      <c r="G192" s="82" t="str">
        <f>IF('Census Input Tab'!O223="NO","Missing Data",IF('Census Input Tab'!T223=1,IF('Census Input Tab'!O223="BLANK","BLANK",""),IF('Census Input Tab'!J223="","",'Census Input Tab'!J223)))</f>
        <v/>
      </c>
      <c r="H192" s="82" t="str">
        <f>IF('Census Input Tab'!O223="NO","Missing Data",IF('Census Input Tab'!T223=1,IF('Census Input Tab'!O223="BLANK","BLANK",""),INDEX($K$14:$K$18,MATCH('Census Input Tab'!F223,'SBMP Illustrative Census'!$L$14:$L$18,0))))</f>
        <v/>
      </c>
      <c r="I192" s="82" t="str">
        <f>IF('Census Input Tab'!O223="NO","Missing Data",IF('Census Input Tab'!T223=1,IF('Census Input Tab'!O223="BLANK","BLANK",""),IF(AND('Census Input Tab'!G223="",'Census Input Tab'!$O223="YES"),"",INDEX($K$22:$K$26,MATCH('Census Input Tab'!G223,'SBMP Illustrative Census'!$L$22:$L$26,0)))))</f>
        <v/>
      </c>
    </row>
    <row r="193" spans="1:9">
      <c r="A193" s="82" t="str">
        <f>IF('Census Input Tab'!O224="NO","Missing Data",IF('Census Input Tab'!T224=1,IF('Census Input Tab'!O224="BLANK","BLANK",""),INDEX($K$3:$K$5,MATCH('Census Input Tab'!H224,'SBMP Illustrative Census'!$L$3:$L$5,0))))</f>
        <v/>
      </c>
      <c r="B193" s="82" t="str">
        <f>IF('Census Input Tab'!O224="NO","Missing Data",IF('Census Input Tab'!T224=1,IF('Census Input Tab'!O224="BLANK","BLANK",""),'Census Input Tab'!B224))</f>
        <v/>
      </c>
      <c r="C193" s="82" t="str">
        <f>IF('Census Input Tab'!O224="NO","Missing Data",IF('Census Input Tab'!T224=1,IF('Census Input Tab'!O224="BLANK","BLANK",""),'Census Input Tab'!A224))</f>
        <v/>
      </c>
      <c r="D193" s="122" t="str">
        <f>IF('Census Input Tab'!O224="NO","Missing Data",IF('Census Input Tab'!T224=1,IF('Census Input Tab'!O224="BLANK","BLANK",""),'Census Input Tab'!D224))</f>
        <v/>
      </c>
      <c r="E193" s="82" t="str">
        <f>IF('Census Input Tab'!O224="NO","Missing Data",IF('Census Input Tab'!T224=1,IF('Census Input Tab'!O224="BLANK","BLANK",""),'Census Input Tab'!E224))</f>
        <v/>
      </c>
      <c r="F193" s="82" t="str">
        <f>IF('Census Input Tab'!O224="NO","Missing Data",IF('Census Input Tab'!T224=1,IF('Census Input Tab'!O224="BLANK","BLANK",""),'Census Input Tab'!C224))</f>
        <v/>
      </c>
      <c r="G193" s="82" t="str">
        <f>IF('Census Input Tab'!O224="NO","Missing Data",IF('Census Input Tab'!T224=1,IF('Census Input Tab'!O224="BLANK","BLANK",""),IF('Census Input Tab'!J224="","",'Census Input Tab'!J224)))</f>
        <v/>
      </c>
      <c r="H193" s="82" t="str">
        <f>IF('Census Input Tab'!O224="NO","Missing Data",IF('Census Input Tab'!T224=1,IF('Census Input Tab'!O224="BLANK","BLANK",""),INDEX($K$14:$K$18,MATCH('Census Input Tab'!F224,'SBMP Illustrative Census'!$L$14:$L$18,0))))</f>
        <v/>
      </c>
      <c r="I193" s="82" t="str">
        <f>IF('Census Input Tab'!O224="NO","Missing Data",IF('Census Input Tab'!T224=1,IF('Census Input Tab'!O224="BLANK","BLANK",""),IF(AND('Census Input Tab'!G224="",'Census Input Tab'!$O224="YES"),"",INDEX($K$22:$K$26,MATCH('Census Input Tab'!G224,'SBMP Illustrative Census'!$L$22:$L$26,0)))))</f>
        <v/>
      </c>
    </row>
    <row r="194" spans="1:9">
      <c r="A194" s="82" t="str">
        <f>IF('Census Input Tab'!O225="NO","Missing Data",IF('Census Input Tab'!T225=1,IF('Census Input Tab'!O225="BLANK","BLANK",""),INDEX($K$3:$K$5,MATCH('Census Input Tab'!H225,'SBMP Illustrative Census'!$L$3:$L$5,0))))</f>
        <v/>
      </c>
      <c r="B194" s="82" t="str">
        <f>IF('Census Input Tab'!O225="NO","Missing Data",IF('Census Input Tab'!T225=1,IF('Census Input Tab'!O225="BLANK","BLANK",""),'Census Input Tab'!B225))</f>
        <v/>
      </c>
      <c r="C194" s="82" t="str">
        <f>IF('Census Input Tab'!O225="NO","Missing Data",IF('Census Input Tab'!T225=1,IF('Census Input Tab'!O225="BLANK","BLANK",""),'Census Input Tab'!A225))</f>
        <v/>
      </c>
      <c r="D194" s="122" t="str">
        <f>IF('Census Input Tab'!O225="NO","Missing Data",IF('Census Input Tab'!T225=1,IF('Census Input Tab'!O225="BLANK","BLANK",""),'Census Input Tab'!D225))</f>
        <v/>
      </c>
      <c r="E194" s="82" t="str">
        <f>IF('Census Input Tab'!O225="NO","Missing Data",IF('Census Input Tab'!T225=1,IF('Census Input Tab'!O225="BLANK","BLANK",""),'Census Input Tab'!E225))</f>
        <v/>
      </c>
      <c r="F194" s="82" t="str">
        <f>IF('Census Input Tab'!O225="NO","Missing Data",IF('Census Input Tab'!T225=1,IF('Census Input Tab'!O225="BLANK","BLANK",""),'Census Input Tab'!C225))</f>
        <v/>
      </c>
      <c r="G194" s="82" t="str">
        <f>IF('Census Input Tab'!O225="NO","Missing Data",IF('Census Input Tab'!T225=1,IF('Census Input Tab'!O225="BLANK","BLANK",""),IF('Census Input Tab'!J225="","",'Census Input Tab'!J225)))</f>
        <v/>
      </c>
      <c r="H194" s="82" t="str">
        <f>IF('Census Input Tab'!O225="NO","Missing Data",IF('Census Input Tab'!T225=1,IF('Census Input Tab'!O225="BLANK","BLANK",""),INDEX($K$14:$K$18,MATCH('Census Input Tab'!F225,'SBMP Illustrative Census'!$L$14:$L$18,0))))</f>
        <v/>
      </c>
      <c r="I194" s="82" t="str">
        <f>IF('Census Input Tab'!O225="NO","Missing Data",IF('Census Input Tab'!T225=1,IF('Census Input Tab'!O225="BLANK","BLANK",""),IF(AND('Census Input Tab'!G225="",'Census Input Tab'!$O225="YES"),"",INDEX($K$22:$K$26,MATCH('Census Input Tab'!G225,'SBMP Illustrative Census'!$L$22:$L$26,0)))))</f>
        <v/>
      </c>
    </row>
    <row r="195" spans="1:9">
      <c r="A195" s="82" t="str">
        <f>IF('Census Input Tab'!O226="NO","Missing Data",IF('Census Input Tab'!T226=1,IF('Census Input Tab'!O226="BLANK","BLANK",""),INDEX($K$3:$K$5,MATCH('Census Input Tab'!H226,'SBMP Illustrative Census'!$L$3:$L$5,0))))</f>
        <v/>
      </c>
      <c r="B195" s="82" t="str">
        <f>IF('Census Input Tab'!O226="NO","Missing Data",IF('Census Input Tab'!T226=1,IF('Census Input Tab'!O226="BLANK","BLANK",""),'Census Input Tab'!B226))</f>
        <v/>
      </c>
      <c r="C195" s="82" t="str">
        <f>IF('Census Input Tab'!O226="NO","Missing Data",IF('Census Input Tab'!T226=1,IF('Census Input Tab'!O226="BLANK","BLANK",""),'Census Input Tab'!A226))</f>
        <v/>
      </c>
      <c r="D195" s="122" t="str">
        <f>IF('Census Input Tab'!O226="NO","Missing Data",IF('Census Input Tab'!T226=1,IF('Census Input Tab'!O226="BLANK","BLANK",""),'Census Input Tab'!D226))</f>
        <v/>
      </c>
      <c r="E195" s="82" t="str">
        <f>IF('Census Input Tab'!O226="NO","Missing Data",IF('Census Input Tab'!T226=1,IF('Census Input Tab'!O226="BLANK","BLANK",""),'Census Input Tab'!E226))</f>
        <v/>
      </c>
      <c r="F195" s="82" t="str">
        <f>IF('Census Input Tab'!O226="NO","Missing Data",IF('Census Input Tab'!T226=1,IF('Census Input Tab'!O226="BLANK","BLANK",""),'Census Input Tab'!C226))</f>
        <v/>
      </c>
      <c r="G195" s="82" t="str">
        <f>IF('Census Input Tab'!O226="NO","Missing Data",IF('Census Input Tab'!T226=1,IF('Census Input Tab'!O226="BLANK","BLANK",""),IF('Census Input Tab'!J226="","",'Census Input Tab'!J226)))</f>
        <v/>
      </c>
      <c r="H195" s="82" t="str">
        <f>IF('Census Input Tab'!O226="NO","Missing Data",IF('Census Input Tab'!T226=1,IF('Census Input Tab'!O226="BLANK","BLANK",""),INDEX($K$14:$K$18,MATCH('Census Input Tab'!F226,'SBMP Illustrative Census'!$L$14:$L$18,0))))</f>
        <v/>
      </c>
      <c r="I195" s="82" t="str">
        <f>IF('Census Input Tab'!O226="NO","Missing Data",IF('Census Input Tab'!T226=1,IF('Census Input Tab'!O226="BLANK","BLANK",""),IF(AND('Census Input Tab'!G226="",'Census Input Tab'!$O226="YES"),"",INDEX($K$22:$K$26,MATCH('Census Input Tab'!G226,'SBMP Illustrative Census'!$L$22:$L$26,0)))))</f>
        <v/>
      </c>
    </row>
    <row r="196" spans="1:9">
      <c r="A196" s="82" t="str">
        <f>IF('Census Input Tab'!O227="NO","Missing Data",IF('Census Input Tab'!T227=1,IF('Census Input Tab'!O227="BLANK","BLANK",""),INDEX($K$3:$K$5,MATCH('Census Input Tab'!H227,'SBMP Illustrative Census'!$L$3:$L$5,0))))</f>
        <v/>
      </c>
      <c r="B196" s="82" t="str">
        <f>IF('Census Input Tab'!O227="NO","Missing Data",IF('Census Input Tab'!T227=1,IF('Census Input Tab'!O227="BLANK","BLANK",""),'Census Input Tab'!B227))</f>
        <v/>
      </c>
      <c r="C196" s="82" t="str">
        <f>IF('Census Input Tab'!O227="NO","Missing Data",IF('Census Input Tab'!T227=1,IF('Census Input Tab'!O227="BLANK","BLANK",""),'Census Input Tab'!A227))</f>
        <v/>
      </c>
      <c r="D196" s="122" t="str">
        <f>IF('Census Input Tab'!O227="NO","Missing Data",IF('Census Input Tab'!T227=1,IF('Census Input Tab'!O227="BLANK","BLANK",""),'Census Input Tab'!D227))</f>
        <v/>
      </c>
      <c r="E196" s="82" t="str">
        <f>IF('Census Input Tab'!O227="NO","Missing Data",IF('Census Input Tab'!T227=1,IF('Census Input Tab'!O227="BLANK","BLANK",""),'Census Input Tab'!E227))</f>
        <v/>
      </c>
      <c r="F196" s="82" t="str">
        <f>IF('Census Input Tab'!O227="NO","Missing Data",IF('Census Input Tab'!T227=1,IF('Census Input Tab'!O227="BLANK","BLANK",""),'Census Input Tab'!C227))</f>
        <v/>
      </c>
      <c r="G196" s="82" t="str">
        <f>IF('Census Input Tab'!O227="NO","Missing Data",IF('Census Input Tab'!T227=1,IF('Census Input Tab'!O227="BLANK","BLANK",""),IF('Census Input Tab'!J227="","",'Census Input Tab'!J227)))</f>
        <v/>
      </c>
      <c r="H196" s="82" t="str">
        <f>IF('Census Input Tab'!O227="NO","Missing Data",IF('Census Input Tab'!T227=1,IF('Census Input Tab'!O227="BLANK","BLANK",""),INDEX($K$14:$K$18,MATCH('Census Input Tab'!F227,'SBMP Illustrative Census'!$L$14:$L$18,0))))</f>
        <v/>
      </c>
      <c r="I196" s="82" t="str">
        <f>IF('Census Input Tab'!O227="NO","Missing Data",IF('Census Input Tab'!T227=1,IF('Census Input Tab'!O227="BLANK","BLANK",""),IF(AND('Census Input Tab'!G227="",'Census Input Tab'!$O227="YES"),"",INDEX($K$22:$K$26,MATCH('Census Input Tab'!G227,'SBMP Illustrative Census'!$L$22:$L$26,0)))))</f>
        <v/>
      </c>
    </row>
    <row r="197" spans="1:9">
      <c r="A197" s="82" t="str">
        <f>IF('Census Input Tab'!O228="NO","Missing Data",IF('Census Input Tab'!T228=1,IF('Census Input Tab'!O228="BLANK","BLANK",""),INDEX($K$3:$K$5,MATCH('Census Input Tab'!H228,'SBMP Illustrative Census'!$L$3:$L$5,0))))</f>
        <v/>
      </c>
      <c r="B197" s="82" t="str">
        <f>IF('Census Input Tab'!O228="NO","Missing Data",IF('Census Input Tab'!T228=1,IF('Census Input Tab'!O228="BLANK","BLANK",""),'Census Input Tab'!B228))</f>
        <v/>
      </c>
      <c r="C197" s="82" t="str">
        <f>IF('Census Input Tab'!O228="NO","Missing Data",IF('Census Input Tab'!T228=1,IF('Census Input Tab'!O228="BLANK","BLANK",""),'Census Input Tab'!A228))</f>
        <v/>
      </c>
      <c r="D197" s="122" t="str">
        <f>IF('Census Input Tab'!O228="NO","Missing Data",IF('Census Input Tab'!T228=1,IF('Census Input Tab'!O228="BLANK","BLANK",""),'Census Input Tab'!D228))</f>
        <v/>
      </c>
      <c r="E197" s="82" t="str">
        <f>IF('Census Input Tab'!O228="NO","Missing Data",IF('Census Input Tab'!T228=1,IF('Census Input Tab'!O228="BLANK","BLANK",""),'Census Input Tab'!E228))</f>
        <v/>
      </c>
      <c r="F197" s="82" t="str">
        <f>IF('Census Input Tab'!O228="NO","Missing Data",IF('Census Input Tab'!T228=1,IF('Census Input Tab'!O228="BLANK","BLANK",""),'Census Input Tab'!C228))</f>
        <v/>
      </c>
      <c r="G197" s="82" t="str">
        <f>IF('Census Input Tab'!O228="NO","Missing Data",IF('Census Input Tab'!T228=1,IF('Census Input Tab'!O228="BLANK","BLANK",""),IF('Census Input Tab'!J228="","",'Census Input Tab'!J228)))</f>
        <v/>
      </c>
      <c r="H197" s="82" t="str">
        <f>IF('Census Input Tab'!O228="NO","Missing Data",IF('Census Input Tab'!T228=1,IF('Census Input Tab'!O228="BLANK","BLANK",""),INDEX($K$14:$K$18,MATCH('Census Input Tab'!F228,'SBMP Illustrative Census'!$L$14:$L$18,0))))</f>
        <v/>
      </c>
      <c r="I197" s="82" t="str">
        <f>IF('Census Input Tab'!O228="NO","Missing Data",IF('Census Input Tab'!T228=1,IF('Census Input Tab'!O228="BLANK","BLANK",""),IF(AND('Census Input Tab'!G228="",'Census Input Tab'!$O228="YES"),"",INDEX($K$22:$K$26,MATCH('Census Input Tab'!G228,'SBMP Illustrative Census'!$L$22:$L$26,0)))))</f>
        <v/>
      </c>
    </row>
    <row r="198" spans="1:9">
      <c r="A198" s="82" t="str">
        <f>IF('Census Input Tab'!O229="NO","Missing Data",IF('Census Input Tab'!T229=1,IF('Census Input Tab'!O229="BLANK","BLANK",""),INDEX($K$3:$K$5,MATCH('Census Input Tab'!H229,'SBMP Illustrative Census'!$L$3:$L$5,0))))</f>
        <v/>
      </c>
      <c r="B198" s="82" t="str">
        <f>IF('Census Input Tab'!O229="NO","Missing Data",IF('Census Input Tab'!T229=1,IF('Census Input Tab'!O229="BLANK","BLANK",""),'Census Input Tab'!B229))</f>
        <v/>
      </c>
      <c r="C198" s="82" t="str">
        <f>IF('Census Input Tab'!O229="NO","Missing Data",IF('Census Input Tab'!T229=1,IF('Census Input Tab'!O229="BLANK","BLANK",""),'Census Input Tab'!A229))</f>
        <v/>
      </c>
      <c r="D198" s="122" t="str">
        <f>IF('Census Input Tab'!O229="NO","Missing Data",IF('Census Input Tab'!T229=1,IF('Census Input Tab'!O229="BLANK","BLANK",""),'Census Input Tab'!D229))</f>
        <v/>
      </c>
      <c r="E198" s="82" t="str">
        <f>IF('Census Input Tab'!O229="NO","Missing Data",IF('Census Input Tab'!T229=1,IF('Census Input Tab'!O229="BLANK","BLANK",""),'Census Input Tab'!E229))</f>
        <v/>
      </c>
      <c r="F198" s="82" t="str">
        <f>IF('Census Input Tab'!O229="NO","Missing Data",IF('Census Input Tab'!T229=1,IF('Census Input Tab'!O229="BLANK","BLANK",""),'Census Input Tab'!C229))</f>
        <v/>
      </c>
      <c r="G198" s="82" t="str">
        <f>IF('Census Input Tab'!O229="NO","Missing Data",IF('Census Input Tab'!T229=1,IF('Census Input Tab'!O229="BLANK","BLANK",""),IF('Census Input Tab'!J229="","",'Census Input Tab'!J229)))</f>
        <v/>
      </c>
      <c r="H198" s="82" t="str">
        <f>IF('Census Input Tab'!O229="NO","Missing Data",IF('Census Input Tab'!T229=1,IF('Census Input Tab'!O229="BLANK","BLANK",""),INDEX($K$14:$K$18,MATCH('Census Input Tab'!F229,'SBMP Illustrative Census'!$L$14:$L$18,0))))</f>
        <v/>
      </c>
      <c r="I198" s="82" t="str">
        <f>IF('Census Input Tab'!O229="NO","Missing Data",IF('Census Input Tab'!T229=1,IF('Census Input Tab'!O229="BLANK","BLANK",""),IF(AND('Census Input Tab'!G229="",'Census Input Tab'!$O229="YES"),"",INDEX($K$22:$K$26,MATCH('Census Input Tab'!G229,'SBMP Illustrative Census'!$L$22:$L$26,0)))))</f>
        <v/>
      </c>
    </row>
    <row r="199" spans="1:9">
      <c r="A199" s="82" t="str">
        <f>IF('Census Input Tab'!O230="NO","Missing Data",IF('Census Input Tab'!T230=1,IF('Census Input Tab'!O230="BLANK","BLANK",""),INDEX($K$3:$K$5,MATCH('Census Input Tab'!H230,'SBMP Illustrative Census'!$L$3:$L$5,0))))</f>
        <v/>
      </c>
      <c r="B199" s="82" t="str">
        <f>IF('Census Input Tab'!O230="NO","Missing Data",IF('Census Input Tab'!T230=1,IF('Census Input Tab'!O230="BLANK","BLANK",""),'Census Input Tab'!B230))</f>
        <v/>
      </c>
      <c r="C199" s="82" t="str">
        <f>IF('Census Input Tab'!O230="NO","Missing Data",IF('Census Input Tab'!T230=1,IF('Census Input Tab'!O230="BLANK","BLANK",""),'Census Input Tab'!A230))</f>
        <v/>
      </c>
      <c r="D199" s="122" t="str">
        <f>IF('Census Input Tab'!O230="NO","Missing Data",IF('Census Input Tab'!T230=1,IF('Census Input Tab'!O230="BLANK","BLANK",""),'Census Input Tab'!D230))</f>
        <v/>
      </c>
      <c r="E199" s="82" t="str">
        <f>IF('Census Input Tab'!O230="NO","Missing Data",IF('Census Input Tab'!T230=1,IF('Census Input Tab'!O230="BLANK","BLANK",""),'Census Input Tab'!E230))</f>
        <v/>
      </c>
      <c r="F199" s="82" t="str">
        <f>IF('Census Input Tab'!O230="NO","Missing Data",IF('Census Input Tab'!T230=1,IF('Census Input Tab'!O230="BLANK","BLANK",""),'Census Input Tab'!C230))</f>
        <v/>
      </c>
      <c r="G199" s="82" t="str">
        <f>IF('Census Input Tab'!O230="NO","Missing Data",IF('Census Input Tab'!T230=1,IF('Census Input Tab'!O230="BLANK","BLANK",""),IF('Census Input Tab'!J230="","",'Census Input Tab'!J230)))</f>
        <v/>
      </c>
      <c r="H199" s="82" t="str">
        <f>IF('Census Input Tab'!O230="NO","Missing Data",IF('Census Input Tab'!T230=1,IF('Census Input Tab'!O230="BLANK","BLANK",""),INDEX($K$14:$K$18,MATCH('Census Input Tab'!F230,'SBMP Illustrative Census'!$L$14:$L$18,0))))</f>
        <v/>
      </c>
      <c r="I199" s="82" t="str">
        <f>IF('Census Input Tab'!O230="NO","Missing Data",IF('Census Input Tab'!T230=1,IF('Census Input Tab'!O230="BLANK","BLANK",""),IF(AND('Census Input Tab'!G230="",'Census Input Tab'!$O230="YES"),"",INDEX($K$22:$K$26,MATCH('Census Input Tab'!G230,'SBMP Illustrative Census'!$L$22:$L$26,0)))))</f>
        <v/>
      </c>
    </row>
    <row r="200" spans="1:9">
      <c r="A200" s="82" t="str">
        <f>IF('Census Input Tab'!O231="NO","Missing Data",IF('Census Input Tab'!T231=1,IF('Census Input Tab'!O231="BLANK","BLANK",""),INDEX($K$3:$K$5,MATCH('Census Input Tab'!H231,'SBMP Illustrative Census'!$L$3:$L$5,0))))</f>
        <v/>
      </c>
      <c r="B200" s="82" t="str">
        <f>IF('Census Input Tab'!O231="NO","Missing Data",IF('Census Input Tab'!T231=1,IF('Census Input Tab'!O231="BLANK","BLANK",""),'Census Input Tab'!B231))</f>
        <v/>
      </c>
      <c r="C200" s="82" t="str">
        <f>IF('Census Input Tab'!O231="NO","Missing Data",IF('Census Input Tab'!T231=1,IF('Census Input Tab'!O231="BLANK","BLANK",""),'Census Input Tab'!A231))</f>
        <v/>
      </c>
      <c r="D200" s="122" t="str">
        <f>IF('Census Input Tab'!O231="NO","Missing Data",IF('Census Input Tab'!T231=1,IF('Census Input Tab'!O231="BLANK","BLANK",""),'Census Input Tab'!D231))</f>
        <v/>
      </c>
      <c r="E200" s="82" t="str">
        <f>IF('Census Input Tab'!O231="NO","Missing Data",IF('Census Input Tab'!T231=1,IF('Census Input Tab'!O231="BLANK","BLANK",""),'Census Input Tab'!E231))</f>
        <v/>
      </c>
      <c r="F200" s="82" t="str">
        <f>IF('Census Input Tab'!O231="NO","Missing Data",IF('Census Input Tab'!T231=1,IF('Census Input Tab'!O231="BLANK","BLANK",""),'Census Input Tab'!C231))</f>
        <v/>
      </c>
      <c r="G200" s="82" t="str">
        <f>IF('Census Input Tab'!O231="NO","Missing Data",IF('Census Input Tab'!T231=1,IF('Census Input Tab'!O231="BLANK","BLANK",""),IF('Census Input Tab'!J231="","",'Census Input Tab'!J231)))</f>
        <v/>
      </c>
      <c r="H200" s="82" t="str">
        <f>IF('Census Input Tab'!O231="NO","Missing Data",IF('Census Input Tab'!T231=1,IF('Census Input Tab'!O231="BLANK","BLANK",""),INDEX($K$14:$K$18,MATCH('Census Input Tab'!F231,'SBMP Illustrative Census'!$L$14:$L$18,0))))</f>
        <v/>
      </c>
      <c r="I200" s="82" t="str">
        <f>IF('Census Input Tab'!O231="NO","Missing Data",IF('Census Input Tab'!T231=1,IF('Census Input Tab'!O231="BLANK","BLANK",""),IF(AND('Census Input Tab'!G231="",'Census Input Tab'!$O231="YES"),"",INDEX($K$22:$K$26,MATCH('Census Input Tab'!G231,'SBMP Illustrative Census'!$L$22:$L$26,0)))))</f>
        <v/>
      </c>
    </row>
    <row r="201" spans="1:9">
      <c r="A201" s="82" t="str">
        <f>IF('Census Input Tab'!O232="NO","Missing Data",IF('Census Input Tab'!T232=1,IF('Census Input Tab'!O232="BLANK","BLANK",""),INDEX($K$3:$K$5,MATCH('Census Input Tab'!H232,'SBMP Illustrative Census'!$L$3:$L$5,0))))</f>
        <v/>
      </c>
      <c r="B201" s="82" t="str">
        <f>IF('Census Input Tab'!O232="NO","Missing Data",IF('Census Input Tab'!T232=1,IF('Census Input Tab'!O232="BLANK","BLANK",""),'Census Input Tab'!B232))</f>
        <v/>
      </c>
      <c r="C201" s="82" t="str">
        <f>IF('Census Input Tab'!O232="NO","Missing Data",IF('Census Input Tab'!T232=1,IF('Census Input Tab'!O232="BLANK","BLANK",""),'Census Input Tab'!A232))</f>
        <v/>
      </c>
      <c r="D201" s="122" t="str">
        <f>IF('Census Input Tab'!O232="NO","Missing Data",IF('Census Input Tab'!T232=1,IF('Census Input Tab'!O232="BLANK","BLANK",""),'Census Input Tab'!D232))</f>
        <v/>
      </c>
      <c r="E201" s="82" t="str">
        <f>IF('Census Input Tab'!O232="NO","Missing Data",IF('Census Input Tab'!T232=1,IF('Census Input Tab'!O232="BLANK","BLANK",""),'Census Input Tab'!E232))</f>
        <v/>
      </c>
      <c r="F201" s="82" t="str">
        <f>IF('Census Input Tab'!O232="NO","Missing Data",IF('Census Input Tab'!T232=1,IF('Census Input Tab'!O232="BLANK","BLANK",""),'Census Input Tab'!C232))</f>
        <v/>
      </c>
      <c r="G201" s="82" t="str">
        <f>IF('Census Input Tab'!O232="NO","Missing Data",IF('Census Input Tab'!T232=1,IF('Census Input Tab'!O232="BLANK","BLANK",""),IF('Census Input Tab'!J232="","",'Census Input Tab'!J232)))</f>
        <v/>
      </c>
      <c r="H201" s="82" t="str">
        <f>IF('Census Input Tab'!O232="NO","Missing Data",IF('Census Input Tab'!T232=1,IF('Census Input Tab'!O232="BLANK","BLANK",""),INDEX($K$14:$K$18,MATCH('Census Input Tab'!F232,'SBMP Illustrative Census'!$L$14:$L$18,0))))</f>
        <v/>
      </c>
      <c r="I201" s="82" t="str">
        <f>IF('Census Input Tab'!O232="NO","Missing Data",IF('Census Input Tab'!T232=1,IF('Census Input Tab'!O232="BLANK","BLANK",""),IF(AND('Census Input Tab'!G232="",'Census Input Tab'!$O232="YES"),"",INDEX($K$22:$K$26,MATCH('Census Input Tab'!G232,'SBMP Illustrative Census'!$L$22:$L$26,0)))))</f>
        <v/>
      </c>
    </row>
    <row r="202" spans="1:9">
      <c r="A202" s="82" t="str">
        <f>IF('Census Input Tab'!O233="NO","Missing Data",IF('Census Input Tab'!T233=1,IF('Census Input Tab'!O233="BLANK","BLANK",""),INDEX($K$3:$K$5,MATCH('Census Input Tab'!H233,'SBMP Illustrative Census'!$L$3:$L$5,0))))</f>
        <v/>
      </c>
      <c r="B202" s="82" t="str">
        <f>IF('Census Input Tab'!O233="NO","Missing Data",IF('Census Input Tab'!T233=1,IF('Census Input Tab'!O233="BLANK","BLANK",""),'Census Input Tab'!B233))</f>
        <v/>
      </c>
      <c r="C202" s="82" t="str">
        <f>IF('Census Input Tab'!O233="NO","Missing Data",IF('Census Input Tab'!T233=1,IF('Census Input Tab'!O233="BLANK","BLANK",""),'Census Input Tab'!A233))</f>
        <v/>
      </c>
      <c r="D202" s="122" t="str">
        <f>IF('Census Input Tab'!O233="NO","Missing Data",IF('Census Input Tab'!T233=1,IF('Census Input Tab'!O233="BLANK","BLANK",""),'Census Input Tab'!D233))</f>
        <v/>
      </c>
      <c r="E202" s="82" t="str">
        <f>IF('Census Input Tab'!O233="NO","Missing Data",IF('Census Input Tab'!T233=1,IF('Census Input Tab'!O233="BLANK","BLANK",""),'Census Input Tab'!E233))</f>
        <v/>
      </c>
      <c r="F202" s="82" t="str">
        <f>IF('Census Input Tab'!O233="NO","Missing Data",IF('Census Input Tab'!T233=1,IF('Census Input Tab'!O233="BLANK","BLANK",""),'Census Input Tab'!C233))</f>
        <v/>
      </c>
      <c r="G202" s="82" t="str">
        <f>IF('Census Input Tab'!O233="NO","Missing Data",IF('Census Input Tab'!T233=1,IF('Census Input Tab'!O233="BLANK","BLANK",""),IF('Census Input Tab'!J233="","",'Census Input Tab'!J233)))</f>
        <v/>
      </c>
      <c r="H202" s="82" t="str">
        <f>IF('Census Input Tab'!O233="NO","Missing Data",IF('Census Input Tab'!T233=1,IF('Census Input Tab'!O233="BLANK","BLANK",""),INDEX($K$14:$K$18,MATCH('Census Input Tab'!F233,'SBMP Illustrative Census'!$L$14:$L$18,0))))</f>
        <v/>
      </c>
      <c r="I202" s="82" t="str">
        <f>IF('Census Input Tab'!O233="NO","Missing Data",IF('Census Input Tab'!T233=1,IF('Census Input Tab'!O233="BLANK","BLANK",""),IF(AND('Census Input Tab'!G233="",'Census Input Tab'!$O233="YES"),"",INDEX($K$22:$K$26,MATCH('Census Input Tab'!G233,'SBMP Illustrative Census'!$L$22:$L$26,0)))))</f>
        <v/>
      </c>
    </row>
    <row r="203" spans="1:9">
      <c r="A203" s="82" t="str">
        <f>IF('Census Input Tab'!O234="NO","Missing Data",IF('Census Input Tab'!T234=1,IF('Census Input Tab'!O234="BLANK","BLANK",""),INDEX($K$3:$K$5,MATCH('Census Input Tab'!H234,'SBMP Illustrative Census'!$L$3:$L$5,0))))</f>
        <v/>
      </c>
      <c r="B203" s="82" t="str">
        <f>IF('Census Input Tab'!O234="NO","Missing Data",IF('Census Input Tab'!T234=1,IF('Census Input Tab'!O234="BLANK","BLANK",""),'Census Input Tab'!B234))</f>
        <v/>
      </c>
      <c r="C203" s="82" t="str">
        <f>IF('Census Input Tab'!O234="NO","Missing Data",IF('Census Input Tab'!T234=1,IF('Census Input Tab'!O234="BLANK","BLANK",""),'Census Input Tab'!A234))</f>
        <v/>
      </c>
      <c r="D203" s="122" t="str">
        <f>IF('Census Input Tab'!O234="NO","Missing Data",IF('Census Input Tab'!T234=1,IF('Census Input Tab'!O234="BLANK","BLANK",""),'Census Input Tab'!D234))</f>
        <v/>
      </c>
      <c r="E203" s="82" t="str">
        <f>IF('Census Input Tab'!O234="NO","Missing Data",IF('Census Input Tab'!T234=1,IF('Census Input Tab'!O234="BLANK","BLANK",""),'Census Input Tab'!E234))</f>
        <v/>
      </c>
      <c r="F203" s="82" t="str">
        <f>IF('Census Input Tab'!O234="NO","Missing Data",IF('Census Input Tab'!T234=1,IF('Census Input Tab'!O234="BLANK","BLANK",""),'Census Input Tab'!C234))</f>
        <v/>
      </c>
      <c r="G203" s="82" t="str">
        <f>IF('Census Input Tab'!O234="NO","Missing Data",IF('Census Input Tab'!T234=1,IF('Census Input Tab'!O234="BLANK","BLANK",""),IF('Census Input Tab'!J234="","",'Census Input Tab'!J234)))</f>
        <v/>
      </c>
      <c r="H203" s="82" t="str">
        <f>IF('Census Input Tab'!O234="NO","Missing Data",IF('Census Input Tab'!T234=1,IF('Census Input Tab'!O234="BLANK","BLANK",""),INDEX($K$14:$K$18,MATCH('Census Input Tab'!F234,'SBMP Illustrative Census'!$L$14:$L$18,0))))</f>
        <v/>
      </c>
      <c r="I203" s="82" t="str">
        <f>IF('Census Input Tab'!O234="NO","Missing Data",IF('Census Input Tab'!T234=1,IF('Census Input Tab'!O234="BLANK","BLANK",""),IF(AND('Census Input Tab'!G234="",'Census Input Tab'!$O234="YES"),"",INDEX($K$22:$K$26,MATCH('Census Input Tab'!G234,'SBMP Illustrative Census'!$L$22:$L$26,0)))))</f>
        <v/>
      </c>
    </row>
    <row r="204" spans="1:9">
      <c r="A204" s="82" t="str">
        <f>IF('Census Input Tab'!O235="NO","Missing Data",IF('Census Input Tab'!T235=1,IF('Census Input Tab'!O235="BLANK","BLANK",""),INDEX($K$3:$K$5,MATCH('Census Input Tab'!H235,'SBMP Illustrative Census'!$L$3:$L$5,0))))</f>
        <v/>
      </c>
      <c r="B204" s="82" t="str">
        <f>IF('Census Input Tab'!O235="NO","Missing Data",IF('Census Input Tab'!T235=1,IF('Census Input Tab'!O235="BLANK","BLANK",""),'Census Input Tab'!B235))</f>
        <v/>
      </c>
      <c r="C204" s="82" t="str">
        <f>IF('Census Input Tab'!O235="NO","Missing Data",IF('Census Input Tab'!T235=1,IF('Census Input Tab'!O235="BLANK","BLANK",""),'Census Input Tab'!A235))</f>
        <v/>
      </c>
      <c r="D204" s="122" t="str">
        <f>IF('Census Input Tab'!O235="NO","Missing Data",IF('Census Input Tab'!T235=1,IF('Census Input Tab'!O235="BLANK","BLANK",""),'Census Input Tab'!D235))</f>
        <v/>
      </c>
      <c r="E204" s="82" t="str">
        <f>IF('Census Input Tab'!O235="NO","Missing Data",IF('Census Input Tab'!T235=1,IF('Census Input Tab'!O235="BLANK","BLANK",""),'Census Input Tab'!E235))</f>
        <v/>
      </c>
      <c r="F204" s="82" t="str">
        <f>IF('Census Input Tab'!O235="NO","Missing Data",IF('Census Input Tab'!T235=1,IF('Census Input Tab'!O235="BLANK","BLANK",""),'Census Input Tab'!C235))</f>
        <v/>
      </c>
      <c r="G204" s="82" t="str">
        <f>IF('Census Input Tab'!O235="NO","Missing Data",IF('Census Input Tab'!T235=1,IF('Census Input Tab'!O235="BLANK","BLANK",""),IF('Census Input Tab'!J235="","",'Census Input Tab'!J235)))</f>
        <v/>
      </c>
      <c r="H204" s="82" t="str">
        <f>IF('Census Input Tab'!O235="NO","Missing Data",IF('Census Input Tab'!T235=1,IF('Census Input Tab'!O235="BLANK","BLANK",""),INDEX($K$14:$K$18,MATCH('Census Input Tab'!F235,'SBMP Illustrative Census'!$L$14:$L$18,0))))</f>
        <v/>
      </c>
      <c r="I204" s="82" t="str">
        <f>IF('Census Input Tab'!O235="NO","Missing Data",IF('Census Input Tab'!T235=1,IF('Census Input Tab'!O235="BLANK","BLANK",""),IF(AND('Census Input Tab'!G235="",'Census Input Tab'!$O235="YES"),"",INDEX($K$22:$K$26,MATCH('Census Input Tab'!G235,'SBMP Illustrative Census'!$L$22:$L$26,0)))))</f>
        <v/>
      </c>
    </row>
    <row r="205" spans="1:9">
      <c r="A205" s="82" t="str">
        <f>IF('Census Input Tab'!O236="NO","Missing Data",IF('Census Input Tab'!T236=1,IF('Census Input Tab'!O236="BLANK","BLANK",""),INDEX($K$3:$K$5,MATCH('Census Input Tab'!H236,'SBMP Illustrative Census'!$L$3:$L$5,0))))</f>
        <v/>
      </c>
      <c r="B205" s="82" t="str">
        <f>IF('Census Input Tab'!O236="NO","Missing Data",IF('Census Input Tab'!T236=1,IF('Census Input Tab'!O236="BLANK","BLANK",""),'Census Input Tab'!B236))</f>
        <v/>
      </c>
      <c r="C205" s="82" t="str">
        <f>IF('Census Input Tab'!O236="NO","Missing Data",IF('Census Input Tab'!T236=1,IF('Census Input Tab'!O236="BLANK","BLANK",""),'Census Input Tab'!A236))</f>
        <v/>
      </c>
      <c r="D205" s="122" t="str">
        <f>IF('Census Input Tab'!O236="NO","Missing Data",IF('Census Input Tab'!T236=1,IF('Census Input Tab'!O236="BLANK","BLANK",""),'Census Input Tab'!D236))</f>
        <v/>
      </c>
      <c r="E205" s="82" t="str">
        <f>IF('Census Input Tab'!O236="NO","Missing Data",IF('Census Input Tab'!T236=1,IF('Census Input Tab'!O236="BLANK","BLANK",""),'Census Input Tab'!E236))</f>
        <v/>
      </c>
      <c r="F205" s="82" t="str">
        <f>IF('Census Input Tab'!O236="NO","Missing Data",IF('Census Input Tab'!T236=1,IF('Census Input Tab'!O236="BLANK","BLANK",""),'Census Input Tab'!C236))</f>
        <v/>
      </c>
      <c r="G205" s="82" t="str">
        <f>IF('Census Input Tab'!O236="NO","Missing Data",IF('Census Input Tab'!T236=1,IF('Census Input Tab'!O236="BLANK","BLANK",""),IF('Census Input Tab'!J236="","",'Census Input Tab'!J236)))</f>
        <v/>
      </c>
      <c r="H205" s="82" t="str">
        <f>IF('Census Input Tab'!O236="NO","Missing Data",IF('Census Input Tab'!T236=1,IF('Census Input Tab'!O236="BLANK","BLANK",""),INDEX($K$14:$K$18,MATCH('Census Input Tab'!F236,'SBMP Illustrative Census'!$L$14:$L$18,0))))</f>
        <v/>
      </c>
      <c r="I205" s="82" t="str">
        <f>IF('Census Input Tab'!O236="NO","Missing Data",IF('Census Input Tab'!T236=1,IF('Census Input Tab'!O236="BLANK","BLANK",""),IF(AND('Census Input Tab'!G236="",'Census Input Tab'!$O236="YES"),"",INDEX($K$22:$K$26,MATCH('Census Input Tab'!G236,'SBMP Illustrative Census'!$L$22:$L$26,0)))))</f>
        <v/>
      </c>
    </row>
    <row r="206" spans="1:9">
      <c r="A206" s="82" t="str">
        <f>IF('Census Input Tab'!O237="NO","Missing Data",IF('Census Input Tab'!T237=1,IF('Census Input Tab'!O237="BLANK","BLANK",""),INDEX($K$3:$K$5,MATCH('Census Input Tab'!H237,'SBMP Illustrative Census'!$L$3:$L$5,0))))</f>
        <v/>
      </c>
      <c r="B206" s="82" t="str">
        <f>IF('Census Input Tab'!O237="NO","Missing Data",IF('Census Input Tab'!T237=1,IF('Census Input Tab'!O237="BLANK","BLANK",""),'Census Input Tab'!B237))</f>
        <v/>
      </c>
      <c r="C206" s="82" t="str">
        <f>IF('Census Input Tab'!O237="NO","Missing Data",IF('Census Input Tab'!T237=1,IF('Census Input Tab'!O237="BLANK","BLANK",""),'Census Input Tab'!A237))</f>
        <v/>
      </c>
      <c r="D206" s="122" t="str">
        <f>IF('Census Input Tab'!O237="NO","Missing Data",IF('Census Input Tab'!T237=1,IF('Census Input Tab'!O237="BLANK","BLANK",""),'Census Input Tab'!D237))</f>
        <v/>
      </c>
      <c r="E206" s="82" t="str">
        <f>IF('Census Input Tab'!O237="NO","Missing Data",IF('Census Input Tab'!T237=1,IF('Census Input Tab'!O237="BLANK","BLANK",""),'Census Input Tab'!E237))</f>
        <v/>
      </c>
      <c r="F206" s="82" t="str">
        <f>IF('Census Input Tab'!O237="NO","Missing Data",IF('Census Input Tab'!T237=1,IF('Census Input Tab'!O237="BLANK","BLANK",""),'Census Input Tab'!C237))</f>
        <v/>
      </c>
      <c r="G206" s="82" t="str">
        <f>IF('Census Input Tab'!O237="NO","Missing Data",IF('Census Input Tab'!T237=1,IF('Census Input Tab'!O237="BLANK","BLANK",""),IF('Census Input Tab'!J237="","",'Census Input Tab'!J237)))</f>
        <v/>
      </c>
      <c r="H206" s="82" t="str">
        <f>IF('Census Input Tab'!O237="NO","Missing Data",IF('Census Input Tab'!T237=1,IF('Census Input Tab'!O237="BLANK","BLANK",""),INDEX($K$14:$K$18,MATCH('Census Input Tab'!F237,'SBMP Illustrative Census'!$L$14:$L$18,0))))</f>
        <v/>
      </c>
      <c r="I206" s="82" t="str">
        <f>IF('Census Input Tab'!O237="NO","Missing Data",IF('Census Input Tab'!T237=1,IF('Census Input Tab'!O237="BLANK","BLANK",""),IF(AND('Census Input Tab'!G237="",'Census Input Tab'!$O237="YES"),"",INDEX($K$22:$K$26,MATCH('Census Input Tab'!G237,'SBMP Illustrative Census'!$L$22:$L$26,0)))))</f>
        <v/>
      </c>
    </row>
    <row r="207" spans="1:9">
      <c r="A207" s="82" t="str">
        <f>IF('Census Input Tab'!O238="NO","Missing Data",IF('Census Input Tab'!T238=1,IF('Census Input Tab'!O238="BLANK","BLANK",""),INDEX($K$3:$K$5,MATCH('Census Input Tab'!H238,'SBMP Illustrative Census'!$L$3:$L$5,0))))</f>
        <v/>
      </c>
      <c r="B207" s="82" t="str">
        <f>IF('Census Input Tab'!O238="NO","Missing Data",IF('Census Input Tab'!T238=1,IF('Census Input Tab'!O238="BLANK","BLANK",""),'Census Input Tab'!B238))</f>
        <v/>
      </c>
      <c r="C207" s="82" t="str">
        <f>IF('Census Input Tab'!O238="NO","Missing Data",IF('Census Input Tab'!T238=1,IF('Census Input Tab'!O238="BLANK","BLANK",""),'Census Input Tab'!A238))</f>
        <v/>
      </c>
      <c r="D207" s="122" t="str">
        <f>IF('Census Input Tab'!O238="NO","Missing Data",IF('Census Input Tab'!T238=1,IF('Census Input Tab'!O238="BLANK","BLANK",""),'Census Input Tab'!D238))</f>
        <v/>
      </c>
      <c r="E207" s="82" t="str">
        <f>IF('Census Input Tab'!O238="NO","Missing Data",IF('Census Input Tab'!T238=1,IF('Census Input Tab'!O238="BLANK","BLANK",""),'Census Input Tab'!E238))</f>
        <v/>
      </c>
      <c r="F207" s="82" t="str">
        <f>IF('Census Input Tab'!O238="NO","Missing Data",IF('Census Input Tab'!T238=1,IF('Census Input Tab'!O238="BLANK","BLANK",""),'Census Input Tab'!C238))</f>
        <v/>
      </c>
      <c r="G207" s="82" t="str">
        <f>IF('Census Input Tab'!O238="NO","Missing Data",IF('Census Input Tab'!T238=1,IF('Census Input Tab'!O238="BLANK","BLANK",""),IF('Census Input Tab'!J238="","",'Census Input Tab'!J238)))</f>
        <v/>
      </c>
      <c r="H207" s="82" t="str">
        <f>IF('Census Input Tab'!O238="NO","Missing Data",IF('Census Input Tab'!T238=1,IF('Census Input Tab'!O238="BLANK","BLANK",""),INDEX($K$14:$K$18,MATCH('Census Input Tab'!F238,'SBMP Illustrative Census'!$L$14:$L$18,0))))</f>
        <v/>
      </c>
      <c r="I207" s="82" t="str">
        <f>IF('Census Input Tab'!O238="NO","Missing Data",IF('Census Input Tab'!T238=1,IF('Census Input Tab'!O238="BLANK","BLANK",""),IF(AND('Census Input Tab'!G238="",'Census Input Tab'!$O238="YES"),"",INDEX($K$22:$K$26,MATCH('Census Input Tab'!G238,'SBMP Illustrative Census'!$L$22:$L$26,0)))))</f>
        <v/>
      </c>
    </row>
    <row r="208" spans="1:9">
      <c r="A208" s="82" t="str">
        <f>IF('Census Input Tab'!O239="NO","Missing Data",IF('Census Input Tab'!T239=1,IF('Census Input Tab'!O239="BLANK","BLANK",""),INDEX($K$3:$K$5,MATCH('Census Input Tab'!H239,'SBMP Illustrative Census'!$L$3:$L$5,0))))</f>
        <v/>
      </c>
      <c r="B208" s="82" t="str">
        <f>IF('Census Input Tab'!O239="NO","Missing Data",IF('Census Input Tab'!T239=1,IF('Census Input Tab'!O239="BLANK","BLANK",""),'Census Input Tab'!B239))</f>
        <v/>
      </c>
      <c r="C208" s="82" t="str">
        <f>IF('Census Input Tab'!O239="NO","Missing Data",IF('Census Input Tab'!T239=1,IF('Census Input Tab'!O239="BLANK","BLANK",""),'Census Input Tab'!A239))</f>
        <v/>
      </c>
      <c r="D208" s="122" t="str">
        <f>IF('Census Input Tab'!O239="NO","Missing Data",IF('Census Input Tab'!T239=1,IF('Census Input Tab'!O239="BLANK","BLANK",""),'Census Input Tab'!D239))</f>
        <v/>
      </c>
      <c r="E208" s="82" t="str">
        <f>IF('Census Input Tab'!O239="NO","Missing Data",IF('Census Input Tab'!T239=1,IF('Census Input Tab'!O239="BLANK","BLANK",""),'Census Input Tab'!E239))</f>
        <v/>
      </c>
      <c r="F208" s="82" t="str">
        <f>IF('Census Input Tab'!O239="NO","Missing Data",IF('Census Input Tab'!T239=1,IF('Census Input Tab'!O239="BLANK","BLANK",""),'Census Input Tab'!C239))</f>
        <v/>
      </c>
      <c r="G208" s="82" t="str">
        <f>IF('Census Input Tab'!O239="NO","Missing Data",IF('Census Input Tab'!T239=1,IF('Census Input Tab'!O239="BLANK","BLANK",""),IF('Census Input Tab'!J239="","",'Census Input Tab'!J239)))</f>
        <v/>
      </c>
      <c r="H208" s="82" t="str">
        <f>IF('Census Input Tab'!O239="NO","Missing Data",IF('Census Input Tab'!T239=1,IF('Census Input Tab'!O239="BLANK","BLANK",""),INDEX($K$14:$K$18,MATCH('Census Input Tab'!F239,'SBMP Illustrative Census'!$L$14:$L$18,0))))</f>
        <v/>
      </c>
      <c r="I208" s="82" t="str">
        <f>IF('Census Input Tab'!O239="NO","Missing Data",IF('Census Input Tab'!T239=1,IF('Census Input Tab'!O239="BLANK","BLANK",""),IF(AND('Census Input Tab'!G239="",'Census Input Tab'!$O239="YES"),"",INDEX($K$22:$K$26,MATCH('Census Input Tab'!G239,'SBMP Illustrative Census'!$L$22:$L$26,0)))))</f>
        <v/>
      </c>
    </row>
    <row r="209" spans="1:9">
      <c r="A209" s="82" t="str">
        <f>IF('Census Input Tab'!O240="NO","Missing Data",IF('Census Input Tab'!T240=1,IF('Census Input Tab'!O240="BLANK","BLANK",""),INDEX($K$3:$K$5,MATCH('Census Input Tab'!H240,'SBMP Illustrative Census'!$L$3:$L$5,0))))</f>
        <v/>
      </c>
      <c r="B209" s="82" t="str">
        <f>IF('Census Input Tab'!O240="NO","Missing Data",IF('Census Input Tab'!T240=1,IF('Census Input Tab'!O240="BLANK","BLANK",""),'Census Input Tab'!B240))</f>
        <v/>
      </c>
      <c r="C209" s="82" t="str">
        <f>IF('Census Input Tab'!O240="NO","Missing Data",IF('Census Input Tab'!T240=1,IF('Census Input Tab'!O240="BLANK","BLANK",""),'Census Input Tab'!A240))</f>
        <v/>
      </c>
      <c r="D209" s="122" t="str">
        <f>IF('Census Input Tab'!O240="NO","Missing Data",IF('Census Input Tab'!T240=1,IF('Census Input Tab'!O240="BLANK","BLANK",""),'Census Input Tab'!D240))</f>
        <v/>
      </c>
      <c r="E209" s="82" t="str">
        <f>IF('Census Input Tab'!O240="NO","Missing Data",IF('Census Input Tab'!T240=1,IF('Census Input Tab'!O240="BLANK","BLANK",""),'Census Input Tab'!E240))</f>
        <v/>
      </c>
      <c r="F209" s="82" t="str">
        <f>IF('Census Input Tab'!O240="NO","Missing Data",IF('Census Input Tab'!T240=1,IF('Census Input Tab'!O240="BLANK","BLANK",""),'Census Input Tab'!C240))</f>
        <v/>
      </c>
      <c r="G209" s="82" t="str">
        <f>IF('Census Input Tab'!O240="NO","Missing Data",IF('Census Input Tab'!T240=1,IF('Census Input Tab'!O240="BLANK","BLANK",""),IF('Census Input Tab'!J240="","",'Census Input Tab'!J240)))</f>
        <v/>
      </c>
      <c r="H209" s="82" t="str">
        <f>IF('Census Input Tab'!O240="NO","Missing Data",IF('Census Input Tab'!T240=1,IF('Census Input Tab'!O240="BLANK","BLANK",""),INDEX($K$14:$K$18,MATCH('Census Input Tab'!F240,'SBMP Illustrative Census'!$L$14:$L$18,0))))</f>
        <v/>
      </c>
      <c r="I209" s="82" t="str">
        <f>IF('Census Input Tab'!O240="NO","Missing Data",IF('Census Input Tab'!T240=1,IF('Census Input Tab'!O240="BLANK","BLANK",""),IF(AND('Census Input Tab'!G240="",'Census Input Tab'!$O240="YES"),"",INDEX($K$22:$K$26,MATCH('Census Input Tab'!G240,'SBMP Illustrative Census'!$L$22:$L$26,0)))))</f>
        <v/>
      </c>
    </row>
    <row r="210" spans="1:9">
      <c r="A210" s="82" t="str">
        <f>IF('Census Input Tab'!O241="NO","Missing Data",IF('Census Input Tab'!T241=1,IF('Census Input Tab'!O241="BLANK","BLANK",""),INDEX($K$3:$K$5,MATCH('Census Input Tab'!H241,'SBMP Illustrative Census'!$L$3:$L$5,0))))</f>
        <v/>
      </c>
      <c r="B210" s="82" t="str">
        <f>IF('Census Input Tab'!O241="NO","Missing Data",IF('Census Input Tab'!T241=1,IF('Census Input Tab'!O241="BLANK","BLANK",""),'Census Input Tab'!B241))</f>
        <v/>
      </c>
      <c r="C210" s="82" t="str">
        <f>IF('Census Input Tab'!O241="NO","Missing Data",IF('Census Input Tab'!T241=1,IF('Census Input Tab'!O241="BLANK","BLANK",""),'Census Input Tab'!A241))</f>
        <v/>
      </c>
      <c r="D210" s="122" t="str">
        <f>IF('Census Input Tab'!O241="NO","Missing Data",IF('Census Input Tab'!T241=1,IF('Census Input Tab'!O241="BLANK","BLANK",""),'Census Input Tab'!D241))</f>
        <v/>
      </c>
      <c r="E210" s="82" t="str">
        <f>IF('Census Input Tab'!O241="NO","Missing Data",IF('Census Input Tab'!T241=1,IF('Census Input Tab'!O241="BLANK","BLANK",""),'Census Input Tab'!E241))</f>
        <v/>
      </c>
      <c r="F210" s="82" t="str">
        <f>IF('Census Input Tab'!O241="NO","Missing Data",IF('Census Input Tab'!T241=1,IF('Census Input Tab'!O241="BLANK","BLANK",""),'Census Input Tab'!C241))</f>
        <v/>
      </c>
      <c r="G210" s="82" t="str">
        <f>IF('Census Input Tab'!O241="NO","Missing Data",IF('Census Input Tab'!T241=1,IF('Census Input Tab'!O241="BLANK","BLANK",""),IF('Census Input Tab'!J241="","",'Census Input Tab'!J241)))</f>
        <v/>
      </c>
      <c r="H210" s="82" t="str">
        <f>IF('Census Input Tab'!O241="NO","Missing Data",IF('Census Input Tab'!T241=1,IF('Census Input Tab'!O241="BLANK","BLANK",""),INDEX($K$14:$K$18,MATCH('Census Input Tab'!F241,'SBMP Illustrative Census'!$L$14:$L$18,0))))</f>
        <v/>
      </c>
      <c r="I210" s="82" t="str">
        <f>IF('Census Input Tab'!O241="NO","Missing Data",IF('Census Input Tab'!T241=1,IF('Census Input Tab'!O241="BLANK","BLANK",""),IF(AND('Census Input Tab'!G241="",'Census Input Tab'!$O241="YES"),"",INDEX($K$22:$K$26,MATCH('Census Input Tab'!G241,'SBMP Illustrative Census'!$L$22:$L$26,0)))))</f>
        <v/>
      </c>
    </row>
    <row r="211" spans="1:9">
      <c r="A211" s="82" t="str">
        <f>IF('Census Input Tab'!O242="NO","Missing Data",IF('Census Input Tab'!T242=1,IF('Census Input Tab'!O242="BLANK","BLANK",""),INDEX($K$3:$K$5,MATCH('Census Input Tab'!H242,'SBMP Illustrative Census'!$L$3:$L$5,0))))</f>
        <v/>
      </c>
      <c r="B211" s="82" t="str">
        <f>IF('Census Input Tab'!O242="NO","Missing Data",IF('Census Input Tab'!T242=1,IF('Census Input Tab'!O242="BLANK","BLANK",""),'Census Input Tab'!B242))</f>
        <v/>
      </c>
      <c r="C211" s="82" t="str">
        <f>IF('Census Input Tab'!O242="NO","Missing Data",IF('Census Input Tab'!T242=1,IF('Census Input Tab'!O242="BLANK","BLANK",""),'Census Input Tab'!A242))</f>
        <v/>
      </c>
      <c r="D211" s="122" t="str">
        <f>IF('Census Input Tab'!O242="NO","Missing Data",IF('Census Input Tab'!T242=1,IF('Census Input Tab'!O242="BLANK","BLANK",""),'Census Input Tab'!D242))</f>
        <v/>
      </c>
      <c r="E211" s="82" t="str">
        <f>IF('Census Input Tab'!O242="NO","Missing Data",IF('Census Input Tab'!T242=1,IF('Census Input Tab'!O242="BLANK","BLANK",""),'Census Input Tab'!E242))</f>
        <v/>
      </c>
      <c r="F211" s="82" t="str">
        <f>IF('Census Input Tab'!O242="NO","Missing Data",IF('Census Input Tab'!T242=1,IF('Census Input Tab'!O242="BLANK","BLANK",""),'Census Input Tab'!C242))</f>
        <v/>
      </c>
      <c r="G211" s="82" t="str">
        <f>IF('Census Input Tab'!O242="NO","Missing Data",IF('Census Input Tab'!T242=1,IF('Census Input Tab'!O242="BLANK","BLANK",""),IF('Census Input Tab'!J242="","",'Census Input Tab'!J242)))</f>
        <v/>
      </c>
      <c r="H211" s="82" t="str">
        <f>IF('Census Input Tab'!O242="NO","Missing Data",IF('Census Input Tab'!T242=1,IF('Census Input Tab'!O242="BLANK","BLANK",""),INDEX($K$14:$K$18,MATCH('Census Input Tab'!F242,'SBMP Illustrative Census'!$L$14:$L$18,0))))</f>
        <v/>
      </c>
      <c r="I211" s="82" t="str">
        <f>IF('Census Input Tab'!O242="NO","Missing Data",IF('Census Input Tab'!T242=1,IF('Census Input Tab'!O242="BLANK","BLANK",""),IF(AND('Census Input Tab'!G242="",'Census Input Tab'!$O242="YES"),"",INDEX($K$22:$K$26,MATCH('Census Input Tab'!G242,'SBMP Illustrative Census'!$L$22:$L$26,0)))))</f>
        <v/>
      </c>
    </row>
    <row r="212" spans="1:9">
      <c r="A212" s="82" t="str">
        <f>IF('Census Input Tab'!O243="NO","Missing Data",IF('Census Input Tab'!T243=1,IF('Census Input Tab'!O243="BLANK","BLANK",""),INDEX($K$3:$K$5,MATCH('Census Input Tab'!H243,'SBMP Illustrative Census'!$L$3:$L$5,0))))</f>
        <v/>
      </c>
      <c r="B212" s="82" t="str">
        <f>IF('Census Input Tab'!O243="NO","Missing Data",IF('Census Input Tab'!T243=1,IF('Census Input Tab'!O243="BLANK","BLANK",""),'Census Input Tab'!B243))</f>
        <v/>
      </c>
      <c r="C212" s="82" t="str">
        <f>IF('Census Input Tab'!O243="NO","Missing Data",IF('Census Input Tab'!T243=1,IF('Census Input Tab'!O243="BLANK","BLANK",""),'Census Input Tab'!A243))</f>
        <v/>
      </c>
      <c r="D212" s="122" t="str">
        <f>IF('Census Input Tab'!O243="NO","Missing Data",IF('Census Input Tab'!T243=1,IF('Census Input Tab'!O243="BLANK","BLANK",""),'Census Input Tab'!D243))</f>
        <v/>
      </c>
      <c r="E212" s="82" t="str">
        <f>IF('Census Input Tab'!O243="NO","Missing Data",IF('Census Input Tab'!T243=1,IF('Census Input Tab'!O243="BLANK","BLANK",""),'Census Input Tab'!E243))</f>
        <v/>
      </c>
      <c r="F212" s="82" t="str">
        <f>IF('Census Input Tab'!O243="NO","Missing Data",IF('Census Input Tab'!T243=1,IF('Census Input Tab'!O243="BLANK","BLANK",""),'Census Input Tab'!C243))</f>
        <v/>
      </c>
      <c r="G212" s="82" t="str">
        <f>IF('Census Input Tab'!O243="NO","Missing Data",IF('Census Input Tab'!T243=1,IF('Census Input Tab'!O243="BLANK","BLANK",""),IF('Census Input Tab'!J243="","",'Census Input Tab'!J243)))</f>
        <v/>
      </c>
      <c r="H212" s="82" t="str">
        <f>IF('Census Input Tab'!O243="NO","Missing Data",IF('Census Input Tab'!T243=1,IF('Census Input Tab'!O243="BLANK","BLANK",""),INDEX($K$14:$K$18,MATCH('Census Input Tab'!F243,'SBMP Illustrative Census'!$L$14:$L$18,0))))</f>
        <v/>
      </c>
      <c r="I212" s="82" t="str">
        <f>IF('Census Input Tab'!O243="NO","Missing Data",IF('Census Input Tab'!T243=1,IF('Census Input Tab'!O243="BLANK","BLANK",""),IF(AND('Census Input Tab'!G243="",'Census Input Tab'!$O243="YES"),"",INDEX($K$22:$K$26,MATCH('Census Input Tab'!G243,'SBMP Illustrative Census'!$L$22:$L$26,0)))))</f>
        <v/>
      </c>
    </row>
    <row r="213" spans="1:9">
      <c r="A213" s="82" t="str">
        <f>IF('Census Input Tab'!O244="NO","Missing Data",IF('Census Input Tab'!T244=1,IF('Census Input Tab'!O244="BLANK","BLANK",""),INDEX($K$3:$K$5,MATCH('Census Input Tab'!H244,'SBMP Illustrative Census'!$L$3:$L$5,0))))</f>
        <v/>
      </c>
      <c r="B213" s="82" t="str">
        <f>IF('Census Input Tab'!O244="NO","Missing Data",IF('Census Input Tab'!T244=1,IF('Census Input Tab'!O244="BLANK","BLANK",""),'Census Input Tab'!B244))</f>
        <v/>
      </c>
      <c r="C213" s="82" t="str">
        <f>IF('Census Input Tab'!O244="NO","Missing Data",IF('Census Input Tab'!T244=1,IF('Census Input Tab'!O244="BLANK","BLANK",""),'Census Input Tab'!A244))</f>
        <v/>
      </c>
      <c r="D213" s="122" t="str">
        <f>IF('Census Input Tab'!O244="NO","Missing Data",IF('Census Input Tab'!T244=1,IF('Census Input Tab'!O244="BLANK","BLANK",""),'Census Input Tab'!D244))</f>
        <v/>
      </c>
      <c r="E213" s="82" t="str">
        <f>IF('Census Input Tab'!O244="NO","Missing Data",IF('Census Input Tab'!T244=1,IF('Census Input Tab'!O244="BLANK","BLANK",""),'Census Input Tab'!E244))</f>
        <v/>
      </c>
      <c r="F213" s="82" t="str">
        <f>IF('Census Input Tab'!O244="NO","Missing Data",IF('Census Input Tab'!T244=1,IF('Census Input Tab'!O244="BLANK","BLANK",""),'Census Input Tab'!C244))</f>
        <v/>
      </c>
      <c r="G213" s="82" t="str">
        <f>IF('Census Input Tab'!O244="NO","Missing Data",IF('Census Input Tab'!T244=1,IF('Census Input Tab'!O244="BLANK","BLANK",""),IF('Census Input Tab'!J244="","",'Census Input Tab'!J244)))</f>
        <v/>
      </c>
      <c r="H213" s="82" t="str">
        <f>IF('Census Input Tab'!O244="NO","Missing Data",IF('Census Input Tab'!T244=1,IF('Census Input Tab'!O244="BLANK","BLANK",""),INDEX($K$14:$K$18,MATCH('Census Input Tab'!F244,'SBMP Illustrative Census'!$L$14:$L$18,0))))</f>
        <v/>
      </c>
      <c r="I213" s="82" t="str">
        <f>IF('Census Input Tab'!O244="NO","Missing Data",IF('Census Input Tab'!T244=1,IF('Census Input Tab'!O244="BLANK","BLANK",""),IF(AND('Census Input Tab'!G244="",'Census Input Tab'!$O244="YES"),"",INDEX($K$22:$K$26,MATCH('Census Input Tab'!G244,'SBMP Illustrative Census'!$L$22:$L$26,0)))))</f>
        <v/>
      </c>
    </row>
    <row r="214" spans="1:9">
      <c r="A214" s="82" t="str">
        <f>IF('Census Input Tab'!O245="NO","Missing Data",IF('Census Input Tab'!T245=1,IF('Census Input Tab'!O245="BLANK","BLANK",""),INDEX($K$3:$K$5,MATCH('Census Input Tab'!H245,'SBMP Illustrative Census'!$L$3:$L$5,0))))</f>
        <v/>
      </c>
      <c r="B214" s="82" t="str">
        <f>IF('Census Input Tab'!O245="NO","Missing Data",IF('Census Input Tab'!T245=1,IF('Census Input Tab'!O245="BLANK","BLANK",""),'Census Input Tab'!B245))</f>
        <v/>
      </c>
      <c r="C214" s="82" t="str">
        <f>IF('Census Input Tab'!O245="NO","Missing Data",IF('Census Input Tab'!T245=1,IF('Census Input Tab'!O245="BLANK","BLANK",""),'Census Input Tab'!A245))</f>
        <v/>
      </c>
      <c r="D214" s="122" t="str">
        <f>IF('Census Input Tab'!O245="NO","Missing Data",IF('Census Input Tab'!T245=1,IF('Census Input Tab'!O245="BLANK","BLANK",""),'Census Input Tab'!D245))</f>
        <v/>
      </c>
      <c r="E214" s="82" t="str">
        <f>IF('Census Input Tab'!O245="NO","Missing Data",IF('Census Input Tab'!T245=1,IF('Census Input Tab'!O245="BLANK","BLANK",""),'Census Input Tab'!E245))</f>
        <v/>
      </c>
      <c r="F214" s="82" t="str">
        <f>IF('Census Input Tab'!O245="NO","Missing Data",IF('Census Input Tab'!T245=1,IF('Census Input Tab'!O245="BLANK","BLANK",""),'Census Input Tab'!C245))</f>
        <v/>
      </c>
      <c r="G214" s="82" t="str">
        <f>IF('Census Input Tab'!O245="NO","Missing Data",IF('Census Input Tab'!T245=1,IF('Census Input Tab'!O245="BLANK","BLANK",""),IF('Census Input Tab'!J245="","",'Census Input Tab'!J245)))</f>
        <v/>
      </c>
      <c r="H214" s="82" t="str">
        <f>IF('Census Input Tab'!O245="NO","Missing Data",IF('Census Input Tab'!T245=1,IF('Census Input Tab'!O245="BLANK","BLANK",""),INDEX($K$14:$K$18,MATCH('Census Input Tab'!F245,'SBMP Illustrative Census'!$L$14:$L$18,0))))</f>
        <v/>
      </c>
      <c r="I214" s="82" t="str">
        <f>IF('Census Input Tab'!O245="NO","Missing Data",IF('Census Input Tab'!T245=1,IF('Census Input Tab'!O245="BLANK","BLANK",""),IF(AND('Census Input Tab'!G245="",'Census Input Tab'!$O245="YES"),"",INDEX($K$22:$K$26,MATCH('Census Input Tab'!G245,'SBMP Illustrative Census'!$L$22:$L$26,0)))))</f>
        <v/>
      </c>
    </row>
    <row r="215" spans="1:9">
      <c r="A215" s="82" t="str">
        <f>IF('Census Input Tab'!O246="NO","Missing Data",IF('Census Input Tab'!T246=1,IF('Census Input Tab'!O246="BLANK","BLANK",""),INDEX($K$3:$K$5,MATCH('Census Input Tab'!H246,'SBMP Illustrative Census'!$L$3:$L$5,0))))</f>
        <v/>
      </c>
      <c r="B215" s="82" t="str">
        <f>IF('Census Input Tab'!O246="NO","Missing Data",IF('Census Input Tab'!T246=1,IF('Census Input Tab'!O246="BLANK","BLANK",""),'Census Input Tab'!B246))</f>
        <v/>
      </c>
      <c r="C215" s="82" t="str">
        <f>IF('Census Input Tab'!O246="NO","Missing Data",IF('Census Input Tab'!T246=1,IF('Census Input Tab'!O246="BLANK","BLANK",""),'Census Input Tab'!A246))</f>
        <v/>
      </c>
      <c r="D215" s="122" t="str">
        <f>IF('Census Input Tab'!O246="NO","Missing Data",IF('Census Input Tab'!T246=1,IF('Census Input Tab'!O246="BLANK","BLANK",""),'Census Input Tab'!D246))</f>
        <v/>
      </c>
      <c r="E215" s="82" t="str">
        <f>IF('Census Input Tab'!O246="NO","Missing Data",IF('Census Input Tab'!T246=1,IF('Census Input Tab'!O246="BLANK","BLANK",""),'Census Input Tab'!E246))</f>
        <v/>
      </c>
      <c r="F215" s="82" t="str">
        <f>IF('Census Input Tab'!O246="NO","Missing Data",IF('Census Input Tab'!T246=1,IF('Census Input Tab'!O246="BLANK","BLANK",""),'Census Input Tab'!C246))</f>
        <v/>
      </c>
      <c r="G215" s="82" t="str">
        <f>IF('Census Input Tab'!O246="NO","Missing Data",IF('Census Input Tab'!T246=1,IF('Census Input Tab'!O246="BLANK","BLANK",""),IF('Census Input Tab'!J246="","",'Census Input Tab'!J246)))</f>
        <v/>
      </c>
      <c r="H215" s="82" t="str">
        <f>IF('Census Input Tab'!O246="NO","Missing Data",IF('Census Input Tab'!T246=1,IF('Census Input Tab'!O246="BLANK","BLANK",""),INDEX($K$14:$K$18,MATCH('Census Input Tab'!F246,'SBMP Illustrative Census'!$L$14:$L$18,0))))</f>
        <v/>
      </c>
      <c r="I215" s="82" t="str">
        <f>IF('Census Input Tab'!O246="NO","Missing Data",IF('Census Input Tab'!T246=1,IF('Census Input Tab'!O246="BLANK","BLANK",""),IF(AND('Census Input Tab'!G246="",'Census Input Tab'!$O246="YES"),"",INDEX($K$22:$K$26,MATCH('Census Input Tab'!G246,'SBMP Illustrative Census'!$L$22:$L$26,0)))))</f>
        <v/>
      </c>
    </row>
    <row r="216" spans="1:9">
      <c r="A216" s="82" t="str">
        <f>IF('Census Input Tab'!O247="NO","Missing Data",IF('Census Input Tab'!T247=1,IF('Census Input Tab'!O247="BLANK","BLANK",""),INDEX($K$3:$K$5,MATCH('Census Input Tab'!H247,'SBMP Illustrative Census'!$L$3:$L$5,0))))</f>
        <v/>
      </c>
      <c r="B216" s="82" t="str">
        <f>IF('Census Input Tab'!O247="NO","Missing Data",IF('Census Input Tab'!T247=1,IF('Census Input Tab'!O247="BLANK","BLANK",""),'Census Input Tab'!B247))</f>
        <v/>
      </c>
      <c r="C216" s="82" t="str">
        <f>IF('Census Input Tab'!O247="NO","Missing Data",IF('Census Input Tab'!T247=1,IF('Census Input Tab'!O247="BLANK","BLANK",""),'Census Input Tab'!A247))</f>
        <v/>
      </c>
      <c r="D216" s="122" t="str">
        <f>IF('Census Input Tab'!O247="NO","Missing Data",IF('Census Input Tab'!T247=1,IF('Census Input Tab'!O247="BLANK","BLANK",""),'Census Input Tab'!D247))</f>
        <v/>
      </c>
      <c r="E216" s="82" t="str">
        <f>IF('Census Input Tab'!O247="NO","Missing Data",IF('Census Input Tab'!T247=1,IF('Census Input Tab'!O247="BLANK","BLANK",""),'Census Input Tab'!E247))</f>
        <v/>
      </c>
      <c r="F216" s="82" t="str">
        <f>IF('Census Input Tab'!O247="NO","Missing Data",IF('Census Input Tab'!T247=1,IF('Census Input Tab'!O247="BLANK","BLANK",""),'Census Input Tab'!C247))</f>
        <v/>
      </c>
      <c r="G216" s="82" t="str">
        <f>IF('Census Input Tab'!O247="NO","Missing Data",IF('Census Input Tab'!T247=1,IF('Census Input Tab'!O247="BLANK","BLANK",""),IF('Census Input Tab'!J247="","",'Census Input Tab'!J247)))</f>
        <v/>
      </c>
      <c r="H216" s="82" t="str">
        <f>IF('Census Input Tab'!O247="NO","Missing Data",IF('Census Input Tab'!T247=1,IF('Census Input Tab'!O247="BLANK","BLANK",""),INDEX($K$14:$K$18,MATCH('Census Input Tab'!F247,'SBMP Illustrative Census'!$L$14:$L$18,0))))</f>
        <v/>
      </c>
      <c r="I216" s="82" t="str">
        <f>IF('Census Input Tab'!O247="NO","Missing Data",IF('Census Input Tab'!T247=1,IF('Census Input Tab'!O247="BLANK","BLANK",""),IF(AND('Census Input Tab'!G247="",'Census Input Tab'!$O247="YES"),"",INDEX($K$22:$K$26,MATCH('Census Input Tab'!G247,'SBMP Illustrative Census'!$L$22:$L$26,0)))))</f>
        <v/>
      </c>
    </row>
    <row r="217" spans="1:9">
      <c r="A217" s="82" t="str">
        <f>IF('Census Input Tab'!O248="NO","Missing Data",IF('Census Input Tab'!T248=1,IF('Census Input Tab'!O248="BLANK","BLANK",""),INDEX($K$3:$K$5,MATCH('Census Input Tab'!H248,'SBMP Illustrative Census'!$L$3:$L$5,0))))</f>
        <v/>
      </c>
      <c r="B217" s="82" t="str">
        <f>IF('Census Input Tab'!O248="NO","Missing Data",IF('Census Input Tab'!T248=1,IF('Census Input Tab'!O248="BLANK","BLANK",""),'Census Input Tab'!B248))</f>
        <v/>
      </c>
      <c r="C217" s="82" t="str">
        <f>IF('Census Input Tab'!O248="NO","Missing Data",IF('Census Input Tab'!T248=1,IF('Census Input Tab'!O248="BLANK","BLANK",""),'Census Input Tab'!A248))</f>
        <v/>
      </c>
      <c r="D217" s="122" t="str">
        <f>IF('Census Input Tab'!O248="NO","Missing Data",IF('Census Input Tab'!T248=1,IF('Census Input Tab'!O248="BLANK","BLANK",""),'Census Input Tab'!D248))</f>
        <v/>
      </c>
      <c r="E217" s="82" t="str">
        <f>IF('Census Input Tab'!O248="NO","Missing Data",IF('Census Input Tab'!T248=1,IF('Census Input Tab'!O248="BLANK","BLANK",""),'Census Input Tab'!E248))</f>
        <v/>
      </c>
      <c r="F217" s="82" t="str">
        <f>IF('Census Input Tab'!O248="NO","Missing Data",IF('Census Input Tab'!T248=1,IF('Census Input Tab'!O248="BLANK","BLANK",""),'Census Input Tab'!C248))</f>
        <v/>
      </c>
      <c r="G217" s="82" t="str">
        <f>IF('Census Input Tab'!O248="NO","Missing Data",IF('Census Input Tab'!T248=1,IF('Census Input Tab'!O248="BLANK","BLANK",""),IF('Census Input Tab'!J248="","",'Census Input Tab'!J248)))</f>
        <v/>
      </c>
      <c r="H217" s="82" t="str">
        <f>IF('Census Input Tab'!O248="NO","Missing Data",IF('Census Input Tab'!T248=1,IF('Census Input Tab'!O248="BLANK","BLANK",""),INDEX($K$14:$K$18,MATCH('Census Input Tab'!F248,'SBMP Illustrative Census'!$L$14:$L$18,0))))</f>
        <v/>
      </c>
      <c r="I217" s="82" t="str">
        <f>IF('Census Input Tab'!O248="NO","Missing Data",IF('Census Input Tab'!T248=1,IF('Census Input Tab'!O248="BLANK","BLANK",""),IF(AND('Census Input Tab'!G248="",'Census Input Tab'!$O248="YES"),"",INDEX($K$22:$K$26,MATCH('Census Input Tab'!G248,'SBMP Illustrative Census'!$L$22:$L$26,0)))))</f>
        <v/>
      </c>
    </row>
    <row r="218" spans="1:9">
      <c r="A218" s="82" t="str">
        <f>IF('Census Input Tab'!O249="NO","Missing Data",IF('Census Input Tab'!T249=1,IF('Census Input Tab'!O249="BLANK","BLANK",""),INDEX($K$3:$K$5,MATCH('Census Input Tab'!H249,'SBMP Illustrative Census'!$L$3:$L$5,0))))</f>
        <v/>
      </c>
      <c r="B218" s="82" t="str">
        <f>IF('Census Input Tab'!O249="NO","Missing Data",IF('Census Input Tab'!T249=1,IF('Census Input Tab'!O249="BLANK","BLANK",""),'Census Input Tab'!B249))</f>
        <v/>
      </c>
      <c r="C218" s="82" t="str">
        <f>IF('Census Input Tab'!O249="NO","Missing Data",IF('Census Input Tab'!T249=1,IF('Census Input Tab'!O249="BLANK","BLANK",""),'Census Input Tab'!A249))</f>
        <v/>
      </c>
      <c r="D218" s="122" t="str">
        <f>IF('Census Input Tab'!O249="NO","Missing Data",IF('Census Input Tab'!T249=1,IF('Census Input Tab'!O249="BLANK","BLANK",""),'Census Input Tab'!D249))</f>
        <v/>
      </c>
      <c r="E218" s="82" t="str">
        <f>IF('Census Input Tab'!O249="NO","Missing Data",IF('Census Input Tab'!T249=1,IF('Census Input Tab'!O249="BLANK","BLANK",""),'Census Input Tab'!E249))</f>
        <v/>
      </c>
      <c r="F218" s="82" t="str">
        <f>IF('Census Input Tab'!O249="NO","Missing Data",IF('Census Input Tab'!T249=1,IF('Census Input Tab'!O249="BLANK","BLANK",""),'Census Input Tab'!C249))</f>
        <v/>
      </c>
      <c r="G218" s="82" t="str">
        <f>IF('Census Input Tab'!O249="NO","Missing Data",IF('Census Input Tab'!T249=1,IF('Census Input Tab'!O249="BLANK","BLANK",""),IF('Census Input Tab'!J249="","",'Census Input Tab'!J249)))</f>
        <v/>
      </c>
      <c r="H218" s="82" t="str">
        <f>IF('Census Input Tab'!O249="NO","Missing Data",IF('Census Input Tab'!T249=1,IF('Census Input Tab'!O249="BLANK","BLANK",""),INDEX($K$14:$K$18,MATCH('Census Input Tab'!F249,'SBMP Illustrative Census'!$L$14:$L$18,0))))</f>
        <v/>
      </c>
      <c r="I218" s="82" t="str">
        <f>IF('Census Input Tab'!O249="NO","Missing Data",IF('Census Input Tab'!T249=1,IF('Census Input Tab'!O249="BLANK","BLANK",""),IF(AND('Census Input Tab'!G249="",'Census Input Tab'!$O249="YES"),"",INDEX($K$22:$K$26,MATCH('Census Input Tab'!G249,'SBMP Illustrative Census'!$L$22:$L$26,0)))))</f>
        <v/>
      </c>
    </row>
    <row r="219" spans="1:9">
      <c r="A219" s="82" t="str">
        <f>IF('Census Input Tab'!O250="NO","Missing Data",IF('Census Input Tab'!T250=1,IF('Census Input Tab'!O250="BLANK","BLANK",""),INDEX($K$3:$K$5,MATCH('Census Input Tab'!H250,'SBMP Illustrative Census'!$L$3:$L$5,0))))</f>
        <v/>
      </c>
      <c r="B219" s="82" t="str">
        <f>IF('Census Input Tab'!O250="NO","Missing Data",IF('Census Input Tab'!T250=1,IF('Census Input Tab'!O250="BLANK","BLANK",""),'Census Input Tab'!B250))</f>
        <v/>
      </c>
      <c r="C219" s="82" t="str">
        <f>IF('Census Input Tab'!O250="NO","Missing Data",IF('Census Input Tab'!T250=1,IF('Census Input Tab'!O250="BLANK","BLANK",""),'Census Input Tab'!A250))</f>
        <v/>
      </c>
      <c r="D219" s="122" t="str">
        <f>IF('Census Input Tab'!O250="NO","Missing Data",IF('Census Input Tab'!T250=1,IF('Census Input Tab'!O250="BLANK","BLANK",""),'Census Input Tab'!D250))</f>
        <v/>
      </c>
      <c r="E219" s="82" t="str">
        <f>IF('Census Input Tab'!O250="NO","Missing Data",IF('Census Input Tab'!T250=1,IF('Census Input Tab'!O250="BLANK","BLANK",""),'Census Input Tab'!E250))</f>
        <v/>
      </c>
      <c r="F219" s="82" t="str">
        <f>IF('Census Input Tab'!O250="NO","Missing Data",IF('Census Input Tab'!T250=1,IF('Census Input Tab'!O250="BLANK","BLANK",""),'Census Input Tab'!C250))</f>
        <v/>
      </c>
      <c r="G219" s="82" t="str">
        <f>IF('Census Input Tab'!O250="NO","Missing Data",IF('Census Input Tab'!T250=1,IF('Census Input Tab'!O250="BLANK","BLANK",""),IF('Census Input Tab'!J250="","",'Census Input Tab'!J250)))</f>
        <v/>
      </c>
      <c r="H219" s="82" t="str">
        <f>IF('Census Input Tab'!O250="NO","Missing Data",IF('Census Input Tab'!T250=1,IF('Census Input Tab'!O250="BLANK","BLANK",""),INDEX($K$14:$K$18,MATCH('Census Input Tab'!F250,'SBMP Illustrative Census'!$L$14:$L$18,0))))</f>
        <v/>
      </c>
      <c r="I219" s="82" t="str">
        <f>IF('Census Input Tab'!O250="NO","Missing Data",IF('Census Input Tab'!T250=1,IF('Census Input Tab'!O250="BLANK","BLANK",""),IF(AND('Census Input Tab'!G250="",'Census Input Tab'!$O250="YES"),"",INDEX($K$22:$K$26,MATCH('Census Input Tab'!G250,'SBMP Illustrative Census'!$L$22:$L$26,0)))))</f>
        <v/>
      </c>
    </row>
    <row r="220" spans="1:9">
      <c r="A220" s="82" t="str">
        <f>IF('Census Input Tab'!O251="NO","Missing Data",IF('Census Input Tab'!T251=1,IF('Census Input Tab'!O251="BLANK","BLANK",""),INDEX($K$3:$K$5,MATCH('Census Input Tab'!H251,'SBMP Illustrative Census'!$L$3:$L$5,0))))</f>
        <v/>
      </c>
      <c r="B220" s="82" t="str">
        <f>IF('Census Input Tab'!O251="NO","Missing Data",IF('Census Input Tab'!T251=1,IF('Census Input Tab'!O251="BLANK","BLANK",""),'Census Input Tab'!B251))</f>
        <v/>
      </c>
      <c r="C220" s="82" t="str">
        <f>IF('Census Input Tab'!O251="NO","Missing Data",IF('Census Input Tab'!T251=1,IF('Census Input Tab'!O251="BLANK","BLANK",""),'Census Input Tab'!A251))</f>
        <v/>
      </c>
      <c r="D220" s="122" t="str">
        <f>IF('Census Input Tab'!O251="NO","Missing Data",IF('Census Input Tab'!T251=1,IF('Census Input Tab'!O251="BLANK","BLANK",""),'Census Input Tab'!D251))</f>
        <v/>
      </c>
      <c r="E220" s="82" t="str">
        <f>IF('Census Input Tab'!O251="NO","Missing Data",IF('Census Input Tab'!T251=1,IF('Census Input Tab'!O251="BLANK","BLANK",""),'Census Input Tab'!E251))</f>
        <v/>
      </c>
      <c r="F220" s="82" t="str">
        <f>IF('Census Input Tab'!O251="NO","Missing Data",IF('Census Input Tab'!T251=1,IF('Census Input Tab'!O251="BLANK","BLANK",""),'Census Input Tab'!C251))</f>
        <v/>
      </c>
      <c r="G220" s="82" t="str">
        <f>IF('Census Input Tab'!O251="NO","Missing Data",IF('Census Input Tab'!T251=1,IF('Census Input Tab'!O251="BLANK","BLANK",""),IF('Census Input Tab'!J251="","",'Census Input Tab'!J251)))</f>
        <v/>
      </c>
      <c r="H220" s="82" t="str">
        <f>IF('Census Input Tab'!O251="NO","Missing Data",IF('Census Input Tab'!T251=1,IF('Census Input Tab'!O251="BLANK","BLANK",""),INDEX($K$14:$K$18,MATCH('Census Input Tab'!F251,'SBMP Illustrative Census'!$L$14:$L$18,0))))</f>
        <v/>
      </c>
      <c r="I220" s="82" t="str">
        <f>IF('Census Input Tab'!O251="NO","Missing Data",IF('Census Input Tab'!T251=1,IF('Census Input Tab'!O251="BLANK","BLANK",""),IF(AND('Census Input Tab'!G251="",'Census Input Tab'!$O251="YES"),"",INDEX($K$22:$K$26,MATCH('Census Input Tab'!G251,'SBMP Illustrative Census'!$L$22:$L$26,0)))))</f>
        <v/>
      </c>
    </row>
    <row r="221" spans="1:9">
      <c r="A221" s="82" t="str">
        <f>IF('Census Input Tab'!O252="NO","Missing Data",IF('Census Input Tab'!T252=1,IF('Census Input Tab'!O252="BLANK","BLANK",""),INDEX($K$3:$K$5,MATCH('Census Input Tab'!H252,'SBMP Illustrative Census'!$L$3:$L$5,0))))</f>
        <v/>
      </c>
      <c r="B221" s="82" t="str">
        <f>IF('Census Input Tab'!O252="NO","Missing Data",IF('Census Input Tab'!T252=1,IF('Census Input Tab'!O252="BLANK","BLANK",""),'Census Input Tab'!B252))</f>
        <v/>
      </c>
      <c r="C221" s="82" t="str">
        <f>IF('Census Input Tab'!O252="NO","Missing Data",IF('Census Input Tab'!T252=1,IF('Census Input Tab'!O252="BLANK","BLANK",""),'Census Input Tab'!A252))</f>
        <v/>
      </c>
      <c r="D221" s="122" t="str">
        <f>IF('Census Input Tab'!O252="NO","Missing Data",IF('Census Input Tab'!T252=1,IF('Census Input Tab'!O252="BLANK","BLANK",""),'Census Input Tab'!D252))</f>
        <v/>
      </c>
      <c r="E221" s="82" t="str">
        <f>IF('Census Input Tab'!O252="NO","Missing Data",IF('Census Input Tab'!T252=1,IF('Census Input Tab'!O252="BLANK","BLANK",""),'Census Input Tab'!E252))</f>
        <v/>
      </c>
      <c r="F221" s="82" t="str">
        <f>IF('Census Input Tab'!O252="NO","Missing Data",IF('Census Input Tab'!T252=1,IF('Census Input Tab'!O252="BLANK","BLANK",""),'Census Input Tab'!C252))</f>
        <v/>
      </c>
      <c r="G221" s="82" t="str">
        <f>IF('Census Input Tab'!O252="NO","Missing Data",IF('Census Input Tab'!T252=1,IF('Census Input Tab'!O252="BLANK","BLANK",""),IF('Census Input Tab'!J252="","",'Census Input Tab'!J252)))</f>
        <v/>
      </c>
      <c r="H221" s="82" t="str">
        <f>IF('Census Input Tab'!O252="NO","Missing Data",IF('Census Input Tab'!T252=1,IF('Census Input Tab'!O252="BLANK","BLANK",""),INDEX($K$14:$K$18,MATCH('Census Input Tab'!F252,'SBMP Illustrative Census'!$L$14:$L$18,0))))</f>
        <v/>
      </c>
      <c r="I221" s="82" t="str">
        <f>IF('Census Input Tab'!O252="NO","Missing Data",IF('Census Input Tab'!T252=1,IF('Census Input Tab'!O252="BLANK","BLANK",""),IF(AND('Census Input Tab'!G252="",'Census Input Tab'!$O252="YES"),"",INDEX($K$22:$K$26,MATCH('Census Input Tab'!G252,'SBMP Illustrative Census'!$L$22:$L$26,0)))))</f>
        <v/>
      </c>
    </row>
    <row r="222" spans="1:9">
      <c r="A222" s="82" t="str">
        <f>IF('Census Input Tab'!O253="NO","Missing Data",IF('Census Input Tab'!T253=1,IF('Census Input Tab'!O253="BLANK","BLANK",""),INDEX($K$3:$K$5,MATCH('Census Input Tab'!H253,'SBMP Illustrative Census'!$L$3:$L$5,0))))</f>
        <v/>
      </c>
      <c r="B222" s="82" t="str">
        <f>IF('Census Input Tab'!O253="NO","Missing Data",IF('Census Input Tab'!T253=1,IF('Census Input Tab'!O253="BLANK","BLANK",""),'Census Input Tab'!B253))</f>
        <v/>
      </c>
      <c r="C222" s="82" t="str">
        <f>IF('Census Input Tab'!O253="NO","Missing Data",IF('Census Input Tab'!T253=1,IF('Census Input Tab'!O253="BLANK","BLANK",""),'Census Input Tab'!A253))</f>
        <v/>
      </c>
      <c r="D222" s="122" t="str">
        <f>IF('Census Input Tab'!O253="NO","Missing Data",IF('Census Input Tab'!T253=1,IF('Census Input Tab'!O253="BLANK","BLANK",""),'Census Input Tab'!D253))</f>
        <v/>
      </c>
      <c r="E222" s="82" t="str">
        <f>IF('Census Input Tab'!O253="NO","Missing Data",IF('Census Input Tab'!T253=1,IF('Census Input Tab'!O253="BLANK","BLANK",""),'Census Input Tab'!E253))</f>
        <v/>
      </c>
      <c r="F222" s="82" t="str">
        <f>IF('Census Input Tab'!O253="NO","Missing Data",IF('Census Input Tab'!T253=1,IF('Census Input Tab'!O253="BLANK","BLANK",""),'Census Input Tab'!C253))</f>
        <v/>
      </c>
      <c r="G222" s="82" t="str">
        <f>IF('Census Input Tab'!O253="NO","Missing Data",IF('Census Input Tab'!T253=1,IF('Census Input Tab'!O253="BLANK","BLANK",""),IF('Census Input Tab'!J253="","",'Census Input Tab'!J253)))</f>
        <v/>
      </c>
      <c r="H222" s="82" t="str">
        <f>IF('Census Input Tab'!O253="NO","Missing Data",IF('Census Input Tab'!T253=1,IF('Census Input Tab'!O253="BLANK","BLANK",""),INDEX($K$14:$K$18,MATCH('Census Input Tab'!F253,'SBMP Illustrative Census'!$L$14:$L$18,0))))</f>
        <v/>
      </c>
      <c r="I222" s="82" t="str">
        <f>IF('Census Input Tab'!O253="NO","Missing Data",IF('Census Input Tab'!T253=1,IF('Census Input Tab'!O253="BLANK","BLANK",""),IF(AND('Census Input Tab'!G253="",'Census Input Tab'!$O253="YES"),"",INDEX($K$22:$K$26,MATCH('Census Input Tab'!G253,'SBMP Illustrative Census'!$L$22:$L$26,0)))))</f>
        <v/>
      </c>
    </row>
    <row r="223" spans="1:9">
      <c r="A223" s="82" t="str">
        <f>IF('Census Input Tab'!O254="NO","Missing Data",IF('Census Input Tab'!T254=1,IF('Census Input Tab'!O254="BLANK","BLANK",""),INDEX($K$3:$K$5,MATCH('Census Input Tab'!H254,'SBMP Illustrative Census'!$L$3:$L$5,0))))</f>
        <v/>
      </c>
      <c r="B223" s="82" t="str">
        <f>IF('Census Input Tab'!O254="NO","Missing Data",IF('Census Input Tab'!T254=1,IF('Census Input Tab'!O254="BLANK","BLANK",""),'Census Input Tab'!B254))</f>
        <v/>
      </c>
      <c r="C223" s="82" t="str">
        <f>IF('Census Input Tab'!O254="NO","Missing Data",IF('Census Input Tab'!T254=1,IF('Census Input Tab'!O254="BLANK","BLANK",""),'Census Input Tab'!A254))</f>
        <v/>
      </c>
      <c r="D223" s="122" t="str">
        <f>IF('Census Input Tab'!O254="NO","Missing Data",IF('Census Input Tab'!T254=1,IF('Census Input Tab'!O254="BLANK","BLANK",""),'Census Input Tab'!D254))</f>
        <v/>
      </c>
      <c r="E223" s="82" t="str">
        <f>IF('Census Input Tab'!O254="NO","Missing Data",IF('Census Input Tab'!T254=1,IF('Census Input Tab'!O254="BLANK","BLANK",""),'Census Input Tab'!E254))</f>
        <v/>
      </c>
      <c r="F223" s="82" t="str">
        <f>IF('Census Input Tab'!O254="NO","Missing Data",IF('Census Input Tab'!T254=1,IF('Census Input Tab'!O254="BLANK","BLANK",""),'Census Input Tab'!C254))</f>
        <v/>
      </c>
      <c r="G223" s="82" t="str">
        <f>IF('Census Input Tab'!O254="NO","Missing Data",IF('Census Input Tab'!T254=1,IF('Census Input Tab'!O254="BLANK","BLANK",""),IF('Census Input Tab'!J254="","",'Census Input Tab'!J254)))</f>
        <v/>
      </c>
      <c r="H223" s="82" t="str">
        <f>IF('Census Input Tab'!O254="NO","Missing Data",IF('Census Input Tab'!T254=1,IF('Census Input Tab'!O254="BLANK","BLANK",""),INDEX($K$14:$K$18,MATCH('Census Input Tab'!F254,'SBMP Illustrative Census'!$L$14:$L$18,0))))</f>
        <v/>
      </c>
      <c r="I223" s="82" t="str">
        <f>IF('Census Input Tab'!O254="NO","Missing Data",IF('Census Input Tab'!T254=1,IF('Census Input Tab'!O254="BLANK","BLANK",""),IF(AND('Census Input Tab'!G254="",'Census Input Tab'!$O254="YES"),"",INDEX($K$22:$K$26,MATCH('Census Input Tab'!G254,'SBMP Illustrative Census'!$L$22:$L$26,0)))))</f>
        <v/>
      </c>
    </row>
    <row r="224" spans="1:9">
      <c r="A224" s="82" t="str">
        <f>IF('Census Input Tab'!O255="NO","Missing Data",IF('Census Input Tab'!T255=1,IF('Census Input Tab'!O255="BLANK","BLANK",""),INDEX($K$3:$K$5,MATCH('Census Input Tab'!H255,'SBMP Illustrative Census'!$L$3:$L$5,0))))</f>
        <v/>
      </c>
      <c r="B224" s="82" t="str">
        <f>IF('Census Input Tab'!O255="NO","Missing Data",IF('Census Input Tab'!T255=1,IF('Census Input Tab'!O255="BLANK","BLANK",""),'Census Input Tab'!B255))</f>
        <v/>
      </c>
      <c r="C224" s="82" t="str">
        <f>IF('Census Input Tab'!O255="NO","Missing Data",IF('Census Input Tab'!T255=1,IF('Census Input Tab'!O255="BLANK","BLANK",""),'Census Input Tab'!A255))</f>
        <v/>
      </c>
      <c r="D224" s="122" t="str">
        <f>IF('Census Input Tab'!O255="NO","Missing Data",IF('Census Input Tab'!T255=1,IF('Census Input Tab'!O255="BLANK","BLANK",""),'Census Input Tab'!D255))</f>
        <v/>
      </c>
      <c r="E224" s="82" t="str">
        <f>IF('Census Input Tab'!O255="NO","Missing Data",IF('Census Input Tab'!T255=1,IF('Census Input Tab'!O255="BLANK","BLANK",""),'Census Input Tab'!E255))</f>
        <v/>
      </c>
      <c r="F224" s="82" t="str">
        <f>IF('Census Input Tab'!O255="NO","Missing Data",IF('Census Input Tab'!T255=1,IF('Census Input Tab'!O255="BLANK","BLANK",""),'Census Input Tab'!C255))</f>
        <v/>
      </c>
      <c r="G224" s="82" t="str">
        <f>IF('Census Input Tab'!O255="NO","Missing Data",IF('Census Input Tab'!T255=1,IF('Census Input Tab'!O255="BLANK","BLANK",""),IF('Census Input Tab'!J255="","",'Census Input Tab'!J255)))</f>
        <v/>
      </c>
      <c r="H224" s="82" t="str">
        <f>IF('Census Input Tab'!O255="NO","Missing Data",IF('Census Input Tab'!T255=1,IF('Census Input Tab'!O255="BLANK","BLANK",""),INDEX($K$14:$K$18,MATCH('Census Input Tab'!F255,'SBMP Illustrative Census'!$L$14:$L$18,0))))</f>
        <v/>
      </c>
      <c r="I224" s="82" t="str">
        <f>IF('Census Input Tab'!O255="NO","Missing Data",IF('Census Input Tab'!T255=1,IF('Census Input Tab'!O255="BLANK","BLANK",""),IF(AND('Census Input Tab'!G255="",'Census Input Tab'!$O255="YES"),"",INDEX($K$22:$K$26,MATCH('Census Input Tab'!G255,'SBMP Illustrative Census'!$L$22:$L$26,0)))))</f>
        <v/>
      </c>
    </row>
    <row r="225" spans="1:9">
      <c r="A225" s="82" t="str">
        <f>IF('Census Input Tab'!O256="NO","Missing Data",IF('Census Input Tab'!T256=1,IF('Census Input Tab'!O256="BLANK","BLANK",""),INDEX($K$3:$K$5,MATCH('Census Input Tab'!H256,'SBMP Illustrative Census'!$L$3:$L$5,0))))</f>
        <v/>
      </c>
      <c r="B225" s="82" t="str">
        <f>IF('Census Input Tab'!O256="NO","Missing Data",IF('Census Input Tab'!T256=1,IF('Census Input Tab'!O256="BLANK","BLANK",""),'Census Input Tab'!B256))</f>
        <v/>
      </c>
      <c r="C225" s="82" t="str">
        <f>IF('Census Input Tab'!O256="NO","Missing Data",IF('Census Input Tab'!T256=1,IF('Census Input Tab'!O256="BLANK","BLANK",""),'Census Input Tab'!A256))</f>
        <v/>
      </c>
      <c r="D225" s="122" t="str">
        <f>IF('Census Input Tab'!O256="NO","Missing Data",IF('Census Input Tab'!T256=1,IF('Census Input Tab'!O256="BLANK","BLANK",""),'Census Input Tab'!D256))</f>
        <v/>
      </c>
      <c r="E225" s="82" t="str">
        <f>IF('Census Input Tab'!O256="NO","Missing Data",IF('Census Input Tab'!T256=1,IF('Census Input Tab'!O256="BLANK","BLANK",""),'Census Input Tab'!E256))</f>
        <v/>
      </c>
      <c r="F225" s="82" t="str">
        <f>IF('Census Input Tab'!O256="NO","Missing Data",IF('Census Input Tab'!T256=1,IF('Census Input Tab'!O256="BLANK","BLANK",""),'Census Input Tab'!C256))</f>
        <v/>
      </c>
      <c r="G225" s="82" t="str">
        <f>IF('Census Input Tab'!O256="NO","Missing Data",IF('Census Input Tab'!T256=1,IF('Census Input Tab'!O256="BLANK","BLANK",""),IF('Census Input Tab'!J256="","",'Census Input Tab'!J256)))</f>
        <v/>
      </c>
      <c r="H225" s="82" t="str">
        <f>IF('Census Input Tab'!O256="NO","Missing Data",IF('Census Input Tab'!T256=1,IF('Census Input Tab'!O256="BLANK","BLANK",""),INDEX($K$14:$K$18,MATCH('Census Input Tab'!F256,'SBMP Illustrative Census'!$L$14:$L$18,0))))</f>
        <v/>
      </c>
      <c r="I225" s="82" t="str">
        <f>IF('Census Input Tab'!O256="NO","Missing Data",IF('Census Input Tab'!T256=1,IF('Census Input Tab'!O256="BLANK","BLANK",""),IF(AND('Census Input Tab'!G256="",'Census Input Tab'!$O256="YES"),"",INDEX($K$22:$K$26,MATCH('Census Input Tab'!G256,'SBMP Illustrative Census'!$L$22:$L$26,0)))))</f>
        <v/>
      </c>
    </row>
    <row r="226" spans="1:9">
      <c r="A226" s="82" t="str">
        <f>IF('Census Input Tab'!O257="NO","Missing Data",IF('Census Input Tab'!T257=1,IF('Census Input Tab'!O257="BLANK","BLANK",""),INDEX($K$3:$K$5,MATCH('Census Input Tab'!H257,'SBMP Illustrative Census'!$L$3:$L$5,0))))</f>
        <v/>
      </c>
      <c r="B226" s="82" t="str">
        <f>IF('Census Input Tab'!O257="NO","Missing Data",IF('Census Input Tab'!T257=1,IF('Census Input Tab'!O257="BLANK","BLANK",""),'Census Input Tab'!B257))</f>
        <v/>
      </c>
      <c r="C226" s="82" t="str">
        <f>IF('Census Input Tab'!O257="NO","Missing Data",IF('Census Input Tab'!T257=1,IF('Census Input Tab'!O257="BLANK","BLANK",""),'Census Input Tab'!A257))</f>
        <v/>
      </c>
      <c r="D226" s="122" t="str">
        <f>IF('Census Input Tab'!O257="NO","Missing Data",IF('Census Input Tab'!T257=1,IF('Census Input Tab'!O257="BLANK","BLANK",""),'Census Input Tab'!D257))</f>
        <v/>
      </c>
      <c r="E226" s="82" t="str">
        <f>IF('Census Input Tab'!O257="NO","Missing Data",IF('Census Input Tab'!T257=1,IF('Census Input Tab'!O257="BLANK","BLANK",""),'Census Input Tab'!E257))</f>
        <v/>
      </c>
      <c r="F226" s="82" t="str">
        <f>IF('Census Input Tab'!O257="NO","Missing Data",IF('Census Input Tab'!T257=1,IF('Census Input Tab'!O257="BLANK","BLANK",""),'Census Input Tab'!C257))</f>
        <v/>
      </c>
      <c r="G226" s="82" t="str">
        <f>IF('Census Input Tab'!O257="NO","Missing Data",IF('Census Input Tab'!T257=1,IF('Census Input Tab'!O257="BLANK","BLANK",""),IF('Census Input Tab'!J257="","",'Census Input Tab'!J257)))</f>
        <v/>
      </c>
      <c r="H226" s="82" t="str">
        <f>IF('Census Input Tab'!O257="NO","Missing Data",IF('Census Input Tab'!T257=1,IF('Census Input Tab'!O257="BLANK","BLANK",""),INDEX($K$14:$K$18,MATCH('Census Input Tab'!F257,'SBMP Illustrative Census'!$L$14:$L$18,0))))</f>
        <v/>
      </c>
      <c r="I226" s="82" t="str">
        <f>IF('Census Input Tab'!O257="NO","Missing Data",IF('Census Input Tab'!T257=1,IF('Census Input Tab'!O257="BLANK","BLANK",""),IF(AND('Census Input Tab'!G257="",'Census Input Tab'!$O257="YES"),"",INDEX($K$22:$K$26,MATCH('Census Input Tab'!G257,'SBMP Illustrative Census'!$L$22:$L$26,0)))))</f>
        <v/>
      </c>
    </row>
    <row r="227" spans="1:9">
      <c r="A227" s="82" t="str">
        <f>IF('Census Input Tab'!O258="NO","Missing Data",IF('Census Input Tab'!T258=1,IF('Census Input Tab'!O258="BLANK","BLANK",""),INDEX($K$3:$K$5,MATCH('Census Input Tab'!H258,'SBMP Illustrative Census'!$L$3:$L$5,0))))</f>
        <v/>
      </c>
      <c r="B227" s="82" t="str">
        <f>IF('Census Input Tab'!O258="NO","Missing Data",IF('Census Input Tab'!T258=1,IF('Census Input Tab'!O258="BLANK","BLANK",""),'Census Input Tab'!B258))</f>
        <v/>
      </c>
      <c r="C227" s="82" t="str">
        <f>IF('Census Input Tab'!O258="NO","Missing Data",IF('Census Input Tab'!T258=1,IF('Census Input Tab'!O258="BLANK","BLANK",""),'Census Input Tab'!A258))</f>
        <v/>
      </c>
      <c r="D227" s="122" t="str">
        <f>IF('Census Input Tab'!O258="NO","Missing Data",IF('Census Input Tab'!T258=1,IF('Census Input Tab'!O258="BLANK","BLANK",""),'Census Input Tab'!D258))</f>
        <v/>
      </c>
      <c r="E227" s="82" t="str">
        <f>IF('Census Input Tab'!O258="NO","Missing Data",IF('Census Input Tab'!T258=1,IF('Census Input Tab'!O258="BLANK","BLANK",""),'Census Input Tab'!E258))</f>
        <v/>
      </c>
      <c r="F227" s="82" t="str">
        <f>IF('Census Input Tab'!O258="NO","Missing Data",IF('Census Input Tab'!T258=1,IF('Census Input Tab'!O258="BLANK","BLANK",""),'Census Input Tab'!C258))</f>
        <v/>
      </c>
      <c r="G227" s="82" t="str">
        <f>IF('Census Input Tab'!O258="NO","Missing Data",IF('Census Input Tab'!T258=1,IF('Census Input Tab'!O258="BLANK","BLANK",""),IF('Census Input Tab'!J258="","",'Census Input Tab'!J258)))</f>
        <v/>
      </c>
      <c r="H227" s="82" t="str">
        <f>IF('Census Input Tab'!O258="NO","Missing Data",IF('Census Input Tab'!T258=1,IF('Census Input Tab'!O258="BLANK","BLANK",""),INDEX($K$14:$K$18,MATCH('Census Input Tab'!F258,'SBMP Illustrative Census'!$L$14:$L$18,0))))</f>
        <v/>
      </c>
      <c r="I227" s="82" t="str">
        <f>IF('Census Input Tab'!O258="NO","Missing Data",IF('Census Input Tab'!T258=1,IF('Census Input Tab'!O258="BLANK","BLANK",""),IF(AND('Census Input Tab'!G258="",'Census Input Tab'!$O258="YES"),"",INDEX($K$22:$K$26,MATCH('Census Input Tab'!G258,'SBMP Illustrative Census'!$L$22:$L$26,0)))))</f>
        <v/>
      </c>
    </row>
    <row r="228" spans="1:9">
      <c r="A228" s="82" t="str">
        <f>IF('Census Input Tab'!O259="NO","Missing Data",IF('Census Input Tab'!T259=1,IF('Census Input Tab'!O259="BLANK","BLANK",""),INDEX($K$3:$K$5,MATCH('Census Input Tab'!H259,'SBMP Illustrative Census'!$L$3:$L$5,0))))</f>
        <v/>
      </c>
      <c r="B228" s="82" t="str">
        <f>IF('Census Input Tab'!O259="NO","Missing Data",IF('Census Input Tab'!T259=1,IF('Census Input Tab'!O259="BLANK","BLANK",""),'Census Input Tab'!B259))</f>
        <v/>
      </c>
      <c r="C228" s="82" t="str">
        <f>IF('Census Input Tab'!O259="NO","Missing Data",IF('Census Input Tab'!T259=1,IF('Census Input Tab'!O259="BLANK","BLANK",""),'Census Input Tab'!A259))</f>
        <v/>
      </c>
      <c r="D228" s="122" t="str">
        <f>IF('Census Input Tab'!O259="NO","Missing Data",IF('Census Input Tab'!T259=1,IF('Census Input Tab'!O259="BLANK","BLANK",""),'Census Input Tab'!D259))</f>
        <v/>
      </c>
      <c r="E228" s="82" t="str">
        <f>IF('Census Input Tab'!O259="NO","Missing Data",IF('Census Input Tab'!T259=1,IF('Census Input Tab'!O259="BLANK","BLANK",""),'Census Input Tab'!E259))</f>
        <v/>
      </c>
      <c r="F228" s="82" t="str">
        <f>IF('Census Input Tab'!O259="NO","Missing Data",IF('Census Input Tab'!T259=1,IF('Census Input Tab'!O259="BLANK","BLANK",""),'Census Input Tab'!C259))</f>
        <v/>
      </c>
      <c r="G228" s="82" t="str">
        <f>IF('Census Input Tab'!O259="NO","Missing Data",IF('Census Input Tab'!T259=1,IF('Census Input Tab'!O259="BLANK","BLANK",""),IF('Census Input Tab'!J259="","",'Census Input Tab'!J259)))</f>
        <v/>
      </c>
      <c r="H228" s="82" t="str">
        <f>IF('Census Input Tab'!O259="NO","Missing Data",IF('Census Input Tab'!T259=1,IF('Census Input Tab'!O259="BLANK","BLANK",""),INDEX($K$14:$K$18,MATCH('Census Input Tab'!F259,'SBMP Illustrative Census'!$L$14:$L$18,0))))</f>
        <v/>
      </c>
      <c r="I228" s="82" t="str">
        <f>IF('Census Input Tab'!O259="NO","Missing Data",IF('Census Input Tab'!T259=1,IF('Census Input Tab'!O259="BLANK","BLANK",""),IF(AND('Census Input Tab'!G259="",'Census Input Tab'!$O259="YES"),"",INDEX($K$22:$K$26,MATCH('Census Input Tab'!G259,'SBMP Illustrative Census'!$L$22:$L$26,0)))))</f>
        <v/>
      </c>
    </row>
    <row r="229" spans="1:9">
      <c r="A229" s="82" t="str">
        <f>IF('Census Input Tab'!O260="NO","Missing Data",IF('Census Input Tab'!T260=1,IF('Census Input Tab'!O260="BLANK","BLANK",""),INDEX($K$3:$K$5,MATCH('Census Input Tab'!H260,'SBMP Illustrative Census'!$L$3:$L$5,0))))</f>
        <v/>
      </c>
      <c r="B229" s="82" t="str">
        <f>IF('Census Input Tab'!O260="NO","Missing Data",IF('Census Input Tab'!T260=1,IF('Census Input Tab'!O260="BLANK","BLANK",""),'Census Input Tab'!B260))</f>
        <v/>
      </c>
      <c r="C229" s="82" t="str">
        <f>IF('Census Input Tab'!O260="NO","Missing Data",IF('Census Input Tab'!T260=1,IF('Census Input Tab'!O260="BLANK","BLANK",""),'Census Input Tab'!A260))</f>
        <v/>
      </c>
      <c r="D229" s="122" t="str">
        <f>IF('Census Input Tab'!O260="NO","Missing Data",IF('Census Input Tab'!T260=1,IF('Census Input Tab'!O260="BLANK","BLANK",""),'Census Input Tab'!D260))</f>
        <v/>
      </c>
      <c r="E229" s="82" t="str">
        <f>IF('Census Input Tab'!O260="NO","Missing Data",IF('Census Input Tab'!T260=1,IF('Census Input Tab'!O260="BLANK","BLANK",""),'Census Input Tab'!E260))</f>
        <v/>
      </c>
      <c r="F229" s="82" t="str">
        <f>IF('Census Input Tab'!O260="NO","Missing Data",IF('Census Input Tab'!T260=1,IF('Census Input Tab'!O260="BLANK","BLANK",""),'Census Input Tab'!C260))</f>
        <v/>
      </c>
      <c r="G229" s="82" t="str">
        <f>IF('Census Input Tab'!O260="NO","Missing Data",IF('Census Input Tab'!T260=1,IF('Census Input Tab'!O260="BLANK","BLANK",""),IF('Census Input Tab'!J260="","",'Census Input Tab'!J260)))</f>
        <v/>
      </c>
      <c r="H229" s="82" t="str">
        <f>IF('Census Input Tab'!O260="NO","Missing Data",IF('Census Input Tab'!T260=1,IF('Census Input Tab'!O260="BLANK","BLANK",""),INDEX($K$14:$K$18,MATCH('Census Input Tab'!F260,'SBMP Illustrative Census'!$L$14:$L$18,0))))</f>
        <v/>
      </c>
      <c r="I229" s="82" t="str">
        <f>IF('Census Input Tab'!O260="NO","Missing Data",IF('Census Input Tab'!T260=1,IF('Census Input Tab'!O260="BLANK","BLANK",""),IF(AND('Census Input Tab'!G260="",'Census Input Tab'!$O260="YES"),"",INDEX($K$22:$K$26,MATCH('Census Input Tab'!G260,'SBMP Illustrative Census'!$L$22:$L$26,0)))))</f>
        <v/>
      </c>
    </row>
    <row r="230" spans="1:9">
      <c r="A230" s="82" t="str">
        <f>IF('Census Input Tab'!O261="NO","Missing Data",IF('Census Input Tab'!T261=1,IF('Census Input Tab'!O261="BLANK","BLANK",""),INDEX($K$3:$K$5,MATCH('Census Input Tab'!H261,'SBMP Illustrative Census'!$L$3:$L$5,0))))</f>
        <v/>
      </c>
      <c r="B230" s="82" t="str">
        <f>IF('Census Input Tab'!O261="NO","Missing Data",IF('Census Input Tab'!T261=1,IF('Census Input Tab'!O261="BLANK","BLANK",""),'Census Input Tab'!B261))</f>
        <v/>
      </c>
      <c r="C230" s="82" t="str">
        <f>IF('Census Input Tab'!O261="NO","Missing Data",IF('Census Input Tab'!T261=1,IF('Census Input Tab'!O261="BLANK","BLANK",""),'Census Input Tab'!A261))</f>
        <v/>
      </c>
      <c r="D230" s="122" t="str">
        <f>IF('Census Input Tab'!O261="NO","Missing Data",IF('Census Input Tab'!T261=1,IF('Census Input Tab'!O261="BLANK","BLANK",""),'Census Input Tab'!D261))</f>
        <v/>
      </c>
      <c r="E230" s="82" t="str">
        <f>IF('Census Input Tab'!O261="NO","Missing Data",IF('Census Input Tab'!T261=1,IF('Census Input Tab'!O261="BLANK","BLANK",""),'Census Input Tab'!E261))</f>
        <v/>
      </c>
      <c r="F230" s="82" t="str">
        <f>IF('Census Input Tab'!O261="NO","Missing Data",IF('Census Input Tab'!T261=1,IF('Census Input Tab'!O261="BLANK","BLANK",""),'Census Input Tab'!C261))</f>
        <v/>
      </c>
      <c r="G230" s="82" t="str">
        <f>IF('Census Input Tab'!O261="NO","Missing Data",IF('Census Input Tab'!T261=1,IF('Census Input Tab'!O261="BLANK","BLANK",""),IF('Census Input Tab'!J261="","",'Census Input Tab'!J261)))</f>
        <v/>
      </c>
      <c r="H230" s="82" t="str">
        <f>IF('Census Input Tab'!O261="NO","Missing Data",IF('Census Input Tab'!T261=1,IF('Census Input Tab'!O261="BLANK","BLANK",""),INDEX($K$14:$K$18,MATCH('Census Input Tab'!F261,'SBMP Illustrative Census'!$L$14:$L$18,0))))</f>
        <v/>
      </c>
      <c r="I230" s="82" t="str">
        <f>IF('Census Input Tab'!O261="NO","Missing Data",IF('Census Input Tab'!T261=1,IF('Census Input Tab'!O261="BLANK","BLANK",""),IF(AND('Census Input Tab'!G261="",'Census Input Tab'!$O261="YES"),"",INDEX($K$22:$K$26,MATCH('Census Input Tab'!G261,'SBMP Illustrative Census'!$L$22:$L$26,0)))))</f>
        <v/>
      </c>
    </row>
    <row r="231" spans="1:9">
      <c r="A231" s="82" t="str">
        <f>IF('Census Input Tab'!O262="NO","Missing Data",IF('Census Input Tab'!T262=1,IF('Census Input Tab'!O262="BLANK","BLANK",""),INDEX($K$3:$K$5,MATCH('Census Input Tab'!H262,'SBMP Illustrative Census'!$L$3:$L$5,0))))</f>
        <v/>
      </c>
      <c r="B231" s="82" t="str">
        <f>IF('Census Input Tab'!O262="NO","Missing Data",IF('Census Input Tab'!T262=1,IF('Census Input Tab'!O262="BLANK","BLANK",""),'Census Input Tab'!B262))</f>
        <v/>
      </c>
      <c r="C231" s="82" t="str">
        <f>IF('Census Input Tab'!O262="NO","Missing Data",IF('Census Input Tab'!T262=1,IF('Census Input Tab'!O262="BLANK","BLANK",""),'Census Input Tab'!A262))</f>
        <v/>
      </c>
      <c r="D231" s="122" t="str">
        <f>IF('Census Input Tab'!O262="NO","Missing Data",IF('Census Input Tab'!T262=1,IF('Census Input Tab'!O262="BLANK","BLANK",""),'Census Input Tab'!D262))</f>
        <v/>
      </c>
      <c r="E231" s="82" t="str">
        <f>IF('Census Input Tab'!O262="NO","Missing Data",IF('Census Input Tab'!T262=1,IF('Census Input Tab'!O262="BLANK","BLANK",""),'Census Input Tab'!E262))</f>
        <v/>
      </c>
      <c r="F231" s="82" t="str">
        <f>IF('Census Input Tab'!O262="NO","Missing Data",IF('Census Input Tab'!T262=1,IF('Census Input Tab'!O262="BLANK","BLANK",""),'Census Input Tab'!C262))</f>
        <v/>
      </c>
      <c r="G231" s="82" t="str">
        <f>IF('Census Input Tab'!O262="NO","Missing Data",IF('Census Input Tab'!T262=1,IF('Census Input Tab'!O262="BLANK","BLANK",""),IF('Census Input Tab'!J262="","",'Census Input Tab'!J262)))</f>
        <v/>
      </c>
      <c r="H231" s="82" t="str">
        <f>IF('Census Input Tab'!O262="NO","Missing Data",IF('Census Input Tab'!T262=1,IF('Census Input Tab'!O262="BLANK","BLANK",""),INDEX($K$14:$K$18,MATCH('Census Input Tab'!F262,'SBMP Illustrative Census'!$L$14:$L$18,0))))</f>
        <v/>
      </c>
      <c r="I231" s="82" t="str">
        <f>IF('Census Input Tab'!O262="NO","Missing Data",IF('Census Input Tab'!T262=1,IF('Census Input Tab'!O262="BLANK","BLANK",""),IF(AND('Census Input Tab'!G262="",'Census Input Tab'!$O262="YES"),"",INDEX($K$22:$K$26,MATCH('Census Input Tab'!G262,'SBMP Illustrative Census'!$L$22:$L$26,0)))))</f>
        <v/>
      </c>
    </row>
    <row r="232" spans="1:9">
      <c r="A232" s="82" t="str">
        <f>IF('Census Input Tab'!O263="NO","Missing Data",IF('Census Input Tab'!T263=1,IF('Census Input Tab'!O263="BLANK","BLANK",""),INDEX($K$3:$K$5,MATCH('Census Input Tab'!H263,'SBMP Illustrative Census'!$L$3:$L$5,0))))</f>
        <v/>
      </c>
      <c r="B232" s="82" t="str">
        <f>IF('Census Input Tab'!O263="NO","Missing Data",IF('Census Input Tab'!T263=1,IF('Census Input Tab'!O263="BLANK","BLANK",""),'Census Input Tab'!B263))</f>
        <v/>
      </c>
      <c r="C232" s="82" t="str">
        <f>IF('Census Input Tab'!O263="NO","Missing Data",IF('Census Input Tab'!T263=1,IF('Census Input Tab'!O263="BLANK","BLANK",""),'Census Input Tab'!A263))</f>
        <v/>
      </c>
      <c r="D232" s="122" t="str">
        <f>IF('Census Input Tab'!O263="NO","Missing Data",IF('Census Input Tab'!T263=1,IF('Census Input Tab'!O263="BLANK","BLANK",""),'Census Input Tab'!D263))</f>
        <v/>
      </c>
      <c r="E232" s="82" t="str">
        <f>IF('Census Input Tab'!O263="NO","Missing Data",IF('Census Input Tab'!T263=1,IF('Census Input Tab'!O263="BLANK","BLANK",""),'Census Input Tab'!E263))</f>
        <v/>
      </c>
      <c r="F232" s="82" t="str">
        <f>IF('Census Input Tab'!O263="NO","Missing Data",IF('Census Input Tab'!T263=1,IF('Census Input Tab'!O263="BLANK","BLANK",""),'Census Input Tab'!C263))</f>
        <v/>
      </c>
      <c r="G232" s="82" t="str">
        <f>IF('Census Input Tab'!O263="NO","Missing Data",IF('Census Input Tab'!T263=1,IF('Census Input Tab'!O263="BLANK","BLANK",""),IF('Census Input Tab'!J263="","",'Census Input Tab'!J263)))</f>
        <v/>
      </c>
      <c r="H232" s="82" t="str">
        <f>IF('Census Input Tab'!O263="NO","Missing Data",IF('Census Input Tab'!T263=1,IF('Census Input Tab'!O263="BLANK","BLANK",""),INDEX($K$14:$K$18,MATCH('Census Input Tab'!F263,'SBMP Illustrative Census'!$L$14:$L$18,0))))</f>
        <v/>
      </c>
      <c r="I232" s="82" t="str">
        <f>IF('Census Input Tab'!O263="NO","Missing Data",IF('Census Input Tab'!T263=1,IF('Census Input Tab'!O263="BLANK","BLANK",""),IF(AND('Census Input Tab'!G263="",'Census Input Tab'!$O263="YES"),"",INDEX($K$22:$K$26,MATCH('Census Input Tab'!G263,'SBMP Illustrative Census'!$L$22:$L$26,0)))))</f>
        <v/>
      </c>
    </row>
    <row r="233" spans="1:9">
      <c r="A233" s="82" t="str">
        <f>IF('Census Input Tab'!O264="NO","Missing Data",IF('Census Input Tab'!T264=1,IF('Census Input Tab'!O264="BLANK","BLANK",""),INDEX($K$3:$K$5,MATCH('Census Input Tab'!H264,'SBMP Illustrative Census'!$L$3:$L$5,0))))</f>
        <v/>
      </c>
      <c r="B233" s="82" t="str">
        <f>IF('Census Input Tab'!O264="NO","Missing Data",IF('Census Input Tab'!T264=1,IF('Census Input Tab'!O264="BLANK","BLANK",""),'Census Input Tab'!B264))</f>
        <v/>
      </c>
      <c r="C233" s="82" t="str">
        <f>IF('Census Input Tab'!O264="NO","Missing Data",IF('Census Input Tab'!T264=1,IF('Census Input Tab'!O264="BLANK","BLANK",""),'Census Input Tab'!A264))</f>
        <v/>
      </c>
      <c r="D233" s="122" t="str">
        <f>IF('Census Input Tab'!O264="NO","Missing Data",IF('Census Input Tab'!T264=1,IF('Census Input Tab'!O264="BLANK","BLANK",""),'Census Input Tab'!D264))</f>
        <v/>
      </c>
      <c r="E233" s="82" t="str">
        <f>IF('Census Input Tab'!O264="NO","Missing Data",IF('Census Input Tab'!T264=1,IF('Census Input Tab'!O264="BLANK","BLANK",""),'Census Input Tab'!E264))</f>
        <v/>
      </c>
      <c r="F233" s="82" t="str">
        <f>IF('Census Input Tab'!O264="NO","Missing Data",IF('Census Input Tab'!T264=1,IF('Census Input Tab'!O264="BLANK","BLANK",""),'Census Input Tab'!C264))</f>
        <v/>
      </c>
      <c r="G233" s="82" t="str">
        <f>IF('Census Input Tab'!O264="NO","Missing Data",IF('Census Input Tab'!T264=1,IF('Census Input Tab'!O264="BLANK","BLANK",""),IF('Census Input Tab'!J264="","",'Census Input Tab'!J264)))</f>
        <v/>
      </c>
      <c r="H233" s="82" t="str">
        <f>IF('Census Input Tab'!O264="NO","Missing Data",IF('Census Input Tab'!T264=1,IF('Census Input Tab'!O264="BLANK","BLANK",""),INDEX($K$14:$K$18,MATCH('Census Input Tab'!F264,'SBMP Illustrative Census'!$L$14:$L$18,0))))</f>
        <v/>
      </c>
      <c r="I233" s="82" t="str">
        <f>IF('Census Input Tab'!O264="NO","Missing Data",IF('Census Input Tab'!T264=1,IF('Census Input Tab'!O264="BLANK","BLANK",""),IF(AND('Census Input Tab'!G264="",'Census Input Tab'!$O264="YES"),"",INDEX($K$22:$K$26,MATCH('Census Input Tab'!G264,'SBMP Illustrative Census'!$L$22:$L$26,0)))))</f>
        <v/>
      </c>
    </row>
    <row r="234" spans="1:9">
      <c r="A234" s="82" t="str">
        <f>IF('Census Input Tab'!O265="NO","Missing Data",IF('Census Input Tab'!T265=1,IF('Census Input Tab'!O265="BLANK","BLANK",""),INDEX($K$3:$K$5,MATCH('Census Input Tab'!H265,'SBMP Illustrative Census'!$L$3:$L$5,0))))</f>
        <v/>
      </c>
      <c r="B234" s="82" t="str">
        <f>IF('Census Input Tab'!O265="NO","Missing Data",IF('Census Input Tab'!T265=1,IF('Census Input Tab'!O265="BLANK","BLANK",""),'Census Input Tab'!B265))</f>
        <v/>
      </c>
      <c r="C234" s="82" t="str">
        <f>IF('Census Input Tab'!O265="NO","Missing Data",IF('Census Input Tab'!T265=1,IF('Census Input Tab'!O265="BLANK","BLANK",""),'Census Input Tab'!A265))</f>
        <v/>
      </c>
      <c r="D234" s="122" t="str">
        <f>IF('Census Input Tab'!O265="NO","Missing Data",IF('Census Input Tab'!T265=1,IF('Census Input Tab'!O265="BLANK","BLANK",""),'Census Input Tab'!D265))</f>
        <v/>
      </c>
      <c r="E234" s="82" t="str">
        <f>IF('Census Input Tab'!O265="NO","Missing Data",IF('Census Input Tab'!T265=1,IF('Census Input Tab'!O265="BLANK","BLANK",""),'Census Input Tab'!E265))</f>
        <v/>
      </c>
      <c r="F234" s="82" t="str">
        <f>IF('Census Input Tab'!O265="NO","Missing Data",IF('Census Input Tab'!T265=1,IF('Census Input Tab'!O265="BLANK","BLANK",""),'Census Input Tab'!C265))</f>
        <v/>
      </c>
      <c r="G234" s="82" t="str">
        <f>IF('Census Input Tab'!O265="NO","Missing Data",IF('Census Input Tab'!T265=1,IF('Census Input Tab'!O265="BLANK","BLANK",""),IF('Census Input Tab'!J265="","",'Census Input Tab'!J265)))</f>
        <v/>
      </c>
      <c r="H234" s="82" t="str">
        <f>IF('Census Input Tab'!O265="NO","Missing Data",IF('Census Input Tab'!T265=1,IF('Census Input Tab'!O265="BLANK","BLANK",""),INDEX($K$14:$K$18,MATCH('Census Input Tab'!F265,'SBMP Illustrative Census'!$L$14:$L$18,0))))</f>
        <v/>
      </c>
      <c r="I234" s="82" t="str">
        <f>IF('Census Input Tab'!O265="NO","Missing Data",IF('Census Input Tab'!T265=1,IF('Census Input Tab'!O265="BLANK","BLANK",""),IF(AND('Census Input Tab'!G265="",'Census Input Tab'!$O265="YES"),"",INDEX($K$22:$K$26,MATCH('Census Input Tab'!G265,'SBMP Illustrative Census'!$L$22:$L$26,0)))))</f>
        <v/>
      </c>
    </row>
    <row r="235" spans="1:9">
      <c r="A235" s="82" t="str">
        <f>IF('Census Input Tab'!O266="NO","Missing Data",IF('Census Input Tab'!T266=1,IF('Census Input Tab'!O266="BLANK","BLANK",""),INDEX($K$3:$K$5,MATCH('Census Input Tab'!H266,'SBMP Illustrative Census'!$L$3:$L$5,0))))</f>
        <v/>
      </c>
      <c r="B235" s="82" t="str">
        <f>IF('Census Input Tab'!O266="NO","Missing Data",IF('Census Input Tab'!T266=1,IF('Census Input Tab'!O266="BLANK","BLANK",""),'Census Input Tab'!B266))</f>
        <v/>
      </c>
      <c r="C235" s="82" t="str">
        <f>IF('Census Input Tab'!O266="NO","Missing Data",IF('Census Input Tab'!T266=1,IF('Census Input Tab'!O266="BLANK","BLANK",""),'Census Input Tab'!A266))</f>
        <v/>
      </c>
      <c r="D235" s="122" t="str">
        <f>IF('Census Input Tab'!O266="NO","Missing Data",IF('Census Input Tab'!T266=1,IF('Census Input Tab'!O266="BLANK","BLANK",""),'Census Input Tab'!D266))</f>
        <v/>
      </c>
      <c r="E235" s="82" t="str">
        <f>IF('Census Input Tab'!O266="NO","Missing Data",IF('Census Input Tab'!T266=1,IF('Census Input Tab'!O266="BLANK","BLANK",""),'Census Input Tab'!E266))</f>
        <v/>
      </c>
      <c r="F235" s="82" t="str">
        <f>IF('Census Input Tab'!O266="NO","Missing Data",IF('Census Input Tab'!T266=1,IF('Census Input Tab'!O266="BLANK","BLANK",""),'Census Input Tab'!C266))</f>
        <v/>
      </c>
      <c r="G235" s="82" t="str">
        <f>IF('Census Input Tab'!O266="NO","Missing Data",IF('Census Input Tab'!T266=1,IF('Census Input Tab'!O266="BLANK","BLANK",""),IF('Census Input Tab'!J266="","",'Census Input Tab'!J266)))</f>
        <v/>
      </c>
      <c r="H235" s="82" t="str">
        <f>IF('Census Input Tab'!O266="NO","Missing Data",IF('Census Input Tab'!T266=1,IF('Census Input Tab'!O266="BLANK","BLANK",""),INDEX($K$14:$K$18,MATCH('Census Input Tab'!F266,'SBMP Illustrative Census'!$L$14:$L$18,0))))</f>
        <v/>
      </c>
      <c r="I235" s="82" t="str">
        <f>IF('Census Input Tab'!O266="NO","Missing Data",IF('Census Input Tab'!T266=1,IF('Census Input Tab'!O266="BLANK","BLANK",""),IF(AND('Census Input Tab'!G266="",'Census Input Tab'!$O266="YES"),"",INDEX($K$22:$K$26,MATCH('Census Input Tab'!G266,'SBMP Illustrative Census'!$L$22:$L$26,0)))))</f>
        <v/>
      </c>
    </row>
    <row r="236" spans="1:9">
      <c r="A236" s="82" t="str">
        <f>IF('Census Input Tab'!O267="NO","Missing Data",IF('Census Input Tab'!T267=1,IF('Census Input Tab'!O267="BLANK","BLANK",""),INDEX($K$3:$K$5,MATCH('Census Input Tab'!H267,'SBMP Illustrative Census'!$L$3:$L$5,0))))</f>
        <v/>
      </c>
      <c r="B236" s="82" t="str">
        <f>IF('Census Input Tab'!O267="NO","Missing Data",IF('Census Input Tab'!T267=1,IF('Census Input Tab'!O267="BLANK","BLANK",""),'Census Input Tab'!B267))</f>
        <v/>
      </c>
      <c r="C236" s="82" t="str">
        <f>IF('Census Input Tab'!O267="NO","Missing Data",IF('Census Input Tab'!T267=1,IF('Census Input Tab'!O267="BLANK","BLANK",""),'Census Input Tab'!A267))</f>
        <v/>
      </c>
      <c r="D236" s="122" t="str">
        <f>IF('Census Input Tab'!O267="NO","Missing Data",IF('Census Input Tab'!T267=1,IF('Census Input Tab'!O267="BLANK","BLANK",""),'Census Input Tab'!D267))</f>
        <v/>
      </c>
      <c r="E236" s="82" t="str">
        <f>IF('Census Input Tab'!O267="NO","Missing Data",IF('Census Input Tab'!T267=1,IF('Census Input Tab'!O267="BLANK","BLANK",""),'Census Input Tab'!E267))</f>
        <v/>
      </c>
      <c r="F236" s="82" t="str">
        <f>IF('Census Input Tab'!O267="NO","Missing Data",IF('Census Input Tab'!T267=1,IF('Census Input Tab'!O267="BLANK","BLANK",""),'Census Input Tab'!C267))</f>
        <v/>
      </c>
      <c r="G236" s="82" t="str">
        <f>IF('Census Input Tab'!O267="NO","Missing Data",IF('Census Input Tab'!T267=1,IF('Census Input Tab'!O267="BLANK","BLANK",""),IF('Census Input Tab'!J267="","",'Census Input Tab'!J267)))</f>
        <v/>
      </c>
      <c r="H236" s="82" t="str">
        <f>IF('Census Input Tab'!O267="NO","Missing Data",IF('Census Input Tab'!T267=1,IF('Census Input Tab'!O267="BLANK","BLANK",""),INDEX($K$14:$K$18,MATCH('Census Input Tab'!F267,'SBMP Illustrative Census'!$L$14:$L$18,0))))</f>
        <v/>
      </c>
      <c r="I236" s="82" t="str">
        <f>IF('Census Input Tab'!O267="NO","Missing Data",IF('Census Input Tab'!T267=1,IF('Census Input Tab'!O267="BLANK","BLANK",""),IF(AND('Census Input Tab'!G267="",'Census Input Tab'!$O267="YES"),"",INDEX($K$22:$K$26,MATCH('Census Input Tab'!G267,'SBMP Illustrative Census'!$L$22:$L$26,0)))))</f>
        <v/>
      </c>
    </row>
    <row r="237" spans="1:9">
      <c r="A237" s="82" t="str">
        <f>IF('Census Input Tab'!O268="NO","Missing Data",IF('Census Input Tab'!T268=1,IF('Census Input Tab'!O268="BLANK","BLANK",""),INDEX($K$3:$K$5,MATCH('Census Input Tab'!H268,'SBMP Illustrative Census'!$L$3:$L$5,0))))</f>
        <v/>
      </c>
      <c r="B237" s="82" t="str">
        <f>IF('Census Input Tab'!O268="NO","Missing Data",IF('Census Input Tab'!T268=1,IF('Census Input Tab'!O268="BLANK","BLANK",""),'Census Input Tab'!B268))</f>
        <v/>
      </c>
      <c r="C237" s="82" t="str">
        <f>IF('Census Input Tab'!O268="NO","Missing Data",IF('Census Input Tab'!T268=1,IF('Census Input Tab'!O268="BLANK","BLANK",""),'Census Input Tab'!A268))</f>
        <v/>
      </c>
      <c r="D237" s="122" t="str">
        <f>IF('Census Input Tab'!O268="NO","Missing Data",IF('Census Input Tab'!T268=1,IF('Census Input Tab'!O268="BLANK","BLANK",""),'Census Input Tab'!D268))</f>
        <v/>
      </c>
      <c r="E237" s="82" t="str">
        <f>IF('Census Input Tab'!O268="NO","Missing Data",IF('Census Input Tab'!T268=1,IF('Census Input Tab'!O268="BLANK","BLANK",""),'Census Input Tab'!E268))</f>
        <v/>
      </c>
      <c r="F237" s="82" t="str">
        <f>IF('Census Input Tab'!O268="NO","Missing Data",IF('Census Input Tab'!T268=1,IF('Census Input Tab'!O268="BLANK","BLANK",""),'Census Input Tab'!C268))</f>
        <v/>
      </c>
      <c r="G237" s="82" t="str">
        <f>IF('Census Input Tab'!O268="NO","Missing Data",IF('Census Input Tab'!T268=1,IF('Census Input Tab'!O268="BLANK","BLANK",""),IF('Census Input Tab'!J268="","",'Census Input Tab'!J268)))</f>
        <v/>
      </c>
      <c r="H237" s="82" t="str">
        <f>IF('Census Input Tab'!O268="NO","Missing Data",IF('Census Input Tab'!T268=1,IF('Census Input Tab'!O268="BLANK","BLANK",""),INDEX($K$14:$K$18,MATCH('Census Input Tab'!F268,'SBMP Illustrative Census'!$L$14:$L$18,0))))</f>
        <v/>
      </c>
      <c r="I237" s="82" t="str">
        <f>IF('Census Input Tab'!O268="NO","Missing Data",IF('Census Input Tab'!T268=1,IF('Census Input Tab'!O268="BLANK","BLANK",""),IF(AND('Census Input Tab'!G268="",'Census Input Tab'!$O268="YES"),"",INDEX($K$22:$K$26,MATCH('Census Input Tab'!G268,'SBMP Illustrative Census'!$L$22:$L$26,0)))))</f>
        <v/>
      </c>
    </row>
    <row r="238" spans="1:9">
      <c r="A238" s="82" t="str">
        <f>IF('Census Input Tab'!O269="NO","Missing Data",IF('Census Input Tab'!T269=1,IF('Census Input Tab'!O269="BLANK","BLANK",""),INDEX($K$3:$K$5,MATCH('Census Input Tab'!H269,'SBMP Illustrative Census'!$L$3:$L$5,0))))</f>
        <v/>
      </c>
      <c r="B238" s="82" t="str">
        <f>IF('Census Input Tab'!O269="NO","Missing Data",IF('Census Input Tab'!T269=1,IF('Census Input Tab'!O269="BLANK","BLANK",""),'Census Input Tab'!B269))</f>
        <v/>
      </c>
      <c r="C238" s="82" t="str">
        <f>IF('Census Input Tab'!O269="NO","Missing Data",IF('Census Input Tab'!T269=1,IF('Census Input Tab'!O269="BLANK","BLANK",""),'Census Input Tab'!A269))</f>
        <v/>
      </c>
      <c r="D238" s="122" t="str">
        <f>IF('Census Input Tab'!O269="NO","Missing Data",IF('Census Input Tab'!T269=1,IF('Census Input Tab'!O269="BLANK","BLANK",""),'Census Input Tab'!D269))</f>
        <v/>
      </c>
      <c r="E238" s="82" t="str">
        <f>IF('Census Input Tab'!O269="NO","Missing Data",IF('Census Input Tab'!T269=1,IF('Census Input Tab'!O269="BLANK","BLANK",""),'Census Input Tab'!E269))</f>
        <v/>
      </c>
      <c r="F238" s="82" t="str">
        <f>IF('Census Input Tab'!O269="NO","Missing Data",IF('Census Input Tab'!T269=1,IF('Census Input Tab'!O269="BLANK","BLANK",""),'Census Input Tab'!C269))</f>
        <v/>
      </c>
      <c r="G238" s="82" t="str">
        <f>IF('Census Input Tab'!O269="NO","Missing Data",IF('Census Input Tab'!T269=1,IF('Census Input Tab'!O269="BLANK","BLANK",""),IF('Census Input Tab'!J269="","",'Census Input Tab'!J269)))</f>
        <v/>
      </c>
      <c r="H238" s="82" t="str">
        <f>IF('Census Input Tab'!O269="NO","Missing Data",IF('Census Input Tab'!T269=1,IF('Census Input Tab'!O269="BLANK","BLANK",""),INDEX($K$14:$K$18,MATCH('Census Input Tab'!F269,'SBMP Illustrative Census'!$L$14:$L$18,0))))</f>
        <v/>
      </c>
      <c r="I238" s="82" t="str">
        <f>IF('Census Input Tab'!O269="NO","Missing Data",IF('Census Input Tab'!T269=1,IF('Census Input Tab'!O269="BLANK","BLANK",""),IF(AND('Census Input Tab'!G269="",'Census Input Tab'!$O269="YES"),"",INDEX($K$22:$K$26,MATCH('Census Input Tab'!G269,'SBMP Illustrative Census'!$L$22:$L$26,0)))))</f>
        <v/>
      </c>
    </row>
    <row r="239" spans="1:9">
      <c r="A239" s="82" t="str">
        <f>IF('Census Input Tab'!O270="NO","Missing Data",IF('Census Input Tab'!T270=1,IF('Census Input Tab'!O270="BLANK","BLANK",""),INDEX($K$3:$K$5,MATCH('Census Input Tab'!H270,'SBMP Illustrative Census'!$L$3:$L$5,0))))</f>
        <v/>
      </c>
      <c r="B239" s="82" t="str">
        <f>IF('Census Input Tab'!O270="NO","Missing Data",IF('Census Input Tab'!T270=1,IF('Census Input Tab'!O270="BLANK","BLANK",""),'Census Input Tab'!B270))</f>
        <v/>
      </c>
      <c r="C239" s="82" t="str">
        <f>IF('Census Input Tab'!O270="NO","Missing Data",IF('Census Input Tab'!T270=1,IF('Census Input Tab'!O270="BLANK","BLANK",""),'Census Input Tab'!A270))</f>
        <v/>
      </c>
      <c r="D239" s="122" t="str">
        <f>IF('Census Input Tab'!O270="NO","Missing Data",IF('Census Input Tab'!T270=1,IF('Census Input Tab'!O270="BLANK","BLANK",""),'Census Input Tab'!D270))</f>
        <v/>
      </c>
      <c r="E239" s="82" t="str">
        <f>IF('Census Input Tab'!O270="NO","Missing Data",IF('Census Input Tab'!T270=1,IF('Census Input Tab'!O270="BLANK","BLANK",""),'Census Input Tab'!E270))</f>
        <v/>
      </c>
      <c r="F239" s="82" t="str">
        <f>IF('Census Input Tab'!O270="NO","Missing Data",IF('Census Input Tab'!T270=1,IF('Census Input Tab'!O270="BLANK","BLANK",""),'Census Input Tab'!C270))</f>
        <v/>
      </c>
      <c r="G239" s="82" t="str">
        <f>IF('Census Input Tab'!O270="NO","Missing Data",IF('Census Input Tab'!T270=1,IF('Census Input Tab'!O270="BLANK","BLANK",""),IF('Census Input Tab'!J270="","",'Census Input Tab'!J270)))</f>
        <v/>
      </c>
      <c r="H239" s="82" t="str">
        <f>IF('Census Input Tab'!O270="NO","Missing Data",IF('Census Input Tab'!T270=1,IF('Census Input Tab'!O270="BLANK","BLANK",""),INDEX($K$14:$K$18,MATCH('Census Input Tab'!F270,'SBMP Illustrative Census'!$L$14:$L$18,0))))</f>
        <v/>
      </c>
      <c r="I239" s="82" t="str">
        <f>IF('Census Input Tab'!O270="NO","Missing Data",IF('Census Input Tab'!T270=1,IF('Census Input Tab'!O270="BLANK","BLANK",""),IF(AND('Census Input Tab'!G270="",'Census Input Tab'!$O270="YES"),"",INDEX($K$22:$K$26,MATCH('Census Input Tab'!G270,'SBMP Illustrative Census'!$L$22:$L$26,0)))))</f>
        <v/>
      </c>
    </row>
    <row r="240" spans="1:9">
      <c r="A240" s="82" t="str">
        <f>IF('Census Input Tab'!O271="NO","Missing Data",IF('Census Input Tab'!T271=1,IF('Census Input Tab'!O271="BLANK","BLANK",""),INDEX($K$3:$K$5,MATCH('Census Input Tab'!H271,'SBMP Illustrative Census'!$L$3:$L$5,0))))</f>
        <v/>
      </c>
      <c r="B240" s="82" t="str">
        <f>IF('Census Input Tab'!O271="NO","Missing Data",IF('Census Input Tab'!T271=1,IF('Census Input Tab'!O271="BLANK","BLANK",""),'Census Input Tab'!B271))</f>
        <v/>
      </c>
      <c r="C240" s="82" t="str">
        <f>IF('Census Input Tab'!O271="NO","Missing Data",IF('Census Input Tab'!T271=1,IF('Census Input Tab'!O271="BLANK","BLANK",""),'Census Input Tab'!A271))</f>
        <v/>
      </c>
      <c r="D240" s="122" t="str">
        <f>IF('Census Input Tab'!O271="NO","Missing Data",IF('Census Input Tab'!T271=1,IF('Census Input Tab'!O271="BLANK","BLANK",""),'Census Input Tab'!D271))</f>
        <v/>
      </c>
      <c r="E240" s="82" t="str">
        <f>IF('Census Input Tab'!O271="NO","Missing Data",IF('Census Input Tab'!T271=1,IF('Census Input Tab'!O271="BLANK","BLANK",""),'Census Input Tab'!E271))</f>
        <v/>
      </c>
      <c r="F240" s="82" t="str">
        <f>IF('Census Input Tab'!O271="NO","Missing Data",IF('Census Input Tab'!T271=1,IF('Census Input Tab'!O271="BLANK","BLANK",""),'Census Input Tab'!C271))</f>
        <v/>
      </c>
      <c r="G240" s="82" t="str">
        <f>IF('Census Input Tab'!O271="NO","Missing Data",IF('Census Input Tab'!T271=1,IF('Census Input Tab'!O271="BLANK","BLANK",""),IF('Census Input Tab'!J271="","",'Census Input Tab'!J271)))</f>
        <v/>
      </c>
      <c r="H240" s="82" t="str">
        <f>IF('Census Input Tab'!O271="NO","Missing Data",IF('Census Input Tab'!T271=1,IF('Census Input Tab'!O271="BLANK","BLANK",""),INDEX($K$14:$K$18,MATCH('Census Input Tab'!F271,'SBMP Illustrative Census'!$L$14:$L$18,0))))</f>
        <v/>
      </c>
      <c r="I240" s="82" t="str">
        <f>IF('Census Input Tab'!O271="NO","Missing Data",IF('Census Input Tab'!T271=1,IF('Census Input Tab'!O271="BLANK","BLANK",""),IF(AND('Census Input Tab'!G271="",'Census Input Tab'!$O271="YES"),"",INDEX($K$22:$K$26,MATCH('Census Input Tab'!G271,'SBMP Illustrative Census'!$L$22:$L$26,0)))))</f>
        <v/>
      </c>
    </row>
    <row r="241" spans="1:9">
      <c r="A241" s="82" t="str">
        <f>IF('Census Input Tab'!O272="NO","Missing Data",IF('Census Input Tab'!T272=1,IF('Census Input Tab'!O272="BLANK","BLANK",""),INDEX($K$3:$K$5,MATCH('Census Input Tab'!H272,'SBMP Illustrative Census'!$L$3:$L$5,0))))</f>
        <v/>
      </c>
      <c r="B241" s="82" t="str">
        <f>IF('Census Input Tab'!O272="NO","Missing Data",IF('Census Input Tab'!T272=1,IF('Census Input Tab'!O272="BLANK","BLANK",""),'Census Input Tab'!B272))</f>
        <v/>
      </c>
      <c r="C241" s="82" t="str">
        <f>IF('Census Input Tab'!O272="NO","Missing Data",IF('Census Input Tab'!T272=1,IF('Census Input Tab'!O272="BLANK","BLANK",""),'Census Input Tab'!A272))</f>
        <v/>
      </c>
      <c r="D241" s="122" t="str">
        <f>IF('Census Input Tab'!O272="NO","Missing Data",IF('Census Input Tab'!T272=1,IF('Census Input Tab'!O272="BLANK","BLANK",""),'Census Input Tab'!D272))</f>
        <v/>
      </c>
      <c r="E241" s="82" t="str">
        <f>IF('Census Input Tab'!O272="NO","Missing Data",IF('Census Input Tab'!T272=1,IF('Census Input Tab'!O272="BLANK","BLANK",""),'Census Input Tab'!E272))</f>
        <v/>
      </c>
      <c r="F241" s="82" t="str">
        <f>IF('Census Input Tab'!O272="NO","Missing Data",IF('Census Input Tab'!T272=1,IF('Census Input Tab'!O272="BLANK","BLANK",""),'Census Input Tab'!C272))</f>
        <v/>
      </c>
      <c r="G241" s="82" t="str">
        <f>IF('Census Input Tab'!O272="NO","Missing Data",IF('Census Input Tab'!T272=1,IF('Census Input Tab'!O272="BLANK","BLANK",""),IF('Census Input Tab'!J272="","",'Census Input Tab'!J272)))</f>
        <v/>
      </c>
      <c r="H241" s="82" t="str">
        <f>IF('Census Input Tab'!O272="NO","Missing Data",IF('Census Input Tab'!T272=1,IF('Census Input Tab'!O272="BLANK","BLANK",""),INDEX($K$14:$K$18,MATCH('Census Input Tab'!F272,'SBMP Illustrative Census'!$L$14:$L$18,0))))</f>
        <v/>
      </c>
      <c r="I241" s="82" t="str">
        <f>IF('Census Input Tab'!O272="NO","Missing Data",IF('Census Input Tab'!T272=1,IF('Census Input Tab'!O272="BLANK","BLANK",""),IF(AND('Census Input Tab'!G272="",'Census Input Tab'!$O272="YES"),"",INDEX($K$22:$K$26,MATCH('Census Input Tab'!G272,'SBMP Illustrative Census'!$L$22:$L$26,0)))))</f>
        <v/>
      </c>
    </row>
    <row r="242" spans="1:9">
      <c r="A242" s="82" t="str">
        <f>IF('Census Input Tab'!O273="NO","Missing Data",IF('Census Input Tab'!T273=1,IF('Census Input Tab'!O273="BLANK","BLANK",""),INDEX($K$3:$K$5,MATCH('Census Input Tab'!H273,'SBMP Illustrative Census'!$L$3:$L$5,0))))</f>
        <v/>
      </c>
      <c r="B242" s="82" t="str">
        <f>IF('Census Input Tab'!O273="NO","Missing Data",IF('Census Input Tab'!T273=1,IF('Census Input Tab'!O273="BLANK","BLANK",""),'Census Input Tab'!B273))</f>
        <v/>
      </c>
      <c r="C242" s="82" t="str">
        <f>IF('Census Input Tab'!O273="NO","Missing Data",IF('Census Input Tab'!T273=1,IF('Census Input Tab'!O273="BLANK","BLANK",""),'Census Input Tab'!A273))</f>
        <v/>
      </c>
      <c r="D242" s="122" t="str">
        <f>IF('Census Input Tab'!O273="NO","Missing Data",IF('Census Input Tab'!T273=1,IF('Census Input Tab'!O273="BLANK","BLANK",""),'Census Input Tab'!D273))</f>
        <v/>
      </c>
      <c r="E242" s="82" t="str">
        <f>IF('Census Input Tab'!O273="NO","Missing Data",IF('Census Input Tab'!T273=1,IF('Census Input Tab'!O273="BLANK","BLANK",""),'Census Input Tab'!E273))</f>
        <v/>
      </c>
      <c r="F242" s="82" t="str">
        <f>IF('Census Input Tab'!O273="NO","Missing Data",IF('Census Input Tab'!T273=1,IF('Census Input Tab'!O273="BLANK","BLANK",""),'Census Input Tab'!C273))</f>
        <v/>
      </c>
      <c r="G242" s="82" t="str">
        <f>IF('Census Input Tab'!O273="NO","Missing Data",IF('Census Input Tab'!T273=1,IF('Census Input Tab'!O273="BLANK","BLANK",""),IF('Census Input Tab'!J273="","",'Census Input Tab'!J273)))</f>
        <v/>
      </c>
      <c r="H242" s="82" t="str">
        <f>IF('Census Input Tab'!O273="NO","Missing Data",IF('Census Input Tab'!T273=1,IF('Census Input Tab'!O273="BLANK","BLANK",""),INDEX($K$14:$K$18,MATCH('Census Input Tab'!F273,'SBMP Illustrative Census'!$L$14:$L$18,0))))</f>
        <v/>
      </c>
      <c r="I242" s="82" t="str">
        <f>IF('Census Input Tab'!O273="NO","Missing Data",IF('Census Input Tab'!T273=1,IF('Census Input Tab'!O273="BLANK","BLANK",""),IF(AND('Census Input Tab'!G273="",'Census Input Tab'!$O273="YES"),"",INDEX($K$22:$K$26,MATCH('Census Input Tab'!G273,'SBMP Illustrative Census'!$L$22:$L$26,0)))))</f>
        <v/>
      </c>
    </row>
    <row r="243" spans="1:9">
      <c r="A243" s="82" t="str">
        <f>IF('Census Input Tab'!O274="NO","Missing Data",IF('Census Input Tab'!T274=1,IF('Census Input Tab'!O274="BLANK","BLANK",""),INDEX($K$3:$K$5,MATCH('Census Input Tab'!H274,'SBMP Illustrative Census'!$L$3:$L$5,0))))</f>
        <v/>
      </c>
      <c r="B243" s="82" t="str">
        <f>IF('Census Input Tab'!O274="NO","Missing Data",IF('Census Input Tab'!T274=1,IF('Census Input Tab'!O274="BLANK","BLANK",""),'Census Input Tab'!B274))</f>
        <v/>
      </c>
      <c r="C243" s="82" t="str">
        <f>IF('Census Input Tab'!O274="NO","Missing Data",IF('Census Input Tab'!T274=1,IF('Census Input Tab'!O274="BLANK","BLANK",""),'Census Input Tab'!A274))</f>
        <v/>
      </c>
      <c r="D243" s="122" t="str">
        <f>IF('Census Input Tab'!O274="NO","Missing Data",IF('Census Input Tab'!T274=1,IF('Census Input Tab'!O274="BLANK","BLANK",""),'Census Input Tab'!D274))</f>
        <v/>
      </c>
      <c r="E243" s="82" t="str">
        <f>IF('Census Input Tab'!O274="NO","Missing Data",IF('Census Input Tab'!T274=1,IF('Census Input Tab'!O274="BLANK","BLANK",""),'Census Input Tab'!E274))</f>
        <v/>
      </c>
      <c r="F243" s="82" t="str">
        <f>IF('Census Input Tab'!O274="NO","Missing Data",IF('Census Input Tab'!T274=1,IF('Census Input Tab'!O274="BLANK","BLANK",""),'Census Input Tab'!C274))</f>
        <v/>
      </c>
      <c r="G243" s="82" t="str">
        <f>IF('Census Input Tab'!O274="NO","Missing Data",IF('Census Input Tab'!T274=1,IF('Census Input Tab'!O274="BLANK","BLANK",""),IF('Census Input Tab'!J274="","",'Census Input Tab'!J274)))</f>
        <v/>
      </c>
      <c r="H243" s="82" t="str">
        <f>IF('Census Input Tab'!O274="NO","Missing Data",IF('Census Input Tab'!T274=1,IF('Census Input Tab'!O274="BLANK","BLANK",""),INDEX($K$14:$K$18,MATCH('Census Input Tab'!F274,'SBMP Illustrative Census'!$L$14:$L$18,0))))</f>
        <v/>
      </c>
      <c r="I243" s="82" t="str">
        <f>IF('Census Input Tab'!O274="NO","Missing Data",IF('Census Input Tab'!T274=1,IF('Census Input Tab'!O274="BLANK","BLANK",""),IF(AND('Census Input Tab'!G274="",'Census Input Tab'!$O274="YES"),"",INDEX($K$22:$K$26,MATCH('Census Input Tab'!G274,'SBMP Illustrative Census'!$L$22:$L$26,0)))))</f>
        <v/>
      </c>
    </row>
    <row r="244" spans="1:9">
      <c r="A244" s="82" t="str">
        <f>IF('Census Input Tab'!O275="NO","Missing Data",IF('Census Input Tab'!T275=1,IF('Census Input Tab'!O275="BLANK","BLANK",""),INDEX($K$3:$K$5,MATCH('Census Input Tab'!H275,'SBMP Illustrative Census'!$L$3:$L$5,0))))</f>
        <v/>
      </c>
      <c r="B244" s="82" t="str">
        <f>IF('Census Input Tab'!O275="NO","Missing Data",IF('Census Input Tab'!T275=1,IF('Census Input Tab'!O275="BLANK","BLANK",""),'Census Input Tab'!B275))</f>
        <v/>
      </c>
      <c r="C244" s="82" t="str">
        <f>IF('Census Input Tab'!O275="NO","Missing Data",IF('Census Input Tab'!T275=1,IF('Census Input Tab'!O275="BLANK","BLANK",""),'Census Input Tab'!A275))</f>
        <v/>
      </c>
      <c r="D244" s="122" t="str">
        <f>IF('Census Input Tab'!O275="NO","Missing Data",IF('Census Input Tab'!T275=1,IF('Census Input Tab'!O275="BLANK","BLANK",""),'Census Input Tab'!D275))</f>
        <v/>
      </c>
      <c r="E244" s="82" t="str">
        <f>IF('Census Input Tab'!O275="NO","Missing Data",IF('Census Input Tab'!T275=1,IF('Census Input Tab'!O275="BLANK","BLANK",""),'Census Input Tab'!E275))</f>
        <v/>
      </c>
      <c r="F244" s="82" t="str">
        <f>IF('Census Input Tab'!O275="NO","Missing Data",IF('Census Input Tab'!T275=1,IF('Census Input Tab'!O275="BLANK","BLANK",""),'Census Input Tab'!C275))</f>
        <v/>
      </c>
      <c r="G244" s="82" t="str">
        <f>IF('Census Input Tab'!O275="NO","Missing Data",IF('Census Input Tab'!T275=1,IF('Census Input Tab'!O275="BLANK","BLANK",""),IF('Census Input Tab'!J275="","",'Census Input Tab'!J275)))</f>
        <v/>
      </c>
      <c r="H244" s="82" t="str">
        <f>IF('Census Input Tab'!O275="NO","Missing Data",IF('Census Input Tab'!T275=1,IF('Census Input Tab'!O275="BLANK","BLANK",""),INDEX($K$14:$K$18,MATCH('Census Input Tab'!F275,'SBMP Illustrative Census'!$L$14:$L$18,0))))</f>
        <v/>
      </c>
      <c r="I244" s="82" t="str">
        <f>IF('Census Input Tab'!O275="NO","Missing Data",IF('Census Input Tab'!T275=1,IF('Census Input Tab'!O275="BLANK","BLANK",""),IF(AND('Census Input Tab'!G275="",'Census Input Tab'!$O275="YES"),"",INDEX($K$22:$K$26,MATCH('Census Input Tab'!G275,'SBMP Illustrative Census'!$L$22:$L$26,0)))))</f>
        <v/>
      </c>
    </row>
    <row r="245" spans="1:9">
      <c r="A245" s="82" t="str">
        <f>IF('Census Input Tab'!O276="NO","Missing Data",IF('Census Input Tab'!T276=1,IF('Census Input Tab'!O276="BLANK","BLANK",""),INDEX($K$3:$K$5,MATCH('Census Input Tab'!H276,'SBMP Illustrative Census'!$L$3:$L$5,0))))</f>
        <v/>
      </c>
      <c r="B245" s="82" t="str">
        <f>IF('Census Input Tab'!O276="NO","Missing Data",IF('Census Input Tab'!T276=1,IF('Census Input Tab'!O276="BLANK","BLANK",""),'Census Input Tab'!B276))</f>
        <v/>
      </c>
      <c r="C245" s="82" t="str">
        <f>IF('Census Input Tab'!O276="NO","Missing Data",IF('Census Input Tab'!T276=1,IF('Census Input Tab'!O276="BLANK","BLANK",""),'Census Input Tab'!A276))</f>
        <v/>
      </c>
      <c r="D245" s="122" t="str">
        <f>IF('Census Input Tab'!O276="NO","Missing Data",IF('Census Input Tab'!T276=1,IF('Census Input Tab'!O276="BLANK","BLANK",""),'Census Input Tab'!D276))</f>
        <v/>
      </c>
      <c r="E245" s="82" t="str">
        <f>IF('Census Input Tab'!O276="NO","Missing Data",IF('Census Input Tab'!T276=1,IF('Census Input Tab'!O276="BLANK","BLANK",""),'Census Input Tab'!E276))</f>
        <v/>
      </c>
      <c r="F245" s="82" t="str">
        <f>IF('Census Input Tab'!O276="NO","Missing Data",IF('Census Input Tab'!T276=1,IF('Census Input Tab'!O276="BLANK","BLANK",""),'Census Input Tab'!C276))</f>
        <v/>
      </c>
      <c r="G245" s="82" t="str">
        <f>IF('Census Input Tab'!O276="NO","Missing Data",IF('Census Input Tab'!T276=1,IF('Census Input Tab'!O276="BLANK","BLANK",""),IF('Census Input Tab'!J276="","",'Census Input Tab'!J276)))</f>
        <v/>
      </c>
      <c r="H245" s="82" t="str">
        <f>IF('Census Input Tab'!O276="NO","Missing Data",IF('Census Input Tab'!T276=1,IF('Census Input Tab'!O276="BLANK","BLANK",""),INDEX($K$14:$K$18,MATCH('Census Input Tab'!F276,'SBMP Illustrative Census'!$L$14:$L$18,0))))</f>
        <v/>
      </c>
      <c r="I245" s="82" t="str">
        <f>IF('Census Input Tab'!O276="NO","Missing Data",IF('Census Input Tab'!T276=1,IF('Census Input Tab'!O276="BLANK","BLANK",""),IF(AND('Census Input Tab'!G276="",'Census Input Tab'!$O276="YES"),"",INDEX($K$22:$K$26,MATCH('Census Input Tab'!G276,'SBMP Illustrative Census'!$L$22:$L$26,0)))))</f>
        <v/>
      </c>
    </row>
    <row r="246" spans="1:9">
      <c r="A246" s="82" t="str">
        <f>IF('Census Input Tab'!O277="NO","Missing Data",IF('Census Input Tab'!T277=1,IF('Census Input Tab'!O277="BLANK","BLANK",""),INDEX($K$3:$K$5,MATCH('Census Input Tab'!H277,'SBMP Illustrative Census'!$L$3:$L$5,0))))</f>
        <v/>
      </c>
      <c r="B246" s="82" t="str">
        <f>IF('Census Input Tab'!O277="NO","Missing Data",IF('Census Input Tab'!T277=1,IF('Census Input Tab'!O277="BLANK","BLANK",""),'Census Input Tab'!B277))</f>
        <v/>
      </c>
      <c r="C246" s="82" t="str">
        <f>IF('Census Input Tab'!O277="NO","Missing Data",IF('Census Input Tab'!T277=1,IF('Census Input Tab'!O277="BLANK","BLANK",""),'Census Input Tab'!A277))</f>
        <v/>
      </c>
      <c r="D246" s="122" t="str">
        <f>IF('Census Input Tab'!O277="NO","Missing Data",IF('Census Input Tab'!T277=1,IF('Census Input Tab'!O277="BLANK","BLANK",""),'Census Input Tab'!D277))</f>
        <v/>
      </c>
      <c r="E246" s="82" t="str">
        <f>IF('Census Input Tab'!O277="NO","Missing Data",IF('Census Input Tab'!T277=1,IF('Census Input Tab'!O277="BLANK","BLANK",""),'Census Input Tab'!E277))</f>
        <v/>
      </c>
      <c r="F246" s="82" t="str">
        <f>IF('Census Input Tab'!O277="NO","Missing Data",IF('Census Input Tab'!T277=1,IF('Census Input Tab'!O277="BLANK","BLANK",""),'Census Input Tab'!C277))</f>
        <v/>
      </c>
      <c r="G246" s="82" t="str">
        <f>IF('Census Input Tab'!O277="NO","Missing Data",IF('Census Input Tab'!T277=1,IF('Census Input Tab'!O277="BLANK","BLANK",""),IF('Census Input Tab'!J277="","",'Census Input Tab'!J277)))</f>
        <v/>
      </c>
      <c r="H246" s="82" t="str">
        <f>IF('Census Input Tab'!O277="NO","Missing Data",IF('Census Input Tab'!T277=1,IF('Census Input Tab'!O277="BLANK","BLANK",""),INDEX($K$14:$K$18,MATCH('Census Input Tab'!F277,'SBMP Illustrative Census'!$L$14:$L$18,0))))</f>
        <v/>
      </c>
      <c r="I246" s="82" t="str">
        <f>IF('Census Input Tab'!O277="NO","Missing Data",IF('Census Input Tab'!T277=1,IF('Census Input Tab'!O277="BLANK","BLANK",""),IF(AND('Census Input Tab'!G277="",'Census Input Tab'!$O277="YES"),"",INDEX($K$22:$K$26,MATCH('Census Input Tab'!G277,'SBMP Illustrative Census'!$L$22:$L$26,0)))))</f>
        <v/>
      </c>
    </row>
    <row r="247" spans="1:9">
      <c r="A247" s="82" t="str">
        <f>IF('Census Input Tab'!O278="NO","Missing Data",IF('Census Input Tab'!T278=1,IF('Census Input Tab'!O278="BLANK","BLANK",""),INDEX($K$3:$K$5,MATCH('Census Input Tab'!H278,'SBMP Illustrative Census'!$L$3:$L$5,0))))</f>
        <v/>
      </c>
      <c r="B247" s="82" t="str">
        <f>IF('Census Input Tab'!O278="NO","Missing Data",IF('Census Input Tab'!T278=1,IF('Census Input Tab'!O278="BLANK","BLANK",""),'Census Input Tab'!B278))</f>
        <v/>
      </c>
      <c r="C247" s="82" t="str">
        <f>IF('Census Input Tab'!O278="NO","Missing Data",IF('Census Input Tab'!T278=1,IF('Census Input Tab'!O278="BLANK","BLANK",""),'Census Input Tab'!A278))</f>
        <v/>
      </c>
      <c r="D247" s="122" t="str">
        <f>IF('Census Input Tab'!O278="NO","Missing Data",IF('Census Input Tab'!T278=1,IF('Census Input Tab'!O278="BLANK","BLANK",""),'Census Input Tab'!D278))</f>
        <v/>
      </c>
      <c r="E247" s="82" t="str">
        <f>IF('Census Input Tab'!O278="NO","Missing Data",IF('Census Input Tab'!T278=1,IF('Census Input Tab'!O278="BLANK","BLANK",""),'Census Input Tab'!E278))</f>
        <v/>
      </c>
      <c r="F247" s="82" t="str">
        <f>IF('Census Input Tab'!O278="NO","Missing Data",IF('Census Input Tab'!T278=1,IF('Census Input Tab'!O278="BLANK","BLANK",""),'Census Input Tab'!C278))</f>
        <v/>
      </c>
      <c r="G247" s="82" t="str">
        <f>IF('Census Input Tab'!O278="NO","Missing Data",IF('Census Input Tab'!T278=1,IF('Census Input Tab'!O278="BLANK","BLANK",""),IF('Census Input Tab'!J278="","",'Census Input Tab'!J278)))</f>
        <v/>
      </c>
      <c r="H247" s="82" t="str">
        <f>IF('Census Input Tab'!O278="NO","Missing Data",IF('Census Input Tab'!T278=1,IF('Census Input Tab'!O278="BLANK","BLANK",""),INDEX($K$14:$K$18,MATCH('Census Input Tab'!F278,'SBMP Illustrative Census'!$L$14:$L$18,0))))</f>
        <v/>
      </c>
      <c r="I247" s="82" t="str">
        <f>IF('Census Input Tab'!O278="NO","Missing Data",IF('Census Input Tab'!T278=1,IF('Census Input Tab'!O278="BLANK","BLANK",""),IF(AND('Census Input Tab'!G278="",'Census Input Tab'!$O278="YES"),"",INDEX($K$22:$K$26,MATCH('Census Input Tab'!G278,'SBMP Illustrative Census'!$L$22:$L$26,0)))))</f>
        <v/>
      </c>
    </row>
    <row r="248" spans="1:9">
      <c r="A248" s="82" t="str">
        <f>IF('Census Input Tab'!O279="NO","Missing Data",IF('Census Input Tab'!T279=1,IF('Census Input Tab'!O279="BLANK","BLANK",""),INDEX($K$3:$K$5,MATCH('Census Input Tab'!H279,'SBMP Illustrative Census'!$L$3:$L$5,0))))</f>
        <v/>
      </c>
      <c r="B248" s="82" t="str">
        <f>IF('Census Input Tab'!O279="NO","Missing Data",IF('Census Input Tab'!T279=1,IF('Census Input Tab'!O279="BLANK","BLANK",""),'Census Input Tab'!B279))</f>
        <v/>
      </c>
      <c r="C248" s="82" t="str">
        <f>IF('Census Input Tab'!O279="NO","Missing Data",IF('Census Input Tab'!T279=1,IF('Census Input Tab'!O279="BLANK","BLANK",""),'Census Input Tab'!A279))</f>
        <v/>
      </c>
      <c r="D248" s="122" t="str">
        <f>IF('Census Input Tab'!O279="NO","Missing Data",IF('Census Input Tab'!T279=1,IF('Census Input Tab'!O279="BLANK","BLANK",""),'Census Input Tab'!D279))</f>
        <v/>
      </c>
      <c r="E248" s="82" t="str">
        <f>IF('Census Input Tab'!O279="NO","Missing Data",IF('Census Input Tab'!T279=1,IF('Census Input Tab'!O279="BLANK","BLANK",""),'Census Input Tab'!E279))</f>
        <v/>
      </c>
      <c r="F248" s="82" t="str">
        <f>IF('Census Input Tab'!O279="NO","Missing Data",IF('Census Input Tab'!T279=1,IF('Census Input Tab'!O279="BLANK","BLANK",""),'Census Input Tab'!C279))</f>
        <v/>
      </c>
      <c r="G248" s="82" t="str">
        <f>IF('Census Input Tab'!O279="NO","Missing Data",IF('Census Input Tab'!T279=1,IF('Census Input Tab'!O279="BLANK","BLANK",""),IF('Census Input Tab'!J279="","",'Census Input Tab'!J279)))</f>
        <v/>
      </c>
      <c r="H248" s="82" t="str">
        <f>IF('Census Input Tab'!O279="NO","Missing Data",IF('Census Input Tab'!T279=1,IF('Census Input Tab'!O279="BLANK","BLANK",""),INDEX($K$14:$K$18,MATCH('Census Input Tab'!F279,'SBMP Illustrative Census'!$L$14:$L$18,0))))</f>
        <v/>
      </c>
      <c r="I248" s="82" t="str">
        <f>IF('Census Input Tab'!O279="NO","Missing Data",IF('Census Input Tab'!T279=1,IF('Census Input Tab'!O279="BLANK","BLANK",""),IF(AND('Census Input Tab'!G279="",'Census Input Tab'!$O279="YES"),"",INDEX($K$22:$K$26,MATCH('Census Input Tab'!G279,'SBMP Illustrative Census'!$L$22:$L$26,0)))))</f>
        <v/>
      </c>
    </row>
    <row r="249" spans="1:9">
      <c r="A249" s="82" t="str">
        <f>IF('Census Input Tab'!O280="NO","Missing Data",IF('Census Input Tab'!T280=1,IF('Census Input Tab'!O280="BLANK","BLANK",""),INDEX($K$3:$K$5,MATCH('Census Input Tab'!H280,'SBMP Illustrative Census'!$L$3:$L$5,0))))</f>
        <v/>
      </c>
      <c r="B249" s="82" t="str">
        <f>IF('Census Input Tab'!O280="NO","Missing Data",IF('Census Input Tab'!T280=1,IF('Census Input Tab'!O280="BLANK","BLANK",""),'Census Input Tab'!B280))</f>
        <v/>
      </c>
      <c r="C249" s="82" t="str">
        <f>IF('Census Input Tab'!O280="NO","Missing Data",IF('Census Input Tab'!T280=1,IF('Census Input Tab'!O280="BLANK","BLANK",""),'Census Input Tab'!A280))</f>
        <v/>
      </c>
      <c r="D249" s="122" t="str">
        <f>IF('Census Input Tab'!O280="NO","Missing Data",IF('Census Input Tab'!T280=1,IF('Census Input Tab'!O280="BLANK","BLANK",""),'Census Input Tab'!D280))</f>
        <v/>
      </c>
      <c r="E249" s="82" t="str">
        <f>IF('Census Input Tab'!O280="NO","Missing Data",IF('Census Input Tab'!T280=1,IF('Census Input Tab'!O280="BLANK","BLANK",""),'Census Input Tab'!E280))</f>
        <v/>
      </c>
      <c r="F249" s="82" t="str">
        <f>IF('Census Input Tab'!O280="NO","Missing Data",IF('Census Input Tab'!T280=1,IF('Census Input Tab'!O280="BLANK","BLANK",""),'Census Input Tab'!C280))</f>
        <v/>
      </c>
      <c r="G249" s="82" t="str">
        <f>IF('Census Input Tab'!O280="NO","Missing Data",IF('Census Input Tab'!T280=1,IF('Census Input Tab'!O280="BLANK","BLANK",""),IF('Census Input Tab'!J280="","",'Census Input Tab'!J280)))</f>
        <v/>
      </c>
      <c r="H249" s="82" t="str">
        <f>IF('Census Input Tab'!O280="NO","Missing Data",IF('Census Input Tab'!T280=1,IF('Census Input Tab'!O280="BLANK","BLANK",""),INDEX($K$14:$K$18,MATCH('Census Input Tab'!F280,'SBMP Illustrative Census'!$L$14:$L$18,0))))</f>
        <v/>
      </c>
      <c r="I249" s="82" t="str">
        <f>IF('Census Input Tab'!O280="NO","Missing Data",IF('Census Input Tab'!T280=1,IF('Census Input Tab'!O280="BLANK","BLANK",""),IF(AND('Census Input Tab'!G280="",'Census Input Tab'!$O280="YES"),"",INDEX($K$22:$K$26,MATCH('Census Input Tab'!G280,'SBMP Illustrative Census'!$L$22:$L$26,0)))))</f>
        <v/>
      </c>
    </row>
    <row r="250" spans="1:9">
      <c r="A250" s="82" t="str">
        <f>IF('Census Input Tab'!O281="NO","Missing Data",IF('Census Input Tab'!T281=1,IF('Census Input Tab'!O281="BLANK","BLANK",""),INDEX($K$3:$K$5,MATCH('Census Input Tab'!H281,'SBMP Illustrative Census'!$L$3:$L$5,0))))</f>
        <v/>
      </c>
      <c r="B250" s="82" t="str">
        <f>IF('Census Input Tab'!O281="NO","Missing Data",IF('Census Input Tab'!T281=1,IF('Census Input Tab'!O281="BLANK","BLANK",""),'Census Input Tab'!B281))</f>
        <v/>
      </c>
      <c r="C250" s="82" t="str">
        <f>IF('Census Input Tab'!O281="NO","Missing Data",IF('Census Input Tab'!T281=1,IF('Census Input Tab'!O281="BLANK","BLANK",""),'Census Input Tab'!A281))</f>
        <v/>
      </c>
      <c r="D250" s="122" t="str">
        <f>IF('Census Input Tab'!O281="NO","Missing Data",IF('Census Input Tab'!T281=1,IF('Census Input Tab'!O281="BLANK","BLANK",""),'Census Input Tab'!D281))</f>
        <v/>
      </c>
      <c r="E250" s="82" t="str">
        <f>IF('Census Input Tab'!O281="NO","Missing Data",IF('Census Input Tab'!T281=1,IF('Census Input Tab'!O281="BLANK","BLANK",""),'Census Input Tab'!E281))</f>
        <v/>
      </c>
      <c r="F250" s="82" t="str">
        <f>IF('Census Input Tab'!O281="NO","Missing Data",IF('Census Input Tab'!T281=1,IF('Census Input Tab'!O281="BLANK","BLANK",""),'Census Input Tab'!C281))</f>
        <v/>
      </c>
      <c r="G250" s="82" t="str">
        <f>IF('Census Input Tab'!O281="NO","Missing Data",IF('Census Input Tab'!T281=1,IF('Census Input Tab'!O281="BLANK","BLANK",""),IF('Census Input Tab'!J281="","",'Census Input Tab'!J281)))</f>
        <v/>
      </c>
      <c r="H250" s="82" t="str">
        <f>IF('Census Input Tab'!O281="NO","Missing Data",IF('Census Input Tab'!T281=1,IF('Census Input Tab'!O281="BLANK","BLANK",""),INDEX($K$14:$K$18,MATCH('Census Input Tab'!F281,'SBMP Illustrative Census'!$L$14:$L$18,0))))</f>
        <v/>
      </c>
      <c r="I250" s="82" t="str">
        <f>IF('Census Input Tab'!O281="NO","Missing Data",IF('Census Input Tab'!T281=1,IF('Census Input Tab'!O281="BLANK","BLANK",""),IF(AND('Census Input Tab'!G281="",'Census Input Tab'!$O281="YES"),"",INDEX($K$22:$K$26,MATCH('Census Input Tab'!G281,'SBMP Illustrative Census'!$L$22:$L$26,0)))))</f>
        <v/>
      </c>
    </row>
    <row r="251" spans="1:9">
      <c r="A251" s="82" t="str">
        <f>IF('Census Input Tab'!O282="NO","Missing Data",IF('Census Input Tab'!T282=1,IF('Census Input Tab'!O282="BLANK","BLANK",""),INDEX($K$3:$K$5,MATCH('Census Input Tab'!H282,'SBMP Illustrative Census'!$L$3:$L$5,0))))</f>
        <v/>
      </c>
      <c r="B251" s="82" t="str">
        <f>IF('Census Input Tab'!O282="NO","Missing Data",IF('Census Input Tab'!T282=1,IF('Census Input Tab'!O282="BLANK","BLANK",""),'Census Input Tab'!B282))</f>
        <v/>
      </c>
      <c r="C251" s="82" t="str">
        <f>IF('Census Input Tab'!O282="NO","Missing Data",IF('Census Input Tab'!T282=1,IF('Census Input Tab'!O282="BLANK","BLANK",""),'Census Input Tab'!A282))</f>
        <v/>
      </c>
      <c r="D251" s="122" t="str">
        <f>IF('Census Input Tab'!O282="NO","Missing Data",IF('Census Input Tab'!T282=1,IF('Census Input Tab'!O282="BLANK","BLANK",""),'Census Input Tab'!D282))</f>
        <v/>
      </c>
      <c r="E251" s="82" t="str">
        <f>IF('Census Input Tab'!O282="NO","Missing Data",IF('Census Input Tab'!T282=1,IF('Census Input Tab'!O282="BLANK","BLANK",""),'Census Input Tab'!E282))</f>
        <v/>
      </c>
      <c r="F251" s="82" t="str">
        <f>IF('Census Input Tab'!O282="NO","Missing Data",IF('Census Input Tab'!T282=1,IF('Census Input Tab'!O282="BLANK","BLANK",""),'Census Input Tab'!C282))</f>
        <v/>
      </c>
      <c r="G251" s="82" t="str">
        <f>IF('Census Input Tab'!O282="NO","Missing Data",IF('Census Input Tab'!T282=1,IF('Census Input Tab'!O282="BLANK","BLANK",""),IF('Census Input Tab'!J282="","",'Census Input Tab'!J282)))</f>
        <v/>
      </c>
      <c r="H251" s="82" t="str">
        <f>IF('Census Input Tab'!O282="NO","Missing Data",IF('Census Input Tab'!T282=1,IF('Census Input Tab'!O282="BLANK","BLANK",""),INDEX($K$14:$K$18,MATCH('Census Input Tab'!F282,'SBMP Illustrative Census'!$L$14:$L$18,0))))</f>
        <v/>
      </c>
      <c r="I251" s="82" t="str">
        <f>IF('Census Input Tab'!O282="NO","Missing Data",IF('Census Input Tab'!T282=1,IF('Census Input Tab'!O282="BLANK","BLANK",""),IF(AND('Census Input Tab'!G282="",'Census Input Tab'!$O282="YES"),"",INDEX($K$22:$K$26,MATCH('Census Input Tab'!G282,'SBMP Illustrative Census'!$L$22:$L$26,0)))))</f>
        <v/>
      </c>
    </row>
    <row r="252" spans="1:9">
      <c r="A252" s="82" t="str">
        <f>IF('Census Input Tab'!O283="NO","Missing Data",IF('Census Input Tab'!T283=1,IF('Census Input Tab'!O283="BLANK","BLANK",""),INDEX($K$3:$K$5,MATCH('Census Input Tab'!H283,'SBMP Illustrative Census'!$L$3:$L$5,0))))</f>
        <v/>
      </c>
      <c r="B252" s="82" t="str">
        <f>IF('Census Input Tab'!O283="NO","Missing Data",IF('Census Input Tab'!T283=1,IF('Census Input Tab'!O283="BLANK","BLANK",""),'Census Input Tab'!B283))</f>
        <v/>
      </c>
      <c r="C252" s="82" t="str">
        <f>IF('Census Input Tab'!O283="NO","Missing Data",IF('Census Input Tab'!T283=1,IF('Census Input Tab'!O283="BLANK","BLANK",""),'Census Input Tab'!A283))</f>
        <v/>
      </c>
      <c r="D252" s="122" t="str">
        <f>IF('Census Input Tab'!O283="NO","Missing Data",IF('Census Input Tab'!T283=1,IF('Census Input Tab'!O283="BLANK","BLANK",""),'Census Input Tab'!D283))</f>
        <v/>
      </c>
      <c r="E252" s="82" t="str">
        <f>IF('Census Input Tab'!O283="NO","Missing Data",IF('Census Input Tab'!T283=1,IF('Census Input Tab'!O283="BLANK","BLANK",""),'Census Input Tab'!E283))</f>
        <v/>
      </c>
      <c r="F252" s="82" t="str">
        <f>IF('Census Input Tab'!O283="NO","Missing Data",IF('Census Input Tab'!T283=1,IF('Census Input Tab'!O283="BLANK","BLANK",""),'Census Input Tab'!C283))</f>
        <v/>
      </c>
      <c r="G252" s="82" t="str">
        <f>IF('Census Input Tab'!O283="NO","Missing Data",IF('Census Input Tab'!T283=1,IF('Census Input Tab'!O283="BLANK","BLANK",""),IF('Census Input Tab'!J283="","",'Census Input Tab'!J283)))</f>
        <v/>
      </c>
      <c r="H252" s="82" t="str">
        <f>IF('Census Input Tab'!O283="NO","Missing Data",IF('Census Input Tab'!T283=1,IF('Census Input Tab'!O283="BLANK","BLANK",""),INDEX($K$14:$K$18,MATCH('Census Input Tab'!F283,'SBMP Illustrative Census'!$L$14:$L$18,0))))</f>
        <v/>
      </c>
      <c r="I252" s="82" t="str">
        <f>IF('Census Input Tab'!O283="NO","Missing Data",IF('Census Input Tab'!T283=1,IF('Census Input Tab'!O283="BLANK","BLANK",""),IF(AND('Census Input Tab'!G283="",'Census Input Tab'!$O283="YES"),"",INDEX($K$22:$K$26,MATCH('Census Input Tab'!G283,'SBMP Illustrative Census'!$L$22:$L$26,0)))))</f>
        <v/>
      </c>
    </row>
    <row r="253" spans="1:9">
      <c r="A253" s="82" t="str">
        <f>IF('Census Input Tab'!O284="NO","Missing Data",IF('Census Input Tab'!T284=1,IF('Census Input Tab'!O284="BLANK","BLANK",""),INDEX($K$3:$K$5,MATCH('Census Input Tab'!H284,'SBMP Illustrative Census'!$L$3:$L$5,0))))</f>
        <v/>
      </c>
      <c r="B253" s="82" t="str">
        <f>IF('Census Input Tab'!O284="NO","Missing Data",IF('Census Input Tab'!T284=1,IF('Census Input Tab'!O284="BLANK","BLANK",""),'Census Input Tab'!B284))</f>
        <v/>
      </c>
      <c r="C253" s="82" t="str">
        <f>IF('Census Input Tab'!O284="NO","Missing Data",IF('Census Input Tab'!T284=1,IF('Census Input Tab'!O284="BLANK","BLANK",""),'Census Input Tab'!A284))</f>
        <v/>
      </c>
      <c r="D253" s="122" t="str">
        <f>IF('Census Input Tab'!O284="NO","Missing Data",IF('Census Input Tab'!T284=1,IF('Census Input Tab'!O284="BLANK","BLANK",""),'Census Input Tab'!D284))</f>
        <v/>
      </c>
      <c r="E253" s="82" t="str">
        <f>IF('Census Input Tab'!O284="NO","Missing Data",IF('Census Input Tab'!T284=1,IF('Census Input Tab'!O284="BLANK","BLANK",""),'Census Input Tab'!E284))</f>
        <v/>
      </c>
      <c r="F253" s="82" t="str">
        <f>IF('Census Input Tab'!O284="NO","Missing Data",IF('Census Input Tab'!T284=1,IF('Census Input Tab'!O284="BLANK","BLANK",""),'Census Input Tab'!C284))</f>
        <v/>
      </c>
      <c r="G253" s="82" t="str">
        <f>IF('Census Input Tab'!O284="NO","Missing Data",IF('Census Input Tab'!T284=1,IF('Census Input Tab'!O284="BLANK","BLANK",""),IF('Census Input Tab'!J284="","",'Census Input Tab'!J284)))</f>
        <v/>
      </c>
      <c r="H253" s="82" t="str">
        <f>IF('Census Input Tab'!O284="NO","Missing Data",IF('Census Input Tab'!T284=1,IF('Census Input Tab'!O284="BLANK","BLANK",""),INDEX($K$14:$K$18,MATCH('Census Input Tab'!F284,'SBMP Illustrative Census'!$L$14:$L$18,0))))</f>
        <v/>
      </c>
      <c r="I253" s="82" t="str">
        <f>IF('Census Input Tab'!O284="NO","Missing Data",IF('Census Input Tab'!T284=1,IF('Census Input Tab'!O284="BLANK","BLANK",""),IF(AND('Census Input Tab'!G284="",'Census Input Tab'!$O284="YES"),"",INDEX($K$22:$K$26,MATCH('Census Input Tab'!G284,'SBMP Illustrative Census'!$L$22:$L$26,0)))))</f>
        <v/>
      </c>
    </row>
    <row r="254" spans="1:9">
      <c r="A254" s="82" t="str">
        <f>IF('Census Input Tab'!O285="NO","Missing Data",IF('Census Input Tab'!T285=1,IF('Census Input Tab'!O285="BLANK","BLANK",""),INDEX($K$3:$K$5,MATCH('Census Input Tab'!H285,'SBMP Illustrative Census'!$L$3:$L$5,0))))</f>
        <v/>
      </c>
      <c r="B254" s="82" t="str">
        <f>IF('Census Input Tab'!O285="NO","Missing Data",IF('Census Input Tab'!T285=1,IF('Census Input Tab'!O285="BLANK","BLANK",""),'Census Input Tab'!B285))</f>
        <v/>
      </c>
      <c r="C254" s="82" t="str">
        <f>IF('Census Input Tab'!O285="NO","Missing Data",IF('Census Input Tab'!T285=1,IF('Census Input Tab'!O285="BLANK","BLANK",""),'Census Input Tab'!A285))</f>
        <v/>
      </c>
      <c r="D254" s="122" t="str">
        <f>IF('Census Input Tab'!O285="NO","Missing Data",IF('Census Input Tab'!T285=1,IF('Census Input Tab'!O285="BLANK","BLANK",""),'Census Input Tab'!D285))</f>
        <v/>
      </c>
      <c r="E254" s="82" t="str">
        <f>IF('Census Input Tab'!O285="NO","Missing Data",IF('Census Input Tab'!T285=1,IF('Census Input Tab'!O285="BLANK","BLANK",""),'Census Input Tab'!E285))</f>
        <v/>
      </c>
      <c r="F254" s="82" t="str">
        <f>IF('Census Input Tab'!O285="NO","Missing Data",IF('Census Input Tab'!T285=1,IF('Census Input Tab'!O285="BLANK","BLANK",""),'Census Input Tab'!C285))</f>
        <v/>
      </c>
      <c r="G254" s="82" t="str">
        <f>IF('Census Input Tab'!O285="NO","Missing Data",IF('Census Input Tab'!T285=1,IF('Census Input Tab'!O285="BLANK","BLANK",""),IF('Census Input Tab'!J285="","",'Census Input Tab'!J285)))</f>
        <v/>
      </c>
      <c r="H254" s="82" t="str">
        <f>IF('Census Input Tab'!O285="NO","Missing Data",IF('Census Input Tab'!T285=1,IF('Census Input Tab'!O285="BLANK","BLANK",""),INDEX($K$14:$K$18,MATCH('Census Input Tab'!F285,'SBMP Illustrative Census'!$L$14:$L$18,0))))</f>
        <v/>
      </c>
      <c r="I254" s="82" t="str">
        <f>IF('Census Input Tab'!O285="NO","Missing Data",IF('Census Input Tab'!T285=1,IF('Census Input Tab'!O285="BLANK","BLANK",""),IF(AND('Census Input Tab'!G285="",'Census Input Tab'!$O285="YES"),"",INDEX($K$22:$K$26,MATCH('Census Input Tab'!G285,'SBMP Illustrative Census'!$L$22:$L$26,0)))))</f>
        <v/>
      </c>
    </row>
    <row r="255" spans="1:9">
      <c r="A255" s="82" t="str">
        <f>IF('Census Input Tab'!O286="NO","Missing Data",IF('Census Input Tab'!T286=1,IF('Census Input Tab'!O286="BLANK","BLANK",""),INDEX($K$3:$K$5,MATCH('Census Input Tab'!H286,'SBMP Illustrative Census'!$L$3:$L$5,0))))</f>
        <v/>
      </c>
      <c r="B255" s="82" t="str">
        <f>IF('Census Input Tab'!O286="NO","Missing Data",IF('Census Input Tab'!T286=1,IF('Census Input Tab'!O286="BLANK","BLANK",""),'Census Input Tab'!B286))</f>
        <v/>
      </c>
      <c r="C255" s="82" t="str">
        <f>IF('Census Input Tab'!O286="NO","Missing Data",IF('Census Input Tab'!T286=1,IF('Census Input Tab'!O286="BLANK","BLANK",""),'Census Input Tab'!A286))</f>
        <v/>
      </c>
      <c r="D255" s="122" t="str">
        <f>IF('Census Input Tab'!O286="NO","Missing Data",IF('Census Input Tab'!T286=1,IF('Census Input Tab'!O286="BLANK","BLANK",""),'Census Input Tab'!D286))</f>
        <v/>
      </c>
      <c r="E255" s="82" t="str">
        <f>IF('Census Input Tab'!O286="NO","Missing Data",IF('Census Input Tab'!T286=1,IF('Census Input Tab'!O286="BLANK","BLANK",""),'Census Input Tab'!E286))</f>
        <v/>
      </c>
      <c r="F255" s="82" t="str">
        <f>IF('Census Input Tab'!O286="NO","Missing Data",IF('Census Input Tab'!T286=1,IF('Census Input Tab'!O286="BLANK","BLANK",""),'Census Input Tab'!C286))</f>
        <v/>
      </c>
      <c r="G255" s="82" t="str">
        <f>IF('Census Input Tab'!O286="NO","Missing Data",IF('Census Input Tab'!T286=1,IF('Census Input Tab'!O286="BLANK","BLANK",""),IF('Census Input Tab'!J286="","",'Census Input Tab'!J286)))</f>
        <v/>
      </c>
      <c r="H255" s="82" t="str">
        <f>IF('Census Input Tab'!O286="NO","Missing Data",IF('Census Input Tab'!T286=1,IF('Census Input Tab'!O286="BLANK","BLANK",""),INDEX($K$14:$K$18,MATCH('Census Input Tab'!F286,'SBMP Illustrative Census'!$L$14:$L$18,0))))</f>
        <v/>
      </c>
      <c r="I255" s="82" t="str">
        <f>IF('Census Input Tab'!O286="NO","Missing Data",IF('Census Input Tab'!T286=1,IF('Census Input Tab'!O286="BLANK","BLANK",""),IF(AND('Census Input Tab'!G286="",'Census Input Tab'!$O286="YES"),"",INDEX($K$22:$K$26,MATCH('Census Input Tab'!G286,'SBMP Illustrative Census'!$L$22:$L$26,0)))))</f>
        <v/>
      </c>
    </row>
    <row r="256" spans="1:9">
      <c r="A256" s="82" t="str">
        <f>IF('Census Input Tab'!O287="NO","Missing Data",IF('Census Input Tab'!T287=1,IF('Census Input Tab'!O287="BLANK","BLANK",""),INDEX($K$3:$K$5,MATCH('Census Input Tab'!H287,'SBMP Illustrative Census'!$L$3:$L$5,0))))</f>
        <v/>
      </c>
      <c r="B256" s="82" t="str">
        <f>IF('Census Input Tab'!O287="NO","Missing Data",IF('Census Input Tab'!T287=1,IF('Census Input Tab'!O287="BLANK","BLANK",""),'Census Input Tab'!B287))</f>
        <v/>
      </c>
      <c r="C256" s="82" t="str">
        <f>IF('Census Input Tab'!O287="NO","Missing Data",IF('Census Input Tab'!T287=1,IF('Census Input Tab'!O287="BLANK","BLANK",""),'Census Input Tab'!A287))</f>
        <v/>
      </c>
      <c r="D256" s="122" t="str">
        <f>IF('Census Input Tab'!O287="NO","Missing Data",IF('Census Input Tab'!T287=1,IF('Census Input Tab'!O287="BLANK","BLANK",""),'Census Input Tab'!D287))</f>
        <v/>
      </c>
      <c r="E256" s="82" t="str">
        <f>IF('Census Input Tab'!O287="NO","Missing Data",IF('Census Input Tab'!T287=1,IF('Census Input Tab'!O287="BLANK","BLANK",""),'Census Input Tab'!E287))</f>
        <v/>
      </c>
      <c r="F256" s="82" t="str">
        <f>IF('Census Input Tab'!O287="NO","Missing Data",IF('Census Input Tab'!T287=1,IF('Census Input Tab'!O287="BLANK","BLANK",""),'Census Input Tab'!C287))</f>
        <v/>
      </c>
      <c r="G256" s="82" t="str">
        <f>IF('Census Input Tab'!O287="NO","Missing Data",IF('Census Input Tab'!T287=1,IF('Census Input Tab'!O287="BLANK","BLANK",""),IF('Census Input Tab'!J287="","",'Census Input Tab'!J287)))</f>
        <v/>
      </c>
      <c r="H256" s="82" t="str">
        <f>IF('Census Input Tab'!O287="NO","Missing Data",IF('Census Input Tab'!T287=1,IF('Census Input Tab'!O287="BLANK","BLANK",""),INDEX($K$14:$K$18,MATCH('Census Input Tab'!F287,'SBMP Illustrative Census'!$L$14:$L$18,0))))</f>
        <v/>
      </c>
      <c r="I256" s="82" t="str">
        <f>IF('Census Input Tab'!O287="NO","Missing Data",IF('Census Input Tab'!T287=1,IF('Census Input Tab'!O287="BLANK","BLANK",""),IF(AND('Census Input Tab'!G287="",'Census Input Tab'!$O287="YES"),"",INDEX($K$22:$K$26,MATCH('Census Input Tab'!G287,'SBMP Illustrative Census'!$L$22:$L$26,0)))))</f>
        <v/>
      </c>
    </row>
    <row r="257" spans="1:9">
      <c r="A257" s="82" t="str">
        <f>IF('Census Input Tab'!O288="NO","Missing Data",IF('Census Input Tab'!T288=1,IF('Census Input Tab'!O288="BLANK","BLANK",""),INDEX($K$3:$K$5,MATCH('Census Input Tab'!H288,'SBMP Illustrative Census'!$L$3:$L$5,0))))</f>
        <v/>
      </c>
      <c r="B257" s="82" t="str">
        <f>IF('Census Input Tab'!O288="NO","Missing Data",IF('Census Input Tab'!T288=1,IF('Census Input Tab'!O288="BLANK","BLANK",""),'Census Input Tab'!B288))</f>
        <v/>
      </c>
      <c r="C257" s="82" t="str">
        <f>IF('Census Input Tab'!O288="NO","Missing Data",IF('Census Input Tab'!T288=1,IF('Census Input Tab'!O288="BLANK","BLANK",""),'Census Input Tab'!A288))</f>
        <v/>
      </c>
      <c r="D257" s="122" t="str">
        <f>IF('Census Input Tab'!O288="NO","Missing Data",IF('Census Input Tab'!T288=1,IF('Census Input Tab'!O288="BLANK","BLANK",""),'Census Input Tab'!D288))</f>
        <v/>
      </c>
      <c r="E257" s="82" t="str">
        <f>IF('Census Input Tab'!O288="NO","Missing Data",IF('Census Input Tab'!T288=1,IF('Census Input Tab'!O288="BLANK","BLANK",""),'Census Input Tab'!E288))</f>
        <v/>
      </c>
      <c r="F257" s="82" t="str">
        <f>IF('Census Input Tab'!O288="NO","Missing Data",IF('Census Input Tab'!T288=1,IF('Census Input Tab'!O288="BLANK","BLANK",""),'Census Input Tab'!C288))</f>
        <v/>
      </c>
      <c r="G257" s="82" t="str">
        <f>IF('Census Input Tab'!O288="NO","Missing Data",IF('Census Input Tab'!T288=1,IF('Census Input Tab'!O288="BLANK","BLANK",""),IF('Census Input Tab'!J288="","",'Census Input Tab'!J288)))</f>
        <v/>
      </c>
      <c r="H257" s="82" t="str">
        <f>IF('Census Input Tab'!O288="NO","Missing Data",IF('Census Input Tab'!T288=1,IF('Census Input Tab'!O288="BLANK","BLANK",""),INDEX($K$14:$K$18,MATCH('Census Input Tab'!F288,'SBMP Illustrative Census'!$L$14:$L$18,0))))</f>
        <v/>
      </c>
      <c r="I257" s="82" t="str">
        <f>IF('Census Input Tab'!O288="NO","Missing Data",IF('Census Input Tab'!T288=1,IF('Census Input Tab'!O288="BLANK","BLANK",""),IF(AND('Census Input Tab'!G288="",'Census Input Tab'!$O288="YES"),"",INDEX($K$22:$K$26,MATCH('Census Input Tab'!G288,'SBMP Illustrative Census'!$L$22:$L$26,0)))))</f>
        <v/>
      </c>
    </row>
    <row r="258" spans="1:9">
      <c r="A258" s="82" t="str">
        <f>IF('Census Input Tab'!O289="NO","Missing Data",IF('Census Input Tab'!T289=1,IF('Census Input Tab'!O289="BLANK","BLANK",""),INDEX($K$3:$K$5,MATCH('Census Input Tab'!H289,'SBMP Illustrative Census'!$L$3:$L$5,0))))</f>
        <v/>
      </c>
      <c r="B258" s="82" t="str">
        <f>IF('Census Input Tab'!O289="NO","Missing Data",IF('Census Input Tab'!T289=1,IF('Census Input Tab'!O289="BLANK","BLANK",""),'Census Input Tab'!B289))</f>
        <v/>
      </c>
      <c r="C258" s="82" t="str">
        <f>IF('Census Input Tab'!O289="NO","Missing Data",IF('Census Input Tab'!T289=1,IF('Census Input Tab'!O289="BLANK","BLANK",""),'Census Input Tab'!A289))</f>
        <v/>
      </c>
      <c r="D258" s="122" t="str">
        <f>IF('Census Input Tab'!O289="NO","Missing Data",IF('Census Input Tab'!T289=1,IF('Census Input Tab'!O289="BLANK","BLANK",""),'Census Input Tab'!D289))</f>
        <v/>
      </c>
      <c r="E258" s="82" t="str">
        <f>IF('Census Input Tab'!O289="NO","Missing Data",IF('Census Input Tab'!T289=1,IF('Census Input Tab'!O289="BLANK","BLANK",""),'Census Input Tab'!E289))</f>
        <v/>
      </c>
      <c r="F258" s="82" t="str">
        <f>IF('Census Input Tab'!O289="NO","Missing Data",IF('Census Input Tab'!T289=1,IF('Census Input Tab'!O289="BLANK","BLANK",""),'Census Input Tab'!C289))</f>
        <v/>
      </c>
      <c r="G258" s="82" t="str">
        <f>IF('Census Input Tab'!O289="NO","Missing Data",IF('Census Input Tab'!T289=1,IF('Census Input Tab'!O289="BLANK","BLANK",""),IF('Census Input Tab'!J289="","",'Census Input Tab'!J289)))</f>
        <v/>
      </c>
      <c r="H258" s="82" t="str">
        <f>IF('Census Input Tab'!O289="NO","Missing Data",IF('Census Input Tab'!T289=1,IF('Census Input Tab'!O289="BLANK","BLANK",""),INDEX($K$14:$K$18,MATCH('Census Input Tab'!F289,'SBMP Illustrative Census'!$L$14:$L$18,0))))</f>
        <v/>
      </c>
      <c r="I258" s="82" t="str">
        <f>IF('Census Input Tab'!O289="NO","Missing Data",IF('Census Input Tab'!T289=1,IF('Census Input Tab'!O289="BLANK","BLANK",""),IF(AND('Census Input Tab'!G289="",'Census Input Tab'!$O289="YES"),"",INDEX($K$22:$K$26,MATCH('Census Input Tab'!G289,'SBMP Illustrative Census'!$L$22:$L$26,0)))))</f>
        <v/>
      </c>
    </row>
    <row r="259" spans="1:9">
      <c r="A259" s="82" t="str">
        <f>IF('Census Input Tab'!O290="NO","Missing Data",IF('Census Input Tab'!T290=1,IF('Census Input Tab'!O290="BLANK","BLANK",""),INDEX($K$3:$K$5,MATCH('Census Input Tab'!H290,'SBMP Illustrative Census'!$L$3:$L$5,0))))</f>
        <v/>
      </c>
      <c r="B259" s="82" t="str">
        <f>IF('Census Input Tab'!O290="NO","Missing Data",IF('Census Input Tab'!T290=1,IF('Census Input Tab'!O290="BLANK","BLANK",""),'Census Input Tab'!B290))</f>
        <v/>
      </c>
      <c r="C259" s="82" t="str">
        <f>IF('Census Input Tab'!O290="NO","Missing Data",IF('Census Input Tab'!T290=1,IF('Census Input Tab'!O290="BLANK","BLANK",""),'Census Input Tab'!A290))</f>
        <v/>
      </c>
      <c r="D259" s="122" t="str">
        <f>IF('Census Input Tab'!O290="NO","Missing Data",IF('Census Input Tab'!T290=1,IF('Census Input Tab'!O290="BLANK","BLANK",""),'Census Input Tab'!D290))</f>
        <v/>
      </c>
      <c r="E259" s="82" t="str">
        <f>IF('Census Input Tab'!O290="NO","Missing Data",IF('Census Input Tab'!T290=1,IF('Census Input Tab'!O290="BLANK","BLANK",""),'Census Input Tab'!E290))</f>
        <v/>
      </c>
      <c r="F259" s="82" t="str">
        <f>IF('Census Input Tab'!O290="NO","Missing Data",IF('Census Input Tab'!T290=1,IF('Census Input Tab'!O290="BLANK","BLANK",""),'Census Input Tab'!C290))</f>
        <v/>
      </c>
      <c r="G259" s="82" t="str">
        <f>IF('Census Input Tab'!O290="NO","Missing Data",IF('Census Input Tab'!T290=1,IF('Census Input Tab'!O290="BLANK","BLANK",""),IF('Census Input Tab'!J290="","",'Census Input Tab'!J290)))</f>
        <v/>
      </c>
      <c r="H259" s="82" t="str">
        <f>IF('Census Input Tab'!O290="NO","Missing Data",IF('Census Input Tab'!T290=1,IF('Census Input Tab'!O290="BLANK","BLANK",""),INDEX($K$14:$K$18,MATCH('Census Input Tab'!F290,'SBMP Illustrative Census'!$L$14:$L$18,0))))</f>
        <v/>
      </c>
      <c r="I259" s="82" t="str">
        <f>IF('Census Input Tab'!O290="NO","Missing Data",IF('Census Input Tab'!T290=1,IF('Census Input Tab'!O290="BLANK","BLANK",""),IF(AND('Census Input Tab'!G290="",'Census Input Tab'!$O290="YES"),"",INDEX($K$22:$K$26,MATCH('Census Input Tab'!G290,'SBMP Illustrative Census'!$L$22:$L$26,0)))))</f>
        <v/>
      </c>
    </row>
    <row r="260" spans="1:9">
      <c r="A260" s="82" t="str">
        <f>IF('Census Input Tab'!O291="NO","Missing Data",IF('Census Input Tab'!T291=1,IF('Census Input Tab'!O291="BLANK","BLANK",""),INDEX($K$3:$K$5,MATCH('Census Input Tab'!H291,'SBMP Illustrative Census'!$L$3:$L$5,0))))</f>
        <v/>
      </c>
      <c r="B260" s="82" t="str">
        <f>IF('Census Input Tab'!O291="NO","Missing Data",IF('Census Input Tab'!T291=1,IF('Census Input Tab'!O291="BLANK","BLANK",""),'Census Input Tab'!B291))</f>
        <v/>
      </c>
      <c r="C260" s="82" t="str">
        <f>IF('Census Input Tab'!O291="NO","Missing Data",IF('Census Input Tab'!T291=1,IF('Census Input Tab'!O291="BLANK","BLANK",""),'Census Input Tab'!A291))</f>
        <v/>
      </c>
      <c r="D260" s="122" t="str">
        <f>IF('Census Input Tab'!O291="NO","Missing Data",IF('Census Input Tab'!T291=1,IF('Census Input Tab'!O291="BLANK","BLANK",""),'Census Input Tab'!D291))</f>
        <v/>
      </c>
      <c r="E260" s="82" t="str">
        <f>IF('Census Input Tab'!O291="NO","Missing Data",IF('Census Input Tab'!T291=1,IF('Census Input Tab'!O291="BLANK","BLANK",""),'Census Input Tab'!E291))</f>
        <v/>
      </c>
      <c r="F260" s="82" t="str">
        <f>IF('Census Input Tab'!O291="NO","Missing Data",IF('Census Input Tab'!T291=1,IF('Census Input Tab'!O291="BLANK","BLANK",""),'Census Input Tab'!C291))</f>
        <v/>
      </c>
      <c r="G260" s="82" t="str">
        <f>IF('Census Input Tab'!O291="NO","Missing Data",IF('Census Input Tab'!T291=1,IF('Census Input Tab'!O291="BLANK","BLANK",""),IF('Census Input Tab'!J291="","",'Census Input Tab'!J291)))</f>
        <v/>
      </c>
      <c r="H260" s="82" t="str">
        <f>IF('Census Input Tab'!O291="NO","Missing Data",IF('Census Input Tab'!T291=1,IF('Census Input Tab'!O291="BLANK","BLANK",""),INDEX($K$14:$K$18,MATCH('Census Input Tab'!F291,'SBMP Illustrative Census'!$L$14:$L$18,0))))</f>
        <v/>
      </c>
      <c r="I260" s="82" t="str">
        <f>IF('Census Input Tab'!O291="NO","Missing Data",IF('Census Input Tab'!T291=1,IF('Census Input Tab'!O291="BLANK","BLANK",""),IF(AND('Census Input Tab'!G291="",'Census Input Tab'!$O291="YES"),"",INDEX($K$22:$K$26,MATCH('Census Input Tab'!G291,'SBMP Illustrative Census'!$L$22:$L$26,0)))))</f>
        <v/>
      </c>
    </row>
    <row r="261" spans="1:9">
      <c r="A261" s="82" t="str">
        <f>IF('Census Input Tab'!O292="NO","Missing Data",IF('Census Input Tab'!T292=1,IF('Census Input Tab'!O292="BLANK","BLANK",""),INDEX($K$3:$K$5,MATCH('Census Input Tab'!H292,'SBMP Illustrative Census'!$L$3:$L$5,0))))</f>
        <v/>
      </c>
      <c r="B261" s="82" t="str">
        <f>IF('Census Input Tab'!O292="NO","Missing Data",IF('Census Input Tab'!T292=1,IF('Census Input Tab'!O292="BLANK","BLANK",""),'Census Input Tab'!B292))</f>
        <v/>
      </c>
      <c r="C261" s="82" t="str">
        <f>IF('Census Input Tab'!O292="NO","Missing Data",IF('Census Input Tab'!T292=1,IF('Census Input Tab'!O292="BLANK","BLANK",""),'Census Input Tab'!A292))</f>
        <v/>
      </c>
      <c r="D261" s="122" t="str">
        <f>IF('Census Input Tab'!O292="NO","Missing Data",IF('Census Input Tab'!T292=1,IF('Census Input Tab'!O292="BLANK","BLANK",""),'Census Input Tab'!D292))</f>
        <v/>
      </c>
      <c r="E261" s="82" t="str">
        <f>IF('Census Input Tab'!O292="NO","Missing Data",IF('Census Input Tab'!T292=1,IF('Census Input Tab'!O292="BLANK","BLANK",""),'Census Input Tab'!E292))</f>
        <v/>
      </c>
      <c r="F261" s="82" t="str">
        <f>IF('Census Input Tab'!O292="NO","Missing Data",IF('Census Input Tab'!T292=1,IF('Census Input Tab'!O292="BLANK","BLANK",""),'Census Input Tab'!C292))</f>
        <v/>
      </c>
      <c r="G261" s="82" t="str">
        <f>IF('Census Input Tab'!O292="NO","Missing Data",IF('Census Input Tab'!T292=1,IF('Census Input Tab'!O292="BLANK","BLANK",""),IF('Census Input Tab'!J292="","",'Census Input Tab'!J292)))</f>
        <v/>
      </c>
      <c r="H261" s="82" t="str">
        <f>IF('Census Input Tab'!O292="NO","Missing Data",IF('Census Input Tab'!T292=1,IF('Census Input Tab'!O292="BLANK","BLANK",""),INDEX($K$14:$K$18,MATCH('Census Input Tab'!F292,'SBMP Illustrative Census'!$L$14:$L$18,0))))</f>
        <v/>
      </c>
      <c r="I261" s="82" t="str">
        <f>IF('Census Input Tab'!O292="NO","Missing Data",IF('Census Input Tab'!T292=1,IF('Census Input Tab'!O292="BLANK","BLANK",""),IF(AND('Census Input Tab'!G292="",'Census Input Tab'!$O292="YES"),"",INDEX($K$22:$K$26,MATCH('Census Input Tab'!G292,'SBMP Illustrative Census'!$L$22:$L$26,0)))))</f>
        <v/>
      </c>
    </row>
    <row r="262" spans="1:9">
      <c r="A262" s="82" t="str">
        <f>IF('Census Input Tab'!O293="NO","Missing Data",IF('Census Input Tab'!T293=1,IF('Census Input Tab'!O293="BLANK","BLANK",""),INDEX($K$3:$K$5,MATCH('Census Input Tab'!H293,'SBMP Illustrative Census'!$L$3:$L$5,0))))</f>
        <v/>
      </c>
      <c r="B262" s="82" t="str">
        <f>IF('Census Input Tab'!O293="NO","Missing Data",IF('Census Input Tab'!T293=1,IF('Census Input Tab'!O293="BLANK","BLANK",""),'Census Input Tab'!B293))</f>
        <v/>
      </c>
      <c r="C262" s="82" t="str">
        <f>IF('Census Input Tab'!O293="NO","Missing Data",IF('Census Input Tab'!T293=1,IF('Census Input Tab'!O293="BLANK","BLANK",""),'Census Input Tab'!A293))</f>
        <v/>
      </c>
      <c r="D262" s="122" t="str">
        <f>IF('Census Input Tab'!O293="NO","Missing Data",IF('Census Input Tab'!T293=1,IF('Census Input Tab'!O293="BLANK","BLANK",""),'Census Input Tab'!D293))</f>
        <v/>
      </c>
      <c r="E262" s="82" t="str">
        <f>IF('Census Input Tab'!O293="NO","Missing Data",IF('Census Input Tab'!T293=1,IF('Census Input Tab'!O293="BLANK","BLANK",""),'Census Input Tab'!E293))</f>
        <v/>
      </c>
      <c r="F262" s="82" t="str">
        <f>IF('Census Input Tab'!O293="NO","Missing Data",IF('Census Input Tab'!T293=1,IF('Census Input Tab'!O293="BLANK","BLANK",""),'Census Input Tab'!C293))</f>
        <v/>
      </c>
      <c r="G262" s="82" t="str">
        <f>IF('Census Input Tab'!O293="NO","Missing Data",IF('Census Input Tab'!T293=1,IF('Census Input Tab'!O293="BLANK","BLANK",""),IF('Census Input Tab'!J293="","",'Census Input Tab'!J293)))</f>
        <v/>
      </c>
      <c r="H262" s="82" t="str">
        <f>IF('Census Input Tab'!O293="NO","Missing Data",IF('Census Input Tab'!T293=1,IF('Census Input Tab'!O293="BLANK","BLANK",""),INDEX($K$14:$K$18,MATCH('Census Input Tab'!F293,'SBMP Illustrative Census'!$L$14:$L$18,0))))</f>
        <v/>
      </c>
      <c r="I262" s="82" t="str">
        <f>IF('Census Input Tab'!O293="NO","Missing Data",IF('Census Input Tab'!T293=1,IF('Census Input Tab'!O293="BLANK","BLANK",""),IF(AND('Census Input Tab'!G293="",'Census Input Tab'!$O293="YES"),"",INDEX($K$22:$K$26,MATCH('Census Input Tab'!G293,'SBMP Illustrative Census'!$L$22:$L$26,0)))))</f>
        <v/>
      </c>
    </row>
    <row r="263" spans="1:9">
      <c r="A263" s="82" t="str">
        <f>IF('Census Input Tab'!O294="NO","Missing Data",IF('Census Input Tab'!T294=1,IF('Census Input Tab'!O294="BLANK","BLANK",""),INDEX($K$3:$K$5,MATCH('Census Input Tab'!H294,'SBMP Illustrative Census'!$L$3:$L$5,0))))</f>
        <v/>
      </c>
      <c r="B263" s="82" t="str">
        <f>IF('Census Input Tab'!O294="NO","Missing Data",IF('Census Input Tab'!T294=1,IF('Census Input Tab'!O294="BLANK","BLANK",""),'Census Input Tab'!B294))</f>
        <v/>
      </c>
      <c r="C263" s="82" t="str">
        <f>IF('Census Input Tab'!O294="NO","Missing Data",IF('Census Input Tab'!T294=1,IF('Census Input Tab'!O294="BLANK","BLANK",""),'Census Input Tab'!A294))</f>
        <v/>
      </c>
      <c r="D263" s="122" t="str">
        <f>IF('Census Input Tab'!O294="NO","Missing Data",IF('Census Input Tab'!T294=1,IF('Census Input Tab'!O294="BLANK","BLANK",""),'Census Input Tab'!D294))</f>
        <v/>
      </c>
      <c r="E263" s="82" t="str">
        <f>IF('Census Input Tab'!O294="NO","Missing Data",IF('Census Input Tab'!T294=1,IF('Census Input Tab'!O294="BLANK","BLANK",""),'Census Input Tab'!E294))</f>
        <v/>
      </c>
      <c r="F263" s="82" t="str">
        <f>IF('Census Input Tab'!O294="NO","Missing Data",IF('Census Input Tab'!T294=1,IF('Census Input Tab'!O294="BLANK","BLANK",""),'Census Input Tab'!C294))</f>
        <v/>
      </c>
      <c r="G263" s="82" t="str">
        <f>IF('Census Input Tab'!O294="NO","Missing Data",IF('Census Input Tab'!T294=1,IF('Census Input Tab'!O294="BLANK","BLANK",""),IF('Census Input Tab'!J294="","",'Census Input Tab'!J294)))</f>
        <v/>
      </c>
      <c r="H263" s="82" t="str">
        <f>IF('Census Input Tab'!O294="NO","Missing Data",IF('Census Input Tab'!T294=1,IF('Census Input Tab'!O294="BLANK","BLANK",""),INDEX($K$14:$K$18,MATCH('Census Input Tab'!F294,'SBMP Illustrative Census'!$L$14:$L$18,0))))</f>
        <v/>
      </c>
      <c r="I263" s="82" t="str">
        <f>IF('Census Input Tab'!O294="NO","Missing Data",IF('Census Input Tab'!T294=1,IF('Census Input Tab'!O294="BLANK","BLANK",""),IF(AND('Census Input Tab'!G294="",'Census Input Tab'!$O294="YES"),"",INDEX($K$22:$K$26,MATCH('Census Input Tab'!G294,'SBMP Illustrative Census'!$L$22:$L$26,0)))))</f>
        <v/>
      </c>
    </row>
    <row r="264" spans="1:9">
      <c r="A264" s="82" t="str">
        <f>IF('Census Input Tab'!O295="NO","Missing Data",IF('Census Input Tab'!T295=1,IF('Census Input Tab'!O295="BLANK","BLANK",""),INDEX($K$3:$K$5,MATCH('Census Input Tab'!H295,'SBMP Illustrative Census'!$L$3:$L$5,0))))</f>
        <v/>
      </c>
      <c r="B264" s="82" t="str">
        <f>IF('Census Input Tab'!O295="NO","Missing Data",IF('Census Input Tab'!T295=1,IF('Census Input Tab'!O295="BLANK","BLANK",""),'Census Input Tab'!B295))</f>
        <v/>
      </c>
      <c r="C264" s="82" t="str">
        <f>IF('Census Input Tab'!O295="NO","Missing Data",IF('Census Input Tab'!T295=1,IF('Census Input Tab'!O295="BLANK","BLANK",""),'Census Input Tab'!A295))</f>
        <v/>
      </c>
      <c r="D264" s="122" t="str">
        <f>IF('Census Input Tab'!O295="NO","Missing Data",IF('Census Input Tab'!T295=1,IF('Census Input Tab'!O295="BLANK","BLANK",""),'Census Input Tab'!D295))</f>
        <v/>
      </c>
      <c r="E264" s="82" t="str">
        <f>IF('Census Input Tab'!O295="NO","Missing Data",IF('Census Input Tab'!T295=1,IF('Census Input Tab'!O295="BLANK","BLANK",""),'Census Input Tab'!E295))</f>
        <v/>
      </c>
      <c r="F264" s="82" t="str">
        <f>IF('Census Input Tab'!O295="NO","Missing Data",IF('Census Input Tab'!T295=1,IF('Census Input Tab'!O295="BLANK","BLANK",""),'Census Input Tab'!C295))</f>
        <v/>
      </c>
      <c r="G264" s="82" t="str">
        <f>IF('Census Input Tab'!O295="NO","Missing Data",IF('Census Input Tab'!T295=1,IF('Census Input Tab'!O295="BLANK","BLANK",""),IF('Census Input Tab'!J295="","",'Census Input Tab'!J295)))</f>
        <v/>
      </c>
      <c r="H264" s="82" t="str">
        <f>IF('Census Input Tab'!O295="NO","Missing Data",IF('Census Input Tab'!T295=1,IF('Census Input Tab'!O295="BLANK","BLANK",""),INDEX($K$14:$K$18,MATCH('Census Input Tab'!F295,'SBMP Illustrative Census'!$L$14:$L$18,0))))</f>
        <v/>
      </c>
      <c r="I264" s="82" t="str">
        <f>IF('Census Input Tab'!O295="NO","Missing Data",IF('Census Input Tab'!T295=1,IF('Census Input Tab'!O295="BLANK","BLANK",""),IF(AND('Census Input Tab'!G295="",'Census Input Tab'!$O295="YES"),"",INDEX($K$22:$K$26,MATCH('Census Input Tab'!G295,'SBMP Illustrative Census'!$L$22:$L$26,0)))))</f>
        <v/>
      </c>
    </row>
    <row r="265" spans="1:9">
      <c r="A265" s="82" t="str">
        <f>IF('Census Input Tab'!O296="NO","Missing Data",IF('Census Input Tab'!T296=1,IF('Census Input Tab'!O296="BLANK","BLANK",""),INDEX($K$3:$K$5,MATCH('Census Input Tab'!H296,'SBMP Illustrative Census'!$L$3:$L$5,0))))</f>
        <v/>
      </c>
      <c r="B265" s="82" t="str">
        <f>IF('Census Input Tab'!O296="NO","Missing Data",IF('Census Input Tab'!T296=1,IF('Census Input Tab'!O296="BLANK","BLANK",""),'Census Input Tab'!B296))</f>
        <v/>
      </c>
      <c r="C265" s="82" t="str">
        <f>IF('Census Input Tab'!O296="NO","Missing Data",IF('Census Input Tab'!T296=1,IF('Census Input Tab'!O296="BLANK","BLANK",""),'Census Input Tab'!A296))</f>
        <v/>
      </c>
      <c r="D265" s="122" t="str">
        <f>IF('Census Input Tab'!O296="NO","Missing Data",IF('Census Input Tab'!T296=1,IF('Census Input Tab'!O296="BLANK","BLANK",""),'Census Input Tab'!D296))</f>
        <v/>
      </c>
      <c r="E265" s="82" t="str">
        <f>IF('Census Input Tab'!O296="NO","Missing Data",IF('Census Input Tab'!T296=1,IF('Census Input Tab'!O296="BLANK","BLANK",""),'Census Input Tab'!E296))</f>
        <v/>
      </c>
      <c r="F265" s="82" t="str">
        <f>IF('Census Input Tab'!O296="NO","Missing Data",IF('Census Input Tab'!T296=1,IF('Census Input Tab'!O296="BLANK","BLANK",""),'Census Input Tab'!C296))</f>
        <v/>
      </c>
      <c r="G265" s="82" t="str">
        <f>IF('Census Input Tab'!O296="NO","Missing Data",IF('Census Input Tab'!T296=1,IF('Census Input Tab'!O296="BLANK","BLANK",""),IF('Census Input Tab'!J296="","",'Census Input Tab'!J296)))</f>
        <v/>
      </c>
      <c r="H265" s="82" t="str">
        <f>IF('Census Input Tab'!O296="NO","Missing Data",IF('Census Input Tab'!T296=1,IF('Census Input Tab'!O296="BLANK","BLANK",""),INDEX($K$14:$K$18,MATCH('Census Input Tab'!F296,'SBMP Illustrative Census'!$L$14:$L$18,0))))</f>
        <v/>
      </c>
      <c r="I265" s="82" t="str">
        <f>IF('Census Input Tab'!O296="NO","Missing Data",IF('Census Input Tab'!T296=1,IF('Census Input Tab'!O296="BLANK","BLANK",""),IF(AND('Census Input Tab'!G296="",'Census Input Tab'!$O296="YES"),"",INDEX($K$22:$K$26,MATCH('Census Input Tab'!G296,'SBMP Illustrative Census'!$L$22:$L$26,0)))))</f>
        <v/>
      </c>
    </row>
    <row r="266" spans="1:9">
      <c r="A266" s="82" t="str">
        <f>IF('Census Input Tab'!O297="NO","Missing Data",IF('Census Input Tab'!T297=1,IF('Census Input Tab'!O297="BLANK","BLANK",""),INDEX($K$3:$K$5,MATCH('Census Input Tab'!H297,'SBMP Illustrative Census'!$L$3:$L$5,0))))</f>
        <v/>
      </c>
      <c r="B266" s="82" t="str">
        <f>IF('Census Input Tab'!O297="NO","Missing Data",IF('Census Input Tab'!T297=1,IF('Census Input Tab'!O297="BLANK","BLANK",""),'Census Input Tab'!B297))</f>
        <v/>
      </c>
      <c r="C266" s="82" t="str">
        <f>IF('Census Input Tab'!O297="NO","Missing Data",IF('Census Input Tab'!T297=1,IF('Census Input Tab'!O297="BLANK","BLANK",""),'Census Input Tab'!A297))</f>
        <v/>
      </c>
      <c r="D266" s="122" t="str">
        <f>IF('Census Input Tab'!O297="NO","Missing Data",IF('Census Input Tab'!T297=1,IF('Census Input Tab'!O297="BLANK","BLANK",""),'Census Input Tab'!D297))</f>
        <v/>
      </c>
      <c r="E266" s="82" t="str">
        <f>IF('Census Input Tab'!O297="NO","Missing Data",IF('Census Input Tab'!T297=1,IF('Census Input Tab'!O297="BLANK","BLANK",""),'Census Input Tab'!E297))</f>
        <v/>
      </c>
      <c r="F266" s="82" t="str">
        <f>IF('Census Input Tab'!O297="NO","Missing Data",IF('Census Input Tab'!T297=1,IF('Census Input Tab'!O297="BLANK","BLANK",""),'Census Input Tab'!C297))</f>
        <v/>
      </c>
      <c r="G266" s="82" t="str">
        <f>IF('Census Input Tab'!O297="NO","Missing Data",IF('Census Input Tab'!T297=1,IF('Census Input Tab'!O297="BLANK","BLANK",""),IF('Census Input Tab'!J297="","",'Census Input Tab'!J297)))</f>
        <v/>
      </c>
      <c r="H266" s="82" t="str">
        <f>IF('Census Input Tab'!O297="NO","Missing Data",IF('Census Input Tab'!T297=1,IF('Census Input Tab'!O297="BLANK","BLANK",""),INDEX($K$14:$K$18,MATCH('Census Input Tab'!F297,'SBMP Illustrative Census'!$L$14:$L$18,0))))</f>
        <v/>
      </c>
      <c r="I266" s="82" t="str">
        <f>IF('Census Input Tab'!O297="NO","Missing Data",IF('Census Input Tab'!T297=1,IF('Census Input Tab'!O297="BLANK","BLANK",""),IF(AND('Census Input Tab'!G297="",'Census Input Tab'!$O297="YES"),"",INDEX($K$22:$K$26,MATCH('Census Input Tab'!G297,'SBMP Illustrative Census'!$L$22:$L$26,0)))))</f>
        <v/>
      </c>
    </row>
    <row r="267" spans="1:9">
      <c r="A267" s="82" t="str">
        <f>IF('Census Input Tab'!O298="NO","Missing Data",IF('Census Input Tab'!T298=1,IF('Census Input Tab'!O298="BLANK","BLANK",""),INDEX($K$3:$K$5,MATCH('Census Input Tab'!H298,'SBMP Illustrative Census'!$L$3:$L$5,0))))</f>
        <v/>
      </c>
      <c r="B267" s="82" t="str">
        <f>IF('Census Input Tab'!O298="NO","Missing Data",IF('Census Input Tab'!T298=1,IF('Census Input Tab'!O298="BLANK","BLANK",""),'Census Input Tab'!B298))</f>
        <v/>
      </c>
      <c r="C267" s="82" t="str">
        <f>IF('Census Input Tab'!O298="NO","Missing Data",IF('Census Input Tab'!T298=1,IF('Census Input Tab'!O298="BLANK","BLANK",""),'Census Input Tab'!A298))</f>
        <v/>
      </c>
      <c r="D267" s="122" t="str">
        <f>IF('Census Input Tab'!O298="NO","Missing Data",IF('Census Input Tab'!T298=1,IF('Census Input Tab'!O298="BLANK","BLANK",""),'Census Input Tab'!D298))</f>
        <v/>
      </c>
      <c r="E267" s="82" t="str">
        <f>IF('Census Input Tab'!O298="NO","Missing Data",IF('Census Input Tab'!T298=1,IF('Census Input Tab'!O298="BLANK","BLANK",""),'Census Input Tab'!E298))</f>
        <v/>
      </c>
      <c r="F267" s="82" t="str">
        <f>IF('Census Input Tab'!O298="NO","Missing Data",IF('Census Input Tab'!T298=1,IF('Census Input Tab'!O298="BLANK","BLANK",""),'Census Input Tab'!C298))</f>
        <v/>
      </c>
      <c r="G267" s="82" t="str">
        <f>IF('Census Input Tab'!O298="NO","Missing Data",IF('Census Input Tab'!T298=1,IF('Census Input Tab'!O298="BLANK","BLANK",""),IF('Census Input Tab'!J298="","",'Census Input Tab'!J298)))</f>
        <v/>
      </c>
      <c r="H267" s="82" t="str">
        <f>IF('Census Input Tab'!O298="NO","Missing Data",IF('Census Input Tab'!T298=1,IF('Census Input Tab'!O298="BLANK","BLANK",""),INDEX($K$14:$K$18,MATCH('Census Input Tab'!F298,'SBMP Illustrative Census'!$L$14:$L$18,0))))</f>
        <v/>
      </c>
      <c r="I267" s="82" t="str">
        <f>IF('Census Input Tab'!O298="NO","Missing Data",IF('Census Input Tab'!T298=1,IF('Census Input Tab'!O298="BLANK","BLANK",""),IF(AND('Census Input Tab'!G298="",'Census Input Tab'!$O298="YES"),"",INDEX($K$22:$K$26,MATCH('Census Input Tab'!G298,'SBMP Illustrative Census'!$L$22:$L$26,0)))))</f>
        <v/>
      </c>
    </row>
    <row r="268" spans="1:9">
      <c r="A268" s="82" t="str">
        <f>IF('Census Input Tab'!O299="NO","Missing Data",IF('Census Input Tab'!T299=1,IF('Census Input Tab'!O299="BLANK","BLANK",""),INDEX($K$3:$K$5,MATCH('Census Input Tab'!H299,'SBMP Illustrative Census'!$L$3:$L$5,0))))</f>
        <v/>
      </c>
      <c r="B268" s="82" t="str">
        <f>IF('Census Input Tab'!O299="NO","Missing Data",IF('Census Input Tab'!T299=1,IF('Census Input Tab'!O299="BLANK","BLANK",""),'Census Input Tab'!B299))</f>
        <v/>
      </c>
      <c r="C268" s="82" t="str">
        <f>IF('Census Input Tab'!O299="NO","Missing Data",IF('Census Input Tab'!T299=1,IF('Census Input Tab'!O299="BLANK","BLANK",""),'Census Input Tab'!A299))</f>
        <v/>
      </c>
      <c r="D268" s="122" t="str">
        <f>IF('Census Input Tab'!O299="NO","Missing Data",IF('Census Input Tab'!T299=1,IF('Census Input Tab'!O299="BLANK","BLANK",""),'Census Input Tab'!D299))</f>
        <v/>
      </c>
      <c r="E268" s="82" t="str">
        <f>IF('Census Input Tab'!O299="NO","Missing Data",IF('Census Input Tab'!T299=1,IF('Census Input Tab'!O299="BLANK","BLANK",""),'Census Input Tab'!E299))</f>
        <v/>
      </c>
      <c r="F268" s="82" t="str">
        <f>IF('Census Input Tab'!O299="NO","Missing Data",IF('Census Input Tab'!T299=1,IF('Census Input Tab'!O299="BLANK","BLANK",""),'Census Input Tab'!C299))</f>
        <v/>
      </c>
      <c r="G268" s="82" t="str">
        <f>IF('Census Input Tab'!O299="NO","Missing Data",IF('Census Input Tab'!T299=1,IF('Census Input Tab'!O299="BLANK","BLANK",""),IF('Census Input Tab'!J299="","",'Census Input Tab'!J299)))</f>
        <v/>
      </c>
      <c r="H268" s="82" t="str">
        <f>IF('Census Input Tab'!O299="NO","Missing Data",IF('Census Input Tab'!T299=1,IF('Census Input Tab'!O299="BLANK","BLANK",""),INDEX($K$14:$K$18,MATCH('Census Input Tab'!F299,'SBMP Illustrative Census'!$L$14:$L$18,0))))</f>
        <v/>
      </c>
      <c r="I268" s="82" t="str">
        <f>IF('Census Input Tab'!O299="NO","Missing Data",IF('Census Input Tab'!T299=1,IF('Census Input Tab'!O299="BLANK","BLANK",""),IF(AND('Census Input Tab'!G299="",'Census Input Tab'!$O299="YES"),"",INDEX($K$22:$K$26,MATCH('Census Input Tab'!G299,'SBMP Illustrative Census'!$L$22:$L$26,0)))))</f>
        <v/>
      </c>
    </row>
    <row r="269" spans="1:9">
      <c r="A269" s="82" t="str">
        <f>IF('Census Input Tab'!O300="NO","Missing Data",IF('Census Input Tab'!T300=1,IF('Census Input Tab'!O300="BLANK","BLANK",""),INDEX($K$3:$K$5,MATCH('Census Input Tab'!H300,'SBMP Illustrative Census'!$L$3:$L$5,0))))</f>
        <v/>
      </c>
      <c r="B269" s="82" t="str">
        <f>IF('Census Input Tab'!O300="NO","Missing Data",IF('Census Input Tab'!T300=1,IF('Census Input Tab'!O300="BLANK","BLANK",""),'Census Input Tab'!B300))</f>
        <v/>
      </c>
      <c r="C269" s="82" t="str">
        <f>IF('Census Input Tab'!O300="NO","Missing Data",IF('Census Input Tab'!T300=1,IF('Census Input Tab'!O300="BLANK","BLANK",""),'Census Input Tab'!A300))</f>
        <v/>
      </c>
      <c r="D269" s="122" t="str">
        <f>IF('Census Input Tab'!O300="NO","Missing Data",IF('Census Input Tab'!T300=1,IF('Census Input Tab'!O300="BLANK","BLANK",""),'Census Input Tab'!D300))</f>
        <v/>
      </c>
      <c r="E269" s="82" t="str">
        <f>IF('Census Input Tab'!O300="NO","Missing Data",IF('Census Input Tab'!T300=1,IF('Census Input Tab'!O300="BLANK","BLANK",""),'Census Input Tab'!E300))</f>
        <v/>
      </c>
      <c r="F269" s="82" t="str">
        <f>IF('Census Input Tab'!O300="NO","Missing Data",IF('Census Input Tab'!T300=1,IF('Census Input Tab'!O300="BLANK","BLANK",""),'Census Input Tab'!C300))</f>
        <v/>
      </c>
      <c r="G269" s="82" t="str">
        <f>IF('Census Input Tab'!O300="NO","Missing Data",IF('Census Input Tab'!T300=1,IF('Census Input Tab'!O300="BLANK","BLANK",""),IF('Census Input Tab'!J300="","",'Census Input Tab'!J300)))</f>
        <v/>
      </c>
      <c r="H269" s="82" t="str">
        <f>IF('Census Input Tab'!O300="NO","Missing Data",IF('Census Input Tab'!T300=1,IF('Census Input Tab'!O300="BLANK","BLANK",""),INDEX($K$14:$K$18,MATCH('Census Input Tab'!F300,'SBMP Illustrative Census'!$L$14:$L$18,0))))</f>
        <v/>
      </c>
      <c r="I269" s="82" t="str">
        <f>IF('Census Input Tab'!O300="NO","Missing Data",IF('Census Input Tab'!T300=1,IF('Census Input Tab'!O300="BLANK","BLANK",""),IF(AND('Census Input Tab'!G300="",'Census Input Tab'!$O300="YES"),"",INDEX($K$22:$K$26,MATCH('Census Input Tab'!G300,'SBMP Illustrative Census'!$L$22:$L$26,0)))))</f>
        <v/>
      </c>
    </row>
    <row r="270" spans="1:9">
      <c r="A270" s="82" t="str">
        <f>IF('Census Input Tab'!O301="NO","Missing Data",IF('Census Input Tab'!T301=1,IF('Census Input Tab'!O301="BLANK","BLANK",""),INDEX($K$3:$K$5,MATCH('Census Input Tab'!H301,'SBMP Illustrative Census'!$L$3:$L$5,0))))</f>
        <v/>
      </c>
      <c r="B270" s="82" t="str">
        <f>IF('Census Input Tab'!O301="NO","Missing Data",IF('Census Input Tab'!T301=1,IF('Census Input Tab'!O301="BLANK","BLANK",""),'Census Input Tab'!B301))</f>
        <v/>
      </c>
      <c r="C270" s="82" t="str">
        <f>IF('Census Input Tab'!O301="NO","Missing Data",IF('Census Input Tab'!T301=1,IF('Census Input Tab'!O301="BLANK","BLANK",""),'Census Input Tab'!A301))</f>
        <v/>
      </c>
      <c r="D270" s="122" t="str">
        <f>IF('Census Input Tab'!O301="NO","Missing Data",IF('Census Input Tab'!T301=1,IF('Census Input Tab'!O301="BLANK","BLANK",""),'Census Input Tab'!D301))</f>
        <v/>
      </c>
      <c r="E270" s="82" t="str">
        <f>IF('Census Input Tab'!O301="NO","Missing Data",IF('Census Input Tab'!T301=1,IF('Census Input Tab'!O301="BLANK","BLANK",""),'Census Input Tab'!E301))</f>
        <v/>
      </c>
      <c r="F270" s="82" t="str">
        <f>IF('Census Input Tab'!O301="NO","Missing Data",IF('Census Input Tab'!T301=1,IF('Census Input Tab'!O301="BLANK","BLANK",""),'Census Input Tab'!C301))</f>
        <v/>
      </c>
      <c r="G270" s="82" t="str">
        <f>IF('Census Input Tab'!O301="NO","Missing Data",IF('Census Input Tab'!T301=1,IF('Census Input Tab'!O301="BLANK","BLANK",""),IF('Census Input Tab'!J301="","",'Census Input Tab'!J301)))</f>
        <v/>
      </c>
      <c r="H270" s="82" t="str">
        <f>IF('Census Input Tab'!O301="NO","Missing Data",IF('Census Input Tab'!T301=1,IF('Census Input Tab'!O301="BLANK","BLANK",""),INDEX($K$14:$K$18,MATCH('Census Input Tab'!F301,'SBMP Illustrative Census'!$L$14:$L$18,0))))</f>
        <v/>
      </c>
      <c r="I270" s="82" t="str">
        <f>IF('Census Input Tab'!O301="NO","Missing Data",IF('Census Input Tab'!T301=1,IF('Census Input Tab'!O301="BLANK","BLANK",""),IF(AND('Census Input Tab'!G301="",'Census Input Tab'!$O301="YES"),"",INDEX($K$22:$K$26,MATCH('Census Input Tab'!G301,'SBMP Illustrative Census'!$L$22:$L$26,0)))))</f>
        <v/>
      </c>
    </row>
    <row r="271" spans="1:9">
      <c r="A271" s="82" t="str">
        <f>IF('Census Input Tab'!O302="NO","Missing Data",IF('Census Input Tab'!T302=1,IF('Census Input Tab'!O302="BLANK","BLANK",""),INDEX($K$3:$K$5,MATCH('Census Input Tab'!H302,'SBMP Illustrative Census'!$L$3:$L$5,0))))</f>
        <v/>
      </c>
      <c r="B271" s="82" t="str">
        <f>IF('Census Input Tab'!O302="NO","Missing Data",IF('Census Input Tab'!T302=1,IF('Census Input Tab'!O302="BLANK","BLANK",""),'Census Input Tab'!B302))</f>
        <v/>
      </c>
      <c r="C271" s="82" t="str">
        <f>IF('Census Input Tab'!O302="NO","Missing Data",IF('Census Input Tab'!T302=1,IF('Census Input Tab'!O302="BLANK","BLANK",""),'Census Input Tab'!A302))</f>
        <v/>
      </c>
      <c r="D271" s="122" t="str">
        <f>IF('Census Input Tab'!O302="NO","Missing Data",IF('Census Input Tab'!T302=1,IF('Census Input Tab'!O302="BLANK","BLANK",""),'Census Input Tab'!D302))</f>
        <v/>
      </c>
      <c r="E271" s="82" t="str">
        <f>IF('Census Input Tab'!O302="NO","Missing Data",IF('Census Input Tab'!T302=1,IF('Census Input Tab'!O302="BLANK","BLANK",""),'Census Input Tab'!E302))</f>
        <v/>
      </c>
      <c r="F271" s="82" t="str">
        <f>IF('Census Input Tab'!O302="NO","Missing Data",IF('Census Input Tab'!T302=1,IF('Census Input Tab'!O302="BLANK","BLANK",""),'Census Input Tab'!C302))</f>
        <v/>
      </c>
      <c r="G271" s="82" t="str">
        <f>IF('Census Input Tab'!O302="NO","Missing Data",IF('Census Input Tab'!T302=1,IF('Census Input Tab'!O302="BLANK","BLANK",""),IF('Census Input Tab'!J302="","",'Census Input Tab'!J302)))</f>
        <v/>
      </c>
      <c r="H271" s="82" t="str">
        <f>IF('Census Input Tab'!O302="NO","Missing Data",IF('Census Input Tab'!T302=1,IF('Census Input Tab'!O302="BLANK","BLANK",""),INDEX($K$14:$K$18,MATCH('Census Input Tab'!F302,'SBMP Illustrative Census'!$L$14:$L$18,0))))</f>
        <v/>
      </c>
      <c r="I271" s="82" t="str">
        <f>IF('Census Input Tab'!O302="NO","Missing Data",IF('Census Input Tab'!T302=1,IF('Census Input Tab'!O302="BLANK","BLANK",""),IF(AND('Census Input Tab'!G302="",'Census Input Tab'!$O302="YES"),"",INDEX($K$22:$K$26,MATCH('Census Input Tab'!G302,'SBMP Illustrative Census'!$L$22:$L$26,0)))))</f>
        <v/>
      </c>
    </row>
    <row r="272" spans="1:9">
      <c r="A272" s="82" t="str">
        <f>IF('Census Input Tab'!O303="NO","Missing Data",IF('Census Input Tab'!T303=1,IF('Census Input Tab'!O303="BLANK","BLANK",""),INDEX($K$3:$K$5,MATCH('Census Input Tab'!H303,'SBMP Illustrative Census'!$L$3:$L$5,0))))</f>
        <v/>
      </c>
      <c r="B272" s="82" t="str">
        <f>IF('Census Input Tab'!O303="NO","Missing Data",IF('Census Input Tab'!T303=1,IF('Census Input Tab'!O303="BLANK","BLANK",""),'Census Input Tab'!B303))</f>
        <v/>
      </c>
      <c r="C272" s="82" t="str">
        <f>IF('Census Input Tab'!O303="NO","Missing Data",IF('Census Input Tab'!T303=1,IF('Census Input Tab'!O303="BLANK","BLANK",""),'Census Input Tab'!A303))</f>
        <v/>
      </c>
      <c r="D272" s="122" t="str">
        <f>IF('Census Input Tab'!O303="NO","Missing Data",IF('Census Input Tab'!T303=1,IF('Census Input Tab'!O303="BLANK","BLANK",""),'Census Input Tab'!D303))</f>
        <v/>
      </c>
      <c r="E272" s="82" t="str">
        <f>IF('Census Input Tab'!O303="NO","Missing Data",IF('Census Input Tab'!T303=1,IF('Census Input Tab'!O303="BLANK","BLANK",""),'Census Input Tab'!E303))</f>
        <v/>
      </c>
      <c r="F272" s="82" t="str">
        <f>IF('Census Input Tab'!O303="NO","Missing Data",IF('Census Input Tab'!T303=1,IF('Census Input Tab'!O303="BLANK","BLANK",""),'Census Input Tab'!C303))</f>
        <v/>
      </c>
      <c r="G272" s="82" t="str">
        <f>IF('Census Input Tab'!O303="NO","Missing Data",IF('Census Input Tab'!T303=1,IF('Census Input Tab'!O303="BLANK","BLANK",""),IF('Census Input Tab'!J303="","",'Census Input Tab'!J303)))</f>
        <v/>
      </c>
      <c r="H272" s="82" t="str">
        <f>IF('Census Input Tab'!O303="NO","Missing Data",IF('Census Input Tab'!T303=1,IF('Census Input Tab'!O303="BLANK","BLANK",""),INDEX($K$14:$K$18,MATCH('Census Input Tab'!F303,'SBMP Illustrative Census'!$L$14:$L$18,0))))</f>
        <v/>
      </c>
      <c r="I272" s="82" t="str">
        <f>IF('Census Input Tab'!O303="NO","Missing Data",IF('Census Input Tab'!T303=1,IF('Census Input Tab'!O303="BLANK","BLANK",""),IF(AND('Census Input Tab'!G303="",'Census Input Tab'!$O303="YES"),"",INDEX($K$22:$K$26,MATCH('Census Input Tab'!G303,'SBMP Illustrative Census'!$L$22:$L$26,0)))))</f>
        <v/>
      </c>
    </row>
    <row r="273" spans="1:9">
      <c r="A273" s="82" t="str">
        <f>IF('Census Input Tab'!O304="NO","Missing Data",IF('Census Input Tab'!T304=1,IF('Census Input Tab'!O304="BLANK","BLANK",""),INDEX($K$3:$K$5,MATCH('Census Input Tab'!H304,'SBMP Illustrative Census'!$L$3:$L$5,0))))</f>
        <v/>
      </c>
      <c r="B273" s="82" t="str">
        <f>IF('Census Input Tab'!O304="NO","Missing Data",IF('Census Input Tab'!T304=1,IF('Census Input Tab'!O304="BLANK","BLANK",""),'Census Input Tab'!B304))</f>
        <v/>
      </c>
      <c r="C273" s="82" t="str">
        <f>IF('Census Input Tab'!O304="NO","Missing Data",IF('Census Input Tab'!T304=1,IF('Census Input Tab'!O304="BLANK","BLANK",""),'Census Input Tab'!A304))</f>
        <v/>
      </c>
      <c r="D273" s="122" t="str">
        <f>IF('Census Input Tab'!O304="NO","Missing Data",IF('Census Input Tab'!T304=1,IF('Census Input Tab'!O304="BLANK","BLANK",""),'Census Input Tab'!D304))</f>
        <v/>
      </c>
      <c r="E273" s="82" t="str">
        <f>IF('Census Input Tab'!O304="NO","Missing Data",IF('Census Input Tab'!T304=1,IF('Census Input Tab'!O304="BLANK","BLANK",""),'Census Input Tab'!E304))</f>
        <v/>
      </c>
      <c r="F273" s="82" t="str">
        <f>IF('Census Input Tab'!O304="NO","Missing Data",IF('Census Input Tab'!T304=1,IF('Census Input Tab'!O304="BLANK","BLANK",""),'Census Input Tab'!C304))</f>
        <v/>
      </c>
      <c r="G273" s="82" t="str">
        <f>IF('Census Input Tab'!O304="NO","Missing Data",IF('Census Input Tab'!T304=1,IF('Census Input Tab'!O304="BLANK","BLANK",""),IF('Census Input Tab'!J304="","",'Census Input Tab'!J304)))</f>
        <v/>
      </c>
      <c r="H273" s="82" t="str">
        <f>IF('Census Input Tab'!O304="NO","Missing Data",IF('Census Input Tab'!T304=1,IF('Census Input Tab'!O304="BLANK","BLANK",""),INDEX($K$14:$K$18,MATCH('Census Input Tab'!F304,'SBMP Illustrative Census'!$L$14:$L$18,0))))</f>
        <v/>
      </c>
      <c r="I273" s="82" t="str">
        <f>IF('Census Input Tab'!O304="NO","Missing Data",IF('Census Input Tab'!T304=1,IF('Census Input Tab'!O304="BLANK","BLANK",""),IF(AND('Census Input Tab'!G304="",'Census Input Tab'!$O304="YES"),"",INDEX($K$22:$K$26,MATCH('Census Input Tab'!G304,'SBMP Illustrative Census'!$L$22:$L$26,0)))))</f>
        <v/>
      </c>
    </row>
    <row r="274" spans="1:9">
      <c r="A274" s="82" t="str">
        <f>IF('Census Input Tab'!O305="NO","Missing Data",IF('Census Input Tab'!T305=1,IF('Census Input Tab'!O305="BLANK","BLANK",""),INDEX($K$3:$K$5,MATCH('Census Input Tab'!H305,'SBMP Illustrative Census'!$L$3:$L$5,0))))</f>
        <v/>
      </c>
      <c r="B274" s="82" t="str">
        <f>IF('Census Input Tab'!O305="NO","Missing Data",IF('Census Input Tab'!T305=1,IF('Census Input Tab'!O305="BLANK","BLANK",""),'Census Input Tab'!B305))</f>
        <v/>
      </c>
      <c r="C274" s="82" t="str">
        <f>IF('Census Input Tab'!O305="NO","Missing Data",IF('Census Input Tab'!T305=1,IF('Census Input Tab'!O305="BLANK","BLANK",""),'Census Input Tab'!A305))</f>
        <v/>
      </c>
      <c r="D274" s="122" t="str">
        <f>IF('Census Input Tab'!O305="NO","Missing Data",IF('Census Input Tab'!T305=1,IF('Census Input Tab'!O305="BLANK","BLANK",""),'Census Input Tab'!D305))</f>
        <v/>
      </c>
      <c r="E274" s="82" t="str">
        <f>IF('Census Input Tab'!O305="NO","Missing Data",IF('Census Input Tab'!T305=1,IF('Census Input Tab'!O305="BLANK","BLANK",""),'Census Input Tab'!E305))</f>
        <v/>
      </c>
      <c r="F274" s="82" t="str">
        <f>IF('Census Input Tab'!O305="NO","Missing Data",IF('Census Input Tab'!T305=1,IF('Census Input Tab'!O305="BLANK","BLANK",""),'Census Input Tab'!C305))</f>
        <v/>
      </c>
      <c r="G274" s="82" t="str">
        <f>IF('Census Input Tab'!O305="NO","Missing Data",IF('Census Input Tab'!T305=1,IF('Census Input Tab'!O305="BLANK","BLANK",""),IF('Census Input Tab'!J305="","",'Census Input Tab'!J305)))</f>
        <v/>
      </c>
      <c r="H274" s="82" t="str">
        <f>IF('Census Input Tab'!O305="NO","Missing Data",IF('Census Input Tab'!T305=1,IF('Census Input Tab'!O305="BLANK","BLANK",""),INDEX($K$14:$K$18,MATCH('Census Input Tab'!F305,'SBMP Illustrative Census'!$L$14:$L$18,0))))</f>
        <v/>
      </c>
      <c r="I274" s="82" t="str">
        <f>IF('Census Input Tab'!O305="NO","Missing Data",IF('Census Input Tab'!T305=1,IF('Census Input Tab'!O305="BLANK","BLANK",""),IF(AND('Census Input Tab'!G305="",'Census Input Tab'!$O305="YES"),"",INDEX($K$22:$K$26,MATCH('Census Input Tab'!G305,'SBMP Illustrative Census'!$L$22:$L$26,0)))))</f>
        <v/>
      </c>
    </row>
    <row r="275" spans="1:9">
      <c r="A275" s="82" t="str">
        <f>IF('Census Input Tab'!O306="NO","Missing Data",IF('Census Input Tab'!T306=1,IF('Census Input Tab'!O306="BLANK","BLANK",""),INDEX($K$3:$K$5,MATCH('Census Input Tab'!H306,'SBMP Illustrative Census'!$L$3:$L$5,0))))</f>
        <v/>
      </c>
      <c r="B275" s="82" t="str">
        <f>IF('Census Input Tab'!O306="NO","Missing Data",IF('Census Input Tab'!T306=1,IF('Census Input Tab'!O306="BLANK","BLANK",""),'Census Input Tab'!B306))</f>
        <v/>
      </c>
      <c r="C275" s="82" t="str">
        <f>IF('Census Input Tab'!O306="NO","Missing Data",IF('Census Input Tab'!T306=1,IF('Census Input Tab'!O306="BLANK","BLANK",""),'Census Input Tab'!A306))</f>
        <v/>
      </c>
      <c r="D275" s="122" t="str">
        <f>IF('Census Input Tab'!O306="NO","Missing Data",IF('Census Input Tab'!T306=1,IF('Census Input Tab'!O306="BLANK","BLANK",""),'Census Input Tab'!D306))</f>
        <v/>
      </c>
      <c r="E275" s="82" t="str">
        <f>IF('Census Input Tab'!O306="NO","Missing Data",IF('Census Input Tab'!T306=1,IF('Census Input Tab'!O306="BLANK","BLANK",""),'Census Input Tab'!E306))</f>
        <v/>
      </c>
      <c r="F275" s="82" t="str">
        <f>IF('Census Input Tab'!O306="NO","Missing Data",IF('Census Input Tab'!T306=1,IF('Census Input Tab'!O306="BLANK","BLANK",""),'Census Input Tab'!C306))</f>
        <v/>
      </c>
      <c r="G275" s="82" t="str">
        <f>IF('Census Input Tab'!O306="NO","Missing Data",IF('Census Input Tab'!T306=1,IF('Census Input Tab'!O306="BLANK","BLANK",""),IF('Census Input Tab'!J306="","",'Census Input Tab'!J306)))</f>
        <v/>
      </c>
      <c r="H275" s="82" t="str">
        <f>IF('Census Input Tab'!O306="NO","Missing Data",IF('Census Input Tab'!T306=1,IF('Census Input Tab'!O306="BLANK","BLANK",""),INDEX($K$14:$K$18,MATCH('Census Input Tab'!F306,'SBMP Illustrative Census'!$L$14:$L$18,0))))</f>
        <v/>
      </c>
      <c r="I275" s="82" t="str">
        <f>IF('Census Input Tab'!O306="NO","Missing Data",IF('Census Input Tab'!T306=1,IF('Census Input Tab'!O306="BLANK","BLANK",""),IF(AND('Census Input Tab'!G306="",'Census Input Tab'!$O306="YES"),"",INDEX($K$22:$K$26,MATCH('Census Input Tab'!G306,'SBMP Illustrative Census'!$L$22:$L$26,0)))))</f>
        <v/>
      </c>
    </row>
    <row r="276" spans="1:9">
      <c r="A276" s="82" t="str">
        <f>IF('Census Input Tab'!O307="NO","Missing Data",IF('Census Input Tab'!T307=1,IF('Census Input Tab'!O307="BLANK","BLANK",""),INDEX($K$3:$K$5,MATCH('Census Input Tab'!H307,'SBMP Illustrative Census'!$L$3:$L$5,0))))</f>
        <v/>
      </c>
      <c r="B276" s="82" t="str">
        <f>IF('Census Input Tab'!O307="NO","Missing Data",IF('Census Input Tab'!T307=1,IF('Census Input Tab'!O307="BLANK","BLANK",""),'Census Input Tab'!B307))</f>
        <v/>
      </c>
      <c r="C276" s="82" t="str">
        <f>IF('Census Input Tab'!O307="NO","Missing Data",IF('Census Input Tab'!T307=1,IF('Census Input Tab'!O307="BLANK","BLANK",""),'Census Input Tab'!A307))</f>
        <v/>
      </c>
      <c r="D276" s="122" t="str">
        <f>IF('Census Input Tab'!O307="NO","Missing Data",IF('Census Input Tab'!T307=1,IF('Census Input Tab'!O307="BLANK","BLANK",""),'Census Input Tab'!D307))</f>
        <v/>
      </c>
      <c r="E276" s="82" t="str">
        <f>IF('Census Input Tab'!O307="NO","Missing Data",IF('Census Input Tab'!T307=1,IF('Census Input Tab'!O307="BLANK","BLANK",""),'Census Input Tab'!E307))</f>
        <v/>
      </c>
      <c r="F276" s="82" t="str">
        <f>IF('Census Input Tab'!O307="NO","Missing Data",IF('Census Input Tab'!T307=1,IF('Census Input Tab'!O307="BLANK","BLANK",""),'Census Input Tab'!C307))</f>
        <v/>
      </c>
      <c r="G276" s="82" t="str">
        <f>IF('Census Input Tab'!O307="NO","Missing Data",IF('Census Input Tab'!T307=1,IF('Census Input Tab'!O307="BLANK","BLANK",""),IF('Census Input Tab'!J307="","",'Census Input Tab'!J307)))</f>
        <v/>
      </c>
      <c r="H276" s="82" t="str">
        <f>IF('Census Input Tab'!O307="NO","Missing Data",IF('Census Input Tab'!T307=1,IF('Census Input Tab'!O307="BLANK","BLANK",""),INDEX($K$14:$K$18,MATCH('Census Input Tab'!F307,'SBMP Illustrative Census'!$L$14:$L$18,0))))</f>
        <v/>
      </c>
      <c r="I276" s="82" t="str">
        <f>IF('Census Input Tab'!O307="NO","Missing Data",IF('Census Input Tab'!T307=1,IF('Census Input Tab'!O307="BLANK","BLANK",""),IF(AND('Census Input Tab'!G307="",'Census Input Tab'!$O307="YES"),"",INDEX($K$22:$K$26,MATCH('Census Input Tab'!G307,'SBMP Illustrative Census'!$L$22:$L$26,0)))))</f>
        <v/>
      </c>
    </row>
    <row r="277" spans="1:9">
      <c r="A277" s="82" t="str">
        <f>IF('Census Input Tab'!O308="NO","Missing Data",IF('Census Input Tab'!T308=1,IF('Census Input Tab'!O308="BLANK","BLANK",""),INDEX($K$3:$K$5,MATCH('Census Input Tab'!H308,'SBMP Illustrative Census'!$L$3:$L$5,0))))</f>
        <v/>
      </c>
      <c r="B277" s="82" t="str">
        <f>IF('Census Input Tab'!O308="NO","Missing Data",IF('Census Input Tab'!T308=1,IF('Census Input Tab'!O308="BLANK","BLANK",""),'Census Input Tab'!B308))</f>
        <v/>
      </c>
      <c r="C277" s="82" t="str">
        <f>IF('Census Input Tab'!O308="NO","Missing Data",IF('Census Input Tab'!T308=1,IF('Census Input Tab'!O308="BLANK","BLANK",""),'Census Input Tab'!A308))</f>
        <v/>
      </c>
      <c r="D277" s="122" t="str">
        <f>IF('Census Input Tab'!O308="NO","Missing Data",IF('Census Input Tab'!T308=1,IF('Census Input Tab'!O308="BLANK","BLANK",""),'Census Input Tab'!D308))</f>
        <v/>
      </c>
      <c r="E277" s="82" t="str">
        <f>IF('Census Input Tab'!O308="NO","Missing Data",IF('Census Input Tab'!T308=1,IF('Census Input Tab'!O308="BLANK","BLANK",""),'Census Input Tab'!E308))</f>
        <v/>
      </c>
      <c r="F277" s="82" t="str">
        <f>IF('Census Input Tab'!O308="NO","Missing Data",IF('Census Input Tab'!T308=1,IF('Census Input Tab'!O308="BLANK","BLANK",""),'Census Input Tab'!C308))</f>
        <v/>
      </c>
      <c r="G277" s="82" t="str">
        <f>IF('Census Input Tab'!O308="NO","Missing Data",IF('Census Input Tab'!T308=1,IF('Census Input Tab'!O308="BLANK","BLANK",""),IF('Census Input Tab'!J308="","",'Census Input Tab'!J308)))</f>
        <v/>
      </c>
      <c r="H277" s="82" t="str">
        <f>IF('Census Input Tab'!O308="NO","Missing Data",IF('Census Input Tab'!T308=1,IF('Census Input Tab'!O308="BLANK","BLANK",""),INDEX($K$14:$K$18,MATCH('Census Input Tab'!F308,'SBMP Illustrative Census'!$L$14:$L$18,0))))</f>
        <v/>
      </c>
      <c r="I277" s="82" t="str">
        <f>IF('Census Input Tab'!O308="NO","Missing Data",IF('Census Input Tab'!T308=1,IF('Census Input Tab'!O308="BLANK","BLANK",""),IF(AND('Census Input Tab'!G308="",'Census Input Tab'!$O308="YES"),"",INDEX($K$22:$K$26,MATCH('Census Input Tab'!G308,'SBMP Illustrative Census'!$L$22:$L$26,0)))))</f>
        <v/>
      </c>
    </row>
    <row r="278" spans="1:9">
      <c r="A278" s="82" t="str">
        <f>IF('Census Input Tab'!O309="NO","Missing Data",IF('Census Input Tab'!T309=1,IF('Census Input Tab'!O309="BLANK","BLANK",""),INDEX($K$3:$K$5,MATCH('Census Input Tab'!H309,'SBMP Illustrative Census'!$L$3:$L$5,0))))</f>
        <v/>
      </c>
      <c r="B278" s="82" t="str">
        <f>IF('Census Input Tab'!O309="NO","Missing Data",IF('Census Input Tab'!T309=1,IF('Census Input Tab'!O309="BLANK","BLANK",""),'Census Input Tab'!B309))</f>
        <v/>
      </c>
      <c r="C278" s="82" t="str">
        <f>IF('Census Input Tab'!O309="NO","Missing Data",IF('Census Input Tab'!T309=1,IF('Census Input Tab'!O309="BLANK","BLANK",""),'Census Input Tab'!A309))</f>
        <v/>
      </c>
      <c r="D278" s="122" t="str">
        <f>IF('Census Input Tab'!O309="NO","Missing Data",IF('Census Input Tab'!T309=1,IF('Census Input Tab'!O309="BLANK","BLANK",""),'Census Input Tab'!D309))</f>
        <v/>
      </c>
      <c r="E278" s="82" t="str">
        <f>IF('Census Input Tab'!O309="NO","Missing Data",IF('Census Input Tab'!T309=1,IF('Census Input Tab'!O309="BLANK","BLANK",""),'Census Input Tab'!E309))</f>
        <v/>
      </c>
      <c r="F278" s="82" t="str">
        <f>IF('Census Input Tab'!O309="NO","Missing Data",IF('Census Input Tab'!T309=1,IF('Census Input Tab'!O309="BLANK","BLANK",""),'Census Input Tab'!C309))</f>
        <v/>
      </c>
      <c r="G278" s="82" t="str">
        <f>IF('Census Input Tab'!O309="NO","Missing Data",IF('Census Input Tab'!T309=1,IF('Census Input Tab'!O309="BLANK","BLANK",""),IF('Census Input Tab'!J309="","",'Census Input Tab'!J309)))</f>
        <v/>
      </c>
      <c r="H278" s="82" t="str">
        <f>IF('Census Input Tab'!O309="NO","Missing Data",IF('Census Input Tab'!T309=1,IF('Census Input Tab'!O309="BLANK","BLANK",""),INDEX($K$14:$K$18,MATCH('Census Input Tab'!F309,'SBMP Illustrative Census'!$L$14:$L$18,0))))</f>
        <v/>
      </c>
      <c r="I278" s="82" t="str">
        <f>IF('Census Input Tab'!O309="NO","Missing Data",IF('Census Input Tab'!T309=1,IF('Census Input Tab'!O309="BLANK","BLANK",""),IF(AND('Census Input Tab'!G309="",'Census Input Tab'!$O309="YES"),"",INDEX($K$22:$K$26,MATCH('Census Input Tab'!G309,'SBMP Illustrative Census'!$L$22:$L$26,0)))))</f>
        <v/>
      </c>
    </row>
    <row r="279" spans="1:9">
      <c r="A279" s="82" t="str">
        <f>IF('Census Input Tab'!O310="NO","Missing Data",IF('Census Input Tab'!T310=1,IF('Census Input Tab'!O310="BLANK","BLANK",""),INDEX($K$3:$K$5,MATCH('Census Input Tab'!H310,'SBMP Illustrative Census'!$L$3:$L$5,0))))</f>
        <v/>
      </c>
      <c r="B279" s="82" t="str">
        <f>IF('Census Input Tab'!O310="NO","Missing Data",IF('Census Input Tab'!T310=1,IF('Census Input Tab'!O310="BLANK","BLANK",""),'Census Input Tab'!B310))</f>
        <v/>
      </c>
      <c r="C279" s="82" t="str">
        <f>IF('Census Input Tab'!O310="NO","Missing Data",IF('Census Input Tab'!T310=1,IF('Census Input Tab'!O310="BLANK","BLANK",""),'Census Input Tab'!A310))</f>
        <v/>
      </c>
      <c r="D279" s="122" t="str">
        <f>IF('Census Input Tab'!O310="NO","Missing Data",IF('Census Input Tab'!T310=1,IF('Census Input Tab'!O310="BLANK","BLANK",""),'Census Input Tab'!D310))</f>
        <v/>
      </c>
      <c r="E279" s="82" t="str">
        <f>IF('Census Input Tab'!O310="NO","Missing Data",IF('Census Input Tab'!T310=1,IF('Census Input Tab'!O310="BLANK","BLANK",""),'Census Input Tab'!E310))</f>
        <v/>
      </c>
      <c r="F279" s="82" t="str">
        <f>IF('Census Input Tab'!O310="NO","Missing Data",IF('Census Input Tab'!T310=1,IF('Census Input Tab'!O310="BLANK","BLANK",""),'Census Input Tab'!C310))</f>
        <v/>
      </c>
      <c r="G279" s="82" t="str">
        <f>IF('Census Input Tab'!O310="NO","Missing Data",IF('Census Input Tab'!T310=1,IF('Census Input Tab'!O310="BLANK","BLANK",""),IF('Census Input Tab'!J310="","",'Census Input Tab'!J310)))</f>
        <v/>
      </c>
      <c r="H279" s="82" t="str">
        <f>IF('Census Input Tab'!O310="NO","Missing Data",IF('Census Input Tab'!T310=1,IF('Census Input Tab'!O310="BLANK","BLANK",""),INDEX($K$14:$K$18,MATCH('Census Input Tab'!F310,'SBMP Illustrative Census'!$L$14:$L$18,0))))</f>
        <v/>
      </c>
      <c r="I279" s="82" t="str">
        <f>IF('Census Input Tab'!O310="NO","Missing Data",IF('Census Input Tab'!T310=1,IF('Census Input Tab'!O310="BLANK","BLANK",""),IF(AND('Census Input Tab'!G310="",'Census Input Tab'!$O310="YES"),"",INDEX($K$22:$K$26,MATCH('Census Input Tab'!G310,'SBMP Illustrative Census'!$L$22:$L$26,0)))))</f>
        <v/>
      </c>
    </row>
    <row r="280" spans="1:9">
      <c r="A280" s="82" t="str">
        <f>IF('Census Input Tab'!O311="NO","Missing Data",IF('Census Input Tab'!T311=1,IF('Census Input Tab'!O311="BLANK","BLANK",""),INDEX($K$3:$K$5,MATCH('Census Input Tab'!H311,'SBMP Illustrative Census'!$L$3:$L$5,0))))</f>
        <v/>
      </c>
      <c r="B280" s="82" t="str">
        <f>IF('Census Input Tab'!O311="NO","Missing Data",IF('Census Input Tab'!T311=1,IF('Census Input Tab'!O311="BLANK","BLANK",""),'Census Input Tab'!B311))</f>
        <v/>
      </c>
      <c r="C280" s="82" t="str">
        <f>IF('Census Input Tab'!O311="NO","Missing Data",IF('Census Input Tab'!T311=1,IF('Census Input Tab'!O311="BLANK","BLANK",""),'Census Input Tab'!A311))</f>
        <v/>
      </c>
      <c r="D280" s="122" t="str">
        <f>IF('Census Input Tab'!O311="NO","Missing Data",IF('Census Input Tab'!T311=1,IF('Census Input Tab'!O311="BLANK","BLANK",""),'Census Input Tab'!D311))</f>
        <v/>
      </c>
      <c r="E280" s="82" t="str">
        <f>IF('Census Input Tab'!O311="NO","Missing Data",IF('Census Input Tab'!T311=1,IF('Census Input Tab'!O311="BLANK","BLANK",""),'Census Input Tab'!E311))</f>
        <v/>
      </c>
      <c r="F280" s="82" t="str">
        <f>IF('Census Input Tab'!O311="NO","Missing Data",IF('Census Input Tab'!T311=1,IF('Census Input Tab'!O311="BLANK","BLANK",""),'Census Input Tab'!C311))</f>
        <v/>
      </c>
      <c r="G280" s="82" t="str">
        <f>IF('Census Input Tab'!O311="NO","Missing Data",IF('Census Input Tab'!T311=1,IF('Census Input Tab'!O311="BLANK","BLANK",""),IF('Census Input Tab'!J311="","",'Census Input Tab'!J311)))</f>
        <v/>
      </c>
      <c r="H280" s="82" t="str">
        <f>IF('Census Input Tab'!O311="NO","Missing Data",IF('Census Input Tab'!T311=1,IF('Census Input Tab'!O311="BLANK","BLANK",""),INDEX($K$14:$K$18,MATCH('Census Input Tab'!F311,'SBMP Illustrative Census'!$L$14:$L$18,0))))</f>
        <v/>
      </c>
      <c r="I280" s="82" t="str">
        <f>IF('Census Input Tab'!O311="NO","Missing Data",IF('Census Input Tab'!T311=1,IF('Census Input Tab'!O311="BLANK","BLANK",""),IF(AND('Census Input Tab'!G311="",'Census Input Tab'!$O311="YES"),"",INDEX($K$22:$K$26,MATCH('Census Input Tab'!G311,'SBMP Illustrative Census'!$L$22:$L$26,0)))))</f>
        <v/>
      </c>
    </row>
    <row r="281" spans="1:9">
      <c r="A281" s="82" t="str">
        <f>IF('Census Input Tab'!O312="NO","Missing Data",IF('Census Input Tab'!T312=1,IF('Census Input Tab'!O312="BLANK","BLANK",""),INDEX($K$3:$K$5,MATCH('Census Input Tab'!H312,'SBMP Illustrative Census'!$L$3:$L$5,0))))</f>
        <v/>
      </c>
      <c r="B281" s="82" t="str">
        <f>IF('Census Input Tab'!O312="NO","Missing Data",IF('Census Input Tab'!T312=1,IF('Census Input Tab'!O312="BLANK","BLANK",""),'Census Input Tab'!B312))</f>
        <v/>
      </c>
      <c r="C281" s="82" t="str">
        <f>IF('Census Input Tab'!O312="NO","Missing Data",IF('Census Input Tab'!T312=1,IF('Census Input Tab'!O312="BLANK","BLANK",""),'Census Input Tab'!A312))</f>
        <v/>
      </c>
      <c r="D281" s="122" t="str">
        <f>IF('Census Input Tab'!O312="NO","Missing Data",IF('Census Input Tab'!T312=1,IF('Census Input Tab'!O312="BLANK","BLANK",""),'Census Input Tab'!D312))</f>
        <v/>
      </c>
      <c r="E281" s="82" t="str">
        <f>IF('Census Input Tab'!O312="NO","Missing Data",IF('Census Input Tab'!T312=1,IF('Census Input Tab'!O312="BLANK","BLANK",""),'Census Input Tab'!E312))</f>
        <v/>
      </c>
      <c r="F281" s="82" t="str">
        <f>IF('Census Input Tab'!O312="NO","Missing Data",IF('Census Input Tab'!T312=1,IF('Census Input Tab'!O312="BLANK","BLANK",""),'Census Input Tab'!C312))</f>
        <v/>
      </c>
      <c r="G281" s="82" t="str">
        <f>IF('Census Input Tab'!O312="NO","Missing Data",IF('Census Input Tab'!T312=1,IF('Census Input Tab'!O312="BLANK","BLANK",""),IF('Census Input Tab'!J312="","",'Census Input Tab'!J312)))</f>
        <v/>
      </c>
      <c r="H281" s="82" t="str">
        <f>IF('Census Input Tab'!O312="NO","Missing Data",IF('Census Input Tab'!T312=1,IF('Census Input Tab'!O312="BLANK","BLANK",""),INDEX($K$14:$K$18,MATCH('Census Input Tab'!F312,'SBMP Illustrative Census'!$L$14:$L$18,0))))</f>
        <v/>
      </c>
      <c r="I281" s="82" t="str">
        <f>IF('Census Input Tab'!O312="NO","Missing Data",IF('Census Input Tab'!T312=1,IF('Census Input Tab'!O312="BLANK","BLANK",""),IF(AND('Census Input Tab'!G312="",'Census Input Tab'!$O312="YES"),"",INDEX($K$22:$K$26,MATCH('Census Input Tab'!G312,'SBMP Illustrative Census'!$L$22:$L$26,0)))))</f>
        <v/>
      </c>
    </row>
    <row r="282" spans="1:9">
      <c r="A282" s="82" t="str">
        <f>IF('Census Input Tab'!O313="NO","Missing Data",IF('Census Input Tab'!T313=1,IF('Census Input Tab'!O313="BLANK","BLANK",""),INDEX($K$3:$K$5,MATCH('Census Input Tab'!H313,'SBMP Illustrative Census'!$L$3:$L$5,0))))</f>
        <v/>
      </c>
      <c r="B282" s="82" t="str">
        <f>IF('Census Input Tab'!O313="NO","Missing Data",IF('Census Input Tab'!T313=1,IF('Census Input Tab'!O313="BLANK","BLANK",""),'Census Input Tab'!B313))</f>
        <v/>
      </c>
      <c r="C282" s="82" t="str">
        <f>IF('Census Input Tab'!O313="NO","Missing Data",IF('Census Input Tab'!T313=1,IF('Census Input Tab'!O313="BLANK","BLANK",""),'Census Input Tab'!A313))</f>
        <v/>
      </c>
      <c r="D282" s="122" t="str">
        <f>IF('Census Input Tab'!O313="NO","Missing Data",IF('Census Input Tab'!T313=1,IF('Census Input Tab'!O313="BLANK","BLANK",""),'Census Input Tab'!D313))</f>
        <v/>
      </c>
      <c r="E282" s="82" t="str">
        <f>IF('Census Input Tab'!O313="NO","Missing Data",IF('Census Input Tab'!T313=1,IF('Census Input Tab'!O313="BLANK","BLANK",""),'Census Input Tab'!E313))</f>
        <v/>
      </c>
      <c r="F282" s="82" t="str">
        <f>IF('Census Input Tab'!O313="NO","Missing Data",IF('Census Input Tab'!T313=1,IF('Census Input Tab'!O313="BLANK","BLANK",""),'Census Input Tab'!C313))</f>
        <v/>
      </c>
      <c r="G282" s="82" t="str">
        <f>IF('Census Input Tab'!O313="NO","Missing Data",IF('Census Input Tab'!T313=1,IF('Census Input Tab'!O313="BLANK","BLANK",""),IF('Census Input Tab'!J313="","",'Census Input Tab'!J313)))</f>
        <v/>
      </c>
      <c r="H282" s="82" t="str">
        <f>IF('Census Input Tab'!O313="NO","Missing Data",IF('Census Input Tab'!T313=1,IF('Census Input Tab'!O313="BLANK","BLANK",""),INDEX($K$14:$K$18,MATCH('Census Input Tab'!F313,'SBMP Illustrative Census'!$L$14:$L$18,0))))</f>
        <v/>
      </c>
      <c r="I282" s="82" t="str">
        <f>IF('Census Input Tab'!O313="NO","Missing Data",IF('Census Input Tab'!T313=1,IF('Census Input Tab'!O313="BLANK","BLANK",""),IF(AND('Census Input Tab'!G313="",'Census Input Tab'!$O313="YES"),"",INDEX($K$22:$K$26,MATCH('Census Input Tab'!G313,'SBMP Illustrative Census'!$L$22:$L$26,0)))))</f>
        <v/>
      </c>
    </row>
    <row r="283" spans="1:9">
      <c r="A283" s="82" t="str">
        <f>IF('Census Input Tab'!O314="NO","Missing Data",IF('Census Input Tab'!T314=1,IF('Census Input Tab'!O314="BLANK","BLANK",""),INDEX($K$3:$K$5,MATCH('Census Input Tab'!H314,'SBMP Illustrative Census'!$L$3:$L$5,0))))</f>
        <v/>
      </c>
      <c r="B283" s="82" t="str">
        <f>IF('Census Input Tab'!O314="NO","Missing Data",IF('Census Input Tab'!T314=1,IF('Census Input Tab'!O314="BLANK","BLANK",""),'Census Input Tab'!B314))</f>
        <v/>
      </c>
      <c r="C283" s="82" t="str">
        <f>IF('Census Input Tab'!O314="NO","Missing Data",IF('Census Input Tab'!T314=1,IF('Census Input Tab'!O314="BLANK","BLANK",""),'Census Input Tab'!A314))</f>
        <v/>
      </c>
      <c r="D283" s="122" t="str">
        <f>IF('Census Input Tab'!O314="NO","Missing Data",IF('Census Input Tab'!T314=1,IF('Census Input Tab'!O314="BLANK","BLANK",""),'Census Input Tab'!D314))</f>
        <v/>
      </c>
      <c r="E283" s="82" t="str">
        <f>IF('Census Input Tab'!O314="NO","Missing Data",IF('Census Input Tab'!T314=1,IF('Census Input Tab'!O314="BLANK","BLANK",""),'Census Input Tab'!E314))</f>
        <v/>
      </c>
      <c r="F283" s="82" t="str">
        <f>IF('Census Input Tab'!O314="NO","Missing Data",IF('Census Input Tab'!T314=1,IF('Census Input Tab'!O314="BLANK","BLANK",""),'Census Input Tab'!C314))</f>
        <v/>
      </c>
      <c r="G283" s="82" t="str">
        <f>IF('Census Input Tab'!O314="NO","Missing Data",IF('Census Input Tab'!T314=1,IF('Census Input Tab'!O314="BLANK","BLANK",""),IF('Census Input Tab'!J314="","",'Census Input Tab'!J314)))</f>
        <v/>
      </c>
      <c r="H283" s="82" t="str">
        <f>IF('Census Input Tab'!O314="NO","Missing Data",IF('Census Input Tab'!T314=1,IF('Census Input Tab'!O314="BLANK","BLANK",""),INDEX($K$14:$K$18,MATCH('Census Input Tab'!F314,'SBMP Illustrative Census'!$L$14:$L$18,0))))</f>
        <v/>
      </c>
      <c r="I283" s="82" t="str">
        <f>IF('Census Input Tab'!O314="NO","Missing Data",IF('Census Input Tab'!T314=1,IF('Census Input Tab'!O314="BLANK","BLANK",""),IF(AND('Census Input Tab'!G314="",'Census Input Tab'!$O314="YES"),"",INDEX($K$22:$K$26,MATCH('Census Input Tab'!G314,'SBMP Illustrative Census'!$L$22:$L$26,0)))))</f>
        <v/>
      </c>
    </row>
    <row r="284" spans="1:9">
      <c r="A284" s="82" t="str">
        <f>IF('Census Input Tab'!O315="NO","Missing Data",IF('Census Input Tab'!T315=1,IF('Census Input Tab'!O315="BLANK","BLANK",""),INDEX($K$3:$K$5,MATCH('Census Input Tab'!H315,'SBMP Illustrative Census'!$L$3:$L$5,0))))</f>
        <v/>
      </c>
      <c r="B284" s="82" t="str">
        <f>IF('Census Input Tab'!O315="NO","Missing Data",IF('Census Input Tab'!T315=1,IF('Census Input Tab'!O315="BLANK","BLANK",""),'Census Input Tab'!B315))</f>
        <v/>
      </c>
      <c r="C284" s="82" t="str">
        <f>IF('Census Input Tab'!O315="NO","Missing Data",IF('Census Input Tab'!T315=1,IF('Census Input Tab'!O315="BLANK","BLANK",""),'Census Input Tab'!A315))</f>
        <v/>
      </c>
      <c r="D284" s="122" t="str">
        <f>IF('Census Input Tab'!O315="NO","Missing Data",IF('Census Input Tab'!T315=1,IF('Census Input Tab'!O315="BLANK","BLANK",""),'Census Input Tab'!D315))</f>
        <v/>
      </c>
      <c r="E284" s="82" t="str">
        <f>IF('Census Input Tab'!O315="NO","Missing Data",IF('Census Input Tab'!T315=1,IF('Census Input Tab'!O315="BLANK","BLANK",""),'Census Input Tab'!E315))</f>
        <v/>
      </c>
      <c r="F284" s="82" t="str">
        <f>IF('Census Input Tab'!O315="NO","Missing Data",IF('Census Input Tab'!T315=1,IF('Census Input Tab'!O315="BLANK","BLANK",""),'Census Input Tab'!C315))</f>
        <v/>
      </c>
      <c r="G284" s="82" t="str">
        <f>IF('Census Input Tab'!O315="NO","Missing Data",IF('Census Input Tab'!T315=1,IF('Census Input Tab'!O315="BLANK","BLANK",""),IF('Census Input Tab'!J315="","",'Census Input Tab'!J315)))</f>
        <v/>
      </c>
      <c r="H284" s="82" t="str">
        <f>IF('Census Input Tab'!O315="NO","Missing Data",IF('Census Input Tab'!T315=1,IF('Census Input Tab'!O315="BLANK","BLANK",""),INDEX($K$14:$K$18,MATCH('Census Input Tab'!F315,'SBMP Illustrative Census'!$L$14:$L$18,0))))</f>
        <v/>
      </c>
      <c r="I284" s="82" t="str">
        <f>IF('Census Input Tab'!O315="NO","Missing Data",IF('Census Input Tab'!T315=1,IF('Census Input Tab'!O315="BLANK","BLANK",""),IF(AND('Census Input Tab'!G315="",'Census Input Tab'!$O315="YES"),"",INDEX($K$22:$K$26,MATCH('Census Input Tab'!G315,'SBMP Illustrative Census'!$L$22:$L$26,0)))))</f>
        <v/>
      </c>
    </row>
    <row r="285" spans="1:9">
      <c r="A285" s="82" t="str">
        <f>IF('Census Input Tab'!O316="NO","Missing Data",IF('Census Input Tab'!T316=1,IF('Census Input Tab'!O316="BLANK","BLANK",""),INDEX($K$3:$K$5,MATCH('Census Input Tab'!H316,'SBMP Illustrative Census'!$L$3:$L$5,0))))</f>
        <v/>
      </c>
      <c r="B285" s="82" t="str">
        <f>IF('Census Input Tab'!O316="NO","Missing Data",IF('Census Input Tab'!T316=1,IF('Census Input Tab'!O316="BLANK","BLANK",""),'Census Input Tab'!B316))</f>
        <v/>
      </c>
      <c r="C285" s="82" t="str">
        <f>IF('Census Input Tab'!O316="NO","Missing Data",IF('Census Input Tab'!T316=1,IF('Census Input Tab'!O316="BLANK","BLANK",""),'Census Input Tab'!A316))</f>
        <v/>
      </c>
      <c r="D285" s="122" t="str">
        <f>IF('Census Input Tab'!O316="NO","Missing Data",IF('Census Input Tab'!T316=1,IF('Census Input Tab'!O316="BLANK","BLANK",""),'Census Input Tab'!D316))</f>
        <v/>
      </c>
      <c r="E285" s="82" t="str">
        <f>IF('Census Input Tab'!O316="NO","Missing Data",IF('Census Input Tab'!T316=1,IF('Census Input Tab'!O316="BLANK","BLANK",""),'Census Input Tab'!E316))</f>
        <v/>
      </c>
      <c r="F285" s="82" t="str">
        <f>IF('Census Input Tab'!O316="NO","Missing Data",IF('Census Input Tab'!T316=1,IF('Census Input Tab'!O316="BLANK","BLANK",""),'Census Input Tab'!C316))</f>
        <v/>
      </c>
      <c r="G285" s="82" t="str">
        <f>IF('Census Input Tab'!O316="NO","Missing Data",IF('Census Input Tab'!T316=1,IF('Census Input Tab'!O316="BLANK","BLANK",""),IF('Census Input Tab'!J316="","",'Census Input Tab'!J316)))</f>
        <v/>
      </c>
      <c r="H285" s="82" t="str">
        <f>IF('Census Input Tab'!O316="NO","Missing Data",IF('Census Input Tab'!T316=1,IF('Census Input Tab'!O316="BLANK","BLANK",""),INDEX($K$14:$K$18,MATCH('Census Input Tab'!F316,'SBMP Illustrative Census'!$L$14:$L$18,0))))</f>
        <v/>
      </c>
      <c r="I285" s="82" t="str">
        <f>IF('Census Input Tab'!O316="NO","Missing Data",IF('Census Input Tab'!T316=1,IF('Census Input Tab'!O316="BLANK","BLANK",""),IF(AND('Census Input Tab'!G316="",'Census Input Tab'!$O316="YES"),"",INDEX($K$22:$K$26,MATCH('Census Input Tab'!G316,'SBMP Illustrative Census'!$L$22:$L$26,0)))))</f>
        <v/>
      </c>
    </row>
    <row r="286" spans="1:9">
      <c r="A286" s="82" t="str">
        <f>IF('Census Input Tab'!O317="NO","Missing Data",IF('Census Input Tab'!T317=1,IF('Census Input Tab'!O317="BLANK","BLANK",""),INDEX($K$3:$K$5,MATCH('Census Input Tab'!H317,'SBMP Illustrative Census'!$L$3:$L$5,0))))</f>
        <v/>
      </c>
      <c r="B286" s="82" t="str">
        <f>IF('Census Input Tab'!O317="NO","Missing Data",IF('Census Input Tab'!T317=1,IF('Census Input Tab'!O317="BLANK","BLANK",""),'Census Input Tab'!B317))</f>
        <v/>
      </c>
      <c r="C286" s="82" t="str">
        <f>IF('Census Input Tab'!O317="NO","Missing Data",IF('Census Input Tab'!T317=1,IF('Census Input Tab'!O317="BLANK","BLANK",""),'Census Input Tab'!A317))</f>
        <v/>
      </c>
      <c r="D286" s="122" t="str">
        <f>IF('Census Input Tab'!O317="NO","Missing Data",IF('Census Input Tab'!T317=1,IF('Census Input Tab'!O317="BLANK","BLANK",""),'Census Input Tab'!D317))</f>
        <v/>
      </c>
      <c r="E286" s="82" t="str">
        <f>IF('Census Input Tab'!O317="NO","Missing Data",IF('Census Input Tab'!T317=1,IF('Census Input Tab'!O317="BLANK","BLANK",""),'Census Input Tab'!E317))</f>
        <v/>
      </c>
      <c r="F286" s="82" t="str">
        <f>IF('Census Input Tab'!O317="NO","Missing Data",IF('Census Input Tab'!T317=1,IF('Census Input Tab'!O317="BLANK","BLANK",""),'Census Input Tab'!C317))</f>
        <v/>
      </c>
      <c r="G286" s="82" t="str">
        <f>IF('Census Input Tab'!O317="NO","Missing Data",IF('Census Input Tab'!T317=1,IF('Census Input Tab'!O317="BLANK","BLANK",""),IF('Census Input Tab'!J317="","",'Census Input Tab'!J317)))</f>
        <v/>
      </c>
      <c r="H286" s="82" t="str">
        <f>IF('Census Input Tab'!O317="NO","Missing Data",IF('Census Input Tab'!T317=1,IF('Census Input Tab'!O317="BLANK","BLANK",""),INDEX($K$14:$K$18,MATCH('Census Input Tab'!F317,'SBMP Illustrative Census'!$L$14:$L$18,0))))</f>
        <v/>
      </c>
      <c r="I286" s="82" t="str">
        <f>IF('Census Input Tab'!O317="NO","Missing Data",IF('Census Input Tab'!T317=1,IF('Census Input Tab'!O317="BLANK","BLANK",""),IF(AND('Census Input Tab'!G317="",'Census Input Tab'!$O317="YES"),"",INDEX($K$22:$K$26,MATCH('Census Input Tab'!G317,'SBMP Illustrative Census'!$L$22:$L$26,0)))))</f>
        <v/>
      </c>
    </row>
    <row r="287" spans="1:9">
      <c r="A287" s="82" t="str">
        <f>IF('Census Input Tab'!O318="NO","Missing Data",IF('Census Input Tab'!T318=1,IF('Census Input Tab'!O318="BLANK","BLANK",""),INDEX($K$3:$K$5,MATCH('Census Input Tab'!H318,'SBMP Illustrative Census'!$L$3:$L$5,0))))</f>
        <v/>
      </c>
      <c r="B287" s="82" t="str">
        <f>IF('Census Input Tab'!O318="NO","Missing Data",IF('Census Input Tab'!T318=1,IF('Census Input Tab'!O318="BLANK","BLANK",""),'Census Input Tab'!B318))</f>
        <v/>
      </c>
      <c r="C287" s="82" t="str">
        <f>IF('Census Input Tab'!O318="NO","Missing Data",IF('Census Input Tab'!T318=1,IF('Census Input Tab'!O318="BLANK","BLANK",""),'Census Input Tab'!A318))</f>
        <v/>
      </c>
      <c r="D287" s="122" t="str">
        <f>IF('Census Input Tab'!O318="NO","Missing Data",IF('Census Input Tab'!T318=1,IF('Census Input Tab'!O318="BLANK","BLANK",""),'Census Input Tab'!D318))</f>
        <v/>
      </c>
      <c r="E287" s="82" t="str">
        <f>IF('Census Input Tab'!O318="NO","Missing Data",IF('Census Input Tab'!T318=1,IF('Census Input Tab'!O318="BLANK","BLANK",""),'Census Input Tab'!E318))</f>
        <v/>
      </c>
      <c r="F287" s="82" t="str">
        <f>IF('Census Input Tab'!O318="NO","Missing Data",IF('Census Input Tab'!T318=1,IF('Census Input Tab'!O318="BLANK","BLANK",""),'Census Input Tab'!C318))</f>
        <v/>
      </c>
      <c r="G287" s="82" t="str">
        <f>IF('Census Input Tab'!O318="NO","Missing Data",IF('Census Input Tab'!T318=1,IF('Census Input Tab'!O318="BLANK","BLANK",""),IF('Census Input Tab'!J318="","",'Census Input Tab'!J318)))</f>
        <v/>
      </c>
      <c r="H287" s="82" t="str">
        <f>IF('Census Input Tab'!O318="NO","Missing Data",IF('Census Input Tab'!T318=1,IF('Census Input Tab'!O318="BLANK","BLANK",""),INDEX($K$14:$K$18,MATCH('Census Input Tab'!F318,'SBMP Illustrative Census'!$L$14:$L$18,0))))</f>
        <v/>
      </c>
      <c r="I287" s="82" t="str">
        <f>IF('Census Input Tab'!O318="NO","Missing Data",IF('Census Input Tab'!T318=1,IF('Census Input Tab'!O318="BLANK","BLANK",""),IF(AND('Census Input Tab'!G318="",'Census Input Tab'!$O318="YES"),"",INDEX($K$22:$K$26,MATCH('Census Input Tab'!G318,'SBMP Illustrative Census'!$L$22:$L$26,0)))))</f>
        <v/>
      </c>
    </row>
    <row r="288" spans="1:9">
      <c r="A288" s="82" t="str">
        <f>IF('Census Input Tab'!O319="NO","Missing Data",IF('Census Input Tab'!T319=1,IF('Census Input Tab'!O319="BLANK","BLANK",""),INDEX($K$3:$K$5,MATCH('Census Input Tab'!H319,'SBMP Illustrative Census'!$L$3:$L$5,0))))</f>
        <v/>
      </c>
      <c r="B288" s="82" t="str">
        <f>IF('Census Input Tab'!O319="NO","Missing Data",IF('Census Input Tab'!T319=1,IF('Census Input Tab'!O319="BLANK","BLANK",""),'Census Input Tab'!B319))</f>
        <v/>
      </c>
      <c r="C288" s="82" t="str">
        <f>IF('Census Input Tab'!O319="NO","Missing Data",IF('Census Input Tab'!T319=1,IF('Census Input Tab'!O319="BLANK","BLANK",""),'Census Input Tab'!A319))</f>
        <v/>
      </c>
      <c r="D288" s="122" t="str">
        <f>IF('Census Input Tab'!O319="NO","Missing Data",IF('Census Input Tab'!T319=1,IF('Census Input Tab'!O319="BLANK","BLANK",""),'Census Input Tab'!D319))</f>
        <v/>
      </c>
      <c r="E288" s="82" t="str">
        <f>IF('Census Input Tab'!O319="NO","Missing Data",IF('Census Input Tab'!T319=1,IF('Census Input Tab'!O319="BLANK","BLANK",""),'Census Input Tab'!E319))</f>
        <v/>
      </c>
      <c r="F288" s="82" t="str">
        <f>IF('Census Input Tab'!O319="NO","Missing Data",IF('Census Input Tab'!T319=1,IF('Census Input Tab'!O319="BLANK","BLANK",""),'Census Input Tab'!C319))</f>
        <v/>
      </c>
      <c r="G288" s="82" t="str">
        <f>IF('Census Input Tab'!O319="NO","Missing Data",IF('Census Input Tab'!T319=1,IF('Census Input Tab'!O319="BLANK","BLANK",""),IF('Census Input Tab'!J319="","",'Census Input Tab'!J319)))</f>
        <v/>
      </c>
      <c r="H288" s="82" t="str">
        <f>IF('Census Input Tab'!O319="NO","Missing Data",IF('Census Input Tab'!T319=1,IF('Census Input Tab'!O319="BLANK","BLANK",""),INDEX($K$14:$K$18,MATCH('Census Input Tab'!F319,'SBMP Illustrative Census'!$L$14:$L$18,0))))</f>
        <v/>
      </c>
      <c r="I288" s="82" t="str">
        <f>IF('Census Input Tab'!O319="NO","Missing Data",IF('Census Input Tab'!T319=1,IF('Census Input Tab'!O319="BLANK","BLANK",""),IF(AND('Census Input Tab'!G319="",'Census Input Tab'!$O319="YES"),"",INDEX($K$22:$K$26,MATCH('Census Input Tab'!G319,'SBMP Illustrative Census'!$L$22:$L$26,0)))))</f>
        <v/>
      </c>
    </row>
    <row r="289" spans="1:9">
      <c r="A289" s="82" t="str">
        <f>IF('Census Input Tab'!O320="NO","Missing Data",IF('Census Input Tab'!T320=1,IF('Census Input Tab'!O320="BLANK","BLANK",""),INDEX($K$3:$K$5,MATCH('Census Input Tab'!H320,'SBMP Illustrative Census'!$L$3:$L$5,0))))</f>
        <v/>
      </c>
      <c r="B289" s="82" t="str">
        <f>IF('Census Input Tab'!O320="NO","Missing Data",IF('Census Input Tab'!T320=1,IF('Census Input Tab'!O320="BLANK","BLANK",""),'Census Input Tab'!B320))</f>
        <v/>
      </c>
      <c r="C289" s="82" t="str">
        <f>IF('Census Input Tab'!O320="NO","Missing Data",IF('Census Input Tab'!T320=1,IF('Census Input Tab'!O320="BLANK","BLANK",""),'Census Input Tab'!A320))</f>
        <v/>
      </c>
      <c r="D289" s="122" t="str">
        <f>IF('Census Input Tab'!O320="NO","Missing Data",IF('Census Input Tab'!T320=1,IF('Census Input Tab'!O320="BLANK","BLANK",""),'Census Input Tab'!D320))</f>
        <v/>
      </c>
      <c r="E289" s="82" t="str">
        <f>IF('Census Input Tab'!O320="NO","Missing Data",IF('Census Input Tab'!T320=1,IF('Census Input Tab'!O320="BLANK","BLANK",""),'Census Input Tab'!E320))</f>
        <v/>
      </c>
      <c r="F289" s="82" t="str">
        <f>IF('Census Input Tab'!O320="NO","Missing Data",IF('Census Input Tab'!T320=1,IF('Census Input Tab'!O320="BLANK","BLANK",""),'Census Input Tab'!C320))</f>
        <v/>
      </c>
      <c r="G289" s="82" t="str">
        <f>IF('Census Input Tab'!O320="NO","Missing Data",IF('Census Input Tab'!T320=1,IF('Census Input Tab'!O320="BLANK","BLANK",""),IF('Census Input Tab'!J320="","",'Census Input Tab'!J320)))</f>
        <v/>
      </c>
      <c r="H289" s="82" t="str">
        <f>IF('Census Input Tab'!O320="NO","Missing Data",IF('Census Input Tab'!T320=1,IF('Census Input Tab'!O320="BLANK","BLANK",""),INDEX($K$14:$K$18,MATCH('Census Input Tab'!F320,'SBMP Illustrative Census'!$L$14:$L$18,0))))</f>
        <v/>
      </c>
      <c r="I289" s="82" t="str">
        <f>IF('Census Input Tab'!O320="NO","Missing Data",IF('Census Input Tab'!T320=1,IF('Census Input Tab'!O320="BLANK","BLANK",""),IF(AND('Census Input Tab'!G320="",'Census Input Tab'!$O320="YES"),"",INDEX($K$22:$K$26,MATCH('Census Input Tab'!G320,'SBMP Illustrative Census'!$L$22:$L$26,0)))))</f>
        <v/>
      </c>
    </row>
    <row r="290" spans="1:9">
      <c r="A290" s="82" t="str">
        <f>IF('Census Input Tab'!O321="NO","Missing Data",IF('Census Input Tab'!T321=1,IF('Census Input Tab'!O321="BLANK","BLANK",""),INDEX($K$3:$K$5,MATCH('Census Input Tab'!H321,'SBMP Illustrative Census'!$L$3:$L$5,0))))</f>
        <v/>
      </c>
      <c r="B290" s="82" t="str">
        <f>IF('Census Input Tab'!O321="NO","Missing Data",IF('Census Input Tab'!T321=1,IF('Census Input Tab'!O321="BLANK","BLANK",""),'Census Input Tab'!B321))</f>
        <v/>
      </c>
      <c r="C290" s="82" t="str">
        <f>IF('Census Input Tab'!O321="NO","Missing Data",IF('Census Input Tab'!T321=1,IF('Census Input Tab'!O321="BLANK","BLANK",""),'Census Input Tab'!A321))</f>
        <v/>
      </c>
      <c r="D290" s="122" t="str">
        <f>IF('Census Input Tab'!O321="NO","Missing Data",IF('Census Input Tab'!T321=1,IF('Census Input Tab'!O321="BLANK","BLANK",""),'Census Input Tab'!D321))</f>
        <v/>
      </c>
      <c r="E290" s="82" t="str">
        <f>IF('Census Input Tab'!O321="NO","Missing Data",IF('Census Input Tab'!T321=1,IF('Census Input Tab'!O321="BLANK","BLANK",""),'Census Input Tab'!E321))</f>
        <v/>
      </c>
      <c r="F290" s="82" t="str">
        <f>IF('Census Input Tab'!O321="NO","Missing Data",IF('Census Input Tab'!T321=1,IF('Census Input Tab'!O321="BLANK","BLANK",""),'Census Input Tab'!C321))</f>
        <v/>
      </c>
      <c r="G290" s="82" t="str">
        <f>IF('Census Input Tab'!O321="NO","Missing Data",IF('Census Input Tab'!T321=1,IF('Census Input Tab'!O321="BLANK","BLANK",""),IF('Census Input Tab'!J321="","",'Census Input Tab'!J321)))</f>
        <v/>
      </c>
      <c r="H290" s="82" t="str">
        <f>IF('Census Input Tab'!O321="NO","Missing Data",IF('Census Input Tab'!T321=1,IF('Census Input Tab'!O321="BLANK","BLANK",""),INDEX($K$14:$K$18,MATCH('Census Input Tab'!F321,'SBMP Illustrative Census'!$L$14:$L$18,0))))</f>
        <v/>
      </c>
      <c r="I290" s="82" t="str">
        <f>IF('Census Input Tab'!O321="NO","Missing Data",IF('Census Input Tab'!T321=1,IF('Census Input Tab'!O321="BLANK","BLANK",""),IF(AND('Census Input Tab'!G321="",'Census Input Tab'!$O321="YES"),"",INDEX($K$22:$K$26,MATCH('Census Input Tab'!G321,'SBMP Illustrative Census'!$L$22:$L$26,0)))))</f>
        <v/>
      </c>
    </row>
    <row r="291" spans="1:9">
      <c r="A291" s="82" t="str">
        <f>IF('Census Input Tab'!O322="NO","Missing Data",IF('Census Input Tab'!T322=1,IF('Census Input Tab'!O322="BLANK","BLANK",""),INDEX($K$3:$K$5,MATCH('Census Input Tab'!H322,'SBMP Illustrative Census'!$L$3:$L$5,0))))</f>
        <v/>
      </c>
      <c r="B291" s="82" t="str">
        <f>IF('Census Input Tab'!O322="NO","Missing Data",IF('Census Input Tab'!T322=1,IF('Census Input Tab'!O322="BLANK","BLANK",""),'Census Input Tab'!B322))</f>
        <v/>
      </c>
      <c r="C291" s="82" t="str">
        <f>IF('Census Input Tab'!O322="NO","Missing Data",IF('Census Input Tab'!T322=1,IF('Census Input Tab'!O322="BLANK","BLANK",""),'Census Input Tab'!A322))</f>
        <v/>
      </c>
      <c r="D291" s="122" t="str">
        <f>IF('Census Input Tab'!O322="NO","Missing Data",IF('Census Input Tab'!T322=1,IF('Census Input Tab'!O322="BLANK","BLANK",""),'Census Input Tab'!D322))</f>
        <v/>
      </c>
      <c r="E291" s="82" t="str">
        <f>IF('Census Input Tab'!O322="NO","Missing Data",IF('Census Input Tab'!T322=1,IF('Census Input Tab'!O322="BLANK","BLANK",""),'Census Input Tab'!E322))</f>
        <v/>
      </c>
      <c r="F291" s="82" t="str">
        <f>IF('Census Input Tab'!O322="NO","Missing Data",IF('Census Input Tab'!T322=1,IF('Census Input Tab'!O322="BLANK","BLANK",""),'Census Input Tab'!C322))</f>
        <v/>
      </c>
      <c r="G291" s="82" t="str">
        <f>IF('Census Input Tab'!O322="NO","Missing Data",IF('Census Input Tab'!T322=1,IF('Census Input Tab'!O322="BLANK","BLANK",""),IF('Census Input Tab'!J322="","",'Census Input Tab'!J322)))</f>
        <v/>
      </c>
      <c r="H291" s="82" t="str">
        <f>IF('Census Input Tab'!O322="NO","Missing Data",IF('Census Input Tab'!T322=1,IF('Census Input Tab'!O322="BLANK","BLANK",""),INDEX($K$14:$K$18,MATCH('Census Input Tab'!F322,'SBMP Illustrative Census'!$L$14:$L$18,0))))</f>
        <v/>
      </c>
      <c r="I291" s="82" t="str">
        <f>IF('Census Input Tab'!O322="NO","Missing Data",IF('Census Input Tab'!T322=1,IF('Census Input Tab'!O322="BLANK","BLANK",""),IF(AND('Census Input Tab'!G322="",'Census Input Tab'!$O322="YES"),"",INDEX($K$22:$K$26,MATCH('Census Input Tab'!G322,'SBMP Illustrative Census'!$L$22:$L$26,0)))))</f>
        <v/>
      </c>
    </row>
    <row r="292" spans="1:9">
      <c r="A292" s="82" t="str">
        <f>IF('Census Input Tab'!O323="NO","Missing Data",IF('Census Input Tab'!T323=1,IF('Census Input Tab'!O323="BLANK","BLANK",""),INDEX($K$3:$K$5,MATCH('Census Input Tab'!H323,'SBMP Illustrative Census'!$L$3:$L$5,0))))</f>
        <v/>
      </c>
      <c r="B292" s="82" t="str">
        <f>IF('Census Input Tab'!O323="NO","Missing Data",IF('Census Input Tab'!T323=1,IF('Census Input Tab'!O323="BLANK","BLANK",""),'Census Input Tab'!B323))</f>
        <v/>
      </c>
      <c r="C292" s="82" t="str">
        <f>IF('Census Input Tab'!O323="NO","Missing Data",IF('Census Input Tab'!T323=1,IF('Census Input Tab'!O323="BLANK","BLANK",""),'Census Input Tab'!A323))</f>
        <v/>
      </c>
      <c r="D292" s="122" t="str">
        <f>IF('Census Input Tab'!O323="NO","Missing Data",IF('Census Input Tab'!T323=1,IF('Census Input Tab'!O323="BLANK","BLANK",""),'Census Input Tab'!D323))</f>
        <v/>
      </c>
      <c r="E292" s="82" t="str">
        <f>IF('Census Input Tab'!O323="NO","Missing Data",IF('Census Input Tab'!T323=1,IF('Census Input Tab'!O323="BLANK","BLANK",""),'Census Input Tab'!E323))</f>
        <v/>
      </c>
      <c r="F292" s="82" t="str">
        <f>IF('Census Input Tab'!O323="NO","Missing Data",IF('Census Input Tab'!T323=1,IF('Census Input Tab'!O323="BLANK","BLANK",""),'Census Input Tab'!C323))</f>
        <v/>
      </c>
      <c r="G292" s="82" t="str">
        <f>IF('Census Input Tab'!O323="NO","Missing Data",IF('Census Input Tab'!T323=1,IF('Census Input Tab'!O323="BLANK","BLANK",""),IF('Census Input Tab'!J323="","",'Census Input Tab'!J323)))</f>
        <v/>
      </c>
      <c r="H292" s="82" t="str">
        <f>IF('Census Input Tab'!O323="NO","Missing Data",IF('Census Input Tab'!T323=1,IF('Census Input Tab'!O323="BLANK","BLANK",""),INDEX($K$14:$K$18,MATCH('Census Input Tab'!F323,'SBMP Illustrative Census'!$L$14:$L$18,0))))</f>
        <v/>
      </c>
      <c r="I292" s="82" t="str">
        <f>IF('Census Input Tab'!O323="NO","Missing Data",IF('Census Input Tab'!T323=1,IF('Census Input Tab'!O323="BLANK","BLANK",""),IF(AND('Census Input Tab'!G323="",'Census Input Tab'!$O323="YES"),"",INDEX($K$22:$K$26,MATCH('Census Input Tab'!G323,'SBMP Illustrative Census'!$L$22:$L$26,0)))))</f>
        <v/>
      </c>
    </row>
    <row r="293" spans="1:9">
      <c r="A293" s="82" t="str">
        <f>IF('Census Input Tab'!O324="NO","Missing Data",IF('Census Input Tab'!T324=1,IF('Census Input Tab'!O324="BLANK","BLANK",""),INDEX($K$3:$K$5,MATCH('Census Input Tab'!H324,'SBMP Illustrative Census'!$L$3:$L$5,0))))</f>
        <v/>
      </c>
      <c r="B293" s="82" t="str">
        <f>IF('Census Input Tab'!O324="NO","Missing Data",IF('Census Input Tab'!T324=1,IF('Census Input Tab'!O324="BLANK","BLANK",""),'Census Input Tab'!B324))</f>
        <v/>
      </c>
      <c r="C293" s="82" t="str">
        <f>IF('Census Input Tab'!O324="NO","Missing Data",IF('Census Input Tab'!T324=1,IF('Census Input Tab'!O324="BLANK","BLANK",""),'Census Input Tab'!A324))</f>
        <v/>
      </c>
      <c r="D293" s="122" t="str">
        <f>IF('Census Input Tab'!O324="NO","Missing Data",IF('Census Input Tab'!T324=1,IF('Census Input Tab'!O324="BLANK","BLANK",""),'Census Input Tab'!D324))</f>
        <v/>
      </c>
      <c r="E293" s="82" t="str">
        <f>IF('Census Input Tab'!O324="NO","Missing Data",IF('Census Input Tab'!T324=1,IF('Census Input Tab'!O324="BLANK","BLANK",""),'Census Input Tab'!E324))</f>
        <v/>
      </c>
      <c r="F293" s="82" t="str">
        <f>IF('Census Input Tab'!O324="NO","Missing Data",IF('Census Input Tab'!T324=1,IF('Census Input Tab'!O324="BLANK","BLANK",""),'Census Input Tab'!C324))</f>
        <v/>
      </c>
      <c r="G293" s="82" t="str">
        <f>IF('Census Input Tab'!O324="NO","Missing Data",IF('Census Input Tab'!T324=1,IF('Census Input Tab'!O324="BLANK","BLANK",""),IF('Census Input Tab'!J324="","",'Census Input Tab'!J324)))</f>
        <v/>
      </c>
      <c r="H293" s="82" t="str">
        <f>IF('Census Input Tab'!O324="NO","Missing Data",IF('Census Input Tab'!T324=1,IF('Census Input Tab'!O324="BLANK","BLANK",""),INDEX($K$14:$K$18,MATCH('Census Input Tab'!F324,'SBMP Illustrative Census'!$L$14:$L$18,0))))</f>
        <v/>
      </c>
      <c r="I293" s="82" t="str">
        <f>IF('Census Input Tab'!O324="NO","Missing Data",IF('Census Input Tab'!T324=1,IF('Census Input Tab'!O324="BLANK","BLANK",""),IF(AND('Census Input Tab'!G324="",'Census Input Tab'!$O324="YES"),"",INDEX($K$22:$K$26,MATCH('Census Input Tab'!G324,'SBMP Illustrative Census'!$L$22:$L$26,0)))))</f>
        <v/>
      </c>
    </row>
    <row r="294" spans="1:9">
      <c r="A294" s="82" t="str">
        <f>IF('Census Input Tab'!O325="NO","Missing Data",IF('Census Input Tab'!T325=1,IF('Census Input Tab'!O325="BLANK","BLANK",""),INDEX($K$3:$K$5,MATCH('Census Input Tab'!H325,'SBMP Illustrative Census'!$L$3:$L$5,0))))</f>
        <v/>
      </c>
      <c r="B294" s="82" t="str">
        <f>IF('Census Input Tab'!O325="NO","Missing Data",IF('Census Input Tab'!T325=1,IF('Census Input Tab'!O325="BLANK","BLANK",""),'Census Input Tab'!B325))</f>
        <v/>
      </c>
      <c r="C294" s="82" t="str">
        <f>IF('Census Input Tab'!O325="NO","Missing Data",IF('Census Input Tab'!T325=1,IF('Census Input Tab'!O325="BLANK","BLANK",""),'Census Input Tab'!A325))</f>
        <v/>
      </c>
      <c r="D294" s="122" t="str">
        <f>IF('Census Input Tab'!O325="NO","Missing Data",IF('Census Input Tab'!T325=1,IF('Census Input Tab'!O325="BLANK","BLANK",""),'Census Input Tab'!D325))</f>
        <v/>
      </c>
      <c r="E294" s="82" t="str">
        <f>IF('Census Input Tab'!O325="NO","Missing Data",IF('Census Input Tab'!T325=1,IF('Census Input Tab'!O325="BLANK","BLANK",""),'Census Input Tab'!E325))</f>
        <v/>
      </c>
      <c r="F294" s="82" t="str">
        <f>IF('Census Input Tab'!O325="NO","Missing Data",IF('Census Input Tab'!T325=1,IF('Census Input Tab'!O325="BLANK","BLANK",""),'Census Input Tab'!C325))</f>
        <v/>
      </c>
      <c r="G294" s="82" t="str">
        <f>IF('Census Input Tab'!O325="NO","Missing Data",IF('Census Input Tab'!T325=1,IF('Census Input Tab'!O325="BLANK","BLANK",""),IF('Census Input Tab'!J325="","",'Census Input Tab'!J325)))</f>
        <v/>
      </c>
      <c r="H294" s="82" t="str">
        <f>IF('Census Input Tab'!O325="NO","Missing Data",IF('Census Input Tab'!T325=1,IF('Census Input Tab'!O325="BLANK","BLANK",""),INDEX($K$14:$K$18,MATCH('Census Input Tab'!F325,'SBMP Illustrative Census'!$L$14:$L$18,0))))</f>
        <v/>
      </c>
      <c r="I294" s="82" t="str">
        <f>IF('Census Input Tab'!O325="NO","Missing Data",IF('Census Input Tab'!T325=1,IF('Census Input Tab'!O325="BLANK","BLANK",""),IF(AND('Census Input Tab'!G325="",'Census Input Tab'!$O325="YES"),"",INDEX($K$22:$K$26,MATCH('Census Input Tab'!G325,'SBMP Illustrative Census'!$L$22:$L$26,0)))))</f>
        <v/>
      </c>
    </row>
    <row r="295" spans="1:9">
      <c r="A295" s="82" t="str">
        <f>IF('Census Input Tab'!O326="NO","Missing Data",IF('Census Input Tab'!T326=1,IF('Census Input Tab'!O326="BLANK","BLANK",""),INDEX($K$3:$K$5,MATCH('Census Input Tab'!H326,'SBMP Illustrative Census'!$L$3:$L$5,0))))</f>
        <v/>
      </c>
      <c r="B295" s="82" t="str">
        <f>IF('Census Input Tab'!O326="NO","Missing Data",IF('Census Input Tab'!T326=1,IF('Census Input Tab'!O326="BLANK","BLANK",""),'Census Input Tab'!B326))</f>
        <v/>
      </c>
      <c r="C295" s="82" t="str">
        <f>IF('Census Input Tab'!O326="NO","Missing Data",IF('Census Input Tab'!T326=1,IF('Census Input Tab'!O326="BLANK","BLANK",""),'Census Input Tab'!A326))</f>
        <v/>
      </c>
      <c r="D295" s="122" t="str">
        <f>IF('Census Input Tab'!O326="NO","Missing Data",IF('Census Input Tab'!T326=1,IF('Census Input Tab'!O326="BLANK","BLANK",""),'Census Input Tab'!D326))</f>
        <v/>
      </c>
      <c r="E295" s="82" t="str">
        <f>IF('Census Input Tab'!O326="NO","Missing Data",IF('Census Input Tab'!T326=1,IF('Census Input Tab'!O326="BLANK","BLANK",""),'Census Input Tab'!E326))</f>
        <v/>
      </c>
      <c r="F295" s="82" t="str">
        <f>IF('Census Input Tab'!O326="NO","Missing Data",IF('Census Input Tab'!T326=1,IF('Census Input Tab'!O326="BLANK","BLANK",""),'Census Input Tab'!C326))</f>
        <v/>
      </c>
      <c r="G295" s="82" t="str">
        <f>IF('Census Input Tab'!O326="NO","Missing Data",IF('Census Input Tab'!T326=1,IF('Census Input Tab'!O326="BLANK","BLANK",""),IF('Census Input Tab'!J326="","",'Census Input Tab'!J326)))</f>
        <v/>
      </c>
      <c r="H295" s="82" t="str">
        <f>IF('Census Input Tab'!O326="NO","Missing Data",IF('Census Input Tab'!T326=1,IF('Census Input Tab'!O326="BLANK","BLANK",""),INDEX($K$14:$K$18,MATCH('Census Input Tab'!F326,'SBMP Illustrative Census'!$L$14:$L$18,0))))</f>
        <v/>
      </c>
      <c r="I295" s="82" t="str">
        <f>IF('Census Input Tab'!O326="NO","Missing Data",IF('Census Input Tab'!T326=1,IF('Census Input Tab'!O326="BLANK","BLANK",""),IF(AND('Census Input Tab'!G326="",'Census Input Tab'!$O326="YES"),"",INDEX($K$22:$K$26,MATCH('Census Input Tab'!G326,'SBMP Illustrative Census'!$L$22:$L$26,0)))))</f>
        <v/>
      </c>
    </row>
    <row r="296" spans="1:9">
      <c r="A296" s="82" t="str">
        <f>IF('Census Input Tab'!O327="NO","Missing Data",IF('Census Input Tab'!T327=1,IF('Census Input Tab'!O327="BLANK","BLANK",""),INDEX($K$3:$K$5,MATCH('Census Input Tab'!H327,'SBMP Illustrative Census'!$L$3:$L$5,0))))</f>
        <v/>
      </c>
      <c r="B296" s="82" t="str">
        <f>IF('Census Input Tab'!O327="NO","Missing Data",IF('Census Input Tab'!T327=1,IF('Census Input Tab'!O327="BLANK","BLANK",""),'Census Input Tab'!B327))</f>
        <v/>
      </c>
      <c r="C296" s="82" t="str">
        <f>IF('Census Input Tab'!O327="NO","Missing Data",IF('Census Input Tab'!T327=1,IF('Census Input Tab'!O327="BLANK","BLANK",""),'Census Input Tab'!A327))</f>
        <v/>
      </c>
      <c r="D296" s="122" t="str">
        <f>IF('Census Input Tab'!O327="NO","Missing Data",IF('Census Input Tab'!T327=1,IF('Census Input Tab'!O327="BLANK","BLANK",""),'Census Input Tab'!D327))</f>
        <v/>
      </c>
      <c r="E296" s="82" t="str">
        <f>IF('Census Input Tab'!O327="NO","Missing Data",IF('Census Input Tab'!T327=1,IF('Census Input Tab'!O327="BLANK","BLANK",""),'Census Input Tab'!E327))</f>
        <v/>
      </c>
      <c r="F296" s="82" t="str">
        <f>IF('Census Input Tab'!O327="NO","Missing Data",IF('Census Input Tab'!T327=1,IF('Census Input Tab'!O327="BLANK","BLANK",""),'Census Input Tab'!C327))</f>
        <v/>
      </c>
      <c r="G296" s="82" t="str">
        <f>IF('Census Input Tab'!O327="NO","Missing Data",IF('Census Input Tab'!T327=1,IF('Census Input Tab'!O327="BLANK","BLANK",""),IF('Census Input Tab'!J327="","",'Census Input Tab'!J327)))</f>
        <v/>
      </c>
      <c r="H296" s="82" t="str">
        <f>IF('Census Input Tab'!O327="NO","Missing Data",IF('Census Input Tab'!T327=1,IF('Census Input Tab'!O327="BLANK","BLANK",""),INDEX($K$14:$K$18,MATCH('Census Input Tab'!F327,'SBMP Illustrative Census'!$L$14:$L$18,0))))</f>
        <v/>
      </c>
      <c r="I296" s="82" t="str">
        <f>IF('Census Input Tab'!O327="NO","Missing Data",IF('Census Input Tab'!T327=1,IF('Census Input Tab'!O327="BLANK","BLANK",""),IF(AND('Census Input Tab'!G327="",'Census Input Tab'!$O327="YES"),"",INDEX($K$22:$K$26,MATCH('Census Input Tab'!G327,'SBMP Illustrative Census'!$L$22:$L$26,0)))))</f>
        <v/>
      </c>
    </row>
    <row r="297" spans="1:9">
      <c r="A297" s="82" t="str">
        <f>IF('Census Input Tab'!O328="NO","Missing Data",IF('Census Input Tab'!T328=1,IF('Census Input Tab'!O328="BLANK","BLANK",""),INDEX($K$3:$K$5,MATCH('Census Input Tab'!H328,'SBMP Illustrative Census'!$L$3:$L$5,0))))</f>
        <v/>
      </c>
      <c r="B297" s="82" t="str">
        <f>IF('Census Input Tab'!O328="NO","Missing Data",IF('Census Input Tab'!T328=1,IF('Census Input Tab'!O328="BLANK","BLANK",""),'Census Input Tab'!B328))</f>
        <v/>
      </c>
      <c r="C297" s="82" t="str">
        <f>IF('Census Input Tab'!O328="NO","Missing Data",IF('Census Input Tab'!T328=1,IF('Census Input Tab'!O328="BLANK","BLANK",""),'Census Input Tab'!A328))</f>
        <v/>
      </c>
      <c r="D297" s="122" t="str">
        <f>IF('Census Input Tab'!O328="NO","Missing Data",IF('Census Input Tab'!T328=1,IF('Census Input Tab'!O328="BLANK","BLANK",""),'Census Input Tab'!D328))</f>
        <v/>
      </c>
      <c r="E297" s="82" t="str">
        <f>IF('Census Input Tab'!O328="NO","Missing Data",IF('Census Input Tab'!T328=1,IF('Census Input Tab'!O328="BLANK","BLANK",""),'Census Input Tab'!E328))</f>
        <v/>
      </c>
      <c r="F297" s="82" t="str">
        <f>IF('Census Input Tab'!O328="NO","Missing Data",IF('Census Input Tab'!T328=1,IF('Census Input Tab'!O328="BLANK","BLANK",""),'Census Input Tab'!C328))</f>
        <v/>
      </c>
      <c r="G297" s="82" t="str">
        <f>IF('Census Input Tab'!O328="NO","Missing Data",IF('Census Input Tab'!T328=1,IF('Census Input Tab'!O328="BLANK","BLANK",""),IF('Census Input Tab'!J328="","",'Census Input Tab'!J328)))</f>
        <v/>
      </c>
      <c r="H297" s="82" t="str">
        <f>IF('Census Input Tab'!O328="NO","Missing Data",IF('Census Input Tab'!T328=1,IF('Census Input Tab'!O328="BLANK","BLANK",""),INDEX($K$14:$K$18,MATCH('Census Input Tab'!F328,'SBMP Illustrative Census'!$L$14:$L$18,0))))</f>
        <v/>
      </c>
      <c r="I297" s="82" t="str">
        <f>IF('Census Input Tab'!O328="NO","Missing Data",IF('Census Input Tab'!T328=1,IF('Census Input Tab'!O328="BLANK","BLANK",""),IF(AND('Census Input Tab'!G328="",'Census Input Tab'!$O328="YES"),"",INDEX($K$22:$K$26,MATCH('Census Input Tab'!G328,'SBMP Illustrative Census'!$L$22:$L$26,0)))))</f>
        <v/>
      </c>
    </row>
    <row r="298" spans="1:9">
      <c r="A298" s="82" t="str">
        <f>IF('Census Input Tab'!O329="NO","Missing Data",IF('Census Input Tab'!T329=1,IF('Census Input Tab'!O329="BLANK","BLANK",""),INDEX($K$3:$K$5,MATCH('Census Input Tab'!H329,'SBMP Illustrative Census'!$L$3:$L$5,0))))</f>
        <v/>
      </c>
      <c r="B298" s="82" t="str">
        <f>IF('Census Input Tab'!O329="NO","Missing Data",IF('Census Input Tab'!T329=1,IF('Census Input Tab'!O329="BLANK","BLANK",""),'Census Input Tab'!B329))</f>
        <v/>
      </c>
      <c r="C298" s="82" t="str">
        <f>IF('Census Input Tab'!O329="NO","Missing Data",IF('Census Input Tab'!T329=1,IF('Census Input Tab'!O329="BLANK","BLANK",""),'Census Input Tab'!A329))</f>
        <v/>
      </c>
      <c r="D298" s="122" t="str">
        <f>IF('Census Input Tab'!O329="NO","Missing Data",IF('Census Input Tab'!T329=1,IF('Census Input Tab'!O329="BLANK","BLANK",""),'Census Input Tab'!D329))</f>
        <v/>
      </c>
      <c r="E298" s="82" t="str">
        <f>IF('Census Input Tab'!O329="NO","Missing Data",IF('Census Input Tab'!T329=1,IF('Census Input Tab'!O329="BLANK","BLANK",""),'Census Input Tab'!E329))</f>
        <v/>
      </c>
      <c r="F298" s="82" t="str">
        <f>IF('Census Input Tab'!O329="NO","Missing Data",IF('Census Input Tab'!T329=1,IF('Census Input Tab'!O329="BLANK","BLANK",""),'Census Input Tab'!C329))</f>
        <v/>
      </c>
      <c r="G298" s="82" t="str">
        <f>IF('Census Input Tab'!O329="NO","Missing Data",IF('Census Input Tab'!T329=1,IF('Census Input Tab'!O329="BLANK","BLANK",""),IF('Census Input Tab'!J329="","",'Census Input Tab'!J329)))</f>
        <v/>
      </c>
      <c r="H298" s="82" t="str">
        <f>IF('Census Input Tab'!O329="NO","Missing Data",IF('Census Input Tab'!T329=1,IF('Census Input Tab'!O329="BLANK","BLANK",""),INDEX($K$14:$K$18,MATCH('Census Input Tab'!F329,'SBMP Illustrative Census'!$L$14:$L$18,0))))</f>
        <v/>
      </c>
      <c r="I298" s="82" t="str">
        <f>IF('Census Input Tab'!O329="NO","Missing Data",IF('Census Input Tab'!T329=1,IF('Census Input Tab'!O329="BLANK","BLANK",""),IF(AND('Census Input Tab'!G329="",'Census Input Tab'!$O329="YES"),"",INDEX($K$22:$K$26,MATCH('Census Input Tab'!G329,'SBMP Illustrative Census'!$L$22:$L$26,0)))))</f>
        <v/>
      </c>
    </row>
    <row r="299" spans="1:9">
      <c r="A299" s="82" t="str">
        <f>IF('Census Input Tab'!O330="NO","Missing Data",IF('Census Input Tab'!T330=1,IF('Census Input Tab'!O330="BLANK","BLANK",""),INDEX($K$3:$K$5,MATCH('Census Input Tab'!H330,'SBMP Illustrative Census'!$L$3:$L$5,0))))</f>
        <v/>
      </c>
      <c r="B299" s="82" t="str">
        <f>IF('Census Input Tab'!O330="NO","Missing Data",IF('Census Input Tab'!T330=1,IF('Census Input Tab'!O330="BLANK","BLANK",""),'Census Input Tab'!B330))</f>
        <v/>
      </c>
      <c r="C299" s="82" t="str">
        <f>IF('Census Input Tab'!O330="NO","Missing Data",IF('Census Input Tab'!T330=1,IF('Census Input Tab'!O330="BLANK","BLANK",""),'Census Input Tab'!A330))</f>
        <v/>
      </c>
      <c r="D299" s="122" t="str">
        <f>IF('Census Input Tab'!O330="NO","Missing Data",IF('Census Input Tab'!T330=1,IF('Census Input Tab'!O330="BLANK","BLANK",""),'Census Input Tab'!D330))</f>
        <v/>
      </c>
      <c r="E299" s="82" t="str">
        <f>IF('Census Input Tab'!O330="NO","Missing Data",IF('Census Input Tab'!T330=1,IF('Census Input Tab'!O330="BLANK","BLANK",""),'Census Input Tab'!E330))</f>
        <v/>
      </c>
      <c r="F299" s="82" t="str">
        <f>IF('Census Input Tab'!O330="NO","Missing Data",IF('Census Input Tab'!T330=1,IF('Census Input Tab'!O330="BLANK","BLANK",""),'Census Input Tab'!C330))</f>
        <v/>
      </c>
      <c r="G299" s="82" t="str">
        <f>IF('Census Input Tab'!O330="NO","Missing Data",IF('Census Input Tab'!T330=1,IF('Census Input Tab'!O330="BLANK","BLANK",""),IF('Census Input Tab'!J330="","",'Census Input Tab'!J330)))</f>
        <v/>
      </c>
      <c r="H299" s="82" t="str">
        <f>IF('Census Input Tab'!O330="NO","Missing Data",IF('Census Input Tab'!T330=1,IF('Census Input Tab'!O330="BLANK","BLANK",""),INDEX($K$14:$K$18,MATCH('Census Input Tab'!F330,'SBMP Illustrative Census'!$L$14:$L$18,0))))</f>
        <v/>
      </c>
      <c r="I299" s="82" t="str">
        <f>IF('Census Input Tab'!O330="NO","Missing Data",IF('Census Input Tab'!T330=1,IF('Census Input Tab'!O330="BLANK","BLANK",""),IF(AND('Census Input Tab'!G330="",'Census Input Tab'!$O330="YES"),"",INDEX($K$22:$K$26,MATCH('Census Input Tab'!G330,'SBMP Illustrative Census'!$L$22:$L$26,0)))))</f>
        <v/>
      </c>
    </row>
    <row r="300" spans="1:9">
      <c r="A300" s="82" t="str">
        <f>IF('Census Input Tab'!O331="NO","Missing Data",IF('Census Input Tab'!T331=1,IF('Census Input Tab'!O331="BLANK","BLANK",""),INDEX($K$3:$K$5,MATCH('Census Input Tab'!H331,'SBMP Illustrative Census'!$L$3:$L$5,0))))</f>
        <v/>
      </c>
      <c r="B300" s="82" t="str">
        <f>IF('Census Input Tab'!O331="NO","Missing Data",IF('Census Input Tab'!T331=1,IF('Census Input Tab'!O331="BLANK","BLANK",""),'Census Input Tab'!B331))</f>
        <v/>
      </c>
      <c r="C300" s="82" t="str">
        <f>IF('Census Input Tab'!O331="NO","Missing Data",IF('Census Input Tab'!T331=1,IF('Census Input Tab'!O331="BLANK","BLANK",""),'Census Input Tab'!A331))</f>
        <v/>
      </c>
      <c r="D300" s="122" t="str">
        <f>IF('Census Input Tab'!O331="NO","Missing Data",IF('Census Input Tab'!T331=1,IF('Census Input Tab'!O331="BLANK","BLANK",""),'Census Input Tab'!D331))</f>
        <v/>
      </c>
      <c r="E300" s="82" t="str">
        <f>IF('Census Input Tab'!O331="NO","Missing Data",IF('Census Input Tab'!T331=1,IF('Census Input Tab'!O331="BLANK","BLANK",""),'Census Input Tab'!E331))</f>
        <v/>
      </c>
      <c r="F300" s="82" t="str">
        <f>IF('Census Input Tab'!O331="NO","Missing Data",IF('Census Input Tab'!T331=1,IF('Census Input Tab'!O331="BLANK","BLANK",""),'Census Input Tab'!C331))</f>
        <v/>
      </c>
      <c r="G300" s="82" t="str">
        <f>IF('Census Input Tab'!O331="NO","Missing Data",IF('Census Input Tab'!T331=1,IF('Census Input Tab'!O331="BLANK","BLANK",""),IF('Census Input Tab'!J331="","",'Census Input Tab'!J331)))</f>
        <v/>
      </c>
      <c r="H300" s="82" t="str">
        <f>IF('Census Input Tab'!O331="NO","Missing Data",IF('Census Input Tab'!T331=1,IF('Census Input Tab'!O331="BLANK","BLANK",""),INDEX($K$14:$K$18,MATCH('Census Input Tab'!F331,'SBMP Illustrative Census'!$L$14:$L$18,0))))</f>
        <v/>
      </c>
      <c r="I300" s="82" t="str">
        <f>IF('Census Input Tab'!O331="NO","Missing Data",IF('Census Input Tab'!T331=1,IF('Census Input Tab'!O331="BLANK","BLANK",""),IF(AND('Census Input Tab'!G331="",'Census Input Tab'!$O331="YES"),"",INDEX($K$22:$K$26,MATCH('Census Input Tab'!G331,'SBMP Illustrative Census'!$L$22:$L$26,0)))))</f>
        <v/>
      </c>
    </row>
    <row r="301" spans="1:9">
      <c r="A301" s="82" t="str">
        <f>IF('Census Input Tab'!O332="NO","Missing Data",IF('Census Input Tab'!T332=1,IF('Census Input Tab'!O332="BLANK","BLANK",""),INDEX($K$3:$K$5,MATCH('Census Input Tab'!H332,'SBMP Illustrative Census'!$L$3:$L$5,0))))</f>
        <v/>
      </c>
      <c r="B301" s="82" t="str">
        <f>IF('Census Input Tab'!O332="NO","Missing Data",IF('Census Input Tab'!T332=1,IF('Census Input Tab'!O332="BLANK","BLANK",""),'Census Input Tab'!B332))</f>
        <v/>
      </c>
      <c r="C301" s="82" t="str">
        <f>IF('Census Input Tab'!O332="NO","Missing Data",IF('Census Input Tab'!T332=1,IF('Census Input Tab'!O332="BLANK","BLANK",""),'Census Input Tab'!A332))</f>
        <v/>
      </c>
      <c r="D301" s="122" t="str">
        <f>IF('Census Input Tab'!O332="NO","Missing Data",IF('Census Input Tab'!T332=1,IF('Census Input Tab'!O332="BLANK","BLANK",""),'Census Input Tab'!D332))</f>
        <v/>
      </c>
      <c r="E301" s="82" t="str">
        <f>IF('Census Input Tab'!O332="NO","Missing Data",IF('Census Input Tab'!T332=1,IF('Census Input Tab'!O332="BLANK","BLANK",""),'Census Input Tab'!E332))</f>
        <v/>
      </c>
      <c r="F301" s="82" t="str">
        <f>IF('Census Input Tab'!O332="NO","Missing Data",IF('Census Input Tab'!T332=1,IF('Census Input Tab'!O332="BLANK","BLANK",""),'Census Input Tab'!C332))</f>
        <v/>
      </c>
      <c r="G301" s="82" t="str">
        <f>IF('Census Input Tab'!O332="NO","Missing Data",IF('Census Input Tab'!T332=1,IF('Census Input Tab'!O332="BLANK","BLANK",""),IF('Census Input Tab'!J332="","",'Census Input Tab'!J332)))</f>
        <v/>
      </c>
      <c r="H301" s="82" t="str">
        <f>IF('Census Input Tab'!O332="NO","Missing Data",IF('Census Input Tab'!T332=1,IF('Census Input Tab'!O332="BLANK","BLANK",""),INDEX($K$14:$K$18,MATCH('Census Input Tab'!F332,'SBMP Illustrative Census'!$L$14:$L$18,0))))</f>
        <v/>
      </c>
      <c r="I301" s="82" t="str">
        <f>IF('Census Input Tab'!O332="NO","Missing Data",IF('Census Input Tab'!T332=1,IF('Census Input Tab'!O332="BLANK","BLANK",""),IF(AND('Census Input Tab'!G332="",'Census Input Tab'!$O332="YES"),"",INDEX($K$22:$K$26,MATCH('Census Input Tab'!G332,'SBMP Illustrative Census'!$L$22:$L$26,0)))))</f>
        <v/>
      </c>
    </row>
    <row r="302" spans="1:9">
      <c r="A302" s="82" t="str">
        <f>IF('Census Input Tab'!O333="NO","Missing Data",IF('Census Input Tab'!T333=1,IF('Census Input Tab'!O333="BLANK","BLANK",""),INDEX($K$3:$K$5,MATCH('Census Input Tab'!H333,'SBMP Illustrative Census'!$L$3:$L$5,0))))</f>
        <v/>
      </c>
      <c r="B302" s="82" t="str">
        <f>IF('Census Input Tab'!O333="NO","Missing Data",IF('Census Input Tab'!T333=1,IF('Census Input Tab'!O333="BLANK","BLANK",""),'Census Input Tab'!B333))</f>
        <v/>
      </c>
      <c r="C302" s="82" t="str">
        <f>IF('Census Input Tab'!O333="NO","Missing Data",IF('Census Input Tab'!T333=1,IF('Census Input Tab'!O333="BLANK","BLANK",""),'Census Input Tab'!A333))</f>
        <v/>
      </c>
      <c r="D302" s="122" t="str">
        <f>IF('Census Input Tab'!O333="NO","Missing Data",IF('Census Input Tab'!T333=1,IF('Census Input Tab'!O333="BLANK","BLANK",""),'Census Input Tab'!D333))</f>
        <v/>
      </c>
      <c r="E302" s="82" t="str">
        <f>IF('Census Input Tab'!O333="NO","Missing Data",IF('Census Input Tab'!T333=1,IF('Census Input Tab'!O333="BLANK","BLANK",""),'Census Input Tab'!E333))</f>
        <v/>
      </c>
      <c r="F302" s="82" t="str">
        <f>IF('Census Input Tab'!O333="NO","Missing Data",IF('Census Input Tab'!T333=1,IF('Census Input Tab'!O333="BLANK","BLANK",""),'Census Input Tab'!C333))</f>
        <v/>
      </c>
      <c r="G302" s="82" t="str">
        <f>IF('Census Input Tab'!O333="NO","Missing Data",IF('Census Input Tab'!T333=1,IF('Census Input Tab'!O333="BLANK","BLANK",""),IF('Census Input Tab'!J333="","",'Census Input Tab'!J333)))</f>
        <v/>
      </c>
      <c r="H302" s="82" t="str">
        <f>IF('Census Input Tab'!O333="NO","Missing Data",IF('Census Input Tab'!T333=1,IF('Census Input Tab'!O333="BLANK","BLANK",""),INDEX($K$14:$K$18,MATCH('Census Input Tab'!F333,'SBMP Illustrative Census'!$L$14:$L$18,0))))</f>
        <v/>
      </c>
      <c r="I302" s="82" t="str">
        <f>IF('Census Input Tab'!O333="NO","Missing Data",IF('Census Input Tab'!T333=1,IF('Census Input Tab'!O333="BLANK","BLANK",""),IF(AND('Census Input Tab'!G333="",'Census Input Tab'!$O333="YES"),"",INDEX($K$22:$K$26,MATCH('Census Input Tab'!G333,'SBMP Illustrative Census'!$L$22:$L$26,0)))))</f>
        <v/>
      </c>
    </row>
    <row r="303" spans="1:9">
      <c r="A303" s="82" t="str">
        <f>IF('Census Input Tab'!O334="NO","Missing Data",IF('Census Input Tab'!T334=1,IF('Census Input Tab'!O334="BLANK","BLANK",""),INDEX($K$3:$K$5,MATCH('Census Input Tab'!H334,'SBMP Illustrative Census'!$L$3:$L$5,0))))</f>
        <v/>
      </c>
      <c r="B303" s="82" t="str">
        <f>IF('Census Input Tab'!O334="NO","Missing Data",IF('Census Input Tab'!T334=1,IF('Census Input Tab'!O334="BLANK","BLANK",""),'Census Input Tab'!B334))</f>
        <v/>
      </c>
      <c r="C303" s="82" t="str">
        <f>IF('Census Input Tab'!O334="NO","Missing Data",IF('Census Input Tab'!T334=1,IF('Census Input Tab'!O334="BLANK","BLANK",""),'Census Input Tab'!A334))</f>
        <v/>
      </c>
      <c r="D303" s="122" t="str">
        <f>IF('Census Input Tab'!O334="NO","Missing Data",IF('Census Input Tab'!T334=1,IF('Census Input Tab'!O334="BLANK","BLANK",""),'Census Input Tab'!D334))</f>
        <v/>
      </c>
      <c r="E303" s="82" t="str">
        <f>IF('Census Input Tab'!O334="NO","Missing Data",IF('Census Input Tab'!T334=1,IF('Census Input Tab'!O334="BLANK","BLANK",""),'Census Input Tab'!E334))</f>
        <v/>
      </c>
      <c r="F303" s="82" t="str">
        <f>IF('Census Input Tab'!O334="NO","Missing Data",IF('Census Input Tab'!T334=1,IF('Census Input Tab'!O334="BLANK","BLANK",""),'Census Input Tab'!C334))</f>
        <v/>
      </c>
      <c r="G303" s="82" t="str">
        <f>IF('Census Input Tab'!O334="NO","Missing Data",IF('Census Input Tab'!T334=1,IF('Census Input Tab'!O334="BLANK","BLANK",""),IF('Census Input Tab'!J334="","",'Census Input Tab'!J334)))</f>
        <v/>
      </c>
      <c r="H303" s="82" t="str">
        <f>IF('Census Input Tab'!O334="NO","Missing Data",IF('Census Input Tab'!T334=1,IF('Census Input Tab'!O334="BLANK","BLANK",""),INDEX($K$14:$K$18,MATCH('Census Input Tab'!F334,'SBMP Illustrative Census'!$L$14:$L$18,0))))</f>
        <v/>
      </c>
      <c r="I303" s="82" t="str">
        <f>IF('Census Input Tab'!O334="NO","Missing Data",IF('Census Input Tab'!T334=1,IF('Census Input Tab'!O334="BLANK","BLANK",""),IF(AND('Census Input Tab'!G334="",'Census Input Tab'!$O334="YES"),"",INDEX($K$22:$K$26,MATCH('Census Input Tab'!G334,'SBMP Illustrative Census'!$L$22:$L$26,0)))))</f>
        <v/>
      </c>
    </row>
    <row r="304" spans="1:9">
      <c r="A304" s="82" t="str">
        <f>IF('Census Input Tab'!O335="NO","Missing Data",IF('Census Input Tab'!T335=1,IF('Census Input Tab'!O335="BLANK","BLANK",""),INDEX($K$3:$K$5,MATCH('Census Input Tab'!H335,'SBMP Illustrative Census'!$L$3:$L$5,0))))</f>
        <v/>
      </c>
      <c r="B304" s="82" t="str">
        <f>IF('Census Input Tab'!O335="NO","Missing Data",IF('Census Input Tab'!T335=1,IF('Census Input Tab'!O335="BLANK","BLANK",""),'Census Input Tab'!B335))</f>
        <v/>
      </c>
      <c r="C304" s="82" t="str">
        <f>IF('Census Input Tab'!O335="NO","Missing Data",IF('Census Input Tab'!T335=1,IF('Census Input Tab'!O335="BLANK","BLANK",""),'Census Input Tab'!A335))</f>
        <v/>
      </c>
      <c r="D304" s="122" t="str">
        <f>IF('Census Input Tab'!O335="NO","Missing Data",IF('Census Input Tab'!T335=1,IF('Census Input Tab'!O335="BLANK","BLANK",""),'Census Input Tab'!D335))</f>
        <v/>
      </c>
      <c r="E304" s="82" t="str">
        <f>IF('Census Input Tab'!O335="NO","Missing Data",IF('Census Input Tab'!T335=1,IF('Census Input Tab'!O335="BLANK","BLANK",""),'Census Input Tab'!E335))</f>
        <v/>
      </c>
      <c r="F304" s="82" t="str">
        <f>IF('Census Input Tab'!O335="NO","Missing Data",IF('Census Input Tab'!T335=1,IF('Census Input Tab'!O335="BLANK","BLANK",""),'Census Input Tab'!C335))</f>
        <v/>
      </c>
      <c r="G304" s="82" t="str">
        <f>IF('Census Input Tab'!O335="NO","Missing Data",IF('Census Input Tab'!T335=1,IF('Census Input Tab'!O335="BLANK","BLANK",""),IF('Census Input Tab'!J335="","",'Census Input Tab'!J335)))</f>
        <v/>
      </c>
      <c r="H304" s="82" t="str">
        <f>IF('Census Input Tab'!O335="NO","Missing Data",IF('Census Input Tab'!T335=1,IF('Census Input Tab'!O335="BLANK","BLANK",""),INDEX($K$14:$K$18,MATCH('Census Input Tab'!F335,'SBMP Illustrative Census'!$L$14:$L$18,0))))</f>
        <v/>
      </c>
      <c r="I304" s="82" t="str">
        <f>IF('Census Input Tab'!O335="NO","Missing Data",IF('Census Input Tab'!T335=1,IF('Census Input Tab'!O335="BLANK","BLANK",""),IF(AND('Census Input Tab'!G335="",'Census Input Tab'!$O335="YES"),"",INDEX($K$22:$K$26,MATCH('Census Input Tab'!G335,'SBMP Illustrative Census'!$L$22:$L$26,0)))))</f>
        <v/>
      </c>
    </row>
    <row r="305" spans="1:9">
      <c r="A305" s="82" t="str">
        <f>IF('Census Input Tab'!O336="NO","Missing Data",IF('Census Input Tab'!T336=1,IF('Census Input Tab'!O336="BLANK","BLANK",""),INDEX($K$3:$K$5,MATCH('Census Input Tab'!H336,'SBMP Illustrative Census'!$L$3:$L$5,0))))</f>
        <v/>
      </c>
      <c r="B305" s="82" t="str">
        <f>IF('Census Input Tab'!O336="NO","Missing Data",IF('Census Input Tab'!T336=1,IF('Census Input Tab'!O336="BLANK","BLANK",""),'Census Input Tab'!B336))</f>
        <v/>
      </c>
      <c r="C305" s="82" t="str">
        <f>IF('Census Input Tab'!O336="NO","Missing Data",IF('Census Input Tab'!T336=1,IF('Census Input Tab'!O336="BLANK","BLANK",""),'Census Input Tab'!A336))</f>
        <v/>
      </c>
      <c r="D305" s="122" t="str">
        <f>IF('Census Input Tab'!O336="NO","Missing Data",IF('Census Input Tab'!T336=1,IF('Census Input Tab'!O336="BLANK","BLANK",""),'Census Input Tab'!D336))</f>
        <v/>
      </c>
      <c r="E305" s="82" t="str">
        <f>IF('Census Input Tab'!O336="NO","Missing Data",IF('Census Input Tab'!T336=1,IF('Census Input Tab'!O336="BLANK","BLANK",""),'Census Input Tab'!E336))</f>
        <v/>
      </c>
      <c r="F305" s="82" t="str">
        <f>IF('Census Input Tab'!O336="NO","Missing Data",IF('Census Input Tab'!T336=1,IF('Census Input Tab'!O336="BLANK","BLANK",""),'Census Input Tab'!C336))</f>
        <v/>
      </c>
      <c r="G305" s="82" t="str">
        <f>IF('Census Input Tab'!O336="NO","Missing Data",IF('Census Input Tab'!T336=1,IF('Census Input Tab'!O336="BLANK","BLANK",""),IF('Census Input Tab'!J336="","",'Census Input Tab'!J336)))</f>
        <v/>
      </c>
      <c r="H305" s="82" t="str">
        <f>IF('Census Input Tab'!O336="NO","Missing Data",IF('Census Input Tab'!T336=1,IF('Census Input Tab'!O336="BLANK","BLANK",""),INDEX($K$14:$K$18,MATCH('Census Input Tab'!F336,'SBMP Illustrative Census'!$L$14:$L$18,0))))</f>
        <v/>
      </c>
      <c r="I305" s="82" t="str">
        <f>IF('Census Input Tab'!O336="NO","Missing Data",IF('Census Input Tab'!T336=1,IF('Census Input Tab'!O336="BLANK","BLANK",""),IF(AND('Census Input Tab'!G336="",'Census Input Tab'!$O336="YES"),"",INDEX($K$22:$K$26,MATCH('Census Input Tab'!G336,'SBMP Illustrative Census'!$L$22:$L$26,0)))))</f>
        <v/>
      </c>
    </row>
    <row r="306" spans="1:9">
      <c r="A306" s="82" t="str">
        <f>IF('Census Input Tab'!O337="NO","Missing Data",IF('Census Input Tab'!T337=1,IF('Census Input Tab'!O337="BLANK","BLANK",""),INDEX($K$3:$K$5,MATCH('Census Input Tab'!H337,'SBMP Illustrative Census'!$L$3:$L$5,0))))</f>
        <v/>
      </c>
      <c r="B306" s="82" t="str">
        <f>IF('Census Input Tab'!O337="NO","Missing Data",IF('Census Input Tab'!T337=1,IF('Census Input Tab'!O337="BLANK","BLANK",""),'Census Input Tab'!B337))</f>
        <v/>
      </c>
      <c r="C306" s="82" t="str">
        <f>IF('Census Input Tab'!O337="NO","Missing Data",IF('Census Input Tab'!T337=1,IF('Census Input Tab'!O337="BLANK","BLANK",""),'Census Input Tab'!A337))</f>
        <v/>
      </c>
      <c r="D306" s="122" t="str">
        <f>IF('Census Input Tab'!O337="NO","Missing Data",IF('Census Input Tab'!T337=1,IF('Census Input Tab'!O337="BLANK","BLANK",""),'Census Input Tab'!D337))</f>
        <v/>
      </c>
      <c r="E306" s="82" t="str">
        <f>IF('Census Input Tab'!O337="NO","Missing Data",IF('Census Input Tab'!T337=1,IF('Census Input Tab'!O337="BLANK","BLANK",""),'Census Input Tab'!E337))</f>
        <v/>
      </c>
      <c r="F306" s="82" t="str">
        <f>IF('Census Input Tab'!O337="NO","Missing Data",IF('Census Input Tab'!T337=1,IF('Census Input Tab'!O337="BLANK","BLANK",""),'Census Input Tab'!C337))</f>
        <v/>
      </c>
      <c r="G306" s="82" t="str">
        <f>IF('Census Input Tab'!O337="NO","Missing Data",IF('Census Input Tab'!T337=1,IF('Census Input Tab'!O337="BLANK","BLANK",""),IF('Census Input Tab'!J337="","",'Census Input Tab'!J337)))</f>
        <v/>
      </c>
      <c r="H306" s="82" t="str">
        <f>IF('Census Input Tab'!O337="NO","Missing Data",IF('Census Input Tab'!T337=1,IF('Census Input Tab'!O337="BLANK","BLANK",""),INDEX($K$14:$K$18,MATCH('Census Input Tab'!F337,'SBMP Illustrative Census'!$L$14:$L$18,0))))</f>
        <v/>
      </c>
      <c r="I306" s="82" t="str">
        <f>IF('Census Input Tab'!O337="NO","Missing Data",IF('Census Input Tab'!T337=1,IF('Census Input Tab'!O337="BLANK","BLANK",""),IF(AND('Census Input Tab'!G337="",'Census Input Tab'!$O337="YES"),"",INDEX($K$22:$K$26,MATCH('Census Input Tab'!G337,'SBMP Illustrative Census'!$L$22:$L$26,0)))))</f>
        <v/>
      </c>
    </row>
    <row r="307" spans="1:9">
      <c r="A307" s="82" t="str">
        <f>IF('Census Input Tab'!O338="NO","Missing Data",IF('Census Input Tab'!T338=1,IF('Census Input Tab'!O338="BLANK","BLANK",""),INDEX($K$3:$K$5,MATCH('Census Input Tab'!H338,'SBMP Illustrative Census'!$L$3:$L$5,0))))</f>
        <v/>
      </c>
      <c r="B307" s="82" t="str">
        <f>IF('Census Input Tab'!O338="NO","Missing Data",IF('Census Input Tab'!T338=1,IF('Census Input Tab'!O338="BLANK","BLANK",""),'Census Input Tab'!B338))</f>
        <v/>
      </c>
      <c r="C307" s="82" t="str">
        <f>IF('Census Input Tab'!O338="NO","Missing Data",IF('Census Input Tab'!T338=1,IF('Census Input Tab'!O338="BLANK","BLANK",""),'Census Input Tab'!A338))</f>
        <v/>
      </c>
      <c r="D307" s="122" t="str">
        <f>IF('Census Input Tab'!O338="NO","Missing Data",IF('Census Input Tab'!T338=1,IF('Census Input Tab'!O338="BLANK","BLANK",""),'Census Input Tab'!D338))</f>
        <v/>
      </c>
      <c r="E307" s="82" t="str">
        <f>IF('Census Input Tab'!O338="NO","Missing Data",IF('Census Input Tab'!T338=1,IF('Census Input Tab'!O338="BLANK","BLANK",""),'Census Input Tab'!E338))</f>
        <v/>
      </c>
      <c r="F307" s="82" t="str">
        <f>IF('Census Input Tab'!O338="NO","Missing Data",IF('Census Input Tab'!T338=1,IF('Census Input Tab'!O338="BLANK","BLANK",""),'Census Input Tab'!C338))</f>
        <v/>
      </c>
      <c r="G307" s="82" t="str">
        <f>IF('Census Input Tab'!O338="NO","Missing Data",IF('Census Input Tab'!T338=1,IF('Census Input Tab'!O338="BLANK","BLANK",""),IF('Census Input Tab'!J338="","",'Census Input Tab'!J338)))</f>
        <v/>
      </c>
      <c r="H307" s="82" t="str">
        <f>IF('Census Input Tab'!O338="NO","Missing Data",IF('Census Input Tab'!T338=1,IF('Census Input Tab'!O338="BLANK","BLANK",""),INDEX($K$14:$K$18,MATCH('Census Input Tab'!F338,'SBMP Illustrative Census'!$L$14:$L$18,0))))</f>
        <v/>
      </c>
      <c r="I307" s="82" t="str">
        <f>IF('Census Input Tab'!O338="NO","Missing Data",IF('Census Input Tab'!T338=1,IF('Census Input Tab'!O338="BLANK","BLANK",""),IF(AND('Census Input Tab'!G338="",'Census Input Tab'!$O338="YES"),"",INDEX($K$22:$K$26,MATCH('Census Input Tab'!G338,'SBMP Illustrative Census'!$L$22:$L$26,0)))))</f>
        <v/>
      </c>
    </row>
    <row r="308" spans="1:9">
      <c r="A308" s="82" t="str">
        <f>IF('Census Input Tab'!O339="NO","Missing Data",IF('Census Input Tab'!T339=1,IF('Census Input Tab'!O339="BLANK","BLANK",""),INDEX($K$3:$K$5,MATCH('Census Input Tab'!H339,'SBMP Illustrative Census'!$L$3:$L$5,0))))</f>
        <v/>
      </c>
      <c r="B308" s="82" t="str">
        <f>IF('Census Input Tab'!O339="NO","Missing Data",IF('Census Input Tab'!T339=1,IF('Census Input Tab'!O339="BLANK","BLANK",""),'Census Input Tab'!B339))</f>
        <v/>
      </c>
      <c r="C308" s="82" t="str">
        <f>IF('Census Input Tab'!O339="NO","Missing Data",IF('Census Input Tab'!T339=1,IF('Census Input Tab'!O339="BLANK","BLANK",""),'Census Input Tab'!A339))</f>
        <v/>
      </c>
      <c r="D308" s="122" t="str">
        <f>IF('Census Input Tab'!O339="NO","Missing Data",IF('Census Input Tab'!T339=1,IF('Census Input Tab'!O339="BLANK","BLANK",""),'Census Input Tab'!D339))</f>
        <v/>
      </c>
      <c r="E308" s="82" t="str">
        <f>IF('Census Input Tab'!O339="NO","Missing Data",IF('Census Input Tab'!T339=1,IF('Census Input Tab'!O339="BLANK","BLANK",""),'Census Input Tab'!E339))</f>
        <v/>
      </c>
      <c r="F308" s="82" t="str">
        <f>IF('Census Input Tab'!O339="NO","Missing Data",IF('Census Input Tab'!T339=1,IF('Census Input Tab'!O339="BLANK","BLANK",""),'Census Input Tab'!C339))</f>
        <v/>
      </c>
      <c r="G308" s="82" t="str">
        <f>IF('Census Input Tab'!O339="NO","Missing Data",IF('Census Input Tab'!T339=1,IF('Census Input Tab'!O339="BLANK","BLANK",""),IF('Census Input Tab'!J339="","",'Census Input Tab'!J339)))</f>
        <v/>
      </c>
      <c r="H308" s="82" t="str">
        <f>IF('Census Input Tab'!O339="NO","Missing Data",IF('Census Input Tab'!T339=1,IF('Census Input Tab'!O339="BLANK","BLANK",""),INDEX($K$14:$K$18,MATCH('Census Input Tab'!F339,'SBMP Illustrative Census'!$L$14:$L$18,0))))</f>
        <v/>
      </c>
      <c r="I308" s="82" t="str">
        <f>IF('Census Input Tab'!O339="NO","Missing Data",IF('Census Input Tab'!T339=1,IF('Census Input Tab'!O339="BLANK","BLANK",""),IF(AND('Census Input Tab'!G339="",'Census Input Tab'!$O339="YES"),"",INDEX($K$22:$K$26,MATCH('Census Input Tab'!G339,'SBMP Illustrative Census'!$L$22:$L$26,0)))))</f>
        <v/>
      </c>
    </row>
    <row r="309" spans="1:9">
      <c r="A309" s="82" t="str">
        <f>IF('Census Input Tab'!O340="NO","Missing Data",IF('Census Input Tab'!T340=1,IF('Census Input Tab'!O340="BLANK","BLANK",""),INDEX($K$3:$K$5,MATCH('Census Input Tab'!H340,'SBMP Illustrative Census'!$L$3:$L$5,0))))</f>
        <v/>
      </c>
      <c r="B309" s="82" t="str">
        <f>IF('Census Input Tab'!O340="NO","Missing Data",IF('Census Input Tab'!T340=1,IF('Census Input Tab'!O340="BLANK","BLANK",""),'Census Input Tab'!B340))</f>
        <v/>
      </c>
      <c r="C309" s="82" t="str">
        <f>IF('Census Input Tab'!O340="NO","Missing Data",IF('Census Input Tab'!T340=1,IF('Census Input Tab'!O340="BLANK","BLANK",""),'Census Input Tab'!A340))</f>
        <v/>
      </c>
      <c r="D309" s="122" t="str">
        <f>IF('Census Input Tab'!O340="NO","Missing Data",IF('Census Input Tab'!T340=1,IF('Census Input Tab'!O340="BLANK","BLANK",""),'Census Input Tab'!D340))</f>
        <v/>
      </c>
      <c r="E309" s="82" t="str">
        <f>IF('Census Input Tab'!O340="NO","Missing Data",IF('Census Input Tab'!T340=1,IF('Census Input Tab'!O340="BLANK","BLANK",""),'Census Input Tab'!E340))</f>
        <v/>
      </c>
      <c r="F309" s="82" t="str">
        <f>IF('Census Input Tab'!O340="NO","Missing Data",IF('Census Input Tab'!T340=1,IF('Census Input Tab'!O340="BLANK","BLANK",""),'Census Input Tab'!C340))</f>
        <v/>
      </c>
      <c r="G309" s="82" t="str">
        <f>IF('Census Input Tab'!O340="NO","Missing Data",IF('Census Input Tab'!T340=1,IF('Census Input Tab'!O340="BLANK","BLANK",""),IF('Census Input Tab'!J340="","",'Census Input Tab'!J340)))</f>
        <v/>
      </c>
      <c r="H309" s="82" t="str">
        <f>IF('Census Input Tab'!O340="NO","Missing Data",IF('Census Input Tab'!T340=1,IF('Census Input Tab'!O340="BLANK","BLANK",""),INDEX($K$14:$K$18,MATCH('Census Input Tab'!F340,'SBMP Illustrative Census'!$L$14:$L$18,0))))</f>
        <v/>
      </c>
      <c r="I309" s="82" t="str">
        <f>IF('Census Input Tab'!O340="NO","Missing Data",IF('Census Input Tab'!T340=1,IF('Census Input Tab'!O340="BLANK","BLANK",""),IF(AND('Census Input Tab'!G340="",'Census Input Tab'!$O340="YES"),"",INDEX($K$22:$K$26,MATCH('Census Input Tab'!G340,'SBMP Illustrative Census'!$L$22:$L$26,0)))))</f>
        <v/>
      </c>
    </row>
    <row r="310" spans="1:9">
      <c r="A310" s="82" t="str">
        <f>IF('Census Input Tab'!O341="NO","Missing Data",IF('Census Input Tab'!T341=1,IF('Census Input Tab'!O341="BLANK","BLANK",""),INDEX($K$3:$K$5,MATCH('Census Input Tab'!H341,'SBMP Illustrative Census'!$L$3:$L$5,0))))</f>
        <v/>
      </c>
      <c r="B310" s="82" t="str">
        <f>IF('Census Input Tab'!O341="NO","Missing Data",IF('Census Input Tab'!T341=1,IF('Census Input Tab'!O341="BLANK","BLANK",""),'Census Input Tab'!B341))</f>
        <v/>
      </c>
      <c r="C310" s="82" t="str">
        <f>IF('Census Input Tab'!O341="NO","Missing Data",IF('Census Input Tab'!T341=1,IF('Census Input Tab'!O341="BLANK","BLANK",""),'Census Input Tab'!A341))</f>
        <v/>
      </c>
      <c r="D310" s="122" t="str">
        <f>IF('Census Input Tab'!O341="NO","Missing Data",IF('Census Input Tab'!T341=1,IF('Census Input Tab'!O341="BLANK","BLANK",""),'Census Input Tab'!D341))</f>
        <v/>
      </c>
      <c r="E310" s="82" t="str">
        <f>IF('Census Input Tab'!O341="NO","Missing Data",IF('Census Input Tab'!T341=1,IF('Census Input Tab'!O341="BLANK","BLANK",""),'Census Input Tab'!E341))</f>
        <v/>
      </c>
      <c r="F310" s="82" t="str">
        <f>IF('Census Input Tab'!O341="NO","Missing Data",IF('Census Input Tab'!T341=1,IF('Census Input Tab'!O341="BLANK","BLANK",""),'Census Input Tab'!C341))</f>
        <v/>
      </c>
      <c r="G310" s="82" t="str">
        <f>IF('Census Input Tab'!O341="NO","Missing Data",IF('Census Input Tab'!T341=1,IF('Census Input Tab'!O341="BLANK","BLANK",""),IF('Census Input Tab'!J341="","",'Census Input Tab'!J341)))</f>
        <v/>
      </c>
      <c r="H310" s="82" t="str">
        <f>IF('Census Input Tab'!O341="NO","Missing Data",IF('Census Input Tab'!T341=1,IF('Census Input Tab'!O341="BLANK","BLANK",""),INDEX($K$14:$K$18,MATCH('Census Input Tab'!F341,'SBMP Illustrative Census'!$L$14:$L$18,0))))</f>
        <v/>
      </c>
      <c r="I310" s="82" t="str">
        <f>IF('Census Input Tab'!O341="NO","Missing Data",IF('Census Input Tab'!T341=1,IF('Census Input Tab'!O341="BLANK","BLANK",""),IF(AND('Census Input Tab'!G341="",'Census Input Tab'!$O341="YES"),"",INDEX($K$22:$K$26,MATCH('Census Input Tab'!G341,'SBMP Illustrative Census'!$L$22:$L$26,0)))))</f>
        <v/>
      </c>
    </row>
    <row r="311" spans="1:9">
      <c r="A311" s="82" t="str">
        <f>IF('Census Input Tab'!O342="NO","Missing Data",IF('Census Input Tab'!T342=1,IF('Census Input Tab'!O342="BLANK","BLANK",""),INDEX($K$3:$K$5,MATCH('Census Input Tab'!H342,'SBMP Illustrative Census'!$L$3:$L$5,0))))</f>
        <v/>
      </c>
      <c r="B311" s="82" t="str">
        <f>IF('Census Input Tab'!O342="NO","Missing Data",IF('Census Input Tab'!T342=1,IF('Census Input Tab'!O342="BLANK","BLANK",""),'Census Input Tab'!B342))</f>
        <v/>
      </c>
      <c r="C311" s="82" t="str">
        <f>IF('Census Input Tab'!O342="NO","Missing Data",IF('Census Input Tab'!T342=1,IF('Census Input Tab'!O342="BLANK","BLANK",""),'Census Input Tab'!A342))</f>
        <v/>
      </c>
      <c r="D311" s="122" t="str">
        <f>IF('Census Input Tab'!O342="NO","Missing Data",IF('Census Input Tab'!T342=1,IF('Census Input Tab'!O342="BLANK","BLANK",""),'Census Input Tab'!D342))</f>
        <v/>
      </c>
      <c r="E311" s="82" t="str">
        <f>IF('Census Input Tab'!O342="NO","Missing Data",IF('Census Input Tab'!T342=1,IF('Census Input Tab'!O342="BLANK","BLANK",""),'Census Input Tab'!E342))</f>
        <v/>
      </c>
      <c r="F311" s="82" t="str">
        <f>IF('Census Input Tab'!O342="NO","Missing Data",IF('Census Input Tab'!T342=1,IF('Census Input Tab'!O342="BLANK","BLANK",""),'Census Input Tab'!C342))</f>
        <v/>
      </c>
      <c r="G311" s="82" t="str">
        <f>IF('Census Input Tab'!O342="NO","Missing Data",IF('Census Input Tab'!T342=1,IF('Census Input Tab'!O342="BLANK","BLANK",""),IF('Census Input Tab'!J342="","",'Census Input Tab'!J342)))</f>
        <v/>
      </c>
      <c r="H311" s="82" t="str">
        <f>IF('Census Input Tab'!O342="NO","Missing Data",IF('Census Input Tab'!T342=1,IF('Census Input Tab'!O342="BLANK","BLANK",""),INDEX($K$14:$K$18,MATCH('Census Input Tab'!F342,'SBMP Illustrative Census'!$L$14:$L$18,0))))</f>
        <v/>
      </c>
      <c r="I311" s="82" t="str">
        <f>IF('Census Input Tab'!O342="NO","Missing Data",IF('Census Input Tab'!T342=1,IF('Census Input Tab'!O342="BLANK","BLANK",""),IF(AND('Census Input Tab'!G342="",'Census Input Tab'!$O342="YES"),"",INDEX($K$22:$K$26,MATCH('Census Input Tab'!G342,'SBMP Illustrative Census'!$L$22:$L$26,0)))))</f>
        <v/>
      </c>
    </row>
    <row r="312" spans="1:9">
      <c r="A312" s="82" t="str">
        <f>IF('Census Input Tab'!O343="NO","Missing Data",IF('Census Input Tab'!T343=1,IF('Census Input Tab'!O343="BLANK","BLANK",""),INDEX($K$3:$K$5,MATCH('Census Input Tab'!H343,'SBMP Illustrative Census'!$L$3:$L$5,0))))</f>
        <v/>
      </c>
      <c r="B312" s="82" t="str">
        <f>IF('Census Input Tab'!O343="NO","Missing Data",IF('Census Input Tab'!T343=1,IF('Census Input Tab'!O343="BLANK","BLANK",""),'Census Input Tab'!B343))</f>
        <v/>
      </c>
      <c r="C312" s="82" t="str">
        <f>IF('Census Input Tab'!O343="NO","Missing Data",IF('Census Input Tab'!T343=1,IF('Census Input Tab'!O343="BLANK","BLANK",""),'Census Input Tab'!A343))</f>
        <v/>
      </c>
      <c r="D312" s="122" t="str">
        <f>IF('Census Input Tab'!O343="NO","Missing Data",IF('Census Input Tab'!T343=1,IF('Census Input Tab'!O343="BLANK","BLANK",""),'Census Input Tab'!D343))</f>
        <v/>
      </c>
      <c r="E312" s="82" t="str">
        <f>IF('Census Input Tab'!O343="NO","Missing Data",IF('Census Input Tab'!T343=1,IF('Census Input Tab'!O343="BLANK","BLANK",""),'Census Input Tab'!E343))</f>
        <v/>
      </c>
      <c r="F312" s="82" t="str">
        <f>IF('Census Input Tab'!O343="NO","Missing Data",IF('Census Input Tab'!T343=1,IF('Census Input Tab'!O343="BLANK","BLANK",""),'Census Input Tab'!C343))</f>
        <v/>
      </c>
      <c r="G312" s="82" t="str">
        <f>IF('Census Input Tab'!O343="NO","Missing Data",IF('Census Input Tab'!T343=1,IF('Census Input Tab'!O343="BLANK","BLANK",""),IF('Census Input Tab'!J343="","",'Census Input Tab'!J343)))</f>
        <v/>
      </c>
      <c r="H312" s="82" t="str">
        <f>IF('Census Input Tab'!O343="NO","Missing Data",IF('Census Input Tab'!T343=1,IF('Census Input Tab'!O343="BLANK","BLANK",""),INDEX($K$14:$K$18,MATCH('Census Input Tab'!F343,'SBMP Illustrative Census'!$L$14:$L$18,0))))</f>
        <v/>
      </c>
      <c r="I312" s="82" t="str">
        <f>IF('Census Input Tab'!O343="NO","Missing Data",IF('Census Input Tab'!T343=1,IF('Census Input Tab'!O343="BLANK","BLANK",""),IF(AND('Census Input Tab'!G343="",'Census Input Tab'!$O343="YES"),"",INDEX($K$22:$K$26,MATCH('Census Input Tab'!G343,'SBMP Illustrative Census'!$L$22:$L$26,0)))))</f>
        <v/>
      </c>
    </row>
    <row r="313" spans="1:9">
      <c r="A313" s="82" t="str">
        <f>IF('Census Input Tab'!O344="NO","Missing Data",IF('Census Input Tab'!T344=1,IF('Census Input Tab'!O344="BLANK","BLANK",""),INDEX($K$3:$K$5,MATCH('Census Input Tab'!H344,'SBMP Illustrative Census'!$L$3:$L$5,0))))</f>
        <v/>
      </c>
      <c r="B313" s="82" t="str">
        <f>IF('Census Input Tab'!O344="NO","Missing Data",IF('Census Input Tab'!T344=1,IF('Census Input Tab'!O344="BLANK","BLANK",""),'Census Input Tab'!B344))</f>
        <v/>
      </c>
      <c r="C313" s="82" t="str">
        <f>IF('Census Input Tab'!O344="NO","Missing Data",IF('Census Input Tab'!T344=1,IF('Census Input Tab'!O344="BLANK","BLANK",""),'Census Input Tab'!A344))</f>
        <v/>
      </c>
      <c r="D313" s="122" t="str">
        <f>IF('Census Input Tab'!O344="NO","Missing Data",IF('Census Input Tab'!T344=1,IF('Census Input Tab'!O344="BLANK","BLANK",""),'Census Input Tab'!D344))</f>
        <v/>
      </c>
      <c r="E313" s="82" t="str">
        <f>IF('Census Input Tab'!O344="NO","Missing Data",IF('Census Input Tab'!T344=1,IF('Census Input Tab'!O344="BLANK","BLANK",""),'Census Input Tab'!E344))</f>
        <v/>
      </c>
      <c r="F313" s="82" t="str">
        <f>IF('Census Input Tab'!O344="NO","Missing Data",IF('Census Input Tab'!T344=1,IF('Census Input Tab'!O344="BLANK","BLANK",""),'Census Input Tab'!C344))</f>
        <v/>
      </c>
      <c r="G313" s="82" t="str">
        <f>IF('Census Input Tab'!O344="NO","Missing Data",IF('Census Input Tab'!T344=1,IF('Census Input Tab'!O344="BLANK","BLANK",""),IF('Census Input Tab'!J344="","",'Census Input Tab'!J344)))</f>
        <v/>
      </c>
      <c r="H313" s="82" t="str">
        <f>IF('Census Input Tab'!O344="NO","Missing Data",IF('Census Input Tab'!T344=1,IF('Census Input Tab'!O344="BLANK","BLANK",""),INDEX($K$14:$K$18,MATCH('Census Input Tab'!F344,'SBMP Illustrative Census'!$L$14:$L$18,0))))</f>
        <v/>
      </c>
      <c r="I313" s="82" t="str">
        <f>IF('Census Input Tab'!O344="NO","Missing Data",IF('Census Input Tab'!T344=1,IF('Census Input Tab'!O344="BLANK","BLANK",""),IF(AND('Census Input Tab'!G344="",'Census Input Tab'!$O344="YES"),"",INDEX($K$22:$K$26,MATCH('Census Input Tab'!G344,'SBMP Illustrative Census'!$L$22:$L$26,0)))))</f>
        <v/>
      </c>
    </row>
    <row r="314" spans="1:9">
      <c r="A314" s="82" t="str">
        <f>IF('Census Input Tab'!O345="NO","Missing Data",IF('Census Input Tab'!T345=1,IF('Census Input Tab'!O345="BLANK","BLANK",""),INDEX($K$3:$K$5,MATCH('Census Input Tab'!H345,'SBMP Illustrative Census'!$L$3:$L$5,0))))</f>
        <v/>
      </c>
      <c r="B314" s="82" t="str">
        <f>IF('Census Input Tab'!O345="NO","Missing Data",IF('Census Input Tab'!T345=1,IF('Census Input Tab'!O345="BLANK","BLANK",""),'Census Input Tab'!B345))</f>
        <v/>
      </c>
      <c r="C314" s="82" t="str">
        <f>IF('Census Input Tab'!O345="NO","Missing Data",IF('Census Input Tab'!T345=1,IF('Census Input Tab'!O345="BLANK","BLANK",""),'Census Input Tab'!A345))</f>
        <v/>
      </c>
      <c r="D314" s="122" t="str">
        <f>IF('Census Input Tab'!O345="NO","Missing Data",IF('Census Input Tab'!T345=1,IF('Census Input Tab'!O345="BLANK","BLANK",""),'Census Input Tab'!D345))</f>
        <v/>
      </c>
      <c r="E314" s="82" t="str">
        <f>IF('Census Input Tab'!O345="NO","Missing Data",IF('Census Input Tab'!T345=1,IF('Census Input Tab'!O345="BLANK","BLANK",""),'Census Input Tab'!E345))</f>
        <v/>
      </c>
      <c r="F314" s="82" t="str">
        <f>IF('Census Input Tab'!O345="NO","Missing Data",IF('Census Input Tab'!T345=1,IF('Census Input Tab'!O345="BLANK","BLANK",""),'Census Input Tab'!C345))</f>
        <v/>
      </c>
      <c r="G314" s="82" t="str">
        <f>IF('Census Input Tab'!O345="NO","Missing Data",IF('Census Input Tab'!T345=1,IF('Census Input Tab'!O345="BLANK","BLANK",""),IF('Census Input Tab'!J345="","",'Census Input Tab'!J345)))</f>
        <v/>
      </c>
      <c r="H314" s="82" t="str">
        <f>IF('Census Input Tab'!O345="NO","Missing Data",IF('Census Input Tab'!T345=1,IF('Census Input Tab'!O345="BLANK","BLANK",""),INDEX($K$14:$K$18,MATCH('Census Input Tab'!F345,'SBMP Illustrative Census'!$L$14:$L$18,0))))</f>
        <v/>
      </c>
      <c r="I314" s="82" t="str">
        <f>IF('Census Input Tab'!O345="NO","Missing Data",IF('Census Input Tab'!T345=1,IF('Census Input Tab'!O345="BLANK","BLANK",""),IF(AND('Census Input Tab'!G345="",'Census Input Tab'!$O345="YES"),"",INDEX($K$22:$K$26,MATCH('Census Input Tab'!G345,'SBMP Illustrative Census'!$L$22:$L$26,0)))))</f>
        <v/>
      </c>
    </row>
    <row r="315" spans="1:9">
      <c r="A315" s="82" t="str">
        <f>IF('Census Input Tab'!O346="NO","Missing Data",IF('Census Input Tab'!T346=1,IF('Census Input Tab'!O346="BLANK","BLANK",""),INDEX($K$3:$K$5,MATCH('Census Input Tab'!H346,'SBMP Illustrative Census'!$L$3:$L$5,0))))</f>
        <v/>
      </c>
      <c r="B315" s="82" t="str">
        <f>IF('Census Input Tab'!O346="NO","Missing Data",IF('Census Input Tab'!T346=1,IF('Census Input Tab'!O346="BLANK","BLANK",""),'Census Input Tab'!B346))</f>
        <v/>
      </c>
      <c r="C315" s="82" t="str">
        <f>IF('Census Input Tab'!O346="NO","Missing Data",IF('Census Input Tab'!T346=1,IF('Census Input Tab'!O346="BLANK","BLANK",""),'Census Input Tab'!A346))</f>
        <v/>
      </c>
      <c r="D315" s="122" t="str">
        <f>IF('Census Input Tab'!O346="NO","Missing Data",IF('Census Input Tab'!T346=1,IF('Census Input Tab'!O346="BLANK","BLANK",""),'Census Input Tab'!D346))</f>
        <v/>
      </c>
      <c r="E315" s="82" t="str">
        <f>IF('Census Input Tab'!O346="NO","Missing Data",IF('Census Input Tab'!T346=1,IF('Census Input Tab'!O346="BLANK","BLANK",""),'Census Input Tab'!E346))</f>
        <v/>
      </c>
      <c r="F315" s="82" t="str">
        <f>IF('Census Input Tab'!O346="NO","Missing Data",IF('Census Input Tab'!T346=1,IF('Census Input Tab'!O346="BLANK","BLANK",""),'Census Input Tab'!C346))</f>
        <v/>
      </c>
      <c r="G315" s="82" t="str">
        <f>IF('Census Input Tab'!O346="NO","Missing Data",IF('Census Input Tab'!T346=1,IF('Census Input Tab'!O346="BLANK","BLANK",""),IF('Census Input Tab'!J346="","",'Census Input Tab'!J346)))</f>
        <v/>
      </c>
      <c r="H315" s="82" t="str">
        <f>IF('Census Input Tab'!O346="NO","Missing Data",IF('Census Input Tab'!T346=1,IF('Census Input Tab'!O346="BLANK","BLANK",""),INDEX($K$14:$K$18,MATCH('Census Input Tab'!F346,'SBMP Illustrative Census'!$L$14:$L$18,0))))</f>
        <v/>
      </c>
      <c r="I315" s="82" t="str">
        <f>IF('Census Input Tab'!O346="NO","Missing Data",IF('Census Input Tab'!T346=1,IF('Census Input Tab'!O346="BLANK","BLANK",""),IF(AND('Census Input Tab'!G346="",'Census Input Tab'!$O346="YES"),"",INDEX($K$22:$K$26,MATCH('Census Input Tab'!G346,'SBMP Illustrative Census'!$L$22:$L$26,0)))))</f>
        <v/>
      </c>
    </row>
    <row r="316" spans="1:9">
      <c r="A316" s="82" t="str">
        <f>IF('Census Input Tab'!O347="NO","Missing Data",IF('Census Input Tab'!T347=1,IF('Census Input Tab'!O347="BLANK","BLANK",""),INDEX($K$3:$K$5,MATCH('Census Input Tab'!H347,'SBMP Illustrative Census'!$L$3:$L$5,0))))</f>
        <v/>
      </c>
      <c r="B316" s="82" t="str">
        <f>IF('Census Input Tab'!O347="NO","Missing Data",IF('Census Input Tab'!T347=1,IF('Census Input Tab'!O347="BLANK","BLANK",""),'Census Input Tab'!B347))</f>
        <v/>
      </c>
      <c r="C316" s="82" t="str">
        <f>IF('Census Input Tab'!O347="NO","Missing Data",IF('Census Input Tab'!T347=1,IF('Census Input Tab'!O347="BLANK","BLANK",""),'Census Input Tab'!A347))</f>
        <v/>
      </c>
      <c r="D316" s="122" t="str">
        <f>IF('Census Input Tab'!O347="NO","Missing Data",IF('Census Input Tab'!T347=1,IF('Census Input Tab'!O347="BLANK","BLANK",""),'Census Input Tab'!D347))</f>
        <v/>
      </c>
      <c r="E316" s="82" t="str">
        <f>IF('Census Input Tab'!O347="NO","Missing Data",IF('Census Input Tab'!T347=1,IF('Census Input Tab'!O347="BLANK","BLANK",""),'Census Input Tab'!E347))</f>
        <v/>
      </c>
      <c r="F316" s="82" t="str">
        <f>IF('Census Input Tab'!O347="NO","Missing Data",IF('Census Input Tab'!T347=1,IF('Census Input Tab'!O347="BLANK","BLANK",""),'Census Input Tab'!C347))</f>
        <v/>
      </c>
      <c r="G316" s="82" t="str">
        <f>IF('Census Input Tab'!O347="NO","Missing Data",IF('Census Input Tab'!T347=1,IF('Census Input Tab'!O347="BLANK","BLANK",""),IF('Census Input Tab'!J347="","",'Census Input Tab'!J347)))</f>
        <v/>
      </c>
      <c r="H316" s="82" t="str">
        <f>IF('Census Input Tab'!O347="NO","Missing Data",IF('Census Input Tab'!T347=1,IF('Census Input Tab'!O347="BLANK","BLANK",""),INDEX($K$14:$K$18,MATCH('Census Input Tab'!F347,'SBMP Illustrative Census'!$L$14:$L$18,0))))</f>
        <v/>
      </c>
      <c r="I316" s="82" t="str">
        <f>IF('Census Input Tab'!O347="NO","Missing Data",IF('Census Input Tab'!T347=1,IF('Census Input Tab'!O347="BLANK","BLANK",""),IF(AND('Census Input Tab'!G347="",'Census Input Tab'!$O347="YES"),"",INDEX($K$22:$K$26,MATCH('Census Input Tab'!G347,'SBMP Illustrative Census'!$L$22:$L$26,0)))))</f>
        <v/>
      </c>
    </row>
    <row r="317" spans="1:9">
      <c r="A317" s="82" t="str">
        <f>IF('Census Input Tab'!O348="NO","Missing Data",IF('Census Input Tab'!T348=1,IF('Census Input Tab'!O348="BLANK","BLANK",""),INDEX($K$3:$K$5,MATCH('Census Input Tab'!H348,'SBMP Illustrative Census'!$L$3:$L$5,0))))</f>
        <v/>
      </c>
      <c r="B317" s="82" t="str">
        <f>IF('Census Input Tab'!O348="NO","Missing Data",IF('Census Input Tab'!T348=1,IF('Census Input Tab'!O348="BLANK","BLANK",""),'Census Input Tab'!B348))</f>
        <v/>
      </c>
      <c r="C317" s="82" t="str">
        <f>IF('Census Input Tab'!O348="NO","Missing Data",IF('Census Input Tab'!T348=1,IF('Census Input Tab'!O348="BLANK","BLANK",""),'Census Input Tab'!A348))</f>
        <v/>
      </c>
      <c r="D317" s="122" t="str">
        <f>IF('Census Input Tab'!O348="NO","Missing Data",IF('Census Input Tab'!T348=1,IF('Census Input Tab'!O348="BLANK","BLANK",""),'Census Input Tab'!D348))</f>
        <v/>
      </c>
      <c r="E317" s="82" t="str">
        <f>IF('Census Input Tab'!O348="NO","Missing Data",IF('Census Input Tab'!T348=1,IF('Census Input Tab'!O348="BLANK","BLANK",""),'Census Input Tab'!E348))</f>
        <v/>
      </c>
      <c r="F317" s="82" t="str">
        <f>IF('Census Input Tab'!O348="NO","Missing Data",IF('Census Input Tab'!T348=1,IF('Census Input Tab'!O348="BLANK","BLANK",""),'Census Input Tab'!C348))</f>
        <v/>
      </c>
      <c r="G317" s="82" t="str">
        <f>IF('Census Input Tab'!O348="NO","Missing Data",IF('Census Input Tab'!T348=1,IF('Census Input Tab'!O348="BLANK","BLANK",""),IF('Census Input Tab'!J348="","",'Census Input Tab'!J348)))</f>
        <v/>
      </c>
      <c r="H317" s="82" t="str">
        <f>IF('Census Input Tab'!O348="NO","Missing Data",IF('Census Input Tab'!T348=1,IF('Census Input Tab'!O348="BLANK","BLANK",""),INDEX($K$14:$K$18,MATCH('Census Input Tab'!F348,'SBMP Illustrative Census'!$L$14:$L$18,0))))</f>
        <v/>
      </c>
      <c r="I317" s="82" t="str">
        <f>IF('Census Input Tab'!O348="NO","Missing Data",IF('Census Input Tab'!T348=1,IF('Census Input Tab'!O348="BLANK","BLANK",""),IF(AND('Census Input Tab'!G348="",'Census Input Tab'!$O348="YES"),"",INDEX($K$22:$K$26,MATCH('Census Input Tab'!G348,'SBMP Illustrative Census'!$L$22:$L$26,0)))))</f>
        <v/>
      </c>
    </row>
    <row r="318" spans="1:9">
      <c r="A318" s="82" t="str">
        <f>IF('Census Input Tab'!O349="NO","Missing Data",IF('Census Input Tab'!T349=1,IF('Census Input Tab'!O349="BLANK","BLANK",""),INDEX($K$3:$K$5,MATCH('Census Input Tab'!H349,'SBMP Illustrative Census'!$L$3:$L$5,0))))</f>
        <v/>
      </c>
      <c r="B318" s="82" t="str">
        <f>IF('Census Input Tab'!O349="NO","Missing Data",IF('Census Input Tab'!T349=1,IF('Census Input Tab'!O349="BLANK","BLANK",""),'Census Input Tab'!B349))</f>
        <v/>
      </c>
      <c r="C318" s="82" t="str">
        <f>IF('Census Input Tab'!O349="NO","Missing Data",IF('Census Input Tab'!T349=1,IF('Census Input Tab'!O349="BLANK","BLANK",""),'Census Input Tab'!A349))</f>
        <v/>
      </c>
      <c r="D318" s="122" t="str">
        <f>IF('Census Input Tab'!O349="NO","Missing Data",IF('Census Input Tab'!T349=1,IF('Census Input Tab'!O349="BLANK","BLANK",""),'Census Input Tab'!D349))</f>
        <v/>
      </c>
      <c r="E318" s="82" t="str">
        <f>IF('Census Input Tab'!O349="NO","Missing Data",IF('Census Input Tab'!T349=1,IF('Census Input Tab'!O349="BLANK","BLANK",""),'Census Input Tab'!E349))</f>
        <v/>
      </c>
      <c r="F318" s="82" t="str">
        <f>IF('Census Input Tab'!O349="NO","Missing Data",IF('Census Input Tab'!T349=1,IF('Census Input Tab'!O349="BLANK","BLANK",""),'Census Input Tab'!C349))</f>
        <v/>
      </c>
      <c r="G318" s="82" t="str">
        <f>IF('Census Input Tab'!O349="NO","Missing Data",IF('Census Input Tab'!T349=1,IF('Census Input Tab'!O349="BLANK","BLANK",""),IF('Census Input Tab'!J349="","",'Census Input Tab'!J349)))</f>
        <v/>
      </c>
      <c r="H318" s="82" t="str">
        <f>IF('Census Input Tab'!O349="NO","Missing Data",IF('Census Input Tab'!T349=1,IF('Census Input Tab'!O349="BLANK","BLANK",""),INDEX($K$14:$K$18,MATCH('Census Input Tab'!F349,'SBMP Illustrative Census'!$L$14:$L$18,0))))</f>
        <v/>
      </c>
      <c r="I318" s="82" t="str">
        <f>IF('Census Input Tab'!O349="NO","Missing Data",IF('Census Input Tab'!T349=1,IF('Census Input Tab'!O349="BLANK","BLANK",""),IF(AND('Census Input Tab'!G349="",'Census Input Tab'!$O349="YES"),"",INDEX($K$22:$K$26,MATCH('Census Input Tab'!G349,'SBMP Illustrative Census'!$L$22:$L$26,0)))))</f>
        <v/>
      </c>
    </row>
    <row r="319" spans="1:9">
      <c r="A319" s="82" t="str">
        <f>IF('Census Input Tab'!O350="NO","Missing Data",IF('Census Input Tab'!T350=1,IF('Census Input Tab'!O350="BLANK","BLANK",""),INDEX($K$3:$K$5,MATCH('Census Input Tab'!H350,'SBMP Illustrative Census'!$L$3:$L$5,0))))</f>
        <v/>
      </c>
      <c r="B319" s="82" t="str">
        <f>IF('Census Input Tab'!O350="NO","Missing Data",IF('Census Input Tab'!T350=1,IF('Census Input Tab'!O350="BLANK","BLANK",""),'Census Input Tab'!B350))</f>
        <v/>
      </c>
      <c r="C319" s="82" t="str">
        <f>IF('Census Input Tab'!O350="NO","Missing Data",IF('Census Input Tab'!T350=1,IF('Census Input Tab'!O350="BLANK","BLANK",""),'Census Input Tab'!A350))</f>
        <v/>
      </c>
      <c r="D319" s="122" t="str">
        <f>IF('Census Input Tab'!O350="NO","Missing Data",IF('Census Input Tab'!T350=1,IF('Census Input Tab'!O350="BLANK","BLANK",""),'Census Input Tab'!D350))</f>
        <v/>
      </c>
      <c r="E319" s="82" t="str">
        <f>IF('Census Input Tab'!O350="NO","Missing Data",IF('Census Input Tab'!T350=1,IF('Census Input Tab'!O350="BLANK","BLANK",""),'Census Input Tab'!E350))</f>
        <v/>
      </c>
      <c r="F319" s="82" t="str">
        <f>IF('Census Input Tab'!O350="NO","Missing Data",IF('Census Input Tab'!T350=1,IF('Census Input Tab'!O350="BLANK","BLANK",""),'Census Input Tab'!C350))</f>
        <v/>
      </c>
      <c r="G319" s="82" t="str">
        <f>IF('Census Input Tab'!O350="NO","Missing Data",IF('Census Input Tab'!T350=1,IF('Census Input Tab'!O350="BLANK","BLANK",""),IF('Census Input Tab'!J350="","",'Census Input Tab'!J350)))</f>
        <v/>
      </c>
      <c r="H319" s="82" t="str">
        <f>IF('Census Input Tab'!O350="NO","Missing Data",IF('Census Input Tab'!T350=1,IF('Census Input Tab'!O350="BLANK","BLANK",""),INDEX($K$14:$K$18,MATCH('Census Input Tab'!F350,'SBMP Illustrative Census'!$L$14:$L$18,0))))</f>
        <v/>
      </c>
      <c r="I319" s="82" t="str">
        <f>IF('Census Input Tab'!O350="NO","Missing Data",IF('Census Input Tab'!T350=1,IF('Census Input Tab'!O350="BLANK","BLANK",""),IF(AND('Census Input Tab'!G350="",'Census Input Tab'!$O350="YES"),"",INDEX($K$22:$K$26,MATCH('Census Input Tab'!G350,'SBMP Illustrative Census'!$L$22:$L$26,0)))))</f>
        <v/>
      </c>
    </row>
    <row r="320" spans="1:9">
      <c r="A320" s="82" t="str">
        <f>IF('Census Input Tab'!O351="NO","Missing Data",IF('Census Input Tab'!T351=1,IF('Census Input Tab'!O351="BLANK","BLANK",""),INDEX($K$3:$K$5,MATCH('Census Input Tab'!H351,'SBMP Illustrative Census'!$L$3:$L$5,0))))</f>
        <v/>
      </c>
      <c r="B320" s="82" t="str">
        <f>IF('Census Input Tab'!O351="NO","Missing Data",IF('Census Input Tab'!T351=1,IF('Census Input Tab'!O351="BLANK","BLANK",""),'Census Input Tab'!B351))</f>
        <v/>
      </c>
      <c r="C320" s="82" t="str">
        <f>IF('Census Input Tab'!O351="NO","Missing Data",IF('Census Input Tab'!T351=1,IF('Census Input Tab'!O351="BLANK","BLANK",""),'Census Input Tab'!A351))</f>
        <v/>
      </c>
      <c r="D320" s="122" t="str">
        <f>IF('Census Input Tab'!O351="NO","Missing Data",IF('Census Input Tab'!T351=1,IF('Census Input Tab'!O351="BLANK","BLANK",""),'Census Input Tab'!D351))</f>
        <v/>
      </c>
      <c r="E320" s="82" t="str">
        <f>IF('Census Input Tab'!O351="NO","Missing Data",IF('Census Input Tab'!T351=1,IF('Census Input Tab'!O351="BLANK","BLANK",""),'Census Input Tab'!E351))</f>
        <v/>
      </c>
      <c r="F320" s="82" t="str">
        <f>IF('Census Input Tab'!O351="NO","Missing Data",IF('Census Input Tab'!T351=1,IF('Census Input Tab'!O351="BLANK","BLANK",""),'Census Input Tab'!C351))</f>
        <v/>
      </c>
      <c r="G320" s="82" t="str">
        <f>IF('Census Input Tab'!O351="NO","Missing Data",IF('Census Input Tab'!T351=1,IF('Census Input Tab'!O351="BLANK","BLANK",""),IF('Census Input Tab'!J351="","",'Census Input Tab'!J351)))</f>
        <v/>
      </c>
      <c r="H320" s="82" t="str">
        <f>IF('Census Input Tab'!O351="NO","Missing Data",IF('Census Input Tab'!T351=1,IF('Census Input Tab'!O351="BLANK","BLANK",""),INDEX($K$14:$K$18,MATCH('Census Input Tab'!F351,'SBMP Illustrative Census'!$L$14:$L$18,0))))</f>
        <v/>
      </c>
      <c r="I320" s="82" t="str">
        <f>IF('Census Input Tab'!O351="NO","Missing Data",IF('Census Input Tab'!T351=1,IF('Census Input Tab'!O351="BLANK","BLANK",""),IF(AND('Census Input Tab'!G351="",'Census Input Tab'!$O351="YES"),"",INDEX($K$22:$K$26,MATCH('Census Input Tab'!G351,'SBMP Illustrative Census'!$L$22:$L$26,0)))))</f>
        <v/>
      </c>
    </row>
    <row r="321" spans="1:9">
      <c r="A321" s="82" t="str">
        <f>IF('Census Input Tab'!O352="NO","Missing Data",IF('Census Input Tab'!T352=1,IF('Census Input Tab'!O352="BLANK","BLANK",""),INDEX($K$3:$K$5,MATCH('Census Input Tab'!H352,'SBMP Illustrative Census'!$L$3:$L$5,0))))</f>
        <v/>
      </c>
      <c r="B321" s="82" t="str">
        <f>IF('Census Input Tab'!O352="NO","Missing Data",IF('Census Input Tab'!T352=1,IF('Census Input Tab'!O352="BLANK","BLANK",""),'Census Input Tab'!B352))</f>
        <v/>
      </c>
      <c r="C321" s="82" t="str">
        <f>IF('Census Input Tab'!O352="NO","Missing Data",IF('Census Input Tab'!T352=1,IF('Census Input Tab'!O352="BLANK","BLANK",""),'Census Input Tab'!A352))</f>
        <v/>
      </c>
      <c r="D321" s="122" t="str">
        <f>IF('Census Input Tab'!O352="NO","Missing Data",IF('Census Input Tab'!T352=1,IF('Census Input Tab'!O352="BLANK","BLANK",""),'Census Input Tab'!D352))</f>
        <v/>
      </c>
      <c r="E321" s="82" t="str">
        <f>IF('Census Input Tab'!O352="NO","Missing Data",IF('Census Input Tab'!T352=1,IF('Census Input Tab'!O352="BLANK","BLANK",""),'Census Input Tab'!E352))</f>
        <v/>
      </c>
      <c r="F321" s="82" t="str">
        <f>IF('Census Input Tab'!O352="NO","Missing Data",IF('Census Input Tab'!T352=1,IF('Census Input Tab'!O352="BLANK","BLANK",""),'Census Input Tab'!C352))</f>
        <v/>
      </c>
      <c r="G321" s="82" t="str">
        <f>IF('Census Input Tab'!O352="NO","Missing Data",IF('Census Input Tab'!T352=1,IF('Census Input Tab'!O352="BLANK","BLANK",""),IF('Census Input Tab'!J352="","",'Census Input Tab'!J352)))</f>
        <v/>
      </c>
      <c r="H321" s="82" t="str">
        <f>IF('Census Input Tab'!O352="NO","Missing Data",IF('Census Input Tab'!T352=1,IF('Census Input Tab'!O352="BLANK","BLANK",""),INDEX($K$14:$K$18,MATCH('Census Input Tab'!F352,'SBMP Illustrative Census'!$L$14:$L$18,0))))</f>
        <v/>
      </c>
      <c r="I321" s="82" t="str">
        <f>IF('Census Input Tab'!O352="NO","Missing Data",IF('Census Input Tab'!T352=1,IF('Census Input Tab'!O352="BLANK","BLANK",""),IF(AND('Census Input Tab'!G352="",'Census Input Tab'!$O352="YES"),"",INDEX($K$22:$K$26,MATCH('Census Input Tab'!G352,'SBMP Illustrative Census'!$L$22:$L$26,0)))))</f>
        <v/>
      </c>
    </row>
    <row r="322" spans="1:9">
      <c r="A322" s="82" t="str">
        <f>IF('Census Input Tab'!O353="NO","Missing Data",IF('Census Input Tab'!T353=1,IF('Census Input Tab'!O353="BLANK","BLANK",""),INDEX($K$3:$K$5,MATCH('Census Input Tab'!H353,'SBMP Illustrative Census'!$L$3:$L$5,0))))</f>
        <v/>
      </c>
      <c r="B322" s="82" t="str">
        <f>IF('Census Input Tab'!O353="NO","Missing Data",IF('Census Input Tab'!T353=1,IF('Census Input Tab'!O353="BLANK","BLANK",""),'Census Input Tab'!B353))</f>
        <v/>
      </c>
      <c r="C322" s="82" t="str">
        <f>IF('Census Input Tab'!O353="NO","Missing Data",IF('Census Input Tab'!T353=1,IF('Census Input Tab'!O353="BLANK","BLANK",""),'Census Input Tab'!A353))</f>
        <v/>
      </c>
      <c r="D322" s="122" t="str">
        <f>IF('Census Input Tab'!O353="NO","Missing Data",IF('Census Input Tab'!T353=1,IF('Census Input Tab'!O353="BLANK","BLANK",""),'Census Input Tab'!D353))</f>
        <v/>
      </c>
      <c r="E322" s="82" t="str">
        <f>IF('Census Input Tab'!O353="NO","Missing Data",IF('Census Input Tab'!T353=1,IF('Census Input Tab'!O353="BLANK","BLANK",""),'Census Input Tab'!E353))</f>
        <v/>
      </c>
      <c r="F322" s="82" t="str">
        <f>IF('Census Input Tab'!O353="NO","Missing Data",IF('Census Input Tab'!T353=1,IF('Census Input Tab'!O353="BLANK","BLANK",""),'Census Input Tab'!C353))</f>
        <v/>
      </c>
      <c r="G322" s="82" t="str">
        <f>IF('Census Input Tab'!O353="NO","Missing Data",IF('Census Input Tab'!T353=1,IF('Census Input Tab'!O353="BLANK","BLANK",""),IF('Census Input Tab'!J353="","",'Census Input Tab'!J353)))</f>
        <v/>
      </c>
      <c r="H322" s="82" t="str">
        <f>IF('Census Input Tab'!O353="NO","Missing Data",IF('Census Input Tab'!T353=1,IF('Census Input Tab'!O353="BLANK","BLANK",""),INDEX($K$14:$K$18,MATCH('Census Input Tab'!F353,'SBMP Illustrative Census'!$L$14:$L$18,0))))</f>
        <v/>
      </c>
      <c r="I322" s="82" t="str">
        <f>IF('Census Input Tab'!O353="NO","Missing Data",IF('Census Input Tab'!T353=1,IF('Census Input Tab'!O353="BLANK","BLANK",""),IF(AND('Census Input Tab'!G353="",'Census Input Tab'!$O353="YES"),"",INDEX($K$22:$K$26,MATCH('Census Input Tab'!G353,'SBMP Illustrative Census'!$L$22:$L$26,0)))))</f>
        <v/>
      </c>
    </row>
    <row r="323" spans="1:9">
      <c r="A323" s="82" t="str">
        <f>IF('Census Input Tab'!O354="NO","Missing Data",IF('Census Input Tab'!T354=1,IF('Census Input Tab'!O354="BLANK","BLANK",""),INDEX($K$3:$K$5,MATCH('Census Input Tab'!H354,'SBMP Illustrative Census'!$L$3:$L$5,0))))</f>
        <v/>
      </c>
      <c r="B323" s="82" t="str">
        <f>IF('Census Input Tab'!O354="NO","Missing Data",IF('Census Input Tab'!T354=1,IF('Census Input Tab'!O354="BLANK","BLANK",""),'Census Input Tab'!B354))</f>
        <v/>
      </c>
      <c r="C323" s="82" t="str">
        <f>IF('Census Input Tab'!O354="NO","Missing Data",IF('Census Input Tab'!T354=1,IF('Census Input Tab'!O354="BLANK","BLANK",""),'Census Input Tab'!A354))</f>
        <v/>
      </c>
      <c r="D323" s="122" t="str">
        <f>IF('Census Input Tab'!O354="NO","Missing Data",IF('Census Input Tab'!T354=1,IF('Census Input Tab'!O354="BLANK","BLANK",""),'Census Input Tab'!D354))</f>
        <v/>
      </c>
      <c r="E323" s="82" t="str">
        <f>IF('Census Input Tab'!O354="NO","Missing Data",IF('Census Input Tab'!T354=1,IF('Census Input Tab'!O354="BLANK","BLANK",""),'Census Input Tab'!E354))</f>
        <v/>
      </c>
      <c r="F323" s="82" t="str">
        <f>IF('Census Input Tab'!O354="NO","Missing Data",IF('Census Input Tab'!T354=1,IF('Census Input Tab'!O354="BLANK","BLANK",""),'Census Input Tab'!C354))</f>
        <v/>
      </c>
      <c r="G323" s="82" t="str">
        <f>IF('Census Input Tab'!O354="NO","Missing Data",IF('Census Input Tab'!T354=1,IF('Census Input Tab'!O354="BLANK","BLANK",""),IF('Census Input Tab'!J354="","",'Census Input Tab'!J354)))</f>
        <v/>
      </c>
      <c r="H323" s="82" t="str">
        <f>IF('Census Input Tab'!O354="NO","Missing Data",IF('Census Input Tab'!T354=1,IF('Census Input Tab'!O354="BLANK","BLANK",""),INDEX($K$14:$K$18,MATCH('Census Input Tab'!F354,'SBMP Illustrative Census'!$L$14:$L$18,0))))</f>
        <v/>
      </c>
      <c r="I323" s="82" t="str">
        <f>IF('Census Input Tab'!O354="NO","Missing Data",IF('Census Input Tab'!T354=1,IF('Census Input Tab'!O354="BLANK","BLANK",""),IF(AND('Census Input Tab'!G354="",'Census Input Tab'!$O354="YES"),"",INDEX($K$22:$K$26,MATCH('Census Input Tab'!G354,'SBMP Illustrative Census'!$L$22:$L$26,0)))))</f>
        <v/>
      </c>
    </row>
    <row r="324" spans="1:9">
      <c r="A324" s="82" t="str">
        <f>IF('Census Input Tab'!O355="NO","Missing Data",IF('Census Input Tab'!T355=1,IF('Census Input Tab'!O355="BLANK","BLANK",""),INDEX($K$3:$K$5,MATCH('Census Input Tab'!H355,'SBMP Illustrative Census'!$L$3:$L$5,0))))</f>
        <v/>
      </c>
      <c r="B324" s="82" t="str">
        <f>IF('Census Input Tab'!O355="NO","Missing Data",IF('Census Input Tab'!T355=1,IF('Census Input Tab'!O355="BLANK","BLANK",""),'Census Input Tab'!B355))</f>
        <v/>
      </c>
      <c r="C324" s="82" t="str">
        <f>IF('Census Input Tab'!O355="NO","Missing Data",IF('Census Input Tab'!T355=1,IF('Census Input Tab'!O355="BLANK","BLANK",""),'Census Input Tab'!A355))</f>
        <v/>
      </c>
      <c r="D324" s="122" t="str">
        <f>IF('Census Input Tab'!O355="NO","Missing Data",IF('Census Input Tab'!T355=1,IF('Census Input Tab'!O355="BLANK","BLANK",""),'Census Input Tab'!D355))</f>
        <v/>
      </c>
      <c r="E324" s="82" t="str">
        <f>IF('Census Input Tab'!O355="NO","Missing Data",IF('Census Input Tab'!T355=1,IF('Census Input Tab'!O355="BLANK","BLANK",""),'Census Input Tab'!E355))</f>
        <v/>
      </c>
      <c r="F324" s="82" t="str">
        <f>IF('Census Input Tab'!O355="NO","Missing Data",IF('Census Input Tab'!T355=1,IF('Census Input Tab'!O355="BLANK","BLANK",""),'Census Input Tab'!C355))</f>
        <v/>
      </c>
      <c r="G324" s="82" t="str">
        <f>IF('Census Input Tab'!O355="NO","Missing Data",IF('Census Input Tab'!T355=1,IF('Census Input Tab'!O355="BLANK","BLANK",""),IF('Census Input Tab'!J355="","",'Census Input Tab'!J355)))</f>
        <v/>
      </c>
      <c r="H324" s="82" t="str">
        <f>IF('Census Input Tab'!O355="NO","Missing Data",IF('Census Input Tab'!T355=1,IF('Census Input Tab'!O355="BLANK","BLANK",""),INDEX($K$14:$K$18,MATCH('Census Input Tab'!F355,'SBMP Illustrative Census'!$L$14:$L$18,0))))</f>
        <v/>
      </c>
      <c r="I324" s="82" t="str">
        <f>IF('Census Input Tab'!O355="NO","Missing Data",IF('Census Input Tab'!T355=1,IF('Census Input Tab'!O355="BLANK","BLANK",""),IF(AND('Census Input Tab'!G355="",'Census Input Tab'!$O355="YES"),"",INDEX($K$22:$K$26,MATCH('Census Input Tab'!G355,'SBMP Illustrative Census'!$L$22:$L$26,0)))))</f>
        <v/>
      </c>
    </row>
    <row r="325" spans="1:9">
      <c r="A325" s="82" t="str">
        <f>IF('Census Input Tab'!O356="NO","Missing Data",IF('Census Input Tab'!T356=1,IF('Census Input Tab'!O356="BLANK","BLANK",""),INDEX($K$3:$K$5,MATCH('Census Input Tab'!H356,'SBMP Illustrative Census'!$L$3:$L$5,0))))</f>
        <v/>
      </c>
      <c r="B325" s="82" t="str">
        <f>IF('Census Input Tab'!O356="NO","Missing Data",IF('Census Input Tab'!T356=1,IF('Census Input Tab'!O356="BLANK","BLANK",""),'Census Input Tab'!B356))</f>
        <v/>
      </c>
      <c r="C325" s="82" t="str">
        <f>IF('Census Input Tab'!O356="NO","Missing Data",IF('Census Input Tab'!T356=1,IF('Census Input Tab'!O356="BLANK","BLANK",""),'Census Input Tab'!A356))</f>
        <v/>
      </c>
      <c r="D325" s="122" t="str">
        <f>IF('Census Input Tab'!O356="NO","Missing Data",IF('Census Input Tab'!T356=1,IF('Census Input Tab'!O356="BLANK","BLANK",""),'Census Input Tab'!D356))</f>
        <v/>
      </c>
      <c r="E325" s="82" t="str">
        <f>IF('Census Input Tab'!O356="NO","Missing Data",IF('Census Input Tab'!T356=1,IF('Census Input Tab'!O356="BLANK","BLANK",""),'Census Input Tab'!E356))</f>
        <v/>
      </c>
      <c r="F325" s="82" t="str">
        <f>IF('Census Input Tab'!O356="NO","Missing Data",IF('Census Input Tab'!T356=1,IF('Census Input Tab'!O356="BLANK","BLANK",""),'Census Input Tab'!C356))</f>
        <v/>
      </c>
      <c r="G325" s="82" t="str">
        <f>IF('Census Input Tab'!O356="NO","Missing Data",IF('Census Input Tab'!T356=1,IF('Census Input Tab'!O356="BLANK","BLANK",""),IF('Census Input Tab'!J356="","",'Census Input Tab'!J356)))</f>
        <v/>
      </c>
      <c r="H325" s="82" t="str">
        <f>IF('Census Input Tab'!O356="NO","Missing Data",IF('Census Input Tab'!T356=1,IF('Census Input Tab'!O356="BLANK","BLANK",""),INDEX($K$14:$K$18,MATCH('Census Input Tab'!F356,'SBMP Illustrative Census'!$L$14:$L$18,0))))</f>
        <v/>
      </c>
      <c r="I325" s="82" t="str">
        <f>IF('Census Input Tab'!O356="NO","Missing Data",IF('Census Input Tab'!T356=1,IF('Census Input Tab'!O356="BLANK","BLANK",""),IF(AND('Census Input Tab'!G356="",'Census Input Tab'!$O356="YES"),"",INDEX($K$22:$K$26,MATCH('Census Input Tab'!G356,'SBMP Illustrative Census'!$L$22:$L$26,0)))))</f>
        <v/>
      </c>
    </row>
    <row r="326" spans="1:9">
      <c r="A326" s="82" t="str">
        <f>IF('Census Input Tab'!O357="NO","Missing Data",IF('Census Input Tab'!T357=1,IF('Census Input Tab'!O357="BLANK","BLANK",""),INDEX($K$3:$K$5,MATCH('Census Input Tab'!H357,'SBMP Illustrative Census'!$L$3:$L$5,0))))</f>
        <v/>
      </c>
      <c r="B326" s="82" t="str">
        <f>IF('Census Input Tab'!O357="NO","Missing Data",IF('Census Input Tab'!T357=1,IF('Census Input Tab'!O357="BLANK","BLANK",""),'Census Input Tab'!B357))</f>
        <v/>
      </c>
      <c r="C326" s="82" t="str">
        <f>IF('Census Input Tab'!O357="NO","Missing Data",IF('Census Input Tab'!T357=1,IF('Census Input Tab'!O357="BLANK","BLANK",""),'Census Input Tab'!A357))</f>
        <v/>
      </c>
      <c r="D326" s="122" t="str">
        <f>IF('Census Input Tab'!O357="NO","Missing Data",IF('Census Input Tab'!T357=1,IF('Census Input Tab'!O357="BLANK","BLANK",""),'Census Input Tab'!D357))</f>
        <v/>
      </c>
      <c r="E326" s="82" t="str">
        <f>IF('Census Input Tab'!O357="NO","Missing Data",IF('Census Input Tab'!T357=1,IF('Census Input Tab'!O357="BLANK","BLANK",""),'Census Input Tab'!E357))</f>
        <v/>
      </c>
      <c r="F326" s="82" t="str">
        <f>IF('Census Input Tab'!O357="NO","Missing Data",IF('Census Input Tab'!T357=1,IF('Census Input Tab'!O357="BLANK","BLANK",""),'Census Input Tab'!C357))</f>
        <v/>
      </c>
      <c r="G326" s="82" t="str">
        <f>IF('Census Input Tab'!O357="NO","Missing Data",IF('Census Input Tab'!T357=1,IF('Census Input Tab'!O357="BLANK","BLANK",""),IF('Census Input Tab'!J357="","",'Census Input Tab'!J357)))</f>
        <v/>
      </c>
      <c r="H326" s="82" t="str">
        <f>IF('Census Input Tab'!O357="NO","Missing Data",IF('Census Input Tab'!T357=1,IF('Census Input Tab'!O357="BLANK","BLANK",""),INDEX($K$14:$K$18,MATCH('Census Input Tab'!F357,'SBMP Illustrative Census'!$L$14:$L$18,0))))</f>
        <v/>
      </c>
      <c r="I326" s="82" t="str">
        <f>IF('Census Input Tab'!O357="NO","Missing Data",IF('Census Input Tab'!T357=1,IF('Census Input Tab'!O357="BLANK","BLANK",""),IF(AND('Census Input Tab'!G357="",'Census Input Tab'!$O357="YES"),"",INDEX($K$22:$K$26,MATCH('Census Input Tab'!G357,'SBMP Illustrative Census'!$L$22:$L$26,0)))))</f>
        <v/>
      </c>
    </row>
    <row r="327" spans="1:9">
      <c r="A327" s="82" t="str">
        <f>IF('Census Input Tab'!O358="NO","Missing Data",IF('Census Input Tab'!T358=1,IF('Census Input Tab'!O358="BLANK","BLANK",""),INDEX($K$3:$K$5,MATCH('Census Input Tab'!H358,'SBMP Illustrative Census'!$L$3:$L$5,0))))</f>
        <v/>
      </c>
      <c r="B327" s="82" t="str">
        <f>IF('Census Input Tab'!O358="NO","Missing Data",IF('Census Input Tab'!T358=1,IF('Census Input Tab'!O358="BLANK","BLANK",""),'Census Input Tab'!B358))</f>
        <v/>
      </c>
      <c r="C327" s="82" t="str">
        <f>IF('Census Input Tab'!O358="NO","Missing Data",IF('Census Input Tab'!T358=1,IF('Census Input Tab'!O358="BLANK","BLANK",""),'Census Input Tab'!A358))</f>
        <v/>
      </c>
      <c r="D327" s="122" t="str">
        <f>IF('Census Input Tab'!O358="NO","Missing Data",IF('Census Input Tab'!T358=1,IF('Census Input Tab'!O358="BLANK","BLANK",""),'Census Input Tab'!D358))</f>
        <v/>
      </c>
      <c r="E327" s="82" t="str">
        <f>IF('Census Input Tab'!O358="NO","Missing Data",IF('Census Input Tab'!T358=1,IF('Census Input Tab'!O358="BLANK","BLANK",""),'Census Input Tab'!E358))</f>
        <v/>
      </c>
      <c r="F327" s="82" t="str">
        <f>IF('Census Input Tab'!O358="NO","Missing Data",IF('Census Input Tab'!T358=1,IF('Census Input Tab'!O358="BLANK","BLANK",""),'Census Input Tab'!C358))</f>
        <v/>
      </c>
      <c r="G327" s="82" t="str">
        <f>IF('Census Input Tab'!O358="NO","Missing Data",IF('Census Input Tab'!T358=1,IF('Census Input Tab'!O358="BLANK","BLANK",""),IF('Census Input Tab'!J358="","",'Census Input Tab'!J358)))</f>
        <v/>
      </c>
      <c r="H327" s="82" t="str">
        <f>IF('Census Input Tab'!O358="NO","Missing Data",IF('Census Input Tab'!T358=1,IF('Census Input Tab'!O358="BLANK","BLANK",""),INDEX($K$14:$K$18,MATCH('Census Input Tab'!F358,'SBMP Illustrative Census'!$L$14:$L$18,0))))</f>
        <v/>
      </c>
      <c r="I327" s="82" t="str">
        <f>IF('Census Input Tab'!O358="NO","Missing Data",IF('Census Input Tab'!T358=1,IF('Census Input Tab'!O358="BLANK","BLANK",""),IF(AND('Census Input Tab'!G358="",'Census Input Tab'!$O358="YES"),"",INDEX($K$22:$K$26,MATCH('Census Input Tab'!G358,'SBMP Illustrative Census'!$L$22:$L$26,0)))))</f>
        <v/>
      </c>
    </row>
    <row r="328" spans="1:9">
      <c r="A328" s="82" t="str">
        <f>IF('Census Input Tab'!O359="NO","Missing Data",IF('Census Input Tab'!T359=1,IF('Census Input Tab'!O359="BLANK","BLANK",""),INDEX($K$3:$K$5,MATCH('Census Input Tab'!H359,'SBMP Illustrative Census'!$L$3:$L$5,0))))</f>
        <v/>
      </c>
      <c r="B328" s="82" t="str">
        <f>IF('Census Input Tab'!O359="NO","Missing Data",IF('Census Input Tab'!T359=1,IF('Census Input Tab'!O359="BLANK","BLANK",""),'Census Input Tab'!B359))</f>
        <v/>
      </c>
      <c r="C328" s="82" t="str">
        <f>IF('Census Input Tab'!O359="NO","Missing Data",IF('Census Input Tab'!T359=1,IF('Census Input Tab'!O359="BLANK","BLANK",""),'Census Input Tab'!A359))</f>
        <v/>
      </c>
      <c r="D328" s="122" t="str">
        <f>IF('Census Input Tab'!O359="NO","Missing Data",IF('Census Input Tab'!T359=1,IF('Census Input Tab'!O359="BLANK","BLANK",""),'Census Input Tab'!D359))</f>
        <v/>
      </c>
      <c r="E328" s="82" t="str">
        <f>IF('Census Input Tab'!O359="NO","Missing Data",IF('Census Input Tab'!T359=1,IF('Census Input Tab'!O359="BLANK","BLANK",""),'Census Input Tab'!E359))</f>
        <v/>
      </c>
      <c r="F328" s="82" t="str">
        <f>IF('Census Input Tab'!O359="NO","Missing Data",IF('Census Input Tab'!T359=1,IF('Census Input Tab'!O359="BLANK","BLANK",""),'Census Input Tab'!C359))</f>
        <v/>
      </c>
      <c r="G328" s="82" t="str">
        <f>IF('Census Input Tab'!O359="NO","Missing Data",IF('Census Input Tab'!T359=1,IF('Census Input Tab'!O359="BLANK","BLANK",""),IF('Census Input Tab'!J359="","",'Census Input Tab'!J359)))</f>
        <v/>
      </c>
      <c r="H328" s="82" t="str">
        <f>IF('Census Input Tab'!O359="NO","Missing Data",IF('Census Input Tab'!T359=1,IF('Census Input Tab'!O359="BLANK","BLANK",""),INDEX($K$14:$K$18,MATCH('Census Input Tab'!F359,'SBMP Illustrative Census'!$L$14:$L$18,0))))</f>
        <v/>
      </c>
      <c r="I328" s="82" t="str">
        <f>IF('Census Input Tab'!O359="NO","Missing Data",IF('Census Input Tab'!T359=1,IF('Census Input Tab'!O359="BLANK","BLANK",""),IF(AND('Census Input Tab'!G359="",'Census Input Tab'!$O359="YES"),"",INDEX($K$22:$K$26,MATCH('Census Input Tab'!G359,'SBMP Illustrative Census'!$L$22:$L$26,0)))))</f>
        <v/>
      </c>
    </row>
    <row r="329" spans="1:9">
      <c r="A329" s="82" t="str">
        <f>IF('Census Input Tab'!O360="NO","Missing Data",IF('Census Input Tab'!T360=1,IF('Census Input Tab'!O360="BLANK","BLANK",""),INDEX($K$3:$K$5,MATCH('Census Input Tab'!H360,'SBMP Illustrative Census'!$L$3:$L$5,0))))</f>
        <v/>
      </c>
      <c r="B329" s="82" t="str">
        <f>IF('Census Input Tab'!O360="NO","Missing Data",IF('Census Input Tab'!T360=1,IF('Census Input Tab'!O360="BLANK","BLANK",""),'Census Input Tab'!B360))</f>
        <v/>
      </c>
      <c r="C329" s="82" t="str">
        <f>IF('Census Input Tab'!O360="NO","Missing Data",IF('Census Input Tab'!T360=1,IF('Census Input Tab'!O360="BLANK","BLANK",""),'Census Input Tab'!A360))</f>
        <v/>
      </c>
      <c r="D329" s="122" t="str">
        <f>IF('Census Input Tab'!O360="NO","Missing Data",IF('Census Input Tab'!T360=1,IF('Census Input Tab'!O360="BLANK","BLANK",""),'Census Input Tab'!D360))</f>
        <v/>
      </c>
      <c r="E329" s="82" t="str">
        <f>IF('Census Input Tab'!O360="NO","Missing Data",IF('Census Input Tab'!T360=1,IF('Census Input Tab'!O360="BLANK","BLANK",""),'Census Input Tab'!E360))</f>
        <v/>
      </c>
      <c r="F329" s="82" t="str">
        <f>IF('Census Input Tab'!O360="NO","Missing Data",IF('Census Input Tab'!T360=1,IF('Census Input Tab'!O360="BLANK","BLANK",""),'Census Input Tab'!C360))</f>
        <v/>
      </c>
      <c r="G329" s="82" t="str">
        <f>IF('Census Input Tab'!O360="NO","Missing Data",IF('Census Input Tab'!T360=1,IF('Census Input Tab'!O360="BLANK","BLANK",""),IF('Census Input Tab'!J360="","",'Census Input Tab'!J360)))</f>
        <v/>
      </c>
      <c r="H329" s="82" t="str">
        <f>IF('Census Input Tab'!O360="NO","Missing Data",IF('Census Input Tab'!T360=1,IF('Census Input Tab'!O360="BLANK","BLANK",""),INDEX($K$14:$K$18,MATCH('Census Input Tab'!F360,'SBMP Illustrative Census'!$L$14:$L$18,0))))</f>
        <v/>
      </c>
      <c r="I329" s="82" t="str">
        <f>IF('Census Input Tab'!O360="NO","Missing Data",IF('Census Input Tab'!T360=1,IF('Census Input Tab'!O360="BLANK","BLANK",""),IF(AND('Census Input Tab'!G360="",'Census Input Tab'!$O360="YES"),"",INDEX($K$22:$K$26,MATCH('Census Input Tab'!G360,'SBMP Illustrative Census'!$L$22:$L$26,0)))))</f>
        <v/>
      </c>
    </row>
    <row r="330" spans="1:9">
      <c r="A330" s="82" t="str">
        <f>IF('Census Input Tab'!O361="NO","Missing Data",IF('Census Input Tab'!T361=1,IF('Census Input Tab'!O361="BLANK","BLANK",""),INDEX($K$3:$K$5,MATCH('Census Input Tab'!H361,'SBMP Illustrative Census'!$L$3:$L$5,0))))</f>
        <v/>
      </c>
      <c r="B330" s="82" t="str">
        <f>IF('Census Input Tab'!O361="NO","Missing Data",IF('Census Input Tab'!T361=1,IF('Census Input Tab'!O361="BLANK","BLANK",""),'Census Input Tab'!B361))</f>
        <v/>
      </c>
      <c r="C330" s="82" t="str">
        <f>IF('Census Input Tab'!O361="NO","Missing Data",IF('Census Input Tab'!T361=1,IF('Census Input Tab'!O361="BLANK","BLANK",""),'Census Input Tab'!A361))</f>
        <v/>
      </c>
      <c r="D330" s="122" t="str">
        <f>IF('Census Input Tab'!O361="NO","Missing Data",IF('Census Input Tab'!T361=1,IF('Census Input Tab'!O361="BLANK","BLANK",""),'Census Input Tab'!D361))</f>
        <v/>
      </c>
      <c r="E330" s="82" t="str">
        <f>IF('Census Input Tab'!O361="NO","Missing Data",IF('Census Input Tab'!T361=1,IF('Census Input Tab'!O361="BLANK","BLANK",""),'Census Input Tab'!E361))</f>
        <v/>
      </c>
      <c r="F330" s="82" t="str">
        <f>IF('Census Input Tab'!O361="NO","Missing Data",IF('Census Input Tab'!T361=1,IF('Census Input Tab'!O361="BLANK","BLANK",""),'Census Input Tab'!C361))</f>
        <v/>
      </c>
      <c r="G330" s="82" t="str">
        <f>IF('Census Input Tab'!O361="NO","Missing Data",IF('Census Input Tab'!T361=1,IF('Census Input Tab'!O361="BLANK","BLANK",""),IF('Census Input Tab'!J361="","",'Census Input Tab'!J361)))</f>
        <v/>
      </c>
      <c r="H330" s="82" t="str">
        <f>IF('Census Input Tab'!O361="NO","Missing Data",IF('Census Input Tab'!T361=1,IF('Census Input Tab'!O361="BLANK","BLANK",""),INDEX($K$14:$K$18,MATCH('Census Input Tab'!F361,'SBMP Illustrative Census'!$L$14:$L$18,0))))</f>
        <v/>
      </c>
      <c r="I330" s="82" t="str">
        <f>IF('Census Input Tab'!O361="NO","Missing Data",IF('Census Input Tab'!T361=1,IF('Census Input Tab'!O361="BLANK","BLANK",""),IF(AND('Census Input Tab'!G361="",'Census Input Tab'!$O361="YES"),"",INDEX($K$22:$K$26,MATCH('Census Input Tab'!G361,'SBMP Illustrative Census'!$L$22:$L$26,0)))))</f>
        <v/>
      </c>
    </row>
    <row r="331" spans="1:9">
      <c r="A331" s="82" t="str">
        <f>IF('Census Input Tab'!O362="NO","Missing Data",IF('Census Input Tab'!T362=1,IF('Census Input Tab'!O362="BLANK","BLANK",""),INDEX($K$3:$K$5,MATCH('Census Input Tab'!H362,'SBMP Illustrative Census'!$L$3:$L$5,0))))</f>
        <v/>
      </c>
      <c r="B331" s="82" t="str">
        <f>IF('Census Input Tab'!O362="NO","Missing Data",IF('Census Input Tab'!T362=1,IF('Census Input Tab'!O362="BLANK","BLANK",""),'Census Input Tab'!B362))</f>
        <v/>
      </c>
      <c r="C331" s="82" t="str">
        <f>IF('Census Input Tab'!O362="NO","Missing Data",IF('Census Input Tab'!T362=1,IF('Census Input Tab'!O362="BLANK","BLANK",""),'Census Input Tab'!A362))</f>
        <v/>
      </c>
      <c r="D331" s="122" t="str">
        <f>IF('Census Input Tab'!O362="NO","Missing Data",IF('Census Input Tab'!T362=1,IF('Census Input Tab'!O362="BLANK","BLANK",""),'Census Input Tab'!D362))</f>
        <v/>
      </c>
      <c r="E331" s="82" t="str">
        <f>IF('Census Input Tab'!O362="NO","Missing Data",IF('Census Input Tab'!T362=1,IF('Census Input Tab'!O362="BLANK","BLANK",""),'Census Input Tab'!E362))</f>
        <v/>
      </c>
      <c r="F331" s="82" t="str">
        <f>IF('Census Input Tab'!O362="NO","Missing Data",IF('Census Input Tab'!T362=1,IF('Census Input Tab'!O362="BLANK","BLANK",""),'Census Input Tab'!C362))</f>
        <v/>
      </c>
      <c r="G331" s="82" t="str">
        <f>IF('Census Input Tab'!O362="NO","Missing Data",IF('Census Input Tab'!T362=1,IF('Census Input Tab'!O362="BLANK","BLANK",""),IF('Census Input Tab'!J362="","",'Census Input Tab'!J362)))</f>
        <v/>
      </c>
      <c r="H331" s="82" t="str">
        <f>IF('Census Input Tab'!O362="NO","Missing Data",IF('Census Input Tab'!T362=1,IF('Census Input Tab'!O362="BLANK","BLANK",""),INDEX($K$14:$K$18,MATCH('Census Input Tab'!F362,'SBMP Illustrative Census'!$L$14:$L$18,0))))</f>
        <v/>
      </c>
      <c r="I331" s="82" t="str">
        <f>IF('Census Input Tab'!O362="NO","Missing Data",IF('Census Input Tab'!T362=1,IF('Census Input Tab'!O362="BLANK","BLANK",""),IF(AND('Census Input Tab'!G362="",'Census Input Tab'!$O362="YES"),"",INDEX($K$22:$K$26,MATCH('Census Input Tab'!G362,'SBMP Illustrative Census'!$L$22:$L$26,0)))))</f>
        <v/>
      </c>
    </row>
    <row r="332" spans="1:9">
      <c r="A332" s="82" t="str">
        <f>IF('Census Input Tab'!O363="NO","Missing Data",IF('Census Input Tab'!T363=1,IF('Census Input Tab'!O363="BLANK","BLANK",""),INDEX($K$3:$K$5,MATCH('Census Input Tab'!H363,'SBMP Illustrative Census'!$L$3:$L$5,0))))</f>
        <v/>
      </c>
      <c r="B332" s="82" t="str">
        <f>IF('Census Input Tab'!O363="NO","Missing Data",IF('Census Input Tab'!T363=1,IF('Census Input Tab'!O363="BLANK","BLANK",""),'Census Input Tab'!B363))</f>
        <v/>
      </c>
      <c r="C332" s="82" t="str">
        <f>IF('Census Input Tab'!O363="NO","Missing Data",IF('Census Input Tab'!T363=1,IF('Census Input Tab'!O363="BLANK","BLANK",""),'Census Input Tab'!A363))</f>
        <v/>
      </c>
      <c r="D332" s="122" t="str">
        <f>IF('Census Input Tab'!O363="NO","Missing Data",IF('Census Input Tab'!T363=1,IF('Census Input Tab'!O363="BLANK","BLANK",""),'Census Input Tab'!D363))</f>
        <v/>
      </c>
      <c r="E332" s="82" t="str">
        <f>IF('Census Input Tab'!O363="NO","Missing Data",IF('Census Input Tab'!T363=1,IF('Census Input Tab'!O363="BLANK","BLANK",""),'Census Input Tab'!E363))</f>
        <v/>
      </c>
      <c r="F332" s="82" t="str">
        <f>IF('Census Input Tab'!O363="NO","Missing Data",IF('Census Input Tab'!T363=1,IF('Census Input Tab'!O363="BLANK","BLANK",""),'Census Input Tab'!C363))</f>
        <v/>
      </c>
      <c r="G332" s="82" t="str">
        <f>IF('Census Input Tab'!O363="NO","Missing Data",IF('Census Input Tab'!T363=1,IF('Census Input Tab'!O363="BLANK","BLANK",""),IF('Census Input Tab'!J363="","",'Census Input Tab'!J363)))</f>
        <v/>
      </c>
      <c r="H332" s="82" t="str">
        <f>IF('Census Input Tab'!O363="NO","Missing Data",IF('Census Input Tab'!T363=1,IF('Census Input Tab'!O363="BLANK","BLANK",""),INDEX($K$14:$K$18,MATCH('Census Input Tab'!F363,'SBMP Illustrative Census'!$L$14:$L$18,0))))</f>
        <v/>
      </c>
      <c r="I332" s="82" t="str">
        <f>IF('Census Input Tab'!O363="NO","Missing Data",IF('Census Input Tab'!T363=1,IF('Census Input Tab'!O363="BLANK","BLANK",""),IF(AND('Census Input Tab'!G363="",'Census Input Tab'!$O363="YES"),"",INDEX($K$22:$K$26,MATCH('Census Input Tab'!G363,'SBMP Illustrative Census'!$L$22:$L$26,0)))))</f>
        <v/>
      </c>
    </row>
    <row r="333" spans="1:9">
      <c r="A333" s="82" t="str">
        <f>IF('Census Input Tab'!O364="NO","Missing Data",IF('Census Input Tab'!T364=1,IF('Census Input Tab'!O364="BLANK","BLANK",""),INDEX($K$3:$K$5,MATCH('Census Input Tab'!H364,'SBMP Illustrative Census'!$L$3:$L$5,0))))</f>
        <v/>
      </c>
      <c r="B333" s="82" t="str">
        <f>IF('Census Input Tab'!O364="NO","Missing Data",IF('Census Input Tab'!T364=1,IF('Census Input Tab'!O364="BLANK","BLANK",""),'Census Input Tab'!B364))</f>
        <v/>
      </c>
      <c r="C333" s="82" t="str">
        <f>IF('Census Input Tab'!O364="NO","Missing Data",IF('Census Input Tab'!T364=1,IF('Census Input Tab'!O364="BLANK","BLANK",""),'Census Input Tab'!A364))</f>
        <v/>
      </c>
      <c r="D333" s="122" t="str">
        <f>IF('Census Input Tab'!O364="NO","Missing Data",IF('Census Input Tab'!T364=1,IF('Census Input Tab'!O364="BLANK","BLANK",""),'Census Input Tab'!D364))</f>
        <v/>
      </c>
      <c r="E333" s="82" t="str">
        <f>IF('Census Input Tab'!O364="NO","Missing Data",IF('Census Input Tab'!T364=1,IF('Census Input Tab'!O364="BLANK","BLANK",""),'Census Input Tab'!E364))</f>
        <v/>
      </c>
      <c r="F333" s="82" t="str">
        <f>IF('Census Input Tab'!O364="NO","Missing Data",IF('Census Input Tab'!T364=1,IF('Census Input Tab'!O364="BLANK","BLANK",""),'Census Input Tab'!C364))</f>
        <v/>
      </c>
      <c r="G333" s="82" t="str">
        <f>IF('Census Input Tab'!O364="NO","Missing Data",IF('Census Input Tab'!T364=1,IF('Census Input Tab'!O364="BLANK","BLANK",""),IF('Census Input Tab'!J364="","",'Census Input Tab'!J364)))</f>
        <v/>
      </c>
      <c r="H333" s="82" t="str">
        <f>IF('Census Input Tab'!O364="NO","Missing Data",IF('Census Input Tab'!T364=1,IF('Census Input Tab'!O364="BLANK","BLANK",""),INDEX($K$14:$K$18,MATCH('Census Input Tab'!F364,'SBMP Illustrative Census'!$L$14:$L$18,0))))</f>
        <v/>
      </c>
      <c r="I333" s="82" t="str">
        <f>IF('Census Input Tab'!O364="NO","Missing Data",IF('Census Input Tab'!T364=1,IF('Census Input Tab'!O364="BLANK","BLANK",""),IF(AND('Census Input Tab'!G364="",'Census Input Tab'!$O364="YES"),"",INDEX($K$22:$K$26,MATCH('Census Input Tab'!G364,'SBMP Illustrative Census'!$L$22:$L$26,0)))))</f>
        <v/>
      </c>
    </row>
    <row r="334" spans="1:9">
      <c r="A334" s="82" t="str">
        <f>IF('Census Input Tab'!O365="NO","Missing Data",IF('Census Input Tab'!T365=1,IF('Census Input Tab'!O365="BLANK","BLANK",""),INDEX($K$3:$K$5,MATCH('Census Input Tab'!H365,'SBMP Illustrative Census'!$L$3:$L$5,0))))</f>
        <v/>
      </c>
      <c r="B334" s="82" t="str">
        <f>IF('Census Input Tab'!O365="NO","Missing Data",IF('Census Input Tab'!T365=1,IF('Census Input Tab'!O365="BLANK","BLANK",""),'Census Input Tab'!B365))</f>
        <v/>
      </c>
      <c r="C334" s="82" t="str">
        <f>IF('Census Input Tab'!O365="NO","Missing Data",IF('Census Input Tab'!T365=1,IF('Census Input Tab'!O365="BLANK","BLANK",""),'Census Input Tab'!A365))</f>
        <v/>
      </c>
      <c r="D334" s="122" t="str">
        <f>IF('Census Input Tab'!O365="NO","Missing Data",IF('Census Input Tab'!T365=1,IF('Census Input Tab'!O365="BLANK","BLANK",""),'Census Input Tab'!D365))</f>
        <v/>
      </c>
      <c r="E334" s="82" t="str">
        <f>IF('Census Input Tab'!O365="NO","Missing Data",IF('Census Input Tab'!T365=1,IF('Census Input Tab'!O365="BLANK","BLANK",""),'Census Input Tab'!E365))</f>
        <v/>
      </c>
      <c r="F334" s="82" t="str">
        <f>IF('Census Input Tab'!O365="NO","Missing Data",IF('Census Input Tab'!T365=1,IF('Census Input Tab'!O365="BLANK","BLANK",""),'Census Input Tab'!C365))</f>
        <v/>
      </c>
      <c r="G334" s="82" t="str">
        <f>IF('Census Input Tab'!O365="NO","Missing Data",IF('Census Input Tab'!T365=1,IF('Census Input Tab'!O365="BLANK","BLANK",""),IF('Census Input Tab'!J365="","",'Census Input Tab'!J365)))</f>
        <v/>
      </c>
      <c r="H334" s="82" t="str">
        <f>IF('Census Input Tab'!O365="NO","Missing Data",IF('Census Input Tab'!T365=1,IF('Census Input Tab'!O365="BLANK","BLANK",""),INDEX($K$14:$K$18,MATCH('Census Input Tab'!F365,'SBMP Illustrative Census'!$L$14:$L$18,0))))</f>
        <v/>
      </c>
      <c r="I334" s="82" t="str">
        <f>IF('Census Input Tab'!O365="NO","Missing Data",IF('Census Input Tab'!T365=1,IF('Census Input Tab'!O365="BLANK","BLANK",""),IF(AND('Census Input Tab'!G365="",'Census Input Tab'!$O365="YES"),"",INDEX($K$22:$K$26,MATCH('Census Input Tab'!G365,'SBMP Illustrative Census'!$L$22:$L$26,0)))))</f>
        <v/>
      </c>
    </row>
    <row r="335" spans="1:9">
      <c r="A335" s="82" t="str">
        <f>IF('Census Input Tab'!O366="NO","Missing Data",IF('Census Input Tab'!T366=1,IF('Census Input Tab'!O366="BLANK","BLANK",""),INDEX($K$3:$K$5,MATCH('Census Input Tab'!H366,'SBMP Illustrative Census'!$L$3:$L$5,0))))</f>
        <v/>
      </c>
      <c r="B335" s="82" t="str">
        <f>IF('Census Input Tab'!O366="NO","Missing Data",IF('Census Input Tab'!T366=1,IF('Census Input Tab'!O366="BLANK","BLANK",""),'Census Input Tab'!B366))</f>
        <v/>
      </c>
      <c r="C335" s="82" t="str">
        <f>IF('Census Input Tab'!O366="NO","Missing Data",IF('Census Input Tab'!T366=1,IF('Census Input Tab'!O366="BLANK","BLANK",""),'Census Input Tab'!A366))</f>
        <v/>
      </c>
      <c r="D335" s="122" t="str">
        <f>IF('Census Input Tab'!O366="NO","Missing Data",IF('Census Input Tab'!T366=1,IF('Census Input Tab'!O366="BLANK","BLANK",""),'Census Input Tab'!D366))</f>
        <v/>
      </c>
      <c r="E335" s="82" t="str">
        <f>IF('Census Input Tab'!O366="NO","Missing Data",IF('Census Input Tab'!T366=1,IF('Census Input Tab'!O366="BLANK","BLANK",""),'Census Input Tab'!E366))</f>
        <v/>
      </c>
      <c r="F335" s="82" t="str">
        <f>IF('Census Input Tab'!O366="NO","Missing Data",IF('Census Input Tab'!T366=1,IF('Census Input Tab'!O366="BLANK","BLANK",""),'Census Input Tab'!C366))</f>
        <v/>
      </c>
      <c r="G335" s="82" t="str">
        <f>IF('Census Input Tab'!O366="NO","Missing Data",IF('Census Input Tab'!T366=1,IF('Census Input Tab'!O366="BLANK","BLANK",""),IF('Census Input Tab'!J366="","",'Census Input Tab'!J366)))</f>
        <v/>
      </c>
      <c r="H335" s="82" t="str">
        <f>IF('Census Input Tab'!O366="NO","Missing Data",IF('Census Input Tab'!T366=1,IF('Census Input Tab'!O366="BLANK","BLANK",""),INDEX($K$14:$K$18,MATCH('Census Input Tab'!F366,'SBMP Illustrative Census'!$L$14:$L$18,0))))</f>
        <v/>
      </c>
      <c r="I335" s="82" t="str">
        <f>IF('Census Input Tab'!O366="NO","Missing Data",IF('Census Input Tab'!T366=1,IF('Census Input Tab'!O366="BLANK","BLANK",""),IF(AND('Census Input Tab'!G366="",'Census Input Tab'!$O366="YES"),"",INDEX($K$22:$K$26,MATCH('Census Input Tab'!G366,'SBMP Illustrative Census'!$L$22:$L$26,0)))))</f>
        <v/>
      </c>
    </row>
    <row r="336" spans="1:9">
      <c r="A336" s="82" t="str">
        <f>IF('Census Input Tab'!O367="NO","Missing Data",IF('Census Input Tab'!T367=1,IF('Census Input Tab'!O367="BLANK","BLANK",""),INDEX($K$3:$K$5,MATCH('Census Input Tab'!H367,'SBMP Illustrative Census'!$L$3:$L$5,0))))</f>
        <v/>
      </c>
      <c r="B336" s="82" t="str">
        <f>IF('Census Input Tab'!O367="NO","Missing Data",IF('Census Input Tab'!T367=1,IF('Census Input Tab'!O367="BLANK","BLANK",""),'Census Input Tab'!B367))</f>
        <v/>
      </c>
      <c r="C336" s="82" t="str">
        <f>IF('Census Input Tab'!O367="NO","Missing Data",IF('Census Input Tab'!T367=1,IF('Census Input Tab'!O367="BLANK","BLANK",""),'Census Input Tab'!A367))</f>
        <v/>
      </c>
      <c r="D336" s="122" t="str">
        <f>IF('Census Input Tab'!O367="NO","Missing Data",IF('Census Input Tab'!T367=1,IF('Census Input Tab'!O367="BLANK","BLANK",""),'Census Input Tab'!D367))</f>
        <v/>
      </c>
      <c r="E336" s="82" t="str">
        <f>IF('Census Input Tab'!O367="NO","Missing Data",IF('Census Input Tab'!T367=1,IF('Census Input Tab'!O367="BLANK","BLANK",""),'Census Input Tab'!E367))</f>
        <v/>
      </c>
      <c r="F336" s="82" t="str">
        <f>IF('Census Input Tab'!O367="NO","Missing Data",IF('Census Input Tab'!T367=1,IF('Census Input Tab'!O367="BLANK","BLANK",""),'Census Input Tab'!C367))</f>
        <v/>
      </c>
      <c r="G336" s="82" t="str">
        <f>IF('Census Input Tab'!O367="NO","Missing Data",IF('Census Input Tab'!T367=1,IF('Census Input Tab'!O367="BLANK","BLANK",""),IF('Census Input Tab'!J367="","",'Census Input Tab'!J367)))</f>
        <v/>
      </c>
      <c r="H336" s="82" t="str">
        <f>IF('Census Input Tab'!O367="NO","Missing Data",IF('Census Input Tab'!T367=1,IF('Census Input Tab'!O367="BLANK","BLANK",""),INDEX($K$14:$K$18,MATCH('Census Input Tab'!F367,'SBMP Illustrative Census'!$L$14:$L$18,0))))</f>
        <v/>
      </c>
      <c r="I336" s="82" t="str">
        <f>IF('Census Input Tab'!O367="NO","Missing Data",IF('Census Input Tab'!T367=1,IF('Census Input Tab'!O367="BLANK","BLANK",""),IF(AND('Census Input Tab'!G367="",'Census Input Tab'!$O367="YES"),"",INDEX($K$22:$K$26,MATCH('Census Input Tab'!G367,'SBMP Illustrative Census'!$L$22:$L$26,0)))))</f>
        <v/>
      </c>
    </row>
    <row r="337" spans="1:9">
      <c r="A337" s="82" t="str">
        <f>IF('Census Input Tab'!O368="NO","Missing Data",IF('Census Input Tab'!T368=1,IF('Census Input Tab'!O368="BLANK","BLANK",""),INDEX($K$3:$K$5,MATCH('Census Input Tab'!H368,'SBMP Illustrative Census'!$L$3:$L$5,0))))</f>
        <v/>
      </c>
      <c r="B337" s="82" t="str">
        <f>IF('Census Input Tab'!O368="NO","Missing Data",IF('Census Input Tab'!T368=1,IF('Census Input Tab'!O368="BLANK","BLANK",""),'Census Input Tab'!B368))</f>
        <v/>
      </c>
      <c r="C337" s="82" t="str">
        <f>IF('Census Input Tab'!O368="NO","Missing Data",IF('Census Input Tab'!T368=1,IF('Census Input Tab'!O368="BLANK","BLANK",""),'Census Input Tab'!A368))</f>
        <v/>
      </c>
      <c r="D337" s="122" t="str">
        <f>IF('Census Input Tab'!O368="NO","Missing Data",IF('Census Input Tab'!T368=1,IF('Census Input Tab'!O368="BLANK","BLANK",""),'Census Input Tab'!D368))</f>
        <v/>
      </c>
      <c r="E337" s="82" t="str">
        <f>IF('Census Input Tab'!O368="NO","Missing Data",IF('Census Input Tab'!T368=1,IF('Census Input Tab'!O368="BLANK","BLANK",""),'Census Input Tab'!E368))</f>
        <v/>
      </c>
      <c r="F337" s="82" t="str">
        <f>IF('Census Input Tab'!O368="NO","Missing Data",IF('Census Input Tab'!T368=1,IF('Census Input Tab'!O368="BLANK","BLANK",""),'Census Input Tab'!C368))</f>
        <v/>
      </c>
      <c r="G337" s="82" t="str">
        <f>IF('Census Input Tab'!O368="NO","Missing Data",IF('Census Input Tab'!T368=1,IF('Census Input Tab'!O368="BLANK","BLANK",""),IF('Census Input Tab'!J368="","",'Census Input Tab'!J368)))</f>
        <v/>
      </c>
      <c r="H337" s="82" t="str">
        <f>IF('Census Input Tab'!O368="NO","Missing Data",IF('Census Input Tab'!T368=1,IF('Census Input Tab'!O368="BLANK","BLANK",""),INDEX($K$14:$K$18,MATCH('Census Input Tab'!F368,'SBMP Illustrative Census'!$L$14:$L$18,0))))</f>
        <v/>
      </c>
      <c r="I337" s="82" t="str">
        <f>IF('Census Input Tab'!O368="NO","Missing Data",IF('Census Input Tab'!T368=1,IF('Census Input Tab'!O368="BLANK","BLANK",""),IF(AND('Census Input Tab'!G368="",'Census Input Tab'!$O368="YES"),"",INDEX($K$22:$K$26,MATCH('Census Input Tab'!G368,'SBMP Illustrative Census'!$L$22:$L$26,0)))))</f>
        <v/>
      </c>
    </row>
    <row r="338" spans="1:9">
      <c r="A338" s="82" t="str">
        <f>IF('Census Input Tab'!O369="NO","Missing Data",IF('Census Input Tab'!T369=1,IF('Census Input Tab'!O369="BLANK","BLANK",""),INDEX($K$3:$K$5,MATCH('Census Input Tab'!H369,'SBMP Illustrative Census'!$L$3:$L$5,0))))</f>
        <v/>
      </c>
      <c r="B338" s="82" t="str">
        <f>IF('Census Input Tab'!O369="NO","Missing Data",IF('Census Input Tab'!T369=1,IF('Census Input Tab'!O369="BLANK","BLANK",""),'Census Input Tab'!B369))</f>
        <v/>
      </c>
      <c r="C338" s="82" t="str">
        <f>IF('Census Input Tab'!O369="NO","Missing Data",IF('Census Input Tab'!T369=1,IF('Census Input Tab'!O369="BLANK","BLANK",""),'Census Input Tab'!A369))</f>
        <v/>
      </c>
      <c r="D338" s="122" t="str">
        <f>IF('Census Input Tab'!O369="NO","Missing Data",IF('Census Input Tab'!T369=1,IF('Census Input Tab'!O369="BLANK","BLANK",""),'Census Input Tab'!D369))</f>
        <v/>
      </c>
      <c r="E338" s="82" t="str">
        <f>IF('Census Input Tab'!O369="NO","Missing Data",IF('Census Input Tab'!T369=1,IF('Census Input Tab'!O369="BLANK","BLANK",""),'Census Input Tab'!E369))</f>
        <v/>
      </c>
      <c r="F338" s="82" t="str">
        <f>IF('Census Input Tab'!O369="NO","Missing Data",IF('Census Input Tab'!T369=1,IF('Census Input Tab'!O369="BLANK","BLANK",""),'Census Input Tab'!C369))</f>
        <v/>
      </c>
      <c r="G338" s="82" t="str">
        <f>IF('Census Input Tab'!O369="NO","Missing Data",IF('Census Input Tab'!T369=1,IF('Census Input Tab'!O369="BLANK","BLANK",""),IF('Census Input Tab'!J369="","",'Census Input Tab'!J369)))</f>
        <v/>
      </c>
      <c r="H338" s="82" t="str">
        <f>IF('Census Input Tab'!O369="NO","Missing Data",IF('Census Input Tab'!T369=1,IF('Census Input Tab'!O369="BLANK","BLANK",""),INDEX($K$14:$K$18,MATCH('Census Input Tab'!F369,'SBMP Illustrative Census'!$L$14:$L$18,0))))</f>
        <v/>
      </c>
      <c r="I338" s="82" t="str">
        <f>IF('Census Input Tab'!O369="NO","Missing Data",IF('Census Input Tab'!T369=1,IF('Census Input Tab'!O369="BLANK","BLANK",""),IF(AND('Census Input Tab'!G369="",'Census Input Tab'!$O369="YES"),"",INDEX($K$22:$K$26,MATCH('Census Input Tab'!G369,'SBMP Illustrative Census'!$L$22:$L$26,0)))))</f>
        <v/>
      </c>
    </row>
    <row r="339" spans="1:9">
      <c r="A339" s="82" t="str">
        <f>IF('Census Input Tab'!O370="NO","Missing Data",IF('Census Input Tab'!T370=1,IF('Census Input Tab'!O370="BLANK","BLANK",""),INDEX($K$3:$K$5,MATCH('Census Input Tab'!H370,'SBMP Illustrative Census'!$L$3:$L$5,0))))</f>
        <v/>
      </c>
      <c r="B339" s="82" t="str">
        <f>IF('Census Input Tab'!O370="NO","Missing Data",IF('Census Input Tab'!T370=1,IF('Census Input Tab'!O370="BLANK","BLANK",""),'Census Input Tab'!B370))</f>
        <v/>
      </c>
      <c r="C339" s="82" t="str">
        <f>IF('Census Input Tab'!O370="NO","Missing Data",IF('Census Input Tab'!T370=1,IF('Census Input Tab'!O370="BLANK","BLANK",""),'Census Input Tab'!A370))</f>
        <v/>
      </c>
      <c r="D339" s="122" t="str">
        <f>IF('Census Input Tab'!O370="NO","Missing Data",IF('Census Input Tab'!T370=1,IF('Census Input Tab'!O370="BLANK","BLANK",""),'Census Input Tab'!D370))</f>
        <v/>
      </c>
      <c r="E339" s="82" t="str">
        <f>IF('Census Input Tab'!O370="NO","Missing Data",IF('Census Input Tab'!T370=1,IF('Census Input Tab'!O370="BLANK","BLANK",""),'Census Input Tab'!E370))</f>
        <v/>
      </c>
      <c r="F339" s="82" t="str">
        <f>IF('Census Input Tab'!O370="NO","Missing Data",IF('Census Input Tab'!T370=1,IF('Census Input Tab'!O370="BLANK","BLANK",""),'Census Input Tab'!C370))</f>
        <v/>
      </c>
      <c r="G339" s="82" t="str">
        <f>IF('Census Input Tab'!O370="NO","Missing Data",IF('Census Input Tab'!T370=1,IF('Census Input Tab'!O370="BLANK","BLANK",""),IF('Census Input Tab'!J370="","",'Census Input Tab'!J370)))</f>
        <v/>
      </c>
      <c r="H339" s="82" t="str">
        <f>IF('Census Input Tab'!O370="NO","Missing Data",IF('Census Input Tab'!T370=1,IF('Census Input Tab'!O370="BLANK","BLANK",""),INDEX($K$14:$K$18,MATCH('Census Input Tab'!F370,'SBMP Illustrative Census'!$L$14:$L$18,0))))</f>
        <v/>
      </c>
      <c r="I339" s="82" t="str">
        <f>IF('Census Input Tab'!O370="NO","Missing Data",IF('Census Input Tab'!T370=1,IF('Census Input Tab'!O370="BLANK","BLANK",""),IF(AND('Census Input Tab'!G370="",'Census Input Tab'!$O370="YES"),"",INDEX($K$22:$K$26,MATCH('Census Input Tab'!G370,'SBMP Illustrative Census'!$L$22:$L$26,0)))))</f>
        <v/>
      </c>
    </row>
    <row r="340" spans="1:9">
      <c r="A340" s="82" t="str">
        <f>IF('Census Input Tab'!O371="NO","Missing Data",IF('Census Input Tab'!T371=1,IF('Census Input Tab'!O371="BLANK","BLANK",""),INDEX($K$3:$K$5,MATCH('Census Input Tab'!H371,'SBMP Illustrative Census'!$L$3:$L$5,0))))</f>
        <v/>
      </c>
      <c r="B340" s="82" t="str">
        <f>IF('Census Input Tab'!O371="NO","Missing Data",IF('Census Input Tab'!T371=1,IF('Census Input Tab'!O371="BLANK","BLANK",""),'Census Input Tab'!B371))</f>
        <v/>
      </c>
      <c r="C340" s="82" t="str">
        <f>IF('Census Input Tab'!O371="NO","Missing Data",IF('Census Input Tab'!T371=1,IF('Census Input Tab'!O371="BLANK","BLANK",""),'Census Input Tab'!A371))</f>
        <v/>
      </c>
      <c r="D340" s="122" t="str">
        <f>IF('Census Input Tab'!O371="NO","Missing Data",IF('Census Input Tab'!T371=1,IF('Census Input Tab'!O371="BLANK","BLANK",""),'Census Input Tab'!D371))</f>
        <v/>
      </c>
      <c r="E340" s="82" t="str">
        <f>IF('Census Input Tab'!O371="NO","Missing Data",IF('Census Input Tab'!T371=1,IF('Census Input Tab'!O371="BLANK","BLANK",""),'Census Input Tab'!E371))</f>
        <v/>
      </c>
      <c r="F340" s="82" t="str">
        <f>IF('Census Input Tab'!O371="NO","Missing Data",IF('Census Input Tab'!T371=1,IF('Census Input Tab'!O371="BLANK","BLANK",""),'Census Input Tab'!C371))</f>
        <v/>
      </c>
      <c r="G340" s="82" t="str">
        <f>IF('Census Input Tab'!O371="NO","Missing Data",IF('Census Input Tab'!T371=1,IF('Census Input Tab'!O371="BLANK","BLANK",""),IF('Census Input Tab'!J371="","",'Census Input Tab'!J371)))</f>
        <v/>
      </c>
      <c r="H340" s="82" t="str">
        <f>IF('Census Input Tab'!O371="NO","Missing Data",IF('Census Input Tab'!T371=1,IF('Census Input Tab'!O371="BLANK","BLANK",""),INDEX($K$14:$K$18,MATCH('Census Input Tab'!F371,'SBMP Illustrative Census'!$L$14:$L$18,0))))</f>
        <v/>
      </c>
      <c r="I340" s="82" t="str">
        <f>IF('Census Input Tab'!O371="NO","Missing Data",IF('Census Input Tab'!T371=1,IF('Census Input Tab'!O371="BLANK","BLANK",""),IF(AND('Census Input Tab'!G371="",'Census Input Tab'!$O371="YES"),"",INDEX($K$22:$K$26,MATCH('Census Input Tab'!G371,'SBMP Illustrative Census'!$L$22:$L$26,0)))))</f>
        <v/>
      </c>
    </row>
    <row r="341" spans="1:9">
      <c r="A341" s="82" t="str">
        <f>IF('Census Input Tab'!O372="NO","Missing Data",IF('Census Input Tab'!T372=1,IF('Census Input Tab'!O372="BLANK","BLANK",""),INDEX($K$3:$K$5,MATCH('Census Input Tab'!H372,'SBMP Illustrative Census'!$L$3:$L$5,0))))</f>
        <v/>
      </c>
      <c r="B341" s="82" t="str">
        <f>IF('Census Input Tab'!O372="NO","Missing Data",IF('Census Input Tab'!T372=1,IF('Census Input Tab'!O372="BLANK","BLANK",""),'Census Input Tab'!B372))</f>
        <v/>
      </c>
      <c r="C341" s="82" t="str">
        <f>IF('Census Input Tab'!O372="NO","Missing Data",IF('Census Input Tab'!T372=1,IF('Census Input Tab'!O372="BLANK","BLANK",""),'Census Input Tab'!A372))</f>
        <v/>
      </c>
      <c r="D341" s="122" t="str">
        <f>IF('Census Input Tab'!O372="NO","Missing Data",IF('Census Input Tab'!T372=1,IF('Census Input Tab'!O372="BLANK","BLANK",""),'Census Input Tab'!D372))</f>
        <v/>
      </c>
      <c r="E341" s="82" t="str">
        <f>IF('Census Input Tab'!O372="NO","Missing Data",IF('Census Input Tab'!T372=1,IF('Census Input Tab'!O372="BLANK","BLANK",""),'Census Input Tab'!E372))</f>
        <v/>
      </c>
      <c r="F341" s="82" t="str">
        <f>IF('Census Input Tab'!O372="NO","Missing Data",IF('Census Input Tab'!T372=1,IF('Census Input Tab'!O372="BLANK","BLANK",""),'Census Input Tab'!C372))</f>
        <v/>
      </c>
      <c r="G341" s="82" t="str">
        <f>IF('Census Input Tab'!O372="NO","Missing Data",IF('Census Input Tab'!T372=1,IF('Census Input Tab'!O372="BLANK","BLANK",""),IF('Census Input Tab'!J372="","",'Census Input Tab'!J372)))</f>
        <v/>
      </c>
      <c r="H341" s="82" t="str">
        <f>IF('Census Input Tab'!O372="NO","Missing Data",IF('Census Input Tab'!T372=1,IF('Census Input Tab'!O372="BLANK","BLANK",""),INDEX($K$14:$K$18,MATCH('Census Input Tab'!F372,'SBMP Illustrative Census'!$L$14:$L$18,0))))</f>
        <v/>
      </c>
      <c r="I341" s="82" t="str">
        <f>IF('Census Input Tab'!O372="NO","Missing Data",IF('Census Input Tab'!T372=1,IF('Census Input Tab'!O372="BLANK","BLANK",""),IF(AND('Census Input Tab'!G372="",'Census Input Tab'!$O372="YES"),"",INDEX($K$22:$K$26,MATCH('Census Input Tab'!G372,'SBMP Illustrative Census'!$L$22:$L$26,0)))))</f>
        <v/>
      </c>
    </row>
    <row r="342" spans="1:9">
      <c r="A342" s="82" t="str">
        <f>IF('Census Input Tab'!O373="NO","Missing Data",IF('Census Input Tab'!T373=1,IF('Census Input Tab'!O373="BLANK","BLANK",""),INDEX($K$3:$K$5,MATCH('Census Input Tab'!H373,'SBMP Illustrative Census'!$L$3:$L$5,0))))</f>
        <v/>
      </c>
      <c r="B342" s="82" t="str">
        <f>IF('Census Input Tab'!O373="NO","Missing Data",IF('Census Input Tab'!T373=1,IF('Census Input Tab'!O373="BLANK","BLANK",""),'Census Input Tab'!B373))</f>
        <v/>
      </c>
      <c r="C342" s="82" t="str">
        <f>IF('Census Input Tab'!O373="NO","Missing Data",IF('Census Input Tab'!T373=1,IF('Census Input Tab'!O373="BLANK","BLANK",""),'Census Input Tab'!A373))</f>
        <v/>
      </c>
      <c r="D342" s="122" t="str">
        <f>IF('Census Input Tab'!O373="NO","Missing Data",IF('Census Input Tab'!T373=1,IF('Census Input Tab'!O373="BLANK","BLANK",""),'Census Input Tab'!D373))</f>
        <v/>
      </c>
      <c r="E342" s="82" t="str">
        <f>IF('Census Input Tab'!O373="NO","Missing Data",IF('Census Input Tab'!T373=1,IF('Census Input Tab'!O373="BLANK","BLANK",""),'Census Input Tab'!E373))</f>
        <v/>
      </c>
      <c r="F342" s="82" t="str">
        <f>IF('Census Input Tab'!O373="NO","Missing Data",IF('Census Input Tab'!T373=1,IF('Census Input Tab'!O373="BLANK","BLANK",""),'Census Input Tab'!C373))</f>
        <v/>
      </c>
      <c r="G342" s="82" t="str">
        <f>IF('Census Input Tab'!O373="NO","Missing Data",IF('Census Input Tab'!T373=1,IF('Census Input Tab'!O373="BLANK","BLANK",""),IF('Census Input Tab'!J373="","",'Census Input Tab'!J373)))</f>
        <v/>
      </c>
      <c r="H342" s="82" t="str">
        <f>IF('Census Input Tab'!O373="NO","Missing Data",IF('Census Input Tab'!T373=1,IF('Census Input Tab'!O373="BLANK","BLANK",""),INDEX($K$14:$K$18,MATCH('Census Input Tab'!F373,'SBMP Illustrative Census'!$L$14:$L$18,0))))</f>
        <v/>
      </c>
      <c r="I342" s="82" t="str">
        <f>IF('Census Input Tab'!O373="NO","Missing Data",IF('Census Input Tab'!T373=1,IF('Census Input Tab'!O373="BLANK","BLANK",""),IF(AND('Census Input Tab'!G373="",'Census Input Tab'!$O373="YES"),"",INDEX($K$22:$K$26,MATCH('Census Input Tab'!G373,'SBMP Illustrative Census'!$L$22:$L$26,0)))))</f>
        <v/>
      </c>
    </row>
    <row r="343" spans="1:9">
      <c r="A343" s="82" t="str">
        <f>IF('Census Input Tab'!O374="NO","Missing Data",IF('Census Input Tab'!T374=1,IF('Census Input Tab'!O374="BLANK","BLANK",""),INDEX($K$3:$K$5,MATCH('Census Input Tab'!H374,'SBMP Illustrative Census'!$L$3:$L$5,0))))</f>
        <v/>
      </c>
      <c r="B343" s="82" t="str">
        <f>IF('Census Input Tab'!O374="NO","Missing Data",IF('Census Input Tab'!T374=1,IF('Census Input Tab'!O374="BLANK","BLANK",""),'Census Input Tab'!B374))</f>
        <v/>
      </c>
      <c r="C343" s="82" t="str">
        <f>IF('Census Input Tab'!O374="NO","Missing Data",IF('Census Input Tab'!T374=1,IF('Census Input Tab'!O374="BLANK","BLANK",""),'Census Input Tab'!A374))</f>
        <v/>
      </c>
      <c r="D343" s="122" t="str">
        <f>IF('Census Input Tab'!O374="NO","Missing Data",IF('Census Input Tab'!T374=1,IF('Census Input Tab'!O374="BLANK","BLANK",""),'Census Input Tab'!D374))</f>
        <v/>
      </c>
      <c r="E343" s="82" t="str">
        <f>IF('Census Input Tab'!O374="NO","Missing Data",IF('Census Input Tab'!T374=1,IF('Census Input Tab'!O374="BLANK","BLANK",""),'Census Input Tab'!E374))</f>
        <v/>
      </c>
      <c r="F343" s="82" t="str">
        <f>IF('Census Input Tab'!O374="NO","Missing Data",IF('Census Input Tab'!T374=1,IF('Census Input Tab'!O374="BLANK","BLANK",""),'Census Input Tab'!C374))</f>
        <v/>
      </c>
      <c r="G343" s="82" t="str">
        <f>IF('Census Input Tab'!O374="NO","Missing Data",IF('Census Input Tab'!T374=1,IF('Census Input Tab'!O374="BLANK","BLANK",""),IF('Census Input Tab'!J374="","",'Census Input Tab'!J374)))</f>
        <v/>
      </c>
      <c r="H343" s="82" t="str">
        <f>IF('Census Input Tab'!O374="NO","Missing Data",IF('Census Input Tab'!T374=1,IF('Census Input Tab'!O374="BLANK","BLANK",""),INDEX($K$14:$K$18,MATCH('Census Input Tab'!F374,'SBMP Illustrative Census'!$L$14:$L$18,0))))</f>
        <v/>
      </c>
      <c r="I343" s="82" t="str">
        <f>IF('Census Input Tab'!O374="NO","Missing Data",IF('Census Input Tab'!T374=1,IF('Census Input Tab'!O374="BLANK","BLANK",""),IF(AND('Census Input Tab'!G374="",'Census Input Tab'!$O374="YES"),"",INDEX($K$22:$K$26,MATCH('Census Input Tab'!G374,'SBMP Illustrative Census'!$L$22:$L$26,0)))))</f>
        <v/>
      </c>
    </row>
    <row r="344" spans="1:9">
      <c r="A344" s="82" t="str">
        <f>IF('Census Input Tab'!O375="NO","Missing Data",IF('Census Input Tab'!T375=1,IF('Census Input Tab'!O375="BLANK","BLANK",""),INDEX($K$3:$K$5,MATCH('Census Input Tab'!H375,'SBMP Illustrative Census'!$L$3:$L$5,0))))</f>
        <v/>
      </c>
      <c r="B344" s="82" t="str">
        <f>IF('Census Input Tab'!O375="NO","Missing Data",IF('Census Input Tab'!T375=1,IF('Census Input Tab'!O375="BLANK","BLANK",""),'Census Input Tab'!B375))</f>
        <v/>
      </c>
      <c r="C344" s="82" t="str">
        <f>IF('Census Input Tab'!O375="NO","Missing Data",IF('Census Input Tab'!T375=1,IF('Census Input Tab'!O375="BLANK","BLANK",""),'Census Input Tab'!A375))</f>
        <v/>
      </c>
      <c r="D344" s="122" t="str">
        <f>IF('Census Input Tab'!O375="NO","Missing Data",IF('Census Input Tab'!T375=1,IF('Census Input Tab'!O375="BLANK","BLANK",""),'Census Input Tab'!D375))</f>
        <v/>
      </c>
      <c r="E344" s="82" t="str">
        <f>IF('Census Input Tab'!O375="NO","Missing Data",IF('Census Input Tab'!T375=1,IF('Census Input Tab'!O375="BLANK","BLANK",""),'Census Input Tab'!E375))</f>
        <v/>
      </c>
      <c r="F344" s="82" t="str">
        <f>IF('Census Input Tab'!O375="NO","Missing Data",IF('Census Input Tab'!T375=1,IF('Census Input Tab'!O375="BLANK","BLANK",""),'Census Input Tab'!C375))</f>
        <v/>
      </c>
      <c r="G344" s="82" t="str">
        <f>IF('Census Input Tab'!O375="NO","Missing Data",IF('Census Input Tab'!T375=1,IF('Census Input Tab'!O375="BLANK","BLANK",""),IF('Census Input Tab'!J375="","",'Census Input Tab'!J375)))</f>
        <v/>
      </c>
      <c r="H344" s="82" t="str">
        <f>IF('Census Input Tab'!O375="NO","Missing Data",IF('Census Input Tab'!T375=1,IF('Census Input Tab'!O375="BLANK","BLANK",""),INDEX($K$14:$K$18,MATCH('Census Input Tab'!F375,'SBMP Illustrative Census'!$L$14:$L$18,0))))</f>
        <v/>
      </c>
      <c r="I344" s="82" t="str">
        <f>IF('Census Input Tab'!O375="NO","Missing Data",IF('Census Input Tab'!T375=1,IF('Census Input Tab'!O375="BLANK","BLANK",""),IF(AND('Census Input Tab'!G375="",'Census Input Tab'!$O375="YES"),"",INDEX($K$22:$K$26,MATCH('Census Input Tab'!G375,'SBMP Illustrative Census'!$L$22:$L$26,0)))))</f>
        <v/>
      </c>
    </row>
    <row r="345" spans="1:9">
      <c r="A345" s="82" t="str">
        <f>IF('Census Input Tab'!O376="NO","Missing Data",IF('Census Input Tab'!T376=1,IF('Census Input Tab'!O376="BLANK","BLANK",""),INDEX($K$3:$K$5,MATCH('Census Input Tab'!H376,'SBMP Illustrative Census'!$L$3:$L$5,0))))</f>
        <v/>
      </c>
      <c r="B345" s="82" t="str">
        <f>IF('Census Input Tab'!O376="NO","Missing Data",IF('Census Input Tab'!T376=1,IF('Census Input Tab'!O376="BLANK","BLANK",""),'Census Input Tab'!B376))</f>
        <v/>
      </c>
      <c r="C345" s="82" t="str">
        <f>IF('Census Input Tab'!O376="NO","Missing Data",IF('Census Input Tab'!T376=1,IF('Census Input Tab'!O376="BLANK","BLANK",""),'Census Input Tab'!A376))</f>
        <v/>
      </c>
      <c r="D345" s="122" t="str">
        <f>IF('Census Input Tab'!O376="NO","Missing Data",IF('Census Input Tab'!T376=1,IF('Census Input Tab'!O376="BLANK","BLANK",""),'Census Input Tab'!D376))</f>
        <v/>
      </c>
      <c r="E345" s="82" t="str">
        <f>IF('Census Input Tab'!O376="NO","Missing Data",IF('Census Input Tab'!T376=1,IF('Census Input Tab'!O376="BLANK","BLANK",""),'Census Input Tab'!E376))</f>
        <v/>
      </c>
      <c r="F345" s="82" t="str">
        <f>IF('Census Input Tab'!O376="NO","Missing Data",IF('Census Input Tab'!T376=1,IF('Census Input Tab'!O376="BLANK","BLANK",""),'Census Input Tab'!C376))</f>
        <v/>
      </c>
      <c r="G345" s="82" t="str">
        <f>IF('Census Input Tab'!O376="NO","Missing Data",IF('Census Input Tab'!T376=1,IF('Census Input Tab'!O376="BLANK","BLANK",""),IF('Census Input Tab'!J376="","",'Census Input Tab'!J376)))</f>
        <v/>
      </c>
      <c r="H345" s="82" t="str">
        <f>IF('Census Input Tab'!O376="NO","Missing Data",IF('Census Input Tab'!T376=1,IF('Census Input Tab'!O376="BLANK","BLANK",""),INDEX($K$14:$K$18,MATCH('Census Input Tab'!F376,'SBMP Illustrative Census'!$L$14:$L$18,0))))</f>
        <v/>
      </c>
      <c r="I345" s="82" t="str">
        <f>IF('Census Input Tab'!O376="NO","Missing Data",IF('Census Input Tab'!T376=1,IF('Census Input Tab'!O376="BLANK","BLANK",""),IF(AND('Census Input Tab'!G376="",'Census Input Tab'!$O376="YES"),"",INDEX($K$22:$K$26,MATCH('Census Input Tab'!G376,'SBMP Illustrative Census'!$L$22:$L$26,0)))))</f>
        <v/>
      </c>
    </row>
    <row r="346" spans="1:9">
      <c r="A346" s="82" t="str">
        <f>IF('Census Input Tab'!O377="NO","Missing Data",IF('Census Input Tab'!T377=1,IF('Census Input Tab'!O377="BLANK","BLANK",""),INDEX($K$3:$K$5,MATCH('Census Input Tab'!H377,'SBMP Illustrative Census'!$L$3:$L$5,0))))</f>
        <v/>
      </c>
      <c r="B346" s="82" t="str">
        <f>IF('Census Input Tab'!O377="NO","Missing Data",IF('Census Input Tab'!T377=1,IF('Census Input Tab'!O377="BLANK","BLANK",""),'Census Input Tab'!B377))</f>
        <v/>
      </c>
      <c r="C346" s="82" t="str">
        <f>IF('Census Input Tab'!O377="NO","Missing Data",IF('Census Input Tab'!T377=1,IF('Census Input Tab'!O377="BLANK","BLANK",""),'Census Input Tab'!A377))</f>
        <v/>
      </c>
      <c r="D346" s="122" t="str">
        <f>IF('Census Input Tab'!O377="NO","Missing Data",IF('Census Input Tab'!T377=1,IF('Census Input Tab'!O377="BLANK","BLANK",""),'Census Input Tab'!D377))</f>
        <v/>
      </c>
      <c r="E346" s="82" t="str">
        <f>IF('Census Input Tab'!O377="NO","Missing Data",IF('Census Input Tab'!T377=1,IF('Census Input Tab'!O377="BLANK","BLANK",""),'Census Input Tab'!E377))</f>
        <v/>
      </c>
      <c r="F346" s="82" t="str">
        <f>IF('Census Input Tab'!O377="NO","Missing Data",IF('Census Input Tab'!T377=1,IF('Census Input Tab'!O377="BLANK","BLANK",""),'Census Input Tab'!C377))</f>
        <v/>
      </c>
      <c r="G346" s="82" t="str">
        <f>IF('Census Input Tab'!O377="NO","Missing Data",IF('Census Input Tab'!T377=1,IF('Census Input Tab'!O377="BLANK","BLANK",""),IF('Census Input Tab'!J377="","",'Census Input Tab'!J377)))</f>
        <v/>
      </c>
      <c r="H346" s="82" t="str">
        <f>IF('Census Input Tab'!O377="NO","Missing Data",IF('Census Input Tab'!T377=1,IF('Census Input Tab'!O377="BLANK","BLANK",""),INDEX($K$14:$K$18,MATCH('Census Input Tab'!F377,'SBMP Illustrative Census'!$L$14:$L$18,0))))</f>
        <v/>
      </c>
      <c r="I346" s="82" t="str">
        <f>IF('Census Input Tab'!O377="NO","Missing Data",IF('Census Input Tab'!T377=1,IF('Census Input Tab'!O377="BLANK","BLANK",""),IF(AND('Census Input Tab'!G377="",'Census Input Tab'!$O377="YES"),"",INDEX($K$22:$K$26,MATCH('Census Input Tab'!G377,'SBMP Illustrative Census'!$L$22:$L$26,0)))))</f>
        <v/>
      </c>
    </row>
    <row r="347" spans="1:9">
      <c r="A347" s="82" t="str">
        <f>IF('Census Input Tab'!O378="NO","Missing Data",IF('Census Input Tab'!T378=1,IF('Census Input Tab'!O378="BLANK","BLANK",""),INDEX($K$3:$K$5,MATCH('Census Input Tab'!H378,'SBMP Illustrative Census'!$L$3:$L$5,0))))</f>
        <v/>
      </c>
      <c r="B347" s="82" t="str">
        <f>IF('Census Input Tab'!O378="NO","Missing Data",IF('Census Input Tab'!T378=1,IF('Census Input Tab'!O378="BLANK","BLANK",""),'Census Input Tab'!B378))</f>
        <v/>
      </c>
      <c r="C347" s="82" t="str">
        <f>IF('Census Input Tab'!O378="NO","Missing Data",IF('Census Input Tab'!T378=1,IF('Census Input Tab'!O378="BLANK","BLANK",""),'Census Input Tab'!A378))</f>
        <v/>
      </c>
      <c r="D347" s="122" t="str">
        <f>IF('Census Input Tab'!O378="NO","Missing Data",IF('Census Input Tab'!T378=1,IF('Census Input Tab'!O378="BLANK","BLANK",""),'Census Input Tab'!D378))</f>
        <v/>
      </c>
      <c r="E347" s="82" t="str">
        <f>IF('Census Input Tab'!O378="NO","Missing Data",IF('Census Input Tab'!T378=1,IF('Census Input Tab'!O378="BLANK","BLANK",""),'Census Input Tab'!E378))</f>
        <v/>
      </c>
      <c r="F347" s="82" t="str">
        <f>IF('Census Input Tab'!O378="NO","Missing Data",IF('Census Input Tab'!T378=1,IF('Census Input Tab'!O378="BLANK","BLANK",""),'Census Input Tab'!C378))</f>
        <v/>
      </c>
      <c r="G347" s="82" t="str">
        <f>IF('Census Input Tab'!O378="NO","Missing Data",IF('Census Input Tab'!T378=1,IF('Census Input Tab'!O378="BLANK","BLANK",""),IF('Census Input Tab'!J378="","",'Census Input Tab'!J378)))</f>
        <v/>
      </c>
      <c r="H347" s="82" t="str">
        <f>IF('Census Input Tab'!O378="NO","Missing Data",IF('Census Input Tab'!T378=1,IF('Census Input Tab'!O378="BLANK","BLANK",""),INDEX($K$14:$K$18,MATCH('Census Input Tab'!F378,'SBMP Illustrative Census'!$L$14:$L$18,0))))</f>
        <v/>
      </c>
      <c r="I347" s="82" t="str">
        <f>IF('Census Input Tab'!O378="NO","Missing Data",IF('Census Input Tab'!T378=1,IF('Census Input Tab'!O378="BLANK","BLANK",""),IF(AND('Census Input Tab'!G378="",'Census Input Tab'!$O378="YES"),"",INDEX($K$22:$K$26,MATCH('Census Input Tab'!G378,'SBMP Illustrative Census'!$L$22:$L$26,0)))))</f>
        <v/>
      </c>
    </row>
    <row r="348" spans="1:9">
      <c r="A348" s="82" t="str">
        <f>IF('Census Input Tab'!O379="NO","Missing Data",IF('Census Input Tab'!T379=1,IF('Census Input Tab'!O379="BLANK","BLANK",""),INDEX($K$3:$K$5,MATCH('Census Input Tab'!H379,'SBMP Illustrative Census'!$L$3:$L$5,0))))</f>
        <v/>
      </c>
      <c r="B348" s="82" t="str">
        <f>IF('Census Input Tab'!O379="NO","Missing Data",IF('Census Input Tab'!T379=1,IF('Census Input Tab'!O379="BLANK","BLANK",""),'Census Input Tab'!B379))</f>
        <v/>
      </c>
      <c r="C348" s="82" t="str">
        <f>IF('Census Input Tab'!O379="NO","Missing Data",IF('Census Input Tab'!T379=1,IF('Census Input Tab'!O379="BLANK","BLANK",""),'Census Input Tab'!A379))</f>
        <v/>
      </c>
      <c r="D348" s="122" t="str">
        <f>IF('Census Input Tab'!O379="NO","Missing Data",IF('Census Input Tab'!T379=1,IF('Census Input Tab'!O379="BLANK","BLANK",""),'Census Input Tab'!D379))</f>
        <v/>
      </c>
      <c r="E348" s="82" t="str">
        <f>IF('Census Input Tab'!O379="NO","Missing Data",IF('Census Input Tab'!T379=1,IF('Census Input Tab'!O379="BLANK","BLANK",""),'Census Input Tab'!E379))</f>
        <v/>
      </c>
      <c r="F348" s="82" t="str">
        <f>IF('Census Input Tab'!O379="NO","Missing Data",IF('Census Input Tab'!T379=1,IF('Census Input Tab'!O379="BLANK","BLANK",""),'Census Input Tab'!C379))</f>
        <v/>
      </c>
      <c r="G348" s="82" t="str">
        <f>IF('Census Input Tab'!O379="NO","Missing Data",IF('Census Input Tab'!T379=1,IF('Census Input Tab'!O379="BLANK","BLANK",""),IF('Census Input Tab'!J379="","",'Census Input Tab'!J379)))</f>
        <v/>
      </c>
      <c r="H348" s="82" t="str">
        <f>IF('Census Input Tab'!O379="NO","Missing Data",IF('Census Input Tab'!T379=1,IF('Census Input Tab'!O379="BLANK","BLANK",""),INDEX($K$14:$K$18,MATCH('Census Input Tab'!F379,'SBMP Illustrative Census'!$L$14:$L$18,0))))</f>
        <v/>
      </c>
      <c r="I348" s="82" t="str">
        <f>IF('Census Input Tab'!O379="NO","Missing Data",IF('Census Input Tab'!T379=1,IF('Census Input Tab'!O379="BLANK","BLANK",""),IF(AND('Census Input Tab'!G379="",'Census Input Tab'!$O379="YES"),"",INDEX($K$22:$K$26,MATCH('Census Input Tab'!G379,'SBMP Illustrative Census'!$L$22:$L$26,0)))))</f>
        <v/>
      </c>
    </row>
    <row r="349" spans="1:9">
      <c r="A349" s="82" t="str">
        <f>IF('Census Input Tab'!O380="NO","Missing Data",IF('Census Input Tab'!T380=1,IF('Census Input Tab'!O380="BLANK","BLANK",""),INDEX($K$3:$K$5,MATCH('Census Input Tab'!H380,'SBMP Illustrative Census'!$L$3:$L$5,0))))</f>
        <v/>
      </c>
      <c r="B349" s="82" t="str">
        <f>IF('Census Input Tab'!O380="NO","Missing Data",IF('Census Input Tab'!T380=1,IF('Census Input Tab'!O380="BLANK","BLANK",""),'Census Input Tab'!B380))</f>
        <v/>
      </c>
      <c r="C349" s="82" t="str">
        <f>IF('Census Input Tab'!O380="NO","Missing Data",IF('Census Input Tab'!T380=1,IF('Census Input Tab'!O380="BLANK","BLANK",""),'Census Input Tab'!A380))</f>
        <v/>
      </c>
      <c r="D349" s="122" t="str">
        <f>IF('Census Input Tab'!O380="NO","Missing Data",IF('Census Input Tab'!T380=1,IF('Census Input Tab'!O380="BLANK","BLANK",""),'Census Input Tab'!D380))</f>
        <v/>
      </c>
      <c r="E349" s="82" t="str">
        <f>IF('Census Input Tab'!O380="NO","Missing Data",IF('Census Input Tab'!T380=1,IF('Census Input Tab'!O380="BLANK","BLANK",""),'Census Input Tab'!E380))</f>
        <v/>
      </c>
      <c r="F349" s="82" t="str">
        <f>IF('Census Input Tab'!O380="NO","Missing Data",IF('Census Input Tab'!T380=1,IF('Census Input Tab'!O380="BLANK","BLANK",""),'Census Input Tab'!C380))</f>
        <v/>
      </c>
      <c r="G349" s="82" t="str">
        <f>IF('Census Input Tab'!O380="NO","Missing Data",IF('Census Input Tab'!T380=1,IF('Census Input Tab'!O380="BLANK","BLANK",""),IF('Census Input Tab'!J380="","",'Census Input Tab'!J380)))</f>
        <v/>
      </c>
      <c r="H349" s="82" t="str">
        <f>IF('Census Input Tab'!O380="NO","Missing Data",IF('Census Input Tab'!T380=1,IF('Census Input Tab'!O380="BLANK","BLANK",""),INDEX($K$14:$K$18,MATCH('Census Input Tab'!F380,'SBMP Illustrative Census'!$L$14:$L$18,0))))</f>
        <v/>
      </c>
      <c r="I349" s="82" t="str">
        <f>IF('Census Input Tab'!O380="NO","Missing Data",IF('Census Input Tab'!T380=1,IF('Census Input Tab'!O380="BLANK","BLANK",""),IF(AND('Census Input Tab'!G380="",'Census Input Tab'!$O380="YES"),"",INDEX($K$22:$K$26,MATCH('Census Input Tab'!G380,'SBMP Illustrative Census'!$L$22:$L$26,0)))))</f>
        <v/>
      </c>
    </row>
    <row r="350" spans="1:9">
      <c r="A350" s="82" t="str">
        <f>IF('Census Input Tab'!O381="NO","Missing Data",IF('Census Input Tab'!T381=1,IF('Census Input Tab'!O381="BLANK","BLANK",""),INDEX($K$3:$K$5,MATCH('Census Input Tab'!H381,'SBMP Illustrative Census'!$L$3:$L$5,0))))</f>
        <v/>
      </c>
      <c r="B350" s="82" t="str">
        <f>IF('Census Input Tab'!O381="NO","Missing Data",IF('Census Input Tab'!T381=1,IF('Census Input Tab'!O381="BLANK","BLANK",""),'Census Input Tab'!B381))</f>
        <v/>
      </c>
      <c r="C350" s="82" t="str">
        <f>IF('Census Input Tab'!O381="NO","Missing Data",IF('Census Input Tab'!T381=1,IF('Census Input Tab'!O381="BLANK","BLANK",""),'Census Input Tab'!A381))</f>
        <v/>
      </c>
      <c r="D350" s="122" t="str">
        <f>IF('Census Input Tab'!O381="NO","Missing Data",IF('Census Input Tab'!T381=1,IF('Census Input Tab'!O381="BLANK","BLANK",""),'Census Input Tab'!D381))</f>
        <v/>
      </c>
      <c r="E350" s="82" t="str">
        <f>IF('Census Input Tab'!O381="NO","Missing Data",IF('Census Input Tab'!T381=1,IF('Census Input Tab'!O381="BLANK","BLANK",""),'Census Input Tab'!E381))</f>
        <v/>
      </c>
      <c r="F350" s="82" t="str">
        <f>IF('Census Input Tab'!O381="NO","Missing Data",IF('Census Input Tab'!T381=1,IF('Census Input Tab'!O381="BLANK","BLANK",""),'Census Input Tab'!C381))</f>
        <v/>
      </c>
      <c r="G350" s="82" t="str">
        <f>IF('Census Input Tab'!O381="NO","Missing Data",IF('Census Input Tab'!T381=1,IF('Census Input Tab'!O381="BLANK","BLANK",""),IF('Census Input Tab'!J381="","",'Census Input Tab'!J381)))</f>
        <v/>
      </c>
      <c r="H350" s="82" t="str">
        <f>IF('Census Input Tab'!O381="NO","Missing Data",IF('Census Input Tab'!T381=1,IF('Census Input Tab'!O381="BLANK","BLANK",""),INDEX($K$14:$K$18,MATCH('Census Input Tab'!F381,'SBMP Illustrative Census'!$L$14:$L$18,0))))</f>
        <v/>
      </c>
      <c r="I350" s="82" t="str">
        <f>IF('Census Input Tab'!O381="NO","Missing Data",IF('Census Input Tab'!T381=1,IF('Census Input Tab'!O381="BLANK","BLANK",""),IF(AND('Census Input Tab'!G381="",'Census Input Tab'!$O381="YES"),"",INDEX($K$22:$K$26,MATCH('Census Input Tab'!G381,'SBMP Illustrative Census'!$L$22:$L$26,0)))))</f>
        <v/>
      </c>
    </row>
    <row r="351" spans="1:9">
      <c r="A351" s="82" t="str">
        <f>IF('Census Input Tab'!O382="NO","Missing Data",IF('Census Input Tab'!T382=1,IF('Census Input Tab'!O382="BLANK","BLANK",""),INDEX($K$3:$K$5,MATCH('Census Input Tab'!H382,'SBMP Illustrative Census'!$L$3:$L$5,0))))</f>
        <v/>
      </c>
      <c r="B351" s="82" t="str">
        <f>IF('Census Input Tab'!O382="NO","Missing Data",IF('Census Input Tab'!T382=1,IF('Census Input Tab'!O382="BLANK","BLANK",""),'Census Input Tab'!B382))</f>
        <v/>
      </c>
      <c r="C351" s="82" t="str">
        <f>IF('Census Input Tab'!O382="NO","Missing Data",IF('Census Input Tab'!T382=1,IF('Census Input Tab'!O382="BLANK","BLANK",""),'Census Input Tab'!A382))</f>
        <v/>
      </c>
      <c r="D351" s="122" t="str">
        <f>IF('Census Input Tab'!O382="NO","Missing Data",IF('Census Input Tab'!T382=1,IF('Census Input Tab'!O382="BLANK","BLANK",""),'Census Input Tab'!D382))</f>
        <v/>
      </c>
      <c r="E351" s="82" t="str">
        <f>IF('Census Input Tab'!O382="NO","Missing Data",IF('Census Input Tab'!T382=1,IF('Census Input Tab'!O382="BLANK","BLANK",""),'Census Input Tab'!E382))</f>
        <v/>
      </c>
      <c r="F351" s="82" t="str">
        <f>IF('Census Input Tab'!O382="NO","Missing Data",IF('Census Input Tab'!T382=1,IF('Census Input Tab'!O382="BLANK","BLANK",""),'Census Input Tab'!C382))</f>
        <v/>
      </c>
      <c r="G351" s="82" t="str">
        <f>IF('Census Input Tab'!O382="NO","Missing Data",IF('Census Input Tab'!T382=1,IF('Census Input Tab'!O382="BLANK","BLANK",""),IF('Census Input Tab'!J382="","",'Census Input Tab'!J382)))</f>
        <v/>
      </c>
      <c r="H351" s="82" t="str">
        <f>IF('Census Input Tab'!O382="NO","Missing Data",IF('Census Input Tab'!T382=1,IF('Census Input Tab'!O382="BLANK","BLANK",""),INDEX($K$14:$K$18,MATCH('Census Input Tab'!F382,'SBMP Illustrative Census'!$L$14:$L$18,0))))</f>
        <v/>
      </c>
      <c r="I351" s="82" t="str">
        <f>IF('Census Input Tab'!O382="NO","Missing Data",IF('Census Input Tab'!T382=1,IF('Census Input Tab'!O382="BLANK","BLANK",""),IF(AND('Census Input Tab'!G382="",'Census Input Tab'!$O382="YES"),"",INDEX($K$22:$K$26,MATCH('Census Input Tab'!G382,'SBMP Illustrative Census'!$L$22:$L$26,0)))))</f>
        <v/>
      </c>
    </row>
    <row r="352" spans="1:9">
      <c r="A352" s="82" t="str">
        <f>IF('Census Input Tab'!O383="NO","Missing Data",IF('Census Input Tab'!T383=1,IF('Census Input Tab'!O383="BLANK","BLANK",""),INDEX($K$3:$K$5,MATCH('Census Input Tab'!H383,'SBMP Illustrative Census'!$L$3:$L$5,0))))</f>
        <v/>
      </c>
      <c r="B352" s="82" t="str">
        <f>IF('Census Input Tab'!O383="NO","Missing Data",IF('Census Input Tab'!T383=1,IF('Census Input Tab'!O383="BLANK","BLANK",""),'Census Input Tab'!B383))</f>
        <v/>
      </c>
      <c r="C352" s="82" t="str">
        <f>IF('Census Input Tab'!O383="NO","Missing Data",IF('Census Input Tab'!T383=1,IF('Census Input Tab'!O383="BLANK","BLANK",""),'Census Input Tab'!A383))</f>
        <v/>
      </c>
      <c r="D352" s="122" t="str">
        <f>IF('Census Input Tab'!O383="NO","Missing Data",IF('Census Input Tab'!T383=1,IF('Census Input Tab'!O383="BLANK","BLANK",""),'Census Input Tab'!D383))</f>
        <v/>
      </c>
      <c r="E352" s="82" t="str">
        <f>IF('Census Input Tab'!O383="NO","Missing Data",IF('Census Input Tab'!T383=1,IF('Census Input Tab'!O383="BLANK","BLANK",""),'Census Input Tab'!E383))</f>
        <v/>
      </c>
      <c r="F352" s="82" t="str">
        <f>IF('Census Input Tab'!O383="NO","Missing Data",IF('Census Input Tab'!T383=1,IF('Census Input Tab'!O383="BLANK","BLANK",""),'Census Input Tab'!C383))</f>
        <v/>
      </c>
      <c r="G352" s="82" t="str">
        <f>IF('Census Input Tab'!O383="NO","Missing Data",IF('Census Input Tab'!T383=1,IF('Census Input Tab'!O383="BLANK","BLANK",""),IF('Census Input Tab'!J383="","",'Census Input Tab'!J383)))</f>
        <v/>
      </c>
      <c r="H352" s="82" t="str">
        <f>IF('Census Input Tab'!O383="NO","Missing Data",IF('Census Input Tab'!T383=1,IF('Census Input Tab'!O383="BLANK","BLANK",""),INDEX($K$14:$K$18,MATCH('Census Input Tab'!F383,'SBMP Illustrative Census'!$L$14:$L$18,0))))</f>
        <v/>
      </c>
      <c r="I352" s="82" t="str">
        <f>IF('Census Input Tab'!O383="NO","Missing Data",IF('Census Input Tab'!T383=1,IF('Census Input Tab'!O383="BLANK","BLANK",""),IF(AND('Census Input Tab'!G383="",'Census Input Tab'!$O383="YES"),"",INDEX($K$22:$K$26,MATCH('Census Input Tab'!G383,'SBMP Illustrative Census'!$L$22:$L$26,0)))))</f>
        <v/>
      </c>
    </row>
    <row r="353" spans="1:9">
      <c r="A353" s="82" t="str">
        <f>IF('Census Input Tab'!O384="NO","Missing Data",IF('Census Input Tab'!T384=1,IF('Census Input Tab'!O384="BLANK","BLANK",""),INDEX($K$3:$K$5,MATCH('Census Input Tab'!H384,'SBMP Illustrative Census'!$L$3:$L$5,0))))</f>
        <v/>
      </c>
      <c r="B353" s="82" t="str">
        <f>IF('Census Input Tab'!O384="NO","Missing Data",IF('Census Input Tab'!T384=1,IF('Census Input Tab'!O384="BLANK","BLANK",""),'Census Input Tab'!B384))</f>
        <v/>
      </c>
      <c r="C353" s="82" t="str">
        <f>IF('Census Input Tab'!O384="NO","Missing Data",IF('Census Input Tab'!T384=1,IF('Census Input Tab'!O384="BLANK","BLANK",""),'Census Input Tab'!A384))</f>
        <v/>
      </c>
      <c r="D353" s="122" t="str">
        <f>IF('Census Input Tab'!O384="NO","Missing Data",IF('Census Input Tab'!T384=1,IF('Census Input Tab'!O384="BLANK","BLANK",""),'Census Input Tab'!D384))</f>
        <v/>
      </c>
      <c r="E353" s="82" t="str">
        <f>IF('Census Input Tab'!O384="NO","Missing Data",IF('Census Input Tab'!T384=1,IF('Census Input Tab'!O384="BLANK","BLANK",""),'Census Input Tab'!E384))</f>
        <v/>
      </c>
      <c r="F353" s="82" t="str">
        <f>IF('Census Input Tab'!O384="NO","Missing Data",IF('Census Input Tab'!T384=1,IF('Census Input Tab'!O384="BLANK","BLANK",""),'Census Input Tab'!C384))</f>
        <v/>
      </c>
      <c r="G353" s="82" t="str">
        <f>IF('Census Input Tab'!O384="NO","Missing Data",IF('Census Input Tab'!T384=1,IF('Census Input Tab'!O384="BLANK","BLANK",""),IF('Census Input Tab'!J384="","",'Census Input Tab'!J384)))</f>
        <v/>
      </c>
      <c r="H353" s="82" t="str">
        <f>IF('Census Input Tab'!O384="NO","Missing Data",IF('Census Input Tab'!T384=1,IF('Census Input Tab'!O384="BLANK","BLANK",""),INDEX($K$14:$K$18,MATCH('Census Input Tab'!F384,'SBMP Illustrative Census'!$L$14:$L$18,0))))</f>
        <v/>
      </c>
      <c r="I353" s="82" t="str">
        <f>IF('Census Input Tab'!O384="NO","Missing Data",IF('Census Input Tab'!T384=1,IF('Census Input Tab'!O384="BLANK","BLANK",""),IF(AND('Census Input Tab'!G384="",'Census Input Tab'!$O384="YES"),"",INDEX($K$22:$K$26,MATCH('Census Input Tab'!G384,'SBMP Illustrative Census'!$L$22:$L$26,0)))))</f>
        <v/>
      </c>
    </row>
    <row r="354" spans="1:9">
      <c r="A354" s="82" t="str">
        <f>IF('Census Input Tab'!O385="NO","Missing Data",IF('Census Input Tab'!T385=1,IF('Census Input Tab'!O385="BLANK","BLANK",""),INDEX($K$3:$K$5,MATCH('Census Input Tab'!H385,'SBMP Illustrative Census'!$L$3:$L$5,0))))</f>
        <v/>
      </c>
      <c r="B354" s="82" t="str">
        <f>IF('Census Input Tab'!O385="NO","Missing Data",IF('Census Input Tab'!T385=1,IF('Census Input Tab'!O385="BLANK","BLANK",""),'Census Input Tab'!B385))</f>
        <v/>
      </c>
      <c r="C354" s="82" t="str">
        <f>IF('Census Input Tab'!O385="NO","Missing Data",IF('Census Input Tab'!T385=1,IF('Census Input Tab'!O385="BLANK","BLANK",""),'Census Input Tab'!A385))</f>
        <v/>
      </c>
      <c r="D354" s="122" t="str">
        <f>IF('Census Input Tab'!O385="NO","Missing Data",IF('Census Input Tab'!T385=1,IF('Census Input Tab'!O385="BLANK","BLANK",""),'Census Input Tab'!D385))</f>
        <v/>
      </c>
      <c r="E354" s="82" t="str">
        <f>IF('Census Input Tab'!O385="NO","Missing Data",IF('Census Input Tab'!T385=1,IF('Census Input Tab'!O385="BLANK","BLANK",""),'Census Input Tab'!E385))</f>
        <v/>
      </c>
      <c r="F354" s="82" t="str">
        <f>IF('Census Input Tab'!O385="NO","Missing Data",IF('Census Input Tab'!T385=1,IF('Census Input Tab'!O385="BLANK","BLANK",""),'Census Input Tab'!C385))</f>
        <v/>
      </c>
      <c r="G354" s="82" t="str">
        <f>IF('Census Input Tab'!O385="NO","Missing Data",IF('Census Input Tab'!T385=1,IF('Census Input Tab'!O385="BLANK","BLANK",""),IF('Census Input Tab'!J385="","",'Census Input Tab'!J385)))</f>
        <v/>
      </c>
      <c r="H354" s="82" t="str">
        <f>IF('Census Input Tab'!O385="NO","Missing Data",IF('Census Input Tab'!T385=1,IF('Census Input Tab'!O385="BLANK","BLANK",""),INDEX($K$14:$K$18,MATCH('Census Input Tab'!F385,'SBMP Illustrative Census'!$L$14:$L$18,0))))</f>
        <v/>
      </c>
      <c r="I354" s="82" t="str">
        <f>IF('Census Input Tab'!O385="NO","Missing Data",IF('Census Input Tab'!T385=1,IF('Census Input Tab'!O385="BLANK","BLANK",""),IF(AND('Census Input Tab'!G385="",'Census Input Tab'!$O385="YES"),"",INDEX($K$22:$K$26,MATCH('Census Input Tab'!G385,'SBMP Illustrative Census'!$L$22:$L$26,0)))))</f>
        <v/>
      </c>
    </row>
    <row r="355" spans="1:9">
      <c r="A355" s="82" t="str">
        <f>IF('Census Input Tab'!O386="NO","Missing Data",IF('Census Input Tab'!T386=1,IF('Census Input Tab'!O386="BLANK","BLANK",""),INDEX($K$3:$K$5,MATCH('Census Input Tab'!H386,'SBMP Illustrative Census'!$L$3:$L$5,0))))</f>
        <v/>
      </c>
      <c r="B355" s="82" t="str">
        <f>IF('Census Input Tab'!O386="NO","Missing Data",IF('Census Input Tab'!T386=1,IF('Census Input Tab'!O386="BLANK","BLANK",""),'Census Input Tab'!B386))</f>
        <v/>
      </c>
      <c r="C355" s="82" t="str">
        <f>IF('Census Input Tab'!O386="NO","Missing Data",IF('Census Input Tab'!T386=1,IF('Census Input Tab'!O386="BLANK","BLANK",""),'Census Input Tab'!A386))</f>
        <v/>
      </c>
      <c r="D355" s="122" t="str">
        <f>IF('Census Input Tab'!O386="NO","Missing Data",IF('Census Input Tab'!T386=1,IF('Census Input Tab'!O386="BLANK","BLANK",""),'Census Input Tab'!D386))</f>
        <v/>
      </c>
      <c r="E355" s="82" t="str">
        <f>IF('Census Input Tab'!O386="NO","Missing Data",IF('Census Input Tab'!T386=1,IF('Census Input Tab'!O386="BLANK","BLANK",""),'Census Input Tab'!E386))</f>
        <v/>
      </c>
      <c r="F355" s="82" t="str">
        <f>IF('Census Input Tab'!O386="NO","Missing Data",IF('Census Input Tab'!T386=1,IF('Census Input Tab'!O386="BLANK","BLANK",""),'Census Input Tab'!C386))</f>
        <v/>
      </c>
      <c r="G355" s="82" t="str">
        <f>IF('Census Input Tab'!O386="NO","Missing Data",IF('Census Input Tab'!T386=1,IF('Census Input Tab'!O386="BLANK","BLANK",""),IF('Census Input Tab'!J386="","",'Census Input Tab'!J386)))</f>
        <v/>
      </c>
      <c r="H355" s="82" t="str">
        <f>IF('Census Input Tab'!O386="NO","Missing Data",IF('Census Input Tab'!T386=1,IF('Census Input Tab'!O386="BLANK","BLANK",""),INDEX($K$14:$K$18,MATCH('Census Input Tab'!F386,'SBMP Illustrative Census'!$L$14:$L$18,0))))</f>
        <v/>
      </c>
      <c r="I355" s="82" t="str">
        <f>IF('Census Input Tab'!O386="NO","Missing Data",IF('Census Input Tab'!T386=1,IF('Census Input Tab'!O386="BLANK","BLANK",""),IF(AND('Census Input Tab'!G386="",'Census Input Tab'!$O386="YES"),"",INDEX($K$22:$K$26,MATCH('Census Input Tab'!G386,'SBMP Illustrative Census'!$L$22:$L$26,0)))))</f>
        <v/>
      </c>
    </row>
    <row r="356" spans="1:9">
      <c r="A356" s="82" t="str">
        <f>IF('Census Input Tab'!O387="NO","Missing Data",IF('Census Input Tab'!T387=1,IF('Census Input Tab'!O387="BLANK","BLANK",""),INDEX($K$3:$K$5,MATCH('Census Input Tab'!H387,'SBMP Illustrative Census'!$L$3:$L$5,0))))</f>
        <v/>
      </c>
      <c r="B356" s="82" t="str">
        <f>IF('Census Input Tab'!O387="NO","Missing Data",IF('Census Input Tab'!T387=1,IF('Census Input Tab'!O387="BLANK","BLANK",""),'Census Input Tab'!B387))</f>
        <v/>
      </c>
      <c r="C356" s="82" t="str">
        <f>IF('Census Input Tab'!O387="NO","Missing Data",IF('Census Input Tab'!T387=1,IF('Census Input Tab'!O387="BLANK","BLANK",""),'Census Input Tab'!A387))</f>
        <v/>
      </c>
      <c r="D356" s="122" t="str">
        <f>IF('Census Input Tab'!O387="NO","Missing Data",IF('Census Input Tab'!T387=1,IF('Census Input Tab'!O387="BLANK","BLANK",""),'Census Input Tab'!D387))</f>
        <v/>
      </c>
      <c r="E356" s="82" t="str">
        <f>IF('Census Input Tab'!O387="NO","Missing Data",IF('Census Input Tab'!T387=1,IF('Census Input Tab'!O387="BLANK","BLANK",""),'Census Input Tab'!E387))</f>
        <v/>
      </c>
      <c r="F356" s="82" t="str">
        <f>IF('Census Input Tab'!O387="NO","Missing Data",IF('Census Input Tab'!T387=1,IF('Census Input Tab'!O387="BLANK","BLANK",""),'Census Input Tab'!C387))</f>
        <v/>
      </c>
      <c r="G356" s="82" t="str">
        <f>IF('Census Input Tab'!O387="NO","Missing Data",IF('Census Input Tab'!T387=1,IF('Census Input Tab'!O387="BLANK","BLANK",""),IF('Census Input Tab'!J387="","",'Census Input Tab'!J387)))</f>
        <v/>
      </c>
      <c r="H356" s="82" t="str">
        <f>IF('Census Input Tab'!O387="NO","Missing Data",IF('Census Input Tab'!T387=1,IF('Census Input Tab'!O387="BLANK","BLANK",""),INDEX($K$14:$K$18,MATCH('Census Input Tab'!F387,'SBMP Illustrative Census'!$L$14:$L$18,0))))</f>
        <v/>
      </c>
      <c r="I356" s="82" t="str">
        <f>IF('Census Input Tab'!O387="NO","Missing Data",IF('Census Input Tab'!T387=1,IF('Census Input Tab'!O387="BLANK","BLANK",""),IF(AND('Census Input Tab'!G387="",'Census Input Tab'!$O387="YES"),"",INDEX($K$22:$K$26,MATCH('Census Input Tab'!G387,'SBMP Illustrative Census'!$L$22:$L$26,0)))))</f>
        <v/>
      </c>
    </row>
    <row r="357" spans="1:9">
      <c r="A357" s="82" t="str">
        <f>IF('Census Input Tab'!O388="NO","Missing Data",IF('Census Input Tab'!T388=1,IF('Census Input Tab'!O388="BLANK","BLANK",""),INDEX($K$3:$K$5,MATCH('Census Input Tab'!H388,'SBMP Illustrative Census'!$L$3:$L$5,0))))</f>
        <v/>
      </c>
      <c r="B357" s="82" t="str">
        <f>IF('Census Input Tab'!O388="NO","Missing Data",IF('Census Input Tab'!T388=1,IF('Census Input Tab'!O388="BLANK","BLANK",""),'Census Input Tab'!B388))</f>
        <v/>
      </c>
      <c r="C357" s="82" t="str">
        <f>IF('Census Input Tab'!O388="NO","Missing Data",IF('Census Input Tab'!T388=1,IF('Census Input Tab'!O388="BLANK","BLANK",""),'Census Input Tab'!A388))</f>
        <v/>
      </c>
      <c r="D357" s="122" t="str">
        <f>IF('Census Input Tab'!O388="NO","Missing Data",IF('Census Input Tab'!T388=1,IF('Census Input Tab'!O388="BLANK","BLANK",""),'Census Input Tab'!D388))</f>
        <v/>
      </c>
      <c r="E357" s="82" t="str">
        <f>IF('Census Input Tab'!O388="NO","Missing Data",IF('Census Input Tab'!T388=1,IF('Census Input Tab'!O388="BLANK","BLANK",""),'Census Input Tab'!E388))</f>
        <v/>
      </c>
      <c r="F357" s="82" t="str">
        <f>IF('Census Input Tab'!O388="NO","Missing Data",IF('Census Input Tab'!T388=1,IF('Census Input Tab'!O388="BLANK","BLANK",""),'Census Input Tab'!C388))</f>
        <v/>
      </c>
      <c r="G357" s="82" t="str">
        <f>IF('Census Input Tab'!O388="NO","Missing Data",IF('Census Input Tab'!T388=1,IF('Census Input Tab'!O388="BLANK","BLANK",""),IF('Census Input Tab'!J388="","",'Census Input Tab'!J388)))</f>
        <v/>
      </c>
      <c r="H357" s="82" t="str">
        <f>IF('Census Input Tab'!O388="NO","Missing Data",IF('Census Input Tab'!T388=1,IF('Census Input Tab'!O388="BLANK","BLANK",""),INDEX($K$14:$K$18,MATCH('Census Input Tab'!F388,'SBMP Illustrative Census'!$L$14:$L$18,0))))</f>
        <v/>
      </c>
      <c r="I357" s="82" t="str">
        <f>IF('Census Input Tab'!O388="NO","Missing Data",IF('Census Input Tab'!T388=1,IF('Census Input Tab'!O388="BLANK","BLANK",""),IF(AND('Census Input Tab'!G388="",'Census Input Tab'!$O388="YES"),"",INDEX($K$22:$K$26,MATCH('Census Input Tab'!G388,'SBMP Illustrative Census'!$L$22:$L$26,0)))))</f>
        <v/>
      </c>
    </row>
    <row r="358" spans="1:9">
      <c r="A358" s="82" t="str">
        <f>IF('Census Input Tab'!O389="NO","Missing Data",IF('Census Input Tab'!T389=1,IF('Census Input Tab'!O389="BLANK","BLANK",""),INDEX($K$3:$K$5,MATCH('Census Input Tab'!H389,'SBMP Illustrative Census'!$L$3:$L$5,0))))</f>
        <v/>
      </c>
      <c r="B358" s="82" t="str">
        <f>IF('Census Input Tab'!O389="NO","Missing Data",IF('Census Input Tab'!T389=1,IF('Census Input Tab'!O389="BLANK","BLANK",""),'Census Input Tab'!B389))</f>
        <v/>
      </c>
      <c r="C358" s="82" t="str">
        <f>IF('Census Input Tab'!O389="NO","Missing Data",IF('Census Input Tab'!T389=1,IF('Census Input Tab'!O389="BLANK","BLANK",""),'Census Input Tab'!A389))</f>
        <v/>
      </c>
      <c r="D358" s="122" t="str">
        <f>IF('Census Input Tab'!O389="NO","Missing Data",IF('Census Input Tab'!T389=1,IF('Census Input Tab'!O389="BLANK","BLANK",""),'Census Input Tab'!D389))</f>
        <v/>
      </c>
      <c r="E358" s="82" t="str">
        <f>IF('Census Input Tab'!O389="NO","Missing Data",IF('Census Input Tab'!T389=1,IF('Census Input Tab'!O389="BLANK","BLANK",""),'Census Input Tab'!E389))</f>
        <v/>
      </c>
      <c r="F358" s="82" t="str">
        <f>IF('Census Input Tab'!O389="NO","Missing Data",IF('Census Input Tab'!T389=1,IF('Census Input Tab'!O389="BLANK","BLANK",""),'Census Input Tab'!C389))</f>
        <v/>
      </c>
      <c r="G358" s="82" t="str">
        <f>IF('Census Input Tab'!O389="NO","Missing Data",IF('Census Input Tab'!T389=1,IF('Census Input Tab'!O389="BLANK","BLANK",""),IF('Census Input Tab'!J389="","",'Census Input Tab'!J389)))</f>
        <v/>
      </c>
      <c r="H358" s="82" t="str">
        <f>IF('Census Input Tab'!O389="NO","Missing Data",IF('Census Input Tab'!T389=1,IF('Census Input Tab'!O389="BLANK","BLANK",""),INDEX($K$14:$K$18,MATCH('Census Input Tab'!F389,'SBMP Illustrative Census'!$L$14:$L$18,0))))</f>
        <v/>
      </c>
      <c r="I358" s="82" t="str">
        <f>IF('Census Input Tab'!O389="NO","Missing Data",IF('Census Input Tab'!T389=1,IF('Census Input Tab'!O389="BLANK","BLANK",""),IF(AND('Census Input Tab'!G389="",'Census Input Tab'!$O389="YES"),"",INDEX($K$22:$K$26,MATCH('Census Input Tab'!G389,'SBMP Illustrative Census'!$L$22:$L$26,0)))))</f>
        <v/>
      </c>
    </row>
    <row r="359" spans="1:9">
      <c r="A359" s="82" t="str">
        <f>IF('Census Input Tab'!O390="NO","Missing Data",IF('Census Input Tab'!T390=1,IF('Census Input Tab'!O390="BLANK","BLANK",""),INDEX($K$3:$K$5,MATCH('Census Input Tab'!H390,'SBMP Illustrative Census'!$L$3:$L$5,0))))</f>
        <v/>
      </c>
      <c r="B359" s="82" t="str">
        <f>IF('Census Input Tab'!O390="NO","Missing Data",IF('Census Input Tab'!T390=1,IF('Census Input Tab'!O390="BLANK","BLANK",""),'Census Input Tab'!B390))</f>
        <v/>
      </c>
      <c r="C359" s="82" t="str">
        <f>IF('Census Input Tab'!O390="NO","Missing Data",IF('Census Input Tab'!T390=1,IF('Census Input Tab'!O390="BLANK","BLANK",""),'Census Input Tab'!A390))</f>
        <v/>
      </c>
      <c r="D359" s="122" t="str">
        <f>IF('Census Input Tab'!O390="NO","Missing Data",IF('Census Input Tab'!T390=1,IF('Census Input Tab'!O390="BLANK","BLANK",""),'Census Input Tab'!D390))</f>
        <v/>
      </c>
      <c r="E359" s="82" t="str">
        <f>IF('Census Input Tab'!O390="NO","Missing Data",IF('Census Input Tab'!T390=1,IF('Census Input Tab'!O390="BLANK","BLANK",""),'Census Input Tab'!E390))</f>
        <v/>
      </c>
      <c r="F359" s="82" t="str">
        <f>IF('Census Input Tab'!O390="NO","Missing Data",IF('Census Input Tab'!T390=1,IF('Census Input Tab'!O390="BLANK","BLANK",""),'Census Input Tab'!C390))</f>
        <v/>
      </c>
      <c r="G359" s="82" t="str">
        <f>IF('Census Input Tab'!O390="NO","Missing Data",IF('Census Input Tab'!T390=1,IF('Census Input Tab'!O390="BLANK","BLANK",""),IF('Census Input Tab'!J390="","",'Census Input Tab'!J390)))</f>
        <v/>
      </c>
      <c r="H359" s="82" t="str">
        <f>IF('Census Input Tab'!O390="NO","Missing Data",IF('Census Input Tab'!T390=1,IF('Census Input Tab'!O390="BLANK","BLANK",""),INDEX($K$14:$K$18,MATCH('Census Input Tab'!F390,'SBMP Illustrative Census'!$L$14:$L$18,0))))</f>
        <v/>
      </c>
      <c r="I359" s="82" t="str">
        <f>IF('Census Input Tab'!O390="NO","Missing Data",IF('Census Input Tab'!T390=1,IF('Census Input Tab'!O390="BLANK","BLANK",""),IF(AND('Census Input Tab'!G390="",'Census Input Tab'!$O390="YES"),"",INDEX($K$22:$K$26,MATCH('Census Input Tab'!G390,'SBMP Illustrative Census'!$L$22:$L$26,0)))))</f>
        <v/>
      </c>
    </row>
    <row r="360" spans="1:9">
      <c r="A360" s="82" t="str">
        <f>IF('Census Input Tab'!O391="NO","Missing Data",IF('Census Input Tab'!T391=1,IF('Census Input Tab'!O391="BLANK","BLANK",""),INDEX($K$3:$K$5,MATCH('Census Input Tab'!H391,'SBMP Illustrative Census'!$L$3:$L$5,0))))</f>
        <v/>
      </c>
      <c r="B360" s="82" t="str">
        <f>IF('Census Input Tab'!O391="NO","Missing Data",IF('Census Input Tab'!T391=1,IF('Census Input Tab'!O391="BLANK","BLANK",""),'Census Input Tab'!B391))</f>
        <v/>
      </c>
      <c r="C360" s="82" t="str">
        <f>IF('Census Input Tab'!O391="NO","Missing Data",IF('Census Input Tab'!T391=1,IF('Census Input Tab'!O391="BLANK","BLANK",""),'Census Input Tab'!A391))</f>
        <v/>
      </c>
      <c r="D360" s="122" t="str">
        <f>IF('Census Input Tab'!O391="NO","Missing Data",IF('Census Input Tab'!T391=1,IF('Census Input Tab'!O391="BLANK","BLANK",""),'Census Input Tab'!D391))</f>
        <v/>
      </c>
      <c r="E360" s="82" t="str">
        <f>IF('Census Input Tab'!O391="NO","Missing Data",IF('Census Input Tab'!T391=1,IF('Census Input Tab'!O391="BLANK","BLANK",""),'Census Input Tab'!E391))</f>
        <v/>
      </c>
      <c r="F360" s="82" t="str">
        <f>IF('Census Input Tab'!O391="NO","Missing Data",IF('Census Input Tab'!T391=1,IF('Census Input Tab'!O391="BLANK","BLANK",""),'Census Input Tab'!C391))</f>
        <v/>
      </c>
      <c r="G360" s="82" t="str">
        <f>IF('Census Input Tab'!O391="NO","Missing Data",IF('Census Input Tab'!T391=1,IF('Census Input Tab'!O391="BLANK","BLANK",""),IF('Census Input Tab'!J391="","",'Census Input Tab'!J391)))</f>
        <v/>
      </c>
      <c r="H360" s="82" t="str">
        <f>IF('Census Input Tab'!O391="NO","Missing Data",IF('Census Input Tab'!T391=1,IF('Census Input Tab'!O391="BLANK","BLANK",""),INDEX($K$14:$K$18,MATCH('Census Input Tab'!F391,'SBMP Illustrative Census'!$L$14:$L$18,0))))</f>
        <v/>
      </c>
      <c r="I360" s="82" t="str">
        <f>IF('Census Input Tab'!O391="NO","Missing Data",IF('Census Input Tab'!T391=1,IF('Census Input Tab'!O391="BLANK","BLANK",""),IF(AND('Census Input Tab'!G391="",'Census Input Tab'!$O391="YES"),"",INDEX($K$22:$K$26,MATCH('Census Input Tab'!G391,'SBMP Illustrative Census'!$L$22:$L$26,0)))))</f>
        <v/>
      </c>
    </row>
    <row r="361" spans="1:9">
      <c r="A361" s="82" t="str">
        <f>IF('Census Input Tab'!O392="NO","Missing Data",IF('Census Input Tab'!T392=1,IF('Census Input Tab'!O392="BLANK","BLANK",""),INDEX($K$3:$K$5,MATCH('Census Input Tab'!H392,'SBMP Illustrative Census'!$L$3:$L$5,0))))</f>
        <v/>
      </c>
      <c r="B361" s="82" t="str">
        <f>IF('Census Input Tab'!O392="NO","Missing Data",IF('Census Input Tab'!T392=1,IF('Census Input Tab'!O392="BLANK","BLANK",""),'Census Input Tab'!B392))</f>
        <v/>
      </c>
      <c r="C361" s="82" t="str">
        <f>IF('Census Input Tab'!O392="NO","Missing Data",IF('Census Input Tab'!T392=1,IF('Census Input Tab'!O392="BLANK","BLANK",""),'Census Input Tab'!A392))</f>
        <v/>
      </c>
      <c r="D361" s="122" t="str">
        <f>IF('Census Input Tab'!O392="NO","Missing Data",IF('Census Input Tab'!T392=1,IF('Census Input Tab'!O392="BLANK","BLANK",""),'Census Input Tab'!D392))</f>
        <v/>
      </c>
      <c r="E361" s="82" t="str">
        <f>IF('Census Input Tab'!O392="NO","Missing Data",IF('Census Input Tab'!T392=1,IF('Census Input Tab'!O392="BLANK","BLANK",""),'Census Input Tab'!E392))</f>
        <v/>
      </c>
      <c r="F361" s="82" t="str">
        <f>IF('Census Input Tab'!O392="NO","Missing Data",IF('Census Input Tab'!T392=1,IF('Census Input Tab'!O392="BLANK","BLANK",""),'Census Input Tab'!C392))</f>
        <v/>
      </c>
      <c r="G361" s="82" t="str">
        <f>IF('Census Input Tab'!O392="NO","Missing Data",IF('Census Input Tab'!T392=1,IF('Census Input Tab'!O392="BLANK","BLANK",""),IF('Census Input Tab'!J392="","",'Census Input Tab'!J392)))</f>
        <v/>
      </c>
      <c r="H361" s="82" t="str">
        <f>IF('Census Input Tab'!O392="NO","Missing Data",IF('Census Input Tab'!T392=1,IF('Census Input Tab'!O392="BLANK","BLANK",""),INDEX($K$14:$K$18,MATCH('Census Input Tab'!F392,'SBMP Illustrative Census'!$L$14:$L$18,0))))</f>
        <v/>
      </c>
      <c r="I361" s="82" t="str">
        <f>IF('Census Input Tab'!O392="NO","Missing Data",IF('Census Input Tab'!T392=1,IF('Census Input Tab'!O392="BLANK","BLANK",""),IF(AND('Census Input Tab'!G392="",'Census Input Tab'!$O392="YES"),"",INDEX($K$22:$K$26,MATCH('Census Input Tab'!G392,'SBMP Illustrative Census'!$L$22:$L$26,0)))))</f>
        <v/>
      </c>
    </row>
    <row r="362" spans="1:9">
      <c r="A362" s="82" t="str">
        <f>IF('Census Input Tab'!O393="NO","Missing Data",IF('Census Input Tab'!T393=1,IF('Census Input Tab'!O393="BLANK","BLANK",""),INDEX($K$3:$K$5,MATCH('Census Input Tab'!H393,'SBMP Illustrative Census'!$L$3:$L$5,0))))</f>
        <v/>
      </c>
      <c r="B362" s="82" t="str">
        <f>IF('Census Input Tab'!O393="NO","Missing Data",IF('Census Input Tab'!T393=1,IF('Census Input Tab'!O393="BLANK","BLANK",""),'Census Input Tab'!B393))</f>
        <v/>
      </c>
      <c r="C362" s="82" t="str">
        <f>IF('Census Input Tab'!O393="NO","Missing Data",IF('Census Input Tab'!T393=1,IF('Census Input Tab'!O393="BLANK","BLANK",""),'Census Input Tab'!A393))</f>
        <v/>
      </c>
      <c r="D362" s="122" t="str">
        <f>IF('Census Input Tab'!O393="NO","Missing Data",IF('Census Input Tab'!T393=1,IF('Census Input Tab'!O393="BLANK","BLANK",""),'Census Input Tab'!D393))</f>
        <v/>
      </c>
      <c r="E362" s="82" t="str">
        <f>IF('Census Input Tab'!O393="NO","Missing Data",IF('Census Input Tab'!T393=1,IF('Census Input Tab'!O393="BLANK","BLANK",""),'Census Input Tab'!E393))</f>
        <v/>
      </c>
      <c r="F362" s="82" t="str">
        <f>IF('Census Input Tab'!O393="NO","Missing Data",IF('Census Input Tab'!T393=1,IF('Census Input Tab'!O393="BLANK","BLANK",""),'Census Input Tab'!C393))</f>
        <v/>
      </c>
      <c r="G362" s="82" t="str">
        <f>IF('Census Input Tab'!O393="NO","Missing Data",IF('Census Input Tab'!T393=1,IF('Census Input Tab'!O393="BLANK","BLANK",""),IF('Census Input Tab'!J393="","",'Census Input Tab'!J393)))</f>
        <v/>
      </c>
      <c r="H362" s="82" t="str">
        <f>IF('Census Input Tab'!O393="NO","Missing Data",IF('Census Input Tab'!T393=1,IF('Census Input Tab'!O393="BLANK","BLANK",""),INDEX($K$14:$K$18,MATCH('Census Input Tab'!F393,'SBMP Illustrative Census'!$L$14:$L$18,0))))</f>
        <v/>
      </c>
      <c r="I362" s="82" t="str">
        <f>IF('Census Input Tab'!O393="NO","Missing Data",IF('Census Input Tab'!T393=1,IF('Census Input Tab'!O393="BLANK","BLANK",""),IF(AND('Census Input Tab'!G393="",'Census Input Tab'!$O393="YES"),"",INDEX($K$22:$K$26,MATCH('Census Input Tab'!G393,'SBMP Illustrative Census'!$L$22:$L$26,0)))))</f>
        <v/>
      </c>
    </row>
    <row r="363" spans="1:9">
      <c r="A363" s="82" t="str">
        <f>IF('Census Input Tab'!O394="NO","Missing Data",IF('Census Input Tab'!T394=1,IF('Census Input Tab'!O394="BLANK","BLANK",""),INDEX($K$3:$K$5,MATCH('Census Input Tab'!H394,'SBMP Illustrative Census'!$L$3:$L$5,0))))</f>
        <v/>
      </c>
      <c r="B363" s="82" t="str">
        <f>IF('Census Input Tab'!O394="NO","Missing Data",IF('Census Input Tab'!T394=1,IF('Census Input Tab'!O394="BLANK","BLANK",""),'Census Input Tab'!B394))</f>
        <v/>
      </c>
      <c r="C363" s="82" t="str">
        <f>IF('Census Input Tab'!O394="NO","Missing Data",IF('Census Input Tab'!T394=1,IF('Census Input Tab'!O394="BLANK","BLANK",""),'Census Input Tab'!A394))</f>
        <v/>
      </c>
      <c r="D363" s="122" t="str">
        <f>IF('Census Input Tab'!O394="NO","Missing Data",IF('Census Input Tab'!T394=1,IF('Census Input Tab'!O394="BLANK","BLANK",""),'Census Input Tab'!D394))</f>
        <v/>
      </c>
      <c r="E363" s="82" t="str">
        <f>IF('Census Input Tab'!O394="NO","Missing Data",IF('Census Input Tab'!T394=1,IF('Census Input Tab'!O394="BLANK","BLANK",""),'Census Input Tab'!E394))</f>
        <v/>
      </c>
      <c r="F363" s="82" t="str">
        <f>IF('Census Input Tab'!O394="NO","Missing Data",IF('Census Input Tab'!T394=1,IF('Census Input Tab'!O394="BLANK","BLANK",""),'Census Input Tab'!C394))</f>
        <v/>
      </c>
      <c r="G363" s="82" t="str">
        <f>IF('Census Input Tab'!O394="NO","Missing Data",IF('Census Input Tab'!T394=1,IF('Census Input Tab'!O394="BLANK","BLANK",""),IF('Census Input Tab'!J394="","",'Census Input Tab'!J394)))</f>
        <v/>
      </c>
      <c r="H363" s="82" t="str">
        <f>IF('Census Input Tab'!O394="NO","Missing Data",IF('Census Input Tab'!T394=1,IF('Census Input Tab'!O394="BLANK","BLANK",""),INDEX($K$14:$K$18,MATCH('Census Input Tab'!F394,'SBMP Illustrative Census'!$L$14:$L$18,0))))</f>
        <v/>
      </c>
      <c r="I363" s="82" t="str">
        <f>IF('Census Input Tab'!O394="NO","Missing Data",IF('Census Input Tab'!T394=1,IF('Census Input Tab'!O394="BLANK","BLANK",""),IF(AND('Census Input Tab'!G394="",'Census Input Tab'!$O394="YES"),"",INDEX($K$22:$K$26,MATCH('Census Input Tab'!G394,'SBMP Illustrative Census'!$L$22:$L$26,0)))))</f>
        <v/>
      </c>
    </row>
    <row r="364" spans="1:9">
      <c r="A364" s="82" t="str">
        <f>IF('Census Input Tab'!O395="NO","Missing Data",IF('Census Input Tab'!T395=1,IF('Census Input Tab'!O395="BLANK","BLANK",""),INDEX($K$3:$K$5,MATCH('Census Input Tab'!H395,'SBMP Illustrative Census'!$L$3:$L$5,0))))</f>
        <v/>
      </c>
      <c r="B364" s="82" t="str">
        <f>IF('Census Input Tab'!O395="NO","Missing Data",IF('Census Input Tab'!T395=1,IF('Census Input Tab'!O395="BLANK","BLANK",""),'Census Input Tab'!B395))</f>
        <v/>
      </c>
      <c r="C364" s="82" t="str">
        <f>IF('Census Input Tab'!O395="NO","Missing Data",IF('Census Input Tab'!T395=1,IF('Census Input Tab'!O395="BLANK","BLANK",""),'Census Input Tab'!A395))</f>
        <v/>
      </c>
      <c r="D364" s="122" t="str">
        <f>IF('Census Input Tab'!O395="NO","Missing Data",IF('Census Input Tab'!T395=1,IF('Census Input Tab'!O395="BLANK","BLANK",""),'Census Input Tab'!D395))</f>
        <v/>
      </c>
      <c r="E364" s="82" t="str">
        <f>IF('Census Input Tab'!O395="NO","Missing Data",IF('Census Input Tab'!T395=1,IF('Census Input Tab'!O395="BLANK","BLANK",""),'Census Input Tab'!E395))</f>
        <v/>
      </c>
      <c r="F364" s="82" t="str">
        <f>IF('Census Input Tab'!O395="NO","Missing Data",IF('Census Input Tab'!T395=1,IF('Census Input Tab'!O395="BLANK","BLANK",""),'Census Input Tab'!C395))</f>
        <v/>
      </c>
      <c r="G364" s="82" t="str">
        <f>IF('Census Input Tab'!O395="NO","Missing Data",IF('Census Input Tab'!T395=1,IF('Census Input Tab'!O395="BLANK","BLANK",""),IF('Census Input Tab'!J395="","",'Census Input Tab'!J395)))</f>
        <v/>
      </c>
      <c r="H364" s="82" t="str">
        <f>IF('Census Input Tab'!O395="NO","Missing Data",IF('Census Input Tab'!T395=1,IF('Census Input Tab'!O395="BLANK","BLANK",""),INDEX($K$14:$K$18,MATCH('Census Input Tab'!F395,'SBMP Illustrative Census'!$L$14:$L$18,0))))</f>
        <v/>
      </c>
      <c r="I364" s="82" t="str">
        <f>IF('Census Input Tab'!O395="NO","Missing Data",IF('Census Input Tab'!T395=1,IF('Census Input Tab'!O395="BLANK","BLANK",""),IF(AND('Census Input Tab'!G395="",'Census Input Tab'!$O395="YES"),"",INDEX($K$22:$K$26,MATCH('Census Input Tab'!G395,'SBMP Illustrative Census'!$L$22:$L$26,0)))))</f>
        <v/>
      </c>
    </row>
    <row r="365" spans="1:9">
      <c r="A365" s="82" t="str">
        <f>IF('Census Input Tab'!O396="NO","Missing Data",IF('Census Input Tab'!T396=1,IF('Census Input Tab'!O396="BLANK","BLANK",""),INDEX($K$3:$K$5,MATCH('Census Input Tab'!H396,'SBMP Illustrative Census'!$L$3:$L$5,0))))</f>
        <v/>
      </c>
      <c r="B365" s="82" t="str">
        <f>IF('Census Input Tab'!O396="NO","Missing Data",IF('Census Input Tab'!T396=1,IF('Census Input Tab'!O396="BLANK","BLANK",""),'Census Input Tab'!B396))</f>
        <v/>
      </c>
      <c r="C365" s="82" t="str">
        <f>IF('Census Input Tab'!O396="NO","Missing Data",IF('Census Input Tab'!T396=1,IF('Census Input Tab'!O396="BLANK","BLANK",""),'Census Input Tab'!A396))</f>
        <v/>
      </c>
      <c r="D365" s="122" t="str">
        <f>IF('Census Input Tab'!O396="NO","Missing Data",IF('Census Input Tab'!T396=1,IF('Census Input Tab'!O396="BLANK","BLANK",""),'Census Input Tab'!D396))</f>
        <v/>
      </c>
      <c r="E365" s="82" t="str">
        <f>IF('Census Input Tab'!O396="NO","Missing Data",IF('Census Input Tab'!T396=1,IF('Census Input Tab'!O396="BLANK","BLANK",""),'Census Input Tab'!E396))</f>
        <v/>
      </c>
      <c r="F365" s="82" t="str">
        <f>IF('Census Input Tab'!O396="NO","Missing Data",IF('Census Input Tab'!T396=1,IF('Census Input Tab'!O396="BLANK","BLANK",""),'Census Input Tab'!C396))</f>
        <v/>
      </c>
      <c r="G365" s="82" t="str">
        <f>IF('Census Input Tab'!O396="NO","Missing Data",IF('Census Input Tab'!T396=1,IF('Census Input Tab'!O396="BLANK","BLANK",""),IF('Census Input Tab'!J396="","",'Census Input Tab'!J396)))</f>
        <v/>
      </c>
      <c r="H365" s="82" t="str">
        <f>IF('Census Input Tab'!O396="NO","Missing Data",IF('Census Input Tab'!T396=1,IF('Census Input Tab'!O396="BLANK","BLANK",""),INDEX($K$14:$K$18,MATCH('Census Input Tab'!F396,'SBMP Illustrative Census'!$L$14:$L$18,0))))</f>
        <v/>
      </c>
      <c r="I365" s="82" t="str">
        <f>IF('Census Input Tab'!O396="NO","Missing Data",IF('Census Input Tab'!T396=1,IF('Census Input Tab'!O396="BLANK","BLANK",""),IF(AND('Census Input Tab'!G396="",'Census Input Tab'!$O396="YES"),"",INDEX($K$22:$K$26,MATCH('Census Input Tab'!G396,'SBMP Illustrative Census'!$L$22:$L$26,0)))))</f>
        <v/>
      </c>
    </row>
    <row r="366" spans="1:9">
      <c r="A366" s="82" t="str">
        <f>IF('Census Input Tab'!O397="NO","Missing Data",IF('Census Input Tab'!T397=1,IF('Census Input Tab'!O397="BLANK","BLANK",""),INDEX($K$3:$K$5,MATCH('Census Input Tab'!H397,'SBMP Illustrative Census'!$L$3:$L$5,0))))</f>
        <v/>
      </c>
      <c r="B366" s="82" t="str">
        <f>IF('Census Input Tab'!O397="NO","Missing Data",IF('Census Input Tab'!T397=1,IF('Census Input Tab'!O397="BLANK","BLANK",""),'Census Input Tab'!B397))</f>
        <v/>
      </c>
      <c r="C366" s="82" t="str">
        <f>IF('Census Input Tab'!O397="NO","Missing Data",IF('Census Input Tab'!T397=1,IF('Census Input Tab'!O397="BLANK","BLANK",""),'Census Input Tab'!A397))</f>
        <v/>
      </c>
      <c r="D366" s="122" t="str">
        <f>IF('Census Input Tab'!O397="NO","Missing Data",IF('Census Input Tab'!T397=1,IF('Census Input Tab'!O397="BLANK","BLANK",""),'Census Input Tab'!D397))</f>
        <v/>
      </c>
      <c r="E366" s="82" t="str">
        <f>IF('Census Input Tab'!O397="NO","Missing Data",IF('Census Input Tab'!T397=1,IF('Census Input Tab'!O397="BLANK","BLANK",""),'Census Input Tab'!E397))</f>
        <v/>
      </c>
      <c r="F366" s="82" t="str">
        <f>IF('Census Input Tab'!O397="NO","Missing Data",IF('Census Input Tab'!T397=1,IF('Census Input Tab'!O397="BLANK","BLANK",""),'Census Input Tab'!C397))</f>
        <v/>
      </c>
      <c r="G366" s="82" t="str">
        <f>IF('Census Input Tab'!O397="NO","Missing Data",IF('Census Input Tab'!T397=1,IF('Census Input Tab'!O397="BLANK","BLANK",""),IF('Census Input Tab'!J397="","",'Census Input Tab'!J397)))</f>
        <v/>
      </c>
      <c r="H366" s="82" t="str">
        <f>IF('Census Input Tab'!O397="NO","Missing Data",IF('Census Input Tab'!T397=1,IF('Census Input Tab'!O397="BLANK","BLANK",""),INDEX($K$14:$K$18,MATCH('Census Input Tab'!F397,'SBMP Illustrative Census'!$L$14:$L$18,0))))</f>
        <v/>
      </c>
      <c r="I366" s="82" t="str">
        <f>IF('Census Input Tab'!O397="NO","Missing Data",IF('Census Input Tab'!T397=1,IF('Census Input Tab'!O397="BLANK","BLANK",""),IF(AND('Census Input Tab'!G397="",'Census Input Tab'!$O397="YES"),"",INDEX($K$22:$K$26,MATCH('Census Input Tab'!G397,'SBMP Illustrative Census'!$L$22:$L$26,0)))))</f>
        <v/>
      </c>
    </row>
    <row r="367" spans="1:9">
      <c r="A367" s="82" t="str">
        <f>IF('Census Input Tab'!O398="NO","Missing Data",IF('Census Input Tab'!T398=1,IF('Census Input Tab'!O398="BLANK","BLANK",""),INDEX($K$3:$K$5,MATCH('Census Input Tab'!H398,'SBMP Illustrative Census'!$L$3:$L$5,0))))</f>
        <v/>
      </c>
      <c r="B367" s="82" t="str">
        <f>IF('Census Input Tab'!O398="NO","Missing Data",IF('Census Input Tab'!T398=1,IF('Census Input Tab'!O398="BLANK","BLANK",""),'Census Input Tab'!B398))</f>
        <v/>
      </c>
      <c r="C367" s="82" t="str">
        <f>IF('Census Input Tab'!O398="NO","Missing Data",IF('Census Input Tab'!T398=1,IF('Census Input Tab'!O398="BLANK","BLANK",""),'Census Input Tab'!A398))</f>
        <v/>
      </c>
      <c r="D367" s="122" t="str">
        <f>IF('Census Input Tab'!O398="NO","Missing Data",IF('Census Input Tab'!T398=1,IF('Census Input Tab'!O398="BLANK","BLANK",""),'Census Input Tab'!D398))</f>
        <v/>
      </c>
      <c r="E367" s="82" t="str">
        <f>IF('Census Input Tab'!O398="NO","Missing Data",IF('Census Input Tab'!T398=1,IF('Census Input Tab'!O398="BLANK","BLANK",""),'Census Input Tab'!E398))</f>
        <v/>
      </c>
      <c r="F367" s="82" t="str">
        <f>IF('Census Input Tab'!O398="NO","Missing Data",IF('Census Input Tab'!T398=1,IF('Census Input Tab'!O398="BLANK","BLANK",""),'Census Input Tab'!C398))</f>
        <v/>
      </c>
      <c r="G367" s="82" t="str">
        <f>IF('Census Input Tab'!O398="NO","Missing Data",IF('Census Input Tab'!T398=1,IF('Census Input Tab'!O398="BLANK","BLANK",""),IF('Census Input Tab'!J398="","",'Census Input Tab'!J398)))</f>
        <v/>
      </c>
      <c r="H367" s="82" t="str">
        <f>IF('Census Input Tab'!O398="NO","Missing Data",IF('Census Input Tab'!T398=1,IF('Census Input Tab'!O398="BLANK","BLANK",""),INDEX($K$14:$K$18,MATCH('Census Input Tab'!F398,'SBMP Illustrative Census'!$L$14:$L$18,0))))</f>
        <v/>
      </c>
      <c r="I367" s="82" t="str">
        <f>IF('Census Input Tab'!O398="NO","Missing Data",IF('Census Input Tab'!T398=1,IF('Census Input Tab'!O398="BLANK","BLANK",""),IF(AND('Census Input Tab'!G398="",'Census Input Tab'!$O398="YES"),"",INDEX($K$22:$K$26,MATCH('Census Input Tab'!G398,'SBMP Illustrative Census'!$L$22:$L$26,0)))))</f>
        <v/>
      </c>
    </row>
    <row r="368" spans="1:9">
      <c r="A368" s="82" t="str">
        <f>IF('Census Input Tab'!O399="NO","Missing Data",IF('Census Input Tab'!T399=1,IF('Census Input Tab'!O399="BLANK","BLANK",""),INDEX($K$3:$K$5,MATCH('Census Input Tab'!H399,'SBMP Illustrative Census'!$L$3:$L$5,0))))</f>
        <v/>
      </c>
      <c r="B368" s="82" t="str">
        <f>IF('Census Input Tab'!O399="NO","Missing Data",IF('Census Input Tab'!T399=1,IF('Census Input Tab'!O399="BLANK","BLANK",""),'Census Input Tab'!B399))</f>
        <v/>
      </c>
      <c r="C368" s="82" t="str">
        <f>IF('Census Input Tab'!O399="NO","Missing Data",IF('Census Input Tab'!T399=1,IF('Census Input Tab'!O399="BLANK","BLANK",""),'Census Input Tab'!A399))</f>
        <v/>
      </c>
      <c r="D368" s="122" t="str">
        <f>IF('Census Input Tab'!O399="NO","Missing Data",IF('Census Input Tab'!T399=1,IF('Census Input Tab'!O399="BLANK","BLANK",""),'Census Input Tab'!D399))</f>
        <v/>
      </c>
      <c r="E368" s="82" t="str">
        <f>IF('Census Input Tab'!O399="NO","Missing Data",IF('Census Input Tab'!T399=1,IF('Census Input Tab'!O399="BLANK","BLANK",""),'Census Input Tab'!E399))</f>
        <v/>
      </c>
      <c r="F368" s="82" t="str">
        <f>IF('Census Input Tab'!O399="NO","Missing Data",IF('Census Input Tab'!T399=1,IF('Census Input Tab'!O399="BLANK","BLANK",""),'Census Input Tab'!C399))</f>
        <v/>
      </c>
      <c r="G368" s="82" t="str">
        <f>IF('Census Input Tab'!O399="NO","Missing Data",IF('Census Input Tab'!T399=1,IF('Census Input Tab'!O399="BLANK","BLANK",""),IF('Census Input Tab'!J399="","",'Census Input Tab'!J399)))</f>
        <v/>
      </c>
      <c r="H368" s="82" t="str">
        <f>IF('Census Input Tab'!O399="NO","Missing Data",IF('Census Input Tab'!T399=1,IF('Census Input Tab'!O399="BLANK","BLANK",""),INDEX($K$14:$K$18,MATCH('Census Input Tab'!F399,'SBMP Illustrative Census'!$L$14:$L$18,0))))</f>
        <v/>
      </c>
      <c r="I368" s="82" t="str">
        <f>IF('Census Input Tab'!O399="NO","Missing Data",IF('Census Input Tab'!T399=1,IF('Census Input Tab'!O399="BLANK","BLANK",""),IF(AND('Census Input Tab'!G399="",'Census Input Tab'!$O399="YES"),"",INDEX($K$22:$K$26,MATCH('Census Input Tab'!G399,'SBMP Illustrative Census'!$L$22:$L$26,0)))))</f>
        <v/>
      </c>
    </row>
    <row r="369" spans="1:9">
      <c r="A369" s="82" t="str">
        <f>IF('Census Input Tab'!O400="NO","Missing Data",IF('Census Input Tab'!T400=1,IF('Census Input Tab'!O400="BLANK","BLANK",""),INDEX($K$3:$K$5,MATCH('Census Input Tab'!H400,'SBMP Illustrative Census'!$L$3:$L$5,0))))</f>
        <v/>
      </c>
      <c r="B369" s="82" t="str">
        <f>IF('Census Input Tab'!O400="NO","Missing Data",IF('Census Input Tab'!T400=1,IF('Census Input Tab'!O400="BLANK","BLANK",""),'Census Input Tab'!B400))</f>
        <v/>
      </c>
      <c r="C369" s="82" t="str">
        <f>IF('Census Input Tab'!O400="NO","Missing Data",IF('Census Input Tab'!T400=1,IF('Census Input Tab'!O400="BLANK","BLANK",""),'Census Input Tab'!A400))</f>
        <v/>
      </c>
      <c r="D369" s="122" t="str">
        <f>IF('Census Input Tab'!O400="NO","Missing Data",IF('Census Input Tab'!T400=1,IF('Census Input Tab'!O400="BLANK","BLANK",""),'Census Input Tab'!D400))</f>
        <v/>
      </c>
      <c r="E369" s="82" t="str">
        <f>IF('Census Input Tab'!O400="NO","Missing Data",IF('Census Input Tab'!T400=1,IF('Census Input Tab'!O400="BLANK","BLANK",""),'Census Input Tab'!E400))</f>
        <v/>
      </c>
      <c r="F369" s="82" t="str">
        <f>IF('Census Input Tab'!O400="NO","Missing Data",IF('Census Input Tab'!T400=1,IF('Census Input Tab'!O400="BLANK","BLANK",""),'Census Input Tab'!C400))</f>
        <v/>
      </c>
      <c r="G369" s="82" t="str">
        <f>IF('Census Input Tab'!O400="NO","Missing Data",IF('Census Input Tab'!T400=1,IF('Census Input Tab'!O400="BLANK","BLANK",""),IF('Census Input Tab'!J400="","",'Census Input Tab'!J400)))</f>
        <v/>
      </c>
      <c r="H369" s="82" t="str">
        <f>IF('Census Input Tab'!O400="NO","Missing Data",IF('Census Input Tab'!T400=1,IF('Census Input Tab'!O400="BLANK","BLANK",""),INDEX($K$14:$K$18,MATCH('Census Input Tab'!F400,'SBMP Illustrative Census'!$L$14:$L$18,0))))</f>
        <v/>
      </c>
      <c r="I369" s="82" t="str">
        <f>IF('Census Input Tab'!O400="NO","Missing Data",IF('Census Input Tab'!T400=1,IF('Census Input Tab'!O400="BLANK","BLANK",""),IF(AND('Census Input Tab'!G400="",'Census Input Tab'!$O400="YES"),"",INDEX($K$22:$K$26,MATCH('Census Input Tab'!G400,'SBMP Illustrative Census'!$L$22:$L$26,0)))))</f>
        <v/>
      </c>
    </row>
    <row r="370" spans="1:9">
      <c r="A370" s="82" t="str">
        <f>IF('Census Input Tab'!O401="NO","Missing Data",IF('Census Input Tab'!T401=1,IF('Census Input Tab'!O401="BLANK","BLANK",""),INDEX($K$3:$K$5,MATCH('Census Input Tab'!H401,'SBMP Illustrative Census'!$L$3:$L$5,0))))</f>
        <v/>
      </c>
      <c r="B370" s="82" t="str">
        <f>IF('Census Input Tab'!O401="NO","Missing Data",IF('Census Input Tab'!T401=1,IF('Census Input Tab'!O401="BLANK","BLANK",""),'Census Input Tab'!B401))</f>
        <v/>
      </c>
      <c r="C370" s="82" t="str">
        <f>IF('Census Input Tab'!O401="NO","Missing Data",IF('Census Input Tab'!T401=1,IF('Census Input Tab'!O401="BLANK","BLANK",""),'Census Input Tab'!A401))</f>
        <v/>
      </c>
      <c r="D370" s="122" t="str">
        <f>IF('Census Input Tab'!O401="NO","Missing Data",IF('Census Input Tab'!T401=1,IF('Census Input Tab'!O401="BLANK","BLANK",""),'Census Input Tab'!D401))</f>
        <v/>
      </c>
      <c r="E370" s="82" t="str">
        <f>IF('Census Input Tab'!O401="NO","Missing Data",IF('Census Input Tab'!T401=1,IF('Census Input Tab'!O401="BLANK","BLANK",""),'Census Input Tab'!E401))</f>
        <v/>
      </c>
      <c r="F370" s="82" t="str">
        <f>IF('Census Input Tab'!O401="NO","Missing Data",IF('Census Input Tab'!T401=1,IF('Census Input Tab'!O401="BLANK","BLANK",""),'Census Input Tab'!C401))</f>
        <v/>
      </c>
      <c r="G370" s="82" t="str">
        <f>IF('Census Input Tab'!O401="NO","Missing Data",IF('Census Input Tab'!T401=1,IF('Census Input Tab'!O401="BLANK","BLANK",""),IF('Census Input Tab'!J401="","",'Census Input Tab'!J401)))</f>
        <v/>
      </c>
      <c r="H370" s="82" t="str">
        <f>IF('Census Input Tab'!O401="NO","Missing Data",IF('Census Input Tab'!T401=1,IF('Census Input Tab'!O401="BLANK","BLANK",""),INDEX($K$14:$K$18,MATCH('Census Input Tab'!F401,'SBMP Illustrative Census'!$L$14:$L$18,0))))</f>
        <v/>
      </c>
      <c r="I370" s="82" t="str">
        <f>IF('Census Input Tab'!O401="NO","Missing Data",IF('Census Input Tab'!T401=1,IF('Census Input Tab'!O401="BLANK","BLANK",""),IF(AND('Census Input Tab'!G401="",'Census Input Tab'!$O401="YES"),"",INDEX($K$22:$K$26,MATCH('Census Input Tab'!G401,'SBMP Illustrative Census'!$L$22:$L$26,0)))))</f>
        <v/>
      </c>
    </row>
    <row r="371" spans="1:9">
      <c r="A371" s="82" t="str">
        <f>IF('Census Input Tab'!O402="NO","Missing Data",IF('Census Input Tab'!T402=1,IF('Census Input Tab'!O402="BLANK","BLANK",""),INDEX($K$3:$K$5,MATCH('Census Input Tab'!H402,'SBMP Illustrative Census'!$L$3:$L$5,0))))</f>
        <v/>
      </c>
      <c r="B371" s="82" t="str">
        <f>IF('Census Input Tab'!O402="NO","Missing Data",IF('Census Input Tab'!T402=1,IF('Census Input Tab'!O402="BLANK","BLANK",""),'Census Input Tab'!B402))</f>
        <v/>
      </c>
      <c r="C371" s="82" t="str">
        <f>IF('Census Input Tab'!O402="NO","Missing Data",IF('Census Input Tab'!T402=1,IF('Census Input Tab'!O402="BLANK","BLANK",""),'Census Input Tab'!A402))</f>
        <v/>
      </c>
      <c r="D371" s="122" t="str">
        <f>IF('Census Input Tab'!O402="NO","Missing Data",IF('Census Input Tab'!T402=1,IF('Census Input Tab'!O402="BLANK","BLANK",""),'Census Input Tab'!D402))</f>
        <v/>
      </c>
      <c r="E371" s="82" t="str">
        <f>IF('Census Input Tab'!O402="NO","Missing Data",IF('Census Input Tab'!T402=1,IF('Census Input Tab'!O402="BLANK","BLANK",""),'Census Input Tab'!E402))</f>
        <v/>
      </c>
      <c r="F371" s="82" t="str">
        <f>IF('Census Input Tab'!O402="NO","Missing Data",IF('Census Input Tab'!T402=1,IF('Census Input Tab'!O402="BLANK","BLANK",""),'Census Input Tab'!C402))</f>
        <v/>
      </c>
      <c r="G371" s="82" t="str">
        <f>IF('Census Input Tab'!O402="NO","Missing Data",IF('Census Input Tab'!T402=1,IF('Census Input Tab'!O402="BLANK","BLANK",""),IF('Census Input Tab'!J402="","",'Census Input Tab'!J402)))</f>
        <v/>
      </c>
      <c r="H371" s="82" t="str">
        <f>IF('Census Input Tab'!O402="NO","Missing Data",IF('Census Input Tab'!T402=1,IF('Census Input Tab'!O402="BLANK","BLANK",""),INDEX($K$14:$K$18,MATCH('Census Input Tab'!F402,'SBMP Illustrative Census'!$L$14:$L$18,0))))</f>
        <v/>
      </c>
      <c r="I371" s="82" t="str">
        <f>IF('Census Input Tab'!O402="NO","Missing Data",IF('Census Input Tab'!T402=1,IF('Census Input Tab'!O402="BLANK","BLANK",""),IF(AND('Census Input Tab'!G402="",'Census Input Tab'!$O402="YES"),"",INDEX($K$22:$K$26,MATCH('Census Input Tab'!G402,'SBMP Illustrative Census'!$L$22:$L$26,0)))))</f>
        <v/>
      </c>
    </row>
    <row r="372" spans="1:9">
      <c r="A372" s="82" t="str">
        <f>IF('Census Input Tab'!O403="NO","Missing Data",IF('Census Input Tab'!T403=1,IF('Census Input Tab'!O403="BLANK","BLANK",""),INDEX($K$3:$K$5,MATCH('Census Input Tab'!H403,'SBMP Illustrative Census'!$L$3:$L$5,0))))</f>
        <v/>
      </c>
      <c r="B372" s="82" t="str">
        <f>IF('Census Input Tab'!O403="NO","Missing Data",IF('Census Input Tab'!T403=1,IF('Census Input Tab'!O403="BLANK","BLANK",""),'Census Input Tab'!B403))</f>
        <v/>
      </c>
      <c r="C372" s="82" t="str">
        <f>IF('Census Input Tab'!O403="NO","Missing Data",IF('Census Input Tab'!T403=1,IF('Census Input Tab'!O403="BLANK","BLANK",""),'Census Input Tab'!A403))</f>
        <v/>
      </c>
      <c r="D372" s="122" t="str">
        <f>IF('Census Input Tab'!O403="NO","Missing Data",IF('Census Input Tab'!T403=1,IF('Census Input Tab'!O403="BLANK","BLANK",""),'Census Input Tab'!D403))</f>
        <v/>
      </c>
      <c r="E372" s="82" t="str">
        <f>IF('Census Input Tab'!O403="NO","Missing Data",IF('Census Input Tab'!T403=1,IF('Census Input Tab'!O403="BLANK","BLANK",""),'Census Input Tab'!E403))</f>
        <v/>
      </c>
      <c r="F372" s="82" t="str">
        <f>IF('Census Input Tab'!O403="NO","Missing Data",IF('Census Input Tab'!T403=1,IF('Census Input Tab'!O403="BLANK","BLANK",""),'Census Input Tab'!C403))</f>
        <v/>
      </c>
      <c r="G372" s="82" t="str">
        <f>IF('Census Input Tab'!O403="NO","Missing Data",IF('Census Input Tab'!T403=1,IF('Census Input Tab'!O403="BLANK","BLANK",""),IF('Census Input Tab'!J403="","",'Census Input Tab'!J403)))</f>
        <v/>
      </c>
      <c r="H372" s="82" t="str">
        <f>IF('Census Input Tab'!O403="NO","Missing Data",IF('Census Input Tab'!T403=1,IF('Census Input Tab'!O403="BLANK","BLANK",""),INDEX($K$14:$K$18,MATCH('Census Input Tab'!F403,'SBMP Illustrative Census'!$L$14:$L$18,0))))</f>
        <v/>
      </c>
      <c r="I372" s="82" t="str">
        <f>IF('Census Input Tab'!O403="NO","Missing Data",IF('Census Input Tab'!T403=1,IF('Census Input Tab'!O403="BLANK","BLANK",""),IF(AND('Census Input Tab'!G403="",'Census Input Tab'!$O403="YES"),"",INDEX($K$22:$K$26,MATCH('Census Input Tab'!G403,'SBMP Illustrative Census'!$L$22:$L$26,0)))))</f>
        <v/>
      </c>
    </row>
    <row r="373" spans="1:9">
      <c r="A373" s="82" t="str">
        <f>IF('Census Input Tab'!O404="NO","Missing Data",IF('Census Input Tab'!T404=1,IF('Census Input Tab'!O404="BLANK","BLANK",""),INDEX($K$3:$K$5,MATCH('Census Input Tab'!H404,'SBMP Illustrative Census'!$L$3:$L$5,0))))</f>
        <v/>
      </c>
      <c r="B373" s="82" t="str">
        <f>IF('Census Input Tab'!O404="NO","Missing Data",IF('Census Input Tab'!T404=1,IF('Census Input Tab'!O404="BLANK","BLANK",""),'Census Input Tab'!B404))</f>
        <v/>
      </c>
      <c r="C373" s="82" t="str">
        <f>IF('Census Input Tab'!O404="NO","Missing Data",IF('Census Input Tab'!T404=1,IF('Census Input Tab'!O404="BLANK","BLANK",""),'Census Input Tab'!A404))</f>
        <v/>
      </c>
      <c r="D373" s="122" t="str">
        <f>IF('Census Input Tab'!O404="NO","Missing Data",IF('Census Input Tab'!T404=1,IF('Census Input Tab'!O404="BLANK","BLANK",""),'Census Input Tab'!D404))</f>
        <v/>
      </c>
      <c r="E373" s="82" t="str">
        <f>IF('Census Input Tab'!O404="NO","Missing Data",IF('Census Input Tab'!T404=1,IF('Census Input Tab'!O404="BLANK","BLANK",""),'Census Input Tab'!E404))</f>
        <v/>
      </c>
      <c r="F373" s="82" t="str">
        <f>IF('Census Input Tab'!O404="NO","Missing Data",IF('Census Input Tab'!T404=1,IF('Census Input Tab'!O404="BLANK","BLANK",""),'Census Input Tab'!C404))</f>
        <v/>
      </c>
      <c r="G373" s="82" t="str">
        <f>IF('Census Input Tab'!O404="NO","Missing Data",IF('Census Input Tab'!T404=1,IF('Census Input Tab'!O404="BLANK","BLANK",""),IF('Census Input Tab'!J404="","",'Census Input Tab'!J404)))</f>
        <v/>
      </c>
      <c r="H373" s="82" t="str">
        <f>IF('Census Input Tab'!O404="NO","Missing Data",IF('Census Input Tab'!T404=1,IF('Census Input Tab'!O404="BLANK","BLANK",""),INDEX($K$14:$K$18,MATCH('Census Input Tab'!F404,'SBMP Illustrative Census'!$L$14:$L$18,0))))</f>
        <v/>
      </c>
      <c r="I373" s="82" t="str">
        <f>IF('Census Input Tab'!O404="NO","Missing Data",IF('Census Input Tab'!T404=1,IF('Census Input Tab'!O404="BLANK","BLANK",""),IF(AND('Census Input Tab'!G404="",'Census Input Tab'!$O404="YES"),"",INDEX($K$22:$K$26,MATCH('Census Input Tab'!G404,'SBMP Illustrative Census'!$L$22:$L$26,0)))))</f>
        <v/>
      </c>
    </row>
    <row r="374" spans="1:9">
      <c r="A374" s="82" t="str">
        <f>IF('Census Input Tab'!O405="NO","Missing Data",IF('Census Input Tab'!T405=1,IF('Census Input Tab'!O405="BLANK","BLANK",""),INDEX($K$3:$K$5,MATCH('Census Input Tab'!H405,'SBMP Illustrative Census'!$L$3:$L$5,0))))</f>
        <v/>
      </c>
      <c r="B374" s="82" t="str">
        <f>IF('Census Input Tab'!O405="NO","Missing Data",IF('Census Input Tab'!T405=1,IF('Census Input Tab'!O405="BLANK","BLANK",""),'Census Input Tab'!B405))</f>
        <v/>
      </c>
      <c r="C374" s="82" t="str">
        <f>IF('Census Input Tab'!O405="NO","Missing Data",IF('Census Input Tab'!T405=1,IF('Census Input Tab'!O405="BLANK","BLANK",""),'Census Input Tab'!A405))</f>
        <v/>
      </c>
      <c r="D374" s="122" t="str">
        <f>IF('Census Input Tab'!O405="NO","Missing Data",IF('Census Input Tab'!T405=1,IF('Census Input Tab'!O405="BLANK","BLANK",""),'Census Input Tab'!D405))</f>
        <v/>
      </c>
      <c r="E374" s="82" t="str">
        <f>IF('Census Input Tab'!O405="NO","Missing Data",IF('Census Input Tab'!T405=1,IF('Census Input Tab'!O405="BLANK","BLANK",""),'Census Input Tab'!E405))</f>
        <v/>
      </c>
      <c r="F374" s="82" t="str">
        <f>IF('Census Input Tab'!O405="NO","Missing Data",IF('Census Input Tab'!T405=1,IF('Census Input Tab'!O405="BLANK","BLANK",""),'Census Input Tab'!C405))</f>
        <v/>
      </c>
      <c r="G374" s="82" t="str">
        <f>IF('Census Input Tab'!O405="NO","Missing Data",IF('Census Input Tab'!T405=1,IF('Census Input Tab'!O405="BLANK","BLANK",""),IF('Census Input Tab'!J405="","",'Census Input Tab'!J405)))</f>
        <v/>
      </c>
      <c r="H374" s="82" t="str">
        <f>IF('Census Input Tab'!O405="NO","Missing Data",IF('Census Input Tab'!T405=1,IF('Census Input Tab'!O405="BLANK","BLANK",""),INDEX($K$14:$K$18,MATCH('Census Input Tab'!F405,'SBMP Illustrative Census'!$L$14:$L$18,0))))</f>
        <v/>
      </c>
      <c r="I374" s="82" t="str">
        <f>IF('Census Input Tab'!O405="NO","Missing Data",IF('Census Input Tab'!T405=1,IF('Census Input Tab'!O405="BLANK","BLANK",""),IF(AND('Census Input Tab'!G405="",'Census Input Tab'!$O405="YES"),"",INDEX($K$22:$K$26,MATCH('Census Input Tab'!G405,'SBMP Illustrative Census'!$L$22:$L$26,0)))))</f>
        <v/>
      </c>
    </row>
    <row r="375" spans="1:9">
      <c r="A375" s="82" t="str">
        <f>IF('Census Input Tab'!O406="NO","Missing Data",IF('Census Input Tab'!T406=1,IF('Census Input Tab'!O406="BLANK","BLANK",""),INDEX($K$3:$K$5,MATCH('Census Input Tab'!H406,'SBMP Illustrative Census'!$L$3:$L$5,0))))</f>
        <v/>
      </c>
      <c r="B375" s="82" t="str">
        <f>IF('Census Input Tab'!O406="NO","Missing Data",IF('Census Input Tab'!T406=1,IF('Census Input Tab'!O406="BLANK","BLANK",""),'Census Input Tab'!B406))</f>
        <v/>
      </c>
      <c r="C375" s="82" t="str">
        <f>IF('Census Input Tab'!O406="NO","Missing Data",IF('Census Input Tab'!T406=1,IF('Census Input Tab'!O406="BLANK","BLANK",""),'Census Input Tab'!A406))</f>
        <v/>
      </c>
      <c r="D375" s="122" t="str">
        <f>IF('Census Input Tab'!O406="NO","Missing Data",IF('Census Input Tab'!T406=1,IF('Census Input Tab'!O406="BLANK","BLANK",""),'Census Input Tab'!D406))</f>
        <v/>
      </c>
      <c r="E375" s="82" t="str">
        <f>IF('Census Input Tab'!O406="NO","Missing Data",IF('Census Input Tab'!T406=1,IF('Census Input Tab'!O406="BLANK","BLANK",""),'Census Input Tab'!E406))</f>
        <v/>
      </c>
      <c r="F375" s="82" t="str">
        <f>IF('Census Input Tab'!O406="NO","Missing Data",IF('Census Input Tab'!T406=1,IF('Census Input Tab'!O406="BLANK","BLANK",""),'Census Input Tab'!C406))</f>
        <v/>
      </c>
      <c r="G375" s="82" t="str">
        <f>IF('Census Input Tab'!O406="NO","Missing Data",IF('Census Input Tab'!T406=1,IF('Census Input Tab'!O406="BLANK","BLANK",""),IF('Census Input Tab'!J406="","",'Census Input Tab'!J406)))</f>
        <v/>
      </c>
      <c r="H375" s="82" t="str">
        <f>IF('Census Input Tab'!O406="NO","Missing Data",IF('Census Input Tab'!T406=1,IF('Census Input Tab'!O406="BLANK","BLANK",""),INDEX($K$14:$K$18,MATCH('Census Input Tab'!F406,'SBMP Illustrative Census'!$L$14:$L$18,0))))</f>
        <v/>
      </c>
      <c r="I375" s="82" t="str">
        <f>IF('Census Input Tab'!O406="NO","Missing Data",IF('Census Input Tab'!T406=1,IF('Census Input Tab'!O406="BLANK","BLANK",""),IF(AND('Census Input Tab'!G406="",'Census Input Tab'!$O406="YES"),"",INDEX($K$22:$K$26,MATCH('Census Input Tab'!G406,'SBMP Illustrative Census'!$L$22:$L$26,0)))))</f>
        <v/>
      </c>
    </row>
    <row r="376" spans="1:9">
      <c r="A376" s="82" t="str">
        <f>IF('Census Input Tab'!O407="NO","Missing Data",IF('Census Input Tab'!T407=1,IF('Census Input Tab'!O407="BLANK","BLANK",""),INDEX($K$3:$K$5,MATCH('Census Input Tab'!H407,'SBMP Illustrative Census'!$L$3:$L$5,0))))</f>
        <v/>
      </c>
      <c r="B376" s="82" t="str">
        <f>IF('Census Input Tab'!O407="NO","Missing Data",IF('Census Input Tab'!T407=1,IF('Census Input Tab'!O407="BLANK","BLANK",""),'Census Input Tab'!B407))</f>
        <v/>
      </c>
      <c r="C376" s="82" t="str">
        <f>IF('Census Input Tab'!O407="NO","Missing Data",IF('Census Input Tab'!T407=1,IF('Census Input Tab'!O407="BLANK","BLANK",""),'Census Input Tab'!A407))</f>
        <v/>
      </c>
      <c r="D376" s="122" t="str">
        <f>IF('Census Input Tab'!O407="NO","Missing Data",IF('Census Input Tab'!T407=1,IF('Census Input Tab'!O407="BLANK","BLANK",""),'Census Input Tab'!D407))</f>
        <v/>
      </c>
      <c r="E376" s="82" t="str">
        <f>IF('Census Input Tab'!O407="NO","Missing Data",IF('Census Input Tab'!T407=1,IF('Census Input Tab'!O407="BLANK","BLANK",""),'Census Input Tab'!E407))</f>
        <v/>
      </c>
      <c r="F376" s="82" t="str">
        <f>IF('Census Input Tab'!O407="NO","Missing Data",IF('Census Input Tab'!T407=1,IF('Census Input Tab'!O407="BLANK","BLANK",""),'Census Input Tab'!C407))</f>
        <v/>
      </c>
      <c r="G376" s="82" t="str">
        <f>IF('Census Input Tab'!O407="NO","Missing Data",IF('Census Input Tab'!T407=1,IF('Census Input Tab'!O407="BLANK","BLANK",""),IF('Census Input Tab'!J407="","",'Census Input Tab'!J407)))</f>
        <v/>
      </c>
      <c r="H376" s="82" t="str">
        <f>IF('Census Input Tab'!O407="NO","Missing Data",IF('Census Input Tab'!T407=1,IF('Census Input Tab'!O407="BLANK","BLANK",""),INDEX($K$14:$K$18,MATCH('Census Input Tab'!F407,'SBMP Illustrative Census'!$L$14:$L$18,0))))</f>
        <v/>
      </c>
      <c r="I376" s="82" t="str">
        <f>IF('Census Input Tab'!O407="NO","Missing Data",IF('Census Input Tab'!T407=1,IF('Census Input Tab'!O407="BLANK","BLANK",""),IF(AND('Census Input Tab'!G407="",'Census Input Tab'!$O407="YES"),"",INDEX($K$22:$K$26,MATCH('Census Input Tab'!G407,'SBMP Illustrative Census'!$L$22:$L$26,0)))))</f>
        <v/>
      </c>
    </row>
    <row r="377" spans="1:9">
      <c r="A377" s="82" t="str">
        <f>IF('Census Input Tab'!O408="NO","Missing Data",IF('Census Input Tab'!T408=1,IF('Census Input Tab'!O408="BLANK","BLANK",""),INDEX($K$3:$K$5,MATCH('Census Input Tab'!H408,'SBMP Illustrative Census'!$L$3:$L$5,0))))</f>
        <v/>
      </c>
      <c r="B377" s="82" t="str">
        <f>IF('Census Input Tab'!O408="NO","Missing Data",IF('Census Input Tab'!T408=1,IF('Census Input Tab'!O408="BLANK","BLANK",""),'Census Input Tab'!B408))</f>
        <v/>
      </c>
      <c r="C377" s="82" t="str">
        <f>IF('Census Input Tab'!O408="NO","Missing Data",IF('Census Input Tab'!T408=1,IF('Census Input Tab'!O408="BLANK","BLANK",""),'Census Input Tab'!A408))</f>
        <v/>
      </c>
      <c r="D377" s="122" t="str">
        <f>IF('Census Input Tab'!O408="NO","Missing Data",IF('Census Input Tab'!T408=1,IF('Census Input Tab'!O408="BLANK","BLANK",""),'Census Input Tab'!D408))</f>
        <v/>
      </c>
      <c r="E377" s="82" t="str">
        <f>IF('Census Input Tab'!O408="NO","Missing Data",IF('Census Input Tab'!T408=1,IF('Census Input Tab'!O408="BLANK","BLANK",""),'Census Input Tab'!E408))</f>
        <v/>
      </c>
      <c r="F377" s="82" t="str">
        <f>IF('Census Input Tab'!O408="NO","Missing Data",IF('Census Input Tab'!T408=1,IF('Census Input Tab'!O408="BLANK","BLANK",""),'Census Input Tab'!C408))</f>
        <v/>
      </c>
      <c r="G377" s="82" t="str">
        <f>IF('Census Input Tab'!O408="NO","Missing Data",IF('Census Input Tab'!T408=1,IF('Census Input Tab'!O408="BLANK","BLANK",""),IF('Census Input Tab'!J408="","",'Census Input Tab'!J408)))</f>
        <v/>
      </c>
      <c r="H377" s="82" t="str">
        <f>IF('Census Input Tab'!O408="NO","Missing Data",IF('Census Input Tab'!T408=1,IF('Census Input Tab'!O408="BLANK","BLANK",""),INDEX($K$14:$K$18,MATCH('Census Input Tab'!F408,'SBMP Illustrative Census'!$L$14:$L$18,0))))</f>
        <v/>
      </c>
      <c r="I377" s="82" t="str">
        <f>IF('Census Input Tab'!O408="NO","Missing Data",IF('Census Input Tab'!T408=1,IF('Census Input Tab'!O408="BLANK","BLANK",""),IF(AND('Census Input Tab'!G408="",'Census Input Tab'!$O408="YES"),"",INDEX($K$22:$K$26,MATCH('Census Input Tab'!G408,'SBMP Illustrative Census'!$L$22:$L$26,0)))))</f>
        <v/>
      </c>
    </row>
    <row r="378" spans="1:9">
      <c r="A378" s="82" t="str">
        <f>IF('Census Input Tab'!O409="NO","Missing Data",IF('Census Input Tab'!T409=1,IF('Census Input Tab'!O409="BLANK","BLANK",""),INDEX($K$3:$K$5,MATCH('Census Input Tab'!H409,'SBMP Illustrative Census'!$L$3:$L$5,0))))</f>
        <v/>
      </c>
      <c r="B378" s="82" t="str">
        <f>IF('Census Input Tab'!O409="NO","Missing Data",IF('Census Input Tab'!T409=1,IF('Census Input Tab'!O409="BLANK","BLANK",""),'Census Input Tab'!B409))</f>
        <v/>
      </c>
      <c r="C378" s="82" t="str">
        <f>IF('Census Input Tab'!O409="NO","Missing Data",IF('Census Input Tab'!T409=1,IF('Census Input Tab'!O409="BLANK","BLANK",""),'Census Input Tab'!A409))</f>
        <v/>
      </c>
      <c r="D378" s="122" t="str">
        <f>IF('Census Input Tab'!O409="NO","Missing Data",IF('Census Input Tab'!T409=1,IF('Census Input Tab'!O409="BLANK","BLANK",""),'Census Input Tab'!D409))</f>
        <v/>
      </c>
      <c r="E378" s="82" t="str">
        <f>IF('Census Input Tab'!O409="NO","Missing Data",IF('Census Input Tab'!T409=1,IF('Census Input Tab'!O409="BLANK","BLANK",""),'Census Input Tab'!E409))</f>
        <v/>
      </c>
      <c r="F378" s="82" t="str">
        <f>IF('Census Input Tab'!O409="NO","Missing Data",IF('Census Input Tab'!T409=1,IF('Census Input Tab'!O409="BLANK","BLANK",""),'Census Input Tab'!C409))</f>
        <v/>
      </c>
      <c r="G378" s="82" t="str">
        <f>IF('Census Input Tab'!O409="NO","Missing Data",IF('Census Input Tab'!T409=1,IF('Census Input Tab'!O409="BLANK","BLANK",""),IF('Census Input Tab'!J409="","",'Census Input Tab'!J409)))</f>
        <v/>
      </c>
      <c r="H378" s="82" t="str">
        <f>IF('Census Input Tab'!O409="NO","Missing Data",IF('Census Input Tab'!T409=1,IF('Census Input Tab'!O409="BLANK","BLANK",""),INDEX($K$14:$K$18,MATCH('Census Input Tab'!F409,'SBMP Illustrative Census'!$L$14:$L$18,0))))</f>
        <v/>
      </c>
      <c r="I378" s="82" t="str">
        <f>IF('Census Input Tab'!O409="NO","Missing Data",IF('Census Input Tab'!T409=1,IF('Census Input Tab'!O409="BLANK","BLANK",""),IF(AND('Census Input Tab'!G409="",'Census Input Tab'!$O409="YES"),"",INDEX($K$22:$K$26,MATCH('Census Input Tab'!G409,'SBMP Illustrative Census'!$L$22:$L$26,0)))))</f>
        <v/>
      </c>
    </row>
    <row r="379" spans="1:9">
      <c r="A379" s="82" t="str">
        <f>IF('Census Input Tab'!O410="NO","Missing Data",IF('Census Input Tab'!T410=1,IF('Census Input Tab'!O410="BLANK","BLANK",""),INDEX($K$3:$K$5,MATCH('Census Input Tab'!H410,'SBMP Illustrative Census'!$L$3:$L$5,0))))</f>
        <v/>
      </c>
      <c r="B379" s="82" t="str">
        <f>IF('Census Input Tab'!O410="NO","Missing Data",IF('Census Input Tab'!T410=1,IF('Census Input Tab'!O410="BLANK","BLANK",""),'Census Input Tab'!B410))</f>
        <v/>
      </c>
      <c r="C379" s="82" t="str">
        <f>IF('Census Input Tab'!O410="NO","Missing Data",IF('Census Input Tab'!T410=1,IF('Census Input Tab'!O410="BLANK","BLANK",""),'Census Input Tab'!A410))</f>
        <v/>
      </c>
      <c r="D379" s="122" t="str">
        <f>IF('Census Input Tab'!O410="NO","Missing Data",IF('Census Input Tab'!T410=1,IF('Census Input Tab'!O410="BLANK","BLANK",""),'Census Input Tab'!D410))</f>
        <v/>
      </c>
      <c r="E379" s="82" t="str">
        <f>IF('Census Input Tab'!O410="NO","Missing Data",IF('Census Input Tab'!T410=1,IF('Census Input Tab'!O410="BLANK","BLANK",""),'Census Input Tab'!E410))</f>
        <v/>
      </c>
      <c r="F379" s="82" t="str">
        <f>IF('Census Input Tab'!O410="NO","Missing Data",IF('Census Input Tab'!T410=1,IF('Census Input Tab'!O410="BLANK","BLANK",""),'Census Input Tab'!C410))</f>
        <v/>
      </c>
      <c r="G379" s="82" t="str">
        <f>IF('Census Input Tab'!O410="NO","Missing Data",IF('Census Input Tab'!T410=1,IF('Census Input Tab'!O410="BLANK","BLANK",""),IF('Census Input Tab'!J410="","",'Census Input Tab'!J410)))</f>
        <v/>
      </c>
      <c r="H379" s="82" t="str">
        <f>IF('Census Input Tab'!O410="NO","Missing Data",IF('Census Input Tab'!T410=1,IF('Census Input Tab'!O410="BLANK","BLANK",""),INDEX($K$14:$K$18,MATCH('Census Input Tab'!F410,'SBMP Illustrative Census'!$L$14:$L$18,0))))</f>
        <v/>
      </c>
      <c r="I379" s="82" t="str">
        <f>IF('Census Input Tab'!O410="NO","Missing Data",IF('Census Input Tab'!T410=1,IF('Census Input Tab'!O410="BLANK","BLANK",""),IF(AND('Census Input Tab'!G410="",'Census Input Tab'!$O410="YES"),"",INDEX($K$22:$K$26,MATCH('Census Input Tab'!G410,'SBMP Illustrative Census'!$L$22:$L$26,0)))))</f>
        <v/>
      </c>
    </row>
    <row r="380" spans="1:9">
      <c r="A380" s="82" t="str">
        <f>IF('Census Input Tab'!O411="NO","Missing Data",IF('Census Input Tab'!T411=1,IF('Census Input Tab'!O411="BLANK","BLANK",""),INDEX($K$3:$K$5,MATCH('Census Input Tab'!H411,'SBMP Illustrative Census'!$L$3:$L$5,0))))</f>
        <v/>
      </c>
      <c r="B380" s="82" t="str">
        <f>IF('Census Input Tab'!O411="NO","Missing Data",IF('Census Input Tab'!T411=1,IF('Census Input Tab'!O411="BLANK","BLANK",""),'Census Input Tab'!B411))</f>
        <v/>
      </c>
      <c r="C380" s="82" t="str">
        <f>IF('Census Input Tab'!O411="NO","Missing Data",IF('Census Input Tab'!T411=1,IF('Census Input Tab'!O411="BLANK","BLANK",""),'Census Input Tab'!A411))</f>
        <v/>
      </c>
      <c r="D380" s="122" t="str">
        <f>IF('Census Input Tab'!O411="NO","Missing Data",IF('Census Input Tab'!T411=1,IF('Census Input Tab'!O411="BLANK","BLANK",""),'Census Input Tab'!D411))</f>
        <v/>
      </c>
      <c r="E380" s="82" t="str">
        <f>IF('Census Input Tab'!O411="NO","Missing Data",IF('Census Input Tab'!T411=1,IF('Census Input Tab'!O411="BLANK","BLANK",""),'Census Input Tab'!E411))</f>
        <v/>
      </c>
      <c r="F380" s="82" t="str">
        <f>IF('Census Input Tab'!O411="NO","Missing Data",IF('Census Input Tab'!T411=1,IF('Census Input Tab'!O411="BLANK","BLANK",""),'Census Input Tab'!C411))</f>
        <v/>
      </c>
      <c r="G380" s="82" t="str">
        <f>IF('Census Input Tab'!O411="NO","Missing Data",IF('Census Input Tab'!T411=1,IF('Census Input Tab'!O411="BLANK","BLANK",""),IF('Census Input Tab'!J411="","",'Census Input Tab'!J411)))</f>
        <v/>
      </c>
      <c r="H380" s="82" t="str">
        <f>IF('Census Input Tab'!O411="NO","Missing Data",IF('Census Input Tab'!T411=1,IF('Census Input Tab'!O411="BLANK","BLANK",""),INDEX($K$14:$K$18,MATCH('Census Input Tab'!F411,'SBMP Illustrative Census'!$L$14:$L$18,0))))</f>
        <v/>
      </c>
      <c r="I380" s="82" t="str">
        <f>IF('Census Input Tab'!O411="NO","Missing Data",IF('Census Input Tab'!T411=1,IF('Census Input Tab'!O411="BLANK","BLANK",""),IF(AND('Census Input Tab'!G411="",'Census Input Tab'!$O411="YES"),"",INDEX($K$22:$K$26,MATCH('Census Input Tab'!G411,'SBMP Illustrative Census'!$L$22:$L$26,0)))))</f>
        <v/>
      </c>
    </row>
    <row r="381" spans="1:9">
      <c r="A381" s="82" t="str">
        <f>IF('Census Input Tab'!O412="NO","Missing Data",IF('Census Input Tab'!T412=1,IF('Census Input Tab'!O412="BLANK","BLANK",""),INDEX($K$3:$K$5,MATCH('Census Input Tab'!H412,'SBMP Illustrative Census'!$L$3:$L$5,0))))</f>
        <v/>
      </c>
      <c r="B381" s="82" t="str">
        <f>IF('Census Input Tab'!O412="NO","Missing Data",IF('Census Input Tab'!T412=1,IF('Census Input Tab'!O412="BLANK","BLANK",""),'Census Input Tab'!B412))</f>
        <v/>
      </c>
      <c r="C381" s="82" t="str">
        <f>IF('Census Input Tab'!O412="NO","Missing Data",IF('Census Input Tab'!T412=1,IF('Census Input Tab'!O412="BLANK","BLANK",""),'Census Input Tab'!A412))</f>
        <v/>
      </c>
      <c r="D381" s="122" t="str">
        <f>IF('Census Input Tab'!O412="NO","Missing Data",IF('Census Input Tab'!T412=1,IF('Census Input Tab'!O412="BLANK","BLANK",""),'Census Input Tab'!D412))</f>
        <v/>
      </c>
      <c r="E381" s="82" t="str">
        <f>IF('Census Input Tab'!O412="NO","Missing Data",IF('Census Input Tab'!T412=1,IF('Census Input Tab'!O412="BLANK","BLANK",""),'Census Input Tab'!E412))</f>
        <v/>
      </c>
      <c r="F381" s="82" t="str">
        <f>IF('Census Input Tab'!O412="NO","Missing Data",IF('Census Input Tab'!T412=1,IF('Census Input Tab'!O412="BLANK","BLANK",""),'Census Input Tab'!C412))</f>
        <v/>
      </c>
      <c r="G381" s="82" t="str">
        <f>IF('Census Input Tab'!O412="NO","Missing Data",IF('Census Input Tab'!T412=1,IF('Census Input Tab'!O412="BLANK","BLANK",""),IF('Census Input Tab'!J412="","",'Census Input Tab'!J412)))</f>
        <v/>
      </c>
      <c r="H381" s="82" t="str">
        <f>IF('Census Input Tab'!O412="NO","Missing Data",IF('Census Input Tab'!T412=1,IF('Census Input Tab'!O412="BLANK","BLANK",""),INDEX($K$14:$K$18,MATCH('Census Input Tab'!F412,'SBMP Illustrative Census'!$L$14:$L$18,0))))</f>
        <v/>
      </c>
      <c r="I381" s="82" t="str">
        <f>IF('Census Input Tab'!O412="NO","Missing Data",IF('Census Input Tab'!T412=1,IF('Census Input Tab'!O412="BLANK","BLANK",""),IF(AND('Census Input Tab'!G412="",'Census Input Tab'!$O412="YES"),"",INDEX($K$22:$K$26,MATCH('Census Input Tab'!G412,'SBMP Illustrative Census'!$L$22:$L$26,0)))))</f>
        <v/>
      </c>
    </row>
    <row r="382" spans="1:9">
      <c r="A382" s="82" t="str">
        <f>IF('Census Input Tab'!O413="NO","Missing Data",IF('Census Input Tab'!T413=1,IF('Census Input Tab'!O413="BLANK","BLANK",""),INDEX($K$3:$K$5,MATCH('Census Input Tab'!H413,'SBMP Illustrative Census'!$L$3:$L$5,0))))</f>
        <v/>
      </c>
      <c r="B382" s="82" t="str">
        <f>IF('Census Input Tab'!O413="NO","Missing Data",IF('Census Input Tab'!T413=1,IF('Census Input Tab'!O413="BLANK","BLANK",""),'Census Input Tab'!B413))</f>
        <v/>
      </c>
      <c r="C382" s="82" t="str">
        <f>IF('Census Input Tab'!O413="NO","Missing Data",IF('Census Input Tab'!T413=1,IF('Census Input Tab'!O413="BLANK","BLANK",""),'Census Input Tab'!A413))</f>
        <v/>
      </c>
      <c r="D382" s="122" t="str">
        <f>IF('Census Input Tab'!O413="NO","Missing Data",IF('Census Input Tab'!T413=1,IF('Census Input Tab'!O413="BLANK","BLANK",""),'Census Input Tab'!D413))</f>
        <v/>
      </c>
      <c r="E382" s="82" t="str">
        <f>IF('Census Input Tab'!O413="NO","Missing Data",IF('Census Input Tab'!T413=1,IF('Census Input Tab'!O413="BLANK","BLANK",""),'Census Input Tab'!E413))</f>
        <v/>
      </c>
      <c r="F382" s="82" t="str">
        <f>IF('Census Input Tab'!O413="NO","Missing Data",IF('Census Input Tab'!T413=1,IF('Census Input Tab'!O413="BLANK","BLANK",""),'Census Input Tab'!C413))</f>
        <v/>
      </c>
      <c r="G382" s="82" t="str">
        <f>IF('Census Input Tab'!O413="NO","Missing Data",IF('Census Input Tab'!T413=1,IF('Census Input Tab'!O413="BLANK","BLANK",""),IF('Census Input Tab'!J413="","",'Census Input Tab'!J413)))</f>
        <v/>
      </c>
      <c r="H382" s="82" t="str">
        <f>IF('Census Input Tab'!O413="NO","Missing Data",IF('Census Input Tab'!T413=1,IF('Census Input Tab'!O413="BLANK","BLANK",""),INDEX($K$14:$K$18,MATCH('Census Input Tab'!F413,'SBMP Illustrative Census'!$L$14:$L$18,0))))</f>
        <v/>
      </c>
      <c r="I382" s="82" t="str">
        <f>IF('Census Input Tab'!O413="NO","Missing Data",IF('Census Input Tab'!T413=1,IF('Census Input Tab'!O413="BLANK","BLANK",""),IF(AND('Census Input Tab'!G413="",'Census Input Tab'!$O413="YES"),"",INDEX($K$22:$K$26,MATCH('Census Input Tab'!G413,'SBMP Illustrative Census'!$L$22:$L$26,0)))))</f>
        <v/>
      </c>
    </row>
    <row r="383" spans="1:9">
      <c r="A383" s="82" t="str">
        <f>IF('Census Input Tab'!O414="NO","Missing Data",IF('Census Input Tab'!T414=1,IF('Census Input Tab'!O414="BLANK","BLANK",""),INDEX($K$3:$K$5,MATCH('Census Input Tab'!H414,'SBMP Illustrative Census'!$L$3:$L$5,0))))</f>
        <v/>
      </c>
      <c r="B383" s="82" t="str">
        <f>IF('Census Input Tab'!O414="NO","Missing Data",IF('Census Input Tab'!T414=1,IF('Census Input Tab'!O414="BLANK","BLANK",""),'Census Input Tab'!B414))</f>
        <v/>
      </c>
      <c r="C383" s="82" t="str">
        <f>IF('Census Input Tab'!O414="NO","Missing Data",IF('Census Input Tab'!T414=1,IF('Census Input Tab'!O414="BLANK","BLANK",""),'Census Input Tab'!A414))</f>
        <v/>
      </c>
      <c r="D383" s="122" t="str">
        <f>IF('Census Input Tab'!O414="NO","Missing Data",IF('Census Input Tab'!T414=1,IF('Census Input Tab'!O414="BLANK","BLANK",""),'Census Input Tab'!D414))</f>
        <v/>
      </c>
      <c r="E383" s="82" t="str">
        <f>IF('Census Input Tab'!O414="NO","Missing Data",IF('Census Input Tab'!T414=1,IF('Census Input Tab'!O414="BLANK","BLANK",""),'Census Input Tab'!E414))</f>
        <v/>
      </c>
      <c r="F383" s="82" t="str">
        <f>IF('Census Input Tab'!O414="NO","Missing Data",IF('Census Input Tab'!T414=1,IF('Census Input Tab'!O414="BLANK","BLANK",""),'Census Input Tab'!C414))</f>
        <v/>
      </c>
      <c r="G383" s="82" t="str">
        <f>IF('Census Input Tab'!O414="NO","Missing Data",IF('Census Input Tab'!T414=1,IF('Census Input Tab'!O414="BLANK","BLANK",""),IF('Census Input Tab'!J414="","",'Census Input Tab'!J414)))</f>
        <v/>
      </c>
      <c r="H383" s="82" t="str">
        <f>IF('Census Input Tab'!O414="NO","Missing Data",IF('Census Input Tab'!T414=1,IF('Census Input Tab'!O414="BLANK","BLANK",""),INDEX($K$14:$K$18,MATCH('Census Input Tab'!F414,'SBMP Illustrative Census'!$L$14:$L$18,0))))</f>
        <v/>
      </c>
      <c r="I383" s="82" t="str">
        <f>IF('Census Input Tab'!O414="NO","Missing Data",IF('Census Input Tab'!T414=1,IF('Census Input Tab'!O414="BLANK","BLANK",""),IF(AND('Census Input Tab'!G414="",'Census Input Tab'!$O414="YES"),"",INDEX($K$22:$K$26,MATCH('Census Input Tab'!G414,'SBMP Illustrative Census'!$L$22:$L$26,0)))))</f>
        <v/>
      </c>
    </row>
    <row r="384" spans="1:9">
      <c r="A384" s="82" t="str">
        <f>IF('Census Input Tab'!O415="NO","Missing Data",IF('Census Input Tab'!T415=1,IF('Census Input Tab'!O415="BLANK","BLANK",""),INDEX($K$3:$K$5,MATCH('Census Input Tab'!H415,'SBMP Illustrative Census'!$L$3:$L$5,0))))</f>
        <v/>
      </c>
      <c r="B384" s="82" t="str">
        <f>IF('Census Input Tab'!O415="NO","Missing Data",IF('Census Input Tab'!T415=1,IF('Census Input Tab'!O415="BLANK","BLANK",""),'Census Input Tab'!B415))</f>
        <v/>
      </c>
      <c r="C384" s="82" t="str">
        <f>IF('Census Input Tab'!O415="NO","Missing Data",IF('Census Input Tab'!T415=1,IF('Census Input Tab'!O415="BLANK","BLANK",""),'Census Input Tab'!A415))</f>
        <v/>
      </c>
      <c r="D384" s="122" t="str">
        <f>IF('Census Input Tab'!O415="NO","Missing Data",IF('Census Input Tab'!T415=1,IF('Census Input Tab'!O415="BLANK","BLANK",""),'Census Input Tab'!D415))</f>
        <v/>
      </c>
      <c r="E384" s="82" t="str">
        <f>IF('Census Input Tab'!O415="NO","Missing Data",IF('Census Input Tab'!T415=1,IF('Census Input Tab'!O415="BLANK","BLANK",""),'Census Input Tab'!E415))</f>
        <v/>
      </c>
      <c r="F384" s="82" t="str">
        <f>IF('Census Input Tab'!O415="NO","Missing Data",IF('Census Input Tab'!T415=1,IF('Census Input Tab'!O415="BLANK","BLANK",""),'Census Input Tab'!C415))</f>
        <v/>
      </c>
      <c r="G384" s="82" t="str">
        <f>IF('Census Input Tab'!O415="NO","Missing Data",IF('Census Input Tab'!T415=1,IF('Census Input Tab'!O415="BLANK","BLANK",""),IF('Census Input Tab'!J415="","",'Census Input Tab'!J415)))</f>
        <v/>
      </c>
      <c r="H384" s="82" t="str">
        <f>IF('Census Input Tab'!O415="NO","Missing Data",IF('Census Input Tab'!T415=1,IF('Census Input Tab'!O415="BLANK","BLANK",""),INDEX($K$14:$K$18,MATCH('Census Input Tab'!F415,'SBMP Illustrative Census'!$L$14:$L$18,0))))</f>
        <v/>
      </c>
      <c r="I384" s="82" t="str">
        <f>IF('Census Input Tab'!O415="NO","Missing Data",IF('Census Input Tab'!T415=1,IF('Census Input Tab'!O415="BLANK","BLANK",""),IF(AND('Census Input Tab'!G415="",'Census Input Tab'!$O415="YES"),"",INDEX($K$22:$K$26,MATCH('Census Input Tab'!G415,'SBMP Illustrative Census'!$L$22:$L$26,0)))))</f>
        <v/>
      </c>
    </row>
    <row r="385" spans="1:9">
      <c r="A385" s="82" t="str">
        <f>IF('Census Input Tab'!O416="NO","Missing Data",IF('Census Input Tab'!T416=1,IF('Census Input Tab'!O416="BLANK","BLANK",""),INDEX($K$3:$K$5,MATCH('Census Input Tab'!H416,'SBMP Illustrative Census'!$L$3:$L$5,0))))</f>
        <v/>
      </c>
      <c r="B385" s="82" t="str">
        <f>IF('Census Input Tab'!O416="NO","Missing Data",IF('Census Input Tab'!T416=1,IF('Census Input Tab'!O416="BLANK","BLANK",""),'Census Input Tab'!B416))</f>
        <v/>
      </c>
      <c r="C385" s="82" t="str">
        <f>IF('Census Input Tab'!O416="NO","Missing Data",IF('Census Input Tab'!T416=1,IF('Census Input Tab'!O416="BLANK","BLANK",""),'Census Input Tab'!A416))</f>
        <v/>
      </c>
      <c r="D385" s="122" t="str">
        <f>IF('Census Input Tab'!O416="NO","Missing Data",IF('Census Input Tab'!T416=1,IF('Census Input Tab'!O416="BLANK","BLANK",""),'Census Input Tab'!D416))</f>
        <v/>
      </c>
      <c r="E385" s="82" t="str">
        <f>IF('Census Input Tab'!O416="NO","Missing Data",IF('Census Input Tab'!T416=1,IF('Census Input Tab'!O416="BLANK","BLANK",""),'Census Input Tab'!E416))</f>
        <v/>
      </c>
      <c r="F385" s="82" t="str">
        <f>IF('Census Input Tab'!O416="NO","Missing Data",IF('Census Input Tab'!T416=1,IF('Census Input Tab'!O416="BLANK","BLANK",""),'Census Input Tab'!C416))</f>
        <v/>
      </c>
      <c r="G385" s="82" t="str">
        <f>IF('Census Input Tab'!O416="NO","Missing Data",IF('Census Input Tab'!T416=1,IF('Census Input Tab'!O416="BLANK","BLANK",""),IF('Census Input Tab'!J416="","",'Census Input Tab'!J416)))</f>
        <v/>
      </c>
      <c r="H385" s="82" t="str">
        <f>IF('Census Input Tab'!O416="NO","Missing Data",IF('Census Input Tab'!T416=1,IF('Census Input Tab'!O416="BLANK","BLANK",""),INDEX($K$14:$K$18,MATCH('Census Input Tab'!F416,'SBMP Illustrative Census'!$L$14:$L$18,0))))</f>
        <v/>
      </c>
      <c r="I385" s="82" t="str">
        <f>IF('Census Input Tab'!O416="NO","Missing Data",IF('Census Input Tab'!T416=1,IF('Census Input Tab'!O416="BLANK","BLANK",""),IF(AND('Census Input Tab'!G416="",'Census Input Tab'!$O416="YES"),"",INDEX($K$22:$K$26,MATCH('Census Input Tab'!G416,'SBMP Illustrative Census'!$L$22:$L$26,0)))))</f>
        <v/>
      </c>
    </row>
    <row r="386" spans="1:9">
      <c r="A386" s="82" t="str">
        <f>IF('Census Input Tab'!O417="NO","Missing Data",IF('Census Input Tab'!T417=1,IF('Census Input Tab'!O417="BLANK","BLANK",""),INDEX($K$3:$K$5,MATCH('Census Input Tab'!H417,'SBMP Illustrative Census'!$L$3:$L$5,0))))</f>
        <v/>
      </c>
      <c r="B386" s="82" t="str">
        <f>IF('Census Input Tab'!O417="NO","Missing Data",IF('Census Input Tab'!T417=1,IF('Census Input Tab'!O417="BLANK","BLANK",""),'Census Input Tab'!B417))</f>
        <v/>
      </c>
      <c r="C386" s="82" t="str">
        <f>IF('Census Input Tab'!O417="NO","Missing Data",IF('Census Input Tab'!T417=1,IF('Census Input Tab'!O417="BLANK","BLANK",""),'Census Input Tab'!A417))</f>
        <v/>
      </c>
      <c r="D386" s="122" t="str">
        <f>IF('Census Input Tab'!O417="NO","Missing Data",IF('Census Input Tab'!T417=1,IF('Census Input Tab'!O417="BLANK","BLANK",""),'Census Input Tab'!D417))</f>
        <v/>
      </c>
      <c r="E386" s="82" t="str">
        <f>IF('Census Input Tab'!O417="NO","Missing Data",IF('Census Input Tab'!T417=1,IF('Census Input Tab'!O417="BLANK","BLANK",""),'Census Input Tab'!E417))</f>
        <v/>
      </c>
      <c r="F386" s="82" t="str">
        <f>IF('Census Input Tab'!O417="NO","Missing Data",IF('Census Input Tab'!T417=1,IF('Census Input Tab'!O417="BLANK","BLANK",""),'Census Input Tab'!C417))</f>
        <v/>
      </c>
      <c r="G386" s="82" t="str">
        <f>IF('Census Input Tab'!O417="NO","Missing Data",IF('Census Input Tab'!T417=1,IF('Census Input Tab'!O417="BLANK","BLANK",""),IF('Census Input Tab'!J417="","",'Census Input Tab'!J417)))</f>
        <v/>
      </c>
      <c r="H386" s="82" t="str">
        <f>IF('Census Input Tab'!O417="NO","Missing Data",IF('Census Input Tab'!T417=1,IF('Census Input Tab'!O417="BLANK","BLANK",""),INDEX($K$14:$K$18,MATCH('Census Input Tab'!F417,'SBMP Illustrative Census'!$L$14:$L$18,0))))</f>
        <v/>
      </c>
      <c r="I386" s="82" t="str">
        <f>IF('Census Input Tab'!O417="NO","Missing Data",IF('Census Input Tab'!T417=1,IF('Census Input Tab'!O417="BLANK","BLANK",""),IF(AND('Census Input Tab'!G417="",'Census Input Tab'!$O417="YES"),"",INDEX($K$22:$K$26,MATCH('Census Input Tab'!G417,'SBMP Illustrative Census'!$L$22:$L$26,0)))))</f>
        <v/>
      </c>
    </row>
    <row r="387" spans="1:9">
      <c r="A387" s="82" t="str">
        <f>IF('Census Input Tab'!O418="NO","Missing Data",IF('Census Input Tab'!T418=1,IF('Census Input Tab'!O418="BLANK","BLANK",""),INDEX($K$3:$K$5,MATCH('Census Input Tab'!H418,'SBMP Illustrative Census'!$L$3:$L$5,0))))</f>
        <v/>
      </c>
      <c r="B387" s="82" t="str">
        <f>IF('Census Input Tab'!O418="NO","Missing Data",IF('Census Input Tab'!T418=1,IF('Census Input Tab'!O418="BLANK","BLANK",""),'Census Input Tab'!B418))</f>
        <v/>
      </c>
      <c r="C387" s="82" t="str">
        <f>IF('Census Input Tab'!O418="NO","Missing Data",IF('Census Input Tab'!T418=1,IF('Census Input Tab'!O418="BLANK","BLANK",""),'Census Input Tab'!A418))</f>
        <v/>
      </c>
      <c r="D387" s="122" t="str">
        <f>IF('Census Input Tab'!O418="NO","Missing Data",IF('Census Input Tab'!T418=1,IF('Census Input Tab'!O418="BLANK","BLANK",""),'Census Input Tab'!D418))</f>
        <v/>
      </c>
      <c r="E387" s="82" t="str">
        <f>IF('Census Input Tab'!O418="NO","Missing Data",IF('Census Input Tab'!T418=1,IF('Census Input Tab'!O418="BLANK","BLANK",""),'Census Input Tab'!E418))</f>
        <v/>
      </c>
      <c r="F387" s="82" t="str">
        <f>IF('Census Input Tab'!O418="NO","Missing Data",IF('Census Input Tab'!T418=1,IF('Census Input Tab'!O418="BLANK","BLANK",""),'Census Input Tab'!C418))</f>
        <v/>
      </c>
      <c r="G387" s="82" t="str">
        <f>IF('Census Input Tab'!O418="NO","Missing Data",IF('Census Input Tab'!T418=1,IF('Census Input Tab'!O418="BLANK","BLANK",""),IF('Census Input Tab'!J418="","",'Census Input Tab'!J418)))</f>
        <v/>
      </c>
      <c r="H387" s="82" t="str">
        <f>IF('Census Input Tab'!O418="NO","Missing Data",IF('Census Input Tab'!T418=1,IF('Census Input Tab'!O418="BLANK","BLANK",""),INDEX($K$14:$K$18,MATCH('Census Input Tab'!F418,'SBMP Illustrative Census'!$L$14:$L$18,0))))</f>
        <v/>
      </c>
      <c r="I387" s="82" t="str">
        <f>IF('Census Input Tab'!O418="NO","Missing Data",IF('Census Input Tab'!T418=1,IF('Census Input Tab'!O418="BLANK","BLANK",""),IF(AND('Census Input Tab'!G418="",'Census Input Tab'!$O418="YES"),"",INDEX($K$22:$K$26,MATCH('Census Input Tab'!G418,'SBMP Illustrative Census'!$L$22:$L$26,0)))))</f>
        <v/>
      </c>
    </row>
    <row r="388" spans="1:9">
      <c r="A388" s="82" t="str">
        <f>IF('Census Input Tab'!O419="NO","Missing Data",IF('Census Input Tab'!T419=1,IF('Census Input Tab'!O419="BLANK","BLANK",""),INDEX($K$3:$K$5,MATCH('Census Input Tab'!H419,'SBMP Illustrative Census'!$L$3:$L$5,0))))</f>
        <v/>
      </c>
      <c r="B388" s="82" t="str">
        <f>IF('Census Input Tab'!O419="NO","Missing Data",IF('Census Input Tab'!T419=1,IF('Census Input Tab'!O419="BLANK","BLANK",""),'Census Input Tab'!B419))</f>
        <v/>
      </c>
      <c r="C388" s="82" t="str">
        <f>IF('Census Input Tab'!O419="NO","Missing Data",IF('Census Input Tab'!T419=1,IF('Census Input Tab'!O419="BLANK","BLANK",""),'Census Input Tab'!A419))</f>
        <v/>
      </c>
      <c r="D388" s="122" t="str">
        <f>IF('Census Input Tab'!O419="NO","Missing Data",IF('Census Input Tab'!T419=1,IF('Census Input Tab'!O419="BLANK","BLANK",""),'Census Input Tab'!D419))</f>
        <v/>
      </c>
      <c r="E388" s="82" t="str">
        <f>IF('Census Input Tab'!O419="NO","Missing Data",IF('Census Input Tab'!T419=1,IF('Census Input Tab'!O419="BLANK","BLANK",""),'Census Input Tab'!E419))</f>
        <v/>
      </c>
      <c r="F388" s="82" t="str">
        <f>IF('Census Input Tab'!O419="NO","Missing Data",IF('Census Input Tab'!T419=1,IF('Census Input Tab'!O419="BLANK","BLANK",""),'Census Input Tab'!C419))</f>
        <v/>
      </c>
      <c r="G388" s="82" t="str">
        <f>IF('Census Input Tab'!O419="NO","Missing Data",IF('Census Input Tab'!T419=1,IF('Census Input Tab'!O419="BLANK","BLANK",""),IF('Census Input Tab'!J419="","",'Census Input Tab'!J419)))</f>
        <v/>
      </c>
      <c r="H388" s="82" t="str">
        <f>IF('Census Input Tab'!O419="NO","Missing Data",IF('Census Input Tab'!T419=1,IF('Census Input Tab'!O419="BLANK","BLANK",""),INDEX($K$14:$K$18,MATCH('Census Input Tab'!F419,'SBMP Illustrative Census'!$L$14:$L$18,0))))</f>
        <v/>
      </c>
      <c r="I388" s="82" t="str">
        <f>IF('Census Input Tab'!O419="NO","Missing Data",IF('Census Input Tab'!T419=1,IF('Census Input Tab'!O419="BLANK","BLANK",""),IF(AND('Census Input Tab'!G419="",'Census Input Tab'!$O419="YES"),"",INDEX($K$22:$K$26,MATCH('Census Input Tab'!G419,'SBMP Illustrative Census'!$L$22:$L$26,0)))))</f>
        <v/>
      </c>
    </row>
    <row r="389" spans="1:9">
      <c r="A389" s="82" t="str">
        <f>IF('Census Input Tab'!O420="NO","Missing Data",IF('Census Input Tab'!T420=1,IF('Census Input Tab'!O420="BLANK","BLANK",""),INDEX($K$3:$K$5,MATCH('Census Input Tab'!H420,'SBMP Illustrative Census'!$L$3:$L$5,0))))</f>
        <v/>
      </c>
      <c r="B389" s="82" t="str">
        <f>IF('Census Input Tab'!O420="NO","Missing Data",IF('Census Input Tab'!T420=1,IF('Census Input Tab'!O420="BLANK","BLANK",""),'Census Input Tab'!B420))</f>
        <v/>
      </c>
      <c r="C389" s="82" t="str">
        <f>IF('Census Input Tab'!O420="NO","Missing Data",IF('Census Input Tab'!T420=1,IF('Census Input Tab'!O420="BLANK","BLANK",""),'Census Input Tab'!A420))</f>
        <v/>
      </c>
      <c r="D389" s="122" t="str">
        <f>IF('Census Input Tab'!O420="NO","Missing Data",IF('Census Input Tab'!T420=1,IF('Census Input Tab'!O420="BLANK","BLANK",""),'Census Input Tab'!D420))</f>
        <v/>
      </c>
      <c r="E389" s="82" t="str">
        <f>IF('Census Input Tab'!O420="NO","Missing Data",IF('Census Input Tab'!T420=1,IF('Census Input Tab'!O420="BLANK","BLANK",""),'Census Input Tab'!E420))</f>
        <v/>
      </c>
      <c r="F389" s="82" t="str">
        <f>IF('Census Input Tab'!O420="NO","Missing Data",IF('Census Input Tab'!T420=1,IF('Census Input Tab'!O420="BLANK","BLANK",""),'Census Input Tab'!C420))</f>
        <v/>
      </c>
      <c r="G389" s="82" t="str">
        <f>IF('Census Input Tab'!O420="NO","Missing Data",IF('Census Input Tab'!T420=1,IF('Census Input Tab'!O420="BLANK","BLANK",""),IF('Census Input Tab'!J420="","",'Census Input Tab'!J420)))</f>
        <v/>
      </c>
      <c r="H389" s="82" t="str">
        <f>IF('Census Input Tab'!O420="NO","Missing Data",IF('Census Input Tab'!T420=1,IF('Census Input Tab'!O420="BLANK","BLANK",""),INDEX($K$14:$K$18,MATCH('Census Input Tab'!F420,'SBMP Illustrative Census'!$L$14:$L$18,0))))</f>
        <v/>
      </c>
      <c r="I389" s="82" t="str">
        <f>IF('Census Input Tab'!O420="NO","Missing Data",IF('Census Input Tab'!T420=1,IF('Census Input Tab'!O420="BLANK","BLANK",""),IF(AND('Census Input Tab'!G420="",'Census Input Tab'!$O420="YES"),"",INDEX($K$22:$K$26,MATCH('Census Input Tab'!G420,'SBMP Illustrative Census'!$L$22:$L$26,0)))))</f>
        <v/>
      </c>
    </row>
    <row r="390" spans="1:9">
      <c r="A390" s="82" t="str">
        <f>IF('Census Input Tab'!O421="NO","Missing Data",IF('Census Input Tab'!T421=1,IF('Census Input Tab'!O421="BLANK","BLANK",""),INDEX($K$3:$K$5,MATCH('Census Input Tab'!H421,'SBMP Illustrative Census'!$L$3:$L$5,0))))</f>
        <v/>
      </c>
      <c r="B390" s="82" t="str">
        <f>IF('Census Input Tab'!O421="NO","Missing Data",IF('Census Input Tab'!T421=1,IF('Census Input Tab'!O421="BLANK","BLANK",""),'Census Input Tab'!B421))</f>
        <v/>
      </c>
      <c r="C390" s="82" t="str">
        <f>IF('Census Input Tab'!O421="NO","Missing Data",IF('Census Input Tab'!T421=1,IF('Census Input Tab'!O421="BLANK","BLANK",""),'Census Input Tab'!A421))</f>
        <v/>
      </c>
      <c r="D390" s="122" t="str">
        <f>IF('Census Input Tab'!O421="NO","Missing Data",IF('Census Input Tab'!T421=1,IF('Census Input Tab'!O421="BLANK","BLANK",""),'Census Input Tab'!D421))</f>
        <v/>
      </c>
      <c r="E390" s="82" t="str">
        <f>IF('Census Input Tab'!O421="NO","Missing Data",IF('Census Input Tab'!T421=1,IF('Census Input Tab'!O421="BLANK","BLANK",""),'Census Input Tab'!E421))</f>
        <v/>
      </c>
      <c r="F390" s="82" t="str">
        <f>IF('Census Input Tab'!O421="NO","Missing Data",IF('Census Input Tab'!T421=1,IF('Census Input Tab'!O421="BLANK","BLANK",""),'Census Input Tab'!C421))</f>
        <v/>
      </c>
      <c r="G390" s="82" t="str">
        <f>IF('Census Input Tab'!O421="NO","Missing Data",IF('Census Input Tab'!T421=1,IF('Census Input Tab'!O421="BLANK","BLANK",""),IF('Census Input Tab'!J421="","",'Census Input Tab'!J421)))</f>
        <v/>
      </c>
      <c r="H390" s="82" t="str">
        <f>IF('Census Input Tab'!O421="NO","Missing Data",IF('Census Input Tab'!T421=1,IF('Census Input Tab'!O421="BLANK","BLANK",""),INDEX($K$14:$K$18,MATCH('Census Input Tab'!F421,'SBMP Illustrative Census'!$L$14:$L$18,0))))</f>
        <v/>
      </c>
      <c r="I390" s="82" t="str">
        <f>IF('Census Input Tab'!O421="NO","Missing Data",IF('Census Input Tab'!T421=1,IF('Census Input Tab'!O421="BLANK","BLANK",""),IF(AND('Census Input Tab'!G421="",'Census Input Tab'!$O421="YES"),"",INDEX($K$22:$K$26,MATCH('Census Input Tab'!G421,'SBMP Illustrative Census'!$L$22:$L$26,0)))))</f>
        <v/>
      </c>
    </row>
    <row r="391" spans="1:9">
      <c r="A391" s="82" t="str">
        <f>IF('Census Input Tab'!O422="NO","Missing Data",IF('Census Input Tab'!T422=1,IF('Census Input Tab'!O422="BLANK","BLANK",""),INDEX($K$3:$K$5,MATCH('Census Input Tab'!H422,'SBMP Illustrative Census'!$L$3:$L$5,0))))</f>
        <v/>
      </c>
      <c r="B391" s="82" t="str">
        <f>IF('Census Input Tab'!O422="NO","Missing Data",IF('Census Input Tab'!T422=1,IF('Census Input Tab'!O422="BLANK","BLANK",""),'Census Input Tab'!B422))</f>
        <v/>
      </c>
      <c r="C391" s="82" t="str">
        <f>IF('Census Input Tab'!O422="NO","Missing Data",IF('Census Input Tab'!T422=1,IF('Census Input Tab'!O422="BLANK","BLANK",""),'Census Input Tab'!A422))</f>
        <v/>
      </c>
      <c r="D391" s="122" t="str">
        <f>IF('Census Input Tab'!O422="NO","Missing Data",IF('Census Input Tab'!T422=1,IF('Census Input Tab'!O422="BLANK","BLANK",""),'Census Input Tab'!D422))</f>
        <v/>
      </c>
      <c r="E391" s="82" t="str">
        <f>IF('Census Input Tab'!O422="NO","Missing Data",IF('Census Input Tab'!T422=1,IF('Census Input Tab'!O422="BLANK","BLANK",""),'Census Input Tab'!E422))</f>
        <v/>
      </c>
      <c r="F391" s="82" t="str">
        <f>IF('Census Input Tab'!O422="NO","Missing Data",IF('Census Input Tab'!T422=1,IF('Census Input Tab'!O422="BLANK","BLANK",""),'Census Input Tab'!C422))</f>
        <v/>
      </c>
      <c r="G391" s="82" t="str">
        <f>IF('Census Input Tab'!O422="NO","Missing Data",IF('Census Input Tab'!T422=1,IF('Census Input Tab'!O422="BLANK","BLANK",""),IF('Census Input Tab'!J422="","",'Census Input Tab'!J422)))</f>
        <v/>
      </c>
      <c r="H391" s="82" t="str">
        <f>IF('Census Input Tab'!O422="NO","Missing Data",IF('Census Input Tab'!T422=1,IF('Census Input Tab'!O422="BLANK","BLANK",""),INDEX($K$14:$K$18,MATCH('Census Input Tab'!F422,'SBMP Illustrative Census'!$L$14:$L$18,0))))</f>
        <v/>
      </c>
      <c r="I391" s="82" t="str">
        <f>IF('Census Input Tab'!O422="NO","Missing Data",IF('Census Input Tab'!T422=1,IF('Census Input Tab'!O422="BLANK","BLANK",""),IF(AND('Census Input Tab'!G422="",'Census Input Tab'!$O422="YES"),"",INDEX($K$22:$K$26,MATCH('Census Input Tab'!G422,'SBMP Illustrative Census'!$L$22:$L$26,0)))))</f>
        <v/>
      </c>
    </row>
    <row r="392" spans="1:9">
      <c r="A392" s="82" t="str">
        <f>IF('Census Input Tab'!O423="NO","Missing Data",IF('Census Input Tab'!T423=1,IF('Census Input Tab'!O423="BLANK","BLANK",""),INDEX($K$3:$K$5,MATCH('Census Input Tab'!H423,'SBMP Illustrative Census'!$L$3:$L$5,0))))</f>
        <v/>
      </c>
      <c r="B392" s="82" t="str">
        <f>IF('Census Input Tab'!O423="NO","Missing Data",IF('Census Input Tab'!T423=1,IF('Census Input Tab'!O423="BLANK","BLANK",""),'Census Input Tab'!B423))</f>
        <v/>
      </c>
      <c r="C392" s="82" t="str">
        <f>IF('Census Input Tab'!O423="NO","Missing Data",IF('Census Input Tab'!T423=1,IF('Census Input Tab'!O423="BLANK","BLANK",""),'Census Input Tab'!A423))</f>
        <v/>
      </c>
      <c r="D392" s="122" t="str">
        <f>IF('Census Input Tab'!O423="NO","Missing Data",IF('Census Input Tab'!T423=1,IF('Census Input Tab'!O423="BLANK","BLANK",""),'Census Input Tab'!D423))</f>
        <v/>
      </c>
      <c r="E392" s="82" t="str">
        <f>IF('Census Input Tab'!O423="NO","Missing Data",IF('Census Input Tab'!T423=1,IF('Census Input Tab'!O423="BLANK","BLANK",""),'Census Input Tab'!E423))</f>
        <v/>
      </c>
      <c r="F392" s="82" t="str">
        <f>IF('Census Input Tab'!O423="NO","Missing Data",IF('Census Input Tab'!T423=1,IF('Census Input Tab'!O423="BLANK","BLANK",""),'Census Input Tab'!C423))</f>
        <v/>
      </c>
      <c r="G392" s="82" t="str">
        <f>IF('Census Input Tab'!O423="NO","Missing Data",IF('Census Input Tab'!T423=1,IF('Census Input Tab'!O423="BLANK","BLANK",""),IF('Census Input Tab'!J423="","",'Census Input Tab'!J423)))</f>
        <v/>
      </c>
      <c r="H392" s="82" t="str">
        <f>IF('Census Input Tab'!O423="NO","Missing Data",IF('Census Input Tab'!T423=1,IF('Census Input Tab'!O423="BLANK","BLANK",""),INDEX($K$14:$K$18,MATCH('Census Input Tab'!F423,'SBMP Illustrative Census'!$L$14:$L$18,0))))</f>
        <v/>
      </c>
      <c r="I392" s="82" t="str">
        <f>IF('Census Input Tab'!O423="NO","Missing Data",IF('Census Input Tab'!T423=1,IF('Census Input Tab'!O423="BLANK","BLANK",""),IF(AND('Census Input Tab'!G423="",'Census Input Tab'!$O423="YES"),"",INDEX($K$22:$K$26,MATCH('Census Input Tab'!G423,'SBMP Illustrative Census'!$L$22:$L$26,0)))))</f>
        <v/>
      </c>
    </row>
    <row r="393" spans="1:9">
      <c r="A393" s="82" t="str">
        <f>IF('Census Input Tab'!O424="NO","Missing Data",IF('Census Input Tab'!T424=1,IF('Census Input Tab'!O424="BLANK","BLANK",""),INDEX($K$3:$K$5,MATCH('Census Input Tab'!H424,'SBMP Illustrative Census'!$L$3:$L$5,0))))</f>
        <v/>
      </c>
      <c r="B393" s="82" t="str">
        <f>IF('Census Input Tab'!O424="NO","Missing Data",IF('Census Input Tab'!T424=1,IF('Census Input Tab'!O424="BLANK","BLANK",""),'Census Input Tab'!B424))</f>
        <v/>
      </c>
      <c r="C393" s="82" t="str">
        <f>IF('Census Input Tab'!O424="NO","Missing Data",IF('Census Input Tab'!T424=1,IF('Census Input Tab'!O424="BLANK","BLANK",""),'Census Input Tab'!A424))</f>
        <v/>
      </c>
      <c r="D393" s="122" t="str">
        <f>IF('Census Input Tab'!O424="NO","Missing Data",IF('Census Input Tab'!T424=1,IF('Census Input Tab'!O424="BLANK","BLANK",""),'Census Input Tab'!D424))</f>
        <v/>
      </c>
      <c r="E393" s="82" t="str">
        <f>IF('Census Input Tab'!O424="NO","Missing Data",IF('Census Input Tab'!T424=1,IF('Census Input Tab'!O424="BLANK","BLANK",""),'Census Input Tab'!E424))</f>
        <v/>
      </c>
      <c r="F393" s="82" t="str">
        <f>IF('Census Input Tab'!O424="NO","Missing Data",IF('Census Input Tab'!T424=1,IF('Census Input Tab'!O424="BLANK","BLANK",""),'Census Input Tab'!C424))</f>
        <v/>
      </c>
      <c r="G393" s="82" t="str">
        <f>IF('Census Input Tab'!O424="NO","Missing Data",IF('Census Input Tab'!T424=1,IF('Census Input Tab'!O424="BLANK","BLANK",""),IF('Census Input Tab'!J424="","",'Census Input Tab'!J424)))</f>
        <v/>
      </c>
      <c r="H393" s="82" t="str">
        <f>IF('Census Input Tab'!O424="NO","Missing Data",IF('Census Input Tab'!T424=1,IF('Census Input Tab'!O424="BLANK","BLANK",""),INDEX($K$14:$K$18,MATCH('Census Input Tab'!F424,'SBMP Illustrative Census'!$L$14:$L$18,0))))</f>
        <v/>
      </c>
      <c r="I393" s="82" t="str">
        <f>IF('Census Input Tab'!O424="NO","Missing Data",IF('Census Input Tab'!T424=1,IF('Census Input Tab'!O424="BLANK","BLANK",""),IF(AND('Census Input Tab'!G424="",'Census Input Tab'!$O424="YES"),"",INDEX($K$22:$K$26,MATCH('Census Input Tab'!G424,'SBMP Illustrative Census'!$L$22:$L$26,0)))))</f>
        <v/>
      </c>
    </row>
    <row r="394" spans="1:9">
      <c r="A394" s="82" t="str">
        <f>IF('Census Input Tab'!O425="NO","Missing Data",IF('Census Input Tab'!T425=1,IF('Census Input Tab'!O425="BLANK","BLANK",""),INDEX($K$3:$K$5,MATCH('Census Input Tab'!H425,'SBMP Illustrative Census'!$L$3:$L$5,0))))</f>
        <v/>
      </c>
      <c r="B394" s="82" t="str">
        <f>IF('Census Input Tab'!O425="NO","Missing Data",IF('Census Input Tab'!T425=1,IF('Census Input Tab'!O425="BLANK","BLANK",""),'Census Input Tab'!B425))</f>
        <v/>
      </c>
      <c r="C394" s="82" t="str">
        <f>IF('Census Input Tab'!O425="NO","Missing Data",IF('Census Input Tab'!T425=1,IF('Census Input Tab'!O425="BLANK","BLANK",""),'Census Input Tab'!A425))</f>
        <v/>
      </c>
      <c r="D394" s="122" t="str">
        <f>IF('Census Input Tab'!O425="NO","Missing Data",IF('Census Input Tab'!T425=1,IF('Census Input Tab'!O425="BLANK","BLANK",""),'Census Input Tab'!D425))</f>
        <v/>
      </c>
      <c r="E394" s="82" t="str">
        <f>IF('Census Input Tab'!O425="NO","Missing Data",IF('Census Input Tab'!T425=1,IF('Census Input Tab'!O425="BLANK","BLANK",""),'Census Input Tab'!E425))</f>
        <v/>
      </c>
      <c r="F394" s="82" t="str">
        <f>IF('Census Input Tab'!O425="NO","Missing Data",IF('Census Input Tab'!T425=1,IF('Census Input Tab'!O425="BLANK","BLANK",""),'Census Input Tab'!C425))</f>
        <v/>
      </c>
      <c r="G394" s="82" t="str">
        <f>IF('Census Input Tab'!O425="NO","Missing Data",IF('Census Input Tab'!T425=1,IF('Census Input Tab'!O425="BLANK","BLANK",""),IF('Census Input Tab'!J425="","",'Census Input Tab'!J425)))</f>
        <v/>
      </c>
      <c r="H394" s="82" t="str">
        <f>IF('Census Input Tab'!O425="NO","Missing Data",IF('Census Input Tab'!T425=1,IF('Census Input Tab'!O425="BLANK","BLANK",""),INDEX($K$14:$K$18,MATCH('Census Input Tab'!F425,'SBMP Illustrative Census'!$L$14:$L$18,0))))</f>
        <v/>
      </c>
      <c r="I394" s="82" t="str">
        <f>IF('Census Input Tab'!O425="NO","Missing Data",IF('Census Input Tab'!T425=1,IF('Census Input Tab'!O425="BLANK","BLANK",""),IF(AND('Census Input Tab'!G425="",'Census Input Tab'!$O425="YES"),"",INDEX($K$22:$K$26,MATCH('Census Input Tab'!G425,'SBMP Illustrative Census'!$L$22:$L$26,0)))))</f>
        <v/>
      </c>
    </row>
    <row r="395" spans="1:9">
      <c r="A395" s="82" t="str">
        <f>IF('Census Input Tab'!O426="NO","Missing Data",IF('Census Input Tab'!T426=1,IF('Census Input Tab'!O426="BLANK","BLANK",""),INDEX($K$3:$K$5,MATCH('Census Input Tab'!H426,'SBMP Illustrative Census'!$L$3:$L$5,0))))</f>
        <v/>
      </c>
      <c r="B395" s="82" t="str">
        <f>IF('Census Input Tab'!O426="NO","Missing Data",IF('Census Input Tab'!T426=1,IF('Census Input Tab'!O426="BLANK","BLANK",""),'Census Input Tab'!B426))</f>
        <v/>
      </c>
      <c r="C395" s="82" t="str">
        <f>IF('Census Input Tab'!O426="NO","Missing Data",IF('Census Input Tab'!T426=1,IF('Census Input Tab'!O426="BLANK","BLANK",""),'Census Input Tab'!A426))</f>
        <v/>
      </c>
      <c r="D395" s="122" t="str">
        <f>IF('Census Input Tab'!O426="NO","Missing Data",IF('Census Input Tab'!T426=1,IF('Census Input Tab'!O426="BLANK","BLANK",""),'Census Input Tab'!D426))</f>
        <v/>
      </c>
      <c r="E395" s="82" t="str">
        <f>IF('Census Input Tab'!O426="NO","Missing Data",IF('Census Input Tab'!T426=1,IF('Census Input Tab'!O426="BLANK","BLANK",""),'Census Input Tab'!E426))</f>
        <v/>
      </c>
      <c r="F395" s="82" t="str">
        <f>IF('Census Input Tab'!O426="NO","Missing Data",IF('Census Input Tab'!T426=1,IF('Census Input Tab'!O426="BLANK","BLANK",""),'Census Input Tab'!C426))</f>
        <v/>
      </c>
      <c r="G395" s="82" t="str">
        <f>IF('Census Input Tab'!O426="NO","Missing Data",IF('Census Input Tab'!T426=1,IF('Census Input Tab'!O426="BLANK","BLANK",""),IF('Census Input Tab'!J426="","",'Census Input Tab'!J426)))</f>
        <v/>
      </c>
      <c r="H395" s="82" t="str">
        <f>IF('Census Input Tab'!O426="NO","Missing Data",IF('Census Input Tab'!T426=1,IF('Census Input Tab'!O426="BLANK","BLANK",""),INDEX($K$14:$K$18,MATCH('Census Input Tab'!F426,'SBMP Illustrative Census'!$L$14:$L$18,0))))</f>
        <v/>
      </c>
      <c r="I395" s="82" t="str">
        <f>IF('Census Input Tab'!O426="NO","Missing Data",IF('Census Input Tab'!T426=1,IF('Census Input Tab'!O426="BLANK","BLANK",""),IF(AND('Census Input Tab'!G426="",'Census Input Tab'!$O426="YES"),"",INDEX($K$22:$K$26,MATCH('Census Input Tab'!G426,'SBMP Illustrative Census'!$L$22:$L$26,0)))))</f>
        <v/>
      </c>
    </row>
    <row r="396" spans="1:9">
      <c r="A396" s="82" t="str">
        <f>IF('Census Input Tab'!O427="NO","Missing Data",IF('Census Input Tab'!T427=1,IF('Census Input Tab'!O427="BLANK","BLANK",""),INDEX($K$3:$K$5,MATCH('Census Input Tab'!H427,'SBMP Illustrative Census'!$L$3:$L$5,0))))</f>
        <v/>
      </c>
      <c r="B396" s="82" t="str">
        <f>IF('Census Input Tab'!O427="NO","Missing Data",IF('Census Input Tab'!T427=1,IF('Census Input Tab'!O427="BLANK","BLANK",""),'Census Input Tab'!B427))</f>
        <v/>
      </c>
      <c r="C396" s="82" t="str">
        <f>IF('Census Input Tab'!O427="NO","Missing Data",IF('Census Input Tab'!T427=1,IF('Census Input Tab'!O427="BLANK","BLANK",""),'Census Input Tab'!A427))</f>
        <v/>
      </c>
      <c r="D396" s="122" t="str">
        <f>IF('Census Input Tab'!O427="NO","Missing Data",IF('Census Input Tab'!T427=1,IF('Census Input Tab'!O427="BLANK","BLANK",""),'Census Input Tab'!D427))</f>
        <v/>
      </c>
      <c r="E396" s="82" t="str">
        <f>IF('Census Input Tab'!O427="NO","Missing Data",IF('Census Input Tab'!T427=1,IF('Census Input Tab'!O427="BLANK","BLANK",""),'Census Input Tab'!E427))</f>
        <v/>
      </c>
      <c r="F396" s="82" t="str">
        <f>IF('Census Input Tab'!O427="NO","Missing Data",IF('Census Input Tab'!T427=1,IF('Census Input Tab'!O427="BLANK","BLANK",""),'Census Input Tab'!C427))</f>
        <v/>
      </c>
      <c r="G396" s="82" t="str">
        <f>IF('Census Input Tab'!O427="NO","Missing Data",IF('Census Input Tab'!T427=1,IF('Census Input Tab'!O427="BLANK","BLANK",""),IF('Census Input Tab'!J427="","",'Census Input Tab'!J427)))</f>
        <v/>
      </c>
      <c r="H396" s="82" t="str">
        <f>IF('Census Input Tab'!O427="NO","Missing Data",IF('Census Input Tab'!T427=1,IF('Census Input Tab'!O427="BLANK","BLANK",""),INDEX($K$14:$K$18,MATCH('Census Input Tab'!F427,'SBMP Illustrative Census'!$L$14:$L$18,0))))</f>
        <v/>
      </c>
      <c r="I396" s="82" t="str">
        <f>IF('Census Input Tab'!O427="NO","Missing Data",IF('Census Input Tab'!T427=1,IF('Census Input Tab'!O427="BLANK","BLANK",""),IF(AND('Census Input Tab'!G427="",'Census Input Tab'!$O427="YES"),"",INDEX($K$22:$K$26,MATCH('Census Input Tab'!G427,'SBMP Illustrative Census'!$L$22:$L$26,0)))))</f>
        <v/>
      </c>
    </row>
    <row r="397" spans="1:9">
      <c r="A397" s="82" t="str">
        <f>IF('Census Input Tab'!O428="NO","Missing Data",IF('Census Input Tab'!T428=1,IF('Census Input Tab'!O428="BLANK","BLANK",""),INDEX($K$3:$K$5,MATCH('Census Input Tab'!H428,'SBMP Illustrative Census'!$L$3:$L$5,0))))</f>
        <v/>
      </c>
      <c r="B397" s="82" t="str">
        <f>IF('Census Input Tab'!O428="NO","Missing Data",IF('Census Input Tab'!T428=1,IF('Census Input Tab'!O428="BLANK","BLANK",""),'Census Input Tab'!B428))</f>
        <v/>
      </c>
      <c r="C397" s="82" t="str">
        <f>IF('Census Input Tab'!O428="NO","Missing Data",IF('Census Input Tab'!T428=1,IF('Census Input Tab'!O428="BLANK","BLANK",""),'Census Input Tab'!A428))</f>
        <v/>
      </c>
      <c r="D397" s="122" t="str">
        <f>IF('Census Input Tab'!O428="NO","Missing Data",IF('Census Input Tab'!T428=1,IF('Census Input Tab'!O428="BLANK","BLANK",""),'Census Input Tab'!D428))</f>
        <v/>
      </c>
      <c r="E397" s="82" t="str">
        <f>IF('Census Input Tab'!O428="NO","Missing Data",IF('Census Input Tab'!T428=1,IF('Census Input Tab'!O428="BLANK","BLANK",""),'Census Input Tab'!E428))</f>
        <v/>
      </c>
      <c r="F397" s="82" t="str">
        <f>IF('Census Input Tab'!O428="NO","Missing Data",IF('Census Input Tab'!T428=1,IF('Census Input Tab'!O428="BLANK","BLANK",""),'Census Input Tab'!C428))</f>
        <v/>
      </c>
      <c r="G397" s="82" t="str">
        <f>IF('Census Input Tab'!O428="NO","Missing Data",IF('Census Input Tab'!T428=1,IF('Census Input Tab'!O428="BLANK","BLANK",""),IF('Census Input Tab'!J428="","",'Census Input Tab'!J428)))</f>
        <v/>
      </c>
      <c r="H397" s="82" t="str">
        <f>IF('Census Input Tab'!O428="NO","Missing Data",IF('Census Input Tab'!T428=1,IF('Census Input Tab'!O428="BLANK","BLANK",""),INDEX($K$14:$K$18,MATCH('Census Input Tab'!F428,'SBMP Illustrative Census'!$L$14:$L$18,0))))</f>
        <v/>
      </c>
      <c r="I397" s="82" t="str">
        <f>IF('Census Input Tab'!O428="NO","Missing Data",IF('Census Input Tab'!T428=1,IF('Census Input Tab'!O428="BLANK","BLANK",""),IF(AND('Census Input Tab'!G428="",'Census Input Tab'!$O428="YES"),"",INDEX($K$22:$K$26,MATCH('Census Input Tab'!G428,'SBMP Illustrative Census'!$L$22:$L$26,0)))))</f>
        <v/>
      </c>
    </row>
    <row r="398" spans="1:9">
      <c r="A398" s="82" t="str">
        <f>IF('Census Input Tab'!O429="NO","Missing Data",IF('Census Input Tab'!T429=1,IF('Census Input Tab'!O429="BLANK","BLANK",""),INDEX($K$3:$K$5,MATCH('Census Input Tab'!H429,'SBMP Illustrative Census'!$L$3:$L$5,0))))</f>
        <v/>
      </c>
      <c r="B398" s="82" t="str">
        <f>IF('Census Input Tab'!O429="NO","Missing Data",IF('Census Input Tab'!T429=1,IF('Census Input Tab'!O429="BLANK","BLANK",""),'Census Input Tab'!B429))</f>
        <v/>
      </c>
      <c r="C398" s="82" t="str">
        <f>IF('Census Input Tab'!O429="NO","Missing Data",IF('Census Input Tab'!T429=1,IF('Census Input Tab'!O429="BLANK","BLANK",""),'Census Input Tab'!A429))</f>
        <v/>
      </c>
      <c r="D398" s="122" t="str">
        <f>IF('Census Input Tab'!O429="NO","Missing Data",IF('Census Input Tab'!T429=1,IF('Census Input Tab'!O429="BLANK","BLANK",""),'Census Input Tab'!D429))</f>
        <v/>
      </c>
      <c r="E398" s="82" t="str">
        <f>IF('Census Input Tab'!O429="NO","Missing Data",IF('Census Input Tab'!T429=1,IF('Census Input Tab'!O429="BLANK","BLANK",""),'Census Input Tab'!E429))</f>
        <v/>
      </c>
      <c r="F398" s="82" t="str">
        <f>IF('Census Input Tab'!O429="NO","Missing Data",IF('Census Input Tab'!T429=1,IF('Census Input Tab'!O429="BLANK","BLANK",""),'Census Input Tab'!C429))</f>
        <v/>
      </c>
      <c r="G398" s="82" t="str">
        <f>IF('Census Input Tab'!O429="NO","Missing Data",IF('Census Input Tab'!T429=1,IF('Census Input Tab'!O429="BLANK","BLANK",""),IF('Census Input Tab'!J429="","",'Census Input Tab'!J429)))</f>
        <v/>
      </c>
      <c r="H398" s="82" t="str">
        <f>IF('Census Input Tab'!O429="NO","Missing Data",IF('Census Input Tab'!T429=1,IF('Census Input Tab'!O429="BLANK","BLANK",""),INDEX($K$14:$K$18,MATCH('Census Input Tab'!F429,'SBMP Illustrative Census'!$L$14:$L$18,0))))</f>
        <v/>
      </c>
      <c r="I398" s="82" t="str">
        <f>IF('Census Input Tab'!O429="NO","Missing Data",IF('Census Input Tab'!T429=1,IF('Census Input Tab'!O429="BLANK","BLANK",""),IF(AND('Census Input Tab'!G429="",'Census Input Tab'!$O429="YES"),"",INDEX($K$22:$K$26,MATCH('Census Input Tab'!G429,'SBMP Illustrative Census'!$L$22:$L$26,0)))))</f>
        <v/>
      </c>
    </row>
    <row r="399" spans="1:9">
      <c r="A399" s="82" t="str">
        <f>IF('Census Input Tab'!O430="NO","Missing Data",IF('Census Input Tab'!T430=1,IF('Census Input Tab'!O430="BLANK","BLANK",""),INDEX($K$3:$K$5,MATCH('Census Input Tab'!H430,'SBMP Illustrative Census'!$L$3:$L$5,0))))</f>
        <v/>
      </c>
      <c r="B399" s="82" t="str">
        <f>IF('Census Input Tab'!O430="NO","Missing Data",IF('Census Input Tab'!T430=1,IF('Census Input Tab'!O430="BLANK","BLANK",""),'Census Input Tab'!B430))</f>
        <v/>
      </c>
      <c r="C399" s="82" t="str">
        <f>IF('Census Input Tab'!O430="NO","Missing Data",IF('Census Input Tab'!T430=1,IF('Census Input Tab'!O430="BLANK","BLANK",""),'Census Input Tab'!A430))</f>
        <v/>
      </c>
      <c r="D399" s="122" t="str">
        <f>IF('Census Input Tab'!O430="NO","Missing Data",IF('Census Input Tab'!T430=1,IF('Census Input Tab'!O430="BLANK","BLANK",""),'Census Input Tab'!D430))</f>
        <v/>
      </c>
      <c r="E399" s="82" t="str">
        <f>IF('Census Input Tab'!O430="NO","Missing Data",IF('Census Input Tab'!T430=1,IF('Census Input Tab'!O430="BLANK","BLANK",""),'Census Input Tab'!E430))</f>
        <v/>
      </c>
      <c r="F399" s="82" t="str">
        <f>IF('Census Input Tab'!O430="NO","Missing Data",IF('Census Input Tab'!T430=1,IF('Census Input Tab'!O430="BLANK","BLANK",""),'Census Input Tab'!C430))</f>
        <v/>
      </c>
      <c r="G399" s="82" t="str">
        <f>IF('Census Input Tab'!O430="NO","Missing Data",IF('Census Input Tab'!T430=1,IF('Census Input Tab'!O430="BLANK","BLANK",""),IF('Census Input Tab'!J430="","",'Census Input Tab'!J430)))</f>
        <v/>
      </c>
      <c r="H399" s="82" t="str">
        <f>IF('Census Input Tab'!O430="NO","Missing Data",IF('Census Input Tab'!T430=1,IF('Census Input Tab'!O430="BLANK","BLANK",""),INDEX($K$14:$K$18,MATCH('Census Input Tab'!F430,'SBMP Illustrative Census'!$L$14:$L$18,0))))</f>
        <v/>
      </c>
      <c r="I399" s="82" t="str">
        <f>IF('Census Input Tab'!O430="NO","Missing Data",IF('Census Input Tab'!T430=1,IF('Census Input Tab'!O430="BLANK","BLANK",""),IF(AND('Census Input Tab'!G430="",'Census Input Tab'!$O430="YES"),"",INDEX($K$22:$K$26,MATCH('Census Input Tab'!G430,'SBMP Illustrative Census'!$L$22:$L$26,0)))))</f>
        <v/>
      </c>
    </row>
    <row r="400" spans="1:9">
      <c r="A400" s="82" t="str">
        <f>IF('Census Input Tab'!O431="NO","Missing Data",IF('Census Input Tab'!T431=1,IF('Census Input Tab'!O431="BLANK","BLANK",""),INDEX($K$3:$K$5,MATCH('Census Input Tab'!H431,'SBMP Illustrative Census'!$L$3:$L$5,0))))</f>
        <v/>
      </c>
      <c r="B400" s="82" t="str">
        <f>IF('Census Input Tab'!O431="NO","Missing Data",IF('Census Input Tab'!T431=1,IF('Census Input Tab'!O431="BLANK","BLANK",""),'Census Input Tab'!B431))</f>
        <v/>
      </c>
      <c r="C400" s="82" t="str">
        <f>IF('Census Input Tab'!O431="NO","Missing Data",IF('Census Input Tab'!T431=1,IF('Census Input Tab'!O431="BLANK","BLANK",""),'Census Input Tab'!A431))</f>
        <v/>
      </c>
      <c r="D400" s="122" t="str">
        <f>IF('Census Input Tab'!O431="NO","Missing Data",IF('Census Input Tab'!T431=1,IF('Census Input Tab'!O431="BLANK","BLANK",""),'Census Input Tab'!D431))</f>
        <v/>
      </c>
      <c r="E400" s="82" t="str">
        <f>IF('Census Input Tab'!O431="NO","Missing Data",IF('Census Input Tab'!T431=1,IF('Census Input Tab'!O431="BLANK","BLANK",""),'Census Input Tab'!E431))</f>
        <v/>
      </c>
      <c r="F400" s="82" t="str">
        <f>IF('Census Input Tab'!O431="NO","Missing Data",IF('Census Input Tab'!T431=1,IF('Census Input Tab'!O431="BLANK","BLANK",""),'Census Input Tab'!C431))</f>
        <v/>
      </c>
      <c r="G400" s="82" t="str">
        <f>IF('Census Input Tab'!O431="NO","Missing Data",IF('Census Input Tab'!T431=1,IF('Census Input Tab'!O431="BLANK","BLANK",""),IF('Census Input Tab'!J431="","",'Census Input Tab'!J431)))</f>
        <v/>
      </c>
      <c r="H400" s="82" t="str">
        <f>IF('Census Input Tab'!O431="NO","Missing Data",IF('Census Input Tab'!T431=1,IF('Census Input Tab'!O431="BLANK","BLANK",""),INDEX($K$14:$K$18,MATCH('Census Input Tab'!F431,'SBMP Illustrative Census'!$L$14:$L$18,0))))</f>
        <v/>
      </c>
      <c r="I400" s="82" t="str">
        <f>IF('Census Input Tab'!O431="NO","Missing Data",IF('Census Input Tab'!T431=1,IF('Census Input Tab'!O431="BLANK","BLANK",""),IF(AND('Census Input Tab'!G431="",'Census Input Tab'!$O431="YES"),"",INDEX($K$22:$K$26,MATCH('Census Input Tab'!G431,'SBMP Illustrative Census'!$L$22:$L$26,0)))))</f>
        <v/>
      </c>
    </row>
    <row r="401" spans="1:9">
      <c r="A401" s="82" t="str">
        <f>IF('Census Input Tab'!O432="NO","Missing Data",IF('Census Input Tab'!T432=1,IF('Census Input Tab'!O432="BLANK","BLANK",""),INDEX($K$3:$K$5,MATCH('Census Input Tab'!H432,'SBMP Illustrative Census'!$L$3:$L$5,0))))</f>
        <v/>
      </c>
      <c r="B401" s="82" t="str">
        <f>IF('Census Input Tab'!O432="NO","Missing Data",IF('Census Input Tab'!T432=1,IF('Census Input Tab'!O432="BLANK","BLANK",""),'Census Input Tab'!B432))</f>
        <v/>
      </c>
      <c r="C401" s="82" t="str">
        <f>IF('Census Input Tab'!O432="NO","Missing Data",IF('Census Input Tab'!T432=1,IF('Census Input Tab'!O432="BLANK","BLANK",""),'Census Input Tab'!A432))</f>
        <v/>
      </c>
      <c r="D401" s="122" t="str">
        <f>IF('Census Input Tab'!O432="NO","Missing Data",IF('Census Input Tab'!T432=1,IF('Census Input Tab'!O432="BLANK","BLANK",""),'Census Input Tab'!D432))</f>
        <v/>
      </c>
      <c r="E401" s="82" t="str">
        <f>IF('Census Input Tab'!O432="NO","Missing Data",IF('Census Input Tab'!T432=1,IF('Census Input Tab'!O432="BLANK","BLANK",""),'Census Input Tab'!E432))</f>
        <v/>
      </c>
      <c r="F401" s="82" t="str">
        <f>IF('Census Input Tab'!O432="NO","Missing Data",IF('Census Input Tab'!T432=1,IF('Census Input Tab'!O432="BLANK","BLANK",""),'Census Input Tab'!C432))</f>
        <v/>
      </c>
      <c r="G401" s="82" t="str">
        <f>IF('Census Input Tab'!O432="NO","Missing Data",IF('Census Input Tab'!T432=1,IF('Census Input Tab'!O432="BLANK","BLANK",""),IF('Census Input Tab'!J432="","",'Census Input Tab'!J432)))</f>
        <v/>
      </c>
      <c r="H401" s="82" t="str">
        <f>IF('Census Input Tab'!O432="NO","Missing Data",IF('Census Input Tab'!T432=1,IF('Census Input Tab'!O432="BLANK","BLANK",""),INDEX($K$14:$K$18,MATCH('Census Input Tab'!F432,'SBMP Illustrative Census'!$L$14:$L$18,0))))</f>
        <v/>
      </c>
      <c r="I401" s="82" t="str">
        <f>IF('Census Input Tab'!O432="NO","Missing Data",IF('Census Input Tab'!T432=1,IF('Census Input Tab'!O432="BLANK","BLANK",""),IF(AND('Census Input Tab'!G432="",'Census Input Tab'!$O432="YES"),"",INDEX($K$22:$K$26,MATCH('Census Input Tab'!G432,'SBMP Illustrative Census'!$L$22:$L$26,0)))))</f>
        <v/>
      </c>
    </row>
    <row r="402" spans="1:9">
      <c r="A402" s="82" t="str">
        <f>IF('Census Input Tab'!O433="NO","Missing Data",IF('Census Input Tab'!T433=1,IF('Census Input Tab'!O433="BLANK","BLANK",""),INDEX($K$3:$K$5,MATCH('Census Input Tab'!H433,'SBMP Illustrative Census'!$L$3:$L$5,0))))</f>
        <v/>
      </c>
      <c r="B402" s="82" t="str">
        <f>IF('Census Input Tab'!O433="NO","Missing Data",IF('Census Input Tab'!T433=1,IF('Census Input Tab'!O433="BLANK","BLANK",""),'Census Input Tab'!B433))</f>
        <v/>
      </c>
      <c r="C402" s="82" t="str">
        <f>IF('Census Input Tab'!O433="NO","Missing Data",IF('Census Input Tab'!T433=1,IF('Census Input Tab'!O433="BLANK","BLANK",""),'Census Input Tab'!A433))</f>
        <v/>
      </c>
      <c r="D402" s="122" t="str">
        <f>IF('Census Input Tab'!O433="NO","Missing Data",IF('Census Input Tab'!T433=1,IF('Census Input Tab'!O433="BLANK","BLANK",""),'Census Input Tab'!D433))</f>
        <v/>
      </c>
      <c r="E402" s="82" t="str">
        <f>IF('Census Input Tab'!O433="NO","Missing Data",IF('Census Input Tab'!T433=1,IF('Census Input Tab'!O433="BLANK","BLANK",""),'Census Input Tab'!E433))</f>
        <v/>
      </c>
      <c r="F402" s="82" t="str">
        <f>IF('Census Input Tab'!O433="NO","Missing Data",IF('Census Input Tab'!T433=1,IF('Census Input Tab'!O433="BLANK","BLANK",""),'Census Input Tab'!C433))</f>
        <v/>
      </c>
      <c r="G402" s="82" t="str">
        <f>IF('Census Input Tab'!O433="NO","Missing Data",IF('Census Input Tab'!T433=1,IF('Census Input Tab'!O433="BLANK","BLANK",""),IF('Census Input Tab'!J433="","",'Census Input Tab'!J433)))</f>
        <v/>
      </c>
      <c r="H402" s="82" t="str">
        <f>IF('Census Input Tab'!O433="NO","Missing Data",IF('Census Input Tab'!T433=1,IF('Census Input Tab'!O433="BLANK","BLANK",""),INDEX($K$14:$K$18,MATCH('Census Input Tab'!F433,'SBMP Illustrative Census'!$L$14:$L$18,0))))</f>
        <v/>
      </c>
      <c r="I402" s="82" t="str">
        <f>IF('Census Input Tab'!O433="NO","Missing Data",IF('Census Input Tab'!T433=1,IF('Census Input Tab'!O433="BLANK","BLANK",""),IF(AND('Census Input Tab'!G433="",'Census Input Tab'!$O433="YES"),"",INDEX($K$22:$K$26,MATCH('Census Input Tab'!G433,'SBMP Illustrative Census'!$L$22:$L$26,0)))))</f>
        <v/>
      </c>
    </row>
    <row r="403" spans="1:9">
      <c r="A403" s="82" t="str">
        <f>IF('Census Input Tab'!O434="NO","Missing Data",IF('Census Input Tab'!T434=1,IF('Census Input Tab'!O434="BLANK","BLANK",""),INDEX($K$3:$K$5,MATCH('Census Input Tab'!H434,'SBMP Illustrative Census'!$L$3:$L$5,0))))</f>
        <v/>
      </c>
      <c r="B403" s="82" t="str">
        <f>IF('Census Input Tab'!O434="NO","Missing Data",IF('Census Input Tab'!T434=1,IF('Census Input Tab'!O434="BLANK","BLANK",""),'Census Input Tab'!B434))</f>
        <v/>
      </c>
      <c r="C403" s="82" t="str">
        <f>IF('Census Input Tab'!O434="NO","Missing Data",IF('Census Input Tab'!T434=1,IF('Census Input Tab'!O434="BLANK","BLANK",""),'Census Input Tab'!A434))</f>
        <v/>
      </c>
      <c r="D403" s="122" t="str">
        <f>IF('Census Input Tab'!O434="NO","Missing Data",IF('Census Input Tab'!T434=1,IF('Census Input Tab'!O434="BLANK","BLANK",""),'Census Input Tab'!D434))</f>
        <v/>
      </c>
      <c r="E403" s="82" t="str">
        <f>IF('Census Input Tab'!O434="NO","Missing Data",IF('Census Input Tab'!T434=1,IF('Census Input Tab'!O434="BLANK","BLANK",""),'Census Input Tab'!E434))</f>
        <v/>
      </c>
      <c r="F403" s="82" t="str">
        <f>IF('Census Input Tab'!O434="NO","Missing Data",IF('Census Input Tab'!T434=1,IF('Census Input Tab'!O434="BLANK","BLANK",""),'Census Input Tab'!C434))</f>
        <v/>
      </c>
      <c r="G403" s="82" t="str">
        <f>IF('Census Input Tab'!O434="NO","Missing Data",IF('Census Input Tab'!T434=1,IF('Census Input Tab'!O434="BLANK","BLANK",""),IF('Census Input Tab'!J434="","",'Census Input Tab'!J434)))</f>
        <v/>
      </c>
      <c r="H403" s="82" t="str">
        <f>IF('Census Input Tab'!O434="NO","Missing Data",IF('Census Input Tab'!T434=1,IF('Census Input Tab'!O434="BLANK","BLANK",""),INDEX($K$14:$K$18,MATCH('Census Input Tab'!F434,'SBMP Illustrative Census'!$L$14:$L$18,0))))</f>
        <v/>
      </c>
      <c r="I403" s="82" t="str">
        <f>IF('Census Input Tab'!O434="NO","Missing Data",IF('Census Input Tab'!T434=1,IF('Census Input Tab'!O434="BLANK","BLANK",""),IF(AND('Census Input Tab'!G434="",'Census Input Tab'!$O434="YES"),"",INDEX($K$22:$K$26,MATCH('Census Input Tab'!G434,'SBMP Illustrative Census'!$L$22:$L$26,0)))))</f>
        <v/>
      </c>
    </row>
    <row r="404" spans="1:9">
      <c r="A404" s="82" t="str">
        <f>IF('Census Input Tab'!O435="NO","Missing Data",IF('Census Input Tab'!T435=1,IF('Census Input Tab'!O435="BLANK","BLANK",""),INDEX($K$3:$K$5,MATCH('Census Input Tab'!H435,'SBMP Illustrative Census'!$L$3:$L$5,0))))</f>
        <v/>
      </c>
      <c r="B404" s="82" t="str">
        <f>IF('Census Input Tab'!O435="NO","Missing Data",IF('Census Input Tab'!T435=1,IF('Census Input Tab'!O435="BLANK","BLANK",""),'Census Input Tab'!B435))</f>
        <v/>
      </c>
      <c r="C404" s="82" t="str">
        <f>IF('Census Input Tab'!O435="NO","Missing Data",IF('Census Input Tab'!T435=1,IF('Census Input Tab'!O435="BLANK","BLANK",""),'Census Input Tab'!A435))</f>
        <v/>
      </c>
      <c r="D404" s="122" t="str">
        <f>IF('Census Input Tab'!O435="NO","Missing Data",IF('Census Input Tab'!T435=1,IF('Census Input Tab'!O435="BLANK","BLANK",""),'Census Input Tab'!D435))</f>
        <v/>
      </c>
      <c r="E404" s="82" t="str">
        <f>IF('Census Input Tab'!O435="NO","Missing Data",IF('Census Input Tab'!T435=1,IF('Census Input Tab'!O435="BLANK","BLANK",""),'Census Input Tab'!E435))</f>
        <v/>
      </c>
      <c r="F404" s="82" t="str">
        <f>IF('Census Input Tab'!O435="NO","Missing Data",IF('Census Input Tab'!T435=1,IF('Census Input Tab'!O435="BLANK","BLANK",""),'Census Input Tab'!C435))</f>
        <v/>
      </c>
      <c r="G404" s="82" t="str">
        <f>IF('Census Input Tab'!O435="NO","Missing Data",IF('Census Input Tab'!T435=1,IF('Census Input Tab'!O435="BLANK","BLANK",""),IF('Census Input Tab'!J435="","",'Census Input Tab'!J435)))</f>
        <v/>
      </c>
      <c r="H404" s="82" t="str">
        <f>IF('Census Input Tab'!O435="NO","Missing Data",IF('Census Input Tab'!T435=1,IF('Census Input Tab'!O435="BLANK","BLANK",""),INDEX($K$14:$K$18,MATCH('Census Input Tab'!F435,'SBMP Illustrative Census'!$L$14:$L$18,0))))</f>
        <v/>
      </c>
      <c r="I404" s="82" t="str">
        <f>IF('Census Input Tab'!O435="NO","Missing Data",IF('Census Input Tab'!T435=1,IF('Census Input Tab'!O435="BLANK","BLANK",""),IF(AND('Census Input Tab'!G435="",'Census Input Tab'!$O435="YES"),"",INDEX($K$22:$K$26,MATCH('Census Input Tab'!G435,'SBMP Illustrative Census'!$L$22:$L$26,0)))))</f>
        <v/>
      </c>
    </row>
    <row r="405" spans="1:9">
      <c r="A405" s="82" t="str">
        <f>IF('Census Input Tab'!O436="NO","Missing Data",IF('Census Input Tab'!T436=1,IF('Census Input Tab'!O436="BLANK","BLANK",""),INDEX($K$3:$K$5,MATCH('Census Input Tab'!H436,'SBMP Illustrative Census'!$L$3:$L$5,0))))</f>
        <v/>
      </c>
      <c r="B405" s="82" t="str">
        <f>IF('Census Input Tab'!O436="NO","Missing Data",IF('Census Input Tab'!T436=1,IF('Census Input Tab'!O436="BLANK","BLANK",""),'Census Input Tab'!B436))</f>
        <v/>
      </c>
      <c r="C405" s="82" t="str">
        <f>IF('Census Input Tab'!O436="NO","Missing Data",IF('Census Input Tab'!T436=1,IF('Census Input Tab'!O436="BLANK","BLANK",""),'Census Input Tab'!A436))</f>
        <v/>
      </c>
      <c r="D405" s="122" t="str">
        <f>IF('Census Input Tab'!O436="NO","Missing Data",IF('Census Input Tab'!T436=1,IF('Census Input Tab'!O436="BLANK","BLANK",""),'Census Input Tab'!D436))</f>
        <v/>
      </c>
      <c r="E405" s="82" t="str">
        <f>IF('Census Input Tab'!O436="NO","Missing Data",IF('Census Input Tab'!T436=1,IF('Census Input Tab'!O436="BLANK","BLANK",""),'Census Input Tab'!E436))</f>
        <v/>
      </c>
      <c r="F405" s="82" t="str">
        <f>IF('Census Input Tab'!O436="NO","Missing Data",IF('Census Input Tab'!T436=1,IF('Census Input Tab'!O436="BLANK","BLANK",""),'Census Input Tab'!C436))</f>
        <v/>
      </c>
      <c r="G405" s="82" t="str">
        <f>IF('Census Input Tab'!O436="NO","Missing Data",IF('Census Input Tab'!T436=1,IF('Census Input Tab'!O436="BLANK","BLANK",""),IF('Census Input Tab'!J436="","",'Census Input Tab'!J436)))</f>
        <v/>
      </c>
      <c r="H405" s="82" t="str">
        <f>IF('Census Input Tab'!O436="NO","Missing Data",IF('Census Input Tab'!T436=1,IF('Census Input Tab'!O436="BLANK","BLANK",""),INDEX($K$14:$K$18,MATCH('Census Input Tab'!F436,'SBMP Illustrative Census'!$L$14:$L$18,0))))</f>
        <v/>
      </c>
      <c r="I405" s="82" t="str">
        <f>IF('Census Input Tab'!O436="NO","Missing Data",IF('Census Input Tab'!T436=1,IF('Census Input Tab'!O436="BLANK","BLANK",""),IF(AND('Census Input Tab'!G436="",'Census Input Tab'!$O436="YES"),"",INDEX($K$22:$K$26,MATCH('Census Input Tab'!G436,'SBMP Illustrative Census'!$L$22:$L$26,0)))))</f>
        <v/>
      </c>
    </row>
    <row r="406" spans="1:9">
      <c r="A406" s="82" t="str">
        <f>IF('Census Input Tab'!O437="NO","Missing Data",IF('Census Input Tab'!T437=1,IF('Census Input Tab'!O437="BLANK","BLANK",""),INDEX($K$3:$K$5,MATCH('Census Input Tab'!H437,'SBMP Illustrative Census'!$L$3:$L$5,0))))</f>
        <v/>
      </c>
      <c r="B406" s="82" t="str">
        <f>IF('Census Input Tab'!O437="NO","Missing Data",IF('Census Input Tab'!T437=1,IF('Census Input Tab'!O437="BLANK","BLANK",""),'Census Input Tab'!B437))</f>
        <v/>
      </c>
      <c r="C406" s="82" t="str">
        <f>IF('Census Input Tab'!O437="NO","Missing Data",IF('Census Input Tab'!T437=1,IF('Census Input Tab'!O437="BLANK","BLANK",""),'Census Input Tab'!A437))</f>
        <v/>
      </c>
      <c r="D406" s="122" t="str">
        <f>IF('Census Input Tab'!O437="NO","Missing Data",IF('Census Input Tab'!T437=1,IF('Census Input Tab'!O437="BLANK","BLANK",""),'Census Input Tab'!D437))</f>
        <v/>
      </c>
      <c r="E406" s="82" t="str">
        <f>IF('Census Input Tab'!O437="NO","Missing Data",IF('Census Input Tab'!T437=1,IF('Census Input Tab'!O437="BLANK","BLANK",""),'Census Input Tab'!E437))</f>
        <v/>
      </c>
      <c r="F406" s="82" t="str">
        <f>IF('Census Input Tab'!O437="NO","Missing Data",IF('Census Input Tab'!T437=1,IF('Census Input Tab'!O437="BLANK","BLANK",""),'Census Input Tab'!C437))</f>
        <v/>
      </c>
      <c r="G406" s="82" t="str">
        <f>IF('Census Input Tab'!O437="NO","Missing Data",IF('Census Input Tab'!T437=1,IF('Census Input Tab'!O437="BLANK","BLANK",""),IF('Census Input Tab'!J437="","",'Census Input Tab'!J437)))</f>
        <v/>
      </c>
      <c r="H406" s="82" t="str">
        <f>IF('Census Input Tab'!O437="NO","Missing Data",IF('Census Input Tab'!T437=1,IF('Census Input Tab'!O437="BLANK","BLANK",""),INDEX($K$14:$K$18,MATCH('Census Input Tab'!F437,'SBMP Illustrative Census'!$L$14:$L$18,0))))</f>
        <v/>
      </c>
      <c r="I406" s="82" t="str">
        <f>IF('Census Input Tab'!O437="NO","Missing Data",IF('Census Input Tab'!T437=1,IF('Census Input Tab'!O437="BLANK","BLANK",""),IF(AND('Census Input Tab'!G437="",'Census Input Tab'!$O437="YES"),"",INDEX($K$22:$K$26,MATCH('Census Input Tab'!G437,'SBMP Illustrative Census'!$L$22:$L$26,0)))))</f>
        <v/>
      </c>
    </row>
    <row r="407" spans="1:9">
      <c r="A407" s="82" t="str">
        <f>IF('Census Input Tab'!O438="NO","Missing Data",IF('Census Input Tab'!T438=1,IF('Census Input Tab'!O438="BLANK","BLANK",""),INDEX($K$3:$K$5,MATCH('Census Input Tab'!H438,'SBMP Illustrative Census'!$L$3:$L$5,0))))</f>
        <v/>
      </c>
      <c r="B407" s="82" t="str">
        <f>IF('Census Input Tab'!O438="NO","Missing Data",IF('Census Input Tab'!T438=1,IF('Census Input Tab'!O438="BLANK","BLANK",""),'Census Input Tab'!B438))</f>
        <v/>
      </c>
      <c r="C407" s="82" t="str">
        <f>IF('Census Input Tab'!O438="NO","Missing Data",IF('Census Input Tab'!T438=1,IF('Census Input Tab'!O438="BLANK","BLANK",""),'Census Input Tab'!A438))</f>
        <v/>
      </c>
      <c r="D407" s="122" t="str">
        <f>IF('Census Input Tab'!O438="NO","Missing Data",IF('Census Input Tab'!T438=1,IF('Census Input Tab'!O438="BLANK","BLANK",""),'Census Input Tab'!D438))</f>
        <v/>
      </c>
      <c r="E407" s="82" t="str">
        <f>IF('Census Input Tab'!O438="NO","Missing Data",IF('Census Input Tab'!T438=1,IF('Census Input Tab'!O438="BLANK","BLANK",""),'Census Input Tab'!E438))</f>
        <v/>
      </c>
      <c r="F407" s="82" t="str">
        <f>IF('Census Input Tab'!O438="NO","Missing Data",IF('Census Input Tab'!T438=1,IF('Census Input Tab'!O438="BLANK","BLANK",""),'Census Input Tab'!C438))</f>
        <v/>
      </c>
      <c r="G407" s="82" t="str">
        <f>IF('Census Input Tab'!O438="NO","Missing Data",IF('Census Input Tab'!T438=1,IF('Census Input Tab'!O438="BLANK","BLANK",""),IF('Census Input Tab'!J438="","",'Census Input Tab'!J438)))</f>
        <v/>
      </c>
      <c r="H407" s="82" t="str">
        <f>IF('Census Input Tab'!O438="NO","Missing Data",IF('Census Input Tab'!T438=1,IF('Census Input Tab'!O438="BLANK","BLANK",""),INDEX($K$14:$K$18,MATCH('Census Input Tab'!F438,'SBMP Illustrative Census'!$L$14:$L$18,0))))</f>
        <v/>
      </c>
      <c r="I407" s="82" t="str">
        <f>IF('Census Input Tab'!O438="NO","Missing Data",IF('Census Input Tab'!T438=1,IF('Census Input Tab'!O438="BLANK","BLANK",""),IF(AND('Census Input Tab'!G438="",'Census Input Tab'!$O438="YES"),"",INDEX($K$22:$K$26,MATCH('Census Input Tab'!G438,'SBMP Illustrative Census'!$L$22:$L$26,0)))))</f>
        <v/>
      </c>
    </row>
    <row r="408" spans="1:9">
      <c r="A408" s="82" t="str">
        <f>IF('Census Input Tab'!O439="NO","Missing Data",IF('Census Input Tab'!T439=1,IF('Census Input Tab'!O439="BLANK","BLANK",""),INDEX($K$3:$K$5,MATCH('Census Input Tab'!H439,'SBMP Illustrative Census'!$L$3:$L$5,0))))</f>
        <v/>
      </c>
      <c r="B408" s="82" t="str">
        <f>IF('Census Input Tab'!O439="NO","Missing Data",IF('Census Input Tab'!T439=1,IF('Census Input Tab'!O439="BLANK","BLANK",""),'Census Input Tab'!B439))</f>
        <v/>
      </c>
      <c r="C408" s="82" t="str">
        <f>IF('Census Input Tab'!O439="NO","Missing Data",IF('Census Input Tab'!T439=1,IF('Census Input Tab'!O439="BLANK","BLANK",""),'Census Input Tab'!A439))</f>
        <v/>
      </c>
      <c r="D408" s="122" t="str">
        <f>IF('Census Input Tab'!O439="NO","Missing Data",IF('Census Input Tab'!T439=1,IF('Census Input Tab'!O439="BLANK","BLANK",""),'Census Input Tab'!D439))</f>
        <v/>
      </c>
      <c r="E408" s="82" t="str">
        <f>IF('Census Input Tab'!O439="NO","Missing Data",IF('Census Input Tab'!T439=1,IF('Census Input Tab'!O439="BLANK","BLANK",""),'Census Input Tab'!E439))</f>
        <v/>
      </c>
      <c r="F408" s="82" t="str">
        <f>IF('Census Input Tab'!O439="NO","Missing Data",IF('Census Input Tab'!T439=1,IF('Census Input Tab'!O439="BLANK","BLANK",""),'Census Input Tab'!C439))</f>
        <v/>
      </c>
      <c r="G408" s="82" t="str">
        <f>IF('Census Input Tab'!O439="NO","Missing Data",IF('Census Input Tab'!T439=1,IF('Census Input Tab'!O439="BLANK","BLANK",""),IF('Census Input Tab'!J439="","",'Census Input Tab'!J439)))</f>
        <v/>
      </c>
      <c r="H408" s="82" t="str">
        <f>IF('Census Input Tab'!O439="NO","Missing Data",IF('Census Input Tab'!T439=1,IF('Census Input Tab'!O439="BLANK","BLANK",""),INDEX($K$14:$K$18,MATCH('Census Input Tab'!F439,'SBMP Illustrative Census'!$L$14:$L$18,0))))</f>
        <v/>
      </c>
      <c r="I408" s="82" t="str">
        <f>IF('Census Input Tab'!O439="NO","Missing Data",IF('Census Input Tab'!T439=1,IF('Census Input Tab'!O439="BLANK","BLANK",""),IF(AND('Census Input Tab'!G439="",'Census Input Tab'!$O439="YES"),"",INDEX($K$22:$K$26,MATCH('Census Input Tab'!G439,'SBMP Illustrative Census'!$L$22:$L$26,0)))))</f>
        <v/>
      </c>
    </row>
    <row r="409" spans="1:9">
      <c r="A409" s="82" t="str">
        <f>IF('Census Input Tab'!O440="NO","Missing Data",IF('Census Input Tab'!T440=1,IF('Census Input Tab'!O440="BLANK","BLANK",""),INDEX($K$3:$K$5,MATCH('Census Input Tab'!H440,'SBMP Illustrative Census'!$L$3:$L$5,0))))</f>
        <v/>
      </c>
      <c r="B409" s="82" t="str">
        <f>IF('Census Input Tab'!O440="NO","Missing Data",IF('Census Input Tab'!T440=1,IF('Census Input Tab'!O440="BLANK","BLANK",""),'Census Input Tab'!B440))</f>
        <v/>
      </c>
      <c r="C409" s="82" t="str">
        <f>IF('Census Input Tab'!O440="NO","Missing Data",IF('Census Input Tab'!T440=1,IF('Census Input Tab'!O440="BLANK","BLANK",""),'Census Input Tab'!A440))</f>
        <v/>
      </c>
      <c r="D409" s="122" t="str">
        <f>IF('Census Input Tab'!O440="NO","Missing Data",IF('Census Input Tab'!T440=1,IF('Census Input Tab'!O440="BLANK","BLANK",""),'Census Input Tab'!D440))</f>
        <v/>
      </c>
      <c r="E409" s="82" t="str">
        <f>IF('Census Input Tab'!O440="NO","Missing Data",IF('Census Input Tab'!T440=1,IF('Census Input Tab'!O440="BLANK","BLANK",""),'Census Input Tab'!E440))</f>
        <v/>
      </c>
      <c r="F409" s="82" t="str">
        <f>IF('Census Input Tab'!O440="NO","Missing Data",IF('Census Input Tab'!T440=1,IF('Census Input Tab'!O440="BLANK","BLANK",""),'Census Input Tab'!C440))</f>
        <v/>
      </c>
      <c r="G409" s="82" t="str">
        <f>IF('Census Input Tab'!O440="NO","Missing Data",IF('Census Input Tab'!T440=1,IF('Census Input Tab'!O440="BLANK","BLANK",""),IF('Census Input Tab'!J440="","",'Census Input Tab'!J440)))</f>
        <v/>
      </c>
      <c r="H409" s="82" t="str">
        <f>IF('Census Input Tab'!O440="NO","Missing Data",IF('Census Input Tab'!T440=1,IF('Census Input Tab'!O440="BLANK","BLANK",""),INDEX($K$14:$K$18,MATCH('Census Input Tab'!F440,'SBMP Illustrative Census'!$L$14:$L$18,0))))</f>
        <v/>
      </c>
      <c r="I409" s="82" t="str">
        <f>IF('Census Input Tab'!O440="NO","Missing Data",IF('Census Input Tab'!T440=1,IF('Census Input Tab'!O440="BLANK","BLANK",""),IF(AND('Census Input Tab'!G440="",'Census Input Tab'!$O440="YES"),"",INDEX($K$22:$K$26,MATCH('Census Input Tab'!G440,'SBMP Illustrative Census'!$L$22:$L$26,0)))))</f>
        <v/>
      </c>
    </row>
    <row r="410" spans="1:9">
      <c r="A410" s="82" t="str">
        <f>IF('Census Input Tab'!O441="NO","Missing Data",IF('Census Input Tab'!T441=1,IF('Census Input Tab'!O441="BLANK","BLANK",""),INDEX($K$3:$K$5,MATCH('Census Input Tab'!H441,'SBMP Illustrative Census'!$L$3:$L$5,0))))</f>
        <v/>
      </c>
      <c r="B410" s="82" t="str">
        <f>IF('Census Input Tab'!O441="NO","Missing Data",IF('Census Input Tab'!T441=1,IF('Census Input Tab'!O441="BLANK","BLANK",""),'Census Input Tab'!B441))</f>
        <v/>
      </c>
      <c r="C410" s="82" t="str">
        <f>IF('Census Input Tab'!O441="NO","Missing Data",IF('Census Input Tab'!T441=1,IF('Census Input Tab'!O441="BLANK","BLANK",""),'Census Input Tab'!A441))</f>
        <v/>
      </c>
      <c r="D410" s="122" t="str">
        <f>IF('Census Input Tab'!O441="NO","Missing Data",IF('Census Input Tab'!T441=1,IF('Census Input Tab'!O441="BLANK","BLANK",""),'Census Input Tab'!D441))</f>
        <v/>
      </c>
      <c r="E410" s="82" t="str">
        <f>IF('Census Input Tab'!O441="NO","Missing Data",IF('Census Input Tab'!T441=1,IF('Census Input Tab'!O441="BLANK","BLANK",""),'Census Input Tab'!E441))</f>
        <v/>
      </c>
      <c r="F410" s="82" t="str">
        <f>IF('Census Input Tab'!O441="NO","Missing Data",IF('Census Input Tab'!T441=1,IF('Census Input Tab'!O441="BLANK","BLANK",""),'Census Input Tab'!C441))</f>
        <v/>
      </c>
      <c r="G410" s="82" t="str">
        <f>IF('Census Input Tab'!O441="NO","Missing Data",IF('Census Input Tab'!T441=1,IF('Census Input Tab'!O441="BLANK","BLANK",""),IF('Census Input Tab'!J441="","",'Census Input Tab'!J441)))</f>
        <v/>
      </c>
      <c r="H410" s="82" t="str">
        <f>IF('Census Input Tab'!O441="NO","Missing Data",IF('Census Input Tab'!T441=1,IF('Census Input Tab'!O441="BLANK","BLANK",""),INDEX($K$14:$K$18,MATCH('Census Input Tab'!F441,'SBMP Illustrative Census'!$L$14:$L$18,0))))</f>
        <v/>
      </c>
      <c r="I410" s="82" t="str">
        <f>IF('Census Input Tab'!O441="NO","Missing Data",IF('Census Input Tab'!T441=1,IF('Census Input Tab'!O441="BLANK","BLANK",""),IF(AND('Census Input Tab'!G441="",'Census Input Tab'!$O441="YES"),"",INDEX($K$22:$K$26,MATCH('Census Input Tab'!G441,'SBMP Illustrative Census'!$L$22:$L$26,0)))))</f>
        <v/>
      </c>
    </row>
    <row r="411" spans="1:9">
      <c r="A411" s="82" t="str">
        <f>IF('Census Input Tab'!O442="NO","Missing Data",IF('Census Input Tab'!T442=1,IF('Census Input Tab'!O442="BLANK","BLANK",""),INDEX($K$3:$K$5,MATCH('Census Input Tab'!H442,'SBMP Illustrative Census'!$L$3:$L$5,0))))</f>
        <v/>
      </c>
      <c r="B411" s="82" t="str">
        <f>IF('Census Input Tab'!O442="NO","Missing Data",IF('Census Input Tab'!T442=1,IF('Census Input Tab'!O442="BLANK","BLANK",""),'Census Input Tab'!B442))</f>
        <v/>
      </c>
      <c r="C411" s="82" t="str">
        <f>IF('Census Input Tab'!O442="NO","Missing Data",IF('Census Input Tab'!T442=1,IF('Census Input Tab'!O442="BLANK","BLANK",""),'Census Input Tab'!A442))</f>
        <v/>
      </c>
      <c r="D411" s="122" t="str">
        <f>IF('Census Input Tab'!O442="NO","Missing Data",IF('Census Input Tab'!T442=1,IF('Census Input Tab'!O442="BLANK","BLANK",""),'Census Input Tab'!D442))</f>
        <v/>
      </c>
      <c r="E411" s="82" t="str">
        <f>IF('Census Input Tab'!O442="NO","Missing Data",IF('Census Input Tab'!T442=1,IF('Census Input Tab'!O442="BLANK","BLANK",""),'Census Input Tab'!E442))</f>
        <v/>
      </c>
      <c r="F411" s="82" t="str">
        <f>IF('Census Input Tab'!O442="NO","Missing Data",IF('Census Input Tab'!T442=1,IF('Census Input Tab'!O442="BLANK","BLANK",""),'Census Input Tab'!C442))</f>
        <v/>
      </c>
      <c r="G411" s="82" t="str">
        <f>IF('Census Input Tab'!O442="NO","Missing Data",IF('Census Input Tab'!T442=1,IF('Census Input Tab'!O442="BLANK","BLANK",""),IF('Census Input Tab'!J442="","",'Census Input Tab'!J442)))</f>
        <v/>
      </c>
      <c r="H411" s="82" t="str">
        <f>IF('Census Input Tab'!O442="NO","Missing Data",IF('Census Input Tab'!T442=1,IF('Census Input Tab'!O442="BLANK","BLANK",""),INDEX($K$14:$K$18,MATCH('Census Input Tab'!F442,'SBMP Illustrative Census'!$L$14:$L$18,0))))</f>
        <v/>
      </c>
      <c r="I411" s="82" t="str">
        <f>IF('Census Input Tab'!O442="NO","Missing Data",IF('Census Input Tab'!T442=1,IF('Census Input Tab'!O442="BLANK","BLANK",""),IF(AND('Census Input Tab'!G442="",'Census Input Tab'!$O442="YES"),"",INDEX($K$22:$K$26,MATCH('Census Input Tab'!G442,'SBMP Illustrative Census'!$L$22:$L$26,0)))))</f>
        <v/>
      </c>
    </row>
    <row r="412" spans="1:9">
      <c r="A412" s="82" t="str">
        <f>IF('Census Input Tab'!O443="NO","Missing Data",IF('Census Input Tab'!T443=1,IF('Census Input Tab'!O443="BLANK","BLANK",""),INDEX($K$3:$K$5,MATCH('Census Input Tab'!H443,'SBMP Illustrative Census'!$L$3:$L$5,0))))</f>
        <v/>
      </c>
      <c r="B412" s="82" t="str">
        <f>IF('Census Input Tab'!O443="NO","Missing Data",IF('Census Input Tab'!T443=1,IF('Census Input Tab'!O443="BLANK","BLANK",""),'Census Input Tab'!B443))</f>
        <v/>
      </c>
      <c r="C412" s="82" t="str">
        <f>IF('Census Input Tab'!O443="NO","Missing Data",IF('Census Input Tab'!T443=1,IF('Census Input Tab'!O443="BLANK","BLANK",""),'Census Input Tab'!A443))</f>
        <v/>
      </c>
      <c r="D412" s="122" t="str">
        <f>IF('Census Input Tab'!O443="NO","Missing Data",IF('Census Input Tab'!T443=1,IF('Census Input Tab'!O443="BLANK","BLANK",""),'Census Input Tab'!D443))</f>
        <v/>
      </c>
      <c r="E412" s="82" t="str">
        <f>IF('Census Input Tab'!O443="NO","Missing Data",IF('Census Input Tab'!T443=1,IF('Census Input Tab'!O443="BLANK","BLANK",""),'Census Input Tab'!E443))</f>
        <v/>
      </c>
      <c r="F412" s="82" t="str">
        <f>IF('Census Input Tab'!O443="NO","Missing Data",IF('Census Input Tab'!T443=1,IF('Census Input Tab'!O443="BLANK","BLANK",""),'Census Input Tab'!C443))</f>
        <v/>
      </c>
      <c r="G412" s="82" t="str">
        <f>IF('Census Input Tab'!O443="NO","Missing Data",IF('Census Input Tab'!T443=1,IF('Census Input Tab'!O443="BLANK","BLANK",""),IF('Census Input Tab'!J443="","",'Census Input Tab'!J443)))</f>
        <v/>
      </c>
      <c r="H412" s="82" t="str">
        <f>IF('Census Input Tab'!O443="NO","Missing Data",IF('Census Input Tab'!T443=1,IF('Census Input Tab'!O443="BLANK","BLANK",""),INDEX($K$14:$K$18,MATCH('Census Input Tab'!F443,'SBMP Illustrative Census'!$L$14:$L$18,0))))</f>
        <v/>
      </c>
      <c r="I412" s="82" t="str">
        <f>IF('Census Input Tab'!O443="NO","Missing Data",IF('Census Input Tab'!T443=1,IF('Census Input Tab'!O443="BLANK","BLANK",""),IF(AND('Census Input Tab'!G443="",'Census Input Tab'!$O443="YES"),"",INDEX($K$22:$K$26,MATCH('Census Input Tab'!G443,'SBMP Illustrative Census'!$L$22:$L$26,0)))))</f>
        <v/>
      </c>
    </row>
    <row r="413" spans="1:9">
      <c r="A413" s="82" t="str">
        <f>IF('Census Input Tab'!O444="NO","Missing Data",IF('Census Input Tab'!T444=1,IF('Census Input Tab'!O444="BLANK","BLANK",""),INDEX($K$3:$K$5,MATCH('Census Input Tab'!H444,'SBMP Illustrative Census'!$L$3:$L$5,0))))</f>
        <v/>
      </c>
      <c r="B413" s="82" t="str">
        <f>IF('Census Input Tab'!O444="NO","Missing Data",IF('Census Input Tab'!T444=1,IF('Census Input Tab'!O444="BLANK","BLANK",""),'Census Input Tab'!B444))</f>
        <v/>
      </c>
      <c r="C413" s="82" t="str">
        <f>IF('Census Input Tab'!O444="NO","Missing Data",IF('Census Input Tab'!T444=1,IF('Census Input Tab'!O444="BLANK","BLANK",""),'Census Input Tab'!A444))</f>
        <v/>
      </c>
      <c r="D413" s="122" t="str">
        <f>IF('Census Input Tab'!O444="NO","Missing Data",IF('Census Input Tab'!T444=1,IF('Census Input Tab'!O444="BLANK","BLANK",""),'Census Input Tab'!D444))</f>
        <v/>
      </c>
      <c r="E413" s="82" t="str">
        <f>IF('Census Input Tab'!O444="NO","Missing Data",IF('Census Input Tab'!T444=1,IF('Census Input Tab'!O444="BLANK","BLANK",""),'Census Input Tab'!E444))</f>
        <v/>
      </c>
      <c r="F413" s="82" t="str">
        <f>IF('Census Input Tab'!O444="NO","Missing Data",IF('Census Input Tab'!T444=1,IF('Census Input Tab'!O444="BLANK","BLANK",""),'Census Input Tab'!C444))</f>
        <v/>
      </c>
      <c r="G413" s="82" t="str">
        <f>IF('Census Input Tab'!O444="NO","Missing Data",IF('Census Input Tab'!T444=1,IF('Census Input Tab'!O444="BLANK","BLANK",""),IF('Census Input Tab'!J444="","",'Census Input Tab'!J444)))</f>
        <v/>
      </c>
      <c r="H413" s="82" t="str">
        <f>IF('Census Input Tab'!O444="NO","Missing Data",IF('Census Input Tab'!T444=1,IF('Census Input Tab'!O444="BLANK","BLANK",""),INDEX($K$14:$K$18,MATCH('Census Input Tab'!F444,'SBMP Illustrative Census'!$L$14:$L$18,0))))</f>
        <v/>
      </c>
      <c r="I413" s="82" t="str">
        <f>IF('Census Input Tab'!O444="NO","Missing Data",IF('Census Input Tab'!T444=1,IF('Census Input Tab'!O444="BLANK","BLANK",""),IF(AND('Census Input Tab'!G444="",'Census Input Tab'!$O444="YES"),"",INDEX($K$22:$K$26,MATCH('Census Input Tab'!G444,'SBMP Illustrative Census'!$L$22:$L$26,0)))))</f>
        <v/>
      </c>
    </row>
    <row r="414" spans="1:9">
      <c r="A414" s="82" t="str">
        <f>IF('Census Input Tab'!O445="NO","Missing Data",IF('Census Input Tab'!T445=1,IF('Census Input Tab'!O445="BLANK","BLANK",""),INDEX($K$3:$K$5,MATCH('Census Input Tab'!H445,'SBMP Illustrative Census'!$L$3:$L$5,0))))</f>
        <v/>
      </c>
      <c r="B414" s="82" t="str">
        <f>IF('Census Input Tab'!O445="NO","Missing Data",IF('Census Input Tab'!T445=1,IF('Census Input Tab'!O445="BLANK","BLANK",""),'Census Input Tab'!B445))</f>
        <v/>
      </c>
      <c r="C414" s="82" t="str">
        <f>IF('Census Input Tab'!O445="NO","Missing Data",IF('Census Input Tab'!T445=1,IF('Census Input Tab'!O445="BLANK","BLANK",""),'Census Input Tab'!A445))</f>
        <v/>
      </c>
      <c r="D414" s="122" t="str">
        <f>IF('Census Input Tab'!O445="NO","Missing Data",IF('Census Input Tab'!T445=1,IF('Census Input Tab'!O445="BLANK","BLANK",""),'Census Input Tab'!D445))</f>
        <v/>
      </c>
      <c r="E414" s="82" t="str">
        <f>IF('Census Input Tab'!O445="NO","Missing Data",IF('Census Input Tab'!T445=1,IF('Census Input Tab'!O445="BLANK","BLANK",""),'Census Input Tab'!E445))</f>
        <v/>
      </c>
      <c r="F414" s="82" t="str">
        <f>IF('Census Input Tab'!O445="NO","Missing Data",IF('Census Input Tab'!T445=1,IF('Census Input Tab'!O445="BLANK","BLANK",""),'Census Input Tab'!C445))</f>
        <v/>
      </c>
      <c r="G414" s="82" t="str">
        <f>IF('Census Input Tab'!O445="NO","Missing Data",IF('Census Input Tab'!T445=1,IF('Census Input Tab'!O445="BLANK","BLANK",""),IF('Census Input Tab'!J445="","",'Census Input Tab'!J445)))</f>
        <v/>
      </c>
      <c r="H414" s="82" t="str">
        <f>IF('Census Input Tab'!O445="NO","Missing Data",IF('Census Input Tab'!T445=1,IF('Census Input Tab'!O445="BLANK","BLANK",""),INDEX($K$14:$K$18,MATCH('Census Input Tab'!F445,'SBMP Illustrative Census'!$L$14:$L$18,0))))</f>
        <v/>
      </c>
      <c r="I414" s="82" t="str">
        <f>IF('Census Input Tab'!O445="NO","Missing Data",IF('Census Input Tab'!T445=1,IF('Census Input Tab'!O445="BLANK","BLANK",""),IF(AND('Census Input Tab'!G445="",'Census Input Tab'!$O445="YES"),"",INDEX($K$22:$K$26,MATCH('Census Input Tab'!G445,'SBMP Illustrative Census'!$L$22:$L$26,0)))))</f>
        <v/>
      </c>
    </row>
    <row r="415" spans="1:9">
      <c r="A415" s="82" t="str">
        <f>IF('Census Input Tab'!O446="NO","Missing Data",IF('Census Input Tab'!T446=1,IF('Census Input Tab'!O446="BLANK","BLANK",""),INDEX($K$3:$K$5,MATCH('Census Input Tab'!H446,'SBMP Illustrative Census'!$L$3:$L$5,0))))</f>
        <v/>
      </c>
      <c r="B415" s="82" t="str">
        <f>IF('Census Input Tab'!O446="NO","Missing Data",IF('Census Input Tab'!T446=1,IF('Census Input Tab'!O446="BLANK","BLANK",""),'Census Input Tab'!B446))</f>
        <v/>
      </c>
      <c r="C415" s="82" t="str">
        <f>IF('Census Input Tab'!O446="NO","Missing Data",IF('Census Input Tab'!T446=1,IF('Census Input Tab'!O446="BLANK","BLANK",""),'Census Input Tab'!A446))</f>
        <v/>
      </c>
      <c r="D415" s="122" t="str">
        <f>IF('Census Input Tab'!O446="NO","Missing Data",IF('Census Input Tab'!T446=1,IF('Census Input Tab'!O446="BLANK","BLANK",""),'Census Input Tab'!D446))</f>
        <v/>
      </c>
      <c r="E415" s="82" t="str">
        <f>IF('Census Input Tab'!O446="NO","Missing Data",IF('Census Input Tab'!T446=1,IF('Census Input Tab'!O446="BLANK","BLANK",""),'Census Input Tab'!E446))</f>
        <v/>
      </c>
      <c r="F415" s="82" t="str">
        <f>IF('Census Input Tab'!O446="NO","Missing Data",IF('Census Input Tab'!T446=1,IF('Census Input Tab'!O446="BLANK","BLANK",""),'Census Input Tab'!C446))</f>
        <v/>
      </c>
      <c r="G415" s="82" t="str">
        <f>IF('Census Input Tab'!O446="NO","Missing Data",IF('Census Input Tab'!T446=1,IF('Census Input Tab'!O446="BLANK","BLANK",""),IF('Census Input Tab'!J446="","",'Census Input Tab'!J446)))</f>
        <v/>
      </c>
      <c r="H415" s="82" t="str">
        <f>IF('Census Input Tab'!O446="NO","Missing Data",IF('Census Input Tab'!T446=1,IF('Census Input Tab'!O446="BLANK","BLANK",""),INDEX($K$14:$K$18,MATCH('Census Input Tab'!F446,'SBMP Illustrative Census'!$L$14:$L$18,0))))</f>
        <v/>
      </c>
      <c r="I415" s="82" t="str">
        <f>IF('Census Input Tab'!O446="NO","Missing Data",IF('Census Input Tab'!T446=1,IF('Census Input Tab'!O446="BLANK","BLANK",""),IF(AND('Census Input Tab'!G446="",'Census Input Tab'!$O446="YES"),"",INDEX($K$22:$K$26,MATCH('Census Input Tab'!G446,'SBMP Illustrative Census'!$L$22:$L$26,0)))))</f>
        <v/>
      </c>
    </row>
    <row r="416" spans="1:9">
      <c r="A416" s="82" t="str">
        <f>IF('Census Input Tab'!O447="NO","Missing Data",IF('Census Input Tab'!T447=1,IF('Census Input Tab'!O447="BLANK","BLANK",""),INDEX($K$3:$K$5,MATCH('Census Input Tab'!H447,'SBMP Illustrative Census'!$L$3:$L$5,0))))</f>
        <v/>
      </c>
      <c r="B416" s="82" t="str">
        <f>IF('Census Input Tab'!O447="NO","Missing Data",IF('Census Input Tab'!T447=1,IF('Census Input Tab'!O447="BLANK","BLANK",""),'Census Input Tab'!B447))</f>
        <v/>
      </c>
      <c r="C416" s="82" t="str">
        <f>IF('Census Input Tab'!O447="NO","Missing Data",IF('Census Input Tab'!T447=1,IF('Census Input Tab'!O447="BLANK","BLANK",""),'Census Input Tab'!A447))</f>
        <v/>
      </c>
      <c r="D416" s="122" t="str">
        <f>IF('Census Input Tab'!O447="NO","Missing Data",IF('Census Input Tab'!T447=1,IF('Census Input Tab'!O447="BLANK","BLANK",""),'Census Input Tab'!D447))</f>
        <v/>
      </c>
      <c r="E416" s="82" t="str">
        <f>IF('Census Input Tab'!O447="NO","Missing Data",IF('Census Input Tab'!T447=1,IF('Census Input Tab'!O447="BLANK","BLANK",""),'Census Input Tab'!E447))</f>
        <v/>
      </c>
      <c r="F416" s="82" t="str">
        <f>IF('Census Input Tab'!O447="NO","Missing Data",IF('Census Input Tab'!T447=1,IF('Census Input Tab'!O447="BLANK","BLANK",""),'Census Input Tab'!C447))</f>
        <v/>
      </c>
      <c r="G416" s="82" t="str">
        <f>IF('Census Input Tab'!O447="NO","Missing Data",IF('Census Input Tab'!T447=1,IF('Census Input Tab'!O447="BLANK","BLANK",""),IF('Census Input Tab'!J447="","",'Census Input Tab'!J447)))</f>
        <v/>
      </c>
      <c r="H416" s="82" t="str">
        <f>IF('Census Input Tab'!O447="NO","Missing Data",IF('Census Input Tab'!T447=1,IF('Census Input Tab'!O447="BLANK","BLANK",""),INDEX($K$14:$K$18,MATCH('Census Input Tab'!F447,'SBMP Illustrative Census'!$L$14:$L$18,0))))</f>
        <v/>
      </c>
      <c r="I416" s="82" t="str">
        <f>IF('Census Input Tab'!O447="NO","Missing Data",IF('Census Input Tab'!T447=1,IF('Census Input Tab'!O447="BLANK","BLANK",""),IF(AND('Census Input Tab'!G447="",'Census Input Tab'!$O447="YES"),"",INDEX($K$22:$K$26,MATCH('Census Input Tab'!G447,'SBMP Illustrative Census'!$L$22:$L$26,0)))))</f>
        <v/>
      </c>
    </row>
    <row r="417" spans="1:9">
      <c r="A417" s="82" t="str">
        <f>IF('Census Input Tab'!O448="NO","Missing Data",IF('Census Input Tab'!T448=1,IF('Census Input Tab'!O448="BLANK","BLANK",""),INDEX($K$3:$K$5,MATCH('Census Input Tab'!H448,'SBMP Illustrative Census'!$L$3:$L$5,0))))</f>
        <v/>
      </c>
      <c r="B417" s="82" t="str">
        <f>IF('Census Input Tab'!O448="NO","Missing Data",IF('Census Input Tab'!T448=1,IF('Census Input Tab'!O448="BLANK","BLANK",""),'Census Input Tab'!B448))</f>
        <v/>
      </c>
      <c r="C417" s="82" t="str">
        <f>IF('Census Input Tab'!O448="NO","Missing Data",IF('Census Input Tab'!T448=1,IF('Census Input Tab'!O448="BLANK","BLANK",""),'Census Input Tab'!A448))</f>
        <v/>
      </c>
      <c r="D417" s="122" t="str">
        <f>IF('Census Input Tab'!O448="NO","Missing Data",IF('Census Input Tab'!T448=1,IF('Census Input Tab'!O448="BLANK","BLANK",""),'Census Input Tab'!D448))</f>
        <v/>
      </c>
      <c r="E417" s="82" t="str">
        <f>IF('Census Input Tab'!O448="NO","Missing Data",IF('Census Input Tab'!T448=1,IF('Census Input Tab'!O448="BLANK","BLANK",""),'Census Input Tab'!E448))</f>
        <v/>
      </c>
      <c r="F417" s="82" t="str">
        <f>IF('Census Input Tab'!O448="NO","Missing Data",IF('Census Input Tab'!T448=1,IF('Census Input Tab'!O448="BLANK","BLANK",""),'Census Input Tab'!C448))</f>
        <v/>
      </c>
      <c r="G417" s="82" t="str">
        <f>IF('Census Input Tab'!O448="NO","Missing Data",IF('Census Input Tab'!T448=1,IF('Census Input Tab'!O448="BLANK","BLANK",""),IF('Census Input Tab'!J448="","",'Census Input Tab'!J448)))</f>
        <v/>
      </c>
      <c r="H417" s="82" t="str">
        <f>IF('Census Input Tab'!O448="NO","Missing Data",IF('Census Input Tab'!T448=1,IF('Census Input Tab'!O448="BLANK","BLANK",""),INDEX($K$14:$K$18,MATCH('Census Input Tab'!F448,'SBMP Illustrative Census'!$L$14:$L$18,0))))</f>
        <v/>
      </c>
      <c r="I417" s="82" t="str">
        <f>IF('Census Input Tab'!O448="NO","Missing Data",IF('Census Input Tab'!T448=1,IF('Census Input Tab'!O448="BLANK","BLANK",""),IF(AND('Census Input Tab'!G448="",'Census Input Tab'!$O448="YES"),"",INDEX($K$22:$K$26,MATCH('Census Input Tab'!G448,'SBMP Illustrative Census'!$L$22:$L$26,0)))))</f>
        <v/>
      </c>
    </row>
    <row r="418" spans="1:9">
      <c r="A418" s="82" t="str">
        <f>IF('Census Input Tab'!O449="NO","Missing Data",IF('Census Input Tab'!T449=1,IF('Census Input Tab'!O449="BLANK","BLANK",""),INDEX($K$3:$K$5,MATCH('Census Input Tab'!H449,'SBMP Illustrative Census'!$L$3:$L$5,0))))</f>
        <v/>
      </c>
      <c r="B418" s="82" t="str">
        <f>IF('Census Input Tab'!O449="NO","Missing Data",IF('Census Input Tab'!T449=1,IF('Census Input Tab'!O449="BLANK","BLANK",""),'Census Input Tab'!B449))</f>
        <v/>
      </c>
      <c r="C418" s="82" t="str">
        <f>IF('Census Input Tab'!O449="NO","Missing Data",IF('Census Input Tab'!T449=1,IF('Census Input Tab'!O449="BLANK","BLANK",""),'Census Input Tab'!A449))</f>
        <v/>
      </c>
      <c r="D418" s="122" t="str">
        <f>IF('Census Input Tab'!O449="NO","Missing Data",IF('Census Input Tab'!T449=1,IF('Census Input Tab'!O449="BLANK","BLANK",""),'Census Input Tab'!D449))</f>
        <v/>
      </c>
      <c r="E418" s="82" t="str">
        <f>IF('Census Input Tab'!O449="NO","Missing Data",IF('Census Input Tab'!T449=1,IF('Census Input Tab'!O449="BLANK","BLANK",""),'Census Input Tab'!E449))</f>
        <v/>
      </c>
      <c r="F418" s="82" t="str">
        <f>IF('Census Input Tab'!O449="NO","Missing Data",IF('Census Input Tab'!T449=1,IF('Census Input Tab'!O449="BLANK","BLANK",""),'Census Input Tab'!C449))</f>
        <v/>
      </c>
      <c r="G418" s="82" t="str">
        <f>IF('Census Input Tab'!O449="NO","Missing Data",IF('Census Input Tab'!T449=1,IF('Census Input Tab'!O449="BLANK","BLANK",""),IF('Census Input Tab'!J449="","",'Census Input Tab'!J449)))</f>
        <v/>
      </c>
      <c r="H418" s="82" t="str">
        <f>IF('Census Input Tab'!O449="NO","Missing Data",IF('Census Input Tab'!T449=1,IF('Census Input Tab'!O449="BLANK","BLANK",""),INDEX($K$14:$K$18,MATCH('Census Input Tab'!F449,'SBMP Illustrative Census'!$L$14:$L$18,0))))</f>
        <v/>
      </c>
      <c r="I418" s="82" t="str">
        <f>IF('Census Input Tab'!O449="NO","Missing Data",IF('Census Input Tab'!T449=1,IF('Census Input Tab'!O449="BLANK","BLANK",""),IF(AND('Census Input Tab'!G449="",'Census Input Tab'!$O449="YES"),"",INDEX($K$22:$K$26,MATCH('Census Input Tab'!G449,'SBMP Illustrative Census'!$L$22:$L$26,0)))))</f>
        <v/>
      </c>
    </row>
    <row r="419" spans="1:9">
      <c r="A419" s="82" t="str">
        <f>IF('Census Input Tab'!O450="NO","Missing Data",IF('Census Input Tab'!T450=1,IF('Census Input Tab'!O450="BLANK","BLANK",""),INDEX($K$3:$K$5,MATCH('Census Input Tab'!H450,'SBMP Illustrative Census'!$L$3:$L$5,0))))</f>
        <v/>
      </c>
      <c r="B419" s="82" t="str">
        <f>IF('Census Input Tab'!O450="NO","Missing Data",IF('Census Input Tab'!T450=1,IF('Census Input Tab'!O450="BLANK","BLANK",""),'Census Input Tab'!B450))</f>
        <v/>
      </c>
      <c r="C419" s="82" t="str">
        <f>IF('Census Input Tab'!O450="NO","Missing Data",IF('Census Input Tab'!T450=1,IF('Census Input Tab'!O450="BLANK","BLANK",""),'Census Input Tab'!A450))</f>
        <v/>
      </c>
      <c r="D419" s="122" t="str">
        <f>IF('Census Input Tab'!O450="NO","Missing Data",IF('Census Input Tab'!T450=1,IF('Census Input Tab'!O450="BLANK","BLANK",""),'Census Input Tab'!D450))</f>
        <v/>
      </c>
      <c r="E419" s="82" t="str">
        <f>IF('Census Input Tab'!O450="NO","Missing Data",IF('Census Input Tab'!T450=1,IF('Census Input Tab'!O450="BLANK","BLANK",""),'Census Input Tab'!E450))</f>
        <v/>
      </c>
      <c r="F419" s="82" t="str">
        <f>IF('Census Input Tab'!O450="NO","Missing Data",IF('Census Input Tab'!T450=1,IF('Census Input Tab'!O450="BLANK","BLANK",""),'Census Input Tab'!C450))</f>
        <v/>
      </c>
      <c r="G419" s="82" t="str">
        <f>IF('Census Input Tab'!O450="NO","Missing Data",IF('Census Input Tab'!T450=1,IF('Census Input Tab'!O450="BLANK","BLANK",""),IF('Census Input Tab'!J450="","",'Census Input Tab'!J450)))</f>
        <v/>
      </c>
      <c r="H419" s="82" t="str">
        <f>IF('Census Input Tab'!O450="NO","Missing Data",IF('Census Input Tab'!T450=1,IF('Census Input Tab'!O450="BLANK","BLANK",""),INDEX($K$14:$K$18,MATCH('Census Input Tab'!F450,'SBMP Illustrative Census'!$L$14:$L$18,0))))</f>
        <v/>
      </c>
      <c r="I419" s="82" t="str">
        <f>IF('Census Input Tab'!O450="NO","Missing Data",IF('Census Input Tab'!T450=1,IF('Census Input Tab'!O450="BLANK","BLANK",""),IF(AND('Census Input Tab'!G450="",'Census Input Tab'!$O450="YES"),"",INDEX($K$22:$K$26,MATCH('Census Input Tab'!G450,'SBMP Illustrative Census'!$L$22:$L$26,0)))))</f>
        <v/>
      </c>
    </row>
    <row r="420" spans="1:9">
      <c r="A420" s="82" t="str">
        <f>IF('Census Input Tab'!O451="NO","Missing Data",IF('Census Input Tab'!T451=1,IF('Census Input Tab'!O451="BLANK","BLANK",""),INDEX($K$3:$K$5,MATCH('Census Input Tab'!H451,'SBMP Illustrative Census'!$L$3:$L$5,0))))</f>
        <v/>
      </c>
      <c r="B420" s="82" t="str">
        <f>IF('Census Input Tab'!O451="NO","Missing Data",IF('Census Input Tab'!T451=1,IF('Census Input Tab'!O451="BLANK","BLANK",""),'Census Input Tab'!B451))</f>
        <v/>
      </c>
      <c r="C420" s="82" t="str">
        <f>IF('Census Input Tab'!O451="NO","Missing Data",IF('Census Input Tab'!T451=1,IF('Census Input Tab'!O451="BLANK","BLANK",""),'Census Input Tab'!A451))</f>
        <v/>
      </c>
      <c r="D420" s="122" t="str">
        <f>IF('Census Input Tab'!O451="NO","Missing Data",IF('Census Input Tab'!T451=1,IF('Census Input Tab'!O451="BLANK","BLANK",""),'Census Input Tab'!D451))</f>
        <v/>
      </c>
      <c r="E420" s="82" t="str">
        <f>IF('Census Input Tab'!O451="NO","Missing Data",IF('Census Input Tab'!T451=1,IF('Census Input Tab'!O451="BLANK","BLANK",""),'Census Input Tab'!E451))</f>
        <v/>
      </c>
      <c r="F420" s="82" t="str">
        <f>IF('Census Input Tab'!O451="NO","Missing Data",IF('Census Input Tab'!T451=1,IF('Census Input Tab'!O451="BLANK","BLANK",""),'Census Input Tab'!C451))</f>
        <v/>
      </c>
      <c r="G420" s="82" t="str">
        <f>IF('Census Input Tab'!O451="NO","Missing Data",IF('Census Input Tab'!T451=1,IF('Census Input Tab'!O451="BLANK","BLANK",""),IF('Census Input Tab'!J451="","",'Census Input Tab'!J451)))</f>
        <v/>
      </c>
      <c r="H420" s="82" t="str">
        <f>IF('Census Input Tab'!O451="NO","Missing Data",IF('Census Input Tab'!T451=1,IF('Census Input Tab'!O451="BLANK","BLANK",""),INDEX($K$14:$K$18,MATCH('Census Input Tab'!F451,'SBMP Illustrative Census'!$L$14:$L$18,0))))</f>
        <v/>
      </c>
      <c r="I420" s="82" t="str">
        <f>IF('Census Input Tab'!O451="NO","Missing Data",IF('Census Input Tab'!T451=1,IF('Census Input Tab'!O451="BLANK","BLANK",""),IF(AND('Census Input Tab'!G451="",'Census Input Tab'!$O451="YES"),"",INDEX($K$22:$K$26,MATCH('Census Input Tab'!G451,'SBMP Illustrative Census'!$L$22:$L$26,0)))))</f>
        <v/>
      </c>
    </row>
    <row r="421" spans="1:9">
      <c r="A421" s="82" t="str">
        <f>IF('Census Input Tab'!O452="NO","Missing Data",IF('Census Input Tab'!T452=1,IF('Census Input Tab'!O452="BLANK","BLANK",""),INDEX($K$3:$K$5,MATCH('Census Input Tab'!H452,'SBMP Illustrative Census'!$L$3:$L$5,0))))</f>
        <v/>
      </c>
      <c r="B421" s="82" t="str">
        <f>IF('Census Input Tab'!O452="NO","Missing Data",IF('Census Input Tab'!T452=1,IF('Census Input Tab'!O452="BLANK","BLANK",""),'Census Input Tab'!B452))</f>
        <v/>
      </c>
      <c r="C421" s="82" t="str">
        <f>IF('Census Input Tab'!O452="NO","Missing Data",IF('Census Input Tab'!T452=1,IF('Census Input Tab'!O452="BLANK","BLANK",""),'Census Input Tab'!A452))</f>
        <v/>
      </c>
      <c r="D421" s="122" t="str">
        <f>IF('Census Input Tab'!O452="NO","Missing Data",IF('Census Input Tab'!T452=1,IF('Census Input Tab'!O452="BLANK","BLANK",""),'Census Input Tab'!D452))</f>
        <v/>
      </c>
      <c r="E421" s="82" t="str">
        <f>IF('Census Input Tab'!O452="NO","Missing Data",IF('Census Input Tab'!T452=1,IF('Census Input Tab'!O452="BLANK","BLANK",""),'Census Input Tab'!E452))</f>
        <v/>
      </c>
      <c r="F421" s="82" t="str">
        <f>IF('Census Input Tab'!O452="NO","Missing Data",IF('Census Input Tab'!T452=1,IF('Census Input Tab'!O452="BLANK","BLANK",""),'Census Input Tab'!C452))</f>
        <v/>
      </c>
      <c r="G421" s="82" t="str">
        <f>IF('Census Input Tab'!O452="NO","Missing Data",IF('Census Input Tab'!T452=1,IF('Census Input Tab'!O452="BLANK","BLANK",""),IF('Census Input Tab'!J452="","",'Census Input Tab'!J452)))</f>
        <v/>
      </c>
      <c r="H421" s="82" t="str">
        <f>IF('Census Input Tab'!O452="NO","Missing Data",IF('Census Input Tab'!T452=1,IF('Census Input Tab'!O452="BLANK","BLANK",""),INDEX($K$14:$K$18,MATCH('Census Input Tab'!F452,'SBMP Illustrative Census'!$L$14:$L$18,0))))</f>
        <v/>
      </c>
      <c r="I421" s="82" t="str">
        <f>IF('Census Input Tab'!O452="NO","Missing Data",IF('Census Input Tab'!T452=1,IF('Census Input Tab'!O452="BLANK","BLANK",""),IF(AND('Census Input Tab'!G452="",'Census Input Tab'!$O452="YES"),"",INDEX($K$22:$K$26,MATCH('Census Input Tab'!G452,'SBMP Illustrative Census'!$L$22:$L$26,0)))))</f>
        <v/>
      </c>
    </row>
    <row r="422" spans="1:9">
      <c r="A422" s="82" t="str">
        <f>IF('Census Input Tab'!O453="NO","Missing Data",IF('Census Input Tab'!T453=1,IF('Census Input Tab'!O453="BLANK","BLANK",""),INDEX($K$3:$K$5,MATCH('Census Input Tab'!H453,'SBMP Illustrative Census'!$L$3:$L$5,0))))</f>
        <v/>
      </c>
      <c r="B422" s="82" t="str">
        <f>IF('Census Input Tab'!O453="NO","Missing Data",IF('Census Input Tab'!T453=1,IF('Census Input Tab'!O453="BLANK","BLANK",""),'Census Input Tab'!B453))</f>
        <v/>
      </c>
      <c r="C422" s="82" t="str">
        <f>IF('Census Input Tab'!O453="NO","Missing Data",IF('Census Input Tab'!T453=1,IF('Census Input Tab'!O453="BLANK","BLANK",""),'Census Input Tab'!A453))</f>
        <v/>
      </c>
      <c r="D422" s="122" t="str">
        <f>IF('Census Input Tab'!O453="NO","Missing Data",IF('Census Input Tab'!T453=1,IF('Census Input Tab'!O453="BLANK","BLANK",""),'Census Input Tab'!D453))</f>
        <v/>
      </c>
      <c r="E422" s="82" t="str">
        <f>IF('Census Input Tab'!O453="NO","Missing Data",IF('Census Input Tab'!T453=1,IF('Census Input Tab'!O453="BLANK","BLANK",""),'Census Input Tab'!E453))</f>
        <v/>
      </c>
      <c r="F422" s="82" t="str">
        <f>IF('Census Input Tab'!O453="NO","Missing Data",IF('Census Input Tab'!T453=1,IF('Census Input Tab'!O453="BLANK","BLANK",""),'Census Input Tab'!C453))</f>
        <v/>
      </c>
      <c r="G422" s="82" t="str">
        <f>IF('Census Input Tab'!O453="NO","Missing Data",IF('Census Input Tab'!T453=1,IF('Census Input Tab'!O453="BLANK","BLANK",""),IF('Census Input Tab'!J453="","",'Census Input Tab'!J453)))</f>
        <v/>
      </c>
      <c r="H422" s="82" t="str">
        <f>IF('Census Input Tab'!O453="NO","Missing Data",IF('Census Input Tab'!T453=1,IF('Census Input Tab'!O453="BLANK","BLANK",""),INDEX($K$14:$K$18,MATCH('Census Input Tab'!F453,'SBMP Illustrative Census'!$L$14:$L$18,0))))</f>
        <v/>
      </c>
      <c r="I422" s="82" t="str">
        <f>IF('Census Input Tab'!O453="NO","Missing Data",IF('Census Input Tab'!T453=1,IF('Census Input Tab'!O453="BLANK","BLANK",""),IF(AND('Census Input Tab'!G453="",'Census Input Tab'!$O453="YES"),"",INDEX($K$22:$K$26,MATCH('Census Input Tab'!G453,'SBMP Illustrative Census'!$L$22:$L$26,0)))))</f>
        <v/>
      </c>
    </row>
    <row r="423" spans="1:9">
      <c r="A423" s="82" t="str">
        <f>IF('Census Input Tab'!O454="NO","Missing Data",IF('Census Input Tab'!T454=1,IF('Census Input Tab'!O454="BLANK","BLANK",""),INDEX($K$3:$K$5,MATCH('Census Input Tab'!H454,'SBMP Illustrative Census'!$L$3:$L$5,0))))</f>
        <v/>
      </c>
      <c r="B423" s="82" t="str">
        <f>IF('Census Input Tab'!O454="NO","Missing Data",IF('Census Input Tab'!T454=1,IF('Census Input Tab'!O454="BLANK","BLANK",""),'Census Input Tab'!B454))</f>
        <v/>
      </c>
      <c r="C423" s="82" t="str">
        <f>IF('Census Input Tab'!O454="NO","Missing Data",IF('Census Input Tab'!T454=1,IF('Census Input Tab'!O454="BLANK","BLANK",""),'Census Input Tab'!A454))</f>
        <v/>
      </c>
      <c r="D423" s="122" t="str">
        <f>IF('Census Input Tab'!O454="NO","Missing Data",IF('Census Input Tab'!T454=1,IF('Census Input Tab'!O454="BLANK","BLANK",""),'Census Input Tab'!D454))</f>
        <v/>
      </c>
      <c r="E423" s="82" t="str">
        <f>IF('Census Input Tab'!O454="NO","Missing Data",IF('Census Input Tab'!T454=1,IF('Census Input Tab'!O454="BLANK","BLANK",""),'Census Input Tab'!E454))</f>
        <v/>
      </c>
      <c r="F423" s="82" t="str">
        <f>IF('Census Input Tab'!O454="NO","Missing Data",IF('Census Input Tab'!T454=1,IF('Census Input Tab'!O454="BLANK","BLANK",""),'Census Input Tab'!C454))</f>
        <v/>
      </c>
      <c r="G423" s="82" t="str">
        <f>IF('Census Input Tab'!O454="NO","Missing Data",IF('Census Input Tab'!T454=1,IF('Census Input Tab'!O454="BLANK","BLANK",""),IF('Census Input Tab'!J454="","",'Census Input Tab'!J454)))</f>
        <v/>
      </c>
      <c r="H423" s="82" t="str">
        <f>IF('Census Input Tab'!O454="NO","Missing Data",IF('Census Input Tab'!T454=1,IF('Census Input Tab'!O454="BLANK","BLANK",""),INDEX($K$14:$K$18,MATCH('Census Input Tab'!F454,'SBMP Illustrative Census'!$L$14:$L$18,0))))</f>
        <v/>
      </c>
      <c r="I423" s="82" t="str">
        <f>IF('Census Input Tab'!O454="NO","Missing Data",IF('Census Input Tab'!T454=1,IF('Census Input Tab'!O454="BLANK","BLANK",""),IF(AND('Census Input Tab'!G454="",'Census Input Tab'!$O454="YES"),"",INDEX($K$22:$K$26,MATCH('Census Input Tab'!G454,'SBMP Illustrative Census'!$L$22:$L$26,0)))))</f>
        <v/>
      </c>
    </row>
    <row r="424" spans="1:9">
      <c r="A424" s="82" t="str">
        <f>IF('Census Input Tab'!O455="NO","Missing Data",IF('Census Input Tab'!T455=1,IF('Census Input Tab'!O455="BLANK","BLANK",""),INDEX($K$3:$K$5,MATCH('Census Input Tab'!H455,'SBMP Illustrative Census'!$L$3:$L$5,0))))</f>
        <v/>
      </c>
      <c r="B424" s="82" t="str">
        <f>IF('Census Input Tab'!O455="NO","Missing Data",IF('Census Input Tab'!T455=1,IF('Census Input Tab'!O455="BLANK","BLANK",""),'Census Input Tab'!B455))</f>
        <v/>
      </c>
      <c r="C424" s="82" t="str">
        <f>IF('Census Input Tab'!O455="NO","Missing Data",IF('Census Input Tab'!T455=1,IF('Census Input Tab'!O455="BLANK","BLANK",""),'Census Input Tab'!A455))</f>
        <v/>
      </c>
      <c r="D424" s="122" t="str">
        <f>IF('Census Input Tab'!O455="NO","Missing Data",IF('Census Input Tab'!T455=1,IF('Census Input Tab'!O455="BLANK","BLANK",""),'Census Input Tab'!D455))</f>
        <v/>
      </c>
      <c r="E424" s="82" t="str">
        <f>IF('Census Input Tab'!O455="NO","Missing Data",IF('Census Input Tab'!T455=1,IF('Census Input Tab'!O455="BLANK","BLANK",""),'Census Input Tab'!E455))</f>
        <v/>
      </c>
      <c r="F424" s="82" t="str">
        <f>IF('Census Input Tab'!O455="NO","Missing Data",IF('Census Input Tab'!T455=1,IF('Census Input Tab'!O455="BLANK","BLANK",""),'Census Input Tab'!C455))</f>
        <v/>
      </c>
      <c r="G424" s="82" t="str">
        <f>IF('Census Input Tab'!O455="NO","Missing Data",IF('Census Input Tab'!T455=1,IF('Census Input Tab'!O455="BLANK","BLANK",""),IF('Census Input Tab'!J455="","",'Census Input Tab'!J455)))</f>
        <v/>
      </c>
      <c r="H424" s="82" t="str">
        <f>IF('Census Input Tab'!O455="NO","Missing Data",IF('Census Input Tab'!T455=1,IF('Census Input Tab'!O455="BLANK","BLANK",""),INDEX($K$14:$K$18,MATCH('Census Input Tab'!F455,'SBMP Illustrative Census'!$L$14:$L$18,0))))</f>
        <v/>
      </c>
      <c r="I424" s="82" t="str">
        <f>IF('Census Input Tab'!O455="NO","Missing Data",IF('Census Input Tab'!T455=1,IF('Census Input Tab'!O455="BLANK","BLANK",""),IF(AND('Census Input Tab'!G455="",'Census Input Tab'!$O455="YES"),"",INDEX($K$22:$K$26,MATCH('Census Input Tab'!G455,'SBMP Illustrative Census'!$L$22:$L$26,0)))))</f>
        <v/>
      </c>
    </row>
    <row r="425" spans="1:9">
      <c r="A425" s="82" t="str">
        <f>IF('Census Input Tab'!O456="NO","Missing Data",IF('Census Input Tab'!T456=1,IF('Census Input Tab'!O456="BLANK","BLANK",""),INDEX($K$3:$K$5,MATCH('Census Input Tab'!H456,'SBMP Illustrative Census'!$L$3:$L$5,0))))</f>
        <v/>
      </c>
      <c r="B425" s="82" t="str">
        <f>IF('Census Input Tab'!O456="NO","Missing Data",IF('Census Input Tab'!T456=1,IF('Census Input Tab'!O456="BLANK","BLANK",""),'Census Input Tab'!B456))</f>
        <v/>
      </c>
      <c r="C425" s="82" t="str">
        <f>IF('Census Input Tab'!O456="NO","Missing Data",IF('Census Input Tab'!T456=1,IF('Census Input Tab'!O456="BLANK","BLANK",""),'Census Input Tab'!A456))</f>
        <v/>
      </c>
      <c r="D425" s="122" t="str">
        <f>IF('Census Input Tab'!O456="NO","Missing Data",IF('Census Input Tab'!T456=1,IF('Census Input Tab'!O456="BLANK","BLANK",""),'Census Input Tab'!D456))</f>
        <v/>
      </c>
      <c r="E425" s="82" t="str">
        <f>IF('Census Input Tab'!O456="NO","Missing Data",IF('Census Input Tab'!T456=1,IF('Census Input Tab'!O456="BLANK","BLANK",""),'Census Input Tab'!E456))</f>
        <v/>
      </c>
      <c r="F425" s="82" t="str">
        <f>IF('Census Input Tab'!O456="NO","Missing Data",IF('Census Input Tab'!T456=1,IF('Census Input Tab'!O456="BLANK","BLANK",""),'Census Input Tab'!C456))</f>
        <v/>
      </c>
      <c r="G425" s="82" t="str">
        <f>IF('Census Input Tab'!O456="NO","Missing Data",IF('Census Input Tab'!T456=1,IF('Census Input Tab'!O456="BLANK","BLANK",""),IF('Census Input Tab'!J456="","",'Census Input Tab'!J456)))</f>
        <v/>
      </c>
      <c r="H425" s="82" t="str">
        <f>IF('Census Input Tab'!O456="NO","Missing Data",IF('Census Input Tab'!T456=1,IF('Census Input Tab'!O456="BLANK","BLANK",""),INDEX($K$14:$K$18,MATCH('Census Input Tab'!F456,'SBMP Illustrative Census'!$L$14:$L$18,0))))</f>
        <v/>
      </c>
      <c r="I425" s="82" t="str">
        <f>IF('Census Input Tab'!O456="NO","Missing Data",IF('Census Input Tab'!T456=1,IF('Census Input Tab'!O456="BLANK","BLANK",""),IF(AND('Census Input Tab'!G456="",'Census Input Tab'!$O456="YES"),"",INDEX($K$22:$K$26,MATCH('Census Input Tab'!G456,'SBMP Illustrative Census'!$L$22:$L$26,0)))))</f>
        <v/>
      </c>
    </row>
    <row r="426" spans="1:9">
      <c r="A426" s="82" t="str">
        <f>IF('Census Input Tab'!O457="NO","Missing Data",IF('Census Input Tab'!T457=1,IF('Census Input Tab'!O457="BLANK","BLANK",""),INDEX($K$3:$K$5,MATCH('Census Input Tab'!H457,'SBMP Illustrative Census'!$L$3:$L$5,0))))</f>
        <v/>
      </c>
      <c r="B426" s="82" t="str">
        <f>IF('Census Input Tab'!O457="NO","Missing Data",IF('Census Input Tab'!T457=1,IF('Census Input Tab'!O457="BLANK","BLANK",""),'Census Input Tab'!B457))</f>
        <v/>
      </c>
      <c r="C426" s="82" t="str">
        <f>IF('Census Input Tab'!O457="NO","Missing Data",IF('Census Input Tab'!T457=1,IF('Census Input Tab'!O457="BLANK","BLANK",""),'Census Input Tab'!A457))</f>
        <v/>
      </c>
      <c r="D426" s="122" t="str">
        <f>IF('Census Input Tab'!O457="NO","Missing Data",IF('Census Input Tab'!T457=1,IF('Census Input Tab'!O457="BLANK","BLANK",""),'Census Input Tab'!D457))</f>
        <v/>
      </c>
      <c r="E426" s="82" t="str">
        <f>IF('Census Input Tab'!O457="NO","Missing Data",IF('Census Input Tab'!T457=1,IF('Census Input Tab'!O457="BLANK","BLANK",""),'Census Input Tab'!E457))</f>
        <v/>
      </c>
      <c r="F426" s="82" t="str">
        <f>IF('Census Input Tab'!O457="NO","Missing Data",IF('Census Input Tab'!T457=1,IF('Census Input Tab'!O457="BLANK","BLANK",""),'Census Input Tab'!C457))</f>
        <v/>
      </c>
      <c r="G426" s="82" t="str">
        <f>IF('Census Input Tab'!O457="NO","Missing Data",IF('Census Input Tab'!T457=1,IF('Census Input Tab'!O457="BLANK","BLANK",""),IF('Census Input Tab'!J457="","",'Census Input Tab'!J457)))</f>
        <v/>
      </c>
      <c r="H426" s="82" t="str">
        <f>IF('Census Input Tab'!O457="NO","Missing Data",IF('Census Input Tab'!T457=1,IF('Census Input Tab'!O457="BLANK","BLANK",""),INDEX($K$14:$K$18,MATCH('Census Input Tab'!F457,'SBMP Illustrative Census'!$L$14:$L$18,0))))</f>
        <v/>
      </c>
      <c r="I426" s="82" t="str">
        <f>IF('Census Input Tab'!O457="NO","Missing Data",IF('Census Input Tab'!T457=1,IF('Census Input Tab'!O457="BLANK","BLANK",""),IF(AND('Census Input Tab'!G457="",'Census Input Tab'!$O457="YES"),"",INDEX($K$22:$K$26,MATCH('Census Input Tab'!G457,'SBMP Illustrative Census'!$L$22:$L$26,0)))))</f>
        <v/>
      </c>
    </row>
    <row r="427" spans="1:9">
      <c r="A427" s="82" t="str">
        <f>IF('Census Input Tab'!O458="NO","Missing Data",IF('Census Input Tab'!T458=1,IF('Census Input Tab'!O458="BLANK","BLANK",""),INDEX($K$3:$K$5,MATCH('Census Input Tab'!H458,'SBMP Illustrative Census'!$L$3:$L$5,0))))</f>
        <v/>
      </c>
      <c r="B427" s="82" t="str">
        <f>IF('Census Input Tab'!O458="NO","Missing Data",IF('Census Input Tab'!T458=1,IF('Census Input Tab'!O458="BLANK","BLANK",""),'Census Input Tab'!B458))</f>
        <v/>
      </c>
      <c r="C427" s="82" t="str">
        <f>IF('Census Input Tab'!O458="NO","Missing Data",IF('Census Input Tab'!T458=1,IF('Census Input Tab'!O458="BLANK","BLANK",""),'Census Input Tab'!A458))</f>
        <v/>
      </c>
      <c r="D427" s="122" t="str">
        <f>IF('Census Input Tab'!O458="NO","Missing Data",IF('Census Input Tab'!T458=1,IF('Census Input Tab'!O458="BLANK","BLANK",""),'Census Input Tab'!D458))</f>
        <v/>
      </c>
      <c r="E427" s="82" t="str">
        <f>IF('Census Input Tab'!O458="NO","Missing Data",IF('Census Input Tab'!T458=1,IF('Census Input Tab'!O458="BLANK","BLANK",""),'Census Input Tab'!E458))</f>
        <v/>
      </c>
      <c r="F427" s="82" t="str">
        <f>IF('Census Input Tab'!O458="NO","Missing Data",IF('Census Input Tab'!T458=1,IF('Census Input Tab'!O458="BLANK","BLANK",""),'Census Input Tab'!C458))</f>
        <v/>
      </c>
      <c r="G427" s="82" t="str">
        <f>IF('Census Input Tab'!O458="NO","Missing Data",IF('Census Input Tab'!T458=1,IF('Census Input Tab'!O458="BLANK","BLANK",""),IF('Census Input Tab'!J458="","",'Census Input Tab'!J458)))</f>
        <v/>
      </c>
      <c r="H427" s="82" t="str">
        <f>IF('Census Input Tab'!O458="NO","Missing Data",IF('Census Input Tab'!T458=1,IF('Census Input Tab'!O458="BLANK","BLANK",""),INDEX($K$14:$K$18,MATCH('Census Input Tab'!F458,'SBMP Illustrative Census'!$L$14:$L$18,0))))</f>
        <v/>
      </c>
      <c r="I427" s="82" t="str">
        <f>IF('Census Input Tab'!O458="NO","Missing Data",IF('Census Input Tab'!T458=1,IF('Census Input Tab'!O458="BLANK","BLANK",""),IF(AND('Census Input Tab'!G458="",'Census Input Tab'!$O458="YES"),"",INDEX($K$22:$K$26,MATCH('Census Input Tab'!G458,'SBMP Illustrative Census'!$L$22:$L$26,0)))))</f>
        <v/>
      </c>
    </row>
    <row r="428" spans="1:9">
      <c r="A428" s="82" t="str">
        <f>IF('Census Input Tab'!O459="NO","Missing Data",IF('Census Input Tab'!T459=1,IF('Census Input Tab'!O459="BLANK","BLANK",""),INDEX($K$3:$K$5,MATCH('Census Input Tab'!H459,'SBMP Illustrative Census'!$L$3:$L$5,0))))</f>
        <v/>
      </c>
      <c r="B428" s="82" t="str">
        <f>IF('Census Input Tab'!O459="NO","Missing Data",IF('Census Input Tab'!T459=1,IF('Census Input Tab'!O459="BLANK","BLANK",""),'Census Input Tab'!B459))</f>
        <v/>
      </c>
      <c r="C428" s="82" t="str">
        <f>IF('Census Input Tab'!O459="NO","Missing Data",IF('Census Input Tab'!T459=1,IF('Census Input Tab'!O459="BLANK","BLANK",""),'Census Input Tab'!A459))</f>
        <v/>
      </c>
      <c r="D428" s="122" t="str">
        <f>IF('Census Input Tab'!O459="NO","Missing Data",IF('Census Input Tab'!T459=1,IF('Census Input Tab'!O459="BLANK","BLANK",""),'Census Input Tab'!D459))</f>
        <v/>
      </c>
      <c r="E428" s="82" t="str">
        <f>IF('Census Input Tab'!O459="NO","Missing Data",IF('Census Input Tab'!T459=1,IF('Census Input Tab'!O459="BLANK","BLANK",""),'Census Input Tab'!E459))</f>
        <v/>
      </c>
      <c r="F428" s="82" t="str">
        <f>IF('Census Input Tab'!O459="NO","Missing Data",IF('Census Input Tab'!T459=1,IF('Census Input Tab'!O459="BLANK","BLANK",""),'Census Input Tab'!C459))</f>
        <v/>
      </c>
      <c r="G428" s="82" t="str">
        <f>IF('Census Input Tab'!O459="NO","Missing Data",IF('Census Input Tab'!T459=1,IF('Census Input Tab'!O459="BLANK","BLANK",""),IF('Census Input Tab'!J459="","",'Census Input Tab'!J459)))</f>
        <v/>
      </c>
      <c r="H428" s="82" t="str">
        <f>IF('Census Input Tab'!O459="NO","Missing Data",IF('Census Input Tab'!T459=1,IF('Census Input Tab'!O459="BLANK","BLANK",""),INDEX($K$14:$K$18,MATCH('Census Input Tab'!F459,'SBMP Illustrative Census'!$L$14:$L$18,0))))</f>
        <v/>
      </c>
      <c r="I428" s="82" t="str">
        <f>IF('Census Input Tab'!O459="NO","Missing Data",IF('Census Input Tab'!T459=1,IF('Census Input Tab'!O459="BLANK","BLANK",""),IF(AND('Census Input Tab'!G459="",'Census Input Tab'!$O459="YES"),"",INDEX($K$22:$K$26,MATCH('Census Input Tab'!G459,'SBMP Illustrative Census'!$L$22:$L$26,0)))))</f>
        <v/>
      </c>
    </row>
    <row r="429" spans="1:9">
      <c r="A429" s="82" t="str">
        <f>IF('Census Input Tab'!O460="NO","Missing Data",IF('Census Input Tab'!T460=1,IF('Census Input Tab'!O460="BLANK","BLANK",""),INDEX($K$3:$K$5,MATCH('Census Input Tab'!H460,'SBMP Illustrative Census'!$L$3:$L$5,0))))</f>
        <v/>
      </c>
      <c r="B429" s="82" t="str">
        <f>IF('Census Input Tab'!O460="NO","Missing Data",IF('Census Input Tab'!T460=1,IF('Census Input Tab'!O460="BLANK","BLANK",""),'Census Input Tab'!B460))</f>
        <v/>
      </c>
      <c r="C429" s="82" t="str">
        <f>IF('Census Input Tab'!O460="NO","Missing Data",IF('Census Input Tab'!T460=1,IF('Census Input Tab'!O460="BLANK","BLANK",""),'Census Input Tab'!A460))</f>
        <v/>
      </c>
      <c r="D429" s="122" t="str">
        <f>IF('Census Input Tab'!O460="NO","Missing Data",IF('Census Input Tab'!T460=1,IF('Census Input Tab'!O460="BLANK","BLANK",""),'Census Input Tab'!D460))</f>
        <v/>
      </c>
      <c r="E429" s="82" t="str">
        <f>IF('Census Input Tab'!O460="NO","Missing Data",IF('Census Input Tab'!T460=1,IF('Census Input Tab'!O460="BLANK","BLANK",""),'Census Input Tab'!E460))</f>
        <v/>
      </c>
      <c r="F429" s="82" t="str">
        <f>IF('Census Input Tab'!O460="NO","Missing Data",IF('Census Input Tab'!T460=1,IF('Census Input Tab'!O460="BLANK","BLANK",""),'Census Input Tab'!C460))</f>
        <v/>
      </c>
      <c r="G429" s="82" t="str">
        <f>IF('Census Input Tab'!O460="NO","Missing Data",IF('Census Input Tab'!T460=1,IF('Census Input Tab'!O460="BLANK","BLANK",""),IF('Census Input Tab'!J460="","",'Census Input Tab'!J460)))</f>
        <v/>
      </c>
      <c r="H429" s="82" t="str">
        <f>IF('Census Input Tab'!O460="NO","Missing Data",IF('Census Input Tab'!T460=1,IF('Census Input Tab'!O460="BLANK","BLANK",""),INDEX($K$14:$K$18,MATCH('Census Input Tab'!F460,'SBMP Illustrative Census'!$L$14:$L$18,0))))</f>
        <v/>
      </c>
      <c r="I429" s="82" t="str">
        <f>IF('Census Input Tab'!O460="NO","Missing Data",IF('Census Input Tab'!T460=1,IF('Census Input Tab'!O460="BLANK","BLANK",""),IF(AND('Census Input Tab'!G460="",'Census Input Tab'!$O460="YES"),"",INDEX($K$22:$K$26,MATCH('Census Input Tab'!G460,'SBMP Illustrative Census'!$L$22:$L$26,0)))))</f>
        <v/>
      </c>
    </row>
    <row r="430" spans="1:9">
      <c r="A430" s="82" t="str">
        <f>IF('Census Input Tab'!O461="NO","Missing Data",IF('Census Input Tab'!T461=1,IF('Census Input Tab'!O461="BLANK","BLANK",""),INDEX($K$3:$K$5,MATCH('Census Input Tab'!H461,'SBMP Illustrative Census'!$L$3:$L$5,0))))</f>
        <v/>
      </c>
      <c r="B430" s="82" t="str">
        <f>IF('Census Input Tab'!O461="NO","Missing Data",IF('Census Input Tab'!T461=1,IF('Census Input Tab'!O461="BLANK","BLANK",""),'Census Input Tab'!B461))</f>
        <v/>
      </c>
      <c r="C430" s="82" t="str">
        <f>IF('Census Input Tab'!O461="NO","Missing Data",IF('Census Input Tab'!T461=1,IF('Census Input Tab'!O461="BLANK","BLANK",""),'Census Input Tab'!A461))</f>
        <v/>
      </c>
      <c r="D430" s="122" t="str">
        <f>IF('Census Input Tab'!O461="NO","Missing Data",IF('Census Input Tab'!T461=1,IF('Census Input Tab'!O461="BLANK","BLANK",""),'Census Input Tab'!D461))</f>
        <v/>
      </c>
      <c r="E430" s="82" t="str">
        <f>IF('Census Input Tab'!O461="NO","Missing Data",IF('Census Input Tab'!T461=1,IF('Census Input Tab'!O461="BLANK","BLANK",""),'Census Input Tab'!E461))</f>
        <v/>
      </c>
      <c r="F430" s="82" t="str">
        <f>IF('Census Input Tab'!O461="NO","Missing Data",IF('Census Input Tab'!T461=1,IF('Census Input Tab'!O461="BLANK","BLANK",""),'Census Input Tab'!C461))</f>
        <v/>
      </c>
      <c r="G430" s="82" t="str">
        <f>IF('Census Input Tab'!O461="NO","Missing Data",IF('Census Input Tab'!T461=1,IF('Census Input Tab'!O461="BLANK","BLANK",""),IF('Census Input Tab'!J461="","",'Census Input Tab'!J461)))</f>
        <v/>
      </c>
      <c r="H430" s="82" t="str">
        <f>IF('Census Input Tab'!O461="NO","Missing Data",IF('Census Input Tab'!T461=1,IF('Census Input Tab'!O461="BLANK","BLANK",""),INDEX($K$14:$K$18,MATCH('Census Input Tab'!F461,'SBMP Illustrative Census'!$L$14:$L$18,0))))</f>
        <v/>
      </c>
      <c r="I430" s="82" t="str">
        <f>IF('Census Input Tab'!O461="NO","Missing Data",IF('Census Input Tab'!T461=1,IF('Census Input Tab'!O461="BLANK","BLANK",""),IF(AND('Census Input Tab'!G461="",'Census Input Tab'!$O461="YES"),"",INDEX($K$22:$K$26,MATCH('Census Input Tab'!G461,'SBMP Illustrative Census'!$L$22:$L$26,0)))))</f>
        <v/>
      </c>
    </row>
    <row r="431" spans="1:9">
      <c r="A431" s="82" t="str">
        <f>IF('Census Input Tab'!O462="NO","Missing Data",IF('Census Input Tab'!T462=1,IF('Census Input Tab'!O462="BLANK","BLANK",""),INDEX($K$3:$K$5,MATCH('Census Input Tab'!H462,'SBMP Illustrative Census'!$L$3:$L$5,0))))</f>
        <v/>
      </c>
      <c r="B431" s="82" t="str">
        <f>IF('Census Input Tab'!O462="NO","Missing Data",IF('Census Input Tab'!T462=1,IF('Census Input Tab'!O462="BLANK","BLANK",""),'Census Input Tab'!B462))</f>
        <v/>
      </c>
      <c r="C431" s="82" t="str">
        <f>IF('Census Input Tab'!O462="NO","Missing Data",IF('Census Input Tab'!T462=1,IF('Census Input Tab'!O462="BLANK","BLANK",""),'Census Input Tab'!A462))</f>
        <v/>
      </c>
      <c r="D431" s="122" t="str">
        <f>IF('Census Input Tab'!O462="NO","Missing Data",IF('Census Input Tab'!T462=1,IF('Census Input Tab'!O462="BLANK","BLANK",""),'Census Input Tab'!D462))</f>
        <v/>
      </c>
      <c r="E431" s="82" t="str">
        <f>IF('Census Input Tab'!O462="NO","Missing Data",IF('Census Input Tab'!T462=1,IF('Census Input Tab'!O462="BLANK","BLANK",""),'Census Input Tab'!E462))</f>
        <v/>
      </c>
      <c r="F431" s="82" t="str">
        <f>IF('Census Input Tab'!O462="NO","Missing Data",IF('Census Input Tab'!T462=1,IF('Census Input Tab'!O462="BLANK","BLANK",""),'Census Input Tab'!C462))</f>
        <v/>
      </c>
      <c r="G431" s="82" t="str">
        <f>IF('Census Input Tab'!O462="NO","Missing Data",IF('Census Input Tab'!T462=1,IF('Census Input Tab'!O462="BLANK","BLANK",""),IF('Census Input Tab'!J462="","",'Census Input Tab'!J462)))</f>
        <v/>
      </c>
      <c r="H431" s="82" t="str">
        <f>IF('Census Input Tab'!O462="NO","Missing Data",IF('Census Input Tab'!T462=1,IF('Census Input Tab'!O462="BLANK","BLANK",""),INDEX($K$14:$K$18,MATCH('Census Input Tab'!F462,'SBMP Illustrative Census'!$L$14:$L$18,0))))</f>
        <v/>
      </c>
      <c r="I431" s="82" t="str">
        <f>IF('Census Input Tab'!O462="NO","Missing Data",IF('Census Input Tab'!T462=1,IF('Census Input Tab'!O462="BLANK","BLANK",""),IF(AND('Census Input Tab'!G462="",'Census Input Tab'!$O462="YES"),"",INDEX($K$22:$K$26,MATCH('Census Input Tab'!G462,'SBMP Illustrative Census'!$L$22:$L$26,0)))))</f>
        <v/>
      </c>
    </row>
    <row r="432" spans="1:9">
      <c r="A432" s="82" t="str">
        <f>IF('Census Input Tab'!O463="NO","Missing Data",IF('Census Input Tab'!T463=1,IF('Census Input Tab'!O463="BLANK","BLANK",""),INDEX($K$3:$K$5,MATCH('Census Input Tab'!H463,'SBMP Illustrative Census'!$L$3:$L$5,0))))</f>
        <v/>
      </c>
      <c r="B432" s="82" t="str">
        <f>IF('Census Input Tab'!O463="NO","Missing Data",IF('Census Input Tab'!T463=1,IF('Census Input Tab'!O463="BLANK","BLANK",""),'Census Input Tab'!B463))</f>
        <v/>
      </c>
      <c r="C432" s="82" t="str">
        <f>IF('Census Input Tab'!O463="NO","Missing Data",IF('Census Input Tab'!T463=1,IF('Census Input Tab'!O463="BLANK","BLANK",""),'Census Input Tab'!A463))</f>
        <v/>
      </c>
      <c r="D432" s="122" t="str">
        <f>IF('Census Input Tab'!O463="NO","Missing Data",IF('Census Input Tab'!T463=1,IF('Census Input Tab'!O463="BLANK","BLANK",""),'Census Input Tab'!D463))</f>
        <v/>
      </c>
      <c r="E432" s="82" t="str">
        <f>IF('Census Input Tab'!O463="NO","Missing Data",IF('Census Input Tab'!T463=1,IF('Census Input Tab'!O463="BLANK","BLANK",""),'Census Input Tab'!E463))</f>
        <v/>
      </c>
      <c r="F432" s="82" t="str">
        <f>IF('Census Input Tab'!O463="NO","Missing Data",IF('Census Input Tab'!T463=1,IF('Census Input Tab'!O463="BLANK","BLANK",""),'Census Input Tab'!C463))</f>
        <v/>
      </c>
      <c r="G432" s="82" t="str">
        <f>IF('Census Input Tab'!O463="NO","Missing Data",IF('Census Input Tab'!T463=1,IF('Census Input Tab'!O463="BLANK","BLANK",""),IF('Census Input Tab'!J463="","",'Census Input Tab'!J463)))</f>
        <v/>
      </c>
      <c r="H432" s="82" t="str">
        <f>IF('Census Input Tab'!O463="NO","Missing Data",IF('Census Input Tab'!T463=1,IF('Census Input Tab'!O463="BLANK","BLANK",""),INDEX($K$14:$K$18,MATCH('Census Input Tab'!F463,'SBMP Illustrative Census'!$L$14:$L$18,0))))</f>
        <v/>
      </c>
      <c r="I432" s="82" t="str">
        <f>IF('Census Input Tab'!O463="NO","Missing Data",IF('Census Input Tab'!T463=1,IF('Census Input Tab'!O463="BLANK","BLANK",""),IF(AND('Census Input Tab'!G463="",'Census Input Tab'!$O463="YES"),"",INDEX($K$22:$K$26,MATCH('Census Input Tab'!G463,'SBMP Illustrative Census'!$L$22:$L$26,0)))))</f>
        <v/>
      </c>
    </row>
    <row r="433" spans="1:9">
      <c r="A433" s="82" t="str">
        <f>IF('Census Input Tab'!O464="NO","Missing Data",IF('Census Input Tab'!T464=1,IF('Census Input Tab'!O464="BLANK","BLANK",""),INDEX($K$3:$K$5,MATCH('Census Input Tab'!H464,'SBMP Illustrative Census'!$L$3:$L$5,0))))</f>
        <v/>
      </c>
      <c r="B433" s="82" t="str">
        <f>IF('Census Input Tab'!O464="NO","Missing Data",IF('Census Input Tab'!T464=1,IF('Census Input Tab'!O464="BLANK","BLANK",""),'Census Input Tab'!B464))</f>
        <v/>
      </c>
      <c r="C433" s="82" t="str">
        <f>IF('Census Input Tab'!O464="NO","Missing Data",IF('Census Input Tab'!T464=1,IF('Census Input Tab'!O464="BLANK","BLANK",""),'Census Input Tab'!A464))</f>
        <v/>
      </c>
      <c r="D433" s="122" t="str">
        <f>IF('Census Input Tab'!O464="NO","Missing Data",IF('Census Input Tab'!T464=1,IF('Census Input Tab'!O464="BLANK","BLANK",""),'Census Input Tab'!D464))</f>
        <v/>
      </c>
      <c r="E433" s="82" t="str">
        <f>IF('Census Input Tab'!O464="NO","Missing Data",IF('Census Input Tab'!T464=1,IF('Census Input Tab'!O464="BLANK","BLANK",""),'Census Input Tab'!E464))</f>
        <v/>
      </c>
      <c r="F433" s="82" t="str">
        <f>IF('Census Input Tab'!O464="NO","Missing Data",IF('Census Input Tab'!T464=1,IF('Census Input Tab'!O464="BLANK","BLANK",""),'Census Input Tab'!C464))</f>
        <v/>
      </c>
      <c r="G433" s="82" t="str">
        <f>IF('Census Input Tab'!O464="NO","Missing Data",IF('Census Input Tab'!T464=1,IF('Census Input Tab'!O464="BLANK","BLANK",""),IF('Census Input Tab'!J464="","",'Census Input Tab'!J464)))</f>
        <v/>
      </c>
      <c r="H433" s="82" t="str">
        <f>IF('Census Input Tab'!O464="NO","Missing Data",IF('Census Input Tab'!T464=1,IF('Census Input Tab'!O464="BLANK","BLANK",""),INDEX($K$14:$K$18,MATCH('Census Input Tab'!F464,'SBMP Illustrative Census'!$L$14:$L$18,0))))</f>
        <v/>
      </c>
      <c r="I433" s="82" t="str">
        <f>IF('Census Input Tab'!O464="NO","Missing Data",IF('Census Input Tab'!T464=1,IF('Census Input Tab'!O464="BLANK","BLANK",""),IF(AND('Census Input Tab'!G464="",'Census Input Tab'!$O464="YES"),"",INDEX($K$22:$K$26,MATCH('Census Input Tab'!G464,'SBMP Illustrative Census'!$L$22:$L$26,0)))))</f>
        <v/>
      </c>
    </row>
    <row r="434" spans="1:9">
      <c r="A434" s="82" t="str">
        <f>IF('Census Input Tab'!O465="NO","Missing Data",IF('Census Input Tab'!T465=1,IF('Census Input Tab'!O465="BLANK","BLANK",""),INDEX($K$3:$K$5,MATCH('Census Input Tab'!H465,'SBMP Illustrative Census'!$L$3:$L$5,0))))</f>
        <v/>
      </c>
      <c r="B434" s="82" t="str">
        <f>IF('Census Input Tab'!O465="NO","Missing Data",IF('Census Input Tab'!T465=1,IF('Census Input Tab'!O465="BLANK","BLANK",""),'Census Input Tab'!B465))</f>
        <v/>
      </c>
      <c r="C434" s="82" t="str">
        <f>IF('Census Input Tab'!O465="NO","Missing Data",IF('Census Input Tab'!T465=1,IF('Census Input Tab'!O465="BLANK","BLANK",""),'Census Input Tab'!A465))</f>
        <v/>
      </c>
      <c r="D434" s="122" t="str">
        <f>IF('Census Input Tab'!O465="NO","Missing Data",IF('Census Input Tab'!T465=1,IF('Census Input Tab'!O465="BLANK","BLANK",""),'Census Input Tab'!D465))</f>
        <v/>
      </c>
      <c r="E434" s="82" t="str">
        <f>IF('Census Input Tab'!O465="NO","Missing Data",IF('Census Input Tab'!T465=1,IF('Census Input Tab'!O465="BLANK","BLANK",""),'Census Input Tab'!E465))</f>
        <v/>
      </c>
      <c r="F434" s="82" t="str">
        <f>IF('Census Input Tab'!O465="NO","Missing Data",IF('Census Input Tab'!T465=1,IF('Census Input Tab'!O465="BLANK","BLANK",""),'Census Input Tab'!C465))</f>
        <v/>
      </c>
      <c r="G434" s="82" t="str">
        <f>IF('Census Input Tab'!O465="NO","Missing Data",IF('Census Input Tab'!T465=1,IF('Census Input Tab'!O465="BLANK","BLANK",""),IF('Census Input Tab'!J465="","",'Census Input Tab'!J465)))</f>
        <v/>
      </c>
      <c r="H434" s="82" t="str">
        <f>IF('Census Input Tab'!O465="NO","Missing Data",IF('Census Input Tab'!T465=1,IF('Census Input Tab'!O465="BLANK","BLANK",""),INDEX($K$14:$K$18,MATCH('Census Input Tab'!F465,'SBMP Illustrative Census'!$L$14:$L$18,0))))</f>
        <v/>
      </c>
      <c r="I434" s="82" t="str">
        <f>IF('Census Input Tab'!O465="NO","Missing Data",IF('Census Input Tab'!T465=1,IF('Census Input Tab'!O465="BLANK","BLANK",""),IF(AND('Census Input Tab'!G465="",'Census Input Tab'!$O465="YES"),"",INDEX($K$22:$K$26,MATCH('Census Input Tab'!G465,'SBMP Illustrative Census'!$L$22:$L$26,0)))))</f>
        <v/>
      </c>
    </row>
    <row r="435" spans="1:9">
      <c r="A435" s="82" t="str">
        <f>IF('Census Input Tab'!O466="NO","Missing Data",IF('Census Input Tab'!T466=1,IF('Census Input Tab'!O466="BLANK","BLANK",""),INDEX($K$3:$K$5,MATCH('Census Input Tab'!H466,'SBMP Illustrative Census'!$L$3:$L$5,0))))</f>
        <v/>
      </c>
      <c r="B435" s="82" t="str">
        <f>IF('Census Input Tab'!O466="NO","Missing Data",IF('Census Input Tab'!T466=1,IF('Census Input Tab'!O466="BLANK","BLANK",""),'Census Input Tab'!B466))</f>
        <v/>
      </c>
      <c r="C435" s="82" t="str">
        <f>IF('Census Input Tab'!O466="NO","Missing Data",IF('Census Input Tab'!T466=1,IF('Census Input Tab'!O466="BLANK","BLANK",""),'Census Input Tab'!A466))</f>
        <v/>
      </c>
      <c r="D435" s="122" t="str">
        <f>IF('Census Input Tab'!O466="NO","Missing Data",IF('Census Input Tab'!T466=1,IF('Census Input Tab'!O466="BLANK","BLANK",""),'Census Input Tab'!D466))</f>
        <v/>
      </c>
      <c r="E435" s="82" t="str">
        <f>IF('Census Input Tab'!O466="NO","Missing Data",IF('Census Input Tab'!T466=1,IF('Census Input Tab'!O466="BLANK","BLANK",""),'Census Input Tab'!E466))</f>
        <v/>
      </c>
      <c r="F435" s="82" t="str">
        <f>IF('Census Input Tab'!O466="NO","Missing Data",IF('Census Input Tab'!T466=1,IF('Census Input Tab'!O466="BLANK","BLANK",""),'Census Input Tab'!C466))</f>
        <v/>
      </c>
      <c r="G435" s="82" t="str">
        <f>IF('Census Input Tab'!O466="NO","Missing Data",IF('Census Input Tab'!T466=1,IF('Census Input Tab'!O466="BLANK","BLANK",""),IF('Census Input Tab'!J466="","",'Census Input Tab'!J466)))</f>
        <v/>
      </c>
      <c r="H435" s="82" t="str">
        <f>IF('Census Input Tab'!O466="NO","Missing Data",IF('Census Input Tab'!T466=1,IF('Census Input Tab'!O466="BLANK","BLANK",""),INDEX($K$14:$K$18,MATCH('Census Input Tab'!F466,'SBMP Illustrative Census'!$L$14:$L$18,0))))</f>
        <v/>
      </c>
      <c r="I435" s="82" t="str">
        <f>IF('Census Input Tab'!O466="NO","Missing Data",IF('Census Input Tab'!T466=1,IF('Census Input Tab'!O466="BLANK","BLANK",""),IF(AND('Census Input Tab'!G466="",'Census Input Tab'!$O466="YES"),"",INDEX($K$22:$K$26,MATCH('Census Input Tab'!G466,'SBMP Illustrative Census'!$L$22:$L$26,0)))))</f>
        <v/>
      </c>
    </row>
    <row r="436" spans="1:9">
      <c r="A436" s="82" t="str">
        <f>IF('Census Input Tab'!O467="NO","Missing Data",IF('Census Input Tab'!T467=1,IF('Census Input Tab'!O467="BLANK","BLANK",""),INDEX($K$3:$K$5,MATCH('Census Input Tab'!H467,'SBMP Illustrative Census'!$L$3:$L$5,0))))</f>
        <v/>
      </c>
      <c r="B436" s="82" t="str">
        <f>IF('Census Input Tab'!O467="NO","Missing Data",IF('Census Input Tab'!T467=1,IF('Census Input Tab'!O467="BLANK","BLANK",""),'Census Input Tab'!B467))</f>
        <v/>
      </c>
      <c r="C436" s="82" t="str">
        <f>IF('Census Input Tab'!O467="NO","Missing Data",IF('Census Input Tab'!T467=1,IF('Census Input Tab'!O467="BLANK","BLANK",""),'Census Input Tab'!A467))</f>
        <v/>
      </c>
      <c r="D436" s="122" t="str">
        <f>IF('Census Input Tab'!O467="NO","Missing Data",IF('Census Input Tab'!T467=1,IF('Census Input Tab'!O467="BLANK","BLANK",""),'Census Input Tab'!D467))</f>
        <v/>
      </c>
      <c r="E436" s="82" t="str">
        <f>IF('Census Input Tab'!O467="NO","Missing Data",IF('Census Input Tab'!T467=1,IF('Census Input Tab'!O467="BLANK","BLANK",""),'Census Input Tab'!E467))</f>
        <v/>
      </c>
      <c r="F436" s="82" t="str">
        <f>IF('Census Input Tab'!O467="NO","Missing Data",IF('Census Input Tab'!T467=1,IF('Census Input Tab'!O467="BLANK","BLANK",""),'Census Input Tab'!C467))</f>
        <v/>
      </c>
      <c r="G436" s="82" t="str">
        <f>IF('Census Input Tab'!O467="NO","Missing Data",IF('Census Input Tab'!T467=1,IF('Census Input Tab'!O467="BLANK","BLANK",""),IF('Census Input Tab'!J467="","",'Census Input Tab'!J467)))</f>
        <v/>
      </c>
      <c r="H436" s="82" t="str">
        <f>IF('Census Input Tab'!O467="NO","Missing Data",IF('Census Input Tab'!T467=1,IF('Census Input Tab'!O467="BLANK","BLANK",""),INDEX($K$14:$K$18,MATCH('Census Input Tab'!F467,'SBMP Illustrative Census'!$L$14:$L$18,0))))</f>
        <v/>
      </c>
      <c r="I436" s="82" t="str">
        <f>IF('Census Input Tab'!O467="NO","Missing Data",IF('Census Input Tab'!T467=1,IF('Census Input Tab'!O467="BLANK","BLANK",""),IF(AND('Census Input Tab'!G467="",'Census Input Tab'!$O467="YES"),"",INDEX($K$22:$K$26,MATCH('Census Input Tab'!G467,'SBMP Illustrative Census'!$L$22:$L$26,0)))))</f>
        <v/>
      </c>
    </row>
    <row r="437" spans="1:9">
      <c r="A437" s="82" t="str">
        <f>IF('Census Input Tab'!O468="NO","Missing Data",IF('Census Input Tab'!T468=1,IF('Census Input Tab'!O468="BLANK","BLANK",""),INDEX($K$3:$K$5,MATCH('Census Input Tab'!H468,'SBMP Illustrative Census'!$L$3:$L$5,0))))</f>
        <v/>
      </c>
      <c r="B437" s="82" t="str">
        <f>IF('Census Input Tab'!O468="NO","Missing Data",IF('Census Input Tab'!T468=1,IF('Census Input Tab'!O468="BLANK","BLANK",""),'Census Input Tab'!B468))</f>
        <v/>
      </c>
      <c r="C437" s="82" t="str">
        <f>IF('Census Input Tab'!O468="NO","Missing Data",IF('Census Input Tab'!T468=1,IF('Census Input Tab'!O468="BLANK","BLANK",""),'Census Input Tab'!A468))</f>
        <v/>
      </c>
      <c r="D437" s="122" t="str">
        <f>IF('Census Input Tab'!O468="NO","Missing Data",IF('Census Input Tab'!T468=1,IF('Census Input Tab'!O468="BLANK","BLANK",""),'Census Input Tab'!D468))</f>
        <v/>
      </c>
      <c r="E437" s="82" t="str">
        <f>IF('Census Input Tab'!O468="NO","Missing Data",IF('Census Input Tab'!T468=1,IF('Census Input Tab'!O468="BLANK","BLANK",""),'Census Input Tab'!E468))</f>
        <v/>
      </c>
      <c r="F437" s="82" t="str">
        <f>IF('Census Input Tab'!O468="NO","Missing Data",IF('Census Input Tab'!T468=1,IF('Census Input Tab'!O468="BLANK","BLANK",""),'Census Input Tab'!C468))</f>
        <v/>
      </c>
      <c r="G437" s="82" t="str">
        <f>IF('Census Input Tab'!O468="NO","Missing Data",IF('Census Input Tab'!T468=1,IF('Census Input Tab'!O468="BLANK","BLANK",""),IF('Census Input Tab'!J468="","",'Census Input Tab'!J468)))</f>
        <v/>
      </c>
      <c r="H437" s="82" t="str">
        <f>IF('Census Input Tab'!O468="NO","Missing Data",IF('Census Input Tab'!T468=1,IF('Census Input Tab'!O468="BLANK","BLANK",""),INDEX($K$14:$K$18,MATCH('Census Input Tab'!F468,'SBMP Illustrative Census'!$L$14:$L$18,0))))</f>
        <v/>
      </c>
      <c r="I437" s="82" t="str">
        <f>IF('Census Input Tab'!O468="NO","Missing Data",IF('Census Input Tab'!T468=1,IF('Census Input Tab'!O468="BLANK","BLANK",""),IF(AND('Census Input Tab'!G468="",'Census Input Tab'!$O468="YES"),"",INDEX($K$22:$K$26,MATCH('Census Input Tab'!G468,'SBMP Illustrative Census'!$L$22:$L$26,0)))))</f>
        <v/>
      </c>
    </row>
    <row r="438" spans="1:9">
      <c r="A438" s="82" t="str">
        <f>IF('Census Input Tab'!O469="NO","Missing Data",IF('Census Input Tab'!T469=1,IF('Census Input Tab'!O469="BLANK","BLANK",""),INDEX($K$3:$K$5,MATCH('Census Input Tab'!H469,'SBMP Illustrative Census'!$L$3:$L$5,0))))</f>
        <v/>
      </c>
      <c r="B438" s="82" t="str">
        <f>IF('Census Input Tab'!O469="NO","Missing Data",IF('Census Input Tab'!T469=1,IF('Census Input Tab'!O469="BLANK","BLANK",""),'Census Input Tab'!B469))</f>
        <v/>
      </c>
      <c r="C438" s="82" t="str">
        <f>IF('Census Input Tab'!O469="NO","Missing Data",IF('Census Input Tab'!T469=1,IF('Census Input Tab'!O469="BLANK","BLANK",""),'Census Input Tab'!A469))</f>
        <v/>
      </c>
      <c r="D438" s="122" t="str">
        <f>IF('Census Input Tab'!O469="NO","Missing Data",IF('Census Input Tab'!T469=1,IF('Census Input Tab'!O469="BLANK","BLANK",""),'Census Input Tab'!D469))</f>
        <v/>
      </c>
      <c r="E438" s="82" t="str">
        <f>IF('Census Input Tab'!O469="NO","Missing Data",IF('Census Input Tab'!T469=1,IF('Census Input Tab'!O469="BLANK","BLANK",""),'Census Input Tab'!E469))</f>
        <v/>
      </c>
      <c r="F438" s="82" t="str">
        <f>IF('Census Input Tab'!O469="NO","Missing Data",IF('Census Input Tab'!T469=1,IF('Census Input Tab'!O469="BLANK","BLANK",""),'Census Input Tab'!C469))</f>
        <v/>
      </c>
      <c r="G438" s="82" t="str">
        <f>IF('Census Input Tab'!O469="NO","Missing Data",IF('Census Input Tab'!T469=1,IF('Census Input Tab'!O469="BLANK","BLANK",""),IF('Census Input Tab'!J469="","",'Census Input Tab'!J469)))</f>
        <v/>
      </c>
      <c r="H438" s="82" t="str">
        <f>IF('Census Input Tab'!O469="NO","Missing Data",IF('Census Input Tab'!T469=1,IF('Census Input Tab'!O469="BLANK","BLANK",""),INDEX($K$14:$K$18,MATCH('Census Input Tab'!F469,'SBMP Illustrative Census'!$L$14:$L$18,0))))</f>
        <v/>
      </c>
      <c r="I438" s="82" t="str">
        <f>IF('Census Input Tab'!O469="NO","Missing Data",IF('Census Input Tab'!T469=1,IF('Census Input Tab'!O469="BLANK","BLANK",""),IF(AND('Census Input Tab'!G469="",'Census Input Tab'!$O469="YES"),"",INDEX($K$22:$K$26,MATCH('Census Input Tab'!G469,'SBMP Illustrative Census'!$L$22:$L$26,0)))))</f>
        <v/>
      </c>
    </row>
    <row r="439" spans="1:9">
      <c r="A439" s="82" t="str">
        <f>IF('Census Input Tab'!O470="NO","Missing Data",IF('Census Input Tab'!T470=1,IF('Census Input Tab'!O470="BLANK","BLANK",""),INDEX($K$3:$K$5,MATCH('Census Input Tab'!H470,'SBMP Illustrative Census'!$L$3:$L$5,0))))</f>
        <v/>
      </c>
      <c r="B439" s="82" t="str">
        <f>IF('Census Input Tab'!O470="NO","Missing Data",IF('Census Input Tab'!T470=1,IF('Census Input Tab'!O470="BLANK","BLANK",""),'Census Input Tab'!B470))</f>
        <v/>
      </c>
      <c r="C439" s="82" t="str">
        <f>IF('Census Input Tab'!O470="NO","Missing Data",IF('Census Input Tab'!T470=1,IF('Census Input Tab'!O470="BLANK","BLANK",""),'Census Input Tab'!A470))</f>
        <v/>
      </c>
      <c r="D439" s="122" t="str">
        <f>IF('Census Input Tab'!O470="NO","Missing Data",IF('Census Input Tab'!T470=1,IF('Census Input Tab'!O470="BLANK","BLANK",""),'Census Input Tab'!D470))</f>
        <v/>
      </c>
      <c r="E439" s="82" t="str">
        <f>IF('Census Input Tab'!O470="NO","Missing Data",IF('Census Input Tab'!T470=1,IF('Census Input Tab'!O470="BLANK","BLANK",""),'Census Input Tab'!E470))</f>
        <v/>
      </c>
      <c r="F439" s="82" t="str">
        <f>IF('Census Input Tab'!O470="NO","Missing Data",IF('Census Input Tab'!T470=1,IF('Census Input Tab'!O470="BLANK","BLANK",""),'Census Input Tab'!C470))</f>
        <v/>
      </c>
      <c r="G439" s="82" t="str">
        <f>IF('Census Input Tab'!O470="NO","Missing Data",IF('Census Input Tab'!T470=1,IF('Census Input Tab'!O470="BLANK","BLANK",""),IF('Census Input Tab'!J470="","",'Census Input Tab'!J470)))</f>
        <v/>
      </c>
      <c r="H439" s="82" t="str">
        <f>IF('Census Input Tab'!O470="NO","Missing Data",IF('Census Input Tab'!T470=1,IF('Census Input Tab'!O470="BLANK","BLANK",""),INDEX($K$14:$K$18,MATCH('Census Input Tab'!F470,'SBMP Illustrative Census'!$L$14:$L$18,0))))</f>
        <v/>
      </c>
      <c r="I439" s="82" t="str">
        <f>IF('Census Input Tab'!O470="NO","Missing Data",IF('Census Input Tab'!T470=1,IF('Census Input Tab'!O470="BLANK","BLANK",""),IF(AND('Census Input Tab'!G470="",'Census Input Tab'!$O470="YES"),"",INDEX($K$22:$K$26,MATCH('Census Input Tab'!G470,'SBMP Illustrative Census'!$L$22:$L$26,0)))))</f>
        <v/>
      </c>
    </row>
    <row r="440" spans="1:9">
      <c r="A440" s="82" t="str">
        <f>IF('Census Input Tab'!O471="NO","Missing Data",IF('Census Input Tab'!T471=1,IF('Census Input Tab'!O471="BLANK","BLANK",""),INDEX($K$3:$K$5,MATCH('Census Input Tab'!H471,'SBMP Illustrative Census'!$L$3:$L$5,0))))</f>
        <v/>
      </c>
      <c r="B440" s="82" t="str">
        <f>IF('Census Input Tab'!O471="NO","Missing Data",IF('Census Input Tab'!T471=1,IF('Census Input Tab'!O471="BLANK","BLANK",""),'Census Input Tab'!B471))</f>
        <v/>
      </c>
      <c r="C440" s="82" t="str">
        <f>IF('Census Input Tab'!O471="NO","Missing Data",IF('Census Input Tab'!T471=1,IF('Census Input Tab'!O471="BLANK","BLANK",""),'Census Input Tab'!A471))</f>
        <v/>
      </c>
      <c r="D440" s="122" t="str">
        <f>IF('Census Input Tab'!O471="NO","Missing Data",IF('Census Input Tab'!T471=1,IF('Census Input Tab'!O471="BLANK","BLANK",""),'Census Input Tab'!D471))</f>
        <v/>
      </c>
      <c r="E440" s="82" t="str">
        <f>IF('Census Input Tab'!O471="NO","Missing Data",IF('Census Input Tab'!T471=1,IF('Census Input Tab'!O471="BLANK","BLANK",""),'Census Input Tab'!E471))</f>
        <v/>
      </c>
      <c r="F440" s="82" t="str">
        <f>IF('Census Input Tab'!O471="NO","Missing Data",IF('Census Input Tab'!T471=1,IF('Census Input Tab'!O471="BLANK","BLANK",""),'Census Input Tab'!C471))</f>
        <v/>
      </c>
      <c r="G440" s="82" t="str">
        <f>IF('Census Input Tab'!O471="NO","Missing Data",IF('Census Input Tab'!T471=1,IF('Census Input Tab'!O471="BLANK","BLANK",""),IF('Census Input Tab'!J471="","",'Census Input Tab'!J471)))</f>
        <v/>
      </c>
      <c r="H440" s="82" t="str">
        <f>IF('Census Input Tab'!O471="NO","Missing Data",IF('Census Input Tab'!T471=1,IF('Census Input Tab'!O471="BLANK","BLANK",""),INDEX($K$14:$K$18,MATCH('Census Input Tab'!F471,'SBMP Illustrative Census'!$L$14:$L$18,0))))</f>
        <v/>
      </c>
      <c r="I440" s="82" t="str">
        <f>IF('Census Input Tab'!O471="NO","Missing Data",IF('Census Input Tab'!T471=1,IF('Census Input Tab'!O471="BLANK","BLANK",""),IF(AND('Census Input Tab'!G471="",'Census Input Tab'!$O471="YES"),"",INDEX($K$22:$K$26,MATCH('Census Input Tab'!G471,'SBMP Illustrative Census'!$L$22:$L$26,0)))))</f>
        <v/>
      </c>
    </row>
    <row r="441" spans="1:9">
      <c r="A441" s="82" t="str">
        <f>IF('Census Input Tab'!O472="NO","Missing Data",IF('Census Input Tab'!T472=1,IF('Census Input Tab'!O472="BLANK","BLANK",""),INDEX($K$3:$K$5,MATCH('Census Input Tab'!H472,'SBMP Illustrative Census'!$L$3:$L$5,0))))</f>
        <v/>
      </c>
      <c r="B441" s="82" t="str">
        <f>IF('Census Input Tab'!O472="NO","Missing Data",IF('Census Input Tab'!T472=1,IF('Census Input Tab'!O472="BLANK","BLANK",""),'Census Input Tab'!B472))</f>
        <v/>
      </c>
      <c r="C441" s="82" t="str">
        <f>IF('Census Input Tab'!O472="NO","Missing Data",IF('Census Input Tab'!T472=1,IF('Census Input Tab'!O472="BLANK","BLANK",""),'Census Input Tab'!A472))</f>
        <v/>
      </c>
      <c r="D441" s="122" t="str">
        <f>IF('Census Input Tab'!O472="NO","Missing Data",IF('Census Input Tab'!T472=1,IF('Census Input Tab'!O472="BLANK","BLANK",""),'Census Input Tab'!D472))</f>
        <v/>
      </c>
      <c r="E441" s="82" t="str">
        <f>IF('Census Input Tab'!O472="NO","Missing Data",IF('Census Input Tab'!T472=1,IF('Census Input Tab'!O472="BLANK","BLANK",""),'Census Input Tab'!E472))</f>
        <v/>
      </c>
      <c r="F441" s="82" t="str">
        <f>IF('Census Input Tab'!O472="NO","Missing Data",IF('Census Input Tab'!T472=1,IF('Census Input Tab'!O472="BLANK","BLANK",""),'Census Input Tab'!C472))</f>
        <v/>
      </c>
      <c r="G441" s="82" t="str">
        <f>IF('Census Input Tab'!O472="NO","Missing Data",IF('Census Input Tab'!T472=1,IF('Census Input Tab'!O472="BLANK","BLANK",""),IF('Census Input Tab'!J472="","",'Census Input Tab'!J472)))</f>
        <v/>
      </c>
      <c r="H441" s="82" t="str">
        <f>IF('Census Input Tab'!O472="NO","Missing Data",IF('Census Input Tab'!T472=1,IF('Census Input Tab'!O472="BLANK","BLANK",""),INDEX($K$14:$K$18,MATCH('Census Input Tab'!F472,'SBMP Illustrative Census'!$L$14:$L$18,0))))</f>
        <v/>
      </c>
      <c r="I441" s="82" t="str">
        <f>IF('Census Input Tab'!O472="NO","Missing Data",IF('Census Input Tab'!T472=1,IF('Census Input Tab'!O472="BLANK","BLANK",""),IF(AND('Census Input Tab'!G472="",'Census Input Tab'!$O472="YES"),"",INDEX($K$22:$K$26,MATCH('Census Input Tab'!G472,'SBMP Illustrative Census'!$L$22:$L$26,0)))))</f>
        <v/>
      </c>
    </row>
    <row r="442" spans="1:9">
      <c r="A442" s="82" t="str">
        <f>IF('Census Input Tab'!O473="NO","Missing Data",IF('Census Input Tab'!T473=1,IF('Census Input Tab'!O473="BLANK","BLANK",""),INDEX($K$3:$K$5,MATCH('Census Input Tab'!H473,'SBMP Illustrative Census'!$L$3:$L$5,0))))</f>
        <v/>
      </c>
      <c r="B442" s="82" t="str">
        <f>IF('Census Input Tab'!O473="NO","Missing Data",IF('Census Input Tab'!T473=1,IF('Census Input Tab'!O473="BLANK","BLANK",""),'Census Input Tab'!B473))</f>
        <v/>
      </c>
      <c r="C442" s="82" t="str">
        <f>IF('Census Input Tab'!O473="NO","Missing Data",IF('Census Input Tab'!T473=1,IF('Census Input Tab'!O473="BLANK","BLANK",""),'Census Input Tab'!A473))</f>
        <v/>
      </c>
      <c r="D442" s="122" t="str">
        <f>IF('Census Input Tab'!O473="NO","Missing Data",IF('Census Input Tab'!T473=1,IF('Census Input Tab'!O473="BLANK","BLANK",""),'Census Input Tab'!D473))</f>
        <v/>
      </c>
      <c r="E442" s="82" t="str">
        <f>IF('Census Input Tab'!O473="NO","Missing Data",IF('Census Input Tab'!T473=1,IF('Census Input Tab'!O473="BLANK","BLANK",""),'Census Input Tab'!E473))</f>
        <v/>
      </c>
      <c r="F442" s="82" t="str">
        <f>IF('Census Input Tab'!O473="NO","Missing Data",IF('Census Input Tab'!T473=1,IF('Census Input Tab'!O473="BLANK","BLANK",""),'Census Input Tab'!C473))</f>
        <v/>
      </c>
      <c r="G442" s="82" t="str">
        <f>IF('Census Input Tab'!O473="NO","Missing Data",IF('Census Input Tab'!T473=1,IF('Census Input Tab'!O473="BLANK","BLANK",""),IF('Census Input Tab'!J473="","",'Census Input Tab'!J473)))</f>
        <v/>
      </c>
      <c r="H442" s="82" t="str">
        <f>IF('Census Input Tab'!O473="NO","Missing Data",IF('Census Input Tab'!T473=1,IF('Census Input Tab'!O473="BLANK","BLANK",""),INDEX($K$14:$K$18,MATCH('Census Input Tab'!F473,'SBMP Illustrative Census'!$L$14:$L$18,0))))</f>
        <v/>
      </c>
      <c r="I442" s="82" t="str">
        <f>IF('Census Input Tab'!O473="NO","Missing Data",IF('Census Input Tab'!T473=1,IF('Census Input Tab'!O473="BLANK","BLANK",""),IF(AND('Census Input Tab'!G473="",'Census Input Tab'!$O473="YES"),"",INDEX($K$22:$K$26,MATCH('Census Input Tab'!G473,'SBMP Illustrative Census'!$L$22:$L$26,0)))))</f>
        <v/>
      </c>
    </row>
    <row r="443" spans="1:9">
      <c r="A443" s="82" t="str">
        <f>IF('Census Input Tab'!O474="NO","Missing Data",IF('Census Input Tab'!T474=1,IF('Census Input Tab'!O474="BLANK","BLANK",""),INDEX($K$3:$K$5,MATCH('Census Input Tab'!H474,'SBMP Illustrative Census'!$L$3:$L$5,0))))</f>
        <v/>
      </c>
      <c r="B443" s="82" t="str">
        <f>IF('Census Input Tab'!O474="NO","Missing Data",IF('Census Input Tab'!T474=1,IF('Census Input Tab'!O474="BLANK","BLANK",""),'Census Input Tab'!B474))</f>
        <v/>
      </c>
      <c r="C443" s="82" t="str">
        <f>IF('Census Input Tab'!O474="NO","Missing Data",IF('Census Input Tab'!T474=1,IF('Census Input Tab'!O474="BLANK","BLANK",""),'Census Input Tab'!A474))</f>
        <v/>
      </c>
      <c r="D443" s="122" t="str">
        <f>IF('Census Input Tab'!O474="NO","Missing Data",IF('Census Input Tab'!T474=1,IF('Census Input Tab'!O474="BLANK","BLANK",""),'Census Input Tab'!D474))</f>
        <v/>
      </c>
      <c r="E443" s="82" t="str">
        <f>IF('Census Input Tab'!O474="NO","Missing Data",IF('Census Input Tab'!T474=1,IF('Census Input Tab'!O474="BLANK","BLANK",""),'Census Input Tab'!E474))</f>
        <v/>
      </c>
      <c r="F443" s="82" t="str">
        <f>IF('Census Input Tab'!O474="NO","Missing Data",IF('Census Input Tab'!T474=1,IF('Census Input Tab'!O474="BLANK","BLANK",""),'Census Input Tab'!C474))</f>
        <v/>
      </c>
      <c r="G443" s="82" t="str">
        <f>IF('Census Input Tab'!O474="NO","Missing Data",IF('Census Input Tab'!T474=1,IF('Census Input Tab'!O474="BLANK","BLANK",""),IF('Census Input Tab'!J474="","",'Census Input Tab'!J474)))</f>
        <v/>
      </c>
      <c r="H443" s="82" t="str">
        <f>IF('Census Input Tab'!O474="NO","Missing Data",IF('Census Input Tab'!T474=1,IF('Census Input Tab'!O474="BLANK","BLANK",""),INDEX($K$14:$K$18,MATCH('Census Input Tab'!F474,'SBMP Illustrative Census'!$L$14:$L$18,0))))</f>
        <v/>
      </c>
      <c r="I443" s="82" t="str">
        <f>IF('Census Input Tab'!O474="NO","Missing Data",IF('Census Input Tab'!T474=1,IF('Census Input Tab'!O474="BLANK","BLANK",""),IF(AND('Census Input Tab'!G474="",'Census Input Tab'!$O474="YES"),"",INDEX($K$22:$K$26,MATCH('Census Input Tab'!G474,'SBMP Illustrative Census'!$L$22:$L$26,0)))))</f>
        <v/>
      </c>
    </row>
    <row r="444" spans="1:9">
      <c r="A444" s="82" t="str">
        <f>IF('Census Input Tab'!O475="NO","Missing Data",IF('Census Input Tab'!T475=1,IF('Census Input Tab'!O475="BLANK","BLANK",""),INDEX($K$3:$K$5,MATCH('Census Input Tab'!H475,'SBMP Illustrative Census'!$L$3:$L$5,0))))</f>
        <v/>
      </c>
      <c r="B444" s="82" t="str">
        <f>IF('Census Input Tab'!O475="NO","Missing Data",IF('Census Input Tab'!T475=1,IF('Census Input Tab'!O475="BLANK","BLANK",""),'Census Input Tab'!B475))</f>
        <v/>
      </c>
      <c r="C444" s="82" t="str">
        <f>IF('Census Input Tab'!O475="NO","Missing Data",IF('Census Input Tab'!T475=1,IF('Census Input Tab'!O475="BLANK","BLANK",""),'Census Input Tab'!A475))</f>
        <v/>
      </c>
      <c r="D444" s="122" t="str">
        <f>IF('Census Input Tab'!O475="NO","Missing Data",IF('Census Input Tab'!T475=1,IF('Census Input Tab'!O475="BLANK","BLANK",""),'Census Input Tab'!D475))</f>
        <v/>
      </c>
      <c r="E444" s="82" t="str">
        <f>IF('Census Input Tab'!O475="NO","Missing Data",IF('Census Input Tab'!T475=1,IF('Census Input Tab'!O475="BLANK","BLANK",""),'Census Input Tab'!E475))</f>
        <v/>
      </c>
      <c r="F444" s="82" t="str">
        <f>IF('Census Input Tab'!O475="NO","Missing Data",IF('Census Input Tab'!T475=1,IF('Census Input Tab'!O475="BLANK","BLANK",""),'Census Input Tab'!C475))</f>
        <v/>
      </c>
      <c r="G444" s="82" t="str">
        <f>IF('Census Input Tab'!O475="NO","Missing Data",IF('Census Input Tab'!T475=1,IF('Census Input Tab'!O475="BLANK","BLANK",""),IF('Census Input Tab'!J475="","",'Census Input Tab'!J475)))</f>
        <v/>
      </c>
      <c r="H444" s="82" t="str">
        <f>IF('Census Input Tab'!O475="NO","Missing Data",IF('Census Input Tab'!T475=1,IF('Census Input Tab'!O475="BLANK","BLANK",""),INDEX($K$14:$K$18,MATCH('Census Input Tab'!F475,'SBMP Illustrative Census'!$L$14:$L$18,0))))</f>
        <v/>
      </c>
      <c r="I444" s="82" t="str">
        <f>IF('Census Input Tab'!O475="NO","Missing Data",IF('Census Input Tab'!T475=1,IF('Census Input Tab'!O475="BLANK","BLANK",""),IF(AND('Census Input Tab'!G475="",'Census Input Tab'!$O475="YES"),"",INDEX($K$22:$K$26,MATCH('Census Input Tab'!G475,'SBMP Illustrative Census'!$L$22:$L$26,0)))))</f>
        <v/>
      </c>
    </row>
    <row r="445" spans="1:9">
      <c r="A445" s="82" t="str">
        <f>IF('Census Input Tab'!O476="NO","Missing Data",IF('Census Input Tab'!T476=1,IF('Census Input Tab'!O476="BLANK","BLANK",""),INDEX($K$3:$K$5,MATCH('Census Input Tab'!H476,'SBMP Illustrative Census'!$L$3:$L$5,0))))</f>
        <v/>
      </c>
      <c r="B445" s="82" t="str">
        <f>IF('Census Input Tab'!O476="NO","Missing Data",IF('Census Input Tab'!T476=1,IF('Census Input Tab'!O476="BLANK","BLANK",""),'Census Input Tab'!B476))</f>
        <v/>
      </c>
      <c r="C445" s="82" t="str">
        <f>IF('Census Input Tab'!O476="NO","Missing Data",IF('Census Input Tab'!T476=1,IF('Census Input Tab'!O476="BLANK","BLANK",""),'Census Input Tab'!A476))</f>
        <v/>
      </c>
      <c r="D445" s="122" t="str">
        <f>IF('Census Input Tab'!O476="NO","Missing Data",IF('Census Input Tab'!T476=1,IF('Census Input Tab'!O476="BLANK","BLANK",""),'Census Input Tab'!D476))</f>
        <v/>
      </c>
      <c r="E445" s="82" t="str">
        <f>IF('Census Input Tab'!O476="NO","Missing Data",IF('Census Input Tab'!T476=1,IF('Census Input Tab'!O476="BLANK","BLANK",""),'Census Input Tab'!E476))</f>
        <v/>
      </c>
      <c r="F445" s="82" t="str">
        <f>IF('Census Input Tab'!O476="NO","Missing Data",IF('Census Input Tab'!T476=1,IF('Census Input Tab'!O476="BLANK","BLANK",""),'Census Input Tab'!C476))</f>
        <v/>
      </c>
      <c r="G445" s="82" t="str">
        <f>IF('Census Input Tab'!O476="NO","Missing Data",IF('Census Input Tab'!T476=1,IF('Census Input Tab'!O476="BLANK","BLANK",""),IF('Census Input Tab'!J476="","",'Census Input Tab'!J476)))</f>
        <v/>
      </c>
      <c r="H445" s="82" t="str">
        <f>IF('Census Input Tab'!O476="NO","Missing Data",IF('Census Input Tab'!T476=1,IF('Census Input Tab'!O476="BLANK","BLANK",""),INDEX($K$14:$K$18,MATCH('Census Input Tab'!F476,'SBMP Illustrative Census'!$L$14:$L$18,0))))</f>
        <v/>
      </c>
      <c r="I445" s="82" t="str">
        <f>IF('Census Input Tab'!O476="NO","Missing Data",IF('Census Input Tab'!T476=1,IF('Census Input Tab'!O476="BLANK","BLANK",""),IF(AND('Census Input Tab'!G476="",'Census Input Tab'!$O476="YES"),"",INDEX($K$22:$K$26,MATCH('Census Input Tab'!G476,'SBMP Illustrative Census'!$L$22:$L$26,0)))))</f>
        <v/>
      </c>
    </row>
    <row r="446" spans="1:9">
      <c r="A446" s="82" t="str">
        <f>IF('Census Input Tab'!O477="NO","Missing Data",IF('Census Input Tab'!T477=1,IF('Census Input Tab'!O477="BLANK","BLANK",""),INDEX($K$3:$K$5,MATCH('Census Input Tab'!H477,'SBMP Illustrative Census'!$L$3:$L$5,0))))</f>
        <v/>
      </c>
      <c r="B446" s="82" t="str">
        <f>IF('Census Input Tab'!O477="NO","Missing Data",IF('Census Input Tab'!T477=1,IF('Census Input Tab'!O477="BLANK","BLANK",""),'Census Input Tab'!B477))</f>
        <v/>
      </c>
      <c r="C446" s="82" t="str">
        <f>IF('Census Input Tab'!O477="NO","Missing Data",IF('Census Input Tab'!T477=1,IF('Census Input Tab'!O477="BLANK","BLANK",""),'Census Input Tab'!A477))</f>
        <v/>
      </c>
      <c r="D446" s="122" t="str">
        <f>IF('Census Input Tab'!O477="NO","Missing Data",IF('Census Input Tab'!T477=1,IF('Census Input Tab'!O477="BLANK","BLANK",""),'Census Input Tab'!D477))</f>
        <v/>
      </c>
      <c r="E446" s="82" t="str">
        <f>IF('Census Input Tab'!O477="NO","Missing Data",IF('Census Input Tab'!T477=1,IF('Census Input Tab'!O477="BLANK","BLANK",""),'Census Input Tab'!E477))</f>
        <v/>
      </c>
      <c r="F446" s="82" t="str">
        <f>IF('Census Input Tab'!O477="NO","Missing Data",IF('Census Input Tab'!T477=1,IF('Census Input Tab'!O477="BLANK","BLANK",""),'Census Input Tab'!C477))</f>
        <v/>
      </c>
      <c r="G446" s="82" t="str">
        <f>IF('Census Input Tab'!O477="NO","Missing Data",IF('Census Input Tab'!T477=1,IF('Census Input Tab'!O477="BLANK","BLANK",""),IF('Census Input Tab'!J477="","",'Census Input Tab'!J477)))</f>
        <v/>
      </c>
      <c r="H446" s="82" t="str">
        <f>IF('Census Input Tab'!O477="NO","Missing Data",IF('Census Input Tab'!T477=1,IF('Census Input Tab'!O477="BLANK","BLANK",""),INDEX($K$14:$K$18,MATCH('Census Input Tab'!F477,'SBMP Illustrative Census'!$L$14:$L$18,0))))</f>
        <v/>
      </c>
      <c r="I446" s="82" t="str">
        <f>IF('Census Input Tab'!O477="NO","Missing Data",IF('Census Input Tab'!T477=1,IF('Census Input Tab'!O477="BLANK","BLANK",""),IF(AND('Census Input Tab'!G477="",'Census Input Tab'!$O477="YES"),"",INDEX($K$22:$K$26,MATCH('Census Input Tab'!G477,'SBMP Illustrative Census'!$L$22:$L$26,0)))))</f>
        <v/>
      </c>
    </row>
    <row r="447" spans="1:9">
      <c r="A447" s="82" t="str">
        <f>IF('Census Input Tab'!O478="NO","Missing Data",IF('Census Input Tab'!T478=1,IF('Census Input Tab'!O478="BLANK","BLANK",""),INDEX($K$3:$K$5,MATCH('Census Input Tab'!H478,'SBMP Illustrative Census'!$L$3:$L$5,0))))</f>
        <v/>
      </c>
      <c r="B447" s="82" t="str">
        <f>IF('Census Input Tab'!O478="NO","Missing Data",IF('Census Input Tab'!T478=1,IF('Census Input Tab'!O478="BLANK","BLANK",""),'Census Input Tab'!B478))</f>
        <v/>
      </c>
      <c r="C447" s="82" t="str">
        <f>IF('Census Input Tab'!O478="NO","Missing Data",IF('Census Input Tab'!T478=1,IF('Census Input Tab'!O478="BLANK","BLANK",""),'Census Input Tab'!A478))</f>
        <v/>
      </c>
      <c r="D447" s="122" t="str">
        <f>IF('Census Input Tab'!O478="NO","Missing Data",IF('Census Input Tab'!T478=1,IF('Census Input Tab'!O478="BLANK","BLANK",""),'Census Input Tab'!D478))</f>
        <v/>
      </c>
      <c r="E447" s="82" t="str">
        <f>IF('Census Input Tab'!O478="NO","Missing Data",IF('Census Input Tab'!T478=1,IF('Census Input Tab'!O478="BLANK","BLANK",""),'Census Input Tab'!E478))</f>
        <v/>
      </c>
      <c r="F447" s="82" t="str">
        <f>IF('Census Input Tab'!O478="NO","Missing Data",IF('Census Input Tab'!T478=1,IF('Census Input Tab'!O478="BLANK","BLANK",""),'Census Input Tab'!C478))</f>
        <v/>
      </c>
      <c r="G447" s="82" t="str">
        <f>IF('Census Input Tab'!O478="NO","Missing Data",IF('Census Input Tab'!T478=1,IF('Census Input Tab'!O478="BLANK","BLANK",""),IF('Census Input Tab'!J478="","",'Census Input Tab'!J478)))</f>
        <v/>
      </c>
      <c r="H447" s="82" t="str">
        <f>IF('Census Input Tab'!O478="NO","Missing Data",IF('Census Input Tab'!T478=1,IF('Census Input Tab'!O478="BLANK","BLANK",""),INDEX($K$14:$K$18,MATCH('Census Input Tab'!F478,'SBMP Illustrative Census'!$L$14:$L$18,0))))</f>
        <v/>
      </c>
      <c r="I447" s="82" t="str">
        <f>IF('Census Input Tab'!O478="NO","Missing Data",IF('Census Input Tab'!T478=1,IF('Census Input Tab'!O478="BLANK","BLANK",""),IF(AND('Census Input Tab'!G478="",'Census Input Tab'!$O478="YES"),"",INDEX($K$22:$K$26,MATCH('Census Input Tab'!G478,'SBMP Illustrative Census'!$L$22:$L$26,0)))))</f>
        <v/>
      </c>
    </row>
    <row r="448" spans="1:9">
      <c r="A448" s="82" t="str">
        <f>IF('Census Input Tab'!O479="NO","Missing Data",IF('Census Input Tab'!T479=1,IF('Census Input Tab'!O479="BLANK","BLANK",""),INDEX($K$3:$K$5,MATCH('Census Input Tab'!H479,'SBMP Illustrative Census'!$L$3:$L$5,0))))</f>
        <v/>
      </c>
      <c r="B448" s="82" t="str">
        <f>IF('Census Input Tab'!O479="NO","Missing Data",IF('Census Input Tab'!T479=1,IF('Census Input Tab'!O479="BLANK","BLANK",""),'Census Input Tab'!B479))</f>
        <v/>
      </c>
      <c r="C448" s="82" t="str">
        <f>IF('Census Input Tab'!O479="NO","Missing Data",IF('Census Input Tab'!T479=1,IF('Census Input Tab'!O479="BLANK","BLANK",""),'Census Input Tab'!A479))</f>
        <v/>
      </c>
      <c r="D448" s="122" t="str">
        <f>IF('Census Input Tab'!O479="NO","Missing Data",IF('Census Input Tab'!T479=1,IF('Census Input Tab'!O479="BLANK","BLANK",""),'Census Input Tab'!D479))</f>
        <v/>
      </c>
      <c r="E448" s="82" t="str">
        <f>IF('Census Input Tab'!O479="NO","Missing Data",IF('Census Input Tab'!T479=1,IF('Census Input Tab'!O479="BLANK","BLANK",""),'Census Input Tab'!E479))</f>
        <v/>
      </c>
      <c r="F448" s="82" t="str">
        <f>IF('Census Input Tab'!O479="NO","Missing Data",IF('Census Input Tab'!T479=1,IF('Census Input Tab'!O479="BLANK","BLANK",""),'Census Input Tab'!C479))</f>
        <v/>
      </c>
      <c r="G448" s="82" t="str">
        <f>IF('Census Input Tab'!O479="NO","Missing Data",IF('Census Input Tab'!T479=1,IF('Census Input Tab'!O479="BLANK","BLANK",""),IF('Census Input Tab'!J479="","",'Census Input Tab'!J479)))</f>
        <v/>
      </c>
      <c r="H448" s="82" t="str">
        <f>IF('Census Input Tab'!O479="NO","Missing Data",IF('Census Input Tab'!T479=1,IF('Census Input Tab'!O479="BLANK","BLANK",""),INDEX($K$14:$K$18,MATCH('Census Input Tab'!F479,'SBMP Illustrative Census'!$L$14:$L$18,0))))</f>
        <v/>
      </c>
      <c r="I448" s="82" t="str">
        <f>IF('Census Input Tab'!O479="NO","Missing Data",IF('Census Input Tab'!T479=1,IF('Census Input Tab'!O479="BLANK","BLANK",""),IF(AND('Census Input Tab'!G479="",'Census Input Tab'!$O479="YES"),"",INDEX($K$22:$K$26,MATCH('Census Input Tab'!G479,'SBMP Illustrative Census'!$L$22:$L$26,0)))))</f>
        <v/>
      </c>
    </row>
    <row r="449" spans="1:9">
      <c r="A449" s="82" t="str">
        <f>IF('Census Input Tab'!O480="NO","Missing Data",IF('Census Input Tab'!T480=1,IF('Census Input Tab'!O480="BLANK","BLANK",""),INDEX($K$3:$K$5,MATCH('Census Input Tab'!H480,'SBMP Illustrative Census'!$L$3:$L$5,0))))</f>
        <v/>
      </c>
      <c r="B449" s="82" t="str">
        <f>IF('Census Input Tab'!O480="NO","Missing Data",IF('Census Input Tab'!T480=1,IF('Census Input Tab'!O480="BLANK","BLANK",""),'Census Input Tab'!B480))</f>
        <v/>
      </c>
      <c r="C449" s="82" t="str">
        <f>IF('Census Input Tab'!O480="NO","Missing Data",IF('Census Input Tab'!T480=1,IF('Census Input Tab'!O480="BLANK","BLANK",""),'Census Input Tab'!A480))</f>
        <v/>
      </c>
      <c r="D449" s="122" t="str">
        <f>IF('Census Input Tab'!O480="NO","Missing Data",IF('Census Input Tab'!T480=1,IF('Census Input Tab'!O480="BLANK","BLANK",""),'Census Input Tab'!D480))</f>
        <v/>
      </c>
      <c r="E449" s="82" t="str">
        <f>IF('Census Input Tab'!O480="NO","Missing Data",IF('Census Input Tab'!T480=1,IF('Census Input Tab'!O480="BLANK","BLANK",""),'Census Input Tab'!E480))</f>
        <v/>
      </c>
      <c r="F449" s="82" t="str">
        <f>IF('Census Input Tab'!O480="NO","Missing Data",IF('Census Input Tab'!T480=1,IF('Census Input Tab'!O480="BLANK","BLANK",""),'Census Input Tab'!C480))</f>
        <v/>
      </c>
      <c r="G449" s="82" t="str">
        <f>IF('Census Input Tab'!O480="NO","Missing Data",IF('Census Input Tab'!T480=1,IF('Census Input Tab'!O480="BLANK","BLANK",""),IF('Census Input Tab'!J480="","",'Census Input Tab'!J480)))</f>
        <v/>
      </c>
      <c r="H449" s="82" t="str">
        <f>IF('Census Input Tab'!O480="NO","Missing Data",IF('Census Input Tab'!T480=1,IF('Census Input Tab'!O480="BLANK","BLANK",""),INDEX($K$14:$K$18,MATCH('Census Input Tab'!F480,'SBMP Illustrative Census'!$L$14:$L$18,0))))</f>
        <v/>
      </c>
      <c r="I449" s="82" t="str">
        <f>IF('Census Input Tab'!O480="NO","Missing Data",IF('Census Input Tab'!T480=1,IF('Census Input Tab'!O480="BLANK","BLANK",""),IF(AND('Census Input Tab'!G480="",'Census Input Tab'!$O480="YES"),"",INDEX($K$22:$K$26,MATCH('Census Input Tab'!G480,'SBMP Illustrative Census'!$L$22:$L$26,0)))))</f>
        <v/>
      </c>
    </row>
    <row r="450" spans="1:9">
      <c r="A450" s="82" t="str">
        <f>IF('Census Input Tab'!O481="NO","Missing Data",IF('Census Input Tab'!T481=1,IF('Census Input Tab'!O481="BLANK","BLANK",""),INDEX($K$3:$K$5,MATCH('Census Input Tab'!H481,'SBMP Illustrative Census'!$L$3:$L$5,0))))</f>
        <v/>
      </c>
      <c r="B450" s="82" t="str">
        <f>IF('Census Input Tab'!O481="NO","Missing Data",IF('Census Input Tab'!T481=1,IF('Census Input Tab'!O481="BLANK","BLANK",""),'Census Input Tab'!B481))</f>
        <v/>
      </c>
      <c r="C450" s="82" t="str">
        <f>IF('Census Input Tab'!O481="NO","Missing Data",IF('Census Input Tab'!T481=1,IF('Census Input Tab'!O481="BLANK","BLANK",""),'Census Input Tab'!A481))</f>
        <v/>
      </c>
      <c r="D450" s="122" t="str">
        <f>IF('Census Input Tab'!O481="NO","Missing Data",IF('Census Input Tab'!T481=1,IF('Census Input Tab'!O481="BLANK","BLANK",""),'Census Input Tab'!D481))</f>
        <v/>
      </c>
      <c r="E450" s="82" t="str">
        <f>IF('Census Input Tab'!O481="NO","Missing Data",IF('Census Input Tab'!T481=1,IF('Census Input Tab'!O481="BLANK","BLANK",""),'Census Input Tab'!E481))</f>
        <v/>
      </c>
      <c r="F450" s="82" t="str">
        <f>IF('Census Input Tab'!O481="NO","Missing Data",IF('Census Input Tab'!T481=1,IF('Census Input Tab'!O481="BLANK","BLANK",""),'Census Input Tab'!C481))</f>
        <v/>
      </c>
      <c r="G450" s="82" t="str">
        <f>IF('Census Input Tab'!O481="NO","Missing Data",IF('Census Input Tab'!T481=1,IF('Census Input Tab'!O481="BLANK","BLANK",""),IF('Census Input Tab'!J481="","",'Census Input Tab'!J481)))</f>
        <v/>
      </c>
      <c r="H450" s="82" t="str">
        <f>IF('Census Input Tab'!O481="NO","Missing Data",IF('Census Input Tab'!T481=1,IF('Census Input Tab'!O481="BLANK","BLANK",""),INDEX($K$14:$K$18,MATCH('Census Input Tab'!F481,'SBMP Illustrative Census'!$L$14:$L$18,0))))</f>
        <v/>
      </c>
      <c r="I450" s="82" t="str">
        <f>IF('Census Input Tab'!O481="NO","Missing Data",IF('Census Input Tab'!T481=1,IF('Census Input Tab'!O481="BLANK","BLANK",""),IF(AND('Census Input Tab'!G481="",'Census Input Tab'!$O481="YES"),"",INDEX($K$22:$K$26,MATCH('Census Input Tab'!G481,'SBMP Illustrative Census'!$L$22:$L$26,0)))))</f>
        <v/>
      </c>
    </row>
    <row r="451" spans="1:9">
      <c r="A451" s="82" t="str">
        <f>IF('Census Input Tab'!O482="NO","Missing Data",IF('Census Input Tab'!T482=1,IF('Census Input Tab'!O482="BLANK","BLANK",""),INDEX($K$3:$K$5,MATCH('Census Input Tab'!H482,'SBMP Illustrative Census'!$L$3:$L$5,0))))</f>
        <v/>
      </c>
      <c r="B451" s="82" t="str">
        <f>IF('Census Input Tab'!O482="NO","Missing Data",IF('Census Input Tab'!T482=1,IF('Census Input Tab'!O482="BLANK","BLANK",""),'Census Input Tab'!B482))</f>
        <v/>
      </c>
      <c r="C451" s="82" t="str">
        <f>IF('Census Input Tab'!O482="NO","Missing Data",IF('Census Input Tab'!T482=1,IF('Census Input Tab'!O482="BLANK","BLANK",""),'Census Input Tab'!A482))</f>
        <v/>
      </c>
      <c r="D451" s="122" t="str">
        <f>IF('Census Input Tab'!O482="NO","Missing Data",IF('Census Input Tab'!T482=1,IF('Census Input Tab'!O482="BLANK","BLANK",""),'Census Input Tab'!D482))</f>
        <v/>
      </c>
      <c r="E451" s="82" t="str">
        <f>IF('Census Input Tab'!O482="NO","Missing Data",IF('Census Input Tab'!T482=1,IF('Census Input Tab'!O482="BLANK","BLANK",""),'Census Input Tab'!E482))</f>
        <v/>
      </c>
      <c r="F451" s="82" t="str">
        <f>IF('Census Input Tab'!O482="NO","Missing Data",IF('Census Input Tab'!T482=1,IF('Census Input Tab'!O482="BLANK","BLANK",""),'Census Input Tab'!C482))</f>
        <v/>
      </c>
      <c r="G451" s="82" t="str">
        <f>IF('Census Input Tab'!O482="NO","Missing Data",IF('Census Input Tab'!T482=1,IF('Census Input Tab'!O482="BLANK","BLANK",""),IF('Census Input Tab'!J482="","",'Census Input Tab'!J482)))</f>
        <v/>
      </c>
      <c r="H451" s="82" t="str">
        <f>IF('Census Input Tab'!O482="NO","Missing Data",IF('Census Input Tab'!T482=1,IF('Census Input Tab'!O482="BLANK","BLANK",""),INDEX($K$14:$K$18,MATCH('Census Input Tab'!F482,'SBMP Illustrative Census'!$L$14:$L$18,0))))</f>
        <v/>
      </c>
      <c r="I451" s="82" t="str">
        <f>IF('Census Input Tab'!O482="NO","Missing Data",IF('Census Input Tab'!T482=1,IF('Census Input Tab'!O482="BLANK","BLANK",""),IF(AND('Census Input Tab'!G482="",'Census Input Tab'!$O482="YES"),"",INDEX($K$22:$K$26,MATCH('Census Input Tab'!G482,'SBMP Illustrative Census'!$L$22:$L$26,0)))))</f>
        <v/>
      </c>
    </row>
    <row r="452" spans="1:9">
      <c r="A452" s="82" t="str">
        <f>IF('Census Input Tab'!O483="NO","Missing Data",IF('Census Input Tab'!T483=1,IF('Census Input Tab'!O483="BLANK","BLANK",""),INDEX($K$3:$K$5,MATCH('Census Input Tab'!H483,'SBMP Illustrative Census'!$L$3:$L$5,0))))</f>
        <v/>
      </c>
      <c r="B452" s="82" t="str">
        <f>IF('Census Input Tab'!O483="NO","Missing Data",IF('Census Input Tab'!T483=1,IF('Census Input Tab'!O483="BLANK","BLANK",""),'Census Input Tab'!B483))</f>
        <v/>
      </c>
      <c r="C452" s="82" t="str">
        <f>IF('Census Input Tab'!O483="NO","Missing Data",IF('Census Input Tab'!T483=1,IF('Census Input Tab'!O483="BLANK","BLANK",""),'Census Input Tab'!A483))</f>
        <v/>
      </c>
      <c r="D452" s="122" t="str">
        <f>IF('Census Input Tab'!O483="NO","Missing Data",IF('Census Input Tab'!T483=1,IF('Census Input Tab'!O483="BLANK","BLANK",""),'Census Input Tab'!D483))</f>
        <v/>
      </c>
      <c r="E452" s="82" t="str">
        <f>IF('Census Input Tab'!O483="NO","Missing Data",IF('Census Input Tab'!T483=1,IF('Census Input Tab'!O483="BLANK","BLANK",""),'Census Input Tab'!E483))</f>
        <v/>
      </c>
      <c r="F452" s="82" t="str">
        <f>IF('Census Input Tab'!O483="NO","Missing Data",IF('Census Input Tab'!T483=1,IF('Census Input Tab'!O483="BLANK","BLANK",""),'Census Input Tab'!C483))</f>
        <v/>
      </c>
      <c r="G452" s="82" t="str">
        <f>IF('Census Input Tab'!O483="NO","Missing Data",IF('Census Input Tab'!T483=1,IF('Census Input Tab'!O483="BLANK","BLANK",""),IF('Census Input Tab'!J483="","",'Census Input Tab'!J483)))</f>
        <v/>
      </c>
      <c r="H452" s="82" t="str">
        <f>IF('Census Input Tab'!O483="NO","Missing Data",IF('Census Input Tab'!T483=1,IF('Census Input Tab'!O483="BLANK","BLANK",""),INDEX($K$14:$K$18,MATCH('Census Input Tab'!F483,'SBMP Illustrative Census'!$L$14:$L$18,0))))</f>
        <v/>
      </c>
      <c r="I452" s="82" t="str">
        <f>IF('Census Input Tab'!O483="NO","Missing Data",IF('Census Input Tab'!T483=1,IF('Census Input Tab'!O483="BLANK","BLANK",""),IF(AND('Census Input Tab'!G483="",'Census Input Tab'!$O483="YES"),"",INDEX($K$22:$K$26,MATCH('Census Input Tab'!G483,'SBMP Illustrative Census'!$L$22:$L$26,0)))))</f>
        <v/>
      </c>
    </row>
    <row r="453" spans="1:9">
      <c r="A453" s="82" t="str">
        <f>IF('Census Input Tab'!O484="NO","Missing Data",IF('Census Input Tab'!T484=1,IF('Census Input Tab'!O484="BLANK","BLANK",""),INDEX($K$3:$K$5,MATCH('Census Input Tab'!H484,'SBMP Illustrative Census'!$L$3:$L$5,0))))</f>
        <v/>
      </c>
      <c r="B453" s="82" t="str">
        <f>IF('Census Input Tab'!O484="NO","Missing Data",IF('Census Input Tab'!T484=1,IF('Census Input Tab'!O484="BLANK","BLANK",""),'Census Input Tab'!B484))</f>
        <v/>
      </c>
      <c r="C453" s="82" t="str">
        <f>IF('Census Input Tab'!O484="NO","Missing Data",IF('Census Input Tab'!T484=1,IF('Census Input Tab'!O484="BLANK","BLANK",""),'Census Input Tab'!A484))</f>
        <v/>
      </c>
      <c r="D453" s="122" t="str">
        <f>IF('Census Input Tab'!O484="NO","Missing Data",IF('Census Input Tab'!T484=1,IF('Census Input Tab'!O484="BLANK","BLANK",""),'Census Input Tab'!D484))</f>
        <v/>
      </c>
      <c r="E453" s="82" t="str">
        <f>IF('Census Input Tab'!O484="NO","Missing Data",IF('Census Input Tab'!T484=1,IF('Census Input Tab'!O484="BLANK","BLANK",""),'Census Input Tab'!E484))</f>
        <v/>
      </c>
      <c r="F453" s="82" t="str">
        <f>IF('Census Input Tab'!O484="NO","Missing Data",IF('Census Input Tab'!T484=1,IF('Census Input Tab'!O484="BLANK","BLANK",""),'Census Input Tab'!C484))</f>
        <v/>
      </c>
      <c r="G453" s="82" t="str">
        <f>IF('Census Input Tab'!O484="NO","Missing Data",IF('Census Input Tab'!T484=1,IF('Census Input Tab'!O484="BLANK","BLANK",""),IF('Census Input Tab'!J484="","",'Census Input Tab'!J484)))</f>
        <v/>
      </c>
      <c r="H453" s="82" t="str">
        <f>IF('Census Input Tab'!O484="NO","Missing Data",IF('Census Input Tab'!T484=1,IF('Census Input Tab'!O484="BLANK","BLANK",""),INDEX($K$14:$K$18,MATCH('Census Input Tab'!F484,'SBMP Illustrative Census'!$L$14:$L$18,0))))</f>
        <v/>
      </c>
      <c r="I453" s="82" t="str">
        <f>IF('Census Input Tab'!O484="NO","Missing Data",IF('Census Input Tab'!T484=1,IF('Census Input Tab'!O484="BLANK","BLANK",""),IF(AND('Census Input Tab'!G484="",'Census Input Tab'!$O484="YES"),"",INDEX($K$22:$K$26,MATCH('Census Input Tab'!G484,'SBMP Illustrative Census'!$L$22:$L$26,0)))))</f>
        <v/>
      </c>
    </row>
    <row r="454" spans="1:9">
      <c r="A454" s="82" t="str">
        <f>IF('Census Input Tab'!O485="NO","Missing Data",IF('Census Input Tab'!T485=1,IF('Census Input Tab'!O485="BLANK","BLANK",""),INDEX($K$3:$K$5,MATCH('Census Input Tab'!H485,'SBMP Illustrative Census'!$L$3:$L$5,0))))</f>
        <v/>
      </c>
      <c r="B454" s="82" t="str">
        <f>IF('Census Input Tab'!O485="NO","Missing Data",IF('Census Input Tab'!T485=1,IF('Census Input Tab'!O485="BLANK","BLANK",""),'Census Input Tab'!B485))</f>
        <v/>
      </c>
      <c r="C454" s="82" t="str">
        <f>IF('Census Input Tab'!O485="NO","Missing Data",IF('Census Input Tab'!T485=1,IF('Census Input Tab'!O485="BLANK","BLANK",""),'Census Input Tab'!A485))</f>
        <v/>
      </c>
      <c r="D454" s="122" t="str">
        <f>IF('Census Input Tab'!O485="NO","Missing Data",IF('Census Input Tab'!T485=1,IF('Census Input Tab'!O485="BLANK","BLANK",""),'Census Input Tab'!D485))</f>
        <v/>
      </c>
      <c r="E454" s="82" t="str">
        <f>IF('Census Input Tab'!O485="NO","Missing Data",IF('Census Input Tab'!T485=1,IF('Census Input Tab'!O485="BLANK","BLANK",""),'Census Input Tab'!E485))</f>
        <v/>
      </c>
      <c r="F454" s="82" t="str">
        <f>IF('Census Input Tab'!O485="NO","Missing Data",IF('Census Input Tab'!T485=1,IF('Census Input Tab'!O485="BLANK","BLANK",""),'Census Input Tab'!C485))</f>
        <v/>
      </c>
      <c r="G454" s="82" t="str">
        <f>IF('Census Input Tab'!O485="NO","Missing Data",IF('Census Input Tab'!T485=1,IF('Census Input Tab'!O485="BLANK","BLANK",""),IF('Census Input Tab'!J485="","",'Census Input Tab'!J485)))</f>
        <v/>
      </c>
      <c r="H454" s="82" t="str">
        <f>IF('Census Input Tab'!O485="NO","Missing Data",IF('Census Input Tab'!T485=1,IF('Census Input Tab'!O485="BLANK","BLANK",""),INDEX($K$14:$K$18,MATCH('Census Input Tab'!F485,'SBMP Illustrative Census'!$L$14:$L$18,0))))</f>
        <v/>
      </c>
      <c r="I454" s="82" t="str">
        <f>IF('Census Input Tab'!O485="NO","Missing Data",IF('Census Input Tab'!T485=1,IF('Census Input Tab'!O485="BLANK","BLANK",""),IF(AND('Census Input Tab'!G485="",'Census Input Tab'!$O485="YES"),"",INDEX($K$22:$K$26,MATCH('Census Input Tab'!G485,'SBMP Illustrative Census'!$L$22:$L$26,0)))))</f>
        <v/>
      </c>
    </row>
    <row r="455" spans="1:9">
      <c r="A455" s="82" t="str">
        <f>IF('Census Input Tab'!O486="NO","Missing Data",IF('Census Input Tab'!T486=1,IF('Census Input Tab'!O486="BLANK","BLANK",""),INDEX($K$3:$K$5,MATCH('Census Input Tab'!H486,'SBMP Illustrative Census'!$L$3:$L$5,0))))</f>
        <v/>
      </c>
      <c r="B455" s="82" t="str">
        <f>IF('Census Input Tab'!O486="NO","Missing Data",IF('Census Input Tab'!T486=1,IF('Census Input Tab'!O486="BLANK","BLANK",""),'Census Input Tab'!B486))</f>
        <v/>
      </c>
      <c r="C455" s="82" t="str">
        <f>IF('Census Input Tab'!O486="NO","Missing Data",IF('Census Input Tab'!T486=1,IF('Census Input Tab'!O486="BLANK","BLANK",""),'Census Input Tab'!A486))</f>
        <v/>
      </c>
      <c r="D455" s="122" t="str">
        <f>IF('Census Input Tab'!O486="NO","Missing Data",IF('Census Input Tab'!T486=1,IF('Census Input Tab'!O486="BLANK","BLANK",""),'Census Input Tab'!D486))</f>
        <v/>
      </c>
      <c r="E455" s="82" t="str">
        <f>IF('Census Input Tab'!O486="NO","Missing Data",IF('Census Input Tab'!T486=1,IF('Census Input Tab'!O486="BLANK","BLANK",""),'Census Input Tab'!E486))</f>
        <v/>
      </c>
      <c r="F455" s="82" t="str">
        <f>IF('Census Input Tab'!O486="NO","Missing Data",IF('Census Input Tab'!T486=1,IF('Census Input Tab'!O486="BLANK","BLANK",""),'Census Input Tab'!C486))</f>
        <v/>
      </c>
      <c r="G455" s="82" t="str">
        <f>IF('Census Input Tab'!O486="NO","Missing Data",IF('Census Input Tab'!T486=1,IF('Census Input Tab'!O486="BLANK","BLANK",""),IF('Census Input Tab'!J486="","",'Census Input Tab'!J486)))</f>
        <v/>
      </c>
      <c r="H455" s="82" t="str">
        <f>IF('Census Input Tab'!O486="NO","Missing Data",IF('Census Input Tab'!T486=1,IF('Census Input Tab'!O486="BLANK","BLANK",""),INDEX($K$14:$K$18,MATCH('Census Input Tab'!F486,'SBMP Illustrative Census'!$L$14:$L$18,0))))</f>
        <v/>
      </c>
      <c r="I455" s="82" t="str">
        <f>IF('Census Input Tab'!O486="NO","Missing Data",IF('Census Input Tab'!T486=1,IF('Census Input Tab'!O486="BLANK","BLANK",""),IF(AND('Census Input Tab'!G486="",'Census Input Tab'!$O486="YES"),"",INDEX($K$22:$K$26,MATCH('Census Input Tab'!G486,'SBMP Illustrative Census'!$L$22:$L$26,0)))))</f>
        <v/>
      </c>
    </row>
    <row r="456" spans="1:9">
      <c r="A456" s="82" t="str">
        <f>IF('Census Input Tab'!O487="NO","Missing Data",IF('Census Input Tab'!T487=1,IF('Census Input Tab'!O487="BLANK","BLANK",""),INDEX($K$3:$K$5,MATCH('Census Input Tab'!H487,'SBMP Illustrative Census'!$L$3:$L$5,0))))</f>
        <v/>
      </c>
      <c r="B456" s="82" t="str">
        <f>IF('Census Input Tab'!O487="NO","Missing Data",IF('Census Input Tab'!T487=1,IF('Census Input Tab'!O487="BLANK","BLANK",""),'Census Input Tab'!B487))</f>
        <v/>
      </c>
      <c r="C456" s="82" t="str">
        <f>IF('Census Input Tab'!O487="NO","Missing Data",IF('Census Input Tab'!T487=1,IF('Census Input Tab'!O487="BLANK","BLANK",""),'Census Input Tab'!A487))</f>
        <v/>
      </c>
      <c r="D456" s="122" t="str">
        <f>IF('Census Input Tab'!O487="NO","Missing Data",IF('Census Input Tab'!T487=1,IF('Census Input Tab'!O487="BLANK","BLANK",""),'Census Input Tab'!D487))</f>
        <v/>
      </c>
      <c r="E456" s="82" t="str">
        <f>IF('Census Input Tab'!O487="NO","Missing Data",IF('Census Input Tab'!T487=1,IF('Census Input Tab'!O487="BLANK","BLANK",""),'Census Input Tab'!E487))</f>
        <v/>
      </c>
      <c r="F456" s="82" t="str">
        <f>IF('Census Input Tab'!O487="NO","Missing Data",IF('Census Input Tab'!T487=1,IF('Census Input Tab'!O487="BLANK","BLANK",""),'Census Input Tab'!C487))</f>
        <v/>
      </c>
      <c r="G456" s="82" t="str">
        <f>IF('Census Input Tab'!O487="NO","Missing Data",IF('Census Input Tab'!T487=1,IF('Census Input Tab'!O487="BLANK","BLANK",""),IF('Census Input Tab'!J487="","",'Census Input Tab'!J487)))</f>
        <v/>
      </c>
      <c r="H456" s="82" t="str">
        <f>IF('Census Input Tab'!O487="NO","Missing Data",IF('Census Input Tab'!T487=1,IF('Census Input Tab'!O487="BLANK","BLANK",""),INDEX($K$14:$K$18,MATCH('Census Input Tab'!F487,'SBMP Illustrative Census'!$L$14:$L$18,0))))</f>
        <v/>
      </c>
      <c r="I456" s="82" t="str">
        <f>IF('Census Input Tab'!O487="NO","Missing Data",IF('Census Input Tab'!T487=1,IF('Census Input Tab'!O487="BLANK","BLANK",""),IF(AND('Census Input Tab'!G487="",'Census Input Tab'!$O487="YES"),"",INDEX($K$22:$K$26,MATCH('Census Input Tab'!G487,'SBMP Illustrative Census'!$L$22:$L$26,0)))))</f>
        <v/>
      </c>
    </row>
    <row r="457" spans="1:9">
      <c r="A457" s="82" t="str">
        <f>IF('Census Input Tab'!O488="NO","Missing Data",IF('Census Input Tab'!T488=1,IF('Census Input Tab'!O488="BLANK","BLANK",""),INDEX($K$3:$K$5,MATCH('Census Input Tab'!H488,'SBMP Illustrative Census'!$L$3:$L$5,0))))</f>
        <v/>
      </c>
      <c r="B457" s="82" t="str">
        <f>IF('Census Input Tab'!O488="NO","Missing Data",IF('Census Input Tab'!T488=1,IF('Census Input Tab'!O488="BLANK","BLANK",""),'Census Input Tab'!B488))</f>
        <v/>
      </c>
      <c r="C457" s="82" t="str">
        <f>IF('Census Input Tab'!O488="NO","Missing Data",IF('Census Input Tab'!T488=1,IF('Census Input Tab'!O488="BLANK","BLANK",""),'Census Input Tab'!A488))</f>
        <v/>
      </c>
      <c r="D457" s="122" t="str">
        <f>IF('Census Input Tab'!O488="NO","Missing Data",IF('Census Input Tab'!T488=1,IF('Census Input Tab'!O488="BLANK","BLANK",""),'Census Input Tab'!D488))</f>
        <v/>
      </c>
      <c r="E457" s="82" t="str">
        <f>IF('Census Input Tab'!O488="NO","Missing Data",IF('Census Input Tab'!T488=1,IF('Census Input Tab'!O488="BLANK","BLANK",""),'Census Input Tab'!E488))</f>
        <v/>
      </c>
      <c r="F457" s="82" t="str">
        <f>IF('Census Input Tab'!O488="NO","Missing Data",IF('Census Input Tab'!T488=1,IF('Census Input Tab'!O488="BLANK","BLANK",""),'Census Input Tab'!C488))</f>
        <v/>
      </c>
      <c r="G457" s="82" t="str">
        <f>IF('Census Input Tab'!O488="NO","Missing Data",IF('Census Input Tab'!T488=1,IF('Census Input Tab'!O488="BLANK","BLANK",""),IF('Census Input Tab'!J488="","",'Census Input Tab'!J488)))</f>
        <v/>
      </c>
      <c r="H457" s="82" t="str">
        <f>IF('Census Input Tab'!O488="NO","Missing Data",IF('Census Input Tab'!T488=1,IF('Census Input Tab'!O488="BLANK","BLANK",""),INDEX($K$14:$K$18,MATCH('Census Input Tab'!F488,'SBMP Illustrative Census'!$L$14:$L$18,0))))</f>
        <v/>
      </c>
      <c r="I457" s="82" t="str">
        <f>IF('Census Input Tab'!O488="NO","Missing Data",IF('Census Input Tab'!T488=1,IF('Census Input Tab'!O488="BLANK","BLANK",""),IF(AND('Census Input Tab'!G488="",'Census Input Tab'!$O488="YES"),"",INDEX($K$22:$K$26,MATCH('Census Input Tab'!G488,'SBMP Illustrative Census'!$L$22:$L$26,0)))))</f>
        <v/>
      </c>
    </row>
    <row r="458" spans="1:9">
      <c r="A458" s="82" t="str">
        <f>IF('Census Input Tab'!O489="NO","Missing Data",IF('Census Input Tab'!T489=1,IF('Census Input Tab'!O489="BLANK","BLANK",""),INDEX($K$3:$K$5,MATCH('Census Input Tab'!H489,'SBMP Illustrative Census'!$L$3:$L$5,0))))</f>
        <v/>
      </c>
      <c r="B458" s="82" t="str">
        <f>IF('Census Input Tab'!O489="NO","Missing Data",IF('Census Input Tab'!T489=1,IF('Census Input Tab'!O489="BLANK","BLANK",""),'Census Input Tab'!B489))</f>
        <v/>
      </c>
      <c r="C458" s="82" t="str">
        <f>IF('Census Input Tab'!O489="NO","Missing Data",IF('Census Input Tab'!T489=1,IF('Census Input Tab'!O489="BLANK","BLANK",""),'Census Input Tab'!A489))</f>
        <v/>
      </c>
      <c r="D458" s="122" t="str">
        <f>IF('Census Input Tab'!O489="NO","Missing Data",IF('Census Input Tab'!T489=1,IF('Census Input Tab'!O489="BLANK","BLANK",""),'Census Input Tab'!D489))</f>
        <v/>
      </c>
      <c r="E458" s="82" t="str">
        <f>IF('Census Input Tab'!O489="NO","Missing Data",IF('Census Input Tab'!T489=1,IF('Census Input Tab'!O489="BLANK","BLANK",""),'Census Input Tab'!E489))</f>
        <v/>
      </c>
      <c r="F458" s="82" t="str">
        <f>IF('Census Input Tab'!O489="NO","Missing Data",IF('Census Input Tab'!T489=1,IF('Census Input Tab'!O489="BLANK","BLANK",""),'Census Input Tab'!C489))</f>
        <v/>
      </c>
      <c r="G458" s="82" t="str">
        <f>IF('Census Input Tab'!O489="NO","Missing Data",IF('Census Input Tab'!T489=1,IF('Census Input Tab'!O489="BLANK","BLANK",""),IF('Census Input Tab'!J489="","",'Census Input Tab'!J489)))</f>
        <v/>
      </c>
      <c r="H458" s="82" t="str">
        <f>IF('Census Input Tab'!O489="NO","Missing Data",IF('Census Input Tab'!T489=1,IF('Census Input Tab'!O489="BLANK","BLANK",""),INDEX($K$14:$K$18,MATCH('Census Input Tab'!F489,'SBMP Illustrative Census'!$L$14:$L$18,0))))</f>
        <v/>
      </c>
      <c r="I458" s="82" t="str">
        <f>IF('Census Input Tab'!O489="NO","Missing Data",IF('Census Input Tab'!T489=1,IF('Census Input Tab'!O489="BLANK","BLANK",""),IF(AND('Census Input Tab'!G489="",'Census Input Tab'!$O489="YES"),"",INDEX($K$22:$K$26,MATCH('Census Input Tab'!G489,'SBMP Illustrative Census'!$L$22:$L$26,0)))))</f>
        <v/>
      </c>
    </row>
    <row r="459" spans="1:9">
      <c r="A459" s="82" t="str">
        <f>IF('Census Input Tab'!O490="NO","Missing Data",IF('Census Input Tab'!T490=1,IF('Census Input Tab'!O490="BLANK","BLANK",""),INDEX($K$3:$K$5,MATCH('Census Input Tab'!H490,'SBMP Illustrative Census'!$L$3:$L$5,0))))</f>
        <v/>
      </c>
      <c r="B459" s="82" t="str">
        <f>IF('Census Input Tab'!O490="NO","Missing Data",IF('Census Input Tab'!T490=1,IF('Census Input Tab'!O490="BLANK","BLANK",""),'Census Input Tab'!B490))</f>
        <v/>
      </c>
      <c r="C459" s="82" t="str">
        <f>IF('Census Input Tab'!O490="NO","Missing Data",IF('Census Input Tab'!T490=1,IF('Census Input Tab'!O490="BLANK","BLANK",""),'Census Input Tab'!A490))</f>
        <v/>
      </c>
      <c r="D459" s="122" t="str">
        <f>IF('Census Input Tab'!O490="NO","Missing Data",IF('Census Input Tab'!T490=1,IF('Census Input Tab'!O490="BLANK","BLANK",""),'Census Input Tab'!D490))</f>
        <v/>
      </c>
      <c r="E459" s="82" t="str">
        <f>IF('Census Input Tab'!O490="NO","Missing Data",IF('Census Input Tab'!T490=1,IF('Census Input Tab'!O490="BLANK","BLANK",""),'Census Input Tab'!E490))</f>
        <v/>
      </c>
      <c r="F459" s="82" t="str">
        <f>IF('Census Input Tab'!O490="NO","Missing Data",IF('Census Input Tab'!T490=1,IF('Census Input Tab'!O490="BLANK","BLANK",""),'Census Input Tab'!C490))</f>
        <v/>
      </c>
      <c r="G459" s="82" t="str">
        <f>IF('Census Input Tab'!O490="NO","Missing Data",IF('Census Input Tab'!T490=1,IF('Census Input Tab'!O490="BLANK","BLANK",""),IF('Census Input Tab'!J490="","",'Census Input Tab'!J490)))</f>
        <v/>
      </c>
      <c r="H459" s="82" t="str">
        <f>IF('Census Input Tab'!O490="NO","Missing Data",IF('Census Input Tab'!T490=1,IF('Census Input Tab'!O490="BLANK","BLANK",""),INDEX($K$14:$K$18,MATCH('Census Input Tab'!F490,'SBMP Illustrative Census'!$L$14:$L$18,0))))</f>
        <v/>
      </c>
      <c r="I459" s="82" t="str">
        <f>IF('Census Input Tab'!O490="NO","Missing Data",IF('Census Input Tab'!T490=1,IF('Census Input Tab'!O490="BLANK","BLANK",""),IF(AND('Census Input Tab'!G490="",'Census Input Tab'!$O490="YES"),"",INDEX($K$22:$K$26,MATCH('Census Input Tab'!G490,'SBMP Illustrative Census'!$L$22:$L$26,0)))))</f>
        <v/>
      </c>
    </row>
    <row r="460" spans="1:9">
      <c r="A460" s="82" t="str">
        <f>IF('Census Input Tab'!O491="NO","Missing Data",IF('Census Input Tab'!T491=1,IF('Census Input Tab'!O491="BLANK","BLANK",""),INDEX($K$3:$K$5,MATCH('Census Input Tab'!H491,'SBMP Illustrative Census'!$L$3:$L$5,0))))</f>
        <v/>
      </c>
      <c r="B460" s="82" t="str">
        <f>IF('Census Input Tab'!O491="NO","Missing Data",IF('Census Input Tab'!T491=1,IF('Census Input Tab'!O491="BLANK","BLANK",""),'Census Input Tab'!B491))</f>
        <v/>
      </c>
      <c r="C460" s="82" t="str">
        <f>IF('Census Input Tab'!O491="NO","Missing Data",IF('Census Input Tab'!T491=1,IF('Census Input Tab'!O491="BLANK","BLANK",""),'Census Input Tab'!A491))</f>
        <v/>
      </c>
      <c r="D460" s="122" t="str">
        <f>IF('Census Input Tab'!O491="NO","Missing Data",IF('Census Input Tab'!T491=1,IF('Census Input Tab'!O491="BLANK","BLANK",""),'Census Input Tab'!D491))</f>
        <v/>
      </c>
      <c r="E460" s="82" t="str">
        <f>IF('Census Input Tab'!O491="NO","Missing Data",IF('Census Input Tab'!T491=1,IF('Census Input Tab'!O491="BLANK","BLANK",""),'Census Input Tab'!E491))</f>
        <v/>
      </c>
      <c r="F460" s="82" t="str">
        <f>IF('Census Input Tab'!O491="NO","Missing Data",IF('Census Input Tab'!T491=1,IF('Census Input Tab'!O491="BLANK","BLANK",""),'Census Input Tab'!C491))</f>
        <v/>
      </c>
      <c r="G460" s="82" t="str">
        <f>IF('Census Input Tab'!O491="NO","Missing Data",IF('Census Input Tab'!T491=1,IF('Census Input Tab'!O491="BLANK","BLANK",""),IF('Census Input Tab'!J491="","",'Census Input Tab'!J491)))</f>
        <v/>
      </c>
      <c r="H460" s="82" t="str">
        <f>IF('Census Input Tab'!O491="NO","Missing Data",IF('Census Input Tab'!T491=1,IF('Census Input Tab'!O491="BLANK","BLANK",""),INDEX($K$14:$K$18,MATCH('Census Input Tab'!F491,'SBMP Illustrative Census'!$L$14:$L$18,0))))</f>
        <v/>
      </c>
      <c r="I460" s="82" t="str">
        <f>IF('Census Input Tab'!O491="NO","Missing Data",IF('Census Input Tab'!T491=1,IF('Census Input Tab'!O491="BLANK","BLANK",""),IF(AND('Census Input Tab'!G491="",'Census Input Tab'!$O491="YES"),"",INDEX($K$22:$K$26,MATCH('Census Input Tab'!G491,'SBMP Illustrative Census'!$L$22:$L$26,0)))))</f>
        <v/>
      </c>
    </row>
    <row r="461" spans="1:9">
      <c r="A461" s="82" t="str">
        <f>IF('Census Input Tab'!O492="NO","Missing Data",IF('Census Input Tab'!T492=1,IF('Census Input Tab'!O492="BLANK","BLANK",""),INDEX($K$3:$K$5,MATCH('Census Input Tab'!H492,'SBMP Illustrative Census'!$L$3:$L$5,0))))</f>
        <v/>
      </c>
      <c r="B461" s="82" t="str">
        <f>IF('Census Input Tab'!O492="NO","Missing Data",IF('Census Input Tab'!T492=1,IF('Census Input Tab'!O492="BLANK","BLANK",""),'Census Input Tab'!B492))</f>
        <v/>
      </c>
      <c r="C461" s="82" t="str">
        <f>IF('Census Input Tab'!O492="NO","Missing Data",IF('Census Input Tab'!T492=1,IF('Census Input Tab'!O492="BLANK","BLANK",""),'Census Input Tab'!A492))</f>
        <v/>
      </c>
      <c r="D461" s="122" t="str">
        <f>IF('Census Input Tab'!O492="NO","Missing Data",IF('Census Input Tab'!T492=1,IF('Census Input Tab'!O492="BLANK","BLANK",""),'Census Input Tab'!D492))</f>
        <v/>
      </c>
      <c r="E461" s="82" t="str">
        <f>IF('Census Input Tab'!O492="NO","Missing Data",IF('Census Input Tab'!T492=1,IF('Census Input Tab'!O492="BLANK","BLANK",""),'Census Input Tab'!E492))</f>
        <v/>
      </c>
      <c r="F461" s="82" t="str">
        <f>IF('Census Input Tab'!O492="NO","Missing Data",IF('Census Input Tab'!T492=1,IF('Census Input Tab'!O492="BLANK","BLANK",""),'Census Input Tab'!C492))</f>
        <v/>
      </c>
      <c r="G461" s="82" t="str">
        <f>IF('Census Input Tab'!O492="NO","Missing Data",IF('Census Input Tab'!T492=1,IF('Census Input Tab'!O492="BLANK","BLANK",""),IF('Census Input Tab'!J492="","",'Census Input Tab'!J492)))</f>
        <v/>
      </c>
      <c r="H461" s="82" t="str">
        <f>IF('Census Input Tab'!O492="NO","Missing Data",IF('Census Input Tab'!T492=1,IF('Census Input Tab'!O492="BLANK","BLANK",""),INDEX($K$14:$K$18,MATCH('Census Input Tab'!F492,'SBMP Illustrative Census'!$L$14:$L$18,0))))</f>
        <v/>
      </c>
      <c r="I461" s="82" t="str">
        <f>IF('Census Input Tab'!O492="NO","Missing Data",IF('Census Input Tab'!T492=1,IF('Census Input Tab'!O492="BLANK","BLANK",""),IF(AND('Census Input Tab'!G492="",'Census Input Tab'!$O492="YES"),"",INDEX($K$22:$K$26,MATCH('Census Input Tab'!G492,'SBMP Illustrative Census'!$L$22:$L$26,0)))))</f>
        <v/>
      </c>
    </row>
    <row r="462" spans="1:9">
      <c r="A462" s="82" t="str">
        <f>IF('Census Input Tab'!O493="NO","Missing Data",IF('Census Input Tab'!T493=1,IF('Census Input Tab'!O493="BLANK","BLANK",""),INDEX($K$3:$K$5,MATCH('Census Input Tab'!H493,'SBMP Illustrative Census'!$L$3:$L$5,0))))</f>
        <v/>
      </c>
      <c r="B462" s="82" t="str">
        <f>IF('Census Input Tab'!O493="NO","Missing Data",IF('Census Input Tab'!T493=1,IF('Census Input Tab'!O493="BLANK","BLANK",""),'Census Input Tab'!B493))</f>
        <v/>
      </c>
      <c r="C462" s="82" t="str">
        <f>IF('Census Input Tab'!O493="NO","Missing Data",IF('Census Input Tab'!T493=1,IF('Census Input Tab'!O493="BLANK","BLANK",""),'Census Input Tab'!A493))</f>
        <v/>
      </c>
      <c r="D462" s="122" t="str">
        <f>IF('Census Input Tab'!O493="NO","Missing Data",IF('Census Input Tab'!T493=1,IF('Census Input Tab'!O493="BLANK","BLANK",""),'Census Input Tab'!D493))</f>
        <v/>
      </c>
      <c r="E462" s="82" t="str">
        <f>IF('Census Input Tab'!O493="NO","Missing Data",IF('Census Input Tab'!T493=1,IF('Census Input Tab'!O493="BLANK","BLANK",""),'Census Input Tab'!E493))</f>
        <v/>
      </c>
      <c r="F462" s="82" t="str">
        <f>IF('Census Input Tab'!O493="NO","Missing Data",IF('Census Input Tab'!T493=1,IF('Census Input Tab'!O493="BLANK","BLANK",""),'Census Input Tab'!C493))</f>
        <v/>
      </c>
      <c r="G462" s="82" t="str">
        <f>IF('Census Input Tab'!O493="NO","Missing Data",IF('Census Input Tab'!T493=1,IF('Census Input Tab'!O493="BLANK","BLANK",""),IF('Census Input Tab'!J493="","",'Census Input Tab'!J493)))</f>
        <v/>
      </c>
      <c r="H462" s="82" t="str">
        <f>IF('Census Input Tab'!O493="NO","Missing Data",IF('Census Input Tab'!T493=1,IF('Census Input Tab'!O493="BLANK","BLANK",""),INDEX($K$14:$K$18,MATCH('Census Input Tab'!F493,'SBMP Illustrative Census'!$L$14:$L$18,0))))</f>
        <v/>
      </c>
      <c r="I462" s="82" t="str">
        <f>IF('Census Input Tab'!O493="NO","Missing Data",IF('Census Input Tab'!T493=1,IF('Census Input Tab'!O493="BLANK","BLANK",""),IF(AND('Census Input Tab'!G493="",'Census Input Tab'!$O493="YES"),"",INDEX($K$22:$K$26,MATCH('Census Input Tab'!G493,'SBMP Illustrative Census'!$L$22:$L$26,0)))))</f>
        <v/>
      </c>
    </row>
    <row r="463" spans="1:9">
      <c r="A463" s="82" t="str">
        <f>IF('Census Input Tab'!O494="NO","Missing Data",IF('Census Input Tab'!T494=1,IF('Census Input Tab'!O494="BLANK","BLANK",""),INDEX($K$3:$K$5,MATCH('Census Input Tab'!H494,'SBMP Illustrative Census'!$L$3:$L$5,0))))</f>
        <v/>
      </c>
      <c r="B463" s="82" t="str">
        <f>IF('Census Input Tab'!O494="NO","Missing Data",IF('Census Input Tab'!T494=1,IF('Census Input Tab'!O494="BLANK","BLANK",""),'Census Input Tab'!B494))</f>
        <v/>
      </c>
      <c r="C463" s="82" t="str">
        <f>IF('Census Input Tab'!O494="NO","Missing Data",IF('Census Input Tab'!T494=1,IF('Census Input Tab'!O494="BLANK","BLANK",""),'Census Input Tab'!A494))</f>
        <v/>
      </c>
      <c r="D463" s="122" t="str">
        <f>IF('Census Input Tab'!O494="NO","Missing Data",IF('Census Input Tab'!T494=1,IF('Census Input Tab'!O494="BLANK","BLANK",""),'Census Input Tab'!D494))</f>
        <v/>
      </c>
      <c r="E463" s="82" t="str">
        <f>IF('Census Input Tab'!O494="NO","Missing Data",IF('Census Input Tab'!T494=1,IF('Census Input Tab'!O494="BLANK","BLANK",""),'Census Input Tab'!E494))</f>
        <v/>
      </c>
      <c r="F463" s="82" t="str">
        <f>IF('Census Input Tab'!O494="NO","Missing Data",IF('Census Input Tab'!T494=1,IF('Census Input Tab'!O494="BLANK","BLANK",""),'Census Input Tab'!C494))</f>
        <v/>
      </c>
      <c r="G463" s="82" t="str">
        <f>IF('Census Input Tab'!O494="NO","Missing Data",IF('Census Input Tab'!T494=1,IF('Census Input Tab'!O494="BLANK","BLANK",""),IF('Census Input Tab'!J494="","",'Census Input Tab'!J494)))</f>
        <v/>
      </c>
      <c r="H463" s="82" t="str">
        <f>IF('Census Input Tab'!O494="NO","Missing Data",IF('Census Input Tab'!T494=1,IF('Census Input Tab'!O494="BLANK","BLANK",""),INDEX($K$14:$K$18,MATCH('Census Input Tab'!F494,'SBMP Illustrative Census'!$L$14:$L$18,0))))</f>
        <v/>
      </c>
      <c r="I463" s="82" t="str">
        <f>IF('Census Input Tab'!O494="NO","Missing Data",IF('Census Input Tab'!T494=1,IF('Census Input Tab'!O494="BLANK","BLANK",""),IF(AND('Census Input Tab'!G494="",'Census Input Tab'!$O494="YES"),"",INDEX($K$22:$K$26,MATCH('Census Input Tab'!G494,'SBMP Illustrative Census'!$L$22:$L$26,0)))))</f>
        <v/>
      </c>
    </row>
    <row r="464" spans="1:9">
      <c r="A464" s="82" t="str">
        <f>IF('Census Input Tab'!O495="NO","Missing Data",IF('Census Input Tab'!T495=1,IF('Census Input Tab'!O495="BLANK","BLANK",""),INDEX($K$3:$K$5,MATCH('Census Input Tab'!H495,'SBMP Illustrative Census'!$L$3:$L$5,0))))</f>
        <v/>
      </c>
      <c r="B464" s="82" t="str">
        <f>IF('Census Input Tab'!O495="NO","Missing Data",IF('Census Input Tab'!T495=1,IF('Census Input Tab'!O495="BLANK","BLANK",""),'Census Input Tab'!B495))</f>
        <v/>
      </c>
      <c r="C464" s="82" t="str">
        <f>IF('Census Input Tab'!O495="NO","Missing Data",IF('Census Input Tab'!T495=1,IF('Census Input Tab'!O495="BLANK","BLANK",""),'Census Input Tab'!A495))</f>
        <v/>
      </c>
      <c r="D464" s="122" t="str">
        <f>IF('Census Input Tab'!O495="NO","Missing Data",IF('Census Input Tab'!T495=1,IF('Census Input Tab'!O495="BLANK","BLANK",""),'Census Input Tab'!D495))</f>
        <v/>
      </c>
      <c r="E464" s="82" t="str">
        <f>IF('Census Input Tab'!O495="NO","Missing Data",IF('Census Input Tab'!T495=1,IF('Census Input Tab'!O495="BLANK","BLANK",""),'Census Input Tab'!E495))</f>
        <v/>
      </c>
      <c r="F464" s="82" t="str">
        <f>IF('Census Input Tab'!O495="NO","Missing Data",IF('Census Input Tab'!T495=1,IF('Census Input Tab'!O495="BLANK","BLANK",""),'Census Input Tab'!C495))</f>
        <v/>
      </c>
      <c r="G464" s="82" t="str">
        <f>IF('Census Input Tab'!O495="NO","Missing Data",IF('Census Input Tab'!T495=1,IF('Census Input Tab'!O495="BLANK","BLANK",""),IF('Census Input Tab'!J495="","",'Census Input Tab'!J495)))</f>
        <v/>
      </c>
      <c r="H464" s="82" t="str">
        <f>IF('Census Input Tab'!O495="NO","Missing Data",IF('Census Input Tab'!T495=1,IF('Census Input Tab'!O495="BLANK","BLANK",""),INDEX($K$14:$K$18,MATCH('Census Input Tab'!F495,'SBMP Illustrative Census'!$L$14:$L$18,0))))</f>
        <v/>
      </c>
      <c r="I464" s="82" t="str">
        <f>IF('Census Input Tab'!O495="NO","Missing Data",IF('Census Input Tab'!T495=1,IF('Census Input Tab'!O495="BLANK","BLANK",""),IF(AND('Census Input Tab'!G495="",'Census Input Tab'!$O495="YES"),"",INDEX($K$22:$K$26,MATCH('Census Input Tab'!G495,'SBMP Illustrative Census'!$L$22:$L$26,0)))))</f>
        <v/>
      </c>
    </row>
    <row r="465" spans="1:9">
      <c r="A465" s="82" t="str">
        <f>IF('Census Input Tab'!O496="NO","Missing Data",IF('Census Input Tab'!T496=1,IF('Census Input Tab'!O496="BLANK","BLANK",""),INDEX($K$3:$K$5,MATCH('Census Input Tab'!H496,'SBMP Illustrative Census'!$L$3:$L$5,0))))</f>
        <v/>
      </c>
      <c r="B465" s="82" t="str">
        <f>IF('Census Input Tab'!O496="NO","Missing Data",IF('Census Input Tab'!T496=1,IF('Census Input Tab'!O496="BLANK","BLANK",""),'Census Input Tab'!B496))</f>
        <v/>
      </c>
      <c r="C465" s="82" t="str">
        <f>IF('Census Input Tab'!O496="NO","Missing Data",IF('Census Input Tab'!T496=1,IF('Census Input Tab'!O496="BLANK","BLANK",""),'Census Input Tab'!A496))</f>
        <v/>
      </c>
      <c r="D465" s="122" t="str">
        <f>IF('Census Input Tab'!O496="NO","Missing Data",IF('Census Input Tab'!T496=1,IF('Census Input Tab'!O496="BLANK","BLANK",""),'Census Input Tab'!D496))</f>
        <v/>
      </c>
      <c r="E465" s="82" t="str">
        <f>IF('Census Input Tab'!O496="NO","Missing Data",IF('Census Input Tab'!T496=1,IF('Census Input Tab'!O496="BLANK","BLANK",""),'Census Input Tab'!E496))</f>
        <v/>
      </c>
      <c r="F465" s="82" t="str">
        <f>IF('Census Input Tab'!O496="NO","Missing Data",IF('Census Input Tab'!T496=1,IF('Census Input Tab'!O496="BLANK","BLANK",""),'Census Input Tab'!C496))</f>
        <v/>
      </c>
      <c r="G465" s="82" t="str">
        <f>IF('Census Input Tab'!O496="NO","Missing Data",IF('Census Input Tab'!T496=1,IF('Census Input Tab'!O496="BLANK","BLANK",""),IF('Census Input Tab'!J496="","",'Census Input Tab'!J496)))</f>
        <v/>
      </c>
      <c r="H465" s="82" t="str">
        <f>IF('Census Input Tab'!O496="NO","Missing Data",IF('Census Input Tab'!T496=1,IF('Census Input Tab'!O496="BLANK","BLANK",""),INDEX($K$14:$K$18,MATCH('Census Input Tab'!F496,'SBMP Illustrative Census'!$L$14:$L$18,0))))</f>
        <v/>
      </c>
      <c r="I465" s="82" t="str">
        <f>IF('Census Input Tab'!O496="NO","Missing Data",IF('Census Input Tab'!T496=1,IF('Census Input Tab'!O496="BLANK","BLANK",""),IF(AND('Census Input Tab'!G496="",'Census Input Tab'!$O496="YES"),"",INDEX($K$22:$K$26,MATCH('Census Input Tab'!G496,'SBMP Illustrative Census'!$L$22:$L$26,0)))))</f>
        <v/>
      </c>
    </row>
    <row r="466" spans="1:9">
      <c r="A466" s="82" t="str">
        <f>IF('Census Input Tab'!O497="NO","Missing Data",IF('Census Input Tab'!T497=1,IF('Census Input Tab'!O497="BLANK","BLANK",""),INDEX($K$3:$K$5,MATCH('Census Input Tab'!H497,'SBMP Illustrative Census'!$L$3:$L$5,0))))</f>
        <v/>
      </c>
      <c r="B466" s="82" t="str">
        <f>IF('Census Input Tab'!O497="NO","Missing Data",IF('Census Input Tab'!T497=1,IF('Census Input Tab'!O497="BLANK","BLANK",""),'Census Input Tab'!B497))</f>
        <v/>
      </c>
      <c r="C466" s="82" t="str">
        <f>IF('Census Input Tab'!O497="NO","Missing Data",IF('Census Input Tab'!T497=1,IF('Census Input Tab'!O497="BLANK","BLANK",""),'Census Input Tab'!A497))</f>
        <v/>
      </c>
      <c r="D466" s="122" t="str">
        <f>IF('Census Input Tab'!O497="NO","Missing Data",IF('Census Input Tab'!T497=1,IF('Census Input Tab'!O497="BLANK","BLANK",""),'Census Input Tab'!D497))</f>
        <v/>
      </c>
      <c r="E466" s="82" t="str">
        <f>IF('Census Input Tab'!O497="NO","Missing Data",IF('Census Input Tab'!T497=1,IF('Census Input Tab'!O497="BLANK","BLANK",""),'Census Input Tab'!E497))</f>
        <v/>
      </c>
      <c r="F466" s="82" t="str">
        <f>IF('Census Input Tab'!O497="NO","Missing Data",IF('Census Input Tab'!T497=1,IF('Census Input Tab'!O497="BLANK","BLANK",""),'Census Input Tab'!C497))</f>
        <v/>
      </c>
      <c r="G466" s="82" t="str">
        <f>IF('Census Input Tab'!O497="NO","Missing Data",IF('Census Input Tab'!T497=1,IF('Census Input Tab'!O497="BLANK","BLANK",""),IF('Census Input Tab'!J497="","",'Census Input Tab'!J497)))</f>
        <v/>
      </c>
      <c r="H466" s="82" t="str">
        <f>IF('Census Input Tab'!O497="NO","Missing Data",IF('Census Input Tab'!T497=1,IF('Census Input Tab'!O497="BLANK","BLANK",""),INDEX($K$14:$K$18,MATCH('Census Input Tab'!F497,'SBMP Illustrative Census'!$L$14:$L$18,0))))</f>
        <v/>
      </c>
      <c r="I466" s="82" t="str">
        <f>IF('Census Input Tab'!O497="NO","Missing Data",IF('Census Input Tab'!T497=1,IF('Census Input Tab'!O497="BLANK","BLANK",""),IF(AND('Census Input Tab'!G497="",'Census Input Tab'!$O497="YES"),"",INDEX($K$22:$K$26,MATCH('Census Input Tab'!G497,'SBMP Illustrative Census'!$L$22:$L$26,0)))))</f>
        <v/>
      </c>
    </row>
    <row r="467" spans="1:9">
      <c r="A467" s="82" t="str">
        <f>IF('Census Input Tab'!O498="NO","Missing Data",IF('Census Input Tab'!T498=1,IF('Census Input Tab'!O498="BLANK","BLANK",""),INDEX($K$3:$K$5,MATCH('Census Input Tab'!H498,'SBMP Illustrative Census'!$L$3:$L$5,0))))</f>
        <v/>
      </c>
      <c r="B467" s="82" t="str">
        <f>IF('Census Input Tab'!O498="NO","Missing Data",IF('Census Input Tab'!T498=1,IF('Census Input Tab'!O498="BLANK","BLANK",""),'Census Input Tab'!B498))</f>
        <v/>
      </c>
      <c r="C467" s="82" t="str">
        <f>IF('Census Input Tab'!O498="NO","Missing Data",IF('Census Input Tab'!T498=1,IF('Census Input Tab'!O498="BLANK","BLANK",""),'Census Input Tab'!A498))</f>
        <v/>
      </c>
      <c r="D467" s="122" t="str">
        <f>IF('Census Input Tab'!O498="NO","Missing Data",IF('Census Input Tab'!T498=1,IF('Census Input Tab'!O498="BLANK","BLANK",""),'Census Input Tab'!D498))</f>
        <v/>
      </c>
      <c r="E467" s="82" t="str">
        <f>IF('Census Input Tab'!O498="NO","Missing Data",IF('Census Input Tab'!T498=1,IF('Census Input Tab'!O498="BLANK","BLANK",""),'Census Input Tab'!E498))</f>
        <v/>
      </c>
      <c r="F467" s="82" t="str">
        <f>IF('Census Input Tab'!O498="NO","Missing Data",IF('Census Input Tab'!T498=1,IF('Census Input Tab'!O498="BLANK","BLANK",""),'Census Input Tab'!C498))</f>
        <v/>
      </c>
      <c r="G467" s="82" t="str">
        <f>IF('Census Input Tab'!O498="NO","Missing Data",IF('Census Input Tab'!T498=1,IF('Census Input Tab'!O498="BLANK","BLANK",""),IF('Census Input Tab'!J498="","",'Census Input Tab'!J498)))</f>
        <v/>
      </c>
      <c r="H467" s="82" t="str">
        <f>IF('Census Input Tab'!O498="NO","Missing Data",IF('Census Input Tab'!T498=1,IF('Census Input Tab'!O498="BLANK","BLANK",""),INDEX($K$14:$K$18,MATCH('Census Input Tab'!F498,'SBMP Illustrative Census'!$L$14:$L$18,0))))</f>
        <v/>
      </c>
      <c r="I467" s="82" t="str">
        <f>IF('Census Input Tab'!O498="NO","Missing Data",IF('Census Input Tab'!T498=1,IF('Census Input Tab'!O498="BLANK","BLANK",""),IF(AND('Census Input Tab'!G498="",'Census Input Tab'!$O498="YES"),"",INDEX($K$22:$K$26,MATCH('Census Input Tab'!G498,'SBMP Illustrative Census'!$L$22:$L$26,0)))))</f>
        <v/>
      </c>
    </row>
    <row r="468" spans="1:9">
      <c r="A468" s="82" t="str">
        <f>IF('Census Input Tab'!O499="NO","Missing Data",IF('Census Input Tab'!T499=1,IF('Census Input Tab'!O499="BLANK","BLANK",""),INDEX($K$3:$K$5,MATCH('Census Input Tab'!H499,'SBMP Illustrative Census'!$L$3:$L$5,0))))</f>
        <v/>
      </c>
      <c r="B468" s="82" t="str">
        <f>IF('Census Input Tab'!O499="NO","Missing Data",IF('Census Input Tab'!T499=1,IF('Census Input Tab'!O499="BLANK","BLANK",""),'Census Input Tab'!B499))</f>
        <v/>
      </c>
      <c r="C468" s="82" t="str">
        <f>IF('Census Input Tab'!O499="NO","Missing Data",IF('Census Input Tab'!T499=1,IF('Census Input Tab'!O499="BLANK","BLANK",""),'Census Input Tab'!A499))</f>
        <v/>
      </c>
      <c r="D468" s="122" t="str">
        <f>IF('Census Input Tab'!O499="NO","Missing Data",IF('Census Input Tab'!T499=1,IF('Census Input Tab'!O499="BLANK","BLANK",""),'Census Input Tab'!D499))</f>
        <v/>
      </c>
      <c r="E468" s="82" t="str">
        <f>IF('Census Input Tab'!O499="NO","Missing Data",IF('Census Input Tab'!T499=1,IF('Census Input Tab'!O499="BLANK","BLANK",""),'Census Input Tab'!E499))</f>
        <v/>
      </c>
      <c r="F468" s="82" t="str">
        <f>IF('Census Input Tab'!O499="NO","Missing Data",IF('Census Input Tab'!T499=1,IF('Census Input Tab'!O499="BLANK","BLANK",""),'Census Input Tab'!C499))</f>
        <v/>
      </c>
      <c r="G468" s="82" t="str">
        <f>IF('Census Input Tab'!O499="NO","Missing Data",IF('Census Input Tab'!T499=1,IF('Census Input Tab'!O499="BLANK","BLANK",""),IF('Census Input Tab'!J499="","",'Census Input Tab'!J499)))</f>
        <v/>
      </c>
      <c r="H468" s="82" t="str">
        <f>IF('Census Input Tab'!O499="NO","Missing Data",IF('Census Input Tab'!T499=1,IF('Census Input Tab'!O499="BLANK","BLANK",""),INDEX($K$14:$K$18,MATCH('Census Input Tab'!F499,'SBMP Illustrative Census'!$L$14:$L$18,0))))</f>
        <v/>
      </c>
      <c r="I468" s="82" t="str">
        <f>IF('Census Input Tab'!O499="NO","Missing Data",IF('Census Input Tab'!T499=1,IF('Census Input Tab'!O499="BLANK","BLANK",""),IF(AND('Census Input Tab'!G499="",'Census Input Tab'!$O499="YES"),"",INDEX($K$22:$K$26,MATCH('Census Input Tab'!G499,'SBMP Illustrative Census'!$L$22:$L$26,0)))))</f>
        <v/>
      </c>
    </row>
    <row r="469" spans="1:9">
      <c r="A469" s="82" t="str">
        <f>IF('Census Input Tab'!O500="NO","Missing Data",IF('Census Input Tab'!T500=1,IF('Census Input Tab'!O500="BLANK","BLANK",""),INDEX($K$3:$K$5,MATCH('Census Input Tab'!H500,'SBMP Illustrative Census'!$L$3:$L$5,0))))</f>
        <v/>
      </c>
      <c r="B469" s="82" t="str">
        <f>IF('Census Input Tab'!O500="NO","Missing Data",IF('Census Input Tab'!T500=1,IF('Census Input Tab'!O500="BLANK","BLANK",""),'Census Input Tab'!B500))</f>
        <v/>
      </c>
      <c r="C469" s="82" t="str">
        <f>IF('Census Input Tab'!O500="NO","Missing Data",IF('Census Input Tab'!T500=1,IF('Census Input Tab'!O500="BLANK","BLANK",""),'Census Input Tab'!A500))</f>
        <v/>
      </c>
      <c r="D469" s="122" t="str">
        <f>IF('Census Input Tab'!O500="NO","Missing Data",IF('Census Input Tab'!T500=1,IF('Census Input Tab'!O500="BLANK","BLANK",""),'Census Input Tab'!D500))</f>
        <v/>
      </c>
      <c r="E469" s="82" t="str">
        <f>IF('Census Input Tab'!O500="NO","Missing Data",IF('Census Input Tab'!T500=1,IF('Census Input Tab'!O500="BLANK","BLANK",""),'Census Input Tab'!E500))</f>
        <v/>
      </c>
      <c r="F469" s="82" t="str">
        <f>IF('Census Input Tab'!O500="NO","Missing Data",IF('Census Input Tab'!T500=1,IF('Census Input Tab'!O500="BLANK","BLANK",""),'Census Input Tab'!C500))</f>
        <v/>
      </c>
      <c r="G469" s="82" t="str">
        <f>IF('Census Input Tab'!O500="NO","Missing Data",IF('Census Input Tab'!T500=1,IF('Census Input Tab'!O500="BLANK","BLANK",""),IF('Census Input Tab'!J500="","",'Census Input Tab'!J500)))</f>
        <v/>
      </c>
      <c r="H469" s="82" t="str">
        <f>IF('Census Input Tab'!O500="NO","Missing Data",IF('Census Input Tab'!T500=1,IF('Census Input Tab'!O500="BLANK","BLANK",""),INDEX($K$14:$K$18,MATCH('Census Input Tab'!F500,'SBMP Illustrative Census'!$L$14:$L$18,0))))</f>
        <v/>
      </c>
      <c r="I469" s="82" t="str">
        <f>IF('Census Input Tab'!O500="NO","Missing Data",IF('Census Input Tab'!T500=1,IF('Census Input Tab'!O500="BLANK","BLANK",""),IF(AND('Census Input Tab'!G500="",'Census Input Tab'!$O500="YES"),"",INDEX($K$22:$K$26,MATCH('Census Input Tab'!G500,'SBMP Illustrative Census'!$L$22:$L$26,0)))))</f>
        <v/>
      </c>
    </row>
    <row r="470" spans="1:9">
      <c r="A470" s="82" t="str">
        <f>IF('Census Input Tab'!O501="NO","Missing Data",IF('Census Input Tab'!T501=1,IF('Census Input Tab'!O501="BLANK","BLANK",""),INDEX($K$3:$K$5,MATCH('Census Input Tab'!H501,'SBMP Illustrative Census'!$L$3:$L$5,0))))</f>
        <v/>
      </c>
      <c r="B470" s="82" t="str">
        <f>IF('Census Input Tab'!O501="NO","Missing Data",IF('Census Input Tab'!T501=1,IF('Census Input Tab'!O501="BLANK","BLANK",""),'Census Input Tab'!B501))</f>
        <v/>
      </c>
      <c r="C470" s="82" t="str">
        <f>IF('Census Input Tab'!O501="NO","Missing Data",IF('Census Input Tab'!T501=1,IF('Census Input Tab'!O501="BLANK","BLANK",""),'Census Input Tab'!A501))</f>
        <v/>
      </c>
      <c r="D470" s="122" t="str">
        <f>IF('Census Input Tab'!O501="NO","Missing Data",IF('Census Input Tab'!T501=1,IF('Census Input Tab'!O501="BLANK","BLANK",""),'Census Input Tab'!D501))</f>
        <v/>
      </c>
      <c r="E470" s="82" t="str">
        <f>IF('Census Input Tab'!O501="NO","Missing Data",IF('Census Input Tab'!T501=1,IF('Census Input Tab'!O501="BLANK","BLANK",""),'Census Input Tab'!E501))</f>
        <v/>
      </c>
      <c r="F470" s="82" t="str">
        <f>IF('Census Input Tab'!O501="NO","Missing Data",IF('Census Input Tab'!T501=1,IF('Census Input Tab'!O501="BLANK","BLANK",""),'Census Input Tab'!C501))</f>
        <v/>
      </c>
      <c r="G470" s="82" t="str">
        <f>IF('Census Input Tab'!O501="NO","Missing Data",IF('Census Input Tab'!T501=1,IF('Census Input Tab'!O501="BLANK","BLANK",""),IF('Census Input Tab'!J501="","",'Census Input Tab'!J501)))</f>
        <v/>
      </c>
      <c r="H470" s="82" t="str">
        <f>IF('Census Input Tab'!O501="NO","Missing Data",IF('Census Input Tab'!T501=1,IF('Census Input Tab'!O501="BLANK","BLANK",""),INDEX($K$14:$K$18,MATCH('Census Input Tab'!F501,'SBMP Illustrative Census'!$L$14:$L$18,0))))</f>
        <v/>
      </c>
      <c r="I470" s="82" t="str">
        <f>IF('Census Input Tab'!O501="NO","Missing Data",IF('Census Input Tab'!T501=1,IF('Census Input Tab'!O501="BLANK","BLANK",""),IF(AND('Census Input Tab'!G501="",'Census Input Tab'!$O501="YES"),"",INDEX($K$22:$K$26,MATCH('Census Input Tab'!G501,'SBMP Illustrative Census'!$L$22:$L$26,0)))))</f>
        <v/>
      </c>
    </row>
    <row r="471" spans="1:9">
      <c r="A471" s="82" t="str">
        <f>IF('Census Input Tab'!O502="NO","Missing Data",IF('Census Input Tab'!T502=1,IF('Census Input Tab'!O502="BLANK","BLANK",""),INDEX($K$3:$K$5,MATCH('Census Input Tab'!H502,'SBMP Illustrative Census'!$L$3:$L$5,0))))</f>
        <v/>
      </c>
      <c r="B471" s="82" t="str">
        <f>IF('Census Input Tab'!O502="NO","Missing Data",IF('Census Input Tab'!T502=1,IF('Census Input Tab'!O502="BLANK","BLANK",""),'Census Input Tab'!B502))</f>
        <v/>
      </c>
      <c r="C471" s="82" t="str">
        <f>IF('Census Input Tab'!O502="NO","Missing Data",IF('Census Input Tab'!T502=1,IF('Census Input Tab'!O502="BLANK","BLANK",""),'Census Input Tab'!A502))</f>
        <v/>
      </c>
      <c r="D471" s="122" t="str">
        <f>IF('Census Input Tab'!O502="NO","Missing Data",IF('Census Input Tab'!T502=1,IF('Census Input Tab'!O502="BLANK","BLANK",""),'Census Input Tab'!D502))</f>
        <v/>
      </c>
      <c r="E471" s="82" t="str">
        <f>IF('Census Input Tab'!O502="NO","Missing Data",IF('Census Input Tab'!T502=1,IF('Census Input Tab'!O502="BLANK","BLANK",""),'Census Input Tab'!E502))</f>
        <v/>
      </c>
      <c r="F471" s="82" t="str">
        <f>IF('Census Input Tab'!O502="NO","Missing Data",IF('Census Input Tab'!T502=1,IF('Census Input Tab'!O502="BLANK","BLANK",""),'Census Input Tab'!C502))</f>
        <v/>
      </c>
      <c r="G471" s="82" t="str">
        <f>IF('Census Input Tab'!O502="NO","Missing Data",IF('Census Input Tab'!T502=1,IF('Census Input Tab'!O502="BLANK","BLANK",""),IF('Census Input Tab'!J502="","",'Census Input Tab'!J502)))</f>
        <v/>
      </c>
      <c r="H471" s="82" t="str">
        <f>IF('Census Input Tab'!O502="NO","Missing Data",IF('Census Input Tab'!T502=1,IF('Census Input Tab'!O502="BLANK","BLANK",""),INDEX($K$14:$K$18,MATCH('Census Input Tab'!F502,'SBMP Illustrative Census'!$L$14:$L$18,0))))</f>
        <v/>
      </c>
      <c r="I471" s="82" t="str">
        <f>IF('Census Input Tab'!O502="NO","Missing Data",IF('Census Input Tab'!T502=1,IF('Census Input Tab'!O502="BLANK","BLANK",""),IF(AND('Census Input Tab'!G502="",'Census Input Tab'!$O502="YES"),"",INDEX($K$22:$K$26,MATCH('Census Input Tab'!G502,'SBMP Illustrative Census'!$L$22:$L$26,0)))))</f>
        <v/>
      </c>
    </row>
    <row r="472" spans="1:9">
      <c r="A472" s="82" t="str">
        <f>IF('Census Input Tab'!O503="NO","Missing Data",IF('Census Input Tab'!T503=1,IF('Census Input Tab'!O503="BLANK","BLANK",""),INDEX($K$3:$K$5,MATCH('Census Input Tab'!H503,'SBMP Illustrative Census'!$L$3:$L$5,0))))</f>
        <v/>
      </c>
      <c r="B472" s="82" t="str">
        <f>IF('Census Input Tab'!O503="NO","Missing Data",IF('Census Input Tab'!T503=1,IF('Census Input Tab'!O503="BLANK","BLANK",""),'Census Input Tab'!B503))</f>
        <v/>
      </c>
      <c r="C472" s="82" t="str">
        <f>IF('Census Input Tab'!O503="NO","Missing Data",IF('Census Input Tab'!T503=1,IF('Census Input Tab'!O503="BLANK","BLANK",""),'Census Input Tab'!A503))</f>
        <v/>
      </c>
      <c r="D472" s="122" t="str">
        <f>IF('Census Input Tab'!O503="NO","Missing Data",IF('Census Input Tab'!T503=1,IF('Census Input Tab'!O503="BLANK","BLANK",""),'Census Input Tab'!D503))</f>
        <v/>
      </c>
      <c r="E472" s="82" t="str">
        <f>IF('Census Input Tab'!O503="NO","Missing Data",IF('Census Input Tab'!T503=1,IF('Census Input Tab'!O503="BLANK","BLANK",""),'Census Input Tab'!E503))</f>
        <v/>
      </c>
      <c r="F472" s="82" t="str">
        <f>IF('Census Input Tab'!O503="NO","Missing Data",IF('Census Input Tab'!T503=1,IF('Census Input Tab'!O503="BLANK","BLANK",""),'Census Input Tab'!C503))</f>
        <v/>
      </c>
      <c r="G472" s="82" t="str">
        <f>IF('Census Input Tab'!O503="NO","Missing Data",IF('Census Input Tab'!T503=1,IF('Census Input Tab'!O503="BLANK","BLANK",""),IF('Census Input Tab'!J503="","",'Census Input Tab'!J503)))</f>
        <v/>
      </c>
      <c r="H472" s="82" t="str">
        <f>IF('Census Input Tab'!O503="NO","Missing Data",IF('Census Input Tab'!T503=1,IF('Census Input Tab'!O503="BLANK","BLANK",""),INDEX($K$14:$K$18,MATCH('Census Input Tab'!F503,'SBMP Illustrative Census'!$L$14:$L$18,0))))</f>
        <v/>
      </c>
      <c r="I472" s="82" t="str">
        <f>IF('Census Input Tab'!O503="NO","Missing Data",IF('Census Input Tab'!T503=1,IF('Census Input Tab'!O503="BLANK","BLANK",""),IF(AND('Census Input Tab'!G503="",'Census Input Tab'!$O503="YES"),"",INDEX($K$22:$K$26,MATCH('Census Input Tab'!G503,'SBMP Illustrative Census'!$L$22:$L$26,0)))))</f>
        <v/>
      </c>
    </row>
    <row r="473" spans="1:9">
      <c r="A473" s="82" t="str">
        <f>IF('Census Input Tab'!O504="NO","Missing Data",IF('Census Input Tab'!T504=1,IF('Census Input Tab'!O504="BLANK","BLANK",""),INDEX($K$3:$K$5,MATCH('Census Input Tab'!H504,'SBMP Illustrative Census'!$L$3:$L$5,0))))</f>
        <v/>
      </c>
      <c r="B473" s="82" t="str">
        <f>IF('Census Input Tab'!O504="NO","Missing Data",IF('Census Input Tab'!T504=1,IF('Census Input Tab'!O504="BLANK","BLANK",""),'Census Input Tab'!B504))</f>
        <v/>
      </c>
      <c r="C473" s="82" t="str">
        <f>IF('Census Input Tab'!O504="NO","Missing Data",IF('Census Input Tab'!T504=1,IF('Census Input Tab'!O504="BLANK","BLANK",""),'Census Input Tab'!A504))</f>
        <v/>
      </c>
      <c r="D473" s="122" t="str">
        <f>IF('Census Input Tab'!O504="NO","Missing Data",IF('Census Input Tab'!T504=1,IF('Census Input Tab'!O504="BLANK","BLANK",""),'Census Input Tab'!D504))</f>
        <v/>
      </c>
      <c r="E473" s="82" t="str">
        <f>IF('Census Input Tab'!O504="NO","Missing Data",IF('Census Input Tab'!T504=1,IF('Census Input Tab'!O504="BLANK","BLANK",""),'Census Input Tab'!E504))</f>
        <v/>
      </c>
      <c r="F473" s="82" t="str">
        <f>IF('Census Input Tab'!O504="NO","Missing Data",IF('Census Input Tab'!T504=1,IF('Census Input Tab'!O504="BLANK","BLANK",""),'Census Input Tab'!C504))</f>
        <v/>
      </c>
      <c r="G473" s="82" t="str">
        <f>IF('Census Input Tab'!O504="NO","Missing Data",IF('Census Input Tab'!T504=1,IF('Census Input Tab'!O504="BLANK","BLANK",""),IF('Census Input Tab'!J504="","",'Census Input Tab'!J504)))</f>
        <v/>
      </c>
      <c r="H473" s="82" t="str">
        <f>IF('Census Input Tab'!O504="NO","Missing Data",IF('Census Input Tab'!T504=1,IF('Census Input Tab'!O504="BLANK","BLANK",""),INDEX($K$14:$K$18,MATCH('Census Input Tab'!F504,'SBMP Illustrative Census'!$L$14:$L$18,0))))</f>
        <v/>
      </c>
      <c r="I473" s="82" t="str">
        <f>IF('Census Input Tab'!O504="NO","Missing Data",IF('Census Input Tab'!T504=1,IF('Census Input Tab'!O504="BLANK","BLANK",""),IF(AND('Census Input Tab'!G504="",'Census Input Tab'!$O504="YES"),"",INDEX($K$22:$K$26,MATCH('Census Input Tab'!G504,'SBMP Illustrative Census'!$L$22:$L$26,0)))))</f>
        <v/>
      </c>
    </row>
    <row r="474" spans="1:9">
      <c r="A474" s="82" t="str">
        <f>IF('Census Input Tab'!O505="NO","Missing Data",IF('Census Input Tab'!T505=1,IF('Census Input Tab'!O505="BLANK","BLANK",""),INDEX($K$3:$K$5,MATCH('Census Input Tab'!H505,'SBMP Illustrative Census'!$L$3:$L$5,0))))</f>
        <v/>
      </c>
      <c r="B474" s="82" t="str">
        <f>IF('Census Input Tab'!O505="NO","Missing Data",IF('Census Input Tab'!T505=1,IF('Census Input Tab'!O505="BLANK","BLANK",""),'Census Input Tab'!B505))</f>
        <v/>
      </c>
      <c r="C474" s="82" t="str">
        <f>IF('Census Input Tab'!O505="NO","Missing Data",IF('Census Input Tab'!T505=1,IF('Census Input Tab'!O505="BLANK","BLANK",""),'Census Input Tab'!A505))</f>
        <v/>
      </c>
      <c r="D474" s="122" t="str">
        <f>IF('Census Input Tab'!O505="NO","Missing Data",IF('Census Input Tab'!T505=1,IF('Census Input Tab'!O505="BLANK","BLANK",""),'Census Input Tab'!D505))</f>
        <v/>
      </c>
      <c r="E474" s="82" t="str">
        <f>IF('Census Input Tab'!O505="NO","Missing Data",IF('Census Input Tab'!T505=1,IF('Census Input Tab'!O505="BLANK","BLANK",""),'Census Input Tab'!E505))</f>
        <v/>
      </c>
      <c r="F474" s="82" t="str">
        <f>IF('Census Input Tab'!O505="NO","Missing Data",IF('Census Input Tab'!T505=1,IF('Census Input Tab'!O505="BLANK","BLANK",""),'Census Input Tab'!C505))</f>
        <v/>
      </c>
      <c r="G474" s="82" t="str">
        <f>IF('Census Input Tab'!O505="NO","Missing Data",IF('Census Input Tab'!T505=1,IF('Census Input Tab'!O505="BLANK","BLANK",""),IF('Census Input Tab'!J505="","",'Census Input Tab'!J505)))</f>
        <v/>
      </c>
      <c r="H474" s="82" t="str">
        <f>IF('Census Input Tab'!O505="NO","Missing Data",IF('Census Input Tab'!T505=1,IF('Census Input Tab'!O505="BLANK","BLANK",""),INDEX($K$14:$K$18,MATCH('Census Input Tab'!F505,'SBMP Illustrative Census'!$L$14:$L$18,0))))</f>
        <v/>
      </c>
      <c r="I474" s="82" t="str">
        <f>IF('Census Input Tab'!O505="NO","Missing Data",IF('Census Input Tab'!T505=1,IF('Census Input Tab'!O505="BLANK","BLANK",""),IF(AND('Census Input Tab'!G505="",'Census Input Tab'!$O505="YES"),"",INDEX($K$22:$K$26,MATCH('Census Input Tab'!G505,'SBMP Illustrative Census'!$L$22:$L$26,0)))))</f>
        <v/>
      </c>
    </row>
    <row r="475" spans="1:9">
      <c r="A475" s="82" t="str">
        <f>IF('Census Input Tab'!O506="NO","Missing Data",IF('Census Input Tab'!T506=1,IF('Census Input Tab'!O506="BLANK","BLANK",""),INDEX($K$3:$K$5,MATCH('Census Input Tab'!H506,'SBMP Illustrative Census'!$L$3:$L$5,0))))</f>
        <v/>
      </c>
      <c r="B475" s="82" t="str">
        <f>IF('Census Input Tab'!O506="NO","Missing Data",IF('Census Input Tab'!T506=1,IF('Census Input Tab'!O506="BLANK","BLANK",""),'Census Input Tab'!B506))</f>
        <v/>
      </c>
      <c r="C475" s="82" t="str">
        <f>IF('Census Input Tab'!O506="NO","Missing Data",IF('Census Input Tab'!T506=1,IF('Census Input Tab'!O506="BLANK","BLANK",""),'Census Input Tab'!A506))</f>
        <v/>
      </c>
      <c r="D475" s="122" t="str">
        <f>IF('Census Input Tab'!O506="NO","Missing Data",IF('Census Input Tab'!T506=1,IF('Census Input Tab'!O506="BLANK","BLANK",""),'Census Input Tab'!D506))</f>
        <v/>
      </c>
      <c r="E475" s="82" t="str">
        <f>IF('Census Input Tab'!O506="NO","Missing Data",IF('Census Input Tab'!T506=1,IF('Census Input Tab'!O506="BLANK","BLANK",""),'Census Input Tab'!E506))</f>
        <v/>
      </c>
      <c r="F475" s="82" t="str">
        <f>IF('Census Input Tab'!O506="NO","Missing Data",IF('Census Input Tab'!T506=1,IF('Census Input Tab'!O506="BLANK","BLANK",""),'Census Input Tab'!C506))</f>
        <v/>
      </c>
      <c r="G475" s="82" t="str">
        <f>IF('Census Input Tab'!O506="NO","Missing Data",IF('Census Input Tab'!T506=1,IF('Census Input Tab'!O506="BLANK","BLANK",""),IF('Census Input Tab'!J506="","",'Census Input Tab'!J506)))</f>
        <v/>
      </c>
      <c r="H475" s="82" t="str">
        <f>IF('Census Input Tab'!O506="NO","Missing Data",IF('Census Input Tab'!T506=1,IF('Census Input Tab'!O506="BLANK","BLANK",""),INDEX($K$14:$K$18,MATCH('Census Input Tab'!F506,'SBMP Illustrative Census'!$L$14:$L$18,0))))</f>
        <v/>
      </c>
      <c r="I475" s="82" t="str">
        <f>IF('Census Input Tab'!O506="NO","Missing Data",IF('Census Input Tab'!T506=1,IF('Census Input Tab'!O506="BLANK","BLANK",""),IF(AND('Census Input Tab'!G506="",'Census Input Tab'!$O506="YES"),"",INDEX($K$22:$K$26,MATCH('Census Input Tab'!G506,'SBMP Illustrative Census'!$L$22:$L$26,0)))))</f>
        <v/>
      </c>
    </row>
    <row r="476" spans="1:9">
      <c r="A476" s="82" t="str">
        <f>IF('Census Input Tab'!O507="NO","Missing Data",IF('Census Input Tab'!T507=1,IF('Census Input Tab'!O507="BLANK","BLANK",""),INDEX($K$3:$K$5,MATCH('Census Input Tab'!H507,'SBMP Illustrative Census'!$L$3:$L$5,0))))</f>
        <v/>
      </c>
      <c r="B476" s="82" t="str">
        <f>IF('Census Input Tab'!O507="NO","Missing Data",IF('Census Input Tab'!T507=1,IF('Census Input Tab'!O507="BLANK","BLANK",""),'Census Input Tab'!B507))</f>
        <v/>
      </c>
      <c r="C476" s="82" t="str">
        <f>IF('Census Input Tab'!O507="NO","Missing Data",IF('Census Input Tab'!T507=1,IF('Census Input Tab'!O507="BLANK","BLANK",""),'Census Input Tab'!A507))</f>
        <v/>
      </c>
      <c r="D476" s="122" t="str">
        <f>IF('Census Input Tab'!O507="NO","Missing Data",IF('Census Input Tab'!T507=1,IF('Census Input Tab'!O507="BLANK","BLANK",""),'Census Input Tab'!D507))</f>
        <v/>
      </c>
      <c r="E476" s="82" t="str">
        <f>IF('Census Input Tab'!O507="NO","Missing Data",IF('Census Input Tab'!T507=1,IF('Census Input Tab'!O507="BLANK","BLANK",""),'Census Input Tab'!E507))</f>
        <v/>
      </c>
      <c r="F476" s="82" t="str">
        <f>IF('Census Input Tab'!O507="NO","Missing Data",IF('Census Input Tab'!T507=1,IF('Census Input Tab'!O507="BLANK","BLANK",""),'Census Input Tab'!C507))</f>
        <v/>
      </c>
      <c r="G476" s="82" t="str">
        <f>IF('Census Input Tab'!O507="NO","Missing Data",IF('Census Input Tab'!T507=1,IF('Census Input Tab'!O507="BLANK","BLANK",""),IF('Census Input Tab'!J507="","",'Census Input Tab'!J507)))</f>
        <v/>
      </c>
      <c r="H476" s="82" t="str">
        <f>IF('Census Input Tab'!O507="NO","Missing Data",IF('Census Input Tab'!T507=1,IF('Census Input Tab'!O507="BLANK","BLANK",""),INDEX($K$14:$K$18,MATCH('Census Input Tab'!F507,'SBMP Illustrative Census'!$L$14:$L$18,0))))</f>
        <v/>
      </c>
      <c r="I476" s="82" t="str">
        <f>IF('Census Input Tab'!O507="NO","Missing Data",IF('Census Input Tab'!T507=1,IF('Census Input Tab'!O507="BLANK","BLANK",""),IF(AND('Census Input Tab'!G507="",'Census Input Tab'!$O507="YES"),"",INDEX($K$22:$K$26,MATCH('Census Input Tab'!G507,'SBMP Illustrative Census'!$L$22:$L$26,0)))))</f>
        <v/>
      </c>
    </row>
    <row r="477" spans="1:9">
      <c r="A477" s="82" t="str">
        <f>IF('Census Input Tab'!O508="NO","Missing Data",IF('Census Input Tab'!T508=1,IF('Census Input Tab'!O508="BLANK","BLANK",""),INDEX($K$3:$K$5,MATCH('Census Input Tab'!H508,'SBMP Illustrative Census'!$L$3:$L$5,0))))</f>
        <v/>
      </c>
      <c r="B477" s="82" t="str">
        <f>IF('Census Input Tab'!O508="NO","Missing Data",IF('Census Input Tab'!T508=1,IF('Census Input Tab'!O508="BLANK","BLANK",""),'Census Input Tab'!B508))</f>
        <v/>
      </c>
      <c r="C477" s="82" t="str">
        <f>IF('Census Input Tab'!O508="NO","Missing Data",IF('Census Input Tab'!T508=1,IF('Census Input Tab'!O508="BLANK","BLANK",""),'Census Input Tab'!A508))</f>
        <v/>
      </c>
      <c r="D477" s="122" t="str">
        <f>IF('Census Input Tab'!O508="NO","Missing Data",IF('Census Input Tab'!T508=1,IF('Census Input Tab'!O508="BLANK","BLANK",""),'Census Input Tab'!D508))</f>
        <v/>
      </c>
      <c r="E477" s="82" t="str">
        <f>IF('Census Input Tab'!O508="NO","Missing Data",IF('Census Input Tab'!T508=1,IF('Census Input Tab'!O508="BLANK","BLANK",""),'Census Input Tab'!E508))</f>
        <v/>
      </c>
      <c r="F477" s="82" t="str">
        <f>IF('Census Input Tab'!O508="NO","Missing Data",IF('Census Input Tab'!T508=1,IF('Census Input Tab'!O508="BLANK","BLANK",""),'Census Input Tab'!C508))</f>
        <v/>
      </c>
      <c r="G477" s="82" t="str">
        <f>IF('Census Input Tab'!O508="NO","Missing Data",IF('Census Input Tab'!T508=1,IF('Census Input Tab'!O508="BLANK","BLANK",""),IF('Census Input Tab'!J508="","",'Census Input Tab'!J508)))</f>
        <v/>
      </c>
      <c r="H477" s="82" t="str">
        <f>IF('Census Input Tab'!O508="NO","Missing Data",IF('Census Input Tab'!T508=1,IF('Census Input Tab'!O508="BLANK","BLANK",""),INDEX($K$14:$K$18,MATCH('Census Input Tab'!F508,'SBMP Illustrative Census'!$L$14:$L$18,0))))</f>
        <v/>
      </c>
      <c r="I477" s="82" t="str">
        <f>IF('Census Input Tab'!O508="NO","Missing Data",IF('Census Input Tab'!T508=1,IF('Census Input Tab'!O508="BLANK","BLANK",""),IF(AND('Census Input Tab'!G508="",'Census Input Tab'!$O508="YES"),"",INDEX($K$22:$K$26,MATCH('Census Input Tab'!G508,'SBMP Illustrative Census'!$L$22:$L$26,0)))))</f>
        <v/>
      </c>
    </row>
    <row r="478" spans="1:9">
      <c r="A478" s="82" t="str">
        <f>IF('Census Input Tab'!O509="NO","Missing Data",IF('Census Input Tab'!T509=1,IF('Census Input Tab'!O509="BLANK","BLANK",""),INDEX($K$3:$K$5,MATCH('Census Input Tab'!H509,'SBMP Illustrative Census'!$L$3:$L$5,0))))</f>
        <v/>
      </c>
      <c r="B478" s="82" t="str">
        <f>IF('Census Input Tab'!O509="NO","Missing Data",IF('Census Input Tab'!T509=1,IF('Census Input Tab'!O509="BLANK","BLANK",""),'Census Input Tab'!B509))</f>
        <v/>
      </c>
      <c r="C478" s="82" t="str">
        <f>IF('Census Input Tab'!O509="NO","Missing Data",IF('Census Input Tab'!T509=1,IF('Census Input Tab'!O509="BLANK","BLANK",""),'Census Input Tab'!A509))</f>
        <v/>
      </c>
      <c r="D478" s="122" t="str">
        <f>IF('Census Input Tab'!O509="NO","Missing Data",IF('Census Input Tab'!T509=1,IF('Census Input Tab'!O509="BLANK","BLANK",""),'Census Input Tab'!D509))</f>
        <v/>
      </c>
      <c r="E478" s="82" t="str">
        <f>IF('Census Input Tab'!O509="NO","Missing Data",IF('Census Input Tab'!T509=1,IF('Census Input Tab'!O509="BLANK","BLANK",""),'Census Input Tab'!E509))</f>
        <v/>
      </c>
      <c r="F478" s="82" t="str">
        <f>IF('Census Input Tab'!O509="NO","Missing Data",IF('Census Input Tab'!T509=1,IF('Census Input Tab'!O509="BLANK","BLANK",""),'Census Input Tab'!C509))</f>
        <v/>
      </c>
      <c r="G478" s="82" t="str">
        <f>IF('Census Input Tab'!O509="NO","Missing Data",IF('Census Input Tab'!T509=1,IF('Census Input Tab'!O509="BLANK","BLANK",""),IF('Census Input Tab'!J509="","",'Census Input Tab'!J509)))</f>
        <v/>
      </c>
      <c r="H478" s="82" t="str">
        <f>IF('Census Input Tab'!O509="NO","Missing Data",IF('Census Input Tab'!T509=1,IF('Census Input Tab'!O509="BLANK","BLANK",""),INDEX($K$14:$K$18,MATCH('Census Input Tab'!F509,'SBMP Illustrative Census'!$L$14:$L$18,0))))</f>
        <v/>
      </c>
      <c r="I478" s="82" t="str">
        <f>IF('Census Input Tab'!O509="NO","Missing Data",IF('Census Input Tab'!T509=1,IF('Census Input Tab'!O509="BLANK","BLANK",""),IF(AND('Census Input Tab'!G509="",'Census Input Tab'!$O509="YES"),"",INDEX($K$22:$K$26,MATCH('Census Input Tab'!G509,'SBMP Illustrative Census'!$L$22:$L$26,0)))))</f>
        <v/>
      </c>
    </row>
    <row r="479" spans="1:9">
      <c r="A479" s="82" t="str">
        <f>IF('Census Input Tab'!O510="NO","Missing Data",IF('Census Input Tab'!T510=1,IF('Census Input Tab'!O510="BLANK","BLANK",""),INDEX($K$3:$K$5,MATCH('Census Input Tab'!H510,'SBMP Illustrative Census'!$L$3:$L$5,0))))</f>
        <v/>
      </c>
      <c r="B479" s="82" t="str">
        <f>IF('Census Input Tab'!O510="NO","Missing Data",IF('Census Input Tab'!T510=1,IF('Census Input Tab'!O510="BLANK","BLANK",""),'Census Input Tab'!B510))</f>
        <v/>
      </c>
      <c r="C479" s="82" t="str">
        <f>IF('Census Input Tab'!O510="NO","Missing Data",IF('Census Input Tab'!T510=1,IF('Census Input Tab'!O510="BLANK","BLANK",""),'Census Input Tab'!A510))</f>
        <v/>
      </c>
      <c r="D479" s="122" t="str">
        <f>IF('Census Input Tab'!O510="NO","Missing Data",IF('Census Input Tab'!T510=1,IF('Census Input Tab'!O510="BLANK","BLANK",""),'Census Input Tab'!D510))</f>
        <v/>
      </c>
      <c r="E479" s="82" t="str">
        <f>IF('Census Input Tab'!O510="NO","Missing Data",IF('Census Input Tab'!T510=1,IF('Census Input Tab'!O510="BLANK","BLANK",""),'Census Input Tab'!E510))</f>
        <v/>
      </c>
      <c r="F479" s="82" t="str">
        <f>IF('Census Input Tab'!O510="NO","Missing Data",IF('Census Input Tab'!T510=1,IF('Census Input Tab'!O510="BLANK","BLANK",""),'Census Input Tab'!C510))</f>
        <v/>
      </c>
      <c r="G479" s="82" t="str">
        <f>IF('Census Input Tab'!O510="NO","Missing Data",IF('Census Input Tab'!T510=1,IF('Census Input Tab'!O510="BLANK","BLANK",""),IF('Census Input Tab'!J510="","",'Census Input Tab'!J510)))</f>
        <v/>
      </c>
      <c r="H479" s="82" t="str">
        <f>IF('Census Input Tab'!O510="NO","Missing Data",IF('Census Input Tab'!T510=1,IF('Census Input Tab'!O510="BLANK","BLANK",""),INDEX($K$14:$K$18,MATCH('Census Input Tab'!F510,'SBMP Illustrative Census'!$L$14:$L$18,0))))</f>
        <v/>
      </c>
      <c r="I479" s="82" t="str">
        <f>IF('Census Input Tab'!O510="NO","Missing Data",IF('Census Input Tab'!T510=1,IF('Census Input Tab'!O510="BLANK","BLANK",""),IF(AND('Census Input Tab'!G510="",'Census Input Tab'!$O510="YES"),"",INDEX($K$22:$K$26,MATCH('Census Input Tab'!G510,'SBMP Illustrative Census'!$L$22:$L$26,0)))))</f>
        <v/>
      </c>
    </row>
    <row r="480" spans="1:9">
      <c r="A480" s="82" t="str">
        <f>IF('Census Input Tab'!O511="NO","Missing Data",IF('Census Input Tab'!T511=1,IF('Census Input Tab'!O511="BLANK","BLANK",""),INDEX($K$3:$K$5,MATCH('Census Input Tab'!H511,'SBMP Illustrative Census'!$L$3:$L$5,0))))</f>
        <v/>
      </c>
      <c r="B480" s="82" t="str">
        <f>IF('Census Input Tab'!O511="NO","Missing Data",IF('Census Input Tab'!T511=1,IF('Census Input Tab'!O511="BLANK","BLANK",""),'Census Input Tab'!B511))</f>
        <v/>
      </c>
      <c r="C480" s="82" t="str">
        <f>IF('Census Input Tab'!O511="NO","Missing Data",IF('Census Input Tab'!T511=1,IF('Census Input Tab'!O511="BLANK","BLANK",""),'Census Input Tab'!A511))</f>
        <v/>
      </c>
      <c r="D480" s="122" t="str">
        <f>IF('Census Input Tab'!O511="NO","Missing Data",IF('Census Input Tab'!T511=1,IF('Census Input Tab'!O511="BLANK","BLANK",""),'Census Input Tab'!D511))</f>
        <v/>
      </c>
      <c r="E480" s="82" t="str">
        <f>IF('Census Input Tab'!O511="NO","Missing Data",IF('Census Input Tab'!T511=1,IF('Census Input Tab'!O511="BLANK","BLANK",""),'Census Input Tab'!E511))</f>
        <v/>
      </c>
      <c r="F480" s="82" t="str">
        <f>IF('Census Input Tab'!O511="NO","Missing Data",IF('Census Input Tab'!T511=1,IF('Census Input Tab'!O511="BLANK","BLANK",""),'Census Input Tab'!C511))</f>
        <v/>
      </c>
      <c r="G480" s="82" t="str">
        <f>IF('Census Input Tab'!O511="NO","Missing Data",IF('Census Input Tab'!T511=1,IF('Census Input Tab'!O511="BLANK","BLANK",""),IF('Census Input Tab'!J511="","",'Census Input Tab'!J511)))</f>
        <v/>
      </c>
      <c r="H480" s="82" t="str">
        <f>IF('Census Input Tab'!O511="NO","Missing Data",IF('Census Input Tab'!T511=1,IF('Census Input Tab'!O511="BLANK","BLANK",""),INDEX($K$14:$K$18,MATCH('Census Input Tab'!F511,'SBMP Illustrative Census'!$L$14:$L$18,0))))</f>
        <v/>
      </c>
      <c r="I480" s="82" t="str">
        <f>IF('Census Input Tab'!O511="NO","Missing Data",IF('Census Input Tab'!T511=1,IF('Census Input Tab'!O511="BLANK","BLANK",""),IF(AND('Census Input Tab'!G511="",'Census Input Tab'!$O511="YES"),"",INDEX($K$22:$K$26,MATCH('Census Input Tab'!G511,'SBMP Illustrative Census'!$L$22:$L$26,0)))))</f>
        <v/>
      </c>
    </row>
    <row r="481" spans="1:9">
      <c r="A481" s="82" t="str">
        <f>IF('Census Input Tab'!O512="NO","Missing Data",IF('Census Input Tab'!T512=1,IF('Census Input Tab'!O512="BLANK","BLANK",""),INDEX($K$3:$K$5,MATCH('Census Input Tab'!H512,'SBMP Illustrative Census'!$L$3:$L$5,0))))</f>
        <v/>
      </c>
      <c r="B481" s="82" t="str">
        <f>IF('Census Input Tab'!O512="NO","Missing Data",IF('Census Input Tab'!T512=1,IF('Census Input Tab'!O512="BLANK","BLANK",""),'Census Input Tab'!B512))</f>
        <v/>
      </c>
      <c r="C481" s="82" t="str">
        <f>IF('Census Input Tab'!O512="NO","Missing Data",IF('Census Input Tab'!T512=1,IF('Census Input Tab'!O512="BLANK","BLANK",""),'Census Input Tab'!A512))</f>
        <v/>
      </c>
      <c r="D481" s="122" t="str">
        <f>IF('Census Input Tab'!O512="NO","Missing Data",IF('Census Input Tab'!T512=1,IF('Census Input Tab'!O512="BLANK","BLANK",""),'Census Input Tab'!D512))</f>
        <v/>
      </c>
      <c r="E481" s="82" t="str">
        <f>IF('Census Input Tab'!O512="NO","Missing Data",IF('Census Input Tab'!T512=1,IF('Census Input Tab'!O512="BLANK","BLANK",""),'Census Input Tab'!E512))</f>
        <v/>
      </c>
      <c r="F481" s="82" t="str">
        <f>IF('Census Input Tab'!O512="NO","Missing Data",IF('Census Input Tab'!T512=1,IF('Census Input Tab'!O512="BLANK","BLANK",""),'Census Input Tab'!C512))</f>
        <v/>
      </c>
      <c r="G481" s="82" t="str">
        <f>IF('Census Input Tab'!O512="NO","Missing Data",IF('Census Input Tab'!T512=1,IF('Census Input Tab'!O512="BLANK","BLANK",""),IF('Census Input Tab'!J512="","",'Census Input Tab'!J512)))</f>
        <v/>
      </c>
      <c r="H481" s="82" t="str">
        <f>IF('Census Input Tab'!O512="NO","Missing Data",IF('Census Input Tab'!T512=1,IF('Census Input Tab'!O512="BLANK","BLANK",""),INDEX($K$14:$K$18,MATCH('Census Input Tab'!F512,'SBMP Illustrative Census'!$L$14:$L$18,0))))</f>
        <v/>
      </c>
      <c r="I481" s="82" t="str">
        <f>IF('Census Input Tab'!O512="NO","Missing Data",IF('Census Input Tab'!T512=1,IF('Census Input Tab'!O512="BLANK","BLANK",""),IF(AND('Census Input Tab'!G512="",'Census Input Tab'!$O512="YES"),"",INDEX($K$22:$K$26,MATCH('Census Input Tab'!G512,'SBMP Illustrative Census'!$L$22:$L$26,0)))))</f>
        <v/>
      </c>
    </row>
    <row r="482" spans="1:9">
      <c r="A482" s="82" t="str">
        <f>IF('Census Input Tab'!O513="NO","Missing Data",IF('Census Input Tab'!T513=1,IF('Census Input Tab'!O513="BLANK","BLANK",""),INDEX($K$3:$K$5,MATCH('Census Input Tab'!H513,'SBMP Illustrative Census'!$L$3:$L$5,0))))</f>
        <v/>
      </c>
      <c r="B482" s="82" t="str">
        <f>IF('Census Input Tab'!O513="NO","Missing Data",IF('Census Input Tab'!T513=1,IF('Census Input Tab'!O513="BLANK","BLANK",""),'Census Input Tab'!B513))</f>
        <v/>
      </c>
      <c r="C482" s="82" t="str">
        <f>IF('Census Input Tab'!O513="NO","Missing Data",IF('Census Input Tab'!T513=1,IF('Census Input Tab'!O513="BLANK","BLANK",""),'Census Input Tab'!A513))</f>
        <v/>
      </c>
      <c r="D482" s="122" t="str">
        <f>IF('Census Input Tab'!O513="NO","Missing Data",IF('Census Input Tab'!T513=1,IF('Census Input Tab'!O513="BLANK","BLANK",""),'Census Input Tab'!D513))</f>
        <v/>
      </c>
      <c r="E482" s="82" t="str">
        <f>IF('Census Input Tab'!O513="NO","Missing Data",IF('Census Input Tab'!T513=1,IF('Census Input Tab'!O513="BLANK","BLANK",""),'Census Input Tab'!E513))</f>
        <v/>
      </c>
      <c r="F482" s="82" t="str">
        <f>IF('Census Input Tab'!O513="NO","Missing Data",IF('Census Input Tab'!T513=1,IF('Census Input Tab'!O513="BLANK","BLANK",""),'Census Input Tab'!C513))</f>
        <v/>
      </c>
      <c r="G482" s="82" t="str">
        <f>IF('Census Input Tab'!O513="NO","Missing Data",IF('Census Input Tab'!T513=1,IF('Census Input Tab'!O513="BLANK","BLANK",""),IF('Census Input Tab'!J513="","",'Census Input Tab'!J513)))</f>
        <v/>
      </c>
      <c r="H482" s="82" t="str">
        <f>IF('Census Input Tab'!O513="NO","Missing Data",IF('Census Input Tab'!T513=1,IF('Census Input Tab'!O513="BLANK","BLANK",""),INDEX($K$14:$K$18,MATCH('Census Input Tab'!F513,'SBMP Illustrative Census'!$L$14:$L$18,0))))</f>
        <v/>
      </c>
      <c r="I482" s="82" t="str">
        <f>IF('Census Input Tab'!O513="NO","Missing Data",IF('Census Input Tab'!T513=1,IF('Census Input Tab'!O513="BLANK","BLANK",""),IF(AND('Census Input Tab'!G513="",'Census Input Tab'!$O513="YES"),"",INDEX($K$22:$K$26,MATCH('Census Input Tab'!G513,'SBMP Illustrative Census'!$L$22:$L$26,0)))))</f>
        <v/>
      </c>
    </row>
    <row r="483" spans="1:9">
      <c r="A483" s="82" t="str">
        <f>IF('Census Input Tab'!O514="NO","Missing Data",IF('Census Input Tab'!T514=1,IF('Census Input Tab'!O514="BLANK","BLANK",""),INDEX($K$3:$K$5,MATCH('Census Input Tab'!H514,'SBMP Illustrative Census'!$L$3:$L$5,0))))</f>
        <v/>
      </c>
      <c r="B483" s="82" t="str">
        <f>IF('Census Input Tab'!O514="NO","Missing Data",IF('Census Input Tab'!T514=1,IF('Census Input Tab'!O514="BLANK","BLANK",""),'Census Input Tab'!B514))</f>
        <v/>
      </c>
      <c r="C483" s="82" t="str">
        <f>IF('Census Input Tab'!O514="NO","Missing Data",IF('Census Input Tab'!T514=1,IF('Census Input Tab'!O514="BLANK","BLANK",""),'Census Input Tab'!A514))</f>
        <v/>
      </c>
      <c r="D483" s="122" t="str">
        <f>IF('Census Input Tab'!O514="NO","Missing Data",IF('Census Input Tab'!T514=1,IF('Census Input Tab'!O514="BLANK","BLANK",""),'Census Input Tab'!D514))</f>
        <v/>
      </c>
      <c r="E483" s="82" t="str">
        <f>IF('Census Input Tab'!O514="NO","Missing Data",IF('Census Input Tab'!T514=1,IF('Census Input Tab'!O514="BLANK","BLANK",""),'Census Input Tab'!E514))</f>
        <v/>
      </c>
      <c r="F483" s="82" t="str">
        <f>IF('Census Input Tab'!O514="NO","Missing Data",IF('Census Input Tab'!T514=1,IF('Census Input Tab'!O514="BLANK","BLANK",""),'Census Input Tab'!C514))</f>
        <v/>
      </c>
      <c r="G483" s="82" t="str">
        <f>IF('Census Input Tab'!O514="NO","Missing Data",IF('Census Input Tab'!T514=1,IF('Census Input Tab'!O514="BLANK","BLANK",""),IF('Census Input Tab'!J514="","",'Census Input Tab'!J514)))</f>
        <v/>
      </c>
      <c r="H483" s="82" t="str">
        <f>IF('Census Input Tab'!O514="NO","Missing Data",IF('Census Input Tab'!T514=1,IF('Census Input Tab'!O514="BLANK","BLANK",""),INDEX($K$14:$K$18,MATCH('Census Input Tab'!F514,'SBMP Illustrative Census'!$L$14:$L$18,0))))</f>
        <v/>
      </c>
      <c r="I483" s="82" t="str">
        <f>IF('Census Input Tab'!O514="NO","Missing Data",IF('Census Input Tab'!T514=1,IF('Census Input Tab'!O514="BLANK","BLANK",""),IF(AND('Census Input Tab'!G514="",'Census Input Tab'!$O514="YES"),"",INDEX($K$22:$K$26,MATCH('Census Input Tab'!G514,'SBMP Illustrative Census'!$L$22:$L$26,0)))))</f>
        <v/>
      </c>
    </row>
    <row r="484" spans="1:9">
      <c r="A484" s="82" t="str">
        <f>IF('Census Input Tab'!O515="NO","Missing Data",IF('Census Input Tab'!T515=1,IF('Census Input Tab'!O515="BLANK","BLANK",""),INDEX($K$3:$K$5,MATCH('Census Input Tab'!H515,'SBMP Illustrative Census'!$L$3:$L$5,0))))</f>
        <v/>
      </c>
      <c r="B484" s="82" t="str">
        <f>IF('Census Input Tab'!O515="NO","Missing Data",IF('Census Input Tab'!T515=1,IF('Census Input Tab'!O515="BLANK","BLANK",""),'Census Input Tab'!B515))</f>
        <v/>
      </c>
      <c r="C484" s="82" t="str">
        <f>IF('Census Input Tab'!O515="NO","Missing Data",IF('Census Input Tab'!T515=1,IF('Census Input Tab'!O515="BLANK","BLANK",""),'Census Input Tab'!A515))</f>
        <v/>
      </c>
      <c r="D484" s="122" t="str">
        <f>IF('Census Input Tab'!O515="NO","Missing Data",IF('Census Input Tab'!T515=1,IF('Census Input Tab'!O515="BLANK","BLANK",""),'Census Input Tab'!D515))</f>
        <v/>
      </c>
      <c r="E484" s="82" t="str">
        <f>IF('Census Input Tab'!O515="NO","Missing Data",IF('Census Input Tab'!T515=1,IF('Census Input Tab'!O515="BLANK","BLANK",""),'Census Input Tab'!E515))</f>
        <v/>
      </c>
      <c r="F484" s="82" t="str">
        <f>IF('Census Input Tab'!O515="NO","Missing Data",IF('Census Input Tab'!T515=1,IF('Census Input Tab'!O515="BLANK","BLANK",""),'Census Input Tab'!C515))</f>
        <v/>
      </c>
      <c r="G484" s="82" t="str">
        <f>IF('Census Input Tab'!O515="NO","Missing Data",IF('Census Input Tab'!T515=1,IF('Census Input Tab'!O515="BLANK","BLANK",""),IF('Census Input Tab'!J515="","",'Census Input Tab'!J515)))</f>
        <v/>
      </c>
      <c r="H484" s="82" t="str">
        <f>IF('Census Input Tab'!O515="NO","Missing Data",IF('Census Input Tab'!T515=1,IF('Census Input Tab'!O515="BLANK","BLANK",""),INDEX($K$14:$K$18,MATCH('Census Input Tab'!F515,'SBMP Illustrative Census'!$L$14:$L$18,0))))</f>
        <v/>
      </c>
      <c r="I484" s="82" t="str">
        <f>IF('Census Input Tab'!O515="NO","Missing Data",IF('Census Input Tab'!T515=1,IF('Census Input Tab'!O515="BLANK","BLANK",""),IF(AND('Census Input Tab'!G515="",'Census Input Tab'!$O515="YES"),"",INDEX($K$22:$K$26,MATCH('Census Input Tab'!G515,'SBMP Illustrative Census'!$L$22:$L$26,0)))))</f>
        <v/>
      </c>
    </row>
    <row r="485" spans="1:9">
      <c r="A485" s="82" t="str">
        <f>IF('Census Input Tab'!O516="NO","Missing Data",IF('Census Input Tab'!T516=1,IF('Census Input Tab'!O516="BLANK","BLANK",""),INDEX($K$3:$K$5,MATCH('Census Input Tab'!H516,'SBMP Illustrative Census'!$L$3:$L$5,0))))</f>
        <v/>
      </c>
      <c r="B485" s="82" t="str">
        <f>IF('Census Input Tab'!O516="NO","Missing Data",IF('Census Input Tab'!T516=1,IF('Census Input Tab'!O516="BLANK","BLANK",""),'Census Input Tab'!B516))</f>
        <v/>
      </c>
      <c r="C485" s="82" t="str">
        <f>IF('Census Input Tab'!O516="NO","Missing Data",IF('Census Input Tab'!T516=1,IF('Census Input Tab'!O516="BLANK","BLANK",""),'Census Input Tab'!A516))</f>
        <v/>
      </c>
      <c r="D485" s="122" t="str">
        <f>IF('Census Input Tab'!O516="NO","Missing Data",IF('Census Input Tab'!T516=1,IF('Census Input Tab'!O516="BLANK","BLANK",""),'Census Input Tab'!D516))</f>
        <v/>
      </c>
      <c r="E485" s="82" t="str">
        <f>IF('Census Input Tab'!O516="NO","Missing Data",IF('Census Input Tab'!T516=1,IF('Census Input Tab'!O516="BLANK","BLANK",""),'Census Input Tab'!E516))</f>
        <v/>
      </c>
      <c r="F485" s="82" t="str">
        <f>IF('Census Input Tab'!O516="NO","Missing Data",IF('Census Input Tab'!T516=1,IF('Census Input Tab'!O516="BLANK","BLANK",""),'Census Input Tab'!C516))</f>
        <v/>
      </c>
      <c r="G485" s="82" t="str">
        <f>IF('Census Input Tab'!O516="NO","Missing Data",IF('Census Input Tab'!T516=1,IF('Census Input Tab'!O516="BLANK","BLANK",""),IF('Census Input Tab'!J516="","",'Census Input Tab'!J516)))</f>
        <v/>
      </c>
      <c r="H485" s="82" t="str">
        <f>IF('Census Input Tab'!O516="NO","Missing Data",IF('Census Input Tab'!T516=1,IF('Census Input Tab'!O516="BLANK","BLANK",""),INDEX($K$14:$K$18,MATCH('Census Input Tab'!F516,'SBMP Illustrative Census'!$L$14:$L$18,0))))</f>
        <v/>
      </c>
      <c r="I485" s="82" t="str">
        <f>IF('Census Input Tab'!O516="NO","Missing Data",IF('Census Input Tab'!T516=1,IF('Census Input Tab'!O516="BLANK","BLANK",""),IF(AND('Census Input Tab'!G516="",'Census Input Tab'!$O516="YES"),"",INDEX($K$22:$K$26,MATCH('Census Input Tab'!G516,'SBMP Illustrative Census'!$L$22:$L$26,0)))))</f>
        <v/>
      </c>
    </row>
    <row r="486" spans="1:9">
      <c r="A486" s="82" t="str">
        <f>IF('Census Input Tab'!O517="NO","Missing Data",IF('Census Input Tab'!T517=1,IF('Census Input Tab'!O517="BLANK","BLANK",""),INDEX($K$3:$K$5,MATCH('Census Input Tab'!H517,'SBMP Illustrative Census'!$L$3:$L$5,0))))</f>
        <v/>
      </c>
      <c r="B486" s="82" t="str">
        <f>IF('Census Input Tab'!O517="NO","Missing Data",IF('Census Input Tab'!T517=1,IF('Census Input Tab'!O517="BLANK","BLANK",""),'Census Input Tab'!B517))</f>
        <v/>
      </c>
      <c r="C486" s="82" t="str">
        <f>IF('Census Input Tab'!O517="NO","Missing Data",IF('Census Input Tab'!T517=1,IF('Census Input Tab'!O517="BLANK","BLANK",""),'Census Input Tab'!A517))</f>
        <v/>
      </c>
      <c r="D486" s="122" t="str">
        <f>IF('Census Input Tab'!O517="NO","Missing Data",IF('Census Input Tab'!T517=1,IF('Census Input Tab'!O517="BLANK","BLANK",""),'Census Input Tab'!D517))</f>
        <v/>
      </c>
      <c r="E486" s="82" t="str">
        <f>IF('Census Input Tab'!O517="NO","Missing Data",IF('Census Input Tab'!T517=1,IF('Census Input Tab'!O517="BLANK","BLANK",""),'Census Input Tab'!E517))</f>
        <v/>
      </c>
      <c r="F486" s="82" t="str">
        <f>IF('Census Input Tab'!O517="NO","Missing Data",IF('Census Input Tab'!T517=1,IF('Census Input Tab'!O517="BLANK","BLANK",""),'Census Input Tab'!C517))</f>
        <v/>
      </c>
      <c r="G486" s="82" t="str">
        <f>IF('Census Input Tab'!O517="NO","Missing Data",IF('Census Input Tab'!T517=1,IF('Census Input Tab'!O517="BLANK","BLANK",""),IF('Census Input Tab'!J517="","",'Census Input Tab'!J517)))</f>
        <v/>
      </c>
      <c r="H486" s="82" t="str">
        <f>IF('Census Input Tab'!O517="NO","Missing Data",IF('Census Input Tab'!T517=1,IF('Census Input Tab'!O517="BLANK","BLANK",""),INDEX($K$14:$K$18,MATCH('Census Input Tab'!F517,'SBMP Illustrative Census'!$L$14:$L$18,0))))</f>
        <v/>
      </c>
      <c r="I486" s="82" t="str">
        <f>IF('Census Input Tab'!O517="NO","Missing Data",IF('Census Input Tab'!T517=1,IF('Census Input Tab'!O517="BLANK","BLANK",""),IF(AND('Census Input Tab'!G517="",'Census Input Tab'!$O517="YES"),"",INDEX($K$22:$K$26,MATCH('Census Input Tab'!G517,'SBMP Illustrative Census'!$L$22:$L$26,0)))))</f>
        <v/>
      </c>
    </row>
  </sheetData>
  <sheetProtection algorithmName="SHA-1" hashValue="Ynkv6g1Icq4xBv00QISvr2f+lUM=" saltValue="O0Guy91B+6lSeMqPGbPhCw==" spinCount="100000" sheet="1" objects="1" scenarios="1" formatCells="0" formatColumns="0" formatRows="0" autoFilter="0"/>
  <autoFilter ref="A1:I486" xr:uid="{00000000-0009-0000-0000-000005000000}"/>
  <conditionalFormatting sqref="A2:I486">
    <cfRule type="containsText" dxfId="6" priority="1" operator="containsText" text="Missing Data">
      <formula>NOT(ISERROR(SEARCH("Missing Data",A2)))</formula>
    </cfRule>
    <cfRule type="containsText" dxfId="5" priority="2" operator="containsText" text="BLANK">
      <formula>NOT(ISERROR(SEARCH("BLANK",A2)))</formula>
    </cfRule>
  </conditionalFormatting>
  <pageMargins left="0.7" right="0.7" top="0.75" bottom="0.75" header="0.3" footer="0.3"/>
  <pageSetup orientation="portrait" horizontalDpi="90" verticalDpi="90" r:id="rId1"/>
  <headerFooter>
    <oddFooter>&amp;L&amp;1#&amp;"Calibri"&amp;8&amp;K414141Proprietary</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Y804"/>
  <sheetViews>
    <sheetView workbookViewId="0"/>
  </sheetViews>
  <sheetFormatPr defaultColWidth="9.26953125" defaultRowHeight="12.5"/>
  <cols>
    <col min="1" max="1" width="13.26953125" style="81" bestFit="1" customWidth="1"/>
    <col min="2" max="2" width="19.26953125" style="81" bestFit="1" customWidth="1"/>
    <col min="3" max="4" width="12" style="81" bestFit="1" customWidth="1"/>
    <col min="5" max="5" width="6.7265625" style="81" bestFit="1" customWidth="1"/>
    <col min="6" max="6" width="13.26953125" style="83" bestFit="1" customWidth="1"/>
    <col min="7" max="7" width="9.26953125" style="81" bestFit="1" customWidth="1"/>
    <col min="8" max="9" width="11.54296875" style="81" bestFit="1" customWidth="1"/>
    <col min="10" max="10" width="6.26953125" style="81" bestFit="1" customWidth="1"/>
    <col min="11" max="11" width="20.26953125" style="111" bestFit="1" customWidth="1"/>
    <col min="12" max="12" width="18.26953125" style="81" bestFit="1" customWidth="1"/>
    <col min="13" max="13" width="23.54296875" style="81" bestFit="1" customWidth="1"/>
    <col min="14" max="14" width="10.7265625" style="83" bestFit="1" customWidth="1"/>
    <col min="15" max="15" width="12.54296875" style="81" bestFit="1" customWidth="1"/>
    <col min="16" max="17" width="18.54296875" style="81" bestFit="1" customWidth="1"/>
    <col min="18" max="18" width="2.54296875" style="111" customWidth="1"/>
    <col min="19" max="19" width="19.7265625" style="111" bestFit="1" customWidth="1"/>
    <col min="20" max="20" width="9.7265625" style="111" bestFit="1" customWidth="1"/>
    <col min="21" max="21" width="9.26953125" style="111"/>
    <col min="22" max="22" width="18.26953125" style="111" hidden="1" customWidth="1"/>
    <col min="23" max="23" width="15.26953125" style="111" hidden="1" customWidth="1"/>
    <col min="24" max="24" width="23.26953125" style="111" hidden="1" customWidth="1"/>
    <col min="25" max="25" width="20.26953125" style="111" hidden="1" customWidth="1"/>
    <col min="26" max="16384" width="9.26953125" style="111"/>
  </cols>
  <sheetData>
    <row r="1" spans="1:25">
      <c r="A1" s="105" t="s">
        <v>119</v>
      </c>
      <c r="B1" s="105" t="s">
        <v>60</v>
      </c>
      <c r="C1" s="105" t="s">
        <v>59</v>
      </c>
      <c r="D1" s="105" t="s">
        <v>58</v>
      </c>
      <c r="E1" s="106" t="s">
        <v>126</v>
      </c>
      <c r="F1" s="107" t="s">
        <v>81</v>
      </c>
      <c r="G1" s="105" t="s">
        <v>0</v>
      </c>
      <c r="H1" s="106" t="s">
        <v>127</v>
      </c>
      <c r="I1" s="106" t="s">
        <v>128</v>
      </c>
      <c r="J1" s="106" t="s">
        <v>129</v>
      </c>
      <c r="K1" s="108" t="s">
        <v>130</v>
      </c>
      <c r="L1" s="105" t="s">
        <v>120</v>
      </c>
      <c r="M1" s="105" t="s">
        <v>121</v>
      </c>
      <c r="N1" s="109" t="s">
        <v>131</v>
      </c>
      <c r="O1" s="110" t="s">
        <v>132</v>
      </c>
      <c r="P1" s="105" t="s">
        <v>62</v>
      </c>
      <c r="Q1" s="105" t="s">
        <v>63</v>
      </c>
      <c r="S1" s="112" t="s">
        <v>122</v>
      </c>
      <c r="T1" s="113"/>
      <c r="V1" s="111" t="s">
        <v>43795</v>
      </c>
      <c r="W1" s="111" t="s">
        <v>43796</v>
      </c>
      <c r="X1" s="111" t="s">
        <v>43797</v>
      </c>
      <c r="Y1" s="111" t="s">
        <v>43798</v>
      </c>
    </row>
    <row r="2" spans="1:25">
      <c r="A2" s="82" t="str">
        <f>IF('Census Input Tab'!$O33="NO","Missing Data",IF('Census Input Tab'!$T33=1,IF('Census Input Tab'!$O33="BLANK","BLANK",""),INDEX($S$3:$S$5,MATCH('Census Input Tab'!H33,$T$3:$T$5,0))))</f>
        <v/>
      </c>
      <c r="B2" s="82" t="str">
        <f>IF('Census Input Tab'!$O33="NO","Missing Data",IF('Census Input Tab'!$T33=1,IF('Census Input Tab'!$O33="BLANK","BLANK",""),IF('Census Input Tab'!I33="St Con","COBRA",IF('Census Input Tab'!I33="","",'Census Input Tab'!I33))))</f>
        <v/>
      </c>
      <c r="C2" s="82" t="str">
        <f>IF('Census Input Tab'!$O33="NO","Missing Data",IF('Census Input Tab'!$T33=1,IF('Census Input Tab'!$O33="BLANK","BLANK",""),'Census Input Tab'!B33))</f>
        <v/>
      </c>
      <c r="D2" s="81" t="str">
        <f>IF('Census Input Tab'!$O33="NO","Missing Data",IF('Census Input Tab'!$T33=1,IF('Census Input Tab'!$O33="BLANK","BLANK",""),'Census Input Tab'!A33))</f>
        <v/>
      </c>
      <c r="E2" s="85" t="str">
        <f>IF('Census Input Tab'!$O33="NO","Missing Data",IF('Census Input Tab'!$T33=1,IF('Census Input Tab'!$O33="BLANK","BLANK",""),""))</f>
        <v/>
      </c>
      <c r="F2" s="83" t="str">
        <f>IF('Census Input Tab'!$O33="NO","Missing Data",IF('Census Input Tab'!$T33=1,IF('Census Input Tab'!$O33="BLANK","BLANK",""),'Census Input Tab'!D33))</f>
        <v/>
      </c>
      <c r="G2" s="81" t="str">
        <f>IF('Census Input Tab'!$O33="NO","Missing Data",IF('Census Input Tab'!$T33=1,IF('Census Input Tab'!$O33="BLANK","BLANK",""),'Census Input Tab'!E33))</f>
        <v/>
      </c>
      <c r="H2" s="85" t="str">
        <f>IF('Census Input Tab'!$O33="NO","Missing Data",IF('Census Input Tab'!$T33=1,IF('Census Input Tab'!$O33="BLANK","BLANK",""),""))</f>
        <v/>
      </c>
      <c r="I2" s="85" t="str">
        <f>IF('Census Input Tab'!$O33="NO","Missing Data",IF('Census Input Tab'!$T33=1,IF('Census Input Tab'!$O33="BLANK","BLANK",""),""))</f>
        <v/>
      </c>
      <c r="J2" s="85" t="str">
        <f>IF('Census Input Tab'!$O33="NO","Missing Data",IF('Census Input Tab'!$T33=1,IF('Census Input Tab'!$O33="BLANK","BLANK",""),""))</f>
        <v/>
      </c>
      <c r="K2" s="114" t="str">
        <f>IF('Census Input Tab'!$O33="NO","Missing Data",IF(OR($L2="",$L2="BLANK"),IF('Census Input Tab'!O33="BLANK","BLANK",""),IFERROR(INDEX(States,MATCH($L2,Zip_Codes_asTEXT,0)),"Manually enter State")))</f>
        <v/>
      </c>
      <c r="L2" s="85" t="str">
        <f>IF('Census Input Tab'!$O33="NO","Missing Data",IF('Census Input Tab'!T33=1,IF('Census Input Tab'!O33="BLANK","BLANK",""),IF($W2="ZIP CODE NOT IN EV4","Manually enter Zip",$W2)))</f>
        <v/>
      </c>
      <c r="M2" s="85" t="str">
        <f>IF('Census Input Tab'!$O33="NO","Missing Data",IF('Census Input Tab'!T33=1,IF('Census Input Tab'!O33="BLANK","BLANK",""),IF($Y2="ZIP CODE NOT IN EV4","Manually enter Work Zip",$Y2)))</f>
        <v/>
      </c>
      <c r="N2" s="156" t="str">
        <f>IF('Census Input Tab'!$O33="NO","Missing Data",IF('Census Input Tab'!$T33=1,IF('Census Input Tab'!$O33="BLANK","BLANK",""),""))</f>
        <v/>
      </c>
      <c r="O2" s="85" t="str">
        <f>IF('Census Input Tab'!$O33="NO","Missing Data",IF('Census Input Tab'!$T33=1,IF('Census Input Tab'!$O33="BLANK","BLANK",""),""))</f>
        <v/>
      </c>
      <c r="P2" s="81" t="str">
        <f>IF('Census Input Tab'!$O33="NO","Missing Data",IF('Census Input Tab'!T33=1,IF('Census Input Tab'!O33="BLANK","BLANK",""),INDEX('SBMP Underwritten Census'!$S$19:$S$23,MATCH('Census Input Tab'!F33,'SBMP Underwritten Census'!$T$19:$T$23,0))))</f>
        <v/>
      </c>
      <c r="Q2" s="81" t="str">
        <f>IF('Census Input Tab'!$O33="NO","Missing Data",IF('Census Input Tab'!T33=1,IF('Census Input Tab'!O33="BLANK","BLANK",""),IF(AND('Census Input Tab'!G33="",'Census Input Tab'!$O33="YES"),"",INDEX('SBMP Underwritten Census'!$S$27:$S$31,MATCH('Census Input Tab'!G33,'SBMP Underwritten Census'!$T$27:$T$31,0)))))</f>
        <v/>
      </c>
      <c r="S2" s="111" t="s">
        <v>4</v>
      </c>
      <c r="T2" s="111" t="s">
        <v>5</v>
      </c>
      <c r="V2" s="111">
        <f>IF('Census Input Tab'!O33&lt;&gt;"YES",0,1*'Census Input Tab'!$C33)</f>
        <v>0</v>
      </c>
      <c r="W2" s="111" t="str">
        <f t="shared" ref="W2:W65" si="0">IF($V2=0,"",IFERROR(INDEX(Zip_Codes_asTEXT,MATCH($V2,Zip_Codes_asNUMBER,0)),"ZIP CODE NOT IN EV4"))</f>
        <v/>
      </c>
      <c r="X2" s="111">
        <f>IF('Census Input Tab'!O33&lt;&gt;"YES",0,1*'Census Input Tab'!J33)</f>
        <v>0</v>
      </c>
      <c r="Y2" s="111" t="str">
        <f t="shared" ref="Y2:Y65" si="1">IF($X2=0,"",IFERROR(INDEX(Zip_Codes_asTEXT,MATCH($X2,Zip_Codes_asNUMBER,0)),"ZIP CODE NOT IN EV4"))</f>
        <v/>
      </c>
    </row>
    <row r="3" spans="1:25">
      <c r="A3" s="81" t="str">
        <f>IF('Census Input Tab'!$O34="NO","Missing Data",IF('Census Input Tab'!$T34=1,IF('Census Input Tab'!$O34="BLANK","BLANK",""),INDEX($S$3:$S$5,MATCH('Census Input Tab'!H34,$T$3:$T$5,0))))</f>
        <v/>
      </c>
      <c r="B3" s="81" t="str">
        <f>IF('Census Input Tab'!$O34="NO","Missing Data",IF('Census Input Tab'!$T34=1,IF('Census Input Tab'!$O34="BLANK","BLANK",""),IF('Census Input Tab'!I34="St Con","COBRA",IF('Census Input Tab'!I34="","",'Census Input Tab'!I34))))</f>
        <v/>
      </c>
      <c r="C3" s="81" t="str">
        <f>IF('Census Input Tab'!$O34="NO","Missing Data",IF('Census Input Tab'!$T34=1,IF('Census Input Tab'!$O34="BLANK","BLANK",""),'Census Input Tab'!B34))</f>
        <v/>
      </c>
      <c r="D3" s="81" t="str">
        <f>IF('Census Input Tab'!$O34="NO","Missing Data",IF('Census Input Tab'!$T34=1,IF('Census Input Tab'!$O34="BLANK","BLANK",""),'Census Input Tab'!A34))</f>
        <v/>
      </c>
      <c r="E3" s="85" t="str">
        <f>IF('Census Input Tab'!$O34="NO","Missing Data",IF('Census Input Tab'!$T34=1,IF('Census Input Tab'!$O34="BLANK","BLANK",""),""))</f>
        <v/>
      </c>
      <c r="F3" s="83" t="str">
        <f>IF('Census Input Tab'!$O34="NO","Missing Data",IF('Census Input Tab'!T34=1,IF('Census Input Tab'!O34="BLANK","BLANK",""),'Census Input Tab'!D34))</f>
        <v/>
      </c>
      <c r="G3" s="81" t="str">
        <f>IF('Census Input Tab'!$O34="NO","Missing Data",IF('Census Input Tab'!T34=1,IF('Census Input Tab'!O34="BLANK","BLANK",""),'Census Input Tab'!E34))</f>
        <v/>
      </c>
      <c r="H3" s="85" t="str">
        <f>IF('Census Input Tab'!$O34="NO","Missing Data",IF('Census Input Tab'!$T34=1,IF('Census Input Tab'!$O34="BLANK","BLANK",""),""))</f>
        <v/>
      </c>
      <c r="I3" s="85" t="str">
        <f>IF('Census Input Tab'!$O34="NO","Missing Data",IF('Census Input Tab'!$T34=1,IF('Census Input Tab'!$O34="BLANK","BLANK",""),""))</f>
        <v/>
      </c>
      <c r="J3" s="85" t="str">
        <f>IF('Census Input Tab'!$O34="NO","Missing Data",IF('Census Input Tab'!$T34=1,IF('Census Input Tab'!$O34="BLANK","BLANK",""),""))</f>
        <v/>
      </c>
      <c r="K3" s="114" t="str">
        <f>IF('Census Input Tab'!$O34="NO","Missing Data",IF(OR($L3="",$L3="BLANK"),IF('Census Input Tab'!O34="BLANK","BLANK",""),IFERROR(INDEX(States,MATCH($L3,Zip_Codes_asTEXT,0)),"Manually enter State")))</f>
        <v/>
      </c>
      <c r="L3" s="85" t="str">
        <f>IF('Census Input Tab'!$O34="NO","Missing Data",IF('Census Input Tab'!T34=1,IF('Census Input Tab'!O34="BLANK","BLANK",""),IF($W3="ZIP CODE NOT IN EV4","Manually enter Zip",$W3)))</f>
        <v/>
      </c>
      <c r="M3" s="85" t="str">
        <f>IF('Census Input Tab'!$O34="NO","Missing Data",IF('Census Input Tab'!T34=1,IF('Census Input Tab'!O34="BLANK","BLANK",""),IF($Y3="ZIP CODE NOT IN EV4","Manually enter Work Zip",$Y3)))</f>
        <v/>
      </c>
      <c r="N3" s="156" t="str">
        <f>IF('Census Input Tab'!$O34="NO","Missing Data",IF('Census Input Tab'!$T34=1,IF('Census Input Tab'!$O34="BLANK","BLANK",""),""))</f>
        <v/>
      </c>
      <c r="O3" s="85" t="str">
        <f>IF('Census Input Tab'!$O34="NO","Missing Data",IF('Census Input Tab'!$T34=1,IF('Census Input Tab'!$O34="BLANK","BLANK",""),""))</f>
        <v/>
      </c>
      <c r="P3" s="81" t="str">
        <f>IF('Census Input Tab'!$O34="NO","Missing Data",IF('Census Input Tab'!T34=1,IF('Census Input Tab'!O34="BLANK","BLANK",""),INDEX('SBMP Underwritten Census'!$S$19:$S$23,MATCH('Census Input Tab'!F34,'SBMP Underwritten Census'!$T$19:$T$23,0))))</f>
        <v/>
      </c>
      <c r="Q3" s="81" t="str">
        <f>IF('Census Input Tab'!$O34="NO","Missing Data",IF('Census Input Tab'!T34=1,IF('Census Input Tab'!O34="BLANK","BLANK",""),IF(AND('Census Input Tab'!G34="",'Census Input Tab'!$O34="YES"),"",INDEX('SBMP Underwritten Census'!$S$27:$S$31,MATCH('Census Input Tab'!G34,'SBMP Underwritten Census'!$T$27:$T$31,0)))))</f>
        <v/>
      </c>
      <c r="S3" s="111" t="s">
        <v>28</v>
      </c>
      <c r="T3" s="111" t="s">
        <v>25</v>
      </c>
      <c r="V3" s="111">
        <f>IF('Census Input Tab'!O34&lt;&gt;"YES",0,1*'Census Input Tab'!$C34)</f>
        <v>0</v>
      </c>
      <c r="W3" s="111" t="str">
        <f t="shared" si="0"/>
        <v/>
      </c>
      <c r="X3" s="111">
        <f>IF('Census Input Tab'!O34&lt;&gt;"YES",0,1*'Census Input Tab'!J34)</f>
        <v>0</v>
      </c>
      <c r="Y3" s="111" t="str">
        <f t="shared" si="1"/>
        <v/>
      </c>
    </row>
    <row r="4" spans="1:25">
      <c r="A4" s="81" t="str">
        <f>IF('Census Input Tab'!$O35="NO","Missing Data",IF('Census Input Tab'!$T35=1,IF('Census Input Tab'!$O35="BLANK","BLANK",""),INDEX($S$3:$S$5,MATCH('Census Input Tab'!H35,$T$3:$T$5,0))))</f>
        <v/>
      </c>
      <c r="B4" s="81" t="str">
        <f>IF('Census Input Tab'!$O35="NO","Missing Data",IF('Census Input Tab'!$T35=1,IF('Census Input Tab'!$O35="BLANK","BLANK",""),IF('Census Input Tab'!I35="St Con","COBRA",IF('Census Input Tab'!I35="","",'Census Input Tab'!I35))))</f>
        <v/>
      </c>
      <c r="C4" s="81" t="str">
        <f>IF('Census Input Tab'!$O35="NO","Missing Data",IF('Census Input Tab'!$T35=1,IF('Census Input Tab'!$O35="BLANK","BLANK",""),'Census Input Tab'!B35))</f>
        <v/>
      </c>
      <c r="D4" s="81" t="str">
        <f>IF('Census Input Tab'!$O35="NO","Missing Data",IF('Census Input Tab'!$T35=1,IF('Census Input Tab'!$O35="BLANK","BLANK",""),'Census Input Tab'!A35))</f>
        <v/>
      </c>
      <c r="E4" s="85" t="str">
        <f>IF('Census Input Tab'!$O35="NO","Missing Data",IF('Census Input Tab'!$T35=1,IF('Census Input Tab'!$O35="BLANK","BLANK",""),""))</f>
        <v/>
      </c>
      <c r="F4" s="83" t="str">
        <f>IF('Census Input Tab'!$O35="NO","Missing Data",IF('Census Input Tab'!T35=1,IF('Census Input Tab'!O35="BLANK","BLANK",""),'Census Input Tab'!D35))</f>
        <v/>
      </c>
      <c r="G4" s="81" t="str">
        <f>IF('Census Input Tab'!$O35="NO","Missing Data",IF('Census Input Tab'!T35=1,IF('Census Input Tab'!O35="BLANK","BLANK",""),'Census Input Tab'!E35))</f>
        <v/>
      </c>
      <c r="H4" s="85" t="str">
        <f>IF('Census Input Tab'!$O35="NO","Missing Data",IF('Census Input Tab'!$T35=1,IF('Census Input Tab'!$O35="BLANK","BLANK",""),""))</f>
        <v/>
      </c>
      <c r="I4" s="85" t="str">
        <f>IF('Census Input Tab'!$O35="NO","Missing Data",IF('Census Input Tab'!$T35=1,IF('Census Input Tab'!$O35="BLANK","BLANK",""),""))</f>
        <v/>
      </c>
      <c r="J4" s="85" t="str">
        <f>IF('Census Input Tab'!$O35="NO","Missing Data",IF('Census Input Tab'!$T35=1,IF('Census Input Tab'!$O35="BLANK","BLANK",""),""))</f>
        <v/>
      </c>
      <c r="K4" s="114" t="str">
        <f>IF('Census Input Tab'!$O35="NO","Missing Data",IF(OR($L4="",$L4="BLANK"),IF('Census Input Tab'!O35="BLANK","BLANK",""),IFERROR(INDEX(States,MATCH($L4,Zip_Codes_asTEXT,0)),"Manually enter State")))</f>
        <v/>
      </c>
      <c r="L4" s="85" t="str">
        <f>IF('Census Input Tab'!$O35="NO","Missing Data",IF('Census Input Tab'!T35=1,IF('Census Input Tab'!O35="BLANK","BLANK",""),IF($W4="ZIP CODE NOT IN EV4","Manually enter Zip",$W4)))</f>
        <v/>
      </c>
      <c r="M4" s="85" t="str">
        <f>IF('Census Input Tab'!$O35="NO","Missing Data",IF('Census Input Tab'!T35=1,IF('Census Input Tab'!O35="BLANK","BLANK",""),IF($Y4="ZIP CODE NOT IN EV4","Manually enter Work Zip",$Y4)))</f>
        <v/>
      </c>
      <c r="N4" s="156" t="str">
        <f>IF('Census Input Tab'!$O35="NO","Missing Data",IF('Census Input Tab'!$T35=1,IF('Census Input Tab'!$O35="BLANK","BLANK",""),""))</f>
        <v/>
      </c>
      <c r="O4" s="85" t="str">
        <f>IF('Census Input Tab'!$O35="NO","Missing Data",IF('Census Input Tab'!$T35=1,IF('Census Input Tab'!$O35="BLANK","BLANK",""),""))</f>
        <v/>
      </c>
      <c r="P4" s="81" t="str">
        <f>IF('Census Input Tab'!$O35="NO","Missing Data",IF('Census Input Tab'!T35=1,IF('Census Input Tab'!O35="BLANK","BLANK",""),INDEX('SBMP Underwritten Census'!$S$19:$S$23,MATCH('Census Input Tab'!F35,'SBMP Underwritten Census'!$T$19:$T$23,0))))</f>
        <v/>
      </c>
      <c r="Q4" s="81" t="str">
        <f>IF('Census Input Tab'!$O35="NO","Missing Data",IF('Census Input Tab'!T35=1,IF('Census Input Tab'!O35="BLANK","BLANK",""),IF(AND('Census Input Tab'!G35="",'Census Input Tab'!$O35="YES"),"",INDEX('SBMP Underwritten Census'!$S$27:$S$31,MATCH('Census Input Tab'!G35,'SBMP Underwritten Census'!$T$27:$T$31,0)))))</f>
        <v/>
      </c>
      <c r="S4" s="111" t="s">
        <v>29</v>
      </c>
      <c r="T4" s="111" t="s">
        <v>26</v>
      </c>
      <c r="V4" s="111">
        <f>IF('Census Input Tab'!O35&lt;&gt;"YES",0,1*'Census Input Tab'!$C35)</f>
        <v>0</v>
      </c>
      <c r="W4" s="111" t="str">
        <f t="shared" si="0"/>
        <v/>
      </c>
      <c r="X4" s="111">
        <f>IF('Census Input Tab'!O35&lt;&gt;"YES",0,1*'Census Input Tab'!J35)</f>
        <v>0</v>
      </c>
      <c r="Y4" s="111" t="str">
        <f t="shared" si="1"/>
        <v/>
      </c>
    </row>
    <row r="5" spans="1:25">
      <c r="A5" s="81" t="str">
        <f>IF('Census Input Tab'!$O36="NO","Missing Data",IF('Census Input Tab'!$T36=1,IF('Census Input Tab'!$O36="BLANK","BLANK",""),INDEX($S$3:$S$5,MATCH('Census Input Tab'!H36,$T$3:$T$5,0))))</f>
        <v/>
      </c>
      <c r="B5" s="81" t="str">
        <f>IF('Census Input Tab'!$O36="NO","Missing Data",IF('Census Input Tab'!$T36=1,IF('Census Input Tab'!$O36="BLANK","BLANK",""),IF('Census Input Tab'!I36="St Con","COBRA",IF('Census Input Tab'!I36="","",'Census Input Tab'!I36))))</f>
        <v/>
      </c>
      <c r="C5" s="81" t="str">
        <f>IF('Census Input Tab'!$O36="NO","Missing Data",IF('Census Input Tab'!$T36=1,IF('Census Input Tab'!$O36="BLANK","BLANK",""),'Census Input Tab'!B36))</f>
        <v/>
      </c>
      <c r="D5" s="81" t="str">
        <f>IF('Census Input Tab'!$O36="NO","Missing Data",IF('Census Input Tab'!$T36=1,IF('Census Input Tab'!$O36="BLANK","BLANK",""),'Census Input Tab'!A36))</f>
        <v/>
      </c>
      <c r="E5" s="85" t="str">
        <f>IF('Census Input Tab'!$O36="NO","Missing Data",IF('Census Input Tab'!$T36=1,IF('Census Input Tab'!$O36="BLANK","BLANK",""),""))</f>
        <v/>
      </c>
      <c r="F5" s="83" t="str">
        <f>IF('Census Input Tab'!$O36="NO","Missing Data",IF('Census Input Tab'!T36=1,IF('Census Input Tab'!O36="BLANK","BLANK",""),'Census Input Tab'!D36))</f>
        <v/>
      </c>
      <c r="G5" s="81" t="str">
        <f>IF('Census Input Tab'!$O36="NO","Missing Data",IF('Census Input Tab'!T36=1,IF('Census Input Tab'!O36="BLANK","BLANK",""),'Census Input Tab'!E36))</f>
        <v/>
      </c>
      <c r="H5" s="85" t="str">
        <f>IF('Census Input Tab'!$O36="NO","Missing Data",IF('Census Input Tab'!$T36=1,IF('Census Input Tab'!$O36="BLANK","BLANK",""),""))</f>
        <v/>
      </c>
      <c r="I5" s="85" t="str">
        <f>IF('Census Input Tab'!$O36="NO","Missing Data",IF('Census Input Tab'!$T36=1,IF('Census Input Tab'!$O36="BLANK","BLANK",""),""))</f>
        <v/>
      </c>
      <c r="J5" s="85" t="str">
        <f>IF('Census Input Tab'!$O36="NO","Missing Data",IF('Census Input Tab'!$T36=1,IF('Census Input Tab'!$O36="BLANK","BLANK",""),""))</f>
        <v/>
      </c>
      <c r="K5" s="114" t="str">
        <f>IF('Census Input Tab'!$O36="NO","Missing Data",IF(OR($L5="",$L5="BLANK"),IF('Census Input Tab'!O36="BLANK","BLANK",""),IFERROR(INDEX(States,MATCH($L5,Zip_Codes_asTEXT,0)),"Manually enter State")))</f>
        <v/>
      </c>
      <c r="L5" s="85" t="str">
        <f>IF('Census Input Tab'!$O36="NO","Missing Data",IF('Census Input Tab'!T36=1,IF('Census Input Tab'!O36="BLANK","BLANK",""),IF($W5="ZIP CODE NOT IN EV4","Manually enter Zip",$W5)))</f>
        <v/>
      </c>
      <c r="M5" s="85" t="str">
        <f>IF('Census Input Tab'!$O36="NO","Missing Data",IF('Census Input Tab'!T36=1,IF('Census Input Tab'!O36="BLANK","BLANK",""),IF($Y5="ZIP CODE NOT IN EV4","Manually enter Work Zip",$Y5)))</f>
        <v/>
      </c>
      <c r="N5" s="156" t="str">
        <f>IF('Census Input Tab'!$O36="NO","Missing Data",IF('Census Input Tab'!$T36=1,IF('Census Input Tab'!$O36="BLANK","BLANK",""),""))</f>
        <v/>
      </c>
      <c r="O5" s="85" t="str">
        <f>IF('Census Input Tab'!$O36="NO","Missing Data",IF('Census Input Tab'!$T36=1,IF('Census Input Tab'!$O36="BLANK","BLANK",""),""))</f>
        <v/>
      </c>
      <c r="P5" s="81" t="str">
        <f>IF('Census Input Tab'!$O36="NO","Missing Data",IF('Census Input Tab'!T36=1,IF('Census Input Tab'!O36="BLANK","BLANK",""),INDEX('SBMP Underwritten Census'!$S$19:$S$23,MATCH('Census Input Tab'!F36,'SBMP Underwritten Census'!$T$19:$T$23,0))))</f>
        <v/>
      </c>
      <c r="Q5" s="81" t="str">
        <f>IF('Census Input Tab'!$O36="NO","Missing Data",IF('Census Input Tab'!T36=1,IF('Census Input Tab'!O36="BLANK","BLANK",""),IF(AND('Census Input Tab'!G36="",'Census Input Tab'!$O36="YES"),"",INDEX('SBMP Underwritten Census'!$S$27:$S$31,MATCH('Census Input Tab'!G36,'SBMP Underwritten Census'!$T$27:$T$31,0)))))</f>
        <v/>
      </c>
      <c r="S5" s="111" t="s">
        <v>30</v>
      </c>
      <c r="T5" s="111" t="s">
        <v>27</v>
      </c>
      <c r="V5" s="111">
        <f>IF('Census Input Tab'!O36&lt;&gt;"YES",0,1*'Census Input Tab'!$C36)</f>
        <v>0</v>
      </c>
      <c r="W5" s="111" t="str">
        <f t="shared" si="0"/>
        <v/>
      </c>
      <c r="X5" s="111">
        <f>IF('Census Input Tab'!O36&lt;&gt;"YES",0,1*'Census Input Tab'!J36)</f>
        <v>0</v>
      </c>
      <c r="Y5" s="111" t="str">
        <f t="shared" si="1"/>
        <v/>
      </c>
    </row>
    <row r="6" spans="1:25">
      <c r="A6" s="81" t="str">
        <f>IF('Census Input Tab'!$O37="NO","Missing Data",IF('Census Input Tab'!$T37=1,IF('Census Input Tab'!$O37="BLANK","BLANK",""),INDEX($S$3:$S$5,MATCH('Census Input Tab'!H37,$T$3:$T$5,0))))</f>
        <v/>
      </c>
      <c r="B6" s="81" t="str">
        <f>IF('Census Input Tab'!$O37="NO","Missing Data",IF('Census Input Tab'!$T37=1,IF('Census Input Tab'!$O37="BLANK","BLANK",""),IF('Census Input Tab'!I37="St Con","COBRA",IF('Census Input Tab'!I37="","",'Census Input Tab'!I37))))</f>
        <v/>
      </c>
      <c r="C6" s="81" t="str">
        <f>IF('Census Input Tab'!$O37="NO","Missing Data",IF('Census Input Tab'!$T37=1,IF('Census Input Tab'!$O37="BLANK","BLANK",""),'Census Input Tab'!B37))</f>
        <v/>
      </c>
      <c r="D6" s="81" t="str">
        <f>IF('Census Input Tab'!$O37="NO","Missing Data",IF('Census Input Tab'!$T37=1,IF('Census Input Tab'!$O37="BLANK","BLANK",""),'Census Input Tab'!A37))</f>
        <v/>
      </c>
      <c r="E6" s="85" t="str">
        <f>IF('Census Input Tab'!$O37="NO","Missing Data",IF('Census Input Tab'!$T37=1,IF('Census Input Tab'!$O37="BLANK","BLANK",""),""))</f>
        <v/>
      </c>
      <c r="F6" s="83" t="str">
        <f>IF('Census Input Tab'!$O37="NO","Missing Data",IF('Census Input Tab'!T37=1,IF('Census Input Tab'!O37="BLANK","BLANK",""),'Census Input Tab'!D37))</f>
        <v/>
      </c>
      <c r="G6" s="81" t="str">
        <f>IF('Census Input Tab'!$O37="NO","Missing Data",IF('Census Input Tab'!T37=1,IF('Census Input Tab'!O37="BLANK","BLANK",""),'Census Input Tab'!E37))</f>
        <v/>
      </c>
      <c r="H6" s="85" t="str">
        <f>IF('Census Input Tab'!$O37="NO","Missing Data",IF('Census Input Tab'!$T37=1,IF('Census Input Tab'!$O37="BLANK","BLANK",""),""))</f>
        <v/>
      </c>
      <c r="I6" s="85" t="str">
        <f>IF('Census Input Tab'!$O37="NO","Missing Data",IF('Census Input Tab'!$T37=1,IF('Census Input Tab'!$O37="BLANK","BLANK",""),""))</f>
        <v/>
      </c>
      <c r="J6" s="85" t="str">
        <f>IF('Census Input Tab'!$O37="NO","Missing Data",IF('Census Input Tab'!$T37=1,IF('Census Input Tab'!$O37="BLANK","BLANK",""),""))</f>
        <v/>
      </c>
      <c r="K6" s="114" t="str">
        <f>IF('Census Input Tab'!$O37="NO","Missing Data",IF(OR($L6="",$L6="BLANK"),IF('Census Input Tab'!O37="BLANK","BLANK",""),IFERROR(INDEX(States,MATCH($L6,Zip_Codes_asTEXT,0)),"Manually enter State")))</f>
        <v/>
      </c>
      <c r="L6" s="85" t="str">
        <f>IF('Census Input Tab'!$O37="NO","Missing Data",IF('Census Input Tab'!T37=1,IF('Census Input Tab'!O37="BLANK","BLANK",""),IF($W6="ZIP CODE NOT IN EV4","Manually enter Zip",$W6)))</f>
        <v/>
      </c>
      <c r="M6" s="85" t="str">
        <f>IF('Census Input Tab'!$O37="NO","Missing Data",IF('Census Input Tab'!T37=1,IF('Census Input Tab'!O37="BLANK","BLANK",""),IF($Y6="ZIP CODE NOT IN EV4","Manually enter Work Zip",$Y6)))</f>
        <v/>
      </c>
      <c r="N6" s="156" t="str">
        <f>IF('Census Input Tab'!$O37="NO","Missing Data",IF('Census Input Tab'!$T37=1,IF('Census Input Tab'!$O37="BLANK","BLANK",""),""))</f>
        <v/>
      </c>
      <c r="O6" s="85" t="str">
        <f>IF('Census Input Tab'!$O37="NO","Missing Data",IF('Census Input Tab'!$T37=1,IF('Census Input Tab'!$O37="BLANK","BLANK",""),""))</f>
        <v/>
      </c>
      <c r="P6" s="81" t="str">
        <f>IF('Census Input Tab'!$O37="NO","Missing Data",IF('Census Input Tab'!T37=1,IF('Census Input Tab'!O37="BLANK","BLANK",""),INDEX('SBMP Underwritten Census'!$S$19:$S$23,MATCH('Census Input Tab'!F37,'SBMP Underwritten Census'!$T$19:$T$23,0))))</f>
        <v/>
      </c>
      <c r="Q6" s="81" t="str">
        <f>IF('Census Input Tab'!$O37="NO","Missing Data",IF('Census Input Tab'!T37=1,IF('Census Input Tab'!O37="BLANK","BLANK",""),IF(AND('Census Input Tab'!G37="",'Census Input Tab'!$O37="YES"),"",INDEX('SBMP Underwritten Census'!$S$27:$S$31,MATCH('Census Input Tab'!G37,'SBMP Underwritten Census'!$T$27:$T$31,0)))))</f>
        <v/>
      </c>
      <c r="V6" s="111">
        <f>IF('Census Input Tab'!O37&lt;&gt;"YES",0,1*'Census Input Tab'!$C37)</f>
        <v>0</v>
      </c>
      <c r="W6" s="111" t="str">
        <f t="shared" si="0"/>
        <v/>
      </c>
      <c r="X6" s="111">
        <f>IF('Census Input Tab'!O37&lt;&gt;"YES",0,1*'Census Input Tab'!J37)</f>
        <v>0</v>
      </c>
      <c r="Y6" s="111" t="str">
        <f t="shared" si="1"/>
        <v/>
      </c>
    </row>
    <row r="7" spans="1:25">
      <c r="A7" s="81" t="str">
        <f>IF('Census Input Tab'!$O38="NO","Missing Data",IF('Census Input Tab'!$T38=1,IF('Census Input Tab'!$O38="BLANK","BLANK",""),INDEX($S$3:$S$5,MATCH('Census Input Tab'!H38,$T$3:$T$5,0))))</f>
        <v/>
      </c>
      <c r="B7" s="81" t="str">
        <f>IF('Census Input Tab'!$O38="NO","Missing Data",IF('Census Input Tab'!$T38=1,IF('Census Input Tab'!$O38="BLANK","BLANK",""),IF('Census Input Tab'!I38="St Con","COBRA",IF('Census Input Tab'!I38="","",'Census Input Tab'!I38))))</f>
        <v/>
      </c>
      <c r="C7" s="81" t="str">
        <f>IF('Census Input Tab'!$O38="NO","Missing Data",IF('Census Input Tab'!$T38=1,IF('Census Input Tab'!$O38="BLANK","BLANK",""),'Census Input Tab'!B38))</f>
        <v/>
      </c>
      <c r="D7" s="81" t="str">
        <f>IF('Census Input Tab'!$O38="NO","Missing Data",IF('Census Input Tab'!$T38=1,IF('Census Input Tab'!$O38="BLANK","BLANK",""),'Census Input Tab'!A38))</f>
        <v/>
      </c>
      <c r="E7" s="85" t="str">
        <f>IF('Census Input Tab'!$O38="NO","Missing Data",IF('Census Input Tab'!$T38=1,IF('Census Input Tab'!$O38="BLANK","BLANK",""),""))</f>
        <v/>
      </c>
      <c r="F7" s="83" t="str">
        <f>IF('Census Input Tab'!$O38="NO","Missing Data",IF('Census Input Tab'!T38=1,IF('Census Input Tab'!O38="BLANK","BLANK",""),'Census Input Tab'!D38))</f>
        <v/>
      </c>
      <c r="G7" s="81" t="str">
        <f>IF('Census Input Tab'!$O38="NO","Missing Data",IF('Census Input Tab'!T38=1,IF('Census Input Tab'!O38="BLANK","BLANK",""),'Census Input Tab'!E38))</f>
        <v/>
      </c>
      <c r="H7" s="85" t="str">
        <f>IF('Census Input Tab'!$O38="NO","Missing Data",IF('Census Input Tab'!$T38=1,IF('Census Input Tab'!$O38="BLANK","BLANK",""),""))</f>
        <v/>
      </c>
      <c r="I7" s="85" t="str">
        <f>IF('Census Input Tab'!$O38="NO","Missing Data",IF('Census Input Tab'!$T38=1,IF('Census Input Tab'!$O38="BLANK","BLANK",""),""))</f>
        <v/>
      </c>
      <c r="J7" s="85" t="str">
        <f>IF('Census Input Tab'!$O38="NO","Missing Data",IF('Census Input Tab'!$T38=1,IF('Census Input Tab'!$O38="BLANK","BLANK",""),""))</f>
        <v/>
      </c>
      <c r="K7" s="114" t="str">
        <f>IF('Census Input Tab'!$O38="NO","Missing Data",IF(OR($L7="",$L7="BLANK"),IF('Census Input Tab'!O38="BLANK","BLANK",""),IFERROR(INDEX(States,MATCH($L7,Zip_Codes_asTEXT,0)),"Manually enter State")))</f>
        <v/>
      </c>
      <c r="L7" s="85" t="str">
        <f>IF('Census Input Tab'!$O38="NO","Missing Data",IF('Census Input Tab'!T38=1,IF('Census Input Tab'!O38="BLANK","BLANK",""),IF($W7="ZIP CODE NOT IN EV4","Manually enter Zip",$W7)))</f>
        <v/>
      </c>
      <c r="M7" s="85" t="str">
        <f>IF('Census Input Tab'!$O38="NO","Missing Data",IF('Census Input Tab'!T38=1,IF('Census Input Tab'!O38="BLANK","BLANK",""),IF($Y7="ZIP CODE NOT IN EV4","Manually enter Work Zip",$Y7)))</f>
        <v/>
      </c>
      <c r="N7" s="156" t="str">
        <f>IF('Census Input Tab'!$O38="NO","Missing Data",IF('Census Input Tab'!$T38=1,IF('Census Input Tab'!$O38="BLANK","BLANK",""),""))</f>
        <v/>
      </c>
      <c r="O7" s="85" t="str">
        <f>IF('Census Input Tab'!$O38="NO","Missing Data",IF('Census Input Tab'!$T38=1,IF('Census Input Tab'!$O38="BLANK","BLANK",""),""))</f>
        <v/>
      </c>
      <c r="P7" s="81" t="str">
        <f>IF('Census Input Tab'!$O38="NO","Missing Data",IF('Census Input Tab'!T38=1,IF('Census Input Tab'!O38="BLANK","BLANK",""),INDEX('SBMP Underwritten Census'!$S$19:$S$23,MATCH('Census Input Tab'!F38,'SBMP Underwritten Census'!$T$19:$T$23,0))))</f>
        <v/>
      </c>
      <c r="Q7" s="81" t="str">
        <f>IF('Census Input Tab'!$O38="NO","Missing Data",IF('Census Input Tab'!T38=1,IF('Census Input Tab'!O38="BLANK","BLANK",""),IF(AND('Census Input Tab'!G38="",'Census Input Tab'!$O38="YES"),"",INDEX('SBMP Underwritten Census'!$S$27:$S$31,MATCH('Census Input Tab'!G38,'SBMP Underwritten Census'!$T$27:$T$31,0)))))</f>
        <v/>
      </c>
      <c r="S7" s="115" t="s">
        <v>137</v>
      </c>
      <c r="T7" s="115"/>
      <c r="V7" s="111">
        <f>IF('Census Input Tab'!O38&lt;&gt;"YES",0,1*'Census Input Tab'!$C38)</f>
        <v>0</v>
      </c>
      <c r="W7" s="111" t="str">
        <f t="shared" si="0"/>
        <v/>
      </c>
      <c r="X7" s="111">
        <f>IF('Census Input Tab'!O38&lt;&gt;"YES",0,1*'Census Input Tab'!J38)</f>
        <v>0</v>
      </c>
      <c r="Y7" s="111" t="str">
        <f t="shared" si="1"/>
        <v/>
      </c>
    </row>
    <row r="8" spans="1:25">
      <c r="A8" s="81" t="str">
        <f>IF('Census Input Tab'!$O39="NO","Missing Data",IF('Census Input Tab'!$T39=1,IF('Census Input Tab'!$O39="BLANK","BLANK",""),INDEX($S$3:$S$5,MATCH('Census Input Tab'!H39,$T$3:$T$5,0))))</f>
        <v/>
      </c>
      <c r="B8" s="81" t="str">
        <f>IF('Census Input Tab'!$O39="NO","Missing Data",IF('Census Input Tab'!$T39=1,IF('Census Input Tab'!$O39="BLANK","BLANK",""),IF('Census Input Tab'!I39="St Con","COBRA",IF('Census Input Tab'!I39="","",'Census Input Tab'!I39))))</f>
        <v/>
      </c>
      <c r="C8" s="81" t="str">
        <f>IF('Census Input Tab'!$O39="NO","Missing Data",IF('Census Input Tab'!$T39=1,IF('Census Input Tab'!$O39="BLANK","BLANK",""),'Census Input Tab'!B39))</f>
        <v/>
      </c>
      <c r="D8" s="81" t="str">
        <f>IF('Census Input Tab'!$O39="NO","Missing Data",IF('Census Input Tab'!$T39=1,IF('Census Input Tab'!$O39="BLANK","BLANK",""),'Census Input Tab'!A39))</f>
        <v/>
      </c>
      <c r="E8" s="85" t="str">
        <f>IF('Census Input Tab'!$O39="NO","Missing Data",IF('Census Input Tab'!$T39=1,IF('Census Input Tab'!$O39="BLANK","BLANK",""),""))</f>
        <v/>
      </c>
      <c r="F8" s="83" t="str">
        <f>IF('Census Input Tab'!$O39="NO","Missing Data",IF('Census Input Tab'!T39=1,IF('Census Input Tab'!O39="BLANK","BLANK",""),'Census Input Tab'!D39))</f>
        <v/>
      </c>
      <c r="G8" s="81" t="str">
        <f>IF('Census Input Tab'!$O39="NO","Missing Data",IF('Census Input Tab'!T39=1,IF('Census Input Tab'!O39="BLANK","BLANK",""),'Census Input Tab'!E39))</f>
        <v/>
      </c>
      <c r="H8" s="85" t="str">
        <f>IF('Census Input Tab'!$O39="NO","Missing Data",IF('Census Input Tab'!$T39=1,IF('Census Input Tab'!$O39="BLANK","BLANK",""),""))</f>
        <v/>
      </c>
      <c r="I8" s="85" t="str">
        <f>IF('Census Input Tab'!$O39="NO","Missing Data",IF('Census Input Tab'!$T39=1,IF('Census Input Tab'!$O39="BLANK","BLANK",""),""))</f>
        <v/>
      </c>
      <c r="J8" s="85" t="str">
        <f>IF('Census Input Tab'!$O39="NO","Missing Data",IF('Census Input Tab'!$T39=1,IF('Census Input Tab'!$O39="BLANK","BLANK",""),""))</f>
        <v/>
      </c>
      <c r="K8" s="114" t="str">
        <f>IF('Census Input Tab'!$O39="NO","Missing Data",IF(OR($L8="",$L8="BLANK"),IF('Census Input Tab'!O39="BLANK","BLANK",""),IFERROR(INDEX(States,MATCH($L8,Zip_Codes_asTEXT,0)),"Manually enter State")))</f>
        <v/>
      </c>
      <c r="L8" s="85" t="str">
        <f>IF('Census Input Tab'!$O39="NO","Missing Data",IF('Census Input Tab'!T39=1,IF('Census Input Tab'!O39="BLANK","BLANK",""),IF($W8="ZIP CODE NOT IN EV4","Manually enter Zip",$W8)))</f>
        <v/>
      </c>
      <c r="M8" s="85" t="str">
        <f>IF('Census Input Tab'!$O39="NO","Missing Data",IF('Census Input Tab'!T39=1,IF('Census Input Tab'!O39="BLANK","BLANK",""),IF($Y8="ZIP CODE NOT IN EV4","Manually enter Work Zip",$Y8)))</f>
        <v/>
      </c>
      <c r="N8" s="156" t="str">
        <f>IF('Census Input Tab'!$O39="NO","Missing Data",IF('Census Input Tab'!$T39=1,IF('Census Input Tab'!$O39="BLANK","BLANK",""),""))</f>
        <v/>
      </c>
      <c r="O8" s="85" t="str">
        <f>IF('Census Input Tab'!$O39="NO","Missing Data",IF('Census Input Tab'!$T39=1,IF('Census Input Tab'!$O39="BLANK","BLANK",""),""))</f>
        <v/>
      </c>
      <c r="P8" s="81" t="str">
        <f>IF('Census Input Tab'!$O39="NO","Missing Data",IF('Census Input Tab'!T39=1,IF('Census Input Tab'!O39="BLANK","BLANK",""),INDEX('SBMP Underwritten Census'!$S$19:$S$23,MATCH('Census Input Tab'!F39,'SBMP Underwritten Census'!$T$19:$T$23,0))))</f>
        <v/>
      </c>
      <c r="Q8" s="81" t="str">
        <f>IF('Census Input Tab'!$O39="NO","Missing Data",IF('Census Input Tab'!T39=1,IF('Census Input Tab'!O39="BLANK","BLANK",""),IF(AND('Census Input Tab'!G39="",'Census Input Tab'!$O39="YES"),"",INDEX('SBMP Underwritten Census'!$S$27:$S$31,MATCH('Census Input Tab'!G39,'SBMP Underwritten Census'!$T$27:$T$31,0)))))</f>
        <v/>
      </c>
      <c r="S8" s="111" t="s">
        <v>4</v>
      </c>
      <c r="T8" s="111" t="s">
        <v>5</v>
      </c>
      <c r="V8" s="111">
        <f>IF('Census Input Tab'!O39&lt;&gt;"YES",0,1*'Census Input Tab'!$C39)</f>
        <v>0</v>
      </c>
      <c r="W8" s="111" t="str">
        <f t="shared" si="0"/>
        <v/>
      </c>
      <c r="X8" s="111">
        <f>IF('Census Input Tab'!O39&lt;&gt;"YES",0,1*'Census Input Tab'!J39)</f>
        <v>0</v>
      </c>
      <c r="Y8" s="111" t="str">
        <f t="shared" si="1"/>
        <v/>
      </c>
    </row>
    <row r="9" spans="1:25">
      <c r="A9" s="81" t="str">
        <f>IF('Census Input Tab'!$O40="NO","Missing Data",IF('Census Input Tab'!$T40=1,IF('Census Input Tab'!$O40="BLANK","BLANK",""),INDEX($S$3:$S$5,MATCH('Census Input Tab'!H40,$T$3:$T$5,0))))</f>
        <v/>
      </c>
      <c r="B9" s="81" t="str">
        <f>IF('Census Input Tab'!$O40="NO","Missing Data",IF('Census Input Tab'!$T40=1,IF('Census Input Tab'!$O40="BLANK","BLANK",""),IF('Census Input Tab'!I40="St Con","COBRA",IF('Census Input Tab'!I40="","",'Census Input Tab'!I40))))</f>
        <v/>
      </c>
      <c r="C9" s="81" t="str">
        <f>IF('Census Input Tab'!$O40="NO","Missing Data",IF('Census Input Tab'!$T40=1,IF('Census Input Tab'!$O40="BLANK","BLANK",""),'Census Input Tab'!B40))</f>
        <v/>
      </c>
      <c r="D9" s="81" t="str">
        <f>IF('Census Input Tab'!$O40="NO","Missing Data",IF('Census Input Tab'!$T40=1,IF('Census Input Tab'!$O40="BLANK","BLANK",""),'Census Input Tab'!A40))</f>
        <v/>
      </c>
      <c r="E9" s="85" t="str">
        <f>IF('Census Input Tab'!$O40="NO","Missing Data",IF('Census Input Tab'!$T40=1,IF('Census Input Tab'!$O40="BLANK","BLANK",""),""))</f>
        <v/>
      </c>
      <c r="F9" s="83" t="str">
        <f>IF('Census Input Tab'!$O40="NO","Missing Data",IF('Census Input Tab'!T40=1,IF('Census Input Tab'!O40="BLANK","BLANK",""),'Census Input Tab'!D40))</f>
        <v/>
      </c>
      <c r="G9" s="81" t="str">
        <f>IF('Census Input Tab'!$O40="NO","Missing Data",IF('Census Input Tab'!T40=1,IF('Census Input Tab'!O40="BLANK","BLANK",""),'Census Input Tab'!E40))</f>
        <v/>
      </c>
      <c r="H9" s="85" t="str">
        <f>IF('Census Input Tab'!$O40="NO","Missing Data",IF('Census Input Tab'!$T40=1,IF('Census Input Tab'!$O40="BLANK","BLANK",""),""))</f>
        <v/>
      </c>
      <c r="I9" s="85" t="str">
        <f>IF('Census Input Tab'!$O40="NO","Missing Data",IF('Census Input Tab'!$T40=1,IF('Census Input Tab'!$O40="BLANK","BLANK",""),""))</f>
        <v/>
      </c>
      <c r="J9" s="85" t="str">
        <f>IF('Census Input Tab'!$O40="NO","Missing Data",IF('Census Input Tab'!$T40=1,IF('Census Input Tab'!$O40="BLANK","BLANK",""),""))</f>
        <v/>
      </c>
      <c r="K9" s="114" t="str">
        <f>IF('Census Input Tab'!$O40="NO","Missing Data",IF(OR($L9="",$L9="BLANK"),IF('Census Input Tab'!O40="BLANK","BLANK",""),IFERROR(INDEX(States,MATCH($L9,Zip_Codes_asTEXT,0)),"Manually enter State")))</f>
        <v/>
      </c>
      <c r="L9" s="85" t="str">
        <f>IF('Census Input Tab'!$O40="NO","Missing Data",IF('Census Input Tab'!T40=1,IF('Census Input Tab'!O40="BLANK","BLANK",""),IF($W9="ZIP CODE NOT IN EV4","Manually enter Zip",$W9)))</f>
        <v/>
      </c>
      <c r="M9" s="85" t="str">
        <f>IF('Census Input Tab'!$O40="NO","Missing Data",IF('Census Input Tab'!T40=1,IF('Census Input Tab'!O40="BLANK","BLANK",""),IF($Y9="ZIP CODE NOT IN EV4","Manually enter Work Zip",$Y9)))</f>
        <v/>
      </c>
      <c r="N9" s="156" t="str">
        <f>IF('Census Input Tab'!$O40="NO","Missing Data",IF('Census Input Tab'!$T40=1,IF('Census Input Tab'!$O40="BLANK","BLANK",""),""))</f>
        <v/>
      </c>
      <c r="O9" s="85" t="str">
        <f>IF('Census Input Tab'!$O40="NO","Missing Data",IF('Census Input Tab'!$T40=1,IF('Census Input Tab'!$O40="BLANK","BLANK",""),""))</f>
        <v/>
      </c>
      <c r="P9" s="81" t="str">
        <f>IF('Census Input Tab'!$O40="NO","Missing Data",IF('Census Input Tab'!T40=1,IF('Census Input Tab'!O40="BLANK","BLANK",""),INDEX('SBMP Underwritten Census'!$S$19:$S$23,MATCH('Census Input Tab'!F40,'SBMP Underwritten Census'!$T$19:$T$23,0))))</f>
        <v/>
      </c>
      <c r="Q9" s="81" t="str">
        <f>IF('Census Input Tab'!$O40="NO","Missing Data",IF('Census Input Tab'!T40=1,IF('Census Input Tab'!O40="BLANK","BLANK",""),IF(AND('Census Input Tab'!G40="",'Census Input Tab'!$O40="YES"),"",INDEX('SBMP Underwritten Census'!$S$27:$S$31,MATCH('Census Input Tab'!G40,'SBMP Underwritten Census'!$T$27:$T$31,0)))))</f>
        <v/>
      </c>
      <c r="S9" s="116" t="s">
        <v>7</v>
      </c>
      <c r="T9" s="116" t="s">
        <v>7</v>
      </c>
      <c r="V9" s="111">
        <f>IF('Census Input Tab'!O40&lt;&gt;"YES",0,1*'Census Input Tab'!$C40)</f>
        <v>0</v>
      </c>
      <c r="W9" s="111" t="str">
        <f t="shared" si="0"/>
        <v/>
      </c>
      <c r="X9" s="111">
        <f>IF('Census Input Tab'!O40&lt;&gt;"YES",0,1*'Census Input Tab'!J40)</f>
        <v>0</v>
      </c>
      <c r="Y9" s="111" t="str">
        <f t="shared" si="1"/>
        <v/>
      </c>
    </row>
    <row r="10" spans="1:25">
      <c r="A10" s="81" t="str">
        <f>IF('Census Input Tab'!$O41="NO","Missing Data",IF('Census Input Tab'!$T41=1,IF('Census Input Tab'!$O41="BLANK","BLANK",""),INDEX($S$3:$S$5,MATCH('Census Input Tab'!H41,$T$3:$T$5,0))))</f>
        <v/>
      </c>
      <c r="B10" s="81" t="str">
        <f>IF('Census Input Tab'!$O41="NO","Missing Data",IF('Census Input Tab'!$T41=1,IF('Census Input Tab'!$O41="BLANK","BLANK",""),IF('Census Input Tab'!I41="St Con","COBRA",IF('Census Input Tab'!I41="","",'Census Input Tab'!I41))))</f>
        <v/>
      </c>
      <c r="C10" s="81" t="str">
        <f>IF('Census Input Tab'!$O41="NO","Missing Data",IF('Census Input Tab'!$T41=1,IF('Census Input Tab'!$O41="BLANK","BLANK",""),'Census Input Tab'!B41))</f>
        <v/>
      </c>
      <c r="D10" s="81" t="str">
        <f>IF('Census Input Tab'!$O41="NO","Missing Data",IF('Census Input Tab'!$T41=1,IF('Census Input Tab'!$O41="BLANK","BLANK",""),'Census Input Tab'!A41))</f>
        <v/>
      </c>
      <c r="E10" s="85" t="str">
        <f>IF('Census Input Tab'!$O41="NO","Missing Data",IF('Census Input Tab'!$T41=1,IF('Census Input Tab'!$O41="BLANK","BLANK",""),""))</f>
        <v/>
      </c>
      <c r="F10" s="83" t="str">
        <f>IF('Census Input Tab'!$O41="NO","Missing Data",IF('Census Input Tab'!T41=1,IF('Census Input Tab'!O41="BLANK","BLANK",""),'Census Input Tab'!D41))</f>
        <v/>
      </c>
      <c r="G10" s="81" t="str">
        <f>IF('Census Input Tab'!$O41="NO","Missing Data",IF('Census Input Tab'!T41=1,IF('Census Input Tab'!O41="BLANK","BLANK",""),'Census Input Tab'!E41))</f>
        <v/>
      </c>
      <c r="H10" s="85" t="str">
        <f>IF('Census Input Tab'!$O41="NO","Missing Data",IF('Census Input Tab'!$T41=1,IF('Census Input Tab'!$O41="BLANK","BLANK",""),""))</f>
        <v/>
      </c>
      <c r="I10" s="85" t="str">
        <f>IF('Census Input Tab'!$O41="NO","Missing Data",IF('Census Input Tab'!$T41=1,IF('Census Input Tab'!$O41="BLANK","BLANK",""),""))</f>
        <v/>
      </c>
      <c r="J10" s="85" t="str">
        <f>IF('Census Input Tab'!$O41="NO","Missing Data",IF('Census Input Tab'!$T41=1,IF('Census Input Tab'!$O41="BLANK","BLANK",""),""))</f>
        <v/>
      </c>
      <c r="K10" s="114" t="str">
        <f>IF('Census Input Tab'!$O41="NO","Missing Data",IF(OR($L10="",$L10="BLANK"),IF('Census Input Tab'!O41="BLANK","BLANK",""),IFERROR(INDEX(States,MATCH($L10,Zip_Codes_asTEXT,0)),"Manually enter State")))</f>
        <v/>
      </c>
      <c r="L10" s="85" t="str">
        <f>IF('Census Input Tab'!$O41="NO","Missing Data",IF('Census Input Tab'!T41=1,IF('Census Input Tab'!O41="BLANK","BLANK",""),IF($W10="ZIP CODE NOT IN EV4","Manually enter Zip",$W10)))</f>
        <v/>
      </c>
      <c r="M10" s="85" t="str">
        <f>IF('Census Input Tab'!$O41="NO","Missing Data",IF('Census Input Tab'!T41=1,IF('Census Input Tab'!O41="BLANK","BLANK",""),IF($Y10="ZIP CODE NOT IN EV4","Manually enter Work Zip",$Y10)))</f>
        <v/>
      </c>
      <c r="N10" s="156" t="str">
        <f>IF('Census Input Tab'!$O41="NO","Missing Data",IF('Census Input Tab'!$T41=1,IF('Census Input Tab'!$O41="BLANK","BLANK",""),""))</f>
        <v/>
      </c>
      <c r="O10" s="85" t="str">
        <f>IF('Census Input Tab'!$O41="NO","Missing Data",IF('Census Input Tab'!$T41=1,IF('Census Input Tab'!$O41="BLANK","BLANK",""),""))</f>
        <v/>
      </c>
      <c r="P10" s="81" t="str">
        <f>IF('Census Input Tab'!$O41="NO","Missing Data",IF('Census Input Tab'!T41=1,IF('Census Input Tab'!O41="BLANK","BLANK",""),INDEX('SBMP Underwritten Census'!$S$19:$S$23,MATCH('Census Input Tab'!F41,'SBMP Underwritten Census'!$T$19:$T$23,0))))</f>
        <v/>
      </c>
      <c r="Q10" s="81" t="str">
        <f>IF('Census Input Tab'!$O41="NO","Missing Data",IF('Census Input Tab'!T41=1,IF('Census Input Tab'!O41="BLANK","BLANK",""),IF(AND('Census Input Tab'!G41="",'Census Input Tab'!$O41="YES"),"",INDEX('SBMP Underwritten Census'!$S$27:$S$31,MATCH('Census Input Tab'!G41,'SBMP Underwritten Census'!$T$27:$T$31,0)))))</f>
        <v/>
      </c>
      <c r="S10" s="116" t="s">
        <v>79</v>
      </c>
      <c r="T10" s="116" t="s">
        <v>79</v>
      </c>
      <c r="V10" s="111">
        <f>IF('Census Input Tab'!O41&lt;&gt;"YES",0,1*'Census Input Tab'!$C41)</f>
        <v>0</v>
      </c>
      <c r="W10" s="111" t="str">
        <f t="shared" si="0"/>
        <v/>
      </c>
      <c r="X10" s="111">
        <f>IF('Census Input Tab'!O41&lt;&gt;"YES",0,1*'Census Input Tab'!J41)</f>
        <v>0</v>
      </c>
      <c r="Y10" s="111" t="str">
        <f t="shared" si="1"/>
        <v/>
      </c>
    </row>
    <row r="11" spans="1:25">
      <c r="A11" s="81" t="str">
        <f>IF('Census Input Tab'!$O42="NO","Missing Data",IF('Census Input Tab'!$T42=1,IF('Census Input Tab'!$O42="BLANK","BLANK",""),INDEX($S$3:$S$5,MATCH('Census Input Tab'!H42,$T$3:$T$5,0))))</f>
        <v/>
      </c>
      <c r="B11" s="81" t="str">
        <f>IF('Census Input Tab'!$O42="NO","Missing Data",IF('Census Input Tab'!$T42=1,IF('Census Input Tab'!$O42="BLANK","BLANK",""),IF('Census Input Tab'!I42="St Con","COBRA",IF('Census Input Tab'!I42="","",'Census Input Tab'!I42))))</f>
        <v/>
      </c>
      <c r="C11" s="81" t="str">
        <f>IF('Census Input Tab'!$O42="NO","Missing Data",IF('Census Input Tab'!$T42=1,IF('Census Input Tab'!$O42="BLANK","BLANK",""),'Census Input Tab'!B42))</f>
        <v/>
      </c>
      <c r="D11" s="81" t="str">
        <f>IF('Census Input Tab'!$O42="NO","Missing Data",IF('Census Input Tab'!$T42=1,IF('Census Input Tab'!$O42="BLANK","BLANK",""),'Census Input Tab'!A42))</f>
        <v/>
      </c>
      <c r="E11" s="85" t="str">
        <f>IF('Census Input Tab'!$O42="NO","Missing Data",IF('Census Input Tab'!$T42=1,IF('Census Input Tab'!$O42="BLANK","BLANK",""),""))</f>
        <v/>
      </c>
      <c r="F11" s="83" t="str">
        <f>IF('Census Input Tab'!$O42="NO","Missing Data",IF('Census Input Tab'!T42=1,IF('Census Input Tab'!O42="BLANK","BLANK",""),'Census Input Tab'!D42))</f>
        <v/>
      </c>
      <c r="G11" s="81" t="str">
        <f>IF('Census Input Tab'!$O42="NO","Missing Data",IF('Census Input Tab'!T42=1,IF('Census Input Tab'!O42="BLANK","BLANK",""),'Census Input Tab'!E42))</f>
        <v/>
      </c>
      <c r="H11" s="85" t="str">
        <f>IF('Census Input Tab'!$O42="NO","Missing Data",IF('Census Input Tab'!$T42=1,IF('Census Input Tab'!$O42="BLANK","BLANK",""),""))</f>
        <v/>
      </c>
      <c r="I11" s="85" t="str">
        <f>IF('Census Input Tab'!$O42="NO","Missing Data",IF('Census Input Tab'!$T42=1,IF('Census Input Tab'!$O42="BLANK","BLANK",""),""))</f>
        <v/>
      </c>
      <c r="J11" s="85" t="str">
        <f>IF('Census Input Tab'!$O42="NO","Missing Data",IF('Census Input Tab'!$T42=1,IF('Census Input Tab'!$O42="BLANK","BLANK",""),""))</f>
        <v/>
      </c>
      <c r="K11" s="114" t="str">
        <f>IF('Census Input Tab'!$O42="NO","Missing Data",IF(OR($L11="",$L11="BLANK"),IF('Census Input Tab'!O42="BLANK","BLANK",""),IFERROR(INDEX(States,MATCH($L11,Zip_Codes_asTEXT,0)),"Manually enter State")))</f>
        <v/>
      </c>
      <c r="L11" s="85" t="str">
        <f>IF('Census Input Tab'!$O42="NO","Missing Data",IF('Census Input Tab'!T42=1,IF('Census Input Tab'!O42="BLANK","BLANK",""),IF($W11="ZIP CODE NOT IN EV4","Manually enter Zip",$W11)))</f>
        <v/>
      </c>
      <c r="M11" s="85" t="str">
        <f>IF('Census Input Tab'!$O42="NO","Missing Data",IF('Census Input Tab'!T42=1,IF('Census Input Tab'!O42="BLANK","BLANK",""),IF($Y11="ZIP CODE NOT IN EV4","Manually enter Work Zip",$Y11)))</f>
        <v/>
      </c>
      <c r="N11" s="156" t="str">
        <f>IF('Census Input Tab'!$O42="NO","Missing Data",IF('Census Input Tab'!$T42=1,IF('Census Input Tab'!$O42="BLANK","BLANK",""),""))</f>
        <v/>
      </c>
      <c r="O11" s="85" t="str">
        <f>IF('Census Input Tab'!$O42="NO","Missing Data",IF('Census Input Tab'!$T42=1,IF('Census Input Tab'!$O42="BLANK","BLANK",""),""))</f>
        <v/>
      </c>
      <c r="P11" s="81" t="str">
        <f>IF('Census Input Tab'!$O42="NO","Missing Data",IF('Census Input Tab'!T42=1,IF('Census Input Tab'!O42="BLANK","BLANK",""),INDEX('SBMP Underwritten Census'!$S$19:$S$23,MATCH('Census Input Tab'!F42,'SBMP Underwritten Census'!$T$19:$T$23,0))))</f>
        <v/>
      </c>
      <c r="Q11" s="81" t="str">
        <f>IF('Census Input Tab'!$O42="NO","Missing Data",IF('Census Input Tab'!T42=1,IF('Census Input Tab'!O42="BLANK","BLANK",""),IF(AND('Census Input Tab'!G42="",'Census Input Tab'!$O42="YES"),"",INDEX('SBMP Underwritten Census'!$S$27:$S$31,MATCH('Census Input Tab'!G42,'SBMP Underwritten Census'!$T$27:$T$31,0)))))</f>
        <v/>
      </c>
      <c r="S11" s="116"/>
      <c r="V11" s="111">
        <f>IF('Census Input Tab'!O42&lt;&gt;"YES",0,1*'Census Input Tab'!$C42)</f>
        <v>0</v>
      </c>
      <c r="W11" s="111" t="str">
        <f t="shared" si="0"/>
        <v/>
      </c>
      <c r="X11" s="111">
        <f>IF('Census Input Tab'!O42&lt;&gt;"YES",0,1*'Census Input Tab'!J42)</f>
        <v>0</v>
      </c>
      <c r="Y11" s="111" t="str">
        <f t="shared" si="1"/>
        <v/>
      </c>
    </row>
    <row r="12" spans="1:25">
      <c r="A12" s="81" t="str">
        <f>IF('Census Input Tab'!$O43="NO","Missing Data",IF('Census Input Tab'!$T43=1,IF('Census Input Tab'!$O43="BLANK","BLANK",""),INDEX($S$3:$S$5,MATCH('Census Input Tab'!H43,$T$3:$T$5,0))))</f>
        <v/>
      </c>
      <c r="B12" s="81" t="str">
        <f>IF('Census Input Tab'!$O43="NO","Missing Data",IF('Census Input Tab'!$T43=1,IF('Census Input Tab'!$O43="BLANK","BLANK",""),IF('Census Input Tab'!I43="St Con","COBRA",IF('Census Input Tab'!I43="","",'Census Input Tab'!I43))))</f>
        <v/>
      </c>
      <c r="C12" s="81" t="str">
        <f>IF('Census Input Tab'!$O43="NO","Missing Data",IF('Census Input Tab'!$T43=1,IF('Census Input Tab'!$O43="BLANK","BLANK",""),'Census Input Tab'!B43))</f>
        <v/>
      </c>
      <c r="D12" s="81" t="str">
        <f>IF('Census Input Tab'!$O43="NO","Missing Data",IF('Census Input Tab'!$T43=1,IF('Census Input Tab'!$O43="BLANK","BLANK",""),'Census Input Tab'!A43))</f>
        <v/>
      </c>
      <c r="E12" s="85" t="str">
        <f>IF('Census Input Tab'!$O43="NO","Missing Data",IF('Census Input Tab'!$T43=1,IF('Census Input Tab'!$O43="BLANK","BLANK",""),""))</f>
        <v/>
      </c>
      <c r="F12" s="83" t="str">
        <f>IF('Census Input Tab'!$O43="NO","Missing Data",IF('Census Input Tab'!T43=1,IF('Census Input Tab'!O43="BLANK","BLANK",""),'Census Input Tab'!D43))</f>
        <v/>
      </c>
      <c r="G12" s="81" t="str">
        <f>IF('Census Input Tab'!$O43="NO","Missing Data",IF('Census Input Tab'!T43=1,IF('Census Input Tab'!O43="BLANK","BLANK",""),'Census Input Tab'!E43))</f>
        <v/>
      </c>
      <c r="H12" s="85" t="str">
        <f>IF('Census Input Tab'!$O43="NO","Missing Data",IF('Census Input Tab'!$T43=1,IF('Census Input Tab'!$O43="BLANK","BLANK",""),""))</f>
        <v/>
      </c>
      <c r="I12" s="85" t="str">
        <f>IF('Census Input Tab'!$O43="NO","Missing Data",IF('Census Input Tab'!$T43=1,IF('Census Input Tab'!$O43="BLANK","BLANK",""),""))</f>
        <v/>
      </c>
      <c r="J12" s="85" t="str">
        <f>IF('Census Input Tab'!$O43="NO","Missing Data",IF('Census Input Tab'!$T43=1,IF('Census Input Tab'!$O43="BLANK","BLANK",""),""))</f>
        <v/>
      </c>
      <c r="K12" s="114" t="str">
        <f>IF('Census Input Tab'!$O43="NO","Missing Data",IF(OR($L12="",$L12="BLANK"),IF('Census Input Tab'!O43="BLANK","BLANK",""),IFERROR(INDEX(States,MATCH($L12,Zip_Codes_asTEXT,0)),"Manually enter State")))</f>
        <v/>
      </c>
      <c r="L12" s="85" t="str">
        <f>IF('Census Input Tab'!$O43="NO","Missing Data",IF('Census Input Tab'!T43=1,IF('Census Input Tab'!O43="BLANK","BLANK",""),IF($W12="ZIP CODE NOT IN EV4","Manually enter Zip",$W12)))</f>
        <v/>
      </c>
      <c r="M12" s="85" t="str">
        <f>IF('Census Input Tab'!$O43="NO","Missing Data",IF('Census Input Tab'!T43=1,IF('Census Input Tab'!O43="BLANK","BLANK",""),IF($Y12="ZIP CODE NOT IN EV4","Manually enter Work Zip",$Y12)))</f>
        <v/>
      </c>
      <c r="N12" s="156" t="str">
        <f>IF('Census Input Tab'!$O43="NO","Missing Data",IF('Census Input Tab'!$T43=1,IF('Census Input Tab'!$O43="BLANK","BLANK",""),""))</f>
        <v/>
      </c>
      <c r="O12" s="85" t="str">
        <f>IF('Census Input Tab'!$O43="NO","Missing Data",IF('Census Input Tab'!$T43=1,IF('Census Input Tab'!$O43="BLANK","BLANK",""),""))</f>
        <v/>
      </c>
      <c r="P12" s="81" t="str">
        <f>IF('Census Input Tab'!$O43="NO","Missing Data",IF('Census Input Tab'!T43=1,IF('Census Input Tab'!O43="BLANK","BLANK",""),INDEX('SBMP Underwritten Census'!$S$19:$S$23,MATCH('Census Input Tab'!F43,'SBMP Underwritten Census'!$T$19:$T$23,0))))</f>
        <v/>
      </c>
      <c r="Q12" s="81" t="str">
        <f>IF('Census Input Tab'!$O43="NO","Missing Data",IF('Census Input Tab'!T43=1,IF('Census Input Tab'!O43="BLANK","BLANK",""),IF(AND('Census Input Tab'!G43="",'Census Input Tab'!$O43="YES"),"",INDEX('SBMP Underwritten Census'!$S$27:$S$31,MATCH('Census Input Tab'!G43,'SBMP Underwritten Census'!$T$27:$T$31,0)))))</f>
        <v/>
      </c>
      <c r="S12" s="115" t="s">
        <v>136</v>
      </c>
      <c r="T12" s="115"/>
      <c r="V12" s="111">
        <f>IF('Census Input Tab'!O43&lt;&gt;"YES",0,1*'Census Input Tab'!$C43)</f>
        <v>0</v>
      </c>
      <c r="W12" s="111" t="str">
        <f t="shared" si="0"/>
        <v/>
      </c>
      <c r="X12" s="111">
        <f>IF('Census Input Tab'!O43&lt;&gt;"YES",0,1*'Census Input Tab'!J43)</f>
        <v>0</v>
      </c>
      <c r="Y12" s="111" t="str">
        <f t="shared" si="1"/>
        <v/>
      </c>
    </row>
    <row r="13" spans="1:25">
      <c r="A13" s="81" t="str">
        <f>IF('Census Input Tab'!$O44="NO","Missing Data",IF('Census Input Tab'!$T44=1,IF('Census Input Tab'!$O44="BLANK","BLANK",""),INDEX($S$3:$S$5,MATCH('Census Input Tab'!H44,$T$3:$T$5,0))))</f>
        <v/>
      </c>
      <c r="B13" s="81" t="str">
        <f>IF('Census Input Tab'!$O44="NO","Missing Data",IF('Census Input Tab'!$T44=1,IF('Census Input Tab'!$O44="BLANK","BLANK",""),IF('Census Input Tab'!I44="St Con","COBRA",IF('Census Input Tab'!I44="","",'Census Input Tab'!I44))))</f>
        <v/>
      </c>
      <c r="C13" s="81" t="str">
        <f>IF('Census Input Tab'!$O44="NO","Missing Data",IF('Census Input Tab'!$T44=1,IF('Census Input Tab'!$O44="BLANK","BLANK",""),'Census Input Tab'!B44))</f>
        <v/>
      </c>
      <c r="D13" s="81" t="str">
        <f>IF('Census Input Tab'!$O44="NO","Missing Data",IF('Census Input Tab'!$T44=1,IF('Census Input Tab'!$O44="BLANK","BLANK",""),'Census Input Tab'!A44))</f>
        <v/>
      </c>
      <c r="E13" s="85" t="str">
        <f>IF('Census Input Tab'!$O44="NO","Missing Data",IF('Census Input Tab'!$T44=1,IF('Census Input Tab'!$O44="BLANK","BLANK",""),""))</f>
        <v/>
      </c>
      <c r="F13" s="83" t="str">
        <f>IF('Census Input Tab'!$O44="NO","Missing Data",IF('Census Input Tab'!T44=1,IF('Census Input Tab'!O44="BLANK","BLANK",""),'Census Input Tab'!D44))</f>
        <v/>
      </c>
      <c r="G13" s="81" t="str">
        <f>IF('Census Input Tab'!$O44="NO","Missing Data",IF('Census Input Tab'!T44=1,IF('Census Input Tab'!O44="BLANK","BLANK",""),'Census Input Tab'!E44))</f>
        <v/>
      </c>
      <c r="H13" s="85" t="str">
        <f>IF('Census Input Tab'!$O44="NO","Missing Data",IF('Census Input Tab'!$T44=1,IF('Census Input Tab'!$O44="BLANK","BLANK",""),""))</f>
        <v/>
      </c>
      <c r="I13" s="85" t="str">
        <f>IF('Census Input Tab'!$O44="NO","Missing Data",IF('Census Input Tab'!$T44=1,IF('Census Input Tab'!$O44="BLANK","BLANK",""),""))</f>
        <v/>
      </c>
      <c r="J13" s="85" t="str">
        <f>IF('Census Input Tab'!$O44="NO","Missing Data",IF('Census Input Tab'!$T44=1,IF('Census Input Tab'!$O44="BLANK","BLANK",""),""))</f>
        <v/>
      </c>
      <c r="K13" s="114" t="str">
        <f>IF('Census Input Tab'!$O44="NO","Missing Data",IF(OR($L13="",$L13="BLANK"),IF('Census Input Tab'!O44="BLANK","BLANK",""),IFERROR(INDEX(States,MATCH($L13,Zip_Codes_asTEXT,0)),"Manually enter State")))</f>
        <v/>
      </c>
      <c r="L13" s="85" t="str">
        <f>IF('Census Input Tab'!$O44="NO","Missing Data",IF('Census Input Tab'!T44=1,IF('Census Input Tab'!O44="BLANK","BLANK",""),IF($W13="ZIP CODE NOT IN EV4","Manually enter Zip",$W13)))</f>
        <v/>
      </c>
      <c r="M13" s="85" t="str">
        <f>IF('Census Input Tab'!$O44="NO","Missing Data",IF('Census Input Tab'!T44=1,IF('Census Input Tab'!O44="BLANK","BLANK",""),IF($Y13="ZIP CODE NOT IN EV4","Manually enter Work Zip",$Y13)))</f>
        <v/>
      </c>
      <c r="N13" s="156" t="str">
        <f>IF('Census Input Tab'!$O44="NO","Missing Data",IF('Census Input Tab'!$T44=1,IF('Census Input Tab'!$O44="BLANK","BLANK",""),""))</f>
        <v/>
      </c>
      <c r="O13" s="85" t="str">
        <f>IF('Census Input Tab'!$O44="NO","Missing Data",IF('Census Input Tab'!$T44=1,IF('Census Input Tab'!$O44="BLANK","BLANK",""),""))</f>
        <v/>
      </c>
      <c r="P13" s="81" t="str">
        <f>IF('Census Input Tab'!$O44="NO","Missing Data",IF('Census Input Tab'!T44=1,IF('Census Input Tab'!O44="BLANK","BLANK",""),INDEX('SBMP Underwritten Census'!$S$19:$S$23,MATCH('Census Input Tab'!F44,'SBMP Underwritten Census'!$T$19:$T$23,0))))</f>
        <v/>
      </c>
      <c r="Q13" s="81" t="str">
        <f>IF('Census Input Tab'!$O44="NO","Missing Data",IF('Census Input Tab'!T44=1,IF('Census Input Tab'!O44="BLANK","BLANK",""),IF(AND('Census Input Tab'!G44="",'Census Input Tab'!$O44="YES"),"",INDEX('SBMP Underwritten Census'!$S$27:$S$31,MATCH('Census Input Tab'!G44,'SBMP Underwritten Census'!$T$27:$T$31,0)))))</f>
        <v/>
      </c>
      <c r="S13" s="111" t="s">
        <v>4</v>
      </c>
      <c r="T13" s="111" t="s">
        <v>5</v>
      </c>
      <c r="V13" s="111">
        <f>IF('Census Input Tab'!O44&lt;&gt;"YES",0,1*'Census Input Tab'!$C44)</f>
        <v>0</v>
      </c>
      <c r="W13" s="111" t="str">
        <f t="shared" si="0"/>
        <v/>
      </c>
      <c r="X13" s="111">
        <f>IF('Census Input Tab'!O44&lt;&gt;"YES",0,1*'Census Input Tab'!J44)</f>
        <v>0</v>
      </c>
      <c r="Y13" s="111" t="str">
        <f t="shared" si="1"/>
        <v/>
      </c>
    </row>
    <row r="14" spans="1:25">
      <c r="A14" s="81" t="str">
        <f>IF('Census Input Tab'!$O45="NO","Missing Data",IF('Census Input Tab'!$T45=1,IF('Census Input Tab'!$O45="BLANK","BLANK",""),INDEX($S$3:$S$5,MATCH('Census Input Tab'!H45,$T$3:$T$5,0))))</f>
        <v/>
      </c>
      <c r="B14" s="81" t="str">
        <f>IF('Census Input Tab'!$O45="NO","Missing Data",IF('Census Input Tab'!$T45=1,IF('Census Input Tab'!$O45="BLANK","BLANK",""),IF('Census Input Tab'!I45="St Con","COBRA",IF('Census Input Tab'!I45="","",'Census Input Tab'!I45))))</f>
        <v/>
      </c>
      <c r="C14" s="81" t="str">
        <f>IF('Census Input Tab'!$O45="NO","Missing Data",IF('Census Input Tab'!$T45=1,IF('Census Input Tab'!$O45="BLANK","BLANK",""),'Census Input Tab'!B45))</f>
        <v/>
      </c>
      <c r="D14" s="81" t="str">
        <f>IF('Census Input Tab'!$O45="NO","Missing Data",IF('Census Input Tab'!$T45=1,IF('Census Input Tab'!$O45="BLANK","BLANK",""),'Census Input Tab'!A45))</f>
        <v/>
      </c>
      <c r="E14" s="85" t="str">
        <f>IF('Census Input Tab'!$O45="NO","Missing Data",IF('Census Input Tab'!$T45=1,IF('Census Input Tab'!$O45="BLANK","BLANK",""),""))</f>
        <v/>
      </c>
      <c r="F14" s="83" t="str">
        <f>IF('Census Input Tab'!$O45="NO","Missing Data",IF('Census Input Tab'!T45=1,IF('Census Input Tab'!O45="BLANK","BLANK",""),'Census Input Tab'!D45))</f>
        <v/>
      </c>
      <c r="G14" s="81" t="str">
        <f>IF('Census Input Tab'!$O45="NO","Missing Data",IF('Census Input Tab'!T45=1,IF('Census Input Tab'!O45="BLANK","BLANK",""),'Census Input Tab'!E45))</f>
        <v/>
      </c>
      <c r="H14" s="85" t="str">
        <f>IF('Census Input Tab'!$O45="NO","Missing Data",IF('Census Input Tab'!$T45=1,IF('Census Input Tab'!$O45="BLANK","BLANK",""),""))</f>
        <v/>
      </c>
      <c r="I14" s="85" t="str">
        <f>IF('Census Input Tab'!$O45="NO","Missing Data",IF('Census Input Tab'!$T45=1,IF('Census Input Tab'!$O45="BLANK","BLANK",""),""))</f>
        <v/>
      </c>
      <c r="J14" s="85" t="str">
        <f>IF('Census Input Tab'!$O45="NO","Missing Data",IF('Census Input Tab'!$T45=1,IF('Census Input Tab'!$O45="BLANK","BLANK",""),""))</f>
        <v/>
      </c>
      <c r="K14" s="114" t="str">
        <f>IF('Census Input Tab'!$O45="NO","Missing Data",IF(OR($L14="",$L14="BLANK"),IF('Census Input Tab'!O45="BLANK","BLANK",""),IFERROR(INDEX(States,MATCH($L14,Zip_Codes_asTEXT,0)),"Manually enter State")))</f>
        <v/>
      </c>
      <c r="L14" s="85" t="str">
        <f>IF('Census Input Tab'!$O45="NO","Missing Data",IF('Census Input Tab'!T45=1,IF('Census Input Tab'!O45="BLANK","BLANK",""),IF($W14="ZIP CODE NOT IN EV4","Manually enter Zip",$W14)))</f>
        <v/>
      </c>
      <c r="M14" s="85" t="str">
        <f>IF('Census Input Tab'!$O45="NO","Missing Data",IF('Census Input Tab'!T45=1,IF('Census Input Tab'!O45="BLANK","BLANK",""),IF($Y14="ZIP CODE NOT IN EV4","Manually enter Work Zip",$Y14)))</f>
        <v/>
      </c>
      <c r="N14" s="156" t="str">
        <f>IF('Census Input Tab'!$O45="NO","Missing Data",IF('Census Input Tab'!$T45=1,IF('Census Input Tab'!$O45="BLANK","BLANK",""),""))</f>
        <v/>
      </c>
      <c r="O14" s="85" t="str">
        <f>IF('Census Input Tab'!$O45="NO","Missing Data",IF('Census Input Tab'!$T45=1,IF('Census Input Tab'!$O45="BLANK","BLANK",""),""))</f>
        <v/>
      </c>
      <c r="P14" s="81" t="str">
        <f>IF('Census Input Tab'!$O45="NO","Missing Data",IF('Census Input Tab'!T45=1,IF('Census Input Tab'!O45="BLANK","BLANK",""),INDEX('SBMP Underwritten Census'!$S$19:$S$23,MATCH('Census Input Tab'!F45,'SBMP Underwritten Census'!$T$19:$T$23,0))))</f>
        <v/>
      </c>
      <c r="Q14" s="81" t="str">
        <f>IF('Census Input Tab'!$O45="NO","Missing Data",IF('Census Input Tab'!T45=1,IF('Census Input Tab'!O45="BLANK","BLANK",""),IF(AND('Census Input Tab'!G45="",'Census Input Tab'!$O45="YES"),"",INDEX('SBMP Underwritten Census'!$S$27:$S$31,MATCH('Census Input Tab'!G45,'SBMP Underwritten Census'!$T$27:$T$31,0)))))</f>
        <v/>
      </c>
      <c r="S14" s="111" t="s">
        <v>134</v>
      </c>
      <c r="T14" s="111" t="s">
        <v>99</v>
      </c>
      <c r="V14" s="111">
        <f>IF('Census Input Tab'!O45&lt;&gt;"YES",0,1*'Census Input Tab'!$C45)</f>
        <v>0</v>
      </c>
      <c r="W14" s="111" t="str">
        <f t="shared" si="0"/>
        <v/>
      </c>
      <c r="X14" s="111">
        <f>IF('Census Input Tab'!O45&lt;&gt;"YES",0,1*'Census Input Tab'!J45)</f>
        <v>0</v>
      </c>
      <c r="Y14" s="111" t="str">
        <f t="shared" si="1"/>
        <v/>
      </c>
    </row>
    <row r="15" spans="1:25">
      <c r="A15" s="81" t="str">
        <f>IF('Census Input Tab'!$O46="NO","Missing Data",IF('Census Input Tab'!$T46=1,IF('Census Input Tab'!$O46="BLANK","BLANK",""),INDEX($S$3:$S$5,MATCH('Census Input Tab'!H46,$T$3:$T$5,0))))</f>
        <v/>
      </c>
      <c r="B15" s="81" t="str">
        <f>IF('Census Input Tab'!$O46="NO","Missing Data",IF('Census Input Tab'!$T46=1,IF('Census Input Tab'!$O46="BLANK","BLANK",""),IF('Census Input Tab'!I46="St Con","COBRA",IF('Census Input Tab'!I46="","",'Census Input Tab'!I46))))</f>
        <v/>
      </c>
      <c r="C15" s="81" t="str">
        <f>IF('Census Input Tab'!$O46="NO","Missing Data",IF('Census Input Tab'!$T46=1,IF('Census Input Tab'!$O46="BLANK","BLANK",""),'Census Input Tab'!B46))</f>
        <v/>
      </c>
      <c r="D15" s="81" t="str">
        <f>IF('Census Input Tab'!$O46="NO","Missing Data",IF('Census Input Tab'!$T46=1,IF('Census Input Tab'!$O46="BLANK","BLANK",""),'Census Input Tab'!A46))</f>
        <v/>
      </c>
      <c r="E15" s="85" t="str">
        <f>IF('Census Input Tab'!$O46="NO","Missing Data",IF('Census Input Tab'!$T46=1,IF('Census Input Tab'!$O46="BLANK","BLANK",""),""))</f>
        <v/>
      </c>
      <c r="F15" s="83" t="str">
        <f>IF('Census Input Tab'!$O46="NO","Missing Data",IF('Census Input Tab'!T46=1,IF('Census Input Tab'!O46="BLANK","BLANK",""),'Census Input Tab'!D46))</f>
        <v/>
      </c>
      <c r="G15" s="81" t="str">
        <f>IF('Census Input Tab'!$O46="NO","Missing Data",IF('Census Input Tab'!T46=1,IF('Census Input Tab'!O46="BLANK","BLANK",""),'Census Input Tab'!E46))</f>
        <v/>
      </c>
      <c r="H15" s="85" t="str">
        <f>IF('Census Input Tab'!$O46="NO","Missing Data",IF('Census Input Tab'!$T46=1,IF('Census Input Tab'!$O46="BLANK","BLANK",""),""))</f>
        <v/>
      </c>
      <c r="I15" s="85" t="str">
        <f>IF('Census Input Tab'!$O46="NO","Missing Data",IF('Census Input Tab'!$T46=1,IF('Census Input Tab'!$O46="BLANK","BLANK",""),""))</f>
        <v/>
      </c>
      <c r="J15" s="85" t="str">
        <f>IF('Census Input Tab'!$O46="NO","Missing Data",IF('Census Input Tab'!$T46=1,IF('Census Input Tab'!$O46="BLANK","BLANK",""),""))</f>
        <v/>
      </c>
      <c r="K15" s="114" t="str">
        <f>IF('Census Input Tab'!$O46="NO","Missing Data",IF(OR($L15="",$L15="BLANK"),IF('Census Input Tab'!O46="BLANK","BLANK",""),IFERROR(INDEX(States,MATCH($L15,Zip_Codes_asTEXT,0)),"Manually enter State")))</f>
        <v/>
      </c>
      <c r="L15" s="85" t="str">
        <f>IF('Census Input Tab'!$O46="NO","Missing Data",IF('Census Input Tab'!T46=1,IF('Census Input Tab'!O46="BLANK","BLANK",""),IF($W15="ZIP CODE NOT IN EV4","Manually enter Zip",$W15)))</f>
        <v/>
      </c>
      <c r="M15" s="85" t="str">
        <f>IF('Census Input Tab'!$O46="NO","Missing Data",IF('Census Input Tab'!T46=1,IF('Census Input Tab'!O46="BLANK","BLANK",""),IF($Y15="ZIP CODE NOT IN EV4","Manually enter Work Zip",$Y15)))</f>
        <v/>
      </c>
      <c r="N15" s="156" t="str">
        <f>IF('Census Input Tab'!$O46="NO","Missing Data",IF('Census Input Tab'!$T46=1,IF('Census Input Tab'!$O46="BLANK","BLANK",""),""))</f>
        <v/>
      </c>
      <c r="O15" s="85" t="str">
        <f>IF('Census Input Tab'!$O46="NO","Missing Data",IF('Census Input Tab'!$T46=1,IF('Census Input Tab'!$O46="BLANK","BLANK",""),""))</f>
        <v/>
      </c>
      <c r="P15" s="81" t="str">
        <f>IF('Census Input Tab'!$O46="NO","Missing Data",IF('Census Input Tab'!T46=1,IF('Census Input Tab'!O46="BLANK","BLANK",""),INDEX('SBMP Underwritten Census'!$S$19:$S$23,MATCH('Census Input Tab'!F46,'SBMP Underwritten Census'!$T$19:$T$23,0))))</f>
        <v/>
      </c>
      <c r="Q15" s="81" t="str">
        <f>IF('Census Input Tab'!$O46="NO","Missing Data",IF('Census Input Tab'!T46=1,IF('Census Input Tab'!O46="BLANK","BLANK",""),IF(AND('Census Input Tab'!G46="",'Census Input Tab'!$O46="YES"),"",INDEX('SBMP Underwritten Census'!$S$27:$S$31,MATCH('Census Input Tab'!G46,'SBMP Underwritten Census'!$T$27:$T$31,0)))))</f>
        <v/>
      </c>
      <c r="S15" s="111" t="s">
        <v>135</v>
      </c>
      <c r="T15" s="111" t="s">
        <v>118</v>
      </c>
      <c r="V15" s="111">
        <f>IF('Census Input Tab'!O46&lt;&gt;"YES",0,1*'Census Input Tab'!$C46)</f>
        <v>0</v>
      </c>
      <c r="W15" s="111" t="str">
        <f t="shared" si="0"/>
        <v/>
      </c>
      <c r="X15" s="111">
        <f>IF('Census Input Tab'!O46&lt;&gt;"YES",0,1*'Census Input Tab'!J46)</f>
        <v>0</v>
      </c>
      <c r="Y15" s="111" t="str">
        <f t="shared" si="1"/>
        <v/>
      </c>
    </row>
    <row r="16" spans="1:25">
      <c r="A16" s="81" t="str">
        <f>IF('Census Input Tab'!$O47="NO","Missing Data",IF('Census Input Tab'!$T47=1,IF('Census Input Tab'!$O47="BLANK","BLANK",""),INDEX($S$3:$S$5,MATCH('Census Input Tab'!H47,$T$3:$T$5,0))))</f>
        <v/>
      </c>
      <c r="B16" s="81" t="str">
        <f>IF('Census Input Tab'!$O47="NO","Missing Data",IF('Census Input Tab'!$T47=1,IF('Census Input Tab'!$O47="BLANK","BLANK",""),IF('Census Input Tab'!I47="St Con","COBRA",IF('Census Input Tab'!I47="","",'Census Input Tab'!I47))))</f>
        <v/>
      </c>
      <c r="C16" s="81" t="str">
        <f>IF('Census Input Tab'!$O47="NO","Missing Data",IF('Census Input Tab'!$T47=1,IF('Census Input Tab'!$O47="BLANK","BLANK",""),'Census Input Tab'!B47))</f>
        <v/>
      </c>
      <c r="D16" s="81" t="str">
        <f>IF('Census Input Tab'!$O47="NO","Missing Data",IF('Census Input Tab'!$T47=1,IF('Census Input Tab'!$O47="BLANK","BLANK",""),'Census Input Tab'!A47))</f>
        <v/>
      </c>
      <c r="E16" s="85" t="str">
        <f>IF('Census Input Tab'!$O47="NO","Missing Data",IF('Census Input Tab'!$T47=1,IF('Census Input Tab'!$O47="BLANK","BLANK",""),""))</f>
        <v/>
      </c>
      <c r="F16" s="83" t="str">
        <f>IF('Census Input Tab'!$O47="NO","Missing Data",IF('Census Input Tab'!T47=1,IF('Census Input Tab'!O47="BLANK","BLANK",""),'Census Input Tab'!D47))</f>
        <v/>
      </c>
      <c r="G16" s="81" t="str">
        <f>IF('Census Input Tab'!$O47="NO","Missing Data",IF('Census Input Tab'!T47=1,IF('Census Input Tab'!O47="BLANK","BLANK",""),'Census Input Tab'!E47))</f>
        <v/>
      </c>
      <c r="H16" s="85" t="str">
        <f>IF('Census Input Tab'!$O47="NO","Missing Data",IF('Census Input Tab'!$T47=1,IF('Census Input Tab'!$O47="BLANK","BLANK",""),""))</f>
        <v/>
      </c>
      <c r="I16" s="85" t="str">
        <f>IF('Census Input Tab'!$O47="NO","Missing Data",IF('Census Input Tab'!$T47=1,IF('Census Input Tab'!$O47="BLANK","BLANK",""),""))</f>
        <v/>
      </c>
      <c r="J16" s="85" t="str">
        <f>IF('Census Input Tab'!$O47="NO","Missing Data",IF('Census Input Tab'!$T47=1,IF('Census Input Tab'!$O47="BLANK","BLANK",""),""))</f>
        <v/>
      </c>
      <c r="K16" s="114" t="str">
        <f>IF('Census Input Tab'!$O47="NO","Missing Data",IF(OR($L16="",$L16="BLANK"),IF('Census Input Tab'!O47="BLANK","BLANK",""),IFERROR(INDEX(States,MATCH($L16,Zip_Codes_asTEXT,0)),"Manually enter State")))</f>
        <v/>
      </c>
      <c r="L16" s="85" t="str">
        <f>IF('Census Input Tab'!$O47="NO","Missing Data",IF('Census Input Tab'!T47=1,IF('Census Input Tab'!O47="BLANK","BLANK",""),IF($W16="ZIP CODE NOT IN EV4","Manually enter Zip",$W16)))</f>
        <v/>
      </c>
      <c r="M16" s="85" t="str">
        <f>IF('Census Input Tab'!$O47="NO","Missing Data",IF('Census Input Tab'!T47=1,IF('Census Input Tab'!O47="BLANK","BLANK",""),IF($Y16="ZIP CODE NOT IN EV4","Manually enter Work Zip",$Y16)))</f>
        <v/>
      </c>
      <c r="N16" s="156" t="str">
        <f>IF('Census Input Tab'!$O47="NO","Missing Data",IF('Census Input Tab'!$T47=1,IF('Census Input Tab'!$O47="BLANK","BLANK",""),""))</f>
        <v/>
      </c>
      <c r="O16" s="85" t="str">
        <f>IF('Census Input Tab'!$O47="NO","Missing Data",IF('Census Input Tab'!$T47=1,IF('Census Input Tab'!$O47="BLANK","BLANK",""),""))</f>
        <v/>
      </c>
      <c r="P16" s="81" t="str">
        <f>IF('Census Input Tab'!$O47="NO","Missing Data",IF('Census Input Tab'!T47=1,IF('Census Input Tab'!O47="BLANK","BLANK",""),INDEX('SBMP Underwritten Census'!$S$19:$S$23,MATCH('Census Input Tab'!F47,'SBMP Underwritten Census'!$T$19:$T$23,0))))</f>
        <v/>
      </c>
      <c r="Q16" s="81" t="str">
        <f>IF('Census Input Tab'!$O47="NO","Missing Data",IF('Census Input Tab'!T47=1,IF('Census Input Tab'!O47="BLANK","BLANK",""),IF(AND('Census Input Tab'!G47="",'Census Input Tab'!$O47="YES"),"",INDEX('SBMP Underwritten Census'!$S$27:$S$31,MATCH('Census Input Tab'!G47,'SBMP Underwritten Census'!$T$27:$T$31,0)))))</f>
        <v/>
      </c>
      <c r="V16" s="111">
        <f>IF('Census Input Tab'!O47&lt;&gt;"YES",0,1*'Census Input Tab'!$C47)</f>
        <v>0</v>
      </c>
      <c r="W16" s="111" t="str">
        <f t="shared" si="0"/>
        <v/>
      </c>
      <c r="X16" s="111">
        <f>IF('Census Input Tab'!O47&lt;&gt;"YES",0,1*'Census Input Tab'!J47)</f>
        <v>0</v>
      </c>
      <c r="Y16" s="111" t="str">
        <f t="shared" si="1"/>
        <v/>
      </c>
    </row>
    <row r="17" spans="1:25">
      <c r="A17" s="81" t="str">
        <f>IF('Census Input Tab'!$O48="NO","Missing Data",IF('Census Input Tab'!$T48=1,IF('Census Input Tab'!$O48="BLANK","BLANK",""),INDEX($S$3:$S$5,MATCH('Census Input Tab'!H48,$T$3:$T$5,0))))</f>
        <v/>
      </c>
      <c r="B17" s="81" t="str">
        <f>IF('Census Input Tab'!$O48="NO","Missing Data",IF('Census Input Tab'!$T48=1,IF('Census Input Tab'!$O48="BLANK","BLANK",""),IF('Census Input Tab'!I48="St Con","COBRA",IF('Census Input Tab'!I48="","",'Census Input Tab'!I48))))</f>
        <v/>
      </c>
      <c r="C17" s="81" t="str">
        <f>IF('Census Input Tab'!$O48="NO","Missing Data",IF('Census Input Tab'!$T48=1,IF('Census Input Tab'!$O48="BLANK","BLANK",""),'Census Input Tab'!B48))</f>
        <v/>
      </c>
      <c r="D17" s="81" t="str">
        <f>IF('Census Input Tab'!$O48="NO","Missing Data",IF('Census Input Tab'!$T48=1,IF('Census Input Tab'!$O48="BLANK","BLANK",""),'Census Input Tab'!A48))</f>
        <v/>
      </c>
      <c r="E17" s="85" t="str">
        <f>IF('Census Input Tab'!$O48="NO","Missing Data",IF('Census Input Tab'!$T48=1,IF('Census Input Tab'!$O48="BLANK","BLANK",""),""))</f>
        <v/>
      </c>
      <c r="F17" s="83" t="str">
        <f>IF('Census Input Tab'!$O48="NO","Missing Data",IF('Census Input Tab'!T48=1,IF('Census Input Tab'!O48="BLANK","BLANK",""),'Census Input Tab'!D48))</f>
        <v/>
      </c>
      <c r="G17" s="81" t="str">
        <f>IF('Census Input Tab'!$O48="NO","Missing Data",IF('Census Input Tab'!T48=1,IF('Census Input Tab'!O48="BLANK","BLANK",""),'Census Input Tab'!E48))</f>
        <v/>
      </c>
      <c r="H17" s="85" t="str">
        <f>IF('Census Input Tab'!$O48="NO","Missing Data",IF('Census Input Tab'!$T48=1,IF('Census Input Tab'!$O48="BLANK","BLANK",""),""))</f>
        <v/>
      </c>
      <c r="I17" s="85" t="str">
        <f>IF('Census Input Tab'!$O48="NO","Missing Data",IF('Census Input Tab'!$T48=1,IF('Census Input Tab'!$O48="BLANK","BLANK",""),""))</f>
        <v/>
      </c>
      <c r="J17" s="85" t="str">
        <f>IF('Census Input Tab'!$O48="NO","Missing Data",IF('Census Input Tab'!$T48=1,IF('Census Input Tab'!$O48="BLANK","BLANK",""),""))</f>
        <v/>
      </c>
      <c r="K17" s="114" t="str">
        <f>IF('Census Input Tab'!$O48="NO","Missing Data",IF(OR($L17="",$L17="BLANK"),IF('Census Input Tab'!O48="BLANK","BLANK",""),IFERROR(INDEX(States,MATCH($L17,Zip_Codes_asTEXT,0)),"Manually enter State")))</f>
        <v/>
      </c>
      <c r="L17" s="85" t="str">
        <f>IF('Census Input Tab'!$O48="NO","Missing Data",IF('Census Input Tab'!T48=1,IF('Census Input Tab'!O48="BLANK","BLANK",""),IF($W17="ZIP CODE NOT IN EV4","Manually enter Zip",$W17)))</f>
        <v/>
      </c>
      <c r="M17" s="85" t="str">
        <f>IF('Census Input Tab'!$O48="NO","Missing Data",IF('Census Input Tab'!T48=1,IF('Census Input Tab'!O48="BLANK","BLANK",""),IF($Y17="ZIP CODE NOT IN EV4","Manually enter Work Zip",$Y17)))</f>
        <v/>
      </c>
      <c r="N17" s="156" t="str">
        <f>IF('Census Input Tab'!$O48="NO","Missing Data",IF('Census Input Tab'!$T48=1,IF('Census Input Tab'!$O48="BLANK","BLANK",""),""))</f>
        <v/>
      </c>
      <c r="O17" s="85" t="str">
        <f>IF('Census Input Tab'!$O48="NO","Missing Data",IF('Census Input Tab'!$T48=1,IF('Census Input Tab'!$O48="BLANK","BLANK",""),""))</f>
        <v/>
      </c>
      <c r="P17" s="81" t="str">
        <f>IF('Census Input Tab'!$O48="NO","Missing Data",IF('Census Input Tab'!T48=1,IF('Census Input Tab'!O48="BLANK","BLANK",""),INDEX('SBMP Underwritten Census'!$S$19:$S$23,MATCH('Census Input Tab'!F48,'SBMP Underwritten Census'!$T$19:$T$23,0))))</f>
        <v/>
      </c>
      <c r="Q17" s="81" t="str">
        <f>IF('Census Input Tab'!$O48="NO","Missing Data",IF('Census Input Tab'!T48=1,IF('Census Input Tab'!O48="BLANK","BLANK",""),IF(AND('Census Input Tab'!G48="",'Census Input Tab'!$O48="YES"),"",INDEX('SBMP Underwritten Census'!$S$27:$S$31,MATCH('Census Input Tab'!G48,'SBMP Underwritten Census'!$T$27:$T$31,0)))))</f>
        <v/>
      </c>
      <c r="S17" s="115" t="s">
        <v>68</v>
      </c>
      <c r="T17" s="115"/>
      <c r="V17" s="111">
        <f>IF('Census Input Tab'!O48&lt;&gt;"YES",0,1*'Census Input Tab'!$C48)</f>
        <v>0</v>
      </c>
      <c r="W17" s="111" t="str">
        <f t="shared" si="0"/>
        <v/>
      </c>
      <c r="X17" s="111">
        <f>IF('Census Input Tab'!O48&lt;&gt;"YES",0,1*'Census Input Tab'!J48)</f>
        <v>0</v>
      </c>
      <c r="Y17" s="111" t="str">
        <f t="shared" si="1"/>
        <v/>
      </c>
    </row>
    <row r="18" spans="1:25">
      <c r="A18" s="81" t="str">
        <f>IF('Census Input Tab'!$O49="NO","Missing Data",IF('Census Input Tab'!$T49=1,IF('Census Input Tab'!$O49="BLANK","BLANK",""),INDEX($S$3:$S$5,MATCH('Census Input Tab'!H49,$T$3:$T$5,0))))</f>
        <v/>
      </c>
      <c r="B18" s="81" t="str">
        <f>IF('Census Input Tab'!$O49="NO","Missing Data",IF('Census Input Tab'!$T49=1,IF('Census Input Tab'!$O49="BLANK","BLANK",""),IF('Census Input Tab'!I49="St Con","COBRA",IF('Census Input Tab'!I49="","",'Census Input Tab'!I49))))</f>
        <v/>
      </c>
      <c r="C18" s="81" t="str">
        <f>IF('Census Input Tab'!$O49="NO","Missing Data",IF('Census Input Tab'!$T49=1,IF('Census Input Tab'!$O49="BLANK","BLANK",""),'Census Input Tab'!B49))</f>
        <v/>
      </c>
      <c r="D18" s="81" t="str">
        <f>IF('Census Input Tab'!$O49="NO","Missing Data",IF('Census Input Tab'!$T49=1,IF('Census Input Tab'!$O49="BLANK","BLANK",""),'Census Input Tab'!A49))</f>
        <v/>
      </c>
      <c r="E18" s="85" t="str">
        <f>IF('Census Input Tab'!$O49="NO","Missing Data",IF('Census Input Tab'!$T49=1,IF('Census Input Tab'!$O49="BLANK","BLANK",""),""))</f>
        <v/>
      </c>
      <c r="F18" s="83" t="str">
        <f>IF('Census Input Tab'!$O49="NO","Missing Data",IF('Census Input Tab'!T49=1,IF('Census Input Tab'!O49="BLANK","BLANK",""),'Census Input Tab'!D49))</f>
        <v/>
      </c>
      <c r="G18" s="81" t="str">
        <f>IF('Census Input Tab'!$O49="NO","Missing Data",IF('Census Input Tab'!T49=1,IF('Census Input Tab'!O49="BLANK","BLANK",""),'Census Input Tab'!E49))</f>
        <v/>
      </c>
      <c r="H18" s="85" t="str">
        <f>IF('Census Input Tab'!$O49="NO","Missing Data",IF('Census Input Tab'!$T49=1,IF('Census Input Tab'!$O49="BLANK","BLANK",""),""))</f>
        <v/>
      </c>
      <c r="I18" s="85" t="str">
        <f>IF('Census Input Tab'!$O49="NO","Missing Data",IF('Census Input Tab'!$T49=1,IF('Census Input Tab'!$O49="BLANK","BLANK",""),""))</f>
        <v/>
      </c>
      <c r="J18" s="85" t="str">
        <f>IF('Census Input Tab'!$O49="NO","Missing Data",IF('Census Input Tab'!$T49=1,IF('Census Input Tab'!$O49="BLANK","BLANK",""),""))</f>
        <v/>
      </c>
      <c r="K18" s="114" t="str">
        <f>IF('Census Input Tab'!$O49="NO","Missing Data",IF(OR($L18="",$L18="BLANK"),IF('Census Input Tab'!O49="BLANK","BLANK",""),IFERROR(INDEX(States,MATCH($L18,Zip_Codes_asTEXT,0)),"Manually enter State")))</f>
        <v/>
      </c>
      <c r="L18" s="85" t="str">
        <f>IF('Census Input Tab'!$O49="NO","Missing Data",IF('Census Input Tab'!T49=1,IF('Census Input Tab'!O49="BLANK","BLANK",""),IF($W18="ZIP CODE NOT IN EV4","Manually enter Zip",$W18)))</f>
        <v/>
      </c>
      <c r="M18" s="85" t="str">
        <f>IF('Census Input Tab'!$O49="NO","Missing Data",IF('Census Input Tab'!T49=1,IF('Census Input Tab'!O49="BLANK","BLANK",""),IF($Y18="ZIP CODE NOT IN EV4","Manually enter Work Zip",$Y18)))</f>
        <v/>
      </c>
      <c r="N18" s="156" t="str">
        <f>IF('Census Input Tab'!$O49="NO","Missing Data",IF('Census Input Tab'!$T49=1,IF('Census Input Tab'!$O49="BLANK","BLANK",""),""))</f>
        <v/>
      </c>
      <c r="O18" s="85" t="str">
        <f>IF('Census Input Tab'!$O49="NO","Missing Data",IF('Census Input Tab'!$T49=1,IF('Census Input Tab'!$O49="BLANK","BLANK",""),""))</f>
        <v/>
      </c>
      <c r="P18" s="81" t="str">
        <f>IF('Census Input Tab'!$O49="NO","Missing Data",IF('Census Input Tab'!T49=1,IF('Census Input Tab'!O49="BLANK","BLANK",""),INDEX('SBMP Underwritten Census'!$S$19:$S$23,MATCH('Census Input Tab'!F49,'SBMP Underwritten Census'!$T$19:$T$23,0))))</f>
        <v/>
      </c>
      <c r="Q18" s="81" t="str">
        <f>IF('Census Input Tab'!$O49="NO","Missing Data",IF('Census Input Tab'!T49=1,IF('Census Input Tab'!O49="BLANK","BLANK",""),IF(AND('Census Input Tab'!G49="",'Census Input Tab'!$O49="YES"),"",INDEX('SBMP Underwritten Census'!$S$27:$S$31,MATCH('Census Input Tab'!G49,'SBMP Underwritten Census'!$T$27:$T$31,0)))))</f>
        <v/>
      </c>
      <c r="S18" s="111" t="s">
        <v>4</v>
      </c>
      <c r="T18" s="111" t="s">
        <v>5</v>
      </c>
      <c r="V18" s="111">
        <f>IF('Census Input Tab'!O49&lt;&gt;"YES",0,1*'Census Input Tab'!$C49)</f>
        <v>0</v>
      </c>
      <c r="W18" s="111" t="str">
        <f t="shared" si="0"/>
        <v/>
      </c>
      <c r="X18" s="111">
        <f>IF('Census Input Tab'!O49&lt;&gt;"YES",0,1*'Census Input Tab'!J49)</f>
        <v>0</v>
      </c>
      <c r="Y18" s="111" t="str">
        <f t="shared" si="1"/>
        <v/>
      </c>
    </row>
    <row r="19" spans="1:25">
      <c r="A19" s="81" t="str">
        <f>IF('Census Input Tab'!$O50="NO","Missing Data",IF('Census Input Tab'!$T50=1,IF('Census Input Tab'!$O50="BLANK","BLANK",""),INDEX($S$3:$S$5,MATCH('Census Input Tab'!H50,$T$3:$T$5,0))))</f>
        <v/>
      </c>
      <c r="B19" s="81" t="str">
        <f>IF('Census Input Tab'!$O50="NO","Missing Data",IF('Census Input Tab'!$T50=1,IF('Census Input Tab'!$O50="BLANK","BLANK",""),IF('Census Input Tab'!I50="St Con","COBRA",IF('Census Input Tab'!I50="","",'Census Input Tab'!I50))))</f>
        <v/>
      </c>
      <c r="C19" s="81" t="str">
        <f>IF('Census Input Tab'!$O50="NO","Missing Data",IF('Census Input Tab'!$T50=1,IF('Census Input Tab'!$O50="BLANK","BLANK",""),'Census Input Tab'!B50))</f>
        <v/>
      </c>
      <c r="D19" s="81" t="str">
        <f>IF('Census Input Tab'!$O50="NO","Missing Data",IF('Census Input Tab'!$T50=1,IF('Census Input Tab'!$O50="BLANK","BLANK",""),'Census Input Tab'!A50))</f>
        <v/>
      </c>
      <c r="E19" s="85" t="str">
        <f>IF('Census Input Tab'!$O50="NO","Missing Data",IF('Census Input Tab'!$T50=1,IF('Census Input Tab'!$O50="BLANK","BLANK",""),""))</f>
        <v/>
      </c>
      <c r="F19" s="83" t="str">
        <f>IF('Census Input Tab'!$O50="NO","Missing Data",IF('Census Input Tab'!T50=1,IF('Census Input Tab'!O50="BLANK","BLANK",""),'Census Input Tab'!D50))</f>
        <v/>
      </c>
      <c r="G19" s="81" t="str">
        <f>IF('Census Input Tab'!$O50="NO","Missing Data",IF('Census Input Tab'!T50=1,IF('Census Input Tab'!O50="BLANK","BLANK",""),'Census Input Tab'!E50))</f>
        <v/>
      </c>
      <c r="H19" s="85" t="str">
        <f>IF('Census Input Tab'!$O50="NO","Missing Data",IF('Census Input Tab'!$T50=1,IF('Census Input Tab'!$O50="BLANK","BLANK",""),""))</f>
        <v/>
      </c>
      <c r="I19" s="85" t="str">
        <f>IF('Census Input Tab'!$O50="NO","Missing Data",IF('Census Input Tab'!$T50=1,IF('Census Input Tab'!$O50="BLANK","BLANK",""),""))</f>
        <v/>
      </c>
      <c r="J19" s="85" t="str">
        <f>IF('Census Input Tab'!$O50="NO","Missing Data",IF('Census Input Tab'!$T50=1,IF('Census Input Tab'!$O50="BLANK","BLANK",""),""))</f>
        <v/>
      </c>
      <c r="K19" s="114" t="str">
        <f>IF('Census Input Tab'!$O50="NO","Missing Data",IF(OR($L19="",$L19="BLANK"),IF('Census Input Tab'!O50="BLANK","BLANK",""),IFERROR(INDEX(States,MATCH($L19,Zip_Codes_asTEXT,0)),"Manually enter State")))</f>
        <v/>
      </c>
      <c r="L19" s="85" t="str">
        <f>IF('Census Input Tab'!$O50="NO","Missing Data",IF('Census Input Tab'!T50=1,IF('Census Input Tab'!O50="BLANK","BLANK",""),IF($W19="ZIP CODE NOT IN EV4","Manually enter Zip",$W19)))</f>
        <v/>
      </c>
      <c r="M19" s="85" t="str">
        <f>IF('Census Input Tab'!$O50="NO","Missing Data",IF('Census Input Tab'!T50=1,IF('Census Input Tab'!O50="BLANK","BLANK",""),IF($Y19="ZIP CODE NOT IN EV4","Manually enter Work Zip",$Y19)))</f>
        <v/>
      </c>
      <c r="N19" s="156" t="str">
        <f>IF('Census Input Tab'!$O50="NO","Missing Data",IF('Census Input Tab'!$T50=1,IF('Census Input Tab'!$O50="BLANK","BLANK",""),""))</f>
        <v/>
      </c>
      <c r="O19" s="85" t="str">
        <f>IF('Census Input Tab'!$O50="NO","Missing Data",IF('Census Input Tab'!$T50=1,IF('Census Input Tab'!$O50="BLANK","BLANK",""),""))</f>
        <v/>
      </c>
      <c r="P19" s="81" t="str">
        <f>IF('Census Input Tab'!$O50="NO","Missing Data",IF('Census Input Tab'!T50=1,IF('Census Input Tab'!O50="BLANK","BLANK",""),INDEX('SBMP Underwritten Census'!$S$19:$S$23,MATCH('Census Input Tab'!F50,'SBMP Underwritten Census'!$T$19:$T$23,0))))</f>
        <v/>
      </c>
      <c r="Q19" s="81" t="str">
        <f>IF('Census Input Tab'!$O50="NO","Missing Data",IF('Census Input Tab'!T50=1,IF('Census Input Tab'!O50="BLANK","BLANK",""),IF(AND('Census Input Tab'!G50="",'Census Input Tab'!$O50="YES"),"",INDEX('SBMP Underwritten Census'!$S$27:$S$31,MATCH('Census Input Tab'!G50,'SBMP Underwritten Census'!$T$27:$T$31,0)))))</f>
        <v/>
      </c>
      <c r="S19" s="116" t="s">
        <v>15</v>
      </c>
      <c r="T19" s="116" t="s">
        <v>14</v>
      </c>
      <c r="V19" s="111">
        <f>IF('Census Input Tab'!O50&lt;&gt;"YES",0,1*'Census Input Tab'!$C50)</f>
        <v>0</v>
      </c>
      <c r="W19" s="111" t="str">
        <f t="shared" si="0"/>
        <v/>
      </c>
      <c r="X19" s="111">
        <f>IF('Census Input Tab'!O50&lt;&gt;"YES",0,1*'Census Input Tab'!J50)</f>
        <v>0</v>
      </c>
      <c r="Y19" s="111" t="str">
        <f t="shared" si="1"/>
        <v/>
      </c>
    </row>
    <row r="20" spans="1:25">
      <c r="A20" s="81" t="str">
        <f>IF('Census Input Tab'!$O51="NO","Missing Data",IF('Census Input Tab'!$T51=1,IF('Census Input Tab'!$O51="BLANK","BLANK",""),INDEX($S$3:$S$5,MATCH('Census Input Tab'!H51,$T$3:$T$5,0))))</f>
        <v/>
      </c>
      <c r="B20" s="81" t="str">
        <f>IF('Census Input Tab'!$O51="NO","Missing Data",IF('Census Input Tab'!$T51=1,IF('Census Input Tab'!$O51="BLANK","BLANK",""),IF('Census Input Tab'!I51="St Con","COBRA",IF('Census Input Tab'!I51="","",'Census Input Tab'!I51))))</f>
        <v/>
      </c>
      <c r="C20" s="81" t="str">
        <f>IF('Census Input Tab'!$O51="NO","Missing Data",IF('Census Input Tab'!$T51=1,IF('Census Input Tab'!$O51="BLANK","BLANK",""),'Census Input Tab'!B51))</f>
        <v/>
      </c>
      <c r="D20" s="81" t="str">
        <f>IF('Census Input Tab'!$O51="NO","Missing Data",IF('Census Input Tab'!$T51=1,IF('Census Input Tab'!$O51="BLANK","BLANK",""),'Census Input Tab'!A51))</f>
        <v/>
      </c>
      <c r="E20" s="85" t="str">
        <f>IF('Census Input Tab'!$O51="NO","Missing Data",IF('Census Input Tab'!$T51=1,IF('Census Input Tab'!$O51="BLANK","BLANK",""),""))</f>
        <v/>
      </c>
      <c r="F20" s="83" t="str">
        <f>IF('Census Input Tab'!$O51="NO","Missing Data",IF('Census Input Tab'!T51=1,IF('Census Input Tab'!O51="BLANK","BLANK",""),'Census Input Tab'!D51))</f>
        <v/>
      </c>
      <c r="G20" s="81" t="str">
        <f>IF('Census Input Tab'!$O51="NO","Missing Data",IF('Census Input Tab'!T51=1,IF('Census Input Tab'!O51="BLANK","BLANK",""),'Census Input Tab'!E51))</f>
        <v/>
      </c>
      <c r="H20" s="85" t="str">
        <f>IF('Census Input Tab'!$O51="NO","Missing Data",IF('Census Input Tab'!$T51=1,IF('Census Input Tab'!$O51="BLANK","BLANK",""),""))</f>
        <v/>
      </c>
      <c r="I20" s="85" t="str">
        <f>IF('Census Input Tab'!$O51="NO","Missing Data",IF('Census Input Tab'!$T51=1,IF('Census Input Tab'!$O51="BLANK","BLANK",""),""))</f>
        <v/>
      </c>
      <c r="J20" s="85" t="str">
        <f>IF('Census Input Tab'!$O51="NO","Missing Data",IF('Census Input Tab'!$T51=1,IF('Census Input Tab'!$O51="BLANK","BLANK",""),""))</f>
        <v/>
      </c>
      <c r="K20" s="114" t="str">
        <f>IF('Census Input Tab'!$O51="NO","Missing Data",IF(OR($L20="",$L20="BLANK"),IF('Census Input Tab'!O51="BLANK","BLANK",""),IFERROR(INDEX(States,MATCH($L20,Zip_Codes_asTEXT,0)),"Manually enter State")))</f>
        <v/>
      </c>
      <c r="L20" s="85" t="str">
        <f>IF('Census Input Tab'!$O51="NO","Missing Data",IF('Census Input Tab'!T51=1,IF('Census Input Tab'!O51="BLANK","BLANK",""),IF($W20="ZIP CODE NOT IN EV4","Manually enter Zip",$W20)))</f>
        <v/>
      </c>
      <c r="M20" s="85" t="str">
        <f>IF('Census Input Tab'!$O51="NO","Missing Data",IF('Census Input Tab'!T51=1,IF('Census Input Tab'!O51="BLANK","BLANK",""),IF($Y20="ZIP CODE NOT IN EV4","Manually enter Work Zip",$Y20)))</f>
        <v/>
      </c>
      <c r="N20" s="156" t="str">
        <f>IF('Census Input Tab'!$O51="NO","Missing Data",IF('Census Input Tab'!$T51=1,IF('Census Input Tab'!$O51="BLANK","BLANK",""),""))</f>
        <v/>
      </c>
      <c r="O20" s="85" t="str">
        <f>IF('Census Input Tab'!$O51="NO","Missing Data",IF('Census Input Tab'!$T51=1,IF('Census Input Tab'!$O51="BLANK","BLANK",""),""))</f>
        <v/>
      </c>
      <c r="P20" s="81" t="str">
        <f>IF('Census Input Tab'!$O51="NO","Missing Data",IF('Census Input Tab'!T51=1,IF('Census Input Tab'!O51="BLANK","BLANK",""),INDEX('SBMP Underwritten Census'!$S$19:$S$23,MATCH('Census Input Tab'!F51,'SBMP Underwritten Census'!$T$19:$T$23,0))))</f>
        <v/>
      </c>
      <c r="Q20" s="81" t="str">
        <f>IF('Census Input Tab'!$O51="NO","Missing Data",IF('Census Input Tab'!T51=1,IF('Census Input Tab'!O51="BLANK","BLANK",""),IF(AND('Census Input Tab'!G51="",'Census Input Tab'!$O51="YES"),"",INDEX('SBMP Underwritten Census'!$S$27:$S$31,MATCH('Census Input Tab'!G51,'SBMP Underwritten Census'!$T$27:$T$31,0)))))</f>
        <v/>
      </c>
      <c r="S20" s="116" t="s">
        <v>123</v>
      </c>
      <c r="T20" s="111" t="s">
        <v>16</v>
      </c>
      <c r="V20" s="111">
        <f>IF('Census Input Tab'!O51&lt;&gt;"YES",0,1*'Census Input Tab'!$C51)</f>
        <v>0</v>
      </c>
      <c r="W20" s="111" t="str">
        <f t="shared" si="0"/>
        <v/>
      </c>
      <c r="X20" s="111">
        <f>IF('Census Input Tab'!O51&lt;&gt;"YES",0,1*'Census Input Tab'!J51)</f>
        <v>0</v>
      </c>
      <c r="Y20" s="111" t="str">
        <f t="shared" si="1"/>
        <v/>
      </c>
    </row>
    <row r="21" spans="1:25">
      <c r="A21" s="81" t="str">
        <f>IF('Census Input Tab'!$O52="NO","Missing Data",IF('Census Input Tab'!$T52=1,IF('Census Input Tab'!$O52="BLANK","BLANK",""),INDEX($S$3:$S$5,MATCH('Census Input Tab'!H52,$T$3:$T$5,0))))</f>
        <v/>
      </c>
      <c r="B21" s="81" t="str">
        <f>IF('Census Input Tab'!$O52="NO","Missing Data",IF('Census Input Tab'!$T52=1,IF('Census Input Tab'!$O52="BLANK","BLANK",""),IF('Census Input Tab'!I52="St Con","COBRA",IF('Census Input Tab'!I52="","",'Census Input Tab'!I52))))</f>
        <v/>
      </c>
      <c r="C21" s="81" t="str">
        <f>IF('Census Input Tab'!$O52="NO","Missing Data",IF('Census Input Tab'!$T52=1,IF('Census Input Tab'!$O52="BLANK","BLANK",""),'Census Input Tab'!B52))</f>
        <v/>
      </c>
      <c r="D21" s="81" t="str">
        <f>IF('Census Input Tab'!$O52="NO","Missing Data",IF('Census Input Tab'!$T52=1,IF('Census Input Tab'!$O52="BLANK","BLANK",""),'Census Input Tab'!A52))</f>
        <v/>
      </c>
      <c r="E21" s="85" t="str">
        <f>IF('Census Input Tab'!$O52="NO","Missing Data",IF('Census Input Tab'!$T52=1,IF('Census Input Tab'!$O52="BLANK","BLANK",""),""))</f>
        <v/>
      </c>
      <c r="F21" s="83" t="str">
        <f>IF('Census Input Tab'!$O52="NO","Missing Data",IF('Census Input Tab'!T52=1,IF('Census Input Tab'!O52="BLANK","BLANK",""),'Census Input Tab'!D52))</f>
        <v/>
      </c>
      <c r="G21" s="81" t="str">
        <f>IF('Census Input Tab'!$O52="NO","Missing Data",IF('Census Input Tab'!T52=1,IF('Census Input Tab'!O52="BLANK","BLANK",""),'Census Input Tab'!E52))</f>
        <v/>
      </c>
      <c r="H21" s="85" t="str">
        <f>IF('Census Input Tab'!$O52="NO","Missing Data",IF('Census Input Tab'!$T52=1,IF('Census Input Tab'!$O52="BLANK","BLANK",""),""))</f>
        <v/>
      </c>
      <c r="I21" s="85" t="str">
        <f>IF('Census Input Tab'!$O52="NO","Missing Data",IF('Census Input Tab'!$T52=1,IF('Census Input Tab'!$O52="BLANK","BLANK",""),""))</f>
        <v/>
      </c>
      <c r="J21" s="85" t="str">
        <f>IF('Census Input Tab'!$O52="NO","Missing Data",IF('Census Input Tab'!$T52=1,IF('Census Input Tab'!$O52="BLANK","BLANK",""),""))</f>
        <v/>
      </c>
      <c r="K21" s="114" t="str">
        <f>IF('Census Input Tab'!$O52="NO","Missing Data",IF(OR($L21="",$L21="BLANK"),IF('Census Input Tab'!O52="BLANK","BLANK",""),IFERROR(INDEX(States,MATCH($L21,Zip_Codes_asTEXT,0)),"Manually enter State")))</f>
        <v/>
      </c>
      <c r="L21" s="85" t="str">
        <f>IF('Census Input Tab'!$O52="NO","Missing Data",IF('Census Input Tab'!T52=1,IF('Census Input Tab'!O52="BLANK","BLANK",""),IF($W21="ZIP CODE NOT IN EV4","Manually enter Zip",$W21)))</f>
        <v/>
      </c>
      <c r="M21" s="85" t="str">
        <f>IF('Census Input Tab'!$O52="NO","Missing Data",IF('Census Input Tab'!T52=1,IF('Census Input Tab'!O52="BLANK","BLANK",""),IF($Y21="ZIP CODE NOT IN EV4","Manually enter Work Zip",$Y21)))</f>
        <v/>
      </c>
      <c r="N21" s="156" t="str">
        <f>IF('Census Input Tab'!$O52="NO","Missing Data",IF('Census Input Tab'!$T52=1,IF('Census Input Tab'!$O52="BLANK","BLANK",""),""))</f>
        <v/>
      </c>
      <c r="O21" s="85" t="str">
        <f>IF('Census Input Tab'!$O52="NO","Missing Data",IF('Census Input Tab'!$T52=1,IF('Census Input Tab'!$O52="BLANK","BLANK",""),""))</f>
        <v/>
      </c>
      <c r="P21" s="81" t="str">
        <f>IF('Census Input Tab'!$O52="NO","Missing Data",IF('Census Input Tab'!T52=1,IF('Census Input Tab'!O52="BLANK","BLANK",""),INDEX('SBMP Underwritten Census'!$S$19:$S$23,MATCH('Census Input Tab'!F52,'SBMP Underwritten Census'!$T$19:$T$23,0))))</f>
        <v/>
      </c>
      <c r="Q21" s="81" t="str">
        <f>IF('Census Input Tab'!$O52="NO","Missing Data",IF('Census Input Tab'!T52=1,IF('Census Input Tab'!O52="BLANK","BLANK",""),IF(AND('Census Input Tab'!G52="",'Census Input Tab'!$O52="YES"),"",INDEX('SBMP Underwritten Census'!$S$27:$S$31,MATCH('Census Input Tab'!G52,'SBMP Underwritten Census'!$T$27:$T$31,0)))))</f>
        <v/>
      </c>
      <c r="S21" s="116" t="s">
        <v>124</v>
      </c>
      <c r="T21" s="111" t="s">
        <v>18</v>
      </c>
      <c r="V21" s="111">
        <f>IF('Census Input Tab'!O52&lt;&gt;"YES",0,1*'Census Input Tab'!$C52)</f>
        <v>0</v>
      </c>
      <c r="W21" s="111" t="str">
        <f t="shared" si="0"/>
        <v/>
      </c>
      <c r="X21" s="111">
        <f>IF('Census Input Tab'!O52&lt;&gt;"YES",0,1*'Census Input Tab'!J52)</f>
        <v>0</v>
      </c>
      <c r="Y21" s="111" t="str">
        <f t="shared" si="1"/>
        <v/>
      </c>
    </row>
    <row r="22" spans="1:25">
      <c r="A22" s="81" t="str">
        <f>IF('Census Input Tab'!$O53="NO","Missing Data",IF('Census Input Tab'!$T53=1,IF('Census Input Tab'!$O53="BLANK","BLANK",""),INDEX($S$3:$S$5,MATCH('Census Input Tab'!H53,$T$3:$T$5,0))))</f>
        <v/>
      </c>
      <c r="B22" s="81" t="str">
        <f>IF('Census Input Tab'!$O53="NO","Missing Data",IF('Census Input Tab'!$T53=1,IF('Census Input Tab'!$O53="BLANK","BLANK",""),IF('Census Input Tab'!I53="St Con","COBRA",IF('Census Input Tab'!I53="","",'Census Input Tab'!I53))))</f>
        <v/>
      </c>
      <c r="C22" s="81" t="str">
        <f>IF('Census Input Tab'!$O53="NO","Missing Data",IF('Census Input Tab'!$T53=1,IF('Census Input Tab'!$O53="BLANK","BLANK",""),'Census Input Tab'!B53))</f>
        <v/>
      </c>
      <c r="D22" s="81" t="str">
        <f>IF('Census Input Tab'!$O53="NO","Missing Data",IF('Census Input Tab'!$T53=1,IF('Census Input Tab'!$O53="BLANK","BLANK",""),'Census Input Tab'!A53))</f>
        <v/>
      </c>
      <c r="E22" s="85" t="str">
        <f>IF('Census Input Tab'!$O53="NO","Missing Data",IF('Census Input Tab'!$T53=1,IF('Census Input Tab'!$O53="BLANK","BLANK",""),""))</f>
        <v/>
      </c>
      <c r="F22" s="83" t="str">
        <f>IF('Census Input Tab'!$O53="NO","Missing Data",IF('Census Input Tab'!T53=1,IF('Census Input Tab'!O53="BLANK","BLANK",""),'Census Input Tab'!D53))</f>
        <v/>
      </c>
      <c r="G22" s="81" t="str">
        <f>IF('Census Input Tab'!$O53="NO","Missing Data",IF('Census Input Tab'!T53=1,IF('Census Input Tab'!O53="BLANK","BLANK",""),'Census Input Tab'!E53))</f>
        <v/>
      </c>
      <c r="H22" s="85" t="str">
        <f>IF('Census Input Tab'!$O53="NO","Missing Data",IF('Census Input Tab'!$T53=1,IF('Census Input Tab'!$O53="BLANK","BLANK",""),""))</f>
        <v/>
      </c>
      <c r="I22" s="85" t="str">
        <f>IF('Census Input Tab'!$O53="NO","Missing Data",IF('Census Input Tab'!$T53=1,IF('Census Input Tab'!$O53="BLANK","BLANK",""),""))</f>
        <v/>
      </c>
      <c r="J22" s="85" t="str">
        <f>IF('Census Input Tab'!$O53="NO","Missing Data",IF('Census Input Tab'!$T53=1,IF('Census Input Tab'!$O53="BLANK","BLANK",""),""))</f>
        <v/>
      </c>
      <c r="K22" s="114" t="str">
        <f>IF('Census Input Tab'!$O53="NO","Missing Data",IF(OR($L22="",$L22="BLANK"),IF('Census Input Tab'!O53="BLANK","BLANK",""),IFERROR(INDEX(States,MATCH($L22,Zip_Codes_asTEXT,0)),"Manually enter State")))</f>
        <v/>
      </c>
      <c r="L22" s="85" t="str">
        <f>IF('Census Input Tab'!$O53="NO","Missing Data",IF('Census Input Tab'!T53=1,IF('Census Input Tab'!O53="BLANK","BLANK",""),IF($W22="ZIP CODE NOT IN EV4","Manually enter Zip",$W22)))</f>
        <v/>
      </c>
      <c r="M22" s="85" t="str">
        <f>IF('Census Input Tab'!$O53="NO","Missing Data",IF('Census Input Tab'!T53=1,IF('Census Input Tab'!O53="BLANK","BLANK",""),IF($Y22="ZIP CODE NOT IN EV4","Manually enter Work Zip",$Y22)))</f>
        <v/>
      </c>
      <c r="N22" s="156" t="str">
        <f>IF('Census Input Tab'!$O53="NO","Missing Data",IF('Census Input Tab'!$T53=1,IF('Census Input Tab'!$O53="BLANK","BLANK",""),""))</f>
        <v/>
      </c>
      <c r="O22" s="85" t="str">
        <f>IF('Census Input Tab'!$O53="NO","Missing Data",IF('Census Input Tab'!$T53=1,IF('Census Input Tab'!$O53="BLANK","BLANK",""),""))</f>
        <v/>
      </c>
      <c r="P22" s="81" t="str">
        <f>IF('Census Input Tab'!$O53="NO","Missing Data",IF('Census Input Tab'!T53=1,IF('Census Input Tab'!O53="BLANK","BLANK",""),INDEX('SBMP Underwritten Census'!$S$19:$S$23,MATCH('Census Input Tab'!F53,'SBMP Underwritten Census'!$T$19:$T$23,0))))</f>
        <v/>
      </c>
      <c r="Q22" s="81" t="str">
        <f>IF('Census Input Tab'!$O53="NO","Missing Data",IF('Census Input Tab'!T53=1,IF('Census Input Tab'!O53="BLANK","BLANK",""),IF(AND('Census Input Tab'!G53="",'Census Input Tab'!$O53="YES"),"",INDEX('SBMP Underwritten Census'!$S$27:$S$31,MATCH('Census Input Tab'!G53,'SBMP Underwritten Census'!$T$27:$T$31,0)))))</f>
        <v/>
      </c>
      <c r="S22" s="116" t="s">
        <v>125</v>
      </c>
      <c r="T22" s="111" t="s">
        <v>19</v>
      </c>
      <c r="V22" s="111">
        <f>IF('Census Input Tab'!O53&lt;&gt;"YES",0,1*'Census Input Tab'!$C53)</f>
        <v>0</v>
      </c>
      <c r="W22" s="111" t="str">
        <f t="shared" si="0"/>
        <v/>
      </c>
      <c r="X22" s="111">
        <f>IF('Census Input Tab'!O53&lt;&gt;"YES",0,1*'Census Input Tab'!J53)</f>
        <v>0</v>
      </c>
      <c r="Y22" s="111" t="str">
        <f t="shared" si="1"/>
        <v/>
      </c>
    </row>
    <row r="23" spans="1:25">
      <c r="A23" s="81" t="str">
        <f>IF('Census Input Tab'!$O54="NO","Missing Data",IF('Census Input Tab'!$T54=1,IF('Census Input Tab'!$O54="BLANK","BLANK",""),INDEX($S$3:$S$5,MATCH('Census Input Tab'!H54,$T$3:$T$5,0))))</f>
        <v/>
      </c>
      <c r="B23" s="81" t="str">
        <f>IF('Census Input Tab'!$O54="NO","Missing Data",IF('Census Input Tab'!$T54=1,IF('Census Input Tab'!$O54="BLANK","BLANK",""),IF('Census Input Tab'!I54="St Con","COBRA",IF('Census Input Tab'!I54="","",'Census Input Tab'!I54))))</f>
        <v/>
      </c>
      <c r="C23" s="81" t="str">
        <f>IF('Census Input Tab'!$O54="NO","Missing Data",IF('Census Input Tab'!$T54=1,IF('Census Input Tab'!$O54="BLANK","BLANK",""),'Census Input Tab'!B54))</f>
        <v/>
      </c>
      <c r="D23" s="81" t="str">
        <f>IF('Census Input Tab'!$O54="NO","Missing Data",IF('Census Input Tab'!$T54=1,IF('Census Input Tab'!$O54="BLANK","BLANK",""),'Census Input Tab'!A54))</f>
        <v/>
      </c>
      <c r="E23" s="85" t="str">
        <f>IF('Census Input Tab'!$O54="NO","Missing Data",IF('Census Input Tab'!$T54=1,IF('Census Input Tab'!$O54="BLANK","BLANK",""),""))</f>
        <v/>
      </c>
      <c r="F23" s="83" t="str">
        <f>IF('Census Input Tab'!$O54="NO","Missing Data",IF('Census Input Tab'!T54=1,IF('Census Input Tab'!O54="BLANK","BLANK",""),'Census Input Tab'!D54))</f>
        <v/>
      </c>
      <c r="G23" s="81" t="str">
        <f>IF('Census Input Tab'!$O54="NO","Missing Data",IF('Census Input Tab'!T54=1,IF('Census Input Tab'!O54="BLANK","BLANK",""),'Census Input Tab'!E54))</f>
        <v/>
      </c>
      <c r="H23" s="85" t="str">
        <f>IF('Census Input Tab'!$O54="NO","Missing Data",IF('Census Input Tab'!$T54=1,IF('Census Input Tab'!$O54="BLANK","BLANK",""),""))</f>
        <v/>
      </c>
      <c r="I23" s="85" t="str">
        <f>IF('Census Input Tab'!$O54="NO","Missing Data",IF('Census Input Tab'!$T54=1,IF('Census Input Tab'!$O54="BLANK","BLANK",""),""))</f>
        <v/>
      </c>
      <c r="J23" s="85" t="str">
        <f>IF('Census Input Tab'!$O54="NO","Missing Data",IF('Census Input Tab'!$T54=1,IF('Census Input Tab'!$O54="BLANK","BLANK",""),""))</f>
        <v/>
      </c>
      <c r="K23" s="114" t="str">
        <f>IF('Census Input Tab'!$O54="NO","Missing Data",IF(OR($L23="",$L23="BLANK"),IF('Census Input Tab'!O54="BLANK","BLANK",""),IFERROR(INDEX(States,MATCH($L23,Zip_Codes_asTEXT,0)),"Manually enter State")))</f>
        <v/>
      </c>
      <c r="L23" s="85" t="str">
        <f>IF('Census Input Tab'!$O54="NO","Missing Data",IF('Census Input Tab'!T54=1,IF('Census Input Tab'!O54="BLANK","BLANK",""),IF($W23="ZIP CODE NOT IN EV4","Manually enter Zip",$W23)))</f>
        <v/>
      </c>
      <c r="M23" s="85" t="str">
        <f>IF('Census Input Tab'!$O54="NO","Missing Data",IF('Census Input Tab'!T54=1,IF('Census Input Tab'!O54="BLANK","BLANK",""),IF($Y23="ZIP CODE NOT IN EV4","Manually enter Work Zip",$Y23)))</f>
        <v/>
      </c>
      <c r="N23" s="156" t="str">
        <f>IF('Census Input Tab'!$O54="NO","Missing Data",IF('Census Input Tab'!$T54=1,IF('Census Input Tab'!$O54="BLANK","BLANK",""),""))</f>
        <v/>
      </c>
      <c r="O23" s="85" t="str">
        <f>IF('Census Input Tab'!$O54="NO","Missing Data",IF('Census Input Tab'!$T54=1,IF('Census Input Tab'!$O54="BLANK","BLANK",""),""))</f>
        <v/>
      </c>
      <c r="P23" s="81" t="str">
        <f>IF('Census Input Tab'!$O54="NO","Missing Data",IF('Census Input Tab'!T54=1,IF('Census Input Tab'!O54="BLANK","BLANK",""),INDEX('SBMP Underwritten Census'!$S$19:$S$23,MATCH('Census Input Tab'!F54,'SBMP Underwritten Census'!$T$19:$T$23,0))))</f>
        <v/>
      </c>
      <c r="Q23" s="81" t="str">
        <f>IF('Census Input Tab'!$O54="NO","Missing Data",IF('Census Input Tab'!T54=1,IF('Census Input Tab'!O54="BLANK","BLANK",""),IF(AND('Census Input Tab'!G54="",'Census Input Tab'!$O54="YES"),"",INDEX('SBMP Underwritten Census'!$S$27:$S$31,MATCH('Census Input Tab'!G54,'SBMP Underwritten Census'!$T$27:$T$31,0)))))</f>
        <v/>
      </c>
      <c r="S23" s="116" t="s">
        <v>3</v>
      </c>
      <c r="T23" s="111" t="s">
        <v>3</v>
      </c>
      <c r="V23" s="111">
        <f>IF('Census Input Tab'!O54&lt;&gt;"YES",0,1*'Census Input Tab'!$C54)</f>
        <v>0</v>
      </c>
      <c r="W23" s="111" t="str">
        <f t="shared" si="0"/>
        <v/>
      </c>
      <c r="X23" s="111">
        <f>IF('Census Input Tab'!O54&lt;&gt;"YES",0,1*'Census Input Tab'!J54)</f>
        <v>0</v>
      </c>
      <c r="Y23" s="111" t="str">
        <f t="shared" si="1"/>
        <v/>
      </c>
    </row>
    <row r="24" spans="1:25">
      <c r="A24" s="81" t="str">
        <f>IF('Census Input Tab'!$O55="NO","Missing Data",IF('Census Input Tab'!$T55=1,IF('Census Input Tab'!$O55="BLANK","BLANK",""),INDEX($S$3:$S$5,MATCH('Census Input Tab'!H55,$T$3:$T$5,0))))</f>
        <v/>
      </c>
      <c r="B24" s="81" t="str">
        <f>IF('Census Input Tab'!$O55="NO","Missing Data",IF('Census Input Tab'!$T55=1,IF('Census Input Tab'!$O55="BLANK","BLANK",""),IF('Census Input Tab'!I55="St Con","COBRA",IF('Census Input Tab'!I55="","",'Census Input Tab'!I55))))</f>
        <v/>
      </c>
      <c r="C24" s="81" t="str">
        <f>IF('Census Input Tab'!$O55="NO","Missing Data",IF('Census Input Tab'!$T55=1,IF('Census Input Tab'!$O55="BLANK","BLANK",""),'Census Input Tab'!B55))</f>
        <v/>
      </c>
      <c r="D24" s="81" t="str">
        <f>IF('Census Input Tab'!$O55="NO","Missing Data",IF('Census Input Tab'!$T55=1,IF('Census Input Tab'!$O55="BLANK","BLANK",""),'Census Input Tab'!A55))</f>
        <v/>
      </c>
      <c r="E24" s="85" t="str">
        <f>IF('Census Input Tab'!$O55="NO","Missing Data",IF('Census Input Tab'!$T55=1,IF('Census Input Tab'!$O55="BLANK","BLANK",""),""))</f>
        <v/>
      </c>
      <c r="F24" s="83" t="str">
        <f>IF('Census Input Tab'!$O55="NO","Missing Data",IF('Census Input Tab'!T55=1,IF('Census Input Tab'!O55="BLANK","BLANK",""),'Census Input Tab'!D55))</f>
        <v/>
      </c>
      <c r="G24" s="81" t="str">
        <f>IF('Census Input Tab'!$O55="NO","Missing Data",IF('Census Input Tab'!T55=1,IF('Census Input Tab'!O55="BLANK","BLANK",""),'Census Input Tab'!E55))</f>
        <v/>
      </c>
      <c r="H24" s="85" t="str">
        <f>IF('Census Input Tab'!$O55="NO","Missing Data",IF('Census Input Tab'!$T55=1,IF('Census Input Tab'!$O55="BLANK","BLANK",""),""))</f>
        <v/>
      </c>
      <c r="I24" s="85" t="str">
        <f>IF('Census Input Tab'!$O55="NO","Missing Data",IF('Census Input Tab'!$T55=1,IF('Census Input Tab'!$O55="BLANK","BLANK",""),""))</f>
        <v/>
      </c>
      <c r="J24" s="85" t="str">
        <f>IF('Census Input Tab'!$O55="NO","Missing Data",IF('Census Input Tab'!$T55=1,IF('Census Input Tab'!$O55="BLANK","BLANK",""),""))</f>
        <v/>
      </c>
      <c r="K24" s="114" t="str">
        <f>IF('Census Input Tab'!$O55="NO","Missing Data",IF(OR($L24="",$L24="BLANK"),IF('Census Input Tab'!O55="BLANK","BLANK",""),IFERROR(INDEX(States,MATCH($L24,Zip_Codes_asTEXT,0)),"Manually enter State")))</f>
        <v/>
      </c>
      <c r="L24" s="85" t="str">
        <f>IF('Census Input Tab'!$O55="NO","Missing Data",IF('Census Input Tab'!T55=1,IF('Census Input Tab'!O55="BLANK","BLANK",""),IF($W24="ZIP CODE NOT IN EV4","Manually enter Zip",$W24)))</f>
        <v/>
      </c>
      <c r="M24" s="85" t="str">
        <f>IF('Census Input Tab'!$O55="NO","Missing Data",IF('Census Input Tab'!T55=1,IF('Census Input Tab'!O55="BLANK","BLANK",""),IF($Y24="ZIP CODE NOT IN EV4","Manually enter Work Zip",$Y24)))</f>
        <v/>
      </c>
      <c r="N24" s="156" t="str">
        <f>IF('Census Input Tab'!$O55="NO","Missing Data",IF('Census Input Tab'!$T55=1,IF('Census Input Tab'!$O55="BLANK","BLANK",""),""))</f>
        <v/>
      </c>
      <c r="O24" s="85" t="str">
        <f>IF('Census Input Tab'!$O55="NO","Missing Data",IF('Census Input Tab'!$T55=1,IF('Census Input Tab'!$O55="BLANK","BLANK",""),""))</f>
        <v/>
      </c>
      <c r="P24" s="81" t="str">
        <f>IF('Census Input Tab'!$O55="NO","Missing Data",IF('Census Input Tab'!T55=1,IF('Census Input Tab'!O55="BLANK","BLANK",""),INDEX('SBMP Underwritten Census'!$S$19:$S$23,MATCH('Census Input Tab'!F55,'SBMP Underwritten Census'!$T$19:$T$23,0))))</f>
        <v/>
      </c>
      <c r="Q24" s="81" t="str">
        <f>IF('Census Input Tab'!$O55="NO","Missing Data",IF('Census Input Tab'!T55=1,IF('Census Input Tab'!O55="BLANK","BLANK",""),IF(AND('Census Input Tab'!G55="",'Census Input Tab'!$O55="YES"),"",INDEX('SBMP Underwritten Census'!$S$27:$S$31,MATCH('Census Input Tab'!G55,'SBMP Underwritten Census'!$T$27:$T$31,0)))))</f>
        <v/>
      </c>
      <c r="V24" s="111">
        <f>IF('Census Input Tab'!O55&lt;&gt;"YES",0,1*'Census Input Tab'!$C55)</f>
        <v>0</v>
      </c>
      <c r="W24" s="111" t="str">
        <f t="shared" si="0"/>
        <v/>
      </c>
      <c r="X24" s="111">
        <f>IF('Census Input Tab'!O55&lt;&gt;"YES",0,1*'Census Input Tab'!J55)</f>
        <v>0</v>
      </c>
      <c r="Y24" s="111" t="str">
        <f t="shared" si="1"/>
        <v/>
      </c>
    </row>
    <row r="25" spans="1:25">
      <c r="A25" s="81" t="str">
        <f>IF('Census Input Tab'!$O56="NO","Missing Data",IF('Census Input Tab'!$T56=1,IF('Census Input Tab'!$O56="BLANK","BLANK",""),INDEX($S$3:$S$5,MATCH('Census Input Tab'!H56,$T$3:$T$5,0))))</f>
        <v/>
      </c>
      <c r="B25" s="81" t="str">
        <f>IF('Census Input Tab'!$O56="NO","Missing Data",IF('Census Input Tab'!$T56=1,IF('Census Input Tab'!$O56="BLANK","BLANK",""),IF('Census Input Tab'!I56="St Con","COBRA",IF('Census Input Tab'!I56="","",'Census Input Tab'!I56))))</f>
        <v/>
      </c>
      <c r="C25" s="81" t="str">
        <f>IF('Census Input Tab'!$O56="NO","Missing Data",IF('Census Input Tab'!$T56=1,IF('Census Input Tab'!$O56="BLANK","BLANK",""),'Census Input Tab'!B56))</f>
        <v/>
      </c>
      <c r="D25" s="81" t="str">
        <f>IF('Census Input Tab'!$O56="NO","Missing Data",IF('Census Input Tab'!$T56=1,IF('Census Input Tab'!$O56="BLANK","BLANK",""),'Census Input Tab'!A56))</f>
        <v/>
      </c>
      <c r="E25" s="85" t="str">
        <f>IF('Census Input Tab'!$O56="NO","Missing Data",IF('Census Input Tab'!$T56=1,IF('Census Input Tab'!$O56="BLANK","BLANK",""),""))</f>
        <v/>
      </c>
      <c r="F25" s="83" t="str">
        <f>IF('Census Input Tab'!$O56="NO","Missing Data",IF('Census Input Tab'!T56=1,IF('Census Input Tab'!O56="BLANK","BLANK",""),'Census Input Tab'!D56))</f>
        <v/>
      </c>
      <c r="G25" s="81" t="str">
        <f>IF('Census Input Tab'!$O56="NO","Missing Data",IF('Census Input Tab'!T56=1,IF('Census Input Tab'!O56="BLANK","BLANK",""),'Census Input Tab'!E56))</f>
        <v/>
      </c>
      <c r="H25" s="85" t="str">
        <f>IF('Census Input Tab'!$O56="NO","Missing Data",IF('Census Input Tab'!$T56=1,IF('Census Input Tab'!$O56="BLANK","BLANK",""),""))</f>
        <v/>
      </c>
      <c r="I25" s="85" t="str">
        <f>IF('Census Input Tab'!$O56="NO","Missing Data",IF('Census Input Tab'!$T56=1,IF('Census Input Tab'!$O56="BLANK","BLANK",""),""))</f>
        <v/>
      </c>
      <c r="J25" s="85" t="str">
        <f>IF('Census Input Tab'!$O56="NO","Missing Data",IF('Census Input Tab'!$T56=1,IF('Census Input Tab'!$O56="BLANK","BLANK",""),""))</f>
        <v/>
      </c>
      <c r="K25" s="114" t="str">
        <f>IF('Census Input Tab'!$O56="NO","Missing Data",IF(OR($L25="",$L25="BLANK"),IF('Census Input Tab'!O56="BLANK","BLANK",""),IFERROR(INDEX(States,MATCH($L25,Zip_Codes_asTEXT,0)),"Manually enter State")))</f>
        <v/>
      </c>
      <c r="L25" s="85" t="str">
        <f>IF('Census Input Tab'!$O56="NO","Missing Data",IF('Census Input Tab'!T56=1,IF('Census Input Tab'!O56="BLANK","BLANK",""),IF($W25="ZIP CODE NOT IN EV4","Manually enter Zip",$W25)))</f>
        <v/>
      </c>
      <c r="M25" s="85" t="str">
        <f>IF('Census Input Tab'!$O56="NO","Missing Data",IF('Census Input Tab'!T56=1,IF('Census Input Tab'!O56="BLANK","BLANK",""),IF($Y25="ZIP CODE NOT IN EV4","Manually enter Work Zip",$Y25)))</f>
        <v/>
      </c>
      <c r="N25" s="156" t="str">
        <f>IF('Census Input Tab'!$O56="NO","Missing Data",IF('Census Input Tab'!$T56=1,IF('Census Input Tab'!$O56="BLANK","BLANK",""),""))</f>
        <v/>
      </c>
      <c r="O25" s="85" t="str">
        <f>IF('Census Input Tab'!$O56="NO","Missing Data",IF('Census Input Tab'!$T56=1,IF('Census Input Tab'!$O56="BLANK","BLANK",""),""))</f>
        <v/>
      </c>
      <c r="P25" s="81" t="str">
        <f>IF('Census Input Tab'!$O56="NO","Missing Data",IF('Census Input Tab'!T56=1,IF('Census Input Tab'!O56="BLANK","BLANK",""),INDEX('SBMP Underwritten Census'!$S$19:$S$23,MATCH('Census Input Tab'!F56,'SBMP Underwritten Census'!$T$19:$T$23,0))))</f>
        <v/>
      </c>
      <c r="Q25" s="81" t="str">
        <f>IF('Census Input Tab'!$O56="NO","Missing Data",IF('Census Input Tab'!T56=1,IF('Census Input Tab'!O56="BLANK","BLANK",""),IF(AND('Census Input Tab'!G56="",'Census Input Tab'!$O56="YES"),"",INDEX('SBMP Underwritten Census'!$S$27:$S$31,MATCH('Census Input Tab'!G56,'SBMP Underwritten Census'!$T$27:$T$31,0)))))</f>
        <v/>
      </c>
      <c r="S25" s="115" t="s">
        <v>70</v>
      </c>
      <c r="T25" s="115"/>
      <c r="V25" s="111">
        <f>IF('Census Input Tab'!O56&lt;&gt;"YES",0,1*'Census Input Tab'!$C56)</f>
        <v>0</v>
      </c>
      <c r="W25" s="111" t="str">
        <f t="shared" si="0"/>
        <v/>
      </c>
      <c r="X25" s="111">
        <f>IF('Census Input Tab'!O56&lt;&gt;"YES",0,1*'Census Input Tab'!J56)</f>
        <v>0</v>
      </c>
      <c r="Y25" s="111" t="str">
        <f t="shared" si="1"/>
        <v/>
      </c>
    </row>
    <row r="26" spans="1:25">
      <c r="A26" s="81" t="str">
        <f>IF('Census Input Tab'!$O57="NO","Missing Data",IF('Census Input Tab'!$T57=1,IF('Census Input Tab'!$O57="BLANK","BLANK",""),INDEX($S$3:$S$5,MATCH('Census Input Tab'!H57,$T$3:$T$5,0))))</f>
        <v/>
      </c>
      <c r="B26" s="81" t="str">
        <f>IF('Census Input Tab'!$O57="NO","Missing Data",IF('Census Input Tab'!$T57=1,IF('Census Input Tab'!$O57="BLANK","BLANK",""),IF('Census Input Tab'!I57="St Con","COBRA",IF('Census Input Tab'!I57="","",'Census Input Tab'!I57))))</f>
        <v/>
      </c>
      <c r="C26" s="81" t="str">
        <f>IF('Census Input Tab'!$O57="NO","Missing Data",IF('Census Input Tab'!$T57=1,IF('Census Input Tab'!$O57="BLANK","BLANK",""),'Census Input Tab'!B57))</f>
        <v/>
      </c>
      <c r="D26" s="81" t="str">
        <f>IF('Census Input Tab'!$O57="NO","Missing Data",IF('Census Input Tab'!$T57=1,IF('Census Input Tab'!$O57="BLANK","BLANK",""),'Census Input Tab'!A57))</f>
        <v/>
      </c>
      <c r="E26" s="85" t="str">
        <f>IF('Census Input Tab'!$O57="NO","Missing Data",IF('Census Input Tab'!$T57=1,IF('Census Input Tab'!$O57="BLANK","BLANK",""),""))</f>
        <v/>
      </c>
      <c r="F26" s="83" t="str">
        <f>IF('Census Input Tab'!$O57="NO","Missing Data",IF('Census Input Tab'!T57=1,IF('Census Input Tab'!O57="BLANK","BLANK",""),'Census Input Tab'!D57))</f>
        <v/>
      </c>
      <c r="G26" s="81" t="str">
        <f>IF('Census Input Tab'!$O57="NO","Missing Data",IF('Census Input Tab'!T57=1,IF('Census Input Tab'!O57="BLANK","BLANK",""),'Census Input Tab'!E57))</f>
        <v/>
      </c>
      <c r="H26" s="85" t="str">
        <f>IF('Census Input Tab'!$O57="NO","Missing Data",IF('Census Input Tab'!$T57=1,IF('Census Input Tab'!$O57="BLANK","BLANK",""),""))</f>
        <v/>
      </c>
      <c r="I26" s="85" t="str">
        <f>IF('Census Input Tab'!$O57="NO","Missing Data",IF('Census Input Tab'!$T57=1,IF('Census Input Tab'!$O57="BLANK","BLANK",""),""))</f>
        <v/>
      </c>
      <c r="J26" s="85" t="str">
        <f>IF('Census Input Tab'!$O57="NO","Missing Data",IF('Census Input Tab'!$T57=1,IF('Census Input Tab'!$O57="BLANK","BLANK",""),""))</f>
        <v/>
      </c>
      <c r="K26" s="114" t="str">
        <f>IF('Census Input Tab'!$O57="NO","Missing Data",IF(OR($L26="",$L26="BLANK"),IF('Census Input Tab'!O57="BLANK","BLANK",""),IFERROR(INDEX(States,MATCH($L26,Zip_Codes_asTEXT,0)),"Manually enter State")))</f>
        <v/>
      </c>
      <c r="L26" s="85" t="str">
        <f>IF('Census Input Tab'!$O57="NO","Missing Data",IF('Census Input Tab'!T57=1,IF('Census Input Tab'!O57="BLANK","BLANK",""),IF($W26="ZIP CODE NOT IN EV4","Manually enter Zip",$W26)))</f>
        <v/>
      </c>
      <c r="M26" s="85" t="str">
        <f>IF('Census Input Tab'!$O57="NO","Missing Data",IF('Census Input Tab'!T57=1,IF('Census Input Tab'!O57="BLANK","BLANK",""),IF($Y26="ZIP CODE NOT IN EV4","Manually enter Work Zip",$Y26)))</f>
        <v/>
      </c>
      <c r="N26" s="156" t="str">
        <f>IF('Census Input Tab'!$O57="NO","Missing Data",IF('Census Input Tab'!$T57=1,IF('Census Input Tab'!$O57="BLANK","BLANK",""),""))</f>
        <v/>
      </c>
      <c r="O26" s="85" t="str">
        <f>IF('Census Input Tab'!$O57="NO","Missing Data",IF('Census Input Tab'!$T57=1,IF('Census Input Tab'!$O57="BLANK","BLANK",""),""))</f>
        <v/>
      </c>
      <c r="P26" s="81" t="str">
        <f>IF('Census Input Tab'!$O57="NO","Missing Data",IF('Census Input Tab'!T57=1,IF('Census Input Tab'!O57="BLANK","BLANK",""),INDEX('SBMP Underwritten Census'!$S$19:$S$23,MATCH('Census Input Tab'!F57,'SBMP Underwritten Census'!$T$19:$T$23,0))))</f>
        <v/>
      </c>
      <c r="Q26" s="81" t="str">
        <f>IF('Census Input Tab'!$O57="NO","Missing Data",IF('Census Input Tab'!T57=1,IF('Census Input Tab'!O57="BLANK","BLANK",""),IF(AND('Census Input Tab'!G57="",'Census Input Tab'!$O57="YES"),"",INDEX('SBMP Underwritten Census'!$S$27:$S$31,MATCH('Census Input Tab'!G57,'SBMP Underwritten Census'!$T$27:$T$31,0)))))</f>
        <v/>
      </c>
      <c r="S26" s="111" t="s">
        <v>4</v>
      </c>
      <c r="T26" s="111" t="s">
        <v>5</v>
      </c>
      <c r="V26" s="111">
        <f>IF('Census Input Tab'!O57&lt;&gt;"YES",0,1*'Census Input Tab'!$C57)</f>
        <v>0</v>
      </c>
      <c r="W26" s="111" t="str">
        <f t="shared" si="0"/>
        <v/>
      </c>
      <c r="X26" s="111">
        <f>IF('Census Input Tab'!O57&lt;&gt;"YES",0,1*'Census Input Tab'!J57)</f>
        <v>0</v>
      </c>
      <c r="Y26" s="111" t="str">
        <f t="shared" si="1"/>
        <v/>
      </c>
    </row>
    <row r="27" spans="1:25">
      <c r="A27" s="81" t="str">
        <f>IF('Census Input Tab'!$O58="NO","Missing Data",IF('Census Input Tab'!$T58=1,IF('Census Input Tab'!$O58="BLANK","BLANK",""),INDEX($S$3:$S$5,MATCH('Census Input Tab'!H58,$T$3:$T$5,0))))</f>
        <v/>
      </c>
      <c r="B27" s="81" t="str">
        <f>IF('Census Input Tab'!$O58="NO","Missing Data",IF('Census Input Tab'!$T58=1,IF('Census Input Tab'!$O58="BLANK","BLANK",""),IF('Census Input Tab'!I58="St Con","COBRA",IF('Census Input Tab'!I58="","",'Census Input Tab'!I58))))</f>
        <v/>
      </c>
      <c r="C27" s="81" t="str">
        <f>IF('Census Input Tab'!$O58="NO","Missing Data",IF('Census Input Tab'!$T58=1,IF('Census Input Tab'!$O58="BLANK","BLANK",""),'Census Input Tab'!B58))</f>
        <v/>
      </c>
      <c r="D27" s="81" t="str">
        <f>IF('Census Input Tab'!$O58="NO","Missing Data",IF('Census Input Tab'!$T58=1,IF('Census Input Tab'!$O58="BLANK","BLANK",""),'Census Input Tab'!A58))</f>
        <v/>
      </c>
      <c r="E27" s="85" t="str">
        <f>IF('Census Input Tab'!$O58="NO","Missing Data",IF('Census Input Tab'!$T58=1,IF('Census Input Tab'!$O58="BLANK","BLANK",""),""))</f>
        <v/>
      </c>
      <c r="F27" s="83" t="str">
        <f>IF('Census Input Tab'!$O58="NO","Missing Data",IF('Census Input Tab'!T58=1,IF('Census Input Tab'!O58="BLANK","BLANK",""),'Census Input Tab'!D58))</f>
        <v/>
      </c>
      <c r="G27" s="81" t="str">
        <f>IF('Census Input Tab'!$O58="NO","Missing Data",IF('Census Input Tab'!T58=1,IF('Census Input Tab'!O58="BLANK","BLANK",""),'Census Input Tab'!E58))</f>
        <v/>
      </c>
      <c r="H27" s="85" t="str">
        <f>IF('Census Input Tab'!$O58="NO","Missing Data",IF('Census Input Tab'!$T58=1,IF('Census Input Tab'!$O58="BLANK","BLANK",""),""))</f>
        <v/>
      </c>
      <c r="I27" s="85" t="str">
        <f>IF('Census Input Tab'!$O58="NO","Missing Data",IF('Census Input Tab'!$T58=1,IF('Census Input Tab'!$O58="BLANK","BLANK",""),""))</f>
        <v/>
      </c>
      <c r="J27" s="85" t="str">
        <f>IF('Census Input Tab'!$O58="NO","Missing Data",IF('Census Input Tab'!$T58=1,IF('Census Input Tab'!$O58="BLANK","BLANK",""),""))</f>
        <v/>
      </c>
      <c r="K27" s="114" t="str">
        <f>IF('Census Input Tab'!$O58="NO","Missing Data",IF(OR($L27="",$L27="BLANK"),IF('Census Input Tab'!O58="BLANK","BLANK",""),IFERROR(INDEX(States,MATCH($L27,Zip_Codes_asTEXT,0)),"Manually enter State")))</f>
        <v/>
      </c>
      <c r="L27" s="85" t="str">
        <f>IF('Census Input Tab'!$O58="NO","Missing Data",IF('Census Input Tab'!T58=1,IF('Census Input Tab'!O58="BLANK","BLANK",""),IF($W27="ZIP CODE NOT IN EV4","Manually enter Zip",$W27)))</f>
        <v/>
      </c>
      <c r="M27" s="85" t="str">
        <f>IF('Census Input Tab'!$O58="NO","Missing Data",IF('Census Input Tab'!T58=1,IF('Census Input Tab'!O58="BLANK","BLANK",""),IF($Y27="ZIP CODE NOT IN EV4","Manually enter Work Zip",$Y27)))</f>
        <v/>
      </c>
      <c r="N27" s="156" t="str">
        <f>IF('Census Input Tab'!$O58="NO","Missing Data",IF('Census Input Tab'!$T58=1,IF('Census Input Tab'!$O58="BLANK","BLANK",""),""))</f>
        <v/>
      </c>
      <c r="O27" s="85" t="str">
        <f>IF('Census Input Tab'!$O58="NO","Missing Data",IF('Census Input Tab'!$T58=1,IF('Census Input Tab'!$O58="BLANK","BLANK",""),""))</f>
        <v/>
      </c>
      <c r="P27" s="81" t="str">
        <f>IF('Census Input Tab'!$O58="NO","Missing Data",IF('Census Input Tab'!T58=1,IF('Census Input Tab'!O58="BLANK","BLANK",""),INDEX('SBMP Underwritten Census'!$S$19:$S$23,MATCH('Census Input Tab'!F58,'SBMP Underwritten Census'!$T$19:$T$23,0))))</f>
        <v/>
      </c>
      <c r="Q27" s="81" t="str">
        <f>IF('Census Input Tab'!$O58="NO","Missing Data",IF('Census Input Tab'!T58=1,IF('Census Input Tab'!O58="BLANK","BLANK",""),IF(AND('Census Input Tab'!G58="",'Census Input Tab'!$O58="YES"),"",INDEX('SBMP Underwritten Census'!$S$27:$S$31,MATCH('Census Input Tab'!G58,'SBMP Underwritten Census'!$T$27:$T$31,0)))))</f>
        <v/>
      </c>
      <c r="S27" s="116" t="s">
        <v>15</v>
      </c>
      <c r="T27" s="116" t="s">
        <v>14</v>
      </c>
      <c r="V27" s="111">
        <f>IF('Census Input Tab'!O58&lt;&gt;"YES",0,1*'Census Input Tab'!$C58)</f>
        <v>0</v>
      </c>
      <c r="W27" s="111" t="str">
        <f t="shared" si="0"/>
        <v/>
      </c>
      <c r="X27" s="111">
        <f>IF('Census Input Tab'!O58&lt;&gt;"YES",0,1*'Census Input Tab'!J58)</f>
        <v>0</v>
      </c>
      <c r="Y27" s="111" t="str">
        <f t="shared" si="1"/>
        <v/>
      </c>
    </row>
    <row r="28" spans="1:25">
      <c r="A28" s="81" t="str">
        <f>IF('Census Input Tab'!$O59="NO","Missing Data",IF('Census Input Tab'!$T59=1,IF('Census Input Tab'!$O59="BLANK","BLANK",""),INDEX($S$3:$S$5,MATCH('Census Input Tab'!H59,$T$3:$T$5,0))))</f>
        <v/>
      </c>
      <c r="B28" s="81" t="str">
        <f>IF('Census Input Tab'!$O59="NO","Missing Data",IF('Census Input Tab'!$T59=1,IF('Census Input Tab'!$O59="BLANK","BLANK",""),IF('Census Input Tab'!I59="St Con","COBRA",IF('Census Input Tab'!I59="","",'Census Input Tab'!I59))))</f>
        <v/>
      </c>
      <c r="C28" s="81" t="str">
        <f>IF('Census Input Tab'!$O59="NO","Missing Data",IF('Census Input Tab'!$T59=1,IF('Census Input Tab'!$O59="BLANK","BLANK",""),'Census Input Tab'!B59))</f>
        <v/>
      </c>
      <c r="D28" s="81" t="str">
        <f>IF('Census Input Tab'!$O59="NO","Missing Data",IF('Census Input Tab'!$T59=1,IF('Census Input Tab'!$O59="BLANK","BLANK",""),'Census Input Tab'!A59))</f>
        <v/>
      </c>
      <c r="E28" s="85" t="str">
        <f>IF('Census Input Tab'!$O59="NO","Missing Data",IF('Census Input Tab'!$T59=1,IF('Census Input Tab'!$O59="BLANK","BLANK",""),""))</f>
        <v/>
      </c>
      <c r="F28" s="83" t="str">
        <f>IF('Census Input Tab'!$O59="NO","Missing Data",IF('Census Input Tab'!T59=1,IF('Census Input Tab'!O59="BLANK","BLANK",""),'Census Input Tab'!D59))</f>
        <v/>
      </c>
      <c r="G28" s="81" t="str">
        <f>IF('Census Input Tab'!$O59="NO","Missing Data",IF('Census Input Tab'!T59=1,IF('Census Input Tab'!O59="BLANK","BLANK",""),'Census Input Tab'!E59))</f>
        <v/>
      </c>
      <c r="H28" s="85" t="str">
        <f>IF('Census Input Tab'!$O59="NO","Missing Data",IF('Census Input Tab'!$T59=1,IF('Census Input Tab'!$O59="BLANK","BLANK",""),""))</f>
        <v/>
      </c>
      <c r="I28" s="85" t="str">
        <f>IF('Census Input Tab'!$O59="NO","Missing Data",IF('Census Input Tab'!$T59=1,IF('Census Input Tab'!$O59="BLANK","BLANK",""),""))</f>
        <v/>
      </c>
      <c r="J28" s="85" t="str">
        <f>IF('Census Input Tab'!$O59="NO","Missing Data",IF('Census Input Tab'!$T59=1,IF('Census Input Tab'!$O59="BLANK","BLANK",""),""))</f>
        <v/>
      </c>
      <c r="K28" s="114" t="str">
        <f>IF('Census Input Tab'!$O59="NO","Missing Data",IF(OR($L28="",$L28="BLANK"),IF('Census Input Tab'!O59="BLANK","BLANK",""),IFERROR(INDEX(States,MATCH($L28,Zip_Codes_asTEXT,0)),"Manually enter State")))</f>
        <v/>
      </c>
      <c r="L28" s="85" t="str">
        <f>IF('Census Input Tab'!$O59="NO","Missing Data",IF('Census Input Tab'!T59=1,IF('Census Input Tab'!O59="BLANK","BLANK",""),IF($W28="ZIP CODE NOT IN EV4","Manually enter Zip",$W28)))</f>
        <v/>
      </c>
      <c r="M28" s="85" t="str">
        <f>IF('Census Input Tab'!$O59="NO","Missing Data",IF('Census Input Tab'!T59=1,IF('Census Input Tab'!O59="BLANK","BLANK",""),IF($Y28="ZIP CODE NOT IN EV4","Manually enter Work Zip",$Y28)))</f>
        <v/>
      </c>
      <c r="N28" s="156" t="str">
        <f>IF('Census Input Tab'!$O59="NO","Missing Data",IF('Census Input Tab'!$T59=1,IF('Census Input Tab'!$O59="BLANK","BLANK",""),""))</f>
        <v/>
      </c>
      <c r="O28" s="85" t="str">
        <f>IF('Census Input Tab'!$O59="NO","Missing Data",IF('Census Input Tab'!$T59=1,IF('Census Input Tab'!$O59="BLANK","BLANK",""),""))</f>
        <v/>
      </c>
      <c r="P28" s="81" t="str">
        <f>IF('Census Input Tab'!$O59="NO","Missing Data",IF('Census Input Tab'!T59=1,IF('Census Input Tab'!O59="BLANK","BLANK",""),INDEX('SBMP Underwritten Census'!$S$19:$S$23,MATCH('Census Input Tab'!F59,'SBMP Underwritten Census'!$T$19:$T$23,0))))</f>
        <v/>
      </c>
      <c r="Q28" s="81" t="str">
        <f>IF('Census Input Tab'!$O59="NO","Missing Data",IF('Census Input Tab'!T59=1,IF('Census Input Tab'!O59="BLANK","BLANK",""),IF(AND('Census Input Tab'!G59="",'Census Input Tab'!$O59="YES"),"",INDEX('SBMP Underwritten Census'!$S$27:$S$31,MATCH('Census Input Tab'!G59,'SBMP Underwritten Census'!$T$27:$T$31,0)))))</f>
        <v/>
      </c>
      <c r="S28" s="116" t="s">
        <v>123</v>
      </c>
      <c r="T28" s="111" t="s">
        <v>16</v>
      </c>
      <c r="V28" s="111">
        <f>IF('Census Input Tab'!O59&lt;&gt;"YES",0,1*'Census Input Tab'!$C59)</f>
        <v>0</v>
      </c>
      <c r="W28" s="111" t="str">
        <f t="shared" si="0"/>
        <v/>
      </c>
      <c r="X28" s="111">
        <f>IF('Census Input Tab'!O59&lt;&gt;"YES",0,1*'Census Input Tab'!J59)</f>
        <v>0</v>
      </c>
      <c r="Y28" s="111" t="str">
        <f t="shared" si="1"/>
        <v/>
      </c>
    </row>
    <row r="29" spans="1:25">
      <c r="A29" s="81" t="str">
        <f>IF('Census Input Tab'!$O60="NO","Missing Data",IF('Census Input Tab'!$T60=1,IF('Census Input Tab'!$O60="BLANK","BLANK",""),INDEX($S$3:$S$5,MATCH('Census Input Tab'!H60,$T$3:$T$5,0))))</f>
        <v/>
      </c>
      <c r="B29" s="81" t="str">
        <f>IF('Census Input Tab'!$O60="NO","Missing Data",IF('Census Input Tab'!$T60=1,IF('Census Input Tab'!$O60="BLANK","BLANK",""),IF('Census Input Tab'!I60="St Con","COBRA",IF('Census Input Tab'!I60="","",'Census Input Tab'!I60))))</f>
        <v/>
      </c>
      <c r="C29" s="81" t="str">
        <f>IF('Census Input Tab'!$O60="NO","Missing Data",IF('Census Input Tab'!$T60=1,IF('Census Input Tab'!$O60="BLANK","BLANK",""),'Census Input Tab'!B60))</f>
        <v/>
      </c>
      <c r="D29" s="81" t="str">
        <f>IF('Census Input Tab'!$O60="NO","Missing Data",IF('Census Input Tab'!$T60=1,IF('Census Input Tab'!$O60="BLANK","BLANK",""),'Census Input Tab'!A60))</f>
        <v/>
      </c>
      <c r="E29" s="85" t="str">
        <f>IF('Census Input Tab'!$O60="NO","Missing Data",IF('Census Input Tab'!$T60=1,IF('Census Input Tab'!$O60="BLANK","BLANK",""),""))</f>
        <v/>
      </c>
      <c r="F29" s="83" t="str">
        <f>IF('Census Input Tab'!$O60="NO","Missing Data",IF('Census Input Tab'!T60=1,IF('Census Input Tab'!O60="BLANK","BLANK",""),'Census Input Tab'!D60))</f>
        <v/>
      </c>
      <c r="G29" s="81" t="str">
        <f>IF('Census Input Tab'!$O60="NO","Missing Data",IF('Census Input Tab'!T60=1,IF('Census Input Tab'!O60="BLANK","BLANK",""),'Census Input Tab'!E60))</f>
        <v/>
      </c>
      <c r="H29" s="85" t="str">
        <f>IF('Census Input Tab'!$O60="NO","Missing Data",IF('Census Input Tab'!$T60=1,IF('Census Input Tab'!$O60="BLANK","BLANK",""),""))</f>
        <v/>
      </c>
      <c r="I29" s="85" t="str">
        <f>IF('Census Input Tab'!$O60="NO","Missing Data",IF('Census Input Tab'!$T60=1,IF('Census Input Tab'!$O60="BLANK","BLANK",""),""))</f>
        <v/>
      </c>
      <c r="J29" s="85" t="str">
        <f>IF('Census Input Tab'!$O60="NO","Missing Data",IF('Census Input Tab'!$T60=1,IF('Census Input Tab'!$O60="BLANK","BLANK",""),""))</f>
        <v/>
      </c>
      <c r="K29" s="114" t="str">
        <f>IF('Census Input Tab'!$O60="NO","Missing Data",IF(OR($L29="",$L29="BLANK"),IF('Census Input Tab'!O60="BLANK","BLANK",""),IFERROR(INDEX(States,MATCH($L29,Zip_Codes_asTEXT,0)),"Manually enter State")))</f>
        <v/>
      </c>
      <c r="L29" s="85" t="str">
        <f>IF('Census Input Tab'!$O60="NO","Missing Data",IF('Census Input Tab'!T60=1,IF('Census Input Tab'!O60="BLANK","BLANK",""),IF($W29="ZIP CODE NOT IN EV4","Manually enter Zip",$W29)))</f>
        <v/>
      </c>
      <c r="M29" s="85" t="str">
        <f>IF('Census Input Tab'!$O60="NO","Missing Data",IF('Census Input Tab'!T60=1,IF('Census Input Tab'!O60="BLANK","BLANK",""),IF($Y29="ZIP CODE NOT IN EV4","Manually enter Work Zip",$Y29)))</f>
        <v/>
      </c>
      <c r="N29" s="156" t="str">
        <f>IF('Census Input Tab'!$O60="NO","Missing Data",IF('Census Input Tab'!$T60=1,IF('Census Input Tab'!$O60="BLANK","BLANK",""),""))</f>
        <v/>
      </c>
      <c r="O29" s="85" t="str">
        <f>IF('Census Input Tab'!$O60="NO","Missing Data",IF('Census Input Tab'!$T60=1,IF('Census Input Tab'!$O60="BLANK","BLANK",""),""))</f>
        <v/>
      </c>
      <c r="P29" s="81" t="str">
        <f>IF('Census Input Tab'!$O60="NO","Missing Data",IF('Census Input Tab'!T60=1,IF('Census Input Tab'!O60="BLANK","BLANK",""),INDEX('SBMP Underwritten Census'!$S$19:$S$23,MATCH('Census Input Tab'!F60,'SBMP Underwritten Census'!$T$19:$T$23,0))))</f>
        <v/>
      </c>
      <c r="Q29" s="81" t="str">
        <f>IF('Census Input Tab'!$O60="NO","Missing Data",IF('Census Input Tab'!T60=1,IF('Census Input Tab'!O60="BLANK","BLANK",""),IF(AND('Census Input Tab'!G60="",'Census Input Tab'!$O60="YES"),"",INDEX('SBMP Underwritten Census'!$S$27:$S$31,MATCH('Census Input Tab'!G60,'SBMP Underwritten Census'!$T$27:$T$31,0)))))</f>
        <v/>
      </c>
      <c r="S29" s="116" t="s">
        <v>124</v>
      </c>
      <c r="T29" s="111" t="s">
        <v>18</v>
      </c>
      <c r="V29" s="111">
        <f>IF('Census Input Tab'!O60&lt;&gt;"YES",0,1*'Census Input Tab'!$C60)</f>
        <v>0</v>
      </c>
      <c r="W29" s="111" t="str">
        <f t="shared" si="0"/>
        <v/>
      </c>
      <c r="X29" s="111">
        <f>IF('Census Input Tab'!O60&lt;&gt;"YES",0,1*'Census Input Tab'!J60)</f>
        <v>0</v>
      </c>
      <c r="Y29" s="111" t="str">
        <f t="shared" si="1"/>
        <v/>
      </c>
    </row>
    <row r="30" spans="1:25">
      <c r="A30" s="81" t="str">
        <f>IF('Census Input Tab'!$O61="NO","Missing Data",IF('Census Input Tab'!$T61=1,IF('Census Input Tab'!$O61="BLANK","BLANK",""),INDEX($S$3:$S$5,MATCH('Census Input Tab'!H61,$T$3:$T$5,0))))</f>
        <v/>
      </c>
      <c r="B30" s="81" t="str">
        <f>IF('Census Input Tab'!$O61="NO","Missing Data",IF('Census Input Tab'!$T61=1,IF('Census Input Tab'!$O61="BLANK","BLANK",""),IF('Census Input Tab'!I61="St Con","COBRA",IF('Census Input Tab'!I61="","",'Census Input Tab'!I61))))</f>
        <v/>
      </c>
      <c r="C30" s="81" t="str">
        <f>IF('Census Input Tab'!$O61="NO","Missing Data",IF('Census Input Tab'!$T61=1,IF('Census Input Tab'!$O61="BLANK","BLANK",""),'Census Input Tab'!B61))</f>
        <v/>
      </c>
      <c r="D30" s="81" t="str">
        <f>IF('Census Input Tab'!$O61="NO","Missing Data",IF('Census Input Tab'!$T61=1,IF('Census Input Tab'!$O61="BLANK","BLANK",""),'Census Input Tab'!A61))</f>
        <v/>
      </c>
      <c r="E30" s="85" t="str">
        <f>IF('Census Input Tab'!$O61="NO","Missing Data",IF('Census Input Tab'!$T61=1,IF('Census Input Tab'!$O61="BLANK","BLANK",""),""))</f>
        <v/>
      </c>
      <c r="F30" s="83" t="str">
        <f>IF('Census Input Tab'!$O61="NO","Missing Data",IF('Census Input Tab'!T61=1,IF('Census Input Tab'!O61="BLANK","BLANK",""),'Census Input Tab'!D61))</f>
        <v/>
      </c>
      <c r="G30" s="81" t="str">
        <f>IF('Census Input Tab'!$O61="NO","Missing Data",IF('Census Input Tab'!T61=1,IF('Census Input Tab'!O61="BLANK","BLANK",""),'Census Input Tab'!E61))</f>
        <v/>
      </c>
      <c r="H30" s="85" t="str">
        <f>IF('Census Input Tab'!$O61="NO","Missing Data",IF('Census Input Tab'!$T61=1,IF('Census Input Tab'!$O61="BLANK","BLANK",""),""))</f>
        <v/>
      </c>
      <c r="I30" s="85" t="str">
        <f>IF('Census Input Tab'!$O61="NO","Missing Data",IF('Census Input Tab'!$T61=1,IF('Census Input Tab'!$O61="BLANK","BLANK",""),""))</f>
        <v/>
      </c>
      <c r="J30" s="85" t="str">
        <f>IF('Census Input Tab'!$O61="NO","Missing Data",IF('Census Input Tab'!$T61=1,IF('Census Input Tab'!$O61="BLANK","BLANK",""),""))</f>
        <v/>
      </c>
      <c r="K30" s="114" t="str">
        <f>IF('Census Input Tab'!$O61="NO","Missing Data",IF(OR($L30="",$L30="BLANK"),IF('Census Input Tab'!O61="BLANK","BLANK",""),IFERROR(INDEX(States,MATCH($L30,Zip_Codes_asTEXT,0)),"Manually enter State")))</f>
        <v/>
      </c>
      <c r="L30" s="85" t="str">
        <f>IF('Census Input Tab'!$O61="NO","Missing Data",IF('Census Input Tab'!T61=1,IF('Census Input Tab'!O61="BLANK","BLANK",""),IF($W30="ZIP CODE NOT IN EV4","Manually enter Zip",$W30)))</f>
        <v/>
      </c>
      <c r="M30" s="85" t="str">
        <f>IF('Census Input Tab'!$O61="NO","Missing Data",IF('Census Input Tab'!T61=1,IF('Census Input Tab'!O61="BLANK","BLANK",""),IF($Y30="ZIP CODE NOT IN EV4","Manually enter Work Zip",$Y30)))</f>
        <v/>
      </c>
      <c r="N30" s="156" t="str">
        <f>IF('Census Input Tab'!$O61="NO","Missing Data",IF('Census Input Tab'!$T61=1,IF('Census Input Tab'!$O61="BLANK","BLANK",""),""))</f>
        <v/>
      </c>
      <c r="O30" s="85" t="str">
        <f>IF('Census Input Tab'!$O61="NO","Missing Data",IF('Census Input Tab'!$T61=1,IF('Census Input Tab'!$O61="BLANK","BLANK",""),""))</f>
        <v/>
      </c>
      <c r="P30" s="81" t="str">
        <f>IF('Census Input Tab'!$O61="NO","Missing Data",IF('Census Input Tab'!T61=1,IF('Census Input Tab'!O61="BLANK","BLANK",""),INDEX('SBMP Underwritten Census'!$S$19:$S$23,MATCH('Census Input Tab'!F61,'SBMP Underwritten Census'!$T$19:$T$23,0))))</f>
        <v/>
      </c>
      <c r="Q30" s="81" t="str">
        <f>IF('Census Input Tab'!$O61="NO","Missing Data",IF('Census Input Tab'!T61=1,IF('Census Input Tab'!O61="BLANK","BLANK",""),IF(AND('Census Input Tab'!G61="",'Census Input Tab'!$O61="YES"),"",INDEX('SBMP Underwritten Census'!$S$27:$S$31,MATCH('Census Input Tab'!G61,'SBMP Underwritten Census'!$T$27:$T$31,0)))))</f>
        <v/>
      </c>
      <c r="S30" s="116" t="s">
        <v>125</v>
      </c>
      <c r="T30" s="111" t="s">
        <v>19</v>
      </c>
      <c r="V30" s="111">
        <f>IF('Census Input Tab'!O61&lt;&gt;"YES",0,1*'Census Input Tab'!$C61)</f>
        <v>0</v>
      </c>
      <c r="W30" s="111" t="str">
        <f t="shared" si="0"/>
        <v/>
      </c>
      <c r="X30" s="111">
        <f>IF('Census Input Tab'!O61&lt;&gt;"YES",0,1*'Census Input Tab'!J61)</f>
        <v>0</v>
      </c>
      <c r="Y30" s="111" t="str">
        <f t="shared" si="1"/>
        <v/>
      </c>
    </row>
    <row r="31" spans="1:25">
      <c r="A31" s="81" t="str">
        <f>IF('Census Input Tab'!$O62="NO","Missing Data",IF('Census Input Tab'!$T62=1,IF('Census Input Tab'!$O62="BLANK","BLANK",""),INDEX($S$3:$S$5,MATCH('Census Input Tab'!H62,$T$3:$T$5,0))))</f>
        <v/>
      </c>
      <c r="B31" s="81" t="str">
        <f>IF('Census Input Tab'!$O62="NO","Missing Data",IF('Census Input Tab'!$T62=1,IF('Census Input Tab'!$O62="BLANK","BLANK",""),IF('Census Input Tab'!I62="St Con","COBRA",IF('Census Input Tab'!I62="","",'Census Input Tab'!I62))))</f>
        <v/>
      </c>
      <c r="C31" s="81" t="str">
        <f>IF('Census Input Tab'!$O62="NO","Missing Data",IF('Census Input Tab'!$T62=1,IF('Census Input Tab'!$O62="BLANK","BLANK",""),'Census Input Tab'!B62))</f>
        <v/>
      </c>
      <c r="D31" s="81" t="str">
        <f>IF('Census Input Tab'!$O62="NO","Missing Data",IF('Census Input Tab'!$T62=1,IF('Census Input Tab'!$O62="BLANK","BLANK",""),'Census Input Tab'!A62))</f>
        <v/>
      </c>
      <c r="E31" s="85" t="str">
        <f>IF('Census Input Tab'!$O62="NO","Missing Data",IF('Census Input Tab'!$T62=1,IF('Census Input Tab'!$O62="BLANK","BLANK",""),""))</f>
        <v/>
      </c>
      <c r="F31" s="83" t="str">
        <f>IF('Census Input Tab'!$O62="NO","Missing Data",IF('Census Input Tab'!T62=1,IF('Census Input Tab'!O62="BLANK","BLANK",""),'Census Input Tab'!D62))</f>
        <v/>
      </c>
      <c r="G31" s="81" t="str">
        <f>IF('Census Input Tab'!$O62="NO","Missing Data",IF('Census Input Tab'!T62=1,IF('Census Input Tab'!O62="BLANK","BLANK",""),'Census Input Tab'!E62))</f>
        <v/>
      </c>
      <c r="H31" s="85" t="str">
        <f>IF('Census Input Tab'!$O62="NO","Missing Data",IF('Census Input Tab'!$T62=1,IF('Census Input Tab'!$O62="BLANK","BLANK",""),""))</f>
        <v/>
      </c>
      <c r="I31" s="85" t="str">
        <f>IF('Census Input Tab'!$O62="NO","Missing Data",IF('Census Input Tab'!$T62=1,IF('Census Input Tab'!$O62="BLANK","BLANK",""),""))</f>
        <v/>
      </c>
      <c r="J31" s="85" t="str">
        <f>IF('Census Input Tab'!$O62="NO","Missing Data",IF('Census Input Tab'!$T62=1,IF('Census Input Tab'!$O62="BLANK","BLANK",""),""))</f>
        <v/>
      </c>
      <c r="K31" s="114" t="str">
        <f>IF('Census Input Tab'!$O62="NO","Missing Data",IF(OR($L31="",$L31="BLANK"),IF('Census Input Tab'!O62="BLANK","BLANK",""),IFERROR(INDEX(States,MATCH($L31,Zip_Codes_asTEXT,0)),"Manually enter State")))</f>
        <v/>
      </c>
      <c r="L31" s="85" t="str">
        <f>IF('Census Input Tab'!$O62="NO","Missing Data",IF('Census Input Tab'!T62=1,IF('Census Input Tab'!O62="BLANK","BLANK",""),IF($W31="ZIP CODE NOT IN EV4","Manually enter Zip",$W31)))</f>
        <v/>
      </c>
      <c r="M31" s="85" t="str">
        <f>IF('Census Input Tab'!$O62="NO","Missing Data",IF('Census Input Tab'!T62=1,IF('Census Input Tab'!O62="BLANK","BLANK",""),IF($Y31="ZIP CODE NOT IN EV4","Manually enter Work Zip",$Y31)))</f>
        <v/>
      </c>
      <c r="N31" s="156" t="str">
        <f>IF('Census Input Tab'!$O62="NO","Missing Data",IF('Census Input Tab'!$T62=1,IF('Census Input Tab'!$O62="BLANK","BLANK",""),""))</f>
        <v/>
      </c>
      <c r="O31" s="85" t="str">
        <f>IF('Census Input Tab'!$O62="NO","Missing Data",IF('Census Input Tab'!$T62=1,IF('Census Input Tab'!$O62="BLANK","BLANK",""),""))</f>
        <v/>
      </c>
      <c r="P31" s="81" t="str">
        <f>IF('Census Input Tab'!$O62="NO","Missing Data",IF('Census Input Tab'!T62=1,IF('Census Input Tab'!O62="BLANK","BLANK",""),INDEX('SBMP Underwritten Census'!$S$19:$S$23,MATCH('Census Input Tab'!F62,'SBMP Underwritten Census'!$T$19:$T$23,0))))</f>
        <v/>
      </c>
      <c r="Q31" s="81" t="str">
        <f>IF('Census Input Tab'!$O62="NO","Missing Data",IF('Census Input Tab'!T62=1,IF('Census Input Tab'!O62="BLANK","BLANK",""),IF(AND('Census Input Tab'!G62="",'Census Input Tab'!$O62="YES"),"",INDEX('SBMP Underwritten Census'!$S$27:$S$31,MATCH('Census Input Tab'!G62,'SBMP Underwritten Census'!$T$27:$T$31,0)))))</f>
        <v/>
      </c>
      <c r="S31" s="116" t="s">
        <v>43793</v>
      </c>
      <c r="T31" s="116" t="s">
        <v>3</v>
      </c>
      <c r="V31" s="111">
        <f>IF('Census Input Tab'!O62&lt;&gt;"YES",0,1*'Census Input Tab'!$C62)</f>
        <v>0</v>
      </c>
      <c r="W31" s="111" t="str">
        <f t="shared" si="0"/>
        <v/>
      </c>
      <c r="X31" s="111">
        <f>IF('Census Input Tab'!O62&lt;&gt;"YES",0,1*'Census Input Tab'!J62)</f>
        <v>0</v>
      </c>
      <c r="Y31" s="111" t="str">
        <f t="shared" si="1"/>
        <v/>
      </c>
    </row>
    <row r="32" spans="1:25">
      <c r="A32" s="81" t="str">
        <f>IF('Census Input Tab'!$O63="NO","Missing Data",IF('Census Input Tab'!$T63=1,IF('Census Input Tab'!$O63="BLANK","BLANK",""),INDEX($S$3:$S$5,MATCH('Census Input Tab'!H63,$T$3:$T$5,0))))</f>
        <v/>
      </c>
      <c r="B32" s="81" t="str">
        <f>IF('Census Input Tab'!$O63="NO","Missing Data",IF('Census Input Tab'!$T63=1,IF('Census Input Tab'!$O63="BLANK","BLANK",""),IF('Census Input Tab'!I63="St Con","COBRA",IF('Census Input Tab'!I63="","",'Census Input Tab'!I63))))</f>
        <v/>
      </c>
      <c r="C32" s="81" t="str">
        <f>IF('Census Input Tab'!$O63="NO","Missing Data",IF('Census Input Tab'!$T63=1,IF('Census Input Tab'!$O63="BLANK","BLANK",""),'Census Input Tab'!B63))</f>
        <v/>
      </c>
      <c r="D32" s="81" t="str">
        <f>IF('Census Input Tab'!$O63="NO","Missing Data",IF('Census Input Tab'!$T63=1,IF('Census Input Tab'!$O63="BLANK","BLANK",""),'Census Input Tab'!A63))</f>
        <v/>
      </c>
      <c r="E32" s="85" t="str">
        <f>IF('Census Input Tab'!$O63="NO","Missing Data",IF('Census Input Tab'!$T63=1,IF('Census Input Tab'!$O63="BLANK","BLANK",""),""))</f>
        <v/>
      </c>
      <c r="F32" s="83" t="str">
        <f>IF('Census Input Tab'!$O63="NO","Missing Data",IF('Census Input Tab'!T63=1,IF('Census Input Tab'!O63="BLANK","BLANK",""),'Census Input Tab'!D63))</f>
        <v/>
      </c>
      <c r="G32" s="81" t="str">
        <f>IF('Census Input Tab'!$O63="NO","Missing Data",IF('Census Input Tab'!T63=1,IF('Census Input Tab'!O63="BLANK","BLANK",""),'Census Input Tab'!E63))</f>
        <v/>
      </c>
      <c r="H32" s="85" t="str">
        <f>IF('Census Input Tab'!$O63="NO","Missing Data",IF('Census Input Tab'!$T63=1,IF('Census Input Tab'!$O63="BLANK","BLANK",""),""))</f>
        <v/>
      </c>
      <c r="I32" s="85" t="str">
        <f>IF('Census Input Tab'!$O63="NO","Missing Data",IF('Census Input Tab'!$T63=1,IF('Census Input Tab'!$O63="BLANK","BLANK",""),""))</f>
        <v/>
      </c>
      <c r="J32" s="85" t="str">
        <f>IF('Census Input Tab'!$O63="NO","Missing Data",IF('Census Input Tab'!$T63=1,IF('Census Input Tab'!$O63="BLANK","BLANK",""),""))</f>
        <v/>
      </c>
      <c r="K32" s="114" t="str">
        <f>IF('Census Input Tab'!$O63="NO","Missing Data",IF(OR($L32="",$L32="BLANK"),IF('Census Input Tab'!O63="BLANK","BLANK",""),IFERROR(INDEX(States,MATCH($L32,Zip_Codes_asTEXT,0)),"Manually enter State")))</f>
        <v/>
      </c>
      <c r="L32" s="85" t="str">
        <f>IF('Census Input Tab'!$O63="NO","Missing Data",IF('Census Input Tab'!T63=1,IF('Census Input Tab'!O63="BLANK","BLANK",""),IF($W32="ZIP CODE NOT IN EV4","Manually enter Zip",$W32)))</f>
        <v/>
      </c>
      <c r="M32" s="85" t="str">
        <f>IF('Census Input Tab'!$O63="NO","Missing Data",IF('Census Input Tab'!T63=1,IF('Census Input Tab'!O63="BLANK","BLANK",""),IF($Y32="ZIP CODE NOT IN EV4","Manually enter Work Zip",$Y32)))</f>
        <v/>
      </c>
      <c r="N32" s="156" t="str">
        <f>IF('Census Input Tab'!$O63="NO","Missing Data",IF('Census Input Tab'!$T63=1,IF('Census Input Tab'!$O63="BLANK","BLANK",""),""))</f>
        <v/>
      </c>
      <c r="O32" s="85" t="str">
        <f>IF('Census Input Tab'!$O63="NO","Missing Data",IF('Census Input Tab'!$T63=1,IF('Census Input Tab'!$O63="BLANK","BLANK",""),""))</f>
        <v/>
      </c>
      <c r="P32" s="81" t="str">
        <f>IF('Census Input Tab'!$O63="NO","Missing Data",IF('Census Input Tab'!T63=1,IF('Census Input Tab'!O63="BLANK","BLANK",""),INDEX('SBMP Underwritten Census'!$S$19:$S$23,MATCH('Census Input Tab'!F63,'SBMP Underwritten Census'!$T$19:$T$23,0))))</f>
        <v/>
      </c>
      <c r="Q32" s="81" t="str">
        <f>IF('Census Input Tab'!$O63="NO","Missing Data",IF('Census Input Tab'!T63=1,IF('Census Input Tab'!O63="BLANK","BLANK",""),IF(AND('Census Input Tab'!G63="",'Census Input Tab'!$O63="YES"),"",INDEX('SBMP Underwritten Census'!$S$27:$S$31,MATCH('Census Input Tab'!G63,'SBMP Underwritten Census'!$T$27:$T$31,0)))))</f>
        <v/>
      </c>
      <c r="V32" s="111">
        <f>IF('Census Input Tab'!O63&lt;&gt;"YES",0,1*'Census Input Tab'!$C63)</f>
        <v>0</v>
      </c>
      <c r="W32" s="111" t="str">
        <f t="shared" si="0"/>
        <v/>
      </c>
      <c r="X32" s="111">
        <f>IF('Census Input Tab'!O63&lt;&gt;"YES",0,1*'Census Input Tab'!J63)</f>
        <v>0</v>
      </c>
      <c r="Y32" s="111" t="str">
        <f t="shared" si="1"/>
        <v/>
      </c>
    </row>
    <row r="33" spans="1:25">
      <c r="A33" s="81" t="str">
        <f>IF('Census Input Tab'!$O64="NO","Missing Data",IF('Census Input Tab'!$T64=1,IF('Census Input Tab'!$O64="BLANK","BLANK",""),INDEX($S$3:$S$5,MATCH('Census Input Tab'!H64,$T$3:$T$5,0))))</f>
        <v/>
      </c>
      <c r="B33" s="81" t="str">
        <f>IF('Census Input Tab'!$O64="NO","Missing Data",IF('Census Input Tab'!$T64=1,IF('Census Input Tab'!$O64="BLANK","BLANK",""),IF('Census Input Tab'!I64="St Con","COBRA",IF('Census Input Tab'!I64="","",'Census Input Tab'!I64))))</f>
        <v/>
      </c>
      <c r="C33" s="81" t="str">
        <f>IF('Census Input Tab'!$O64="NO","Missing Data",IF('Census Input Tab'!$T64=1,IF('Census Input Tab'!$O64="BLANK","BLANK",""),'Census Input Tab'!B64))</f>
        <v/>
      </c>
      <c r="D33" s="81" t="str">
        <f>IF('Census Input Tab'!$O64="NO","Missing Data",IF('Census Input Tab'!$T64=1,IF('Census Input Tab'!$O64="BLANK","BLANK",""),'Census Input Tab'!A64))</f>
        <v/>
      </c>
      <c r="E33" s="85" t="str">
        <f>IF('Census Input Tab'!$O64="NO","Missing Data",IF('Census Input Tab'!$T64=1,IF('Census Input Tab'!$O64="BLANK","BLANK",""),""))</f>
        <v/>
      </c>
      <c r="F33" s="83" t="str">
        <f>IF('Census Input Tab'!$O64="NO","Missing Data",IF('Census Input Tab'!T64=1,IF('Census Input Tab'!O64="BLANK","BLANK",""),'Census Input Tab'!D64))</f>
        <v/>
      </c>
      <c r="G33" s="81" t="str">
        <f>IF('Census Input Tab'!$O64="NO","Missing Data",IF('Census Input Tab'!T64=1,IF('Census Input Tab'!O64="BLANK","BLANK",""),'Census Input Tab'!E64))</f>
        <v/>
      </c>
      <c r="H33" s="85" t="str">
        <f>IF('Census Input Tab'!$O64="NO","Missing Data",IF('Census Input Tab'!$T64=1,IF('Census Input Tab'!$O64="BLANK","BLANK",""),""))</f>
        <v/>
      </c>
      <c r="I33" s="85" t="str">
        <f>IF('Census Input Tab'!$O64="NO","Missing Data",IF('Census Input Tab'!$T64=1,IF('Census Input Tab'!$O64="BLANK","BLANK",""),""))</f>
        <v/>
      </c>
      <c r="J33" s="85" t="str">
        <f>IF('Census Input Tab'!$O64="NO","Missing Data",IF('Census Input Tab'!$T64=1,IF('Census Input Tab'!$O64="BLANK","BLANK",""),""))</f>
        <v/>
      </c>
      <c r="K33" s="114" t="str">
        <f>IF('Census Input Tab'!$O64="NO","Missing Data",IF(OR($L33="",$L33="BLANK"),IF('Census Input Tab'!O64="BLANK","BLANK",""),IFERROR(INDEX(States,MATCH($L33,Zip_Codes_asTEXT,0)),"Manually enter State")))</f>
        <v/>
      </c>
      <c r="L33" s="85" t="str">
        <f>IF('Census Input Tab'!$O64="NO","Missing Data",IF('Census Input Tab'!T64=1,IF('Census Input Tab'!O64="BLANK","BLANK",""),IF($W33="ZIP CODE NOT IN EV4","Manually enter Zip",$W33)))</f>
        <v/>
      </c>
      <c r="M33" s="85" t="str">
        <f>IF('Census Input Tab'!$O64="NO","Missing Data",IF('Census Input Tab'!T64=1,IF('Census Input Tab'!O64="BLANK","BLANK",""),IF($Y33="ZIP CODE NOT IN EV4","Manually enter Work Zip",$Y33)))</f>
        <v/>
      </c>
      <c r="N33" s="156" t="str">
        <f>IF('Census Input Tab'!$O64="NO","Missing Data",IF('Census Input Tab'!$T64=1,IF('Census Input Tab'!$O64="BLANK","BLANK",""),""))</f>
        <v/>
      </c>
      <c r="O33" s="85" t="str">
        <f>IF('Census Input Tab'!$O64="NO","Missing Data",IF('Census Input Tab'!$T64=1,IF('Census Input Tab'!$O64="BLANK","BLANK",""),""))</f>
        <v/>
      </c>
      <c r="P33" s="81" t="str">
        <f>IF('Census Input Tab'!$O64="NO","Missing Data",IF('Census Input Tab'!T64=1,IF('Census Input Tab'!O64="BLANK","BLANK",""),INDEX('SBMP Underwritten Census'!$S$19:$S$23,MATCH('Census Input Tab'!F64,'SBMP Underwritten Census'!$T$19:$T$23,0))))</f>
        <v/>
      </c>
      <c r="Q33" s="81" t="str">
        <f>IF('Census Input Tab'!$O64="NO","Missing Data",IF('Census Input Tab'!T64=1,IF('Census Input Tab'!O64="BLANK","BLANK",""),IF(AND('Census Input Tab'!G64="",'Census Input Tab'!$O64="YES"),"",INDEX('SBMP Underwritten Census'!$S$27:$S$31,MATCH('Census Input Tab'!G64,'SBMP Underwritten Census'!$T$27:$T$31,0)))))</f>
        <v/>
      </c>
      <c r="S33" s="117" t="s">
        <v>133</v>
      </c>
      <c r="T33" s="117"/>
      <c r="V33" s="111">
        <f>IF('Census Input Tab'!O64&lt;&gt;"YES",0,1*'Census Input Tab'!$C64)</f>
        <v>0</v>
      </c>
      <c r="W33" s="111" t="str">
        <f t="shared" si="0"/>
        <v/>
      </c>
      <c r="X33" s="111">
        <f>IF('Census Input Tab'!O64&lt;&gt;"YES",0,1*'Census Input Tab'!J64)</f>
        <v>0</v>
      </c>
      <c r="Y33" s="111" t="str">
        <f t="shared" si="1"/>
        <v/>
      </c>
    </row>
    <row r="34" spans="1:25">
      <c r="A34" s="81" t="str">
        <f>IF('Census Input Tab'!$O65="NO","Missing Data",IF('Census Input Tab'!$T65=1,IF('Census Input Tab'!$O65="BLANK","BLANK",""),INDEX($S$3:$S$5,MATCH('Census Input Tab'!H65,$T$3:$T$5,0))))</f>
        <v/>
      </c>
      <c r="B34" s="81" t="str">
        <f>IF('Census Input Tab'!$O65="NO","Missing Data",IF('Census Input Tab'!$T65=1,IF('Census Input Tab'!$O65="BLANK","BLANK",""),IF('Census Input Tab'!I65="St Con","COBRA",IF('Census Input Tab'!I65="","",'Census Input Tab'!I65))))</f>
        <v/>
      </c>
      <c r="C34" s="81" t="str">
        <f>IF('Census Input Tab'!$O65="NO","Missing Data",IF('Census Input Tab'!$T65=1,IF('Census Input Tab'!$O65="BLANK","BLANK",""),'Census Input Tab'!B65))</f>
        <v/>
      </c>
      <c r="D34" s="81" t="str">
        <f>IF('Census Input Tab'!$O65="NO","Missing Data",IF('Census Input Tab'!$T65=1,IF('Census Input Tab'!$O65="BLANK","BLANK",""),'Census Input Tab'!A65))</f>
        <v/>
      </c>
      <c r="E34" s="85" t="str">
        <f>IF('Census Input Tab'!$O65="NO","Missing Data",IF('Census Input Tab'!$T65=1,IF('Census Input Tab'!$O65="BLANK","BLANK",""),""))</f>
        <v/>
      </c>
      <c r="F34" s="83" t="str">
        <f>IF('Census Input Tab'!$O65="NO","Missing Data",IF('Census Input Tab'!T65=1,IF('Census Input Tab'!O65="BLANK","BLANK",""),'Census Input Tab'!D65))</f>
        <v/>
      </c>
      <c r="G34" s="81" t="str">
        <f>IF('Census Input Tab'!$O65="NO","Missing Data",IF('Census Input Tab'!T65=1,IF('Census Input Tab'!O65="BLANK","BLANK",""),'Census Input Tab'!E65))</f>
        <v/>
      </c>
      <c r="H34" s="85" t="str">
        <f>IF('Census Input Tab'!$O65="NO","Missing Data",IF('Census Input Tab'!$T65=1,IF('Census Input Tab'!$O65="BLANK","BLANK",""),""))</f>
        <v/>
      </c>
      <c r="I34" s="85" t="str">
        <f>IF('Census Input Tab'!$O65="NO","Missing Data",IF('Census Input Tab'!$T65=1,IF('Census Input Tab'!$O65="BLANK","BLANK",""),""))</f>
        <v/>
      </c>
      <c r="J34" s="85" t="str">
        <f>IF('Census Input Tab'!$O65="NO","Missing Data",IF('Census Input Tab'!$T65=1,IF('Census Input Tab'!$O65="BLANK","BLANK",""),""))</f>
        <v/>
      </c>
      <c r="K34" s="114" t="str">
        <f>IF('Census Input Tab'!$O65="NO","Missing Data",IF(OR($L34="",$L34="BLANK"),IF('Census Input Tab'!O65="BLANK","BLANK",""),IFERROR(INDEX(States,MATCH($L34,Zip_Codes_asTEXT,0)),"Manually enter State")))</f>
        <v/>
      </c>
      <c r="L34" s="85" t="str">
        <f>IF('Census Input Tab'!$O65="NO","Missing Data",IF('Census Input Tab'!T65=1,IF('Census Input Tab'!O65="BLANK","BLANK",""),IF($W34="ZIP CODE NOT IN EV4","Manually enter Zip",$W34)))</f>
        <v/>
      </c>
      <c r="M34" s="85" t="str">
        <f>IF('Census Input Tab'!$O65="NO","Missing Data",IF('Census Input Tab'!T65=1,IF('Census Input Tab'!O65="BLANK","BLANK",""),IF($Y34="ZIP CODE NOT IN EV4","Manually enter Work Zip",$Y34)))</f>
        <v/>
      </c>
      <c r="N34" s="156" t="str">
        <f>IF('Census Input Tab'!$O65="NO","Missing Data",IF('Census Input Tab'!$T65=1,IF('Census Input Tab'!$O65="BLANK","BLANK",""),""))</f>
        <v/>
      </c>
      <c r="O34" s="85" t="str">
        <f>IF('Census Input Tab'!$O65="NO","Missing Data",IF('Census Input Tab'!$T65=1,IF('Census Input Tab'!$O65="BLANK","BLANK",""),""))</f>
        <v/>
      </c>
      <c r="P34" s="81" t="str">
        <f>IF('Census Input Tab'!$O65="NO","Missing Data",IF('Census Input Tab'!T65=1,IF('Census Input Tab'!O65="BLANK","BLANK",""),INDEX('SBMP Underwritten Census'!$S$19:$S$23,MATCH('Census Input Tab'!F65,'SBMP Underwritten Census'!$T$19:$T$23,0))))</f>
        <v/>
      </c>
      <c r="Q34" s="81" t="str">
        <f>IF('Census Input Tab'!$O65="NO","Missing Data",IF('Census Input Tab'!T65=1,IF('Census Input Tab'!O65="BLANK","BLANK",""),IF(AND('Census Input Tab'!G65="",'Census Input Tab'!$O65="YES"),"",INDEX('SBMP Underwritten Census'!$S$27:$S$31,MATCH('Census Input Tab'!G65,'SBMP Underwritten Census'!$T$27:$T$31,0)))))</f>
        <v/>
      </c>
      <c r="V34" s="111">
        <f>IF('Census Input Tab'!O65&lt;&gt;"YES",0,1*'Census Input Tab'!$C65)</f>
        <v>0</v>
      </c>
      <c r="W34" s="111" t="str">
        <f t="shared" si="0"/>
        <v/>
      </c>
      <c r="X34" s="111">
        <f>IF('Census Input Tab'!O65&lt;&gt;"YES",0,1*'Census Input Tab'!J65)</f>
        <v>0</v>
      </c>
      <c r="Y34" s="111" t="str">
        <f t="shared" si="1"/>
        <v/>
      </c>
    </row>
    <row r="35" spans="1:25">
      <c r="A35" s="81" t="str">
        <f>IF('Census Input Tab'!$O66="NO","Missing Data",IF('Census Input Tab'!$T66=1,IF('Census Input Tab'!$O66="BLANK","BLANK",""),INDEX($S$3:$S$5,MATCH('Census Input Tab'!H66,$T$3:$T$5,0))))</f>
        <v/>
      </c>
      <c r="B35" s="81" t="str">
        <f>IF('Census Input Tab'!$O66="NO","Missing Data",IF('Census Input Tab'!$T66=1,IF('Census Input Tab'!$O66="BLANK","BLANK",""),IF('Census Input Tab'!I66="St Con","COBRA",IF('Census Input Tab'!I66="","",'Census Input Tab'!I66))))</f>
        <v/>
      </c>
      <c r="C35" s="81" t="str">
        <f>IF('Census Input Tab'!$O66="NO","Missing Data",IF('Census Input Tab'!$T66=1,IF('Census Input Tab'!$O66="BLANK","BLANK",""),'Census Input Tab'!B66))</f>
        <v/>
      </c>
      <c r="D35" s="81" t="str">
        <f>IF('Census Input Tab'!$O66="NO","Missing Data",IF('Census Input Tab'!$T66=1,IF('Census Input Tab'!$O66="BLANK","BLANK",""),'Census Input Tab'!A66))</f>
        <v/>
      </c>
      <c r="E35" s="85" t="str">
        <f>IF('Census Input Tab'!$O66="NO","Missing Data",IF('Census Input Tab'!$T66=1,IF('Census Input Tab'!$O66="BLANK","BLANK",""),""))</f>
        <v/>
      </c>
      <c r="F35" s="83" t="str">
        <f>IF('Census Input Tab'!$O66="NO","Missing Data",IF('Census Input Tab'!T66=1,IF('Census Input Tab'!O66="BLANK","BLANK",""),'Census Input Tab'!D66))</f>
        <v/>
      </c>
      <c r="G35" s="81" t="str">
        <f>IF('Census Input Tab'!$O66="NO","Missing Data",IF('Census Input Tab'!T66=1,IF('Census Input Tab'!O66="BLANK","BLANK",""),'Census Input Tab'!E66))</f>
        <v/>
      </c>
      <c r="H35" s="85" t="str">
        <f>IF('Census Input Tab'!$O66="NO","Missing Data",IF('Census Input Tab'!$T66=1,IF('Census Input Tab'!$O66="BLANK","BLANK",""),""))</f>
        <v/>
      </c>
      <c r="I35" s="85" t="str">
        <f>IF('Census Input Tab'!$O66="NO","Missing Data",IF('Census Input Tab'!$T66=1,IF('Census Input Tab'!$O66="BLANK","BLANK",""),""))</f>
        <v/>
      </c>
      <c r="J35" s="85" t="str">
        <f>IF('Census Input Tab'!$O66="NO","Missing Data",IF('Census Input Tab'!$T66=1,IF('Census Input Tab'!$O66="BLANK","BLANK",""),""))</f>
        <v/>
      </c>
      <c r="K35" s="114" t="str">
        <f>IF('Census Input Tab'!$O66="NO","Missing Data",IF(OR($L35="",$L35="BLANK"),IF('Census Input Tab'!O66="BLANK","BLANK",""),IFERROR(INDEX(States,MATCH($L35,Zip_Codes_asTEXT,0)),"Manually enter State")))</f>
        <v/>
      </c>
      <c r="L35" s="85" t="str">
        <f>IF('Census Input Tab'!$O66="NO","Missing Data",IF('Census Input Tab'!T66=1,IF('Census Input Tab'!O66="BLANK","BLANK",""),IF($W35="ZIP CODE NOT IN EV4","Manually enter Zip",$W35)))</f>
        <v/>
      </c>
      <c r="M35" s="85" t="str">
        <f>IF('Census Input Tab'!$O66="NO","Missing Data",IF('Census Input Tab'!T66=1,IF('Census Input Tab'!O66="BLANK","BLANK",""),IF($Y35="ZIP CODE NOT IN EV4","Manually enter Work Zip",$Y35)))</f>
        <v/>
      </c>
      <c r="N35" s="156" t="str">
        <f>IF('Census Input Tab'!$O66="NO","Missing Data",IF('Census Input Tab'!$T66=1,IF('Census Input Tab'!$O66="BLANK","BLANK",""),""))</f>
        <v/>
      </c>
      <c r="O35" s="85" t="str">
        <f>IF('Census Input Tab'!$O66="NO","Missing Data",IF('Census Input Tab'!$T66=1,IF('Census Input Tab'!$O66="BLANK","BLANK",""),""))</f>
        <v/>
      </c>
      <c r="P35" s="81" t="str">
        <f>IF('Census Input Tab'!$O66="NO","Missing Data",IF('Census Input Tab'!T66=1,IF('Census Input Tab'!O66="BLANK","BLANK",""),INDEX('SBMP Underwritten Census'!$S$19:$S$23,MATCH('Census Input Tab'!F66,'SBMP Underwritten Census'!$T$19:$T$23,0))))</f>
        <v/>
      </c>
      <c r="Q35" s="81" t="str">
        <f>IF('Census Input Tab'!$O66="NO","Missing Data",IF('Census Input Tab'!T66=1,IF('Census Input Tab'!O66="BLANK","BLANK",""),IF(AND('Census Input Tab'!G66="",'Census Input Tab'!$O66="YES"),"",INDEX('SBMP Underwritten Census'!$S$27:$S$31,MATCH('Census Input Tab'!G66,'SBMP Underwritten Census'!$T$27:$T$31,0)))))</f>
        <v/>
      </c>
      <c r="V35" s="111">
        <f>IF('Census Input Tab'!O66&lt;&gt;"YES",0,1*'Census Input Tab'!$C66)</f>
        <v>0</v>
      </c>
      <c r="W35" s="111" t="str">
        <f t="shared" si="0"/>
        <v/>
      </c>
      <c r="X35" s="111">
        <f>IF('Census Input Tab'!O66&lt;&gt;"YES",0,1*'Census Input Tab'!J66)</f>
        <v>0</v>
      </c>
      <c r="Y35" s="111" t="str">
        <f t="shared" si="1"/>
        <v/>
      </c>
    </row>
    <row r="36" spans="1:25">
      <c r="A36" s="81" t="str">
        <f>IF('Census Input Tab'!$O67="NO","Missing Data",IF('Census Input Tab'!$T67=1,IF('Census Input Tab'!$O67="BLANK","BLANK",""),INDEX($S$3:$S$5,MATCH('Census Input Tab'!H67,$T$3:$T$5,0))))</f>
        <v/>
      </c>
      <c r="B36" s="81" t="str">
        <f>IF('Census Input Tab'!$O67="NO","Missing Data",IF('Census Input Tab'!$T67=1,IF('Census Input Tab'!$O67="BLANK","BLANK",""),IF('Census Input Tab'!I67="St Con","COBRA",IF('Census Input Tab'!I67="","",'Census Input Tab'!I67))))</f>
        <v/>
      </c>
      <c r="C36" s="81" t="str">
        <f>IF('Census Input Tab'!$O67="NO","Missing Data",IF('Census Input Tab'!$T67=1,IF('Census Input Tab'!$O67="BLANK","BLANK",""),'Census Input Tab'!B67))</f>
        <v/>
      </c>
      <c r="D36" s="81" t="str">
        <f>IF('Census Input Tab'!$O67="NO","Missing Data",IF('Census Input Tab'!$T67=1,IF('Census Input Tab'!$O67="BLANK","BLANK",""),'Census Input Tab'!A67))</f>
        <v/>
      </c>
      <c r="E36" s="85" t="str">
        <f>IF('Census Input Tab'!$O67="NO","Missing Data",IF('Census Input Tab'!$T67=1,IF('Census Input Tab'!$O67="BLANK","BLANK",""),""))</f>
        <v/>
      </c>
      <c r="F36" s="83" t="str">
        <f>IF('Census Input Tab'!$O67="NO","Missing Data",IF('Census Input Tab'!T67=1,IF('Census Input Tab'!O67="BLANK","BLANK",""),'Census Input Tab'!D67))</f>
        <v/>
      </c>
      <c r="G36" s="81" t="str">
        <f>IF('Census Input Tab'!$O67="NO","Missing Data",IF('Census Input Tab'!T67=1,IF('Census Input Tab'!O67="BLANK","BLANK",""),'Census Input Tab'!E67))</f>
        <v/>
      </c>
      <c r="H36" s="85" t="str">
        <f>IF('Census Input Tab'!$O67="NO","Missing Data",IF('Census Input Tab'!$T67=1,IF('Census Input Tab'!$O67="BLANK","BLANK",""),""))</f>
        <v/>
      </c>
      <c r="I36" s="85" t="str">
        <f>IF('Census Input Tab'!$O67="NO","Missing Data",IF('Census Input Tab'!$T67=1,IF('Census Input Tab'!$O67="BLANK","BLANK",""),""))</f>
        <v/>
      </c>
      <c r="J36" s="85" t="str">
        <f>IF('Census Input Tab'!$O67="NO","Missing Data",IF('Census Input Tab'!$T67=1,IF('Census Input Tab'!$O67="BLANK","BLANK",""),""))</f>
        <v/>
      </c>
      <c r="K36" s="114" t="str">
        <f>IF('Census Input Tab'!$O67="NO","Missing Data",IF(OR($L36="",$L36="BLANK"),IF('Census Input Tab'!O67="BLANK","BLANK",""),IFERROR(INDEX(States,MATCH($L36,Zip_Codes_asTEXT,0)),"Manually enter State")))</f>
        <v/>
      </c>
      <c r="L36" s="85" t="str">
        <f>IF('Census Input Tab'!$O67="NO","Missing Data",IF('Census Input Tab'!T67=1,IF('Census Input Tab'!O67="BLANK","BLANK",""),IF($W36="ZIP CODE NOT IN EV4","Manually enter Zip",$W36)))</f>
        <v/>
      </c>
      <c r="M36" s="85" t="str">
        <f>IF('Census Input Tab'!$O67="NO","Missing Data",IF('Census Input Tab'!T67=1,IF('Census Input Tab'!O67="BLANK","BLANK",""),IF($Y36="ZIP CODE NOT IN EV4","Manually enter Work Zip",$Y36)))</f>
        <v/>
      </c>
      <c r="N36" s="156" t="str">
        <f>IF('Census Input Tab'!$O67="NO","Missing Data",IF('Census Input Tab'!$T67=1,IF('Census Input Tab'!$O67="BLANK","BLANK",""),""))</f>
        <v/>
      </c>
      <c r="O36" s="85" t="str">
        <f>IF('Census Input Tab'!$O67="NO","Missing Data",IF('Census Input Tab'!$T67=1,IF('Census Input Tab'!$O67="BLANK","BLANK",""),""))</f>
        <v/>
      </c>
      <c r="P36" s="81" t="str">
        <f>IF('Census Input Tab'!$O67="NO","Missing Data",IF('Census Input Tab'!T67=1,IF('Census Input Tab'!O67="BLANK","BLANK",""),INDEX('SBMP Underwritten Census'!$S$19:$S$23,MATCH('Census Input Tab'!F67,'SBMP Underwritten Census'!$T$19:$T$23,0))))</f>
        <v/>
      </c>
      <c r="Q36" s="81" t="str">
        <f>IF('Census Input Tab'!$O67="NO","Missing Data",IF('Census Input Tab'!T67=1,IF('Census Input Tab'!O67="BLANK","BLANK",""),IF(AND('Census Input Tab'!G67="",'Census Input Tab'!$O67="YES"),"",INDEX('SBMP Underwritten Census'!$S$27:$S$31,MATCH('Census Input Tab'!G67,'SBMP Underwritten Census'!$T$27:$T$31,0)))))</f>
        <v/>
      </c>
      <c r="V36" s="111">
        <f>IF('Census Input Tab'!O67&lt;&gt;"YES",0,1*'Census Input Tab'!$C67)</f>
        <v>0</v>
      </c>
      <c r="W36" s="111" t="str">
        <f t="shared" si="0"/>
        <v/>
      </c>
      <c r="X36" s="111">
        <f>IF('Census Input Tab'!O67&lt;&gt;"YES",0,1*'Census Input Tab'!J67)</f>
        <v>0</v>
      </c>
      <c r="Y36" s="111" t="str">
        <f t="shared" si="1"/>
        <v/>
      </c>
    </row>
    <row r="37" spans="1:25">
      <c r="A37" s="81" t="str">
        <f>IF('Census Input Tab'!$O68="NO","Missing Data",IF('Census Input Tab'!$T68=1,IF('Census Input Tab'!$O68="BLANK","BLANK",""),INDEX($S$3:$S$5,MATCH('Census Input Tab'!H68,$T$3:$T$5,0))))</f>
        <v/>
      </c>
      <c r="B37" s="81" t="str">
        <f>IF('Census Input Tab'!$O68="NO","Missing Data",IF('Census Input Tab'!$T68=1,IF('Census Input Tab'!$O68="BLANK","BLANK",""),IF('Census Input Tab'!I68="St Con","COBRA",IF('Census Input Tab'!I68="","",'Census Input Tab'!I68))))</f>
        <v/>
      </c>
      <c r="C37" s="81" t="str">
        <f>IF('Census Input Tab'!$O68="NO","Missing Data",IF('Census Input Tab'!$T68=1,IF('Census Input Tab'!$O68="BLANK","BLANK",""),'Census Input Tab'!B68))</f>
        <v/>
      </c>
      <c r="D37" s="81" t="str">
        <f>IF('Census Input Tab'!$O68="NO","Missing Data",IF('Census Input Tab'!$T68=1,IF('Census Input Tab'!$O68="BLANK","BLANK",""),'Census Input Tab'!A68))</f>
        <v/>
      </c>
      <c r="E37" s="85" t="str">
        <f>IF('Census Input Tab'!$O68="NO","Missing Data",IF('Census Input Tab'!$T68=1,IF('Census Input Tab'!$O68="BLANK","BLANK",""),""))</f>
        <v/>
      </c>
      <c r="F37" s="83" t="str">
        <f>IF('Census Input Tab'!$O68="NO","Missing Data",IF('Census Input Tab'!T68=1,IF('Census Input Tab'!O68="BLANK","BLANK",""),'Census Input Tab'!D68))</f>
        <v/>
      </c>
      <c r="G37" s="81" t="str">
        <f>IF('Census Input Tab'!$O68="NO","Missing Data",IF('Census Input Tab'!T68=1,IF('Census Input Tab'!O68="BLANK","BLANK",""),'Census Input Tab'!E68))</f>
        <v/>
      </c>
      <c r="H37" s="85" t="str">
        <f>IF('Census Input Tab'!$O68="NO","Missing Data",IF('Census Input Tab'!$T68=1,IF('Census Input Tab'!$O68="BLANK","BLANK",""),""))</f>
        <v/>
      </c>
      <c r="I37" s="85" t="str">
        <f>IF('Census Input Tab'!$O68="NO","Missing Data",IF('Census Input Tab'!$T68=1,IF('Census Input Tab'!$O68="BLANK","BLANK",""),""))</f>
        <v/>
      </c>
      <c r="J37" s="85" t="str">
        <f>IF('Census Input Tab'!$O68="NO","Missing Data",IF('Census Input Tab'!$T68=1,IF('Census Input Tab'!$O68="BLANK","BLANK",""),""))</f>
        <v/>
      </c>
      <c r="K37" s="114" t="str">
        <f>IF('Census Input Tab'!$O68="NO","Missing Data",IF(OR($L37="",$L37="BLANK"),IF('Census Input Tab'!O68="BLANK","BLANK",""),IFERROR(INDEX(States,MATCH($L37,Zip_Codes_asTEXT,0)),"Manually enter State")))</f>
        <v/>
      </c>
      <c r="L37" s="85" t="str">
        <f>IF('Census Input Tab'!$O68="NO","Missing Data",IF('Census Input Tab'!T68=1,IF('Census Input Tab'!O68="BLANK","BLANK",""),IF($W37="ZIP CODE NOT IN EV4","Manually enter Zip",$W37)))</f>
        <v/>
      </c>
      <c r="M37" s="85" t="str">
        <f>IF('Census Input Tab'!$O68="NO","Missing Data",IF('Census Input Tab'!T68=1,IF('Census Input Tab'!O68="BLANK","BLANK",""),IF($Y37="ZIP CODE NOT IN EV4","Manually enter Work Zip",$Y37)))</f>
        <v/>
      </c>
      <c r="N37" s="156" t="str">
        <f>IF('Census Input Tab'!$O68="NO","Missing Data",IF('Census Input Tab'!$T68=1,IF('Census Input Tab'!$O68="BLANK","BLANK",""),""))</f>
        <v/>
      </c>
      <c r="O37" s="85" t="str">
        <f>IF('Census Input Tab'!$O68="NO","Missing Data",IF('Census Input Tab'!$T68=1,IF('Census Input Tab'!$O68="BLANK","BLANK",""),""))</f>
        <v/>
      </c>
      <c r="P37" s="81" t="str">
        <f>IF('Census Input Tab'!$O68="NO","Missing Data",IF('Census Input Tab'!T68=1,IF('Census Input Tab'!O68="BLANK","BLANK",""),INDEX('SBMP Underwritten Census'!$S$19:$S$23,MATCH('Census Input Tab'!F68,'SBMP Underwritten Census'!$T$19:$T$23,0))))</f>
        <v/>
      </c>
      <c r="Q37" s="81" t="str">
        <f>IF('Census Input Tab'!$O68="NO","Missing Data",IF('Census Input Tab'!T68=1,IF('Census Input Tab'!O68="BLANK","BLANK",""),IF(AND('Census Input Tab'!G68="",'Census Input Tab'!$O68="YES"),"",INDEX('SBMP Underwritten Census'!$S$27:$S$31,MATCH('Census Input Tab'!G68,'SBMP Underwritten Census'!$T$27:$T$31,0)))))</f>
        <v/>
      </c>
      <c r="V37" s="111">
        <f>IF('Census Input Tab'!O68&lt;&gt;"YES",0,1*'Census Input Tab'!$C68)</f>
        <v>0</v>
      </c>
      <c r="W37" s="111" t="str">
        <f t="shared" si="0"/>
        <v/>
      </c>
      <c r="X37" s="111">
        <f>IF('Census Input Tab'!O68&lt;&gt;"YES",0,1*'Census Input Tab'!J68)</f>
        <v>0</v>
      </c>
      <c r="Y37" s="111" t="str">
        <f t="shared" si="1"/>
        <v/>
      </c>
    </row>
    <row r="38" spans="1:25">
      <c r="A38" s="81" t="str">
        <f>IF('Census Input Tab'!$O69="NO","Missing Data",IF('Census Input Tab'!$T69=1,IF('Census Input Tab'!$O69="BLANK","BLANK",""),INDEX($S$3:$S$5,MATCH('Census Input Tab'!H69,$T$3:$T$5,0))))</f>
        <v/>
      </c>
      <c r="B38" s="81" t="str">
        <f>IF('Census Input Tab'!$O69="NO","Missing Data",IF('Census Input Tab'!$T69=1,IF('Census Input Tab'!$O69="BLANK","BLANK",""),IF('Census Input Tab'!I69="St Con","COBRA",IF('Census Input Tab'!I69="","",'Census Input Tab'!I69))))</f>
        <v/>
      </c>
      <c r="C38" s="81" t="str">
        <f>IF('Census Input Tab'!$O69="NO","Missing Data",IF('Census Input Tab'!$T69=1,IF('Census Input Tab'!$O69="BLANK","BLANK",""),'Census Input Tab'!B69))</f>
        <v/>
      </c>
      <c r="D38" s="81" t="str">
        <f>IF('Census Input Tab'!$O69="NO","Missing Data",IF('Census Input Tab'!$T69=1,IF('Census Input Tab'!$O69="BLANK","BLANK",""),'Census Input Tab'!A69))</f>
        <v/>
      </c>
      <c r="E38" s="85" t="str">
        <f>IF('Census Input Tab'!$O69="NO","Missing Data",IF('Census Input Tab'!$T69=1,IF('Census Input Tab'!$O69="BLANK","BLANK",""),""))</f>
        <v/>
      </c>
      <c r="F38" s="83" t="str">
        <f>IF('Census Input Tab'!$O69="NO","Missing Data",IF('Census Input Tab'!T69=1,IF('Census Input Tab'!O69="BLANK","BLANK",""),'Census Input Tab'!D69))</f>
        <v/>
      </c>
      <c r="G38" s="81" t="str">
        <f>IF('Census Input Tab'!$O69="NO","Missing Data",IF('Census Input Tab'!T69=1,IF('Census Input Tab'!O69="BLANK","BLANK",""),'Census Input Tab'!E69))</f>
        <v/>
      </c>
      <c r="H38" s="85" t="str">
        <f>IF('Census Input Tab'!$O69="NO","Missing Data",IF('Census Input Tab'!$T69=1,IF('Census Input Tab'!$O69="BLANK","BLANK",""),""))</f>
        <v/>
      </c>
      <c r="I38" s="85" t="str">
        <f>IF('Census Input Tab'!$O69="NO","Missing Data",IF('Census Input Tab'!$T69=1,IF('Census Input Tab'!$O69="BLANK","BLANK",""),""))</f>
        <v/>
      </c>
      <c r="J38" s="85" t="str">
        <f>IF('Census Input Tab'!$O69="NO","Missing Data",IF('Census Input Tab'!$T69=1,IF('Census Input Tab'!$O69="BLANK","BLANK",""),""))</f>
        <v/>
      </c>
      <c r="K38" s="114" t="str">
        <f>IF('Census Input Tab'!$O69="NO","Missing Data",IF(OR($L38="",$L38="BLANK"),IF('Census Input Tab'!O69="BLANK","BLANK",""),IFERROR(INDEX(States,MATCH($L38,Zip_Codes_asTEXT,0)),"Manually enter State")))</f>
        <v/>
      </c>
      <c r="L38" s="85" t="str">
        <f>IF('Census Input Tab'!$O69="NO","Missing Data",IF('Census Input Tab'!T69=1,IF('Census Input Tab'!O69="BLANK","BLANK",""),IF($W38="ZIP CODE NOT IN EV4","Manually enter Zip",$W38)))</f>
        <v/>
      </c>
      <c r="M38" s="85" t="str">
        <f>IF('Census Input Tab'!$O69="NO","Missing Data",IF('Census Input Tab'!T69=1,IF('Census Input Tab'!O69="BLANK","BLANK",""),IF($Y38="ZIP CODE NOT IN EV4","Manually enter Work Zip",$Y38)))</f>
        <v/>
      </c>
      <c r="N38" s="156" t="str">
        <f>IF('Census Input Tab'!$O69="NO","Missing Data",IF('Census Input Tab'!$T69=1,IF('Census Input Tab'!$O69="BLANK","BLANK",""),""))</f>
        <v/>
      </c>
      <c r="O38" s="85" t="str">
        <f>IF('Census Input Tab'!$O69="NO","Missing Data",IF('Census Input Tab'!$T69=1,IF('Census Input Tab'!$O69="BLANK","BLANK",""),""))</f>
        <v/>
      </c>
      <c r="P38" s="81" t="str">
        <f>IF('Census Input Tab'!$O69="NO","Missing Data",IF('Census Input Tab'!T69=1,IF('Census Input Tab'!O69="BLANK","BLANK",""),INDEX('SBMP Underwritten Census'!$S$19:$S$23,MATCH('Census Input Tab'!F69,'SBMP Underwritten Census'!$T$19:$T$23,0))))</f>
        <v/>
      </c>
      <c r="Q38" s="81" t="str">
        <f>IF('Census Input Tab'!$O69="NO","Missing Data",IF('Census Input Tab'!T69=1,IF('Census Input Tab'!O69="BLANK","BLANK",""),IF(AND('Census Input Tab'!G69="",'Census Input Tab'!$O69="YES"),"",INDEX('SBMP Underwritten Census'!$S$27:$S$31,MATCH('Census Input Tab'!G69,'SBMP Underwritten Census'!$T$27:$T$31,0)))))</f>
        <v/>
      </c>
      <c r="V38" s="111">
        <f>IF('Census Input Tab'!O69&lt;&gt;"YES",0,1*'Census Input Tab'!$C69)</f>
        <v>0</v>
      </c>
      <c r="W38" s="111" t="str">
        <f t="shared" si="0"/>
        <v/>
      </c>
      <c r="X38" s="111">
        <f>IF('Census Input Tab'!O69&lt;&gt;"YES",0,1*'Census Input Tab'!J69)</f>
        <v>0</v>
      </c>
      <c r="Y38" s="111" t="str">
        <f t="shared" si="1"/>
        <v/>
      </c>
    </row>
    <row r="39" spans="1:25">
      <c r="A39" s="81" t="str">
        <f>IF('Census Input Tab'!$O70="NO","Missing Data",IF('Census Input Tab'!$T70=1,IF('Census Input Tab'!$O70="BLANK","BLANK",""),INDEX($S$3:$S$5,MATCH('Census Input Tab'!H70,$T$3:$T$5,0))))</f>
        <v/>
      </c>
      <c r="B39" s="81" t="str">
        <f>IF('Census Input Tab'!$O70="NO","Missing Data",IF('Census Input Tab'!$T70=1,IF('Census Input Tab'!$O70="BLANK","BLANK",""),IF('Census Input Tab'!I70="St Con","COBRA",IF('Census Input Tab'!I70="","",'Census Input Tab'!I70))))</f>
        <v/>
      </c>
      <c r="C39" s="81" t="str">
        <f>IF('Census Input Tab'!$O70="NO","Missing Data",IF('Census Input Tab'!$T70=1,IF('Census Input Tab'!$O70="BLANK","BLANK",""),'Census Input Tab'!B70))</f>
        <v/>
      </c>
      <c r="D39" s="81" t="str">
        <f>IF('Census Input Tab'!$O70="NO","Missing Data",IF('Census Input Tab'!$T70=1,IF('Census Input Tab'!$O70="BLANK","BLANK",""),'Census Input Tab'!A70))</f>
        <v/>
      </c>
      <c r="E39" s="85" t="str">
        <f>IF('Census Input Tab'!$O70="NO","Missing Data",IF('Census Input Tab'!$T70=1,IF('Census Input Tab'!$O70="BLANK","BLANK",""),""))</f>
        <v/>
      </c>
      <c r="F39" s="83" t="str">
        <f>IF('Census Input Tab'!$O70="NO","Missing Data",IF('Census Input Tab'!T70=1,IF('Census Input Tab'!O70="BLANK","BLANK",""),'Census Input Tab'!D70))</f>
        <v/>
      </c>
      <c r="G39" s="81" t="str">
        <f>IF('Census Input Tab'!$O70="NO","Missing Data",IF('Census Input Tab'!T70=1,IF('Census Input Tab'!O70="BLANK","BLANK",""),'Census Input Tab'!E70))</f>
        <v/>
      </c>
      <c r="H39" s="85" t="str">
        <f>IF('Census Input Tab'!$O70="NO","Missing Data",IF('Census Input Tab'!$T70=1,IF('Census Input Tab'!$O70="BLANK","BLANK",""),""))</f>
        <v/>
      </c>
      <c r="I39" s="85" t="str">
        <f>IF('Census Input Tab'!$O70="NO","Missing Data",IF('Census Input Tab'!$T70=1,IF('Census Input Tab'!$O70="BLANK","BLANK",""),""))</f>
        <v/>
      </c>
      <c r="J39" s="85" t="str">
        <f>IF('Census Input Tab'!$O70="NO","Missing Data",IF('Census Input Tab'!$T70=1,IF('Census Input Tab'!$O70="BLANK","BLANK",""),""))</f>
        <v/>
      </c>
      <c r="K39" s="114" t="str">
        <f>IF('Census Input Tab'!$O70="NO","Missing Data",IF(OR($L39="",$L39="BLANK"),IF('Census Input Tab'!O70="BLANK","BLANK",""),IFERROR(INDEX(States,MATCH($L39,Zip_Codes_asTEXT,0)),"Manually enter State")))</f>
        <v/>
      </c>
      <c r="L39" s="85" t="str">
        <f>IF('Census Input Tab'!$O70="NO","Missing Data",IF('Census Input Tab'!T70=1,IF('Census Input Tab'!O70="BLANK","BLANK",""),IF($W39="ZIP CODE NOT IN EV4","Manually enter Zip",$W39)))</f>
        <v/>
      </c>
      <c r="M39" s="85" t="str">
        <f>IF('Census Input Tab'!$O70="NO","Missing Data",IF('Census Input Tab'!T70=1,IF('Census Input Tab'!O70="BLANK","BLANK",""),IF($Y39="ZIP CODE NOT IN EV4","Manually enter Work Zip",$Y39)))</f>
        <v/>
      </c>
      <c r="N39" s="156" t="str">
        <f>IF('Census Input Tab'!$O70="NO","Missing Data",IF('Census Input Tab'!$T70=1,IF('Census Input Tab'!$O70="BLANK","BLANK",""),""))</f>
        <v/>
      </c>
      <c r="O39" s="85" t="str">
        <f>IF('Census Input Tab'!$O70="NO","Missing Data",IF('Census Input Tab'!$T70=1,IF('Census Input Tab'!$O70="BLANK","BLANK",""),""))</f>
        <v/>
      </c>
      <c r="P39" s="81" t="str">
        <f>IF('Census Input Tab'!$O70="NO","Missing Data",IF('Census Input Tab'!T70=1,IF('Census Input Tab'!O70="BLANK","BLANK",""),INDEX('SBMP Underwritten Census'!$S$19:$S$23,MATCH('Census Input Tab'!F70,'SBMP Underwritten Census'!$T$19:$T$23,0))))</f>
        <v/>
      </c>
      <c r="Q39" s="81" t="str">
        <f>IF('Census Input Tab'!$O70="NO","Missing Data",IF('Census Input Tab'!T70=1,IF('Census Input Tab'!O70="BLANK","BLANK",""),IF(AND('Census Input Tab'!G70="",'Census Input Tab'!$O70="YES"),"",INDEX('SBMP Underwritten Census'!$S$27:$S$31,MATCH('Census Input Tab'!G70,'SBMP Underwritten Census'!$T$27:$T$31,0)))))</f>
        <v/>
      </c>
      <c r="V39" s="111">
        <f>IF('Census Input Tab'!O70&lt;&gt;"YES",0,1*'Census Input Tab'!$C70)</f>
        <v>0</v>
      </c>
      <c r="W39" s="111" t="str">
        <f t="shared" si="0"/>
        <v/>
      </c>
      <c r="X39" s="111">
        <f>IF('Census Input Tab'!O70&lt;&gt;"YES",0,1*'Census Input Tab'!J70)</f>
        <v>0</v>
      </c>
      <c r="Y39" s="111" t="str">
        <f t="shared" si="1"/>
        <v/>
      </c>
    </row>
    <row r="40" spans="1:25">
      <c r="A40" s="81" t="str">
        <f>IF('Census Input Tab'!$O71="NO","Missing Data",IF('Census Input Tab'!$T71=1,IF('Census Input Tab'!$O71="BLANK","BLANK",""),INDEX($S$3:$S$5,MATCH('Census Input Tab'!H71,$T$3:$T$5,0))))</f>
        <v/>
      </c>
      <c r="B40" s="81" t="str">
        <f>IF('Census Input Tab'!$O71="NO","Missing Data",IF('Census Input Tab'!$T71=1,IF('Census Input Tab'!$O71="BLANK","BLANK",""),IF('Census Input Tab'!I71="St Con","COBRA",IF('Census Input Tab'!I71="","",'Census Input Tab'!I71))))</f>
        <v/>
      </c>
      <c r="C40" s="81" t="str">
        <f>IF('Census Input Tab'!$O71="NO","Missing Data",IF('Census Input Tab'!$T71=1,IF('Census Input Tab'!$O71="BLANK","BLANK",""),'Census Input Tab'!B71))</f>
        <v/>
      </c>
      <c r="D40" s="81" t="str">
        <f>IF('Census Input Tab'!$O71="NO","Missing Data",IF('Census Input Tab'!$T71=1,IF('Census Input Tab'!$O71="BLANK","BLANK",""),'Census Input Tab'!A71))</f>
        <v/>
      </c>
      <c r="E40" s="85" t="str">
        <f>IF('Census Input Tab'!$O71="NO","Missing Data",IF('Census Input Tab'!$T71=1,IF('Census Input Tab'!$O71="BLANK","BLANK",""),""))</f>
        <v/>
      </c>
      <c r="F40" s="83" t="str">
        <f>IF('Census Input Tab'!$O71="NO","Missing Data",IF('Census Input Tab'!T71=1,IF('Census Input Tab'!O71="BLANK","BLANK",""),'Census Input Tab'!D71))</f>
        <v/>
      </c>
      <c r="G40" s="81" t="str">
        <f>IF('Census Input Tab'!$O71="NO","Missing Data",IF('Census Input Tab'!T71=1,IF('Census Input Tab'!O71="BLANK","BLANK",""),'Census Input Tab'!E71))</f>
        <v/>
      </c>
      <c r="H40" s="85" t="str">
        <f>IF('Census Input Tab'!$O71="NO","Missing Data",IF('Census Input Tab'!$T71=1,IF('Census Input Tab'!$O71="BLANK","BLANK",""),""))</f>
        <v/>
      </c>
      <c r="I40" s="85" t="str">
        <f>IF('Census Input Tab'!$O71="NO","Missing Data",IF('Census Input Tab'!$T71=1,IF('Census Input Tab'!$O71="BLANK","BLANK",""),""))</f>
        <v/>
      </c>
      <c r="J40" s="85" t="str">
        <f>IF('Census Input Tab'!$O71="NO","Missing Data",IF('Census Input Tab'!$T71=1,IF('Census Input Tab'!$O71="BLANK","BLANK",""),""))</f>
        <v/>
      </c>
      <c r="K40" s="114" t="str">
        <f>IF('Census Input Tab'!$O71="NO","Missing Data",IF(OR($L40="",$L40="BLANK"),IF('Census Input Tab'!O71="BLANK","BLANK",""),IFERROR(INDEX(States,MATCH($L40,Zip_Codes_asTEXT,0)),"Manually enter State")))</f>
        <v/>
      </c>
      <c r="L40" s="85" t="str">
        <f>IF('Census Input Tab'!$O71="NO","Missing Data",IF('Census Input Tab'!T71=1,IF('Census Input Tab'!O71="BLANK","BLANK",""),IF($W40="ZIP CODE NOT IN EV4","Manually enter Zip",$W40)))</f>
        <v/>
      </c>
      <c r="M40" s="85" t="str">
        <f>IF('Census Input Tab'!$O71="NO","Missing Data",IF('Census Input Tab'!T71=1,IF('Census Input Tab'!O71="BLANK","BLANK",""),IF($Y40="ZIP CODE NOT IN EV4","Manually enter Work Zip",$Y40)))</f>
        <v/>
      </c>
      <c r="N40" s="156" t="str">
        <f>IF('Census Input Tab'!$O71="NO","Missing Data",IF('Census Input Tab'!$T71=1,IF('Census Input Tab'!$O71="BLANK","BLANK",""),""))</f>
        <v/>
      </c>
      <c r="O40" s="85" t="str">
        <f>IF('Census Input Tab'!$O71="NO","Missing Data",IF('Census Input Tab'!$T71=1,IF('Census Input Tab'!$O71="BLANK","BLANK",""),""))</f>
        <v/>
      </c>
      <c r="P40" s="81" t="str">
        <f>IF('Census Input Tab'!$O71="NO","Missing Data",IF('Census Input Tab'!T71=1,IF('Census Input Tab'!O71="BLANK","BLANK",""),INDEX('SBMP Underwritten Census'!$S$19:$S$23,MATCH('Census Input Tab'!F71,'SBMP Underwritten Census'!$T$19:$T$23,0))))</f>
        <v/>
      </c>
      <c r="Q40" s="81" t="str">
        <f>IF('Census Input Tab'!$O71="NO","Missing Data",IF('Census Input Tab'!T71=1,IF('Census Input Tab'!O71="BLANK","BLANK",""),IF(AND('Census Input Tab'!G71="",'Census Input Tab'!$O71="YES"),"",INDEX('SBMP Underwritten Census'!$S$27:$S$31,MATCH('Census Input Tab'!G71,'SBMP Underwritten Census'!$T$27:$T$31,0)))))</f>
        <v/>
      </c>
      <c r="V40" s="111">
        <f>IF('Census Input Tab'!O71&lt;&gt;"YES",0,1*'Census Input Tab'!$C71)</f>
        <v>0</v>
      </c>
      <c r="W40" s="111" t="str">
        <f t="shared" si="0"/>
        <v/>
      </c>
      <c r="X40" s="111">
        <f>IF('Census Input Tab'!O71&lt;&gt;"YES",0,1*'Census Input Tab'!J71)</f>
        <v>0</v>
      </c>
      <c r="Y40" s="111" t="str">
        <f t="shared" si="1"/>
        <v/>
      </c>
    </row>
    <row r="41" spans="1:25">
      <c r="A41" s="81" t="str">
        <f>IF('Census Input Tab'!$O72="NO","Missing Data",IF('Census Input Tab'!$T72=1,IF('Census Input Tab'!$O72="BLANK","BLANK",""),INDEX($S$3:$S$5,MATCH('Census Input Tab'!H72,$T$3:$T$5,0))))</f>
        <v/>
      </c>
      <c r="B41" s="81" t="str">
        <f>IF('Census Input Tab'!$O72="NO","Missing Data",IF('Census Input Tab'!$T72=1,IF('Census Input Tab'!$O72="BLANK","BLANK",""),IF('Census Input Tab'!I72="St Con","COBRA",IF('Census Input Tab'!I72="","",'Census Input Tab'!I72))))</f>
        <v/>
      </c>
      <c r="C41" s="81" t="str">
        <f>IF('Census Input Tab'!$O72="NO","Missing Data",IF('Census Input Tab'!$T72=1,IF('Census Input Tab'!$O72="BLANK","BLANK",""),'Census Input Tab'!B72))</f>
        <v/>
      </c>
      <c r="D41" s="81" t="str">
        <f>IF('Census Input Tab'!$O72="NO","Missing Data",IF('Census Input Tab'!$T72=1,IF('Census Input Tab'!$O72="BLANK","BLANK",""),'Census Input Tab'!A72))</f>
        <v/>
      </c>
      <c r="E41" s="85" t="str">
        <f>IF('Census Input Tab'!$O72="NO","Missing Data",IF('Census Input Tab'!$T72=1,IF('Census Input Tab'!$O72="BLANK","BLANK",""),""))</f>
        <v/>
      </c>
      <c r="F41" s="83" t="str">
        <f>IF('Census Input Tab'!$O72="NO","Missing Data",IF('Census Input Tab'!T72=1,IF('Census Input Tab'!O72="BLANK","BLANK",""),'Census Input Tab'!D72))</f>
        <v/>
      </c>
      <c r="G41" s="81" t="str">
        <f>IF('Census Input Tab'!$O72="NO","Missing Data",IF('Census Input Tab'!T72=1,IF('Census Input Tab'!O72="BLANK","BLANK",""),'Census Input Tab'!E72))</f>
        <v/>
      </c>
      <c r="H41" s="85" t="str">
        <f>IF('Census Input Tab'!$O72="NO","Missing Data",IF('Census Input Tab'!$T72=1,IF('Census Input Tab'!$O72="BLANK","BLANK",""),""))</f>
        <v/>
      </c>
      <c r="I41" s="85" t="str">
        <f>IF('Census Input Tab'!$O72="NO","Missing Data",IF('Census Input Tab'!$T72=1,IF('Census Input Tab'!$O72="BLANK","BLANK",""),""))</f>
        <v/>
      </c>
      <c r="J41" s="85" t="str">
        <f>IF('Census Input Tab'!$O72="NO","Missing Data",IF('Census Input Tab'!$T72=1,IF('Census Input Tab'!$O72="BLANK","BLANK",""),""))</f>
        <v/>
      </c>
      <c r="K41" s="114" t="str">
        <f>IF('Census Input Tab'!$O72="NO","Missing Data",IF(OR($L41="",$L41="BLANK"),IF('Census Input Tab'!O72="BLANK","BLANK",""),IFERROR(INDEX(States,MATCH($L41,Zip_Codes_asTEXT,0)),"Manually enter State")))</f>
        <v/>
      </c>
      <c r="L41" s="85" t="str">
        <f>IF('Census Input Tab'!$O72="NO","Missing Data",IF('Census Input Tab'!T72=1,IF('Census Input Tab'!O72="BLANK","BLANK",""),IF($W41="ZIP CODE NOT IN EV4","Manually enter Zip",$W41)))</f>
        <v/>
      </c>
      <c r="M41" s="85" t="str">
        <f>IF('Census Input Tab'!$O72="NO","Missing Data",IF('Census Input Tab'!T72=1,IF('Census Input Tab'!O72="BLANK","BLANK",""),IF($Y41="ZIP CODE NOT IN EV4","Manually enter Work Zip",$Y41)))</f>
        <v/>
      </c>
      <c r="N41" s="156" t="str">
        <f>IF('Census Input Tab'!$O72="NO","Missing Data",IF('Census Input Tab'!$T72=1,IF('Census Input Tab'!$O72="BLANK","BLANK",""),""))</f>
        <v/>
      </c>
      <c r="O41" s="85" t="str">
        <f>IF('Census Input Tab'!$O72="NO","Missing Data",IF('Census Input Tab'!$T72=1,IF('Census Input Tab'!$O72="BLANK","BLANK",""),""))</f>
        <v/>
      </c>
      <c r="P41" s="81" t="str">
        <f>IF('Census Input Tab'!$O72="NO","Missing Data",IF('Census Input Tab'!T72=1,IF('Census Input Tab'!O72="BLANK","BLANK",""),INDEX('SBMP Underwritten Census'!$S$19:$S$23,MATCH('Census Input Tab'!F72,'SBMP Underwritten Census'!$T$19:$T$23,0))))</f>
        <v/>
      </c>
      <c r="Q41" s="81" t="str">
        <f>IF('Census Input Tab'!$O72="NO","Missing Data",IF('Census Input Tab'!T72=1,IF('Census Input Tab'!O72="BLANK","BLANK",""),IF(AND('Census Input Tab'!G72="",'Census Input Tab'!$O72="YES"),"",INDEX('SBMP Underwritten Census'!$S$27:$S$31,MATCH('Census Input Tab'!G72,'SBMP Underwritten Census'!$T$27:$T$31,0)))))</f>
        <v/>
      </c>
      <c r="V41" s="111">
        <f>IF('Census Input Tab'!O72&lt;&gt;"YES",0,1*'Census Input Tab'!$C72)</f>
        <v>0</v>
      </c>
      <c r="W41" s="111" t="str">
        <f t="shared" si="0"/>
        <v/>
      </c>
      <c r="X41" s="111">
        <f>IF('Census Input Tab'!O72&lt;&gt;"YES",0,1*'Census Input Tab'!J72)</f>
        <v>0</v>
      </c>
      <c r="Y41" s="111" t="str">
        <f t="shared" si="1"/>
        <v/>
      </c>
    </row>
    <row r="42" spans="1:25">
      <c r="A42" s="81" t="str">
        <f>IF('Census Input Tab'!$O73="NO","Missing Data",IF('Census Input Tab'!$T73=1,IF('Census Input Tab'!$O73="BLANK","BLANK",""),INDEX($S$3:$S$5,MATCH('Census Input Tab'!H73,$T$3:$T$5,0))))</f>
        <v/>
      </c>
      <c r="B42" s="81" t="str">
        <f>IF('Census Input Tab'!$O73="NO","Missing Data",IF('Census Input Tab'!$T73=1,IF('Census Input Tab'!$O73="BLANK","BLANK",""),IF('Census Input Tab'!I73="St Con","COBRA",IF('Census Input Tab'!I73="","",'Census Input Tab'!I73))))</f>
        <v/>
      </c>
      <c r="C42" s="81" t="str">
        <f>IF('Census Input Tab'!$O73="NO","Missing Data",IF('Census Input Tab'!$T73=1,IF('Census Input Tab'!$O73="BLANK","BLANK",""),'Census Input Tab'!B73))</f>
        <v/>
      </c>
      <c r="D42" s="81" t="str">
        <f>IF('Census Input Tab'!$O73="NO","Missing Data",IF('Census Input Tab'!$T73=1,IF('Census Input Tab'!$O73="BLANK","BLANK",""),'Census Input Tab'!A73))</f>
        <v/>
      </c>
      <c r="E42" s="85" t="str">
        <f>IF('Census Input Tab'!$O73="NO","Missing Data",IF('Census Input Tab'!$T73=1,IF('Census Input Tab'!$O73="BLANK","BLANK",""),""))</f>
        <v/>
      </c>
      <c r="F42" s="83" t="str">
        <f>IF('Census Input Tab'!$O73="NO","Missing Data",IF('Census Input Tab'!T73=1,IF('Census Input Tab'!O73="BLANK","BLANK",""),'Census Input Tab'!D73))</f>
        <v/>
      </c>
      <c r="G42" s="81" t="str">
        <f>IF('Census Input Tab'!$O73="NO","Missing Data",IF('Census Input Tab'!T73=1,IF('Census Input Tab'!O73="BLANK","BLANK",""),'Census Input Tab'!E73))</f>
        <v/>
      </c>
      <c r="H42" s="85" t="str">
        <f>IF('Census Input Tab'!$O73="NO","Missing Data",IF('Census Input Tab'!$T73=1,IF('Census Input Tab'!$O73="BLANK","BLANK",""),""))</f>
        <v/>
      </c>
      <c r="I42" s="85" t="str">
        <f>IF('Census Input Tab'!$O73="NO","Missing Data",IF('Census Input Tab'!$T73=1,IF('Census Input Tab'!$O73="BLANK","BLANK",""),""))</f>
        <v/>
      </c>
      <c r="J42" s="85" t="str">
        <f>IF('Census Input Tab'!$O73="NO","Missing Data",IF('Census Input Tab'!$T73=1,IF('Census Input Tab'!$O73="BLANK","BLANK",""),""))</f>
        <v/>
      </c>
      <c r="K42" s="114" t="str">
        <f>IF('Census Input Tab'!$O73="NO","Missing Data",IF(OR($L42="",$L42="BLANK"),IF('Census Input Tab'!O73="BLANK","BLANK",""),IFERROR(INDEX(States,MATCH($L42,Zip_Codes_asTEXT,0)),"Manually enter State")))</f>
        <v/>
      </c>
      <c r="L42" s="85" t="str">
        <f>IF('Census Input Tab'!$O73="NO","Missing Data",IF('Census Input Tab'!T73=1,IF('Census Input Tab'!O73="BLANK","BLANK",""),IF($W42="ZIP CODE NOT IN EV4","Manually enter Zip",$W42)))</f>
        <v/>
      </c>
      <c r="M42" s="85" t="str">
        <f>IF('Census Input Tab'!$O73="NO","Missing Data",IF('Census Input Tab'!T73=1,IF('Census Input Tab'!O73="BLANK","BLANK",""),IF($Y42="ZIP CODE NOT IN EV4","Manually enter Work Zip",$Y42)))</f>
        <v/>
      </c>
      <c r="N42" s="156" t="str">
        <f>IF('Census Input Tab'!$O73="NO","Missing Data",IF('Census Input Tab'!$T73=1,IF('Census Input Tab'!$O73="BLANK","BLANK",""),""))</f>
        <v/>
      </c>
      <c r="O42" s="85" t="str">
        <f>IF('Census Input Tab'!$O73="NO","Missing Data",IF('Census Input Tab'!$T73=1,IF('Census Input Tab'!$O73="BLANK","BLANK",""),""))</f>
        <v/>
      </c>
      <c r="P42" s="81" t="str">
        <f>IF('Census Input Tab'!$O73="NO","Missing Data",IF('Census Input Tab'!T73=1,IF('Census Input Tab'!O73="BLANK","BLANK",""),INDEX('SBMP Underwritten Census'!$S$19:$S$23,MATCH('Census Input Tab'!F73,'SBMP Underwritten Census'!$T$19:$T$23,0))))</f>
        <v/>
      </c>
      <c r="Q42" s="81" t="str">
        <f>IF('Census Input Tab'!$O73="NO","Missing Data",IF('Census Input Tab'!T73=1,IF('Census Input Tab'!O73="BLANK","BLANK",""),IF(AND('Census Input Tab'!G73="",'Census Input Tab'!$O73="YES"),"",INDEX('SBMP Underwritten Census'!$S$27:$S$31,MATCH('Census Input Tab'!G73,'SBMP Underwritten Census'!$T$27:$T$31,0)))))</f>
        <v/>
      </c>
      <c r="V42" s="111">
        <f>IF('Census Input Tab'!O73&lt;&gt;"YES",0,1*'Census Input Tab'!$C73)</f>
        <v>0</v>
      </c>
      <c r="W42" s="111" t="str">
        <f t="shared" si="0"/>
        <v/>
      </c>
      <c r="X42" s="111">
        <f>IF('Census Input Tab'!O73&lt;&gt;"YES",0,1*'Census Input Tab'!J73)</f>
        <v>0</v>
      </c>
      <c r="Y42" s="111" t="str">
        <f t="shared" si="1"/>
        <v/>
      </c>
    </row>
    <row r="43" spans="1:25">
      <c r="A43" s="81" t="str">
        <f>IF('Census Input Tab'!$O74="NO","Missing Data",IF('Census Input Tab'!$T74=1,IF('Census Input Tab'!$O74="BLANK","BLANK",""),INDEX($S$3:$S$5,MATCH('Census Input Tab'!H74,$T$3:$T$5,0))))</f>
        <v/>
      </c>
      <c r="B43" s="81" t="str">
        <f>IF('Census Input Tab'!$O74="NO","Missing Data",IF('Census Input Tab'!$T74=1,IF('Census Input Tab'!$O74="BLANK","BLANK",""),IF('Census Input Tab'!I74="St Con","COBRA",IF('Census Input Tab'!I74="","",'Census Input Tab'!I74))))</f>
        <v/>
      </c>
      <c r="C43" s="81" t="str">
        <f>IF('Census Input Tab'!$O74="NO","Missing Data",IF('Census Input Tab'!$T74=1,IF('Census Input Tab'!$O74="BLANK","BLANK",""),'Census Input Tab'!B74))</f>
        <v/>
      </c>
      <c r="D43" s="81" t="str">
        <f>IF('Census Input Tab'!$O74="NO","Missing Data",IF('Census Input Tab'!$T74=1,IF('Census Input Tab'!$O74="BLANK","BLANK",""),'Census Input Tab'!A74))</f>
        <v/>
      </c>
      <c r="E43" s="85" t="str">
        <f>IF('Census Input Tab'!$O74="NO","Missing Data",IF('Census Input Tab'!$T74=1,IF('Census Input Tab'!$O74="BLANK","BLANK",""),""))</f>
        <v/>
      </c>
      <c r="F43" s="83" t="str">
        <f>IF('Census Input Tab'!$O74="NO","Missing Data",IF('Census Input Tab'!T74=1,IF('Census Input Tab'!O74="BLANK","BLANK",""),'Census Input Tab'!D74))</f>
        <v/>
      </c>
      <c r="G43" s="81" t="str">
        <f>IF('Census Input Tab'!$O74="NO","Missing Data",IF('Census Input Tab'!T74=1,IF('Census Input Tab'!O74="BLANK","BLANK",""),'Census Input Tab'!E74))</f>
        <v/>
      </c>
      <c r="H43" s="85" t="str">
        <f>IF('Census Input Tab'!$O74="NO","Missing Data",IF('Census Input Tab'!$T74=1,IF('Census Input Tab'!$O74="BLANK","BLANK",""),""))</f>
        <v/>
      </c>
      <c r="I43" s="85" t="str">
        <f>IF('Census Input Tab'!$O74="NO","Missing Data",IF('Census Input Tab'!$T74=1,IF('Census Input Tab'!$O74="BLANK","BLANK",""),""))</f>
        <v/>
      </c>
      <c r="J43" s="85" t="str">
        <f>IF('Census Input Tab'!$O74="NO","Missing Data",IF('Census Input Tab'!$T74=1,IF('Census Input Tab'!$O74="BLANK","BLANK",""),""))</f>
        <v/>
      </c>
      <c r="K43" s="114" t="str">
        <f>IF('Census Input Tab'!$O74="NO","Missing Data",IF(OR($L43="",$L43="BLANK"),IF('Census Input Tab'!O74="BLANK","BLANK",""),IFERROR(INDEX(States,MATCH($L43,Zip_Codes_asTEXT,0)),"Manually enter State")))</f>
        <v/>
      </c>
      <c r="L43" s="85" t="str">
        <f>IF('Census Input Tab'!$O74="NO","Missing Data",IF('Census Input Tab'!T74=1,IF('Census Input Tab'!O74="BLANK","BLANK",""),IF($W43="ZIP CODE NOT IN EV4","Manually enter Zip",$W43)))</f>
        <v/>
      </c>
      <c r="M43" s="85" t="str">
        <f>IF('Census Input Tab'!$O74="NO","Missing Data",IF('Census Input Tab'!T74=1,IF('Census Input Tab'!O74="BLANK","BLANK",""),IF($Y43="ZIP CODE NOT IN EV4","Manually enter Work Zip",$Y43)))</f>
        <v/>
      </c>
      <c r="N43" s="156" t="str">
        <f>IF('Census Input Tab'!$O74="NO","Missing Data",IF('Census Input Tab'!$T74=1,IF('Census Input Tab'!$O74="BLANK","BLANK",""),""))</f>
        <v/>
      </c>
      <c r="O43" s="85" t="str">
        <f>IF('Census Input Tab'!$O74="NO","Missing Data",IF('Census Input Tab'!$T74=1,IF('Census Input Tab'!$O74="BLANK","BLANK",""),""))</f>
        <v/>
      </c>
      <c r="P43" s="81" t="str">
        <f>IF('Census Input Tab'!$O74="NO","Missing Data",IF('Census Input Tab'!T74=1,IF('Census Input Tab'!O74="BLANK","BLANK",""),INDEX('SBMP Underwritten Census'!$S$19:$S$23,MATCH('Census Input Tab'!F74,'SBMP Underwritten Census'!$T$19:$T$23,0))))</f>
        <v/>
      </c>
      <c r="Q43" s="81" t="str">
        <f>IF('Census Input Tab'!$O74="NO","Missing Data",IF('Census Input Tab'!T74=1,IF('Census Input Tab'!O74="BLANK","BLANK",""),IF(AND('Census Input Tab'!G74="",'Census Input Tab'!$O74="YES"),"",INDEX('SBMP Underwritten Census'!$S$27:$S$31,MATCH('Census Input Tab'!G74,'SBMP Underwritten Census'!$T$27:$T$31,0)))))</f>
        <v/>
      </c>
      <c r="V43" s="111">
        <f>IF('Census Input Tab'!O74&lt;&gt;"YES",0,1*'Census Input Tab'!$C74)</f>
        <v>0</v>
      </c>
      <c r="W43" s="111" t="str">
        <f t="shared" si="0"/>
        <v/>
      </c>
      <c r="X43" s="111">
        <f>IF('Census Input Tab'!O74&lt;&gt;"YES",0,1*'Census Input Tab'!J74)</f>
        <v>0</v>
      </c>
      <c r="Y43" s="111" t="str">
        <f t="shared" si="1"/>
        <v/>
      </c>
    </row>
    <row r="44" spans="1:25">
      <c r="A44" s="81" t="str">
        <f>IF('Census Input Tab'!$O75="NO","Missing Data",IF('Census Input Tab'!$T75=1,IF('Census Input Tab'!$O75="BLANK","BLANK",""),INDEX($S$3:$S$5,MATCH('Census Input Tab'!H75,$T$3:$T$5,0))))</f>
        <v/>
      </c>
      <c r="B44" s="81" t="str">
        <f>IF('Census Input Tab'!$O75="NO","Missing Data",IF('Census Input Tab'!$T75=1,IF('Census Input Tab'!$O75="BLANK","BLANK",""),IF('Census Input Tab'!I75="St Con","COBRA",IF('Census Input Tab'!I75="","",'Census Input Tab'!I75))))</f>
        <v/>
      </c>
      <c r="C44" s="81" t="str">
        <f>IF('Census Input Tab'!$O75="NO","Missing Data",IF('Census Input Tab'!$T75=1,IF('Census Input Tab'!$O75="BLANK","BLANK",""),'Census Input Tab'!B75))</f>
        <v/>
      </c>
      <c r="D44" s="81" t="str">
        <f>IF('Census Input Tab'!$O75="NO","Missing Data",IF('Census Input Tab'!$T75=1,IF('Census Input Tab'!$O75="BLANK","BLANK",""),'Census Input Tab'!A75))</f>
        <v/>
      </c>
      <c r="E44" s="85" t="str">
        <f>IF('Census Input Tab'!$O75="NO","Missing Data",IF('Census Input Tab'!$T75=1,IF('Census Input Tab'!$O75="BLANK","BLANK",""),""))</f>
        <v/>
      </c>
      <c r="F44" s="83" t="str">
        <f>IF('Census Input Tab'!$O75="NO","Missing Data",IF('Census Input Tab'!T75=1,IF('Census Input Tab'!O75="BLANK","BLANK",""),'Census Input Tab'!D75))</f>
        <v/>
      </c>
      <c r="G44" s="81" t="str">
        <f>IF('Census Input Tab'!$O75="NO","Missing Data",IF('Census Input Tab'!T75=1,IF('Census Input Tab'!O75="BLANK","BLANK",""),'Census Input Tab'!E75))</f>
        <v/>
      </c>
      <c r="H44" s="85" t="str">
        <f>IF('Census Input Tab'!$O75="NO","Missing Data",IF('Census Input Tab'!$T75=1,IF('Census Input Tab'!$O75="BLANK","BLANK",""),""))</f>
        <v/>
      </c>
      <c r="I44" s="85" t="str">
        <f>IF('Census Input Tab'!$O75="NO","Missing Data",IF('Census Input Tab'!$T75=1,IF('Census Input Tab'!$O75="BLANK","BLANK",""),""))</f>
        <v/>
      </c>
      <c r="J44" s="85" t="str">
        <f>IF('Census Input Tab'!$O75="NO","Missing Data",IF('Census Input Tab'!$T75=1,IF('Census Input Tab'!$O75="BLANK","BLANK",""),""))</f>
        <v/>
      </c>
      <c r="K44" s="114" t="str">
        <f>IF('Census Input Tab'!$O75="NO","Missing Data",IF(OR($L44="",$L44="BLANK"),IF('Census Input Tab'!O75="BLANK","BLANK",""),IFERROR(INDEX(States,MATCH($L44,Zip_Codes_asTEXT,0)),"Manually enter State")))</f>
        <v/>
      </c>
      <c r="L44" s="85" t="str">
        <f>IF('Census Input Tab'!$O75="NO","Missing Data",IF('Census Input Tab'!T75=1,IF('Census Input Tab'!O75="BLANK","BLANK",""),IF($W44="ZIP CODE NOT IN EV4","Manually enter Zip",$W44)))</f>
        <v/>
      </c>
      <c r="M44" s="85" t="str">
        <f>IF('Census Input Tab'!$O75="NO","Missing Data",IF('Census Input Tab'!T75=1,IF('Census Input Tab'!O75="BLANK","BLANK",""),IF($Y44="ZIP CODE NOT IN EV4","Manually enter Work Zip",$Y44)))</f>
        <v/>
      </c>
      <c r="N44" s="156" t="str">
        <f>IF('Census Input Tab'!$O75="NO","Missing Data",IF('Census Input Tab'!$T75=1,IF('Census Input Tab'!$O75="BLANK","BLANK",""),""))</f>
        <v/>
      </c>
      <c r="O44" s="85" t="str">
        <f>IF('Census Input Tab'!$O75="NO","Missing Data",IF('Census Input Tab'!$T75=1,IF('Census Input Tab'!$O75="BLANK","BLANK",""),""))</f>
        <v/>
      </c>
      <c r="P44" s="81" t="str">
        <f>IF('Census Input Tab'!$O75="NO","Missing Data",IF('Census Input Tab'!T75=1,IF('Census Input Tab'!O75="BLANK","BLANK",""),INDEX('SBMP Underwritten Census'!$S$19:$S$23,MATCH('Census Input Tab'!F75,'SBMP Underwritten Census'!$T$19:$T$23,0))))</f>
        <v/>
      </c>
      <c r="Q44" s="81" t="str">
        <f>IF('Census Input Tab'!$O75="NO","Missing Data",IF('Census Input Tab'!T75=1,IF('Census Input Tab'!O75="BLANK","BLANK",""),IF(AND('Census Input Tab'!G75="",'Census Input Tab'!$O75="YES"),"",INDEX('SBMP Underwritten Census'!$S$27:$S$31,MATCH('Census Input Tab'!G75,'SBMP Underwritten Census'!$T$27:$T$31,0)))))</f>
        <v/>
      </c>
      <c r="V44" s="111">
        <f>IF('Census Input Tab'!O75&lt;&gt;"YES",0,1*'Census Input Tab'!$C75)</f>
        <v>0</v>
      </c>
      <c r="W44" s="111" t="str">
        <f t="shared" si="0"/>
        <v/>
      </c>
      <c r="X44" s="111">
        <f>IF('Census Input Tab'!O75&lt;&gt;"YES",0,1*'Census Input Tab'!J75)</f>
        <v>0</v>
      </c>
      <c r="Y44" s="111" t="str">
        <f t="shared" si="1"/>
        <v/>
      </c>
    </row>
    <row r="45" spans="1:25">
      <c r="A45" s="81" t="str">
        <f>IF('Census Input Tab'!$O76="NO","Missing Data",IF('Census Input Tab'!$T76=1,IF('Census Input Tab'!$O76="BLANK","BLANK",""),INDEX($S$3:$S$5,MATCH('Census Input Tab'!H76,$T$3:$T$5,0))))</f>
        <v/>
      </c>
      <c r="B45" s="81" t="str">
        <f>IF('Census Input Tab'!$O76="NO","Missing Data",IF('Census Input Tab'!$T76=1,IF('Census Input Tab'!$O76="BLANK","BLANK",""),IF('Census Input Tab'!I76="St Con","COBRA",IF('Census Input Tab'!I76="","",'Census Input Tab'!I76))))</f>
        <v/>
      </c>
      <c r="C45" s="81" t="str">
        <f>IF('Census Input Tab'!$O76="NO","Missing Data",IF('Census Input Tab'!$T76=1,IF('Census Input Tab'!$O76="BLANK","BLANK",""),'Census Input Tab'!B76))</f>
        <v/>
      </c>
      <c r="D45" s="81" t="str">
        <f>IF('Census Input Tab'!$O76="NO","Missing Data",IF('Census Input Tab'!$T76=1,IF('Census Input Tab'!$O76="BLANK","BLANK",""),'Census Input Tab'!A76))</f>
        <v/>
      </c>
      <c r="E45" s="85" t="str">
        <f>IF('Census Input Tab'!$O76="NO","Missing Data",IF('Census Input Tab'!$T76=1,IF('Census Input Tab'!$O76="BLANK","BLANK",""),""))</f>
        <v/>
      </c>
      <c r="F45" s="83" t="str">
        <f>IF('Census Input Tab'!$O76="NO","Missing Data",IF('Census Input Tab'!T76=1,IF('Census Input Tab'!O76="BLANK","BLANK",""),'Census Input Tab'!D76))</f>
        <v/>
      </c>
      <c r="G45" s="81" t="str">
        <f>IF('Census Input Tab'!$O76="NO","Missing Data",IF('Census Input Tab'!T76=1,IF('Census Input Tab'!O76="BLANK","BLANK",""),'Census Input Tab'!E76))</f>
        <v/>
      </c>
      <c r="H45" s="85" t="str">
        <f>IF('Census Input Tab'!$O76="NO","Missing Data",IF('Census Input Tab'!$T76=1,IF('Census Input Tab'!$O76="BLANK","BLANK",""),""))</f>
        <v/>
      </c>
      <c r="I45" s="85" t="str">
        <f>IF('Census Input Tab'!$O76="NO","Missing Data",IF('Census Input Tab'!$T76=1,IF('Census Input Tab'!$O76="BLANK","BLANK",""),""))</f>
        <v/>
      </c>
      <c r="J45" s="85" t="str">
        <f>IF('Census Input Tab'!$O76="NO","Missing Data",IF('Census Input Tab'!$T76=1,IF('Census Input Tab'!$O76="BLANK","BLANK",""),""))</f>
        <v/>
      </c>
      <c r="K45" s="114" t="str">
        <f>IF('Census Input Tab'!$O76="NO","Missing Data",IF(OR($L45="",$L45="BLANK"),IF('Census Input Tab'!O76="BLANK","BLANK",""),IFERROR(INDEX(States,MATCH($L45,Zip_Codes_asTEXT,0)),"Manually enter State")))</f>
        <v/>
      </c>
      <c r="L45" s="85" t="str">
        <f>IF('Census Input Tab'!$O76="NO","Missing Data",IF('Census Input Tab'!T76=1,IF('Census Input Tab'!O76="BLANK","BLANK",""),IF($W45="ZIP CODE NOT IN EV4","Manually enter Zip",$W45)))</f>
        <v/>
      </c>
      <c r="M45" s="85" t="str">
        <f>IF('Census Input Tab'!$O76="NO","Missing Data",IF('Census Input Tab'!T76=1,IF('Census Input Tab'!O76="BLANK","BLANK",""),IF($Y45="ZIP CODE NOT IN EV4","Manually enter Work Zip",$Y45)))</f>
        <v/>
      </c>
      <c r="N45" s="156" t="str">
        <f>IF('Census Input Tab'!$O76="NO","Missing Data",IF('Census Input Tab'!$T76=1,IF('Census Input Tab'!$O76="BLANK","BLANK",""),""))</f>
        <v/>
      </c>
      <c r="O45" s="85" t="str">
        <f>IF('Census Input Tab'!$O76="NO","Missing Data",IF('Census Input Tab'!$T76=1,IF('Census Input Tab'!$O76="BLANK","BLANK",""),""))</f>
        <v/>
      </c>
      <c r="P45" s="81" t="str">
        <f>IF('Census Input Tab'!$O76="NO","Missing Data",IF('Census Input Tab'!T76=1,IF('Census Input Tab'!O76="BLANK","BLANK",""),INDEX('SBMP Underwritten Census'!$S$19:$S$23,MATCH('Census Input Tab'!F76,'SBMP Underwritten Census'!$T$19:$T$23,0))))</f>
        <v/>
      </c>
      <c r="Q45" s="81" t="str">
        <f>IF('Census Input Tab'!$O76="NO","Missing Data",IF('Census Input Tab'!T76=1,IF('Census Input Tab'!O76="BLANK","BLANK",""),IF(AND('Census Input Tab'!G76="",'Census Input Tab'!$O76="YES"),"",INDEX('SBMP Underwritten Census'!$S$27:$S$31,MATCH('Census Input Tab'!G76,'SBMP Underwritten Census'!$T$27:$T$31,0)))))</f>
        <v/>
      </c>
      <c r="V45" s="111">
        <f>IF('Census Input Tab'!O76&lt;&gt;"YES",0,1*'Census Input Tab'!$C76)</f>
        <v>0</v>
      </c>
      <c r="W45" s="111" t="str">
        <f t="shared" si="0"/>
        <v/>
      </c>
      <c r="X45" s="111">
        <f>IF('Census Input Tab'!O76&lt;&gt;"YES",0,1*'Census Input Tab'!J76)</f>
        <v>0</v>
      </c>
      <c r="Y45" s="111" t="str">
        <f t="shared" si="1"/>
        <v/>
      </c>
    </row>
    <row r="46" spans="1:25">
      <c r="A46" s="81" t="str">
        <f>IF('Census Input Tab'!$O77="NO","Missing Data",IF('Census Input Tab'!$T77=1,IF('Census Input Tab'!$O77="BLANK","BLANK",""),INDEX($S$3:$S$5,MATCH('Census Input Tab'!H77,$T$3:$T$5,0))))</f>
        <v/>
      </c>
      <c r="B46" s="81" t="str">
        <f>IF('Census Input Tab'!$O77="NO","Missing Data",IF('Census Input Tab'!$T77=1,IF('Census Input Tab'!$O77="BLANK","BLANK",""),IF('Census Input Tab'!I77="St Con","COBRA",IF('Census Input Tab'!I77="","",'Census Input Tab'!I77))))</f>
        <v/>
      </c>
      <c r="C46" s="81" t="str">
        <f>IF('Census Input Tab'!$O77="NO","Missing Data",IF('Census Input Tab'!$T77=1,IF('Census Input Tab'!$O77="BLANK","BLANK",""),'Census Input Tab'!B77))</f>
        <v/>
      </c>
      <c r="D46" s="81" t="str">
        <f>IF('Census Input Tab'!$O77="NO","Missing Data",IF('Census Input Tab'!$T77=1,IF('Census Input Tab'!$O77="BLANK","BLANK",""),'Census Input Tab'!A77))</f>
        <v/>
      </c>
      <c r="E46" s="85" t="str">
        <f>IF('Census Input Tab'!$O77="NO","Missing Data",IF('Census Input Tab'!$T77=1,IF('Census Input Tab'!$O77="BLANK","BLANK",""),""))</f>
        <v/>
      </c>
      <c r="F46" s="83" t="str">
        <f>IF('Census Input Tab'!$O77="NO","Missing Data",IF('Census Input Tab'!T77=1,IF('Census Input Tab'!O77="BLANK","BLANK",""),'Census Input Tab'!D77))</f>
        <v/>
      </c>
      <c r="G46" s="81" t="str">
        <f>IF('Census Input Tab'!$O77="NO","Missing Data",IF('Census Input Tab'!T77=1,IF('Census Input Tab'!O77="BLANK","BLANK",""),'Census Input Tab'!E77))</f>
        <v/>
      </c>
      <c r="H46" s="85" t="str">
        <f>IF('Census Input Tab'!$O77="NO","Missing Data",IF('Census Input Tab'!$T77=1,IF('Census Input Tab'!$O77="BLANK","BLANK",""),""))</f>
        <v/>
      </c>
      <c r="I46" s="85" t="str">
        <f>IF('Census Input Tab'!$O77="NO","Missing Data",IF('Census Input Tab'!$T77=1,IF('Census Input Tab'!$O77="BLANK","BLANK",""),""))</f>
        <v/>
      </c>
      <c r="J46" s="85" t="str">
        <f>IF('Census Input Tab'!$O77="NO","Missing Data",IF('Census Input Tab'!$T77=1,IF('Census Input Tab'!$O77="BLANK","BLANK",""),""))</f>
        <v/>
      </c>
      <c r="K46" s="114" t="str">
        <f>IF('Census Input Tab'!$O77="NO","Missing Data",IF(OR($L46="",$L46="BLANK"),IF('Census Input Tab'!O77="BLANK","BLANK",""),IFERROR(INDEX(States,MATCH($L46,Zip_Codes_asTEXT,0)),"Manually enter State")))</f>
        <v/>
      </c>
      <c r="L46" s="85" t="str">
        <f>IF('Census Input Tab'!$O77="NO","Missing Data",IF('Census Input Tab'!T77=1,IF('Census Input Tab'!O77="BLANK","BLANK",""),IF($W46="ZIP CODE NOT IN EV4","Manually enter Zip",$W46)))</f>
        <v/>
      </c>
      <c r="M46" s="85" t="str">
        <f>IF('Census Input Tab'!$O77="NO","Missing Data",IF('Census Input Tab'!T77=1,IF('Census Input Tab'!O77="BLANK","BLANK",""),IF($Y46="ZIP CODE NOT IN EV4","Manually enter Work Zip",$Y46)))</f>
        <v/>
      </c>
      <c r="N46" s="156" t="str">
        <f>IF('Census Input Tab'!$O77="NO","Missing Data",IF('Census Input Tab'!$T77=1,IF('Census Input Tab'!$O77="BLANK","BLANK",""),""))</f>
        <v/>
      </c>
      <c r="O46" s="85" t="str">
        <f>IF('Census Input Tab'!$O77="NO","Missing Data",IF('Census Input Tab'!$T77=1,IF('Census Input Tab'!$O77="BLANK","BLANK",""),""))</f>
        <v/>
      </c>
      <c r="P46" s="81" t="str">
        <f>IF('Census Input Tab'!$O77="NO","Missing Data",IF('Census Input Tab'!T77=1,IF('Census Input Tab'!O77="BLANK","BLANK",""),INDEX('SBMP Underwritten Census'!$S$19:$S$23,MATCH('Census Input Tab'!F77,'SBMP Underwritten Census'!$T$19:$T$23,0))))</f>
        <v/>
      </c>
      <c r="Q46" s="81" t="str">
        <f>IF('Census Input Tab'!$O77="NO","Missing Data",IF('Census Input Tab'!T77=1,IF('Census Input Tab'!O77="BLANK","BLANK",""),IF(AND('Census Input Tab'!G77="",'Census Input Tab'!$O77="YES"),"",INDEX('SBMP Underwritten Census'!$S$27:$S$31,MATCH('Census Input Tab'!G77,'SBMP Underwritten Census'!$T$27:$T$31,0)))))</f>
        <v/>
      </c>
      <c r="V46" s="111">
        <f>IF('Census Input Tab'!O77&lt;&gt;"YES",0,1*'Census Input Tab'!$C77)</f>
        <v>0</v>
      </c>
      <c r="W46" s="111" t="str">
        <f t="shared" si="0"/>
        <v/>
      </c>
      <c r="X46" s="111">
        <f>IF('Census Input Tab'!O77&lt;&gt;"YES",0,1*'Census Input Tab'!J77)</f>
        <v>0</v>
      </c>
      <c r="Y46" s="111" t="str">
        <f t="shared" si="1"/>
        <v/>
      </c>
    </row>
    <row r="47" spans="1:25">
      <c r="A47" s="81" t="str">
        <f>IF('Census Input Tab'!$O78="NO","Missing Data",IF('Census Input Tab'!$T78=1,IF('Census Input Tab'!$O78="BLANK","BLANK",""),INDEX($S$3:$S$5,MATCH('Census Input Tab'!H78,$T$3:$T$5,0))))</f>
        <v/>
      </c>
      <c r="B47" s="81" t="str">
        <f>IF('Census Input Tab'!$O78="NO","Missing Data",IF('Census Input Tab'!$T78=1,IF('Census Input Tab'!$O78="BLANK","BLANK",""),IF('Census Input Tab'!I78="St Con","COBRA",IF('Census Input Tab'!I78="","",'Census Input Tab'!I78))))</f>
        <v/>
      </c>
      <c r="C47" s="81" t="str">
        <f>IF('Census Input Tab'!$O78="NO","Missing Data",IF('Census Input Tab'!$T78=1,IF('Census Input Tab'!$O78="BLANK","BLANK",""),'Census Input Tab'!B78))</f>
        <v/>
      </c>
      <c r="D47" s="81" t="str">
        <f>IF('Census Input Tab'!$O78="NO","Missing Data",IF('Census Input Tab'!$T78=1,IF('Census Input Tab'!$O78="BLANK","BLANK",""),'Census Input Tab'!A78))</f>
        <v/>
      </c>
      <c r="E47" s="85" t="str">
        <f>IF('Census Input Tab'!$O78="NO","Missing Data",IF('Census Input Tab'!$T78=1,IF('Census Input Tab'!$O78="BLANK","BLANK",""),""))</f>
        <v/>
      </c>
      <c r="F47" s="83" t="str">
        <f>IF('Census Input Tab'!$O78="NO","Missing Data",IF('Census Input Tab'!T78=1,IF('Census Input Tab'!O78="BLANK","BLANK",""),'Census Input Tab'!D78))</f>
        <v/>
      </c>
      <c r="G47" s="81" t="str">
        <f>IF('Census Input Tab'!$O78="NO","Missing Data",IF('Census Input Tab'!T78=1,IF('Census Input Tab'!O78="BLANK","BLANK",""),'Census Input Tab'!E78))</f>
        <v/>
      </c>
      <c r="H47" s="85" t="str">
        <f>IF('Census Input Tab'!$O78="NO","Missing Data",IF('Census Input Tab'!$T78=1,IF('Census Input Tab'!$O78="BLANK","BLANK",""),""))</f>
        <v/>
      </c>
      <c r="I47" s="85" t="str">
        <f>IF('Census Input Tab'!$O78="NO","Missing Data",IF('Census Input Tab'!$T78=1,IF('Census Input Tab'!$O78="BLANK","BLANK",""),""))</f>
        <v/>
      </c>
      <c r="J47" s="85" t="str">
        <f>IF('Census Input Tab'!$O78="NO","Missing Data",IF('Census Input Tab'!$T78=1,IF('Census Input Tab'!$O78="BLANK","BLANK",""),""))</f>
        <v/>
      </c>
      <c r="K47" s="114" t="str">
        <f>IF('Census Input Tab'!$O78="NO","Missing Data",IF(OR($L47="",$L47="BLANK"),IF('Census Input Tab'!O78="BLANK","BLANK",""),IFERROR(INDEX(States,MATCH($L47,Zip_Codes_asTEXT,0)),"Manually enter State")))</f>
        <v/>
      </c>
      <c r="L47" s="85" t="str">
        <f>IF('Census Input Tab'!$O78="NO","Missing Data",IF('Census Input Tab'!T78=1,IF('Census Input Tab'!O78="BLANK","BLANK",""),IF($W47="ZIP CODE NOT IN EV4","Manually enter Zip",$W47)))</f>
        <v/>
      </c>
      <c r="M47" s="85" t="str">
        <f>IF('Census Input Tab'!$O78="NO","Missing Data",IF('Census Input Tab'!T78=1,IF('Census Input Tab'!O78="BLANK","BLANK",""),IF($Y47="ZIP CODE NOT IN EV4","Manually enter Work Zip",$Y47)))</f>
        <v/>
      </c>
      <c r="N47" s="156" t="str">
        <f>IF('Census Input Tab'!$O78="NO","Missing Data",IF('Census Input Tab'!$T78=1,IF('Census Input Tab'!$O78="BLANK","BLANK",""),""))</f>
        <v/>
      </c>
      <c r="O47" s="85" t="str">
        <f>IF('Census Input Tab'!$O78="NO","Missing Data",IF('Census Input Tab'!$T78=1,IF('Census Input Tab'!$O78="BLANK","BLANK",""),""))</f>
        <v/>
      </c>
      <c r="P47" s="81" t="str">
        <f>IF('Census Input Tab'!$O78="NO","Missing Data",IF('Census Input Tab'!T78=1,IF('Census Input Tab'!O78="BLANK","BLANK",""),INDEX('SBMP Underwritten Census'!$S$19:$S$23,MATCH('Census Input Tab'!F78,'SBMP Underwritten Census'!$T$19:$T$23,0))))</f>
        <v/>
      </c>
      <c r="Q47" s="81" t="str">
        <f>IF('Census Input Tab'!$O78="NO","Missing Data",IF('Census Input Tab'!T78=1,IF('Census Input Tab'!O78="BLANK","BLANK",""),IF(AND('Census Input Tab'!G78="",'Census Input Tab'!$O78="YES"),"",INDEX('SBMP Underwritten Census'!$S$27:$S$31,MATCH('Census Input Tab'!G78,'SBMP Underwritten Census'!$T$27:$T$31,0)))))</f>
        <v/>
      </c>
      <c r="V47" s="111">
        <f>IF('Census Input Tab'!O78&lt;&gt;"YES",0,1*'Census Input Tab'!$C78)</f>
        <v>0</v>
      </c>
      <c r="W47" s="111" t="str">
        <f t="shared" si="0"/>
        <v/>
      </c>
      <c r="X47" s="111">
        <f>IF('Census Input Tab'!O78&lt;&gt;"YES",0,1*'Census Input Tab'!J78)</f>
        <v>0</v>
      </c>
      <c r="Y47" s="111" t="str">
        <f t="shared" si="1"/>
        <v/>
      </c>
    </row>
    <row r="48" spans="1:25">
      <c r="A48" s="81" t="str">
        <f>IF('Census Input Tab'!$O79="NO","Missing Data",IF('Census Input Tab'!$T79=1,IF('Census Input Tab'!$O79="BLANK","BLANK",""),INDEX($S$3:$S$5,MATCH('Census Input Tab'!H79,$T$3:$T$5,0))))</f>
        <v/>
      </c>
      <c r="B48" s="81" t="str">
        <f>IF('Census Input Tab'!$O79="NO","Missing Data",IF('Census Input Tab'!$T79=1,IF('Census Input Tab'!$O79="BLANK","BLANK",""),IF('Census Input Tab'!I79="St Con","COBRA",IF('Census Input Tab'!I79="","",'Census Input Tab'!I79))))</f>
        <v/>
      </c>
      <c r="C48" s="81" t="str">
        <f>IF('Census Input Tab'!$O79="NO","Missing Data",IF('Census Input Tab'!$T79=1,IF('Census Input Tab'!$O79="BLANK","BLANK",""),'Census Input Tab'!B79))</f>
        <v/>
      </c>
      <c r="D48" s="81" t="str">
        <f>IF('Census Input Tab'!$O79="NO","Missing Data",IF('Census Input Tab'!$T79=1,IF('Census Input Tab'!$O79="BLANK","BLANK",""),'Census Input Tab'!A79))</f>
        <v/>
      </c>
      <c r="E48" s="85" t="str">
        <f>IF('Census Input Tab'!$O79="NO","Missing Data",IF('Census Input Tab'!$T79=1,IF('Census Input Tab'!$O79="BLANK","BLANK",""),""))</f>
        <v/>
      </c>
      <c r="F48" s="83" t="str">
        <f>IF('Census Input Tab'!$O79="NO","Missing Data",IF('Census Input Tab'!T79=1,IF('Census Input Tab'!O79="BLANK","BLANK",""),'Census Input Tab'!D79))</f>
        <v/>
      </c>
      <c r="G48" s="81" t="str">
        <f>IF('Census Input Tab'!$O79="NO","Missing Data",IF('Census Input Tab'!T79=1,IF('Census Input Tab'!O79="BLANK","BLANK",""),'Census Input Tab'!E79))</f>
        <v/>
      </c>
      <c r="H48" s="85" t="str">
        <f>IF('Census Input Tab'!$O79="NO","Missing Data",IF('Census Input Tab'!$T79=1,IF('Census Input Tab'!$O79="BLANK","BLANK",""),""))</f>
        <v/>
      </c>
      <c r="I48" s="85" t="str">
        <f>IF('Census Input Tab'!$O79="NO","Missing Data",IF('Census Input Tab'!$T79=1,IF('Census Input Tab'!$O79="BLANK","BLANK",""),""))</f>
        <v/>
      </c>
      <c r="J48" s="85" t="str">
        <f>IF('Census Input Tab'!$O79="NO","Missing Data",IF('Census Input Tab'!$T79=1,IF('Census Input Tab'!$O79="BLANK","BLANK",""),""))</f>
        <v/>
      </c>
      <c r="K48" s="114" t="str">
        <f>IF('Census Input Tab'!$O79="NO","Missing Data",IF(OR($L48="",$L48="BLANK"),IF('Census Input Tab'!O79="BLANK","BLANK",""),IFERROR(INDEX(States,MATCH($L48,Zip_Codes_asTEXT,0)),"Manually enter State")))</f>
        <v/>
      </c>
      <c r="L48" s="85" t="str">
        <f>IF('Census Input Tab'!$O79="NO","Missing Data",IF('Census Input Tab'!T79=1,IF('Census Input Tab'!O79="BLANK","BLANK",""),IF($W48="ZIP CODE NOT IN EV4","Manually enter Zip",$W48)))</f>
        <v/>
      </c>
      <c r="M48" s="85" t="str">
        <f>IF('Census Input Tab'!$O79="NO","Missing Data",IF('Census Input Tab'!T79=1,IF('Census Input Tab'!O79="BLANK","BLANK",""),IF($Y48="ZIP CODE NOT IN EV4","Manually enter Work Zip",$Y48)))</f>
        <v/>
      </c>
      <c r="N48" s="156" t="str">
        <f>IF('Census Input Tab'!$O79="NO","Missing Data",IF('Census Input Tab'!$T79=1,IF('Census Input Tab'!$O79="BLANK","BLANK",""),""))</f>
        <v/>
      </c>
      <c r="O48" s="85" t="str">
        <f>IF('Census Input Tab'!$O79="NO","Missing Data",IF('Census Input Tab'!$T79=1,IF('Census Input Tab'!$O79="BLANK","BLANK",""),""))</f>
        <v/>
      </c>
      <c r="P48" s="81" t="str">
        <f>IF('Census Input Tab'!$O79="NO","Missing Data",IF('Census Input Tab'!T79=1,IF('Census Input Tab'!O79="BLANK","BLANK",""),INDEX('SBMP Underwritten Census'!$S$19:$S$23,MATCH('Census Input Tab'!F79,'SBMP Underwritten Census'!$T$19:$T$23,0))))</f>
        <v/>
      </c>
      <c r="Q48" s="81" t="str">
        <f>IF('Census Input Tab'!$O79="NO","Missing Data",IF('Census Input Tab'!T79=1,IF('Census Input Tab'!O79="BLANK","BLANK",""),IF(AND('Census Input Tab'!G79="",'Census Input Tab'!$O79="YES"),"",INDEX('SBMP Underwritten Census'!$S$27:$S$31,MATCH('Census Input Tab'!G79,'SBMP Underwritten Census'!$T$27:$T$31,0)))))</f>
        <v/>
      </c>
      <c r="V48" s="111">
        <f>IF('Census Input Tab'!O79&lt;&gt;"YES",0,1*'Census Input Tab'!$C79)</f>
        <v>0</v>
      </c>
      <c r="W48" s="111" t="str">
        <f t="shared" si="0"/>
        <v/>
      </c>
      <c r="X48" s="111">
        <f>IF('Census Input Tab'!O79&lt;&gt;"YES",0,1*'Census Input Tab'!J79)</f>
        <v>0</v>
      </c>
      <c r="Y48" s="111" t="str">
        <f t="shared" si="1"/>
        <v/>
      </c>
    </row>
    <row r="49" spans="1:25">
      <c r="A49" s="81" t="str">
        <f>IF('Census Input Tab'!$O80="NO","Missing Data",IF('Census Input Tab'!$T80=1,IF('Census Input Tab'!$O80="BLANK","BLANK",""),INDEX($S$3:$S$5,MATCH('Census Input Tab'!H80,$T$3:$T$5,0))))</f>
        <v/>
      </c>
      <c r="B49" s="81" t="str">
        <f>IF('Census Input Tab'!$O80="NO","Missing Data",IF('Census Input Tab'!$T80=1,IF('Census Input Tab'!$O80="BLANK","BLANK",""),IF('Census Input Tab'!I80="St Con","COBRA",IF('Census Input Tab'!I80="","",'Census Input Tab'!I80))))</f>
        <v/>
      </c>
      <c r="C49" s="81" t="str">
        <f>IF('Census Input Tab'!$O80="NO","Missing Data",IF('Census Input Tab'!$T80=1,IF('Census Input Tab'!$O80="BLANK","BLANK",""),'Census Input Tab'!B80))</f>
        <v/>
      </c>
      <c r="D49" s="81" t="str">
        <f>IF('Census Input Tab'!$O80="NO","Missing Data",IF('Census Input Tab'!$T80=1,IF('Census Input Tab'!$O80="BLANK","BLANK",""),'Census Input Tab'!A80))</f>
        <v/>
      </c>
      <c r="E49" s="85" t="str">
        <f>IF('Census Input Tab'!$O80="NO","Missing Data",IF('Census Input Tab'!$T80=1,IF('Census Input Tab'!$O80="BLANK","BLANK",""),""))</f>
        <v/>
      </c>
      <c r="F49" s="83" t="str">
        <f>IF('Census Input Tab'!$O80="NO","Missing Data",IF('Census Input Tab'!T80=1,IF('Census Input Tab'!O80="BLANK","BLANK",""),'Census Input Tab'!D80))</f>
        <v/>
      </c>
      <c r="G49" s="81" t="str">
        <f>IF('Census Input Tab'!$O80="NO","Missing Data",IF('Census Input Tab'!T80=1,IF('Census Input Tab'!O80="BLANK","BLANK",""),'Census Input Tab'!E80))</f>
        <v/>
      </c>
      <c r="H49" s="85" t="str">
        <f>IF('Census Input Tab'!$O80="NO","Missing Data",IF('Census Input Tab'!$T80=1,IF('Census Input Tab'!$O80="BLANK","BLANK",""),""))</f>
        <v/>
      </c>
      <c r="I49" s="85" t="str">
        <f>IF('Census Input Tab'!$O80="NO","Missing Data",IF('Census Input Tab'!$T80=1,IF('Census Input Tab'!$O80="BLANK","BLANK",""),""))</f>
        <v/>
      </c>
      <c r="J49" s="85" t="str">
        <f>IF('Census Input Tab'!$O80="NO","Missing Data",IF('Census Input Tab'!$T80=1,IF('Census Input Tab'!$O80="BLANK","BLANK",""),""))</f>
        <v/>
      </c>
      <c r="K49" s="114" t="str">
        <f>IF('Census Input Tab'!$O80="NO","Missing Data",IF(OR($L49="",$L49="BLANK"),IF('Census Input Tab'!O80="BLANK","BLANK",""),IFERROR(INDEX(States,MATCH($L49,Zip_Codes_asTEXT,0)),"Manually enter State")))</f>
        <v/>
      </c>
      <c r="L49" s="85" t="str">
        <f>IF('Census Input Tab'!$O80="NO","Missing Data",IF('Census Input Tab'!T80=1,IF('Census Input Tab'!O80="BLANK","BLANK",""),IF($W49="ZIP CODE NOT IN EV4","Manually enter Zip",$W49)))</f>
        <v/>
      </c>
      <c r="M49" s="85" t="str">
        <f>IF('Census Input Tab'!$O80="NO","Missing Data",IF('Census Input Tab'!T80=1,IF('Census Input Tab'!O80="BLANK","BLANK",""),IF($Y49="ZIP CODE NOT IN EV4","Manually enter Work Zip",$Y49)))</f>
        <v/>
      </c>
      <c r="N49" s="156" t="str">
        <f>IF('Census Input Tab'!$O80="NO","Missing Data",IF('Census Input Tab'!$T80=1,IF('Census Input Tab'!$O80="BLANK","BLANK",""),""))</f>
        <v/>
      </c>
      <c r="O49" s="85" t="str">
        <f>IF('Census Input Tab'!$O80="NO","Missing Data",IF('Census Input Tab'!$T80=1,IF('Census Input Tab'!$O80="BLANK","BLANK",""),""))</f>
        <v/>
      </c>
      <c r="P49" s="81" t="str">
        <f>IF('Census Input Tab'!$O80="NO","Missing Data",IF('Census Input Tab'!T80=1,IF('Census Input Tab'!O80="BLANK","BLANK",""),INDEX('SBMP Underwritten Census'!$S$19:$S$23,MATCH('Census Input Tab'!F80,'SBMP Underwritten Census'!$T$19:$T$23,0))))</f>
        <v/>
      </c>
      <c r="Q49" s="81" t="str">
        <f>IF('Census Input Tab'!$O80="NO","Missing Data",IF('Census Input Tab'!T80=1,IF('Census Input Tab'!O80="BLANK","BLANK",""),IF(AND('Census Input Tab'!G80="",'Census Input Tab'!$O80="YES"),"",INDEX('SBMP Underwritten Census'!$S$27:$S$31,MATCH('Census Input Tab'!G80,'SBMP Underwritten Census'!$T$27:$T$31,0)))))</f>
        <v/>
      </c>
      <c r="V49" s="111">
        <f>IF('Census Input Tab'!O80&lt;&gt;"YES",0,1*'Census Input Tab'!$C80)</f>
        <v>0</v>
      </c>
      <c r="W49" s="111" t="str">
        <f t="shared" si="0"/>
        <v/>
      </c>
      <c r="X49" s="111">
        <f>IF('Census Input Tab'!O80&lt;&gt;"YES",0,1*'Census Input Tab'!J80)</f>
        <v>0</v>
      </c>
      <c r="Y49" s="111" t="str">
        <f t="shared" si="1"/>
        <v/>
      </c>
    </row>
    <row r="50" spans="1:25">
      <c r="A50" s="81" t="str">
        <f>IF('Census Input Tab'!$O81="NO","Missing Data",IF('Census Input Tab'!$T81=1,IF('Census Input Tab'!$O81="BLANK","BLANK",""),INDEX($S$3:$S$5,MATCH('Census Input Tab'!H81,$T$3:$T$5,0))))</f>
        <v/>
      </c>
      <c r="B50" s="81" t="str">
        <f>IF('Census Input Tab'!$O81="NO","Missing Data",IF('Census Input Tab'!$T81=1,IF('Census Input Tab'!$O81="BLANK","BLANK",""),IF('Census Input Tab'!I81="St Con","COBRA",IF('Census Input Tab'!I81="","",'Census Input Tab'!I81))))</f>
        <v/>
      </c>
      <c r="C50" s="81" t="str">
        <f>IF('Census Input Tab'!$O81="NO","Missing Data",IF('Census Input Tab'!$T81=1,IF('Census Input Tab'!$O81="BLANK","BLANK",""),'Census Input Tab'!B81))</f>
        <v/>
      </c>
      <c r="D50" s="81" t="str">
        <f>IF('Census Input Tab'!$O81="NO","Missing Data",IF('Census Input Tab'!$T81=1,IF('Census Input Tab'!$O81="BLANK","BLANK",""),'Census Input Tab'!A81))</f>
        <v/>
      </c>
      <c r="E50" s="85" t="str">
        <f>IF('Census Input Tab'!$O81="NO","Missing Data",IF('Census Input Tab'!$T81=1,IF('Census Input Tab'!$O81="BLANK","BLANK",""),""))</f>
        <v/>
      </c>
      <c r="F50" s="83" t="str">
        <f>IF('Census Input Tab'!$O81="NO","Missing Data",IF('Census Input Tab'!T81=1,IF('Census Input Tab'!O81="BLANK","BLANK",""),'Census Input Tab'!D81))</f>
        <v/>
      </c>
      <c r="G50" s="81" t="str">
        <f>IF('Census Input Tab'!$O81="NO","Missing Data",IF('Census Input Tab'!T81=1,IF('Census Input Tab'!O81="BLANK","BLANK",""),'Census Input Tab'!E81))</f>
        <v/>
      </c>
      <c r="H50" s="85" t="str">
        <f>IF('Census Input Tab'!$O81="NO","Missing Data",IF('Census Input Tab'!$T81=1,IF('Census Input Tab'!$O81="BLANK","BLANK",""),""))</f>
        <v/>
      </c>
      <c r="I50" s="85" t="str">
        <f>IF('Census Input Tab'!$O81="NO","Missing Data",IF('Census Input Tab'!$T81=1,IF('Census Input Tab'!$O81="BLANK","BLANK",""),""))</f>
        <v/>
      </c>
      <c r="J50" s="85" t="str">
        <f>IF('Census Input Tab'!$O81="NO","Missing Data",IF('Census Input Tab'!$T81=1,IF('Census Input Tab'!$O81="BLANK","BLANK",""),""))</f>
        <v/>
      </c>
      <c r="K50" s="114" t="str">
        <f>IF('Census Input Tab'!$O81="NO","Missing Data",IF(OR($L50="",$L50="BLANK"),IF('Census Input Tab'!O81="BLANK","BLANK",""),IFERROR(INDEX(States,MATCH($L50,Zip_Codes_asTEXT,0)),"Manually enter State")))</f>
        <v/>
      </c>
      <c r="L50" s="85" t="str">
        <f>IF('Census Input Tab'!$O81="NO","Missing Data",IF('Census Input Tab'!T81=1,IF('Census Input Tab'!O81="BLANK","BLANK",""),IF($W50="ZIP CODE NOT IN EV4","Manually enter Zip",$W50)))</f>
        <v/>
      </c>
      <c r="M50" s="85" t="str">
        <f>IF('Census Input Tab'!$O81="NO","Missing Data",IF('Census Input Tab'!T81=1,IF('Census Input Tab'!O81="BLANK","BLANK",""),IF($Y50="ZIP CODE NOT IN EV4","Manually enter Work Zip",$Y50)))</f>
        <v/>
      </c>
      <c r="N50" s="156" t="str">
        <f>IF('Census Input Tab'!$O81="NO","Missing Data",IF('Census Input Tab'!$T81=1,IF('Census Input Tab'!$O81="BLANK","BLANK",""),""))</f>
        <v/>
      </c>
      <c r="O50" s="85" t="str">
        <f>IF('Census Input Tab'!$O81="NO","Missing Data",IF('Census Input Tab'!$T81=1,IF('Census Input Tab'!$O81="BLANK","BLANK",""),""))</f>
        <v/>
      </c>
      <c r="P50" s="81" t="str">
        <f>IF('Census Input Tab'!$O81="NO","Missing Data",IF('Census Input Tab'!T81=1,IF('Census Input Tab'!O81="BLANK","BLANK",""),INDEX('SBMP Underwritten Census'!$S$19:$S$23,MATCH('Census Input Tab'!F81,'SBMP Underwritten Census'!$T$19:$T$23,0))))</f>
        <v/>
      </c>
      <c r="Q50" s="81" t="str">
        <f>IF('Census Input Tab'!$O81="NO","Missing Data",IF('Census Input Tab'!T81=1,IF('Census Input Tab'!O81="BLANK","BLANK",""),IF(AND('Census Input Tab'!G81="",'Census Input Tab'!$O81="YES"),"",INDEX('SBMP Underwritten Census'!$S$27:$S$31,MATCH('Census Input Tab'!G81,'SBMP Underwritten Census'!$T$27:$T$31,0)))))</f>
        <v/>
      </c>
      <c r="V50" s="111">
        <f>IF('Census Input Tab'!O81&lt;&gt;"YES",0,1*'Census Input Tab'!$C81)</f>
        <v>0</v>
      </c>
      <c r="W50" s="111" t="str">
        <f t="shared" si="0"/>
        <v/>
      </c>
      <c r="X50" s="111">
        <f>IF('Census Input Tab'!O81&lt;&gt;"YES",0,1*'Census Input Tab'!J81)</f>
        <v>0</v>
      </c>
      <c r="Y50" s="111" t="str">
        <f t="shared" si="1"/>
        <v/>
      </c>
    </row>
    <row r="51" spans="1:25">
      <c r="A51" s="81" t="str">
        <f>IF('Census Input Tab'!$O82="NO","Missing Data",IF('Census Input Tab'!$T82=1,IF('Census Input Tab'!$O82="BLANK","BLANK",""),INDEX($S$3:$S$5,MATCH('Census Input Tab'!H82,$T$3:$T$5,0))))</f>
        <v/>
      </c>
      <c r="B51" s="81" t="str">
        <f>IF('Census Input Tab'!$O82="NO","Missing Data",IF('Census Input Tab'!$T82=1,IF('Census Input Tab'!$O82="BLANK","BLANK",""),IF('Census Input Tab'!I82="St Con","COBRA",IF('Census Input Tab'!I82="","",'Census Input Tab'!I82))))</f>
        <v/>
      </c>
      <c r="C51" s="81" t="str">
        <f>IF('Census Input Tab'!$O82="NO","Missing Data",IF('Census Input Tab'!$T82=1,IF('Census Input Tab'!$O82="BLANK","BLANK",""),'Census Input Tab'!B82))</f>
        <v/>
      </c>
      <c r="D51" s="81" t="str">
        <f>IF('Census Input Tab'!$O82="NO","Missing Data",IF('Census Input Tab'!$T82=1,IF('Census Input Tab'!$O82="BLANK","BLANK",""),'Census Input Tab'!A82))</f>
        <v/>
      </c>
      <c r="E51" s="85" t="str">
        <f>IF('Census Input Tab'!$O82="NO","Missing Data",IF('Census Input Tab'!$T82=1,IF('Census Input Tab'!$O82="BLANK","BLANK",""),""))</f>
        <v/>
      </c>
      <c r="F51" s="83" t="str">
        <f>IF('Census Input Tab'!$O82="NO","Missing Data",IF('Census Input Tab'!T82=1,IF('Census Input Tab'!O82="BLANK","BLANK",""),'Census Input Tab'!D82))</f>
        <v/>
      </c>
      <c r="G51" s="81" t="str">
        <f>IF('Census Input Tab'!$O82="NO","Missing Data",IF('Census Input Tab'!T82=1,IF('Census Input Tab'!O82="BLANK","BLANK",""),'Census Input Tab'!E82))</f>
        <v/>
      </c>
      <c r="H51" s="85" t="str">
        <f>IF('Census Input Tab'!$O82="NO","Missing Data",IF('Census Input Tab'!$T82=1,IF('Census Input Tab'!$O82="BLANK","BLANK",""),""))</f>
        <v/>
      </c>
      <c r="I51" s="85" t="str">
        <f>IF('Census Input Tab'!$O82="NO","Missing Data",IF('Census Input Tab'!$T82=1,IF('Census Input Tab'!$O82="BLANK","BLANK",""),""))</f>
        <v/>
      </c>
      <c r="J51" s="85" t="str">
        <f>IF('Census Input Tab'!$O82="NO","Missing Data",IF('Census Input Tab'!$T82=1,IF('Census Input Tab'!$O82="BLANK","BLANK",""),""))</f>
        <v/>
      </c>
      <c r="K51" s="114" t="str">
        <f>IF('Census Input Tab'!$O82="NO","Missing Data",IF(OR($L51="",$L51="BLANK"),IF('Census Input Tab'!O82="BLANK","BLANK",""),IFERROR(INDEX(States,MATCH($L51,Zip_Codes_asTEXT,0)),"Manually enter State")))</f>
        <v/>
      </c>
      <c r="L51" s="85" t="str">
        <f>IF('Census Input Tab'!$O82="NO","Missing Data",IF('Census Input Tab'!T82=1,IF('Census Input Tab'!O82="BLANK","BLANK",""),IF($W51="ZIP CODE NOT IN EV4","Manually enter Zip",$W51)))</f>
        <v/>
      </c>
      <c r="M51" s="85" t="str">
        <f>IF('Census Input Tab'!$O82="NO","Missing Data",IF('Census Input Tab'!T82=1,IF('Census Input Tab'!O82="BLANK","BLANK",""),IF($Y51="ZIP CODE NOT IN EV4","Manually enter Work Zip",$Y51)))</f>
        <v/>
      </c>
      <c r="N51" s="156" t="str">
        <f>IF('Census Input Tab'!$O82="NO","Missing Data",IF('Census Input Tab'!$T82=1,IF('Census Input Tab'!$O82="BLANK","BLANK",""),""))</f>
        <v/>
      </c>
      <c r="O51" s="85" t="str">
        <f>IF('Census Input Tab'!$O82="NO","Missing Data",IF('Census Input Tab'!$T82=1,IF('Census Input Tab'!$O82="BLANK","BLANK",""),""))</f>
        <v/>
      </c>
      <c r="P51" s="81" t="str">
        <f>IF('Census Input Tab'!$O82="NO","Missing Data",IF('Census Input Tab'!T82=1,IF('Census Input Tab'!O82="BLANK","BLANK",""),INDEX('SBMP Underwritten Census'!$S$19:$S$23,MATCH('Census Input Tab'!F82,'SBMP Underwritten Census'!$T$19:$T$23,0))))</f>
        <v/>
      </c>
      <c r="Q51" s="81" t="str">
        <f>IF('Census Input Tab'!$O82="NO","Missing Data",IF('Census Input Tab'!T82=1,IF('Census Input Tab'!O82="BLANK","BLANK",""),IF(AND('Census Input Tab'!G82="",'Census Input Tab'!$O82="YES"),"",INDEX('SBMP Underwritten Census'!$S$27:$S$31,MATCH('Census Input Tab'!G82,'SBMP Underwritten Census'!$T$27:$T$31,0)))))</f>
        <v/>
      </c>
      <c r="V51" s="111">
        <f>IF('Census Input Tab'!O82&lt;&gt;"YES",0,1*'Census Input Tab'!$C82)</f>
        <v>0</v>
      </c>
      <c r="W51" s="111" t="str">
        <f t="shared" si="0"/>
        <v/>
      </c>
      <c r="X51" s="111">
        <f>IF('Census Input Tab'!O82&lt;&gt;"YES",0,1*'Census Input Tab'!J82)</f>
        <v>0</v>
      </c>
      <c r="Y51" s="111" t="str">
        <f t="shared" si="1"/>
        <v/>
      </c>
    </row>
    <row r="52" spans="1:25">
      <c r="A52" s="81" t="str">
        <f>IF('Census Input Tab'!$O83="NO","Missing Data",IF('Census Input Tab'!$T83=1,IF('Census Input Tab'!$O83="BLANK","BLANK",""),INDEX($S$3:$S$5,MATCH('Census Input Tab'!H83,$T$3:$T$5,0))))</f>
        <v/>
      </c>
      <c r="B52" s="81" t="str">
        <f>IF('Census Input Tab'!$O83="NO","Missing Data",IF('Census Input Tab'!$T83=1,IF('Census Input Tab'!$O83="BLANK","BLANK",""),IF('Census Input Tab'!I83="St Con","COBRA",IF('Census Input Tab'!I83="","",'Census Input Tab'!I83))))</f>
        <v/>
      </c>
      <c r="C52" s="81" t="str">
        <f>IF('Census Input Tab'!$O83="NO","Missing Data",IF('Census Input Tab'!$T83=1,IF('Census Input Tab'!$O83="BLANK","BLANK",""),'Census Input Tab'!B83))</f>
        <v/>
      </c>
      <c r="D52" s="81" t="str">
        <f>IF('Census Input Tab'!$O83="NO","Missing Data",IF('Census Input Tab'!$T83=1,IF('Census Input Tab'!$O83="BLANK","BLANK",""),'Census Input Tab'!A83))</f>
        <v/>
      </c>
      <c r="E52" s="85" t="str">
        <f>IF('Census Input Tab'!$O83="NO","Missing Data",IF('Census Input Tab'!$T83=1,IF('Census Input Tab'!$O83="BLANK","BLANK",""),""))</f>
        <v/>
      </c>
      <c r="F52" s="83" t="str">
        <f>IF('Census Input Tab'!$O83="NO","Missing Data",IF('Census Input Tab'!T83=1,IF('Census Input Tab'!O83="BLANK","BLANK",""),'Census Input Tab'!D83))</f>
        <v/>
      </c>
      <c r="G52" s="81" t="str">
        <f>IF('Census Input Tab'!$O83="NO","Missing Data",IF('Census Input Tab'!T83=1,IF('Census Input Tab'!O83="BLANK","BLANK",""),'Census Input Tab'!E83))</f>
        <v/>
      </c>
      <c r="H52" s="85" t="str">
        <f>IF('Census Input Tab'!$O83="NO","Missing Data",IF('Census Input Tab'!$T83=1,IF('Census Input Tab'!$O83="BLANK","BLANK",""),""))</f>
        <v/>
      </c>
      <c r="I52" s="85" t="str">
        <f>IF('Census Input Tab'!$O83="NO","Missing Data",IF('Census Input Tab'!$T83=1,IF('Census Input Tab'!$O83="BLANK","BLANK",""),""))</f>
        <v/>
      </c>
      <c r="J52" s="85" t="str">
        <f>IF('Census Input Tab'!$O83="NO","Missing Data",IF('Census Input Tab'!$T83=1,IF('Census Input Tab'!$O83="BLANK","BLANK",""),""))</f>
        <v/>
      </c>
      <c r="K52" s="114" t="str">
        <f>IF('Census Input Tab'!$O83="NO","Missing Data",IF(OR($L52="",$L52="BLANK"),IF('Census Input Tab'!O83="BLANK","BLANK",""),IFERROR(INDEX(States,MATCH($L52,Zip_Codes_asTEXT,0)),"Manually enter State")))</f>
        <v/>
      </c>
      <c r="L52" s="85" t="str">
        <f>IF('Census Input Tab'!$O83="NO","Missing Data",IF('Census Input Tab'!T83=1,IF('Census Input Tab'!O83="BLANK","BLANK",""),IF($W52="ZIP CODE NOT IN EV4","Manually enter Zip",$W52)))</f>
        <v/>
      </c>
      <c r="M52" s="85" t="str">
        <f>IF('Census Input Tab'!$O83="NO","Missing Data",IF('Census Input Tab'!T83=1,IF('Census Input Tab'!O83="BLANK","BLANK",""),IF($Y52="ZIP CODE NOT IN EV4","Manually enter Work Zip",$Y52)))</f>
        <v/>
      </c>
      <c r="N52" s="156" t="str">
        <f>IF('Census Input Tab'!$O83="NO","Missing Data",IF('Census Input Tab'!$T83=1,IF('Census Input Tab'!$O83="BLANK","BLANK",""),""))</f>
        <v/>
      </c>
      <c r="O52" s="85" t="str">
        <f>IF('Census Input Tab'!$O83="NO","Missing Data",IF('Census Input Tab'!$T83=1,IF('Census Input Tab'!$O83="BLANK","BLANK",""),""))</f>
        <v/>
      </c>
      <c r="P52" s="81" t="str">
        <f>IF('Census Input Tab'!$O83="NO","Missing Data",IF('Census Input Tab'!T83=1,IF('Census Input Tab'!O83="BLANK","BLANK",""),INDEX('SBMP Underwritten Census'!$S$19:$S$23,MATCH('Census Input Tab'!F83,'SBMP Underwritten Census'!$T$19:$T$23,0))))</f>
        <v/>
      </c>
      <c r="Q52" s="81" t="str">
        <f>IF('Census Input Tab'!$O83="NO","Missing Data",IF('Census Input Tab'!T83=1,IF('Census Input Tab'!O83="BLANK","BLANK",""),IF(AND('Census Input Tab'!G83="",'Census Input Tab'!$O83="YES"),"",INDEX('SBMP Underwritten Census'!$S$27:$S$31,MATCH('Census Input Tab'!G83,'SBMP Underwritten Census'!$T$27:$T$31,0)))))</f>
        <v/>
      </c>
      <c r="V52" s="111">
        <f>IF('Census Input Tab'!O83&lt;&gt;"YES",0,1*'Census Input Tab'!$C83)</f>
        <v>0</v>
      </c>
      <c r="W52" s="111" t="str">
        <f t="shared" si="0"/>
        <v/>
      </c>
      <c r="X52" s="111">
        <f>IF('Census Input Tab'!O83&lt;&gt;"YES",0,1*'Census Input Tab'!J83)</f>
        <v>0</v>
      </c>
      <c r="Y52" s="111" t="str">
        <f t="shared" si="1"/>
        <v/>
      </c>
    </row>
    <row r="53" spans="1:25">
      <c r="A53" s="81" t="str">
        <f>IF('Census Input Tab'!$O84="NO","Missing Data",IF('Census Input Tab'!$T84=1,IF('Census Input Tab'!$O84="BLANK","BLANK",""),INDEX($S$3:$S$5,MATCH('Census Input Tab'!H84,$T$3:$T$5,0))))</f>
        <v/>
      </c>
      <c r="B53" s="81" t="str">
        <f>IF('Census Input Tab'!$O84="NO","Missing Data",IF('Census Input Tab'!$T84=1,IF('Census Input Tab'!$O84="BLANK","BLANK",""),IF('Census Input Tab'!I84="St Con","COBRA",IF('Census Input Tab'!I84="","",'Census Input Tab'!I84))))</f>
        <v/>
      </c>
      <c r="C53" s="81" t="str">
        <f>IF('Census Input Tab'!$O84="NO","Missing Data",IF('Census Input Tab'!$T84=1,IF('Census Input Tab'!$O84="BLANK","BLANK",""),'Census Input Tab'!B84))</f>
        <v/>
      </c>
      <c r="D53" s="81" t="str">
        <f>IF('Census Input Tab'!$O84="NO","Missing Data",IF('Census Input Tab'!$T84=1,IF('Census Input Tab'!$O84="BLANK","BLANK",""),'Census Input Tab'!A84))</f>
        <v/>
      </c>
      <c r="E53" s="85" t="str">
        <f>IF('Census Input Tab'!$O84="NO","Missing Data",IF('Census Input Tab'!$T84=1,IF('Census Input Tab'!$O84="BLANK","BLANK",""),""))</f>
        <v/>
      </c>
      <c r="F53" s="83" t="str">
        <f>IF('Census Input Tab'!$O84="NO","Missing Data",IF('Census Input Tab'!T84=1,IF('Census Input Tab'!O84="BLANK","BLANK",""),'Census Input Tab'!D84))</f>
        <v/>
      </c>
      <c r="G53" s="81" t="str">
        <f>IF('Census Input Tab'!$O84="NO","Missing Data",IF('Census Input Tab'!T84=1,IF('Census Input Tab'!O84="BLANK","BLANK",""),'Census Input Tab'!E84))</f>
        <v/>
      </c>
      <c r="H53" s="85" t="str">
        <f>IF('Census Input Tab'!$O84="NO","Missing Data",IF('Census Input Tab'!$T84=1,IF('Census Input Tab'!$O84="BLANK","BLANK",""),""))</f>
        <v/>
      </c>
      <c r="I53" s="85" t="str">
        <f>IF('Census Input Tab'!$O84="NO","Missing Data",IF('Census Input Tab'!$T84=1,IF('Census Input Tab'!$O84="BLANK","BLANK",""),""))</f>
        <v/>
      </c>
      <c r="J53" s="85" t="str">
        <f>IF('Census Input Tab'!$O84="NO","Missing Data",IF('Census Input Tab'!$T84=1,IF('Census Input Tab'!$O84="BLANK","BLANK",""),""))</f>
        <v/>
      </c>
      <c r="K53" s="114" t="str">
        <f>IF('Census Input Tab'!$O84="NO","Missing Data",IF(OR($L53="",$L53="BLANK"),IF('Census Input Tab'!O84="BLANK","BLANK",""),IFERROR(INDEX(States,MATCH($L53,Zip_Codes_asTEXT,0)),"Manually enter State")))</f>
        <v/>
      </c>
      <c r="L53" s="85" t="str">
        <f>IF('Census Input Tab'!$O84="NO","Missing Data",IF('Census Input Tab'!T84=1,IF('Census Input Tab'!O84="BLANK","BLANK",""),IF($W53="ZIP CODE NOT IN EV4","Manually enter Zip",$W53)))</f>
        <v/>
      </c>
      <c r="M53" s="85" t="str">
        <f>IF('Census Input Tab'!$O84="NO","Missing Data",IF('Census Input Tab'!T84=1,IF('Census Input Tab'!O84="BLANK","BLANK",""),IF($Y53="ZIP CODE NOT IN EV4","Manually enter Work Zip",$Y53)))</f>
        <v/>
      </c>
      <c r="N53" s="156" t="str">
        <f>IF('Census Input Tab'!$O84="NO","Missing Data",IF('Census Input Tab'!$T84=1,IF('Census Input Tab'!$O84="BLANK","BLANK",""),""))</f>
        <v/>
      </c>
      <c r="O53" s="85" t="str">
        <f>IF('Census Input Tab'!$O84="NO","Missing Data",IF('Census Input Tab'!$T84=1,IF('Census Input Tab'!$O84="BLANK","BLANK",""),""))</f>
        <v/>
      </c>
      <c r="P53" s="81" t="str">
        <f>IF('Census Input Tab'!$O84="NO","Missing Data",IF('Census Input Tab'!T84=1,IF('Census Input Tab'!O84="BLANK","BLANK",""),INDEX('SBMP Underwritten Census'!$S$19:$S$23,MATCH('Census Input Tab'!F84,'SBMP Underwritten Census'!$T$19:$T$23,0))))</f>
        <v/>
      </c>
      <c r="Q53" s="81" t="str">
        <f>IF('Census Input Tab'!$O84="NO","Missing Data",IF('Census Input Tab'!T84=1,IF('Census Input Tab'!O84="BLANK","BLANK",""),IF(AND('Census Input Tab'!G84="",'Census Input Tab'!$O84="YES"),"",INDEX('SBMP Underwritten Census'!$S$27:$S$31,MATCH('Census Input Tab'!G84,'SBMP Underwritten Census'!$T$27:$T$31,0)))))</f>
        <v/>
      </c>
      <c r="V53" s="111">
        <f>IF('Census Input Tab'!O84&lt;&gt;"YES",0,1*'Census Input Tab'!$C84)</f>
        <v>0</v>
      </c>
      <c r="W53" s="111" t="str">
        <f t="shared" si="0"/>
        <v/>
      </c>
      <c r="X53" s="111">
        <f>IF('Census Input Tab'!O84&lt;&gt;"YES",0,1*'Census Input Tab'!J84)</f>
        <v>0</v>
      </c>
      <c r="Y53" s="111" t="str">
        <f t="shared" si="1"/>
        <v/>
      </c>
    </row>
    <row r="54" spans="1:25">
      <c r="A54" s="81" t="str">
        <f>IF('Census Input Tab'!$O85="NO","Missing Data",IF('Census Input Tab'!$T85=1,IF('Census Input Tab'!$O85="BLANK","BLANK",""),INDEX($S$3:$S$5,MATCH('Census Input Tab'!H85,$T$3:$T$5,0))))</f>
        <v/>
      </c>
      <c r="B54" s="81" t="str">
        <f>IF('Census Input Tab'!$O85="NO","Missing Data",IF('Census Input Tab'!$T85=1,IF('Census Input Tab'!$O85="BLANK","BLANK",""),IF('Census Input Tab'!I85="St Con","COBRA",IF('Census Input Tab'!I85="","",'Census Input Tab'!I85))))</f>
        <v/>
      </c>
      <c r="C54" s="81" t="str">
        <f>IF('Census Input Tab'!$O85="NO","Missing Data",IF('Census Input Tab'!$T85=1,IF('Census Input Tab'!$O85="BLANK","BLANK",""),'Census Input Tab'!B85))</f>
        <v/>
      </c>
      <c r="D54" s="81" t="str">
        <f>IF('Census Input Tab'!$O85="NO","Missing Data",IF('Census Input Tab'!$T85=1,IF('Census Input Tab'!$O85="BLANK","BLANK",""),'Census Input Tab'!A85))</f>
        <v/>
      </c>
      <c r="E54" s="85" t="str">
        <f>IF('Census Input Tab'!$O85="NO","Missing Data",IF('Census Input Tab'!$T85=1,IF('Census Input Tab'!$O85="BLANK","BLANK",""),""))</f>
        <v/>
      </c>
      <c r="F54" s="83" t="str">
        <f>IF('Census Input Tab'!$O85="NO","Missing Data",IF('Census Input Tab'!T85=1,IF('Census Input Tab'!O85="BLANK","BLANK",""),'Census Input Tab'!D85))</f>
        <v/>
      </c>
      <c r="G54" s="81" t="str">
        <f>IF('Census Input Tab'!$O85="NO","Missing Data",IF('Census Input Tab'!T85=1,IF('Census Input Tab'!O85="BLANK","BLANK",""),'Census Input Tab'!E85))</f>
        <v/>
      </c>
      <c r="H54" s="85" t="str">
        <f>IF('Census Input Tab'!$O85="NO","Missing Data",IF('Census Input Tab'!$T85=1,IF('Census Input Tab'!$O85="BLANK","BLANK",""),""))</f>
        <v/>
      </c>
      <c r="I54" s="85" t="str">
        <f>IF('Census Input Tab'!$O85="NO","Missing Data",IF('Census Input Tab'!$T85=1,IF('Census Input Tab'!$O85="BLANK","BLANK",""),""))</f>
        <v/>
      </c>
      <c r="J54" s="85" t="str">
        <f>IF('Census Input Tab'!$O85="NO","Missing Data",IF('Census Input Tab'!$T85=1,IF('Census Input Tab'!$O85="BLANK","BLANK",""),""))</f>
        <v/>
      </c>
      <c r="K54" s="114" t="str">
        <f>IF('Census Input Tab'!$O85="NO","Missing Data",IF(OR($L54="",$L54="BLANK"),IF('Census Input Tab'!O85="BLANK","BLANK",""),IFERROR(INDEX(States,MATCH($L54,Zip_Codes_asTEXT,0)),"Manually enter State")))</f>
        <v/>
      </c>
      <c r="L54" s="85" t="str">
        <f>IF('Census Input Tab'!$O85="NO","Missing Data",IF('Census Input Tab'!T85=1,IF('Census Input Tab'!O85="BLANK","BLANK",""),IF($W54="ZIP CODE NOT IN EV4","Manually enter Zip",$W54)))</f>
        <v/>
      </c>
      <c r="M54" s="85" t="str">
        <f>IF('Census Input Tab'!$O85="NO","Missing Data",IF('Census Input Tab'!T85=1,IF('Census Input Tab'!O85="BLANK","BLANK",""),IF($Y54="ZIP CODE NOT IN EV4","Manually enter Work Zip",$Y54)))</f>
        <v/>
      </c>
      <c r="N54" s="156" t="str">
        <f>IF('Census Input Tab'!$O85="NO","Missing Data",IF('Census Input Tab'!$T85=1,IF('Census Input Tab'!$O85="BLANK","BLANK",""),""))</f>
        <v/>
      </c>
      <c r="O54" s="85" t="str">
        <f>IF('Census Input Tab'!$O85="NO","Missing Data",IF('Census Input Tab'!$T85=1,IF('Census Input Tab'!$O85="BLANK","BLANK",""),""))</f>
        <v/>
      </c>
      <c r="P54" s="81" t="str">
        <f>IF('Census Input Tab'!$O85="NO","Missing Data",IF('Census Input Tab'!T85=1,IF('Census Input Tab'!O85="BLANK","BLANK",""),INDEX('SBMP Underwritten Census'!$S$19:$S$23,MATCH('Census Input Tab'!F85,'SBMP Underwritten Census'!$T$19:$T$23,0))))</f>
        <v/>
      </c>
      <c r="Q54" s="81" t="str">
        <f>IF('Census Input Tab'!$O85="NO","Missing Data",IF('Census Input Tab'!T85=1,IF('Census Input Tab'!O85="BLANK","BLANK",""),IF(AND('Census Input Tab'!G85="",'Census Input Tab'!$O85="YES"),"",INDEX('SBMP Underwritten Census'!$S$27:$S$31,MATCH('Census Input Tab'!G85,'SBMP Underwritten Census'!$T$27:$T$31,0)))))</f>
        <v/>
      </c>
      <c r="V54" s="111">
        <f>IF('Census Input Tab'!O85&lt;&gt;"YES",0,1*'Census Input Tab'!$C85)</f>
        <v>0</v>
      </c>
      <c r="W54" s="111" t="str">
        <f t="shared" si="0"/>
        <v/>
      </c>
      <c r="X54" s="111">
        <f>IF('Census Input Tab'!O85&lt;&gt;"YES",0,1*'Census Input Tab'!J85)</f>
        <v>0</v>
      </c>
      <c r="Y54" s="111" t="str">
        <f t="shared" si="1"/>
        <v/>
      </c>
    </row>
    <row r="55" spans="1:25">
      <c r="A55" s="81" t="str">
        <f>IF('Census Input Tab'!$O86="NO","Missing Data",IF('Census Input Tab'!$T86=1,IF('Census Input Tab'!$O86="BLANK","BLANK",""),INDEX($S$3:$S$5,MATCH('Census Input Tab'!H86,$T$3:$T$5,0))))</f>
        <v/>
      </c>
      <c r="B55" s="81" t="str">
        <f>IF('Census Input Tab'!$O86="NO","Missing Data",IF('Census Input Tab'!$T86=1,IF('Census Input Tab'!$O86="BLANK","BLANK",""),IF('Census Input Tab'!I86="St Con","COBRA",IF('Census Input Tab'!I86="","",'Census Input Tab'!I86))))</f>
        <v/>
      </c>
      <c r="C55" s="81" t="str">
        <f>IF('Census Input Tab'!$O86="NO","Missing Data",IF('Census Input Tab'!$T86=1,IF('Census Input Tab'!$O86="BLANK","BLANK",""),'Census Input Tab'!B86))</f>
        <v/>
      </c>
      <c r="D55" s="81" t="str">
        <f>IF('Census Input Tab'!$O86="NO","Missing Data",IF('Census Input Tab'!$T86=1,IF('Census Input Tab'!$O86="BLANK","BLANK",""),'Census Input Tab'!A86))</f>
        <v/>
      </c>
      <c r="E55" s="85" t="str">
        <f>IF('Census Input Tab'!$O86="NO","Missing Data",IF('Census Input Tab'!$T86=1,IF('Census Input Tab'!$O86="BLANK","BLANK",""),""))</f>
        <v/>
      </c>
      <c r="F55" s="83" t="str">
        <f>IF('Census Input Tab'!$O86="NO","Missing Data",IF('Census Input Tab'!T86=1,IF('Census Input Tab'!O86="BLANK","BLANK",""),'Census Input Tab'!D86))</f>
        <v/>
      </c>
      <c r="G55" s="81" t="str">
        <f>IF('Census Input Tab'!$O86="NO","Missing Data",IF('Census Input Tab'!T86=1,IF('Census Input Tab'!O86="BLANK","BLANK",""),'Census Input Tab'!E86))</f>
        <v/>
      </c>
      <c r="H55" s="85" t="str">
        <f>IF('Census Input Tab'!$O86="NO","Missing Data",IF('Census Input Tab'!$T86=1,IF('Census Input Tab'!$O86="BLANK","BLANK",""),""))</f>
        <v/>
      </c>
      <c r="I55" s="85" t="str">
        <f>IF('Census Input Tab'!$O86="NO","Missing Data",IF('Census Input Tab'!$T86=1,IF('Census Input Tab'!$O86="BLANK","BLANK",""),""))</f>
        <v/>
      </c>
      <c r="J55" s="85" t="str">
        <f>IF('Census Input Tab'!$O86="NO","Missing Data",IF('Census Input Tab'!$T86=1,IF('Census Input Tab'!$O86="BLANK","BLANK",""),""))</f>
        <v/>
      </c>
      <c r="K55" s="114" t="str">
        <f>IF('Census Input Tab'!$O86="NO","Missing Data",IF(OR($L55="",$L55="BLANK"),IF('Census Input Tab'!O86="BLANK","BLANK",""),IFERROR(INDEX(States,MATCH($L55,Zip_Codes_asTEXT,0)),"Manually enter State")))</f>
        <v/>
      </c>
      <c r="L55" s="85" t="str">
        <f>IF('Census Input Tab'!$O86="NO","Missing Data",IF('Census Input Tab'!T86=1,IF('Census Input Tab'!O86="BLANK","BLANK",""),IF($W55="ZIP CODE NOT IN EV4","Manually enter Zip",$W55)))</f>
        <v/>
      </c>
      <c r="M55" s="85" t="str">
        <f>IF('Census Input Tab'!$O86="NO","Missing Data",IF('Census Input Tab'!T86=1,IF('Census Input Tab'!O86="BLANK","BLANK",""),IF($Y55="ZIP CODE NOT IN EV4","Manually enter Work Zip",$Y55)))</f>
        <v/>
      </c>
      <c r="N55" s="156" t="str">
        <f>IF('Census Input Tab'!$O86="NO","Missing Data",IF('Census Input Tab'!$T86=1,IF('Census Input Tab'!$O86="BLANK","BLANK",""),""))</f>
        <v/>
      </c>
      <c r="O55" s="85" t="str">
        <f>IF('Census Input Tab'!$O86="NO","Missing Data",IF('Census Input Tab'!$T86=1,IF('Census Input Tab'!$O86="BLANK","BLANK",""),""))</f>
        <v/>
      </c>
      <c r="P55" s="81" t="str">
        <f>IF('Census Input Tab'!$O86="NO","Missing Data",IF('Census Input Tab'!T86=1,IF('Census Input Tab'!O86="BLANK","BLANK",""),INDEX('SBMP Underwritten Census'!$S$19:$S$23,MATCH('Census Input Tab'!F86,'SBMP Underwritten Census'!$T$19:$T$23,0))))</f>
        <v/>
      </c>
      <c r="Q55" s="81" t="str">
        <f>IF('Census Input Tab'!$O86="NO","Missing Data",IF('Census Input Tab'!T86=1,IF('Census Input Tab'!O86="BLANK","BLANK",""),IF(AND('Census Input Tab'!G86="",'Census Input Tab'!$O86="YES"),"",INDEX('SBMP Underwritten Census'!$S$27:$S$31,MATCH('Census Input Tab'!G86,'SBMP Underwritten Census'!$T$27:$T$31,0)))))</f>
        <v/>
      </c>
      <c r="V55" s="111">
        <f>IF('Census Input Tab'!O86&lt;&gt;"YES",0,1*'Census Input Tab'!$C86)</f>
        <v>0</v>
      </c>
      <c r="W55" s="111" t="str">
        <f t="shared" si="0"/>
        <v/>
      </c>
      <c r="X55" s="111">
        <f>IF('Census Input Tab'!O86&lt;&gt;"YES",0,1*'Census Input Tab'!J86)</f>
        <v>0</v>
      </c>
      <c r="Y55" s="111" t="str">
        <f t="shared" si="1"/>
        <v/>
      </c>
    </row>
    <row r="56" spans="1:25">
      <c r="A56" s="81" t="str">
        <f>IF('Census Input Tab'!$O87="NO","Missing Data",IF('Census Input Tab'!$T87=1,IF('Census Input Tab'!$O87="BLANK","BLANK",""),INDEX($S$3:$S$5,MATCH('Census Input Tab'!H87,$T$3:$T$5,0))))</f>
        <v/>
      </c>
      <c r="B56" s="81" t="str">
        <f>IF('Census Input Tab'!$O87="NO","Missing Data",IF('Census Input Tab'!$T87=1,IF('Census Input Tab'!$O87="BLANK","BLANK",""),IF('Census Input Tab'!I87="St Con","COBRA",IF('Census Input Tab'!I87="","",'Census Input Tab'!I87))))</f>
        <v/>
      </c>
      <c r="C56" s="81" t="str">
        <f>IF('Census Input Tab'!$O87="NO","Missing Data",IF('Census Input Tab'!$T87=1,IF('Census Input Tab'!$O87="BLANK","BLANK",""),'Census Input Tab'!B87))</f>
        <v/>
      </c>
      <c r="D56" s="81" t="str">
        <f>IF('Census Input Tab'!$O87="NO","Missing Data",IF('Census Input Tab'!$T87=1,IF('Census Input Tab'!$O87="BLANK","BLANK",""),'Census Input Tab'!A87))</f>
        <v/>
      </c>
      <c r="E56" s="85" t="str">
        <f>IF('Census Input Tab'!$O87="NO","Missing Data",IF('Census Input Tab'!$T87=1,IF('Census Input Tab'!$O87="BLANK","BLANK",""),""))</f>
        <v/>
      </c>
      <c r="F56" s="83" t="str">
        <f>IF('Census Input Tab'!$O87="NO","Missing Data",IF('Census Input Tab'!T87=1,IF('Census Input Tab'!O87="BLANK","BLANK",""),'Census Input Tab'!D87))</f>
        <v/>
      </c>
      <c r="G56" s="81" t="str">
        <f>IF('Census Input Tab'!$O87="NO","Missing Data",IF('Census Input Tab'!T87=1,IF('Census Input Tab'!O87="BLANK","BLANK",""),'Census Input Tab'!E87))</f>
        <v/>
      </c>
      <c r="H56" s="85" t="str">
        <f>IF('Census Input Tab'!$O87="NO","Missing Data",IF('Census Input Tab'!$T87=1,IF('Census Input Tab'!$O87="BLANK","BLANK",""),""))</f>
        <v/>
      </c>
      <c r="I56" s="85" t="str">
        <f>IF('Census Input Tab'!$O87="NO","Missing Data",IF('Census Input Tab'!$T87=1,IF('Census Input Tab'!$O87="BLANK","BLANK",""),""))</f>
        <v/>
      </c>
      <c r="J56" s="85" t="str">
        <f>IF('Census Input Tab'!$O87="NO","Missing Data",IF('Census Input Tab'!$T87=1,IF('Census Input Tab'!$O87="BLANK","BLANK",""),""))</f>
        <v/>
      </c>
      <c r="K56" s="114" t="str">
        <f>IF('Census Input Tab'!$O87="NO","Missing Data",IF(OR($L56="",$L56="BLANK"),IF('Census Input Tab'!O87="BLANK","BLANK",""),IFERROR(INDEX(States,MATCH($L56,Zip_Codes_asTEXT,0)),"Manually enter State")))</f>
        <v/>
      </c>
      <c r="L56" s="85" t="str">
        <f>IF('Census Input Tab'!$O87="NO","Missing Data",IF('Census Input Tab'!T87=1,IF('Census Input Tab'!O87="BLANK","BLANK",""),IF($W56="ZIP CODE NOT IN EV4","Manually enter Zip",$W56)))</f>
        <v/>
      </c>
      <c r="M56" s="85" t="str">
        <f>IF('Census Input Tab'!$O87="NO","Missing Data",IF('Census Input Tab'!T87=1,IF('Census Input Tab'!O87="BLANK","BLANK",""),IF($Y56="ZIP CODE NOT IN EV4","Manually enter Work Zip",$Y56)))</f>
        <v/>
      </c>
      <c r="N56" s="156" t="str">
        <f>IF('Census Input Tab'!$O87="NO","Missing Data",IF('Census Input Tab'!$T87=1,IF('Census Input Tab'!$O87="BLANK","BLANK",""),""))</f>
        <v/>
      </c>
      <c r="O56" s="85" t="str">
        <f>IF('Census Input Tab'!$O87="NO","Missing Data",IF('Census Input Tab'!$T87=1,IF('Census Input Tab'!$O87="BLANK","BLANK",""),""))</f>
        <v/>
      </c>
      <c r="P56" s="81" t="str">
        <f>IF('Census Input Tab'!$O87="NO","Missing Data",IF('Census Input Tab'!T87=1,IF('Census Input Tab'!O87="BLANK","BLANK",""),INDEX('SBMP Underwritten Census'!$S$19:$S$23,MATCH('Census Input Tab'!F87,'SBMP Underwritten Census'!$T$19:$T$23,0))))</f>
        <v/>
      </c>
      <c r="Q56" s="81" t="str">
        <f>IF('Census Input Tab'!$O87="NO","Missing Data",IF('Census Input Tab'!T87=1,IF('Census Input Tab'!O87="BLANK","BLANK",""),IF(AND('Census Input Tab'!G87="",'Census Input Tab'!$O87="YES"),"",INDEX('SBMP Underwritten Census'!$S$27:$S$31,MATCH('Census Input Tab'!G87,'SBMP Underwritten Census'!$T$27:$T$31,0)))))</f>
        <v/>
      </c>
      <c r="V56" s="111">
        <f>IF('Census Input Tab'!O87&lt;&gt;"YES",0,1*'Census Input Tab'!$C87)</f>
        <v>0</v>
      </c>
      <c r="W56" s="111" t="str">
        <f t="shared" si="0"/>
        <v/>
      </c>
      <c r="X56" s="111">
        <f>IF('Census Input Tab'!O87&lt;&gt;"YES",0,1*'Census Input Tab'!J87)</f>
        <v>0</v>
      </c>
      <c r="Y56" s="111" t="str">
        <f t="shared" si="1"/>
        <v/>
      </c>
    </row>
    <row r="57" spans="1:25">
      <c r="A57" s="81" t="str">
        <f>IF('Census Input Tab'!$O88="NO","Missing Data",IF('Census Input Tab'!$T88=1,IF('Census Input Tab'!$O88="BLANK","BLANK",""),INDEX($S$3:$S$5,MATCH('Census Input Tab'!H88,$T$3:$T$5,0))))</f>
        <v/>
      </c>
      <c r="B57" s="81" t="str">
        <f>IF('Census Input Tab'!$O88="NO","Missing Data",IF('Census Input Tab'!$T88=1,IF('Census Input Tab'!$O88="BLANK","BLANK",""),IF('Census Input Tab'!I88="St Con","COBRA",IF('Census Input Tab'!I88="","",'Census Input Tab'!I88))))</f>
        <v/>
      </c>
      <c r="C57" s="81" t="str">
        <f>IF('Census Input Tab'!$O88="NO","Missing Data",IF('Census Input Tab'!$T88=1,IF('Census Input Tab'!$O88="BLANK","BLANK",""),'Census Input Tab'!B88))</f>
        <v/>
      </c>
      <c r="D57" s="81" t="str">
        <f>IF('Census Input Tab'!$O88="NO","Missing Data",IF('Census Input Tab'!$T88=1,IF('Census Input Tab'!$O88="BLANK","BLANK",""),'Census Input Tab'!A88))</f>
        <v/>
      </c>
      <c r="E57" s="85" t="str">
        <f>IF('Census Input Tab'!$O88="NO","Missing Data",IF('Census Input Tab'!$T88=1,IF('Census Input Tab'!$O88="BLANK","BLANK",""),""))</f>
        <v/>
      </c>
      <c r="F57" s="83" t="str">
        <f>IF('Census Input Tab'!$O88="NO","Missing Data",IF('Census Input Tab'!T88=1,IF('Census Input Tab'!O88="BLANK","BLANK",""),'Census Input Tab'!D88))</f>
        <v/>
      </c>
      <c r="G57" s="81" t="str">
        <f>IF('Census Input Tab'!$O88="NO","Missing Data",IF('Census Input Tab'!T88=1,IF('Census Input Tab'!O88="BLANK","BLANK",""),'Census Input Tab'!E88))</f>
        <v/>
      </c>
      <c r="H57" s="85" t="str">
        <f>IF('Census Input Tab'!$O88="NO","Missing Data",IF('Census Input Tab'!$T88=1,IF('Census Input Tab'!$O88="BLANK","BLANK",""),""))</f>
        <v/>
      </c>
      <c r="I57" s="85" t="str">
        <f>IF('Census Input Tab'!$O88="NO","Missing Data",IF('Census Input Tab'!$T88=1,IF('Census Input Tab'!$O88="BLANK","BLANK",""),""))</f>
        <v/>
      </c>
      <c r="J57" s="85" t="str">
        <f>IF('Census Input Tab'!$O88="NO","Missing Data",IF('Census Input Tab'!$T88=1,IF('Census Input Tab'!$O88="BLANK","BLANK",""),""))</f>
        <v/>
      </c>
      <c r="K57" s="114" t="str">
        <f>IF('Census Input Tab'!$O88="NO","Missing Data",IF(OR($L57="",$L57="BLANK"),IF('Census Input Tab'!O88="BLANK","BLANK",""),IFERROR(INDEX(States,MATCH($L57,Zip_Codes_asTEXT,0)),"Manually enter State")))</f>
        <v/>
      </c>
      <c r="L57" s="85" t="str">
        <f>IF('Census Input Tab'!$O88="NO","Missing Data",IF('Census Input Tab'!T88=1,IF('Census Input Tab'!O88="BLANK","BLANK",""),IF($W57="ZIP CODE NOT IN EV4","Manually enter Zip",$W57)))</f>
        <v/>
      </c>
      <c r="M57" s="85" t="str">
        <f>IF('Census Input Tab'!$O88="NO","Missing Data",IF('Census Input Tab'!T88=1,IF('Census Input Tab'!O88="BLANK","BLANK",""),IF($Y57="ZIP CODE NOT IN EV4","Manually enter Work Zip",$Y57)))</f>
        <v/>
      </c>
      <c r="N57" s="156" t="str">
        <f>IF('Census Input Tab'!$O88="NO","Missing Data",IF('Census Input Tab'!$T88=1,IF('Census Input Tab'!$O88="BLANK","BLANK",""),""))</f>
        <v/>
      </c>
      <c r="O57" s="85" t="str">
        <f>IF('Census Input Tab'!$O88="NO","Missing Data",IF('Census Input Tab'!$T88=1,IF('Census Input Tab'!$O88="BLANK","BLANK",""),""))</f>
        <v/>
      </c>
      <c r="P57" s="81" t="str">
        <f>IF('Census Input Tab'!$O88="NO","Missing Data",IF('Census Input Tab'!T88=1,IF('Census Input Tab'!O88="BLANK","BLANK",""),INDEX('SBMP Underwritten Census'!$S$19:$S$23,MATCH('Census Input Tab'!F88,'SBMP Underwritten Census'!$T$19:$T$23,0))))</f>
        <v/>
      </c>
      <c r="Q57" s="81" t="str">
        <f>IF('Census Input Tab'!$O88="NO","Missing Data",IF('Census Input Tab'!T88=1,IF('Census Input Tab'!O88="BLANK","BLANK",""),IF(AND('Census Input Tab'!G88="",'Census Input Tab'!$O88="YES"),"",INDEX('SBMP Underwritten Census'!$S$27:$S$31,MATCH('Census Input Tab'!G88,'SBMP Underwritten Census'!$T$27:$T$31,0)))))</f>
        <v/>
      </c>
      <c r="V57" s="111">
        <f>IF('Census Input Tab'!O88&lt;&gt;"YES",0,1*'Census Input Tab'!$C88)</f>
        <v>0</v>
      </c>
      <c r="W57" s="111" t="str">
        <f t="shared" si="0"/>
        <v/>
      </c>
      <c r="X57" s="111">
        <f>IF('Census Input Tab'!O88&lt;&gt;"YES",0,1*'Census Input Tab'!J88)</f>
        <v>0</v>
      </c>
      <c r="Y57" s="111" t="str">
        <f t="shared" si="1"/>
        <v/>
      </c>
    </row>
    <row r="58" spans="1:25">
      <c r="A58" s="81" t="str">
        <f>IF('Census Input Tab'!$O89="NO","Missing Data",IF('Census Input Tab'!$T89=1,IF('Census Input Tab'!$O89="BLANK","BLANK",""),INDEX($S$3:$S$5,MATCH('Census Input Tab'!H89,$T$3:$T$5,0))))</f>
        <v/>
      </c>
      <c r="B58" s="81" t="str">
        <f>IF('Census Input Tab'!$O89="NO","Missing Data",IF('Census Input Tab'!$T89=1,IF('Census Input Tab'!$O89="BLANK","BLANK",""),IF('Census Input Tab'!I89="St Con","COBRA",IF('Census Input Tab'!I89="","",'Census Input Tab'!I89))))</f>
        <v/>
      </c>
      <c r="C58" s="81" t="str">
        <f>IF('Census Input Tab'!$O89="NO","Missing Data",IF('Census Input Tab'!$T89=1,IF('Census Input Tab'!$O89="BLANK","BLANK",""),'Census Input Tab'!B89))</f>
        <v/>
      </c>
      <c r="D58" s="81" t="str">
        <f>IF('Census Input Tab'!$O89="NO","Missing Data",IF('Census Input Tab'!$T89=1,IF('Census Input Tab'!$O89="BLANK","BLANK",""),'Census Input Tab'!A89))</f>
        <v/>
      </c>
      <c r="E58" s="85" t="str">
        <f>IF('Census Input Tab'!$O89="NO","Missing Data",IF('Census Input Tab'!$T89=1,IF('Census Input Tab'!$O89="BLANK","BLANK",""),""))</f>
        <v/>
      </c>
      <c r="F58" s="83" t="str">
        <f>IF('Census Input Tab'!$O89="NO","Missing Data",IF('Census Input Tab'!T89=1,IF('Census Input Tab'!O89="BLANK","BLANK",""),'Census Input Tab'!D89))</f>
        <v/>
      </c>
      <c r="G58" s="81" t="str">
        <f>IF('Census Input Tab'!$O89="NO","Missing Data",IF('Census Input Tab'!T89=1,IF('Census Input Tab'!O89="BLANK","BLANK",""),'Census Input Tab'!E89))</f>
        <v/>
      </c>
      <c r="H58" s="85" t="str">
        <f>IF('Census Input Tab'!$O89="NO","Missing Data",IF('Census Input Tab'!$T89=1,IF('Census Input Tab'!$O89="BLANK","BLANK",""),""))</f>
        <v/>
      </c>
      <c r="I58" s="85" t="str">
        <f>IF('Census Input Tab'!$O89="NO","Missing Data",IF('Census Input Tab'!$T89=1,IF('Census Input Tab'!$O89="BLANK","BLANK",""),""))</f>
        <v/>
      </c>
      <c r="J58" s="85" t="str">
        <f>IF('Census Input Tab'!$O89="NO","Missing Data",IF('Census Input Tab'!$T89=1,IF('Census Input Tab'!$O89="BLANK","BLANK",""),""))</f>
        <v/>
      </c>
      <c r="K58" s="114" t="str">
        <f>IF('Census Input Tab'!$O89="NO","Missing Data",IF(OR($L58="",$L58="BLANK"),IF('Census Input Tab'!O89="BLANK","BLANK",""),IFERROR(INDEX(States,MATCH($L58,Zip_Codes_asTEXT,0)),"Manually enter State")))</f>
        <v/>
      </c>
      <c r="L58" s="85" t="str">
        <f>IF('Census Input Tab'!$O89="NO","Missing Data",IF('Census Input Tab'!T89=1,IF('Census Input Tab'!O89="BLANK","BLANK",""),IF($W58="ZIP CODE NOT IN EV4","Manually enter Zip",$W58)))</f>
        <v/>
      </c>
      <c r="M58" s="85" t="str">
        <f>IF('Census Input Tab'!$O89="NO","Missing Data",IF('Census Input Tab'!T89=1,IF('Census Input Tab'!O89="BLANK","BLANK",""),IF($Y58="ZIP CODE NOT IN EV4","Manually enter Work Zip",$Y58)))</f>
        <v/>
      </c>
      <c r="N58" s="156" t="str">
        <f>IF('Census Input Tab'!$O89="NO","Missing Data",IF('Census Input Tab'!$T89=1,IF('Census Input Tab'!$O89="BLANK","BLANK",""),""))</f>
        <v/>
      </c>
      <c r="O58" s="85" t="str">
        <f>IF('Census Input Tab'!$O89="NO","Missing Data",IF('Census Input Tab'!$T89=1,IF('Census Input Tab'!$O89="BLANK","BLANK",""),""))</f>
        <v/>
      </c>
      <c r="P58" s="81" t="str">
        <f>IF('Census Input Tab'!$O89="NO","Missing Data",IF('Census Input Tab'!T89=1,IF('Census Input Tab'!O89="BLANK","BLANK",""),INDEX('SBMP Underwritten Census'!$S$19:$S$23,MATCH('Census Input Tab'!F89,'SBMP Underwritten Census'!$T$19:$T$23,0))))</f>
        <v/>
      </c>
      <c r="Q58" s="81" t="str">
        <f>IF('Census Input Tab'!$O89="NO","Missing Data",IF('Census Input Tab'!T89=1,IF('Census Input Tab'!O89="BLANK","BLANK",""),IF(AND('Census Input Tab'!G89="",'Census Input Tab'!$O89="YES"),"",INDEX('SBMP Underwritten Census'!$S$27:$S$31,MATCH('Census Input Tab'!G89,'SBMP Underwritten Census'!$T$27:$T$31,0)))))</f>
        <v/>
      </c>
      <c r="V58" s="111">
        <f>IF('Census Input Tab'!O89&lt;&gt;"YES",0,1*'Census Input Tab'!$C89)</f>
        <v>0</v>
      </c>
      <c r="W58" s="111" t="str">
        <f t="shared" si="0"/>
        <v/>
      </c>
      <c r="X58" s="111">
        <f>IF('Census Input Tab'!O89&lt;&gt;"YES",0,1*'Census Input Tab'!J89)</f>
        <v>0</v>
      </c>
      <c r="Y58" s="111" t="str">
        <f t="shared" si="1"/>
        <v/>
      </c>
    </row>
    <row r="59" spans="1:25">
      <c r="A59" s="81" t="str">
        <f>IF('Census Input Tab'!$O90="NO","Missing Data",IF('Census Input Tab'!$T90=1,IF('Census Input Tab'!$O90="BLANK","BLANK",""),INDEX($S$3:$S$5,MATCH('Census Input Tab'!H90,$T$3:$T$5,0))))</f>
        <v/>
      </c>
      <c r="B59" s="81" t="str">
        <f>IF('Census Input Tab'!$O90="NO","Missing Data",IF('Census Input Tab'!$T90=1,IF('Census Input Tab'!$O90="BLANK","BLANK",""),IF('Census Input Tab'!I90="St Con","COBRA",IF('Census Input Tab'!I90="","",'Census Input Tab'!I90))))</f>
        <v/>
      </c>
      <c r="C59" s="81" t="str">
        <f>IF('Census Input Tab'!$O90="NO","Missing Data",IF('Census Input Tab'!$T90=1,IF('Census Input Tab'!$O90="BLANK","BLANK",""),'Census Input Tab'!B90))</f>
        <v/>
      </c>
      <c r="D59" s="81" t="str">
        <f>IF('Census Input Tab'!$O90="NO","Missing Data",IF('Census Input Tab'!$T90=1,IF('Census Input Tab'!$O90="BLANK","BLANK",""),'Census Input Tab'!A90))</f>
        <v/>
      </c>
      <c r="E59" s="85" t="str">
        <f>IF('Census Input Tab'!$O90="NO","Missing Data",IF('Census Input Tab'!$T90=1,IF('Census Input Tab'!$O90="BLANK","BLANK",""),""))</f>
        <v/>
      </c>
      <c r="F59" s="83" t="str">
        <f>IF('Census Input Tab'!$O90="NO","Missing Data",IF('Census Input Tab'!T90=1,IF('Census Input Tab'!O90="BLANK","BLANK",""),'Census Input Tab'!D90))</f>
        <v/>
      </c>
      <c r="G59" s="81" t="str">
        <f>IF('Census Input Tab'!$O90="NO","Missing Data",IF('Census Input Tab'!T90=1,IF('Census Input Tab'!O90="BLANK","BLANK",""),'Census Input Tab'!E90))</f>
        <v/>
      </c>
      <c r="H59" s="85" t="str">
        <f>IF('Census Input Tab'!$O90="NO","Missing Data",IF('Census Input Tab'!$T90=1,IF('Census Input Tab'!$O90="BLANK","BLANK",""),""))</f>
        <v/>
      </c>
      <c r="I59" s="85" t="str">
        <f>IF('Census Input Tab'!$O90="NO","Missing Data",IF('Census Input Tab'!$T90=1,IF('Census Input Tab'!$O90="BLANK","BLANK",""),""))</f>
        <v/>
      </c>
      <c r="J59" s="85" t="str">
        <f>IF('Census Input Tab'!$O90="NO","Missing Data",IF('Census Input Tab'!$T90=1,IF('Census Input Tab'!$O90="BLANK","BLANK",""),""))</f>
        <v/>
      </c>
      <c r="K59" s="114" t="str">
        <f>IF('Census Input Tab'!$O90="NO","Missing Data",IF(OR($L59="",$L59="BLANK"),IF('Census Input Tab'!O90="BLANK","BLANK",""),IFERROR(INDEX(States,MATCH($L59,Zip_Codes_asTEXT,0)),"Manually enter State")))</f>
        <v/>
      </c>
      <c r="L59" s="85" t="str">
        <f>IF('Census Input Tab'!$O90="NO","Missing Data",IF('Census Input Tab'!T90=1,IF('Census Input Tab'!O90="BLANK","BLANK",""),IF($W59="ZIP CODE NOT IN EV4","Manually enter Zip",$W59)))</f>
        <v/>
      </c>
      <c r="M59" s="85" t="str">
        <f>IF('Census Input Tab'!$O90="NO","Missing Data",IF('Census Input Tab'!T90=1,IF('Census Input Tab'!O90="BLANK","BLANK",""),IF($Y59="ZIP CODE NOT IN EV4","Manually enter Work Zip",$Y59)))</f>
        <v/>
      </c>
      <c r="N59" s="156" t="str">
        <f>IF('Census Input Tab'!$O90="NO","Missing Data",IF('Census Input Tab'!$T90=1,IF('Census Input Tab'!$O90="BLANK","BLANK",""),""))</f>
        <v/>
      </c>
      <c r="O59" s="85" t="str">
        <f>IF('Census Input Tab'!$O90="NO","Missing Data",IF('Census Input Tab'!$T90=1,IF('Census Input Tab'!$O90="BLANK","BLANK",""),""))</f>
        <v/>
      </c>
      <c r="P59" s="81" t="str">
        <f>IF('Census Input Tab'!$O90="NO","Missing Data",IF('Census Input Tab'!T90=1,IF('Census Input Tab'!O90="BLANK","BLANK",""),INDEX('SBMP Underwritten Census'!$S$19:$S$23,MATCH('Census Input Tab'!F90,'SBMP Underwritten Census'!$T$19:$T$23,0))))</f>
        <v/>
      </c>
      <c r="Q59" s="81" t="str">
        <f>IF('Census Input Tab'!$O90="NO","Missing Data",IF('Census Input Tab'!T90=1,IF('Census Input Tab'!O90="BLANK","BLANK",""),IF(AND('Census Input Tab'!G90="",'Census Input Tab'!$O90="YES"),"",INDEX('SBMP Underwritten Census'!$S$27:$S$31,MATCH('Census Input Tab'!G90,'SBMP Underwritten Census'!$T$27:$T$31,0)))))</f>
        <v/>
      </c>
      <c r="V59" s="111">
        <f>IF('Census Input Tab'!O90&lt;&gt;"YES",0,1*'Census Input Tab'!$C90)</f>
        <v>0</v>
      </c>
      <c r="W59" s="111" t="str">
        <f t="shared" si="0"/>
        <v/>
      </c>
      <c r="X59" s="111">
        <f>IF('Census Input Tab'!O90&lt;&gt;"YES",0,1*'Census Input Tab'!J90)</f>
        <v>0</v>
      </c>
      <c r="Y59" s="111" t="str">
        <f t="shared" si="1"/>
        <v/>
      </c>
    </row>
    <row r="60" spans="1:25">
      <c r="A60" s="81" t="str">
        <f>IF('Census Input Tab'!$O91="NO","Missing Data",IF('Census Input Tab'!$T91=1,IF('Census Input Tab'!$O91="BLANK","BLANK",""),INDEX($S$3:$S$5,MATCH('Census Input Tab'!H91,$T$3:$T$5,0))))</f>
        <v/>
      </c>
      <c r="B60" s="81" t="str">
        <f>IF('Census Input Tab'!$O91="NO","Missing Data",IF('Census Input Tab'!$T91=1,IF('Census Input Tab'!$O91="BLANK","BLANK",""),IF('Census Input Tab'!I91="St Con","COBRA",IF('Census Input Tab'!I91="","",'Census Input Tab'!I91))))</f>
        <v/>
      </c>
      <c r="C60" s="81" t="str">
        <f>IF('Census Input Tab'!$O91="NO","Missing Data",IF('Census Input Tab'!$T91=1,IF('Census Input Tab'!$O91="BLANK","BLANK",""),'Census Input Tab'!B91))</f>
        <v/>
      </c>
      <c r="D60" s="81" t="str">
        <f>IF('Census Input Tab'!$O91="NO","Missing Data",IF('Census Input Tab'!$T91=1,IF('Census Input Tab'!$O91="BLANK","BLANK",""),'Census Input Tab'!A91))</f>
        <v/>
      </c>
      <c r="E60" s="85" t="str">
        <f>IF('Census Input Tab'!$O91="NO","Missing Data",IF('Census Input Tab'!$T91=1,IF('Census Input Tab'!$O91="BLANK","BLANK",""),""))</f>
        <v/>
      </c>
      <c r="F60" s="83" t="str">
        <f>IF('Census Input Tab'!$O91="NO","Missing Data",IF('Census Input Tab'!T91=1,IF('Census Input Tab'!O91="BLANK","BLANK",""),'Census Input Tab'!D91))</f>
        <v/>
      </c>
      <c r="G60" s="81" t="str">
        <f>IF('Census Input Tab'!$O91="NO","Missing Data",IF('Census Input Tab'!T91=1,IF('Census Input Tab'!O91="BLANK","BLANK",""),'Census Input Tab'!E91))</f>
        <v/>
      </c>
      <c r="H60" s="85" t="str">
        <f>IF('Census Input Tab'!$O91="NO","Missing Data",IF('Census Input Tab'!$T91=1,IF('Census Input Tab'!$O91="BLANK","BLANK",""),""))</f>
        <v/>
      </c>
      <c r="I60" s="85" t="str">
        <f>IF('Census Input Tab'!$O91="NO","Missing Data",IF('Census Input Tab'!$T91=1,IF('Census Input Tab'!$O91="BLANK","BLANK",""),""))</f>
        <v/>
      </c>
      <c r="J60" s="85" t="str">
        <f>IF('Census Input Tab'!$O91="NO","Missing Data",IF('Census Input Tab'!$T91=1,IF('Census Input Tab'!$O91="BLANK","BLANK",""),""))</f>
        <v/>
      </c>
      <c r="K60" s="114" t="str">
        <f>IF('Census Input Tab'!$O91="NO","Missing Data",IF(OR($L60="",$L60="BLANK"),IF('Census Input Tab'!O91="BLANK","BLANK",""),IFERROR(INDEX(States,MATCH($L60,Zip_Codes_asTEXT,0)),"Manually enter State")))</f>
        <v/>
      </c>
      <c r="L60" s="85" t="str">
        <f>IF('Census Input Tab'!$O91="NO","Missing Data",IF('Census Input Tab'!T91=1,IF('Census Input Tab'!O91="BLANK","BLANK",""),IF($W60="ZIP CODE NOT IN EV4","Manually enter Zip",$W60)))</f>
        <v/>
      </c>
      <c r="M60" s="85" t="str">
        <f>IF('Census Input Tab'!$O91="NO","Missing Data",IF('Census Input Tab'!T91=1,IF('Census Input Tab'!O91="BLANK","BLANK",""),IF($Y60="ZIP CODE NOT IN EV4","Manually enter Work Zip",$Y60)))</f>
        <v/>
      </c>
      <c r="N60" s="156" t="str">
        <f>IF('Census Input Tab'!$O91="NO","Missing Data",IF('Census Input Tab'!$T91=1,IF('Census Input Tab'!$O91="BLANK","BLANK",""),""))</f>
        <v/>
      </c>
      <c r="O60" s="85" t="str">
        <f>IF('Census Input Tab'!$O91="NO","Missing Data",IF('Census Input Tab'!$T91=1,IF('Census Input Tab'!$O91="BLANK","BLANK",""),""))</f>
        <v/>
      </c>
      <c r="P60" s="81" t="str">
        <f>IF('Census Input Tab'!$O91="NO","Missing Data",IF('Census Input Tab'!T91=1,IF('Census Input Tab'!O91="BLANK","BLANK",""),INDEX('SBMP Underwritten Census'!$S$19:$S$23,MATCH('Census Input Tab'!F91,'SBMP Underwritten Census'!$T$19:$T$23,0))))</f>
        <v/>
      </c>
      <c r="Q60" s="81" t="str">
        <f>IF('Census Input Tab'!$O91="NO","Missing Data",IF('Census Input Tab'!T91=1,IF('Census Input Tab'!O91="BLANK","BLANK",""),IF(AND('Census Input Tab'!G91="",'Census Input Tab'!$O91="YES"),"",INDEX('SBMP Underwritten Census'!$S$27:$S$31,MATCH('Census Input Tab'!G91,'SBMP Underwritten Census'!$T$27:$T$31,0)))))</f>
        <v/>
      </c>
      <c r="V60" s="111">
        <f>IF('Census Input Tab'!O91&lt;&gt;"YES",0,1*'Census Input Tab'!$C91)</f>
        <v>0</v>
      </c>
      <c r="W60" s="111" t="str">
        <f t="shared" si="0"/>
        <v/>
      </c>
      <c r="X60" s="111">
        <f>IF('Census Input Tab'!O91&lt;&gt;"YES",0,1*'Census Input Tab'!J91)</f>
        <v>0</v>
      </c>
      <c r="Y60" s="111" t="str">
        <f t="shared" si="1"/>
        <v/>
      </c>
    </row>
    <row r="61" spans="1:25">
      <c r="A61" s="81" t="str">
        <f>IF('Census Input Tab'!$O92="NO","Missing Data",IF('Census Input Tab'!$T92=1,IF('Census Input Tab'!$O92="BLANK","BLANK",""),INDEX($S$3:$S$5,MATCH('Census Input Tab'!H92,$T$3:$T$5,0))))</f>
        <v/>
      </c>
      <c r="B61" s="81" t="str">
        <f>IF('Census Input Tab'!$O92="NO","Missing Data",IF('Census Input Tab'!$T92=1,IF('Census Input Tab'!$O92="BLANK","BLANK",""),IF('Census Input Tab'!I92="St Con","COBRA",IF('Census Input Tab'!I92="","",'Census Input Tab'!I92))))</f>
        <v/>
      </c>
      <c r="C61" s="81" t="str">
        <f>IF('Census Input Tab'!$O92="NO","Missing Data",IF('Census Input Tab'!$T92=1,IF('Census Input Tab'!$O92="BLANK","BLANK",""),'Census Input Tab'!B92))</f>
        <v/>
      </c>
      <c r="D61" s="81" t="str">
        <f>IF('Census Input Tab'!$O92="NO","Missing Data",IF('Census Input Tab'!$T92=1,IF('Census Input Tab'!$O92="BLANK","BLANK",""),'Census Input Tab'!A92))</f>
        <v/>
      </c>
      <c r="E61" s="85" t="str">
        <f>IF('Census Input Tab'!$O92="NO","Missing Data",IF('Census Input Tab'!$T92=1,IF('Census Input Tab'!$O92="BLANK","BLANK",""),""))</f>
        <v/>
      </c>
      <c r="F61" s="83" t="str">
        <f>IF('Census Input Tab'!$O92="NO","Missing Data",IF('Census Input Tab'!T92=1,IF('Census Input Tab'!O92="BLANK","BLANK",""),'Census Input Tab'!D92))</f>
        <v/>
      </c>
      <c r="G61" s="81" t="str">
        <f>IF('Census Input Tab'!$O92="NO","Missing Data",IF('Census Input Tab'!T92=1,IF('Census Input Tab'!O92="BLANK","BLANK",""),'Census Input Tab'!E92))</f>
        <v/>
      </c>
      <c r="H61" s="85" t="str">
        <f>IF('Census Input Tab'!$O92="NO","Missing Data",IF('Census Input Tab'!$T92=1,IF('Census Input Tab'!$O92="BLANK","BLANK",""),""))</f>
        <v/>
      </c>
      <c r="I61" s="85" t="str">
        <f>IF('Census Input Tab'!$O92="NO","Missing Data",IF('Census Input Tab'!$T92=1,IF('Census Input Tab'!$O92="BLANK","BLANK",""),""))</f>
        <v/>
      </c>
      <c r="J61" s="85" t="str">
        <f>IF('Census Input Tab'!$O92="NO","Missing Data",IF('Census Input Tab'!$T92=1,IF('Census Input Tab'!$O92="BLANK","BLANK",""),""))</f>
        <v/>
      </c>
      <c r="K61" s="114" t="str">
        <f>IF('Census Input Tab'!$O92="NO","Missing Data",IF(OR($L61="",$L61="BLANK"),IF('Census Input Tab'!O92="BLANK","BLANK",""),IFERROR(INDEX(States,MATCH($L61,Zip_Codes_asTEXT,0)),"Manually enter State")))</f>
        <v/>
      </c>
      <c r="L61" s="85" t="str">
        <f>IF('Census Input Tab'!$O92="NO","Missing Data",IF('Census Input Tab'!T92=1,IF('Census Input Tab'!O92="BLANK","BLANK",""),IF($W61="ZIP CODE NOT IN EV4","Manually enter Zip",$W61)))</f>
        <v/>
      </c>
      <c r="M61" s="85" t="str">
        <f>IF('Census Input Tab'!$O92="NO","Missing Data",IF('Census Input Tab'!T92=1,IF('Census Input Tab'!O92="BLANK","BLANK",""),IF($Y61="ZIP CODE NOT IN EV4","Manually enter Work Zip",$Y61)))</f>
        <v/>
      </c>
      <c r="N61" s="156" t="str">
        <f>IF('Census Input Tab'!$O92="NO","Missing Data",IF('Census Input Tab'!$T92=1,IF('Census Input Tab'!$O92="BLANK","BLANK",""),""))</f>
        <v/>
      </c>
      <c r="O61" s="85" t="str">
        <f>IF('Census Input Tab'!$O92="NO","Missing Data",IF('Census Input Tab'!$T92=1,IF('Census Input Tab'!$O92="BLANK","BLANK",""),""))</f>
        <v/>
      </c>
      <c r="P61" s="81" t="str">
        <f>IF('Census Input Tab'!$O92="NO","Missing Data",IF('Census Input Tab'!T92=1,IF('Census Input Tab'!O92="BLANK","BLANK",""),INDEX('SBMP Underwritten Census'!$S$19:$S$23,MATCH('Census Input Tab'!F92,'SBMP Underwritten Census'!$T$19:$T$23,0))))</f>
        <v/>
      </c>
      <c r="Q61" s="81" t="str">
        <f>IF('Census Input Tab'!$O92="NO","Missing Data",IF('Census Input Tab'!T92=1,IF('Census Input Tab'!O92="BLANK","BLANK",""),IF(AND('Census Input Tab'!G92="",'Census Input Tab'!$O92="YES"),"",INDEX('SBMP Underwritten Census'!$S$27:$S$31,MATCH('Census Input Tab'!G92,'SBMP Underwritten Census'!$T$27:$T$31,0)))))</f>
        <v/>
      </c>
      <c r="V61" s="111">
        <f>IF('Census Input Tab'!O92&lt;&gt;"YES",0,1*'Census Input Tab'!$C92)</f>
        <v>0</v>
      </c>
      <c r="W61" s="111" t="str">
        <f t="shared" si="0"/>
        <v/>
      </c>
      <c r="X61" s="111">
        <f>IF('Census Input Tab'!O92&lt;&gt;"YES",0,1*'Census Input Tab'!J92)</f>
        <v>0</v>
      </c>
      <c r="Y61" s="111" t="str">
        <f t="shared" si="1"/>
        <v/>
      </c>
    </row>
    <row r="62" spans="1:25">
      <c r="A62" s="81" t="str">
        <f>IF('Census Input Tab'!$O93="NO","Missing Data",IF('Census Input Tab'!$T93=1,IF('Census Input Tab'!$O93="BLANK","BLANK",""),INDEX($S$3:$S$5,MATCH('Census Input Tab'!H93,$T$3:$T$5,0))))</f>
        <v/>
      </c>
      <c r="B62" s="81" t="str">
        <f>IF('Census Input Tab'!$O93="NO","Missing Data",IF('Census Input Tab'!$T93=1,IF('Census Input Tab'!$O93="BLANK","BLANK",""),IF('Census Input Tab'!I93="St Con","COBRA",IF('Census Input Tab'!I93="","",'Census Input Tab'!I93))))</f>
        <v/>
      </c>
      <c r="C62" s="81" t="str">
        <f>IF('Census Input Tab'!$O93="NO","Missing Data",IF('Census Input Tab'!$T93=1,IF('Census Input Tab'!$O93="BLANK","BLANK",""),'Census Input Tab'!B93))</f>
        <v/>
      </c>
      <c r="D62" s="81" t="str">
        <f>IF('Census Input Tab'!$O93="NO","Missing Data",IF('Census Input Tab'!$T93=1,IF('Census Input Tab'!$O93="BLANK","BLANK",""),'Census Input Tab'!A93))</f>
        <v/>
      </c>
      <c r="E62" s="85" t="str">
        <f>IF('Census Input Tab'!$O93="NO","Missing Data",IF('Census Input Tab'!$T93=1,IF('Census Input Tab'!$O93="BLANK","BLANK",""),""))</f>
        <v/>
      </c>
      <c r="F62" s="83" t="str">
        <f>IF('Census Input Tab'!$O93="NO","Missing Data",IF('Census Input Tab'!T93=1,IF('Census Input Tab'!O93="BLANK","BLANK",""),'Census Input Tab'!D93))</f>
        <v/>
      </c>
      <c r="G62" s="81" t="str">
        <f>IF('Census Input Tab'!$O93="NO","Missing Data",IF('Census Input Tab'!T93=1,IF('Census Input Tab'!O93="BLANK","BLANK",""),'Census Input Tab'!E93))</f>
        <v/>
      </c>
      <c r="H62" s="85" t="str">
        <f>IF('Census Input Tab'!$O93="NO","Missing Data",IF('Census Input Tab'!$T93=1,IF('Census Input Tab'!$O93="BLANK","BLANK",""),""))</f>
        <v/>
      </c>
      <c r="I62" s="85" t="str">
        <f>IF('Census Input Tab'!$O93="NO","Missing Data",IF('Census Input Tab'!$T93=1,IF('Census Input Tab'!$O93="BLANK","BLANK",""),""))</f>
        <v/>
      </c>
      <c r="J62" s="85" t="str">
        <f>IF('Census Input Tab'!$O93="NO","Missing Data",IF('Census Input Tab'!$T93=1,IF('Census Input Tab'!$O93="BLANK","BLANK",""),""))</f>
        <v/>
      </c>
      <c r="K62" s="114" t="str">
        <f>IF('Census Input Tab'!$O93="NO","Missing Data",IF(OR($L62="",$L62="BLANK"),IF('Census Input Tab'!O93="BLANK","BLANK",""),IFERROR(INDEX(States,MATCH($L62,Zip_Codes_asTEXT,0)),"Manually enter State")))</f>
        <v/>
      </c>
      <c r="L62" s="85" t="str">
        <f>IF('Census Input Tab'!$O93="NO","Missing Data",IF('Census Input Tab'!T93=1,IF('Census Input Tab'!O93="BLANK","BLANK",""),IF($W62="ZIP CODE NOT IN EV4","Manually enter Zip",$W62)))</f>
        <v/>
      </c>
      <c r="M62" s="85" t="str">
        <f>IF('Census Input Tab'!$O93="NO","Missing Data",IF('Census Input Tab'!T93=1,IF('Census Input Tab'!O93="BLANK","BLANK",""),IF($Y62="ZIP CODE NOT IN EV4","Manually enter Work Zip",$Y62)))</f>
        <v/>
      </c>
      <c r="N62" s="156" t="str">
        <f>IF('Census Input Tab'!$O93="NO","Missing Data",IF('Census Input Tab'!$T93=1,IF('Census Input Tab'!$O93="BLANK","BLANK",""),""))</f>
        <v/>
      </c>
      <c r="O62" s="85" t="str">
        <f>IF('Census Input Tab'!$O93="NO","Missing Data",IF('Census Input Tab'!$T93=1,IF('Census Input Tab'!$O93="BLANK","BLANK",""),""))</f>
        <v/>
      </c>
      <c r="P62" s="81" t="str">
        <f>IF('Census Input Tab'!$O93="NO","Missing Data",IF('Census Input Tab'!T93=1,IF('Census Input Tab'!O93="BLANK","BLANK",""),INDEX('SBMP Underwritten Census'!$S$19:$S$23,MATCH('Census Input Tab'!F93,'SBMP Underwritten Census'!$T$19:$T$23,0))))</f>
        <v/>
      </c>
      <c r="Q62" s="81" t="str">
        <f>IF('Census Input Tab'!$O93="NO","Missing Data",IF('Census Input Tab'!T93=1,IF('Census Input Tab'!O93="BLANK","BLANK",""),IF(AND('Census Input Tab'!G93="",'Census Input Tab'!$O93="YES"),"",INDEX('SBMP Underwritten Census'!$S$27:$S$31,MATCH('Census Input Tab'!G93,'SBMP Underwritten Census'!$T$27:$T$31,0)))))</f>
        <v/>
      </c>
      <c r="V62" s="111">
        <f>IF('Census Input Tab'!O93&lt;&gt;"YES",0,1*'Census Input Tab'!$C93)</f>
        <v>0</v>
      </c>
      <c r="W62" s="111" t="str">
        <f t="shared" si="0"/>
        <v/>
      </c>
      <c r="X62" s="111">
        <f>IF('Census Input Tab'!O93&lt;&gt;"YES",0,1*'Census Input Tab'!J93)</f>
        <v>0</v>
      </c>
      <c r="Y62" s="111" t="str">
        <f t="shared" si="1"/>
        <v/>
      </c>
    </row>
    <row r="63" spans="1:25">
      <c r="A63" s="81" t="str">
        <f>IF('Census Input Tab'!$O94="NO","Missing Data",IF('Census Input Tab'!$T94=1,IF('Census Input Tab'!$O94="BLANK","BLANK",""),INDEX($S$3:$S$5,MATCH('Census Input Tab'!H94,$T$3:$T$5,0))))</f>
        <v/>
      </c>
      <c r="B63" s="81" t="str">
        <f>IF('Census Input Tab'!$O94="NO","Missing Data",IF('Census Input Tab'!$T94=1,IF('Census Input Tab'!$O94="BLANK","BLANK",""),IF('Census Input Tab'!I94="St Con","COBRA",IF('Census Input Tab'!I94="","",'Census Input Tab'!I94))))</f>
        <v/>
      </c>
      <c r="C63" s="81" t="str">
        <f>IF('Census Input Tab'!$O94="NO","Missing Data",IF('Census Input Tab'!$T94=1,IF('Census Input Tab'!$O94="BLANK","BLANK",""),'Census Input Tab'!B94))</f>
        <v/>
      </c>
      <c r="D63" s="81" t="str">
        <f>IF('Census Input Tab'!$O94="NO","Missing Data",IF('Census Input Tab'!$T94=1,IF('Census Input Tab'!$O94="BLANK","BLANK",""),'Census Input Tab'!A94))</f>
        <v/>
      </c>
      <c r="E63" s="85" t="str">
        <f>IF('Census Input Tab'!$O94="NO","Missing Data",IF('Census Input Tab'!$T94=1,IF('Census Input Tab'!$O94="BLANK","BLANK",""),""))</f>
        <v/>
      </c>
      <c r="F63" s="83" t="str">
        <f>IF('Census Input Tab'!$O94="NO","Missing Data",IF('Census Input Tab'!T94=1,IF('Census Input Tab'!O94="BLANK","BLANK",""),'Census Input Tab'!D94))</f>
        <v/>
      </c>
      <c r="G63" s="81" t="str">
        <f>IF('Census Input Tab'!$O94="NO","Missing Data",IF('Census Input Tab'!T94=1,IF('Census Input Tab'!O94="BLANK","BLANK",""),'Census Input Tab'!E94))</f>
        <v/>
      </c>
      <c r="H63" s="85" t="str">
        <f>IF('Census Input Tab'!$O94="NO","Missing Data",IF('Census Input Tab'!$T94=1,IF('Census Input Tab'!$O94="BLANK","BLANK",""),""))</f>
        <v/>
      </c>
      <c r="I63" s="85" t="str">
        <f>IF('Census Input Tab'!$O94="NO","Missing Data",IF('Census Input Tab'!$T94=1,IF('Census Input Tab'!$O94="BLANK","BLANK",""),""))</f>
        <v/>
      </c>
      <c r="J63" s="85" t="str">
        <f>IF('Census Input Tab'!$O94="NO","Missing Data",IF('Census Input Tab'!$T94=1,IF('Census Input Tab'!$O94="BLANK","BLANK",""),""))</f>
        <v/>
      </c>
      <c r="K63" s="114" t="str">
        <f>IF('Census Input Tab'!$O94="NO","Missing Data",IF(OR($L63="",$L63="BLANK"),IF('Census Input Tab'!O94="BLANK","BLANK",""),IFERROR(INDEX(States,MATCH($L63,Zip_Codes_asTEXT,0)),"Manually enter State")))</f>
        <v/>
      </c>
      <c r="L63" s="85" t="str">
        <f>IF('Census Input Tab'!$O94="NO","Missing Data",IF('Census Input Tab'!T94=1,IF('Census Input Tab'!O94="BLANK","BLANK",""),IF($W63="ZIP CODE NOT IN EV4","Manually enter Zip",$W63)))</f>
        <v/>
      </c>
      <c r="M63" s="85" t="str">
        <f>IF('Census Input Tab'!$O94="NO","Missing Data",IF('Census Input Tab'!T94=1,IF('Census Input Tab'!O94="BLANK","BLANK",""),IF($Y63="ZIP CODE NOT IN EV4","Manually enter Work Zip",$Y63)))</f>
        <v/>
      </c>
      <c r="N63" s="156" t="str">
        <f>IF('Census Input Tab'!$O94="NO","Missing Data",IF('Census Input Tab'!$T94=1,IF('Census Input Tab'!$O94="BLANK","BLANK",""),""))</f>
        <v/>
      </c>
      <c r="O63" s="85" t="str">
        <f>IF('Census Input Tab'!$O94="NO","Missing Data",IF('Census Input Tab'!$T94=1,IF('Census Input Tab'!$O94="BLANK","BLANK",""),""))</f>
        <v/>
      </c>
      <c r="P63" s="81" t="str">
        <f>IF('Census Input Tab'!$O94="NO","Missing Data",IF('Census Input Tab'!T94=1,IF('Census Input Tab'!O94="BLANK","BLANK",""),INDEX('SBMP Underwritten Census'!$S$19:$S$23,MATCH('Census Input Tab'!F94,'SBMP Underwritten Census'!$T$19:$T$23,0))))</f>
        <v/>
      </c>
      <c r="Q63" s="81" t="str">
        <f>IF('Census Input Tab'!$O94="NO","Missing Data",IF('Census Input Tab'!T94=1,IF('Census Input Tab'!O94="BLANK","BLANK",""),IF(AND('Census Input Tab'!G94="",'Census Input Tab'!$O94="YES"),"",INDEX('SBMP Underwritten Census'!$S$27:$S$31,MATCH('Census Input Tab'!G94,'SBMP Underwritten Census'!$T$27:$T$31,0)))))</f>
        <v/>
      </c>
      <c r="V63" s="111">
        <f>IF('Census Input Tab'!O94&lt;&gt;"YES",0,1*'Census Input Tab'!$C94)</f>
        <v>0</v>
      </c>
      <c r="W63" s="111" t="str">
        <f t="shared" si="0"/>
        <v/>
      </c>
      <c r="X63" s="111">
        <f>IF('Census Input Tab'!O94&lt;&gt;"YES",0,1*'Census Input Tab'!J94)</f>
        <v>0</v>
      </c>
      <c r="Y63" s="111" t="str">
        <f t="shared" si="1"/>
        <v/>
      </c>
    </row>
    <row r="64" spans="1:25">
      <c r="A64" s="81" t="str">
        <f>IF('Census Input Tab'!$O95="NO","Missing Data",IF('Census Input Tab'!$T95=1,IF('Census Input Tab'!$O95="BLANK","BLANK",""),INDEX($S$3:$S$5,MATCH('Census Input Tab'!H95,$T$3:$T$5,0))))</f>
        <v/>
      </c>
      <c r="B64" s="81" t="str">
        <f>IF('Census Input Tab'!$O95="NO","Missing Data",IF('Census Input Tab'!$T95=1,IF('Census Input Tab'!$O95="BLANK","BLANK",""),IF('Census Input Tab'!I95="St Con","COBRA",IF('Census Input Tab'!I95="","",'Census Input Tab'!I95))))</f>
        <v/>
      </c>
      <c r="C64" s="81" t="str">
        <f>IF('Census Input Tab'!$O95="NO","Missing Data",IF('Census Input Tab'!$T95=1,IF('Census Input Tab'!$O95="BLANK","BLANK",""),'Census Input Tab'!B95))</f>
        <v/>
      </c>
      <c r="D64" s="81" t="str">
        <f>IF('Census Input Tab'!$O95="NO","Missing Data",IF('Census Input Tab'!$T95=1,IF('Census Input Tab'!$O95="BLANK","BLANK",""),'Census Input Tab'!A95))</f>
        <v/>
      </c>
      <c r="E64" s="85" t="str">
        <f>IF('Census Input Tab'!$O95="NO","Missing Data",IF('Census Input Tab'!$T95=1,IF('Census Input Tab'!$O95="BLANK","BLANK",""),""))</f>
        <v/>
      </c>
      <c r="F64" s="83" t="str">
        <f>IF('Census Input Tab'!$O95="NO","Missing Data",IF('Census Input Tab'!T95=1,IF('Census Input Tab'!O95="BLANK","BLANK",""),'Census Input Tab'!D95))</f>
        <v/>
      </c>
      <c r="G64" s="81" t="str">
        <f>IF('Census Input Tab'!$O95="NO","Missing Data",IF('Census Input Tab'!T95=1,IF('Census Input Tab'!O95="BLANK","BLANK",""),'Census Input Tab'!E95))</f>
        <v/>
      </c>
      <c r="H64" s="85" t="str">
        <f>IF('Census Input Tab'!$O95="NO","Missing Data",IF('Census Input Tab'!$T95=1,IF('Census Input Tab'!$O95="BLANK","BLANK",""),""))</f>
        <v/>
      </c>
      <c r="I64" s="85" t="str">
        <f>IF('Census Input Tab'!$O95="NO","Missing Data",IF('Census Input Tab'!$T95=1,IF('Census Input Tab'!$O95="BLANK","BLANK",""),""))</f>
        <v/>
      </c>
      <c r="J64" s="85" t="str">
        <f>IF('Census Input Tab'!$O95="NO","Missing Data",IF('Census Input Tab'!$T95=1,IF('Census Input Tab'!$O95="BLANK","BLANK",""),""))</f>
        <v/>
      </c>
      <c r="K64" s="114" t="str">
        <f>IF('Census Input Tab'!$O95="NO","Missing Data",IF(OR($L64="",$L64="BLANK"),IF('Census Input Tab'!O95="BLANK","BLANK",""),IFERROR(INDEX(States,MATCH($L64,Zip_Codes_asTEXT,0)),"Manually enter State")))</f>
        <v/>
      </c>
      <c r="L64" s="85" t="str">
        <f>IF('Census Input Tab'!$O95="NO","Missing Data",IF('Census Input Tab'!T95=1,IF('Census Input Tab'!O95="BLANK","BLANK",""),IF($W64="ZIP CODE NOT IN EV4","Manually enter Zip",$W64)))</f>
        <v/>
      </c>
      <c r="M64" s="85" t="str">
        <f>IF('Census Input Tab'!$O95="NO","Missing Data",IF('Census Input Tab'!T95=1,IF('Census Input Tab'!O95="BLANK","BLANK",""),IF($Y64="ZIP CODE NOT IN EV4","Manually enter Work Zip",$Y64)))</f>
        <v/>
      </c>
      <c r="N64" s="156" t="str">
        <f>IF('Census Input Tab'!$O95="NO","Missing Data",IF('Census Input Tab'!$T95=1,IF('Census Input Tab'!$O95="BLANK","BLANK",""),""))</f>
        <v/>
      </c>
      <c r="O64" s="85" t="str">
        <f>IF('Census Input Tab'!$O95="NO","Missing Data",IF('Census Input Tab'!$T95=1,IF('Census Input Tab'!$O95="BLANK","BLANK",""),""))</f>
        <v/>
      </c>
      <c r="P64" s="81" t="str">
        <f>IF('Census Input Tab'!$O95="NO","Missing Data",IF('Census Input Tab'!T95=1,IF('Census Input Tab'!O95="BLANK","BLANK",""),INDEX('SBMP Underwritten Census'!$S$19:$S$23,MATCH('Census Input Tab'!F95,'SBMP Underwritten Census'!$T$19:$T$23,0))))</f>
        <v/>
      </c>
      <c r="Q64" s="81" t="str">
        <f>IF('Census Input Tab'!$O95="NO","Missing Data",IF('Census Input Tab'!T95=1,IF('Census Input Tab'!O95="BLANK","BLANK",""),IF(AND('Census Input Tab'!G95="",'Census Input Tab'!$O95="YES"),"",INDEX('SBMP Underwritten Census'!$S$27:$S$31,MATCH('Census Input Tab'!G95,'SBMP Underwritten Census'!$T$27:$T$31,0)))))</f>
        <v/>
      </c>
      <c r="V64" s="111">
        <f>IF('Census Input Tab'!O95&lt;&gt;"YES",0,1*'Census Input Tab'!$C95)</f>
        <v>0</v>
      </c>
      <c r="W64" s="111" t="str">
        <f t="shared" si="0"/>
        <v/>
      </c>
      <c r="X64" s="111">
        <f>IF('Census Input Tab'!O95&lt;&gt;"YES",0,1*'Census Input Tab'!J95)</f>
        <v>0</v>
      </c>
      <c r="Y64" s="111" t="str">
        <f t="shared" si="1"/>
        <v/>
      </c>
    </row>
    <row r="65" spans="1:25">
      <c r="A65" s="81" t="str">
        <f>IF('Census Input Tab'!$O96="NO","Missing Data",IF('Census Input Tab'!$T96=1,IF('Census Input Tab'!$O96="BLANK","BLANK",""),INDEX($S$3:$S$5,MATCH('Census Input Tab'!H96,$T$3:$T$5,0))))</f>
        <v/>
      </c>
      <c r="B65" s="81" t="str">
        <f>IF('Census Input Tab'!$O96="NO","Missing Data",IF('Census Input Tab'!$T96=1,IF('Census Input Tab'!$O96="BLANK","BLANK",""),IF('Census Input Tab'!I96="St Con","COBRA",IF('Census Input Tab'!I96="","",'Census Input Tab'!I96))))</f>
        <v/>
      </c>
      <c r="C65" s="81" t="str">
        <f>IF('Census Input Tab'!$O96="NO","Missing Data",IF('Census Input Tab'!$T96=1,IF('Census Input Tab'!$O96="BLANK","BLANK",""),'Census Input Tab'!B96))</f>
        <v/>
      </c>
      <c r="D65" s="81" t="str">
        <f>IF('Census Input Tab'!$O96="NO","Missing Data",IF('Census Input Tab'!$T96=1,IF('Census Input Tab'!$O96="BLANK","BLANK",""),'Census Input Tab'!A96))</f>
        <v/>
      </c>
      <c r="E65" s="85" t="str">
        <f>IF('Census Input Tab'!$O96="NO","Missing Data",IF('Census Input Tab'!$T96=1,IF('Census Input Tab'!$O96="BLANK","BLANK",""),""))</f>
        <v/>
      </c>
      <c r="F65" s="83" t="str">
        <f>IF('Census Input Tab'!$O96="NO","Missing Data",IF('Census Input Tab'!T96=1,IF('Census Input Tab'!O96="BLANK","BLANK",""),'Census Input Tab'!D96))</f>
        <v/>
      </c>
      <c r="G65" s="81" t="str">
        <f>IF('Census Input Tab'!$O96="NO","Missing Data",IF('Census Input Tab'!T96=1,IF('Census Input Tab'!O96="BLANK","BLANK",""),'Census Input Tab'!E96))</f>
        <v/>
      </c>
      <c r="H65" s="85" t="str">
        <f>IF('Census Input Tab'!$O96="NO","Missing Data",IF('Census Input Tab'!$T96=1,IF('Census Input Tab'!$O96="BLANK","BLANK",""),""))</f>
        <v/>
      </c>
      <c r="I65" s="85" t="str">
        <f>IF('Census Input Tab'!$O96="NO","Missing Data",IF('Census Input Tab'!$T96=1,IF('Census Input Tab'!$O96="BLANK","BLANK",""),""))</f>
        <v/>
      </c>
      <c r="J65" s="85" t="str">
        <f>IF('Census Input Tab'!$O96="NO","Missing Data",IF('Census Input Tab'!$T96=1,IF('Census Input Tab'!$O96="BLANK","BLANK",""),""))</f>
        <v/>
      </c>
      <c r="K65" s="114" t="str">
        <f>IF('Census Input Tab'!$O96="NO","Missing Data",IF(OR($L65="",$L65="BLANK"),IF('Census Input Tab'!O96="BLANK","BLANK",""),IFERROR(INDEX(States,MATCH($L65,Zip_Codes_asTEXT,0)),"Manually enter State")))</f>
        <v/>
      </c>
      <c r="L65" s="85" t="str">
        <f>IF('Census Input Tab'!$O96="NO","Missing Data",IF('Census Input Tab'!T96=1,IF('Census Input Tab'!O96="BLANK","BLANK",""),IF($W65="ZIP CODE NOT IN EV4","Manually enter Zip",$W65)))</f>
        <v/>
      </c>
      <c r="M65" s="85" t="str">
        <f>IF('Census Input Tab'!$O96="NO","Missing Data",IF('Census Input Tab'!T96=1,IF('Census Input Tab'!O96="BLANK","BLANK",""),IF($Y65="ZIP CODE NOT IN EV4","Manually enter Work Zip",$Y65)))</f>
        <v/>
      </c>
      <c r="N65" s="156" t="str">
        <f>IF('Census Input Tab'!$O96="NO","Missing Data",IF('Census Input Tab'!$T96=1,IF('Census Input Tab'!$O96="BLANK","BLANK",""),""))</f>
        <v/>
      </c>
      <c r="O65" s="85" t="str">
        <f>IF('Census Input Tab'!$O96="NO","Missing Data",IF('Census Input Tab'!$T96=1,IF('Census Input Tab'!$O96="BLANK","BLANK",""),""))</f>
        <v/>
      </c>
      <c r="P65" s="81" t="str">
        <f>IF('Census Input Tab'!$O96="NO","Missing Data",IF('Census Input Tab'!T96=1,IF('Census Input Tab'!O96="BLANK","BLANK",""),INDEX('SBMP Underwritten Census'!$S$19:$S$23,MATCH('Census Input Tab'!F96,'SBMP Underwritten Census'!$T$19:$T$23,0))))</f>
        <v/>
      </c>
      <c r="Q65" s="81" t="str">
        <f>IF('Census Input Tab'!$O96="NO","Missing Data",IF('Census Input Tab'!T96=1,IF('Census Input Tab'!O96="BLANK","BLANK",""),IF(AND('Census Input Tab'!G96="",'Census Input Tab'!$O96="YES"),"",INDEX('SBMP Underwritten Census'!$S$27:$S$31,MATCH('Census Input Tab'!G96,'SBMP Underwritten Census'!$T$27:$T$31,0)))))</f>
        <v/>
      </c>
      <c r="V65" s="111">
        <f>IF('Census Input Tab'!O96&lt;&gt;"YES",0,1*'Census Input Tab'!$C96)</f>
        <v>0</v>
      </c>
      <c r="W65" s="111" t="str">
        <f t="shared" si="0"/>
        <v/>
      </c>
      <c r="X65" s="111">
        <f>IF('Census Input Tab'!O96&lt;&gt;"YES",0,1*'Census Input Tab'!J96)</f>
        <v>0</v>
      </c>
      <c r="Y65" s="111" t="str">
        <f t="shared" si="1"/>
        <v/>
      </c>
    </row>
    <row r="66" spans="1:25">
      <c r="A66" s="81" t="str">
        <f>IF('Census Input Tab'!$O97="NO","Missing Data",IF('Census Input Tab'!$T97=1,IF('Census Input Tab'!$O97="BLANK","BLANK",""),INDEX($S$3:$S$5,MATCH('Census Input Tab'!H97,$T$3:$T$5,0))))</f>
        <v/>
      </c>
      <c r="B66" s="81" t="str">
        <f>IF('Census Input Tab'!$O97="NO","Missing Data",IF('Census Input Tab'!$T97=1,IF('Census Input Tab'!$O97="BLANK","BLANK",""),IF('Census Input Tab'!I97="St Con","COBRA",IF('Census Input Tab'!I97="","",'Census Input Tab'!I97))))</f>
        <v/>
      </c>
      <c r="C66" s="81" t="str">
        <f>IF('Census Input Tab'!$O97="NO","Missing Data",IF('Census Input Tab'!$T97=1,IF('Census Input Tab'!$O97="BLANK","BLANK",""),'Census Input Tab'!B97))</f>
        <v/>
      </c>
      <c r="D66" s="81" t="str">
        <f>IF('Census Input Tab'!$O97="NO","Missing Data",IF('Census Input Tab'!$T97=1,IF('Census Input Tab'!$O97="BLANK","BLANK",""),'Census Input Tab'!A97))</f>
        <v/>
      </c>
      <c r="E66" s="85" t="str">
        <f>IF('Census Input Tab'!$O97="NO","Missing Data",IF('Census Input Tab'!$T97=1,IF('Census Input Tab'!$O97="BLANK","BLANK",""),""))</f>
        <v/>
      </c>
      <c r="F66" s="83" t="str">
        <f>IF('Census Input Tab'!$O97="NO","Missing Data",IF('Census Input Tab'!T97=1,IF('Census Input Tab'!O97="BLANK","BLANK",""),'Census Input Tab'!D97))</f>
        <v/>
      </c>
      <c r="G66" s="81" t="str">
        <f>IF('Census Input Tab'!$O97="NO","Missing Data",IF('Census Input Tab'!T97=1,IF('Census Input Tab'!O97="BLANK","BLANK",""),'Census Input Tab'!E97))</f>
        <v/>
      </c>
      <c r="H66" s="85" t="str">
        <f>IF('Census Input Tab'!$O97="NO","Missing Data",IF('Census Input Tab'!$T97=1,IF('Census Input Tab'!$O97="BLANK","BLANK",""),""))</f>
        <v/>
      </c>
      <c r="I66" s="85" t="str">
        <f>IF('Census Input Tab'!$O97="NO","Missing Data",IF('Census Input Tab'!$T97=1,IF('Census Input Tab'!$O97="BLANK","BLANK",""),""))</f>
        <v/>
      </c>
      <c r="J66" s="85" t="str">
        <f>IF('Census Input Tab'!$O97="NO","Missing Data",IF('Census Input Tab'!$T97=1,IF('Census Input Tab'!$O97="BLANK","BLANK",""),""))</f>
        <v/>
      </c>
      <c r="K66" s="114" t="str">
        <f>IF('Census Input Tab'!$O97="NO","Missing Data",IF(OR($L66="",$L66="BLANK"),IF('Census Input Tab'!O97="BLANK","BLANK",""),IFERROR(INDEX(States,MATCH($L66,Zip_Codes_asTEXT,0)),"Manually enter State")))</f>
        <v/>
      </c>
      <c r="L66" s="85" t="str">
        <f>IF('Census Input Tab'!$O97="NO","Missing Data",IF('Census Input Tab'!T97=1,IF('Census Input Tab'!O97="BLANK","BLANK",""),IF($W66="ZIP CODE NOT IN EV4","Manually enter Zip",$W66)))</f>
        <v/>
      </c>
      <c r="M66" s="85" t="str">
        <f>IF('Census Input Tab'!$O97="NO","Missing Data",IF('Census Input Tab'!T97=1,IF('Census Input Tab'!O97="BLANK","BLANK",""),IF($Y66="ZIP CODE NOT IN EV4","Manually enter Work Zip",$Y66)))</f>
        <v/>
      </c>
      <c r="N66" s="156" t="str">
        <f>IF('Census Input Tab'!$O97="NO","Missing Data",IF('Census Input Tab'!$T97=1,IF('Census Input Tab'!$O97="BLANK","BLANK",""),""))</f>
        <v/>
      </c>
      <c r="O66" s="85" t="str">
        <f>IF('Census Input Tab'!$O97="NO","Missing Data",IF('Census Input Tab'!$T97=1,IF('Census Input Tab'!$O97="BLANK","BLANK",""),""))</f>
        <v/>
      </c>
      <c r="P66" s="81" t="str">
        <f>IF('Census Input Tab'!$O97="NO","Missing Data",IF('Census Input Tab'!T97=1,IF('Census Input Tab'!O97="BLANK","BLANK",""),INDEX('SBMP Underwritten Census'!$S$19:$S$23,MATCH('Census Input Tab'!F97,'SBMP Underwritten Census'!$T$19:$T$23,0))))</f>
        <v/>
      </c>
      <c r="Q66" s="81" t="str">
        <f>IF('Census Input Tab'!$O97="NO","Missing Data",IF('Census Input Tab'!T97=1,IF('Census Input Tab'!O97="BLANK","BLANK",""),IF(AND('Census Input Tab'!G97="",'Census Input Tab'!$O97="YES"),"",INDEX('SBMP Underwritten Census'!$S$27:$S$31,MATCH('Census Input Tab'!G97,'SBMP Underwritten Census'!$T$27:$T$31,0)))))</f>
        <v/>
      </c>
      <c r="V66" s="111">
        <f>IF('Census Input Tab'!O97&lt;&gt;"YES",0,1*'Census Input Tab'!$C97)</f>
        <v>0</v>
      </c>
      <c r="W66" s="111" t="str">
        <f t="shared" ref="W66:W129" si="2">IF($V66=0,"",IFERROR(INDEX(Zip_Codes_asTEXT,MATCH($V66,Zip_Codes_asNUMBER,0)),"ZIP CODE NOT IN EV4"))</f>
        <v/>
      </c>
      <c r="X66" s="111">
        <f>IF('Census Input Tab'!O97&lt;&gt;"YES",0,1*'Census Input Tab'!J97)</f>
        <v>0</v>
      </c>
      <c r="Y66" s="111" t="str">
        <f t="shared" ref="Y66:Y129" si="3">IF($X66=0,"",IFERROR(INDEX(Zip_Codes_asTEXT,MATCH($X66,Zip_Codes_asNUMBER,0)),"ZIP CODE NOT IN EV4"))</f>
        <v/>
      </c>
    </row>
    <row r="67" spans="1:25">
      <c r="A67" s="81" t="str">
        <f>IF('Census Input Tab'!$O98="NO","Missing Data",IF('Census Input Tab'!$T98=1,IF('Census Input Tab'!$O98="BLANK","BLANK",""),INDEX($S$3:$S$5,MATCH('Census Input Tab'!H98,$T$3:$T$5,0))))</f>
        <v/>
      </c>
      <c r="B67" s="81" t="str">
        <f>IF('Census Input Tab'!$O98="NO","Missing Data",IF('Census Input Tab'!$T98=1,IF('Census Input Tab'!$O98="BLANK","BLANK",""),IF('Census Input Tab'!I98="St Con","COBRA",IF('Census Input Tab'!I98="","",'Census Input Tab'!I98))))</f>
        <v/>
      </c>
      <c r="C67" s="81" t="str">
        <f>IF('Census Input Tab'!$O98="NO","Missing Data",IF('Census Input Tab'!$T98=1,IF('Census Input Tab'!$O98="BLANK","BLANK",""),'Census Input Tab'!B98))</f>
        <v/>
      </c>
      <c r="D67" s="81" t="str">
        <f>IF('Census Input Tab'!$O98="NO","Missing Data",IF('Census Input Tab'!$T98=1,IF('Census Input Tab'!$O98="BLANK","BLANK",""),'Census Input Tab'!A98))</f>
        <v/>
      </c>
      <c r="E67" s="85" t="str">
        <f>IF('Census Input Tab'!$O98="NO","Missing Data",IF('Census Input Tab'!$T98=1,IF('Census Input Tab'!$O98="BLANK","BLANK",""),""))</f>
        <v/>
      </c>
      <c r="F67" s="83" t="str">
        <f>IF('Census Input Tab'!$O98="NO","Missing Data",IF('Census Input Tab'!T98=1,IF('Census Input Tab'!O98="BLANK","BLANK",""),'Census Input Tab'!D98))</f>
        <v/>
      </c>
      <c r="G67" s="81" t="str">
        <f>IF('Census Input Tab'!$O98="NO","Missing Data",IF('Census Input Tab'!T98=1,IF('Census Input Tab'!O98="BLANK","BLANK",""),'Census Input Tab'!E98))</f>
        <v/>
      </c>
      <c r="H67" s="85" t="str">
        <f>IF('Census Input Tab'!$O98="NO","Missing Data",IF('Census Input Tab'!$T98=1,IF('Census Input Tab'!$O98="BLANK","BLANK",""),""))</f>
        <v/>
      </c>
      <c r="I67" s="85" t="str">
        <f>IF('Census Input Tab'!$O98="NO","Missing Data",IF('Census Input Tab'!$T98=1,IF('Census Input Tab'!$O98="BLANK","BLANK",""),""))</f>
        <v/>
      </c>
      <c r="J67" s="85" t="str">
        <f>IF('Census Input Tab'!$O98="NO","Missing Data",IF('Census Input Tab'!$T98=1,IF('Census Input Tab'!$O98="BLANK","BLANK",""),""))</f>
        <v/>
      </c>
      <c r="K67" s="114" t="str">
        <f>IF('Census Input Tab'!$O98="NO","Missing Data",IF(OR($L67="",$L67="BLANK"),IF('Census Input Tab'!O98="BLANK","BLANK",""),IFERROR(INDEX(States,MATCH($L67,Zip_Codes_asTEXT,0)),"Manually enter State")))</f>
        <v/>
      </c>
      <c r="L67" s="85" t="str">
        <f>IF('Census Input Tab'!$O98="NO","Missing Data",IF('Census Input Tab'!T98=1,IF('Census Input Tab'!O98="BLANK","BLANK",""),IF($W67="ZIP CODE NOT IN EV4","Manually enter Zip",$W67)))</f>
        <v/>
      </c>
      <c r="M67" s="85" t="str">
        <f>IF('Census Input Tab'!$O98="NO","Missing Data",IF('Census Input Tab'!T98=1,IF('Census Input Tab'!O98="BLANK","BLANK",""),IF($Y67="ZIP CODE NOT IN EV4","Manually enter Work Zip",$Y67)))</f>
        <v/>
      </c>
      <c r="N67" s="156" t="str">
        <f>IF('Census Input Tab'!$O98="NO","Missing Data",IF('Census Input Tab'!$T98=1,IF('Census Input Tab'!$O98="BLANK","BLANK",""),""))</f>
        <v/>
      </c>
      <c r="O67" s="85" t="str">
        <f>IF('Census Input Tab'!$O98="NO","Missing Data",IF('Census Input Tab'!$T98=1,IF('Census Input Tab'!$O98="BLANK","BLANK",""),""))</f>
        <v/>
      </c>
      <c r="P67" s="81" t="str">
        <f>IF('Census Input Tab'!$O98="NO","Missing Data",IF('Census Input Tab'!T98=1,IF('Census Input Tab'!O98="BLANK","BLANK",""),INDEX('SBMP Underwritten Census'!$S$19:$S$23,MATCH('Census Input Tab'!F98,'SBMP Underwritten Census'!$T$19:$T$23,0))))</f>
        <v/>
      </c>
      <c r="Q67" s="81" t="str">
        <f>IF('Census Input Tab'!$O98="NO","Missing Data",IF('Census Input Tab'!T98=1,IF('Census Input Tab'!O98="BLANK","BLANK",""),IF(AND('Census Input Tab'!G98="",'Census Input Tab'!$O98="YES"),"",INDEX('SBMP Underwritten Census'!$S$27:$S$31,MATCH('Census Input Tab'!G98,'SBMP Underwritten Census'!$T$27:$T$31,0)))))</f>
        <v/>
      </c>
      <c r="V67" s="111">
        <f>IF('Census Input Tab'!O98&lt;&gt;"YES",0,1*'Census Input Tab'!$C98)</f>
        <v>0</v>
      </c>
      <c r="W67" s="111" t="str">
        <f t="shared" si="2"/>
        <v/>
      </c>
      <c r="X67" s="111">
        <f>IF('Census Input Tab'!O98&lt;&gt;"YES",0,1*'Census Input Tab'!J98)</f>
        <v>0</v>
      </c>
      <c r="Y67" s="111" t="str">
        <f t="shared" si="3"/>
        <v/>
      </c>
    </row>
    <row r="68" spans="1:25">
      <c r="A68" s="81" t="str">
        <f>IF('Census Input Tab'!$O99="NO","Missing Data",IF('Census Input Tab'!$T99=1,IF('Census Input Tab'!$O99="BLANK","BLANK",""),INDEX($S$3:$S$5,MATCH('Census Input Tab'!H99,$T$3:$T$5,0))))</f>
        <v/>
      </c>
      <c r="B68" s="81" t="str">
        <f>IF('Census Input Tab'!$O99="NO","Missing Data",IF('Census Input Tab'!$T99=1,IF('Census Input Tab'!$O99="BLANK","BLANK",""),IF('Census Input Tab'!I99="St Con","COBRA",IF('Census Input Tab'!I99="","",'Census Input Tab'!I99))))</f>
        <v/>
      </c>
      <c r="C68" s="81" t="str">
        <f>IF('Census Input Tab'!$O99="NO","Missing Data",IF('Census Input Tab'!$T99=1,IF('Census Input Tab'!$O99="BLANK","BLANK",""),'Census Input Tab'!B99))</f>
        <v/>
      </c>
      <c r="D68" s="81" t="str">
        <f>IF('Census Input Tab'!$O99="NO","Missing Data",IF('Census Input Tab'!$T99=1,IF('Census Input Tab'!$O99="BLANK","BLANK",""),'Census Input Tab'!A99))</f>
        <v/>
      </c>
      <c r="E68" s="85" t="str">
        <f>IF('Census Input Tab'!$O99="NO","Missing Data",IF('Census Input Tab'!$T99=1,IF('Census Input Tab'!$O99="BLANK","BLANK",""),""))</f>
        <v/>
      </c>
      <c r="F68" s="83" t="str">
        <f>IF('Census Input Tab'!$O99="NO","Missing Data",IF('Census Input Tab'!T99=1,IF('Census Input Tab'!O99="BLANK","BLANK",""),'Census Input Tab'!D99))</f>
        <v/>
      </c>
      <c r="G68" s="81" t="str">
        <f>IF('Census Input Tab'!$O99="NO","Missing Data",IF('Census Input Tab'!T99=1,IF('Census Input Tab'!O99="BLANK","BLANK",""),'Census Input Tab'!E99))</f>
        <v/>
      </c>
      <c r="H68" s="85" t="str">
        <f>IF('Census Input Tab'!$O99="NO","Missing Data",IF('Census Input Tab'!$T99=1,IF('Census Input Tab'!$O99="BLANK","BLANK",""),""))</f>
        <v/>
      </c>
      <c r="I68" s="85" t="str">
        <f>IF('Census Input Tab'!$O99="NO","Missing Data",IF('Census Input Tab'!$T99=1,IF('Census Input Tab'!$O99="BLANK","BLANK",""),""))</f>
        <v/>
      </c>
      <c r="J68" s="85" t="str">
        <f>IF('Census Input Tab'!$O99="NO","Missing Data",IF('Census Input Tab'!$T99=1,IF('Census Input Tab'!$O99="BLANK","BLANK",""),""))</f>
        <v/>
      </c>
      <c r="K68" s="114" t="str">
        <f>IF('Census Input Tab'!$O99="NO","Missing Data",IF(OR($L68="",$L68="BLANK"),IF('Census Input Tab'!O99="BLANK","BLANK",""),IFERROR(INDEX(States,MATCH($L68,Zip_Codes_asTEXT,0)),"Manually enter State")))</f>
        <v/>
      </c>
      <c r="L68" s="85" t="str">
        <f>IF('Census Input Tab'!$O99="NO","Missing Data",IF('Census Input Tab'!T99=1,IF('Census Input Tab'!O99="BLANK","BLANK",""),IF($W68="ZIP CODE NOT IN EV4","Manually enter Zip",$W68)))</f>
        <v/>
      </c>
      <c r="M68" s="85" t="str">
        <f>IF('Census Input Tab'!$O99="NO","Missing Data",IF('Census Input Tab'!T99=1,IF('Census Input Tab'!O99="BLANK","BLANK",""),IF($Y68="ZIP CODE NOT IN EV4","Manually enter Work Zip",$Y68)))</f>
        <v/>
      </c>
      <c r="N68" s="156" t="str">
        <f>IF('Census Input Tab'!$O99="NO","Missing Data",IF('Census Input Tab'!$T99=1,IF('Census Input Tab'!$O99="BLANK","BLANK",""),""))</f>
        <v/>
      </c>
      <c r="O68" s="85" t="str">
        <f>IF('Census Input Tab'!$O99="NO","Missing Data",IF('Census Input Tab'!$T99=1,IF('Census Input Tab'!$O99="BLANK","BLANK",""),""))</f>
        <v/>
      </c>
      <c r="P68" s="81" t="str">
        <f>IF('Census Input Tab'!$O99="NO","Missing Data",IF('Census Input Tab'!T99=1,IF('Census Input Tab'!O99="BLANK","BLANK",""),INDEX('SBMP Underwritten Census'!$S$19:$S$23,MATCH('Census Input Tab'!F99,'SBMP Underwritten Census'!$T$19:$T$23,0))))</f>
        <v/>
      </c>
      <c r="Q68" s="81" t="str">
        <f>IF('Census Input Tab'!$O99="NO","Missing Data",IF('Census Input Tab'!T99=1,IF('Census Input Tab'!O99="BLANK","BLANK",""),IF(AND('Census Input Tab'!G99="",'Census Input Tab'!$O99="YES"),"",INDEX('SBMP Underwritten Census'!$S$27:$S$31,MATCH('Census Input Tab'!G99,'SBMP Underwritten Census'!$T$27:$T$31,0)))))</f>
        <v/>
      </c>
      <c r="V68" s="111">
        <f>IF('Census Input Tab'!O99&lt;&gt;"YES",0,1*'Census Input Tab'!$C99)</f>
        <v>0</v>
      </c>
      <c r="W68" s="111" t="str">
        <f t="shared" si="2"/>
        <v/>
      </c>
      <c r="X68" s="111">
        <f>IF('Census Input Tab'!O99&lt;&gt;"YES",0,1*'Census Input Tab'!J99)</f>
        <v>0</v>
      </c>
      <c r="Y68" s="111" t="str">
        <f t="shared" si="3"/>
        <v/>
      </c>
    </row>
    <row r="69" spans="1:25">
      <c r="A69" s="81" t="str">
        <f>IF('Census Input Tab'!$O100="NO","Missing Data",IF('Census Input Tab'!$T100=1,IF('Census Input Tab'!$O100="BLANK","BLANK",""),INDEX($S$3:$S$5,MATCH('Census Input Tab'!H100,$T$3:$T$5,0))))</f>
        <v/>
      </c>
      <c r="B69" s="81" t="str">
        <f>IF('Census Input Tab'!$O100="NO","Missing Data",IF('Census Input Tab'!$T100=1,IF('Census Input Tab'!$O100="BLANK","BLANK",""),IF('Census Input Tab'!I100="St Con","COBRA",IF('Census Input Tab'!I100="","",'Census Input Tab'!I100))))</f>
        <v/>
      </c>
      <c r="C69" s="81" t="str">
        <f>IF('Census Input Tab'!$O100="NO","Missing Data",IF('Census Input Tab'!$T100=1,IF('Census Input Tab'!$O100="BLANK","BLANK",""),'Census Input Tab'!B100))</f>
        <v/>
      </c>
      <c r="D69" s="81" t="str">
        <f>IF('Census Input Tab'!$O100="NO","Missing Data",IF('Census Input Tab'!$T100=1,IF('Census Input Tab'!$O100="BLANK","BLANK",""),'Census Input Tab'!A100))</f>
        <v/>
      </c>
      <c r="E69" s="85" t="str">
        <f>IF('Census Input Tab'!$O100="NO","Missing Data",IF('Census Input Tab'!$T100=1,IF('Census Input Tab'!$O100="BLANK","BLANK",""),""))</f>
        <v/>
      </c>
      <c r="F69" s="83" t="str">
        <f>IF('Census Input Tab'!$O100="NO","Missing Data",IF('Census Input Tab'!T100=1,IF('Census Input Tab'!O100="BLANK","BLANK",""),'Census Input Tab'!D100))</f>
        <v/>
      </c>
      <c r="G69" s="81" t="str">
        <f>IF('Census Input Tab'!$O100="NO","Missing Data",IF('Census Input Tab'!T100=1,IF('Census Input Tab'!O100="BLANK","BLANK",""),'Census Input Tab'!E100))</f>
        <v/>
      </c>
      <c r="H69" s="85" t="str">
        <f>IF('Census Input Tab'!$O100="NO","Missing Data",IF('Census Input Tab'!$T100=1,IF('Census Input Tab'!$O100="BLANK","BLANK",""),""))</f>
        <v/>
      </c>
      <c r="I69" s="85" t="str">
        <f>IF('Census Input Tab'!$O100="NO","Missing Data",IF('Census Input Tab'!$T100=1,IF('Census Input Tab'!$O100="BLANK","BLANK",""),""))</f>
        <v/>
      </c>
      <c r="J69" s="85" t="str">
        <f>IF('Census Input Tab'!$O100="NO","Missing Data",IF('Census Input Tab'!$T100=1,IF('Census Input Tab'!$O100="BLANK","BLANK",""),""))</f>
        <v/>
      </c>
      <c r="K69" s="114" t="str">
        <f>IF('Census Input Tab'!$O100="NO","Missing Data",IF(OR($L69="",$L69="BLANK"),IF('Census Input Tab'!O100="BLANK","BLANK",""),IFERROR(INDEX(States,MATCH($L69,Zip_Codes_asTEXT,0)),"Manually enter State")))</f>
        <v/>
      </c>
      <c r="L69" s="85" t="str">
        <f>IF('Census Input Tab'!$O100="NO","Missing Data",IF('Census Input Tab'!T100=1,IF('Census Input Tab'!O100="BLANK","BLANK",""),IF($W69="ZIP CODE NOT IN EV4","Manually enter Zip",$W69)))</f>
        <v/>
      </c>
      <c r="M69" s="85" t="str">
        <f>IF('Census Input Tab'!$O100="NO","Missing Data",IF('Census Input Tab'!T100=1,IF('Census Input Tab'!O100="BLANK","BLANK",""),IF($Y69="ZIP CODE NOT IN EV4","Manually enter Work Zip",$Y69)))</f>
        <v/>
      </c>
      <c r="N69" s="156" t="str">
        <f>IF('Census Input Tab'!$O100="NO","Missing Data",IF('Census Input Tab'!$T100=1,IF('Census Input Tab'!$O100="BLANK","BLANK",""),""))</f>
        <v/>
      </c>
      <c r="O69" s="85" t="str">
        <f>IF('Census Input Tab'!$O100="NO","Missing Data",IF('Census Input Tab'!$T100=1,IF('Census Input Tab'!$O100="BLANK","BLANK",""),""))</f>
        <v/>
      </c>
      <c r="P69" s="81" t="str">
        <f>IF('Census Input Tab'!$O100="NO","Missing Data",IF('Census Input Tab'!T100=1,IF('Census Input Tab'!O100="BLANK","BLANK",""),INDEX('SBMP Underwritten Census'!$S$19:$S$23,MATCH('Census Input Tab'!F100,'SBMP Underwritten Census'!$T$19:$T$23,0))))</f>
        <v/>
      </c>
      <c r="Q69" s="81" t="str">
        <f>IF('Census Input Tab'!$O100="NO","Missing Data",IF('Census Input Tab'!T100=1,IF('Census Input Tab'!O100="BLANK","BLANK",""),IF(AND('Census Input Tab'!G100="",'Census Input Tab'!$O100="YES"),"",INDEX('SBMP Underwritten Census'!$S$27:$S$31,MATCH('Census Input Tab'!G100,'SBMP Underwritten Census'!$T$27:$T$31,0)))))</f>
        <v/>
      </c>
      <c r="V69" s="111">
        <f>IF('Census Input Tab'!O100&lt;&gt;"YES",0,1*'Census Input Tab'!$C100)</f>
        <v>0</v>
      </c>
      <c r="W69" s="111" t="str">
        <f t="shared" si="2"/>
        <v/>
      </c>
      <c r="X69" s="111">
        <f>IF('Census Input Tab'!O100&lt;&gt;"YES",0,1*'Census Input Tab'!J100)</f>
        <v>0</v>
      </c>
      <c r="Y69" s="111" t="str">
        <f t="shared" si="3"/>
        <v/>
      </c>
    </row>
    <row r="70" spans="1:25">
      <c r="A70" s="81" t="str">
        <f>IF('Census Input Tab'!$O101="NO","Missing Data",IF('Census Input Tab'!$T101=1,IF('Census Input Tab'!$O101="BLANK","BLANK",""),INDEX($S$3:$S$5,MATCH('Census Input Tab'!H101,$T$3:$T$5,0))))</f>
        <v/>
      </c>
      <c r="B70" s="81" t="str">
        <f>IF('Census Input Tab'!$O101="NO","Missing Data",IF('Census Input Tab'!$T101=1,IF('Census Input Tab'!$O101="BLANK","BLANK",""),IF('Census Input Tab'!I101="St Con","COBRA",IF('Census Input Tab'!I101="","",'Census Input Tab'!I101))))</f>
        <v/>
      </c>
      <c r="C70" s="81" t="str">
        <f>IF('Census Input Tab'!$O101="NO","Missing Data",IF('Census Input Tab'!$T101=1,IF('Census Input Tab'!$O101="BLANK","BLANK",""),'Census Input Tab'!B101))</f>
        <v/>
      </c>
      <c r="D70" s="81" t="str">
        <f>IF('Census Input Tab'!$O101="NO","Missing Data",IF('Census Input Tab'!$T101=1,IF('Census Input Tab'!$O101="BLANK","BLANK",""),'Census Input Tab'!A101))</f>
        <v/>
      </c>
      <c r="E70" s="85" t="str">
        <f>IF('Census Input Tab'!$O101="NO","Missing Data",IF('Census Input Tab'!$T101=1,IF('Census Input Tab'!$O101="BLANK","BLANK",""),""))</f>
        <v/>
      </c>
      <c r="F70" s="83" t="str">
        <f>IF('Census Input Tab'!$O101="NO","Missing Data",IF('Census Input Tab'!T101=1,IF('Census Input Tab'!O101="BLANK","BLANK",""),'Census Input Tab'!D101))</f>
        <v/>
      </c>
      <c r="G70" s="81" t="str">
        <f>IF('Census Input Tab'!$O101="NO","Missing Data",IF('Census Input Tab'!T101=1,IF('Census Input Tab'!O101="BLANK","BLANK",""),'Census Input Tab'!E101))</f>
        <v/>
      </c>
      <c r="H70" s="85" t="str">
        <f>IF('Census Input Tab'!$O101="NO","Missing Data",IF('Census Input Tab'!$T101=1,IF('Census Input Tab'!$O101="BLANK","BLANK",""),""))</f>
        <v/>
      </c>
      <c r="I70" s="85" t="str">
        <f>IF('Census Input Tab'!$O101="NO","Missing Data",IF('Census Input Tab'!$T101=1,IF('Census Input Tab'!$O101="BLANK","BLANK",""),""))</f>
        <v/>
      </c>
      <c r="J70" s="85" t="str">
        <f>IF('Census Input Tab'!$O101="NO","Missing Data",IF('Census Input Tab'!$T101=1,IF('Census Input Tab'!$O101="BLANK","BLANK",""),""))</f>
        <v/>
      </c>
      <c r="K70" s="114" t="str">
        <f>IF('Census Input Tab'!$O101="NO","Missing Data",IF(OR($L70="",$L70="BLANK"),IF('Census Input Tab'!O101="BLANK","BLANK",""),IFERROR(INDEX(States,MATCH($L70,Zip_Codes_asTEXT,0)),"Manually enter State")))</f>
        <v/>
      </c>
      <c r="L70" s="85" t="str">
        <f>IF('Census Input Tab'!$O101="NO","Missing Data",IF('Census Input Tab'!T101=1,IF('Census Input Tab'!O101="BLANK","BLANK",""),IF($W70="ZIP CODE NOT IN EV4","Manually enter Zip",$W70)))</f>
        <v/>
      </c>
      <c r="M70" s="85" t="str">
        <f>IF('Census Input Tab'!$O101="NO","Missing Data",IF('Census Input Tab'!T101=1,IF('Census Input Tab'!O101="BLANK","BLANK",""),IF($Y70="ZIP CODE NOT IN EV4","Manually enter Work Zip",$Y70)))</f>
        <v/>
      </c>
      <c r="N70" s="156" t="str">
        <f>IF('Census Input Tab'!$O101="NO","Missing Data",IF('Census Input Tab'!$T101=1,IF('Census Input Tab'!$O101="BLANK","BLANK",""),""))</f>
        <v/>
      </c>
      <c r="O70" s="85" t="str">
        <f>IF('Census Input Tab'!$O101="NO","Missing Data",IF('Census Input Tab'!$T101=1,IF('Census Input Tab'!$O101="BLANK","BLANK",""),""))</f>
        <v/>
      </c>
      <c r="P70" s="81" t="str">
        <f>IF('Census Input Tab'!$O101="NO","Missing Data",IF('Census Input Tab'!T101=1,IF('Census Input Tab'!O101="BLANK","BLANK",""),INDEX('SBMP Underwritten Census'!$S$19:$S$23,MATCH('Census Input Tab'!F101,'SBMP Underwritten Census'!$T$19:$T$23,0))))</f>
        <v/>
      </c>
      <c r="Q70" s="81" t="str">
        <f>IF('Census Input Tab'!$O101="NO","Missing Data",IF('Census Input Tab'!T101=1,IF('Census Input Tab'!O101="BLANK","BLANK",""),IF(AND('Census Input Tab'!G101="",'Census Input Tab'!$O101="YES"),"",INDEX('SBMP Underwritten Census'!$S$27:$S$31,MATCH('Census Input Tab'!G101,'SBMP Underwritten Census'!$T$27:$T$31,0)))))</f>
        <v/>
      </c>
      <c r="V70" s="111">
        <f>IF('Census Input Tab'!O101&lt;&gt;"YES",0,1*'Census Input Tab'!$C101)</f>
        <v>0</v>
      </c>
      <c r="W70" s="111" t="str">
        <f t="shared" si="2"/>
        <v/>
      </c>
      <c r="X70" s="111">
        <f>IF('Census Input Tab'!O101&lt;&gt;"YES",0,1*'Census Input Tab'!J101)</f>
        <v>0</v>
      </c>
      <c r="Y70" s="111" t="str">
        <f t="shared" si="3"/>
        <v/>
      </c>
    </row>
    <row r="71" spans="1:25">
      <c r="A71" s="81" t="str">
        <f>IF('Census Input Tab'!$O102="NO","Missing Data",IF('Census Input Tab'!$T102=1,IF('Census Input Tab'!$O102="BLANK","BLANK",""),INDEX($S$3:$S$5,MATCH('Census Input Tab'!H102,$T$3:$T$5,0))))</f>
        <v/>
      </c>
      <c r="B71" s="81" t="str">
        <f>IF('Census Input Tab'!$O102="NO","Missing Data",IF('Census Input Tab'!$T102=1,IF('Census Input Tab'!$O102="BLANK","BLANK",""),IF('Census Input Tab'!I102="St Con","COBRA",IF('Census Input Tab'!I102="","",'Census Input Tab'!I102))))</f>
        <v/>
      </c>
      <c r="C71" s="81" t="str">
        <f>IF('Census Input Tab'!$O102="NO","Missing Data",IF('Census Input Tab'!$T102=1,IF('Census Input Tab'!$O102="BLANK","BLANK",""),'Census Input Tab'!B102))</f>
        <v/>
      </c>
      <c r="D71" s="81" t="str">
        <f>IF('Census Input Tab'!$O102="NO","Missing Data",IF('Census Input Tab'!$T102=1,IF('Census Input Tab'!$O102="BLANK","BLANK",""),'Census Input Tab'!A102))</f>
        <v/>
      </c>
      <c r="E71" s="85" t="str">
        <f>IF('Census Input Tab'!$O102="NO","Missing Data",IF('Census Input Tab'!$T102=1,IF('Census Input Tab'!$O102="BLANK","BLANK",""),""))</f>
        <v/>
      </c>
      <c r="F71" s="83" t="str">
        <f>IF('Census Input Tab'!$O102="NO","Missing Data",IF('Census Input Tab'!T102=1,IF('Census Input Tab'!O102="BLANK","BLANK",""),'Census Input Tab'!D102))</f>
        <v/>
      </c>
      <c r="G71" s="81" t="str">
        <f>IF('Census Input Tab'!$O102="NO","Missing Data",IF('Census Input Tab'!T102=1,IF('Census Input Tab'!O102="BLANK","BLANK",""),'Census Input Tab'!E102))</f>
        <v/>
      </c>
      <c r="H71" s="85" t="str">
        <f>IF('Census Input Tab'!$O102="NO","Missing Data",IF('Census Input Tab'!$T102=1,IF('Census Input Tab'!$O102="BLANK","BLANK",""),""))</f>
        <v/>
      </c>
      <c r="I71" s="85" t="str">
        <f>IF('Census Input Tab'!$O102="NO","Missing Data",IF('Census Input Tab'!$T102=1,IF('Census Input Tab'!$O102="BLANK","BLANK",""),""))</f>
        <v/>
      </c>
      <c r="J71" s="85" t="str">
        <f>IF('Census Input Tab'!$O102="NO","Missing Data",IF('Census Input Tab'!$T102=1,IF('Census Input Tab'!$O102="BLANK","BLANK",""),""))</f>
        <v/>
      </c>
      <c r="K71" s="114" t="str">
        <f>IF('Census Input Tab'!$O102="NO","Missing Data",IF(OR($L71="",$L71="BLANK"),IF('Census Input Tab'!O102="BLANK","BLANK",""),IFERROR(INDEX(States,MATCH($L71,Zip_Codes_asTEXT,0)),"Manually enter State")))</f>
        <v/>
      </c>
      <c r="L71" s="85" t="str">
        <f>IF('Census Input Tab'!$O102="NO","Missing Data",IF('Census Input Tab'!T102=1,IF('Census Input Tab'!O102="BLANK","BLANK",""),IF($W71="ZIP CODE NOT IN EV4","Manually enter Zip",$W71)))</f>
        <v/>
      </c>
      <c r="M71" s="85" t="str">
        <f>IF('Census Input Tab'!$O102="NO","Missing Data",IF('Census Input Tab'!T102=1,IF('Census Input Tab'!O102="BLANK","BLANK",""),IF($Y71="ZIP CODE NOT IN EV4","Manually enter Work Zip",$Y71)))</f>
        <v/>
      </c>
      <c r="N71" s="156" t="str">
        <f>IF('Census Input Tab'!$O102="NO","Missing Data",IF('Census Input Tab'!$T102=1,IF('Census Input Tab'!$O102="BLANK","BLANK",""),""))</f>
        <v/>
      </c>
      <c r="O71" s="85" t="str">
        <f>IF('Census Input Tab'!$O102="NO","Missing Data",IF('Census Input Tab'!$T102=1,IF('Census Input Tab'!$O102="BLANK","BLANK",""),""))</f>
        <v/>
      </c>
      <c r="P71" s="81" t="str">
        <f>IF('Census Input Tab'!$O102="NO","Missing Data",IF('Census Input Tab'!T102=1,IF('Census Input Tab'!O102="BLANK","BLANK",""),INDEX('SBMP Underwritten Census'!$S$19:$S$23,MATCH('Census Input Tab'!F102,'SBMP Underwritten Census'!$T$19:$T$23,0))))</f>
        <v/>
      </c>
      <c r="Q71" s="81" t="str">
        <f>IF('Census Input Tab'!$O102="NO","Missing Data",IF('Census Input Tab'!T102=1,IF('Census Input Tab'!O102="BLANK","BLANK",""),IF(AND('Census Input Tab'!G102="",'Census Input Tab'!$O102="YES"),"",INDEX('SBMP Underwritten Census'!$S$27:$S$31,MATCH('Census Input Tab'!G102,'SBMP Underwritten Census'!$T$27:$T$31,0)))))</f>
        <v/>
      </c>
      <c r="V71" s="111">
        <f>IF('Census Input Tab'!O102&lt;&gt;"YES",0,1*'Census Input Tab'!$C102)</f>
        <v>0</v>
      </c>
      <c r="W71" s="111" t="str">
        <f t="shared" si="2"/>
        <v/>
      </c>
      <c r="X71" s="111">
        <f>IF('Census Input Tab'!O102&lt;&gt;"YES",0,1*'Census Input Tab'!J102)</f>
        <v>0</v>
      </c>
      <c r="Y71" s="111" t="str">
        <f t="shared" si="3"/>
        <v/>
      </c>
    </row>
    <row r="72" spans="1:25">
      <c r="A72" s="81" t="str">
        <f>IF('Census Input Tab'!$O103="NO","Missing Data",IF('Census Input Tab'!$T103=1,IF('Census Input Tab'!$O103="BLANK","BLANK",""),INDEX($S$3:$S$5,MATCH('Census Input Tab'!H103,$T$3:$T$5,0))))</f>
        <v/>
      </c>
      <c r="B72" s="81" t="str">
        <f>IF('Census Input Tab'!$O103="NO","Missing Data",IF('Census Input Tab'!$T103=1,IF('Census Input Tab'!$O103="BLANK","BLANK",""),IF('Census Input Tab'!I103="St Con","COBRA",IF('Census Input Tab'!I103="","",'Census Input Tab'!I103))))</f>
        <v/>
      </c>
      <c r="C72" s="81" t="str">
        <f>IF('Census Input Tab'!$O103="NO","Missing Data",IF('Census Input Tab'!$T103=1,IF('Census Input Tab'!$O103="BLANK","BLANK",""),'Census Input Tab'!B103))</f>
        <v/>
      </c>
      <c r="D72" s="81" t="str">
        <f>IF('Census Input Tab'!$O103="NO","Missing Data",IF('Census Input Tab'!$T103=1,IF('Census Input Tab'!$O103="BLANK","BLANK",""),'Census Input Tab'!A103))</f>
        <v/>
      </c>
      <c r="E72" s="85" t="str">
        <f>IF('Census Input Tab'!$O103="NO","Missing Data",IF('Census Input Tab'!$T103=1,IF('Census Input Tab'!$O103="BLANK","BLANK",""),""))</f>
        <v/>
      </c>
      <c r="F72" s="83" t="str">
        <f>IF('Census Input Tab'!$O103="NO","Missing Data",IF('Census Input Tab'!T103=1,IF('Census Input Tab'!O103="BLANK","BLANK",""),'Census Input Tab'!D103))</f>
        <v/>
      </c>
      <c r="G72" s="81" t="str">
        <f>IF('Census Input Tab'!$O103="NO","Missing Data",IF('Census Input Tab'!T103=1,IF('Census Input Tab'!O103="BLANK","BLANK",""),'Census Input Tab'!E103))</f>
        <v/>
      </c>
      <c r="H72" s="85" t="str">
        <f>IF('Census Input Tab'!$O103="NO","Missing Data",IF('Census Input Tab'!$T103=1,IF('Census Input Tab'!$O103="BLANK","BLANK",""),""))</f>
        <v/>
      </c>
      <c r="I72" s="85" t="str">
        <f>IF('Census Input Tab'!$O103="NO","Missing Data",IF('Census Input Tab'!$T103=1,IF('Census Input Tab'!$O103="BLANK","BLANK",""),""))</f>
        <v/>
      </c>
      <c r="J72" s="85" t="str">
        <f>IF('Census Input Tab'!$O103="NO","Missing Data",IF('Census Input Tab'!$T103=1,IF('Census Input Tab'!$O103="BLANK","BLANK",""),""))</f>
        <v/>
      </c>
      <c r="K72" s="114" t="str">
        <f>IF('Census Input Tab'!$O103="NO","Missing Data",IF(OR($L72="",$L72="BLANK"),IF('Census Input Tab'!O103="BLANK","BLANK",""),IFERROR(INDEX(States,MATCH($L72,Zip_Codes_asTEXT,0)),"Manually enter State")))</f>
        <v/>
      </c>
      <c r="L72" s="85" t="str">
        <f>IF('Census Input Tab'!$O103="NO","Missing Data",IF('Census Input Tab'!T103=1,IF('Census Input Tab'!O103="BLANK","BLANK",""),IF($W72="ZIP CODE NOT IN EV4","Manually enter Zip",$W72)))</f>
        <v/>
      </c>
      <c r="M72" s="85" t="str">
        <f>IF('Census Input Tab'!$O103="NO","Missing Data",IF('Census Input Tab'!T103=1,IF('Census Input Tab'!O103="BLANK","BLANK",""),IF($Y72="ZIP CODE NOT IN EV4","Manually enter Work Zip",$Y72)))</f>
        <v/>
      </c>
      <c r="N72" s="156" t="str">
        <f>IF('Census Input Tab'!$O103="NO","Missing Data",IF('Census Input Tab'!$T103=1,IF('Census Input Tab'!$O103="BLANK","BLANK",""),""))</f>
        <v/>
      </c>
      <c r="O72" s="85" t="str">
        <f>IF('Census Input Tab'!$O103="NO","Missing Data",IF('Census Input Tab'!$T103=1,IF('Census Input Tab'!$O103="BLANK","BLANK",""),""))</f>
        <v/>
      </c>
      <c r="P72" s="81" t="str">
        <f>IF('Census Input Tab'!$O103="NO","Missing Data",IF('Census Input Tab'!T103=1,IF('Census Input Tab'!O103="BLANK","BLANK",""),INDEX('SBMP Underwritten Census'!$S$19:$S$23,MATCH('Census Input Tab'!F103,'SBMP Underwritten Census'!$T$19:$T$23,0))))</f>
        <v/>
      </c>
      <c r="Q72" s="81" t="str">
        <f>IF('Census Input Tab'!$O103="NO","Missing Data",IF('Census Input Tab'!T103=1,IF('Census Input Tab'!O103="BLANK","BLANK",""),IF(AND('Census Input Tab'!G103="",'Census Input Tab'!$O103="YES"),"",INDEX('SBMP Underwritten Census'!$S$27:$S$31,MATCH('Census Input Tab'!G103,'SBMP Underwritten Census'!$T$27:$T$31,0)))))</f>
        <v/>
      </c>
      <c r="V72" s="111">
        <f>IF('Census Input Tab'!O103&lt;&gt;"YES",0,1*'Census Input Tab'!$C103)</f>
        <v>0</v>
      </c>
      <c r="W72" s="111" t="str">
        <f t="shared" si="2"/>
        <v/>
      </c>
      <c r="X72" s="111">
        <f>IF('Census Input Tab'!O103&lt;&gt;"YES",0,1*'Census Input Tab'!J103)</f>
        <v>0</v>
      </c>
      <c r="Y72" s="111" t="str">
        <f t="shared" si="3"/>
        <v/>
      </c>
    </row>
    <row r="73" spans="1:25">
      <c r="A73" s="81" t="str">
        <f>IF('Census Input Tab'!$O104="NO","Missing Data",IF('Census Input Tab'!$T104=1,IF('Census Input Tab'!$O104="BLANK","BLANK",""),INDEX($S$3:$S$5,MATCH('Census Input Tab'!H104,$T$3:$T$5,0))))</f>
        <v/>
      </c>
      <c r="B73" s="81" t="str">
        <f>IF('Census Input Tab'!$O104="NO","Missing Data",IF('Census Input Tab'!$T104=1,IF('Census Input Tab'!$O104="BLANK","BLANK",""),IF('Census Input Tab'!I104="St Con","COBRA",IF('Census Input Tab'!I104="","",'Census Input Tab'!I104))))</f>
        <v/>
      </c>
      <c r="C73" s="81" t="str">
        <f>IF('Census Input Tab'!$O104="NO","Missing Data",IF('Census Input Tab'!$T104=1,IF('Census Input Tab'!$O104="BLANK","BLANK",""),'Census Input Tab'!B104))</f>
        <v/>
      </c>
      <c r="D73" s="81" t="str">
        <f>IF('Census Input Tab'!$O104="NO","Missing Data",IF('Census Input Tab'!$T104=1,IF('Census Input Tab'!$O104="BLANK","BLANK",""),'Census Input Tab'!A104))</f>
        <v/>
      </c>
      <c r="E73" s="85" t="str">
        <f>IF('Census Input Tab'!$O104="NO","Missing Data",IF('Census Input Tab'!$T104=1,IF('Census Input Tab'!$O104="BLANK","BLANK",""),""))</f>
        <v/>
      </c>
      <c r="F73" s="83" t="str">
        <f>IF('Census Input Tab'!$O104="NO","Missing Data",IF('Census Input Tab'!T104=1,IF('Census Input Tab'!O104="BLANK","BLANK",""),'Census Input Tab'!D104))</f>
        <v/>
      </c>
      <c r="G73" s="81" t="str">
        <f>IF('Census Input Tab'!$O104="NO","Missing Data",IF('Census Input Tab'!T104=1,IF('Census Input Tab'!O104="BLANK","BLANK",""),'Census Input Tab'!E104))</f>
        <v/>
      </c>
      <c r="H73" s="85" t="str">
        <f>IF('Census Input Tab'!$O104="NO","Missing Data",IF('Census Input Tab'!$T104=1,IF('Census Input Tab'!$O104="BLANK","BLANK",""),""))</f>
        <v/>
      </c>
      <c r="I73" s="85" t="str">
        <f>IF('Census Input Tab'!$O104="NO","Missing Data",IF('Census Input Tab'!$T104=1,IF('Census Input Tab'!$O104="BLANK","BLANK",""),""))</f>
        <v/>
      </c>
      <c r="J73" s="85" t="str">
        <f>IF('Census Input Tab'!$O104="NO","Missing Data",IF('Census Input Tab'!$T104=1,IF('Census Input Tab'!$O104="BLANK","BLANK",""),""))</f>
        <v/>
      </c>
      <c r="K73" s="114" t="str">
        <f>IF('Census Input Tab'!$O104="NO","Missing Data",IF(OR($L73="",$L73="BLANK"),IF('Census Input Tab'!O104="BLANK","BLANK",""),IFERROR(INDEX(States,MATCH($L73,Zip_Codes_asTEXT,0)),"Manually enter State")))</f>
        <v/>
      </c>
      <c r="L73" s="85" t="str">
        <f>IF('Census Input Tab'!$O104="NO","Missing Data",IF('Census Input Tab'!T104=1,IF('Census Input Tab'!O104="BLANK","BLANK",""),IF($W73="ZIP CODE NOT IN EV4","Manually enter Zip",$W73)))</f>
        <v/>
      </c>
      <c r="M73" s="85" t="str">
        <f>IF('Census Input Tab'!$O104="NO","Missing Data",IF('Census Input Tab'!T104=1,IF('Census Input Tab'!O104="BLANK","BLANK",""),IF($Y73="ZIP CODE NOT IN EV4","Manually enter Work Zip",$Y73)))</f>
        <v/>
      </c>
      <c r="N73" s="156" t="str">
        <f>IF('Census Input Tab'!$O104="NO","Missing Data",IF('Census Input Tab'!$T104=1,IF('Census Input Tab'!$O104="BLANK","BLANK",""),""))</f>
        <v/>
      </c>
      <c r="O73" s="85" t="str">
        <f>IF('Census Input Tab'!$O104="NO","Missing Data",IF('Census Input Tab'!$T104=1,IF('Census Input Tab'!$O104="BLANK","BLANK",""),""))</f>
        <v/>
      </c>
      <c r="P73" s="81" t="str">
        <f>IF('Census Input Tab'!$O104="NO","Missing Data",IF('Census Input Tab'!T104=1,IF('Census Input Tab'!O104="BLANK","BLANK",""),INDEX('SBMP Underwritten Census'!$S$19:$S$23,MATCH('Census Input Tab'!F104,'SBMP Underwritten Census'!$T$19:$T$23,0))))</f>
        <v/>
      </c>
      <c r="Q73" s="81" t="str">
        <f>IF('Census Input Tab'!$O104="NO","Missing Data",IF('Census Input Tab'!T104=1,IF('Census Input Tab'!O104="BLANK","BLANK",""),IF(AND('Census Input Tab'!G104="",'Census Input Tab'!$O104="YES"),"",INDEX('SBMP Underwritten Census'!$S$27:$S$31,MATCH('Census Input Tab'!G104,'SBMP Underwritten Census'!$T$27:$T$31,0)))))</f>
        <v/>
      </c>
      <c r="V73" s="111">
        <f>IF('Census Input Tab'!O104&lt;&gt;"YES",0,1*'Census Input Tab'!$C104)</f>
        <v>0</v>
      </c>
      <c r="W73" s="111" t="str">
        <f t="shared" si="2"/>
        <v/>
      </c>
      <c r="X73" s="111">
        <f>IF('Census Input Tab'!O104&lt;&gt;"YES",0,1*'Census Input Tab'!J104)</f>
        <v>0</v>
      </c>
      <c r="Y73" s="111" t="str">
        <f t="shared" si="3"/>
        <v/>
      </c>
    </row>
    <row r="74" spans="1:25">
      <c r="A74" s="81" t="str">
        <f>IF('Census Input Tab'!$O105="NO","Missing Data",IF('Census Input Tab'!$T105=1,IF('Census Input Tab'!$O105="BLANK","BLANK",""),INDEX($S$3:$S$5,MATCH('Census Input Tab'!H105,$T$3:$T$5,0))))</f>
        <v/>
      </c>
      <c r="B74" s="81" t="str">
        <f>IF('Census Input Tab'!$O105="NO","Missing Data",IF('Census Input Tab'!$T105=1,IF('Census Input Tab'!$O105="BLANK","BLANK",""),IF('Census Input Tab'!I105="St Con","COBRA",IF('Census Input Tab'!I105="","",'Census Input Tab'!I105))))</f>
        <v/>
      </c>
      <c r="C74" s="81" t="str">
        <f>IF('Census Input Tab'!$O105="NO","Missing Data",IF('Census Input Tab'!$T105=1,IF('Census Input Tab'!$O105="BLANK","BLANK",""),'Census Input Tab'!B105))</f>
        <v/>
      </c>
      <c r="D74" s="81" t="str">
        <f>IF('Census Input Tab'!$O105="NO","Missing Data",IF('Census Input Tab'!$T105=1,IF('Census Input Tab'!$O105="BLANK","BLANK",""),'Census Input Tab'!A105))</f>
        <v/>
      </c>
      <c r="E74" s="85" t="str">
        <f>IF('Census Input Tab'!$O105="NO","Missing Data",IF('Census Input Tab'!$T105=1,IF('Census Input Tab'!$O105="BLANK","BLANK",""),""))</f>
        <v/>
      </c>
      <c r="F74" s="83" t="str">
        <f>IF('Census Input Tab'!$O105="NO","Missing Data",IF('Census Input Tab'!T105=1,IF('Census Input Tab'!O105="BLANK","BLANK",""),'Census Input Tab'!D105))</f>
        <v/>
      </c>
      <c r="G74" s="81" t="str">
        <f>IF('Census Input Tab'!$O105="NO","Missing Data",IF('Census Input Tab'!T105=1,IF('Census Input Tab'!O105="BLANK","BLANK",""),'Census Input Tab'!E105))</f>
        <v/>
      </c>
      <c r="H74" s="85" t="str">
        <f>IF('Census Input Tab'!$O105="NO","Missing Data",IF('Census Input Tab'!$T105=1,IF('Census Input Tab'!$O105="BLANK","BLANK",""),""))</f>
        <v/>
      </c>
      <c r="I74" s="85" t="str">
        <f>IF('Census Input Tab'!$O105="NO","Missing Data",IF('Census Input Tab'!$T105=1,IF('Census Input Tab'!$O105="BLANK","BLANK",""),""))</f>
        <v/>
      </c>
      <c r="J74" s="85" t="str">
        <f>IF('Census Input Tab'!$O105="NO","Missing Data",IF('Census Input Tab'!$T105=1,IF('Census Input Tab'!$O105="BLANK","BLANK",""),""))</f>
        <v/>
      </c>
      <c r="K74" s="114" t="str">
        <f>IF('Census Input Tab'!$O105="NO","Missing Data",IF(OR($L74="",$L74="BLANK"),IF('Census Input Tab'!O105="BLANK","BLANK",""),IFERROR(INDEX(States,MATCH($L74,Zip_Codes_asTEXT,0)),"Manually enter State")))</f>
        <v/>
      </c>
      <c r="L74" s="85" t="str">
        <f>IF('Census Input Tab'!$O105="NO","Missing Data",IF('Census Input Tab'!T105=1,IF('Census Input Tab'!O105="BLANK","BLANK",""),IF($W74="ZIP CODE NOT IN EV4","Manually enter Zip",$W74)))</f>
        <v/>
      </c>
      <c r="M74" s="85" t="str">
        <f>IF('Census Input Tab'!$O105="NO","Missing Data",IF('Census Input Tab'!T105=1,IF('Census Input Tab'!O105="BLANK","BLANK",""),IF($Y74="ZIP CODE NOT IN EV4","Manually enter Work Zip",$Y74)))</f>
        <v/>
      </c>
      <c r="N74" s="156" t="str">
        <f>IF('Census Input Tab'!$O105="NO","Missing Data",IF('Census Input Tab'!$T105=1,IF('Census Input Tab'!$O105="BLANK","BLANK",""),""))</f>
        <v/>
      </c>
      <c r="O74" s="85" t="str">
        <f>IF('Census Input Tab'!$O105="NO","Missing Data",IF('Census Input Tab'!$T105=1,IF('Census Input Tab'!$O105="BLANK","BLANK",""),""))</f>
        <v/>
      </c>
      <c r="P74" s="81" t="str">
        <f>IF('Census Input Tab'!$O105="NO","Missing Data",IF('Census Input Tab'!T105=1,IF('Census Input Tab'!O105="BLANK","BLANK",""),INDEX('SBMP Underwritten Census'!$S$19:$S$23,MATCH('Census Input Tab'!F105,'SBMP Underwritten Census'!$T$19:$T$23,0))))</f>
        <v/>
      </c>
      <c r="Q74" s="81" t="str">
        <f>IF('Census Input Tab'!$O105="NO","Missing Data",IF('Census Input Tab'!T105=1,IF('Census Input Tab'!O105="BLANK","BLANK",""),IF(AND('Census Input Tab'!G105="",'Census Input Tab'!$O105="YES"),"",INDEX('SBMP Underwritten Census'!$S$27:$S$31,MATCH('Census Input Tab'!G105,'SBMP Underwritten Census'!$T$27:$T$31,0)))))</f>
        <v/>
      </c>
      <c r="V74" s="111">
        <f>IF('Census Input Tab'!O105&lt;&gt;"YES",0,1*'Census Input Tab'!$C105)</f>
        <v>0</v>
      </c>
      <c r="W74" s="111" t="str">
        <f t="shared" si="2"/>
        <v/>
      </c>
      <c r="X74" s="111">
        <f>IF('Census Input Tab'!O105&lt;&gt;"YES",0,1*'Census Input Tab'!J105)</f>
        <v>0</v>
      </c>
      <c r="Y74" s="111" t="str">
        <f t="shared" si="3"/>
        <v/>
      </c>
    </row>
    <row r="75" spans="1:25">
      <c r="A75" s="81" t="str">
        <f>IF('Census Input Tab'!$O106="NO","Missing Data",IF('Census Input Tab'!$T106=1,IF('Census Input Tab'!$O106="BLANK","BLANK",""),INDEX($S$3:$S$5,MATCH('Census Input Tab'!H106,$T$3:$T$5,0))))</f>
        <v/>
      </c>
      <c r="B75" s="81" t="str">
        <f>IF('Census Input Tab'!$O106="NO","Missing Data",IF('Census Input Tab'!$T106=1,IF('Census Input Tab'!$O106="BLANK","BLANK",""),IF('Census Input Tab'!I106="St Con","COBRA",IF('Census Input Tab'!I106="","",'Census Input Tab'!I106))))</f>
        <v/>
      </c>
      <c r="C75" s="81" t="str">
        <f>IF('Census Input Tab'!$O106="NO","Missing Data",IF('Census Input Tab'!$T106=1,IF('Census Input Tab'!$O106="BLANK","BLANK",""),'Census Input Tab'!B106))</f>
        <v/>
      </c>
      <c r="D75" s="81" t="str">
        <f>IF('Census Input Tab'!$O106="NO","Missing Data",IF('Census Input Tab'!$T106=1,IF('Census Input Tab'!$O106="BLANK","BLANK",""),'Census Input Tab'!A106))</f>
        <v/>
      </c>
      <c r="E75" s="85" t="str">
        <f>IF('Census Input Tab'!$O106="NO","Missing Data",IF('Census Input Tab'!$T106=1,IF('Census Input Tab'!$O106="BLANK","BLANK",""),""))</f>
        <v/>
      </c>
      <c r="F75" s="83" t="str">
        <f>IF('Census Input Tab'!$O106="NO","Missing Data",IF('Census Input Tab'!T106=1,IF('Census Input Tab'!O106="BLANK","BLANK",""),'Census Input Tab'!D106))</f>
        <v/>
      </c>
      <c r="G75" s="81" t="str">
        <f>IF('Census Input Tab'!$O106="NO","Missing Data",IF('Census Input Tab'!T106=1,IF('Census Input Tab'!O106="BLANK","BLANK",""),'Census Input Tab'!E106))</f>
        <v/>
      </c>
      <c r="H75" s="85" t="str">
        <f>IF('Census Input Tab'!$O106="NO","Missing Data",IF('Census Input Tab'!$T106=1,IF('Census Input Tab'!$O106="BLANK","BLANK",""),""))</f>
        <v/>
      </c>
      <c r="I75" s="85" t="str">
        <f>IF('Census Input Tab'!$O106="NO","Missing Data",IF('Census Input Tab'!$T106=1,IF('Census Input Tab'!$O106="BLANK","BLANK",""),""))</f>
        <v/>
      </c>
      <c r="J75" s="85" t="str">
        <f>IF('Census Input Tab'!$O106="NO","Missing Data",IF('Census Input Tab'!$T106=1,IF('Census Input Tab'!$O106="BLANK","BLANK",""),""))</f>
        <v/>
      </c>
      <c r="K75" s="114" t="str">
        <f>IF('Census Input Tab'!$O106="NO","Missing Data",IF(OR($L75="",$L75="BLANK"),IF('Census Input Tab'!O106="BLANK","BLANK",""),IFERROR(INDEX(States,MATCH($L75,Zip_Codes_asTEXT,0)),"Manually enter State")))</f>
        <v/>
      </c>
      <c r="L75" s="85" t="str">
        <f>IF('Census Input Tab'!$O106="NO","Missing Data",IF('Census Input Tab'!T106=1,IF('Census Input Tab'!O106="BLANK","BLANK",""),IF($W75="ZIP CODE NOT IN EV4","Manually enter Zip",$W75)))</f>
        <v/>
      </c>
      <c r="M75" s="85" t="str">
        <f>IF('Census Input Tab'!$O106="NO","Missing Data",IF('Census Input Tab'!T106=1,IF('Census Input Tab'!O106="BLANK","BLANK",""),IF($Y75="ZIP CODE NOT IN EV4","Manually enter Work Zip",$Y75)))</f>
        <v/>
      </c>
      <c r="N75" s="156" t="str">
        <f>IF('Census Input Tab'!$O106="NO","Missing Data",IF('Census Input Tab'!$T106=1,IF('Census Input Tab'!$O106="BLANK","BLANK",""),""))</f>
        <v/>
      </c>
      <c r="O75" s="85" t="str">
        <f>IF('Census Input Tab'!$O106="NO","Missing Data",IF('Census Input Tab'!$T106=1,IF('Census Input Tab'!$O106="BLANK","BLANK",""),""))</f>
        <v/>
      </c>
      <c r="P75" s="81" t="str">
        <f>IF('Census Input Tab'!$O106="NO","Missing Data",IF('Census Input Tab'!T106=1,IF('Census Input Tab'!O106="BLANK","BLANK",""),INDEX('SBMP Underwritten Census'!$S$19:$S$23,MATCH('Census Input Tab'!F106,'SBMP Underwritten Census'!$T$19:$T$23,0))))</f>
        <v/>
      </c>
      <c r="Q75" s="81" t="str">
        <f>IF('Census Input Tab'!$O106="NO","Missing Data",IF('Census Input Tab'!T106=1,IF('Census Input Tab'!O106="BLANK","BLANK",""),IF(AND('Census Input Tab'!G106="",'Census Input Tab'!$O106="YES"),"",INDEX('SBMP Underwritten Census'!$S$27:$S$31,MATCH('Census Input Tab'!G106,'SBMP Underwritten Census'!$T$27:$T$31,0)))))</f>
        <v/>
      </c>
      <c r="V75" s="111">
        <f>IF('Census Input Tab'!O106&lt;&gt;"YES",0,1*'Census Input Tab'!$C106)</f>
        <v>0</v>
      </c>
      <c r="W75" s="111" t="str">
        <f t="shared" si="2"/>
        <v/>
      </c>
      <c r="X75" s="111">
        <f>IF('Census Input Tab'!O106&lt;&gt;"YES",0,1*'Census Input Tab'!J106)</f>
        <v>0</v>
      </c>
      <c r="Y75" s="111" t="str">
        <f t="shared" si="3"/>
        <v/>
      </c>
    </row>
    <row r="76" spans="1:25">
      <c r="A76" s="81" t="str">
        <f>IF('Census Input Tab'!$O107="NO","Missing Data",IF('Census Input Tab'!$T107=1,IF('Census Input Tab'!$O107="BLANK","BLANK",""),INDEX($S$3:$S$5,MATCH('Census Input Tab'!H107,$T$3:$T$5,0))))</f>
        <v/>
      </c>
      <c r="B76" s="81" t="str">
        <f>IF('Census Input Tab'!$O107="NO","Missing Data",IF('Census Input Tab'!$T107=1,IF('Census Input Tab'!$O107="BLANK","BLANK",""),IF('Census Input Tab'!I107="St Con","COBRA",IF('Census Input Tab'!I107="","",'Census Input Tab'!I107))))</f>
        <v/>
      </c>
      <c r="C76" s="81" t="str">
        <f>IF('Census Input Tab'!$O107="NO","Missing Data",IF('Census Input Tab'!$T107=1,IF('Census Input Tab'!$O107="BLANK","BLANK",""),'Census Input Tab'!B107))</f>
        <v/>
      </c>
      <c r="D76" s="81" t="str">
        <f>IF('Census Input Tab'!$O107="NO","Missing Data",IF('Census Input Tab'!$T107=1,IF('Census Input Tab'!$O107="BLANK","BLANK",""),'Census Input Tab'!A107))</f>
        <v/>
      </c>
      <c r="E76" s="85" t="str">
        <f>IF('Census Input Tab'!$O107="NO","Missing Data",IF('Census Input Tab'!$T107=1,IF('Census Input Tab'!$O107="BLANK","BLANK",""),""))</f>
        <v/>
      </c>
      <c r="F76" s="83" t="str">
        <f>IF('Census Input Tab'!$O107="NO","Missing Data",IF('Census Input Tab'!T107=1,IF('Census Input Tab'!O107="BLANK","BLANK",""),'Census Input Tab'!D107))</f>
        <v/>
      </c>
      <c r="G76" s="81" t="str">
        <f>IF('Census Input Tab'!$O107="NO","Missing Data",IF('Census Input Tab'!T107=1,IF('Census Input Tab'!O107="BLANK","BLANK",""),'Census Input Tab'!E107))</f>
        <v/>
      </c>
      <c r="H76" s="85" t="str">
        <f>IF('Census Input Tab'!$O107="NO","Missing Data",IF('Census Input Tab'!$T107=1,IF('Census Input Tab'!$O107="BLANK","BLANK",""),""))</f>
        <v/>
      </c>
      <c r="I76" s="85" t="str">
        <f>IF('Census Input Tab'!$O107="NO","Missing Data",IF('Census Input Tab'!$T107=1,IF('Census Input Tab'!$O107="BLANK","BLANK",""),""))</f>
        <v/>
      </c>
      <c r="J76" s="85" t="str">
        <f>IF('Census Input Tab'!$O107="NO","Missing Data",IF('Census Input Tab'!$T107=1,IF('Census Input Tab'!$O107="BLANK","BLANK",""),""))</f>
        <v/>
      </c>
      <c r="K76" s="114" t="str">
        <f>IF('Census Input Tab'!$O107="NO","Missing Data",IF(OR($L76="",$L76="BLANK"),IF('Census Input Tab'!O107="BLANK","BLANK",""),IFERROR(INDEX(States,MATCH($L76,Zip_Codes_asTEXT,0)),"Manually enter State")))</f>
        <v/>
      </c>
      <c r="L76" s="85" t="str">
        <f>IF('Census Input Tab'!$O107="NO","Missing Data",IF('Census Input Tab'!T107=1,IF('Census Input Tab'!O107="BLANK","BLANK",""),IF($W76="ZIP CODE NOT IN EV4","Manually enter Zip",$W76)))</f>
        <v/>
      </c>
      <c r="M76" s="85" t="str">
        <f>IF('Census Input Tab'!$O107="NO","Missing Data",IF('Census Input Tab'!T107=1,IF('Census Input Tab'!O107="BLANK","BLANK",""),IF($Y76="ZIP CODE NOT IN EV4","Manually enter Work Zip",$Y76)))</f>
        <v/>
      </c>
      <c r="N76" s="156" t="str">
        <f>IF('Census Input Tab'!$O107="NO","Missing Data",IF('Census Input Tab'!$T107=1,IF('Census Input Tab'!$O107="BLANK","BLANK",""),""))</f>
        <v/>
      </c>
      <c r="O76" s="85" t="str">
        <f>IF('Census Input Tab'!$O107="NO","Missing Data",IF('Census Input Tab'!$T107=1,IF('Census Input Tab'!$O107="BLANK","BLANK",""),""))</f>
        <v/>
      </c>
      <c r="P76" s="81" t="str">
        <f>IF('Census Input Tab'!$O107="NO","Missing Data",IF('Census Input Tab'!T107=1,IF('Census Input Tab'!O107="BLANK","BLANK",""),INDEX('SBMP Underwritten Census'!$S$19:$S$23,MATCH('Census Input Tab'!F107,'SBMP Underwritten Census'!$T$19:$T$23,0))))</f>
        <v/>
      </c>
      <c r="Q76" s="81" t="str">
        <f>IF('Census Input Tab'!$O107="NO","Missing Data",IF('Census Input Tab'!T107=1,IF('Census Input Tab'!O107="BLANK","BLANK",""),IF(AND('Census Input Tab'!G107="",'Census Input Tab'!$O107="YES"),"",INDEX('SBMP Underwritten Census'!$S$27:$S$31,MATCH('Census Input Tab'!G107,'SBMP Underwritten Census'!$T$27:$T$31,0)))))</f>
        <v/>
      </c>
      <c r="V76" s="111">
        <f>IF('Census Input Tab'!O107&lt;&gt;"YES",0,1*'Census Input Tab'!$C107)</f>
        <v>0</v>
      </c>
      <c r="W76" s="111" t="str">
        <f t="shared" si="2"/>
        <v/>
      </c>
      <c r="X76" s="111">
        <f>IF('Census Input Tab'!O107&lt;&gt;"YES",0,1*'Census Input Tab'!J107)</f>
        <v>0</v>
      </c>
      <c r="Y76" s="111" t="str">
        <f t="shared" si="3"/>
        <v/>
      </c>
    </row>
    <row r="77" spans="1:25">
      <c r="A77" s="81" t="str">
        <f>IF('Census Input Tab'!$O108="NO","Missing Data",IF('Census Input Tab'!$T108=1,IF('Census Input Tab'!$O108="BLANK","BLANK",""),INDEX($S$3:$S$5,MATCH('Census Input Tab'!H108,$T$3:$T$5,0))))</f>
        <v/>
      </c>
      <c r="B77" s="81" t="str">
        <f>IF('Census Input Tab'!$O108="NO","Missing Data",IF('Census Input Tab'!$T108=1,IF('Census Input Tab'!$O108="BLANK","BLANK",""),IF('Census Input Tab'!I108="St Con","COBRA",IF('Census Input Tab'!I108="","",'Census Input Tab'!I108))))</f>
        <v/>
      </c>
      <c r="C77" s="81" t="str">
        <f>IF('Census Input Tab'!$O108="NO","Missing Data",IF('Census Input Tab'!$T108=1,IF('Census Input Tab'!$O108="BLANK","BLANK",""),'Census Input Tab'!B108))</f>
        <v/>
      </c>
      <c r="D77" s="81" t="str">
        <f>IF('Census Input Tab'!$O108="NO","Missing Data",IF('Census Input Tab'!$T108=1,IF('Census Input Tab'!$O108="BLANK","BLANK",""),'Census Input Tab'!A108))</f>
        <v/>
      </c>
      <c r="E77" s="85" t="str">
        <f>IF('Census Input Tab'!$O108="NO","Missing Data",IF('Census Input Tab'!$T108=1,IF('Census Input Tab'!$O108="BLANK","BLANK",""),""))</f>
        <v/>
      </c>
      <c r="F77" s="83" t="str">
        <f>IF('Census Input Tab'!$O108="NO","Missing Data",IF('Census Input Tab'!T108=1,IF('Census Input Tab'!O108="BLANK","BLANK",""),'Census Input Tab'!D108))</f>
        <v/>
      </c>
      <c r="G77" s="81" t="str">
        <f>IF('Census Input Tab'!$O108="NO","Missing Data",IF('Census Input Tab'!T108=1,IF('Census Input Tab'!O108="BLANK","BLANK",""),'Census Input Tab'!E108))</f>
        <v/>
      </c>
      <c r="H77" s="85" t="str">
        <f>IF('Census Input Tab'!$O108="NO","Missing Data",IF('Census Input Tab'!$T108=1,IF('Census Input Tab'!$O108="BLANK","BLANK",""),""))</f>
        <v/>
      </c>
      <c r="I77" s="85" t="str">
        <f>IF('Census Input Tab'!$O108="NO","Missing Data",IF('Census Input Tab'!$T108=1,IF('Census Input Tab'!$O108="BLANK","BLANK",""),""))</f>
        <v/>
      </c>
      <c r="J77" s="85" t="str">
        <f>IF('Census Input Tab'!$O108="NO","Missing Data",IF('Census Input Tab'!$T108=1,IF('Census Input Tab'!$O108="BLANK","BLANK",""),""))</f>
        <v/>
      </c>
      <c r="K77" s="114" t="str">
        <f>IF('Census Input Tab'!$O108="NO","Missing Data",IF(OR($L77="",$L77="BLANK"),IF('Census Input Tab'!O108="BLANK","BLANK",""),IFERROR(INDEX(States,MATCH($L77,Zip_Codes_asTEXT,0)),"Manually enter State")))</f>
        <v/>
      </c>
      <c r="L77" s="85" t="str">
        <f>IF('Census Input Tab'!$O108="NO","Missing Data",IF('Census Input Tab'!T108=1,IF('Census Input Tab'!O108="BLANK","BLANK",""),IF($W77="ZIP CODE NOT IN EV4","Manually enter Zip",$W77)))</f>
        <v/>
      </c>
      <c r="M77" s="85" t="str">
        <f>IF('Census Input Tab'!$O108="NO","Missing Data",IF('Census Input Tab'!T108=1,IF('Census Input Tab'!O108="BLANK","BLANK",""),IF($Y77="ZIP CODE NOT IN EV4","Manually enter Work Zip",$Y77)))</f>
        <v/>
      </c>
      <c r="N77" s="156" t="str">
        <f>IF('Census Input Tab'!$O108="NO","Missing Data",IF('Census Input Tab'!$T108=1,IF('Census Input Tab'!$O108="BLANK","BLANK",""),""))</f>
        <v/>
      </c>
      <c r="O77" s="85" t="str">
        <f>IF('Census Input Tab'!$O108="NO","Missing Data",IF('Census Input Tab'!$T108=1,IF('Census Input Tab'!$O108="BLANK","BLANK",""),""))</f>
        <v/>
      </c>
      <c r="P77" s="81" t="str">
        <f>IF('Census Input Tab'!$O108="NO","Missing Data",IF('Census Input Tab'!T108=1,IF('Census Input Tab'!O108="BLANK","BLANK",""),INDEX('SBMP Underwritten Census'!$S$19:$S$23,MATCH('Census Input Tab'!F108,'SBMP Underwritten Census'!$T$19:$T$23,0))))</f>
        <v/>
      </c>
      <c r="Q77" s="81" t="str">
        <f>IF('Census Input Tab'!$O108="NO","Missing Data",IF('Census Input Tab'!T108=1,IF('Census Input Tab'!O108="BLANK","BLANK",""),IF(AND('Census Input Tab'!G108="",'Census Input Tab'!$O108="YES"),"",INDEX('SBMP Underwritten Census'!$S$27:$S$31,MATCH('Census Input Tab'!G108,'SBMP Underwritten Census'!$T$27:$T$31,0)))))</f>
        <v/>
      </c>
      <c r="V77" s="111">
        <f>IF('Census Input Tab'!O108&lt;&gt;"YES",0,1*'Census Input Tab'!$C108)</f>
        <v>0</v>
      </c>
      <c r="W77" s="111" t="str">
        <f t="shared" si="2"/>
        <v/>
      </c>
      <c r="X77" s="111">
        <f>IF('Census Input Tab'!O108&lt;&gt;"YES",0,1*'Census Input Tab'!J108)</f>
        <v>0</v>
      </c>
      <c r="Y77" s="111" t="str">
        <f t="shared" si="3"/>
        <v/>
      </c>
    </row>
    <row r="78" spans="1:25">
      <c r="A78" s="81" t="str">
        <f>IF('Census Input Tab'!$O109="NO","Missing Data",IF('Census Input Tab'!$T109=1,IF('Census Input Tab'!$O109="BLANK","BLANK",""),INDEX($S$3:$S$5,MATCH('Census Input Tab'!H109,$T$3:$T$5,0))))</f>
        <v/>
      </c>
      <c r="B78" s="81" t="str">
        <f>IF('Census Input Tab'!$O109="NO","Missing Data",IF('Census Input Tab'!$T109=1,IF('Census Input Tab'!$O109="BLANK","BLANK",""),IF('Census Input Tab'!I109="St Con","COBRA",IF('Census Input Tab'!I109="","",'Census Input Tab'!I109))))</f>
        <v/>
      </c>
      <c r="C78" s="81" t="str">
        <f>IF('Census Input Tab'!$O109="NO","Missing Data",IF('Census Input Tab'!$T109=1,IF('Census Input Tab'!$O109="BLANK","BLANK",""),'Census Input Tab'!B109))</f>
        <v/>
      </c>
      <c r="D78" s="81" t="str">
        <f>IF('Census Input Tab'!$O109="NO","Missing Data",IF('Census Input Tab'!$T109=1,IF('Census Input Tab'!$O109="BLANK","BLANK",""),'Census Input Tab'!A109))</f>
        <v/>
      </c>
      <c r="E78" s="85" t="str">
        <f>IF('Census Input Tab'!$O109="NO","Missing Data",IF('Census Input Tab'!$T109=1,IF('Census Input Tab'!$O109="BLANK","BLANK",""),""))</f>
        <v/>
      </c>
      <c r="F78" s="83" t="str">
        <f>IF('Census Input Tab'!$O109="NO","Missing Data",IF('Census Input Tab'!T109=1,IF('Census Input Tab'!O109="BLANK","BLANK",""),'Census Input Tab'!D109))</f>
        <v/>
      </c>
      <c r="G78" s="81" t="str">
        <f>IF('Census Input Tab'!$O109="NO","Missing Data",IF('Census Input Tab'!T109=1,IF('Census Input Tab'!O109="BLANK","BLANK",""),'Census Input Tab'!E109))</f>
        <v/>
      </c>
      <c r="H78" s="85" t="str">
        <f>IF('Census Input Tab'!$O109="NO","Missing Data",IF('Census Input Tab'!$T109=1,IF('Census Input Tab'!$O109="BLANK","BLANK",""),""))</f>
        <v/>
      </c>
      <c r="I78" s="85" t="str">
        <f>IF('Census Input Tab'!$O109="NO","Missing Data",IF('Census Input Tab'!$T109=1,IF('Census Input Tab'!$O109="BLANK","BLANK",""),""))</f>
        <v/>
      </c>
      <c r="J78" s="85" t="str">
        <f>IF('Census Input Tab'!$O109="NO","Missing Data",IF('Census Input Tab'!$T109=1,IF('Census Input Tab'!$O109="BLANK","BLANK",""),""))</f>
        <v/>
      </c>
      <c r="K78" s="114" t="str">
        <f>IF('Census Input Tab'!$O109="NO","Missing Data",IF(OR($L78="",$L78="BLANK"),IF('Census Input Tab'!O109="BLANK","BLANK",""),IFERROR(INDEX(States,MATCH($L78,Zip_Codes_asTEXT,0)),"Manually enter State")))</f>
        <v/>
      </c>
      <c r="L78" s="85" t="str">
        <f>IF('Census Input Tab'!$O109="NO","Missing Data",IF('Census Input Tab'!T109=1,IF('Census Input Tab'!O109="BLANK","BLANK",""),IF($W78="ZIP CODE NOT IN EV4","Manually enter Zip",$W78)))</f>
        <v/>
      </c>
      <c r="M78" s="85" t="str">
        <f>IF('Census Input Tab'!$O109="NO","Missing Data",IF('Census Input Tab'!T109=1,IF('Census Input Tab'!O109="BLANK","BLANK",""),IF($Y78="ZIP CODE NOT IN EV4","Manually enter Work Zip",$Y78)))</f>
        <v/>
      </c>
      <c r="N78" s="156" t="str">
        <f>IF('Census Input Tab'!$O109="NO","Missing Data",IF('Census Input Tab'!$T109=1,IF('Census Input Tab'!$O109="BLANK","BLANK",""),""))</f>
        <v/>
      </c>
      <c r="O78" s="85" t="str">
        <f>IF('Census Input Tab'!$O109="NO","Missing Data",IF('Census Input Tab'!$T109=1,IF('Census Input Tab'!$O109="BLANK","BLANK",""),""))</f>
        <v/>
      </c>
      <c r="P78" s="81" t="str">
        <f>IF('Census Input Tab'!$O109="NO","Missing Data",IF('Census Input Tab'!T109=1,IF('Census Input Tab'!O109="BLANK","BLANK",""),INDEX('SBMP Underwritten Census'!$S$19:$S$23,MATCH('Census Input Tab'!F109,'SBMP Underwritten Census'!$T$19:$T$23,0))))</f>
        <v/>
      </c>
      <c r="Q78" s="81" t="str">
        <f>IF('Census Input Tab'!$O109="NO","Missing Data",IF('Census Input Tab'!T109=1,IF('Census Input Tab'!O109="BLANK","BLANK",""),IF(AND('Census Input Tab'!G109="",'Census Input Tab'!$O109="YES"),"",INDEX('SBMP Underwritten Census'!$S$27:$S$31,MATCH('Census Input Tab'!G109,'SBMP Underwritten Census'!$T$27:$T$31,0)))))</f>
        <v/>
      </c>
      <c r="V78" s="111">
        <f>IF('Census Input Tab'!O109&lt;&gt;"YES",0,1*'Census Input Tab'!$C109)</f>
        <v>0</v>
      </c>
      <c r="W78" s="111" t="str">
        <f t="shared" si="2"/>
        <v/>
      </c>
      <c r="X78" s="111">
        <f>IF('Census Input Tab'!O109&lt;&gt;"YES",0,1*'Census Input Tab'!J109)</f>
        <v>0</v>
      </c>
      <c r="Y78" s="111" t="str">
        <f t="shared" si="3"/>
        <v/>
      </c>
    </row>
    <row r="79" spans="1:25">
      <c r="A79" s="81" t="str">
        <f>IF('Census Input Tab'!$O110="NO","Missing Data",IF('Census Input Tab'!$T110=1,IF('Census Input Tab'!$O110="BLANK","BLANK",""),INDEX($S$3:$S$5,MATCH('Census Input Tab'!H110,$T$3:$T$5,0))))</f>
        <v/>
      </c>
      <c r="B79" s="81" t="str">
        <f>IF('Census Input Tab'!$O110="NO","Missing Data",IF('Census Input Tab'!$T110=1,IF('Census Input Tab'!$O110="BLANK","BLANK",""),IF('Census Input Tab'!I110="St Con","COBRA",IF('Census Input Tab'!I110="","",'Census Input Tab'!I110))))</f>
        <v/>
      </c>
      <c r="C79" s="81" t="str">
        <f>IF('Census Input Tab'!$O110="NO","Missing Data",IF('Census Input Tab'!$T110=1,IF('Census Input Tab'!$O110="BLANK","BLANK",""),'Census Input Tab'!B110))</f>
        <v/>
      </c>
      <c r="D79" s="81" t="str">
        <f>IF('Census Input Tab'!$O110="NO","Missing Data",IF('Census Input Tab'!$T110=1,IF('Census Input Tab'!$O110="BLANK","BLANK",""),'Census Input Tab'!A110))</f>
        <v/>
      </c>
      <c r="E79" s="85" t="str">
        <f>IF('Census Input Tab'!$O110="NO","Missing Data",IF('Census Input Tab'!$T110=1,IF('Census Input Tab'!$O110="BLANK","BLANK",""),""))</f>
        <v/>
      </c>
      <c r="F79" s="83" t="str">
        <f>IF('Census Input Tab'!$O110="NO","Missing Data",IF('Census Input Tab'!T110=1,IF('Census Input Tab'!O110="BLANK","BLANK",""),'Census Input Tab'!D110))</f>
        <v/>
      </c>
      <c r="G79" s="81" t="str">
        <f>IF('Census Input Tab'!$O110="NO","Missing Data",IF('Census Input Tab'!T110=1,IF('Census Input Tab'!O110="BLANK","BLANK",""),'Census Input Tab'!E110))</f>
        <v/>
      </c>
      <c r="H79" s="85" t="str">
        <f>IF('Census Input Tab'!$O110="NO","Missing Data",IF('Census Input Tab'!$T110=1,IF('Census Input Tab'!$O110="BLANK","BLANK",""),""))</f>
        <v/>
      </c>
      <c r="I79" s="85" t="str">
        <f>IF('Census Input Tab'!$O110="NO","Missing Data",IF('Census Input Tab'!$T110=1,IF('Census Input Tab'!$O110="BLANK","BLANK",""),""))</f>
        <v/>
      </c>
      <c r="J79" s="85" t="str">
        <f>IF('Census Input Tab'!$O110="NO","Missing Data",IF('Census Input Tab'!$T110=1,IF('Census Input Tab'!$O110="BLANK","BLANK",""),""))</f>
        <v/>
      </c>
      <c r="K79" s="114" t="str">
        <f>IF('Census Input Tab'!$O110="NO","Missing Data",IF(OR($L79="",$L79="BLANK"),IF('Census Input Tab'!O110="BLANK","BLANK",""),IFERROR(INDEX(States,MATCH($L79,Zip_Codes_asTEXT,0)),"Manually enter State")))</f>
        <v/>
      </c>
      <c r="L79" s="85" t="str">
        <f>IF('Census Input Tab'!$O110="NO","Missing Data",IF('Census Input Tab'!T110=1,IF('Census Input Tab'!O110="BLANK","BLANK",""),IF($W79="ZIP CODE NOT IN EV4","Manually enter Zip",$W79)))</f>
        <v/>
      </c>
      <c r="M79" s="85" t="str">
        <f>IF('Census Input Tab'!$O110="NO","Missing Data",IF('Census Input Tab'!T110=1,IF('Census Input Tab'!O110="BLANK","BLANK",""),IF($Y79="ZIP CODE NOT IN EV4","Manually enter Work Zip",$Y79)))</f>
        <v/>
      </c>
      <c r="N79" s="156" t="str">
        <f>IF('Census Input Tab'!$O110="NO","Missing Data",IF('Census Input Tab'!$T110=1,IF('Census Input Tab'!$O110="BLANK","BLANK",""),""))</f>
        <v/>
      </c>
      <c r="O79" s="85" t="str">
        <f>IF('Census Input Tab'!$O110="NO","Missing Data",IF('Census Input Tab'!$T110=1,IF('Census Input Tab'!$O110="BLANK","BLANK",""),""))</f>
        <v/>
      </c>
      <c r="P79" s="81" t="str">
        <f>IF('Census Input Tab'!$O110="NO","Missing Data",IF('Census Input Tab'!T110=1,IF('Census Input Tab'!O110="BLANK","BLANK",""),INDEX('SBMP Underwritten Census'!$S$19:$S$23,MATCH('Census Input Tab'!F110,'SBMP Underwritten Census'!$T$19:$T$23,0))))</f>
        <v/>
      </c>
      <c r="Q79" s="81" t="str">
        <f>IF('Census Input Tab'!$O110="NO","Missing Data",IF('Census Input Tab'!T110=1,IF('Census Input Tab'!O110="BLANK","BLANK",""),IF(AND('Census Input Tab'!G110="",'Census Input Tab'!$O110="YES"),"",INDEX('SBMP Underwritten Census'!$S$27:$S$31,MATCH('Census Input Tab'!G110,'SBMP Underwritten Census'!$T$27:$T$31,0)))))</f>
        <v/>
      </c>
      <c r="V79" s="111">
        <f>IF('Census Input Tab'!O110&lt;&gt;"YES",0,1*'Census Input Tab'!$C110)</f>
        <v>0</v>
      </c>
      <c r="W79" s="111" t="str">
        <f t="shared" si="2"/>
        <v/>
      </c>
      <c r="X79" s="111">
        <f>IF('Census Input Tab'!O110&lt;&gt;"YES",0,1*'Census Input Tab'!J110)</f>
        <v>0</v>
      </c>
      <c r="Y79" s="111" t="str">
        <f t="shared" si="3"/>
        <v/>
      </c>
    </row>
    <row r="80" spans="1:25">
      <c r="A80" s="81" t="str">
        <f>IF('Census Input Tab'!$O111="NO","Missing Data",IF('Census Input Tab'!$T111=1,IF('Census Input Tab'!$O111="BLANK","BLANK",""),INDEX($S$3:$S$5,MATCH('Census Input Tab'!H111,$T$3:$T$5,0))))</f>
        <v/>
      </c>
      <c r="B80" s="81" t="str">
        <f>IF('Census Input Tab'!$O111="NO","Missing Data",IF('Census Input Tab'!$T111=1,IF('Census Input Tab'!$O111="BLANK","BLANK",""),IF('Census Input Tab'!I111="St Con","COBRA",IF('Census Input Tab'!I111="","",'Census Input Tab'!I111))))</f>
        <v/>
      </c>
      <c r="C80" s="81" t="str">
        <f>IF('Census Input Tab'!$O111="NO","Missing Data",IF('Census Input Tab'!$T111=1,IF('Census Input Tab'!$O111="BLANK","BLANK",""),'Census Input Tab'!B111))</f>
        <v/>
      </c>
      <c r="D80" s="81" t="str">
        <f>IF('Census Input Tab'!$O111="NO","Missing Data",IF('Census Input Tab'!$T111=1,IF('Census Input Tab'!$O111="BLANK","BLANK",""),'Census Input Tab'!A111))</f>
        <v/>
      </c>
      <c r="E80" s="85" t="str">
        <f>IF('Census Input Tab'!$O111="NO","Missing Data",IF('Census Input Tab'!$T111=1,IF('Census Input Tab'!$O111="BLANK","BLANK",""),""))</f>
        <v/>
      </c>
      <c r="F80" s="83" t="str">
        <f>IF('Census Input Tab'!$O111="NO","Missing Data",IF('Census Input Tab'!T111=1,IF('Census Input Tab'!O111="BLANK","BLANK",""),'Census Input Tab'!D111))</f>
        <v/>
      </c>
      <c r="G80" s="81" t="str">
        <f>IF('Census Input Tab'!$O111="NO","Missing Data",IF('Census Input Tab'!T111=1,IF('Census Input Tab'!O111="BLANK","BLANK",""),'Census Input Tab'!E111))</f>
        <v/>
      </c>
      <c r="H80" s="85" t="str">
        <f>IF('Census Input Tab'!$O111="NO","Missing Data",IF('Census Input Tab'!$T111=1,IF('Census Input Tab'!$O111="BLANK","BLANK",""),""))</f>
        <v/>
      </c>
      <c r="I80" s="85" t="str">
        <f>IF('Census Input Tab'!$O111="NO","Missing Data",IF('Census Input Tab'!$T111=1,IF('Census Input Tab'!$O111="BLANK","BLANK",""),""))</f>
        <v/>
      </c>
      <c r="J80" s="85" t="str">
        <f>IF('Census Input Tab'!$O111="NO","Missing Data",IF('Census Input Tab'!$T111=1,IF('Census Input Tab'!$O111="BLANK","BLANK",""),""))</f>
        <v/>
      </c>
      <c r="K80" s="114" t="str">
        <f>IF('Census Input Tab'!$O111="NO","Missing Data",IF(OR($L80="",$L80="BLANK"),IF('Census Input Tab'!O111="BLANK","BLANK",""),IFERROR(INDEX(States,MATCH($L80,Zip_Codes_asTEXT,0)),"Manually enter State")))</f>
        <v/>
      </c>
      <c r="L80" s="85" t="str">
        <f>IF('Census Input Tab'!$O111="NO","Missing Data",IF('Census Input Tab'!T111=1,IF('Census Input Tab'!O111="BLANK","BLANK",""),IF($W80="ZIP CODE NOT IN EV4","Manually enter Zip",$W80)))</f>
        <v/>
      </c>
      <c r="M80" s="85" t="str">
        <f>IF('Census Input Tab'!$O111="NO","Missing Data",IF('Census Input Tab'!T111=1,IF('Census Input Tab'!O111="BLANK","BLANK",""),IF($Y80="ZIP CODE NOT IN EV4","Manually enter Work Zip",$Y80)))</f>
        <v/>
      </c>
      <c r="N80" s="156" t="str">
        <f>IF('Census Input Tab'!$O111="NO","Missing Data",IF('Census Input Tab'!$T111=1,IF('Census Input Tab'!$O111="BLANK","BLANK",""),""))</f>
        <v/>
      </c>
      <c r="O80" s="85" t="str">
        <f>IF('Census Input Tab'!$O111="NO","Missing Data",IF('Census Input Tab'!$T111=1,IF('Census Input Tab'!$O111="BLANK","BLANK",""),""))</f>
        <v/>
      </c>
      <c r="P80" s="81" t="str">
        <f>IF('Census Input Tab'!$O111="NO","Missing Data",IF('Census Input Tab'!T111=1,IF('Census Input Tab'!O111="BLANK","BLANK",""),INDEX('SBMP Underwritten Census'!$S$19:$S$23,MATCH('Census Input Tab'!F111,'SBMP Underwritten Census'!$T$19:$T$23,0))))</f>
        <v/>
      </c>
      <c r="Q80" s="81" t="str">
        <f>IF('Census Input Tab'!$O111="NO","Missing Data",IF('Census Input Tab'!T111=1,IF('Census Input Tab'!O111="BLANK","BLANK",""),IF(AND('Census Input Tab'!G111="",'Census Input Tab'!$O111="YES"),"",INDEX('SBMP Underwritten Census'!$S$27:$S$31,MATCH('Census Input Tab'!G111,'SBMP Underwritten Census'!$T$27:$T$31,0)))))</f>
        <v/>
      </c>
      <c r="V80" s="111">
        <f>IF('Census Input Tab'!O111&lt;&gt;"YES",0,1*'Census Input Tab'!$C111)</f>
        <v>0</v>
      </c>
      <c r="W80" s="111" t="str">
        <f t="shared" si="2"/>
        <v/>
      </c>
      <c r="X80" s="111">
        <f>IF('Census Input Tab'!O111&lt;&gt;"YES",0,1*'Census Input Tab'!J111)</f>
        <v>0</v>
      </c>
      <c r="Y80" s="111" t="str">
        <f t="shared" si="3"/>
        <v/>
      </c>
    </row>
    <row r="81" spans="1:25">
      <c r="A81" s="81" t="str">
        <f>IF('Census Input Tab'!$O112="NO","Missing Data",IF('Census Input Tab'!$T112=1,IF('Census Input Tab'!$O112="BLANK","BLANK",""),INDEX($S$3:$S$5,MATCH('Census Input Tab'!H112,$T$3:$T$5,0))))</f>
        <v/>
      </c>
      <c r="B81" s="81" t="str">
        <f>IF('Census Input Tab'!$O112="NO","Missing Data",IF('Census Input Tab'!$T112=1,IF('Census Input Tab'!$O112="BLANK","BLANK",""),IF('Census Input Tab'!I112="St Con","COBRA",IF('Census Input Tab'!I112="","",'Census Input Tab'!I112))))</f>
        <v/>
      </c>
      <c r="C81" s="81" t="str">
        <f>IF('Census Input Tab'!$O112="NO","Missing Data",IF('Census Input Tab'!$T112=1,IF('Census Input Tab'!$O112="BLANK","BLANK",""),'Census Input Tab'!B112))</f>
        <v/>
      </c>
      <c r="D81" s="81" t="str">
        <f>IF('Census Input Tab'!$O112="NO","Missing Data",IF('Census Input Tab'!$T112=1,IF('Census Input Tab'!$O112="BLANK","BLANK",""),'Census Input Tab'!A112))</f>
        <v/>
      </c>
      <c r="E81" s="85" t="str">
        <f>IF('Census Input Tab'!$O112="NO","Missing Data",IF('Census Input Tab'!$T112=1,IF('Census Input Tab'!$O112="BLANK","BLANK",""),""))</f>
        <v/>
      </c>
      <c r="F81" s="83" t="str">
        <f>IF('Census Input Tab'!$O112="NO","Missing Data",IF('Census Input Tab'!T112=1,IF('Census Input Tab'!O112="BLANK","BLANK",""),'Census Input Tab'!D112))</f>
        <v/>
      </c>
      <c r="G81" s="81" t="str">
        <f>IF('Census Input Tab'!$O112="NO","Missing Data",IF('Census Input Tab'!T112=1,IF('Census Input Tab'!O112="BLANK","BLANK",""),'Census Input Tab'!E112))</f>
        <v/>
      </c>
      <c r="H81" s="85" t="str">
        <f>IF('Census Input Tab'!$O112="NO","Missing Data",IF('Census Input Tab'!$T112=1,IF('Census Input Tab'!$O112="BLANK","BLANK",""),""))</f>
        <v/>
      </c>
      <c r="I81" s="85" t="str">
        <f>IF('Census Input Tab'!$O112="NO","Missing Data",IF('Census Input Tab'!$T112=1,IF('Census Input Tab'!$O112="BLANK","BLANK",""),""))</f>
        <v/>
      </c>
      <c r="J81" s="85" t="str">
        <f>IF('Census Input Tab'!$O112="NO","Missing Data",IF('Census Input Tab'!$T112=1,IF('Census Input Tab'!$O112="BLANK","BLANK",""),""))</f>
        <v/>
      </c>
      <c r="K81" s="114" t="str">
        <f>IF('Census Input Tab'!$O112="NO","Missing Data",IF(OR($L81="",$L81="BLANK"),IF('Census Input Tab'!O112="BLANK","BLANK",""),IFERROR(INDEX(States,MATCH($L81,Zip_Codes_asTEXT,0)),"Manually enter State")))</f>
        <v/>
      </c>
      <c r="L81" s="85" t="str">
        <f>IF('Census Input Tab'!$O112="NO","Missing Data",IF('Census Input Tab'!T112=1,IF('Census Input Tab'!O112="BLANK","BLANK",""),IF($W81="ZIP CODE NOT IN EV4","Manually enter Zip",$W81)))</f>
        <v/>
      </c>
      <c r="M81" s="85" t="str">
        <f>IF('Census Input Tab'!$O112="NO","Missing Data",IF('Census Input Tab'!T112=1,IF('Census Input Tab'!O112="BLANK","BLANK",""),IF($Y81="ZIP CODE NOT IN EV4","Manually enter Work Zip",$Y81)))</f>
        <v/>
      </c>
      <c r="N81" s="156" t="str">
        <f>IF('Census Input Tab'!$O112="NO","Missing Data",IF('Census Input Tab'!$T112=1,IF('Census Input Tab'!$O112="BLANK","BLANK",""),""))</f>
        <v/>
      </c>
      <c r="O81" s="85" t="str">
        <f>IF('Census Input Tab'!$O112="NO","Missing Data",IF('Census Input Tab'!$T112=1,IF('Census Input Tab'!$O112="BLANK","BLANK",""),""))</f>
        <v/>
      </c>
      <c r="P81" s="81" t="str">
        <f>IF('Census Input Tab'!$O112="NO","Missing Data",IF('Census Input Tab'!T112=1,IF('Census Input Tab'!O112="BLANK","BLANK",""),INDEX('SBMP Underwritten Census'!$S$19:$S$23,MATCH('Census Input Tab'!F112,'SBMP Underwritten Census'!$T$19:$T$23,0))))</f>
        <v/>
      </c>
      <c r="Q81" s="81" t="str">
        <f>IF('Census Input Tab'!$O112="NO","Missing Data",IF('Census Input Tab'!T112=1,IF('Census Input Tab'!O112="BLANK","BLANK",""),IF(AND('Census Input Tab'!G112="",'Census Input Tab'!$O112="YES"),"",INDEX('SBMP Underwritten Census'!$S$27:$S$31,MATCH('Census Input Tab'!G112,'SBMP Underwritten Census'!$T$27:$T$31,0)))))</f>
        <v/>
      </c>
      <c r="V81" s="111">
        <f>IF('Census Input Tab'!O112&lt;&gt;"YES",0,1*'Census Input Tab'!$C112)</f>
        <v>0</v>
      </c>
      <c r="W81" s="111" t="str">
        <f t="shared" si="2"/>
        <v/>
      </c>
      <c r="X81" s="111">
        <f>IF('Census Input Tab'!O112&lt;&gt;"YES",0,1*'Census Input Tab'!J112)</f>
        <v>0</v>
      </c>
      <c r="Y81" s="111" t="str">
        <f t="shared" si="3"/>
        <v/>
      </c>
    </row>
    <row r="82" spans="1:25">
      <c r="A82" s="81" t="str">
        <f>IF('Census Input Tab'!$O113="NO","Missing Data",IF('Census Input Tab'!$T113=1,IF('Census Input Tab'!$O113="BLANK","BLANK",""),INDEX($S$3:$S$5,MATCH('Census Input Tab'!H113,$T$3:$T$5,0))))</f>
        <v/>
      </c>
      <c r="B82" s="81" t="str">
        <f>IF('Census Input Tab'!$O113="NO","Missing Data",IF('Census Input Tab'!$T113=1,IF('Census Input Tab'!$O113="BLANK","BLANK",""),IF('Census Input Tab'!I113="St Con","COBRA",IF('Census Input Tab'!I113="","",'Census Input Tab'!I113))))</f>
        <v/>
      </c>
      <c r="C82" s="81" t="str">
        <f>IF('Census Input Tab'!$O113="NO","Missing Data",IF('Census Input Tab'!$T113=1,IF('Census Input Tab'!$O113="BLANK","BLANK",""),'Census Input Tab'!B113))</f>
        <v/>
      </c>
      <c r="D82" s="81" t="str">
        <f>IF('Census Input Tab'!$O113="NO","Missing Data",IF('Census Input Tab'!$T113=1,IF('Census Input Tab'!$O113="BLANK","BLANK",""),'Census Input Tab'!A113))</f>
        <v/>
      </c>
      <c r="E82" s="85" t="str">
        <f>IF('Census Input Tab'!$O113="NO","Missing Data",IF('Census Input Tab'!$T113=1,IF('Census Input Tab'!$O113="BLANK","BLANK",""),""))</f>
        <v/>
      </c>
      <c r="F82" s="83" t="str">
        <f>IF('Census Input Tab'!$O113="NO","Missing Data",IF('Census Input Tab'!T113=1,IF('Census Input Tab'!O113="BLANK","BLANK",""),'Census Input Tab'!D113))</f>
        <v/>
      </c>
      <c r="G82" s="81" t="str">
        <f>IF('Census Input Tab'!$O113="NO","Missing Data",IF('Census Input Tab'!T113=1,IF('Census Input Tab'!O113="BLANK","BLANK",""),'Census Input Tab'!E113))</f>
        <v/>
      </c>
      <c r="H82" s="85" t="str">
        <f>IF('Census Input Tab'!$O113="NO","Missing Data",IF('Census Input Tab'!$T113=1,IF('Census Input Tab'!$O113="BLANK","BLANK",""),""))</f>
        <v/>
      </c>
      <c r="I82" s="85" t="str">
        <f>IF('Census Input Tab'!$O113="NO","Missing Data",IF('Census Input Tab'!$T113=1,IF('Census Input Tab'!$O113="BLANK","BLANK",""),""))</f>
        <v/>
      </c>
      <c r="J82" s="85" t="str">
        <f>IF('Census Input Tab'!$O113="NO","Missing Data",IF('Census Input Tab'!$T113=1,IF('Census Input Tab'!$O113="BLANK","BLANK",""),""))</f>
        <v/>
      </c>
      <c r="K82" s="114" t="str">
        <f>IF('Census Input Tab'!$O113="NO","Missing Data",IF(OR($L82="",$L82="BLANK"),IF('Census Input Tab'!O113="BLANK","BLANK",""),IFERROR(INDEX(States,MATCH($L82,Zip_Codes_asTEXT,0)),"Manually enter State")))</f>
        <v/>
      </c>
      <c r="L82" s="85" t="str">
        <f>IF('Census Input Tab'!$O113="NO","Missing Data",IF('Census Input Tab'!T113=1,IF('Census Input Tab'!O113="BLANK","BLANK",""),IF($W82="ZIP CODE NOT IN EV4","Manually enter Zip",$W82)))</f>
        <v/>
      </c>
      <c r="M82" s="85" t="str">
        <f>IF('Census Input Tab'!$O113="NO","Missing Data",IF('Census Input Tab'!T113=1,IF('Census Input Tab'!O113="BLANK","BLANK",""),IF($Y82="ZIP CODE NOT IN EV4","Manually enter Work Zip",$Y82)))</f>
        <v/>
      </c>
      <c r="N82" s="156" t="str">
        <f>IF('Census Input Tab'!$O113="NO","Missing Data",IF('Census Input Tab'!$T113=1,IF('Census Input Tab'!$O113="BLANK","BLANK",""),""))</f>
        <v/>
      </c>
      <c r="O82" s="85" t="str">
        <f>IF('Census Input Tab'!$O113="NO","Missing Data",IF('Census Input Tab'!$T113=1,IF('Census Input Tab'!$O113="BLANK","BLANK",""),""))</f>
        <v/>
      </c>
      <c r="P82" s="81" t="str">
        <f>IF('Census Input Tab'!$O113="NO","Missing Data",IF('Census Input Tab'!T113=1,IF('Census Input Tab'!O113="BLANK","BLANK",""),INDEX('SBMP Underwritten Census'!$S$19:$S$23,MATCH('Census Input Tab'!F113,'SBMP Underwritten Census'!$T$19:$T$23,0))))</f>
        <v/>
      </c>
      <c r="Q82" s="81" t="str">
        <f>IF('Census Input Tab'!$O113="NO","Missing Data",IF('Census Input Tab'!T113=1,IF('Census Input Tab'!O113="BLANK","BLANK",""),IF(AND('Census Input Tab'!G113="",'Census Input Tab'!$O113="YES"),"",INDEX('SBMP Underwritten Census'!$S$27:$S$31,MATCH('Census Input Tab'!G113,'SBMP Underwritten Census'!$T$27:$T$31,0)))))</f>
        <v/>
      </c>
      <c r="V82" s="111">
        <f>IF('Census Input Tab'!O113&lt;&gt;"YES",0,1*'Census Input Tab'!$C113)</f>
        <v>0</v>
      </c>
      <c r="W82" s="111" t="str">
        <f t="shared" si="2"/>
        <v/>
      </c>
      <c r="X82" s="111">
        <f>IF('Census Input Tab'!O113&lt;&gt;"YES",0,1*'Census Input Tab'!J113)</f>
        <v>0</v>
      </c>
      <c r="Y82" s="111" t="str">
        <f t="shared" si="3"/>
        <v/>
      </c>
    </row>
    <row r="83" spans="1:25">
      <c r="A83" s="81" t="str">
        <f>IF('Census Input Tab'!$O114="NO","Missing Data",IF('Census Input Tab'!$T114=1,IF('Census Input Tab'!$O114="BLANK","BLANK",""),INDEX($S$3:$S$5,MATCH('Census Input Tab'!H114,$T$3:$T$5,0))))</f>
        <v/>
      </c>
      <c r="B83" s="81" t="str">
        <f>IF('Census Input Tab'!$O114="NO","Missing Data",IF('Census Input Tab'!$T114=1,IF('Census Input Tab'!$O114="BLANK","BLANK",""),IF('Census Input Tab'!I114="St Con","COBRA",IF('Census Input Tab'!I114="","",'Census Input Tab'!I114))))</f>
        <v/>
      </c>
      <c r="C83" s="81" t="str">
        <f>IF('Census Input Tab'!$O114="NO","Missing Data",IF('Census Input Tab'!$T114=1,IF('Census Input Tab'!$O114="BLANK","BLANK",""),'Census Input Tab'!B114))</f>
        <v/>
      </c>
      <c r="D83" s="81" t="str">
        <f>IF('Census Input Tab'!$O114="NO","Missing Data",IF('Census Input Tab'!$T114=1,IF('Census Input Tab'!$O114="BLANK","BLANK",""),'Census Input Tab'!A114))</f>
        <v/>
      </c>
      <c r="E83" s="85" t="str">
        <f>IF('Census Input Tab'!$O114="NO","Missing Data",IF('Census Input Tab'!$T114=1,IF('Census Input Tab'!$O114="BLANK","BLANK",""),""))</f>
        <v/>
      </c>
      <c r="F83" s="83" t="str">
        <f>IF('Census Input Tab'!$O114="NO","Missing Data",IF('Census Input Tab'!T114=1,IF('Census Input Tab'!O114="BLANK","BLANK",""),'Census Input Tab'!D114))</f>
        <v/>
      </c>
      <c r="G83" s="81" t="str">
        <f>IF('Census Input Tab'!$O114="NO","Missing Data",IF('Census Input Tab'!T114=1,IF('Census Input Tab'!O114="BLANK","BLANK",""),'Census Input Tab'!E114))</f>
        <v/>
      </c>
      <c r="H83" s="85" t="str">
        <f>IF('Census Input Tab'!$O114="NO","Missing Data",IF('Census Input Tab'!$T114=1,IF('Census Input Tab'!$O114="BLANK","BLANK",""),""))</f>
        <v/>
      </c>
      <c r="I83" s="85" t="str">
        <f>IF('Census Input Tab'!$O114="NO","Missing Data",IF('Census Input Tab'!$T114=1,IF('Census Input Tab'!$O114="BLANK","BLANK",""),""))</f>
        <v/>
      </c>
      <c r="J83" s="85" t="str">
        <f>IF('Census Input Tab'!$O114="NO","Missing Data",IF('Census Input Tab'!$T114=1,IF('Census Input Tab'!$O114="BLANK","BLANK",""),""))</f>
        <v/>
      </c>
      <c r="K83" s="114" t="str">
        <f>IF('Census Input Tab'!$O114="NO","Missing Data",IF(OR($L83="",$L83="BLANK"),IF('Census Input Tab'!O114="BLANK","BLANK",""),IFERROR(INDEX(States,MATCH($L83,Zip_Codes_asTEXT,0)),"Manually enter State")))</f>
        <v/>
      </c>
      <c r="L83" s="85" t="str">
        <f>IF('Census Input Tab'!$O114="NO","Missing Data",IF('Census Input Tab'!T114=1,IF('Census Input Tab'!O114="BLANK","BLANK",""),IF($W83="ZIP CODE NOT IN EV4","Manually enter Zip",$W83)))</f>
        <v/>
      </c>
      <c r="M83" s="85" t="str">
        <f>IF('Census Input Tab'!$O114="NO","Missing Data",IF('Census Input Tab'!T114=1,IF('Census Input Tab'!O114="BLANK","BLANK",""),IF($Y83="ZIP CODE NOT IN EV4","Manually enter Work Zip",$Y83)))</f>
        <v/>
      </c>
      <c r="N83" s="156" t="str">
        <f>IF('Census Input Tab'!$O114="NO","Missing Data",IF('Census Input Tab'!$T114=1,IF('Census Input Tab'!$O114="BLANK","BLANK",""),""))</f>
        <v/>
      </c>
      <c r="O83" s="85" t="str">
        <f>IF('Census Input Tab'!$O114="NO","Missing Data",IF('Census Input Tab'!$T114=1,IF('Census Input Tab'!$O114="BLANK","BLANK",""),""))</f>
        <v/>
      </c>
      <c r="P83" s="81" t="str">
        <f>IF('Census Input Tab'!$O114="NO","Missing Data",IF('Census Input Tab'!T114=1,IF('Census Input Tab'!O114="BLANK","BLANK",""),INDEX('SBMP Underwritten Census'!$S$19:$S$23,MATCH('Census Input Tab'!F114,'SBMP Underwritten Census'!$T$19:$T$23,0))))</f>
        <v/>
      </c>
      <c r="Q83" s="81" t="str">
        <f>IF('Census Input Tab'!$O114="NO","Missing Data",IF('Census Input Tab'!T114=1,IF('Census Input Tab'!O114="BLANK","BLANK",""),IF(AND('Census Input Tab'!G114="",'Census Input Tab'!$O114="YES"),"",INDEX('SBMP Underwritten Census'!$S$27:$S$31,MATCH('Census Input Tab'!G114,'SBMP Underwritten Census'!$T$27:$T$31,0)))))</f>
        <v/>
      </c>
      <c r="V83" s="111">
        <f>IF('Census Input Tab'!O114&lt;&gt;"YES",0,1*'Census Input Tab'!$C114)</f>
        <v>0</v>
      </c>
      <c r="W83" s="111" t="str">
        <f t="shared" si="2"/>
        <v/>
      </c>
      <c r="X83" s="111">
        <f>IF('Census Input Tab'!O114&lt;&gt;"YES",0,1*'Census Input Tab'!J114)</f>
        <v>0</v>
      </c>
      <c r="Y83" s="111" t="str">
        <f t="shared" si="3"/>
        <v/>
      </c>
    </row>
    <row r="84" spans="1:25">
      <c r="A84" s="81" t="str">
        <f>IF('Census Input Tab'!$O115="NO","Missing Data",IF('Census Input Tab'!$T115=1,IF('Census Input Tab'!$O115="BLANK","BLANK",""),INDEX($S$3:$S$5,MATCH('Census Input Tab'!H115,$T$3:$T$5,0))))</f>
        <v/>
      </c>
      <c r="B84" s="81" t="str">
        <f>IF('Census Input Tab'!$O115="NO","Missing Data",IF('Census Input Tab'!$T115=1,IF('Census Input Tab'!$O115="BLANK","BLANK",""),IF('Census Input Tab'!I115="St Con","COBRA",IF('Census Input Tab'!I115="","",'Census Input Tab'!I115))))</f>
        <v/>
      </c>
      <c r="C84" s="81" t="str">
        <f>IF('Census Input Tab'!$O115="NO","Missing Data",IF('Census Input Tab'!$T115=1,IF('Census Input Tab'!$O115="BLANK","BLANK",""),'Census Input Tab'!B115))</f>
        <v/>
      </c>
      <c r="D84" s="81" t="str">
        <f>IF('Census Input Tab'!$O115="NO","Missing Data",IF('Census Input Tab'!$T115=1,IF('Census Input Tab'!$O115="BLANK","BLANK",""),'Census Input Tab'!A115))</f>
        <v/>
      </c>
      <c r="E84" s="85" t="str">
        <f>IF('Census Input Tab'!$O115="NO","Missing Data",IF('Census Input Tab'!$T115=1,IF('Census Input Tab'!$O115="BLANK","BLANK",""),""))</f>
        <v/>
      </c>
      <c r="F84" s="83" t="str">
        <f>IF('Census Input Tab'!$O115="NO","Missing Data",IF('Census Input Tab'!T115=1,IF('Census Input Tab'!O115="BLANK","BLANK",""),'Census Input Tab'!D115))</f>
        <v/>
      </c>
      <c r="G84" s="81" t="str">
        <f>IF('Census Input Tab'!$O115="NO","Missing Data",IF('Census Input Tab'!T115=1,IF('Census Input Tab'!O115="BLANK","BLANK",""),'Census Input Tab'!E115))</f>
        <v/>
      </c>
      <c r="H84" s="85" t="str">
        <f>IF('Census Input Tab'!$O115="NO","Missing Data",IF('Census Input Tab'!$T115=1,IF('Census Input Tab'!$O115="BLANK","BLANK",""),""))</f>
        <v/>
      </c>
      <c r="I84" s="85" t="str">
        <f>IF('Census Input Tab'!$O115="NO","Missing Data",IF('Census Input Tab'!$T115=1,IF('Census Input Tab'!$O115="BLANK","BLANK",""),""))</f>
        <v/>
      </c>
      <c r="J84" s="85" t="str">
        <f>IF('Census Input Tab'!$O115="NO","Missing Data",IF('Census Input Tab'!$T115=1,IF('Census Input Tab'!$O115="BLANK","BLANK",""),""))</f>
        <v/>
      </c>
      <c r="K84" s="114" t="str">
        <f>IF('Census Input Tab'!$O115="NO","Missing Data",IF(OR($L84="",$L84="BLANK"),IF('Census Input Tab'!O115="BLANK","BLANK",""),IFERROR(INDEX(States,MATCH($L84,Zip_Codes_asTEXT,0)),"Manually enter State")))</f>
        <v/>
      </c>
      <c r="L84" s="85" t="str">
        <f>IF('Census Input Tab'!$O115="NO","Missing Data",IF('Census Input Tab'!T115=1,IF('Census Input Tab'!O115="BLANK","BLANK",""),IF($W84="ZIP CODE NOT IN EV4","Manually enter Zip",$W84)))</f>
        <v/>
      </c>
      <c r="M84" s="85" t="str">
        <f>IF('Census Input Tab'!$O115="NO","Missing Data",IF('Census Input Tab'!T115=1,IF('Census Input Tab'!O115="BLANK","BLANK",""),IF($Y84="ZIP CODE NOT IN EV4","Manually enter Work Zip",$Y84)))</f>
        <v/>
      </c>
      <c r="N84" s="156" t="str">
        <f>IF('Census Input Tab'!$O115="NO","Missing Data",IF('Census Input Tab'!$T115=1,IF('Census Input Tab'!$O115="BLANK","BLANK",""),""))</f>
        <v/>
      </c>
      <c r="O84" s="85" t="str">
        <f>IF('Census Input Tab'!$O115="NO","Missing Data",IF('Census Input Tab'!$T115=1,IF('Census Input Tab'!$O115="BLANK","BLANK",""),""))</f>
        <v/>
      </c>
      <c r="P84" s="81" t="str">
        <f>IF('Census Input Tab'!$O115="NO","Missing Data",IF('Census Input Tab'!T115=1,IF('Census Input Tab'!O115="BLANK","BLANK",""),INDEX('SBMP Underwritten Census'!$S$19:$S$23,MATCH('Census Input Tab'!F115,'SBMP Underwritten Census'!$T$19:$T$23,0))))</f>
        <v/>
      </c>
      <c r="Q84" s="81" t="str">
        <f>IF('Census Input Tab'!$O115="NO","Missing Data",IF('Census Input Tab'!T115=1,IF('Census Input Tab'!O115="BLANK","BLANK",""),IF(AND('Census Input Tab'!G115="",'Census Input Tab'!$O115="YES"),"",INDEX('SBMP Underwritten Census'!$S$27:$S$31,MATCH('Census Input Tab'!G115,'SBMP Underwritten Census'!$T$27:$T$31,0)))))</f>
        <v/>
      </c>
      <c r="V84" s="111">
        <f>IF('Census Input Tab'!O115&lt;&gt;"YES",0,1*'Census Input Tab'!$C115)</f>
        <v>0</v>
      </c>
      <c r="W84" s="111" t="str">
        <f t="shared" si="2"/>
        <v/>
      </c>
      <c r="X84" s="111">
        <f>IF('Census Input Tab'!O115&lt;&gt;"YES",0,1*'Census Input Tab'!J115)</f>
        <v>0</v>
      </c>
      <c r="Y84" s="111" t="str">
        <f t="shared" si="3"/>
        <v/>
      </c>
    </row>
    <row r="85" spans="1:25">
      <c r="A85" s="81" t="str">
        <f>IF('Census Input Tab'!$O116="NO","Missing Data",IF('Census Input Tab'!$T116=1,IF('Census Input Tab'!$O116="BLANK","BLANK",""),INDEX($S$3:$S$5,MATCH('Census Input Tab'!H116,$T$3:$T$5,0))))</f>
        <v/>
      </c>
      <c r="B85" s="81" t="str">
        <f>IF('Census Input Tab'!$O116="NO","Missing Data",IF('Census Input Tab'!$T116=1,IF('Census Input Tab'!$O116="BLANK","BLANK",""),IF('Census Input Tab'!I116="St Con","COBRA",IF('Census Input Tab'!I116="","",'Census Input Tab'!I116))))</f>
        <v/>
      </c>
      <c r="C85" s="81" t="str">
        <f>IF('Census Input Tab'!$O116="NO","Missing Data",IF('Census Input Tab'!$T116=1,IF('Census Input Tab'!$O116="BLANK","BLANK",""),'Census Input Tab'!B116))</f>
        <v/>
      </c>
      <c r="D85" s="81" t="str">
        <f>IF('Census Input Tab'!$O116="NO","Missing Data",IF('Census Input Tab'!$T116=1,IF('Census Input Tab'!$O116="BLANK","BLANK",""),'Census Input Tab'!A116))</f>
        <v/>
      </c>
      <c r="E85" s="85" t="str">
        <f>IF('Census Input Tab'!$O116="NO","Missing Data",IF('Census Input Tab'!$T116=1,IF('Census Input Tab'!$O116="BLANK","BLANK",""),""))</f>
        <v/>
      </c>
      <c r="F85" s="83" t="str">
        <f>IF('Census Input Tab'!$O116="NO","Missing Data",IF('Census Input Tab'!T116=1,IF('Census Input Tab'!O116="BLANK","BLANK",""),'Census Input Tab'!D116))</f>
        <v/>
      </c>
      <c r="G85" s="81" t="str">
        <f>IF('Census Input Tab'!$O116="NO","Missing Data",IF('Census Input Tab'!T116=1,IF('Census Input Tab'!O116="BLANK","BLANK",""),'Census Input Tab'!E116))</f>
        <v/>
      </c>
      <c r="H85" s="85" t="str">
        <f>IF('Census Input Tab'!$O116="NO","Missing Data",IF('Census Input Tab'!$T116=1,IF('Census Input Tab'!$O116="BLANK","BLANK",""),""))</f>
        <v/>
      </c>
      <c r="I85" s="85" t="str">
        <f>IF('Census Input Tab'!$O116="NO","Missing Data",IF('Census Input Tab'!$T116=1,IF('Census Input Tab'!$O116="BLANK","BLANK",""),""))</f>
        <v/>
      </c>
      <c r="J85" s="85" t="str">
        <f>IF('Census Input Tab'!$O116="NO","Missing Data",IF('Census Input Tab'!$T116=1,IF('Census Input Tab'!$O116="BLANK","BLANK",""),""))</f>
        <v/>
      </c>
      <c r="K85" s="114" t="str">
        <f>IF('Census Input Tab'!$O116="NO","Missing Data",IF(OR($L85="",$L85="BLANK"),IF('Census Input Tab'!O116="BLANK","BLANK",""),IFERROR(INDEX(States,MATCH($L85,Zip_Codes_asTEXT,0)),"Manually enter State")))</f>
        <v/>
      </c>
      <c r="L85" s="85" t="str">
        <f>IF('Census Input Tab'!$O116="NO","Missing Data",IF('Census Input Tab'!T116=1,IF('Census Input Tab'!O116="BLANK","BLANK",""),IF($W85="ZIP CODE NOT IN EV4","Manually enter Zip",$W85)))</f>
        <v/>
      </c>
      <c r="M85" s="85" t="str">
        <f>IF('Census Input Tab'!$O116="NO","Missing Data",IF('Census Input Tab'!T116=1,IF('Census Input Tab'!O116="BLANK","BLANK",""),IF($Y85="ZIP CODE NOT IN EV4","Manually enter Work Zip",$Y85)))</f>
        <v/>
      </c>
      <c r="N85" s="156" t="str">
        <f>IF('Census Input Tab'!$O116="NO","Missing Data",IF('Census Input Tab'!$T116=1,IF('Census Input Tab'!$O116="BLANK","BLANK",""),""))</f>
        <v/>
      </c>
      <c r="O85" s="85" t="str">
        <f>IF('Census Input Tab'!$O116="NO","Missing Data",IF('Census Input Tab'!$T116=1,IF('Census Input Tab'!$O116="BLANK","BLANK",""),""))</f>
        <v/>
      </c>
      <c r="P85" s="81" t="str">
        <f>IF('Census Input Tab'!$O116="NO","Missing Data",IF('Census Input Tab'!T116=1,IF('Census Input Tab'!O116="BLANK","BLANK",""),INDEX('SBMP Underwritten Census'!$S$19:$S$23,MATCH('Census Input Tab'!F116,'SBMP Underwritten Census'!$T$19:$T$23,0))))</f>
        <v/>
      </c>
      <c r="Q85" s="81" t="str">
        <f>IF('Census Input Tab'!$O116="NO","Missing Data",IF('Census Input Tab'!T116=1,IF('Census Input Tab'!O116="BLANK","BLANK",""),IF(AND('Census Input Tab'!G116="",'Census Input Tab'!$O116="YES"),"",INDEX('SBMP Underwritten Census'!$S$27:$S$31,MATCH('Census Input Tab'!G116,'SBMP Underwritten Census'!$T$27:$T$31,0)))))</f>
        <v/>
      </c>
      <c r="V85" s="111">
        <f>IF('Census Input Tab'!O116&lt;&gt;"YES",0,1*'Census Input Tab'!$C116)</f>
        <v>0</v>
      </c>
      <c r="W85" s="111" t="str">
        <f t="shared" si="2"/>
        <v/>
      </c>
      <c r="X85" s="111">
        <f>IF('Census Input Tab'!O116&lt;&gt;"YES",0,1*'Census Input Tab'!J116)</f>
        <v>0</v>
      </c>
      <c r="Y85" s="111" t="str">
        <f t="shared" si="3"/>
        <v/>
      </c>
    </row>
    <row r="86" spans="1:25">
      <c r="A86" s="81" t="str">
        <f>IF('Census Input Tab'!$O117="NO","Missing Data",IF('Census Input Tab'!$T117=1,IF('Census Input Tab'!$O117="BLANK","BLANK",""),INDEX($S$3:$S$5,MATCH('Census Input Tab'!H117,$T$3:$T$5,0))))</f>
        <v/>
      </c>
      <c r="B86" s="81" t="str">
        <f>IF('Census Input Tab'!$O117="NO","Missing Data",IF('Census Input Tab'!$T117=1,IF('Census Input Tab'!$O117="BLANK","BLANK",""),IF('Census Input Tab'!I117="St Con","COBRA",IF('Census Input Tab'!I117="","",'Census Input Tab'!I117))))</f>
        <v/>
      </c>
      <c r="C86" s="81" t="str">
        <f>IF('Census Input Tab'!$O117="NO","Missing Data",IF('Census Input Tab'!$T117=1,IF('Census Input Tab'!$O117="BLANK","BLANK",""),'Census Input Tab'!B117))</f>
        <v/>
      </c>
      <c r="D86" s="81" t="str">
        <f>IF('Census Input Tab'!$O117="NO","Missing Data",IF('Census Input Tab'!$T117=1,IF('Census Input Tab'!$O117="BLANK","BLANK",""),'Census Input Tab'!A117))</f>
        <v/>
      </c>
      <c r="E86" s="85" t="str">
        <f>IF('Census Input Tab'!$O117="NO","Missing Data",IF('Census Input Tab'!$T117=1,IF('Census Input Tab'!$O117="BLANK","BLANK",""),""))</f>
        <v/>
      </c>
      <c r="F86" s="83" t="str">
        <f>IF('Census Input Tab'!$O117="NO","Missing Data",IF('Census Input Tab'!T117=1,IF('Census Input Tab'!O117="BLANK","BLANK",""),'Census Input Tab'!D117))</f>
        <v/>
      </c>
      <c r="G86" s="81" t="str">
        <f>IF('Census Input Tab'!$O117="NO","Missing Data",IF('Census Input Tab'!T117=1,IF('Census Input Tab'!O117="BLANK","BLANK",""),'Census Input Tab'!E117))</f>
        <v/>
      </c>
      <c r="H86" s="85" t="str">
        <f>IF('Census Input Tab'!$O117="NO","Missing Data",IF('Census Input Tab'!$T117=1,IF('Census Input Tab'!$O117="BLANK","BLANK",""),""))</f>
        <v/>
      </c>
      <c r="I86" s="85" t="str">
        <f>IF('Census Input Tab'!$O117="NO","Missing Data",IF('Census Input Tab'!$T117=1,IF('Census Input Tab'!$O117="BLANK","BLANK",""),""))</f>
        <v/>
      </c>
      <c r="J86" s="85" t="str">
        <f>IF('Census Input Tab'!$O117="NO","Missing Data",IF('Census Input Tab'!$T117=1,IF('Census Input Tab'!$O117="BLANK","BLANK",""),""))</f>
        <v/>
      </c>
      <c r="K86" s="114" t="str">
        <f>IF('Census Input Tab'!$O117="NO","Missing Data",IF(OR($L86="",$L86="BLANK"),IF('Census Input Tab'!O117="BLANK","BLANK",""),IFERROR(INDEX(States,MATCH($L86,Zip_Codes_asTEXT,0)),"Manually enter State")))</f>
        <v/>
      </c>
      <c r="L86" s="85" t="str">
        <f>IF('Census Input Tab'!$O117="NO","Missing Data",IF('Census Input Tab'!T117=1,IF('Census Input Tab'!O117="BLANK","BLANK",""),IF($W86="ZIP CODE NOT IN EV4","Manually enter Zip",$W86)))</f>
        <v/>
      </c>
      <c r="M86" s="85" t="str">
        <f>IF('Census Input Tab'!$O117="NO","Missing Data",IF('Census Input Tab'!T117=1,IF('Census Input Tab'!O117="BLANK","BLANK",""),IF($Y86="ZIP CODE NOT IN EV4","Manually enter Work Zip",$Y86)))</f>
        <v/>
      </c>
      <c r="N86" s="156" t="str">
        <f>IF('Census Input Tab'!$O117="NO","Missing Data",IF('Census Input Tab'!$T117=1,IF('Census Input Tab'!$O117="BLANK","BLANK",""),""))</f>
        <v/>
      </c>
      <c r="O86" s="85" t="str">
        <f>IF('Census Input Tab'!$O117="NO","Missing Data",IF('Census Input Tab'!$T117=1,IF('Census Input Tab'!$O117="BLANK","BLANK",""),""))</f>
        <v/>
      </c>
      <c r="P86" s="81" t="str">
        <f>IF('Census Input Tab'!$O117="NO","Missing Data",IF('Census Input Tab'!T117=1,IF('Census Input Tab'!O117="BLANK","BLANK",""),INDEX('SBMP Underwritten Census'!$S$19:$S$23,MATCH('Census Input Tab'!F117,'SBMP Underwritten Census'!$T$19:$T$23,0))))</f>
        <v/>
      </c>
      <c r="Q86" s="81" t="str">
        <f>IF('Census Input Tab'!$O117="NO","Missing Data",IF('Census Input Tab'!T117=1,IF('Census Input Tab'!O117="BLANK","BLANK",""),IF(AND('Census Input Tab'!G117="",'Census Input Tab'!$O117="YES"),"",INDEX('SBMP Underwritten Census'!$S$27:$S$31,MATCH('Census Input Tab'!G117,'SBMP Underwritten Census'!$T$27:$T$31,0)))))</f>
        <v/>
      </c>
      <c r="V86" s="111">
        <f>IF('Census Input Tab'!O117&lt;&gt;"YES",0,1*'Census Input Tab'!$C117)</f>
        <v>0</v>
      </c>
      <c r="W86" s="111" t="str">
        <f t="shared" si="2"/>
        <v/>
      </c>
      <c r="X86" s="111">
        <f>IF('Census Input Tab'!O117&lt;&gt;"YES",0,1*'Census Input Tab'!J117)</f>
        <v>0</v>
      </c>
      <c r="Y86" s="111" t="str">
        <f t="shared" si="3"/>
        <v/>
      </c>
    </row>
    <row r="87" spans="1:25">
      <c r="A87" s="81" t="str">
        <f>IF('Census Input Tab'!$O118="NO","Missing Data",IF('Census Input Tab'!$T118=1,IF('Census Input Tab'!$O118="BLANK","BLANK",""),INDEX($S$3:$S$5,MATCH('Census Input Tab'!H118,$T$3:$T$5,0))))</f>
        <v/>
      </c>
      <c r="B87" s="81" t="str">
        <f>IF('Census Input Tab'!$O118="NO","Missing Data",IF('Census Input Tab'!$T118=1,IF('Census Input Tab'!$O118="BLANK","BLANK",""),IF('Census Input Tab'!I118="St Con","COBRA",IF('Census Input Tab'!I118="","",'Census Input Tab'!I118))))</f>
        <v/>
      </c>
      <c r="C87" s="81" t="str">
        <f>IF('Census Input Tab'!$O118="NO","Missing Data",IF('Census Input Tab'!$T118=1,IF('Census Input Tab'!$O118="BLANK","BLANK",""),'Census Input Tab'!B118))</f>
        <v/>
      </c>
      <c r="D87" s="81" t="str">
        <f>IF('Census Input Tab'!$O118="NO","Missing Data",IF('Census Input Tab'!$T118=1,IF('Census Input Tab'!$O118="BLANK","BLANK",""),'Census Input Tab'!A118))</f>
        <v/>
      </c>
      <c r="E87" s="85" t="str">
        <f>IF('Census Input Tab'!$O118="NO","Missing Data",IF('Census Input Tab'!$T118=1,IF('Census Input Tab'!$O118="BLANK","BLANK",""),""))</f>
        <v/>
      </c>
      <c r="F87" s="83" t="str">
        <f>IF('Census Input Tab'!$O118="NO","Missing Data",IF('Census Input Tab'!T118=1,IF('Census Input Tab'!O118="BLANK","BLANK",""),'Census Input Tab'!D118))</f>
        <v/>
      </c>
      <c r="G87" s="81" t="str">
        <f>IF('Census Input Tab'!$O118="NO","Missing Data",IF('Census Input Tab'!T118=1,IF('Census Input Tab'!O118="BLANK","BLANK",""),'Census Input Tab'!E118))</f>
        <v/>
      </c>
      <c r="H87" s="85" t="str">
        <f>IF('Census Input Tab'!$O118="NO","Missing Data",IF('Census Input Tab'!$T118=1,IF('Census Input Tab'!$O118="BLANK","BLANK",""),""))</f>
        <v/>
      </c>
      <c r="I87" s="85" t="str">
        <f>IF('Census Input Tab'!$O118="NO","Missing Data",IF('Census Input Tab'!$T118=1,IF('Census Input Tab'!$O118="BLANK","BLANK",""),""))</f>
        <v/>
      </c>
      <c r="J87" s="85" t="str">
        <f>IF('Census Input Tab'!$O118="NO","Missing Data",IF('Census Input Tab'!$T118=1,IF('Census Input Tab'!$O118="BLANK","BLANK",""),""))</f>
        <v/>
      </c>
      <c r="K87" s="114" t="str">
        <f>IF('Census Input Tab'!$O118="NO","Missing Data",IF(OR($L87="",$L87="BLANK"),IF('Census Input Tab'!O118="BLANK","BLANK",""),IFERROR(INDEX(States,MATCH($L87,Zip_Codes_asTEXT,0)),"Manually enter State")))</f>
        <v/>
      </c>
      <c r="L87" s="85" t="str">
        <f>IF('Census Input Tab'!$O118="NO","Missing Data",IF('Census Input Tab'!T118=1,IF('Census Input Tab'!O118="BLANK","BLANK",""),IF($W87="ZIP CODE NOT IN EV4","Manually enter Zip",$W87)))</f>
        <v/>
      </c>
      <c r="M87" s="85" t="str">
        <f>IF('Census Input Tab'!$O118="NO","Missing Data",IF('Census Input Tab'!T118=1,IF('Census Input Tab'!O118="BLANK","BLANK",""),IF($Y87="ZIP CODE NOT IN EV4","Manually enter Work Zip",$Y87)))</f>
        <v/>
      </c>
      <c r="N87" s="156" t="str">
        <f>IF('Census Input Tab'!$O118="NO","Missing Data",IF('Census Input Tab'!$T118=1,IF('Census Input Tab'!$O118="BLANK","BLANK",""),""))</f>
        <v/>
      </c>
      <c r="O87" s="85" t="str">
        <f>IF('Census Input Tab'!$O118="NO","Missing Data",IF('Census Input Tab'!$T118=1,IF('Census Input Tab'!$O118="BLANK","BLANK",""),""))</f>
        <v/>
      </c>
      <c r="P87" s="81" t="str">
        <f>IF('Census Input Tab'!$O118="NO","Missing Data",IF('Census Input Tab'!T118=1,IF('Census Input Tab'!O118="BLANK","BLANK",""),INDEX('SBMP Underwritten Census'!$S$19:$S$23,MATCH('Census Input Tab'!F118,'SBMP Underwritten Census'!$T$19:$T$23,0))))</f>
        <v/>
      </c>
      <c r="Q87" s="81" t="str">
        <f>IF('Census Input Tab'!$O118="NO","Missing Data",IF('Census Input Tab'!T118=1,IF('Census Input Tab'!O118="BLANK","BLANK",""),IF(AND('Census Input Tab'!G118="",'Census Input Tab'!$O118="YES"),"",INDEX('SBMP Underwritten Census'!$S$27:$S$31,MATCH('Census Input Tab'!G118,'SBMP Underwritten Census'!$T$27:$T$31,0)))))</f>
        <v/>
      </c>
      <c r="V87" s="111">
        <f>IF('Census Input Tab'!O118&lt;&gt;"YES",0,1*'Census Input Tab'!$C118)</f>
        <v>0</v>
      </c>
      <c r="W87" s="111" t="str">
        <f t="shared" si="2"/>
        <v/>
      </c>
      <c r="X87" s="111">
        <f>IF('Census Input Tab'!O118&lt;&gt;"YES",0,1*'Census Input Tab'!J118)</f>
        <v>0</v>
      </c>
      <c r="Y87" s="111" t="str">
        <f t="shared" si="3"/>
        <v/>
      </c>
    </row>
    <row r="88" spans="1:25">
      <c r="A88" s="81" t="str">
        <f>IF('Census Input Tab'!$O119="NO","Missing Data",IF('Census Input Tab'!$T119=1,IF('Census Input Tab'!$O119="BLANK","BLANK",""),INDEX($S$3:$S$5,MATCH('Census Input Tab'!H119,$T$3:$T$5,0))))</f>
        <v/>
      </c>
      <c r="B88" s="81" t="str">
        <f>IF('Census Input Tab'!$O119="NO","Missing Data",IF('Census Input Tab'!$T119=1,IF('Census Input Tab'!$O119="BLANK","BLANK",""),IF('Census Input Tab'!I119="St Con","COBRA",IF('Census Input Tab'!I119="","",'Census Input Tab'!I119))))</f>
        <v/>
      </c>
      <c r="C88" s="81" t="str">
        <f>IF('Census Input Tab'!$O119="NO","Missing Data",IF('Census Input Tab'!$T119=1,IF('Census Input Tab'!$O119="BLANK","BLANK",""),'Census Input Tab'!B119))</f>
        <v/>
      </c>
      <c r="D88" s="81" t="str">
        <f>IF('Census Input Tab'!$O119="NO","Missing Data",IF('Census Input Tab'!$T119=1,IF('Census Input Tab'!$O119="BLANK","BLANK",""),'Census Input Tab'!A119))</f>
        <v/>
      </c>
      <c r="E88" s="85" t="str">
        <f>IF('Census Input Tab'!$O119="NO","Missing Data",IF('Census Input Tab'!$T119=1,IF('Census Input Tab'!$O119="BLANK","BLANK",""),""))</f>
        <v/>
      </c>
      <c r="F88" s="83" t="str">
        <f>IF('Census Input Tab'!$O119="NO","Missing Data",IF('Census Input Tab'!T119=1,IF('Census Input Tab'!O119="BLANK","BLANK",""),'Census Input Tab'!D119))</f>
        <v/>
      </c>
      <c r="G88" s="81" t="str">
        <f>IF('Census Input Tab'!$O119="NO","Missing Data",IF('Census Input Tab'!T119=1,IF('Census Input Tab'!O119="BLANK","BLANK",""),'Census Input Tab'!E119))</f>
        <v/>
      </c>
      <c r="H88" s="85" t="str">
        <f>IF('Census Input Tab'!$O119="NO","Missing Data",IF('Census Input Tab'!$T119=1,IF('Census Input Tab'!$O119="BLANK","BLANK",""),""))</f>
        <v/>
      </c>
      <c r="I88" s="85" t="str">
        <f>IF('Census Input Tab'!$O119="NO","Missing Data",IF('Census Input Tab'!$T119=1,IF('Census Input Tab'!$O119="BLANK","BLANK",""),""))</f>
        <v/>
      </c>
      <c r="J88" s="85" t="str">
        <f>IF('Census Input Tab'!$O119="NO","Missing Data",IF('Census Input Tab'!$T119=1,IF('Census Input Tab'!$O119="BLANK","BLANK",""),""))</f>
        <v/>
      </c>
      <c r="K88" s="114" t="str">
        <f>IF('Census Input Tab'!$O119="NO","Missing Data",IF(OR($L88="",$L88="BLANK"),IF('Census Input Tab'!O119="BLANK","BLANK",""),IFERROR(INDEX(States,MATCH($L88,Zip_Codes_asTEXT,0)),"Manually enter State")))</f>
        <v/>
      </c>
      <c r="L88" s="85" t="str">
        <f>IF('Census Input Tab'!$O119="NO","Missing Data",IF('Census Input Tab'!T119=1,IF('Census Input Tab'!O119="BLANK","BLANK",""),IF($W88="ZIP CODE NOT IN EV4","Manually enter Zip",$W88)))</f>
        <v/>
      </c>
      <c r="M88" s="85" t="str">
        <f>IF('Census Input Tab'!$O119="NO","Missing Data",IF('Census Input Tab'!T119=1,IF('Census Input Tab'!O119="BLANK","BLANK",""),IF($Y88="ZIP CODE NOT IN EV4","Manually enter Work Zip",$Y88)))</f>
        <v/>
      </c>
      <c r="N88" s="156" t="str">
        <f>IF('Census Input Tab'!$O119="NO","Missing Data",IF('Census Input Tab'!$T119=1,IF('Census Input Tab'!$O119="BLANK","BLANK",""),""))</f>
        <v/>
      </c>
      <c r="O88" s="85" t="str">
        <f>IF('Census Input Tab'!$O119="NO","Missing Data",IF('Census Input Tab'!$T119=1,IF('Census Input Tab'!$O119="BLANK","BLANK",""),""))</f>
        <v/>
      </c>
      <c r="P88" s="81" t="str">
        <f>IF('Census Input Tab'!$O119="NO","Missing Data",IF('Census Input Tab'!T119=1,IF('Census Input Tab'!O119="BLANK","BLANK",""),INDEX('SBMP Underwritten Census'!$S$19:$S$23,MATCH('Census Input Tab'!F119,'SBMP Underwritten Census'!$T$19:$T$23,0))))</f>
        <v/>
      </c>
      <c r="Q88" s="81" t="str">
        <f>IF('Census Input Tab'!$O119="NO","Missing Data",IF('Census Input Tab'!T119=1,IF('Census Input Tab'!O119="BLANK","BLANK",""),IF(AND('Census Input Tab'!G119="",'Census Input Tab'!$O119="YES"),"",INDEX('SBMP Underwritten Census'!$S$27:$S$31,MATCH('Census Input Tab'!G119,'SBMP Underwritten Census'!$T$27:$T$31,0)))))</f>
        <v/>
      </c>
      <c r="V88" s="111">
        <f>IF('Census Input Tab'!O119&lt;&gt;"YES",0,1*'Census Input Tab'!$C119)</f>
        <v>0</v>
      </c>
      <c r="W88" s="111" t="str">
        <f t="shared" si="2"/>
        <v/>
      </c>
      <c r="X88" s="111">
        <f>IF('Census Input Tab'!O119&lt;&gt;"YES",0,1*'Census Input Tab'!J119)</f>
        <v>0</v>
      </c>
      <c r="Y88" s="111" t="str">
        <f t="shared" si="3"/>
        <v/>
      </c>
    </row>
    <row r="89" spans="1:25">
      <c r="A89" s="81" t="str">
        <f>IF('Census Input Tab'!$O120="NO","Missing Data",IF('Census Input Tab'!$T120=1,IF('Census Input Tab'!$O120="BLANK","BLANK",""),INDEX($S$3:$S$5,MATCH('Census Input Tab'!H120,$T$3:$T$5,0))))</f>
        <v/>
      </c>
      <c r="B89" s="81" t="str">
        <f>IF('Census Input Tab'!$O120="NO","Missing Data",IF('Census Input Tab'!$T120=1,IF('Census Input Tab'!$O120="BLANK","BLANK",""),IF('Census Input Tab'!I120="St Con","COBRA",IF('Census Input Tab'!I120="","",'Census Input Tab'!I120))))</f>
        <v/>
      </c>
      <c r="C89" s="81" t="str">
        <f>IF('Census Input Tab'!$O120="NO","Missing Data",IF('Census Input Tab'!$T120=1,IF('Census Input Tab'!$O120="BLANK","BLANK",""),'Census Input Tab'!B120))</f>
        <v/>
      </c>
      <c r="D89" s="81" t="str">
        <f>IF('Census Input Tab'!$O120="NO","Missing Data",IF('Census Input Tab'!$T120=1,IF('Census Input Tab'!$O120="BLANK","BLANK",""),'Census Input Tab'!A120))</f>
        <v/>
      </c>
      <c r="E89" s="85" t="str">
        <f>IF('Census Input Tab'!$O120="NO","Missing Data",IF('Census Input Tab'!$T120=1,IF('Census Input Tab'!$O120="BLANK","BLANK",""),""))</f>
        <v/>
      </c>
      <c r="F89" s="83" t="str">
        <f>IF('Census Input Tab'!$O120="NO","Missing Data",IF('Census Input Tab'!T120=1,IF('Census Input Tab'!O120="BLANK","BLANK",""),'Census Input Tab'!D120))</f>
        <v/>
      </c>
      <c r="G89" s="81" t="str">
        <f>IF('Census Input Tab'!$O120="NO","Missing Data",IF('Census Input Tab'!T120=1,IF('Census Input Tab'!O120="BLANK","BLANK",""),'Census Input Tab'!E120))</f>
        <v/>
      </c>
      <c r="H89" s="85" t="str">
        <f>IF('Census Input Tab'!$O120="NO","Missing Data",IF('Census Input Tab'!$T120=1,IF('Census Input Tab'!$O120="BLANK","BLANK",""),""))</f>
        <v/>
      </c>
      <c r="I89" s="85" t="str">
        <f>IF('Census Input Tab'!$O120="NO","Missing Data",IF('Census Input Tab'!$T120=1,IF('Census Input Tab'!$O120="BLANK","BLANK",""),""))</f>
        <v/>
      </c>
      <c r="J89" s="85" t="str">
        <f>IF('Census Input Tab'!$O120="NO","Missing Data",IF('Census Input Tab'!$T120=1,IF('Census Input Tab'!$O120="BLANK","BLANK",""),""))</f>
        <v/>
      </c>
      <c r="K89" s="114" t="str">
        <f>IF('Census Input Tab'!$O120="NO","Missing Data",IF(OR($L89="",$L89="BLANK"),IF('Census Input Tab'!O120="BLANK","BLANK",""),IFERROR(INDEX(States,MATCH($L89,Zip_Codes_asTEXT,0)),"Manually enter State")))</f>
        <v/>
      </c>
      <c r="L89" s="85" t="str">
        <f>IF('Census Input Tab'!$O120="NO","Missing Data",IF('Census Input Tab'!T120=1,IF('Census Input Tab'!O120="BLANK","BLANK",""),IF($W89="ZIP CODE NOT IN EV4","Manually enter Zip",$W89)))</f>
        <v/>
      </c>
      <c r="M89" s="85" t="str">
        <f>IF('Census Input Tab'!$O120="NO","Missing Data",IF('Census Input Tab'!T120=1,IF('Census Input Tab'!O120="BLANK","BLANK",""),IF($Y89="ZIP CODE NOT IN EV4","Manually enter Work Zip",$Y89)))</f>
        <v/>
      </c>
      <c r="N89" s="156" t="str">
        <f>IF('Census Input Tab'!$O120="NO","Missing Data",IF('Census Input Tab'!$T120=1,IF('Census Input Tab'!$O120="BLANK","BLANK",""),""))</f>
        <v/>
      </c>
      <c r="O89" s="85" t="str">
        <f>IF('Census Input Tab'!$O120="NO","Missing Data",IF('Census Input Tab'!$T120=1,IF('Census Input Tab'!$O120="BLANK","BLANK",""),""))</f>
        <v/>
      </c>
      <c r="P89" s="81" t="str">
        <f>IF('Census Input Tab'!$O120="NO","Missing Data",IF('Census Input Tab'!T120=1,IF('Census Input Tab'!O120="BLANK","BLANK",""),INDEX('SBMP Underwritten Census'!$S$19:$S$23,MATCH('Census Input Tab'!F120,'SBMP Underwritten Census'!$T$19:$T$23,0))))</f>
        <v/>
      </c>
      <c r="Q89" s="81" t="str">
        <f>IF('Census Input Tab'!$O120="NO","Missing Data",IF('Census Input Tab'!T120=1,IF('Census Input Tab'!O120="BLANK","BLANK",""),IF(AND('Census Input Tab'!G120="",'Census Input Tab'!$O120="YES"),"",INDEX('SBMP Underwritten Census'!$S$27:$S$31,MATCH('Census Input Tab'!G120,'SBMP Underwritten Census'!$T$27:$T$31,0)))))</f>
        <v/>
      </c>
      <c r="V89" s="111">
        <f>IF('Census Input Tab'!O120&lt;&gt;"YES",0,1*'Census Input Tab'!$C120)</f>
        <v>0</v>
      </c>
      <c r="W89" s="111" t="str">
        <f t="shared" si="2"/>
        <v/>
      </c>
      <c r="X89" s="111">
        <f>IF('Census Input Tab'!O120&lt;&gt;"YES",0,1*'Census Input Tab'!J120)</f>
        <v>0</v>
      </c>
      <c r="Y89" s="111" t="str">
        <f t="shared" si="3"/>
        <v/>
      </c>
    </row>
    <row r="90" spans="1:25">
      <c r="A90" s="81" t="str">
        <f>IF('Census Input Tab'!$O121="NO","Missing Data",IF('Census Input Tab'!$T121=1,IF('Census Input Tab'!$O121="BLANK","BLANK",""),INDEX($S$3:$S$5,MATCH('Census Input Tab'!H121,$T$3:$T$5,0))))</f>
        <v/>
      </c>
      <c r="B90" s="81" t="str">
        <f>IF('Census Input Tab'!$O121="NO","Missing Data",IF('Census Input Tab'!$T121=1,IF('Census Input Tab'!$O121="BLANK","BLANK",""),IF('Census Input Tab'!I121="St Con","COBRA",IF('Census Input Tab'!I121="","",'Census Input Tab'!I121))))</f>
        <v/>
      </c>
      <c r="C90" s="81" t="str">
        <f>IF('Census Input Tab'!$O121="NO","Missing Data",IF('Census Input Tab'!$T121=1,IF('Census Input Tab'!$O121="BLANK","BLANK",""),'Census Input Tab'!B121))</f>
        <v/>
      </c>
      <c r="D90" s="81" t="str">
        <f>IF('Census Input Tab'!$O121="NO","Missing Data",IF('Census Input Tab'!$T121=1,IF('Census Input Tab'!$O121="BLANK","BLANK",""),'Census Input Tab'!A121))</f>
        <v/>
      </c>
      <c r="E90" s="85" t="str">
        <f>IF('Census Input Tab'!$O121="NO","Missing Data",IF('Census Input Tab'!$T121=1,IF('Census Input Tab'!$O121="BLANK","BLANK",""),""))</f>
        <v/>
      </c>
      <c r="F90" s="83" t="str">
        <f>IF('Census Input Tab'!$O121="NO","Missing Data",IF('Census Input Tab'!T121=1,IF('Census Input Tab'!O121="BLANK","BLANK",""),'Census Input Tab'!D121))</f>
        <v/>
      </c>
      <c r="G90" s="81" t="str">
        <f>IF('Census Input Tab'!$O121="NO","Missing Data",IF('Census Input Tab'!T121=1,IF('Census Input Tab'!O121="BLANK","BLANK",""),'Census Input Tab'!E121))</f>
        <v/>
      </c>
      <c r="H90" s="85" t="str">
        <f>IF('Census Input Tab'!$O121="NO","Missing Data",IF('Census Input Tab'!$T121=1,IF('Census Input Tab'!$O121="BLANK","BLANK",""),""))</f>
        <v/>
      </c>
      <c r="I90" s="85" t="str">
        <f>IF('Census Input Tab'!$O121="NO","Missing Data",IF('Census Input Tab'!$T121=1,IF('Census Input Tab'!$O121="BLANK","BLANK",""),""))</f>
        <v/>
      </c>
      <c r="J90" s="85" t="str">
        <f>IF('Census Input Tab'!$O121="NO","Missing Data",IF('Census Input Tab'!$T121=1,IF('Census Input Tab'!$O121="BLANK","BLANK",""),""))</f>
        <v/>
      </c>
      <c r="K90" s="114" t="str">
        <f>IF('Census Input Tab'!$O121="NO","Missing Data",IF(OR($L90="",$L90="BLANK"),IF('Census Input Tab'!O121="BLANK","BLANK",""),IFERROR(INDEX(States,MATCH($L90,Zip_Codes_asTEXT,0)),"Manually enter State")))</f>
        <v/>
      </c>
      <c r="L90" s="85" t="str">
        <f>IF('Census Input Tab'!$O121="NO","Missing Data",IF('Census Input Tab'!T121=1,IF('Census Input Tab'!O121="BLANK","BLANK",""),IF($W90="ZIP CODE NOT IN EV4","Manually enter Zip",$W90)))</f>
        <v/>
      </c>
      <c r="M90" s="85" t="str">
        <f>IF('Census Input Tab'!$O121="NO","Missing Data",IF('Census Input Tab'!T121=1,IF('Census Input Tab'!O121="BLANK","BLANK",""),IF($Y90="ZIP CODE NOT IN EV4","Manually enter Work Zip",$Y90)))</f>
        <v/>
      </c>
      <c r="N90" s="156" t="str">
        <f>IF('Census Input Tab'!$O121="NO","Missing Data",IF('Census Input Tab'!$T121=1,IF('Census Input Tab'!$O121="BLANK","BLANK",""),""))</f>
        <v/>
      </c>
      <c r="O90" s="85" t="str">
        <f>IF('Census Input Tab'!$O121="NO","Missing Data",IF('Census Input Tab'!$T121=1,IF('Census Input Tab'!$O121="BLANK","BLANK",""),""))</f>
        <v/>
      </c>
      <c r="P90" s="81" t="str">
        <f>IF('Census Input Tab'!$O121="NO","Missing Data",IF('Census Input Tab'!T121=1,IF('Census Input Tab'!O121="BLANK","BLANK",""),INDEX('SBMP Underwritten Census'!$S$19:$S$23,MATCH('Census Input Tab'!F121,'SBMP Underwritten Census'!$T$19:$T$23,0))))</f>
        <v/>
      </c>
      <c r="Q90" s="81" t="str">
        <f>IF('Census Input Tab'!$O121="NO","Missing Data",IF('Census Input Tab'!T121=1,IF('Census Input Tab'!O121="BLANK","BLANK",""),IF(AND('Census Input Tab'!G121="",'Census Input Tab'!$O121="YES"),"",INDEX('SBMP Underwritten Census'!$S$27:$S$31,MATCH('Census Input Tab'!G121,'SBMP Underwritten Census'!$T$27:$T$31,0)))))</f>
        <v/>
      </c>
      <c r="V90" s="111">
        <f>IF('Census Input Tab'!O121&lt;&gt;"YES",0,1*'Census Input Tab'!$C121)</f>
        <v>0</v>
      </c>
      <c r="W90" s="111" t="str">
        <f t="shared" si="2"/>
        <v/>
      </c>
      <c r="X90" s="111">
        <f>IF('Census Input Tab'!O121&lt;&gt;"YES",0,1*'Census Input Tab'!J121)</f>
        <v>0</v>
      </c>
      <c r="Y90" s="111" t="str">
        <f t="shared" si="3"/>
        <v/>
      </c>
    </row>
    <row r="91" spans="1:25">
      <c r="A91" s="81" t="str">
        <f>IF('Census Input Tab'!$O122="NO","Missing Data",IF('Census Input Tab'!$T122=1,IF('Census Input Tab'!$O122="BLANK","BLANK",""),INDEX($S$3:$S$5,MATCH('Census Input Tab'!H122,$T$3:$T$5,0))))</f>
        <v/>
      </c>
      <c r="B91" s="81" t="str">
        <f>IF('Census Input Tab'!$O122="NO","Missing Data",IF('Census Input Tab'!$T122=1,IF('Census Input Tab'!$O122="BLANK","BLANK",""),IF('Census Input Tab'!I122="St Con","COBRA",IF('Census Input Tab'!I122="","",'Census Input Tab'!I122))))</f>
        <v/>
      </c>
      <c r="C91" s="81" t="str">
        <f>IF('Census Input Tab'!$O122="NO","Missing Data",IF('Census Input Tab'!$T122=1,IF('Census Input Tab'!$O122="BLANK","BLANK",""),'Census Input Tab'!B122))</f>
        <v/>
      </c>
      <c r="D91" s="81" t="str">
        <f>IF('Census Input Tab'!$O122="NO","Missing Data",IF('Census Input Tab'!$T122=1,IF('Census Input Tab'!$O122="BLANK","BLANK",""),'Census Input Tab'!A122))</f>
        <v/>
      </c>
      <c r="E91" s="85" t="str">
        <f>IF('Census Input Tab'!$O122="NO","Missing Data",IF('Census Input Tab'!$T122=1,IF('Census Input Tab'!$O122="BLANK","BLANK",""),""))</f>
        <v/>
      </c>
      <c r="F91" s="83" t="str">
        <f>IF('Census Input Tab'!$O122="NO","Missing Data",IF('Census Input Tab'!T122=1,IF('Census Input Tab'!O122="BLANK","BLANK",""),'Census Input Tab'!D122))</f>
        <v/>
      </c>
      <c r="G91" s="81" t="str">
        <f>IF('Census Input Tab'!$O122="NO","Missing Data",IF('Census Input Tab'!T122=1,IF('Census Input Tab'!O122="BLANK","BLANK",""),'Census Input Tab'!E122))</f>
        <v/>
      </c>
      <c r="H91" s="85" t="str">
        <f>IF('Census Input Tab'!$O122="NO","Missing Data",IF('Census Input Tab'!$T122=1,IF('Census Input Tab'!$O122="BLANK","BLANK",""),""))</f>
        <v/>
      </c>
      <c r="I91" s="85" t="str">
        <f>IF('Census Input Tab'!$O122="NO","Missing Data",IF('Census Input Tab'!$T122=1,IF('Census Input Tab'!$O122="BLANK","BLANK",""),""))</f>
        <v/>
      </c>
      <c r="J91" s="85" t="str">
        <f>IF('Census Input Tab'!$O122="NO","Missing Data",IF('Census Input Tab'!$T122=1,IF('Census Input Tab'!$O122="BLANK","BLANK",""),""))</f>
        <v/>
      </c>
      <c r="K91" s="114" t="str">
        <f>IF('Census Input Tab'!$O122="NO","Missing Data",IF(OR($L91="",$L91="BLANK"),IF('Census Input Tab'!O122="BLANK","BLANK",""),IFERROR(INDEX(States,MATCH($L91,Zip_Codes_asTEXT,0)),"Manually enter State")))</f>
        <v/>
      </c>
      <c r="L91" s="85" t="str">
        <f>IF('Census Input Tab'!$O122="NO","Missing Data",IF('Census Input Tab'!T122=1,IF('Census Input Tab'!O122="BLANK","BLANK",""),IF($W91="ZIP CODE NOT IN EV4","Manually enter Zip",$W91)))</f>
        <v/>
      </c>
      <c r="M91" s="85" t="str">
        <f>IF('Census Input Tab'!$O122="NO","Missing Data",IF('Census Input Tab'!T122=1,IF('Census Input Tab'!O122="BLANK","BLANK",""),IF($Y91="ZIP CODE NOT IN EV4","Manually enter Work Zip",$Y91)))</f>
        <v/>
      </c>
      <c r="N91" s="156" t="str">
        <f>IF('Census Input Tab'!$O122="NO","Missing Data",IF('Census Input Tab'!$T122=1,IF('Census Input Tab'!$O122="BLANK","BLANK",""),""))</f>
        <v/>
      </c>
      <c r="O91" s="85" t="str">
        <f>IF('Census Input Tab'!$O122="NO","Missing Data",IF('Census Input Tab'!$T122=1,IF('Census Input Tab'!$O122="BLANK","BLANK",""),""))</f>
        <v/>
      </c>
      <c r="P91" s="81" t="str">
        <f>IF('Census Input Tab'!$O122="NO","Missing Data",IF('Census Input Tab'!T122=1,IF('Census Input Tab'!O122="BLANK","BLANK",""),INDEX('SBMP Underwritten Census'!$S$19:$S$23,MATCH('Census Input Tab'!F122,'SBMP Underwritten Census'!$T$19:$T$23,0))))</f>
        <v/>
      </c>
      <c r="Q91" s="81" t="str">
        <f>IF('Census Input Tab'!$O122="NO","Missing Data",IF('Census Input Tab'!T122=1,IF('Census Input Tab'!O122="BLANK","BLANK",""),IF(AND('Census Input Tab'!G122="",'Census Input Tab'!$O122="YES"),"",INDEX('SBMP Underwritten Census'!$S$27:$S$31,MATCH('Census Input Tab'!G122,'SBMP Underwritten Census'!$T$27:$T$31,0)))))</f>
        <v/>
      </c>
      <c r="V91" s="111">
        <f>IF('Census Input Tab'!O122&lt;&gt;"YES",0,1*'Census Input Tab'!$C122)</f>
        <v>0</v>
      </c>
      <c r="W91" s="111" t="str">
        <f t="shared" si="2"/>
        <v/>
      </c>
      <c r="X91" s="111">
        <f>IF('Census Input Tab'!O122&lt;&gt;"YES",0,1*'Census Input Tab'!J122)</f>
        <v>0</v>
      </c>
      <c r="Y91" s="111" t="str">
        <f t="shared" si="3"/>
        <v/>
      </c>
    </row>
    <row r="92" spans="1:25">
      <c r="A92" s="81" t="str">
        <f>IF('Census Input Tab'!$O123="NO","Missing Data",IF('Census Input Tab'!$T123=1,IF('Census Input Tab'!$O123="BLANK","BLANK",""),INDEX($S$3:$S$5,MATCH('Census Input Tab'!H123,$T$3:$T$5,0))))</f>
        <v/>
      </c>
      <c r="B92" s="81" t="str">
        <f>IF('Census Input Tab'!$O123="NO","Missing Data",IF('Census Input Tab'!$T123=1,IF('Census Input Tab'!$O123="BLANK","BLANK",""),IF('Census Input Tab'!I123="St Con","COBRA",IF('Census Input Tab'!I123="","",'Census Input Tab'!I123))))</f>
        <v/>
      </c>
      <c r="C92" s="81" t="str">
        <f>IF('Census Input Tab'!$O123="NO","Missing Data",IF('Census Input Tab'!$T123=1,IF('Census Input Tab'!$O123="BLANK","BLANK",""),'Census Input Tab'!B123))</f>
        <v/>
      </c>
      <c r="D92" s="81" t="str">
        <f>IF('Census Input Tab'!$O123="NO","Missing Data",IF('Census Input Tab'!$T123=1,IF('Census Input Tab'!$O123="BLANK","BLANK",""),'Census Input Tab'!A123))</f>
        <v/>
      </c>
      <c r="E92" s="85" t="str">
        <f>IF('Census Input Tab'!$O123="NO","Missing Data",IF('Census Input Tab'!$T123=1,IF('Census Input Tab'!$O123="BLANK","BLANK",""),""))</f>
        <v/>
      </c>
      <c r="F92" s="83" t="str">
        <f>IF('Census Input Tab'!$O123="NO","Missing Data",IF('Census Input Tab'!T123=1,IF('Census Input Tab'!O123="BLANK","BLANK",""),'Census Input Tab'!D123))</f>
        <v/>
      </c>
      <c r="G92" s="81" t="str">
        <f>IF('Census Input Tab'!$O123="NO","Missing Data",IF('Census Input Tab'!T123=1,IF('Census Input Tab'!O123="BLANK","BLANK",""),'Census Input Tab'!E123))</f>
        <v/>
      </c>
      <c r="H92" s="85" t="str">
        <f>IF('Census Input Tab'!$O123="NO","Missing Data",IF('Census Input Tab'!$T123=1,IF('Census Input Tab'!$O123="BLANK","BLANK",""),""))</f>
        <v/>
      </c>
      <c r="I92" s="85" t="str">
        <f>IF('Census Input Tab'!$O123="NO","Missing Data",IF('Census Input Tab'!$T123=1,IF('Census Input Tab'!$O123="BLANK","BLANK",""),""))</f>
        <v/>
      </c>
      <c r="J92" s="85" t="str">
        <f>IF('Census Input Tab'!$O123="NO","Missing Data",IF('Census Input Tab'!$T123=1,IF('Census Input Tab'!$O123="BLANK","BLANK",""),""))</f>
        <v/>
      </c>
      <c r="K92" s="114" t="str">
        <f>IF('Census Input Tab'!$O123="NO","Missing Data",IF(OR($L92="",$L92="BLANK"),IF('Census Input Tab'!O123="BLANK","BLANK",""),IFERROR(INDEX(States,MATCH($L92,Zip_Codes_asTEXT,0)),"Manually enter State")))</f>
        <v/>
      </c>
      <c r="L92" s="85" t="str">
        <f>IF('Census Input Tab'!$O123="NO","Missing Data",IF('Census Input Tab'!T123=1,IF('Census Input Tab'!O123="BLANK","BLANK",""),IF($W92="ZIP CODE NOT IN EV4","Manually enter Zip",$W92)))</f>
        <v/>
      </c>
      <c r="M92" s="85" t="str">
        <f>IF('Census Input Tab'!$O123="NO","Missing Data",IF('Census Input Tab'!T123=1,IF('Census Input Tab'!O123="BLANK","BLANK",""),IF($Y92="ZIP CODE NOT IN EV4","Manually enter Work Zip",$Y92)))</f>
        <v/>
      </c>
      <c r="N92" s="156" t="str">
        <f>IF('Census Input Tab'!$O123="NO","Missing Data",IF('Census Input Tab'!$T123=1,IF('Census Input Tab'!$O123="BLANK","BLANK",""),""))</f>
        <v/>
      </c>
      <c r="O92" s="85" t="str">
        <f>IF('Census Input Tab'!$O123="NO","Missing Data",IF('Census Input Tab'!$T123=1,IF('Census Input Tab'!$O123="BLANK","BLANK",""),""))</f>
        <v/>
      </c>
      <c r="P92" s="81" t="str">
        <f>IF('Census Input Tab'!$O123="NO","Missing Data",IF('Census Input Tab'!T123=1,IF('Census Input Tab'!O123="BLANK","BLANK",""),INDEX('SBMP Underwritten Census'!$S$19:$S$23,MATCH('Census Input Tab'!F123,'SBMP Underwritten Census'!$T$19:$T$23,0))))</f>
        <v/>
      </c>
      <c r="Q92" s="81" t="str">
        <f>IF('Census Input Tab'!$O123="NO","Missing Data",IF('Census Input Tab'!T123=1,IF('Census Input Tab'!O123="BLANK","BLANK",""),IF(AND('Census Input Tab'!G123="",'Census Input Tab'!$O123="YES"),"",INDEX('SBMP Underwritten Census'!$S$27:$S$31,MATCH('Census Input Tab'!G123,'SBMP Underwritten Census'!$T$27:$T$31,0)))))</f>
        <v/>
      </c>
      <c r="V92" s="111">
        <f>IF('Census Input Tab'!O123&lt;&gt;"YES",0,1*'Census Input Tab'!$C123)</f>
        <v>0</v>
      </c>
      <c r="W92" s="111" t="str">
        <f t="shared" si="2"/>
        <v/>
      </c>
      <c r="X92" s="111">
        <f>IF('Census Input Tab'!O123&lt;&gt;"YES",0,1*'Census Input Tab'!J123)</f>
        <v>0</v>
      </c>
      <c r="Y92" s="111" t="str">
        <f t="shared" si="3"/>
        <v/>
      </c>
    </row>
    <row r="93" spans="1:25">
      <c r="A93" s="81" t="str">
        <f>IF('Census Input Tab'!$O124="NO","Missing Data",IF('Census Input Tab'!$T124=1,IF('Census Input Tab'!$O124="BLANK","BLANK",""),INDEX($S$3:$S$5,MATCH('Census Input Tab'!H124,$T$3:$T$5,0))))</f>
        <v/>
      </c>
      <c r="B93" s="81" t="str">
        <f>IF('Census Input Tab'!$O124="NO","Missing Data",IF('Census Input Tab'!$T124=1,IF('Census Input Tab'!$O124="BLANK","BLANK",""),IF('Census Input Tab'!I124="St Con","COBRA",IF('Census Input Tab'!I124="","",'Census Input Tab'!I124))))</f>
        <v/>
      </c>
      <c r="C93" s="81" t="str">
        <f>IF('Census Input Tab'!$O124="NO","Missing Data",IF('Census Input Tab'!$T124=1,IF('Census Input Tab'!$O124="BLANK","BLANK",""),'Census Input Tab'!B124))</f>
        <v/>
      </c>
      <c r="D93" s="81" t="str">
        <f>IF('Census Input Tab'!$O124="NO","Missing Data",IF('Census Input Tab'!$T124=1,IF('Census Input Tab'!$O124="BLANK","BLANK",""),'Census Input Tab'!A124))</f>
        <v/>
      </c>
      <c r="E93" s="85" t="str">
        <f>IF('Census Input Tab'!$O124="NO","Missing Data",IF('Census Input Tab'!$T124=1,IF('Census Input Tab'!$O124="BLANK","BLANK",""),""))</f>
        <v/>
      </c>
      <c r="F93" s="83" t="str">
        <f>IF('Census Input Tab'!$O124="NO","Missing Data",IF('Census Input Tab'!T124=1,IF('Census Input Tab'!O124="BLANK","BLANK",""),'Census Input Tab'!D124))</f>
        <v/>
      </c>
      <c r="G93" s="81" t="str">
        <f>IF('Census Input Tab'!$O124="NO","Missing Data",IF('Census Input Tab'!T124=1,IF('Census Input Tab'!O124="BLANK","BLANK",""),'Census Input Tab'!E124))</f>
        <v/>
      </c>
      <c r="H93" s="85" t="str">
        <f>IF('Census Input Tab'!$O124="NO","Missing Data",IF('Census Input Tab'!$T124=1,IF('Census Input Tab'!$O124="BLANK","BLANK",""),""))</f>
        <v/>
      </c>
      <c r="I93" s="85" t="str">
        <f>IF('Census Input Tab'!$O124="NO","Missing Data",IF('Census Input Tab'!$T124=1,IF('Census Input Tab'!$O124="BLANK","BLANK",""),""))</f>
        <v/>
      </c>
      <c r="J93" s="85" t="str">
        <f>IF('Census Input Tab'!$O124="NO","Missing Data",IF('Census Input Tab'!$T124=1,IF('Census Input Tab'!$O124="BLANK","BLANK",""),""))</f>
        <v/>
      </c>
      <c r="K93" s="114" t="str">
        <f>IF('Census Input Tab'!$O124="NO","Missing Data",IF(OR($L93="",$L93="BLANK"),IF('Census Input Tab'!O124="BLANK","BLANK",""),IFERROR(INDEX(States,MATCH($L93,Zip_Codes_asTEXT,0)),"Manually enter State")))</f>
        <v/>
      </c>
      <c r="L93" s="85" t="str">
        <f>IF('Census Input Tab'!$O124="NO","Missing Data",IF('Census Input Tab'!T124=1,IF('Census Input Tab'!O124="BLANK","BLANK",""),IF($W93="ZIP CODE NOT IN EV4","Manually enter Zip",$W93)))</f>
        <v/>
      </c>
      <c r="M93" s="85" t="str">
        <f>IF('Census Input Tab'!$O124="NO","Missing Data",IF('Census Input Tab'!T124=1,IF('Census Input Tab'!O124="BLANK","BLANK",""),IF($Y93="ZIP CODE NOT IN EV4","Manually enter Work Zip",$Y93)))</f>
        <v/>
      </c>
      <c r="N93" s="156" t="str">
        <f>IF('Census Input Tab'!$O124="NO","Missing Data",IF('Census Input Tab'!$T124=1,IF('Census Input Tab'!$O124="BLANK","BLANK",""),""))</f>
        <v/>
      </c>
      <c r="O93" s="85" t="str">
        <f>IF('Census Input Tab'!$O124="NO","Missing Data",IF('Census Input Tab'!$T124=1,IF('Census Input Tab'!$O124="BLANK","BLANK",""),""))</f>
        <v/>
      </c>
      <c r="P93" s="81" t="str">
        <f>IF('Census Input Tab'!$O124="NO","Missing Data",IF('Census Input Tab'!T124=1,IF('Census Input Tab'!O124="BLANK","BLANK",""),INDEX('SBMP Underwritten Census'!$S$19:$S$23,MATCH('Census Input Tab'!F124,'SBMP Underwritten Census'!$T$19:$T$23,0))))</f>
        <v/>
      </c>
      <c r="Q93" s="81" t="str">
        <f>IF('Census Input Tab'!$O124="NO","Missing Data",IF('Census Input Tab'!T124=1,IF('Census Input Tab'!O124="BLANK","BLANK",""),IF(AND('Census Input Tab'!G124="",'Census Input Tab'!$O124="YES"),"",INDEX('SBMP Underwritten Census'!$S$27:$S$31,MATCH('Census Input Tab'!G124,'SBMP Underwritten Census'!$T$27:$T$31,0)))))</f>
        <v/>
      </c>
      <c r="V93" s="111">
        <f>IF('Census Input Tab'!O124&lt;&gt;"YES",0,1*'Census Input Tab'!$C124)</f>
        <v>0</v>
      </c>
      <c r="W93" s="111" t="str">
        <f t="shared" si="2"/>
        <v/>
      </c>
      <c r="X93" s="111">
        <f>IF('Census Input Tab'!O124&lt;&gt;"YES",0,1*'Census Input Tab'!J124)</f>
        <v>0</v>
      </c>
      <c r="Y93" s="111" t="str">
        <f t="shared" si="3"/>
        <v/>
      </c>
    </row>
    <row r="94" spans="1:25">
      <c r="A94" s="81" t="str">
        <f>IF('Census Input Tab'!$O125="NO","Missing Data",IF('Census Input Tab'!$T125=1,IF('Census Input Tab'!$O125="BLANK","BLANK",""),INDEX($S$3:$S$5,MATCH('Census Input Tab'!H125,$T$3:$T$5,0))))</f>
        <v/>
      </c>
      <c r="B94" s="81" t="str">
        <f>IF('Census Input Tab'!$O125="NO","Missing Data",IF('Census Input Tab'!$T125=1,IF('Census Input Tab'!$O125="BLANK","BLANK",""),IF('Census Input Tab'!I125="St Con","COBRA",IF('Census Input Tab'!I125="","",'Census Input Tab'!I125))))</f>
        <v/>
      </c>
      <c r="C94" s="81" t="str">
        <f>IF('Census Input Tab'!$O125="NO","Missing Data",IF('Census Input Tab'!$T125=1,IF('Census Input Tab'!$O125="BLANK","BLANK",""),'Census Input Tab'!B125))</f>
        <v/>
      </c>
      <c r="D94" s="81" t="str">
        <f>IF('Census Input Tab'!$O125="NO","Missing Data",IF('Census Input Tab'!$T125=1,IF('Census Input Tab'!$O125="BLANK","BLANK",""),'Census Input Tab'!A125))</f>
        <v/>
      </c>
      <c r="E94" s="85" t="str">
        <f>IF('Census Input Tab'!$O125="NO","Missing Data",IF('Census Input Tab'!$T125=1,IF('Census Input Tab'!$O125="BLANK","BLANK",""),""))</f>
        <v/>
      </c>
      <c r="F94" s="83" t="str">
        <f>IF('Census Input Tab'!$O125="NO","Missing Data",IF('Census Input Tab'!T125=1,IF('Census Input Tab'!O125="BLANK","BLANK",""),'Census Input Tab'!D125))</f>
        <v/>
      </c>
      <c r="G94" s="81" t="str">
        <f>IF('Census Input Tab'!$O125="NO","Missing Data",IF('Census Input Tab'!T125=1,IF('Census Input Tab'!O125="BLANK","BLANK",""),'Census Input Tab'!E125))</f>
        <v/>
      </c>
      <c r="H94" s="85" t="str">
        <f>IF('Census Input Tab'!$O125="NO","Missing Data",IF('Census Input Tab'!$T125=1,IF('Census Input Tab'!$O125="BLANK","BLANK",""),""))</f>
        <v/>
      </c>
      <c r="I94" s="85" t="str">
        <f>IF('Census Input Tab'!$O125="NO","Missing Data",IF('Census Input Tab'!$T125=1,IF('Census Input Tab'!$O125="BLANK","BLANK",""),""))</f>
        <v/>
      </c>
      <c r="J94" s="85" t="str">
        <f>IF('Census Input Tab'!$O125="NO","Missing Data",IF('Census Input Tab'!$T125=1,IF('Census Input Tab'!$O125="BLANK","BLANK",""),""))</f>
        <v/>
      </c>
      <c r="K94" s="114" t="str">
        <f>IF('Census Input Tab'!$O125="NO","Missing Data",IF(OR($L94="",$L94="BLANK"),IF('Census Input Tab'!O125="BLANK","BLANK",""),IFERROR(INDEX(States,MATCH($L94,Zip_Codes_asTEXT,0)),"Manually enter State")))</f>
        <v/>
      </c>
      <c r="L94" s="85" t="str">
        <f>IF('Census Input Tab'!$O125="NO","Missing Data",IF('Census Input Tab'!T125=1,IF('Census Input Tab'!O125="BLANK","BLANK",""),IF($W94="ZIP CODE NOT IN EV4","Manually enter Zip",$W94)))</f>
        <v/>
      </c>
      <c r="M94" s="85" t="str">
        <f>IF('Census Input Tab'!$O125="NO","Missing Data",IF('Census Input Tab'!T125=1,IF('Census Input Tab'!O125="BLANK","BLANK",""),IF($Y94="ZIP CODE NOT IN EV4","Manually enter Work Zip",$Y94)))</f>
        <v/>
      </c>
      <c r="N94" s="156" t="str">
        <f>IF('Census Input Tab'!$O125="NO","Missing Data",IF('Census Input Tab'!$T125=1,IF('Census Input Tab'!$O125="BLANK","BLANK",""),""))</f>
        <v/>
      </c>
      <c r="O94" s="85" t="str">
        <f>IF('Census Input Tab'!$O125="NO","Missing Data",IF('Census Input Tab'!$T125=1,IF('Census Input Tab'!$O125="BLANK","BLANK",""),""))</f>
        <v/>
      </c>
      <c r="P94" s="81" t="str">
        <f>IF('Census Input Tab'!$O125="NO","Missing Data",IF('Census Input Tab'!T125=1,IF('Census Input Tab'!O125="BLANK","BLANK",""),INDEX('SBMP Underwritten Census'!$S$19:$S$23,MATCH('Census Input Tab'!F125,'SBMP Underwritten Census'!$T$19:$T$23,0))))</f>
        <v/>
      </c>
      <c r="Q94" s="81" t="str">
        <f>IF('Census Input Tab'!$O125="NO","Missing Data",IF('Census Input Tab'!T125=1,IF('Census Input Tab'!O125="BLANK","BLANK",""),IF(AND('Census Input Tab'!G125="",'Census Input Tab'!$O125="YES"),"",INDEX('SBMP Underwritten Census'!$S$27:$S$31,MATCH('Census Input Tab'!G125,'SBMP Underwritten Census'!$T$27:$T$31,0)))))</f>
        <v/>
      </c>
      <c r="V94" s="111">
        <f>IF('Census Input Tab'!O125&lt;&gt;"YES",0,1*'Census Input Tab'!$C125)</f>
        <v>0</v>
      </c>
      <c r="W94" s="111" t="str">
        <f t="shared" si="2"/>
        <v/>
      </c>
      <c r="X94" s="111">
        <f>IF('Census Input Tab'!O125&lt;&gt;"YES",0,1*'Census Input Tab'!J125)</f>
        <v>0</v>
      </c>
      <c r="Y94" s="111" t="str">
        <f t="shared" si="3"/>
        <v/>
      </c>
    </row>
    <row r="95" spans="1:25">
      <c r="A95" s="81" t="str">
        <f>IF('Census Input Tab'!$O126="NO","Missing Data",IF('Census Input Tab'!$T126=1,IF('Census Input Tab'!$O126="BLANK","BLANK",""),INDEX($S$3:$S$5,MATCH('Census Input Tab'!H126,$T$3:$T$5,0))))</f>
        <v/>
      </c>
      <c r="B95" s="81" t="str">
        <f>IF('Census Input Tab'!$O126="NO","Missing Data",IF('Census Input Tab'!$T126=1,IF('Census Input Tab'!$O126="BLANK","BLANK",""),IF('Census Input Tab'!I126="St Con","COBRA",IF('Census Input Tab'!I126="","",'Census Input Tab'!I126))))</f>
        <v/>
      </c>
      <c r="C95" s="81" t="str">
        <f>IF('Census Input Tab'!$O126="NO","Missing Data",IF('Census Input Tab'!$T126=1,IF('Census Input Tab'!$O126="BLANK","BLANK",""),'Census Input Tab'!B126))</f>
        <v/>
      </c>
      <c r="D95" s="81" t="str">
        <f>IF('Census Input Tab'!$O126="NO","Missing Data",IF('Census Input Tab'!$T126=1,IF('Census Input Tab'!$O126="BLANK","BLANK",""),'Census Input Tab'!A126))</f>
        <v/>
      </c>
      <c r="E95" s="85" t="str">
        <f>IF('Census Input Tab'!$O126="NO","Missing Data",IF('Census Input Tab'!$T126=1,IF('Census Input Tab'!$O126="BLANK","BLANK",""),""))</f>
        <v/>
      </c>
      <c r="F95" s="83" t="str">
        <f>IF('Census Input Tab'!$O126="NO","Missing Data",IF('Census Input Tab'!T126=1,IF('Census Input Tab'!O126="BLANK","BLANK",""),'Census Input Tab'!D126))</f>
        <v/>
      </c>
      <c r="G95" s="81" t="str">
        <f>IF('Census Input Tab'!$O126="NO","Missing Data",IF('Census Input Tab'!T126=1,IF('Census Input Tab'!O126="BLANK","BLANK",""),'Census Input Tab'!E126))</f>
        <v/>
      </c>
      <c r="H95" s="85" t="str">
        <f>IF('Census Input Tab'!$O126="NO","Missing Data",IF('Census Input Tab'!$T126=1,IF('Census Input Tab'!$O126="BLANK","BLANK",""),""))</f>
        <v/>
      </c>
      <c r="I95" s="85" t="str">
        <f>IF('Census Input Tab'!$O126="NO","Missing Data",IF('Census Input Tab'!$T126=1,IF('Census Input Tab'!$O126="BLANK","BLANK",""),""))</f>
        <v/>
      </c>
      <c r="J95" s="85" t="str">
        <f>IF('Census Input Tab'!$O126="NO","Missing Data",IF('Census Input Tab'!$T126=1,IF('Census Input Tab'!$O126="BLANK","BLANK",""),""))</f>
        <v/>
      </c>
      <c r="K95" s="114" t="str">
        <f>IF('Census Input Tab'!$O126="NO","Missing Data",IF(OR($L95="",$L95="BLANK"),IF('Census Input Tab'!O126="BLANK","BLANK",""),IFERROR(INDEX(States,MATCH($L95,Zip_Codes_asTEXT,0)),"Manually enter State")))</f>
        <v/>
      </c>
      <c r="L95" s="85" t="str">
        <f>IF('Census Input Tab'!$O126="NO","Missing Data",IF('Census Input Tab'!T126=1,IF('Census Input Tab'!O126="BLANK","BLANK",""),IF($W95="ZIP CODE NOT IN EV4","Manually enter Zip",$W95)))</f>
        <v/>
      </c>
      <c r="M95" s="85" t="str">
        <f>IF('Census Input Tab'!$O126="NO","Missing Data",IF('Census Input Tab'!T126=1,IF('Census Input Tab'!O126="BLANK","BLANK",""),IF($Y95="ZIP CODE NOT IN EV4","Manually enter Work Zip",$Y95)))</f>
        <v/>
      </c>
      <c r="N95" s="156" t="str">
        <f>IF('Census Input Tab'!$O126="NO","Missing Data",IF('Census Input Tab'!$T126=1,IF('Census Input Tab'!$O126="BLANK","BLANK",""),""))</f>
        <v/>
      </c>
      <c r="O95" s="85" t="str">
        <f>IF('Census Input Tab'!$O126="NO","Missing Data",IF('Census Input Tab'!$T126=1,IF('Census Input Tab'!$O126="BLANK","BLANK",""),""))</f>
        <v/>
      </c>
      <c r="P95" s="81" t="str">
        <f>IF('Census Input Tab'!$O126="NO","Missing Data",IF('Census Input Tab'!T126=1,IF('Census Input Tab'!O126="BLANK","BLANK",""),INDEX('SBMP Underwritten Census'!$S$19:$S$23,MATCH('Census Input Tab'!F126,'SBMP Underwritten Census'!$T$19:$T$23,0))))</f>
        <v/>
      </c>
      <c r="Q95" s="81" t="str">
        <f>IF('Census Input Tab'!$O126="NO","Missing Data",IF('Census Input Tab'!T126=1,IF('Census Input Tab'!O126="BLANK","BLANK",""),IF(AND('Census Input Tab'!G126="",'Census Input Tab'!$O126="YES"),"",INDEX('SBMP Underwritten Census'!$S$27:$S$31,MATCH('Census Input Tab'!G126,'SBMP Underwritten Census'!$T$27:$T$31,0)))))</f>
        <v/>
      </c>
      <c r="V95" s="111">
        <f>IF('Census Input Tab'!O126&lt;&gt;"YES",0,1*'Census Input Tab'!$C126)</f>
        <v>0</v>
      </c>
      <c r="W95" s="111" t="str">
        <f t="shared" si="2"/>
        <v/>
      </c>
      <c r="X95" s="111">
        <f>IF('Census Input Tab'!O126&lt;&gt;"YES",0,1*'Census Input Tab'!J126)</f>
        <v>0</v>
      </c>
      <c r="Y95" s="111" t="str">
        <f t="shared" si="3"/>
        <v/>
      </c>
    </row>
    <row r="96" spans="1:25">
      <c r="A96" s="81" t="str">
        <f>IF('Census Input Tab'!$O127="NO","Missing Data",IF('Census Input Tab'!$T127=1,IF('Census Input Tab'!$O127="BLANK","BLANK",""),INDEX($S$3:$S$5,MATCH('Census Input Tab'!H127,$T$3:$T$5,0))))</f>
        <v/>
      </c>
      <c r="B96" s="81" t="str">
        <f>IF('Census Input Tab'!$O127="NO","Missing Data",IF('Census Input Tab'!$T127=1,IF('Census Input Tab'!$O127="BLANK","BLANK",""),IF('Census Input Tab'!I127="St Con","COBRA",IF('Census Input Tab'!I127="","",'Census Input Tab'!I127))))</f>
        <v/>
      </c>
      <c r="C96" s="81" t="str">
        <f>IF('Census Input Tab'!$O127="NO","Missing Data",IF('Census Input Tab'!$T127=1,IF('Census Input Tab'!$O127="BLANK","BLANK",""),'Census Input Tab'!B127))</f>
        <v/>
      </c>
      <c r="D96" s="81" t="str">
        <f>IF('Census Input Tab'!$O127="NO","Missing Data",IF('Census Input Tab'!$T127=1,IF('Census Input Tab'!$O127="BLANK","BLANK",""),'Census Input Tab'!A127))</f>
        <v/>
      </c>
      <c r="E96" s="85" t="str">
        <f>IF('Census Input Tab'!$O127="NO","Missing Data",IF('Census Input Tab'!$T127=1,IF('Census Input Tab'!$O127="BLANK","BLANK",""),""))</f>
        <v/>
      </c>
      <c r="F96" s="83" t="str">
        <f>IF('Census Input Tab'!$O127="NO","Missing Data",IF('Census Input Tab'!T127=1,IF('Census Input Tab'!O127="BLANK","BLANK",""),'Census Input Tab'!D127))</f>
        <v/>
      </c>
      <c r="G96" s="81" t="str">
        <f>IF('Census Input Tab'!$O127="NO","Missing Data",IF('Census Input Tab'!T127=1,IF('Census Input Tab'!O127="BLANK","BLANK",""),'Census Input Tab'!E127))</f>
        <v/>
      </c>
      <c r="H96" s="85" t="str">
        <f>IF('Census Input Tab'!$O127="NO","Missing Data",IF('Census Input Tab'!$T127=1,IF('Census Input Tab'!$O127="BLANK","BLANK",""),""))</f>
        <v/>
      </c>
      <c r="I96" s="85" t="str">
        <f>IF('Census Input Tab'!$O127="NO","Missing Data",IF('Census Input Tab'!$T127=1,IF('Census Input Tab'!$O127="BLANK","BLANK",""),""))</f>
        <v/>
      </c>
      <c r="J96" s="85" t="str">
        <f>IF('Census Input Tab'!$O127="NO","Missing Data",IF('Census Input Tab'!$T127=1,IF('Census Input Tab'!$O127="BLANK","BLANK",""),""))</f>
        <v/>
      </c>
      <c r="K96" s="114" t="str">
        <f>IF('Census Input Tab'!$O127="NO","Missing Data",IF(OR($L96="",$L96="BLANK"),IF('Census Input Tab'!O127="BLANK","BLANK",""),IFERROR(INDEX(States,MATCH($L96,Zip_Codes_asTEXT,0)),"Manually enter State")))</f>
        <v/>
      </c>
      <c r="L96" s="85" t="str">
        <f>IF('Census Input Tab'!$O127="NO","Missing Data",IF('Census Input Tab'!T127=1,IF('Census Input Tab'!O127="BLANK","BLANK",""),IF($W96="ZIP CODE NOT IN EV4","Manually enter Zip",$W96)))</f>
        <v/>
      </c>
      <c r="M96" s="85" t="str">
        <f>IF('Census Input Tab'!$O127="NO","Missing Data",IF('Census Input Tab'!T127=1,IF('Census Input Tab'!O127="BLANK","BLANK",""),IF($Y96="ZIP CODE NOT IN EV4","Manually enter Work Zip",$Y96)))</f>
        <v/>
      </c>
      <c r="N96" s="156" t="str">
        <f>IF('Census Input Tab'!$O127="NO","Missing Data",IF('Census Input Tab'!$T127=1,IF('Census Input Tab'!$O127="BLANK","BLANK",""),""))</f>
        <v/>
      </c>
      <c r="O96" s="85" t="str">
        <f>IF('Census Input Tab'!$O127="NO","Missing Data",IF('Census Input Tab'!$T127=1,IF('Census Input Tab'!$O127="BLANK","BLANK",""),""))</f>
        <v/>
      </c>
      <c r="P96" s="81" t="str">
        <f>IF('Census Input Tab'!$O127="NO","Missing Data",IF('Census Input Tab'!T127=1,IF('Census Input Tab'!O127="BLANK","BLANK",""),INDEX('SBMP Underwritten Census'!$S$19:$S$23,MATCH('Census Input Tab'!F127,'SBMP Underwritten Census'!$T$19:$T$23,0))))</f>
        <v/>
      </c>
      <c r="Q96" s="81" t="str">
        <f>IF('Census Input Tab'!$O127="NO","Missing Data",IF('Census Input Tab'!T127=1,IF('Census Input Tab'!O127="BLANK","BLANK",""),IF(AND('Census Input Tab'!G127="",'Census Input Tab'!$O127="YES"),"",INDEX('SBMP Underwritten Census'!$S$27:$S$31,MATCH('Census Input Tab'!G127,'SBMP Underwritten Census'!$T$27:$T$31,0)))))</f>
        <v/>
      </c>
      <c r="V96" s="111">
        <f>IF('Census Input Tab'!O127&lt;&gt;"YES",0,1*'Census Input Tab'!$C127)</f>
        <v>0</v>
      </c>
      <c r="W96" s="111" t="str">
        <f t="shared" si="2"/>
        <v/>
      </c>
      <c r="X96" s="111">
        <f>IF('Census Input Tab'!O127&lt;&gt;"YES",0,1*'Census Input Tab'!J127)</f>
        <v>0</v>
      </c>
      <c r="Y96" s="111" t="str">
        <f t="shared" si="3"/>
        <v/>
      </c>
    </row>
    <row r="97" spans="1:25">
      <c r="A97" s="81" t="str">
        <f>IF('Census Input Tab'!$O128="NO","Missing Data",IF('Census Input Tab'!$T128=1,IF('Census Input Tab'!$O128="BLANK","BLANK",""),INDEX($S$3:$S$5,MATCH('Census Input Tab'!H128,$T$3:$T$5,0))))</f>
        <v/>
      </c>
      <c r="B97" s="81" t="str">
        <f>IF('Census Input Tab'!$O128="NO","Missing Data",IF('Census Input Tab'!$T128=1,IF('Census Input Tab'!$O128="BLANK","BLANK",""),IF('Census Input Tab'!I128="St Con","COBRA",IF('Census Input Tab'!I128="","",'Census Input Tab'!I128))))</f>
        <v/>
      </c>
      <c r="C97" s="81" t="str">
        <f>IF('Census Input Tab'!$O128="NO","Missing Data",IF('Census Input Tab'!$T128=1,IF('Census Input Tab'!$O128="BLANK","BLANK",""),'Census Input Tab'!B128))</f>
        <v/>
      </c>
      <c r="D97" s="81" t="str">
        <f>IF('Census Input Tab'!$O128="NO","Missing Data",IF('Census Input Tab'!$T128=1,IF('Census Input Tab'!$O128="BLANK","BLANK",""),'Census Input Tab'!A128))</f>
        <v/>
      </c>
      <c r="E97" s="85" t="str">
        <f>IF('Census Input Tab'!$O128="NO","Missing Data",IF('Census Input Tab'!$T128=1,IF('Census Input Tab'!$O128="BLANK","BLANK",""),""))</f>
        <v/>
      </c>
      <c r="F97" s="83" t="str">
        <f>IF('Census Input Tab'!$O128="NO","Missing Data",IF('Census Input Tab'!T128=1,IF('Census Input Tab'!O128="BLANK","BLANK",""),'Census Input Tab'!D128))</f>
        <v/>
      </c>
      <c r="G97" s="81" t="str">
        <f>IF('Census Input Tab'!$O128="NO","Missing Data",IF('Census Input Tab'!T128=1,IF('Census Input Tab'!O128="BLANK","BLANK",""),'Census Input Tab'!E128))</f>
        <v/>
      </c>
      <c r="H97" s="85" t="str">
        <f>IF('Census Input Tab'!$O128="NO","Missing Data",IF('Census Input Tab'!$T128=1,IF('Census Input Tab'!$O128="BLANK","BLANK",""),""))</f>
        <v/>
      </c>
      <c r="I97" s="85" t="str">
        <f>IF('Census Input Tab'!$O128="NO","Missing Data",IF('Census Input Tab'!$T128=1,IF('Census Input Tab'!$O128="BLANK","BLANK",""),""))</f>
        <v/>
      </c>
      <c r="J97" s="85" t="str">
        <f>IF('Census Input Tab'!$O128="NO","Missing Data",IF('Census Input Tab'!$T128=1,IF('Census Input Tab'!$O128="BLANK","BLANK",""),""))</f>
        <v/>
      </c>
      <c r="K97" s="114" t="str">
        <f>IF('Census Input Tab'!$O128="NO","Missing Data",IF(OR($L97="",$L97="BLANK"),IF('Census Input Tab'!O128="BLANK","BLANK",""),IFERROR(INDEX(States,MATCH($L97,Zip_Codes_asTEXT,0)),"Manually enter State")))</f>
        <v/>
      </c>
      <c r="L97" s="85" t="str">
        <f>IF('Census Input Tab'!$O128="NO","Missing Data",IF('Census Input Tab'!T128=1,IF('Census Input Tab'!O128="BLANK","BLANK",""),IF($W97="ZIP CODE NOT IN EV4","Manually enter Zip",$W97)))</f>
        <v/>
      </c>
      <c r="M97" s="85" t="str">
        <f>IF('Census Input Tab'!$O128="NO","Missing Data",IF('Census Input Tab'!T128=1,IF('Census Input Tab'!O128="BLANK","BLANK",""),IF($Y97="ZIP CODE NOT IN EV4","Manually enter Work Zip",$Y97)))</f>
        <v/>
      </c>
      <c r="N97" s="156" t="str">
        <f>IF('Census Input Tab'!$O128="NO","Missing Data",IF('Census Input Tab'!$T128=1,IF('Census Input Tab'!$O128="BLANK","BLANK",""),""))</f>
        <v/>
      </c>
      <c r="O97" s="85" t="str">
        <f>IF('Census Input Tab'!$O128="NO","Missing Data",IF('Census Input Tab'!$T128=1,IF('Census Input Tab'!$O128="BLANK","BLANK",""),""))</f>
        <v/>
      </c>
      <c r="P97" s="81" t="str">
        <f>IF('Census Input Tab'!$O128="NO","Missing Data",IF('Census Input Tab'!T128=1,IF('Census Input Tab'!O128="BLANK","BLANK",""),INDEX('SBMP Underwritten Census'!$S$19:$S$23,MATCH('Census Input Tab'!F128,'SBMP Underwritten Census'!$T$19:$T$23,0))))</f>
        <v/>
      </c>
      <c r="Q97" s="81" t="str">
        <f>IF('Census Input Tab'!$O128="NO","Missing Data",IF('Census Input Tab'!T128=1,IF('Census Input Tab'!O128="BLANK","BLANK",""),IF(AND('Census Input Tab'!G128="",'Census Input Tab'!$O128="YES"),"",INDEX('SBMP Underwritten Census'!$S$27:$S$31,MATCH('Census Input Tab'!G128,'SBMP Underwritten Census'!$T$27:$T$31,0)))))</f>
        <v/>
      </c>
      <c r="V97" s="111">
        <f>IF('Census Input Tab'!O128&lt;&gt;"YES",0,1*'Census Input Tab'!$C128)</f>
        <v>0</v>
      </c>
      <c r="W97" s="111" t="str">
        <f t="shared" si="2"/>
        <v/>
      </c>
      <c r="X97" s="111">
        <f>IF('Census Input Tab'!O128&lt;&gt;"YES",0,1*'Census Input Tab'!J128)</f>
        <v>0</v>
      </c>
      <c r="Y97" s="111" t="str">
        <f t="shared" si="3"/>
        <v/>
      </c>
    </row>
    <row r="98" spans="1:25">
      <c r="A98" s="81" t="str">
        <f>IF('Census Input Tab'!$O129="NO","Missing Data",IF('Census Input Tab'!$T129=1,IF('Census Input Tab'!$O129="BLANK","BLANK",""),INDEX($S$3:$S$5,MATCH('Census Input Tab'!H129,$T$3:$T$5,0))))</f>
        <v/>
      </c>
      <c r="B98" s="81" t="str">
        <f>IF('Census Input Tab'!$O129="NO","Missing Data",IF('Census Input Tab'!$T129=1,IF('Census Input Tab'!$O129="BLANK","BLANK",""),IF('Census Input Tab'!I129="St Con","COBRA",IF('Census Input Tab'!I129="","",'Census Input Tab'!I129))))</f>
        <v/>
      </c>
      <c r="C98" s="81" t="str">
        <f>IF('Census Input Tab'!$O129="NO","Missing Data",IF('Census Input Tab'!$T129=1,IF('Census Input Tab'!$O129="BLANK","BLANK",""),'Census Input Tab'!B129))</f>
        <v/>
      </c>
      <c r="D98" s="81" t="str">
        <f>IF('Census Input Tab'!$O129="NO","Missing Data",IF('Census Input Tab'!$T129=1,IF('Census Input Tab'!$O129="BLANK","BLANK",""),'Census Input Tab'!A129))</f>
        <v/>
      </c>
      <c r="E98" s="85" t="str">
        <f>IF('Census Input Tab'!$O129="NO","Missing Data",IF('Census Input Tab'!$T129=1,IF('Census Input Tab'!$O129="BLANK","BLANK",""),""))</f>
        <v/>
      </c>
      <c r="F98" s="83" t="str">
        <f>IF('Census Input Tab'!$O129="NO","Missing Data",IF('Census Input Tab'!T129=1,IF('Census Input Tab'!O129="BLANK","BLANK",""),'Census Input Tab'!D129))</f>
        <v/>
      </c>
      <c r="G98" s="81" t="str">
        <f>IF('Census Input Tab'!$O129="NO","Missing Data",IF('Census Input Tab'!T129=1,IF('Census Input Tab'!O129="BLANK","BLANK",""),'Census Input Tab'!E129))</f>
        <v/>
      </c>
      <c r="H98" s="85" t="str">
        <f>IF('Census Input Tab'!$O129="NO","Missing Data",IF('Census Input Tab'!$T129=1,IF('Census Input Tab'!$O129="BLANK","BLANK",""),""))</f>
        <v/>
      </c>
      <c r="I98" s="85" t="str">
        <f>IF('Census Input Tab'!$O129="NO","Missing Data",IF('Census Input Tab'!$T129=1,IF('Census Input Tab'!$O129="BLANK","BLANK",""),""))</f>
        <v/>
      </c>
      <c r="J98" s="85" t="str">
        <f>IF('Census Input Tab'!$O129="NO","Missing Data",IF('Census Input Tab'!$T129=1,IF('Census Input Tab'!$O129="BLANK","BLANK",""),""))</f>
        <v/>
      </c>
      <c r="K98" s="114" t="str">
        <f>IF('Census Input Tab'!$O129="NO","Missing Data",IF(OR($L98="",$L98="BLANK"),IF('Census Input Tab'!O129="BLANK","BLANK",""),IFERROR(INDEX(States,MATCH($L98,Zip_Codes_asTEXT,0)),"Manually enter State")))</f>
        <v/>
      </c>
      <c r="L98" s="85" t="str">
        <f>IF('Census Input Tab'!$O129="NO","Missing Data",IF('Census Input Tab'!T129=1,IF('Census Input Tab'!O129="BLANK","BLANK",""),IF($W98="ZIP CODE NOT IN EV4","Manually enter Zip",$W98)))</f>
        <v/>
      </c>
      <c r="M98" s="85" t="str">
        <f>IF('Census Input Tab'!$O129="NO","Missing Data",IF('Census Input Tab'!T129=1,IF('Census Input Tab'!O129="BLANK","BLANK",""),IF($Y98="ZIP CODE NOT IN EV4","Manually enter Work Zip",$Y98)))</f>
        <v/>
      </c>
      <c r="N98" s="156" t="str">
        <f>IF('Census Input Tab'!$O129="NO","Missing Data",IF('Census Input Tab'!$T129=1,IF('Census Input Tab'!$O129="BLANK","BLANK",""),""))</f>
        <v/>
      </c>
      <c r="O98" s="85" t="str">
        <f>IF('Census Input Tab'!$O129="NO","Missing Data",IF('Census Input Tab'!$T129=1,IF('Census Input Tab'!$O129="BLANK","BLANK",""),""))</f>
        <v/>
      </c>
      <c r="P98" s="81" t="str">
        <f>IF('Census Input Tab'!$O129="NO","Missing Data",IF('Census Input Tab'!T129=1,IF('Census Input Tab'!O129="BLANK","BLANK",""),INDEX('SBMP Underwritten Census'!$S$19:$S$23,MATCH('Census Input Tab'!F129,'SBMP Underwritten Census'!$T$19:$T$23,0))))</f>
        <v/>
      </c>
      <c r="Q98" s="81" t="str">
        <f>IF('Census Input Tab'!$O129="NO","Missing Data",IF('Census Input Tab'!T129=1,IF('Census Input Tab'!O129="BLANK","BLANK",""),IF(AND('Census Input Tab'!G129="",'Census Input Tab'!$O129="YES"),"",INDEX('SBMP Underwritten Census'!$S$27:$S$31,MATCH('Census Input Tab'!G129,'SBMP Underwritten Census'!$T$27:$T$31,0)))))</f>
        <v/>
      </c>
      <c r="V98" s="111">
        <f>IF('Census Input Tab'!O129&lt;&gt;"YES",0,1*'Census Input Tab'!$C129)</f>
        <v>0</v>
      </c>
      <c r="W98" s="111" t="str">
        <f t="shared" si="2"/>
        <v/>
      </c>
      <c r="X98" s="111">
        <f>IF('Census Input Tab'!O129&lt;&gt;"YES",0,1*'Census Input Tab'!J129)</f>
        <v>0</v>
      </c>
      <c r="Y98" s="111" t="str">
        <f t="shared" si="3"/>
        <v/>
      </c>
    </row>
    <row r="99" spans="1:25">
      <c r="A99" s="81" t="str">
        <f>IF('Census Input Tab'!$O130="NO","Missing Data",IF('Census Input Tab'!$T130=1,IF('Census Input Tab'!$O130="BLANK","BLANK",""),INDEX($S$3:$S$5,MATCH('Census Input Tab'!H130,$T$3:$T$5,0))))</f>
        <v/>
      </c>
      <c r="B99" s="81" t="str">
        <f>IF('Census Input Tab'!$O130="NO","Missing Data",IF('Census Input Tab'!$T130=1,IF('Census Input Tab'!$O130="BLANK","BLANK",""),IF('Census Input Tab'!I130="St Con","COBRA",IF('Census Input Tab'!I130="","",'Census Input Tab'!I130))))</f>
        <v/>
      </c>
      <c r="C99" s="81" t="str">
        <f>IF('Census Input Tab'!$O130="NO","Missing Data",IF('Census Input Tab'!$T130=1,IF('Census Input Tab'!$O130="BLANK","BLANK",""),'Census Input Tab'!B130))</f>
        <v/>
      </c>
      <c r="D99" s="81" t="str">
        <f>IF('Census Input Tab'!$O130="NO","Missing Data",IF('Census Input Tab'!$T130=1,IF('Census Input Tab'!$O130="BLANK","BLANK",""),'Census Input Tab'!A130))</f>
        <v/>
      </c>
      <c r="E99" s="85" t="str">
        <f>IF('Census Input Tab'!$O130="NO","Missing Data",IF('Census Input Tab'!$T130=1,IF('Census Input Tab'!$O130="BLANK","BLANK",""),""))</f>
        <v/>
      </c>
      <c r="F99" s="83" t="str">
        <f>IF('Census Input Tab'!$O130="NO","Missing Data",IF('Census Input Tab'!T130=1,IF('Census Input Tab'!O130="BLANK","BLANK",""),'Census Input Tab'!D130))</f>
        <v/>
      </c>
      <c r="G99" s="81" t="str">
        <f>IF('Census Input Tab'!$O130="NO","Missing Data",IF('Census Input Tab'!T130=1,IF('Census Input Tab'!O130="BLANK","BLANK",""),'Census Input Tab'!E130))</f>
        <v/>
      </c>
      <c r="H99" s="85" t="str">
        <f>IF('Census Input Tab'!$O130="NO","Missing Data",IF('Census Input Tab'!$T130=1,IF('Census Input Tab'!$O130="BLANK","BLANK",""),""))</f>
        <v/>
      </c>
      <c r="I99" s="85" t="str">
        <f>IF('Census Input Tab'!$O130="NO","Missing Data",IF('Census Input Tab'!$T130=1,IF('Census Input Tab'!$O130="BLANK","BLANK",""),""))</f>
        <v/>
      </c>
      <c r="J99" s="85" t="str">
        <f>IF('Census Input Tab'!$O130="NO","Missing Data",IF('Census Input Tab'!$T130=1,IF('Census Input Tab'!$O130="BLANK","BLANK",""),""))</f>
        <v/>
      </c>
      <c r="K99" s="114" t="str">
        <f>IF('Census Input Tab'!$O130="NO","Missing Data",IF(OR($L99="",$L99="BLANK"),IF('Census Input Tab'!O130="BLANK","BLANK",""),IFERROR(INDEX(States,MATCH($L99,Zip_Codes_asTEXT,0)),"Manually enter State")))</f>
        <v/>
      </c>
      <c r="L99" s="85" t="str">
        <f>IF('Census Input Tab'!$O130="NO","Missing Data",IF('Census Input Tab'!T130=1,IF('Census Input Tab'!O130="BLANK","BLANK",""),IF($W99="ZIP CODE NOT IN EV4","Manually enter Zip",$W99)))</f>
        <v/>
      </c>
      <c r="M99" s="85" t="str">
        <f>IF('Census Input Tab'!$O130="NO","Missing Data",IF('Census Input Tab'!T130=1,IF('Census Input Tab'!O130="BLANK","BLANK",""),IF($Y99="ZIP CODE NOT IN EV4","Manually enter Work Zip",$Y99)))</f>
        <v/>
      </c>
      <c r="N99" s="156" t="str">
        <f>IF('Census Input Tab'!$O130="NO","Missing Data",IF('Census Input Tab'!$T130=1,IF('Census Input Tab'!$O130="BLANK","BLANK",""),""))</f>
        <v/>
      </c>
      <c r="O99" s="85" t="str">
        <f>IF('Census Input Tab'!$O130="NO","Missing Data",IF('Census Input Tab'!$T130=1,IF('Census Input Tab'!$O130="BLANK","BLANK",""),""))</f>
        <v/>
      </c>
      <c r="P99" s="81" t="str">
        <f>IF('Census Input Tab'!$O130="NO","Missing Data",IF('Census Input Tab'!T130=1,IF('Census Input Tab'!O130="BLANK","BLANK",""),INDEX('SBMP Underwritten Census'!$S$19:$S$23,MATCH('Census Input Tab'!F130,'SBMP Underwritten Census'!$T$19:$T$23,0))))</f>
        <v/>
      </c>
      <c r="Q99" s="81" t="str">
        <f>IF('Census Input Tab'!$O130="NO","Missing Data",IF('Census Input Tab'!T130=1,IF('Census Input Tab'!O130="BLANK","BLANK",""),IF(AND('Census Input Tab'!G130="",'Census Input Tab'!$O130="YES"),"",INDEX('SBMP Underwritten Census'!$S$27:$S$31,MATCH('Census Input Tab'!G130,'SBMP Underwritten Census'!$T$27:$T$31,0)))))</f>
        <v/>
      </c>
      <c r="V99" s="111">
        <f>IF('Census Input Tab'!O130&lt;&gt;"YES",0,1*'Census Input Tab'!$C130)</f>
        <v>0</v>
      </c>
      <c r="W99" s="111" t="str">
        <f t="shared" si="2"/>
        <v/>
      </c>
      <c r="X99" s="111">
        <f>IF('Census Input Tab'!O130&lt;&gt;"YES",0,1*'Census Input Tab'!J130)</f>
        <v>0</v>
      </c>
      <c r="Y99" s="111" t="str">
        <f t="shared" si="3"/>
        <v/>
      </c>
    </row>
    <row r="100" spans="1:25">
      <c r="A100" s="81" t="str">
        <f>IF('Census Input Tab'!$O131="NO","Missing Data",IF('Census Input Tab'!$T131=1,IF('Census Input Tab'!$O131="BLANK","BLANK",""),INDEX($S$3:$S$5,MATCH('Census Input Tab'!H131,$T$3:$T$5,0))))</f>
        <v/>
      </c>
      <c r="B100" s="81" t="str">
        <f>IF('Census Input Tab'!$O131="NO","Missing Data",IF('Census Input Tab'!$T131=1,IF('Census Input Tab'!$O131="BLANK","BLANK",""),IF('Census Input Tab'!I131="St Con","COBRA",IF('Census Input Tab'!I131="","",'Census Input Tab'!I131))))</f>
        <v/>
      </c>
      <c r="C100" s="81" t="str">
        <f>IF('Census Input Tab'!$O131="NO","Missing Data",IF('Census Input Tab'!$T131=1,IF('Census Input Tab'!$O131="BLANK","BLANK",""),'Census Input Tab'!B131))</f>
        <v/>
      </c>
      <c r="D100" s="81" t="str">
        <f>IF('Census Input Tab'!$O131="NO","Missing Data",IF('Census Input Tab'!$T131=1,IF('Census Input Tab'!$O131="BLANK","BLANK",""),'Census Input Tab'!A131))</f>
        <v/>
      </c>
      <c r="E100" s="85" t="str">
        <f>IF('Census Input Tab'!$O131="NO","Missing Data",IF('Census Input Tab'!$T131=1,IF('Census Input Tab'!$O131="BLANK","BLANK",""),""))</f>
        <v/>
      </c>
      <c r="F100" s="83" t="str">
        <f>IF('Census Input Tab'!$O131="NO","Missing Data",IF('Census Input Tab'!T131=1,IF('Census Input Tab'!O131="BLANK","BLANK",""),'Census Input Tab'!D131))</f>
        <v/>
      </c>
      <c r="G100" s="81" t="str">
        <f>IF('Census Input Tab'!$O131="NO","Missing Data",IF('Census Input Tab'!T131=1,IF('Census Input Tab'!O131="BLANK","BLANK",""),'Census Input Tab'!E131))</f>
        <v/>
      </c>
      <c r="H100" s="85" t="str">
        <f>IF('Census Input Tab'!$O131="NO","Missing Data",IF('Census Input Tab'!$T131=1,IF('Census Input Tab'!$O131="BLANK","BLANK",""),""))</f>
        <v/>
      </c>
      <c r="I100" s="85" t="str">
        <f>IF('Census Input Tab'!$O131="NO","Missing Data",IF('Census Input Tab'!$T131=1,IF('Census Input Tab'!$O131="BLANK","BLANK",""),""))</f>
        <v/>
      </c>
      <c r="J100" s="85" t="str">
        <f>IF('Census Input Tab'!$O131="NO","Missing Data",IF('Census Input Tab'!$T131=1,IF('Census Input Tab'!$O131="BLANK","BLANK",""),""))</f>
        <v/>
      </c>
      <c r="K100" s="114" t="str">
        <f>IF('Census Input Tab'!$O131="NO","Missing Data",IF(OR($L100="",$L100="BLANK"),IF('Census Input Tab'!O131="BLANK","BLANK",""),IFERROR(INDEX(States,MATCH($L100,Zip_Codes_asTEXT,0)),"Manually enter State")))</f>
        <v/>
      </c>
      <c r="L100" s="85" t="str">
        <f>IF('Census Input Tab'!$O131="NO","Missing Data",IF('Census Input Tab'!T131=1,IF('Census Input Tab'!O131="BLANK","BLANK",""),IF($W100="ZIP CODE NOT IN EV4","Manually enter Zip",$W100)))</f>
        <v/>
      </c>
      <c r="M100" s="85" t="str">
        <f>IF('Census Input Tab'!$O131="NO","Missing Data",IF('Census Input Tab'!T131=1,IF('Census Input Tab'!O131="BLANK","BLANK",""),IF($Y100="ZIP CODE NOT IN EV4","Manually enter Work Zip",$Y100)))</f>
        <v/>
      </c>
      <c r="N100" s="156" t="str">
        <f>IF('Census Input Tab'!$O131="NO","Missing Data",IF('Census Input Tab'!$T131=1,IF('Census Input Tab'!$O131="BLANK","BLANK",""),""))</f>
        <v/>
      </c>
      <c r="O100" s="85" t="str">
        <f>IF('Census Input Tab'!$O131="NO","Missing Data",IF('Census Input Tab'!$T131=1,IF('Census Input Tab'!$O131="BLANK","BLANK",""),""))</f>
        <v/>
      </c>
      <c r="P100" s="81" t="str">
        <f>IF('Census Input Tab'!$O131="NO","Missing Data",IF('Census Input Tab'!T131=1,IF('Census Input Tab'!O131="BLANK","BLANK",""),INDEX('SBMP Underwritten Census'!$S$19:$S$23,MATCH('Census Input Tab'!F131,'SBMP Underwritten Census'!$T$19:$T$23,0))))</f>
        <v/>
      </c>
      <c r="Q100" s="81" t="str">
        <f>IF('Census Input Tab'!$O131="NO","Missing Data",IF('Census Input Tab'!T131=1,IF('Census Input Tab'!O131="BLANK","BLANK",""),IF(AND('Census Input Tab'!G131="",'Census Input Tab'!$O131="YES"),"",INDEX('SBMP Underwritten Census'!$S$27:$S$31,MATCH('Census Input Tab'!G131,'SBMP Underwritten Census'!$T$27:$T$31,0)))))</f>
        <v/>
      </c>
      <c r="V100" s="111">
        <f>IF('Census Input Tab'!O131&lt;&gt;"YES",0,1*'Census Input Tab'!$C131)</f>
        <v>0</v>
      </c>
      <c r="W100" s="111" t="str">
        <f t="shared" si="2"/>
        <v/>
      </c>
      <c r="X100" s="111">
        <f>IF('Census Input Tab'!O131&lt;&gt;"YES",0,1*'Census Input Tab'!J131)</f>
        <v>0</v>
      </c>
      <c r="Y100" s="111" t="str">
        <f t="shared" si="3"/>
        <v/>
      </c>
    </row>
    <row r="101" spans="1:25">
      <c r="A101" s="81" t="str">
        <f>IF('Census Input Tab'!$O132="NO","Missing Data",IF('Census Input Tab'!$T132=1,IF('Census Input Tab'!$O132="BLANK","BLANK",""),INDEX($S$3:$S$5,MATCH('Census Input Tab'!H132,$T$3:$T$5,0))))</f>
        <v/>
      </c>
      <c r="B101" s="81" t="str">
        <f>IF('Census Input Tab'!$O132="NO","Missing Data",IF('Census Input Tab'!$T132=1,IF('Census Input Tab'!$O132="BLANK","BLANK",""),IF('Census Input Tab'!I132="St Con","COBRA",IF('Census Input Tab'!I132="","",'Census Input Tab'!I132))))</f>
        <v/>
      </c>
      <c r="C101" s="81" t="str">
        <f>IF('Census Input Tab'!$O132="NO","Missing Data",IF('Census Input Tab'!$T132=1,IF('Census Input Tab'!$O132="BLANK","BLANK",""),'Census Input Tab'!B132))</f>
        <v/>
      </c>
      <c r="D101" s="81" t="str">
        <f>IF('Census Input Tab'!$O132="NO","Missing Data",IF('Census Input Tab'!$T132=1,IF('Census Input Tab'!$O132="BLANK","BLANK",""),'Census Input Tab'!A132))</f>
        <v/>
      </c>
      <c r="E101" s="85" t="str">
        <f>IF('Census Input Tab'!$O132="NO","Missing Data",IF('Census Input Tab'!$T132=1,IF('Census Input Tab'!$O132="BLANK","BLANK",""),""))</f>
        <v/>
      </c>
      <c r="F101" s="83" t="str">
        <f>IF('Census Input Tab'!$O132="NO","Missing Data",IF('Census Input Tab'!T132=1,IF('Census Input Tab'!O132="BLANK","BLANK",""),'Census Input Tab'!D132))</f>
        <v/>
      </c>
      <c r="G101" s="81" t="str">
        <f>IF('Census Input Tab'!$O132="NO","Missing Data",IF('Census Input Tab'!T132=1,IF('Census Input Tab'!O132="BLANK","BLANK",""),'Census Input Tab'!E132))</f>
        <v/>
      </c>
      <c r="H101" s="85" t="str">
        <f>IF('Census Input Tab'!$O132="NO","Missing Data",IF('Census Input Tab'!$T132=1,IF('Census Input Tab'!$O132="BLANK","BLANK",""),""))</f>
        <v/>
      </c>
      <c r="I101" s="85" t="str">
        <f>IF('Census Input Tab'!$O132="NO","Missing Data",IF('Census Input Tab'!$T132=1,IF('Census Input Tab'!$O132="BLANK","BLANK",""),""))</f>
        <v/>
      </c>
      <c r="J101" s="85" t="str">
        <f>IF('Census Input Tab'!$O132="NO","Missing Data",IF('Census Input Tab'!$T132=1,IF('Census Input Tab'!$O132="BLANK","BLANK",""),""))</f>
        <v/>
      </c>
      <c r="K101" s="114" t="str">
        <f>IF('Census Input Tab'!$O132="NO","Missing Data",IF(OR($L101="",$L101="BLANK"),IF('Census Input Tab'!O132="BLANK","BLANK",""),IFERROR(INDEX(States,MATCH($L101,Zip_Codes_asTEXT,0)),"Manually enter State")))</f>
        <v/>
      </c>
      <c r="L101" s="85" t="str">
        <f>IF('Census Input Tab'!$O132="NO","Missing Data",IF('Census Input Tab'!T132=1,IF('Census Input Tab'!O132="BLANK","BLANK",""),IF($W101="ZIP CODE NOT IN EV4","Manually enter Zip",$W101)))</f>
        <v/>
      </c>
      <c r="M101" s="85" t="str">
        <f>IF('Census Input Tab'!$O132="NO","Missing Data",IF('Census Input Tab'!T132=1,IF('Census Input Tab'!O132="BLANK","BLANK",""),IF($Y101="ZIP CODE NOT IN EV4","Manually enter Work Zip",$Y101)))</f>
        <v/>
      </c>
      <c r="N101" s="156" t="str">
        <f>IF('Census Input Tab'!$O132="NO","Missing Data",IF('Census Input Tab'!$T132=1,IF('Census Input Tab'!$O132="BLANK","BLANK",""),""))</f>
        <v/>
      </c>
      <c r="O101" s="85" t="str">
        <f>IF('Census Input Tab'!$O132="NO","Missing Data",IF('Census Input Tab'!$T132=1,IF('Census Input Tab'!$O132="BLANK","BLANK",""),""))</f>
        <v/>
      </c>
      <c r="P101" s="81" t="str">
        <f>IF('Census Input Tab'!$O132="NO","Missing Data",IF('Census Input Tab'!T132=1,IF('Census Input Tab'!O132="BLANK","BLANK",""),INDEX('SBMP Underwritten Census'!$S$19:$S$23,MATCH('Census Input Tab'!F132,'SBMP Underwritten Census'!$T$19:$T$23,0))))</f>
        <v/>
      </c>
      <c r="Q101" s="81" t="str">
        <f>IF('Census Input Tab'!$O132="NO","Missing Data",IF('Census Input Tab'!T132=1,IF('Census Input Tab'!O132="BLANK","BLANK",""),IF(AND('Census Input Tab'!G132="",'Census Input Tab'!$O132="YES"),"",INDEX('SBMP Underwritten Census'!$S$27:$S$31,MATCH('Census Input Tab'!G132,'SBMP Underwritten Census'!$T$27:$T$31,0)))))</f>
        <v/>
      </c>
      <c r="V101" s="111">
        <f>IF('Census Input Tab'!O132&lt;&gt;"YES",0,1*'Census Input Tab'!$C132)</f>
        <v>0</v>
      </c>
      <c r="W101" s="111" t="str">
        <f t="shared" si="2"/>
        <v/>
      </c>
      <c r="X101" s="111">
        <f>IF('Census Input Tab'!O132&lt;&gt;"YES",0,1*'Census Input Tab'!J132)</f>
        <v>0</v>
      </c>
      <c r="Y101" s="111" t="str">
        <f t="shared" si="3"/>
        <v/>
      </c>
    </row>
    <row r="102" spans="1:25">
      <c r="A102" s="81" t="str">
        <f>IF('Census Input Tab'!$O133="NO","Missing Data",IF('Census Input Tab'!$T133=1,IF('Census Input Tab'!$O133="BLANK","BLANK",""),INDEX($S$3:$S$5,MATCH('Census Input Tab'!H133,$T$3:$T$5,0))))</f>
        <v/>
      </c>
      <c r="B102" s="81" t="str">
        <f>IF('Census Input Tab'!$O133="NO","Missing Data",IF('Census Input Tab'!$T133=1,IF('Census Input Tab'!$O133="BLANK","BLANK",""),IF('Census Input Tab'!I133="St Con","COBRA",IF('Census Input Tab'!I133="","",'Census Input Tab'!I133))))</f>
        <v/>
      </c>
      <c r="C102" s="81" t="str">
        <f>IF('Census Input Tab'!$O133="NO","Missing Data",IF('Census Input Tab'!$T133=1,IF('Census Input Tab'!$O133="BLANK","BLANK",""),'Census Input Tab'!B133))</f>
        <v/>
      </c>
      <c r="D102" s="81" t="str">
        <f>IF('Census Input Tab'!$O133="NO","Missing Data",IF('Census Input Tab'!$T133=1,IF('Census Input Tab'!$O133="BLANK","BLANK",""),'Census Input Tab'!A133))</f>
        <v/>
      </c>
      <c r="E102" s="85" t="str">
        <f>IF('Census Input Tab'!$O133="NO","Missing Data",IF('Census Input Tab'!$T133=1,IF('Census Input Tab'!$O133="BLANK","BLANK",""),""))</f>
        <v/>
      </c>
      <c r="F102" s="83" t="str">
        <f>IF('Census Input Tab'!$O133="NO","Missing Data",IF('Census Input Tab'!T133=1,IF('Census Input Tab'!O133="BLANK","BLANK",""),'Census Input Tab'!D133))</f>
        <v/>
      </c>
      <c r="G102" s="81" t="str">
        <f>IF('Census Input Tab'!$O133="NO","Missing Data",IF('Census Input Tab'!T133=1,IF('Census Input Tab'!O133="BLANK","BLANK",""),'Census Input Tab'!E133))</f>
        <v/>
      </c>
      <c r="H102" s="85" t="str">
        <f>IF('Census Input Tab'!$O133="NO","Missing Data",IF('Census Input Tab'!$T133=1,IF('Census Input Tab'!$O133="BLANK","BLANK",""),""))</f>
        <v/>
      </c>
      <c r="I102" s="85" t="str">
        <f>IF('Census Input Tab'!$O133="NO","Missing Data",IF('Census Input Tab'!$T133=1,IF('Census Input Tab'!$O133="BLANK","BLANK",""),""))</f>
        <v/>
      </c>
      <c r="J102" s="85" t="str">
        <f>IF('Census Input Tab'!$O133="NO","Missing Data",IF('Census Input Tab'!$T133=1,IF('Census Input Tab'!$O133="BLANK","BLANK",""),""))</f>
        <v/>
      </c>
      <c r="K102" s="114" t="str">
        <f>IF('Census Input Tab'!$O133="NO","Missing Data",IF(OR($L102="",$L102="BLANK"),IF('Census Input Tab'!O133="BLANK","BLANK",""),IFERROR(INDEX(States,MATCH($L102,Zip_Codes_asTEXT,0)),"Manually enter State")))</f>
        <v/>
      </c>
      <c r="L102" s="85" t="str">
        <f>IF('Census Input Tab'!$O133="NO","Missing Data",IF('Census Input Tab'!T133=1,IF('Census Input Tab'!O133="BLANK","BLANK",""),IF($W102="ZIP CODE NOT IN EV4","Manually enter Zip",$W102)))</f>
        <v/>
      </c>
      <c r="M102" s="85" t="str">
        <f>IF('Census Input Tab'!$O133="NO","Missing Data",IF('Census Input Tab'!T133=1,IF('Census Input Tab'!O133="BLANK","BLANK",""),IF($Y102="ZIP CODE NOT IN EV4","Manually enter Work Zip",$Y102)))</f>
        <v/>
      </c>
      <c r="N102" s="156" t="str">
        <f>IF('Census Input Tab'!$O133="NO","Missing Data",IF('Census Input Tab'!$T133=1,IF('Census Input Tab'!$O133="BLANK","BLANK",""),""))</f>
        <v/>
      </c>
      <c r="O102" s="85" t="str">
        <f>IF('Census Input Tab'!$O133="NO","Missing Data",IF('Census Input Tab'!$T133=1,IF('Census Input Tab'!$O133="BLANK","BLANK",""),""))</f>
        <v/>
      </c>
      <c r="P102" s="81" t="str">
        <f>IF('Census Input Tab'!$O133="NO","Missing Data",IF('Census Input Tab'!T133=1,IF('Census Input Tab'!O133="BLANK","BLANK",""),INDEX('SBMP Underwritten Census'!$S$19:$S$23,MATCH('Census Input Tab'!F133,'SBMP Underwritten Census'!$T$19:$T$23,0))))</f>
        <v/>
      </c>
      <c r="Q102" s="81" t="str">
        <f>IF('Census Input Tab'!$O133="NO","Missing Data",IF('Census Input Tab'!T133=1,IF('Census Input Tab'!O133="BLANK","BLANK",""),IF(AND('Census Input Tab'!G133="",'Census Input Tab'!$O133="YES"),"",INDEX('SBMP Underwritten Census'!$S$27:$S$31,MATCH('Census Input Tab'!G133,'SBMP Underwritten Census'!$T$27:$T$31,0)))))</f>
        <v/>
      </c>
      <c r="V102" s="111">
        <f>IF('Census Input Tab'!O133&lt;&gt;"YES",0,1*'Census Input Tab'!$C133)</f>
        <v>0</v>
      </c>
      <c r="W102" s="111" t="str">
        <f t="shared" si="2"/>
        <v/>
      </c>
      <c r="X102" s="111">
        <f>IF('Census Input Tab'!O133&lt;&gt;"YES",0,1*'Census Input Tab'!J133)</f>
        <v>0</v>
      </c>
      <c r="Y102" s="111" t="str">
        <f t="shared" si="3"/>
        <v/>
      </c>
    </row>
    <row r="103" spans="1:25">
      <c r="A103" s="81" t="str">
        <f>IF('Census Input Tab'!$O134="NO","Missing Data",IF('Census Input Tab'!$T134=1,IF('Census Input Tab'!$O134="BLANK","BLANK",""),INDEX($S$3:$S$5,MATCH('Census Input Tab'!H134,$T$3:$T$5,0))))</f>
        <v/>
      </c>
      <c r="B103" s="81" t="str">
        <f>IF('Census Input Tab'!$O134="NO","Missing Data",IF('Census Input Tab'!$T134=1,IF('Census Input Tab'!$O134="BLANK","BLANK",""),IF('Census Input Tab'!I134="St Con","COBRA",IF('Census Input Tab'!I134="","",'Census Input Tab'!I134))))</f>
        <v/>
      </c>
      <c r="C103" s="81" t="str">
        <f>IF('Census Input Tab'!$O134="NO","Missing Data",IF('Census Input Tab'!$T134=1,IF('Census Input Tab'!$O134="BLANK","BLANK",""),'Census Input Tab'!B134))</f>
        <v/>
      </c>
      <c r="D103" s="81" t="str">
        <f>IF('Census Input Tab'!$O134="NO","Missing Data",IF('Census Input Tab'!$T134=1,IF('Census Input Tab'!$O134="BLANK","BLANK",""),'Census Input Tab'!A134))</f>
        <v/>
      </c>
      <c r="E103" s="85" t="str">
        <f>IF('Census Input Tab'!$O134="NO","Missing Data",IF('Census Input Tab'!$T134=1,IF('Census Input Tab'!$O134="BLANK","BLANK",""),""))</f>
        <v/>
      </c>
      <c r="F103" s="83" t="str">
        <f>IF('Census Input Tab'!$O134="NO","Missing Data",IF('Census Input Tab'!T134=1,IF('Census Input Tab'!O134="BLANK","BLANK",""),'Census Input Tab'!D134))</f>
        <v/>
      </c>
      <c r="G103" s="81" t="str">
        <f>IF('Census Input Tab'!$O134="NO","Missing Data",IF('Census Input Tab'!T134=1,IF('Census Input Tab'!O134="BLANK","BLANK",""),'Census Input Tab'!E134))</f>
        <v/>
      </c>
      <c r="H103" s="85" t="str">
        <f>IF('Census Input Tab'!$O134="NO","Missing Data",IF('Census Input Tab'!$T134=1,IF('Census Input Tab'!$O134="BLANK","BLANK",""),""))</f>
        <v/>
      </c>
      <c r="I103" s="85" t="str">
        <f>IF('Census Input Tab'!$O134="NO","Missing Data",IF('Census Input Tab'!$T134=1,IF('Census Input Tab'!$O134="BLANK","BLANK",""),""))</f>
        <v/>
      </c>
      <c r="J103" s="85" t="str">
        <f>IF('Census Input Tab'!$O134="NO","Missing Data",IF('Census Input Tab'!$T134=1,IF('Census Input Tab'!$O134="BLANK","BLANK",""),""))</f>
        <v/>
      </c>
      <c r="K103" s="114" t="str">
        <f>IF('Census Input Tab'!$O134="NO","Missing Data",IF(OR($L103="",$L103="BLANK"),IF('Census Input Tab'!O134="BLANK","BLANK",""),IFERROR(INDEX(States,MATCH($L103,Zip_Codes_asTEXT,0)),"Manually enter State")))</f>
        <v/>
      </c>
      <c r="L103" s="85" t="str">
        <f>IF('Census Input Tab'!$O134="NO","Missing Data",IF('Census Input Tab'!T134=1,IF('Census Input Tab'!O134="BLANK","BLANK",""),IF($W103="ZIP CODE NOT IN EV4","Manually enter Zip",$W103)))</f>
        <v/>
      </c>
      <c r="M103" s="85" t="str">
        <f>IF('Census Input Tab'!$O134="NO","Missing Data",IF('Census Input Tab'!T134=1,IF('Census Input Tab'!O134="BLANK","BLANK",""),IF($Y103="ZIP CODE NOT IN EV4","Manually enter Work Zip",$Y103)))</f>
        <v/>
      </c>
      <c r="N103" s="156" t="str">
        <f>IF('Census Input Tab'!$O134="NO","Missing Data",IF('Census Input Tab'!$T134=1,IF('Census Input Tab'!$O134="BLANK","BLANK",""),""))</f>
        <v/>
      </c>
      <c r="O103" s="85" t="str">
        <f>IF('Census Input Tab'!$O134="NO","Missing Data",IF('Census Input Tab'!$T134=1,IF('Census Input Tab'!$O134="BLANK","BLANK",""),""))</f>
        <v/>
      </c>
      <c r="P103" s="81" t="str">
        <f>IF('Census Input Tab'!$O134="NO","Missing Data",IF('Census Input Tab'!T134=1,IF('Census Input Tab'!O134="BLANK","BLANK",""),INDEX('SBMP Underwritten Census'!$S$19:$S$23,MATCH('Census Input Tab'!F134,'SBMP Underwritten Census'!$T$19:$T$23,0))))</f>
        <v/>
      </c>
      <c r="Q103" s="81" t="str">
        <f>IF('Census Input Tab'!$O134="NO","Missing Data",IF('Census Input Tab'!T134=1,IF('Census Input Tab'!O134="BLANK","BLANK",""),IF(AND('Census Input Tab'!G134="",'Census Input Tab'!$O134="YES"),"",INDEX('SBMP Underwritten Census'!$S$27:$S$31,MATCH('Census Input Tab'!G134,'SBMP Underwritten Census'!$T$27:$T$31,0)))))</f>
        <v/>
      </c>
      <c r="V103" s="111">
        <f>IF('Census Input Tab'!O134&lt;&gt;"YES",0,1*'Census Input Tab'!$C134)</f>
        <v>0</v>
      </c>
      <c r="W103" s="111" t="str">
        <f t="shared" si="2"/>
        <v/>
      </c>
      <c r="X103" s="111">
        <f>IF('Census Input Tab'!O134&lt;&gt;"YES",0,1*'Census Input Tab'!J134)</f>
        <v>0</v>
      </c>
      <c r="Y103" s="111" t="str">
        <f t="shared" si="3"/>
        <v/>
      </c>
    </row>
    <row r="104" spans="1:25">
      <c r="A104" s="81" t="str">
        <f>IF('Census Input Tab'!$O135="NO","Missing Data",IF('Census Input Tab'!$T135=1,IF('Census Input Tab'!$O135="BLANK","BLANK",""),INDEX($S$3:$S$5,MATCH('Census Input Tab'!H135,$T$3:$T$5,0))))</f>
        <v/>
      </c>
      <c r="B104" s="81" t="str">
        <f>IF('Census Input Tab'!$O135="NO","Missing Data",IF('Census Input Tab'!$T135=1,IF('Census Input Tab'!$O135="BLANK","BLANK",""),IF('Census Input Tab'!I135="St Con","COBRA",IF('Census Input Tab'!I135="","",'Census Input Tab'!I135))))</f>
        <v/>
      </c>
      <c r="C104" s="81" t="str">
        <f>IF('Census Input Tab'!$O135="NO","Missing Data",IF('Census Input Tab'!$T135=1,IF('Census Input Tab'!$O135="BLANK","BLANK",""),'Census Input Tab'!B135))</f>
        <v/>
      </c>
      <c r="D104" s="81" t="str">
        <f>IF('Census Input Tab'!$O135="NO","Missing Data",IF('Census Input Tab'!$T135=1,IF('Census Input Tab'!$O135="BLANK","BLANK",""),'Census Input Tab'!A135))</f>
        <v/>
      </c>
      <c r="E104" s="85" t="str">
        <f>IF('Census Input Tab'!$O135="NO","Missing Data",IF('Census Input Tab'!$T135=1,IF('Census Input Tab'!$O135="BLANK","BLANK",""),""))</f>
        <v/>
      </c>
      <c r="F104" s="83" t="str">
        <f>IF('Census Input Tab'!$O135="NO","Missing Data",IF('Census Input Tab'!T135=1,IF('Census Input Tab'!O135="BLANK","BLANK",""),'Census Input Tab'!D135))</f>
        <v/>
      </c>
      <c r="G104" s="81" t="str">
        <f>IF('Census Input Tab'!$O135="NO","Missing Data",IF('Census Input Tab'!T135=1,IF('Census Input Tab'!O135="BLANK","BLANK",""),'Census Input Tab'!E135))</f>
        <v/>
      </c>
      <c r="H104" s="85" t="str">
        <f>IF('Census Input Tab'!$O135="NO","Missing Data",IF('Census Input Tab'!$T135=1,IF('Census Input Tab'!$O135="BLANK","BLANK",""),""))</f>
        <v/>
      </c>
      <c r="I104" s="85" t="str">
        <f>IF('Census Input Tab'!$O135="NO","Missing Data",IF('Census Input Tab'!$T135=1,IF('Census Input Tab'!$O135="BLANK","BLANK",""),""))</f>
        <v/>
      </c>
      <c r="J104" s="85" t="str">
        <f>IF('Census Input Tab'!$O135="NO","Missing Data",IF('Census Input Tab'!$T135=1,IF('Census Input Tab'!$O135="BLANK","BLANK",""),""))</f>
        <v/>
      </c>
      <c r="K104" s="114" t="str">
        <f>IF('Census Input Tab'!$O135="NO","Missing Data",IF(OR($L104="",$L104="BLANK"),IF('Census Input Tab'!O135="BLANK","BLANK",""),IFERROR(INDEX(States,MATCH($L104,Zip_Codes_asTEXT,0)),"Manually enter State")))</f>
        <v/>
      </c>
      <c r="L104" s="85" t="str">
        <f>IF('Census Input Tab'!$O135="NO","Missing Data",IF('Census Input Tab'!T135=1,IF('Census Input Tab'!O135="BLANK","BLANK",""),IF($W104="ZIP CODE NOT IN EV4","Manually enter Zip",$W104)))</f>
        <v/>
      </c>
      <c r="M104" s="85" t="str">
        <f>IF('Census Input Tab'!$O135="NO","Missing Data",IF('Census Input Tab'!T135=1,IF('Census Input Tab'!O135="BLANK","BLANK",""),IF($Y104="ZIP CODE NOT IN EV4","Manually enter Work Zip",$Y104)))</f>
        <v/>
      </c>
      <c r="N104" s="156" t="str">
        <f>IF('Census Input Tab'!$O135="NO","Missing Data",IF('Census Input Tab'!$T135=1,IF('Census Input Tab'!$O135="BLANK","BLANK",""),""))</f>
        <v/>
      </c>
      <c r="O104" s="85" t="str">
        <f>IF('Census Input Tab'!$O135="NO","Missing Data",IF('Census Input Tab'!$T135=1,IF('Census Input Tab'!$O135="BLANK","BLANK",""),""))</f>
        <v/>
      </c>
      <c r="P104" s="81" t="str">
        <f>IF('Census Input Tab'!$O135="NO","Missing Data",IF('Census Input Tab'!T135=1,IF('Census Input Tab'!O135="BLANK","BLANK",""),INDEX('SBMP Underwritten Census'!$S$19:$S$23,MATCH('Census Input Tab'!F135,'SBMP Underwritten Census'!$T$19:$T$23,0))))</f>
        <v/>
      </c>
      <c r="Q104" s="81" t="str">
        <f>IF('Census Input Tab'!$O135="NO","Missing Data",IF('Census Input Tab'!T135=1,IF('Census Input Tab'!O135="BLANK","BLANK",""),IF(AND('Census Input Tab'!G135="",'Census Input Tab'!$O135="YES"),"",INDEX('SBMP Underwritten Census'!$S$27:$S$31,MATCH('Census Input Tab'!G135,'SBMP Underwritten Census'!$T$27:$T$31,0)))))</f>
        <v/>
      </c>
      <c r="V104" s="111">
        <f>IF('Census Input Tab'!O135&lt;&gt;"YES",0,1*'Census Input Tab'!$C135)</f>
        <v>0</v>
      </c>
      <c r="W104" s="111" t="str">
        <f t="shared" si="2"/>
        <v/>
      </c>
      <c r="X104" s="111">
        <f>IF('Census Input Tab'!O135&lt;&gt;"YES",0,1*'Census Input Tab'!J135)</f>
        <v>0</v>
      </c>
      <c r="Y104" s="111" t="str">
        <f t="shared" si="3"/>
        <v/>
      </c>
    </row>
    <row r="105" spans="1:25">
      <c r="A105" s="81" t="str">
        <f>IF('Census Input Tab'!$O136="NO","Missing Data",IF('Census Input Tab'!$T136=1,IF('Census Input Tab'!$O136="BLANK","BLANK",""),INDEX($S$3:$S$5,MATCH('Census Input Tab'!H136,$T$3:$T$5,0))))</f>
        <v/>
      </c>
      <c r="B105" s="81" t="str">
        <f>IF('Census Input Tab'!$O136="NO","Missing Data",IF('Census Input Tab'!$T136=1,IF('Census Input Tab'!$O136="BLANK","BLANK",""),IF('Census Input Tab'!I136="St Con","COBRA",IF('Census Input Tab'!I136="","",'Census Input Tab'!I136))))</f>
        <v/>
      </c>
      <c r="C105" s="81" t="str">
        <f>IF('Census Input Tab'!$O136="NO","Missing Data",IF('Census Input Tab'!$T136=1,IF('Census Input Tab'!$O136="BLANK","BLANK",""),'Census Input Tab'!B136))</f>
        <v/>
      </c>
      <c r="D105" s="81" t="str">
        <f>IF('Census Input Tab'!$O136="NO","Missing Data",IF('Census Input Tab'!$T136=1,IF('Census Input Tab'!$O136="BLANK","BLANK",""),'Census Input Tab'!A136))</f>
        <v/>
      </c>
      <c r="E105" s="85" t="str">
        <f>IF('Census Input Tab'!$O136="NO","Missing Data",IF('Census Input Tab'!$T136=1,IF('Census Input Tab'!$O136="BLANK","BLANK",""),""))</f>
        <v/>
      </c>
      <c r="F105" s="83" t="str">
        <f>IF('Census Input Tab'!$O136="NO","Missing Data",IF('Census Input Tab'!T136=1,IF('Census Input Tab'!O136="BLANK","BLANK",""),'Census Input Tab'!D136))</f>
        <v/>
      </c>
      <c r="G105" s="81" t="str">
        <f>IF('Census Input Tab'!$O136="NO","Missing Data",IF('Census Input Tab'!T136=1,IF('Census Input Tab'!O136="BLANK","BLANK",""),'Census Input Tab'!E136))</f>
        <v/>
      </c>
      <c r="H105" s="85" t="str">
        <f>IF('Census Input Tab'!$O136="NO","Missing Data",IF('Census Input Tab'!$T136=1,IF('Census Input Tab'!$O136="BLANK","BLANK",""),""))</f>
        <v/>
      </c>
      <c r="I105" s="85" t="str">
        <f>IF('Census Input Tab'!$O136="NO","Missing Data",IF('Census Input Tab'!$T136=1,IF('Census Input Tab'!$O136="BLANK","BLANK",""),""))</f>
        <v/>
      </c>
      <c r="J105" s="85" t="str">
        <f>IF('Census Input Tab'!$O136="NO","Missing Data",IF('Census Input Tab'!$T136=1,IF('Census Input Tab'!$O136="BLANK","BLANK",""),""))</f>
        <v/>
      </c>
      <c r="K105" s="114" t="str">
        <f>IF('Census Input Tab'!$O136="NO","Missing Data",IF(OR($L105="",$L105="BLANK"),IF('Census Input Tab'!O136="BLANK","BLANK",""),IFERROR(INDEX(States,MATCH($L105,Zip_Codes_asTEXT,0)),"Manually enter State")))</f>
        <v/>
      </c>
      <c r="L105" s="85" t="str">
        <f>IF('Census Input Tab'!$O136="NO","Missing Data",IF('Census Input Tab'!T136=1,IF('Census Input Tab'!O136="BLANK","BLANK",""),IF($W105="ZIP CODE NOT IN EV4","Manually enter Zip",$W105)))</f>
        <v/>
      </c>
      <c r="M105" s="85" t="str">
        <f>IF('Census Input Tab'!$O136="NO","Missing Data",IF('Census Input Tab'!T136=1,IF('Census Input Tab'!O136="BLANK","BLANK",""),IF($Y105="ZIP CODE NOT IN EV4","Manually enter Work Zip",$Y105)))</f>
        <v/>
      </c>
      <c r="N105" s="156" t="str">
        <f>IF('Census Input Tab'!$O136="NO","Missing Data",IF('Census Input Tab'!$T136=1,IF('Census Input Tab'!$O136="BLANK","BLANK",""),""))</f>
        <v/>
      </c>
      <c r="O105" s="85" t="str">
        <f>IF('Census Input Tab'!$O136="NO","Missing Data",IF('Census Input Tab'!$T136=1,IF('Census Input Tab'!$O136="BLANK","BLANK",""),""))</f>
        <v/>
      </c>
      <c r="P105" s="81" t="str">
        <f>IF('Census Input Tab'!$O136="NO","Missing Data",IF('Census Input Tab'!T136=1,IF('Census Input Tab'!O136="BLANK","BLANK",""),INDEX('SBMP Underwritten Census'!$S$19:$S$23,MATCH('Census Input Tab'!F136,'SBMP Underwritten Census'!$T$19:$T$23,0))))</f>
        <v/>
      </c>
      <c r="Q105" s="81" t="str">
        <f>IF('Census Input Tab'!$O136="NO","Missing Data",IF('Census Input Tab'!T136=1,IF('Census Input Tab'!O136="BLANK","BLANK",""),IF(AND('Census Input Tab'!G136="",'Census Input Tab'!$O136="YES"),"",INDEX('SBMP Underwritten Census'!$S$27:$S$31,MATCH('Census Input Tab'!G136,'SBMP Underwritten Census'!$T$27:$T$31,0)))))</f>
        <v/>
      </c>
      <c r="V105" s="111">
        <f>IF('Census Input Tab'!O136&lt;&gt;"YES",0,1*'Census Input Tab'!$C136)</f>
        <v>0</v>
      </c>
      <c r="W105" s="111" t="str">
        <f t="shared" si="2"/>
        <v/>
      </c>
      <c r="X105" s="111">
        <f>IF('Census Input Tab'!O136&lt;&gt;"YES",0,1*'Census Input Tab'!J136)</f>
        <v>0</v>
      </c>
      <c r="Y105" s="111" t="str">
        <f t="shared" si="3"/>
        <v/>
      </c>
    </row>
    <row r="106" spans="1:25">
      <c r="A106" s="81" t="str">
        <f>IF('Census Input Tab'!$O137="NO","Missing Data",IF('Census Input Tab'!$T137=1,IF('Census Input Tab'!$O137="BLANK","BLANK",""),INDEX($S$3:$S$5,MATCH('Census Input Tab'!H137,$T$3:$T$5,0))))</f>
        <v/>
      </c>
      <c r="B106" s="81" t="str">
        <f>IF('Census Input Tab'!$O137="NO","Missing Data",IF('Census Input Tab'!$T137=1,IF('Census Input Tab'!$O137="BLANK","BLANK",""),IF('Census Input Tab'!I137="St Con","COBRA",IF('Census Input Tab'!I137="","",'Census Input Tab'!I137))))</f>
        <v/>
      </c>
      <c r="C106" s="81" t="str">
        <f>IF('Census Input Tab'!$O137="NO","Missing Data",IF('Census Input Tab'!$T137=1,IF('Census Input Tab'!$O137="BLANK","BLANK",""),'Census Input Tab'!B137))</f>
        <v/>
      </c>
      <c r="D106" s="81" t="str">
        <f>IF('Census Input Tab'!$O137="NO","Missing Data",IF('Census Input Tab'!$T137=1,IF('Census Input Tab'!$O137="BLANK","BLANK",""),'Census Input Tab'!A137))</f>
        <v/>
      </c>
      <c r="E106" s="85" t="str">
        <f>IF('Census Input Tab'!$O137="NO","Missing Data",IF('Census Input Tab'!$T137=1,IF('Census Input Tab'!$O137="BLANK","BLANK",""),""))</f>
        <v/>
      </c>
      <c r="F106" s="83" t="str">
        <f>IF('Census Input Tab'!$O137="NO","Missing Data",IF('Census Input Tab'!T137=1,IF('Census Input Tab'!O137="BLANK","BLANK",""),'Census Input Tab'!D137))</f>
        <v/>
      </c>
      <c r="G106" s="81" t="str">
        <f>IF('Census Input Tab'!$O137="NO","Missing Data",IF('Census Input Tab'!T137=1,IF('Census Input Tab'!O137="BLANK","BLANK",""),'Census Input Tab'!E137))</f>
        <v/>
      </c>
      <c r="H106" s="85" t="str">
        <f>IF('Census Input Tab'!$O137="NO","Missing Data",IF('Census Input Tab'!$T137=1,IF('Census Input Tab'!$O137="BLANK","BLANK",""),""))</f>
        <v/>
      </c>
      <c r="I106" s="85" t="str">
        <f>IF('Census Input Tab'!$O137="NO","Missing Data",IF('Census Input Tab'!$T137=1,IF('Census Input Tab'!$O137="BLANK","BLANK",""),""))</f>
        <v/>
      </c>
      <c r="J106" s="85" t="str">
        <f>IF('Census Input Tab'!$O137="NO","Missing Data",IF('Census Input Tab'!$T137=1,IF('Census Input Tab'!$O137="BLANK","BLANK",""),""))</f>
        <v/>
      </c>
      <c r="K106" s="114" t="str">
        <f>IF('Census Input Tab'!$O137="NO","Missing Data",IF(OR($L106="",$L106="BLANK"),IF('Census Input Tab'!O137="BLANK","BLANK",""),IFERROR(INDEX(States,MATCH($L106,Zip_Codes_asTEXT,0)),"Manually enter State")))</f>
        <v/>
      </c>
      <c r="L106" s="85" t="str">
        <f>IF('Census Input Tab'!$O137="NO","Missing Data",IF('Census Input Tab'!T137=1,IF('Census Input Tab'!O137="BLANK","BLANK",""),IF($W106="ZIP CODE NOT IN EV4","Manually enter Zip",$W106)))</f>
        <v/>
      </c>
      <c r="M106" s="85" t="str">
        <f>IF('Census Input Tab'!$O137="NO","Missing Data",IF('Census Input Tab'!T137=1,IF('Census Input Tab'!O137="BLANK","BLANK",""),IF($Y106="ZIP CODE NOT IN EV4","Manually enter Work Zip",$Y106)))</f>
        <v/>
      </c>
      <c r="N106" s="156" t="str">
        <f>IF('Census Input Tab'!$O137="NO","Missing Data",IF('Census Input Tab'!$T137=1,IF('Census Input Tab'!$O137="BLANK","BLANK",""),""))</f>
        <v/>
      </c>
      <c r="O106" s="85" t="str">
        <f>IF('Census Input Tab'!$O137="NO","Missing Data",IF('Census Input Tab'!$T137=1,IF('Census Input Tab'!$O137="BLANK","BLANK",""),""))</f>
        <v/>
      </c>
      <c r="P106" s="81" t="str">
        <f>IF('Census Input Tab'!$O137="NO","Missing Data",IF('Census Input Tab'!T137=1,IF('Census Input Tab'!O137="BLANK","BLANK",""),INDEX('SBMP Underwritten Census'!$S$19:$S$23,MATCH('Census Input Tab'!F137,'SBMP Underwritten Census'!$T$19:$T$23,0))))</f>
        <v/>
      </c>
      <c r="Q106" s="81" t="str">
        <f>IF('Census Input Tab'!$O137="NO","Missing Data",IF('Census Input Tab'!T137=1,IF('Census Input Tab'!O137="BLANK","BLANK",""),IF(AND('Census Input Tab'!G137="",'Census Input Tab'!$O137="YES"),"",INDEX('SBMP Underwritten Census'!$S$27:$S$31,MATCH('Census Input Tab'!G137,'SBMP Underwritten Census'!$T$27:$T$31,0)))))</f>
        <v/>
      </c>
      <c r="V106" s="111">
        <f>IF('Census Input Tab'!O137&lt;&gt;"YES",0,1*'Census Input Tab'!$C137)</f>
        <v>0</v>
      </c>
      <c r="W106" s="111" t="str">
        <f t="shared" si="2"/>
        <v/>
      </c>
      <c r="X106" s="111">
        <f>IF('Census Input Tab'!O137&lt;&gt;"YES",0,1*'Census Input Tab'!J137)</f>
        <v>0</v>
      </c>
      <c r="Y106" s="111" t="str">
        <f t="shared" si="3"/>
        <v/>
      </c>
    </row>
    <row r="107" spans="1:25">
      <c r="A107" s="81" t="str">
        <f>IF('Census Input Tab'!$O138="NO","Missing Data",IF('Census Input Tab'!$T138=1,IF('Census Input Tab'!$O138="BLANK","BLANK",""),INDEX($S$3:$S$5,MATCH('Census Input Tab'!H138,$T$3:$T$5,0))))</f>
        <v/>
      </c>
      <c r="B107" s="81" t="str">
        <f>IF('Census Input Tab'!$O138="NO","Missing Data",IF('Census Input Tab'!$T138=1,IF('Census Input Tab'!$O138="BLANK","BLANK",""),IF('Census Input Tab'!I138="St Con","COBRA",IF('Census Input Tab'!I138="","",'Census Input Tab'!I138))))</f>
        <v/>
      </c>
      <c r="C107" s="81" t="str">
        <f>IF('Census Input Tab'!$O138="NO","Missing Data",IF('Census Input Tab'!$T138=1,IF('Census Input Tab'!$O138="BLANK","BLANK",""),'Census Input Tab'!B138))</f>
        <v/>
      </c>
      <c r="D107" s="81" t="str">
        <f>IF('Census Input Tab'!$O138="NO","Missing Data",IF('Census Input Tab'!$T138=1,IF('Census Input Tab'!$O138="BLANK","BLANK",""),'Census Input Tab'!A138))</f>
        <v/>
      </c>
      <c r="E107" s="85" t="str">
        <f>IF('Census Input Tab'!$O138="NO","Missing Data",IF('Census Input Tab'!$T138=1,IF('Census Input Tab'!$O138="BLANK","BLANK",""),""))</f>
        <v/>
      </c>
      <c r="F107" s="83" t="str">
        <f>IF('Census Input Tab'!$O138="NO","Missing Data",IF('Census Input Tab'!T138=1,IF('Census Input Tab'!O138="BLANK","BLANK",""),'Census Input Tab'!D138))</f>
        <v/>
      </c>
      <c r="G107" s="81" t="str">
        <f>IF('Census Input Tab'!$O138="NO","Missing Data",IF('Census Input Tab'!T138=1,IF('Census Input Tab'!O138="BLANK","BLANK",""),'Census Input Tab'!E138))</f>
        <v/>
      </c>
      <c r="H107" s="85" t="str">
        <f>IF('Census Input Tab'!$O138="NO","Missing Data",IF('Census Input Tab'!$T138=1,IF('Census Input Tab'!$O138="BLANK","BLANK",""),""))</f>
        <v/>
      </c>
      <c r="I107" s="85" t="str">
        <f>IF('Census Input Tab'!$O138="NO","Missing Data",IF('Census Input Tab'!$T138=1,IF('Census Input Tab'!$O138="BLANK","BLANK",""),""))</f>
        <v/>
      </c>
      <c r="J107" s="85" t="str">
        <f>IF('Census Input Tab'!$O138="NO","Missing Data",IF('Census Input Tab'!$T138=1,IF('Census Input Tab'!$O138="BLANK","BLANK",""),""))</f>
        <v/>
      </c>
      <c r="K107" s="114" t="str">
        <f>IF('Census Input Tab'!$O138="NO","Missing Data",IF(OR($L107="",$L107="BLANK"),IF('Census Input Tab'!O138="BLANK","BLANK",""),IFERROR(INDEX(States,MATCH($L107,Zip_Codes_asTEXT,0)),"Manually enter State")))</f>
        <v/>
      </c>
      <c r="L107" s="85" t="str">
        <f>IF('Census Input Tab'!$O138="NO","Missing Data",IF('Census Input Tab'!T138=1,IF('Census Input Tab'!O138="BLANK","BLANK",""),IF($W107="ZIP CODE NOT IN EV4","Manually enter Zip",$W107)))</f>
        <v/>
      </c>
      <c r="M107" s="85" t="str">
        <f>IF('Census Input Tab'!$O138="NO","Missing Data",IF('Census Input Tab'!T138=1,IF('Census Input Tab'!O138="BLANK","BLANK",""),IF($Y107="ZIP CODE NOT IN EV4","Manually enter Work Zip",$Y107)))</f>
        <v/>
      </c>
      <c r="N107" s="156" t="str">
        <f>IF('Census Input Tab'!$O138="NO","Missing Data",IF('Census Input Tab'!$T138=1,IF('Census Input Tab'!$O138="BLANK","BLANK",""),""))</f>
        <v/>
      </c>
      <c r="O107" s="85" t="str">
        <f>IF('Census Input Tab'!$O138="NO","Missing Data",IF('Census Input Tab'!$T138=1,IF('Census Input Tab'!$O138="BLANK","BLANK",""),""))</f>
        <v/>
      </c>
      <c r="P107" s="81" t="str">
        <f>IF('Census Input Tab'!$O138="NO","Missing Data",IF('Census Input Tab'!T138=1,IF('Census Input Tab'!O138="BLANK","BLANK",""),INDEX('SBMP Underwritten Census'!$S$19:$S$23,MATCH('Census Input Tab'!F138,'SBMP Underwritten Census'!$T$19:$T$23,0))))</f>
        <v/>
      </c>
      <c r="Q107" s="81" t="str">
        <f>IF('Census Input Tab'!$O138="NO","Missing Data",IF('Census Input Tab'!T138=1,IF('Census Input Tab'!O138="BLANK","BLANK",""),IF(AND('Census Input Tab'!G138="",'Census Input Tab'!$O138="YES"),"",INDEX('SBMP Underwritten Census'!$S$27:$S$31,MATCH('Census Input Tab'!G138,'SBMP Underwritten Census'!$T$27:$T$31,0)))))</f>
        <v/>
      </c>
      <c r="V107" s="111">
        <f>IF('Census Input Tab'!O138&lt;&gt;"YES",0,1*'Census Input Tab'!$C138)</f>
        <v>0</v>
      </c>
      <c r="W107" s="111" t="str">
        <f t="shared" si="2"/>
        <v/>
      </c>
      <c r="X107" s="111">
        <f>IF('Census Input Tab'!O138&lt;&gt;"YES",0,1*'Census Input Tab'!J138)</f>
        <v>0</v>
      </c>
      <c r="Y107" s="111" t="str">
        <f t="shared" si="3"/>
        <v/>
      </c>
    </row>
    <row r="108" spans="1:25">
      <c r="A108" s="81" t="str">
        <f>IF('Census Input Tab'!$O139="NO","Missing Data",IF('Census Input Tab'!$T139=1,IF('Census Input Tab'!$O139="BLANK","BLANK",""),INDEX($S$3:$S$5,MATCH('Census Input Tab'!H139,$T$3:$T$5,0))))</f>
        <v/>
      </c>
      <c r="B108" s="81" t="str">
        <f>IF('Census Input Tab'!$O139="NO","Missing Data",IF('Census Input Tab'!$T139=1,IF('Census Input Tab'!$O139="BLANK","BLANK",""),IF('Census Input Tab'!I139="St Con","COBRA",IF('Census Input Tab'!I139="","",'Census Input Tab'!I139))))</f>
        <v/>
      </c>
      <c r="C108" s="81" t="str">
        <f>IF('Census Input Tab'!$O139="NO","Missing Data",IF('Census Input Tab'!$T139=1,IF('Census Input Tab'!$O139="BLANK","BLANK",""),'Census Input Tab'!B139))</f>
        <v/>
      </c>
      <c r="D108" s="81" t="str">
        <f>IF('Census Input Tab'!$O139="NO","Missing Data",IF('Census Input Tab'!$T139=1,IF('Census Input Tab'!$O139="BLANK","BLANK",""),'Census Input Tab'!A139))</f>
        <v/>
      </c>
      <c r="E108" s="85" t="str">
        <f>IF('Census Input Tab'!$O139="NO","Missing Data",IF('Census Input Tab'!$T139=1,IF('Census Input Tab'!$O139="BLANK","BLANK",""),""))</f>
        <v/>
      </c>
      <c r="F108" s="83" t="str">
        <f>IF('Census Input Tab'!$O139="NO","Missing Data",IF('Census Input Tab'!T139=1,IF('Census Input Tab'!O139="BLANK","BLANK",""),'Census Input Tab'!D139))</f>
        <v/>
      </c>
      <c r="G108" s="81" t="str">
        <f>IF('Census Input Tab'!$O139="NO","Missing Data",IF('Census Input Tab'!T139=1,IF('Census Input Tab'!O139="BLANK","BLANK",""),'Census Input Tab'!E139))</f>
        <v/>
      </c>
      <c r="H108" s="85" t="str">
        <f>IF('Census Input Tab'!$O139="NO","Missing Data",IF('Census Input Tab'!$T139=1,IF('Census Input Tab'!$O139="BLANK","BLANK",""),""))</f>
        <v/>
      </c>
      <c r="I108" s="85" t="str">
        <f>IF('Census Input Tab'!$O139="NO","Missing Data",IF('Census Input Tab'!$T139=1,IF('Census Input Tab'!$O139="BLANK","BLANK",""),""))</f>
        <v/>
      </c>
      <c r="J108" s="85" t="str">
        <f>IF('Census Input Tab'!$O139="NO","Missing Data",IF('Census Input Tab'!$T139=1,IF('Census Input Tab'!$O139="BLANK","BLANK",""),""))</f>
        <v/>
      </c>
      <c r="K108" s="114" t="str">
        <f>IF('Census Input Tab'!$O139="NO","Missing Data",IF(OR($L108="",$L108="BLANK"),IF('Census Input Tab'!O139="BLANK","BLANK",""),IFERROR(INDEX(States,MATCH($L108,Zip_Codes_asTEXT,0)),"Manually enter State")))</f>
        <v/>
      </c>
      <c r="L108" s="85" t="str">
        <f>IF('Census Input Tab'!$O139="NO","Missing Data",IF('Census Input Tab'!T139=1,IF('Census Input Tab'!O139="BLANK","BLANK",""),IF($W108="ZIP CODE NOT IN EV4","Manually enter Zip",$W108)))</f>
        <v/>
      </c>
      <c r="M108" s="85" t="str">
        <f>IF('Census Input Tab'!$O139="NO","Missing Data",IF('Census Input Tab'!T139=1,IF('Census Input Tab'!O139="BLANK","BLANK",""),IF($Y108="ZIP CODE NOT IN EV4","Manually enter Work Zip",$Y108)))</f>
        <v/>
      </c>
      <c r="N108" s="156" t="str">
        <f>IF('Census Input Tab'!$O139="NO","Missing Data",IF('Census Input Tab'!$T139=1,IF('Census Input Tab'!$O139="BLANK","BLANK",""),""))</f>
        <v/>
      </c>
      <c r="O108" s="85" t="str">
        <f>IF('Census Input Tab'!$O139="NO","Missing Data",IF('Census Input Tab'!$T139=1,IF('Census Input Tab'!$O139="BLANK","BLANK",""),""))</f>
        <v/>
      </c>
      <c r="P108" s="81" t="str">
        <f>IF('Census Input Tab'!$O139="NO","Missing Data",IF('Census Input Tab'!T139=1,IF('Census Input Tab'!O139="BLANK","BLANK",""),INDEX('SBMP Underwritten Census'!$S$19:$S$23,MATCH('Census Input Tab'!F139,'SBMP Underwritten Census'!$T$19:$T$23,0))))</f>
        <v/>
      </c>
      <c r="Q108" s="81" t="str">
        <f>IF('Census Input Tab'!$O139="NO","Missing Data",IF('Census Input Tab'!T139=1,IF('Census Input Tab'!O139="BLANK","BLANK",""),IF(AND('Census Input Tab'!G139="",'Census Input Tab'!$O139="YES"),"",INDEX('SBMP Underwritten Census'!$S$27:$S$31,MATCH('Census Input Tab'!G139,'SBMP Underwritten Census'!$T$27:$T$31,0)))))</f>
        <v/>
      </c>
      <c r="V108" s="111">
        <f>IF('Census Input Tab'!O139&lt;&gt;"YES",0,1*'Census Input Tab'!$C139)</f>
        <v>0</v>
      </c>
      <c r="W108" s="111" t="str">
        <f t="shared" si="2"/>
        <v/>
      </c>
      <c r="X108" s="111">
        <f>IF('Census Input Tab'!O139&lt;&gt;"YES",0,1*'Census Input Tab'!J139)</f>
        <v>0</v>
      </c>
      <c r="Y108" s="111" t="str">
        <f t="shared" si="3"/>
        <v/>
      </c>
    </row>
    <row r="109" spans="1:25">
      <c r="A109" s="81" t="str">
        <f>IF('Census Input Tab'!$O140="NO","Missing Data",IF('Census Input Tab'!$T140=1,IF('Census Input Tab'!$O140="BLANK","BLANK",""),INDEX($S$3:$S$5,MATCH('Census Input Tab'!H140,$T$3:$T$5,0))))</f>
        <v/>
      </c>
      <c r="B109" s="81" t="str">
        <f>IF('Census Input Tab'!$O140="NO","Missing Data",IF('Census Input Tab'!$T140=1,IF('Census Input Tab'!$O140="BLANK","BLANK",""),IF('Census Input Tab'!I140="St Con","COBRA",IF('Census Input Tab'!I140="","",'Census Input Tab'!I140))))</f>
        <v/>
      </c>
      <c r="C109" s="81" t="str">
        <f>IF('Census Input Tab'!$O140="NO","Missing Data",IF('Census Input Tab'!$T140=1,IF('Census Input Tab'!$O140="BLANK","BLANK",""),'Census Input Tab'!B140))</f>
        <v/>
      </c>
      <c r="D109" s="81" t="str">
        <f>IF('Census Input Tab'!$O140="NO","Missing Data",IF('Census Input Tab'!$T140=1,IF('Census Input Tab'!$O140="BLANK","BLANK",""),'Census Input Tab'!A140))</f>
        <v/>
      </c>
      <c r="E109" s="85" t="str">
        <f>IF('Census Input Tab'!$O140="NO","Missing Data",IF('Census Input Tab'!$T140=1,IF('Census Input Tab'!$O140="BLANK","BLANK",""),""))</f>
        <v/>
      </c>
      <c r="F109" s="83" t="str">
        <f>IF('Census Input Tab'!$O140="NO","Missing Data",IF('Census Input Tab'!T140=1,IF('Census Input Tab'!O140="BLANK","BLANK",""),'Census Input Tab'!D140))</f>
        <v/>
      </c>
      <c r="G109" s="81" t="str">
        <f>IF('Census Input Tab'!$O140="NO","Missing Data",IF('Census Input Tab'!T140=1,IF('Census Input Tab'!O140="BLANK","BLANK",""),'Census Input Tab'!E140))</f>
        <v/>
      </c>
      <c r="H109" s="85" t="str">
        <f>IF('Census Input Tab'!$O140="NO","Missing Data",IF('Census Input Tab'!$T140=1,IF('Census Input Tab'!$O140="BLANK","BLANK",""),""))</f>
        <v/>
      </c>
      <c r="I109" s="85" t="str">
        <f>IF('Census Input Tab'!$O140="NO","Missing Data",IF('Census Input Tab'!$T140=1,IF('Census Input Tab'!$O140="BLANK","BLANK",""),""))</f>
        <v/>
      </c>
      <c r="J109" s="85" t="str">
        <f>IF('Census Input Tab'!$O140="NO","Missing Data",IF('Census Input Tab'!$T140=1,IF('Census Input Tab'!$O140="BLANK","BLANK",""),""))</f>
        <v/>
      </c>
      <c r="K109" s="114" t="str">
        <f>IF('Census Input Tab'!$O140="NO","Missing Data",IF(OR($L109="",$L109="BLANK"),IF('Census Input Tab'!O140="BLANK","BLANK",""),IFERROR(INDEX(States,MATCH($L109,Zip_Codes_asTEXT,0)),"Manually enter State")))</f>
        <v/>
      </c>
      <c r="L109" s="85" t="str">
        <f>IF('Census Input Tab'!$O140="NO","Missing Data",IF('Census Input Tab'!T140=1,IF('Census Input Tab'!O140="BLANK","BLANK",""),IF($W109="ZIP CODE NOT IN EV4","Manually enter Zip",$W109)))</f>
        <v/>
      </c>
      <c r="M109" s="85" t="str">
        <f>IF('Census Input Tab'!$O140="NO","Missing Data",IF('Census Input Tab'!T140=1,IF('Census Input Tab'!O140="BLANK","BLANK",""),IF($Y109="ZIP CODE NOT IN EV4","Manually enter Work Zip",$Y109)))</f>
        <v/>
      </c>
      <c r="N109" s="156" t="str">
        <f>IF('Census Input Tab'!$O140="NO","Missing Data",IF('Census Input Tab'!$T140=1,IF('Census Input Tab'!$O140="BLANK","BLANK",""),""))</f>
        <v/>
      </c>
      <c r="O109" s="85" t="str">
        <f>IF('Census Input Tab'!$O140="NO","Missing Data",IF('Census Input Tab'!$T140=1,IF('Census Input Tab'!$O140="BLANK","BLANK",""),""))</f>
        <v/>
      </c>
      <c r="P109" s="81" t="str">
        <f>IF('Census Input Tab'!$O140="NO","Missing Data",IF('Census Input Tab'!T140=1,IF('Census Input Tab'!O140="BLANK","BLANK",""),INDEX('SBMP Underwritten Census'!$S$19:$S$23,MATCH('Census Input Tab'!F140,'SBMP Underwritten Census'!$T$19:$T$23,0))))</f>
        <v/>
      </c>
      <c r="Q109" s="81" t="str">
        <f>IF('Census Input Tab'!$O140="NO","Missing Data",IF('Census Input Tab'!T140=1,IF('Census Input Tab'!O140="BLANK","BLANK",""),IF(AND('Census Input Tab'!G140="",'Census Input Tab'!$O140="YES"),"",INDEX('SBMP Underwritten Census'!$S$27:$S$31,MATCH('Census Input Tab'!G140,'SBMP Underwritten Census'!$T$27:$T$31,0)))))</f>
        <v/>
      </c>
      <c r="V109" s="111">
        <f>IF('Census Input Tab'!O140&lt;&gt;"YES",0,1*'Census Input Tab'!$C140)</f>
        <v>0</v>
      </c>
      <c r="W109" s="111" t="str">
        <f t="shared" si="2"/>
        <v/>
      </c>
      <c r="X109" s="111">
        <f>IF('Census Input Tab'!O140&lt;&gt;"YES",0,1*'Census Input Tab'!J140)</f>
        <v>0</v>
      </c>
      <c r="Y109" s="111" t="str">
        <f t="shared" si="3"/>
        <v/>
      </c>
    </row>
    <row r="110" spans="1:25">
      <c r="A110" s="81" t="str">
        <f>IF('Census Input Tab'!$O141="NO","Missing Data",IF('Census Input Tab'!$T141=1,IF('Census Input Tab'!$O141="BLANK","BLANK",""),INDEX($S$3:$S$5,MATCH('Census Input Tab'!H141,$T$3:$T$5,0))))</f>
        <v/>
      </c>
      <c r="B110" s="81" t="str">
        <f>IF('Census Input Tab'!$O141="NO","Missing Data",IF('Census Input Tab'!$T141=1,IF('Census Input Tab'!$O141="BLANK","BLANK",""),IF('Census Input Tab'!I141="St Con","COBRA",IF('Census Input Tab'!I141="","",'Census Input Tab'!I141))))</f>
        <v/>
      </c>
      <c r="C110" s="81" t="str">
        <f>IF('Census Input Tab'!$O141="NO","Missing Data",IF('Census Input Tab'!$T141=1,IF('Census Input Tab'!$O141="BLANK","BLANK",""),'Census Input Tab'!B141))</f>
        <v/>
      </c>
      <c r="D110" s="81" t="str">
        <f>IF('Census Input Tab'!$O141="NO","Missing Data",IF('Census Input Tab'!$T141=1,IF('Census Input Tab'!$O141="BLANK","BLANK",""),'Census Input Tab'!A141))</f>
        <v/>
      </c>
      <c r="E110" s="85" t="str">
        <f>IF('Census Input Tab'!$O141="NO","Missing Data",IF('Census Input Tab'!$T141=1,IF('Census Input Tab'!$O141="BLANK","BLANK",""),""))</f>
        <v/>
      </c>
      <c r="F110" s="83" t="str">
        <f>IF('Census Input Tab'!$O141="NO","Missing Data",IF('Census Input Tab'!T141=1,IF('Census Input Tab'!O141="BLANK","BLANK",""),'Census Input Tab'!D141))</f>
        <v/>
      </c>
      <c r="G110" s="81" t="str">
        <f>IF('Census Input Tab'!$O141="NO","Missing Data",IF('Census Input Tab'!T141=1,IF('Census Input Tab'!O141="BLANK","BLANK",""),'Census Input Tab'!E141))</f>
        <v/>
      </c>
      <c r="H110" s="85" t="str">
        <f>IF('Census Input Tab'!$O141="NO","Missing Data",IF('Census Input Tab'!$T141=1,IF('Census Input Tab'!$O141="BLANK","BLANK",""),""))</f>
        <v/>
      </c>
      <c r="I110" s="85" t="str">
        <f>IF('Census Input Tab'!$O141="NO","Missing Data",IF('Census Input Tab'!$T141=1,IF('Census Input Tab'!$O141="BLANK","BLANK",""),""))</f>
        <v/>
      </c>
      <c r="J110" s="85" t="str">
        <f>IF('Census Input Tab'!$O141="NO","Missing Data",IF('Census Input Tab'!$T141=1,IF('Census Input Tab'!$O141="BLANK","BLANK",""),""))</f>
        <v/>
      </c>
      <c r="K110" s="114" t="str">
        <f>IF('Census Input Tab'!$O141="NO","Missing Data",IF(OR($L110="",$L110="BLANK"),IF('Census Input Tab'!O141="BLANK","BLANK",""),IFERROR(INDEX(States,MATCH($L110,Zip_Codes_asTEXT,0)),"Manually enter State")))</f>
        <v/>
      </c>
      <c r="L110" s="85" t="str">
        <f>IF('Census Input Tab'!$O141="NO","Missing Data",IF('Census Input Tab'!T141=1,IF('Census Input Tab'!O141="BLANK","BLANK",""),IF($W110="ZIP CODE NOT IN EV4","Manually enter Zip",$W110)))</f>
        <v/>
      </c>
      <c r="M110" s="85" t="str">
        <f>IF('Census Input Tab'!$O141="NO","Missing Data",IF('Census Input Tab'!T141=1,IF('Census Input Tab'!O141="BLANK","BLANK",""),IF($Y110="ZIP CODE NOT IN EV4","Manually enter Work Zip",$Y110)))</f>
        <v/>
      </c>
      <c r="N110" s="156" t="str">
        <f>IF('Census Input Tab'!$O141="NO","Missing Data",IF('Census Input Tab'!$T141=1,IF('Census Input Tab'!$O141="BLANK","BLANK",""),""))</f>
        <v/>
      </c>
      <c r="O110" s="85" t="str">
        <f>IF('Census Input Tab'!$O141="NO","Missing Data",IF('Census Input Tab'!$T141=1,IF('Census Input Tab'!$O141="BLANK","BLANK",""),""))</f>
        <v/>
      </c>
      <c r="P110" s="81" t="str">
        <f>IF('Census Input Tab'!$O141="NO","Missing Data",IF('Census Input Tab'!T141=1,IF('Census Input Tab'!O141="BLANK","BLANK",""),INDEX('SBMP Underwritten Census'!$S$19:$S$23,MATCH('Census Input Tab'!F141,'SBMP Underwritten Census'!$T$19:$T$23,0))))</f>
        <v/>
      </c>
      <c r="Q110" s="81" t="str">
        <f>IF('Census Input Tab'!$O141="NO","Missing Data",IF('Census Input Tab'!T141=1,IF('Census Input Tab'!O141="BLANK","BLANK",""),IF(AND('Census Input Tab'!G141="",'Census Input Tab'!$O141="YES"),"",INDEX('SBMP Underwritten Census'!$S$27:$S$31,MATCH('Census Input Tab'!G141,'SBMP Underwritten Census'!$T$27:$T$31,0)))))</f>
        <v/>
      </c>
      <c r="V110" s="111">
        <f>IF('Census Input Tab'!O141&lt;&gt;"YES",0,1*'Census Input Tab'!$C141)</f>
        <v>0</v>
      </c>
      <c r="W110" s="111" t="str">
        <f t="shared" si="2"/>
        <v/>
      </c>
      <c r="X110" s="111">
        <f>IF('Census Input Tab'!O141&lt;&gt;"YES",0,1*'Census Input Tab'!J141)</f>
        <v>0</v>
      </c>
      <c r="Y110" s="111" t="str">
        <f t="shared" si="3"/>
        <v/>
      </c>
    </row>
    <row r="111" spans="1:25">
      <c r="A111" s="81" t="str">
        <f>IF('Census Input Tab'!$O142="NO","Missing Data",IF('Census Input Tab'!$T142=1,IF('Census Input Tab'!$O142="BLANK","BLANK",""),INDEX($S$3:$S$5,MATCH('Census Input Tab'!H142,$T$3:$T$5,0))))</f>
        <v/>
      </c>
      <c r="B111" s="81" t="str">
        <f>IF('Census Input Tab'!$O142="NO","Missing Data",IF('Census Input Tab'!$T142=1,IF('Census Input Tab'!$O142="BLANK","BLANK",""),IF('Census Input Tab'!I142="St Con","COBRA",IF('Census Input Tab'!I142="","",'Census Input Tab'!I142))))</f>
        <v/>
      </c>
      <c r="C111" s="81" t="str">
        <f>IF('Census Input Tab'!$O142="NO","Missing Data",IF('Census Input Tab'!$T142=1,IF('Census Input Tab'!$O142="BLANK","BLANK",""),'Census Input Tab'!B142))</f>
        <v/>
      </c>
      <c r="D111" s="81" t="str">
        <f>IF('Census Input Tab'!$O142="NO","Missing Data",IF('Census Input Tab'!$T142=1,IF('Census Input Tab'!$O142="BLANK","BLANK",""),'Census Input Tab'!A142))</f>
        <v/>
      </c>
      <c r="E111" s="85" t="str">
        <f>IF('Census Input Tab'!$O142="NO","Missing Data",IF('Census Input Tab'!$T142=1,IF('Census Input Tab'!$O142="BLANK","BLANK",""),""))</f>
        <v/>
      </c>
      <c r="F111" s="83" t="str">
        <f>IF('Census Input Tab'!$O142="NO","Missing Data",IF('Census Input Tab'!T142=1,IF('Census Input Tab'!O142="BLANK","BLANK",""),'Census Input Tab'!D142))</f>
        <v/>
      </c>
      <c r="G111" s="81" t="str">
        <f>IF('Census Input Tab'!$O142="NO","Missing Data",IF('Census Input Tab'!T142=1,IF('Census Input Tab'!O142="BLANK","BLANK",""),'Census Input Tab'!E142))</f>
        <v/>
      </c>
      <c r="H111" s="85" t="str">
        <f>IF('Census Input Tab'!$O142="NO","Missing Data",IF('Census Input Tab'!$T142=1,IF('Census Input Tab'!$O142="BLANK","BLANK",""),""))</f>
        <v/>
      </c>
      <c r="I111" s="85" t="str">
        <f>IF('Census Input Tab'!$O142="NO","Missing Data",IF('Census Input Tab'!$T142=1,IF('Census Input Tab'!$O142="BLANK","BLANK",""),""))</f>
        <v/>
      </c>
      <c r="J111" s="85" t="str">
        <f>IF('Census Input Tab'!$O142="NO","Missing Data",IF('Census Input Tab'!$T142=1,IF('Census Input Tab'!$O142="BLANK","BLANK",""),""))</f>
        <v/>
      </c>
      <c r="K111" s="114" t="str">
        <f>IF('Census Input Tab'!$O142="NO","Missing Data",IF(OR($L111="",$L111="BLANK"),IF('Census Input Tab'!O142="BLANK","BLANK",""),IFERROR(INDEX(States,MATCH($L111,Zip_Codes_asTEXT,0)),"Manually enter State")))</f>
        <v/>
      </c>
      <c r="L111" s="85" t="str">
        <f>IF('Census Input Tab'!$O142="NO","Missing Data",IF('Census Input Tab'!T142=1,IF('Census Input Tab'!O142="BLANK","BLANK",""),IF($W111="ZIP CODE NOT IN EV4","Manually enter Zip",$W111)))</f>
        <v/>
      </c>
      <c r="M111" s="85" t="str">
        <f>IF('Census Input Tab'!$O142="NO","Missing Data",IF('Census Input Tab'!T142=1,IF('Census Input Tab'!O142="BLANK","BLANK",""),IF($Y111="ZIP CODE NOT IN EV4","Manually enter Work Zip",$Y111)))</f>
        <v/>
      </c>
      <c r="N111" s="156" t="str">
        <f>IF('Census Input Tab'!$O142="NO","Missing Data",IF('Census Input Tab'!$T142=1,IF('Census Input Tab'!$O142="BLANK","BLANK",""),""))</f>
        <v/>
      </c>
      <c r="O111" s="85" t="str">
        <f>IF('Census Input Tab'!$O142="NO","Missing Data",IF('Census Input Tab'!$T142=1,IF('Census Input Tab'!$O142="BLANK","BLANK",""),""))</f>
        <v/>
      </c>
      <c r="P111" s="81" t="str">
        <f>IF('Census Input Tab'!$O142="NO","Missing Data",IF('Census Input Tab'!T142=1,IF('Census Input Tab'!O142="BLANK","BLANK",""),INDEX('SBMP Underwritten Census'!$S$19:$S$23,MATCH('Census Input Tab'!F142,'SBMP Underwritten Census'!$T$19:$T$23,0))))</f>
        <v/>
      </c>
      <c r="Q111" s="81" t="str">
        <f>IF('Census Input Tab'!$O142="NO","Missing Data",IF('Census Input Tab'!T142=1,IF('Census Input Tab'!O142="BLANK","BLANK",""),IF(AND('Census Input Tab'!G142="",'Census Input Tab'!$O142="YES"),"",INDEX('SBMP Underwritten Census'!$S$27:$S$31,MATCH('Census Input Tab'!G142,'SBMP Underwritten Census'!$T$27:$T$31,0)))))</f>
        <v/>
      </c>
      <c r="V111" s="111">
        <f>IF('Census Input Tab'!O142&lt;&gt;"YES",0,1*'Census Input Tab'!$C142)</f>
        <v>0</v>
      </c>
      <c r="W111" s="111" t="str">
        <f t="shared" si="2"/>
        <v/>
      </c>
      <c r="X111" s="111">
        <f>IF('Census Input Tab'!O142&lt;&gt;"YES",0,1*'Census Input Tab'!J142)</f>
        <v>0</v>
      </c>
      <c r="Y111" s="111" t="str">
        <f t="shared" si="3"/>
        <v/>
      </c>
    </row>
    <row r="112" spans="1:25">
      <c r="A112" s="81" t="str">
        <f>IF('Census Input Tab'!$O143="NO","Missing Data",IF('Census Input Tab'!$T143=1,IF('Census Input Tab'!$O143="BLANK","BLANK",""),INDEX($S$3:$S$5,MATCH('Census Input Tab'!H143,$T$3:$T$5,0))))</f>
        <v/>
      </c>
      <c r="B112" s="81" t="str">
        <f>IF('Census Input Tab'!$O143="NO","Missing Data",IF('Census Input Tab'!$T143=1,IF('Census Input Tab'!$O143="BLANK","BLANK",""),IF('Census Input Tab'!I143="St Con","COBRA",IF('Census Input Tab'!I143="","",'Census Input Tab'!I143))))</f>
        <v/>
      </c>
      <c r="C112" s="81" t="str">
        <f>IF('Census Input Tab'!$O143="NO","Missing Data",IF('Census Input Tab'!$T143=1,IF('Census Input Tab'!$O143="BLANK","BLANK",""),'Census Input Tab'!B143))</f>
        <v/>
      </c>
      <c r="D112" s="81" t="str">
        <f>IF('Census Input Tab'!$O143="NO","Missing Data",IF('Census Input Tab'!$T143=1,IF('Census Input Tab'!$O143="BLANK","BLANK",""),'Census Input Tab'!A143))</f>
        <v/>
      </c>
      <c r="E112" s="85" t="str">
        <f>IF('Census Input Tab'!$O143="NO","Missing Data",IF('Census Input Tab'!$T143=1,IF('Census Input Tab'!$O143="BLANK","BLANK",""),""))</f>
        <v/>
      </c>
      <c r="F112" s="83" t="str">
        <f>IF('Census Input Tab'!$O143="NO","Missing Data",IF('Census Input Tab'!T143=1,IF('Census Input Tab'!O143="BLANK","BLANK",""),'Census Input Tab'!D143))</f>
        <v/>
      </c>
      <c r="G112" s="81" t="str">
        <f>IF('Census Input Tab'!$O143="NO","Missing Data",IF('Census Input Tab'!T143=1,IF('Census Input Tab'!O143="BLANK","BLANK",""),'Census Input Tab'!E143))</f>
        <v/>
      </c>
      <c r="H112" s="85" t="str">
        <f>IF('Census Input Tab'!$O143="NO","Missing Data",IF('Census Input Tab'!$T143=1,IF('Census Input Tab'!$O143="BLANK","BLANK",""),""))</f>
        <v/>
      </c>
      <c r="I112" s="85" t="str">
        <f>IF('Census Input Tab'!$O143="NO","Missing Data",IF('Census Input Tab'!$T143=1,IF('Census Input Tab'!$O143="BLANK","BLANK",""),""))</f>
        <v/>
      </c>
      <c r="J112" s="85" t="str">
        <f>IF('Census Input Tab'!$O143="NO","Missing Data",IF('Census Input Tab'!$T143=1,IF('Census Input Tab'!$O143="BLANK","BLANK",""),""))</f>
        <v/>
      </c>
      <c r="K112" s="114" t="str">
        <f>IF('Census Input Tab'!$O143="NO","Missing Data",IF(OR($L112="",$L112="BLANK"),IF('Census Input Tab'!O143="BLANK","BLANK",""),IFERROR(INDEX(States,MATCH($L112,Zip_Codes_asTEXT,0)),"Manually enter State")))</f>
        <v/>
      </c>
      <c r="L112" s="85" t="str">
        <f>IF('Census Input Tab'!$O143="NO","Missing Data",IF('Census Input Tab'!T143=1,IF('Census Input Tab'!O143="BLANK","BLANK",""),IF($W112="ZIP CODE NOT IN EV4","Manually enter Zip",$W112)))</f>
        <v/>
      </c>
      <c r="M112" s="85" t="str">
        <f>IF('Census Input Tab'!$O143="NO","Missing Data",IF('Census Input Tab'!T143=1,IF('Census Input Tab'!O143="BLANK","BLANK",""),IF($Y112="ZIP CODE NOT IN EV4","Manually enter Work Zip",$Y112)))</f>
        <v/>
      </c>
      <c r="N112" s="156" t="str">
        <f>IF('Census Input Tab'!$O143="NO","Missing Data",IF('Census Input Tab'!$T143=1,IF('Census Input Tab'!$O143="BLANK","BLANK",""),""))</f>
        <v/>
      </c>
      <c r="O112" s="85" t="str">
        <f>IF('Census Input Tab'!$O143="NO","Missing Data",IF('Census Input Tab'!$T143=1,IF('Census Input Tab'!$O143="BLANK","BLANK",""),""))</f>
        <v/>
      </c>
      <c r="P112" s="81" t="str">
        <f>IF('Census Input Tab'!$O143="NO","Missing Data",IF('Census Input Tab'!T143=1,IF('Census Input Tab'!O143="BLANK","BLANK",""),INDEX('SBMP Underwritten Census'!$S$19:$S$23,MATCH('Census Input Tab'!F143,'SBMP Underwritten Census'!$T$19:$T$23,0))))</f>
        <v/>
      </c>
      <c r="Q112" s="81" t="str">
        <f>IF('Census Input Tab'!$O143="NO","Missing Data",IF('Census Input Tab'!T143=1,IF('Census Input Tab'!O143="BLANK","BLANK",""),IF(AND('Census Input Tab'!G143="",'Census Input Tab'!$O143="YES"),"",INDEX('SBMP Underwritten Census'!$S$27:$S$31,MATCH('Census Input Tab'!G143,'SBMP Underwritten Census'!$T$27:$T$31,0)))))</f>
        <v/>
      </c>
      <c r="V112" s="111">
        <f>IF('Census Input Tab'!O143&lt;&gt;"YES",0,1*'Census Input Tab'!$C143)</f>
        <v>0</v>
      </c>
      <c r="W112" s="111" t="str">
        <f t="shared" si="2"/>
        <v/>
      </c>
      <c r="X112" s="111">
        <f>IF('Census Input Tab'!O143&lt;&gt;"YES",0,1*'Census Input Tab'!J143)</f>
        <v>0</v>
      </c>
      <c r="Y112" s="111" t="str">
        <f t="shared" si="3"/>
        <v/>
      </c>
    </row>
    <row r="113" spans="1:25">
      <c r="A113" s="81" t="str">
        <f>IF('Census Input Tab'!$O144="NO","Missing Data",IF('Census Input Tab'!$T144=1,IF('Census Input Tab'!$O144="BLANK","BLANK",""),INDEX($S$3:$S$5,MATCH('Census Input Tab'!H144,$T$3:$T$5,0))))</f>
        <v/>
      </c>
      <c r="B113" s="81" t="str">
        <f>IF('Census Input Tab'!$O144="NO","Missing Data",IF('Census Input Tab'!$T144=1,IF('Census Input Tab'!$O144="BLANK","BLANK",""),IF('Census Input Tab'!I144="St Con","COBRA",IF('Census Input Tab'!I144="","",'Census Input Tab'!I144))))</f>
        <v/>
      </c>
      <c r="C113" s="81" t="str">
        <f>IF('Census Input Tab'!$O144="NO","Missing Data",IF('Census Input Tab'!$T144=1,IF('Census Input Tab'!$O144="BLANK","BLANK",""),'Census Input Tab'!B144))</f>
        <v/>
      </c>
      <c r="D113" s="81" t="str">
        <f>IF('Census Input Tab'!$O144="NO","Missing Data",IF('Census Input Tab'!$T144=1,IF('Census Input Tab'!$O144="BLANK","BLANK",""),'Census Input Tab'!A144))</f>
        <v/>
      </c>
      <c r="E113" s="85" t="str">
        <f>IF('Census Input Tab'!$O144="NO","Missing Data",IF('Census Input Tab'!$T144=1,IF('Census Input Tab'!$O144="BLANK","BLANK",""),""))</f>
        <v/>
      </c>
      <c r="F113" s="83" t="str">
        <f>IF('Census Input Tab'!$O144="NO","Missing Data",IF('Census Input Tab'!T144=1,IF('Census Input Tab'!O144="BLANK","BLANK",""),'Census Input Tab'!D144))</f>
        <v/>
      </c>
      <c r="G113" s="81" t="str">
        <f>IF('Census Input Tab'!$O144="NO","Missing Data",IF('Census Input Tab'!T144=1,IF('Census Input Tab'!O144="BLANK","BLANK",""),'Census Input Tab'!E144))</f>
        <v/>
      </c>
      <c r="H113" s="85" t="str">
        <f>IF('Census Input Tab'!$O144="NO","Missing Data",IF('Census Input Tab'!$T144=1,IF('Census Input Tab'!$O144="BLANK","BLANK",""),""))</f>
        <v/>
      </c>
      <c r="I113" s="85" t="str">
        <f>IF('Census Input Tab'!$O144="NO","Missing Data",IF('Census Input Tab'!$T144=1,IF('Census Input Tab'!$O144="BLANK","BLANK",""),""))</f>
        <v/>
      </c>
      <c r="J113" s="85" t="str">
        <f>IF('Census Input Tab'!$O144="NO","Missing Data",IF('Census Input Tab'!$T144=1,IF('Census Input Tab'!$O144="BLANK","BLANK",""),""))</f>
        <v/>
      </c>
      <c r="K113" s="114" t="str">
        <f>IF('Census Input Tab'!$O144="NO","Missing Data",IF(OR($L113="",$L113="BLANK"),IF('Census Input Tab'!O144="BLANK","BLANK",""),IFERROR(INDEX(States,MATCH($L113,Zip_Codes_asTEXT,0)),"Manually enter State")))</f>
        <v/>
      </c>
      <c r="L113" s="85" t="str">
        <f>IF('Census Input Tab'!$O144="NO","Missing Data",IF('Census Input Tab'!T144=1,IF('Census Input Tab'!O144="BLANK","BLANK",""),IF($W113="ZIP CODE NOT IN EV4","Manually enter Zip",$W113)))</f>
        <v/>
      </c>
      <c r="M113" s="85" t="str">
        <f>IF('Census Input Tab'!$O144="NO","Missing Data",IF('Census Input Tab'!T144=1,IF('Census Input Tab'!O144="BLANK","BLANK",""),IF($Y113="ZIP CODE NOT IN EV4","Manually enter Work Zip",$Y113)))</f>
        <v/>
      </c>
      <c r="N113" s="156" t="str">
        <f>IF('Census Input Tab'!$O144="NO","Missing Data",IF('Census Input Tab'!$T144=1,IF('Census Input Tab'!$O144="BLANK","BLANK",""),""))</f>
        <v/>
      </c>
      <c r="O113" s="85" t="str">
        <f>IF('Census Input Tab'!$O144="NO","Missing Data",IF('Census Input Tab'!$T144=1,IF('Census Input Tab'!$O144="BLANK","BLANK",""),""))</f>
        <v/>
      </c>
      <c r="P113" s="81" t="str">
        <f>IF('Census Input Tab'!$O144="NO","Missing Data",IF('Census Input Tab'!T144=1,IF('Census Input Tab'!O144="BLANK","BLANK",""),INDEX('SBMP Underwritten Census'!$S$19:$S$23,MATCH('Census Input Tab'!F144,'SBMP Underwritten Census'!$T$19:$T$23,0))))</f>
        <v/>
      </c>
      <c r="Q113" s="81" t="str">
        <f>IF('Census Input Tab'!$O144="NO","Missing Data",IF('Census Input Tab'!T144=1,IF('Census Input Tab'!O144="BLANK","BLANK",""),IF(AND('Census Input Tab'!G144="",'Census Input Tab'!$O144="YES"),"",INDEX('SBMP Underwritten Census'!$S$27:$S$31,MATCH('Census Input Tab'!G144,'SBMP Underwritten Census'!$T$27:$T$31,0)))))</f>
        <v/>
      </c>
      <c r="V113" s="111">
        <f>IF('Census Input Tab'!O144&lt;&gt;"YES",0,1*'Census Input Tab'!$C144)</f>
        <v>0</v>
      </c>
      <c r="W113" s="111" t="str">
        <f t="shared" si="2"/>
        <v/>
      </c>
      <c r="X113" s="111">
        <f>IF('Census Input Tab'!O144&lt;&gt;"YES",0,1*'Census Input Tab'!J144)</f>
        <v>0</v>
      </c>
      <c r="Y113" s="111" t="str">
        <f t="shared" si="3"/>
        <v/>
      </c>
    </row>
    <row r="114" spans="1:25">
      <c r="A114" s="81" t="str">
        <f>IF('Census Input Tab'!$O145="NO","Missing Data",IF('Census Input Tab'!$T145=1,IF('Census Input Tab'!$O145="BLANK","BLANK",""),INDEX($S$3:$S$5,MATCH('Census Input Tab'!H145,$T$3:$T$5,0))))</f>
        <v/>
      </c>
      <c r="B114" s="81" t="str">
        <f>IF('Census Input Tab'!$O145="NO","Missing Data",IF('Census Input Tab'!$T145=1,IF('Census Input Tab'!$O145="BLANK","BLANK",""),IF('Census Input Tab'!I145="St Con","COBRA",IF('Census Input Tab'!I145="","",'Census Input Tab'!I145))))</f>
        <v/>
      </c>
      <c r="C114" s="81" t="str">
        <f>IF('Census Input Tab'!$O145="NO","Missing Data",IF('Census Input Tab'!$T145=1,IF('Census Input Tab'!$O145="BLANK","BLANK",""),'Census Input Tab'!B145))</f>
        <v/>
      </c>
      <c r="D114" s="81" t="str">
        <f>IF('Census Input Tab'!$O145="NO","Missing Data",IF('Census Input Tab'!$T145=1,IF('Census Input Tab'!$O145="BLANK","BLANK",""),'Census Input Tab'!A145))</f>
        <v/>
      </c>
      <c r="E114" s="85" t="str">
        <f>IF('Census Input Tab'!$O145="NO","Missing Data",IF('Census Input Tab'!$T145=1,IF('Census Input Tab'!$O145="BLANK","BLANK",""),""))</f>
        <v/>
      </c>
      <c r="F114" s="83" t="str">
        <f>IF('Census Input Tab'!$O145="NO","Missing Data",IF('Census Input Tab'!T145=1,IF('Census Input Tab'!O145="BLANK","BLANK",""),'Census Input Tab'!D145))</f>
        <v/>
      </c>
      <c r="G114" s="81" t="str">
        <f>IF('Census Input Tab'!$O145="NO","Missing Data",IF('Census Input Tab'!T145=1,IF('Census Input Tab'!O145="BLANK","BLANK",""),'Census Input Tab'!E145))</f>
        <v/>
      </c>
      <c r="H114" s="85" t="str">
        <f>IF('Census Input Tab'!$O145="NO","Missing Data",IF('Census Input Tab'!$T145=1,IF('Census Input Tab'!$O145="BLANK","BLANK",""),""))</f>
        <v/>
      </c>
      <c r="I114" s="85" t="str">
        <f>IF('Census Input Tab'!$O145="NO","Missing Data",IF('Census Input Tab'!$T145=1,IF('Census Input Tab'!$O145="BLANK","BLANK",""),""))</f>
        <v/>
      </c>
      <c r="J114" s="85" t="str">
        <f>IF('Census Input Tab'!$O145="NO","Missing Data",IF('Census Input Tab'!$T145=1,IF('Census Input Tab'!$O145="BLANK","BLANK",""),""))</f>
        <v/>
      </c>
      <c r="K114" s="114" t="str">
        <f>IF('Census Input Tab'!$O145="NO","Missing Data",IF(OR($L114="",$L114="BLANK"),IF('Census Input Tab'!O145="BLANK","BLANK",""),IFERROR(INDEX(States,MATCH($L114,Zip_Codes_asTEXT,0)),"Manually enter State")))</f>
        <v/>
      </c>
      <c r="L114" s="85" t="str">
        <f>IF('Census Input Tab'!$O145="NO","Missing Data",IF('Census Input Tab'!T145=1,IF('Census Input Tab'!O145="BLANK","BLANK",""),IF($W114="ZIP CODE NOT IN EV4","Manually enter Zip",$W114)))</f>
        <v/>
      </c>
      <c r="M114" s="85" t="str">
        <f>IF('Census Input Tab'!$O145="NO","Missing Data",IF('Census Input Tab'!T145=1,IF('Census Input Tab'!O145="BLANK","BLANK",""),IF($Y114="ZIP CODE NOT IN EV4","Manually enter Work Zip",$Y114)))</f>
        <v/>
      </c>
      <c r="N114" s="156" t="str">
        <f>IF('Census Input Tab'!$O145="NO","Missing Data",IF('Census Input Tab'!$T145=1,IF('Census Input Tab'!$O145="BLANK","BLANK",""),""))</f>
        <v/>
      </c>
      <c r="O114" s="85" t="str">
        <f>IF('Census Input Tab'!$O145="NO","Missing Data",IF('Census Input Tab'!$T145=1,IF('Census Input Tab'!$O145="BLANK","BLANK",""),""))</f>
        <v/>
      </c>
      <c r="P114" s="81" t="str">
        <f>IF('Census Input Tab'!$O145="NO","Missing Data",IF('Census Input Tab'!T145=1,IF('Census Input Tab'!O145="BLANK","BLANK",""),INDEX('SBMP Underwritten Census'!$S$19:$S$23,MATCH('Census Input Tab'!F145,'SBMP Underwritten Census'!$T$19:$T$23,0))))</f>
        <v/>
      </c>
      <c r="Q114" s="81" t="str">
        <f>IF('Census Input Tab'!$O145="NO","Missing Data",IF('Census Input Tab'!T145=1,IF('Census Input Tab'!O145="BLANK","BLANK",""),IF(AND('Census Input Tab'!G145="",'Census Input Tab'!$O145="YES"),"",INDEX('SBMP Underwritten Census'!$S$27:$S$31,MATCH('Census Input Tab'!G145,'SBMP Underwritten Census'!$T$27:$T$31,0)))))</f>
        <v/>
      </c>
      <c r="V114" s="111">
        <f>IF('Census Input Tab'!O145&lt;&gt;"YES",0,1*'Census Input Tab'!$C145)</f>
        <v>0</v>
      </c>
      <c r="W114" s="111" t="str">
        <f t="shared" si="2"/>
        <v/>
      </c>
      <c r="X114" s="111">
        <f>IF('Census Input Tab'!O145&lt;&gt;"YES",0,1*'Census Input Tab'!J145)</f>
        <v>0</v>
      </c>
      <c r="Y114" s="111" t="str">
        <f t="shared" si="3"/>
        <v/>
      </c>
    </row>
    <row r="115" spans="1:25">
      <c r="A115" s="81" t="str">
        <f>IF('Census Input Tab'!$O146="NO","Missing Data",IF('Census Input Tab'!$T146=1,IF('Census Input Tab'!$O146="BLANK","BLANK",""),INDEX($S$3:$S$5,MATCH('Census Input Tab'!H146,$T$3:$T$5,0))))</f>
        <v/>
      </c>
      <c r="B115" s="81" t="str">
        <f>IF('Census Input Tab'!$O146="NO","Missing Data",IF('Census Input Tab'!$T146=1,IF('Census Input Tab'!$O146="BLANK","BLANK",""),IF('Census Input Tab'!I146="St Con","COBRA",IF('Census Input Tab'!I146="","",'Census Input Tab'!I146))))</f>
        <v/>
      </c>
      <c r="C115" s="81" t="str">
        <f>IF('Census Input Tab'!$O146="NO","Missing Data",IF('Census Input Tab'!$T146=1,IF('Census Input Tab'!$O146="BLANK","BLANK",""),'Census Input Tab'!B146))</f>
        <v/>
      </c>
      <c r="D115" s="81" t="str">
        <f>IF('Census Input Tab'!$O146="NO","Missing Data",IF('Census Input Tab'!$T146=1,IF('Census Input Tab'!$O146="BLANK","BLANK",""),'Census Input Tab'!A146))</f>
        <v/>
      </c>
      <c r="E115" s="85" t="str">
        <f>IF('Census Input Tab'!$O146="NO","Missing Data",IF('Census Input Tab'!$T146=1,IF('Census Input Tab'!$O146="BLANK","BLANK",""),""))</f>
        <v/>
      </c>
      <c r="F115" s="83" t="str">
        <f>IF('Census Input Tab'!$O146="NO","Missing Data",IF('Census Input Tab'!T146=1,IF('Census Input Tab'!O146="BLANK","BLANK",""),'Census Input Tab'!D146))</f>
        <v/>
      </c>
      <c r="G115" s="81" t="str">
        <f>IF('Census Input Tab'!$O146="NO","Missing Data",IF('Census Input Tab'!T146=1,IF('Census Input Tab'!O146="BLANK","BLANK",""),'Census Input Tab'!E146))</f>
        <v/>
      </c>
      <c r="H115" s="85" t="str">
        <f>IF('Census Input Tab'!$O146="NO","Missing Data",IF('Census Input Tab'!$T146=1,IF('Census Input Tab'!$O146="BLANK","BLANK",""),""))</f>
        <v/>
      </c>
      <c r="I115" s="85" t="str">
        <f>IF('Census Input Tab'!$O146="NO","Missing Data",IF('Census Input Tab'!$T146=1,IF('Census Input Tab'!$O146="BLANK","BLANK",""),""))</f>
        <v/>
      </c>
      <c r="J115" s="85" t="str">
        <f>IF('Census Input Tab'!$O146="NO","Missing Data",IF('Census Input Tab'!$T146=1,IF('Census Input Tab'!$O146="BLANK","BLANK",""),""))</f>
        <v/>
      </c>
      <c r="K115" s="114" t="str">
        <f>IF('Census Input Tab'!$O146="NO","Missing Data",IF(OR($L115="",$L115="BLANK"),IF('Census Input Tab'!O146="BLANK","BLANK",""),IFERROR(INDEX(States,MATCH($L115,Zip_Codes_asTEXT,0)),"Manually enter State")))</f>
        <v/>
      </c>
      <c r="L115" s="85" t="str">
        <f>IF('Census Input Tab'!$O146="NO","Missing Data",IF('Census Input Tab'!T146=1,IF('Census Input Tab'!O146="BLANK","BLANK",""),IF($W115="ZIP CODE NOT IN EV4","Manually enter Zip",$W115)))</f>
        <v/>
      </c>
      <c r="M115" s="85" t="str">
        <f>IF('Census Input Tab'!$O146="NO","Missing Data",IF('Census Input Tab'!T146=1,IF('Census Input Tab'!O146="BLANK","BLANK",""),IF($Y115="ZIP CODE NOT IN EV4","Manually enter Work Zip",$Y115)))</f>
        <v/>
      </c>
      <c r="N115" s="156" t="str">
        <f>IF('Census Input Tab'!$O146="NO","Missing Data",IF('Census Input Tab'!$T146=1,IF('Census Input Tab'!$O146="BLANK","BLANK",""),""))</f>
        <v/>
      </c>
      <c r="O115" s="85" t="str">
        <f>IF('Census Input Tab'!$O146="NO","Missing Data",IF('Census Input Tab'!$T146=1,IF('Census Input Tab'!$O146="BLANK","BLANK",""),""))</f>
        <v/>
      </c>
      <c r="P115" s="81" t="str">
        <f>IF('Census Input Tab'!$O146="NO","Missing Data",IF('Census Input Tab'!T146=1,IF('Census Input Tab'!O146="BLANK","BLANK",""),INDEX('SBMP Underwritten Census'!$S$19:$S$23,MATCH('Census Input Tab'!F146,'SBMP Underwritten Census'!$T$19:$T$23,0))))</f>
        <v/>
      </c>
      <c r="Q115" s="81" t="str">
        <f>IF('Census Input Tab'!$O146="NO","Missing Data",IF('Census Input Tab'!T146=1,IF('Census Input Tab'!O146="BLANK","BLANK",""),IF(AND('Census Input Tab'!G146="",'Census Input Tab'!$O146="YES"),"",INDEX('SBMP Underwritten Census'!$S$27:$S$31,MATCH('Census Input Tab'!G146,'SBMP Underwritten Census'!$T$27:$T$31,0)))))</f>
        <v/>
      </c>
      <c r="V115" s="111">
        <f>IF('Census Input Tab'!O146&lt;&gt;"YES",0,1*'Census Input Tab'!$C146)</f>
        <v>0</v>
      </c>
      <c r="W115" s="111" t="str">
        <f t="shared" si="2"/>
        <v/>
      </c>
      <c r="X115" s="111">
        <f>IF('Census Input Tab'!O146&lt;&gt;"YES",0,1*'Census Input Tab'!J146)</f>
        <v>0</v>
      </c>
      <c r="Y115" s="111" t="str">
        <f t="shared" si="3"/>
        <v/>
      </c>
    </row>
    <row r="116" spans="1:25">
      <c r="A116" s="81" t="str">
        <f>IF('Census Input Tab'!$O147="NO","Missing Data",IF('Census Input Tab'!$T147=1,IF('Census Input Tab'!$O147="BLANK","BLANK",""),INDEX($S$3:$S$5,MATCH('Census Input Tab'!H147,$T$3:$T$5,0))))</f>
        <v/>
      </c>
      <c r="B116" s="81" t="str">
        <f>IF('Census Input Tab'!$O147="NO","Missing Data",IF('Census Input Tab'!$T147=1,IF('Census Input Tab'!$O147="BLANK","BLANK",""),IF('Census Input Tab'!I147="St Con","COBRA",IF('Census Input Tab'!I147="","",'Census Input Tab'!I147))))</f>
        <v/>
      </c>
      <c r="C116" s="81" t="str">
        <f>IF('Census Input Tab'!$O147="NO","Missing Data",IF('Census Input Tab'!$T147=1,IF('Census Input Tab'!$O147="BLANK","BLANK",""),'Census Input Tab'!B147))</f>
        <v/>
      </c>
      <c r="D116" s="81" t="str">
        <f>IF('Census Input Tab'!$O147="NO","Missing Data",IF('Census Input Tab'!$T147=1,IF('Census Input Tab'!$O147="BLANK","BLANK",""),'Census Input Tab'!A147))</f>
        <v/>
      </c>
      <c r="E116" s="85" t="str">
        <f>IF('Census Input Tab'!$O147="NO","Missing Data",IF('Census Input Tab'!$T147=1,IF('Census Input Tab'!$O147="BLANK","BLANK",""),""))</f>
        <v/>
      </c>
      <c r="F116" s="83" t="str">
        <f>IF('Census Input Tab'!$O147="NO","Missing Data",IF('Census Input Tab'!T147=1,IF('Census Input Tab'!O147="BLANK","BLANK",""),'Census Input Tab'!D147))</f>
        <v/>
      </c>
      <c r="G116" s="81" t="str">
        <f>IF('Census Input Tab'!$O147="NO","Missing Data",IF('Census Input Tab'!T147=1,IF('Census Input Tab'!O147="BLANK","BLANK",""),'Census Input Tab'!E147))</f>
        <v/>
      </c>
      <c r="H116" s="85" t="str">
        <f>IF('Census Input Tab'!$O147="NO","Missing Data",IF('Census Input Tab'!$T147=1,IF('Census Input Tab'!$O147="BLANK","BLANK",""),""))</f>
        <v/>
      </c>
      <c r="I116" s="85" t="str">
        <f>IF('Census Input Tab'!$O147="NO","Missing Data",IF('Census Input Tab'!$T147=1,IF('Census Input Tab'!$O147="BLANK","BLANK",""),""))</f>
        <v/>
      </c>
      <c r="J116" s="85" t="str">
        <f>IF('Census Input Tab'!$O147="NO","Missing Data",IF('Census Input Tab'!$T147=1,IF('Census Input Tab'!$O147="BLANK","BLANK",""),""))</f>
        <v/>
      </c>
      <c r="K116" s="114" t="str">
        <f>IF('Census Input Tab'!$O147="NO","Missing Data",IF(OR($L116="",$L116="BLANK"),IF('Census Input Tab'!O147="BLANK","BLANK",""),IFERROR(INDEX(States,MATCH($L116,Zip_Codes_asTEXT,0)),"Manually enter State")))</f>
        <v/>
      </c>
      <c r="L116" s="85" t="str">
        <f>IF('Census Input Tab'!$O147="NO","Missing Data",IF('Census Input Tab'!T147=1,IF('Census Input Tab'!O147="BLANK","BLANK",""),IF($W116="ZIP CODE NOT IN EV4","Manually enter Zip",$W116)))</f>
        <v/>
      </c>
      <c r="M116" s="85" t="str">
        <f>IF('Census Input Tab'!$O147="NO","Missing Data",IF('Census Input Tab'!T147=1,IF('Census Input Tab'!O147="BLANK","BLANK",""),IF($Y116="ZIP CODE NOT IN EV4","Manually enter Work Zip",$Y116)))</f>
        <v/>
      </c>
      <c r="N116" s="156" t="str">
        <f>IF('Census Input Tab'!$O147="NO","Missing Data",IF('Census Input Tab'!$T147=1,IF('Census Input Tab'!$O147="BLANK","BLANK",""),""))</f>
        <v/>
      </c>
      <c r="O116" s="85" t="str">
        <f>IF('Census Input Tab'!$O147="NO","Missing Data",IF('Census Input Tab'!$T147=1,IF('Census Input Tab'!$O147="BLANK","BLANK",""),""))</f>
        <v/>
      </c>
      <c r="P116" s="81" t="str">
        <f>IF('Census Input Tab'!$O147="NO","Missing Data",IF('Census Input Tab'!T147=1,IF('Census Input Tab'!O147="BLANK","BLANK",""),INDEX('SBMP Underwritten Census'!$S$19:$S$23,MATCH('Census Input Tab'!F147,'SBMP Underwritten Census'!$T$19:$T$23,0))))</f>
        <v/>
      </c>
      <c r="Q116" s="81" t="str">
        <f>IF('Census Input Tab'!$O147="NO","Missing Data",IF('Census Input Tab'!T147=1,IF('Census Input Tab'!O147="BLANK","BLANK",""),IF(AND('Census Input Tab'!G147="",'Census Input Tab'!$O147="YES"),"",INDEX('SBMP Underwritten Census'!$S$27:$S$31,MATCH('Census Input Tab'!G147,'SBMP Underwritten Census'!$T$27:$T$31,0)))))</f>
        <v/>
      </c>
      <c r="V116" s="111">
        <f>IF('Census Input Tab'!O147&lt;&gt;"YES",0,1*'Census Input Tab'!$C147)</f>
        <v>0</v>
      </c>
      <c r="W116" s="111" t="str">
        <f t="shared" si="2"/>
        <v/>
      </c>
      <c r="X116" s="111">
        <f>IF('Census Input Tab'!O147&lt;&gt;"YES",0,1*'Census Input Tab'!J147)</f>
        <v>0</v>
      </c>
      <c r="Y116" s="111" t="str">
        <f t="shared" si="3"/>
        <v/>
      </c>
    </row>
    <row r="117" spans="1:25">
      <c r="A117" s="81" t="str">
        <f>IF('Census Input Tab'!$O148="NO","Missing Data",IF('Census Input Tab'!$T148=1,IF('Census Input Tab'!$O148="BLANK","BLANK",""),INDEX($S$3:$S$5,MATCH('Census Input Tab'!H148,$T$3:$T$5,0))))</f>
        <v/>
      </c>
      <c r="B117" s="81" t="str">
        <f>IF('Census Input Tab'!$O148="NO","Missing Data",IF('Census Input Tab'!$T148=1,IF('Census Input Tab'!$O148="BLANK","BLANK",""),IF('Census Input Tab'!I148="St Con","COBRA",IF('Census Input Tab'!I148="","",'Census Input Tab'!I148))))</f>
        <v/>
      </c>
      <c r="C117" s="81" t="str">
        <f>IF('Census Input Tab'!$O148="NO","Missing Data",IF('Census Input Tab'!$T148=1,IF('Census Input Tab'!$O148="BLANK","BLANK",""),'Census Input Tab'!B148))</f>
        <v/>
      </c>
      <c r="D117" s="81" t="str">
        <f>IF('Census Input Tab'!$O148="NO","Missing Data",IF('Census Input Tab'!$T148=1,IF('Census Input Tab'!$O148="BLANK","BLANK",""),'Census Input Tab'!A148))</f>
        <v/>
      </c>
      <c r="E117" s="85" t="str">
        <f>IF('Census Input Tab'!$O148="NO","Missing Data",IF('Census Input Tab'!$T148=1,IF('Census Input Tab'!$O148="BLANK","BLANK",""),""))</f>
        <v/>
      </c>
      <c r="F117" s="83" t="str">
        <f>IF('Census Input Tab'!$O148="NO","Missing Data",IF('Census Input Tab'!T148=1,IF('Census Input Tab'!O148="BLANK","BLANK",""),'Census Input Tab'!D148))</f>
        <v/>
      </c>
      <c r="G117" s="81" t="str">
        <f>IF('Census Input Tab'!$O148="NO","Missing Data",IF('Census Input Tab'!T148=1,IF('Census Input Tab'!O148="BLANK","BLANK",""),'Census Input Tab'!E148))</f>
        <v/>
      </c>
      <c r="H117" s="85" t="str">
        <f>IF('Census Input Tab'!$O148="NO","Missing Data",IF('Census Input Tab'!$T148=1,IF('Census Input Tab'!$O148="BLANK","BLANK",""),""))</f>
        <v/>
      </c>
      <c r="I117" s="85" t="str">
        <f>IF('Census Input Tab'!$O148="NO","Missing Data",IF('Census Input Tab'!$T148=1,IF('Census Input Tab'!$O148="BLANK","BLANK",""),""))</f>
        <v/>
      </c>
      <c r="J117" s="85" t="str">
        <f>IF('Census Input Tab'!$O148="NO","Missing Data",IF('Census Input Tab'!$T148=1,IF('Census Input Tab'!$O148="BLANK","BLANK",""),""))</f>
        <v/>
      </c>
      <c r="K117" s="114" t="str">
        <f>IF('Census Input Tab'!$O148="NO","Missing Data",IF(OR($L117="",$L117="BLANK"),IF('Census Input Tab'!O148="BLANK","BLANK",""),IFERROR(INDEX(States,MATCH($L117,Zip_Codes_asTEXT,0)),"Manually enter State")))</f>
        <v/>
      </c>
      <c r="L117" s="85" t="str">
        <f>IF('Census Input Tab'!$O148="NO","Missing Data",IF('Census Input Tab'!T148=1,IF('Census Input Tab'!O148="BLANK","BLANK",""),IF($W117="ZIP CODE NOT IN EV4","Manually enter Zip",$W117)))</f>
        <v/>
      </c>
      <c r="M117" s="85" t="str">
        <f>IF('Census Input Tab'!$O148="NO","Missing Data",IF('Census Input Tab'!T148=1,IF('Census Input Tab'!O148="BLANK","BLANK",""),IF($Y117="ZIP CODE NOT IN EV4","Manually enter Work Zip",$Y117)))</f>
        <v/>
      </c>
      <c r="N117" s="156" t="str">
        <f>IF('Census Input Tab'!$O148="NO","Missing Data",IF('Census Input Tab'!$T148=1,IF('Census Input Tab'!$O148="BLANK","BLANK",""),""))</f>
        <v/>
      </c>
      <c r="O117" s="85" t="str">
        <f>IF('Census Input Tab'!$O148="NO","Missing Data",IF('Census Input Tab'!$T148=1,IF('Census Input Tab'!$O148="BLANK","BLANK",""),""))</f>
        <v/>
      </c>
      <c r="P117" s="81" t="str">
        <f>IF('Census Input Tab'!$O148="NO","Missing Data",IF('Census Input Tab'!T148=1,IF('Census Input Tab'!O148="BLANK","BLANK",""),INDEX('SBMP Underwritten Census'!$S$19:$S$23,MATCH('Census Input Tab'!F148,'SBMP Underwritten Census'!$T$19:$T$23,0))))</f>
        <v/>
      </c>
      <c r="Q117" s="81" t="str">
        <f>IF('Census Input Tab'!$O148="NO","Missing Data",IF('Census Input Tab'!T148=1,IF('Census Input Tab'!O148="BLANK","BLANK",""),IF(AND('Census Input Tab'!G148="",'Census Input Tab'!$O148="YES"),"",INDEX('SBMP Underwritten Census'!$S$27:$S$31,MATCH('Census Input Tab'!G148,'SBMP Underwritten Census'!$T$27:$T$31,0)))))</f>
        <v/>
      </c>
      <c r="V117" s="111">
        <f>IF('Census Input Tab'!O148&lt;&gt;"YES",0,1*'Census Input Tab'!$C148)</f>
        <v>0</v>
      </c>
      <c r="W117" s="111" t="str">
        <f t="shared" si="2"/>
        <v/>
      </c>
      <c r="X117" s="111">
        <f>IF('Census Input Tab'!O148&lt;&gt;"YES",0,1*'Census Input Tab'!J148)</f>
        <v>0</v>
      </c>
      <c r="Y117" s="111" t="str">
        <f t="shared" si="3"/>
        <v/>
      </c>
    </row>
    <row r="118" spans="1:25">
      <c r="A118" s="81" t="str">
        <f>IF('Census Input Tab'!$O149="NO","Missing Data",IF('Census Input Tab'!$T149=1,IF('Census Input Tab'!$O149="BLANK","BLANK",""),INDEX($S$3:$S$5,MATCH('Census Input Tab'!H149,$T$3:$T$5,0))))</f>
        <v/>
      </c>
      <c r="B118" s="81" t="str">
        <f>IF('Census Input Tab'!$O149="NO","Missing Data",IF('Census Input Tab'!$T149=1,IF('Census Input Tab'!$O149="BLANK","BLANK",""),IF('Census Input Tab'!I149="St Con","COBRA",IF('Census Input Tab'!I149="","",'Census Input Tab'!I149))))</f>
        <v/>
      </c>
      <c r="C118" s="81" t="str">
        <f>IF('Census Input Tab'!$O149="NO","Missing Data",IF('Census Input Tab'!$T149=1,IF('Census Input Tab'!$O149="BLANK","BLANK",""),'Census Input Tab'!B149))</f>
        <v/>
      </c>
      <c r="D118" s="81" t="str">
        <f>IF('Census Input Tab'!$O149="NO","Missing Data",IF('Census Input Tab'!$T149=1,IF('Census Input Tab'!$O149="BLANK","BLANK",""),'Census Input Tab'!A149))</f>
        <v/>
      </c>
      <c r="E118" s="85" t="str">
        <f>IF('Census Input Tab'!$O149="NO","Missing Data",IF('Census Input Tab'!$T149=1,IF('Census Input Tab'!$O149="BLANK","BLANK",""),""))</f>
        <v/>
      </c>
      <c r="F118" s="83" t="str">
        <f>IF('Census Input Tab'!$O149="NO","Missing Data",IF('Census Input Tab'!T149=1,IF('Census Input Tab'!O149="BLANK","BLANK",""),'Census Input Tab'!D149))</f>
        <v/>
      </c>
      <c r="G118" s="81" t="str">
        <f>IF('Census Input Tab'!$O149="NO","Missing Data",IF('Census Input Tab'!T149=1,IF('Census Input Tab'!O149="BLANK","BLANK",""),'Census Input Tab'!E149))</f>
        <v/>
      </c>
      <c r="H118" s="85" t="str">
        <f>IF('Census Input Tab'!$O149="NO","Missing Data",IF('Census Input Tab'!$T149=1,IF('Census Input Tab'!$O149="BLANK","BLANK",""),""))</f>
        <v/>
      </c>
      <c r="I118" s="85" t="str">
        <f>IF('Census Input Tab'!$O149="NO","Missing Data",IF('Census Input Tab'!$T149=1,IF('Census Input Tab'!$O149="BLANK","BLANK",""),""))</f>
        <v/>
      </c>
      <c r="J118" s="85" t="str">
        <f>IF('Census Input Tab'!$O149="NO","Missing Data",IF('Census Input Tab'!$T149=1,IF('Census Input Tab'!$O149="BLANK","BLANK",""),""))</f>
        <v/>
      </c>
      <c r="K118" s="114" t="str">
        <f>IF('Census Input Tab'!$O149="NO","Missing Data",IF(OR($L118="",$L118="BLANK"),IF('Census Input Tab'!O149="BLANK","BLANK",""),IFERROR(INDEX(States,MATCH($L118,Zip_Codes_asTEXT,0)),"Manually enter State")))</f>
        <v/>
      </c>
      <c r="L118" s="85" t="str">
        <f>IF('Census Input Tab'!$O149="NO","Missing Data",IF('Census Input Tab'!T149=1,IF('Census Input Tab'!O149="BLANK","BLANK",""),IF($W118="ZIP CODE NOT IN EV4","Manually enter Zip",$W118)))</f>
        <v/>
      </c>
      <c r="M118" s="85" t="str">
        <f>IF('Census Input Tab'!$O149="NO","Missing Data",IF('Census Input Tab'!T149=1,IF('Census Input Tab'!O149="BLANK","BLANK",""),IF($Y118="ZIP CODE NOT IN EV4","Manually enter Work Zip",$Y118)))</f>
        <v/>
      </c>
      <c r="N118" s="156" t="str">
        <f>IF('Census Input Tab'!$O149="NO","Missing Data",IF('Census Input Tab'!$T149=1,IF('Census Input Tab'!$O149="BLANK","BLANK",""),""))</f>
        <v/>
      </c>
      <c r="O118" s="85" t="str">
        <f>IF('Census Input Tab'!$O149="NO","Missing Data",IF('Census Input Tab'!$T149=1,IF('Census Input Tab'!$O149="BLANK","BLANK",""),""))</f>
        <v/>
      </c>
      <c r="P118" s="81" t="str">
        <f>IF('Census Input Tab'!$O149="NO","Missing Data",IF('Census Input Tab'!T149=1,IF('Census Input Tab'!O149="BLANK","BLANK",""),INDEX('SBMP Underwritten Census'!$S$19:$S$23,MATCH('Census Input Tab'!F149,'SBMP Underwritten Census'!$T$19:$T$23,0))))</f>
        <v/>
      </c>
      <c r="Q118" s="81" t="str">
        <f>IF('Census Input Tab'!$O149="NO","Missing Data",IF('Census Input Tab'!T149=1,IF('Census Input Tab'!O149="BLANK","BLANK",""),IF(AND('Census Input Tab'!G149="",'Census Input Tab'!$O149="YES"),"",INDEX('SBMP Underwritten Census'!$S$27:$S$31,MATCH('Census Input Tab'!G149,'SBMP Underwritten Census'!$T$27:$T$31,0)))))</f>
        <v/>
      </c>
      <c r="V118" s="111">
        <f>IF('Census Input Tab'!O149&lt;&gt;"YES",0,1*'Census Input Tab'!$C149)</f>
        <v>0</v>
      </c>
      <c r="W118" s="111" t="str">
        <f t="shared" si="2"/>
        <v/>
      </c>
      <c r="X118" s="111">
        <f>IF('Census Input Tab'!O149&lt;&gt;"YES",0,1*'Census Input Tab'!J149)</f>
        <v>0</v>
      </c>
      <c r="Y118" s="111" t="str">
        <f t="shared" si="3"/>
        <v/>
      </c>
    </row>
    <row r="119" spans="1:25">
      <c r="A119" s="81" t="str">
        <f>IF('Census Input Tab'!$O150="NO","Missing Data",IF('Census Input Tab'!$T150=1,IF('Census Input Tab'!$O150="BLANK","BLANK",""),INDEX($S$3:$S$5,MATCH('Census Input Tab'!H150,$T$3:$T$5,0))))</f>
        <v/>
      </c>
      <c r="B119" s="81" t="str">
        <f>IF('Census Input Tab'!$O150="NO","Missing Data",IF('Census Input Tab'!$T150=1,IF('Census Input Tab'!$O150="BLANK","BLANK",""),IF('Census Input Tab'!I150="St Con","COBRA",IF('Census Input Tab'!I150="","",'Census Input Tab'!I150))))</f>
        <v/>
      </c>
      <c r="C119" s="81" t="str">
        <f>IF('Census Input Tab'!$O150="NO","Missing Data",IF('Census Input Tab'!$T150=1,IF('Census Input Tab'!$O150="BLANK","BLANK",""),'Census Input Tab'!B150))</f>
        <v/>
      </c>
      <c r="D119" s="81" t="str">
        <f>IF('Census Input Tab'!$O150="NO","Missing Data",IF('Census Input Tab'!$T150=1,IF('Census Input Tab'!$O150="BLANK","BLANK",""),'Census Input Tab'!A150))</f>
        <v/>
      </c>
      <c r="E119" s="85" t="str">
        <f>IF('Census Input Tab'!$O150="NO","Missing Data",IF('Census Input Tab'!$T150=1,IF('Census Input Tab'!$O150="BLANK","BLANK",""),""))</f>
        <v/>
      </c>
      <c r="F119" s="83" t="str">
        <f>IF('Census Input Tab'!$O150="NO","Missing Data",IF('Census Input Tab'!T150=1,IF('Census Input Tab'!O150="BLANK","BLANK",""),'Census Input Tab'!D150))</f>
        <v/>
      </c>
      <c r="G119" s="81" t="str">
        <f>IF('Census Input Tab'!$O150="NO","Missing Data",IF('Census Input Tab'!T150=1,IF('Census Input Tab'!O150="BLANK","BLANK",""),'Census Input Tab'!E150))</f>
        <v/>
      </c>
      <c r="H119" s="85" t="str">
        <f>IF('Census Input Tab'!$O150="NO","Missing Data",IF('Census Input Tab'!$T150=1,IF('Census Input Tab'!$O150="BLANK","BLANK",""),""))</f>
        <v/>
      </c>
      <c r="I119" s="85" t="str">
        <f>IF('Census Input Tab'!$O150="NO","Missing Data",IF('Census Input Tab'!$T150=1,IF('Census Input Tab'!$O150="BLANK","BLANK",""),""))</f>
        <v/>
      </c>
      <c r="J119" s="85" t="str">
        <f>IF('Census Input Tab'!$O150="NO","Missing Data",IF('Census Input Tab'!$T150=1,IF('Census Input Tab'!$O150="BLANK","BLANK",""),""))</f>
        <v/>
      </c>
      <c r="K119" s="114" t="str">
        <f>IF('Census Input Tab'!$O150="NO","Missing Data",IF(OR($L119="",$L119="BLANK"),IF('Census Input Tab'!O150="BLANK","BLANK",""),IFERROR(INDEX(States,MATCH($L119,Zip_Codes_asTEXT,0)),"Manually enter State")))</f>
        <v/>
      </c>
      <c r="L119" s="85" t="str">
        <f>IF('Census Input Tab'!$O150="NO","Missing Data",IF('Census Input Tab'!T150=1,IF('Census Input Tab'!O150="BLANK","BLANK",""),IF($W119="ZIP CODE NOT IN EV4","Manually enter Zip",$W119)))</f>
        <v/>
      </c>
      <c r="M119" s="85" t="str">
        <f>IF('Census Input Tab'!$O150="NO","Missing Data",IF('Census Input Tab'!T150=1,IF('Census Input Tab'!O150="BLANK","BLANK",""),IF($Y119="ZIP CODE NOT IN EV4","Manually enter Work Zip",$Y119)))</f>
        <v/>
      </c>
      <c r="N119" s="156" t="str">
        <f>IF('Census Input Tab'!$O150="NO","Missing Data",IF('Census Input Tab'!$T150=1,IF('Census Input Tab'!$O150="BLANK","BLANK",""),""))</f>
        <v/>
      </c>
      <c r="O119" s="85" t="str">
        <f>IF('Census Input Tab'!$O150="NO","Missing Data",IF('Census Input Tab'!$T150=1,IF('Census Input Tab'!$O150="BLANK","BLANK",""),""))</f>
        <v/>
      </c>
      <c r="P119" s="81" t="str">
        <f>IF('Census Input Tab'!$O150="NO","Missing Data",IF('Census Input Tab'!T150=1,IF('Census Input Tab'!O150="BLANK","BLANK",""),INDEX('SBMP Underwritten Census'!$S$19:$S$23,MATCH('Census Input Tab'!F150,'SBMP Underwritten Census'!$T$19:$T$23,0))))</f>
        <v/>
      </c>
      <c r="Q119" s="81" t="str">
        <f>IF('Census Input Tab'!$O150="NO","Missing Data",IF('Census Input Tab'!T150=1,IF('Census Input Tab'!O150="BLANK","BLANK",""),IF(AND('Census Input Tab'!G150="",'Census Input Tab'!$O150="YES"),"",INDEX('SBMP Underwritten Census'!$S$27:$S$31,MATCH('Census Input Tab'!G150,'SBMP Underwritten Census'!$T$27:$T$31,0)))))</f>
        <v/>
      </c>
      <c r="V119" s="111">
        <f>IF('Census Input Tab'!O150&lt;&gt;"YES",0,1*'Census Input Tab'!$C150)</f>
        <v>0</v>
      </c>
      <c r="W119" s="111" t="str">
        <f t="shared" si="2"/>
        <v/>
      </c>
      <c r="X119" s="111">
        <f>IF('Census Input Tab'!O150&lt;&gt;"YES",0,1*'Census Input Tab'!J150)</f>
        <v>0</v>
      </c>
      <c r="Y119" s="111" t="str">
        <f t="shared" si="3"/>
        <v/>
      </c>
    </row>
    <row r="120" spans="1:25">
      <c r="A120" s="81" t="str">
        <f>IF('Census Input Tab'!$O151="NO","Missing Data",IF('Census Input Tab'!$T151=1,IF('Census Input Tab'!$O151="BLANK","BLANK",""),INDEX($S$3:$S$5,MATCH('Census Input Tab'!H151,$T$3:$T$5,0))))</f>
        <v/>
      </c>
      <c r="B120" s="81" t="str">
        <f>IF('Census Input Tab'!$O151="NO","Missing Data",IF('Census Input Tab'!$T151=1,IF('Census Input Tab'!$O151="BLANK","BLANK",""),IF('Census Input Tab'!I151="St Con","COBRA",IF('Census Input Tab'!I151="","",'Census Input Tab'!I151))))</f>
        <v/>
      </c>
      <c r="C120" s="81" t="str">
        <f>IF('Census Input Tab'!$O151="NO","Missing Data",IF('Census Input Tab'!$T151=1,IF('Census Input Tab'!$O151="BLANK","BLANK",""),'Census Input Tab'!B151))</f>
        <v/>
      </c>
      <c r="D120" s="81" t="str">
        <f>IF('Census Input Tab'!$O151="NO","Missing Data",IF('Census Input Tab'!$T151=1,IF('Census Input Tab'!$O151="BLANK","BLANK",""),'Census Input Tab'!A151))</f>
        <v/>
      </c>
      <c r="E120" s="85" t="str">
        <f>IF('Census Input Tab'!$O151="NO","Missing Data",IF('Census Input Tab'!$T151=1,IF('Census Input Tab'!$O151="BLANK","BLANK",""),""))</f>
        <v/>
      </c>
      <c r="F120" s="83" t="str">
        <f>IF('Census Input Tab'!$O151="NO","Missing Data",IF('Census Input Tab'!T151=1,IF('Census Input Tab'!O151="BLANK","BLANK",""),'Census Input Tab'!D151))</f>
        <v/>
      </c>
      <c r="G120" s="81" t="str">
        <f>IF('Census Input Tab'!$O151="NO","Missing Data",IF('Census Input Tab'!T151=1,IF('Census Input Tab'!O151="BLANK","BLANK",""),'Census Input Tab'!E151))</f>
        <v/>
      </c>
      <c r="H120" s="85" t="str">
        <f>IF('Census Input Tab'!$O151="NO","Missing Data",IF('Census Input Tab'!$T151=1,IF('Census Input Tab'!$O151="BLANK","BLANK",""),""))</f>
        <v/>
      </c>
      <c r="I120" s="85" t="str">
        <f>IF('Census Input Tab'!$O151="NO","Missing Data",IF('Census Input Tab'!$T151=1,IF('Census Input Tab'!$O151="BLANK","BLANK",""),""))</f>
        <v/>
      </c>
      <c r="J120" s="85" t="str">
        <f>IF('Census Input Tab'!$O151="NO","Missing Data",IF('Census Input Tab'!$T151=1,IF('Census Input Tab'!$O151="BLANK","BLANK",""),""))</f>
        <v/>
      </c>
      <c r="K120" s="114" t="str">
        <f>IF('Census Input Tab'!$O151="NO","Missing Data",IF(OR($L120="",$L120="BLANK"),IF('Census Input Tab'!O151="BLANK","BLANK",""),IFERROR(INDEX(States,MATCH($L120,Zip_Codes_asTEXT,0)),"Manually enter State")))</f>
        <v/>
      </c>
      <c r="L120" s="85" t="str">
        <f>IF('Census Input Tab'!$O151="NO","Missing Data",IF('Census Input Tab'!T151=1,IF('Census Input Tab'!O151="BLANK","BLANK",""),IF($W120="ZIP CODE NOT IN EV4","Manually enter Zip",$W120)))</f>
        <v/>
      </c>
      <c r="M120" s="85" t="str">
        <f>IF('Census Input Tab'!$O151="NO","Missing Data",IF('Census Input Tab'!T151=1,IF('Census Input Tab'!O151="BLANK","BLANK",""),IF($Y120="ZIP CODE NOT IN EV4","Manually enter Work Zip",$Y120)))</f>
        <v/>
      </c>
      <c r="N120" s="156" t="str">
        <f>IF('Census Input Tab'!$O151="NO","Missing Data",IF('Census Input Tab'!$T151=1,IF('Census Input Tab'!$O151="BLANK","BLANK",""),""))</f>
        <v/>
      </c>
      <c r="O120" s="85" t="str">
        <f>IF('Census Input Tab'!$O151="NO","Missing Data",IF('Census Input Tab'!$T151=1,IF('Census Input Tab'!$O151="BLANK","BLANK",""),""))</f>
        <v/>
      </c>
      <c r="P120" s="81" t="str">
        <f>IF('Census Input Tab'!$O151="NO","Missing Data",IF('Census Input Tab'!T151=1,IF('Census Input Tab'!O151="BLANK","BLANK",""),INDEX('SBMP Underwritten Census'!$S$19:$S$23,MATCH('Census Input Tab'!F151,'SBMP Underwritten Census'!$T$19:$T$23,0))))</f>
        <v/>
      </c>
      <c r="Q120" s="81" t="str">
        <f>IF('Census Input Tab'!$O151="NO","Missing Data",IF('Census Input Tab'!T151=1,IF('Census Input Tab'!O151="BLANK","BLANK",""),IF(AND('Census Input Tab'!G151="",'Census Input Tab'!$O151="YES"),"",INDEX('SBMP Underwritten Census'!$S$27:$S$31,MATCH('Census Input Tab'!G151,'SBMP Underwritten Census'!$T$27:$T$31,0)))))</f>
        <v/>
      </c>
      <c r="V120" s="111">
        <f>IF('Census Input Tab'!O151&lt;&gt;"YES",0,1*'Census Input Tab'!$C151)</f>
        <v>0</v>
      </c>
      <c r="W120" s="111" t="str">
        <f t="shared" si="2"/>
        <v/>
      </c>
      <c r="X120" s="111">
        <f>IF('Census Input Tab'!O151&lt;&gt;"YES",0,1*'Census Input Tab'!J151)</f>
        <v>0</v>
      </c>
      <c r="Y120" s="111" t="str">
        <f t="shared" si="3"/>
        <v/>
      </c>
    </row>
    <row r="121" spans="1:25">
      <c r="A121" s="81" t="str">
        <f>IF('Census Input Tab'!$O152="NO","Missing Data",IF('Census Input Tab'!$T152=1,IF('Census Input Tab'!$O152="BLANK","BLANK",""),INDEX($S$3:$S$5,MATCH('Census Input Tab'!H152,$T$3:$T$5,0))))</f>
        <v/>
      </c>
      <c r="B121" s="81" t="str">
        <f>IF('Census Input Tab'!$O152="NO","Missing Data",IF('Census Input Tab'!$T152=1,IF('Census Input Tab'!$O152="BLANK","BLANK",""),IF('Census Input Tab'!I152="St Con","COBRA",IF('Census Input Tab'!I152="","",'Census Input Tab'!I152))))</f>
        <v/>
      </c>
      <c r="C121" s="81" t="str">
        <f>IF('Census Input Tab'!$O152="NO","Missing Data",IF('Census Input Tab'!$T152=1,IF('Census Input Tab'!$O152="BLANK","BLANK",""),'Census Input Tab'!B152))</f>
        <v/>
      </c>
      <c r="D121" s="81" t="str">
        <f>IF('Census Input Tab'!$O152="NO","Missing Data",IF('Census Input Tab'!$T152=1,IF('Census Input Tab'!$O152="BLANK","BLANK",""),'Census Input Tab'!A152))</f>
        <v/>
      </c>
      <c r="E121" s="85" t="str">
        <f>IF('Census Input Tab'!$O152="NO","Missing Data",IF('Census Input Tab'!$T152=1,IF('Census Input Tab'!$O152="BLANK","BLANK",""),""))</f>
        <v/>
      </c>
      <c r="F121" s="83" t="str">
        <f>IF('Census Input Tab'!$O152="NO","Missing Data",IF('Census Input Tab'!T152=1,IF('Census Input Tab'!O152="BLANK","BLANK",""),'Census Input Tab'!D152))</f>
        <v/>
      </c>
      <c r="G121" s="81" t="str">
        <f>IF('Census Input Tab'!$O152="NO","Missing Data",IF('Census Input Tab'!T152=1,IF('Census Input Tab'!O152="BLANK","BLANK",""),'Census Input Tab'!E152))</f>
        <v/>
      </c>
      <c r="H121" s="85" t="str">
        <f>IF('Census Input Tab'!$O152="NO","Missing Data",IF('Census Input Tab'!$T152=1,IF('Census Input Tab'!$O152="BLANK","BLANK",""),""))</f>
        <v/>
      </c>
      <c r="I121" s="85" t="str">
        <f>IF('Census Input Tab'!$O152="NO","Missing Data",IF('Census Input Tab'!$T152=1,IF('Census Input Tab'!$O152="BLANK","BLANK",""),""))</f>
        <v/>
      </c>
      <c r="J121" s="85" t="str">
        <f>IF('Census Input Tab'!$O152="NO","Missing Data",IF('Census Input Tab'!$T152=1,IF('Census Input Tab'!$O152="BLANK","BLANK",""),""))</f>
        <v/>
      </c>
      <c r="K121" s="114" t="str">
        <f>IF('Census Input Tab'!$O152="NO","Missing Data",IF(OR($L121="",$L121="BLANK"),IF('Census Input Tab'!O152="BLANK","BLANK",""),IFERROR(INDEX(States,MATCH($L121,Zip_Codes_asTEXT,0)),"Manually enter State")))</f>
        <v/>
      </c>
      <c r="L121" s="85" t="str">
        <f>IF('Census Input Tab'!$O152="NO","Missing Data",IF('Census Input Tab'!T152=1,IF('Census Input Tab'!O152="BLANK","BLANK",""),IF($W121="ZIP CODE NOT IN EV4","Manually enter Zip",$W121)))</f>
        <v/>
      </c>
      <c r="M121" s="85" t="str">
        <f>IF('Census Input Tab'!$O152="NO","Missing Data",IF('Census Input Tab'!T152=1,IF('Census Input Tab'!O152="BLANK","BLANK",""),IF($Y121="ZIP CODE NOT IN EV4","Manually enter Work Zip",$Y121)))</f>
        <v/>
      </c>
      <c r="N121" s="156" t="str">
        <f>IF('Census Input Tab'!$O152="NO","Missing Data",IF('Census Input Tab'!$T152=1,IF('Census Input Tab'!$O152="BLANK","BLANK",""),""))</f>
        <v/>
      </c>
      <c r="O121" s="85" t="str">
        <f>IF('Census Input Tab'!$O152="NO","Missing Data",IF('Census Input Tab'!$T152=1,IF('Census Input Tab'!$O152="BLANK","BLANK",""),""))</f>
        <v/>
      </c>
      <c r="P121" s="81" t="str">
        <f>IF('Census Input Tab'!$O152="NO","Missing Data",IF('Census Input Tab'!T152=1,IF('Census Input Tab'!O152="BLANK","BLANK",""),INDEX('SBMP Underwritten Census'!$S$19:$S$23,MATCH('Census Input Tab'!F152,'SBMP Underwritten Census'!$T$19:$T$23,0))))</f>
        <v/>
      </c>
      <c r="Q121" s="81" t="str">
        <f>IF('Census Input Tab'!$O152="NO","Missing Data",IF('Census Input Tab'!T152=1,IF('Census Input Tab'!O152="BLANK","BLANK",""),IF(AND('Census Input Tab'!G152="",'Census Input Tab'!$O152="YES"),"",INDEX('SBMP Underwritten Census'!$S$27:$S$31,MATCH('Census Input Tab'!G152,'SBMP Underwritten Census'!$T$27:$T$31,0)))))</f>
        <v/>
      </c>
      <c r="V121" s="111">
        <f>IF('Census Input Tab'!O152&lt;&gt;"YES",0,1*'Census Input Tab'!$C152)</f>
        <v>0</v>
      </c>
      <c r="W121" s="111" t="str">
        <f t="shared" si="2"/>
        <v/>
      </c>
      <c r="X121" s="111">
        <f>IF('Census Input Tab'!O152&lt;&gt;"YES",0,1*'Census Input Tab'!J152)</f>
        <v>0</v>
      </c>
      <c r="Y121" s="111" t="str">
        <f t="shared" si="3"/>
        <v/>
      </c>
    </row>
    <row r="122" spans="1:25">
      <c r="A122" s="81" t="str">
        <f>IF('Census Input Tab'!$O153="NO","Missing Data",IF('Census Input Tab'!$T153=1,IF('Census Input Tab'!$O153="BLANK","BLANK",""),INDEX($S$3:$S$5,MATCH('Census Input Tab'!H153,$T$3:$T$5,0))))</f>
        <v/>
      </c>
      <c r="B122" s="81" t="str">
        <f>IF('Census Input Tab'!$O153="NO","Missing Data",IF('Census Input Tab'!$T153=1,IF('Census Input Tab'!$O153="BLANK","BLANK",""),IF('Census Input Tab'!I153="St Con","COBRA",IF('Census Input Tab'!I153="","",'Census Input Tab'!I153))))</f>
        <v/>
      </c>
      <c r="C122" s="81" t="str">
        <f>IF('Census Input Tab'!$O153="NO","Missing Data",IF('Census Input Tab'!$T153=1,IF('Census Input Tab'!$O153="BLANK","BLANK",""),'Census Input Tab'!B153))</f>
        <v/>
      </c>
      <c r="D122" s="81" t="str">
        <f>IF('Census Input Tab'!$O153="NO","Missing Data",IF('Census Input Tab'!$T153=1,IF('Census Input Tab'!$O153="BLANK","BLANK",""),'Census Input Tab'!A153))</f>
        <v/>
      </c>
      <c r="E122" s="85" t="str">
        <f>IF('Census Input Tab'!$O153="NO","Missing Data",IF('Census Input Tab'!$T153=1,IF('Census Input Tab'!$O153="BLANK","BLANK",""),""))</f>
        <v/>
      </c>
      <c r="F122" s="83" t="str">
        <f>IF('Census Input Tab'!$O153="NO","Missing Data",IF('Census Input Tab'!T153=1,IF('Census Input Tab'!O153="BLANK","BLANK",""),'Census Input Tab'!D153))</f>
        <v/>
      </c>
      <c r="G122" s="81" t="str">
        <f>IF('Census Input Tab'!$O153="NO","Missing Data",IF('Census Input Tab'!T153=1,IF('Census Input Tab'!O153="BLANK","BLANK",""),'Census Input Tab'!E153))</f>
        <v/>
      </c>
      <c r="H122" s="85" t="str">
        <f>IF('Census Input Tab'!$O153="NO","Missing Data",IF('Census Input Tab'!$T153=1,IF('Census Input Tab'!$O153="BLANK","BLANK",""),""))</f>
        <v/>
      </c>
      <c r="I122" s="85" t="str">
        <f>IF('Census Input Tab'!$O153="NO","Missing Data",IF('Census Input Tab'!$T153=1,IF('Census Input Tab'!$O153="BLANK","BLANK",""),""))</f>
        <v/>
      </c>
      <c r="J122" s="85" t="str">
        <f>IF('Census Input Tab'!$O153="NO","Missing Data",IF('Census Input Tab'!$T153=1,IF('Census Input Tab'!$O153="BLANK","BLANK",""),""))</f>
        <v/>
      </c>
      <c r="K122" s="114" t="str">
        <f>IF('Census Input Tab'!$O153="NO","Missing Data",IF(OR($L122="",$L122="BLANK"),IF('Census Input Tab'!O153="BLANK","BLANK",""),IFERROR(INDEX(States,MATCH($L122,Zip_Codes_asTEXT,0)),"Manually enter State")))</f>
        <v/>
      </c>
      <c r="L122" s="85" t="str">
        <f>IF('Census Input Tab'!$O153="NO","Missing Data",IF('Census Input Tab'!T153=1,IF('Census Input Tab'!O153="BLANK","BLANK",""),IF($W122="ZIP CODE NOT IN EV4","Manually enter Zip",$W122)))</f>
        <v/>
      </c>
      <c r="M122" s="85" t="str">
        <f>IF('Census Input Tab'!$O153="NO","Missing Data",IF('Census Input Tab'!T153=1,IF('Census Input Tab'!O153="BLANK","BLANK",""),IF($Y122="ZIP CODE NOT IN EV4","Manually enter Work Zip",$Y122)))</f>
        <v/>
      </c>
      <c r="N122" s="156" t="str">
        <f>IF('Census Input Tab'!$O153="NO","Missing Data",IF('Census Input Tab'!$T153=1,IF('Census Input Tab'!$O153="BLANK","BLANK",""),""))</f>
        <v/>
      </c>
      <c r="O122" s="85" t="str">
        <f>IF('Census Input Tab'!$O153="NO","Missing Data",IF('Census Input Tab'!$T153=1,IF('Census Input Tab'!$O153="BLANK","BLANK",""),""))</f>
        <v/>
      </c>
      <c r="P122" s="81" t="str">
        <f>IF('Census Input Tab'!$O153="NO","Missing Data",IF('Census Input Tab'!T153=1,IF('Census Input Tab'!O153="BLANK","BLANK",""),INDEX('SBMP Underwritten Census'!$S$19:$S$23,MATCH('Census Input Tab'!F153,'SBMP Underwritten Census'!$T$19:$T$23,0))))</f>
        <v/>
      </c>
      <c r="Q122" s="81" t="str">
        <f>IF('Census Input Tab'!$O153="NO","Missing Data",IF('Census Input Tab'!T153=1,IF('Census Input Tab'!O153="BLANK","BLANK",""),IF(AND('Census Input Tab'!G153="",'Census Input Tab'!$O153="YES"),"",INDEX('SBMP Underwritten Census'!$S$27:$S$31,MATCH('Census Input Tab'!G153,'SBMP Underwritten Census'!$T$27:$T$31,0)))))</f>
        <v/>
      </c>
      <c r="V122" s="111">
        <f>IF('Census Input Tab'!O153&lt;&gt;"YES",0,1*'Census Input Tab'!$C153)</f>
        <v>0</v>
      </c>
      <c r="W122" s="111" t="str">
        <f t="shared" si="2"/>
        <v/>
      </c>
      <c r="X122" s="111">
        <f>IF('Census Input Tab'!O153&lt;&gt;"YES",0,1*'Census Input Tab'!J153)</f>
        <v>0</v>
      </c>
      <c r="Y122" s="111" t="str">
        <f t="shared" si="3"/>
        <v/>
      </c>
    </row>
    <row r="123" spans="1:25">
      <c r="A123" s="81" t="str">
        <f>IF('Census Input Tab'!$O154="NO","Missing Data",IF('Census Input Tab'!$T154=1,IF('Census Input Tab'!$O154="BLANK","BLANK",""),INDEX($S$3:$S$5,MATCH('Census Input Tab'!H154,$T$3:$T$5,0))))</f>
        <v/>
      </c>
      <c r="B123" s="81" t="str">
        <f>IF('Census Input Tab'!$O154="NO","Missing Data",IF('Census Input Tab'!$T154=1,IF('Census Input Tab'!$O154="BLANK","BLANK",""),IF('Census Input Tab'!I154="St Con","COBRA",IF('Census Input Tab'!I154="","",'Census Input Tab'!I154))))</f>
        <v/>
      </c>
      <c r="C123" s="81" t="str">
        <f>IF('Census Input Tab'!$O154="NO","Missing Data",IF('Census Input Tab'!$T154=1,IF('Census Input Tab'!$O154="BLANK","BLANK",""),'Census Input Tab'!B154))</f>
        <v/>
      </c>
      <c r="D123" s="81" t="str">
        <f>IF('Census Input Tab'!$O154="NO","Missing Data",IF('Census Input Tab'!$T154=1,IF('Census Input Tab'!$O154="BLANK","BLANK",""),'Census Input Tab'!A154))</f>
        <v/>
      </c>
      <c r="E123" s="85" t="str">
        <f>IF('Census Input Tab'!$O154="NO","Missing Data",IF('Census Input Tab'!$T154=1,IF('Census Input Tab'!$O154="BLANK","BLANK",""),""))</f>
        <v/>
      </c>
      <c r="F123" s="83" t="str">
        <f>IF('Census Input Tab'!$O154="NO","Missing Data",IF('Census Input Tab'!T154=1,IF('Census Input Tab'!O154="BLANK","BLANK",""),'Census Input Tab'!D154))</f>
        <v/>
      </c>
      <c r="G123" s="81" t="str">
        <f>IF('Census Input Tab'!$O154="NO","Missing Data",IF('Census Input Tab'!T154=1,IF('Census Input Tab'!O154="BLANK","BLANK",""),'Census Input Tab'!E154))</f>
        <v/>
      </c>
      <c r="H123" s="85" t="str">
        <f>IF('Census Input Tab'!$O154="NO","Missing Data",IF('Census Input Tab'!$T154=1,IF('Census Input Tab'!$O154="BLANK","BLANK",""),""))</f>
        <v/>
      </c>
      <c r="I123" s="85" t="str">
        <f>IF('Census Input Tab'!$O154="NO","Missing Data",IF('Census Input Tab'!$T154=1,IF('Census Input Tab'!$O154="BLANK","BLANK",""),""))</f>
        <v/>
      </c>
      <c r="J123" s="85" t="str">
        <f>IF('Census Input Tab'!$O154="NO","Missing Data",IF('Census Input Tab'!$T154=1,IF('Census Input Tab'!$O154="BLANK","BLANK",""),""))</f>
        <v/>
      </c>
      <c r="K123" s="114" t="str">
        <f>IF('Census Input Tab'!$O154="NO","Missing Data",IF(OR($L123="",$L123="BLANK"),IF('Census Input Tab'!O154="BLANK","BLANK",""),IFERROR(INDEX(States,MATCH($L123,Zip_Codes_asTEXT,0)),"Manually enter State")))</f>
        <v/>
      </c>
      <c r="L123" s="85" t="str">
        <f>IF('Census Input Tab'!$O154="NO","Missing Data",IF('Census Input Tab'!T154=1,IF('Census Input Tab'!O154="BLANK","BLANK",""),IF($W123="ZIP CODE NOT IN EV4","Manually enter Zip",$W123)))</f>
        <v/>
      </c>
      <c r="M123" s="85" t="str">
        <f>IF('Census Input Tab'!$O154="NO","Missing Data",IF('Census Input Tab'!T154=1,IF('Census Input Tab'!O154="BLANK","BLANK",""),IF($Y123="ZIP CODE NOT IN EV4","Manually enter Work Zip",$Y123)))</f>
        <v/>
      </c>
      <c r="N123" s="156" t="str">
        <f>IF('Census Input Tab'!$O154="NO","Missing Data",IF('Census Input Tab'!$T154=1,IF('Census Input Tab'!$O154="BLANK","BLANK",""),""))</f>
        <v/>
      </c>
      <c r="O123" s="85" t="str">
        <f>IF('Census Input Tab'!$O154="NO","Missing Data",IF('Census Input Tab'!$T154=1,IF('Census Input Tab'!$O154="BLANK","BLANK",""),""))</f>
        <v/>
      </c>
      <c r="P123" s="81" t="str">
        <f>IF('Census Input Tab'!$O154="NO","Missing Data",IF('Census Input Tab'!T154=1,IF('Census Input Tab'!O154="BLANK","BLANK",""),INDEX('SBMP Underwritten Census'!$S$19:$S$23,MATCH('Census Input Tab'!F154,'SBMP Underwritten Census'!$T$19:$T$23,0))))</f>
        <v/>
      </c>
      <c r="Q123" s="81" t="str">
        <f>IF('Census Input Tab'!$O154="NO","Missing Data",IF('Census Input Tab'!T154=1,IF('Census Input Tab'!O154="BLANK","BLANK",""),IF(AND('Census Input Tab'!G154="",'Census Input Tab'!$O154="YES"),"",INDEX('SBMP Underwritten Census'!$S$27:$S$31,MATCH('Census Input Tab'!G154,'SBMP Underwritten Census'!$T$27:$T$31,0)))))</f>
        <v/>
      </c>
      <c r="V123" s="111">
        <f>IF('Census Input Tab'!O154&lt;&gt;"YES",0,1*'Census Input Tab'!$C154)</f>
        <v>0</v>
      </c>
      <c r="W123" s="111" t="str">
        <f t="shared" si="2"/>
        <v/>
      </c>
      <c r="X123" s="111">
        <f>IF('Census Input Tab'!O154&lt;&gt;"YES",0,1*'Census Input Tab'!J154)</f>
        <v>0</v>
      </c>
      <c r="Y123" s="111" t="str">
        <f t="shared" si="3"/>
        <v/>
      </c>
    </row>
    <row r="124" spans="1:25">
      <c r="A124" s="81" t="str">
        <f>IF('Census Input Tab'!$O155="NO","Missing Data",IF('Census Input Tab'!$T155=1,IF('Census Input Tab'!$O155="BLANK","BLANK",""),INDEX($S$3:$S$5,MATCH('Census Input Tab'!H155,$T$3:$T$5,0))))</f>
        <v/>
      </c>
      <c r="B124" s="81" t="str">
        <f>IF('Census Input Tab'!$O155="NO","Missing Data",IF('Census Input Tab'!$T155=1,IF('Census Input Tab'!$O155="BLANK","BLANK",""),IF('Census Input Tab'!I155="St Con","COBRA",IF('Census Input Tab'!I155="","",'Census Input Tab'!I155))))</f>
        <v/>
      </c>
      <c r="C124" s="81" t="str">
        <f>IF('Census Input Tab'!$O155="NO","Missing Data",IF('Census Input Tab'!$T155=1,IF('Census Input Tab'!$O155="BLANK","BLANK",""),'Census Input Tab'!B155))</f>
        <v/>
      </c>
      <c r="D124" s="81" t="str">
        <f>IF('Census Input Tab'!$O155="NO","Missing Data",IF('Census Input Tab'!$T155=1,IF('Census Input Tab'!$O155="BLANK","BLANK",""),'Census Input Tab'!A155))</f>
        <v/>
      </c>
      <c r="E124" s="85" t="str">
        <f>IF('Census Input Tab'!$O155="NO","Missing Data",IF('Census Input Tab'!$T155=1,IF('Census Input Tab'!$O155="BLANK","BLANK",""),""))</f>
        <v/>
      </c>
      <c r="F124" s="83" t="str">
        <f>IF('Census Input Tab'!$O155="NO","Missing Data",IF('Census Input Tab'!T155=1,IF('Census Input Tab'!O155="BLANK","BLANK",""),'Census Input Tab'!D155))</f>
        <v/>
      </c>
      <c r="G124" s="81" t="str">
        <f>IF('Census Input Tab'!$O155="NO","Missing Data",IF('Census Input Tab'!T155=1,IF('Census Input Tab'!O155="BLANK","BLANK",""),'Census Input Tab'!E155))</f>
        <v/>
      </c>
      <c r="H124" s="85" t="str">
        <f>IF('Census Input Tab'!$O155="NO","Missing Data",IF('Census Input Tab'!$T155=1,IF('Census Input Tab'!$O155="BLANK","BLANK",""),""))</f>
        <v/>
      </c>
      <c r="I124" s="85" t="str">
        <f>IF('Census Input Tab'!$O155="NO","Missing Data",IF('Census Input Tab'!$T155=1,IF('Census Input Tab'!$O155="BLANK","BLANK",""),""))</f>
        <v/>
      </c>
      <c r="J124" s="85" t="str">
        <f>IF('Census Input Tab'!$O155="NO","Missing Data",IF('Census Input Tab'!$T155=1,IF('Census Input Tab'!$O155="BLANK","BLANK",""),""))</f>
        <v/>
      </c>
      <c r="K124" s="114" t="str">
        <f>IF('Census Input Tab'!$O155="NO","Missing Data",IF(OR($L124="",$L124="BLANK"),IF('Census Input Tab'!O155="BLANK","BLANK",""),IFERROR(INDEX(States,MATCH($L124,Zip_Codes_asTEXT,0)),"Manually enter State")))</f>
        <v/>
      </c>
      <c r="L124" s="85" t="str">
        <f>IF('Census Input Tab'!$O155="NO","Missing Data",IF('Census Input Tab'!T155=1,IF('Census Input Tab'!O155="BLANK","BLANK",""),IF($W124="ZIP CODE NOT IN EV4","Manually enter Zip",$W124)))</f>
        <v/>
      </c>
      <c r="M124" s="85" t="str">
        <f>IF('Census Input Tab'!$O155="NO","Missing Data",IF('Census Input Tab'!T155=1,IF('Census Input Tab'!O155="BLANK","BLANK",""),IF($Y124="ZIP CODE NOT IN EV4","Manually enter Work Zip",$Y124)))</f>
        <v/>
      </c>
      <c r="N124" s="156" t="str">
        <f>IF('Census Input Tab'!$O155="NO","Missing Data",IF('Census Input Tab'!$T155=1,IF('Census Input Tab'!$O155="BLANK","BLANK",""),""))</f>
        <v/>
      </c>
      <c r="O124" s="85" t="str">
        <f>IF('Census Input Tab'!$O155="NO","Missing Data",IF('Census Input Tab'!$T155=1,IF('Census Input Tab'!$O155="BLANK","BLANK",""),""))</f>
        <v/>
      </c>
      <c r="P124" s="81" t="str">
        <f>IF('Census Input Tab'!$O155="NO","Missing Data",IF('Census Input Tab'!T155=1,IF('Census Input Tab'!O155="BLANK","BLANK",""),INDEX('SBMP Underwritten Census'!$S$19:$S$23,MATCH('Census Input Tab'!F155,'SBMP Underwritten Census'!$T$19:$T$23,0))))</f>
        <v/>
      </c>
      <c r="Q124" s="81" t="str">
        <f>IF('Census Input Tab'!$O155="NO","Missing Data",IF('Census Input Tab'!T155=1,IF('Census Input Tab'!O155="BLANK","BLANK",""),IF(AND('Census Input Tab'!G155="",'Census Input Tab'!$O155="YES"),"",INDEX('SBMP Underwritten Census'!$S$27:$S$31,MATCH('Census Input Tab'!G155,'SBMP Underwritten Census'!$T$27:$T$31,0)))))</f>
        <v/>
      </c>
      <c r="V124" s="111">
        <f>IF('Census Input Tab'!O155&lt;&gt;"YES",0,1*'Census Input Tab'!$C155)</f>
        <v>0</v>
      </c>
      <c r="W124" s="111" t="str">
        <f t="shared" si="2"/>
        <v/>
      </c>
      <c r="X124" s="111">
        <f>IF('Census Input Tab'!O155&lt;&gt;"YES",0,1*'Census Input Tab'!J155)</f>
        <v>0</v>
      </c>
      <c r="Y124" s="111" t="str">
        <f t="shared" si="3"/>
        <v/>
      </c>
    </row>
    <row r="125" spans="1:25">
      <c r="A125" s="81" t="str">
        <f>IF('Census Input Tab'!$O156="NO","Missing Data",IF('Census Input Tab'!$T156=1,IF('Census Input Tab'!$O156="BLANK","BLANK",""),INDEX($S$3:$S$5,MATCH('Census Input Tab'!H156,$T$3:$T$5,0))))</f>
        <v/>
      </c>
      <c r="B125" s="81" t="str">
        <f>IF('Census Input Tab'!$O156="NO","Missing Data",IF('Census Input Tab'!$T156=1,IF('Census Input Tab'!$O156="BLANK","BLANK",""),IF('Census Input Tab'!I156="St Con","COBRA",IF('Census Input Tab'!I156="","",'Census Input Tab'!I156))))</f>
        <v/>
      </c>
      <c r="C125" s="81" t="str">
        <f>IF('Census Input Tab'!$O156="NO","Missing Data",IF('Census Input Tab'!$T156=1,IF('Census Input Tab'!$O156="BLANK","BLANK",""),'Census Input Tab'!B156))</f>
        <v/>
      </c>
      <c r="D125" s="81" t="str">
        <f>IF('Census Input Tab'!$O156="NO","Missing Data",IF('Census Input Tab'!$T156=1,IF('Census Input Tab'!$O156="BLANK","BLANK",""),'Census Input Tab'!A156))</f>
        <v/>
      </c>
      <c r="E125" s="85" t="str">
        <f>IF('Census Input Tab'!$O156="NO","Missing Data",IF('Census Input Tab'!$T156=1,IF('Census Input Tab'!$O156="BLANK","BLANK",""),""))</f>
        <v/>
      </c>
      <c r="F125" s="83" t="str">
        <f>IF('Census Input Tab'!$O156="NO","Missing Data",IF('Census Input Tab'!T156=1,IF('Census Input Tab'!O156="BLANK","BLANK",""),'Census Input Tab'!D156))</f>
        <v/>
      </c>
      <c r="G125" s="81" t="str">
        <f>IF('Census Input Tab'!$O156="NO","Missing Data",IF('Census Input Tab'!T156=1,IF('Census Input Tab'!O156="BLANK","BLANK",""),'Census Input Tab'!E156))</f>
        <v/>
      </c>
      <c r="H125" s="85" t="str">
        <f>IF('Census Input Tab'!$O156="NO","Missing Data",IF('Census Input Tab'!$T156=1,IF('Census Input Tab'!$O156="BLANK","BLANK",""),""))</f>
        <v/>
      </c>
      <c r="I125" s="85" t="str">
        <f>IF('Census Input Tab'!$O156="NO","Missing Data",IF('Census Input Tab'!$T156=1,IF('Census Input Tab'!$O156="BLANK","BLANK",""),""))</f>
        <v/>
      </c>
      <c r="J125" s="85" t="str">
        <f>IF('Census Input Tab'!$O156="NO","Missing Data",IF('Census Input Tab'!$T156=1,IF('Census Input Tab'!$O156="BLANK","BLANK",""),""))</f>
        <v/>
      </c>
      <c r="K125" s="114" t="str">
        <f>IF('Census Input Tab'!$O156="NO","Missing Data",IF(OR($L125="",$L125="BLANK"),IF('Census Input Tab'!O156="BLANK","BLANK",""),IFERROR(INDEX(States,MATCH($L125,Zip_Codes_asTEXT,0)),"Manually enter State")))</f>
        <v/>
      </c>
      <c r="L125" s="85" t="str">
        <f>IF('Census Input Tab'!$O156="NO","Missing Data",IF('Census Input Tab'!T156=1,IF('Census Input Tab'!O156="BLANK","BLANK",""),IF($W125="ZIP CODE NOT IN EV4","Manually enter Zip",$W125)))</f>
        <v/>
      </c>
      <c r="M125" s="85" t="str">
        <f>IF('Census Input Tab'!$O156="NO","Missing Data",IF('Census Input Tab'!T156=1,IF('Census Input Tab'!O156="BLANK","BLANK",""),IF($Y125="ZIP CODE NOT IN EV4","Manually enter Work Zip",$Y125)))</f>
        <v/>
      </c>
      <c r="N125" s="156" t="str">
        <f>IF('Census Input Tab'!$O156="NO","Missing Data",IF('Census Input Tab'!$T156=1,IF('Census Input Tab'!$O156="BLANK","BLANK",""),""))</f>
        <v/>
      </c>
      <c r="O125" s="85" t="str">
        <f>IF('Census Input Tab'!$O156="NO","Missing Data",IF('Census Input Tab'!$T156=1,IF('Census Input Tab'!$O156="BLANK","BLANK",""),""))</f>
        <v/>
      </c>
      <c r="P125" s="81" t="str">
        <f>IF('Census Input Tab'!$O156="NO","Missing Data",IF('Census Input Tab'!T156=1,IF('Census Input Tab'!O156="BLANK","BLANK",""),INDEX('SBMP Underwritten Census'!$S$19:$S$23,MATCH('Census Input Tab'!F156,'SBMP Underwritten Census'!$T$19:$T$23,0))))</f>
        <v/>
      </c>
      <c r="Q125" s="81" t="str">
        <f>IF('Census Input Tab'!$O156="NO","Missing Data",IF('Census Input Tab'!T156=1,IF('Census Input Tab'!O156="BLANK","BLANK",""),IF(AND('Census Input Tab'!G156="",'Census Input Tab'!$O156="YES"),"",INDEX('SBMP Underwritten Census'!$S$27:$S$31,MATCH('Census Input Tab'!G156,'SBMP Underwritten Census'!$T$27:$T$31,0)))))</f>
        <v/>
      </c>
      <c r="V125" s="111">
        <f>IF('Census Input Tab'!O156&lt;&gt;"YES",0,1*'Census Input Tab'!$C156)</f>
        <v>0</v>
      </c>
      <c r="W125" s="111" t="str">
        <f t="shared" si="2"/>
        <v/>
      </c>
      <c r="X125" s="111">
        <f>IF('Census Input Tab'!O156&lt;&gt;"YES",0,1*'Census Input Tab'!J156)</f>
        <v>0</v>
      </c>
      <c r="Y125" s="111" t="str">
        <f t="shared" si="3"/>
        <v/>
      </c>
    </row>
    <row r="126" spans="1:25">
      <c r="A126" s="81" t="str">
        <f>IF('Census Input Tab'!$O157="NO","Missing Data",IF('Census Input Tab'!$T157=1,IF('Census Input Tab'!$O157="BLANK","BLANK",""),INDEX($S$3:$S$5,MATCH('Census Input Tab'!H157,$T$3:$T$5,0))))</f>
        <v/>
      </c>
      <c r="B126" s="81" t="str">
        <f>IF('Census Input Tab'!$O157="NO","Missing Data",IF('Census Input Tab'!$T157=1,IF('Census Input Tab'!$O157="BLANK","BLANK",""),IF('Census Input Tab'!I157="St Con","COBRA",IF('Census Input Tab'!I157="","",'Census Input Tab'!I157))))</f>
        <v/>
      </c>
      <c r="C126" s="81" t="str">
        <f>IF('Census Input Tab'!$O157="NO","Missing Data",IF('Census Input Tab'!$T157=1,IF('Census Input Tab'!$O157="BLANK","BLANK",""),'Census Input Tab'!B157))</f>
        <v/>
      </c>
      <c r="D126" s="81" t="str">
        <f>IF('Census Input Tab'!$O157="NO","Missing Data",IF('Census Input Tab'!$T157=1,IF('Census Input Tab'!$O157="BLANK","BLANK",""),'Census Input Tab'!A157))</f>
        <v/>
      </c>
      <c r="E126" s="85" t="str">
        <f>IF('Census Input Tab'!$O157="NO","Missing Data",IF('Census Input Tab'!$T157=1,IF('Census Input Tab'!$O157="BLANK","BLANK",""),""))</f>
        <v/>
      </c>
      <c r="F126" s="83" t="str">
        <f>IF('Census Input Tab'!$O157="NO","Missing Data",IF('Census Input Tab'!T157=1,IF('Census Input Tab'!O157="BLANK","BLANK",""),'Census Input Tab'!D157))</f>
        <v/>
      </c>
      <c r="G126" s="81" t="str">
        <f>IF('Census Input Tab'!$O157="NO","Missing Data",IF('Census Input Tab'!T157=1,IF('Census Input Tab'!O157="BLANK","BLANK",""),'Census Input Tab'!E157))</f>
        <v/>
      </c>
      <c r="H126" s="85" t="str">
        <f>IF('Census Input Tab'!$O157="NO","Missing Data",IF('Census Input Tab'!$T157=1,IF('Census Input Tab'!$O157="BLANK","BLANK",""),""))</f>
        <v/>
      </c>
      <c r="I126" s="85" t="str">
        <f>IF('Census Input Tab'!$O157="NO","Missing Data",IF('Census Input Tab'!$T157=1,IF('Census Input Tab'!$O157="BLANK","BLANK",""),""))</f>
        <v/>
      </c>
      <c r="J126" s="85" t="str">
        <f>IF('Census Input Tab'!$O157="NO","Missing Data",IF('Census Input Tab'!$T157=1,IF('Census Input Tab'!$O157="BLANK","BLANK",""),""))</f>
        <v/>
      </c>
      <c r="K126" s="114" t="str">
        <f>IF('Census Input Tab'!$O157="NO","Missing Data",IF(OR($L126="",$L126="BLANK"),IF('Census Input Tab'!O157="BLANK","BLANK",""),IFERROR(INDEX(States,MATCH($L126,Zip_Codes_asTEXT,0)),"Manually enter State")))</f>
        <v/>
      </c>
      <c r="L126" s="85" t="str">
        <f>IF('Census Input Tab'!$O157="NO","Missing Data",IF('Census Input Tab'!T157=1,IF('Census Input Tab'!O157="BLANK","BLANK",""),IF($W126="ZIP CODE NOT IN EV4","Manually enter Zip",$W126)))</f>
        <v/>
      </c>
      <c r="M126" s="85" t="str">
        <f>IF('Census Input Tab'!$O157="NO","Missing Data",IF('Census Input Tab'!T157=1,IF('Census Input Tab'!O157="BLANK","BLANK",""),IF($Y126="ZIP CODE NOT IN EV4","Manually enter Work Zip",$Y126)))</f>
        <v/>
      </c>
      <c r="N126" s="156" t="str">
        <f>IF('Census Input Tab'!$O157="NO","Missing Data",IF('Census Input Tab'!$T157=1,IF('Census Input Tab'!$O157="BLANK","BLANK",""),""))</f>
        <v/>
      </c>
      <c r="O126" s="85" t="str">
        <f>IF('Census Input Tab'!$O157="NO","Missing Data",IF('Census Input Tab'!$T157=1,IF('Census Input Tab'!$O157="BLANK","BLANK",""),""))</f>
        <v/>
      </c>
      <c r="P126" s="81" t="str">
        <f>IF('Census Input Tab'!$O157="NO","Missing Data",IF('Census Input Tab'!T157=1,IF('Census Input Tab'!O157="BLANK","BLANK",""),INDEX('SBMP Underwritten Census'!$S$19:$S$23,MATCH('Census Input Tab'!F157,'SBMP Underwritten Census'!$T$19:$T$23,0))))</f>
        <v/>
      </c>
      <c r="Q126" s="81" t="str">
        <f>IF('Census Input Tab'!$O157="NO","Missing Data",IF('Census Input Tab'!T157=1,IF('Census Input Tab'!O157="BLANK","BLANK",""),IF(AND('Census Input Tab'!G157="",'Census Input Tab'!$O157="YES"),"",INDEX('SBMP Underwritten Census'!$S$27:$S$31,MATCH('Census Input Tab'!G157,'SBMP Underwritten Census'!$T$27:$T$31,0)))))</f>
        <v/>
      </c>
      <c r="V126" s="111">
        <f>IF('Census Input Tab'!O157&lt;&gt;"YES",0,1*'Census Input Tab'!$C157)</f>
        <v>0</v>
      </c>
      <c r="W126" s="111" t="str">
        <f t="shared" si="2"/>
        <v/>
      </c>
      <c r="X126" s="111">
        <f>IF('Census Input Tab'!O157&lt;&gt;"YES",0,1*'Census Input Tab'!J157)</f>
        <v>0</v>
      </c>
      <c r="Y126" s="111" t="str">
        <f t="shared" si="3"/>
        <v/>
      </c>
    </row>
    <row r="127" spans="1:25">
      <c r="A127" s="81" t="str">
        <f>IF('Census Input Tab'!$O158="NO","Missing Data",IF('Census Input Tab'!$T158=1,IF('Census Input Tab'!$O158="BLANK","BLANK",""),INDEX($S$3:$S$5,MATCH('Census Input Tab'!H158,$T$3:$T$5,0))))</f>
        <v/>
      </c>
      <c r="B127" s="81" t="str">
        <f>IF('Census Input Tab'!$O158="NO","Missing Data",IF('Census Input Tab'!$T158=1,IF('Census Input Tab'!$O158="BLANK","BLANK",""),IF('Census Input Tab'!I158="St Con","COBRA",IF('Census Input Tab'!I158="","",'Census Input Tab'!I158))))</f>
        <v/>
      </c>
      <c r="C127" s="81" t="str">
        <f>IF('Census Input Tab'!$O158="NO","Missing Data",IF('Census Input Tab'!$T158=1,IF('Census Input Tab'!$O158="BLANK","BLANK",""),'Census Input Tab'!B158))</f>
        <v/>
      </c>
      <c r="D127" s="81" t="str">
        <f>IF('Census Input Tab'!$O158="NO","Missing Data",IF('Census Input Tab'!$T158=1,IF('Census Input Tab'!$O158="BLANK","BLANK",""),'Census Input Tab'!A158))</f>
        <v/>
      </c>
      <c r="E127" s="85" t="str">
        <f>IF('Census Input Tab'!$O158="NO","Missing Data",IF('Census Input Tab'!$T158=1,IF('Census Input Tab'!$O158="BLANK","BLANK",""),""))</f>
        <v/>
      </c>
      <c r="F127" s="83" t="str">
        <f>IF('Census Input Tab'!$O158="NO","Missing Data",IF('Census Input Tab'!T158=1,IF('Census Input Tab'!O158="BLANK","BLANK",""),'Census Input Tab'!D158))</f>
        <v/>
      </c>
      <c r="G127" s="81" t="str">
        <f>IF('Census Input Tab'!$O158="NO","Missing Data",IF('Census Input Tab'!T158=1,IF('Census Input Tab'!O158="BLANK","BLANK",""),'Census Input Tab'!E158))</f>
        <v/>
      </c>
      <c r="H127" s="85" t="str">
        <f>IF('Census Input Tab'!$O158="NO","Missing Data",IF('Census Input Tab'!$T158=1,IF('Census Input Tab'!$O158="BLANK","BLANK",""),""))</f>
        <v/>
      </c>
      <c r="I127" s="85" t="str">
        <f>IF('Census Input Tab'!$O158="NO","Missing Data",IF('Census Input Tab'!$T158=1,IF('Census Input Tab'!$O158="BLANK","BLANK",""),""))</f>
        <v/>
      </c>
      <c r="J127" s="85" t="str">
        <f>IF('Census Input Tab'!$O158="NO","Missing Data",IF('Census Input Tab'!$T158=1,IF('Census Input Tab'!$O158="BLANK","BLANK",""),""))</f>
        <v/>
      </c>
      <c r="K127" s="114" t="str">
        <f>IF('Census Input Tab'!$O158="NO","Missing Data",IF(OR($L127="",$L127="BLANK"),IF('Census Input Tab'!O158="BLANK","BLANK",""),IFERROR(INDEX(States,MATCH($L127,Zip_Codes_asTEXT,0)),"Manually enter State")))</f>
        <v/>
      </c>
      <c r="L127" s="85" t="str">
        <f>IF('Census Input Tab'!$O158="NO","Missing Data",IF('Census Input Tab'!T158=1,IF('Census Input Tab'!O158="BLANK","BLANK",""),IF($W127="ZIP CODE NOT IN EV4","Manually enter Zip",$W127)))</f>
        <v/>
      </c>
      <c r="M127" s="85" t="str">
        <f>IF('Census Input Tab'!$O158="NO","Missing Data",IF('Census Input Tab'!T158=1,IF('Census Input Tab'!O158="BLANK","BLANK",""),IF($Y127="ZIP CODE NOT IN EV4","Manually enter Work Zip",$Y127)))</f>
        <v/>
      </c>
      <c r="N127" s="156" t="str">
        <f>IF('Census Input Tab'!$O158="NO","Missing Data",IF('Census Input Tab'!$T158=1,IF('Census Input Tab'!$O158="BLANK","BLANK",""),""))</f>
        <v/>
      </c>
      <c r="O127" s="85" t="str">
        <f>IF('Census Input Tab'!$O158="NO","Missing Data",IF('Census Input Tab'!$T158=1,IF('Census Input Tab'!$O158="BLANK","BLANK",""),""))</f>
        <v/>
      </c>
      <c r="P127" s="81" t="str">
        <f>IF('Census Input Tab'!$O158="NO","Missing Data",IF('Census Input Tab'!T158=1,IF('Census Input Tab'!O158="BLANK","BLANK",""),INDEX('SBMP Underwritten Census'!$S$19:$S$23,MATCH('Census Input Tab'!F158,'SBMP Underwritten Census'!$T$19:$T$23,0))))</f>
        <v/>
      </c>
      <c r="Q127" s="81" t="str">
        <f>IF('Census Input Tab'!$O158="NO","Missing Data",IF('Census Input Tab'!T158=1,IF('Census Input Tab'!O158="BLANK","BLANK",""),IF(AND('Census Input Tab'!G158="",'Census Input Tab'!$O158="YES"),"",INDEX('SBMP Underwritten Census'!$S$27:$S$31,MATCH('Census Input Tab'!G158,'SBMP Underwritten Census'!$T$27:$T$31,0)))))</f>
        <v/>
      </c>
      <c r="V127" s="111">
        <f>IF('Census Input Tab'!O158&lt;&gt;"YES",0,1*'Census Input Tab'!$C158)</f>
        <v>0</v>
      </c>
      <c r="W127" s="111" t="str">
        <f t="shared" si="2"/>
        <v/>
      </c>
      <c r="X127" s="111">
        <f>IF('Census Input Tab'!O158&lt;&gt;"YES",0,1*'Census Input Tab'!J158)</f>
        <v>0</v>
      </c>
      <c r="Y127" s="111" t="str">
        <f t="shared" si="3"/>
        <v/>
      </c>
    </row>
    <row r="128" spans="1:25">
      <c r="A128" s="81" t="str">
        <f>IF('Census Input Tab'!$O159="NO","Missing Data",IF('Census Input Tab'!$T159=1,IF('Census Input Tab'!$O159="BLANK","BLANK",""),INDEX($S$3:$S$5,MATCH('Census Input Tab'!H159,$T$3:$T$5,0))))</f>
        <v/>
      </c>
      <c r="B128" s="81" t="str">
        <f>IF('Census Input Tab'!$O159="NO","Missing Data",IF('Census Input Tab'!$T159=1,IF('Census Input Tab'!$O159="BLANK","BLANK",""),IF('Census Input Tab'!I159="St Con","COBRA",IF('Census Input Tab'!I159="","",'Census Input Tab'!I159))))</f>
        <v/>
      </c>
      <c r="C128" s="81" t="str">
        <f>IF('Census Input Tab'!$O159="NO","Missing Data",IF('Census Input Tab'!$T159=1,IF('Census Input Tab'!$O159="BLANK","BLANK",""),'Census Input Tab'!B159))</f>
        <v/>
      </c>
      <c r="D128" s="81" t="str">
        <f>IF('Census Input Tab'!$O159="NO","Missing Data",IF('Census Input Tab'!$T159=1,IF('Census Input Tab'!$O159="BLANK","BLANK",""),'Census Input Tab'!A159))</f>
        <v/>
      </c>
      <c r="E128" s="85" t="str">
        <f>IF('Census Input Tab'!$O159="NO","Missing Data",IF('Census Input Tab'!$T159=1,IF('Census Input Tab'!$O159="BLANK","BLANK",""),""))</f>
        <v/>
      </c>
      <c r="F128" s="83" t="str">
        <f>IF('Census Input Tab'!$O159="NO","Missing Data",IF('Census Input Tab'!T159=1,IF('Census Input Tab'!O159="BLANK","BLANK",""),'Census Input Tab'!D159))</f>
        <v/>
      </c>
      <c r="G128" s="81" t="str">
        <f>IF('Census Input Tab'!$O159="NO","Missing Data",IF('Census Input Tab'!T159=1,IF('Census Input Tab'!O159="BLANK","BLANK",""),'Census Input Tab'!E159))</f>
        <v/>
      </c>
      <c r="H128" s="85" t="str">
        <f>IF('Census Input Tab'!$O159="NO","Missing Data",IF('Census Input Tab'!$T159=1,IF('Census Input Tab'!$O159="BLANK","BLANK",""),""))</f>
        <v/>
      </c>
      <c r="I128" s="85" t="str">
        <f>IF('Census Input Tab'!$O159="NO","Missing Data",IF('Census Input Tab'!$T159=1,IF('Census Input Tab'!$O159="BLANK","BLANK",""),""))</f>
        <v/>
      </c>
      <c r="J128" s="85" t="str">
        <f>IF('Census Input Tab'!$O159="NO","Missing Data",IF('Census Input Tab'!$T159=1,IF('Census Input Tab'!$O159="BLANK","BLANK",""),""))</f>
        <v/>
      </c>
      <c r="K128" s="114" t="str">
        <f>IF('Census Input Tab'!$O159="NO","Missing Data",IF(OR($L128="",$L128="BLANK"),IF('Census Input Tab'!O159="BLANK","BLANK",""),IFERROR(INDEX(States,MATCH($L128,Zip_Codes_asTEXT,0)),"Manually enter State")))</f>
        <v/>
      </c>
      <c r="L128" s="85" t="str">
        <f>IF('Census Input Tab'!$O159="NO","Missing Data",IF('Census Input Tab'!T159=1,IF('Census Input Tab'!O159="BLANK","BLANK",""),IF($W128="ZIP CODE NOT IN EV4","Manually enter Zip",$W128)))</f>
        <v/>
      </c>
      <c r="M128" s="85" t="str">
        <f>IF('Census Input Tab'!$O159="NO","Missing Data",IF('Census Input Tab'!T159=1,IF('Census Input Tab'!O159="BLANK","BLANK",""),IF($Y128="ZIP CODE NOT IN EV4","Manually enter Work Zip",$Y128)))</f>
        <v/>
      </c>
      <c r="N128" s="156" t="str">
        <f>IF('Census Input Tab'!$O159="NO","Missing Data",IF('Census Input Tab'!$T159=1,IF('Census Input Tab'!$O159="BLANK","BLANK",""),""))</f>
        <v/>
      </c>
      <c r="O128" s="85" t="str">
        <f>IF('Census Input Tab'!$O159="NO","Missing Data",IF('Census Input Tab'!$T159=1,IF('Census Input Tab'!$O159="BLANK","BLANK",""),""))</f>
        <v/>
      </c>
      <c r="P128" s="81" t="str">
        <f>IF('Census Input Tab'!$O159="NO","Missing Data",IF('Census Input Tab'!T159=1,IF('Census Input Tab'!O159="BLANK","BLANK",""),INDEX('SBMP Underwritten Census'!$S$19:$S$23,MATCH('Census Input Tab'!F159,'SBMP Underwritten Census'!$T$19:$T$23,0))))</f>
        <v/>
      </c>
      <c r="Q128" s="81" t="str">
        <f>IF('Census Input Tab'!$O159="NO","Missing Data",IF('Census Input Tab'!T159=1,IF('Census Input Tab'!O159="BLANK","BLANK",""),IF(AND('Census Input Tab'!G159="",'Census Input Tab'!$O159="YES"),"",INDEX('SBMP Underwritten Census'!$S$27:$S$31,MATCH('Census Input Tab'!G159,'SBMP Underwritten Census'!$T$27:$T$31,0)))))</f>
        <v/>
      </c>
      <c r="V128" s="111">
        <f>IF('Census Input Tab'!O159&lt;&gt;"YES",0,1*'Census Input Tab'!$C159)</f>
        <v>0</v>
      </c>
      <c r="W128" s="111" t="str">
        <f t="shared" si="2"/>
        <v/>
      </c>
      <c r="X128" s="111">
        <f>IF('Census Input Tab'!O159&lt;&gt;"YES",0,1*'Census Input Tab'!J159)</f>
        <v>0</v>
      </c>
      <c r="Y128" s="111" t="str">
        <f t="shared" si="3"/>
        <v/>
      </c>
    </row>
    <row r="129" spans="1:25">
      <c r="A129" s="81" t="str">
        <f>IF('Census Input Tab'!$O160="NO","Missing Data",IF('Census Input Tab'!$T160=1,IF('Census Input Tab'!$O160="BLANK","BLANK",""),INDEX($S$3:$S$5,MATCH('Census Input Tab'!H160,$T$3:$T$5,0))))</f>
        <v/>
      </c>
      <c r="B129" s="81" t="str">
        <f>IF('Census Input Tab'!$O160="NO","Missing Data",IF('Census Input Tab'!$T160=1,IF('Census Input Tab'!$O160="BLANK","BLANK",""),IF('Census Input Tab'!I160="St Con","COBRA",IF('Census Input Tab'!I160="","",'Census Input Tab'!I160))))</f>
        <v/>
      </c>
      <c r="C129" s="81" t="str">
        <f>IF('Census Input Tab'!$O160="NO","Missing Data",IF('Census Input Tab'!$T160=1,IF('Census Input Tab'!$O160="BLANK","BLANK",""),'Census Input Tab'!B160))</f>
        <v/>
      </c>
      <c r="D129" s="81" t="str">
        <f>IF('Census Input Tab'!$O160="NO","Missing Data",IF('Census Input Tab'!$T160=1,IF('Census Input Tab'!$O160="BLANK","BLANK",""),'Census Input Tab'!A160))</f>
        <v/>
      </c>
      <c r="E129" s="85" t="str">
        <f>IF('Census Input Tab'!$O160="NO","Missing Data",IF('Census Input Tab'!$T160=1,IF('Census Input Tab'!$O160="BLANK","BLANK",""),""))</f>
        <v/>
      </c>
      <c r="F129" s="83" t="str">
        <f>IF('Census Input Tab'!$O160="NO","Missing Data",IF('Census Input Tab'!T160=1,IF('Census Input Tab'!O160="BLANK","BLANK",""),'Census Input Tab'!D160))</f>
        <v/>
      </c>
      <c r="G129" s="81" t="str">
        <f>IF('Census Input Tab'!$O160="NO","Missing Data",IF('Census Input Tab'!T160=1,IF('Census Input Tab'!O160="BLANK","BLANK",""),'Census Input Tab'!E160))</f>
        <v/>
      </c>
      <c r="H129" s="85" t="str">
        <f>IF('Census Input Tab'!$O160="NO","Missing Data",IF('Census Input Tab'!$T160=1,IF('Census Input Tab'!$O160="BLANK","BLANK",""),""))</f>
        <v/>
      </c>
      <c r="I129" s="85" t="str">
        <f>IF('Census Input Tab'!$O160="NO","Missing Data",IF('Census Input Tab'!$T160=1,IF('Census Input Tab'!$O160="BLANK","BLANK",""),""))</f>
        <v/>
      </c>
      <c r="J129" s="85" t="str">
        <f>IF('Census Input Tab'!$O160="NO","Missing Data",IF('Census Input Tab'!$T160=1,IF('Census Input Tab'!$O160="BLANK","BLANK",""),""))</f>
        <v/>
      </c>
      <c r="K129" s="114" t="str">
        <f>IF('Census Input Tab'!$O160="NO","Missing Data",IF(OR($L129="",$L129="BLANK"),IF('Census Input Tab'!O160="BLANK","BLANK",""),IFERROR(INDEX(States,MATCH($L129,Zip_Codes_asTEXT,0)),"Manually enter State")))</f>
        <v/>
      </c>
      <c r="L129" s="85" t="str">
        <f>IF('Census Input Tab'!$O160="NO","Missing Data",IF('Census Input Tab'!T160=1,IF('Census Input Tab'!O160="BLANK","BLANK",""),IF($W129="ZIP CODE NOT IN EV4","Manually enter Zip",$W129)))</f>
        <v/>
      </c>
      <c r="M129" s="85" t="str">
        <f>IF('Census Input Tab'!$O160="NO","Missing Data",IF('Census Input Tab'!T160=1,IF('Census Input Tab'!O160="BLANK","BLANK",""),IF($Y129="ZIP CODE NOT IN EV4","Manually enter Work Zip",$Y129)))</f>
        <v/>
      </c>
      <c r="N129" s="156" t="str">
        <f>IF('Census Input Tab'!$O160="NO","Missing Data",IF('Census Input Tab'!$T160=1,IF('Census Input Tab'!$O160="BLANK","BLANK",""),""))</f>
        <v/>
      </c>
      <c r="O129" s="85" t="str">
        <f>IF('Census Input Tab'!$O160="NO","Missing Data",IF('Census Input Tab'!$T160=1,IF('Census Input Tab'!$O160="BLANK","BLANK",""),""))</f>
        <v/>
      </c>
      <c r="P129" s="81" t="str">
        <f>IF('Census Input Tab'!$O160="NO","Missing Data",IF('Census Input Tab'!T160=1,IF('Census Input Tab'!O160="BLANK","BLANK",""),INDEX('SBMP Underwritten Census'!$S$19:$S$23,MATCH('Census Input Tab'!F160,'SBMP Underwritten Census'!$T$19:$T$23,0))))</f>
        <v/>
      </c>
      <c r="Q129" s="81" t="str">
        <f>IF('Census Input Tab'!$O160="NO","Missing Data",IF('Census Input Tab'!T160=1,IF('Census Input Tab'!O160="BLANK","BLANK",""),IF(AND('Census Input Tab'!G160="",'Census Input Tab'!$O160="YES"),"",INDEX('SBMP Underwritten Census'!$S$27:$S$31,MATCH('Census Input Tab'!G160,'SBMP Underwritten Census'!$T$27:$T$31,0)))))</f>
        <v/>
      </c>
      <c r="V129" s="111">
        <f>IF('Census Input Tab'!O160&lt;&gt;"YES",0,1*'Census Input Tab'!$C160)</f>
        <v>0</v>
      </c>
      <c r="W129" s="111" t="str">
        <f t="shared" si="2"/>
        <v/>
      </c>
      <c r="X129" s="111">
        <f>IF('Census Input Tab'!O160&lt;&gt;"YES",0,1*'Census Input Tab'!J160)</f>
        <v>0</v>
      </c>
      <c r="Y129" s="111" t="str">
        <f t="shared" si="3"/>
        <v/>
      </c>
    </row>
    <row r="130" spans="1:25">
      <c r="A130" s="81" t="str">
        <f>IF('Census Input Tab'!$O161="NO","Missing Data",IF('Census Input Tab'!$T161=1,IF('Census Input Tab'!$O161="BLANK","BLANK",""),INDEX($S$3:$S$5,MATCH('Census Input Tab'!H161,$T$3:$T$5,0))))</f>
        <v/>
      </c>
      <c r="B130" s="81" t="str">
        <f>IF('Census Input Tab'!$O161="NO","Missing Data",IF('Census Input Tab'!$T161=1,IF('Census Input Tab'!$O161="BLANK","BLANK",""),IF('Census Input Tab'!I161="St Con","COBRA",IF('Census Input Tab'!I161="","",'Census Input Tab'!I161))))</f>
        <v/>
      </c>
      <c r="C130" s="81" t="str">
        <f>IF('Census Input Tab'!$O161="NO","Missing Data",IF('Census Input Tab'!$T161=1,IF('Census Input Tab'!$O161="BLANK","BLANK",""),'Census Input Tab'!B161))</f>
        <v/>
      </c>
      <c r="D130" s="81" t="str">
        <f>IF('Census Input Tab'!$O161="NO","Missing Data",IF('Census Input Tab'!$T161=1,IF('Census Input Tab'!$O161="BLANK","BLANK",""),'Census Input Tab'!A161))</f>
        <v/>
      </c>
      <c r="E130" s="85" t="str">
        <f>IF('Census Input Tab'!$O161="NO","Missing Data",IF('Census Input Tab'!$T161=1,IF('Census Input Tab'!$O161="BLANK","BLANK",""),""))</f>
        <v/>
      </c>
      <c r="F130" s="83" t="str">
        <f>IF('Census Input Tab'!$O161="NO","Missing Data",IF('Census Input Tab'!T161=1,IF('Census Input Tab'!O161="BLANK","BLANK",""),'Census Input Tab'!D161))</f>
        <v/>
      </c>
      <c r="G130" s="81" t="str">
        <f>IF('Census Input Tab'!$O161="NO","Missing Data",IF('Census Input Tab'!T161=1,IF('Census Input Tab'!O161="BLANK","BLANK",""),'Census Input Tab'!E161))</f>
        <v/>
      </c>
      <c r="H130" s="85" t="str">
        <f>IF('Census Input Tab'!$O161="NO","Missing Data",IF('Census Input Tab'!$T161=1,IF('Census Input Tab'!$O161="BLANK","BLANK",""),""))</f>
        <v/>
      </c>
      <c r="I130" s="85" t="str">
        <f>IF('Census Input Tab'!$O161="NO","Missing Data",IF('Census Input Tab'!$T161=1,IF('Census Input Tab'!$O161="BLANK","BLANK",""),""))</f>
        <v/>
      </c>
      <c r="J130" s="85" t="str">
        <f>IF('Census Input Tab'!$O161="NO","Missing Data",IF('Census Input Tab'!$T161=1,IF('Census Input Tab'!$O161="BLANK","BLANK",""),""))</f>
        <v/>
      </c>
      <c r="K130" s="114" t="str">
        <f>IF('Census Input Tab'!$O161="NO","Missing Data",IF(OR($L130="",$L130="BLANK"),IF('Census Input Tab'!O161="BLANK","BLANK",""),IFERROR(INDEX(States,MATCH($L130,Zip_Codes_asTEXT,0)),"Manually enter State")))</f>
        <v/>
      </c>
      <c r="L130" s="85" t="str">
        <f>IF('Census Input Tab'!$O161="NO","Missing Data",IF('Census Input Tab'!T161=1,IF('Census Input Tab'!O161="BLANK","BLANK",""),IF($W130="ZIP CODE NOT IN EV4","Manually enter Zip",$W130)))</f>
        <v/>
      </c>
      <c r="M130" s="85" t="str">
        <f>IF('Census Input Tab'!$O161="NO","Missing Data",IF('Census Input Tab'!T161=1,IF('Census Input Tab'!O161="BLANK","BLANK",""),IF($Y130="ZIP CODE NOT IN EV4","Manually enter Work Zip",$Y130)))</f>
        <v/>
      </c>
      <c r="N130" s="156" t="str">
        <f>IF('Census Input Tab'!$O161="NO","Missing Data",IF('Census Input Tab'!$T161=1,IF('Census Input Tab'!$O161="BLANK","BLANK",""),""))</f>
        <v/>
      </c>
      <c r="O130" s="85" t="str">
        <f>IF('Census Input Tab'!$O161="NO","Missing Data",IF('Census Input Tab'!$T161=1,IF('Census Input Tab'!$O161="BLANK","BLANK",""),""))</f>
        <v/>
      </c>
      <c r="P130" s="81" t="str">
        <f>IF('Census Input Tab'!$O161="NO","Missing Data",IF('Census Input Tab'!T161=1,IF('Census Input Tab'!O161="BLANK","BLANK",""),INDEX('SBMP Underwritten Census'!$S$19:$S$23,MATCH('Census Input Tab'!F161,'SBMP Underwritten Census'!$T$19:$T$23,0))))</f>
        <v/>
      </c>
      <c r="Q130" s="81" t="str">
        <f>IF('Census Input Tab'!$O161="NO","Missing Data",IF('Census Input Tab'!T161=1,IF('Census Input Tab'!O161="BLANK","BLANK",""),IF(AND('Census Input Tab'!G161="",'Census Input Tab'!$O161="YES"),"",INDEX('SBMP Underwritten Census'!$S$27:$S$31,MATCH('Census Input Tab'!G161,'SBMP Underwritten Census'!$T$27:$T$31,0)))))</f>
        <v/>
      </c>
      <c r="V130" s="111">
        <f>IF('Census Input Tab'!O161&lt;&gt;"YES",0,1*'Census Input Tab'!$C161)</f>
        <v>0</v>
      </c>
      <c r="W130" s="111" t="str">
        <f t="shared" ref="W130:W193" si="4">IF($V130=0,"",IFERROR(INDEX(Zip_Codes_asTEXT,MATCH($V130,Zip_Codes_asNUMBER,0)),"ZIP CODE NOT IN EV4"))</f>
        <v/>
      </c>
      <c r="X130" s="111">
        <f>IF('Census Input Tab'!O161&lt;&gt;"YES",0,1*'Census Input Tab'!J161)</f>
        <v>0</v>
      </c>
      <c r="Y130" s="111" t="str">
        <f t="shared" ref="Y130:Y193" si="5">IF($X130=0,"",IFERROR(INDEX(Zip_Codes_asTEXT,MATCH($X130,Zip_Codes_asNUMBER,0)),"ZIP CODE NOT IN EV4"))</f>
        <v/>
      </c>
    </row>
    <row r="131" spans="1:25">
      <c r="A131" s="81" t="str">
        <f>IF('Census Input Tab'!$O162="NO","Missing Data",IF('Census Input Tab'!$T162=1,IF('Census Input Tab'!$O162="BLANK","BLANK",""),INDEX($S$3:$S$5,MATCH('Census Input Tab'!H162,$T$3:$T$5,0))))</f>
        <v/>
      </c>
      <c r="B131" s="81" t="str">
        <f>IF('Census Input Tab'!$O162="NO","Missing Data",IF('Census Input Tab'!$T162=1,IF('Census Input Tab'!$O162="BLANK","BLANK",""),IF('Census Input Tab'!I162="St Con","COBRA",IF('Census Input Tab'!I162="","",'Census Input Tab'!I162))))</f>
        <v/>
      </c>
      <c r="C131" s="81" t="str">
        <f>IF('Census Input Tab'!$O162="NO","Missing Data",IF('Census Input Tab'!$T162=1,IF('Census Input Tab'!$O162="BLANK","BLANK",""),'Census Input Tab'!B162))</f>
        <v/>
      </c>
      <c r="D131" s="81" t="str">
        <f>IF('Census Input Tab'!$O162="NO","Missing Data",IF('Census Input Tab'!$T162=1,IF('Census Input Tab'!$O162="BLANK","BLANK",""),'Census Input Tab'!A162))</f>
        <v/>
      </c>
      <c r="E131" s="85" t="str">
        <f>IF('Census Input Tab'!$O162="NO","Missing Data",IF('Census Input Tab'!$T162=1,IF('Census Input Tab'!$O162="BLANK","BLANK",""),""))</f>
        <v/>
      </c>
      <c r="F131" s="83" t="str">
        <f>IF('Census Input Tab'!$O162="NO","Missing Data",IF('Census Input Tab'!T162=1,IF('Census Input Tab'!O162="BLANK","BLANK",""),'Census Input Tab'!D162))</f>
        <v/>
      </c>
      <c r="G131" s="81" t="str">
        <f>IF('Census Input Tab'!$O162="NO","Missing Data",IF('Census Input Tab'!T162=1,IF('Census Input Tab'!O162="BLANK","BLANK",""),'Census Input Tab'!E162))</f>
        <v/>
      </c>
      <c r="H131" s="85" t="str">
        <f>IF('Census Input Tab'!$O162="NO","Missing Data",IF('Census Input Tab'!$T162=1,IF('Census Input Tab'!$O162="BLANK","BLANK",""),""))</f>
        <v/>
      </c>
      <c r="I131" s="85" t="str">
        <f>IF('Census Input Tab'!$O162="NO","Missing Data",IF('Census Input Tab'!$T162=1,IF('Census Input Tab'!$O162="BLANK","BLANK",""),""))</f>
        <v/>
      </c>
      <c r="J131" s="85" t="str">
        <f>IF('Census Input Tab'!$O162="NO","Missing Data",IF('Census Input Tab'!$T162=1,IF('Census Input Tab'!$O162="BLANK","BLANK",""),""))</f>
        <v/>
      </c>
      <c r="K131" s="114" t="str">
        <f>IF('Census Input Tab'!$O162="NO","Missing Data",IF(OR($L131="",$L131="BLANK"),IF('Census Input Tab'!O162="BLANK","BLANK",""),IFERROR(INDEX(States,MATCH($L131,Zip_Codes_asTEXT,0)),"Manually enter State")))</f>
        <v/>
      </c>
      <c r="L131" s="85" t="str">
        <f>IF('Census Input Tab'!$O162="NO","Missing Data",IF('Census Input Tab'!T162=1,IF('Census Input Tab'!O162="BLANK","BLANK",""),IF($W131="ZIP CODE NOT IN EV4","Manually enter Zip",$W131)))</f>
        <v/>
      </c>
      <c r="M131" s="85" t="str">
        <f>IF('Census Input Tab'!$O162="NO","Missing Data",IF('Census Input Tab'!T162=1,IF('Census Input Tab'!O162="BLANK","BLANK",""),IF($Y131="ZIP CODE NOT IN EV4","Manually enter Work Zip",$Y131)))</f>
        <v/>
      </c>
      <c r="N131" s="156" t="str">
        <f>IF('Census Input Tab'!$O162="NO","Missing Data",IF('Census Input Tab'!$T162=1,IF('Census Input Tab'!$O162="BLANK","BLANK",""),""))</f>
        <v/>
      </c>
      <c r="O131" s="85" t="str">
        <f>IF('Census Input Tab'!$O162="NO","Missing Data",IF('Census Input Tab'!$T162=1,IF('Census Input Tab'!$O162="BLANK","BLANK",""),""))</f>
        <v/>
      </c>
      <c r="P131" s="81" t="str">
        <f>IF('Census Input Tab'!$O162="NO","Missing Data",IF('Census Input Tab'!T162=1,IF('Census Input Tab'!O162="BLANK","BLANK",""),INDEX('SBMP Underwritten Census'!$S$19:$S$23,MATCH('Census Input Tab'!F162,'SBMP Underwritten Census'!$T$19:$T$23,0))))</f>
        <v/>
      </c>
      <c r="Q131" s="81" t="str">
        <f>IF('Census Input Tab'!$O162="NO","Missing Data",IF('Census Input Tab'!T162=1,IF('Census Input Tab'!O162="BLANK","BLANK",""),IF(AND('Census Input Tab'!G162="",'Census Input Tab'!$O162="YES"),"",INDEX('SBMP Underwritten Census'!$S$27:$S$31,MATCH('Census Input Tab'!G162,'SBMP Underwritten Census'!$T$27:$T$31,0)))))</f>
        <v/>
      </c>
      <c r="V131" s="111">
        <f>IF('Census Input Tab'!O162&lt;&gt;"YES",0,1*'Census Input Tab'!$C162)</f>
        <v>0</v>
      </c>
      <c r="W131" s="111" t="str">
        <f t="shared" si="4"/>
        <v/>
      </c>
      <c r="X131" s="111">
        <f>IF('Census Input Tab'!O162&lt;&gt;"YES",0,1*'Census Input Tab'!J162)</f>
        <v>0</v>
      </c>
      <c r="Y131" s="111" t="str">
        <f t="shared" si="5"/>
        <v/>
      </c>
    </row>
    <row r="132" spans="1:25">
      <c r="A132" s="81" t="str">
        <f>IF('Census Input Tab'!$O163="NO","Missing Data",IF('Census Input Tab'!$T163=1,IF('Census Input Tab'!$O163="BLANK","BLANK",""),INDEX($S$3:$S$5,MATCH('Census Input Tab'!H163,$T$3:$T$5,0))))</f>
        <v/>
      </c>
      <c r="B132" s="81" t="str">
        <f>IF('Census Input Tab'!$O163="NO","Missing Data",IF('Census Input Tab'!$T163=1,IF('Census Input Tab'!$O163="BLANK","BLANK",""),IF('Census Input Tab'!I163="St Con","COBRA",IF('Census Input Tab'!I163="","",'Census Input Tab'!I163))))</f>
        <v/>
      </c>
      <c r="C132" s="81" t="str">
        <f>IF('Census Input Tab'!$O163="NO","Missing Data",IF('Census Input Tab'!$T163=1,IF('Census Input Tab'!$O163="BLANK","BLANK",""),'Census Input Tab'!B163))</f>
        <v/>
      </c>
      <c r="D132" s="81" t="str">
        <f>IF('Census Input Tab'!$O163="NO","Missing Data",IF('Census Input Tab'!$T163=1,IF('Census Input Tab'!$O163="BLANK","BLANK",""),'Census Input Tab'!A163))</f>
        <v/>
      </c>
      <c r="E132" s="85" t="str">
        <f>IF('Census Input Tab'!$O163="NO","Missing Data",IF('Census Input Tab'!$T163=1,IF('Census Input Tab'!$O163="BLANK","BLANK",""),""))</f>
        <v/>
      </c>
      <c r="F132" s="83" t="str">
        <f>IF('Census Input Tab'!$O163="NO","Missing Data",IF('Census Input Tab'!T163=1,IF('Census Input Tab'!O163="BLANK","BLANK",""),'Census Input Tab'!D163))</f>
        <v/>
      </c>
      <c r="G132" s="81" t="str">
        <f>IF('Census Input Tab'!$O163="NO","Missing Data",IF('Census Input Tab'!T163=1,IF('Census Input Tab'!O163="BLANK","BLANK",""),'Census Input Tab'!E163))</f>
        <v/>
      </c>
      <c r="H132" s="85" t="str">
        <f>IF('Census Input Tab'!$O163="NO","Missing Data",IF('Census Input Tab'!$T163=1,IF('Census Input Tab'!$O163="BLANK","BLANK",""),""))</f>
        <v/>
      </c>
      <c r="I132" s="85" t="str">
        <f>IF('Census Input Tab'!$O163="NO","Missing Data",IF('Census Input Tab'!$T163=1,IF('Census Input Tab'!$O163="BLANK","BLANK",""),""))</f>
        <v/>
      </c>
      <c r="J132" s="85" t="str">
        <f>IF('Census Input Tab'!$O163="NO","Missing Data",IF('Census Input Tab'!$T163=1,IF('Census Input Tab'!$O163="BLANK","BLANK",""),""))</f>
        <v/>
      </c>
      <c r="K132" s="114" t="str">
        <f>IF('Census Input Tab'!$O163="NO","Missing Data",IF(OR($L132="",$L132="BLANK"),IF('Census Input Tab'!O163="BLANK","BLANK",""),IFERROR(INDEX(States,MATCH($L132,Zip_Codes_asTEXT,0)),"Manually enter State")))</f>
        <v/>
      </c>
      <c r="L132" s="85" t="str">
        <f>IF('Census Input Tab'!$O163="NO","Missing Data",IF('Census Input Tab'!T163=1,IF('Census Input Tab'!O163="BLANK","BLANK",""),IF($W132="ZIP CODE NOT IN EV4","Manually enter Zip",$W132)))</f>
        <v/>
      </c>
      <c r="M132" s="85" t="str">
        <f>IF('Census Input Tab'!$O163="NO","Missing Data",IF('Census Input Tab'!T163=1,IF('Census Input Tab'!O163="BLANK","BLANK",""),IF($Y132="ZIP CODE NOT IN EV4","Manually enter Work Zip",$Y132)))</f>
        <v/>
      </c>
      <c r="N132" s="156" t="str">
        <f>IF('Census Input Tab'!$O163="NO","Missing Data",IF('Census Input Tab'!$T163=1,IF('Census Input Tab'!$O163="BLANK","BLANK",""),""))</f>
        <v/>
      </c>
      <c r="O132" s="85" t="str">
        <f>IF('Census Input Tab'!$O163="NO","Missing Data",IF('Census Input Tab'!$T163=1,IF('Census Input Tab'!$O163="BLANK","BLANK",""),""))</f>
        <v/>
      </c>
      <c r="P132" s="81" t="str">
        <f>IF('Census Input Tab'!$O163="NO","Missing Data",IF('Census Input Tab'!T163=1,IF('Census Input Tab'!O163="BLANK","BLANK",""),INDEX('SBMP Underwritten Census'!$S$19:$S$23,MATCH('Census Input Tab'!F163,'SBMP Underwritten Census'!$T$19:$T$23,0))))</f>
        <v/>
      </c>
      <c r="Q132" s="81" t="str">
        <f>IF('Census Input Tab'!$O163="NO","Missing Data",IF('Census Input Tab'!T163=1,IF('Census Input Tab'!O163="BLANK","BLANK",""),IF(AND('Census Input Tab'!G163="",'Census Input Tab'!$O163="YES"),"",INDEX('SBMP Underwritten Census'!$S$27:$S$31,MATCH('Census Input Tab'!G163,'SBMP Underwritten Census'!$T$27:$T$31,0)))))</f>
        <v/>
      </c>
      <c r="V132" s="111">
        <f>IF('Census Input Tab'!O163&lt;&gt;"YES",0,1*'Census Input Tab'!$C163)</f>
        <v>0</v>
      </c>
      <c r="W132" s="111" t="str">
        <f t="shared" si="4"/>
        <v/>
      </c>
      <c r="X132" s="111">
        <f>IF('Census Input Tab'!O163&lt;&gt;"YES",0,1*'Census Input Tab'!J163)</f>
        <v>0</v>
      </c>
      <c r="Y132" s="111" t="str">
        <f t="shared" si="5"/>
        <v/>
      </c>
    </row>
    <row r="133" spans="1:25">
      <c r="A133" s="81" t="str">
        <f>IF('Census Input Tab'!$O164="NO","Missing Data",IF('Census Input Tab'!$T164=1,IF('Census Input Tab'!$O164="BLANK","BLANK",""),INDEX($S$3:$S$5,MATCH('Census Input Tab'!H164,$T$3:$T$5,0))))</f>
        <v/>
      </c>
      <c r="B133" s="81" t="str">
        <f>IF('Census Input Tab'!$O164="NO","Missing Data",IF('Census Input Tab'!$T164=1,IF('Census Input Tab'!$O164="BLANK","BLANK",""),IF('Census Input Tab'!I164="St Con","COBRA",IF('Census Input Tab'!I164="","",'Census Input Tab'!I164))))</f>
        <v/>
      </c>
      <c r="C133" s="81" t="str">
        <f>IF('Census Input Tab'!$O164="NO","Missing Data",IF('Census Input Tab'!$T164=1,IF('Census Input Tab'!$O164="BLANK","BLANK",""),'Census Input Tab'!B164))</f>
        <v/>
      </c>
      <c r="D133" s="81" t="str">
        <f>IF('Census Input Tab'!$O164="NO","Missing Data",IF('Census Input Tab'!$T164=1,IF('Census Input Tab'!$O164="BLANK","BLANK",""),'Census Input Tab'!A164))</f>
        <v/>
      </c>
      <c r="E133" s="85" t="str">
        <f>IF('Census Input Tab'!$O164="NO","Missing Data",IF('Census Input Tab'!$T164=1,IF('Census Input Tab'!$O164="BLANK","BLANK",""),""))</f>
        <v/>
      </c>
      <c r="F133" s="83" t="str">
        <f>IF('Census Input Tab'!$O164="NO","Missing Data",IF('Census Input Tab'!T164=1,IF('Census Input Tab'!O164="BLANK","BLANK",""),'Census Input Tab'!D164))</f>
        <v/>
      </c>
      <c r="G133" s="81" t="str">
        <f>IF('Census Input Tab'!$O164="NO","Missing Data",IF('Census Input Tab'!T164=1,IF('Census Input Tab'!O164="BLANK","BLANK",""),'Census Input Tab'!E164))</f>
        <v/>
      </c>
      <c r="H133" s="85" t="str">
        <f>IF('Census Input Tab'!$O164="NO","Missing Data",IF('Census Input Tab'!$T164=1,IF('Census Input Tab'!$O164="BLANK","BLANK",""),""))</f>
        <v/>
      </c>
      <c r="I133" s="85" t="str">
        <f>IF('Census Input Tab'!$O164="NO","Missing Data",IF('Census Input Tab'!$T164=1,IF('Census Input Tab'!$O164="BLANK","BLANK",""),""))</f>
        <v/>
      </c>
      <c r="J133" s="85" t="str">
        <f>IF('Census Input Tab'!$O164="NO","Missing Data",IF('Census Input Tab'!$T164=1,IF('Census Input Tab'!$O164="BLANK","BLANK",""),""))</f>
        <v/>
      </c>
      <c r="K133" s="114" t="str">
        <f>IF('Census Input Tab'!$O164="NO","Missing Data",IF(OR($L133="",$L133="BLANK"),IF('Census Input Tab'!O164="BLANK","BLANK",""),IFERROR(INDEX(States,MATCH($L133,Zip_Codes_asTEXT,0)),"Manually enter State")))</f>
        <v/>
      </c>
      <c r="L133" s="85" t="str">
        <f>IF('Census Input Tab'!$O164="NO","Missing Data",IF('Census Input Tab'!T164=1,IF('Census Input Tab'!O164="BLANK","BLANK",""),IF($W133="ZIP CODE NOT IN EV4","Manually enter Zip",$W133)))</f>
        <v/>
      </c>
      <c r="M133" s="85" t="str">
        <f>IF('Census Input Tab'!$O164="NO","Missing Data",IF('Census Input Tab'!T164=1,IF('Census Input Tab'!O164="BLANK","BLANK",""),IF($Y133="ZIP CODE NOT IN EV4","Manually enter Work Zip",$Y133)))</f>
        <v/>
      </c>
      <c r="N133" s="156" t="str">
        <f>IF('Census Input Tab'!$O164="NO","Missing Data",IF('Census Input Tab'!$T164=1,IF('Census Input Tab'!$O164="BLANK","BLANK",""),""))</f>
        <v/>
      </c>
      <c r="O133" s="85" t="str">
        <f>IF('Census Input Tab'!$O164="NO","Missing Data",IF('Census Input Tab'!$T164=1,IF('Census Input Tab'!$O164="BLANK","BLANK",""),""))</f>
        <v/>
      </c>
      <c r="P133" s="81" t="str">
        <f>IF('Census Input Tab'!$O164="NO","Missing Data",IF('Census Input Tab'!T164=1,IF('Census Input Tab'!O164="BLANK","BLANK",""),INDEX('SBMP Underwritten Census'!$S$19:$S$23,MATCH('Census Input Tab'!F164,'SBMP Underwritten Census'!$T$19:$T$23,0))))</f>
        <v/>
      </c>
      <c r="Q133" s="81" t="str">
        <f>IF('Census Input Tab'!$O164="NO","Missing Data",IF('Census Input Tab'!T164=1,IF('Census Input Tab'!O164="BLANK","BLANK",""),IF(AND('Census Input Tab'!G164="",'Census Input Tab'!$O164="YES"),"",INDEX('SBMP Underwritten Census'!$S$27:$S$31,MATCH('Census Input Tab'!G164,'SBMP Underwritten Census'!$T$27:$T$31,0)))))</f>
        <v/>
      </c>
      <c r="V133" s="111">
        <f>IF('Census Input Tab'!O164&lt;&gt;"YES",0,1*'Census Input Tab'!$C164)</f>
        <v>0</v>
      </c>
      <c r="W133" s="111" t="str">
        <f t="shared" si="4"/>
        <v/>
      </c>
      <c r="X133" s="111">
        <f>IF('Census Input Tab'!O164&lt;&gt;"YES",0,1*'Census Input Tab'!J164)</f>
        <v>0</v>
      </c>
      <c r="Y133" s="111" t="str">
        <f t="shared" si="5"/>
        <v/>
      </c>
    </row>
    <row r="134" spans="1:25">
      <c r="A134" s="81" t="str">
        <f>IF('Census Input Tab'!$O165="NO","Missing Data",IF('Census Input Tab'!$T165=1,IF('Census Input Tab'!$O165="BLANK","BLANK",""),INDEX($S$3:$S$5,MATCH('Census Input Tab'!H165,$T$3:$T$5,0))))</f>
        <v/>
      </c>
      <c r="B134" s="81" t="str">
        <f>IF('Census Input Tab'!$O165="NO","Missing Data",IF('Census Input Tab'!$T165=1,IF('Census Input Tab'!$O165="BLANK","BLANK",""),IF('Census Input Tab'!I165="St Con","COBRA",IF('Census Input Tab'!I165="","",'Census Input Tab'!I165))))</f>
        <v/>
      </c>
      <c r="C134" s="81" t="str">
        <f>IF('Census Input Tab'!$O165="NO","Missing Data",IF('Census Input Tab'!$T165=1,IF('Census Input Tab'!$O165="BLANK","BLANK",""),'Census Input Tab'!B165))</f>
        <v/>
      </c>
      <c r="D134" s="81" t="str">
        <f>IF('Census Input Tab'!$O165="NO","Missing Data",IF('Census Input Tab'!$T165=1,IF('Census Input Tab'!$O165="BLANK","BLANK",""),'Census Input Tab'!A165))</f>
        <v/>
      </c>
      <c r="E134" s="85" t="str">
        <f>IF('Census Input Tab'!$O165="NO","Missing Data",IF('Census Input Tab'!$T165=1,IF('Census Input Tab'!$O165="BLANK","BLANK",""),""))</f>
        <v/>
      </c>
      <c r="F134" s="83" t="str">
        <f>IF('Census Input Tab'!$O165="NO","Missing Data",IF('Census Input Tab'!T165=1,IF('Census Input Tab'!O165="BLANK","BLANK",""),'Census Input Tab'!D165))</f>
        <v/>
      </c>
      <c r="G134" s="81" t="str">
        <f>IF('Census Input Tab'!$O165="NO","Missing Data",IF('Census Input Tab'!T165=1,IF('Census Input Tab'!O165="BLANK","BLANK",""),'Census Input Tab'!E165))</f>
        <v/>
      </c>
      <c r="H134" s="85" t="str">
        <f>IF('Census Input Tab'!$O165="NO","Missing Data",IF('Census Input Tab'!$T165=1,IF('Census Input Tab'!$O165="BLANK","BLANK",""),""))</f>
        <v/>
      </c>
      <c r="I134" s="85" t="str">
        <f>IF('Census Input Tab'!$O165="NO","Missing Data",IF('Census Input Tab'!$T165=1,IF('Census Input Tab'!$O165="BLANK","BLANK",""),""))</f>
        <v/>
      </c>
      <c r="J134" s="85" t="str">
        <f>IF('Census Input Tab'!$O165="NO","Missing Data",IF('Census Input Tab'!$T165=1,IF('Census Input Tab'!$O165="BLANK","BLANK",""),""))</f>
        <v/>
      </c>
      <c r="K134" s="114" t="str">
        <f>IF('Census Input Tab'!$O165="NO","Missing Data",IF(OR($L134="",$L134="BLANK"),IF('Census Input Tab'!O165="BLANK","BLANK",""),IFERROR(INDEX(States,MATCH($L134,Zip_Codes_asTEXT,0)),"Manually enter State")))</f>
        <v/>
      </c>
      <c r="L134" s="85" t="str">
        <f>IF('Census Input Tab'!$O165="NO","Missing Data",IF('Census Input Tab'!T165=1,IF('Census Input Tab'!O165="BLANK","BLANK",""),IF($W134="ZIP CODE NOT IN EV4","Manually enter Zip",$W134)))</f>
        <v/>
      </c>
      <c r="M134" s="85" t="str">
        <f>IF('Census Input Tab'!$O165="NO","Missing Data",IF('Census Input Tab'!T165=1,IF('Census Input Tab'!O165="BLANK","BLANK",""),IF($Y134="ZIP CODE NOT IN EV4","Manually enter Work Zip",$Y134)))</f>
        <v/>
      </c>
      <c r="N134" s="156" t="str">
        <f>IF('Census Input Tab'!$O165="NO","Missing Data",IF('Census Input Tab'!$T165=1,IF('Census Input Tab'!$O165="BLANK","BLANK",""),""))</f>
        <v/>
      </c>
      <c r="O134" s="85" t="str">
        <f>IF('Census Input Tab'!$O165="NO","Missing Data",IF('Census Input Tab'!$T165=1,IF('Census Input Tab'!$O165="BLANK","BLANK",""),""))</f>
        <v/>
      </c>
      <c r="P134" s="81" t="str">
        <f>IF('Census Input Tab'!$O165="NO","Missing Data",IF('Census Input Tab'!T165=1,IF('Census Input Tab'!O165="BLANK","BLANK",""),INDEX('SBMP Underwritten Census'!$S$19:$S$23,MATCH('Census Input Tab'!F165,'SBMP Underwritten Census'!$T$19:$T$23,0))))</f>
        <v/>
      </c>
      <c r="Q134" s="81" t="str">
        <f>IF('Census Input Tab'!$O165="NO","Missing Data",IF('Census Input Tab'!T165=1,IF('Census Input Tab'!O165="BLANK","BLANK",""),IF(AND('Census Input Tab'!G165="",'Census Input Tab'!$O165="YES"),"",INDEX('SBMP Underwritten Census'!$S$27:$S$31,MATCH('Census Input Tab'!G165,'SBMP Underwritten Census'!$T$27:$T$31,0)))))</f>
        <v/>
      </c>
      <c r="V134" s="111">
        <f>IF('Census Input Tab'!O165&lt;&gt;"YES",0,1*'Census Input Tab'!$C165)</f>
        <v>0</v>
      </c>
      <c r="W134" s="111" t="str">
        <f t="shared" si="4"/>
        <v/>
      </c>
      <c r="X134" s="111">
        <f>IF('Census Input Tab'!O165&lt;&gt;"YES",0,1*'Census Input Tab'!J165)</f>
        <v>0</v>
      </c>
      <c r="Y134" s="111" t="str">
        <f t="shared" si="5"/>
        <v/>
      </c>
    </row>
    <row r="135" spans="1:25">
      <c r="A135" s="81" t="str">
        <f>IF('Census Input Tab'!$O166="NO","Missing Data",IF('Census Input Tab'!$T166=1,IF('Census Input Tab'!$O166="BLANK","BLANK",""),INDEX($S$3:$S$5,MATCH('Census Input Tab'!H166,$T$3:$T$5,0))))</f>
        <v/>
      </c>
      <c r="B135" s="81" t="str">
        <f>IF('Census Input Tab'!$O166="NO","Missing Data",IF('Census Input Tab'!$T166=1,IF('Census Input Tab'!$O166="BLANK","BLANK",""),IF('Census Input Tab'!I166="St Con","COBRA",IF('Census Input Tab'!I166="","",'Census Input Tab'!I166))))</f>
        <v/>
      </c>
      <c r="C135" s="81" t="str">
        <f>IF('Census Input Tab'!$O166="NO","Missing Data",IF('Census Input Tab'!$T166=1,IF('Census Input Tab'!$O166="BLANK","BLANK",""),'Census Input Tab'!B166))</f>
        <v/>
      </c>
      <c r="D135" s="81" t="str">
        <f>IF('Census Input Tab'!$O166="NO","Missing Data",IF('Census Input Tab'!$T166=1,IF('Census Input Tab'!$O166="BLANK","BLANK",""),'Census Input Tab'!A166))</f>
        <v/>
      </c>
      <c r="E135" s="85" t="str">
        <f>IF('Census Input Tab'!$O166="NO","Missing Data",IF('Census Input Tab'!$T166=1,IF('Census Input Tab'!$O166="BLANK","BLANK",""),""))</f>
        <v/>
      </c>
      <c r="F135" s="83" t="str">
        <f>IF('Census Input Tab'!$O166="NO","Missing Data",IF('Census Input Tab'!T166=1,IF('Census Input Tab'!O166="BLANK","BLANK",""),'Census Input Tab'!D166))</f>
        <v/>
      </c>
      <c r="G135" s="81" t="str">
        <f>IF('Census Input Tab'!$O166="NO","Missing Data",IF('Census Input Tab'!T166=1,IF('Census Input Tab'!O166="BLANK","BLANK",""),'Census Input Tab'!E166))</f>
        <v/>
      </c>
      <c r="H135" s="85" t="str">
        <f>IF('Census Input Tab'!$O166="NO","Missing Data",IF('Census Input Tab'!$T166=1,IF('Census Input Tab'!$O166="BLANK","BLANK",""),""))</f>
        <v/>
      </c>
      <c r="I135" s="85" t="str">
        <f>IF('Census Input Tab'!$O166="NO","Missing Data",IF('Census Input Tab'!$T166=1,IF('Census Input Tab'!$O166="BLANK","BLANK",""),""))</f>
        <v/>
      </c>
      <c r="J135" s="85" t="str">
        <f>IF('Census Input Tab'!$O166="NO","Missing Data",IF('Census Input Tab'!$T166=1,IF('Census Input Tab'!$O166="BLANK","BLANK",""),""))</f>
        <v/>
      </c>
      <c r="K135" s="114" t="str">
        <f>IF('Census Input Tab'!$O166="NO","Missing Data",IF(OR($L135="",$L135="BLANK"),IF('Census Input Tab'!O166="BLANK","BLANK",""),IFERROR(INDEX(States,MATCH($L135,Zip_Codes_asTEXT,0)),"Manually enter State")))</f>
        <v/>
      </c>
      <c r="L135" s="85" t="str">
        <f>IF('Census Input Tab'!$O166="NO","Missing Data",IF('Census Input Tab'!T166=1,IF('Census Input Tab'!O166="BLANK","BLANK",""),IF($W135="ZIP CODE NOT IN EV4","Manually enter Zip",$W135)))</f>
        <v/>
      </c>
      <c r="M135" s="85" t="str">
        <f>IF('Census Input Tab'!$O166="NO","Missing Data",IF('Census Input Tab'!T166=1,IF('Census Input Tab'!O166="BLANK","BLANK",""),IF($Y135="ZIP CODE NOT IN EV4","Manually enter Work Zip",$Y135)))</f>
        <v/>
      </c>
      <c r="N135" s="156" t="str">
        <f>IF('Census Input Tab'!$O166="NO","Missing Data",IF('Census Input Tab'!$T166=1,IF('Census Input Tab'!$O166="BLANK","BLANK",""),""))</f>
        <v/>
      </c>
      <c r="O135" s="85" t="str">
        <f>IF('Census Input Tab'!$O166="NO","Missing Data",IF('Census Input Tab'!$T166=1,IF('Census Input Tab'!$O166="BLANK","BLANK",""),""))</f>
        <v/>
      </c>
      <c r="P135" s="81" t="str">
        <f>IF('Census Input Tab'!$O166="NO","Missing Data",IF('Census Input Tab'!T166=1,IF('Census Input Tab'!O166="BLANK","BLANK",""),INDEX('SBMP Underwritten Census'!$S$19:$S$23,MATCH('Census Input Tab'!F166,'SBMP Underwritten Census'!$T$19:$T$23,0))))</f>
        <v/>
      </c>
      <c r="Q135" s="81" t="str">
        <f>IF('Census Input Tab'!$O166="NO","Missing Data",IF('Census Input Tab'!T166=1,IF('Census Input Tab'!O166="BLANK","BLANK",""),IF(AND('Census Input Tab'!G166="",'Census Input Tab'!$O166="YES"),"",INDEX('SBMP Underwritten Census'!$S$27:$S$31,MATCH('Census Input Tab'!G166,'SBMP Underwritten Census'!$T$27:$T$31,0)))))</f>
        <v/>
      </c>
      <c r="V135" s="111">
        <f>IF('Census Input Tab'!O166&lt;&gt;"YES",0,1*'Census Input Tab'!$C166)</f>
        <v>0</v>
      </c>
      <c r="W135" s="111" t="str">
        <f t="shared" si="4"/>
        <v/>
      </c>
      <c r="X135" s="111">
        <f>IF('Census Input Tab'!O166&lt;&gt;"YES",0,1*'Census Input Tab'!J166)</f>
        <v>0</v>
      </c>
      <c r="Y135" s="111" t="str">
        <f t="shared" si="5"/>
        <v/>
      </c>
    </row>
    <row r="136" spans="1:25">
      <c r="A136" s="81" t="str">
        <f>IF('Census Input Tab'!$O167="NO","Missing Data",IF('Census Input Tab'!$T167=1,IF('Census Input Tab'!$O167="BLANK","BLANK",""),INDEX($S$3:$S$5,MATCH('Census Input Tab'!H167,$T$3:$T$5,0))))</f>
        <v/>
      </c>
      <c r="B136" s="81" t="str">
        <f>IF('Census Input Tab'!$O167="NO","Missing Data",IF('Census Input Tab'!$T167=1,IF('Census Input Tab'!$O167="BLANK","BLANK",""),IF('Census Input Tab'!I167="St Con","COBRA",IF('Census Input Tab'!I167="","",'Census Input Tab'!I167))))</f>
        <v/>
      </c>
      <c r="C136" s="81" t="str">
        <f>IF('Census Input Tab'!$O167="NO","Missing Data",IF('Census Input Tab'!$T167=1,IF('Census Input Tab'!$O167="BLANK","BLANK",""),'Census Input Tab'!B167))</f>
        <v/>
      </c>
      <c r="D136" s="81" t="str">
        <f>IF('Census Input Tab'!$O167="NO","Missing Data",IF('Census Input Tab'!$T167=1,IF('Census Input Tab'!$O167="BLANK","BLANK",""),'Census Input Tab'!A167))</f>
        <v/>
      </c>
      <c r="E136" s="85" t="str">
        <f>IF('Census Input Tab'!$O167="NO","Missing Data",IF('Census Input Tab'!$T167=1,IF('Census Input Tab'!$O167="BLANK","BLANK",""),""))</f>
        <v/>
      </c>
      <c r="F136" s="83" t="str">
        <f>IF('Census Input Tab'!$O167="NO","Missing Data",IF('Census Input Tab'!T167=1,IF('Census Input Tab'!O167="BLANK","BLANK",""),'Census Input Tab'!D167))</f>
        <v/>
      </c>
      <c r="G136" s="81" t="str">
        <f>IF('Census Input Tab'!$O167="NO","Missing Data",IF('Census Input Tab'!T167=1,IF('Census Input Tab'!O167="BLANK","BLANK",""),'Census Input Tab'!E167))</f>
        <v/>
      </c>
      <c r="H136" s="85" t="str">
        <f>IF('Census Input Tab'!$O167="NO","Missing Data",IF('Census Input Tab'!$T167=1,IF('Census Input Tab'!$O167="BLANK","BLANK",""),""))</f>
        <v/>
      </c>
      <c r="I136" s="85" t="str">
        <f>IF('Census Input Tab'!$O167="NO","Missing Data",IF('Census Input Tab'!$T167=1,IF('Census Input Tab'!$O167="BLANK","BLANK",""),""))</f>
        <v/>
      </c>
      <c r="J136" s="85" t="str">
        <f>IF('Census Input Tab'!$O167="NO","Missing Data",IF('Census Input Tab'!$T167=1,IF('Census Input Tab'!$O167="BLANK","BLANK",""),""))</f>
        <v/>
      </c>
      <c r="K136" s="114" t="str">
        <f>IF('Census Input Tab'!$O167="NO","Missing Data",IF(OR($L136="",$L136="BLANK"),IF('Census Input Tab'!O167="BLANK","BLANK",""),IFERROR(INDEX(States,MATCH($L136,Zip_Codes_asTEXT,0)),"Manually enter State")))</f>
        <v/>
      </c>
      <c r="L136" s="85" t="str">
        <f>IF('Census Input Tab'!$O167="NO","Missing Data",IF('Census Input Tab'!T167=1,IF('Census Input Tab'!O167="BLANK","BLANK",""),IF($W136="ZIP CODE NOT IN EV4","Manually enter Zip",$W136)))</f>
        <v/>
      </c>
      <c r="M136" s="85" t="str">
        <f>IF('Census Input Tab'!$O167="NO","Missing Data",IF('Census Input Tab'!T167=1,IF('Census Input Tab'!O167="BLANK","BLANK",""),IF($Y136="ZIP CODE NOT IN EV4","Manually enter Work Zip",$Y136)))</f>
        <v/>
      </c>
      <c r="N136" s="156" t="str">
        <f>IF('Census Input Tab'!$O167="NO","Missing Data",IF('Census Input Tab'!$T167=1,IF('Census Input Tab'!$O167="BLANK","BLANK",""),""))</f>
        <v/>
      </c>
      <c r="O136" s="85" t="str">
        <f>IF('Census Input Tab'!$O167="NO","Missing Data",IF('Census Input Tab'!$T167=1,IF('Census Input Tab'!$O167="BLANK","BLANK",""),""))</f>
        <v/>
      </c>
      <c r="P136" s="81" t="str">
        <f>IF('Census Input Tab'!$O167="NO","Missing Data",IF('Census Input Tab'!T167=1,IF('Census Input Tab'!O167="BLANK","BLANK",""),INDEX('SBMP Underwritten Census'!$S$19:$S$23,MATCH('Census Input Tab'!F167,'SBMP Underwritten Census'!$T$19:$T$23,0))))</f>
        <v/>
      </c>
      <c r="Q136" s="81" t="str">
        <f>IF('Census Input Tab'!$O167="NO","Missing Data",IF('Census Input Tab'!T167=1,IF('Census Input Tab'!O167="BLANK","BLANK",""),IF(AND('Census Input Tab'!G167="",'Census Input Tab'!$O167="YES"),"",INDEX('SBMP Underwritten Census'!$S$27:$S$31,MATCH('Census Input Tab'!G167,'SBMP Underwritten Census'!$T$27:$T$31,0)))))</f>
        <v/>
      </c>
      <c r="V136" s="111">
        <f>IF('Census Input Tab'!O167&lt;&gt;"YES",0,1*'Census Input Tab'!$C167)</f>
        <v>0</v>
      </c>
      <c r="W136" s="111" t="str">
        <f t="shared" si="4"/>
        <v/>
      </c>
      <c r="X136" s="111">
        <f>IF('Census Input Tab'!O167&lt;&gt;"YES",0,1*'Census Input Tab'!J167)</f>
        <v>0</v>
      </c>
      <c r="Y136" s="111" t="str">
        <f t="shared" si="5"/>
        <v/>
      </c>
    </row>
    <row r="137" spans="1:25">
      <c r="A137" s="81" t="str">
        <f>IF('Census Input Tab'!$O168="NO","Missing Data",IF('Census Input Tab'!$T168=1,IF('Census Input Tab'!$O168="BLANK","BLANK",""),INDEX($S$3:$S$5,MATCH('Census Input Tab'!H168,$T$3:$T$5,0))))</f>
        <v/>
      </c>
      <c r="B137" s="81" t="str">
        <f>IF('Census Input Tab'!$O168="NO","Missing Data",IF('Census Input Tab'!$T168=1,IF('Census Input Tab'!$O168="BLANK","BLANK",""),IF('Census Input Tab'!I168="St Con","COBRA",IF('Census Input Tab'!I168="","",'Census Input Tab'!I168))))</f>
        <v/>
      </c>
      <c r="C137" s="81" t="str">
        <f>IF('Census Input Tab'!$O168="NO","Missing Data",IF('Census Input Tab'!$T168=1,IF('Census Input Tab'!$O168="BLANK","BLANK",""),'Census Input Tab'!B168))</f>
        <v/>
      </c>
      <c r="D137" s="81" t="str">
        <f>IF('Census Input Tab'!$O168="NO","Missing Data",IF('Census Input Tab'!$T168=1,IF('Census Input Tab'!$O168="BLANK","BLANK",""),'Census Input Tab'!A168))</f>
        <v/>
      </c>
      <c r="E137" s="85" t="str">
        <f>IF('Census Input Tab'!$O168="NO","Missing Data",IF('Census Input Tab'!$T168=1,IF('Census Input Tab'!$O168="BLANK","BLANK",""),""))</f>
        <v/>
      </c>
      <c r="F137" s="83" t="str">
        <f>IF('Census Input Tab'!$O168="NO","Missing Data",IF('Census Input Tab'!T168=1,IF('Census Input Tab'!O168="BLANK","BLANK",""),'Census Input Tab'!D168))</f>
        <v/>
      </c>
      <c r="G137" s="81" t="str">
        <f>IF('Census Input Tab'!$O168="NO","Missing Data",IF('Census Input Tab'!T168=1,IF('Census Input Tab'!O168="BLANK","BLANK",""),'Census Input Tab'!E168))</f>
        <v/>
      </c>
      <c r="H137" s="85" t="str">
        <f>IF('Census Input Tab'!$O168="NO","Missing Data",IF('Census Input Tab'!$T168=1,IF('Census Input Tab'!$O168="BLANK","BLANK",""),""))</f>
        <v/>
      </c>
      <c r="I137" s="85" t="str">
        <f>IF('Census Input Tab'!$O168="NO","Missing Data",IF('Census Input Tab'!$T168=1,IF('Census Input Tab'!$O168="BLANK","BLANK",""),""))</f>
        <v/>
      </c>
      <c r="J137" s="85" t="str">
        <f>IF('Census Input Tab'!$O168="NO","Missing Data",IF('Census Input Tab'!$T168=1,IF('Census Input Tab'!$O168="BLANK","BLANK",""),""))</f>
        <v/>
      </c>
      <c r="K137" s="114" t="str">
        <f>IF('Census Input Tab'!$O168="NO","Missing Data",IF(OR($L137="",$L137="BLANK"),IF('Census Input Tab'!O168="BLANK","BLANK",""),IFERROR(INDEX(States,MATCH($L137,Zip_Codes_asTEXT,0)),"Manually enter State")))</f>
        <v/>
      </c>
      <c r="L137" s="85" t="str">
        <f>IF('Census Input Tab'!$O168="NO","Missing Data",IF('Census Input Tab'!T168=1,IF('Census Input Tab'!O168="BLANK","BLANK",""),IF($W137="ZIP CODE NOT IN EV4","Manually enter Zip",$W137)))</f>
        <v/>
      </c>
      <c r="M137" s="85" t="str">
        <f>IF('Census Input Tab'!$O168="NO","Missing Data",IF('Census Input Tab'!T168=1,IF('Census Input Tab'!O168="BLANK","BLANK",""),IF($Y137="ZIP CODE NOT IN EV4","Manually enter Work Zip",$Y137)))</f>
        <v/>
      </c>
      <c r="N137" s="156" t="str">
        <f>IF('Census Input Tab'!$O168="NO","Missing Data",IF('Census Input Tab'!$T168=1,IF('Census Input Tab'!$O168="BLANK","BLANK",""),""))</f>
        <v/>
      </c>
      <c r="O137" s="85" t="str">
        <f>IF('Census Input Tab'!$O168="NO","Missing Data",IF('Census Input Tab'!$T168=1,IF('Census Input Tab'!$O168="BLANK","BLANK",""),""))</f>
        <v/>
      </c>
      <c r="P137" s="81" t="str">
        <f>IF('Census Input Tab'!$O168="NO","Missing Data",IF('Census Input Tab'!T168=1,IF('Census Input Tab'!O168="BLANK","BLANK",""),INDEX('SBMP Underwritten Census'!$S$19:$S$23,MATCH('Census Input Tab'!F168,'SBMP Underwritten Census'!$T$19:$T$23,0))))</f>
        <v/>
      </c>
      <c r="Q137" s="81" t="str">
        <f>IF('Census Input Tab'!$O168="NO","Missing Data",IF('Census Input Tab'!T168=1,IF('Census Input Tab'!O168="BLANK","BLANK",""),IF(AND('Census Input Tab'!G168="",'Census Input Tab'!$O168="YES"),"",INDEX('SBMP Underwritten Census'!$S$27:$S$31,MATCH('Census Input Tab'!G168,'SBMP Underwritten Census'!$T$27:$T$31,0)))))</f>
        <v/>
      </c>
      <c r="V137" s="111">
        <f>IF('Census Input Tab'!O168&lt;&gt;"YES",0,1*'Census Input Tab'!$C168)</f>
        <v>0</v>
      </c>
      <c r="W137" s="111" t="str">
        <f t="shared" si="4"/>
        <v/>
      </c>
      <c r="X137" s="111">
        <f>IF('Census Input Tab'!O168&lt;&gt;"YES",0,1*'Census Input Tab'!J168)</f>
        <v>0</v>
      </c>
      <c r="Y137" s="111" t="str">
        <f t="shared" si="5"/>
        <v/>
      </c>
    </row>
    <row r="138" spans="1:25">
      <c r="A138" s="81" t="str">
        <f>IF('Census Input Tab'!$O169="NO","Missing Data",IF('Census Input Tab'!$T169=1,IF('Census Input Tab'!$O169="BLANK","BLANK",""),INDEX($S$3:$S$5,MATCH('Census Input Tab'!H169,$T$3:$T$5,0))))</f>
        <v/>
      </c>
      <c r="B138" s="81" t="str">
        <f>IF('Census Input Tab'!$O169="NO","Missing Data",IF('Census Input Tab'!$T169=1,IF('Census Input Tab'!$O169="BLANK","BLANK",""),IF('Census Input Tab'!I169="St Con","COBRA",IF('Census Input Tab'!I169="","",'Census Input Tab'!I169))))</f>
        <v/>
      </c>
      <c r="C138" s="81" t="str">
        <f>IF('Census Input Tab'!$O169="NO","Missing Data",IF('Census Input Tab'!$T169=1,IF('Census Input Tab'!$O169="BLANK","BLANK",""),'Census Input Tab'!B169))</f>
        <v/>
      </c>
      <c r="D138" s="81" t="str">
        <f>IF('Census Input Tab'!$O169="NO","Missing Data",IF('Census Input Tab'!$T169=1,IF('Census Input Tab'!$O169="BLANK","BLANK",""),'Census Input Tab'!A169))</f>
        <v/>
      </c>
      <c r="E138" s="85" t="str">
        <f>IF('Census Input Tab'!$O169="NO","Missing Data",IF('Census Input Tab'!$T169=1,IF('Census Input Tab'!$O169="BLANK","BLANK",""),""))</f>
        <v/>
      </c>
      <c r="F138" s="83" t="str">
        <f>IF('Census Input Tab'!$O169="NO","Missing Data",IF('Census Input Tab'!T169=1,IF('Census Input Tab'!O169="BLANK","BLANK",""),'Census Input Tab'!D169))</f>
        <v/>
      </c>
      <c r="G138" s="81" t="str">
        <f>IF('Census Input Tab'!$O169="NO","Missing Data",IF('Census Input Tab'!T169=1,IF('Census Input Tab'!O169="BLANK","BLANK",""),'Census Input Tab'!E169))</f>
        <v/>
      </c>
      <c r="H138" s="85" t="str">
        <f>IF('Census Input Tab'!$O169="NO","Missing Data",IF('Census Input Tab'!$T169=1,IF('Census Input Tab'!$O169="BLANK","BLANK",""),""))</f>
        <v/>
      </c>
      <c r="I138" s="85" t="str">
        <f>IF('Census Input Tab'!$O169="NO","Missing Data",IF('Census Input Tab'!$T169=1,IF('Census Input Tab'!$O169="BLANK","BLANK",""),""))</f>
        <v/>
      </c>
      <c r="J138" s="85" t="str">
        <f>IF('Census Input Tab'!$O169="NO","Missing Data",IF('Census Input Tab'!$T169=1,IF('Census Input Tab'!$O169="BLANK","BLANK",""),""))</f>
        <v/>
      </c>
      <c r="K138" s="114" t="str">
        <f>IF('Census Input Tab'!$O169="NO","Missing Data",IF(OR($L138="",$L138="BLANK"),IF('Census Input Tab'!O169="BLANK","BLANK",""),IFERROR(INDEX(States,MATCH($L138,Zip_Codes_asTEXT,0)),"Manually enter State")))</f>
        <v/>
      </c>
      <c r="L138" s="85" t="str">
        <f>IF('Census Input Tab'!$O169="NO","Missing Data",IF('Census Input Tab'!T169=1,IF('Census Input Tab'!O169="BLANK","BLANK",""),IF($W138="ZIP CODE NOT IN EV4","Manually enter Zip",$W138)))</f>
        <v/>
      </c>
      <c r="M138" s="85" t="str">
        <f>IF('Census Input Tab'!$O169="NO","Missing Data",IF('Census Input Tab'!T169=1,IF('Census Input Tab'!O169="BLANK","BLANK",""),IF($Y138="ZIP CODE NOT IN EV4","Manually enter Work Zip",$Y138)))</f>
        <v/>
      </c>
      <c r="N138" s="156" t="str">
        <f>IF('Census Input Tab'!$O169="NO","Missing Data",IF('Census Input Tab'!$T169=1,IF('Census Input Tab'!$O169="BLANK","BLANK",""),""))</f>
        <v/>
      </c>
      <c r="O138" s="85" t="str">
        <f>IF('Census Input Tab'!$O169="NO","Missing Data",IF('Census Input Tab'!$T169=1,IF('Census Input Tab'!$O169="BLANK","BLANK",""),""))</f>
        <v/>
      </c>
      <c r="P138" s="81" t="str">
        <f>IF('Census Input Tab'!$O169="NO","Missing Data",IF('Census Input Tab'!T169=1,IF('Census Input Tab'!O169="BLANK","BLANK",""),INDEX('SBMP Underwritten Census'!$S$19:$S$23,MATCH('Census Input Tab'!F169,'SBMP Underwritten Census'!$T$19:$T$23,0))))</f>
        <v/>
      </c>
      <c r="Q138" s="81" t="str">
        <f>IF('Census Input Tab'!$O169="NO","Missing Data",IF('Census Input Tab'!T169=1,IF('Census Input Tab'!O169="BLANK","BLANK",""),IF(AND('Census Input Tab'!G169="",'Census Input Tab'!$O169="YES"),"",INDEX('SBMP Underwritten Census'!$S$27:$S$31,MATCH('Census Input Tab'!G169,'SBMP Underwritten Census'!$T$27:$T$31,0)))))</f>
        <v/>
      </c>
      <c r="V138" s="111">
        <f>IF('Census Input Tab'!O169&lt;&gt;"YES",0,1*'Census Input Tab'!$C169)</f>
        <v>0</v>
      </c>
      <c r="W138" s="111" t="str">
        <f t="shared" si="4"/>
        <v/>
      </c>
      <c r="X138" s="111">
        <f>IF('Census Input Tab'!O169&lt;&gt;"YES",0,1*'Census Input Tab'!J169)</f>
        <v>0</v>
      </c>
      <c r="Y138" s="111" t="str">
        <f t="shared" si="5"/>
        <v/>
      </c>
    </row>
    <row r="139" spans="1:25">
      <c r="A139" s="81" t="str">
        <f>IF('Census Input Tab'!$O170="NO","Missing Data",IF('Census Input Tab'!$T170=1,IF('Census Input Tab'!$O170="BLANK","BLANK",""),INDEX($S$3:$S$5,MATCH('Census Input Tab'!H170,$T$3:$T$5,0))))</f>
        <v/>
      </c>
      <c r="B139" s="81" t="str">
        <f>IF('Census Input Tab'!$O170="NO","Missing Data",IF('Census Input Tab'!$T170=1,IF('Census Input Tab'!$O170="BLANK","BLANK",""),IF('Census Input Tab'!I170="St Con","COBRA",IF('Census Input Tab'!I170="","",'Census Input Tab'!I170))))</f>
        <v/>
      </c>
      <c r="C139" s="81" t="str">
        <f>IF('Census Input Tab'!$O170="NO","Missing Data",IF('Census Input Tab'!$T170=1,IF('Census Input Tab'!$O170="BLANK","BLANK",""),'Census Input Tab'!B170))</f>
        <v/>
      </c>
      <c r="D139" s="81" t="str">
        <f>IF('Census Input Tab'!$O170="NO","Missing Data",IF('Census Input Tab'!$T170=1,IF('Census Input Tab'!$O170="BLANK","BLANK",""),'Census Input Tab'!A170))</f>
        <v/>
      </c>
      <c r="E139" s="85" t="str">
        <f>IF('Census Input Tab'!$O170="NO","Missing Data",IF('Census Input Tab'!$T170=1,IF('Census Input Tab'!$O170="BLANK","BLANK",""),""))</f>
        <v/>
      </c>
      <c r="F139" s="83" t="str">
        <f>IF('Census Input Tab'!$O170="NO","Missing Data",IF('Census Input Tab'!T170=1,IF('Census Input Tab'!O170="BLANK","BLANK",""),'Census Input Tab'!D170))</f>
        <v/>
      </c>
      <c r="G139" s="81" t="str">
        <f>IF('Census Input Tab'!$O170="NO","Missing Data",IF('Census Input Tab'!T170=1,IF('Census Input Tab'!O170="BLANK","BLANK",""),'Census Input Tab'!E170))</f>
        <v/>
      </c>
      <c r="H139" s="85" t="str">
        <f>IF('Census Input Tab'!$O170="NO","Missing Data",IF('Census Input Tab'!$T170=1,IF('Census Input Tab'!$O170="BLANK","BLANK",""),""))</f>
        <v/>
      </c>
      <c r="I139" s="85" t="str">
        <f>IF('Census Input Tab'!$O170="NO","Missing Data",IF('Census Input Tab'!$T170=1,IF('Census Input Tab'!$O170="BLANK","BLANK",""),""))</f>
        <v/>
      </c>
      <c r="J139" s="85" t="str">
        <f>IF('Census Input Tab'!$O170="NO","Missing Data",IF('Census Input Tab'!$T170=1,IF('Census Input Tab'!$O170="BLANK","BLANK",""),""))</f>
        <v/>
      </c>
      <c r="K139" s="114" t="str">
        <f>IF('Census Input Tab'!$O170="NO","Missing Data",IF(OR($L139="",$L139="BLANK"),IF('Census Input Tab'!O170="BLANK","BLANK",""),IFERROR(INDEX(States,MATCH($L139,Zip_Codes_asTEXT,0)),"Manually enter State")))</f>
        <v/>
      </c>
      <c r="L139" s="85" t="str">
        <f>IF('Census Input Tab'!$O170="NO","Missing Data",IF('Census Input Tab'!T170=1,IF('Census Input Tab'!O170="BLANK","BLANK",""),IF($W139="ZIP CODE NOT IN EV4","Manually enter Zip",$W139)))</f>
        <v/>
      </c>
      <c r="M139" s="85" t="str">
        <f>IF('Census Input Tab'!$O170="NO","Missing Data",IF('Census Input Tab'!T170=1,IF('Census Input Tab'!O170="BLANK","BLANK",""),IF($Y139="ZIP CODE NOT IN EV4","Manually enter Work Zip",$Y139)))</f>
        <v/>
      </c>
      <c r="N139" s="156" t="str">
        <f>IF('Census Input Tab'!$O170="NO","Missing Data",IF('Census Input Tab'!$T170=1,IF('Census Input Tab'!$O170="BLANK","BLANK",""),""))</f>
        <v/>
      </c>
      <c r="O139" s="85" t="str">
        <f>IF('Census Input Tab'!$O170="NO","Missing Data",IF('Census Input Tab'!$T170=1,IF('Census Input Tab'!$O170="BLANK","BLANK",""),""))</f>
        <v/>
      </c>
      <c r="P139" s="81" t="str">
        <f>IF('Census Input Tab'!$O170="NO","Missing Data",IF('Census Input Tab'!T170=1,IF('Census Input Tab'!O170="BLANK","BLANK",""),INDEX('SBMP Underwritten Census'!$S$19:$S$23,MATCH('Census Input Tab'!F170,'SBMP Underwritten Census'!$T$19:$T$23,0))))</f>
        <v/>
      </c>
      <c r="Q139" s="81" t="str">
        <f>IF('Census Input Tab'!$O170="NO","Missing Data",IF('Census Input Tab'!T170=1,IF('Census Input Tab'!O170="BLANK","BLANK",""),IF(AND('Census Input Tab'!G170="",'Census Input Tab'!$O170="YES"),"",INDEX('SBMP Underwritten Census'!$S$27:$S$31,MATCH('Census Input Tab'!G170,'SBMP Underwritten Census'!$T$27:$T$31,0)))))</f>
        <v/>
      </c>
      <c r="V139" s="111">
        <f>IF('Census Input Tab'!O170&lt;&gt;"YES",0,1*'Census Input Tab'!$C170)</f>
        <v>0</v>
      </c>
      <c r="W139" s="111" t="str">
        <f t="shared" si="4"/>
        <v/>
      </c>
      <c r="X139" s="111">
        <f>IF('Census Input Tab'!O170&lt;&gt;"YES",0,1*'Census Input Tab'!J170)</f>
        <v>0</v>
      </c>
      <c r="Y139" s="111" t="str">
        <f t="shared" si="5"/>
        <v/>
      </c>
    </row>
    <row r="140" spans="1:25">
      <c r="A140" s="81" t="str">
        <f>IF('Census Input Tab'!$O171="NO","Missing Data",IF('Census Input Tab'!$T171=1,IF('Census Input Tab'!$O171="BLANK","BLANK",""),INDEX($S$3:$S$5,MATCH('Census Input Tab'!H171,$T$3:$T$5,0))))</f>
        <v/>
      </c>
      <c r="B140" s="81" t="str">
        <f>IF('Census Input Tab'!$O171="NO","Missing Data",IF('Census Input Tab'!$T171=1,IF('Census Input Tab'!$O171="BLANK","BLANK",""),IF('Census Input Tab'!I171="St Con","COBRA",IF('Census Input Tab'!I171="","",'Census Input Tab'!I171))))</f>
        <v/>
      </c>
      <c r="C140" s="81" t="str">
        <f>IF('Census Input Tab'!$O171="NO","Missing Data",IF('Census Input Tab'!$T171=1,IF('Census Input Tab'!$O171="BLANK","BLANK",""),'Census Input Tab'!B171))</f>
        <v/>
      </c>
      <c r="D140" s="81" t="str">
        <f>IF('Census Input Tab'!$O171="NO","Missing Data",IF('Census Input Tab'!$T171=1,IF('Census Input Tab'!$O171="BLANK","BLANK",""),'Census Input Tab'!A171))</f>
        <v/>
      </c>
      <c r="E140" s="85" t="str">
        <f>IF('Census Input Tab'!$O171="NO","Missing Data",IF('Census Input Tab'!$T171=1,IF('Census Input Tab'!$O171="BLANK","BLANK",""),""))</f>
        <v/>
      </c>
      <c r="F140" s="83" t="str">
        <f>IF('Census Input Tab'!$O171="NO","Missing Data",IF('Census Input Tab'!T171=1,IF('Census Input Tab'!O171="BLANK","BLANK",""),'Census Input Tab'!D171))</f>
        <v/>
      </c>
      <c r="G140" s="81" t="str">
        <f>IF('Census Input Tab'!$O171="NO","Missing Data",IF('Census Input Tab'!T171=1,IF('Census Input Tab'!O171="BLANK","BLANK",""),'Census Input Tab'!E171))</f>
        <v/>
      </c>
      <c r="H140" s="85" t="str">
        <f>IF('Census Input Tab'!$O171="NO","Missing Data",IF('Census Input Tab'!$T171=1,IF('Census Input Tab'!$O171="BLANK","BLANK",""),""))</f>
        <v/>
      </c>
      <c r="I140" s="85" t="str">
        <f>IF('Census Input Tab'!$O171="NO","Missing Data",IF('Census Input Tab'!$T171=1,IF('Census Input Tab'!$O171="BLANK","BLANK",""),""))</f>
        <v/>
      </c>
      <c r="J140" s="85" t="str">
        <f>IF('Census Input Tab'!$O171="NO","Missing Data",IF('Census Input Tab'!$T171=1,IF('Census Input Tab'!$O171="BLANK","BLANK",""),""))</f>
        <v/>
      </c>
      <c r="K140" s="114" t="str">
        <f>IF('Census Input Tab'!$O171="NO","Missing Data",IF(OR($L140="",$L140="BLANK"),IF('Census Input Tab'!O171="BLANK","BLANK",""),IFERROR(INDEX(States,MATCH($L140,Zip_Codes_asTEXT,0)),"Manually enter State")))</f>
        <v/>
      </c>
      <c r="L140" s="85" t="str">
        <f>IF('Census Input Tab'!$O171="NO","Missing Data",IF('Census Input Tab'!T171=1,IF('Census Input Tab'!O171="BLANK","BLANK",""),IF($W140="ZIP CODE NOT IN EV4","Manually enter Zip",$W140)))</f>
        <v/>
      </c>
      <c r="M140" s="85" t="str">
        <f>IF('Census Input Tab'!$O171="NO","Missing Data",IF('Census Input Tab'!T171=1,IF('Census Input Tab'!O171="BLANK","BLANK",""),IF($Y140="ZIP CODE NOT IN EV4","Manually enter Work Zip",$Y140)))</f>
        <v/>
      </c>
      <c r="N140" s="156" t="str">
        <f>IF('Census Input Tab'!$O171="NO","Missing Data",IF('Census Input Tab'!$T171=1,IF('Census Input Tab'!$O171="BLANK","BLANK",""),""))</f>
        <v/>
      </c>
      <c r="O140" s="85" t="str">
        <f>IF('Census Input Tab'!$O171="NO","Missing Data",IF('Census Input Tab'!$T171=1,IF('Census Input Tab'!$O171="BLANK","BLANK",""),""))</f>
        <v/>
      </c>
      <c r="P140" s="81" t="str">
        <f>IF('Census Input Tab'!$O171="NO","Missing Data",IF('Census Input Tab'!T171=1,IF('Census Input Tab'!O171="BLANK","BLANK",""),INDEX('SBMP Underwritten Census'!$S$19:$S$23,MATCH('Census Input Tab'!F171,'SBMP Underwritten Census'!$T$19:$T$23,0))))</f>
        <v/>
      </c>
      <c r="Q140" s="81" t="str">
        <f>IF('Census Input Tab'!$O171="NO","Missing Data",IF('Census Input Tab'!T171=1,IF('Census Input Tab'!O171="BLANK","BLANK",""),IF(AND('Census Input Tab'!G171="",'Census Input Tab'!$O171="YES"),"",INDEX('SBMP Underwritten Census'!$S$27:$S$31,MATCH('Census Input Tab'!G171,'SBMP Underwritten Census'!$T$27:$T$31,0)))))</f>
        <v/>
      </c>
      <c r="V140" s="111">
        <f>IF('Census Input Tab'!O171&lt;&gt;"YES",0,1*'Census Input Tab'!$C171)</f>
        <v>0</v>
      </c>
      <c r="W140" s="111" t="str">
        <f t="shared" si="4"/>
        <v/>
      </c>
      <c r="X140" s="111">
        <f>IF('Census Input Tab'!O171&lt;&gt;"YES",0,1*'Census Input Tab'!J171)</f>
        <v>0</v>
      </c>
      <c r="Y140" s="111" t="str">
        <f t="shared" si="5"/>
        <v/>
      </c>
    </row>
    <row r="141" spans="1:25">
      <c r="A141" s="81" t="str">
        <f>IF('Census Input Tab'!$O172="NO","Missing Data",IF('Census Input Tab'!$T172=1,IF('Census Input Tab'!$O172="BLANK","BLANK",""),INDEX($S$3:$S$5,MATCH('Census Input Tab'!H172,$T$3:$T$5,0))))</f>
        <v/>
      </c>
      <c r="B141" s="81" t="str">
        <f>IF('Census Input Tab'!$O172="NO","Missing Data",IF('Census Input Tab'!$T172=1,IF('Census Input Tab'!$O172="BLANK","BLANK",""),IF('Census Input Tab'!I172="St Con","COBRA",IF('Census Input Tab'!I172="","",'Census Input Tab'!I172))))</f>
        <v/>
      </c>
      <c r="C141" s="81" t="str">
        <f>IF('Census Input Tab'!$O172="NO","Missing Data",IF('Census Input Tab'!$T172=1,IF('Census Input Tab'!$O172="BLANK","BLANK",""),'Census Input Tab'!B172))</f>
        <v/>
      </c>
      <c r="D141" s="81" t="str">
        <f>IF('Census Input Tab'!$O172="NO","Missing Data",IF('Census Input Tab'!$T172=1,IF('Census Input Tab'!$O172="BLANK","BLANK",""),'Census Input Tab'!A172))</f>
        <v/>
      </c>
      <c r="E141" s="85" t="str">
        <f>IF('Census Input Tab'!$O172="NO","Missing Data",IF('Census Input Tab'!$T172=1,IF('Census Input Tab'!$O172="BLANK","BLANK",""),""))</f>
        <v/>
      </c>
      <c r="F141" s="83" t="str">
        <f>IF('Census Input Tab'!$O172="NO","Missing Data",IF('Census Input Tab'!T172=1,IF('Census Input Tab'!O172="BLANK","BLANK",""),'Census Input Tab'!D172))</f>
        <v/>
      </c>
      <c r="G141" s="81" t="str">
        <f>IF('Census Input Tab'!$O172="NO","Missing Data",IF('Census Input Tab'!T172=1,IF('Census Input Tab'!O172="BLANK","BLANK",""),'Census Input Tab'!E172))</f>
        <v/>
      </c>
      <c r="H141" s="85" t="str">
        <f>IF('Census Input Tab'!$O172="NO","Missing Data",IF('Census Input Tab'!$T172=1,IF('Census Input Tab'!$O172="BLANK","BLANK",""),""))</f>
        <v/>
      </c>
      <c r="I141" s="85" t="str">
        <f>IF('Census Input Tab'!$O172="NO","Missing Data",IF('Census Input Tab'!$T172=1,IF('Census Input Tab'!$O172="BLANK","BLANK",""),""))</f>
        <v/>
      </c>
      <c r="J141" s="85" t="str">
        <f>IF('Census Input Tab'!$O172="NO","Missing Data",IF('Census Input Tab'!$T172=1,IF('Census Input Tab'!$O172="BLANK","BLANK",""),""))</f>
        <v/>
      </c>
      <c r="K141" s="114" t="str">
        <f>IF('Census Input Tab'!$O172="NO","Missing Data",IF(OR($L141="",$L141="BLANK"),IF('Census Input Tab'!O172="BLANK","BLANK",""),IFERROR(INDEX(States,MATCH($L141,Zip_Codes_asTEXT,0)),"Manually enter State")))</f>
        <v/>
      </c>
      <c r="L141" s="85" t="str">
        <f>IF('Census Input Tab'!$O172="NO","Missing Data",IF('Census Input Tab'!T172=1,IF('Census Input Tab'!O172="BLANK","BLANK",""),IF($W141="ZIP CODE NOT IN EV4","Manually enter Zip",$W141)))</f>
        <v/>
      </c>
      <c r="M141" s="85" t="str">
        <f>IF('Census Input Tab'!$O172="NO","Missing Data",IF('Census Input Tab'!T172=1,IF('Census Input Tab'!O172="BLANK","BLANK",""),IF($Y141="ZIP CODE NOT IN EV4","Manually enter Work Zip",$Y141)))</f>
        <v/>
      </c>
      <c r="N141" s="156" t="str">
        <f>IF('Census Input Tab'!$O172="NO","Missing Data",IF('Census Input Tab'!$T172=1,IF('Census Input Tab'!$O172="BLANK","BLANK",""),""))</f>
        <v/>
      </c>
      <c r="O141" s="85" t="str">
        <f>IF('Census Input Tab'!$O172="NO","Missing Data",IF('Census Input Tab'!$T172=1,IF('Census Input Tab'!$O172="BLANK","BLANK",""),""))</f>
        <v/>
      </c>
      <c r="P141" s="81" t="str">
        <f>IF('Census Input Tab'!$O172="NO","Missing Data",IF('Census Input Tab'!T172=1,IF('Census Input Tab'!O172="BLANK","BLANK",""),INDEX('SBMP Underwritten Census'!$S$19:$S$23,MATCH('Census Input Tab'!F172,'SBMP Underwritten Census'!$T$19:$T$23,0))))</f>
        <v/>
      </c>
      <c r="Q141" s="81" t="str">
        <f>IF('Census Input Tab'!$O172="NO","Missing Data",IF('Census Input Tab'!T172=1,IF('Census Input Tab'!O172="BLANK","BLANK",""),IF(AND('Census Input Tab'!G172="",'Census Input Tab'!$O172="YES"),"",INDEX('SBMP Underwritten Census'!$S$27:$S$31,MATCH('Census Input Tab'!G172,'SBMP Underwritten Census'!$T$27:$T$31,0)))))</f>
        <v/>
      </c>
      <c r="V141" s="111">
        <f>IF('Census Input Tab'!O172&lt;&gt;"YES",0,1*'Census Input Tab'!$C172)</f>
        <v>0</v>
      </c>
      <c r="W141" s="111" t="str">
        <f t="shared" si="4"/>
        <v/>
      </c>
      <c r="X141" s="111">
        <f>IF('Census Input Tab'!O172&lt;&gt;"YES",0,1*'Census Input Tab'!J172)</f>
        <v>0</v>
      </c>
      <c r="Y141" s="111" t="str">
        <f t="shared" si="5"/>
        <v/>
      </c>
    </row>
    <row r="142" spans="1:25">
      <c r="A142" s="81" t="str">
        <f>IF('Census Input Tab'!$O173="NO","Missing Data",IF('Census Input Tab'!$T173=1,IF('Census Input Tab'!$O173="BLANK","BLANK",""),INDEX($S$3:$S$5,MATCH('Census Input Tab'!H173,$T$3:$T$5,0))))</f>
        <v/>
      </c>
      <c r="B142" s="81" t="str">
        <f>IF('Census Input Tab'!$O173="NO","Missing Data",IF('Census Input Tab'!$T173=1,IF('Census Input Tab'!$O173="BLANK","BLANK",""),IF('Census Input Tab'!I173="St Con","COBRA",IF('Census Input Tab'!I173="","",'Census Input Tab'!I173))))</f>
        <v/>
      </c>
      <c r="C142" s="81" t="str">
        <f>IF('Census Input Tab'!$O173="NO","Missing Data",IF('Census Input Tab'!$T173=1,IF('Census Input Tab'!$O173="BLANK","BLANK",""),'Census Input Tab'!B173))</f>
        <v/>
      </c>
      <c r="D142" s="81" t="str">
        <f>IF('Census Input Tab'!$O173="NO","Missing Data",IF('Census Input Tab'!$T173=1,IF('Census Input Tab'!$O173="BLANK","BLANK",""),'Census Input Tab'!A173))</f>
        <v/>
      </c>
      <c r="E142" s="85" t="str">
        <f>IF('Census Input Tab'!$O173="NO","Missing Data",IF('Census Input Tab'!$T173=1,IF('Census Input Tab'!$O173="BLANK","BLANK",""),""))</f>
        <v/>
      </c>
      <c r="F142" s="83" t="str">
        <f>IF('Census Input Tab'!$O173="NO","Missing Data",IF('Census Input Tab'!T173=1,IF('Census Input Tab'!O173="BLANK","BLANK",""),'Census Input Tab'!D173))</f>
        <v/>
      </c>
      <c r="G142" s="81" t="str">
        <f>IF('Census Input Tab'!$O173="NO","Missing Data",IF('Census Input Tab'!T173=1,IF('Census Input Tab'!O173="BLANK","BLANK",""),'Census Input Tab'!E173))</f>
        <v/>
      </c>
      <c r="H142" s="85" t="str">
        <f>IF('Census Input Tab'!$O173="NO","Missing Data",IF('Census Input Tab'!$T173=1,IF('Census Input Tab'!$O173="BLANK","BLANK",""),""))</f>
        <v/>
      </c>
      <c r="I142" s="85" t="str">
        <f>IF('Census Input Tab'!$O173="NO","Missing Data",IF('Census Input Tab'!$T173=1,IF('Census Input Tab'!$O173="BLANK","BLANK",""),""))</f>
        <v/>
      </c>
      <c r="J142" s="85" t="str">
        <f>IF('Census Input Tab'!$O173="NO","Missing Data",IF('Census Input Tab'!$T173=1,IF('Census Input Tab'!$O173="BLANK","BLANK",""),""))</f>
        <v/>
      </c>
      <c r="K142" s="114" t="str">
        <f>IF('Census Input Tab'!$O173="NO","Missing Data",IF(OR($L142="",$L142="BLANK"),IF('Census Input Tab'!O173="BLANK","BLANK",""),IFERROR(INDEX(States,MATCH($L142,Zip_Codes_asTEXT,0)),"Manually enter State")))</f>
        <v/>
      </c>
      <c r="L142" s="85" t="str">
        <f>IF('Census Input Tab'!$O173="NO","Missing Data",IF('Census Input Tab'!T173=1,IF('Census Input Tab'!O173="BLANK","BLANK",""),IF($W142="ZIP CODE NOT IN EV4","Manually enter Zip",$W142)))</f>
        <v/>
      </c>
      <c r="M142" s="85" t="str">
        <f>IF('Census Input Tab'!$O173="NO","Missing Data",IF('Census Input Tab'!T173=1,IF('Census Input Tab'!O173="BLANK","BLANK",""),IF($Y142="ZIP CODE NOT IN EV4","Manually enter Work Zip",$Y142)))</f>
        <v/>
      </c>
      <c r="N142" s="156" t="str">
        <f>IF('Census Input Tab'!$O173="NO","Missing Data",IF('Census Input Tab'!$T173=1,IF('Census Input Tab'!$O173="BLANK","BLANK",""),""))</f>
        <v/>
      </c>
      <c r="O142" s="85" t="str">
        <f>IF('Census Input Tab'!$O173="NO","Missing Data",IF('Census Input Tab'!$T173=1,IF('Census Input Tab'!$O173="BLANK","BLANK",""),""))</f>
        <v/>
      </c>
      <c r="P142" s="81" t="str">
        <f>IF('Census Input Tab'!$O173="NO","Missing Data",IF('Census Input Tab'!T173=1,IF('Census Input Tab'!O173="BLANK","BLANK",""),INDEX('SBMP Underwritten Census'!$S$19:$S$23,MATCH('Census Input Tab'!F173,'SBMP Underwritten Census'!$T$19:$T$23,0))))</f>
        <v/>
      </c>
      <c r="Q142" s="81" t="str">
        <f>IF('Census Input Tab'!$O173="NO","Missing Data",IF('Census Input Tab'!T173=1,IF('Census Input Tab'!O173="BLANK","BLANK",""),IF(AND('Census Input Tab'!G173="",'Census Input Tab'!$O173="YES"),"",INDEX('SBMP Underwritten Census'!$S$27:$S$31,MATCH('Census Input Tab'!G173,'SBMP Underwritten Census'!$T$27:$T$31,0)))))</f>
        <v/>
      </c>
      <c r="V142" s="111">
        <f>IF('Census Input Tab'!O173&lt;&gt;"YES",0,1*'Census Input Tab'!$C173)</f>
        <v>0</v>
      </c>
      <c r="W142" s="111" t="str">
        <f t="shared" si="4"/>
        <v/>
      </c>
      <c r="X142" s="111">
        <f>IF('Census Input Tab'!O173&lt;&gt;"YES",0,1*'Census Input Tab'!J173)</f>
        <v>0</v>
      </c>
      <c r="Y142" s="111" t="str">
        <f t="shared" si="5"/>
        <v/>
      </c>
    </row>
    <row r="143" spans="1:25">
      <c r="A143" s="81" t="str">
        <f>IF('Census Input Tab'!$O174="NO","Missing Data",IF('Census Input Tab'!$T174=1,IF('Census Input Tab'!$O174="BLANK","BLANK",""),INDEX($S$3:$S$5,MATCH('Census Input Tab'!H174,$T$3:$T$5,0))))</f>
        <v/>
      </c>
      <c r="B143" s="81" t="str">
        <f>IF('Census Input Tab'!$O174="NO","Missing Data",IF('Census Input Tab'!$T174=1,IF('Census Input Tab'!$O174="BLANK","BLANK",""),IF('Census Input Tab'!I174="St Con","COBRA",IF('Census Input Tab'!I174="","",'Census Input Tab'!I174))))</f>
        <v/>
      </c>
      <c r="C143" s="81" t="str">
        <f>IF('Census Input Tab'!$O174="NO","Missing Data",IF('Census Input Tab'!$T174=1,IF('Census Input Tab'!$O174="BLANK","BLANK",""),'Census Input Tab'!B174))</f>
        <v/>
      </c>
      <c r="D143" s="81" t="str">
        <f>IF('Census Input Tab'!$O174="NO","Missing Data",IF('Census Input Tab'!$T174=1,IF('Census Input Tab'!$O174="BLANK","BLANK",""),'Census Input Tab'!A174))</f>
        <v/>
      </c>
      <c r="E143" s="85" t="str">
        <f>IF('Census Input Tab'!$O174="NO","Missing Data",IF('Census Input Tab'!$T174=1,IF('Census Input Tab'!$O174="BLANK","BLANK",""),""))</f>
        <v/>
      </c>
      <c r="F143" s="83" t="str">
        <f>IF('Census Input Tab'!$O174="NO","Missing Data",IF('Census Input Tab'!T174=1,IF('Census Input Tab'!O174="BLANK","BLANK",""),'Census Input Tab'!D174))</f>
        <v/>
      </c>
      <c r="G143" s="81" t="str">
        <f>IF('Census Input Tab'!$O174="NO","Missing Data",IF('Census Input Tab'!T174=1,IF('Census Input Tab'!O174="BLANK","BLANK",""),'Census Input Tab'!E174))</f>
        <v/>
      </c>
      <c r="H143" s="85" t="str">
        <f>IF('Census Input Tab'!$O174="NO","Missing Data",IF('Census Input Tab'!$T174=1,IF('Census Input Tab'!$O174="BLANK","BLANK",""),""))</f>
        <v/>
      </c>
      <c r="I143" s="85" t="str">
        <f>IF('Census Input Tab'!$O174="NO","Missing Data",IF('Census Input Tab'!$T174=1,IF('Census Input Tab'!$O174="BLANK","BLANK",""),""))</f>
        <v/>
      </c>
      <c r="J143" s="85" t="str">
        <f>IF('Census Input Tab'!$O174="NO","Missing Data",IF('Census Input Tab'!$T174=1,IF('Census Input Tab'!$O174="BLANK","BLANK",""),""))</f>
        <v/>
      </c>
      <c r="K143" s="114" t="str">
        <f>IF('Census Input Tab'!$O174="NO","Missing Data",IF(OR($L143="",$L143="BLANK"),IF('Census Input Tab'!O174="BLANK","BLANK",""),IFERROR(INDEX(States,MATCH($L143,Zip_Codes_asTEXT,0)),"Manually enter State")))</f>
        <v/>
      </c>
      <c r="L143" s="85" t="str">
        <f>IF('Census Input Tab'!$O174="NO","Missing Data",IF('Census Input Tab'!T174=1,IF('Census Input Tab'!O174="BLANK","BLANK",""),IF($W143="ZIP CODE NOT IN EV4","Manually enter Zip",$W143)))</f>
        <v/>
      </c>
      <c r="M143" s="85" t="str">
        <f>IF('Census Input Tab'!$O174="NO","Missing Data",IF('Census Input Tab'!T174=1,IF('Census Input Tab'!O174="BLANK","BLANK",""),IF($Y143="ZIP CODE NOT IN EV4","Manually enter Work Zip",$Y143)))</f>
        <v/>
      </c>
      <c r="N143" s="156" t="str">
        <f>IF('Census Input Tab'!$O174="NO","Missing Data",IF('Census Input Tab'!$T174=1,IF('Census Input Tab'!$O174="BLANK","BLANK",""),""))</f>
        <v/>
      </c>
      <c r="O143" s="85" t="str">
        <f>IF('Census Input Tab'!$O174="NO","Missing Data",IF('Census Input Tab'!$T174=1,IF('Census Input Tab'!$O174="BLANK","BLANK",""),""))</f>
        <v/>
      </c>
      <c r="P143" s="81" t="str">
        <f>IF('Census Input Tab'!$O174="NO","Missing Data",IF('Census Input Tab'!T174=1,IF('Census Input Tab'!O174="BLANK","BLANK",""),INDEX('SBMP Underwritten Census'!$S$19:$S$23,MATCH('Census Input Tab'!F174,'SBMP Underwritten Census'!$T$19:$T$23,0))))</f>
        <v/>
      </c>
      <c r="Q143" s="81" t="str">
        <f>IF('Census Input Tab'!$O174="NO","Missing Data",IF('Census Input Tab'!T174=1,IF('Census Input Tab'!O174="BLANK","BLANK",""),IF(AND('Census Input Tab'!G174="",'Census Input Tab'!$O174="YES"),"",INDEX('SBMP Underwritten Census'!$S$27:$S$31,MATCH('Census Input Tab'!G174,'SBMP Underwritten Census'!$T$27:$T$31,0)))))</f>
        <v/>
      </c>
      <c r="V143" s="111">
        <f>IF('Census Input Tab'!O174&lt;&gt;"YES",0,1*'Census Input Tab'!$C174)</f>
        <v>0</v>
      </c>
      <c r="W143" s="111" t="str">
        <f t="shared" si="4"/>
        <v/>
      </c>
      <c r="X143" s="111">
        <f>IF('Census Input Tab'!O174&lt;&gt;"YES",0,1*'Census Input Tab'!J174)</f>
        <v>0</v>
      </c>
      <c r="Y143" s="111" t="str">
        <f t="shared" si="5"/>
        <v/>
      </c>
    </row>
    <row r="144" spans="1:25">
      <c r="A144" s="81" t="str">
        <f>IF('Census Input Tab'!$O175="NO","Missing Data",IF('Census Input Tab'!$T175=1,IF('Census Input Tab'!$O175="BLANK","BLANK",""),INDEX($S$3:$S$5,MATCH('Census Input Tab'!H175,$T$3:$T$5,0))))</f>
        <v/>
      </c>
      <c r="B144" s="81" t="str">
        <f>IF('Census Input Tab'!$O175="NO","Missing Data",IF('Census Input Tab'!$T175=1,IF('Census Input Tab'!$O175="BLANK","BLANK",""),IF('Census Input Tab'!I175="St Con","COBRA",IF('Census Input Tab'!I175="","",'Census Input Tab'!I175))))</f>
        <v/>
      </c>
      <c r="C144" s="81" t="str">
        <f>IF('Census Input Tab'!$O175="NO","Missing Data",IF('Census Input Tab'!$T175=1,IF('Census Input Tab'!$O175="BLANK","BLANK",""),'Census Input Tab'!B175))</f>
        <v/>
      </c>
      <c r="D144" s="81" t="str">
        <f>IF('Census Input Tab'!$O175="NO","Missing Data",IF('Census Input Tab'!$T175=1,IF('Census Input Tab'!$O175="BLANK","BLANK",""),'Census Input Tab'!A175))</f>
        <v/>
      </c>
      <c r="E144" s="85" t="str">
        <f>IF('Census Input Tab'!$O175="NO","Missing Data",IF('Census Input Tab'!$T175=1,IF('Census Input Tab'!$O175="BLANK","BLANK",""),""))</f>
        <v/>
      </c>
      <c r="F144" s="83" t="str">
        <f>IF('Census Input Tab'!$O175="NO","Missing Data",IF('Census Input Tab'!T175=1,IF('Census Input Tab'!O175="BLANK","BLANK",""),'Census Input Tab'!D175))</f>
        <v/>
      </c>
      <c r="G144" s="81" t="str">
        <f>IF('Census Input Tab'!$O175="NO","Missing Data",IF('Census Input Tab'!T175=1,IF('Census Input Tab'!O175="BLANK","BLANK",""),'Census Input Tab'!E175))</f>
        <v/>
      </c>
      <c r="H144" s="85" t="str">
        <f>IF('Census Input Tab'!$O175="NO","Missing Data",IF('Census Input Tab'!$T175=1,IF('Census Input Tab'!$O175="BLANK","BLANK",""),""))</f>
        <v/>
      </c>
      <c r="I144" s="85" t="str">
        <f>IF('Census Input Tab'!$O175="NO","Missing Data",IF('Census Input Tab'!$T175=1,IF('Census Input Tab'!$O175="BLANK","BLANK",""),""))</f>
        <v/>
      </c>
      <c r="J144" s="85" t="str">
        <f>IF('Census Input Tab'!$O175="NO","Missing Data",IF('Census Input Tab'!$T175=1,IF('Census Input Tab'!$O175="BLANK","BLANK",""),""))</f>
        <v/>
      </c>
      <c r="K144" s="114" t="str">
        <f>IF('Census Input Tab'!$O175="NO","Missing Data",IF(OR($L144="",$L144="BLANK"),IF('Census Input Tab'!O175="BLANK","BLANK",""),IFERROR(INDEX(States,MATCH($L144,Zip_Codes_asTEXT,0)),"Manually enter State")))</f>
        <v/>
      </c>
      <c r="L144" s="85" t="str">
        <f>IF('Census Input Tab'!$O175="NO","Missing Data",IF('Census Input Tab'!T175=1,IF('Census Input Tab'!O175="BLANK","BLANK",""),IF($W144="ZIP CODE NOT IN EV4","Manually enter Zip",$W144)))</f>
        <v/>
      </c>
      <c r="M144" s="85" t="str">
        <f>IF('Census Input Tab'!$O175="NO","Missing Data",IF('Census Input Tab'!T175=1,IF('Census Input Tab'!O175="BLANK","BLANK",""),IF($Y144="ZIP CODE NOT IN EV4","Manually enter Work Zip",$Y144)))</f>
        <v/>
      </c>
      <c r="N144" s="156" t="str">
        <f>IF('Census Input Tab'!$O175="NO","Missing Data",IF('Census Input Tab'!$T175=1,IF('Census Input Tab'!$O175="BLANK","BLANK",""),""))</f>
        <v/>
      </c>
      <c r="O144" s="85" t="str">
        <f>IF('Census Input Tab'!$O175="NO","Missing Data",IF('Census Input Tab'!$T175=1,IF('Census Input Tab'!$O175="BLANK","BLANK",""),""))</f>
        <v/>
      </c>
      <c r="P144" s="81" t="str">
        <f>IF('Census Input Tab'!$O175="NO","Missing Data",IF('Census Input Tab'!T175=1,IF('Census Input Tab'!O175="BLANK","BLANK",""),INDEX('SBMP Underwritten Census'!$S$19:$S$23,MATCH('Census Input Tab'!F175,'SBMP Underwritten Census'!$T$19:$T$23,0))))</f>
        <v/>
      </c>
      <c r="Q144" s="81" t="str">
        <f>IF('Census Input Tab'!$O175="NO","Missing Data",IF('Census Input Tab'!T175=1,IF('Census Input Tab'!O175="BLANK","BLANK",""),IF(AND('Census Input Tab'!G175="",'Census Input Tab'!$O175="YES"),"",INDEX('SBMP Underwritten Census'!$S$27:$S$31,MATCH('Census Input Tab'!G175,'SBMP Underwritten Census'!$T$27:$T$31,0)))))</f>
        <v/>
      </c>
      <c r="V144" s="111">
        <f>IF('Census Input Tab'!O175&lt;&gt;"YES",0,1*'Census Input Tab'!$C175)</f>
        <v>0</v>
      </c>
      <c r="W144" s="111" t="str">
        <f t="shared" si="4"/>
        <v/>
      </c>
      <c r="X144" s="111">
        <f>IF('Census Input Tab'!O175&lt;&gt;"YES",0,1*'Census Input Tab'!J175)</f>
        <v>0</v>
      </c>
      <c r="Y144" s="111" t="str">
        <f t="shared" si="5"/>
        <v/>
      </c>
    </row>
    <row r="145" spans="1:25">
      <c r="A145" s="81" t="str">
        <f>IF('Census Input Tab'!$O176="NO","Missing Data",IF('Census Input Tab'!$T176=1,IF('Census Input Tab'!$O176="BLANK","BLANK",""),INDEX($S$3:$S$5,MATCH('Census Input Tab'!H176,$T$3:$T$5,0))))</f>
        <v/>
      </c>
      <c r="B145" s="81" t="str">
        <f>IF('Census Input Tab'!$O176="NO","Missing Data",IF('Census Input Tab'!$T176=1,IF('Census Input Tab'!$O176="BLANK","BLANK",""),IF('Census Input Tab'!I176="St Con","COBRA",IF('Census Input Tab'!I176="","",'Census Input Tab'!I176))))</f>
        <v/>
      </c>
      <c r="C145" s="81" t="str">
        <f>IF('Census Input Tab'!$O176="NO","Missing Data",IF('Census Input Tab'!$T176=1,IF('Census Input Tab'!$O176="BLANK","BLANK",""),'Census Input Tab'!B176))</f>
        <v/>
      </c>
      <c r="D145" s="81" t="str">
        <f>IF('Census Input Tab'!$O176="NO","Missing Data",IF('Census Input Tab'!$T176=1,IF('Census Input Tab'!$O176="BLANK","BLANK",""),'Census Input Tab'!A176))</f>
        <v/>
      </c>
      <c r="E145" s="85" t="str">
        <f>IF('Census Input Tab'!$O176="NO","Missing Data",IF('Census Input Tab'!$T176=1,IF('Census Input Tab'!$O176="BLANK","BLANK",""),""))</f>
        <v/>
      </c>
      <c r="F145" s="83" t="str">
        <f>IF('Census Input Tab'!$O176="NO","Missing Data",IF('Census Input Tab'!T176=1,IF('Census Input Tab'!O176="BLANK","BLANK",""),'Census Input Tab'!D176))</f>
        <v/>
      </c>
      <c r="G145" s="81" t="str">
        <f>IF('Census Input Tab'!$O176="NO","Missing Data",IF('Census Input Tab'!T176=1,IF('Census Input Tab'!O176="BLANK","BLANK",""),'Census Input Tab'!E176))</f>
        <v/>
      </c>
      <c r="H145" s="85" t="str">
        <f>IF('Census Input Tab'!$O176="NO","Missing Data",IF('Census Input Tab'!$T176=1,IF('Census Input Tab'!$O176="BLANK","BLANK",""),""))</f>
        <v/>
      </c>
      <c r="I145" s="85" t="str">
        <f>IF('Census Input Tab'!$O176="NO","Missing Data",IF('Census Input Tab'!$T176=1,IF('Census Input Tab'!$O176="BLANK","BLANK",""),""))</f>
        <v/>
      </c>
      <c r="J145" s="85" t="str">
        <f>IF('Census Input Tab'!$O176="NO","Missing Data",IF('Census Input Tab'!$T176=1,IF('Census Input Tab'!$O176="BLANK","BLANK",""),""))</f>
        <v/>
      </c>
      <c r="K145" s="114" t="str">
        <f>IF('Census Input Tab'!$O176="NO","Missing Data",IF(OR($L145="",$L145="BLANK"),IF('Census Input Tab'!O176="BLANK","BLANK",""),IFERROR(INDEX(States,MATCH($L145,Zip_Codes_asTEXT,0)),"Manually enter State")))</f>
        <v/>
      </c>
      <c r="L145" s="85" t="str">
        <f>IF('Census Input Tab'!$O176="NO","Missing Data",IF('Census Input Tab'!T176=1,IF('Census Input Tab'!O176="BLANK","BLANK",""),IF($W145="ZIP CODE NOT IN EV4","Manually enter Zip",$W145)))</f>
        <v/>
      </c>
      <c r="M145" s="85" t="str">
        <f>IF('Census Input Tab'!$O176="NO","Missing Data",IF('Census Input Tab'!T176=1,IF('Census Input Tab'!O176="BLANK","BLANK",""),IF($Y145="ZIP CODE NOT IN EV4","Manually enter Work Zip",$Y145)))</f>
        <v/>
      </c>
      <c r="N145" s="156" t="str">
        <f>IF('Census Input Tab'!$O176="NO","Missing Data",IF('Census Input Tab'!$T176=1,IF('Census Input Tab'!$O176="BLANK","BLANK",""),""))</f>
        <v/>
      </c>
      <c r="O145" s="85" t="str">
        <f>IF('Census Input Tab'!$O176="NO","Missing Data",IF('Census Input Tab'!$T176=1,IF('Census Input Tab'!$O176="BLANK","BLANK",""),""))</f>
        <v/>
      </c>
      <c r="P145" s="81" t="str">
        <f>IF('Census Input Tab'!$O176="NO","Missing Data",IF('Census Input Tab'!T176=1,IF('Census Input Tab'!O176="BLANK","BLANK",""),INDEX('SBMP Underwritten Census'!$S$19:$S$23,MATCH('Census Input Tab'!F176,'SBMP Underwritten Census'!$T$19:$T$23,0))))</f>
        <v/>
      </c>
      <c r="Q145" s="81" t="str">
        <f>IF('Census Input Tab'!$O176="NO","Missing Data",IF('Census Input Tab'!T176=1,IF('Census Input Tab'!O176="BLANK","BLANK",""),IF(AND('Census Input Tab'!G176="",'Census Input Tab'!$O176="YES"),"",INDEX('SBMP Underwritten Census'!$S$27:$S$31,MATCH('Census Input Tab'!G176,'SBMP Underwritten Census'!$T$27:$T$31,0)))))</f>
        <v/>
      </c>
      <c r="V145" s="111">
        <f>IF('Census Input Tab'!O176&lt;&gt;"YES",0,1*'Census Input Tab'!$C176)</f>
        <v>0</v>
      </c>
      <c r="W145" s="111" t="str">
        <f t="shared" si="4"/>
        <v/>
      </c>
      <c r="X145" s="111">
        <f>IF('Census Input Tab'!O176&lt;&gt;"YES",0,1*'Census Input Tab'!J176)</f>
        <v>0</v>
      </c>
      <c r="Y145" s="111" t="str">
        <f t="shared" si="5"/>
        <v/>
      </c>
    </row>
    <row r="146" spans="1:25">
      <c r="A146" s="81" t="str">
        <f>IF('Census Input Tab'!$O177="NO","Missing Data",IF('Census Input Tab'!$T177=1,IF('Census Input Tab'!$O177="BLANK","BLANK",""),INDEX($S$3:$S$5,MATCH('Census Input Tab'!H177,$T$3:$T$5,0))))</f>
        <v/>
      </c>
      <c r="B146" s="81" t="str">
        <f>IF('Census Input Tab'!$O177="NO","Missing Data",IF('Census Input Tab'!$T177=1,IF('Census Input Tab'!$O177="BLANK","BLANK",""),IF('Census Input Tab'!I177="St Con","COBRA",IF('Census Input Tab'!I177="","",'Census Input Tab'!I177))))</f>
        <v/>
      </c>
      <c r="C146" s="81" t="str">
        <f>IF('Census Input Tab'!$O177="NO","Missing Data",IF('Census Input Tab'!$T177=1,IF('Census Input Tab'!$O177="BLANK","BLANK",""),'Census Input Tab'!B177))</f>
        <v/>
      </c>
      <c r="D146" s="81" t="str">
        <f>IF('Census Input Tab'!$O177="NO","Missing Data",IF('Census Input Tab'!$T177=1,IF('Census Input Tab'!$O177="BLANK","BLANK",""),'Census Input Tab'!A177))</f>
        <v/>
      </c>
      <c r="E146" s="85" t="str">
        <f>IF('Census Input Tab'!$O177="NO","Missing Data",IF('Census Input Tab'!$T177=1,IF('Census Input Tab'!$O177="BLANK","BLANK",""),""))</f>
        <v/>
      </c>
      <c r="F146" s="83" t="str">
        <f>IF('Census Input Tab'!$O177="NO","Missing Data",IF('Census Input Tab'!T177=1,IF('Census Input Tab'!O177="BLANK","BLANK",""),'Census Input Tab'!D177))</f>
        <v/>
      </c>
      <c r="G146" s="81" t="str">
        <f>IF('Census Input Tab'!$O177="NO","Missing Data",IF('Census Input Tab'!T177=1,IF('Census Input Tab'!O177="BLANK","BLANK",""),'Census Input Tab'!E177))</f>
        <v/>
      </c>
      <c r="H146" s="85" t="str">
        <f>IF('Census Input Tab'!$O177="NO","Missing Data",IF('Census Input Tab'!$T177=1,IF('Census Input Tab'!$O177="BLANK","BLANK",""),""))</f>
        <v/>
      </c>
      <c r="I146" s="85" t="str">
        <f>IF('Census Input Tab'!$O177="NO","Missing Data",IF('Census Input Tab'!$T177=1,IF('Census Input Tab'!$O177="BLANK","BLANK",""),""))</f>
        <v/>
      </c>
      <c r="J146" s="85" t="str">
        <f>IF('Census Input Tab'!$O177="NO","Missing Data",IF('Census Input Tab'!$T177=1,IF('Census Input Tab'!$O177="BLANK","BLANK",""),""))</f>
        <v/>
      </c>
      <c r="K146" s="114" t="str">
        <f>IF('Census Input Tab'!$O177="NO","Missing Data",IF(OR($L146="",$L146="BLANK"),IF('Census Input Tab'!O177="BLANK","BLANK",""),IFERROR(INDEX(States,MATCH($L146,Zip_Codes_asTEXT,0)),"Manually enter State")))</f>
        <v/>
      </c>
      <c r="L146" s="85" t="str">
        <f>IF('Census Input Tab'!$O177="NO","Missing Data",IF('Census Input Tab'!T177=1,IF('Census Input Tab'!O177="BLANK","BLANK",""),IF($W146="ZIP CODE NOT IN EV4","Manually enter Zip",$W146)))</f>
        <v/>
      </c>
      <c r="M146" s="85" t="str">
        <f>IF('Census Input Tab'!$O177="NO","Missing Data",IF('Census Input Tab'!T177=1,IF('Census Input Tab'!O177="BLANK","BLANK",""),IF($Y146="ZIP CODE NOT IN EV4","Manually enter Work Zip",$Y146)))</f>
        <v/>
      </c>
      <c r="N146" s="156" t="str">
        <f>IF('Census Input Tab'!$O177="NO","Missing Data",IF('Census Input Tab'!$T177=1,IF('Census Input Tab'!$O177="BLANK","BLANK",""),""))</f>
        <v/>
      </c>
      <c r="O146" s="85" t="str">
        <f>IF('Census Input Tab'!$O177="NO","Missing Data",IF('Census Input Tab'!$T177=1,IF('Census Input Tab'!$O177="BLANK","BLANK",""),""))</f>
        <v/>
      </c>
      <c r="P146" s="81" t="str">
        <f>IF('Census Input Tab'!$O177="NO","Missing Data",IF('Census Input Tab'!T177=1,IF('Census Input Tab'!O177="BLANK","BLANK",""),INDEX('SBMP Underwritten Census'!$S$19:$S$23,MATCH('Census Input Tab'!F177,'SBMP Underwritten Census'!$T$19:$T$23,0))))</f>
        <v/>
      </c>
      <c r="Q146" s="81" t="str">
        <f>IF('Census Input Tab'!$O177="NO","Missing Data",IF('Census Input Tab'!T177=1,IF('Census Input Tab'!O177="BLANK","BLANK",""),IF(AND('Census Input Tab'!G177="",'Census Input Tab'!$O177="YES"),"",INDEX('SBMP Underwritten Census'!$S$27:$S$31,MATCH('Census Input Tab'!G177,'SBMP Underwritten Census'!$T$27:$T$31,0)))))</f>
        <v/>
      </c>
      <c r="V146" s="111">
        <f>IF('Census Input Tab'!O177&lt;&gt;"YES",0,1*'Census Input Tab'!$C177)</f>
        <v>0</v>
      </c>
      <c r="W146" s="111" t="str">
        <f t="shared" si="4"/>
        <v/>
      </c>
      <c r="X146" s="111">
        <f>IF('Census Input Tab'!O177&lt;&gt;"YES",0,1*'Census Input Tab'!J177)</f>
        <v>0</v>
      </c>
      <c r="Y146" s="111" t="str">
        <f t="shared" si="5"/>
        <v/>
      </c>
    </row>
    <row r="147" spans="1:25">
      <c r="A147" s="81" t="str">
        <f>IF('Census Input Tab'!$O178="NO","Missing Data",IF('Census Input Tab'!$T178=1,IF('Census Input Tab'!$O178="BLANK","BLANK",""),INDEX($S$3:$S$5,MATCH('Census Input Tab'!H178,$T$3:$T$5,0))))</f>
        <v/>
      </c>
      <c r="B147" s="81" t="str">
        <f>IF('Census Input Tab'!$O178="NO","Missing Data",IF('Census Input Tab'!$T178=1,IF('Census Input Tab'!$O178="BLANK","BLANK",""),IF('Census Input Tab'!I178="St Con","COBRA",IF('Census Input Tab'!I178="","",'Census Input Tab'!I178))))</f>
        <v/>
      </c>
      <c r="C147" s="81" t="str">
        <f>IF('Census Input Tab'!$O178="NO","Missing Data",IF('Census Input Tab'!$T178=1,IF('Census Input Tab'!$O178="BLANK","BLANK",""),'Census Input Tab'!B178))</f>
        <v/>
      </c>
      <c r="D147" s="81" t="str">
        <f>IF('Census Input Tab'!$O178="NO","Missing Data",IF('Census Input Tab'!$T178=1,IF('Census Input Tab'!$O178="BLANK","BLANK",""),'Census Input Tab'!A178))</f>
        <v/>
      </c>
      <c r="E147" s="85" t="str">
        <f>IF('Census Input Tab'!$O178="NO","Missing Data",IF('Census Input Tab'!$T178=1,IF('Census Input Tab'!$O178="BLANK","BLANK",""),""))</f>
        <v/>
      </c>
      <c r="F147" s="83" t="str">
        <f>IF('Census Input Tab'!$O178="NO","Missing Data",IF('Census Input Tab'!T178=1,IF('Census Input Tab'!O178="BLANK","BLANK",""),'Census Input Tab'!D178))</f>
        <v/>
      </c>
      <c r="G147" s="81" t="str">
        <f>IF('Census Input Tab'!$O178="NO","Missing Data",IF('Census Input Tab'!T178=1,IF('Census Input Tab'!O178="BLANK","BLANK",""),'Census Input Tab'!E178))</f>
        <v/>
      </c>
      <c r="H147" s="85" t="str">
        <f>IF('Census Input Tab'!$O178="NO","Missing Data",IF('Census Input Tab'!$T178=1,IF('Census Input Tab'!$O178="BLANK","BLANK",""),""))</f>
        <v/>
      </c>
      <c r="I147" s="85" t="str">
        <f>IF('Census Input Tab'!$O178="NO","Missing Data",IF('Census Input Tab'!$T178=1,IF('Census Input Tab'!$O178="BLANK","BLANK",""),""))</f>
        <v/>
      </c>
      <c r="J147" s="85" t="str">
        <f>IF('Census Input Tab'!$O178="NO","Missing Data",IF('Census Input Tab'!$T178=1,IF('Census Input Tab'!$O178="BLANK","BLANK",""),""))</f>
        <v/>
      </c>
      <c r="K147" s="114" t="str">
        <f>IF('Census Input Tab'!$O178="NO","Missing Data",IF(OR($L147="",$L147="BLANK"),IF('Census Input Tab'!O178="BLANK","BLANK",""),IFERROR(INDEX(States,MATCH($L147,Zip_Codes_asTEXT,0)),"Manually enter State")))</f>
        <v/>
      </c>
      <c r="L147" s="85" t="str">
        <f>IF('Census Input Tab'!$O178="NO","Missing Data",IF('Census Input Tab'!T178=1,IF('Census Input Tab'!O178="BLANK","BLANK",""),IF($W147="ZIP CODE NOT IN EV4","Manually enter Zip",$W147)))</f>
        <v/>
      </c>
      <c r="M147" s="85" t="str">
        <f>IF('Census Input Tab'!$O178="NO","Missing Data",IF('Census Input Tab'!T178=1,IF('Census Input Tab'!O178="BLANK","BLANK",""),IF($Y147="ZIP CODE NOT IN EV4","Manually enter Work Zip",$Y147)))</f>
        <v/>
      </c>
      <c r="N147" s="156" t="str">
        <f>IF('Census Input Tab'!$O178="NO","Missing Data",IF('Census Input Tab'!$T178=1,IF('Census Input Tab'!$O178="BLANK","BLANK",""),""))</f>
        <v/>
      </c>
      <c r="O147" s="85" t="str">
        <f>IF('Census Input Tab'!$O178="NO","Missing Data",IF('Census Input Tab'!$T178=1,IF('Census Input Tab'!$O178="BLANK","BLANK",""),""))</f>
        <v/>
      </c>
      <c r="P147" s="81" t="str">
        <f>IF('Census Input Tab'!$O178="NO","Missing Data",IF('Census Input Tab'!T178=1,IF('Census Input Tab'!O178="BLANK","BLANK",""),INDEX('SBMP Underwritten Census'!$S$19:$S$23,MATCH('Census Input Tab'!F178,'SBMP Underwritten Census'!$T$19:$T$23,0))))</f>
        <v/>
      </c>
      <c r="Q147" s="81" t="str">
        <f>IF('Census Input Tab'!$O178="NO","Missing Data",IF('Census Input Tab'!T178=1,IF('Census Input Tab'!O178="BLANK","BLANK",""),IF(AND('Census Input Tab'!G178="",'Census Input Tab'!$O178="YES"),"",INDEX('SBMP Underwritten Census'!$S$27:$S$31,MATCH('Census Input Tab'!G178,'SBMP Underwritten Census'!$T$27:$T$31,0)))))</f>
        <v/>
      </c>
      <c r="V147" s="111">
        <f>IF('Census Input Tab'!O178&lt;&gt;"YES",0,1*'Census Input Tab'!$C178)</f>
        <v>0</v>
      </c>
      <c r="W147" s="111" t="str">
        <f t="shared" si="4"/>
        <v/>
      </c>
      <c r="X147" s="111">
        <f>IF('Census Input Tab'!O178&lt;&gt;"YES",0,1*'Census Input Tab'!J178)</f>
        <v>0</v>
      </c>
      <c r="Y147" s="111" t="str">
        <f t="shared" si="5"/>
        <v/>
      </c>
    </row>
    <row r="148" spans="1:25">
      <c r="A148" s="81" t="str">
        <f>IF('Census Input Tab'!$O179="NO","Missing Data",IF('Census Input Tab'!$T179=1,IF('Census Input Tab'!$O179="BLANK","BLANK",""),INDEX($S$3:$S$5,MATCH('Census Input Tab'!H179,$T$3:$T$5,0))))</f>
        <v/>
      </c>
      <c r="B148" s="81" t="str">
        <f>IF('Census Input Tab'!$O179="NO","Missing Data",IF('Census Input Tab'!$T179=1,IF('Census Input Tab'!$O179="BLANK","BLANK",""),IF('Census Input Tab'!I179="St Con","COBRA",IF('Census Input Tab'!I179="","",'Census Input Tab'!I179))))</f>
        <v/>
      </c>
      <c r="C148" s="81" t="str">
        <f>IF('Census Input Tab'!$O179="NO","Missing Data",IF('Census Input Tab'!$T179=1,IF('Census Input Tab'!$O179="BLANK","BLANK",""),'Census Input Tab'!B179))</f>
        <v/>
      </c>
      <c r="D148" s="81" t="str">
        <f>IF('Census Input Tab'!$O179="NO","Missing Data",IF('Census Input Tab'!$T179=1,IF('Census Input Tab'!$O179="BLANK","BLANK",""),'Census Input Tab'!A179))</f>
        <v/>
      </c>
      <c r="E148" s="85" t="str">
        <f>IF('Census Input Tab'!$O179="NO","Missing Data",IF('Census Input Tab'!$T179=1,IF('Census Input Tab'!$O179="BLANK","BLANK",""),""))</f>
        <v/>
      </c>
      <c r="F148" s="83" t="str">
        <f>IF('Census Input Tab'!$O179="NO","Missing Data",IF('Census Input Tab'!T179=1,IF('Census Input Tab'!O179="BLANK","BLANK",""),'Census Input Tab'!D179))</f>
        <v/>
      </c>
      <c r="G148" s="81" t="str">
        <f>IF('Census Input Tab'!$O179="NO","Missing Data",IF('Census Input Tab'!T179=1,IF('Census Input Tab'!O179="BLANK","BLANK",""),'Census Input Tab'!E179))</f>
        <v/>
      </c>
      <c r="H148" s="85" t="str">
        <f>IF('Census Input Tab'!$O179="NO","Missing Data",IF('Census Input Tab'!$T179=1,IF('Census Input Tab'!$O179="BLANK","BLANK",""),""))</f>
        <v/>
      </c>
      <c r="I148" s="85" t="str">
        <f>IF('Census Input Tab'!$O179="NO","Missing Data",IF('Census Input Tab'!$T179=1,IF('Census Input Tab'!$O179="BLANK","BLANK",""),""))</f>
        <v/>
      </c>
      <c r="J148" s="85" t="str">
        <f>IF('Census Input Tab'!$O179="NO","Missing Data",IF('Census Input Tab'!$T179=1,IF('Census Input Tab'!$O179="BLANK","BLANK",""),""))</f>
        <v/>
      </c>
      <c r="K148" s="114" t="str">
        <f>IF('Census Input Tab'!$O179="NO","Missing Data",IF(OR($L148="",$L148="BLANK"),IF('Census Input Tab'!O179="BLANK","BLANK",""),IFERROR(INDEX(States,MATCH($L148,Zip_Codes_asTEXT,0)),"Manually enter State")))</f>
        <v/>
      </c>
      <c r="L148" s="85" t="str">
        <f>IF('Census Input Tab'!$O179="NO","Missing Data",IF('Census Input Tab'!T179=1,IF('Census Input Tab'!O179="BLANK","BLANK",""),IF($W148="ZIP CODE NOT IN EV4","Manually enter Zip",$W148)))</f>
        <v/>
      </c>
      <c r="M148" s="85" t="str">
        <f>IF('Census Input Tab'!$O179="NO","Missing Data",IF('Census Input Tab'!T179=1,IF('Census Input Tab'!O179="BLANK","BLANK",""),IF($Y148="ZIP CODE NOT IN EV4","Manually enter Work Zip",$Y148)))</f>
        <v/>
      </c>
      <c r="N148" s="156" t="str">
        <f>IF('Census Input Tab'!$O179="NO","Missing Data",IF('Census Input Tab'!$T179=1,IF('Census Input Tab'!$O179="BLANK","BLANK",""),""))</f>
        <v/>
      </c>
      <c r="O148" s="85" t="str">
        <f>IF('Census Input Tab'!$O179="NO","Missing Data",IF('Census Input Tab'!$T179=1,IF('Census Input Tab'!$O179="BLANK","BLANK",""),""))</f>
        <v/>
      </c>
      <c r="P148" s="81" t="str">
        <f>IF('Census Input Tab'!$O179="NO","Missing Data",IF('Census Input Tab'!T179=1,IF('Census Input Tab'!O179="BLANK","BLANK",""),INDEX('SBMP Underwritten Census'!$S$19:$S$23,MATCH('Census Input Tab'!F179,'SBMP Underwritten Census'!$T$19:$T$23,0))))</f>
        <v/>
      </c>
      <c r="Q148" s="81" t="str">
        <f>IF('Census Input Tab'!$O179="NO","Missing Data",IF('Census Input Tab'!T179=1,IF('Census Input Tab'!O179="BLANK","BLANK",""),IF(AND('Census Input Tab'!G179="",'Census Input Tab'!$O179="YES"),"",INDEX('SBMP Underwritten Census'!$S$27:$S$31,MATCH('Census Input Tab'!G179,'SBMP Underwritten Census'!$T$27:$T$31,0)))))</f>
        <v/>
      </c>
      <c r="V148" s="111">
        <f>IF('Census Input Tab'!O179&lt;&gt;"YES",0,1*'Census Input Tab'!$C179)</f>
        <v>0</v>
      </c>
      <c r="W148" s="111" t="str">
        <f t="shared" si="4"/>
        <v/>
      </c>
      <c r="X148" s="111">
        <f>IF('Census Input Tab'!O179&lt;&gt;"YES",0,1*'Census Input Tab'!J179)</f>
        <v>0</v>
      </c>
      <c r="Y148" s="111" t="str">
        <f t="shared" si="5"/>
        <v/>
      </c>
    </row>
    <row r="149" spans="1:25">
      <c r="A149" s="81" t="str">
        <f>IF('Census Input Tab'!$O180="NO","Missing Data",IF('Census Input Tab'!$T180=1,IF('Census Input Tab'!$O180="BLANK","BLANK",""),INDEX($S$3:$S$5,MATCH('Census Input Tab'!H180,$T$3:$T$5,0))))</f>
        <v/>
      </c>
      <c r="B149" s="81" t="str">
        <f>IF('Census Input Tab'!$O180="NO","Missing Data",IF('Census Input Tab'!$T180=1,IF('Census Input Tab'!$O180="BLANK","BLANK",""),IF('Census Input Tab'!I180="St Con","COBRA",IF('Census Input Tab'!I180="","",'Census Input Tab'!I180))))</f>
        <v/>
      </c>
      <c r="C149" s="81" t="str">
        <f>IF('Census Input Tab'!$O180="NO","Missing Data",IF('Census Input Tab'!$T180=1,IF('Census Input Tab'!$O180="BLANK","BLANK",""),'Census Input Tab'!B180))</f>
        <v/>
      </c>
      <c r="D149" s="81" t="str">
        <f>IF('Census Input Tab'!$O180="NO","Missing Data",IF('Census Input Tab'!$T180=1,IF('Census Input Tab'!$O180="BLANK","BLANK",""),'Census Input Tab'!A180))</f>
        <v/>
      </c>
      <c r="E149" s="85" t="str">
        <f>IF('Census Input Tab'!$O180="NO","Missing Data",IF('Census Input Tab'!$T180=1,IF('Census Input Tab'!$O180="BLANK","BLANK",""),""))</f>
        <v/>
      </c>
      <c r="F149" s="83" t="str">
        <f>IF('Census Input Tab'!$O180="NO","Missing Data",IF('Census Input Tab'!T180=1,IF('Census Input Tab'!O180="BLANK","BLANK",""),'Census Input Tab'!D180))</f>
        <v/>
      </c>
      <c r="G149" s="81" t="str">
        <f>IF('Census Input Tab'!$O180="NO","Missing Data",IF('Census Input Tab'!T180=1,IF('Census Input Tab'!O180="BLANK","BLANK",""),'Census Input Tab'!E180))</f>
        <v/>
      </c>
      <c r="H149" s="85" t="str">
        <f>IF('Census Input Tab'!$O180="NO","Missing Data",IF('Census Input Tab'!$T180=1,IF('Census Input Tab'!$O180="BLANK","BLANK",""),""))</f>
        <v/>
      </c>
      <c r="I149" s="85" t="str">
        <f>IF('Census Input Tab'!$O180="NO","Missing Data",IF('Census Input Tab'!$T180=1,IF('Census Input Tab'!$O180="BLANK","BLANK",""),""))</f>
        <v/>
      </c>
      <c r="J149" s="85" t="str">
        <f>IF('Census Input Tab'!$O180="NO","Missing Data",IF('Census Input Tab'!$T180=1,IF('Census Input Tab'!$O180="BLANK","BLANK",""),""))</f>
        <v/>
      </c>
      <c r="K149" s="114" t="str">
        <f>IF('Census Input Tab'!$O180="NO","Missing Data",IF(OR($L149="",$L149="BLANK"),IF('Census Input Tab'!O180="BLANK","BLANK",""),IFERROR(INDEX(States,MATCH($L149,Zip_Codes_asTEXT,0)),"Manually enter State")))</f>
        <v/>
      </c>
      <c r="L149" s="85" t="str">
        <f>IF('Census Input Tab'!$O180="NO","Missing Data",IF('Census Input Tab'!T180=1,IF('Census Input Tab'!O180="BLANK","BLANK",""),IF($W149="ZIP CODE NOT IN EV4","Manually enter Zip",$W149)))</f>
        <v/>
      </c>
      <c r="M149" s="85" t="str">
        <f>IF('Census Input Tab'!$O180="NO","Missing Data",IF('Census Input Tab'!T180=1,IF('Census Input Tab'!O180="BLANK","BLANK",""),IF($Y149="ZIP CODE NOT IN EV4","Manually enter Work Zip",$Y149)))</f>
        <v/>
      </c>
      <c r="N149" s="156" t="str">
        <f>IF('Census Input Tab'!$O180="NO","Missing Data",IF('Census Input Tab'!$T180=1,IF('Census Input Tab'!$O180="BLANK","BLANK",""),""))</f>
        <v/>
      </c>
      <c r="O149" s="85" t="str">
        <f>IF('Census Input Tab'!$O180="NO","Missing Data",IF('Census Input Tab'!$T180=1,IF('Census Input Tab'!$O180="BLANK","BLANK",""),""))</f>
        <v/>
      </c>
      <c r="P149" s="81" t="str">
        <f>IF('Census Input Tab'!$O180="NO","Missing Data",IF('Census Input Tab'!T180=1,IF('Census Input Tab'!O180="BLANK","BLANK",""),INDEX('SBMP Underwritten Census'!$S$19:$S$23,MATCH('Census Input Tab'!F180,'SBMP Underwritten Census'!$T$19:$T$23,0))))</f>
        <v/>
      </c>
      <c r="Q149" s="81" t="str">
        <f>IF('Census Input Tab'!$O180="NO","Missing Data",IF('Census Input Tab'!T180=1,IF('Census Input Tab'!O180="BLANK","BLANK",""),IF(AND('Census Input Tab'!G180="",'Census Input Tab'!$O180="YES"),"",INDEX('SBMP Underwritten Census'!$S$27:$S$31,MATCH('Census Input Tab'!G180,'SBMP Underwritten Census'!$T$27:$T$31,0)))))</f>
        <v/>
      </c>
      <c r="V149" s="111">
        <f>IF('Census Input Tab'!O180&lt;&gt;"YES",0,1*'Census Input Tab'!$C180)</f>
        <v>0</v>
      </c>
      <c r="W149" s="111" t="str">
        <f t="shared" si="4"/>
        <v/>
      </c>
      <c r="X149" s="111">
        <f>IF('Census Input Tab'!O180&lt;&gt;"YES",0,1*'Census Input Tab'!J180)</f>
        <v>0</v>
      </c>
      <c r="Y149" s="111" t="str">
        <f t="shared" si="5"/>
        <v/>
      </c>
    </row>
    <row r="150" spans="1:25">
      <c r="A150" s="81" t="str">
        <f>IF('Census Input Tab'!$O181="NO","Missing Data",IF('Census Input Tab'!$T181=1,IF('Census Input Tab'!$O181="BLANK","BLANK",""),INDEX($S$3:$S$5,MATCH('Census Input Tab'!H181,$T$3:$T$5,0))))</f>
        <v/>
      </c>
      <c r="B150" s="81" t="str">
        <f>IF('Census Input Tab'!$O181="NO","Missing Data",IF('Census Input Tab'!$T181=1,IF('Census Input Tab'!$O181="BLANK","BLANK",""),IF('Census Input Tab'!I181="St Con","COBRA",IF('Census Input Tab'!I181="","",'Census Input Tab'!I181))))</f>
        <v/>
      </c>
      <c r="C150" s="81" t="str">
        <f>IF('Census Input Tab'!$O181="NO","Missing Data",IF('Census Input Tab'!$T181=1,IF('Census Input Tab'!$O181="BLANK","BLANK",""),'Census Input Tab'!B181))</f>
        <v/>
      </c>
      <c r="D150" s="81" t="str">
        <f>IF('Census Input Tab'!$O181="NO","Missing Data",IF('Census Input Tab'!$T181=1,IF('Census Input Tab'!$O181="BLANK","BLANK",""),'Census Input Tab'!A181))</f>
        <v/>
      </c>
      <c r="E150" s="85" t="str">
        <f>IF('Census Input Tab'!$O181="NO","Missing Data",IF('Census Input Tab'!$T181=1,IF('Census Input Tab'!$O181="BLANK","BLANK",""),""))</f>
        <v/>
      </c>
      <c r="F150" s="83" t="str">
        <f>IF('Census Input Tab'!$O181="NO","Missing Data",IF('Census Input Tab'!T181=1,IF('Census Input Tab'!O181="BLANK","BLANK",""),'Census Input Tab'!D181))</f>
        <v/>
      </c>
      <c r="G150" s="81" t="str">
        <f>IF('Census Input Tab'!$O181="NO","Missing Data",IF('Census Input Tab'!T181=1,IF('Census Input Tab'!O181="BLANK","BLANK",""),'Census Input Tab'!E181))</f>
        <v/>
      </c>
      <c r="H150" s="85" t="str">
        <f>IF('Census Input Tab'!$O181="NO","Missing Data",IF('Census Input Tab'!$T181=1,IF('Census Input Tab'!$O181="BLANK","BLANK",""),""))</f>
        <v/>
      </c>
      <c r="I150" s="85" t="str">
        <f>IF('Census Input Tab'!$O181="NO","Missing Data",IF('Census Input Tab'!$T181=1,IF('Census Input Tab'!$O181="BLANK","BLANK",""),""))</f>
        <v/>
      </c>
      <c r="J150" s="85" t="str">
        <f>IF('Census Input Tab'!$O181="NO","Missing Data",IF('Census Input Tab'!$T181=1,IF('Census Input Tab'!$O181="BLANK","BLANK",""),""))</f>
        <v/>
      </c>
      <c r="K150" s="114" t="str">
        <f>IF('Census Input Tab'!$O181="NO","Missing Data",IF(OR($L150="",$L150="BLANK"),IF('Census Input Tab'!O181="BLANK","BLANK",""),IFERROR(INDEX(States,MATCH($L150,Zip_Codes_asTEXT,0)),"Manually enter State")))</f>
        <v/>
      </c>
      <c r="L150" s="85" t="str">
        <f>IF('Census Input Tab'!$O181="NO","Missing Data",IF('Census Input Tab'!T181=1,IF('Census Input Tab'!O181="BLANK","BLANK",""),IF($W150="ZIP CODE NOT IN EV4","Manually enter Zip",$W150)))</f>
        <v/>
      </c>
      <c r="M150" s="85" t="str">
        <f>IF('Census Input Tab'!$O181="NO","Missing Data",IF('Census Input Tab'!T181=1,IF('Census Input Tab'!O181="BLANK","BLANK",""),IF($Y150="ZIP CODE NOT IN EV4","Manually enter Work Zip",$Y150)))</f>
        <v/>
      </c>
      <c r="N150" s="156" t="str">
        <f>IF('Census Input Tab'!$O181="NO","Missing Data",IF('Census Input Tab'!$T181=1,IF('Census Input Tab'!$O181="BLANK","BLANK",""),""))</f>
        <v/>
      </c>
      <c r="O150" s="85" t="str">
        <f>IF('Census Input Tab'!$O181="NO","Missing Data",IF('Census Input Tab'!$T181=1,IF('Census Input Tab'!$O181="BLANK","BLANK",""),""))</f>
        <v/>
      </c>
      <c r="P150" s="81" t="str">
        <f>IF('Census Input Tab'!$O181="NO","Missing Data",IF('Census Input Tab'!T181=1,IF('Census Input Tab'!O181="BLANK","BLANK",""),INDEX('SBMP Underwritten Census'!$S$19:$S$23,MATCH('Census Input Tab'!F181,'SBMP Underwritten Census'!$T$19:$T$23,0))))</f>
        <v/>
      </c>
      <c r="Q150" s="81" t="str">
        <f>IF('Census Input Tab'!$O181="NO","Missing Data",IF('Census Input Tab'!T181=1,IF('Census Input Tab'!O181="BLANK","BLANK",""),IF(AND('Census Input Tab'!G181="",'Census Input Tab'!$O181="YES"),"",INDEX('SBMP Underwritten Census'!$S$27:$S$31,MATCH('Census Input Tab'!G181,'SBMP Underwritten Census'!$T$27:$T$31,0)))))</f>
        <v/>
      </c>
      <c r="V150" s="111">
        <f>IF('Census Input Tab'!O181&lt;&gt;"YES",0,1*'Census Input Tab'!$C181)</f>
        <v>0</v>
      </c>
      <c r="W150" s="111" t="str">
        <f t="shared" si="4"/>
        <v/>
      </c>
      <c r="X150" s="111">
        <f>IF('Census Input Tab'!O181&lt;&gt;"YES",0,1*'Census Input Tab'!J181)</f>
        <v>0</v>
      </c>
      <c r="Y150" s="111" t="str">
        <f t="shared" si="5"/>
        <v/>
      </c>
    </row>
    <row r="151" spans="1:25">
      <c r="A151" s="81" t="str">
        <f>IF('Census Input Tab'!$O182="NO","Missing Data",IF('Census Input Tab'!$T182=1,IF('Census Input Tab'!$O182="BLANK","BLANK",""),INDEX($S$3:$S$5,MATCH('Census Input Tab'!H182,$T$3:$T$5,0))))</f>
        <v/>
      </c>
      <c r="B151" s="81" t="str">
        <f>IF('Census Input Tab'!$O182="NO","Missing Data",IF('Census Input Tab'!$T182=1,IF('Census Input Tab'!$O182="BLANK","BLANK",""),IF('Census Input Tab'!I182="St Con","COBRA",IF('Census Input Tab'!I182="","",'Census Input Tab'!I182))))</f>
        <v/>
      </c>
      <c r="C151" s="81" t="str">
        <f>IF('Census Input Tab'!$O182="NO","Missing Data",IF('Census Input Tab'!$T182=1,IF('Census Input Tab'!$O182="BLANK","BLANK",""),'Census Input Tab'!B182))</f>
        <v/>
      </c>
      <c r="D151" s="81" t="str">
        <f>IF('Census Input Tab'!$O182="NO","Missing Data",IF('Census Input Tab'!$T182=1,IF('Census Input Tab'!$O182="BLANK","BLANK",""),'Census Input Tab'!A182))</f>
        <v/>
      </c>
      <c r="E151" s="85" t="str">
        <f>IF('Census Input Tab'!$O182="NO","Missing Data",IF('Census Input Tab'!$T182=1,IF('Census Input Tab'!$O182="BLANK","BLANK",""),""))</f>
        <v/>
      </c>
      <c r="F151" s="83" t="str">
        <f>IF('Census Input Tab'!$O182="NO","Missing Data",IF('Census Input Tab'!T182=1,IF('Census Input Tab'!O182="BLANK","BLANK",""),'Census Input Tab'!D182))</f>
        <v/>
      </c>
      <c r="G151" s="81" t="str">
        <f>IF('Census Input Tab'!$O182="NO","Missing Data",IF('Census Input Tab'!T182=1,IF('Census Input Tab'!O182="BLANK","BLANK",""),'Census Input Tab'!E182))</f>
        <v/>
      </c>
      <c r="H151" s="85" t="str">
        <f>IF('Census Input Tab'!$O182="NO","Missing Data",IF('Census Input Tab'!$T182=1,IF('Census Input Tab'!$O182="BLANK","BLANK",""),""))</f>
        <v/>
      </c>
      <c r="I151" s="85" t="str">
        <f>IF('Census Input Tab'!$O182="NO","Missing Data",IF('Census Input Tab'!$T182=1,IF('Census Input Tab'!$O182="BLANK","BLANK",""),""))</f>
        <v/>
      </c>
      <c r="J151" s="85" t="str">
        <f>IF('Census Input Tab'!$O182="NO","Missing Data",IF('Census Input Tab'!$T182=1,IF('Census Input Tab'!$O182="BLANK","BLANK",""),""))</f>
        <v/>
      </c>
      <c r="K151" s="114" t="str">
        <f>IF('Census Input Tab'!$O182="NO","Missing Data",IF(OR($L151="",$L151="BLANK"),IF('Census Input Tab'!O182="BLANK","BLANK",""),IFERROR(INDEX(States,MATCH($L151,Zip_Codes_asTEXT,0)),"Manually enter State")))</f>
        <v/>
      </c>
      <c r="L151" s="85" t="str">
        <f>IF('Census Input Tab'!$O182="NO","Missing Data",IF('Census Input Tab'!T182=1,IF('Census Input Tab'!O182="BLANK","BLANK",""),IF($W151="ZIP CODE NOT IN EV4","Manually enter Zip",$W151)))</f>
        <v/>
      </c>
      <c r="M151" s="85" t="str">
        <f>IF('Census Input Tab'!$O182="NO","Missing Data",IF('Census Input Tab'!T182=1,IF('Census Input Tab'!O182="BLANK","BLANK",""),IF($Y151="ZIP CODE NOT IN EV4","Manually enter Work Zip",$Y151)))</f>
        <v/>
      </c>
      <c r="N151" s="156" t="str">
        <f>IF('Census Input Tab'!$O182="NO","Missing Data",IF('Census Input Tab'!$T182=1,IF('Census Input Tab'!$O182="BLANK","BLANK",""),""))</f>
        <v/>
      </c>
      <c r="O151" s="85" t="str">
        <f>IF('Census Input Tab'!$O182="NO","Missing Data",IF('Census Input Tab'!$T182=1,IF('Census Input Tab'!$O182="BLANK","BLANK",""),""))</f>
        <v/>
      </c>
      <c r="P151" s="81" t="str">
        <f>IF('Census Input Tab'!$O182="NO","Missing Data",IF('Census Input Tab'!T182=1,IF('Census Input Tab'!O182="BLANK","BLANK",""),INDEX('SBMP Underwritten Census'!$S$19:$S$23,MATCH('Census Input Tab'!F182,'SBMP Underwritten Census'!$T$19:$T$23,0))))</f>
        <v/>
      </c>
      <c r="Q151" s="81" t="str">
        <f>IF('Census Input Tab'!$O182="NO","Missing Data",IF('Census Input Tab'!T182=1,IF('Census Input Tab'!O182="BLANK","BLANK",""),IF(AND('Census Input Tab'!G182="",'Census Input Tab'!$O182="YES"),"",INDEX('SBMP Underwritten Census'!$S$27:$S$31,MATCH('Census Input Tab'!G182,'SBMP Underwritten Census'!$T$27:$T$31,0)))))</f>
        <v/>
      </c>
      <c r="V151" s="111">
        <f>IF('Census Input Tab'!O182&lt;&gt;"YES",0,1*'Census Input Tab'!$C182)</f>
        <v>0</v>
      </c>
      <c r="W151" s="111" t="str">
        <f t="shared" si="4"/>
        <v/>
      </c>
      <c r="X151" s="111">
        <f>IF('Census Input Tab'!O182&lt;&gt;"YES",0,1*'Census Input Tab'!J182)</f>
        <v>0</v>
      </c>
      <c r="Y151" s="111" t="str">
        <f t="shared" si="5"/>
        <v/>
      </c>
    </row>
    <row r="152" spans="1:25">
      <c r="A152" s="81" t="str">
        <f>IF('Census Input Tab'!$O183="NO","Missing Data",IF('Census Input Tab'!$T183=1,IF('Census Input Tab'!$O183="BLANK","BLANK",""),INDEX($S$3:$S$5,MATCH('Census Input Tab'!H183,$T$3:$T$5,0))))</f>
        <v/>
      </c>
      <c r="B152" s="81" t="str">
        <f>IF('Census Input Tab'!$O183="NO","Missing Data",IF('Census Input Tab'!$T183=1,IF('Census Input Tab'!$O183="BLANK","BLANK",""),IF('Census Input Tab'!I183="St Con","COBRA",IF('Census Input Tab'!I183="","",'Census Input Tab'!I183))))</f>
        <v/>
      </c>
      <c r="C152" s="81" t="str">
        <f>IF('Census Input Tab'!$O183="NO","Missing Data",IF('Census Input Tab'!$T183=1,IF('Census Input Tab'!$O183="BLANK","BLANK",""),'Census Input Tab'!B183))</f>
        <v/>
      </c>
      <c r="D152" s="81" t="str">
        <f>IF('Census Input Tab'!$O183="NO","Missing Data",IF('Census Input Tab'!$T183=1,IF('Census Input Tab'!$O183="BLANK","BLANK",""),'Census Input Tab'!A183))</f>
        <v/>
      </c>
      <c r="E152" s="85" t="str">
        <f>IF('Census Input Tab'!$O183="NO","Missing Data",IF('Census Input Tab'!$T183=1,IF('Census Input Tab'!$O183="BLANK","BLANK",""),""))</f>
        <v/>
      </c>
      <c r="F152" s="83" t="str">
        <f>IF('Census Input Tab'!$O183="NO","Missing Data",IF('Census Input Tab'!T183=1,IF('Census Input Tab'!O183="BLANK","BLANK",""),'Census Input Tab'!D183))</f>
        <v/>
      </c>
      <c r="G152" s="81" t="str">
        <f>IF('Census Input Tab'!$O183="NO","Missing Data",IF('Census Input Tab'!T183=1,IF('Census Input Tab'!O183="BLANK","BLANK",""),'Census Input Tab'!E183))</f>
        <v/>
      </c>
      <c r="H152" s="85" t="str">
        <f>IF('Census Input Tab'!$O183="NO","Missing Data",IF('Census Input Tab'!$T183=1,IF('Census Input Tab'!$O183="BLANK","BLANK",""),""))</f>
        <v/>
      </c>
      <c r="I152" s="85" t="str">
        <f>IF('Census Input Tab'!$O183="NO","Missing Data",IF('Census Input Tab'!$T183=1,IF('Census Input Tab'!$O183="BLANK","BLANK",""),""))</f>
        <v/>
      </c>
      <c r="J152" s="85" t="str">
        <f>IF('Census Input Tab'!$O183="NO","Missing Data",IF('Census Input Tab'!$T183=1,IF('Census Input Tab'!$O183="BLANK","BLANK",""),""))</f>
        <v/>
      </c>
      <c r="K152" s="114" t="str">
        <f>IF('Census Input Tab'!$O183="NO","Missing Data",IF(OR($L152="",$L152="BLANK"),IF('Census Input Tab'!O183="BLANK","BLANK",""),IFERROR(INDEX(States,MATCH($L152,Zip_Codes_asTEXT,0)),"Manually enter State")))</f>
        <v/>
      </c>
      <c r="L152" s="85" t="str">
        <f>IF('Census Input Tab'!$O183="NO","Missing Data",IF('Census Input Tab'!T183=1,IF('Census Input Tab'!O183="BLANK","BLANK",""),IF($W152="ZIP CODE NOT IN EV4","Manually enter Zip",$W152)))</f>
        <v/>
      </c>
      <c r="M152" s="85" t="str">
        <f>IF('Census Input Tab'!$O183="NO","Missing Data",IF('Census Input Tab'!T183=1,IF('Census Input Tab'!O183="BLANK","BLANK",""),IF($Y152="ZIP CODE NOT IN EV4","Manually enter Work Zip",$Y152)))</f>
        <v/>
      </c>
      <c r="N152" s="156" t="str">
        <f>IF('Census Input Tab'!$O183="NO","Missing Data",IF('Census Input Tab'!$T183=1,IF('Census Input Tab'!$O183="BLANK","BLANK",""),""))</f>
        <v/>
      </c>
      <c r="O152" s="85" t="str">
        <f>IF('Census Input Tab'!$O183="NO","Missing Data",IF('Census Input Tab'!$T183=1,IF('Census Input Tab'!$O183="BLANK","BLANK",""),""))</f>
        <v/>
      </c>
      <c r="P152" s="81" t="str">
        <f>IF('Census Input Tab'!$O183="NO","Missing Data",IF('Census Input Tab'!T183=1,IF('Census Input Tab'!O183="BLANK","BLANK",""),INDEX('SBMP Underwritten Census'!$S$19:$S$23,MATCH('Census Input Tab'!F183,'SBMP Underwritten Census'!$T$19:$T$23,0))))</f>
        <v/>
      </c>
      <c r="Q152" s="81" t="str">
        <f>IF('Census Input Tab'!$O183="NO","Missing Data",IF('Census Input Tab'!T183=1,IF('Census Input Tab'!O183="BLANK","BLANK",""),IF(AND('Census Input Tab'!G183="",'Census Input Tab'!$O183="YES"),"",INDEX('SBMP Underwritten Census'!$S$27:$S$31,MATCH('Census Input Tab'!G183,'SBMP Underwritten Census'!$T$27:$T$31,0)))))</f>
        <v/>
      </c>
      <c r="V152" s="111">
        <f>IF('Census Input Tab'!O183&lt;&gt;"YES",0,1*'Census Input Tab'!$C183)</f>
        <v>0</v>
      </c>
      <c r="W152" s="111" t="str">
        <f t="shared" si="4"/>
        <v/>
      </c>
      <c r="X152" s="111">
        <f>IF('Census Input Tab'!O183&lt;&gt;"YES",0,1*'Census Input Tab'!J183)</f>
        <v>0</v>
      </c>
      <c r="Y152" s="111" t="str">
        <f t="shared" si="5"/>
        <v/>
      </c>
    </row>
    <row r="153" spans="1:25">
      <c r="A153" s="81" t="str">
        <f>IF('Census Input Tab'!$O184="NO","Missing Data",IF('Census Input Tab'!$T184=1,IF('Census Input Tab'!$O184="BLANK","BLANK",""),INDEX($S$3:$S$5,MATCH('Census Input Tab'!H184,$T$3:$T$5,0))))</f>
        <v/>
      </c>
      <c r="B153" s="81" t="str">
        <f>IF('Census Input Tab'!$O184="NO","Missing Data",IF('Census Input Tab'!$T184=1,IF('Census Input Tab'!$O184="BLANK","BLANK",""),IF('Census Input Tab'!I184="St Con","COBRA",IF('Census Input Tab'!I184="","",'Census Input Tab'!I184))))</f>
        <v/>
      </c>
      <c r="C153" s="81" t="str">
        <f>IF('Census Input Tab'!$O184="NO","Missing Data",IF('Census Input Tab'!$T184=1,IF('Census Input Tab'!$O184="BLANK","BLANK",""),'Census Input Tab'!B184))</f>
        <v/>
      </c>
      <c r="D153" s="81" t="str">
        <f>IF('Census Input Tab'!$O184="NO","Missing Data",IF('Census Input Tab'!$T184=1,IF('Census Input Tab'!$O184="BLANK","BLANK",""),'Census Input Tab'!A184))</f>
        <v/>
      </c>
      <c r="E153" s="85" t="str">
        <f>IF('Census Input Tab'!$O184="NO","Missing Data",IF('Census Input Tab'!$T184=1,IF('Census Input Tab'!$O184="BLANK","BLANK",""),""))</f>
        <v/>
      </c>
      <c r="F153" s="83" t="str">
        <f>IF('Census Input Tab'!$O184="NO","Missing Data",IF('Census Input Tab'!T184=1,IF('Census Input Tab'!O184="BLANK","BLANK",""),'Census Input Tab'!D184))</f>
        <v/>
      </c>
      <c r="G153" s="81" t="str">
        <f>IF('Census Input Tab'!$O184="NO","Missing Data",IF('Census Input Tab'!T184=1,IF('Census Input Tab'!O184="BLANK","BLANK",""),'Census Input Tab'!E184))</f>
        <v/>
      </c>
      <c r="H153" s="85" t="str">
        <f>IF('Census Input Tab'!$O184="NO","Missing Data",IF('Census Input Tab'!$T184=1,IF('Census Input Tab'!$O184="BLANK","BLANK",""),""))</f>
        <v/>
      </c>
      <c r="I153" s="85" t="str">
        <f>IF('Census Input Tab'!$O184="NO","Missing Data",IF('Census Input Tab'!$T184=1,IF('Census Input Tab'!$O184="BLANK","BLANK",""),""))</f>
        <v/>
      </c>
      <c r="J153" s="85" t="str">
        <f>IF('Census Input Tab'!$O184="NO","Missing Data",IF('Census Input Tab'!$T184=1,IF('Census Input Tab'!$O184="BLANK","BLANK",""),""))</f>
        <v/>
      </c>
      <c r="K153" s="114" t="str">
        <f>IF('Census Input Tab'!$O184="NO","Missing Data",IF(OR($L153="",$L153="BLANK"),IF('Census Input Tab'!O184="BLANK","BLANK",""),IFERROR(INDEX(States,MATCH($L153,Zip_Codes_asTEXT,0)),"Manually enter State")))</f>
        <v/>
      </c>
      <c r="L153" s="85" t="str">
        <f>IF('Census Input Tab'!$O184="NO","Missing Data",IF('Census Input Tab'!T184=1,IF('Census Input Tab'!O184="BLANK","BLANK",""),IF($W153="ZIP CODE NOT IN EV4","Manually enter Zip",$W153)))</f>
        <v/>
      </c>
      <c r="M153" s="85" t="str">
        <f>IF('Census Input Tab'!$O184="NO","Missing Data",IF('Census Input Tab'!T184=1,IF('Census Input Tab'!O184="BLANK","BLANK",""),IF($Y153="ZIP CODE NOT IN EV4","Manually enter Work Zip",$Y153)))</f>
        <v/>
      </c>
      <c r="N153" s="156" t="str">
        <f>IF('Census Input Tab'!$O184="NO","Missing Data",IF('Census Input Tab'!$T184=1,IF('Census Input Tab'!$O184="BLANK","BLANK",""),""))</f>
        <v/>
      </c>
      <c r="O153" s="85" t="str">
        <f>IF('Census Input Tab'!$O184="NO","Missing Data",IF('Census Input Tab'!$T184=1,IF('Census Input Tab'!$O184="BLANK","BLANK",""),""))</f>
        <v/>
      </c>
      <c r="P153" s="81" t="str">
        <f>IF('Census Input Tab'!$O184="NO","Missing Data",IF('Census Input Tab'!T184=1,IF('Census Input Tab'!O184="BLANK","BLANK",""),INDEX('SBMP Underwritten Census'!$S$19:$S$23,MATCH('Census Input Tab'!F184,'SBMP Underwritten Census'!$T$19:$T$23,0))))</f>
        <v/>
      </c>
      <c r="Q153" s="81" t="str">
        <f>IF('Census Input Tab'!$O184="NO","Missing Data",IF('Census Input Tab'!T184=1,IF('Census Input Tab'!O184="BLANK","BLANK",""),IF(AND('Census Input Tab'!G184="",'Census Input Tab'!$O184="YES"),"",INDEX('SBMP Underwritten Census'!$S$27:$S$31,MATCH('Census Input Tab'!G184,'SBMP Underwritten Census'!$T$27:$T$31,0)))))</f>
        <v/>
      </c>
      <c r="V153" s="111">
        <f>IF('Census Input Tab'!O184&lt;&gt;"YES",0,1*'Census Input Tab'!$C184)</f>
        <v>0</v>
      </c>
      <c r="W153" s="111" t="str">
        <f t="shared" si="4"/>
        <v/>
      </c>
      <c r="X153" s="111">
        <f>IF('Census Input Tab'!O184&lt;&gt;"YES",0,1*'Census Input Tab'!J184)</f>
        <v>0</v>
      </c>
      <c r="Y153" s="111" t="str">
        <f t="shared" si="5"/>
        <v/>
      </c>
    </row>
    <row r="154" spans="1:25">
      <c r="A154" s="81" t="str">
        <f>IF('Census Input Tab'!$O185="NO","Missing Data",IF('Census Input Tab'!$T185=1,IF('Census Input Tab'!$O185="BLANK","BLANK",""),INDEX($S$3:$S$5,MATCH('Census Input Tab'!H185,$T$3:$T$5,0))))</f>
        <v/>
      </c>
      <c r="B154" s="81" t="str">
        <f>IF('Census Input Tab'!$O185="NO","Missing Data",IF('Census Input Tab'!$T185=1,IF('Census Input Tab'!$O185="BLANK","BLANK",""),IF('Census Input Tab'!I185="St Con","COBRA",IF('Census Input Tab'!I185="","",'Census Input Tab'!I185))))</f>
        <v/>
      </c>
      <c r="C154" s="81" t="str">
        <f>IF('Census Input Tab'!$O185="NO","Missing Data",IF('Census Input Tab'!$T185=1,IF('Census Input Tab'!$O185="BLANK","BLANK",""),'Census Input Tab'!B185))</f>
        <v/>
      </c>
      <c r="D154" s="81" t="str">
        <f>IF('Census Input Tab'!$O185="NO","Missing Data",IF('Census Input Tab'!$T185=1,IF('Census Input Tab'!$O185="BLANK","BLANK",""),'Census Input Tab'!A185))</f>
        <v/>
      </c>
      <c r="E154" s="85" t="str">
        <f>IF('Census Input Tab'!$O185="NO","Missing Data",IF('Census Input Tab'!$T185=1,IF('Census Input Tab'!$O185="BLANK","BLANK",""),""))</f>
        <v/>
      </c>
      <c r="F154" s="83" t="str">
        <f>IF('Census Input Tab'!$O185="NO","Missing Data",IF('Census Input Tab'!T185=1,IF('Census Input Tab'!O185="BLANK","BLANK",""),'Census Input Tab'!D185))</f>
        <v/>
      </c>
      <c r="G154" s="81" t="str">
        <f>IF('Census Input Tab'!$O185="NO","Missing Data",IF('Census Input Tab'!T185=1,IF('Census Input Tab'!O185="BLANK","BLANK",""),'Census Input Tab'!E185))</f>
        <v/>
      </c>
      <c r="H154" s="85" t="str">
        <f>IF('Census Input Tab'!$O185="NO","Missing Data",IF('Census Input Tab'!$T185=1,IF('Census Input Tab'!$O185="BLANK","BLANK",""),""))</f>
        <v/>
      </c>
      <c r="I154" s="85" t="str">
        <f>IF('Census Input Tab'!$O185="NO","Missing Data",IF('Census Input Tab'!$T185=1,IF('Census Input Tab'!$O185="BLANK","BLANK",""),""))</f>
        <v/>
      </c>
      <c r="J154" s="85" t="str">
        <f>IF('Census Input Tab'!$O185="NO","Missing Data",IF('Census Input Tab'!$T185=1,IF('Census Input Tab'!$O185="BLANK","BLANK",""),""))</f>
        <v/>
      </c>
      <c r="K154" s="114" t="str">
        <f>IF('Census Input Tab'!$O185="NO","Missing Data",IF(OR($L154="",$L154="BLANK"),IF('Census Input Tab'!O185="BLANK","BLANK",""),IFERROR(INDEX(States,MATCH($L154,Zip_Codes_asTEXT,0)),"Manually enter State")))</f>
        <v/>
      </c>
      <c r="L154" s="85" t="str">
        <f>IF('Census Input Tab'!$O185="NO","Missing Data",IF('Census Input Tab'!T185=1,IF('Census Input Tab'!O185="BLANK","BLANK",""),IF($W154="ZIP CODE NOT IN EV4","Manually enter Zip",$W154)))</f>
        <v/>
      </c>
      <c r="M154" s="85" t="str">
        <f>IF('Census Input Tab'!$O185="NO","Missing Data",IF('Census Input Tab'!T185=1,IF('Census Input Tab'!O185="BLANK","BLANK",""),IF($Y154="ZIP CODE NOT IN EV4","Manually enter Work Zip",$Y154)))</f>
        <v/>
      </c>
      <c r="N154" s="156" t="str">
        <f>IF('Census Input Tab'!$O185="NO","Missing Data",IF('Census Input Tab'!$T185=1,IF('Census Input Tab'!$O185="BLANK","BLANK",""),""))</f>
        <v/>
      </c>
      <c r="O154" s="85" t="str">
        <f>IF('Census Input Tab'!$O185="NO","Missing Data",IF('Census Input Tab'!$T185=1,IF('Census Input Tab'!$O185="BLANK","BLANK",""),""))</f>
        <v/>
      </c>
      <c r="P154" s="81" t="str">
        <f>IF('Census Input Tab'!$O185="NO","Missing Data",IF('Census Input Tab'!T185=1,IF('Census Input Tab'!O185="BLANK","BLANK",""),INDEX('SBMP Underwritten Census'!$S$19:$S$23,MATCH('Census Input Tab'!F185,'SBMP Underwritten Census'!$T$19:$T$23,0))))</f>
        <v/>
      </c>
      <c r="Q154" s="81" t="str">
        <f>IF('Census Input Tab'!$O185="NO","Missing Data",IF('Census Input Tab'!T185=1,IF('Census Input Tab'!O185="BLANK","BLANK",""),IF(AND('Census Input Tab'!G185="",'Census Input Tab'!$O185="YES"),"",INDEX('SBMP Underwritten Census'!$S$27:$S$31,MATCH('Census Input Tab'!G185,'SBMP Underwritten Census'!$T$27:$T$31,0)))))</f>
        <v/>
      </c>
      <c r="V154" s="111">
        <f>IF('Census Input Tab'!O185&lt;&gt;"YES",0,1*'Census Input Tab'!$C185)</f>
        <v>0</v>
      </c>
      <c r="W154" s="111" t="str">
        <f t="shared" si="4"/>
        <v/>
      </c>
      <c r="X154" s="111">
        <f>IF('Census Input Tab'!O185&lt;&gt;"YES",0,1*'Census Input Tab'!J185)</f>
        <v>0</v>
      </c>
      <c r="Y154" s="111" t="str">
        <f t="shared" si="5"/>
        <v/>
      </c>
    </row>
    <row r="155" spans="1:25">
      <c r="A155" s="81" t="str">
        <f>IF('Census Input Tab'!$O186="NO","Missing Data",IF('Census Input Tab'!$T186=1,IF('Census Input Tab'!$O186="BLANK","BLANK",""),INDEX($S$3:$S$5,MATCH('Census Input Tab'!H186,$T$3:$T$5,0))))</f>
        <v/>
      </c>
      <c r="B155" s="81" t="str">
        <f>IF('Census Input Tab'!$O186="NO","Missing Data",IF('Census Input Tab'!$T186=1,IF('Census Input Tab'!$O186="BLANK","BLANK",""),IF('Census Input Tab'!I186="St Con","COBRA",IF('Census Input Tab'!I186="","",'Census Input Tab'!I186))))</f>
        <v/>
      </c>
      <c r="C155" s="81" t="str">
        <f>IF('Census Input Tab'!$O186="NO","Missing Data",IF('Census Input Tab'!$T186=1,IF('Census Input Tab'!$O186="BLANK","BLANK",""),'Census Input Tab'!B186))</f>
        <v/>
      </c>
      <c r="D155" s="81" t="str">
        <f>IF('Census Input Tab'!$O186="NO","Missing Data",IF('Census Input Tab'!$T186=1,IF('Census Input Tab'!$O186="BLANK","BLANK",""),'Census Input Tab'!A186))</f>
        <v/>
      </c>
      <c r="E155" s="85" t="str">
        <f>IF('Census Input Tab'!$O186="NO","Missing Data",IF('Census Input Tab'!$T186=1,IF('Census Input Tab'!$O186="BLANK","BLANK",""),""))</f>
        <v/>
      </c>
      <c r="F155" s="83" t="str">
        <f>IF('Census Input Tab'!$O186="NO","Missing Data",IF('Census Input Tab'!T186=1,IF('Census Input Tab'!O186="BLANK","BLANK",""),'Census Input Tab'!D186))</f>
        <v/>
      </c>
      <c r="G155" s="81" t="str">
        <f>IF('Census Input Tab'!$O186="NO","Missing Data",IF('Census Input Tab'!T186=1,IF('Census Input Tab'!O186="BLANK","BLANK",""),'Census Input Tab'!E186))</f>
        <v/>
      </c>
      <c r="H155" s="85" t="str">
        <f>IF('Census Input Tab'!$O186="NO","Missing Data",IF('Census Input Tab'!$T186=1,IF('Census Input Tab'!$O186="BLANK","BLANK",""),""))</f>
        <v/>
      </c>
      <c r="I155" s="85" t="str">
        <f>IF('Census Input Tab'!$O186="NO","Missing Data",IF('Census Input Tab'!$T186=1,IF('Census Input Tab'!$O186="BLANK","BLANK",""),""))</f>
        <v/>
      </c>
      <c r="J155" s="85" t="str">
        <f>IF('Census Input Tab'!$O186="NO","Missing Data",IF('Census Input Tab'!$T186=1,IF('Census Input Tab'!$O186="BLANK","BLANK",""),""))</f>
        <v/>
      </c>
      <c r="K155" s="114" t="str">
        <f>IF('Census Input Tab'!$O186="NO","Missing Data",IF(OR($L155="",$L155="BLANK"),IF('Census Input Tab'!O186="BLANK","BLANK",""),IFERROR(INDEX(States,MATCH($L155,Zip_Codes_asTEXT,0)),"Manually enter State")))</f>
        <v/>
      </c>
      <c r="L155" s="85" t="str">
        <f>IF('Census Input Tab'!$O186="NO","Missing Data",IF('Census Input Tab'!T186=1,IF('Census Input Tab'!O186="BLANK","BLANK",""),IF($W155="ZIP CODE NOT IN EV4","Manually enter Zip",$W155)))</f>
        <v/>
      </c>
      <c r="M155" s="85" t="str">
        <f>IF('Census Input Tab'!$O186="NO","Missing Data",IF('Census Input Tab'!T186=1,IF('Census Input Tab'!O186="BLANK","BLANK",""),IF($Y155="ZIP CODE NOT IN EV4","Manually enter Work Zip",$Y155)))</f>
        <v/>
      </c>
      <c r="N155" s="156" t="str">
        <f>IF('Census Input Tab'!$O186="NO","Missing Data",IF('Census Input Tab'!$T186=1,IF('Census Input Tab'!$O186="BLANK","BLANK",""),""))</f>
        <v/>
      </c>
      <c r="O155" s="85" t="str">
        <f>IF('Census Input Tab'!$O186="NO","Missing Data",IF('Census Input Tab'!$T186=1,IF('Census Input Tab'!$O186="BLANK","BLANK",""),""))</f>
        <v/>
      </c>
      <c r="P155" s="81" t="str">
        <f>IF('Census Input Tab'!$O186="NO","Missing Data",IF('Census Input Tab'!T186=1,IF('Census Input Tab'!O186="BLANK","BLANK",""),INDEX('SBMP Underwritten Census'!$S$19:$S$23,MATCH('Census Input Tab'!F186,'SBMP Underwritten Census'!$T$19:$T$23,0))))</f>
        <v/>
      </c>
      <c r="Q155" s="81" t="str">
        <f>IF('Census Input Tab'!$O186="NO","Missing Data",IF('Census Input Tab'!T186=1,IF('Census Input Tab'!O186="BLANK","BLANK",""),IF(AND('Census Input Tab'!G186="",'Census Input Tab'!$O186="YES"),"",INDEX('SBMP Underwritten Census'!$S$27:$S$31,MATCH('Census Input Tab'!G186,'SBMP Underwritten Census'!$T$27:$T$31,0)))))</f>
        <v/>
      </c>
      <c r="V155" s="111">
        <f>IF('Census Input Tab'!O186&lt;&gt;"YES",0,1*'Census Input Tab'!$C186)</f>
        <v>0</v>
      </c>
      <c r="W155" s="111" t="str">
        <f t="shared" si="4"/>
        <v/>
      </c>
      <c r="X155" s="111">
        <f>IF('Census Input Tab'!O186&lt;&gt;"YES",0,1*'Census Input Tab'!J186)</f>
        <v>0</v>
      </c>
      <c r="Y155" s="111" t="str">
        <f t="shared" si="5"/>
        <v/>
      </c>
    </row>
    <row r="156" spans="1:25">
      <c r="A156" s="81" t="str">
        <f>IF('Census Input Tab'!$O187="NO","Missing Data",IF('Census Input Tab'!$T187=1,IF('Census Input Tab'!$O187="BLANK","BLANK",""),INDEX($S$3:$S$5,MATCH('Census Input Tab'!H187,$T$3:$T$5,0))))</f>
        <v/>
      </c>
      <c r="B156" s="81" t="str">
        <f>IF('Census Input Tab'!$O187="NO","Missing Data",IF('Census Input Tab'!$T187=1,IF('Census Input Tab'!$O187="BLANK","BLANK",""),IF('Census Input Tab'!I187="St Con","COBRA",IF('Census Input Tab'!I187="","",'Census Input Tab'!I187))))</f>
        <v/>
      </c>
      <c r="C156" s="81" t="str">
        <f>IF('Census Input Tab'!$O187="NO","Missing Data",IF('Census Input Tab'!$T187=1,IF('Census Input Tab'!$O187="BLANK","BLANK",""),'Census Input Tab'!B187))</f>
        <v/>
      </c>
      <c r="D156" s="81" t="str">
        <f>IF('Census Input Tab'!$O187="NO","Missing Data",IF('Census Input Tab'!$T187=1,IF('Census Input Tab'!$O187="BLANK","BLANK",""),'Census Input Tab'!A187))</f>
        <v/>
      </c>
      <c r="E156" s="85" t="str">
        <f>IF('Census Input Tab'!$O187="NO","Missing Data",IF('Census Input Tab'!$T187=1,IF('Census Input Tab'!$O187="BLANK","BLANK",""),""))</f>
        <v/>
      </c>
      <c r="F156" s="83" t="str">
        <f>IF('Census Input Tab'!$O187="NO","Missing Data",IF('Census Input Tab'!T187=1,IF('Census Input Tab'!O187="BLANK","BLANK",""),'Census Input Tab'!D187))</f>
        <v/>
      </c>
      <c r="G156" s="81" t="str">
        <f>IF('Census Input Tab'!$O187="NO","Missing Data",IF('Census Input Tab'!T187=1,IF('Census Input Tab'!O187="BLANK","BLANK",""),'Census Input Tab'!E187))</f>
        <v/>
      </c>
      <c r="H156" s="85" t="str">
        <f>IF('Census Input Tab'!$O187="NO","Missing Data",IF('Census Input Tab'!$T187=1,IF('Census Input Tab'!$O187="BLANK","BLANK",""),""))</f>
        <v/>
      </c>
      <c r="I156" s="85" t="str">
        <f>IF('Census Input Tab'!$O187="NO","Missing Data",IF('Census Input Tab'!$T187=1,IF('Census Input Tab'!$O187="BLANK","BLANK",""),""))</f>
        <v/>
      </c>
      <c r="J156" s="85" t="str">
        <f>IF('Census Input Tab'!$O187="NO","Missing Data",IF('Census Input Tab'!$T187=1,IF('Census Input Tab'!$O187="BLANK","BLANK",""),""))</f>
        <v/>
      </c>
      <c r="K156" s="114" t="str">
        <f>IF('Census Input Tab'!$O187="NO","Missing Data",IF(OR($L156="",$L156="BLANK"),IF('Census Input Tab'!O187="BLANK","BLANK",""),IFERROR(INDEX(States,MATCH($L156,Zip_Codes_asTEXT,0)),"Manually enter State")))</f>
        <v/>
      </c>
      <c r="L156" s="85" t="str">
        <f>IF('Census Input Tab'!$O187="NO","Missing Data",IF('Census Input Tab'!T187=1,IF('Census Input Tab'!O187="BLANK","BLANK",""),IF($W156="ZIP CODE NOT IN EV4","Manually enter Zip",$W156)))</f>
        <v/>
      </c>
      <c r="M156" s="85" t="str">
        <f>IF('Census Input Tab'!$O187="NO","Missing Data",IF('Census Input Tab'!T187=1,IF('Census Input Tab'!O187="BLANK","BLANK",""),IF($Y156="ZIP CODE NOT IN EV4","Manually enter Work Zip",$Y156)))</f>
        <v/>
      </c>
      <c r="N156" s="156" t="str">
        <f>IF('Census Input Tab'!$O187="NO","Missing Data",IF('Census Input Tab'!$T187=1,IF('Census Input Tab'!$O187="BLANK","BLANK",""),""))</f>
        <v/>
      </c>
      <c r="O156" s="85" t="str">
        <f>IF('Census Input Tab'!$O187="NO","Missing Data",IF('Census Input Tab'!$T187=1,IF('Census Input Tab'!$O187="BLANK","BLANK",""),""))</f>
        <v/>
      </c>
      <c r="P156" s="81" t="str">
        <f>IF('Census Input Tab'!$O187="NO","Missing Data",IF('Census Input Tab'!T187=1,IF('Census Input Tab'!O187="BLANK","BLANK",""),INDEX('SBMP Underwritten Census'!$S$19:$S$23,MATCH('Census Input Tab'!F187,'SBMP Underwritten Census'!$T$19:$T$23,0))))</f>
        <v/>
      </c>
      <c r="Q156" s="81" t="str">
        <f>IF('Census Input Tab'!$O187="NO","Missing Data",IF('Census Input Tab'!T187=1,IF('Census Input Tab'!O187="BLANK","BLANK",""),IF(AND('Census Input Tab'!G187="",'Census Input Tab'!$O187="YES"),"",INDEX('SBMP Underwritten Census'!$S$27:$S$31,MATCH('Census Input Tab'!G187,'SBMP Underwritten Census'!$T$27:$T$31,0)))))</f>
        <v/>
      </c>
      <c r="V156" s="111">
        <f>IF('Census Input Tab'!O187&lt;&gt;"YES",0,1*'Census Input Tab'!$C187)</f>
        <v>0</v>
      </c>
      <c r="W156" s="111" t="str">
        <f t="shared" si="4"/>
        <v/>
      </c>
      <c r="X156" s="111">
        <f>IF('Census Input Tab'!O187&lt;&gt;"YES",0,1*'Census Input Tab'!J187)</f>
        <v>0</v>
      </c>
      <c r="Y156" s="111" t="str">
        <f t="shared" si="5"/>
        <v/>
      </c>
    </row>
    <row r="157" spans="1:25">
      <c r="A157" s="81" t="str">
        <f>IF('Census Input Tab'!$O188="NO","Missing Data",IF('Census Input Tab'!$T188=1,IF('Census Input Tab'!$O188="BLANK","BLANK",""),INDEX($S$3:$S$5,MATCH('Census Input Tab'!H188,$T$3:$T$5,0))))</f>
        <v/>
      </c>
      <c r="B157" s="81" t="str">
        <f>IF('Census Input Tab'!$O188="NO","Missing Data",IF('Census Input Tab'!$T188=1,IF('Census Input Tab'!$O188="BLANK","BLANK",""),IF('Census Input Tab'!I188="St Con","COBRA",IF('Census Input Tab'!I188="","",'Census Input Tab'!I188))))</f>
        <v/>
      </c>
      <c r="C157" s="81" t="str">
        <f>IF('Census Input Tab'!$O188="NO","Missing Data",IF('Census Input Tab'!$T188=1,IF('Census Input Tab'!$O188="BLANK","BLANK",""),'Census Input Tab'!B188))</f>
        <v/>
      </c>
      <c r="D157" s="81" t="str">
        <f>IF('Census Input Tab'!$O188="NO","Missing Data",IF('Census Input Tab'!$T188=1,IF('Census Input Tab'!$O188="BLANK","BLANK",""),'Census Input Tab'!A188))</f>
        <v/>
      </c>
      <c r="E157" s="85" t="str">
        <f>IF('Census Input Tab'!$O188="NO","Missing Data",IF('Census Input Tab'!$T188=1,IF('Census Input Tab'!$O188="BLANK","BLANK",""),""))</f>
        <v/>
      </c>
      <c r="F157" s="83" t="str">
        <f>IF('Census Input Tab'!$O188="NO","Missing Data",IF('Census Input Tab'!T188=1,IF('Census Input Tab'!O188="BLANK","BLANK",""),'Census Input Tab'!D188))</f>
        <v/>
      </c>
      <c r="G157" s="81" t="str">
        <f>IF('Census Input Tab'!$O188="NO","Missing Data",IF('Census Input Tab'!T188=1,IF('Census Input Tab'!O188="BLANK","BLANK",""),'Census Input Tab'!E188))</f>
        <v/>
      </c>
      <c r="H157" s="85" t="str">
        <f>IF('Census Input Tab'!$O188="NO","Missing Data",IF('Census Input Tab'!$T188=1,IF('Census Input Tab'!$O188="BLANK","BLANK",""),""))</f>
        <v/>
      </c>
      <c r="I157" s="85" t="str">
        <f>IF('Census Input Tab'!$O188="NO","Missing Data",IF('Census Input Tab'!$T188=1,IF('Census Input Tab'!$O188="BLANK","BLANK",""),""))</f>
        <v/>
      </c>
      <c r="J157" s="85" t="str">
        <f>IF('Census Input Tab'!$O188="NO","Missing Data",IF('Census Input Tab'!$T188=1,IF('Census Input Tab'!$O188="BLANK","BLANK",""),""))</f>
        <v/>
      </c>
      <c r="K157" s="114" t="str">
        <f>IF('Census Input Tab'!$O188="NO","Missing Data",IF(OR($L157="",$L157="BLANK"),IF('Census Input Tab'!O188="BLANK","BLANK",""),IFERROR(INDEX(States,MATCH($L157,Zip_Codes_asTEXT,0)),"Manually enter State")))</f>
        <v/>
      </c>
      <c r="L157" s="85" t="str">
        <f>IF('Census Input Tab'!$O188="NO","Missing Data",IF('Census Input Tab'!T188=1,IF('Census Input Tab'!O188="BLANK","BLANK",""),IF($W157="ZIP CODE NOT IN EV4","Manually enter Zip",$W157)))</f>
        <v/>
      </c>
      <c r="M157" s="85" t="str">
        <f>IF('Census Input Tab'!$O188="NO","Missing Data",IF('Census Input Tab'!T188=1,IF('Census Input Tab'!O188="BLANK","BLANK",""),IF($Y157="ZIP CODE NOT IN EV4","Manually enter Work Zip",$Y157)))</f>
        <v/>
      </c>
      <c r="N157" s="156" t="str">
        <f>IF('Census Input Tab'!$O188="NO","Missing Data",IF('Census Input Tab'!$T188=1,IF('Census Input Tab'!$O188="BLANK","BLANK",""),""))</f>
        <v/>
      </c>
      <c r="O157" s="85" t="str">
        <f>IF('Census Input Tab'!$O188="NO","Missing Data",IF('Census Input Tab'!$T188=1,IF('Census Input Tab'!$O188="BLANK","BLANK",""),""))</f>
        <v/>
      </c>
      <c r="P157" s="81" t="str">
        <f>IF('Census Input Tab'!$O188="NO","Missing Data",IF('Census Input Tab'!T188=1,IF('Census Input Tab'!O188="BLANK","BLANK",""),INDEX('SBMP Underwritten Census'!$S$19:$S$23,MATCH('Census Input Tab'!F188,'SBMP Underwritten Census'!$T$19:$T$23,0))))</f>
        <v/>
      </c>
      <c r="Q157" s="81" t="str">
        <f>IF('Census Input Tab'!$O188="NO","Missing Data",IF('Census Input Tab'!T188=1,IF('Census Input Tab'!O188="BLANK","BLANK",""),IF(AND('Census Input Tab'!G188="",'Census Input Tab'!$O188="YES"),"",INDEX('SBMP Underwritten Census'!$S$27:$S$31,MATCH('Census Input Tab'!G188,'SBMP Underwritten Census'!$T$27:$T$31,0)))))</f>
        <v/>
      </c>
      <c r="V157" s="111">
        <f>IF('Census Input Tab'!O188&lt;&gt;"YES",0,1*'Census Input Tab'!$C188)</f>
        <v>0</v>
      </c>
      <c r="W157" s="111" t="str">
        <f t="shared" si="4"/>
        <v/>
      </c>
      <c r="X157" s="111">
        <f>IF('Census Input Tab'!O188&lt;&gt;"YES",0,1*'Census Input Tab'!J188)</f>
        <v>0</v>
      </c>
      <c r="Y157" s="111" t="str">
        <f t="shared" si="5"/>
        <v/>
      </c>
    </row>
    <row r="158" spans="1:25">
      <c r="A158" s="81" t="str">
        <f>IF('Census Input Tab'!$O189="NO","Missing Data",IF('Census Input Tab'!$T189=1,IF('Census Input Tab'!$O189="BLANK","BLANK",""),INDEX($S$3:$S$5,MATCH('Census Input Tab'!H189,$T$3:$T$5,0))))</f>
        <v/>
      </c>
      <c r="B158" s="81" t="str">
        <f>IF('Census Input Tab'!$O189="NO","Missing Data",IF('Census Input Tab'!$T189=1,IF('Census Input Tab'!$O189="BLANK","BLANK",""),IF('Census Input Tab'!I189="St Con","COBRA",IF('Census Input Tab'!I189="","",'Census Input Tab'!I189))))</f>
        <v/>
      </c>
      <c r="C158" s="81" t="str">
        <f>IF('Census Input Tab'!$O189="NO","Missing Data",IF('Census Input Tab'!$T189=1,IF('Census Input Tab'!$O189="BLANK","BLANK",""),'Census Input Tab'!B189))</f>
        <v/>
      </c>
      <c r="D158" s="81" t="str">
        <f>IF('Census Input Tab'!$O189="NO","Missing Data",IF('Census Input Tab'!$T189=1,IF('Census Input Tab'!$O189="BLANK","BLANK",""),'Census Input Tab'!A189))</f>
        <v/>
      </c>
      <c r="E158" s="85" t="str">
        <f>IF('Census Input Tab'!$O189="NO","Missing Data",IF('Census Input Tab'!$T189=1,IF('Census Input Tab'!$O189="BLANK","BLANK",""),""))</f>
        <v/>
      </c>
      <c r="F158" s="83" t="str">
        <f>IF('Census Input Tab'!$O189="NO","Missing Data",IF('Census Input Tab'!T189=1,IF('Census Input Tab'!O189="BLANK","BLANK",""),'Census Input Tab'!D189))</f>
        <v/>
      </c>
      <c r="G158" s="81" t="str">
        <f>IF('Census Input Tab'!$O189="NO","Missing Data",IF('Census Input Tab'!T189=1,IF('Census Input Tab'!O189="BLANK","BLANK",""),'Census Input Tab'!E189))</f>
        <v/>
      </c>
      <c r="H158" s="85" t="str">
        <f>IF('Census Input Tab'!$O189="NO","Missing Data",IF('Census Input Tab'!$T189=1,IF('Census Input Tab'!$O189="BLANK","BLANK",""),""))</f>
        <v/>
      </c>
      <c r="I158" s="85" t="str">
        <f>IF('Census Input Tab'!$O189="NO","Missing Data",IF('Census Input Tab'!$T189=1,IF('Census Input Tab'!$O189="BLANK","BLANK",""),""))</f>
        <v/>
      </c>
      <c r="J158" s="85" t="str">
        <f>IF('Census Input Tab'!$O189="NO","Missing Data",IF('Census Input Tab'!$T189=1,IF('Census Input Tab'!$O189="BLANK","BLANK",""),""))</f>
        <v/>
      </c>
      <c r="K158" s="114" t="str">
        <f>IF('Census Input Tab'!$O189="NO","Missing Data",IF(OR($L158="",$L158="BLANK"),IF('Census Input Tab'!O189="BLANK","BLANK",""),IFERROR(INDEX(States,MATCH($L158,Zip_Codes_asTEXT,0)),"Manually enter State")))</f>
        <v/>
      </c>
      <c r="L158" s="85" t="str">
        <f>IF('Census Input Tab'!$O189="NO","Missing Data",IF('Census Input Tab'!T189=1,IF('Census Input Tab'!O189="BLANK","BLANK",""),IF($W158="ZIP CODE NOT IN EV4","Manually enter Zip",$W158)))</f>
        <v/>
      </c>
      <c r="M158" s="85" t="str">
        <f>IF('Census Input Tab'!$O189="NO","Missing Data",IF('Census Input Tab'!T189=1,IF('Census Input Tab'!O189="BLANK","BLANK",""),IF($Y158="ZIP CODE NOT IN EV4","Manually enter Work Zip",$Y158)))</f>
        <v/>
      </c>
      <c r="N158" s="156" t="str">
        <f>IF('Census Input Tab'!$O189="NO","Missing Data",IF('Census Input Tab'!$T189=1,IF('Census Input Tab'!$O189="BLANK","BLANK",""),""))</f>
        <v/>
      </c>
      <c r="O158" s="85" t="str">
        <f>IF('Census Input Tab'!$O189="NO","Missing Data",IF('Census Input Tab'!$T189=1,IF('Census Input Tab'!$O189="BLANK","BLANK",""),""))</f>
        <v/>
      </c>
      <c r="P158" s="81" t="str">
        <f>IF('Census Input Tab'!$O189="NO","Missing Data",IF('Census Input Tab'!T189=1,IF('Census Input Tab'!O189="BLANK","BLANK",""),INDEX('SBMP Underwritten Census'!$S$19:$S$23,MATCH('Census Input Tab'!F189,'SBMP Underwritten Census'!$T$19:$T$23,0))))</f>
        <v/>
      </c>
      <c r="Q158" s="81" t="str">
        <f>IF('Census Input Tab'!$O189="NO","Missing Data",IF('Census Input Tab'!T189=1,IF('Census Input Tab'!O189="BLANK","BLANK",""),IF(AND('Census Input Tab'!G189="",'Census Input Tab'!$O189="YES"),"",INDEX('SBMP Underwritten Census'!$S$27:$S$31,MATCH('Census Input Tab'!G189,'SBMP Underwritten Census'!$T$27:$T$31,0)))))</f>
        <v/>
      </c>
      <c r="V158" s="111">
        <f>IF('Census Input Tab'!O189&lt;&gt;"YES",0,1*'Census Input Tab'!$C189)</f>
        <v>0</v>
      </c>
      <c r="W158" s="111" t="str">
        <f t="shared" si="4"/>
        <v/>
      </c>
      <c r="X158" s="111">
        <f>IF('Census Input Tab'!O189&lt;&gt;"YES",0,1*'Census Input Tab'!J189)</f>
        <v>0</v>
      </c>
      <c r="Y158" s="111" t="str">
        <f t="shared" si="5"/>
        <v/>
      </c>
    </row>
    <row r="159" spans="1:25">
      <c r="A159" s="81" t="str">
        <f>IF('Census Input Tab'!$O190="NO","Missing Data",IF('Census Input Tab'!$T190=1,IF('Census Input Tab'!$O190="BLANK","BLANK",""),INDEX($S$3:$S$5,MATCH('Census Input Tab'!H190,$T$3:$T$5,0))))</f>
        <v/>
      </c>
      <c r="B159" s="81" t="str">
        <f>IF('Census Input Tab'!$O190="NO","Missing Data",IF('Census Input Tab'!$T190=1,IF('Census Input Tab'!$O190="BLANK","BLANK",""),IF('Census Input Tab'!I190="St Con","COBRA",IF('Census Input Tab'!I190="","",'Census Input Tab'!I190))))</f>
        <v/>
      </c>
      <c r="C159" s="81" t="str">
        <f>IF('Census Input Tab'!$O190="NO","Missing Data",IF('Census Input Tab'!$T190=1,IF('Census Input Tab'!$O190="BLANK","BLANK",""),'Census Input Tab'!B190))</f>
        <v/>
      </c>
      <c r="D159" s="81" t="str">
        <f>IF('Census Input Tab'!$O190="NO","Missing Data",IF('Census Input Tab'!$T190=1,IF('Census Input Tab'!$O190="BLANK","BLANK",""),'Census Input Tab'!A190))</f>
        <v/>
      </c>
      <c r="E159" s="85" t="str">
        <f>IF('Census Input Tab'!$O190="NO","Missing Data",IF('Census Input Tab'!$T190=1,IF('Census Input Tab'!$O190="BLANK","BLANK",""),""))</f>
        <v/>
      </c>
      <c r="F159" s="83" t="str">
        <f>IF('Census Input Tab'!$O190="NO","Missing Data",IF('Census Input Tab'!T190=1,IF('Census Input Tab'!O190="BLANK","BLANK",""),'Census Input Tab'!D190))</f>
        <v/>
      </c>
      <c r="G159" s="81" t="str">
        <f>IF('Census Input Tab'!$O190="NO","Missing Data",IF('Census Input Tab'!T190=1,IF('Census Input Tab'!O190="BLANK","BLANK",""),'Census Input Tab'!E190))</f>
        <v/>
      </c>
      <c r="H159" s="85" t="str">
        <f>IF('Census Input Tab'!$O190="NO","Missing Data",IF('Census Input Tab'!$T190=1,IF('Census Input Tab'!$O190="BLANK","BLANK",""),""))</f>
        <v/>
      </c>
      <c r="I159" s="85" t="str">
        <f>IF('Census Input Tab'!$O190="NO","Missing Data",IF('Census Input Tab'!$T190=1,IF('Census Input Tab'!$O190="BLANK","BLANK",""),""))</f>
        <v/>
      </c>
      <c r="J159" s="85" t="str">
        <f>IF('Census Input Tab'!$O190="NO","Missing Data",IF('Census Input Tab'!$T190=1,IF('Census Input Tab'!$O190="BLANK","BLANK",""),""))</f>
        <v/>
      </c>
      <c r="K159" s="114" t="str">
        <f>IF('Census Input Tab'!$O190="NO","Missing Data",IF(OR($L159="",$L159="BLANK"),IF('Census Input Tab'!O190="BLANK","BLANK",""),IFERROR(INDEX(States,MATCH($L159,Zip_Codes_asTEXT,0)),"Manually enter State")))</f>
        <v/>
      </c>
      <c r="L159" s="85" t="str">
        <f>IF('Census Input Tab'!$O190="NO","Missing Data",IF('Census Input Tab'!T190=1,IF('Census Input Tab'!O190="BLANK","BLANK",""),IF($W159="ZIP CODE NOT IN EV4","Manually enter Zip",$W159)))</f>
        <v/>
      </c>
      <c r="M159" s="85" t="str">
        <f>IF('Census Input Tab'!$O190="NO","Missing Data",IF('Census Input Tab'!T190=1,IF('Census Input Tab'!O190="BLANK","BLANK",""),IF($Y159="ZIP CODE NOT IN EV4","Manually enter Work Zip",$Y159)))</f>
        <v/>
      </c>
      <c r="N159" s="156" t="str">
        <f>IF('Census Input Tab'!$O190="NO","Missing Data",IF('Census Input Tab'!$T190=1,IF('Census Input Tab'!$O190="BLANK","BLANK",""),""))</f>
        <v/>
      </c>
      <c r="O159" s="85" t="str">
        <f>IF('Census Input Tab'!$O190="NO","Missing Data",IF('Census Input Tab'!$T190=1,IF('Census Input Tab'!$O190="BLANK","BLANK",""),""))</f>
        <v/>
      </c>
      <c r="P159" s="81" t="str">
        <f>IF('Census Input Tab'!$O190="NO","Missing Data",IF('Census Input Tab'!T190=1,IF('Census Input Tab'!O190="BLANK","BLANK",""),INDEX('SBMP Underwritten Census'!$S$19:$S$23,MATCH('Census Input Tab'!F190,'SBMP Underwritten Census'!$T$19:$T$23,0))))</f>
        <v/>
      </c>
      <c r="Q159" s="81" t="str">
        <f>IF('Census Input Tab'!$O190="NO","Missing Data",IF('Census Input Tab'!T190=1,IF('Census Input Tab'!O190="BLANK","BLANK",""),IF(AND('Census Input Tab'!G190="",'Census Input Tab'!$O190="YES"),"",INDEX('SBMP Underwritten Census'!$S$27:$S$31,MATCH('Census Input Tab'!G190,'SBMP Underwritten Census'!$T$27:$T$31,0)))))</f>
        <v/>
      </c>
      <c r="V159" s="111">
        <f>IF('Census Input Tab'!O190&lt;&gt;"YES",0,1*'Census Input Tab'!$C190)</f>
        <v>0</v>
      </c>
      <c r="W159" s="111" t="str">
        <f t="shared" si="4"/>
        <v/>
      </c>
      <c r="X159" s="111">
        <f>IF('Census Input Tab'!O190&lt;&gt;"YES",0,1*'Census Input Tab'!J190)</f>
        <v>0</v>
      </c>
      <c r="Y159" s="111" t="str">
        <f t="shared" si="5"/>
        <v/>
      </c>
    </row>
    <row r="160" spans="1:25">
      <c r="A160" s="81" t="str">
        <f>IF('Census Input Tab'!$O191="NO","Missing Data",IF('Census Input Tab'!$T191=1,IF('Census Input Tab'!$O191="BLANK","BLANK",""),INDEX($S$3:$S$5,MATCH('Census Input Tab'!H191,$T$3:$T$5,0))))</f>
        <v/>
      </c>
      <c r="B160" s="81" t="str">
        <f>IF('Census Input Tab'!$O191="NO","Missing Data",IF('Census Input Tab'!$T191=1,IF('Census Input Tab'!$O191="BLANK","BLANK",""),IF('Census Input Tab'!I191="St Con","COBRA",IF('Census Input Tab'!I191="","",'Census Input Tab'!I191))))</f>
        <v/>
      </c>
      <c r="C160" s="81" t="str">
        <f>IF('Census Input Tab'!$O191="NO","Missing Data",IF('Census Input Tab'!$T191=1,IF('Census Input Tab'!$O191="BLANK","BLANK",""),'Census Input Tab'!B191))</f>
        <v/>
      </c>
      <c r="D160" s="81" t="str">
        <f>IF('Census Input Tab'!$O191="NO","Missing Data",IF('Census Input Tab'!$T191=1,IF('Census Input Tab'!$O191="BLANK","BLANK",""),'Census Input Tab'!A191))</f>
        <v/>
      </c>
      <c r="E160" s="85" t="str">
        <f>IF('Census Input Tab'!$O191="NO","Missing Data",IF('Census Input Tab'!$T191=1,IF('Census Input Tab'!$O191="BLANK","BLANK",""),""))</f>
        <v/>
      </c>
      <c r="F160" s="83" t="str">
        <f>IF('Census Input Tab'!$O191="NO","Missing Data",IF('Census Input Tab'!T191=1,IF('Census Input Tab'!O191="BLANK","BLANK",""),'Census Input Tab'!D191))</f>
        <v/>
      </c>
      <c r="G160" s="81" t="str">
        <f>IF('Census Input Tab'!$O191="NO","Missing Data",IF('Census Input Tab'!T191=1,IF('Census Input Tab'!O191="BLANK","BLANK",""),'Census Input Tab'!E191))</f>
        <v/>
      </c>
      <c r="H160" s="85" t="str">
        <f>IF('Census Input Tab'!$O191="NO","Missing Data",IF('Census Input Tab'!$T191=1,IF('Census Input Tab'!$O191="BLANK","BLANK",""),""))</f>
        <v/>
      </c>
      <c r="I160" s="85" t="str">
        <f>IF('Census Input Tab'!$O191="NO","Missing Data",IF('Census Input Tab'!$T191=1,IF('Census Input Tab'!$O191="BLANK","BLANK",""),""))</f>
        <v/>
      </c>
      <c r="J160" s="85" t="str">
        <f>IF('Census Input Tab'!$O191="NO","Missing Data",IF('Census Input Tab'!$T191=1,IF('Census Input Tab'!$O191="BLANK","BLANK",""),""))</f>
        <v/>
      </c>
      <c r="K160" s="114" t="str">
        <f>IF('Census Input Tab'!$O191="NO","Missing Data",IF(OR($L160="",$L160="BLANK"),IF('Census Input Tab'!O191="BLANK","BLANK",""),IFERROR(INDEX(States,MATCH($L160,Zip_Codes_asTEXT,0)),"Manually enter State")))</f>
        <v/>
      </c>
      <c r="L160" s="85" t="str">
        <f>IF('Census Input Tab'!$O191="NO","Missing Data",IF('Census Input Tab'!T191=1,IF('Census Input Tab'!O191="BLANK","BLANK",""),IF($W160="ZIP CODE NOT IN EV4","Manually enter Zip",$W160)))</f>
        <v/>
      </c>
      <c r="M160" s="85" t="str">
        <f>IF('Census Input Tab'!$O191="NO","Missing Data",IF('Census Input Tab'!T191=1,IF('Census Input Tab'!O191="BLANK","BLANK",""),IF($Y160="ZIP CODE NOT IN EV4","Manually enter Work Zip",$Y160)))</f>
        <v/>
      </c>
      <c r="N160" s="156" t="str">
        <f>IF('Census Input Tab'!$O191="NO","Missing Data",IF('Census Input Tab'!$T191=1,IF('Census Input Tab'!$O191="BLANK","BLANK",""),""))</f>
        <v/>
      </c>
      <c r="O160" s="85" t="str">
        <f>IF('Census Input Tab'!$O191="NO","Missing Data",IF('Census Input Tab'!$T191=1,IF('Census Input Tab'!$O191="BLANK","BLANK",""),""))</f>
        <v/>
      </c>
      <c r="P160" s="81" t="str">
        <f>IF('Census Input Tab'!$O191="NO","Missing Data",IF('Census Input Tab'!T191=1,IF('Census Input Tab'!O191="BLANK","BLANK",""),INDEX('SBMP Underwritten Census'!$S$19:$S$23,MATCH('Census Input Tab'!F191,'SBMP Underwritten Census'!$T$19:$T$23,0))))</f>
        <v/>
      </c>
      <c r="Q160" s="81" t="str">
        <f>IF('Census Input Tab'!$O191="NO","Missing Data",IF('Census Input Tab'!T191=1,IF('Census Input Tab'!O191="BLANK","BLANK",""),IF(AND('Census Input Tab'!G191="",'Census Input Tab'!$O191="YES"),"",INDEX('SBMP Underwritten Census'!$S$27:$S$31,MATCH('Census Input Tab'!G191,'SBMP Underwritten Census'!$T$27:$T$31,0)))))</f>
        <v/>
      </c>
      <c r="V160" s="111">
        <f>IF('Census Input Tab'!O191&lt;&gt;"YES",0,1*'Census Input Tab'!$C191)</f>
        <v>0</v>
      </c>
      <c r="W160" s="111" t="str">
        <f t="shared" si="4"/>
        <v/>
      </c>
      <c r="X160" s="111">
        <f>IF('Census Input Tab'!O191&lt;&gt;"YES",0,1*'Census Input Tab'!J191)</f>
        <v>0</v>
      </c>
      <c r="Y160" s="111" t="str">
        <f t="shared" si="5"/>
        <v/>
      </c>
    </row>
    <row r="161" spans="1:25">
      <c r="A161" s="81" t="str">
        <f>IF('Census Input Tab'!$O192="NO","Missing Data",IF('Census Input Tab'!$T192=1,IF('Census Input Tab'!$O192="BLANK","BLANK",""),INDEX($S$3:$S$5,MATCH('Census Input Tab'!H192,$T$3:$T$5,0))))</f>
        <v/>
      </c>
      <c r="B161" s="81" t="str">
        <f>IF('Census Input Tab'!$O192="NO","Missing Data",IF('Census Input Tab'!$T192=1,IF('Census Input Tab'!$O192="BLANK","BLANK",""),IF('Census Input Tab'!I192="St Con","COBRA",IF('Census Input Tab'!I192="","",'Census Input Tab'!I192))))</f>
        <v/>
      </c>
      <c r="C161" s="81" t="str">
        <f>IF('Census Input Tab'!$O192="NO","Missing Data",IF('Census Input Tab'!$T192=1,IF('Census Input Tab'!$O192="BLANK","BLANK",""),'Census Input Tab'!B192))</f>
        <v/>
      </c>
      <c r="D161" s="81" t="str">
        <f>IF('Census Input Tab'!$O192="NO","Missing Data",IF('Census Input Tab'!$T192=1,IF('Census Input Tab'!$O192="BLANK","BLANK",""),'Census Input Tab'!A192))</f>
        <v/>
      </c>
      <c r="E161" s="85" t="str">
        <f>IF('Census Input Tab'!$O192="NO","Missing Data",IF('Census Input Tab'!$T192=1,IF('Census Input Tab'!$O192="BLANK","BLANK",""),""))</f>
        <v/>
      </c>
      <c r="F161" s="83" t="str">
        <f>IF('Census Input Tab'!$O192="NO","Missing Data",IF('Census Input Tab'!T192=1,IF('Census Input Tab'!O192="BLANK","BLANK",""),'Census Input Tab'!D192))</f>
        <v/>
      </c>
      <c r="G161" s="81" t="str">
        <f>IF('Census Input Tab'!$O192="NO","Missing Data",IF('Census Input Tab'!T192=1,IF('Census Input Tab'!O192="BLANK","BLANK",""),'Census Input Tab'!E192))</f>
        <v/>
      </c>
      <c r="H161" s="85" t="str">
        <f>IF('Census Input Tab'!$O192="NO","Missing Data",IF('Census Input Tab'!$T192=1,IF('Census Input Tab'!$O192="BLANK","BLANK",""),""))</f>
        <v/>
      </c>
      <c r="I161" s="85" t="str">
        <f>IF('Census Input Tab'!$O192="NO","Missing Data",IF('Census Input Tab'!$T192=1,IF('Census Input Tab'!$O192="BLANK","BLANK",""),""))</f>
        <v/>
      </c>
      <c r="J161" s="85" t="str">
        <f>IF('Census Input Tab'!$O192="NO","Missing Data",IF('Census Input Tab'!$T192=1,IF('Census Input Tab'!$O192="BLANK","BLANK",""),""))</f>
        <v/>
      </c>
      <c r="K161" s="114" t="str">
        <f>IF('Census Input Tab'!$O192="NO","Missing Data",IF(OR($L161="",$L161="BLANK"),IF('Census Input Tab'!O192="BLANK","BLANK",""),IFERROR(INDEX(States,MATCH($L161,Zip_Codes_asTEXT,0)),"Manually enter State")))</f>
        <v/>
      </c>
      <c r="L161" s="85" t="str">
        <f>IF('Census Input Tab'!$O192="NO","Missing Data",IF('Census Input Tab'!T192=1,IF('Census Input Tab'!O192="BLANK","BLANK",""),IF($W161="ZIP CODE NOT IN EV4","Manually enter Zip",$W161)))</f>
        <v/>
      </c>
      <c r="M161" s="85" t="str">
        <f>IF('Census Input Tab'!$O192="NO","Missing Data",IF('Census Input Tab'!T192=1,IF('Census Input Tab'!O192="BLANK","BLANK",""),IF($Y161="ZIP CODE NOT IN EV4","Manually enter Work Zip",$Y161)))</f>
        <v/>
      </c>
      <c r="N161" s="156" t="str">
        <f>IF('Census Input Tab'!$O192="NO","Missing Data",IF('Census Input Tab'!$T192=1,IF('Census Input Tab'!$O192="BLANK","BLANK",""),""))</f>
        <v/>
      </c>
      <c r="O161" s="85" t="str">
        <f>IF('Census Input Tab'!$O192="NO","Missing Data",IF('Census Input Tab'!$T192=1,IF('Census Input Tab'!$O192="BLANK","BLANK",""),""))</f>
        <v/>
      </c>
      <c r="P161" s="81" t="str">
        <f>IF('Census Input Tab'!$O192="NO","Missing Data",IF('Census Input Tab'!T192=1,IF('Census Input Tab'!O192="BLANK","BLANK",""),INDEX('SBMP Underwritten Census'!$S$19:$S$23,MATCH('Census Input Tab'!F192,'SBMP Underwritten Census'!$T$19:$T$23,0))))</f>
        <v/>
      </c>
      <c r="Q161" s="81" t="str">
        <f>IF('Census Input Tab'!$O192="NO","Missing Data",IF('Census Input Tab'!T192=1,IF('Census Input Tab'!O192="BLANK","BLANK",""),IF(AND('Census Input Tab'!G192="",'Census Input Tab'!$O192="YES"),"",INDEX('SBMP Underwritten Census'!$S$27:$S$31,MATCH('Census Input Tab'!G192,'SBMP Underwritten Census'!$T$27:$T$31,0)))))</f>
        <v/>
      </c>
      <c r="V161" s="111">
        <f>IF('Census Input Tab'!O192&lt;&gt;"YES",0,1*'Census Input Tab'!$C192)</f>
        <v>0</v>
      </c>
      <c r="W161" s="111" t="str">
        <f t="shared" si="4"/>
        <v/>
      </c>
      <c r="X161" s="111">
        <f>IF('Census Input Tab'!O192&lt;&gt;"YES",0,1*'Census Input Tab'!J192)</f>
        <v>0</v>
      </c>
      <c r="Y161" s="111" t="str">
        <f t="shared" si="5"/>
        <v/>
      </c>
    </row>
    <row r="162" spans="1:25">
      <c r="A162" s="81" t="str">
        <f>IF('Census Input Tab'!$O193="NO","Missing Data",IF('Census Input Tab'!$T193=1,IF('Census Input Tab'!$O193="BLANK","BLANK",""),INDEX($S$3:$S$5,MATCH('Census Input Tab'!H193,$T$3:$T$5,0))))</f>
        <v/>
      </c>
      <c r="B162" s="81" t="str">
        <f>IF('Census Input Tab'!$O193="NO","Missing Data",IF('Census Input Tab'!$T193=1,IF('Census Input Tab'!$O193="BLANK","BLANK",""),IF('Census Input Tab'!I193="St Con","COBRA",IF('Census Input Tab'!I193="","",'Census Input Tab'!I193))))</f>
        <v/>
      </c>
      <c r="C162" s="81" t="str">
        <f>IF('Census Input Tab'!$O193="NO","Missing Data",IF('Census Input Tab'!$T193=1,IF('Census Input Tab'!$O193="BLANK","BLANK",""),'Census Input Tab'!B193))</f>
        <v/>
      </c>
      <c r="D162" s="81" t="str">
        <f>IF('Census Input Tab'!$O193="NO","Missing Data",IF('Census Input Tab'!$T193=1,IF('Census Input Tab'!$O193="BLANK","BLANK",""),'Census Input Tab'!A193))</f>
        <v/>
      </c>
      <c r="E162" s="85" t="str">
        <f>IF('Census Input Tab'!$O193="NO","Missing Data",IF('Census Input Tab'!$T193=1,IF('Census Input Tab'!$O193="BLANK","BLANK",""),""))</f>
        <v/>
      </c>
      <c r="F162" s="83" t="str">
        <f>IF('Census Input Tab'!$O193="NO","Missing Data",IF('Census Input Tab'!T193=1,IF('Census Input Tab'!O193="BLANK","BLANK",""),'Census Input Tab'!D193))</f>
        <v/>
      </c>
      <c r="G162" s="81" t="str">
        <f>IF('Census Input Tab'!$O193="NO","Missing Data",IF('Census Input Tab'!T193=1,IF('Census Input Tab'!O193="BLANK","BLANK",""),'Census Input Tab'!E193))</f>
        <v/>
      </c>
      <c r="H162" s="85" t="str">
        <f>IF('Census Input Tab'!$O193="NO","Missing Data",IF('Census Input Tab'!$T193=1,IF('Census Input Tab'!$O193="BLANK","BLANK",""),""))</f>
        <v/>
      </c>
      <c r="I162" s="85" t="str">
        <f>IF('Census Input Tab'!$O193="NO","Missing Data",IF('Census Input Tab'!$T193=1,IF('Census Input Tab'!$O193="BLANK","BLANK",""),""))</f>
        <v/>
      </c>
      <c r="J162" s="85" t="str">
        <f>IF('Census Input Tab'!$O193="NO","Missing Data",IF('Census Input Tab'!$T193=1,IF('Census Input Tab'!$O193="BLANK","BLANK",""),""))</f>
        <v/>
      </c>
      <c r="K162" s="114" t="str">
        <f>IF('Census Input Tab'!$O193="NO","Missing Data",IF(OR($L162="",$L162="BLANK"),IF('Census Input Tab'!O193="BLANK","BLANK",""),IFERROR(INDEX(States,MATCH($L162,Zip_Codes_asTEXT,0)),"Manually enter State")))</f>
        <v/>
      </c>
      <c r="L162" s="85" t="str">
        <f>IF('Census Input Tab'!$O193="NO","Missing Data",IF('Census Input Tab'!T193=1,IF('Census Input Tab'!O193="BLANK","BLANK",""),IF($W162="ZIP CODE NOT IN EV4","Manually enter Zip",$W162)))</f>
        <v/>
      </c>
      <c r="M162" s="85" t="str">
        <f>IF('Census Input Tab'!$O193="NO","Missing Data",IF('Census Input Tab'!T193=1,IF('Census Input Tab'!O193="BLANK","BLANK",""),IF($Y162="ZIP CODE NOT IN EV4","Manually enter Work Zip",$Y162)))</f>
        <v/>
      </c>
      <c r="N162" s="156" t="str">
        <f>IF('Census Input Tab'!$O193="NO","Missing Data",IF('Census Input Tab'!$T193=1,IF('Census Input Tab'!$O193="BLANK","BLANK",""),""))</f>
        <v/>
      </c>
      <c r="O162" s="85" t="str">
        <f>IF('Census Input Tab'!$O193="NO","Missing Data",IF('Census Input Tab'!$T193=1,IF('Census Input Tab'!$O193="BLANK","BLANK",""),""))</f>
        <v/>
      </c>
      <c r="P162" s="81" t="str">
        <f>IF('Census Input Tab'!$O193="NO","Missing Data",IF('Census Input Tab'!T193=1,IF('Census Input Tab'!O193="BLANK","BLANK",""),INDEX('SBMP Underwritten Census'!$S$19:$S$23,MATCH('Census Input Tab'!F193,'SBMP Underwritten Census'!$T$19:$T$23,0))))</f>
        <v/>
      </c>
      <c r="Q162" s="81" t="str">
        <f>IF('Census Input Tab'!$O193="NO","Missing Data",IF('Census Input Tab'!T193=1,IF('Census Input Tab'!O193="BLANK","BLANK",""),IF(AND('Census Input Tab'!G193="",'Census Input Tab'!$O193="YES"),"",INDEX('SBMP Underwritten Census'!$S$27:$S$31,MATCH('Census Input Tab'!G193,'SBMP Underwritten Census'!$T$27:$T$31,0)))))</f>
        <v/>
      </c>
      <c r="V162" s="111">
        <f>IF('Census Input Tab'!O193&lt;&gt;"YES",0,1*'Census Input Tab'!$C193)</f>
        <v>0</v>
      </c>
      <c r="W162" s="111" t="str">
        <f t="shared" si="4"/>
        <v/>
      </c>
      <c r="X162" s="111">
        <f>IF('Census Input Tab'!O193&lt;&gt;"YES",0,1*'Census Input Tab'!J193)</f>
        <v>0</v>
      </c>
      <c r="Y162" s="111" t="str">
        <f t="shared" si="5"/>
        <v/>
      </c>
    </row>
    <row r="163" spans="1:25">
      <c r="A163" s="81" t="str">
        <f>IF('Census Input Tab'!$O194="NO","Missing Data",IF('Census Input Tab'!$T194=1,IF('Census Input Tab'!$O194="BLANK","BLANK",""),INDEX($S$3:$S$5,MATCH('Census Input Tab'!H194,$T$3:$T$5,0))))</f>
        <v/>
      </c>
      <c r="B163" s="81" t="str">
        <f>IF('Census Input Tab'!$O194="NO","Missing Data",IF('Census Input Tab'!$T194=1,IF('Census Input Tab'!$O194="BLANK","BLANK",""),IF('Census Input Tab'!I194="St Con","COBRA",IF('Census Input Tab'!I194="","",'Census Input Tab'!I194))))</f>
        <v/>
      </c>
      <c r="C163" s="81" t="str">
        <f>IF('Census Input Tab'!$O194="NO","Missing Data",IF('Census Input Tab'!$T194=1,IF('Census Input Tab'!$O194="BLANK","BLANK",""),'Census Input Tab'!B194))</f>
        <v/>
      </c>
      <c r="D163" s="81" t="str">
        <f>IF('Census Input Tab'!$O194="NO","Missing Data",IF('Census Input Tab'!$T194=1,IF('Census Input Tab'!$O194="BLANK","BLANK",""),'Census Input Tab'!A194))</f>
        <v/>
      </c>
      <c r="E163" s="85" t="str">
        <f>IF('Census Input Tab'!$O194="NO","Missing Data",IF('Census Input Tab'!$T194=1,IF('Census Input Tab'!$O194="BLANK","BLANK",""),""))</f>
        <v/>
      </c>
      <c r="F163" s="83" t="str">
        <f>IF('Census Input Tab'!$O194="NO","Missing Data",IF('Census Input Tab'!T194=1,IF('Census Input Tab'!O194="BLANK","BLANK",""),'Census Input Tab'!D194))</f>
        <v/>
      </c>
      <c r="G163" s="81" t="str">
        <f>IF('Census Input Tab'!$O194="NO","Missing Data",IF('Census Input Tab'!T194=1,IF('Census Input Tab'!O194="BLANK","BLANK",""),'Census Input Tab'!E194))</f>
        <v/>
      </c>
      <c r="H163" s="85" t="str">
        <f>IF('Census Input Tab'!$O194="NO","Missing Data",IF('Census Input Tab'!$T194=1,IF('Census Input Tab'!$O194="BLANK","BLANK",""),""))</f>
        <v/>
      </c>
      <c r="I163" s="85" t="str">
        <f>IF('Census Input Tab'!$O194="NO","Missing Data",IF('Census Input Tab'!$T194=1,IF('Census Input Tab'!$O194="BLANK","BLANK",""),""))</f>
        <v/>
      </c>
      <c r="J163" s="85" t="str">
        <f>IF('Census Input Tab'!$O194="NO","Missing Data",IF('Census Input Tab'!$T194=1,IF('Census Input Tab'!$O194="BLANK","BLANK",""),""))</f>
        <v/>
      </c>
      <c r="K163" s="114" t="str">
        <f>IF('Census Input Tab'!$O194="NO","Missing Data",IF(OR($L163="",$L163="BLANK"),IF('Census Input Tab'!O194="BLANK","BLANK",""),IFERROR(INDEX(States,MATCH($L163,Zip_Codes_asTEXT,0)),"Manually enter State")))</f>
        <v/>
      </c>
      <c r="L163" s="85" t="str">
        <f>IF('Census Input Tab'!$O194="NO","Missing Data",IF('Census Input Tab'!T194=1,IF('Census Input Tab'!O194="BLANK","BLANK",""),IF($W163="ZIP CODE NOT IN EV4","Manually enter Zip",$W163)))</f>
        <v/>
      </c>
      <c r="M163" s="85" t="str">
        <f>IF('Census Input Tab'!$O194="NO","Missing Data",IF('Census Input Tab'!T194=1,IF('Census Input Tab'!O194="BLANK","BLANK",""),IF($Y163="ZIP CODE NOT IN EV4","Manually enter Work Zip",$Y163)))</f>
        <v/>
      </c>
      <c r="N163" s="156" t="str">
        <f>IF('Census Input Tab'!$O194="NO","Missing Data",IF('Census Input Tab'!$T194=1,IF('Census Input Tab'!$O194="BLANK","BLANK",""),""))</f>
        <v/>
      </c>
      <c r="O163" s="85" t="str">
        <f>IF('Census Input Tab'!$O194="NO","Missing Data",IF('Census Input Tab'!$T194=1,IF('Census Input Tab'!$O194="BLANK","BLANK",""),""))</f>
        <v/>
      </c>
      <c r="P163" s="81" t="str">
        <f>IF('Census Input Tab'!$O194="NO","Missing Data",IF('Census Input Tab'!T194=1,IF('Census Input Tab'!O194="BLANK","BLANK",""),INDEX('SBMP Underwritten Census'!$S$19:$S$23,MATCH('Census Input Tab'!F194,'SBMP Underwritten Census'!$T$19:$T$23,0))))</f>
        <v/>
      </c>
      <c r="Q163" s="81" t="str">
        <f>IF('Census Input Tab'!$O194="NO","Missing Data",IF('Census Input Tab'!T194=1,IF('Census Input Tab'!O194="BLANK","BLANK",""),IF(AND('Census Input Tab'!G194="",'Census Input Tab'!$O194="YES"),"",INDEX('SBMP Underwritten Census'!$S$27:$S$31,MATCH('Census Input Tab'!G194,'SBMP Underwritten Census'!$T$27:$T$31,0)))))</f>
        <v/>
      </c>
      <c r="V163" s="111">
        <f>IF('Census Input Tab'!O194&lt;&gt;"YES",0,1*'Census Input Tab'!$C194)</f>
        <v>0</v>
      </c>
      <c r="W163" s="111" t="str">
        <f t="shared" si="4"/>
        <v/>
      </c>
      <c r="X163" s="111">
        <f>IF('Census Input Tab'!O194&lt;&gt;"YES",0,1*'Census Input Tab'!J194)</f>
        <v>0</v>
      </c>
      <c r="Y163" s="111" t="str">
        <f t="shared" si="5"/>
        <v/>
      </c>
    </row>
    <row r="164" spans="1:25">
      <c r="A164" s="81" t="str">
        <f>IF('Census Input Tab'!$O195="NO","Missing Data",IF('Census Input Tab'!$T195=1,IF('Census Input Tab'!$O195="BLANK","BLANK",""),INDEX($S$3:$S$5,MATCH('Census Input Tab'!H195,$T$3:$T$5,0))))</f>
        <v/>
      </c>
      <c r="B164" s="81" t="str">
        <f>IF('Census Input Tab'!$O195="NO","Missing Data",IF('Census Input Tab'!$T195=1,IF('Census Input Tab'!$O195="BLANK","BLANK",""),IF('Census Input Tab'!I195="St Con","COBRA",IF('Census Input Tab'!I195="","",'Census Input Tab'!I195))))</f>
        <v/>
      </c>
      <c r="C164" s="81" t="str">
        <f>IF('Census Input Tab'!$O195="NO","Missing Data",IF('Census Input Tab'!$T195=1,IF('Census Input Tab'!$O195="BLANK","BLANK",""),'Census Input Tab'!B195))</f>
        <v/>
      </c>
      <c r="D164" s="81" t="str">
        <f>IF('Census Input Tab'!$O195="NO","Missing Data",IF('Census Input Tab'!$T195=1,IF('Census Input Tab'!$O195="BLANK","BLANK",""),'Census Input Tab'!A195))</f>
        <v/>
      </c>
      <c r="E164" s="85" t="str">
        <f>IF('Census Input Tab'!$O195="NO","Missing Data",IF('Census Input Tab'!$T195=1,IF('Census Input Tab'!$O195="BLANK","BLANK",""),""))</f>
        <v/>
      </c>
      <c r="F164" s="83" t="str">
        <f>IF('Census Input Tab'!$O195="NO","Missing Data",IF('Census Input Tab'!T195=1,IF('Census Input Tab'!O195="BLANK","BLANK",""),'Census Input Tab'!D195))</f>
        <v/>
      </c>
      <c r="G164" s="81" t="str">
        <f>IF('Census Input Tab'!$O195="NO","Missing Data",IF('Census Input Tab'!T195=1,IF('Census Input Tab'!O195="BLANK","BLANK",""),'Census Input Tab'!E195))</f>
        <v/>
      </c>
      <c r="H164" s="85" t="str">
        <f>IF('Census Input Tab'!$O195="NO","Missing Data",IF('Census Input Tab'!$T195=1,IF('Census Input Tab'!$O195="BLANK","BLANK",""),""))</f>
        <v/>
      </c>
      <c r="I164" s="85" t="str">
        <f>IF('Census Input Tab'!$O195="NO","Missing Data",IF('Census Input Tab'!$T195=1,IF('Census Input Tab'!$O195="BLANK","BLANK",""),""))</f>
        <v/>
      </c>
      <c r="J164" s="85" t="str">
        <f>IF('Census Input Tab'!$O195="NO","Missing Data",IF('Census Input Tab'!$T195=1,IF('Census Input Tab'!$O195="BLANK","BLANK",""),""))</f>
        <v/>
      </c>
      <c r="K164" s="114" t="str">
        <f>IF('Census Input Tab'!$O195="NO","Missing Data",IF(OR($L164="",$L164="BLANK"),IF('Census Input Tab'!O195="BLANK","BLANK",""),IFERROR(INDEX(States,MATCH($L164,Zip_Codes_asTEXT,0)),"Manually enter State")))</f>
        <v/>
      </c>
      <c r="L164" s="85" t="str">
        <f>IF('Census Input Tab'!$O195="NO","Missing Data",IF('Census Input Tab'!T195=1,IF('Census Input Tab'!O195="BLANK","BLANK",""),IF($W164="ZIP CODE NOT IN EV4","Manually enter Zip",$W164)))</f>
        <v/>
      </c>
      <c r="M164" s="85" t="str">
        <f>IF('Census Input Tab'!$O195="NO","Missing Data",IF('Census Input Tab'!T195=1,IF('Census Input Tab'!O195="BLANK","BLANK",""),IF($Y164="ZIP CODE NOT IN EV4","Manually enter Work Zip",$Y164)))</f>
        <v/>
      </c>
      <c r="N164" s="156" t="str">
        <f>IF('Census Input Tab'!$O195="NO","Missing Data",IF('Census Input Tab'!$T195=1,IF('Census Input Tab'!$O195="BLANK","BLANK",""),""))</f>
        <v/>
      </c>
      <c r="O164" s="85" t="str">
        <f>IF('Census Input Tab'!$O195="NO","Missing Data",IF('Census Input Tab'!$T195=1,IF('Census Input Tab'!$O195="BLANK","BLANK",""),""))</f>
        <v/>
      </c>
      <c r="P164" s="81" t="str">
        <f>IF('Census Input Tab'!$O195="NO","Missing Data",IF('Census Input Tab'!T195=1,IF('Census Input Tab'!O195="BLANK","BLANK",""),INDEX('SBMP Underwritten Census'!$S$19:$S$23,MATCH('Census Input Tab'!F195,'SBMP Underwritten Census'!$T$19:$T$23,0))))</f>
        <v/>
      </c>
      <c r="Q164" s="81" t="str">
        <f>IF('Census Input Tab'!$O195="NO","Missing Data",IF('Census Input Tab'!T195=1,IF('Census Input Tab'!O195="BLANK","BLANK",""),IF(AND('Census Input Tab'!G195="",'Census Input Tab'!$O195="YES"),"",INDEX('SBMP Underwritten Census'!$S$27:$S$31,MATCH('Census Input Tab'!G195,'SBMP Underwritten Census'!$T$27:$T$31,0)))))</f>
        <v/>
      </c>
      <c r="V164" s="111">
        <f>IF('Census Input Tab'!O195&lt;&gt;"YES",0,1*'Census Input Tab'!$C195)</f>
        <v>0</v>
      </c>
      <c r="W164" s="111" t="str">
        <f t="shared" si="4"/>
        <v/>
      </c>
      <c r="X164" s="111">
        <f>IF('Census Input Tab'!O195&lt;&gt;"YES",0,1*'Census Input Tab'!J195)</f>
        <v>0</v>
      </c>
      <c r="Y164" s="111" t="str">
        <f t="shared" si="5"/>
        <v/>
      </c>
    </row>
    <row r="165" spans="1:25">
      <c r="A165" s="81" t="str">
        <f>IF('Census Input Tab'!$O196="NO","Missing Data",IF('Census Input Tab'!$T196=1,IF('Census Input Tab'!$O196="BLANK","BLANK",""),INDEX($S$3:$S$5,MATCH('Census Input Tab'!H196,$T$3:$T$5,0))))</f>
        <v/>
      </c>
      <c r="B165" s="81" t="str">
        <f>IF('Census Input Tab'!$O196="NO","Missing Data",IF('Census Input Tab'!$T196=1,IF('Census Input Tab'!$O196="BLANK","BLANK",""),IF('Census Input Tab'!I196="St Con","COBRA",IF('Census Input Tab'!I196="","",'Census Input Tab'!I196))))</f>
        <v/>
      </c>
      <c r="C165" s="81" t="str">
        <f>IF('Census Input Tab'!$O196="NO","Missing Data",IF('Census Input Tab'!$T196=1,IF('Census Input Tab'!$O196="BLANK","BLANK",""),'Census Input Tab'!B196))</f>
        <v/>
      </c>
      <c r="D165" s="81" t="str">
        <f>IF('Census Input Tab'!$O196="NO","Missing Data",IF('Census Input Tab'!$T196=1,IF('Census Input Tab'!$O196="BLANK","BLANK",""),'Census Input Tab'!A196))</f>
        <v/>
      </c>
      <c r="E165" s="85" t="str">
        <f>IF('Census Input Tab'!$O196="NO","Missing Data",IF('Census Input Tab'!$T196=1,IF('Census Input Tab'!$O196="BLANK","BLANK",""),""))</f>
        <v/>
      </c>
      <c r="F165" s="83" t="str">
        <f>IF('Census Input Tab'!$O196="NO","Missing Data",IF('Census Input Tab'!T196=1,IF('Census Input Tab'!O196="BLANK","BLANK",""),'Census Input Tab'!D196))</f>
        <v/>
      </c>
      <c r="G165" s="81" t="str">
        <f>IF('Census Input Tab'!$O196="NO","Missing Data",IF('Census Input Tab'!T196=1,IF('Census Input Tab'!O196="BLANK","BLANK",""),'Census Input Tab'!E196))</f>
        <v/>
      </c>
      <c r="H165" s="85" t="str">
        <f>IF('Census Input Tab'!$O196="NO","Missing Data",IF('Census Input Tab'!$T196=1,IF('Census Input Tab'!$O196="BLANK","BLANK",""),""))</f>
        <v/>
      </c>
      <c r="I165" s="85" t="str">
        <f>IF('Census Input Tab'!$O196="NO","Missing Data",IF('Census Input Tab'!$T196=1,IF('Census Input Tab'!$O196="BLANK","BLANK",""),""))</f>
        <v/>
      </c>
      <c r="J165" s="85" t="str">
        <f>IF('Census Input Tab'!$O196="NO","Missing Data",IF('Census Input Tab'!$T196=1,IF('Census Input Tab'!$O196="BLANK","BLANK",""),""))</f>
        <v/>
      </c>
      <c r="K165" s="114" t="str">
        <f>IF('Census Input Tab'!$O196="NO","Missing Data",IF(OR($L165="",$L165="BLANK"),IF('Census Input Tab'!O196="BLANK","BLANK",""),IFERROR(INDEX(States,MATCH($L165,Zip_Codes_asTEXT,0)),"Manually enter State")))</f>
        <v/>
      </c>
      <c r="L165" s="85" t="str">
        <f>IF('Census Input Tab'!$O196="NO","Missing Data",IF('Census Input Tab'!T196=1,IF('Census Input Tab'!O196="BLANK","BLANK",""),IF($W165="ZIP CODE NOT IN EV4","Manually enter Zip",$W165)))</f>
        <v/>
      </c>
      <c r="M165" s="85" t="str">
        <f>IF('Census Input Tab'!$O196="NO","Missing Data",IF('Census Input Tab'!T196=1,IF('Census Input Tab'!O196="BLANK","BLANK",""),IF($Y165="ZIP CODE NOT IN EV4","Manually enter Work Zip",$Y165)))</f>
        <v/>
      </c>
      <c r="N165" s="156" t="str">
        <f>IF('Census Input Tab'!$O196="NO","Missing Data",IF('Census Input Tab'!$T196=1,IF('Census Input Tab'!$O196="BLANK","BLANK",""),""))</f>
        <v/>
      </c>
      <c r="O165" s="85" t="str">
        <f>IF('Census Input Tab'!$O196="NO","Missing Data",IF('Census Input Tab'!$T196=1,IF('Census Input Tab'!$O196="BLANK","BLANK",""),""))</f>
        <v/>
      </c>
      <c r="P165" s="81" t="str">
        <f>IF('Census Input Tab'!$O196="NO","Missing Data",IF('Census Input Tab'!T196=1,IF('Census Input Tab'!O196="BLANK","BLANK",""),INDEX('SBMP Underwritten Census'!$S$19:$S$23,MATCH('Census Input Tab'!F196,'SBMP Underwritten Census'!$T$19:$T$23,0))))</f>
        <v/>
      </c>
      <c r="Q165" s="81" t="str">
        <f>IF('Census Input Tab'!$O196="NO","Missing Data",IF('Census Input Tab'!T196=1,IF('Census Input Tab'!O196="BLANK","BLANK",""),IF(AND('Census Input Tab'!G196="",'Census Input Tab'!$O196="YES"),"",INDEX('SBMP Underwritten Census'!$S$27:$S$31,MATCH('Census Input Tab'!G196,'SBMP Underwritten Census'!$T$27:$T$31,0)))))</f>
        <v/>
      </c>
      <c r="V165" s="111">
        <f>IF('Census Input Tab'!O196&lt;&gt;"YES",0,1*'Census Input Tab'!$C196)</f>
        <v>0</v>
      </c>
      <c r="W165" s="111" t="str">
        <f t="shared" si="4"/>
        <v/>
      </c>
      <c r="X165" s="111">
        <f>IF('Census Input Tab'!O196&lt;&gt;"YES",0,1*'Census Input Tab'!J196)</f>
        <v>0</v>
      </c>
      <c r="Y165" s="111" t="str">
        <f t="shared" si="5"/>
        <v/>
      </c>
    </row>
    <row r="166" spans="1:25">
      <c r="A166" s="81" t="str">
        <f>IF('Census Input Tab'!$O197="NO","Missing Data",IF('Census Input Tab'!$T197=1,IF('Census Input Tab'!$O197="BLANK","BLANK",""),INDEX($S$3:$S$5,MATCH('Census Input Tab'!H197,$T$3:$T$5,0))))</f>
        <v/>
      </c>
      <c r="B166" s="81" t="str">
        <f>IF('Census Input Tab'!$O197="NO","Missing Data",IF('Census Input Tab'!$T197=1,IF('Census Input Tab'!$O197="BLANK","BLANK",""),IF('Census Input Tab'!I197="St Con","COBRA",IF('Census Input Tab'!I197="","",'Census Input Tab'!I197))))</f>
        <v/>
      </c>
      <c r="C166" s="81" t="str">
        <f>IF('Census Input Tab'!$O197="NO","Missing Data",IF('Census Input Tab'!$T197=1,IF('Census Input Tab'!$O197="BLANK","BLANK",""),'Census Input Tab'!B197))</f>
        <v/>
      </c>
      <c r="D166" s="81" t="str">
        <f>IF('Census Input Tab'!$O197="NO","Missing Data",IF('Census Input Tab'!$T197=1,IF('Census Input Tab'!$O197="BLANK","BLANK",""),'Census Input Tab'!A197))</f>
        <v/>
      </c>
      <c r="E166" s="85" t="str">
        <f>IF('Census Input Tab'!$O197="NO","Missing Data",IF('Census Input Tab'!$T197=1,IF('Census Input Tab'!$O197="BLANK","BLANK",""),""))</f>
        <v/>
      </c>
      <c r="F166" s="83" t="str">
        <f>IF('Census Input Tab'!$O197="NO","Missing Data",IF('Census Input Tab'!T197=1,IF('Census Input Tab'!O197="BLANK","BLANK",""),'Census Input Tab'!D197))</f>
        <v/>
      </c>
      <c r="G166" s="81" t="str">
        <f>IF('Census Input Tab'!$O197="NO","Missing Data",IF('Census Input Tab'!T197=1,IF('Census Input Tab'!O197="BLANK","BLANK",""),'Census Input Tab'!E197))</f>
        <v/>
      </c>
      <c r="H166" s="85" t="str">
        <f>IF('Census Input Tab'!$O197="NO","Missing Data",IF('Census Input Tab'!$T197=1,IF('Census Input Tab'!$O197="BLANK","BLANK",""),""))</f>
        <v/>
      </c>
      <c r="I166" s="85" t="str">
        <f>IF('Census Input Tab'!$O197="NO","Missing Data",IF('Census Input Tab'!$T197=1,IF('Census Input Tab'!$O197="BLANK","BLANK",""),""))</f>
        <v/>
      </c>
      <c r="J166" s="85" t="str">
        <f>IF('Census Input Tab'!$O197="NO","Missing Data",IF('Census Input Tab'!$T197=1,IF('Census Input Tab'!$O197="BLANK","BLANK",""),""))</f>
        <v/>
      </c>
      <c r="K166" s="114" t="str">
        <f>IF('Census Input Tab'!$O197="NO","Missing Data",IF(OR($L166="",$L166="BLANK"),IF('Census Input Tab'!O197="BLANK","BLANK",""),IFERROR(INDEX(States,MATCH($L166,Zip_Codes_asTEXT,0)),"Manually enter State")))</f>
        <v/>
      </c>
      <c r="L166" s="85" t="str">
        <f>IF('Census Input Tab'!$O197="NO","Missing Data",IF('Census Input Tab'!T197=1,IF('Census Input Tab'!O197="BLANK","BLANK",""),IF($W166="ZIP CODE NOT IN EV4","Manually enter Zip",$W166)))</f>
        <v/>
      </c>
      <c r="M166" s="85" t="str">
        <f>IF('Census Input Tab'!$O197="NO","Missing Data",IF('Census Input Tab'!T197=1,IF('Census Input Tab'!O197="BLANK","BLANK",""),IF($Y166="ZIP CODE NOT IN EV4","Manually enter Work Zip",$Y166)))</f>
        <v/>
      </c>
      <c r="N166" s="156" t="str">
        <f>IF('Census Input Tab'!$O197="NO","Missing Data",IF('Census Input Tab'!$T197=1,IF('Census Input Tab'!$O197="BLANK","BLANK",""),""))</f>
        <v/>
      </c>
      <c r="O166" s="85" t="str">
        <f>IF('Census Input Tab'!$O197="NO","Missing Data",IF('Census Input Tab'!$T197=1,IF('Census Input Tab'!$O197="BLANK","BLANK",""),""))</f>
        <v/>
      </c>
      <c r="P166" s="81" t="str">
        <f>IF('Census Input Tab'!$O197="NO","Missing Data",IF('Census Input Tab'!T197=1,IF('Census Input Tab'!O197="BLANK","BLANK",""),INDEX('SBMP Underwritten Census'!$S$19:$S$23,MATCH('Census Input Tab'!F197,'SBMP Underwritten Census'!$T$19:$T$23,0))))</f>
        <v/>
      </c>
      <c r="Q166" s="81" t="str">
        <f>IF('Census Input Tab'!$O197="NO","Missing Data",IF('Census Input Tab'!T197=1,IF('Census Input Tab'!O197="BLANK","BLANK",""),IF(AND('Census Input Tab'!G197="",'Census Input Tab'!$O197="YES"),"",INDEX('SBMP Underwritten Census'!$S$27:$S$31,MATCH('Census Input Tab'!G197,'SBMP Underwritten Census'!$T$27:$T$31,0)))))</f>
        <v/>
      </c>
      <c r="V166" s="111">
        <f>IF('Census Input Tab'!O197&lt;&gt;"YES",0,1*'Census Input Tab'!$C197)</f>
        <v>0</v>
      </c>
      <c r="W166" s="111" t="str">
        <f t="shared" si="4"/>
        <v/>
      </c>
      <c r="X166" s="111">
        <f>IF('Census Input Tab'!O197&lt;&gt;"YES",0,1*'Census Input Tab'!J197)</f>
        <v>0</v>
      </c>
      <c r="Y166" s="111" t="str">
        <f t="shared" si="5"/>
        <v/>
      </c>
    </row>
    <row r="167" spans="1:25">
      <c r="A167" s="81" t="str">
        <f>IF('Census Input Tab'!$O198="NO","Missing Data",IF('Census Input Tab'!$T198=1,IF('Census Input Tab'!$O198="BLANK","BLANK",""),INDEX($S$3:$S$5,MATCH('Census Input Tab'!H198,$T$3:$T$5,0))))</f>
        <v/>
      </c>
      <c r="B167" s="81" t="str">
        <f>IF('Census Input Tab'!$O198="NO","Missing Data",IF('Census Input Tab'!$T198=1,IF('Census Input Tab'!$O198="BLANK","BLANK",""),IF('Census Input Tab'!I198="St Con","COBRA",IF('Census Input Tab'!I198="","",'Census Input Tab'!I198))))</f>
        <v/>
      </c>
      <c r="C167" s="81" t="str">
        <f>IF('Census Input Tab'!$O198="NO","Missing Data",IF('Census Input Tab'!$T198=1,IF('Census Input Tab'!$O198="BLANK","BLANK",""),'Census Input Tab'!B198))</f>
        <v/>
      </c>
      <c r="D167" s="81" t="str">
        <f>IF('Census Input Tab'!$O198="NO","Missing Data",IF('Census Input Tab'!$T198=1,IF('Census Input Tab'!$O198="BLANK","BLANK",""),'Census Input Tab'!A198))</f>
        <v/>
      </c>
      <c r="E167" s="85" t="str">
        <f>IF('Census Input Tab'!$O198="NO","Missing Data",IF('Census Input Tab'!$T198=1,IF('Census Input Tab'!$O198="BLANK","BLANK",""),""))</f>
        <v/>
      </c>
      <c r="F167" s="83" t="str">
        <f>IF('Census Input Tab'!$O198="NO","Missing Data",IF('Census Input Tab'!T198=1,IF('Census Input Tab'!O198="BLANK","BLANK",""),'Census Input Tab'!D198))</f>
        <v/>
      </c>
      <c r="G167" s="81" t="str">
        <f>IF('Census Input Tab'!$O198="NO","Missing Data",IF('Census Input Tab'!T198=1,IF('Census Input Tab'!O198="BLANK","BLANK",""),'Census Input Tab'!E198))</f>
        <v/>
      </c>
      <c r="H167" s="85" t="str">
        <f>IF('Census Input Tab'!$O198="NO","Missing Data",IF('Census Input Tab'!$T198=1,IF('Census Input Tab'!$O198="BLANK","BLANK",""),""))</f>
        <v/>
      </c>
      <c r="I167" s="85" t="str">
        <f>IF('Census Input Tab'!$O198="NO","Missing Data",IF('Census Input Tab'!$T198=1,IF('Census Input Tab'!$O198="BLANK","BLANK",""),""))</f>
        <v/>
      </c>
      <c r="J167" s="85" t="str">
        <f>IF('Census Input Tab'!$O198="NO","Missing Data",IF('Census Input Tab'!$T198=1,IF('Census Input Tab'!$O198="BLANK","BLANK",""),""))</f>
        <v/>
      </c>
      <c r="K167" s="114" t="str">
        <f>IF('Census Input Tab'!$O198="NO","Missing Data",IF(OR($L167="",$L167="BLANK"),IF('Census Input Tab'!O198="BLANK","BLANK",""),IFERROR(INDEX(States,MATCH($L167,Zip_Codes_asTEXT,0)),"Manually enter State")))</f>
        <v/>
      </c>
      <c r="L167" s="85" t="str">
        <f>IF('Census Input Tab'!$O198="NO","Missing Data",IF('Census Input Tab'!T198=1,IF('Census Input Tab'!O198="BLANK","BLANK",""),IF($W167="ZIP CODE NOT IN EV4","Manually enter Zip",$W167)))</f>
        <v/>
      </c>
      <c r="M167" s="85" t="str">
        <f>IF('Census Input Tab'!$O198="NO","Missing Data",IF('Census Input Tab'!T198=1,IF('Census Input Tab'!O198="BLANK","BLANK",""),IF($Y167="ZIP CODE NOT IN EV4","Manually enter Work Zip",$Y167)))</f>
        <v/>
      </c>
      <c r="N167" s="156" t="str">
        <f>IF('Census Input Tab'!$O198="NO","Missing Data",IF('Census Input Tab'!$T198=1,IF('Census Input Tab'!$O198="BLANK","BLANK",""),""))</f>
        <v/>
      </c>
      <c r="O167" s="85" t="str">
        <f>IF('Census Input Tab'!$O198="NO","Missing Data",IF('Census Input Tab'!$T198=1,IF('Census Input Tab'!$O198="BLANK","BLANK",""),""))</f>
        <v/>
      </c>
      <c r="P167" s="81" t="str">
        <f>IF('Census Input Tab'!$O198="NO","Missing Data",IF('Census Input Tab'!T198=1,IF('Census Input Tab'!O198="BLANK","BLANK",""),INDEX('SBMP Underwritten Census'!$S$19:$S$23,MATCH('Census Input Tab'!F198,'SBMP Underwritten Census'!$T$19:$T$23,0))))</f>
        <v/>
      </c>
      <c r="Q167" s="81" t="str">
        <f>IF('Census Input Tab'!$O198="NO","Missing Data",IF('Census Input Tab'!T198=1,IF('Census Input Tab'!O198="BLANK","BLANK",""),IF(AND('Census Input Tab'!G198="",'Census Input Tab'!$O198="YES"),"",INDEX('SBMP Underwritten Census'!$S$27:$S$31,MATCH('Census Input Tab'!G198,'SBMP Underwritten Census'!$T$27:$T$31,0)))))</f>
        <v/>
      </c>
      <c r="V167" s="111">
        <f>IF('Census Input Tab'!O198&lt;&gt;"YES",0,1*'Census Input Tab'!$C198)</f>
        <v>0</v>
      </c>
      <c r="W167" s="111" t="str">
        <f t="shared" si="4"/>
        <v/>
      </c>
      <c r="X167" s="111">
        <f>IF('Census Input Tab'!O198&lt;&gt;"YES",0,1*'Census Input Tab'!J198)</f>
        <v>0</v>
      </c>
      <c r="Y167" s="111" t="str">
        <f t="shared" si="5"/>
        <v/>
      </c>
    </row>
    <row r="168" spans="1:25">
      <c r="A168" s="81" t="str">
        <f>IF('Census Input Tab'!$O199="NO","Missing Data",IF('Census Input Tab'!$T199=1,IF('Census Input Tab'!$O199="BLANK","BLANK",""),INDEX($S$3:$S$5,MATCH('Census Input Tab'!H199,$T$3:$T$5,0))))</f>
        <v/>
      </c>
      <c r="B168" s="81" t="str">
        <f>IF('Census Input Tab'!$O199="NO","Missing Data",IF('Census Input Tab'!$T199=1,IF('Census Input Tab'!$O199="BLANK","BLANK",""),IF('Census Input Tab'!I199="St Con","COBRA",IF('Census Input Tab'!I199="","",'Census Input Tab'!I199))))</f>
        <v/>
      </c>
      <c r="C168" s="81" t="str">
        <f>IF('Census Input Tab'!$O199="NO","Missing Data",IF('Census Input Tab'!$T199=1,IF('Census Input Tab'!$O199="BLANK","BLANK",""),'Census Input Tab'!B199))</f>
        <v/>
      </c>
      <c r="D168" s="81" t="str">
        <f>IF('Census Input Tab'!$O199="NO","Missing Data",IF('Census Input Tab'!$T199=1,IF('Census Input Tab'!$O199="BLANK","BLANK",""),'Census Input Tab'!A199))</f>
        <v/>
      </c>
      <c r="E168" s="85" t="str">
        <f>IF('Census Input Tab'!$O199="NO","Missing Data",IF('Census Input Tab'!$T199=1,IF('Census Input Tab'!$O199="BLANK","BLANK",""),""))</f>
        <v/>
      </c>
      <c r="F168" s="83" t="str">
        <f>IF('Census Input Tab'!$O199="NO","Missing Data",IF('Census Input Tab'!T199=1,IF('Census Input Tab'!O199="BLANK","BLANK",""),'Census Input Tab'!D199))</f>
        <v/>
      </c>
      <c r="G168" s="81" t="str">
        <f>IF('Census Input Tab'!$O199="NO","Missing Data",IF('Census Input Tab'!T199=1,IF('Census Input Tab'!O199="BLANK","BLANK",""),'Census Input Tab'!E199))</f>
        <v/>
      </c>
      <c r="H168" s="85" t="str">
        <f>IF('Census Input Tab'!$O199="NO","Missing Data",IF('Census Input Tab'!$T199=1,IF('Census Input Tab'!$O199="BLANK","BLANK",""),""))</f>
        <v/>
      </c>
      <c r="I168" s="85" t="str">
        <f>IF('Census Input Tab'!$O199="NO","Missing Data",IF('Census Input Tab'!$T199=1,IF('Census Input Tab'!$O199="BLANK","BLANK",""),""))</f>
        <v/>
      </c>
      <c r="J168" s="85" t="str">
        <f>IF('Census Input Tab'!$O199="NO","Missing Data",IF('Census Input Tab'!$T199=1,IF('Census Input Tab'!$O199="BLANK","BLANK",""),""))</f>
        <v/>
      </c>
      <c r="K168" s="114" t="str">
        <f>IF('Census Input Tab'!$O199="NO","Missing Data",IF(OR($L168="",$L168="BLANK"),IF('Census Input Tab'!O199="BLANK","BLANK",""),IFERROR(INDEX(States,MATCH($L168,Zip_Codes_asTEXT,0)),"Manually enter State")))</f>
        <v/>
      </c>
      <c r="L168" s="85" t="str">
        <f>IF('Census Input Tab'!$O199="NO","Missing Data",IF('Census Input Tab'!T199=1,IF('Census Input Tab'!O199="BLANK","BLANK",""),IF($W168="ZIP CODE NOT IN EV4","Manually enter Zip",$W168)))</f>
        <v/>
      </c>
      <c r="M168" s="85" t="str">
        <f>IF('Census Input Tab'!$O199="NO","Missing Data",IF('Census Input Tab'!T199=1,IF('Census Input Tab'!O199="BLANK","BLANK",""),IF($Y168="ZIP CODE NOT IN EV4","Manually enter Work Zip",$Y168)))</f>
        <v/>
      </c>
      <c r="N168" s="156" t="str">
        <f>IF('Census Input Tab'!$O199="NO","Missing Data",IF('Census Input Tab'!$T199=1,IF('Census Input Tab'!$O199="BLANK","BLANK",""),""))</f>
        <v/>
      </c>
      <c r="O168" s="85" t="str">
        <f>IF('Census Input Tab'!$O199="NO","Missing Data",IF('Census Input Tab'!$T199=1,IF('Census Input Tab'!$O199="BLANK","BLANK",""),""))</f>
        <v/>
      </c>
      <c r="P168" s="81" t="str">
        <f>IF('Census Input Tab'!$O199="NO","Missing Data",IF('Census Input Tab'!T199=1,IF('Census Input Tab'!O199="BLANK","BLANK",""),INDEX('SBMP Underwritten Census'!$S$19:$S$23,MATCH('Census Input Tab'!F199,'SBMP Underwritten Census'!$T$19:$T$23,0))))</f>
        <v/>
      </c>
      <c r="Q168" s="81" t="str">
        <f>IF('Census Input Tab'!$O199="NO","Missing Data",IF('Census Input Tab'!T199=1,IF('Census Input Tab'!O199="BLANK","BLANK",""),IF(AND('Census Input Tab'!G199="",'Census Input Tab'!$O199="YES"),"",INDEX('SBMP Underwritten Census'!$S$27:$S$31,MATCH('Census Input Tab'!G199,'SBMP Underwritten Census'!$T$27:$T$31,0)))))</f>
        <v/>
      </c>
      <c r="V168" s="111">
        <f>IF('Census Input Tab'!O199&lt;&gt;"YES",0,1*'Census Input Tab'!$C199)</f>
        <v>0</v>
      </c>
      <c r="W168" s="111" t="str">
        <f t="shared" si="4"/>
        <v/>
      </c>
      <c r="X168" s="111">
        <f>IF('Census Input Tab'!O199&lt;&gt;"YES",0,1*'Census Input Tab'!J199)</f>
        <v>0</v>
      </c>
      <c r="Y168" s="111" t="str">
        <f t="shared" si="5"/>
        <v/>
      </c>
    </row>
    <row r="169" spans="1:25">
      <c r="A169" s="81" t="str">
        <f>IF('Census Input Tab'!$O200="NO","Missing Data",IF('Census Input Tab'!$T200=1,IF('Census Input Tab'!$O200="BLANK","BLANK",""),INDEX($S$3:$S$5,MATCH('Census Input Tab'!H200,$T$3:$T$5,0))))</f>
        <v/>
      </c>
      <c r="B169" s="81" t="str">
        <f>IF('Census Input Tab'!$O200="NO","Missing Data",IF('Census Input Tab'!$T200=1,IF('Census Input Tab'!$O200="BLANK","BLANK",""),IF('Census Input Tab'!I200="St Con","COBRA",IF('Census Input Tab'!I200="","",'Census Input Tab'!I200))))</f>
        <v/>
      </c>
      <c r="C169" s="81" t="str">
        <f>IF('Census Input Tab'!$O200="NO","Missing Data",IF('Census Input Tab'!$T200=1,IF('Census Input Tab'!$O200="BLANK","BLANK",""),'Census Input Tab'!B200))</f>
        <v/>
      </c>
      <c r="D169" s="81" t="str">
        <f>IF('Census Input Tab'!$O200="NO","Missing Data",IF('Census Input Tab'!$T200=1,IF('Census Input Tab'!$O200="BLANK","BLANK",""),'Census Input Tab'!A200))</f>
        <v/>
      </c>
      <c r="E169" s="85" t="str">
        <f>IF('Census Input Tab'!$O200="NO","Missing Data",IF('Census Input Tab'!$T200=1,IF('Census Input Tab'!$O200="BLANK","BLANK",""),""))</f>
        <v/>
      </c>
      <c r="F169" s="83" t="str">
        <f>IF('Census Input Tab'!$O200="NO","Missing Data",IF('Census Input Tab'!T200=1,IF('Census Input Tab'!O200="BLANK","BLANK",""),'Census Input Tab'!D200))</f>
        <v/>
      </c>
      <c r="G169" s="81" t="str">
        <f>IF('Census Input Tab'!$O200="NO","Missing Data",IF('Census Input Tab'!T200=1,IF('Census Input Tab'!O200="BLANK","BLANK",""),'Census Input Tab'!E200))</f>
        <v/>
      </c>
      <c r="H169" s="85" t="str">
        <f>IF('Census Input Tab'!$O200="NO","Missing Data",IF('Census Input Tab'!$T200=1,IF('Census Input Tab'!$O200="BLANK","BLANK",""),""))</f>
        <v/>
      </c>
      <c r="I169" s="85" t="str">
        <f>IF('Census Input Tab'!$O200="NO","Missing Data",IF('Census Input Tab'!$T200=1,IF('Census Input Tab'!$O200="BLANK","BLANK",""),""))</f>
        <v/>
      </c>
      <c r="J169" s="85" t="str">
        <f>IF('Census Input Tab'!$O200="NO","Missing Data",IF('Census Input Tab'!$T200=1,IF('Census Input Tab'!$O200="BLANK","BLANK",""),""))</f>
        <v/>
      </c>
      <c r="K169" s="114" t="str">
        <f>IF('Census Input Tab'!$O200="NO","Missing Data",IF(OR($L169="",$L169="BLANK"),IF('Census Input Tab'!O200="BLANK","BLANK",""),IFERROR(INDEX(States,MATCH($L169,Zip_Codes_asTEXT,0)),"Manually enter State")))</f>
        <v/>
      </c>
      <c r="L169" s="85" t="str">
        <f>IF('Census Input Tab'!$O200="NO","Missing Data",IF('Census Input Tab'!T200=1,IF('Census Input Tab'!O200="BLANK","BLANK",""),IF($W169="ZIP CODE NOT IN EV4","Manually enter Zip",$W169)))</f>
        <v/>
      </c>
      <c r="M169" s="85" t="str">
        <f>IF('Census Input Tab'!$O200="NO","Missing Data",IF('Census Input Tab'!T200=1,IF('Census Input Tab'!O200="BLANK","BLANK",""),IF($Y169="ZIP CODE NOT IN EV4","Manually enter Work Zip",$Y169)))</f>
        <v/>
      </c>
      <c r="N169" s="156" t="str">
        <f>IF('Census Input Tab'!$O200="NO","Missing Data",IF('Census Input Tab'!$T200=1,IF('Census Input Tab'!$O200="BLANK","BLANK",""),""))</f>
        <v/>
      </c>
      <c r="O169" s="85" t="str">
        <f>IF('Census Input Tab'!$O200="NO","Missing Data",IF('Census Input Tab'!$T200=1,IF('Census Input Tab'!$O200="BLANK","BLANK",""),""))</f>
        <v/>
      </c>
      <c r="P169" s="81" t="str">
        <f>IF('Census Input Tab'!$O200="NO","Missing Data",IF('Census Input Tab'!T200=1,IF('Census Input Tab'!O200="BLANK","BLANK",""),INDEX('SBMP Underwritten Census'!$S$19:$S$23,MATCH('Census Input Tab'!F200,'SBMP Underwritten Census'!$T$19:$T$23,0))))</f>
        <v/>
      </c>
      <c r="Q169" s="81" t="str">
        <f>IF('Census Input Tab'!$O200="NO","Missing Data",IF('Census Input Tab'!T200=1,IF('Census Input Tab'!O200="BLANK","BLANK",""),IF(AND('Census Input Tab'!G200="",'Census Input Tab'!$O200="YES"),"",INDEX('SBMP Underwritten Census'!$S$27:$S$31,MATCH('Census Input Tab'!G200,'SBMP Underwritten Census'!$T$27:$T$31,0)))))</f>
        <v/>
      </c>
      <c r="V169" s="111">
        <f>IF('Census Input Tab'!O200&lt;&gt;"YES",0,1*'Census Input Tab'!$C200)</f>
        <v>0</v>
      </c>
      <c r="W169" s="111" t="str">
        <f t="shared" si="4"/>
        <v/>
      </c>
      <c r="X169" s="111">
        <f>IF('Census Input Tab'!O200&lt;&gt;"YES",0,1*'Census Input Tab'!J200)</f>
        <v>0</v>
      </c>
      <c r="Y169" s="111" t="str">
        <f t="shared" si="5"/>
        <v/>
      </c>
    </row>
    <row r="170" spans="1:25">
      <c r="A170" s="81" t="str">
        <f>IF('Census Input Tab'!$O201="NO","Missing Data",IF('Census Input Tab'!$T201=1,IF('Census Input Tab'!$O201="BLANK","BLANK",""),INDEX($S$3:$S$5,MATCH('Census Input Tab'!H201,$T$3:$T$5,0))))</f>
        <v/>
      </c>
      <c r="B170" s="81" t="str">
        <f>IF('Census Input Tab'!$O201="NO","Missing Data",IF('Census Input Tab'!$T201=1,IF('Census Input Tab'!$O201="BLANK","BLANK",""),IF('Census Input Tab'!I201="St Con","COBRA",IF('Census Input Tab'!I201="","",'Census Input Tab'!I201))))</f>
        <v/>
      </c>
      <c r="C170" s="81" t="str">
        <f>IF('Census Input Tab'!$O201="NO","Missing Data",IF('Census Input Tab'!$T201=1,IF('Census Input Tab'!$O201="BLANK","BLANK",""),'Census Input Tab'!B201))</f>
        <v/>
      </c>
      <c r="D170" s="81" t="str">
        <f>IF('Census Input Tab'!$O201="NO","Missing Data",IF('Census Input Tab'!$T201=1,IF('Census Input Tab'!$O201="BLANK","BLANK",""),'Census Input Tab'!A201))</f>
        <v/>
      </c>
      <c r="E170" s="85" t="str">
        <f>IF('Census Input Tab'!$O201="NO","Missing Data",IF('Census Input Tab'!$T201=1,IF('Census Input Tab'!$O201="BLANK","BLANK",""),""))</f>
        <v/>
      </c>
      <c r="F170" s="83" t="str">
        <f>IF('Census Input Tab'!$O201="NO","Missing Data",IF('Census Input Tab'!T201=1,IF('Census Input Tab'!O201="BLANK","BLANK",""),'Census Input Tab'!D201))</f>
        <v/>
      </c>
      <c r="G170" s="81" t="str">
        <f>IF('Census Input Tab'!$O201="NO","Missing Data",IF('Census Input Tab'!T201=1,IF('Census Input Tab'!O201="BLANK","BLANK",""),'Census Input Tab'!E201))</f>
        <v/>
      </c>
      <c r="H170" s="85" t="str">
        <f>IF('Census Input Tab'!$O201="NO","Missing Data",IF('Census Input Tab'!$T201=1,IF('Census Input Tab'!$O201="BLANK","BLANK",""),""))</f>
        <v/>
      </c>
      <c r="I170" s="85" t="str">
        <f>IF('Census Input Tab'!$O201="NO","Missing Data",IF('Census Input Tab'!$T201=1,IF('Census Input Tab'!$O201="BLANK","BLANK",""),""))</f>
        <v/>
      </c>
      <c r="J170" s="85" t="str">
        <f>IF('Census Input Tab'!$O201="NO","Missing Data",IF('Census Input Tab'!$T201=1,IF('Census Input Tab'!$O201="BLANK","BLANK",""),""))</f>
        <v/>
      </c>
      <c r="K170" s="114" t="str">
        <f>IF('Census Input Tab'!$O201="NO","Missing Data",IF(OR($L170="",$L170="BLANK"),IF('Census Input Tab'!O201="BLANK","BLANK",""),IFERROR(INDEX(States,MATCH($L170,Zip_Codes_asTEXT,0)),"Manually enter State")))</f>
        <v/>
      </c>
      <c r="L170" s="85" t="str">
        <f>IF('Census Input Tab'!$O201="NO","Missing Data",IF('Census Input Tab'!T201=1,IF('Census Input Tab'!O201="BLANK","BLANK",""),IF($W170="ZIP CODE NOT IN EV4","Manually enter Zip",$W170)))</f>
        <v/>
      </c>
      <c r="M170" s="85" t="str">
        <f>IF('Census Input Tab'!$O201="NO","Missing Data",IF('Census Input Tab'!T201=1,IF('Census Input Tab'!O201="BLANK","BLANK",""),IF($Y170="ZIP CODE NOT IN EV4","Manually enter Work Zip",$Y170)))</f>
        <v/>
      </c>
      <c r="N170" s="156" t="str">
        <f>IF('Census Input Tab'!$O201="NO","Missing Data",IF('Census Input Tab'!$T201=1,IF('Census Input Tab'!$O201="BLANK","BLANK",""),""))</f>
        <v/>
      </c>
      <c r="O170" s="85" t="str">
        <f>IF('Census Input Tab'!$O201="NO","Missing Data",IF('Census Input Tab'!$T201=1,IF('Census Input Tab'!$O201="BLANK","BLANK",""),""))</f>
        <v/>
      </c>
      <c r="P170" s="81" t="str">
        <f>IF('Census Input Tab'!$O201="NO","Missing Data",IF('Census Input Tab'!T201=1,IF('Census Input Tab'!O201="BLANK","BLANK",""),INDEX('SBMP Underwritten Census'!$S$19:$S$23,MATCH('Census Input Tab'!F201,'SBMP Underwritten Census'!$T$19:$T$23,0))))</f>
        <v/>
      </c>
      <c r="Q170" s="81" t="str">
        <f>IF('Census Input Tab'!$O201="NO","Missing Data",IF('Census Input Tab'!T201=1,IF('Census Input Tab'!O201="BLANK","BLANK",""),IF(AND('Census Input Tab'!G201="",'Census Input Tab'!$O201="YES"),"",INDEX('SBMP Underwritten Census'!$S$27:$S$31,MATCH('Census Input Tab'!G201,'SBMP Underwritten Census'!$T$27:$T$31,0)))))</f>
        <v/>
      </c>
      <c r="V170" s="111">
        <f>IF('Census Input Tab'!O201&lt;&gt;"YES",0,1*'Census Input Tab'!$C201)</f>
        <v>0</v>
      </c>
      <c r="W170" s="111" t="str">
        <f t="shared" si="4"/>
        <v/>
      </c>
      <c r="X170" s="111">
        <f>IF('Census Input Tab'!O201&lt;&gt;"YES",0,1*'Census Input Tab'!J201)</f>
        <v>0</v>
      </c>
      <c r="Y170" s="111" t="str">
        <f t="shared" si="5"/>
        <v/>
      </c>
    </row>
    <row r="171" spans="1:25">
      <c r="A171" s="81" t="str">
        <f>IF('Census Input Tab'!$O202="NO","Missing Data",IF('Census Input Tab'!$T202=1,IF('Census Input Tab'!$O202="BLANK","BLANK",""),INDEX($S$3:$S$5,MATCH('Census Input Tab'!H202,$T$3:$T$5,0))))</f>
        <v/>
      </c>
      <c r="B171" s="81" t="str">
        <f>IF('Census Input Tab'!$O202="NO","Missing Data",IF('Census Input Tab'!$T202=1,IF('Census Input Tab'!$O202="BLANK","BLANK",""),IF('Census Input Tab'!I202="St Con","COBRA",IF('Census Input Tab'!I202="","",'Census Input Tab'!I202))))</f>
        <v/>
      </c>
      <c r="C171" s="81" t="str">
        <f>IF('Census Input Tab'!$O202="NO","Missing Data",IF('Census Input Tab'!$T202=1,IF('Census Input Tab'!$O202="BLANK","BLANK",""),'Census Input Tab'!B202))</f>
        <v/>
      </c>
      <c r="D171" s="81" t="str">
        <f>IF('Census Input Tab'!$O202="NO","Missing Data",IF('Census Input Tab'!$T202=1,IF('Census Input Tab'!$O202="BLANK","BLANK",""),'Census Input Tab'!A202))</f>
        <v/>
      </c>
      <c r="E171" s="85" t="str">
        <f>IF('Census Input Tab'!$O202="NO","Missing Data",IF('Census Input Tab'!$T202=1,IF('Census Input Tab'!$O202="BLANK","BLANK",""),""))</f>
        <v/>
      </c>
      <c r="F171" s="83" t="str">
        <f>IF('Census Input Tab'!$O202="NO","Missing Data",IF('Census Input Tab'!T202=1,IF('Census Input Tab'!O202="BLANK","BLANK",""),'Census Input Tab'!D202))</f>
        <v/>
      </c>
      <c r="G171" s="81" t="str">
        <f>IF('Census Input Tab'!$O202="NO","Missing Data",IF('Census Input Tab'!T202=1,IF('Census Input Tab'!O202="BLANK","BLANK",""),'Census Input Tab'!E202))</f>
        <v/>
      </c>
      <c r="H171" s="85" t="str">
        <f>IF('Census Input Tab'!$O202="NO","Missing Data",IF('Census Input Tab'!$T202=1,IF('Census Input Tab'!$O202="BLANK","BLANK",""),""))</f>
        <v/>
      </c>
      <c r="I171" s="85" t="str">
        <f>IF('Census Input Tab'!$O202="NO","Missing Data",IF('Census Input Tab'!$T202=1,IF('Census Input Tab'!$O202="BLANK","BLANK",""),""))</f>
        <v/>
      </c>
      <c r="J171" s="85" t="str">
        <f>IF('Census Input Tab'!$O202="NO","Missing Data",IF('Census Input Tab'!$T202=1,IF('Census Input Tab'!$O202="BLANK","BLANK",""),""))</f>
        <v/>
      </c>
      <c r="K171" s="114" t="str">
        <f>IF('Census Input Tab'!$O202="NO","Missing Data",IF(OR($L171="",$L171="BLANK"),IF('Census Input Tab'!O202="BLANK","BLANK",""),IFERROR(INDEX(States,MATCH($L171,Zip_Codes_asTEXT,0)),"Manually enter State")))</f>
        <v/>
      </c>
      <c r="L171" s="85" t="str">
        <f>IF('Census Input Tab'!$O202="NO","Missing Data",IF('Census Input Tab'!T202=1,IF('Census Input Tab'!O202="BLANK","BLANK",""),IF($W171="ZIP CODE NOT IN EV4","Manually enter Zip",$W171)))</f>
        <v/>
      </c>
      <c r="M171" s="85" t="str">
        <f>IF('Census Input Tab'!$O202="NO","Missing Data",IF('Census Input Tab'!T202=1,IF('Census Input Tab'!O202="BLANK","BLANK",""),IF($Y171="ZIP CODE NOT IN EV4","Manually enter Work Zip",$Y171)))</f>
        <v/>
      </c>
      <c r="N171" s="156" t="str">
        <f>IF('Census Input Tab'!$O202="NO","Missing Data",IF('Census Input Tab'!$T202=1,IF('Census Input Tab'!$O202="BLANK","BLANK",""),""))</f>
        <v/>
      </c>
      <c r="O171" s="85" t="str">
        <f>IF('Census Input Tab'!$O202="NO","Missing Data",IF('Census Input Tab'!$T202=1,IF('Census Input Tab'!$O202="BLANK","BLANK",""),""))</f>
        <v/>
      </c>
      <c r="P171" s="81" t="str">
        <f>IF('Census Input Tab'!$O202="NO","Missing Data",IF('Census Input Tab'!T202=1,IF('Census Input Tab'!O202="BLANK","BLANK",""),INDEX('SBMP Underwritten Census'!$S$19:$S$23,MATCH('Census Input Tab'!F202,'SBMP Underwritten Census'!$T$19:$T$23,0))))</f>
        <v/>
      </c>
      <c r="Q171" s="81" t="str">
        <f>IF('Census Input Tab'!$O202="NO","Missing Data",IF('Census Input Tab'!T202=1,IF('Census Input Tab'!O202="BLANK","BLANK",""),IF(AND('Census Input Tab'!G202="",'Census Input Tab'!$O202="YES"),"",INDEX('SBMP Underwritten Census'!$S$27:$S$31,MATCH('Census Input Tab'!G202,'SBMP Underwritten Census'!$T$27:$T$31,0)))))</f>
        <v/>
      </c>
      <c r="V171" s="111">
        <f>IF('Census Input Tab'!O202&lt;&gt;"YES",0,1*'Census Input Tab'!$C202)</f>
        <v>0</v>
      </c>
      <c r="W171" s="111" t="str">
        <f t="shared" si="4"/>
        <v/>
      </c>
      <c r="X171" s="111">
        <f>IF('Census Input Tab'!O202&lt;&gt;"YES",0,1*'Census Input Tab'!J202)</f>
        <v>0</v>
      </c>
      <c r="Y171" s="111" t="str">
        <f t="shared" si="5"/>
        <v/>
      </c>
    </row>
    <row r="172" spans="1:25">
      <c r="A172" s="81" t="str">
        <f>IF('Census Input Tab'!$O203="NO","Missing Data",IF('Census Input Tab'!$T203=1,IF('Census Input Tab'!$O203="BLANK","BLANK",""),INDEX($S$3:$S$5,MATCH('Census Input Tab'!H203,$T$3:$T$5,0))))</f>
        <v/>
      </c>
      <c r="B172" s="81" t="str">
        <f>IF('Census Input Tab'!$O203="NO","Missing Data",IF('Census Input Tab'!$T203=1,IF('Census Input Tab'!$O203="BLANK","BLANK",""),IF('Census Input Tab'!I203="St Con","COBRA",IF('Census Input Tab'!I203="","",'Census Input Tab'!I203))))</f>
        <v/>
      </c>
      <c r="C172" s="81" t="str">
        <f>IF('Census Input Tab'!$O203="NO","Missing Data",IF('Census Input Tab'!$T203=1,IF('Census Input Tab'!$O203="BLANK","BLANK",""),'Census Input Tab'!B203))</f>
        <v/>
      </c>
      <c r="D172" s="81" t="str">
        <f>IF('Census Input Tab'!$O203="NO","Missing Data",IF('Census Input Tab'!$T203=1,IF('Census Input Tab'!$O203="BLANK","BLANK",""),'Census Input Tab'!A203))</f>
        <v/>
      </c>
      <c r="E172" s="85" t="str">
        <f>IF('Census Input Tab'!$O203="NO","Missing Data",IF('Census Input Tab'!$T203=1,IF('Census Input Tab'!$O203="BLANK","BLANK",""),""))</f>
        <v/>
      </c>
      <c r="F172" s="83" t="str">
        <f>IF('Census Input Tab'!$O203="NO","Missing Data",IF('Census Input Tab'!T203=1,IF('Census Input Tab'!O203="BLANK","BLANK",""),'Census Input Tab'!D203))</f>
        <v/>
      </c>
      <c r="G172" s="81" t="str">
        <f>IF('Census Input Tab'!$O203="NO","Missing Data",IF('Census Input Tab'!T203=1,IF('Census Input Tab'!O203="BLANK","BLANK",""),'Census Input Tab'!E203))</f>
        <v/>
      </c>
      <c r="H172" s="85" t="str">
        <f>IF('Census Input Tab'!$O203="NO","Missing Data",IF('Census Input Tab'!$T203=1,IF('Census Input Tab'!$O203="BLANK","BLANK",""),""))</f>
        <v/>
      </c>
      <c r="I172" s="85" t="str">
        <f>IF('Census Input Tab'!$O203="NO","Missing Data",IF('Census Input Tab'!$T203=1,IF('Census Input Tab'!$O203="BLANK","BLANK",""),""))</f>
        <v/>
      </c>
      <c r="J172" s="85" t="str">
        <f>IF('Census Input Tab'!$O203="NO","Missing Data",IF('Census Input Tab'!$T203=1,IF('Census Input Tab'!$O203="BLANK","BLANK",""),""))</f>
        <v/>
      </c>
      <c r="K172" s="114" t="str">
        <f>IF('Census Input Tab'!$O203="NO","Missing Data",IF(OR($L172="",$L172="BLANK"),IF('Census Input Tab'!O203="BLANK","BLANK",""),IFERROR(INDEX(States,MATCH($L172,Zip_Codes_asTEXT,0)),"Manually enter State")))</f>
        <v/>
      </c>
      <c r="L172" s="85" t="str">
        <f>IF('Census Input Tab'!$O203="NO","Missing Data",IF('Census Input Tab'!T203=1,IF('Census Input Tab'!O203="BLANK","BLANK",""),IF($W172="ZIP CODE NOT IN EV4","Manually enter Zip",$W172)))</f>
        <v/>
      </c>
      <c r="M172" s="85" t="str">
        <f>IF('Census Input Tab'!$O203="NO","Missing Data",IF('Census Input Tab'!T203=1,IF('Census Input Tab'!O203="BLANK","BLANK",""),IF($Y172="ZIP CODE NOT IN EV4","Manually enter Work Zip",$Y172)))</f>
        <v/>
      </c>
      <c r="N172" s="156" t="str">
        <f>IF('Census Input Tab'!$O203="NO","Missing Data",IF('Census Input Tab'!$T203=1,IF('Census Input Tab'!$O203="BLANK","BLANK",""),""))</f>
        <v/>
      </c>
      <c r="O172" s="85" t="str">
        <f>IF('Census Input Tab'!$O203="NO","Missing Data",IF('Census Input Tab'!$T203=1,IF('Census Input Tab'!$O203="BLANK","BLANK",""),""))</f>
        <v/>
      </c>
      <c r="P172" s="81" t="str">
        <f>IF('Census Input Tab'!$O203="NO","Missing Data",IF('Census Input Tab'!T203=1,IF('Census Input Tab'!O203="BLANK","BLANK",""),INDEX('SBMP Underwritten Census'!$S$19:$S$23,MATCH('Census Input Tab'!F203,'SBMP Underwritten Census'!$T$19:$T$23,0))))</f>
        <v/>
      </c>
      <c r="Q172" s="81" t="str">
        <f>IF('Census Input Tab'!$O203="NO","Missing Data",IF('Census Input Tab'!T203=1,IF('Census Input Tab'!O203="BLANK","BLANK",""),IF(AND('Census Input Tab'!G203="",'Census Input Tab'!$O203="YES"),"",INDEX('SBMP Underwritten Census'!$S$27:$S$31,MATCH('Census Input Tab'!G203,'SBMP Underwritten Census'!$T$27:$T$31,0)))))</f>
        <v/>
      </c>
      <c r="V172" s="111">
        <f>IF('Census Input Tab'!O203&lt;&gt;"YES",0,1*'Census Input Tab'!$C203)</f>
        <v>0</v>
      </c>
      <c r="W172" s="111" t="str">
        <f t="shared" si="4"/>
        <v/>
      </c>
      <c r="X172" s="111">
        <f>IF('Census Input Tab'!O203&lt;&gt;"YES",0,1*'Census Input Tab'!J203)</f>
        <v>0</v>
      </c>
      <c r="Y172" s="111" t="str">
        <f t="shared" si="5"/>
        <v/>
      </c>
    </row>
    <row r="173" spans="1:25">
      <c r="A173" s="81" t="str">
        <f>IF('Census Input Tab'!$O204="NO","Missing Data",IF('Census Input Tab'!$T204=1,IF('Census Input Tab'!$O204="BLANK","BLANK",""),INDEX($S$3:$S$5,MATCH('Census Input Tab'!H204,$T$3:$T$5,0))))</f>
        <v/>
      </c>
      <c r="B173" s="81" t="str">
        <f>IF('Census Input Tab'!$O204="NO","Missing Data",IF('Census Input Tab'!$T204=1,IF('Census Input Tab'!$O204="BLANK","BLANK",""),IF('Census Input Tab'!I204="St Con","COBRA",IF('Census Input Tab'!I204="","",'Census Input Tab'!I204))))</f>
        <v/>
      </c>
      <c r="C173" s="81" t="str">
        <f>IF('Census Input Tab'!$O204="NO","Missing Data",IF('Census Input Tab'!$T204=1,IF('Census Input Tab'!$O204="BLANK","BLANK",""),'Census Input Tab'!B204))</f>
        <v/>
      </c>
      <c r="D173" s="81" t="str">
        <f>IF('Census Input Tab'!$O204="NO","Missing Data",IF('Census Input Tab'!$T204=1,IF('Census Input Tab'!$O204="BLANK","BLANK",""),'Census Input Tab'!A204))</f>
        <v/>
      </c>
      <c r="E173" s="85" t="str">
        <f>IF('Census Input Tab'!$O204="NO","Missing Data",IF('Census Input Tab'!$T204=1,IF('Census Input Tab'!$O204="BLANK","BLANK",""),""))</f>
        <v/>
      </c>
      <c r="F173" s="83" t="str">
        <f>IF('Census Input Tab'!$O204="NO","Missing Data",IF('Census Input Tab'!T204=1,IF('Census Input Tab'!O204="BLANK","BLANK",""),'Census Input Tab'!D204))</f>
        <v/>
      </c>
      <c r="G173" s="81" t="str">
        <f>IF('Census Input Tab'!$O204="NO","Missing Data",IF('Census Input Tab'!T204=1,IF('Census Input Tab'!O204="BLANK","BLANK",""),'Census Input Tab'!E204))</f>
        <v/>
      </c>
      <c r="H173" s="85" t="str">
        <f>IF('Census Input Tab'!$O204="NO","Missing Data",IF('Census Input Tab'!$T204=1,IF('Census Input Tab'!$O204="BLANK","BLANK",""),""))</f>
        <v/>
      </c>
      <c r="I173" s="85" t="str">
        <f>IF('Census Input Tab'!$O204="NO","Missing Data",IF('Census Input Tab'!$T204=1,IF('Census Input Tab'!$O204="BLANK","BLANK",""),""))</f>
        <v/>
      </c>
      <c r="J173" s="85" t="str">
        <f>IF('Census Input Tab'!$O204="NO","Missing Data",IF('Census Input Tab'!$T204=1,IF('Census Input Tab'!$O204="BLANK","BLANK",""),""))</f>
        <v/>
      </c>
      <c r="K173" s="114" t="str">
        <f>IF('Census Input Tab'!$O204="NO","Missing Data",IF(OR($L173="",$L173="BLANK"),IF('Census Input Tab'!O204="BLANK","BLANK",""),IFERROR(INDEX(States,MATCH($L173,Zip_Codes_asTEXT,0)),"Manually enter State")))</f>
        <v/>
      </c>
      <c r="L173" s="85" t="str">
        <f>IF('Census Input Tab'!$O204="NO","Missing Data",IF('Census Input Tab'!T204=1,IF('Census Input Tab'!O204="BLANK","BLANK",""),IF($W173="ZIP CODE NOT IN EV4","Manually enter Zip",$W173)))</f>
        <v/>
      </c>
      <c r="M173" s="85" t="str">
        <f>IF('Census Input Tab'!$O204="NO","Missing Data",IF('Census Input Tab'!T204=1,IF('Census Input Tab'!O204="BLANK","BLANK",""),IF($Y173="ZIP CODE NOT IN EV4","Manually enter Work Zip",$Y173)))</f>
        <v/>
      </c>
      <c r="N173" s="156" t="str">
        <f>IF('Census Input Tab'!$O204="NO","Missing Data",IF('Census Input Tab'!$T204=1,IF('Census Input Tab'!$O204="BLANK","BLANK",""),""))</f>
        <v/>
      </c>
      <c r="O173" s="85" t="str">
        <f>IF('Census Input Tab'!$O204="NO","Missing Data",IF('Census Input Tab'!$T204=1,IF('Census Input Tab'!$O204="BLANK","BLANK",""),""))</f>
        <v/>
      </c>
      <c r="P173" s="81" t="str">
        <f>IF('Census Input Tab'!$O204="NO","Missing Data",IF('Census Input Tab'!T204=1,IF('Census Input Tab'!O204="BLANK","BLANK",""),INDEX('SBMP Underwritten Census'!$S$19:$S$23,MATCH('Census Input Tab'!F204,'SBMP Underwritten Census'!$T$19:$T$23,0))))</f>
        <v/>
      </c>
      <c r="Q173" s="81" t="str">
        <f>IF('Census Input Tab'!$O204="NO","Missing Data",IF('Census Input Tab'!T204=1,IF('Census Input Tab'!O204="BLANK","BLANK",""),IF(AND('Census Input Tab'!G204="",'Census Input Tab'!$O204="YES"),"",INDEX('SBMP Underwritten Census'!$S$27:$S$31,MATCH('Census Input Tab'!G204,'SBMP Underwritten Census'!$T$27:$T$31,0)))))</f>
        <v/>
      </c>
      <c r="V173" s="111">
        <f>IF('Census Input Tab'!O204&lt;&gt;"YES",0,1*'Census Input Tab'!$C204)</f>
        <v>0</v>
      </c>
      <c r="W173" s="111" t="str">
        <f t="shared" si="4"/>
        <v/>
      </c>
      <c r="X173" s="111">
        <f>IF('Census Input Tab'!O204&lt;&gt;"YES",0,1*'Census Input Tab'!J204)</f>
        <v>0</v>
      </c>
      <c r="Y173" s="111" t="str">
        <f t="shared" si="5"/>
        <v/>
      </c>
    </row>
    <row r="174" spans="1:25">
      <c r="A174" s="81" t="str">
        <f>IF('Census Input Tab'!$O205="NO","Missing Data",IF('Census Input Tab'!$T205=1,IF('Census Input Tab'!$O205="BLANK","BLANK",""),INDEX($S$3:$S$5,MATCH('Census Input Tab'!H205,$T$3:$T$5,0))))</f>
        <v/>
      </c>
      <c r="B174" s="81" t="str">
        <f>IF('Census Input Tab'!$O205="NO","Missing Data",IF('Census Input Tab'!$T205=1,IF('Census Input Tab'!$O205="BLANK","BLANK",""),IF('Census Input Tab'!I205="St Con","COBRA",IF('Census Input Tab'!I205="","",'Census Input Tab'!I205))))</f>
        <v/>
      </c>
      <c r="C174" s="81" t="str">
        <f>IF('Census Input Tab'!$O205="NO","Missing Data",IF('Census Input Tab'!$T205=1,IF('Census Input Tab'!$O205="BLANK","BLANK",""),'Census Input Tab'!B205))</f>
        <v/>
      </c>
      <c r="D174" s="81" t="str">
        <f>IF('Census Input Tab'!$O205="NO","Missing Data",IF('Census Input Tab'!$T205=1,IF('Census Input Tab'!$O205="BLANK","BLANK",""),'Census Input Tab'!A205))</f>
        <v/>
      </c>
      <c r="E174" s="85" t="str">
        <f>IF('Census Input Tab'!$O205="NO","Missing Data",IF('Census Input Tab'!$T205=1,IF('Census Input Tab'!$O205="BLANK","BLANK",""),""))</f>
        <v/>
      </c>
      <c r="F174" s="83" t="str">
        <f>IF('Census Input Tab'!$O205="NO","Missing Data",IF('Census Input Tab'!T205=1,IF('Census Input Tab'!O205="BLANK","BLANK",""),'Census Input Tab'!D205))</f>
        <v/>
      </c>
      <c r="G174" s="81" t="str">
        <f>IF('Census Input Tab'!$O205="NO","Missing Data",IF('Census Input Tab'!T205=1,IF('Census Input Tab'!O205="BLANK","BLANK",""),'Census Input Tab'!E205))</f>
        <v/>
      </c>
      <c r="H174" s="85" t="str">
        <f>IF('Census Input Tab'!$O205="NO","Missing Data",IF('Census Input Tab'!$T205=1,IF('Census Input Tab'!$O205="BLANK","BLANK",""),""))</f>
        <v/>
      </c>
      <c r="I174" s="85" t="str">
        <f>IF('Census Input Tab'!$O205="NO","Missing Data",IF('Census Input Tab'!$T205=1,IF('Census Input Tab'!$O205="BLANK","BLANK",""),""))</f>
        <v/>
      </c>
      <c r="J174" s="85" t="str">
        <f>IF('Census Input Tab'!$O205="NO","Missing Data",IF('Census Input Tab'!$T205=1,IF('Census Input Tab'!$O205="BLANK","BLANK",""),""))</f>
        <v/>
      </c>
      <c r="K174" s="114" t="str">
        <f>IF('Census Input Tab'!$O205="NO","Missing Data",IF(OR($L174="",$L174="BLANK"),IF('Census Input Tab'!O205="BLANK","BLANK",""),IFERROR(INDEX(States,MATCH($L174,Zip_Codes_asTEXT,0)),"Manually enter State")))</f>
        <v/>
      </c>
      <c r="L174" s="85" t="str">
        <f>IF('Census Input Tab'!$O205="NO","Missing Data",IF('Census Input Tab'!T205=1,IF('Census Input Tab'!O205="BLANK","BLANK",""),IF($W174="ZIP CODE NOT IN EV4","Manually enter Zip",$W174)))</f>
        <v/>
      </c>
      <c r="M174" s="85" t="str">
        <f>IF('Census Input Tab'!$O205="NO","Missing Data",IF('Census Input Tab'!T205=1,IF('Census Input Tab'!O205="BLANK","BLANK",""),IF($Y174="ZIP CODE NOT IN EV4","Manually enter Work Zip",$Y174)))</f>
        <v/>
      </c>
      <c r="N174" s="156" t="str">
        <f>IF('Census Input Tab'!$O205="NO","Missing Data",IF('Census Input Tab'!$T205=1,IF('Census Input Tab'!$O205="BLANK","BLANK",""),""))</f>
        <v/>
      </c>
      <c r="O174" s="85" t="str">
        <f>IF('Census Input Tab'!$O205="NO","Missing Data",IF('Census Input Tab'!$T205=1,IF('Census Input Tab'!$O205="BLANK","BLANK",""),""))</f>
        <v/>
      </c>
      <c r="P174" s="81" t="str">
        <f>IF('Census Input Tab'!$O205="NO","Missing Data",IF('Census Input Tab'!T205=1,IF('Census Input Tab'!O205="BLANK","BLANK",""),INDEX('SBMP Underwritten Census'!$S$19:$S$23,MATCH('Census Input Tab'!F205,'SBMP Underwritten Census'!$T$19:$T$23,0))))</f>
        <v/>
      </c>
      <c r="Q174" s="81" t="str">
        <f>IF('Census Input Tab'!$O205="NO","Missing Data",IF('Census Input Tab'!T205=1,IF('Census Input Tab'!O205="BLANK","BLANK",""),IF(AND('Census Input Tab'!G205="",'Census Input Tab'!$O205="YES"),"",INDEX('SBMP Underwritten Census'!$S$27:$S$31,MATCH('Census Input Tab'!G205,'SBMP Underwritten Census'!$T$27:$T$31,0)))))</f>
        <v/>
      </c>
      <c r="V174" s="111">
        <f>IF('Census Input Tab'!O205&lt;&gt;"YES",0,1*'Census Input Tab'!$C205)</f>
        <v>0</v>
      </c>
      <c r="W174" s="111" t="str">
        <f t="shared" si="4"/>
        <v/>
      </c>
      <c r="X174" s="111">
        <f>IF('Census Input Tab'!O205&lt;&gt;"YES",0,1*'Census Input Tab'!J205)</f>
        <v>0</v>
      </c>
      <c r="Y174" s="111" t="str">
        <f t="shared" si="5"/>
        <v/>
      </c>
    </row>
    <row r="175" spans="1:25">
      <c r="A175" s="81" t="str">
        <f>IF('Census Input Tab'!$O206="NO","Missing Data",IF('Census Input Tab'!$T206=1,IF('Census Input Tab'!$O206="BLANK","BLANK",""),INDEX($S$3:$S$5,MATCH('Census Input Tab'!H206,$T$3:$T$5,0))))</f>
        <v/>
      </c>
      <c r="B175" s="81" t="str">
        <f>IF('Census Input Tab'!$O206="NO","Missing Data",IF('Census Input Tab'!$T206=1,IF('Census Input Tab'!$O206="BLANK","BLANK",""),IF('Census Input Tab'!I206="St Con","COBRA",IF('Census Input Tab'!I206="","",'Census Input Tab'!I206))))</f>
        <v/>
      </c>
      <c r="C175" s="81" t="str">
        <f>IF('Census Input Tab'!$O206="NO","Missing Data",IF('Census Input Tab'!$T206=1,IF('Census Input Tab'!$O206="BLANK","BLANK",""),'Census Input Tab'!B206))</f>
        <v/>
      </c>
      <c r="D175" s="81" t="str">
        <f>IF('Census Input Tab'!$O206="NO","Missing Data",IF('Census Input Tab'!$T206=1,IF('Census Input Tab'!$O206="BLANK","BLANK",""),'Census Input Tab'!A206))</f>
        <v/>
      </c>
      <c r="E175" s="85" t="str">
        <f>IF('Census Input Tab'!$O206="NO","Missing Data",IF('Census Input Tab'!$T206=1,IF('Census Input Tab'!$O206="BLANK","BLANK",""),""))</f>
        <v/>
      </c>
      <c r="F175" s="83" t="str">
        <f>IF('Census Input Tab'!$O206="NO","Missing Data",IF('Census Input Tab'!T206=1,IF('Census Input Tab'!O206="BLANK","BLANK",""),'Census Input Tab'!D206))</f>
        <v/>
      </c>
      <c r="G175" s="81" t="str">
        <f>IF('Census Input Tab'!$O206="NO","Missing Data",IF('Census Input Tab'!T206=1,IF('Census Input Tab'!O206="BLANK","BLANK",""),'Census Input Tab'!E206))</f>
        <v/>
      </c>
      <c r="H175" s="85" t="str">
        <f>IF('Census Input Tab'!$O206="NO","Missing Data",IF('Census Input Tab'!$T206=1,IF('Census Input Tab'!$O206="BLANK","BLANK",""),""))</f>
        <v/>
      </c>
      <c r="I175" s="85" t="str">
        <f>IF('Census Input Tab'!$O206="NO","Missing Data",IF('Census Input Tab'!$T206=1,IF('Census Input Tab'!$O206="BLANK","BLANK",""),""))</f>
        <v/>
      </c>
      <c r="J175" s="85" t="str">
        <f>IF('Census Input Tab'!$O206="NO","Missing Data",IF('Census Input Tab'!$T206=1,IF('Census Input Tab'!$O206="BLANK","BLANK",""),""))</f>
        <v/>
      </c>
      <c r="K175" s="114" t="str">
        <f>IF('Census Input Tab'!$O206="NO","Missing Data",IF(OR($L175="",$L175="BLANK"),IF('Census Input Tab'!O206="BLANK","BLANK",""),IFERROR(INDEX(States,MATCH($L175,Zip_Codes_asTEXT,0)),"Manually enter State")))</f>
        <v/>
      </c>
      <c r="L175" s="85" t="str">
        <f>IF('Census Input Tab'!$O206="NO","Missing Data",IF('Census Input Tab'!T206=1,IF('Census Input Tab'!O206="BLANK","BLANK",""),IF($W175="ZIP CODE NOT IN EV4","Manually enter Zip",$W175)))</f>
        <v/>
      </c>
      <c r="M175" s="85" t="str">
        <f>IF('Census Input Tab'!$O206="NO","Missing Data",IF('Census Input Tab'!T206=1,IF('Census Input Tab'!O206="BLANK","BLANK",""),IF($Y175="ZIP CODE NOT IN EV4","Manually enter Work Zip",$Y175)))</f>
        <v/>
      </c>
      <c r="N175" s="156" t="str">
        <f>IF('Census Input Tab'!$O206="NO","Missing Data",IF('Census Input Tab'!$T206=1,IF('Census Input Tab'!$O206="BLANK","BLANK",""),""))</f>
        <v/>
      </c>
      <c r="O175" s="85" t="str">
        <f>IF('Census Input Tab'!$O206="NO","Missing Data",IF('Census Input Tab'!$T206=1,IF('Census Input Tab'!$O206="BLANK","BLANK",""),""))</f>
        <v/>
      </c>
      <c r="P175" s="81" t="str">
        <f>IF('Census Input Tab'!$O206="NO","Missing Data",IF('Census Input Tab'!T206=1,IF('Census Input Tab'!O206="BLANK","BLANK",""),INDEX('SBMP Underwritten Census'!$S$19:$S$23,MATCH('Census Input Tab'!F206,'SBMP Underwritten Census'!$T$19:$T$23,0))))</f>
        <v/>
      </c>
      <c r="Q175" s="81" t="str">
        <f>IF('Census Input Tab'!$O206="NO","Missing Data",IF('Census Input Tab'!T206=1,IF('Census Input Tab'!O206="BLANK","BLANK",""),IF(AND('Census Input Tab'!G206="",'Census Input Tab'!$O206="YES"),"",INDEX('SBMP Underwritten Census'!$S$27:$S$31,MATCH('Census Input Tab'!G206,'SBMP Underwritten Census'!$T$27:$T$31,0)))))</f>
        <v/>
      </c>
      <c r="V175" s="111">
        <f>IF('Census Input Tab'!O206&lt;&gt;"YES",0,1*'Census Input Tab'!$C206)</f>
        <v>0</v>
      </c>
      <c r="W175" s="111" t="str">
        <f t="shared" si="4"/>
        <v/>
      </c>
      <c r="X175" s="111">
        <f>IF('Census Input Tab'!O206&lt;&gt;"YES",0,1*'Census Input Tab'!J206)</f>
        <v>0</v>
      </c>
      <c r="Y175" s="111" t="str">
        <f t="shared" si="5"/>
        <v/>
      </c>
    </row>
    <row r="176" spans="1:25">
      <c r="A176" s="81" t="str">
        <f>IF('Census Input Tab'!$O207="NO","Missing Data",IF('Census Input Tab'!$T207=1,IF('Census Input Tab'!$O207="BLANK","BLANK",""),INDEX($S$3:$S$5,MATCH('Census Input Tab'!H207,$T$3:$T$5,0))))</f>
        <v/>
      </c>
      <c r="B176" s="81" t="str">
        <f>IF('Census Input Tab'!$O207="NO","Missing Data",IF('Census Input Tab'!$T207=1,IF('Census Input Tab'!$O207="BLANK","BLANK",""),IF('Census Input Tab'!I207="St Con","COBRA",IF('Census Input Tab'!I207="","",'Census Input Tab'!I207))))</f>
        <v/>
      </c>
      <c r="C176" s="81" t="str">
        <f>IF('Census Input Tab'!$O207="NO","Missing Data",IF('Census Input Tab'!$T207=1,IF('Census Input Tab'!$O207="BLANK","BLANK",""),'Census Input Tab'!B207))</f>
        <v/>
      </c>
      <c r="D176" s="81" t="str">
        <f>IF('Census Input Tab'!$O207="NO","Missing Data",IF('Census Input Tab'!$T207=1,IF('Census Input Tab'!$O207="BLANK","BLANK",""),'Census Input Tab'!A207))</f>
        <v/>
      </c>
      <c r="E176" s="85" t="str">
        <f>IF('Census Input Tab'!$O207="NO","Missing Data",IF('Census Input Tab'!$T207=1,IF('Census Input Tab'!$O207="BLANK","BLANK",""),""))</f>
        <v/>
      </c>
      <c r="F176" s="83" t="str">
        <f>IF('Census Input Tab'!$O207="NO","Missing Data",IF('Census Input Tab'!T207=1,IF('Census Input Tab'!O207="BLANK","BLANK",""),'Census Input Tab'!D207))</f>
        <v/>
      </c>
      <c r="G176" s="81" t="str">
        <f>IF('Census Input Tab'!$O207="NO","Missing Data",IF('Census Input Tab'!T207=1,IF('Census Input Tab'!O207="BLANK","BLANK",""),'Census Input Tab'!E207))</f>
        <v/>
      </c>
      <c r="H176" s="85" t="str">
        <f>IF('Census Input Tab'!$O207="NO","Missing Data",IF('Census Input Tab'!$T207=1,IF('Census Input Tab'!$O207="BLANK","BLANK",""),""))</f>
        <v/>
      </c>
      <c r="I176" s="85" t="str">
        <f>IF('Census Input Tab'!$O207="NO","Missing Data",IF('Census Input Tab'!$T207=1,IF('Census Input Tab'!$O207="BLANK","BLANK",""),""))</f>
        <v/>
      </c>
      <c r="J176" s="85" t="str">
        <f>IF('Census Input Tab'!$O207="NO","Missing Data",IF('Census Input Tab'!$T207=1,IF('Census Input Tab'!$O207="BLANK","BLANK",""),""))</f>
        <v/>
      </c>
      <c r="K176" s="114" t="str">
        <f>IF('Census Input Tab'!$O207="NO","Missing Data",IF(OR($L176="",$L176="BLANK"),IF('Census Input Tab'!O207="BLANK","BLANK",""),IFERROR(INDEX(States,MATCH($L176,Zip_Codes_asTEXT,0)),"Manually enter State")))</f>
        <v/>
      </c>
      <c r="L176" s="85" t="str">
        <f>IF('Census Input Tab'!$O207="NO","Missing Data",IF('Census Input Tab'!T207=1,IF('Census Input Tab'!O207="BLANK","BLANK",""),IF($W176="ZIP CODE NOT IN EV4","Manually enter Zip",$W176)))</f>
        <v/>
      </c>
      <c r="M176" s="85" t="str">
        <f>IF('Census Input Tab'!$O207="NO","Missing Data",IF('Census Input Tab'!T207=1,IF('Census Input Tab'!O207="BLANK","BLANK",""),IF($Y176="ZIP CODE NOT IN EV4","Manually enter Work Zip",$Y176)))</f>
        <v/>
      </c>
      <c r="N176" s="156" t="str">
        <f>IF('Census Input Tab'!$O207="NO","Missing Data",IF('Census Input Tab'!$T207=1,IF('Census Input Tab'!$O207="BLANK","BLANK",""),""))</f>
        <v/>
      </c>
      <c r="O176" s="85" t="str">
        <f>IF('Census Input Tab'!$O207="NO","Missing Data",IF('Census Input Tab'!$T207=1,IF('Census Input Tab'!$O207="BLANK","BLANK",""),""))</f>
        <v/>
      </c>
      <c r="P176" s="81" t="str">
        <f>IF('Census Input Tab'!$O207="NO","Missing Data",IF('Census Input Tab'!T207=1,IF('Census Input Tab'!O207="BLANK","BLANK",""),INDEX('SBMP Underwritten Census'!$S$19:$S$23,MATCH('Census Input Tab'!F207,'SBMP Underwritten Census'!$T$19:$T$23,0))))</f>
        <v/>
      </c>
      <c r="Q176" s="81" t="str">
        <f>IF('Census Input Tab'!$O207="NO","Missing Data",IF('Census Input Tab'!T207=1,IF('Census Input Tab'!O207="BLANK","BLANK",""),IF(AND('Census Input Tab'!G207="",'Census Input Tab'!$O207="YES"),"",INDEX('SBMP Underwritten Census'!$S$27:$S$31,MATCH('Census Input Tab'!G207,'SBMP Underwritten Census'!$T$27:$T$31,0)))))</f>
        <v/>
      </c>
      <c r="V176" s="111">
        <f>IF('Census Input Tab'!O207&lt;&gt;"YES",0,1*'Census Input Tab'!$C207)</f>
        <v>0</v>
      </c>
      <c r="W176" s="111" t="str">
        <f t="shared" si="4"/>
        <v/>
      </c>
      <c r="X176" s="111">
        <f>IF('Census Input Tab'!O207&lt;&gt;"YES",0,1*'Census Input Tab'!J207)</f>
        <v>0</v>
      </c>
      <c r="Y176" s="111" t="str">
        <f t="shared" si="5"/>
        <v/>
      </c>
    </row>
    <row r="177" spans="1:25">
      <c r="A177" s="81" t="str">
        <f>IF('Census Input Tab'!$O208="NO","Missing Data",IF('Census Input Tab'!$T208=1,IF('Census Input Tab'!$O208="BLANK","BLANK",""),INDEX($S$3:$S$5,MATCH('Census Input Tab'!H208,$T$3:$T$5,0))))</f>
        <v/>
      </c>
      <c r="B177" s="81" t="str">
        <f>IF('Census Input Tab'!$O208="NO","Missing Data",IF('Census Input Tab'!$T208=1,IF('Census Input Tab'!$O208="BLANK","BLANK",""),IF('Census Input Tab'!I208="St Con","COBRA",IF('Census Input Tab'!I208="","",'Census Input Tab'!I208))))</f>
        <v/>
      </c>
      <c r="C177" s="81" t="str">
        <f>IF('Census Input Tab'!$O208="NO","Missing Data",IF('Census Input Tab'!$T208=1,IF('Census Input Tab'!$O208="BLANK","BLANK",""),'Census Input Tab'!B208))</f>
        <v/>
      </c>
      <c r="D177" s="81" t="str">
        <f>IF('Census Input Tab'!$O208="NO","Missing Data",IF('Census Input Tab'!$T208=1,IF('Census Input Tab'!$O208="BLANK","BLANK",""),'Census Input Tab'!A208))</f>
        <v/>
      </c>
      <c r="E177" s="85" t="str">
        <f>IF('Census Input Tab'!$O208="NO","Missing Data",IF('Census Input Tab'!$T208=1,IF('Census Input Tab'!$O208="BLANK","BLANK",""),""))</f>
        <v/>
      </c>
      <c r="F177" s="83" t="str">
        <f>IF('Census Input Tab'!$O208="NO","Missing Data",IF('Census Input Tab'!T208=1,IF('Census Input Tab'!O208="BLANK","BLANK",""),'Census Input Tab'!D208))</f>
        <v/>
      </c>
      <c r="G177" s="81" t="str">
        <f>IF('Census Input Tab'!$O208="NO","Missing Data",IF('Census Input Tab'!T208=1,IF('Census Input Tab'!O208="BLANK","BLANK",""),'Census Input Tab'!E208))</f>
        <v/>
      </c>
      <c r="H177" s="85" t="str">
        <f>IF('Census Input Tab'!$O208="NO","Missing Data",IF('Census Input Tab'!$T208=1,IF('Census Input Tab'!$O208="BLANK","BLANK",""),""))</f>
        <v/>
      </c>
      <c r="I177" s="85" t="str">
        <f>IF('Census Input Tab'!$O208="NO","Missing Data",IF('Census Input Tab'!$T208=1,IF('Census Input Tab'!$O208="BLANK","BLANK",""),""))</f>
        <v/>
      </c>
      <c r="J177" s="85" t="str">
        <f>IF('Census Input Tab'!$O208="NO","Missing Data",IF('Census Input Tab'!$T208=1,IF('Census Input Tab'!$O208="BLANK","BLANK",""),""))</f>
        <v/>
      </c>
      <c r="K177" s="114" t="str">
        <f>IF('Census Input Tab'!$O208="NO","Missing Data",IF(OR($L177="",$L177="BLANK"),IF('Census Input Tab'!O208="BLANK","BLANK",""),IFERROR(INDEX(States,MATCH($L177,Zip_Codes_asTEXT,0)),"Manually enter State")))</f>
        <v/>
      </c>
      <c r="L177" s="85" t="str">
        <f>IF('Census Input Tab'!$O208="NO","Missing Data",IF('Census Input Tab'!T208=1,IF('Census Input Tab'!O208="BLANK","BLANK",""),IF($W177="ZIP CODE NOT IN EV4","Manually enter Zip",$W177)))</f>
        <v/>
      </c>
      <c r="M177" s="85" t="str">
        <f>IF('Census Input Tab'!$O208="NO","Missing Data",IF('Census Input Tab'!T208=1,IF('Census Input Tab'!O208="BLANK","BLANK",""),IF($Y177="ZIP CODE NOT IN EV4","Manually enter Work Zip",$Y177)))</f>
        <v/>
      </c>
      <c r="N177" s="156" t="str">
        <f>IF('Census Input Tab'!$O208="NO","Missing Data",IF('Census Input Tab'!$T208=1,IF('Census Input Tab'!$O208="BLANK","BLANK",""),""))</f>
        <v/>
      </c>
      <c r="O177" s="85" t="str">
        <f>IF('Census Input Tab'!$O208="NO","Missing Data",IF('Census Input Tab'!$T208=1,IF('Census Input Tab'!$O208="BLANK","BLANK",""),""))</f>
        <v/>
      </c>
      <c r="P177" s="81" t="str">
        <f>IF('Census Input Tab'!$O208="NO","Missing Data",IF('Census Input Tab'!T208=1,IF('Census Input Tab'!O208="BLANK","BLANK",""),INDEX('SBMP Underwritten Census'!$S$19:$S$23,MATCH('Census Input Tab'!F208,'SBMP Underwritten Census'!$T$19:$T$23,0))))</f>
        <v/>
      </c>
      <c r="Q177" s="81" t="str">
        <f>IF('Census Input Tab'!$O208="NO","Missing Data",IF('Census Input Tab'!T208=1,IF('Census Input Tab'!O208="BLANK","BLANK",""),IF(AND('Census Input Tab'!G208="",'Census Input Tab'!$O208="YES"),"",INDEX('SBMP Underwritten Census'!$S$27:$S$31,MATCH('Census Input Tab'!G208,'SBMP Underwritten Census'!$T$27:$T$31,0)))))</f>
        <v/>
      </c>
      <c r="V177" s="111">
        <f>IF('Census Input Tab'!O208&lt;&gt;"YES",0,1*'Census Input Tab'!$C208)</f>
        <v>0</v>
      </c>
      <c r="W177" s="111" t="str">
        <f t="shared" si="4"/>
        <v/>
      </c>
      <c r="X177" s="111">
        <f>IF('Census Input Tab'!O208&lt;&gt;"YES",0,1*'Census Input Tab'!J208)</f>
        <v>0</v>
      </c>
      <c r="Y177" s="111" t="str">
        <f t="shared" si="5"/>
        <v/>
      </c>
    </row>
    <row r="178" spans="1:25">
      <c r="A178" s="81" t="str">
        <f>IF('Census Input Tab'!$O209="NO","Missing Data",IF('Census Input Tab'!$T209=1,IF('Census Input Tab'!$O209="BLANK","BLANK",""),INDEX($S$3:$S$5,MATCH('Census Input Tab'!H209,$T$3:$T$5,0))))</f>
        <v/>
      </c>
      <c r="B178" s="81" t="str">
        <f>IF('Census Input Tab'!$O209="NO","Missing Data",IF('Census Input Tab'!$T209=1,IF('Census Input Tab'!$O209="BLANK","BLANK",""),IF('Census Input Tab'!I209="St Con","COBRA",IF('Census Input Tab'!I209="","",'Census Input Tab'!I209))))</f>
        <v/>
      </c>
      <c r="C178" s="81" t="str">
        <f>IF('Census Input Tab'!$O209="NO","Missing Data",IF('Census Input Tab'!$T209=1,IF('Census Input Tab'!$O209="BLANK","BLANK",""),'Census Input Tab'!B209))</f>
        <v/>
      </c>
      <c r="D178" s="81" t="str">
        <f>IF('Census Input Tab'!$O209="NO","Missing Data",IF('Census Input Tab'!$T209=1,IF('Census Input Tab'!$O209="BLANK","BLANK",""),'Census Input Tab'!A209))</f>
        <v/>
      </c>
      <c r="E178" s="85" t="str">
        <f>IF('Census Input Tab'!$O209="NO","Missing Data",IF('Census Input Tab'!$T209=1,IF('Census Input Tab'!$O209="BLANK","BLANK",""),""))</f>
        <v/>
      </c>
      <c r="F178" s="83" t="str">
        <f>IF('Census Input Tab'!$O209="NO","Missing Data",IF('Census Input Tab'!T209=1,IF('Census Input Tab'!O209="BLANK","BLANK",""),'Census Input Tab'!D209))</f>
        <v/>
      </c>
      <c r="G178" s="81" t="str">
        <f>IF('Census Input Tab'!$O209="NO","Missing Data",IF('Census Input Tab'!T209=1,IF('Census Input Tab'!O209="BLANK","BLANK",""),'Census Input Tab'!E209))</f>
        <v/>
      </c>
      <c r="H178" s="85" t="str">
        <f>IF('Census Input Tab'!$O209="NO","Missing Data",IF('Census Input Tab'!$T209=1,IF('Census Input Tab'!$O209="BLANK","BLANK",""),""))</f>
        <v/>
      </c>
      <c r="I178" s="85" t="str">
        <f>IF('Census Input Tab'!$O209="NO","Missing Data",IF('Census Input Tab'!$T209=1,IF('Census Input Tab'!$O209="BLANK","BLANK",""),""))</f>
        <v/>
      </c>
      <c r="J178" s="85" t="str">
        <f>IF('Census Input Tab'!$O209="NO","Missing Data",IF('Census Input Tab'!$T209=1,IF('Census Input Tab'!$O209="BLANK","BLANK",""),""))</f>
        <v/>
      </c>
      <c r="K178" s="114" t="str">
        <f>IF('Census Input Tab'!$O209="NO","Missing Data",IF(OR($L178="",$L178="BLANK"),IF('Census Input Tab'!O209="BLANK","BLANK",""),IFERROR(INDEX(States,MATCH($L178,Zip_Codes_asTEXT,0)),"Manually enter State")))</f>
        <v/>
      </c>
      <c r="L178" s="85" t="str">
        <f>IF('Census Input Tab'!$O209="NO","Missing Data",IF('Census Input Tab'!T209=1,IF('Census Input Tab'!O209="BLANK","BLANK",""),IF($W178="ZIP CODE NOT IN EV4","Manually enter Zip",$W178)))</f>
        <v/>
      </c>
      <c r="M178" s="85" t="str">
        <f>IF('Census Input Tab'!$O209="NO","Missing Data",IF('Census Input Tab'!T209=1,IF('Census Input Tab'!O209="BLANK","BLANK",""),IF($Y178="ZIP CODE NOT IN EV4","Manually enter Work Zip",$Y178)))</f>
        <v/>
      </c>
      <c r="N178" s="156" t="str">
        <f>IF('Census Input Tab'!$O209="NO","Missing Data",IF('Census Input Tab'!$T209=1,IF('Census Input Tab'!$O209="BLANK","BLANK",""),""))</f>
        <v/>
      </c>
      <c r="O178" s="85" t="str">
        <f>IF('Census Input Tab'!$O209="NO","Missing Data",IF('Census Input Tab'!$T209=1,IF('Census Input Tab'!$O209="BLANK","BLANK",""),""))</f>
        <v/>
      </c>
      <c r="P178" s="81" t="str">
        <f>IF('Census Input Tab'!$O209="NO","Missing Data",IF('Census Input Tab'!T209=1,IF('Census Input Tab'!O209="BLANK","BLANK",""),INDEX('SBMP Underwritten Census'!$S$19:$S$23,MATCH('Census Input Tab'!F209,'SBMP Underwritten Census'!$T$19:$T$23,0))))</f>
        <v/>
      </c>
      <c r="Q178" s="81" t="str">
        <f>IF('Census Input Tab'!$O209="NO","Missing Data",IF('Census Input Tab'!T209=1,IF('Census Input Tab'!O209="BLANK","BLANK",""),IF(AND('Census Input Tab'!G209="",'Census Input Tab'!$O209="YES"),"",INDEX('SBMP Underwritten Census'!$S$27:$S$31,MATCH('Census Input Tab'!G209,'SBMP Underwritten Census'!$T$27:$T$31,0)))))</f>
        <v/>
      </c>
      <c r="V178" s="111">
        <f>IF('Census Input Tab'!O209&lt;&gt;"YES",0,1*'Census Input Tab'!$C209)</f>
        <v>0</v>
      </c>
      <c r="W178" s="111" t="str">
        <f t="shared" si="4"/>
        <v/>
      </c>
      <c r="X178" s="111">
        <f>IF('Census Input Tab'!O209&lt;&gt;"YES",0,1*'Census Input Tab'!J209)</f>
        <v>0</v>
      </c>
      <c r="Y178" s="111" t="str">
        <f t="shared" si="5"/>
        <v/>
      </c>
    </row>
    <row r="179" spans="1:25">
      <c r="A179" s="81" t="str">
        <f>IF('Census Input Tab'!$O210="NO","Missing Data",IF('Census Input Tab'!$T210=1,IF('Census Input Tab'!$O210="BLANK","BLANK",""),INDEX($S$3:$S$5,MATCH('Census Input Tab'!H210,$T$3:$T$5,0))))</f>
        <v/>
      </c>
      <c r="B179" s="81" t="str">
        <f>IF('Census Input Tab'!$O210="NO","Missing Data",IF('Census Input Tab'!$T210=1,IF('Census Input Tab'!$O210="BLANK","BLANK",""),IF('Census Input Tab'!I210="St Con","COBRA",IF('Census Input Tab'!I210="","",'Census Input Tab'!I210))))</f>
        <v/>
      </c>
      <c r="C179" s="81" t="str">
        <f>IF('Census Input Tab'!$O210="NO","Missing Data",IF('Census Input Tab'!$T210=1,IF('Census Input Tab'!$O210="BLANK","BLANK",""),'Census Input Tab'!B210))</f>
        <v/>
      </c>
      <c r="D179" s="81" t="str">
        <f>IF('Census Input Tab'!$O210="NO","Missing Data",IF('Census Input Tab'!$T210=1,IF('Census Input Tab'!$O210="BLANK","BLANK",""),'Census Input Tab'!A210))</f>
        <v/>
      </c>
      <c r="E179" s="85" t="str">
        <f>IF('Census Input Tab'!$O210="NO","Missing Data",IF('Census Input Tab'!$T210=1,IF('Census Input Tab'!$O210="BLANK","BLANK",""),""))</f>
        <v/>
      </c>
      <c r="F179" s="83" t="str">
        <f>IF('Census Input Tab'!$O210="NO","Missing Data",IF('Census Input Tab'!T210=1,IF('Census Input Tab'!O210="BLANK","BLANK",""),'Census Input Tab'!D210))</f>
        <v/>
      </c>
      <c r="G179" s="81" t="str">
        <f>IF('Census Input Tab'!$O210="NO","Missing Data",IF('Census Input Tab'!T210=1,IF('Census Input Tab'!O210="BLANK","BLANK",""),'Census Input Tab'!E210))</f>
        <v/>
      </c>
      <c r="H179" s="85" t="str">
        <f>IF('Census Input Tab'!$O210="NO","Missing Data",IF('Census Input Tab'!$T210=1,IF('Census Input Tab'!$O210="BLANK","BLANK",""),""))</f>
        <v/>
      </c>
      <c r="I179" s="85" t="str">
        <f>IF('Census Input Tab'!$O210="NO","Missing Data",IF('Census Input Tab'!$T210=1,IF('Census Input Tab'!$O210="BLANK","BLANK",""),""))</f>
        <v/>
      </c>
      <c r="J179" s="85" t="str">
        <f>IF('Census Input Tab'!$O210="NO","Missing Data",IF('Census Input Tab'!$T210=1,IF('Census Input Tab'!$O210="BLANK","BLANK",""),""))</f>
        <v/>
      </c>
      <c r="K179" s="114" t="str">
        <f>IF('Census Input Tab'!$O210="NO","Missing Data",IF(OR($L179="",$L179="BLANK"),IF('Census Input Tab'!O210="BLANK","BLANK",""),IFERROR(INDEX(States,MATCH($L179,Zip_Codes_asTEXT,0)),"Manually enter State")))</f>
        <v/>
      </c>
      <c r="L179" s="85" t="str">
        <f>IF('Census Input Tab'!$O210="NO","Missing Data",IF('Census Input Tab'!T210=1,IF('Census Input Tab'!O210="BLANK","BLANK",""),IF($W179="ZIP CODE NOT IN EV4","Manually enter Zip",$W179)))</f>
        <v/>
      </c>
      <c r="M179" s="85" t="str">
        <f>IF('Census Input Tab'!$O210="NO","Missing Data",IF('Census Input Tab'!T210=1,IF('Census Input Tab'!O210="BLANK","BLANK",""),IF($Y179="ZIP CODE NOT IN EV4","Manually enter Work Zip",$Y179)))</f>
        <v/>
      </c>
      <c r="N179" s="156" t="str">
        <f>IF('Census Input Tab'!$O210="NO","Missing Data",IF('Census Input Tab'!$T210=1,IF('Census Input Tab'!$O210="BLANK","BLANK",""),""))</f>
        <v/>
      </c>
      <c r="O179" s="85" t="str">
        <f>IF('Census Input Tab'!$O210="NO","Missing Data",IF('Census Input Tab'!$T210=1,IF('Census Input Tab'!$O210="BLANK","BLANK",""),""))</f>
        <v/>
      </c>
      <c r="P179" s="81" t="str">
        <f>IF('Census Input Tab'!$O210="NO","Missing Data",IF('Census Input Tab'!T210=1,IF('Census Input Tab'!O210="BLANK","BLANK",""),INDEX('SBMP Underwritten Census'!$S$19:$S$23,MATCH('Census Input Tab'!F210,'SBMP Underwritten Census'!$T$19:$T$23,0))))</f>
        <v/>
      </c>
      <c r="Q179" s="81" t="str">
        <f>IF('Census Input Tab'!$O210="NO","Missing Data",IF('Census Input Tab'!T210=1,IF('Census Input Tab'!O210="BLANK","BLANK",""),IF(AND('Census Input Tab'!G210="",'Census Input Tab'!$O210="YES"),"",INDEX('SBMP Underwritten Census'!$S$27:$S$31,MATCH('Census Input Tab'!G210,'SBMP Underwritten Census'!$T$27:$T$31,0)))))</f>
        <v/>
      </c>
      <c r="V179" s="111">
        <f>IF('Census Input Tab'!O210&lt;&gt;"YES",0,1*'Census Input Tab'!$C210)</f>
        <v>0</v>
      </c>
      <c r="W179" s="111" t="str">
        <f t="shared" si="4"/>
        <v/>
      </c>
      <c r="X179" s="111">
        <f>IF('Census Input Tab'!O210&lt;&gt;"YES",0,1*'Census Input Tab'!J210)</f>
        <v>0</v>
      </c>
      <c r="Y179" s="111" t="str">
        <f t="shared" si="5"/>
        <v/>
      </c>
    </row>
    <row r="180" spans="1:25">
      <c r="A180" s="81" t="str">
        <f>IF('Census Input Tab'!$O211="NO","Missing Data",IF('Census Input Tab'!$T211=1,IF('Census Input Tab'!$O211="BLANK","BLANK",""),INDEX($S$3:$S$5,MATCH('Census Input Tab'!H211,$T$3:$T$5,0))))</f>
        <v/>
      </c>
      <c r="B180" s="81" t="str">
        <f>IF('Census Input Tab'!$O211="NO","Missing Data",IF('Census Input Tab'!$T211=1,IF('Census Input Tab'!$O211="BLANK","BLANK",""),IF('Census Input Tab'!I211="St Con","COBRA",IF('Census Input Tab'!I211="","",'Census Input Tab'!I211))))</f>
        <v/>
      </c>
      <c r="C180" s="81" t="str">
        <f>IF('Census Input Tab'!$O211="NO","Missing Data",IF('Census Input Tab'!$T211=1,IF('Census Input Tab'!$O211="BLANK","BLANK",""),'Census Input Tab'!B211))</f>
        <v/>
      </c>
      <c r="D180" s="81" t="str">
        <f>IF('Census Input Tab'!$O211="NO","Missing Data",IF('Census Input Tab'!$T211=1,IF('Census Input Tab'!$O211="BLANK","BLANK",""),'Census Input Tab'!A211))</f>
        <v/>
      </c>
      <c r="E180" s="85" t="str">
        <f>IF('Census Input Tab'!$O211="NO","Missing Data",IF('Census Input Tab'!$T211=1,IF('Census Input Tab'!$O211="BLANK","BLANK",""),""))</f>
        <v/>
      </c>
      <c r="F180" s="83" t="str">
        <f>IF('Census Input Tab'!$O211="NO","Missing Data",IF('Census Input Tab'!T211=1,IF('Census Input Tab'!O211="BLANK","BLANK",""),'Census Input Tab'!D211))</f>
        <v/>
      </c>
      <c r="G180" s="81" t="str">
        <f>IF('Census Input Tab'!$O211="NO","Missing Data",IF('Census Input Tab'!T211=1,IF('Census Input Tab'!O211="BLANK","BLANK",""),'Census Input Tab'!E211))</f>
        <v/>
      </c>
      <c r="H180" s="85" t="str">
        <f>IF('Census Input Tab'!$O211="NO","Missing Data",IF('Census Input Tab'!$T211=1,IF('Census Input Tab'!$O211="BLANK","BLANK",""),""))</f>
        <v/>
      </c>
      <c r="I180" s="85" t="str">
        <f>IF('Census Input Tab'!$O211="NO","Missing Data",IF('Census Input Tab'!$T211=1,IF('Census Input Tab'!$O211="BLANK","BLANK",""),""))</f>
        <v/>
      </c>
      <c r="J180" s="85" t="str">
        <f>IF('Census Input Tab'!$O211="NO","Missing Data",IF('Census Input Tab'!$T211=1,IF('Census Input Tab'!$O211="BLANK","BLANK",""),""))</f>
        <v/>
      </c>
      <c r="K180" s="114" t="str">
        <f>IF('Census Input Tab'!$O211="NO","Missing Data",IF(OR($L180="",$L180="BLANK"),IF('Census Input Tab'!O211="BLANK","BLANK",""),IFERROR(INDEX(States,MATCH($L180,Zip_Codes_asTEXT,0)),"Manually enter State")))</f>
        <v/>
      </c>
      <c r="L180" s="85" t="str">
        <f>IF('Census Input Tab'!$O211="NO","Missing Data",IF('Census Input Tab'!T211=1,IF('Census Input Tab'!O211="BLANK","BLANK",""),IF($W180="ZIP CODE NOT IN EV4","Manually enter Zip",$W180)))</f>
        <v/>
      </c>
      <c r="M180" s="85" t="str">
        <f>IF('Census Input Tab'!$O211="NO","Missing Data",IF('Census Input Tab'!T211=1,IF('Census Input Tab'!O211="BLANK","BLANK",""),IF($Y180="ZIP CODE NOT IN EV4","Manually enter Work Zip",$Y180)))</f>
        <v/>
      </c>
      <c r="N180" s="156" t="str">
        <f>IF('Census Input Tab'!$O211="NO","Missing Data",IF('Census Input Tab'!$T211=1,IF('Census Input Tab'!$O211="BLANK","BLANK",""),""))</f>
        <v/>
      </c>
      <c r="O180" s="85" t="str">
        <f>IF('Census Input Tab'!$O211="NO","Missing Data",IF('Census Input Tab'!$T211=1,IF('Census Input Tab'!$O211="BLANK","BLANK",""),""))</f>
        <v/>
      </c>
      <c r="P180" s="81" t="str">
        <f>IF('Census Input Tab'!$O211="NO","Missing Data",IF('Census Input Tab'!T211=1,IF('Census Input Tab'!O211="BLANK","BLANK",""),INDEX('SBMP Underwritten Census'!$S$19:$S$23,MATCH('Census Input Tab'!F211,'SBMP Underwritten Census'!$T$19:$T$23,0))))</f>
        <v/>
      </c>
      <c r="Q180" s="81" t="str">
        <f>IF('Census Input Tab'!$O211="NO","Missing Data",IF('Census Input Tab'!T211=1,IF('Census Input Tab'!O211="BLANK","BLANK",""),IF(AND('Census Input Tab'!G211="",'Census Input Tab'!$O211="YES"),"",INDEX('SBMP Underwritten Census'!$S$27:$S$31,MATCH('Census Input Tab'!G211,'SBMP Underwritten Census'!$T$27:$T$31,0)))))</f>
        <v/>
      </c>
      <c r="V180" s="111">
        <f>IF('Census Input Tab'!O211&lt;&gt;"YES",0,1*'Census Input Tab'!$C211)</f>
        <v>0</v>
      </c>
      <c r="W180" s="111" t="str">
        <f t="shared" si="4"/>
        <v/>
      </c>
      <c r="X180" s="111">
        <f>IF('Census Input Tab'!O211&lt;&gt;"YES",0,1*'Census Input Tab'!J211)</f>
        <v>0</v>
      </c>
      <c r="Y180" s="111" t="str">
        <f t="shared" si="5"/>
        <v/>
      </c>
    </row>
    <row r="181" spans="1:25">
      <c r="A181" s="81" t="str">
        <f>IF('Census Input Tab'!$O212="NO","Missing Data",IF('Census Input Tab'!$T212=1,IF('Census Input Tab'!$O212="BLANK","BLANK",""),INDEX($S$3:$S$5,MATCH('Census Input Tab'!H212,$T$3:$T$5,0))))</f>
        <v/>
      </c>
      <c r="B181" s="81" t="str">
        <f>IF('Census Input Tab'!$O212="NO","Missing Data",IF('Census Input Tab'!$T212=1,IF('Census Input Tab'!$O212="BLANK","BLANK",""),IF('Census Input Tab'!I212="St Con","COBRA",IF('Census Input Tab'!I212="","",'Census Input Tab'!I212))))</f>
        <v/>
      </c>
      <c r="C181" s="81" t="str">
        <f>IF('Census Input Tab'!$O212="NO","Missing Data",IF('Census Input Tab'!$T212=1,IF('Census Input Tab'!$O212="BLANK","BLANK",""),'Census Input Tab'!B212))</f>
        <v/>
      </c>
      <c r="D181" s="81" t="str">
        <f>IF('Census Input Tab'!$O212="NO","Missing Data",IF('Census Input Tab'!$T212=1,IF('Census Input Tab'!$O212="BLANK","BLANK",""),'Census Input Tab'!A212))</f>
        <v/>
      </c>
      <c r="E181" s="85" t="str">
        <f>IF('Census Input Tab'!$O212="NO","Missing Data",IF('Census Input Tab'!$T212=1,IF('Census Input Tab'!$O212="BLANK","BLANK",""),""))</f>
        <v/>
      </c>
      <c r="F181" s="83" t="str">
        <f>IF('Census Input Tab'!$O212="NO","Missing Data",IF('Census Input Tab'!T212=1,IF('Census Input Tab'!O212="BLANK","BLANK",""),'Census Input Tab'!D212))</f>
        <v/>
      </c>
      <c r="G181" s="81" t="str">
        <f>IF('Census Input Tab'!$O212="NO","Missing Data",IF('Census Input Tab'!T212=1,IF('Census Input Tab'!O212="BLANK","BLANK",""),'Census Input Tab'!E212))</f>
        <v/>
      </c>
      <c r="H181" s="85" t="str">
        <f>IF('Census Input Tab'!$O212="NO","Missing Data",IF('Census Input Tab'!$T212=1,IF('Census Input Tab'!$O212="BLANK","BLANK",""),""))</f>
        <v/>
      </c>
      <c r="I181" s="85" t="str">
        <f>IF('Census Input Tab'!$O212="NO","Missing Data",IF('Census Input Tab'!$T212=1,IF('Census Input Tab'!$O212="BLANK","BLANK",""),""))</f>
        <v/>
      </c>
      <c r="J181" s="85" t="str">
        <f>IF('Census Input Tab'!$O212="NO","Missing Data",IF('Census Input Tab'!$T212=1,IF('Census Input Tab'!$O212="BLANK","BLANK",""),""))</f>
        <v/>
      </c>
      <c r="K181" s="114" t="str">
        <f>IF('Census Input Tab'!$O212="NO","Missing Data",IF(OR($L181="",$L181="BLANK"),IF('Census Input Tab'!O212="BLANK","BLANK",""),IFERROR(INDEX(States,MATCH($L181,Zip_Codes_asTEXT,0)),"Manually enter State")))</f>
        <v/>
      </c>
      <c r="L181" s="85" t="str">
        <f>IF('Census Input Tab'!$O212="NO","Missing Data",IF('Census Input Tab'!T212=1,IF('Census Input Tab'!O212="BLANK","BLANK",""),IF($W181="ZIP CODE NOT IN EV4","Manually enter Zip",$W181)))</f>
        <v/>
      </c>
      <c r="M181" s="85" t="str">
        <f>IF('Census Input Tab'!$O212="NO","Missing Data",IF('Census Input Tab'!T212=1,IF('Census Input Tab'!O212="BLANK","BLANK",""),IF($Y181="ZIP CODE NOT IN EV4","Manually enter Work Zip",$Y181)))</f>
        <v/>
      </c>
      <c r="N181" s="156" t="str">
        <f>IF('Census Input Tab'!$O212="NO","Missing Data",IF('Census Input Tab'!$T212=1,IF('Census Input Tab'!$O212="BLANK","BLANK",""),""))</f>
        <v/>
      </c>
      <c r="O181" s="85" t="str">
        <f>IF('Census Input Tab'!$O212="NO","Missing Data",IF('Census Input Tab'!$T212=1,IF('Census Input Tab'!$O212="BLANK","BLANK",""),""))</f>
        <v/>
      </c>
      <c r="P181" s="81" t="str">
        <f>IF('Census Input Tab'!$O212="NO","Missing Data",IF('Census Input Tab'!T212=1,IF('Census Input Tab'!O212="BLANK","BLANK",""),INDEX('SBMP Underwritten Census'!$S$19:$S$23,MATCH('Census Input Tab'!F212,'SBMP Underwritten Census'!$T$19:$T$23,0))))</f>
        <v/>
      </c>
      <c r="Q181" s="81" t="str">
        <f>IF('Census Input Tab'!$O212="NO","Missing Data",IF('Census Input Tab'!T212=1,IF('Census Input Tab'!O212="BLANK","BLANK",""),IF(AND('Census Input Tab'!G212="",'Census Input Tab'!$O212="YES"),"",INDEX('SBMP Underwritten Census'!$S$27:$S$31,MATCH('Census Input Tab'!G212,'SBMP Underwritten Census'!$T$27:$T$31,0)))))</f>
        <v/>
      </c>
      <c r="V181" s="111">
        <f>IF('Census Input Tab'!O212&lt;&gt;"YES",0,1*'Census Input Tab'!$C212)</f>
        <v>0</v>
      </c>
      <c r="W181" s="111" t="str">
        <f t="shared" si="4"/>
        <v/>
      </c>
      <c r="X181" s="111">
        <f>IF('Census Input Tab'!O212&lt;&gt;"YES",0,1*'Census Input Tab'!J212)</f>
        <v>0</v>
      </c>
      <c r="Y181" s="111" t="str">
        <f t="shared" si="5"/>
        <v/>
      </c>
    </row>
    <row r="182" spans="1:25">
      <c r="A182" s="81" t="str">
        <f>IF('Census Input Tab'!$O213="NO","Missing Data",IF('Census Input Tab'!$T213=1,IF('Census Input Tab'!$O213="BLANK","BLANK",""),INDEX($S$3:$S$5,MATCH('Census Input Tab'!H213,$T$3:$T$5,0))))</f>
        <v/>
      </c>
      <c r="B182" s="81" t="str">
        <f>IF('Census Input Tab'!$O213="NO","Missing Data",IF('Census Input Tab'!$T213=1,IF('Census Input Tab'!$O213="BLANK","BLANK",""),IF('Census Input Tab'!I213="St Con","COBRA",IF('Census Input Tab'!I213="","",'Census Input Tab'!I213))))</f>
        <v/>
      </c>
      <c r="C182" s="81" t="str">
        <f>IF('Census Input Tab'!$O213="NO","Missing Data",IF('Census Input Tab'!$T213=1,IF('Census Input Tab'!$O213="BLANK","BLANK",""),'Census Input Tab'!B213))</f>
        <v/>
      </c>
      <c r="D182" s="81" t="str">
        <f>IF('Census Input Tab'!$O213="NO","Missing Data",IF('Census Input Tab'!$T213=1,IF('Census Input Tab'!$O213="BLANK","BLANK",""),'Census Input Tab'!A213))</f>
        <v/>
      </c>
      <c r="E182" s="85" t="str">
        <f>IF('Census Input Tab'!$O213="NO","Missing Data",IF('Census Input Tab'!$T213=1,IF('Census Input Tab'!$O213="BLANK","BLANK",""),""))</f>
        <v/>
      </c>
      <c r="F182" s="83" t="str">
        <f>IF('Census Input Tab'!$O213="NO","Missing Data",IF('Census Input Tab'!T213=1,IF('Census Input Tab'!O213="BLANK","BLANK",""),'Census Input Tab'!D213))</f>
        <v/>
      </c>
      <c r="G182" s="81" t="str">
        <f>IF('Census Input Tab'!$O213="NO","Missing Data",IF('Census Input Tab'!T213=1,IF('Census Input Tab'!O213="BLANK","BLANK",""),'Census Input Tab'!E213))</f>
        <v/>
      </c>
      <c r="H182" s="85" t="str">
        <f>IF('Census Input Tab'!$O213="NO","Missing Data",IF('Census Input Tab'!$T213=1,IF('Census Input Tab'!$O213="BLANK","BLANK",""),""))</f>
        <v/>
      </c>
      <c r="I182" s="85" t="str">
        <f>IF('Census Input Tab'!$O213="NO","Missing Data",IF('Census Input Tab'!$T213=1,IF('Census Input Tab'!$O213="BLANK","BLANK",""),""))</f>
        <v/>
      </c>
      <c r="J182" s="85" t="str">
        <f>IF('Census Input Tab'!$O213="NO","Missing Data",IF('Census Input Tab'!$T213=1,IF('Census Input Tab'!$O213="BLANK","BLANK",""),""))</f>
        <v/>
      </c>
      <c r="K182" s="114" t="str">
        <f>IF('Census Input Tab'!$O213="NO","Missing Data",IF(OR($L182="",$L182="BLANK"),IF('Census Input Tab'!O213="BLANK","BLANK",""),IFERROR(INDEX(States,MATCH($L182,Zip_Codes_asTEXT,0)),"Manually enter State")))</f>
        <v/>
      </c>
      <c r="L182" s="85" t="str">
        <f>IF('Census Input Tab'!$O213="NO","Missing Data",IF('Census Input Tab'!T213=1,IF('Census Input Tab'!O213="BLANK","BLANK",""),IF($W182="ZIP CODE NOT IN EV4","Manually enter Zip",$W182)))</f>
        <v/>
      </c>
      <c r="M182" s="85" t="str">
        <f>IF('Census Input Tab'!$O213="NO","Missing Data",IF('Census Input Tab'!T213=1,IF('Census Input Tab'!O213="BLANK","BLANK",""),IF($Y182="ZIP CODE NOT IN EV4","Manually enter Work Zip",$Y182)))</f>
        <v/>
      </c>
      <c r="N182" s="156" t="str">
        <f>IF('Census Input Tab'!$O213="NO","Missing Data",IF('Census Input Tab'!$T213=1,IF('Census Input Tab'!$O213="BLANK","BLANK",""),""))</f>
        <v/>
      </c>
      <c r="O182" s="85" t="str">
        <f>IF('Census Input Tab'!$O213="NO","Missing Data",IF('Census Input Tab'!$T213=1,IF('Census Input Tab'!$O213="BLANK","BLANK",""),""))</f>
        <v/>
      </c>
      <c r="P182" s="81" t="str">
        <f>IF('Census Input Tab'!$O213="NO","Missing Data",IF('Census Input Tab'!T213=1,IF('Census Input Tab'!O213="BLANK","BLANK",""),INDEX('SBMP Underwritten Census'!$S$19:$S$23,MATCH('Census Input Tab'!F213,'SBMP Underwritten Census'!$T$19:$T$23,0))))</f>
        <v/>
      </c>
      <c r="Q182" s="81" t="str">
        <f>IF('Census Input Tab'!$O213="NO","Missing Data",IF('Census Input Tab'!T213=1,IF('Census Input Tab'!O213="BLANK","BLANK",""),IF(AND('Census Input Tab'!G213="",'Census Input Tab'!$O213="YES"),"",INDEX('SBMP Underwritten Census'!$S$27:$S$31,MATCH('Census Input Tab'!G213,'SBMP Underwritten Census'!$T$27:$T$31,0)))))</f>
        <v/>
      </c>
      <c r="V182" s="111">
        <f>IF('Census Input Tab'!O213&lt;&gt;"YES",0,1*'Census Input Tab'!$C213)</f>
        <v>0</v>
      </c>
      <c r="W182" s="111" t="str">
        <f t="shared" si="4"/>
        <v/>
      </c>
      <c r="X182" s="111">
        <f>IF('Census Input Tab'!O213&lt;&gt;"YES",0,1*'Census Input Tab'!J213)</f>
        <v>0</v>
      </c>
      <c r="Y182" s="111" t="str">
        <f t="shared" si="5"/>
        <v/>
      </c>
    </row>
    <row r="183" spans="1:25">
      <c r="A183" s="81" t="str">
        <f>IF('Census Input Tab'!$O214="NO","Missing Data",IF('Census Input Tab'!$T214=1,IF('Census Input Tab'!$O214="BLANK","BLANK",""),INDEX($S$3:$S$5,MATCH('Census Input Tab'!H214,$T$3:$T$5,0))))</f>
        <v/>
      </c>
      <c r="B183" s="81" t="str">
        <f>IF('Census Input Tab'!$O214="NO","Missing Data",IF('Census Input Tab'!$T214=1,IF('Census Input Tab'!$O214="BLANK","BLANK",""),IF('Census Input Tab'!I214="St Con","COBRA",IF('Census Input Tab'!I214="","",'Census Input Tab'!I214))))</f>
        <v/>
      </c>
      <c r="C183" s="81" t="str">
        <f>IF('Census Input Tab'!$O214="NO","Missing Data",IF('Census Input Tab'!$T214=1,IF('Census Input Tab'!$O214="BLANK","BLANK",""),'Census Input Tab'!B214))</f>
        <v/>
      </c>
      <c r="D183" s="81" t="str">
        <f>IF('Census Input Tab'!$O214="NO","Missing Data",IF('Census Input Tab'!$T214=1,IF('Census Input Tab'!$O214="BLANK","BLANK",""),'Census Input Tab'!A214))</f>
        <v/>
      </c>
      <c r="E183" s="85" t="str">
        <f>IF('Census Input Tab'!$O214="NO","Missing Data",IF('Census Input Tab'!$T214=1,IF('Census Input Tab'!$O214="BLANK","BLANK",""),""))</f>
        <v/>
      </c>
      <c r="F183" s="83" t="str">
        <f>IF('Census Input Tab'!$O214="NO","Missing Data",IF('Census Input Tab'!T214=1,IF('Census Input Tab'!O214="BLANK","BLANK",""),'Census Input Tab'!D214))</f>
        <v/>
      </c>
      <c r="G183" s="81" t="str">
        <f>IF('Census Input Tab'!$O214="NO","Missing Data",IF('Census Input Tab'!T214=1,IF('Census Input Tab'!O214="BLANK","BLANK",""),'Census Input Tab'!E214))</f>
        <v/>
      </c>
      <c r="H183" s="85" t="str">
        <f>IF('Census Input Tab'!$O214="NO","Missing Data",IF('Census Input Tab'!$T214=1,IF('Census Input Tab'!$O214="BLANK","BLANK",""),""))</f>
        <v/>
      </c>
      <c r="I183" s="85" t="str">
        <f>IF('Census Input Tab'!$O214="NO","Missing Data",IF('Census Input Tab'!$T214=1,IF('Census Input Tab'!$O214="BLANK","BLANK",""),""))</f>
        <v/>
      </c>
      <c r="J183" s="85" t="str">
        <f>IF('Census Input Tab'!$O214="NO","Missing Data",IF('Census Input Tab'!$T214=1,IF('Census Input Tab'!$O214="BLANK","BLANK",""),""))</f>
        <v/>
      </c>
      <c r="K183" s="114" t="str">
        <f>IF('Census Input Tab'!$O214="NO","Missing Data",IF(OR($L183="",$L183="BLANK"),IF('Census Input Tab'!O214="BLANK","BLANK",""),IFERROR(INDEX(States,MATCH($L183,Zip_Codes_asTEXT,0)),"Manually enter State")))</f>
        <v/>
      </c>
      <c r="L183" s="85" t="str">
        <f>IF('Census Input Tab'!$O214="NO","Missing Data",IF('Census Input Tab'!T214=1,IF('Census Input Tab'!O214="BLANK","BLANK",""),IF($W183="ZIP CODE NOT IN EV4","Manually enter Zip",$W183)))</f>
        <v/>
      </c>
      <c r="M183" s="85" t="str">
        <f>IF('Census Input Tab'!$O214="NO","Missing Data",IF('Census Input Tab'!T214=1,IF('Census Input Tab'!O214="BLANK","BLANK",""),IF($Y183="ZIP CODE NOT IN EV4","Manually enter Work Zip",$Y183)))</f>
        <v/>
      </c>
      <c r="N183" s="156" t="str">
        <f>IF('Census Input Tab'!$O214="NO","Missing Data",IF('Census Input Tab'!$T214=1,IF('Census Input Tab'!$O214="BLANK","BLANK",""),""))</f>
        <v/>
      </c>
      <c r="O183" s="85" t="str">
        <f>IF('Census Input Tab'!$O214="NO","Missing Data",IF('Census Input Tab'!$T214=1,IF('Census Input Tab'!$O214="BLANK","BLANK",""),""))</f>
        <v/>
      </c>
      <c r="P183" s="81" t="str">
        <f>IF('Census Input Tab'!$O214="NO","Missing Data",IF('Census Input Tab'!T214=1,IF('Census Input Tab'!O214="BLANK","BLANK",""),INDEX('SBMP Underwritten Census'!$S$19:$S$23,MATCH('Census Input Tab'!F214,'SBMP Underwritten Census'!$T$19:$T$23,0))))</f>
        <v/>
      </c>
      <c r="Q183" s="81" t="str">
        <f>IF('Census Input Tab'!$O214="NO","Missing Data",IF('Census Input Tab'!T214=1,IF('Census Input Tab'!O214="BLANK","BLANK",""),IF(AND('Census Input Tab'!G214="",'Census Input Tab'!$O214="YES"),"",INDEX('SBMP Underwritten Census'!$S$27:$S$31,MATCH('Census Input Tab'!G214,'SBMP Underwritten Census'!$T$27:$T$31,0)))))</f>
        <v/>
      </c>
      <c r="V183" s="111">
        <f>IF('Census Input Tab'!O214&lt;&gt;"YES",0,1*'Census Input Tab'!$C214)</f>
        <v>0</v>
      </c>
      <c r="W183" s="111" t="str">
        <f t="shared" si="4"/>
        <v/>
      </c>
      <c r="X183" s="111">
        <f>IF('Census Input Tab'!O214&lt;&gt;"YES",0,1*'Census Input Tab'!J214)</f>
        <v>0</v>
      </c>
      <c r="Y183" s="111" t="str">
        <f t="shared" si="5"/>
        <v/>
      </c>
    </row>
    <row r="184" spans="1:25">
      <c r="A184" s="81" t="str">
        <f>IF('Census Input Tab'!$O215="NO","Missing Data",IF('Census Input Tab'!$T215=1,IF('Census Input Tab'!$O215="BLANK","BLANK",""),INDEX($S$3:$S$5,MATCH('Census Input Tab'!H215,$T$3:$T$5,0))))</f>
        <v/>
      </c>
      <c r="B184" s="81" t="str">
        <f>IF('Census Input Tab'!$O215="NO","Missing Data",IF('Census Input Tab'!$T215=1,IF('Census Input Tab'!$O215="BLANK","BLANK",""),IF('Census Input Tab'!I215="St Con","COBRA",IF('Census Input Tab'!I215="","",'Census Input Tab'!I215))))</f>
        <v/>
      </c>
      <c r="C184" s="81" t="str">
        <f>IF('Census Input Tab'!$O215="NO","Missing Data",IF('Census Input Tab'!$T215=1,IF('Census Input Tab'!$O215="BLANK","BLANK",""),'Census Input Tab'!B215))</f>
        <v/>
      </c>
      <c r="D184" s="81" t="str">
        <f>IF('Census Input Tab'!$O215="NO","Missing Data",IF('Census Input Tab'!$T215=1,IF('Census Input Tab'!$O215="BLANK","BLANK",""),'Census Input Tab'!A215))</f>
        <v/>
      </c>
      <c r="E184" s="85" t="str">
        <f>IF('Census Input Tab'!$O215="NO","Missing Data",IF('Census Input Tab'!$T215=1,IF('Census Input Tab'!$O215="BLANK","BLANK",""),""))</f>
        <v/>
      </c>
      <c r="F184" s="83" t="str">
        <f>IF('Census Input Tab'!$O215="NO","Missing Data",IF('Census Input Tab'!T215=1,IF('Census Input Tab'!O215="BLANK","BLANK",""),'Census Input Tab'!D215))</f>
        <v/>
      </c>
      <c r="G184" s="81" t="str">
        <f>IF('Census Input Tab'!$O215="NO","Missing Data",IF('Census Input Tab'!T215=1,IF('Census Input Tab'!O215="BLANK","BLANK",""),'Census Input Tab'!E215))</f>
        <v/>
      </c>
      <c r="H184" s="85" t="str">
        <f>IF('Census Input Tab'!$O215="NO","Missing Data",IF('Census Input Tab'!$T215=1,IF('Census Input Tab'!$O215="BLANK","BLANK",""),""))</f>
        <v/>
      </c>
      <c r="I184" s="85" t="str">
        <f>IF('Census Input Tab'!$O215="NO","Missing Data",IF('Census Input Tab'!$T215=1,IF('Census Input Tab'!$O215="BLANK","BLANK",""),""))</f>
        <v/>
      </c>
      <c r="J184" s="85" t="str">
        <f>IF('Census Input Tab'!$O215="NO","Missing Data",IF('Census Input Tab'!$T215=1,IF('Census Input Tab'!$O215="BLANK","BLANK",""),""))</f>
        <v/>
      </c>
      <c r="K184" s="114" t="str">
        <f>IF('Census Input Tab'!$O215="NO","Missing Data",IF(OR($L184="",$L184="BLANK"),IF('Census Input Tab'!O215="BLANK","BLANK",""),IFERROR(INDEX(States,MATCH($L184,Zip_Codes_asTEXT,0)),"Manually enter State")))</f>
        <v/>
      </c>
      <c r="L184" s="85" t="str">
        <f>IF('Census Input Tab'!$O215="NO","Missing Data",IF('Census Input Tab'!T215=1,IF('Census Input Tab'!O215="BLANK","BLANK",""),IF($W184="ZIP CODE NOT IN EV4","Manually enter Zip",$W184)))</f>
        <v/>
      </c>
      <c r="M184" s="85" t="str">
        <f>IF('Census Input Tab'!$O215="NO","Missing Data",IF('Census Input Tab'!T215=1,IF('Census Input Tab'!O215="BLANK","BLANK",""),IF($Y184="ZIP CODE NOT IN EV4","Manually enter Work Zip",$Y184)))</f>
        <v/>
      </c>
      <c r="N184" s="156" t="str">
        <f>IF('Census Input Tab'!$O215="NO","Missing Data",IF('Census Input Tab'!$T215=1,IF('Census Input Tab'!$O215="BLANK","BLANK",""),""))</f>
        <v/>
      </c>
      <c r="O184" s="85" t="str">
        <f>IF('Census Input Tab'!$O215="NO","Missing Data",IF('Census Input Tab'!$T215=1,IF('Census Input Tab'!$O215="BLANK","BLANK",""),""))</f>
        <v/>
      </c>
      <c r="P184" s="81" t="str">
        <f>IF('Census Input Tab'!$O215="NO","Missing Data",IF('Census Input Tab'!T215=1,IF('Census Input Tab'!O215="BLANK","BLANK",""),INDEX('SBMP Underwritten Census'!$S$19:$S$23,MATCH('Census Input Tab'!F215,'SBMP Underwritten Census'!$T$19:$T$23,0))))</f>
        <v/>
      </c>
      <c r="Q184" s="81" t="str">
        <f>IF('Census Input Tab'!$O215="NO","Missing Data",IF('Census Input Tab'!T215=1,IF('Census Input Tab'!O215="BLANK","BLANK",""),IF(AND('Census Input Tab'!G215="",'Census Input Tab'!$O215="YES"),"",INDEX('SBMP Underwritten Census'!$S$27:$S$31,MATCH('Census Input Tab'!G215,'SBMP Underwritten Census'!$T$27:$T$31,0)))))</f>
        <v/>
      </c>
      <c r="V184" s="111">
        <f>IF('Census Input Tab'!O215&lt;&gt;"YES",0,1*'Census Input Tab'!$C215)</f>
        <v>0</v>
      </c>
      <c r="W184" s="111" t="str">
        <f t="shared" si="4"/>
        <v/>
      </c>
      <c r="X184" s="111">
        <f>IF('Census Input Tab'!O215&lt;&gt;"YES",0,1*'Census Input Tab'!J215)</f>
        <v>0</v>
      </c>
      <c r="Y184" s="111" t="str">
        <f t="shared" si="5"/>
        <v/>
      </c>
    </row>
    <row r="185" spans="1:25">
      <c r="A185" s="81" t="str">
        <f>IF('Census Input Tab'!$O216="NO","Missing Data",IF('Census Input Tab'!$T216=1,IF('Census Input Tab'!$O216="BLANK","BLANK",""),INDEX($S$3:$S$5,MATCH('Census Input Tab'!H216,$T$3:$T$5,0))))</f>
        <v/>
      </c>
      <c r="B185" s="81" t="str">
        <f>IF('Census Input Tab'!$O216="NO","Missing Data",IF('Census Input Tab'!$T216=1,IF('Census Input Tab'!$O216="BLANK","BLANK",""),IF('Census Input Tab'!I216="St Con","COBRA",IF('Census Input Tab'!I216="","",'Census Input Tab'!I216))))</f>
        <v/>
      </c>
      <c r="C185" s="81" t="str">
        <f>IF('Census Input Tab'!$O216="NO","Missing Data",IF('Census Input Tab'!$T216=1,IF('Census Input Tab'!$O216="BLANK","BLANK",""),'Census Input Tab'!B216))</f>
        <v/>
      </c>
      <c r="D185" s="81" t="str">
        <f>IF('Census Input Tab'!$O216="NO","Missing Data",IF('Census Input Tab'!$T216=1,IF('Census Input Tab'!$O216="BLANK","BLANK",""),'Census Input Tab'!A216))</f>
        <v/>
      </c>
      <c r="E185" s="85" t="str">
        <f>IF('Census Input Tab'!$O216="NO","Missing Data",IF('Census Input Tab'!$T216=1,IF('Census Input Tab'!$O216="BLANK","BLANK",""),""))</f>
        <v/>
      </c>
      <c r="F185" s="83" t="str">
        <f>IF('Census Input Tab'!$O216="NO","Missing Data",IF('Census Input Tab'!T216=1,IF('Census Input Tab'!O216="BLANK","BLANK",""),'Census Input Tab'!D216))</f>
        <v/>
      </c>
      <c r="G185" s="81" t="str">
        <f>IF('Census Input Tab'!$O216="NO","Missing Data",IF('Census Input Tab'!T216=1,IF('Census Input Tab'!O216="BLANK","BLANK",""),'Census Input Tab'!E216))</f>
        <v/>
      </c>
      <c r="H185" s="85" t="str">
        <f>IF('Census Input Tab'!$O216="NO","Missing Data",IF('Census Input Tab'!$T216=1,IF('Census Input Tab'!$O216="BLANK","BLANK",""),""))</f>
        <v/>
      </c>
      <c r="I185" s="85" t="str">
        <f>IF('Census Input Tab'!$O216="NO","Missing Data",IF('Census Input Tab'!$T216=1,IF('Census Input Tab'!$O216="BLANK","BLANK",""),""))</f>
        <v/>
      </c>
      <c r="J185" s="85" t="str">
        <f>IF('Census Input Tab'!$O216="NO","Missing Data",IF('Census Input Tab'!$T216=1,IF('Census Input Tab'!$O216="BLANK","BLANK",""),""))</f>
        <v/>
      </c>
      <c r="K185" s="114" t="str">
        <f>IF('Census Input Tab'!$O216="NO","Missing Data",IF(OR($L185="",$L185="BLANK"),IF('Census Input Tab'!O216="BLANK","BLANK",""),IFERROR(INDEX(States,MATCH($L185,Zip_Codes_asTEXT,0)),"Manually enter State")))</f>
        <v/>
      </c>
      <c r="L185" s="85" t="str">
        <f>IF('Census Input Tab'!$O216="NO","Missing Data",IF('Census Input Tab'!T216=1,IF('Census Input Tab'!O216="BLANK","BLANK",""),IF($W185="ZIP CODE NOT IN EV4","Manually enter Zip",$W185)))</f>
        <v/>
      </c>
      <c r="M185" s="85" t="str">
        <f>IF('Census Input Tab'!$O216="NO","Missing Data",IF('Census Input Tab'!T216=1,IF('Census Input Tab'!O216="BLANK","BLANK",""),IF($Y185="ZIP CODE NOT IN EV4","Manually enter Work Zip",$Y185)))</f>
        <v/>
      </c>
      <c r="N185" s="156" t="str">
        <f>IF('Census Input Tab'!$O216="NO","Missing Data",IF('Census Input Tab'!$T216=1,IF('Census Input Tab'!$O216="BLANK","BLANK",""),""))</f>
        <v/>
      </c>
      <c r="O185" s="85" t="str">
        <f>IF('Census Input Tab'!$O216="NO","Missing Data",IF('Census Input Tab'!$T216=1,IF('Census Input Tab'!$O216="BLANK","BLANK",""),""))</f>
        <v/>
      </c>
      <c r="P185" s="81" t="str">
        <f>IF('Census Input Tab'!$O216="NO","Missing Data",IF('Census Input Tab'!T216=1,IF('Census Input Tab'!O216="BLANK","BLANK",""),INDEX('SBMP Underwritten Census'!$S$19:$S$23,MATCH('Census Input Tab'!F216,'SBMP Underwritten Census'!$T$19:$T$23,0))))</f>
        <v/>
      </c>
      <c r="Q185" s="81" t="str">
        <f>IF('Census Input Tab'!$O216="NO","Missing Data",IF('Census Input Tab'!T216=1,IF('Census Input Tab'!O216="BLANK","BLANK",""),IF(AND('Census Input Tab'!G216="",'Census Input Tab'!$O216="YES"),"",INDEX('SBMP Underwritten Census'!$S$27:$S$31,MATCH('Census Input Tab'!G216,'SBMP Underwritten Census'!$T$27:$T$31,0)))))</f>
        <v/>
      </c>
      <c r="V185" s="111">
        <f>IF('Census Input Tab'!O216&lt;&gt;"YES",0,1*'Census Input Tab'!$C216)</f>
        <v>0</v>
      </c>
      <c r="W185" s="111" t="str">
        <f t="shared" si="4"/>
        <v/>
      </c>
      <c r="X185" s="111">
        <f>IF('Census Input Tab'!O216&lt;&gt;"YES",0,1*'Census Input Tab'!J216)</f>
        <v>0</v>
      </c>
      <c r="Y185" s="111" t="str">
        <f t="shared" si="5"/>
        <v/>
      </c>
    </row>
    <row r="186" spans="1:25">
      <c r="A186" s="81" t="str">
        <f>IF('Census Input Tab'!$O217="NO","Missing Data",IF('Census Input Tab'!$T217=1,IF('Census Input Tab'!$O217="BLANK","BLANK",""),INDEX($S$3:$S$5,MATCH('Census Input Tab'!H217,$T$3:$T$5,0))))</f>
        <v/>
      </c>
      <c r="B186" s="81" t="str">
        <f>IF('Census Input Tab'!$O217="NO","Missing Data",IF('Census Input Tab'!$T217=1,IF('Census Input Tab'!$O217="BLANK","BLANK",""),IF('Census Input Tab'!I217="St Con","COBRA",IF('Census Input Tab'!I217="","",'Census Input Tab'!I217))))</f>
        <v/>
      </c>
      <c r="C186" s="81" t="str">
        <f>IF('Census Input Tab'!$O217="NO","Missing Data",IF('Census Input Tab'!$T217=1,IF('Census Input Tab'!$O217="BLANK","BLANK",""),'Census Input Tab'!B217))</f>
        <v/>
      </c>
      <c r="D186" s="81" t="str">
        <f>IF('Census Input Tab'!$O217="NO","Missing Data",IF('Census Input Tab'!$T217=1,IF('Census Input Tab'!$O217="BLANK","BLANK",""),'Census Input Tab'!A217))</f>
        <v/>
      </c>
      <c r="E186" s="85" t="str">
        <f>IF('Census Input Tab'!$O217="NO","Missing Data",IF('Census Input Tab'!$T217=1,IF('Census Input Tab'!$O217="BLANK","BLANK",""),""))</f>
        <v/>
      </c>
      <c r="F186" s="83" t="str">
        <f>IF('Census Input Tab'!$O217="NO","Missing Data",IF('Census Input Tab'!T217=1,IF('Census Input Tab'!O217="BLANK","BLANK",""),'Census Input Tab'!D217))</f>
        <v/>
      </c>
      <c r="G186" s="81" t="str">
        <f>IF('Census Input Tab'!$O217="NO","Missing Data",IF('Census Input Tab'!T217=1,IF('Census Input Tab'!O217="BLANK","BLANK",""),'Census Input Tab'!E217))</f>
        <v/>
      </c>
      <c r="H186" s="85" t="str">
        <f>IF('Census Input Tab'!$O217="NO","Missing Data",IF('Census Input Tab'!$T217=1,IF('Census Input Tab'!$O217="BLANK","BLANK",""),""))</f>
        <v/>
      </c>
      <c r="I186" s="85" t="str">
        <f>IF('Census Input Tab'!$O217="NO","Missing Data",IF('Census Input Tab'!$T217=1,IF('Census Input Tab'!$O217="BLANK","BLANK",""),""))</f>
        <v/>
      </c>
      <c r="J186" s="85" t="str">
        <f>IF('Census Input Tab'!$O217="NO","Missing Data",IF('Census Input Tab'!$T217=1,IF('Census Input Tab'!$O217="BLANK","BLANK",""),""))</f>
        <v/>
      </c>
      <c r="K186" s="114" t="str">
        <f>IF('Census Input Tab'!$O217="NO","Missing Data",IF(OR($L186="",$L186="BLANK"),IF('Census Input Tab'!O217="BLANK","BLANK",""),IFERROR(INDEX(States,MATCH($L186,Zip_Codes_asTEXT,0)),"Manually enter State")))</f>
        <v/>
      </c>
      <c r="L186" s="85" t="str">
        <f>IF('Census Input Tab'!$O217="NO","Missing Data",IF('Census Input Tab'!T217=1,IF('Census Input Tab'!O217="BLANK","BLANK",""),IF($W186="ZIP CODE NOT IN EV4","Manually enter Zip",$W186)))</f>
        <v/>
      </c>
      <c r="M186" s="85" t="str">
        <f>IF('Census Input Tab'!$O217="NO","Missing Data",IF('Census Input Tab'!T217=1,IF('Census Input Tab'!O217="BLANK","BLANK",""),IF($Y186="ZIP CODE NOT IN EV4","Manually enter Work Zip",$Y186)))</f>
        <v/>
      </c>
      <c r="N186" s="156" t="str">
        <f>IF('Census Input Tab'!$O217="NO","Missing Data",IF('Census Input Tab'!$T217=1,IF('Census Input Tab'!$O217="BLANK","BLANK",""),""))</f>
        <v/>
      </c>
      <c r="O186" s="85" t="str">
        <f>IF('Census Input Tab'!$O217="NO","Missing Data",IF('Census Input Tab'!$T217=1,IF('Census Input Tab'!$O217="BLANK","BLANK",""),""))</f>
        <v/>
      </c>
      <c r="P186" s="81" t="str">
        <f>IF('Census Input Tab'!$O217="NO","Missing Data",IF('Census Input Tab'!T217=1,IF('Census Input Tab'!O217="BLANK","BLANK",""),INDEX('SBMP Underwritten Census'!$S$19:$S$23,MATCH('Census Input Tab'!F217,'SBMP Underwritten Census'!$T$19:$T$23,0))))</f>
        <v/>
      </c>
      <c r="Q186" s="81" t="str">
        <f>IF('Census Input Tab'!$O217="NO","Missing Data",IF('Census Input Tab'!T217=1,IF('Census Input Tab'!O217="BLANK","BLANK",""),IF(AND('Census Input Tab'!G217="",'Census Input Tab'!$O217="YES"),"",INDEX('SBMP Underwritten Census'!$S$27:$S$31,MATCH('Census Input Tab'!G217,'SBMP Underwritten Census'!$T$27:$T$31,0)))))</f>
        <v/>
      </c>
      <c r="V186" s="111">
        <f>IF('Census Input Tab'!O217&lt;&gt;"YES",0,1*'Census Input Tab'!$C217)</f>
        <v>0</v>
      </c>
      <c r="W186" s="111" t="str">
        <f t="shared" si="4"/>
        <v/>
      </c>
      <c r="X186" s="111">
        <f>IF('Census Input Tab'!O217&lt;&gt;"YES",0,1*'Census Input Tab'!J217)</f>
        <v>0</v>
      </c>
      <c r="Y186" s="111" t="str">
        <f t="shared" si="5"/>
        <v/>
      </c>
    </row>
    <row r="187" spans="1:25">
      <c r="A187" s="81" t="str">
        <f>IF('Census Input Tab'!$O218="NO","Missing Data",IF('Census Input Tab'!$T218=1,IF('Census Input Tab'!$O218="BLANK","BLANK",""),INDEX($S$3:$S$5,MATCH('Census Input Tab'!H218,$T$3:$T$5,0))))</f>
        <v/>
      </c>
      <c r="B187" s="81" t="str">
        <f>IF('Census Input Tab'!$O218="NO","Missing Data",IF('Census Input Tab'!$T218=1,IF('Census Input Tab'!$O218="BLANK","BLANK",""),IF('Census Input Tab'!I218="St Con","COBRA",IF('Census Input Tab'!I218="","",'Census Input Tab'!I218))))</f>
        <v/>
      </c>
      <c r="C187" s="81" t="str">
        <f>IF('Census Input Tab'!$O218="NO","Missing Data",IF('Census Input Tab'!$T218=1,IF('Census Input Tab'!$O218="BLANK","BLANK",""),'Census Input Tab'!B218))</f>
        <v/>
      </c>
      <c r="D187" s="81" t="str">
        <f>IF('Census Input Tab'!$O218="NO","Missing Data",IF('Census Input Tab'!$T218=1,IF('Census Input Tab'!$O218="BLANK","BLANK",""),'Census Input Tab'!A218))</f>
        <v/>
      </c>
      <c r="E187" s="85" t="str">
        <f>IF('Census Input Tab'!$O218="NO","Missing Data",IF('Census Input Tab'!$T218=1,IF('Census Input Tab'!$O218="BLANK","BLANK",""),""))</f>
        <v/>
      </c>
      <c r="F187" s="83" t="str">
        <f>IF('Census Input Tab'!$O218="NO","Missing Data",IF('Census Input Tab'!T218=1,IF('Census Input Tab'!O218="BLANK","BLANK",""),'Census Input Tab'!D218))</f>
        <v/>
      </c>
      <c r="G187" s="81" t="str">
        <f>IF('Census Input Tab'!$O218="NO","Missing Data",IF('Census Input Tab'!T218=1,IF('Census Input Tab'!O218="BLANK","BLANK",""),'Census Input Tab'!E218))</f>
        <v/>
      </c>
      <c r="H187" s="85" t="str">
        <f>IF('Census Input Tab'!$O218="NO","Missing Data",IF('Census Input Tab'!$T218=1,IF('Census Input Tab'!$O218="BLANK","BLANK",""),""))</f>
        <v/>
      </c>
      <c r="I187" s="85" t="str">
        <f>IF('Census Input Tab'!$O218="NO","Missing Data",IF('Census Input Tab'!$T218=1,IF('Census Input Tab'!$O218="BLANK","BLANK",""),""))</f>
        <v/>
      </c>
      <c r="J187" s="85" t="str">
        <f>IF('Census Input Tab'!$O218="NO","Missing Data",IF('Census Input Tab'!$T218=1,IF('Census Input Tab'!$O218="BLANK","BLANK",""),""))</f>
        <v/>
      </c>
      <c r="K187" s="114" t="str">
        <f>IF('Census Input Tab'!$O218="NO","Missing Data",IF(OR($L187="",$L187="BLANK"),IF('Census Input Tab'!O218="BLANK","BLANK",""),IFERROR(INDEX(States,MATCH($L187,Zip_Codes_asTEXT,0)),"Manually enter State")))</f>
        <v/>
      </c>
      <c r="L187" s="85" t="str">
        <f>IF('Census Input Tab'!$O218="NO","Missing Data",IF('Census Input Tab'!T218=1,IF('Census Input Tab'!O218="BLANK","BLANK",""),IF($W187="ZIP CODE NOT IN EV4","Manually enter Zip",$W187)))</f>
        <v/>
      </c>
      <c r="M187" s="85" t="str">
        <f>IF('Census Input Tab'!$O218="NO","Missing Data",IF('Census Input Tab'!T218=1,IF('Census Input Tab'!O218="BLANK","BLANK",""),IF($Y187="ZIP CODE NOT IN EV4","Manually enter Work Zip",$Y187)))</f>
        <v/>
      </c>
      <c r="N187" s="156" t="str">
        <f>IF('Census Input Tab'!$O218="NO","Missing Data",IF('Census Input Tab'!$T218=1,IF('Census Input Tab'!$O218="BLANK","BLANK",""),""))</f>
        <v/>
      </c>
      <c r="O187" s="85" t="str">
        <f>IF('Census Input Tab'!$O218="NO","Missing Data",IF('Census Input Tab'!$T218=1,IF('Census Input Tab'!$O218="BLANK","BLANK",""),""))</f>
        <v/>
      </c>
      <c r="P187" s="81" t="str">
        <f>IF('Census Input Tab'!$O218="NO","Missing Data",IF('Census Input Tab'!T218=1,IF('Census Input Tab'!O218="BLANK","BLANK",""),INDEX('SBMP Underwritten Census'!$S$19:$S$23,MATCH('Census Input Tab'!F218,'SBMP Underwritten Census'!$T$19:$T$23,0))))</f>
        <v/>
      </c>
      <c r="Q187" s="81" t="str">
        <f>IF('Census Input Tab'!$O218="NO","Missing Data",IF('Census Input Tab'!T218=1,IF('Census Input Tab'!O218="BLANK","BLANK",""),IF(AND('Census Input Tab'!G218="",'Census Input Tab'!$O218="YES"),"",INDEX('SBMP Underwritten Census'!$S$27:$S$31,MATCH('Census Input Tab'!G218,'SBMP Underwritten Census'!$T$27:$T$31,0)))))</f>
        <v/>
      </c>
      <c r="V187" s="111">
        <f>IF('Census Input Tab'!O218&lt;&gt;"YES",0,1*'Census Input Tab'!$C218)</f>
        <v>0</v>
      </c>
      <c r="W187" s="111" t="str">
        <f t="shared" si="4"/>
        <v/>
      </c>
      <c r="X187" s="111">
        <f>IF('Census Input Tab'!O218&lt;&gt;"YES",0,1*'Census Input Tab'!J218)</f>
        <v>0</v>
      </c>
      <c r="Y187" s="111" t="str">
        <f t="shared" si="5"/>
        <v/>
      </c>
    </row>
    <row r="188" spans="1:25">
      <c r="A188" s="81" t="str">
        <f>IF('Census Input Tab'!$O219="NO","Missing Data",IF('Census Input Tab'!$T219=1,IF('Census Input Tab'!$O219="BLANK","BLANK",""),INDEX($S$3:$S$5,MATCH('Census Input Tab'!H219,$T$3:$T$5,0))))</f>
        <v/>
      </c>
      <c r="B188" s="81" t="str">
        <f>IF('Census Input Tab'!$O219="NO","Missing Data",IF('Census Input Tab'!$T219=1,IF('Census Input Tab'!$O219="BLANK","BLANK",""),IF('Census Input Tab'!I219="St Con","COBRA",IF('Census Input Tab'!I219="","",'Census Input Tab'!I219))))</f>
        <v/>
      </c>
      <c r="C188" s="81" t="str">
        <f>IF('Census Input Tab'!$O219="NO","Missing Data",IF('Census Input Tab'!$T219=1,IF('Census Input Tab'!$O219="BLANK","BLANK",""),'Census Input Tab'!B219))</f>
        <v/>
      </c>
      <c r="D188" s="81" t="str">
        <f>IF('Census Input Tab'!$O219="NO","Missing Data",IF('Census Input Tab'!$T219=1,IF('Census Input Tab'!$O219="BLANK","BLANK",""),'Census Input Tab'!A219))</f>
        <v/>
      </c>
      <c r="E188" s="85" t="str">
        <f>IF('Census Input Tab'!$O219="NO","Missing Data",IF('Census Input Tab'!$T219=1,IF('Census Input Tab'!$O219="BLANK","BLANK",""),""))</f>
        <v/>
      </c>
      <c r="F188" s="83" t="str">
        <f>IF('Census Input Tab'!$O219="NO","Missing Data",IF('Census Input Tab'!T219=1,IF('Census Input Tab'!O219="BLANK","BLANK",""),'Census Input Tab'!D219))</f>
        <v/>
      </c>
      <c r="G188" s="81" t="str">
        <f>IF('Census Input Tab'!$O219="NO","Missing Data",IF('Census Input Tab'!T219=1,IF('Census Input Tab'!O219="BLANK","BLANK",""),'Census Input Tab'!E219))</f>
        <v/>
      </c>
      <c r="H188" s="85" t="str">
        <f>IF('Census Input Tab'!$O219="NO","Missing Data",IF('Census Input Tab'!$T219=1,IF('Census Input Tab'!$O219="BLANK","BLANK",""),""))</f>
        <v/>
      </c>
      <c r="I188" s="85" t="str">
        <f>IF('Census Input Tab'!$O219="NO","Missing Data",IF('Census Input Tab'!$T219=1,IF('Census Input Tab'!$O219="BLANK","BLANK",""),""))</f>
        <v/>
      </c>
      <c r="J188" s="85" t="str">
        <f>IF('Census Input Tab'!$O219="NO","Missing Data",IF('Census Input Tab'!$T219=1,IF('Census Input Tab'!$O219="BLANK","BLANK",""),""))</f>
        <v/>
      </c>
      <c r="K188" s="114" t="str">
        <f>IF('Census Input Tab'!$O219="NO","Missing Data",IF(OR($L188="",$L188="BLANK"),IF('Census Input Tab'!O219="BLANK","BLANK",""),IFERROR(INDEX(States,MATCH($L188,Zip_Codes_asTEXT,0)),"Manually enter State")))</f>
        <v/>
      </c>
      <c r="L188" s="85" t="str">
        <f>IF('Census Input Tab'!$O219="NO","Missing Data",IF('Census Input Tab'!T219=1,IF('Census Input Tab'!O219="BLANK","BLANK",""),IF($W188="ZIP CODE NOT IN EV4","Manually enter Zip",$W188)))</f>
        <v/>
      </c>
      <c r="M188" s="85" t="str">
        <f>IF('Census Input Tab'!$O219="NO","Missing Data",IF('Census Input Tab'!T219=1,IF('Census Input Tab'!O219="BLANK","BLANK",""),IF($Y188="ZIP CODE NOT IN EV4","Manually enter Work Zip",$Y188)))</f>
        <v/>
      </c>
      <c r="N188" s="156" t="str">
        <f>IF('Census Input Tab'!$O219="NO","Missing Data",IF('Census Input Tab'!$T219=1,IF('Census Input Tab'!$O219="BLANK","BLANK",""),""))</f>
        <v/>
      </c>
      <c r="O188" s="85" t="str">
        <f>IF('Census Input Tab'!$O219="NO","Missing Data",IF('Census Input Tab'!$T219=1,IF('Census Input Tab'!$O219="BLANK","BLANK",""),""))</f>
        <v/>
      </c>
      <c r="P188" s="81" t="str">
        <f>IF('Census Input Tab'!$O219="NO","Missing Data",IF('Census Input Tab'!T219=1,IF('Census Input Tab'!O219="BLANK","BLANK",""),INDEX('SBMP Underwritten Census'!$S$19:$S$23,MATCH('Census Input Tab'!F219,'SBMP Underwritten Census'!$T$19:$T$23,0))))</f>
        <v/>
      </c>
      <c r="Q188" s="81" t="str">
        <f>IF('Census Input Tab'!$O219="NO","Missing Data",IF('Census Input Tab'!T219=1,IF('Census Input Tab'!O219="BLANK","BLANK",""),IF(AND('Census Input Tab'!G219="",'Census Input Tab'!$O219="YES"),"",INDEX('SBMP Underwritten Census'!$S$27:$S$31,MATCH('Census Input Tab'!G219,'SBMP Underwritten Census'!$T$27:$T$31,0)))))</f>
        <v/>
      </c>
      <c r="V188" s="111">
        <f>IF('Census Input Tab'!O219&lt;&gt;"YES",0,1*'Census Input Tab'!$C219)</f>
        <v>0</v>
      </c>
      <c r="W188" s="111" t="str">
        <f t="shared" si="4"/>
        <v/>
      </c>
      <c r="X188" s="111">
        <f>IF('Census Input Tab'!O219&lt;&gt;"YES",0,1*'Census Input Tab'!J219)</f>
        <v>0</v>
      </c>
      <c r="Y188" s="111" t="str">
        <f t="shared" si="5"/>
        <v/>
      </c>
    </row>
    <row r="189" spans="1:25">
      <c r="A189" s="81" t="str">
        <f>IF('Census Input Tab'!$O220="NO","Missing Data",IF('Census Input Tab'!$T220=1,IF('Census Input Tab'!$O220="BLANK","BLANK",""),INDEX($S$3:$S$5,MATCH('Census Input Tab'!H220,$T$3:$T$5,0))))</f>
        <v/>
      </c>
      <c r="B189" s="81" t="str">
        <f>IF('Census Input Tab'!$O220="NO","Missing Data",IF('Census Input Tab'!$T220=1,IF('Census Input Tab'!$O220="BLANK","BLANK",""),IF('Census Input Tab'!I220="St Con","COBRA",IF('Census Input Tab'!I220="","",'Census Input Tab'!I220))))</f>
        <v/>
      </c>
      <c r="C189" s="81" t="str">
        <f>IF('Census Input Tab'!$O220="NO","Missing Data",IF('Census Input Tab'!$T220=1,IF('Census Input Tab'!$O220="BLANK","BLANK",""),'Census Input Tab'!B220))</f>
        <v/>
      </c>
      <c r="D189" s="81" t="str">
        <f>IF('Census Input Tab'!$O220="NO","Missing Data",IF('Census Input Tab'!$T220=1,IF('Census Input Tab'!$O220="BLANK","BLANK",""),'Census Input Tab'!A220))</f>
        <v/>
      </c>
      <c r="E189" s="85" t="str">
        <f>IF('Census Input Tab'!$O220="NO","Missing Data",IF('Census Input Tab'!$T220=1,IF('Census Input Tab'!$O220="BLANK","BLANK",""),""))</f>
        <v/>
      </c>
      <c r="F189" s="83" t="str">
        <f>IF('Census Input Tab'!$O220="NO","Missing Data",IF('Census Input Tab'!T220=1,IF('Census Input Tab'!O220="BLANK","BLANK",""),'Census Input Tab'!D220))</f>
        <v/>
      </c>
      <c r="G189" s="81" t="str">
        <f>IF('Census Input Tab'!$O220="NO","Missing Data",IF('Census Input Tab'!T220=1,IF('Census Input Tab'!O220="BLANK","BLANK",""),'Census Input Tab'!E220))</f>
        <v/>
      </c>
      <c r="H189" s="85" t="str">
        <f>IF('Census Input Tab'!$O220="NO","Missing Data",IF('Census Input Tab'!$T220=1,IF('Census Input Tab'!$O220="BLANK","BLANK",""),""))</f>
        <v/>
      </c>
      <c r="I189" s="85" t="str">
        <f>IF('Census Input Tab'!$O220="NO","Missing Data",IF('Census Input Tab'!$T220=1,IF('Census Input Tab'!$O220="BLANK","BLANK",""),""))</f>
        <v/>
      </c>
      <c r="J189" s="85" t="str">
        <f>IF('Census Input Tab'!$O220="NO","Missing Data",IF('Census Input Tab'!$T220=1,IF('Census Input Tab'!$O220="BLANK","BLANK",""),""))</f>
        <v/>
      </c>
      <c r="K189" s="114" t="str">
        <f>IF('Census Input Tab'!$O220="NO","Missing Data",IF(OR($L189="",$L189="BLANK"),IF('Census Input Tab'!O220="BLANK","BLANK",""),IFERROR(INDEX(States,MATCH($L189,Zip_Codes_asTEXT,0)),"Manually enter State")))</f>
        <v/>
      </c>
      <c r="L189" s="85" t="str">
        <f>IF('Census Input Tab'!$O220="NO","Missing Data",IF('Census Input Tab'!T220=1,IF('Census Input Tab'!O220="BLANK","BLANK",""),IF($W189="ZIP CODE NOT IN EV4","Manually enter Zip",$W189)))</f>
        <v/>
      </c>
      <c r="M189" s="85" t="str">
        <f>IF('Census Input Tab'!$O220="NO","Missing Data",IF('Census Input Tab'!T220=1,IF('Census Input Tab'!O220="BLANK","BLANK",""),IF($Y189="ZIP CODE NOT IN EV4","Manually enter Work Zip",$Y189)))</f>
        <v/>
      </c>
      <c r="N189" s="156" t="str">
        <f>IF('Census Input Tab'!$O220="NO","Missing Data",IF('Census Input Tab'!$T220=1,IF('Census Input Tab'!$O220="BLANK","BLANK",""),""))</f>
        <v/>
      </c>
      <c r="O189" s="85" t="str">
        <f>IF('Census Input Tab'!$O220="NO","Missing Data",IF('Census Input Tab'!$T220=1,IF('Census Input Tab'!$O220="BLANK","BLANK",""),""))</f>
        <v/>
      </c>
      <c r="P189" s="81" t="str">
        <f>IF('Census Input Tab'!$O220="NO","Missing Data",IF('Census Input Tab'!T220=1,IF('Census Input Tab'!O220="BLANK","BLANK",""),INDEX('SBMP Underwritten Census'!$S$19:$S$23,MATCH('Census Input Tab'!F220,'SBMP Underwritten Census'!$T$19:$T$23,0))))</f>
        <v/>
      </c>
      <c r="Q189" s="81" t="str">
        <f>IF('Census Input Tab'!$O220="NO","Missing Data",IF('Census Input Tab'!T220=1,IF('Census Input Tab'!O220="BLANK","BLANK",""),IF(AND('Census Input Tab'!G220="",'Census Input Tab'!$O220="YES"),"",INDEX('SBMP Underwritten Census'!$S$27:$S$31,MATCH('Census Input Tab'!G220,'SBMP Underwritten Census'!$T$27:$T$31,0)))))</f>
        <v/>
      </c>
      <c r="V189" s="111">
        <f>IF('Census Input Tab'!O220&lt;&gt;"YES",0,1*'Census Input Tab'!$C220)</f>
        <v>0</v>
      </c>
      <c r="W189" s="111" t="str">
        <f t="shared" si="4"/>
        <v/>
      </c>
      <c r="X189" s="111">
        <f>IF('Census Input Tab'!O220&lt;&gt;"YES",0,1*'Census Input Tab'!J220)</f>
        <v>0</v>
      </c>
      <c r="Y189" s="111" t="str">
        <f t="shared" si="5"/>
        <v/>
      </c>
    </row>
    <row r="190" spans="1:25">
      <c r="A190" s="81" t="str">
        <f>IF('Census Input Tab'!$O221="NO","Missing Data",IF('Census Input Tab'!$T221=1,IF('Census Input Tab'!$O221="BLANK","BLANK",""),INDEX($S$3:$S$5,MATCH('Census Input Tab'!H221,$T$3:$T$5,0))))</f>
        <v/>
      </c>
      <c r="B190" s="81" t="str">
        <f>IF('Census Input Tab'!$O221="NO","Missing Data",IF('Census Input Tab'!$T221=1,IF('Census Input Tab'!$O221="BLANK","BLANK",""),IF('Census Input Tab'!I221="St Con","COBRA",IF('Census Input Tab'!I221="","",'Census Input Tab'!I221))))</f>
        <v/>
      </c>
      <c r="C190" s="81" t="str">
        <f>IF('Census Input Tab'!$O221="NO","Missing Data",IF('Census Input Tab'!$T221=1,IF('Census Input Tab'!$O221="BLANK","BLANK",""),'Census Input Tab'!B221))</f>
        <v/>
      </c>
      <c r="D190" s="81" t="str">
        <f>IF('Census Input Tab'!$O221="NO","Missing Data",IF('Census Input Tab'!$T221=1,IF('Census Input Tab'!$O221="BLANK","BLANK",""),'Census Input Tab'!A221))</f>
        <v/>
      </c>
      <c r="E190" s="85" t="str">
        <f>IF('Census Input Tab'!$O221="NO","Missing Data",IF('Census Input Tab'!$T221=1,IF('Census Input Tab'!$O221="BLANK","BLANK",""),""))</f>
        <v/>
      </c>
      <c r="F190" s="83" t="str">
        <f>IF('Census Input Tab'!$O221="NO","Missing Data",IF('Census Input Tab'!T221=1,IF('Census Input Tab'!O221="BLANK","BLANK",""),'Census Input Tab'!D221))</f>
        <v/>
      </c>
      <c r="G190" s="81" t="str">
        <f>IF('Census Input Tab'!$O221="NO","Missing Data",IF('Census Input Tab'!T221=1,IF('Census Input Tab'!O221="BLANK","BLANK",""),'Census Input Tab'!E221))</f>
        <v/>
      </c>
      <c r="H190" s="85" t="str">
        <f>IF('Census Input Tab'!$O221="NO","Missing Data",IF('Census Input Tab'!$T221=1,IF('Census Input Tab'!$O221="BLANK","BLANK",""),""))</f>
        <v/>
      </c>
      <c r="I190" s="85" t="str">
        <f>IF('Census Input Tab'!$O221="NO","Missing Data",IF('Census Input Tab'!$T221=1,IF('Census Input Tab'!$O221="BLANK","BLANK",""),""))</f>
        <v/>
      </c>
      <c r="J190" s="85" t="str">
        <f>IF('Census Input Tab'!$O221="NO","Missing Data",IF('Census Input Tab'!$T221=1,IF('Census Input Tab'!$O221="BLANK","BLANK",""),""))</f>
        <v/>
      </c>
      <c r="K190" s="114" t="str">
        <f>IF('Census Input Tab'!$O221="NO","Missing Data",IF(OR($L190="",$L190="BLANK"),IF('Census Input Tab'!O221="BLANK","BLANK",""),IFERROR(INDEX(States,MATCH($L190,Zip_Codes_asTEXT,0)),"Manually enter State")))</f>
        <v/>
      </c>
      <c r="L190" s="85" t="str">
        <f>IF('Census Input Tab'!$O221="NO","Missing Data",IF('Census Input Tab'!T221=1,IF('Census Input Tab'!O221="BLANK","BLANK",""),IF($W190="ZIP CODE NOT IN EV4","Manually enter Zip",$W190)))</f>
        <v/>
      </c>
      <c r="M190" s="85" t="str">
        <f>IF('Census Input Tab'!$O221="NO","Missing Data",IF('Census Input Tab'!T221=1,IF('Census Input Tab'!O221="BLANK","BLANK",""),IF($Y190="ZIP CODE NOT IN EV4","Manually enter Work Zip",$Y190)))</f>
        <v/>
      </c>
      <c r="N190" s="156" t="str">
        <f>IF('Census Input Tab'!$O221="NO","Missing Data",IF('Census Input Tab'!$T221=1,IF('Census Input Tab'!$O221="BLANK","BLANK",""),""))</f>
        <v/>
      </c>
      <c r="O190" s="85" t="str">
        <f>IF('Census Input Tab'!$O221="NO","Missing Data",IF('Census Input Tab'!$T221=1,IF('Census Input Tab'!$O221="BLANK","BLANK",""),""))</f>
        <v/>
      </c>
      <c r="P190" s="81" t="str">
        <f>IF('Census Input Tab'!$O221="NO","Missing Data",IF('Census Input Tab'!T221=1,IF('Census Input Tab'!O221="BLANK","BLANK",""),INDEX('SBMP Underwritten Census'!$S$19:$S$23,MATCH('Census Input Tab'!F221,'SBMP Underwritten Census'!$T$19:$T$23,0))))</f>
        <v/>
      </c>
      <c r="Q190" s="81" t="str">
        <f>IF('Census Input Tab'!$O221="NO","Missing Data",IF('Census Input Tab'!T221=1,IF('Census Input Tab'!O221="BLANK","BLANK",""),IF(AND('Census Input Tab'!G221="",'Census Input Tab'!$O221="YES"),"",INDEX('SBMP Underwritten Census'!$S$27:$S$31,MATCH('Census Input Tab'!G221,'SBMP Underwritten Census'!$T$27:$T$31,0)))))</f>
        <v/>
      </c>
      <c r="V190" s="111">
        <f>IF('Census Input Tab'!O221&lt;&gt;"YES",0,1*'Census Input Tab'!$C221)</f>
        <v>0</v>
      </c>
      <c r="W190" s="111" t="str">
        <f t="shared" si="4"/>
        <v/>
      </c>
      <c r="X190" s="111">
        <f>IF('Census Input Tab'!O221&lt;&gt;"YES",0,1*'Census Input Tab'!J221)</f>
        <v>0</v>
      </c>
      <c r="Y190" s="111" t="str">
        <f t="shared" si="5"/>
        <v/>
      </c>
    </row>
    <row r="191" spans="1:25">
      <c r="A191" s="81" t="str">
        <f>IF('Census Input Tab'!$O222="NO","Missing Data",IF('Census Input Tab'!$T222=1,IF('Census Input Tab'!$O222="BLANK","BLANK",""),INDEX($S$3:$S$5,MATCH('Census Input Tab'!H222,$T$3:$T$5,0))))</f>
        <v/>
      </c>
      <c r="B191" s="81" t="str">
        <f>IF('Census Input Tab'!$O222="NO","Missing Data",IF('Census Input Tab'!$T222=1,IF('Census Input Tab'!$O222="BLANK","BLANK",""),IF('Census Input Tab'!I222="St Con","COBRA",IF('Census Input Tab'!I222="","",'Census Input Tab'!I222))))</f>
        <v/>
      </c>
      <c r="C191" s="81" t="str">
        <f>IF('Census Input Tab'!$O222="NO","Missing Data",IF('Census Input Tab'!$T222=1,IF('Census Input Tab'!$O222="BLANK","BLANK",""),'Census Input Tab'!B222))</f>
        <v/>
      </c>
      <c r="D191" s="81" t="str">
        <f>IF('Census Input Tab'!$O222="NO","Missing Data",IF('Census Input Tab'!$T222=1,IF('Census Input Tab'!$O222="BLANK","BLANK",""),'Census Input Tab'!A222))</f>
        <v/>
      </c>
      <c r="E191" s="85" t="str">
        <f>IF('Census Input Tab'!$O222="NO","Missing Data",IF('Census Input Tab'!$T222=1,IF('Census Input Tab'!$O222="BLANK","BLANK",""),""))</f>
        <v/>
      </c>
      <c r="F191" s="83" t="str">
        <f>IF('Census Input Tab'!$O222="NO","Missing Data",IF('Census Input Tab'!T222=1,IF('Census Input Tab'!O222="BLANK","BLANK",""),'Census Input Tab'!D222))</f>
        <v/>
      </c>
      <c r="G191" s="81" t="str">
        <f>IF('Census Input Tab'!$O222="NO","Missing Data",IF('Census Input Tab'!T222=1,IF('Census Input Tab'!O222="BLANK","BLANK",""),'Census Input Tab'!E222))</f>
        <v/>
      </c>
      <c r="H191" s="85" t="str">
        <f>IF('Census Input Tab'!$O222="NO","Missing Data",IF('Census Input Tab'!$T222=1,IF('Census Input Tab'!$O222="BLANK","BLANK",""),""))</f>
        <v/>
      </c>
      <c r="I191" s="85" t="str">
        <f>IF('Census Input Tab'!$O222="NO","Missing Data",IF('Census Input Tab'!$T222=1,IF('Census Input Tab'!$O222="BLANK","BLANK",""),""))</f>
        <v/>
      </c>
      <c r="J191" s="85" t="str">
        <f>IF('Census Input Tab'!$O222="NO","Missing Data",IF('Census Input Tab'!$T222=1,IF('Census Input Tab'!$O222="BLANK","BLANK",""),""))</f>
        <v/>
      </c>
      <c r="K191" s="114" t="str">
        <f>IF('Census Input Tab'!$O222="NO","Missing Data",IF(OR($L191="",$L191="BLANK"),IF('Census Input Tab'!O222="BLANK","BLANK",""),IFERROR(INDEX(States,MATCH($L191,Zip_Codes_asTEXT,0)),"Manually enter State")))</f>
        <v/>
      </c>
      <c r="L191" s="85" t="str">
        <f>IF('Census Input Tab'!$O222="NO","Missing Data",IF('Census Input Tab'!T222=1,IF('Census Input Tab'!O222="BLANK","BLANK",""),IF($W191="ZIP CODE NOT IN EV4","Manually enter Zip",$W191)))</f>
        <v/>
      </c>
      <c r="M191" s="85" t="str">
        <f>IF('Census Input Tab'!$O222="NO","Missing Data",IF('Census Input Tab'!T222=1,IF('Census Input Tab'!O222="BLANK","BLANK",""),IF($Y191="ZIP CODE NOT IN EV4","Manually enter Work Zip",$Y191)))</f>
        <v/>
      </c>
      <c r="N191" s="156" t="str">
        <f>IF('Census Input Tab'!$O222="NO","Missing Data",IF('Census Input Tab'!$T222=1,IF('Census Input Tab'!$O222="BLANK","BLANK",""),""))</f>
        <v/>
      </c>
      <c r="O191" s="85" t="str">
        <f>IF('Census Input Tab'!$O222="NO","Missing Data",IF('Census Input Tab'!$T222=1,IF('Census Input Tab'!$O222="BLANK","BLANK",""),""))</f>
        <v/>
      </c>
      <c r="P191" s="81" t="str">
        <f>IF('Census Input Tab'!$O222="NO","Missing Data",IF('Census Input Tab'!T222=1,IF('Census Input Tab'!O222="BLANK","BLANK",""),INDEX('SBMP Underwritten Census'!$S$19:$S$23,MATCH('Census Input Tab'!F222,'SBMP Underwritten Census'!$T$19:$T$23,0))))</f>
        <v/>
      </c>
      <c r="Q191" s="81" t="str">
        <f>IF('Census Input Tab'!$O222="NO","Missing Data",IF('Census Input Tab'!T222=1,IF('Census Input Tab'!O222="BLANK","BLANK",""),IF(AND('Census Input Tab'!G222="",'Census Input Tab'!$O222="YES"),"",INDEX('SBMP Underwritten Census'!$S$27:$S$31,MATCH('Census Input Tab'!G222,'SBMP Underwritten Census'!$T$27:$T$31,0)))))</f>
        <v/>
      </c>
      <c r="V191" s="111">
        <f>IF('Census Input Tab'!O222&lt;&gt;"YES",0,1*'Census Input Tab'!$C222)</f>
        <v>0</v>
      </c>
      <c r="W191" s="111" t="str">
        <f t="shared" si="4"/>
        <v/>
      </c>
      <c r="X191" s="111">
        <f>IF('Census Input Tab'!O222&lt;&gt;"YES",0,1*'Census Input Tab'!J222)</f>
        <v>0</v>
      </c>
      <c r="Y191" s="111" t="str">
        <f t="shared" si="5"/>
        <v/>
      </c>
    </row>
    <row r="192" spans="1:25">
      <c r="A192" s="81" t="str">
        <f>IF('Census Input Tab'!$O223="NO","Missing Data",IF('Census Input Tab'!$T223=1,IF('Census Input Tab'!$O223="BLANK","BLANK",""),INDEX($S$3:$S$5,MATCH('Census Input Tab'!H223,$T$3:$T$5,0))))</f>
        <v/>
      </c>
      <c r="B192" s="81" t="str">
        <f>IF('Census Input Tab'!$O223="NO","Missing Data",IF('Census Input Tab'!$T223=1,IF('Census Input Tab'!$O223="BLANK","BLANK",""),IF('Census Input Tab'!I223="St Con","COBRA",IF('Census Input Tab'!I223="","",'Census Input Tab'!I223))))</f>
        <v/>
      </c>
      <c r="C192" s="81" t="str">
        <f>IF('Census Input Tab'!$O223="NO","Missing Data",IF('Census Input Tab'!$T223=1,IF('Census Input Tab'!$O223="BLANK","BLANK",""),'Census Input Tab'!B223))</f>
        <v/>
      </c>
      <c r="D192" s="81" t="str">
        <f>IF('Census Input Tab'!$O223="NO","Missing Data",IF('Census Input Tab'!$T223=1,IF('Census Input Tab'!$O223="BLANK","BLANK",""),'Census Input Tab'!A223))</f>
        <v/>
      </c>
      <c r="E192" s="85" t="str">
        <f>IF('Census Input Tab'!$O223="NO","Missing Data",IF('Census Input Tab'!$T223=1,IF('Census Input Tab'!$O223="BLANK","BLANK",""),""))</f>
        <v/>
      </c>
      <c r="F192" s="83" t="str">
        <f>IF('Census Input Tab'!$O223="NO","Missing Data",IF('Census Input Tab'!T223=1,IF('Census Input Tab'!O223="BLANK","BLANK",""),'Census Input Tab'!D223))</f>
        <v/>
      </c>
      <c r="G192" s="81" t="str">
        <f>IF('Census Input Tab'!$O223="NO","Missing Data",IF('Census Input Tab'!T223=1,IF('Census Input Tab'!O223="BLANK","BLANK",""),'Census Input Tab'!E223))</f>
        <v/>
      </c>
      <c r="H192" s="85" t="str">
        <f>IF('Census Input Tab'!$O223="NO","Missing Data",IF('Census Input Tab'!$T223=1,IF('Census Input Tab'!$O223="BLANK","BLANK",""),""))</f>
        <v/>
      </c>
      <c r="I192" s="85" t="str">
        <f>IF('Census Input Tab'!$O223="NO","Missing Data",IF('Census Input Tab'!$T223=1,IF('Census Input Tab'!$O223="BLANK","BLANK",""),""))</f>
        <v/>
      </c>
      <c r="J192" s="85" t="str">
        <f>IF('Census Input Tab'!$O223="NO","Missing Data",IF('Census Input Tab'!$T223=1,IF('Census Input Tab'!$O223="BLANK","BLANK",""),""))</f>
        <v/>
      </c>
      <c r="K192" s="114" t="str">
        <f>IF('Census Input Tab'!$O223="NO","Missing Data",IF(OR($L192="",$L192="BLANK"),IF('Census Input Tab'!O223="BLANK","BLANK",""),IFERROR(INDEX(States,MATCH($L192,Zip_Codes_asTEXT,0)),"Manually enter State")))</f>
        <v/>
      </c>
      <c r="L192" s="85" t="str">
        <f>IF('Census Input Tab'!$O223="NO","Missing Data",IF('Census Input Tab'!T223=1,IF('Census Input Tab'!O223="BLANK","BLANK",""),IF($W192="ZIP CODE NOT IN EV4","Manually enter Zip",$W192)))</f>
        <v/>
      </c>
      <c r="M192" s="85" t="str">
        <f>IF('Census Input Tab'!$O223="NO","Missing Data",IF('Census Input Tab'!T223=1,IF('Census Input Tab'!O223="BLANK","BLANK",""),IF($Y192="ZIP CODE NOT IN EV4","Manually enter Work Zip",$Y192)))</f>
        <v/>
      </c>
      <c r="N192" s="156" t="str">
        <f>IF('Census Input Tab'!$O223="NO","Missing Data",IF('Census Input Tab'!$T223=1,IF('Census Input Tab'!$O223="BLANK","BLANK",""),""))</f>
        <v/>
      </c>
      <c r="O192" s="85" t="str">
        <f>IF('Census Input Tab'!$O223="NO","Missing Data",IF('Census Input Tab'!$T223=1,IF('Census Input Tab'!$O223="BLANK","BLANK",""),""))</f>
        <v/>
      </c>
      <c r="P192" s="81" t="str">
        <f>IF('Census Input Tab'!$O223="NO","Missing Data",IF('Census Input Tab'!T223=1,IF('Census Input Tab'!O223="BLANK","BLANK",""),INDEX('SBMP Underwritten Census'!$S$19:$S$23,MATCH('Census Input Tab'!F223,'SBMP Underwritten Census'!$T$19:$T$23,0))))</f>
        <v/>
      </c>
      <c r="Q192" s="81" t="str">
        <f>IF('Census Input Tab'!$O223="NO","Missing Data",IF('Census Input Tab'!T223=1,IF('Census Input Tab'!O223="BLANK","BLANK",""),IF(AND('Census Input Tab'!G223="",'Census Input Tab'!$O223="YES"),"",INDEX('SBMP Underwritten Census'!$S$27:$S$31,MATCH('Census Input Tab'!G223,'SBMP Underwritten Census'!$T$27:$T$31,0)))))</f>
        <v/>
      </c>
      <c r="V192" s="111">
        <f>IF('Census Input Tab'!O223&lt;&gt;"YES",0,1*'Census Input Tab'!$C223)</f>
        <v>0</v>
      </c>
      <c r="W192" s="111" t="str">
        <f t="shared" si="4"/>
        <v/>
      </c>
      <c r="X192" s="111">
        <f>IF('Census Input Tab'!O223&lt;&gt;"YES",0,1*'Census Input Tab'!J223)</f>
        <v>0</v>
      </c>
      <c r="Y192" s="111" t="str">
        <f t="shared" si="5"/>
        <v/>
      </c>
    </row>
    <row r="193" spans="1:25">
      <c r="A193" s="81" t="str">
        <f>IF('Census Input Tab'!$O224="NO","Missing Data",IF('Census Input Tab'!$T224=1,IF('Census Input Tab'!$O224="BLANK","BLANK",""),INDEX($S$3:$S$5,MATCH('Census Input Tab'!H224,$T$3:$T$5,0))))</f>
        <v/>
      </c>
      <c r="B193" s="81" t="str">
        <f>IF('Census Input Tab'!$O224="NO","Missing Data",IF('Census Input Tab'!$T224=1,IF('Census Input Tab'!$O224="BLANK","BLANK",""),IF('Census Input Tab'!I224="St Con","COBRA",IF('Census Input Tab'!I224="","",'Census Input Tab'!I224))))</f>
        <v/>
      </c>
      <c r="C193" s="81" t="str">
        <f>IF('Census Input Tab'!$O224="NO","Missing Data",IF('Census Input Tab'!$T224=1,IF('Census Input Tab'!$O224="BLANK","BLANK",""),'Census Input Tab'!B224))</f>
        <v/>
      </c>
      <c r="D193" s="81" t="str">
        <f>IF('Census Input Tab'!$O224="NO","Missing Data",IF('Census Input Tab'!$T224=1,IF('Census Input Tab'!$O224="BLANK","BLANK",""),'Census Input Tab'!A224))</f>
        <v/>
      </c>
      <c r="E193" s="85" t="str">
        <f>IF('Census Input Tab'!$O224="NO","Missing Data",IF('Census Input Tab'!$T224=1,IF('Census Input Tab'!$O224="BLANK","BLANK",""),""))</f>
        <v/>
      </c>
      <c r="F193" s="83" t="str">
        <f>IF('Census Input Tab'!$O224="NO","Missing Data",IF('Census Input Tab'!T224=1,IF('Census Input Tab'!O224="BLANK","BLANK",""),'Census Input Tab'!D224))</f>
        <v/>
      </c>
      <c r="G193" s="81" t="str">
        <f>IF('Census Input Tab'!$O224="NO","Missing Data",IF('Census Input Tab'!T224=1,IF('Census Input Tab'!O224="BLANK","BLANK",""),'Census Input Tab'!E224))</f>
        <v/>
      </c>
      <c r="H193" s="85" t="str">
        <f>IF('Census Input Tab'!$O224="NO","Missing Data",IF('Census Input Tab'!$T224=1,IF('Census Input Tab'!$O224="BLANK","BLANK",""),""))</f>
        <v/>
      </c>
      <c r="I193" s="85" t="str">
        <f>IF('Census Input Tab'!$O224="NO","Missing Data",IF('Census Input Tab'!$T224=1,IF('Census Input Tab'!$O224="BLANK","BLANK",""),""))</f>
        <v/>
      </c>
      <c r="J193" s="85" t="str">
        <f>IF('Census Input Tab'!$O224="NO","Missing Data",IF('Census Input Tab'!$T224=1,IF('Census Input Tab'!$O224="BLANK","BLANK",""),""))</f>
        <v/>
      </c>
      <c r="K193" s="114" t="str">
        <f>IF('Census Input Tab'!$O224="NO","Missing Data",IF(OR($L193="",$L193="BLANK"),IF('Census Input Tab'!O224="BLANK","BLANK",""),IFERROR(INDEX(States,MATCH($L193,Zip_Codes_asTEXT,0)),"Manually enter State")))</f>
        <v/>
      </c>
      <c r="L193" s="85" t="str">
        <f>IF('Census Input Tab'!$O224="NO","Missing Data",IF('Census Input Tab'!T224=1,IF('Census Input Tab'!O224="BLANK","BLANK",""),IF($W193="ZIP CODE NOT IN EV4","Manually enter Zip",$W193)))</f>
        <v/>
      </c>
      <c r="M193" s="85" t="str">
        <f>IF('Census Input Tab'!$O224="NO","Missing Data",IF('Census Input Tab'!T224=1,IF('Census Input Tab'!O224="BLANK","BLANK",""),IF($Y193="ZIP CODE NOT IN EV4","Manually enter Work Zip",$Y193)))</f>
        <v/>
      </c>
      <c r="N193" s="156" t="str">
        <f>IF('Census Input Tab'!$O224="NO","Missing Data",IF('Census Input Tab'!$T224=1,IF('Census Input Tab'!$O224="BLANK","BLANK",""),""))</f>
        <v/>
      </c>
      <c r="O193" s="85" t="str">
        <f>IF('Census Input Tab'!$O224="NO","Missing Data",IF('Census Input Tab'!$T224=1,IF('Census Input Tab'!$O224="BLANK","BLANK",""),""))</f>
        <v/>
      </c>
      <c r="P193" s="81" t="str">
        <f>IF('Census Input Tab'!$O224="NO","Missing Data",IF('Census Input Tab'!T224=1,IF('Census Input Tab'!O224="BLANK","BLANK",""),INDEX('SBMP Underwritten Census'!$S$19:$S$23,MATCH('Census Input Tab'!F224,'SBMP Underwritten Census'!$T$19:$T$23,0))))</f>
        <v/>
      </c>
      <c r="Q193" s="81" t="str">
        <f>IF('Census Input Tab'!$O224="NO","Missing Data",IF('Census Input Tab'!T224=1,IF('Census Input Tab'!O224="BLANK","BLANK",""),IF(AND('Census Input Tab'!G224="",'Census Input Tab'!$O224="YES"),"",INDEX('SBMP Underwritten Census'!$S$27:$S$31,MATCH('Census Input Tab'!G224,'SBMP Underwritten Census'!$T$27:$T$31,0)))))</f>
        <v/>
      </c>
      <c r="V193" s="111">
        <f>IF('Census Input Tab'!O224&lt;&gt;"YES",0,1*'Census Input Tab'!$C224)</f>
        <v>0</v>
      </c>
      <c r="W193" s="111" t="str">
        <f t="shared" si="4"/>
        <v/>
      </c>
      <c r="X193" s="111">
        <f>IF('Census Input Tab'!O224&lt;&gt;"YES",0,1*'Census Input Tab'!J224)</f>
        <v>0</v>
      </c>
      <c r="Y193" s="111" t="str">
        <f t="shared" si="5"/>
        <v/>
      </c>
    </row>
    <row r="194" spans="1:25">
      <c r="A194" s="81" t="str">
        <f>IF('Census Input Tab'!$O225="NO","Missing Data",IF('Census Input Tab'!$T225=1,IF('Census Input Tab'!$O225="BLANK","BLANK",""),INDEX($S$3:$S$5,MATCH('Census Input Tab'!H225,$T$3:$T$5,0))))</f>
        <v/>
      </c>
      <c r="B194" s="81" t="str">
        <f>IF('Census Input Tab'!$O225="NO","Missing Data",IF('Census Input Tab'!$T225=1,IF('Census Input Tab'!$O225="BLANK","BLANK",""),IF('Census Input Tab'!I225="St Con","COBRA",IF('Census Input Tab'!I225="","",'Census Input Tab'!I225))))</f>
        <v/>
      </c>
      <c r="C194" s="81" t="str">
        <f>IF('Census Input Tab'!$O225="NO","Missing Data",IF('Census Input Tab'!$T225=1,IF('Census Input Tab'!$O225="BLANK","BLANK",""),'Census Input Tab'!B225))</f>
        <v/>
      </c>
      <c r="D194" s="81" t="str">
        <f>IF('Census Input Tab'!$O225="NO","Missing Data",IF('Census Input Tab'!$T225=1,IF('Census Input Tab'!$O225="BLANK","BLANK",""),'Census Input Tab'!A225))</f>
        <v/>
      </c>
      <c r="E194" s="85" t="str">
        <f>IF('Census Input Tab'!$O225="NO","Missing Data",IF('Census Input Tab'!$T225=1,IF('Census Input Tab'!$O225="BLANK","BLANK",""),""))</f>
        <v/>
      </c>
      <c r="F194" s="83" t="str">
        <f>IF('Census Input Tab'!$O225="NO","Missing Data",IF('Census Input Tab'!T225=1,IF('Census Input Tab'!O225="BLANK","BLANK",""),'Census Input Tab'!D225))</f>
        <v/>
      </c>
      <c r="G194" s="81" t="str">
        <f>IF('Census Input Tab'!$O225="NO","Missing Data",IF('Census Input Tab'!T225=1,IF('Census Input Tab'!O225="BLANK","BLANK",""),'Census Input Tab'!E225))</f>
        <v/>
      </c>
      <c r="H194" s="85" t="str">
        <f>IF('Census Input Tab'!$O225="NO","Missing Data",IF('Census Input Tab'!$T225=1,IF('Census Input Tab'!$O225="BLANK","BLANK",""),""))</f>
        <v/>
      </c>
      <c r="I194" s="85" t="str">
        <f>IF('Census Input Tab'!$O225="NO","Missing Data",IF('Census Input Tab'!$T225=1,IF('Census Input Tab'!$O225="BLANK","BLANK",""),""))</f>
        <v/>
      </c>
      <c r="J194" s="85" t="str">
        <f>IF('Census Input Tab'!$O225="NO","Missing Data",IF('Census Input Tab'!$T225=1,IF('Census Input Tab'!$O225="BLANK","BLANK",""),""))</f>
        <v/>
      </c>
      <c r="K194" s="114" t="str">
        <f>IF('Census Input Tab'!$O225="NO","Missing Data",IF(OR($L194="",$L194="BLANK"),IF('Census Input Tab'!O225="BLANK","BLANK",""),IFERROR(INDEX(States,MATCH($L194,Zip_Codes_asTEXT,0)),"Manually enter State")))</f>
        <v/>
      </c>
      <c r="L194" s="85" t="str">
        <f>IF('Census Input Tab'!$O225="NO","Missing Data",IF('Census Input Tab'!T225=1,IF('Census Input Tab'!O225="BLANK","BLANK",""),IF($W194="ZIP CODE NOT IN EV4","Manually enter Zip",$W194)))</f>
        <v/>
      </c>
      <c r="M194" s="85" t="str">
        <f>IF('Census Input Tab'!$O225="NO","Missing Data",IF('Census Input Tab'!T225=1,IF('Census Input Tab'!O225="BLANK","BLANK",""),IF($Y194="ZIP CODE NOT IN EV4","Manually enter Work Zip",$Y194)))</f>
        <v/>
      </c>
      <c r="N194" s="156" t="str">
        <f>IF('Census Input Tab'!$O225="NO","Missing Data",IF('Census Input Tab'!$T225=1,IF('Census Input Tab'!$O225="BLANK","BLANK",""),""))</f>
        <v/>
      </c>
      <c r="O194" s="85" t="str">
        <f>IF('Census Input Tab'!$O225="NO","Missing Data",IF('Census Input Tab'!$T225=1,IF('Census Input Tab'!$O225="BLANK","BLANK",""),""))</f>
        <v/>
      </c>
      <c r="P194" s="81" t="str">
        <f>IF('Census Input Tab'!$O225="NO","Missing Data",IF('Census Input Tab'!T225=1,IF('Census Input Tab'!O225="BLANK","BLANK",""),INDEX('SBMP Underwritten Census'!$S$19:$S$23,MATCH('Census Input Tab'!F225,'SBMP Underwritten Census'!$T$19:$T$23,0))))</f>
        <v/>
      </c>
      <c r="Q194" s="81" t="str">
        <f>IF('Census Input Tab'!$O225="NO","Missing Data",IF('Census Input Tab'!T225=1,IF('Census Input Tab'!O225="BLANK","BLANK",""),IF(AND('Census Input Tab'!G225="",'Census Input Tab'!$O225="YES"),"",INDEX('SBMP Underwritten Census'!$S$27:$S$31,MATCH('Census Input Tab'!G225,'SBMP Underwritten Census'!$T$27:$T$31,0)))))</f>
        <v/>
      </c>
      <c r="V194" s="111">
        <f>IF('Census Input Tab'!O225&lt;&gt;"YES",0,1*'Census Input Tab'!$C225)</f>
        <v>0</v>
      </c>
      <c r="W194" s="111" t="str">
        <f t="shared" ref="W194:W257" si="6">IF($V194=0,"",IFERROR(INDEX(Zip_Codes_asTEXT,MATCH($V194,Zip_Codes_asNUMBER,0)),"ZIP CODE NOT IN EV4"))</f>
        <v/>
      </c>
      <c r="X194" s="111">
        <f>IF('Census Input Tab'!O225&lt;&gt;"YES",0,1*'Census Input Tab'!J225)</f>
        <v>0</v>
      </c>
      <c r="Y194" s="111" t="str">
        <f t="shared" ref="Y194:Y257" si="7">IF($X194=0,"",IFERROR(INDEX(Zip_Codes_asTEXT,MATCH($X194,Zip_Codes_asNUMBER,0)),"ZIP CODE NOT IN EV4"))</f>
        <v/>
      </c>
    </row>
    <row r="195" spans="1:25">
      <c r="A195" s="81" t="str">
        <f>IF('Census Input Tab'!$O226="NO","Missing Data",IF('Census Input Tab'!$T226=1,IF('Census Input Tab'!$O226="BLANK","BLANK",""),INDEX($S$3:$S$5,MATCH('Census Input Tab'!H226,$T$3:$T$5,0))))</f>
        <v/>
      </c>
      <c r="B195" s="81" t="str">
        <f>IF('Census Input Tab'!$O226="NO","Missing Data",IF('Census Input Tab'!$T226=1,IF('Census Input Tab'!$O226="BLANK","BLANK",""),IF('Census Input Tab'!I226="St Con","COBRA",IF('Census Input Tab'!I226="","",'Census Input Tab'!I226))))</f>
        <v/>
      </c>
      <c r="C195" s="81" t="str">
        <f>IF('Census Input Tab'!$O226="NO","Missing Data",IF('Census Input Tab'!$T226=1,IF('Census Input Tab'!$O226="BLANK","BLANK",""),'Census Input Tab'!B226))</f>
        <v/>
      </c>
      <c r="D195" s="81" t="str">
        <f>IF('Census Input Tab'!$O226="NO","Missing Data",IF('Census Input Tab'!$T226=1,IF('Census Input Tab'!$O226="BLANK","BLANK",""),'Census Input Tab'!A226))</f>
        <v/>
      </c>
      <c r="E195" s="85" t="str">
        <f>IF('Census Input Tab'!$O226="NO","Missing Data",IF('Census Input Tab'!$T226=1,IF('Census Input Tab'!$O226="BLANK","BLANK",""),""))</f>
        <v/>
      </c>
      <c r="F195" s="83" t="str">
        <f>IF('Census Input Tab'!$O226="NO","Missing Data",IF('Census Input Tab'!T226=1,IF('Census Input Tab'!O226="BLANK","BLANK",""),'Census Input Tab'!D226))</f>
        <v/>
      </c>
      <c r="G195" s="81" t="str">
        <f>IF('Census Input Tab'!$O226="NO","Missing Data",IF('Census Input Tab'!T226=1,IF('Census Input Tab'!O226="BLANK","BLANK",""),'Census Input Tab'!E226))</f>
        <v/>
      </c>
      <c r="H195" s="85" t="str">
        <f>IF('Census Input Tab'!$O226="NO","Missing Data",IF('Census Input Tab'!$T226=1,IF('Census Input Tab'!$O226="BLANK","BLANK",""),""))</f>
        <v/>
      </c>
      <c r="I195" s="85" t="str">
        <f>IF('Census Input Tab'!$O226="NO","Missing Data",IF('Census Input Tab'!$T226=1,IF('Census Input Tab'!$O226="BLANK","BLANK",""),""))</f>
        <v/>
      </c>
      <c r="J195" s="85" t="str">
        <f>IF('Census Input Tab'!$O226="NO","Missing Data",IF('Census Input Tab'!$T226=1,IF('Census Input Tab'!$O226="BLANK","BLANK",""),""))</f>
        <v/>
      </c>
      <c r="K195" s="114" t="str">
        <f>IF('Census Input Tab'!$O226="NO","Missing Data",IF(OR($L195="",$L195="BLANK"),IF('Census Input Tab'!O226="BLANK","BLANK",""),IFERROR(INDEX(States,MATCH($L195,Zip_Codes_asTEXT,0)),"Manually enter State")))</f>
        <v/>
      </c>
      <c r="L195" s="85" t="str">
        <f>IF('Census Input Tab'!$O226="NO","Missing Data",IF('Census Input Tab'!T226=1,IF('Census Input Tab'!O226="BLANK","BLANK",""),IF($W195="ZIP CODE NOT IN EV4","Manually enter Zip",$W195)))</f>
        <v/>
      </c>
      <c r="M195" s="85" t="str">
        <f>IF('Census Input Tab'!$O226="NO","Missing Data",IF('Census Input Tab'!T226=1,IF('Census Input Tab'!O226="BLANK","BLANK",""),IF($Y195="ZIP CODE NOT IN EV4","Manually enter Work Zip",$Y195)))</f>
        <v/>
      </c>
      <c r="N195" s="156" t="str">
        <f>IF('Census Input Tab'!$O226="NO","Missing Data",IF('Census Input Tab'!$T226=1,IF('Census Input Tab'!$O226="BLANK","BLANK",""),""))</f>
        <v/>
      </c>
      <c r="O195" s="85" t="str">
        <f>IF('Census Input Tab'!$O226="NO","Missing Data",IF('Census Input Tab'!$T226=1,IF('Census Input Tab'!$O226="BLANK","BLANK",""),""))</f>
        <v/>
      </c>
      <c r="P195" s="81" t="str">
        <f>IF('Census Input Tab'!$O226="NO","Missing Data",IF('Census Input Tab'!T226=1,IF('Census Input Tab'!O226="BLANK","BLANK",""),INDEX('SBMP Underwritten Census'!$S$19:$S$23,MATCH('Census Input Tab'!F226,'SBMP Underwritten Census'!$T$19:$T$23,0))))</f>
        <v/>
      </c>
      <c r="Q195" s="81" t="str">
        <f>IF('Census Input Tab'!$O226="NO","Missing Data",IF('Census Input Tab'!T226=1,IF('Census Input Tab'!O226="BLANK","BLANK",""),IF(AND('Census Input Tab'!G226="",'Census Input Tab'!$O226="YES"),"",INDEX('SBMP Underwritten Census'!$S$27:$S$31,MATCH('Census Input Tab'!G226,'SBMP Underwritten Census'!$T$27:$T$31,0)))))</f>
        <v/>
      </c>
      <c r="V195" s="111">
        <f>IF('Census Input Tab'!O226&lt;&gt;"YES",0,1*'Census Input Tab'!$C226)</f>
        <v>0</v>
      </c>
      <c r="W195" s="111" t="str">
        <f t="shared" si="6"/>
        <v/>
      </c>
      <c r="X195" s="111">
        <f>IF('Census Input Tab'!O226&lt;&gt;"YES",0,1*'Census Input Tab'!J226)</f>
        <v>0</v>
      </c>
      <c r="Y195" s="111" t="str">
        <f t="shared" si="7"/>
        <v/>
      </c>
    </row>
    <row r="196" spans="1:25">
      <c r="A196" s="81" t="str">
        <f>IF('Census Input Tab'!$O227="NO","Missing Data",IF('Census Input Tab'!$T227=1,IF('Census Input Tab'!$O227="BLANK","BLANK",""),INDEX($S$3:$S$5,MATCH('Census Input Tab'!H227,$T$3:$T$5,0))))</f>
        <v/>
      </c>
      <c r="B196" s="81" t="str">
        <f>IF('Census Input Tab'!$O227="NO","Missing Data",IF('Census Input Tab'!$T227=1,IF('Census Input Tab'!$O227="BLANK","BLANK",""),IF('Census Input Tab'!I227="St Con","COBRA",IF('Census Input Tab'!I227="","",'Census Input Tab'!I227))))</f>
        <v/>
      </c>
      <c r="C196" s="81" t="str">
        <f>IF('Census Input Tab'!$O227="NO","Missing Data",IF('Census Input Tab'!$T227=1,IF('Census Input Tab'!$O227="BLANK","BLANK",""),'Census Input Tab'!B227))</f>
        <v/>
      </c>
      <c r="D196" s="81" t="str">
        <f>IF('Census Input Tab'!$O227="NO","Missing Data",IF('Census Input Tab'!$T227=1,IF('Census Input Tab'!$O227="BLANK","BLANK",""),'Census Input Tab'!A227))</f>
        <v/>
      </c>
      <c r="E196" s="85" t="str">
        <f>IF('Census Input Tab'!$O227="NO","Missing Data",IF('Census Input Tab'!$T227=1,IF('Census Input Tab'!$O227="BLANK","BLANK",""),""))</f>
        <v/>
      </c>
      <c r="F196" s="83" t="str">
        <f>IF('Census Input Tab'!$O227="NO","Missing Data",IF('Census Input Tab'!T227=1,IF('Census Input Tab'!O227="BLANK","BLANK",""),'Census Input Tab'!D227))</f>
        <v/>
      </c>
      <c r="G196" s="81" t="str">
        <f>IF('Census Input Tab'!$O227="NO","Missing Data",IF('Census Input Tab'!T227=1,IF('Census Input Tab'!O227="BLANK","BLANK",""),'Census Input Tab'!E227))</f>
        <v/>
      </c>
      <c r="H196" s="85" t="str">
        <f>IF('Census Input Tab'!$O227="NO","Missing Data",IF('Census Input Tab'!$T227=1,IF('Census Input Tab'!$O227="BLANK","BLANK",""),""))</f>
        <v/>
      </c>
      <c r="I196" s="85" t="str">
        <f>IF('Census Input Tab'!$O227="NO","Missing Data",IF('Census Input Tab'!$T227=1,IF('Census Input Tab'!$O227="BLANK","BLANK",""),""))</f>
        <v/>
      </c>
      <c r="J196" s="85" t="str">
        <f>IF('Census Input Tab'!$O227="NO","Missing Data",IF('Census Input Tab'!$T227=1,IF('Census Input Tab'!$O227="BLANK","BLANK",""),""))</f>
        <v/>
      </c>
      <c r="K196" s="114" t="str">
        <f>IF('Census Input Tab'!$O227="NO","Missing Data",IF(OR($L196="",$L196="BLANK"),IF('Census Input Tab'!O227="BLANK","BLANK",""),IFERROR(INDEX(States,MATCH($L196,Zip_Codes_asTEXT,0)),"Manually enter State")))</f>
        <v/>
      </c>
      <c r="L196" s="85" t="str">
        <f>IF('Census Input Tab'!$O227="NO","Missing Data",IF('Census Input Tab'!T227=1,IF('Census Input Tab'!O227="BLANK","BLANK",""),IF($W196="ZIP CODE NOT IN EV4","Manually enter Zip",$W196)))</f>
        <v/>
      </c>
      <c r="M196" s="85" t="str">
        <f>IF('Census Input Tab'!$O227="NO","Missing Data",IF('Census Input Tab'!T227=1,IF('Census Input Tab'!O227="BLANK","BLANK",""),IF($Y196="ZIP CODE NOT IN EV4","Manually enter Work Zip",$Y196)))</f>
        <v/>
      </c>
      <c r="N196" s="156" t="str">
        <f>IF('Census Input Tab'!$O227="NO","Missing Data",IF('Census Input Tab'!$T227=1,IF('Census Input Tab'!$O227="BLANK","BLANK",""),""))</f>
        <v/>
      </c>
      <c r="O196" s="85" t="str">
        <f>IF('Census Input Tab'!$O227="NO","Missing Data",IF('Census Input Tab'!$T227=1,IF('Census Input Tab'!$O227="BLANK","BLANK",""),""))</f>
        <v/>
      </c>
      <c r="P196" s="81" t="str">
        <f>IF('Census Input Tab'!$O227="NO","Missing Data",IF('Census Input Tab'!T227=1,IF('Census Input Tab'!O227="BLANK","BLANK",""),INDEX('SBMP Underwritten Census'!$S$19:$S$23,MATCH('Census Input Tab'!F227,'SBMP Underwritten Census'!$T$19:$T$23,0))))</f>
        <v/>
      </c>
      <c r="Q196" s="81" t="str">
        <f>IF('Census Input Tab'!$O227="NO","Missing Data",IF('Census Input Tab'!T227=1,IF('Census Input Tab'!O227="BLANK","BLANK",""),IF(AND('Census Input Tab'!G227="",'Census Input Tab'!$O227="YES"),"",INDEX('SBMP Underwritten Census'!$S$27:$S$31,MATCH('Census Input Tab'!G227,'SBMP Underwritten Census'!$T$27:$T$31,0)))))</f>
        <v/>
      </c>
      <c r="V196" s="111">
        <f>IF('Census Input Tab'!O227&lt;&gt;"YES",0,1*'Census Input Tab'!$C227)</f>
        <v>0</v>
      </c>
      <c r="W196" s="111" t="str">
        <f t="shared" si="6"/>
        <v/>
      </c>
      <c r="X196" s="111">
        <f>IF('Census Input Tab'!O227&lt;&gt;"YES",0,1*'Census Input Tab'!J227)</f>
        <v>0</v>
      </c>
      <c r="Y196" s="111" t="str">
        <f t="shared" si="7"/>
        <v/>
      </c>
    </row>
    <row r="197" spans="1:25">
      <c r="A197" s="81" t="str">
        <f>IF('Census Input Tab'!$O228="NO","Missing Data",IF('Census Input Tab'!$T228=1,IF('Census Input Tab'!$O228="BLANK","BLANK",""),INDEX($S$3:$S$5,MATCH('Census Input Tab'!H228,$T$3:$T$5,0))))</f>
        <v/>
      </c>
      <c r="B197" s="81" t="str">
        <f>IF('Census Input Tab'!$O228="NO","Missing Data",IF('Census Input Tab'!$T228=1,IF('Census Input Tab'!$O228="BLANK","BLANK",""),IF('Census Input Tab'!I228="St Con","COBRA",IF('Census Input Tab'!I228="","",'Census Input Tab'!I228))))</f>
        <v/>
      </c>
      <c r="C197" s="81" t="str">
        <f>IF('Census Input Tab'!$O228="NO","Missing Data",IF('Census Input Tab'!$T228=1,IF('Census Input Tab'!$O228="BLANK","BLANK",""),'Census Input Tab'!B228))</f>
        <v/>
      </c>
      <c r="D197" s="81" t="str">
        <f>IF('Census Input Tab'!$O228="NO","Missing Data",IF('Census Input Tab'!$T228=1,IF('Census Input Tab'!$O228="BLANK","BLANK",""),'Census Input Tab'!A228))</f>
        <v/>
      </c>
      <c r="E197" s="85" t="str">
        <f>IF('Census Input Tab'!$O228="NO","Missing Data",IF('Census Input Tab'!$T228=1,IF('Census Input Tab'!$O228="BLANK","BLANK",""),""))</f>
        <v/>
      </c>
      <c r="F197" s="83" t="str">
        <f>IF('Census Input Tab'!$O228="NO","Missing Data",IF('Census Input Tab'!T228=1,IF('Census Input Tab'!O228="BLANK","BLANK",""),'Census Input Tab'!D228))</f>
        <v/>
      </c>
      <c r="G197" s="81" t="str">
        <f>IF('Census Input Tab'!$O228="NO","Missing Data",IF('Census Input Tab'!T228=1,IF('Census Input Tab'!O228="BLANK","BLANK",""),'Census Input Tab'!E228))</f>
        <v/>
      </c>
      <c r="H197" s="85" t="str">
        <f>IF('Census Input Tab'!$O228="NO","Missing Data",IF('Census Input Tab'!$T228=1,IF('Census Input Tab'!$O228="BLANK","BLANK",""),""))</f>
        <v/>
      </c>
      <c r="I197" s="85" t="str">
        <f>IF('Census Input Tab'!$O228="NO","Missing Data",IF('Census Input Tab'!$T228=1,IF('Census Input Tab'!$O228="BLANK","BLANK",""),""))</f>
        <v/>
      </c>
      <c r="J197" s="85" t="str">
        <f>IF('Census Input Tab'!$O228="NO","Missing Data",IF('Census Input Tab'!$T228=1,IF('Census Input Tab'!$O228="BLANK","BLANK",""),""))</f>
        <v/>
      </c>
      <c r="K197" s="114" t="str">
        <f>IF('Census Input Tab'!$O228="NO","Missing Data",IF(OR($L197="",$L197="BLANK"),IF('Census Input Tab'!O228="BLANK","BLANK",""),IFERROR(INDEX(States,MATCH($L197,Zip_Codes_asTEXT,0)),"Manually enter State")))</f>
        <v/>
      </c>
      <c r="L197" s="85" t="str">
        <f>IF('Census Input Tab'!$O228="NO","Missing Data",IF('Census Input Tab'!T228=1,IF('Census Input Tab'!O228="BLANK","BLANK",""),IF($W197="ZIP CODE NOT IN EV4","Manually enter Zip",$W197)))</f>
        <v/>
      </c>
      <c r="M197" s="85" t="str">
        <f>IF('Census Input Tab'!$O228="NO","Missing Data",IF('Census Input Tab'!T228=1,IF('Census Input Tab'!O228="BLANK","BLANK",""),IF($Y197="ZIP CODE NOT IN EV4","Manually enter Work Zip",$Y197)))</f>
        <v/>
      </c>
      <c r="N197" s="156" t="str">
        <f>IF('Census Input Tab'!$O228="NO","Missing Data",IF('Census Input Tab'!$T228=1,IF('Census Input Tab'!$O228="BLANK","BLANK",""),""))</f>
        <v/>
      </c>
      <c r="O197" s="85" t="str">
        <f>IF('Census Input Tab'!$O228="NO","Missing Data",IF('Census Input Tab'!$T228=1,IF('Census Input Tab'!$O228="BLANK","BLANK",""),""))</f>
        <v/>
      </c>
      <c r="P197" s="81" t="str">
        <f>IF('Census Input Tab'!$O228="NO","Missing Data",IF('Census Input Tab'!T228=1,IF('Census Input Tab'!O228="BLANK","BLANK",""),INDEX('SBMP Underwritten Census'!$S$19:$S$23,MATCH('Census Input Tab'!F228,'SBMP Underwritten Census'!$T$19:$T$23,0))))</f>
        <v/>
      </c>
      <c r="Q197" s="81" t="str">
        <f>IF('Census Input Tab'!$O228="NO","Missing Data",IF('Census Input Tab'!T228=1,IF('Census Input Tab'!O228="BLANK","BLANK",""),IF(AND('Census Input Tab'!G228="",'Census Input Tab'!$O228="YES"),"",INDEX('SBMP Underwritten Census'!$S$27:$S$31,MATCH('Census Input Tab'!G228,'SBMP Underwritten Census'!$T$27:$T$31,0)))))</f>
        <v/>
      </c>
      <c r="V197" s="111">
        <f>IF('Census Input Tab'!O228&lt;&gt;"YES",0,1*'Census Input Tab'!$C228)</f>
        <v>0</v>
      </c>
      <c r="W197" s="111" t="str">
        <f t="shared" si="6"/>
        <v/>
      </c>
      <c r="X197" s="111">
        <f>IF('Census Input Tab'!O228&lt;&gt;"YES",0,1*'Census Input Tab'!J228)</f>
        <v>0</v>
      </c>
      <c r="Y197" s="111" t="str">
        <f t="shared" si="7"/>
        <v/>
      </c>
    </row>
    <row r="198" spans="1:25">
      <c r="A198" s="81" t="str">
        <f>IF('Census Input Tab'!$O229="NO","Missing Data",IF('Census Input Tab'!$T229=1,IF('Census Input Tab'!$O229="BLANK","BLANK",""),INDEX($S$3:$S$5,MATCH('Census Input Tab'!H229,$T$3:$T$5,0))))</f>
        <v/>
      </c>
      <c r="B198" s="81" t="str">
        <f>IF('Census Input Tab'!$O229="NO","Missing Data",IF('Census Input Tab'!$T229=1,IF('Census Input Tab'!$O229="BLANK","BLANK",""),IF('Census Input Tab'!I229="St Con","COBRA",IF('Census Input Tab'!I229="","",'Census Input Tab'!I229))))</f>
        <v/>
      </c>
      <c r="C198" s="81" t="str">
        <f>IF('Census Input Tab'!$O229="NO","Missing Data",IF('Census Input Tab'!$T229=1,IF('Census Input Tab'!$O229="BLANK","BLANK",""),'Census Input Tab'!B229))</f>
        <v/>
      </c>
      <c r="D198" s="81" t="str">
        <f>IF('Census Input Tab'!$O229="NO","Missing Data",IF('Census Input Tab'!$T229=1,IF('Census Input Tab'!$O229="BLANK","BLANK",""),'Census Input Tab'!A229))</f>
        <v/>
      </c>
      <c r="E198" s="85" t="str">
        <f>IF('Census Input Tab'!$O229="NO","Missing Data",IF('Census Input Tab'!$T229=1,IF('Census Input Tab'!$O229="BLANK","BLANK",""),""))</f>
        <v/>
      </c>
      <c r="F198" s="83" t="str">
        <f>IF('Census Input Tab'!$O229="NO","Missing Data",IF('Census Input Tab'!T229=1,IF('Census Input Tab'!O229="BLANK","BLANK",""),'Census Input Tab'!D229))</f>
        <v/>
      </c>
      <c r="G198" s="81" t="str">
        <f>IF('Census Input Tab'!$O229="NO","Missing Data",IF('Census Input Tab'!T229=1,IF('Census Input Tab'!O229="BLANK","BLANK",""),'Census Input Tab'!E229))</f>
        <v/>
      </c>
      <c r="H198" s="85" t="str">
        <f>IF('Census Input Tab'!$O229="NO","Missing Data",IF('Census Input Tab'!$T229=1,IF('Census Input Tab'!$O229="BLANK","BLANK",""),""))</f>
        <v/>
      </c>
      <c r="I198" s="85" t="str">
        <f>IF('Census Input Tab'!$O229="NO","Missing Data",IF('Census Input Tab'!$T229=1,IF('Census Input Tab'!$O229="BLANK","BLANK",""),""))</f>
        <v/>
      </c>
      <c r="J198" s="85" t="str">
        <f>IF('Census Input Tab'!$O229="NO","Missing Data",IF('Census Input Tab'!$T229=1,IF('Census Input Tab'!$O229="BLANK","BLANK",""),""))</f>
        <v/>
      </c>
      <c r="K198" s="114" t="str">
        <f>IF('Census Input Tab'!$O229="NO","Missing Data",IF(OR($L198="",$L198="BLANK"),IF('Census Input Tab'!O229="BLANK","BLANK",""),IFERROR(INDEX(States,MATCH($L198,Zip_Codes_asTEXT,0)),"Manually enter State")))</f>
        <v/>
      </c>
      <c r="L198" s="85" t="str">
        <f>IF('Census Input Tab'!$O229="NO","Missing Data",IF('Census Input Tab'!T229=1,IF('Census Input Tab'!O229="BLANK","BLANK",""),IF($W198="ZIP CODE NOT IN EV4","Manually enter Zip",$W198)))</f>
        <v/>
      </c>
      <c r="M198" s="85" t="str">
        <f>IF('Census Input Tab'!$O229="NO","Missing Data",IF('Census Input Tab'!T229=1,IF('Census Input Tab'!O229="BLANK","BLANK",""),IF($Y198="ZIP CODE NOT IN EV4","Manually enter Work Zip",$Y198)))</f>
        <v/>
      </c>
      <c r="N198" s="156" t="str">
        <f>IF('Census Input Tab'!$O229="NO","Missing Data",IF('Census Input Tab'!$T229=1,IF('Census Input Tab'!$O229="BLANK","BLANK",""),""))</f>
        <v/>
      </c>
      <c r="O198" s="85" t="str">
        <f>IF('Census Input Tab'!$O229="NO","Missing Data",IF('Census Input Tab'!$T229=1,IF('Census Input Tab'!$O229="BLANK","BLANK",""),""))</f>
        <v/>
      </c>
      <c r="P198" s="81" t="str">
        <f>IF('Census Input Tab'!$O229="NO","Missing Data",IF('Census Input Tab'!T229=1,IF('Census Input Tab'!O229="BLANK","BLANK",""),INDEX('SBMP Underwritten Census'!$S$19:$S$23,MATCH('Census Input Tab'!F229,'SBMP Underwritten Census'!$T$19:$T$23,0))))</f>
        <v/>
      </c>
      <c r="Q198" s="81" t="str">
        <f>IF('Census Input Tab'!$O229="NO","Missing Data",IF('Census Input Tab'!T229=1,IF('Census Input Tab'!O229="BLANK","BLANK",""),IF(AND('Census Input Tab'!G229="",'Census Input Tab'!$O229="YES"),"",INDEX('SBMP Underwritten Census'!$S$27:$S$31,MATCH('Census Input Tab'!G229,'SBMP Underwritten Census'!$T$27:$T$31,0)))))</f>
        <v/>
      </c>
      <c r="V198" s="111">
        <f>IF('Census Input Tab'!O229&lt;&gt;"YES",0,1*'Census Input Tab'!$C229)</f>
        <v>0</v>
      </c>
      <c r="W198" s="111" t="str">
        <f t="shared" si="6"/>
        <v/>
      </c>
      <c r="X198" s="111">
        <f>IF('Census Input Tab'!O229&lt;&gt;"YES",0,1*'Census Input Tab'!J229)</f>
        <v>0</v>
      </c>
      <c r="Y198" s="111" t="str">
        <f t="shared" si="7"/>
        <v/>
      </c>
    </row>
    <row r="199" spans="1:25">
      <c r="A199" s="81" t="str">
        <f>IF('Census Input Tab'!$O230="NO","Missing Data",IF('Census Input Tab'!$T230=1,IF('Census Input Tab'!$O230="BLANK","BLANK",""),INDEX($S$3:$S$5,MATCH('Census Input Tab'!H230,$T$3:$T$5,0))))</f>
        <v/>
      </c>
      <c r="B199" s="81" t="str">
        <f>IF('Census Input Tab'!$O230="NO","Missing Data",IF('Census Input Tab'!$T230=1,IF('Census Input Tab'!$O230="BLANK","BLANK",""),IF('Census Input Tab'!I230="St Con","COBRA",IF('Census Input Tab'!I230="","",'Census Input Tab'!I230))))</f>
        <v/>
      </c>
      <c r="C199" s="81" t="str">
        <f>IF('Census Input Tab'!$O230="NO","Missing Data",IF('Census Input Tab'!$T230=1,IF('Census Input Tab'!$O230="BLANK","BLANK",""),'Census Input Tab'!B230))</f>
        <v/>
      </c>
      <c r="D199" s="81" t="str">
        <f>IF('Census Input Tab'!$O230="NO","Missing Data",IF('Census Input Tab'!$T230=1,IF('Census Input Tab'!$O230="BLANK","BLANK",""),'Census Input Tab'!A230))</f>
        <v/>
      </c>
      <c r="E199" s="85" t="str">
        <f>IF('Census Input Tab'!$O230="NO","Missing Data",IF('Census Input Tab'!$T230=1,IF('Census Input Tab'!$O230="BLANK","BLANK",""),""))</f>
        <v/>
      </c>
      <c r="F199" s="83" t="str">
        <f>IF('Census Input Tab'!$O230="NO","Missing Data",IF('Census Input Tab'!T230=1,IF('Census Input Tab'!O230="BLANK","BLANK",""),'Census Input Tab'!D230))</f>
        <v/>
      </c>
      <c r="G199" s="81" t="str">
        <f>IF('Census Input Tab'!$O230="NO","Missing Data",IF('Census Input Tab'!T230=1,IF('Census Input Tab'!O230="BLANK","BLANK",""),'Census Input Tab'!E230))</f>
        <v/>
      </c>
      <c r="H199" s="85" t="str">
        <f>IF('Census Input Tab'!$O230="NO","Missing Data",IF('Census Input Tab'!$T230=1,IF('Census Input Tab'!$O230="BLANK","BLANK",""),""))</f>
        <v/>
      </c>
      <c r="I199" s="85" t="str">
        <f>IF('Census Input Tab'!$O230="NO","Missing Data",IF('Census Input Tab'!$T230=1,IF('Census Input Tab'!$O230="BLANK","BLANK",""),""))</f>
        <v/>
      </c>
      <c r="J199" s="85" t="str">
        <f>IF('Census Input Tab'!$O230="NO","Missing Data",IF('Census Input Tab'!$T230=1,IF('Census Input Tab'!$O230="BLANK","BLANK",""),""))</f>
        <v/>
      </c>
      <c r="K199" s="114" t="str">
        <f>IF('Census Input Tab'!$O230="NO","Missing Data",IF(OR($L199="",$L199="BLANK"),IF('Census Input Tab'!O230="BLANK","BLANK",""),IFERROR(INDEX(States,MATCH($L199,Zip_Codes_asTEXT,0)),"Manually enter State")))</f>
        <v/>
      </c>
      <c r="L199" s="85" t="str">
        <f>IF('Census Input Tab'!$O230="NO","Missing Data",IF('Census Input Tab'!T230=1,IF('Census Input Tab'!O230="BLANK","BLANK",""),IF($W199="ZIP CODE NOT IN EV4","Manually enter Zip",$W199)))</f>
        <v/>
      </c>
      <c r="M199" s="85" t="str">
        <f>IF('Census Input Tab'!$O230="NO","Missing Data",IF('Census Input Tab'!T230=1,IF('Census Input Tab'!O230="BLANK","BLANK",""),IF($Y199="ZIP CODE NOT IN EV4","Manually enter Work Zip",$Y199)))</f>
        <v/>
      </c>
      <c r="N199" s="156" t="str">
        <f>IF('Census Input Tab'!$O230="NO","Missing Data",IF('Census Input Tab'!$T230=1,IF('Census Input Tab'!$O230="BLANK","BLANK",""),""))</f>
        <v/>
      </c>
      <c r="O199" s="85" t="str">
        <f>IF('Census Input Tab'!$O230="NO","Missing Data",IF('Census Input Tab'!$T230=1,IF('Census Input Tab'!$O230="BLANK","BLANK",""),""))</f>
        <v/>
      </c>
      <c r="P199" s="81" t="str">
        <f>IF('Census Input Tab'!$O230="NO","Missing Data",IF('Census Input Tab'!T230=1,IF('Census Input Tab'!O230="BLANK","BLANK",""),INDEX('SBMP Underwritten Census'!$S$19:$S$23,MATCH('Census Input Tab'!F230,'SBMP Underwritten Census'!$T$19:$T$23,0))))</f>
        <v/>
      </c>
      <c r="Q199" s="81" t="str">
        <f>IF('Census Input Tab'!$O230="NO","Missing Data",IF('Census Input Tab'!T230=1,IF('Census Input Tab'!O230="BLANK","BLANK",""),IF(AND('Census Input Tab'!G230="",'Census Input Tab'!$O230="YES"),"",INDEX('SBMP Underwritten Census'!$S$27:$S$31,MATCH('Census Input Tab'!G230,'SBMP Underwritten Census'!$T$27:$T$31,0)))))</f>
        <v/>
      </c>
      <c r="V199" s="111">
        <f>IF('Census Input Tab'!O230&lt;&gt;"YES",0,1*'Census Input Tab'!$C230)</f>
        <v>0</v>
      </c>
      <c r="W199" s="111" t="str">
        <f t="shared" si="6"/>
        <v/>
      </c>
      <c r="X199" s="111">
        <f>IF('Census Input Tab'!O230&lt;&gt;"YES",0,1*'Census Input Tab'!J230)</f>
        <v>0</v>
      </c>
      <c r="Y199" s="111" t="str">
        <f t="shared" si="7"/>
        <v/>
      </c>
    </row>
    <row r="200" spans="1:25">
      <c r="A200" s="81" t="str">
        <f>IF('Census Input Tab'!$O231="NO","Missing Data",IF('Census Input Tab'!$T231=1,IF('Census Input Tab'!$O231="BLANK","BLANK",""),INDEX($S$3:$S$5,MATCH('Census Input Tab'!H231,$T$3:$T$5,0))))</f>
        <v/>
      </c>
      <c r="B200" s="81" t="str">
        <f>IF('Census Input Tab'!$O231="NO","Missing Data",IF('Census Input Tab'!$T231=1,IF('Census Input Tab'!$O231="BLANK","BLANK",""),IF('Census Input Tab'!I231="St Con","COBRA",IF('Census Input Tab'!I231="","",'Census Input Tab'!I231))))</f>
        <v/>
      </c>
      <c r="C200" s="81" t="str">
        <f>IF('Census Input Tab'!$O231="NO","Missing Data",IF('Census Input Tab'!$T231=1,IF('Census Input Tab'!$O231="BLANK","BLANK",""),'Census Input Tab'!B231))</f>
        <v/>
      </c>
      <c r="D200" s="81" t="str">
        <f>IF('Census Input Tab'!$O231="NO","Missing Data",IF('Census Input Tab'!$T231=1,IF('Census Input Tab'!$O231="BLANK","BLANK",""),'Census Input Tab'!A231))</f>
        <v/>
      </c>
      <c r="E200" s="85" t="str">
        <f>IF('Census Input Tab'!$O231="NO","Missing Data",IF('Census Input Tab'!$T231=1,IF('Census Input Tab'!$O231="BLANK","BLANK",""),""))</f>
        <v/>
      </c>
      <c r="F200" s="83" t="str">
        <f>IF('Census Input Tab'!$O231="NO","Missing Data",IF('Census Input Tab'!T231=1,IF('Census Input Tab'!O231="BLANK","BLANK",""),'Census Input Tab'!D231))</f>
        <v/>
      </c>
      <c r="G200" s="81" t="str">
        <f>IF('Census Input Tab'!$O231="NO","Missing Data",IF('Census Input Tab'!T231=1,IF('Census Input Tab'!O231="BLANK","BLANK",""),'Census Input Tab'!E231))</f>
        <v/>
      </c>
      <c r="H200" s="85" t="str">
        <f>IF('Census Input Tab'!$O231="NO","Missing Data",IF('Census Input Tab'!$T231=1,IF('Census Input Tab'!$O231="BLANK","BLANK",""),""))</f>
        <v/>
      </c>
      <c r="I200" s="85" t="str">
        <f>IF('Census Input Tab'!$O231="NO","Missing Data",IF('Census Input Tab'!$T231=1,IF('Census Input Tab'!$O231="BLANK","BLANK",""),""))</f>
        <v/>
      </c>
      <c r="J200" s="85" t="str">
        <f>IF('Census Input Tab'!$O231="NO","Missing Data",IF('Census Input Tab'!$T231=1,IF('Census Input Tab'!$O231="BLANK","BLANK",""),""))</f>
        <v/>
      </c>
      <c r="K200" s="114" t="str">
        <f>IF('Census Input Tab'!$O231="NO","Missing Data",IF(OR($L200="",$L200="BLANK"),IF('Census Input Tab'!O231="BLANK","BLANK",""),IFERROR(INDEX(States,MATCH($L200,Zip_Codes_asTEXT,0)),"Manually enter State")))</f>
        <v/>
      </c>
      <c r="L200" s="85" t="str">
        <f>IF('Census Input Tab'!$O231="NO","Missing Data",IF('Census Input Tab'!T231=1,IF('Census Input Tab'!O231="BLANK","BLANK",""),IF($W200="ZIP CODE NOT IN EV4","Manually enter Zip",$W200)))</f>
        <v/>
      </c>
      <c r="M200" s="85" t="str">
        <f>IF('Census Input Tab'!$O231="NO","Missing Data",IF('Census Input Tab'!T231=1,IF('Census Input Tab'!O231="BLANK","BLANK",""),IF($Y200="ZIP CODE NOT IN EV4","Manually enter Work Zip",$Y200)))</f>
        <v/>
      </c>
      <c r="N200" s="156" t="str">
        <f>IF('Census Input Tab'!$O231="NO","Missing Data",IF('Census Input Tab'!$T231=1,IF('Census Input Tab'!$O231="BLANK","BLANK",""),""))</f>
        <v/>
      </c>
      <c r="O200" s="85" t="str">
        <f>IF('Census Input Tab'!$O231="NO","Missing Data",IF('Census Input Tab'!$T231=1,IF('Census Input Tab'!$O231="BLANK","BLANK",""),""))</f>
        <v/>
      </c>
      <c r="P200" s="81" t="str">
        <f>IF('Census Input Tab'!$O231="NO","Missing Data",IF('Census Input Tab'!T231=1,IF('Census Input Tab'!O231="BLANK","BLANK",""),INDEX('SBMP Underwritten Census'!$S$19:$S$23,MATCH('Census Input Tab'!F231,'SBMP Underwritten Census'!$T$19:$T$23,0))))</f>
        <v/>
      </c>
      <c r="Q200" s="81" t="str">
        <f>IF('Census Input Tab'!$O231="NO","Missing Data",IF('Census Input Tab'!T231=1,IF('Census Input Tab'!O231="BLANK","BLANK",""),IF(AND('Census Input Tab'!G231="",'Census Input Tab'!$O231="YES"),"",INDEX('SBMP Underwritten Census'!$S$27:$S$31,MATCH('Census Input Tab'!G231,'SBMP Underwritten Census'!$T$27:$T$31,0)))))</f>
        <v/>
      </c>
      <c r="V200" s="111">
        <f>IF('Census Input Tab'!O231&lt;&gt;"YES",0,1*'Census Input Tab'!$C231)</f>
        <v>0</v>
      </c>
      <c r="W200" s="111" t="str">
        <f t="shared" si="6"/>
        <v/>
      </c>
      <c r="X200" s="111">
        <f>IF('Census Input Tab'!O231&lt;&gt;"YES",0,1*'Census Input Tab'!J231)</f>
        <v>0</v>
      </c>
      <c r="Y200" s="111" t="str">
        <f t="shared" si="7"/>
        <v/>
      </c>
    </row>
    <row r="201" spans="1:25">
      <c r="A201" s="81" t="str">
        <f>IF('Census Input Tab'!$O232="NO","Missing Data",IF('Census Input Tab'!$T232=1,IF('Census Input Tab'!$O232="BLANK","BLANK",""),INDEX($S$3:$S$5,MATCH('Census Input Tab'!H232,$T$3:$T$5,0))))</f>
        <v/>
      </c>
      <c r="B201" s="81" t="str">
        <f>IF('Census Input Tab'!$O232="NO","Missing Data",IF('Census Input Tab'!$T232=1,IF('Census Input Tab'!$O232="BLANK","BLANK",""),IF('Census Input Tab'!I232="St Con","COBRA",IF('Census Input Tab'!I232="","",'Census Input Tab'!I232))))</f>
        <v/>
      </c>
      <c r="C201" s="81" t="str">
        <f>IF('Census Input Tab'!$O232="NO","Missing Data",IF('Census Input Tab'!$T232=1,IF('Census Input Tab'!$O232="BLANK","BLANK",""),'Census Input Tab'!B232))</f>
        <v/>
      </c>
      <c r="D201" s="81" t="str">
        <f>IF('Census Input Tab'!$O232="NO","Missing Data",IF('Census Input Tab'!$T232=1,IF('Census Input Tab'!$O232="BLANK","BLANK",""),'Census Input Tab'!A232))</f>
        <v/>
      </c>
      <c r="E201" s="85" t="str">
        <f>IF('Census Input Tab'!$O232="NO","Missing Data",IF('Census Input Tab'!$T232=1,IF('Census Input Tab'!$O232="BLANK","BLANK",""),""))</f>
        <v/>
      </c>
      <c r="F201" s="83" t="str">
        <f>IF('Census Input Tab'!$O232="NO","Missing Data",IF('Census Input Tab'!T232=1,IF('Census Input Tab'!O232="BLANK","BLANK",""),'Census Input Tab'!D232))</f>
        <v/>
      </c>
      <c r="G201" s="81" t="str">
        <f>IF('Census Input Tab'!$O232="NO","Missing Data",IF('Census Input Tab'!T232=1,IF('Census Input Tab'!O232="BLANK","BLANK",""),'Census Input Tab'!E232))</f>
        <v/>
      </c>
      <c r="H201" s="85" t="str">
        <f>IF('Census Input Tab'!$O232="NO","Missing Data",IF('Census Input Tab'!$T232=1,IF('Census Input Tab'!$O232="BLANK","BLANK",""),""))</f>
        <v/>
      </c>
      <c r="I201" s="85" t="str">
        <f>IF('Census Input Tab'!$O232="NO","Missing Data",IF('Census Input Tab'!$T232=1,IF('Census Input Tab'!$O232="BLANK","BLANK",""),""))</f>
        <v/>
      </c>
      <c r="J201" s="85" t="str">
        <f>IF('Census Input Tab'!$O232="NO","Missing Data",IF('Census Input Tab'!$T232=1,IF('Census Input Tab'!$O232="BLANK","BLANK",""),""))</f>
        <v/>
      </c>
      <c r="K201" s="114" t="str">
        <f>IF('Census Input Tab'!$O232="NO","Missing Data",IF(OR($L201="",$L201="BLANK"),IF('Census Input Tab'!O232="BLANK","BLANK",""),IFERROR(INDEX(States,MATCH($L201,Zip_Codes_asTEXT,0)),"Manually enter State")))</f>
        <v/>
      </c>
      <c r="L201" s="85" t="str">
        <f>IF('Census Input Tab'!$O232="NO","Missing Data",IF('Census Input Tab'!T232=1,IF('Census Input Tab'!O232="BLANK","BLANK",""),IF($W201="ZIP CODE NOT IN EV4","Manually enter Zip",$W201)))</f>
        <v/>
      </c>
      <c r="M201" s="85" t="str">
        <f>IF('Census Input Tab'!$O232="NO","Missing Data",IF('Census Input Tab'!T232=1,IF('Census Input Tab'!O232="BLANK","BLANK",""),IF($Y201="ZIP CODE NOT IN EV4","Manually enter Work Zip",$Y201)))</f>
        <v/>
      </c>
      <c r="N201" s="156" t="str">
        <f>IF('Census Input Tab'!$O232="NO","Missing Data",IF('Census Input Tab'!$T232=1,IF('Census Input Tab'!$O232="BLANK","BLANK",""),""))</f>
        <v/>
      </c>
      <c r="O201" s="85" t="str">
        <f>IF('Census Input Tab'!$O232="NO","Missing Data",IF('Census Input Tab'!$T232=1,IF('Census Input Tab'!$O232="BLANK","BLANK",""),""))</f>
        <v/>
      </c>
      <c r="P201" s="81" t="str">
        <f>IF('Census Input Tab'!$O232="NO","Missing Data",IF('Census Input Tab'!T232=1,IF('Census Input Tab'!O232="BLANK","BLANK",""),INDEX('SBMP Underwritten Census'!$S$19:$S$23,MATCH('Census Input Tab'!F232,'SBMP Underwritten Census'!$T$19:$T$23,0))))</f>
        <v/>
      </c>
      <c r="Q201" s="81" t="str">
        <f>IF('Census Input Tab'!$O232="NO","Missing Data",IF('Census Input Tab'!T232=1,IF('Census Input Tab'!O232="BLANK","BLANK",""),IF(AND('Census Input Tab'!G232="",'Census Input Tab'!$O232="YES"),"",INDEX('SBMP Underwritten Census'!$S$27:$S$31,MATCH('Census Input Tab'!G232,'SBMP Underwritten Census'!$T$27:$T$31,0)))))</f>
        <v/>
      </c>
      <c r="V201" s="111">
        <f>IF('Census Input Tab'!O232&lt;&gt;"YES",0,1*'Census Input Tab'!$C232)</f>
        <v>0</v>
      </c>
      <c r="W201" s="111" t="str">
        <f t="shared" si="6"/>
        <v/>
      </c>
      <c r="X201" s="111">
        <f>IF('Census Input Tab'!O232&lt;&gt;"YES",0,1*'Census Input Tab'!J232)</f>
        <v>0</v>
      </c>
      <c r="Y201" s="111" t="str">
        <f t="shared" si="7"/>
        <v/>
      </c>
    </row>
    <row r="202" spans="1:25">
      <c r="A202" s="81" t="str">
        <f>IF('Census Input Tab'!$O233="NO","Missing Data",IF('Census Input Tab'!$T233=1,IF('Census Input Tab'!$O233="BLANK","BLANK",""),INDEX($S$3:$S$5,MATCH('Census Input Tab'!H233,$T$3:$T$5,0))))</f>
        <v/>
      </c>
      <c r="B202" s="81" t="str">
        <f>IF('Census Input Tab'!$O233="NO","Missing Data",IF('Census Input Tab'!$T233=1,IF('Census Input Tab'!$O233="BLANK","BLANK",""),IF('Census Input Tab'!I233="St Con","COBRA",IF('Census Input Tab'!I233="","",'Census Input Tab'!I233))))</f>
        <v/>
      </c>
      <c r="C202" s="81" t="str">
        <f>IF('Census Input Tab'!$O233="NO","Missing Data",IF('Census Input Tab'!$T233=1,IF('Census Input Tab'!$O233="BLANK","BLANK",""),'Census Input Tab'!B233))</f>
        <v/>
      </c>
      <c r="D202" s="81" t="str">
        <f>IF('Census Input Tab'!$O233="NO","Missing Data",IF('Census Input Tab'!$T233=1,IF('Census Input Tab'!$O233="BLANK","BLANK",""),'Census Input Tab'!A233))</f>
        <v/>
      </c>
      <c r="E202" s="85" t="str">
        <f>IF('Census Input Tab'!$O233="NO","Missing Data",IF('Census Input Tab'!$T233=1,IF('Census Input Tab'!$O233="BLANK","BLANK",""),""))</f>
        <v/>
      </c>
      <c r="F202" s="83" t="str">
        <f>IF('Census Input Tab'!$O233="NO","Missing Data",IF('Census Input Tab'!T233=1,IF('Census Input Tab'!O233="BLANK","BLANK",""),'Census Input Tab'!D233))</f>
        <v/>
      </c>
      <c r="G202" s="81" t="str">
        <f>IF('Census Input Tab'!$O233="NO","Missing Data",IF('Census Input Tab'!T233=1,IF('Census Input Tab'!O233="BLANK","BLANK",""),'Census Input Tab'!E233))</f>
        <v/>
      </c>
      <c r="H202" s="85" t="str">
        <f>IF('Census Input Tab'!$O233="NO","Missing Data",IF('Census Input Tab'!$T233=1,IF('Census Input Tab'!$O233="BLANK","BLANK",""),""))</f>
        <v/>
      </c>
      <c r="I202" s="85" t="str">
        <f>IF('Census Input Tab'!$O233="NO","Missing Data",IF('Census Input Tab'!$T233=1,IF('Census Input Tab'!$O233="BLANK","BLANK",""),""))</f>
        <v/>
      </c>
      <c r="J202" s="85" t="str">
        <f>IF('Census Input Tab'!$O233="NO","Missing Data",IF('Census Input Tab'!$T233=1,IF('Census Input Tab'!$O233="BLANK","BLANK",""),""))</f>
        <v/>
      </c>
      <c r="K202" s="114" t="str">
        <f>IF('Census Input Tab'!$O233="NO","Missing Data",IF(OR($L202="",$L202="BLANK"),IF('Census Input Tab'!O233="BLANK","BLANK",""),IFERROR(INDEX(States,MATCH($L202,Zip_Codes_asTEXT,0)),"Manually enter State")))</f>
        <v/>
      </c>
      <c r="L202" s="85" t="str">
        <f>IF('Census Input Tab'!$O233="NO","Missing Data",IF('Census Input Tab'!T233=1,IF('Census Input Tab'!O233="BLANK","BLANK",""),IF($W202="ZIP CODE NOT IN EV4","Manually enter Zip",$W202)))</f>
        <v/>
      </c>
      <c r="M202" s="85" t="str">
        <f>IF('Census Input Tab'!$O233="NO","Missing Data",IF('Census Input Tab'!T233=1,IF('Census Input Tab'!O233="BLANK","BLANK",""),IF($Y202="ZIP CODE NOT IN EV4","Manually enter Work Zip",$Y202)))</f>
        <v/>
      </c>
      <c r="N202" s="156" t="str">
        <f>IF('Census Input Tab'!$O233="NO","Missing Data",IF('Census Input Tab'!$T233=1,IF('Census Input Tab'!$O233="BLANK","BLANK",""),""))</f>
        <v/>
      </c>
      <c r="O202" s="85" t="str">
        <f>IF('Census Input Tab'!$O233="NO","Missing Data",IF('Census Input Tab'!$T233=1,IF('Census Input Tab'!$O233="BLANK","BLANK",""),""))</f>
        <v/>
      </c>
      <c r="P202" s="81" t="str">
        <f>IF('Census Input Tab'!$O233="NO","Missing Data",IF('Census Input Tab'!T233=1,IF('Census Input Tab'!O233="BLANK","BLANK",""),INDEX('SBMP Underwritten Census'!$S$19:$S$23,MATCH('Census Input Tab'!F233,'SBMP Underwritten Census'!$T$19:$T$23,0))))</f>
        <v/>
      </c>
      <c r="Q202" s="81" t="str">
        <f>IF('Census Input Tab'!$O233="NO","Missing Data",IF('Census Input Tab'!T233=1,IF('Census Input Tab'!O233="BLANK","BLANK",""),IF(AND('Census Input Tab'!G233="",'Census Input Tab'!$O233="YES"),"",INDEX('SBMP Underwritten Census'!$S$27:$S$31,MATCH('Census Input Tab'!G233,'SBMP Underwritten Census'!$T$27:$T$31,0)))))</f>
        <v/>
      </c>
      <c r="V202" s="111">
        <f>IF('Census Input Tab'!O233&lt;&gt;"YES",0,1*'Census Input Tab'!$C233)</f>
        <v>0</v>
      </c>
      <c r="W202" s="111" t="str">
        <f t="shared" si="6"/>
        <v/>
      </c>
      <c r="X202" s="111">
        <f>IF('Census Input Tab'!O233&lt;&gt;"YES",0,1*'Census Input Tab'!J233)</f>
        <v>0</v>
      </c>
      <c r="Y202" s="111" t="str">
        <f t="shared" si="7"/>
        <v/>
      </c>
    </row>
    <row r="203" spans="1:25">
      <c r="A203" s="81" t="str">
        <f>IF('Census Input Tab'!$O234="NO","Missing Data",IF('Census Input Tab'!$T234=1,IF('Census Input Tab'!$O234="BLANK","BLANK",""),INDEX($S$3:$S$5,MATCH('Census Input Tab'!H234,$T$3:$T$5,0))))</f>
        <v/>
      </c>
      <c r="B203" s="81" t="str">
        <f>IF('Census Input Tab'!$O234="NO","Missing Data",IF('Census Input Tab'!$T234=1,IF('Census Input Tab'!$O234="BLANK","BLANK",""),IF('Census Input Tab'!I234="St Con","COBRA",IF('Census Input Tab'!I234="","",'Census Input Tab'!I234))))</f>
        <v/>
      </c>
      <c r="C203" s="81" t="str">
        <f>IF('Census Input Tab'!$O234="NO","Missing Data",IF('Census Input Tab'!$T234=1,IF('Census Input Tab'!$O234="BLANK","BLANK",""),'Census Input Tab'!B234))</f>
        <v/>
      </c>
      <c r="D203" s="81" t="str">
        <f>IF('Census Input Tab'!$O234="NO","Missing Data",IF('Census Input Tab'!$T234=1,IF('Census Input Tab'!$O234="BLANK","BLANK",""),'Census Input Tab'!A234))</f>
        <v/>
      </c>
      <c r="E203" s="85" t="str">
        <f>IF('Census Input Tab'!$O234="NO","Missing Data",IF('Census Input Tab'!$T234=1,IF('Census Input Tab'!$O234="BLANK","BLANK",""),""))</f>
        <v/>
      </c>
      <c r="F203" s="83" t="str">
        <f>IF('Census Input Tab'!$O234="NO","Missing Data",IF('Census Input Tab'!T234=1,IF('Census Input Tab'!O234="BLANK","BLANK",""),'Census Input Tab'!D234))</f>
        <v/>
      </c>
      <c r="G203" s="81" t="str">
        <f>IF('Census Input Tab'!$O234="NO","Missing Data",IF('Census Input Tab'!T234=1,IF('Census Input Tab'!O234="BLANK","BLANK",""),'Census Input Tab'!E234))</f>
        <v/>
      </c>
      <c r="H203" s="85" t="str">
        <f>IF('Census Input Tab'!$O234="NO","Missing Data",IF('Census Input Tab'!$T234=1,IF('Census Input Tab'!$O234="BLANK","BLANK",""),""))</f>
        <v/>
      </c>
      <c r="I203" s="85" t="str">
        <f>IF('Census Input Tab'!$O234="NO","Missing Data",IF('Census Input Tab'!$T234=1,IF('Census Input Tab'!$O234="BLANK","BLANK",""),""))</f>
        <v/>
      </c>
      <c r="J203" s="85" t="str">
        <f>IF('Census Input Tab'!$O234="NO","Missing Data",IF('Census Input Tab'!$T234=1,IF('Census Input Tab'!$O234="BLANK","BLANK",""),""))</f>
        <v/>
      </c>
      <c r="K203" s="114" t="str">
        <f>IF('Census Input Tab'!$O234="NO","Missing Data",IF(OR($L203="",$L203="BLANK"),IF('Census Input Tab'!O234="BLANK","BLANK",""),IFERROR(INDEX(States,MATCH($L203,Zip_Codes_asTEXT,0)),"Manually enter State")))</f>
        <v/>
      </c>
      <c r="L203" s="85" t="str">
        <f>IF('Census Input Tab'!$O234="NO","Missing Data",IF('Census Input Tab'!T234=1,IF('Census Input Tab'!O234="BLANK","BLANK",""),IF($W203="ZIP CODE NOT IN EV4","Manually enter Zip",$W203)))</f>
        <v/>
      </c>
      <c r="M203" s="85" t="str">
        <f>IF('Census Input Tab'!$O234="NO","Missing Data",IF('Census Input Tab'!T234=1,IF('Census Input Tab'!O234="BLANK","BLANK",""),IF($Y203="ZIP CODE NOT IN EV4","Manually enter Work Zip",$Y203)))</f>
        <v/>
      </c>
      <c r="N203" s="156" t="str">
        <f>IF('Census Input Tab'!$O234="NO","Missing Data",IF('Census Input Tab'!$T234=1,IF('Census Input Tab'!$O234="BLANK","BLANK",""),""))</f>
        <v/>
      </c>
      <c r="O203" s="85" t="str">
        <f>IF('Census Input Tab'!$O234="NO","Missing Data",IF('Census Input Tab'!$T234=1,IF('Census Input Tab'!$O234="BLANK","BLANK",""),""))</f>
        <v/>
      </c>
      <c r="P203" s="81" t="str">
        <f>IF('Census Input Tab'!$O234="NO","Missing Data",IF('Census Input Tab'!T234=1,IF('Census Input Tab'!O234="BLANK","BLANK",""),INDEX('SBMP Underwritten Census'!$S$19:$S$23,MATCH('Census Input Tab'!F234,'SBMP Underwritten Census'!$T$19:$T$23,0))))</f>
        <v/>
      </c>
      <c r="Q203" s="81" t="str">
        <f>IF('Census Input Tab'!$O234="NO","Missing Data",IF('Census Input Tab'!T234=1,IF('Census Input Tab'!O234="BLANK","BLANK",""),IF(AND('Census Input Tab'!G234="",'Census Input Tab'!$O234="YES"),"",INDEX('SBMP Underwritten Census'!$S$27:$S$31,MATCH('Census Input Tab'!G234,'SBMP Underwritten Census'!$T$27:$T$31,0)))))</f>
        <v/>
      </c>
      <c r="V203" s="111">
        <f>IF('Census Input Tab'!O234&lt;&gt;"YES",0,1*'Census Input Tab'!$C234)</f>
        <v>0</v>
      </c>
      <c r="W203" s="111" t="str">
        <f t="shared" si="6"/>
        <v/>
      </c>
      <c r="X203" s="111">
        <f>IF('Census Input Tab'!O234&lt;&gt;"YES",0,1*'Census Input Tab'!J234)</f>
        <v>0</v>
      </c>
      <c r="Y203" s="111" t="str">
        <f t="shared" si="7"/>
        <v/>
      </c>
    </row>
    <row r="204" spans="1:25">
      <c r="A204" s="81" t="str">
        <f>IF('Census Input Tab'!$O235="NO","Missing Data",IF('Census Input Tab'!$T235=1,IF('Census Input Tab'!$O235="BLANK","BLANK",""),INDEX($S$3:$S$5,MATCH('Census Input Tab'!H235,$T$3:$T$5,0))))</f>
        <v/>
      </c>
      <c r="B204" s="81" t="str">
        <f>IF('Census Input Tab'!$O235="NO","Missing Data",IF('Census Input Tab'!$T235=1,IF('Census Input Tab'!$O235="BLANK","BLANK",""),IF('Census Input Tab'!I235="St Con","COBRA",IF('Census Input Tab'!I235="","",'Census Input Tab'!I235))))</f>
        <v/>
      </c>
      <c r="C204" s="81" t="str">
        <f>IF('Census Input Tab'!$O235="NO","Missing Data",IF('Census Input Tab'!$T235=1,IF('Census Input Tab'!$O235="BLANK","BLANK",""),'Census Input Tab'!B235))</f>
        <v/>
      </c>
      <c r="D204" s="81" t="str">
        <f>IF('Census Input Tab'!$O235="NO","Missing Data",IF('Census Input Tab'!$T235=1,IF('Census Input Tab'!$O235="BLANK","BLANK",""),'Census Input Tab'!A235))</f>
        <v/>
      </c>
      <c r="E204" s="85" t="str">
        <f>IF('Census Input Tab'!$O235="NO","Missing Data",IF('Census Input Tab'!$T235=1,IF('Census Input Tab'!$O235="BLANK","BLANK",""),""))</f>
        <v/>
      </c>
      <c r="F204" s="83" t="str">
        <f>IF('Census Input Tab'!$O235="NO","Missing Data",IF('Census Input Tab'!T235=1,IF('Census Input Tab'!O235="BLANK","BLANK",""),'Census Input Tab'!D235))</f>
        <v/>
      </c>
      <c r="G204" s="81" t="str">
        <f>IF('Census Input Tab'!$O235="NO","Missing Data",IF('Census Input Tab'!T235=1,IF('Census Input Tab'!O235="BLANK","BLANK",""),'Census Input Tab'!E235))</f>
        <v/>
      </c>
      <c r="H204" s="85" t="str">
        <f>IF('Census Input Tab'!$O235="NO","Missing Data",IF('Census Input Tab'!$T235=1,IF('Census Input Tab'!$O235="BLANK","BLANK",""),""))</f>
        <v/>
      </c>
      <c r="I204" s="85" t="str">
        <f>IF('Census Input Tab'!$O235="NO","Missing Data",IF('Census Input Tab'!$T235=1,IF('Census Input Tab'!$O235="BLANK","BLANK",""),""))</f>
        <v/>
      </c>
      <c r="J204" s="85" t="str">
        <f>IF('Census Input Tab'!$O235="NO","Missing Data",IF('Census Input Tab'!$T235=1,IF('Census Input Tab'!$O235="BLANK","BLANK",""),""))</f>
        <v/>
      </c>
      <c r="K204" s="114" t="str">
        <f>IF('Census Input Tab'!$O235="NO","Missing Data",IF(OR($L204="",$L204="BLANK"),IF('Census Input Tab'!O235="BLANK","BLANK",""),IFERROR(INDEX(States,MATCH($L204,Zip_Codes_asTEXT,0)),"Manually enter State")))</f>
        <v/>
      </c>
      <c r="L204" s="85" t="str">
        <f>IF('Census Input Tab'!$O235="NO","Missing Data",IF('Census Input Tab'!T235=1,IF('Census Input Tab'!O235="BLANK","BLANK",""),IF($W204="ZIP CODE NOT IN EV4","Manually enter Zip",$W204)))</f>
        <v/>
      </c>
      <c r="M204" s="85" t="str">
        <f>IF('Census Input Tab'!$O235="NO","Missing Data",IF('Census Input Tab'!T235=1,IF('Census Input Tab'!O235="BLANK","BLANK",""),IF($Y204="ZIP CODE NOT IN EV4","Manually enter Work Zip",$Y204)))</f>
        <v/>
      </c>
      <c r="N204" s="156" t="str">
        <f>IF('Census Input Tab'!$O235="NO","Missing Data",IF('Census Input Tab'!$T235=1,IF('Census Input Tab'!$O235="BLANK","BLANK",""),""))</f>
        <v/>
      </c>
      <c r="O204" s="85" t="str">
        <f>IF('Census Input Tab'!$O235="NO","Missing Data",IF('Census Input Tab'!$T235=1,IF('Census Input Tab'!$O235="BLANK","BLANK",""),""))</f>
        <v/>
      </c>
      <c r="P204" s="81" t="str">
        <f>IF('Census Input Tab'!$O235="NO","Missing Data",IF('Census Input Tab'!T235=1,IF('Census Input Tab'!O235="BLANK","BLANK",""),INDEX('SBMP Underwritten Census'!$S$19:$S$23,MATCH('Census Input Tab'!F235,'SBMP Underwritten Census'!$T$19:$T$23,0))))</f>
        <v/>
      </c>
      <c r="Q204" s="81" t="str">
        <f>IF('Census Input Tab'!$O235="NO","Missing Data",IF('Census Input Tab'!T235=1,IF('Census Input Tab'!O235="BLANK","BLANK",""),IF(AND('Census Input Tab'!G235="",'Census Input Tab'!$O235="YES"),"",INDEX('SBMP Underwritten Census'!$S$27:$S$31,MATCH('Census Input Tab'!G235,'SBMP Underwritten Census'!$T$27:$T$31,0)))))</f>
        <v/>
      </c>
      <c r="V204" s="111">
        <f>IF('Census Input Tab'!O235&lt;&gt;"YES",0,1*'Census Input Tab'!$C235)</f>
        <v>0</v>
      </c>
      <c r="W204" s="111" t="str">
        <f t="shared" si="6"/>
        <v/>
      </c>
      <c r="X204" s="111">
        <f>IF('Census Input Tab'!O235&lt;&gt;"YES",0,1*'Census Input Tab'!J235)</f>
        <v>0</v>
      </c>
      <c r="Y204" s="111" t="str">
        <f t="shared" si="7"/>
        <v/>
      </c>
    </row>
    <row r="205" spans="1:25">
      <c r="A205" s="81" t="str">
        <f>IF('Census Input Tab'!$O236="NO","Missing Data",IF('Census Input Tab'!$T236=1,IF('Census Input Tab'!$O236="BLANK","BLANK",""),INDEX($S$3:$S$5,MATCH('Census Input Tab'!H236,$T$3:$T$5,0))))</f>
        <v/>
      </c>
      <c r="B205" s="81" t="str">
        <f>IF('Census Input Tab'!$O236="NO","Missing Data",IF('Census Input Tab'!$T236=1,IF('Census Input Tab'!$O236="BLANK","BLANK",""),IF('Census Input Tab'!I236="St Con","COBRA",IF('Census Input Tab'!I236="","",'Census Input Tab'!I236))))</f>
        <v/>
      </c>
      <c r="C205" s="81" t="str">
        <f>IF('Census Input Tab'!$O236="NO","Missing Data",IF('Census Input Tab'!$T236=1,IF('Census Input Tab'!$O236="BLANK","BLANK",""),'Census Input Tab'!B236))</f>
        <v/>
      </c>
      <c r="D205" s="81" t="str">
        <f>IF('Census Input Tab'!$O236="NO","Missing Data",IF('Census Input Tab'!$T236=1,IF('Census Input Tab'!$O236="BLANK","BLANK",""),'Census Input Tab'!A236))</f>
        <v/>
      </c>
      <c r="E205" s="85" t="str">
        <f>IF('Census Input Tab'!$O236="NO","Missing Data",IF('Census Input Tab'!$T236=1,IF('Census Input Tab'!$O236="BLANK","BLANK",""),""))</f>
        <v/>
      </c>
      <c r="F205" s="83" t="str">
        <f>IF('Census Input Tab'!$O236="NO","Missing Data",IF('Census Input Tab'!T236=1,IF('Census Input Tab'!O236="BLANK","BLANK",""),'Census Input Tab'!D236))</f>
        <v/>
      </c>
      <c r="G205" s="81" t="str">
        <f>IF('Census Input Tab'!$O236="NO","Missing Data",IF('Census Input Tab'!T236=1,IF('Census Input Tab'!O236="BLANK","BLANK",""),'Census Input Tab'!E236))</f>
        <v/>
      </c>
      <c r="H205" s="85" t="str">
        <f>IF('Census Input Tab'!$O236="NO","Missing Data",IF('Census Input Tab'!$T236=1,IF('Census Input Tab'!$O236="BLANK","BLANK",""),""))</f>
        <v/>
      </c>
      <c r="I205" s="85" t="str">
        <f>IF('Census Input Tab'!$O236="NO","Missing Data",IF('Census Input Tab'!$T236=1,IF('Census Input Tab'!$O236="BLANK","BLANK",""),""))</f>
        <v/>
      </c>
      <c r="J205" s="85" t="str">
        <f>IF('Census Input Tab'!$O236="NO","Missing Data",IF('Census Input Tab'!$T236=1,IF('Census Input Tab'!$O236="BLANK","BLANK",""),""))</f>
        <v/>
      </c>
      <c r="K205" s="114" t="str">
        <f>IF('Census Input Tab'!$O236="NO","Missing Data",IF(OR($L205="",$L205="BLANK"),IF('Census Input Tab'!O236="BLANK","BLANK",""),IFERROR(INDEX(States,MATCH($L205,Zip_Codes_asTEXT,0)),"Manually enter State")))</f>
        <v/>
      </c>
      <c r="L205" s="85" t="str">
        <f>IF('Census Input Tab'!$O236="NO","Missing Data",IF('Census Input Tab'!T236=1,IF('Census Input Tab'!O236="BLANK","BLANK",""),IF($W205="ZIP CODE NOT IN EV4","Manually enter Zip",$W205)))</f>
        <v/>
      </c>
      <c r="M205" s="85" t="str">
        <f>IF('Census Input Tab'!$O236="NO","Missing Data",IF('Census Input Tab'!T236=1,IF('Census Input Tab'!O236="BLANK","BLANK",""),IF($Y205="ZIP CODE NOT IN EV4","Manually enter Work Zip",$Y205)))</f>
        <v/>
      </c>
      <c r="N205" s="156" t="str">
        <f>IF('Census Input Tab'!$O236="NO","Missing Data",IF('Census Input Tab'!$T236=1,IF('Census Input Tab'!$O236="BLANK","BLANK",""),""))</f>
        <v/>
      </c>
      <c r="O205" s="85" t="str">
        <f>IF('Census Input Tab'!$O236="NO","Missing Data",IF('Census Input Tab'!$T236=1,IF('Census Input Tab'!$O236="BLANK","BLANK",""),""))</f>
        <v/>
      </c>
      <c r="P205" s="81" t="str">
        <f>IF('Census Input Tab'!$O236="NO","Missing Data",IF('Census Input Tab'!T236=1,IF('Census Input Tab'!O236="BLANK","BLANK",""),INDEX('SBMP Underwritten Census'!$S$19:$S$23,MATCH('Census Input Tab'!F236,'SBMP Underwritten Census'!$T$19:$T$23,0))))</f>
        <v/>
      </c>
      <c r="Q205" s="81" t="str">
        <f>IF('Census Input Tab'!$O236="NO","Missing Data",IF('Census Input Tab'!T236=1,IF('Census Input Tab'!O236="BLANK","BLANK",""),IF(AND('Census Input Tab'!G236="",'Census Input Tab'!$O236="YES"),"",INDEX('SBMP Underwritten Census'!$S$27:$S$31,MATCH('Census Input Tab'!G236,'SBMP Underwritten Census'!$T$27:$T$31,0)))))</f>
        <v/>
      </c>
      <c r="V205" s="111">
        <f>IF('Census Input Tab'!O236&lt;&gt;"YES",0,1*'Census Input Tab'!$C236)</f>
        <v>0</v>
      </c>
      <c r="W205" s="111" t="str">
        <f t="shared" si="6"/>
        <v/>
      </c>
      <c r="X205" s="111">
        <f>IF('Census Input Tab'!O236&lt;&gt;"YES",0,1*'Census Input Tab'!J236)</f>
        <v>0</v>
      </c>
      <c r="Y205" s="111" t="str">
        <f t="shared" si="7"/>
        <v/>
      </c>
    </row>
    <row r="206" spans="1:25">
      <c r="A206" s="81" t="str">
        <f>IF('Census Input Tab'!$O237="NO","Missing Data",IF('Census Input Tab'!$T237=1,IF('Census Input Tab'!$O237="BLANK","BLANK",""),INDEX($S$3:$S$5,MATCH('Census Input Tab'!H237,$T$3:$T$5,0))))</f>
        <v/>
      </c>
      <c r="B206" s="81" t="str">
        <f>IF('Census Input Tab'!$O237="NO","Missing Data",IF('Census Input Tab'!$T237=1,IF('Census Input Tab'!$O237="BLANK","BLANK",""),IF('Census Input Tab'!I237="St Con","COBRA",IF('Census Input Tab'!I237="","",'Census Input Tab'!I237))))</f>
        <v/>
      </c>
      <c r="C206" s="81" t="str">
        <f>IF('Census Input Tab'!$O237="NO","Missing Data",IF('Census Input Tab'!$T237=1,IF('Census Input Tab'!$O237="BLANK","BLANK",""),'Census Input Tab'!B237))</f>
        <v/>
      </c>
      <c r="D206" s="81" t="str">
        <f>IF('Census Input Tab'!$O237="NO","Missing Data",IF('Census Input Tab'!$T237=1,IF('Census Input Tab'!$O237="BLANK","BLANK",""),'Census Input Tab'!A237))</f>
        <v/>
      </c>
      <c r="E206" s="85" t="str">
        <f>IF('Census Input Tab'!$O237="NO","Missing Data",IF('Census Input Tab'!$T237=1,IF('Census Input Tab'!$O237="BLANK","BLANK",""),""))</f>
        <v/>
      </c>
      <c r="F206" s="83" t="str">
        <f>IF('Census Input Tab'!$O237="NO","Missing Data",IF('Census Input Tab'!T237=1,IF('Census Input Tab'!O237="BLANK","BLANK",""),'Census Input Tab'!D237))</f>
        <v/>
      </c>
      <c r="G206" s="81" t="str">
        <f>IF('Census Input Tab'!$O237="NO","Missing Data",IF('Census Input Tab'!T237=1,IF('Census Input Tab'!O237="BLANK","BLANK",""),'Census Input Tab'!E237))</f>
        <v/>
      </c>
      <c r="H206" s="85" t="str">
        <f>IF('Census Input Tab'!$O237="NO","Missing Data",IF('Census Input Tab'!$T237=1,IF('Census Input Tab'!$O237="BLANK","BLANK",""),""))</f>
        <v/>
      </c>
      <c r="I206" s="85" t="str">
        <f>IF('Census Input Tab'!$O237="NO","Missing Data",IF('Census Input Tab'!$T237=1,IF('Census Input Tab'!$O237="BLANK","BLANK",""),""))</f>
        <v/>
      </c>
      <c r="J206" s="85" t="str">
        <f>IF('Census Input Tab'!$O237="NO","Missing Data",IF('Census Input Tab'!$T237=1,IF('Census Input Tab'!$O237="BLANK","BLANK",""),""))</f>
        <v/>
      </c>
      <c r="K206" s="114" t="str">
        <f>IF('Census Input Tab'!$O237="NO","Missing Data",IF(OR($L206="",$L206="BLANK"),IF('Census Input Tab'!O237="BLANK","BLANK",""),IFERROR(INDEX(States,MATCH($L206,Zip_Codes_asTEXT,0)),"Manually enter State")))</f>
        <v/>
      </c>
      <c r="L206" s="85" t="str">
        <f>IF('Census Input Tab'!$O237="NO","Missing Data",IF('Census Input Tab'!T237=1,IF('Census Input Tab'!O237="BLANK","BLANK",""),IF($W206="ZIP CODE NOT IN EV4","Manually enter Zip",$W206)))</f>
        <v/>
      </c>
      <c r="M206" s="85" t="str">
        <f>IF('Census Input Tab'!$O237="NO","Missing Data",IF('Census Input Tab'!T237=1,IF('Census Input Tab'!O237="BLANK","BLANK",""),IF($Y206="ZIP CODE NOT IN EV4","Manually enter Work Zip",$Y206)))</f>
        <v/>
      </c>
      <c r="N206" s="156" t="str">
        <f>IF('Census Input Tab'!$O237="NO","Missing Data",IF('Census Input Tab'!$T237=1,IF('Census Input Tab'!$O237="BLANK","BLANK",""),""))</f>
        <v/>
      </c>
      <c r="O206" s="85" t="str">
        <f>IF('Census Input Tab'!$O237="NO","Missing Data",IF('Census Input Tab'!$T237=1,IF('Census Input Tab'!$O237="BLANK","BLANK",""),""))</f>
        <v/>
      </c>
      <c r="P206" s="81" t="str">
        <f>IF('Census Input Tab'!$O237="NO","Missing Data",IF('Census Input Tab'!T237=1,IF('Census Input Tab'!O237="BLANK","BLANK",""),INDEX('SBMP Underwritten Census'!$S$19:$S$23,MATCH('Census Input Tab'!F237,'SBMP Underwritten Census'!$T$19:$T$23,0))))</f>
        <v/>
      </c>
      <c r="Q206" s="81" t="str">
        <f>IF('Census Input Tab'!$O237="NO","Missing Data",IF('Census Input Tab'!T237=1,IF('Census Input Tab'!O237="BLANK","BLANK",""),IF(AND('Census Input Tab'!G237="",'Census Input Tab'!$O237="YES"),"",INDEX('SBMP Underwritten Census'!$S$27:$S$31,MATCH('Census Input Tab'!G237,'SBMP Underwritten Census'!$T$27:$T$31,0)))))</f>
        <v/>
      </c>
      <c r="V206" s="111">
        <f>IF('Census Input Tab'!O237&lt;&gt;"YES",0,1*'Census Input Tab'!$C237)</f>
        <v>0</v>
      </c>
      <c r="W206" s="111" t="str">
        <f t="shared" si="6"/>
        <v/>
      </c>
      <c r="X206" s="111">
        <f>IF('Census Input Tab'!O237&lt;&gt;"YES",0,1*'Census Input Tab'!J237)</f>
        <v>0</v>
      </c>
      <c r="Y206" s="111" t="str">
        <f t="shared" si="7"/>
        <v/>
      </c>
    </row>
    <row r="207" spans="1:25">
      <c r="A207" s="81" t="str">
        <f>IF('Census Input Tab'!$O238="NO","Missing Data",IF('Census Input Tab'!$T238=1,IF('Census Input Tab'!$O238="BLANK","BLANK",""),INDEX($S$3:$S$5,MATCH('Census Input Tab'!H238,$T$3:$T$5,0))))</f>
        <v/>
      </c>
      <c r="B207" s="81" t="str">
        <f>IF('Census Input Tab'!$O238="NO","Missing Data",IF('Census Input Tab'!$T238=1,IF('Census Input Tab'!$O238="BLANK","BLANK",""),IF('Census Input Tab'!I238="St Con","COBRA",IF('Census Input Tab'!I238="","",'Census Input Tab'!I238))))</f>
        <v/>
      </c>
      <c r="C207" s="81" t="str">
        <f>IF('Census Input Tab'!$O238="NO","Missing Data",IF('Census Input Tab'!$T238=1,IF('Census Input Tab'!$O238="BLANK","BLANK",""),'Census Input Tab'!B238))</f>
        <v/>
      </c>
      <c r="D207" s="81" t="str">
        <f>IF('Census Input Tab'!$O238="NO","Missing Data",IF('Census Input Tab'!$T238=1,IF('Census Input Tab'!$O238="BLANK","BLANK",""),'Census Input Tab'!A238))</f>
        <v/>
      </c>
      <c r="E207" s="85" t="str">
        <f>IF('Census Input Tab'!$O238="NO","Missing Data",IF('Census Input Tab'!$T238=1,IF('Census Input Tab'!$O238="BLANK","BLANK",""),""))</f>
        <v/>
      </c>
      <c r="F207" s="83" t="str">
        <f>IF('Census Input Tab'!$O238="NO","Missing Data",IF('Census Input Tab'!T238=1,IF('Census Input Tab'!O238="BLANK","BLANK",""),'Census Input Tab'!D238))</f>
        <v/>
      </c>
      <c r="G207" s="81" t="str">
        <f>IF('Census Input Tab'!$O238="NO","Missing Data",IF('Census Input Tab'!T238=1,IF('Census Input Tab'!O238="BLANK","BLANK",""),'Census Input Tab'!E238))</f>
        <v/>
      </c>
      <c r="H207" s="85" t="str">
        <f>IF('Census Input Tab'!$O238="NO","Missing Data",IF('Census Input Tab'!$T238=1,IF('Census Input Tab'!$O238="BLANK","BLANK",""),""))</f>
        <v/>
      </c>
      <c r="I207" s="85" t="str">
        <f>IF('Census Input Tab'!$O238="NO","Missing Data",IF('Census Input Tab'!$T238=1,IF('Census Input Tab'!$O238="BLANK","BLANK",""),""))</f>
        <v/>
      </c>
      <c r="J207" s="85" t="str">
        <f>IF('Census Input Tab'!$O238="NO","Missing Data",IF('Census Input Tab'!$T238=1,IF('Census Input Tab'!$O238="BLANK","BLANK",""),""))</f>
        <v/>
      </c>
      <c r="K207" s="114" t="str">
        <f>IF('Census Input Tab'!$O238="NO","Missing Data",IF(OR($L207="",$L207="BLANK"),IF('Census Input Tab'!O238="BLANK","BLANK",""),IFERROR(INDEX(States,MATCH($L207,Zip_Codes_asTEXT,0)),"Manually enter State")))</f>
        <v/>
      </c>
      <c r="L207" s="85" t="str">
        <f>IF('Census Input Tab'!$O238="NO","Missing Data",IF('Census Input Tab'!T238=1,IF('Census Input Tab'!O238="BLANK","BLANK",""),IF($W207="ZIP CODE NOT IN EV4","Manually enter Zip",$W207)))</f>
        <v/>
      </c>
      <c r="M207" s="85" t="str">
        <f>IF('Census Input Tab'!$O238="NO","Missing Data",IF('Census Input Tab'!T238=1,IF('Census Input Tab'!O238="BLANK","BLANK",""),IF($Y207="ZIP CODE NOT IN EV4","Manually enter Work Zip",$Y207)))</f>
        <v/>
      </c>
      <c r="N207" s="156" t="str">
        <f>IF('Census Input Tab'!$O238="NO","Missing Data",IF('Census Input Tab'!$T238=1,IF('Census Input Tab'!$O238="BLANK","BLANK",""),""))</f>
        <v/>
      </c>
      <c r="O207" s="85" t="str">
        <f>IF('Census Input Tab'!$O238="NO","Missing Data",IF('Census Input Tab'!$T238=1,IF('Census Input Tab'!$O238="BLANK","BLANK",""),""))</f>
        <v/>
      </c>
      <c r="P207" s="81" t="str">
        <f>IF('Census Input Tab'!$O238="NO","Missing Data",IF('Census Input Tab'!T238=1,IF('Census Input Tab'!O238="BLANK","BLANK",""),INDEX('SBMP Underwritten Census'!$S$19:$S$23,MATCH('Census Input Tab'!F238,'SBMP Underwritten Census'!$T$19:$T$23,0))))</f>
        <v/>
      </c>
      <c r="Q207" s="81" t="str">
        <f>IF('Census Input Tab'!$O238="NO","Missing Data",IF('Census Input Tab'!T238=1,IF('Census Input Tab'!O238="BLANK","BLANK",""),IF(AND('Census Input Tab'!G238="",'Census Input Tab'!$O238="YES"),"",INDEX('SBMP Underwritten Census'!$S$27:$S$31,MATCH('Census Input Tab'!G238,'SBMP Underwritten Census'!$T$27:$T$31,0)))))</f>
        <v/>
      </c>
      <c r="V207" s="111">
        <f>IF('Census Input Tab'!O238&lt;&gt;"YES",0,1*'Census Input Tab'!$C238)</f>
        <v>0</v>
      </c>
      <c r="W207" s="111" t="str">
        <f t="shared" si="6"/>
        <v/>
      </c>
      <c r="X207" s="111">
        <f>IF('Census Input Tab'!O238&lt;&gt;"YES",0,1*'Census Input Tab'!J238)</f>
        <v>0</v>
      </c>
      <c r="Y207" s="111" t="str">
        <f t="shared" si="7"/>
        <v/>
      </c>
    </row>
    <row r="208" spans="1:25">
      <c r="A208" s="81" t="str">
        <f>IF('Census Input Tab'!$O239="NO","Missing Data",IF('Census Input Tab'!$T239=1,IF('Census Input Tab'!$O239="BLANK","BLANK",""),INDEX($S$3:$S$5,MATCH('Census Input Tab'!H239,$T$3:$T$5,0))))</f>
        <v/>
      </c>
      <c r="B208" s="81" t="str">
        <f>IF('Census Input Tab'!$O239="NO","Missing Data",IF('Census Input Tab'!$T239=1,IF('Census Input Tab'!$O239="BLANK","BLANK",""),IF('Census Input Tab'!I239="St Con","COBRA",IF('Census Input Tab'!I239="","",'Census Input Tab'!I239))))</f>
        <v/>
      </c>
      <c r="C208" s="81" t="str">
        <f>IF('Census Input Tab'!$O239="NO","Missing Data",IF('Census Input Tab'!$T239=1,IF('Census Input Tab'!$O239="BLANK","BLANK",""),'Census Input Tab'!B239))</f>
        <v/>
      </c>
      <c r="D208" s="81" t="str">
        <f>IF('Census Input Tab'!$O239="NO","Missing Data",IF('Census Input Tab'!$T239=1,IF('Census Input Tab'!$O239="BLANK","BLANK",""),'Census Input Tab'!A239))</f>
        <v/>
      </c>
      <c r="E208" s="85" t="str">
        <f>IF('Census Input Tab'!$O239="NO","Missing Data",IF('Census Input Tab'!$T239=1,IF('Census Input Tab'!$O239="BLANK","BLANK",""),""))</f>
        <v/>
      </c>
      <c r="F208" s="83" t="str">
        <f>IF('Census Input Tab'!$O239="NO","Missing Data",IF('Census Input Tab'!T239=1,IF('Census Input Tab'!O239="BLANK","BLANK",""),'Census Input Tab'!D239))</f>
        <v/>
      </c>
      <c r="G208" s="81" t="str">
        <f>IF('Census Input Tab'!$O239="NO","Missing Data",IF('Census Input Tab'!T239=1,IF('Census Input Tab'!O239="BLANK","BLANK",""),'Census Input Tab'!E239))</f>
        <v/>
      </c>
      <c r="H208" s="85" t="str">
        <f>IF('Census Input Tab'!$O239="NO","Missing Data",IF('Census Input Tab'!$T239=1,IF('Census Input Tab'!$O239="BLANK","BLANK",""),""))</f>
        <v/>
      </c>
      <c r="I208" s="85" t="str">
        <f>IF('Census Input Tab'!$O239="NO","Missing Data",IF('Census Input Tab'!$T239=1,IF('Census Input Tab'!$O239="BLANK","BLANK",""),""))</f>
        <v/>
      </c>
      <c r="J208" s="85" t="str">
        <f>IF('Census Input Tab'!$O239="NO","Missing Data",IF('Census Input Tab'!$T239=1,IF('Census Input Tab'!$O239="BLANK","BLANK",""),""))</f>
        <v/>
      </c>
      <c r="K208" s="114" t="str">
        <f>IF('Census Input Tab'!$O239="NO","Missing Data",IF(OR($L208="",$L208="BLANK"),IF('Census Input Tab'!O239="BLANK","BLANK",""),IFERROR(INDEX(States,MATCH($L208,Zip_Codes_asTEXT,0)),"Manually enter State")))</f>
        <v/>
      </c>
      <c r="L208" s="85" t="str">
        <f>IF('Census Input Tab'!$O239="NO","Missing Data",IF('Census Input Tab'!T239=1,IF('Census Input Tab'!O239="BLANK","BLANK",""),IF($W208="ZIP CODE NOT IN EV4","Manually enter Zip",$W208)))</f>
        <v/>
      </c>
      <c r="M208" s="85" t="str">
        <f>IF('Census Input Tab'!$O239="NO","Missing Data",IF('Census Input Tab'!T239=1,IF('Census Input Tab'!O239="BLANK","BLANK",""),IF($Y208="ZIP CODE NOT IN EV4","Manually enter Work Zip",$Y208)))</f>
        <v/>
      </c>
      <c r="N208" s="156" t="str">
        <f>IF('Census Input Tab'!$O239="NO","Missing Data",IF('Census Input Tab'!$T239=1,IF('Census Input Tab'!$O239="BLANK","BLANK",""),""))</f>
        <v/>
      </c>
      <c r="O208" s="85" t="str">
        <f>IF('Census Input Tab'!$O239="NO","Missing Data",IF('Census Input Tab'!$T239=1,IF('Census Input Tab'!$O239="BLANK","BLANK",""),""))</f>
        <v/>
      </c>
      <c r="P208" s="81" t="str">
        <f>IF('Census Input Tab'!$O239="NO","Missing Data",IF('Census Input Tab'!T239=1,IF('Census Input Tab'!O239="BLANK","BLANK",""),INDEX('SBMP Underwritten Census'!$S$19:$S$23,MATCH('Census Input Tab'!F239,'SBMP Underwritten Census'!$T$19:$T$23,0))))</f>
        <v/>
      </c>
      <c r="Q208" s="81" t="str">
        <f>IF('Census Input Tab'!$O239="NO","Missing Data",IF('Census Input Tab'!T239=1,IF('Census Input Tab'!O239="BLANK","BLANK",""),IF(AND('Census Input Tab'!G239="",'Census Input Tab'!$O239="YES"),"",INDEX('SBMP Underwritten Census'!$S$27:$S$31,MATCH('Census Input Tab'!G239,'SBMP Underwritten Census'!$T$27:$T$31,0)))))</f>
        <v/>
      </c>
      <c r="V208" s="111">
        <f>IF('Census Input Tab'!O239&lt;&gt;"YES",0,1*'Census Input Tab'!$C239)</f>
        <v>0</v>
      </c>
      <c r="W208" s="111" t="str">
        <f t="shared" si="6"/>
        <v/>
      </c>
      <c r="X208" s="111">
        <f>IF('Census Input Tab'!O239&lt;&gt;"YES",0,1*'Census Input Tab'!J239)</f>
        <v>0</v>
      </c>
      <c r="Y208" s="111" t="str">
        <f t="shared" si="7"/>
        <v/>
      </c>
    </row>
    <row r="209" spans="1:25">
      <c r="A209" s="81" t="str">
        <f>IF('Census Input Tab'!$O240="NO","Missing Data",IF('Census Input Tab'!$T240=1,IF('Census Input Tab'!$O240="BLANK","BLANK",""),INDEX($S$3:$S$5,MATCH('Census Input Tab'!H240,$T$3:$T$5,0))))</f>
        <v/>
      </c>
      <c r="B209" s="81" t="str">
        <f>IF('Census Input Tab'!$O240="NO","Missing Data",IF('Census Input Tab'!$T240=1,IF('Census Input Tab'!$O240="BLANK","BLANK",""),IF('Census Input Tab'!I240="St Con","COBRA",IF('Census Input Tab'!I240="","",'Census Input Tab'!I240))))</f>
        <v/>
      </c>
      <c r="C209" s="81" t="str">
        <f>IF('Census Input Tab'!$O240="NO","Missing Data",IF('Census Input Tab'!$T240=1,IF('Census Input Tab'!$O240="BLANK","BLANK",""),'Census Input Tab'!B240))</f>
        <v/>
      </c>
      <c r="D209" s="81" t="str">
        <f>IF('Census Input Tab'!$O240="NO","Missing Data",IF('Census Input Tab'!$T240=1,IF('Census Input Tab'!$O240="BLANK","BLANK",""),'Census Input Tab'!A240))</f>
        <v/>
      </c>
      <c r="E209" s="85" t="str">
        <f>IF('Census Input Tab'!$O240="NO","Missing Data",IF('Census Input Tab'!$T240=1,IF('Census Input Tab'!$O240="BLANK","BLANK",""),""))</f>
        <v/>
      </c>
      <c r="F209" s="83" t="str">
        <f>IF('Census Input Tab'!$O240="NO","Missing Data",IF('Census Input Tab'!T240=1,IF('Census Input Tab'!O240="BLANK","BLANK",""),'Census Input Tab'!D240))</f>
        <v/>
      </c>
      <c r="G209" s="81" t="str">
        <f>IF('Census Input Tab'!$O240="NO","Missing Data",IF('Census Input Tab'!T240=1,IF('Census Input Tab'!O240="BLANK","BLANK",""),'Census Input Tab'!E240))</f>
        <v/>
      </c>
      <c r="H209" s="85" t="str">
        <f>IF('Census Input Tab'!$O240="NO","Missing Data",IF('Census Input Tab'!$T240=1,IF('Census Input Tab'!$O240="BLANK","BLANK",""),""))</f>
        <v/>
      </c>
      <c r="I209" s="85" t="str">
        <f>IF('Census Input Tab'!$O240="NO","Missing Data",IF('Census Input Tab'!$T240=1,IF('Census Input Tab'!$O240="BLANK","BLANK",""),""))</f>
        <v/>
      </c>
      <c r="J209" s="85" t="str">
        <f>IF('Census Input Tab'!$O240="NO","Missing Data",IF('Census Input Tab'!$T240=1,IF('Census Input Tab'!$O240="BLANK","BLANK",""),""))</f>
        <v/>
      </c>
      <c r="K209" s="114" t="str">
        <f>IF('Census Input Tab'!$O240="NO","Missing Data",IF(OR($L209="",$L209="BLANK"),IF('Census Input Tab'!O240="BLANK","BLANK",""),IFERROR(INDEX(States,MATCH($L209,Zip_Codes_asTEXT,0)),"Manually enter State")))</f>
        <v/>
      </c>
      <c r="L209" s="85" t="str">
        <f>IF('Census Input Tab'!$O240="NO","Missing Data",IF('Census Input Tab'!T240=1,IF('Census Input Tab'!O240="BLANK","BLANK",""),IF($W209="ZIP CODE NOT IN EV4","Manually enter Zip",$W209)))</f>
        <v/>
      </c>
      <c r="M209" s="85" t="str">
        <f>IF('Census Input Tab'!$O240="NO","Missing Data",IF('Census Input Tab'!T240=1,IF('Census Input Tab'!O240="BLANK","BLANK",""),IF($Y209="ZIP CODE NOT IN EV4","Manually enter Work Zip",$Y209)))</f>
        <v/>
      </c>
      <c r="N209" s="156" t="str">
        <f>IF('Census Input Tab'!$O240="NO","Missing Data",IF('Census Input Tab'!$T240=1,IF('Census Input Tab'!$O240="BLANK","BLANK",""),""))</f>
        <v/>
      </c>
      <c r="O209" s="85" t="str">
        <f>IF('Census Input Tab'!$O240="NO","Missing Data",IF('Census Input Tab'!$T240=1,IF('Census Input Tab'!$O240="BLANK","BLANK",""),""))</f>
        <v/>
      </c>
      <c r="P209" s="81" t="str">
        <f>IF('Census Input Tab'!$O240="NO","Missing Data",IF('Census Input Tab'!T240=1,IF('Census Input Tab'!O240="BLANK","BLANK",""),INDEX('SBMP Underwritten Census'!$S$19:$S$23,MATCH('Census Input Tab'!F240,'SBMP Underwritten Census'!$T$19:$T$23,0))))</f>
        <v/>
      </c>
      <c r="Q209" s="81" t="str">
        <f>IF('Census Input Tab'!$O240="NO","Missing Data",IF('Census Input Tab'!T240=1,IF('Census Input Tab'!O240="BLANK","BLANK",""),IF(AND('Census Input Tab'!G240="",'Census Input Tab'!$O240="YES"),"",INDEX('SBMP Underwritten Census'!$S$27:$S$31,MATCH('Census Input Tab'!G240,'SBMP Underwritten Census'!$T$27:$T$31,0)))))</f>
        <v/>
      </c>
      <c r="V209" s="111">
        <f>IF('Census Input Tab'!O240&lt;&gt;"YES",0,1*'Census Input Tab'!$C240)</f>
        <v>0</v>
      </c>
      <c r="W209" s="111" t="str">
        <f t="shared" si="6"/>
        <v/>
      </c>
      <c r="X209" s="111">
        <f>IF('Census Input Tab'!O240&lt;&gt;"YES",0,1*'Census Input Tab'!J240)</f>
        <v>0</v>
      </c>
      <c r="Y209" s="111" t="str">
        <f t="shared" si="7"/>
        <v/>
      </c>
    </row>
    <row r="210" spans="1:25">
      <c r="A210" s="81" t="str">
        <f>IF('Census Input Tab'!$O241="NO","Missing Data",IF('Census Input Tab'!$T241=1,IF('Census Input Tab'!$O241="BLANK","BLANK",""),INDEX($S$3:$S$5,MATCH('Census Input Tab'!H241,$T$3:$T$5,0))))</f>
        <v/>
      </c>
      <c r="B210" s="81" t="str">
        <f>IF('Census Input Tab'!$O241="NO","Missing Data",IF('Census Input Tab'!$T241=1,IF('Census Input Tab'!$O241="BLANK","BLANK",""),IF('Census Input Tab'!I241="St Con","COBRA",IF('Census Input Tab'!I241="","",'Census Input Tab'!I241))))</f>
        <v/>
      </c>
      <c r="C210" s="81" t="str">
        <f>IF('Census Input Tab'!$O241="NO","Missing Data",IF('Census Input Tab'!$T241=1,IF('Census Input Tab'!$O241="BLANK","BLANK",""),'Census Input Tab'!B241))</f>
        <v/>
      </c>
      <c r="D210" s="81" t="str">
        <f>IF('Census Input Tab'!$O241="NO","Missing Data",IF('Census Input Tab'!$T241=1,IF('Census Input Tab'!$O241="BLANK","BLANK",""),'Census Input Tab'!A241))</f>
        <v/>
      </c>
      <c r="E210" s="85" t="str">
        <f>IF('Census Input Tab'!$O241="NO","Missing Data",IF('Census Input Tab'!$T241=1,IF('Census Input Tab'!$O241="BLANK","BLANK",""),""))</f>
        <v/>
      </c>
      <c r="F210" s="83" t="str">
        <f>IF('Census Input Tab'!$O241="NO","Missing Data",IF('Census Input Tab'!T241=1,IF('Census Input Tab'!O241="BLANK","BLANK",""),'Census Input Tab'!D241))</f>
        <v/>
      </c>
      <c r="G210" s="81" t="str">
        <f>IF('Census Input Tab'!$O241="NO","Missing Data",IF('Census Input Tab'!T241=1,IF('Census Input Tab'!O241="BLANK","BLANK",""),'Census Input Tab'!E241))</f>
        <v/>
      </c>
      <c r="H210" s="85" t="str">
        <f>IF('Census Input Tab'!$O241="NO","Missing Data",IF('Census Input Tab'!$T241=1,IF('Census Input Tab'!$O241="BLANK","BLANK",""),""))</f>
        <v/>
      </c>
      <c r="I210" s="85" t="str">
        <f>IF('Census Input Tab'!$O241="NO","Missing Data",IF('Census Input Tab'!$T241=1,IF('Census Input Tab'!$O241="BLANK","BLANK",""),""))</f>
        <v/>
      </c>
      <c r="J210" s="85" t="str">
        <f>IF('Census Input Tab'!$O241="NO","Missing Data",IF('Census Input Tab'!$T241=1,IF('Census Input Tab'!$O241="BLANK","BLANK",""),""))</f>
        <v/>
      </c>
      <c r="K210" s="114" t="str">
        <f>IF('Census Input Tab'!$O241="NO","Missing Data",IF(OR($L210="",$L210="BLANK"),IF('Census Input Tab'!O241="BLANK","BLANK",""),IFERROR(INDEX(States,MATCH($L210,Zip_Codes_asTEXT,0)),"Manually enter State")))</f>
        <v/>
      </c>
      <c r="L210" s="85" t="str">
        <f>IF('Census Input Tab'!$O241="NO","Missing Data",IF('Census Input Tab'!T241=1,IF('Census Input Tab'!O241="BLANK","BLANK",""),IF($W210="ZIP CODE NOT IN EV4","Manually enter Zip",$W210)))</f>
        <v/>
      </c>
      <c r="M210" s="85" t="str">
        <f>IF('Census Input Tab'!$O241="NO","Missing Data",IF('Census Input Tab'!T241=1,IF('Census Input Tab'!O241="BLANK","BLANK",""),IF($Y210="ZIP CODE NOT IN EV4","Manually enter Work Zip",$Y210)))</f>
        <v/>
      </c>
      <c r="N210" s="156" t="str">
        <f>IF('Census Input Tab'!$O241="NO","Missing Data",IF('Census Input Tab'!$T241=1,IF('Census Input Tab'!$O241="BLANK","BLANK",""),""))</f>
        <v/>
      </c>
      <c r="O210" s="85" t="str">
        <f>IF('Census Input Tab'!$O241="NO","Missing Data",IF('Census Input Tab'!$T241=1,IF('Census Input Tab'!$O241="BLANK","BLANK",""),""))</f>
        <v/>
      </c>
      <c r="P210" s="81" t="str">
        <f>IF('Census Input Tab'!$O241="NO","Missing Data",IF('Census Input Tab'!T241=1,IF('Census Input Tab'!O241="BLANK","BLANK",""),INDEX('SBMP Underwritten Census'!$S$19:$S$23,MATCH('Census Input Tab'!F241,'SBMP Underwritten Census'!$T$19:$T$23,0))))</f>
        <v/>
      </c>
      <c r="Q210" s="81" t="str">
        <f>IF('Census Input Tab'!$O241="NO","Missing Data",IF('Census Input Tab'!T241=1,IF('Census Input Tab'!O241="BLANK","BLANK",""),IF(AND('Census Input Tab'!G241="",'Census Input Tab'!$O241="YES"),"",INDEX('SBMP Underwritten Census'!$S$27:$S$31,MATCH('Census Input Tab'!G241,'SBMP Underwritten Census'!$T$27:$T$31,0)))))</f>
        <v/>
      </c>
      <c r="V210" s="111">
        <f>IF('Census Input Tab'!O241&lt;&gt;"YES",0,1*'Census Input Tab'!$C241)</f>
        <v>0</v>
      </c>
      <c r="W210" s="111" t="str">
        <f t="shared" si="6"/>
        <v/>
      </c>
      <c r="X210" s="111">
        <f>IF('Census Input Tab'!O241&lt;&gt;"YES",0,1*'Census Input Tab'!J241)</f>
        <v>0</v>
      </c>
      <c r="Y210" s="111" t="str">
        <f t="shared" si="7"/>
        <v/>
      </c>
    </row>
    <row r="211" spans="1:25">
      <c r="A211" s="81" t="str">
        <f>IF('Census Input Tab'!$O242="NO","Missing Data",IF('Census Input Tab'!$T242=1,IF('Census Input Tab'!$O242="BLANK","BLANK",""),INDEX($S$3:$S$5,MATCH('Census Input Tab'!H242,$T$3:$T$5,0))))</f>
        <v/>
      </c>
      <c r="B211" s="81" t="str">
        <f>IF('Census Input Tab'!$O242="NO","Missing Data",IF('Census Input Tab'!$T242=1,IF('Census Input Tab'!$O242="BLANK","BLANK",""),IF('Census Input Tab'!I242="St Con","COBRA",IF('Census Input Tab'!I242="","",'Census Input Tab'!I242))))</f>
        <v/>
      </c>
      <c r="C211" s="81" t="str">
        <f>IF('Census Input Tab'!$O242="NO","Missing Data",IF('Census Input Tab'!$T242=1,IF('Census Input Tab'!$O242="BLANK","BLANK",""),'Census Input Tab'!B242))</f>
        <v/>
      </c>
      <c r="D211" s="81" t="str">
        <f>IF('Census Input Tab'!$O242="NO","Missing Data",IF('Census Input Tab'!$T242=1,IF('Census Input Tab'!$O242="BLANK","BLANK",""),'Census Input Tab'!A242))</f>
        <v/>
      </c>
      <c r="E211" s="85" t="str">
        <f>IF('Census Input Tab'!$O242="NO","Missing Data",IF('Census Input Tab'!$T242=1,IF('Census Input Tab'!$O242="BLANK","BLANK",""),""))</f>
        <v/>
      </c>
      <c r="F211" s="83" t="str">
        <f>IF('Census Input Tab'!$O242="NO","Missing Data",IF('Census Input Tab'!T242=1,IF('Census Input Tab'!O242="BLANK","BLANK",""),'Census Input Tab'!D242))</f>
        <v/>
      </c>
      <c r="G211" s="81" t="str">
        <f>IF('Census Input Tab'!$O242="NO","Missing Data",IF('Census Input Tab'!T242=1,IF('Census Input Tab'!O242="BLANK","BLANK",""),'Census Input Tab'!E242))</f>
        <v/>
      </c>
      <c r="H211" s="85" t="str">
        <f>IF('Census Input Tab'!$O242="NO","Missing Data",IF('Census Input Tab'!$T242=1,IF('Census Input Tab'!$O242="BLANK","BLANK",""),""))</f>
        <v/>
      </c>
      <c r="I211" s="85" t="str">
        <f>IF('Census Input Tab'!$O242="NO","Missing Data",IF('Census Input Tab'!$T242=1,IF('Census Input Tab'!$O242="BLANK","BLANK",""),""))</f>
        <v/>
      </c>
      <c r="J211" s="85" t="str">
        <f>IF('Census Input Tab'!$O242="NO","Missing Data",IF('Census Input Tab'!$T242=1,IF('Census Input Tab'!$O242="BLANK","BLANK",""),""))</f>
        <v/>
      </c>
      <c r="K211" s="114" t="str">
        <f>IF('Census Input Tab'!$O242="NO","Missing Data",IF(OR($L211="",$L211="BLANK"),IF('Census Input Tab'!O242="BLANK","BLANK",""),IFERROR(INDEX(States,MATCH($L211,Zip_Codes_asTEXT,0)),"Manually enter State")))</f>
        <v/>
      </c>
      <c r="L211" s="85" t="str">
        <f>IF('Census Input Tab'!$O242="NO","Missing Data",IF('Census Input Tab'!T242=1,IF('Census Input Tab'!O242="BLANK","BLANK",""),IF($W211="ZIP CODE NOT IN EV4","Manually enter Zip",$W211)))</f>
        <v/>
      </c>
      <c r="M211" s="85" t="str">
        <f>IF('Census Input Tab'!$O242="NO","Missing Data",IF('Census Input Tab'!T242=1,IF('Census Input Tab'!O242="BLANK","BLANK",""),IF($Y211="ZIP CODE NOT IN EV4","Manually enter Work Zip",$Y211)))</f>
        <v/>
      </c>
      <c r="N211" s="156" t="str">
        <f>IF('Census Input Tab'!$O242="NO","Missing Data",IF('Census Input Tab'!$T242=1,IF('Census Input Tab'!$O242="BLANK","BLANK",""),""))</f>
        <v/>
      </c>
      <c r="O211" s="85" t="str">
        <f>IF('Census Input Tab'!$O242="NO","Missing Data",IF('Census Input Tab'!$T242=1,IF('Census Input Tab'!$O242="BLANK","BLANK",""),""))</f>
        <v/>
      </c>
      <c r="P211" s="81" t="str">
        <f>IF('Census Input Tab'!$O242="NO","Missing Data",IF('Census Input Tab'!T242=1,IF('Census Input Tab'!O242="BLANK","BLANK",""),INDEX('SBMP Underwritten Census'!$S$19:$S$23,MATCH('Census Input Tab'!F242,'SBMP Underwritten Census'!$T$19:$T$23,0))))</f>
        <v/>
      </c>
      <c r="Q211" s="81" t="str">
        <f>IF('Census Input Tab'!$O242="NO","Missing Data",IF('Census Input Tab'!T242=1,IF('Census Input Tab'!O242="BLANK","BLANK",""),IF(AND('Census Input Tab'!G242="",'Census Input Tab'!$O242="YES"),"",INDEX('SBMP Underwritten Census'!$S$27:$S$31,MATCH('Census Input Tab'!G242,'SBMP Underwritten Census'!$T$27:$T$31,0)))))</f>
        <v/>
      </c>
      <c r="V211" s="111">
        <f>IF('Census Input Tab'!O242&lt;&gt;"YES",0,1*'Census Input Tab'!$C242)</f>
        <v>0</v>
      </c>
      <c r="W211" s="111" t="str">
        <f t="shared" si="6"/>
        <v/>
      </c>
      <c r="X211" s="111">
        <f>IF('Census Input Tab'!O242&lt;&gt;"YES",0,1*'Census Input Tab'!J242)</f>
        <v>0</v>
      </c>
      <c r="Y211" s="111" t="str">
        <f t="shared" si="7"/>
        <v/>
      </c>
    </row>
    <row r="212" spans="1:25">
      <c r="A212" s="81" t="str">
        <f>IF('Census Input Tab'!$O243="NO","Missing Data",IF('Census Input Tab'!$T243=1,IF('Census Input Tab'!$O243="BLANK","BLANK",""),INDEX($S$3:$S$5,MATCH('Census Input Tab'!H243,$T$3:$T$5,0))))</f>
        <v/>
      </c>
      <c r="B212" s="81" t="str">
        <f>IF('Census Input Tab'!$O243="NO","Missing Data",IF('Census Input Tab'!$T243=1,IF('Census Input Tab'!$O243="BLANK","BLANK",""),IF('Census Input Tab'!I243="St Con","COBRA",IF('Census Input Tab'!I243="","",'Census Input Tab'!I243))))</f>
        <v/>
      </c>
      <c r="C212" s="81" t="str">
        <f>IF('Census Input Tab'!$O243="NO","Missing Data",IF('Census Input Tab'!$T243=1,IF('Census Input Tab'!$O243="BLANK","BLANK",""),'Census Input Tab'!B243))</f>
        <v/>
      </c>
      <c r="D212" s="81" t="str">
        <f>IF('Census Input Tab'!$O243="NO","Missing Data",IF('Census Input Tab'!$T243=1,IF('Census Input Tab'!$O243="BLANK","BLANK",""),'Census Input Tab'!A243))</f>
        <v/>
      </c>
      <c r="E212" s="85" t="str">
        <f>IF('Census Input Tab'!$O243="NO","Missing Data",IF('Census Input Tab'!$T243=1,IF('Census Input Tab'!$O243="BLANK","BLANK",""),""))</f>
        <v/>
      </c>
      <c r="F212" s="83" t="str">
        <f>IF('Census Input Tab'!$O243="NO","Missing Data",IF('Census Input Tab'!T243=1,IF('Census Input Tab'!O243="BLANK","BLANK",""),'Census Input Tab'!D243))</f>
        <v/>
      </c>
      <c r="G212" s="81" t="str">
        <f>IF('Census Input Tab'!$O243="NO","Missing Data",IF('Census Input Tab'!T243=1,IF('Census Input Tab'!O243="BLANK","BLANK",""),'Census Input Tab'!E243))</f>
        <v/>
      </c>
      <c r="H212" s="85" t="str">
        <f>IF('Census Input Tab'!$O243="NO","Missing Data",IF('Census Input Tab'!$T243=1,IF('Census Input Tab'!$O243="BLANK","BLANK",""),""))</f>
        <v/>
      </c>
      <c r="I212" s="85" t="str">
        <f>IF('Census Input Tab'!$O243="NO","Missing Data",IF('Census Input Tab'!$T243=1,IF('Census Input Tab'!$O243="BLANK","BLANK",""),""))</f>
        <v/>
      </c>
      <c r="J212" s="85" t="str">
        <f>IF('Census Input Tab'!$O243="NO","Missing Data",IF('Census Input Tab'!$T243=1,IF('Census Input Tab'!$O243="BLANK","BLANK",""),""))</f>
        <v/>
      </c>
      <c r="K212" s="114" t="str">
        <f>IF('Census Input Tab'!$O243="NO","Missing Data",IF(OR($L212="",$L212="BLANK"),IF('Census Input Tab'!O243="BLANK","BLANK",""),IFERROR(INDEX(States,MATCH($L212,Zip_Codes_asTEXT,0)),"Manually enter State")))</f>
        <v/>
      </c>
      <c r="L212" s="85" t="str">
        <f>IF('Census Input Tab'!$O243="NO","Missing Data",IF('Census Input Tab'!T243=1,IF('Census Input Tab'!O243="BLANK","BLANK",""),IF($W212="ZIP CODE NOT IN EV4","Manually enter Zip",$W212)))</f>
        <v/>
      </c>
      <c r="M212" s="85" t="str">
        <f>IF('Census Input Tab'!$O243="NO","Missing Data",IF('Census Input Tab'!T243=1,IF('Census Input Tab'!O243="BLANK","BLANK",""),IF($Y212="ZIP CODE NOT IN EV4","Manually enter Work Zip",$Y212)))</f>
        <v/>
      </c>
      <c r="N212" s="156" t="str">
        <f>IF('Census Input Tab'!$O243="NO","Missing Data",IF('Census Input Tab'!$T243=1,IF('Census Input Tab'!$O243="BLANK","BLANK",""),""))</f>
        <v/>
      </c>
      <c r="O212" s="85" t="str">
        <f>IF('Census Input Tab'!$O243="NO","Missing Data",IF('Census Input Tab'!$T243=1,IF('Census Input Tab'!$O243="BLANK","BLANK",""),""))</f>
        <v/>
      </c>
      <c r="P212" s="81" t="str">
        <f>IF('Census Input Tab'!$O243="NO","Missing Data",IF('Census Input Tab'!T243=1,IF('Census Input Tab'!O243="BLANK","BLANK",""),INDEX('SBMP Underwritten Census'!$S$19:$S$23,MATCH('Census Input Tab'!F243,'SBMP Underwritten Census'!$T$19:$T$23,0))))</f>
        <v/>
      </c>
      <c r="Q212" s="81" t="str">
        <f>IF('Census Input Tab'!$O243="NO","Missing Data",IF('Census Input Tab'!T243=1,IF('Census Input Tab'!O243="BLANK","BLANK",""),IF(AND('Census Input Tab'!G243="",'Census Input Tab'!$O243="YES"),"",INDEX('SBMP Underwritten Census'!$S$27:$S$31,MATCH('Census Input Tab'!G243,'SBMP Underwritten Census'!$T$27:$T$31,0)))))</f>
        <v/>
      </c>
      <c r="V212" s="111">
        <f>IF('Census Input Tab'!O243&lt;&gt;"YES",0,1*'Census Input Tab'!$C243)</f>
        <v>0</v>
      </c>
      <c r="W212" s="111" t="str">
        <f t="shared" si="6"/>
        <v/>
      </c>
      <c r="X212" s="111">
        <f>IF('Census Input Tab'!O243&lt;&gt;"YES",0,1*'Census Input Tab'!J243)</f>
        <v>0</v>
      </c>
      <c r="Y212" s="111" t="str">
        <f t="shared" si="7"/>
        <v/>
      </c>
    </row>
    <row r="213" spans="1:25">
      <c r="A213" s="81" t="str">
        <f>IF('Census Input Tab'!$O244="NO","Missing Data",IF('Census Input Tab'!$T244=1,IF('Census Input Tab'!$O244="BLANK","BLANK",""),INDEX($S$3:$S$5,MATCH('Census Input Tab'!H244,$T$3:$T$5,0))))</f>
        <v/>
      </c>
      <c r="B213" s="81" t="str">
        <f>IF('Census Input Tab'!$O244="NO","Missing Data",IF('Census Input Tab'!$T244=1,IF('Census Input Tab'!$O244="BLANK","BLANK",""),IF('Census Input Tab'!I244="St Con","COBRA",IF('Census Input Tab'!I244="","",'Census Input Tab'!I244))))</f>
        <v/>
      </c>
      <c r="C213" s="81" t="str">
        <f>IF('Census Input Tab'!$O244="NO","Missing Data",IF('Census Input Tab'!$T244=1,IF('Census Input Tab'!$O244="BLANK","BLANK",""),'Census Input Tab'!B244))</f>
        <v/>
      </c>
      <c r="D213" s="81" t="str">
        <f>IF('Census Input Tab'!$O244="NO","Missing Data",IF('Census Input Tab'!$T244=1,IF('Census Input Tab'!$O244="BLANK","BLANK",""),'Census Input Tab'!A244))</f>
        <v/>
      </c>
      <c r="E213" s="85" t="str">
        <f>IF('Census Input Tab'!$O244="NO","Missing Data",IF('Census Input Tab'!$T244=1,IF('Census Input Tab'!$O244="BLANK","BLANK",""),""))</f>
        <v/>
      </c>
      <c r="F213" s="83" t="str">
        <f>IF('Census Input Tab'!$O244="NO","Missing Data",IF('Census Input Tab'!T244=1,IF('Census Input Tab'!O244="BLANK","BLANK",""),'Census Input Tab'!D244))</f>
        <v/>
      </c>
      <c r="G213" s="81" t="str">
        <f>IF('Census Input Tab'!$O244="NO","Missing Data",IF('Census Input Tab'!T244=1,IF('Census Input Tab'!O244="BLANK","BLANK",""),'Census Input Tab'!E244))</f>
        <v/>
      </c>
      <c r="H213" s="85" t="str">
        <f>IF('Census Input Tab'!$O244="NO","Missing Data",IF('Census Input Tab'!$T244=1,IF('Census Input Tab'!$O244="BLANK","BLANK",""),""))</f>
        <v/>
      </c>
      <c r="I213" s="85" t="str">
        <f>IF('Census Input Tab'!$O244="NO","Missing Data",IF('Census Input Tab'!$T244=1,IF('Census Input Tab'!$O244="BLANK","BLANK",""),""))</f>
        <v/>
      </c>
      <c r="J213" s="85" t="str">
        <f>IF('Census Input Tab'!$O244="NO","Missing Data",IF('Census Input Tab'!$T244=1,IF('Census Input Tab'!$O244="BLANK","BLANK",""),""))</f>
        <v/>
      </c>
      <c r="K213" s="114" t="str">
        <f>IF('Census Input Tab'!$O244="NO","Missing Data",IF(OR($L213="",$L213="BLANK"),IF('Census Input Tab'!O244="BLANK","BLANK",""),IFERROR(INDEX(States,MATCH($L213,Zip_Codes_asTEXT,0)),"Manually enter State")))</f>
        <v/>
      </c>
      <c r="L213" s="85" t="str">
        <f>IF('Census Input Tab'!$O244="NO","Missing Data",IF('Census Input Tab'!T244=1,IF('Census Input Tab'!O244="BLANK","BLANK",""),IF($W213="ZIP CODE NOT IN EV4","Manually enter Zip",$W213)))</f>
        <v/>
      </c>
      <c r="M213" s="85" t="str">
        <f>IF('Census Input Tab'!$O244="NO","Missing Data",IF('Census Input Tab'!T244=1,IF('Census Input Tab'!O244="BLANK","BLANK",""),IF($Y213="ZIP CODE NOT IN EV4","Manually enter Work Zip",$Y213)))</f>
        <v/>
      </c>
      <c r="N213" s="156" t="str">
        <f>IF('Census Input Tab'!$O244="NO","Missing Data",IF('Census Input Tab'!$T244=1,IF('Census Input Tab'!$O244="BLANK","BLANK",""),""))</f>
        <v/>
      </c>
      <c r="O213" s="85" t="str">
        <f>IF('Census Input Tab'!$O244="NO","Missing Data",IF('Census Input Tab'!$T244=1,IF('Census Input Tab'!$O244="BLANK","BLANK",""),""))</f>
        <v/>
      </c>
      <c r="P213" s="81" t="str">
        <f>IF('Census Input Tab'!$O244="NO","Missing Data",IF('Census Input Tab'!T244=1,IF('Census Input Tab'!O244="BLANK","BLANK",""),INDEX('SBMP Underwritten Census'!$S$19:$S$23,MATCH('Census Input Tab'!F244,'SBMP Underwritten Census'!$T$19:$T$23,0))))</f>
        <v/>
      </c>
      <c r="Q213" s="81" t="str">
        <f>IF('Census Input Tab'!$O244="NO","Missing Data",IF('Census Input Tab'!T244=1,IF('Census Input Tab'!O244="BLANK","BLANK",""),IF(AND('Census Input Tab'!G244="",'Census Input Tab'!$O244="YES"),"",INDEX('SBMP Underwritten Census'!$S$27:$S$31,MATCH('Census Input Tab'!G244,'SBMP Underwritten Census'!$T$27:$T$31,0)))))</f>
        <v/>
      </c>
      <c r="V213" s="111">
        <f>IF('Census Input Tab'!O244&lt;&gt;"YES",0,1*'Census Input Tab'!$C244)</f>
        <v>0</v>
      </c>
      <c r="W213" s="111" t="str">
        <f t="shared" si="6"/>
        <v/>
      </c>
      <c r="X213" s="111">
        <f>IF('Census Input Tab'!O244&lt;&gt;"YES",0,1*'Census Input Tab'!J244)</f>
        <v>0</v>
      </c>
      <c r="Y213" s="111" t="str">
        <f t="shared" si="7"/>
        <v/>
      </c>
    </row>
    <row r="214" spans="1:25">
      <c r="A214" s="81" t="str">
        <f>IF('Census Input Tab'!$O245="NO","Missing Data",IF('Census Input Tab'!$T245=1,IF('Census Input Tab'!$O245="BLANK","BLANK",""),INDEX($S$3:$S$5,MATCH('Census Input Tab'!H245,$T$3:$T$5,0))))</f>
        <v/>
      </c>
      <c r="B214" s="81" t="str">
        <f>IF('Census Input Tab'!$O245="NO","Missing Data",IF('Census Input Tab'!$T245=1,IF('Census Input Tab'!$O245="BLANK","BLANK",""),IF('Census Input Tab'!I245="St Con","COBRA",IF('Census Input Tab'!I245="","",'Census Input Tab'!I245))))</f>
        <v/>
      </c>
      <c r="C214" s="81" t="str">
        <f>IF('Census Input Tab'!$O245="NO","Missing Data",IF('Census Input Tab'!$T245=1,IF('Census Input Tab'!$O245="BLANK","BLANK",""),'Census Input Tab'!B245))</f>
        <v/>
      </c>
      <c r="D214" s="81" t="str">
        <f>IF('Census Input Tab'!$O245="NO","Missing Data",IF('Census Input Tab'!$T245=1,IF('Census Input Tab'!$O245="BLANK","BLANK",""),'Census Input Tab'!A245))</f>
        <v/>
      </c>
      <c r="E214" s="85" t="str">
        <f>IF('Census Input Tab'!$O245="NO","Missing Data",IF('Census Input Tab'!$T245=1,IF('Census Input Tab'!$O245="BLANK","BLANK",""),""))</f>
        <v/>
      </c>
      <c r="F214" s="83" t="str">
        <f>IF('Census Input Tab'!$O245="NO","Missing Data",IF('Census Input Tab'!T245=1,IF('Census Input Tab'!O245="BLANK","BLANK",""),'Census Input Tab'!D245))</f>
        <v/>
      </c>
      <c r="G214" s="81" t="str">
        <f>IF('Census Input Tab'!$O245="NO","Missing Data",IF('Census Input Tab'!T245=1,IF('Census Input Tab'!O245="BLANK","BLANK",""),'Census Input Tab'!E245))</f>
        <v/>
      </c>
      <c r="H214" s="85" t="str">
        <f>IF('Census Input Tab'!$O245="NO","Missing Data",IF('Census Input Tab'!$T245=1,IF('Census Input Tab'!$O245="BLANK","BLANK",""),""))</f>
        <v/>
      </c>
      <c r="I214" s="85" t="str">
        <f>IF('Census Input Tab'!$O245="NO","Missing Data",IF('Census Input Tab'!$T245=1,IF('Census Input Tab'!$O245="BLANK","BLANK",""),""))</f>
        <v/>
      </c>
      <c r="J214" s="85" t="str">
        <f>IF('Census Input Tab'!$O245="NO","Missing Data",IF('Census Input Tab'!$T245=1,IF('Census Input Tab'!$O245="BLANK","BLANK",""),""))</f>
        <v/>
      </c>
      <c r="K214" s="114" t="str">
        <f>IF('Census Input Tab'!$O245="NO","Missing Data",IF(OR($L214="",$L214="BLANK"),IF('Census Input Tab'!O245="BLANK","BLANK",""),IFERROR(INDEX(States,MATCH($L214,Zip_Codes_asTEXT,0)),"Manually enter State")))</f>
        <v/>
      </c>
      <c r="L214" s="85" t="str">
        <f>IF('Census Input Tab'!$O245="NO","Missing Data",IF('Census Input Tab'!T245=1,IF('Census Input Tab'!O245="BLANK","BLANK",""),IF($W214="ZIP CODE NOT IN EV4","Manually enter Zip",$W214)))</f>
        <v/>
      </c>
      <c r="M214" s="85" t="str">
        <f>IF('Census Input Tab'!$O245="NO","Missing Data",IF('Census Input Tab'!T245=1,IF('Census Input Tab'!O245="BLANK","BLANK",""),IF($Y214="ZIP CODE NOT IN EV4","Manually enter Work Zip",$Y214)))</f>
        <v/>
      </c>
      <c r="N214" s="156" t="str">
        <f>IF('Census Input Tab'!$O245="NO","Missing Data",IF('Census Input Tab'!$T245=1,IF('Census Input Tab'!$O245="BLANK","BLANK",""),""))</f>
        <v/>
      </c>
      <c r="O214" s="85" t="str">
        <f>IF('Census Input Tab'!$O245="NO","Missing Data",IF('Census Input Tab'!$T245=1,IF('Census Input Tab'!$O245="BLANK","BLANK",""),""))</f>
        <v/>
      </c>
      <c r="P214" s="81" t="str">
        <f>IF('Census Input Tab'!$O245="NO","Missing Data",IF('Census Input Tab'!T245=1,IF('Census Input Tab'!O245="BLANK","BLANK",""),INDEX('SBMP Underwritten Census'!$S$19:$S$23,MATCH('Census Input Tab'!F245,'SBMP Underwritten Census'!$T$19:$T$23,0))))</f>
        <v/>
      </c>
      <c r="Q214" s="81" t="str">
        <f>IF('Census Input Tab'!$O245="NO","Missing Data",IF('Census Input Tab'!T245=1,IF('Census Input Tab'!O245="BLANK","BLANK",""),IF(AND('Census Input Tab'!G245="",'Census Input Tab'!$O245="YES"),"",INDEX('SBMP Underwritten Census'!$S$27:$S$31,MATCH('Census Input Tab'!G245,'SBMP Underwritten Census'!$T$27:$T$31,0)))))</f>
        <v/>
      </c>
      <c r="V214" s="111">
        <f>IF('Census Input Tab'!O245&lt;&gt;"YES",0,1*'Census Input Tab'!$C245)</f>
        <v>0</v>
      </c>
      <c r="W214" s="111" t="str">
        <f t="shared" si="6"/>
        <v/>
      </c>
      <c r="X214" s="111">
        <f>IF('Census Input Tab'!O245&lt;&gt;"YES",0,1*'Census Input Tab'!J245)</f>
        <v>0</v>
      </c>
      <c r="Y214" s="111" t="str">
        <f t="shared" si="7"/>
        <v/>
      </c>
    </row>
    <row r="215" spans="1:25">
      <c r="A215" s="81" t="str">
        <f>IF('Census Input Tab'!$O246="NO","Missing Data",IF('Census Input Tab'!$T246=1,IF('Census Input Tab'!$O246="BLANK","BLANK",""),INDEX($S$3:$S$5,MATCH('Census Input Tab'!H246,$T$3:$T$5,0))))</f>
        <v/>
      </c>
      <c r="B215" s="81" t="str">
        <f>IF('Census Input Tab'!$O246="NO","Missing Data",IF('Census Input Tab'!$T246=1,IF('Census Input Tab'!$O246="BLANK","BLANK",""),IF('Census Input Tab'!I246="St Con","COBRA",IF('Census Input Tab'!I246="","",'Census Input Tab'!I246))))</f>
        <v/>
      </c>
      <c r="C215" s="81" t="str">
        <f>IF('Census Input Tab'!$O246="NO","Missing Data",IF('Census Input Tab'!$T246=1,IF('Census Input Tab'!$O246="BLANK","BLANK",""),'Census Input Tab'!B246))</f>
        <v/>
      </c>
      <c r="D215" s="81" t="str">
        <f>IF('Census Input Tab'!$O246="NO","Missing Data",IF('Census Input Tab'!$T246=1,IF('Census Input Tab'!$O246="BLANK","BLANK",""),'Census Input Tab'!A246))</f>
        <v/>
      </c>
      <c r="E215" s="85" t="str">
        <f>IF('Census Input Tab'!$O246="NO","Missing Data",IF('Census Input Tab'!$T246=1,IF('Census Input Tab'!$O246="BLANK","BLANK",""),""))</f>
        <v/>
      </c>
      <c r="F215" s="83" t="str">
        <f>IF('Census Input Tab'!$O246="NO","Missing Data",IF('Census Input Tab'!T246=1,IF('Census Input Tab'!O246="BLANK","BLANK",""),'Census Input Tab'!D246))</f>
        <v/>
      </c>
      <c r="G215" s="81" t="str">
        <f>IF('Census Input Tab'!$O246="NO","Missing Data",IF('Census Input Tab'!T246=1,IF('Census Input Tab'!O246="BLANK","BLANK",""),'Census Input Tab'!E246))</f>
        <v/>
      </c>
      <c r="H215" s="85" t="str">
        <f>IF('Census Input Tab'!$O246="NO","Missing Data",IF('Census Input Tab'!$T246=1,IF('Census Input Tab'!$O246="BLANK","BLANK",""),""))</f>
        <v/>
      </c>
      <c r="I215" s="85" t="str">
        <f>IF('Census Input Tab'!$O246="NO","Missing Data",IF('Census Input Tab'!$T246=1,IF('Census Input Tab'!$O246="BLANK","BLANK",""),""))</f>
        <v/>
      </c>
      <c r="J215" s="85" t="str">
        <f>IF('Census Input Tab'!$O246="NO","Missing Data",IF('Census Input Tab'!$T246=1,IF('Census Input Tab'!$O246="BLANK","BLANK",""),""))</f>
        <v/>
      </c>
      <c r="K215" s="114" t="str">
        <f>IF('Census Input Tab'!$O246="NO","Missing Data",IF(OR($L215="",$L215="BLANK"),IF('Census Input Tab'!O246="BLANK","BLANK",""),IFERROR(INDEX(States,MATCH($L215,Zip_Codes_asTEXT,0)),"Manually enter State")))</f>
        <v/>
      </c>
      <c r="L215" s="85" t="str">
        <f>IF('Census Input Tab'!$O246="NO","Missing Data",IF('Census Input Tab'!T246=1,IF('Census Input Tab'!O246="BLANK","BLANK",""),IF($W215="ZIP CODE NOT IN EV4","Manually enter Zip",$W215)))</f>
        <v/>
      </c>
      <c r="M215" s="85" t="str">
        <f>IF('Census Input Tab'!$O246="NO","Missing Data",IF('Census Input Tab'!T246=1,IF('Census Input Tab'!O246="BLANK","BLANK",""),IF($Y215="ZIP CODE NOT IN EV4","Manually enter Work Zip",$Y215)))</f>
        <v/>
      </c>
      <c r="N215" s="156" t="str">
        <f>IF('Census Input Tab'!$O246="NO","Missing Data",IF('Census Input Tab'!$T246=1,IF('Census Input Tab'!$O246="BLANK","BLANK",""),""))</f>
        <v/>
      </c>
      <c r="O215" s="85" t="str">
        <f>IF('Census Input Tab'!$O246="NO","Missing Data",IF('Census Input Tab'!$T246=1,IF('Census Input Tab'!$O246="BLANK","BLANK",""),""))</f>
        <v/>
      </c>
      <c r="P215" s="81" t="str">
        <f>IF('Census Input Tab'!$O246="NO","Missing Data",IF('Census Input Tab'!T246=1,IF('Census Input Tab'!O246="BLANK","BLANK",""),INDEX('SBMP Underwritten Census'!$S$19:$S$23,MATCH('Census Input Tab'!F246,'SBMP Underwritten Census'!$T$19:$T$23,0))))</f>
        <v/>
      </c>
      <c r="Q215" s="81" t="str">
        <f>IF('Census Input Tab'!$O246="NO","Missing Data",IF('Census Input Tab'!T246=1,IF('Census Input Tab'!O246="BLANK","BLANK",""),IF(AND('Census Input Tab'!G246="",'Census Input Tab'!$O246="YES"),"",INDEX('SBMP Underwritten Census'!$S$27:$S$31,MATCH('Census Input Tab'!G246,'SBMP Underwritten Census'!$T$27:$T$31,0)))))</f>
        <v/>
      </c>
      <c r="V215" s="111">
        <f>IF('Census Input Tab'!O246&lt;&gt;"YES",0,1*'Census Input Tab'!$C246)</f>
        <v>0</v>
      </c>
      <c r="W215" s="111" t="str">
        <f t="shared" si="6"/>
        <v/>
      </c>
      <c r="X215" s="111">
        <f>IF('Census Input Tab'!O246&lt;&gt;"YES",0,1*'Census Input Tab'!J246)</f>
        <v>0</v>
      </c>
      <c r="Y215" s="111" t="str">
        <f t="shared" si="7"/>
        <v/>
      </c>
    </row>
    <row r="216" spans="1:25">
      <c r="A216" s="81" t="str">
        <f>IF('Census Input Tab'!$O247="NO","Missing Data",IF('Census Input Tab'!$T247=1,IF('Census Input Tab'!$O247="BLANK","BLANK",""),INDEX($S$3:$S$5,MATCH('Census Input Tab'!H247,$T$3:$T$5,0))))</f>
        <v/>
      </c>
      <c r="B216" s="81" t="str">
        <f>IF('Census Input Tab'!$O247="NO","Missing Data",IF('Census Input Tab'!$T247=1,IF('Census Input Tab'!$O247="BLANK","BLANK",""),IF('Census Input Tab'!I247="St Con","COBRA",IF('Census Input Tab'!I247="","",'Census Input Tab'!I247))))</f>
        <v/>
      </c>
      <c r="C216" s="81" t="str">
        <f>IF('Census Input Tab'!$O247="NO","Missing Data",IF('Census Input Tab'!$T247=1,IF('Census Input Tab'!$O247="BLANK","BLANK",""),'Census Input Tab'!B247))</f>
        <v/>
      </c>
      <c r="D216" s="81" t="str">
        <f>IF('Census Input Tab'!$O247="NO","Missing Data",IF('Census Input Tab'!$T247=1,IF('Census Input Tab'!$O247="BLANK","BLANK",""),'Census Input Tab'!A247))</f>
        <v/>
      </c>
      <c r="E216" s="85" t="str">
        <f>IF('Census Input Tab'!$O247="NO","Missing Data",IF('Census Input Tab'!$T247=1,IF('Census Input Tab'!$O247="BLANK","BLANK",""),""))</f>
        <v/>
      </c>
      <c r="F216" s="83" t="str">
        <f>IF('Census Input Tab'!$O247="NO","Missing Data",IF('Census Input Tab'!T247=1,IF('Census Input Tab'!O247="BLANK","BLANK",""),'Census Input Tab'!D247))</f>
        <v/>
      </c>
      <c r="G216" s="81" t="str">
        <f>IF('Census Input Tab'!$O247="NO","Missing Data",IF('Census Input Tab'!T247=1,IF('Census Input Tab'!O247="BLANK","BLANK",""),'Census Input Tab'!E247))</f>
        <v/>
      </c>
      <c r="H216" s="85" t="str">
        <f>IF('Census Input Tab'!$O247="NO","Missing Data",IF('Census Input Tab'!$T247=1,IF('Census Input Tab'!$O247="BLANK","BLANK",""),""))</f>
        <v/>
      </c>
      <c r="I216" s="85" t="str">
        <f>IF('Census Input Tab'!$O247="NO","Missing Data",IF('Census Input Tab'!$T247=1,IF('Census Input Tab'!$O247="BLANK","BLANK",""),""))</f>
        <v/>
      </c>
      <c r="J216" s="85" t="str">
        <f>IF('Census Input Tab'!$O247="NO","Missing Data",IF('Census Input Tab'!$T247=1,IF('Census Input Tab'!$O247="BLANK","BLANK",""),""))</f>
        <v/>
      </c>
      <c r="K216" s="114" t="str">
        <f>IF('Census Input Tab'!$O247="NO","Missing Data",IF(OR($L216="",$L216="BLANK"),IF('Census Input Tab'!O247="BLANK","BLANK",""),IFERROR(INDEX(States,MATCH($L216,Zip_Codes_asTEXT,0)),"Manually enter State")))</f>
        <v/>
      </c>
      <c r="L216" s="85" t="str">
        <f>IF('Census Input Tab'!$O247="NO","Missing Data",IF('Census Input Tab'!T247=1,IF('Census Input Tab'!O247="BLANK","BLANK",""),IF($W216="ZIP CODE NOT IN EV4","Manually enter Zip",$W216)))</f>
        <v/>
      </c>
      <c r="M216" s="85" t="str">
        <f>IF('Census Input Tab'!$O247="NO","Missing Data",IF('Census Input Tab'!T247=1,IF('Census Input Tab'!O247="BLANK","BLANK",""),IF($Y216="ZIP CODE NOT IN EV4","Manually enter Work Zip",$Y216)))</f>
        <v/>
      </c>
      <c r="N216" s="156" t="str">
        <f>IF('Census Input Tab'!$O247="NO","Missing Data",IF('Census Input Tab'!$T247=1,IF('Census Input Tab'!$O247="BLANK","BLANK",""),""))</f>
        <v/>
      </c>
      <c r="O216" s="85" t="str">
        <f>IF('Census Input Tab'!$O247="NO","Missing Data",IF('Census Input Tab'!$T247=1,IF('Census Input Tab'!$O247="BLANK","BLANK",""),""))</f>
        <v/>
      </c>
      <c r="P216" s="81" t="str">
        <f>IF('Census Input Tab'!$O247="NO","Missing Data",IF('Census Input Tab'!T247=1,IF('Census Input Tab'!O247="BLANK","BLANK",""),INDEX('SBMP Underwritten Census'!$S$19:$S$23,MATCH('Census Input Tab'!F247,'SBMP Underwritten Census'!$T$19:$T$23,0))))</f>
        <v/>
      </c>
      <c r="Q216" s="81" t="str">
        <f>IF('Census Input Tab'!$O247="NO","Missing Data",IF('Census Input Tab'!T247=1,IF('Census Input Tab'!O247="BLANK","BLANK",""),IF(AND('Census Input Tab'!G247="",'Census Input Tab'!$O247="YES"),"",INDEX('SBMP Underwritten Census'!$S$27:$S$31,MATCH('Census Input Tab'!G247,'SBMP Underwritten Census'!$T$27:$T$31,0)))))</f>
        <v/>
      </c>
      <c r="V216" s="111">
        <f>IF('Census Input Tab'!O247&lt;&gt;"YES",0,1*'Census Input Tab'!$C247)</f>
        <v>0</v>
      </c>
      <c r="W216" s="111" t="str">
        <f t="shared" si="6"/>
        <v/>
      </c>
      <c r="X216" s="111">
        <f>IF('Census Input Tab'!O247&lt;&gt;"YES",0,1*'Census Input Tab'!J247)</f>
        <v>0</v>
      </c>
      <c r="Y216" s="111" t="str">
        <f t="shared" si="7"/>
        <v/>
      </c>
    </row>
    <row r="217" spans="1:25">
      <c r="A217" s="81" t="str">
        <f>IF('Census Input Tab'!$O248="NO","Missing Data",IF('Census Input Tab'!$T248=1,IF('Census Input Tab'!$O248="BLANK","BLANK",""),INDEX($S$3:$S$5,MATCH('Census Input Tab'!H248,$T$3:$T$5,0))))</f>
        <v/>
      </c>
      <c r="B217" s="81" t="str">
        <f>IF('Census Input Tab'!$O248="NO","Missing Data",IF('Census Input Tab'!$T248=1,IF('Census Input Tab'!$O248="BLANK","BLANK",""),IF('Census Input Tab'!I248="St Con","COBRA",IF('Census Input Tab'!I248="","",'Census Input Tab'!I248))))</f>
        <v/>
      </c>
      <c r="C217" s="81" t="str">
        <f>IF('Census Input Tab'!$O248="NO","Missing Data",IF('Census Input Tab'!$T248=1,IF('Census Input Tab'!$O248="BLANK","BLANK",""),'Census Input Tab'!B248))</f>
        <v/>
      </c>
      <c r="D217" s="81" t="str">
        <f>IF('Census Input Tab'!$O248="NO","Missing Data",IF('Census Input Tab'!$T248=1,IF('Census Input Tab'!$O248="BLANK","BLANK",""),'Census Input Tab'!A248))</f>
        <v/>
      </c>
      <c r="E217" s="85" t="str">
        <f>IF('Census Input Tab'!$O248="NO","Missing Data",IF('Census Input Tab'!$T248=1,IF('Census Input Tab'!$O248="BLANK","BLANK",""),""))</f>
        <v/>
      </c>
      <c r="F217" s="83" t="str">
        <f>IF('Census Input Tab'!$O248="NO","Missing Data",IF('Census Input Tab'!T248=1,IF('Census Input Tab'!O248="BLANK","BLANK",""),'Census Input Tab'!D248))</f>
        <v/>
      </c>
      <c r="G217" s="81" t="str">
        <f>IF('Census Input Tab'!$O248="NO","Missing Data",IF('Census Input Tab'!T248=1,IF('Census Input Tab'!O248="BLANK","BLANK",""),'Census Input Tab'!E248))</f>
        <v/>
      </c>
      <c r="H217" s="85" t="str">
        <f>IF('Census Input Tab'!$O248="NO","Missing Data",IF('Census Input Tab'!$T248=1,IF('Census Input Tab'!$O248="BLANK","BLANK",""),""))</f>
        <v/>
      </c>
      <c r="I217" s="85" t="str">
        <f>IF('Census Input Tab'!$O248="NO","Missing Data",IF('Census Input Tab'!$T248=1,IF('Census Input Tab'!$O248="BLANK","BLANK",""),""))</f>
        <v/>
      </c>
      <c r="J217" s="85" t="str">
        <f>IF('Census Input Tab'!$O248="NO","Missing Data",IF('Census Input Tab'!$T248=1,IF('Census Input Tab'!$O248="BLANK","BLANK",""),""))</f>
        <v/>
      </c>
      <c r="K217" s="114" t="str">
        <f>IF('Census Input Tab'!$O248="NO","Missing Data",IF(OR($L217="",$L217="BLANK"),IF('Census Input Tab'!O248="BLANK","BLANK",""),IFERROR(INDEX(States,MATCH($L217,Zip_Codes_asTEXT,0)),"Manually enter State")))</f>
        <v/>
      </c>
      <c r="L217" s="85" t="str">
        <f>IF('Census Input Tab'!$O248="NO","Missing Data",IF('Census Input Tab'!T248=1,IF('Census Input Tab'!O248="BLANK","BLANK",""),IF($W217="ZIP CODE NOT IN EV4","Manually enter Zip",$W217)))</f>
        <v/>
      </c>
      <c r="M217" s="85" t="str">
        <f>IF('Census Input Tab'!$O248="NO","Missing Data",IF('Census Input Tab'!T248=1,IF('Census Input Tab'!O248="BLANK","BLANK",""),IF($Y217="ZIP CODE NOT IN EV4","Manually enter Work Zip",$Y217)))</f>
        <v/>
      </c>
      <c r="N217" s="156" t="str">
        <f>IF('Census Input Tab'!$O248="NO","Missing Data",IF('Census Input Tab'!$T248=1,IF('Census Input Tab'!$O248="BLANK","BLANK",""),""))</f>
        <v/>
      </c>
      <c r="O217" s="85" t="str">
        <f>IF('Census Input Tab'!$O248="NO","Missing Data",IF('Census Input Tab'!$T248=1,IF('Census Input Tab'!$O248="BLANK","BLANK",""),""))</f>
        <v/>
      </c>
      <c r="P217" s="81" t="str">
        <f>IF('Census Input Tab'!$O248="NO","Missing Data",IF('Census Input Tab'!T248=1,IF('Census Input Tab'!O248="BLANK","BLANK",""),INDEX('SBMP Underwritten Census'!$S$19:$S$23,MATCH('Census Input Tab'!F248,'SBMP Underwritten Census'!$T$19:$T$23,0))))</f>
        <v/>
      </c>
      <c r="Q217" s="81" t="str">
        <f>IF('Census Input Tab'!$O248="NO","Missing Data",IF('Census Input Tab'!T248=1,IF('Census Input Tab'!O248="BLANK","BLANK",""),IF(AND('Census Input Tab'!G248="",'Census Input Tab'!$O248="YES"),"",INDEX('SBMP Underwritten Census'!$S$27:$S$31,MATCH('Census Input Tab'!G248,'SBMP Underwritten Census'!$T$27:$T$31,0)))))</f>
        <v/>
      </c>
      <c r="V217" s="111">
        <f>IF('Census Input Tab'!O248&lt;&gt;"YES",0,1*'Census Input Tab'!$C248)</f>
        <v>0</v>
      </c>
      <c r="W217" s="111" t="str">
        <f t="shared" si="6"/>
        <v/>
      </c>
      <c r="X217" s="111">
        <f>IF('Census Input Tab'!O248&lt;&gt;"YES",0,1*'Census Input Tab'!J248)</f>
        <v>0</v>
      </c>
      <c r="Y217" s="111" t="str">
        <f t="shared" si="7"/>
        <v/>
      </c>
    </row>
    <row r="218" spans="1:25">
      <c r="A218" s="81" t="str">
        <f>IF('Census Input Tab'!$O249="NO","Missing Data",IF('Census Input Tab'!$T249=1,IF('Census Input Tab'!$O249="BLANK","BLANK",""),INDEX($S$3:$S$5,MATCH('Census Input Tab'!H249,$T$3:$T$5,0))))</f>
        <v/>
      </c>
      <c r="B218" s="81" t="str">
        <f>IF('Census Input Tab'!$O249="NO","Missing Data",IF('Census Input Tab'!$T249=1,IF('Census Input Tab'!$O249="BLANK","BLANK",""),IF('Census Input Tab'!I249="St Con","COBRA",IF('Census Input Tab'!I249="","",'Census Input Tab'!I249))))</f>
        <v/>
      </c>
      <c r="C218" s="81" t="str">
        <f>IF('Census Input Tab'!$O249="NO","Missing Data",IF('Census Input Tab'!$T249=1,IF('Census Input Tab'!$O249="BLANK","BLANK",""),'Census Input Tab'!B249))</f>
        <v/>
      </c>
      <c r="D218" s="81" t="str">
        <f>IF('Census Input Tab'!$O249="NO","Missing Data",IF('Census Input Tab'!$T249=1,IF('Census Input Tab'!$O249="BLANK","BLANK",""),'Census Input Tab'!A249))</f>
        <v/>
      </c>
      <c r="E218" s="85" t="str">
        <f>IF('Census Input Tab'!$O249="NO","Missing Data",IF('Census Input Tab'!$T249=1,IF('Census Input Tab'!$O249="BLANK","BLANK",""),""))</f>
        <v/>
      </c>
      <c r="F218" s="83" t="str">
        <f>IF('Census Input Tab'!$O249="NO","Missing Data",IF('Census Input Tab'!T249=1,IF('Census Input Tab'!O249="BLANK","BLANK",""),'Census Input Tab'!D249))</f>
        <v/>
      </c>
      <c r="G218" s="81" t="str">
        <f>IF('Census Input Tab'!$O249="NO","Missing Data",IF('Census Input Tab'!T249=1,IF('Census Input Tab'!O249="BLANK","BLANK",""),'Census Input Tab'!E249))</f>
        <v/>
      </c>
      <c r="H218" s="85" t="str">
        <f>IF('Census Input Tab'!$O249="NO","Missing Data",IF('Census Input Tab'!$T249=1,IF('Census Input Tab'!$O249="BLANK","BLANK",""),""))</f>
        <v/>
      </c>
      <c r="I218" s="85" t="str">
        <f>IF('Census Input Tab'!$O249="NO","Missing Data",IF('Census Input Tab'!$T249=1,IF('Census Input Tab'!$O249="BLANK","BLANK",""),""))</f>
        <v/>
      </c>
      <c r="J218" s="85" t="str">
        <f>IF('Census Input Tab'!$O249="NO","Missing Data",IF('Census Input Tab'!$T249=1,IF('Census Input Tab'!$O249="BLANK","BLANK",""),""))</f>
        <v/>
      </c>
      <c r="K218" s="114" t="str">
        <f>IF('Census Input Tab'!$O249="NO","Missing Data",IF(OR($L218="",$L218="BLANK"),IF('Census Input Tab'!O249="BLANK","BLANK",""),IFERROR(INDEX(States,MATCH($L218,Zip_Codes_asTEXT,0)),"Manually enter State")))</f>
        <v/>
      </c>
      <c r="L218" s="85" t="str">
        <f>IF('Census Input Tab'!$O249="NO","Missing Data",IF('Census Input Tab'!T249=1,IF('Census Input Tab'!O249="BLANK","BLANK",""),IF($W218="ZIP CODE NOT IN EV4","Manually enter Zip",$W218)))</f>
        <v/>
      </c>
      <c r="M218" s="85" t="str">
        <f>IF('Census Input Tab'!$O249="NO","Missing Data",IF('Census Input Tab'!T249=1,IF('Census Input Tab'!O249="BLANK","BLANK",""),IF($Y218="ZIP CODE NOT IN EV4","Manually enter Work Zip",$Y218)))</f>
        <v/>
      </c>
      <c r="N218" s="156" t="str">
        <f>IF('Census Input Tab'!$O249="NO","Missing Data",IF('Census Input Tab'!$T249=1,IF('Census Input Tab'!$O249="BLANK","BLANK",""),""))</f>
        <v/>
      </c>
      <c r="O218" s="85" t="str">
        <f>IF('Census Input Tab'!$O249="NO","Missing Data",IF('Census Input Tab'!$T249=1,IF('Census Input Tab'!$O249="BLANK","BLANK",""),""))</f>
        <v/>
      </c>
      <c r="P218" s="81" t="str">
        <f>IF('Census Input Tab'!$O249="NO","Missing Data",IF('Census Input Tab'!T249=1,IF('Census Input Tab'!O249="BLANK","BLANK",""),INDEX('SBMP Underwritten Census'!$S$19:$S$23,MATCH('Census Input Tab'!F249,'SBMP Underwritten Census'!$T$19:$T$23,0))))</f>
        <v/>
      </c>
      <c r="Q218" s="81" t="str">
        <f>IF('Census Input Tab'!$O249="NO","Missing Data",IF('Census Input Tab'!T249=1,IF('Census Input Tab'!O249="BLANK","BLANK",""),IF(AND('Census Input Tab'!G249="",'Census Input Tab'!$O249="YES"),"",INDEX('SBMP Underwritten Census'!$S$27:$S$31,MATCH('Census Input Tab'!G249,'SBMP Underwritten Census'!$T$27:$T$31,0)))))</f>
        <v/>
      </c>
      <c r="V218" s="111">
        <f>IF('Census Input Tab'!O249&lt;&gt;"YES",0,1*'Census Input Tab'!$C249)</f>
        <v>0</v>
      </c>
      <c r="W218" s="111" t="str">
        <f t="shared" si="6"/>
        <v/>
      </c>
      <c r="X218" s="111">
        <f>IF('Census Input Tab'!O249&lt;&gt;"YES",0,1*'Census Input Tab'!J249)</f>
        <v>0</v>
      </c>
      <c r="Y218" s="111" t="str">
        <f t="shared" si="7"/>
        <v/>
      </c>
    </row>
    <row r="219" spans="1:25">
      <c r="A219" s="81" t="str">
        <f>IF('Census Input Tab'!$O250="NO","Missing Data",IF('Census Input Tab'!$T250=1,IF('Census Input Tab'!$O250="BLANK","BLANK",""),INDEX($S$3:$S$5,MATCH('Census Input Tab'!H250,$T$3:$T$5,0))))</f>
        <v/>
      </c>
      <c r="B219" s="81" t="str">
        <f>IF('Census Input Tab'!$O250="NO","Missing Data",IF('Census Input Tab'!$T250=1,IF('Census Input Tab'!$O250="BLANK","BLANK",""),IF('Census Input Tab'!I250="St Con","COBRA",IF('Census Input Tab'!I250="","",'Census Input Tab'!I250))))</f>
        <v/>
      </c>
      <c r="C219" s="81" t="str">
        <f>IF('Census Input Tab'!$O250="NO","Missing Data",IF('Census Input Tab'!$T250=1,IF('Census Input Tab'!$O250="BLANK","BLANK",""),'Census Input Tab'!B250))</f>
        <v/>
      </c>
      <c r="D219" s="81" t="str">
        <f>IF('Census Input Tab'!$O250="NO","Missing Data",IF('Census Input Tab'!$T250=1,IF('Census Input Tab'!$O250="BLANK","BLANK",""),'Census Input Tab'!A250))</f>
        <v/>
      </c>
      <c r="E219" s="85" t="str">
        <f>IF('Census Input Tab'!$O250="NO","Missing Data",IF('Census Input Tab'!$T250=1,IF('Census Input Tab'!$O250="BLANK","BLANK",""),""))</f>
        <v/>
      </c>
      <c r="F219" s="83" t="str">
        <f>IF('Census Input Tab'!$O250="NO","Missing Data",IF('Census Input Tab'!T250=1,IF('Census Input Tab'!O250="BLANK","BLANK",""),'Census Input Tab'!D250))</f>
        <v/>
      </c>
      <c r="G219" s="81" t="str">
        <f>IF('Census Input Tab'!$O250="NO","Missing Data",IF('Census Input Tab'!T250=1,IF('Census Input Tab'!O250="BLANK","BLANK",""),'Census Input Tab'!E250))</f>
        <v/>
      </c>
      <c r="H219" s="85" t="str">
        <f>IF('Census Input Tab'!$O250="NO","Missing Data",IF('Census Input Tab'!$T250=1,IF('Census Input Tab'!$O250="BLANK","BLANK",""),""))</f>
        <v/>
      </c>
      <c r="I219" s="85" t="str">
        <f>IF('Census Input Tab'!$O250="NO","Missing Data",IF('Census Input Tab'!$T250=1,IF('Census Input Tab'!$O250="BLANK","BLANK",""),""))</f>
        <v/>
      </c>
      <c r="J219" s="85" t="str">
        <f>IF('Census Input Tab'!$O250="NO","Missing Data",IF('Census Input Tab'!$T250=1,IF('Census Input Tab'!$O250="BLANK","BLANK",""),""))</f>
        <v/>
      </c>
      <c r="K219" s="114" t="str">
        <f>IF('Census Input Tab'!$O250="NO","Missing Data",IF(OR($L219="",$L219="BLANK"),IF('Census Input Tab'!O250="BLANK","BLANK",""),IFERROR(INDEX(States,MATCH($L219,Zip_Codes_asTEXT,0)),"Manually enter State")))</f>
        <v/>
      </c>
      <c r="L219" s="85" t="str">
        <f>IF('Census Input Tab'!$O250="NO","Missing Data",IF('Census Input Tab'!T250=1,IF('Census Input Tab'!O250="BLANK","BLANK",""),IF($W219="ZIP CODE NOT IN EV4","Manually enter Zip",$W219)))</f>
        <v/>
      </c>
      <c r="M219" s="85" t="str">
        <f>IF('Census Input Tab'!$O250="NO","Missing Data",IF('Census Input Tab'!T250=1,IF('Census Input Tab'!O250="BLANK","BLANK",""),IF($Y219="ZIP CODE NOT IN EV4","Manually enter Work Zip",$Y219)))</f>
        <v/>
      </c>
      <c r="N219" s="156" t="str">
        <f>IF('Census Input Tab'!$O250="NO","Missing Data",IF('Census Input Tab'!$T250=1,IF('Census Input Tab'!$O250="BLANK","BLANK",""),""))</f>
        <v/>
      </c>
      <c r="O219" s="85" t="str">
        <f>IF('Census Input Tab'!$O250="NO","Missing Data",IF('Census Input Tab'!$T250=1,IF('Census Input Tab'!$O250="BLANK","BLANK",""),""))</f>
        <v/>
      </c>
      <c r="P219" s="81" t="str">
        <f>IF('Census Input Tab'!$O250="NO","Missing Data",IF('Census Input Tab'!T250=1,IF('Census Input Tab'!O250="BLANK","BLANK",""),INDEX('SBMP Underwritten Census'!$S$19:$S$23,MATCH('Census Input Tab'!F250,'SBMP Underwritten Census'!$T$19:$T$23,0))))</f>
        <v/>
      </c>
      <c r="Q219" s="81" t="str">
        <f>IF('Census Input Tab'!$O250="NO","Missing Data",IF('Census Input Tab'!T250=1,IF('Census Input Tab'!O250="BLANK","BLANK",""),IF(AND('Census Input Tab'!G250="",'Census Input Tab'!$O250="YES"),"",INDEX('SBMP Underwritten Census'!$S$27:$S$31,MATCH('Census Input Tab'!G250,'SBMP Underwritten Census'!$T$27:$T$31,0)))))</f>
        <v/>
      </c>
      <c r="V219" s="111">
        <f>IF('Census Input Tab'!O250&lt;&gt;"YES",0,1*'Census Input Tab'!$C250)</f>
        <v>0</v>
      </c>
      <c r="W219" s="111" t="str">
        <f t="shared" si="6"/>
        <v/>
      </c>
      <c r="X219" s="111">
        <f>IF('Census Input Tab'!O250&lt;&gt;"YES",0,1*'Census Input Tab'!J250)</f>
        <v>0</v>
      </c>
      <c r="Y219" s="111" t="str">
        <f t="shared" si="7"/>
        <v/>
      </c>
    </row>
    <row r="220" spans="1:25">
      <c r="A220" s="81" t="str">
        <f>IF('Census Input Tab'!$O251="NO","Missing Data",IF('Census Input Tab'!$T251=1,IF('Census Input Tab'!$O251="BLANK","BLANK",""),INDEX($S$3:$S$5,MATCH('Census Input Tab'!H251,$T$3:$T$5,0))))</f>
        <v/>
      </c>
      <c r="B220" s="81" t="str">
        <f>IF('Census Input Tab'!$O251="NO","Missing Data",IF('Census Input Tab'!$T251=1,IF('Census Input Tab'!$O251="BLANK","BLANK",""),IF('Census Input Tab'!I251="St Con","COBRA",IF('Census Input Tab'!I251="","",'Census Input Tab'!I251))))</f>
        <v/>
      </c>
      <c r="C220" s="81" t="str">
        <f>IF('Census Input Tab'!$O251="NO","Missing Data",IF('Census Input Tab'!$T251=1,IF('Census Input Tab'!$O251="BLANK","BLANK",""),'Census Input Tab'!B251))</f>
        <v/>
      </c>
      <c r="D220" s="81" t="str">
        <f>IF('Census Input Tab'!$O251="NO","Missing Data",IF('Census Input Tab'!$T251=1,IF('Census Input Tab'!$O251="BLANK","BLANK",""),'Census Input Tab'!A251))</f>
        <v/>
      </c>
      <c r="E220" s="85" t="str">
        <f>IF('Census Input Tab'!$O251="NO","Missing Data",IF('Census Input Tab'!$T251=1,IF('Census Input Tab'!$O251="BLANK","BLANK",""),""))</f>
        <v/>
      </c>
      <c r="F220" s="83" t="str">
        <f>IF('Census Input Tab'!$O251="NO","Missing Data",IF('Census Input Tab'!T251=1,IF('Census Input Tab'!O251="BLANK","BLANK",""),'Census Input Tab'!D251))</f>
        <v/>
      </c>
      <c r="G220" s="81" t="str">
        <f>IF('Census Input Tab'!$O251="NO","Missing Data",IF('Census Input Tab'!T251=1,IF('Census Input Tab'!O251="BLANK","BLANK",""),'Census Input Tab'!E251))</f>
        <v/>
      </c>
      <c r="H220" s="85" t="str">
        <f>IF('Census Input Tab'!$O251="NO","Missing Data",IF('Census Input Tab'!$T251=1,IF('Census Input Tab'!$O251="BLANK","BLANK",""),""))</f>
        <v/>
      </c>
      <c r="I220" s="85" t="str">
        <f>IF('Census Input Tab'!$O251="NO","Missing Data",IF('Census Input Tab'!$T251=1,IF('Census Input Tab'!$O251="BLANK","BLANK",""),""))</f>
        <v/>
      </c>
      <c r="J220" s="85" t="str">
        <f>IF('Census Input Tab'!$O251="NO","Missing Data",IF('Census Input Tab'!$T251=1,IF('Census Input Tab'!$O251="BLANK","BLANK",""),""))</f>
        <v/>
      </c>
      <c r="K220" s="114" t="str">
        <f>IF('Census Input Tab'!$O251="NO","Missing Data",IF(OR($L220="",$L220="BLANK"),IF('Census Input Tab'!O251="BLANK","BLANK",""),IFERROR(INDEX(States,MATCH($L220,Zip_Codes_asTEXT,0)),"Manually enter State")))</f>
        <v/>
      </c>
      <c r="L220" s="85" t="str">
        <f>IF('Census Input Tab'!$O251="NO","Missing Data",IF('Census Input Tab'!T251=1,IF('Census Input Tab'!O251="BLANK","BLANK",""),IF($W220="ZIP CODE NOT IN EV4","Manually enter Zip",$W220)))</f>
        <v/>
      </c>
      <c r="M220" s="85" t="str">
        <f>IF('Census Input Tab'!$O251="NO","Missing Data",IF('Census Input Tab'!T251=1,IF('Census Input Tab'!O251="BLANK","BLANK",""),IF($Y220="ZIP CODE NOT IN EV4","Manually enter Work Zip",$Y220)))</f>
        <v/>
      </c>
      <c r="N220" s="156" t="str">
        <f>IF('Census Input Tab'!$O251="NO","Missing Data",IF('Census Input Tab'!$T251=1,IF('Census Input Tab'!$O251="BLANK","BLANK",""),""))</f>
        <v/>
      </c>
      <c r="O220" s="85" t="str">
        <f>IF('Census Input Tab'!$O251="NO","Missing Data",IF('Census Input Tab'!$T251=1,IF('Census Input Tab'!$O251="BLANK","BLANK",""),""))</f>
        <v/>
      </c>
      <c r="P220" s="81" t="str">
        <f>IF('Census Input Tab'!$O251="NO","Missing Data",IF('Census Input Tab'!T251=1,IF('Census Input Tab'!O251="BLANK","BLANK",""),INDEX('SBMP Underwritten Census'!$S$19:$S$23,MATCH('Census Input Tab'!F251,'SBMP Underwritten Census'!$T$19:$T$23,0))))</f>
        <v/>
      </c>
      <c r="Q220" s="81" t="str">
        <f>IF('Census Input Tab'!$O251="NO","Missing Data",IF('Census Input Tab'!T251=1,IF('Census Input Tab'!O251="BLANK","BLANK",""),IF(AND('Census Input Tab'!G251="",'Census Input Tab'!$O251="YES"),"",INDEX('SBMP Underwritten Census'!$S$27:$S$31,MATCH('Census Input Tab'!G251,'SBMP Underwritten Census'!$T$27:$T$31,0)))))</f>
        <v/>
      </c>
      <c r="V220" s="111">
        <f>IF('Census Input Tab'!O251&lt;&gt;"YES",0,1*'Census Input Tab'!$C251)</f>
        <v>0</v>
      </c>
      <c r="W220" s="111" t="str">
        <f t="shared" si="6"/>
        <v/>
      </c>
      <c r="X220" s="111">
        <f>IF('Census Input Tab'!O251&lt;&gt;"YES",0,1*'Census Input Tab'!J251)</f>
        <v>0</v>
      </c>
      <c r="Y220" s="111" t="str">
        <f t="shared" si="7"/>
        <v/>
      </c>
    </row>
    <row r="221" spans="1:25">
      <c r="A221" s="81" t="str">
        <f>IF('Census Input Tab'!$O252="NO","Missing Data",IF('Census Input Tab'!$T252=1,IF('Census Input Tab'!$O252="BLANK","BLANK",""),INDEX($S$3:$S$5,MATCH('Census Input Tab'!H252,$T$3:$T$5,0))))</f>
        <v/>
      </c>
      <c r="B221" s="81" t="str">
        <f>IF('Census Input Tab'!$O252="NO","Missing Data",IF('Census Input Tab'!$T252=1,IF('Census Input Tab'!$O252="BLANK","BLANK",""),IF('Census Input Tab'!I252="St Con","COBRA",IF('Census Input Tab'!I252="","",'Census Input Tab'!I252))))</f>
        <v/>
      </c>
      <c r="C221" s="81" t="str">
        <f>IF('Census Input Tab'!$O252="NO","Missing Data",IF('Census Input Tab'!$T252=1,IF('Census Input Tab'!$O252="BLANK","BLANK",""),'Census Input Tab'!B252))</f>
        <v/>
      </c>
      <c r="D221" s="81" t="str">
        <f>IF('Census Input Tab'!$O252="NO","Missing Data",IF('Census Input Tab'!$T252=1,IF('Census Input Tab'!$O252="BLANK","BLANK",""),'Census Input Tab'!A252))</f>
        <v/>
      </c>
      <c r="E221" s="85" t="str">
        <f>IF('Census Input Tab'!$O252="NO","Missing Data",IF('Census Input Tab'!$T252=1,IF('Census Input Tab'!$O252="BLANK","BLANK",""),""))</f>
        <v/>
      </c>
      <c r="F221" s="83" t="str">
        <f>IF('Census Input Tab'!$O252="NO","Missing Data",IF('Census Input Tab'!T252=1,IF('Census Input Tab'!O252="BLANK","BLANK",""),'Census Input Tab'!D252))</f>
        <v/>
      </c>
      <c r="G221" s="81" t="str">
        <f>IF('Census Input Tab'!$O252="NO","Missing Data",IF('Census Input Tab'!T252=1,IF('Census Input Tab'!O252="BLANK","BLANK",""),'Census Input Tab'!E252))</f>
        <v/>
      </c>
      <c r="H221" s="85" t="str">
        <f>IF('Census Input Tab'!$O252="NO","Missing Data",IF('Census Input Tab'!$T252=1,IF('Census Input Tab'!$O252="BLANK","BLANK",""),""))</f>
        <v/>
      </c>
      <c r="I221" s="85" t="str">
        <f>IF('Census Input Tab'!$O252="NO","Missing Data",IF('Census Input Tab'!$T252=1,IF('Census Input Tab'!$O252="BLANK","BLANK",""),""))</f>
        <v/>
      </c>
      <c r="J221" s="85" t="str">
        <f>IF('Census Input Tab'!$O252="NO","Missing Data",IF('Census Input Tab'!$T252=1,IF('Census Input Tab'!$O252="BLANK","BLANK",""),""))</f>
        <v/>
      </c>
      <c r="K221" s="114" t="str">
        <f>IF('Census Input Tab'!$O252="NO","Missing Data",IF(OR($L221="",$L221="BLANK"),IF('Census Input Tab'!O252="BLANK","BLANK",""),IFERROR(INDEX(States,MATCH($L221,Zip_Codes_asTEXT,0)),"Manually enter State")))</f>
        <v/>
      </c>
      <c r="L221" s="85" t="str">
        <f>IF('Census Input Tab'!$O252="NO","Missing Data",IF('Census Input Tab'!T252=1,IF('Census Input Tab'!O252="BLANK","BLANK",""),IF($W221="ZIP CODE NOT IN EV4","Manually enter Zip",$W221)))</f>
        <v/>
      </c>
      <c r="M221" s="85" t="str">
        <f>IF('Census Input Tab'!$O252="NO","Missing Data",IF('Census Input Tab'!T252=1,IF('Census Input Tab'!O252="BLANK","BLANK",""),IF($Y221="ZIP CODE NOT IN EV4","Manually enter Work Zip",$Y221)))</f>
        <v/>
      </c>
      <c r="N221" s="156" t="str">
        <f>IF('Census Input Tab'!$O252="NO","Missing Data",IF('Census Input Tab'!$T252=1,IF('Census Input Tab'!$O252="BLANK","BLANK",""),""))</f>
        <v/>
      </c>
      <c r="O221" s="85" t="str">
        <f>IF('Census Input Tab'!$O252="NO","Missing Data",IF('Census Input Tab'!$T252=1,IF('Census Input Tab'!$O252="BLANK","BLANK",""),""))</f>
        <v/>
      </c>
      <c r="P221" s="81" t="str">
        <f>IF('Census Input Tab'!$O252="NO","Missing Data",IF('Census Input Tab'!T252=1,IF('Census Input Tab'!O252="BLANK","BLANK",""),INDEX('SBMP Underwritten Census'!$S$19:$S$23,MATCH('Census Input Tab'!F252,'SBMP Underwritten Census'!$T$19:$T$23,0))))</f>
        <v/>
      </c>
      <c r="Q221" s="81" t="str">
        <f>IF('Census Input Tab'!$O252="NO","Missing Data",IF('Census Input Tab'!T252=1,IF('Census Input Tab'!O252="BLANK","BLANK",""),IF(AND('Census Input Tab'!G252="",'Census Input Tab'!$O252="YES"),"",INDEX('SBMP Underwritten Census'!$S$27:$S$31,MATCH('Census Input Tab'!G252,'SBMP Underwritten Census'!$T$27:$T$31,0)))))</f>
        <v/>
      </c>
      <c r="V221" s="111">
        <f>IF('Census Input Tab'!O252&lt;&gt;"YES",0,1*'Census Input Tab'!$C252)</f>
        <v>0</v>
      </c>
      <c r="W221" s="111" t="str">
        <f t="shared" si="6"/>
        <v/>
      </c>
      <c r="X221" s="111">
        <f>IF('Census Input Tab'!O252&lt;&gt;"YES",0,1*'Census Input Tab'!J252)</f>
        <v>0</v>
      </c>
      <c r="Y221" s="111" t="str">
        <f t="shared" si="7"/>
        <v/>
      </c>
    </row>
    <row r="222" spans="1:25">
      <c r="A222" s="81" t="str">
        <f>IF('Census Input Tab'!$O253="NO","Missing Data",IF('Census Input Tab'!$T253=1,IF('Census Input Tab'!$O253="BLANK","BLANK",""),INDEX($S$3:$S$5,MATCH('Census Input Tab'!H253,$T$3:$T$5,0))))</f>
        <v/>
      </c>
      <c r="B222" s="81" t="str">
        <f>IF('Census Input Tab'!$O253="NO","Missing Data",IF('Census Input Tab'!$T253=1,IF('Census Input Tab'!$O253="BLANK","BLANK",""),IF('Census Input Tab'!I253="St Con","COBRA",IF('Census Input Tab'!I253="","",'Census Input Tab'!I253))))</f>
        <v/>
      </c>
      <c r="C222" s="81" t="str">
        <f>IF('Census Input Tab'!$O253="NO","Missing Data",IF('Census Input Tab'!$T253=1,IF('Census Input Tab'!$O253="BLANK","BLANK",""),'Census Input Tab'!B253))</f>
        <v/>
      </c>
      <c r="D222" s="81" t="str">
        <f>IF('Census Input Tab'!$O253="NO","Missing Data",IF('Census Input Tab'!$T253=1,IF('Census Input Tab'!$O253="BLANK","BLANK",""),'Census Input Tab'!A253))</f>
        <v/>
      </c>
      <c r="E222" s="85" t="str">
        <f>IF('Census Input Tab'!$O253="NO","Missing Data",IF('Census Input Tab'!$T253=1,IF('Census Input Tab'!$O253="BLANK","BLANK",""),""))</f>
        <v/>
      </c>
      <c r="F222" s="83" t="str">
        <f>IF('Census Input Tab'!$O253="NO","Missing Data",IF('Census Input Tab'!T253=1,IF('Census Input Tab'!O253="BLANK","BLANK",""),'Census Input Tab'!D253))</f>
        <v/>
      </c>
      <c r="G222" s="81" t="str">
        <f>IF('Census Input Tab'!$O253="NO","Missing Data",IF('Census Input Tab'!T253=1,IF('Census Input Tab'!O253="BLANK","BLANK",""),'Census Input Tab'!E253))</f>
        <v/>
      </c>
      <c r="H222" s="85" t="str">
        <f>IF('Census Input Tab'!$O253="NO","Missing Data",IF('Census Input Tab'!$T253=1,IF('Census Input Tab'!$O253="BLANK","BLANK",""),""))</f>
        <v/>
      </c>
      <c r="I222" s="85" t="str">
        <f>IF('Census Input Tab'!$O253="NO","Missing Data",IF('Census Input Tab'!$T253=1,IF('Census Input Tab'!$O253="BLANK","BLANK",""),""))</f>
        <v/>
      </c>
      <c r="J222" s="85" t="str">
        <f>IF('Census Input Tab'!$O253="NO","Missing Data",IF('Census Input Tab'!$T253=1,IF('Census Input Tab'!$O253="BLANK","BLANK",""),""))</f>
        <v/>
      </c>
      <c r="K222" s="114" t="str">
        <f>IF('Census Input Tab'!$O253="NO","Missing Data",IF(OR($L222="",$L222="BLANK"),IF('Census Input Tab'!O253="BLANK","BLANK",""),IFERROR(INDEX(States,MATCH($L222,Zip_Codes_asTEXT,0)),"Manually enter State")))</f>
        <v/>
      </c>
      <c r="L222" s="85" t="str">
        <f>IF('Census Input Tab'!$O253="NO","Missing Data",IF('Census Input Tab'!T253=1,IF('Census Input Tab'!O253="BLANK","BLANK",""),IF($W222="ZIP CODE NOT IN EV4","Manually enter Zip",$W222)))</f>
        <v/>
      </c>
      <c r="M222" s="85" t="str">
        <f>IF('Census Input Tab'!$O253="NO","Missing Data",IF('Census Input Tab'!T253=1,IF('Census Input Tab'!O253="BLANK","BLANK",""),IF($Y222="ZIP CODE NOT IN EV4","Manually enter Work Zip",$Y222)))</f>
        <v/>
      </c>
      <c r="N222" s="156" t="str">
        <f>IF('Census Input Tab'!$O253="NO","Missing Data",IF('Census Input Tab'!$T253=1,IF('Census Input Tab'!$O253="BLANK","BLANK",""),""))</f>
        <v/>
      </c>
      <c r="O222" s="85" t="str">
        <f>IF('Census Input Tab'!$O253="NO","Missing Data",IF('Census Input Tab'!$T253=1,IF('Census Input Tab'!$O253="BLANK","BLANK",""),""))</f>
        <v/>
      </c>
      <c r="P222" s="81" t="str">
        <f>IF('Census Input Tab'!$O253="NO","Missing Data",IF('Census Input Tab'!T253=1,IF('Census Input Tab'!O253="BLANK","BLANK",""),INDEX('SBMP Underwritten Census'!$S$19:$S$23,MATCH('Census Input Tab'!F253,'SBMP Underwritten Census'!$T$19:$T$23,0))))</f>
        <v/>
      </c>
      <c r="Q222" s="81" t="str">
        <f>IF('Census Input Tab'!$O253="NO","Missing Data",IF('Census Input Tab'!T253=1,IF('Census Input Tab'!O253="BLANK","BLANK",""),IF(AND('Census Input Tab'!G253="",'Census Input Tab'!$O253="YES"),"",INDEX('SBMP Underwritten Census'!$S$27:$S$31,MATCH('Census Input Tab'!G253,'SBMP Underwritten Census'!$T$27:$T$31,0)))))</f>
        <v/>
      </c>
      <c r="V222" s="111">
        <f>IF('Census Input Tab'!O253&lt;&gt;"YES",0,1*'Census Input Tab'!$C253)</f>
        <v>0</v>
      </c>
      <c r="W222" s="111" t="str">
        <f t="shared" si="6"/>
        <v/>
      </c>
      <c r="X222" s="111">
        <f>IF('Census Input Tab'!O253&lt;&gt;"YES",0,1*'Census Input Tab'!J253)</f>
        <v>0</v>
      </c>
      <c r="Y222" s="111" t="str">
        <f t="shared" si="7"/>
        <v/>
      </c>
    </row>
    <row r="223" spans="1:25">
      <c r="A223" s="81" t="str">
        <f>IF('Census Input Tab'!$O254="NO","Missing Data",IF('Census Input Tab'!$T254=1,IF('Census Input Tab'!$O254="BLANK","BLANK",""),INDEX($S$3:$S$5,MATCH('Census Input Tab'!H254,$T$3:$T$5,0))))</f>
        <v/>
      </c>
      <c r="B223" s="81" t="str">
        <f>IF('Census Input Tab'!$O254="NO","Missing Data",IF('Census Input Tab'!$T254=1,IF('Census Input Tab'!$O254="BLANK","BLANK",""),IF('Census Input Tab'!I254="St Con","COBRA",IF('Census Input Tab'!I254="","",'Census Input Tab'!I254))))</f>
        <v/>
      </c>
      <c r="C223" s="81" t="str">
        <f>IF('Census Input Tab'!$O254="NO","Missing Data",IF('Census Input Tab'!$T254=1,IF('Census Input Tab'!$O254="BLANK","BLANK",""),'Census Input Tab'!B254))</f>
        <v/>
      </c>
      <c r="D223" s="81" t="str">
        <f>IF('Census Input Tab'!$O254="NO","Missing Data",IF('Census Input Tab'!$T254=1,IF('Census Input Tab'!$O254="BLANK","BLANK",""),'Census Input Tab'!A254))</f>
        <v/>
      </c>
      <c r="E223" s="85" t="str">
        <f>IF('Census Input Tab'!$O254="NO","Missing Data",IF('Census Input Tab'!$T254=1,IF('Census Input Tab'!$O254="BLANK","BLANK",""),""))</f>
        <v/>
      </c>
      <c r="F223" s="83" t="str">
        <f>IF('Census Input Tab'!$O254="NO","Missing Data",IF('Census Input Tab'!T254=1,IF('Census Input Tab'!O254="BLANK","BLANK",""),'Census Input Tab'!D254))</f>
        <v/>
      </c>
      <c r="G223" s="81" t="str">
        <f>IF('Census Input Tab'!$O254="NO","Missing Data",IF('Census Input Tab'!T254=1,IF('Census Input Tab'!O254="BLANK","BLANK",""),'Census Input Tab'!E254))</f>
        <v/>
      </c>
      <c r="H223" s="85" t="str">
        <f>IF('Census Input Tab'!$O254="NO","Missing Data",IF('Census Input Tab'!$T254=1,IF('Census Input Tab'!$O254="BLANK","BLANK",""),""))</f>
        <v/>
      </c>
      <c r="I223" s="85" t="str">
        <f>IF('Census Input Tab'!$O254="NO","Missing Data",IF('Census Input Tab'!$T254=1,IF('Census Input Tab'!$O254="BLANK","BLANK",""),""))</f>
        <v/>
      </c>
      <c r="J223" s="85" t="str">
        <f>IF('Census Input Tab'!$O254="NO","Missing Data",IF('Census Input Tab'!$T254=1,IF('Census Input Tab'!$O254="BLANK","BLANK",""),""))</f>
        <v/>
      </c>
      <c r="K223" s="114" t="str">
        <f>IF('Census Input Tab'!$O254="NO","Missing Data",IF(OR($L223="",$L223="BLANK"),IF('Census Input Tab'!O254="BLANK","BLANK",""),IFERROR(INDEX(States,MATCH($L223,Zip_Codes_asTEXT,0)),"Manually enter State")))</f>
        <v/>
      </c>
      <c r="L223" s="85" t="str">
        <f>IF('Census Input Tab'!$O254="NO","Missing Data",IF('Census Input Tab'!T254=1,IF('Census Input Tab'!O254="BLANK","BLANK",""),IF($W223="ZIP CODE NOT IN EV4","Manually enter Zip",$W223)))</f>
        <v/>
      </c>
      <c r="M223" s="85" t="str">
        <f>IF('Census Input Tab'!$O254="NO","Missing Data",IF('Census Input Tab'!T254=1,IF('Census Input Tab'!O254="BLANK","BLANK",""),IF($Y223="ZIP CODE NOT IN EV4","Manually enter Work Zip",$Y223)))</f>
        <v/>
      </c>
      <c r="N223" s="156" t="str">
        <f>IF('Census Input Tab'!$O254="NO","Missing Data",IF('Census Input Tab'!$T254=1,IF('Census Input Tab'!$O254="BLANK","BLANK",""),""))</f>
        <v/>
      </c>
      <c r="O223" s="85" t="str">
        <f>IF('Census Input Tab'!$O254="NO","Missing Data",IF('Census Input Tab'!$T254=1,IF('Census Input Tab'!$O254="BLANK","BLANK",""),""))</f>
        <v/>
      </c>
      <c r="P223" s="81" t="str">
        <f>IF('Census Input Tab'!$O254="NO","Missing Data",IF('Census Input Tab'!T254=1,IF('Census Input Tab'!O254="BLANK","BLANK",""),INDEX('SBMP Underwritten Census'!$S$19:$S$23,MATCH('Census Input Tab'!F254,'SBMP Underwritten Census'!$T$19:$T$23,0))))</f>
        <v/>
      </c>
      <c r="Q223" s="81" t="str">
        <f>IF('Census Input Tab'!$O254="NO","Missing Data",IF('Census Input Tab'!T254=1,IF('Census Input Tab'!O254="BLANK","BLANK",""),IF(AND('Census Input Tab'!G254="",'Census Input Tab'!$O254="YES"),"",INDEX('SBMP Underwritten Census'!$S$27:$S$31,MATCH('Census Input Tab'!G254,'SBMP Underwritten Census'!$T$27:$T$31,0)))))</f>
        <v/>
      </c>
      <c r="V223" s="111">
        <f>IF('Census Input Tab'!O254&lt;&gt;"YES",0,1*'Census Input Tab'!$C254)</f>
        <v>0</v>
      </c>
      <c r="W223" s="111" t="str">
        <f t="shared" si="6"/>
        <v/>
      </c>
      <c r="X223" s="111">
        <f>IF('Census Input Tab'!O254&lt;&gt;"YES",0,1*'Census Input Tab'!J254)</f>
        <v>0</v>
      </c>
      <c r="Y223" s="111" t="str">
        <f t="shared" si="7"/>
        <v/>
      </c>
    </row>
    <row r="224" spans="1:25">
      <c r="A224" s="81" t="str">
        <f>IF('Census Input Tab'!$O255="NO","Missing Data",IF('Census Input Tab'!$T255=1,IF('Census Input Tab'!$O255="BLANK","BLANK",""),INDEX($S$3:$S$5,MATCH('Census Input Tab'!H255,$T$3:$T$5,0))))</f>
        <v/>
      </c>
      <c r="B224" s="81" t="str">
        <f>IF('Census Input Tab'!$O255="NO","Missing Data",IF('Census Input Tab'!$T255=1,IF('Census Input Tab'!$O255="BLANK","BLANK",""),IF('Census Input Tab'!I255="St Con","COBRA",IF('Census Input Tab'!I255="","",'Census Input Tab'!I255))))</f>
        <v/>
      </c>
      <c r="C224" s="81" t="str">
        <f>IF('Census Input Tab'!$O255="NO","Missing Data",IF('Census Input Tab'!$T255=1,IF('Census Input Tab'!$O255="BLANK","BLANK",""),'Census Input Tab'!B255))</f>
        <v/>
      </c>
      <c r="D224" s="81" t="str">
        <f>IF('Census Input Tab'!$O255="NO","Missing Data",IF('Census Input Tab'!$T255=1,IF('Census Input Tab'!$O255="BLANK","BLANK",""),'Census Input Tab'!A255))</f>
        <v/>
      </c>
      <c r="E224" s="85" t="str">
        <f>IF('Census Input Tab'!$O255="NO","Missing Data",IF('Census Input Tab'!$T255=1,IF('Census Input Tab'!$O255="BLANK","BLANK",""),""))</f>
        <v/>
      </c>
      <c r="F224" s="83" t="str">
        <f>IF('Census Input Tab'!$O255="NO","Missing Data",IF('Census Input Tab'!T255=1,IF('Census Input Tab'!O255="BLANK","BLANK",""),'Census Input Tab'!D255))</f>
        <v/>
      </c>
      <c r="G224" s="81" t="str">
        <f>IF('Census Input Tab'!$O255="NO","Missing Data",IF('Census Input Tab'!T255=1,IF('Census Input Tab'!O255="BLANK","BLANK",""),'Census Input Tab'!E255))</f>
        <v/>
      </c>
      <c r="H224" s="85" t="str">
        <f>IF('Census Input Tab'!$O255="NO","Missing Data",IF('Census Input Tab'!$T255=1,IF('Census Input Tab'!$O255="BLANK","BLANK",""),""))</f>
        <v/>
      </c>
      <c r="I224" s="85" t="str">
        <f>IF('Census Input Tab'!$O255="NO","Missing Data",IF('Census Input Tab'!$T255=1,IF('Census Input Tab'!$O255="BLANK","BLANK",""),""))</f>
        <v/>
      </c>
      <c r="J224" s="85" t="str">
        <f>IF('Census Input Tab'!$O255="NO","Missing Data",IF('Census Input Tab'!$T255=1,IF('Census Input Tab'!$O255="BLANK","BLANK",""),""))</f>
        <v/>
      </c>
      <c r="K224" s="114" t="str">
        <f>IF('Census Input Tab'!$O255="NO","Missing Data",IF(OR($L224="",$L224="BLANK"),IF('Census Input Tab'!O255="BLANK","BLANK",""),IFERROR(INDEX(States,MATCH($L224,Zip_Codes_asTEXT,0)),"Manually enter State")))</f>
        <v/>
      </c>
      <c r="L224" s="85" t="str">
        <f>IF('Census Input Tab'!$O255="NO","Missing Data",IF('Census Input Tab'!T255=1,IF('Census Input Tab'!O255="BLANK","BLANK",""),IF($W224="ZIP CODE NOT IN EV4","Manually enter Zip",$W224)))</f>
        <v/>
      </c>
      <c r="M224" s="85" t="str">
        <f>IF('Census Input Tab'!$O255="NO","Missing Data",IF('Census Input Tab'!T255=1,IF('Census Input Tab'!O255="BLANK","BLANK",""),IF($Y224="ZIP CODE NOT IN EV4","Manually enter Work Zip",$Y224)))</f>
        <v/>
      </c>
      <c r="N224" s="156" t="str">
        <f>IF('Census Input Tab'!$O255="NO","Missing Data",IF('Census Input Tab'!$T255=1,IF('Census Input Tab'!$O255="BLANK","BLANK",""),""))</f>
        <v/>
      </c>
      <c r="O224" s="85" t="str">
        <f>IF('Census Input Tab'!$O255="NO","Missing Data",IF('Census Input Tab'!$T255=1,IF('Census Input Tab'!$O255="BLANK","BLANK",""),""))</f>
        <v/>
      </c>
      <c r="P224" s="81" t="str">
        <f>IF('Census Input Tab'!$O255="NO","Missing Data",IF('Census Input Tab'!T255=1,IF('Census Input Tab'!O255="BLANK","BLANK",""),INDEX('SBMP Underwritten Census'!$S$19:$S$23,MATCH('Census Input Tab'!F255,'SBMP Underwritten Census'!$T$19:$T$23,0))))</f>
        <v/>
      </c>
      <c r="Q224" s="81" t="str">
        <f>IF('Census Input Tab'!$O255="NO","Missing Data",IF('Census Input Tab'!T255=1,IF('Census Input Tab'!O255="BLANK","BLANK",""),IF(AND('Census Input Tab'!G255="",'Census Input Tab'!$O255="YES"),"",INDEX('SBMP Underwritten Census'!$S$27:$S$31,MATCH('Census Input Tab'!G255,'SBMP Underwritten Census'!$T$27:$T$31,0)))))</f>
        <v/>
      </c>
      <c r="V224" s="111">
        <f>IF('Census Input Tab'!O255&lt;&gt;"YES",0,1*'Census Input Tab'!$C255)</f>
        <v>0</v>
      </c>
      <c r="W224" s="111" t="str">
        <f t="shared" si="6"/>
        <v/>
      </c>
      <c r="X224" s="111">
        <f>IF('Census Input Tab'!O255&lt;&gt;"YES",0,1*'Census Input Tab'!J255)</f>
        <v>0</v>
      </c>
      <c r="Y224" s="111" t="str">
        <f t="shared" si="7"/>
        <v/>
      </c>
    </row>
    <row r="225" spans="1:25">
      <c r="A225" s="81" t="str">
        <f>IF('Census Input Tab'!$O256="NO","Missing Data",IF('Census Input Tab'!$T256=1,IF('Census Input Tab'!$O256="BLANK","BLANK",""),INDEX($S$3:$S$5,MATCH('Census Input Tab'!H256,$T$3:$T$5,0))))</f>
        <v/>
      </c>
      <c r="B225" s="81" t="str">
        <f>IF('Census Input Tab'!$O256="NO","Missing Data",IF('Census Input Tab'!$T256=1,IF('Census Input Tab'!$O256="BLANK","BLANK",""),IF('Census Input Tab'!I256="St Con","COBRA",IF('Census Input Tab'!I256="","",'Census Input Tab'!I256))))</f>
        <v/>
      </c>
      <c r="C225" s="81" t="str">
        <f>IF('Census Input Tab'!$O256="NO","Missing Data",IF('Census Input Tab'!$T256=1,IF('Census Input Tab'!$O256="BLANK","BLANK",""),'Census Input Tab'!B256))</f>
        <v/>
      </c>
      <c r="D225" s="81" t="str">
        <f>IF('Census Input Tab'!$O256="NO","Missing Data",IF('Census Input Tab'!$T256=1,IF('Census Input Tab'!$O256="BLANK","BLANK",""),'Census Input Tab'!A256))</f>
        <v/>
      </c>
      <c r="E225" s="85" t="str">
        <f>IF('Census Input Tab'!$O256="NO","Missing Data",IF('Census Input Tab'!$T256=1,IF('Census Input Tab'!$O256="BLANK","BLANK",""),""))</f>
        <v/>
      </c>
      <c r="F225" s="83" t="str">
        <f>IF('Census Input Tab'!$O256="NO","Missing Data",IF('Census Input Tab'!T256=1,IF('Census Input Tab'!O256="BLANK","BLANK",""),'Census Input Tab'!D256))</f>
        <v/>
      </c>
      <c r="G225" s="81" t="str">
        <f>IF('Census Input Tab'!$O256="NO","Missing Data",IF('Census Input Tab'!T256=1,IF('Census Input Tab'!O256="BLANK","BLANK",""),'Census Input Tab'!E256))</f>
        <v/>
      </c>
      <c r="H225" s="85" t="str">
        <f>IF('Census Input Tab'!$O256="NO","Missing Data",IF('Census Input Tab'!$T256=1,IF('Census Input Tab'!$O256="BLANK","BLANK",""),""))</f>
        <v/>
      </c>
      <c r="I225" s="85" t="str">
        <f>IF('Census Input Tab'!$O256="NO","Missing Data",IF('Census Input Tab'!$T256=1,IF('Census Input Tab'!$O256="BLANK","BLANK",""),""))</f>
        <v/>
      </c>
      <c r="J225" s="85" t="str">
        <f>IF('Census Input Tab'!$O256="NO","Missing Data",IF('Census Input Tab'!$T256=1,IF('Census Input Tab'!$O256="BLANK","BLANK",""),""))</f>
        <v/>
      </c>
      <c r="K225" s="114" t="str">
        <f>IF('Census Input Tab'!$O256="NO","Missing Data",IF(OR($L225="",$L225="BLANK"),IF('Census Input Tab'!O256="BLANK","BLANK",""),IFERROR(INDEX(States,MATCH($L225,Zip_Codes_asTEXT,0)),"Manually enter State")))</f>
        <v/>
      </c>
      <c r="L225" s="85" t="str">
        <f>IF('Census Input Tab'!$O256="NO","Missing Data",IF('Census Input Tab'!T256=1,IF('Census Input Tab'!O256="BLANK","BLANK",""),IF($W225="ZIP CODE NOT IN EV4","Manually enter Zip",$W225)))</f>
        <v/>
      </c>
      <c r="M225" s="85" t="str">
        <f>IF('Census Input Tab'!$O256="NO","Missing Data",IF('Census Input Tab'!T256=1,IF('Census Input Tab'!O256="BLANK","BLANK",""),IF($Y225="ZIP CODE NOT IN EV4","Manually enter Work Zip",$Y225)))</f>
        <v/>
      </c>
      <c r="N225" s="156" t="str">
        <f>IF('Census Input Tab'!$O256="NO","Missing Data",IF('Census Input Tab'!$T256=1,IF('Census Input Tab'!$O256="BLANK","BLANK",""),""))</f>
        <v/>
      </c>
      <c r="O225" s="85" t="str">
        <f>IF('Census Input Tab'!$O256="NO","Missing Data",IF('Census Input Tab'!$T256=1,IF('Census Input Tab'!$O256="BLANK","BLANK",""),""))</f>
        <v/>
      </c>
      <c r="P225" s="81" t="str">
        <f>IF('Census Input Tab'!$O256="NO","Missing Data",IF('Census Input Tab'!T256=1,IF('Census Input Tab'!O256="BLANK","BLANK",""),INDEX('SBMP Underwritten Census'!$S$19:$S$23,MATCH('Census Input Tab'!F256,'SBMP Underwritten Census'!$T$19:$T$23,0))))</f>
        <v/>
      </c>
      <c r="Q225" s="81" t="str">
        <f>IF('Census Input Tab'!$O256="NO","Missing Data",IF('Census Input Tab'!T256=1,IF('Census Input Tab'!O256="BLANK","BLANK",""),IF(AND('Census Input Tab'!G256="",'Census Input Tab'!$O256="YES"),"",INDEX('SBMP Underwritten Census'!$S$27:$S$31,MATCH('Census Input Tab'!G256,'SBMP Underwritten Census'!$T$27:$T$31,0)))))</f>
        <v/>
      </c>
      <c r="V225" s="111">
        <f>IF('Census Input Tab'!O256&lt;&gt;"YES",0,1*'Census Input Tab'!$C256)</f>
        <v>0</v>
      </c>
      <c r="W225" s="111" t="str">
        <f t="shared" si="6"/>
        <v/>
      </c>
      <c r="X225" s="111">
        <f>IF('Census Input Tab'!O256&lt;&gt;"YES",0,1*'Census Input Tab'!J256)</f>
        <v>0</v>
      </c>
      <c r="Y225" s="111" t="str">
        <f t="shared" si="7"/>
        <v/>
      </c>
    </row>
    <row r="226" spans="1:25">
      <c r="A226" s="81" t="str">
        <f>IF('Census Input Tab'!$O257="NO","Missing Data",IF('Census Input Tab'!$T257=1,IF('Census Input Tab'!$O257="BLANK","BLANK",""),INDEX($S$3:$S$5,MATCH('Census Input Tab'!H257,$T$3:$T$5,0))))</f>
        <v/>
      </c>
      <c r="B226" s="81" t="str">
        <f>IF('Census Input Tab'!$O257="NO","Missing Data",IF('Census Input Tab'!$T257=1,IF('Census Input Tab'!$O257="BLANK","BLANK",""),IF('Census Input Tab'!I257="St Con","COBRA",IF('Census Input Tab'!I257="","",'Census Input Tab'!I257))))</f>
        <v/>
      </c>
      <c r="C226" s="81" t="str">
        <f>IF('Census Input Tab'!$O257="NO","Missing Data",IF('Census Input Tab'!$T257=1,IF('Census Input Tab'!$O257="BLANK","BLANK",""),'Census Input Tab'!B257))</f>
        <v/>
      </c>
      <c r="D226" s="81" t="str">
        <f>IF('Census Input Tab'!$O257="NO","Missing Data",IF('Census Input Tab'!$T257=1,IF('Census Input Tab'!$O257="BLANK","BLANK",""),'Census Input Tab'!A257))</f>
        <v/>
      </c>
      <c r="E226" s="85" t="str">
        <f>IF('Census Input Tab'!$O257="NO","Missing Data",IF('Census Input Tab'!$T257=1,IF('Census Input Tab'!$O257="BLANK","BLANK",""),""))</f>
        <v/>
      </c>
      <c r="F226" s="83" t="str">
        <f>IF('Census Input Tab'!$O257="NO","Missing Data",IF('Census Input Tab'!T257=1,IF('Census Input Tab'!O257="BLANK","BLANK",""),'Census Input Tab'!D257))</f>
        <v/>
      </c>
      <c r="G226" s="81" t="str">
        <f>IF('Census Input Tab'!$O257="NO","Missing Data",IF('Census Input Tab'!T257=1,IF('Census Input Tab'!O257="BLANK","BLANK",""),'Census Input Tab'!E257))</f>
        <v/>
      </c>
      <c r="H226" s="85" t="str">
        <f>IF('Census Input Tab'!$O257="NO","Missing Data",IF('Census Input Tab'!$T257=1,IF('Census Input Tab'!$O257="BLANK","BLANK",""),""))</f>
        <v/>
      </c>
      <c r="I226" s="85" t="str">
        <f>IF('Census Input Tab'!$O257="NO","Missing Data",IF('Census Input Tab'!$T257=1,IF('Census Input Tab'!$O257="BLANK","BLANK",""),""))</f>
        <v/>
      </c>
      <c r="J226" s="85" t="str">
        <f>IF('Census Input Tab'!$O257="NO","Missing Data",IF('Census Input Tab'!$T257=1,IF('Census Input Tab'!$O257="BLANK","BLANK",""),""))</f>
        <v/>
      </c>
      <c r="K226" s="114" t="str">
        <f>IF('Census Input Tab'!$O257="NO","Missing Data",IF(OR($L226="",$L226="BLANK"),IF('Census Input Tab'!O257="BLANK","BLANK",""),IFERROR(INDEX(States,MATCH($L226,Zip_Codes_asTEXT,0)),"Manually enter State")))</f>
        <v/>
      </c>
      <c r="L226" s="85" t="str">
        <f>IF('Census Input Tab'!$O257="NO","Missing Data",IF('Census Input Tab'!T257=1,IF('Census Input Tab'!O257="BLANK","BLANK",""),IF($W226="ZIP CODE NOT IN EV4","Manually enter Zip",$W226)))</f>
        <v/>
      </c>
      <c r="M226" s="85" t="str">
        <f>IF('Census Input Tab'!$O257="NO","Missing Data",IF('Census Input Tab'!T257=1,IF('Census Input Tab'!O257="BLANK","BLANK",""),IF($Y226="ZIP CODE NOT IN EV4","Manually enter Work Zip",$Y226)))</f>
        <v/>
      </c>
      <c r="N226" s="156" t="str">
        <f>IF('Census Input Tab'!$O257="NO","Missing Data",IF('Census Input Tab'!$T257=1,IF('Census Input Tab'!$O257="BLANK","BLANK",""),""))</f>
        <v/>
      </c>
      <c r="O226" s="85" t="str">
        <f>IF('Census Input Tab'!$O257="NO","Missing Data",IF('Census Input Tab'!$T257=1,IF('Census Input Tab'!$O257="BLANK","BLANK",""),""))</f>
        <v/>
      </c>
      <c r="P226" s="81" t="str">
        <f>IF('Census Input Tab'!$O257="NO","Missing Data",IF('Census Input Tab'!T257=1,IF('Census Input Tab'!O257="BLANK","BLANK",""),INDEX('SBMP Underwritten Census'!$S$19:$S$23,MATCH('Census Input Tab'!F257,'SBMP Underwritten Census'!$T$19:$T$23,0))))</f>
        <v/>
      </c>
      <c r="Q226" s="81" t="str">
        <f>IF('Census Input Tab'!$O257="NO","Missing Data",IF('Census Input Tab'!T257=1,IF('Census Input Tab'!O257="BLANK","BLANK",""),IF(AND('Census Input Tab'!G257="",'Census Input Tab'!$O257="YES"),"",INDEX('SBMP Underwritten Census'!$S$27:$S$31,MATCH('Census Input Tab'!G257,'SBMP Underwritten Census'!$T$27:$T$31,0)))))</f>
        <v/>
      </c>
      <c r="V226" s="111">
        <f>IF('Census Input Tab'!O257&lt;&gt;"YES",0,1*'Census Input Tab'!$C257)</f>
        <v>0</v>
      </c>
      <c r="W226" s="111" t="str">
        <f t="shared" si="6"/>
        <v/>
      </c>
      <c r="X226" s="111">
        <f>IF('Census Input Tab'!O257&lt;&gt;"YES",0,1*'Census Input Tab'!J257)</f>
        <v>0</v>
      </c>
      <c r="Y226" s="111" t="str">
        <f t="shared" si="7"/>
        <v/>
      </c>
    </row>
    <row r="227" spans="1:25">
      <c r="A227" s="81" t="str">
        <f>IF('Census Input Tab'!$O258="NO","Missing Data",IF('Census Input Tab'!$T258=1,IF('Census Input Tab'!$O258="BLANK","BLANK",""),INDEX($S$3:$S$5,MATCH('Census Input Tab'!H258,$T$3:$T$5,0))))</f>
        <v/>
      </c>
      <c r="B227" s="81" t="str">
        <f>IF('Census Input Tab'!$O258="NO","Missing Data",IF('Census Input Tab'!$T258=1,IF('Census Input Tab'!$O258="BLANK","BLANK",""),IF('Census Input Tab'!I258="St Con","COBRA",IF('Census Input Tab'!I258="","",'Census Input Tab'!I258))))</f>
        <v/>
      </c>
      <c r="C227" s="81" t="str">
        <f>IF('Census Input Tab'!$O258="NO","Missing Data",IF('Census Input Tab'!$T258=1,IF('Census Input Tab'!$O258="BLANK","BLANK",""),'Census Input Tab'!B258))</f>
        <v/>
      </c>
      <c r="D227" s="81" t="str">
        <f>IF('Census Input Tab'!$O258="NO","Missing Data",IF('Census Input Tab'!$T258=1,IF('Census Input Tab'!$O258="BLANK","BLANK",""),'Census Input Tab'!A258))</f>
        <v/>
      </c>
      <c r="E227" s="85" t="str">
        <f>IF('Census Input Tab'!$O258="NO","Missing Data",IF('Census Input Tab'!$T258=1,IF('Census Input Tab'!$O258="BLANK","BLANK",""),""))</f>
        <v/>
      </c>
      <c r="F227" s="83" t="str">
        <f>IF('Census Input Tab'!$O258="NO","Missing Data",IF('Census Input Tab'!T258=1,IF('Census Input Tab'!O258="BLANK","BLANK",""),'Census Input Tab'!D258))</f>
        <v/>
      </c>
      <c r="G227" s="81" t="str">
        <f>IF('Census Input Tab'!$O258="NO","Missing Data",IF('Census Input Tab'!T258=1,IF('Census Input Tab'!O258="BLANK","BLANK",""),'Census Input Tab'!E258))</f>
        <v/>
      </c>
      <c r="H227" s="85" t="str">
        <f>IF('Census Input Tab'!$O258="NO","Missing Data",IF('Census Input Tab'!$T258=1,IF('Census Input Tab'!$O258="BLANK","BLANK",""),""))</f>
        <v/>
      </c>
      <c r="I227" s="85" t="str">
        <f>IF('Census Input Tab'!$O258="NO","Missing Data",IF('Census Input Tab'!$T258=1,IF('Census Input Tab'!$O258="BLANK","BLANK",""),""))</f>
        <v/>
      </c>
      <c r="J227" s="85" t="str">
        <f>IF('Census Input Tab'!$O258="NO","Missing Data",IF('Census Input Tab'!$T258=1,IF('Census Input Tab'!$O258="BLANK","BLANK",""),""))</f>
        <v/>
      </c>
      <c r="K227" s="114" t="str">
        <f>IF('Census Input Tab'!$O258="NO","Missing Data",IF(OR($L227="",$L227="BLANK"),IF('Census Input Tab'!O258="BLANK","BLANK",""),IFERROR(INDEX(States,MATCH($L227,Zip_Codes_asTEXT,0)),"Manually enter State")))</f>
        <v/>
      </c>
      <c r="L227" s="85" t="str">
        <f>IF('Census Input Tab'!$O258="NO","Missing Data",IF('Census Input Tab'!T258=1,IF('Census Input Tab'!O258="BLANK","BLANK",""),IF($W227="ZIP CODE NOT IN EV4","Manually enter Zip",$W227)))</f>
        <v/>
      </c>
      <c r="M227" s="85" t="str">
        <f>IF('Census Input Tab'!$O258="NO","Missing Data",IF('Census Input Tab'!T258=1,IF('Census Input Tab'!O258="BLANK","BLANK",""),IF($Y227="ZIP CODE NOT IN EV4","Manually enter Work Zip",$Y227)))</f>
        <v/>
      </c>
      <c r="N227" s="156" t="str">
        <f>IF('Census Input Tab'!$O258="NO","Missing Data",IF('Census Input Tab'!$T258=1,IF('Census Input Tab'!$O258="BLANK","BLANK",""),""))</f>
        <v/>
      </c>
      <c r="O227" s="85" t="str">
        <f>IF('Census Input Tab'!$O258="NO","Missing Data",IF('Census Input Tab'!$T258=1,IF('Census Input Tab'!$O258="BLANK","BLANK",""),""))</f>
        <v/>
      </c>
      <c r="P227" s="81" t="str">
        <f>IF('Census Input Tab'!$O258="NO","Missing Data",IF('Census Input Tab'!T258=1,IF('Census Input Tab'!O258="BLANK","BLANK",""),INDEX('SBMP Underwritten Census'!$S$19:$S$23,MATCH('Census Input Tab'!F258,'SBMP Underwritten Census'!$T$19:$T$23,0))))</f>
        <v/>
      </c>
      <c r="Q227" s="81" t="str">
        <f>IF('Census Input Tab'!$O258="NO","Missing Data",IF('Census Input Tab'!T258=1,IF('Census Input Tab'!O258="BLANK","BLANK",""),IF(AND('Census Input Tab'!G258="",'Census Input Tab'!$O258="YES"),"",INDEX('SBMP Underwritten Census'!$S$27:$S$31,MATCH('Census Input Tab'!G258,'SBMP Underwritten Census'!$T$27:$T$31,0)))))</f>
        <v/>
      </c>
      <c r="V227" s="111">
        <f>IF('Census Input Tab'!O258&lt;&gt;"YES",0,1*'Census Input Tab'!$C258)</f>
        <v>0</v>
      </c>
      <c r="W227" s="111" t="str">
        <f t="shared" si="6"/>
        <v/>
      </c>
      <c r="X227" s="111">
        <f>IF('Census Input Tab'!O258&lt;&gt;"YES",0,1*'Census Input Tab'!J258)</f>
        <v>0</v>
      </c>
      <c r="Y227" s="111" t="str">
        <f t="shared" si="7"/>
        <v/>
      </c>
    </row>
    <row r="228" spans="1:25">
      <c r="A228" s="81" t="str">
        <f>IF('Census Input Tab'!$O259="NO","Missing Data",IF('Census Input Tab'!$T259=1,IF('Census Input Tab'!$O259="BLANK","BLANK",""),INDEX($S$3:$S$5,MATCH('Census Input Tab'!H259,$T$3:$T$5,0))))</f>
        <v/>
      </c>
      <c r="B228" s="81" t="str">
        <f>IF('Census Input Tab'!$O259="NO","Missing Data",IF('Census Input Tab'!$T259=1,IF('Census Input Tab'!$O259="BLANK","BLANK",""),IF('Census Input Tab'!I259="St Con","COBRA",IF('Census Input Tab'!I259="","",'Census Input Tab'!I259))))</f>
        <v/>
      </c>
      <c r="C228" s="81" t="str">
        <f>IF('Census Input Tab'!$O259="NO","Missing Data",IF('Census Input Tab'!$T259=1,IF('Census Input Tab'!$O259="BLANK","BLANK",""),'Census Input Tab'!B259))</f>
        <v/>
      </c>
      <c r="D228" s="81" t="str">
        <f>IF('Census Input Tab'!$O259="NO","Missing Data",IF('Census Input Tab'!$T259=1,IF('Census Input Tab'!$O259="BLANK","BLANK",""),'Census Input Tab'!A259))</f>
        <v/>
      </c>
      <c r="E228" s="85" t="str">
        <f>IF('Census Input Tab'!$O259="NO","Missing Data",IF('Census Input Tab'!$T259=1,IF('Census Input Tab'!$O259="BLANK","BLANK",""),""))</f>
        <v/>
      </c>
      <c r="F228" s="83" t="str">
        <f>IF('Census Input Tab'!$O259="NO","Missing Data",IF('Census Input Tab'!T259=1,IF('Census Input Tab'!O259="BLANK","BLANK",""),'Census Input Tab'!D259))</f>
        <v/>
      </c>
      <c r="G228" s="81" t="str">
        <f>IF('Census Input Tab'!$O259="NO","Missing Data",IF('Census Input Tab'!T259=1,IF('Census Input Tab'!O259="BLANK","BLANK",""),'Census Input Tab'!E259))</f>
        <v/>
      </c>
      <c r="H228" s="85" t="str">
        <f>IF('Census Input Tab'!$O259="NO","Missing Data",IF('Census Input Tab'!$T259=1,IF('Census Input Tab'!$O259="BLANK","BLANK",""),""))</f>
        <v/>
      </c>
      <c r="I228" s="85" t="str">
        <f>IF('Census Input Tab'!$O259="NO","Missing Data",IF('Census Input Tab'!$T259=1,IF('Census Input Tab'!$O259="BLANK","BLANK",""),""))</f>
        <v/>
      </c>
      <c r="J228" s="85" t="str">
        <f>IF('Census Input Tab'!$O259="NO","Missing Data",IF('Census Input Tab'!$T259=1,IF('Census Input Tab'!$O259="BLANK","BLANK",""),""))</f>
        <v/>
      </c>
      <c r="K228" s="114" t="str">
        <f>IF('Census Input Tab'!$O259="NO","Missing Data",IF(OR($L228="",$L228="BLANK"),IF('Census Input Tab'!O259="BLANK","BLANK",""),IFERROR(INDEX(States,MATCH($L228,Zip_Codes_asTEXT,0)),"Manually enter State")))</f>
        <v/>
      </c>
      <c r="L228" s="85" t="str">
        <f>IF('Census Input Tab'!$O259="NO","Missing Data",IF('Census Input Tab'!T259=1,IF('Census Input Tab'!O259="BLANK","BLANK",""),IF($W228="ZIP CODE NOT IN EV4","Manually enter Zip",$W228)))</f>
        <v/>
      </c>
      <c r="M228" s="85" t="str">
        <f>IF('Census Input Tab'!$O259="NO","Missing Data",IF('Census Input Tab'!T259=1,IF('Census Input Tab'!O259="BLANK","BLANK",""),IF($Y228="ZIP CODE NOT IN EV4","Manually enter Work Zip",$Y228)))</f>
        <v/>
      </c>
      <c r="N228" s="156" t="str">
        <f>IF('Census Input Tab'!$O259="NO","Missing Data",IF('Census Input Tab'!$T259=1,IF('Census Input Tab'!$O259="BLANK","BLANK",""),""))</f>
        <v/>
      </c>
      <c r="O228" s="85" t="str">
        <f>IF('Census Input Tab'!$O259="NO","Missing Data",IF('Census Input Tab'!$T259=1,IF('Census Input Tab'!$O259="BLANK","BLANK",""),""))</f>
        <v/>
      </c>
      <c r="P228" s="81" t="str">
        <f>IF('Census Input Tab'!$O259="NO","Missing Data",IF('Census Input Tab'!T259=1,IF('Census Input Tab'!O259="BLANK","BLANK",""),INDEX('SBMP Underwritten Census'!$S$19:$S$23,MATCH('Census Input Tab'!F259,'SBMP Underwritten Census'!$T$19:$T$23,0))))</f>
        <v/>
      </c>
      <c r="Q228" s="81" t="str">
        <f>IF('Census Input Tab'!$O259="NO","Missing Data",IF('Census Input Tab'!T259=1,IF('Census Input Tab'!O259="BLANK","BLANK",""),IF(AND('Census Input Tab'!G259="",'Census Input Tab'!$O259="YES"),"",INDEX('SBMP Underwritten Census'!$S$27:$S$31,MATCH('Census Input Tab'!G259,'SBMP Underwritten Census'!$T$27:$T$31,0)))))</f>
        <v/>
      </c>
      <c r="V228" s="111">
        <f>IF('Census Input Tab'!O259&lt;&gt;"YES",0,1*'Census Input Tab'!$C259)</f>
        <v>0</v>
      </c>
      <c r="W228" s="111" t="str">
        <f t="shared" si="6"/>
        <v/>
      </c>
      <c r="X228" s="111">
        <f>IF('Census Input Tab'!O259&lt;&gt;"YES",0,1*'Census Input Tab'!J259)</f>
        <v>0</v>
      </c>
      <c r="Y228" s="111" t="str">
        <f t="shared" si="7"/>
        <v/>
      </c>
    </row>
    <row r="229" spans="1:25">
      <c r="A229" s="81" t="str">
        <f>IF('Census Input Tab'!$O260="NO","Missing Data",IF('Census Input Tab'!$T260=1,IF('Census Input Tab'!$O260="BLANK","BLANK",""),INDEX($S$3:$S$5,MATCH('Census Input Tab'!H260,$T$3:$T$5,0))))</f>
        <v/>
      </c>
      <c r="B229" s="81" t="str">
        <f>IF('Census Input Tab'!$O260="NO","Missing Data",IF('Census Input Tab'!$T260=1,IF('Census Input Tab'!$O260="BLANK","BLANK",""),IF('Census Input Tab'!I260="St Con","COBRA",IF('Census Input Tab'!I260="","",'Census Input Tab'!I260))))</f>
        <v/>
      </c>
      <c r="C229" s="81" t="str">
        <f>IF('Census Input Tab'!$O260="NO","Missing Data",IF('Census Input Tab'!$T260=1,IF('Census Input Tab'!$O260="BLANK","BLANK",""),'Census Input Tab'!B260))</f>
        <v/>
      </c>
      <c r="D229" s="81" t="str">
        <f>IF('Census Input Tab'!$O260="NO","Missing Data",IF('Census Input Tab'!$T260=1,IF('Census Input Tab'!$O260="BLANK","BLANK",""),'Census Input Tab'!A260))</f>
        <v/>
      </c>
      <c r="E229" s="85" t="str">
        <f>IF('Census Input Tab'!$O260="NO","Missing Data",IF('Census Input Tab'!$T260=1,IF('Census Input Tab'!$O260="BLANK","BLANK",""),""))</f>
        <v/>
      </c>
      <c r="F229" s="83" t="str">
        <f>IF('Census Input Tab'!$O260="NO","Missing Data",IF('Census Input Tab'!T260=1,IF('Census Input Tab'!O260="BLANK","BLANK",""),'Census Input Tab'!D260))</f>
        <v/>
      </c>
      <c r="G229" s="81" t="str">
        <f>IF('Census Input Tab'!$O260="NO","Missing Data",IF('Census Input Tab'!T260=1,IF('Census Input Tab'!O260="BLANK","BLANK",""),'Census Input Tab'!E260))</f>
        <v/>
      </c>
      <c r="H229" s="85" t="str">
        <f>IF('Census Input Tab'!$O260="NO","Missing Data",IF('Census Input Tab'!$T260=1,IF('Census Input Tab'!$O260="BLANK","BLANK",""),""))</f>
        <v/>
      </c>
      <c r="I229" s="85" t="str">
        <f>IF('Census Input Tab'!$O260="NO","Missing Data",IF('Census Input Tab'!$T260=1,IF('Census Input Tab'!$O260="BLANK","BLANK",""),""))</f>
        <v/>
      </c>
      <c r="J229" s="85" t="str">
        <f>IF('Census Input Tab'!$O260="NO","Missing Data",IF('Census Input Tab'!$T260=1,IF('Census Input Tab'!$O260="BLANK","BLANK",""),""))</f>
        <v/>
      </c>
      <c r="K229" s="114" t="str">
        <f>IF('Census Input Tab'!$O260="NO","Missing Data",IF(OR($L229="",$L229="BLANK"),IF('Census Input Tab'!O260="BLANK","BLANK",""),IFERROR(INDEX(States,MATCH($L229,Zip_Codes_asTEXT,0)),"Manually enter State")))</f>
        <v/>
      </c>
      <c r="L229" s="85" t="str">
        <f>IF('Census Input Tab'!$O260="NO","Missing Data",IF('Census Input Tab'!T260=1,IF('Census Input Tab'!O260="BLANK","BLANK",""),IF($W229="ZIP CODE NOT IN EV4","Manually enter Zip",$W229)))</f>
        <v/>
      </c>
      <c r="M229" s="85" t="str">
        <f>IF('Census Input Tab'!$O260="NO","Missing Data",IF('Census Input Tab'!T260=1,IF('Census Input Tab'!O260="BLANK","BLANK",""),IF($Y229="ZIP CODE NOT IN EV4","Manually enter Work Zip",$Y229)))</f>
        <v/>
      </c>
      <c r="N229" s="156" t="str">
        <f>IF('Census Input Tab'!$O260="NO","Missing Data",IF('Census Input Tab'!$T260=1,IF('Census Input Tab'!$O260="BLANK","BLANK",""),""))</f>
        <v/>
      </c>
      <c r="O229" s="85" t="str">
        <f>IF('Census Input Tab'!$O260="NO","Missing Data",IF('Census Input Tab'!$T260=1,IF('Census Input Tab'!$O260="BLANK","BLANK",""),""))</f>
        <v/>
      </c>
      <c r="P229" s="81" t="str">
        <f>IF('Census Input Tab'!$O260="NO","Missing Data",IF('Census Input Tab'!T260=1,IF('Census Input Tab'!O260="BLANK","BLANK",""),INDEX('SBMP Underwritten Census'!$S$19:$S$23,MATCH('Census Input Tab'!F260,'SBMP Underwritten Census'!$T$19:$T$23,0))))</f>
        <v/>
      </c>
      <c r="Q229" s="81" t="str">
        <f>IF('Census Input Tab'!$O260="NO","Missing Data",IF('Census Input Tab'!T260=1,IF('Census Input Tab'!O260="BLANK","BLANK",""),IF(AND('Census Input Tab'!G260="",'Census Input Tab'!$O260="YES"),"",INDEX('SBMP Underwritten Census'!$S$27:$S$31,MATCH('Census Input Tab'!G260,'SBMP Underwritten Census'!$T$27:$T$31,0)))))</f>
        <v/>
      </c>
      <c r="V229" s="111">
        <f>IF('Census Input Tab'!O260&lt;&gt;"YES",0,1*'Census Input Tab'!$C260)</f>
        <v>0</v>
      </c>
      <c r="W229" s="111" t="str">
        <f t="shared" si="6"/>
        <v/>
      </c>
      <c r="X229" s="111">
        <f>IF('Census Input Tab'!O260&lt;&gt;"YES",0,1*'Census Input Tab'!J260)</f>
        <v>0</v>
      </c>
      <c r="Y229" s="111" t="str">
        <f t="shared" si="7"/>
        <v/>
      </c>
    </row>
    <row r="230" spans="1:25">
      <c r="A230" s="81" t="str">
        <f>IF('Census Input Tab'!$O261="NO","Missing Data",IF('Census Input Tab'!$T261=1,IF('Census Input Tab'!$O261="BLANK","BLANK",""),INDEX($S$3:$S$5,MATCH('Census Input Tab'!H261,$T$3:$T$5,0))))</f>
        <v/>
      </c>
      <c r="B230" s="81" t="str">
        <f>IF('Census Input Tab'!$O261="NO","Missing Data",IF('Census Input Tab'!$T261=1,IF('Census Input Tab'!$O261="BLANK","BLANK",""),IF('Census Input Tab'!I261="St Con","COBRA",IF('Census Input Tab'!I261="","",'Census Input Tab'!I261))))</f>
        <v/>
      </c>
      <c r="C230" s="81" t="str">
        <f>IF('Census Input Tab'!$O261="NO","Missing Data",IF('Census Input Tab'!$T261=1,IF('Census Input Tab'!$O261="BLANK","BLANK",""),'Census Input Tab'!B261))</f>
        <v/>
      </c>
      <c r="D230" s="81" t="str">
        <f>IF('Census Input Tab'!$O261="NO","Missing Data",IF('Census Input Tab'!$T261=1,IF('Census Input Tab'!$O261="BLANK","BLANK",""),'Census Input Tab'!A261))</f>
        <v/>
      </c>
      <c r="E230" s="85" t="str">
        <f>IF('Census Input Tab'!$O261="NO","Missing Data",IF('Census Input Tab'!$T261=1,IF('Census Input Tab'!$O261="BLANK","BLANK",""),""))</f>
        <v/>
      </c>
      <c r="F230" s="83" t="str">
        <f>IF('Census Input Tab'!$O261="NO","Missing Data",IF('Census Input Tab'!T261=1,IF('Census Input Tab'!O261="BLANK","BLANK",""),'Census Input Tab'!D261))</f>
        <v/>
      </c>
      <c r="G230" s="81" t="str">
        <f>IF('Census Input Tab'!$O261="NO","Missing Data",IF('Census Input Tab'!T261=1,IF('Census Input Tab'!O261="BLANK","BLANK",""),'Census Input Tab'!E261))</f>
        <v/>
      </c>
      <c r="H230" s="85" t="str">
        <f>IF('Census Input Tab'!$O261="NO","Missing Data",IF('Census Input Tab'!$T261=1,IF('Census Input Tab'!$O261="BLANK","BLANK",""),""))</f>
        <v/>
      </c>
      <c r="I230" s="85" t="str">
        <f>IF('Census Input Tab'!$O261="NO","Missing Data",IF('Census Input Tab'!$T261=1,IF('Census Input Tab'!$O261="BLANK","BLANK",""),""))</f>
        <v/>
      </c>
      <c r="J230" s="85" t="str">
        <f>IF('Census Input Tab'!$O261="NO","Missing Data",IF('Census Input Tab'!$T261=1,IF('Census Input Tab'!$O261="BLANK","BLANK",""),""))</f>
        <v/>
      </c>
      <c r="K230" s="114" t="str">
        <f>IF('Census Input Tab'!$O261="NO","Missing Data",IF(OR($L230="",$L230="BLANK"),IF('Census Input Tab'!O261="BLANK","BLANK",""),IFERROR(INDEX(States,MATCH($L230,Zip_Codes_asTEXT,0)),"Manually enter State")))</f>
        <v/>
      </c>
      <c r="L230" s="85" t="str">
        <f>IF('Census Input Tab'!$O261="NO","Missing Data",IF('Census Input Tab'!T261=1,IF('Census Input Tab'!O261="BLANK","BLANK",""),IF($W230="ZIP CODE NOT IN EV4","Manually enter Zip",$W230)))</f>
        <v/>
      </c>
      <c r="M230" s="85" t="str">
        <f>IF('Census Input Tab'!$O261="NO","Missing Data",IF('Census Input Tab'!T261=1,IF('Census Input Tab'!O261="BLANK","BLANK",""),IF($Y230="ZIP CODE NOT IN EV4","Manually enter Work Zip",$Y230)))</f>
        <v/>
      </c>
      <c r="N230" s="156" t="str">
        <f>IF('Census Input Tab'!$O261="NO","Missing Data",IF('Census Input Tab'!$T261=1,IF('Census Input Tab'!$O261="BLANK","BLANK",""),""))</f>
        <v/>
      </c>
      <c r="O230" s="85" t="str">
        <f>IF('Census Input Tab'!$O261="NO","Missing Data",IF('Census Input Tab'!$T261=1,IF('Census Input Tab'!$O261="BLANK","BLANK",""),""))</f>
        <v/>
      </c>
      <c r="P230" s="81" t="str">
        <f>IF('Census Input Tab'!$O261="NO","Missing Data",IF('Census Input Tab'!T261=1,IF('Census Input Tab'!O261="BLANK","BLANK",""),INDEX('SBMP Underwritten Census'!$S$19:$S$23,MATCH('Census Input Tab'!F261,'SBMP Underwritten Census'!$T$19:$T$23,0))))</f>
        <v/>
      </c>
      <c r="Q230" s="81" t="str">
        <f>IF('Census Input Tab'!$O261="NO","Missing Data",IF('Census Input Tab'!T261=1,IF('Census Input Tab'!O261="BLANK","BLANK",""),IF(AND('Census Input Tab'!G261="",'Census Input Tab'!$O261="YES"),"",INDEX('SBMP Underwritten Census'!$S$27:$S$31,MATCH('Census Input Tab'!G261,'SBMP Underwritten Census'!$T$27:$T$31,0)))))</f>
        <v/>
      </c>
      <c r="V230" s="111">
        <f>IF('Census Input Tab'!O261&lt;&gt;"YES",0,1*'Census Input Tab'!$C261)</f>
        <v>0</v>
      </c>
      <c r="W230" s="111" t="str">
        <f t="shared" si="6"/>
        <v/>
      </c>
      <c r="X230" s="111">
        <f>IF('Census Input Tab'!O261&lt;&gt;"YES",0,1*'Census Input Tab'!J261)</f>
        <v>0</v>
      </c>
      <c r="Y230" s="111" t="str">
        <f t="shared" si="7"/>
        <v/>
      </c>
    </row>
    <row r="231" spans="1:25">
      <c r="A231" s="81" t="str">
        <f>IF('Census Input Tab'!$O262="NO","Missing Data",IF('Census Input Tab'!$T262=1,IF('Census Input Tab'!$O262="BLANK","BLANK",""),INDEX($S$3:$S$5,MATCH('Census Input Tab'!H262,$T$3:$T$5,0))))</f>
        <v/>
      </c>
      <c r="B231" s="81" t="str">
        <f>IF('Census Input Tab'!$O262="NO","Missing Data",IF('Census Input Tab'!$T262=1,IF('Census Input Tab'!$O262="BLANK","BLANK",""),IF('Census Input Tab'!I262="St Con","COBRA",IF('Census Input Tab'!I262="","",'Census Input Tab'!I262))))</f>
        <v/>
      </c>
      <c r="C231" s="81" t="str">
        <f>IF('Census Input Tab'!$O262="NO","Missing Data",IF('Census Input Tab'!$T262=1,IF('Census Input Tab'!$O262="BLANK","BLANK",""),'Census Input Tab'!B262))</f>
        <v/>
      </c>
      <c r="D231" s="81" t="str">
        <f>IF('Census Input Tab'!$O262="NO","Missing Data",IF('Census Input Tab'!$T262=1,IF('Census Input Tab'!$O262="BLANK","BLANK",""),'Census Input Tab'!A262))</f>
        <v/>
      </c>
      <c r="E231" s="85" t="str">
        <f>IF('Census Input Tab'!$O262="NO","Missing Data",IF('Census Input Tab'!$T262=1,IF('Census Input Tab'!$O262="BLANK","BLANK",""),""))</f>
        <v/>
      </c>
      <c r="F231" s="83" t="str">
        <f>IF('Census Input Tab'!$O262="NO","Missing Data",IF('Census Input Tab'!T262=1,IF('Census Input Tab'!O262="BLANK","BLANK",""),'Census Input Tab'!D262))</f>
        <v/>
      </c>
      <c r="G231" s="81" t="str">
        <f>IF('Census Input Tab'!$O262="NO","Missing Data",IF('Census Input Tab'!T262=1,IF('Census Input Tab'!O262="BLANK","BLANK",""),'Census Input Tab'!E262))</f>
        <v/>
      </c>
      <c r="H231" s="85" t="str">
        <f>IF('Census Input Tab'!$O262="NO","Missing Data",IF('Census Input Tab'!$T262=1,IF('Census Input Tab'!$O262="BLANK","BLANK",""),""))</f>
        <v/>
      </c>
      <c r="I231" s="85" t="str">
        <f>IF('Census Input Tab'!$O262="NO","Missing Data",IF('Census Input Tab'!$T262=1,IF('Census Input Tab'!$O262="BLANK","BLANK",""),""))</f>
        <v/>
      </c>
      <c r="J231" s="85" t="str">
        <f>IF('Census Input Tab'!$O262="NO","Missing Data",IF('Census Input Tab'!$T262=1,IF('Census Input Tab'!$O262="BLANK","BLANK",""),""))</f>
        <v/>
      </c>
      <c r="K231" s="114" t="str">
        <f>IF('Census Input Tab'!$O262="NO","Missing Data",IF(OR($L231="",$L231="BLANK"),IF('Census Input Tab'!O262="BLANK","BLANK",""),IFERROR(INDEX(States,MATCH($L231,Zip_Codes_asTEXT,0)),"Manually enter State")))</f>
        <v/>
      </c>
      <c r="L231" s="85" t="str">
        <f>IF('Census Input Tab'!$O262="NO","Missing Data",IF('Census Input Tab'!T262=1,IF('Census Input Tab'!O262="BLANK","BLANK",""),IF($W231="ZIP CODE NOT IN EV4","Manually enter Zip",$W231)))</f>
        <v/>
      </c>
      <c r="M231" s="85" t="str">
        <f>IF('Census Input Tab'!$O262="NO","Missing Data",IF('Census Input Tab'!T262=1,IF('Census Input Tab'!O262="BLANK","BLANK",""),IF($Y231="ZIP CODE NOT IN EV4","Manually enter Work Zip",$Y231)))</f>
        <v/>
      </c>
      <c r="N231" s="156" t="str">
        <f>IF('Census Input Tab'!$O262="NO","Missing Data",IF('Census Input Tab'!$T262=1,IF('Census Input Tab'!$O262="BLANK","BLANK",""),""))</f>
        <v/>
      </c>
      <c r="O231" s="85" t="str">
        <f>IF('Census Input Tab'!$O262="NO","Missing Data",IF('Census Input Tab'!$T262=1,IF('Census Input Tab'!$O262="BLANK","BLANK",""),""))</f>
        <v/>
      </c>
      <c r="P231" s="81" t="str">
        <f>IF('Census Input Tab'!$O262="NO","Missing Data",IF('Census Input Tab'!T262=1,IF('Census Input Tab'!O262="BLANK","BLANK",""),INDEX('SBMP Underwritten Census'!$S$19:$S$23,MATCH('Census Input Tab'!F262,'SBMP Underwritten Census'!$T$19:$T$23,0))))</f>
        <v/>
      </c>
      <c r="Q231" s="81" t="str">
        <f>IF('Census Input Tab'!$O262="NO","Missing Data",IF('Census Input Tab'!T262=1,IF('Census Input Tab'!O262="BLANK","BLANK",""),IF(AND('Census Input Tab'!G262="",'Census Input Tab'!$O262="YES"),"",INDEX('SBMP Underwritten Census'!$S$27:$S$31,MATCH('Census Input Tab'!G262,'SBMP Underwritten Census'!$T$27:$T$31,0)))))</f>
        <v/>
      </c>
      <c r="V231" s="111">
        <f>IF('Census Input Tab'!O262&lt;&gt;"YES",0,1*'Census Input Tab'!$C262)</f>
        <v>0</v>
      </c>
      <c r="W231" s="111" t="str">
        <f t="shared" si="6"/>
        <v/>
      </c>
      <c r="X231" s="111">
        <f>IF('Census Input Tab'!O262&lt;&gt;"YES",0,1*'Census Input Tab'!J262)</f>
        <v>0</v>
      </c>
      <c r="Y231" s="111" t="str">
        <f t="shared" si="7"/>
        <v/>
      </c>
    </row>
    <row r="232" spans="1:25">
      <c r="A232" s="81" t="str">
        <f>IF('Census Input Tab'!$O263="NO","Missing Data",IF('Census Input Tab'!$T263=1,IF('Census Input Tab'!$O263="BLANK","BLANK",""),INDEX($S$3:$S$5,MATCH('Census Input Tab'!H263,$T$3:$T$5,0))))</f>
        <v/>
      </c>
      <c r="B232" s="81" t="str">
        <f>IF('Census Input Tab'!$O263="NO","Missing Data",IF('Census Input Tab'!$T263=1,IF('Census Input Tab'!$O263="BLANK","BLANK",""),IF('Census Input Tab'!I263="St Con","COBRA",IF('Census Input Tab'!I263="","",'Census Input Tab'!I263))))</f>
        <v/>
      </c>
      <c r="C232" s="81" t="str">
        <f>IF('Census Input Tab'!$O263="NO","Missing Data",IF('Census Input Tab'!$T263=1,IF('Census Input Tab'!$O263="BLANK","BLANK",""),'Census Input Tab'!B263))</f>
        <v/>
      </c>
      <c r="D232" s="81" t="str">
        <f>IF('Census Input Tab'!$O263="NO","Missing Data",IF('Census Input Tab'!$T263=1,IF('Census Input Tab'!$O263="BLANK","BLANK",""),'Census Input Tab'!A263))</f>
        <v/>
      </c>
      <c r="E232" s="85" t="str">
        <f>IF('Census Input Tab'!$O263="NO","Missing Data",IF('Census Input Tab'!$T263=1,IF('Census Input Tab'!$O263="BLANK","BLANK",""),""))</f>
        <v/>
      </c>
      <c r="F232" s="83" t="str">
        <f>IF('Census Input Tab'!$O263="NO","Missing Data",IF('Census Input Tab'!T263=1,IF('Census Input Tab'!O263="BLANK","BLANK",""),'Census Input Tab'!D263))</f>
        <v/>
      </c>
      <c r="G232" s="81" t="str">
        <f>IF('Census Input Tab'!$O263="NO","Missing Data",IF('Census Input Tab'!T263=1,IF('Census Input Tab'!O263="BLANK","BLANK",""),'Census Input Tab'!E263))</f>
        <v/>
      </c>
      <c r="H232" s="85" t="str">
        <f>IF('Census Input Tab'!$O263="NO","Missing Data",IF('Census Input Tab'!$T263=1,IF('Census Input Tab'!$O263="BLANK","BLANK",""),""))</f>
        <v/>
      </c>
      <c r="I232" s="85" t="str">
        <f>IF('Census Input Tab'!$O263="NO","Missing Data",IF('Census Input Tab'!$T263=1,IF('Census Input Tab'!$O263="BLANK","BLANK",""),""))</f>
        <v/>
      </c>
      <c r="J232" s="85" t="str">
        <f>IF('Census Input Tab'!$O263="NO","Missing Data",IF('Census Input Tab'!$T263=1,IF('Census Input Tab'!$O263="BLANK","BLANK",""),""))</f>
        <v/>
      </c>
      <c r="K232" s="114" t="str">
        <f>IF('Census Input Tab'!$O263="NO","Missing Data",IF(OR($L232="",$L232="BLANK"),IF('Census Input Tab'!O263="BLANK","BLANK",""),IFERROR(INDEX(States,MATCH($L232,Zip_Codes_asTEXT,0)),"Manually enter State")))</f>
        <v/>
      </c>
      <c r="L232" s="85" t="str">
        <f>IF('Census Input Tab'!$O263="NO","Missing Data",IF('Census Input Tab'!T263=1,IF('Census Input Tab'!O263="BLANK","BLANK",""),IF($W232="ZIP CODE NOT IN EV4","Manually enter Zip",$W232)))</f>
        <v/>
      </c>
      <c r="M232" s="85" t="str">
        <f>IF('Census Input Tab'!$O263="NO","Missing Data",IF('Census Input Tab'!T263=1,IF('Census Input Tab'!O263="BLANK","BLANK",""),IF($Y232="ZIP CODE NOT IN EV4","Manually enter Work Zip",$Y232)))</f>
        <v/>
      </c>
      <c r="N232" s="156" t="str">
        <f>IF('Census Input Tab'!$O263="NO","Missing Data",IF('Census Input Tab'!$T263=1,IF('Census Input Tab'!$O263="BLANK","BLANK",""),""))</f>
        <v/>
      </c>
      <c r="O232" s="85" t="str">
        <f>IF('Census Input Tab'!$O263="NO","Missing Data",IF('Census Input Tab'!$T263=1,IF('Census Input Tab'!$O263="BLANK","BLANK",""),""))</f>
        <v/>
      </c>
      <c r="P232" s="81" t="str">
        <f>IF('Census Input Tab'!$O263="NO","Missing Data",IF('Census Input Tab'!T263=1,IF('Census Input Tab'!O263="BLANK","BLANK",""),INDEX('SBMP Underwritten Census'!$S$19:$S$23,MATCH('Census Input Tab'!F263,'SBMP Underwritten Census'!$T$19:$T$23,0))))</f>
        <v/>
      </c>
      <c r="Q232" s="81" t="str">
        <f>IF('Census Input Tab'!$O263="NO","Missing Data",IF('Census Input Tab'!T263=1,IF('Census Input Tab'!O263="BLANK","BLANK",""),IF(AND('Census Input Tab'!G263="",'Census Input Tab'!$O263="YES"),"",INDEX('SBMP Underwritten Census'!$S$27:$S$31,MATCH('Census Input Tab'!G263,'SBMP Underwritten Census'!$T$27:$T$31,0)))))</f>
        <v/>
      </c>
      <c r="V232" s="111">
        <f>IF('Census Input Tab'!O263&lt;&gt;"YES",0,1*'Census Input Tab'!$C263)</f>
        <v>0</v>
      </c>
      <c r="W232" s="111" t="str">
        <f t="shared" si="6"/>
        <v/>
      </c>
      <c r="X232" s="111">
        <f>IF('Census Input Tab'!O263&lt;&gt;"YES",0,1*'Census Input Tab'!J263)</f>
        <v>0</v>
      </c>
      <c r="Y232" s="111" t="str">
        <f t="shared" si="7"/>
        <v/>
      </c>
    </row>
    <row r="233" spans="1:25">
      <c r="A233" s="81" t="str">
        <f>IF('Census Input Tab'!$O264="NO","Missing Data",IF('Census Input Tab'!$T264=1,IF('Census Input Tab'!$O264="BLANK","BLANK",""),INDEX($S$3:$S$5,MATCH('Census Input Tab'!H264,$T$3:$T$5,0))))</f>
        <v/>
      </c>
      <c r="B233" s="81" t="str">
        <f>IF('Census Input Tab'!$O264="NO","Missing Data",IF('Census Input Tab'!$T264=1,IF('Census Input Tab'!$O264="BLANK","BLANK",""),IF('Census Input Tab'!I264="St Con","COBRA",IF('Census Input Tab'!I264="","",'Census Input Tab'!I264))))</f>
        <v/>
      </c>
      <c r="C233" s="81" t="str">
        <f>IF('Census Input Tab'!$O264="NO","Missing Data",IF('Census Input Tab'!$T264=1,IF('Census Input Tab'!$O264="BLANK","BLANK",""),'Census Input Tab'!B264))</f>
        <v/>
      </c>
      <c r="D233" s="81" t="str">
        <f>IF('Census Input Tab'!$O264="NO","Missing Data",IF('Census Input Tab'!$T264=1,IF('Census Input Tab'!$O264="BLANK","BLANK",""),'Census Input Tab'!A264))</f>
        <v/>
      </c>
      <c r="E233" s="85" t="str">
        <f>IF('Census Input Tab'!$O264="NO","Missing Data",IF('Census Input Tab'!$T264=1,IF('Census Input Tab'!$O264="BLANK","BLANK",""),""))</f>
        <v/>
      </c>
      <c r="F233" s="83" t="str">
        <f>IF('Census Input Tab'!$O264="NO","Missing Data",IF('Census Input Tab'!T264=1,IF('Census Input Tab'!O264="BLANK","BLANK",""),'Census Input Tab'!D264))</f>
        <v/>
      </c>
      <c r="G233" s="81" t="str">
        <f>IF('Census Input Tab'!$O264="NO","Missing Data",IF('Census Input Tab'!T264=1,IF('Census Input Tab'!O264="BLANK","BLANK",""),'Census Input Tab'!E264))</f>
        <v/>
      </c>
      <c r="H233" s="85" t="str">
        <f>IF('Census Input Tab'!$O264="NO","Missing Data",IF('Census Input Tab'!$T264=1,IF('Census Input Tab'!$O264="BLANK","BLANK",""),""))</f>
        <v/>
      </c>
      <c r="I233" s="85" t="str">
        <f>IF('Census Input Tab'!$O264="NO","Missing Data",IF('Census Input Tab'!$T264=1,IF('Census Input Tab'!$O264="BLANK","BLANK",""),""))</f>
        <v/>
      </c>
      <c r="J233" s="85" t="str">
        <f>IF('Census Input Tab'!$O264="NO","Missing Data",IF('Census Input Tab'!$T264=1,IF('Census Input Tab'!$O264="BLANK","BLANK",""),""))</f>
        <v/>
      </c>
      <c r="K233" s="114" t="str">
        <f>IF('Census Input Tab'!$O264="NO","Missing Data",IF(OR($L233="",$L233="BLANK"),IF('Census Input Tab'!O264="BLANK","BLANK",""),IFERROR(INDEX(States,MATCH($L233,Zip_Codes_asTEXT,0)),"Manually enter State")))</f>
        <v/>
      </c>
      <c r="L233" s="85" t="str">
        <f>IF('Census Input Tab'!$O264="NO","Missing Data",IF('Census Input Tab'!T264=1,IF('Census Input Tab'!O264="BLANK","BLANK",""),IF($W233="ZIP CODE NOT IN EV4","Manually enter Zip",$W233)))</f>
        <v/>
      </c>
      <c r="M233" s="85" t="str">
        <f>IF('Census Input Tab'!$O264="NO","Missing Data",IF('Census Input Tab'!T264=1,IF('Census Input Tab'!O264="BLANK","BLANK",""),IF($Y233="ZIP CODE NOT IN EV4","Manually enter Work Zip",$Y233)))</f>
        <v/>
      </c>
      <c r="N233" s="156" t="str">
        <f>IF('Census Input Tab'!$O264="NO","Missing Data",IF('Census Input Tab'!$T264=1,IF('Census Input Tab'!$O264="BLANK","BLANK",""),""))</f>
        <v/>
      </c>
      <c r="O233" s="85" t="str">
        <f>IF('Census Input Tab'!$O264="NO","Missing Data",IF('Census Input Tab'!$T264=1,IF('Census Input Tab'!$O264="BLANK","BLANK",""),""))</f>
        <v/>
      </c>
      <c r="P233" s="81" t="str">
        <f>IF('Census Input Tab'!$O264="NO","Missing Data",IF('Census Input Tab'!T264=1,IF('Census Input Tab'!O264="BLANK","BLANK",""),INDEX('SBMP Underwritten Census'!$S$19:$S$23,MATCH('Census Input Tab'!F264,'SBMP Underwritten Census'!$T$19:$T$23,0))))</f>
        <v/>
      </c>
      <c r="Q233" s="81" t="str">
        <f>IF('Census Input Tab'!$O264="NO","Missing Data",IF('Census Input Tab'!T264=1,IF('Census Input Tab'!O264="BLANK","BLANK",""),IF(AND('Census Input Tab'!G264="",'Census Input Tab'!$O264="YES"),"",INDEX('SBMP Underwritten Census'!$S$27:$S$31,MATCH('Census Input Tab'!G264,'SBMP Underwritten Census'!$T$27:$T$31,0)))))</f>
        <v/>
      </c>
      <c r="V233" s="111">
        <f>IF('Census Input Tab'!O264&lt;&gt;"YES",0,1*'Census Input Tab'!$C264)</f>
        <v>0</v>
      </c>
      <c r="W233" s="111" t="str">
        <f t="shared" si="6"/>
        <v/>
      </c>
      <c r="X233" s="111">
        <f>IF('Census Input Tab'!O264&lt;&gt;"YES",0,1*'Census Input Tab'!J264)</f>
        <v>0</v>
      </c>
      <c r="Y233" s="111" t="str">
        <f t="shared" si="7"/>
        <v/>
      </c>
    </row>
    <row r="234" spans="1:25">
      <c r="A234" s="81" t="str">
        <f>IF('Census Input Tab'!$O265="NO","Missing Data",IF('Census Input Tab'!$T265=1,IF('Census Input Tab'!$O265="BLANK","BLANK",""),INDEX($S$3:$S$5,MATCH('Census Input Tab'!H265,$T$3:$T$5,0))))</f>
        <v/>
      </c>
      <c r="B234" s="81" t="str">
        <f>IF('Census Input Tab'!$O265="NO","Missing Data",IF('Census Input Tab'!$T265=1,IF('Census Input Tab'!$O265="BLANK","BLANK",""),IF('Census Input Tab'!I265="St Con","COBRA",IF('Census Input Tab'!I265="","",'Census Input Tab'!I265))))</f>
        <v/>
      </c>
      <c r="C234" s="81" t="str">
        <f>IF('Census Input Tab'!$O265="NO","Missing Data",IF('Census Input Tab'!$T265=1,IF('Census Input Tab'!$O265="BLANK","BLANK",""),'Census Input Tab'!B265))</f>
        <v/>
      </c>
      <c r="D234" s="81" t="str">
        <f>IF('Census Input Tab'!$O265="NO","Missing Data",IF('Census Input Tab'!$T265=1,IF('Census Input Tab'!$O265="BLANK","BLANK",""),'Census Input Tab'!A265))</f>
        <v/>
      </c>
      <c r="E234" s="85" t="str">
        <f>IF('Census Input Tab'!$O265="NO","Missing Data",IF('Census Input Tab'!$T265=1,IF('Census Input Tab'!$O265="BLANK","BLANK",""),""))</f>
        <v/>
      </c>
      <c r="F234" s="83" t="str">
        <f>IF('Census Input Tab'!$O265="NO","Missing Data",IF('Census Input Tab'!T265=1,IF('Census Input Tab'!O265="BLANK","BLANK",""),'Census Input Tab'!D265))</f>
        <v/>
      </c>
      <c r="G234" s="81" t="str">
        <f>IF('Census Input Tab'!$O265="NO","Missing Data",IF('Census Input Tab'!T265=1,IF('Census Input Tab'!O265="BLANK","BLANK",""),'Census Input Tab'!E265))</f>
        <v/>
      </c>
      <c r="H234" s="85" t="str">
        <f>IF('Census Input Tab'!$O265="NO","Missing Data",IF('Census Input Tab'!$T265=1,IF('Census Input Tab'!$O265="BLANK","BLANK",""),""))</f>
        <v/>
      </c>
      <c r="I234" s="85" t="str">
        <f>IF('Census Input Tab'!$O265="NO","Missing Data",IF('Census Input Tab'!$T265=1,IF('Census Input Tab'!$O265="BLANK","BLANK",""),""))</f>
        <v/>
      </c>
      <c r="J234" s="85" t="str">
        <f>IF('Census Input Tab'!$O265="NO","Missing Data",IF('Census Input Tab'!$T265=1,IF('Census Input Tab'!$O265="BLANK","BLANK",""),""))</f>
        <v/>
      </c>
      <c r="K234" s="114" t="str">
        <f>IF('Census Input Tab'!$O265="NO","Missing Data",IF(OR($L234="",$L234="BLANK"),IF('Census Input Tab'!O265="BLANK","BLANK",""),IFERROR(INDEX(States,MATCH($L234,Zip_Codes_asTEXT,0)),"Manually enter State")))</f>
        <v/>
      </c>
      <c r="L234" s="85" t="str">
        <f>IF('Census Input Tab'!$O265="NO","Missing Data",IF('Census Input Tab'!T265=1,IF('Census Input Tab'!O265="BLANK","BLANK",""),IF($W234="ZIP CODE NOT IN EV4","Manually enter Zip",$W234)))</f>
        <v/>
      </c>
      <c r="M234" s="85" t="str">
        <f>IF('Census Input Tab'!$O265="NO","Missing Data",IF('Census Input Tab'!T265=1,IF('Census Input Tab'!O265="BLANK","BLANK",""),IF($Y234="ZIP CODE NOT IN EV4","Manually enter Work Zip",$Y234)))</f>
        <v/>
      </c>
      <c r="N234" s="156" t="str">
        <f>IF('Census Input Tab'!$O265="NO","Missing Data",IF('Census Input Tab'!$T265=1,IF('Census Input Tab'!$O265="BLANK","BLANK",""),""))</f>
        <v/>
      </c>
      <c r="O234" s="85" t="str">
        <f>IF('Census Input Tab'!$O265="NO","Missing Data",IF('Census Input Tab'!$T265=1,IF('Census Input Tab'!$O265="BLANK","BLANK",""),""))</f>
        <v/>
      </c>
      <c r="P234" s="81" t="str">
        <f>IF('Census Input Tab'!$O265="NO","Missing Data",IF('Census Input Tab'!T265=1,IF('Census Input Tab'!O265="BLANK","BLANK",""),INDEX('SBMP Underwritten Census'!$S$19:$S$23,MATCH('Census Input Tab'!F265,'SBMP Underwritten Census'!$T$19:$T$23,0))))</f>
        <v/>
      </c>
      <c r="Q234" s="81" t="str">
        <f>IF('Census Input Tab'!$O265="NO","Missing Data",IF('Census Input Tab'!T265=1,IF('Census Input Tab'!O265="BLANK","BLANK",""),IF(AND('Census Input Tab'!G265="",'Census Input Tab'!$O265="YES"),"",INDEX('SBMP Underwritten Census'!$S$27:$S$31,MATCH('Census Input Tab'!G265,'SBMP Underwritten Census'!$T$27:$T$31,0)))))</f>
        <v/>
      </c>
      <c r="V234" s="111">
        <f>IF('Census Input Tab'!O265&lt;&gt;"YES",0,1*'Census Input Tab'!$C265)</f>
        <v>0</v>
      </c>
      <c r="W234" s="111" t="str">
        <f t="shared" si="6"/>
        <v/>
      </c>
      <c r="X234" s="111">
        <f>IF('Census Input Tab'!O265&lt;&gt;"YES",0,1*'Census Input Tab'!J265)</f>
        <v>0</v>
      </c>
      <c r="Y234" s="111" t="str">
        <f t="shared" si="7"/>
        <v/>
      </c>
    </row>
    <row r="235" spans="1:25">
      <c r="A235" s="81" t="str">
        <f>IF('Census Input Tab'!$O266="NO","Missing Data",IF('Census Input Tab'!$T266=1,IF('Census Input Tab'!$O266="BLANK","BLANK",""),INDEX($S$3:$S$5,MATCH('Census Input Tab'!H266,$T$3:$T$5,0))))</f>
        <v/>
      </c>
      <c r="B235" s="81" t="str">
        <f>IF('Census Input Tab'!$O266="NO","Missing Data",IF('Census Input Tab'!$T266=1,IF('Census Input Tab'!$O266="BLANK","BLANK",""),IF('Census Input Tab'!I266="St Con","COBRA",IF('Census Input Tab'!I266="","",'Census Input Tab'!I266))))</f>
        <v/>
      </c>
      <c r="C235" s="81" t="str">
        <f>IF('Census Input Tab'!$O266="NO","Missing Data",IF('Census Input Tab'!$T266=1,IF('Census Input Tab'!$O266="BLANK","BLANK",""),'Census Input Tab'!B266))</f>
        <v/>
      </c>
      <c r="D235" s="81" t="str">
        <f>IF('Census Input Tab'!$O266="NO","Missing Data",IF('Census Input Tab'!$T266=1,IF('Census Input Tab'!$O266="BLANK","BLANK",""),'Census Input Tab'!A266))</f>
        <v/>
      </c>
      <c r="E235" s="85" t="str">
        <f>IF('Census Input Tab'!$O266="NO","Missing Data",IF('Census Input Tab'!$T266=1,IF('Census Input Tab'!$O266="BLANK","BLANK",""),""))</f>
        <v/>
      </c>
      <c r="F235" s="83" t="str">
        <f>IF('Census Input Tab'!$O266="NO","Missing Data",IF('Census Input Tab'!T266=1,IF('Census Input Tab'!O266="BLANK","BLANK",""),'Census Input Tab'!D266))</f>
        <v/>
      </c>
      <c r="G235" s="81" t="str">
        <f>IF('Census Input Tab'!$O266="NO","Missing Data",IF('Census Input Tab'!T266=1,IF('Census Input Tab'!O266="BLANK","BLANK",""),'Census Input Tab'!E266))</f>
        <v/>
      </c>
      <c r="H235" s="85" t="str">
        <f>IF('Census Input Tab'!$O266="NO","Missing Data",IF('Census Input Tab'!$T266=1,IF('Census Input Tab'!$O266="BLANK","BLANK",""),""))</f>
        <v/>
      </c>
      <c r="I235" s="85" t="str">
        <f>IF('Census Input Tab'!$O266="NO","Missing Data",IF('Census Input Tab'!$T266=1,IF('Census Input Tab'!$O266="BLANK","BLANK",""),""))</f>
        <v/>
      </c>
      <c r="J235" s="85" t="str">
        <f>IF('Census Input Tab'!$O266="NO","Missing Data",IF('Census Input Tab'!$T266=1,IF('Census Input Tab'!$O266="BLANK","BLANK",""),""))</f>
        <v/>
      </c>
      <c r="K235" s="114" t="str">
        <f>IF('Census Input Tab'!$O266="NO","Missing Data",IF(OR($L235="",$L235="BLANK"),IF('Census Input Tab'!O266="BLANK","BLANK",""),IFERROR(INDEX(States,MATCH($L235,Zip_Codes_asTEXT,0)),"Manually enter State")))</f>
        <v/>
      </c>
      <c r="L235" s="85" t="str">
        <f>IF('Census Input Tab'!$O266="NO","Missing Data",IF('Census Input Tab'!T266=1,IF('Census Input Tab'!O266="BLANK","BLANK",""),IF($W235="ZIP CODE NOT IN EV4","Manually enter Zip",$W235)))</f>
        <v/>
      </c>
      <c r="M235" s="85" t="str">
        <f>IF('Census Input Tab'!$O266="NO","Missing Data",IF('Census Input Tab'!T266=1,IF('Census Input Tab'!O266="BLANK","BLANK",""),IF($Y235="ZIP CODE NOT IN EV4","Manually enter Work Zip",$Y235)))</f>
        <v/>
      </c>
      <c r="N235" s="156" t="str">
        <f>IF('Census Input Tab'!$O266="NO","Missing Data",IF('Census Input Tab'!$T266=1,IF('Census Input Tab'!$O266="BLANK","BLANK",""),""))</f>
        <v/>
      </c>
      <c r="O235" s="85" t="str">
        <f>IF('Census Input Tab'!$O266="NO","Missing Data",IF('Census Input Tab'!$T266=1,IF('Census Input Tab'!$O266="BLANK","BLANK",""),""))</f>
        <v/>
      </c>
      <c r="P235" s="81" t="str">
        <f>IF('Census Input Tab'!$O266="NO","Missing Data",IF('Census Input Tab'!T266=1,IF('Census Input Tab'!O266="BLANK","BLANK",""),INDEX('SBMP Underwritten Census'!$S$19:$S$23,MATCH('Census Input Tab'!F266,'SBMP Underwritten Census'!$T$19:$T$23,0))))</f>
        <v/>
      </c>
      <c r="Q235" s="81" t="str">
        <f>IF('Census Input Tab'!$O266="NO","Missing Data",IF('Census Input Tab'!T266=1,IF('Census Input Tab'!O266="BLANK","BLANK",""),IF(AND('Census Input Tab'!G266="",'Census Input Tab'!$O266="YES"),"",INDEX('SBMP Underwritten Census'!$S$27:$S$31,MATCH('Census Input Tab'!G266,'SBMP Underwritten Census'!$T$27:$T$31,0)))))</f>
        <v/>
      </c>
      <c r="V235" s="111">
        <f>IF('Census Input Tab'!O266&lt;&gt;"YES",0,1*'Census Input Tab'!$C266)</f>
        <v>0</v>
      </c>
      <c r="W235" s="111" t="str">
        <f t="shared" si="6"/>
        <v/>
      </c>
      <c r="X235" s="111">
        <f>IF('Census Input Tab'!O266&lt;&gt;"YES",0,1*'Census Input Tab'!J266)</f>
        <v>0</v>
      </c>
      <c r="Y235" s="111" t="str">
        <f t="shared" si="7"/>
        <v/>
      </c>
    </row>
    <row r="236" spans="1:25">
      <c r="A236" s="81" t="str">
        <f>IF('Census Input Tab'!$O267="NO","Missing Data",IF('Census Input Tab'!$T267=1,IF('Census Input Tab'!$O267="BLANK","BLANK",""),INDEX($S$3:$S$5,MATCH('Census Input Tab'!H267,$T$3:$T$5,0))))</f>
        <v/>
      </c>
      <c r="B236" s="81" t="str">
        <f>IF('Census Input Tab'!$O267="NO","Missing Data",IF('Census Input Tab'!$T267=1,IF('Census Input Tab'!$O267="BLANK","BLANK",""),IF('Census Input Tab'!I267="St Con","COBRA",IF('Census Input Tab'!I267="","",'Census Input Tab'!I267))))</f>
        <v/>
      </c>
      <c r="C236" s="81" t="str">
        <f>IF('Census Input Tab'!$O267="NO","Missing Data",IF('Census Input Tab'!$T267=1,IF('Census Input Tab'!$O267="BLANK","BLANK",""),'Census Input Tab'!B267))</f>
        <v/>
      </c>
      <c r="D236" s="81" t="str">
        <f>IF('Census Input Tab'!$O267="NO","Missing Data",IF('Census Input Tab'!$T267=1,IF('Census Input Tab'!$O267="BLANK","BLANK",""),'Census Input Tab'!A267))</f>
        <v/>
      </c>
      <c r="E236" s="85" t="str">
        <f>IF('Census Input Tab'!$O267="NO","Missing Data",IF('Census Input Tab'!$T267=1,IF('Census Input Tab'!$O267="BLANK","BLANK",""),""))</f>
        <v/>
      </c>
      <c r="F236" s="83" t="str">
        <f>IF('Census Input Tab'!$O267="NO","Missing Data",IF('Census Input Tab'!T267=1,IF('Census Input Tab'!O267="BLANK","BLANK",""),'Census Input Tab'!D267))</f>
        <v/>
      </c>
      <c r="G236" s="81" t="str">
        <f>IF('Census Input Tab'!$O267="NO","Missing Data",IF('Census Input Tab'!T267=1,IF('Census Input Tab'!O267="BLANK","BLANK",""),'Census Input Tab'!E267))</f>
        <v/>
      </c>
      <c r="H236" s="85" t="str">
        <f>IF('Census Input Tab'!$O267="NO","Missing Data",IF('Census Input Tab'!$T267=1,IF('Census Input Tab'!$O267="BLANK","BLANK",""),""))</f>
        <v/>
      </c>
      <c r="I236" s="85" t="str">
        <f>IF('Census Input Tab'!$O267="NO","Missing Data",IF('Census Input Tab'!$T267=1,IF('Census Input Tab'!$O267="BLANK","BLANK",""),""))</f>
        <v/>
      </c>
      <c r="J236" s="85" t="str">
        <f>IF('Census Input Tab'!$O267="NO","Missing Data",IF('Census Input Tab'!$T267=1,IF('Census Input Tab'!$O267="BLANK","BLANK",""),""))</f>
        <v/>
      </c>
      <c r="K236" s="114" t="str">
        <f>IF('Census Input Tab'!$O267="NO","Missing Data",IF(OR($L236="",$L236="BLANK"),IF('Census Input Tab'!O267="BLANK","BLANK",""),IFERROR(INDEX(States,MATCH($L236,Zip_Codes_asTEXT,0)),"Manually enter State")))</f>
        <v/>
      </c>
      <c r="L236" s="85" t="str">
        <f>IF('Census Input Tab'!$O267="NO","Missing Data",IF('Census Input Tab'!T267=1,IF('Census Input Tab'!O267="BLANK","BLANK",""),IF($W236="ZIP CODE NOT IN EV4","Manually enter Zip",$W236)))</f>
        <v/>
      </c>
      <c r="M236" s="85" t="str">
        <f>IF('Census Input Tab'!$O267="NO","Missing Data",IF('Census Input Tab'!T267=1,IF('Census Input Tab'!O267="BLANK","BLANK",""),IF($Y236="ZIP CODE NOT IN EV4","Manually enter Work Zip",$Y236)))</f>
        <v/>
      </c>
      <c r="N236" s="156" t="str">
        <f>IF('Census Input Tab'!$O267="NO","Missing Data",IF('Census Input Tab'!$T267=1,IF('Census Input Tab'!$O267="BLANK","BLANK",""),""))</f>
        <v/>
      </c>
      <c r="O236" s="85" t="str">
        <f>IF('Census Input Tab'!$O267="NO","Missing Data",IF('Census Input Tab'!$T267=1,IF('Census Input Tab'!$O267="BLANK","BLANK",""),""))</f>
        <v/>
      </c>
      <c r="P236" s="81" t="str">
        <f>IF('Census Input Tab'!$O267="NO","Missing Data",IF('Census Input Tab'!T267=1,IF('Census Input Tab'!O267="BLANK","BLANK",""),INDEX('SBMP Underwritten Census'!$S$19:$S$23,MATCH('Census Input Tab'!F267,'SBMP Underwritten Census'!$T$19:$T$23,0))))</f>
        <v/>
      </c>
      <c r="Q236" s="81" t="str">
        <f>IF('Census Input Tab'!$O267="NO","Missing Data",IF('Census Input Tab'!T267=1,IF('Census Input Tab'!O267="BLANK","BLANK",""),IF(AND('Census Input Tab'!G267="",'Census Input Tab'!$O267="YES"),"",INDEX('SBMP Underwritten Census'!$S$27:$S$31,MATCH('Census Input Tab'!G267,'SBMP Underwritten Census'!$T$27:$T$31,0)))))</f>
        <v/>
      </c>
      <c r="V236" s="111">
        <f>IF('Census Input Tab'!O267&lt;&gt;"YES",0,1*'Census Input Tab'!$C267)</f>
        <v>0</v>
      </c>
      <c r="W236" s="111" t="str">
        <f t="shared" si="6"/>
        <v/>
      </c>
      <c r="X236" s="111">
        <f>IF('Census Input Tab'!O267&lt;&gt;"YES",0,1*'Census Input Tab'!J267)</f>
        <v>0</v>
      </c>
      <c r="Y236" s="111" t="str">
        <f t="shared" si="7"/>
        <v/>
      </c>
    </row>
    <row r="237" spans="1:25">
      <c r="A237" s="81" t="str">
        <f>IF('Census Input Tab'!$O268="NO","Missing Data",IF('Census Input Tab'!$T268=1,IF('Census Input Tab'!$O268="BLANK","BLANK",""),INDEX($S$3:$S$5,MATCH('Census Input Tab'!H268,$T$3:$T$5,0))))</f>
        <v/>
      </c>
      <c r="B237" s="81" t="str">
        <f>IF('Census Input Tab'!$O268="NO","Missing Data",IF('Census Input Tab'!$T268=1,IF('Census Input Tab'!$O268="BLANK","BLANK",""),IF('Census Input Tab'!I268="St Con","COBRA",IF('Census Input Tab'!I268="","",'Census Input Tab'!I268))))</f>
        <v/>
      </c>
      <c r="C237" s="81" t="str">
        <f>IF('Census Input Tab'!$O268="NO","Missing Data",IF('Census Input Tab'!$T268=1,IF('Census Input Tab'!$O268="BLANK","BLANK",""),'Census Input Tab'!B268))</f>
        <v/>
      </c>
      <c r="D237" s="81" t="str">
        <f>IF('Census Input Tab'!$O268="NO","Missing Data",IF('Census Input Tab'!$T268=1,IF('Census Input Tab'!$O268="BLANK","BLANK",""),'Census Input Tab'!A268))</f>
        <v/>
      </c>
      <c r="E237" s="85" t="str">
        <f>IF('Census Input Tab'!$O268="NO","Missing Data",IF('Census Input Tab'!$T268=1,IF('Census Input Tab'!$O268="BLANK","BLANK",""),""))</f>
        <v/>
      </c>
      <c r="F237" s="83" t="str">
        <f>IF('Census Input Tab'!$O268="NO","Missing Data",IF('Census Input Tab'!T268=1,IF('Census Input Tab'!O268="BLANK","BLANK",""),'Census Input Tab'!D268))</f>
        <v/>
      </c>
      <c r="G237" s="81" t="str">
        <f>IF('Census Input Tab'!$O268="NO","Missing Data",IF('Census Input Tab'!T268=1,IF('Census Input Tab'!O268="BLANK","BLANK",""),'Census Input Tab'!E268))</f>
        <v/>
      </c>
      <c r="H237" s="85" t="str">
        <f>IF('Census Input Tab'!$O268="NO","Missing Data",IF('Census Input Tab'!$T268=1,IF('Census Input Tab'!$O268="BLANK","BLANK",""),""))</f>
        <v/>
      </c>
      <c r="I237" s="85" t="str">
        <f>IF('Census Input Tab'!$O268="NO","Missing Data",IF('Census Input Tab'!$T268=1,IF('Census Input Tab'!$O268="BLANK","BLANK",""),""))</f>
        <v/>
      </c>
      <c r="J237" s="85" t="str">
        <f>IF('Census Input Tab'!$O268="NO","Missing Data",IF('Census Input Tab'!$T268=1,IF('Census Input Tab'!$O268="BLANK","BLANK",""),""))</f>
        <v/>
      </c>
      <c r="K237" s="114" t="str">
        <f>IF('Census Input Tab'!$O268="NO","Missing Data",IF(OR($L237="",$L237="BLANK"),IF('Census Input Tab'!O268="BLANK","BLANK",""),IFERROR(INDEX(States,MATCH($L237,Zip_Codes_asTEXT,0)),"Manually enter State")))</f>
        <v/>
      </c>
      <c r="L237" s="85" t="str">
        <f>IF('Census Input Tab'!$O268="NO","Missing Data",IF('Census Input Tab'!T268=1,IF('Census Input Tab'!O268="BLANK","BLANK",""),IF($W237="ZIP CODE NOT IN EV4","Manually enter Zip",$W237)))</f>
        <v/>
      </c>
      <c r="M237" s="85" t="str">
        <f>IF('Census Input Tab'!$O268="NO","Missing Data",IF('Census Input Tab'!T268=1,IF('Census Input Tab'!O268="BLANK","BLANK",""),IF($Y237="ZIP CODE NOT IN EV4","Manually enter Work Zip",$Y237)))</f>
        <v/>
      </c>
      <c r="N237" s="156" t="str">
        <f>IF('Census Input Tab'!$O268="NO","Missing Data",IF('Census Input Tab'!$T268=1,IF('Census Input Tab'!$O268="BLANK","BLANK",""),""))</f>
        <v/>
      </c>
      <c r="O237" s="85" t="str">
        <f>IF('Census Input Tab'!$O268="NO","Missing Data",IF('Census Input Tab'!$T268=1,IF('Census Input Tab'!$O268="BLANK","BLANK",""),""))</f>
        <v/>
      </c>
      <c r="P237" s="81" t="str">
        <f>IF('Census Input Tab'!$O268="NO","Missing Data",IF('Census Input Tab'!T268=1,IF('Census Input Tab'!O268="BLANK","BLANK",""),INDEX('SBMP Underwritten Census'!$S$19:$S$23,MATCH('Census Input Tab'!F268,'SBMP Underwritten Census'!$T$19:$T$23,0))))</f>
        <v/>
      </c>
      <c r="Q237" s="81" t="str">
        <f>IF('Census Input Tab'!$O268="NO","Missing Data",IF('Census Input Tab'!T268=1,IF('Census Input Tab'!O268="BLANK","BLANK",""),IF(AND('Census Input Tab'!G268="",'Census Input Tab'!$O268="YES"),"",INDEX('SBMP Underwritten Census'!$S$27:$S$31,MATCH('Census Input Tab'!G268,'SBMP Underwritten Census'!$T$27:$T$31,0)))))</f>
        <v/>
      </c>
      <c r="V237" s="111">
        <f>IF('Census Input Tab'!O268&lt;&gt;"YES",0,1*'Census Input Tab'!$C268)</f>
        <v>0</v>
      </c>
      <c r="W237" s="111" t="str">
        <f t="shared" si="6"/>
        <v/>
      </c>
      <c r="X237" s="111">
        <f>IF('Census Input Tab'!O268&lt;&gt;"YES",0,1*'Census Input Tab'!J268)</f>
        <v>0</v>
      </c>
      <c r="Y237" s="111" t="str">
        <f t="shared" si="7"/>
        <v/>
      </c>
    </row>
    <row r="238" spans="1:25">
      <c r="A238" s="81" t="str">
        <f>IF('Census Input Tab'!$O269="NO","Missing Data",IF('Census Input Tab'!$T269=1,IF('Census Input Tab'!$O269="BLANK","BLANK",""),INDEX($S$3:$S$5,MATCH('Census Input Tab'!H269,$T$3:$T$5,0))))</f>
        <v/>
      </c>
      <c r="B238" s="81" t="str">
        <f>IF('Census Input Tab'!$O269="NO","Missing Data",IF('Census Input Tab'!$T269=1,IF('Census Input Tab'!$O269="BLANK","BLANK",""),IF('Census Input Tab'!I269="St Con","COBRA",IF('Census Input Tab'!I269="","",'Census Input Tab'!I269))))</f>
        <v/>
      </c>
      <c r="C238" s="81" t="str">
        <f>IF('Census Input Tab'!$O269="NO","Missing Data",IF('Census Input Tab'!$T269=1,IF('Census Input Tab'!$O269="BLANK","BLANK",""),'Census Input Tab'!B269))</f>
        <v/>
      </c>
      <c r="D238" s="81" t="str">
        <f>IF('Census Input Tab'!$O269="NO","Missing Data",IF('Census Input Tab'!$T269=1,IF('Census Input Tab'!$O269="BLANK","BLANK",""),'Census Input Tab'!A269))</f>
        <v/>
      </c>
      <c r="E238" s="85" t="str">
        <f>IF('Census Input Tab'!$O269="NO","Missing Data",IF('Census Input Tab'!$T269=1,IF('Census Input Tab'!$O269="BLANK","BLANK",""),""))</f>
        <v/>
      </c>
      <c r="F238" s="83" t="str">
        <f>IF('Census Input Tab'!$O269="NO","Missing Data",IF('Census Input Tab'!T269=1,IF('Census Input Tab'!O269="BLANK","BLANK",""),'Census Input Tab'!D269))</f>
        <v/>
      </c>
      <c r="G238" s="81" t="str">
        <f>IF('Census Input Tab'!$O269="NO","Missing Data",IF('Census Input Tab'!T269=1,IF('Census Input Tab'!O269="BLANK","BLANK",""),'Census Input Tab'!E269))</f>
        <v/>
      </c>
      <c r="H238" s="85" t="str">
        <f>IF('Census Input Tab'!$O269="NO","Missing Data",IF('Census Input Tab'!$T269=1,IF('Census Input Tab'!$O269="BLANK","BLANK",""),""))</f>
        <v/>
      </c>
      <c r="I238" s="85" t="str">
        <f>IF('Census Input Tab'!$O269="NO","Missing Data",IF('Census Input Tab'!$T269=1,IF('Census Input Tab'!$O269="BLANK","BLANK",""),""))</f>
        <v/>
      </c>
      <c r="J238" s="85" t="str">
        <f>IF('Census Input Tab'!$O269="NO","Missing Data",IF('Census Input Tab'!$T269=1,IF('Census Input Tab'!$O269="BLANK","BLANK",""),""))</f>
        <v/>
      </c>
      <c r="K238" s="114" t="str">
        <f>IF('Census Input Tab'!$O269="NO","Missing Data",IF(OR($L238="",$L238="BLANK"),IF('Census Input Tab'!O269="BLANK","BLANK",""),IFERROR(INDEX(States,MATCH($L238,Zip_Codes_asTEXT,0)),"Manually enter State")))</f>
        <v/>
      </c>
      <c r="L238" s="85" t="str">
        <f>IF('Census Input Tab'!$O269="NO","Missing Data",IF('Census Input Tab'!T269=1,IF('Census Input Tab'!O269="BLANK","BLANK",""),IF($W238="ZIP CODE NOT IN EV4","Manually enter Zip",$W238)))</f>
        <v/>
      </c>
      <c r="M238" s="85" t="str">
        <f>IF('Census Input Tab'!$O269="NO","Missing Data",IF('Census Input Tab'!T269=1,IF('Census Input Tab'!O269="BLANK","BLANK",""),IF($Y238="ZIP CODE NOT IN EV4","Manually enter Work Zip",$Y238)))</f>
        <v/>
      </c>
      <c r="N238" s="156" t="str">
        <f>IF('Census Input Tab'!$O269="NO","Missing Data",IF('Census Input Tab'!$T269=1,IF('Census Input Tab'!$O269="BLANK","BLANK",""),""))</f>
        <v/>
      </c>
      <c r="O238" s="85" t="str">
        <f>IF('Census Input Tab'!$O269="NO","Missing Data",IF('Census Input Tab'!$T269=1,IF('Census Input Tab'!$O269="BLANK","BLANK",""),""))</f>
        <v/>
      </c>
      <c r="P238" s="81" t="str">
        <f>IF('Census Input Tab'!$O269="NO","Missing Data",IF('Census Input Tab'!T269=1,IF('Census Input Tab'!O269="BLANK","BLANK",""),INDEX('SBMP Underwritten Census'!$S$19:$S$23,MATCH('Census Input Tab'!F269,'SBMP Underwritten Census'!$T$19:$T$23,0))))</f>
        <v/>
      </c>
      <c r="Q238" s="81" t="str">
        <f>IF('Census Input Tab'!$O269="NO","Missing Data",IF('Census Input Tab'!T269=1,IF('Census Input Tab'!O269="BLANK","BLANK",""),IF(AND('Census Input Tab'!G269="",'Census Input Tab'!$O269="YES"),"",INDEX('SBMP Underwritten Census'!$S$27:$S$31,MATCH('Census Input Tab'!G269,'SBMP Underwritten Census'!$T$27:$T$31,0)))))</f>
        <v/>
      </c>
      <c r="V238" s="111">
        <f>IF('Census Input Tab'!O269&lt;&gt;"YES",0,1*'Census Input Tab'!$C269)</f>
        <v>0</v>
      </c>
      <c r="W238" s="111" t="str">
        <f t="shared" si="6"/>
        <v/>
      </c>
      <c r="X238" s="111">
        <f>IF('Census Input Tab'!O269&lt;&gt;"YES",0,1*'Census Input Tab'!J269)</f>
        <v>0</v>
      </c>
      <c r="Y238" s="111" t="str">
        <f t="shared" si="7"/>
        <v/>
      </c>
    </row>
    <row r="239" spans="1:25">
      <c r="A239" s="81" t="str">
        <f>IF('Census Input Tab'!$O270="NO","Missing Data",IF('Census Input Tab'!$T270=1,IF('Census Input Tab'!$O270="BLANK","BLANK",""),INDEX($S$3:$S$5,MATCH('Census Input Tab'!H270,$T$3:$T$5,0))))</f>
        <v/>
      </c>
      <c r="B239" s="81" t="str">
        <f>IF('Census Input Tab'!$O270="NO","Missing Data",IF('Census Input Tab'!$T270=1,IF('Census Input Tab'!$O270="BLANK","BLANK",""),IF('Census Input Tab'!I270="St Con","COBRA",IF('Census Input Tab'!I270="","",'Census Input Tab'!I270))))</f>
        <v/>
      </c>
      <c r="C239" s="81" t="str">
        <f>IF('Census Input Tab'!$O270="NO","Missing Data",IF('Census Input Tab'!$T270=1,IF('Census Input Tab'!$O270="BLANK","BLANK",""),'Census Input Tab'!B270))</f>
        <v/>
      </c>
      <c r="D239" s="81" t="str">
        <f>IF('Census Input Tab'!$O270="NO","Missing Data",IF('Census Input Tab'!$T270=1,IF('Census Input Tab'!$O270="BLANK","BLANK",""),'Census Input Tab'!A270))</f>
        <v/>
      </c>
      <c r="E239" s="85" t="str">
        <f>IF('Census Input Tab'!$O270="NO","Missing Data",IF('Census Input Tab'!$T270=1,IF('Census Input Tab'!$O270="BLANK","BLANK",""),""))</f>
        <v/>
      </c>
      <c r="F239" s="83" t="str">
        <f>IF('Census Input Tab'!$O270="NO","Missing Data",IF('Census Input Tab'!T270=1,IF('Census Input Tab'!O270="BLANK","BLANK",""),'Census Input Tab'!D270))</f>
        <v/>
      </c>
      <c r="G239" s="81" t="str">
        <f>IF('Census Input Tab'!$O270="NO","Missing Data",IF('Census Input Tab'!T270=1,IF('Census Input Tab'!O270="BLANK","BLANK",""),'Census Input Tab'!E270))</f>
        <v/>
      </c>
      <c r="H239" s="85" t="str">
        <f>IF('Census Input Tab'!$O270="NO","Missing Data",IF('Census Input Tab'!$T270=1,IF('Census Input Tab'!$O270="BLANK","BLANK",""),""))</f>
        <v/>
      </c>
      <c r="I239" s="85" t="str">
        <f>IF('Census Input Tab'!$O270="NO","Missing Data",IF('Census Input Tab'!$T270=1,IF('Census Input Tab'!$O270="BLANK","BLANK",""),""))</f>
        <v/>
      </c>
      <c r="J239" s="85" t="str">
        <f>IF('Census Input Tab'!$O270="NO","Missing Data",IF('Census Input Tab'!$T270=1,IF('Census Input Tab'!$O270="BLANK","BLANK",""),""))</f>
        <v/>
      </c>
      <c r="K239" s="114" t="str">
        <f>IF('Census Input Tab'!$O270="NO","Missing Data",IF(OR($L239="",$L239="BLANK"),IF('Census Input Tab'!O270="BLANK","BLANK",""),IFERROR(INDEX(States,MATCH($L239,Zip_Codes_asTEXT,0)),"Manually enter State")))</f>
        <v/>
      </c>
      <c r="L239" s="85" t="str">
        <f>IF('Census Input Tab'!$O270="NO","Missing Data",IF('Census Input Tab'!T270=1,IF('Census Input Tab'!O270="BLANK","BLANK",""),IF($W239="ZIP CODE NOT IN EV4","Manually enter Zip",$W239)))</f>
        <v/>
      </c>
      <c r="M239" s="85" t="str">
        <f>IF('Census Input Tab'!$O270="NO","Missing Data",IF('Census Input Tab'!T270=1,IF('Census Input Tab'!O270="BLANK","BLANK",""),IF($Y239="ZIP CODE NOT IN EV4","Manually enter Work Zip",$Y239)))</f>
        <v/>
      </c>
      <c r="N239" s="156" t="str">
        <f>IF('Census Input Tab'!$O270="NO","Missing Data",IF('Census Input Tab'!$T270=1,IF('Census Input Tab'!$O270="BLANK","BLANK",""),""))</f>
        <v/>
      </c>
      <c r="O239" s="85" t="str">
        <f>IF('Census Input Tab'!$O270="NO","Missing Data",IF('Census Input Tab'!$T270=1,IF('Census Input Tab'!$O270="BLANK","BLANK",""),""))</f>
        <v/>
      </c>
      <c r="P239" s="81" t="str">
        <f>IF('Census Input Tab'!$O270="NO","Missing Data",IF('Census Input Tab'!T270=1,IF('Census Input Tab'!O270="BLANK","BLANK",""),INDEX('SBMP Underwritten Census'!$S$19:$S$23,MATCH('Census Input Tab'!F270,'SBMP Underwritten Census'!$T$19:$T$23,0))))</f>
        <v/>
      </c>
      <c r="Q239" s="81" t="str">
        <f>IF('Census Input Tab'!$O270="NO","Missing Data",IF('Census Input Tab'!T270=1,IF('Census Input Tab'!O270="BLANK","BLANK",""),IF(AND('Census Input Tab'!G270="",'Census Input Tab'!$O270="YES"),"",INDEX('SBMP Underwritten Census'!$S$27:$S$31,MATCH('Census Input Tab'!G270,'SBMP Underwritten Census'!$T$27:$T$31,0)))))</f>
        <v/>
      </c>
      <c r="V239" s="111">
        <f>IF('Census Input Tab'!O270&lt;&gt;"YES",0,1*'Census Input Tab'!$C270)</f>
        <v>0</v>
      </c>
      <c r="W239" s="111" t="str">
        <f t="shared" si="6"/>
        <v/>
      </c>
      <c r="X239" s="111">
        <f>IF('Census Input Tab'!O270&lt;&gt;"YES",0,1*'Census Input Tab'!J270)</f>
        <v>0</v>
      </c>
      <c r="Y239" s="111" t="str">
        <f t="shared" si="7"/>
        <v/>
      </c>
    </row>
    <row r="240" spans="1:25">
      <c r="A240" s="81" t="str">
        <f>IF('Census Input Tab'!$O271="NO","Missing Data",IF('Census Input Tab'!$T271=1,IF('Census Input Tab'!$O271="BLANK","BLANK",""),INDEX($S$3:$S$5,MATCH('Census Input Tab'!H271,$T$3:$T$5,0))))</f>
        <v/>
      </c>
      <c r="B240" s="81" t="str">
        <f>IF('Census Input Tab'!$O271="NO","Missing Data",IF('Census Input Tab'!$T271=1,IF('Census Input Tab'!$O271="BLANK","BLANK",""),IF('Census Input Tab'!I271="St Con","COBRA",IF('Census Input Tab'!I271="","",'Census Input Tab'!I271))))</f>
        <v/>
      </c>
      <c r="C240" s="81" t="str">
        <f>IF('Census Input Tab'!$O271="NO","Missing Data",IF('Census Input Tab'!$T271=1,IF('Census Input Tab'!$O271="BLANK","BLANK",""),'Census Input Tab'!B271))</f>
        <v/>
      </c>
      <c r="D240" s="81" t="str">
        <f>IF('Census Input Tab'!$O271="NO","Missing Data",IF('Census Input Tab'!$T271=1,IF('Census Input Tab'!$O271="BLANK","BLANK",""),'Census Input Tab'!A271))</f>
        <v/>
      </c>
      <c r="E240" s="85" t="str">
        <f>IF('Census Input Tab'!$O271="NO","Missing Data",IF('Census Input Tab'!$T271=1,IF('Census Input Tab'!$O271="BLANK","BLANK",""),""))</f>
        <v/>
      </c>
      <c r="F240" s="83" t="str">
        <f>IF('Census Input Tab'!$O271="NO","Missing Data",IF('Census Input Tab'!T271=1,IF('Census Input Tab'!O271="BLANK","BLANK",""),'Census Input Tab'!D271))</f>
        <v/>
      </c>
      <c r="G240" s="81" t="str">
        <f>IF('Census Input Tab'!$O271="NO","Missing Data",IF('Census Input Tab'!T271=1,IF('Census Input Tab'!O271="BLANK","BLANK",""),'Census Input Tab'!E271))</f>
        <v/>
      </c>
      <c r="H240" s="85" t="str">
        <f>IF('Census Input Tab'!$O271="NO","Missing Data",IF('Census Input Tab'!$T271=1,IF('Census Input Tab'!$O271="BLANK","BLANK",""),""))</f>
        <v/>
      </c>
      <c r="I240" s="85" t="str">
        <f>IF('Census Input Tab'!$O271="NO","Missing Data",IF('Census Input Tab'!$T271=1,IF('Census Input Tab'!$O271="BLANK","BLANK",""),""))</f>
        <v/>
      </c>
      <c r="J240" s="85" t="str">
        <f>IF('Census Input Tab'!$O271="NO","Missing Data",IF('Census Input Tab'!$T271=1,IF('Census Input Tab'!$O271="BLANK","BLANK",""),""))</f>
        <v/>
      </c>
      <c r="K240" s="114" t="str">
        <f>IF('Census Input Tab'!$O271="NO","Missing Data",IF(OR($L240="",$L240="BLANK"),IF('Census Input Tab'!O271="BLANK","BLANK",""),IFERROR(INDEX(States,MATCH($L240,Zip_Codes_asTEXT,0)),"Manually enter State")))</f>
        <v/>
      </c>
      <c r="L240" s="85" t="str">
        <f>IF('Census Input Tab'!$O271="NO","Missing Data",IF('Census Input Tab'!T271=1,IF('Census Input Tab'!O271="BLANK","BLANK",""),IF($W240="ZIP CODE NOT IN EV4","Manually enter Zip",$W240)))</f>
        <v/>
      </c>
      <c r="M240" s="85" t="str">
        <f>IF('Census Input Tab'!$O271="NO","Missing Data",IF('Census Input Tab'!T271=1,IF('Census Input Tab'!O271="BLANK","BLANK",""),IF($Y240="ZIP CODE NOT IN EV4","Manually enter Work Zip",$Y240)))</f>
        <v/>
      </c>
      <c r="N240" s="156" t="str">
        <f>IF('Census Input Tab'!$O271="NO","Missing Data",IF('Census Input Tab'!$T271=1,IF('Census Input Tab'!$O271="BLANK","BLANK",""),""))</f>
        <v/>
      </c>
      <c r="O240" s="85" t="str">
        <f>IF('Census Input Tab'!$O271="NO","Missing Data",IF('Census Input Tab'!$T271=1,IF('Census Input Tab'!$O271="BLANK","BLANK",""),""))</f>
        <v/>
      </c>
      <c r="P240" s="81" t="str">
        <f>IF('Census Input Tab'!$O271="NO","Missing Data",IF('Census Input Tab'!T271=1,IF('Census Input Tab'!O271="BLANK","BLANK",""),INDEX('SBMP Underwritten Census'!$S$19:$S$23,MATCH('Census Input Tab'!F271,'SBMP Underwritten Census'!$T$19:$T$23,0))))</f>
        <v/>
      </c>
      <c r="Q240" s="81" t="str">
        <f>IF('Census Input Tab'!$O271="NO","Missing Data",IF('Census Input Tab'!T271=1,IF('Census Input Tab'!O271="BLANK","BLANK",""),IF(AND('Census Input Tab'!G271="",'Census Input Tab'!$O271="YES"),"",INDEX('SBMP Underwritten Census'!$S$27:$S$31,MATCH('Census Input Tab'!G271,'SBMP Underwritten Census'!$T$27:$T$31,0)))))</f>
        <v/>
      </c>
      <c r="V240" s="111">
        <f>IF('Census Input Tab'!O271&lt;&gt;"YES",0,1*'Census Input Tab'!$C271)</f>
        <v>0</v>
      </c>
      <c r="W240" s="111" t="str">
        <f t="shared" si="6"/>
        <v/>
      </c>
      <c r="X240" s="111">
        <f>IF('Census Input Tab'!O271&lt;&gt;"YES",0,1*'Census Input Tab'!J271)</f>
        <v>0</v>
      </c>
      <c r="Y240" s="111" t="str">
        <f t="shared" si="7"/>
        <v/>
      </c>
    </row>
    <row r="241" spans="1:25">
      <c r="A241" s="81" t="str">
        <f>IF('Census Input Tab'!$O272="NO","Missing Data",IF('Census Input Tab'!$T272=1,IF('Census Input Tab'!$O272="BLANK","BLANK",""),INDEX($S$3:$S$5,MATCH('Census Input Tab'!H272,$T$3:$T$5,0))))</f>
        <v/>
      </c>
      <c r="B241" s="81" t="str">
        <f>IF('Census Input Tab'!$O272="NO","Missing Data",IF('Census Input Tab'!$T272=1,IF('Census Input Tab'!$O272="BLANK","BLANK",""),IF('Census Input Tab'!I272="St Con","COBRA",IF('Census Input Tab'!I272="","",'Census Input Tab'!I272))))</f>
        <v/>
      </c>
      <c r="C241" s="81" t="str">
        <f>IF('Census Input Tab'!$O272="NO","Missing Data",IF('Census Input Tab'!$T272=1,IF('Census Input Tab'!$O272="BLANK","BLANK",""),'Census Input Tab'!B272))</f>
        <v/>
      </c>
      <c r="D241" s="81" t="str">
        <f>IF('Census Input Tab'!$O272="NO","Missing Data",IF('Census Input Tab'!$T272=1,IF('Census Input Tab'!$O272="BLANK","BLANK",""),'Census Input Tab'!A272))</f>
        <v/>
      </c>
      <c r="E241" s="85" t="str">
        <f>IF('Census Input Tab'!$O272="NO","Missing Data",IF('Census Input Tab'!$T272=1,IF('Census Input Tab'!$O272="BLANK","BLANK",""),""))</f>
        <v/>
      </c>
      <c r="F241" s="83" t="str">
        <f>IF('Census Input Tab'!$O272="NO","Missing Data",IF('Census Input Tab'!T272=1,IF('Census Input Tab'!O272="BLANK","BLANK",""),'Census Input Tab'!D272))</f>
        <v/>
      </c>
      <c r="G241" s="81" t="str">
        <f>IF('Census Input Tab'!$O272="NO","Missing Data",IF('Census Input Tab'!T272=1,IF('Census Input Tab'!O272="BLANK","BLANK",""),'Census Input Tab'!E272))</f>
        <v/>
      </c>
      <c r="H241" s="85" t="str">
        <f>IF('Census Input Tab'!$O272="NO","Missing Data",IF('Census Input Tab'!$T272=1,IF('Census Input Tab'!$O272="BLANK","BLANK",""),""))</f>
        <v/>
      </c>
      <c r="I241" s="85" t="str">
        <f>IF('Census Input Tab'!$O272="NO","Missing Data",IF('Census Input Tab'!$T272=1,IF('Census Input Tab'!$O272="BLANK","BLANK",""),""))</f>
        <v/>
      </c>
      <c r="J241" s="85" t="str">
        <f>IF('Census Input Tab'!$O272="NO","Missing Data",IF('Census Input Tab'!$T272=1,IF('Census Input Tab'!$O272="BLANK","BLANK",""),""))</f>
        <v/>
      </c>
      <c r="K241" s="114" t="str">
        <f>IF('Census Input Tab'!$O272="NO","Missing Data",IF(OR($L241="",$L241="BLANK"),IF('Census Input Tab'!O272="BLANK","BLANK",""),IFERROR(INDEX(States,MATCH($L241,Zip_Codes_asTEXT,0)),"Manually enter State")))</f>
        <v/>
      </c>
      <c r="L241" s="85" t="str">
        <f>IF('Census Input Tab'!$O272="NO","Missing Data",IF('Census Input Tab'!T272=1,IF('Census Input Tab'!O272="BLANK","BLANK",""),IF($W241="ZIP CODE NOT IN EV4","Manually enter Zip",$W241)))</f>
        <v/>
      </c>
      <c r="M241" s="85" t="str">
        <f>IF('Census Input Tab'!$O272="NO","Missing Data",IF('Census Input Tab'!T272=1,IF('Census Input Tab'!O272="BLANK","BLANK",""),IF($Y241="ZIP CODE NOT IN EV4","Manually enter Work Zip",$Y241)))</f>
        <v/>
      </c>
      <c r="N241" s="156" t="str">
        <f>IF('Census Input Tab'!$O272="NO","Missing Data",IF('Census Input Tab'!$T272=1,IF('Census Input Tab'!$O272="BLANK","BLANK",""),""))</f>
        <v/>
      </c>
      <c r="O241" s="85" t="str">
        <f>IF('Census Input Tab'!$O272="NO","Missing Data",IF('Census Input Tab'!$T272=1,IF('Census Input Tab'!$O272="BLANK","BLANK",""),""))</f>
        <v/>
      </c>
      <c r="P241" s="81" t="str">
        <f>IF('Census Input Tab'!$O272="NO","Missing Data",IF('Census Input Tab'!T272=1,IF('Census Input Tab'!O272="BLANK","BLANK",""),INDEX('SBMP Underwritten Census'!$S$19:$S$23,MATCH('Census Input Tab'!F272,'SBMP Underwritten Census'!$T$19:$T$23,0))))</f>
        <v/>
      </c>
      <c r="Q241" s="81" t="str">
        <f>IF('Census Input Tab'!$O272="NO","Missing Data",IF('Census Input Tab'!T272=1,IF('Census Input Tab'!O272="BLANK","BLANK",""),IF(AND('Census Input Tab'!G272="",'Census Input Tab'!$O272="YES"),"",INDEX('SBMP Underwritten Census'!$S$27:$S$31,MATCH('Census Input Tab'!G272,'SBMP Underwritten Census'!$T$27:$T$31,0)))))</f>
        <v/>
      </c>
      <c r="V241" s="111">
        <f>IF('Census Input Tab'!O272&lt;&gt;"YES",0,1*'Census Input Tab'!$C272)</f>
        <v>0</v>
      </c>
      <c r="W241" s="111" t="str">
        <f t="shared" si="6"/>
        <v/>
      </c>
      <c r="X241" s="111">
        <f>IF('Census Input Tab'!O272&lt;&gt;"YES",0,1*'Census Input Tab'!J272)</f>
        <v>0</v>
      </c>
      <c r="Y241" s="111" t="str">
        <f t="shared" si="7"/>
        <v/>
      </c>
    </row>
    <row r="242" spans="1:25">
      <c r="A242" s="81" t="str">
        <f>IF('Census Input Tab'!$O273="NO","Missing Data",IF('Census Input Tab'!$T273=1,IF('Census Input Tab'!$O273="BLANK","BLANK",""),INDEX($S$3:$S$5,MATCH('Census Input Tab'!H273,$T$3:$T$5,0))))</f>
        <v/>
      </c>
      <c r="B242" s="81" t="str">
        <f>IF('Census Input Tab'!$O273="NO","Missing Data",IF('Census Input Tab'!$T273=1,IF('Census Input Tab'!$O273="BLANK","BLANK",""),IF('Census Input Tab'!I273="St Con","COBRA",IF('Census Input Tab'!I273="","",'Census Input Tab'!I273))))</f>
        <v/>
      </c>
      <c r="C242" s="81" t="str">
        <f>IF('Census Input Tab'!$O273="NO","Missing Data",IF('Census Input Tab'!$T273=1,IF('Census Input Tab'!$O273="BLANK","BLANK",""),'Census Input Tab'!B273))</f>
        <v/>
      </c>
      <c r="D242" s="81" t="str">
        <f>IF('Census Input Tab'!$O273="NO","Missing Data",IF('Census Input Tab'!$T273=1,IF('Census Input Tab'!$O273="BLANK","BLANK",""),'Census Input Tab'!A273))</f>
        <v/>
      </c>
      <c r="E242" s="85" t="str">
        <f>IF('Census Input Tab'!$O273="NO","Missing Data",IF('Census Input Tab'!$T273=1,IF('Census Input Tab'!$O273="BLANK","BLANK",""),""))</f>
        <v/>
      </c>
      <c r="F242" s="83" t="str">
        <f>IF('Census Input Tab'!$O273="NO","Missing Data",IF('Census Input Tab'!T273=1,IF('Census Input Tab'!O273="BLANK","BLANK",""),'Census Input Tab'!D273))</f>
        <v/>
      </c>
      <c r="G242" s="81" t="str">
        <f>IF('Census Input Tab'!$O273="NO","Missing Data",IF('Census Input Tab'!T273=1,IF('Census Input Tab'!O273="BLANK","BLANK",""),'Census Input Tab'!E273))</f>
        <v/>
      </c>
      <c r="H242" s="85" t="str">
        <f>IF('Census Input Tab'!$O273="NO","Missing Data",IF('Census Input Tab'!$T273=1,IF('Census Input Tab'!$O273="BLANK","BLANK",""),""))</f>
        <v/>
      </c>
      <c r="I242" s="85" t="str">
        <f>IF('Census Input Tab'!$O273="NO","Missing Data",IF('Census Input Tab'!$T273=1,IF('Census Input Tab'!$O273="BLANK","BLANK",""),""))</f>
        <v/>
      </c>
      <c r="J242" s="85" t="str">
        <f>IF('Census Input Tab'!$O273="NO","Missing Data",IF('Census Input Tab'!$T273=1,IF('Census Input Tab'!$O273="BLANK","BLANK",""),""))</f>
        <v/>
      </c>
      <c r="K242" s="114" t="str">
        <f>IF('Census Input Tab'!$O273="NO","Missing Data",IF(OR($L242="",$L242="BLANK"),IF('Census Input Tab'!O273="BLANK","BLANK",""),IFERROR(INDEX(States,MATCH($L242,Zip_Codes_asTEXT,0)),"Manually enter State")))</f>
        <v/>
      </c>
      <c r="L242" s="85" t="str">
        <f>IF('Census Input Tab'!$O273="NO","Missing Data",IF('Census Input Tab'!T273=1,IF('Census Input Tab'!O273="BLANK","BLANK",""),IF($W242="ZIP CODE NOT IN EV4","Manually enter Zip",$W242)))</f>
        <v/>
      </c>
      <c r="M242" s="85" t="str">
        <f>IF('Census Input Tab'!$O273="NO","Missing Data",IF('Census Input Tab'!T273=1,IF('Census Input Tab'!O273="BLANK","BLANK",""),IF($Y242="ZIP CODE NOT IN EV4","Manually enter Work Zip",$Y242)))</f>
        <v/>
      </c>
      <c r="N242" s="156" t="str">
        <f>IF('Census Input Tab'!$O273="NO","Missing Data",IF('Census Input Tab'!$T273=1,IF('Census Input Tab'!$O273="BLANK","BLANK",""),""))</f>
        <v/>
      </c>
      <c r="O242" s="85" t="str">
        <f>IF('Census Input Tab'!$O273="NO","Missing Data",IF('Census Input Tab'!$T273=1,IF('Census Input Tab'!$O273="BLANK","BLANK",""),""))</f>
        <v/>
      </c>
      <c r="P242" s="81" t="str">
        <f>IF('Census Input Tab'!$O273="NO","Missing Data",IF('Census Input Tab'!T273=1,IF('Census Input Tab'!O273="BLANK","BLANK",""),INDEX('SBMP Underwritten Census'!$S$19:$S$23,MATCH('Census Input Tab'!F273,'SBMP Underwritten Census'!$T$19:$T$23,0))))</f>
        <v/>
      </c>
      <c r="Q242" s="81" t="str">
        <f>IF('Census Input Tab'!$O273="NO","Missing Data",IF('Census Input Tab'!T273=1,IF('Census Input Tab'!O273="BLANK","BLANK",""),IF(AND('Census Input Tab'!G273="",'Census Input Tab'!$O273="YES"),"",INDEX('SBMP Underwritten Census'!$S$27:$S$31,MATCH('Census Input Tab'!G273,'SBMP Underwritten Census'!$T$27:$T$31,0)))))</f>
        <v/>
      </c>
      <c r="V242" s="111">
        <f>IF('Census Input Tab'!O273&lt;&gt;"YES",0,1*'Census Input Tab'!$C273)</f>
        <v>0</v>
      </c>
      <c r="W242" s="111" t="str">
        <f t="shared" si="6"/>
        <v/>
      </c>
      <c r="X242" s="111">
        <f>IF('Census Input Tab'!O273&lt;&gt;"YES",0,1*'Census Input Tab'!J273)</f>
        <v>0</v>
      </c>
      <c r="Y242" s="111" t="str">
        <f t="shared" si="7"/>
        <v/>
      </c>
    </row>
    <row r="243" spans="1:25">
      <c r="A243" s="81" t="str">
        <f>IF('Census Input Tab'!$O274="NO","Missing Data",IF('Census Input Tab'!$T274=1,IF('Census Input Tab'!$O274="BLANK","BLANK",""),INDEX($S$3:$S$5,MATCH('Census Input Tab'!H274,$T$3:$T$5,0))))</f>
        <v/>
      </c>
      <c r="B243" s="81" t="str">
        <f>IF('Census Input Tab'!$O274="NO","Missing Data",IF('Census Input Tab'!$T274=1,IF('Census Input Tab'!$O274="BLANK","BLANK",""),IF('Census Input Tab'!I274="St Con","COBRA",IF('Census Input Tab'!I274="","",'Census Input Tab'!I274))))</f>
        <v/>
      </c>
      <c r="C243" s="81" t="str">
        <f>IF('Census Input Tab'!$O274="NO","Missing Data",IF('Census Input Tab'!$T274=1,IF('Census Input Tab'!$O274="BLANK","BLANK",""),'Census Input Tab'!B274))</f>
        <v/>
      </c>
      <c r="D243" s="81" t="str">
        <f>IF('Census Input Tab'!$O274="NO","Missing Data",IF('Census Input Tab'!$T274=1,IF('Census Input Tab'!$O274="BLANK","BLANK",""),'Census Input Tab'!A274))</f>
        <v/>
      </c>
      <c r="E243" s="85" t="str">
        <f>IF('Census Input Tab'!$O274="NO","Missing Data",IF('Census Input Tab'!$T274=1,IF('Census Input Tab'!$O274="BLANK","BLANK",""),""))</f>
        <v/>
      </c>
      <c r="F243" s="83" t="str">
        <f>IF('Census Input Tab'!$O274="NO","Missing Data",IF('Census Input Tab'!T274=1,IF('Census Input Tab'!O274="BLANK","BLANK",""),'Census Input Tab'!D274))</f>
        <v/>
      </c>
      <c r="G243" s="81" t="str">
        <f>IF('Census Input Tab'!$O274="NO","Missing Data",IF('Census Input Tab'!T274=1,IF('Census Input Tab'!O274="BLANK","BLANK",""),'Census Input Tab'!E274))</f>
        <v/>
      </c>
      <c r="H243" s="85" t="str">
        <f>IF('Census Input Tab'!$O274="NO","Missing Data",IF('Census Input Tab'!$T274=1,IF('Census Input Tab'!$O274="BLANK","BLANK",""),""))</f>
        <v/>
      </c>
      <c r="I243" s="85" t="str">
        <f>IF('Census Input Tab'!$O274="NO","Missing Data",IF('Census Input Tab'!$T274=1,IF('Census Input Tab'!$O274="BLANK","BLANK",""),""))</f>
        <v/>
      </c>
      <c r="J243" s="85" t="str">
        <f>IF('Census Input Tab'!$O274="NO","Missing Data",IF('Census Input Tab'!$T274=1,IF('Census Input Tab'!$O274="BLANK","BLANK",""),""))</f>
        <v/>
      </c>
      <c r="K243" s="114" t="str">
        <f>IF('Census Input Tab'!$O274="NO","Missing Data",IF(OR($L243="",$L243="BLANK"),IF('Census Input Tab'!O274="BLANK","BLANK",""),IFERROR(INDEX(States,MATCH($L243,Zip_Codes_asTEXT,0)),"Manually enter State")))</f>
        <v/>
      </c>
      <c r="L243" s="85" t="str">
        <f>IF('Census Input Tab'!$O274="NO","Missing Data",IF('Census Input Tab'!T274=1,IF('Census Input Tab'!O274="BLANK","BLANK",""),IF($W243="ZIP CODE NOT IN EV4","Manually enter Zip",$W243)))</f>
        <v/>
      </c>
      <c r="M243" s="85" t="str">
        <f>IF('Census Input Tab'!$O274="NO","Missing Data",IF('Census Input Tab'!T274=1,IF('Census Input Tab'!O274="BLANK","BLANK",""),IF($Y243="ZIP CODE NOT IN EV4","Manually enter Work Zip",$Y243)))</f>
        <v/>
      </c>
      <c r="N243" s="156" t="str">
        <f>IF('Census Input Tab'!$O274="NO","Missing Data",IF('Census Input Tab'!$T274=1,IF('Census Input Tab'!$O274="BLANK","BLANK",""),""))</f>
        <v/>
      </c>
      <c r="O243" s="85" t="str">
        <f>IF('Census Input Tab'!$O274="NO","Missing Data",IF('Census Input Tab'!$T274=1,IF('Census Input Tab'!$O274="BLANK","BLANK",""),""))</f>
        <v/>
      </c>
      <c r="P243" s="81" t="str">
        <f>IF('Census Input Tab'!$O274="NO","Missing Data",IF('Census Input Tab'!T274=1,IF('Census Input Tab'!O274="BLANK","BLANK",""),INDEX('SBMP Underwritten Census'!$S$19:$S$23,MATCH('Census Input Tab'!F274,'SBMP Underwritten Census'!$T$19:$T$23,0))))</f>
        <v/>
      </c>
      <c r="Q243" s="81" t="str">
        <f>IF('Census Input Tab'!$O274="NO","Missing Data",IF('Census Input Tab'!T274=1,IF('Census Input Tab'!O274="BLANK","BLANK",""),IF(AND('Census Input Tab'!G274="",'Census Input Tab'!$O274="YES"),"",INDEX('SBMP Underwritten Census'!$S$27:$S$31,MATCH('Census Input Tab'!G274,'SBMP Underwritten Census'!$T$27:$T$31,0)))))</f>
        <v/>
      </c>
      <c r="V243" s="111">
        <f>IF('Census Input Tab'!O274&lt;&gt;"YES",0,1*'Census Input Tab'!$C274)</f>
        <v>0</v>
      </c>
      <c r="W243" s="111" t="str">
        <f t="shared" si="6"/>
        <v/>
      </c>
      <c r="X243" s="111">
        <f>IF('Census Input Tab'!O274&lt;&gt;"YES",0,1*'Census Input Tab'!J274)</f>
        <v>0</v>
      </c>
      <c r="Y243" s="111" t="str">
        <f t="shared" si="7"/>
        <v/>
      </c>
    </row>
    <row r="244" spans="1:25">
      <c r="A244" s="81" t="str">
        <f>IF('Census Input Tab'!$O275="NO","Missing Data",IF('Census Input Tab'!$T275=1,IF('Census Input Tab'!$O275="BLANK","BLANK",""),INDEX($S$3:$S$5,MATCH('Census Input Tab'!H275,$T$3:$T$5,0))))</f>
        <v/>
      </c>
      <c r="B244" s="81" t="str">
        <f>IF('Census Input Tab'!$O275="NO","Missing Data",IF('Census Input Tab'!$T275=1,IF('Census Input Tab'!$O275="BLANK","BLANK",""),IF('Census Input Tab'!I275="St Con","COBRA",IF('Census Input Tab'!I275="","",'Census Input Tab'!I275))))</f>
        <v/>
      </c>
      <c r="C244" s="81" t="str">
        <f>IF('Census Input Tab'!$O275="NO","Missing Data",IF('Census Input Tab'!$T275=1,IF('Census Input Tab'!$O275="BLANK","BLANK",""),'Census Input Tab'!B275))</f>
        <v/>
      </c>
      <c r="D244" s="81" t="str">
        <f>IF('Census Input Tab'!$O275="NO","Missing Data",IF('Census Input Tab'!$T275=1,IF('Census Input Tab'!$O275="BLANK","BLANK",""),'Census Input Tab'!A275))</f>
        <v/>
      </c>
      <c r="E244" s="85" t="str">
        <f>IF('Census Input Tab'!$O275="NO","Missing Data",IF('Census Input Tab'!$T275=1,IF('Census Input Tab'!$O275="BLANK","BLANK",""),""))</f>
        <v/>
      </c>
      <c r="F244" s="83" t="str">
        <f>IF('Census Input Tab'!$O275="NO","Missing Data",IF('Census Input Tab'!T275=1,IF('Census Input Tab'!O275="BLANK","BLANK",""),'Census Input Tab'!D275))</f>
        <v/>
      </c>
      <c r="G244" s="81" t="str">
        <f>IF('Census Input Tab'!$O275="NO","Missing Data",IF('Census Input Tab'!T275=1,IF('Census Input Tab'!O275="BLANK","BLANK",""),'Census Input Tab'!E275))</f>
        <v/>
      </c>
      <c r="H244" s="85" t="str">
        <f>IF('Census Input Tab'!$O275="NO","Missing Data",IF('Census Input Tab'!$T275=1,IF('Census Input Tab'!$O275="BLANK","BLANK",""),""))</f>
        <v/>
      </c>
      <c r="I244" s="85" t="str">
        <f>IF('Census Input Tab'!$O275="NO","Missing Data",IF('Census Input Tab'!$T275=1,IF('Census Input Tab'!$O275="BLANK","BLANK",""),""))</f>
        <v/>
      </c>
      <c r="J244" s="85" t="str">
        <f>IF('Census Input Tab'!$O275="NO","Missing Data",IF('Census Input Tab'!$T275=1,IF('Census Input Tab'!$O275="BLANK","BLANK",""),""))</f>
        <v/>
      </c>
      <c r="K244" s="114" t="str">
        <f>IF('Census Input Tab'!$O275="NO","Missing Data",IF(OR($L244="",$L244="BLANK"),IF('Census Input Tab'!O275="BLANK","BLANK",""),IFERROR(INDEX(States,MATCH($L244,Zip_Codes_asTEXT,0)),"Manually enter State")))</f>
        <v/>
      </c>
      <c r="L244" s="85" t="str">
        <f>IF('Census Input Tab'!$O275="NO","Missing Data",IF('Census Input Tab'!T275=1,IF('Census Input Tab'!O275="BLANK","BLANK",""),IF($W244="ZIP CODE NOT IN EV4","Manually enter Zip",$W244)))</f>
        <v/>
      </c>
      <c r="M244" s="85" t="str">
        <f>IF('Census Input Tab'!$O275="NO","Missing Data",IF('Census Input Tab'!T275=1,IF('Census Input Tab'!O275="BLANK","BLANK",""),IF($Y244="ZIP CODE NOT IN EV4","Manually enter Work Zip",$Y244)))</f>
        <v/>
      </c>
      <c r="N244" s="156" t="str">
        <f>IF('Census Input Tab'!$O275="NO","Missing Data",IF('Census Input Tab'!$T275=1,IF('Census Input Tab'!$O275="BLANK","BLANK",""),""))</f>
        <v/>
      </c>
      <c r="O244" s="85" t="str">
        <f>IF('Census Input Tab'!$O275="NO","Missing Data",IF('Census Input Tab'!$T275=1,IF('Census Input Tab'!$O275="BLANK","BLANK",""),""))</f>
        <v/>
      </c>
      <c r="P244" s="81" t="str">
        <f>IF('Census Input Tab'!$O275="NO","Missing Data",IF('Census Input Tab'!T275=1,IF('Census Input Tab'!O275="BLANK","BLANK",""),INDEX('SBMP Underwritten Census'!$S$19:$S$23,MATCH('Census Input Tab'!F275,'SBMP Underwritten Census'!$T$19:$T$23,0))))</f>
        <v/>
      </c>
      <c r="Q244" s="81" t="str">
        <f>IF('Census Input Tab'!$O275="NO","Missing Data",IF('Census Input Tab'!T275=1,IF('Census Input Tab'!O275="BLANK","BLANK",""),IF(AND('Census Input Tab'!G275="",'Census Input Tab'!$O275="YES"),"",INDEX('SBMP Underwritten Census'!$S$27:$S$31,MATCH('Census Input Tab'!G275,'SBMP Underwritten Census'!$T$27:$T$31,0)))))</f>
        <v/>
      </c>
      <c r="V244" s="111">
        <f>IF('Census Input Tab'!O275&lt;&gt;"YES",0,1*'Census Input Tab'!$C275)</f>
        <v>0</v>
      </c>
      <c r="W244" s="111" t="str">
        <f t="shared" si="6"/>
        <v/>
      </c>
      <c r="X244" s="111">
        <f>IF('Census Input Tab'!O275&lt;&gt;"YES",0,1*'Census Input Tab'!J275)</f>
        <v>0</v>
      </c>
      <c r="Y244" s="111" t="str">
        <f t="shared" si="7"/>
        <v/>
      </c>
    </row>
    <row r="245" spans="1:25">
      <c r="A245" s="81" t="str">
        <f>IF('Census Input Tab'!$O276="NO","Missing Data",IF('Census Input Tab'!$T276=1,IF('Census Input Tab'!$O276="BLANK","BLANK",""),INDEX($S$3:$S$5,MATCH('Census Input Tab'!H276,$T$3:$T$5,0))))</f>
        <v/>
      </c>
      <c r="B245" s="81" t="str">
        <f>IF('Census Input Tab'!$O276="NO","Missing Data",IF('Census Input Tab'!$T276=1,IF('Census Input Tab'!$O276="BLANK","BLANK",""),IF('Census Input Tab'!I276="St Con","COBRA",IF('Census Input Tab'!I276="","",'Census Input Tab'!I276))))</f>
        <v/>
      </c>
      <c r="C245" s="81" t="str">
        <f>IF('Census Input Tab'!$O276="NO","Missing Data",IF('Census Input Tab'!$T276=1,IF('Census Input Tab'!$O276="BLANK","BLANK",""),'Census Input Tab'!B276))</f>
        <v/>
      </c>
      <c r="D245" s="81" t="str">
        <f>IF('Census Input Tab'!$O276="NO","Missing Data",IF('Census Input Tab'!$T276=1,IF('Census Input Tab'!$O276="BLANK","BLANK",""),'Census Input Tab'!A276))</f>
        <v/>
      </c>
      <c r="E245" s="85" t="str">
        <f>IF('Census Input Tab'!$O276="NO","Missing Data",IF('Census Input Tab'!$T276=1,IF('Census Input Tab'!$O276="BLANK","BLANK",""),""))</f>
        <v/>
      </c>
      <c r="F245" s="83" t="str">
        <f>IF('Census Input Tab'!$O276="NO","Missing Data",IF('Census Input Tab'!T276=1,IF('Census Input Tab'!O276="BLANK","BLANK",""),'Census Input Tab'!D276))</f>
        <v/>
      </c>
      <c r="G245" s="81" t="str">
        <f>IF('Census Input Tab'!$O276="NO","Missing Data",IF('Census Input Tab'!T276=1,IF('Census Input Tab'!O276="BLANK","BLANK",""),'Census Input Tab'!E276))</f>
        <v/>
      </c>
      <c r="H245" s="85" t="str">
        <f>IF('Census Input Tab'!$O276="NO","Missing Data",IF('Census Input Tab'!$T276=1,IF('Census Input Tab'!$O276="BLANK","BLANK",""),""))</f>
        <v/>
      </c>
      <c r="I245" s="85" t="str">
        <f>IF('Census Input Tab'!$O276="NO","Missing Data",IF('Census Input Tab'!$T276=1,IF('Census Input Tab'!$O276="BLANK","BLANK",""),""))</f>
        <v/>
      </c>
      <c r="J245" s="85" t="str">
        <f>IF('Census Input Tab'!$O276="NO","Missing Data",IF('Census Input Tab'!$T276=1,IF('Census Input Tab'!$O276="BLANK","BLANK",""),""))</f>
        <v/>
      </c>
      <c r="K245" s="114" t="str">
        <f>IF('Census Input Tab'!$O276="NO","Missing Data",IF(OR($L245="",$L245="BLANK"),IF('Census Input Tab'!O276="BLANK","BLANK",""),IFERROR(INDEX(States,MATCH($L245,Zip_Codes_asTEXT,0)),"Manually enter State")))</f>
        <v/>
      </c>
      <c r="L245" s="85" t="str">
        <f>IF('Census Input Tab'!$O276="NO","Missing Data",IF('Census Input Tab'!T276=1,IF('Census Input Tab'!O276="BLANK","BLANK",""),IF($W245="ZIP CODE NOT IN EV4","Manually enter Zip",$W245)))</f>
        <v/>
      </c>
      <c r="M245" s="85" t="str">
        <f>IF('Census Input Tab'!$O276="NO","Missing Data",IF('Census Input Tab'!T276=1,IF('Census Input Tab'!O276="BLANK","BLANK",""),IF($Y245="ZIP CODE NOT IN EV4","Manually enter Work Zip",$Y245)))</f>
        <v/>
      </c>
      <c r="N245" s="156" t="str">
        <f>IF('Census Input Tab'!$O276="NO","Missing Data",IF('Census Input Tab'!$T276=1,IF('Census Input Tab'!$O276="BLANK","BLANK",""),""))</f>
        <v/>
      </c>
      <c r="O245" s="85" t="str">
        <f>IF('Census Input Tab'!$O276="NO","Missing Data",IF('Census Input Tab'!$T276=1,IF('Census Input Tab'!$O276="BLANK","BLANK",""),""))</f>
        <v/>
      </c>
      <c r="P245" s="81" t="str">
        <f>IF('Census Input Tab'!$O276="NO","Missing Data",IF('Census Input Tab'!T276=1,IF('Census Input Tab'!O276="BLANK","BLANK",""),INDEX('SBMP Underwritten Census'!$S$19:$S$23,MATCH('Census Input Tab'!F276,'SBMP Underwritten Census'!$T$19:$T$23,0))))</f>
        <v/>
      </c>
      <c r="Q245" s="81" t="str">
        <f>IF('Census Input Tab'!$O276="NO","Missing Data",IF('Census Input Tab'!T276=1,IF('Census Input Tab'!O276="BLANK","BLANK",""),IF(AND('Census Input Tab'!G276="",'Census Input Tab'!$O276="YES"),"",INDEX('SBMP Underwritten Census'!$S$27:$S$31,MATCH('Census Input Tab'!G276,'SBMP Underwritten Census'!$T$27:$T$31,0)))))</f>
        <v/>
      </c>
      <c r="V245" s="111">
        <f>IF('Census Input Tab'!O276&lt;&gt;"YES",0,1*'Census Input Tab'!$C276)</f>
        <v>0</v>
      </c>
      <c r="W245" s="111" t="str">
        <f t="shared" si="6"/>
        <v/>
      </c>
      <c r="X245" s="111">
        <f>IF('Census Input Tab'!O276&lt;&gt;"YES",0,1*'Census Input Tab'!J276)</f>
        <v>0</v>
      </c>
      <c r="Y245" s="111" t="str">
        <f t="shared" si="7"/>
        <v/>
      </c>
    </row>
    <row r="246" spans="1:25">
      <c r="A246" s="81" t="str">
        <f>IF('Census Input Tab'!$O277="NO","Missing Data",IF('Census Input Tab'!$T277=1,IF('Census Input Tab'!$O277="BLANK","BLANK",""),INDEX($S$3:$S$5,MATCH('Census Input Tab'!H277,$T$3:$T$5,0))))</f>
        <v/>
      </c>
      <c r="B246" s="81" t="str">
        <f>IF('Census Input Tab'!$O277="NO","Missing Data",IF('Census Input Tab'!$T277=1,IF('Census Input Tab'!$O277="BLANK","BLANK",""),IF('Census Input Tab'!I277="St Con","COBRA",IF('Census Input Tab'!I277="","",'Census Input Tab'!I277))))</f>
        <v/>
      </c>
      <c r="C246" s="81" t="str">
        <f>IF('Census Input Tab'!$O277="NO","Missing Data",IF('Census Input Tab'!$T277=1,IF('Census Input Tab'!$O277="BLANK","BLANK",""),'Census Input Tab'!B277))</f>
        <v/>
      </c>
      <c r="D246" s="81" t="str">
        <f>IF('Census Input Tab'!$O277="NO","Missing Data",IF('Census Input Tab'!$T277=1,IF('Census Input Tab'!$O277="BLANK","BLANK",""),'Census Input Tab'!A277))</f>
        <v/>
      </c>
      <c r="E246" s="85" t="str">
        <f>IF('Census Input Tab'!$O277="NO","Missing Data",IF('Census Input Tab'!$T277=1,IF('Census Input Tab'!$O277="BLANK","BLANK",""),""))</f>
        <v/>
      </c>
      <c r="F246" s="83" t="str">
        <f>IF('Census Input Tab'!$O277="NO","Missing Data",IF('Census Input Tab'!T277=1,IF('Census Input Tab'!O277="BLANK","BLANK",""),'Census Input Tab'!D277))</f>
        <v/>
      </c>
      <c r="G246" s="81" t="str">
        <f>IF('Census Input Tab'!$O277="NO","Missing Data",IF('Census Input Tab'!T277=1,IF('Census Input Tab'!O277="BLANK","BLANK",""),'Census Input Tab'!E277))</f>
        <v/>
      </c>
      <c r="H246" s="85" t="str">
        <f>IF('Census Input Tab'!$O277="NO","Missing Data",IF('Census Input Tab'!$T277=1,IF('Census Input Tab'!$O277="BLANK","BLANK",""),""))</f>
        <v/>
      </c>
      <c r="I246" s="85" t="str">
        <f>IF('Census Input Tab'!$O277="NO","Missing Data",IF('Census Input Tab'!$T277=1,IF('Census Input Tab'!$O277="BLANK","BLANK",""),""))</f>
        <v/>
      </c>
      <c r="J246" s="85" t="str">
        <f>IF('Census Input Tab'!$O277="NO","Missing Data",IF('Census Input Tab'!$T277=1,IF('Census Input Tab'!$O277="BLANK","BLANK",""),""))</f>
        <v/>
      </c>
      <c r="K246" s="114" t="str">
        <f>IF('Census Input Tab'!$O277="NO","Missing Data",IF(OR($L246="",$L246="BLANK"),IF('Census Input Tab'!O277="BLANK","BLANK",""),IFERROR(INDEX(States,MATCH($L246,Zip_Codes_asTEXT,0)),"Manually enter State")))</f>
        <v/>
      </c>
      <c r="L246" s="85" t="str">
        <f>IF('Census Input Tab'!$O277="NO","Missing Data",IF('Census Input Tab'!T277=1,IF('Census Input Tab'!O277="BLANK","BLANK",""),IF($W246="ZIP CODE NOT IN EV4","Manually enter Zip",$W246)))</f>
        <v/>
      </c>
      <c r="M246" s="85" t="str">
        <f>IF('Census Input Tab'!$O277="NO","Missing Data",IF('Census Input Tab'!T277=1,IF('Census Input Tab'!O277="BLANK","BLANK",""),IF($Y246="ZIP CODE NOT IN EV4","Manually enter Work Zip",$Y246)))</f>
        <v/>
      </c>
      <c r="N246" s="156" t="str">
        <f>IF('Census Input Tab'!$O277="NO","Missing Data",IF('Census Input Tab'!$T277=1,IF('Census Input Tab'!$O277="BLANK","BLANK",""),""))</f>
        <v/>
      </c>
      <c r="O246" s="85" t="str">
        <f>IF('Census Input Tab'!$O277="NO","Missing Data",IF('Census Input Tab'!$T277=1,IF('Census Input Tab'!$O277="BLANK","BLANK",""),""))</f>
        <v/>
      </c>
      <c r="P246" s="81" t="str">
        <f>IF('Census Input Tab'!$O277="NO","Missing Data",IF('Census Input Tab'!T277=1,IF('Census Input Tab'!O277="BLANK","BLANK",""),INDEX('SBMP Underwritten Census'!$S$19:$S$23,MATCH('Census Input Tab'!F277,'SBMP Underwritten Census'!$T$19:$T$23,0))))</f>
        <v/>
      </c>
      <c r="Q246" s="81" t="str">
        <f>IF('Census Input Tab'!$O277="NO","Missing Data",IF('Census Input Tab'!T277=1,IF('Census Input Tab'!O277="BLANK","BLANK",""),IF(AND('Census Input Tab'!G277="",'Census Input Tab'!$O277="YES"),"",INDEX('SBMP Underwritten Census'!$S$27:$S$31,MATCH('Census Input Tab'!G277,'SBMP Underwritten Census'!$T$27:$T$31,0)))))</f>
        <v/>
      </c>
      <c r="V246" s="111">
        <f>IF('Census Input Tab'!O277&lt;&gt;"YES",0,1*'Census Input Tab'!$C277)</f>
        <v>0</v>
      </c>
      <c r="W246" s="111" t="str">
        <f t="shared" si="6"/>
        <v/>
      </c>
      <c r="X246" s="111">
        <f>IF('Census Input Tab'!O277&lt;&gt;"YES",0,1*'Census Input Tab'!J277)</f>
        <v>0</v>
      </c>
      <c r="Y246" s="111" t="str">
        <f t="shared" si="7"/>
        <v/>
      </c>
    </row>
    <row r="247" spans="1:25">
      <c r="A247" s="81" t="str">
        <f>IF('Census Input Tab'!$O278="NO","Missing Data",IF('Census Input Tab'!$T278=1,IF('Census Input Tab'!$O278="BLANK","BLANK",""),INDEX($S$3:$S$5,MATCH('Census Input Tab'!H278,$T$3:$T$5,0))))</f>
        <v/>
      </c>
      <c r="B247" s="81" t="str">
        <f>IF('Census Input Tab'!$O278="NO","Missing Data",IF('Census Input Tab'!$T278=1,IF('Census Input Tab'!$O278="BLANK","BLANK",""),IF('Census Input Tab'!I278="St Con","COBRA",IF('Census Input Tab'!I278="","",'Census Input Tab'!I278))))</f>
        <v/>
      </c>
      <c r="C247" s="81" t="str">
        <f>IF('Census Input Tab'!$O278="NO","Missing Data",IF('Census Input Tab'!$T278=1,IF('Census Input Tab'!$O278="BLANK","BLANK",""),'Census Input Tab'!B278))</f>
        <v/>
      </c>
      <c r="D247" s="81" t="str">
        <f>IF('Census Input Tab'!$O278="NO","Missing Data",IF('Census Input Tab'!$T278=1,IF('Census Input Tab'!$O278="BLANK","BLANK",""),'Census Input Tab'!A278))</f>
        <v/>
      </c>
      <c r="E247" s="85" t="str">
        <f>IF('Census Input Tab'!$O278="NO","Missing Data",IF('Census Input Tab'!$T278=1,IF('Census Input Tab'!$O278="BLANK","BLANK",""),""))</f>
        <v/>
      </c>
      <c r="F247" s="83" t="str">
        <f>IF('Census Input Tab'!$O278="NO","Missing Data",IF('Census Input Tab'!T278=1,IF('Census Input Tab'!O278="BLANK","BLANK",""),'Census Input Tab'!D278))</f>
        <v/>
      </c>
      <c r="G247" s="81" t="str">
        <f>IF('Census Input Tab'!$O278="NO","Missing Data",IF('Census Input Tab'!T278=1,IF('Census Input Tab'!O278="BLANK","BLANK",""),'Census Input Tab'!E278))</f>
        <v/>
      </c>
      <c r="H247" s="85" t="str">
        <f>IF('Census Input Tab'!$O278="NO","Missing Data",IF('Census Input Tab'!$T278=1,IF('Census Input Tab'!$O278="BLANK","BLANK",""),""))</f>
        <v/>
      </c>
      <c r="I247" s="85" t="str">
        <f>IF('Census Input Tab'!$O278="NO","Missing Data",IF('Census Input Tab'!$T278=1,IF('Census Input Tab'!$O278="BLANK","BLANK",""),""))</f>
        <v/>
      </c>
      <c r="J247" s="85" t="str">
        <f>IF('Census Input Tab'!$O278="NO","Missing Data",IF('Census Input Tab'!$T278=1,IF('Census Input Tab'!$O278="BLANK","BLANK",""),""))</f>
        <v/>
      </c>
      <c r="K247" s="114" t="str">
        <f>IF('Census Input Tab'!$O278="NO","Missing Data",IF(OR($L247="",$L247="BLANK"),IF('Census Input Tab'!O278="BLANK","BLANK",""),IFERROR(INDEX(States,MATCH($L247,Zip_Codes_asTEXT,0)),"Manually enter State")))</f>
        <v/>
      </c>
      <c r="L247" s="85" t="str">
        <f>IF('Census Input Tab'!$O278="NO","Missing Data",IF('Census Input Tab'!T278=1,IF('Census Input Tab'!O278="BLANK","BLANK",""),IF($W247="ZIP CODE NOT IN EV4","Manually enter Zip",$W247)))</f>
        <v/>
      </c>
      <c r="M247" s="85" t="str">
        <f>IF('Census Input Tab'!$O278="NO","Missing Data",IF('Census Input Tab'!T278=1,IF('Census Input Tab'!O278="BLANK","BLANK",""),IF($Y247="ZIP CODE NOT IN EV4","Manually enter Work Zip",$Y247)))</f>
        <v/>
      </c>
      <c r="N247" s="156" t="str">
        <f>IF('Census Input Tab'!$O278="NO","Missing Data",IF('Census Input Tab'!$T278=1,IF('Census Input Tab'!$O278="BLANK","BLANK",""),""))</f>
        <v/>
      </c>
      <c r="O247" s="85" t="str">
        <f>IF('Census Input Tab'!$O278="NO","Missing Data",IF('Census Input Tab'!$T278=1,IF('Census Input Tab'!$O278="BLANK","BLANK",""),""))</f>
        <v/>
      </c>
      <c r="P247" s="81" t="str">
        <f>IF('Census Input Tab'!$O278="NO","Missing Data",IF('Census Input Tab'!T278=1,IF('Census Input Tab'!O278="BLANK","BLANK",""),INDEX('SBMP Underwritten Census'!$S$19:$S$23,MATCH('Census Input Tab'!F278,'SBMP Underwritten Census'!$T$19:$T$23,0))))</f>
        <v/>
      </c>
      <c r="Q247" s="81" t="str">
        <f>IF('Census Input Tab'!$O278="NO","Missing Data",IF('Census Input Tab'!T278=1,IF('Census Input Tab'!O278="BLANK","BLANK",""),IF(AND('Census Input Tab'!G278="",'Census Input Tab'!$O278="YES"),"",INDEX('SBMP Underwritten Census'!$S$27:$S$31,MATCH('Census Input Tab'!G278,'SBMP Underwritten Census'!$T$27:$T$31,0)))))</f>
        <v/>
      </c>
      <c r="V247" s="111">
        <f>IF('Census Input Tab'!O278&lt;&gt;"YES",0,1*'Census Input Tab'!$C278)</f>
        <v>0</v>
      </c>
      <c r="W247" s="111" t="str">
        <f t="shared" si="6"/>
        <v/>
      </c>
      <c r="X247" s="111">
        <f>IF('Census Input Tab'!O278&lt;&gt;"YES",0,1*'Census Input Tab'!J278)</f>
        <v>0</v>
      </c>
      <c r="Y247" s="111" t="str">
        <f t="shared" si="7"/>
        <v/>
      </c>
    </row>
    <row r="248" spans="1:25">
      <c r="A248" s="81" t="str">
        <f>IF('Census Input Tab'!$O279="NO","Missing Data",IF('Census Input Tab'!$T279=1,IF('Census Input Tab'!$O279="BLANK","BLANK",""),INDEX($S$3:$S$5,MATCH('Census Input Tab'!H279,$T$3:$T$5,0))))</f>
        <v/>
      </c>
      <c r="B248" s="81" t="str">
        <f>IF('Census Input Tab'!$O279="NO","Missing Data",IF('Census Input Tab'!$T279=1,IF('Census Input Tab'!$O279="BLANK","BLANK",""),IF('Census Input Tab'!I279="St Con","COBRA",IF('Census Input Tab'!I279="","",'Census Input Tab'!I279))))</f>
        <v/>
      </c>
      <c r="C248" s="81" t="str">
        <f>IF('Census Input Tab'!$O279="NO","Missing Data",IF('Census Input Tab'!$T279=1,IF('Census Input Tab'!$O279="BLANK","BLANK",""),'Census Input Tab'!B279))</f>
        <v/>
      </c>
      <c r="D248" s="81" t="str">
        <f>IF('Census Input Tab'!$O279="NO","Missing Data",IF('Census Input Tab'!$T279=1,IF('Census Input Tab'!$O279="BLANK","BLANK",""),'Census Input Tab'!A279))</f>
        <v/>
      </c>
      <c r="E248" s="85" t="str">
        <f>IF('Census Input Tab'!$O279="NO","Missing Data",IF('Census Input Tab'!$T279=1,IF('Census Input Tab'!$O279="BLANK","BLANK",""),""))</f>
        <v/>
      </c>
      <c r="F248" s="83" t="str">
        <f>IF('Census Input Tab'!$O279="NO","Missing Data",IF('Census Input Tab'!T279=1,IF('Census Input Tab'!O279="BLANK","BLANK",""),'Census Input Tab'!D279))</f>
        <v/>
      </c>
      <c r="G248" s="81" t="str">
        <f>IF('Census Input Tab'!$O279="NO","Missing Data",IF('Census Input Tab'!T279=1,IF('Census Input Tab'!O279="BLANK","BLANK",""),'Census Input Tab'!E279))</f>
        <v/>
      </c>
      <c r="H248" s="85" t="str">
        <f>IF('Census Input Tab'!$O279="NO","Missing Data",IF('Census Input Tab'!$T279=1,IF('Census Input Tab'!$O279="BLANK","BLANK",""),""))</f>
        <v/>
      </c>
      <c r="I248" s="85" t="str">
        <f>IF('Census Input Tab'!$O279="NO","Missing Data",IF('Census Input Tab'!$T279=1,IF('Census Input Tab'!$O279="BLANK","BLANK",""),""))</f>
        <v/>
      </c>
      <c r="J248" s="85" t="str">
        <f>IF('Census Input Tab'!$O279="NO","Missing Data",IF('Census Input Tab'!$T279=1,IF('Census Input Tab'!$O279="BLANK","BLANK",""),""))</f>
        <v/>
      </c>
      <c r="K248" s="114" t="str">
        <f>IF('Census Input Tab'!$O279="NO","Missing Data",IF(OR($L248="",$L248="BLANK"),IF('Census Input Tab'!O279="BLANK","BLANK",""),IFERROR(INDEX(States,MATCH($L248,Zip_Codes_asTEXT,0)),"Manually enter State")))</f>
        <v/>
      </c>
      <c r="L248" s="85" t="str">
        <f>IF('Census Input Tab'!$O279="NO","Missing Data",IF('Census Input Tab'!T279=1,IF('Census Input Tab'!O279="BLANK","BLANK",""),IF($W248="ZIP CODE NOT IN EV4","Manually enter Zip",$W248)))</f>
        <v/>
      </c>
      <c r="M248" s="85" t="str">
        <f>IF('Census Input Tab'!$O279="NO","Missing Data",IF('Census Input Tab'!T279=1,IF('Census Input Tab'!O279="BLANK","BLANK",""),IF($Y248="ZIP CODE NOT IN EV4","Manually enter Work Zip",$Y248)))</f>
        <v/>
      </c>
      <c r="N248" s="156" t="str">
        <f>IF('Census Input Tab'!$O279="NO","Missing Data",IF('Census Input Tab'!$T279=1,IF('Census Input Tab'!$O279="BLANK","BLANK",""),""))</f>
        <v/>
      </c>
      <c r="O248" s="85" t="str">
        <f>IF('Census Input Tab'!$O279="NO","Missing Data",IF('Census Input Tab'!$T279=1,IF('Census Input Tab'!$O279="BLANK","BLANK",""),""))</f>
        <v/>
      </c>
      <c r="P248" s="81" t="str">
        <f>IF('Census Input Tab'!$O279="NO","Missing Data",IF('Census Input Tab'!T279=1,IF('Census Input Tab'!O279="BLANK","BLANK",""),INDEX('SBMP Underwritten Census'!$S$19:$S$23,MATCH('Census Input Tab'!F279,'SBMP Underwritten Census'!$T$19:$T$23,0))))</f>
        <v/>
      </c>
      <c r="Q248" s="81" t="str">
        <f>IF('Census Input Tab'!$O279="NO","Missing Data",IF('Census Input Tab'!T279=1,IF('Census Input Tab'!O279="BLANK","BLANK",""),IF(AND('Census Input Tab'!G279="",'Census Input Tab'!$O279="YES"),"",INDEX('SBMP Underwritten Census'!$S$27:$S$31,MATCH('Census Input Tab'!G279,'SBMP Underwritten Census'!$T$27:$T$31,0)))))</f>
        <v/>
      </c>
      <c r="V248" s="111">
        <f>IF('Census Input Tab'!O279&lt;&gt;"YES",0,1*'Census Input Tab'!$C279)</f>
        <v>0</v>
      </c>
      <c r="W248" s="111" t="str">
        <f t="shared" si="6"/>
        <v/>
      </c>
      <c r="X248" s="111">
        <f>IF('Census Input Tab'!O279&lt;&gt;"YES",0,1*'Census Input Tab'!J279)</f>
        <v>0</v>
      </c>
      <c r="Y248" s="111" t="str">
        <f t="shared" si="7"/>
        <v/>
      </c>
    </row>
    <row r="249" spans="1:25">
      <c r="A249" s="81" t="str">
        <f>IF('Census Input Tab'!$O280="NO","Missing Data",IF('Census Input Tab'!$T280=1,IF('Census Input Tab'!$O280="BLANK","BLANK",""),INDEX($S$3:$S$5,MATCH('Census Input Tab'!H280,$T$3:$T$5,0))))</f>
        <v/>
      </c>
      <c r="B249" s="81" t="str">
        <f>IF('Census Input Tab'!$O280="NO","Missing Data",IF('Census Input Tab'!$T280=1,IF('Census Input Tab'!$O280="BLANK","BLANK",""),IF('Census Input Tab'!I280="St Con","COBRA",IF('Census Input Tab'!I280="","",'Census Input Tab'!I280))))</f>
        <v/>
      </c>
      <c r="C249" s="81" t="str">
        <f>IF('Census Input Tab'!$O280="NO","Missing Data",IF('Census Input Tab'!$T280=1,IF('Census Input Tab'!$O280="BLANK","BLANK",""),'Census Input Tab'!B280))</f>
        <v/>
      </c>
      <c r="D249" s="81" t="str">
        <f>IF('Census Input Tab'!$O280="NO","Missing Data",IF('Census Input Tab'!$T280=1,IF('Census Input Tab'!$O280="BLANK","BLANK",""),'Census Input Tab'!A280))</f>
        <v/>
      </c>
      <c r="E249" s="85" t="str">
        <f>IF('Census Input Tab'!$O280="NO","Missing Data",IF('Census Input Tab'!$T280=1,IF('Census Input Tab'!$O280="BLANK","BLANK",""),""))</f>
        <v/>
      </c>
      <c r="F249" s="83" t="str">
        <f>IF('Census Input Tab'!$O280="NO","Missing Data",IF('Census Input Tab'!T280=1,IF('Census Input Tab'!O280="BLANK","BLANK",""),'Census Input Tab'!D280))</f>
        <v/>
      </c>
      <c r="G249" s="81" t="str">
        <f>IF('Census Input Tab'!$O280="NO","Missing Data",IF('Census Input Tab'!T280=1,IF('Census Input Tab'!O280="BLANK","BLANK",""),'Census Input Tab'!E280))</f>
        <v/>
      </c>
      <c r="H249" s="85" t="str">
        <f>IF('Census Input Tab'!$O280="NO","Missing Data",IF('Census Input Tab'!$T280=1,IF('Census Input Tab'!$O280="BLANK","BLANK",""),""))</f>
        <v/>
      </c>
      <c r="I249" s="85" t="str">
        <f>IF('Census Input Tab'!$O280="NO","Missing Data",IF('Census Input Tab'!$T280=1,IF('Census Input Tab'!$O280="BLANK","BLANK",""),""))</f>
        <v/>
      </c>
      <c r="J249" s="85" t="str">
        <f>IF('Census Input Tab'!$O280="NO","Missing Data",IF('Census Input Tab'!$T280=1,IF('Census Input Tab'!$O280="BLANK","BLANK",""),""))</f>
        <v/>
      </c>
      <c r="K249" s="114" t="str">
        <f>IF('Census Input Tab'!$O280="NO","Missing Data",IF(OR($L249="",$L249="BLANK"),IF('Census Input Tab'!O280="BLANK","BLANK",""),IFERROR(INDEX(States,MATCH($L249,Zip_Codes_asTEXT,0)),"Manually enter State")))</f>
        <v/>
      </c>
      <c r="L249" s="85" t="str">
        <f>IF('Census Input Tab'!$O280="NO","Missing Data",IF('Census Input Tab'!T280=1,IF('Census Input Tab'!O280="BLANK","BLANK",""),IF($W249="ZIP CODE NOT IN EV4","Manually enter Zip",$W249)))</f>
        <v/>
      </c>
      <c r="M249" s="85" t="str">
        <f>IF('Census Input Tab'!$O280="NO","Missing Data",IF('Census Input Tab'!T280=1,IF('Census Input Tab'!O280="BLANK","BLANK",""),IF($Y249="ZIP CODE NOT IN EV4","Manually enter Work Zip",$Y249)))</f>
        <v/>
      </c>
      <c r="N249" s="156" t="str">
        <f>IF('Census Input Tab'!$O280="NO","Missing Data",IF('Census Input Tab'!$T280=1,IF('Census Input Tab'!$O280="BLANK","BLANK",""),""))</f>
        <v/>
      </c>
      <c r="O249" s="85" t="str">
        <f>IF('Census Input Tab'!$O280="NO","Missing Data",IF('Census Input Tab'!$T280=1,IF('Census Input Tab'!$O280="BLANK","BLANK",""),""))</f>
        <v/>
      </c>
      <c r="P249" s="81" t="str">
        <f>IF('Census Input Tab'!$O280="NO","Missing Data",IF('Census Input Tab'!T280=1,IF('Census Input Tab'!O280="BLANK","BLANK",""),INDEX('SBMP Underwritten Census'!$S$19:$S$23,MATCH('Census Input Tab'!F280,'SBMP Underwritten Census'!$T$19:$T$23,0))))</f>
        <v/>
      </c>
      <c r="Q249" s="81" t="str">
        <f>IF('Census Input Tab'!$O280="NO","Missing Data",IF('Census Input Tab'!T280=1,IF('Census Input Tab'!O280="BLANK","BLANK",""),IF(AND('Census Input Tab'!G280="",'Census Input Tab'!$O280="YES"),"",INDEX('SBMP Underwritten Census'!$S$27:$S$31,MATCH('Census Input Tab'!G280,'SBMP Underwritten Census'!$T$27:$T$31,0)))))</f>
        <v/>
      </c>
      <c r="V249" s="111">
        <f>IF('Census Input Tab'!O280&lt;&gt;"YES",0,1*'Census Input Tab'!$C280)</f>
        <v>0</v>
      </c>
      <c r="W249" s="111" t="str">
        <f t="shared" si="6"/>
        <v/>
      </c>
      <c r="X249" s="111">
        <f>IF('Census Input Tab'!O280&lt;&gt;"YES",0,1*'Census Input Tab'!J280)</f>
        <v>0</v>
      </c>
      <c r="Y249" s="111" t="str">
        <f t="shared" si="7"/>
        <v/>
      </c>
    </row>
    <row r="250" spans="1:25">
      <c r="A250" s="81" t="str">
        <f>IF('Census Input Tab'!$O281="NO","Missing Data",IF('Census Input Tab'!$T281=1,IF('Census Input Tab'!$O281="BLANK","BLANK",""),INDEX($S$3:$S$5,MATCH('Census Input Tab'!H281,$T$3:$T$5,0))))</f>
        <v/>
      </c>
      <c r="B250" s="81" t="str">
        <f>IF('Census Input Tab'!$O281="NO","Missing Data",IF('Census Input Tab'!$T281=1,IF('Census Input Tab'!$O281="BLANK","BLANK",""),IF('Census Input Tab'!I281="St Con","COBRA",IF('Census Input Tab'!I281="","",'Census Input Tab'!I281))))</f>
        <v/>
      </c>
      <c r="C250" s="81" t="str">
        <f>IF('Census Input Tab'!$O281="NO","Missing Data",IF('Census Input Tab'!$T281=1,IF('Census Input Tab'!$O281="BLANK","BLANK",""),'Census Input Tab'!B281))</f>
        <v/>
      </c>
      <c r="D250" s="81" t="str">
        <f>IF('Census Input Tab'!$O281="NO","Missing Data",IF('Census Input Tab'!$T281=1,IF('Census Input Tab'!$O281="BLANK","BLANK",""),'Census Input Tab'!A281))</f>
        <v/>
      </c>
      <c r="E250" s="85" t="str">
        <f>IF('Census Input Tab'!$O281="NO","Missing Data",IF('Census Input Tab'!$T281=1,IF('Census Input Tab'!$O281="BLANK","BLANK",""),""))</f>
        <v/>
      </c>
      <c r="F250" s="83" t="str">
        <f>IF('Census Input Tab'!$O281="NO","Missing Data",IF('Census Input Tab'!T281=1,IF('Census Input Tab'!O281="BLANK","BLANK",""),'Census Input Tab'!D281))</f>
        <v/>
      </c>
      <c r="G250" s="81" t="str">
        <f>IF('Census Input Tab'!$O281="NO","Missing Data",IF('Census Input Tab'!T281=1,IF('Census Input Tab'!O281="BLANK","BLANK",""),'Census Input Tab'!E281))</f>
        <v/>
      </c>
      <c r="H250" s="85" t="str">
        <f>IF('Census Input Tab'!$O281="NO","Missing Data",IF('Census Input Tab'!$T281=1,IF('Census Input Tab'!$O281="BLANK","BLANK",""),""))</f>
        <v/>
      </c>
      <c r="I250" s="85" t="str">
        <f>IF('Census Input Tab'!$O281="NO","Missing Data",IF('Census Input Tab'!$T281=1,IF('Census Input Tab'!$O281="BLANK","BLANK",""),""))</f>
        <v/>
      </c>
      <c r="J250" s="85" t="str">
        <f>IF('Census Input Tab'!$O281="NO","Missing Data",IF('Census Input Tab'!$T281=1,IF('Census Input Tab'!$O281="BLANK","BLANK",""),""))</f>
        <v/>
      </c>
      <c r="K250" s="114" t="str">
        <f>IF('Census Input Tab'!$O281="NO","Missing Data",IF(OR($L250="",$L250="BLANK"),IF('Census Input Tab'!O281="BLANK","BLANK",""),IFERROR(INDEX(States,MATCH($L250,Zip_Codes_asTEXT,0)),"Manually enter State")))</f>
        <v/>
      </c>
      <c r="L250" s="85" t="str">
        <f>IF('Census Input Tab'!$O281="NO","Missing Data",IF('Census Input Tab'!T281=1,IF('Census Input Tab'!O281="BLANK","BLANK",""),IF($W250="ZIP CODE NOT IN EV4","Manually enter Zip",$W250)))</f>
        <v/>
      </c>
      <c r="M250" s="85" t="str">
        <f>IF('Census Input Tab'!$O281="NO","Missing Data",IF('Census Input Tab'!T281=1,IF('Census Input Tab'!O281="BLANK","BLANK",""),IF($Y250="ZIP CODE NOT IN EV4","Manually enter Work Zip",$Y250)))</f>
        <v/>
      </c>
      <c r="N250" s="156" t="str">
        <f>IF('Census Input Tab'!$O281="NO","Missing Data",IF('Census Input Tab'!$T281=1,IF('Census Input Tab'!$O281="BLANK","BLANK",""),""))</f>
        <v/>
      </c>
      <c r="O250" s="85" t="str">
        <f>IF('Census Input Tab'!$O281="NO","Missing Data",IF('Census Input Tab'!$T281=1,IF('Census Input Tab'!$O281="BLANK","BLANK",""),""))</f>
        <v/>
      </c>
      <c r="P250" s="81" t="str">
        <f>IF('Census Input Tab'!$O281="NO","Missing Data",IF('Census Input Tab'!T281=1,IF('Census Input Tab'!O281="BLANK","BLANK",""),INDEX('SBMP Underwritten Census'!$S$19:$S$23,MATCH('Census Input Tab'!F281,'SBMP Underwritten Census'!$T$19:$T$23,0))))</f>
        <v/>
      </c>
      <c r="Q250" s="81" t="str">
        <f>IF('Census Input Tab'!$O281="NO","Missing Data",IF('Census Input Tab'!T281=1,IF('Census Input Tab'!O281="BLANK","BLANK",""),IF(AND('Census Input Tab'!G281="",'Census Input Tab'!$O281="YES"),"",INDEX('SBMP Underwritten Census'!$S$27:$S$31,MATCH('Census Input Tab'!G281,'SBMP Underwritten Census'!$T$27:$T$31,0)))))</f>
        <v/>
      </c>
      <c r="V250" s="111">
        <f>IF('Census Input Tab'!O281&lt;&gt;"YES",0,1*'Census Input Tab'!$C281)</f>
        <v>0</v>
      </c>
      <c r="W250" s="111" t="str">
        <f t="shared" si="6"/>
        <v/>
      </c>
      <c r="X250" s="111">
        <f>IF('Census Input Tab'!O281&lt;&gt;"YES",0,1*'Census Input Tab'!J281)</f>
        <v>0</v>
      </c>
      <c r="Y250" s="111" t="str">
        <f t="shared" si="7"/>
        <v/>
      </c>
    </row>
    <row r="251" spans="1:25">
      <c r="A251" s="81" t="str">
        <f>IF('Census Input Tab'!$O282="NO","Missing Data",IF('Census Input Tab'!$T282=1,IF('Census Input Tab'!$O282="BLANK","BLANK",""),INDEX($S$3:$S$5,MATCH('Census Input Tab'!H282,$T$3:$T$5,0))))</f>
        <v/>
      </c>
      <c r="B251" s="81" t="str">
        <f>IF('Census Input Tab'!$O282="NO","Missing Data",IF('Census Input Tab'!$T282=1,IF('Census Input Tab'!$O282="BLANK","BLANK",""),IF('Census Input Tab'!I282="St Con","COBRA",IF('Census Input Tab'!I282="","",'Census Input Tab'!I282))))</f>
        <v/>
      </c>
      <c r="C251" s="81" t="str">
        <f>IF('Census Input Tab'!$O282="NO","Missing Data",IF('Census Input Tab'!$T282=1,IF('Census Input Tab'!$O282="BLANK","BLANK",""),'Census Input Tab'!B282))</f>
        <v/>
      </c>
      <c r="D251" s="81" t="str">
        <f>IF('Census Input Tab'!$O282="NO","Missing Data",IF('Census Input Tab'!$T282=1,IF('Census Input Tab'!$O282="BLANK","BLANK",""),'Census Input Tab'!A282))</f>
        <v/>
      </c>
      <c r="E251" s="85" t="str">
        <f>IF('Census Input Tab'!$O282="NO","Missing Data",IF('Census Input Tab'!$T282=1,IF('Census Input Tab'!$O282="BLANK","BLANK",""),""))</f>
        <v/>
      </c>
      <c r="F251" s="83" t="str">
        <f>IF('Census Input Tab'!$O282="NO","Missing Data",IF('Census Input Tab'!T282=1,IF('Census Input Tab'!O282="BLANK","BLANK",""),'Census Input Tab'!D282))</f>
        <v/>
      </c>
      <c r="G251" s="81" t="str">
        <f>IF('Census Input Tab'!$O282="NO","Missing Data",IF('Census Input Tab'!T282=1,IF('Census Input Tab'!O282="BLANK","BLANK",""),'Census Input Tab'!E282))</f>
        <v/>
      </c>
      <c r="H251" s="85" t="str">
        <f>IF('Census Input Tab'!$O282="NO","Missing Data",IF('Census Input Tab'!$T282=1,IF('Census Input Tab'!$O282="BLANK","BLANK",""),""))</f>
        <v/>
      </c>
      <c r="I251" s="85" t="str">
        <f>IF('Census Input Tab'!$O282="NO","Missing Data",IF('Census Input Tab'!$T282=1,IF('Census Input Tab'!$O282="BLANK","BLANK",""),""))</f>
        <v/>
      </c>
      <c r="J251" s="85" t="str">
        <f>IF('Census Input Tab'!$O282="NO","Missing Data",IF('Census Input Tab'!$T282=1,IF('Census Input Tab'!$O282="BLANK","BLANK",""),""))</f>
        <v/>
      </c>
      <c r="K251" s="114" t="str">
        <f>IF('Census Input Tab'!$O282="NO","Missing Data",IF(OR($L251="",$L251="BLANK"),IF('Census Input Tab'!O282="BLANK","BLANK",""),IFERROR(INDEX(States,MATCH($L251,Zip_Codes_asTEXT,0)),"Manually enter State")))</f>
        <v/>
      </c>
      <c r="L251" s="85" t="str">
        <f>IF('Census Input Tab'!$O282="NO","Missing Data",IF('Census Input Tab'!T282=1,IF('Census Input Tab'!O282="BLANK","BLANK",""),IF($W251="ZIP CODE NOT IN EV4","Manually enter Zip",$W251)))</f>
        <v/>
      </c>
      <c r="M251" s="85" t="str">
        <f>IF('Census Input Tab'!$O282="NO","Missing Data",IF('Census Input Tab'!T282=1,IF('Census Input Tab'!O282="BLANK","BLANK",""),IF($Y251="ZIP CODE NOT IN EV4","Manually enter Work Zip",$Y251)))</f>
        <v/>
      </c>
      <c r="N251" s="156" t="str">
        <f>IF('Census Input Tab'!$O282="NO","Missing Data",IF('Census Input Tab'!$T282=1,IF('Census Input Tab'!$O282="BLANK","BLANK",""),""))</f>
        <v/>
      </c>
      <c r="O251" s="85" t="str">
        <f>IF('Census Input Tab'!$O282="NO","Missing Data",IF('Census Input Tab'!$T282=1,IF('Census Input Tab'!$O282="BLANK","BLANK",""),""))</f>
        <v/>
      </c>
      <c r="P251" s="81" t="str">
        <f>IF('Census Input Tab'!$O282="NO","Missing Data",IF('Census Input Tab'!T282=1,IF('Census Input Tab'!O282="BLANK","BLANK",""),INDEX('SBMP Underwritten Census'!$S$19:$S$23,MATCH('Census Input Tab'!F282,'SBMP Underwritten Census'!$T$19:$T$23,0))))</f>
        <v/>
      </c>
      <c r="Q251" s="81" t="str">
        <f>IF('Census Input Tab'!$O282="NO","Missing Data",IF('Census Input Tab'!T282=1,IF('Census Input Tab'!O282="BLANK","BLANK",""),IF(AND('Census Input Tab'!G282="",'Census Input Tab'!$O282="YES"),"",INDEX('SBMP Underwritten Census'!$S$27:$S$31,MATCH('Census Input Tab'!G282,'SBMP Underwritten Census'!$T$27:$T$31,0)))))</f>
        <v/>
      </c>
      <c r="V251" s="111">
        <f>IF('Census Input Tab'!O282&lt;&gt;"YES",0,1*'Census Input Tab'!$C282)</f>
        <v>0</v>
      </c>
      <c r="W251" s="111" t="str">
        <f t="shared" si="6"/>
        <v/>
      </c>
      <c r="X251" s="111">
        <f>IF('Census Input Tab'!O282&lt;&gt;"YES",0,1*'Census Input Tab'!J282)</f>
        <v>0</v>
      </c>
      <c r="Y251" s="111" t="str">
        <f t="shared" si="7"/>
        <v/>
      </c>
    </row>
    <row r="252" spans="1:25">
      <c r="A252" s="81" t="str">
        <f>IF('Census Input Tab'!$O283="NO","Missing Data",IF('Census Input Tab'!$T283=1,IF('Census Input Tab'!$O283="BLANK","BLANK",""),INDEX($S$3:$S$5,MATCH('Census Input Tab'!H283,$T$3:$T$5,0))))</f>
        <v/>
      </c>
      <c r="B252" s="81" t="str">
        <f>IF('Census Input Tab'!$O283="NO","Missing Data",IF('Census Input Tab'!$T283=1,IF('Census Input Tab'!$O283="BLANK","BLANK",""),IF('Census Input Tab'!I283="St Con","COBRA",IF('Census Input Tab'!I283="","",'Census Input Tab'!I283))))</f>
        <v/>
      </c>
      <c r="C252" s="81" t="str">
        <f>IF('Census Input Tab'!$O283="NO","Missing Data",IF('Census Input Tab'!$T283=1,IF('Census Input Tab'!$O283="BLANK","BLANK",""),'Census Input Tab'!B283))</f>
        <v/>
      </c>
      <c r="D252" s="81" t="str">
        <f>IF('Census Input Tab'!$O283="NO","Missing Data",IF('Census Input Tab'!$T283=1,IF('Census Input Tab'!$O283="BLANK","BLANK",""),'Census Input Tab'!A283))</f>
        <v/>
      </c>
      <c r="E252" s="85" t="str">
        <f>IF('Census Input Tab'!$O283="NO","Missing Data",IF('Census Input Tab'!$T283=1,IF('Census Input Tab'!$O283="BLANK","BLANK",""),""))</f>
        <v/>
      </c>
      <c r="F252" s="83" t="str">
        <f>IF('Census Input Tab'!$O283="NO","Missing Data",IF('Census Input Tab'!T283=1,IF('Census Input Tab'!O283="BLANK","BLANK",""),'Census Input Tab'!D283))</f>
        <v/>
      </c>
      <c r="G252" s="81" t="str">
        <f>IF('Census Input Tab'!$O283="NO","Missing Data",IF('Census Input Tab'!T283=1,IF('Census Input Tab'!O283="BLANK","BLANK",""),'Census Input Tab'!E283))</f>
        <v/>
      </c>
      <c r="H252" s="85" t="str">
        <f>IF('Census Input Tab'!$O283="NO","Missing Data",IF('Census Input Tab'!$T283=1,IF('Census Input Tab'!$O283="BLANK","BLANK",""),""))</f>
        <v/>
      </c>
      <c r="I252" s="85" t="str">
        <f>IF('Census Input Tab'!$O283="NO","Missing Data",IF('Census Input Tab'!$T283=1,IF('Census Input Tab'!$O283="BLANK","BLANK",""),""))</f>
        <v/>
      </c>
      <c r="J252" s="85" t="str">
        <f>IF('Census Input Tab'!$O283="NO","Missing Data",IF('Census Input Tab'!$T283=1,IF('Census Input Tab'!$O283="BLANK","BLANK",""),""))</f>
        <v/>
      </c>
      <c r="K252" s="114" t="str">
        <f>IF('Census Input Tab'!$O283="NO","Missing Data",IF(OR($L252="",$L252="BLANK"),IF('Census Input Tab'!O283="BLANK","BLANK",""),IFERROR(INDEX(States,MATCH($L252,Zip_Codes_asTEXT,0)),"Manually enter State")))</f>
        <v/>
      </c>
      <c r="L252" s="85" t="str">
        <f>IF('Census Input Tab'!$O283="NO","Missing Data",IF('Census Input Tab'!T283=1,IF('Census Input Tab'!O283="BLANK","BLANK",""),IF($W252="ZIP CODE NOT IN EV4","Manually enter Zip",$W252)))</f>
        <v/>
      </c>
      <c r="M252" s="85" t="str">
        <f>IF('Census Input Tab'!$O283="NO","Missing Data",IF('Census Input Tab'!T283=1,IF('Census Input Tab'!O283="BLANK","BLANK",""),IF($Y252="ZIP CODE NOT IN EV4","Manually enter Work Zip",$Y252)))</f>
        <v/>
      </c>
      <c r="N252" s="156" t="str">
        <f>IF('Census Input Tab'!$O283="NO","Missing Data",IF('Census Input Tab'!$T283=1,IF('Census Input Tab'!$O283="BLANK","BLANK",""),""))</f>
        <v/>
      </c>
      <c r="O252" s="85" t="str">
        <f>IF('Census Input Tab'!$O283="NO","Missing Data",IF('Census Input Tab'!$T283=1,IF('Census Input Tab'!$O283="BLANK","BLANK",""),""))</f>
        <v/>
      </c>
      <c r="P252" s="81" t="str">
        <f>IF('Census Input Tab'!$O283="NO","Missing Data",IF('Census Input Tab'!T283=1,IF('Census Input Tab'!O283="BLANK","BLANK",""),INDEX('SBMP Underwritten Census'!$S$19:$S$23,MATCH('Census Input Tab'!F283,'SBMP Underwritten Census'!$T$19:$T$23,0))))</f>
        <v/>
      </c>
      <c r="Q252" s="81" t="str">
        <f>IF('Census Input Tab'!$O283="NO","Missing Data",IF('Census Input Tab'!T283=1,IF('Census Input Tab'!O283="BLANK","BLANK",""),IF(AND('Census Input Tab'!G283="",'Census Input Tab'!$O283="YES"),"",INDEX('SBMP Underwritten Census'!$S$27:$S$31,MATCH('Census Input Tab'!G283,'SBMP Underwritten Census'!$T$27:$T$31,0)))))</f>
        <v/>
      </c>
      <c r="V252" s="111">
        <f>IF('Census Input Tab'!O283&lt;&gt;"YES",0,1*'Census Input Tab'!$C283)</f>
        <v>0</v>
      </c>
      <c r="W252" s="111" t="str">
        <f t="shared" si="6"/>
        <v/>
      </c>
      <c r="X252" s="111">
        <f>IF('Census Input Tab'!O283&lt;&gt;"YES",0,1*'Census Input Tab'!J283)</f>
        <v>0</v>
      </c>
      <c r="Y252" s="111" t="str">
        <f t="shared" si="7"/>
        <v/>
      </c>
    </row>
    <row r="253" spans="1:25">
      <c r="A253" s="81" t="str">
        <f>IF('Census Input Tab'!$O284="NO","Missing Data",IF('Census Input Tab'!$T284=1,IF('Census Input Tab'!$O284="BLANK","BLANK",""),INDEX($S$3:$S$5,MATCH('Census Input Tab'!H284,$T$3:$T$5,0))))</f>
        <v/>
      </c>
      <c r="B253" s="81" t="str">
        <f>IF('Census Input Tab'!$O284="NO","Missing Data",IF('Census Input Tab'!$T284=1,IF('Census Input Tab'!$O284="BLANK","BLANK",""),IF('Census Input Tab'!I284="St Con","COBRA",IF('Census Input Tab'!I284="","",'Census Input Tab'!I284))))</f>
        <v/>
      </c>
      <c r="C253" s="81" t="str">
        <f>IF('Census Input Tab'!$O284="NO","Missing Data",IF('Census Input Tab'!$T284=1,IF('Census Input Tab'!$O284="BLANK","BLANK",""),'Census Input Tab'!B284))</f>
        <v/>
      </c>
      <c r="D253" s="81" t="str">
        <f>IF('Census Input Tab'!$O284="NO","Missing Data",IF('Census Input Tab'!$T284=1,IF('Census Input Tab'!$O284="BLANK","BLANK",""),'Census Input Tab'!A284))</f>
        <v/>
      </c>
      <c r="E253" s="85" t="str">
        <f>IF('Census Input Tab'!$O284="NO","Missing Data",IF('Census Input Tab'!$T284=1,IF('Census Input Tab'!$O284="BLANK","BLANK",""),""))</f>
        <v/>
      </c>
      <c r="F253" s="83" t="str">
        <f>IF('Census Input Tab'!$O284="NO","Missing Data",IF('Census Input Tab'!T284=1,IF('Census Input Tab'!O284="BLANK","BLANK",""),'Census Input Tab'!D284))</f>
        <v/>
      </c>
      <c r="G253" s="81" t="str">
        <f>IF('Census Input Tab'!$O284="NO","Missing Data",IF('Census Input Tab'!T284=1,IF('Census Input Tab'!O284="BLANK","BLANK",""),'Census Input Tab'!E284))</f>
        <v/>
      </c>
      <c r="H253" s="85" t="str">
        <f>IF('Census Input Tab'!$O284="NO","Missing Data",IF('Census Input Tab'!$T284=1,IF('Census Input Tab'!$O284="BLANK","BLANK",""),""))</f>
        <v/>
      </c>
      <c r="I253" s="85" t="str">
        <f>IF('Census Input Tab'!$O284="NO","Missing Data",IF('Census Input Tab'!$T284=1,IF('Census Input Tab'!$O284="BLANK","BLANK",""),""))</f>
        <v/>
      </c>
      <c r="J253" s="85" t="str">
        <f>IF('Census Input Tab'!$O284="NO","Missing Data",IF('Census Input Tab'!$T284=1,IF('Census Input Tab'!$O284="BLANK","BLANK",""),""))</f>
        <v/>
      </c>
      <c r="K253" s="114" t="str">
        <f>IF('Census Input Tab'!$O284="NO","Missing Data",IF(OR($L253="",$L253="BLANK"),IF('Census Input Tab'!O284="BLANK","BLANK",""),IFERROR(INDEX(States,MATCH($L253,Zip_Codes_asTEXT,0)),"Manually enter State")))</f>
        <v/>
      </c>
      <c r="L253" s="85" t="str">
        <f>IF('Census Input Tab'!$O284="NO","Missing Data",IF('Census Input Tab'!T284=1,IF('Census Input Tab'!O284="BLANK","BLANK",""),IF($W253="ZIP CODE NOT IN EV4","Manually enter Zip",$W253)))</f>
        <v/>
      </c>
      <c r="M253" s="85" t="str">
        <f>IF('Census Input Tab'!$O284="NO","Missing Data",IF('Census Input Tab'!T284=1,IF('Census Input Tab'!O284="BLANK","BLANK",""),IF($Y253="ZIP CODE NOT IN EV4","Manually enter Work Zip",$Y253)))</f>
        <v/>
      </c>
      <c r="N253" s="156" t="str">
        <f>IF('Census Input Tab'!$O284="NO","Missing Data",IF('Census Input Tab'!$T284=1,IF('Census Input Tab'!$O284="BLANK","BLANK",""),""))</f>
        <v/>
      </c>
      <c r="O253" s="85" t="str">
        <f>IF('Census Input Tab'!$O284="NO","Missing Data",IF('Census Input Tab'!$T284=1,IF('Census Input Tab'!$O284="BLANK","BLANK",""),""))</f>
        <v/>
      </c>
      <c r="P253" s="81" t="str">
        <f>IF('Census Input Tab'!$O284="NO","Missing Data",IF('Census Input Tab'!T284=1,IF('Census Input Tab'!O284="BLANK","BLANK",""),INDEX('SBMP Underwritten Census'!$S$19:$S$23,MATCH('Census Input Tab'!F284,'SBMP Underwritten Census'!$T$19:$T$23,0))))</f>
        <v/>
      </c>
      <c r="Q253" s="81" t="str">
        <f>IF('Census Input Tab'!$O284="NO","Missing Data",IF('Census Input Tab'!T284=1,IF('Census Input Tab'!O284="BLANK","BLANK",""),IF(AND('Census Input Tab'!G284="",'Census Input Tab'!$O284="YES"),"",INDEX('SBMP Underwritten Census'!$S$27:$S$31,MATCH('Census Input Tab'!G284,'SBMP Underwritten Census'!$T$27:$T$31,0)))))</f>
        <v/>
      </c>
      <c r="V253" s="111">
        <f>IF('Census Input Tab'!O284&lt;&gt;"YES",0,1*'Census Input Tab'!$C284)</f>
        <v>0</v>
      </c>
      <c r="W253" s="111" t="str">
        <f t="shared" si="6"/>
        <v/>
      </c>
      <c r="X253" s="111">
        <f>IF('Census Input Tab'!O284&lt;&gt;"YES",0,1*'Census Input Tab'!J284)</f>
        <v>0</v>
      </c>
      <c r="Y253" s="111" t="str">
        <f t="shared" si="7"/>
        <v/>
      </c>
    </row>
    <row r="254" spans="1:25">
      <c r="A254" s="81" t="str">
        <f>IF('Census Input Tab'!$O285="NO","Missing Data",IF('Census Input Tab'!$T285=1,IF('Census Input Tab'!$O285="BLANK","BLANK",""),INDEX($S$3:$S$5,MATCH('Census Input Tab'!H285,$T$3:$T$5,0))))</f>
        <v/>
      </c>
      <c r="B254" s="81" t="str">
        <f>IF('Census Input Tab'!$O285="NO","Missing Data",IF('Census Input Tab'!$T285=1,IF('Census Input Tab'!$O285="BLANK","BLANK",""),IF('Census Input Tab'!I285="St Con","COBRA",IF('Census Input Tab'!I285="","",'Census Input Tab'!I285))))</f>
        <v/>
      </c>
      <c r="C254" s="81" t="str">
        <f>IF('Census Input Tab'!$O285="NO","Missing Data",IF('Census Input Tab'!$T285=1,IF('Census Input Tab'!$O285="BLANK","BLANK",""),'Census Input Tab'!B285))</f>
        <v/>
      </c>
      <c r="D254" s="81" t="str">
        <f>IF('Census Input Tab'!$O285="NO","Missing Data",IF('Census Input Tab'!$T285=1,IF('Census Input Tab'!$O285="BLANK","BLANK",""),'Census Input Tab'!A285))</f>
        <v/>
      </c>
      <c r="E254" s="85" t="str">
        <f>IF('Census Input Tab'!$O285="NO","Missing Data",IF('Census Input Tab'!$T285=1,IF('Census Input Tab'!$O285="BLANK","BLANK",""),""))</f>
        <v/>
      </c>
      <c r="F254" s="83" t="str">
        <f>IF('Census Input Tab'!$O285="NO","Missing Data",IF('Census Input Tab'!T285=1,IF('Census Input Tab'!O285="BLANK","BLANK",""),'Census Input Tab'!D285))</f>
        <v/>
      </c>
      <c r="G254" s="81" t="str">
        <f>IF('Census Input Tab'!$O285="NO","Missing Data",IF('Census Input Tab'!T285=1,IF('Census Input Tab'!O285="BLANK","BLANK",""),'Census Input Tab'!E285))</f>
        <v/>
      </c>
      <c r="H254" s="85" t="str">
        <f>IF('Census Input Tab'!$O285="NO","Missing Data",IF('Census Input Tab'!$T285=1,IF('Census Input Tab'!$O285="BLANK","BLANK",""),""))</f>
        <v/>
      </c>
      <c r="I254" s="85" t="str">
        <f>IF('Census Input Tab'!$O285="NO","Missing Data",IF('Census Input Tab'!$T285=1,IF('Census Input Tab'!$O285="BLANK","BLANK",""),""))</f>
        <v/>
      </c>
      <c r="J254" s="85" t="str">
        <f>IF('Census Input Tab'!$O285="NO","Missing Data",IF('Census Input Tab'!$T285=1,IF('Census Input Tab'!$O285="BLANK","BLANK",""),""))</f>
        <v/>
      </c>
      <c r="K254" s="114" t="str">
        <f>IF('Census Input Tab'!$O285="NO","Missing Data",IF(OR($L254="",$L254="BLANK"),IF('Census Input Tab'!O285="BLANK","BLANK",""),IFERROR(INDEX(States,MATCH($L254,Zip_Codes_asTEXT,0)),"Manually enter State")))</f>
        <v/>
      </c>
      <c r="L254" s="85" t="str">
        <f>IF('Census Input Tab'!$O285="NO","Missing Data",IF('Census Input Tab'!T285=1,IF('Census Input Tab'!O285="BLANK","BLANK",""),IF($W254="ZIP CODE NOT IN EV4","Manually enter Zip",$W254)))</f>
        <v/>
      </c>
      <c r="M254" s="85" t="str">
        <f>IF('Census Input Tab'!$O285="NO","Missing Data",IF('Census Input Tab'!T285=1,IF('Census Input Tab'!O285="BLANK","BLANK",""),IF($Y254="ZIP CODE NOT IN EV4","Manually enter Work Zip",$Y254)))</f>
        <v/>
      </c>
      <c r="N254" s="156" t="str">
        <f>IF('Census Input Tab'!$O285="NO","Missing Data",IF('Census Input Tab'!$T285=1,IF('Census Input Tab'!$O285="BLANK","BLANK",""),""))</f>
        <v/>
      </c>
      <c r="O254" s="85" t="str">
        <f>IF('Census Input Tab'!$O285="NO","Missing Data",IF('Census Input Tab'!$T285=1,IF('Census Input Tab'!$O285="BLANK","BLANK",""),""))</f>
        <v/>
      </c>
      <c r="P254" s="81" t="str">
        <f>IF('Census Input Tab'!$O285="NO","Missing Data",IF('Census Input Tab'!T285=1,IF('Census Input Tab'!O285="BLANK","BLANK",""),INDEX('SBMP Underwritten Census'!$S$19:$S$23,MATCH('Census Input Tab'!F285,'SBMP Underwritten Census'!$T$19:$T$23,0))))</f>
        <v/>
      </c>
      <c r="Q254" s="81" t="str">
        <f>IF('Census Input Tab'!$O285="NO","Missing Data",IF('Census Input Tab'!T285=1,IF('Census Input Tab'!O285="BLANK","BLANK",""),IF(AND('Census Input Tab'!G285="",'Census Input Tab'!$O285="YES"),"",INDEX('SBMP Underwritten Census'!$S$27:$S$31,MATCH('Census Input Tab'!G285,'SBMP Underwritten Census'!$T$27:$T$31,0)))))</f>
        <v/>
      </c>
      <c r="V254" s="111">
        <f>IF('Census Input Tab'!O285&lt;&gt;"YES",0,1*'Census Input Tab'!$C285)</f>
        <v>0</v>
      </c>
      <c r="W254" s="111" t="str">
        <f t="shared" si="6"/>
        <v/>
      </c>
      <c r="X254" s="111">
        <f>IF('Census Input Tab'!O285&lt;&gt;"YES",0,1*'Census Input Tab'!J285)</f>
        <v>0</v>
      </c>
      <c r="Y254" s="111" t="str">
        <f t="shared" si="7"/>
        <v/>
      </c>
    </row>
    <row r="255" spans="1:25">
      <c r="A255" s="81" t="str">
        <f>IF('Census Input Tab'!$O286="NO","Missing Data",IF('Census Input Tab'!$T286=1,IF('Census Input Tab'!$O286="BLANK","BLANK",""),INDEX($S$3:$S$5,MATCH('Census Input Tab'!H286,$T$3:$T$5,0))))</f>
        <v/>
      </c>
      <c r="B255" s="81" t="str">
        <f>IF('Census Input Tab'!$O286="NO","Missing Data",IF('Census Input Tab'!$T286=1,IF('Census Input Tab'!$O286="BLANK","BLANK",""),IF('Census Input Tab'!I286="St Con","COBRA",IF('Census Input Tab'!I286="","",'Census Input Tab'!I286))))</f>
        <v/>
      </c>
      <c r="C255" s="81" t="str">
        <f>IF('Census Input Tab'!$O286="NO","Missing Data",IF('Census Input Tab'!$T286=1,IF('Census Input Tab'!$O286="BLANK","BLANK",""),'Census Input Tab'!B286))</f>
        <v/>
      </c>
      <c r="D255" s="81" t="str">
        <f>IF('Census Input Tab'!$O286="NO","Missing Data",IF('Census Input Tab'!$T286=1,IF('Census Input Tab'!$O286="BLANK","BLANK",""),'Census Input Tab'!A286))</f>
        <v/>
      </c>
      <c r="E255" s="85" t="str">
        <f>IF('Census Input Tab'!$O286="NO","Missing Data",IF('Census Input Tab'!$T286=1,IF('Census Input Tab'!$O286="BLANK","BLANK",""),""))</f>
        <v/>
      </c>
      <c r="F255" s="83" t="str">
        <f>IF('Census Input Tab'!$O286="NO","Missing Data",IF('Census Input Tab'!T286=1,IF('Census Input Tab'!O286="BLANK","BLANK",""),'Census Input Tab'!D286))</f>
        <v/>
      </c>
      <c r="G255" s="81" t="str">
        <f>IF('Census Input Tab'!$O286="NO","Missing Data",IF('Census Input Tab'!T286=1,IF('Census Input Tab'!O286="BLANK","BLANK",""),'Census Input Tab'!E286))</f>
        <v/>
      </c>
      <c r="H255" s="85" t="str">
        <f>IF('Census Input Tab'!$O286="NO","Missing Data",IF('Census Input Tab'!$T286=1,IF('Census Input Tab'!$O286="BLANK","BLANK",""),""))</f>
        <v/>
      </c>
      <c r="I255" s="85" t="str">
        <f>IF('Census Input Tab'!$O286="NO","Missing Data",IF('Census Input Tab'!$T286=1,IF('Census Input Tab'!$O286="BLANK","BLANK",""),""))</f>
        <v/>
      </c>
      <c r="J255" s="85" t="str">
        <f>IF('Census Input Tab'!$O286="NO","Missing Data",IF('Census Input Tab'!$T286=1,IF('Census Input Tab'!$O286="BLANK","BLANK",""),""))</f>
        <v/>
      </c>
      <c r="K255" s="114" t="str">
        <f>IF('Census Input Tab'!$O286="NO","Missing Data",IF(OR($L255="",$L255="BLANK"),IF('Census Input Tab'!O286="BLANK","BLANK",""),IFERROR(INDEX(States,MATCH($L255,Zip_Codes_asTEXT,0)),"Manually enter State")))</f>
        <v/>
      </c>
      <c r="L255" s="85" t="str">
        <f>IF('Census Input Tab'!$O286="NO","Missing Data",IF('Census Input Tab'!T286=1,IF('Census Input Tab'!O286="BLANK","BLANK",""),IF($W255="ZIP CODE NOT IN EV4","Manually enter Zip",$W255)))</f>
        <v/>
      </c>
      <c r="M255" s="85" t="str">
        <f>IF('Census Input Tab'!$O286="NO","Missing Data",IF('Census Input Tab'!T286=1,IF('Census Input Tab'!O286="BLANK","BLANK",""),IF($Y255="ZIP CODE NOT IN EV4","Manually enter Work Zip",$Y255)))</f>
        <v/>
      </c>
      <c r="N255" s="156" t="str">
        <f>IF('Census Input Tab'!$O286="NO","Missing Data",IF('Census Input Tab'!$T286=1,IF('Census Input Tab'!$O286="BLANK","BLANK",""),""))</f>
        <v/>
      </c>
      <c r="O255" s="85" t="str">
        <f>IF('Census Input Tab'!$O286="NO","Missing Data",IF('Census Input Tab'!$T286=1,IF('Census Input Tab'!$O286="BLANK","BLANK",""),""))</f>
        <v/>
      </c>
      <c r="P255" s="81" t="str">
        <f>IF('Census Input Tab'!$O286="NO","Missing Data",IF('Census Input Tab'!T286=1,IF('Census Input Tab'!O286="BLANK","BLANK",""),INDEX('SBMP Underwritten Census'!$S$19:$S$23,MATCH('Census Input Tab'!F286,'SBMP Underwritten Census'!$T$19:$T$23,0))))</f>
        <v/>
      </c>
      <c r="Q255" s="81" t="str">
        <f>IF('Census Input Tab'!$O286="NO","Missing Data",IF('Census Input Tab'!T286=1,IF('Census Input Tab'!O286="BLANK","BLANK",""),IF(AND('Census Input Tab'!G286="",'Census Input Tab'!$O286="YES"),"",INDEX('SBMP Underwritten Census'!$S$27:$S$31,MATCH('Census Input Tab'!G286,'SBMP Underwritten Census'!$T$27:$T$31,0)))))</f>
        <v/>
      </c>
      <c r="V255" s="111">
        <f>IF('Census Input Tab'!O286&lt;&gt;"YES",0,1*'Census Input Tab'!$C286)</f>
        <v>0</v>
      </c>
      <c r="W255" s="111" t="str">
        <f t="shared" si="6"/>
        <v/>
      </c>
      <c r="X255" s="111">
        <f>IF('Census Input Tab'!O286&lt;&gt;"YES",0,1*'Census Input Tab'!J286)</f>
        <v>0</v>
      </c>
      <c r="Y255" s="111" t="str">
        <f t="shared" si="7"/>
        <v/>
      </c>
    </row>
    <row r="256" spans="1:25">
      <c r="A256" s="81" t="str">
        <f>IF('Census Input Tab'!$O287="NO","Missing Data",IF('Census Input Tab'!$T287=1,IF('Census Input Tab'!$O287="BLANK","BLANK",""),INDEX($S$3:$S$5,MATCH('Census Input Tab'!H287,$T$3:$T$5,0))))</f>
        <v/>
      </c>
      <c r="B256" s="81" t="str">
        <f>IF('Census Input Tab'!$O287="NO","Missing Data",IF('Census Input Tab'!$T287=1,IF('Census Input Tab'!$O287="BLANK","BLANK",""),IF('Census Input Tab'!I287="St Con","COBRA",IF('Census Input Tab'!I287="","",'Census Input Tab'!I287))))</f>
        <v/>
      </c>
      <c r="C256" s="81" t="str">
        <f>IF('Census Input Tab'!$O287="NO","Missing Data",IF('Census Input Tab'!$T287=1,IF('Census Input Tab'!$O287="BLANK","BLANK",""),'Census Input Tab'!B287))</f>
        <v/>
      </c>
      <c r="D256" s="81" t="str">
        <f>IF('Census Input Tab'!$O287="NO","Missing Data",IF('Census Input Tab'!$T287=1,IF('Census Input Tab'!$O287="BLANK","BLANK",""),'Census Input Tab'!A287))</f>
        <v/>
      </c>
      <c r="E256" s="85" t="str">
        <f>IF('Census Input Tab'!$O287="NO","Missing Data",IF('Census Input Tab'!$T287=1,IF('Census Input Tab'!$O287="BLANK","BLANK",""),""))</f>
        <v/>
      </c>
      <c r="F256" s="83" t="str">
        <f>IF('Census Input Tab'!$O287="NO","Missing Data",IF('Census Input Tab'!T287=1,IF('Census Input Tab'!O287="BLANK","BLANK",""),'Census Input Tab'!D287))</f>
        <v/>
      </c>
      <c r="G256" s="81" t="str">
        <f>IF('Census Input Tab'!$O287="NO","Missing Data",IF('Census Input Tab'!T287=1,IF('Census Input Tab'!O287="BLANK","BLANK",""),'Census Input Tab'!E287))</f>
        <v/>
      </c>
      <c r="H256" s="85" t="str">
        <f>IF('Census Input Tab'!$O287="NO","Missing Data",IF('Census Input Tab'!$T287=1,IF('Census Input Tab'!$O287="BLANK","BLANK",""),""))</f>
        <v/>
      </c>
      <c r="I256" s="85" t="str">
        <f>IF('Census Input Tab'!$O287="NO","Missing Data",IF('Census Input Tab'!$T287=1,IF('Census Input Tab'!$O287="BLANK","BLANK",""),""))</f>
        <v/>
      </c>
      <c r="J256" s="85" t="str">
        <f>IF('Census Input Tab'!$O287="NO","Missing Data",IF('Census Input Tab'!$T287=1,IF('Census Input Tab'!$O287="BLANK","BLANK",""),""))</f>
        <v/>
      </c>
      <c r="K256" s="114" t="str">
        <f>IF('Census Input Tab'!$O287="NO","Missing Data",IF(OR($L256="",$L256="BLANK"),IF('Census Input Tab'!O287="BLANK","BLANK",""),IFERROR(INDEX(States,MATCH($L256,Zip_Codes_asTEXT,0)),"Manually enter State")))</f>
        <v/>
      </c>
      <c r="L256" s="85" t="str">
        <f>IF('Census Input Tab'!$O287="NO","Missing Data",IF('Census Input Tab'!T287=1,IF('Census Input Tab'!O287="BLANK","BLANK",""),IF($W256="ZIP CODE NOT IN EV4","Manually enter Zip",$W256)))</f>
        <v/>
      </c>
      <c r="M256" s="85" t="str">
        <f>IF('Census Input Tab'!$O287="NO","Missing Data",IF('Census Input Tab'!T287=1,IF('Census Input Tab'!O287="BLANK","BLANK",""),IF($Y256="ZIP CODE NOT IN EV4","Manually enter Work Zip",$Y256)))</f>
        <v/>
      </c>
      <c r="N256" s="156" t="str">
        <f>IF('Census Input Tab'!$O287="NO","Missing Data",IF('Census Input Tab'!$T287=1,IF('Census Input Tab'!$O287="BLANK","BLANK",""),""))</f>
        <v/>
      </c>
      <c r="O256" s="85" t="str">
        <f>IF('Census Input Tab'!$O287="NO","Missing Data",IF('Census Input Tab'!$T287=1,IF('Census Input Tab'!$O287="BLANK","BLANK",""),""))</f>
        <v/>
      </c>
      <c r="P256" s="81" t="str">
        <f>IF('Census Input Tab'!$O287="NO","Missing Data",IF('Census Input Tab'!T287=1,IF('Census Input Tab'!O287="BLANK","BLANK",""),INDEX('SBMP Underwritten Census'!$S$19:$S$23,MATCH('Census Input Tab'!F287,'SBMP Underwritten Census'!$T$19:$T$23,0))))</f>
        <v/>
      </c>
      <c r="Q256" s="81" t="str">
        <f>IF('Census Input Tab'!$O287="NO","Missing Data",IF('Census Input Tab'!T287=1,IF('Census Input Tab'!O287="BLANK","BLANK",""),IF(AND('Census Input Tab'!G287="",'Census Input Tab'!$O287="YES"),"",INDEX('SBMP Underwritten Census'!$S$27:$S$31,MATCH('Census Input Tab'!G287,'SBMP Underwritten Census'!$T$27:$T$31,0)))))</f>
        <v/>
      </c>
      <c r="V256" s="111">
        <f>IF('Census Input Tab'!O287&lt;&gt;"YES",0,1*'Census Input Tab'!$C287)</f>
        <v>0</v>
      </c>
      <c r="W256" s="111" t="str">
        <f t="shared" si="6"/>
        <v/>
      </c>
      <c r="X256" s="111">
        <f>IF('Census Input Tab'!O287&lt;&gt;"YES",0,1*'Census Input Tab'!J287)</f>
        <v>0</v>
      </c>
      <c r="Y256" s="111" t="str">
        <f t="shared" si="7"/>
        <v/>
      </c>
    </row>
    <row r="257" spans="1:25">
      <c r="A257" s="81" t="str">
        <f>IF('Census Input Tab'!$O288="NO","Missing Data",IF('Census Input Tab'!$T288=1,IF('Census Input Tab'!$O288="BLANK","BLANK",""),INDEX($S$3:$S$5,MATCH('Census Input Tab'!H288,$T$3:$T$5,0))))</f>
        <v/>
      </c>
      <c r="B257" s="81" t="str">
        <f>IF('Census Input Tab'!$O288="NO","Missing Data",IF('Census Input Tab'!$T288=1,IF('Census Input Tab'!$O288="BLANK","BLANK",""),IF('Census Input Tab'!I288="St Con","COBRA",IF('Census Input Tab'!I288="","",'Census Input Tab'!I288))))</f>
        <v/>
      </c>
      <c r="C257" s="81" t="str">
        <f>IF('Census Input Tab'!$O288="NO","Missing Data",IF('Census Input Tab'!$T288=1,IF('Census Input Tab'!$O288="BLANK","BLANK",""),'Census Input Tab'!B288))</f>
        <v/>
      </c>
      <c r="D257" s="81" t="str">
        <f>IF('Census Input Tab'!$O288="NO","Missing Data",IF('Census Input Tab'!$T288=1,IF('Census Input Tab'!$O288="BLANK","BLANK",""),'Census Input Tab'!A288))</f>
        <v/>
      </c>
      <c r="E257" s="85" t="str">
        <f>IF('Census Input Tab'!$O288="NO","Missing Data",IF('Census Input Tab'!$T288=1,IF('Census Input Tab'!$O288="BLANK","BLANK",""),""))</f>
        <v/>
      </c>
      <c r="F257" s="83" t="str">
        <f>IF('Census Input Tab'!$O288="NO","Missing Data",IF('Census Input Tab'!T288=1,IF('Census Input Tab'!O288="BLANK","BLANK",""),'Census Input Tab'!D288))</f>
        <v/>
      </c>
      <c r="G257" s="81" t="str">
        <f>IF('Census Input Tab'!$O288="NO","Missing Data",IF('Census Input Tab'!T288=1,IF('Census Input Tab'!O288="BLANK","BLANK",""),'Census Input Tab'!E288))</f>
        <v/>
      </c>
      <c r="H257" s="85" t="str">
        <f>IF('Census Input Tab'!$O288="NO","Missing Data",IF('Census Input Tab'!$T288=1,IF('Census Input Tab'!$O288="BLANK","BLANK",""),""))</f>
        <v/>
      </c>
      <c r="I257" s="85" t="str">
        <f>IF('Census Input Tab'!$O288="NO","Missing Data",IF('Census Input Tab'!$T288=1,IF('Census Input Tab'!$O288="BLANK","BLANK",""),""))</f>
        <v/>
      </c>
      <c r="J257" s="85" t="str">
        <f>IF('Census Input Tab'!$O288="NO","Missing Data",IF('Census Input Tab'!$T288=1,IF('Census Input Tab'!$O288="BLANK","BLANK",""),""))</f>
        <v/>
      </c>
      <c r="K257" s="114" t="str">
        <f>IF('Census Input Tab'!$O288="NO","Missing Data",IF(OR($L257="",$L257="BLANK"),IF('Census Input Tab'!O288="BLANK","BLANK",""),IFERROR(INDEX(States,MATCH($L257,Zip_Codes_asTEXT,0)),"Manually enter State")))</f>
        <v/>
      </c>
      <c r="L257" s="85" t="str">
        <f>IF('Census Input Tab'!$O288="NO","Missing Data",IF('Census Input Tab'!T288=1,IF('Census Input Tab'!O288="BLANK","BLANK",""),IF($W257="ZIP CODE NOT IN EV4","Manually enter Zip",$W257)))</f>
        <v/>
      </c>
      <c r="M257" s="85" t="str">
        <f>IF('Census Input Tab'!$O288="NO","Missing Data",IF('Census Input Tab'!T288=1,IF('Census Input Tab'!O288="BLANK","BLANK",""),IF($Y257="ZIP CODE NOT IN EV4","Manually enter Work Zip",$Y257)))</f>
        <v/>
      </c>
      <c r="N257" s="156" t="str">
        <f>IF('Census Input Tab'!$O288="NO","Missing Data",IF('Census Input Tab'!$T288=1,IF('Census Input Tab'!$O288="BLANK","BLANK",""),""))</f>
        <v/>
      </c>
      <c r="O257" s="85" t="str">
        <f>IF('Census Input Tab'!$O288="NO","Missing Data",IF('Census Input Tab'!$T288=1,IF('Census Input Tab'!$O288="BLANK","BLANK",""),""))</f>
        <v/>
      </c>
      <c r="P257" s="81" t="str">
        <f>IF('Census Input Tab'!$O288="NO","Missing Data",IF('Census Input Tab'!T288=1,IF('Census Input Tab'!O288="BLANK","BLANK",""),INDEX('SBMP Underwritten Census'!$S$19:$S$23,MATCH('Census Input Tab'!F288,'SBMP Underwritten Census'!$T$19:$T$23,0))))</f>
        <v/>
      </c>
      <c r="Q257" s="81" t="str">
        <f>IF('Census Input Tab'!$O288="NO","Missing Data",IF('Census Input Tab'!T288=1,IF('Census Input Tab'!O288="BLANK","BLANK",""),IF(AND('Census Input Tab'!G288="",'Census Input Tab'!$O288="YES"),"",INDEX('SBMP Underwritten Census'!$S$27:$S$31,MATCH('Census Input Tab'!G288,'SBMP Underwritten Census'!$T$27:$T$31,0)))))</f>
        <v/>
      </c>
      <c r="V257" s="111">
        <f>IF('Census Input Tab'!O288&lt;&gt;"YES",0,1*'Census Input Tab'!$C288)</f>
        <v>0</v>
      </c>
      <c r="W257" s="111" t="str">
        <f t="shared" si="6"/>
        <v/>
      </c>
      <c r="X257" s="111">
        <f>IF('Census Input Tab'!O288&lt;&gt;"YES",0,1*'Census Input Tab'!J288)</f>
        <v>0</v>
      </c>
      <c r="Y257" s="111" t="str">
        <f t="shared" si="7"/>
        <v/>
      </c>
    </row>
    <row r="258" spans="1:25">
      <c r="A258" s="81" t="str">
        <f>IF('Census Input Tab'!$O289="NO","Missing Data",IF('Census Input Tab'!$T289=1,IF('Census Input Tab'!$O289="BLANK","BLANK",""),INDEX($S$3:$S$5,MATCH('Census Input Tab'!H289,$T$3:$T$5,0))))</f>
        <v/>
      </c>
      <c r="B258" s="81" t="str">
        <f>IF('Census Input Tab'!$O289="NO","Missing Data",IF('Census Input Tab'!$T289=1,IF('Census Input Tab'!$O289="BLANK","BLANK",""),IF('Census Input Tab'!I289="St Con","COBRA",IF('Census Input Tab'!I289="","",'Census Input Tab'!I289))))</f>
        <v/>
      </c>
      <c r="C258" s="81" t="str">
        <f>IF('Census Input Tab'!$O289="NO","Missing Data",IF('Census Input Tab'!$T289=1,IF('Census Input Tab'!$O289="BLANK","BLANK",""),'Census Input Tab'!B289))</f>
        <v/>
      </c>
      <c r="D258" s="81" t="str">
        <f>IF('Census Input Tab'!$O289="NO","Missing Data",IF('Census Input Tab'!$T289=1,IF('Census Input Tab'!$O289="BLANK","BLANK",""),'Census Input Tab'!A289))</f>
        <v/>
      </c>
      <c r="E258" s="85" t="str">
        <f>IF('Census Input Tab'!$O289="NO","Missing Data",IF('Census Input Tab'!$T289=1,IF('Census Input Tab'!$O289="BLANK","BLANK",""),""))</f>
        <v/>
      </c>
      <c r="F258" s="83" t="str">
        <f>IF('Census Input Tab'!$O289="NO","Missing Data",IF('Census Input Tab'!T289=1,IF('Census Input Tab'!O289="BLANK","BLANK",""),'Census Input Tab'!D289))</f>
        <v/>
      </c>
      <c r="G258" s="81" t="str">
        <f>IF('Census Input Tab'!$O289="NO","Missing Data",IF('Census Input Tab'!T289=1,IF('Census Input Tab'!O289="BLANK","BLANK",""),'Census Input Tab'!E289))</f>
        <v/>
      </c>
      <c r="H258" s="85" t="str">
        <f>IF('Census Input Tab'!$O289="NO","Missing Data",IF('Census Input Tab'!$T289=1,IF('Census Input Tab'!$O289="BLANK","BLANK",""),""))</f>
        <v/>
      </c>
      <c r="I258" s="85" t="str">
        <f>IF('Census Input Tab'!$O289="NO","Missing Data",IF('Census Input Tab'!$T289=1,IF('Census Input Tab'!$O289="BLANK","BLANK",""),""))</f>
        <v/>
      </c>
      <c r="J258" s="85" t="str">
        <f>IF('Census Input Tab'!$O289="NO","Missing Data",IF('Census Input Tab'!$T289=1,IF('Census Input Tab'!$O289="BLANK","BLANK",""),""))</f>
        <v/>
      </c>
      <c r="K258" s="114" t="str">
        <f>IF('Census Input Tab'!$O289="NO","Missing Data",IF(OR($L258="",$L258="BLANK"),IF('Census Input Tab'!O289="BLANK","BLANK",""),IFERROR(INDEX(States,MATCH($L258,Zip_Codes_asTEXT,0)),"Manually enter State")))</f>
        <v/>
      </c>
      <c r="L258" s="85" t="str">
        <f>IF('Census Input Tab'!$O289="NO","Missing Data",IF('Census Input Tab'!T289=1,IF('Census Input Tab'!O289="BLANK","BLANK",""),IF($W258="ZIP CODE NOT IN EV4","Manually enter Zip",$W258)))</f>
        <v/>
      </c>
      <c r="M258" s="85" t="str">
        <f>IF('Census Input Tab'!$O289="NO","Missing Data",IF('Census Input Tab'!T289=1,IF('Census Input Tab'!O289="BLANK","BLANK",""),IF($Y258="ZIP CODE NOT IN EV4","Manually enter Work Zip",$Y258)))</f>
        <v/>
      </c>
      <c r="N258" s="156" t="str">
        <f>IF('Census Input Tab'!$O289="NO","Missing Data",IF('Census Input Tab'!$T289=1,IF('Census Input Tab'!$O289="BLANK","BLANK",""),""))</f>
        <v/>
      </c>
      <c r="O258" s="85" t="str">
        <f>IF('Census Input Tab'!$O289="NO","Missing Data",IF('Census Input Tab'!$T289=1,IF('Census Input Tab'!$O289="BLANK","BLANK",""),""))</f>
        <v/>
      </c>
      <c r="P258" s="81" t="str">
        <f>IF('Census Input Tab'!$O289="NO","Missing Data",IF('Census Input Tab'!T289=1,IF('Census Input Tab'!O289="BLANK","BLANK",""),INDEX('SBMP Underwritten Census'!$S$19:$S$23,MATCH('Census Input Tab'!F289,'SBMP Underwritten Census'!$T$19:$T$23,0))))</f>
        <v/>
      </c>
      <c r="Q258" s="81" t="str">
        <f>IF('Census Input Tab'!$O289="NO","Missing Data",IF('Census Input Tab'!T289=1,IF('Census Input Tab'!O289="BLANK","BLANK",""),IF(AND('Census Input Tab'!G289="",'Census Input Tab'!$O289="YES"),"",INDEX('SBMP Underwritten Census'!$S$27:$S$31,MATCH('Census Input Tab'!G289,'SBMP Underwritten Census'!$T$27:$T$31,0)))))</f>
        <v/>
      </c>
      <c r="V258" s="111">
        <f>IF('Census Input Tab'!O289&lt;&gt;"YES",0,1*'Census Input Tab'!$C289)</f>
        <v>0</v>
      </c>
      <c r="W258" s="111" t="str">
        <f t="shared" ref="W258:W321" si="8">IF($V258=0,"",IFERROR(INDEX(Zip_Codes_asTEXT,MATCH($V258,Zip_Codes_asNUMBER,0)),"ZIP CODE NOT IN EV4"))</f>
        <v/>
      </c>
      <c r="X258" s="111">
        <f>IF('Census Input Tab'!O289&lt;&gt;"YES",0,1*'Census Input Tab'!J289)</f>
        <v>0</v>
      </c>
      <c r="Y258" s="111" t="str">
        <f t="shared" ref="Y258:Y321" si="9">IF($X258=0,"",IFERROR(INDEX(Zip_Codes_asTEXT,MATCH($X258,Zip_Codes_asNUMBER,0)),"ZIP CODE NOT IN EV4"))</f>
        <v/>
      </c>
    </row>
    <row r="259" spans="1:25">
      <c r="A259" s="81" t="str">
        <f>IF('Census Input Tab'!$O290="NO","Missing Data",IF('Census Input Tab'!$T290=1,IF('Census Input Tab'!$O290="BLANK","BLANK",""),INDEX($S$3:$S$5,MATCH('Census Input Tab'!H290,$T$3:$T$5,0))))</f>
        <v/>
      </c>
      <c r="B259" s="81" t="str">
        <f>IF('Census Input Tab'!$O290="NO","Missing Data",IF('Census Input Tab'!$T290=1,IF('Census Input Tab'!$O290="BLANK","BLANK",""),IF('Census Input Tab'!I290="St Con","COBRA",IF('Census Input Tab'!I290="","",'Census Input Tab'!I290))))</f>
        <v/>
      </c>
      <c r="C259" s="81" t="str">
        <f>IF('Census Input Tab'!$O290="NO","Missing Data",IF('Census Input Tab'!$T290=1,IF('Census Input Tab'!$O290="BLANK","BLANK",""),'Census Input Tab'!B290))</f>
        <v/>
      </c>
      <c r="D259" s="81" t="str">
        <f>IF('Census Input Tab'!$O290="NO","Missing Data",IF('Census Input Tab'!$T290=1,IF('Census Input Tab'!$O290="BLANK","BLANK",""),'Census Input Tab'!A290))</f>
        <v/>
      </c>
      <c r="E259" s="85" t="str">
        <f>IF('Census Input Tab'!$O290="NO","Missing Data",IF('Census Input Tab'!$T290=1,IF('Census Input Tab'!$O290="BLANK","BLANK",""),""))</f>
        <v/>
      </c>
      <c r="F259" s="83" t="str">
        <f>IF('Census Input Tab'!$O290="NO","Missing Data",IF('Census Input Tab'!T290=1,IF('Census Input Tab'!O290="BLANK","BLANK",""),'Census Input Tab'!D290))</f>
        <v/>
      </c>
      <c r="G259" s="81" t="str">
        <f>IF('Census Input Tab'!$O290="NO","Missing Data",IF('Census Input Tab'!T290=1,IF('Census Input Tab'!O290="BLANK","BLANK",""),'Census Input Tab'!E290))</f>
        <v/>
      </c>
      <c r="H259" s="85" t="str">
        <f>IF('Census Input Tab'!$O290="NO","Missing Data",IF('Census Input Tab'!$T290=1,IF('Census Input Tab'!$O290="BLANK","BLANK",""),""))</f>
        <v/>
      </c>
      <c r="I259" s="85" t="str">
        <f>IF('Census Input Tab'!$O290="NO","Missing Data",IF('Census Input Tab'!$T290=1,IF('Census Input Tab'!$O290="BLANK","BLANK",""),""))</f>
        <v/>
      </c>
      <c r="J259" s="85" t="str">
        <f>IF('Census Input Tab'!$O290="NO","Missing Data",IF('Census Input Tab'!$T290=1,IF('Census Input Tab'!$O290="BLANK","BLANK",""),""))</f>
        <v/>
      </c>
      <c r="K259" s="114" t="str">
        <f>IF('Census Input Tab'!$O290="NO","Missing Data",IF(OR($L259="",$L259="BLANK"),IF('Census Input Tab'!O290="BLANK","BLANK",""),IFERROR(INDEX(States,MATCH($L259,Zip_Codes_asTEXT,0)),"Manually enter State")))</f>
        <v/>
      </c>
      <c r="L259" s="85" t="str">
        <f>IF('Census Input Tab'!$O290="NO","Missing Data",IF('Census Input Tab'!T290=1,IF('Census Input Tab'!O290="BLANK","BLANK",""),IF($W259="ZIP CODE NOT IN EV4","Manually enter Zip",$W259)))</f>
        <v/>
      </c>
      <c r="M259" s="85" t="str">
        <f>IF('Census Input Tab'!$O290="NO","Missing Data",IF('Census Input Tab'!T290=1,IF('Census Input Tab'!O290="BLANK","BLANK",""),IF($Y259="ZIP CODE NOT IN EV4","Manually enter Work Zip",$Y259)))</f>
        <v/>
      </c>
      <c r="N259" s="156" t="str">
        <f>IF('Census Input Tab'!$O290="NO","Missing Data",IF('Census Input Tab'!$T290=1,IF('Census Input Tab'!$O290="BLANK","BLANK",""),""))</f>
        <v/>
      </c>
      <c r="O259" s="85" t="str">
        <f>IF('Census Input Tab'!$O290="NO","Missing Data",IF('Census Input Tab'!$T290=1,IF('Census Input Tab'!$O290="BLANK","BLANK",""),""))</f>
        <v/>
      </c>
      <c r="P259" s="81" t="str">
        <f>IF('Census Input Tab'!$O290="NO","Missing Data",IF('Census Input Tab'!T290=1,IF('Census Input Tab'!O290="BLANK","BLANK",""),INDEX('SBMP Underwritten Census'!$S$19:$S$23,MATCH('Census Input Tab'!F290,'SBMP Underwritten Census'!$T$19:$T$23,0))))</f>
        <v/>
      </c>
      <c r="Q259" s="81" t="str">
        <f>IF('Census Input Tab'!$O290="NO","Missing Data",IF('Census Input Tab'!T290=1,IF('Census Input Tab'!O290="BLANK","BLANK",""),IF(AND('Census Input Tab'!G290="",'Census Input Tab'!$O290="YES"),"",INDEX('SBMP Underwritten Census'!$S$27:$S$31,MATCH('Census Input Tab'!G290,'SBMP Underwritten Census'!$T$27:$T$31,0)))))</f>
        <v/>
      </c>
      <c r="V259" s="111">
        <f>IF('Census Input Tab'!O290&lt;&gt;"YES",0,1*'Census Input Tab'!$C290)</f>
        <v>0</v>
      </c>
      <c r="W259" s="111" t="str">
        <f t="shared" si="8"/>
        <v/>
      </c>
      <c r="X259" s="111">
        <f>IF('Census Input Tab'!O290&lt;&gt;"YES",0,1*'Census Input Tab'!J290)</f>
        <v>0</v>
      </c>
      <c r="Y259" s="111" t="str">
        <f t="shared" si="9"/>
        <v/>
      </c>
    </row>
    <row r="260" spans="1:25">
      <c r="A260" s="81" t="str">
        <f>IF('Census Input Tab'!$O291="NO","Missing Data",IF('Census Input Tab'!$T291=1,IF('Census Input Tab'!$O291="BLANK","BLANK",""),INDEX($S$3:$S$5,MATCH('Census Input Tab'!H291,$T$3:$T$5,0))))</f>
        <v/>
      </c>
      <c r="B260" s="81" t="str">
        <f>IF('Census Input Tab'!$O291="NO","Missing Data",IF('Census Input Tab'!$T291=1,IF('Census Input Tab'!$O291="BLANK","BLANK",""),IF('Census Input Tab'!I291="St Con","COBRA",IF('Census Input Tab'!I291="","",'Census Input Tab'!I291))))</f>
        <v/>
      </c>
      <c r="C260" s="81" t="str">
        <f>IF('Census Input Tab'!$O291="NO","Missing Data",IF('Census Input Tab'!$T291=1,IF('Census Input Tab'!$O291="BLANK","BLANK",""),'Census Input Tab'!B291))</f>
        <v/>
      </c>
      <c r="D260" s="81" t="str">
        <f>IF('Census Input Tab'!$O291="NO","Missing Data",IF('Census Input Tab'!$T291=1,IF('Census Input Tab'!$O291="BLANK","BLANK",""),'Census Input Tab'!A291))</f>
        <v/>
      </c>
      <c r="E260" s="85" t="str">
        <f>IF('Census Input Tab'!$O291="NO","Missing Data",IF('Census Input Tab'!$T291=1,IF('Census Input Tab'!$O291="BLANK","BLANK",""),""))</f>
        <v/>
      </c>
      <c r="F260" s="83" t="str">
        <f>IF('Census Input Tab'!$O291="NO","Missing Data",IF('Census Input Tab'!T291=1,IF('Census Input Tab'!O291="BLANK","BLANK",""),'Census Input Tab'!D291))</f>
        <v/>
      </c>
      <c r="G260" s="81" t="str">
        <f>IF('Census Input Tab'!$O291="NO","Missing Data",IF('Census Input Tab'!T291=1,IF('Census Input Tab'!O291="BLANK","BLANK",""),'Census Input Tab'!E291))</f>
        <v/>
      </c>
      <c r="H260" s="85" t="str">
        <f>IF('Census Input Tab'!$O291="NO","Missing Data",IF('Census Input Tab'!$T291=1,IF('Census Input Tab'!$O291="BLANK","BLANK",""),""))</f>
        <v/>
      </c>
      <c r="I260" s="85" t="str">
        <f>IF('Census Input Tab'!$O291="NO","Missing Data",IF('Census Input Tab'!$T291=1,IF('Census Input Tab'!$O291="BLANK","BLANK",""),""))</f>
        <v/>
      </c>
      <c r="J260" s="85" t="str">
        <f>IF('Census Input Tab'!$O291="NO","Missing Data",IF('Census Input Tab'!$T291=1,IF('Census Input Tab'!$O291="BLANK","BLANK",""),""))</f>
        <v/>
      </c>
      <c r="K260" s="114" t="str">
        <f>IF('Census Input Tab'!$O291="NO","Missing Data",IF(OR($L260="",$L260="BLANK"),IF('Census Input Tab'!O291="BLANK","BLANK",""),IFERROR(INDEX(States,MATCH($L260,Zip_Codes_asTEXT,0)),"Manually enter State")))</f>
        <v/>
      </c>
      <c r="L260" s="85" t="str">
        <f>IF('Census Input Tab'!$O291="NO","Missing Data",IF('Census Input Tab'!T291=1,IF('Census Input Tab'!O291="BLANK","BLANK",""),IF($W260="ZIP CODE NOT IN EV4","Manually enter Zip",$W260)))</f>
        <v/>
      </c>
      <c r="M260" s="85" t="str">
        <f>IF('Census Input Tab'!$O291="NO","Missing Data",IF('Census Input Tab'!T291=1,IF('Census Input Tab'!O291="BLANK","BLANK",""),IF($Y260="ZIP CODE NOT IN EV4","Manually enter Work Zip",$Y260)))</f>
        <v/>
      </c>
      <c r="N260" s="156" t="str">
        <f>IF('Census Input Tab'!$O291="NO","Missing Data",IF('Census Input Tab'!$T291=1,IF('Census Input Tab'!$O291="BLANK","BLANK",""),""))</f>
        <v/>
      </c>
      <c r="O260" s="85" t="str">
        <f>IF('Census Input Tab'!$O291="NO","Missing Data",IF('Census Input Tab'!$T291=1,IF('Census Input Tab'!$O291="BLANK","BLANK",""),""))</f>
        <v/>
      </c>
      <c r="P260" s="81" t="str">
        <f>IF('Census Input Tab'!$O291="NO","Missing Data",IF('Census Input Tab'!T291=1,IF('Census Input Tab'!O291="BLANK","BLANK",""),INDEX('SBMP Underwritten Census'!$S$19:$S$23,MATCH('Census Input Tab'!F291,'SBMP Underwritten Census'!$T$19:$T$23,0))))</f>
        <v/>
      </c>
      <c r="Q260" s="81" t="str">
        <f>IF('Census Input Tab'!$O291="NO","Missing Data",IF('Census Input Tab'!T291=1,IF('Census Input Tab'!O291="BLANK","BLANK",""),IF(AND('Census Input Tab'!G291="",'Census Input Tab'!$O291="YES"),"",INDEX('SBMP Underwritten Census'!$S$27:$S$31,MATCH('Census Input Tab'!G291,'SBMP Underwritten Census'!$T$27:$T$31,0)))))</f>
        <v/>
      </c>
      <c r="V260" s="111">
        <f>IF('Census Input Tab'!O291&lt;&gt;"YES",0,1*'Census Input Tab'!$C291)</f>
        <v>0</v>
      </c>
      <c r="W260" s="111" t="str">
        <f t="shared" si="8"/>
        <v/>
      </c>
      <c r="X260" s="111">
        <f>IF('Census Input Tab'!O291&lt;&gt;"YES",0,1*'Census Input Tab'!J291)</f>
        <v>0</v>
      </c>
      <c r="Y260" s="111" t="str">
        <f t="shared" si="9"/>
        <v/>
      </c>
    </row>
    <row r="261" spans="1:25">
      <c r="A261" s="81" t="str">
        <f>IF('Census Input Tab'!$O292="NO","Missing Data",IF('Census Input Tab'!$T292=1,IF('Census Input Tab'!$O292="BLANK","BLANK",""),INDEX($S$3:$S$5,MATCH('Census Input Tab'!H292,$T$3:$T$5,0))))</f>
        <v/>
      </c>
      <c r="B261" s="81" t="str">
        <f>IF('Census Input Tab'!$O292="NO","Missing Data",IF('Census Input Tab'!$T292=1,IF('Census Input Tab'!$O292="BLANK","BLANK",""),IF('Census Input Tab'!I292="St Con","COBRA",IF('Census Input Tab'!I292="","",'Census Input Tab'!I292))))</f>
        <v/>
      </c>
      <c r="C261" s="81" t="str">
        <f>IF('Census Input Tab'!$O292="NO","Missing Data",IF('Census Input Tab'!$T292=1,IF('Census Input Tab'!$O292="BLANK","BLANK",""),'Census Input Tab'!B292))</f>
        <v/>
      </c>
      <c r="D261" s="81" t="str">
        <f>IF('Census Input Tab'!$O292="NO","Missing Data",IF('Census Input Tab'!$T292=1,IF('Census Input Tab'!$O292="BLANK","BLANK",""),'Census Input Tab'!A292))</f>
        <v/>
      </c>
      <c r="E261" s="85" t="str">
        <f>IF('Census Input Tab'!$O292="NO","Missing Data",IF('Census Input Tab'!$T292=1,IF('Census Input Tab'!$O292="BLANK","BLANK",""),""))</f>
        <v/>
      </c>
      <c r="F261" s="83" t="str">
        <f>IF('Census Input Tab'!$O292="NO","Missing Data",IF('Census Input Tab'!T292=1,IF('Census Input Tab'!O292="BLANK","BLANK",""),'Census Input Tab'!D292))</f>
        <v/>
      </c>
      <c r="G261" s="81" t="str">
        <f>IF('Census Input Tab'!$O292="NO","Missing Data",IF('Census Input Tab'!T292=1,IF('Census Input Tab'!O292="BLANK","BLANK",""),'Census Input Tab'!E292))</f>
        <v/>
      </c>
      <c r="H261" s="85" t="str">
        <f>IF('Census Input Tab'!$O292="NO","Missing Data",IF('Census Input Tab'!$T292=1,IF('Census Input Tab'!$O292="BLANK","BLANK",""),""))</f>
        <v/>
      </c>
      <c r="I261" s="85" t="str">
        <f>IF('Census Input Tab'!$O292="NO","Missing Data",IF('Census Input Tab'!$T292=1,IF('Census Input Tab'!$O292="BLANK","BLANK",""),""))</f>
        <v/>
      </c>
      <c r="J261" s="85" t="str">
        <f>IF('Census Input Tab'!$O292="NO","Missing Data",IF('Census Input Tab'!$T292=1,IF('Census Input Tab'!$O292="BLANK","BLANK",""),""))</f>
        <v/>
      </c>
      <c r="K261" s="114" t="str">
        <f>IF('Census Input Tab'!$O292="NO","Missing Data",IF(OR($L261="",$L261="BLANK"),IF('Census Input Tab'!O292="BLANK","BLANK",""),IFERROR(INDEX(States,MATCH($L261,Zip_Codes_asTEXT,0)),"Manually enter State")))</f>
        <v/>
      </c>
      <c r="L261" s="85" t="str">
        <f>IF('Census Input Tab'!$O292="NO","Missing Data",IF('Census Input Tab'!T292=1,IF('Census Input Tab'!O292="BLANK","BLANK",""),IF($W261="ZIP CODE NOT IN EV4","Manually enter Zip",$W261)))</f>
        <v/>
      </c>
      <c r="M261" s="85" t="str">
        <f>IF('Census Input Tab'!$O292="NO","Missing Data",IF('Census Input Tab'!T292=1,IF('Census Input Tab'!O292="BLANK","BLANK",""),IF($Y261="ZIP CODE NOT IN EV4","Manually enter Work Zip",$Y261)))</f>
        <v/>
      </c>
      <c r="N261" s="156" t="str">
        <f>IF('Census Input Tab'!$O292="NO","Missing Data",IF('Census Input Tab'!$T292=1,IF('Census Input Tab'!$O292="BLANK","BLANK",""),""))</f>
        <v/>
      </c>
      <c r="O261" s="85" t="str">
        <f>IF('Census Input Tab'!$O292="NO","Missing Data",IF('Census Input Tab'!$T292=1,IF('Census Input Tab'!$O292="BLANK","BLANK",""),""))</f>
        <v/>
      </c>
      <c r="P261" s="81" t="str">
        <f>IF('Census Input Tab'!$O292="NO","Missing Data",IF('Census Input Tab'!T292=1,IF('Census Input Tab'!O292="BLANK","BLANK",""),INDEX('SBMP Underwritten Census'!$S$19:$S$23,MATCH('Census Input Tab'!F292,'SBMP Underwritten Census'!$T$19:$T$23,0))))</f>
        <v/>
      </c>
      <c r="Q261" s="81" t="str">
        <f>IF('Census Input Tab'!$O292="NO","Missing Data",IF('Census Input Tab'!T292=1,IF('Census Input Tab'!O292="BLANK","BLANK",""),IF(AND('Census Input Tab'!G292="",'Census Input Tab'!$O292="YES"),"",INDEX('SBMP Underwritten Census'!$S$27:$S$31,MATCH('Census Input Tab'!G292,'SBMP Underwritten Census'!$T$27:$T$31,0)))))</f>
        <v/>
      </c>
      <c r="V261" s="111">
        <f>IF('Census Input Tab'!O292&lt;&gt;"YES",0,1*'Census Input Tab'!$C292)</f>
        <v>0</v>
      </c>
      <c r="W261" s="111" t="str">
        <f t="shared" si="8"/>
        <v/>
      </c>
      <c r="X261" s="111">
        <f>IF('Census Input Tab'!O292&lt;&gt;"YES",0,1*'Census Input Tab'!J292)</f>
        <v>0</v>
      </c>
      <c r="Y261" s="111" t="str">
        <f t="shared" si="9"/>
        <v/>
      </c>
    </row>
    <row r="262" spans="1:25">
      <c r="A262" s="81" t="str">
        <f>IF('Census Input Tab'!$O293="NO","Missing Data",IF('Census Input Tab'!$T293=1,IF('Census Input Tab'!$O293="BLANK","BLANK",""),INDEX($S$3:$S$5,MATCH('Census Input Tab'!H293,$T$3:$T$5,0))))</f>
        <v/>
      </c>
      <c r="B262" s="81" t="str">
        <f>IF('Census Input Tab'!$O293="NO","Missing Data",IF('Census Input Tab'!$T293=1,IF('Census Input Tab'!$O293="BLANK","BLANK",""),IF('Census Input Tab'!I293="St Con","COBRA",IF('Census Input Tab'!I293="","",'Census Input Tab'!I293))))</f>
        <v/>
      </c>
      <c r="C262" s="81" t="str">
        <f>IF('Census Input Tab'!$O293="NO","Missing Data",IF('Census Input Tab'!$T293=1,IF('Census Input Tab'!$O293="BLANK","BLANK",""),'Census Input Tab'!B293))</f>
        <v/>
      </c>
      <c r="D262" s="81" t="str">
        <f>IF('Census Input Tab'!$O293="NO","Missing Data",IF('Census Input Tab'!$T293=1,IF('Census Input Tab'!$O293="BLANK","BLANK",""),'Census Input Tab'!A293))</f>
        <v/>
      </c>
      <c r="E262" s="85" t="str">
        <f>IF('Census Input Tab'!$O293="NO","Missing Data",IF('Census Input Tab'!$T293=1,IF('Census Input Tab'!$O293="BLANK","BLANK",""),""))</f>
        <v/>
      </c>
      <c r="F262" s="83" t="str">
        <f>IF('Census Input Tab'!$O293="NO","Missing Data",IF('Census Input Tab'!T293=1,IF('Census Input Tab'!O293="BLANK","BLANK",""),'Census Input Tab'!D293))</f>
        <v/>
      </c>
      <c r="G262" s="81" t="str">
        <f>IF('Census Input Tab'!$O293="NO","Missing Data",IF('Census Input Tab'!T293=1,IF('Census Input Tab'!O293="BLANK","BLANK",""),'Census Input Tab'!E293))</f>
        <v/>
      </c>
      <c r="H262" s="85" t="str">
        <f>IF('Census Input Tab'!$O293="NO","Missing Data",IF('Census Input Tab'!$T293=1,IF('Census Input Tab'!$O293="BLANK","BLANK",""),""))</f>
        <v/>
      </c>
      <c r="I262" s="85" t="str">
        <f>IF('Census Input Tab'!$O293="NO","Missing Data",IF('Census Input Tab'!$T293=1,IF('Census Input Tab'!$O293="BLANK","BLANK",""),""))</f>
        <v/>
      </c>
      <c r="J262" s="85" t="str">
        <f>IF('Census Input Tab'!$O293="NO","Missing Data",IF('Census Input Tab'!$T293=1,IF('Census Input Tab'!$O293="BLANK","BLANK",""),""))</f>
        <v/>
      </c>
      <c r="K262" s="114" t="str">
        <f>IF('Census Input Tab'!$O293="NO","Missing Data",IF(OR($L262="",$L262="BLANK"),IF('Census Input Tab'!O293="BLANK","BLANK",""),IFERROR(INDEX(States,MATCH($L262,Zip_Codes_asTEXT,0)),"Manually enter State")))</f>
        <v/>
      </c>
      <c r="L262" s="85" t="str">
        <f>IF('Census Input Tab'!$O293="NO","Missing Data",IF('Census Input Tab'!T293=1,IF('Census Input Tab'!O293="BLANK","BLANK",""),IF($W262="ZIP CODE NOT IN EV4","Manually enter Zip",$W262)))</f>
        <v/>
      </c>
      <c r="M262" s="85" t="str">
        <f>IF('Census Input Tab'!$O293="NO","Missing Data",IF('Census Input Tab'!T293=1,IF('Census Input Tab'!O293="BLANK","BLANK",""),IF($Y262="ZIP CODE NOT IN EV4","Manually enter Work Zip",$Y262)))</f>
        <v/>
      </c>
      <c r="N262" s="156" t="str">
        <f>IF('Census Input Tab'!$O293="NO","Missing Data",IF('Census Input Tab'!$T293=1,IF('Census Input Tab'!$O293="BLANK","BLANK",""),""))</f>
        <v/>
      </c>
      <c r="O262" s="85" t="str">
        <f>IF('Census Input Tab'!$O293="NO","Missing Data",IF('Census Input Tab'!$T293=1,IF('Census Input Tab'!$O293="BLANK","BLANK",""),""))</f>
        <v/>
      </c>
      <c r="P262" s="81" t="str">
        <f>IF('Census Input Tab'!$O293="NO","Missing Data",IF('Census Input Tab'!T293=1,IF('Census Input Tab'!O293="BLANK","BLANK",""),INDEX('SBMP Underwritten Census'!$S$19:$S$23,MATCH('Census Input Tab'!F293,'SBMP Underwritten Census'!$T$19:$T$23,0))))</f>
        <v/>
      </c>
      <c r="Q262" s="81" t="str">
        <f>IF('Census Input Tab'!$O293="NO","Missing Data",IF('Census Input Tab'!T293=1,IF('Census Input Tab'!O293="BLANK","BLANK",""),IF(AND('Census Input Tab'!G293="",'Census Input Tab'!$O293="YES"),"",INDEX('SBMP Underwritten Census'!$S$27:$S$31,MATCH('Census Input Tab'!G293,'SBMP Underwritten Census'!$T$27:$T$31,0)))))</f>
        <v/>
      </c>
      <c r="V262" s="111">
        <f>IF('Census Input Tab'!O293&lt;&gt;"YES",0,1*'Census Input Tab'!$C293)</f>
        <v>0</v>
      </c>
      <c r="W262" s="111" t="str">
        <f t="shared" si="8"/>
        <v/>
      </c>
      <c r="X262" s="111">
        <f>IF('Census Input Tab'!O293&lt;&gt;"YES",0,1*'Census Input Tab'!J293)</f>
        <v>0</v>
      </c>
      <c r="Y262" s="111" t="str">
        <f t="shared" si="9"/>
        <v/>
      </c>
    </row>
    <row r="263" spans="1:25">
      <c r="A263" s="81" t="str">
        <f>IF('Census Input Tab'!$O294="NO","Missing Data",IF('Census Input Tab'!$T294=1,IF('Census Input Tab'!$O294="BLANK","BLANK",""),INDEX($S$3:$S$5,MATCH('Census Input Tab'!H294,$T$3:$T$5,0))))</f>
        <v/>
      </c>
      <c r="B263" s="81" t="str">
        <f>IF('Census Input Tab'!$O294="NO","Missing Data",IF('Census Input Tab'!$T294=1,IF('Census Input Tab'!$O294="BLANK","BLANK",""),IF('Census Input Tab'!I294="St Con","COBRA",IF('Census Input Tab'!I294="","",'Census Input Tab'!I294))))</f>
        <v/>
      </c>
      <c r="C263" s="81" t="str">
        <f>IF('Census Input Tab'!$O294="NO","Missing Data",IF('Census Input Tab'!$T294=1,IF('Census Input Tab'!$O294="BLANK","BLANK",""),'Census Input Tab'!B294))</f>
        <v/>
      </c>
      <c r="D263" s="81" t="str">
        <f>IF('Census Input Tab'!$O294="NO","Missing Data",IF('Census Input Tab'!$T294=1,IF('Census Input Tab'!$O294="BLANK","BLANK",""),'Census Input Tab'!A294))</f>
        <v/>
      </c>
      <c r="E263" s="85" t="str">
        <f>IF('Census Input Tab'!$O294="NO","Missing Data",IF('Census Input Tab'!$T294=1,IF('Census Input Tab'!$O294="BLANK","BLANK",""),""))</f>
        <v/>
      </c>
      <c r="F263" s="83" t="str">
        <f>IF('Census Input Tab'!$O294="NO","Missing Data",IF('Census Input Tab'!T294=1,IF('Census Input Tab'!O294="BLANK","BLANK",""),'Census Input Tab'!D294))</f>
        <v/>
      </c>
      <c r="G263" s="81" t="str">
        <f>IF('Census Input Tab'!$O294="NO","Missing Data",IF('Census Input Tab'!T294=1,IF('Census Input Tab'!O294="BLANK","BLANK",""),'Census Input Tab'!E294))</f>
        <v/>
      </c>
      <c r="H263" s="85" t="str">
        <f>IF('Census Input Tab'!$O294="NO","Missing Data",IF('Census Input Tab'!$T294=1,IF('Census Input Tab'!$O294="BLANK","BLANK",""),""))</f>
        <v/>
      </c>
      <c r="I263" s="85" t="str">
        <f>IF('Census Input Tab'!$O294="NO","Missing Data",IF('Census Input Tab'!$T294=1,IF('Census Input Tab'!$O294="BLANK","BLANK",""),""))</f>
        <v/>
      </c>
      <c r="J263" s="85" t="str">
        <f>IF('Census Input Tab'!$O294="NO","Missing Data",IF('Census Input Tab'!$T294=1,IF('Census Input Tab'!$O294="BLANK","BLANK",""),""))</f>
        <v/>
      </c>
      <c r="K263" s="114" t="str">
        <f>IF('Census Input Tab'!$O294="NO","Missing Data",IF(OR($L263="",$L263="BLANK"),IF('Census Input Tab'!O294="BLANK","BLANK",""),IFERROR(INDEX(States,MATCH($L263,Zip_Codes_asTEXT,0)),"Manually enter State")))</f>
        <v/>
      </c>
      <c r="L263" s="85" t="str">
        <f>IF('Census Input Tab'!$O294="NO","Missing Data",IF('Census Input Tab'!T294=1,IF('Census Input Tab'!O294="BLANK","BLANK",""),IF($W263="ZIP CODE NOT IN EV4","Manually enter Zip",$W263)))</f>
        <v/>
      </c>
      <c r="M263" s="85" t="str">
        <f>IF('Census Input Tab'!$O294="NO","Missing Data",IF('Census Input Tab'!T294=1,IF('Census Input Tab'!O294="BLANK","BLANK",""),IF($Y263="ZIP CODE NOT IN EV4","Manually enter Work Zip",$Y263)))</f>
        <v/>
      </c>
      <c r="N263" s="156" t="str">
        <f>IF('Census Input Tab'!$O294="NO","Missing Data",IF('Census Input Tab'!$T294=1,IF('Census Input Tab'!$O294="BLANK","BLANK",""),""))</f>
        <v/>
      </c>
      <c r="O263" s="85" t="str">
        <f>IF('Census Input Tab'!$O294="NO","Missing Data",IF('Census Input Tab'!$T294=1,IF('Census Input Tab'!$O294="BLANK","BLANK",""),""))</f>
        <v/>
      </c>
      <c r="P263" s="81" t="str">
        <f>IF('Census Input Tab'!$O294="NO","Missing Data",IF('Census Input Tab'!T294=1,IF('Census Input Tab'!O294="BLANK","BLANK",""),INDEX('SBMP Underwritten Census'!$S$19:$S$23,MATCH('Census Input Tab'!F294,'SBMP Underwritten Census'!$T$19:$T$23,0))))</f>
        <v/>
      </c>
      <c r="Q263" s="81" t="str">
        <f>IF('Census Input Tab'!$O294="NO","Missing Data",IF('Census Input Tab'!T294=1,IF('Census Input Tab'!O294="BLANK","BLANK",""),IF(AND('Census Input Tab'!G294="",'Census Input Tab'!$O294="YES"),"",INDEX('SBMP Underwritten Census'!$S$27:$S$31,MATCH('Census Input Tab'!G294,'SBMP Underwritten Census'!$T$27:$T$31,0)))))</f>
        <v/>
      </c>
      <c r="V263" s="111">
        <f>IF('Census Input Tab'!O294&lt;&gt;"YES",0,1*'Census Input Tab'!$C294)</f>
        <v>0</v>
      </c>
      <c r="W263" s="111" t="str">
        <f t="shared" si="8"/>
        <v/>
      </c>
      <c r="X263" s="111">
        <f>IF('Census Input Tab'!O294&lt;&gt;"YES",0,1*'Census Input Tab'!J294)</f>
        <v>0</v>
      </c>
      <c r="Y263" s="111" t="str">
        <f t="shared" si="9"/>
        <v/>
      </c>
    </row>
    <row r="264" spans="1:25">
      <c r="A264" s="81" t="str">
        <f>IF('Census Input Tab'!$O295="NO","Missing Data",IF('Census Input Tab'!$T295=1,IF('Census Input Tab'!$O295="BLANK","BLANK",""),INDEX($S$3:$S$5,MATCH('Census Input Tab'!H295,$T$3:$T$5,0))))</f>
        <v/>
      </c>
      <c r="B264" s="81" t="str">
        <f>IF('Census Input Tab'!$O295="NO","Missing Data",IF('Census Input Tab'!$T295=1,IF('Census Input Tab'!$O295="BLANK","BLANK",""),IF('Census Input Tab'!I295="St Con","COBRA",IF('Census Input Tab'!I295="","",'Census Input Tab'!I295))))</f>
        <v/>
      </c>
      <c r="C264" s="81" t="str">
        <f>IF('Census Input Tab'!$O295="NO","Missing Data",IF('Census Input Tab'!$T295=1,IF('Census Input Tab'!$O295="BLANK","BLANK",""),'Census Input Tab'!B295))</f>
        <v/>
      </c>
      <c r="D264" s="81" t="str">
        <f>IF('Census Input Tab'!$O295="NO","Missing Data",IF('Census Input Tab'!$T295=1,IF('Census Input Tab'!$O295="BLANK","BLANK",""),'Census Input Tab'!A295))</f>
        <v/>
      </c>
      <c r="E264" s="85" t="str">
        <f>IF('Census Input Tab'!$O295="NO","Missing Data",IF('Census Input Tab'!$T295=1,IF('Census Input Tab'!$O295="BLANK","BLANK",""),""))</f>
        <v/>
      </c>
      <c r="F264" s="83" t="str">
        <f>IF('Census Input Tab'!$O295="NO","Missing Data",IF('Census Input Tab'!T295=1,IF('Census Input Tab'!O295="BLANK","BLANK",""),'Census Input Tab'!D295))</f>
        <v/>
      </c>
      <c r="G264" s="81" t="str">
        <f>IF('Census Input Tab'!$O295="NO","Missing Data",IF('Census Input Tab'!T295=1,IF('Census Input Tab'!O295="BLANK","BLANK",""),'Census Input Tab'!E295))</f>
        <v/>
      </c>
      <c r="H264" s="85" t="str">
        <f>IF('Census Input Tab'!$O295="NO","Missing Data",IF('Census Input Tab'!$T295=1,IF('Census Input Tab'!$O295="BLANK","BLANK",""),""))</f>
        <v/>
      </c>
      <c r="I264" s="85" t="str">
        <f>IF('Census Input Tab'!$O295="NO","Missing Data",IF('Census Input Tab'!$T295=1,IF('Census Input Tab'!$O295="BLANK","BLANK",""),""))</f>
        <v/>
      </c>
      <c r="J264" s="85" t="str">
        <f>IF('Census Input Tab'!$O295="NO","Missing Data",IF('Census Input Tab'!$T295=1,IF('Census Input Tab'!$O295="BLANK","BLANK",""),""))</f>
        <v/>
      </c>
      <c r="K264" s="114" t="str">
        <f>IF('Census Input Tab'!$O295="NO","Missing Data",IF(OR($L264="",$L264="BLANK"),IF('Census Input Tab'!O295="BLANK","BLANK",""),IFERROR(INDEX(States,MATCH($L264,Zip_Codes_asTEXT,0)),"Manually enter State")))</f>
        <v/>
      </c>
      <c r="L264" s="85" t="str">
        <f>IF('Census Input Tab'!$O295="NO","Missing Data",IF('Census Input Tab'!T295=1,IF('Census Input Tab'!O295="BLANK","BLANK",""),IF($W264="ZIP CODE NOT IN EV4","Manually enter Zip",$W264)))</f>
        <v/>
      </c>
      <c r="M264" s="85" t="str">
        <f>IF('Census Input Tab'!$O295="NO","Missing Data",IF('Census Input Tab'!T295=1,IF('Census Input Tab'!O295="BLANK","BLANK",""),IF($Y264="ZIP CODE NOT IN EV4","Manually enter Work Zip",$Y264)))</f>
        <v/>
      </c>
      <c r="N264" s="156" t="str">
        <f>IF('Census Input Tab'!$O295="NO","Missing Data",IF('Census Input Tab'!$T295=1,IF('Census Input Tab'!$O295="BLANK","BLANK",""),""))</f>
        <v/>
      </c>
      <c r="O264" s="85" t="str">
        <f>IF('Census Input Tab'!$O295="NO","Missing Data",IF('Census Input Tab'!$T295=1,IF('Census Input Tab'!$O295="BLANK","BLANK",""),""))</f>
        <v/>
      </c>
      <c r="P264" s="81" t="str">
        <f>IF('Census Input Tab'!$O295="NO","Missing Data",IF('Census Input Tab'!T295=1,IF('Census Input Tab'!O295="BLANK","BLANK",""),INDEX('SBMP Underwritten Census'!$S$19:$S$23,MATCH('Census Input Tab'!F295,'SBMP Underwritten Census'!$T$19:$T$23,0))))</f>
        <v/>
      </c>
      <c r="Q264" s="81" t="str">
        <f>IF('Census Input Tab'!$O295="NO","Missing Data",IF('Census Input Tab'!T295=1,IF('Census Input Tab'!O295="BLANK","BLANK",""),IF(AND('Census Input Tab'!G295="",'Census Input Tab'!$O295="YES"),"",INDEX('SBMP Underwritten Census'!$S$27:$S$31,MATCH('Census Input Tab'!G295,'SBMP Underwritten Census'!$T$27:$T$31,0)))))</f>
        <v/>
      </c>
      <c r="V264" s="111">
        <f>IF('Census Input Tab'!O295&lt;&gt;"YES",0,1*'Census Input Tab'!$C295)</f>
        <v>0</v>
      </c>
      <c r="W264" s="111" t="str">
        <f t="shared" si="8"/>
        <v/>
      </c>
      <c r="X264" s="111">
        <f>IF('Census Input Tab'!O295&lt;&gt;"YES",0,1*'Census Input Tab'!J295)</f>
        <v>0</v>
      </c>
      <c r="Y264" s="111" t="str">
        <f t="shared" si="9"/>
        <v/>
      </c>
    </row>
    <row r="265" spans="1:25">
      <c r="A265" s="81" t="str">
        <f>IF('Census Input Tab'!$O296="NO","Missing Data",IF('Census Input Tab'!$T296=1,IF('Census Input Tab'!$O296="BLANK","BLANK",""),INDEX($S$3:$S$5,MATCH('Census Input Tab'!H296,$T$3:$T$5,0))))</f>
        <v/>
      </c>
      <c r="B265" s="81" t="str">
        <f>IF('Census Input Tab'!$O296="NO","Missing Data",IF('Census Input Tab'!$T296=1,IF('Census Input Tab'!$O296="BLANK","BLANK",""),IF('Census Input Tab'!I296="St Con","COBRA",IF('Census Input Tab'!I296="","",'Census Input Tab'!I296))))</f>
        <v/>
      </c>
      <c r="C265" s="81" t="str">
        <f>IF('Census Input Tab'!$O296="NO","Missing Data",IF('Census Input Tab'!$T296=1,IF('Census Input Tab'!$O296="BLANK","BLANK",""),'Census Input Tab'!B296))</f>
        <v/>
      </c>
      <c r="D265" s="81" t="str">
        <f>IF('Census Input Tab'!$O296="NO","Missing Data",IF('Census Input Tab'!$T296=1,IF('Census Input Tab'!$O296="BLANK","BLANK",""),'Census Input Tab'!A296))</f>
        <v/>
      </c>
      <c r="E265" s="85" t="str">
        <f>IF('Census Input Tab'!$O296="NO","Missing Data",IF('Census Input Tab'!$T296=1,IF('Census Input Tab'!$O296="BLANK","BLANK",""),""))</f>
        <v/>
      </c>
      <c r="F265" s="83" t="str">
        <f>IF('Census Input Tab'!$O296="NO","Missing Data",IF('Census Input Tab'!T296=1,IF('Census Input Tab'!O296="BLANK","BLANK",""),'Census Input Tab'!D296))</f>
        <v/>
      </c>
      <c r="G265" s="81" t="str">
        <f>IF('Census Input Tab'!$O296="NO","Missing Data",IF('Census Input Tab'!T296=1,IF('Census Input Tab'!O296="BLANK","BLANK",""),'Census Input Tab'!E296))</f>
        <v/>
      </c>
      <c r="H265" s="85" t="str">
        <f>IF('Census Input Tab'!$O296="NO","Missing Data",IF('Census Input Tab'!$T296=1,IF('Census Input Tab'!$O296="BLANK","BLANK",""),""))</f>
        <v/>
      </c>
      <c r="I265" s="85" t="str">
        <f>IF('Census Input Tab'!$O296="NO","Missing Data",IF('Census Input Tab'!$T296=1,IF('Census Input Tab'!$O296="BLANK","BLANK",""),""))</f>
        <v/>
      </c>
      <c r="J265" s="85" t="str">
        <f>IF('Census Input Tab'!$O296="NO","Missing Data",IF('Census Input Tab'!$T296=1,IF('Census Input Tab'!$O296="BLANK","BLANK",""),""))</f>
        <v/>
      </c>
      <c r="K265" s="114" t="str">
        <f>IF('Census Input Tab'!$O296="NO","Missing Data",IF(OR($L265="",$L265="BLANK"),IF('Census Input Tab'!O296="BLANK","BLANK",""),IFERROR(INDEX(States,MATCH($L265,Zip_Codes_asTEXT,0)),"Manually enter State")))</f>
        <v/>
      </c>
      <c r="L265" s="85" t="str">
        <f>IF('Census Input Tab'!$O296="NO","Missing Data",IF('Census Input Tab'!T296=1,IF('Census Input Tab'!O296="BLANK","BLANK",""),IF($W265="ZIP CODE NOT IN EV4","Manually enter Zip",$W265)))</f>
        <v/>
      </c>
      <c r="M265" s="85" t="str">
        <f>IF('Census Input Tab'!$O296="NO","Missing Data",IF('Census Input Tab'!T296=1,IF('Census Input Tab'!O296="BLANK","BLANK",""),IF($Y265="ZIP CODE NOT IN EV4","Manually enter Work Zip",$Y265)))</f>
        <v/>
      </c>
      <c r="N265" s="156" t="str">
        <f>IF('Census Input Tab'!$O296="NO","Missing Data",IF('Census Input Tab'!$T296=1,IF('Census Input Tab'!$O296="BLANK","BLANK",""),""))</f>
        <v/>
      </c>
      <c r="O265" s="85" t="str">
        <f>IF('Census Input Tab'!$O296="NO","Missing Data",IF('Census Input Tab'!$T296=1,IF('Census Input Tab'!$O296="BLANK","BLANK",""),""))</f>
        <v/>
      </c>
      <c r="P265" s="81" t="str">
        <f>IF('Census Input Tab'!$O296="NO","Missing Data",IF('Census Input Tab'!T296=1,IF('Census Input Tab'!O296="BLANK","BLANK",""),INDEX('SBMP Underwritten Census'!$S$19:$S$23,MATCH('Census Input Tab'!F296,'SBMP Underwritten Census'!$T$19:$T$23,0))))</f>
        <v/>
      </c>
      <c r="Q265" s="81" t="str">
        <f>IF('Census Input Tab'!$O296="NO","Missing Data",IF('Census Input Tab'!T296=1,IF('Census Input Tab'!O296="BLANK","BLANK",""),IF(AND('Census Input Tab'!G296="",'Census Input Tab'!$O296="YES"),"",INDEX('SBMP Underwritten Census'!$S$27:$S$31,MATCH('Census Input Tab'!G296,'SBMP Underwritten Census'!$T$27:$T$31,0)))))</f>
        <v/>
      </c>
      <c r="V265" s="111">
        <f>IF('Census Input Tab'!O296&lt;&gt;"YES",0,1*'Census Input Tab'!$C296)</f>
        <v>0</v>
      </c>
      <c r="W265" s="111" t="str">
        <f t="shared" si="8"/>
        <v/>
      </c>
      <c r="X265" s="111">
        <f>IF('Census Input Tab'!O296&lt;&gt;"YES",0,1*'Census Input Tab'!J296)</f>
        <v>0</v>
      </c>
      <c r="Y265" s="111" t="str">
        <f t="shared" si="9"/>
        <v/>
      </c>
    </row>
    <row r="266" spans="1:25">
      <c r="A266" s="81" t="str">
        <f>IF('Census Input Tab'!$O297="NO","Missing Data",IF('Census Input Tab'!$T297=1,IF('Census Input Tab'!$O297="BLANK","BLANK",""),INDEX($S$3:$S$5,MATCH('Census Input Tab'!H297,$T$3:$T$5,0))))</f>
        <v/>
      </c>
      <c r="B266" s="81" t="str">
        <f>IF('Census Input Tab'!$O297="NO","Missing Data",IF('Census Input Tab'!$T297=1,IF('Census Input Tab'!$O297="BLANK","BLANK",""),IF('Census Input Tab'!I297="St Con","COBRA",IF('Census Input Tab'!I297="","",'Census Input Tab'!I297))))</f>
        <v/>
      </c>
      <c r="C266" s="81" t="str">
        <f>IF('Census Input Tab'!$O297="NO","Missing Data",IF('Census Input Tab'!$T297=1,IF('Census Input Tab'!$O297="BLANK","BLANK",""),'Census Input Tab'!B297))</f>
        <v/>
      </c>
      <c r="D266" s="81" t="str">
        <f>IF('Census Input Tab'!$O297="NO","Missing Data",IF('Census Input Tab'!$T297=1,IF('Census Input Tab'!$O297="BLANK","BLANK",""),'Census Input Tab'!A297))</f>
        <v/>
      </c>
      <c r="E266" s="85" t="str">
        <f>IF('Census Input Tab'!$O297="NO","Missing Data",IF('Census Input Tab'!$T297=1,IF('Census Input Tab'!$O297="BLANK","BLANK",""),""))</f>
        <v/>
      </c>
      <c r="F266" s="83" t="str">
        <f>IF('Census Input Tab'!$O297="NO","Missing Data",IF('Census Input Tab'!T297=1,IF('Census Input Tab'!O297="BLANK","BLANK",""),'Census Input Tab'!D297))</f>
        <v/>
      </c>
      <c r="G266" s="81" t="str">
        <f>IF('Census Input Tab'!$O297="NO","Missing Data",IF('Census Input Tab'!T297=1,IF('Census Input Tab'!O297="BLANK","BLANK",""),'Census Input Tab'!E297))</f>
        <v/>
      </c>
      <c r="H266" s="85" t="str">
        <f>IF('Census Input Tab'!$O297="NO","Missing Data",IF('Census Input Tab'!$T297=1,IF('Census Input Tab'!$O297="BLANK","BLANK",""),""))</f>
        <v/>
      </c>
      <c r="I266" s="85" t="str">
        <f>IF('Census Input Tab'!$O297="NO","Missing Data",IF('Census Input Tab'!$T297=1,IF('Census Input Tab'!$O297="BLANK","BLANK",""),""))</f>
        <v/>
      </c>
      <c r="J266" s="85" t="str">
        <f>IF('Census Input Tab'!$O297="NO","Missing Data",IF('Census Input Tab'!$T297=1,IF('Census Input Tab'!$O297="BLANK","BLANK",""),""))</f>
        <v/>
      </c>
      <c r="K266" s="114" t="str">
        <f>IF('Census Input Tab'!$O297="NO","Missing Data",IF(OR($L266="",$L266="BLANK"),IF('Census Input Tab'!O297="BLANK","BLANK",""),IFERROR(INDEX(States,MATCH($L266,Zip_Codes_asTEXT,0)),"Manually enter State")))</f>
        <v/>
      </c>
      <c r="L266" s="85" t="str">
        <f>IF('Census Input Tab'!$O297="NO","Missing Data",IF('Census Input Tab'!T297=1,IF('Census Input Tab'!O297="BLANK","BLANK",""),IF($W266="ZIP CODE NOT IN EV4","Manually enter Zip",$W266)))</f>
        <v/>
      </c>
      <c r="M266" s="85" t="str">
        <f>IF('Census Input Tab'!$O297="NO","Missing Data",IF('Census Input Tab'!T297=1,IF('Census Input Tab'!O297="BLANK","BLANK",""),IF($Y266="ZIP CODE NOT IN EV4","Manually enter Work Zip",$Y266)))</f>
        <v/>
      </c>
      <c r="N266" s="156" t="str">
        <f>IF('Census Input Tab'!$O297="NO","Missing Data",IF('Census Input Tab'!$T297=1,IF('Census Input Tab'!$O297="BLANK","BLANK",""),""))</f>
        <v/>
      </c>
      <c r="O266" s="85" t="str">
        <f>IF('Census Input Tab'!$O297="NO","Missing Data",IF('Census Input Tab'!$T297=1,IF('Census Input Tab'!$O297="BLANK","BLANK",""),""))</f>
        <v/>
      </c>
      <c r="P266" s="81" t="str">
        <f>IF('Census Input Tab'!$O297="NO","Missing Data",IF('Census Input Tab'!T297=1,IF('Census Input Tab'!O297="BLANK","BLANK",""),INDEX('SBMP Underwritten Census'!$S$19:$S$23,MATCH('Census Input Tab'!F297,'SBMP Underwritten Census'!$T$19:$T$23,0))))</f>
        <v/>
      </c>
      <c r="Q266" s="81" t="str">
        <f>IF('Census Input Tab'!$O297="NO","Missing Data",IF('Census Input Tab'!T297=1,IF('Census Input Tab'!O297="BLANK","BLANK",""),IF(AND('Census Input Tab'!G297="",'Census Input Tab'!$O297="YES"),"",INDEX('SBMP Underwritten Census'!$S$27:$S$31,MATCH('Census Input Tab'!G297,'SBMP Underwritten Census'!$T$27:$T$31,0)))))</f>
        <v/>
      </c>
      <c r="V266" s="111">
        <f>IF('Census Input Tab'!O297&lt;&gt;"YES",0,1*'Census Input Tab'!$C297)</f>
        <v>0</v>
      </c>
      <c r="W266" s="111" t="str">
        <f t="shared" si="8"/>
        <v/>
      </c>
      <c r="X266" s="111">
        <f>IF('Census Input Tab'!O297&lt;&gt;"YES",0,1*'Census Input Tab'!J297)</f>
        <v>0</v>
      </c>
      <c r="Y266" s="111" t="str">
        <f t="shared" si="9"/>
        <v/>
      </c>
    </row>
    <row r="267" spans="1:25">
      <c r="A267" s="81" t="str">
        <f>IF('Census Input Tab'!$O298="NO","Missing Data",IF('Census Input Tab'!$T298=1,IF('Census Input Tab'!$O298="BLANK","BLANK",""),INDEX($S$3:$S$5,MATCH('Census Input Tab'!H298,$T$3:$T$5,0))))</f>
        <v/>
      </c>
      <c r="B267" s="81" t="str">
        <f>IF('Census Input Tab'!$O298="NO","Missing Data",IF('Census Input Tab'!$T298=1,IF('Census Input Tab'!$O298="BLANK","BLANK",""),IF('Census Input Tab'!I298="St Con","COBRA",IF('Census Input Tab'!I298="","",'Census Input Tab'!I298))))</f>
        <v/>
      </c>
      <c r="C267" s="81" t="str">
        <f>IF('Census Input Tab'!$O298="NO","Missing Data",IF('Census Input Tab'!$T298=1,IF('Census Input Tab'!$O298="BLANK","BLANK",""),'Census Input Tab'!B298))</f>
        <v/>
      </c>
      <c r="D267" s="81" t="str">
        <f>IF('Census Input Tab'!$O298="NO","Missing Data",IF('Census Input Tab'!$T298=1,IF('Census Input Tab'!$O298="BLANK","BLANK",""),'Census Input Tab'!A298))</f>
        <v/>
      </c>
      <c r="E267" s="85" t="str">
        <f>IF('Census Input Tab'!$O298="NO","Missing Data",IF('Census Input Tab'!$T298=1,IF('Census Input Tab'!$O298="BLANK","BLANK",""),""))</f>
        <v/>
      </c>
      <c r="F267" s="83" t="str">
        <f>IF('Census Input Tab'!$O298="NO","Missing Data",IF('Census Input Tab'!T298=1,IF('Census Input Tab'!O298="BLANK","BLANK",""),'Census Input Tab'!D298))</f>
        <v/>
      </c>
      <c r="G267" s="81" t="str">
        <f>IF('Census Input Tab'!$O298="NO","Missing Data",IF('Census Input Tab'!T298=1,IF('Census Input Tab'!O298="BLANK","BLANK",""),'Census Input Tab'!E298))</f>
        <v/>
      </c>
      <c r="H267" s="85" t="str">
        <f>IF('Census Input Tab'!$O298="NO","Missing Data",IF('Census Input Tab'!$T298=1,IF('Census Input Tab'!$O298="BLANK","BLANK",""),""))</f>
        <v/>
      </c>
      <c r="I267" s="85" t="str">
        <f>IF('Census Input Tab'!$O298="NO","Missing Data",IF('Census Input Tab'!$T298=1,IF('Census Input Tab'!$O298="BLANK","BLANK",""),""))</f>
        <v/>
      </c>
      <c r="J267" s="85" t="str">
        <f>IF('Census Input Tab'!$O298="NO","Missing Data",IF('Census Input Tab'!$T298=1,IF('Census Input Tab'!$O298="BLANK","BLANK",""),""))</f>
        <v/>
      </c>
      <c r="K267" s="114" t="str">
        <f>IF('Census Input Tab'!$O298="NO","Missing Data",IF(OR($L267="",$L267="BLANK"),IF('Census Input Tab'!O298="BLANK","BLANK",""),IFERROR(INDEX(States,MATCH($L267,Zip_Codes_asTEXT,0)),"Manually enter State")))</f>
        <v/>
      </c>
      <c r="L267" s="85" t="str">
        <f>IF('Census Input Tab'!$O298="NO","Missing Data",IF('Census Input Tab'!T298=1,IF('Census Input Tab'!O298="BLANK","BLANK",""),IF($W267="ZIP CODE NOT IN EV4","Manually enter Zip",$W267)))</f>
        <v/>
      </c>
      <c r="M267" s="85" t="str">
        <f>IF('Census Input Tab'!$O298="NO","Missing Data",IF('Census Input Tab'!T298=1,IF('Census Input Tab'!O298="BLANK","BLANK",""),IF($Y267="ZIP CODE NOT IN EV4","Manually enter Work Zip",$Y267)))</f>
        <v/>
      </c>
      <c r="N267" s="156" t="str">
        <f>IF('Census Input Tab'!$O298="NO","Missing Data",IF('Census Input Tab'!$T298=1,IF('Census Input Tab'!$O298="BLANK","BLANK",""),""))</f>
        <v/>
      </c>
      <c r="O267" s="85" t="str">
        <f>IF('Census Input Tab'!$O298="NO","Missing Data",IF('Census Input Tab'!$T298=1,IF('Census Input Tab'!$O298="BLANK","BLANK",""),""))</f>
        <v/>
      </c>
      <c r="P267" s="81" t="str">
        <f>IF('Census Input Tab'!$O298="NO","Missing Data",IF('Census Input Tab'!T298=1,IF('Census Input Tab'!O298="BLANK","BLANK",""),INDEX('SBMP Underwritten Census'!$S$19:$S$23,MATCH('Census Input Tab'!F298,'SBMP Underwritten Census'!$T$19:$T$23,0))))</f>
        <v/>
      </c>
      <c r="Q267" s="81" t="str">
        <f>IF('Census Input Tab'!$O298="NO","Missing Data",IF('Census Input Tab'!T298=1,IF('Census Input Tab'!O298="BLANK","BLANK",""),IF(AND('Census Input Tab'!G298="",'Census Input Tab'!$O298="YES"),"",INDEX('SBMP Underwritten Census'!$S$27:$S$31,MATCH('Census Input Tab'!G298,'SBMP Underwritten Census'!$T$27:$T$31,0)))))</f>
        <v/>
      </c>
      <c r="V267" s="111">
        <f>IF('Census Input Tab'!O298&lt;&gt;"YES",0,1*'Census Input Tab'!$C298)</f>
        <v>0</v>
      </c>
      <c r="W267" s="111" t="str">
        <f t="shared" si="8"/>
        <v/>
      </c>
      <c r="X267" s="111">
        <f>IF('Census Input Tab'!O298&lt;&gt;"YES",0,1*'Census Input Tab'!J298)</f>
        <v>0</v>
      </c>
      <c r="Y267" s="111" t="str">
        <f t="shared" si="9"/>
        <v/>
      </c>
    </row>
    <row r="268" spans="1:25">
      <c r="A268" s="81" t="str">
        <f>IF('Census Input Tab'!$O299="NO","Missing Data",IF('Census Input Tab'!$T299=1,IF('Census Input Tab'!$O299="BLANK","BLANK",""),INDEX($S$3:$S$5,MATCH('Census Input Tab'!H299,$T$3:$T$5,0))))</f>
        <v/>
      </c>
      <c r="B268" s="81" t="str">
        <f>IF('Census Input Tab'!$O299="NO","Missing Data",IF('Census Input Tab'!$T299=1,IF('Census Input Tab'!$O299="BLANK","BLANK",""),IF('Census Input Tab'!I299="St Con","COBRA",IF('Census Input Tab'!I299="","",'Census Input Tab'!I299))))</f>
        <v/>
      </c>
      <c r="C268" s="81" t="str">
        <f>IF('Census Input Tab'!$O299="NO","Missing Data",IF('Census Input Tab'!$T299=1,IF('Census Input Tab'!$O299="BLANK","BLANK",""),'Census Input Tab'!B299))</f>
        <v/>
      </c>
      <c r="D268" s="81" t="str">
        <f>IF('Census Input Tab'!$O299="NO","Missing Data",IF('Census Input Tab'!$T299=1,IF('Census Input Tab'!$O299="BLANK","BLANK",""),'Census Input Tab'!A299))</f>
        <v/>
      </c>
      <c r="E268" s="85" t="str">
        <f>IF('Census Input Tab'!$O299="NO","Missing Data",IF('Census Input Tab'!$T299=1,IF('Census Input Tab'!$O299="BLANK","BLANK",""),""))</f>
        <v/>
      </c>
      <c r="F268" s="83" t="str">
        <f>IF('Census Input Tab'!$O299="NO","Missing Data",IF('Census Input Tab'!T299=1,IF('Census Input Tab'!O299="BLANK","BLANK",""),'Census Input Tab'!D299))</f>
        <v/>
      </c>
      <c r="G268" s="81" t="str">
        <f>IF('Census Input Tab'!$O299="NO","Missing Data",IF('Census Input Tab'!T299=1,IF('Census Input Tab'!O299="BLANK","BLANK",""),'Census Input Tab'!E299))</f>
        <v/>
      </c>
      <c r="H268" s="85" t="str">
        <f>IF('Census Input Tab'!$O299="NO","Missing Data",IF('Census Input Tab'!$T299=1,IF('Census Input Tab'!$O299="BLANK","BLANK",""),""))</f>
        <v/>
      </c>
      <c r="I268" s="85" t="str">
        <f>IF('Census Input Tab'!$O299="NO","Missing Data",IF('Census Input Tab'!$T299=1,IF('Census Input Tab'!$O299="BLANK","BLANK",""),""))</f>
        <v/>
      </c>
      <c r="J268" s="85" t="str">
        <f>IF('Census Input Tab'!$O299="NO","Missing Data",IF('Census Input Tab'!$T299=1,IF('Census Input Tab'!$O299="BLANK","BLANK",""),""))</f>
        <v/>
      </c>
      <c r="K268" s="114" t="str">
        <f>IF('Census Input Tab'!$O299="NO","Missing Data",IF(OR($L268="",$L268="BLANK"),IF('Census Input Tab'!O299="BLANK","BLANK",""),IFERROR(INDEX(States,MATCH($L268,Zip_Codes_asTEXT,0)),"Manually enter State")))</f>
        <v/>
      </c>
      <c r="L268" s="85" t="str">
        <f>IF('Census Input Tab'!$O299="NO","Missing Data",IF('Census Input Tab'!T299=1,IF('Census Input Tab'!O299="BLANK","BLANK",""),IF($W268="ZIP CODE NOT IN EV4","Manually enter Zip",$W268)))</f>
        <v/>
      </c>
      <c r="M268" s="85" t="str">
        <f>IF('Census Input Tab'!$O299="NO","Missing Data",IF('Census Input Tab'!T299=1,IF('Census Input Tab'!O299="BLANK","BLANK",""),IF($Y268="ZIP CODE NOT IN EV4","Manually enter Work Zip",$Y268)))</f>
        <v/>
      </c>
      <c r="N268" s="156" t="str">
        <f>IF('Census Input Tab'!$O299="NO","Missing Data",IF('Census Input Tab'!$T299=1,IF('Census Input Tab'!$O299="BLANK","BLANK",""),""))</f>
        <v/>
      </c>
      <c r="O268" s="85" t="str">
        <f>IF('Census Input Tab'!$O299="NO","Missing Data",IF('Census Input Tab'!$T299=1,IF('Census Input Tab'!$O299="BLANK","BLANK",""),""))</f>
        <v/>
      </c>
      <c r="P268" s="81" t="str">
        <f>IF('Census Input Tab'!$O299="NO","Missing Data",IF('Census Input Tab'!T299=1,IF('Census Input Tab'!O299="BLANK","BLANK",""),INDEX('SBMP Underwritten Census'!$S$19:$S$23,MATCH('Census Input Tab'!F299,'SBMP Underwritten Census'!$T$19:$T$23,0))))</f>
        <v/>
      </c>
      <c r="Q268" s="81" t="str">
        <f>IF('Census Input Tab'!$O299="NO","Missing Data",IF('Census Input Tab'!T299=1,IF('Census Input Tab'!O299="BLANK","BLANK",""),IF(AND('Census Input Tab'!G299="",'Census Input Tab'!$O299="YES"),"",INDEX('SBMP Underwritten Census'!$S$27:$S$31,MATCH('Census Input Tab'!G299,'SBMP Underwritten Census'!$T$27:$T$31,0)))))</f>
        <v/>
      </c>
      <c r="V268" s="111">
        <f>IF('Census Input Tab'!O299&lt;&gt;"YES",0,1*'Census Input Tab'!$C299)</f>
        <v>0</v>
      </c>
      <c r="W268" s="111" t="str">
        <f t="shared" si="8"/>
        <v/>
      </c>
      <c r="X268" s="111">
        <f>IF('Census Input Tab'!O299&lt;&gt;"YES",0,1*'Census Input Tab'!J299)</f>
        <v>0</v>
      </c>
      <c r="Y268" s="111" t="str">
        <f t="shared" si="9"/>
        <v/>
      </c>
    </row>
    <row r="269" spans="1:25">
      <c r="A269" s="81" t="str">
        <f>IF('Census Input Tab'!$O300="NO","Missing Data",IF('Census Input Tab'!$T300=1,IF('Census Input Tab'!$O300="BLANK","BLANK",""),INDEX($S$3:$S$5,MATCH('Census Input Tab'!H300,$T$3:$T$5,0))))</f>
        <v/>
      </c>
      <c r="B269" s="81" t="str">
        <f>IF('Census Input Tab'!$O300="NO","Missing Data",IF('Census Input Tab'!$T300=1,IF('Census Input Tab'!$O300="BLANK","BLANK",""),IF('Census Input Tab'!I300="St Con","COBRA",IF('Census Input Tab'!I300="","",'Census Input Tab'!I300))))</f>
        <v/>
      </c>
      <c r="C269" s="81" t="str">
        <f>IF('Census Input Tab'!$O300="NO","Missing Data",IF('Census Input Tab'!$T300=1,IF('Census Input Tab'!$O300="BLANK","BLANK",""),'Census Input Tab'!B300))</f>
        <v/>
      </c>
      <c r="D269" s="81" t="str">
        <f>IF('Census Input Tab'!$O300="NO","Missing Data",IF('Census Input Tab'!$T300=1,IF('Census Input Tab'!$O300="BLANK","BLANK",""),'Census Input Tab'!A300))</f>
        <v/>
      </c>
      <c r="E269" s="85" t="str">
        <f>IF('Census Input Tab'!$O300="NO","Missing Data",IF('Census Input Tab'!$T300=1,IF('Census Input Tab'!$O300="BLANK","BLANK",""),""))</f>
        <v/>
      </c>
      <c r="F269" s="83" t="str">
        <f>IF('Census Input Tab'!$O300="NO","Missing Data",IF('Census Input Tab'!T300=1,IF('Census Input Tab'!O300="BLANK","BLANK",""),'Census Input Tab'!D300))</f>
        <v/>
      </c>
      <c r="G269" s="81" t="str">
        <f>IF('Census Input Tab'!$O300="NO","Missing Data",IF('Census Input Tab'!T300=1,IF('Census Input Tab'!O300="BLANK","BLANK",""),'Census Input Tab'!E300))</f>
        <v/>
      </c>
      <c r="H269" s="85" t="str">
        <f>IF('Census Input Tab'!$O300="NO","Missing Data",IF('Census Input Tab'!$T300=1,IF('Census Input Tab'!$O300="BLANK","BLANK",""),""))</f>
        <v/>
      </c>
      <c r="I269" s="85" t="str">
        <f>IF('Census Input Tab'!$O300="NO","Missing Data",IF('Census Input Tab'!$T300=1,IF('Census Input Tab'!$O300="BLANK","BLANK",""),""))</f>
        <v/>
      </c>
      <c r="J269" s="85" t="str">
        <f>IF('Census Input Tab'!$O300="NO","Missing Data",IF('Census Input Tab'!$T300=1,IF('Census Input Tab'!$O300="BLANK","BLANK",""),""))</f>
        <v/>
      </c>
      <c r="K269" s="114" t="str">
        <f>IF('Census Input Tab'!$O300="NO","Missing Data",IF(OR($L269="",$L269="BLANK"),IF('Census Input Tab'!O300="BLANK","BLANK",""),IFERROR(INDEX(States,MATCH($L269,Zip_Codes_asTEXT,0)),"Manually enter State")))</f>
        <v/>
      </c>
      <c r="L269" s="85" t="str">
        <f>IF('Census Input Tab'!$O300="NO","Missing Data",IF('Census Input Tab'!T300=1,IF('Census Input Tab'!O300="BLANK","BLANK",""),IF($W269="ZIP CODE NOT IN EV4","Manually enter Zip",$W269)))</f>
        <v/>
      </c>
      <c r="M269" s="85" t="str">
        <f>IF('Census Input Tab'!$O300="NO","Missing Data",IF('Census Input Tab'!T300=1,IF('Census Input Tab'!O300="BLANK","BLANK",""),IF($Y269="ZIP CODE NOT IN EV4","Manually enter Work Zip",$Y269)))</f>
        <v/>
      </c>
      <c r="N269" s="156" t="str">
        <f>IF('Census Input Tab'!$O300="NO","Missing Data",IF('Census Input Tab'!$T300=1,IF('Census Input Tab'!$O300="BLANK","BLANK",""),""))</f>
        <v/>
      </c>
      <c r="O269" s="85" t="str">
        <f>IF('Census Input Tab'!$O300="NO","Missing Data",IF('Census Input Tab'!$T300=1,IF('Census Input Tab'!$O300="BLANK","BLANK",""),""))</f>
        <v/>
      </c>
      <c r="P269" s="81" t="str">
        <f>IF('Census Input Tab'!$O300="NO","Missing Data",IF('Census Input Tab'!T300=1,IF('Census Input Tab'!O300="BLANK","BLANK",""),INDEX('SBMP Underwritten Census'!$S$19:$S$23,MATCH('Census Input Tab'!F300,'SBMP Underwritten Census'!$T$19:$T$23,0))))</f>
        <v/>
      </c>
      <c r="Q269" s="81" t="str">
        <f>IF('Census Input Tab'!$O300="NO","Missing Data",IF('Census Input Tab'!T300=1,IF('Census Input Tab'!O300="BLANK","BLANK",""),IF(AND('Census Input Tab'!G300="",'Census Input Tab'!$O300="YES"),"",INDEX('SBMP Underwritten Census'!$S$27:$S$31,MATCH('Census Input Tab'!G300,'SBMP Underwritten Census'!$T$27:$T$31,0)))))</f>
        <v/>
      </c>
      <c r="V269" s="111">
        <f>IF('Census Input Tab'!O300&lt;&gt;"YES",0,1*'Census Input Tab'!$C300)</f>
        <v>0</v>
      </c>
      <c r="W269" s="111" t="str">
        <f t="shared" si="8"/>
        <v/>
      </c>
      <c r="X269" s="111">
        <f>IF('Census Input Tab'!O300&lt;&gt;"YES",0,1*'Census Input Tab'!J300)</f>
        <v>0</v>
      </c>
      <c r="Y269" s="111" t="str">
        <f t="shared" si="9"/>
        <v/>
      </c>
    </row>
    <row r="270" spans="1:25">
      <c r="A270" s="81" t="str">
        <f>IF('Census Input Tab'!$O301="NO","Missing Data",IF('Census Input Tab'!$T301=1,IF('Census Input Tab'!$O301="BLANK","BLANK",""),INDEX($S$3:$S$5,MATCH('Census Input Tab'!H301,$T$3:$T$5,0))))</f>
        <v/>
      </c>
      <c r="B270" s="81" t="str">
        <f>IF('Census Input Tab'!$O301="NO","Missing Data",IF('Census Input Tab'!$T301=1,IF('Census Input Tab'!$O301="BLANK","BLANK",""),IF('Census Input Tab'!I301="St Con","COBRA",IF('Census Input Tab'!I301="","",'Census Input Tab'!I301))))</f>
        <v/>
      </c>
      <c r="C270" s="81" t="str">
        <f>IF('Census Input Tab'!$O301="NO","Missing Data",IF('Census Input Tab'!$T301=1,IF('Census Input Tab'!$O301="BLANK","BLANK",""),'Census Input Tab'!B301))</f>
        <v/>
      </c>
      <c r="D270" s="81" t="str">
        <f>IF('Census Input Tab'!$O301="NO","Missing Data",IF('Census Input Tab'!$T301=1,IF('Census Input Tab'!$O301="BLANK","BLANK",""),'Census Input Tab'!A301))</f>
        <v/>
      </c>
      <c r="E270" s="85" t="str">
        <f>IF('Census Input Tab'!$O301="NO","Missing Data",IF('Census Input Tab'!$T301=1,IF('Census Input Tab'!$O301="BLANK","BLANK",""),""))</f>
        <v/>
      </c>
      <c r="F270" s="83" t="str">
        <f>IF('Census Input Tab'!$O301="NO","Missing Data",IF('Census Input Tab'!T301=1,IF('Census Input Tab'!O301="BLANK","BLANK",""),'Census Input Tab'!D301))</f>
        <v/>
      </c>
      <c r="G270" s="81" t="str">
        <f>IF('Census Input Tab'!$O301="NO","Missing Data",IF('Census Input Tab'!T301=1,IF('Census Input Tab'!O301="BLANK","BLANK",""),'Census Input Tab'!E301))</f>
        <v/>
      </c>
      <c r="H270" s="85" t="str">
        <f>IF('Census Input Tab'!$O301="NO","Missing Data",IF('Census Input Tab'!$T301=1,IF('Census Input Tab'!$O301="BLANK","BLANK",""),""))</f>
        <v/>
      </c>
      <c r="I270" s="85" t="str">
        <f>IF('Census Input Tab'!$O301="NO","Missing Data",IF('Census Input Tab'!$T301=1,IF('Census Input Tab'!$O301="BLANK","BLANK",""),""))</f>
        <v/>
      </c>
      <c r="J270" s="85" t="str">
        <f>IF('Census Input Tab'!$O301="NO","Missing Data",IF('Census Input Tab'!$T301=1,IF('Census Input Tab'!$O301="BLANK","BLANK",""),""))</f>
        <v/>
      </c>
      <c r="K270" s="114" t="str">
        <f>IF('Census Input Tab'!$O301="NO","Missing Data",IF(OR($L270="",$L270="BLANK"),IF('Census Input Tab'!O301="BLANK","BLANK",""),IFERROR(INDEX(States,MATCH($L270,Zip_Codes_asTEXT,0)),"Manually enter State")))</f>
        <v/>
      </c>
      <c r="L270" s="85" t="str">
        <f>IF('Census Input Tab'!$O301="NO","Missing Data",IF('Census Input Tab'!T301=1,IF('Census Input Tab'!O301="BLANK","BLANK",""),IF($W270="ZIP CODE NOT IN EV4","Manually enter Zip",$W270)))</f>
        <v/>
      </c>
      <c r="M270" s="85" t="str">
        <f>IF('Census Input Tab'!$O301="NO","Missing Data",IF('Census Input Tab'!T301=1,IF('Census Input Tab'!O301="BLANK","BLANK",""),IF($Y270="ZIP CODE NOT IN EV4","Manually enter Work Zip",$Y270)))</f>
        <v/>
      </c>
      <c r="N270" s="156" t="str">
        <f>IF('Census Input Tab'!$O301="NO","Missing Data",IF('Census Input Tab'!$T301=1,IF('Census Input Tab'!$O301="BLANK","BLANK",""),""))</f>
        <v/>
      </c>
      <c r="O270" s="85" t="str">
        <f>IF('Census Input Tab'!$O301="NO","Missing Data",IF('Census Input Tab'!$T301=1,IF('Census Input Tab'!$O301="BLANK","BLANK",""),""))</f>
        <v/>
      </c>
      <c r="P270" s="81" t="str">
        <f>IF('Census Input Tab'!$O301="NO","Missing Data",IF('Census Input Tab'!T301=1,IF('Census Input Tab'!O301="BLANK","BLANK",""),INDEX('SBMP Underwritten Census'!$S$19:$S$23,MATCH('Census Input Tab'!F301,'SBMP Underwritten Census'!$T$19:$T$23,0))))</f>
        <v/>
      </c>
      <c r="Q270" s="81" t="str">
        <f>IF('Census Input Tab'!$O301="NO","Missing Data",IF('Census Input Tab'!T301=1,IF('Census Input Tab'!O301="BLANK","BLANK",""),IF(AND('Census Input Tab'!G301="",'Census Input Tab'!$O301="YES"),"",INDEX('SBMP Underwritten Census'!$S$27:$S$31,MATCH('Census Input Tab'!G301,'SBMP Underwritten Census'!$T$27:$T$31,0)))))</f>
        <v/>
      </c>
      <c r="V270" s="111">
        <f>IF('Census Input Tab'!O301&lt;&gt;"YES",0,1*'Census Input Tab'!$C301)</f>
        <v>0</v>
      </c>
      <c r="W270" s="111" t="str">
        <f t="shared" si="8"/>
        <v/>
      </c>
      <c r="X270" s="111">
        <f>IF('Census Input Tab'!O301&lt;&gt;"YES",0,1*'Census Input Tab'!J301)</f>
        <v>0</v>
      </c>
      <c r="Y270" s="111" t="str">
        <f t="shared" si="9"/>
        <v/>
      </c>
    </row>
    <row r="271" spans="1:25">
      <c r="A271" s="81" t="str">
        <f>IF('Census Input Tab'!$O302="NO","Missing Data",IF('Census Input Tab'!$T302=1,IF('Census Input Tab'!$O302="BLANK","BLANK",""),INDEX($S$3:$S$5,MATCH('Census Input Tab'!H302,$T$3:$T$5,0))))</f>
        <v/>
      </c>
      <c r="B271" s="81" t="str">
        <f>IF('Census Input Tab'!$O302="NO","Missing Data",IF('Census Input Tab'!$T302=1,IF('Census Input Tab'!$O302="BLANK","BLANK",""),IF('Census Input Tab'!I302="St Con","COBRA",IF('Census Input Tab'!I302="","",'Census Input Tab'!I302))))</f>
        <v/>
      </c>
      <c r="C271" s="81" t="str">
        <f>IF('Census Input Tab'!$O302="NO","Missing Data",IF('Census Input Tab'!$T302=1,IF('Census Input Tab'!$O302="BLANK","BLANK",""),'Census Input Tab'!B302))</f>
        <v/>
      </c>
      <c r="D271" s="81" t="str">
        <f>IF('Census Input Tab'!$O302="NO","Missing Data",IF('Census Input Tab'!$T302=1,IF('Census Input Tab'!$O302="BLANK","BLANK",""),'Census Input Tab'!A302))</f>
        <v/>
      </c>
      <c r="E271" s="85" t="str">
        <f>IF('Census Input Tab'!$O302="NO","Missing Data",IF('Census Input Tab'!$T302=1,IF('Census Input Tab'!$O302="BLANK","BLANK",""),""))</f>
        <v/>
      </c>
      <c r="F271" s="83" t="str">
        <f>IF('Census Input Tab'!$O302="NO","Missing Data",IF('Census Input Tab'!T302=1,IF('Census Input Tab'!O302="BLANK","BLANK",""),'Census Input Tab'!D302))</f>
        <v/>
      </c>
      <c r="G271" s="81" t="str">
        <f>IF('Census Input Tab'!$O302="NO","Missing Data",IF('Census Input Tab'!T302=1,IF('Census Input Tab'!O302="BLANK","BLANK",""),'Census Input Tab'!E302))</f>
        <v/>
      </c>
      <c r="H271" s="85" t="str">
        <f>IF('Census Input Tab'!$O302="NO","Missing Data",IF('Census Input Tab'!$T302=1,IF('Census Input Tab'!$O302="BLANK","BLANK",""),""))</f>
        <v/>
      </c>
      <c r="I271" s="85" t="str">
        <f>IF('Census Input Tab'!$O302="NO","Missing Data",IF('Census Input Tab'!$T302=1,IF('Census Input Tab'!$O302="BLANK","BLANK",""),""))</f>
        <v/>
      </c>
      <c r="J271" s="85" t="str">
        <f>IF('Census Input Tab'!$O302="NO","Missing Data",IF('Census Input Tab'!$T302=1,IF('Census Input Tab'!$O302="BLANK","BLANK",""),""))</f>
        <v/>
      </c>
      <c r="K271" s="114" t="str">
        <f>IF('Census Input Tab'!$O302="NO","Missing Data",IF(OR($L271="",$L271="BLANK"),IF('Census Input Tab'!O302="BLANK","BLANK",""),IFERROR(INDEX(States,MATCH($L271,Zip_Codes_asTEXT,0)),"Manually enter State")))</f>
        <v/>
      </c>
      <c r="L271" s="85" t="str">
        <f>IF('Census Input Tab'!$O302="NO","Missing Data",IF('Census Input Tab'!T302=1,IF('Census Input Tab'!O302="BLANK","BLANK",""),IF($W271="ZIP CODE NOT IN EV4","Manually enter Zip",$W271)))</f>
        <v/>
      </c>
      <c r="M271" s="85" t="str">
        <f>IF('Census Input Tab'!$O302="NO","Missing Data",IF('Census Input Tab'!T302=1,IF('Census Input Tab'!O302="BLANK","BLANK",""),IF($Y271="ZIP CODE NOT IN EV4","Manually enter Work Zip",$Y271)))</f>
        <v/>
      </c>
      <c r="N271" s="156" t="str">
        <f>IF('Census Input Tab'!$O302="NO","Missing Data",IF('Census Input Tab'!$T302=1,IF('Census Input Tab'!$O302="BLANK","BLANK",""),""))</f>
        <v/>
      </c>
      <c r="O271" s="85" t="str">
        <f>IF('Census Input Tab'!$O302="NO","Missing Data",IF('Census Input Tab'!$T302=1,IF('Census Input Tab'!$O302="BLANK","BLANK",""),""))</f>
        <v/>
      </c>
      <c r="P271" s="81" t="str">
        <f>IF('Census Input Tab'!$O302="NO","Missing Data",IF('Census Input Tab'!T302=1,IF('Census Input Tab'!O302="BLANK","BLANK",""),INDEX('SBMP Underwritten Census'!$S$19:$S$23,MATCH('Census Input Tab'!F302,'SBMP Underwritten Census'!$T$19:$T$23,0))))</f>
        <v/>
      </c>
      <c r="Q271" s="81" t="str">
        <f>IF('Census Input Tab'!$O302="NO","Missing Data",IF('Census Input Tab'!T302=1,IF('Census Input Tab'!O302="BLANK","BLANK",""),IF(AND('Census Input Tab'!G302="",'Census Input Tab'!$O302="YES"),"",INDEX('SBMP Underwritten Census'!$S$27:$S$31,MATCH('Census Input Tab'!G302,'SBMP Underwritten Census'!$T$27:$T$31,0)))))</f>
        <v/>
      </c>
      <c r="V271" s="111">
        <f>IF('Census Input Tab'!O302&lt;&gt;"YES",0,1*'Census Input Tab'!$C302)</f>
        <v>0</v>
      </c>
      <c r="W271" s="111" t="str">
        <f t="shared" si="8"/>
        <v/>
      </c>
      <c r="X271" s="111">
        <f>IF('Census Input Tab'!O302&lt;&gt;"YES",0,1*'Census Input Tab'!J302)</f>
        <v>0</v>
      </c>
      <c r="Y271" s="111" t="str">
        <f t="shared" si="9"/>
        <v/>
      </c>
    </row>
    <row r="272" spans="1:25">
      <c r="A272" s="81" t="str">
        <f>IF('Census Input Tab'!$O303="NO","Missing Data",IF('Census Input Tab'!$T303=1,IF('Census Input Tab'!$O303="BLANK","BLANK",""),INDEX($S$3:$S$5,MATCH('Census Input Tab'!H303,$T$3:$T$5,0))))</f>
        <v/>
      </c>
      <c r="B272" s="81" t="str">
        <f>IF('Census Input Tab'!$O303="NO","Missing Data",IF('Census Input Tab'!$T303=1,IF('Census Input Tab'!$O303="BLANK","BLANK",""),IF('Census Input Tab'!I303="St Con","COBRA",IF('Census Input Tab'!I303="","",'Census Input Tab'!I303))))</f>
        <v/>
      </c>
      <c r="C272" s="81" t="str">
        <f>IF('Census Input Tab'!$O303="NO","Missing Data",IF('Census Input Tab'!$T303=1,IF('Census Input Tab'!$O303="BLANK","BLANK",""),'Census Input Tab'!B303))</f>
        <v/>
      </c>
      <c r="D272" s="81" t="str">
        <f>IF('Census Input Tab'!$O303="NO","Missing Data",IF('Census Input Tab'!$T303=1,IF('Census Input Tab'!$O303="BLANK","BLANK",""),'Census Input Tab'!A303))</f>
        <v/>
      </c>
      <c r="E272" s="85" t="str">
        <f>IF('Census Input Tab'!$O303="NO","Missing Data",IF('Census Input Tab'!$T303=1,IF('Census Input Tab'!$O303="BLANK","BLANK",""),""))</f>
        <v/>
      </c>
      <c r="F272" s="83" t="str">
        <f>IF('Census Input Tab'!$O303="NO","Missing Data",IF('Census Input Tab'!T303=1,IF('Census Input Tab'!O303="BLANK","BLANK",""),'Census Input Tab'!D303))</f>
        <v/>
      </c>
      <c r="G272" s="81" t="str">
        <f>IF('Census Input Tab'!$O303="NO","Missing Data",IF('Census Input Tab'!T303=1,IF('Census Input Tab'!O303="BLANK","BLANK",""),'Census Input Tab'!E303))</f>
        <v/>
      </c>
      <c r="H272" s="85" t="str">
        <f>IF('Census Input Tab'!$O303="NO","Missing Data",IF('Census Input Tab'!$T303=1,IF('Census Input Tab'!$O303="BLANK","BLANK",""),""))</f>
        <v/>
      </c>
      <c r="I272" s="85" t="str">
        <f>IF('Census Input Tab'!$O303="NO","Missing Data",IF('Census Input Tab'!$T303=1,IF('Census Input Tab'!$O303="BLANK","BLANK",""),""))</f>
        <v/>
      </c>
      <c r="J272" s="85" t="str">
        <f>IF('Census Input Tab'!$O303="NO","Missing Data",IF('Census Input Tab'!$T303=1,IF('Census Input Tab'!$O303="BLANK","BLANK",""),""))</f>
        <v/>
      </c>
      <c r="K272" s="114" t="str">
        <f>IF('Census Input Tab'!$O303="NO","Missing Data",IF(OR($L272="",$L272="BLANK"),IF('Census Input Tab'!O303="BLANK","BLANK",""),IFERROR(INDEX(States,MATCH($L272,Zip_Codes_asTEXT,0)),"Manually enter State")))</f>
        <v/>
      </c>
      <c r="L272" s="85" t="str">
        <f>IF('Census Input Tab'!$O303="NO","Missing Data",IF('Census Input Tab'!T303=1,IF('Census Input Tab'!O303="BLANK","BLANK",""),IF($W272="ZIP CODE NOT IN EV4","Manually enter Zip",$W272)))</f>
        <v/>
      </c>
      <c r="M272" s="85" t="str">
        <f>IF('Census Input Tab'!$O303="NO","Missing Data",IF('Census Input Tab'!T303=1,IF('Census Input Tab'!O303="BLANK","BLANK",""),IF($Y272="ZIP CODE NOT IN EV4","Manually enter Work Zip",$Y272)))</f>
        <v/>
      </c>
      <c r="N272" s="156" t="str">
        <f>IF('Census Input Tab'!$O303="NO","Missing Data",IF('Census Input Tab'!$T303=1,IF('Census Input Tab'!$O303="BLANK","BLANK",""),""))</f>
        <v/>
      </c>
      <c r="O272" s="85" t="str">
        <f>IF('Census Input Tab'!$O303="NO","Missing Data",IF('Census Input Tab'!$T303=1,IF('Census Input Tab'!$O303="BLANK","BLANK",""),""))</f>
        <v/>
      </c>
      <c r="P272" s="81" t="str">
        <f>IF('Census Input Tab'!$O303="NO","Missing Data",IF('Census Input Tab'!T303=1,IF('Census Input Tab'!O303="BLANK","BLANK",""),INDEX('SBMP Underwritten Census'!$S$19:$S$23,MATCH('Census Input Tab'!F303,'SBMP Underwritten Census'!$T$19:$T$23,0))))</f>
        <v/>
      </c>
      <c r="Q272" s="81" t="str">
        <f>IF('Census Input Tab'!$O303="NO","Missing Data",IF('Census Input Tab'!T303=1,IF('Census Input Tab'!O303="BLANK","BLANK",""),IF(AND('Census Input Tab'!G303="",'Census Input Tab'!$O303="YES"),"",INDEX('SBMP Underwritten Census'!$S$27:$S$31,MATCH('Census Input Tab'!G303,'SBMP Underwritten Census'!$T$27:$T$31,0)))))</f>
        <v/>
      </c>
      <c r="V272" s="111">
        <f>IF('Census Input Tab'!O303&lt;&gt;"YES",0,1*'Census Input Tab'!$C303)</f>
        <v>0</v>
      </c>
      <c r="W272" s="111" t="str">
        <f t="shared" si="8"/>
        <v/>
      </c>
      <c r="X272" s="111">
        <f>IF('Census Input Tab'!O303&lt;&gt;"YES",0,1*'Census Input Tab'!J303)</f>
        <v>0</v>
      </c>
      <c r="Y272" s="111" t="str">
        <f t="shared" si="9"/>
        <v/>
      </c>
    </row>
    <row r="273" spans="1:25">
      <c r="A273" s="81" t="str">
        <f>IF('Census Input Tab'!$O304="NO","Missing Data",IF('Census Input Tab'!$T304=1,IF('Census Input Tab'!$O304="BLANK","BLANK",""),INDEX($S$3:$S$5,MATCH('Census Input Tab'!H304,$T$3:$T$5,0))))</f>
        <v/>
      </c>
      <c r="B273" s="81" t="str">
        <f>IF('Census Input Tab'!$O304="NO","Missing Data",IF('Census Input Tab'!$T304=1,IF('Census Input Tab'!$O304="BLANK","BLANK",""),IF('Census Input Tab'!I304="St Con","COBRA",IF('Census Input Tab'!I304="","",'Census Input Tab'!I304))))</f>
        <v/>
      </c>
      <c r="C273" s="81" t="str">
        <f>IF('Census Input Tab'!$O304="NO","Missing Data",IF('Census Input Tab'!$T304=1,IF('Census Input Tab'!$O304="BLANK","BLANK",""),'Census Input Tab'!B304))</f>
        <v/>
      </c>
      <c r="D273" s="81" t="str">
        <f>IF('Census Input Tab'!$O304="NO","Missing Data",IF('Census Input Tab'!$T304=1,IF('Census Input Tab'!$O304="BLANK","BLANK",""),'Census Input Tab'!A304))</f>
        <v/>
      </c>
      <c r="E273" s="85" t="str">
        <f>IF('Census Input Tab'!$O304="NO","Missing Data",IF('Census Input Tab'!$T304=1,IF('Census Input Tab'!$O304="BLANK","BLANK",""),""))</f>
        <v/>
      </c>
      <c r="F273" s="83" t="str">
        <f>IF('Census Input Tab'!$O304="NO","Missing Data",IF('Census Input Tab'!T304=1,IF('Census Input Tab'!O304="BLANK","BLANK",""),'Census Input Tab'!D304))</f>
        <v/>
      </c>
      <c r="G273" s="81" t="str">
        <f>IF('Census Input Tab'!$O304="NO","Missing Data",IF('Census Input Tab'!T304=1,IF('Census Input Tab'!O304="BLANK","BLANK",""),'Census Input Tab'!E304))</f>
        <v/>
      </c>
      <c r="H273" s="85" t="str">
        <f>IF('Census Input Tab'!$O304="NO","Missing Data",IF('Census Input Tab'!$T304=1,IF('Census Input Tab'!$O304="BLANK","BLANK",""),""))</f>
        <v/>
      </c>
      <c r="I273" s="85" t="str">
        <f>IF('Census Input Tab'!$O304="NO","Missing Data",IF('Census Input Tab'!$T304=1,IF('Census Input Tab'!$O304="BLANK","BLANK",""),""))</f>
        <v/>
      </c>
      <c r="J273" s="85" t="str">
        <f>IF('Census Input Tab'!$O304="NO","Missing Data",IF('Census Input Tab'!$T304=1,IF('Census Input Tab'!$O304="BLANK","BLANK",""),""))</f>
        <v/>
      </c>
      <c r="K273" s="114" t="str">
        <f>IF('Census Input Tab'!$O304="NO","Missing Data",IF(OR($L273="",$L273="BLANK"),IF('Census Input Tab'!O304="BLANK","BLANK",""),IFERROR(INDEX(States,MATCH($L273,Zip_Codes_asTEXT,0)),"Manually enter State")))</f>
        <v/>
      </c>
      <c r="L273" s="85" t="str">
        <f>IF('Census Input Tab'!$O304="NO","Missing Data",IF('Census Input Tab'!T304=1,IF('Census Input Tab'!O304="BLANK","BLANK",""),IF($W273="ZIP CODE NOT IN EV4","Manually enter Zip",$W273)))</f>
        <v/>
      </c>
      <c r="M273" s="85" t="str">
        <f>IF('Census Input Tab'!$O304="NO","Missing Data",IF('Census Input Tab'!T304=1,IF('Census Input Tab'!O304="BLANK","BLANK",""),IF($Y273="ZIP CODE NOT IN EV4","Manually enter Work Zip",$Y273)))</f>
        <v/>
      </c>
      <c r="N273" s="156" t="str">
        <f>IF('Census Input Tab'!$O304="NO","Missing Data",IF('Census Input Tab'!$T304=1,IF('Census Input Tab'!$O304="BLANK","BLANK",""),""))</f>
        <v/>
      </c>
      <c r="O273" s="85" t="str">
        <f>IF('Census Input Tab'!$O304="NO","Missing Data",IF('Census Input Tab'!$T304=1,IF('Census Input Tab'!$O304="BLANK","BLANK",""),""))</f>
        <v/>
      </c>
      <c r="P273" s="81" t="str">
        <f>IF('Census Input Tab'!$O304="NO","Missing Data",IF('Census Input Tab'!T304=1,IF('Census Input Tab'!O304="BLANK","BLANK",""),INDEX('SBMP Underwritten Census'!$S$19:$S$23,MATCH('Census Input Tab'!F304,'SBMP Underwritten Census'!$T$19:$T$23,0))))</f>
        <v/>
      </c>
      <c r="Q273" s="81" t="str">
        <f>IF('Census Input Tab'!$O304="NO","Missing Data",IF('Census Input Tab'!T304=1,IF('Census Input Tab'!O304="BLANK","BLANK",""),IF(AND('Census Input Tab'!G304="",'Census Input Tab'!$O304="YES"),"",INDEX('SBMP Underwritten Census'!$S$27:$S$31,MATCH('Census Input Tab'!G304,'SBMP Underwritten Census'!$T$27:$T$31,0)))))</f>
        <v/>
      </c>
      <c r="V273" s="111">
        <f>IF('Census Input Tab'!O304&lt;&gt;"YES",0,1*'Census Input Tab'!$C304)</f>
        <v>0</v>
      </c>
      <c r="W273" s="111" t="str">
        <f t="shared" si="8"/>
        <v/>
      </c>
      <c r="X273" s="111">
        <f>IF('Census Input Tab'!O304&lt;&gt;"YES",0,1*'Census Input Tab'!J304)</f>
        <v>0</v>
      </c>
      <c r="Y273" s="111" t="str">
        <f t="shared" si="9"/>
        <v/>
      </c>
    </row>
    <row r="274" spans="1:25">
      <c r="A274" s="81" t="str">
        <f>IF('Census Input Tab'!$O305="NO","Missing Data",IF('Census Input Tab'!$T305=1,IF('Census Input Tab'!$O305="BLANK","BLANK",""),INDEX($S$3:$S$5,MATCH('Census Input Tab'!H305,$T$3:$T$5,0))))</f>
        <v/>
      </c>
      <c r="B274" s="81" t="str">
        <f>IF('Census Input Tab'!$O305="NO","Missing Data",IF('Census Input Tab'!$T305=1,IF('Census Input Tab'!$O305="BLANK","BLANK",""),IF('Census Input Tab'!I305="St Con","COBRA",IF('Census Input Tab'!I305="","",'Census Input Tab'!I305))))</f>
        <v/>
      </c>
      <c r="C274" s="81" t="str">
        <f>IF('Census Input Tab'!$O305="NO","Missing Data",IF('Census Input Tab'!$T305=1,IF('Census Input Tab'!$O305="BLANK","BLANK",""),'Census Input Tab'!B305))</f>
        <v/>
      </c>
      <c r="D274" s="81" t="str">
        <f>IF('Census Input Tab'!$O305="NO","Missing Data",IF('Census Input Tab'!$T305=1,IF('Census Input Tab'!$O305="BLANK","BLANK",""),'Census Input Tab'!A305))</f>
        <v/>
      </c>
      <c r="E274" s="85" t="str">
        <f>IF('Census Input Tab'!$O305="NO","Missing Data",IF('Census Input Tab'!$T305=1,IF('Census Input Tab'!$O305="BLANK","BLANK",""),""))</f>
        <v/>
      </c>
      <c r="F274" s="83" t="str">
        <f>IF('Census Input Tab'!$O305="NO","Missing Data",IF('Census Input Tab'!T305=1,IF('Census Input Tab'!O305="BLANK","BLANK",""),'Census Input Tab'!D305))</f>
        <v/>
      </c>
      <c r="G274" s="81" t="str">
        <f>IF('Census Input Tab'!$O305="NO","Missing Data",IF('Census Input Tab'!T305=1,IF('Census Input Tab'!O305="BLANK","BLANK",""),'Census Input Tab'!E305))</f>
        <v/>
      </c>
      <c r="H274" s="85" t="str">
        <f>IF('Census Input Tab'!$O305="NO","Missing Data",IF('Census Input Tab'!$T305=1,IF('Census Input Tab'!$O305="BLANK","BLANK",""),""))</f>
        <v/>
      </c>
      <c r="I274" s="85" t="str">
        <f>IF('Census Input Tab'!$O305="NO","Missing Data",IF('Census Input Tab'!$T305=1,IF('Census Input Tab'!$O305="BLANK","BLANK",""),""))</f>
        <v/>
      </c>
      <c r="J274" s="85" t="str">
        <f>IF('Census Input Tab'!$O305="NO","Missing Data",IF('Census Input Tab'!$T305=1,IF('Census Input Tab'!$O305="BLANK","BLANK",""),""))</f>
        <v/>
      </c>
      <c r="K274" s="114" t="str">
        <f>IF('Census Input Tab'!$O305="NO","Missing Data",IF(OR($L274="",$L274="BLANK"),IF('Census Input Tab'!O305="BLANK","BLANK",""),IFERROR(INDEX(States,MATCH($L274,Zip_Codes_asTEXT,0)),"Manually enter State")))</f>
        <v/>
      </c>
      <c r="L274" s="85" t="str">
        <f>IF('Census Input Tab'!$O305="NO","Missing Data",IF('Census Input Tab'!T305=1,IF('Census Input Tab'!O305="BLANK","BLANK",""),IF($W274="ZIP CODE NOT IN EV4","Manually enter Zip",$W274)))</f>
        <v/>
      </c>
      <c r="M274" s="85" t="str">
        <f>IF('Census Input Tab'!$O305="NO","Missing Data",IF('Census Input Tab'!T305=1,IF('Census Input Tab'!O305="BLANK","BLANK",""),IF($Y274="ZIP CODE NOT IN EV4","Manually enter Work Zip",$Y274)))</f>
        <v/>
      </c>
      <c r="N274" s="156" t="str">
        <f>IF('Census Input Tab'!$O305="NO","Missing Data",IF('Census Input Tab'!$T305=1,IF('Census Input Tab'!$O305="BLANK","BLANK",""),""))</f>
        <v/>
      </c>
      <c r="O274" s="85" t="str">
        <f>IF('Census Input Tab'!$O305="NO","Missing Data",IF('Census Input Tab'!$T305=1,IF('Census Input Tab'!$O305="BLANK","BLANK",""),""))</f>
        <v/>
      </c>
      <c r="P274" s="81" t="str">
        <f>IF('Census Input Tab'!$O305="NO","Missing Data",IF('Census Input Tab'!T305=1,IF('Census Input Tab'!O305="BLANK","BLANK",""),INDEX('SBMP Underwritten Census'!$S$19:$S$23,MATCH('Census Input Tab'!F305,'SBMP Underwritten Census'!$T$19:$T$23,0))))</f>
        <v/>
      </c>
      <c r="Q274" s="81" t="str">
        <f>IF('Census Input Tab'!$O305="NO","Missing Data",IF('Census Input Tab'!T305=1,IF('Census Input Tab'!O305="BLANK","BLANK",""),IF(AND('Census Input Tab'!G305="",'Census Input Tab'!$O305="YES"),"",INDEX('SBMP Underwritten Census'!$S$27:$S$31,MATCH('Census Input Tab'!G305,'SBMP Underwritten Census'!$T$27:$T$31,0)))))</f>
        <v/>
      </c>
      <c r="V274" s="111">
        <f>IF('Census Input Tab'!O305&lt;&gt;"YES",0,1*'Census Input Tab'!$C305)</f>
        <v>0</v>
      </c>
      <c r="W274" s="111" t="str">
        <f t="shared" si="8"/>
        <v/>
      </c>
      <c r="X274" s="111">
        <f>IF('Census Input Tab'!O305&lt;&gt;"YES",0,1*'Census Input Tab'!J305)</f>
        <v>0</v>
      </c>
      <c r="Y274" s="111" t="str">
        <f t="shared" si="9"/>
        <v/>
      </c>
    </row>
    <row r="275" spans="1:25">
      <c r="A275" s="81" t="str">
        <f>IF('Census Input Tab'!$O306="NO","Missing Data",IF('Census Input Tab'!$T306=1,IF('Census Input Tab'!$O306="BLANK","BLANK",""),INDEX($S$3:$S$5,MATCH('Census Input Tab'!H306,$T$3:$T$5,0))))</f>
        <v/>
      </c>
      <c r="B275" s="81" t="str">
        <f>IF('Census Input Tab'!$O306="NO","Missing Data",IF('Census Input Tab'!$T306=1,IF('Census Input Tab'!$O306="BLANK","BLANK",""),IF('Census Input Tab'!I306="St Con","COBRA",IF('Census Input Tab'!I306="","",'Census Input Tab'!I306))))</f>
        <v/>
      </c>
      <c r="C275" s="81" t="str">
        <f>IF('Census Input Tab'!$O306="NO","Missing Data",IF('Census Input Tab'!$T306=1,IF('Census Input Tab'!$O306="BLANK","BLANK",""),'Census Input Tab'!B306))</f>
        <v/>
      </c>
      <c r="D275" s="81" t="str">
        <f>IF('Census Input Tab'!$O306="NO","Missing Data",IF('Census Input Tab'!$T306=1,IF('Census Input Tab'!$O306="BLANK","BLANK",""),'Census Input Tab'!A306))</f>
        <v/>
      </c>
      <c r="E275" s="85" t="str">
        <f>IF('Census Input Tab'!$O306="NO","Missing Data",IF('Census Input Tab'!$T306=1,IF('Census Input Tab'!$O306="BLANK","BLANK",""),""))</f>
        <v/>
      </c>
      <c r="F275" s="83" t="str">
        <f>IF('Census Input Tab'!$O306="NO","Missing Data",IF('Census Input Tab'!T306=1,IF('Census Input Tab'!O306="BLANK","BLANK",""),'Census Input Tab'!D306))</f>
        <v/>
      </c>
      <c r="G275" s="81" t="str">
        <f>IF('Census Input Tab'!$O306="NO","Missing Data",IF('Census Input Tab'!T306=1,IF('Census Input Tab'!O306="BLANK","BLANK",""),'Census Input Tab'!E306))</f>
        <v/>
      </c>
      <c r="H275" s="85" t="str">
        <f>IF('Census Input Tab'!$O306="NO","Missing Data",IF('Census Input Tab'!$T306=1,IF('Census Input Tab'!$O306="BLANK","BLANK",""),""))</f>
        <v/>
      </c>
      <c r="I275" s="85" t="str">
        <f>IF('Census Input Tab'!$O306="NO","Missing Data",IF('Census Input Tab'!$T306=1,IF('Census Input Tab'!$O306="BLANK","BLANK",""),""))</f>
        <v/>
      </c>
      <c r="J275" s="85" t="str">
        <f>IF('Census Input Tab'!$O306="NO","Missing Data",IF('Census Input Tab'!$T306=1,IF('Census Input Tab'!$O306="BLANK","BLANK",""),""))</f>
        <v/>
      </c>
      <c r="K275" s="114" t="str">
        <f>IF('Census Input Tab'!$O306="NO","Missing Data",IF(OR($L275="",$L275="BLANK"),IF('Census Input Tab'!O306="BLANK","BLANK",""),IFERROR(INDEX(States,MATCH($L275,Zip_Codes_asTEXT,0)),"Manually enter State")))</f>
        <v/>
      </c>
      <c r="L275" s="85" t="str">
        <f>IF('Census Input Tab'!$O306="NO","Missing Data",IF('Census Input Tab'!T306=1,IF('Census Input Tab'!O306="BLANK","BLANK",""),IF($W275="ZIP CODE NOT IN EV4","Manually enter Zip",$W275)))</f>
        <v/>
      </c>
      <c r="M275" s="85" t="str">
        <f>IF('Census Input Tab'!$O306="NO","Missing Data",IF('Census Input Tab'!T306=1,IF('Census Input Tab'!O306="BLANK","BLANK",""),IF($Y275="ZIP CODE NOT IN EV4","Manually enter Work Zip",$Y275)))</f>
        <v/>
      </c>
      <c r="N275" s="156" t="str">
        <f>IF('Census Input Tab'!$O306="NO","Missing Data",IF('Census Input Tab'!$T306=1,IF('Census Input Tab'!$O306="BLANK","BLANK",""),""))</f>
        <v/>
      </c>
      <c r="O275" s="85" t="str">
        <f>IF('Census Input Tab'!$O306="NO","Missing Data",IF('Census Input Tab'!$T306=1,IF('Census Input Tab'!$O306="BLANK","BLANK",""),""))</f>
        <v/>
      </c>
      <c r="P275" s="81" t="str">
        <f>IF('Census Input Tab'!$O306="NO","Missing Data",IF('Census Input Tab'!T306=1,IF('Census Input Tab'!O306="BLANK","BLANK",""),INDEX('SBMP Underwritten Census'!$S$19:$S$23,MATCH('Census Input Tab'!F306,'SBMP Underwritten Census'!$T$19:$T$23,0))))</f>
        <v/>
      </c>
      <c r="Q275" s="81" t="str">
        <f>IF('Census Input Tab'!$O306="NO","Missing Data",IF('Census Input Tab'!T306=1,IF('Census Input Tab'!O306="BLANK","BLANK",""),IF(AND('Census Input Tab'!G306="",'Census Input Tab'!$O306="YES"),"",INDEX('SBMP Underwritten Census'!$S$27:$S$31,MATCH('Census Input Tab'!G306,'SBMP Underwritten Census'!$T$27:$T$31,0)))))</f>
        <v/>
      </c>
      <c r="V275" s="111">
        <f>IF('Census Input Tab'!O306&lt;&gt;"YES",0,1*'Census Input Tab'!$C306)</f>
        <v>0</v>
      </c>
      <c r="W275" s="111" t="str">
        <f t="shared" si="8"/>
        <v/>
      </c>
      <c r="X275" s="111">
        <f>IF('Census Input Tab'!O306&lt;&gt;"YES",0,1*'Census Input Tab'!J306)</f>
        <v>0</v>
      </c>
      <c r="Y275" s="111" t="str">
        <f t="shared" si="9"/>
        <v/>
      </c>
    </row>
    <row r="276" spans="1:25">
      <c r="A276" s="81" t="str">
        <f>IF('Census Input Tab'!$O307="NO","Missing Data",IF('Census Input Tab'!$T307=1,IF('Census Input Tab'!$O307="BLANK","BLANK",""),INDEX($S$3:$S$5,MATCH('Census Input Tab'!H307,$T$3:$T$5,0))))</f>
        <v/>
      </c>
      <c r="B276" s="81" t="str">
        <f>IF('Census Input Tab'!$O307="NO","Missing Data",IF('Census Input Tab'!$T307=1,IF('Census Input Tab'!$O307="BLANK","BLANK",""),IF('Census Input Tab'!I307="St Con","COBRA",IF('Census Input Tab'!I307="","",'Census Input Tab'!I307))))</f>
        <v/>
      </c>
      <c r="C276" s="81" t="str">
        <f>IF('Census Input Tab'!$O307="NO","Missing Data",IF('Census Input Tab'!$T307=1,IF('Census Input Tab'!$O307="BLANK","BLANK",""),'Census Input Tab'!B307))</f>
        <v/>
      </c>
      <c r="D276" s="81" t="str">
        <f>IF('Census Input Tab'!$O307="NO","Missing Data",IF('Census Input Tab'!$T307=1,IF('Census Input Tab'!$O307="BLANK","BLANK",""),'Census Input Tab'!A307))</f>
        <v/>
      </c>
      <c r="E276" s="85" t="str">
        <f>IF('Census Input Tab'!$O307="NO","Missing Data",IF('Census Input Tab'!$T307=1,IF('Census Input Tab'!$O307="BLANK","BLANK",""),""))</f>
        <v/>
      </c>
      <c r="F276" s="83" t="str">
        <f>IF('Census Input Tab'!$O307="NO","Missing Data",IF('Census Input Tab'!T307=1,IF('Census Input Tab'!O307="BLANK","BLANK",""),'Census Input Tab'!D307))</f>
        <v/>
      </c>
      <c r="G276" s="81" t="str">
        <f>IF('Census Input Tab'!$O307="NO","Missing Data",IF('Census Input Tab'!T307=1,IF('Census Input Tab'!O307="BLANK","BLANK",""),'Census Input Tab'!E307))</f>
        <v/>
      </c>
      <c r="H276" s="85" t="str">
        <f>IF('Census Input Tab'!$O307="NO","Missing Data",IF('Census Input Tab'!$T307=1,IF('Census Input Tab'!$O307="BLANK","BLANK",""),""))</f>
        <v/>
      </c>
      <c r="I276" s="85" t="str">
        <f>IF('Census Input Tab'!$O307="NO","Missing Data",IF('Census Input Tab'!$T307=1,IF('Census Input Tab'!$O307="BLANK","BLANK",""),""))</f>
        <v/>
      </c>
      <c r="J276" s="85" t="str">
        <f>IF('Census Input Tab'!$O307="NO","Missing Data",IF('Census Input Tab'!$T307=1,IF('Census Input Tab'!$O307="BLANK","BLANK",""),""))</f>
        <v/>
      </c>
      <c r="K276" s="114" t="str">
        <f>IF('Census Input Tab'!$O307="NO","Missing Data",IF(OR($L276="",$L276="BLANK"),IF('Census Input Tab'!O307="BLANK","BLANK",""),IFERROR(INDEX(States,MATCH($L276,Zip_Codes_asTEXT,0)),"Manually enter State")))</f>
        <v/>
      </c>
      <c r="L276" s="85" t="str">
        <f>IF('Census Input Tab'!$O307="NO","Missing Data",IF('Census Input Tab'!T307=1,IF('Census Input Tab'!O307="BLANK","BLANK",""),IF($W276="ZIP CODE NOT IN EV4","Manually enter Zip",$W276)))</f>
        <v/>
      </c>
      <c r="M276" s="85" t="str">
        <f>IF('Census Input Tab'!$O307="NO","Missing Data",IF('Census Input Tab'!T307=1,IF('Census Input Tab'!O307="BLANK","BLANK",""),IF($Y276="ZIP CODE NOT IN EV4","Manually enter Work Zip",$Y276)))</f>
        <v/>
      </c>
      <c r="N276" s="156" t="str">
        <f>IF('Census Input Tab'!$O307="NO","Missing Data",IF('Census Input Tab'!$T307=1,IF('Census Input Tab'!$O307="BLANK","BLANK",""),""))</f>
        <v/>
      </c>
      <c r="O276" s="85" t="str">
        <f>IF('Census Input Tab'!$O307="NO","Missing Data",IF('Census Input Tab'!$T307=1,IF('Census Input Tab'!$O307="BLANK","BLANK",""),""))</f>
        <v/>
      </c>
      <c r="P276" s="81" t="str">
        <f>IF('Census Input Tab'!$O307="NO","Missing Data",IF('Census Input Tab'!T307=1,IF('Census Input Tab'!O307="BLANK","BLANK",""),INDEX('SBMP Underwritten Census'!$S$19:$S$23,MATCH('Census Input Tab'!F307,'SBMP Underwritten Census'!$T$19:$T$23,0))))</f>
        <v/>
      </c>
      <c r="Q276" s="81" t="str">
        <f>IF('Census Input Tab'!$O307="NO","Missing Data",IF('Census Input Tab'!T307=1,IF('Census Input Tab'!O307="BLANK","BLANK",""),IF(AND('Census Input Tab'!G307="",'Census Input Tab'!$O307="YES"),"",INDEX('SBMP Underwritten Census'!$S$27:$S$31,MATCH('Census Input Tab'!G307,'SBMP Underwritten Census'!$T$27:$T$31,0)))))</f>
        <v/>
      </c>
      <c r="V276" s="111">
        <f>IF('Census Input Tab'!O307&lt;&gt;"YES",0,1*'Census Input Tab'!$C307)</f>
        <v>0</v>
      </c>
      <c r="W276" s="111" t="str">
        <f t="shared" si="8"/>
        <v/>
      </c>
      <c r="X276" s="111">
        <f>IF('Census Input Tab'!O307&lt;&gt;"YES",0,1*'Census Input Tab'!J307)</f>
        <v>0</v>
      </c>
      <c r="Y276" s="111" t="str">
        <f t="shared" si="9"/>
        <v/>
      </c>
    </row>
    <row r="277" spans="1:25">
      <c r="A277" s="81" t="str">
        <f>IF('Census Input Tab'!$O308="NO","Missing Data",IF('Census Input Tab'!$T308=1,IF('Census Input Tab'!$O308="BLANK","BLANK",""),INDEX($S$3:$S$5,MATCH('Census Input Tab'!H308,$T$3:$T$5,0))))</f>
        <v/>
      </c>
      <c r="B277" s="81" t="str">
        <f>IF('Census Input Tab'!$O308="NO","Missing Data",IF('Census Input Tab'!$T308=1,IF('Census Input Tab'!$O308="BLANK","BLANK",""),IF('Census Input Tab'!I308="St Con","COBRA",IF('Census Input Tab'!I308="","",'Census Input Tab'!I308))))</f>
        <v/>
      </c>
      <c r="C277" s="81" t="str">
        <f>IF('Census Input Tab'!$O308="NO","Missing Data",IF('Census Input Tab'!$T308=1,IF('Census Input Tab'!$O308="BLANK","BLANK",""),'Census Input Tab'!B308))</f>
        <v/>
      </c>
      <c r="D277" s="81" t="str">
        <f>IF('Census Input Tab'!$O308="NO","Missing Data",IF('Census Input Tab'!$T308=1,IF('Census Input Tab'!$O308="BLANK","BLANK",""),'Census Input Tab'!A308))</f>
        <v/>
      </c>
      <c r="E277" s="85" t="str">
        <f>IF('Census Input Tab'!$O308="NO","Missing Data",IF('Census Input Tab'!$T308=1,IF('Census Input Tab'!$O308="BLANK","BLANK",""),""))</f>
        <v/>
      </c>
      <c r="F277" s="83" t="str">
        <f>IF('Census Input Tab'!$O308="NO","Missing Data",IF('Census Input Tab'!T308=1,IF('Census Input Tab'!O308="BLANK","BLANK",""),'Census Input Tab'!D308))</f>
        <v/>
      </c>
      <c r="G277" s="81" t="str">
        <f>IF('Census Input Tab'!$O308="NO","Missing Data",IF('Census Input Tab'!T308=1,IF('Census Input Tab'!O308="BLANK","BLANK",""),'Census Input Tab'!E308))</f>
        <v/>
      </c>
      <c r="H277" s="85" t="str">
        <f>IF('Census Input Tab'!$O308="NO","Missing Data",IF('Census Input Tab'!$T308=1,IF('Census Input Tab'!$O308="BLANK","BLANK",""),""))</f>
        <v/>
      </c>
      <c r="I277" s="85" t="str">
        <f>IF('Census Input Tab'!$O308="NO","Missing Data",IF('Census Input Tab'!$T308=1,IF('Census Input Tab'!$O308="BLANK","BLANK",""),""))</f>
        <v/>
      </c>
      <c r="J277" s="85" t="str">
        <f>IF('Census Input Tab'!$O308="NO","Missing Data",IF('Census Input Tab'!$T308=1,IF('Census Input Tab'!$O308="BLANK","BLANK",""),""))</f>
        <v/>
      </c>
      <c r="K277" s="114" t="str">
        <f>IF('Census Input Tab'!$O308="NO","Missing Data",IF(OR($L277="",$L277="BLANK"),IF('Census Input Tab'!O308="BLANK","BLANK",""),IFERROR(INDEX(States,MATCH($L277,Zip_Codes_asTEXT,0)),"Manually enter State")))</f>
        <v/>
      </c>
      <c r="L277" s="85" t="str">
        <f>IF('Census Input Tab'!$O308="NO","Missing Data",IF('Census Input Tab'!T308=1,IF('Census Input Tab'!O308="BLANK","BLANK",""),IF($W277="ZIP CODE NOT IN EV4","Manually enter Zip",$W277)))</f>
        <v/>
      </c>
      <c r="M277" s="85" t="str">
        <f>IF('Census Input Tab'!$O308="NO","Missing Data",IF('Census Input Tab'!T308=1,IF('Census Input Tab'!O308="BLANK","BLANK",""),IF($Y277="ZIP CODE NOT IN EV4","Manually enter Work Zip",$Y277)))</f>
        <v/>
      </c>
      <c r="N277" s="156" t="str">
        <f>IF('Census Input Tab'!$O308="NO","Missing Data",IF('Census Input Tab'!$T308=1,IF('Census Input Tab'!$O308="BLANK","BLANK",""),""))</f>
        <v/>
      </c>
      <c r="O277" s="85" t="str">
        <f>IF('Census Input Tab'!$O308="NO","Missing Data",IF('Census Input Tab'!$T308=1,IF('Census Input Tab'!$O308="BLANK","BLANK",""),""))</f>
        <v/>
      </c>
      <c r="P277" s="81" t="str">
        <f>IF('Census Input Tab'!$O308="NO","Missing Data",IF('Census Input Tab'!T308=1,IF('Census Input Tab'!O308="BLANK","BLANK",""),INDEX('SBMP Underwritten Census'!$S$19:$S$23,MATCH('Census Input Tab'!F308,'SBMP Underwritten Census'!$T$19:$T$23,0))))</f>
        <v/>
      </c>
      <c r="Q277" s="81" t="str">
        <f>IF('Census Input Tab'!$O308="NO","Missing Data",IF('Census Input Tab'!T308=1,IF('Census Input Tab'!O308="BLANK","BLANK",""),IF(AND('Census Input Tab'!G308="",'Census Input Tab'!$O308="YES"),"",INDEX('SBMP Underwritten Census'!$S$27:$S$31,MATCH('Census Input Tab'!G308,'SBMP Underwritten Census'!$T$27:$T$31,0)))))</f>
        <v/>
      </c>
      <c r="V277" s="111">
        <f>IF('Census Input Tab'!O308&lt;&gt;"YES",0,1*'Census Input Tab'!$C308)</f>
        <v>0</v>
      </c>
      <c r="W277" s="111" t="str">
        <f t="shared" si="8"/>
        <v/>
      </c>
      <c r="X277" s="111">
        <f>IF('Census Input Tab'!O308&lt;&gt;"YES",0,1*'Census Input Tab'!J308)</f>
        <v>0</v>
      </c>
      <c r="Y277" s="111" t="str">
        <f t="shared" si="9"/>
        <v/>
      </c>
    </row>
    <row r="278" spans="1:25">
      <c r="A278" s="81" t="str">
        <f>IF('Census Input Tab'!$O309="NO","Missing Data",IF('Census Input Tab'!$T309=1,IF('Census Input Tab'!$O309="BLANK","BLANK",""),INDEX($S$3:$S$5,MATCH('Census Input Tab'!H309,$T$3:$T$5,0))))</f>
        <v/>
      </c>
      <c r="B278" s="81" t="str">
        <f>IF('Census Input Tab'!$O309="NO","Missing Data",IF('Census Input Tab'!$T309=1,IF('Census Input Tab'!$O309="BLANK","BLANK",""),IF('Census Input Tab'!I309="St Con","COBRA",IF('Census Input Tab'!I309="","",'Census Input Tab'!I309))))</f>
        <v/>
      </c>
      <c r="C278" s="81" t="str">
        <f>IF('Census Input Tab'!$O309="NO","Missing Data",IF('Census Input Tab'!$T309=1,IF('Census Input Tab'!$O309="BLANK","BLANK",""),'Census Input Tab'!B309))</f>
        <v/>
      </c>
      <c r="D278" s="81" t="str">
        <f>IF('Census Input Tab'!$O309="NO","Missing Data",IF('Census Input Tab'!$T309=1,IF('Census Input Tab'!$O309="BLANK","BLANK",""),'Census Input Tab'!A309))</f>
        <v/>
      </c>
      <c r="E278" s="85" t="str">
        <f>IF('Census Input Tab'!$O309="NO","Missing Data",IF('Census Input Tab'!$T309=1,IF('Census Input Tab'!$O309="BLANK","BLANK",""),""))</f>
        <v/>
      </c>
      <c r="F278" s="83" t="str">
        <f>IF('Census Input Tab'!$O309="NO","Missing Data",IF('Census Input Tab'!T309=1,IF('Census Input Tab'!O309="BLANK","BLANK",""),'Census Input Tab'!D309))</f>
        <v/>
      </c>
      <c r="G278" s="81" t="str">
        <f>IF('Census Input Tab'!$O309="NO","Missing Data",IF('Census Input Tab'!T309=1,IF('Census Input Tab'!O309="BLANK","BLANK",""),'Census Input Tab'!E309))</f>
        <v/>
      </c>
      <c r="H278" s="85" t="str">
        <f>IF('Census Input Tab'!$O309="NO","Missing Data",IF('Census Input Tab'!$T309=1,IF('Census Input Tab'!$O309="BLANK","BLANK",""),""))</f>
        <v/>
      </c>
      <c r="I278" s="85" t="str">
        <f>IF('Census Input Tab'!$O309="NO","Missing Data",IF('Census Input Tab'!$T309=1,IF('Census Input Tab'!$O309="BLANK","BLANK",""),""))</f>
        <v/>
      </c>
      <c r="J278" s="85" t="str">
        <f>IF('Census Input Tab'!$O309="NO","Missing Data",IF('Census Input Tab'!$T309=1,IF('Census Input Tab'!$O309="BLANK","BLANK",""),""))</f>
        <v/>
      </c>
      <c r="K278" s="114" t="str">
        <f>IF('Census Input Tab'!$O309="NO","Missing Data",IF(OR($L278="",$L278="BLANK"),IF('Census Input Tab'!O309="BLANK","BLANK",""),IFERROR(INDEX(States,MATCH($L278,Zip_Codes_asTEXT,0)),"Manually enter State")))</f>
        <v/>
      </c>
      <c r="L278" s="85" t="str">
        <f>IF('Census Input Tab'!$O309="NO","Missing Data",IF('Census Input Tab'!T309=1,IF('Census Input Tab'!O309="BLANK","BLANK",""),IF($W278="ZIP CODE NOT IN EV4","Manually enter Zip",$W278)))</f>
        <v/>
      </c>
      <c r="M278" s="85" t="str">
        <f>IF('Census Input Tab'!$O309="NO","Missing Data",IF('Census Input Tab'!T309=1,IF('Census Input Tab'!O309="BLANK","BLANK",""),IF($Y278="ZIP CODE NOT IN EV4","Manually enter Work Zip",$Y278)))</f>
        <v/>
      </c>
      <c r="N278" s="156" t="str">
        <f>IF('Census Input Tab'!$O309="NO","Missing Data",IF('Census Input Tab'!$T309=1,IF('Census Input Tab'!$O309="BLANK","BLANK",""),""))</f>
        <v/>
      </c>
      <c r="O278" s="85" t="str">
        <f>IF('Census Input Tab'!$O309="NO","Missing Data",IF('Census Input Tab'!$T309=1,IF('Census Input Tab'!$O309="BLANK","BLANK",""),""))</f>
        <v/>
      </c>
      <c r="P278" s="81" t="str">
        <f>IF('Census Input Tab'!$O309="NO","Missing Data",IF('Census Input Tab'!T309=1,IF('Census Input Tab'!O309="BLANK","BLANK",""),INDEX('SBMP Underwritten Census'!$S$19:$S$23,MATCH('Census Input Tab'!F309,'SBMP Underwritten Census'!$T$19:$T$23,0))))</f>
        <v/>
      </c>
      <c r="Q278" s="81" t="str">
        <f>IF('Census Input Tab'!$O309="NO","Missing Data",IF('Census Input Tab'!T309=1,IF('Census Input Tab'!O309="BLANK","BLANK",""),IF(AND('Census Input Tab'!G309="",'Census Input Tab'!$O309="YES"),"",INDEX('SBMP Underwritten Census'!$S$27:$S$31,MATCH('Census Input Tab'!G309,'SBMP Underwritten Census'!$T$27:$T$31,0)))))</f>
        <v/>
      </c>
      <c r="V278" s="111">
        <f>IF('Census Input Tab'!O309&lt;&gt;"YES",0,1*'Census Input Tab'!$C309)</f>
        <v>0</v>
      </c>
      <c r="W278" s="111" t="str">
        <f t="shared" si="8"/>
        <v/>
      </c>
      <c r="X278" s="111">
        <f>IF('Census Input Tab'!O309&lt;&gt;"YES",0,1*'Census Input Tab'!J309)</f>
        <v>0</v>
      </c>
      <c r="Y278" s="111" t="str">
        <f t="shared" si="9"/>
        <v/>
      </c>
    </row>
    <row r="279" spans="1:25">
      <c r="A279" s="81" t="str">
        <f>IF('Census Input Tab'!$O310="NO","Missing Data",IF('Census Input Tab'!$T310=1,IF('Census Input Tab'!$O310="BLANK","BLANK",""),INDEX($S$3:$S$5,MATCH('Census Input Tab'!H310,$T$3:$T$5,0))))</f>
        <v/>
      </c>
      <c r="B279" s="81" t="str">
        <f>IF('Census Input Tab'!$O310="NO","Missing Data",IF('Census Input Tab'!$T310=1,IF('Census Input Tab'!$O310="BLANK","BLANK",""),IF('Census Input Tab'!I310="St Con","COBRA",IF('Census Input Tab'!I310="","",'Census Input Tab'!I310))))</f>
        <v/>
      </c>
      <c r="C279" s="81" t="str">
        <f>IF('Census Input Tab'!$O310="NO","Missing Data",IF('Census Input Tab'!$T310=1,IF('Census Input Tab'!$O310="BLANK","BLANK",""),'Census Input Tab'!B310))</f>
        <v/>
      </c>
      <c r="D279" s="81" t="str">
        <f>IF('Census Input Tab'!$O310="NO","Missing Data",IF('Census Input Tab'!$T310=1,IF('Census Input Tab'!$O310="BLANK","BLANK",""),'Census Input Tab'!A310))</f>
        <v/>
      </c>
      <c r="E279" s="85" t="str">
        <f>IF('Census Input Tab'!$O310="NO","Missing Data",IF('Census Input Tab'!$T310=1,IF('Census Input Tab'!$O310="BLANK","BLANK",""),""))</f>
        <v/>
      </c>
      <c r="F279" s="83" t="str">
        <f>IF('Census Input Tab'!$O310="NO","Missing Data",IF('Census Input Tab'!T310=1,IF('Census Input Tab'!O310="BLANK","BLANK",""),'Census Input Tab'!D310))</f>
        <v/>
      </c>
      <c r="G279" s="81" t="str">
        <f>IF('Census Input Tab'!$O310="NO","Missing Data",IF('Census Input Tab'!T310=1,IF('Census Input Tab'!O310="BLANK","BLANK",""),'Census Input Tab'!E310))</f>
        <v/>
      </c>
      <c r="H279" s="85" t="str">
        <f>IF('Census Input Tab'!$O310="NO","Missing Data",IF('Census Input Tab'!$T310=1,IF('Census Input Tab'!$O310="BLANK","BLANK",""),""))</f>
        <v/>
      </c>
      <c r="I279" s="85" t="str">
        <f>IF('Census Input Tab'!$O310="NO","Missing Data",IF('Census Input Tab'!$T310=1,IF('Census Input Tab'!$O310="BLANK","BLANK",""),""))</f>
        <v/>
      </c>
      <c r="J279" s="85" t="str">
        <f>IF('Census Input Tab'!$O310="NO","Missing Data",IF('Census Input Tab'!$T310=1,IF('Census Input Tab'!$O310="BLANK","BLANK",""),""))</f>
        <v/>
      </c>
      <c r="K279" s="114" t="str">
        <f>IF('Census Input Tab'!$O310="NO","Missing Data",IF(OR($L279="",$L279="BLANK"),IF('Census Input Tab'!O310="BLANK","BLANK",""),IFERROR(INDEX(States,MATCH($L279,Zip_Codes_asTEXT,0)),"Manually enter State")))</f>
        <v/>
      </c>
      <c r="L279" s="85" t="str">
        <f>IF('Census Input Tab'!$O310="NO","Missing Data",IF('Census Input Tab'!T310=1,IF('Census Input Tab'!O310="BLANK","BLANK",""),IF($W279="ZIP CODE NOT IN EV4","Manually enter Zip",$W279)))</f>
        <v/>
      </c>
      <c r="M279" s="85" t="str">
        <f>IF('Census Input Tab'!$O310="NO","Missing Data",IF('Census Input Tab'!T310=1,IF('Census Input Tab'!O310="BLANK","BLANK",""),IF($Y279="ZIP CODE NOT IN EV4","Manually enter Work Zip",$Y279)))</f>
        <v/>
      </c>
      <c r="N279" s="156" t="str">
        <f>IF('Census Input Tab'!$O310="NO","Missing Data",IF('Census Input Tab'!$T310=1,IF('Census Input Tab'!$O310="BLANK","BLANK",""),""))</f>
        <v/>
      </c>
      <c r="O279" s="85" t="str">
        <f>IF('Census Input Tab'!$O310="NO","Missing Data",IF('Census Input Tab'!$T310=1,IF('Census Input Tab'!$O310="BLANK","BLANK",""),""))</f>
        <v/>
      </c>
      <c r="P279" s="81" t="str">
        <f>IF('Census Input Tab'!$O310="NO","Missing Data",IF('Census Input Tab'!T310=1,IF('Census Input Tab'!O310="BLANK","BLANK",""),INDEX('SBMP Underwritten Census'!$S$19:$S$23,MATCH('Census Input Tab'!F310,'SBMP Underwritten Census'!$T$19:$T$23,0))))</f>
        <v/>
      </c>
      <c r="Q279" s="81" t="str">
        <f>IF('Census Input Tab'!$O310="NO","Missing Data",IF('Census Input Tab'!T310=1,IF('Census Input Tab'!O310="BLANK","BLANK",""),IF(AND('Census Input Tab'!G310="",'Census Input Tab'!$O310="YES"),"",INDEX('SBMP Underwritten Census'!$S$27:$S$31,MATCH('Census Input Tab'!G310,'SBMP Underwritten Census'!$T$27:$T$31,0)))))</f>
        <v/>
      </c>
      <c r="V279" s="111">
        <f>IF('Census Input Tab'!O310&lt;&gt;"YES",0,1*'Census Input Tab'!$C310)</f>
        <v>0</v>
      </c>
      <c r="W279" s="111" t="str">
        <f t="shared" si="8"/>
        <v/>
      </c>
      <c r="X279" s="111">
        <f>IF('Census Input Tab'!O310&lt;&gt;"YES",0,1*'Census Input Tab'!J310)</f>
        <v>0</v>
      </c>
      <c r="Y279" s="111" t="str">
        <f t="shared" si="9"/>
        <v/>
      </c>
    </row>
    <row r="280" spans="1:25">
      <c r="A280" s="81" t="str">
        <f>IF('Census Input Tab'!$O311="NO","Missing Data",IF('Census Input Tab'!$T311=1,IF('Census Input Tab'!$O311="BLANK","BLANK",""),INDEX($S$3:$S$5,MATCH('Census Input Tab'!H311,$T$3:$T$5,0))))</f>
        <v/>
      </c>
      <c r="B280" s="81" t="str">
        <f>IF('Census Input Tab'!$O311="NO","Missing Data",IF('Census Input Tab'!$T311=1,IF('Census Input Tab'!$O311="BLANK","BLANK",""),IF('Census Input Tab'!I311="St Con","COBRA",IF('Census Input Tab'!I311="","",'Census Input Tab'!I311))))</f>
        <v/>
      </c>
      <c r="C280" s="81" t="str">
        <f>IF('Census Input Tab'!$O311="NO","Missing Data",IF('Census Input Tab'!$T311=1,IF('Census Input Tab'!$O311="BLANK","BLANK",""),'Census Input Tab'!B311))</f>
        <v/>
      </c>
      <c r="D280" s="81" t="str">
        <f>IF('Census Input Tab'!$O311="NO","Missing Data",IF('Census Input Tab'!$T311=1,IF('Census Input Tab'!$O311="BLANK","BLANK",""),'Census Input Tab'!A311))</f>
        <v/>
      </c>
      <c r="E280" s="85" t="str">
        <f>IF('Census Input Tab'!$O311="NO","Missing Data",IF('Census Input Tab'!$T311=1,IF('Census Input Tab'!$O311="BLANK","BLANK",""),""))</f>
        <v/>
      </c>
      <c r="F280" s="83" t="str">
        <f>IF('Census Input Tab'!$O311="NO","Missing Data",IF('Census Input Tab'!T311=1,IF('Census Input Tab'!O311="BLANK","BLANK",""),'Census Input Tab'!D311))</f>
        <v/>
      </c>
      <c r="G280" s="81" t="str">
        <f>IF('Census Input Tab'!$O311="NO","Missing Data",IF('Census Input Tab'!T311=1,IF('Census Input Tab'!O311="BLANK","BLANK",""),'Census Input Tab'!E311))</f>
        <v/>
      </c>
      <c r="H280" s="85" t="str">
        <f>IF('Census Input Tab'!$O311="NO","Missing Data",IF('Census Input Tab'!$T311=1,IF('Census Input Tab'!$O311="BLANK","BLANK",""),""))</f>
        <v/>
      </c>
      <c r="I280" s="85" t="str">
        <f>IF('Census Input Tab'!$O311="NO","Missing Data",IF('Census Input Tab'!$T311=1,IF('Census Input Tab'!$O311="BLANK","BLANK",""),""))</f>
        <v/>
      </c>
      <c r="J280" s="85" t="str">
        <f>IF('Census Input Tab'!$O311="NO","Missing Data",IF('Census Input Tab'!$T311=1,IF('Census Input Tab'!$O311="BLANK","BLANK",""),""))</f>
        <v/>
      </c>
      <c r="K280" s="114" t="str">
        <f>IF('Census Input Tab'!$O311="NO","Missing Data",IF(OR($L280="",$L280="BLANK"),IF('Census Input Tab'!O311="BLANK","BLANK",""),IFERROR(INDEX(States,MATCH($L280,Zip_Codes_asTEXT,0)),"Manually enter State")))</f>
        <v/>
      </c>
      <c r="L280" s="85" t="str">
        <f>IF('Census Input Tab'!$O311="NO","Missing Data",IF('Census Input Tab'!T311=1,IF('Census Input Tab'!O311="BLANK","BLANK",""),IF($W280="ZIP CODE NOT IN EV4","Manually enter Zip",$W280)))</f>
        <v/>
      </c>
      <c r="M280" s="85" t="str">
        <f>IF('Census Input Tab'!$O311="NO","Missing Data",IF('Census Input Tab'!T311=1,IF('Census Input Tab'!O311="BLANK","BLANK",""),IF($Y280="ZIP CODE NOT IN EV4","Manually enter Work Zip",$Y280)))</f>
        <v/>
      </c>
      <c r="N280" s="156" t="str">
        <f>IF('Census Input Tab'!$O311="NO","Missing Data",IF('Census Input Tab'!$T311=1,IF('Census Input Tab'!$O311="BLANK","BLANK",""),""))</f>
        <v/>
      </c>
      <c r="O280" s="85" t="str">
        <f>IF('Census Input Tab'!$O311="NO","Missing Data",IF('Census Input Tab'!$T311=1,IF('Census Input Tab'!$O311="BLANK","BLANK",""),""))</f>
        <v/>
      </c>
      <c r="P280" s="81" t="str">
        <f>IF('Census Input Tab'!$O311="NO","Missing Data",IF('Census Input Tab'!T311=1,IF('Census Input Tab'!O311="BLANK","BLANK",""),INDEX('SBMP Underwritten Census'!$S$19:$S$23,MATCH('Census Input Tab'!F311,'SBMP Underwritten Census'!$T$19:$T$23,0))))</f>
        <v/>
      </c>
      <c r="Q280" s="81" t="str">
        <f>IF('Census Input Tab'!$O311="NO","Missing Data",IF('Census Input Tab'!T311=1,IF('Census Input Tab'!O311="BLANK","BLANK",""),IF(AND('Census Input Tab'!G311="",'Census Input Tab'!$O311="YES"),"",INDEX('SBMP Underwritten Census'!$S$27:$S$31,MATCH('Census Input Tab'!G311,'SBMP Underwritten Census'!$T$27:$T$31,0)))))</f>
        <v/>
      </c>
      <c r="V280" s="111">
        <f>IF('Census Input Tab'!O311&lt;&gt;"YES",0,1*'Census Input Tab'!$C311)</f>
        <v>0</v>
      </c>
      <c r="W280" s="111" t="str">
        <f t="shared" si="8"/>
        <v/>
      </c>
      <c r="X280" s="111">
        <f>IF('Census Input Tab'!O311&lt;&gt;"YES",0,1*'Census Input Tab'!J311)</f>
        <v>0</v>
      </c>
      <c r="Y280" s="111" t="str">
        <f t="shared" si="9"/>
        <v/>
      </c>
    </row>
    <row r="281" spans="1:25">
      <c r="A281" s="81" t="str">
        <f>IF('Census Input Tab'!$O312="NO","Missing Data",IF('Census Input Tab'!$T312=1,IF('Census Input Tab'!$O312="BLANK","BLANK",""),INDEX($S$3:$S$5,MATCH('Census Input Tab'!H312,$T$3:$T$5,0))))</f>
        <v/>
      </c>
      <c r="B281" s="81" t="str">
        <f>IF('Census Input Tab'!$O312="NO","Missing Data",IF('Census Input Tab'!$T312=1,IF('Census Input Tab'!$O312="BLANK","BLANK",""),IF('Census Input Tab'!I312="St Con","COBRA",IF('Census Input Tab'!I312="","",'Census Input Tab'!I312))))</f>
        <v/>
      </c>
      <c r="C281" s="81" t="str">
        <f>IF('Census Input Tab'!$O312="NO","Missing Data",IF('Census Input Tab'!$T312=1,IF('Census Input Tab'!$O312="BLANK","BLANK",""),'Census Input Tab'!B312))</f>
        <v/>
      </c>
      <c r="D281" s="81" t="str">
        <f>IF('Census Input Tab'!$O312="NO","Missing Data",IF('Census Input Tab'!$T312=1,IF('Census Input Tab'!$O312="BLANK","BLANK",""),'Census Input Tab'!A312))</f>
        <v/>
      </c>
      <c r="E281" s="85" t="str">
        <f>IF('Census Input Tab'!$O312="NO","Missing Data",IF('Census Input Tab'!$T312=1,IF('Census Input Tab'!$O312="BLANK","BLANK",""),""))</f>
        <v/>
      </c>
      <c r="F281" s="83" t="str">
        <f>IF('Census Input Tab'!$O312="NO","Missing Data",IF('Census Input Tab'!T312=1,IF('Census Input Tab'!O312="BLANK","BLANK",""),'Census Input Tab'!D312))</f>
        <v/>
      </c>
      <c r="G281" s="81" t="str">
        <f>IF('Census Input Tab'!$O312="NO","Missing Data",IF('Census Input Tab'!T312=1,IF('Census Input Tab'!O312="BLANK","BLANK",""),'Census Input Tab'!E312))</f>
        <v/>
      </c>
      <c r="H281" s="85" t="str">
        <f>IF('Census Input Tab'!$O312="NO","Missing Data",IF('Census Input Tab'!$T312=1,IF('Census Input Tab'!$O312="BLANK","BLANK",""),""))</f>
        <v/>
      </c>
      <c r="I281" s="85" t="str">
        <f>IF('Census Input Tab'!$O312="NO","Missing Data",IF('Census Input Tab'!$T312=1,IF('Census Input Tab'!$O312="BLANK","BLANK",""),""))</f>
        <v/>
      </c>
      <c r="J281" s="85" t="str">
        <f>IF('Census Input Tab'!$O312="NO","Missing Data",IF('Census Input Tab'!$T312=1,IF('Census Input Tab'!$O312="BLANK","BLANK",""),""))</f>
        <v/>
      </c>
      <c r="K281" s="114" t="str">
        <f>IF('Census Input Tab'!$O312="NO","Missing Data",IF(OR($L281="",$L281="BLANK"),IF('Census Input Tab'!O312="BLANK","BLANK",""),IFERROR(INDEX(States,MATCH($L281,Zip_Codes_asTEXT,0)),"Manually enter State")))</f>
        <v/>
      </c>
      <c r="L281" s="85" t="str">
        <f>IF('Census Input Tab'!$O312="NO","Missing Data",IF('Census Input Tab'!T312=1,IF('Census Input Tab'!O312="BLANK","BLANK",""),IF($W281="ZIP CODE NOT IN EV4","Manually enter Zip",$W281)))</f>
        <v/>
      </c>
      <c r="M281" s="85" t="str">
        <f>IF('Census Input Tab'!$O312="NO","Missing Data",IF('Census Input Tab'!T312=1,IF('Census Input Tab'!O312="BLANK","BLANK",""),IF($Y281="ZIP CODE NOT IN EV4","Manually enter Work Zip",$Y281)))</f>
        <v/>
      </c>
      <c r="N281" s="156" t="str">
        <f>IF('Census Input Tab'!$O312="NO","Missing Data",IF('Census Input Tab'!$T312=1,IF('Census Input Tab'!$O312="BLANK","BLANK",""),""))</f>
        <v/>
      </c>
      <c r="O281" s="85" t="str">
        <f>IF('Census Input Tab'!$O312="NO","Missing Data",IF('Census Input Tab'!$T312=1,IF('Census Input Tab'!$O312="BLANK","BLANK",""),""))</f>
        <v/>
      </c>
      <c r="P281" s="81" t="str">
        <f>IF('Census Input Tab'!$O312="NO","Missing Data",IF('Census Input Tab'!T312=1,IF('Census Input Tab'!O312="BLANK","BLANK",""),INDEX('SBMP Underwritten Census'!$S$19:$S$23,MATCH('Census Input Tab'!F312,'SBMP Underwritten Census'!$T$19:$T$23,0))))</f>
        <v/>
      </c>
      <c r="Q281" s="81" t="str">
        <f>IF('Census Input Tab'!$O312="NO","Missing Data",IF('Census Input Tab'!T312=1,IF('Census Input Tab'!O312="BLANK","BLANK",""),IF(AND('Census Input Tab'!G312="",'Census Input Tab'!$O312="YES"),"",INDEX('SBMP Underwritten Census'!$S$27:$S$31,MATCH('Census Input Tab'!G312,'SBMP Underwritten Census'!$T$27:$T$31,0)))))</f>
        <v/>
      </c>
      <c r="V281" s="111">
        <f>IF('Census Input Tab'!O312&lt;&gt;"YES",0,1*'Census Input Tab'!$C312)</f>
        <v>0</v>
      </c>
      <c r="W281" s="111" t="str">
        <f t="shared" si="8"/>
        <v/>
      </c>
      <c r="X281" s="111">
        <f>IF('Census Input Tab'!O312&lt;&gt;"YES",0,1*'Census Input Tab'!J312)</f>
        <v>0</v>
      </c>
      <c r="Y281" s="111" t="str">
        <f t="shared" si="9"/>
        <v/>
      </c>
    </row>
    <row r="282" spans="1:25">
      <c r="A282" s="81" t="str">
        <f>IF('Census Input Tab'!$O313="NO","Missing Data",IF('Census Input Tab'!$T313=1,IF('Census Input Tab'!$O313="BLANK","BLANK",""),INDEX($S$3:$S$5,MATCH('Census Input Tab'!H313,$T$3:$T$5,0))))</f>
        <v/>
      </c>
      <c r="B282" s="81" t="str">
        <f>IF('Census Input Tab'!$O313="NO","Missing Data",IF('Census Input Tab'!$T313=1,IF('Census Input Tab'!$O313="BLANK","BLANK",""),IF('Census Input Tab'!I313="St Con","COBRA",IF('Census Input Tab'!I313="","",'Census Input Tab'!I313))))</f>
        <v/>
      </c>
      <c r="C282" s="81" t="str">
        <f>IF('Census Input Tab'!$O313="NO","Missing Data",IF('Census Input Tab'!$T313=1,IF('Census Input Tab'!$O313="BLANK","BLANK",""),'Census Input Tab'!B313))</f>
        <v/>
      </c>
      <c r="D282" s="81" t="str">
        <f>IF('Census Input Tab'!$O313="NO","Missing Data",IF('Census Input Tab'!$T313=1,IF('Census Input Tab'!$O313="BLANK","BLANK",""),'Census Input Tab'!A313))</f>
        <v/>
      </c>
      <c r="E282" s="85" t="str">
        <f>IF('Census Input Tab'!$O313="NO","Missing Data",IF('Census Input Tab'!$T313=1,IF('Census Input Tab'!$O313="BLANK","BLANK",""),""))</f>
        <v/>
      </c>
      <c r="F282" s="83" t="str">
        <f>IF('Census Input Tab'!$O313="NO","Missing Data",IF('Census Input Tab'!T313=1,IF('Census Input Tab'!O313="BLANK","BLANK",""),'Census Input Tab'!D313))</f>
        <v/>
      </c>
      <c r="G282" s="81" t="str">
        <f>IF('Census Input Tab'!$O313="NO","Missing Data",IF('Census Input Tab'!T313=1,IF('Census Input Tab'!O313="BLANK","BLANK",""),'Census Input Tab'!E313))</f>
        <v/>
      </c>
      <c r="H282" s="85" t="str">
        <f>IF('Census Input Tab'!$O313="NO","Missing Data",IF('Census Input Tab'!$T313=1,IF('Census Input Tab'!$O313="BLANK","BLANK",""),""))</f>
        <v/>
      </c>
      <c r="I282" s="85" t="str">
        <f>IF('Census Input Tab'!$O313="NO","Missing Data",IF('Census Input Tab'!$T313=1,IF('Census Input Tab'!$O313="BLANK","BLANK",""),""))</f>
        <v/>
      </c>
      <c r="J282" s="85" t="str">
        <f>IF('Census Input Tab'!$O313="NO","Missing Data",IF('Census Input Tab'!$T313=1,IF('Census Input Tab'!$O313="BLANK","BLANK",""),""))</f>
        <v/>
      </c>
      <c r="K282" s="114" t="str">
        <f>IF('Census Input Tab'!$O313="NO","Missing Data",IF(OR($L282="",$L282="BLANK"),IF('Census Input Tab'!O313="BLANK","BLANK",""),IFERROR(INDEX(States,MATCH($L282,Zip_Codes_asTEXT,0)),"Manually enter State")))</f>
        <v/>
      </c>
      <c r="L282" s="85" t="str">
        <f>IF('Census Input Tab'!$O313="NO","Missing Data",IF('Census Input Tab'!T313=1,IF('Census Input Tab'!O313="BLANK","BLANK",""),IF($W282="ZIP CODE NOT IN EV4","Manually enter Zip",$W282)))</f>
        <v/>
      </c>
      <c r="M282" s="85" t="str">
        <f>IF('Census Input Tab'!$O313="NO","Missing Data",IF('Census Input Tab'!T313=1,IF('Census Input Tab'!O313="BLANK","BLANK",""),IF($Y282="ZIP CODE NOT IN EV4","Manually enter Work Zip",$Y282)))</f>
        <v/>
      </c>
      <c r="N282" s="156" t="str">
        <f>IF('Census Input Tab'!$O313="NO","Missing Data",IF('Census Input Tab'!$T313=1,IF('Census Input Tab'!$O313="BLANK","BLANK",""),""))</f>
        <v/>
      </c>
      <c r="O282" s="85" t="str">
        <f>IF('Census Input Tab'!$O313="NO","Missing Data",IF('Census Input Tab'!$T313=1,IF('Census Input Tab'!$O313="BLANK","BLANK",""),""))</f>
        <v/>
      </c>
      <c r="P282" s="81" t="str">
        <f>IF('Census Input Tab'!$O313="NO","Missing Data",IF('Census Input Tab'!T313=1,IF('Census Input Tab'!O313="BLANK","BLANK",""),INDEX('SBMP Underwritten Census'!$S$19:$S$23,MATCH('Census Input Tab'!F313,'SBMP Underwritten Census'!$T$19:$T$23,0))))</f>
        <v/>
      </c>
      <c r="Q282" s="81" t="str">
        <f>IF('Census Input Tab'!$O313="NO","Missing Data",IF('Census Input Tab'!T313=1,IF('Census Input Tab'!O313="BLANK","BLANK",""),IF(AND('Census Input Tab'!G313="",'Census Input Tab'!$O313="YES"),"",INDEX('SBMP Underwritten Census'!$S$27:$S$31,MATCH('Census Input Tab'!G313,'SBMP Underwritten Census'!$T$27:$T$31,0)))))</f>
        <v/>
      </c>
      <c r="V282" s="111">
        <f>IF('Census Input Tab'!O313&lt;&gt;"YES",0,1*'Census Input Tab'!$C313)</f>
        <v>0</v>
      </c>
      <c r="W282" s="111" t="str">
        <f t="shared" si="8"/>
        <v/>
      </c>
      <c r="X282" s="111">
        <f>IF('Census Input Tab'!O313&lt;&gt;"YES",0,1*'Census Input Tab'!J313)</f>
        <v>0</v>
      </c>
      <c r="Y282" s="111" t="str">
        <f t="shared" si="9"/>
        <v/>
      </c>
    </row>
    <row r="283" spans="1:25">
      <c r="A283" s="81" t="str">
        <f>IF('Census Input Tab'!$O314="NO","Missing Data",IF('Census Input Tab'!$T314=1,IF('Census Input Tab'!$O314="BLANK","BLANK",""),INDEX($S$3:$S$5,MATCH('Census Input Tab'!H314,$T$3:$T$5,0))))</f>
        <v/>
      </c>
      <c r="B283" s="81" t="str">
        <f>IF('Census Input Tab'!$O314="NO","Missing Data",IF('Census Input Tab'!$T314=1,IF('Census Input Tab'!$O314="BLANK","BLANK",""),IF('Census Input Tab'!I314="St Con","COBRA",IF('Census Input Tab'!I314="","",'Census Input Tab'!I314))))</f>
        <v/>
      </c>
      <c r="C283" s="81" t="str">
        <f>IF('Census Input Tab'!$O314="NO","Missing Data",IF('Census Input Tab'!$T314=1,IF('Census Input Tab'!$O314="BLANK","BLANK",""),'Census Input Tab'!B314))</f>
        <v/>
      </c>
      <c r="D283" s="81" t="str">
        <f>IF('Census Input Tab'!$O314="NO","Missing Data",IF('Census Input Tab'!$T314=1,IF('Census Input Tab'!$O314="BLANK","BLANK",""),'Census Input Tab'!A314))</f>
        <v/>
      </c>
      <c r="E283" s="85" t="str">
        <f>IF('Census Input Tab'!$O314="NO","Missing Data",IF('Census Input Tab'!$T314=1,IF('Census Input Tab'!$O314="BLANK","BLANK",""),""))</f>
        <v/>
      </c>
      <c r="F283" s="83" t="str">
        <f>IF('Census Input Tab'!$O314="NO","Missing Data",IF('Census Input Tab'!T314=1,IF('Census Input Tab'!O314="BLANK","BLANK",""),'Census Input Tab'!D314))</f>
        <v/>
      </c>
      <c r="G283" s="81" t="str">
        <f>IF('Census Input Tab'!$O314="NO","Missing Data",IF('Census Input Tab'!T314=1,IF('Census Input Tab'!O314="BLANK","BLANK",""),'Census Input Tab'!E314))</f>
        <v/>
      </c>
      <c r="H283" s="85" t="str">
        <f>IF('Census Input Tab'!$O314="NO","Missing Data",IF('Census Input Tab'!$T314=1,IF('Census Input Tab'!$O314="BLANK","BLANK",""),""))</f>
        <v/>
      </c>
      <c r="I283" s="85" t="str">
        <f>IF('Census Input Tab'!$O314="NO","Missing Data",IF('Census Input Tab'!$T314=1,IF('Census Input Tab'!$O314="BLANK","BLANK",""),""))</f>
        <v/>
      </c>
      <c r="J283" s="85" t="str">
        <f>IF('Census Input Tab'!$O314="NO","Missing Data",IF('Census Input Tab'!$T314=1,IF('Census Input Tab'!$O314="BLANK","BLANK",""),""))</f>
        <v/>
      </c>
      <c r="K283" s="114" t="str">
        <f>IF('Census Input Tab'!$O314="NO","Missing Data",IF(OR($L283="",$L283="BLANK"),IF('Census Input Tab'!O314="BLANK","BLANK",""),IFERROR(INDEX(States,MATCH($L283,Zip_Codes_asTEXT,0)),"Manually enter State")))</f>
        <v/>
      </c>
      <c r="L283" s="85" t="str">
        <f>IF('Census Input Tab'!$O314="NO","Missing Data",IF('Census Input Tab'!T314=1,IF('Census Input Tab'!O314="BLANK","BLANK",""),IF($W283="ZIP CODE NOT IN EV4","Manually enter Zip",$W283)))</f>
        <v/>
      </c>
      <c r="M283" s="85" t="str">
        <f>IF('Census Input Tab'!$O314="NO","Missing Data",IF('Census Input Tab'!T314=1,IF('Census Input Tab'!O314="BLANK","BLANK",""),IF($Y283="ZIP CODE NOT IN EV4","Manually enter Work Zip",$Y283)))</f>
        <v/>
      </c>
      <c r="N283" s="156" t="str">
        <f>IF('Census Input Tab'!$O314="NO","Missing Data",IF('Census Input Tab'!$T314=1,IF('Census Input Tab'!$O314="BLANK","BLANK",""),""))</f>
        <v/>
      </c>
      <c r="O283" s="85" t="str">
        <f>IF('Census Input Tab'!$O314="NO","Missing Data",IF('Census Input Tab'!$T314=1,IF('Census Input Tab'!$O314="BLANK","BLANK",""),""))</f>
        <v/>
      </c>
      <c r="P283" s="81" t="str">
        <f>IF('Census Input Tab'!$O314="NO","Missing Data",IF('Census Input Tab'!T314=1,IF('Census Input Tab'!O314="BLANK","BLANK",""),INDEX('SBMP Underwritten Census'!$S$19:$S$23,MATCH('Census Input Tab'!F314,'SBMP Underwritten Census'!$T$19:$T$23,0))))</f>
        <v/>
      </c>
      <c r="Q283" s="81" t="str">
        <f>IF('Census Input Tab'!$O314="NO","Missing Data",IF('Census Input Tab'!T314=1,IF('Census Input Tab'!O314="BLANK","BLANK",""),IF(AND('Census Input Tab'!G314="",'Census Input Tab'!$O314="YES"),"",INDEX('SBMP Underwritten Census'!$S$27:$S$31,MATCH('Census Input Tab'!G314,'SBMP Underwritten Census'!$T$27:$T$31,0)))))</f>
        <v/>
      </c>
      <c r="V283" s="111">
        <f>IF('Census Input Tab'!O314&lt;&gt;"YES",0,1*'Census Input Tab'!$C314)</f>
        <v>0</v>
      </c>
      <c r="W283" s="111" t="str">
        <f t="shared" si="8"/>
        <v/>
      </c>
      <c r="X283" s="111">
        <f>IF('Census Input Tab'!O314&lt;&gt;"YES",0,1*'Census Input Tab'!J314)</f>
        <v>0</v>
      </c>
      <c r="Y283" s="111" t="str">
        <f t="shared" si="9"/>
        <v/>
      </c>
    </row>
    <row r="284" spans="1:25">
      <c r="A284" s="81" t="str">
        <f>IF('Census Input Tab'!$O315="NO","Missing Data",IF('Census Input Tab'!$T315=1,IF('Census Input Tab'!$O315="BLANK","BLANK",""),INDEX($S$3:$S$5,MATCH('Census Input Tab'!H315,$T$3:$T$5,0))))</f>
        <v/>
      </c>
      <c r="B284" s="81" t="str">
        <f>IF('Census Input Tab'!$O315="NO","Missing Data",IF('Census Input Tab'!$T315=1,IF('Census Input Tab'!$O315="BLANK","BLANK",""),IF('Census Input Tab'!I315="St Con","COBRA",IF('Census Input Tab'!I315="","",'Census Input Tab'!I315))))</f>
        <v/>
      </c>
      <c r="C284" s="81" t="str">
        <f>IF('Census Input Tab'!$O315="NO","Missing Data",IF('Census Input Tab'!$T315=1,IF('Census Input Tab'!$O315="BLANK","BLANK",""),'Census Input Tab'!B315))</f>
        <v/>
      </c>
      <c r="D284" s="81" t="str">
        <f>IF('Census Input Tab'!$O315="NO","Missing Data",IF('Census Input Tab'!$T315=1,IF('Census Input Tab'!$O315="BLANK","BLANK",""),'Census Input Tab'!A315))</f>
        <v/>
      </c>
      <c r="E284" s="85" t="str">
        <f>IF('Census Input Tab'!$O315="NO","Missing Data",IF('Census Input Tab'!$T315=1,IF('Census Input Tab'!$O315="BLANK","BLANK",""),""))</f>
        <v/>
      </c>
      <c r="F284" s="83" t="str">
        <f>IF('Census Input Tab'!$O315="NO","Missing Data",IF('Census Input Tab'!T315=1,IF('Census Input Tab'!O315="BLANK","BLANK",""),'Census Input Tab'!D315))</f>
        <v/>
      </c>
      <c r="G284" s="81" t="str">
        <f>IF('Census Input Tab'!$O315="NO","Missing Data",IF('Census Input Tab'!T315=1,IF('Census Input Tab'!O315="BLANK","BLANK",""),'Census Input Tab'!E315))</f>
        <v/>
      </c>
      <c r="H284" s="85" t="str">
        <f>IF('Census Input Tab'!$O315="NO","Missing Data",IF('Census Input Tab'!$T315=1,IF('Census Input Tab'!$O315="BLANK","BLANK",""),""))</f>
        <v/>
      </c>
      <c r="I284" s="85" t="str">
        <f>IF('Census Input Tab'!$O315="NO","Missing Data",IF('Census Input Tab'!$T315=1,IF('Census Input Tab'!$O315="BLANK","BLANK",""),""))</f>
        <v/>
      </c>
      <c r="J284" s="85" t="str">
        <f>IF('Census Input Tab'!$O315="NO","Missing Data",IF('Census Input Tab'!$T315=1,IF('Census Input Tab'!$O315="BLANK","BLANK",""),""))</f>
        <v/>
      </c>
      <c r="K284" s="114" t="str">
        <f>IF('Census Input Tab'!$O315="NO","Missing Data",IF(OR($L284="",$L284="BLANK"),IF('Census Input Tab'!O315="BLANK","BLANK",""),IFERROR(INDEX(States,MATCH($L284,Zip_Codes_asTEXT,0)),"Manually enter State")))</f>
        <v/>
      </c>
      <c r="L284" s="85" t="str">
        <f>IF('Census Input Tab'!$O315="NO","Missing Data",IF('Census Input Tab'!T315=1,IF('Census Input Tab'!O315="BLANK","BLANK",""),IF($W284="ZIP CODE NOT IN EV4","Manually enter Zip",$W284)))</f>
        <v/>
      </c>
      <c r="M284" s="85" t="str">
        <f>IF('Census Input Tab'!$O315="NO","Missing Data",IF('Census Input Tab'!T315=1,IF('Census Input Tab'!O315="BLANK","BLANK",""),IF($Y284="ZIP CODE NOT IN EV4","Manually enter Work Zip",$Y284)))</f>
        <v/>
      </c>
      <c r="N284" s="156" t="str">
        <f>IF('Census Input Tab'!$O315="NO","Missing Data",IF('Census Input Tab'!$T315=1,IF('Census Input Tab'!$O315="BLANK","BLANK",""),""))</f>
        <v/>
      </c>
      <c r="O284" s="85" t="str">
        <f>IF('Census Input Tab'!$O315="NO","Missing Data",IF('Census Input Tab'!$T315=1,IF('Census Input Tab'!$O315="BLANK","BLANK",""),""))</f>
        <v/>
      </c>
      <c r="P284" s="81" t="str">
        <f>IF('Census Input Tab'!$O315="NO","Missing Data",IF('Census Input Tab'!T315=1,IF('Census Input Tab'!O315="BLANK","BLANK",""),INDEX('SBMP Underwritten Census'!$S$19:$S$23,MATCH('Census Input Tab'!F315,'SBMP Underwritten Census'!$T$19:$T$23,0))))</f>
        <v/>
      </c>
      <c r="Q284" s="81" t="str">
        <f>IF('Census Input Tab'!$O315="NO","Missing Data",IF('Census Input Tab'!T315=1,IF('Census Input Tab'!O315="BLANK","BLANK",""),IF(AND('Census Input Tab'!G315="",'Census Input Tab'!$O315="YES"),"",INDEX('SBMP Underwritten Census'!$S$27:$S$31,MATCH('Census Input Tab'!G315,'SBMP Underwritten Census'!$T$27:$T$31,0)))))</f>
        <v/>
      </c>
      <c r="V284" s="111">
        <f>IF('Census Input Tab'!O315&lt;&gt;"YES",0,1*'Census Input Tab'!$C315)</f>
        <v>0</v>
      </c>
      <c r="W284" s="111" t="str">
        <f t="shared" si="8"/>
        <v/>
      </c>
      <c r="X284" s="111">
        <f>IF('Census Input Tab'!O315&lt;&gt;"YES",0,1*'Census Input Tab'!J315)</f>
        <v>0</v>
      </c>
      <c r="Y284" s="111" t="str">
        <f t="shared" si="9"/>
        <v/>
      </c>
    </row>
    <row r="285" spans="1:25">
      <c r="A285" s="81" t="str">
        <f>IF('Census Input Tab'!$O316="NO","Missing Data",IF('Census Input Tab'!$T316=1,IF('Census Input Tab'!$O316="BLANK","BLANK",""),INDEX($S$3:$S$5,MATCH('Census Input Tab'!H316,$T$3:$T$5,0))))</f>
        <v/>
      </c>
      <c r="B285" s="81" t="str">
        <f>IF('Census Input Tab'!$O316="NO","Missing Data",IF('Census Input Tab'!$T316=1,IF('Census Input Tab'!$O316="BLANK","BLANK",""),IF('Census Input Tab'!I316="St Con","COBRA",IF('Census Input Tab'!I316="","",'Census Input Tab'!I316))))</f>
        <v/>
      </c>
      <c r="C285" s="81" t="str">
        <f>IF('Census Input Tab'!$O316="NO","Missing Data",IF('Census Input Tab'!$T316=1,IF('Census Input Tab'!$O316="BLANK","BLANK",""),'Census Input Tab'!B316))</f>
        <v/>
      </c>
      <c r="D285" s="81" t="str">
        <f>IF('Census Input Tab'!$O316="NO","Missing Data",IF('Census Input Tab'!$T316=1,IF('Census Input Tab'!$O316="BLANK","BLANK",""),'Census Input Tab'!A316))</f>
        <v/>
      </c>
      <c r="E285" s="85" t="str">
        <f>IF('Census Input Tab'!$O316="NO","Missing Data",IF('Census Input Tab'!$T316=1,IF('Census Input Tab'!$O316="BLANK","BLANK",""),""))</f>
        <v/>
      </c>
      <c r="F285" s="83" t="str">
        <f>IF('Census Input Tab'!$O316="NO","Missing Data",IF('Census Input Tab'!T316=1,IF('Census Input Tab'!O316="BLANK","BLANK",""),'Census Input Tab'!D316))</f>
        <v/>
      </c>
      <c r="G285" s="81" t="str">
        <f>IF('Census Input Tab'!$O316="NO","Missing Data",IF('Census Input Tab'!T316=1,IF('Census Input Tab'!O316="BLANK","BLANK",""),'Census Input Tab'!E316))</f>
        <v/>
      </c>
      <c r="H285" s="85" t="str">
        <f>IF('Census Input Tab'!$O316="NO","Missing Data",IF('Census Input Tab'!$T316=1,IF('Census Input Tab'!$O316="BLANK","BLANK",""),""))</f>
        <v/>
      </c>
      <c r="I285" s="85" t="str">
        <f>IF('Census Input Tab'!$O316="NO","Missing Data",IF('Census Input Tab'!$T316=1,IF('Census Input Tab'!$O316="BLANK","BLANK",""),""))</f>
        <v/>
      </c>
      <c r="J285" s="85" t="str">
        <f>IF('Census Input Tab'!$O316="NO","Missing Data",IF('Census Input Tab'!$T316=1,IF('Census Input Tab'!$O316="BLANK","BLANK",""),""))</f>
        <v/>
      </c>
      <c r="K285" s="114" t="str">
        <f>IF('Census Input Tab'!$O316="NO","Missing Data",IF(OR($L285="",$L285="BLANK"),IF('Census Input Tab'!O316="BLANK","BLANK",""),IFERROR(INDEX(States,MATCH($L285,Zip_Codes_asTEXT,0)),"Manually enter State")))</f>
        <v/>
      </c>
      <c r="L285" s="85" t="str">
        <f>IF('Census Input Tab'!$O316="NO","Missing Data",IF('Census Input Tab'!T316=1,IF('Census Input Tab'!O316="BLANK","BLANK",""),IF($W285="ZIP CODE NOT IN EV4","Manually enter Zip",$W285)))</f>
        <v/>
      </c>
      <c r="M285" s="85" t="str">
        <f>IF('Census Input Tab'!$O316="NO","Missing Data",IF('Census Input Tab'!T316=1,IF('Census Input Tab'!O316="BLANK","BLANK",""),IF($Y285="ZIP CODE NOT IN EV4","Manually enter Work Zip",$Y285)))</f>
        <v/>
      </c>
      <c r="N285" s="156" t="str">
        <f>IF('Census Input Tab'!$O316="NO","Missing Data",IF('Census Input Tab'!$T316=1,IF('Census Input Tab'!$O316="BLANK","BLANK",""),""))</f>
        <v/>
      </c>
      <c r="O285" s="85" t="str">
        <f>IF('Census Input Tab'!$O316="NO","Missing Data",IF('Census Input Tab'!$T316=1,IF('Census Input Tab'!$O316="BLANK","BLANK",""),""))</f>
        <v/>
      </c>
      <c r="P285" s="81" t="str">
        <f>IF('Census Input Tab'!$O316="NO","Missing Data",IF('Census Input Tab'!T316=1,IF('Census Input Tab'!O316="BLANK","BLANK",""),INDEX('SBMP Underwritten Census'!$S$19:$S$23,MATCH('Census Input Tab'!F316,'SBMP Underwritten Census'!$T$19:$T$23,0))))</f>
        <v/>
      </c>
      <c r="Q285" s="81" t="str">
        <f>IF('Census Input Tab'!$O316="NO","Missing Data",IF('Census Input Tab'!T316=1,IF('Census Input Tab'!O316="BLANK","BLANK",""),IF(AND('Census Input Tab'!G316="",'Census Input Tab'!$O316="YES"),"",INDEX('SBMP Underwritten Census'!$S$27:$S$31,MATCH('Census Input Tab'!G316,'SBMP Underwritten Census'!$T$27:$T$31,0)))))</f>
        <v/>
      </c>
      <c r="V285" s="111">
        <f>IF('Census Input Tab'!O316&lt;&gt;"YES",0,1*'Census Input Tab'!$C316)</f>
        <v>0</v>
      </c>
      <c r="W285" s="111" t="str">
        <f t="shared" si="8"/>
        <v/>
      </c>
      <c r="X285" s="111">
        <f>IF('Census Input Tab'!O316&lt;&gt;"YES",0,1*'Census Input Tab'!J316)</f>
        <v>0</v>
      </c>
      <c r="Y285" s="111" t="str">
        <f t="shared" si="9"/>
        <v/>
      </c>
    </row>
    <row r="286" spans="1:25">
      <c r="A286" s="81" t="str">
        <f>IF('Census Input Tab'!$O317="NO","Missing Data",IF('Census Input Tab'!$T317=1,IF('Census Input Tab'!$O317="BLANK","BLANK",""),INDEX($S$3:$S$5,MATCH('Census Input Tab'!H317,$T$3:$T$5,0))))</f>
        <v/>
      </c>
      <c r="B286" s="81" t="str">
        <f>IF('Census Input Tab'!$O317="NO","Missing Data",IF('Census Input Tab'!$T317=1,IF('Census Input Tab'!$O317="BLANK","BLANK",""),IF('Census Input Tab'!I317="St Con","COBRA",IF('Census Input Tab'!I317="","",'Census Input Tab'!I317))))</f>
        <v/>
      </c>
      <c r="C286" s="81" t="str">
        <f>IF('Census Input Tab'!$O317="NO","Missing Data",IF('Census Input Tab'!$T317=1,IF('Census Input Tab'!$O317="BLANK","BLANK",""),'Census Input Tab'!B317))</f>
        <v/>
      </c>
      <c r="D286" s="81" t="str">
        <f>IF('Census Input Tab'!$O317="NO","Missing Data",IF('Census Input Tab'!$T317=1,IF('Census Input Tab'!$O317="BLANK","BLANK",""),'Census Input Tab'!A317))</f>
        <v/>
      </c>
      <c r="E286" s="85" t="str">
        <f>IF('Census Input Tab'!$O317="NO","Missing Data",IF('Census Input Tab'!$T317=1,IF('Census Input Tab'!$O317="BLANK","BLANK",""),""))</f>
        <v/>
      </c>
      <c r="F286" s="83" t="str">
        <f>IF('Census Input Tab'!$O317="NO","Missing Data",IF('Census Input Tab'!T317=1,IF('Census Input Tab'!O317="BLANK","BLANK",""),'Census Input Tab'!D317))</f>
        <v/>
      </c>
      <c r="G286" s="81" t="str">
        <f>IF('Census Input Tab'!$O317="NO","Missing Data",IF('Census Input Tab'!T317=1,IF('Census Input Tab'!O317="BLANK","BLANK",""),'Census Input Tab'!E317))</f>
        <v/>
      </c>
      <c r="H286" s="85" t="str">
        <f>IF('Census Input Tab'!$O317="NO","Missing Data",IF('Census Input Tab'!$T317=1,IF('Census Input Tab'!$O317="BLANK","BLANK",""),""))</f>
        <v/>
      </c>
      <c r="I286" s="85" t="str">
        <f>IF('Census Input Tab'!$O317="NO","Missing Data",IF('Census Input Tab'!$T317=1,IF('Census Input Tab'!$O317="BLANK","BLANK",""),""))</f>
        <v/>
      </c>
      <c r="J286" s="85" t="str">
        <f>IF('Census Input Tab'!$O317="NO","Missing Data",IF('Census Input Tab'!$T317=1,IF('Census Input Tab'!$O317="BLANK","BLANK",""),""))</f>
        <v/>
      </c>
      <c r="K286" s="114" t="str">
        <f>IF('Census Input Tab'!$O317="NO","Missing Data",IF(OR($L286="",$L286="BLANK"),IF('Census Input Tab'!O317="BLANK","BLANK",""),IFERROR(INDEX(States,MATCH($L286,Zip_Codes_asTEXT,0)),"Manually enter State")))</f>
        <v/>
      </c>
      <c r="L286" s="85" t="str">
        <f>IF('Census Input Tab'!$O317="NO","Missing Data",IF('Census Input Tab'!T317=1,IF('Census Input Tab'!O317="BLANK","BLANK",""),IF($W286="ZIP CODE NOT IN EV4","Manually enter Zip",$W286)))</f>
        <v/>
      </c>
      <c r="M286" s="85" t="str">
        <f>IF('Census Input Tab'!$O317="NO","Missing Data",IF('Census Input Tab'!T317=1,IF('Census Input Tab'!O317="BLANK","BLANK",""),IF($Y286="ZIP CODE NOT IN EV4","Manually enter Work Zip",$Y286)))</f>
        <v/>
      </c>
      <c r="N286" s="156" t="str">
        <f>IF('Census Input Tab'!$O317="NO","Missing Data",IF('Census Input Tab'!$T317=1,IF('Census Input Tab'!$O317="BLANK","BLANK",""),""))</f>
        <v/>
      </c>
      <c r="O286" s="85" t="str">
        <f>IF('Census Input Tab'!$O317="NO","Missing Data",IF('Census Input Tab'!$T317=1,IF('Census Input Tab'!$O317="BLANK","BLANK",""),""))</f>
        <v/>
      </c>
      <c r="P286" s="81" t="str">
        <f>IF('Census Input Tab'!$O317="NO","Missing Data",IF('Census Input Tab'!T317=1,IF('Census Input Tab'!O317="BLANK","BLANK",""),INDEX('SBMP Underwritten Census'!$S$19:$S$23,MATCH('Census Input Tab'!F317,'SBMP Underwritten Census'!$T$19:$T$23,0))))</f>
        <v/>
      </c>
      <c r="Q286" s="81" t="str">
        <f>IF('Census Input Tab'!$O317="NO","Missing Data",IF('Census Input Tab'!T317=1,IF('Census Input Tab'!O317="BLANK","BLANK",""),IF(AND('Census Input Tab'!G317="",'Census Input Tab'!$O317="YES"),"",INDEX('SBMP Underwritten Census'!$S$27:$S$31,MATCH('Census Input Tab'!G317,'SBMP Underwritten Census'!$T$27:$T$31,0)))))</f>
        <v/>
      </c>
      <c r="V286" s="111">
        <f>IF('Census Input Tab'!O317&lt;&gt;"YES",0,1*'Census Input Tab'!$C317)</f>
        <v>0</v>
      </c>
      <c r="W286" s="111" t="str">
        <f t="shared" si="8"/>
        <v/>
      </c>
      <c r="X286" s="111">
        <f>IF('Census Input Tab'!O317&lt;&gt;"YES",0,1*'Census Input Tab'!J317)</f>
        <v>0</v>
      </c>
      <c r="Y286" s="111" t="str">
        <f t="shared" si="9"/>
        <v/>
      </c>
    </row>
    <row r="287" spans="1:25">
      <c r="A287" s="81" t="str">
        <f>IF('Census Input Tab'!$O318="NO","Missing Data",IF('Census Input Tab'!$T318=1,IF('Census Input Tab'!$O318="BLANK","BLANK",""),INDEX($S$3:$S$5,MATCH('Census Input Tab'!H318,$T$3:$T$5,0))))</f>
        <v/>
      </c>
      <c r="B287" s="81" t="str">
        <f>IF('Census Input Tab'!$O318="NO","Missing Data",IF('Census Input Tab'!$T318=1,IF('Census Input Tab'!$O318="BLANK","BLANK",""),IF('Census Input Tab'!I318="St Con","COBRA",IF('Census Input Tab'!I318="","",'Census Input Tab'!I318))))</f>
        <v/>
      </c>
      <c r="C287" s="81" t="str">
        <f>IF('Census Input Tab'!$O318="NO","Missing Data",IF('Census Input Tab'!$T318=1,IF('Census Input Tab'!$O318="BLANK","BLANK",""),'Census Input Tab'!B318))</f>
        <v/>
      </c>
      <c r="D287" s="81" t="str">
        <f>IF('Census Input Tab'!$O318="NO","Missing Data",IF('Census Input Tab'!$T318=1,IF('Census Input Tab'!$O318="BLANK","BLANK",""),'Census Input Tab'!A318))</f>
        <v/>
      </c>
      <c r="E287" s="85" t="str">
        <f>IF('Census Input Tab'!$O318="NO","Missing Data",IF('Census Input Tab'!$T318=1,IF('Census Input Tab'!$O318="BLANK","BLANK",""),""))</f>
        <v/>
      </c>
      <c r="F287" s="83" t="str">
        <f>IF('Census Input Tab'!$O318="NO","Missing Data",IF('Census Input Tab'!T318=1,IF('Census Input Tab'!O318="BLANK","BLANK",""),'Census Input Tab'!D318))</f>
        <v/>
      </c>
      <c r="G287" s="81" t="str">
        <f>IF('Census Input Tab'!$O318="NO","Missing Data",IF('Census Input Tab'!T318=1,IF('Census Input Tab'!O318="BLANK","BLANK",""),'Census Input Tab'!E318))</f>
        <v/>
      </c>
      <c r="H287" s="85" t="str">
        <f>IF('Census Input Tab'!$O318="NO","Missing Data",IF('Census Input Tab'!$T318=1,IF('Census Input Tab'!$O318="BLANK","BLANK",""),""))</f>
        <v/>
      </c>
      <c r="I287" s="85" t="str">
        <f>IF('Census Input Tab'!$O318="NO","Missing Data",IF('Census Input Tab'!$T318=1,IF('Census Input Tab'!$O318="BLANK","BLANK",""),""))</f>
        <v/>
      </c>
      <c r="J287" s="85" t="str">
        <f>IF('Census Input Tab'!$O318="NO","Missing Data",IF('Census Input Tab'!$T318=1,IF('Census Input Tab'!$O318="BLANK","BLANK",""),""))</f>
        <v/>
      </c>
      <c r="K287" s="114" t="str">
        <f>IF('Census Input Tab'!$O318="NO","Missing Data",IF(OR($L287="",$L287="BLANK"),IF('Census Input Tab'!O318="BLANK","BLANK",""),IFERROR(INDEX(States,MATCH($L287,Zip_Codes_asTEXT,0)),"Manually enter State")))</f>
        <v/>
      </c>
      <c r="L287" s="85" t="str">
        <f>IF('Census Input Tab'!$O318="NO","Missing Data",IF('Census Input Tab'!T318=1,IF('Census Input Tab'!O318="BLANK","BLANK",""),IF($W287="ZIP CODE NOT IN EV4","Manually enter Zip",$W287)))</f>
        <v/>
      </c>
      <c r="M287" s="85" t="str">
        <f>IF('Census Input Tab'!$O318="NO","Missing Data",IF('Census Input Tab'!T318=1,IF('Census Input Tab'!O318="BLANK","BLANK",""),IF($Y287="ZIP CODE NOT IN EV4","Manually enter Work Zip",$Y287)))</f>
        <v/>
      </c>
      <c r="N287" s="156" t="str">
        <f>IF('Census Input Tab'!$O318="NO","Missing Data",IF('Census Input Tab'!$T318=1,IF('Census Input Tab'!$O318="BLANK","BLANK",""),""))</f>
        <v/>
      </c>
      <c r="O287" s="85" t="str">
        <f>IF('Census Input Tab'!$O318="NO","Missing Data",IF('Census Input Tab'!$T318=1,IF('Census Input Tab'!$O318="BLANK","BLANK",""),""))</f>
        <v/>
      </c>
      <c r="P287" s="81" t="str">
        <f>IF('Census Input Tab'!$O318="NO","Missing Data",IF('Census Input Tab'!T318=1,IF('Census Input Tab'!O318="BLANK","BLANK",""),INDEX('SBMP Underwritten Census'!$S$19:$S$23,MATCH('Census Input Tab'!F318,'SBMP Underwritten Census'!$T$19:$T$23,0))))</f>
        <v/>
      </c>
      <c r="Q287" s="81" t="str">
        <f>IF('Census Input Tab'!$O318="NO","Missing Data",IF('Census Input Tab'!T318=1,IF('Census Input Tab'!O318="BLANK","BLANK",""),IF(AND('Census Input Tab'!G318="",'Census Input Tab'!$O318="YES"),"",INDEX('SBMP Underwritten Census'!$S$27:$S$31,MATCH('Census Input Tab'!G318,'SBMP Underwritten Census'!$T$27:$T$31,0)))))</f>
        <v/>
      </c>
      <c r="V287" s="111">
        <f>IF('Census Input Tab'!O318&lt;&gt;"YES",0,1*'Census Input Tab'!$C318)</f>
        <v>0</v>
      </c>
      <c r="W287" s="111" t="str">
        <f t="shared" si="8"/>
        <v/>
      </c>
      <c r="X287" s="111">
        <f>IF('Census Input Tab'!O318&lt;&gt;"YES",0,1*'Census Input Tab'!J318)</f>
        <v>0</v>
      </c>
      <c r="Y287" s="111" t="str">
        <f t="shared" si="9"/>
        <v/>
      </c>
    </row>
    <row r="288" spans="1:25">
      <c r="A288" s="81" t="str">
        <f>IF('Census Input Tab'!$O319="NO","Missing Data",IF('Census Input Tab'!$T319=1,IF('Census Input Tab'!$O319="BLANK","BLANK",""),INDEX($S$3:$S$5,MATCH('Census Input Tab'!H319,$T$3:$T$5,0))))</f>
        <v/>
      </c>
      <c r="B288" s="81" t="str">
        <f>IF('Census Input Tab'!$O319="NO","Missing Data",IF('Census Input Tab'!$T319=1,IF('Census Input Tab'!$O319="BLANK","BLANK",""),IF('Census Input Tab'!I319="St Con","COBRA",IF('Census Input Tab'!I319="","",'Census Input Tab'!I319))))</f>
        <v/>
      </c>
      <c r="C288" s="81" t="str">
        <f>IF('Census Input Tab'!$O319="NO","Missing Data",IF('Census Input Tab'!$T319=1,IF('Census Input Tab'!$O319="BLANK","BLANK",""),'Census Input Tab'!B319))</f>
        <v/>
      </c>
      <c r="D288" s="81" t="str">
        <f>IF('Census Input Tab'!$O319="NO","Missing Data",IF('Census Input Tab'!$T319=1,IF('Census Input Tab'!$O319="BLANK","BLANK",""),'Census Input Tab'!A319))</f>
        <v/>
      </c>
      <c r="E288" s="85" t="str">
        <f>IF('Census Input Tab'!$O319="NO","Missing Data",IF('Census Input Tab'!$T319=1,IF('Census Input Tab'!$O319="BLANK","BLANK",""),""))</f>
        <v/>
      </c>
      <c r="F288" s="83" t="str">
        <f>IF('Census Input Tab'!$O319="NO","Missing Data",IF('Census Input Tab'!T319=1,IF('Census Input Tab'!O319="BLANK","BLANK",""),'Census Input Tab'!D319))</f>
        <v/>
      </c>
      <c r="G288" s="81" t="str">
        <f>IF('Census Input Tab'!$O319="NO","Missing Data",IF('Census Input Tab'!T319=1,IF('Census Input Tab'!O319="BLANK","BLANK",""),'Census Input Tab'!E319))</f>
        <v/>
      </c>
      <c r="H288" s="85" t="str">
        <f>IF('Census Input Tab'!$O319="NO","Missing Data",IF('Census Input Tab'!$T319=1,IF('Census Input Tab'!$O319="BLANK","BLANK",""),""))</f>
        <v/>
      </c>
      <c r="I288" s="85" t="str">
        <f>IF('Census Input Tab'!$O319="NO","Missing Data",IF('Census Input Tab'!$T319=1,IF('Census Input Tab'!$O319="BLANK","BLANK",""),""))</f>
        <v/>
      </c>
      <c r="J288" s="85" t="str">
        <f>IF('Census Input Tab'!$O319="NO","Missing Data",IF('Census Input Tab'!$T319=1,IF('Census Input Tab'!$O319="BLANK","BLANK",""),""))</f>
        <v/>
      </c>
      <c r="K288" s="114" t="str">
        <f>IF('Census Input Tab'!$O319="NO","Missing Data",IF(OR($L288="",$L288="BLANK"),IF('Census Input Tab'!O319="BLANK","BLANK",""),IFERROR(INDEX(States,MATCH($L288,Zip_Codes_asTEXT,0)),"Manually enter State")))</f>
        <v/>
      </c>
      <c r="L288" s="85" t="str">
        <f>IF('Census Input Tab'!$O319="NO","Missing Data",IF('Census Input Tab'!T319=1,IF('Census Input Tab'!O319="BLANK","BLANK",""),IF($W288="ZIP CODE NOT IN EV4","Manually enter Zip",$W288)))</f>
        <v/>
      </c>
      <c r="M288" s="85" t="str">
        <f>IF('Census Input Tab'!$O319="NO","Missing Data",IF('Census Input Tab'!T319=1,IF('Census Input Tab'!O319="BLANK","BLANK",""),IF($Y288="ZIP CODE NOT IN EV4","Manually enter Work Zip",$Y288)))</f>
        <v/>
      </c>
      <c r="N288" s="156" t="str">
        <f>IF('Census Input Tab'!$O319="NO","Missing Data",IF('Census Input Tab'!$T319=1,IF('Census Input Tab'!$O319="BLANK","BLANK",""),""))</f>
        <v/>
      </c>
      <c r="O288" s="85" t="str">
        <f>IF('Census Input Tab'!$O319="NO","Missing Data",IF('Census Input Tab'!$T319=1,IF('Census Input Tab'!$O319="BLANK","BLANK",""),""))</f>
        <v/>
      </c>
      <c r="P288" s="81" t="str">
        <f>IF('Census Input Tab'!$O319="NO","Missing Data",IF('Census Input Tab'!T319=1,IF('Census Input Tab'!O319="BLANK","BLANK",""),INDEX('SBMP Underwritten Census'!$S$19:$S$23,MATCH('Census Input Tab'!F319,'SBMP Underwritten Census'!$T$19:$T$23,0))))</f>
        <v/>
      </c>
      <c r="Q288" s="81" t="str">
        <f>IF('Census Input Tab'!$O319="NO","Missing Data",IF('Census Input Tab'!T319=1,IF('Census Input Tab'!O319="BLANK","BLANK",""),IF(AND('Census Input Tab'!G319="",'Census Input Tab'!$O319="YES"),"",INDEX('SBMP Underwritten Census'!$S$27:$S$31,MATCH('Census Input Tab'!G319,'SBMP Underwritten Census'!$T$27:$T$31,0)))))</f>
        <v/>
      </c>
      <c r="V288" s="111">
        <f>IF('Census Input Tab'!O319&lt;&gt;"YES",0,1*'Census Input Tab'!$C319)</f>
        <v>0</v>
      </c>
      <c r="W288" s="111" t="str">
        <f t="shared" si="8"/>
        <v/>
      </c>
      <c r="X288" s="111">
        <f>IF('Census Input Tab'!O319&lt;&gt;"YES",0,1*'Census Input Tab'!J319)</f>
        <v>0</v>
      </c>
      <c r="Y288" s="111" t="str">
        <f t="shared" si="9"/>
        <v/>
      </c>
    </row>
    <row r="289" spans="1:25">
      <c r="A289" s="81" t="str">
        <f>IF('Census Input Tab'!$O320="NO","Missing Data",IF('Census Input Tab'!$T320=1,IF('Census Input Tab'!$O320="BLANK","BLANK",""),INDEX($S$3:$S$5,MATCH('Census Input Tab'!H320,$T$3:$T$5,0))))</f>
        <v/>
      </c>
      <c r="B289" s="81" t="str">
        <f>IF('Census Input Tab'!$O320="NO","Missing Data",IF('Census Input Tab'!$T320=1,IF('Census Input Tab'!$O320="BLANK","BLANK",""),IF('Census Input Tab'!I320="St Con","COBRA",IF('Census Input Tab'!I320="","",'Census Input Tab'!I320))))</f>
        <v/>
      </c>
      <c r="C289" s="81" t="str">
        <f>IF('Census Input Tab'!$O320="NO","Missing Data",IF('Census Input Tab'!$T320=1,IF('Census Input Tab'!$O320="BLANK","BLANK",""),'Census Input Tab'!B320))</f>
        <v/>
      </c>
      <c r="D289" s="81" t="str">
        <f>IF('Census Input Tab'!$O320="NO","Missing Data",IF('Census Input Tab'!$T320=1,IF('Census Input Tab'!$O320="BLANK","BLANK",""),'Census Input Tab'!A320))</f>
        <v/>
      </c>
      <c r="E289" s="85" t="str">
        <f>IF('Census Input Tab'!$O320="NO","Missing Data",IF('Census Input Tab'!$T320=1,IF('Census Input Tab'!$O320="BLANK","BLANK",""),""))</f>
        <v/>
      </c>
      <c r="F289" s="83" t="str">
        <f>IF('Census Input Tab'!$O320="NO","Missing Data",IF('Census Input Tab'!T320=1,IF('Census Input Tab'!O320="BLANK","BLANK",""),'Census Input Tab'!D320))</f>
        <v/>
      </c>
      <c r="G289" s="81" t="str">
        <f>IF('Census Input Tab'!$O320="NO","Missing Data",IF('Census Input Tab'!T320=1,IF('Census Input Tab'!O320="BLANK","BLANK",""),'Census Input Tab'!E320))</f>
        <v/>
      </c>
      <c r="H289" s="85" t="str">
        <f>IF('Census Input Tab'!$O320="NO","Missing Data",IF('Census Input Tab'!$T320=1,IF('Census Input Tab'!$O320="BLANK","BLANK",""),""))</f>
        <v/>
      </c>
      <c r="I289" s="85" t="str">
        <f>IF('Census Input Tab'!$O320="NO","Missing Data",IF('Census Input Tab'!$T320=1,IF('Census Input Tab'!$O320="BLANK","BLANK",""),""))</f>
        <v/>
      </c>
      <c r="J289" s="85" t="str">
        <f>IF('Census Input Tab'!$O320="NO","Missing Data",IF('Census Input Tab'!$T320=1,IF('Census Input Tab'!$O320="BLANK","BLANK",""),""))</f>
        <v/>
      </c>
      <c r="K289" s="114" t="str">
        <f>IF('Census Input Tab'!$O320="NO","Missing Data",IF(OR($L289="",$L289="BLANK"),IF('Census Input Tab'!O320="BLANK","BLANK",""),IFERROR(INDEX(States,MATCH($L289,Zip_Codes_asTEXT,0)),"Manually enter State")))</f>
        <v/>
      </c>
      <c r="L289" s="85" t="str">
        <f>IF('Census Input Tab'!$O320="NO","Missing Data",IF('Census Input Tab'!T320=1,IF('Census Input Tab'!O320="BLANK","BLANK",""),IF($W289="ZIP CODE NOT IN EV4","Manually enter Zip",$W289)))</f>
        <v/>
      </c>
      <c r="M289" s="85" t="str">
        <f>IF('Census Input Tab'!$O320="NO","Missing Data",IF('Census Input Tab'!T320=1,IF('Census Input Tab'!O320="BLANK","BLANK",""),IF($Y289="ZIP CODE NOT IN EV4","Manually enter Work Zip",$Y289)))</f>
        <v/>
      </c>
      <c r="N289" s="156" t="str">
        <f>IF('Census Input Tab'!$O320="NO","Missing Data",IF('Census Input Tab'!$T320=1,IF('Census Input Tab'!$O320="BLANK","BLANK",""),""))</f>
        <v/>
      </c>
      <c r="O289" s="85" t="str">
        <f>IF('Census Input Tab'!$O320="NO","Missing Data",IF('Census Input Tab'!$T320=1,IF('Census Input Tab'!$O320="BLANK","BLANK",""),""))</f>
        <v/>
      </c>
      <c r="P289" s="81" t="str">
        <f>IF('Census Input Tab'!$O320="NO","Missing Data",IF('Census Input Tab'!T320=1,IF('Census Input Tab'!O320="BLANK","BLANK",""),INDEX('SBMP Underwritten Census'!$S$19:$S$23,MATCH('Census Input Tab'!F320,'SBMP Underwritten Census'!$T$19:$T$23,0))))</f>
        <v/>
      </c>
      <c r="Q289" s="81" t="str">
        <f>IF('Census Input Tab'!$O320="NO","Missing Data",IF('Census Input Tab'!T320=1,IF('Census Input Tab'!O320="BLANK","BLANK",""),IF(AND('Census Input Tab'!G320="",'Census Input Tab'!$O320="YES"),"",INDEX('SBMP Underwritten Census'!$S$27:$S$31,MATCH('Census Input Tab'!G320,'SBMP Underwritten Census'!$T$27:$T$31,0)))))</f>
        <v/>
      </c>
      <c r="V289" s="111">
        <f>IF('Census Input Tab'!O320&lt;&gt;"YES",0,1*'Census Input Tab'!$C320)</f>
        <v>0</v>
      </c>
      <c r="W289" s="111" t="str">
        <f t="shared" si="8"/>
        <v/>
      </c>
      <c r="X289" s="111">
        <f>IF('Census Input Tab'!O320&lt;&gt;"YES",0,1*'Census Input Tab'!J320)</f>
        <v>0</v>
      </c>
      <c r="Y289" s="111" t="str">
        <f t="shared" si="9"/>
        <v/>
      </c>
    </row>
    <row r="290" spans="1:25">
      <c r="A290" s="81" t="str">
        <f>IF('Census Input Tab'!$O321="NO","Missing Data",IF('Census Input Tab'!$T321=1,IF('Census Input Tab'!$O321="BLANK","BLANK",""),INDEX($S$3:$S$5,MATCH('Census Input Tab'!H321,$T$3:$T$5,0))))</f>
        <v/>
      </c>
      <c r="B290" s="81" t="str">
        <f>IF('Census Input Tab'!$O321="NO","Missing Data",IF('Census Input Tab'!$T321=1,IF('Census Input Tab'!$O321="BLANK","BLANK",""),IF('Census Input Tab'!I321="St Con","COBRA",IF('Census Input Tab'!I321="","",'Census Input Tab'!I321))))</f>
        <v/>
      </c>
      <c r="C290" s="81" t="str">
        <f>IF('Census Input Tab'!$O321="NO","Missing Data",IF('Census Input Tab'!$T321=1,IF('Census Input Tab'!$O321="BLANK","BLANK",""),'Census Input Tab'!B321))</f>
        <v/>
      </c>
      <c r="D290" s="81" t="str">
        <f>IF('Census Input Tab'!$O321="NO","Missing Data",IF('Census Input Tab'!$T321=1,IF('Census Input Tab'!$O321="BLANK","BLANK",""),'Census Input Tab'!A321))</f>
        <v/>
      </c>
      <c r="E290" s="85" t="str">
        <f>IF('Census Input Tab'!$O321="NO","Missing Data",IF('Census Input Tab'!$T321=1,IF('Census Input Tab'!$O321="BLANK","BLANK",""),""))</f>
        <v/>
      </c>
      <c r="F290" s="83" t="str">
        <f>IF('Census Input Tab'!$O321="NO","Missing Data",IF('Census Input Tab'!T321=1,IF('Census Input Tab'!O321="BLANK","BLANK",""),'Census Input Tab'!D321))</f>
        <v/>
      </c>
      <c r="G290" s="81" t="str">
        <f>IF('Census Input Tab'!$O321="NO","Missing Data",IF('Census Input Tab'!T321=1,IF('Census Input Tab'!O321="BLANK","BLANK",""),'Census Input Tab'!E321))</f>
        <v/>
      </c>
      <c r="H290" s="85" t="str">
        <f>IF('Census Input Tab'!$O321="NO","Missing Data",IF('Census Input Tab'!$T321=1,IF('Census Input Tab'!$O321="BLANK","BLANK",""),""))</f>
        <v/>
      </c>
      <c r="I290" s="85" t="str">
        <f>IF('Census Input Tab'!$O321="NO","Missing Data",IF('Census Input Tab'!$T321=1,IF('Census Input Tab'!$O321="BLANK","BLANK",""),""))</f>
        <v/>
      </c>
      <c r="J290" s="85" t="str">
        <f>IF('Census Input Tab'!$O321="NO","Missing Data",IF('Census Input Tab'!$T321=1,IF('Census Input Tab'!$O321="BLANK","BLANK",""),""))</f>
        <v/>
      </c>
      <c r="K290" s="114" t="str">
        <f>IF('Census Input Tab'!$O321="NO","Missing Data",IF(OR($L290="",$L290="BLANK"),IF('Census Input Tab'!O321="BLANK","BLANK",""),IFERROR(INDEX(States,MATCH($L290,Zip_Codes_asTEXT,0)),"Manually enter State")))</f>
        <v/>
      </c>
      <c r="L290" s="85" t="str">
        <f>IF('Census Input Tab'!$O321="NO","Missing Data",IF('Census Input Tab'!T321=1,IF('Census Input Tab'!O321="BLANK","BLANK",""),IF($W290="ZIP CODE NOT IN EV4","Manually enter Zip",$W290)))</f>
        <v/>
      </c>
      <c r="M290" s="85" t="str">
        <f>IF('Census Input Tab'!$O321="NO","Missing Data",IF('Census Input Tab'!T321=1,IF('Census Input Tab'!O321="BLANK","BLANK",""),IF($Y290="ZIP CODE NOT IN EV4","Manually enter Work Zip",$Y290)))</f>
        <v/>
      </c>
      <c r="N290" s="156" t="str">
        <f>IF('Census Input Tab'!$O321="NO","Missing Data",IF('Census Input Tab'!$T321=1,IF('Census Input Tab'!$O321="BLANK","BLANK",""),""))</f>
        <v/>
      </c>
      <c r="O290" s="85" t="str">
        <f>IF('Census Input Tab'!$O321="NO","Missing Data",IF('Census Input Tab'!$T321=1,IF('Census Input Tab'!$O321="BLANK","BLANK",""),""))</f>
        <v/>
      </c>
      <c r="P290" s="81" t="str">
        <f>IF('Census Input Tab'!$O321="NO","Missing Data",IF('Census Input Tab'!T321=1,IF('Census Input Tab'!O321="BLANK","BLANK",""),INDEX('SBMP Underwritten Census'!$S$19:$S$23,MATCH('Census Input Tab'!F321,'SBMP Underwritten Census'!$T$19:$T$23,0))))</f>
        <v/>
      </c>
      <c r="Q290" s="81" t="str">
        <f>IF('Census Input Tab'!$O321="NO","Missing Data",IF('Census Input Tab'!T321=1,IF('Census Input Tab'!O321="BLANK","BLANK",""),IF(AND('Census Input Tab'!G321="",'Census Input Tab'!$O321="YES"),"",INDEX('SBMP Underwritten Census'!$S$27:$S$31,MATCH('Census Input Tab'!G321,'SBMP Underwritten Census'!$T$27:$T$31,0)))))</f>
        <v/>
      </c>
      <c r="V290" s="111">
        <f>IF('Census Input Tab'!O321&lt;&gt;"YES",0,1*'Census Input Tab'!$C321)</f>
        <v>0</v>
      </c>
      <c r="W290" s="111" t="str">
        <f t="shared" si="8"/>
        <v/>
      </c>
      <c r="X290" s="111">
        <f>IF('Census Input Tab'!O321&lt;&gt;"YES",0,1*'Census Input Tab'!J321)</f>
        <v>0</v>
      </c>
      <c r="Y290" s="111" t="str">
        <f t="shared" si="9"/>
        <v/>
      </c>
    </row>
    <row r="291" spans="1:25">
      <c r="A291" s="81" t="str">
        <f>IF('Census Input Tab'!$O322="NO","Missing Data",IF('Census Input Tab'!$T322=1,IF('Census Input Tab'!$O322="BLANK","BLANK",""),INDEX($S$3:$S$5,MATCH('Census Input Tab'!H322,$T$3:$T$5,0))))</f>
        <v/>
      </c>
      <c r="B291" s="81" t="str">
        <f>IF('Census Input Tab'!$O322="NO","Missing Data",IF('Census Input Tab'!$T322=1,IF('Census Input Tab'!$O322="BLANK","BLANK",""),IF('Census Input Tab'!I322="St Con","COBRA",IF('Census Input Tab'!I322="","",'Census Input Tab'!I322))))</f>
        <v/>
      </c>
      <c r="C291" s="81" t="str">
        <f>IF('Census Input Tab'!$O322="NO","Missing Data",IF('Census Input Tab'!$T322=1,IF('Census Input Tab'!$O322="BLANK","BLANK",""),'Census Input Tab'!B322))</f>
        <v/>
      </c>
      <c r="D291" s="81" t="str">
        <f>IF('Census Input Tab'!$O322="NO","Missing Data",IF('Census Input Tab'!$T322=1,IF('Census Input Tab'!$O322="BLANK","BLANK",""),'Census Input Tab'!A322))</f>
        <v/>
      </c>
      <c r="E291" s="85" t="str">
        <f>IF('Census Input Tab'!$O322="NO","Missing Data",IF('Census Input Tab'!$T322=1,IF('Census Input Tab'!$O322="BLANK","BLANK",""),""))</f>
        <v/>
      </c>
      <c r="F291" s="83" t="str">
        <f>IF('Census Input Tab'!$O322="NO","Missing Data",IF('Census Input Tab'!T322=1,IF('Census Input Tab'!O322="BLANK","BLANK",""),'Census Input Tab'!D322))</f>
        <v/>
      </c>
      <c r="G291" s="81" t="str">
        <f>IF('Census Input Tab'!$O322="NO","Missing Data",IF('Census Input Tab'!T322=1,IF('Census Input Tab'!O322="BLANK","BLANK",""),'Census Input Tab'!E322))</f>
        <v/>
      </c>
      <c r="H291" s="85" t="str">
        <f>IF('Census Input Tab'!$O322="NO","Missing Data",IF('Census Input Tab'!$T322=1,IF('Census Input Tab'!$O322="BLANK","BLANK",""),""))</f>
        <v/>
      </c>
      <c r="I291" s="85" t="str">
        <f>IF('Census Input Tab'!$O322="NO","Missing Data",IF('Census Input Tab'!$T322=1,IF('Census Input Tab'!$O322="BLANK","BLANK",""),""))</f>
        <v/>
      </c>
      <c r="J291" s="85" t="str">
        <f>IF('Census Input Tab'!$O322="NO","Missing Data",IF('Census Input Tab'!$T322=1,IF('Census Input Tab'!$O322="BLANK","BLANK",""),""))</f>
        <v/>
      </c>
      <c r="K291" s="114" t="str">
        <f>IF('Census Input Tab'!$O322="NO","Missing Data",IF(OR($L291="",$L291="BLANK"),IF('Census Input Tab'!O322="BLANK","BLANK",""),IFERROR(INDEX(States,MATCH($L291,Zip_Codes_asTEXT,0)),"Manually enter State")))</f>
        <v/>
      </c>
      <c r="L291" s="85" t="str">
        <f>IF('Census Input Tab'!$O322="NO","Missing Data",IF('Census Input Tab'!T322=1,IF('Census Input Tab'!O322="BLANK","BLANK",""),IF($W291="ZIP CODE NOT IN EV4","Manually enter Zip",$W291)))</f>
        <v/>
      </c>
      <c r="M291" s="85" t="str">
        <f>IF('Census Input Tab'!$O322="NO","Missing Data",IF('Census Input Tab'!T322=1,IF('Census Input Tab'!O322="BLANK","BLANK",""),IF($Y291="ZIP CODE NOT IN EV4","Manually enter Work Zip",$Y291)))</f>
        <v/>
      </c>
      <c r="N291" s="156" t="str">
        <f>IF('Census Input Tab'!$O322="NO","Missing Data",IF('Census Input Tab'!$T322=1,IF('Census Input Tab'!$O322="BLANK","BLANK",""),""))</f>
        <v/>
      </c>
      <c r="O291" s="85" t="str">
        <f>IF('Census Input Tab'!$O322="NO","Missing Data",IF('Census Input Tab'!$T322=1,IF('Census Input Tab'!$O322="BLANK","BLANK",""),""))</f>
        <v/>
      </c>
      <c r="P291" s="81" t="str">
        <f>IF('Census Input Tab'!$O322="NO","Missing Data",IF('Census Input Tab'!T322=1,IF('Census Input Tab'!O322="BLANK","BLANK",""),INDEX('SBMP Underwritten Census'!$S$19:$S$23,MATCH('Census Input Tab'!F322,'SBMP Underwritten Census'!$T$19:$T$23,0))))</f>
        <v/>
      </c>
      <c r="Q291" s="81" t="str">
        <f>IF('Census Input Tab'!$O322="NO","Missing Data",IF('Census Input Tab'!T322=1,IF('Census Input Tab'!O322="BLANK","BLANK",""),IF(AND('Census Input Tab'!G322="",'Census Input Tab'!$O322="YES"),"",INDEX('SBMP Underwritten Census'!$S$27:$S$31,MATCH('Census Input Tab'!G322,'SBMP Underwritten Census'!$T$27:$T$31,0)))))</f>
        <v/>
      </c>
      <c r="V291" s="111">
        <f>IF('Census Input Tab'!O322&lt;&gt;"YES",0,1*'Census Input Tab'!$C322)</f>
        <v>0</v>
      </c>
      <c r="W291" s="111" t="str">
        <f t="shared" si="8"/>
        <v/>
      </c>
      <c r="X291" s="111">
        <f>IF('Census Input Tab'!O322&lt;&gt;"YES",0,1*'Census Input Tab'!J322)</f>
        <v>0</v>
      </c>
      <c r="Y291" s="111" t="str">
        <f t="shared" si="9"/>
        <v/>
      </c>
    </row>
    <row r="292" spans="1:25">
      <c r="A292" s="81" t="str">
        <f>IF('Census Input Tab'!$O323="NO","Missing Data",IF('Census Input Tab'!$T323=1,IF('Census Input Tab'!$O323="BLANK","BLANK",""),INDEX($S$3:$S$5,MATCH('Census Input Tab'!H323,$T$3:$T$5,0))))</f>
        <v/>
      </c>
      <c r="B292" s="81" t="str">
        <f>IF('Census Input Tab'!$O323="NO","Missing Data",IF('Census Input Tab'!$T323=1,IF('Census Input Tab'!$O323="BLANK","BLANK",""),IF('Census Input Tab'!I323="St Con","COBRA",IF('Census Input Tab'!I323="","",'Census Input Tab'!I323))))</f>
        <v/>
      </c>
      <c r="C292" s="81" t="str">
        <f>IF('Census Input Tab'!$O323="NO","Missing Data",IF('Census Input Tab'!$T323=1,IF('Census Input Tab'!$O323="BLANK","BLANK",""),'Census Input Tab'!B323))</f>
        <v/>
      </c>
      <c r="D292" s="81" t="str">
        <f>IF('Census Input Tab'!$O323="NO","Missing Data",IF('Census Input Tab'!$T323=1,IF('Census Input Tab'!$O323="BLANK","BLANK",""),'Census Input Tab'!A323))</f>
        <v/>
      </c>
      <c r="E292" s="85" t="str">
        <f>IF('Census Input Tab'!$O323="NO","Missing Data",IF('Census Input Tab'!$T323=1,IF('Census Input Tab'!$O323="BLANK","BLANK",""),""))</f>
        <v/>
      </c>
      <c r="F292" s="83" t="str">
        <f>IF('Census Input Tab'!$O323="NO","Missing Data",IF('Census Input Tab'!T323=1,IF('Census Input Tab'!O323="BLANK","BLANK",""),'Census Input Tab'!D323))</f>
        <v/>
      </c>
      <c r="G292" s="81" t="str">
        <f>IF('Census Input Tab'!$O323="NO","Missing Data",IF('Census Input Tab'!T323=1,IF('Census Input Tab'!O323="BLANK","BLANK",""),'Census Input Tab'!E323))</f>
        <v/>
      </c>
      <c r="H292" s="85" t="str">
        <f>IF('Census Input Tab'!$O323="NO","Missing Data",IF('Census Input Tab'!$T323=1,IF('Census Input Tab'!$O323="BLANK","BLANK",""),""))</f>
        <v/>
      </c>
      <c r="I292" s="85" t="str">
        <f>IF('Census Input Tab'!$O323="NO","Missing Data",IF('Census Input Tab'!$T323=1,IF('Census Input Tab'!$O323="BLANK","BLANK",""),""))</f>
        <v/>
      </c>
      <c r="J292" s="85" t="str">
        <f>IF('Census Input Tab'!$O323="NO","Missing Data",IF('Census Input Tab'!$T323=1,IF('Census Input Tab'!$O323="BLANK","BLANK",""),""))</f>
        <v/>
      </c>
      <c r="K292" s="114" t="str">
        <f>IF('Census Input Tab'!$O323="NO","Missing Data",IF(OR($L292="",$L292="BLANK"),IF('Census Input Tab'!O323="BLANK","BLANK",""),IFERROR(INDEX(States,MATCH($L292,Zip_Codes_asTEXT,0)),"Manually enter State")))</f>
        <v/>
      </c>
      <c r="L292" s="85" t="str">
        <f>IF('Census Input Tab'!$O323="NO","Missing Data",IF('Census Input Tab'!T323=1,IF('Census Input Tab'!O323="BLANK","BLANK",""),IF($W292="ZIP CODE NOT IN EV4","Manually enter Zip",$W292)))</f>
        <v/>
      </c>
      <c r="M292" s="85" t="str">
        <f>IF('Census Input Tab'!$O323="NO","Missing Data",IF('Census Input Tab'!T323=1,IF('Census Input Tab'!O323="BLANK","BLANK",""),IF($Y292="ZIP CODE NOT IN EV4","Manually enter Work Zip",$Y292)))</f>
        <v/>
      </c>
      <c r="N292" s="156" t="str">
        <f>IF('Census Input Tab'!$O323="NO","Missing Data",IF('Census Input Tab'!$T323=1,IF('Census Input Tab'!$O323="BLANK","BLANK",""),""))</f>
        <v/>
      </c>
      <c r="O292" s="85" t="str">
        <f>IF('Census Input Tab'!$O323="NO","Missing Data",IF('Census Input Tab'!$T323=1,IF('Census Input Tab'!$O323="BLANK","BLANK",""),""))</f>
        <v/>
      </c>
      <c r="P292" s="81" t="str">
        <f>IF('Census Input Tab'!$O323="NO","Missing Data",IF('Census Input Tab'!T323=1,IF('Census Input Tab'!O323="BLANK","BLANK",""),INDEX('SBMP Underwritten Census'!$S$19:$S$23,MATCH('Census Input Tab'!F323,'SBMP Underwritten Census'!$T$19:$T$23,0))))</f>
        <v/>
      </c>
      <c r="Q292" s="81" t="str">
        <f>IF('Census Input Tab'!$O323="NO","Missing Data",IF('Census Input Tab'!T323=1,IF('Census Input Tab'!O323="BLANK","BLANK",""),IF(AND('Census Input Tab'!G323="",'Census Input Tab'!$O323="YES"),"",INDEX('SBMP Underwritten Census'!$S$27:$S$31,MATCH('Census Input Tab'!G323,'SBMP Underwritten Census'!$T$27:$T$31,0)))))</f>
        <v/>
      </c>
      <c r="V292" s="111">
        <f>IF('Census Input Tab'!O323&lt;&gt;"YES",0,1*'Census Input Tab'!$C323)</f>
        <v>0</v>
      </c>
      <c r="W292" s="111" t="str">
        <f t="shared" si="8"/>
        <v/>
      </c>
      <c r="X292" s="111">
        <f>IF('Census Input Tab'!O323&lt;&gt;"YES",0,1*'Census Input Tab'!J323)</f>
        <v>0</v>
      </c>
      <c r="Y292" s="111" t="str">
        <f t="shared" si="9"/>
        <v/>
      </c>
    </row>
    <row r="293" spans="1:25">
      <c r="A293" s="81" t="str">
        <f>IF('Census Input Tab'!$O324="NO","Missing Data",IF('Census Input Tab'!$T324=1,IF('Census Input Tab'!$O324="BLANK","BLANK",""),INDEX($S$3:$S$5,MATCH('Census Input Tab'!H324,$T$3:$T$5,0))))</f>
        <v/>
      </c>
      <c r="B293" s="81" t="str">
        <f>IF('Census Input Tab'!$O324="NO","Missing Data",IF('Census Input Tab'!$T324=1,IF('Census Input Tab'!$O324="BLANK","BLANK",""),IF('Census Input Tab'!I324="St Con","COBRA",IF('Census Input Tab'!I324="","",'Census Input Tab'!I324))))</f>
        <v/>
      </c>
      <c r="C293" s="81" t="str">
        <f>IF('Census Input Tab'!$O324="NO","Missing Data",IF('Census Input Tab'!$T324=1,IF('Census Input Tab'!$O324="BLANK","BLANK",""),'Census Input Tab'!B324))</f>
        <v/>
      </c>
      <c r="D293" s="81" t="str">
        <f>IF('Census Input Tab'!$O324="NO","Missing Data",IF('Census Input Tab'!$T324=1,IF('Census Input Tab'!$O324="BLANK","BLANK",""),'Census Input Tab'!A324))</f>
        <v/>
      </c>
      <c r="E293" s="85" t="str">
        <f>IF('Census Input Tab'!$O324="NO","Missing Data",IF('Census Input Tab'!$T324=1,IF('Census Input Tab'!$O324="BLANK","BLANK",""),""))</f>
        <v/>
      </c>
      <c r="F293" s="83" t="str">
        <f>IF('Census Input Tab'!$O324="NO","Missing Data",IF('Census Input Tab'!T324=1,IF('Census Input Tab'!O324="BLANK","BLANK",""),'Census Input Tab'!D324))</f>
        <v/>
      </c>
      <c r="G293" s="81" t="str">
        <f>IF('Census Input Tab'!$O324="NO","Missing Data",IF('Census Input Tab'!T324=1,IF('Census Input Tab'!O324="BLANK","BLANK",""),'Census Input Tab'!E324))</f>
        <v/>
      </c>
      <c r="H293" s="85" t="str">
        <f>IF('Census Input Tab'!$O324="NO","Missing Data",IF('Census Input Tab'!$T324=1,IF('Census Input Tab'!$O324="BLANK","BLANK",""),""))</f>
        <v/>
      </c>
      <c r="I293" s="85" t="str">
        <f>IF('Census Input Tab'!$O324="NO","Missing Data",IF('Census Input Tab'!$T324=1,IF('Census Input Tab'!$O324="BLANK","BLANK",""),""))</f>
        <v/>
      </c>
      <c r="J293" s="85" t="str">
        <f>IF('Census Input Tab'!$O324="NO","Missing Data",IF('Census Input Tab'!$T324=1,IF('Census Input Tab'!$O324="BLANK","BLANK",""),""))</f>
        <v/>
      </c>
      <c r="K293" s="114" t="str">
        <f>IF('Census Input Tab'!$O324="NO","Missing Data",IF(OR($L293="",$L293="BLANK"),IF('Census Input Tab'!O324="BLANK","BLANK",""),IFERROR(INDEX(States,MATCH($L293,Zip_Codes_asTEXT,0)),"Manually enter State")))</f>
        <v/>
      </c>
      <c r="L293" s="85" t="str">
        <f>IF('Census Input Tab'!$O324="NO","Missing Data",IF('Census Input Tab'!T324=1,IF('Census Input Tab'!O324="BLANK","BLANK",""),IF($W293="ZIP CODE NOT IN EV4","Manually enter Zip",$W293)))</f>
        <v/>
      </c>
      <c r="M293" s="85" t="str">
        <f>IF('Census Input Tab'!$O324="NO","Missing Data",IF('Census Input Tab'!T324=1,IF('Census Input Tab'!O324="BLANK","BLANK",""),IF($Y293="ZIP CODE NOT IN EV4","Manually enter Work Zip",$Y293)))</f>
        <v/>
      </c>
      <c r="N293" s="156" t="str">
        <f>IF('Census Input Tab'!$O324="NO","Missing Data",IF('Census Input Tab'!$T324=1,IF('Census Input Tab'!$O324="BLANK","BLANK",""),""))</f>
        <v/>
      </c>
      <c r="O293" s="85" t="str">
        <f>IF('Census Input Tab'!$O324="NO","Missing Data",IF('Census Input Tab'!$T324=1,IF('Census Input Tab'!$O324="BLANK","BLANK",""),""))</f>
        <v/>
      </c>
      <c r="P293" s="81" t="str">
        <f>IF('Census Input Tab'!$O324="NO","Missing Data",IF('Census Input Tab'!T324=1,IF('Census Input Tab'!O324="BLANK","BLANK",""),INDEX('SBMP Underwritten Census'!$S$19:$S$23,MATCH('Census Input Tab'!F324,'SBMP Underwritten Census'!$T$19:$T$23,0))))</f>
        <v/>
      </c>
      <c r="Q293" s="81" t="str">
        <f>IF('Census Input Tab'!$O324="NO","Missing Data",IF('Census Input Tab'!T324=1,IF('Census Input Tab'!O324="BLANK","BLANK",""),IF(AND('Census Input Tab'!G324="",'Census Input Tab'!$O324="YES"),"",INDEX('SBMP Underwritten Census'!$S$27:$S$31,MATCH('Census Input Tab'!G324,'SBMP Underwritten Census'!$T$27:$T$31,0)))))</f>
        <v/>
      </c>
      <c r="V293" s="111">
        <f>IF('Census Input Tab'!O324&lt;&gt;"YES",0,1*'Census Input Tab'!$C324)</f>
        <v>0</v>
      </c>
      <c r="W293" s="111" t="str">
        <f t="shared" si="8"/>
        <v/>
      </c>
      <c r="X293" s="111">
        <f>IF('Census Input Tab'!O324&lt;&gt;"YES",0,1*'Census Input Tab'!J324)</f>
        <v>0</v>
      </c>
      <c r="Y293" s="111" t="str">
        <f t="shared" si="9"/>
        <v/>
      </c>
    </row>
    <row r="294" spans="1:25">
      <c r="A294" s="81" t="str">
        <f>IF('Census Input Tab'!$O325="NO","Missing Data",IF('Census Input Tab'!$T325=1,IF('Census Input Tab'!$O325="BLANK","BLANK",""),INDEX($S$3:$S$5,MATCH('Census Input Tab'!H325,$T$3:$T$5,0))))</f>
        <v/>
      </c>
      <c r="B294" s="81" t="str">
        <f>IF('Census Input Tab'!$O325="NO","Missing Data",IF('Census Input Tab'!$T325=1,IF('Census Input Tab'!$O325="BLANK","BLANK",""),IF('Census Input Tab'!I325="St Con","COBRA",IF('Census Input Tab'!I325="","",'Census Input Tab'!I325))))</f>
        <v/>
      </c>
      <c r="C294" s="81" t="str">
        <f>IF('Census Input Tab'!$O325="NO","Missing Data",IF('Census Input Tab'!$T325=1,IF('Census Input Tab'!$O325="BLANK","BLANK",""),'Census Input Tab'!B325))</f>
        <v/>
      </c>
      <c r="D294" s="81" t="str">
        <f>IF('Census Input Tab'!$O325="NO","Missing Data",IF('Census Input Tab'!$T325=1,IF('Census Input Tab'!$O325="BLANK","BLANK",""),'Census Input Tab'!A325))</f>
        <v/>
      </c>
      <c r="E294" s="85" t="str">
        <f>IF('Census Input Tab'!$O325="NO","Missing Data",IF('Census Input Tab'!$T325=1,IF('Census Input Tab'!$O325="BLANK","BLANK",""),""))</f>
        <v/>
      </c>
      <c r="F294" s="83" t="str">
        <f>IF('Census Input Tab'!$O325="NO","Missing Data",IF('Census Input Tab'!T325=1,IF('Census Input Tab'!O325="BLANK","BLANK",""),'Census Input Tab'!D325))</f>
        <v/>
      </c>
      <c r="G294" s="81" t="str">
        <f>IF('Census Input Tab'!$O325="NO","Missing Data",IF('Census Input Tab'!T325=1,IF('Census Input Tab'!O325="BLANK","BLANK",""),'Census Input Tab'!E325))</f>
        <v/>
      </c>
      <c r="H294" s="85" t="str">
        <f>IF('Census Input Tab'!$O325="NO","Missing Data",IF('Census Input Tab'!$T325=1,IF('Census Input Tab'!$O325="BLANK","BLANK",""),""))</f>
        <v/>
      </c>
      <c r="I294" s="85" t="str">
        <f>IF('Census Input Tab'!$O325="NO","Missing Data",IF('Census Input Tab'!$T325=1,IF('Census Input Tab'!$O325="BLANK","BLANK",""),""))</f>
        <v/>
      </c>
      <c r="J294" s="85" t="str">
        <f>IF('Census Input Tab'!$O325="NO","Missing Data",IF('Census Input Tab'!$T325=1,IF('Census Input Tab'!$O325="BLANK","BLANK",""),""))</f>
        <v/>
      </c>
      <c r="K294" s="114" t="str">
        <f>IF('Census Input Tab'!$O325="NO","Missing Data",IF(OR($L294="",$L294="BLANK"),IF('Census Input Tab'!O325="BLANK","BLANK",""),IFERROR(INDEX(States,MATCH($L294,Zip_Codes_asTEXT,0)),"Manually enter State")))</f>
        <v/>
      </c>
      <c r="L294" s="85" t="str">
        <f>IF('Census Input Tab'!$O325="NO","Missing Data",IF('Census Input Tab'!T325=1,IF('Census Input Tab'!O325="BLANK","BLANK",""),IF($W294="ZIP CODE NOT IN EV4","Manually enter Zip",$W294)))</f>
        <v/>
      </c>
      <c r="M294" s="85" t="str">
        <f>IF('Census Input Tab'!$O325="NO","Missing Data",IF('Census Input Tab'!T325=1,IF('Census Input Tab'!O325="BLANK","BLANK",""),IF($Y294="ZIP CODE NOT IN EV4","Manually enter Work Zip",$Y294)))</f>
        <v/>
      </c>
      <c r="N294" s="156" t="str">
        <f>IF('Census Input Tab'!$O325="NO","Missing Data",IF('Census Input Tab'!$T325=1,IF('Census Input Tab'!$O325="BLANK","BLANK",""),""))</f>
        <v/>
      </c>
      <c r="O294" s="85" t="str">
        <f>IF('Census Input Tab'!$O325="NO","Missing Data",IF('Census Input Tab'!$T325=1,IF('Census Input Tab'!$O325="BLANK","BLANK",""),""))</f>
        <v/>
      </c>
      <c r="P294" s="81" t="str">
        <f>IF('Census Input Tab'!$O325="NO","Missing Data",IF('Census Input Tab'!T325=1,IF('Census Input Tab'!O325="BLANK","BLANK",""),INDEX('SBMP Underwritten Census'!$S$19:$S$23,MATCH('Census Input Tab'!F325,'SBMP Underwritten Census'!$T$19:$T$23,0))))</f>
        <v/>
      </c>
      <c r="Q294" s="81" t="str">
        <f>IF('Census Input Tab'!$O325="NO","Missing Data",IF('Census Input Tab'!T325=1,IF('Census Input Tab'!O325="BLANK","BLANK",""),IF(AND('Census Input Tab'!G325="",'Census Input Tab'!$O325="YES"),"",INDEX('SBMP Underwritten Census'!$S$27:$S$31,MATCH('Census Input Tab'!G325,'SBMP Underwritten Census'!$T$27:$T$31,0)))))</f>
        <v/>
      </c>
      <c r="V294" s="111">
        <f>IF('Census Input Tab'!O325&lt;&gt;"YES",0,1*'Census Input Tab'!$C325)</f>
        <v>0</v>
      </c>
      <c r="W294" s="111" t="str">
        <f t="shared" si="8"/>
        <v/>
      </c>
      <c r="X294" s="111">
        <f>IF('Census Input Tab'!O325&lt;&gt;"YES",0,1*'Census Input Tab'!J325)</f>
        <v>0</v>
      </c>
      <c r="Y294" s="111" t="str">
        <f t="shared" si="9"/>
        <v/>
      </c>
    </row>
    <row r="295" spans="1:25">
      <c r="A295" s="81" t="str">
        <f>IF('Census Input Tab'!$O326="NO","Missing Data",IF('Census Input Tab'!$T326=1,IF('Census Input Tab'!$O326="BLANK","BLANK",""),INDEX($S$3:$S$5,MATCH('Census Input Tab'!H326,$T$3:$T$5,0))))</f>
        <v/>
      </c>
      <c r="B295" s="81" t="str">
        <f>IF('Census Input Tab'!$O326="NO","Missing Data",IF('Census Input Tab'!$T326=1,IF('Census Input Tab'!$O326="BLANK","BLANK",""),IF('Census Input Tab'!I326="St Con","COBRA",IF('Census Input Tab'!I326="","",'Census Input Tab'!I326))))</f>
        <v/>
      </c>
      <c r="C295" s="81" t="str">
        <f>IF('Census Input Tab'!$O326="NO","Missing Data",IF('Census Input Tab'!$T326=1,IF('Census Input Tab'!$O326="BLANK","BLANK",""),'Census Input Tab'!B326))</f>
        <v/>
      </c>
      <c r="D295" s="81" t="str">
        <f>IF('Census Input Tab'!$O326="NO","Missing Data",IF('Census Input Tab'!$T326=1,IF('Census Input Tab'!$O326="BLANK","BLANK",""),'Census Input Tab'!A326))</f>
        <v/>
      </c>
      <c r="E295" s="85" t="str">
        <f>IF('Census Input Tab'!$O326="NO","Missing Data",IF('Census Input Tab'!$T326=1,IF('Census Input Tab'!$O326="BLANK","BLANK",""),""))</f>
        <v/>
      </c>
      <c r="F295" s="83" t="str">
        <f>IF('Census Input Tab'!$O326="NO","Missing Data",IF('Census Input Tab'!T326=1,IF('Census Input Tab'!O326="BLANK","BLANK",""),'Census Input Tab'!D326))</f>
        <v/>
      </c>
      <c r="G295" s="81" t="str">
        <f>IF('Census Input Tab'!$O326="NO","Missing Data",IF('Census Input Tab'!T326=1,IF('Census Input Tab'!O326="BLANK","BLANK",""),'Census Input Tab'!E326))</f>
        <v/>
      </c>
      <c r="H295" s="85" t="str">
        <f>IF('Census Input Tab'!$O326="NO","Missing Data",IF('Census Input Tab'!$T326=1,IF('Census Input Tab'!$O326="BLANK","BLANK",""),""))</f>
        <v/>
      </c>
      <c r="I295" s="85" t="str">
        <f>IF('Census Input Tab'!$O326="NO","Missing Data",IF('Census Input Tab'!$T326=1,IF('Census Input Tab'!$O326="BLANK","BLANK",""),""))</f>
        <v/>
      </c>
      <c r="J295" s="85" t="str">
        <f>IF('Census Input Tab'!$O326="NO","Missing Data",IF('Census Input Tab'!$T326=1,IF('Census Input Tab'!$O326="BLANK","BLANK",""),""))</f>
        <v/>
      </c>
      <c r="K295" s="114" t="str">
        <f>IF('Census Input Tab'!$O326="NO","Missing Data",IF(OR($L295="",$L295="BLANK"),IF('Census Input Tab'!O326="BLANK","BLANK",""),IFERROR(INDEX(States,MATCH($L295,Zip_Codes_asTEXT,0)),"Manually enter State")))</f>
        <v/>
      </c>
      <c r="L295" s="85" t="str">
        <f>IF('Census Input Tab'!$O326="NO","Missing Data",IF('Census Input Tab'!T326=1,IF('Census Input Tab'!O326="BLANK","BLANK",""),IF($W295="ZIP CODE NOT IN EV4","Manually enter Zip",$W295)))</f>
        <v/>
      </c>
      <c r="M295" s="85" t="str">
        <f>IF('Census Input Tab'!$O326="NO","Missing Data",IF('Census Input Tab'!T326=1,IF('Census Input Tab'!O326="BLANK","BLANK",""),IF($Y295="ZIP CODE NOT IN EV4","Manually enter Work Zip",$Y295)))</f>
        <v/>
      </c>
      <c r="N295" s="156" t="str">
        <f>IF('Census Input Tab'!$O326="NO","Missing Data",IF('Census Input Tab'!$T326=1,IF('Census Input Tab'!$O326="BLANK","BLANK",""),""))</f>
        <v/>
      </c>
      <c r="O295" s="85" t="str">
        <f>IF('Census Input Tab'!$O326="NO","Missing Data",IF('Census Input Tab'!$T326=1,IF('Census Input Tab'!$O326="BLANK","BLANK",""),""))</f>
        <v/>
      </c>
      <c r="P295" s="81" t="str">
        <f>IF('Census Input Tab'!$O326="NO","Missing Data",IF('Census Input Tab'!T326=1,IF('Census Input Tab'!O326="BLANK","BLANK",""),INDEX('SBMP Underwritten Census'!$S$19:$S$23,MATCH('Census Input Tab'!F326,'SBMP Underwritten Census'!$T$19:$T$23,0))))</f>
        <v/>
      </c>
      <c r="Q295" s="81" t="str">
        <f>IF('Census Input Tab'!$O326="NO","Missing Data",IF('Census Input Tab'!T326=1,IF('Census Input Tab'!O326="BLANK","BLANK",""),IF(AND('Census Input Tab'!G326="",'Census Input Tab'!$O326="YES"),"",INDEX('SBMP Underwritten Census'!$S$27:$S$31,MATCH('Census Input Tab'!G326,'SBMP Underwritten Census'!$T$27:$T$31,0)))))</f>
        <v/>
      </c>
      <c r="V295" s="111">
        <f>IF('Census Input Tab'!O326&lt;&gt;"YES",0,1*'Census Input Tab'!$C326)</f>
        <v>0</v>
      </c>
      <c r="W295" s="111" t="str">
        <f t="shared" si="8"/>
        <v/>
      </c>
      <c r="X295" s="111">
        <f>IF('Census Input Tab'!O326&lt;&gt;"YES",0,1*'Census Input Tab'!J326)</f>
        <v>0</v>
      </c>
      <c r="Y295" s="111" t="str">
        <f t="shared" si="9"/>
        <v/>
      </c>
    </row>
    <row r="296" spans="1:25">
      <c r="A296" s="81" t="str">
        <f>IF('Census Input Tab'!$O327="NO","Missing Data",IF('Census Input Tab'!$T327=1,IF('Census Input Tab'!$O327="BLANK","BLANK",""),INDEX($S$3:$S$5,MATCH('Census Input Tab'!H327,$T$3:$T$5,0))))</f>
        <v/>
      </c>
      <c r="B296" s="81" t="str">
        <f>IF('Census Input Tab'!$O327="NO","Missing Data",IF('Census Input Tab'!$T327=1,IF('Census Input Tab'!$O327="BLANK","BLANK",""),IF('Census Input Tab'!I327="St Con","COBRA",IF('Census Input Tab'!I327="","",'Census Input Tab'!I327))))</f>
        <v/>
      </c>
      <c r="C296" s="81" t="str">
        <f>IF('Census Input Tab'!$O327="NO","Missing Data",IF('Census Input Tab'!$T327=1,IF('Census Input Tab'!$O327="BLANK","BLANK",""),'Census Input Tab'!B327))</f>
        <v/>
      </c>
      <c r="D296" s="81" t="str">
        <f>IF('Census Input Tab'!$O327="NO","Missing Data",IF('Census Input Tab'!$T327=1,IF('Census Input Tab'!$O327="BLANK","BLANK",""),'Census Input Tab'!A327))</f>
        <v/>
      </c>
      <c r="E296" s="85" t="str">
        <f>IF('Census Input Tab'!$O327="NO","Missing Data",IF('Census Input Tab'!$T327=1,IF('Census Input Tab'!$O327="BLANK","BLANK",""),""))</f>
        <v/>
      </c>
      <c r="F296" s="83" t="str">
        <f>IF('Census Input Tab'!$O327="NO","Missing Data",IF('Census Input Tab'!T327=1,IF('Census Input Tab'!O327="BLANK","BLANK",""),'Census Input Tab'!D327))</f>
        <v/>
      </c>
      <c r="G296" s="81" t="str">
        <f>IF('Census Input Tab'!$O327="NO","Missing Data",IF('Census Input Tab'!T327=1,IF('Census Input Tab'!O327="BLANK","BLANK",""),'Census Input Tab'!E327))</f>
        <v/>
      </c>
      <c r="H296" s="85" t="str">
        <f>IF('Census Input Tab'!$O327="NO","Missing Data",IF('Census Input Tab'!$T327=1,IF('Census Input Tab'!$O327="BLANK","BLANK",""),""))</f>
        <v/>
      </c>
      <c r="I296" s="85" t="str">
        <f>IF('Census Input Tab'!$O327="NO","Missing Data",IF('Census Input Tab'!$T327=1,IF('Census Input Tab'!$O327="BLANK","BLANK",""),""))</f>
        <v/>
      </c>
      <c r="J296" s="85" t="str">
        <f>IF('Census Input Tab'!$O327="NO","Missing Data",IF('Census Input Tab'!$T327=1,IF('Census Input Tab'!$O327="BLANK","BLANK",""),""))</f>
        <v/>
      </c>
      <c r="K296" s="114" t="str">
        <f>IF('Census Input Tab'!$O327="NO","Missing Data",IF(OR($L296="",$L296="BLANK"),IF('Census Input Tab'!O327="BLANK","BLANK",""),IFERROR(INDEX(States,MATCH($L296,Zip_Codes_asTEXT,0)),"Manually enter State")))</f>
        <v/>
      </c>
      <c r="L296" s="85" t="str">
        <f>IF('Census Input Tab'!$O327="NO","Missing Data",IF('Census Input Tab'!T327=1,IF('Census Input Tab'!O327="BLANK","BLANK",""),IF($W296="ZIP CODE NOT IN EV4","Manually enter Zip",$W296)))</f>
        <v/>
      </c>
      <c r="M296" s="85" t="str">
        <f>IF('Census Input Tab'!$O327="NO","Missing Data",IF('Census Input Tab'!T327=1,IF('Census Input Tab'!O327="BLANK","BLANK",""),IF($Y296="ZIP CODE NOT IN EV4","Manually enter Work Zip",$Y296)))</f>
        <v/>
      </c>
      <c r="N296" s="156" t="str">
        <f>IF('Census Input Tab'!$O327="NO","Missing Data",IF('Census Input Tab'!$T327=1,IF('Census Input Tab'!$O327="BLANK","BLANK",""),""))</f>
        <v/>
      </c>
      <c r="O296" s="85" t="str">
        <f>IF('Census Input Tab'!$O327="NO","Missing Data",IF('Census Input Tab'!$T327=1,IF('Census Input Tab'!$O327="BLANK","BLANK",""),""))</f>
        <v/>
      </c>
      <c r="P296" s="81" t="str">
        <f>IF('Census Input Tab'!$O327="NO","Missing Data",IF('Census Input Tab'!T327=1,IF('Census Input Tab'!O327="BLANK","BLANK",""),INDEX('SBMP Underwritten Census'!$S$19:$S$23,MATCH('Census Input Tab'!F327,'SBMP Underwritten Census'!$T$19:$T$23,0))))</f>
        <v/>
      </c>
      <c r="Q296" s="81" t="str">
        <f>IF('Census Input Tab'!$O327="NO","Missing Data",IF('Census Input Tab'!T327=1,IF('Census Input Tab'!O327="BLANK","BLANK",""),IF(AND('Census Input Tab'!G327="",'Census Input Tab'!$O327="YES"),"",INDEX('SBMP Underwritten Census'!$S$27:$S$31,MATCH('Census Input Tab'!G327,'SBMP Underwritten Census'!$T$27:$T$31,0)))))</f>
        <v/>
      </c>
      <c r="V296" s="111">
        <f>IF('Census Input Tab'!O327&lt;&gt;"YES",0,1*'Census Input Tab'!$C327)</f>
        <v>0</v>
      </c>
      <c r="W296" s="111" t="str">
        <f t="shared" si="8"/>
        <v/>
      </c>
      <c r="X296" s="111">
        <f>IF('Census Input Tab'!O327&lt;&gt;"YES",0,1*'Census Input Tab'!J327)</f>
        <v>0</v>
      </c>
      <c r="Y296" s="111" t="str">
        <f t="shared" si="9"/>
        <v/>
      </c>
    </row>
    <row r="297" spans="1:25">
      <c r="A297" s="81" t="str">
        <f>IF('Census Input Tab'!$O328="NO","Missing Data",IF('Census Input Tab'!$T328=1,IF('Census Input Tab'!$O328="BLANK","BLANK",""),INDEX($S$3:$S$5,MATCH('Census Input Tab'!H328,$T$3:$T$5,0))))</f>
        <v/>
      </c>
      <c r="B297" s="81" t="str">
        <f>IF('Census Input Tab'!$O328="NO","Missing Data",IF('Census Input Tab'!$T328=1,IF('Census Input Tab'!$O328="BLANK","BLANK",""),IF('Census Input Tab'!I328="St Con","COBRA",IF('Census Input Tab'!I328="","",'Census Input Tab'!I328))))</f>
        <v/>
      </c>
      <c r="C297" s="81" t="str">
        <f>IF('Census Input Tab'!$O328="NO","Missing Data",IF('Census Input Tab'!$T328=1,IF('Census Input Tab'!$O328="BLANK","BLANK",""),'Census Input Tab'!B328))</f>
        <v/>
      </c>
      <c r="D297" s="81" t="str">
        <f>IF('Census Input Tab'!$O328="NO","Missing Data",IF('Census Input Tab'!$T328=1,IF('Census Input Tab'!$O328="BLANK","BLANK",""),'Census Input Tab'!A328))</f>
        <v/>
      </c>
      <c r="E297" s="85" t="str">
        <f>IF('Census Input Tab'!$O328="NO","Missing Data",IF('Census Input Tab'!$T328=1,IF('Census Input Tab'!$O328="BLANK","BLANK",""),""))</f>
        <v/>
      </c>
      <c r="F297" s="83" t="str">
        <f>IF('Census Input Tab'!$O328="NO","Missing Data",IF('Census Input Tab'!T328=1,IF('Census Input Tab'!O328="BLANK","BLANK",""),'Census Input Tab'!D328))</f>
        <v/>
      </c>
      <c r="G297" s="81" t="str">
        <f>IF('Census Input Tab'!$O328="NO","Missing Data",IF('Census Input Tab'!T328=1,IF('Census Input Tab'!O328="BLANK","BLANK",""),'Census Input Tab'!E328))</f>
        <v/>
      </c>
      <c r="H297" s="85" t="str">
        <f>IF('Census Input Tab'!$O328="NO","Missing Data",IF('Census Input Tab'!$T328=1,IF('Census Input Tab'!$O328="BLANK","BLANK",""),""))</f>
        <v/>
      </c>
      <c r="I297" s="85" t="str">
        <f>IF('Census Input Tab'!$O328="NO","Missing Data",IF('Census Input Tab'!$T328=1,IF('Census Input Tab'!$O328="BLANK","BLANK",""),""))</f>
        <v/>
      </c>
      <c r="J297" s="85" t="str">
        <f>IF('Census Input Tab'!$O328="NO","Missing Data",IF('Census Input Tab'!$T328=1,IF('Census Input Tab'!$O328="BLANK","BLANK",""),""))</f>
        <v/>
      </c>
      <c r="K297" s="114" t="str">
        <f>IF('Census Input Tab'!$O328="NO","Missing Data",IF(OR($L297="",$L297="BLANK"),IF('Census Input Tab'!O328="BLANK","BLANK",""),IFERROR(INDEX(States,MATCH($L297,Zip_Codes_asTEXT,0)),"Manually enter State")))</f>
        <v/>
      </c>
      <c r="L297" s="85" t="str">
        <f>IF('Census Input Tab'!$O328="NO","Missing Data",IF('Census Input Tab'!T328=1,IF('Census Input Tab'!O328="BLANK","BLANK",""),IF($W297="ZIP CODE NOT IN EV4","Manually enter Zip",$W297)))</f>
        <v/>
      </c>
      <c r="M297" s="85" t="str">
        <f>IF('Census Input Tab'!$O328="NO","Missing Data",IF('Census Input Tab'!T328=1,IF('Census Input Tab'!O328="BLANK","BLANK",""),IF($Y297="ZIP CODE NOT IN EV4","Manually enter Work Zip",$Y297)))</f>
        <v/>
      </c>
      <c r="N297" s="156" t="str">
        <f>IF('Census Input Tab'!$O328="NO","Missing Data",IF('Census Input Tab'!$T328=1,IF('Census Input Tab'!$O328="BLANK","BLANK",""),""))</f>
        <v/>
      </c>
      <c r="O297" s="85" t="str">
        <f>IF('Census Input Tab'!$O328="NO","Missing Data",IF('Census Input Tab'!$T328=1,IF('Census Input Tab'!$O328="BLANK","BLANK",""),""))</f>
        <v/>
      </c>
      <c r="P297" s="81" t="str">
        <f>IF('Census Input Tab'!$O328="NO","Missing Data",IF('Census Input Tab'!T328=1,IF('Census Input Tab'!O328="BLANK","BLANK",""),INDEX('SBMP Underwritten Census'!$S$19:$S$23,MATCH('Census Input Tab'!F328,'SBMP Underwritten Census'!$T$19:$T$23,0))))</f>
        <v/>
      </c>
      <c r="Q297" s="81" t="str">
        <f>IF('Census Input Tab'!$O328="NO","Missing Data",IF('Census Input Tab'!T328=1,IF('Census Input Tab'!O328="BLANK","BLANK",""),IF(AND('Census Input Tab'!G328="",'Census Input Tab'!$O328="YES"),"",INDEX('SBMP Underwritten Census'!$S$27:$S$31,MATCH('Census Input Tab'!G328,'SBMP Underwritten Census'!$T$27:$T$31,0)))))</f>
        <v/>
      </c>
      <c r="V297" s="111">
        <f>IF('Census Input Tab'!O328&lt;&gt;"YES",0,1*'Census Input Tab'!$C328)</f>
        <v>0</v>
      </c>
      <c r="W297" s="111" t="str">
        <f t="shared" si="8"/>
        <v/>
      </c>
      <c r="X297" s="111">
        <f>IF('Census Input Tab'!O328&lt;&gt;"YES",0,1*'Census Input Tab'!J328)</f>
        <v>0</v>
      </c>
      <c r="Y297" s="111" t="str">
        <f t="shared" si="9"/>
        <v/>
      </c>
    </row>
    <row r="298" spans="1:25">
      <c r="A298" s="81" t="str">
        <f>IF('Census Input Tab'!$O329="NO","Missing Data",IF('Census Input Tab'!$T329=1,IF('Census Input Tab'!$O329="BLANK","BLANK",""),INDEX($S$3:$S$5,MATCH('Census Input Tab'!H329,$T$3:$T$5,0))))</f>
        <v/>
      </c>
      <c r="B298" s="81" t="str">
        <f>IF('Census Input Tab'!$O329="NO","Missing Data",IF('Census Input Tab'!$T329=1,IF('Census Input Tab'!$O329="BLANK","BLANK",""),IF('Census Input Tab'!I329="St Con","COBRA",IF('Census Input Tab'!I329="","",'Census Input Tab'!I329))))</f>
        <v/>
      </c>
      <c r="C298" s="81" t="str">
        <f>IF('Census Input Tab'!$O329="NO","Missing Data",IF('Census Input Tab'!$T329=1,IF('Census Input Tab'!$O329="BLANK","BLANK",""),'Census Input Tab'!B329))</f>
        <v/>
      </c>
      <c r="D298" s="81" t="str">
        <f>IF('Census Input Tab'!$O329="NO","Missing Data",IF('Census Input Tab'!$T329=1,IF('Census Input Tab'!$O329="BLANK","BLANK",""),'Census Input Tab'!A329))</f>
        <v/>
      </c>
      <c r="E298" s="85" t="str">
        <f>IF('Census Input Tab'!$O329="NO","Missing Data",IF('Census Input Tab'!$T329=1,IF('Census Input Tab'!$O329="BLANK","BLANK",""),""))</f>
        <v/>
      </c>
      <c r="F298" s="83" t="str">
        <f>IF('Census Input Tab'!$O329="NO","Missing Data",IF('Census Input Tab'!T329=1,IF('Census Input Tab'!O329="BLANK","BLANK",""),'Census Input Tab'!D329))</f>
        <v/>
      </c>
      <c r="G298" s="81" t="str">
        <f>IF('Census Input Tab'!$O329="NO","Missing Data",IF('Census Input Tab'!T329=1,IF('Census Input Tab'!O329="BLANK","BLANK",""),'Census Input Tab'!E329))</f>
        <v/>
      </c>
      <c r="H298" s="85" t="str">
        <f>IF('Census Input Tab'!$O329="NO","Missing Data",IF('Census Input Tab'!$T329=1,IF('Census Input Tab'!$O329="BLANK","BLANK",""),""))</f>
        <v/>
      </c>
      <c r="I298" s="85" t="str">
        <f>IF('Census Input Tab'!$O329="NO","Missing Data",IF('Census Input Tab'!$T329=1,IF('Census Input Tab'!$O329="BLANK","BLANK",""),""))</f>
        <v/>
      </c>
      <c r="J298" s="85" t="str">
        <f>IF('Census Input Tab'!$O329="NO","Missing Data",IF('Census Input Tab'!$T329=1,IF('Census Input Tab'!$O329="BLANK","BLANK",""),""))</f>
        <v/>
      </c>
      <c r="K298" s="114" t="str">
        <f>IF('Census Input Tab'!$O329="NO","Missing Data",IF(OR($L298="",$L298="BLANK"),IF('Census Input Tab'!O329="BLANK","BLANK",""),IFERROR(INDEX(States,MATCH($L298,Zip_Codes_asTEXT,0)),"Manually enter State")))</f>
        <v/>
      </c>
      <c r="L298" s="85" t="str">
        <f>IF('Census Input Tab'!$O329="NO","Missing Data",IF('Census Input Tab'!T329=1,IF('Census Input Tab'!O329="BLANK","BLANK",""),IF($W298="ZIP CODE NOT IN EV4","Manually enter Zip",$W298)))</f>
        <v/>
      </c>
      <c r="M298" s="85" t="str">
        <f>IF('Census Input Tab'!$O329="NO","Missing Data",IF('Census Input Tab'!T329=1,IF('Census Input Tab'!O329="BLANK","BLANK",""),IF($Y298="ZIP CODE NOT IN EV4","Manually enter Work Zip",$Y298)))</f>
        <v/>
      </c>
      <c r="N298" s="156" t="str">
        <f>IF('Census Input Tab'!$O329="NO","Missing Data",IF('Census Input Tab'!$T329=1,IF('Census Input Tab'!$O329="BLANK","BLANK",""),""))</f>
        <v/>
      </c>
      <c r="O298" s="85" t="str">
        <f>IF('Census Input Tab'!$O329="NO","Missing Data",IF('Census Input Tab'!$T329=1,IF('Census Input Tab'!$O329="BLANK","BLANK",""),""))</f>
        <v/>
      </c>
      <c r="P298" s="81" t="str">
        <f>IF('Census Input Tab'!$O329="NO","Missing Data",IF('Census Input Tab'!T329=1,IF('Census Input Tab'!O329="BLANK","BLANK",""),INDEX('SBMP Underwritten Census'!$S$19:$S$23,MATCH('Census Input Tab'!F329,'SBMP Underwritten Census'!$T$19:$T$23,0))))</f>
        <v/>
      </c>
      <c r="Q298" s="81" t="str">
        <f>IF('Census Input Tab'!$O329="NO","Missing Data",IF('Census Input Tab'!T329=1,IF('Census Input Tab'!O329="BLANK","BLANK",""),IF(AND('Census Input Tab'!G329="",'Census Input Tab'!$O329="YES"),"",INDEX('SBMP Underwritten Census'!$S$27:$S$31,MATCH('Census Input Tab'!G329,'SBMP Underwritten Census'!$T$27:$T$31,0)))))</f>
        <v/>
      </c>
      <c r="V298" s="111">
        <f>IF('Census Input Tab'!O329&lt;&gt;"YES",0,1*'Census Input Tab'!$C329)</f>
        <v>0</v>
      </c>
      <c r="W298" s="111" t="str">
        <f t="shared" si="8"/>
        <v/>
      </c>
      <c r="X298" s="111">
        <f>IF('Census Input Tab'!O329&lt;&gt;"YES",0,1*'Census Input Tab'!J329)</f>
        <v>0</v>
      </c>
      <c r="Y298" s="111" t="str">
        <f t="shared" si="9"/>
        <v/>
      </c>
    </row>
    <row r="299" spans="1:25">
      <c r="A299" s="81" t="str">
        <f>IF('Census Input Tab'!$O330="NO","Missing Data",IF('Census Input Tab'!$T330=1,IF('Census Input Tab'!$O330="BLANK","BLANK",""),INDEX($S$3:$S$5,MATCH('Census Input Tab'!H330,$T$3:$T$5,0))))</f>
        <v/>
      </c>
      <c r="B299" s="81" t="str">
        <f>IF('Census Input Tab'!$O330="NO","Missing Data",IF('Census Input Tab'!$T330=1,IF('Census Input Tab'!$O330="BLANK","BLANK",""),IF('Census Input Tab'!I330="St Con","COBRA",IF('Census Input Tab'!I330="","",'Census Input Tab'!I330))))</f>
        <v/>
      </c>
      <c r="C299" s="81" t="str">
        <f>IF('Census Input Tab'!$O330="NO","Missing Data",IF('Census Input Tab'!$T330=1,IF('Census Input Tab'!$O330="BLANK","BLANK",""),'Census Input Tab'!B330))</f>
        <v/>
      </c>
      <c r="D299" s="81" t="str">
        <f>IF('Census Input Tab'!$O330="NO","Missing Data",IF('Census Input Tab'!$T330=1,IF('Census Input Tab'!$O330="BLANK","BLANK",""),'Census Input Tab'!A330))</f>
        <v/>
      </c>
      <c r="E299" s="85" t="str">
        <f>IF('Census Input Tab'!$O330="NO","Missing Data",IF('Census Input Tab'!$T330=1,IF('Census Input Tab'!$O330="BLANK","BLANK",""),""))</f>
        <v/>
      </c>
      <c r="F299" s="83" t="str">
        <f>IF('Census Input Tab'!$O330="NO","Missing Data",IF('Census Input Tab'!T330=1,IF('Census Input Tab'!O330="BLANK","BLANK",""),'Census Input Tab'!D330))</f>
        <v/>
      </c>
      <c r="G299" s="81" t="str">
        <f>IF('Census Input Tab'!$O330="NO","Missing Data",IF('Census Input Tab'!T330=1,IF('Census Input Tab'!O330="BLANK","BLANK",""),'Census Input Tab'!E330))</f>
        <v/>
      </c>
      <c r="H299" s="85" t="str">
        <f>IF('Census Input Tab'!$O330="NO","Missing Data",IF('Census Input Tab'!$T330=1,IF('Census Input Tab'!$O330="BLANK","BLANK",""),""))</f>
        <v/>
      </c>
      <c r="I299" s="85" t="str">
        <f>IF('Census Input Tab'!$O330="NO","Missing Data",IF('Census Input Tab'!$T330=1,IF('Census Input Tab'!$O330="BLANK","BLANK",""),""))</f>
        <v/>
      </c>
      <c r="J299" s="85" t="str">
        <f>IF('Census Input Tab'!$O330="NO","Missing Data",IF('Census Input Tab'!$T330=1,IF('Census Input Tab'!$O330="BLANK","BLANK",""),""))</f>
        <v/>
      </c>
      <c r="K299" s="114" t="str">
        <f>IF('Census Input Tab'!$O330="NO","Missing Data",IF(OR($L299="",$L299="BLANK"),IF('Census Input Tab'!O330="BLANK","BLANK",""),IFERROR(INDEX(States,MATCH($L299,Zip_Codes_asTEXT,0)),"Manually enter State")))</f>
        <v/>
      </c>
      <c r="L299" s="85" t="str">
        <f>IF('Census Input Tab'!$O330="NO","Missing Data",IF('Census Input Tab'!T330=1,IF('Census Input Tab'!O330="BLANK","BLANK",""),IF($W299="ZIP CODE NOT IN EV4","Manually enter Zip",$W299)))</f>
        <v/>
      </c>
      <c r="M299" s="85" t="str">
        <f>IF('Census Input Tab'!$O330="NO","Missing Data",IF('Census Input Tab'!T330=1,IF('Census Input Tab'!O330="BLANK","BLANK",""),IF($Y299="ZIP CODE NOT IN EV4","Manually enter Work Zip",$Y299)))</f>
        <v/>
      </c>
      <c r="N299" s="156" t="str">
        <f>IF('Census Input Tab'!$O330="NO","Missing Data",IF('Census Input Tab'!$T330=1,IF('Census Input Tab'!$O330="BLANK","BLANK",""),""))</f>
        <v/>
      </c>
      <c r="O299" s="85" t="str">
        <f>IF('Census Input Tab'!$O330="NO","Missing Data",IF('Census Input Tab'!$T330=1,IF('Census Input Tab'!$O330="BLANK","BLANK",""),""))</f>
        <v/>
      </c>
      <c r="P299" s="81" t="str">
        <f>IF('Census Input Tab'!$O330="NO","Missing Data",IF('Census Input Tab'!T330=1,IF('Census Input Tab'!O330="BLANK","BLANK",""),INDEX('SBMP Underwritten Census'!$S$19:$S$23,MATCH('Census Input Tab'!F330,'SBMP Underwritten Census'!$T$19:$T$23,0))))</f>
        <v/>
      </c>
      <c r="Q299" s="81" t="str">
        <f>IF('Census Input Tab'!$O330="NO","Missing Data",IF('Census Input Tab'!T330=1,IF('Census Input Tab'!O330="BLANK","BLANK",""),IF(AND('Census Input Tab'!G330="",'Census Input Tab'!$O330="YES"),"",INDEX('SBMP Underwritten Census'!$S$27:$S$31,MATCH('Census Input Tab'!G330,'SBMP Underwritten Census'!$T$27:$T$31,0)))))</f>
        <v/>
      </c>
      <c r="V299" s="111">
        <f>IF('Census Input Tab'!O330&lt;&gt;"YES",0,1*'Census Input Tab'!$C330)</f>
        <v>0</v>
      </c>
      <c r="W299" s="111" t="str">
        <f t="shared" si="8"/>
        <v/>
      </c>
      <c r="X299" s="111">
        <f>IF('Census Input Tab'!O330&lt;&gt;"YES",0,1*'Census Input Tab'!J330)</f>
        <v>0</v>
      </c>
      <c r="Y299" s="111" t="str">
        <f t="shared" si="9"/>
        <v/>
      </c>
    </row>
    <row r="300" spans="1:25">
      <c r="A300" s="81" t="str">
        <f>IF('Census Input Tab'!$O331="NO","Missing Data",IF('Census Input Tab'!$T331=1,IF('Census Input Tab'!$O331="BLANK","BLANK",""),INDEX($S$3:$S$5,MATCH('Census Input Tab'!H331,$T$3:$T$5,0))))</f>
        <v/>
      </c>
      <c r="B300" s="81" t="str">
        <f>IF('Census Input Tab'!$O331="NO","Missing Data",IF('Census Input Tab'!$T331=1,IF('Census Input Tab'!$O331="BLANK","BLANK",""),IF('Census Input Tab'!I331="St Con","COBRA",IF('Census Input Tab'!I331="","",'Census Input Tab'!I331))))</f>
        <v/>
      </c>
      <c r="C300" s="81" t="str">
        <f>IF('Census Input Tab'!$O331="NO","Missing Data",IF('Census Input Tab'!$T331=1,IF('Census Input Tab'!$O331="BLANK","BLANK",""),'Census Input Tab'!B331))</f>
        <v/>
      </c>
      <c r="D300" s="81" t="str">
        <f>IF('Census Input Tab'!$O331="NO","Missing Data",IF('Census Input Tab'!$T331=1,IF('Census Input Tab'!$O331="BLANK","BLANK",""),'Census Input Tab'!A331))</f>
        <v/>
      </c>
      <c r="E300" s="85" t="str">
        <f>IF('Census Input Tab'!$O331="NO","Missing Data",IF('Census Input Tab'!$T331=1,IF('Census Input Tab'!$O331="BLANK","BLANK",""),""))</f>
        <v/>
      </c>
      <c r="F300" s="83" t="str">
        <f>IF('Census Input Tab'!$O331="NO","Missing Data",IF('Census Input Tab'!T331=1,IF('Census Input Tab'!O331="BLANK","BLANK",""),'Census Input Tab'!D331))</f>
        <v/>
      </c>
      <c r="G300" s="81" t="str">
        <f>IF('Census Input Tab'!$O331="NO","Missing Data",IF('Census Input Tab'!T331=1,IF('Census Input Tab'!O331="BLANK","BLANK",""),'Census Input Tab'!E331))</f>
        <v/>
      </c>
      <c r="H300" s="85" t="str">
        <f>IF('Census Input Tab'!$O331="NO","Missing Data",IF('Census Input Tab'!$T331=1,IF('Census Input Tab'!$O331="BLANK","BLANK",""),""))</f>
        <v/>
      </c>
      <c r="I300" s="85" t="str">
        <f>IF('Census Input Tab'!$O331="NO","Missing Data",IF('Census Input Tab'!$T331=1,IF('Census Input Tab'!$O331="BLANK","BLANK",""),""))</f>
        <v/>
      </c>
      <c r="J300" s="85" t="str">
        <f>IF('Census Input Tab'!$O331="NO","Missing Data",IF('Census Input Tab'!$T331=1,IF('Census Input Tab'!$O331="BLANK","BLANK",""),""))</f>
        <v/>
      </c>
      <c r="K300" s="114" t="str">
        <f>IF('Census Input Tab'!$O331="NO","Missing Data",IF(OR($L300="",$L300="BLANK"),IF('Census Input Tab'!O331="BLANK","BLANK",""),IFERROR(INDEX(States,MATCH($L300,Zip_Codes_asTEXT,0)),"Manually enter State")))</f>
        <v/>
      </c>
      <c r="L300" s="85" t="str">
        <f>IF('Census Input Tab'!$O331="NO","Missing Data",IF('Census Input Tab'!T331=1,IF('Census Input Tab'!O331="BLANK","BLANK",""),IF($W300="ZIP CODE NOT IN EV4","Manually enter Zip",$W300)))</f>
        <v/>
      </c>
      <c r="M300" s="85" t="str">
        <f>IF('Census Input Tab'!$O331="NO","Missing Data",IF('Census Input Tab'!T331=1,IF('Census Input Tab'!O331="BLANK","BLANK",""),IF($Y300="ZIP CODE NOT IN EV4","Manually enter Work Zip",$Y300)))</f>
        <v/>
      </c>
      <c r="N300" s="156" t="str">
        <f>IF('Census Input Tab'!$O331="NO","Missing Data",IF('Census Input Tab'!$T331=1,IF('Census Input Tab'!$O331="BLANK","BLANK",""),""))</f>
        <v/>
      </c>
      <c r="O300" s="85" t="str">
        <f>IF('Census Input Tab'!$O331="NO","Missing Data",IF('Census Input Tab'!$T331=1,IF('Census Input Tab'!$O331="BLANK","BLANK",""),""))</f>
        <v/>
      </c>
      <c r="P300" s="81" t="str">
        <f>IF('Census Input Tab'!$O331="NO","Missing Data",IF('Census Input Tab'!T331=1,IF('Census Input Tab'!O331="BLANK","BLANK",""),INDEX('SBMP Underwritten Census'!$S$19:$S$23,MATCH('Census Input Tab'!F331,'SBMP Underwritten Census'!$T$19:$T$23,0))))</f>
        <v/>
      </c>
      <c r="Q300" s="81" t="str">
        <f>IF('Census Input Tab'!$O331="NO","Missing Data",IF('Census Input Tab'!T331=1,IF('Census Input Tab'!O331="BLANK","BLANK",""),IF(AND('Census Input Tab'!G331="",'Census Input Tab'!$O331="YES"),"",INDEX('SBMP Underwritten Census'!$S$27:$S$31,MATCH('Census Input Tab'!G331,'SBMP Underwritten Census'!$T$27:$T$31,0)))))</f>
        <v/>
      </c>
      <c r="V300" s="111">
        <f>IF('Census Input Tab'!O331&lt;&gt;"YES",0,1*'Census Input Tab'!$C331)</f>
        <v>0</v>
      </c>
      <c r="W300" s="111" t="str">
        <f t="shared" si="8"/>
        <v/>
      </c>
      <c r="X300" s="111">
        <f>IF('Census Input Tab'!O331&lt;&gt;"YES",0,1*'Census Input Tab'!J331)</f>
        <v>0</v>
      </c>
      <c r="Y300" s="111" t="str">
        <f t="shared" si="9"/>
        <v/>
      </c>
    </row>
    <row r="301" spans="1:25">
      <c r="A301" s="81" t="str">
        <f>IF('Census Input Tab'!$O332="NO","Missing Data",IF('Census Input Tab'!$T332=1,IF('Census Input Tab'!$O332="BLANK","BLANK",""),INDEX($S$3:$S$5,MATCH('Census Input Tab'!H332,$T$3:$T$5,0))))</f>
        <v/>
      </c>
      <c r="B301" s="81" t="str">
        <f>IF('Census Input Tab'!$O332="NO","Missing Data",IF('Census Input Tab'!$T332=1,IF('Census Input Tab'!$O332="BLANK","BLANK",""),IF('Census Input Tab'!I332="St Con","COBRA",IF('Census Input Tab'!I332="","",'Census Input Tab'!I332))))</f>
        <v/>
      </c>
      <c r="C301" s="81" t="str">
        <f>IF('Census Input Tab'!$O332="NO","Missing Data",IF('Census Input Tab'!$T332=1,IF('Census Input Tab'!$O332="BLANK","BLANK",""),'Census Input Tab'!B332))</f>
        <v/>
      </c>
      <c r="D301" s="81" t="str">
        <f>IF('Census Input Tab'!$O332="NO","Missing Data",IF('Census Input Tab'!$T332=1,IF('Census Input Tab'!$O332="BLANK","BLANK",""),'Census Input Tab'!A332))</f>
        <v/>
      </c>
      <c r="E301" s="85" t="str">
        <f>IF('Census Input Tab'!$O332="NO","Missing Data",IF('Census Input Tab'!$T332=1,IF('Census Input Tab'!$O332="BLANK","BLANK",""),""))</f>
        <v/>
      </c>
      <c r="F301" s="83" t="str">
        <f>IF('Census Input Tab'!$O332="NO","Missing Data",IF('Census Input Tab'!T332=1,IF('Census Input Tab'!O332="BLANK","BLANK",""),'Census Input Tab'!D332))</f>
        <v/>
      </c>
      <c r="G301" s="81" t="str">
        <f>IF('Census Input Tab'!$O332="NO","Missing Data",IF('Census Input Tab'!T332=1,IF('Census Input Tab'!O332="BLANK","BLANK",""),'Census Input Tab'!E332))</f>
        <v/>
      </c>
      <c r="H301" s="85" t="str">
        <f>IF('Census Input Tab'!$O332="NO","Missing Data",IF('Census Input Tab'!$T332=1,IF('Census Input Tab'!$O332="BLANK","BLANK",""),""))</f>
        <v/>
      </c>
      <c r="I301" s="85" t="str">
        <f>IF('Census Input Tab'!$O332="NO","Missing Data",IF('Census Input Tab'!$T332=1,IF('Census Input Tab'!$O332="BLANK","BLANK",""),""))</f>
        <v/>
      </c>
      <c r="J301" s="85" t="str">
        <f>IF('Census Input Tab'!$O332="NO","Missing Data",IF('Census Input Tab'!$T332=1,IF('Census Input Tab'!$O332="BLANK","BLANK",""),""))</f>
        <v/>
      </c>
      <c r="K301" s="114" t="str">
        <f>IF('Census Input Tab'!$O332="NO","Missing Data",IF(OR($L301="",$L301="BLANK"),IF('Census Input Tab'!O332="BLANK","BLANK",""),IFERROR(INDEX(States,MATCH($L301,Zip_Codes_asTEXT,0)),"Manually enter State")))</f>
        <v/>
      </c>
      <c r="L301" s="85" t="str">
        <f>IF('Census Input Tab'!$O332="NO","Missing Data",IF('Census Input Tab'!T332=1,IF('Census Input Tab'!O332="BLANK","BLANK",""),IF($W301="ZIP CODE NOT IN EV4","Manually enter Zip",$W301)))</f>
        <v/>
      </c>
      <c r="M301" s="85" t="str">
        <f>IF('Census Input Tab'!$O332="NO","Missing Data",IF('Census Input Tab'!T332=1,IF('Census Input Tab'!O332="BLANK","BLANK",""),IF($Y301="ZIP CODE NOT IN EV4","Manually enter Work Zip",$Y301)))</f>
        <v/>
      </c>
      <c r="N301" s="156" t="str">
        <f>IF('Census Input Tab'!$O332="NO","Missing Data",IF('Census Input Tab'!$T332=1,IF('Census Input Tab'!$O332="BLANK","BLANK",""),""))</f>
        <v/>
      </c>
      <c r="O301" s="85" t="str">
        <f>IF('Census Input Tab'!$O332="NO","Missing Data",IF('Census Input Tab'!$T332=1,IF('Census Input Tab'!$O332="BLANK","BLANK",""),""))</f>
        <v/>
      </c>
      <c r="P301" s="81" t="str">
        <f>IF('Census Input Tab'!$O332="NO","Missing Data",IF('Census Input Tab'!T332=1,IF('Census Input Tab'!O332="BLANK","BLANK",""),INDEX('SBMP Underwritten Census'!$S$19:$S$23,MATCH('Census Input Tab'!F332,'SBMP Underwritten Census'!$T$19:$T$23,0))))</f>
        <v/>
      </c>
      <c r="Q301" s="81" t="str">
        <f>IF('Census Input Tab'!$O332="NO","Missing Data",IF('Census Input Tab'!T332=1,IF('Census Input Tab'!O332="BLANK","BLANK",""),IF(AND('Census Input Tab'!G332="",'Census Input Tab'!$O332="YES"),"",INDEX('SBMP Underwritten Census'!$S$27:$S$31,MATCH('Census Input Tab'!G332,'SBMP Underwritten Census'!$T$27:$T$31,0)))))</f>
        <v/>
      </c>
      <c r="V301" s="111">
        <f>IF('Census Input Tab'!O332&lt;&gt;"YES",0,1*'Census Input Tab'!$C332)</f>
        <v>0</v>
      </c>
      <c r="W301" s="111" t="str">
        <f t="shared" si="8"/>
        <v/>
      </c>
      <c r="X301" s="111">
        <f>IF('Census Input Tab'!O332&lt;&gt;"YES",0,1*'Census Input Tab'!J332)</f>
        <v>0</v>
      </c>
      <c r="Y301" s="111" t="str">
        <f t="shared" si="9"/>
        <v/>
      </c>
    </row>
    <row r="302" spans="1:25">
      <c r="A302" s="81" t="str">
        <f>IF('Census Input Tab'!$O333="NO","Missing Data",IF('Census Input Tab'!$T333=1,IF('Census Input Tab'!$O333="BLANK","BLANK",""),INDEX($S$3:$S$5,MATCH('Census Input Tab'!H333,$T$3:$T$5,0))))</f>
        <v/>
      </c>
      <c r="B302" s="81" t="str">
        <f>IF('Census Input Tab'!$O333="NO","Missing Data",IF('Census Input Tab'!$T333=1,IF('Census Input Tab'!$O333="BLANK","BLANK",""),IF('Census Input Tab'!I333="St Con","COBRA",IF('Census Input Tab'!I333="","",'Census Input Tab'!I333))))</f>
        <v/>
      </c>
      <c r="C302" s="81" t="str">
        <f>IF('Census Input Tab'!$O333="NO","Missing Data",IF('Census Input Tab'!$T333=1,IF('Census Input Tab'!$O333="BLANK","BLANK",""),'Census Input Tab'!B333))</f>
        <v/>
      </c>
      <c r="D302" s="81" t="str">
        <f>IF('Census Input Tab'!$O333="NO","Missing Data",IF('Census Input Tab'!$T333=1,IF('Census Input Tab'!$O333="BLANK","BLANK",""),'Census Input Tab'!A333))</f>
        <v/>
      </c>
      <c r="E302" s="85" t="str">
        <f>IF('Census Input Tab'!$O333="NO","Missing Data",IF('Census Input Tab'!$T333=1,IF('Census Input Tab'!$O333="BLANK","BLANK",""),""))</f>
        <v/>
      </c>
      <c r="F302" s="83" t="str">
        <f>IF('Census Input Tab'!$O333="NO","Missing Data",IF('Census Input Tab'!T333=1,IF('Census Input Tab'!O333="BLANK","BLANK",""),'Census Input Tab'!D333))</f>
        <v/>
      </c>
      <c r="G302" s="81" t="str">
        <f>IF('Census Input Tab'!$O333="NO","Missing Data",IF('Census Input Tab'!T333=1,IF('Census Input Tab'!O333="BLANK","BLANK",""),'Census Input Tab'!E333))</f>
        <v/>
      </c>
      <c r="H302" s="85" t="str">
        <f>IF('Census Input Tab'!$O333="NO","Missing Data",IF('Census Input Tab'!$T333=1,IF('Census Input Tab'!$O333="BLANK","BLANK",""),""))</f>
        <v/>
      </c>
      <c r="I302" s="85" t="str">
        <f>IF('Census Input Tab'!$O333="NO","Missing Data",IF('Census Input Tab'!$T333=1,IF('Census Input Tab'!$O333="BLANK","BLANK",""),""))</f>
        <v/>
      </c>
      <c r="J302" s="85" t="str">
        <f>IF('Census Input Tab'!$O333="NO","Missing Data",IF('Census Input Tab'!$T333=1,IF('Census Input Tab'!$O333="BLANK","BLANK",""),""))</f>
        <v/>
      </c>
      <c r="K302" s="114" t="str">
        <f>IF('Census Input Tab'!$O333="NO","Missing Data",IF(OR($L302="",$L302="BLANK"),IF('Census Input Tab'!O333="BLANK","BLANK",""),IFERROR(INDEX(States,MATCH($L302,Zip_Codes_asTEXT,0)),"Manually enter State")))</f>
        <v/>
      </c>
      <c r="L302" s="85" t="str">
        <f>IF('Census Input Tab'!$O333="NO","Missing Data",IF('Census Input Tab'!T333=1,IF('Census Input Tab'!O333="BLANK","BLANK",""),IF($W302="ZIP CODE NOT IN EV4","Manually enter Zip",$W302)))</f>
        <v/>
      </c>
      <c r="M302" s="85" t="str">
        <f>IF('Census Input Tab'!$O333="NO","Missing Data",IF('Census Input Tab'!T333=1,IF('Census Input Tab'!O333="BLANK","BLANK",""),IF($Y302="ZIP CODE NOT IN EV4","Manually enter Work Zip",$Y302)))</f>
        <v/>
      </c>
      <c r="N302" s="156" t="str">
        <f>IF('Census Input Tab'!$O333="NO","Missing Data",IF('Census Input Tab'!$T333=1,IF('Census Input Tab'!$O333="BLANK","BLANK",""),""))</f>
        <v/>
      </c>
      <c r="O302" s="85" t="str">
        <f>IF('Census Input Tab'!$O333="NO","Missing Data",IF('Census Input Tab'!$T333=1,IF('Census Input Tab'!$O333="BLANK","BLANK",""),""))</f>
        <v/>
      </c>
      <c r="P302" s="81" t="str">
        <f>IF('Census Input Tab'!$O333="NO","Missing Data",IF('Census Input Tab'!T333=1,IF('Census Input Tab'!O333="BLANK","BLANK",""),INDEX('SBMP Underwritten Census'!$S$19:$S$23,MATCH('Census Input Tab'!F333,'SBMP Underwritten Census'!$T$19:$T$23,0))))</f>
        <v/>
      </c>
      <c r="Q302" s="81" t="str">
        <f>IF('Census Input Tab'!$O333="NO","Missing Data",IF('Census Input Tab'!T333=1,IF('Census Input Tab'!O333="BLANK","BLANK",""),IF(AND('Census Input Tab'!G333="",'Census Input Tab'!$O333="YES"),"",INDEX('SBMP Underwritten Census'!$S$27:$S$31,MATCH('Census Input Tab'!G333,'SBMP Underwritten Census'!$T$27:$T$31,0)))))</f>
        <v/>
      </c>
      <c r="V302" s="111">
        <f>IF('Census Input Tab'!O333&lt;&gt;"YES",0,1*'Census Input Tab'!$C333)</f>
        <v>0</v>
      </c>
      <c r="W302" s="111" t="str">
        <f t="shared" si="8"/>
        <v/>
      </c>
      <c r="X302" s="111">
        <f>IF('Census Input Tab'!O333&lt;&gt;"YES",0,1*'Census Input Tab'!J333)</f>
        <v>0</v>
      </c>
      <c r="Y302" s="111" t="str">
        <f t="shared" si="9"/>
        <v/>
      </c>
    </row>
    <row r="303" spans="1:25">
      <c r="A303" s="81" t="str">
        <f>IF('Census Input Tab'!$O334="NO","Missing Data",IF('Census Input Tab'!$T334=1,IF('Census Input Tab'!$O334="BLANK","BLANK",""),INDEX($S$3:$S$5,MATCH('Census Input Tab'!H334,$T$3:$T$5,0))))</f>
        <v/>
      </c>
      <c r="B303" s="81" t="str">
        <f>IF('Census Input Tab'!$O334="NO","Missing Data",IF('Census Input Tab'!$T334=1,IF('Census Input Tab'!$O334="BLANK","BLANK",""),IF('Census Input Tab'!I334="St Con","COBRA",IF('Census Input Tab'!I334="","",'Census Input Tab'!I334))))</f>
        <v/>
      </c>
      <c r="C303" s="81" t="str">
        <f>IF('Census Input Tab'!$O334="NO","Missing Data",IF('Census Input Tab'!$T334=1,IF('Census Input Tab'!$O334="BLANK","BLANK",""),'Census Input Tab'!B334))</f>
        <v/>
      </c>
      <c r="D303" s="81" t="str">
        <f>IF('Census Input Tab'!$O334="NO","Missing Data",IF('Census Input Tab'!$T334=1,IF('Census Input Tab'!$O334="BLANK","BLANK",""),'Census Input Tab'!A334))</f>
        <v/>
      </c>
      <c r="E303" s="85" t="str">
        <f>IF('Census Input Tab'!$O334="NO","Missing Data",IF('Census Input Tab'!$T334=1,IF('Census Input Tab'!$O334="BLANK","BLANK",""),""))</f>
        <v/>
      </c>
      <c r="F303" s="83" t="str">
        <f>IF('Census Input Tab'!$O334="NO","Missing Data",IF('Census Input Tab'!T334=1,IF('Census Input Tab'!O334="BLANK","BLANK",""),'Census Input Tab'!D334))</f>
        <v/>
      </c>
      <c r="G303" s="81" t="str">
        <f>IF('Census Input Tab'!$O334="NO","Missing Data",IF('Census Input Tab'!T334=1,IF('Census Input Tab'!O334="BLANK","BLANK",""),'Census Input Tab'!E334))</f>
        <v/>
      </c>
      <c r="H303" s="85" t="str">
        <f>IF('Census Input Tab'!$O334="NO","Missing Data",IF('Census Input Tab'!$T334=1,IF('Census Input Tab'!$O334="BLANK","BLANK",""),""))</f>
        <v/>
      </c>
      <c r="I303" s="85" t="str">
        <f>IF('Census Input Tab'!$O334="NO","Missing Data",IF('Census Input Tab'!$T334=1,IF('Census Input Tab'!$O334="BLANK","BLANK",""),""))</f>
        <v/>
      </c>
      <c r="J303" s="85" t="str">
        <f>IF('Census Input Tab'!$O334="NO","Missing Data",IF('Census Input Tab'!$T334=1,IF('Census Input Tab'!$O334="BLANK","BLANK",""),""))</f>
        <v/>
      </c>
      <c r="K303" s="114" t="str">
        <f>IF('Census Input Tab'!$O334="NO","Missing Data",IF(OR($L303="",$L303="BLANK"),IF('Census Input Tab'!O334="BLANK","BLANK",""),IFERROR(INDEX(States,MATCH($L303,Zip_Codes_asTEXT,0)),"Manually enter State")))</f>
        <v/>
      </c>
      <c r="L303" s="85" t="str">
        <f>IF('Census Input Tab'!$O334="NO","Missing Data",IF('Census Input Tab'!T334=1,IF('Census Input Tab'!O334="BLANK","BLANK",""),IF($W303="ZIP CODE NOT IN EV4","Manually enter Zip",$W303)))</f>
        <v/>
      </c>
      <c r="M303" s="85" t="str">
        <f>IF('Census Input Tab'!$O334="NO","Missing Data",IF('Census Input Tab'!T334=1,IF('Census Input Tab'!O334="BLANK","BLANK",""),IF($Y303="ZIP CODE NOT IN EV4","Manually enter Work Zip",$Y303)))</f>
        <v/>
      </c>
      <c r="N303" s="156" t="str">
        <f>IF('Census Input Tab'!$O334="NO","Missing Data",IF('Census Input Tab'!$T334=1,IF('Census Input Tab'!$O334="BLANK","BLANK",""),""))</f>
        <v/>
      </c>
      <c r="O303" s="85" t="str">
        <f>IF('Census Input Tab'!$O334="NO","Missing Data",IF('Census Input Tab'!$T334=1,IF('Census Input Tab'!$O334="BLANK","BLANK",""),""))</f>
        <v/>
      </c>
      <c r="P303" s="81" t="str">
        <f>IF('Census Input Tab'!$O334="NO","Missing Data",IF('Census Input Tab'!T334=1,IF('Census Input Tab'!O334="BLANK","BLANK",""),INDEX('SBMP Underwritten Census'!$S$19:$S$23,MATCH('Census Input Tab'!F334,'SBMP Underwritten Census'!$T$19:$T$23,0))))</f>
        <v/>
      </c>
      <c r="Q303" s="81" t="str">
        <f>IF('Census Input Tab'!$O334="NO","Missing Data",IF('Census Input Tab'!T334=1,IF('Census Input Tab'!O334="BLANK","BLANK",""),IF(AND('Census Input Tab'!G334="",'Census Input Tab'!$O334="YES"),"",INDEX('SBMP Underwritten Census'!$S$27:$S$31,MATCH('Census Input Tab'!G334,'SBMP Underwritten Census'!$T$27:$T$31,0)))))</f>
        <v/>
      </c>
      <c r="V303" s="111">
        <f>IF('Census Input Tab'!O334&lt;&gt;"YES",0,1*'Census Input Tab'!$C334)</f>
        <v>0</v>
      </c>
      <c r="W303" s="111" t="str">
        <f t="shared" si="8"/>
        <v/>
      </c>
      <c r="X303" s="111">
        <f>IF('Census Input Tab'!O334&lt;&gt;"YES",0,1*'Census Input Tab'!J334)</f>
        <v>0</v>
      </c>
      <c r="Y303" s="111" t="str">
        <f t="shared" si="9"/>
        <v/>
      </c>
    </row>
    <row r="304" spans="1:25">
      <c r="A304" s="81" t="str">
        <f>IF('Census Input Tab'!$O335="NO","Missing Data",IF('Census Input Tab'!$T335=1,IF('Census Input Tab'!$O335="BLANK","BLANK",""),INDEX($S$3:$S$5,MATCH('Census Input Tab'!H335,$T$3:$T$5,0))))</f>
        <v/>
      </c>
      <c r="B304" s="81" t="str">
        <f>IF('Census Input Tab'!$O335="NO","Missing Data",IF('Census Input Tab'!$T335=1,IF('Census Input Tab'!$O335="BLANK","BLANK",""),IF('Census Input Tab'!I335="St Con","COBRA",IF('Census Input Tab'!I335="","",'Census Input Tab'!I335))))</f>
        <v/>
      </c>
      <c r="C304" s="81" t="str">
        <f>IF('Census Input Tab'!$O335="NO","Missing Data",IF('Census Input Tab'!$T335=1,IF('Census Input Tab'!$O335="BLANK","BLANK",""),'Census Input Tab'!B335))</f>
        <v/>
      </c>
      <c r="D304" s="81" t="str">
        <f>IF('Census Input Tab'!$O335="NO","Missing Data",IF('Census Input Tab'!$T335=1,IF('Census Input Tab'!$O335="BLANK","BLANK",""),'Census Input Tab'!A335))</f>
        <v/>
      </c>
      <c r="E304" s="85" t="str">
        <f>IF('Census Input Tab'!$O335="NO","Missing Data",IF('Census Input Tab'!$T335=1,IF('Census Input Tab'!$O335="BLANK","BLANK",""),""))</f>
        <v/>
      </c>
      <c r="F304" s="83" t="str">
        <f>IF('Census Input Tab'!$O335="NO","Missing Data",IF('Census Input Tab'!T335=1,IF('Census Input Tab'!O335="BLANK","BLANK",""),'Census Input Tab'!D335))</f>
        <v/>
      </c>
      <c r="G304" s="81" t="str">
        <f>IF('Census Input Tab'!$O335="NO","Missing Data",IF('Census Input Tab'!T335=1,IF('Census Input Tab'!O335="BLANK","BLANK",""),'Census Input Tab'!E335))</f>
        <v/>
      </c>
      <c r="H304" s="85" t="str">
        <f>IF('Census Input Tab'!$O335="NO","Missing Data",IF('Census Input Tab'!$T335=1,IF('Census Input Tab'!$O335="BLANK","BLANK",""),""))</f>
        <v/>
      </c>
      <c r="I304" s="85" t="str">
        <f>IF('Census Input Tab'!$O335="NO","Missing Data",IF('Census Input Tab'!$T335=1,IF('Census Input Tab'!$O335="BLANK","BLANK",""),""))</f>
        <v/>
      </c>
      <c r="J304" s="85" t="str">
        <f>IF('Census Input Tab'!$O335="NO","Missing Data",IF('Census Input Tab'!$T335=1,IF('Census Input Tab'!$O335="BLANK","BLANK",""),""))</f>
        <v/>
      </c>
      <c r="K304" s="114" t="str">
        <f>IF('Census Input Tab'!$O335="NO","Missing Data",IF(OR($L304="",$L304="BLANK"),IF('Census Input Tab'!O335="BLANK","BLANK",""),IFERROR(INDEX(States,MATCH($L304,Zip_Codes_asTEXT,0)),"Manually enter State")))</f>
        <v/>
      </c>
      <c r="L304" s="85" t="str">
        <f>IF('Census Input Tab'!$O335="NO","Missing Data",IF('Census Input Tab'!T335=1,IF('Census Input Tab'!O335="BLANK","BLANK",""),IF($W304="ZIP CODE NOT IN EV4","Manually enter Zip",$W304)))</f>
        <v/>
      </c>
      <c r="M304" s="85" t="str">
        <f>IF('Census Input Tab'!$O335="NO","Missing Data",IF('Census Input Tab'!T335=1,IF('Census Input Tab'!O335="BLANK","BLANK",""),IF($Y304="ZIP CODE NOT IN EV4","Manually enter Work Zip",$Y304)))</f>
        <v/>
      </c>
      <c r="N304" s="156" t="str">
        <f>IF('Census Input Tab'!$O335="NO","Missing Data",IF('Census Input Tab'!$T335=1,IF('Census Input Tab'!$O335="BLANK","BLANK",""),""))</f>
        <v/>
      </c>
      <c r="O304" s="85" t="str">
        <f>IF('Census Input Tab'!$O335="NO","Missing Data",IF('Census Input Tab'!$T335=1,IF('Census Input Tab'!$O335="BLANK","BLANK",""),""))</f>
        <v/>
      </c>
      <c r="P304" s="81" t="str">
        <f>IF('Census Input Tab'!$O335="NO","Missing Data",IF('Census Input Tab'!T335=1,IF('Census Input Tab'!O335="BLANK","BLANK",""),INDEX('SBMP Underwritten Census'!$S$19:$S$23,MATCH('Census Input Tab'!F335,'SBMP Underwritten Census'!$T$19:$T$23,0))))</f>
        <v/>
      </c>
      <c r="Q304" s="81" t="str">
        <f>IF('Census Input Tab'!$O335="NO","Missing Data",IF('Census Input Tab'!T335=1,IF('Census Input Tab'!O335="BLANK","BLANK",""),IF(AND('Census Input Tab'!G335="",'Census Input Tab'!$O335="YES"),"",INDEX('SBMP Underwritten Census'!$S$27:$S$31,MATCH('Census Input Tab'!G335,'SBMP Underwritten Census'!$T$27:$T$31,0)))))</f>
        <v/>
      </c>
      <c r="V304" s="111">
        <f>IF('Census Input Tab'!O335&lt;&gt;"YES",0,1*'Census Input Tab'!$C335)</f>
        <v>0</v>
      </c>
      <c r="W304" s="111" t="str">
        <f t="shared" si="8"/>
        <v/>
      </c>
      <c r="X304" s="111">
        <f>IF('Census Input Tab'!O335&lt;&gt;"YES",0,1*'Census Input Tab'!J335)</f>
        <v>0</v>
      </c>
      <c r="Y304" s="111" t="str">
        <f t="shared" si="9"/>
        <v/>
      </c>
    </row>
    <row r="305" spans="1:25">
      <c r="A305" s="81" t="str">
        <f>IF('Census Input Tab'!$O336="NO","Missing Data",IF('Census Input Tab'!$T336=1,IF('Census Input Tab'!$O336="BLANK","BLANK",""),INDEX($S$3:$S$5,MATCH('Census Input Tab'!H336,$T$3:$T$5,0))))</f>
        <v/>
      </c>
      <c r="B305" s="81" t="str">
        <f>IF('Census Input Tab'!$O336="NO","Missing Data",IF('Census Input Tab'!$T336=1,IF('Census Input Tab'!$O336="BLANK","BLANK",""),IF('Census Input Tab'!I336="St Con","COBRA",IF('Census Input Tab'!I336="","",'Census Input Tab'!I336))))</f>
        <v/>
      </c>
      <c r="C305" s="81" t="str">
        <f>IF('Census Input Tab'!$O336="NO","Missing Data",IF('Census Input Tab'!$T336=1,IF('Census Input Tab'!$O336="BLANK","BLANK",""),'Census Input Tab'!B336))</f>
        <v/>
      </c>
      <c r="D305" s="81" t="str">
        <f>IF('Census Input Tab'!$O336="NO","Missing Data",IF('Census Input Tab'!$T336=1,IF('Census Input Tab'!$O336="BLANK","BLANK",""),'Census Input Tab'!A336))</f>
        <v/>
      </c>
      <c r="E305" s="85" t="str">
        <f>IF('Census Input Tab'!$O336="NO","Missing Data",IF('Census Input Tab'!$T336=1,IF('Census Input Tab'!$O336="BLANK","BLANK",""),""))</f>
        <v/>
      </c>
      <c r="F305" s="83" t="str">
        <f>IF('Census Input Tab'!$O336="NO","Missing Data",IF('Census Input Tab'!T336=1,IF('Census Input Tab'!O336="BLANK","BLANK",""),'Census Input Tab'!D336))</f>
        <v/>
      </c>
      <c r="G305" s="81" t="str">
        <f>IF('Census Input Tab'!$O336="NO","Missing Data",IF('Census Input Tab'!T336=1,IF('Census Input Tab'!O336="BLANK","BLANK",""),'Census Input Tab'!E336))</f>
        <v/>
      </c>
      <c r="H305" s="85" t="str">
        <f>IF('Census Input Tab'!$O336="NO","Missing Data",IF('Census Input Tab'!$T336=1,IF('Census Input Tab'!$O336="BLANK","BLANK",""),""))</f>
        <v/>
      </c>
      <c r="I305" s="85" t="str">
        <f>IF('Census Input Tab'!$O336="NO","Missing Data",IF('Census Input Tab'!$T336=1,IF('Census Input Tab'!$O336="BLANK","BLANK",""),""))</f>
        <v/>
      </c>
      <c r="J305" s="85" t="str">
        <f>IF('Census Input Tab'!$O336="NO","Missing Data",IF('Census Input Tab'!$T336=1,IF('Census Input Tab'!$O336="BLANK","BLANK",""),""))</f>
        <v/>
      </c>
      <c r="K305" s="114" t="str">
        <f>IF('Census Input Tab'!$O336="NO","Missing Data",IF(OR($L305="",$L305="BLANK"),IF('Census Input Tab'!O336="BLANK","BLANK",""),IFERROR(INDEX(States,MATCH($L305,Zip_Codes_asTEXT,0)),"Manually enter State")))</f>
        <v/>
      </c>
      <c r="L305" s="85" t="str">
        <f>IF('Census Input Tab'!$O336="NO","Missing Data",IF('Census Input Tab'!T336=1,IF('Census Input Tab'!O336="BLANK","BLANK",""),IF($W305="ZIP CODE NOT IN EV4","Manually enter Zip",$W305)))</f>
        <v/>
      </c>
      <c r="M305" s="85" t="str">
        <f>IF('Census Input Tab'!$O336="NO","Missing Data",IF('Census Input Tab'!T336=1,IF('Census Input Tab'!O336="BLANK","BLANK",""),IF($Y305="ZIP CODE NOT IN EV4","Manually enter Work Zip",$Y305)))</f>
        <v/>
      </c>
      <c r="N305" s="156" t="str">
        <f>IF('Census Input Tab'!$O336="NO","Missing Data",IF('Census Input Tab'!$T336=1,IF('Census Input Tab'!$O336="BLANK","BLANK",""),""))</f>
        <v/>
      </c>
      <c r="O305" s="85" t="str">
        <f>IF('Census Input Tab'!$O336="NO","Missing Data",IF('Census Input Tab'!$T336=1,IF('Census Input Tab'!$O336="BLANK","BLANK",""),""))</f>
        <v/>
      </c>
      <c r="P305" s="81" t="str">
        <f>IF('Census Input Tab'!$O336="NO","Missing Data",IF('Census Input Tab'!T336=1,IF('Census Input Tab'!O336="BLANK","BLANK",""),INDEX('SBMP Underwritten Census'!$S$19:$S$23,MATCH('Census Input Tab'!F336,'SBMP Underwritten Census'!$T$19:$T$23,0))))</f>
        <v/>
      </c>
      <c r="Q305" s="81" t="str">
        <f>IF('Census Input Tab'!$O336="NO","Missing Data",IF('Census Input Tab'!T336=1,IF('Census Input Tab'!O336="BLANK","BLANK",""),IF(AND('Census Input Tab'!G336="",'Census Input Tab'!$O336="YES"),"",INDEX('SBMP Underwritten Census'!$S$27:$S$31,MATCH('Census Input Tab'!G336,'SBMP Underwritten Census'!$T$27:$T$31,0)))))</f>
        <v/>
      </c>
      <c r="V305" s="111">
        <f>IF('Census Input Tab'!O336&lt;&gt;"YES",0,1*'Census Input Tab'!$C336)</f>
        <v>0</v>
      </c>
      <c r="W305" s="111" t="str">
        <f t="shared" si="8"/>
        <v/>
      </c>
      <c r="X305" s="111">
        <f>IF('Census Input Tab'!O336&lt;&gt;"YES",0,1*'Census Input Tab'!J336)</f>
        <v>0</v>
      </c>
      <c r="Y305" s="111" t="str">
        <f t="shared" si="9"/>
        <v/>
      </c>
    </row>
    <row r="306" spans="1:25">
      <c r="A306" s="81" t="str">
        <f>IF('Census Input Tab'!$O337="NO","Missing Data",IF('Census Input Tab'!$T337=1,IF('Census Input Tab'!$O337="BLANK","BLANK",""),INDEX($S$3:$S$5,MATCH('Census Input Tab'!H337,$T$3:$T$5,0))))</f>
        <v/>
      </c>
      <c r="B306" s="81" t="str">
        <f>IF('Census Input Tab'!$O337="NO","Missing Data",IF('Census Input Tab'!$T337=1,IF('Census Input Tab'!$O337="BLANK","BLANK",""),IF('Census Input Tab'!I337="St Con","COBRA",IF('Census Input Tab'!I337="","",'Census Input Tab'!I337))))</f>
        <v/>
      </c>
      <c r="C306" s="81" t="str">
        <f>IF('Census Input Tab'!$O337="NO","Missing Data",IF('Census Input Tab'!$T337=1,IF('Census Input Tab'!$O337="BLANK","BLANK",""),'Census Input Tab'!B337))</f>
        <v/>
      </c>
      <c r="D306" s="81" t="str">
        <f>IF('Census Input Tab'!$O337="NO","Missing Data",IF('Census Input Tab'!$T337=1,IF('Census Input Tab'!$O337="BLANK","BLANK",""),'Census Input Tab'!A337))</f>
        <v/>
      </c>
      <c r="E306" s="85" t="str">
        <f>IF('Census Input Tab'!$O337="NO","Missing Data",IF('Census Input Tab'!$T337=1,IF('Census Input Tab'!$O337="BLANK","BLANK",""),""))</f>
        <v/>
      </c>
      <c r="F306" s="83" t="str">
        <f>IF('Census Input Tab'!$O337="NO","Missing Data",IF('Census Input Tab'!T337=1,IF('Census Input Tab'!O337="BLANK","BLANK",""),'Census Input Tab'!D337))</f>
        <v/>
      </c>
      <c r="G306" s="81" t="str">
        <f>IF('Census Input Tab'!$O337="NO","Missing Data",IF('Census Input Tab'!T337=1,IF('Census Input Tab'!O337="BLANK","BLANK",""),'Census Input Tab'!E337))</f>
        <v/>
      </c>
      <c r="H306" s="85" t="str">
        <f>IF('Census Input Tab'!$O337="NO","Missing Data",IF('Census Input Tab'!$T337=1,IF('Census Input Tab'!$O337="BLANK","BLANK",""),""))</f>
        <v/>
      </c>
      <c r="I306" s="85" t="str">
        <f>IF('Census Input Tab'!$O337="NO","Missing Data",IF('Census Input Tab'!$T337=1,IF('Census Input Tab'!$O337="BLANK","BLANK",""),""))</f>
        <v/>
      </c>
      <c r="J306" s="85" t="str">
        <f>IF('Census Input Tab'!$O337="NO","Missing Data",IF('Census Input Tab'!$T337=1,IF('Census Input Tab'!$O337="BLANK","BLANK",""),""))</f>
        <v/>
      </c>
      <c r="K306" s="114" t="str">
        <f>IF('Census Input Tab'!$O337="NO","Missing Data",IF(OR($L306="",$L306="BLANK"),IF('Census Input Tab'!O337="BLANK","BLANK",""),IFERROR(INDEX(States,MATCH($L306,Zip_Codes_asTEXT,0)),"Manually enter State")))</f>
        <v/>
      </c>
      <c r="L306" s="85" t="str">
        <f>IF('Census Input Tab'!$O337="NO","Missing Data",IF('Census Input Tab'!T337=1,IF('Census Input Tab'!O337="BLANK","BLANK",""),IF($W306="ZIP CODE NOT IN EV4","Manually enter Zip",$W306)))</f>
        <v/>
      </c>
      <c r="M306" s="85" t="str">
        <f>IF('Census Input Tab'!$O337="NO","Missing Data",IF('Census Input Tab'!T337=1,IF('Census Input Tab'!O337="BLANK","BLANK",""),IF($Y306="ZIP CODE NOT IN EV4","Manually enter Work Zip",$Y306)))</f>
        <v/>
      </c>
      <c r="N306" s="156" t="str">
        <f>IF('Census Input Tab'!$O337="NO","Missing Data",IF('Census Input Tab'!$T337=1,IF('Census Input Tab'!$O337="BLANK","BLANK",""),""))</f>
        <v/>
      </c>
      <c r="O306" s="85" t="str">
        <f>IF('Census Input Tab'!$O337="NO","Missing Data",IF('Census Input Tab'!$T337=1,IF('Census Input Tab'!$O337="BLANK","BLANK",""),""))</f>
        <v/>
      </c>
      <c r="P306" s="81" t="str">
        <f>IF('Census Input Tab'!$O337="NO","Missing Data",IF('Census Input Tab'!T337=1,IF('Census Input Tab'!O337="BLANK","BLANK",""),INDEX('SBMP Underwritten Census'!$S$19:$S$23,MATCH('Census Input Tab'!F337,'SBMP Underwritten Census'!$T$19:$T$23,0))))</f>
        <v/>
      </c>
      <c r="Q306" s="81" t="str">
        <f>IF('Census Input Tab'!$O337="NO","Missing Data",IF('Census Input Tab'!T337=1,IF('Census Input Tab'!O337="BLANK","BLANK",""),IF(AND('Census Input Tab'!G337="",'Census Input Tab'!$O337="YES"),"",INDEX('SBMP Underwritten Census'!$S$27:$S$31,MATCH('Census Input Tab'!G337,'SBMP Underwritten Census'!$T$27:$T$31,0)))))</f>
        <v/>
      </c>
      <c r="V306" s="111">
        <f>IF('Census Input Tab'!O337&lt;&gt;"YES",0,1*'Census Input Tab'!$C337)</f>
        <v>0</v>
      </c>
      <c r="W306" s="111" t="str">
        <f t="shared" si="8"/>
        <v/>
      </c>
      <c r="X306" s="111">
        <f>IF('Census Input Tab'!O337&lt;&gt;"YES",0,1*'Census Input Tab'!J337)</f>
        <v>0</v>
      </c>
      <c r="Y306" s="111" t="str">
        <f t="shared" si="9"/>
        <v/>
      </c>
    </row>
    <row r="307" spans="1:25">
      <c r="A307" s="81" t="str">
        <f>IF('Census Input Tab'!$O338="NO","Missing Data",IF('Census Input Tab'!$T338=1,IF('Census Input Tab'!$O338="BLANK","BLANK",""),INDEX($S$3:$S$5,MATCH('Census Input Tab'!H338,$T$3:$T$5,0))))</f>
        <v/>
      </c>
      <c r="B307" s="81" t="str">
        <f>IF('Census Input Tab'!$O338="NO","Missing Data",IF('Census Input Tab'!$T338=1,IF('Census Input Tab'!$O338="BLANK","BLANK",""),IF('Census Input Tab'!I338="St Con","COBRA",IF('Census Input Tab'!I338="","",'Census Input Tab'!I338))))</f>
        <v/>
      </c>
      <c r="C307" s="81" t="str">
        <f>IF('Census Input Tab'!$O338="NO","Missing Data",IF('Census Input Tab'!$T338=1,IF('Census Input Tab'!$O338="BLANK","BLANK",""),'Census Input Tab'!B338))</f>
        <v/>
      </c>
      <c r="D307" s="81" t="str">
        <f>IF('Census Input Tab'!$O338="NO","Missing Data",IF('Census Input Tab'!$T338=1,IF('Census Input Tab'!$O338="BLANK","BLANK",""),'Census Input Tab'!A338))</f>
        <v/>
      </c>
      <c r="E307" s="85" t="str">
        <f>IF('Census Input Tab'!$O338="NO","Missing Data",IF('Census Input Tab'!$T338=1,IF('Census Input Tab'!$O338="BLANK","BLANK",""),""))</f>
        <v/>
      </c>
      <c r="F307" s="83" t="str">
        <f>IF('Census Input Tab'!$O338="NO","Missing Data",IF('Census Input Tab'!T338=1,IF('Census Input Tab'!O338="BLANK","BLANK",""),'Census Input Tab'!D338))</f>
        <v/>
      </c>
      <c r="G307" s="81" t="str">
        <f>IF('Census Input Tab'!$O338="NO","Missing Data",IF('Census Input Tab'!T338=1,IF('Census Input Tab'!O338="BLANK","BLANK",""),'Census Input Tab'!E338))</f>
        <v/>
      </c>
      <c r="H307" s="85" t="str">
        <f>IF('Census Input Tab'!$O338="NO","Missing Data",IF('Census Input Tab'!$T338=1,IF('Census Input Tab'!$O338="BLANK","BLANK",""),""))</f>
        <v/>
      </c>
      <c r="I307" s="85" t="str">
        <f>IF('Census Input Tab'!$O338="NO","Missing Data",IF('Census Input Tab'!$T338=1,IF('Census Input Tab'!$O338="BLANK","BLANK",""),""))</f>
        <v/>
      </c>
      <c r="J307" s="85" t="str">
        <f>IF('Census Input Tab'!$O338="NO","Missing Data",IF('Census Input Tab'!$T338=1,IF('Census Input Tab'!$O338="BLANK","BLANK",""),""))</f>
        <v/>
      </c>
      <c r="K307" s="114" t="str">
        <f>IF('Census Input Tab'!$O338="NO","Missing Data",IF(OR($L307="",$L307="BLANK"),IF('Census Input Tab'!O338="BLANK","BLANK",""),IFERROR(INDEX(States,MATCH($L307,Zip_Codes_asTEXT,0)),"Manually enter State")))</f>
        <v/>
      </c>
      <c r="L307" s="85" t="str">
        <f>IF('Census Input Tab'!$O338="NO","Missing Data",IF('Census Input Tab'!T338=1,IF('Census Input Tab'!O338="BLANK","BLANK",""),IF($W307="ZIP CODE NOT IN EV4","Manually enter Zip",$W307)))</f>
        <v/>
      </c>
      <c r="M307" s="85" t="str">
        <f>IF('Census Input Tab'!$O338="NO","Missing Data",IF('Census Input Tab'!T338=1,IF('Census Input Tab'!O338="BLANK","BLANK",""),IF($Y307="ZIP CODE NOT IN EV4","Manually enter Work Zip",$Y307)))</f>
        <v/>
      </c>
      <c r="N307" s="156" t="str">
        <f>IF('Census Input Tab'!$O338="NO","Missing Data",IF('Census Input Tab'!$T338=1,IF('Census Input Tab'!$O338="BLANK","BLANK",""),""))</f>
        <v/>
      </c>
      <c r="O307" s="85" t="str">
        <f>IF('Census Input Tab'!$O338="NO","Missing Data",IF('Census Input Tab'!$T338=1,IF('Census Input Tab'!$O338="BLANK","BLANK",""),""))</f>
        <v/>
      </c>
      <c r="P307" s="81" t="str">
        <f>IF('Census Input Tab'!$O338="NO","Missing Data",IF('Census Input Tab'!T338=1,IF('Census Input Tab'!O338="BLANK","BLANK",""),INDEX('SBMP Underwritten Census'!$S$19:$S$23,MATCH('Census Input Tab'!F338,'SBMP Underwritten Census'!$T$19:$T$23,0))))</f>
        <v/>
      </c>
      <c r="Q307" s="81" t="str">
        <f>IF('Census Input Tab'!$O338="NO","Missing Data",IF('Census Input Tab'!T338=1,IF('Census Input Tab'!O338="BLANK","BLANK",""),IF(AND('Census Input Tab'!G338="",'Census Input Tab'!$O338="YES"),"",INDEX('SBMP Underwritten Census'!$S$27:$S$31,MATCH('Census Input Tab'!G338,'SBMP Underwritten Census'!$T$27:$T$31,0)))))</f>
        <v/>
      </c>
      <c r="V307" s="111">
        <f>IF('Census Input Tab'!O338&lt;&gt;"YES",0,1*'Census Input Tab'!$C338)</f>
        <v>0</v>
      </c>
      <c r="W307" s="111" t="str">
        <f t="shared" si="8"/>
        <v/>
      </c>
      <c r="X307" s="111">
        <f>IF('Census Input Tab'!O338&lt;&gt;"YES",0,1*'Census Input Tab'!J338)</f>
        <v>0</v>
      </c>
      <c r="Y307" s="111" t="str">
        <f t="shared" si="9"/>
        <v/>
      </c>
    </row>
    <row r="308" spans="1:25">
      <c r="A308" s="81" t="str">
        <f>IF('Census Input Tab'!$O339="NO","Missing Data",IF('Census Input Tab'!$T339=1,IF('Census Input Tab'!$O339="BLANK","BLANK",""),INDEX($S$3:$S$5,MATCH('Census Input Tab'!H339,$T$3:$T$5,0))))</f>
        <v/>
      </c>
      <c r="B308" s="81" t="str">
        <f>IF('Census Input Tab'!$O339="NO","Missing Data",IF('Census Input Tab'!$T339=1,IF('Census Input Tab'!$O339="BLANK","BLANK",""),IF('Census Input Tab'!I339="St Con","COBRA",IF('Census Input Tab'!I339="","",'Census Input Tab'!I339))))</f>
        <v/>
      </c>
      <c r="C308" s="81" t="str">
        <f>IF('Census Input Tab'!$O339="NO","Missing Data",IF('Census Input Tab'!$T339=1,IF('Census Input Tab'!$O339="BLANK","BLANK",""),'Census Input Tab'!B339))</f>
        <v/>
      </c>
      <c r="D308" s="81" t="str">
        <f>IF('Census Input Tab'!$O339="NO","Missing Data",IF('Census Input Tab'!$T339=1,IF('Census Input Tab'!$O339="BLANK","BLANK",""),'Census Input Tab'!A339))</f>
        <v/>
      </c>
      <c r="E308" s="85" t="str">
        <f>IF('Census Input Tab'!$O339="NO","Missing Data",IF('Census Input Tab'!$T339=1,IF('Census Input Tab'!$O339="BLANK","BLANK",""),""))</f>
        <v/>
      </c>
      <c r="F308" s="83" t="str">
        <f>IF('Census Input Tab'!$O339="NO","Missing Data",IF('Census Input Tab'!T339=1,IF('Census Input Tab'!O339="BLANK","BLANK",""),'Census Input Tab'!D339))</f>
        <v/>
      </c>
      <c r="G308" s="81" t="str">
        <f>IF('Census Input Tab'!$O339="NO","Missing Data",IF('Census Input Tab'!T339=1,IF('Census Input Tab'!O339="BLANK","BLANK",""),'Census Input Tab'!E339))</f>
        <v/>
      </c>
      <c r="H308" s="85" t="str">
        <f>IF('Census Input Tab'!$O339="NO","Missing Data",IF('Census Input Tab'!$T339=1,IF('Census Input Tab'!$O339="BLANK","BLANK",""),""))</f>
        <v/>
      </c>
      <c r="I308" s="85" t="str">
        <f>IF('Census Input Tab'!$O339="NO","Missing Data",IF('Census Input Tab'!$T339=1,IF('Census Input Tab'!$O339="BLANK","BLANK",""),""))</f>
        <v/>
      </c>
      <c r="J308" s="85" t="str">
        <f>IF('Census Input Tab'!$O339="NO","Missing Data",IF('Census Input Tab'!$T339=1,IF('Census Input Tab'!$O339="BLANK","BLANK",""),""))</f>
        <v/>
      </c>
      <c r="K308" s="114" t="str">
        <f>IF('Census Input Tab'!$O339="NO","Missing Data",IF(OR($L308="",$L308="BLANK"),IF('Census Input Tab'!O339="BLANK","BLANK",""),IFERROR(INDEX(States,MATCH($L308,Zip_Codes_asTEXT,0)),"Manually enter State")))</f>
        <v/>
      </c>
      <c r="L308" s="85" t="str">
        <f>IF('Census Input Tab'!$O339="NO","Missing Data",IF('Census Input Tab'!T339=1,IF('Census Input Tab'!O339="BLANK","BLANK",""),IF($W308="ZIP CODE NOT IN EV4","Manually enter Zip",$W308)))</f>
        <v/>
      </c>
      <c r="M308" s="85" t="str">
        <f>IF('Census Input Tab'!$O339="NO","Missing Data",IF('Census Input Tab'!T339=1,IF('Census Input Tab'!O339="BLANK","BLANK",""),IF($Y308="ZIP CODE NOT IN EV4","Manually enter Work Zip",$Y308)))</f>
        <v/>
      </c>
      <c r="N308" s="156" t="str">
        <f>IF('Census Input Tab'!$O339="NO","Missing Data",IF('Census Input Tab'!$T339=1,IF('Census Input Tab'!$O339="BLANK","BLANK",""),""))</f>
        <v/>
      </c>
      <c r="O308" s="85" t="str">
        <f>IF('Census Input Tab'!$O339="NO","Missing Data",IF('Census Input Tab'!$T339=1,IF('Census Input Tab'!$O339="BLANK","BLANK",""),""))</f>
        <v/>
      </c>
      <c r="P308" s="81" t="str">
        <f>IF('Census Input Tab'!$O339="NO","Missing Data",IF('Census Input Tab'!T339=1,IF('Census Input Tab'!O339="BLANK","BLANK",""),INDEX('SBMP Underwritten Census'!$S$19:$S$23,MATCH('Census Input Tab'!F339,'SBMP Underwritten Census'!$T$19:$T$23,0))))</f>
        <v/>
      </c>
      <c r="Q308" s="81" t="str">
        <f>IF('Census Input Tab'!$O339="NO","Missing Data",IF('Census Input Tab'!T339=1,IF('Census Input Tab'!O339="BLANK","BLANK",""),IF(AND('Census Input Tab'!G339="",'Census Input Tab'!$O339="YES"),"",INDEX('SBMP Underwritten Census'!$S$27:$S$31,MATCH('Census Input Tab'!G339,'SBMP Underwritten Census'!$T$27:$T$31,0)))))</f>
        <v/>
      </c>
      <c r="V308" s="111">
        <f>IF('Census Input Tab'!O339&lt;&gt;"YES",0,1*'Census Input Tab'!$C339)</f>
        <v>0</v>
      </c>
      <c r="W308" s="111" t="str">
        <f t="shared" si="8"/>
        <v/>
      </c>
      <c r="X308" s="111">
        <f>IF('Census Input Tab'!O339&lt;&gt;"YES",0,1*'Census Input Tab'!J339)</f>
        <v>0</v>
      </c>
      <c r="Y308" s="111" t="str">
        <f t="shared" si="9"/>
        <v/>
      </c>
    </row>
    <row r="309" spans="1:25">
      <c r="A309" s="81" t="str">
        <f>IF('Census Input Tab'!$O340="NO","Missing Data",IF('Census Input Tab'!$T340=1,IF('Census Input Tab'!$O340="BLANK","BLANK",""),INDEX($S$3:$S$5,MATCH('Census Input Tab'!H340,$T$3:$T$5,0))))</f>
        <v/>
      </c>
      <c r="B309" s="81" t="str">
        <f>IF('Census Input Tab'!$O340="NO","Missing Data",IF('Census Input Tab'!$T340=1,IF('Census Input Tab'!$O340="BLANK","BLANK",""),IF('Census Input Tab'!I340="St Con","COBRA",IF('Census Input Tab'!I340="","",'Census Input Tab'!I340))))</f>
        <v/>
      </c>
      <c r="C309" s="81" t="str">
        <f>IF('Census Input Tab'!$O340="NO","Missing Data",IF('Census Input Tab'!$T340=1,IF('Census Input Tab'!$O340="BLANK","BLANK",""),'Census Input Tab'!B340))</f>
        <v/>
      </c>
      <c r="D309" s="81" t="str">
        <f>IF('Census Input Tab'!$O340="NO","Missing Data",IF('Census Input Tab'!$T340=1,IF('Census Input Tab'!$O340="BLANK","BLANK",""),'Census Input Tab'!A340))</f>
        <v/>
      </c>
      <c r="E309" s="85" t="str">
        <f>IF('Census Input Tab'!$O340="NO","Missing Data",IF('Census Input Tab'!$T340=1,IF('Census Input Tab'!$O340="BLANK","BLANK",""),""))</f>
        <v/>
      </c>
      <c r="F309" s="83" t="str">
        <f>IF('Census Input Tab'!$O340="NO","Missing Data",IF('Census Input Tab'!T340=1,IF('Census Input Tab'!O340="BLANK","BLANK",""),'Census Input Tab'!D340))</f>
        <v/>
      </c>
      <c r="G309" s="81" t="str">
        <f>IF('Census Input Tab'!$O340="NO","Missing Data",IF('Census Input Tab'!T340=1,IF('Census Input Tab'!O340="BLANK","BLANK",""),'Census Input Tab'!E340))</f>
        <v/>
      </c>
      <c r="H309" s="85" t="str">
        <f>IF('Census Input Tab'!$O340="NO","Missing Data",IF('Census Input Tab'!$T340=1,IF('Census Input Tab'!$O340="BLANK","BLANK",""),""))</f>
        <v/>
      </c>
      <c r="I309" s="85" t="str">
        <f>IF('Census Input Tab'!$O340="NO","Missing Data",IF('Census Input Tab'!$T340=1,IF('Census Input Tab'!$O340="BLANK","BLANK",""),""))</f>
        <v/>
      </c>
      <c r="J309" s="85" t="str">
        <f>IF('Census Input Tab'!$O340="NO","Missing Data",IF('Census Input Tab'!$T340=1,IF('Census Input Tab'!$O340="BLANK","BLANK",""),""))</f>
        <v/>
      </c>
      <c r="K309" s="114" t="str">
        <f>IF('Census Input Tab'!$O340="NO","Missing Data",IF(OR($L309="",$L309="BLANK"),IF('Census Input Tab'!O340="BLANK","BLANK",""),IFERROR(INDEX(States,MATCH($L309,Zip_Codes_asTEXT,0)),"Manually enter State")))</f>
        <v/>
      </c>
      <c r="L309" s="85" t="str">
        <f>IF('Census Input Tab'!$O340="NO","Missing Data",IF('Census Input Tab'!T340=1,IF('Census Input Tab'!O340="BLANK","BLANK",""),IF($W309="ZIP CODE NOT IN EV4","Manually enter Zip",$W309)))</f>
        <v/>
      </c>
      <c r="M309" s="85" t="str">
        <f>IF('Census Input Tab'!$O340="NO","Missing Data",IF('Census Input Tab'!T340=1,IF('Census Input Tab'!O340="BLANK","BLANK",""),IF($Y309="ZIP CODE NOT IN EV4","Manually enter Work Zip",$Y309)))</f>
        <v/>
      </c>
      <c r="N309" s="156" t="str">
        <f>IF('Census Input Tab'!$O340="NO","Missing Data",IF('Census Input Tab'!$T340=1,IF('Census Input Tab'!$O340="BLANK","BLANK",""),""))</f>
        <v/>
      </c>
      <c r="O309" s="85" t="str">
        <f>IF('Census Input Tab'!$O340="NO","Missing Data",IF('Census Input Tab'!$T340=1,IF('Census Input Tab'!$O340="BLANK","BLANK",""),""))</f>
        <v/>
      </c>
      <c r="P309" s="81" t="str">
        <f>IF('Census Input Tab'!$O340="NO","Missing Data",IF('Census Input Tab'!T340=1,IF('Census Input Tab'!O340="BLANK","BLANK",""),INDEX('SBMP Underwritten Census'!$S$19:$S$23,MATCH('Census Input Tab'!F340,'SBMP Underwritten Census'!$T$19:$T$23,0))))</f>
        <v/>
      </c>
      <c r="Q309" s="81" t="str">
        <f>IF('Census Input Tab'!$O340="NO","Missing Data",IF('Census Input Tab'!T340=1,IF('Census Input Tab'!O340="BLANK","BLANK",""),IF(AND('Census Input Tab'!G340="",'Census Input Tab'!$O340="YES"),"",INDEX('SBMP Underwritten Census'!$S$27:$S$31,MATCH('Census Input Tab'!G340,'SBMP Underwritten Census'!$T$27:$T$31,0)))))</f>
        <v/>
      </c>
      <c r="V309" s="111">
        <f>IF('Census Input Tab'!O340&lt;&gt;"YES",0,1*'Census Input Tab'!$C340)</f>
        <v>0</v>
      </c>
      <c r="W309" s="111" t="str">
        <f t="shared" si="8"/>
        <v/>
      </c>
      <c r="X309" s="111">
        <f>IF('Census Input Tab'!O340&lt;&gt;"YES",0,1*'Census Input Tab'!J340)</f>
        <v>0</v>
      </c>
      <c r="Y309" s="111" t="str">
        <f t="shared" si="9"/>
        <v/>
      </c>
    </row>
    <row r="310" spans="1:25">
      <c r="A310" s="81" t="str">
        <f>IF('Census Input Tab'!$O341="NO","Missing Data",IF('Census Input Tab'!$T341=1,IF('Census Input Tab'!$O341="BLANK","BLANK",""),INDEX($S$3:$S$5,MATCH('Census Input Tab'!H341,$T$3:$T$5,0))))</f>
        <v/>
      </c>
      <c r="B310" s="81" t="str">
        <f>IF('Census Input Tab'!$O341="NO","Missing Data",IF('Census Input Tab'!$T341=1,IF('Census Input Tab'!$O341="BLANK","BLANK",""),IF('Census Input Tab'!I341="St Con","COBRA",IF('Census Input Tab'!I341="","",'Census Input Tab'!I341))))</f>
        <v/>
      </c>
      <c r="C310" s="81" t="str">
        <f>IF('Census Input Tab'!$O341="NO","Missing Data",IF('Census Input Tab'!$T341=1,IF('Census Input Tab'!$O341="BLANK","BLANK",""),'Census Input Tab'!B341))</f>
        <v/>
      </c>
      <c r="D310" s="81" t="str">
        <f>IF('Census Input Tab'!$O341="NO","Missing Data",IF('Census Input Tab'!$T341=1,IF('Census Input Tab'!$O341="BLANK","BLANK",""),'Census Input Tab'!A341))</f>
        <v/>
      </c>
      <c r="E310" s="85" t="str">
        <f>IF('Census Input Tab'!$O341="NO","Missing Data",IF('Census Input Tab'!$T341=1,IF('Census Input Tab'!$O341="BLANK","BLANK",""),""))</f>
        <v/>
      </c>
      <c r="F310" s="83" t="str">
        <f>IF('Census Input Tab'!$O341="NO","Missing Data",IF('Census Input Tab'!T341=1,IF('Census Input Tab'!O341="BLANK","BLANK",""),'Census Input Tab'!D341))</f>
        <v/>
      </c>
      <c r="G310" s="81" t="str">
        <f>IF('Census Input Tab'!$O341="NO","Missing Data",IF('Census Input Tab'!T341=1,IF('Census Input Tab'!O341="BLANK","BLANK",""),'Census Input Tab'!E341))</f>
        <v/>
      </c>
      <c r="H310" s="85" t="str">
        <f>IF('Census Input Tab'!$O341="NO","Missing Data",IF('Census Input Tab'!$T341=1,IF('Census Input Tab'!$O341="BLANK","BLANK",""),""))</f>
        <v/>
      </c>
      <c r="I310" s="85" t="str">
        <f>IF('Census Input Tab'!$O341="NO","Missing Data",IF('Census Input Tab'!$T341=1,IF('Census Input Tab'!$O341="BLANK","BLANK",""),""))</f>
        <v/>
      </c>
      <c r="J310" s="85" t="str">
        <f>IF('Census Input Tab'!$O341="NO","Missing Data",IF('Census Input Tab'!$T341=1,IF('Census Input Tab'!$O341="BLANK","BLANK",""),""))</f>
        <v/>
      </c>
      <c r="K310" s="114" t="str">
        <f>IF('Census Input Tab'!$O341="NO","Missing Data",IF(OR($L310="",$L310="BLANK"),IF('Census Input Tab'!O341="BLANK","BLANK",""),IFERROR(INDEX(States,MATCH($L310,Zip_Codes_asTEXT,0)),"Manually enter State")))</f>
        <v/>
      </c>
      <c r="L310" s="85" t="str">
        <f>IF('Census Input Tab'!$O341="NO","Missing Data",IF('Census Input Tab'!T341=1,IF('Census Input Tab'!O341="BLANK","BLANK",""),IF($W310="ZIP CODE NOT IN EV4","Manually enter Zip",$W310)))</f>
        <v/>
      </c>
      <c r="M310" s="85" t="str">
        <f>IF('Census Input Tab'!$O341="NO","Missing Data",IF('Census Input Tab'!T341=1,IF('Census Input Tab'!O341="BLANK","BLANK",""),IF($Y310="ZIP CODE NOT IN EV4","Manually enter Work Zip",$Y310)))</f>
        <v/>
      </c>
      <c r="N310" s="156" t="str">
        <f>IF('Census Input Tab'!$O341="NO","Missing Data",IF('Census Input Tab'!$T341=1,IF('Census Input Tab'!$O341="BLANK","BLANK",""),""))</f>
        <v/>
      </c>
      <c r="O310" s="85" t="str">
        <f>IF('Census Input Tab'!$O341="NO","Missing Data",IF('Census Input Tab'!$T341=1,IF('Census Input Tab'!$O341="BLANK","BLANK",""),""))</f>
        <v/>
      </c>
      <c r="P310" s="81" t="str">
        <f>IF('Census Input Tab'!$O341="NO","Missing Data",IF('Census Input Tab'!T341=1,IF('Census Input Tab'!O341="BLANK","BLANK",""),INDEX('SBMP Underwritten Census'!$S$19:$S$23,MATCH('Census Input Tab'!F341,'SBMP Underwritten Census'!$T$19:$T$23,0))))</f>
        <v/>
      </c>
      <c r="Q310" s="81" t="str">
        <f>IF('Census Input Tab'!$O341="NO","Missing Data",IF('Census Input Tab'!T341=1,IF('Census Input Tab'!O341="BLANK","BLANK",""),IF(AND('Census Input Tab'!G341="",'Census Input Tab'!$O341="YES"),"",INDEX('SBMP Underwritten Census'!$S$27:$S$31,MATCH('Census Input Tab'!G341,'SBMP Underwritten Census'!$T$27:$T$31,0)))))</f>
        <v/>
      </c>
      <c r="V310" s="111">
        <f>IF('Census Input Tab'!O341&lt;&gt;"YES",0,1*'Census Input Tab'!$C341)</f>
        <v>0</v>
      </c>
      <c r="W310" s="111" t="str">
        <f t="shared" si="8"/>
        <v/>
      </c>
      <c r="X310" s="111">
        <f>IF('Census Input Tab'!O341&lt;&gt;"YES",0,1*'Census Input Tab'!J341)</f>
        <v>0</v>
      </c>
      <c r="Y310" s="111" t="str">
        <f t="shared" si="9"/>
        <v/>
      </c>
    </row>
    <row r="311" spans="1:25">
      <c r="A311" s="81" t="str">
        <f>IF('Census Input Tab'!$O342="NO","Missing Data",IF('Census Input Tab'!$T342=1,IF('Census Input Tab'!$O342="BLANK","BLANK",""),INDEX($S$3:$S$5,MATCH('Census Input Tab'!H342,$T$3:$T$5,0))))</f>
        <v/>
      </c>
      <c r="B311" s="81" t="str">
        <f>IF('Census Input Tab'!$O342="NO","Missing Data",IF('Census Input Tab'!$T342=1,IF('Census Input Tab'!$O342="BLANK","BLANK",""),IF('Census Input Tab'!I342="St Con","COBRA",IF('Census Input Tab'!I342="","",'Census Input Tab'!I342))))</f>
        <v/>
      </c>
      <c r="C311" s="81" t="str">
        <f>IF('Census Input Tab'!$O342="NO","Missing Data",IF('Census Input Tab'!$T342=1,IF('Census Input Tab'!$O342="BLANK","BLANK",""),'Census Input Tab'!B342))</f>
        <v/>
      </c>
      <c r="D311" s="81" t="str">
        <f>IF('Census Input Tab'!$O342="NO","Missing Data",IF('Census Input Tab'!$T342=1,IF('Census Input Tab'!$O342="BLANK","BLANK",""),'Census Input Tab'!A342))</f>
        <v/>
      </c>
      <c r="E311" s="85" t="str">
        <f>IF('Census Input Tab'!$O342="NO","Missing Data",IF('Census Input Tab'!$T342=1,IF('Census Input Tab'!$O342="BLANK","BLANK",""),""))</f>
        <v/>
      </c>
      <c r="F311" s="83" t="str">
        <f>IF('Census Input Tab'!$O342="NO","Missing Data",IF('Census Input Tab'!T342=1,IF('Census Input Tab'!O342="BLANK","BLANK",""),'Census Input Tab'!D342))</f>
        <v/>
      </c>
      <c r="G311" s="81" t="str">
        <f>IF('Census Input Tab'!$O342="NO","Missing Data",IF('Census Input Tab'!T342=1,IF('Census Input Tab'!O342="BLANK","BLANK",""),'Census Input Tab'!E342))</f>
        <v/>
      </c>
      <c r="H311" s="85" t="str">
        <f>IF('Census Input Tab'!$O342="NO","Missing Data",IF('Census Input Tab'!$T342=1,IF('Census Input Tab'!$O342="BLANK","BLANK",""),""))</f>
        <v/>
      </c>
      <c r="I311" s="85" t="str">
        <f>IF('Census Input Tab'!$O342="NO","Missing Data",IF('Census Input Tab'!$T342=1,IF('Census Input Tab'!$O342="BLANK","BLANK",""),""))</f>
        <v/>
      </c>
      <c r="J311" s="85" t="str">
        <f>IF('Census Input Tab'!$O342="NO","Missing Data",IF('Census Input Tab'!$T342=1,IF('Census Input Tab'!$O342="BLANK","BLANK",""),""))</f>
        <v/>
      </c>
      <c r="K311" s="114" t="str">
        <f>IF('Census Input Tab'!$O342="NO","Missing Data",IF(OR($L311="",$L311="BLANK"),IF('Census Input Tab'!O342="BLANK","BLANK",""),IFERROR(INDEX(States,MATCH($L311,Zip_Codes_asTEXT,0)),"Manually enter State")))</f>
        <v/>
      </c>
      <c r="L311" s="85" t="str">
        <f>IF('Census Input Tab'!$O342="NO","Missing Data",IF('Census Input Tab'!T342=1,IF('Census Input Tab'!O342="BLANK","BLANK",""),IF($W311="ZIP CODE NOT IN EV4","Manually enter Zip",$W311)))</f>
        <v/>
      </c>
      <c r="M311" s="85" t="str">
        <f>IF('Census Input Tab'!$O342="NO","Missing Data",IF('Census Input Tab'!T342=1,IF('Census Input Tab'!O342="BLANK","BLANK",""),IF($Y311="ZIP CODE NOT IN EV4","Manually enter Work Zip",$Y311)))</f>
        <v/>
      </c>
      <c r="N311" s="156" t="str">
        <f>IF('Census Input Tab'!$O342="NO","Missing Data",IF('Census Input Tab'!$T342=1,IF('Census Input Tab'!$O342="BLANK","BLANK",""),""))</f>
        <v/>
      </c>
      <c r="O311" s="85" t="str">
        <f>IF('Census Input Tab'!$O342="NO","Missing Data",IF('Census Input Tab'!$T342=1,IF('Census Input Tab'!$O342="BLANK","BLANK",""),""))</f>
        <v/>
      </c>
      <c r="P311" s="81" t="str">
        <f>IF('Census Input Tab'!$O342="NO","Missing Data",IF('Census Input Tab'!T342=1,IF('Census Input Tab'!O342="BLANK","BLANK",""),INDEX('SBMP Underwritten Census'!$S$19:$S$23,MATCH('Census Input Tab'!F342,'SBMP Underwritten Census'!$T$19:$T$23,0))))</f>
        <v/>
      </c>
      <c r="Q311" s="81" t="str">
        <f>IF('Census Input Tab'!$O342="NO","Missing Data",IF('Census Input Tab'!T342=1,IF('Census Input Tab'!O342="BLANK","BLANK",""),IF(AND('Census Input Tab'!G342="",'Census Input Tab'!$O342="YES"),"",INDEX('SBMP Underwritten Census'!$S$27:$S$31,MATCH('Census Input Tab'!G342,'SBMP Underwritten Census'!$T$27:$T$31,0)))))</f>
        <v/>
      </c>
      <c r="V311" s="111">
        <f>IF('Census Input Tab'!O342&lt;&gt;"YES",0,1*'Census Input Tab'!$C342)</f>
        <v>0</v>
      </c>
      <c r="W311" s="111" t="str">
        <f t="shared" si="8"/>
        <v/>
      </c>
      <c r="X311" s="111">
        <f>IF('Census Input Tab'!O342&lt;&gt;"YES",0,1*'Census Input Tab'!J342)</f>
        <v>0</v>
      </c>
      <c r="Y311" s="111" t="str">
        <f t="shared" si="9"/>
        <v/>
      </c>
    </row>
    <row r="312" spans="1:25">
      <c r="A312" s="81" t="str">
        <f>IF('Census Input Tab'!$O343="NO","Missing Data",IF('Census Input Tab'!$T343=1,IF('Census Input Tab'!$O343="BLANK","BLANK",""),INDEX($S$3:$S$5,MATCH('Census Input Tab'!H343,$T$3:$T$5,0))))</f>
        <v/>
      </c>
      <c r="B312" s="81" t="str">
        <f>IF('Census Input Tab'!$O343="NO","Missing Data",IF('Census Input Tab'!$T343=1,IF('Census Input Tab'!$O343="BLANK","BLANK",""),IF('Census Input Tab'!I343="St Con","COBRA",IF('Census Input Tab'!I343="","",'Census Input Tab'!I343))))</f>
        <v/>
      </c>
      <c r="C312" s="81" t="str">
        <f>IF('Census Input Tab'!$O343="NO","Missing Data",IF('Census Input Tab'!$T343=1,IF('Census Input Tab'!$O343="BLANK","BLANK",""),'Census Input Tab'!B343))</f>
        <v/>
      </c>
      <c r="D312" s="81" t="str">
        <f>IF('Census Input Tab'!$O343="NO","Missing Data",IF('Census Input Tab'!$T343=1,IF('Census Input Tab'!$O343="BLANK","BLANK",""),'Census Input Tab'!A343))</f>
        <v/>
      </c>
      <c r="E312" s="85" t="str">
        <f>IF('Census Input Tab'!$O343="NO","Missing Data",IF('Census Input Tab'!$T343=1,IF('Census Input Tab'!$O343="BLANK","BLANK",""),""))</f>
        <v/>
      </c>
      <c r="F312" s="83" t="str">
        <f>IF('Census Input Tab'!$O343="NO","Missing Data",IF('Census Input Tab'!T343=1,IF('Census Input Tab'!O343="BLANK","BLANK",""),'Census Input Tab'!D343))</f>
        <v/>
      </c>
      <c r="G312" s="81" t="str">
        <f>IF('Census Input Tab'!$O343="NO","Missing Data",IF('Census Input Tab'!T343=1,IF('Census Input Tab'!O343="BLANK","BLANK",""),'Census Input Tab'!E343))</f>
        <v/>
      </c>
      <c r="H312" s="85" t="str">
        <f>IF('Census Input Tab'!$O343="NO","Missing Data",IF('Census Input Tab'!$T343=1,IF('Census Input Tab'!$O343="BLANK","BLANK",""),""))</f>
        <v/>
      </c>
      <c r="I312" s="85" t="str">
        <f>IF('Census Input Tab'!$O343="NO","Missing Data",IF('Census Input Tab'!$T343=1,IF('Census Input Tab'!$O343="BLANK","BLANK",""),""))</f>
        <v/>
      </c>
      <c r="J312" s="85" t="str">
        <f>IF('Census Input Tab'!$O343="NO","Missing Data",IF('Census Input Tab'!$T343=1,IF('Census Input Tab'!$O343="BLANK","BLANK",""),""))</f>
        <v/>
      </c>
      <c r="K312" s="114" t="str">
        <f>IF('Census Input Tab'!$O343="NO","Missing Data",IF(OR($L312="",$L312="BLANK"),IF('Census Input Tab'!O343="BLANK","BLANK",""),IFERROR(INDEX(States,MATCH($L312,Zip_Codes_asTEXT,0)),"Manually enter State")))</f>
        <v/>
      </c>
      <c r="L312" s="85" t="str">
        <f>IF('Census Input Tab'!$O343="NO","Missing Data",IF('Census Input Tab'!T343=1,IF('Census Input Tab'!O343="BLANK","BLANK",""),IF($W312="ZIP CODE NOT IN EV4","Manually enter Zip",$W312)))</f>
        <v/>
      </c>
      <c r="M312" s="85" t="str">
        <f>IF('Census Input Tab'!$O343="NO","Missing Data",IF('Census Input Tab'!T343=1,IF('Census Input Tab'!O343="BLANK","BLANK",""),IF($Y312="ZIP CODE NOT IN EV4","Manually enter Work Zip",$Y312)))</f>
        <v/>
      </c>
      <c r="N312" s="156" t="str">
        <f>IF('Census Input Tab'!$O343="NO","Missing Data",IF('Census Input Tab'!$T343=1,IF('Census Input Tab'!$O343="BLANK","BLANK",""),""))</f>
        <v/>
      </c>
      <c r="O312" s="85" t="str">
        <f>IF('Census Input Tab'!$O343="NO","Missing Data",IF('Census Input Tab'!$T343=1,IF('Census Input Tab'!$O343="BLANK","BLANK",""),""))</f>
        <v/>
      </c>
      <c r="P312" s="81" t="str">
        <f>IF('Census Input Tab'!$O343="NO","Missing Data",IF('Census Input Tab'!T343=1,IF('Census Input Tab'!O343="BLANK","BLANK",""),INDEX('SBMP Underwritten Census'!$S$19:$S$23,MATCH('Census Input Tab'!F343,'SBMP Underwritten Census'!$T$19:$T$23,0))))</f>
        <v/>
      </c>
      <c r="Q312" s="81" t="str">
        <f>IF('Census Input Tab'!$O343="NO","Missing Data",IF('Census Input Tab'!T343=1,IF('Census Input Tab'!O343="BLANK","BLANK",""),IF(AND('Census Input Tab'!G343="",'Census Input Tab'!$O343="YES"),"",INDEX('SBMP Underwritten Census'!$S$27:$S$31,MATCH('Census Input Tab'!G343,'SBMP Underwritten Census'!$T$27:$T$31,0)))))</f>
        <v/>
      </c>
      <c r="V312" s="111">
        <f>IF('Census Input Tab'!O343&lt;&gt;"YES",0,1*'Census Input Tab'!$C343)</f>
        <v>0</v>
      </c>
      <c r="W312" s="111" t="str">
        <f t="shared" si="8"/>
        <v/>
      </c>
      <c r="X312" s="111">
        <f>IF('Census Input Tab'!O343&lt;&gt;"YES",0,1*'Census Input Tab'!J343)</f>
        <v>0</v>
      </c>
      <c r="Y312" s="111" t="str">
        <f t="shared" si="9"/>
        <v/>
      </c>
    </row>
    <row r="313" spans="1:25">
      <c r="A313" s="81" t="str">
        <f>IF('Census Input Tab'!$O344="NO","Missing Data",IF('Census Input Tab'!$T344=1,IF('Census Input Tab'!$O344="BLANK","BLANK",""),INDEX($S$3:$S$5,MATCH('Census Input Tab'!H344,$T$3:$T$5,0))))</f>
        <v/>
      </c>
      <c r="B313" s="81" t="str">
        <f>IF('Census Input Tab'!$O344="NO","Missing Data",IF('Census Input Tab'!$T344=1,IF('Census Input Tab'!$O344="BLANK","BLANK",""),IF('Census Input Tab'!I344="St Con","COBRA",IF('Census Input Tab'!I344="","",'Census Input Tab'!I344))))</f>
        <v/>
      </c>
      <c r="C313" s="81" t="str">
        <f>IF('Census Input Tab'!$O344="NO","Missing Data",IF('Census Input Tab'!$T344=1,IF('Census Input Tab'!$O344="BLANK","BLANK",""),'Census Input Tab'!B344))</f>
        <v/>
      </c>
      <c r="D313" s="81" t="str">
        <f>IF('Census Input Tab'!$O344="NO","Missing Data",IF('Census Input Tab'!$T344=1,IF('Census Input Tab'!$O344="BLANK","BLANK",""),'Census Input Tab'!A344))</f>
        <v/>
      </c>
      <c r="E313" s="85" t="str">
        <f>IF('Census Input Tab'!$O344="NO","Missing Data",IF('Census Input Tab'!$T344=1,IF('Census Input Tab'!$O344="BLANK","BLANK",""),""))</f>
        <v/>
      </c>
      <c r="F313" s="83" t="str">
        <f>IF('Census Input Tab'!$O344="NO","Missing Data",IF('Census Input Tab'!T344=1,IF('Census Input Tab'!O344="BLANK","BLANK",""),'Census Input Tab'!D344))</f>
        <v/>
      </c>
      <c r="G313" s="81" t="str">
        <f>IF('Census Input Tab'!$O344="NO","Missing Data",IF('Census Input Tab'!T344=1,IF('Census Input Tab'!O344="BLANK","BLANK",""),'Census Input Tab'!E344))</f>
        <v/>
      </c>
      <c r="H313" s="85" t="str">
        <f>IF('Census Input Tab'!$O344="NO","Missing Data",IF('Census Input Tab'!$T344=1,IF('Census Input Tab'!$O344="BLANK","BLANK",""),""))</f>
        <v/>
      </c>
      <c r="I313" s="85" t="str">
        <f>IF('Census Input Tab'!$O344="NO","Missing Data",IF('Census Input Tab'!$T344=1,IF('Census Input Tab'!$O344="BLANK","BLANK",""),""))</f>
        <v/>
      </c>
      <c r="J313" s="85" t="str">
        <f>IF('Census Input Tab'!$O344="NO","Missing Data",IF('Census Input Tab'!$T344=1,IF('Census Input Tab'!$O344="BLANK","BLANK",""),""))</f>
        <v/>
      </c>
      <c r="K313" s="114" t="str">
        <f>IF('Census Input Tab'!$O344="NO","Missing Data",IF(OR($L313="",$L313="BLANK"),IF('Census Input Tab'!O344="BLANK","BLANK",""),IFERROR(INDEX(States,MATCH($L313,Zip_Codes_asTEXT,0)),"Manually enter State")))</f>
        <v/>
      </c>
      <c r="L313" s="85" t="str">
        <f>IF('Census Input Tab'!$O344="NO","Missing Data",IF('Census Input Tab'!T344=1,IF('Census Input Tab'!O344="BLANK","BLANK",""),IF($W313="ZIP CODE NOT IN EV4","Manually enter Zip",$W313)))</f>
        <v/>
      </c>
      <c r="M313" s="85" t="str">
        <f>IF('Census Input Tab'!$O344="NO","Missing Data",IF('Census Input Tab'!T344=1,IF('Census Input Tab'!O344="BLANK","BLANK",""),IF($Y313="ZIP CODE NOT IN EV4","Manually enter Work Zip",$Y313)))</f>
        <v/>
      </c>
      <c r="N313" s="156" t="str">
        <f>IF('Census Input Tab'!$O344="NO","Missing Data",IF('Census Input Tab'!$T344=1,IF('Census Input Tab'!$O344="BLANK","BLANK",""),""))</f>
        <v/>
      </c>
      <c r="O313" s="85" t="str">
        <f>IF('Census Input Tab'!$O344="NO","Missing Data",IF('Census Input Tab'!$T344=1,IF('Census Input Tab'!$O344="BLANK","BLANK",""),""))</f>
        <v/>
      </c>
      <c r="P313" s="81" t="str">
        <f>IF('Census Input Tab'!$O344="NO","Missing Data",IF('Census Input Tab'!T344=1,IF('Census Input Tab'!O344="BLANK","BLANK",""),INDEX('SBMP Underwritten Census'!$S$19:$S$23,MATCH('Census Input Tab'!F344,'SBMP Underwritten Census'!$T$19:$T$23,0))))</f>
        <v/>
      </c>
      <c r="Q313" s="81" t="str">
        <f>IF('Census Input Tab'!$O344="NO","Missing Data",IF('Census Input Tab'!T344=1,IF('Census Input Tab'!O344="BLANK","BLANK",""),IF(AND('Census Input Tab'!G344="",'Census Input Tab'!$O344="YES"),"",INDEX('SBMP Underwritten Census'!$S$27:$S$31,MATCH('Census Input Tab'!G344,'SBMP Underwritten Census'!$T$27:$T$31,0)))))</f>
        <v/>
      </c>
      <c r="V313" s="111">
        <f>IF('Census Input Tab'!O344&lt;&gt;"YES",0,1*'Census Input Tab'!$C344)</f>
        <v>0</v>
      </c>
      <c r="W313" s="111" t="str">
        <f t="shared" si="8"/>
        <v/>
      </c>
      <c r="X313" s="111">
        <f>IF('Census Input Tab'!O344&lt;&gt;"YES",0,1*'Census Input Tab'!J344)</f>
        <v>0</v>
      </c>
      <c r="Y313" s="111" t="str">
        <f t="shared" si="9"/>
        <v/>
      </c>
    </row>
    <row r="314" spans="1:25">
      <c r="A314" s="81" t="str">
        <f>IF('Census Input Tab'!$O345="NO","Missing Data",IF('Census Input Tab'!$T345=1,IF('Census Input Tab'!$O345="BLANK","BLANK",""),INDEX($S$3:$S$5,MATCH('Census Input Tab'!H345,$T$3:$T$5,0))))</f>
        <v/>
      </c>
      <c r="B314" s="81" t="str">
        <f>IF('Census Input Tab'!$O345="NO","Missing Data",IF('Census Input Tab'!$T345=1,IF('Census Input Tab'!$O345="BLANK","BLANK",""),IF('Census Input Tab'!I345="St Con","COBRA",IF('Census Input Tab'!I345="","",'Census Input Tab'!I345))))</f>
        <v/>
      </c>
      <c r="C314" s="81" t="str">
        <f>IF('Census Input Tab'!$O345="NO","Missing Data",IF('Census Input Tab'!$T345=1,IF('Census Input Tab'!$O345="BLANK","BLANK",""),'Census Input Tab'!B345))</f>
        <v/>
      </c>
      <c r="D314" s="81" t="str">
        <f>IF('Census Input Tab'!$O345="NO","Missing Data",IF('Census Input Tab'!$T345=1,IF('Census Input Tab'!$O345="BLANK","BLANK",""),'Census Input Tab'!A345))</f>
        <v/>
      </c>
      <c r="E314" s="85" t="str">
        <f>IF('Census Input Tab'!$O345="NO","Missing Data",IF('Census Input Tab'!$T345=1,IF('Census Input Tab'!$O345="BLANK","BLANK",""),""))</f>
        <v/>
      </c>
      <c r="F314" s="83" t="str">
        <f>IF('Census Input Tab'!$O345="NO","Missing Data",IF('Census Input Tab'!T345=1,IF('Census Input Tab'!O345="BLANK","BLANK",""),'Census Input Tab'!D345))</f>
        <v/>
      </c>
      <c r="G314" s="81" t="str">
        <f>IF('Census Input Tab'!$O345="NO","Missing Data",IF('Census Input Tab'!T345=1,IF('Census Input Tab'!O345="BLANK","BLANK",""),'Census Input Tab'!E345))</f>
        <v/>
      </c>
      <c r="H314" s="85" t="str">
        <f>IF('Census Input Tab'!$O345="NO","Missing Data",IF('Census Input Tab'!$T345=1,IF('Census Input Tab'!$O345="BLANK","BLANK",""),""))</f>
        <v/>
      </c>
      <c r="I314" s="85" t="str">
        <f>IF('Census Input Tab'!$O345="NO","Missing Data",IF('Census Input Tab'!$T345=1,IF('Census Input Tab'!$O345="BLANK","BLANK",""),""))</f>
        <v/>
      </c>
      <c r="J314" s="85" t="str">
        <f>IF('Census Input Tab'!$O345="NO","Missing Data",IF('Census Input Tab'!$T345=1,IF('Census Input Tab'!$O345="BLANK","BLANK",""),""))</f>
        <v/>
      </c>
      <c r="K314" s="114" t="str">
        <f>IF('Census Input Tab'!$O345="NO","Missing Data",IF(OR($L314="",$L314="BLANK"),IF('Census Input Tab'!O345="BLANK","BLANK",""),IFERROR(INDEX(States,MATCH($L314,Zip_Codes_asTEXT,0)),"Manually enter State")))</f>
        <v/>
      </c>
      <c r="L314" s="85" t="str">
        <f>IF('Census Input Tab'!$O345="NO","Missing Data",IF('Census Input Tab'!T345=1,IF('Census Input Tab'!O345="BLANK","BLANK",""),IF($W314="ZIP CODE NOT IN EV4","Manually enter Zip",$W314)))</f>
        <v/>
      </c>
      <c r="M314" s="85" t="str">
        <f>IF('Census Input Tab'!$O345="NO","Missing Data",IF('Census Input Tab'!T345=1,IF('Census Input Tab'!O345="BLANK","BLANK",""),IF($Y314="ZIP CODE NOT IN EV4","Manually enter Work Zip",$Y314)))</f>
        <v/>
      </c>
      <c r="N314" s="156" t="str">
        <f>IF('Census Input Tab'!$O345="NO","Missing Data",IF('Census Input Tab'!$T345=1,IF('Census Input Tab'!$O345="BLANK","BLANK",""),""))</f>
        <v/>
      </c>
      <c r="O314" s="85" t="str">
        <f>IF('Census Input Tab'!$O345="NO","Missing Data",IF('Census Input Tab'!$T345=1,IF('Census Input Tab'!$O345="BLANK","BLANK",""),""))</f>
        <v/>
      </c>
      <c r="P314" s="81" t="str">
        <f>IF('Census Input Tab'!$O345="NO","Missing Data",IF('Census Input Tab'!T345=1,IF('Census Input Tab'!O345="BLANK","BLANK",""),INDEX('SBMP Underwritten Census'!$S$19:$S$23,MATCH('Census Input Tab'!F345,'SBMP Underwritten Census'!$T$19:$T$23,0))))</f>
        <v/>
      </c>
      <c r="Q314" s="81" t="str">
        <f>IF('Census Input Tab'!$O345="NO","Missing Data",IF('Census Input Tab'!T345=1,IF('Census Input Tab'!O345="BLANK","BLANK",""),IF(AND('Census Input Tab'!G345="",'Census Input Tab'!$O345="YES"),"",INDEX('SBMP Underwritten Census'!$S$27:$S$31,MATCH('Census Input Tab'!G345,'SBMP Underwritten Census'!$T$27:$T$31,0)))))</f>
        <v/>
      </c>
      <c r="V314" s="111">
        <f>IF('Census Input Tab'!O345&lt;&gt;"YES",0,1*'Census Input Tab'!$C345)</f>
        <v>0</v>
      </c>
      <c r="W314" s="111" t="str">
        <f t="shared" si="8"/>
        <v/>
      </c>
      <c r="X314" s="111">
        <f>IF('Census Input Tab'!O345&lt;&gt;"YES",0,1*'Census Input Tab'!J345)</f>
        <v>0</v>
      </c>
      <c r="Y314" s="111" t="str">
        <f t="shared" si="9"/>
        <v/>
      </c>
    </row>
    <row r="315" spans="1:25">
      <c r="A315" s="81" t="str">
        <f>IF('Census Input Tab'!$O346="NO","Missing Data",IF('Census Input Tab'!$T346=1,IF('Census Input Tab'!$O346="BLANK","BLANK",""),INDEX($S$3:$S$5,MATCH('Census Input Tab'!H346,$T$3:$T$5,0))))</f>
        <v/>
      </c>
      <c r="B315" s="81" t="str">
        <f>IF('Census Input Tab'!$O346="NO","Missing Data",IF('Census Input Tab'!$T346=1,IF('Census Input Tab'!$O346="BLANK","BLANK",""),IF('Census Input Tab'!I346="St Con","COBRA",IF('Census Input Tab'!I346="","",'Census Input Tab'!I346))))</f>
        <v/>
      </c>
      <c r="C315" s="81" t="str">
        <f>IF('Census Input Tab'!$O346="NO","Missing Data",IF('Census Input Tab'!$T346=1,IF('Census Input Tab'!$O346="BLANK","BLANK",""),'Census Input Tab'!B346))</f>
        <v/>
      </c>
      <c r="D315" s="81" t="str">
        <f>IF('Census Input Tab'!$O346="NO","Missing Data",IF('Census Input Tab'!$T346=1,IF('Census Input Tab'!$O346="BLANK","BLANK",""),'Census Input Tab'!A346))</f>
        <v/>
      </c>
      <c r="E315" s="85" t="str">
        <f>IF('Census Input Tab'!$O346="NO","Missing Data",IF('Census Input Tab'!$T346=1,IF('Census Input Tab'!$O346="BLANK","BLANK",""),""))</f>
        <v/>
      </c>
      <c r="F315" s="83" t="str">
        <f>IF('Census Input Tab'!$O346="NO","Missing Data",IF('Census Input Tab'!T346=1,IF('Census Input Tab'!O346="BLANK","BLANK",""),'Census Input Tab'!D346))</f>
        <v/>
      </c>
      <c r="G315" s="81" t="str">
        <f>IF('Census Input Tab'!$O346="NO","Missing Data",IF('Census Input Tab'!T346=1,IF('Census Input Tab'!O346="BLANK","BLANK",""),'Census Input Tab'!E346))</f>
        <v/>
      </c>
      <c r="H315" s="85" t="str">
        <f>IF('Census Input Tab'!$O346="NO","Missing Data",IF('Census Input Tab'!$T346=1,IF('Census Input Tab'!$O346="BLANK","BLANK",""),""))</f>
        <v/>
      </c>
      <c r="I315" s="85" t="str">
        <f>IF('Census Input Tab'!$O346="NO","Missing Data",IF('Census Input Tab'!$T346=1,IF('Census Input Tab'!$O346="BLANK","BLANK",""),""))</f>
        <v/>
      </c>
      <c r="J315" s="85" t="str">
        <f>IF('Census Input Tab'!$O346="NO","Missing Data",IF('Census Input Tab'!$T346=1,IF('Census Input Tab'!$O346="BLANK","BLANK",""),""))</f>
        <v/>
      </c>
      <c r="K315" s="114" t="str">
        <f>IF('Census Input Tab'!$O346="NO","Missing Data",IF(OR($L315="",$L315="BLANK"),IF('Census Input Tab'!O346="BLANK","BLANK",""),IFERROR(INDEX(States,MATCH($L315,Zip_Codes_asTEXT,0)),"Manually enter State")))</f>
        <v/>
      </c>
      <c r="L315" s="85" t="str">
        <f>IF('Census Input Tab'!$O346="NO","Missing Data",IF('Census Input Tab'!T346=1,IF('Census Input Tab'!O346="BLANK","BLANK",""),IF($W315="ZIP CODE NOT IN EV4","Manually enter Zip",$W315)))</f>
        <v/>
      </c>
      <c r="M315" s="85" t="str">
        <f>IF('Census Input Tab'!$O346="NO","Missing Data",IF('Census Input Tab'!T346=1,IF('Census Input Tab'!O346="BLANK","BLANK",""),IF($Y315="ZIP CODE NOT IN EV4","Manually enter Work Zip",$Y315)))</f>
        <v/>
      </c>
      <c r="N315" s="156" t="str">
        <f>IF('Census Input Tab'!$O346="NO","Missing Data",IF('Census Input Tab'!$T346=1,IF('Census Input Tab'!$O346="BLANK","BLANK",""),""))</f>
        <v/>
      </c>
      <c r="O315" s="85" t="str">
        <f>IF('Census Input Tab'!$O346="NO","Missing Data",IF('Census Input Tab'!$T346=1,IF('Census Input Tab'!$O346="BLANK","BLANK",""),""))</f>
        <v/>
      </c>
      <c r="P315" s="81" t="str">
        <f>IF('Census Input Tab'!$O346="NO","Missing Data",IF('Census Input Tab'!T346=1,IF('Census Input Tab'!O346="BLANK","BLANK",""),INDEX('SBMP Underwritten Census'!$S$19:$S$23,MATCH('Census Input Tab'!F346,'SBMP Underwritten Census'!$T$19:$T$23,0))))</f>
        <v/>
      </c>
      <c r="Q315" s="81" t="str">
        <f>IF('Census Input Tab'!$O346="NO","Missing Data",IF('Census Input Tab'!T346=1,IF('Census Input Tab'!O346="BLANK","BLANK",""),IF(AND('Census Input Tab'!G346="",'Census Input Tab'!$O346="YES"),"",INDEX('SBMP Underwritten Census'!$S$27:$S$31,MATCH('Census Input Tab'!G346,'SBMP Underwritten Census'!$T$27:$T$31,0)))))</f>
        <v/>
      </c>
      <c r="V315" s="111">
        <f>IF('Census Input Tab'!O346&lt;&gt;"YES",0,1*'Census Input Tab'!$C346)</f>
        <v>0</v>
      </c>
      <c r="W315" s="111" t="str">
        <f t="shared" si="8"/>
        <v/>
      </c>
      <c r="X315" s="111">
        <f>IF('Census Input Tab'!O346&lt;&gt;"YES",0,1*'Census Input Tab'!J346)</f>
        <v>0</v>
      </c>
      <c r="Y315" s="111" t="str">
        <f t="shared" si="9"/>
        <v/>
      </c>
    </row>
    <row r="316" spans="1:25">
      <c r="A316" s="81" t="str">
        <f>IF('Census Input Tab'!$O347="NO","Missing Data",IF('Census Input Tab'!$T347=1,IF('Census Input Tab'!$O347="BLANK","BLANK",""),INDEX($S$3:$S$5,MATCH('Census Input Tab'!H347,$T$3:$T$5,0))))</f>
        <v/>
      </c>
      <c r="B316" s="81" t="str">
        <f>IF('Census Input Tab'!$O347="NO","Missing Data",IF('Census Input Tab'!$T347=1,IF('Census Input Tab'!$O347="BLANK","BLANK",""),IF('Census Input Tab'!I347="St Con","COBRA",IF('Census Input Tab'!I347="","",'Census Input Tab'!I347))))</f>
        <v/>
      </c>
      <c r="C316" s="81" t="str">
        <f>IF('Census Input Tab'!$O347="NO","Missing Data",IF('Census Input Tab'!$T347=1,IF('Census Input Tab'!$O347="BLANK","BLANK",""),'Census Input Tab'!B347))</f>
        <v/>
      </c>
      <c r="D316" s="81" t="str">
        <f>IF('Census Input Tab'!$O347="NO","Missing Data",IF('Census Input Tab'!$T347=1,IF('Census Input Tab'!$O347="BLANK","BLANK",""),'Census Input Tab'!A347))</f>
        <v/>
      </c>
      <c r="E316" s="85" t="str">
        <f>IF('Census Input Tab'!$O347="NO","Missing Data",IF('Census Input Tab'!$T347=1,IF('Census Input Tab'!$O347="BLANK","BLANK",""),""))</f>
        <v/>
      </c>
      <c r="F316" s="83" t="str">
        <f>IF('Census Input Tab'!$O347="NO","Missing Data",IF('Census Input Tab'!T347=1,IF('Census Input Tab'!O347="BLANK","BLANK",""),'Census Input Tab'!D347))</f>
        <v/>
      </c>
      <c r="G316" s="81" t="str">
        <f>IF('Census Input Tab'!$O347="NO","Missing Data",IF('Census Input Tab'!T347=1,IF('Census Input Tab'!O347="BLANK","BLANK",""),'Census Input Tab'!E347))</f>
        <v/>
      </c>
      <c r="H316" s="85" t="str">
        <f>IF('Census Input Tab'!$O347="NO","Missing Data",IF('Census Input Tab'!$T347=1,IF('Census Input Tab'!$O347="BLANK","BLANK",""),""))</f>
        <v/>
      </c>
      <c r="I316" s="85" t="str">
        <f>IF('Census Input Tab'!$O347="NO","Missing Data",IF('Census Input Tab'!$T347=1,IF('Census Input Tab'!$O347="BLANK","BLANK",""),""))</f>
        <v/>
      </c>
      <c r="J316" s="85" t="str">
        <f>IF('Census Input Tab'!$O347="NO","Missing Data",IF('Census Input Tab'!$T347=1,IF('Census Input Tab'!$O347="BLANK","BLANK",""),""))</f>
        <v/>
      </c>
      <c r="K316" s="114" t="str">
        <f>IF('Census Input Tab'!$O347="NO","Missing Data",IF(OR($L316="",$L316="BLANK"),IF('Census Input Tab'!O347="BLANK","BLANK",""),IFERROR(INDEX(States,MATCH($L316,Zip_Codes_asTEXT,0)),"Manually enter State")))</f>
        <v/>
      </c>
      <c r="L316" s="85" t="str">
        <f>IF('Census Input Tab'!$O347="NO","Missing Data",IF('Census Input Tab'!T347=1,IF('Census Input Tab'!O347="BLANK","BLANK",""),IF($W316="ZIP CODE NOT IN EV4","Manually enter Zip",$W316)))</f>
        <v/>
      </c>
      <c r="M316" s="85" t="str">
        <f>IF('Census Input Tab'!$O347="NO","Missing Data",IF('Census Input Tab'!T347=1,IF('Census Input Tab'!O347="BLANK","BLANK",""),IF($Y316="ZIP CODE NOT IN EV4","Manually enter Work Zip",$Y316)))</f>
        <v/>
      </c>
      <c r="N316" s="156" t="str">
        <f>IF('Census Input Tab'!$O347="NO","Missing Data",IF('Census Input Tab'!$T347=1,IF('Census Input Tab'!$O347="BLANK","BLANK",""),""))</f>
        <v/>
      </c>
      <c r="O316" s="85" t="str">
        <f>IF('Census Input Tab'!$O347="NO","Missing Data",IF('Census Input Tab'!$T347=1,IF('Census Input Tab'!$O347="BLANK","BLANK",""),""))</f>
        <v/>
      </c>
      <c r="P316" s="81" t="str">
        <f>IF('Census Input Tab'!$O347="NO","Missing Data",IF('Census Input Tab'!T347=1,IF('Census Input Tab'!O347="BLANK","BLANK",""),INDEX('SBMP Underwritten Census'!$S$19:$S$23,MATCH('Census Input Tab'!F347,'SBMP Underwritten Census'!$T$19:$T$23,0))))</f>
        <v/>
      </c>
      <c r="Q316" s="81" t="str">
        <f>IF('Census Input Tab'!$O347="NO","Missing Data",IF('Census Input Tab'!T347=1,IF('Census Input Tab'!O347="BLANK","BLANK",""),IF(AND('Census Input Tab'!G347="",'Census Input Tab'!$O347="YES"),"",INDEX('SBMP Underwritten Census'!$S$27:$S$31,MATCH('Census Input Tab'!G347,'SBMP Underwritten Census'!$T$27:$T$31,0)))))</f>
        <v/>
      </c>
      <c r="V316" s="111">
        <f>IF('Census Input Tab'!O347&lt;&gt;"YES",0,1*'Census Input Tab'!$C347)</f>
        <v>0</v>
      </c>
      <c r="W316" s="111" t="str">
        <f t="shared" si="8"/>
        <v/>
      </c>
      <c r="X316" s="111">
        <f>IF('Census Input Tab'!O347&lt;&gt;"YES",0,1*'Census Input Tab'!J347)</f>
        <v>0</v>
      </c>
      <c r="Y316" s="111" t="str">
        <f t="shared" si="9"/>
        <v/>
      </c>
    </row>
    <row r="317" spans="1:25">
      <c r="A317" s="81" t="str">
        <f>IF('Census Input Tab'!$O348="NO","Missing Data",IF('Census Input Tab'!$T348=1,IF('Census Input Tab'!$O348="BLANK","BLANK",""),INDEX($S$3:$S$5,MATCH('Census Input Tab'!H348,$T$3:$T$5,0))))</f>
        <v/>
      </c>
      <c r="B317" s="81" t="str">
        <f>IF('Census Input Tab'!$O348="NO","Missing Data",IF('Census Input Tab'!$T348=1,IF('Census Input Tab'!$O348="BLANK","BLANK",""),IF('Census Input Tab'!I348="St Con","COBRA",IF('Census Input Tab'!I348="","",'Census Input Tab'!I348))))</f>
        <v/>
      </c>
      <c r="C317" s="81" t="str">
        <f>IF('Census Input Tab'!$O348="NO","Missing Data",IF('Census Input Tab'!$T348=1,IF('Census Input Tab'!$O348="BLANK","BLANK",""),'Census Input Tab'!B348))</f>
        <v/>
      </c>
      <c r="D317" s="81" t="str">
        <f>IF('Census Input Tab'!$O348="NO","Missing Data",IF('Census Input Tab'!$T348=1,IF('Census Input Tab'!$O348="BLANK","BLANK",""),'Census Input Tab'!A348))</f>
        <v/>
      </c>
      <c r="E317" s="85" t="str">
        <f>IF('Census Input Tab'!$O348="NO","Missing Data",IF('Census Input Tab'!$T348=1,IF('Census Input Tab'!$O348="BLANK","BLANK",""),""))</f>
        <v/>
      </c>
      <c r="F317" s="83" t="str">
        <f>IF('Census Input Tab'!$O348="NO","Missing Data",IF('Census Input Tab'!T348=1,IF('Census Input Tab'!O348="BLANK","BLANK",""),'Census Input Tab'!D348))</f>
        <v/>
      </c>
      <c r="G317" s="81" t="str">
        <f>IF('Census Input Tab'!$O348="NO","Missing Data",IF('Census Input Tab'!T348=1,IF('Census Input Tab'!O348="BLANK","BLANK",""),'Census Input Tab'!E348))</f>
        <v/>
      </c>
      <c r="H317" s="85" t="str">
        <f>IF('Census Input Tab'!$O348="NO","Missing Data",IF('Census Input Tab'!$T348=1,IF('Census Input Tab'!$O348="BLANK","BLANK",""),""))</f>
        <v/>
      </c>
      <c r="I317" s="85" t="str">
        <f>IF('Census Input Tab'!$O348="NO","Missing Data",IF('Census Input Tab'!$T348=1,IF('Census Input Tab'!$O348="BLANK","BLANK",""),""))</f>
        <v/>
      </c>
      <c r="J317" s="85" t="str">
        <f>IF('Census Input Tab'!$O348="NO","Missing Data",IF('Census Input Tab'!$T348=1,IF('Census Input Tab'!$O348="BLANK","BLANK",""),""))</f>
        <v/>
      </c>
      <c r="K317" s="114" t="str">
        <f>IF('Census Input Tab'!$O348="NO","Missing Data",IF(OR($L317="",$L317="BLANK"),IF('Census Input Tab'!O348="BLANK","BLANK",""),IFERROR(INDEX(States,MATCH($L317,Zip_Codes_asTEXT,0)),"Manually enter State")))</f>
        <v/>
      </c>
      <c r="L317" s="85" t="str">
        <f>IF('Census Input Tab'!$O348="NO","Missing Data",IF('Census Input Tab'!T348=1,IF('Census Input Tab'!O348="BLANK","BLANK",""),IF($W317="ZIP CODE NOT IN EV4","Manually enter Zip",$W317)))</f>
        <v/>
      </c>
      <c r="M317" s="85" t="str">
        <f>IF('Census Input Tab'!$O348="NO","Missing Data",IF('Census Input Tab'!T348=1,IF('Census Input Tab'!O348="BLANK","BLANK",""),IF($Y317="ZIP CODE NOT IN EV4","Manually enter Work Zip",$Y317)))</f>
        <v/>
      </c>
      <c r="N317" s="156" t="str">
        <f>IF('Census Input Tab'!$O348="NO","Missing Data",IF('Census Input Tab'!$T348=1,IF('Census Input Tab'!$O348="BLANK","BLANK",""),""))</f>
        <v/>
      </c>
      <c r="O317" s="85" t="str">
        <f>IF('Census Input Tab'!$O348="NO","Missing Data",IF('Census Input Tab'!$T348=1,IF('Census Input Tab'!$O348="BLANK","BLANK",""),""))</f>
        <v/>
      </c>
      <c r="P317" s="81" t="str">
        <f>IF('Census Input Tab'!$O348="NO","Missing Data",IF('Census Input Tab'!T348=1,IF('Census Input Tab'!O348="BLANK","BLANK",""),INDEX('SBMP Underwritten Census'!$S$19:$S$23,MATCH('Census Input Tab'!F348,'SBMP Underwritten Census'!$T$19:$T$23,0))))</f>
        <v/>
      </c>
      <c r="Q317" s="81" t="str">
        <f>IF('Census Input Tab'!$O348="NO","Missing Data",IF('Census Input Tab'!T348=1,IF('Census Input Tab'!O348="BLANK","BLANK",""),IF(AND('Census Input Tab'!G348="",'Census Input Tab'!$O348="YES"),"",INDEX('SBMP Underwritten Census'!$S$27:$S$31,MATCH('Census Input Tab'!G348,'SBMP Underwritten Census'!$T$27:$T$31,0)))))</f>
        <v/>
      </c>
      <c r="V317" s="111">
        <f>IF('Census Input Tab'!O348&lt;&gt;"YES",0,1*'Census Input Tab'!$C348)</f>
        <v>0</v>
      </c>
      <c r="W317" s="111" t="str">
        <f t="shared" si="8"/>
        <v/>
      </c>
      <c r="X317" s="111">
        <f>IF('Census Input Tab'!O348&lt;&gt;"YES",0,1*'Census Input Tab'!J348)</f>
        <v>0</v>
      </c>
      <c r="Y317" s="111" t="str">
        <f t="shared" si="9"/>
        <v/>
      </c>
    </row>
    <row r="318" spans="1:25">
      <c r="A318" s="81" t="str">
        <f>IF('Census Input Tab'!$O349="NO","Missing Data",IF('Census Input Tab'!$T349=1,IF('Census Input Tab'!$O349="BLANK","BLANK",""),INDEX($S$3:$S$5,MATCH('Census Input Tab'!H349,$T$3:$T$5,0))))</f>
        <v/>
      </c>
      <c r="B318" s="81" t="str">
        <f>IF('Census Input Tab'!$O349="NO","Missing Data",IF('Census Input Tab'!$T349=1,IF('Census Input Tab'!$O349="BLANK","BLANK",""),IF('Census Input Tab'!I349="St Con","COBRA",IF('Census Input Tab'!I349="","",'Census Input Tab'!I349))))</f>
        <v/>
      </c>
      <c r="C318" s="81" t="str">
        <f>IF('Census Input Tab'!$O349="NO","Missing Data",IF('Census Input Tab'!$T349=1,IF('Census Input Tab'!$O349="BLANK","BLANK",""),'Census Input Tab'!B349))</f>
        <v/>
      </c>
      <c r="D318" s="81" t="str">
        <f>IF('Census Input Tab'!$O349="NO","Missing Data",IF('Census Input Tab'!$T349=1,IF('Census Input Tab'!$O349="BLANK","BLANK",""),'Census Input Tab'!A349))</f>
        <v/>
      </c>
      <c r="E318" s="85" t="str">
        <f>IF('Census Input Tab'!$O349="NO","Missing Data",IF('Census Input Tab'!$T349=1,IF('Census Input Tab'!$O349="BLANK","BLANK",""),""))</f>
        <v/>
      </c>
      <c r="F318" s="83" t="str">
        <f>IF('Census Input Tab'!$O349="NO","Missing Data",IF('Census Input Tab'!T349=1,IF('Census Input Tab'!O349="BLANK","BLANK",""),'Census Input Tab'!D349))</f>
        <v/>
      </c>
      <c r="G318" s="81" t="str">
        <f>IF('Census Input Tab'!$O349="NO","Missing Data",IF('Census Input Tab'!T349=1,IF('Census Input Tab'!O349="BLANK","BLANK",""),'Census Input Tab'!E349))</f>
        <v/>
      </c>
      <c r="H318" s="85" t="str">
        <f>IF('Census Input Tab'!$O349="NO","Missing Data",IF('Census Input Tab'!$T349=1,IF('Census Input Tab'!$O349="BLANK","BLANK",""),""))</f>
        <v/>
      </c>
      <c r="I318" s="85" t="str">
        <f>IF('Census Input Tab'!$O349="NO","Missing Data",IF('Census Input Tab'!$T349=1,IF('Census Input Tab'!$O349="BLANK","BLANK",""),""))</f>
        <v/>
      </c>
      <c r="J318" s="85" t="str">
        <f>IF('Census Input Tab'!$O349="NO","Missing Data",IF('Census Input Tab'!$T349=1,IF('Census Input Tab'!$O349="BLANK","BLANK",""),""))</f>
        <v/>
      </c>
      <c r="K318" s="114" t="str">
        <f>IF('Census Input Tab'!$O349="NO","Missing Data",IF(OR($L318="",$L318="BLANK"),IF('Census Input Tab'!O349="BLANK","BLANK",""),IFERROR(INDEX(States,MATCH($L318,Zip_Codes_asTEXT,0)),"Manually enter State")))</f>
        <v/>
      </c>
      <c r="L318" s="85" t="str">
        <f>IF('Census Input Tab'!$O349="NO","Missing Data",IF('Census Input Tab'!T349=1,IF('Census Input Tab'!O349="BLANK","BLANK",""),IF($W318="ZIP CODE NOT IN EV4","Manually enter Zip",$W318)))</f>
        <v/>
      </c>
      <c r="M318" s="85" t="str">
        <f>IF('Census Input Tab'!$O349="NO","Missing Data",IF('Census Input Tab'!T349=1,IF('Census Input Tab'!O349="BLANK","BLANK",""),IF($Y318="ZIP CODE NOT IN EV4","Manually enter Work Zip",$Y318)))</f>
        <v/>
      </c>
      <c r="N318" s="156" t="str">
        <f>IF('Census Input Tab'!$O349="NO","Missing Data",IF('Census Input Tab'!$T349=1,IF('Census Input Tab'!$O349="BLANK","BLANK",""),""))</f>
        <v/>
      </c>
      <c r="O318" s="85" t="str">
        <f>IF('Census Input Tab'!$O349="NO","Missing Data",IF('Census Input Tab'!$T349=1,IF('Census Input Tab'!$O349="BLANK","BLANK",""),""))</f>
        <v/>
      </c>
      <c r="P318" s="81" t="str">
        <f>IF('Census Input Tab'!$O349="NO","Missing Data",IF('Census Input Tab'!T349=1,IF('Census Input Tab'!O349="BLANK","BLANK",""),INDEX('SBMP Underwritten Census'!$S$19:$S$23,MATCH('Census Input Tab'!F349,'SBMP Underwritten Census'!$T$19:$T$23,0))))</f>
        <v/>
      </c>
      <c r="Q318" s="81" t="str">
        <f>IF('Census Input Tab'!$O349="NO","Missing Data",IF('Census Input Tab'!T349=1,IF('Census Input Tab'!O349="BLANK","BLANK",""),IF(AND('Census Input Tab'!G349="",'Census Input Tab'!$O349="YES"),"",INDEX('SBMP Underwritten Census'!$S$27:$S$31,MATCH('Census Input Tab'!G349,'SBMP Underwritten Census'!$T$27:$T$31,0)))))</f>
        <v/>
      </c>
      <c r="V318" s="111">
        <f>IF('Census Input Tab'!O349&lt;&gt;"YES",0,1*'Census Input Tab'!$C349)</f>
        <v>0</v>
      </c>
      <c r="W318" s="111" t="str">
        <f t="shared" si="8"/>
        <v/>
      </c>
      <c r="X318" s="111">
        <f>IF('Census Input Tab'!O349&lt;&gt;"YES",0,1*'Census Input Tab'!J349)</f>
        <v>0</v>
      </c>
      <c r="Y318" s="111" t="str">
        <f t="shared" si="9"/>
        <v/>
      </c>
    </row>
    <row r="319" spans="1:25">
      <c r="A319" s="81" t="str">
        <f>IF('Census Input Tab'!$O350="NO","Missing Data",IF('Census Input Tab'!$T350=1,IF('Census Input Tab'!$O350="BLANK","BLANK",""),INDEX($S$3:$S$5,MATCH('Census Input Tab'!H350,$T$3:$T$5,0))))</f>
        <v/>
      </c>
      <c r="B319" s="81" t="str">
        <f>IF('Census Input Tab'!$O350="NO","Missing Data",IF('Census Input Tab'!$T350=1,IF('Census Input Tab'!$O350="BLANK","BLANK",""),IF('Census Input Tab'!I350="St Con","COBRA",IF('Census Input Tab'!I350="","",'Census Input Tab'!I350))))</f>
        <v/>
      </c>
      <c r="C319" s="81" t="str">
        <f>IF('Census Input Tab'!$O350="NO","Missing Data",IF('Census Input Tab'!$T350=1,IF('Census Input Tab'!$O350="BLANK","BLANK",""),'Census Input Tab'!B350))</f>
        <v/>
      </c>
      <c r="D319" s="81" t="str">
        <f>IF('Census Input Tab'!$O350="NO","Missing Data",IF('Census Input Tab'!$T350=1,IF('Census Input Tab'!$O350="BLANK","BLANK",""),'Census Input Tab'!A350))</f>
        <v/>
      </c>
      <c r="E319" s="85" t="str">
        <f>IF('Census Input Tab'!$O350="NO","Missing Data",IF('Census Input Tab'!$T350=1,IF('Census Input Tab'!$O350="BLANK","BLANK",""),""))</f>
        <v/>
      </c>
      <c r="F319" s="83" t="str">
        <f>IF('Census Input Tab'!$O350="NO","Missing Data",IF('Census Input Tab'!T350=1,IF('Census Input Tab'!O350="BLANK","BLANK",""),'Census Input Tab'!D350))</f>
        <v/>
      </c>
      <c r="G319" s="81" t="str">
        <f>IF('Census Input Tab'!$O350="NO","Missing Data",IF('Census Input Tab'!T350=1,IF('Census Input Tab'!O350="BLANK","BLANK",""),'Census Input Tab'!E350))</f>
        <v/>
      </c>
      <c r="H319" s="85" t="str">
        <f>IF('Census Input Tab'!$O350="NO","Missing Data",IF('Census Input Tab'!$T350=1,IF('Census Input Tab'!$O350="BLANK","BLANK",""),""))</f>
        <v/>
      </c>
      <c r="I319" s="85" t="str">
        <f>IF('Census Input Tab'!$O350="NO","Missing Data",IF('Census Input Tab'!$T350=1,IF('Census Input Tab'!$O350="BLANK","BLANK",""),""))</f>
        <v/>
      </c>
      <c r="J319" s="85" t="str">
        <f>IF('Census Input Tab'!$O350="NO","Missing Data",IF('Census Input Tab'!$T350=1,IF('Census Input Tab'!$O350="BLANK","BLANK",""),""))</f>
        <v/>
      </c>
      <c r="K319" s="114" t="str">
        <f>IF('Census Input Tab'!$O350="NO","Missing Data",IF(OR($L319="",$L319="BLANK"),IF('Census Input Tab'!O350="BLANK","BLANK",""),IFERROR(INDEX(States,MATCH($L319,Zip_Codes_asTEXT,0)),"Manually enter State")))</f>
        <v/>
      </c>
      <c r="L319" s="85" t="str">
        <f>IF('Census Input Tab'!$O350="NO","Missing Data",IF('Census Input Tab'!T350=1,IF('Census Input Tab'!O350="BLANK","BLANK",""),IF($W319="ZIP CODE NOT IN EV4","Manually enter Zip",$W319)))</f>
        <v/>
      </c>
      <c r="M319" s="85" t="str">
        <f>IF('Census Input Tab'!$O350="NO","Missing Data",IF('Census Input Tab'!T350=1,IF('Census Input Tab'!O350="BLANK","BLANK",""),IF($Y319="ZIP CODE NOT IN EV4","Manually enter Work Zip",$Y319)))</f>
        <v/>
      </c>
      <c r="N319" s="156" t="str">
        <f>IF('Census Input Tab'!$O350="NO","Missing Data",IF('Census Input Tab'!$T350=1,IF('Census Input Tab'!$O350="BLANK","BLANK",""),""))</f>
        <v/>
      </c>
      <c r="O319" s="85" t="str">
        <f>IF('Census Input Tab'!$O350="NO","Missing Data",IF('Census Input Tab'!$T350=1,IF('Census Input Tab'!$O350="BLANK","BLANK",""),""))</f>
        <v/>
      </c>
      <c r="P319" s="81" t="str">
        <f>IF('Census Input Tab'!$O350="NO","Missing Data",IF('Census Input Tab'!T350=1,IF('Census Input Tab'!O350="BLANK","BLANK",""),INDEX('SBMP Underwritten Census'!$S$19:$S$23,MATCH('Census Input Tab'!F350,'SBMP Underwritten Census'!$T$19:$T$23,0))))</f>
        <v/>
      </c>
      <c r="Q319" s="81" t="str">
        <f>IF('Census Input Tab'!$O350="NO","Missing Data",IF('Census Input Tab'!T350=1,IF('Census Input Tab'!O350="BLANK","BLANK",""),IF(AND('Census Input Tab'!G350="",'Census Input Tab'!$O350="YES"),"",INDEX('SBMP Underwritten Census'!$S$27:$S$31,MATCH('Census Input Tab'!G350,'SBMP Underwritten Census'!$T$27:$T$31,0)))))</f>
        <v/>
      </c>
      <c r="V319" s="111">
        <f>IF('Census Input Tab'!O350&lt;&gt;"YES",0,1*'Census Input Tab'!$C350)</f>
        <v>0</v>
      </c>
      <c r="W319" s="111" t="str">
        <f t="shared" si="8"/>
        <v/>
      </c>
      <c r="X319" s="111">
        <f>IF('Census Input Tab'!O350&lt;&gt;"YES",0,1*'Census Input Tab'!J350)</f>
        <v>0</v>
      </c>
      <c r="Y319" s="111" t="str">
        <f t="shared" si="9"/>
        <v/>
      </c>
    </row>
    <row r="320" spans="1:25">
      <c r="A320" s="81" t="str">
        <f>IF('Census Input Tab'!$O351="NO","Missing Data",IF('Census Input Tab'!$T351=1,IF('Census Input Tab'!$O351="BLANK","BLANK",""),INDEX($S$3:$S$5,MATCH('Census Input Tab'!H351,$T$3:$T$5,0))))</f>
        <v/>
      </c>
      <c r="B320" s="81" t="str">
        <f>IF('Census Input Tab'!$O351="NO","Missing Data",IF('Census Input Tab'!$T351=1,IF('Census Input Tab'!$O351="BLANK","BLANK",""),IF('Census Input Tab'!I351="St Con","COBRA",IF('Census Input Tab'!I351="","",'Census Input Tab'!I351))))</f>
        <v/>
      </c>
      <c r="C320" s="81" t="str">
        <f>IF('Census Input Tab'!$O351="NO","Missing Data",IF('Census Input Tab'!$T351=1,IF('Census Input Tab'!$O351="BLANK","BLANK",""),'Census Input Tab'!B351))</f>
        <v/>
      </c>
      <c r="D320" s="81" t="str">
        <f>IF('Census Input Tab'!$O351="NO","Missing Data",IF('Census Input Tab'!$T351=1,IF('Census Input Tab'!$O351="BLANK","BLANK",""),'Census Input Tab'!A351))</f>
        <v/>
      </c>
      <c r="E320" s="85" t="str">
        <f>IF('Census Input Tab'!$O351="NO","Missing Data",IF('Census Input Tab'!$T351=1,IF('Census Input Tab'!$O351="BLANK","BLANK",""),""))</f>
        <v/>
      </c>
      <c r="F320" s="83" t="str">
        <f>IF('Census Input Tab'!$O351="NO","Missing Data",IF('Census Input Tab'!T351=1,IF('Census Input Tab'!O351="BLANK","BLANK",""),'Census Input Tab'!D351))</f>
        <v/>
      </c>
      <c r="G320" s="81" t="str">
        <f>IF('Census Input Tab'!$O351="NO","Missing Data",IF('Census Input Tab'!T351=1,IF('Census Input Tab'!O351="BLANK","BLANK",""),'Census Input Tab'!E351))</f>
        <v/>
      </c>
      <c r="H320" s="85" t="str">
        <f>IF('Census Input Tab'!$O351="NO","Missing Data",IF('Census Input Tab'!$T351=1,IF('Census Input Tab'!$O351="BLANK","BLANK",""),""))</f>
        <v/>
      </c>
      <c r="I320" s="85" t="str">
        <f>IF('Census Input Tab'!$O351="NO","Missing Data",IF('Census Input Tab'!$T351=1,IF('Census Input Tab'!$O351="BLANK","BLANK",""),""))</f>
        <v/>
      </c>
      <c r="J320" s="85" t="str">
        <f>IF('Census Input Tab'!$O351="NO","Missing Data",IF('Census Input Tab'!$T351=1,IF('Census Input Tab'!$O351="BLANK","BLANK",""),""))</f>
        <v/>
      </c>
      <c r="K320" s="114" t="str">
        <f>IF('Census Input Tab'!$O351="NO","Missing Data",IF(OR($L320="",$L320="BLANK"),IF('Census Input Tab'!O351="BLANK","BLANK",""),IFERROR(INDEX(States,MATCH($L320,Zip_Codes_asTEXT,0)),"Manually enter State")))</f>
        <v/>
      </c>
      <c r="L320" s="85" t="str">
        <f>IF('Census Input Tab'!$O351="NO","Missing Data",IF('Census Input Tab'!T351=1,IF('Census Input Tab'!O351="BLANK","BLANK",""),IF($W320="ZIP CODE NOT IN EV4","Manually enter Zip",$W320)))</f>
        <v/>
      </c>
      <c r="M320" s="85" t="str">
        <f>IF('Census Input Tab'!$O351="NO","Missing Data",IF('Census Input Tab'!T351=1,IF('Census Input Tab'!O351="BLANK","BLANK",""),IF($Y320="ZIP CODE NOT IN EV4","Manually enter Work Zip",$Y320)))</f>
        <v/>
      </c>
      <c r="N320" s="156" t="str">
        <f>IF('Census Input Tab'!$O351="NO","Missing Data",IF('Census Input Tab'!$T351=1,IF('Census Input Tab'!$O351="BLANK","BLANK",""),""))</f>
        <v/>
      </c>
      <c r="O320" s="85" t="str">
        <f>IF('Census Input Tab'!$O351="NO","Missing Data",IF('Census Input Tab'!$T351=1,IF('Census Input Tab'!$O351="BLANK","BLANK",""),""))</f>
        <v/>
      </c>
      <c r="P320" s="81" t="str">
        <f>IF('Census Input Tab'!$O351="NO","Missing Data",IF('Census Input Tab'!T351=1,IF('Census Input Tab'!O351="BLANK","BLANK",""),INDEX('SBMP Underwritten Census'!$S$19:$S$23,MATCH('Census Input Tab'!F351,'SBMP Underwritten Census'!$T$19:$T$23,0))))</f>
        <v/>
      </c>
      <c r="Q320" s="81" t="str">
        <f>IF('Census Input Tab'!$O351="NO","Missing Data",IF('Census Input Tab'!T351=1,IF('Census Input Tab'!O351="BLANK","BLANK",""),IF(AND('Census Input Tab'!G351="",'Census Input Tab'!$O351="YES"),"",INDEX('SBMP Underwritten Census'!$S$27:$S$31,MATCH('Census Input Tab'!G351,'SBMP Underwritten Census'!$T$27:$T$31,0)))))</f>
        <v/>
      </c>
      <c r="V320" s="111">
        <f>IF('Census Input Tab'!O351&lt;&gt;"YES",0,1*'Census Input Tab'!$C351)</f>
        <v>0</v>
      </c>
      <c r="W320" s="111" t="str">
        <f t="shared" si="8"/>
        <v/>
      </c>
      <c r="X320" s="111">
        <f>IF('Census Input Tab'!O351&lt;&gt;"YES",0,1*'Census Input Tab'!J351)</f>
        <v>0</v>
      </c>
      <c r="Y320" s="111" t="str">
        <f t="shared" si="9"/>
        <v/>
      </c>
    </row>
    <row r="321" spans="1:25">
      <c r="A321" s="81" t="str">
        <f>IF('Census Input Tab'!$O352="NO","Missing Data",IF('Census Input Tab'!$T352=1,IF('Census Input Tab'!$O352="BLANK","BLANK",""),INDEX($S$3:$S$5,MATCH('Census Input Tab'!H352,$T$3:$T$5,0))))</f>
        <v/>
      </c>
      <c r="B321" s="81" t="str">
        <f>IF('Census Input Tab'!$O352="NO","Missing Data",IF('Census Input Tab'!$T352=1,IF('Census Input Tab'!$O352="BLANK","BLANK",""),IF('Census Input Tab'!I352="St Con","COBRA",IF('Census Input Tab'!I352="","",'Census Input Tab'!I352))))</f>
        <v/>
      </c>
      <c r="C321" s="81" t="str">
        <f>IF('Census Input Tab'!$O352="NO","Missing Data",IF('Census Input Tab'!$T352=1,IF('Census Input Tab'!$O352="BLANK","BLANK",""),'Census Input Tab'!B352))</f>
        <v/>
      </c>
      <c r="D321" s="81" t="str">
        <f>IF('Census Input Tab'!$O352="NO","Missing Data",IF('Census Input Tab'!$T352=1,IF('Census Input Tab'!$O352="BLANK","BLANK",""),'Census Input Tab'!A352))</f>
        <v/>
      </c>
      <c r="E321" s="85" t="str">
        <f>IF('Census Input Tab'!$O352="NO","Missing Data",IF('Census Input Tab'!$T352=1,IF('Census Input Tab'!$O352="BLANK","BLANK",""),""))</f>
        <v/>
      </c>
      <c r="F321" s="83" t="str">
        <f>IF('Census Input Tab'!$O352="NO","Missing Data",IF('Census Input Tab'!T352=1,IF('Census Input Tab'!O352="BLANK","BLANK",""),'Census Input Tab'!D352))</f>
        <v/>
      </c>
      <c r="G321" s="81" t="str">
        <f>IF('Census Input Tab'!$O352="NO","Missing Data",IF('Census Input Tab'!T352=1,IF('Census Input Tab'!O352="BLANK","BLANK",""),'Census Input Tab'!E352))</f>
        <v/>
      </c>
      <c r="H321" s="85" t="str">
        <f>IF('Census Input Tab'!$O352="NO","Missing Data",IF('Census Input Tab'!$T352=1,IF('Census Input Tab'!$O352="BLANK","BLANK",""),""))</f>
        <v/>
      </c>
      <c r="I321" s="85" t="str">
        <f>IF('Census Input Tab'!$O352="NO","Missing Data",IF('Census Input Tab'!$T352=1,IF('Census Input Tab'!$O352="BLANK","BLANK",""),""))</f>
        <v/>
      </c>
      <c r="J321" s="85" t="str">
        <f>IF('Census Input Tab'!$O352="NO","Missing Data",IF('Census Input Tab'!$T352=1,IF('Census Input Tab'!$O352="BLANK","BLANK",""),""))</f>
        <v/>
      </c>
      <c r="K321" s="114" t="str">
        <f>IF('Census Input Tab'!$O352="NO","Missing Data",IF(OR($L321="",$L321="BLANK"),IF('Census Input Tab'!O352="BLANK","BLANK",""),IFERROR(INDEX(States,MATCH($L321,Zip_Codes_asTEXT,0)),"Manually enter State")))</f>
        <v/>
      </c>
      <c r="L321" s="85" t="str">
        <f>IF('Census Input Tab'!$O352="NO","Missing Data",IF('Census Input Tab'!T352=1,IF('Census Input Tab'!O352="BLANK","BLANK",""),IF($W321="ZIP CODE NOT IN EV4","Manually enter Zip",$W321)))</f>
        <v/>
      </c>
      <c r="M321" s="85" t="str">
        <f>IF('Census Input Tab'!$O352="NO","Missing Data",IF('Census Input Tab'!T352=1,IF('Census Input Tab'!O352="BLANK","BLANK",""),IF($Y321="ZIP CODE NOT IN EV4","Manually enter Work Zip",$Y321)))</f>
        <v/>
      </c>
      <c r="N321" s="156" t="str">
        <f>IF('Census Input Tab'!$O352="NO","Missing Data",IF('Census Input Tab'!$T352=1,IF('Census Input Tab'!$O352="BLANK","BLANK",""),""))</f>
        <v/>
      </c>
      <c r="O321" s="85" t="str">
        <f>IF('Census Input Tab'!$O352="NO","Missing Data",IF('Census Input Tab'!$T352=1,IF('Census Input Tab'!$O352="BLANK","BLANK",""),""))</f>
        <v/>
      </c>
      <c r="P321" s="81" t="str">
        <f>IF('Census Input Tab'!$O352="NO","Missing Data",IF('Census Input Tab'!T352=1,IF('Census Input Tab'!O352="BLANK","BLANK",""),INDEX('SBMP Underwritten Census'!$S$19:$S$23,MATCH('Census Input Tab'!F352,'SBMP Underwritten Census'!$T$19:$T$23,0))))</f>
        <v/>
      </c>
      <c r="Q321" s="81" t="str">
        <f>IF('Census Input Tab'!$O352="NO","Missing Data",IF('Census Input Tab'!T352=1,IF('Census Input Tab'!O352="BLANK","BLANK",""),IF(AND('Census Input Tab'!G352="",'Census Input Tab'!$O352="YES"),"",INDEX('SBMP Underwritten Census'!$S$27:$S$31,MATCH('Census Input Tab'!G352,'SBMP Underwritten Census'!$T$27:$T$31,0)))))</f>
        <v/>
      </c>
      <c r="V321" s="111">
        <f>IF('Census Input Tab'!O352&lt;&gt;"YES",0,1*'Census Input Tab'!$C352)</f>
        <v>0</v>
      </c>
      <c r="W321" s="111" t="str">
        <f t="shared" si="8"/>
        <v/>
      </c>
      <c r="X321" s="111">
        <f>IF('Census Input Tab'!O352&lt;&gt;"YES",0,1*'Census Input Tab'!J352)</f>
        <v>0</v>
      </c>
      <c r="Y321" s="111" t="str">
        <f t="shared" si="9"/>
        <v/>
      </c>
    </row>
    <row r="322" spans="1:25">
      <c r="A322" s="81" t="str">
        <f>IF('Census Input Tab'!$O353="NO","Missing Data",IF('Census Input Tab'!$T353=1,IF('Census Input Tab'!$O353="BLANK","BLANK",""),INDEX($S$3:$S$5,MATCH('Census Input Tab'!H353,$T$3:$T$5,0))))</f>
        <v/>
      </c>
      <c r="B322" s="81" t="str">
        <f>IF('Census Input Tab'!$O353="NO","Missing Data",IF('Census Input Tab'!$T353=1,IF('Census Input Tab'!$O353="BLANK","BLANK",""),IF('Census Input Tab'!I353="St Con","COBRA",IF('Census Input Tab'!I353="","",'Census Input Tab'!I353))))</f>
        <v/>
      </c>
      <c r="C322" s="81" t="str">
        <f>IF('Census Input Tab'!$O353="NO","Missing Data",IF('Census Input Tab'!$T353=1,IF('Census Input Tab'!$O353="BLANK","BLANK",""),'Census Input Tab'!B353))</f>
        <v/>
      </c>
      <c r="D322" s="81" t="str">
        <f>IF('Census Input Tab'!$O353="NO","Missing Data",IF('Census Input Tab'!$T353=1,IF('Census Input Tab'!$O353="BLANK","BLANK",""),'Census Input Tab'!A353))</f>
        <v/>
      </c>
      <c r="E322" s="85" t="str">
        <f>IF('Census Input Tab'!$O353="NO","Missing Data",IF('Census Input Tab'!$T353=1,IF('Census Input Tab'!$O353="BLANK","BLANK",""),""))</f>
        <v/>
      </c>
      <c r="F322" s="83" t="str">
        <f>IF('Census Input Tab'!$O353="NO","Missing Data",IF('Census Input Tab'!T353=1,IF('Census Input Tab'!O353="BLANK","BLANK",""),'Census Input Tab'!D353))</f>
        <v/>
      </c>
      <c r="G322" s="81" t="str">
        <f>IF('Census Input Tab'!$O353="NO","Missing Data",IF('Census Input Tab'!T353=1,IF('Census Input Tab'!O353="BLANK","BLANK",""),'Census Input Tab'!E353))</f>
        <v/>
      </c>
      <c r="H322" s="85" t="str">
        <f>IF('Census Input Tab'!$O353="NO","Missing Data",IF('Census Input Tab'!$T353=1,IF('Census Input Tab'!$O353="BLANK","BLANK",""),""))</f>
        <v/>
      </c>
      <c r="I322" s="85" t="str">
        <f>IF('Census Input Tab'!$O353="NO","Missing Data",IF('Census Input Tab'!$T353=1,IF('Census Input Tab'!$O353="BLANK","BLANK",""),""))</f>
        <v/>
      </c>
      <c r="J322" s="85" t="str">
        <f>IF('Census Input Tab'!$O353="NO","Missing Data",IF('Census Input Tab'!$T353=1,IF('Census Input Tab'!$O353="BLANK","BLANK",""),""))</f>
        <v/>
      </c>
      <c r="K322" s="114" t="str">
        <f>IF('Census Input Tab'!$O353="NO","Missing Data",IF(OR($L322="",$L322="BLANK"),IF('Census Input Tab'!O353="BLANK","BLANK",""),IFERROR(INDEX(States,MATCH($L322,Zip_Codes_asTEXT,0)),"Manually enter State")))</f>
        <v/>
      </c>
      <c r="L322" s="85" t="str">
        <f>IF('Census Input Tab'!$O353="NO","Missing Data",IF('Census Input Tab'!T353=1,IF('Census Input Tab'!O353="BLANK","BLANK",""),IF($W322="ZIP CODE NOT IN EV4","Manually enter Zip",$W322)))</f>
        <v/>
      </c>
      <c r="M322" s="85" t="str">
        <f>IF('Census Input Tab'!$O353="NO","Missing Data",IF('Census Input Tab'!T353=1,IF('Census Input Tab'!O353="BLANK","BLANK",""),IF($Y322="ZIP CODE NOT IN EV4","Manually enter Work Zip",$Y322)))</f>
        <v/>
      </c>
      <c r="N322" s="156" t="str">
        <f>IF('Census Input Tab'!$O353="NO","Missing Data",IF('Census Input Tab'!$T353=1,IF('Census Input Tab'!$O353="BLANK","BLANK",""),""))</f>
        <v/>
      </c>
      <c r="O322" s="85" t="str">
        <f>IF('Census Input Tab'!$O353="NO","Missing Data",IF('Census Input Tab'!$T353=1,IF('Census Input Tab'!$O353="BLANK","BLANK",""),""))</f>
        <v/>
      </c>
      <c r="P322" s="81" t="str">
        <f>IF('Census Input Tab'!$O353="NO","Missing Data",IF('Census Input Tab'!T353=1,IF('Census Input Tab'!O353="BLANK","BLANK",""),INDEX('SBMP Underwritten Census'!$S$19:$S$23,MATCH('Census Input Tab'!F353,'SBMP Underwritten Census'!$T$19:$T$23,0))))</f>
        <v/>
      </c>
      <c r="Q322" s="81" t="str">
        <f>IF('Census Input Tab'!$O353="NO","Missing Data",IF('Census Input Tab'!T353=1,IF('Census Input Tab'!O353="BLANK","BLANK",""),IF(AND('Census Input Tab'!G353="",'Census Input Tab'!$O353="YES"),"",INDEX('SBMP Underwritten Census'!$S$27:$S$31,MATCH('Census Input Tab'!G353,'SBMP Underwritten Census'!$T$27:$T$31,0)))))</f>
        <v/>
      </c>
      <c r="V322" s="111">
        <f>IF('Census Input Tab'!O353&lt;&gt;"YES",0,1*'Census Input Tab'!$C353)</f>
        <v>0</v>
      </c>
      <c r="W322" s="111" t="str">
        <f t="shared" ref="W322:W385" si="10">IF($V322=0,"",IFERROR(INDEX(Zip_Codes_asTEXT,MATCH($V322,Zip_Codes_asNUMBER,0)),"ZIP CODE NOT IN EV4"))</f>
        <v/>
      </c>
      <c r="X322" s="111">
        <f>IF('Census Input Tab'!O353&lt;&gt;"YES",0,1*'Census Input Tab'!J353)</f>
        <v>0</v>
      </c>
      <c r="Y322" s="111" t="str">
        <f t="shared" ref="Y322:Y385" si="11">IF($X322=0,"",IFERROR(INDEX(Zip_Codes_asTEXT,MATCH($X322,Zip_Codes_asNUMBER,0)),"ZIP CODE NOT IN EV4"))</f>
        <v/>
      </c>
    </row>
    <row r="323" spans="1:25">
      <c r="A323" s="81" t="str">
        <f>IF('Census Input Tab'!$O354="NO","Missing Data",IF('Census Input Tab'!$T354=1,IF('Census Input Tab'!$O354="BLANK","BLANK",""),INDEX($S$3:$S$5,MATCH('Census Input Tab'!H354,$T$3:$T$5,0))))</f>
        <v/>
      </c>
      <c r="B323" s="81" t="str">
        <f>IF('Census Input Tab'!$O354="NO","Missing Data",IF('Census Input Tab'!$T354=1,IF('Census Input Tab'!$O354="BLANK","BLANK",""),IF('Census Input Tab'!I354="St Con","COBRA",IF('Census Input Tab'!I354="","",'Census Input Tab'!I354))))</f>
        <v/>
      </c>
      <c r="C323" s="81" t="str">
        <f>IF('Census Input Tab'!$O354="NO","Missing Data",IF('Census Input Tab'!$T354=1,IF('Census Input Tab'!$O354="BLANK","BLANK",""),'Census Input Tab'!B354))</f>
        <v/>
      </c>
      <c r="D323" s="81" t="str">
        <f>IF('Census Input Tab'!$O354="NO","Missing Data",IF('Census Input Tab'!$T354=1,IF('Census Input Tab'!$O354="BLANK","BLANK",""),'Census Input Tab'!A354))</f>
        <v/>
      </c>
      <c r="E323" s="85" t="str">
        <f>IF('Census Input Tab'!$O354="NO","Missing Data",IF('Census Input Tab'!$T354=1,IF('Census Input Tab'!$O354="BLANK","BLANK",""),""))</f>
        <v/>
      </c>
      <c r="F323" s="83" t="str">
        <f>IF('Census Input Tab'!$O354="NO","Missing Data",IF('Census Input Tab'!T354=1,IF('Census Input Tab'!O354="BLANK","BLANK",""),'Census Input Tab'!D354))</f>
        <v/>
      </c>
      <c r="G323" s="81" t="str">
        <f>IF('Census Input Tab'!$O354="NO","Missing Data",IF('Census Input Tab'!T354=1,IF('Census Input Tab'!O354="BLANK","BLANK",""),'Census Input Tab'!E354))</f>
        <v/>
      </c>
      <c r="H323" s="85" t="str">
        <f>IF('Census Input Tab'!$O354="NO","Missing Data",IF('Census Input Tab'!$T354=1,IF('Census Input Tab'!$O354="BLANK","BLANK",""),""))</f>
        <v/>
      </c>
      <c r="I323" s="85" t="str">
        <f>IF('Census Input Tab'!$O354="NO","Missing Data",IF('Census Input Tab'!$T354=1,IF('Census Input Tab'!$O354="BLANK","BLANK",""),""))</f>
        <v/>
      </c>
      <c r="J323" s="85" t="str">
        <f>IF('Census Input Tab'!$O354="NO","Missing Data",IF('Census Input Tab'!$T354=1,IF('Census Input Tab'!$O354="BLANK","BLANK",""),""))</f>
        <v/>
      </c>
      <c r="K323" s="114" t="str">
        <f>IF('Census Input Tab'!$O354="NO","Missing Data",IF(OR($L323="",$L323="BLANK"),IF('Census Input Tab'!O354="BLANK","BLANK",""),IFERROR(INDEX(States,MATCH($L323,Zip_Codes_asTEXT,0)),"Manually enter State")))</f>
        <v/>
      </c>
      <c r="L323" s="85" t="str">
        <f>IF('Census Input Tab'!$O354="NO","Missing Data",IF('Census Input Tab'!T354=1,IF('Census Input Tab'!O354="BLANK","BLANK",""),IF($W323="ZIP CODE NOT IN EV4","Manually enter Zip",$W323)))</f>
        <v/>
      </c>
      <c r="M323" s="85" t="str">
        <f>IF('Census Input Tab'!$O354="NO","Missing Data",IF('Census Input Tab'!T354=1,IF('Census Input Tab'!O354="BLANK","BLANK",""),IF($Y323="ZIP CODE NOT IN EV4","Manually enter Work Zip",$Y323)))</f>
        <v/>
      </c>
      <c r="N323" s="156" t="str">
        <f>IF('Census Input Tab'!$O354="NO","Missing Data",IF('Census Input Tab'!$T354=1,IF('Census Input Tab'!$O354="BLANK","BLANK",""),""))</f>
        <v/>
      </c>
      <c r="O323" s="85" t="str">
        <f>IF('Census Input Tab'!$O354="NO","Missing Data",IF('Census Input Tab'!$T354=1,IF('Census Input Tab'!$O354="BLANK","BLANK",""),""))</f>
        <v/>
      </c>
      <c r="P323" s="81" t="str">
        <f>IF('Census Input Tab'!$O354="NO","Missing Data",IF('Census Input Tab'!T354=1,IF('Census Input Tab'!O354="BLANK","BLANK",""),INDEX('SBMP Underwritten Census'!$S$19:$S$23,MATCH('Census Input Tab'!F354,'SBMP Underwritten Census'!$T$19:$T$23,0))))</f>
        <v/>
      </c>
      <c r="Q323" s="81" t="str">
        <f>IF('Census Input Tab'!$O354="NO","Missing Data",IF('Census Input Tab'!T354=1,IF('Census Input Tab'!O354="BLANK","BLANK",""),IF(AND('Census Input Tab'!G354="",'Census Input Tab'!$O354="YES"),"",INDEX('SBMP Underwritten Census'!$S$27:$S$31,MATCH('Census Input Tab'!G354,'SBMP Underwritten Census'!$T$27:$T$31,0)))))</f>
        <v/>
      </c>
      <c r="V323" s="111">
        <f>IF('Census Input Tab'!O354&lt;&gt;"YES",0,1*'Census Input Tab'!$C354)</f>
        <v>0</v>
      </c>
      <c r="W323" s="111" t="str">
        <f t="shared" si="10"/>
        <v/>
      </c>
      <c r="X323" s="111">
        <f>IF('Census Input Tab'!O354&lt;&gt;"YES",0,1*'Census Input Tab'!J354)</f>
        <v>0</v>
      </c>
      <c r="Y323" s="111" t="str">
        <f t="shared" si="11"/>
        <v/>
      </c>
    </row>
    <row r="324" spans="1:25">
      <c r="A324" s="81" t="str">
        <f>IF('Census Input Tab'!$O355="NO","Missing Data",IF('Census Input Tab'!$T355=1,IF('Census Input Tab'!$O355="BLANK","BLANK",""),INDEX($S$3:$S$5,MATCH('Census Input Tab'!H355,$T$3:$T$5,0))))</f>
        <v/>
      </c>
      <c r="B324" s="81" t="str">
        <f>IF('Census Input Tab'!$O355="NO","Missing Data",IF('Census Input Tab'!$T355=1,IF('Census Input Tab'!$O355="BLANK","BLANK",""),IF('Census Input Tab'!I355="St Con","COBRA",IF('Census Input Tab'!I355="","",'Census Input Tab'!I355))))</f>
        <v/>
      </c>
      <c r="C324" s="81" t="str">
        <f>IF('Census Input Tab'!$O355="NO","Missing Data",IF('Census Input Tab'!$T355=1,IF('Census Input Tab'!$O355="BLANK","BLANK",""),'Census Input Tab'!B355))</f>
        <v/>
      </c>
      <c r="D324" s="81" t="str">
        <f>IF('Census Input Tab'!$O355="NO","Missing Data",IF('Census Input Tab'!$T355=1,IF('Census Input Tab'!$O355="BLANK","BLANK",""),'Census Input Tab'!A355))</f>
        <v/>
      </c>
      <c r="E324" s="85" t="str">
        <f>IF('Census Input Tab'!$O355="NO","Missing Data",IF('Census Input Tab'!$T355=1,IF('Census Input Tab'!$O355="BLANK","BLANK",""),""))</f>
        <v/>
      </c>
      <c r="F324" s="83" t="str">
        <f>IF('Census Input Tab'!$O355="NO","Missing Data",IF('Census Input Tab'!T355=1,IF('Census Input Tab'!O355="BLANK","BLANK",""),'Census Input Tab'!D355))</f>
        <v/>
      </c>
      <c r="G324" s="81" t="str">
        <f>IF('Census Input Tab'!$O355="NO","Missing Data",IF('Census Input Tab'!T355=1,IF('Census Input Tab'!O355="BLANK","BLANK",""),'Census Input Tab'!E355))</f>
        <v/>
      </c>
      <c r="H324" s="85" t="str">
        <f>IF('Census Input Tab'!$O355="NO","Missing Data",IF('Census Input Tab'!$T355=1,IF('Census Input Tab'!$O355="BLANK","BLANK",""),""))</f>
        <v/>
      </c>
      <c r="I324" s="85" t="str">
        <f>IF('Census Input Tab'!$O355="NO","Missing Data",IF('Census Input Tab'!$T355=1,IF('Census Input Tab'!$O355="BLANK","BLANK",""),""))</f>
        <v/>
      </c>
      <c r="J324" s="85" t="str">
        <f>IF('Census Input Tab'!$O355="NO","Missing Data",IF('Census Input Tab'!$T355=1,IF('Census Input Tab'!$O355="BLANK","BLANK",""),""))</f>
        <v/>
      </c>
      <c r="K324" s="114" t="str">
        <f>IF('Census Input Tab'!$O355="NO","Missing Data",IF(OR($L324="",$L324="BLANK"),IF('Census Input Tab'!O355="BLANK","BLANK",""),IFERROR(INDEX(States,MATCH($L324,Zip_Codes_asTEXT,0)),"Manually enter State")))</f>
        <v/>
      </c>
      <c r="L324" s="85" t="str">
        <f>IF('Census Input Tab'!$O355="NO","Missing Data",IF('Census Input Tab'!T355=1,IF('Census Input Tab'!O355="BLANK","BLANK",""),IF($W324="ZIP CODE NOT IN EV4","Manually enter Zip",$W324)))</f>
        <v/>
      </c>
      <c r="M324" s="85" t="str">
        <f>IF('Census Input Tab'!$O355="NO","Missing Data",IF('Census Input Tab'!T355=1,IF('Census Input Tab'!O355="BLANK","BLANK",""),IF($Y324="ZIP CODE NOT IN EV4","Manually enter Work Zip",$Y324)))</f>
        <v/>
      </c>
      <c r="N324" s="156" t="str">
        <f>IF('Census Input Tab'!$O355="NO","Missing Data",IF('Census Input Tab'!$T355=1,IF('Census Input Tab'!$O355="BLANK","BLANK",""),""))</f>
        <v/>
      </c>
      <c r="O324" s="85" t="str">
        <f>IF('Census Input Tab'!$O355="NO","Missing Data",IF('Census Input Tab'!$T355=1,IF('Census Input Tab'!$O355="BLANK","BLANK",""),""))</f>
        <v/>
      </c>
      <c r="P324" s="81" t="str">
        <f>IF('Census Input Tab'!$O355="NO","Missing Data",IF('Census Input Tab'!T355=1,IF('Census Input Tab'!O355="BLANK","BLANK",""),INDEX('SBMP Underwritten Census'!$S$19:$S$23,MATCH('Census Input Tab'!F355,'SBMP Underwritten Census'!$T$19:$T$23,0))))</f>
        <v/>
      </c>
      <c r="Q324" s="81" t="str">
        <f>IF('Census Input Tab'!$O355="NO","Missing Data",IF('Census Input Tab'!T355=1,IF('Census Input Tab'!O355="BLANK","BLANK",""),IF(AND('Census Input Tab'!G355="",'Census Input Tab'!$O355="YES"),"",INDEX('SBMP Underwritten Census'!$S$27:$S$31,MATCH('Census Input Tab'!G355,'SBMP Underwritten Census'!$T$27:$T$31,0)))))</f>
        <v/>
      </c>
      <c r="V324" s="111">
        <f>IF('Census Input Tab'!O355&lt;&gt;"YES",0,1*'Census Input Tab'!$C355)</f>
        <v>0</v>
      </c>
      <c r="W324" s="111" t="str">
        <f t="shared" si="10"/>
        <v/>
      </c>
      <c r="X324" s="111">
        <f>IF('Census Input Tab'!O355&lt;&gt;"YES",0,1*'Census Input Tab'!J355)</f>
        <v>0</v>
      </c>
      <c r="Y324" s="111" t="str">
        <f t="shared" si="11"/>
        <v/>
      </c>
    </row>
    <row r="325" spans="1:25">
      <c r="A325" s="81" t="str">
        <f>IF('Census Input Tab'!$O356="NO","Missing Data",IF('Census Input Tab'!$T356=1,IF('Census Input Tab'!$O356="BLANK","BLANK",""),INDEX($S$3:$S$5,MATCH('Census Input Tab'!H356,$T$3:$T$5,0))))</f>
        <v/>
      </c>
      <c r="B325" s="81" t="str">
        <f>IF('Census Input Tab'!$O356="NO","Missing Data",IF('Census Input Tab'!$T356=1,IF('Census Input Tab'!$O356="BLANK","BLANK",""),IF('Census Input Tab'!I356="St Con","COBRA",IF('Census Input Tab'!I356="","",'Census Input Tab'!I356))))</f>
        <v/>
      </c>
      <c r="C325" s="81" t="str">
        <f>IF('Census Input Tab'!$O356="NO","Missing Data",IF('Census Input Tab'!$T356=1,IF('Census Input Tab'!$O356="BLANK","BLANK",""),'Census Input Tab'!B356))</f>
        <v/>
      </c>
      <c r="D325" s="81" t="str">
        <f>IF('Census Input Tab'!$O356="NO","Missing Data",IF('Census Input Tab'!$T356=1,IF('Census Input Tab'!$O356="BLANK","BLANK",""),'Census Input Tab'!A356))</f>
        <v/>
      </c>
      <c r="E325" s="85" t="str">
        <f>IF('Census Input Tab'!$O356="NO","Missing Data",IF('Census Input Tab'!$T356=1,IF('Census Input Tab'!$O356="BLANK","BLANK",""),""))</f>
        <v/>
      </c>
      <c r="F325" s="83" t="str">
        <f>IF('Census Input Tab'!$O356="NO","Missing Data",IF('Census Input Tab'!T356=1,IF('Census Input Tab'!O356="BLANK","BLANK",""),'Census Input Tab'!D356))</f>
        <v/>
      </c>
      <c r="G325" s="81" t="str">
        <f>IF('Census Input Tab'!$O356="NO","Missing Data",IF('Census Input Tab'!T356=1,IF('Census Input Tab'!O356="BLANK","BLANK",""),'Census Input Tab'!E356))</f>
        <v/>
      </c>
      <c r="H325" s="85" t="str">
        <f>IF('Census Input Tab'!$O356="NO","Missing Data",IF('Census Input Tab'!$T356=1,IF('Census Input Tab'!$O356="BLANK","BLANK",""),""))</f>
        <v/>
      </c>
      <c r="I325" s="85" t="str">
        <f>IF('Census Input Tab'!$O356="NO","Missing Data",IF('Census Input Tab'!$T356=1,IF('Census Input Tab'!$O356="BLANK","BLANK",""),""))</f>
        <v/>
      </c>
      <c r="J325" s="85" t="str">
        <f>IF('Census Input Tab'!$O356="NO","Missing Data",IF('Census Input Tab'!$T356=1,IF('Census Input Tab'!$O356="BLANK","BLANK",""),""))</f>
        <v/>
      </c>
      <c r="K325" s="114" t="str">
        <f>IF('Census Input Tab'!$O356="NO","Missing Data",IF(OR($L325="",$L325="BLANK"),IF('Census Input Tab'!O356="BLANK","BLANK",""),IFERROR(INDEX(States,MATCH($L325,Zip_Codes_asTEXT,0)),"Manually enter State")))</f>
        <v/>
      </c>
      <c r="L325" s="85" t="str">
        <f>IF('Census Input Tab'!$O356="NO","Missing Data",IF('Census Input Tab'!T356=1,IF('Census Input Tab'!O356="BLANK","BLANK",""),IF($W325="ZIP CODE NOT IN EV4","Manually enter Zip",$W325)))</f>
        <v/>
      </c>
      <c r="M325" s="85" t="str">
        <f>IF('Census Input Tab'!$O356="NO","Missing Data",IF('Census Input Tab'!T356=1,IF('Census Input Tab'!O356="BLANK","BLANK",""),IF($Y325="ZIP CODE NOT IN EV4","Manually enter Work Zip",$Y325)))</f>
        <v/>
      </c>
      <c r="N325" s="156" t="str">
        <f>IF('Census Input Tab'!$O356="NO","Missing Data",IF('Census Input Tab'!$T356=1,IF('Census Input Tab'!$O356="BLANK","BLANK",""),""))</f>
        <v/>
      </c>
      <c r="O325" s="85" t="str">
        <f>IF('Census Input Tab'!$O356="NO","Missing Data",IF('Census Input Tab'!$T356=1,IF('Census Input Tab'!$O356="BLANK","BLANK",""),""))</f>
        <v/>
      </c>
      <c r="P325" s="81" t="str">
        <f>IF('Census Input Tab'!$O356="NO","Missing Data",IF('Census Input Tab'!T356=1,IF('Census Input Tab'!O356="BLANK","BLANK",""),INDEX('SBMP Underwritten Census'!$S$19:$S$23,MATCH('Census Input Tab'!F356,'SBMP Underwritten Census'!$T$19:$T$23,0))))</f>
        <v/>
      </c>
      <c r="Q325" s="81" t="str">
        <f>IF('Census Input Tab'!$O356="NO","Missing Data",IF('Census Input Tab'!T356=1,IF('Census Input Tab'!O356="BLANK","BLANK",""),IF(AND('Census Input Tab'!G356="",'Census Input Tab'!$O356="YES"),"",INDEX('SBMP Underwritten Census'!$S$27:$S$31,MATCH('Census Input Tab'!G356,'SBMP Underwritten Census'!$T$27:$T$31,0)))))</f>
        <v/>
      </c>
      <c r="V325" s="111">
        <f>IF('Census Input Tab'!O356&lt;&gt;"YES",0,1*'Census Input Tab'!$C356)</f>
        <v>0</v>
      </c>
      <c r="W325" s="111" t="str">
        <f t="shared" si="10"/>
        <v/>
      </c>
      <c r="X325" s="111">
        <f>IF('Census Input Tab'!O356&lt;&gt;"YES",0,1*'Census Input Tab'!J356)</f>
        <v>0</v>
      </c>
      <c r="Y325" s="111" t="str">
        <f t="shared" si="11"/>
        <v/>
      </c>
    </row>
    <row r="326" spans="1:25">
      <c r="A326" s="81" t="str">
        <f>IF('Census Input Tab'!$O357="NO","Missing Data",IF('Census Input Tab'!$T357=1,IF('Census Input Tab'!$O357="BLANK","BLANK",""),INDEX($S$3:$S$5,MATCH('Census Input Tab'!H357,$T$3:$T$5,0))))</f>
        <v/>
      </c>
      <c r="B326" s="81" t="str">
        <f>IF('Census Input Tab'!$O357="NO","Missing Data",IF('Census Input Tab'!$T357=1,IF('Census Input Tab'!$O357="BLANK","BLANK",""),IF('Census Input Tab'!I357="St Con","COBRA",IF('Census Input Tab'!I357="","",'Census Input Tab'!I357))))</f>
        <v/>
      </c>
      <c r="C326" s="81" t="str">
        <f>IF('Census Input Tab'!$O357="NO","Missing Data",IF('Census Input Tab'!$T357=1,IF('Census Input Tab'!$O357="BLANK","BLANK",""),'Census Input Tab'!B357))</f>
        <v/>
      </c>
      <c r="D326" s="81" t="str">
        <f>IF('Census Input Tab'!$O357="NO","Missing Data",IF('Census Input Tab'!$T357=1,IF('Census Input Tab'!$O357="BLANK","BLANK",""),'Census Input Tab'!A357))</f>
        <v/>
      </c>
      <c r="E326" s="85" t="str">
        <f>IF('Census Input Tab'!$O357="NO","Missing Data",IF('Census Input Tab'!$T357=1,IF('Census Input Tab'!$O357="BLANK","BLANK",""),""))</f>
        <v/>
      </c>
      <c r="F326" s="83" t="str">
        <f>IF('Census Input Tab'!$O357="NO","Missing Data",IF('Census Input Tab'!T357=1,IF('Census Input Tab'!O357="BLANK","BLANK",""),'Census Input Tab'!D357))</f>
        <v/>
      </c>
      <c r="G326" s="81" t="str">
        <f>IF('Census Input Tab'!$O357="NO","Missing Data",IF('Census Input Tab'!T357=1,IF('Census Input Tab'!O357="BLANK","BLANK",""),'Census Input Tab'!E357))</f>
        <v/>
      </c>
      <c r="H326" s="85" t="str">
        <f>IF('Census Input Tab'!$O357="NO","Missing Data",IF('Census Input Tab'!$T357=1,IF('Census Input Tab'!$O357="BLANK","BLANK",""),""))</f>
        <v/>
      </c>
      <c r="I326" s="85" t="str">
        <f>IF('Census Input Tab'!$O357="NO","Missing Data",IF('Census Input Tab'!$T357=1,IF('Census Input Tab'!$O357="BLANK","BLANK",""),""))</f>
        <v/>
      </c>
      <c r="J326" s="85" t="str">
        <f>IF('Census Input Tab'!$O357="NO","Missing Data",IF('Census Input Tab'!$T357=1,IF('Census Input Tab'!$O357="BLANK","BLANK",""),""))</f>
        <v/>
      </c>
      <c r="K326" s="114" t="str">
        <f>IF('Census Input Tab'!$O357="NO","Missing Data",IF(OR($L326="",$L326="BLANK"),IF('Census Input Tab'!O357="BLANK","BLANK",""),IFERROR(INDEX(States,MATCH($L326,Zip_Codes_asTEXT,0)),"Manually enter State")))</f>
        <v/>
      </c>
      <c r="L326" s="85" t="str">
        <f>IF('Census Input Tab'!$O357="NO","Missing Data",IF('Census Input Tab'!T357=1,IF('Census Input Tab'!O357="BLANK","BLANK",""),IF($W326="ZIP CODE NOT IN EV4","Manually enter Zip",$W326)))</f>
        <v/>
      </c>
      <c r="M326" s="85" t="str">
        <f>IF('Census Input Tab'!$O357="NO","Missing Data",IF('Census Input Tab'!T357=1,IF('Census Input Tab'!O357="BLANK","BLANK",""),IF($Y326="ZIP CODE NOT IN EV4","Manually enter Work Zip",$Y326)))</f>
        <v/>
      </c>
      <c r="N326" s="156" t="str">
        <f>IF('Census Input Tab'!$O357="NO","Missing Data",IF('Census Input Tab'!$T357=1,IF('Census Input Tab'!$O357="BLANK","BLANK",""),""))</f>
        <v/>
      </c>
      <c r="O326" s="85" t="str">
        <f>IF('Census Input Tab'!$O357="NO","Missing Data",IF('Census Input Tab'!$T357=1,IF('Census Input Tab'!$O357="BLANK","BLANK",""),""))</f>
        <v/>
      </c>
      <c r="P326" s="81" t="str">
        <f>IF('Census Input Tab'!$O357="NO","Missing Data",IF('Census Input Tab'!T357=1,IF('Census Input Tab'!O357="BLANK","BLANK",""),INDEX('SBMP Underwritten Census'!$S$19:$S$23,MATCH('Census Input Tab'!F357,'SBMP Underwritten Census'!$T$19:$T$23,0))))</f>
        <v/>
      </c>
      <c r="Q326" s="81" t="str">
        <f>IF('Census Input Tab'!$O357="NO","Missing Data",IF('Census Input Tab'!T357=1,IF('Census Input Tab'!O357="BLANK","BLANK",""),IF(AND('Census Input Tab'!G357="",'Census Input Tab'!$O357="YES"),"",INDEX('SBMP Underwritten Census'!$S$27:$S$31,MATCH('Census Input Tab'!G357,'SBMP Underwritten Census'!$T$27:$T$31,0)))))</f>
        <v/>
      </c>
      <c r="V326" s="111">
        <f>IF('Census Input Tab'!O357&lt;&gt;"YES",0,1*'Census Input Tab'!$C357)</f>
        <v>0</v>
      </c>
      <c r="W326" s="111" t="str">
        <f t="shared" si="10"/>
        <v/>
      </c>
      <c r="X326" s="111">
        <f>IF('Census Input Tab'!O357&lt;&gt;"YES",0,1*'Census Input Tab'!J357)</f>
        <v>0</v>
      </c>
      <c r="Y326" s="111" t="str">
        <f t="shared" si="11"/>
        <v/>
      </c>
    </row>
    <row r="327" spans="1:25">
      <c r="A327" s="81" t="str">
        <f>IF('Census Input Tab'!$O358="NO","Missing Data",IF('Census Input Tab'!$T358=1,IF('Census Input Tab'!$O358="BLANK","BLANK",""),INDEX($S$3:$S$5,MATCH('Census Input Tab'!H358,$T$3:$T$5,0))))</f>
        <v/>
      </c>
      <c r="B327" s="81" t="str">
        <f>IF('Census Input Tab'!$O358="NO","Missing Data",IF('Census Input Tab'!$T358=1,IF('Census Input Tab'!$O358="BLANK","BLANK",""),IF('Census Input Tab'!I358="St Con","COBRA",IF('Census Input Tab'!I358="","",'Census Input Tab'!I358))))</f>
        <v/>
      </c>
      <c r="C327" s="81" t="str">
        <f>IF('Census Input Tab'!$O358="NO","Missing Data",IF('Census Input Tab'!$T358=1,IF('Census Input Tab'!$O358="BLANK","BLANK",""),'Census Input Tab'!B358))</f>
        <v/>
      </c>
      <c r="D327" s="81" t="str">
        <f>IF('Census Input Tab'!$O358="NO","Missing Data",IF('Census Input Tab'!$T358=1,IF('Census Input Tab'!$O358="BLANK","BLANK",""),'Census Input Tab'!A358))</f>
        <v/>
      </c>
      <c r="E327" s="85" t="str">
        <f>IF('Census Input Tab'!$O358="NO","Missing Data",IF('Census Input Tab'!$T358=1,IF('Census Input Tab'!$O358="BLANK","BLANK",""),""))</f>
        <v/>
      </c>
      <c r="F327" s="83" t="str">
        <f>IF('Census Input Tab'!$O358="NO","Missing Data",IF('Census Input Tab'!T358=1,IF('Census Input Tab'!O358="BLANK","BLANK",""),'Census Input Tab'!D358))</f>
        <v/>
      </c>
      <c r="G327" s="81" t="str">
        <f>IF('Census Input Tab'!$O358="NO","Missing Data",IF('Census Input Tab'!T358=1,IF('Census Input Tab'!O358="BLANK","BLANK",""),'Census Input Tab'!E358))</f>
        <v/>
      </c>
      <c r="H327" s="85" t="str">
        <f>IF('Census Input Tab'!$O358="NO","Missing Data",IF('Census Input Tab'!$T358=1,IF('Census Input Tab'!$O358="BLANK","BLANK",""),""))</f>
        <v/>
      </c>
      <c r="I327" s="85" t="str">
        <f>IF('Census Input Tab'!$O358="NO","Missing Data",IF('Census Input Tab'!$T358=1,IF('Census Input Tab'!$O358="BLANK","BLANK",""),""))</f>
        <v/>
      </c>
      <c r="J327" s="85" t="str">
        <f>IF('Census Input Tab'!$O358="NO","Missing Data",IF('Census Input Tab'!$T358=1,IF('Census Input Tab'!$O358="BLANK","BLANK",""),""))</f>
        <v/>
      </c>
      <c r="K327" s="114" t="str">
        <f>IF('Census Input Tab'!$O358="NO","Missing Data",IF(OR($L327="",$L327="BLANK"),IF('Census Input Tab'!O358="BLANK","BLANK",""),IFERROR(INDEX(States,MATCH($L327,Zip_Codes_asTEXT,0)),"Manually enter State")))</f>
        <v/>
      </c>
      <c r="L327" s="85" t="str">
        <f>IF('Census Input Tab'!$O358="NO","Missing Data",IF('Census Input Tab'!T358=1,IF('Census Input Tab'!O358="BLANK","BLANK",""),IF($W327="ZIP CODE NOT IN EV4","Manually enter Zip",$W327)))</f>
        <v/>
      </c>
      <c r="M327" s="85" t="str">
        <f>IF('Census Input Tab'!$O358="NO","Missing Data",IF('Census Input Tab'!T358=1,IF('Census Input Tab'!O358="BLANK","BLANK",""),IF($Y327="ZIP CODE NOT IN EV4","Manually enter Work Zip",$Y327)))</f>
        <v/>
      </c>
      <c r="N327" s="156" t="str">
        <f>IF('Census Input Tab'!$O358="NO","Missing Data",IF('Census Input Tab'!$T358=1,IF('Census Input Tab'!$O358="BLANK","BLANK",""),""))</f>
        <v/>
      </c>
      <c r="O327" s="85" t="str">
        <f>IF('Census Input Tab'!$O358="NO","Missing Data",IF('Census Input Tab'!$T358=1,IF('Census Input Tab'!$O358="BLANK","BLANK",""),""))</f>
        <v/>
      </c>
      <c r="P327" s="81" t="str">
        <f>IF('Census Input Tab'!$O358="NO","Missing Data",IF('Census Input Tab'!T358=1,IF('Census Input Tab'!O358="BLANK","BLANK",""),INDEX('SBMP Underwritten Census'!$S$19:$S$23,MATCH('Census Input Tab'!F358,'SBMP Underwritten Census'!$T$19:$T$23,0))))</f>
        <v/>
      </c>
      <c r="Q327" s="81" t="str">
        <f>IF('Census Input Tab'!$O358="NO","Missing Data",IF('Census Input Tab'!T358=1,IF('Census Input Tab'!O358="BLANK","BLANK",""),IF(AND('Census Input Tab'!G358="",'Census Input Tab'!$O358="YES"),"",INDEX('SBMP Underwritten Census'!$S$27:$S$31,MATCH('Census Input Tab'!G358,'SBMP Underwritten Census'!$T$27:$T$31,0)))))</f>
        <v/>
      </c>
      <c r="V327" s="111">
        <f>IF('Census Input Tab'!O358&lt;&gt;"YES",0,1*'Census Input Tab'!$C358)</f>
        <v>0</v>
      </c>
      <c r="W327" s="111" t="str">
        <f t="shared" si="10"/>
        <v/>
      </c>
      <c r="X327" s="111">
        <f>IF('Census Input Tab'!O358&lt;&gt;"YES",0,1*'Census Input Tab'!J358)</f>
        <v>0</v>
      </c>
      <c r="Y327" s="111" t="str">
        <f t="shared" si="11"/>
        <v/>
      </c>
    </row>
    <row r="328" spans="1:25">
      <c r="A328" s="81" t="str">
        <f>IF('Census Input Tab'!$O359="NO","Missing Data",IF('Census Input Tab'!$T359=1,IF('Census Input Tab'!$O359="BLANK","BLANK",""),INDEX($S$3:$S$5,MATCH('Census Input Tab'!H359,$T$3:$T$5,0))))</f>
        <v/>
      </c>
      <c r="B328" s="81" t="str">
        <f>IF('Census Input Tab'!$O359="NO","Missing Data",IF('Census Input Tab'!$T359=1,IF('Census Input Tab'!$O359="BLANK","BLANK",""),IF('Census Input Tab'!I359="St Con","COBRA",IF('Census Input Tab'!I359="","",'Census Input Tab'!I359))))</f>
        <v/>
      </c>
      <c r="C328" s="81" t="str">
        <f>IF('Census Input Tab'!$O359="NO","Missing Data",IF('Census Input Tab'!$T359=1,IF('Census Input Tab'!$O359="BLANK","BLANK",""),'Census Input Tab'!B359))</f>
        <v/>
      </c>
      <c r="D328" s="81" t="str">
        <f>IF('Census Input Tab'!$O359="NO","Missing Data",IF('Census Input Tab'!$T359=1,IF('Census Input Tab'!$O359="BLANK","BLANK",""),'Census Input Tab'!A359))</f>
        <v/>
      </c>
      <c r="E328" s="85" t="str">
        <f>IF('Census Input Tab'!$O359="NO","Missing Data",IF('Census Input Tab'!$T359=1,IF('Census Input Tab'!$O359="BLANK","BLANK",""),""))</f>
        <v/>
      </c>
      <c r="F328" s="83" t="str">
        <f>IF('Census Input Tab'!$O359="NO","Missing Data",IF('Census Input Tab'!T359=1,IF('Census Input Tab'!O359="BLANK","BLANK",""),'Census Input Tab'!D359))</f>
        <v/>
      </c>
      <c r="G328" s="81" t="str">
        <f>IF('Census Input Tab'!$O359="NO","Missing Data",IF('Census Input Tab'!T359=1,IF('Census Input Tab'!O359="BLANK","BLANK",""),'Census Input Tab'!E359))</f>
        <v/>
      </c>
      <c r="H328" s="85" t="str">
        <f>IF('Census Input Tab'!$O359="NO","Missing Data",IF('Census Input Tab'!$T359=1,IF('Census Input Tab'!$O359="BLANK","BLANK",""),""))</f>
        <v/>
      </c>
      <c r="I328" s="85" t="str">
        <f>IF('Census Input Tab'!$O359="NO","Missing Data",IF('Census Input Tab'!$T359=1,IF('Census Input Tab'!$O359="BLANK","BLANK",""),""))</f>
        <v/>
      </c>
      <c r="J328" s="85" t="str">
        <f>IF('Census Input Tab'!$O359="NO","Missing Data",IF('Census Input Tab'!$T359=1,IF('Census Input Tab'!$O359="BLANK","BLANK",""),""))</f>
        <v/>
      </c>
      <c r="K328" s="114" t="str">
        <f>IF('Census Input Tab'!$O359="NO","Missing Data",IF(OR($L328="",$L328="BLANK"),IF('Census Input Tab'!O359="BLANK","BLANK",""),IFERROR(INDEX(States,MATCH($L328,Zip_Codes_asTEXT,0)),"Manually enter State")))</f>
        <v/>
      </c>
      <c r="L328" s="85" t="str">
        <f>IF('Census Input Tab'!$O359="NO","Missing Data",IF('Census Input Tab'!T359=1,IF('Census Input Tab'!O359="BLANK","BLANK",""),IF($W328="ZIP CODE NOT IN EV4","Manually enter Zip",$W328)))</f>
        <v/>
      </c>
      <c r="M328" s="85" t="str">
        <f>IF('Census Input Tab'!$O359="NO","Missing Data",IF('Census Input Tab'!T359=1,IF('Census Input Tab'!O359="BLANK","BLANK",""),IF($Y328="ZIP CODE NOT IN EV4","Manually enter Work Zip",$Y328)))</f>
        <v/>
      </c>
      <c r="N328" s="156" t="str">
        <f>IF('Census Input Tab'!$O359="NO","Missing Data",IF('Census Input Tab'!$T359=1,IF('Census Input Tab'!$O359="BLANK","BLANK",""),""))</f>
        <v/>
      </c>
      <c r="O328" s="85" t="str">
        <f>IF('Census Input Tab'!$O359="NO","Missing Data",IF('Census Input Tab'!$T359=1,IF('Census Input Tab'!$O359="BLANK","BLANK",""),""))</f>
        <v/>
      </c>
      <c r="P328" s="81" t="str">
        <f>IF('Census Input Tab'!$O359="NO","Missing Data",IF('Census Input Tab'!T359=1,IF('Census Input Tab'!O359="BLANK","BLANK",""),INDEX('SBMP Underwritten Census'!$S$19:$S$23,MATCH('Census Input Tab'!F359,'SBMP Underwritten Census'!$T$19:$T$23,0))))</f>
        <v/>
      </c>
      <c r="Q328" s="81" t="str">
        <f>IF('Census Input Tab'!$O359="NO","Missing Data",IF('Census Input Tab'!T359=1,IF('Census Input Tab'!O359="BLANK","BLANK",""),IF(AND('Census Input Tab'!G359="",'Census Input Tab'!$O359="YES"),"",INDEX('SBMP Underwritten Census'!$S$27:$S$31,MATCH('Census Input Tab'!G359,'SBMP Underwritten Census'!$T$27:$T$31,0)))))</f>
        <v/>
      </c>
      <c r="V328" s="111">
        <f>IF('Census Input Tab'!O359&lt;&gt;"YES",0,1*'Census Input Tab'!$C359)</f>
        <v>0</v>
      </c>
      <c r="W328" s="111" t="str">
        <f t="shared" si="10"/>
        <v/>
      </c>
      <c r="X328" s="111">
        <f>IF('Census Input Tab'!O359&lt;&gt;"YES",0,1*'Census Input Tab'!J359)</f>
        <v>0</v>
      </c>
      <c r="Y328" s="111" t="str">
        <f t="shared" si="11"/>
        <v/>
      </c>
    </row>
    <row r="329" spans="1:25">
      <c r="A329" s="81" t="str">
        <f>IF('Census Input Tab'!$O360="NO","Missing Data",IF('Census Input Tab'!$T360=1,IF('Census Input Tab'!$O360="BLANK","BLANK",""),INDEX($S$3:$S$5,MATCH('Census Input Tab'!H360,$T$3:$T$5,0))))</f>
        <v/>
      </c>
      <c r="B329" s="81" t="str">
        <f>IF('Census Input Tab'!$O360="NO","Missing Data",IF('Census Input Tab'!$T360=1,IF('Census Input Tab'!$O360="BLANK","BLANK",""),IF('Census Input Tab'!I360="St Con","COBRA",IF('Census Input Tab'!I360="","",'Census Input Tab'!I360))))</f>
        <v/>
      </c>
      <c r="C329" s="81" t="str">
        <f>IF('Census Input Tab'!$O360="NO","Missing Data",IF('Census Input Tab'!$T360=1,IF('Census Input Tab'!$O360="BLANK","BLANK",""),'Census Input Tab'!B360))</f>
        <v/>
      </c>
      <c r="D329" s="81" t="str">
        <f>IF('Census Input Tab'!$O360="NO","Missing Data",IF('Census Input Tab'!$T360=1,IF('Census Input Tab'!$O360="BLANK","BLANK",""),'Census Input Tab'!A360))</f>
        <v/>
      </c>
      <c r="E329" s="85" t="str">
        <f>IF('Census Input Tab'!$O360="NO","Missing Data",IF('Census Input Tab'!$T360=1,IF('Census Input Tab'!$O360="BLANK","BLANK",""),""))</f>
        <v/>
      </c>
      <c r="F329" s="83" t="str">
        <f>IF('Census Input Tab'!$O360="NO","Missing Data",IF('Census Input Tab'!T360=1,IF('Census Input Tab'!O360="BLANK","BLANK",""),'Census Input Tab'!D360))</f>
        <v/>
      </c>
      <c r="G329" s="81" t="str">
        <f>IF('Census Input Tab'!$O360="NO","Missing Data",IF('Census Input Tab'!T360=1,IF('Census Input Tab'!O360="BLANK","BLANK",""),'Census Input Tab'!E360))</f>
        <v/>
      </c>
      <c r="H329" s="85" t="str">
        <f>IF('Census Input Tab'!$O360="NO","Missing Data",IF('Census Input Tab'!$T360=1,IF('Census Input Tab'!$O360="BLANK","BLANK",""),""))</f>
        <v/>
      </c>
      <c r="I329" s="85" t="str">
        <f>IF('Census Input Tab'!$O360="NO","Missing Data",IF('Census Input Tab'!$T360=1,IF('Census Input Tab'!$O360="BLANK","BLANK",""),""))</f>
        <v/>
      </c>
      <c r="J329" s="85" t="str">
        <f>IF('Census Input Tab'!$O360="NO","Missing Data",IF('Census Input Tab'!$T360=1,IF('Census Input Tab'!$O360="BLANK","BLANK",""),""))</f>
        <v/>
      </c>
      <c r="K329" s="114" t="str">
        <f>IF('Census Input Tab'!$O360="NO","Missing Data",IF(OR($L329="",$L329="BLANK"),IF('Census Input Tab'!O360="BLANK","BLANK",""),IFERROR(INDEX(States,MATCH($L329,Zip_Codes_asTEXT,0)),"Manually enter State")))</f>
        <v/>
      </c>
      <c r="L329" s="85" t="str">
        <f>IF('Census Input Tab'!$O360="NO","Missing Data",IF('Census Input Tab'!T360=1,IF('Census Input Tab'!O360="BLANK","BLANK",""),IF($W329="ZIP CODE NOT IN EV4","Manually enter Zip",$W329)))</f>
        <v/>
      </c>
      <c r="M329" s="85" t="str">
        <f>IF('Census Input Tab'!$O360="NO","Missing Data",IF('Census Input Tab'!T360=1,IF('Census Input Tab'!O360="BLANK","BLANK",""),IF($Y329="ZIP CODE NOT IN EV4","Manually enter Work Zip",$Y329)))</f>
        <v/>
      </c>
      <c r="N329" s="156" t="str">
        <f>IF('Census Input Tab'!$O360="NO","Missing Data",IF('Census Input Tab'!$T360=1,IF('Census Input Tab'!$O360="BLANK","BLANK",""),""))</f>
        <v/>
      </c>
      <c r="O329" s="85" t="str">
        <f>IF('Census Input Tab'!$O360="NO","Missing Data",IF('Census Input Tab'!$T360=1,IF('Census Input Tab'!$O360="BLANK","BLANK",""),""))</f>
        <v/>
      </c>
      <c r="P329" s="81" t="str">
        <f>IF('Census Input Tab'!$O360="NO","Missing Data",IF('Census Input Tab'!T360=1,IF('Census Input Tab'!O360="BLANK","BLANK",""),INDEX('SBMP Underwritten Census'!$S$19:$S$23,MATCH('Census Input Tab'!F360,'SBMP Underwritten Census'!$T$19:$T$23,0))))</f>
        <v/>
      </c>
      <c r="Q329" s="81" t="str">
        <f>IF('Census Input Tab'!$O360="NO","Missing Data",IF('Census Input Tab'!T360=1,IF('Census Input Tab'!O360="BLANK","BLANK",""),IF(AND('Census Input Tab'!G360="",'Census Input Tab'!$O360="YES"),"",INDEX('SBMP Underwritten Census'!$S$27:$S$31,MATCH('Census Input Tab'!G360,'SBMP Underwritten Census'!$T$27:$T$31,0)))))</f>
        <v/>
      </c>
      <c r="V329" s="111">
        <f>IF('Census Input Tab'!O360&lt;&gt;"YES",0,1*'Census Input Tab'!$C360)</f>
        <v>0</v>
      </c>
      <c r="W329" s="111" t="str">
        <f t="shared" si="10"/>
        <v/>
      </c>
      <c r="X329" s="111">
        <f>IF('Census Input Tab'!O360&lt;&gt;"YES",0,1*'Census Input Tab'!J360)</f>
        <v>0</v>
      </c>
      <c r="Y329" s="111" t="str">
        <f t="shared" si="11"/>
        <v/>
      </c>
    </row>
    <row r="330" spans="1:25">
      <c r="A330" s="81" t="str">
        <f>IF('Census Input Tab'!$O361="NO","Missing Data",IF('Census Input Tab'!$T361=1,IF('Census Input Tab'!$O361="BLANK","BLANK",""),INDEX($S$3:$S$5,MATCH('Census Input Tab'!H361,$T$3:$T$5,0))))</f>
        <v/>
      </c>
      <c r="B330" s="81" t="str">
        <f>IF('Census Input Tab'!$O361="NO","Missing Data",IF('Census Input Tab'!$T361=1,IF('Census Input Tab'!$O361="BLANK","BLANK",""),IF('Census Input Tab'!I361="St Con","COBRA",IF('Census Input Tab'!I361="","",'Census Input Tab'!I361))))</f>
        <v/>
      </c>
      <c r="C330" s="81" t="str">
        <f>IF('Census Input Tab'!$O361="NO","Missing Data",IF('Census Input Tab'!$T361=1,IF('Census Input Tab'!$O361="BLANK","BLANK",""),'Census Input Tab'!B361))</f>
        <v/>
      </c>
      <c r="D330" s="81" t="str">
        <f>IF('Census Input Tab'!$O361="NO","Missing Data",IF('Census Input Tab'!$T361=1,IF('Census Input Tab'!$O361="BLANK","BLANK",""),'Census Input Tab'!A361))</f>
        <v/>
      </c>
      <c r="E330" s="85" t="str">
        <f>IF('Census Input Tab'!$O361="NO","Missing Data",IF('Census Input Tab'!$T361=1,IF('Census Input Tab'!$O361="BLANK","BLANK",""),""))</f>
        <v/>
      </c>
      <c r="F330" s="83" t="str">
        <f>IF('Census Input Tab'!$O361="NO","Missing Data",IF('Census Input Tab'!T361=1,IF('Census Input Tab'!O361="BLANK","BLANK",""),'Census Input Tab'!D361))</f>
        <v/>
      </c>
      <c r="G330" s="81" t="str">
        <f>IF('Census Input Tab'!$O361="NO","Missing Data",IF('Census Input Tab'!T361=1,IF('Census Input Tab'!O361="BLANK","BLANK",""),'Census Input Tab'!E361))</f>
        <v/>
      </c>
      <c r="H330" s="85" t="str">
        <f>IF('Census Input Tab'!$O361="NO","Missing Data",IF('Census Input Tab'!$T361=1,IF('Census Input Tab'!$O361="BLANK","BLANK",""),""))</f>
        <v/>
      </c>
      <c r="I330" s="85" t="str">
        <f>IF('Census Input Tab'!$O361="NO","Missing Data",IF('Census Input Tab'!$T361=1,IF('Census Input Tab'!$O361="BLANK","BLANK",""),""))</f>
        <v/>
      </c>
      <c r="J330" s="85" t="str">
        <f>IF('Census Input Tab'!$O361="NO","Missing Data",IF('Census Input Tab'!$T361=1,IF('Census Input Tab'!$O361="BLANK","BLANK",""),""))</f>
        <v/>
      </c>
      <c r="K330" s="114" t="str">
        <f>IF('Census Input Tab'!$O361="NO","Missing Data",IF(OR($L330="",$L330="BLANK"),IF('Census Input Tab'!O361="BLANK","BLANK",""),IFERROR(INDEX(States,MATCH($L330,Zip_Codes_asTEXT,0)),"Manually enter State")))</f>
        <v/>
      </c>
      <c r="L330" s="85" t="str">
        <f>IF('Census Input Tab'!$O361="NO","Missing Data",IF('Census Input Tab'!T361=1,IF('Census Input Tab'!O361="BLANK","BLANK",""),IF($W330="ZIP CODE NOT IN EV4","Manually enter Zip",$W330)))</f>
        <v/>
      </c>
      <c r="M330" s="85" t="str">
        <f>IF('Census Input Tab'!$O361="NO","Missing Data",IF('Census Input Tab'!T361=1,IF('Census Input Tab'!O361="BLANK","BLANK",""),IF($Y330="ZIP CODE NOT IN EV4","Manually enter Work Zip",$Y330)))</f>
        <v/>
      </c>
      <c r="N330" s="156" t="str">
        <f>IF('Census Input Tab'!$O361="NO","Missing Data",IF('Census Input Tab'!$T361=1,IF('Census Input Tab'!$O361="BLANK","BLANK",""),""))</f>
        <v/>
      </c>
      <c r="O330" s="85" t="str">
        <f>IF('Census Input Tab'!$O361="NO","Missing Data",IF('Census Input Tab'!$T361=1,IF('Census Input Tab'!$O361="BLANK","BLANK",""),""))</f>
        <v/>
      </c>
      <c r="P330" s="81" t="str">
        <f>IF('Census Input Tab'!$O361="NO","Missing Data",IF('Census Input Tab'!T361=1,IF('Census Input Tab'!O361="BLANK","BLANK",""),INDEX('SBMP Underwritten Census'!$S$19:$S$23,MATCH('Census Input Tab'!F361,'SBMP Underwritten Census'!$T$19:$T$23,0))))</f>
        <v/>
      </c>
      <c r="Q330" s="81" t="str">
        <f>IF('Census Input Tab'!$O361="NO","Missing Data",IF('Census Input Tab'!T361=1,IF('Census Input Tab'!O361="BLANK","BLANK",""),IF(AND('Census Input Tab'!G361="",'Census Input Tab'!$O361="YES"),"",INDEX('SBMP Underwritten Census'!$S$27:$S$31,MATCH('Census Input Tab'!G361,'SBMP Underwritten Census'!$T$27:$T$31,0)))))</f>
        <v/>
      </c>
      <c r="V330" s="111">
        <f>IF('Census Input Tab'!O361&lt;&gt;"YES",0,1*'Census Input Tab'!$C361)</f>
        <v>0</v>
      </c>
      <c r="W330" s="111" t="str">
        <f t="shared" si="10"/>
        <v/>
      </c>
      <c r="X330" s="111">
        <f>IF('Census Input Tab'!O361&lt;&gt;"YES",0,1*'Census Input Tab'!J361)</f>
        <v>0</v>
      </c>
      <c r="Y330" s="111" t="str">
        <f t="shared" si="11"/>
        <v/>
      </c>
    </row>
    <row r="331" spans="1:25">
      <c r="A331" s="81" t="str">
        <f>IF('Census Input Tab'!$O362="NO","Missing Data",IF('Census Input Tab'!$T362=1,IF('Census Input Tab'!$O362="BLANK","BLANK",""),INDEX($S$3:$S$5,MATCH('Census Input Tab'!H362,$T$3:$T$5,0))))</f>
        <v/>
      </c>
      <c r="B331" s="81" t="str">
        <f>IF('Census Input Tab'!$O362="NO","Missing Data",IF('Census Input Tab'!$T362=1,IF('Census Input Tab'!$O362="BLANK","BLANK",""),IF('Census Input Tab'!I362="St Con","COBRA",IF('Census Input Tab'!I362="","",'Census Input Tab'!I362))))</f>
        <v/>
      </c>
      <c r="C331" s="81" t="str">
        <f>IF('Census Input Tab'!$O362="NO","Missing Data",IF('Census Input Tab'!$T362=1,IF('Census Input Tab'!$O362="BLANK","BLANK",""),'Census Input Tab'!B362))</f>
        <v/>
      </c>
      <c r="D331" s="81" t="str">
        <f>IF('Census Input Tab'!$O362="NO","Missing Data",IF('Census Input Tab'!$T362=1,IF('Census Input Tab'!$O362="BLANK","BLANK",""),'Census Input Tab'!A362))</f>
        <v/>
      </c>
      <c r="E331" s="85" t="str">
        <f>IF('Census Input Tab'!$O362="NO","Missing Data",IF('Census Input Tab'!$T362=1,IF('Census Input Tab'!$O362="BLANK","BLANK",""),""))</f>
        <v/>
      </c>
      <c r="F331" s="83" t="str">
        <f>IF('Census Input Tab'!$O362="NO","Missing Data",IF('Census Input Tab'!T362=1,IF('Census Input Tab'!O362="BLANK","BLANK",""),'Census Input Tab'!D362))</f>
        <v/>
      </c>
      <c r="G331" s="81" t="str">
        <f>IF('Census Input Tab'!$O362="NO","Missing Data",IF('Census Input Tab'!T362=1,IF('Census Input Tab'!O362="BLANK","BLANK",""),'Census Input Tab'!E362))</f>
        <v/>
      </c>
      <c r="H331" s="85" t="str">
        <f>IF('Census Input Tab'!$O362="NO","Missing Data",IF('Census Input Tab'!$T362=1,IF('Census Input Tab'!$O362="BLANK","BLANK",""),""))</f>
        <v/>
      </c>
      <c r="I331" s="85" t="str">
        <f>IF('Census Input Tab'!$O362="NO","Missing Data",IF('Census Input Tab'!$T362=1,IF('Census Input Tab'!$O362="BLANK","BLANK",""),""))</f>
        <v/>
      </c>
      <c r="J331" s="85" t="str">
        <f>IF('Census Input Tab'!$O362="NO","Missing Data",IF('Census Input Tab'!$T362=1,IF('Census Input Tab'!$O362="BLANK","BLANK",""),""))</f>
        <v/>
      </c>
      <c r="K331" s="114" t="str">
        <f>IF('Census Input Tab'!$O362="NO","Missing Data",IF(OR($L331="",$L331="BLANK"),IF('Census Input Tab'!O362="BLANK","BLANK",""),IFERROR(INDEX(States,MATCH($L331,Zip_Codes_asTEXT,0)),"Manually enter State")))</f>
        <v/>
      </c>
      <c r="L331" s="85" t="str">
        <f>IF('Census Input Tab'!$O362="NO","Missing Data",IF('Census Input Tab'!T362=1,IF('Census Input Tab'!O362="BLANK","BLANK",""),IF($W331="ZIP CODE NOT IN EV4","Manually enter Zip",$W331)))</f>
        <v/>
      </c>
      <c r="M331" s="85" t="str">
        <f>IF('Census Input Tab'!$O362="NO","Missing Data",IF('Census Input Tab'!T362=1,IF('Census Input Tab'!O362="BLANK","BLANK",""),IF($Y331="ZIP CODE NOT IN EV4","Manually enter Work Zip",$Y331)))</f>
        <v/>
      </c>
      <c r="N331" s="156" t="str">
        <f>IF('Census Input Tab'!$O362="NO","Missing Data",IF('Census Input Tab'!$T362=1,IF('Census Input Tab'!$O362="BLANK","BLANK",""),""))</f>
        <v/>
      </c>
      <c r="O331" s="85" t="str">
        <f>IF('Census Input Tab'!$O362="NO","Missing Data",IF('Census Input Tab'!$T362=1,IF('Census Input Tab'!$O362="BLANK","BLANK",""),""))</f>
        <v/>
      </c>
      <c r="P331" s="81" t="str">
        <f>IF('Census Input Tab'!$O362="NO","Missing Data",IF('Census Input Tab'!T362=1,IF('Census Input Tab'!O362="BLANK","BLANK",""),INDEX('SBMP Underwritten Census'!$S$19:$S$23,MATCH('Census Input Tab'!F362,'SBMP Underwritten Census'!$T$19:$T$23,0))))</f>
        <v/>
      </c>
      <c r="Q331" s="81" t="str">
        <f>IF('Census Input Tab'!$O362="NO","Missing Data",IF('Census Input Tab'!T362=1,IF('Census Input Tab'!O362="BLANK","BLANK",""),IF(AND('Census Input Tab'!G362="",'Census Input Tab'!$O362="YES"),"",INDEX('SBMP Underwritten Census'!$S$27:$S$31,MATCH('Census Input Tab'!G362,'SBMP Underwritten Census'!$T$27:$T$31,0)))))</f>
        <v/>
      </c>
      <c r="V331" s="111">
        <f>IF('Census Input Tab'!O362&lt;&gt;"YES",0,1*'Census Input Tab'!$C362)</f>
        <v>0</v>
      </c>
      <c r="W331" s="111" t="str">
        <f t="shared" si="10"/>
        <v/>
      </c>
      <c r="X331" s="111">
        <f>IF('Census Input Tab'!O362&lt;&gt;"YES",0,1*'Census Input Tab'!J362)</f>
        <v>0</v>
      </c>
      <c r="Y331" s="111" t="str">
        <f t="shared" si="11"/>
        <v/>
      </c>
    </row>
    <row r="332" spans="1:25">
      <c r="A332" s="81" t="str">
        <f>IF('Census Input Tab'!$O363="NO","Missing Data",IF('Census Input Tab'!$T363=1,IF('Census Input Tab'!$O363="BLANK","BLANK",""),INDEX($S$3:$S$5,MATCH('Census Input Tab'!H363,$T$3:$T$5,0))))</f>
        <v/>
      </c>
      <c r="B332" s="81" t="str">
        <f>IF('Census Input Tab'!$O363="NO","Missing Data",IF('Census Input Tab'!$T363=1,IF('Census Input Tab'!$O363="BLANK","BLANK",""),IF('Census Input Tab'!I363="St Con","COBRA",IF('Census Input Tab'!I363="","",'Census Input Tab'!I363))))</f>
        <v/>
      </c>
      <c r="C332" s="81" t="str">
        <f>IF('Census Input Tab'!$O363="NO","Missing Data",IF('Census Input Tab'!$T363=1,IF('Census Input Tab'!$O363="BLANK","BLANK",""),'Census Input Tab'!B363))</f>
        <v/>
      </c>
      <c r="D332" s="81" t="str">
        <f>IF('Census Input Tab'!$O363="NO","Missing Data",IF('Census Input Tab'!$T363=1,IF('Census Input Tab'!$O363="BLANK","BLANK",""),'Census Input Tab'!A363))</f>
        <v/>
      </c>
      <c r="E332" s="85" t="str">
        <f>IF('Census Input Tab'!$O363="NO","Missing Data",IF('Census Input Tab'!$T363=1,IF('Census Input Tab'!$O363="BLANK","BLANK",""),""))</f>
        <v/>
      </c>
      <c r="F332" s="83" t="str">
        <f>IF('Census Input Tab'!$O363="NO","Missing Data",IF('Census Input Tab'!T363=1,IF('Census Input Tab'!O363="BLANK","BLANK",""),'Census Input Tab'!D363))</f>
        <v/>
      </c>
      <c r="G332" s="81" t="str">
        <f>IF('Census Input Tab'!$O363="NO","Missing Data",IF('Census Input Tab'!T363=1,IF('Census Input Tab'!O363="BLANK","BLANK",""),'Census Input Tab'!E363))</f>
        <v/>
      </c>
      <c r="H332" s="85" t="str">
        <f>IF('Census Input Tab'!$O363="NO","Missing Data",IF('Census Input Tab'!$T363=1,IF('Census Input Tab'!$O363="BLANK","BLANK",""),""))</f>
        <v/>
      </c>
      <c r="I332" s="85" t="str">
        <f>IF('Census Input Tab'!$O363="NO","Missing Data",IF('Census Input Tab'!$T363=1,IF('Census Input Tab'!$O363="BLANK","BLANK",""),""))</f>
        <v/>
      </c>
      <c r="J332" s="85" t="str">
        <f>IF('Census Input Tab'!$O363="NO","Missing Data",IF('Census Input Tab'!$T363=1,IF('Census Input Tab'!$O363="BLANK","BLANK",""),""))</f>
        <v/>
      </c>
      <c r="K332" s="114" t="str">
        <f>IF('Census Input Tab'!$O363="NO","Missing Data",IF(OR($L332="",$L332="BLANK"),IF('Census Input Tab'!O363="BLANK","BLANK",""),IFERROR(INDEX(States,MATCH($L332,Zip_Codes_asTEXT,0)),"Manually enter State")))</f>
        <v/>
      </c>
      <c r="L332" s="85" t="str">
        <f>IF('Census Input Tab'!$O363="NO","Missing Data",IF('Census Input Tab'!T363=1,IF('Census Input Tab'!O363="BLANK","BLANK",""),IF($W332="ZIP CODE NOT IN EV4","Manually enter Zip",$W332)))</f>
        <v/>
      </c>
      <c r="M332" s="85" t="str">
        <f>IF('Census Input Tab'!$O363="NO","Missing Data",IF('Census Input Tab'!T363=1,IF('Census Input Tab'!O363="BLANK","BLANK",""),IF($Y332="ZIP CODE NOT IN EV4","Manually enter Work Zip",$Y332)))</f>
        <v/>
      </c>
      <c r="N332" s="156" t="str">
        <f>IF('Census Input Tab'!$O363="NO","Missing Data",IF('Census Input Tab'!$T363=1,IF('Census Input Tab'!$O363="BLANK","BLANK",""),""))</f>
        <v/>
      </c>
      <c r="O332" s="85" t="str">
        <f>IF('Census Input Tab'!$O363="NO","Missing Data",IF('Census Input Tab'!$T363=1,IF('Census Input Tab'!$O363="BLANK","BLANK",""),""))</f>
        <v/>
      </c>
      <c r="P332" s="81" t="str">
        <f>IF('Census Input Tab'!$O363="NO","Missing Data",IF('Census Input Tab'!T363=1,IF('Census Input Tab'!O363="BLANK","BLANK",""),INDEX('SBMP Underwritten Census'!$S$19:$S$23,MATCH('Census Input Tab'!F363,'SBMP Underwritten Census'!$T$19:$T$23,0))))</f>
        <v/>
      </c>
      <c r="Q332" s="81" t="str">
        <f>IF('Census Input Tab'!$O363="NO","Missing Data",IF('Census Input Tab'!T363=1,IF('Census Input Tab'!O363="BLANK","BLANK",""),IF(AND('Census Input Tab'!G363="",'Census Input Tab'!$O363="YES"),"",INDEX('SBMP Underwritten Census'!$S$27:$S$31,MATCH('Census Input Tab'!G363,'SBMP Underwritten Census'!$T$27:$T$31,0)))))</f>
        <v/>
      </c>
      <c r="V332" s="111">
        <f>IF('Census Input Tab'!O363&lt;&gt;"YES",0,1*'Census Input Tab'!$C363)</f>
        <v>0</v>
      </c>
      <c r="W332" s="111" t="str">
        <f t="shared" si="10"/>
        <v/>
      </c>
      <c r="X332" s="111">
        <f>IF('Census Input Tab'!O363&lt;&gt;"YES",0,1*'Census Input Tab'!J363)</f>
        <v>0</v>
      </c>
      <c r="Y332" s="111" t="str">
        <f t="shared" si="11"/>
        <v/>
      </c>
    </row>
    <row r="333" spans="1:25">
      <c r="A333" s="81" t="str">
        <f>IF('Census Input Tab'!$O364="NO","Missing Data",IF('Census Input Tab'!$T364=1,IF('Census Input Tab'!$O364="BLANK","BLANK",""),INDEX($S$3:$S$5,MATCH('Census Input Tab'!H364,$T$3:$T$5,0))))</f>
        <v/>
      </c>
      <c r="B333" s="81" t="str">
        <f>IF('Census Input Tab'!$O364="NO","Missing Data",IF('Census Input Tab'!$T364=1,IF('Census Input Tab'!$O364="BLANK","BLANK",""),IF('Census Input Tab'!I364="St Con","COBRA",IF('Census Input Tab'!I364="","",'Census Input Tab'!I364))))</f>
        <v/>
      </c>
      <c r="C333" s="81" t="str">
        <f>IF('Census Input Tab'!$O364="NO","Missing Data",IF('Census Input Tab'!$T364=1,IF('Census Input Tab'!$O364="BLANK","BLANK",""),'Census Input Tab'!B364))</f>
        <v/>
      </c>
      <c r="D333" s="81" t="str">
        <f>IF('Census Input Tab'!$O364="NO","Missing Data",IF('Census Input Tab'!$T364=1,IF('Census Input Tab'!$O364="BLANK","BLANK",""),'Census Input Tab'!A364))</f>
        <v/>
      </c>
      <c r="E333" s="85" t="str">
        <f>IF('Census Input Tab'!$O364="NO","Missing Data",IF('Census Input Tab'!$T364=1,IF('Census Input Tab'!$O364="BLANK","BLANK",""),""))</f>
        <v/>
      </c>
      <c r="F333" s="83" t="str">
        <f>IF('Census Input Tab'!$O364="NO","Missing Data",IF('Census Input Tab'!T364=1,IF('Census Input Tab'!O364="BLANK","BLANK",""),'Census Input Tab'!D364))</f>
        <v/>
      </c>
      <c r="G333" s="81" t="str">
        <f>IF('Census Input Tab'!$O364="NO","Missing Data",IF('Census Input Tab'!T364=1,IF('Census Input Tab'!O364="BLANK","BLANK",""),'Census Input Tab'!E364))</f>
        <v/>
      </c>
      <c r="H333" s="85" t="str">
        <f>IF('Census Input Tab'!$O364="NO","Missing Data",IF('Census Input Tab'!$T364=1,IF('Census Input Tab'!$O364="BLANK","BLANK",""),""))</f>
        <v/>
      </c>
      <c r="I333" s="85" t="str">
        <f>IF('Census Input Tab'!$O364="NO","Missing Data",IF('Census Input Tab'!$T364=1,IF('Census Input Tab'!$O364="BLANK","BLANK",""),""))</f>
        <v/>
      </c>
      <c r="J333" s="85" t="str">
        <f>IF('Census Input Tab'!$O364="NO","Missing Data",IF('Census Input Tab'!$T364=1,IF('Census Input Tab'!$O364="BLANK","BLANK",""),""))</f>
        <v/>
      </c>
      <c r="K333" s="114" t="str">
        <f>IF('Census Input Tab'!$O364="NO","Missing Data",IF(OR($L333="",$L333="BLANK"),IF('Census Input Tab'!O364="BLANK","BLANK",""),IFERROR(INDEX(States,MATCH($L333,Zip_Codes_asTEXT,0)),"Manually enter State")))</f>
        <v/>
      </c>
      <c r="L333" s="85" t="str">
        <f>IF('Census Input Tab'!$O364="NO","Missing Data",IF('Census Input Tab'!T364=1,IF('Census Input Tab'!O364="BLANK","BLANK",""),IF($W333="ZIP CODE NOT IN EV4","Manually enter Zip",$W333)))</f>
        <v/>
      </c>
      <c r="M333" s="85" t="str">
        <f>IF('Census Input Tab'!$O364="NO","Missing Data",IF('Census Input Tab'!T364=1,IF('Census Input Tab'!O364="BLANK","BLANK",""),IF($Y333="ZIP CODE NOT IN EV4","Manually enter Work Zip",$Y333)))</f>
        <v/>
      </c>
      <c r="N333" s="156" t="str">
        <f>IF('Census Input Tab'!$O364="NO","Missing Data",IF('Census Input Tab'!$T364=1,IF('Census Input Tab'!$O364="BLANK","BLANK",""),""))</f>
        <v/>
      </c>
      <c r="O333" s="85" t="str">
        <f>IF('Census Input Tab'!$O364="NO","Missing Data",IF('Census Input Tab'!$T364=1,IF('Census Input Tab'!$O364="BLANK","BLANK",""),""))</f>
        <v/>
      </c>
      <c r="P333" s="81" t="str">
        <f>IF('Census Input Tab'!$O364="NO","Missing Data",IF('Census Input Tab'!T364=1,IF('Census Input Tab'!O364="BLANK","BLANK",""),INDEX('SBMP Underwritten Census'!$S$19:$S$23,MATCH('Census Input Tab'!F364,'SBMP Underwritten Census'!$T$19:$T$23,0))))</f>
        <v/>
      </c>
      <c r="Q333" s="81" t="str">
        <f>IF('Census Input Tab'!$O364="NO","Missing Data",IF('Census Input Tab'!T364=1,IF('Census Input Tab'!O364="BLANK","BLANK",""),IF(AND('Census Input Tab'!G364="",'Census Input Tab'!$O364="YES"),"",INDEX('SBMP Underwritten Census'!$S$27:$S$31,MATCH('Census Input Tab'!G364,'SBMP Underwritten Census'!$T$27:$T$31,0)))))</f>
        <v/>
      </c>
      <c r="V333" s="111">
        <f>IF('Census Input Tab'!O364&lt;&gt;"YES",0,1*'Census Input Tab'!$C364)</f>
        <v>0</v>
      </c>
      <c r="W333" s="111" t="str">
        <f t="shared" si="10"/>
        <v/>
      </c>
      <c r="X333" s="111">
        <f>IF('Census Input Tab'!O364&lt;&gt;"YES",0,1*'Census Input Tab'!J364)</f>
        <v>0</v>
      </c>
      <c r="Y333" s="111" t="str">
        <f t="shared" si="11"/>
        <v/>
      </c>
    </row>
    <row r="334" spans="1:25">
      <c r="A334" s="81" t="str">
        <f>IF('Census Input Tab'!$O365="NO","Missing Data",IF('Census Input Tab'!$T365=1,IF('Census Input Tab'!$O365="BLANK","BLANK",""),INDEX($S$3:$S$5,MATCH('Census Input Tab'!H365,$T$3:$T$5,0))))</f>
        <v/>
      </c>
      <c r="B334" s="81" t="str">
        <f>IF('Census Input Tab'!$O365="NO","Missing Data",IF('Census Input Tab'!$T365=1,IF('Census Input Tab'!$O365="BLANK","BLANK",""),IF('Census Input Tab'!I365="St Con","COBRA",IF('Census Input Tab'!I365="","",'Census Input Tab'!I365))))</f>
        <v/>
      </c>
      <c r="C334" s="81" t="str">
        <f>IF('Census Input Tab'!$O365="NO","Missing Data",IF('Census Input Tab'!$T365=1,IF('Census Input Tab'!$O365="BLANK","BLANK",""),'Census Input Tab'!B365))</f>
        <v/>
      </c>
      <c r="D334" s="81" t="str">
        <f>IF('Census Input Tab'!$O365="NO","Missing Data",IF('Census Input Tab'!$T365=1,IF('Census Input Tab'!$O365="BLANK","BLANK",""),'Census Input Tab'!A365))</f>
        <v/>
      </c>
      <c r="E334" s="85" t="str">
        <f>IF('Census Input Tab'!$O365="NO","Missing Data",IF('Census Input Tab'!$T365=1,IF('Census Input Tab'!$O365="BLANK","BLANK",""),""))</f>
        <v/>
      </c>
      <c r="F334" s="83" t="str">
        <f>IF('Census Input Tab'!$O365="NO","Missing Data",IF('Census Input Tab'!T365=1,IF('Census Input Tab'!O365="BLANK","BLANK",""),'Census Input Tab'!D365))</f>
        <v/>
      </c>
      <c r="G334" s="81" t="str">
        <f>IF('Census Input Tab'!$O365="NO","Missing Data",IF('Census Input Tab'!T365=1,IF('Census Input Tab'!O365="BLANK","BLANK",""),'Census Input Tab'!E365))</f>
        <v/>
      </c>
      <c r="H334" s="85" t="str">
        <f>IF('Census Input Tab'!$O365="NO","Missing Data",IF('Census Input Tab'!$T365=1,IF('Census Input Tab'!$O365="BLANK","BLANK",""),""))</f>
        <v/>
      </c>
      <c r="I334" s="85" t="str">
        <f>IF('Census Input Tab'!$O365="NO","Missing Data",IF('Census Input Tab'!$T365=1,IF('Census Input Tab'!$O365="BLANK","BLANK",""),""))</f>
        <v/>
      </c>
      <c r="J334" s="85" t="str">
        <f>IF('Census Input Tab'!$O365="NO","Missing Data",IF('Census Input Tab'!$T365=1,IF('Census Input Tab'!$O365="BLANK","BLANK",""),""))</f>
        <v/>
      </c>
      <c r="K334" s="114" t="str">
        <f>IF('Census Input Tab'!$O365="NO","Missing Data",IF(OR($L334="",$L334="BLANK"),IF('Census Input Tab'!O365="BLANK","BLANK",""),IFERROR(INDEX(States,MATCH($L334,Zip_Codes_asTEXT,0)),"Manually enter State")))</f>
        <v/>
      </c>
      <c r="L334" s="85" t="str">
        <f>IF('Census Input Tab'!$O365="NO","Missing Data",IF('Census Input Tab'!T365=1,IF('Census Input Tab'!O365="BLANK","BLANK",""),IF($W334="ZIP CODE NOT IN EV4","Manually enter Zip",$W334)))</f>
        <v/>
      </c>
      <c r="M334" s="85" t="str">
        <f>IF('Census Input Tab'!$O365="NO","Missing Data",IF('Census Input Tab'!T365=1,IF('Census Input Tab'!O365="BLANK","BLANK",""),IF($Y334="ZIP CODE NOT IN EV4","Manually enter Work Zip",$Y334)))</f>
        <v/>
      </c>
      <c r="N334" s="156" t="str">
        <f>IF('Census Input Tab'!$O365="NO","Missing Data",IF('Census Input Tab'!$T365=1,IF('Census Input Tab'!$O365="BLANK","BLANK",""),""))</f>
        <v/>
      </c>
      <c r="O334" s="85" t="str">
        <f>IF('Census Input Tab'!$O365="NO","Missing Data",IF('Census Input Tab'!$T365=1,IF('Census Input Tab'!$O365="BLANK","BLANK",""),""))</f>
        <v/>
      </c>
      <c r="P334" s="81" t="str">
        <f>IF('Census Input Tab'!$O365="NO","Missing Data",IF('Census Input Tab'!T365=1,IF('Census Input Tab'!O365="BLANK","BLANK",""),INDEX('SBMP Underwritten Census'!$S$19:$S$23,MATCH('Census Input Tab'!F365,'SBMP Underwritten Census'!$T$19:$T$23,0))))</f>
        <v/>
      </c>
      <c r="Q334" s="81" t="str">
        <f>IF('Census Input Tab'!$O365="NO","Missing Data",IF('Census Input Tab'!T365=1,IF('Census Input Tab'!O365="BLANK","BLANK",""),IF(AND('Census Input Tab'!G365="",'Census Input Tab'!$O365="YES"),"",INDEX('SBMP Underwritten Census'!$S$27:$S$31,MATCH('Census Input Tab'!G365,'SBMP Underwritten Census'!$T$27:$T$31,0)))))</f>
        <v/>
      </c>
      <c r="V334" s="111">
        <f>IF('Census Input Tab'!O365&lt;&gt;"YES",0,1*'Census Input Tab'!$C365)</f>
        <v>0</v>
      </c>
      <c r="W334" s="111" t="str">
        <f t="shared" si="10"/>
        <v/>
      </c>
      <c r="X334" s="111">
        <f>IF('Census Input Tab'!O365&lt;&gt;"YES",0,1*'Census Input Tab'!J365)</f>
        <v>0</v>
      </c>
      <c r="Y334" s="111" t="str">
        <f t="shared" si="11"/>
        <v/>
      </c>
    </row>
    <row r="335" spans="1:25">
      <c r="A335" s="81" t="str">
        <f>IF('Census Input Tab'!$O366="NO","Missing Data",IF('Census Input Tab'!$T366=1,IF('Census Input Tab'!$O366="BLANK","BLANK",""),INDEX($S$3:$S$5,MATCH('Census Input Tab'!H366,$T$3:$T$5,0))))</f>
        <v/>
      </c>
      <c r="B335" s="81" t="str">
        <f>IF('Census Input Tab'!$O366="NO","Missing Data",IF('Census Input Tab'!$T366=1,IF('Census Input Tab'!$O366="BLANK","BLANK",""),IF('Census Input Tab'!I366="St Con","COBRA",IF('Census Input Tab'!I366="","",'Census Input Tab'!I366))))</f>
        <v/>
      </c>
      <c r="C335" s="81" t="str">
        <f>IF('Census Input Tab'!$O366="NO","Missing Data",IF('Census Input Tab'!$T366=1,IF('Census Input Tab'!$O366="BLANK","BLANK",""),'Census Input Tab'!B366))</f>
        <v/>
      </c>
      <c r="D335" s="81" t="str">
        <f>IF('Census Input Tab'!$O366="NO","Missing Data",IF('Census Input Tab'!$T366=1,IF('Census Input Tab'!$O366="BLANK","BLANK",""),'Census Input Tab'!A366))</f>
        <v/>
      </c>
      <c r="E335" s="85" t="str">
        <f>IF('Census Input Tab'!$O366="NO","Missing Data",IF('Census Input Tab'!$T366=1,IF('Census Input Tab'!$O366="BLANK","BLANK",""),""))</f>
        <v/>
      </c>
      <c r="F335" s="83" t="str">
        <f>IF('Census Input Tab'!$O366="NO","Missing Data",IF('Census Input Tab'!T366=1,IF('Census Input Tab'!O366="BLANK","BLANK",""),'Census Input Tab'!D366))</f>
        <v/>
      </c>
      <c r="G335" s="81" t="str">
        <f>IF('Census Input Tab'!$O366="NO","Missing Data",IF('Census Input Tab'!T366=1,IF('Census Input Tab'!O366="BLANK","BLANK",""),'Census Input Tab'!E366))</f>
        <v/>
      </c>
      <c r="H335" s="85" t="str">
        <f>IF('Census Input Tab'!$O366="NO","Missing Data",IF('Census Input Tab'!$T366=1,IF('Census Input Tab'!$O366="BLANK","BLANK",""),""))</f>
        <v/>
      </c>
      <c r="I335" s="85" t="str">
        <f>IF('Census Input Tab'!$O366="NO","Missing Data",IF('Census Input Tab'!$T366=1,IF('Census Input Tab'!$O366="BLANK","BLANK",""),""))</f>
        <v/>
      </c>
      <c r="J335" s="85" t="str">
        <f>IF('Census Input Tab'!$O366="NO","Missing Data",IF('Census Input Tab'!$T366=1,IF('Census Input Tab'!$O366="BLANK","BLANK",""),""))</f>
        <v/>
      </c>
      <c r="K335" s="114" t="str">
        <f>IF('Census Input Tab'!$O366="NO","Missing Data",IF(OR($L335="",$L335="BLANK"),IF('Census Input Tab'!O366="BLANK","BLANK",""),IFERROR(INDEX(States,MATCH($L335,Zip_Codes_asTEXT,0)),"Manually enter State")))</f>
        <v/>
      </c>
      <c r="L335" s="85" t="str">
        <f>IF('Census Input Tab'!$O366="NO","Missing Data",IF('Census Input Tab'!T366=1,IF('Census Input Tab'!O366="BLANK","BLANK",""),IF($W335="ZIP CODE NOT IN EV4","Manually enter Zip",$W335)))</f>
        <v/>
      </c>
      <c r="M335" s="85" t="str">
        <f>IF('Census Input Tab'!$O366="NO","Missing Data",IF('Census Input Tab'!T366=1,IF('Census Input Tab'!O366="BLANK","BLANK",""),IF($Y335="ZIP CODE NOT IN EV4","Manually enter Work Zip",$Y335)))</f>
        <v/>
      </c>
      <c r="N335" s="156" t="str">
        <f>IF('Census Input Tab'!$O366="NO","Missing Data",IF('Census Input Tab'!$T366=1,IF('Census Input Tab'!$O366="BLANK","BLANK",""),""))</f>
        <v/>
      </c>
      <c r="O335" s="85" t="str">
        <f>IF('Census Input Tab'!$O366="NO","Missing Data",IF('Census Input Tab'!$T366=1,IF('Census Input Tab'!$O366="BLANK","BLANK",""),""))</f>
        <v/>
      </c>
      <c r="P335" s="81" t="str">
        <f>IF('Census Input Tab'!$O366="NO","Missing Data",IF('Census Input Tab'!T366=1,IF('Census Input Tab'!O366="BLANK","BLANK",""),INDEX('SBMP Underwritten Census'!$S$19:$S$23,MATCH('Census Input Tab'!F366,'SBMP Underwritten Census'!$T$19:$T$23,0))))</f>
        <v/>
      </c>
      <c r="Q335" s="81" t="str">
        <f>IF('Census Input Tab'!$O366="NO","Missing Data",IF('Census Input Tab'!T366=1,IF('Census Input Tab'!O366="BLANK","BLANK",""),IF(AND('Census Input Tab'!G366="",'Census Input Tab'!$O366="YES"),"",INDEX('SBMP Underwritten Census'!$S$27:$S$31,MATCH('Census Input Tab'!G366,'SBMP Underwritten Census'!$T$27:$T$31,0)))))</f>
        <v/>
      </c>
      <c r="V335" s="111">
        <f>IF('Census Input Tab'!O366&lt;&gt;"YES",0,1*'Census Input Tab'!$C366)</f>
        <v>0</v>
      </c>
      <c r="W335" s="111" t="str">
        <f t="shared" si="10"/>
        <v/>
      </c>
      <c r="X335" s="111">
        <f>IF('Census Input Tab'!O366&lt;&gt;"YES",0,1*'Census Input Tab'!J366)</f>
        <v>0</v>
      </c>
      <c r="Y335" s="111" t="str">
        <f t="shared" si="11"/>
        <v/>
      </c>
    </row>
    <row r="336" spans="1:25">
      <c r="A336" s="81" t="str">
        <f>IF('Census Input Tab'!$O367="NO","Missing Data",IF('Census Input Tab'!$T367=1,IF('Census Input Tab'!$O367="BLANK","BLANK",""),INDEX($S$3:$S$5,MATCH('Census Input Tab'!H367,$T$3:$T$5,0))))</f>
        <v/>
      </c>
      <c r="B336" s="81" t="str">
        <f>IF('Census Input Tab'!$O367="NO","Missing Data",IF('Census Input Tab'!$T367=1,IF('Census Input Tab'!$O367="BLANK","BLANK",""),IF('Census Input Tab'!I367="St Con","COBRA",IF('Census Input Tab'!I367="","",'Census Input Tab'!I367))))</f>
        <v/>
      </c>
      <c r="C336" s="81" t="str">
        <f>IF('Census Input Tab'!$O367="NO","Missing Data",IF('Census Input Tab'!$T367=1,IF('Census Input Tab'!$O367="BLANK","BLANK",""),'Census Input Tab'!B367))</f>
        <v/>
      </c>
      <c r="D336" s="81" t="str">
        <f>IF('Census Input Tab'!$O367="NO","Missing Data",IF('Census Input Tab'!$T367=1,IF('Census Input Tab'!$O367="BLANK","BLANK",""),'Census Input Tab'!A367))</f>
        <v/>
      </c>
      <c r="E336" s="85" t="str">
        <f>IF('Census Input Tab'!$O367="NO","Missing Data",IF('Census Input Tab'!$T367=1,IF('Census Input Tab'!$O367="BLANK","BLANK",""),""))</f>
        <v/>
      </c>
      <c r="F336" s="83" t="str">
        <f>IF('Census Input Tab'!$O367="NO","Missing Data",IF('Census Input Tab'!T367=1,IF('Census Input Tab'!O367="BLANK","BLANK",""),'Census Input Tab'!D367))</f>
        <v/>
      </c>
      <c r="G336" s="81" t="str">
        <f>IF('Census Input Tab'!$O367="NO","Missing Data",IF('Census Input Tab'!T367=1,IF('Census Input Tab'!O367="BLANK","BLANK",""),'Census Input Tab'!E367))</f>
        <v/>
      </c>
      <c r="H336" s="85" t="str">
        <f>IF('Census Input Tab'!$O367="NO","Missing Data",IF('Census Input Tab'!$T367=1,IF('Census Input Tab'!$O367="BLANK","BLANK",""),""))</f>
        <v/>
      </c>
      <c r="I336" s="85" t="str">
        <f>IF('Census Input Tab'!$O367="NO","Missing Data",IF('Census Input Tab'!$T367=1,IF('Census Input Tab'!$O367="BLANK","BLANK",""),""))</f>
        <v/>
      </c>
      <c r="J336" s="85" t="str">
        <f>IF('Census Input Tab'!$O367="NO","Missing Data",IF('Census Input Tab'!$T367=1,IF('Census Input Tab'!$O367="BLANK","BLANK",""),""))</f>
        <v/>
      </c>
      <c r="K336" s="114" t="str">
        <f>IF('Census Input Tab'!$O367="NO","Missing Data",IF(OR($L336="",$L336="BLANK"),IF('Census Input Tab'!O367="BLANK","BLANK",""),IFERROR(INDEX(States,MATCH($L336,Zip_Codes_asTEXT,0)),"Manually enter State")))</f>
        <v/>
      </c>
      <c r="L336" s="85" t="str">
        <f>IF('Census Input Tab'!$O367="NO","Missing Data",IF('Census Input Tab'!T367=1,IF('Census Input Tab'!O367="BLANK","BLANK",""),IF($W336="ZIP CODE NOT IN EV4","Manually enter Zip",$W336)))</f>
        <v/>
      </c>
      <c r="M336" s="85" t="str">
        <f>IF('Census Input Tab'!$O367="NO","Missing Data",IF('Census Input Tab'!T367=1,IF('Census Input Tab'!O367="BLANK","BLANK",""),IF($Y336="ZIP CODE NOT IN EV4","Manually enter Work Zip",$Y336)))</f>
        <v/>
      </c>
      <c r="N336" s="156" t="str">
        <f>IF('Census Input Tab'!$O367="NO","Missing Data",IF('Census Input Tab'!$T367=1,IF('Census Input Tab'!$O367="BLANK","BLANK",""),""))</f>
        <v/>
      </c>
      <c r="O336" s="85" t="str">
        <f>IF('Census Input Tab'!$O367="NO","Missing Data",IF('Census Input Tab'!$T367=1,IF('Census Input Tab'!$O367="BLANK","BLANK",""),""))</f>
        <v/>
      </c>
      <c r="P336" s="81" t="str">
        <f>IF('Census Input Tab'!$O367="NO","Missing Data",IF('Census Input Tab'!T367=1,IF('Census Input Tab'!O367="BLANK","BLANK",""),INDEX('SBMP Underwritten Census'!$S$19:$S$23,MATCH('Census Input Tab'!F367,'SBMP Underwritten Census'!$T$19:$T$23,0))))</f>
        <v/>
      </c>
      <c r="Q336" s="81" t="str">
        <f>IF('Census Input Tab'!$O367="NO","Missing Data",IF('Census Input Tab'!T367=1,IF('Census Input Tab'!O367="BLANK","BLANK",""),IF(AND('Census Input Tab'!G367="",'Census Input Tab'!$O367="YES"),"",INDEX('SBMP Underwritten Census'!$S$27:$S$31,MATCH('Census Input Tab'!G367,'SBMP Underwritten Census'!$T$27:$T$31,0)))))</f>
        <v/>
      </c>
      <c r="V336" s="111">
        <f>IF('Census Input Tab'!O367&lt;&gt;"YES",0,1*'Census Input Tab'!$C367)</f>
        <v>0</v>
      </c>
      <c r="W336" s="111" t="str">
        <f t="shared" si="10"/>
        <v/>
      </c>
      <c r="X336" s="111">
        <f>IF('Census Input Tab'!O367&lt;&gt;"YES",0,1*'Census Input Tab'!J367)</f>
        <v>0</v>
      </c>
      <c r="Y336" s="111" t="str">
        <f t="shared" si="11"/>
        <v/>
      </c>
    </row>
    <row r="337" spans="1:25">
      <c r="A337" s="81" t="str">
        <f>IF('Census Input Tab'!$O368="NO","Missing Data",IF('Census Input Tab'!$T368=1,IF('Census Input Tab'!$O368="BLANK","BLANK",""),INDEX($S$3:$S$5,MATCH('Census Input Tab'!H368,$T$3:$T$5,0))))</f>
        <v/>
      </c>
      <c r="B337" s="81" t="str">
        <f>IF('Census Input Tab'!$O368="NO","Missing Data",IF('Census Input Tab'!$T368=1,IF('Census Input Tab'!$O368="BLANK","BLANK",""),IF('Census Input Tab'!I368="St Con","COBRA",IF('Census Input Tab'!I368="","",'Census Input Tab'!I368))))</f>
        <v/>
      </c>
      <c r="C337" s="81" t="str">
        <f>IF('Census Input Tab'!$O368="NO","Missing Data",IF('Census Input Tab'!$T368=1,IF('Census Input Tab'!$O368="BLANK","BLANK",""),'Census Input Tab'!B368))</f>
        <v/>
      </c>
      <c r="D337" s="81" t="str">
        <f>IF('Census Input Tab'!$O368="NO","Missing Data",IF('Census Input Tab'!$T368=1,IF('Census Input Tab'!$O368="BLANK","BLANK",""),'Census Input Tab'!A368))</f>
        <v/>
      </c>
      <c r="E337" s="85" t="str">
        <f>IF('Census Input Tab'!$O368="NO","Missing Data",IF('Census Input Tab'!$T368=1,IF('Census Input Tab'!$O368="BLANK","BLANK",""),""))</f>
        <v/>
      </c>
      <c r="F337" s="83" t="str">
        <f>IF('Census Input Tab'!$O368="NO","Missing Data",IF('Census Input Tab'!T368=1,IF('Census Input Tab'!O368="BLANK","BLANK",""),'Census Input Tab'!D368))</f>
        <v/>
      </c>
      <c r="G337" s="81" t="str">
        <f>IF('Census Input Tab'!$O368="NO","Missing Data",IF('Census Input Tab'!T368=1,IF('Census Input Tab'!O368="BLANK","BLANK",""),'Census Input Tab'!E368))</f>
        <v/>
      </c>
      <c r="H337" s="85" t="str">
        <f>IF('Census Input Tab'!$O368="NO","Missing Data",IF('Census Input Tab'!$T368=1,IF('Census Input Tab'!$O368="BLANK","BLANK",""),""))</f>
        <v/>
      </c>
      <c r="I337" s="85" t="str">
        <f>IF('Census Input Tab'!$O368="NO","Missing Data",IF('Census Input Tab'!$T368=1,IF('Census Input Tab'!$O368="BLANK","BLANK",""),""))</f>
        <v/>
      </c>
      <c r="J337" s="85" t="str">
        <f>IF('Census Input Tab'!$O368="NO","Missing Data",IF('Census Input Tab'!$T368=1,IF('Census Input Tab'!$O368="BLANK","BLANK",""),""))</f>
        <v/>
      </c>
      <c r="K337" s="114" t="str">
        <f>IF('Census Input Tab'!$O368="NO","Missing Data",IF(OR($L337="",$L337="BLANK"),IF('Census Input Tab'!O368="BLANK","BLANK",""),IFERROR(INDEX(States,MATCH($L337,Zip_Codes_asTEXT,0)),"Manually enter State")))</f>
        <v/>
      </c>
      <c r="L337" s="85" t="str">
        <f>IF('Census Input Tab'!$O368="NO","Missing Data",IF('Census Input Tab'!T368=1,IF('Census Input Tab'!O368="BLANK","BLANK",""),IF($W337="ZIP CODE NOT IN EV4","Manually enter Zip",$W337)))</f>
        <v/>
      </c>
      <c r="M337" s="85" t="str">
        <f>IF('Census Input Tab'!$O368="NO","Missing Data",IF('Census Input Tab'!T368=1,IF('Census Input Tab'!O368="BLANK","BLANK",""),IF($Y337="ZIP CODE NOT IN EV4","Manually enter Work Zip",$Y337)))</f>
        <v/>
      </c>
      <c r="N337" s="156" t="str">
        <f>IF('Census Input Tab'!$O368="NO","Missing Data",IF('Census Input Tab'!$T368=1,IF('Census Input Tab'!$O368="BLANK","BLANK",""),""))</f>
        <v/>
      </c>
      <c r="O337" s="85" t="str">
        <f>IF('Census Input Tab'!$O368="NO","Missing Data",IF('Census Input Tab'!$T368=1,IF('Census Input Tab'!$O368="BLANK","BLANK",""),""))</f>
        <v/>
      </c>
      <c r="P337" s="81" t="str">
        <f>IF('Census Input Tab'!$O368="NO","Missing Data",IF('Census Input Tab'!T368=1,IF('Census Input Tab'!O368="BLANK","BLANK",""),INDEX('SBMP Underwritten Census'!$S$19:$S$23,MATCH('Census Input Tab'!F368,'SBMP Underwritten Census'!$T$19:$T$23,0))))</f>
        <v/>
      </c>
      <c r="Q337" s="81" t="str">
        <f>IF('Census Input Tab'!$O368="NO","Missing Data",IF('Census Input Tab'!T368=1,IF('Census Input Tab'!O368="BLANK","BLANK",""),IF(AND('Census Input Tab'!G368="",'Census Input Tab'!$O368="YES"),"",INDEX('SBMP Underwritten Census'!$S$27:$S$31,MATCH('Census Input Tab'!G368,'SBMP Underwritten Census'!$T$27:$T$31,0)))))</f>
        <v/>
      </c>
      <c r="V337" s="111">
        <f>IF('Census Input Tab'!O368&lt;&gt;"YES",0,1*'Census Input Tab'!$C368)</f>
        <v>0</v>
      </c>
      <c r="W337" s="111" t="str">
        <f t="shared" si="10"/>
        <v/>
      </c>
      <c r="X337" s="111">
        <f>IF('Census Input Tab'!O368&lt;&gt;"YES",0,1*'Census Input Tab'!J368)</f>
        <v>0</v>
      </c>
      <c r="Y337" s="111" t="str">
        <f t="shared" si="11"/>
        <v/>
      </c>
    </row>
    <row r="338" spans="1:25">
      <c r="A338" s="81" t="str">
        <f>IF('Census Input Tab'!$O369="NO","Missing Data",IF('Census Input Tab'!$T369=1,IF('Census Input Tab'!$O369="BLANK","BLANK",""),INDEX($S$3:$S$5,MATCH('Census Input Tab'!H369,$T$3:$T$5,0))))</f>
        <v/>
      </c>
      <c r="B338" s="81" t="str">
        <f>IF('Census Input Tab'!$O369="NO","Missing Data",IF('Census Input Tab'!$T369=1,IF('Census Input Tab'!$O369="BLANK","BLANK",""),IF('Census Input Tab'!I369="St Con","COBRA",IF('Census Input Tab'!I369="","",'Census Input Tab'!I369))))</f>
        <v/>
      </c>
      <c r="C338" s="81" t="str">
        <f>IF('Census Input Tab'!$O369="NO","Missing Data",IF('Census Input Tab'!$T369=1,IF('Census Input Tab'!$O369="BLANK","BLANK",""),'Census Input Tab'!B369))</f>
        <v/>
      </c>
      <c r="D338" s="81" t="str">
        <f>IF('Census Input Tab'!$O369="NO","Missing Data",IF('Census Input Tab'!$T369=1,IF('Census Input Tab'!$O369="BLANK","BLANK",""),'Census Input Tab'!A369))</f>
        <v/>
      </c>
      <c r="E338" s="85" t="str">
        <f>IF('Census Input Tab'!$O369="NO","Missing Data",IF('Census Input Tab'!$T369=1,IF('Census Input Tab'!$O369="BLANK","BLANK",""),""))</f>
        <v/>
      </c>
      <c r="F338" s="83" t="str">
        <f>IF('Census Input Tab'!$O369="NO","Missing Data",IF('Census Input Tab'!T369=1,IF('Census Input Tab'!O369="BLANK","BLANK",""),'Census Input Tab'!D369))</f>
        <v/>
      </c>
      <c r="G338" s="81" t="str">
        <f>IF('Census Input Tab'!$O369="NO","Missing Data",IF('Census Input Tab'!T369=1,IF('Census Input Tab'!O369="BLANK","BLANK",""),'Census Input Tab'!E369))</f>
        <v/>
      </c>
      <c r="H338" s="85" t="str">
        <f>IF('Census Input Tab'!$O369="NO","Missing Data",IF('Census Input Tab'!$T369=1,IF('Census Input Tab'!$O369="BLANK","BLANK",""),""))</f>
        <v/>
      </c>
      <c r="I338" s="85" t="str">
        <f>IF('Census Input Tab'!$O369="NO","Missing Data",IF('Census Input Tab'!$T369=1,IF('Census Input Tab'!$O369="BLANK","BLANK",""),""))</f>
        <v/>
      </c>
      <c r="J338" s="85" t="str">
        <f>IF('Census Input Tab'!$O369="NO","Missing Data",IF('Census Input Tab'!$T369=1,IF('Census Input Tab'!$O369="BLANK","BLANK",""),""))</f>
        <v/>
      </c>
      <c r="K338" s="114" t="str">
        <f>IF('Census Input Tab'!$O369="NO","Missing Data",IF(OR($L338="",$L338="BLANK"),IF('Census Input Tab'!O369="BLANK","BLANK",""),IFERROR(INDEX(States,MATCH($L338,Zip_Codes_asTEXT,0)),"Manually enter State")))</f>
        <v/>
      </c>
      <c r="L338" s="85" t="str">
        <f>IF('Census Input Tab'!$O369="NO","Missing Data",IF('Census Input Tab'!T369=1,IF('Census Input Tab'!O369="BLANK","BLANK",""),IF($W338="ZIP CODE NOT IN EV4","Manually enter Zip",$W338)))</f>
        <v/>
      </c>
      <c r="M338" s="85" t="str">
        <f>IF('Census Input Tab'!$O369="NO","Missing Data",IF('Census Input Tab'!T369=1,IF('Census Input Tab'!O369="BLANK","BLANK",""),IF($Y338="ZIP CODE NOT IN EV4","Manually enter Work Zip",$Y338)))</f>
        <v/>
      </c>
      <c r="N338" s="156" t="str">
        <f>IF('Census Input Tab'!$O369="NO","Missing Data",IF('Census Input Tab'!$T369=1,IF('Census Input Tab'!$O369="BLANK","BLANK",""),""))</f>
        <v/>
      </c>
      <c r="O338" s="85" t="str">
        <f>IF('Census Input Tab'!$O369="NO","Missing Data",IF('Census Input Tab'!$T369=1,IF('Census Input Tab'!$O369="BLANK","BLANK",""),""))</f>
        <v/>
      </c>
      <c r="P338" s="81" t="str">
        <f>IF('Census Input Tab'!$O369="NO","Missing Data",IF('Census Input Tab'!T369=1,IF('Census Input Tab'!O369="BLANK","BLANK",""),INDEX('SBMP Underwritten Census'!$S$19:$S$23,MATCH('Census Input Tab'!F369,'SBMP Underwritten Census'!$T$19:$T$23,0))))</f>
        <v/>
      </c>
      <c r="Q338" s="81" t="str">
        <f>IF('Census Input Tab'!$O369="NO","Missing Data",IF('Census Input Tab'!T369=1,IF('Census Input Tab'!O369="BLANK","BLANK",""),IF(AND('Census Input Tab'!G369="",'Census Input Tab'!$O369="YES"),"",INDEX('SBMP Underwritten Census'!$S$27:$S$31,MATCH('Census Input Tab'!G369,'SBMP Underwritten Census'!$T$27:$T$31,0)))))</f>
        <v/>
      </c>
      <c r="V338" s="111">
        <f>IF('Census Input Tab'!O369&lt;&gt;"YES",0,1*'Census Input Tab'!$C369)</f>
        <v>0</v>
      </c>
      <c r="W338" s="111" t="str">
        <f t="shared" si="10"/>
        <v/>
      </c>
      <c r="X338" s="111">
        <f>IF('Census Input Tab'!O369&lt;&gt;"YES",0,1*'Census Input Tab'!J369)</f>
        <v>0</v>
      </c>
      <c r="Y338" s="111" t="str">
        <f t="shared" si="11"/>
        <v/>
      </c>
    </row>
    <row r="339" spans="1:25">
      <c r="A339" s="81" t="str">
        <f>IF('Census Input Tab'!$O370="NO","Missing Data",IF('Census Input Tab'!$T370=1,IF('Census Input Tab'!$O370="BLANK","BLANK",""),INDEX($S$3:$S$5,MATCH('Census Input Tab'!H370,$T$3:$T$5,0))))</f>
        <v/>
      </c>
      <c r="B339" s="81" t="str">
        <f>IF('Census Input Tab'!$O370="NO","Missing Data",IF('Census Input Tab'!$T370=1,IF('Census Input Tab'!$O370="BLANK","BLANK",""),IF('Census Input Tab'!I370="St Con","COBRA",IF('Census Input Tab'!I370="","",'Census Input Tab'!I370))))</f>
        <v/>
      </c>
      <c r="C339" s="81" t="str">
        <f>IF('Census Input Tab'!$O370="NO","Missing Data",IF('Census Input Tab'!$T370=1,IF('Census Input Tab'!$O370="BLANK","BLANK",""),'Census Input Tab'!B370))</f>
        <v/>
      </c>
      <c r="D339" s="81" t="str">
        <f>IF('Census Input Tab'!$O370="NO","Missing Data",IF('Census Input Tab'!$T370=1,IF('Census Input Tab'!$O370="BLANK","BLANK",""),'Census Input Tab'!A370))</f>
        <v/>
      </c>
      <c r="E339" s="85" t="str">
        <f>IF('Census Input Tab'!$O370="NO","Missing Data",IF('Census Input Tab'!$T370=1,IF('Census Input Tab'!$O370="BLANK","BLANK",""),""))</f>
        <v/>
      </c>
      <c r="F339" s="83" t="str">
        <f>IF('Census Input Tab'!$O370="NO","Missing Data",IF('Census Input Tab'!T370=1,IF('Census Input Tab'!O370="BLANK","BLANK",""),'Census Input Tab'!D370))</f>
        <v/>
      </c>
      <c r="G339" s="81" t="str">
        <f>IF('Census Input Tab'!$O370="NO","Missing Data",IF('Census Input Tab'!T370=1,IF('Census Input Tab'!O370="BLANK","BLANK",""),'Census Input Tab'!E370))</f>
        <v/>
      </c>
      <c r="H339" s="85" t="str">
        <f>IF('Census Input Tab'!$O370="NO","Missing Data",IF('Census Input Tab'!$T370=1,IF('Census Input Tab'!$O370="BLANK","BLANK",""),""))</f>
        <v/>
      </c>
      <c r="I339" s="85" t="str">
        <f>IF('Census Input Tab'!$O370="NO","Missing Data",IF('Census Input Tab'!$T370=1,IF('Census Input Tab'!$O370="BLANK","BLANK",""),""))</f>
        <v/>
      </c>
      <c r="J339" s="85" t="str">
        <f>IF('Census Input Tab'!$O370="NO","Missing Data",IF('Census Input Tab'!$T370=1,IF('Census Input Tab'!$O370="BLANK","BLANK",""),""))</f>
        <v/>
      </c>
      <c r="K339" s="114" t="str">
        <f>IF('Census Input Tab'!$O370="NO","Missing Data",IF(OR($L339="",$L339="BLANK"),IF('Census Input Tab'!O370="BLANK","BLANK",""),IFERROR(INDEX(States,MATCH($L339,Zip_Codes_asTEXT,0)),"Manually enter State")))</f>
        <v/>
      </c>
      <c r="L339" s="85" t="str">
        <f>IF('Census Input Tab'!$O370="NO","Missing Data",IF('Census Input Tab'!T370=1,IF('Census Input Tab'!O370="BLANK","BLANK",""),IF($W339="ZIP CODE NOT IN EV4","Manually enter Zip",$W339)))</f>
        <v/>
      </c>
      <c r="M339" s="85" t="str">
        <f>IF('Census Input Tab'!$O370="NO","Missing Data",IF('Census Input Tab'!T370=1,IF('Census Input Tab'!O370="BLANK","BLANK",""),IF($Y339="ZIP CODE NOT IN EV4","Manually enter Work Zip",$Y339)))</f>
        <v/>
      </c>
      <c r="N339" s="156" t="str">
        <f>IF('Census Input Tab'!$O370="NO","Missing Data",IF('Census Input Tab'!$T370=1,IF('Census Input Tab'!$O370="BLANK","BLANK",""),""))</f>
        <v/>
      </c>
      <c r="O339" s="85" t="str">
        <f>IF('Census Input Tab'!$O370="NO","Missing Data",IF('Census Input Tab'!$T370=1,IF('Census Input Tab'!$O370="BLANK","BLANK",""),""))</f>
        <v/>
      </c>
      <c r="P339" s="81" t="str">
        <f>IF('Census Input Tab'!$O370="NO","Missing Data",IF('Census Input Tab'!T370=1,IF('Census Input Tab'!O370="BLANK","BLANK",""),INDEX('SBMP Underwritten Census'!$S$19:$S$23,MATCH('Census Input Tab'!F370,'SBMP Underwritten Census'!$T$19:$T$23,0))))</f>
        <v/>
      </c>
      <c r="Q339" s="81" t="str">
        <f>IF('Census Input Tab'!$O370="NO","Missing Data",IF('Census Input Tab'!T370=1,IF('Census Input Tab'!O370="BLANK","BLANK",""),IF(AND('Census Input Tab'!G370="",'Census Input Tab'!$O370="YES"),"",INDEX('SBMP Underwritten Census'!$S$27:$S$31,MATCH('Census Input Tab'!G370,'SBMP Underwritten Census'!$T$27:$T$31,0)))))</f>
        <v/>
      </c>
      <c r="V339" s="111">
        <f>IF('Census Input Tab'!O370&lt;&gt;"YES",0,1*'Census Input Tab'!$C370)</f>
        <v>0</v>
      </c>
      <c r="W339" s="111" t="str">
        <f t="shared" si="10"/>
        <v/>
      </c>
      <c r="X339" s="111">
        <f>IF('Census Input Tab'!O370&lt;&gt;"YES",0,1*'Census Input Tab'!J370)</f>
        <v>0</v>
      </c>
      <c r="Y339" s="111" t="str">
        <f t="shared" si="11"/>
        <v/>
      </c>
    </row>
    <row r="340" spans="1:25">
      <c r="A340" s="81" t="str">
        <f>IF('Census Input Tab'!$O371="NO","Missing Data",IF('Census Input Tab'!$T371=1,IF('Census Input Tab'!$O371="BLANK","BLANK",""),INDEX($S$3:$S$5,MATCH('Census Input Tab'!H371,$T$3:$T$5,0))))</f>
        <v/>
      </c>
      <c r="B340" s="81" t="str">
        <f>IF('Census Input Tab'!$O371="NO","Missing Data",IF('Census Input Tab'!$T371=1,IF('Census Input Tab'!$O371="BLANK","BLANK",""),IF('Census Input Tab'!I371="St Con","COBRA",IF('Census Input Tab'!I371="","",'Census Input Tab'!I371))))</f>
        <v/>
      </c>
      <c r="C340" s="81" t="str">
        <f>IF('Census Input Tab'!$O371="NO","Missing Data",IF('Census Input Tab'!$T371=1,IF('Census Input Tab'!$O371="BLANK","BLANK",""),'Census Input Tab'!B371))</f>
        <v/>
      </c>
      <c r="D340" s="81" t="str">
        <f>IF('Census Input Tab'!$O371="NO","Missing Data",IF('Census Input Tab'!$T371=1,IF('Census Input Tab'!$O371="BLANK","BLANK",""),'Census Input Tab'!A371))</f>
        <v/>
      </c>
      <c r="E340" s="85" t="str">
        <f>IF('Census Input Tab'!$O371="NO","Missing Data",IF('Census Input Tab'!$T371=1,IF('Census Input Tab'!$O371="BLANK","BLANK",""),""))</f>
        <v/>
      </c>
      <c r="F340" s="83" t="str">
        <f>IF('Census Input Tab'!$O371="NO","Missing Data",IF('Census Input Tab'!T371=1,IF('Census Input Tab'!O371="BLANK","BLANK",""),'Census Input Tab'!D371))</f>
        <v/>
      </c>
      <c r="G340" s="81" t="str">
        <f>IF('Census Input Tab'!$O371="NO","Missing Data",IF('Census Input Tab'!T371=1,IF('Census Input Tab'!O371="BLANK","BLANK",""),'Census Input Tab'!E371))</f>
        <v/>
      </c>
      <c r="H340" s="85" t="str">
        <f>IF('Census Input Tab'!$O371="NO","Missing Data",IF('Census Input Tab'!$T371=1,IF('Census Input Tab'!$O371="BLANK","BLANK",""),""))</f>
        <v/>
      </c>
      <c r="I340" s="85" t="str">
        <f>IF('Census Input Tab'!$O371="NO","Missing Data",IF('Census Input Tab'!$T371=1,IF('Census Input Tab'!$O371="BLANK","BLANK",""),""))</f>
        <v/>
      </c>
      <c r="J340" s="85" t="str">
        <f>IF('Census Input Tab'!$O371="NO","Missing Data",IF('Census Input Tab'!$T371=1,IF('Census Input Tab'!$O371="BLANK","BLANK",""),""))</f>
        <v/>
      </c>
      <c r="K340" s="114" t="str">
        <f>IF('Census Input Tab'!$O371="NO","Missing Data",IF(OR($L340="",$L340="BLANK"),IF('Census Input Tab'!O371="BLANK","BLANK",""),IFERROR(INDEX(States,MATCH($L340,Zip_Codes_asTEXT,0)),"Manually enter State")))</f>
        <v/>
      </c>
      <c r="L340" s="85" t="str">
        <f>IF('Census Input Tab'!$O371="NO","Missing Data",IF('Census Input Tab'!T371=1,IF('Census Input Tab'!O371="BLANK","BLANK",""),IF($W340="ZIP CODE NOT IN EV4","Manually enter Zip",$W340)))</f>
        <v/>
      </c>
      <c r="M340" s="85" t="str">
        <f>IF('Census Input Tab'!$O371="NO","Missing Data",IF('Census Input Tab'!T371=1,IF('Census Input Tab'!O371="BLANK","BLANK",""),IF($Y340="ZIP CODE NOT IN EV4","Manually enter Work Zip",$Y340)))</f>
        <v/>
      </c>
      <c r="N340" s="156" t="str">
        <f>IF('Census Input Tab'!$O371="NO","Missing Data",IF('Census Input Tab'!$T371=1,IF('Census Input Tab'!$O371="BLANK","BLANK",""),""))</f>
        <v/>
      </c>
      <c r="O340" s="85" t="str">
        <f>IF('Census Input Tab'!$O371="NO","Missing Data",IF('Census Input Tab'!$T371=1,IF('Census Input Tab'!$O371="BLANK","BLANK",""),""))</f>
        <v/>
      </c>
      <c r="P340" s="81" t="str">
        <f>IF('Census Input Tab'!$O371="NO","Missing Data",IF('Census Input Tab'!T371=1,IF('Census Input Tab'!O371="BLANK","BLANK",""),INDEX('SBMP Underwritten Census'!$S$19:$S$23,MATCH('Census Input Tab'!F371,'SBMP Underwritten Census'!$T$19:$T$23,0))))</f>
        <v/>
      </c>
      <c r="Q340" s="81" t="str">
        <f>IF('Census Input Tab'!$O371="NO","Missing Data",IF('Census Input Tab'!T371=1,IF('Census Input Tab'!O371="BLANK","BLANK",""),IF(AND('Census Input Tab'!G371="",'Census Input Tab'!$O371="YES"),"",INDEX('SBMP Underwritten Census'!$S$27:$S$31,MATCH('Census Input Tab'!G371,'SBMP Underwritten Census'!$T$27:$T$31,0)))))</f>
        <v/>
      </c>
      <c r="V340" s="111">
        <f>IF('Census Input Tab'!O371&lt;&gt;"YES",0,1*'Census Input Tab'!$C371)</f>
        <v>0</v>
      </c>
      <c r="W340" s="111" t="str">
        <f t="shared" si="10"/>
        <v/>
      </c>
      <c r="X340" s="111">
        <f>IF('Census Input Tab'!O371&lt;&gt;"YES",0,1*'Census Input Tab'!J371)</f>
        <v>0</v>
      </c>
      <c r="Y340" s="111" t="str">
        <f t="shared" si="11"/>
        <v/>
      </c>
    </row>
    <row r="341" spans="1:25">
      <c r="A341" s="81" t="str">
        <f>IF('Census Input Tab'!$O372="NO","Missing Data",IF('Census Input Tab'!$T372=1,IF('Census Input Tab'!$O372="BLANK","BLANK",""),INDEX($S$3:$S$5,MATCH('Census Input Tab'!H372,$T$3:$T$5,0))))</f>
        <v/>
      </c>
      <c r="B341" s="81" t="str">
        <f>IF('Census Input Tab'!$O372="NO","Missing Data",IF('Census Input Tab'!$T372=1,IF('Census Input Tab'!$O372="BLANK","BLANK",""),IF('Census Input Tab'!I372="St Con","COBRA",IF('Census Input Tab'!I372="","",'Census Input Tab'!I372))))</f>
        <v/>
      </c>
      <c r="C341" s="81" t="str">
        <f>IF('Census Input Tab'!$O372="NO","Missing Data",IF('Census Input Tab'!$T372=1,IF('Census Input Tab'!$O372="BLANK","BLANK",""),'Census Input Tab'!B372))</f>
        <v/>
      </c>
      <c r="D341" s="81" t="str">
        <f>IF('Census Input Tab'!$O372="NO","Missing Data",IF('Census Input Tab'!$T372=1,IF('Census Input Tab'!$O372="BLANK","BLANK",""),'Census Input Tab'!A372))</f>
        <v/>
      </c>
      <c r="E341" s="85" t="str">
        <f>IF('Census Input Tab'!$O372="NO","Missing Data",IF('Census Input Tab'!$T372=1,IF('Census Input Tab'!$O372="BLANK","BLANK",""),""))</f>
        <v/>
      </c>
      <c r="F341" s="83" t="str">
        <f>IF('Census Input Tab'!$O372="NO","Missing Data",IF('Census Input Tab'!T372=1,IF('Census Input Tab'!O372="BLANK","BLANK",""),'Census Input Tab'!D372))</f>
        <v/>
      </c>
      <c r="G341" s="81" t="str">
        <f>IF('Census Input Tab'!$O372="NO","Missing Data",IF('Census Input Tab'!T372=1,IF('Census Input Tab'!O372="BLANK","BLANK",""),'Census Input Tab'!E372))</f>
        <v/>
      </c>
      <c r="H341" s="85" t="str">
        <f>IF('Census Input Tab'!$O372="NO","Missing Data",IF('Census Input Tab'!$T372=1,IF('Census Input Tab'!$O372="BLANK","BLANK",""),""))</f>
        <v/>
      </c>
      <c r="I341" s="85" t="str">
        <f>IF('Census Input Tab'!$O372="NO","Missing Data",IF('Census Input Tab'!$T372=1,IF('Census Input Tab'!$O372="BLANK","BLANK",""),""))</f>
        <v/>
      </c>
      <c r="J341" s="85" t="str">
        <f>IF('Census Input Tab'!$O372="NO","Missing Data",IF('Census Input Tab'!$T372=1,IF('Census Input Tab'!$O372="BLANK","BLANK",""),""))</f>
        <v/>
      </c>
      <c r="K341" s="114" t="str">
        <f>IF('Census Input Tab'!$O372="NO","Missing Data",IF(OR($L341="",$L341="BLANK"),IF('Census Input Tab'!O372="BLANK","BLANK",""),IFERROR(INDEX(States,MATCH($L341,Zip_Codes_asTEXT,0)),"Manually enter State")))</f>
        <v/>
      </c>
      <c r="L341" s="85" t="str">
        <f>IF('Census Input Tab'!$O372="NO","Missing Data",IF('Census Input Tab'!T372=1,IF('Census Input Tab'!O372="BLANK","BLANK",""),IF($W341="ZIP CODE NOT IN EV4","Manually enter Zip",$W341)))</f>
        <v/>
      </c>
      <c r="M341" s="85" t="str">
        <f>IF('Census Input Tab'!$O372="NO","Missing Data",IF('Census Input Tab'!T372=1,IF('Census Input Tab'!O372="BLANK","BLANK",""),IF($Y341="ZIP CODE NOT IN EV4","Manually enter Work Zip",$Y341)))</f>
        <v/>
      </c>
      <c r="N341" s="156" t="str">
        <f>IF('Census Input Tab'!$O372="NO","Missing Data",IF('Census Input Tab'!$T372=1,IF('Census Input Tab'!$O372="BLANK","BLANK",""),""))</f>
        <v/>
      </c>
      <c r="O341" s="85" t="str">
        <f>IF('Census Input Tab'!$O372="NO","Missing Data",IF('Census Input Tab'!$T372=1,IF('Census Input Tab'!$O372="BLANK","BLANK",""),""))</f>
        <v/>
      </c>
      <c r="P341" s="81" t="str">
        <f>IF('Census Input Tab'!$O372="NO","Missing Data",IF('Census Input Tab'!T372=1,IF('Census Input Tab'!O372="BLANK","BLANK",""),INDEX('SBMP Underwritten Census'!$S$19:$S$23,MATCH('Census Input Tab'!F372,'SBMP Underwritten Census'!$T$19:$T$23,0))))</f>
        <v/>
      </c>
      <c r="Q341" s="81" t="str">
        <f>IF('Census Input Tab'!$O372="NO","Missing Data",IF('Census Input Tab'!T372=1,IF('Census Input Tab'!O372="BLANK","BLANK",""),IF(AND('Census Input Tab'!G372="",'Census Input Tab'!$O372="YES"),"",INDEX('SBMP Underwritten Census'!$S$27:$S$31,MATCH('Census Input Tab'!G372,'SBMP Underwritten Census'!$T$27:$T$31,0)))))</f>
        <v/>
      </c>
      <c r="V341" s="111">
        <f>IF('Census Input Tab'!O372&lt;&gt;"YES",0,1*'Census Input Tab'!$C372)</f>
        <v>0</v>
      </c>
      <c r="W341" s="111" t="str">
        <f t="shared" si="10"/>
        <v/>
      </c>
      <c r="X341" s="111">
        <f>IF('Census Input Tab'!O372&lt;&gt;"YES",0,1*'Census Input Tab'!J372)</f>
        <v>0</v>
      </c>
      <c r="Y341" s="111" t="str">
        <f t="shared" si="11"/>
        <v/>
      </c>
    </row>
    <row r="342" spans="1:25">
      <c r="A342" s="81" t="str">
        <f>IF('Census Input Tab'!$O373="NO","Missing Data",IF('Census Input Tab'!$T373=1,IF('Census Input Tab'!$O373="BLANK","BLANK",""),INDEX($S$3:$S$5,MATCH('Census Input Tab'!H373,$T$3:$T$5,0))))</f>
        <v/>
      </c>
      <c r="B342" s="81" t="str">
        <f>IF('Census Input Tab'!$O373="NO","Missing Data",IF('Census Input Tab'!$T373=1,IF('Census Input Tab'!$O373="BLANK","BLANK",""),IF('Census Input Tab'!I373="St Con","COBRA",IF('Census Input Tab'!I373="","",'Census Input Tab'!I373))))</f>
        <v/>
      </c>
      <c r="C342" s="81" t="str">
        <f>IF('Census Input Tab'!$O373="NO","Missing Data",IF('Census Input Tab'!$T373=1,IF('Census Input Tab'!$O373="BLANK","BLANK",""),'Census Input Tab'!B373))</f>
        <v/>
      </c>
      <c r="D342" s="81" t="str">
        <f>IF('Census Input Tab'!$O373="NO","Missing Data",IF('Census Input Tab'!$T373=1,IF('Census Input Tab'!$O373="BLANK","BLANK",""),'Census Input Tab'!A373))</f>
        <v/>
      </c>
      <c r="E342" s="85" t="str">
        <f>IF('Census Input Tab'!$O373="NO","Missing Data",IF('Census Input Tab'!$T373=1,IF('Census Input Tab'!$O373="BLANK","BLANK",""),""))</f>
        <v/>
      </c>
      <c r="F342" s="83" t="str">
        <f>IF('Census Input Tab'!$O373="NO","Missing Data",IF('Census Input Tab'!T373=1,IF('Census Input Tab'!O373="BLANK","BLANK",""),'Census Input Tab'!D373))</f>
        <v/>
      </c>
      <c r="G342" s="81" t="str">
        <f>IF('Census Input Tab'!$O373="NO","Missing Data",IF('Census Input Tab'!T373=1,IF('Census Input Tab'!O373="BLANK","BLANK",""),'Census Input Tab'!E373))</f>
        <v/>
      </c>
      <c r="H342" s="85" t="str">
        <f>IF('Census Input Tab'!$O373="NO","Missing Data",IF('Census Input Tab'!$T373=1,IF('Census Input Tab'!$O373="BLANK","BLANK",""),""))</f>
        <v/>
      </c>
      <c r="I342" s="85" t="str">
        <f>IF('Census Input Tab'!$O373="NO","Missing Data",IF('Census Input Tab'!$T373=1,IF('Census Input Tab'!$O373="BLANK","BLANK",""),""))</f>
        <v/>
      </c>
      <c r="J342" s="85" t="str">
        <f>IF('Census Input Tab'!$O373="NO","Missing Data",IF('Census Input Tab'!$T373=1,IF('Census Input Tab'!$O373="BLANK","BLANK",""),""))</f>
        <v/>
      </c>
      <c r="K342" s="114" t="str">
        <f>IF('Census Input Tab'!$O373="NO","Missing Data",IF(OR($L342="",$L342="BLANK"),IF('Census Input Tab'!O373="BLANK","BLANK",""),IFERROR(INDEX(States,MATCH($L342,Zip_Codes_asTEXT,0)),"Manually enter State")))</f>
        <v/>
      </c>
      <c r="L342" s="85" t="str">
        <f>IF('Census Input Tab'!$O373="NO","Missing Data",IF('Census Input Tab'!T373=1,IF('Census Input Tab'!O373="BLANK","BLANK",""),IF($W342="ZIP CODE NOT IN EV4","Manually enter Zip",$W342)))</f>
        <v/>
      </c>
      <c r="M342" s="85" t="str">
        <f>IF('Census Input Tab'!$O373="NO","Missing Data",IF('Census Input Tab'!T373=1,IF('Census Input Tab'!O373="BLANK","BLANK",""),IF($Y342="ZIP CODE NOT IN EV4","Manually enter Work Zip",$Y342)))</f>
        <v/>
      </c>
      <c r="N342" s="156" t="str">
        <f>IF('Census Input Tab'!$O373="NO","Missing Data",IF('Census Input Tab'!$T373=1,IF('Census Input Tab'!$O373="BLANK","BLANK",""),""))</f>
        <v/>
      </c>
      <c r="O342" s="85" t="str">
        <f>IF('Census Input Tab'!$O373="NO","Missing Data",IF('Census Input Tab'!$T373=1,IF('Census Input Tab'!$O373="BLANK","BLANK",""),""))</f>
        <v/>
      </c>
      <c r="P342" s="81" t="str">
        <f>IF('Census Input Tab'!$O373="NO","Missing Data",IF('Census Input Tab'!T373=1,IF('Census Input Tab'!O373="BLANK","BLANK",""),INDEX('SBMP Underwritten Census'!$S$19:$S$23,MATCH('Census Input Tab'!F373,'SBMP Underwritten Census'!$T$19:$T$23,0))))</f>
        <v/>
      </c>
      <c r="Q342" s="81" t="str">
        <f>IF('Census Input Tab'!$O373="NO","Missing Data",IF('Census Input Tab'!T373=1,IF('Census Input Tab'!O373="BLANK","BLANK",""),IF(AND('Census Input Tab'!G373="",'Census Input Tab'!$O373="YES"),"",INDEX('SBMP Underwritten Census'!$S$27:$S$31,MATCH('Census Input Tab'!G373,'SBMP Underwritten Census'!$T$27:$T$31,0)))))</f>
        <v/>
      </c>
      <c r="V342" s="111">
        <f>IF('Census Input Tab'!O373&lt;&gt;"YES",0,1*'Census Input Tab'!$C373)</f>
        <v>0</v>
      </c>
      <c r="W342" s="111" t="str">
        <f t="shared" si="10"/>
        <v/>
      </c>
      <c r="X342" s="111">
        <f>IF('Census Input Tab'!O373&lt;&gt;"YES",0,1*'Census Input Tab'!J373)</f>
        <v>0</v>
      </c>
      <c r="Y342" s="111" t="str">
        <f t="shared" si="11"/>
        <v/>
      </c>
    </row>
    <row r="343" spans="1:25">
      <c r="A343" s="81" t="str">
        <f>IF('Census Input Tab'!$O374="NO","Missing Data",IF('Census Input Tab'!$T374=1,IF('Census Input Tab'!$O374="BLANK","BLANK",""),INDEX($S$3:$S$5,MATCH('Census Input Tab'!H374,$T$3:$T$5,0))))</f>
        <v/>
      </c>
      <c r="B343" s="81" t="str">
        <f>IF('Census Input Tab'!$O374="NO","Missing Data",IF('Census Input Tab'!$T374=1,IF('Census Input Tab'!$O374="BLANK","BLANK",""),IF('Census Input Tab'!I374="St Con","COBRA",IF('Census Input Tab'!I374="","",'Census Input Tab'!I374))))</f>
        <v/>
      </c>
      <c r="C343" s="81" t="str">
        <f>IF('Census Input Tab'!$O374="NO","Missing Data",IF('Census Input Tab'!$T374=1,IF('Census Input Tab'!$O374="BLANK","BLANK",""),'Census Input Tab'!B374))</f>
        <v/>
      </c>
      <c r="D343" s="81" t="str">
        <f>IF('Census Input Tab'!$O374="NO","Missing Data",IF('Census Input Tab'!$T374=1,IF('Census Input Tab'!$O374="BLANK","BLANK",""),'Census Input Tab'!A374))</f>
        <v/>
      </c>
      <c r="E343" s="85" t="str">
        <f>IF('Census Input Tab'!$O374="NO","Missing Data",IF('Census Input Tab'!$T374=1,IF('Census Input Tab'!$O374="BLANK","BLANK",""),""))</f>
        <v/>
      </c>
      <c r="F343" s="83" t="str">
        <f>IF('Census Input Tab'!$O374="NO","Missing Data",IF('Census Input Tab'!T374=1,IF('Census Input Tab'!O374="BLANK","BLANK",""),'Census Input Tab'!D374))</f>
        <v/>
      </c>
      <c r="G343" s="81" t="str">
        <f>IF('Census Input Tab'!$O374="NO","Missing Data",IF('Census Input Tab'!T374=1,IF('Census Input Tab'!O374="BLANK","BLANK",""),'Census Input Tab'!E374))</f>
        <v/>
      </c>
      <c r="H343" s="85" t="str">
        <f>IF('Census Input Tab'!$O374="NO","Missing Data",IF('Census Input Tab'!$T374=1,IF('Census Input Tab'!$O374="BLANK","BLANK",""),""))</f>
        <v/>
      </c>
      <c r="I343" s="85" t="str">
        <f>IF('Census Input Tab'!$O374="NO","Missing Data",IF('Census Input Tab'!$T374=1,IF('Census Input Tab'!$O374="BLANK","BLANK",""),""))</f>
        <v/>
      </c>
      <c r="J343" s="85" t="str">
        <f>IF('Census Input Tab'!$O374="NO","Missing Data",IF('Census Input Tab'!$T374=1,IF('Census Input Tab'!$O374="BLANK","BLANK",""),""))</f>
        <v/>
      </c>
      <c r="K343" s="114" t="str">
        <f>IF('Census Input Tab'!$O374="NO","Missing Data",IF(OR($L343="",$L343="BLANK"),IF('Census Input Tab'!O374="BLANK","BLANK",""),IFERROR(INDEX(States,MATCH($L343,Zip_Codes_asTEXT,0)),"Manually enter State")))</f>
        <v/>
      </c>
      <c r="L343" s="85" t="str">
        <f>IF('Census Input Tab'!$O374="NO","Missing Data",IF('Census Input Tab'!T374=1,IF('Census Input Tab'!O374="BLANK","BLANK",""),IF($W343="ZIP CODE NOT IN EV4","Manually enter Zip",$W343)))</f>
        <v/>
      </c>
      <c r="M343" s="85" t="str">
        <f>IF('Census Input Tab'!$O374="NO","Missing Data",IF('Census Input Tab'!T374=1,IF('Census Input Tab'!O374="BLANK","BLANK",""),IF($Y343="ZIP CODE NOT IN EV4","Manually enter Work Zip",$Y343)))</f>
        <v/>
      </c>
      <c r="N343" s="156" t="str">
        <f>IF('Census Input Tab'!$O374="NO","Missing Data",IF('Census Input Tab'!$T374=1,IF('Census Input Tab'!$O374="BLANK","BLANK",""),""))</f>
        <v/>
      </c>
      <c r="O343" s="85" t="str">
        <f>IF('Census Input Tab'!$O374="NO","Missing Data",IF('Census Input Tab'!$T374=1,IF('Census Input Tab'!$O374="BLANK","BLANK",""),""))</f>
        <v/>
      </c>
      <c r="P343" s="81" t="str">
        <f>IF('Census Input Tab'!$O374="NO","Missing Data",IF('Census Input Tab'!T374=1,IF('Census Input Tab'!O374="BLANK","BLANK",""),INDEX('SBMP Underwritten Census'!$S$19:$S$23,MATCH('Census Input Tab'!F374,'SBMP Underwritten Census'!$T$19:$T$23,0))))</f>
        <v/>
      </c>
      <c r="Q343" s="81" t="str">
        <f>IF('Census Input Tab'!$O374="NO","Missing Data",IF('Census Input Tab'!T374=1,IF('Census Input Tab'!O374="BLANK","BLANK",""),IF(AND('Census Input Tab'!G374="",'Census Input Tab'!$O374="YES"),"",INDEX('SBMP Underwritten Census'!$S$27:$S$31,MATCH('Census Input Tab'!G374,'SBMP Underwritten Census'!$T$27:$T$31,0)))))</f>
        <v/>
      </c>
      <c r="V343" s="111">
        <f>IF('Census Input Tab'!O374&lt;&gt;"YES",0,1*'Census Input Tab'!$C374)</f>
        <v>0</v>
      </c>
      <c r="W343" s="111" t="str">
        <f t="shared" si="10"/>
        <v/>
      </c>
      <c r="X343" s="111">
        <f>IF('Census Input Tab'!O374&lt;&gt;"YES",0,1*'Census Input Tab'!J374)</f>
        <v>0</v>
      </c>
      <c r="Y343" s="111" t="str">
        <f t="shared" si="11"/>
        <v/>
      </c>
    </row>
    <row r="344" spans="1:25">
      <c r="A344" s="81" t="str">
        <f>IF('Census Input Tab'!$O375="NO","Missing Data",IF('Census Input Tab'!$T375=1,IF('Census Input Tab'!$O375="BLANK","BLANK",""),INDEX($S$3:$S$5,MATCH('Census Input Tab'!H375,$T$3:$T$5,0))))</f>
        <v/>
      </c>
      <c r="B344" s="81" t="str">
        <f>IF('Census Input Tab'!$O375="NO","Missing Data",IF('Census Input Tab'!$T375=1,IF('Census Input Tab'!$O375="BLANK","BLANK",""),IF('Census Input Tab'!I375="St Con","COBRA",IF('Census Input Tab'!I375="","",'Census Input Tab'!I375))))</f>
        <v/>
      </c>
      <c r="C344" s="81" t="str">
        <f>IF('Census Input Tab'!$O375="NO","Missing Data",IF('Census Input Tab'!$T375=1,IF('Census Input Tab'!$O375="BLANK","BLANK",""),'Census Input Tab'!B375))</f>
        <v/>
      </c>
      <c r="D344" s="81" t="str">
        <f>IF('Census Input Tab'!$O375="NO","Missing Data",IF('Census Input Tab'!$T375=1,IF('Census Input Tab'!$O375="BLANK","BLANK",""),'Census Input Tab'!A375))</f>
        <v/>
      </c>
      <c r="E344" s="85" t="str">
        <f>IF('Census Input Tab'!$O375="NO","Missing Data",IF('Census Input Tab'!$T375=1,IF('Census Input Tab'!$O375="BLANK","BLANK",""),""))</f>
        <v/>
      </c>
      <c r="F344" s="83" t="str">
        <f>IF('Census Input Tab'!$O375="NO","Missing Data",IF('Census Input Tab'!T375=1,IF('Census Input Tab'!O375="BLANK","BLANK",""),'Census Input Tab'!D375))</f>
        <v/>
      </c>
      <c r="G344" s="81" t="str">
        <f>IF('Census Input Tab'!$O375="NO","Missing Data",IF('Census Input Tab'!T375=1,IF('Census Input Tab'!O375="BLANK","BLANK",""),'Census Input Tab'!E375))</f>
        <v/>
      </c>
      <c r="H344" s="85" t="str">
        <f>IF('Census Input Tab'!$O375="NO","Missing Data",IF('Census Input Tab'!$T375=1,IF('Census Input Tab'!$O375="BLANK","BLANK",""),""))</f>
        <v/>
      </c>
      <c r="I344" s="85" t="str">
        <f>IF('Census Input Tab'!$O375="NO","Missing Data",IF('Census Input Tab'!$T375=1,IF('Census Input Tab'!$O375="BLANK","BLANK",""),""))</f>
        <v/>
      </c>
      <c r="J344" s="85" t="str">
        <f>IF('Census Input Tab'!$O375="NO","Missing Data",IF('Census Input Tab'!$T375=1,IF('Census Input Tab'!$O375="BLANK","BLANK",""),""))</f>
        <v/>
      </c>
      <c r="K344" s="114" t="str">
        <f>IF('Census Input Tab'!$O375="NO","Missing Data",IF(OR($L344="",$L344="BLANK"),IF('Census Input Tab'!O375="BLANK","BLANK",""),IFERROR(INDEX(States,MATCH($L344,Zip_Codes_asTEXT,0)),"Manually enter State")))</f>
        <v/>
      </c>
      <c r="L344" s="85" t="str">
        <f>IF('Census Input Tab'!$O375="NO","Missing Data",IF('Census Input Tab'!T375=1,IF('Census Input Tab'!O375="BLANK","BLANK",""),IF($W344="ZIP CODE NOT IN EV4","Manually enter Zip",$W344)))</f>
        <v/>
      </c>
      <c r="M344" s="85" t="str">
        <f>IF('Census Input Tab'!$O375="NO","Missing Data",IF('Census Input Tab'!T375=1,IF('Census Input Tab'!O375="BLANK","BLANK",""),IF($Y344="ZIP CODE NOT IN EV4","Manually enter Work Zip",$Y344)))</f>
        <v/>
      </c>
      <c r="N344" s="156" t="str">
        <f>IF('Census Input Tab'!$O375="NO","Missing Data",IF('Census Input Tab'!$T375=1,IF('Census Input Tab'!$O375="BLANK","BLANK",""),""))</f>
        <v/>
      </c>
      <c r="O344" s="85" t="str">
        <f>IF('Census Input Tab'!$O375="NO","Missing Data",IF('Census Input Tab'!$T375=1,IF('Census Input Tab'!$O375="BLANK","BLANK",""),""))</f>
        <v/>
      </c>
      <c r="P344" s="81" t="str">
        <f>IF('Census Input Tab'!$O375="NO","Missing Data",IF('Census Input Tab'!T375=1,IF('Census Input Tab'!O375="BLANK","BLANK",""),INDEX('SBMP Underwritten Census'!$S$19:$S$23,MATCH('Census Input Tab'!F375,'SBMP Underwritten Census'!$T$19:$T$23,0))))</f>
        <v/>
      </c>
      <c r="Q344" s="81" t="str">
        <f>IF('Census Input Tab'!$O375="NO","Missing Data",IF('Census Input Tab'!T375=1,IF('Census Input Tab'!O375="BLANK","BLANK",""),IF(AND('Census Input Tab'!G375="",'Census Input Tab'!$O375="YES"),"",INDEX('SBMP Underwritten Census'!$S$27:$S$31,MATCH('Census Input Tab'!G375,'SBMP Underwritten Census'!$T$27:$T$31,0)))))</f>
        <v/>
      </c>
      <c r="V344" s="111">
        <f>IF('Census Input Tab'!O375&lt;&gt;"YES",0,1*'Census Input Tab'!$C375)</f>
        <v>0</v>
      </c>
      <c r="W344" s="111" t="str">
        <f t="shared" si="10"/>
        <v/>
      </c>
      <c r="X344" s="111">
        <f>IF('Census Input Tab'!O375&lt;&gt;"YES",0,1*'Census Input Tab'!J375)</f>
        <v>0</v>
      </c>
      <c r="Y344" s="111" t="str">
        <f t="shared" si="11"/>
        <v/>
      </c>
    </row>
    <row r="345" spans="1:25">
      <c r="A345" s="81" t="str">
        <f>IF('Census Input Tab'!$O376="NO","Missing Data",IF('Census Input Tab'!$T376=1,IF('Census Input Tab'!$O376="BLANK","BLANK",""),INDEX($S$3:$S$5,MATCH('Census Input Tab'!H376,$T$3:$T$5,0))))</f>
        <v/>
      </c>
      <c r="B345" s="81" t="str">
        <f>IF('Census Input Tab'!$O376="NO","Missing Data",IF('Census Input Tab'!$T376=1,IF('Census Input Tab'!$O376="BLANK","BLANK",""),IF('Census Input Tab'!I376="St Con","COBRA",IF('Census Input Tab'!I376="","",'Census Input Tab'!I376))))</f>
        <v/>
      </c>
      <c r="C345" s="81" t="str">
        <f>IF('Census Input Tab'!$O376="NO","Missing Data",IF('Census Input Tab'!$T376=1,IF('Census Input Tab'!$O376="BLANK","BLANK",""),'Census Input Tab'!B376))</f>
        <v/>
      </c>
      <c r="D345" s="81" t="str">
        <f>IF('Census Input Tab'!$O376="NO","Missing Data",IF('Census Input Tab'!$T376=1,IF('Census Input Tab'!$O376="BLANK","BLANK",""),'Census Input Tab'!A376))</f>
        <v/>
      </c>
      <c r="E345" s="85" t="str">
        <f>IF('Census Input Tab'!$O376="NO","Missing Data",IF('Census Input Tab'!$T376=1,IF('Census Input Tab'!$O376="BLANK","BLANK",""),""))</f>
        <v/>
      </c>
      <c r="F345" s="83" t="str">
        <f>IF('Census Input Tab'!$O376="NO","Missing Data",IF('Census Input Tab'!T376=1,IF('Census Input Tab'!O376="BLANK","BLANK",""),'Census Input Tab'!D376))</f>
        <v/>
      </c>
      <c r="G345" s="81" t="str">
        <f>IF('Census Input Tab'!$O376="NO","Missing Data",IF('Census Input Tab'!T376=1,IF('Census Input Tab'!O376="BLANK","BLANK",""),'Census Input Tab'!E376))</f>
        <v/>
      </c>
      <c r="H345" s="85" t="str">
        <f>IF('Census Input Tab'!$O376="NO","Missing Data",IF('Census Input Tab'!$T376=1,IF('Census Input Tab'!$O376="BLANK","BLANK",""),""))</f>
        <v/>
      </c>
      <c r="I345" s="85" t="str">
        <f>IF('Census Input Tab'!$O376="NO","Missing Data",IF('Census Input Tab'!$T376=1,IF('Census Input Tab'!$O376="BLANK","BLANK",""),""))</f>
        <v/>
      </c>
      <c r="J345" s="85" t="str">
        <f>IF('Census Input Tab'!$O376="NO","Missing Data",IF('Census Input Tab'!$T376=1,IF('Census Input Tab'!$O376="BLANK","BLANK",""),""))</f>
        <v/>
      </c>
      <c r="K345" s="114" t="str">
        <f>IF('Census Input Tab'!$O376="NO","Missing Data",IF(OR($L345="",$L345="BLANK"),IF('Census Input Tab'!O376="BLANK","BLANK",""),IFERROR(INDEX(States,MATCH($L345,Zip_Codes_asTEXT,0)),"Manually enter State")))</f>
        <v/>
      </c>
      <c r="L345" s="85" t="str">
        <f>IF('Census Input Tab'!$O376="NO","Missing Data",IF('Census Input Tab'!T376=1,IF('Census Input Tab'!O376="BLANK","BLANK",""),IF($W345="ZIP CODE NOT IN EV4","Manually enter Zip",$W345)))</f>
        <v/>
      </c>
      <c r="M345" s="85" t="str">
        <f>IF('Census Input Tab'!$O376="NO","Missing Data",IF('Census Input Tab'!T376=1,IF('Census Input Tab'!O376="BLANK","BLANK",""),IF($Y345="ZIP CODE NOT IN EV4","Manually enter Work Zip",$Y345)))</f>
        <v/>
      </c>
      <c r="N345" s="156" t="str">
        <f>IF('Census Input Tab'!$O376="NO","Missing Data",IF('Census Input Tab'!$T376=1,IF('Census Input Tab'!$O376="BLANK","BLANK",""),""))</f>
        <v/>
      </c>
      <c r="O345" s="85" t="str">
        <f>IF('Census Input Tab'!$O376="NO","Missing Data",IF('Census Input Tab'!$T376=1,IF('Census Input Tab'!$O376="BLANK","BLANK",""),""))</f>
        <v/>
      </c>
      <c r="P345" s="81" t="str">
        <f>IF('Census Input Tab'!$O376="NO","Missing Data",IF('Census Input Tab'!T376=1,IF('Census Input Tab'!O376="BLANK","BLANK",""),INDEX('SBMP Underwritten Census'!$S$19:$S$23,MATCH('Census Input Tab'!F376,'SBMP Underwritten Census'!$T$19:$T$23,0))))</f>
        <v/>
      </c>
      <c r="Q345" s="81" t="str">
        <f>IF('Census Input Tab'!$O376="NO","Missing Data",IF('Census Input Tab'!T376=1,IF('Census Input Tab'!O376="BLANK","BLANK",""),IF(AND('Census Input Tab'!G376="",'Census Input Tab'!$O376="YES"),"",INDEX('SBMP Underwritten Census'!$S$27:$S$31,MATCH('Census Input Tab'!G376,'SBMP Underwritten Census'!$T$27:$T$31,0)))))</f>
        <v/>
      </c>
      <c r="V345" s="111">
        <f>IF('Census Input Tab'!O376&lt;&gt;"YES",0,1*'Census Input Tab'!$C376)</f>
        <v>0</v>
      </c>
      <c r="W345" s="111" t="str">
        <f t="shared" si="10"/>
        <v/>
      </c>
      <c r="X345" s="111">
        <f>IF('Census Input Tab'!O376&lt;&gt;"YES",0,1*'Census Input Tab'!J376)</f>
        <v>0</v>
      </c>
      <c r="Y345" s="111" t="str">
        <f t="shared" si="11"/>
        <v/>
      </c>
    </row>
    <row r="346" spans="1:25">
      <c r="A346" s="81" t="str">
        <f>IF('Census Input Tab'!$O377="NO","Missing Data",IF('Census Input Tab'!$T377=1,IF('Census Input Tab'!$O377="BLANK","BLANK",""),INDEX($S$3:$S$5,MATCH('Census Input Tab'!H377,$T$3:$T$5,0))))</f>
        <v/>
      </c>
      <c r="B346" s="81" t="str">
        <f>IF('Census Input Tab'!$O377="NO","Missing Data",IF('Census Input Tab'!$T377=1,IF('Census Input Tab'!$O377="BLANK","BLANK",""),IF('Census Input Tab'!I377="St Con","COBRA",IF('Census Input Tab'!I377="","",'Census Input Tab'!I377))))</f>
        <v/>
      </c>
      <c r="C346" s="81" t="str">
        <f>IF('Census Input Tab'!$O377="NO","Missing Data",IF('Census Input Tab'!$T377=1,IF('Census Input Tab'!$O377="BLANK","BLANK",""),'Census Input Tab'!B377))</f>
        <v/>
      </c>
      <c r="D346" s="81" t="str">
        <f>IF('Census Input Tab'!$O377="NO","Missing Data",IF('Census Input Tab'!$T377=1,IF('Census Input Tab'!$O377="BLANK","BLANK",""),'Census Input Tab'!A377))</f>
        <v/>
      </c>
      <c r="E346" s="85" t="str">
        <f>IF('Census Input Tab'!$O377="NO","Missing Data",IF('Census Input Tab'!$T377=1,IF('Census Input Tab'!$O377="BLANK","BLANK",""),""))</f>
        <v/>
      </c>
      <c r="F346" s="83" t="str">
        <f>IF('Census Input Tab'!$O377="NO","Missing Data",IF('Census Input Tab'!T377=1,IF('Census Input Tab'!O377="BLANK","BLANK",""),'Census Input Tab'!D377))</f>
        <v/>
      </c>
      <c r="G346" s="81" t="str">
        <f>IF('Census Input Tab'!$O377="NO","Missing Data",IF('Census Input Tab'!T377=1,IF('Census Input Tab'!O377="BLANK","BLANK",""),'Census Input Tab'!E377))</f>
        <v/>
      </c>
      <c r="H346" s="85" t="str">
        <f>IF('Census Input Tab'!$O377="NO","Missing Data",IF('Census Input Tab'!$T377=1,IF('Census Input Tab'!$O377="BLANK","BLANK",""),""))</f>
        <v/>
      </c>
      <c r="I346" s="85" t="str">
        <f>IF('Census Input Tab'!$O377="NO","Missing Data",IF('Census Input Tab'!$T377=1,IF('Census Input Tab'!$O377="BLANK","BLANK",""),""))</f>
        <v/>
      </c>
      <c r="J346" s="85" t="str">
        <f>IF('Census Input Tab'!$O377="NO","Missing Data",IF('Census Input Tab'!$T377=1,IF('Census Input Tab'!$O377="BLANK","BLANK",""),""))</f>
        <v/>
      </c>
      <c r="K346" s="114" t="str">
        <f>IF('Census Input Tab'!$O377="NO","Missing Data",IF(OR($L346="",$L346="BLANK"),IF('Census Input Tab'!O377="BLANK","BLANK",""),IFERROR(INDEX(States,MATCH($L346,Zip_Codes_asTEXT,0)),"Manually enter State")))</f>
        <v/>
      </c>
      <c r="L346" s="85" t="str">
        <f>IF('Census Input Tab'!$O377="NO","Missing Data",IF('Census Input Tab'!T377=1,IF('Census Input Tab'!O377="BLANK","BLANK",""),IF($W346="ZIP CODE NOT IN EV4","Manually enter Zip",$W346)))</f>
        <v/>
      </c>
      <c r="M346" s="85" t="str">
        <f>IF('Census Input Tab'!$O377="NO","Missing Data",IF('Census Input Tab'!T377=1,IF('Census Input Tab'!O377="BLANK","BLANK",""),IF($Y346="ZIP CODE NOT IN EV4","Manually enter Work Zip",$Y346)))</f>
        <v/>
      </c>
      <c r="N346" s="156" t="str">
        <f>IF('Census Input Tab'!$O377="NO","Missing Data",IF('Census Input Tab'!$T377=1,IF('Census Input Tab'!$O377="BLANK","BLANK",""),""))</f>
        <v/>
      </c>
      <c r="O346" s="85" t="str">
        <f>IF('Census Input Tab'!$O377="NO","Missing Data",IF('Census Input Tab'!$T377=1,IF('Census Input Tab'!$O377="BLANK","BLANK",""),""))</f>
        <v/>
      </c>
      <c r="P346" s="81" t="str">
        <f>IF('Census Input Tab'!$O377="NO","Missing Data",IF('Census Input Tab'!T377=1,IF('Census Input Tab'!O377="BLANK","BLANK",""),INDEX('SBMP Underwritten Census'!$S$19:$S$23,MATCH('Census Input Tab'!F377,'SBMP Underwritten Census'!$T$19:$T$23,0))))</f>
        <v/>
      </c>
      <c r="Q346" s="81" t="str">
        <f>IF('Census Input Tab'!$O377="NO","Missing Data",IF('Census Input Tab'!T377=1,IF('Census Input Tab'!O377="BLANK","BLANK",""),IF(AND('Census Input Tab'!G377="",'Census Input Tab'!$O377="YES"),"",INDEX('SBMP Underwritten Census'!$S$27:$S$31,MATCH('Census Input Tab'!G377,'SBMP Underwritten Census'!$T$27:$T$31,0)))))</f>
        <v/>
      </c>
      <c r="V346" s="111">
        <f>IF('Census Input Tab'!O377&lt;&gt;"YES",0,1*'Census Input Tab'!$C377)</f>
        <v>0</v>
      </c>
      <c r="W346" s="111" t="str">
        <f t="shared" si="10"/>
        <v/>
      </c>
      <c r="X346" s="111">
        <f>IF('Census Input Tab'!O377&lt;&gt;"YES",0,1*'Census Input Tab'!J377)</f>
        <v>0</v>
      </c>
      <c r="Y346" s="111" t="str">
        <f t="shared" si="11"/>
        <v/>
      </c>
    </row>
    <row r="347" spans="1:25">
      <c r="A347" s="81" t="str">
        <f>IF('Census Input Tab'!$O378="NO","Missing Data",IF('Census Input Tab'!$T378=1,IF('Census Input Tab'!$O378="BLANK","BLANK",""),INDEX($S$3:$S$5,MATCH('Census Input Tab'!H378,$T$3:$T$5,0))))</f>
        <v/>
      </c>
      <c r="B347" s="81" t="str">
        <f>IF('Census Input Tab'!$O378="NO","Missing Data",IF('Census Input Tab'!$T378=1,IF('Census Input Tab'!$O378="BLANK","BLANK",""),IF('Census Input Tab'!I378="St Con","COBRA",IF('Census Input Tab'!I378="","",'Census Input Tab'!I378))))</f>
        <v/>
      </c>
      <c r="C347" s="81" t="str">
        <f>IF('Census Input Tab'!$O378="NO","Missing Data",IF('Census Input Tab'!$T378=1,IF('Census Input Tab'!$O378="BLANK","BLANK",""),'Census Input Tab'!B378))</f>
        <v/>
      </c>
      <c r="D347" s="81" t="str">
        <f>IF('Census Input Tab'!$O378="NO","Missing Data",IF('Census Input Tab'!$T378=1,IF('Census Input Tab'!$O378="BLANK","BLANK",""),'Census Input Tab'!A378))</f>
        <v/>
      </c>
      <c r="E347" s="85" t="str">
        <f>IF('Census Input Tab'!$O378="NO","Missing Data",IF('Census Input Tab'!$T378=1,IF('Census Input Tab'!$O378="BLANK","BLANK",""),""))</f>
        <v/>
      </c>
      <c r="F347" s="83" t="str">
        <f>IF('Census Input Tab'!$O378="NO","Missing Data",IF('Census Input Tab'!T378=1,IF('Census Input Tab'!O378="BLANK","BLANK",""),'Census Input Tab'!D378))</f>
        <v/>
      </c>
      <c r="G347" s="81" t="str">
        <f>IF('Census Input Tab'!$O378="NO","Missing Data",IF('Census Input Tab'!T378=1,IF('Census Input Tab'!O378="BLANK","BLANK",""),'Census Input Tab'!E378))</f>
        <v/>
      </c>
      <c r="H347" s="85" t="str">
        <f>IF('Census Input Tab'!$O378="NO","Missing Data",IF('Census Input Tab'!$T378=1,IF('Census Input Tab'!$O378="BLANK","BLANK",""),""))</f>
        <v/>
      </c>
      <c r="I347" s="85" t="str">
        <f>IF('Census Input Tab'!$O378="NO","Missing Data",IF('Census Input Tab'!$T378=1,IF('Census Input Tab'!$O378="BLANK","BLANK",""),""))</f>
        <v/>
      </c>
      <c r="J347" s="85" t="str">
        <f>IF('Census Input Tab'!$O378="NO","Missing Data",IF('Census Input Tab'!$T378=1,IF('Census Input Tab'!$O378="BLANK","BLANK",""),""))</f>
        <v/>
      </c>
      <c r="K347" s="114" t="str">
        <f>IF('Census Input Tab'!$O378="NO","Missing Data",IF(OR($L347="",$L347="BLANK"),IF('Census Input Tab'!O378="BLANK","BLANK",""),IFERROR(INDEX(States,MATCH($L347,Zip_Codes_asTEXT,0)),"Manually enter State")))</f>
        <v/>
      </c>
      <c r="L347" s="85" t="str">
        <f>IF('Census Input Tab'!$O378="NO","Missing Data",IF('Census Input Tab'!T378=1,IF('Census Input Tab'!O378="BLANK","BLANK",""),IF($W347="ZIP CODE NOT IN EV4","Manually enter Zip",$W347)))</f>
        <v/>
      </c>
      <c r="M347" s="85" t="str">
        <f>IF('Census Input Tab'!$O378="NO","Missing Data",IF('Census Input Tab'!T378=1,IF('Census Input Tab'!O378="BLANK","BLANK",""),IF($Y347="ZIP CODE NOT IN EV4","Manually enter Work Zip",$Y347)))</f>
        <v/>
      </c>
      <c r="N347" s="156" t="str">
        <f>IF('Census Input Tab'!$O378="NO","Missing Data",IF('Census Input Tab'!$T378=1,IF('Census Input Tab'!$O378="BLANK","BLANK",""),""))</f>
        <v/>
      </c>
      <c r="O347" s="85" t="str">
        <f>IF('Census Input Tab'!$O378="NO","Missing Data",IF('Census Input Tab'!$T378=1,IF('Census Input Tab'!$O378="BLANK","BLANK",""),""))</f>
        <v/>
      </c>
      <c r="P347" s="81" t="str">
        <f>IF('Census Input Tab'!$O378="NO","Missing Data",IF('Census Input Tab'!T378=1,IF('Census Input Tab'!O378="BLANK","BLANK",""),INDEX('SBMP Underwritten Census'!$S$19:$S$23,MATCH('Census Input Tab'!F378,'SBMP Underwritten Census'!$T$19:$T$23,0))))</f>
        <v/>
      </c>
      <c r="Q347" s="81" t="str">
        <f>IF('Census Input Tab'!$O378="NO","Missing Data",IF('Census Input Tab'!T378=1,IF('Census Input Tab'!O378="BLANK","BLANK",""),IF(AND('Census Input Tab'!G378="",'Census Input Tab'!$O378="YES"),"",INDEX('SBMP Underwritten Census'!$S$27:$S$31,MATCH('Census Input Tab'!G378,'SBMP Underwritten Census'!$T$27:$T$31,0)))))</f>
        <v/>
      </c>
      <c r="V347" s="111">
        <f>IF('Census Input Tab'!O378&lt;&gt;"YES",0,1*'Census Input Tab'!$C378)</f>
        <v>0</v>
      </c>
      <c r="W347" s="111" t="str">
        <f t="shared" si="10"/>
        <v/>
      </c>
      <c r="X347" s="111">
        <f>IF('Census Input Tab'!O378&lt;&gt;"YES",0,1*'Census Input Tab'!J378)</f>
        <v>0</v>
      </c>
      <c r="Y347" s="111" t="str">
        <f t="shared" si="11"/>
        <v/>
      </c>
    </row>
    <row r="348" spans="1:25">
      <c r="A348" s="81" t="str">
        <f>IF('Census Input Tab'!$O379="NO","Missing Data",IF('Census Input Tab'!$T379=1,IF('Census Input Tab'!$O379="BLANK","BLANK",""),INDEX($S$3:$S$5,MATCH('Census Input Tab'!H379,$T$3:$T$5,0))))</f>
        <v/>
      </c>
      <c r="B348" s="81" t="str">
        <f>IF('Census Input Tab'!$O379="NO","Missing Data",IF('Census Input Tab'!$T379=1,IF('Census Input Tab'!$O379="BLANK","BLANK",""),IF('Census Input Tab'!I379="St Con","COBRA",IF('Census Input Tab'!I379="","",'Census Input Tab'!I379))))</f>
        <v/>
      </c>
      <c r="C348" s="81" t="str">
        <f>IF('Census Input Tab'!$O379="NO","Missing Data",IF('Census Input Tab'!$T379=1,IF('Census Input Tab'!$O379="BLANK","BLANK",""),'Census Input Tab'!B379))</f>
        <v/>
      </c>
      <c r="D348" s="81" t="str">
        <f>IF('Census Input Tab'!$O379="NO","Missing Data",IF('Census Input Tab'!$T379=1,IF('Census Input Tab'!$O379="BLANK","BLANK",""),'Census Input Tab'!A379))</f>
        <v/>
      </c>
      <c r="E348" s="85" t="str">
        <f>IF('Census Input Tab'!$O379="NO","Missing Data",IF('Census Input Tab'!$T379=1,IF('Census Input Tab'!$O379="BLANK","BLANK",""),""))</f>
        <v/>
      </c>
      <c r="F348" s="83" t="str">
        <f>IF('Census Input Tab'!$O379="NO","Missing Data",IF('Census Input Tab'!T379=1,IF('Census Input Tab'!O379="BLANK","BLANK",""),'Census Input Tab'!D379))</f>
        <v/>
      </c>
      <c r="G348" s="81" t="str">
        <f>IF('Census Input Tab'!$O379="NO","Missing Data",IF('Census Input Tab'!T379=1,IF('Census Input Tab'!O379="BLANK","BLANK",""),'Census Input Tab'!E379))</f>
        <v/>
      </c>
      <c r="H348" s="85" t="str">
        <f>IF('Census Input Tab'!$O379="NO","Missing Data",IF('Census Input Tab'!$T379=1,IF('Census Input Tab'!$O379="BLANK","BLANK",""),""))</f>
        <v/>
      </c>
      <c r="I348" s="85" t="str">
        <f>IF('Census Input Tab'!$O379="NO","Missing Data",IF('Census Input Tab'!$T379=1,IF('Census Input Tab'!$O379="BLANK","BLANK",""),""))</f>
        <v/>
      </c>
      <c r="J348" s="85" t="str">
        <f>IF('Census Input Tab'!$O379="NO","Missing Data",IF('Census Input Tab'!$T379=1,IF('Census Input Tab'!$O379="BLANK","BLANK",""),""))</f>
        <v/>
      </c>
      <c r="K348" s="114" t="str">
        <f>IF('Census Input Tab'!$O379="NO","Missing Data",IF(OR($L348="",$L348="BLANK"),IF('Census Input Tab'!O379="BLANK","BLANK",""),IFERROR(INDEX(States,MATCH($L348,Zip_Codes_asTEXT,0)),"Manually enter State")))</f>
        <v/>
      </c>
      <c r="L348" s="85" t="str">
        <f>IF('Census Input Tab'!$O379="NO","Missing Data",IF('Census Input Tab'!T379=1,IF('Census Input Tab'!O379="BLANK","BLANK",""),IF($W348="ZIP CODE NOT IN EV4","Manually enter Zip",$W348)))</f>
        <v/>
      </c>
      <c r="M348" s="85" t="str">
        <f>IF('Census Input Tab'!$O379="NO","Missing Data",IF('Census Input Tab'!T379=1,IF('Census Input Tab'!O379="BLANK","BLANK",""),IF($Y348="ZIP CODE NOT IN EV4","Manually enter Work Zip",$Y348)))</f>
        <v/>
      </c>
      <c r="N348" s="156" t="str">
        <f>IF('Census Input Tab'!$O379="NO","Missing Data",IF('Census Input Tab'!$T379=1,IF('Census Input Tab'!$O379="BLANK","BLANK",""),""))</f>
        <v/>
      </c>
      <c r="O348" s="85" t="str">
        <f>IF('Census Input Tab'!$O379="NO","Missing Data",IF('Census Input Tab'!$T379=1,IF('Census Input Tab'!$O379="BLANK","BLANK",""),""))</f>
        <v/>
      </c>
      <c r="P348" s="81" t="str">
        <f>IF('Census Input Tab'!$O379="NO","Missing Data",IF('Census Input Tab'!T379=1,IF('Census Input Tab'!O379="BLANK","BLANK",""),INDEX('SBMP Underwritten Census'!$S$19:$S$23,MATCH('Census Input Tab'!F379,'SBMP Underwritten Census'!$T$19:$T$23,0))))</f>
        <v/>
      </c>
      <c r="Q348" s="81" t="str">
        <f>IF('Census Input Tab'!$O379="NO","Missing Data",IF('Census Input Tab'!T379=1,IF('Census Input Tab'!O379="BLANK","BLANK",""),IF(AND('Census Input Tab'!G379="",'Census Input Tab'!$O379="YES"),"",INDEX('SBMP Underwritten Census'!$S$27:$S$31,MATCH('Census Input Tab'!G379,'SBMP Underwritten Census'!$T$27:$T$31,0)))))</f>
        <v/>
      </c>
      <c r="V348" s="111">
        <f>IF('Census Input Tab'!O379&lt;&gt;"YES",0,1*'Census Input Tab'!$C379)</f>
        <v>0</v>
      </c>
      <c r="W348" s="111" t="str">
        <f t="shared" si="10"/>
        <v/>
      </c>
      <c r="X348" s="111">
        <f>IF('Census Input Tab'!O379&lt;&gt;"YES",0,1*'Census Input Tab'!J379)</f>
        <v>0</v>
      </c>
      <c r="Y348" s="111" t="str">
        <f t="shared" si="11"/>
        <v/>
      </c>
    </row>
    <row r="349" spans="1:25">
      <c r="A349" s="81" t="str">
        <f>IF('Census Input Tab'!$O380="NO","Missing Data",IF('Census Input Tab'!$T380=1,IF('Census Input Tab'!$O380="BLANK","BLANK",""),INDEX($S$3:$S$5,MATCH('Census Input Tab'!H380,$T$3:$T$5,0))))</f>
        <v/>
      </c>
      <c r="B349" s="81" t="str">
        <f>IF('Census Input Tab'!$O380="NO","Missing Data",IF('Census Input Tab'!$T380=1,IF('Census Input Tab'!$O380="BLANK","BLANK",""),IF('Census Input Tab'!I380="St Con","COBRA",IF('Census Input Tab'!I380="","",'Census Input Tab'!I380))))</f>
        <v/>
      </c>
      <c r="C349" s="81" t="str">
        <f>IF('Census Input Tab'!$O380="NO","Missing Data",IF('Census Input Tab'!$T380=1,IF('Census Input Tab'!$O380="BLANK","BLANK",""),'Census Input Tab'!B380))</f>
        <v/>
      </c>
      <c r="D349" s="81" t="str">
        <f>IF('Census Input Tab'!$O380="NO","Missing Data",IF('Census Input Tab'!$T380=1,IF('Census Input Tab'!$O380="BLANK","BLANK",""),'Census Input Tab'!A380))</f>
        <v/>
      </c>
      <c r="E349" s="85" t="str">
        <f>IF('Census Input Tab'!$O380="NO","Missing Data",IF('Census Input Tab'!$T380=1,IF('Census Input Tab'!$O380="BLANK","BLANK",""),""))</f>
        <v/>
      </c>
      <c r="F349" s="83" t="str">
        <f>IF('Census Input Tab'!$O380="NO","Missing Data",IF('Census Input Tab'!T380=1,IF('Census Input Tab'!O380="BLANK","BLANK",""),'Census Input Tab'!D380))</f>
        <v/>
      </c>
      <c r="G349" s="81" t="str">
        <f>IF('Census Input Tab'!$O380="NO","Missing Data",IF('Census Input Tab'!T380=1,IF('Census Input Tab'!O380="BLANK","BLANK",""),'Census Input Tab'!E380))</f>
        <v/>
      </c>
      <c r="H349" s="85" t="str">
        <f>IF('Census Input Tab'!$O380="NO","Missing Data",IF('Census Input Tab'!$T380=1,IF('Census Input Tab'!$O380="BLANK","BLANK",""),""))</f>
        <v/>
      </c>
      <c r="I349" s="85" t="str">
        <f>IF('Census Input Tab'!$O380="NO","Missing Data",IF('Census Input Tab'!$T380=1,IF('Census Input Tab'!$O380="BLANK","BLANK",""),""))</f>
        <v/>
      </c>
      <c r="J349" s="85" t="str">
        <f>IF('Census Input Tab'!$O380="NO","Missing Data",IF('Census Input Tab'!$T380=1,IF('Census Input Tab'!$O380="BLANK","BLANK",""),""))</f>
        <v/>
      </c>
      <c r="K349" s="114" t="str">
        <f>IF('Census Input Tab'!$O380="NO","Missing Data",IF(OR($L349="",$L349="BLANK"),IF('Census Input Tab'!O380="BLANK","BLANK",""),IFERROR(INDEX(States,MATCH($L349,Zip_Codes_asTEXT,0)),"Manually enter State")))</f>
        <v/>
      </c>
      <c r="L349" s="85" t="str">
        <f>IF('Census Input Tab'!$O380="NO","Missing Data",IF('Census Input Tab'!T380=1,IF('Census Input Tab'!O380="BLANK","BLANK",""),IF($W349="ZIP CODE NOT IN EV4","Manually enter Zip",$W349)))</f>
        <v/>
      </c>
      <c r="M349" s="85" t="str">
        <f>IF('Census Input Tab'!$O380="NO","Missing Data",IF('Census Input Tab'!T380=1,IF('Census Input Tab'!O380="BLANK","BLANK",""),IF($Y349="ZIP CODE NOT IN EV4","Manually enter Work Zip",$Y349)))</f>
        <v/>
      </c>
      <c r="N349" s="156" t="str">
        <f>IF('Census Input Tab'!$O380="NO","Missing Data",IF('Census Input Tab'!$T380=1,IF('Census Input Tab'!$O380="BLANK","BLANK",""),""))</f>
        <v/>
      </c>
      <c r="O349" s="85" t="str">
        <f>IF('Census Input Tab'!$O380="NO","Missing Data",IF('Census Input Tab'!$T380=1,IF('Census Input Tab'!$O380="BLANK","BLANK",""),""))</f>
        <v/>
      </c>
      <c r="P349" s="81" t="str">
        <f>IF('Census Input Tab'!$O380="NO","Missing Data",IF('Census Input Tab'!T380=1,IF('Census Input Tab'!O380="BLANK","BLANK",""),INDEX('SBMP Underwritten Census'!$S$19:$S$23,MATCH('Census Input Tab'!F380,'SBMP Underwritten Census'!$T$19:$T$23,0))))</f>
        <v/>
      </c>
      <c r="Q349" s="81" t="str">
        <f>IF('Census Input Tab'!$O380="NO","Missing Data",IF('Census Input Tab'!T380=1,IF('Census Input Tab'!O380="BLANK","BLANK",""),IF(AND('Census Input Tab'!G380="",'Census Input Tab'!$O380="YES"),"",INDEX('SBMP Underwritten Census'!$S$27:$S$31,MATCH('Census Input Tab'!G380,'SBMP Underwritten Census'!$T$27:$T$31,0)))))</f>
        <v/>
      </c>
      <c r="V349" s="111">
        <f>IF('Census Input Tab'!O380&lt;&gt;"YES",0,1*'Census Input Tab'!$C380)</f>
        <v>0</v>
      </c>
      <c r="W349" s="111" t="str">
        <f t="shared" si="10"/>
        <v/>
      </c>
      <c r="X349" s="111">
        <f>IF('Census Input Tab'!O380&lt;&gt;"YES",0,1*'Census Input Tab'!J380)</f>
        <v>0</v>
      </c>
      <c r="Y349" s="111" t="str">
        <f t="shared" si="11"/>
        <v/>
      </c>
    </row>
    <row r="350" spans="1:25">
      <c r="A350" s="81" t="str">
        <f>IF('Census Input Tab'!$O381="NO","Missing Data",IF('Census Input Tab'!$T381=1,IF('Census Input Tab'!$O381="BLANK","BLANK",""),INDEX($S$3:$S$5,MATCH('Census Input Tab'!H381,$T$3:$T$5,0))))</f>
        <v/>
      </c>
      <c r="B350" s="81" t="str">
        <f>IF('Census Input Tab'!$O381="NO","Missing Data",IF('Census Input Tab'!$T381=1,IF('Census Input Tab'!$O381="BLANK","BLANK",""),IF('Census Input Tab'!I381="St Con","COBRA",IF('Census Input Tab'!I381="","",'Census Input Tab'!I381))))</f>
        <v/>
      </c>
      <c r="C350" s="81" t="str">
        <f>IF('Census Input Tab'!$O381="NO","Missing Data",IF('Census Input Tab'!$T381=1,IF('Census Input Tab'!$O381="BLANK","BLANK",""),'Census Input Tab'!B381))</f>
        <v/>
      </c>
      <c r="D350" s="81" t="str">
        <f>IF('Census Input Tab'!$O381="NO","Missing Data",IF('Census Input Tab'!$T381=1,IF('Census Input Tab'!$O381="BLANK","BLANK",""),'Census Input Tab'!A381))</f>
        <v/>
      </c>
      <c r="E350" s="85" t="str">
        <f>IF('Census Input Tab'!$O381="NO","Missing Data",IF('Census Input Tab'!$T381=1,IF('Census Input Tab'!$O381="BLANK","BLANK",""),""))</f>
        <v/>
      </c>
      <c r="F350" s="83" t="str">
        <f>IF('Census Input Tab'!$O381="NO","Missing Data",IF('Census Input Tab'!T381=1,IF('Census Input Tab'!O381="BLANK","BLANK",""),'Census Input Tab'!D381))</f>
        <v/>
      </c>
      <c r="G350" s="81" t="str">
        <f>IF('Census Input Tab'!$O381="NO","Missing Data",IF('Census Input Tab'!T381=1,IF('Census Input Tab'!O381="BLANK","BLANK",""),'Census Input Tab'!E381))</f>
        <v/>
      </c>
      <c r="H350" s="85" t="str">
        <f>IF('Census Input Tab'!$O381="NO","Missing Data",IF('Census Input Tab'!$T381=1,IF('Census Input Tab'!$O381="BLANK","BLANK",""),""))</f>
        <v/>
      </c>
      <c r="I350" s="85" t="str">
        <f>IF('Census Input Tab'!$O381="NO","Missing Data",IF('Census Input Tab'!$T381=1,IF('Census Input Tab'!$O381="BLANK","BLANK",""),""))</f>
        <v/>
      </c>
      <c r="J350" s="85" t="str">
        <f>IF('Census Input Tab'!$O381="NO","Missing Data",IF('Census Input Tab'!$T381=1,IF('Census Input Tab'!$O381="BLANK","BLANK",""),""))</f>
        <v/>
      </c>
      <c r="K350" s="114" t="str">
        <f>IF('Census Input Tab'!$O381="NO","Missing Data",IF(OR($L350="",$L350="BLANK"),IF('Census Input Tab'!O381="BLANK","BLANK",""),IFERROR(INDEX(States,MATCH($L350,Zip_Codes_asTEXT,0)),"Manually enter State")))</f>
        <v/>
      </c>
      <c r="L350" s="85" t="str">
        <f>IF('Census Input Tab'!$O381="NO","Missing Data",IF('Census Input Tab'!T381=1,IF('Census Input Tab'!O381="BLANK","BLANK",""),IF($W350="ZIP CODE NOT IN EV4","Manually enter Zip",$W350)))</f>
        <v/>
      </c>
      <c r="M350" s="85" t="str">
        <f>IF('Census Input Tab'!$O381="NO","Missing Data",IF('Census Input Tab'!T381=1,IF('Census Input Tab'!O381="BLANK","BLANK",""),IF($Y350="ZIP CODE NOT IN EV4","Manually enter Work Zip",$Y350)))</f>
        <v/>
      </c>
      <c r="N350" s="156" t="str">
        <f>IF('Census Input Tab'!$O381="NO","Missing Data",IF('Census Input Tab'!$T381=1,IF('Census Input Tab'!$O381="BLANK","BLANK",""),""))</f>
        <v/>
      </c>
      <c r="O350" s="85" t="str">
        <f>IF('Census Input Tab'!$O381="NO","Missing Data",IF('Census Input Tab'!$T381=1,IF('Census Input Tab'!$O381="BLANK","BLANK",""),""))</f>
        <v/>
      </c>
      <c r="P350" s="81" t="str">
        <f>IF('Census Input Tab'!$O381="NO","Missing Data",IF('Census Input Tab'!T381=1,IF('Census Input Tab'!O381="BLANK","BLANK",""),INDEX('SBMP Underwritten Census'!$S$19:$S$23,MATCH('Census Input Tab'!F381,'SBMP Underwritten Census'!$T$19:$T$23,0))))</f>
        <v/>
      </c>
      <c r="Q350" s="81" t="str">
        <f>IF('Census Input Tab'!$O381="NO","Missing Data",IF('Census Input Tab'!T381=1,IF('Census Input Tab'!O381="BLANK","BLANK",""),IF(AND('Census Input Tab'!G381="",'Census Input Tab'!$O381="YES"),"",INDEX('SBMP Underwritten Census'!$S$27:$S$31,MATCH('Census Input Tab'!G381,'SBMP Underwritten Census'!$T$27:$T$31,0)))))</f>
        <v/>
      </c>
      <c r="V350" s="111">
        <f>IF('Census Input Tab'!O381&lt;&gt;"YES",0,1*'Census Input Tab'!$C381)</f>
        <v>0</v>
      </c>
      <c r="W350" s="111" t="str">
        <f t="shared" si="10"/>
        <v/>
      </c>
      <c r="X350" s="111">
        <f>IF('Census Input Tab'!O381&lt;&gt;"YES",0,1*'Census Input Tab'!J381)</f>
        <v>0</v>
      </c>
      <c r="Y350" s="111" t="str">
        <f t="shared" si="11"/>
        <v/>
      </c>
    </row>
    <row r="351" spans="1:25">
      <c r="A351" s="81" t="str">
        <f>IF('Census Input Tab'!$O382="NO","Missing Data",IF('Census Input Tab'!$T382=1,IF('Census Input Tab'!$O382="BLANK","BLANK",""),INDEX($S$3:$S$5,MATCH('Census Input Tab'!H382,$T$3:$T$5,0))))</f>
        <v/>
      </c>
      <c r="B351" s="81" t="str">
        <f>IF('Census Input Tab'!$O382="NO","Missing Data",IF('Census Input Tab'!$T382=1,IF('Census Input Tab'!$O382="BLANK","BLANK",""),IF('Census Input Tab'!I382="St Con","COBRA",IF('Census Input Tab'!I382="","",'Census Input Tab'!I382))))</f>
        <v/>
      </c>
      <c r="C351" s="81" t="str">
        <f>IF('Census Input Tab'!$O382="NO","Missing Data",IF('Census Input Tab'!$T382=1,IF('Census Input Tab'!$O382="BLANK","BLANK",""),'Census Input Tab'!B382))</f>
        <v/>
      </c>
      <c r="D351" s="81" t="str">
        <f>IF('Census Input Tab'!$O382="NO","Missing Data",IF('Census Input Tab'!$T382=1,IF('Census Input Tab'!$O382="BLANK","BLANK",""),'Census Input Tab'!A382))</f>
        <v/>
      </c>
      <c r="E351" s="85" t="str">
        <f>IF('Census Input Tab'!$O382="NO","Missing Data",IF('Census Input Tab'!$T382=1,IF('Census Input Tab'!$O382="BLANK","BLANK",""),""))</f>
        <v/>
      </c>
      <c r="F351" s="83" t="str">
        <f>IF('Census Input Tab'!$O382="NO","Missing Data",IF('Census Input Tab'!T382=1,IF('Census Input Tab'!O382="BLANK","BLANK",""),'Census Input Tab'!D382))</f>
        <v/>
      </c>
      <c r="G351" s="81" t="str">
        <f>IF('Census Input Tab'!$O382="NO","Missing Data",IF('Census Input Tab'!T382=1,IF('Census Input Tab'!O382="BLANK","BLANK",""),'Census Input Tab'!E382))</f>
        <v/>
      </c>
      <c r="H351" s="85" t="str">
        <f>IF('Census Input Tab'!$O382="NO","Missing Data",IF('Census Input Tab'!$T382=1,IF('Census Input Tab'!$O382="BLANK","BLANK",""),""))</f>
        <v/>
      </c>
      <c r="I351" s="85" t="str">
        <f>IF('Census Input Tab'!$O382="NO","Missing Data",IF('Census Input Tab'!$T382=1,IF('Census Input Tab'!$O382="BLANK","BLANK",""),""))</f>
        <v/>
      </c>
      <c r="J351" s="85" t="str">
        <f>IF('Census Input Tab'!$O382="NO","Missing Data",IF('Census Input Tab'!$T382=1,IF('Census Input Tab'!$O382="BLANK","BLANK",""),""))</f>
        <v/>
      </c>
      <c r="K351" s="114" t="str">
        <f>IF('Census Input Tab'!$O382="NO","Missing Data",IF(OR($L351="",$L351="BLANK"),IF('Census Input Tab'!O382="BLANK","BLANK",""),IFERROR(INDEX(States,MATCH($L351,Zip_Codes_asTEXT,0)),"Manually enter State")))</f>
        <v/>
      </c>
      <c r="L351" s="85" t="str">
        <f>IF('Census Input Tab'!$O382="NO","Missing Data",IF('Census Input Tab'!T382=1,IF('Census Input Tab'!O382="BLANK","BLANK",""),IF($W351="ZIP CODE NOT IN EV4","Manually enter Zip",$W351)))</f>
        <v/>
      </c>
      <c r="M351" s="85" t="str">
        <f>IF('Census Input Tab'!$O382="NO","Missing Data",IF('Census Input Tab'!T382=1,IF('Census Input Tab'!O382="BLANK","BLANK",""),IF($Y351="ZIP CODE NOT IN EV4","Manually enter Work Zip",$Y351)))</f>
        <v/>
      </c>
      <c r="N351" s="156" t="str">
        <f>IF('Census Input Tab'!$O382="NO","Missing Data",IF('Census Input Tab'!$T382=1,IF('Census Input Tab'!$O382="BLANK","BLANK",""),""))</f>
        <v/>
      </c>
      <c r="O351" s="85" t="str">
        <f>IF('Census Input Tab'!$O382="NO","Missing Data",IF('Census Input Tab'!$T382=1,IF('Census Input Tab'!$O382="BLANK","BLANK",""),""))</f>
        <v/>
      </c>
      <c r="P351" s="81" t="str">
        <f>IF('Census Input Tab'!$O382="NO","Missing Data",IF('Census Input Tab'!T382=1,IF('Census Input Tab'!O382="BLANK","BLANK",""),INDEX('SBMP Underwritten Census'!$S$19:$S$23,MATCH('Census Input Tab'!F382,'SBMP Underwritten Census'!$T$19:$T$23,0))))</f>
        <v/>
      </c>
      <c r="Q351" s="81" t="str">
        <f>IF('Census Input Tab'!$O382="NO","Missing Data",IF('Census Input Tab'!T382=1,IF('Census Input Tab'!O382="BLANK","BLANK",""),IF(AND('Census Input Tab'!G382="",'Census Input Tab'!$O382="YES"),"",INDEX('SBMP Underwritten Census'!$S$27:$S$31,MATCH('Census Input Tab'!G382,'SBMP Underwritten Census'!$T$27:$T$31,0)))))</f>
        <v/>
      </c>
      <c r="V351" s="111">
        <f>IF('Census Input Tab'!O382&lt;&gt;"YES",0,1*'Census Input Tab'!$C382)</f>
        <v>0</v>
      </c>
      <c r="W351" s="111" t="str">
        <f t="shared" si="10"/>
        <v/>
      </c>
      <c r="X351" s="111">
        <f>IF('Census Input Tab'!O382&lt;&gt;"YES",0,1*'Census Input Tab'!J382)</f>
        <v>0</v>
      </c>
      <c r="Y351" s="111" t="str">
        <f t="shared" si="11"/>
        <v/>
      </c>
    </row>
    <row r="352" spans="1:25">
      <c r="A352" s="81" t="str">
        <f>IF('Census Input Tab'!$O383="NO","Missing Data",IF('Census Input Tab'!$T383=1,IF('Census Input Tab'!$O383="BLANK","BLANK",""),INDEX($S$3:$S$5,MATCH('Census Input Tab'!H383,$T$3:$T$5,0))))</f>
        <v/>
      </c>
      <c r="B352" s="81" t="str">
        <f>IF('Census Input Tab'!$O383="NO","Missing Data",IF('Census Input Tab'!$T383=1,IF('Census Input Tab'!$O383="BLANK","BLANK",""),IF('Census Input Tab'!I383="St Con","COBRA",IF('Census Input Tab'!I383="","",'Census Input Tab'!I383))))</f>
        <v/>
      </c>
      <c r="C352" s="81" t="str">
        <f>IF('Census Input Tab'!$O383="NO","Missing Data",IF('Census Input Tab'!$T383=1,IF('Census Input Tab'!$O383="BLANK","BLANK",""),'Census Input Tab'!B383))</f>
        <v/>
      </c>
      <c r="D352" s="81" t="str">
        <f>IF('Census Input Tab'!$O383="NO","Missing Data",IF('Census Input Tab'!$T383=1,IF('Census Input Tab'!$O383="BLANK","BLANK",""),'Census Input Tab'!A383))</f>
        <v/>
      </c>
      <c r="E352" s="85" t="str">
        <f>IF('Census Input Tab'!$O383="NO","Missing Data",IF('Census Input Tab'!$T383=1,IF('Census Input Tab'!$O383="BLANK","BLANK",""),""))</f>
        <v/>
      </c>
      <c r="F352" s="83" t="str">
        <f>IF('Census Input Tab'!$O383="NO","Missing Data",IF('Census Input Tab'!T383=1,IF('Census Input Tab'!O383="BLANK","BLANK",""),'Census Input Tab'!D383))</f>
        <v/>
      </c>
      <c r="G352" s="81" t="str">
        <f>IF('Census Input Tab'!$O383="NO","Missing Data",IF('Census Input Tab'!T383=1,IF('Census Input Tab'!O383="BLANK","BLANK",""),'Census Input Tab'!E383))</f>
        <v/>
      </c>
      <c r="H352" s="85" t="str">
        <f>IF('Census Input Tab'!$O383="NO","Missing Data",IF('Census Input Tab'!$T383=1,IF('Census Input Tab'!$O383="BLANK","BLANK",""),""))</f>
        <v/>
      </c>
      <c r="I352" s="85" t="str">
        <f>IF('Census Input Tab'!$O383="NO","Missing Data",IF('Census Input Tab'!$T383=1,IF('Census Input Tab'!$O383="BLANK","BLANK",""),""))</f>
        <v/>
      </c>
      <c r="J352" s="85" t="str">
        <f>IF('Census Input Tab'!$O383="NO","Missing Data",IF('Census Input Tab'!$T383=1,IF('Census Input Tab'!$O383="BLANK","BLANK",""),""))</f>
        <v/>
      </c>
      <c r="K352" s="114" t="str">
        <f>IF('Census Input Tab'!$O383="NO","Missing Data",IF(OR($L352="",$L352="BLANK"),IF('Census Input Tab'!O383="BLANK","BLANK",""),IFERROR(INDEX(States,MATCH($L352,Zip_Codes_asTEXT,0)),"Manually enter State")))</f>
        <v/>
      </c>
      <c r="L352" s="85" t="str">
        <f>IF('Census Input Tab'!$O383="NO","Missing Data",IF('Census Input Tab'!T383=1,IF('Census Input Tab'!O383="BLANK","BLANK",""),IF($W352="ZIP CODE NOT IN EV4","Manually enter Zip",$W352)))</f>
        <v/>
      </c>
      <c r="M352" s="85" t="str">
        <f>IF('Census Input Tab'!$O383="NO","Missing Data",IF('Census Input Tab'!T383=1,IF('Census Input Tab'!O383="BLANK","BLANK",""),IF($Y352="ZIP CODE NOT IN EV4","Manually enter Work Zip",$Y352)))</f>
        <v/>
      </c>
      <c r="N352" s="156" t="str">
        <f>IF('Census Input Tab'!$O383="NO","Missing Data",IF('Census Input Tab'!$T383=1,IF('Census Input Tab'!$O383="BLANK","BLANK",""),""))</f>
        <v/>
      </c>
      <c r="O352" s="85" t="str">
        <f>IF('Census Input Tab'!$O383="NO","Missing Data",IF('Census Input Tab'!$T383=1,IF('Census Input Tab'!$O383="BLANK","BLANK",""),""))</f>
        <v/>
      </c>
      <c r="P352" s="81" t="str">
        <f>IF('Census Input Tab'!$O383="NO","Missing Data",IF('Census Input Tab'!T383=1,IF('Census Input Tab'!O383="BLANK","BLANK",""),INDEX('SBMP Underwritten Census'!$S$19:$S$23,MATCH('Census Input Tab'!F383,'SBMP Underwritten Census'!$T$19:$T$23,0))))</f>
        <v/>
      </c>
      <c r="Q352" s="81" t="str">
        <f>IF('Census Input Tab'!$O383="NO","Missing Data",IF('Census Input Tab'!T383=1,IF('Census Input Tab'!O383="BLANK","BLANK",""),IF(AND('Census Input Tab'!G383="",'Census Input Tab'!$O383="YES"),"",INDEX('SBMP Underwritten Census'!$S$27:$S$31,MATCH('Census Input Tab'!G383,'SBMP Underwritten Census'!$T$27:$T$31,0)))))</f>
        <v/>
      </c>
      <c r="V352" s="111">
        <f>IF('Census Input Tab'!O383&lt;&gt;"YES",0,1*'Census Input Tab'!$C383)</f>
        <v>0</v>
      </c>
      <c r="W352" s="111" t="str">
        <f t="shared" si="10"/>
        <v/>
      </c>
      <c r="X352" s="111">
        <f>IF('Census Input Tab'!O383&lt;&gt;"YES",0,1*'Census Input Tab'!J383)</f>
        <v>0</v>
      </c>
      <c r="Y352" s="111" t="str">
        <f t="shared" si="11"/>
        <v/>
      </c>
    </row>
    <row r="353" spans="1:25">
      <c r="A353" s="81" t="str">
        <f>IF('Census Input Tab'!$O384="NO","Missing Data",IF('Census Input Tab'!$T384=1,IF('Census Input Tab'!$O384="BLANK","BLANK",""),INDEX($S$3:$S$5,MATCH('Census Input Tab'!H384,$T$3:$T$5,0))))</f>
        <v/>
      </c>
      <c r="B353" s="81" t="str">
        <f>IF('Census Input Tab'!$O384="NO","Missing Data",IF('Census Input Tab'!$T384=1,IF('Census Input Tab'!$O384="BLANK","BLANK",""),IF('Census Input Tab'!I384="St Con","COBRA",IF('Census Input Tab'!I384="","",'Census Input Tab'!I384))))</f>
        <v/>
      </c>
      <c r="C353" s="81" t="str">
        <f>IF('Census Input Tab'!$O384="NO","Missing Data",IF('Census Input Tab'!$T384=1,IF('Census Input Tab'!$O384="BLANK","BLANK",""),'Census Input Tab'!B384))</f>
        <v/>
      </c>
      <c r="D353" s="81" t="str">
        <f>IF('Census Input Tab'!$O384="NO","Missing Data",IF('Census Input Tab'!$T384=1,IF('Census Input Tab'!$O384="BLANK","BLANK",""),'Census Input Tab'!A384))</f>
        <v/>
      </c>
      <c r="E353" s="85" t="str">
        <f>IF('Census Input Tab'!$O384="NO","Missing Data",IF('Census Input Tab'!$T384=1,IF('Census Input Tab'!$O384="BLANK","BLANK",""),""))</f>
        <v/>
      </c>
      <c r="F353" s="83" t="str">
        <f>IF('Census Input Tab'!$O384="NO","Missing Data",IF('Census Input Tab'!T384=1,IF('Census Input Tab'!O384="BLANK","BLANK",""),'Census Input Tab'!D384))</f>
        <v/>
      </c>
      <c r="G353" s="81" t="str">
        <f>IF('Census Input Tab'!$O384="NO","Missing Data",IF('Census Input Tab'!T384=1,IF('Census Input Tab'!O384="BLANK","BLANK",""),'Census Input Tab'!E384))</f>
        <v/>
      </c>
      <c r="H353" s="85" t="str">
        <f>IF('Census Input Tab'!$O384="NO","Missing Data",IF('Census Input Tab'!$T384=1,IF('Census Input Tab'!$O384="BLANK","BLANK",""),""))</f>
        <v/>
      </c>
      <c r="I353" s="85" t="str">
        <f>IF('Census Input Tab'!$O384="NO","Missing Data",IF('Census Input Tab'!$T384=1,IF('Census Input Tab'!$O384="BLANK","BLANK",""),""))</f>
        <v/>
      </c>
      <c r="J353" s="85" t="str">
        <f>IF('Census Input Tab'!$O384="NO","Missing Data",IF('Census Input Tab'!$T384=1,IF('Census Input Tab'!$O384="BLANK","BLANK",""),""))</f>
        <v/>
      </c>
      <c r="K353" s="114" t="str">
        <f>IF('Census Input Tab'!$O384="NO","Missing Data",IF(OR($L353="",$L353="BLANK"),IF('Census Input Tab'!O384="BLANK","BLANK",""),IFERROR(INDEX(States,MATCH($L353,Zip_Codes_asTEXT,0)),"Manually enter State")))</f>
        <v/>
      </c>
      <c r="L353" s="85" t="str">
        <f>IF('Census Input Tab'!$O384="NO","Missing Data",IF('Census Input Tab'!T384=1,IF('Census Input Tab'!O384="BLANK","BLANK",""),IF($W353="ZIP CODE NOT IN EV4","Manually enter Zip",$W353)))</f>
        <v/>
      </c>
      <c r="M353" s="85" t="str">
        <f>IF('Census Input Tab'!$O384="NO","Missing Data",IF('Census Input Tab'!T384=1,IF('Census Input Tab'!O384="BLANK","BLANK",""),IF($Y353="ZIP CODE NOT IN EV4","Manually enter Work Zip",$Y353)))</f>
        <v/>
      </c>
      <c r="N353" s="156" t="str">
        <f>IF('Census Input Tab'!$O384="NO","Missing Data",IF('Census Input Tab'!$T384=1,IF('Census Input Tab'!$O384="BLANK","BLANK",""),""))</f>
        <v/>
      </c>
      <c r="O353" s="85" t="str">
        <f>IF('Census Input Tab'!$O384="NO","Missing Data",IF('Census Input Tab'!$T384=1,IF('Census Input Tab'!$O384="BLANK","BLANK",""),""))</f>
        <v/>
      </c>
      <c r="P353" s="81" t="str">
        <f>IF('Census Input Tab'!$O384="NO","Missing Data",IF('Census Input Tab'!T384=1,IF('Census Input Tab'!O384="BLANK","BLANK",""),INDEX('SBMP Underwritten Census'!$S$19:$S$23,MATCH('Census Input Tab'!F384,'SBMP Underwritten Census'!$T$19:$T$23,0))))</f>
        <v/>
      </c>
      <c r="Q353" s="81" t="str">
        <f>IF('Census Input Tab'!$O384="NO","Missing Data",IF('Census Input Tab'!T384=1,IF('Census Input Tab'!O384="BLANK","BLANK",""),IF(AND('Census Input Tab'!G384="",'Census Input Tab'!$O384="YES"),"",INDEX('SBMP Underwritten Census'!$S$27:$S$31,MATCH('Census Input Tab'!G384,'SBMP Underwritten Census'!$T$27:$T$31,0)))))</f>
        <v/>
      </c>
      <c r="V353" s="111">
        <f>IF('Census Input Tab'!O384&lt;&gt;"YES",0,1*'Census Input Tab'!$C384)</f>
        <v>0</v>
      </c>
      <c r="W353" s="111" t="str">
        <f t="shared" si="10"/>
        <v/>
      </c>
      <c r="X353" s="111">
        <f>IF('Census Input Tab'!O384&lt;&gt;"YES",0,1*'Census Input Tab'!J384)</f>
        <v>0</v>
      </c>
      <c r="Y353" s="111" t="str">
        <f t="shared" si="11"/>
        <v/>
      </c>
    </row>
    <row r="354" spans="1:25">
      <c r="A354" s="81" t="str">
        <f>IF('Census Input Tab'!$O385="NO","Missing Data",IF('Census Input Tab'!$T385=1,IF('Census Input Tab'!$O385="BLANK","BLANK",""),INDEX($S$3:$S$5,MATCH('Census Input Tab'!H385,$T$3:$T$5,0))))</f>
        <v/>
      </c>
      <c r="B354" s="81" t="str">
        <f>IF('Census Input Tab'!$O385="NO","Missing Data",IF('Census Input Tab'!$T385=1,IF('Census Input Tab'!$O385="BLANK","BLANK",""),IF('Census Input Tab'!I385="St Con","COBRA",IF('Census Input Tab'!I385="","",'Census Input Tab'!I385))))</f>
        <v/>
      </c>
      <c r="C354" s="81" t="str">
        <f>IF('Census Input Tab'!$O385="NO","Missing Data",IF('Census Input Tab'!$T385=1,IF('Census Input Tab'!$O385="BLANK","BLANK",""),'Census Input Tab'!B385))</f>
        <v/>
      </c>
      <c r="D354" s="81" t="str">
        <f>IF('Census Input Tab'!$O385="NO","Missing Data",IF('Census Input Tab'!$T385=1,IF('Census Input Tab'!$O385="BLANK","BLANK",""),'Census Input Tab'!A385))</f>
        <v/>
      </c>
      <c r="E354" s="85" t="str">
        <f>IF('Census Input Tab'!$O385="NO","Missing Data",IF('Census Input Tab'!$T385=1,IF('Census Input Tab'!$O385="BLANK","BLANK",""),""))</f>
        <v/>
      </c>
      <c r="F354" s="83" t="str">
        <f>IF('Census Input Tab'!$O385="NO","Missing Data",IF('Census Input Tab'!T385=1,IF('Census Input Tab'!O385="BLANK","BLANK",""),'Census Input Tab'!D385))</f>
        <v/>
      </c>
      <c r="G354" s="81" t="str">
        <f>IF('Census Input Tab'!$O385="NO","Missing Data",IF('Census Input Tab'!T385=1,IF('Census Input Tab'!O385="BLANK","BLANK",""),'Census Input Tab'!E385))</f>
        <v/>
      </c>
      <c r="H354" s="85" t="str">
        <f>IF('Census Input Tab'!$O385="NO","Missing Data",IF('Census Input Tab'!$T385=1,IF('Census Input Tab'!$O385="BLANK","BLANK",""),""))</f>
        <v/>
      </c>
      <c r="I354" s="85" t="str">
        <f>IF('Census Input Tab'!$O385="NO","Missing Data",IF('Census Input Tab'!$T385=1,IF('Census Input Tab'!$O385="BLANK","BLANK",""),""))</f>
        <v/>
      </c>
      <c r="J354" s="85" t="str">
        <f>IF('Census Input Tab'!$O385="NO","Missing Data",IF('Census Input Tab'!$T385=1,IF('Census Input Tab'!$O385="BLANK","BLANK",""),""))</f>
        <v/>
      </c>
      <c r="K354" s="114" t="str">
        <f>IF('Census Input Tab'!$O385="NO","Missing Data",IF(OR($L354="",$L354="BLANK"),IF('Census Input Tab'!O385="BLANK","BLANK",""),IFERROR(INDEX(States,MATCH($L354,Zip_Codes_asTEXT,0)),"Manually enter State")))</f>
        <v/>
      </c>
      <c r="L354" s="85" t="str">
        <f>IF('Census Input Tab'!$O385="NO","Missing Data",IF('Census Input Tab'!T385=1,IF('Census Input Tab'!O385="BLANK","BLANK",""),IF($W354="ZIP CODE NOT IN EV4","Manually enter Zip",$W354)))</f>
        <v/>
      </c>
      <c r="M354" s="85" t="str">
        <f>IF('Census Input Tab'!$O385="NO","Missing Data",IF('Census Input Tab'!T385=1,IF('Census Input Tab'!O385="BLANK","BLANK",""),IF($Y354="ZIP CODE NOT IN EV4","Manually enter Work Zip",$Y354)))</f>
        <v/>
      </c>
      <c r="N354" s="156" t="str">
        <f>IF('Census Input Tab'!$O385="NO","Missing Data",IF('Census Input Tab'!$T385=1,IF('Census Input Tab'!$O385="BLANK","BLANK",""),""))</f>
        <v/>
      </c>
      <c r="O354" s="85" t="str">
        <f>IF('Census Input Tab'!$O385="NO","Missing Data",IF('Census Input Tab'!$T385=1,IF('Census Input Tab'!$O385="BLANK","BLANK",""),""))</f>
        <v/>
      </c>
      <c r="P354" s="81" t="str">
        <f>IF('Census Input Tab'!$O385="NO","Missing Data",IF('Census Input Tab'!T385=1,IF('Census Input Tab'!O385="BLANK","BLANK",""),INDEX('SBMP Underwritten Census'!$S$19:$S$23,MATCH('Census Input Tab'!F385,'SBMP Underwritten Census'!$T$19:$T$23,0))))</f>
        <v/>
      </c>
      <c r="Q354" s="81" t="str">
        <f>IF('Census Input Tab'!$O385="NO","Missing Data",IF('Census Input Tab'!T385=1,IF('Census Input Tab'!O385="BLANK","BLANK",""),IF(AND('Census Input Tab'!G385="",'Census Input Tab'!$O385="YES"),"",INDEX('SBMP Underwritten Census'!$S$27:$S$31,MATCH('Census Input Tab'!G385,'SBMP Underwritten Census'!$T$27:$T$31,0)))))</f>
        <v/>
      </c>
      <c r="V354" s="111">
        <f>IF('Census Input Tab'!O385&lt;&gt;"YES",0,1*'Census Input Tab'!$C385)</f>
        <v>0</v>
      </c>
      <c r="W354" s="111" t="str">
        <f t="shared" si="10"/>
        <v/>
      </c>
      <c r="X354" s="111">
        <f>IF('Census Input Tab'!O385&lt;&gt;"YES",0,1*'Census Input Tab'!J385)</f>
        <v>0</v>
      </c>
      <c r="Y354" s="111" t="str">
        <f t="shared" si="11"/>
        <v/>
      </c>
    </row>
    <row r="355" spans="1:25">
      <c r="A355" s="81" t="str">
        <f>IF('Census Input Tab'!$O386="NO","Missing Data",IF('Census Input Tab'!$T386=1,IF('Census Input Tab'!$O386="BLANK","BLANK",""),INDEX($S$3:$S$5,MATCH('Census Input Tab'!H386,$T$3:$T$5,0))))</f>
        <v/>
      </c>
      <c r="B355" s="81" t="str">
        <f>IF('Census Input Tab'!$O386="NO","Missing Data",IF('Census Input Tab'!$T386=1,IF('Census Input Tab'!$O386="BLANK","BLANK",""),IF('Census Input Tab'!I386="St Con","COBRA",IF('Census Input Tab'!I386="","",'Census Input Tab'!I386))))</f>
        <v/>
      </c>
      <c r="C355" s="81" t="str">
        <f>IF('Census Input Tab'!$O386="NO","Missing Data",IF('Census Input Tab'!$T386=1,IF('Census Input Tab'!$O386="BLANK","BLANK",""),'Census Input Tab'!B386))</f>
        <v/>
      </c>
      <c r="D355" s="81" t="str">
        <f>IF('Census Input Tab'!$O386="NO","Missing Data",IF('Census Input Tab'!$T386=1,IF('Census Input Tab'!$O386="BLANK","BLANK",""),'Census Input Tab'!A386))</f>
        <v/>
      </c>
      <c r="E355" s="85" t="str">
        <f>IF('Census Input Tab'!$O386="NO","Missing Data",IF('Census Input Tab'!$T386=1,IF('Census Input Tab'!$O386="BLANK","BLANK",""),""))</f>
        <v/>
      </c>
      <c r="F355" s="83" t="str">
        <f>IF('Census Input Tab'!$O386="NO","Missing Data",IF('Census Input Tab'!T386=1,IF('Census Input Tab'!O386="BLANK","BLANK",""),'Census Input Tab'!D386))</f>
        <v/>
      </c>
      <c r="G355" s="81" t="str">
        <f>IF('Census Input Tab'!$O386="NO","Missing Data",IF('Census Input Tab'!T386=1,IF('Census Input Tab'!O386="BLANK","BLANK",""),'Census Input Tab'!E386))</f>
        <v/>
      </c>
      <c r="H355" s="85" t="str">
        <f>IF('Census Input Tab'!$O386="NO","Missing Data",IF('Census Input Tab'!$T386=1,IF('Census Input Tab'!$O386="BLANK","BLANK",""),""))</f>
        <v/>
      </c>
      <c r="I355" s="85" t="str">
        <f>IF('Census Input Tab'!$O386="NO","Missing Data",IF('Census Input Tab'!$T386=1,IF('Census Input Tab'!$O386="BLANK","BLANK",""),""))</f>
        <v/>
      </c>
      <c r="J355" s="85" t="str">
        <f>IF('Census Input Tab'!$O386="NO","Missing Data",IF('Census Input Tab'!$T386=1,IF('Census Input Tab'!$O386="BLANK","BLANK",""),""))</f>
        <v/>
      </c>
      <c r="K355" s="114" t="str">
        <f>IF('Census Input Tab'!$O386="NO","Missing Data",IF(OR($L355="",$L355="BLANK"),IF('Census Input Tab'!O386="BLANK","BLANK",""),IFERROR(INDEX(States,MATCH($L355,Zip_Codes_asTEXT,0)),"Manually enter State")))</f>
        <v/>
      </c>
      <c r="L355" s="85" t="str">
        <f>IF('Census Input Tab'!$O386="NO","Missing Data",IF('Census Input Tab'!T386=1,IF('Census Input Tab'!O386="BLANK","BLANK",""),IF($W355="ZIP CODE NOT IN EV4","Manually enter Zip",$W355)))</f>
        <v/>
      </c>
      <c r="M355" s="85" t="str">
        <f>IF('Census Input Tab'!$O386="NO","Missing Data",IF('Census Input Tab'!T386=1,IF('Census Input Tab'!O386="BLANK","BLANK",""),IF($Y355="ZIP CODE NOT IN EV4","Manually enter Work Zip",$Y355)))</f>
        <v/>
      </c>
      <c r="N355" s="156" t="str">
        <f>IF('Census Input Tab'!$O386="NO","Missing Data",IF('Census Input Tab'!$T386=1,IF('Census Input Tab'!$O386="BLANK","BLANK",""),""))</f>
        <v/>
      </c>
      <c r="O355" s="85" t="str">
        <f>IF('Census Input Tab'!$O386="NO","Missing Data",IF('Census Input Tab'!$T386=1,IF('Census Input Tab'!$O386="BLANK","BLANK",""),""))</f>
        <v/>
      </c>
      <c r="P355" s="81" t="str">
        <f>IF('Census Input Tab'!$O386="NO","Missing Data",IF('Census Input Tab'!T386=1,IF('Census Input Tab'!O386="BLANK","BLANK",""),INDEX('SBMP Underwritten Census'!$S$19:$S$23,MATCH('Census Input Tab'!F386,'SBMP Underwritten Census'!$T$19:$T$23,0))))</f>
        <v/>
      </c>
      <c r="Q355" s="81" t="str">
        <f>IF('Census Input Tab'!$O386="NO","Missing Data",IF('Census Input Tab'!T386=1,IF('Census Input Tab'!O386="BLANK","BLANK",""),IF(AND('Census Input Tab'!G386="",'Census Input Tab'!$O386="YES"),"",INDEX('SBMP Underwritten Census'!$S$27:$S$31,MATCH('Census Input Tab'!G386,'SBMP Underwritten Census'!$T$27:$T$31,0)))))</f>
        <v/>
      </c>
      <c r="V355" s="111">
        <f>IF('Census Input Tab'!O386&lt;&gt;"YES",0,1*'Census Input Tab'!$C386)</f>
        <v>0</v>
      </c>
      <c r="W355" s="111" t="str">
        <f t="shared" si="10"/>
        <v/>
      </c>
      <c r="X355" s="111">
        <f>IF('Census Input Tab'!O386&lt;&gt;"YES",0,1*'Census Input Tab'!J386)</f>
        <v>0</v>
      </c>
      <c r="Y355" s="111" t="str">
        <f t="shared" si="11"/>
        <v/>
      </c>
    </row>
    <row r="356" spans="1:25">
      <c r="A356" s="81" t="str">
        <f>IF('Census Input Tab'!$O387="NO","Missing Data",IF('Census Input Tab'!$T387=1,IF('Census Input Tab'!$O387="BLANK","BLANK",""),INDEX($S$3:$S$5,MATCH('Census Input Tab'!H387,$T$3:$T$5,0))))</f>
        <v/>
      </c>
      <c r="B356" s="81" t="str">
        <f>IF('Census Input Tab'!$O387="NO","Missing Data",IF('Census Input Tab'!$T387=1,IF('Census Input Tab'!$O387="BLANK","BLANK",""),IF('Census Input Tab'!I387="St Con","COBRA",IF('Census Input Tab'!I387="","",'Census Input Tab'!I387))))</f>
        <v/>
      </c>
      <c r="C356" s="81" t="str">
        <f>IF('Census Input Tab'!$O387="NO","Missing Data",IF('Census Input Tab'!$T387=1,IF('Census Input Tab'!$O387="BLANK","BLANK",""),'Census Input Tab'!B387))</f>
        <v/>
      </c>
      <c r="D356" s="81" t="str">
        <f>IF('Census Input Tab'!$O387="NO","Missing Data",IF('Census Input Tab'!$T387=1,IF('Census Input Tab'!$O387="BLANK","BLANK",""),'Census Input Tab'!A387))</f>
        <v/>
      </c>
      <c r="E356" s="85" t="str">
        <f>IF('Census Input Tab'!$O387="NO","Missing Data",IF('Census Input Tab'!$T387=1,IF('Census Input Tab'!$O387="BLANK","BLANK",""),""))</f>
        <v/>
      </c>
      <c r="F356" s="83" t="str">
        <f>IF('Census Input Tab'!$O387="NO","Missing Data",IF('Census Input Tab'!T387=1,IF('Census Input Tab'!O387="BLANK","BLANK",""),'Census Input Tab'!D387))</f>
        <v/>
      </c>
      <c r="G356" s="81" t="str">
        <f>IF('Census Input Tab'!$O387="NO","Missing Data",IF('Census Input Tab'!T387=1,IF('Census Input Tab'!O387="BLANK","BLANK",""),'Census Input Tab'!E387))</f>
        <v/>
      </c>
      <c r="H356" s="85" t="str">
        <f>IF('Census Input Tab'!$O387="NO","Missing Data",IF('Census Input Tab'!$T387=1,IF('Census Input Tab'!$O387="BLANK","BLANK",""),""))</f>
        <v/>
      </c>
      <c r="I356" s="85" t="str">
        <f>IF('Census Input Tab'!$O387="NO","Missing Data",IF('Census Input Tab'!$T387=1,IF('Census Input Tab'!$O387="BLANK","BLANK",""),""))</f>
        <v/>
      </c>
      <c r="J356" s="85" t="str">
        <f>IF('Census Input Tab'!$O387="NO","Missing Data",IF('Census Input Tab'!$T387=1,IF('Census Input Tab'!$O387="BLANK","BLANK",""),""))</f>
        <v/>
      </c>
      <c r="K356" s="114" t="str">
        <f>IF('Census Input Tab'!$O387="NO","Missing Data",IF(OR($L356="",$L356="BLANK"),IF('Census Input Tab'!O387="BLANK","BLANK",""),IFERROR(INDEX(States,MATCH($L356,Zip_Codes_asTEXT,0)),"Manually enter State")))</f>
        <v/>
      </c>
      <c r="L356" s="85" t="str">
        <f>IF('Census Input Tab'!$O387="NO","Missing Data",IF('Census Input Tab'!T387=1,IF('Census Input Tab'!O387="BLANK","BLANK",""),IF($W356="ZIP CODE NOT IN EV4","Manually enter Zip",$W356)))</f>
        <v/>
      </c>
      <c r="M356" s="85" t="str">
        <f>IF('Census Input Tab'!$O387="NO","Missing Data",IF('Census Input Tab'!T387=1,IF('Census Input Tab'!O387="BLANK","BLANK",""),IF($Y356="ZIP CODE NOT IN EV4","Manually enter Work Zip",$Y356)))</f>
        <v/>
      </c>
      <c r="N356" s="156" t="str">
        <f>IF('Census Input Tab'!$O387="NO","Missing Data",IF('Census Input Tab'!$T387=1,IF('Census Input Tab'!$O387="BLANK","BLANK",""),""))</f>
        <v/>
      </c>
      <c r="O356" s="85" t="str">
        <f>IF('Census Input Tab'!$O387="NO","Missing Data",IF('Census Input Tab'!$T387=1,IF('Census Input Tab'!$O387="BLANK","BLANK",""),""))</f>
        <v/>
      </c>
      <c r="P356" s="81" t="str">
        <f>IF('Census Input Tab'!$O387="NO","Missing Data",IF('Census Input Tab'!T387=1,IF('Census Input Tab'!O387="BLANK","BLANK",""),INDEX('SBMP Underwritten Census'!$S$19:$S$23,MATCH('Census Input Tab'!F387,'SBMP Underwritten Census'!$T$19:$T$23,0))))</f>
        <v/>
      </c>
      <c r="Q356" s="81" t="str">
        <f>IF('Census Input Tab'!$O387="NO","Missing Data",IF('Census Input Tab'!T387=1,IF('Census Input Tab'!O387="BLANK","BLANK",""),IF(AND('Census Input Tab'!G387="",'Census Input Tab'!$O387="YES"),"",INDEX('SBMP Underwritten Census'!$S$27:$S$31,MATCH('Census Input Tab'!G387,'SBMP Underwritten Census'!$T$27:$T$31,0)))))</f>
        <v/>
      </c>
      <c r="V356" s="111">
        <f>IF('Census Input Tab'!O387&lt;&gt;"YES",0,1*'Census Input Tab'!$C387)</f>
        <v>0</v>
      </c>
      <c r="W356" s="111" t="str">
        <f t="shared" si="10"/>
        <v/>
      </c>
      <c r="X356" s="111">
        <f>IF('Census Input Tab'!O387&lt;&gt;"YES",0,1*'Census Input Tab'!J387)</f>
        <v>0</v>
      </c>
      <c r="Y356" s="111" t="str">
        <f t="shared" si="11"/>
        <v/>
      </c>
    </row>
    <row r="357" spans="1:25">
      <c r="A357" s="81" t="str">
        <f>IF('Census Input Tab'!$O388="NO","Missing Data",IF('Census Input Tab'!$T388=1,IF('Census Input Tab'!$O388="BLANK","BLANK",""),INDEX($S$3:$S$5,MATCH('Census Input Tab'!H388,$T$3:$T$5,0))))</f>
        <v/>
      </c>
      <c r="B357" s="81" t="str">
        <f>IF('Census Input Tab'!$O388="NO","Missing Data",IF('Census Input Tab'!$T388=1,IF('Census Input Tab'!$O388="BLANK","BLANK",""),IF('Census Input Tab'!I388="St Con","COBRA",IF('Census Input Tab'!I388="","",'Census Input Tab'!I388))))</f>
        <v/>
      </c>
      <c r="C357" s="81" t="str">
        <f>IF('Census Input Tab'!$O388="NO","Missing Data",IF('Census Input Tab'!$T388=1,IF('Census Input Tab'!$O388="BLANK","BLANK",""),'Census Input Tab'!B388))</f>
        <v/>
      </c>
      <c r="D357" s="81" t="str">
        <f>IF('Census Input Tab'!$O388="NO","Missing Data",IF('Census Input Tab'!$T388=1,IF('Census Input Tab'!$O388="BLANK","BLANK",""),'Census Input Tab'!A388))</f>
        <v/>
      </c>
      <c r="E357" s="85" t="str">
        <f>IF('Census Input Tab'!$O388="NO","Missing Data",IF('Census Input Tab'!$T388=1,IF('Census Input Tab'!$O388="BLANK","BLANK",""),""))</f>
        <v/>
      </c>
      <c r="F357" s="83" t="str">
        <f>IF('Census Input Tab'!$O388="NO","Missing Data",IF('Census Input Tab'!T388=1,IF('Census Input Tab'!O388="BLANK","BLANK",""),'Census Input Tab'!D388))</f>
        <v/>
      </c>
      <c r="G357" s="81" t="str">
        <f>IF('Census Input Tab'!$O388="NO","Missing Data",IF('Census Input Tab'!T388=1,IF('Census Input Tab'!O388="BLANK","BLANK",""),'Census Input Tab'!E388))</f>
        <v/>
      </c>
      <c r="H357" s="85" t="str">
        <f>IF('Census Input Tab'!$O388="NO","Missing Data",IF('Census Input Tab'!$T388=1,IF('Census Input Tab'!$O388="BLANK","BLANK",""),""))</f>
        <v/>
      </c>
      <c r="I357" s="85" t="str">
        <f>IF('Census Input Tab'!$O388="NO","Missing Data",IF('Census Input Tab'!$T388=1,IF('Census Input Tab'!$O388="BLANK","BLANK",""),""))</f>
        <v/>
      </c>
      <c r="J357" s="85" t="str">
        <f>IF('Census Input Tab'!$O388="NO","Missing Data",IF('Census Input Tab'!$T388=1,IF('Census Input Tab'!$O388="BLANK","BLANK",""),""))</f>
        <v/>
      </c>
      <c r="K357" s="114" t="str">
        <f>IF('Census Input Tab'!$O388="NO","Missing Data",IF(OR($L357="",$L357="BLANK"),IF('Census Input Tab'!O388="BLANK","BLANK",""),IFERROR(INDEX(States,MATCH($L357,Zip_Codes_asTEXT,0)),"Manually enter State")))</f>
        <v/>
      </c>
      <c r="L357" s="85" t="str">
        <f>IF('Census Input Tab'!$O388="NO","Missing Data",IF('Census Input Tab'!T388=1,IF('Census Input Tab'!O388="BLANK","BLANK",""),IF($W357="ZIP CODE NOT IN EV4","Manually enter Zip",$W357)))</f>
        <v/>
      </c>
      <c r="M357" s="85" t="str">
        <f>IF('Census Input Tab'!$O388="NO","Missing Data",IF('Census Input Tab'!T388=1,IF('Census Input Tab'!O388="BLANK","BLANK",""),IF($Y357="ZIP CODE NOT IN EV4","Manually enter Work Zip",$Y357)))</f>
        <v/>
      </c>
      <c r="N357" s="156" t="str">
        <f>IF('Census Input Tab'!$O388="NO","Missing Data",IF('Census Input Tab'!$T388=1,IF('Census Input Tab'!$O388="BLANK","BLANK",""),""))</f>
        <v/>
      </c>
      <c r="O357" s="85" t="str">
        <f>IF('Census Input Tab'!$O388="NO","Missing Data",IF('Census Input Tab'!$T388=1,IF('Census Input Tab'!$O388="BLANK","BLANK",""),""))</f>
        <v/>
      </c>
      <c r="P357" s="81" t="str">
        <f>IF('Census Input Tab'!$O388="NO","Missing Data",IF('Census Input Tab'!T388=1,IF('Census Input Tab'!O388="BLANK","BLANK",""),INDEX('SBMP Underwritten Census'!$S$19:$S$23,MATCH('Census Input Tab'!F388,'SBMP Underwritten Census'!$T$19:$T$23,0))))</f>
        <v/>
      </c>
      <c r="Q357" s="81" t="str">
        <f>IF('Census Input Tab'!$O388="NO","Missing Data",IF('Census Input Tab'!T388=1,IF('Census Input Tab'!O388="BLANK","BLANK",""),IF(AND('Census Input Tab'!G388="",'Census Input Tab'!$O388="YES"),"",INDEX('SBMP Underwritten Census'!$S$27:$S$31,MATCH('Census Input Tab'!G388,'SBMP Underwritten Census'!$T$27:$T$31,0)))))</f>
        <v/>
      </c>
      <c r="V357" s="111">
        <f>IF('Census Input Tab'!O388&lt;&gt;"YES",0,1*'Census Input Tab'!$C388)</f>
        <v>0</v>
      </c>
      <c r="W357" s="111" t="str">
        <f t="shared" si="10"/>
        <v/>
      </c>
      <c r="X357" s="111">
        <f>IF('Census Input Tab'!O388&lt;&gt;"YES",0,1*'Census Input Tab'!J388)</f>
        <v>0</v>
      </c>
      <c r="Y357" s="111" t="str">
        <f t="shared" si="11"/>
        <v/>
      </c>
    </row>
    <row r="358" spans="1:25">
      <c r="A358" s="81" t="str">
        <f>IF('Census Input Tab'!$O389="NO","Missing Data",IF('Census Input Tab'!$T389=1,IF('Census Input Tab'!$O389="BLANK","BLANK",""),INDEX($S$3:$S$5,MATCH('Census Input Tab'!H389,$T$3:$T$5,0))))</f>
        <v/>
      </c>
      <c r="B358" s="81" t="str">
        <f>IF('Census Input Tab'!$O389="NO","Missing Data",IF('Census Input Tab'!$T389=1,IF('Census Input Tab'!$O389="BLANK","BLANK",""),IF('Census Input Tab'!I389="St Con","COBRA",IF('Census Input Tab'!I389="","",'Census Input Tab'!I389))))</f>
        <v/>
      </c>
      <c r="C358" s="81" t="str">
        <f>IF('Census Input Tab'!$O389="NO","Missing Data",IF('Census Input Tab'!$T389=1,IF('Census Input Tab'!$O389="BLANK","BLANK",""),'Census Input Tab'!B389))</f>
        <v/>
      </c>
      <c r="D358" s="81" t="str">
        <f>IF('Census Input Tab'!$O389="NO","Missing Data",IF('Census Input Tab'!$T389=1,IF('Census Input Tab'!$O389="BLANK","BLANK",""),'Census Input Tab'!A389))</f>
        <v/>
      </c>
      <c r="E358" s="85" t="str">
        <f>IF('Census Input Tab'!$O389="NO","Missing Data",IF('Census Input Tab'!$T389=1,IF('Census Input Tab'!$O389="BLANK","BLANK",""),""))</f>
        <v/>
      </c>
      <c r="F358" s="83" t="str">
        <f>IF('Census Input Tab'!$O389="NO","Missing Data",IF('Census Input Tab'!T389=1,IF('Census Input Tab'!O389="BLANK","BLANK",""),'Census Input Tab'!D389))</f>
        <v/>
      </c>
      <c r="G358" s="81" t="str">
        <f>IF('Census Input Tab'!$O389="NO","Missing Data",IF('Census Input Tab'!T389=1,IF('Census Input Tab'!O389="BLANK","BLANK",""),'Census Input Tab'!E389))</f>
        <v/>
      </c>
      <c r="H358" s="85" t="str">
        <f>IF('Census Input Tab'!$O389="NO","Missing Data",IF('Census Input Tab'!$T389=1,IF('Census Input Tab'!$O389="BLANK","BLANK",""),""))</f>
        <v/>
      </c>
      <c r="I358" s="85" t="str">
        <f>IF('Census Input Tab'!$O389="NO","Missing Data",IF('Census Input Tab'!$T389=1,IF('Census Input Tab'!$O389="BLANK","BLANK",""),""))</f>
        <v/>
      </c>
      <c r="J358" s="85" t="str">
        <f>IF('Census Input Tab'!$O389="NO","Missing Data",IF('Census Input Tab'!$T389=1,IF('Census Input Tab'!$O389="BLANK","BLANK",""),""))</f>
        <v/>
      </c>
      <c r="K358" s="114" t="str">
        <f>IF('Census Input Tab'!$O389="NO","Missing Data",IF(OR($L358="",$L358="BLANK"),IF('Census Input Tab'!O389="BLANK","BLANK",""),IFERROR(INDEX(States,MATCH($L358,Zip_Codes_asTEXT,0)),"Manually enter State")))</f>
        <v/>
      </c>
      <c r="L358" s="85" t="str">
        <f>IF('Census Input Tab'!$O389="NO","Missing Data",IF('Census Input Tab'!T389=1,IF('Census Input Tab'!O389="BLANK","BLANK",""),IF($W358="ZIP CODE NOT IN EV4","Manually enter Zip",$W358)))</f>
        <v/>
      </c>
      <c r="M358" s="85" t="str">
        <f>IF('Census Input Tab'!$O389="NO","Missing Data",IF('Census Input Tab'!T389=1,IF('Census Input Tab'!O389="BLANK","BLANK",""),IF($Y358="ZIP CODE NOT IN EV4","Manually enter Work Zip",$Y358)))</f>
        <v/>
      </c>
      <c r="N358" s="156" t="str">
        <f>IF('Census Input Tab'!$O389="NO","Missing Data",IF('Census Input Tab'!$T389=1,IF('Census Input Tab'!$O389="BLANK","BLANK",""),""))</f>
        <v/>
      </c>
      <c r="O358" s="85" t="str">
        <f>IF('Census Input Tab'!$O389="NO","Missing Data",IF('Census Input Tab'!$T389=1,IF('Census Input Tab'!$O389="BLANK","BLANK",""),""))</f>
        <v/>
      </c>
      <c r="P358" s="81" t="str">
        <f>IF('Census Input Tab'!$O389="NO","Missing Data",IF('Census Input Tab'!T389=1,IF('Census Input Tab'!O389="BLANK","BLANK",""),INDEX('SBMP Underwritten Census'!$S$19:$S$23,MATCH('Census Input Tab'!F389,'SBMP Underwritten Census'!$T$19:$T$23,0))))</f>
        <v/>
      </c>
      <c r="Q358" s="81" t="str">
        <f>IF('Census Input Tab'!$O389="NO","Missing Data",IF('Census Input Tab'!T389=1,IF('Census Input Tab'!O389="BLANK","BLANK",""),IF(AND('Census Input Tab'!G389="",'Census Input Tab'!$O389="YES"),"",INDEX('SBMP Underwritten Census'!$S$27:$S$31,MATCH('Census Input Tab'!G389,'SBMP Underwritten Census'!$T$27:$T$31,0)))))</f>
        <v/>
      </c>
      <c r="V358" s="111">
        <f>IF('Census Input Tab'!O389&lt;&gt;"YES",0,1*'Census Input Tab'!$C389)</f>
        <v>0</v>
      </c>
      <c r="W358" s="111" t="str">
        <f t="shared" si="10"/>
        <v/>
      </c>
      <c r="X358" s="111">
        <f>IF('Census Input Tab'!O389&lt;&gt;"YES",0,1*'Census Input Tab'!J389)</f>
        <v>0</v>
      </c>
      <c r="Y358" s="111" t="str">
        <f t="shared" si="11"/>
        <v/>
      </c>
    </row>
    <row r="359" spans="1:25">
      <c r="A359" s="81" t="str">
        <f>IF('Census Input Tab'!$O390="NO","Missing Data",IF('Census Input Tab'!$T390=1,IF('Census Input Tab'!$O390="BLANK","BLANK",""),INDEX($S$3:$S$5,MATCH('Census Input Tab'!H390,$T$3:$T$5,0))))</f>
        <v/>
      </c>
      <c r="B359" s="81" t="str">
        <f>IF('Census Input Tab'!$O390="NO","Missing Data",IF('Census Input Tab'!$T390=1,IF('Census Input Tab'!$O390="BLANK","BLANK",""),IF('Census Input Tab'!I390="St Con","COBRA",IF('Census Input Tab'!I390="","",'Census Input Tab'!I390))))</f>
        <v/>
      </c>
      <c r="C359" s="81" t="str">
        <f>IF('Census Input Tab'!$O390="NO","Missing Data",IF('Census Input Tab'!$T390=1,IF('Census Input Tab'!$O390="BLANK","BLANK",""),'Census Input Tab'!B390))</f>
        <v/>
      </c>
      <c r="D359" s="81" t="str">
        <f>IF('Census Input Tab'!$O390="NO","Missing Data",IF('Census Input Tab'!$T390=1,IF('Census Input Tab'!$O390="BLANK","BLANK",""),'Census Input Tab'!A390))</f>
        <v/>
      </c>
      <c r="E359" s="85" t="str">
        <f>IF('Census Input Tab'!$O390="NO","Missing Data",IF('Census Input Tab'!$T390=1,IF('Census Input Tab'!$O390="BLANK","BLANK",""),""))</f>
        <v/>
      </c>
      <c r="F359" s="83" t="str">
        <f>IF('Census Input Tab'!$O390="NO","Missing Data",IF('Census Input Tab'!T390=1,IF('Census Input Tab'!O390="BLANK","BLANK",""),'Census Input Tab'!D390))</f>
        <v/>
      </c>
      <c r="G359" s="81" t="str">
        <f>IF('Census Input Tab'!$O390="NO","Missing Data",IF('Census Input Tab'!T390=1,IF('Census Input Tab'!O390="BLANK","BLANK",""),'Census Input Tab'!E390))</f>
        <v/>
      </c>
      <c r="H359" s="85" t="str">
        <f>IF('Census Input Tab'!$O390="NO","Missing Data",IF('Census Input Tab'!$T390=1,IF('Census Input Tab'!$O390="BLANK","BLANK",""),""))</f>
        <v/>
      </c>
      <c r="I359" s="85" t="str">
        <f>IF('Census Input Tab'!$O390="NO","Missing Data",IF('Census Input Tab'!$T390=1,IF('Census Input Tab'!$O390="BLANK","BLANK",""),""))</f>
        <v/>
      </c>
      <c r="J359" s="85" t="str">
        <f>IF('Census Input Tab'!$O390="NO","Missing Data",IF('Census Input Tab'!$T390=1,IF('Census Input Tab'!$O390="BLANK","BLANK",""),""))</f>
        <v/>
      </c>
      <c r="K359" s="114" t="str">
        <f>IF('Census Input Tab'!$O390="NO","Missing Data",IF(OR($L359="",$L359="BLANK"),IF('Census Input Tab'!O390="BLANK","BLANK",""),IFERROR(INDEX(States,MATCH($L359,Zip_Codes_asTEXT,0)),"Manually enter State")))</f>
        <v/>
      </c>
      <c r="L359" s="85" t="str">
        <f>IF('Census Input Tab'!$O390="NO","Missing Data",IF('Census Input Tab'!T390=1,IF('Census Input Tab'!O390="BLANK","BLANK",""),IF($W359="ZIP CODE NOT IN EV4","Manually enter Zip",$W359)))</f>
        <v/>
      </c>
      <c r="M359" s="85" t="str">
        <f>IF('Census Input Tab'!$O390="NO","Missing Data",IF('Census Input Tab'!T390=1,IF('Census Input Tab'!O390="BLANK","BLANK",""),IF($Y359="ZIP CODE NOT IN EV4","Manually enter Work Zip",$Y359)))</f>
        <v/>
      </c>
      <c r="N359" s="156" t="str">
        <f>IF('Census Input Tab'!$O390="NO","Missing Data",IF('Census Input Tab'!$T390=1,IF('Census Input Tab'!$O390="BLANK","BLANK",""),""))</f>
        <v/>
      </c>
      <c r="O359" s="85" t="str">
        <f>IF('Census Input Tab'!$O390="NO","Missing Data",IF('Census Input Tab'!$T390=1,IF('Census Input Tab'!$O390="BLANK","BLANK",""),""))</f>
        <v/>
      </c>
      <c r="P359" s="81" t="str">
        <f>IF('Census Input Tab'!$O390="NO","Missing Data",IF('Census Input Tab'!T390=1,IF('Census Input Tab'!O390="BLANK","BLANK",""),INDEX('SBMP Underwritten Census'!$S$19:$S$23,MATCH('Census Input Tab'!F390,'SBMP Underwritten Census'!$T$19:$T$23,0))))</f>
        <v/>
      </c>
      <c r="Q359" s="81" t="str">
        <f>IF('Census Input Tab'!$O390="NO","Missing Data",IF('Census Input Tab'!T390=1,IF('Census Input Tab'!O390="BLANK","BLANK",""),IF(AND('Census Input Tab'!G390="",'Census Input Tab'!$O390="YES"),"",INDEX('SBMP Underwritten Census'!$S$27:$S$31,MATCH('Census Input Tab'!G390,'SBMP Underwritten Census'!$T$27:$T$31,0)))))</f>
        <v/>
      </c>
      <c r="V359" s="111">
        <f>IF('Census Input Tab'!O390&lt;&gt;"YES",0,1*'Census Input Tab'!$C390)</f>
        <v>0</v>
      </c>
      <c r="W359" s="111" t="str">
        <f t="shared" si="10"/>
        <v/>
      </c>
      <c r="X359" s="111">
        <f>IF('Census Input Tab'!O390&lt;&gt;"YES",0,1*'Census Input Tab'!J390)</f>
        <v>0</v>
      </c>
      <c r="Y359" s="111" t="str">
        <f t="shared" si="11"/>
        <v/>
      </c>
    </row>
    <row r="360" spans="1:25">
      <c r="A360" s="81" t="str">
        <f>IF('Census Input Tab'!$O391="NO","Missing Data",IF('Census Input Tab'!$T391=1,IF('Census Input Tab'!$O391="BLANK","BLANK",""),INDEX($S$3:$S$5,MATCH('Census Input Tab'!H391,$T$3:$T$5,0))))</f>
        <v/>
      </c>
      <c r="B360" s="81" t="str">
        <f>IF('Census Input Tab'!$O391="NO","Missing Data",IF('Census Input Tab'!$T391=1,IF('Census Input Tab'!$O391="BLANK","BLANK",""),IF('Census Input Tab'!I391="St Con","COBRA",IF('Census Input Tab'!I391="","",'Census Input Tab'!I391))))</f>
        <v/>
      </c>
      <c r="C360" s="81" t="str">
        <f>IF('Census Input Tab'!$O391="NO","Missing Data",IF('Census Input Tab'!$T391=1,IF('Census Input Tab'!$O391="BLANK","BLANK",""),'Census Input Tab'!B391))</f>
        <v/>
      </c>
      <c r="D360" s="81" t="str">
        <f>IF('Census Input Tab'!$O391="NO","Missing Data",IF('Census Input Tab'!$T391=1,IF('Census Input Tab'!$O391="BLANK","BLANK",""),'Census Input Tab'!A391))</f>
        <v/>
      </c>
      <c r="E360" s="85" t="str">
        <f>IF('Census Input Tab'!$O391="NO","Missing Data",IF('Census Input Tab'!$T391=1,IF('Census Input Tab'!$O391="BLANK","BLANK",""),""))</f>
        <v/>
      </c>
      <c r="F360" s="83" t="str">
        <f>IF('Census Input Tab'!$O391="NO","Missing Data",IF('Census Input Tab'!T391=1,IF('Census Input Tab'!O391="BLANK","BLANK",""),'Census Input Tab'!D391))</f>
        <v/>
      </c>
      <c r="G360" s="81" t="str">
        <f>IF('Census Input Tab'!$O391="NO","Missing Data",IF('Census Input Tab'!T391=1,IF('Census Input Tab'!O391="BLANK","BLANK",""),'Census Input Tab'!E391))</f>
        <v/>
      </c>
      <c r="H360" s="85" t="str">
        <f>IF('Census Input Tab'!$O391="NO","Missing Data",IF('Census Input Tab'!$T391=1,IF('Census Input Tab'!$O391="BLANK","BLANK",""),""))</f>
        <v/>
      </c>
      <c r="I360" s="85" t="str">
        <f>IF('Census Input Tab'!$O391="NO","Missing Data",IF('Census Input Tab'!$T391=1,IF('Census Input Tab'!$O391="BLANK","BLANK",""),""))</f>
        <v/>
      </c>
      <c r="J360" s="85" t="str">
        <f>IF('Census Input Tab'!$O391="NO","Missing Data",IF('Census Input Tab'!$T391=1,IF('Census Input Tab'!$O391="BLANK","BLANK",""),""))</f>
        <v/>
      </c>
      <c r="K360" s="114" t="str">
        <f>IF('Census Input Tab'!$O391="NO","Missing Data",IF(OR($L360="",$L360="BLANK"),IF('Census Input Tab'!O391="BLANK","BLANK",""),IFERROR(INDEX(States,MATCH($L360,Zip_Codes_asTEXT,0)),"Manually enter State")))</f>
        <v/>
      </c>
      <c r="L360" s="85" t="str">
        <f>IF('Census Input Tab'!$O391="NO","Missing Data",IF('Census Input Tab'!T391=1,IF('Census Input Tab'!O391="BLANK","BLANK",""),IF($W360="ZIP CODE NOT IN EV4","Manually enter Zip",$W360)))</f>
        <v/>
      </c>
      <c r="M360" s="85" t="str">
        <f>IF('Census Input Tab'!$O391="NO","Missing Data",IF('Census Input Tab'!T391=1,IF('Census Input Tab'!O391="BLANK","BLANK",""),IF($Y360="ZIP CODE NOT IN EV4","Manually enter Work Zip",$Y360)))</f>
        <v/>
      </c>
      <c r="N360" s="156" t="str">
        <f>IF('Census Input Tab'!$O391="NO","Missing Data",IF('Census Input Tab'!$T391=1,IF('Census Input Tab'!$O391="BLANK","BLANK",""),""))</f>
        <v/>
      </c>
      <c r="O360" s="85" t="str">
        <f>IF('Census Input Tab'!$O391="NO","Missing Data",IF('Census Input Tab'!$T391=1,IF('Census Input Tab'!$O391="BLANK","BLANK",""),""))</f>
        <v/>
      </c>
      <c r="P360" s="81" t="str">
        <f>IF('Census Input Tab'!$O391="NO","Missing Data",IF('Census Input Tab'!T391=1,IF('Census Input Tab'!O391="BLANK","BLANK",""),INDEX('SBMP Underwritten Census'!$S$19:$S$23,MATCH('Census Input Tab'!F391,'SBMP Underwritten Census'!$T$19:$T$23,0))))</f>
        <v/>
      </c>
      <c r="Q360" s="81" t="str">
        <f>IF('Census Input Tab'!$O391="NO","Missing Data",IF('Census Input Tab'!T391=1,IF('Census Input Tab'!O391="BLANK","BLANK",""),IF(AND('Census Input Tab'!G391="",'Census Input Tab'!$O391="YES"),"",INDEX('SBMP Underwritten Census'!$S$27:$S$31,MATCH('Census Input Tab'!G391,'SBMP Underwritten Census'!$T$27:$T$31,0)))))</f>
        <v/>
      </c>
      <c r="V360" s="111">
        <f>IF('Census Input Tab'!O391&lt;&gt;"YES",0,1*'Census Input Tab'!$C391)</f>
        <v>0</v>
      </c>
      <c r="W360" s="111" t="str">
        <f t="shared" si="10"/>
        <v/>
      </c>
      <c r="X360" s="111">
        <f>IF('Census Input Tab'!O391&lt;&gt;"YES",0,1*'Census Input Tab'!J391)</f>
        <v>0</v>
      </c>
      <c r="Y360" s="111" t="str">
        <f t="shared" si="11"/>
        <v/>
      </c>
    </row>
    <row r="361" spans="1:25">
      <c r="A361" s="81" t="str">
        <f>IF('Census Input Tab'!$O392="NO","Missing Data",IF('Census Input Tab'!$T392=1,IF('Census Input Tab'!$O392="BLANK","BLANK",""),INDEX($S$3:$S$5,MATCH('Census Input Tab'!H392,$T$3:$T$5,0))))</f>
        <v/>
      </c>
      <c r="B361" s="81" t="str">
        <f>IF('Census Input Tab'!$O392="NO","Missing Data",IF('Census Input Tab'!$T392=1,IF('Census Input Tab'!$O392="BLANK","BLANK",""),IF('Census Input Tab'!I392="St Con","COBRA",IF('Census Input Tab'!I392="","",'Census Input Tab'!I392))))</f>
        <v/>
      </c>
      <c r="C361" s="81" t="str">
        <f>IF('Census Input Tab'!$O392="NO","Missing Data",IF('Census Input Tab'!$T392=1,IF('Census Input Tab'!$O392="BLANK","BLANK",""),'Census Input Tab'!B392))</f>
        <v/>
      </c>
      <c r="D361" s="81" t="str">
        <f>IF('Census Input Tab'!$O392="NO","Missing Data",IF('Census Input Tab'!$T392=1,IF('Census Input Tab'!$O392="BLANK","BLANK",""),'Census Input Tab'!A392))</f>
        <v/>
      </c>
      <c r="E361" s="85" t="str">
        <f>IF('Census Input Tab'!$O392="NO","Missing Data",IF('Census Input Tab'!$T392=1,IF('Census Input Tab'!$O392="BLANK","BLANK",""),""))</f>
        <v/>
      </c>
      <c r="F361" s="83" t="str">
        <f>IF('Census Input Tab'!$O392="NO","Missing Data",IF('Census Input Tab'!T392=1,IF('Census Input Tab'!O392="BLANK","BLANK",""),'Census Input Tab'!D392))</f>
        <v/>
      </c>
      <c r="G361" s="81" t="str">
        <f>IF('Census Input Tab'!$O392="NO","Missing Data",IF('Census Input Tab'!T392=1,IF('Census Input Tab'!O392="BLANK","BLANK",""),'Census Input Tab'!E392))</f>
        <v/>
      </c>
      <c r="H361" s="85" t="str">
        <f>IF('Census Input Tab'!$O392="NO","Missing Data",IF('Census Input Tab'!$T392=1,IF('Census Input Tab'!$O392="BLANK","BLANK",""),""))</f>
        <v/>
      </c>
      <c r="I361" s="85" t="str">
        <f>IF('Census Input Tab'!$O392="NO","Missing Data",IF('Census Input Tab'!$T392=1,IF('Census Input Tab'!$O392="BLANK","BLANK",""),""))</f>
        <v/>
      </c>
      <c r="J361" s="85" t="str">
        <f>IF('Census Input Tab'!$O392="NO","Missing Data",IF('Census Input Tab'!$T392=1,IF('Census Input Tab'!$O392="BLANK","BLANK",""),""))</f>
        <v/>
      </c>
      <c r="K361" s="114" t="str">
        <f>IF('Census Input Tab'!$O392="NO","Missing Data",IF(OR($L361="",$L361="BLANK"),IF('Census Input Tab'!O392="BLANK","BLANK",""),IFERROR(INDEX(States,MATCH($L361,Zip_Codes_asTEXT,0)),"Manually enter State")))</f>
        <v/>
      </c>
      <c r="L361" s="85" t="str">
        <f>IF('Census Input Tab'!$O392="NO","Missing Data",IF('Census Input Tab'!T392=1,IF('Census Input Tab'!O392="BLANK","BLANK",""),IF($W361="ZIP CODE NOT IN EV4","Manually enter Zip",$W361)))</f>
        <v/>
      </c>
      <c r="M361" s="85" t="str">
        <f>IF('Census Input Tab'!$O392="NO","Missing Data",IF('Census Input Tab'!T392=1,IF('Census Input Tab'!O392="BLANK","BLANK",""),IF($Y361="ZIP CODE NOT IN EV4","Manually enter Work Zip",$Y361)))</f>
        <v/>
      </c>
      <c r="N361" s="156" t="str">
        <f>IF('Census Input Tab'!$O392="NO","Missing Data",IF('Census Input Tab'!$T392=1,IF('Census Input Tab'!$O392="BLANK","BLANK",""),""))</f>
        <v/>
      </c>
      <c r="O361" s="85" t="str">
        <f>IF('Census Input Tab'!$O392="NO","Missing Data",IF('Census Input Tab'!$T392=1,IF('Census Input Tab'!$O392="BLANK","BLANK",""),""))</f>
        <v/>
      </c>
      <c r="P361" s="81" t="str">
        <f>IF('Census Input Tab'!$O392="NO","Missing Data",IF('Census Input Tab'!T392=1,IF('Census Input Tab'!O392="BLANK","BLANK",""),INDEX('SBMP Underwritten Census'!$S$19:$S$23,MATCH('Census Input Tab'!F392,'SBMP Underwritten Census'!$T$19:$T$23,0))))</f>
        <v/>
      </c>
      <c r="Q361" s="81" t="str">
        <f>IF('Census Input Tab'!$O392="NO","Missing Data",IF('Census Input Tab'!T392=1,IF('Census Input Tab'!O392="BLANK","BLANK",""),IF(AND('Census Input Tab'!G392="",'Census Input Tab'!$O392="YES"),"",INDEX('SBMP Underwritten Census'!$S$27:$S$31,MATCH('Census Input Tab'!G392,'SBMP Underwritten Census'!$T$27:$T$31,0)))))</f>
        <v/>
      </c>
      <c r="V361" s="111">
        <f>IF('Census Input Tab'!O392&lt;&gt;"YES",0,1*'Census Input Tab'!$C392)</f>
        <v>0</v>
      </c>
      <c r="W361" s="111" t="str">
        <f t="shared" si="10"/>
        <v/>
      </c>
      <c r="X361" s="111">
        <f>IF('Census Input Tab'!O392&lt;&gt;"YES",0,1*'Census Input Tab'!J392)</f>
        <v>0</v>
      </c>
      <c r="Y361" s="111" t="str">
        <f t="shared" si="11"/>
        <v/>
      </c>
    </row>
    <row r="362" spans="1:25">
      <c r="A362" s="81" t="str">
        <f>IF('Census Input Tab'!$O393="NO","Missing Data",IF('Census Input Tab'!$T393=1,IF('Census Input Tab'!$O393="BLANK","BLANK",""),INDEX($S$3:$S$5,MATCH('Census Input Tab'!H393,$T$3:$T$5,0))))</f>
        <v/>
      </c>
      <c r="B362" s="81" t="str">
        <f>IF('Census Input Tab'!$O393="NO","Missing Data",IF('Census Input Tab'!$T393=1,IF('Census Input Tab'!$O393="BLANK","BLANK",""),IF('Census Input Tab'!I393="St Con","COBRA",IF('Census Input Tab'!I393="","",'Census Input Tab'!I393))))</f>
        <v/>
      </c>
      <c r="C362" s="81" t="str">
        <f>IF('Census Input Tab'!$O393="NO","Missing Data",IF('Census Input Tab'!$T393=1,IF('Census Input Tab'!$O393="BLANK","BLANK",""),'Census Input Tab'!B393))</f>
        <v/>
      </c>
      <c r="D362" s="81" t="str">
        <f>IF('Census Input Tab'!$O393="NO","Missing Data",IF('Census Input Tab'!$T393=1,IF('Census Input Tab'!$O393="BLANK","BLANK",""),'Census Input Tab'!A393))</f>
        <v/>
      </c>
      <c r="E362" s="85" t="str">
        <f>IF('Census Input Tab'!$O393="NO","Missing Data",IF('Census Input Tab'!$T393=1,IF('Census Input Tab'!$O393="BLANK","BLANK",""),""))</f>
        <v/>
      </c>
      <c r="F362" s="83" t="str">
        <f>IF('Census Input Tab'!$O393="NO","Missing Data",IF('Census Input Tab'!T393=1,IF('Census Input Tab'!O393="BLANK","BLANK",""),'Census Input Tab'!D393))</f>
        <v/>
      </c>
      <c r="G362" s="81" t="str">
        <f>IF('Census Input Tab'!$O393="NO","Missing Data",IF('Census Input Tab'!T393=1,IF('Census Input Tab'!O393="BLANK","BLANK",""),'Census Input Tab'!E393))</f>
        <v/>
      </c>
      <c r="H362" s="85" t="str">
        <f>IF('Census Input Tab'!$O393="NO","Missing Data",IF('Census Input Tab'!$T393=1,IF('Census Input Tab'!$O393="BLANK","BLANK",""),""))</f>
        <v/>
      </c>
      <c r="I362" s="85" t="str">
        <f>IF('Census Input Tab'!$O393="NO","Missing Data",IF('Census Input Tab'!$T393=1,IF('Census Input Tab'!$O393="BLANK","BLANK",""),""))</f>
        <v/>
      </c>
      <c r="J362" s="85" t="str">
        <f>IF('Census Input Tab'!$O393="NO","Missing Data",IF('Census Input Tab'!$T393=1,IF('Census Input Tab'!$O393="BLANK","BLANK",""),""))</f>
        <v/>
      </c>
      <c r="K362" s="114" t="str">
        <f>IF('Census Input Tab'!$O393="NO","Missing Data",IF(OR($L362="",$L362="BLANK"),IF('Census Input Tab'!O393="BLANK","BLANK",""),IFERROR(INDEX(States,MATCH($L362,Zip_Codes_asTEXT,0)),"Manually enter State")))</f>
        <v/>
      </c>
      <c r="L362" s="85" t="str">
        <f>IF('Census Input Tab'!$O393="NO","Missing Data",IF('Census Input Tab'!T393=1,IF('Census Input Tab'!O393="BLANK","BLANK",""),IF($W362="ZIP CODE NOT IN EV4","Manually enter Zip",$W362)))</f>
        <v/>
      </c>
      <c r="M362" s="85" t="str">
        <f>IF('Census Input Tab'!$O393="NO","Missing Data",IF('Census Input Tab'!T393=1,IF('Census Input Tab'!O393="BLANK","BLANK",""),IF($Y362="ZIP CODE NOT IN EV4","Manually enter Work Zip",$Y362)))</f>
        <v/>
      </c>
      <c r="N362" s="156" t="str">
        <f>IF('Census Input Tab'!$O393="NO","Missing Data",IF('Census Input Tab'!$T393=1,IF('Census Input Tab'!$O393="BLANK","BLANK",""),""))</f>
        <v/>
      </c>
      <c r="O362" s="85" t="str">
        <f>IF('Census Input Tab'!$O393="NO","Missing Data",IF('Census Input Tab'!$T393=1,IF('Census Input Tab'!$O393="BLANK","BLANK",""),""))</f>
        <v/>
      </c>
      <c r="P362" s="81" t="str">
        <f>IF('Census Input Tab'!$O393="NO","Missing Data",IF('Census Input Tab'!T393=1,IF('Census Input Tab'!O393="BLANK","BLANK",""),INDEX('SBMP Underwritten Census'!$S$19:$S$23,MATCH('Census Input Tab'!F393,'SBMP Underwritten Census'!$T$19:$T$23,0))))</f>
        <v/>
      </c>
      <c r="Q362" s="81" t="str">
        <f>IF('Census Input Tab'!$O393="NO","Missing Data",IF('Census Input Tab'!T393=1,IF('Census Input Tab'!O393="BLANK","BLANK",""),IF(AND('Census Input Tab'!G393="",'Census Input Tab'!$O393="YES"),"",INDEX('SBMP Underwritten Census'!$S$27:$S$31,MATCH('Census Input Tab'!G393,'SBMP Underwritten Census'!$T$27:$T$31,0)))))</f>
        <v/>
      </c>
      <c r="V362" s="111">
        <f>IF('Census Input Tab'!O393&lt;&gt;"YES",0,1*'Census Input Tab'!$C393)</f>
        <v>0</v>
      </c>
      <c r="W362" s="111" t="str">
        <f t="shared" si="10"/>
        <v/>
      </c>
      <c r="X362" s="111">
        <f>IF('Census Input Tab'!O393&lt;&gt;"YES",0,1*'Census Input Tab'!J393)</f>
        <v>0</v>
      </c>
      <c r="Y362" s="111" t="str">
        <f t="shared" si="11"/>
        <v/>
      </c>
    </row>
    <row r="363" spans="1:25">
      <c r="A363" s="81" t="str">
        <f>IF('Census Input Tab'!$O394="NO","Missing Data",IF('Census Input Tab'!$T394=1,IF('Census Input Tab'!$O394="BLANK","BLANK",""),INDEX($S$3:$S$5,MATCH('Census Input Tab'!H394,$T$3:$T$5,0))))</f>
        <v/>
      </c>
      <c r="B363" s="81" t="str">
        <f>IF('Census Input Tab'!$O394="NO","Missing Data",IF('Census Input Tab'!$T394=1,IF('Census Input Tab'!$O394="BLANK","BLANK",""),IF('Census Input Tab'!I394="St Con","COBRA",IF('Census Input Tab'!I394="","",'Census Input Tab'!I394))))</f>
        <v/>
      </c>
      <c r="C363" s="81" t="str">
        <f>IF('Census Input Tab'!$O394="NO","Missing Data",IF('Census Input Tab'!$T394=1,IF('Census Input Tab'!$O394="BLANK","BLANK",""),'Census Input Tab'!B394))</f>
        <v/>
      </c>
      <c r="D363" s="81" t="str">
        <f>IF('Census Input Tab'!$O394="NO","Missing Data",IF('Census Input Tab'!$T394=1,IF('Census Input Tab'!$O394="BLANK","BLANK",""),'Census Input Tab'!A394))</f>
        <v/>
      </c>
      <c r="E363" s="85" t="str">
        <f>IF('Census Input Tab'!$O394="NO","Missing Data",IF('Census Input Tab'!$T394=1,IF('Census Input Tab'!$O394="BLANK","BLANK",""),""))</f>
        <v/>
      </c>
      <c r="F363" s="83" t="str">
        <f>IF('Census Input Tab'!$O394="NO","Missing Data",IF('Census Input Tab'!T394=1,IF('Census Input Tab'!O394="BLANK","BLANK",""),'Census Input Tab'!D394))</f>
        <v/>
      </c>
      <c r="G363" s="81" t="str">
        <f>IF('Census Input Tab'!$O394="NO","Missing Data",IF('Census Input Tab'!T394=1,IF('Census Input Tab'!O394="BLANK","BLANK",""),'Census Input Tab'!E394))</f>
        <v/>
      </c>
      <c r="H363" s="85" t="str">
        <f>IF('Census Input Tab'!$O394="NO","Missing Data",IF('Census Input Tab'!$T394=1,IF('Census Input Tab'!$O394="BLANK","BLANK",""),""))</f>
        <v/>
      </c>
      <c r="I363" s="85" t="str">
        <f>IF('Census Input Tab'!$O394="NO","Missing Data",IF('Census Input Tab'!$T394=1,IF('Census Input Tab'!$O394="BLANK","BLANK",""),""))</f>
        <v/>
      </c>
      <c r="J363" s="85" t="str">
        <f>IF('Census Input Tab'!$O394="NO","Missing Data",IF('Census Input Tab'!$T394=1,IF('Census Input Tab'!$O394="BLANK","BLANK",""),""))</f>
        <v/>
      </c>
      <c r="K363" s="114" t="str">
        <f>IF('Census Input Tab'!$O394="NO","Missing Data",IF(OR($L363="",$L363="BLANK"),IF('Census Input Tab'!O394="BLANK","BLANK",""),IFERROR(INDEX(States,MATCH($L363,Zip_Codes_asTEXT,0)),"Manually enter State")))</f>
        <v/>
      </c>
      <c r="L363" s="85" t="str">
        <f>IF('Census Input Tab'!$O394="NO","Missing Data",IF('Census Input Tab'!T394=1,IF('Census Input Tab'!O394="BLANK","BLANK",""),IF($W363="ZIP CODE NOT IN EV4","Manually enter Zip",$W363)))</f>
        <v/>
      </c>
      <c r="M363" s="85" t="str">
        <f>IF('Census Input Tab'!$O394="NO","Missing Data",IF('Census Input Tab'!T394=1,IF('Census Input Tab'!O394="BLANK","BLANK",""),IF($Y363="ZIP CODE NOT IN EV4","Manually enter Work Zip",$Y363)))</f>
        <v/>
      </c>
      <c r="N363" s="156" t="str">
        <f>IF('Census Input Tab'!$O394="NO","Missing Data",IF('Census Input Tab'!$T394=1,IF('Census Input Tab'!$O394="BLANK","BLANK",""),""))</f>
        <v/>
      </c>
      <c r="O363" s="85" t="str">
        <f>IF('Census Input Tab'!$O394="NO","Missing Data",IF('Census Input Tab'!$T394=1,IF('Census Input Tab'!$O394="BLANK","BLANK",""),""))</f>
        <v/>
      </c>
      <c r="P363" s="81" t="str">
        <f>IF('Census Input Tab'!$O394="NO","Missing Data",IF('Census Input Tab'!T394=1,IF('Census Input Tab'!O394="BLANK","BLANK",""),INDEX('SBMP Underwritten Census'!$S$19:$S$23,MATCH('Census Input Tab'!F394,'SBMP Underwritten Census'!$T$19:$T$23,0))))</f>
        <v/>
      </c>
      <c r="Q363" s="81" t="str">
        <f>IF('Census Input Tab'!$O394="NO","Missing Data",IF('Census Input Tab'!T394=1,IF('Census Input Tab'!O394="BLANK","BLANK",""),IF(AND('Census Input Tab'!G394="",'Census Input Tab'!$O394="YES"),"",INDEX('SBMP Underwritten Census'!$S$27:$S$31,MATCH('Census Input Tab'!G394,'SBMP Underwritten Census'!$T$27:$T$31,0)))))</f>
        <v/>
      </c>
      <c r="V363" s="111">
        <f>IF('Census Input Tab'!O394&lt;&gt;"YES",0,1*'Census Input Tab'!$C394)</f>
        <v>0</v>
      </c>
      <c r="W363" s="111" t="str">
        <f t="shared" si="10"/>
        <v/>
      </c>
      <c r="X363" s="111">
        <f>IF('Census Input Tab'!O394&lt;&gt;"YES",0,1*'Census Input Tab'!J394)</f>
        <v>0</v>
      </c>
      <c r="Y363" s="111" t="str">
        <f t="shared" si="11"/>
        <v/>
      </c>
    </row>
    <row r="364" spans="1:25">
      <c r="A364" s="81" t="str">
        <f>IF('Census Input Tab'!$O395="NO","Missing Data",IF('Census Input Tab'!$T395=1,IF('Census Input Tab'!$O395="BLANK","BLANK",""),INDEX($S$3:$S$5,MATCH('Census Input Tab'!H395,$T$3:$T$5,0))))</f>
        <v/>
      </c>
      <c r="B364" s="81" t="str">
        <f>IF('Census Input Tab'!$O395="NO","Missing Data",IF('Census Input Tab'!$T395=1,IF('Census Input Tab'!$O395="BLANK","BLANK",""),IF('Census Input Tab'!I395="St Con","COBRA",IF('Census Input Tab'!I395="","",'Census Input Tab'!I395))))</f>
        <v/>
      </c>
      <c r="C364" s="81" t="str">
        <f>IF('Census Input Tab'!$O395="NO","Missing Data",IF('Census Input Tab'!$T395=1,IF('Census Input Tab'!$O395="BLANK","BLANK",""),'Census Input Tab'!B395))</f>
        <v/>
      </c>
      <c r="D364" s="81" t="str">
        <f>IF('Census Input Tab'!$O395="NO","Missing Data",IF('Census Input Tab'!$T395=1,IF('Census Input Tab'!$O395="BLANK","BLANK",""),'Census Input Tab'!A395))</f>
        <v/>
      </c>
      <c r="E364" s="85" t="str">
        <f>IF('Census Input Tab'!$O395="NO","Missing Data",IF('Census Input Tab'!$T395=1,IF('Census Input Tab'!$O395="BLANK","BLANK",""),""))</f>
        <v/>
      </c>
      <c r="F364" s="83" t="str">
        <f>IF('Census Input Tab'!$O395="NO","Missing Data",IF('Census Input Tab'!T395=1,IF('Census Input Tab'!O395="BLANK","BLANK",""),'Census Input Tab'!D395))</f>
        <v/>
      </c>
      <c r="G364" s="81" t="str">
        <f>IF('Census Input Tab'!$O395="NO","Missing Data",IF('Census Input Tab'!T395=1,IF('Census Input Tab'!O395="BLANK","BLANK",""),'Census Input Tab'!E395))</f>
        <v/>
      </c>
      <c r="H364" s="85" t="str">
        <f>IF('Census Input Tab'!$O395="NO","Missing Data",IF('Census Input Tab'!$T395=1,IF('Census Input Tab'!$O395="BLANK","BLANK",""),""))</f>
        <v/>
      </c>
      <c r="I364" s="85" t="str">
        <f>IF('Census Input Tab'!$O395="NO","Missing Data",IF('Census Input Tab'!$T395=1,IF('Census Input Tab'!$O395="BLANK","BLANK",""),""))</f>
        <v/>
      </c>
      <c r="J364" s="85" t="str">
        <f>IF('Census Input Tab'!$O395="NO","Missing Data",IF('Census Input Tab'!$T395=1,IF('Census Input Tab'!$O395="BLANK","BLANK",""),""))</f>
        <v/>
      </c>
      <c r="K364" s="114" t="str">
        <f>IF('Census Input Tab'!$O395="NO","Missing Data",IF(OR($L364="",$L364="BLANK"),IF('Census Input Tab'!O395="BLANK","BLANK",""),IFERROR(INDEX(States,MATCH($L364,Zip_Codes_asTEXT,0)),"Manually enter State")))</f>
        <v/>
      </c>
      <c r="L364" s="85" t="str">
        <f>IF('Census Input Tab'!$O395="NO","Missing Data",IF('Census Input Tab'!T395=1,IF('Census Input Tab'!O395="BLANK","BLANK",""),IF($W364="ZIP CODE NOT IN EV4","Manually enter Zip",$W364)))</f>
        <v/>
      </c>
      <c r="M364" s="85" t="str">
        <f>IF('Census Input Tab'!$O395="NO","Missing Data",IF('Census Input Tab'!T395=1,IF('Census Input Tab'!O395="BLANK","BLANK",""),IF($Y364="ZIP CODE NOT IN EV4","Manually enter Work Zip",$Y364)))</f>
        <v/>
      </c>
      <c r="N364" s="156" t="str">
        <f>IF('Census Input Tab'!$O395="NO","Missing Data",IF('Census Input Tab'!$T395=1,IF('Census Input Tab'!$O395="BLANK","BLANK",""),""))</f>
        <v/>
      </c>
      <c r="O364" s="85" t="str">
        <f>IF('Census Input Tab'!$O395="NO","Missing Data",IF('Census Input Tab'!$T395=1,IF('Census Input Tab'!$O395="BLANK","BLANK",""),""))</f>
        <v/>
      </c>
      <c r="P364" s="81" t="str">
        <f>IF('Census Input Tab'!$O395="NO","Missing Data",IF('Census Input Tab'!T395=1,IF('Census Input Tab'!O395="BLANK","BLANK",""),INDEX('SBMP Underwritten Census'!$S$19:$S$23,MATCH('Census Input Tab'!F395,'SBMP Underwritten Census'!$T$19:$T$23,0))))</f>
        <v/>
      </c>
      <c r="Q364" s="81" t="str">
        <f>IF('Census Input Tab'!$O395="NO","Missing Data",IF('Census Input Tab'!T395=1,IF('Census Input Tab'!O395="BLANK","BLANK",""),IF(AND('Census Input Tab'!G395="",'Census Input Tab'!$O395="YES"),"",INDEX('SBMP Underwritten Census'!$S$27:$S$31,MATCH('Census Input Tab'!G395,'SBMP Underwritten Census'!$T$27:$T$31,0)))))</f>
        <v/>
      </c>
      <c r="V364" s="111">
        <f>IF('Census Input Tab'!O395&lt;&gt;"YES",0,1*'Census Input Tab'!$C395)</f>
        <v>0</v>
      </c>
      <c r="W364" s="111" t="str">
        <f t="shared" si="10"/>
        <v/>
      </c>
      <c r="X364" s="111">
        <f>IF('Census Input Tab'!O395&lt;&gt;"YES",0,1*'Census Input Tab'!J395)</f>
        <v>0</v>
      </c>
      <c r="Y364" s="111" t="str">
        <f t="shared" si="11"/>
        <v/>
      </c>
    </row>
    <row r="365" spans="1:25">
      <c r="A365" s="81" t="str">
        <f>IF('Census Input Tab'!$O396="NO","Missing Data",IF('Census Input Tab'!$T396=1,IF('Census Input Tab'!$O396="BLANK","BLANK",""),INDEX($S$3:$S$5,MATCH('Census Input Tab'!H396,$T$3:$T$5,0))))</f>
        <v/>
      </c>
      <c r="B365" s="81" t="str">
        <f>IF('Census Input Tab'!$O396="NO","Missing Data",IF('Census Input Tab'!$T396=1,IF('Census Input Tab'!$O396="BLANK","BLANK",""),IF('Census Input Tab'!I396="St Con","COBRA",IF('Census Input Tab'!I396="","",'Census Input Tab'!I396))))</f>
        <v/>
      </c>
      <c r="C365" s="81" t="str">
        <f>IF('Census Input Tab'!$O396="NO","Missing Data",IF('Census Input Tab'!$T396=1,IF('Census Input Tab'!$O396="BLANK","BLANK",""),'Census Input Tab'!B396))</f>
        <v/>
      </c>
      <c r="D365" s="81" t="str">
        <f>IF('Census Input Tab'!$O396="NO","Missing Data",IF('Census Input Tab'!$T396=1,IF('Census Input Tab'!$O396="BLANK","BLANK",""),'Census Input Tab'!A396))</f>
        <v/>
      </c>
      <c r="E365" s="85" t="str">
        <f>IF('Census Input Tab'!$O396="NO","Missing Data",IF('Census Input Tab'!$T396=1,IF('Census Input Tab'!$O396="BLANK","BLANK",""),""))</f>
        <v/>
      </c>
      <c r="F365" s="83" t="str">
        <f>IF('Census Input Tab'!$O396="NO","Missing Data",IF('Census Input Tab'!T396=1,IF('Census Input Tab'!O396="BLANK","BLANK",""),'Census Input Tab'!D396))</f>
        <v/>
      </c>
      <c r="G365" s="81" t="str">
        <f>IF('Census Input Tab'!$O396="NO","Missing Data",IF('Census Input Tab'!T396=1,IF('Census Input Tab'!O396="BLANK","BLANK",""),'Census Input Tab'!E396))</f>
        <v/>
      </c>
      <c r="H365" s="85" t="str">
        <f>IF('Census Input Tab'!$O396="NO","Missing Data",IF('Census Input Tab'!$T396=1,IF('Census Input Tab'!$O396="BLANK","BLANK",""),""))</f>
        <v/>
      </c>
      <c r="I365" s="85" t="str">
        <f>IF('Census Input Tab'!$O396="NO","Missing Data",IF('Census Input Tab'!$T396=1,IF('Census Input Tab'!$O396="BLANK","BLANK",""),""))</f>
        <v/>
      </c>
      <c r="J365" s="85" t="str">
        <f>IF('Census Input Tab'!$O396="NO","Missing Data",IF('Census Input Tab'!$T396=1,IF('Census Input Tab'!$O396="BLANK","BLANK",""),""))</f>
        <v/>
      </c>
      <c r="K365" s="114" t="str">
        <f>IF('Census Input Tab'!$O396="NO","Missing Data",IF(OR($L365="",$L365="BLANK"),IF('Census Input Tab'!O396="BLANK","BLANK",""),IFERROR(INDEX(States,MATCH($L365,Zip_Codes_asTEXT,0)),"Manually enter State")))</f>
        <v/>
      </c>
      <c r="L365" s="85" t="str">
        <f>IF('Census Input Tab'!$O396="NO","Missing Data",IF('Census Input Tab'!T396=1,IF('Census Input Tab'!O396="BLANK","BLANK",""),IF($W365="ZIP CODE NOT IN EV4","Manually enter Zip",$W365)))</f>
        <v/>
      </c>
      <c r="M365" s="85" t="str">
        <f>IF('Census Input Tab'!$O396="NO","Missing Data",IF('Census Input Tab'!T396=1,IF('Census Input Tab'!O396="BLANK","BLANK",""),IF($Y365="ZIP CODE NOT IN EV4","Manually enter Work Zip",$Y365)))</f>
        <v/>
      </c>
      <c r="N365" s="156" t="str">
        <f>IF('Census Input Tab'!$O396="NO","Missing Data",IF('Census Input Tab'!$T396=1,IF('Census Input Tab'!$O396="BLANK","BLANK",""),""))</f>
        <v/>
      </c>
      <c r="O365" s="85" t="str">
        <f>IF('Census Input Tab'!$O396="NO","Missing Data",IF('Census Input Tab'!$T396=1,IF('Census Input Tab'!$O396="BLANK","BLANK",""),""))</f>
        <v/>
      </c>
      <c r="P365" s="81" t="str">
        <f>IF('Census Input Tab'!$O396="NO","Missing Data",IF('Census Input Tab'!T396=1,IF('Census Input Tab'!O396="BLANK","BLANK",""),INDEX('SBMP Underwritten Census'!$S$19:$S$23,MATCH('Census Input Tab'!F396,'SBMP Underwritten Census'!$T$19:$T$23,0))))</f>
        <v/>
      </c>
      <c r="Q365" s="81" t="str">
        <f>IF('Census Input Tab'!$O396="NO","Missing Data",IF('Census Input Tab'!T396=1,IF('Census Input Tab'!O396="BLANK","BLANK",""),IF(AND('Census Input Tab'!G396="",'Census Input Tab'!$O396="YES"),"",INDEX('SBMP Underwritten Census'!$S$27:$S$31,MATCH('Census Input Tab'!G396,'SBMP Underwritten Census'!$T$27:$T$31,0)))))</f>
        <v/>
      </c>
      <c r="V365" s="111">
        <f>IF('Census Input Tab'!O396&lt;&gt;"YES",0,1*'Census Input Tab'!$C396)</f>
        <v>0</v>
      </c>
      <c r="W365" s="111" t="str">
        <f t="shared" si="10"/>
        <v/>
      </c>
      <c r="X365" s="111">
        <f>IF('Census Input Tab'!O396&lt;&gt;"YES",0,1*'Census Input Tab'!J396)</f>
        <v>0</v>
      </c>
      <c r="Y365" s="111" t="str">
        <f t="shared" si="11"/>
        <v/>
      </c>
    </row>
    <row r="366" spans="1:25">
      <c r="A366" s="81" t="str">
        <f>IF('Census Input Tab'!$O397="NO","Missing Data",IF('Census Input Tab'!$T397=1,IF('Census Input Tab'!$O397="BLANK","BLANK",""),INDEX($S$3:$S$5,MATCH('Census Input Tab'!H397,$T$3:$T$5,0))))</f>
        <v/>
      </c>
      <c r="B366" s="81" t="str">
        <f>IF('Census Input Tab'!$O397="NO","Missing Data",IF('Census Input Tab'!$T397=1,IF('Census Input Tab'!$O397="BLANK","BLANK",""),IF('Census Input Tab'!I397="St Con","COBRA",IF('Census Input Tab'!I397="","",'Census Input Tab'!I397))))</f>
        <v/>
      </c>
      <c r="C366" s="81" t="str">
        <f>IF('Census Input Tab'!$O397="NO","Missing Data",IF('Census Input Tab'!$T397=1,IF('Census Input Tab'!$O397="BLANK","BLANK",""),'Census Input Tab'!B397))</f>
        <v/>
      </c>
      <c r="D366" s="81" t="str">
        <f>IF('Census Input Tab'!$O397="NO","Missing Data",IF('Census Input Tab'!$T397=1,IF('Census Input Tab'!$O397="BLANK","BLANK",""),'Census Input Tab'!A397))</f>
        <v/>
      </c>
      <c r="E366" s="85" t="str">
        <f>IF('Census Input Tab'!$O397="NO","Missing Data",IF('Census Input Tab'!$T397=1,IF('Census Input Tab'!$O397="BLANK","BLANK",""),""))</f>
        <v/>
      </c>
      <c r="F366" s="83" t="str">
        <f>IF('Census Input Tab'!$O397="NO","Missing Data",IF('Census Input Tab'!T397=1,IF('Census Input Tab'!O397="BLANK","BLANK",""),'Census Input Tab'!D397))</f>
        <v/>
      </c>
      <c r="G366" s="81" t="str">
        <f>IF('Census Input Tab'!$O397="NO","Missing Data",IF('Census Input Tab'!T397=1,IF('Census Input Tab'!O397="BLANK","BLANK",""),'Census Input Tab'!E397))</f>
        <v/>
      </c>
      <c r="H366" s="85" t="str">
        <f>IF('Census Input Tab'!$O397="NO","Missing Data",IF('Census Input Tab'!$T397=1,IF('Census Input Tab'!$O397="BLANK","BLANK",""),""))</f>
        <v/>
      </c>
      <c r="I366" s="85" t="str">
        <f>IF('Census Input Tab'!$O397="NO","Missing Data",IF('Census Input Tab'!$T397=1,IF('Census Input Tab'!$O397="BLANK","BLANK",""),""))</f>
        <v/>
      </c>
      <c r="J366" s="85" t="str">
        <f>IF('Census Input Tab'!$O397="NO","Missing Data",IF('Census Input Tab'!$T397=1,IF('Census Input Tab'!$O397="BLANK","BLANK",""),""))</f>
        <v/>
      </c>
      <c r="K366" s="114" t="str">
        <f>IF('Census Input Tab'!$O397="NO","Missing Data",IF(OR($L366="",$L366="BLANK"),IF('Census Input Tab'!O397="BLANK","BLANK",""),IFERROR(INDEX(States,MATCH($L366,Zip_Codes_asTEXT,0)),"Manually enter State")))</f>
        <v/>
      </c>
      <c r="L366" s="85" t="str">
        <f>IF('Census Input Tab'!$O397="NO","Missing Data",IF('Census Input Tab'!T397=1,IF('Census Input Tab'!O397="BLANK","BLANK",""),IF($W366="ZIP CODE NOT IN EV4","Manually enter Zip",$W366)))</f>
        <v/>
      </c>
      <c r="M366" s="85" t="str">
        <f>IF('Census Input Tab'!$O397="NO","Missing Data",IF('Census Input Tab'!T397=1,IF('Census Input Tab'!O397="BLANK","BLANK",""),IF($Y366="ZIP CODE NOT IN EV4","Manually enter Work Zip",$Y366)))</f>
        <v/>
      </c>
      <c r="N366" s="156" t="str">
        <f>IF('Census Input Tab'!$O397="NO","Missing Data",IF('Census Input Tab'!$T397=1,IF('Census Input Tab'!$O397="BLANK","BLANK",""),""))</f>
        <v/>
      </c>
      <c r="O366" s="85" t="str">
        <f>IF('Census Input Tab'!$O397="NO","Missing Data",IF('Census Input Tab'!$T397=1,IF('Census Input Tab'!$O397="BLANK","BLANK",""),""))</f>
        <v/>
      </c>
      <c r="P366" s="81" t="str">
        <f>IF('Census Input Tab'!$O397="NO","Missing Data",IF('Census Input Tab'!T397=1,IF('Census Input Tab'!O397="BLANK","BLANK",""),INDEX('SBMP Underwritten Census'!$S$19:$S$23,MATCH('Census Input Tab'!F397,'SBMP Underwritten Census'!$T$19:$T$23,0))))</f>
        <v/>
      </c>
      <c r="Q366" s="81" t="str">
        <f>IF('Census Input Tab'!$O397="NO","Missing Data",IF('Census Input Tab'!T397=1,IF('Census Input Tab'!O397="BLANK","BLANK",""),IF(AND('Census Input Tab'!G397="",'Census Input Tab'!$O397="YES"),"",INDEX('SBMP Underwritten Census'!$S$27:$S$31,MATCH('Census Input Tab'!G397,'SBMP Underwritten Census'!$T$27:$T$31,0)))))</f>
        <v/>
      </c>
      <c r="V366" s="111">
        <f>IF('Census Input Tab'!O397&lt;&gt;"YES",0,1*'Census Input Tab'!$C397)</f>
        <v>0</v>
      </c>
      <c r="W366" s="111" t="str">
        <f t="shared" si="10"/>
        <v/>
      </c>
      <c r="X366" s="111">
        <f>IF('Census Input Tab'!O397&lt;&gt;"YES",0,1*'Census Input Tab'!J397)</f>
        <v>0</v>
      </c>
      <c r="Y366" s="111" t="str">
        <f t="shared" si="11"/>
        <v/>
      </c>
    </row>
    <row r="367" spans="1:25">
      <c r="A367" s="81" t="str">
        <f>IF('Census Input Tab'!$O398="NO","Missing Data",IF('Census Input Tab'!$T398=1,IF('Census Input Tab'!$O398="BLANK","BLANK",""),INDEX($S$3:$S$5,MATCH('Census Input Tab'!H398,$T$3:$T$5,0))))</f>
        <v/>
      </c>
      <c r="B367" s="81" t="str">
        <f>IF('Census Input Tab'!$O398="NO","Missing Data",IF('Census Input Tab'!$T398=1,IF('Census Input Tab'!$O398="BLANK","BLANK",""),IF('Census Input Tab'!I398="St Con","COBRA",IF('Census Input Tab'!I398="","",'Census Input Tab'!I398))))</f>
        <v/>
      </c>
      <c r="C367" s="81" t="str">
        <f>IF('Census Input Tab'!$O398="NO","Missing Data",IF('Census Input Tab'!$T398=1,IF('Census Input Tab'!$O398="BLANK","BLANK",""),'Census Input Tab'!B398))</f>
        <v/>
      </c>
      <c r="D367" s="81" t="str">
        <f>IF('Census Input Tab'!$O398="NO","Missing Data",IF('Census Input Tab'!$T398=1,IF('Census Input Tab'!$O398="BLANK","BLANK",""),'Census Input Tab'!A398))</f>
        <v/>
      </c>
      <c r="E367" s="85" t="str">
        <f>IF('Census Input Tab'!$O398="NO","Missing Data",IF('Census Input Tab'!$T398=1,IF('Census Input Tab'!$O398="BLANK","BLANK",""),""))</f>
        <v/>
      </c>
      <c r="F367" s="83" t="str">
        <f>IF('Census Input Tab'!$O398="NO","Missing Data",IF('Census Input Tab'!T398=1,IF('Census Input Tab'!O398="BLANK","BLANK",""),'Census Input Tab'!D398))</f>
        <v/>
      </c>
      <c r="G367" s="81" t="str">
        <f>IF('Census Input Tab'!$O398="NO","Missing Data",IF('Census Input Tab'!T398=1,IF('Census Input Tab'!O398="BLANK","BLANK",""),'Census Input Tab'!E398))</f>
        <v/>
      </c>
      <c r="H367" s="85" t="str">
        <f>IF('Census Input Tab'!$O398="NO","Missing Data",IF('Census Input Tab'!$T398=1,IF('Census Input Tab'!$O398="BLANK","BLANK",""),""))</f>
        <v/>
      </c>
      <c r="I367" s="85" t="str">
        <f>IF('Census Input Tab'!$O398="NO","Missing Data",IF('Census Input Tab'!$T398=1,IF('Census Input Tab'!$O398="BLANK","BLANK",""),""))</f>
        <v/>
      </c>
      <c r="J367" s="85" t="str">
        <f>IF('Census Input Tab'!$O398="NO","Missing Data",IF('Census Input Tab'!$T398=1,IF('Census Input Tab'!$O398="BLANK","BLANK",""),""))</f>
        <v/>
      </c>
      <c r="K367" s="114" t="str">
        <f>IF('Census Input Tab'!$O398="NO","Missing Data",IF(OR($L367="",$L367="BLANK"),IF('Census Input Tab'!O398="BLANK","BLANK",""),IFERROR(INDEX(States,MATCH($L367,Zip_Codes_asTEXT,0)),"Manually enter State")))</f>
        <v/>
      </c>
      <c r="L367" s="85" t="str">
        <f>IF('Census Input Tab'!$O398="NO","Missing Data",IF('Census Input Tab'!T398=1,IF('Census Input Tab'!O398="BLANK","BLANK",""),IF($W367="ZIP CODE NOT IN EV4","Manually enter Zip",$W367)))</f>
        <v/>
      </c>
      <c r="M367" s="85" t="str">
        <f>IF('Census Input Tab'!$O398="NO","Missing Data",IF('Census Input Tab'!T398=1,IF('Census Input Tab'!O398="BLANK","BLANK",""),IF($Y367="ZIP CODE NOT IN EV4","Manually enter Work Zip",$Y367)))</f>
        <v/>
      </c>
      <c r="N367" s="156" t="str">
        <f>IF('Census Input Tab'!$O398="NO","Missing Data",IF('Census Input Tab'!$T398=1,IF('Census Input Tab'!$O398="BLANK","BLANK",""),""))</f>
        <v/>
      </c>
      <c r="O367" s="85" t="str">
        <f>IF('Census Input Tab'!$O398="NO","Missing Data",IF('Census Input Tab'!$T398=1,IF('Census Input Tab'!$O398="BLANK","BLANK",""),""))</f>
        <v/>
      </c>
      <c r="P367" s="81" t="str">
        <f>IF('Census Input Tab'!$O398="NO","Missing Data",IF('Census Input Tab'!T398=1,IF('Census Input Tab'!O398="BLANK","BLANK",""),INDEX('SBMP Underwritten Census'!$S$19:$S$23,MATCH('Census Input Tab'!F398,'SBMP Underwritten Census'!$T$19:$T$23,0))))</f>
        <v/>
      </c>
      <c r="Q367" s="81" t="str">
        <f>IF('Census Input Tab'!$O398="NO","Missing Data",IF('Census Input Tab'!T398=1,IF('Census Input Tab'!O398="BLANK","BLANK",""),IF(AND('Census Input Tab'!G398="",'Census Input Tab'!$O398="YES"),"",INDEX('SBMP Underwritten Census'!$S$27:$S$31,MATCH('Census Input Tab'!G398,'SBMP Underwritten Census'!$T$27:$T$31,0)))))</f>
        <v/>
      </c>
      <c r="V367" s="111">
        <f>IF('Census Input Tab'!O398&lt;&gt;"YES",0,1*'Census Input Tab'!$C398)</f>
        <v>0</v>
      </c>
      <c r="W367" s="111" t="str">
        <f t="shared" si="10"/>
        <v/>
      </c>
      <c r="X367" s="111">
        <f>IF('Census Input Tab'!O398&lt;&gt;"YES",0,1*'Census Input Tab'!J398)</f>
        <v>0</v>
      </c>
      <c r="Y367" s="111" t="str">
        <f t="shared" si="11"/>
        <v/>
      </c>
    </row>
    <row r="368" spans="1:25">
      <c r="A368" s="81" t="str">
        <f>IF('Census Input Tab'!$O399="NO","Missing Data",IF('Census Input Tab'!$T399=1,IF('Census Input Tab'!$O399="BLANK","BLANK",""),INDEX($S$3:$S$5,MATCH('Census Input Tab'!H399,$T$3:$T$5,0))))</f>
        <v/>
      </c>
      <c r="B368" s="81" t="str">
        <f>IF('Census Input Tab'!$O399="NO","Missing Data",IF('Census Input Tab'!$T399=1,IF('Census Input Tab'!$O399="BLANK","BLANK",""),IF('Census Input Tab'!I399="St Con","COBRA",IF('Census Input Tab'!I399="","",'Census Input Tab'!I399))))</f>
        <v/>
      </c>
      <c r="C368" s="81" t="str">
        <f>IF('Census Input Tab'!$O399="NO","Missing Data",IF('Census Input Tab'!$T399=1,IF('Census Input Tab'!$O399="BLANK","BLANK",""),'Census Input Tab'!B399))</f>
        <v/>
      </c>
      <c r="D368" s="81" t="str">
        <f>IF('Census Input Tab'!$O399="NO","Missing Data",IF('Census Input Tab'!$T399=1,IF('Census Input Tab'!$O399="BLANK","BLANK",""),'Census Input Tab'!A399))</f>
        <v/>
      </c>
      <c r="E368" s="85" t="str">
        <f>IF('Census Input Tab'!$O399="NO","Missing Data",IF('Census Input Tab'!$T399=1,IF('Census Input Tab'!$O399="BLANK","BLANK",""),""))</f>
        <v/>
      </c>
      <c r="F368" s="83" t="str">
        <f>IF('Census Input Tab'!$O399="NO","Missing Data",IF('Census Input Tab'!T399=1,IF('Census Input Tab'!O399="BLANK","BLANK",""),'Census Input Tab'!D399))</f>
        <v/>
      </c>
      <c r="G368" s="81" t="str">
        <f>IF('Census Input Tab'!$O399="NO","Missing Data",IF('Census Input Tab'!T399=1,IF('Census Input Tab'!O399="BLANK","BLANK",""),'Census Input Tab'!E399))</f>
        <v/>
      </c>
      <c r="H368" s="85" t="str">
        <f>IF('Census Input Tab'!$O399="NO","Missing Data",IF('Census Input Tab'!$T399=1,IF('Census Input Tab'!$O399="BLANK","BLANK",""),""))</f>
        <v/>
      </c>
      <c r="I368" s="85" t="str">
        <f>IF('Census Input Tab'!$O399="NO","Missing Data",IF('Census Input Tab'!$T399=1,IF('Census Input Tab'!$O399="BLANK","BLANK",""),""))</f>
        <v/>
      </c>
      <c r="J368" s="85" t="str">
        <f>IF('Census Input Tab'!$O399="NO","Missing Data",IF('Census Input Tab'!$T399=1,IF('Census Input Tab'!$O399="BLANK","BLANK",""),""))</f>
        <v/>
      </c>
      <c r="K368" s="114" t="str">
        <f>IF('Census Input Tab'!$O399="NO","Missing Data",IF(OR($L368="",$L368="BLANK"),IF('Census Input Tab'!O399="BLANK","BLANK",""),IFERROR(INDEX(States,MATCH($L368,Zip_Codes_asTEXT,0)),"Manually enter State")))</f>
        <v/>
      </c>
      <c r="L368" s="85" t="str">
        <f>IF('Census Input Tab'!$O399="NO","Missing Data",IF('Census Input Tab'!T399=1,IF('Census Input Tab'!O399="BLANK","BLANK",""),IF($W368="ZIP CODE NOT IN EV4","Manually enter Zip",$W368)))</f>
        <v/>
      </c>
      <c r="M368" s="85" t="str">
        <f>IF('Census Input Tab'!$O399="NO","Missing Data",IF('Census Input Tab'!T399=1,IF('Census Input Tab'!O399="BLANK","BLANK",""),IF($Y368="ZIP CODE NOT IN EV4","Manually enter Work Zip",$Y368)))</f>
        <v/>
      </c>
      <c r="N368" s="156" t="str">
        <f>IF('Census Input Tab'!$O399="NO","Missing Data",IF('Census Input Tab'!$T399=1,IF('Census Input Tab'!$O399="BLANK","BLANK",""),""))</f>
        <v/>
      </c>
      <c r="O368" s="85" t="str">
        <f>IF('Census Input Tab'!$O399="NO","Missing Data",IF('Census Input Tab'!$T399=1,IF('Census Input Tab'!$O399="BLANK","BLANK",""),""))</f>
        <v/>
      </c>
      <c r="P368" s="81" t="str">
        <f>IF('Census Input Tab'!$O399="NO","Missing Data",IF('Census Input Tab'!T399=1,IF('Census Input Tab'!O399="BLANK","BLANK",""),INDEX('SBMP Underwritten Census'!$S$19:$S$23,MATCH('Census Input Tab'!F399,'SBMP Underwritten Census'!$T$19:$T$23,0))))</f>
        <v/>
      </c>
      <c r="Q368" s="81" t="str">
        <f>IF('Census Input Tab'!$O399="NO","Missing Data",IF('Census Input Tab'!T399=1,IF('Census Input Tab'!O399="BLANK","BLANK",""),IF(AND('Census Input Tab'!G399="",'Census Input Tab'!$O399="YES"),"",INDEX('SBMP Underwritten Census'!$S$27:$S$31,MATCH('Census Input Tab'!G399,'SBMP Underwritten Census'!$T$27:$T$31,0)))))</f>
        <v/>
      </c>
      <c r="V368" s="111">
        <f>IF('Census Input Tab'!O399&lt;&gt;"YES",0,1*'Census Input Tab'!$C399)</f>
        <v>0</v>
      </c>
      <c r="W368" s="111" t="str">
        <f t="shared" si="10"/>
        <v/>
      </c>
      <c r="X368" s="111">
        <f>IF('Census Input Tab'!O399&lt;&gt;"YES",0,1*'Census Input Tab'!J399)</f>
        <v>0</v>
      </c>
      <c r="Y368" s="111" t="str">
        <f t="shared" si="11"/>
        <v/>
      </c>
    </row>
    <row r="369" spans="1:25">
      <c r="A369" s="81" t="str">
        <f>IF('Census Input Tab'!$O400="NO","Missing Data",IF('Census Input Tab'!$T400=1,IF('Census Input Tab'!$O400="BLANK","BLANK",""),INDEX($S$3:$S$5,MATCH('Census Input Tab'!H400,$T$3:$T$5,0))))</f>
        <v/>
      </c>
      <c r="B369" s="81" t="str">
        <f>IF('Census Input Tab'!$O400="NO","Missing Data",IF('Census Input Tab'!$T400=1,IF('Census Input Tab'!$O400="BLANK","BLANK",""),IF('Census Input Tab'!I400="St Con","COBRA",IF('Census Input Tab'!I400="","",'Census Input Tab'!I400))))</f>
        <v/>
      </c>
      <c r="C369" s="81" t="str">
        <f>IF('Census Input Tab'!$O400="NO","Missing Data",IF('Census Input Tab'!$T400=1,IF('Census Input Tab'!$O400="BLANK","BLANK",""),'Census Input Tab'!B400))</f>
        <v/>
      </c>
      <c r="D369" s="81" t="str">
        <f>IF('Census Input Tab'!$O400="NO","Missing Data",IF('Census Input Tab'!$T400=1,IF('Census Input Tab'!$O400="BLANK","BLANK",""),'Census Input Tab'!A400))</f>
        <v/>
      </c>
      <c r="E369" s="85" t="str">
        <f>IF('Census Input Tab'!$O400="NO","Missing Data",IF('Census Input Tab'!$T400=1,IF('Census Input Tab'!$O400="BLANK","BLANK",""),""))</f>
        <v/>
      </c>
      <c r="F369" s="83" t="str">
        <f>IF('Census Input Tab'!$O400="NO","Missing Data",IF('Census Input Tab'!T400=1,IF('Census Input Tab'!O400="BLANK","BLANK",""),'Census Input Tab'!D400))</f>
        <v/>
      </c>
      <c r="G369" s="81" t="str">
        <f>IF('Census Input Tab'!$O400="NO","Missing Data",IF('Census Input Tab'!T400=1,IF('Census Input Tab'!O400="BLANK","BLANK",""),'Census Input Tab'!E400))</f>
        <v/>
      </c>
      <c r="H369" s="85" t="str">
        <f>IF('Census Input Tab'!$O400="NO","Missing Data",IF('Census Input Tab'!$T400=1,IF('Census Input Tab'!$O400="BLANK","BLANK",""),""))</f>
        <v/>
      </c>
      <c r="I369" s="85" t="str">
        <f>IF('Census Input Tab'!$O400="NO","Missing Data",IF('Census Input Tab'!$T400=1,IF('Census Input Tab'!$O400="BLANK","BLANK",""),""))</f>
        <v/>
      </c>
      <c r="J369" s="85" t="str">
        <f>IF('Census Input Tab'!$O400="NO","Missing Data",IF('Census Input Tab'!$T400=1,IF('Census Input Tab'!$O400="BLANK","BLANK",""),""))</f>
        <v/>
      </c>
      <c r="K369" s="114" t="str">
        <f>IF('Census Input Tab'!$O400="NO","Missing Data",IF(OR($L369="",$L369="BLANK"),IF('Census Input Tab'!O400="BLANK","BLANK",""),IFERROR(INDEX(States,MATCH($L369,Zip_Codes_asTEXT,0)),"Manually enter State")))</f>
        <v/>
      </c>
      <c r="L369" s="85" t="str">
        <f>IF('Census Input Tab'!$O400="NO","Missing Data",IF('Census Input Tab'!T400=1,IF('Census Input Tab'!O400="BLANK","BLANK",""),IF($W369="ZIP CODE NOT IN EV4","Manually enter Zip",$W369)))</f>
        <v/>
      </c>
      <c r="M369" s="85" t="str">
        <f>IF('Census Input Tab'!$O400="NO","Missing Data",IF('Census Input Tab'!T400=1,IF('Census Input Tab'!O400="BLANK","BLANK",""),IF($Y369="ZIP CODE NOT IN EV4","Manually enter Work Zip",$Y369)))</f>
        <v/>
      </c>
      <c r="N369" s="156" t="str">
        <f>IF('Census Input Tab'!$O400="NO","Missing Data",IF('Census Input Tab'!$T400=1,IF('Census Input Tab'!$O400="BLANK","BLANK",""),""))</f>
        <v/>
      </c>
      <c r="O369" s="85" t="str">
        <f>IF('Census Input Tab'!$O400="NO","Missing Data",IF('Census Input Tab'!$T400=1,IF('Census Input Tab'!$O400="BLANK","BLANK",""),""))</f>
        <v/>
      </c>
      <c r="P369" s="81" t="str">
        <f>IF('Census Input Tab'!$O400="NO","Missing Data",IF('Census Input Tab'!T400=1,IF('Census Input Tab'!O400="BLANK","BLANK",""),INDEX('SBMP Underwritten Census'!$S$19:$S$23,MATCH('Census Input Tab'!F400,'SBMP Underwritten Census'!$T$19:$T$23,0))))</f>
        <v/>
      </c>
      <c r="Q369" s="81" t="str">
        <f>IF('Census Input Tab'!$O400="NO","Missing Data",IF('Census Input Tab'!T400=1,IF('Census Input Tab'!O400="BLANK","BLANK",""),IF(AND('Census Input Tab'!G400="",'Census Input Tab'!$O400="YES"),"",INDEX('SBMP Underwritten Census'!$S$27:$S$31,MATCH('Census Input Tab'!G400,'SBMP Underwritten Census'!$T$27:$T$31,0)))))</f>
        <v/>
      </c>
      <c r="V369" s="111">
        <f>IF('Census Input Tab'!O400&lt;&gt;"YES",0,1*'Census Input Tab'!$C400)</f>
        <v>0</v>
      </c>
      <c r="W369" s="111" t="str">
        <f t="shared" si="10"/>
        <v/>
      </c>
      <c r="X369" s="111">
        <f>IF('Census Input Tab'!O400&lt;&gt;"YES",0,1*'Census Input Tab'!J400)</f>
        <v>0</v>
      </c>
      <c r="Y369" s="111" t="str">
        <f t="shared" si="11"/>
        <v/>
      </c>
    </row>
    <row r="370" spans="1:25">
      <c r="A370" s="81" t="str">
        <f>IF('Census Input Tab'!$O401="NO","Missing Data",IF('Census Input Tab'!$T401=1,IF('Census Input Tab'!$O401="BLANK","BLANK",""),INDEX($S$3:$S$5,MATCH('Census Input Tab'!H401,$T$3:$T$5,0))))</f>
        <v/>
      </c>
      <c r="B370" s="81" t="str">
        <f>IF('Census Input Tab'!$O401="NO","Missing Data",IF('Census Input Tab'!$T401=1,IF('Census Input Tab'!$O401="BLANK","BLANK",""),IF('Census Input Tab'!I401="St Con","COBRA",IF('Census Input Tab'!I401="","",'Census Input Tab'!I401))))</f>
        <v/>
      </c>
      <c r="C370" s="81" t="str">
        <f>IF('Census Input Tab'!$O401="NO","Missing Data",IF('Census Input Tab'!$T401=1,IF('Census Input Tab'!$O401="BLANK","BLANK",""),'Census Input Tab'!B401))</f>
        <v/>
      </c>
      <c r="D370" s="81" t="str">
        <f>IF('Census Input Tab'!$O401="NO","Missing Data",IF('Census Input Tab'!$T401=1,IF('Census Input Tab'!$O401="BLANK","BLANK",""),'Census Input Tab'!A401))</f>
        <v/>
      </c>
      <c r="E370" s="85" t="str">
        <f>IF('Census Input Tab'!$O401="NO","Missing Data",IF('Census Input Tab'!$T401=1,IF('Census Input Tab'!$O401="BLANK","BLANK",""),""))</f>
        <v/>
      </c>
      <c r="F370" s="83" t="str">
        <f>IF('Census Input Tab'!$O401="NO","Missing Data",IF('Census Input Tab'!T401=1,IF('Census Input Tab'!O401="BLANK","BLANK",""),'Census Input Tab'!D401))</f>
        <v/>
      </c>
      <c r="G370" s="81" t="str">
        <f>IF('Census Input Tab'!$O401="NO","Missing Data",IF('Census Input Tab'!T401=1,IF('Census Input Tab'!O401="BLANK","BLANK",""),'Census Input Tab'!E401))</f>
        <v/>
      </c>
      <c r="H370" s="85" t="str">
        <f>IF('Census Input Tab'!$O401="NO","Missing Data",IF('Census Input Tab'!$T401=1,IF('Census Input Tab'!$O401="BLANK","BLANK",""),""))</f>
        <v/>
      </c>
      <c r="I370" s="85" t="str">
        <f>IF('Census Input Tab'!$O401="NO","Missing Data",IF('Census Input Tab'!$T401=1,IF('Census Input Tab'!$O401="BLANK","BLANK",""),""))</f>
        <v/>
      </c>
      <c r="J370" s="85" t="str">
        <f>IF('Census Input Tab'!$O401="NO","Missing Data",IF('Census Input Tab'!$T401=1,IF('Census Input Tab'!$O401="BLANK","BLANK",""),""))</f>
        <v/>
      </c>
      <c r="K370" s="114" t="str">
        <f>IF('Census Input Tab'!$O401="NO","Missing Data",IF(OR($L370="",$L370="BLANK"),IF('Census Input Tab'!O401="BLANK","BLANK",""),IFERROR(INDEX(States,MATCH($L370,Zip_Codes_asTEXT,0)),"Manually enter State")))</f>
        <v/>
      </c>
      <c r="L370" s="85" t="str">
        <f>IF('Census Input Tab'!$O401="NO","Missing Data",IF('Census Input Tab'!T401=1,IF('Census Input Tab'!O401="BLANK","BLANK",""),IF($W370="ZIP CODE NOT IN EV4","Manually enter Zip",$W370)))</f>
        <v/>
      </c>
      <c r="M370" s="85" t="str">
        <f>IF('Census Input Tab'!$O401="NO","Missing Data",IF('Census Input Tab'!T401=1,IF('Census Input Tab'!O401="BLANK","BLANK",""),IF($Y370="ZIP CODE NOT IN EV4","Manually enter Work Zip",$Y370)))</f>
        <v/>
      </c>
      <c r="N370" s="156" t="str">
        <f>IF('Census Input Tab'!$O401="NO","Missing Data",IF('Census Input Tab'!$T401=1,IF('Census Input Tab'!$O401="BLANK","BLANK",""),""))</f>
        <v/>
      </c>
      <c r="O370" s="85" t="str">
        <f>IF('Census Input Tab'!$O401="NO","Missing Data",IF('Census Input Tab'!$T401=1,IF('Census Input Tab'!$O401="BLANK","BLANK",""),""))</f>
        <v/>
      </c>
      <c r="P370" s="81" t="str">
        <f>IF('Census Input Tab'!$O401="NO","Missing Data",IF('Census Input Tab'!T401=1,IF('Census Input Tab'!O401="BLANK","BLANK",""),INDEX('SBMP Underwritten Census'!$S$19:$S$23,MATCH('Census Input Tab'!F401,'SBMP Underwritten Census'!$T$19:$T$23,0))))</f>
        <v/>
      </c>
      <c r="Q370" s="81" t="str">
        <f>IF('Census Input Tab'!$O401="NO","Missing Data",IF('Census Input Tab'!T401=1,IF('Census Input Tab'!O401="BLANK","BLANK",""),IF(AND('Census Input Tab'!G401="",'Census Input Tab'!$O401="YES"),"",INDEX('SBMP Underwritten Census'!$S$27:$S$31,MATCH('Census Input Tab'!G401,'SBMP Underwritten Census'!$T$27:$T$31,0)))))</f>
        <v/>
      </c>
      <c r="V370" s="111">
        <f>IF('Census Input Tab'!O401&lt;&gt;"YES",0,1*'Census Input Tab'!$C401)</f>
        <v>0</v>
      </c>
      <c r="W370" s="111" t="str">
        <f t="shared" si="10"/>
        <v/>
      </c>
      <c r="X370" s="111">
        <f>IF('Census Input Tab'!O401&lt;&gt;"YES",0,1*'Census Input Tab'!J401)</f>
        <v>0</v>
      </c>
      <c r="Y370" s="111" t="str">
        <f t="shared" si="11"/>
        <v/>
      </c>
    </row>
    <row r="371" spans="1:25">
      <c r="A371" s="81" t="str">
        <f>IF('Census Input Tab'!$O402="NO","Missing Data",IF('Census Input Tab'!$T402=1,IF('Census Input Tab'!$O402="BLANK","BLANK",""),INDEX($S$3:$S$5,MATCH('Census Input Tab'!H402,$T$3:$T$5,0))))</f>
        <v/>
      </c>
      <c r="B371" s="81" t="str">
        <f>IF('Census Input Tab'!$O402="NO","Missing Data",IF('Census Input Tab'!$T402=1,IF('Census Input Tab'!$O402="BLANK","BLANK",""),IF('Census Input Tab'!I402="St Con","COBRA",IF('Census Input Tab'!I402="","",'Census Input Tab'!I402))))</f>
        <v/>
      </c>
      <c r="C371" s="81" t="str">
        <f>IF('Census Input Tab'!$O402="NO","Missing Data",IF('Census Input Tab'!$T402=1,IF('Census Input Tab'!$O402="BLANK","BLANK",""),'Census Input Tab'!B402))</f>
        <v/>
      </c>
      <c r="D371" s="81" t="str">
        <f>IF('Census Input Tab'!$O402="NO","Missing Data",IF('Census Input Tab'!$T402=1,IF('Census Input Tab'!$O402="BLANK","BLANK",""),'Census Input Tab'!A402))</f>
        <v/>
      </c>
      <c r="E371" s="85" t="str">
        <f>IF('Census Input Tab'!$O402="NO","Missing Data",IF('Census Input Tab'!$T402=1,IF('Census Input Tab'!$O402="BLANK","BLANK",""),""))</f>
        <v/>
      </c>
      <c r="F371" s="83" t="str">
        <f>IF('Census Input Tab'!$O402="NO","Missing Data",IF('Census Input Tab'!T402=1,IF('Census Input Tab'!O402="BLANK","BLANK",""),'Census Input Tab'!D402))</f>
        <v/>
      </c>
      <c r="G371" s="81" t="str">
        <f>IF('Census Input Tab'!$O402="NO","Missing Data",IF('Census Input Tab'!T402=1,IF('Census Input Tab'!O402="BLANK","BLANK",""),'Census Input Tab'!E402))</f>
        <v/>
      </c>
      <c r="H371" s="85" t="str">
        <f>IF('Census Input Tab'!$O402="NO","Missing Data",IF('Census Input Tab'!$T402=1,IF('Census Input Tab'!$O402="BLANK","BLANK",""),""))</f>
        <v/>
      </c>
      <c r="I371" s="85" t="str">
        <f>IF('Census Input Tab'!$O402="NO","Missing Data",IF('Census Input Tab'!$T402=1,IF('Census Input Tab'!$O402="BLANK","BLANK",""),""))</f>
        <v/>
      </c>
      <c r="J371" s="85" t="str">
        <f>IF('Census Input Tab'!$O402="NO","Missing Data",IF('Census Input Tab'!$T402=1,IF('Census Input Tab'!$O402="BLANK","BLANK",""),""))</f>
        <v/>
      </c>
      <c r="K371" s="114" t="str">
        <f>IF('Census Input Tab'!$O402="NO","Missing Data",IF(OR($L371="",$L371="BLANK"),IF('Census Input Tab'!O402="BLANK","BLANK",""),IFERROR(INDEX(States,MATCH($L371,Zip_Codes_asTEXT,0)),"Manually enter State")))</f>
        <v/>
      </c>
      <c r="L371" s="85" t="str">
        <f>IF('Census Input Tab'!$O402="NO","Missing Data",IF('Census Input Tab'!T402=1,IF('Census Input Tab'!O402="BLANK","BLANK",""),IF($W371="ZIP CODE NOT IN EV4","Manually enter Zip",$W371)))</f>
        <v/>
      </c>
      <c r="M371" s="85" t="str">
        <f>IF('Census Input Tab'!$O402="NO","Missing Data",IF('Census Input Tab'!T402=1,IF('Census Input Tab'!O402="BLANK","BLANK",""),IF($Y371="ZIP CODE NOT IN EV4","Manually enter Work Zip",$Y371)))</f>
        <v/>
      </c>
      <c r="N371" s="156" t="str">
        <f>IF('Census Input Tab'!$O402="NO","Missing Data",IF('Census Input Tab'!$T402=1,IF('Census Input Tab'!$O402="BLANK","BLANK",""),""))</f>
        <v/>
      </c>
      <c r="O371" s="85" t="str">
        <f>IF('Census Input Tab'!$O402="NO","Missing Data",IF('Census Input Tab'!$T402=1,IF('Census Input Tab'!$O402="BLANK","BLANK",""),""))</f>
        <v/>
      </c>
      <c r="P371" s="81" t="str">
        <f>IF('Census Input Tab'!$O402="NO","Missing Data",IF('Census Input Tab'!T402=1,IF('Census Input Tab'!O402="BLANK","BLANK",""),INDEX('SBMP Underwritten Census'!$S$19:$S$23,MATCH('Census Input Tab'!F402,'SBMP Underwritten Census'!$T$19:$T$23,0))))</f>
        <v/>
      </c>
      <c r="Q371" s="81" t="str">
        <f>IF('Census Input Tab'!$O402="NO","Missing Data",IF('Census Input Tab'!T402=1,IF('Census Input Tab'!O402="BLANK","BLANK",""),IF(AND('Census Input Tab'!G402="",'Census Input Tab'!$O402="YES"),"",INDEX('SBMP Underwritten Census'!$S$27:$S$31,MATCH('Census Input Tab'!G402,'SBMP Underwritten Census'!$T$27:$T$31,0)))))</f>
        <v/>
      </c>
      <c r="V371" s="111">
        <f>IF('Census Input Tab'!O402&lt;&gt;"YES",0,1*'Census Input Tab'!$C402)</f>
        <v>0</v>
      </c>
      <c r="W371" s="111" t="str">
        <f t="shared" si="10"/>
        <v/>
      </c>
      <c r="X371" s="111">
        <f>IF('Census Input Tab'!O402&lt;&gt;"YES",0,1*'Census Input Tab'!J402)</f>
        <v>0</v>
      </c>
      <c r="Y371" s="111" t="str">
        <f t="shared" si="11"/>
        <v/>
      </c>
    </row>
    <row r="372" spans="1:25">
      <c r="A372" s="81" t="str">
        <f>IF('Census Input Tab'!$O403="NO","Missing Data",IF('Census Input Tab'!$T403=1,IF('Census Input Tab'!$O403="BLANK","BLANK",""),INDEX($S$3:$S$5,MATCH('Census Input Tab'!H403,$T$3:$T$5,0))))</f>
        <v/>
      </c>
      <c r="B372" s="81" t="str">
        <f>IF('Census Input Tab'!$O403="NO","Missing Data",IF('Census Input Tab'!$T403=1,IF('Census Input Tab'!$O403="BLANK","BLANK",""),IF('Census Input Tab'!I403="St Con","COBRA",IF('Census Input Tab'!I403="","",'Census Input Tab'!I403))))</f>
        <v/>
      </c>
      <c r="C372" s="81" t="str">
        <f>IF('Census Input Tab'!$O403="NO","Missing Data",IF('Census Input Tab'!$T403=1,IF('Census Input Tab'!$O403="BLANK","BLANK",""),'Census Input Tab'!B403))</f>
        <v/>
      </c>
      <c r="D372" s="81" t="str">
        <f>IF('Census Input Tab'!$O403="NO","Missing Data",IF('Census Input Tab'!$T403=1,IF('Census Input Tab'!$O403="BLANK","BLANK",""),'Census Input Tab'!A403))</f>
        <v/>
      </c>
      <c r="E372" s="85" t="str">
        <f>IF('Census Input Tab'!$O403="NO","Missing Data",IF('Census Input Tab'!$T403=1,IF('Census Input Tab'!$O403="BLANK","BLANK",""),""))</f>
        <v/>
      </c>
      <c r="F372" s="83" t="str">
        <f>IF('Census Input Tab'!$O403="NO","Missing Data",IF('Census Input Tab'!T403=1,IF('Census Input Tab'!O403="BLANK","BLANK",""),'Census Input Tab'!D403))</f>
        <v/>
      </c>
      <c r="G372" s="81" t="str">
        <f>IF('Census Input Tab'!$O403="NO","Missing Data",IF('Census Input Tab'!T403=1,IF('Census Input Tab'!O403="BLANK","BLANK",""),'Census Input Tab'!E403))</f>
        <v/>
      </c>
      <c r="H372" s="85" t="str">
        <f>IF('Census Input Tab'!$O403="NO","Missing Data",IF('Census Input Tab'!$T403=1,IF('Census Input Tab'!$O403="BLANK","BLANK",""),""))</f>
        <v/>
      </c>
      <c r="I372" s="85" t="str">
        <f>IF('Census Input Tab'!$O403="NO","Missing Data",IF('Census Input Tab'!$T403=1,IF('Census Input Tab'!$O403="BLANK","BLANK",""),""))</f>
        <v/>
      </c>
      <c r="J372" s="85" t="str">
        <f>IF('Census Input Tab'!$O403="NO","Missing Data",IF('Census Input Tab'!$T403=1,IF('Census Input Tab'!$O403="BLANK","BLANK",""),""))</f>
        <v/>
      </c>
      <c r="K372" s="114" t="str">
        <f>IF('Census Input Tab'!$O403="NO","Missing Data",IF(OR($L372="",$L372="BLANK"),IF('Census Input Tab'!O403="BLANK","BLANK",""),IFERROR(INDEX(States,MATCH($L372,Zip_Codes_asTEXT,0)),"Manually enter State")))</f>
        <v/>
      </c>
      <c r="L372" s="85" t="str">
        <f>IF('Census Input Tab'!$O403="NO","Missing Data",IF('Census Input Tab'!T403=1,IF('Census Input Tab'!O403="BLANK","BLANK",""),IF($W372="ZIP CODE NOT IN EV4","Manually enter Zip",$W372)))</f>
        <v/>
      </c>
      <c r="M372" s="85" t="str">
        <f>IF('Census Input Tab'!$O403="NO","Missing Data",IF('Census Input Tab'!T403=1,IF('Census Input Tab'!O403="BLANK","BLANK",""),IF($Y372="ZIP CODE NOT IN EV4","Manually enter Work Zip",$Y372)))</f>
        <v/>
      </c>
      <c r="N372" s="156" t="str">
        <f>IF('Census Input Tab'!$O403="NO","Missing Data",IF('Census Input Tab'!$T403=1,IF('Census Input Tab'!$O403="BLANK","BLANK",""),""))</f>
        <v/>
      </c>
      <c r="O372" s="85" t="str">
        <f>IF('Census Input Tab'!$O403="NO","Missing Data",IF('Census Input Tab'!$T403=1,IF('Census Input Tab'!$O403="BLANK","BLANK",""),""))</f>
        <v/>
      </c>
      <c r="P372" s="81" t="str">
        <f>IF('Census Input Tab'!$O403="NO","Missing Data",IF('Census Input Tab'!T403=1,IF('Census Input Tab'!O403="BLANK","BLANK",""),INDEX('SBMP Underwritten Census'!$S$19:$S$23,MATCH('Census Input Tab'!F403,'SBMP Underwritten Census'!$T$19:$T$23,0))))</f>
        <v/>
      </c>
      <c r="Q372" s="81" t="str">
        <f>IF('Census Input Tab'!$O403="NO","Missing Data",IF('Census Input Tab'!T403=1,IF('Census Input Tab'!O403="BLANK","BLANK",""),IF(AND('Census Input Tab'!G403="",'Census Input Tab'!$O403="YES"),"",INDEX('SBMP Underwritten Census'!$S$27:$S$31,MATCH('Census Input Tab'!G403,'SBMP Underwritten Census'!$T$27:$T$31,0)))))</f>
        <v/>
      </c>
      <c r="V372" s="111">
        <f>IF('Census Input Tab'!O403&lt;&gt;"YES",0,1*'Census Input Tab'!$C403)</f>
        <v>0</v>
      </c>
      <c r="W372" s="111" t="str">
        <f t="shared" si="10"/>
        <v/>
      </c>
      <c r="X372" s="111">
        <f>IF('Census Input Tab'!O403&lt;&gt;"YES",0,1*'Census Input Tab'!J403)</f>
        <v>0</v>
      </c>
      <c r="Y372" s="111" t="str">
        <f t="shared" si="11"/>
        <v/>
      </c>
    </row>
    <row r="373" spans="1:25">
      <c r="A373" s="81" t="str">
        <f>IF('Census Input Tab'!$O404="NO","Missing Data",IF('Census Input Tab'!$T404=1,IF('Census Input Tab'!$O404="BLANK","BLANK",""),INDEX($S$3:$S$5,MATCH('Census Input Tab'!H404,$T$3:$T$5,0))))</f>
        <v/>
      </c>
      <c r="B373" s="81" t="str">
        <f>IF('Census Input Tab'!$O404="NO","Missing Data",IF('Census Input Tab'!$T404=1,IF('Census Input Tab'!$O404="BLANK","BLANK",""),IF('Census Input Tab'!I404="St Con","COBRA",IF('Census Input Tab'!I404="","",'Census Input Tab'!I404))))</f>
        <v/>
      </c>
      <c r="C373" s="81" t="str">
        <f>IF('Census Input Tab'!$O404="NO","Missing Data",IF('Census Input Tab'!$T404=1,IF('Census Input Tab'!$O404="BLANK","BLANK",""),'Census Input Tab'!B404))</f>
        <v/>
      </c>
      <c r="D373" s="81" t="str">
        <f>IF('Census Input Tab'!$O404="NO","Missing Data",IF('Census Input Tab'!$T404=1,IF('Census Input Tab'!$O404="BLANK","BLANK",""),'Census Input Tab'!A404))</f>
        <v/>
      </c>
      <c r="E373" s="85" t="str">
        <f>IF('Census Input Tab'!$O404="NO","Missing Data",IF('Census Input Tab'!$T404=1,IF('Census Input Tab'!$O404="BLANK","BLANK",""),""))</f>
        <v/>
      </c>
      <c r="F373" s="83" t="str">
        <f>IF('Census Input Tab'!$O404="NO","Missing Data",IF('Census Input Tab'!T404=1,IF('Census Input Tab'!O404="BLANK","BLANK",""),'Census Input Tab'!D404))</f>
        <v/>
      </c>
      <c r="G373" s="81" t="str">
        <f>IF('Census Input Tab'!$O404="NO","Missing Data",IF('Census Input Tab'!T404=1,IF('Census Input Tab'!O404="BLANK","BLANK",""),'Census Input Tab'!E404))</f>
        <v/>
      </c>
      <c r="H373" s="85" t="str">
        <f>IF('Census Input Tab'!$O404="NO","Missing Data",IF('Census Input Tab'!$T404=1,IF('Census Input Tab'!$O404="BLANK","BLANK",""),""))</f>
        <v/>
      </c>
      <c r="I373" s="85" t="str">
        <f>IF('Census Input Tab'!$O404="NO","Missing Data",IF('Census Input Tab'!$T404=1,IF('Census Input Tab'!$O404="BLANK","BLANK",""),""))</f>
        <v/>
      </c>
      <c r="J373" s="85" t="str">
        <f>IF('Census Input Tab'!$O404="NO","Missing Data",IF('Census Input Tab'!$T404=1,IF('Census Input Tab'!$O404="BLANK","BLANK",""),""))</f>
        <v/>
      </c>
      <c r="K373" s="114" t="str">
        <f>IF('Census Input Tab'!$O404="NO","Missing Data",IF(OR($L373="",$L373="BLANK"),IF('Census Input Tab'!O404="BLANK","BLANK",""),IFERROR(INDEX(States,MATCH($L373,Zip_Codes_asTEXT,0)),"Manually enter State")))</f>
        <v/>
      </c>
      <c r="L373" s="85" t="str">
        <f>IF('Census Input Tab'!$O404="NO","Missing Data",IF('Census Input Tab'!T404=1,IF('Census Input Tab'!O404="BLANK","BLANK",""),IF($W373="ZIP CODE NOT IN EV4","Manually enter Zip",$W373)))</f>
        <v/>
      </c>
      <c r="M373" s="85" t="str">
        <f>IF('Census Input Tab'!$O404="NO","Missing Data",IF('Census Input Tab'!T404=1,IF('Census Input Tab'!O404="BLANK","BLANK",""),IF($Y373="ZIP CODE NOT IN EV4","Manually enter Work Zip",$Y373)))</f>
        <v/>
      </c>
      <c r="N373" s="156" t="str">
        <f>IF('Census Input Tab'!$O404="NO","Missing Data",IF('Census Input Tab'!$T404=1,IF('Census Input Tab'!$O404="BLANK","BLANK",""),""))</f>
        <v/>
      </c>
      <c r="O373" s="85" t="str">
        <f>IF('Census Input Tab'!$O404="NO","Missing Data",IF('Census Input Tab'!$T404=1,IF('Census Input Tab'!$O404="BLANK","BLANK",""),""))</f>
        <v/>
      </c>
      <c r="P373" s="81" t="str">
        <f>IF('Census Input Tab'!$O404="NO","Missing Data",IF('Census Input Tab'!T404=1,IF('Census Input Tab'!O404="BLANK","BLANK",""),INDEX('SBMP Underwritten Census'!$S$19:$S$23,MATCH('Census Input Tab'!F404,'SBMP Underwritten Census'!$T$19:$T$23,0))))</f>
        <v/>
      </c>
      <c r="Q373" s="81" t="str">
        <f>IF('Census Input Tab'!$O404="NO","Missing Data",IF('Census Input Tab'!T404=1,IF('Census Input Tab'!O404="BLANK","BLANK",""),IF(AND('Census Input Tab'!G404="",'Census Input Tab'!$O404="YES"),"",INDEX('SBMP Underwritten Census'!$S$27:$S$31,MATCH('Census Input Tab'!G404,'SBMP Underwritten Census'!$T$27:$T$31,0)))))</f>
        <v/>
      </c>
      <c r="V373" s="111">
        <f>IF('Census Input Tab'!O404&lt;&gt;"YES",0,1*'Census Input Tab'!$C404)</f>
        <v>0</v>
      </c>
      <c r="W373" s="111" t="str">
        <f t="shared" si="10"/>
        <v/>
      </c>
      <c r="X373" s="111">
        <f>IF('Census Input Tab'!O404&lt;&gt;"YES",0,1*'Census Input Tab'!J404)</f>
        <v>0</v>
      </c>
      <c r="Y373" s="111" t="str">
        <f t="shared" si="11"/>
        <v/>
      </c>
    </row>
    <row r="374" spans="1:25">
      <c r="A374" s="81" t="str">
        <f>IF('Census Input Tab'!$O405="NO","Missing Data",IF('Census Input Tab'!$T405=1,IF('Census Input Tab'!$O405="BLANK","BLANK",""),INDEX($S$3:$S$5,MATCH('Census Input Tab'!H405,$T$3:$T$5,0))))</f>
        <v/>
      </c>
      <c r="B374" s="81" t="str">
        <f>IF('Census Input Tab'!$O405="NO","Missing Data",IF('Census Input Tab'!$T405=1,IF('Census Input Tab'!$O405="BLANK","BLANK",""),IF('Census Input Tab'!I405="St Con","COBRA",IF('Census Input Tab'!I405="","",'Census Input Tab'!I405))))</f>
        <v/>
      </c>
      <c r="C374" s="81" t="str">
        <f>IF('Census Input Tab'!$O405="NO","Missing Data",IF('Census Input Tab'!$T405=1,IF('Census Input Tab'!$O405="BLANK","BLANK",""),'Census Input Tab'!B405))</f>
        <v/>
      </c>
      <c r="D374" s="81" t="str">
        <f>IF('Census Input Tab'!$O405="NO","Missing Data",IF('Census Input Tab'!$T405=1,IF('Census Input Tab'!$O405="BLANK","BLANK",""),'Census Input Tab'!A405))</f>
        <v/>
      </c>
      <c r="E374" s="85" t="str">
        <f>IF('Census Input Tab'!$O405="NO","Missing Data",IF('Census Input Tab'!$T405=1,IF('Census Input Tab'!$O405="BLANK","BLANK",""),""))</f>
        <v/>
      </c>
      <c r="F374" s="83" t="str">
        <f>IF('Census Input Tab'!$O405="NO","Missing Data",IF('Census Input Tab'!T405=1,IF('Census Input Tab'!O405="BLANK","BLANK",""),'Census Input Tab'!D405))</f>
        <v/>
      </c>
      <c r="G374" s="81" t="str">
        <f>IF('Census Input Tab'!$O405="NO","Missing Data",IF('Census Input Tab'!T405=1,IF('Census Input Tab'!O405="BLANK","BLANK",""),'Census Input Tab'!E405))</f>
        <v/>
      </c>
      <c r="H374" s="85" t="str">
        <f>IF('Census Input Tab'!$O405="NO","Missing Data",IF('Census Input Tab'!$T405=1,IF('Census Input Tab'!$O405="BLANK","BLANK",""),""))</f>
        <v/>
      </c>
      <c r="I374" s="85" t="str">
        <f>IF('Census Input Tab'!$O405="NO","Missing Data",IF('Census Input Tab'!$T405=1,IF('Census Input Tab'!$O405="BLANK","BLANK",""),""))</f>
        <v/>
      </c>
      <c r="J374" s="85" t="str">
        <f>IF('Census Input Tab'!$O405="NO","Missing Data",IF('Census Input Tab'!$T405=1,IF('Census Input Tab'!$O405="BLANK","BLANK",""),""))</f>
        <v/>
      </c>
      <c r="K374" s="114" t="str">
        <f>IF('Census Input Tab'!$O405="NO","Missing Data",IF(OR($L374="",$L374="BLANK"),IF('Census Input Tab'!O405="BLANK","BLANK",""),IFERROR(INDEX(States,MATCH($L374,Zip_Codes_asTEXT,0)),"Manually enter State")))</f>
        <v/>
      </c>
      <c r="L374" s="85" t="str">
        <f>IF('Census Input Tab'!$O405="NO","Missing Data",IF('Census Input Tab'!T405=1,IF('Census Input Tab'!O405="BLANK","BLANK",""),IF($W374="ZIP CODE NOT IN EV4","Manually enter Zip",$W374)))</f>
        <v/>
      </c>
      <c r="M374" s="85" t="str">
        <f>IF('Census Input Tab'!$O405="NO","Missing Data",IF('Census Input Tab'!T405=1,IF('Census Input Tab'!O405="BLANK","BLANK",""),IF($Y374="ZIP CODE NOT IN EV4","Manually enter Work Zip",$Y374)))</f>
        <v/>
      </c>
      <c r="N374" s="156" t="str">
        <f>IF('Census Input Tab'!$O405="NO","Missing Data",IF('Census Input Tab'!$T405=1,IF('Census Input Tab'!$O405="BLANK","BLANK",""),""))</f>
        <v/>
      </c>
      <c r="O374" s="85" t="str">
        <f>IF('Census Input Tab'!$O405="NO","Missing Data",IF('Census Input Tab'!$T405=1,IF('Census Input Tab'!$O405="BLANK","BLANK",""),""))</f>
        <v/>
      </c>
      <c r="P374" s="81" t="str">
        <f>IF('Census Input Tab'!$O405="NO","Missing Data",IF('Census Input Tab'!T405=1,IF('Census Input Tab'!O405="BLANK","BLANK",""),INDEX('SBMP Underwritten Census'!$S$19:$S$23,MATCH('Census Input Tab'!F405,'SBMP Underwritten Census'!$T$19:$T$23,0))))</f>
        <v/>
      </c>
      <c r="Q374" s="81" t="str">
        <f>IF('Census Input Tab'!$O405="NO","Missing Data",IF('Census Input Tab'!T405=1,IF('Census Input Tab'!O405="BLANK","BLANK",""),IF(AND('Census Input Tab'!G405="",'Census Input Tab'!$O405="YES"),"",INDEX('SBMP Underwritten Census'!$S$27:$S$31,MATCH('Census Input Tab'!G405,'SBMP Underwritten Census'!$T$27:$T$31,0)))))</f>
        <v/>
      </c>
      <c r="V374" s="111">
        <f>IF('Census Input Tab'!O405&lt;&gt;"YES",0,1*'Census Input Tab'!$C405)</f>
        <v>0</v>
      </c>
      <c r="W374" s="111" t="str">
        <f t="shared" si="10"/>
        <v/>
      </c>
      <c r="X374" s="111">
        <f>IF('Census Input Tab'!O405&lt;&gt;"YES",0,1*'Census Input Tab'!J405)</f>
        <v>0</v>
      </c>
      <c r="Y374" s="111" t="str">
        <f t="shared" si="11"/>
        <v/>
      </c>
    </row>
    <row r="375" spans="1:25">
      <c r="A375" s="81" t="str">
        <f>IF('Census Input Tab'!$O406="NO","Missing Data",IF('Census Input Tab'!$T406=1,IF('Census Input Tab'!$O406="BLANK","BLANK",""),INDEX($S$3:$S$5,MATCH('Census Input Tab'!H406,$T$3:$T$5,0))))</f>
        <v/>
      </c>
      <c r="B375" s="81" t="str">
        <f>IF('Census Input Tab'!$O406="NO","Missing Data",IF('Census Input Tab'!$T406=1,IF('Census Input Tab'!$O406="BLANK","BLANK",""),IF('Census Input Tab'!I406="St Con","COBRA",IF('Census Input Tab'!I406="","",'Census Input Tab'!I406))))</f>
        <v/>
      </c>
      <c r="C375" s="81" t="str">
        <f>IF('Census Input Tab'!$O406="NO","Missing Data",IF('Census Input Tab'!$T406=1,IF('Census Input Tab'!$O406="BLANK","BLANK",""),'Census Input Tab'!B406))</f>
        <v/>
      </c>
      <c r="D375" s="81" t="str">
        <f>IF('Census Input Tab'!$O406="NO","Missing Data",IF('Census Input Tab'!$T406=1,IF('Census Input Tab'!$O406="BLANK","BLANK",""),'Census Input Tab'!A406))</f>
        <v/>
      </c>
      <c r="E375" s="85" t="str">
        <f>IF('Census Input Tab'!$O406="NO","Missing Data",IF('Census Input Tab'!$T406=1,IF('Census Input Tab'!$O406="BLANK","BLANK",""),""))</f>
        <v/>
      </c>
      <c r="F375" s="83" t="str">
        <f>IF('Census Input Tab'!$O406="NO","Missing Data",IF('Census Input Tab'!T406=1,IF('Census Input Tab'!O406="BLANK","BLANK",""),'Census Input Tab'!D406))</f>
        <v/>
      </c>
      <c r="G375" s="81" t="str">
        <f>IF('Census Input Tab'!$O406="NO","Missing Data",IF('Census Input Tab'!T406=1,IF('Census Input Tab'!O406="BLANK","BLANK",""),'Census Input Tab'!E406))</f>
        <v/>
      </c>
      <c r="H375" s="85" t="str">
        <f>IF('Census Input Tab'!$O406="NO","Missing Data",IF('Census Input Tab'!$T406=1,IF('Census Input Tab'!$O406="BLANK","BLANK",""),""))</f>
        <v/>
      </c>
      <c r="I375" s="85" t="str">
        <f>IF('Census Input Tab'!$O406="NO","Missing Data",IF('Census Input Tab'!$T406=1,IF('Census Input Tab'!$O406="BLANK","BLANK",""),""))</f>
        <v/>
      </c>
      <c r="J375" s="85" t="str">
        <f>IF('Census Input Tab'!$O406="NO","Missing Data",IF('Census Input Tab'!$T406=1,IF('Census Input Tab'!$O406="BLANK","BLANK",""),""))</f>
        <v/>
      </c>
      <c r="K375" s="114" t="str">
        <f>IF('Census Input Tab'!$O406="NO","Missing Data",IF(OR($L375="",$L375="BLANK"),IF('Census Input Tab'!O406="BLANK","BLANK",""),IFERROR(INDEX(States,MATCH($L375,Zip_Codes_asTEXT,0)),"Manually enter State")))</f>
        <v/>
      </c>
      <c r="L375" s="85" t="str">
        <f>IF('Census Input Tab'!$O406="NO","Missing Data",IF('Census Input Tab'!T406=1,IF('Census Input Tab'!O406="BLANK","BLANK",""),IF($W375="ZIP CODE NOT IN EV4","Manually enter Zip",$W375)))</f>
        <v/>
      </c>
      <c r="M375" s="85" t="str">
        <f>IF('Census Input Tab'!$O406="NO","Missing Data",IF('Census Input Tab'!T406=1,IF('Census Input Tab'!O406="BLANK","BLANK",""),IF($Y375="ZIP CODE NOT IN EV4","Manually enter Work Zip",$Y375)))</f>
        <v/>
      </c>
      <c r="N375" s="156" t="str">
        <f>IF('Census Input Tab'!$O406="NO","Missing Data",IF('Census Input Tab'!$T406=1,IF('Census Input Tab'!$O406="BLANK","BLANK",""),""))</f>
        <v/>
      </c>
      <c r="O375" s="85" t="str">
        <f>IF('Census Input Tab'!$O406="NO","Missing Data",IF('Census Input Tab'!$T406=1,IF('Census Input Tab'!$O406="BLANK","BLANK",""),""))</f>
        <v/>
      </c>
      <c r="P375" s="81" t="str">
        <f>IF('Census Input Tab'!$O406="NO","Missing Data",IF('Census Input Tab'!T406=1,IF('Census Input Tab'!O406="BLANK","BLANK",""),INDEX('SBMP Underwritten Census'!$S$19:$S$23,MATCH('Census Input Tab'!F406,'SBMP Underwritten Census'!$T$19:$T$23,0))))</f>
        <v/>
      </c>
      <c r="Q375" s="81" t="str">
        <f>IF('Census Input Tab'!$O406="NO","Missing Data",IF('Census Input Tab'!T406=1,IF('Census Input Tab'!O406="BLANK","BLANK",""),IF(AND('Census Input Tab'!G406="",'Census Input Tab'!$O406="YES"),"",INDEX('SBMP Underwritten Census'!$S$27:$S$31,MATCH('Census Input Tab'!G406,'SBMP Underwritten Census'!$T$27:$T$31,0)))))</f>
        <v/>
      </c>
      <c r="V375" s="111">
        <f>IF('Census Input Tab'!O406&lt;&gt;"YES",0,1*'Census Input Tab'!$C406)</f>
        <v>0</v>
      </c>
      <c r="W375" s="111" t="str">
        <f t="shared" si="10"/>
        <v/>
      </c>
      <c r="X375" s="111">
        <f>IF('Census Input Tab'!O406&lt;&gt;"YES",0,1*'Census Input Tab'!J406)</f>
        <v>0</v>
      </c>
      <c r="Y375" s="111" t="str">
        <f t="shared" si="11"/>
        <v/>
      </c>
    </row>
    <row r="376" spans="1:25">
      <c r="A376" s="81" t="str">
        <f>IF('Census Input Tab'!$O407="NO","Missing Data",IF('Census Input Tab'!$T407=1,IF('Census Input Tab'!$O407="BLANK","BLANK",""),INDEX($S$3:$S$5,MATCH('Census Input Tab'!H407,$T$3:$T$5,0))))</f>
        <v/>
      </c>
      <c r="B376" s="81" t="str">
        <f>IF('Census Input Tab'!$O407="NO","Missing Data",IF('Census Input Tab'!$T407=1,IF('Census Input Tab'!$O407="BLANK","BLANK",""),IF('Census Input Tab'!I407="St Con","COBRA",IF('Census Input Tab'!I407="","",'Census Input Tab'!I407))))</f>
        <v/>
      </c>
      <c r="C376" s="81" t="str">
        <f>IF('Census Input Tab'!$O407="NO","Missing Data",IF('Census Input Tab'!$T407=1,IF('Census Input Tab'!$O407="BLANK","BLANK",""),'Census Input Tab'!B407))</f>
        <v/>
      </c>
      <c r="D376" s="81" t="str">
        <f>IF('Census Input Tab'!$O407="NO","Missing Data",IF('Census Input Tab'!$T407=1,IF('Census Input Tab'!$O407="BLANK","BLANK",""),'Census Input Tab'!A407))</f>
        <v/>
      </c>
      <c r="E376" s="85" t="str">
        <f>IF('Census Input Tab'!$O407="NO","Missing Data",IF('Census Input Tab'!$T407=1,IF('Census Input Tab'!$O407="BLANK","BLANK",""),""))</f>
        <v/>
      </c>
      <c r="F376" s="83" t="str">
        <f>IF('Census Input Tab'!$O407="NO","Missing Data",IF('Census Input Tab'!T407=1,IF('Census Input Tab'!O407="BLANK","BLANK",""),'Census Input Tab'!D407))</f>
        <v/>
      </c>
      <c r="G376" s="81" t="str">
        <f>IF('Census Input Tab'!$O407="NO","Missing Data",IF('Census Input Tab'!T407=1,IF('Census Input Tab'!O407="BLANK","BLANK",""),'Census Input Tab'!E407))</f>
        <v/>
      </c>
      <c r="H376" s="85" t="str">
        <f>IF('Census Input Tab'!$O407="NO","Missing Data",IF('Census Input Tab'!$T407=1,IF('Census Input Tab'!$O407="BLANK","BLANK",""),""))</f>
        <v/>
      </c>
      <c r="I376" s="85" t="str">
        <f>IF('Census Input Tab'!$O407="NO","Missing Data",IF('Census Input Tab'!$T407=1,IF('Census Input Tab'!$O407="BLANK","BLANK",""),""))</f>
        <v/>
      </c>
      <c r="J376" s="85" t="str">
        <f>IF('Census Input Tab'!$O407="NO","Missing Data",IF('Census Input Tab'!$T407=1,IF('Census Input Tab'!$O407="BLANK","BLANK",""),""))</f>
        <v/>
      </c>
      <c r="K376" s="114" t="str">
        <f>IF('Census Input Tab'!$O407="NO","Missing Data",IF(OR($L376="",$L376="BLANK"),IF('Census Input Tab'!O407="BLANK","BLANK",""),IFERROR(INDEX(States,MATCH($L376,Zip_Codes_asTEXT,0)),"Manually enter State")))</f>
        <v/>
      </c>
      <c r="L376" s="85" t="str">
        <f>IF('Census Input Tab'!$O407="NO","Missing Data",IF('Census Input Tab'!T407=1,IF('Census Input Tab'!O407="BLANK","BLANK",""),IF($W376="ZIP CODE NOT IN EV4","Manually enter Zip",$W376)))</f>
        <v/>
      </c>
      <c r="M376" s="85" t="str">
        <f>IF('Census Input Tab'!$O407="NO","Missing Data",IF('Census Input Tab'!T407=1,IF('Census Input Tab'!O407="BLANK","BLANK",""),IF($Y376="ZIP CODE NOT IN EV4","Manually enter Work Zip",$Y376)))</f>
        <v/>
      </c>
      <c r="N376" s="156" t="str">
        <f>IF('Census Input Tab'!$O407="NO","Missing Data",IF('Census Input Tab'!$T407=1,IF('Census Input Tab'!$O407="BLANK","BLANK",""),""))</f>
        <v/>
      </c>
      <c r="O376" s="85" t="str">
        <f>IF('Census Input Tab'!$O407="NO","Missing Data",IF('Census Input Tab'!$T407=1,IF('Census Input Tab'!$O407="BLANK","BLANK",""),""))</f>
        <v/>
      </c>
      <c r="P376" s="81" t="str">
        <f>IF('Census Input Tab'!$O407="NO","Missing Data",IF('Census Input Tab'!T407=1,IF('Census Input Tab'!O407="BLANK","BLANK",""),INDEX('SBMP Underwritten Census'!$S$19:$S$23,MATCH('Census Input Tab'!F407,'SBMP Underwritten Census'!$T$19:$T$23,0))))</f>
        <v/>
      </c>
      <c r="Q376" s="81" t="str">
        <f>IF('Census Input Tab'!$O407="NO","Missing Data",IF('Census Input Tab'!T407=1,IF('Census Input Tab'!O407="BLANK","BLANK",""),IF(AND('Census Input Tab'!G407="",'Census Input Tab'!$O407="YES"),"",INDEX('SBMP Underwritten Census'!$S$27:$S$31,MATCH('Census Input Tab'!G407,'SBMP Underwritten Census'!$T$27:$T$31,0)))))</f>
        <v/>
      </c>
      <c r="V376" s="111">
        <f>IF('Census Input Tab'!O407&lt;&gt;"YES",0,1*'Census Input Tab'!$C407)</f>
        <v>0</v>
      </c>
      <c r="W376" s="111" t="str">
        <f t="shared" si="10"/>
        <v/>
      </c>
      <c r="X376" s="111">
        <f>IF('Census Input Tab'!O407&lt;&gt;"YES",0,1*'Census Input Tab'!J407)</f>
        <v>0</v>
      </c>
      <c r="Y376" s="111" t="str">
        <f t="shared" si="11"/>
        <v/>
      </c>
    </row>
    <row r="377" spans="1:25">
      <c r="A377" s="81" t="str">
        <f>IF('Census Input Tab'!$O408="NO","Missing Data",IF('Census Input Tab'!$T408=1,IF('Census Input Tab'!$O408="BLANK","BLANK",""),INDEX($S$3:$S$5,MATCH('Census Input Tab'!H408,$T$3:$T$5,0))))</f>
        <v/>
      </c>
      <c r="B377" s="81" t="str">
        <f>IF('Census Input Tab'!$O408="NO","Missing Data",IF('Census Input Tab'!$T408=1,IF('Census Input Tab'!$O408="BLANK","BLANK",""),IF('Census Input Tab'!I408="St Con","COBRA",IF('Census Input Tab'!I408="","",'Census Input Tab'!I408))))</f>
        <v/>
      </c>
      <c r="C377" s="81" t="str">
        <f>IF('Census Input Tab'!$O408="NO","Missing Data",IF('Census Input Tab'!$T408=1,IF('Census Input Tab'!$O408="BLANK","BLANK",""),'Census Input Tab'!B408))</f>
        <v/>
      </c>
      <c r="D377" s="81" t="str">
        <f>IF('Census Input Tab'!$O408="NO","Missing Data",IF('Census Input Tab'!$T408=1,IF('Census Input Tab'!$O408="BLANK","BLANK",""),'Census Input Tab'!A408))</f>
        <v/>
      </c>
      <c r="E377" s="85" t="str">
        <f>IF('Census Input Tab'!$O408="NO","Missing Data",IF('Census Input Tab'!$T408=1,IF('Census Input Tab'!$O408="BLANK","BLANK",""),""))</f>
        <v/>
      </c>
      <c r="F377" s="83" t="str">
        <f>IF('Census Input Tab'!$O408="NO","Missing Data",IF('Census Input Tab'!T408=1,IF('Census Input Tab'!O408="BLANK","BLANK",""),'Census Input Tab'!D408))</f>
        <v/>
      </c>
      <c r="G377" s="81" t="str">
        <f>IF('Census Input Tab'!$O408="NO","Missing Data",IF('Census Input Tab'!T408=1,IF('Census Input Tab'!O408="BLANK","BLANK",""),'Census Input Tab'!E408))</f>
        <v/>
      </c>
      <c r="H377" s="85" t="str">
        <f>IF('Census Input Tab'!$O408="NO","Missing Data",IF('Census Input Tab'!$T408=1,IF('Census Input Tab'!$O408="BLANK","BLANK",""),""))</f>
        <v/>
      </c>
      <c r="I377" s="85" t="str">
        <f>IF('Census Input Tab'!$O408="NO","Missing Data",IF('Census Input Tab'!$T408=1,IF('Census Input Tab'!$O408="BLANK","BLANK",""),""))</f>
        <v/>
      </c>
      <c r="J377" s="85" t="str">
        <f>IF('Census Input Tab'!$O408="NO","Missing Data",IF('Census Input Tab'!$T408=1,IF('Census Input Tab'!$O408="BLANK","BLANK",""),""))</f>
        <v/>
      </c>
      <c r="K377" s="114" t="str">
        <f>IF('Census Input Tab'!$O408="NO","Missing Data",IF(OR($L377="",$L377="BLANK"),IF('Census Input Tab'!O408="BLANK","BLANK",""),IFERROR(INDEX(States,MATCH($L377,Zip_Codes_asTEXT,0)),"Manually enter State")))</f>
        <v/>
      </c>
      <c r="L377" s="85" t="str">
        <f>IF('Census Input Tab'!$O408="NO","Missing Data",IF('Census Input Tab'!T408=1,IF('Census Input Tab'!O408="BLANK","BLANK",""),IF($W377="ZIP CODE NOT IN EV4","Manually enter Zip",$W377)))</f>
        <v/>
      </c>
      <c r="M377" s="85" t="str">
        <f>IF('Census Input Tab'!$O408="NO","Missing Data",IF('Census Input Tab'!T408=1,IF('Census Input Tab'!O408="BLANK","BLANK",""),IF($Y377="ZIP CODE NOT IN EV4","Manually enter Work Zip",$Y377)))</f>
        <v/>
      </c>
      <c r="N377" s="156" t="str">
        <f>IF('Census Input Tab'!$O408="NO","Missing Data",IF('Census Input Tab'!$T408=1,IF('Census Input Tab'!$O408="BLANK","BLANK",""),""))</f>
        <v/>
      </c>
      <c r="O377" s="85" t="str">
        <f>IF('Census Input Tab'!$O408="NO","Missing Data",IF('Census Input Tab'!$T408=1,IF('Census Input Tab'!$O408="BLANK","BLANK",""),""))</f>
        <v/>
      </c>
      <c r="P377" s="81" t="str">
        <f>IF('Census Input Tab'!$O408="NO","Missing Data",IF('Census Input Tab'!T408=1,IF('Census Input Tab'!O408="BLANK","BLANK",""),INDEX('SBMP Underwritten Census'!$S$19:$S$23,MATCH('Census Input Tab'!F408,'SBMP Underwritten Census'!$T$19:$T$23,0))))</f>
        <v/>
      </c>
      <c r="Q377" s="81" t="str">
        <f>IF('Census Input Tab'!$O408="NO","Missing Data",IF('Census Input Tab'!T408=1,IF('Census Input Tab'!O408="BLANK","BLANK",""),IF(AND('Census Input Tab'!G408="",'Census Input Tab'!$O408="YES"),"",INDEX('SBMP Underwritten Census'!$S$27:$S$31,MATCH('Census Input Tab'!G408,'SBMP Underwritten Census'!$T$27:$T$31,0)))))</f>
        <v/>
      </c>
      <c r="V377" s="111">
        <f>IF('Census Input Tab'!O408&lt;&gt;"YES",0,1*'Census Input Tab'!$C408)</f>
        <v>0</v>
      </c>
      <c r="W377" s="111" t="str">
        <f t="shared" si="10"/>
        <v/>
      </c>
      <c r="X377" s="111">
        <f>IF('Census Input Tab'!O408&lt;&gt;"YES",0,1*'Census Input Tab'!J408)</f>
        <v>0</v>
      </c>
      <c r="Y377" s="111" t="str">
        <f t="shared" si="11"/>
        <v/>
      </c>
    </row>
    <row r="378" spans="1:25">
      <c r="A378" s="81" t="str">
        <f>IF('Census Input Tab'!$O409="NO","Missing Data",IF('Census Input Tab'!$T409=1,IF('Census Input Tab'!$O409="BLANK","BLANK",""),INDEX($S$3:$S$5,MATCH('Census Input Tab'!H409,$T$3:$T$5,0))))</f>
        <v/>
      </c>
      <c r="B378" s="81" t="str">
        <f>IF('Census Input Tab'!$O409="NO","Missing Data",IF('Census Input Tab'!$T409=1,IF('Census Input Tab'!$O409="BLANK","BLANK",""),IF('Census Input Tab'!I409="St Con","COBRA",IF('Census Input Tab'!I409="","",'Census Input Tab'!I409))))</f>
        <v/>
      </c>
      <c r="C378" s="81" t="str">
        <f>IF('Census Input Tab'!$O409="NO","Missing Data",IF('Census Input Tab'!$T409=1,IF('Census Input Tab'!$O409="BLANK","BLANK",""),'Census Input Tab'!B409))</f>
        <v/>
      </c>
      <c r="D378" s="81" t="str">
        <f>IF('Census Input Tab'!$O409="NO","Missing Data",IF('Census Input Tab'!$T409=1,IF('Census Input Tab'!$O409="BLANK","BLANK",""),'Census Input Tab'!A409))</f>
        <v/>
      </c>
      <c r="E378" s="85" t="str">
        <f>IF('Census Input Tab'!$O409="NO","Missing Data",IF('Census Input Tab'!$T409=1,IF('Census Input Tab'!$O409="BLANK","BLANK",""),""))</f>
        <v/>
      </c>
      <c r="F378" s="83" t="str">
        <f>IF('Census Input Tab'!$O409="NO","Missing Data",IF('Census Input Tab'!T409=1,IF('Census Input Tab'!O409="BLANK","BLANK",""),'Census Input Tab'!D409))</f>
        <v/>
      </c>
      <c r="G378" s="81" t="str">
        <f>IF('Census Input Tab'!$O409="NO","Missing Data",IF('Census Input Tab'!T409=1,IF('Census Input Tab'!O409="BLANK","BLANK",""),'Census Input Tab'!E409))</f>
        <v/>
      </c>
      <c r="H378" s="85" t="str">
        <f>IF('Census Input Tab'!$O409="NO","Missing Data",IF('Census Input Tab'!$T409=1,IF('Census Input Tab'!$O409="BLANK","BLANK",""),""))</f>
        <v/>
      </c>
      <c r="I378" s="85" t="str">
        <f>IF('Census Input Tab'!$O409="NO","Missing Data",IF('Census Input Tab'!$T409=1,IF('Census Input Tab'!$O409="BLANK","BLANK",""),""))</f>
        <v/>
      </c>
      <c r="J378" s="85" t="str">
        <f>IF('Census Input Tab'!$O409="NO","Missing Data",IF('Census Input Tab'!$T409=1,IF('Census Input Tab'!$O409="BLANK","BLANK",""),""))</f>
        <v/>
      </c>
      <c r="K378" s="114" t="str">
        <f>IF('Census Input Tab'!$O409="NO","Missing Data",IF(OR($L378="",$L378="BLANK"),IF('Census Input Tab'!O409="BLANK","BLANK",""),IFERROR(INDEX(States,MATCH($L378,Zip_Codes_asTEXT,0)),"Manually enter State")))</f>
        <v/>
      </c>
      <c r="L378" s="85" t="str">
        <f>IF('Census Input Tab'!$O409="NO","Missing Data",IF('Census Input Tab'!T409=1,IF('Census Input Tab'!O409="BLANK","BLANK",""),IF($W378="ZIP CODE NOT IN EV4","Manually enter Zip",$W378)))</f>
        <v/>
      </c>
      <c r="M378" s="85" t="str">
        <f>IF('Census Input Tab'!$O409="NO","Missing Data",IF('Census Input Tab'!T409=1,IF('Census Input Tab'!O409="BLANK","BLANK",""),IF($Y378="ZIP CODE NOT IN EV4","Manually enter Work Zip",$Y378)))</f>
        <v/>
      </c>
      <c r="N378" s="156" t="str">
        <f>IF('Census Input Tab'!$O409="NO","Missing Data",IF('Census Input Tab'!$T409=1,IF('Census Input Tab'!$O409="BLANK","BLANK",""),""))</f>
        <v/>
      </c>
      <c r="O378" s="85" t="str">
        <f>IF('Census Input Tab'!$O409="NO","Missing Data",IF('Census Input Tab'!$T409=1,IF('Census Input Tab'!$O409="BLANK","BLANK",""),""))</f>
        <v/>
      </c>
      <c r="P378" s="81" t="str">
        <f>IF('Census Input Tab'!$O409="NO","Missing Data",IF('Census Input Tab'!T409=1,IF('Census Input Tab'!O409="BLANK","BLANK",""),INDEX('SBMP Underwritten Census'!$S$19:$S$23,MATCH('Census Input Tab'!F409,'SBMP Underwritten Census'!$T$19:$T$23,0))))</f>
        <v/>
      </c>
      <c r="Q378" s="81" t="str">
        <f>IF('Census Input Tab'!$O409="NO","Missing Data",IF('Census Input Tab'!T409=1,IF('Census Input Tab'!O409="BLANK","BLANK",""),IF(AND('Census Input Tab'!G409="",'Census Input Tab'!$O409="YES"),"",INDEX('SBMP Underwritten Census'!$S$27:$S$31,MATCH('Census Input Tab'!G409,'SBMP Underwritten Census'!$T$27:$T$31,0)))))</f>
        <v/>
      </c>
      <c r="V378" s="111">
        <f>IF('Census Input Tab'!O409&lt;&gt;"YES",0,1*'Census Input Tab'!$C409)</f>
        <v>0</v>
      </c>
      <c r="W378" s="111" t="str">
        <f t="shared" si="10"/>
        <v/>
      </c>
      <c r="X378" s="111">
        <f>IF('Census Input Tab'!O409&lt;&gt;"YES",0,1*'Census Input Tab'!J409)</f>
        <v>0</v>
      </c>
      <c r="Y378" s="111" t="str">
        <f t="shared" si="11"/>
        <v/>
      </c>
    </row>
    <row r="379" spans="1:25">
      <c r="A379" s="81" t="str">
        <f>IF('Census Input Tab'!$O410="NO","Missing Data",IF('Census Input Tab'!$T410=1,IF('Census Input Tab'!$O410="BLANK","BLANK",""),INDEX($S$3:$S$5,MATCH('Census Input Tab'!H410,$T$3:$T$5,0))))</f>
        <v/>
      </c>
      <c r="B379" s="81" t="str">
        <f>IF('Census Input Tab'!$O410="NO","Missing Data",IF('Census Input Tab'!$T410=1,IF('Census Input Tab'!$O410="BLANK","BLANK",""),IF('Census Input Tab'!I410="St Con","COBRA",IF('Census Input Tab'!I410="","",'Census Input Tab'!I410))))</f>
        <v/>
      </c>
      <c r="C379" s="81" t="str">
        <f>IF('Census Input Tab'!$O410="NO","Missing Data",IF('Census Input Tab'!$T410=1,IF('Census Input Tab'!$O410="BLANK","BLANK",""),'Census Input Tab'!B410))</f>
        <v/>
      </c>
      <c r="D379" s="81" t="str">
        <f>IF('Census Input Tab'!$O410="NO","Missing Data",IF('Census Input Tab'!$T410=1,IF('Census Input Tab'!$O410="BLANK","BLANK",""),'Census Input Tab'!A410))</f>
        <v/>
      </c>
      <c r="E379" s="85" t="str">
        <f>IF('Census Input Tab'!$O410="NO","Missing Data",IF('Census Input Tab'!$T410=1,IF('Census Input Tab'!$O410="BLANK","BLANK",""),""))</f>
        <v/>
      </c>
      <c r="F379" s="83" t="str">
        <f>IF('Census Input Tab'!$O410="NO","Missing Data",IF('Census Input Tab'!T410=1,IF('Census Input Tab'!O410="BLANK","BLANK",""),'Census Input Tab'!D410))</f>
        <v/>
      </c>
      <c r="G379" s="81" t="str">
        <f>IF('Census Input Tab'!$O410="NO","Missing Data",IF('Census Input Tab'!T410=1,IF('Census Input Tab'!O410="BLANK","BLANK",""),'Census Input Tab'!E410))</f>
        <v/>
      </c>
      <c r="H379" s="85" t="str">
        <f>IF('Census Input Tab'!$O410="NO","Missing Data",IF('Census Input Tab'!$T410=1,IF('Census Input Tab'!$O410="BLANK","BLANK",""),""))</f>
        <v/>
      </c>
      <c r="I379" s="85" t="str">
        <f>IF('Census Input Tab'!$O410="NO","Missing Data",IF('Census Input Tab'!$T410=1,IF('Census Input Tab'!$O410="BLANK","BLANK",""),""))</f>
        <v/>
      </c>
      <c r="J379" s="85" t="str">
        <f>IF('Census Input Tab'!$O410="NO","Missing Data",IF('Census Input Tab'!$T410=1,IF('Census Input Tab'!$O410="BLANK","BLANK",""),""))</f>
        <v/>
      </c>
      <c r="K379" s="114" t="str">
        <f>IF('Census Input Tab'!$O410="NO","Missing Data",IF(OR($L379="",$L379="BLANK"),IF('Census Input Tab'!O410="BLANK","BLANK",""),IFERROR(INDEX(States,MATCH($L379,Zip_Codes_asTEXT,0)),"Manually enter State")))</f>
        <v/>
      </c>
      <c r="L379" s="85" t="str">
        <f>IF('Census Input Tab'!$O410="NO","Missing Data",IF('Census Input Tab'!T410=1,IF('Census Input Tab'!O410="BLANK","BLANK",""),IF($W379="ZIP CODE NOT IN EV4","Manually enter Zip",$W379)))</f>
        <v/>
      </c>
      <c r="M379" s="85" t="str">
        <f>IF('Census Input Tab'!$O410="NO","Missing Data",IF('Census Input Tab'!T410=1,IF('Census Input Tab'!O410="BLANK","BLANK",""),IF($Y379="ZIP CODE NOT IN EV4","Manually enter Work Zip",$Y379)))</f>
        <v/>
      </c>
      <c r="N379" s="156" t="str">
        <f>IF('Census Input Tab'!$O410="NO","Missing Data",IF('Census Input Tab'!$T410=1,IF('Census Input Tab'!$O410="BLANK","BLANK",""),""))</f>
        <v/>
      </c>
      <c r="O379" s="85" t="str">
        <f>IF('Census Input Tab'!$O410="NO","Missing Data",IF('Census Input Tab'!$T410=1,IF('Census Input Tab'!$O410="BLANK","BLANK",""),""))</f>
        <v/>
      </c>
      <c r="P379" s="81" t="str">
        <f>IF('Census Input Tab'!$O410="NO","Missing Data",IF('Census Input Tab'!T410=1,IF('Census Input Tab'!O410="BLANK","BLANK",""),INDEX('SBMP Underwritten Census'!$S$19:$S$23,MATCH('Census Input Tab'!F410,'SBMP Underwritten Census'!$T$19:$T$23,0))))</f>
        <v/>
      </c>
      <c r="Q379" s="81" t="str">
        <f>IF('Census Input Tab'!$O410="NO","Missing Data",IF('Census Input Tab'!T410=1,IF('Census Input Tab'!O410="BLANK","BLANK",""),IF(AND('Census Input Tab'!G410="",'Census Input Tab'!$O410="YES"),"",INDEX('SBMP Underwritten Census'!$S$27:$S$31,MATCH('Census Input Tab'!G410,'SBMP Underwritten Census'!$T$27:$T$31,0)))))</f>
        <v/>
      </c>
      <c r="V379" s="111">
        <f>IF('Census Input Tab'!O410&lt;&gt;"YES",0,1*'Census Input Tab'!$C410)</f>
        <v>0</v>
      </c>
      <c r="W379" s="111" t="str">
        <f t="shared" si="10"/>
        <v/>
      </c>
      <c r="X379" s="111">
        <f>IF('Census Input Tab'!O410&lt;&gt;"YES",0,1*'Census Input Tab'!J410)</f>
        <v>0</v>
      </c>
      <c r="Y379" s="111" t="str">
        <f t="shared" si="11"/>
        <v/>
      </c>
    </row>
    <row r="380" spans="1:25">
      <c r="A380" s="81" t="str">
        <f>IF('Census Input Tab'!$O411="NO","Missing Data",IF('Census Input Tab'!$T411=1,IF('Census Input Tab'!$O411="BLANK","BLANK",""),INDEX($S$3:$S$5,MATCH('Census Input Tab'!H411,$T$3:$T$5,0))))</f>
        <v/>
      </c>
      <c r="B380" s="81" t="str">
        <f>IF('Census Input Tab'!$O411="NO","Missing Data",IF('Census Input Tab'!$T411=1,IF('Census Input Tab'!$O411="BLANK","BLANK",""),IF('Census Input Tab'!I411="St Con","COBRA",IF('Census Input Tab'!I411="","",'Census Input Tab'!I411))))</f>
        <v/>
      </c>
      <c r="C380" s="81" t="str">
        <f>IF('Census Input Tab'!$O411="NO","Missing Data",IF('Census Input Tab'!$T411=1,IF('Census Input Tab'!$O411="BLANK","BLANK",""),'Census Input Tab'!B411))</f>
        <v/>
      </c>
      <c r="D380" s="81" t="str">
        <f>IF('Census Input Tab'!$O411="NO","Missing Data",IF('Census Input Tab'!$T411=1,IF('Census Input Tab'!$O411="BLANK","BLANK",""),'Census Input Tab'!A411))</f>
        <v/>
      </c>
      <c r="E380" s="85" t="str">
        <f>IF('Census Input Tab'!$O411="NO","Missing Data",IF('Census Input Tab'!$T411=1,IF('Census Input Tab'!$O411="BLANK","BLANK",""),""))</f>
        <v/>
      </c>
      <c r="F380" s="83" t="str">
        <f>IF('Census Input Tab'!$O411="NO","Missing Data",IF('Census Input Tab'!T411=1,IF('Census Input Tab'!O411="BLANK","BLANK",""),'Census Input Tab'!D411))</f>
        <v/>
      </c>
      <c r="G380" s="81" t="str">
        <f>IF('Census Input Tab'!$O411="NO","Missing Data",IF('Census Input Tab'!T411=1,IF('Census Input Tab'!O411="BLANK","BLANK",""),'Census Input Tab'!E411))</f>
        <v/>
      </c>
      <c r="H380" s="85" t="str">
        <f>IF('Census Input Tab'!$O411="NO","Missing Data",IF('Census Input Tab'!$T411=1,IF('Census Input Tab'!$O411="BLANK","BLANK",""),""))</f>
        <v/>
      </c>
      <c r="I380" s="85" t="str">
        <f>IF('Census Input Tab'!$O411="NO","Missing Data",IF('Census Input Tab'!$T411=1,IF('Census Input Tab'!$O411="BLANK","BLANK",""),""))</f>
        <v/>
      </c>
      <c r="J380" s="85" t="str">
        <f>IF('Census Input Tab'!$O411="NO","Missing Data",IF('Census Input Tab'!$T411=1,IF('Census Input Tab'!$O411="BLANK","BLANK",""),""))</f>
        <v/>
      </c>
      <c r="K380" s="114" t="str">
        <f>IF('Census Input Tab'!$O411="NO","Missing Data",IF(OR($L380="",$L380="BLANK"),IF('Census Input Tab'!O411="BLANK","BLANK",""),IFERROR(INDEX(States,MATCH($L380,Zip_Codes_asTEXT,0)),"Manually enter State")))</f>
        <v/>
      </c>
      <c r="L380" s="85" t="str">
        <f>IF('Census Input Tab'!$O411="NO","Missing Data",IF('Census Input Tab'!T411=1,IF('Census Input Tab'!O411="BLANK","BLANK",""),IF($W380="ZIP CODE NOT IN EV4","Manually enter Zip",$W380)))</f>
        <v/>
      </c>
      <c r="M380" s="85" t="str">
        <f>IF('Census Input Tab'!$O411="NO","Missing Data",IF('Census Input Tab'!T411=1,IF('Census Input Tab'!O411="BLANK","BLANK",""),IF($Y380="ZIP CODE NOT IN EV4","Manually enter Work Zip",$Y380)))</f>
        <v/>
      </c>
      <c r="N380" s="156" t="str">
        <f>IF('Census Input Tab'!$O411="NO","Missing Data",IF('Census Input Tab'!$T411=1,IF('Census Input Tab'!$O411="BLANK","BLANK",""),""))</f>
        <v/>
      </c>
      <c r="O380" s="85" t="str">
        <f>IF('Census Input Tab'!$O411="NO","Missing Data",IF('Census Input Tab'!$T411=1,IF('Census Input Tab'!$O411="BLANK","BLANK",""),""))</f>
        <v/>
      </c>
      <c r="P380" s="81" t="str">
        <f>IF('Census Input Tab'!$O411="NO","Missing Data",IF('Census Input Tab'!T411=1,IF('Census Input Tab'!O411="BLANK","BLANK",""),INDEX('SBMP Underwritten Census'!$S$19:$S$23,MATCH('Census Input Tab'!F411,'SBMP Underwritten Census'!$T$19:$T$23,0))))</f>
        <v/>
      </c>
      <c r="Q380" s="81" t="str">
        <f>IF('Census Input Tab'!$O411="NO","Missing Data",IF('Census Input Tab'!T411=1,IF('Census Input Tab'!O411="BLANK","BLANK",""),IF(AND('Census Input Tab'!G411="",'Census Input Tab'!$O411="YES"),"",INDEX('SBMP Underwritten Census'!$S$27:$S$31,MATCH('Census Input Tab'!G411,'SBMP Underwritten Census'!$T$27:$T$31,0)))))</f>
        <v/>
      </c>
      <c r="V380" s="111">
        <f>IF('Census Input Tab'!O411&lt;&gt;"YES",0,1*'Census Input Tab'!$C411)</f>
        <v>0</v>
      </c>
      <c r="W380" s="111" t="str">
        <f t="shared" si="10"/>
        <v/>
      </c>
      <c r="X380" s="111">
        <f>IF('Census Input Tab'!O411&lt;&gt;"YES",0,1*'Census Input Tab'!J411)</f>
        <v>0</v>
      </c>
      <c r="Y380" s="111" t="str">
        <f t="shared" si="11"/>
        <v/>
      </c>
    </row>
    <row r="381" spans="1:25">
      <c r="A381" s="81" t="str">
        <f>IF('Census Input Tab'!$O412="NO","Missing Data",IF('Census Input Tab'!$T412=1,IF('Census Input Tab'!$O412="BLANK","BLANK",""),INDEX($S$3:$S$5,MATCH('Census Input Tab'!H412,$T$3:$T$5,0))))</f>
        <v/>
      </c>
      <c r="B381" s="81" t="str">
        <f>IF('Census Input Tab'!$O412="NO","Missing Data",IF('Census Input Tab'!$T412=1,IF('Census Input Tab'!$O412="BLANK","BLANK",""),IF('Census Input Tab'!I412="St Con","COBRA",IF('Census Input Tab'!I412="","",'Census Input Tab'!I412))))</f>
        <v/>
      </c>
      <c r="C381" s="81" t="str">
        <f>IF('Census Input Tab'!$O412="NO","Missing Data",IF('Census Input Tab'!$T412=1,IF('Census Input Tab'!$O412="BLANK","BLANK",""),'Census Input Tab'!B412))</f>
        <v/>
      </c>
      <c r="D381" s="81" t="str">
        <f>IF('Census Input Tab'!$O412="NO","Missing Data",IF('Census Input Tab'!$T412=1,IF('Census Input Tab'!$O412="BLANK","BLANK",""),'Census Input Tab'!A412))</f>
        <v/>
      </c>
      <c r="E381" s="85" t="str">
        <f>IF('Census Input Tab'!$O412="NO","Missing Data",IF('Census Input Tab'!$T412=1,IF('Census Input Tab'!$O412="BLANK","BLANK",""),""))</f>
        <v/>
      </c>
      <c r="F381" s="83" t="str">
        <f>IF('Census Input Tab'!$O412="NO","Missing Data",IF('Census Input Tab'!T412=1,IF('Census Input Tab'!O412="BLANK","BLANK",""),'Census Input Tab'!D412))</f>
        <v/>
      </c>
      <c r="G381" s="81" t="str">
        <f>IF('Census Input Tab'!$O412="NO","Missing Data",IF('Census Input Tab'!T412=1,IF('Census Input Tab'!O412="BLANK","BLANK",""),'Census Input Tab'!E412))</f>
        <v/>
      </c>
      <c r="H381" s="85" t="str">
        <f>IF('Census Input Tab'!$O412="NO","Missing Data",IF('Census Input Tab'!$T412=1,IF('Census Input Tab'!$O412="BLANK","BLANK",""),""))</f>
        <v/>
      </c>
      <c r="I381" s="85" t="str">
        <f>IF('Census Input Tab'!$O412="NO","Missing Data",IF('Census Input Tab'!$T412=1,IF('Census Input Tab'!$O412="BLANK","BLANK",""),""))</f>
        <v/>
      </c>
      <c r="J381" s="85" t="str">
        <f>IF('Census Input Tab'!$O412="NO","Missing Data",IF('Census Input Tab'!$T412=1,IF('Census Input Tab'!$O412="BLANK","BLANK",""),""))</f>
        <v/>
      </c>
      <c r="K381" s="114" t="str">
        <f>IF('Census Input Tab'!$O412="NO","Missing Data",IF(OR($L381="",$L381="BLANK"),IF('Census Input Tab'!O412="BLANK","BLANK",""),IFERROR(INDEX(States,MATCH($L381,Zip_Codes_asTEXT,0)),"Manually enter State")))</f>
        <v/>
      </c>
      <c r="L381" s="85" t="str">
        <f>IF('Census Input Tab'!$O412="NO","Missing Data",IF('Census Input Tab'!T412=1,IF('Census Input Tab'!O412="BLANK","BLANK",""),IF($W381="ZIP CODE NOT IN EV4","Manually enter Zip",$W381)))</f>
        <v/>
      </c>
      <c r="M381" s="85" t="str">
        <f>IF('Census Input Tab'!$O412="NO","Missing Data",IF('Census Input Tab'!T412=1,IF('Census Input Tab'!O412="BLANK","BLANK",""),IF($Y381="ZIP CODE NOT IN EV4","Manually enter Work Zip",$Y381)))</f>
        <v/>
      </c>
      <c r="N381" s="156" t="str">
        <f>IF('Census Input Tab'!$O412="NO","Missing Data",IF('Census Input Tab'!$T412=1,IF('Census Input Tab'!$O412="BLANK","BLANK",""),""))</f>
        <v/>
      </c>
      <c r="O381" s="85" t="str">
        <f>IF('Census Input Tab'!$O412="NO","Missing Data",IF('Census Input Tab'!$T412=1,IF('Census Input Tab'!$O412="BLANK","BLANK",""),""))</f>
        <v/>
      </c>
      <c r="P381" s="81" t="str">
        <f>IF('Census Input Tab'!$O412="NO","Missing Data",IF('Census Input Tab'!T412=1,IF('Census Input Tab'!O412="BLANK","BLANK",""),INDEX('SBMP Underwritten Census'!$S$19:$S$23,MATCH('Census Input Tab'!F412,'SBMP Underwritten Census'!$T$19:$T$23,0))))</f>
        <v/>
      </c>
      <c r="Q381" s="81" t="str">
        <f>IF('Census Input Tab'!$O412="NO","Missing Data",IF('Census Input Tab'!T412=1,IF('Census Input Tab'!O412="BLANK","BLANK",""),IF(AND('Census Input Tab'!G412="",'Census Input Tab'!$O412="YES"),"",INDEX('SBMP Underwritten Census'!$S$27:$S$31,MATCH('Census Input Tab'!G412,'SBMP Underwritten Census'!$T$27:$T$31,0)))))</f>
        <v/>
      </c>
      <c r="V381" s="111">
        <f>IF('Census Input Tab'!O412&lt;&gt;"YES",0,1*'Census Input Tab'!$C412)</f>
        <v>0</v>
      </c>
      <c r="W381" s="111" t="str">
        <f t="shared" si="10"/>
        <v/>
      </c>
      <c r="X381" s="111">
        <f>IF('Census Input Tab'!O412&lt;&gt;"YES",0,1*'Census Input Tab'!J412)</f>
        <v>0</v>
      </c>
      <c r="Y381" s="111" t="str">
        <f t="shared" si="11"/>
        <v/>
      </c>
    </row>
    <row r="382" spans="1:25">
      <c r="A382" s="81" t="str">
        <f>IF('Census Input Tab'!$O413="NO","Missing Data",IF('Census Input Tab'!$T413=1,IF('Census Input Tab'!$O413="BLANK","BLANK",""),INDEX($S$3:$S$5,MATCH('Census Input Tab'!H413,$T$3:$T$5,0))))</f>
        <v/>
      </c>
      <c r="B382" s="81" t="str">
        <f>IF('Census Input Tab'!$O413="NO","Missing Data",IF('Census Input Tab'!$T413=1,IF('Census Input Tab'!$O413="BLANK","BLANK",""),IF('Census Input Tab'!I413="St Con","COBRA",IF('Census Input Tab'!I413="","",'Census Input Tab'!I413))))</f>
        <v/>
      </c>
      <c r="C382" s="81" t="str">
        <f>IF('Census Input Tab'!$O413="NO","Missing Data",IF('Census Input Tab'!$T413=1,IF('Census Input Tab'!$O413="BLANK","BLANK",""),'Census Input Tab'!B413))</f>
        <v/>
      </c>
      <c r="D382" s="81" t="str">
        <f>IF('Census Input Tab'!$O413="NO","Missing Data",IF('Census Input Tab'!$T413=1,IF('Census Input Tab'!$O413="BLANK","BLANK",""),'Census Input Tab'!A413))</f>
        <v/>
      </c>
      <c r="E382" s="85" t="str">
        <f>IF('Census Input Tab'!$O413="NO","Missing Data",IF('Census Input Tab'!$T413=1,IF('Census Input Tab'!$O413="BLANK","BLANK",""),""))</f>
        <v/>
      </c>
      <c r="F382" s="83" t="str">
        <f>IF('Census Input Tab'!$O413="NO","Missing Data",IF('Census Input Tab'!T413=1,IF('Census Input Tab'!O413="BLANK","BLANK",""),'Census Input Tab'!D413))</f>
        <v/>
      </c>
      <c r="G382" s="81" t="str">
        <f>IF('Census Input Tab'!$O413="NO","Missing Data",IF('Census Input Tab'!T413=1,IF('Census Input Tab'!O413="BLANK","BLANK",""),'Census Input Tab'!E413))</f>
        <v/>
      </c>
      <c r="H382" s="85" t="str">
        <f>IF('Census Input Tab'!$O413="NO","Missing Data",IF('Census Input Tab'!$T413=1,IF('Census Input Tab'!$O413="BLANK","BLANK",""),""))</f>
        <v/>
      </c>
      <c r="I382" s="85" t="str">
        <f>IF('Census Input Tab'!$O413="NO","Missing Data",IF('Census Input Tab'!$T413=1,IF('Census Input Tab'!$O413="BLANK","BLANK",""),""))</f>
        <v/>
      </c>
      <c r="J382" s="85" t="str">
        <f>IF('Census Input Tab'!$O413="NO","Missing Data",IF('Census Input Tab'!$T413=1,IF('Census Input Tab'!$O413="BLANK","BLANK",""),""))</f>
        <v/>
      </c>
      <c r="K382" s="114" t="str">
        <f>IF('Census Input Tab'!$O413="NO","Missing Data",IF(OR($L382="",$L382="BLANK"),IF('Census Input Tab'!O413="BLANK","BLANK",""),IFERROR(INDEX(States,MATCH($L382,Zip_Codes_asTEXT,0)),"Manually enter State")))</f>
        <v/>
      </c>
      <c r="L382" s="85" t="str">
        <f>IF('Census Input Tab'!$O413="NO","Missing Data",IF('Census Input Tab'!T413=1,IF('Census Input Tab'!O413="BLANK","BLANK",""),IF($W382="ZIP CODE NOT IN EV4","Manually enter Zip",$W382)))</f>
        <v/>
      </c>
      <c r="M382" s="85" t="str">
        <f>IF('Census Input Tab'!$O413="NO","Missing Data",IF('Census Input Tab'!T413=1,IF('Census Input Tab'!O413="BLANK","BLANK",""),IF($Y382="ZIP CODE NOT IN EV4","Manually enter Work Zip",$Y382)))</f>
        <v/>
      </c>
      <c r="N382" s="156" t="str">
        <f>IF('Census Input Tab'!$O413="NO","Missing Data",IF('Census Input Tab'!$T413=1,IF('Census Input Tab'!$O413="BLANK","BLANK",""),""))</f>
        <v/>
      </c>
      <c r="O382" s="85" t="str">
        <f>IF('Census Input Tab'!$O413="NO","Missing Data",IF('Census Input Tab'!$T413=1,IF('Census Input Tab'!$O413="BLANK","BLANK",""),""))</f>
        <v/>
      </c>
      <c r="P382" s="81" t="str">
        <f>IF('Census Input Tab'!$O413="NO","Missing Data",IF('Census Input Tab'!T413=1,IF('Census Input Tab'!O413="BLANK","BLANK",""),INDEX('SBMP Underwritten Census'!$S$19:$S$23,MATCH('Census Input Tab'!F413,'SBMP Underwritten Census'!$T$19:$T$23,0))))</f>
        <v/>
      </c>
      <c r="Q382" s="81" t="str">
        <f>IF('Census Input Tab'!$O413="NO","Missing Data",IF('Census Input Tab'!T413=1,IF('Census Input Tab'!O413="BLANK","BLANK",""),IF(AND('Census Input Tab'!G413="",'Census Input Tab'!$O413="YES"),"",INDEX('SBMP Underwritten Census'!$S$27:$S$31,MATCH('Census Input Tab'!G413,'SBMP Underwritten Census'!$T$27:$T$31,0)))))</f>
        <v/>
      </c>
      <c r="V382" s="111">
        <f>IF('Census Input Tab'!O413&lt;&gt;"YES",0,1*'Census Input Tab'!$C413)</f>
        <v>0</v>
      </c>
      <c r="W382" s="111" t="str">
        <f t="shared" si="10"/>
        <v/>
      </c>
      <c r="X382" s="111">
        <f>IF('Census Input Tab'!O413&lt;&gt;"YES",0,1*'Census Input Tab'!J413)</f>
        <v>0</v>
      </c>
      <c r="Y382" s="111" t="str">
        <f t="shared" si="11"/>
        <v/>
      </c>
    </row>
    <row r="383" spans="1:25">
      <c r="A383" s="81" t="str">
        <f>IF('Census Input Tab'!$O414="NO","Missing Data",IF('Census Input Tab'!$T414=1,IF('Census Input Tab'!$O414="BLANK","BLANK",""),INDEX($S$3:$S$5,MATCH('Census Input Tab'!H414,$T$3:$T$5,0))))</f>
        <v/>
      </c>
      <c r="B383" s="81" t="str">
        <f>IF('Census Input Tab'!$O414="NO","Missing Data",IF('Census Input Tab'!$T414=1,IF('Census Input Tab'!$O414="BLANK","BLANK",""),IF('Census Input Tab'!I414="St Con","COBRA",IF('Census Input Tab'!I414="","",'Census Input Tab'!I414))))</f>
        <v/>
      </c>
      <c r="C383" s="81" t="str">
        <f>IF('Census Input Tab'!$O414="NO","Missing Data",IF('Census Input Tab'!$T414=1,IF('Census Input Tab'!$O414="BLANK","BLANK",""),'Census Input Tab'!B414))</f>
        <v/>
      </c>
      <c r="D383" s="81" t="str">
        <f>IF('Census Input Tab'!$O414="NO","Missing Data",IF('Census Input Tab'!$T414=1,IF('Census Input Tab'!$O414="BLANK","BLANK",""),'Census Input Tab'!A414))</f>
        <v/>
      </c>
      <c r="E383" s="85" t="str">
        <f>IF('Census Input Tab'!$O414="NO","Missing Data",IF('Census Input Tab'!$T414=1,IF('Census Input Tab'!$O414="BLANK","BLANK",""),""))</f>
        <v/>
      </c>
      <c r="F383" s="83" t="str">
        <f>IF('Census Input Tab'!$O414="NO","Missing Data",IF('Census Input Tab'!T414=1,IF('Census Input Tab'!O414="BLANK","BLANK",""),'Census Input Tab'!D414))</f>
        <v/>
      </c>
      <c r="G383" s="81" t="str">
        <f>IF('Census Input Tab'!$O414="NO","Missing Data",IF('Census Input Tab'!T414=1,IF('Census Input Tab'!O414="BLANK","BLANK",""),'Census Input Tab'!E414))</f>
        <v/>
      </c>
      <c r="H383" s="85" t="str">
        <f>IF('Census Input Tab'!$O414="NO","Missing Data",IF('Census Input Tab'!$T414=1,IF('Census Input Tab'!$O414="BLANK","BLANK",""),""))</f>
        <v/>
      </c>
      <c r="I383" s="85" t="str">
        <f>IF('Census Input Tab'!$O414="NO","Missing Data",IF('Census Input Tab'!$T414=1,IF('Census Input Tab'!$O414="BLANK","BLANK",""),""))</f>
        <v/>
      </c>
      <c r="J383" s="85" t="str">
        <f>IF('Census Input Tab'!$O414="NO","Missing Data",IF('Census Input Tab'!$T414=1,IF('Census Input Tab'!$O414="BLANK","BLANK",""),""))</f>
        <v/>
      </c>
      <c r="K383" s="114" t="str">
        <f>IF('Census Input Tab'!$O414="NO","Missing Data",IF(OR($L383="",$L383="BLANK"),IF('Census Input Tab'!O414="BLANK","BLANK",""),IFERROR(INDEX(States,MATCH($L383,Zip_Codes_asTEXT,0)),"Manually enter State")))</f>
        <v/>
      </c>
      <c r="L383" s="85" t="str">
        <f>IF('Census Input Tab'!$O414="NO","Missing Data",IF('Census Input Tab'!T414=1,IF('Census Input Tab'!O414="BLANK","BLANK",""),IF($W383="ZIP CODE NOT IN EV4","Manually enter Zip",$W383)))</f>
        <v/>
      </c>
      <c r="M383" s="85" t="str">
        <f>IF('Census Input Tab'!$O414="NO","Missing Data",IF('Census Input Tab'!T414=1,IF('Census Input Tab'!O414="BLANK","BLANK",""),IF($Y383="ZIP CODE NOT IN EV4","Manually enter Work Zip",$Y383)))</f>
        <v/>
      </c>
      <c r="N383" s="156" t="str">
        <f>IF('Census Input Tab'!$O414="NO","Missing Data",IF('Census Input Tab'!$T414=1,IF('Census Input Tab'!$O414="BLANK","BLANK",""),""))</f>
        <v/>
      </c>
      <c r="O383" s="85" t="str">
        <f>IF('Census Input Tab'!$O414="NO","Missing Data",IF('Census Input Tab'!$T414=1,IF('Census Input Tab'!$O414="BLANK","BLANK",""),""))</f>
        <v/>
      </c>
      <c r="P383" s="81" t="str">
        <f>IF('Census Input Tab'!$O414="NO","Missing Data",IF('Census Input Tab'!T414=1,IF('Census Input Tab'!O414="BLANK","BLANK",""),INDEX('SBMP Underwritten Census'!$S$19:$S$23,MATCH('Census Input Tab'!F414,'SBMP Underwritten Census'!$T$19:$T$23,0))))</f>
        <v/>
      </c>
      <c r="Q383" s="81" t="str">
        <f>IF('Census Input Tab'!$O414="NO","Missing Data",IF('Census Input Tab'!T414=1,IF('Census Input Tab'!O414="BLANK","BLANK",""),IF(AND('Census Input Tab'!G414="",'Census Input Tab'!$O414="YES"),"",INDEX('SBMP Underwritten Census'!$S$27:$S$31,MATCH('Census Input Tab'!G414,'SBMP Underwritten Census'!$T$27:$T$31,0)))))</f>
        <v/>
      </c>
      <c r="V383" s="111">
        <f>IF('Census Input Tab'!O414&lt;&gt;"YES",0,1*'Census Input Tab'!$C414)</f>
        <v>0</v>
      </c>
      <c r="W383" s="111" t="str">
        <f t="shared" si="10"/>
        <v/>
      </c>
      <c r="X383" s="111">
        <f>IF('Census Input Tab'!O414&lt;&gt;"YES",0,1*'Census Input Tab'!J414)</f>
        <v>0</v>
      </c>
      <c r="Y383" s="111" t="str">
        <f t="shared" si="11"/>
        <v/>
      </c>
    </row>
    <row r="384" spans="1:25">
      <c r="A384" s="81" t="str">
        <f>IF('Census Input Tab'!$O415="NO","Missing Data",IF('Census Input Tab'!$T415=1,IF('Census Input Tab'!$O415="BLANK","BLANK",""),INDEX($S$3:$S$5,MATCH('Census Input Tab'!H415,$T$3:$T$5,0))))</f>
        <v/>
      </c>
      <c r="B384" s="81" t="str">
        <f>IF('Census Input Tab'!$O415="NO","Missing Data",IF('Census Input Tab'!$T415=1,IF('Census Input Tab'!$O415="BLANK","BLANK",""),IF('Census Input Tab'!I415="St Con","COBRA",IF('Census Input Tab'!I415="","",'Census Input Tab'!I415))))</f>
        <v/>
      </c>
      <c r="C384" s="81" t="str">
        <f>IF('Census Input Tab'!$O415="NO","Missing Data",IF('Census Input Tab'!$T415=1,IF('Census Input Tab'!$O415="BLANK","BLANK",""),'Census Input Tab'!B415))</f>
        <v/>
      </c>
      <c r="D384" s="81" t="str">
        <f>IF('Census Input Tab'!$O415="NO","Missing Data",IF('Census Input Tab'!$T415=1,IF('Census Input Tab'!$O415="BLANK","BLANK",""),'Census Input Tab'!A415))</f>
        <v/>
      </c>
      <c r="E384" s="85" t="str">
        <f>IF('Census Input Tab'!$O415="NO","Missing Data",IF('Census Input Tab'!$T415=1,IF('Census Input Tab'!$O415="BLANK","BLANK",""),""))</f>
        <v/>
      </c>
      <c r="F384" s="83" t="str">
        <f>IF('Census Input Tab'!$O415="NO","Missing Data",IF('Census Input Tab'!T415=1,IF('Census Input Tab'!O415="BLANK","BLANK",""),'Census Input Tab'!D415))</f>
        <v/>
      </c>
      <c r="G384" s="81" t="str">
        <f>IF('Census Input Tab'!$O415="NO","Missing Data",IF('Census Input Tab'!T415=1,IF('Census Input Tab'!O415="BLANK","BLANK",""),'Census Input Tab'!E415))</f>
        <v/>
      </c>
      <c r="H384" s="85" t="str">
        <f>IF('Census Input Tab'!$O415="NO","Missing Data",IF('Census Input Tab'!$T415=1,IF('Census Input Tab'!$O415="BLANK","BLANK",""),""))</f>
        <v/>
      </c>
      <c r="I384" s="85" t="str">
        <f>IF('Census Input Tab'!$O415="NO","Missing Data",IF('Census Input Tab'!$T415=1,IF('Census Input Tab'!$O415="BLANK","BLANK",""),""))</f>
        <v/>
      </c>
      <c r="J384" s="85" t="str">
        <f>IF('Census Input Tab'!$O415="NO","Missing Data",IF('Census Input Tab'!$T415=1,IF('Census Input Tab'!$O415="BLANK","BLANK",""),""))</f>
        <v/>
      </c>
      <c r="K384" s="114" t="str">
        <f>IF('Census Input Tab'!$O415="NO","Missing Data",IF(OR($L384="",$L384="BLANK"),IF('Census Input Tab'!O415="BLANK","BLANK",""),IFERROR(INDEX(States,MATCH($L384,Zip_Codes_asTEXT,0)),"Manually enter State")))</f>
        <v/>
      </c>
      <c r="L384" s="85" t="str">
        <f>IF('Census Input Tab'!$O415="NO","Missing Data",IF('Census Input Tab'!T415=1,IF('Census Input Tab'!O415="BLANK","BLANK",""),IF($W384="ZIP CODE NOT IN EV4","Manually enter Zip",$W384)))</f>
        <v/>
      </c>
      <c r="M384" s="85" t="str">
        <f>IF('Census Input Tab'!$O415="NO","Missing Data",IF('Census Input Tab'!T415=1,IF('Census Input Tab'!O415="BLANK","BLANK",""),IF($Y384="ZIP CODE NOT IN EV4","Manually enter Work Zip",$Y384)))</f>
        <v/>
      </c>
      <c r="N384" s="156" t="str">
        <f>IF('Census Input Tab'!$O415="NO","Missing Data",IF('Census Input Tab'!$T415=1,IF('Census Input Tab'!$O415="BLANK","BLANK",""),""))</f>
        <v/>
      </c>
      <c r="O384" s="85" t="str">
        <f>IF('Census Input Tab'!$O415="NO","Missing Data",IF('Census Input Tab'!$T415=1,IF('Census Input Tab'!$O415="BLANK","BLANK",""),""))</f>
        <v/>
      </c>
      <c r="P384" s="81" t="str">
        <f>IF('Census Input Tab'!$O415="NO","Missing Data",IF('Census Input Tab'!T415=1,IF('Census Input Tab'!O415="BLANK","BLANK",""),INDEX('SBMP Underwritten Census'!$S$19:$S$23,MATCH('Census Input Tab'!F415,'SBMP Underwritten Census'!$T$19:$T$23,0))))</f>
        <v/>
      </c>
      <c r="Q384" s="81" t="str">
        <f>IF('Census Input Tab'!$O415="NO","Missing Data",IF('Census Input Tab'!T415=1,IF('Census Input Tab'!O415="BLANK","BLANK",""),IF(AND('Census Input Tab'!G415="",'Census Input Tab'!$O415="YES"),"",INDEX('SBMP Underwritten Census'!$S$27:$S$31,MATCH('Census Input Tab'!G415,'SBMP Underwritten Census'!$T$27:$T$31,0)))))</f>
        <v/>
      </c>
      <c r="V384" s="111">
        <f>IF('Census Input Tab'!O415&lt;&gt;"YES",0,1*'Census Input Tab'!$C415)</f>
        <v>0</v>
      </c>
      <c r="W384" s="111" t="str">
        <f t="shared" si="10"/>
        <v/>
      </c>
      <c r="X384" s="111">
        <f>IF('Census Input Tab'!O415&lt;&gt;"YES",0,1*'Census Input Tab'!J415)</f>
        <v>0</v>
      </c>
      <c r="Y384" s="111" t="str">
        <f t="shared" si="11"/>
        <v/>
      </c>
    </row>
    <row r="385" spans="1:25">
      <c r="A385" s="81" t="str">
        <f>IF('Census Input Tab'!$O416="NO","Missing Data",IF('Census Input Tab'!$T416=1,IF('Census Input Tab'!$O416="BLANK","BLANK",""),INDEX($S$3:$S$5,MATCH('Census Input Tab'!H416,$T$3:$T$5,0))))</f>
        <v/>
      </c>
      <c r="B385" s="81" t="str">
        <f>IF('Census Input Tab'!$O416="NO","Missing Data",IF('Census Input Tab'!$T416=1,IF('Census Input Tab'!$O416="BLANK","BLANK",""),IF('Census Input Tab'!I416="St Con","COBRA",IF('Census Input Tab'!I416="","",'Census Input Tab'!I416))))</f>
        <v/>
      </c>
      <c r="C385" s="81" t="str">
        <f>IF('Census Input Tab'!$O416="NO","Missing Data",IF('Census Input Tab'!$T416=1,IF('Census Input Tab'!$O416="BLANK","BLANK",""),'Census Input Tab'!B416))</f>
        <v/>
      </c>
      <c r="D385" s="81" t="str">
        <f>IF('Census Input Tab'!$O416="NO","Missing Data",IF('Census Input Tab'!$T416=1,IF('Census Input Tab'!$O416="BLANK","BLANK",""),'Census Input Tab'!A416))</f>
        <v/>
      </c>
      <c r="E385" s="85" t="str">
        <f>IF('Census Input Tab'!$O416="NO","Missing Data",IF('Census Input Tab'!$T416=1,IF('Census Input Tab'!$O416="BLANK","BLANK",""),""))</f>
        <v/>
      </c>
      <c r="F385" s="83" t="str">
        <f>IF('Census Input Tab'!$O416="NO","Missing Data",IF('Census Input Tab'!T416=1,IF('Census Input Tab'!O416="BLANK","BLANK",""),'Census Input Tab'!D416))</f>
        <v/>
      </c>
      <c r="G385" s="81" t="str">
        <f>IF('Census Input Tab'!$O416="NO","Missing Data",IF('Census Input Tab'!T416=1,IF('Census Input Tab'!O416="BLANK","BLANK",""),'Census Input Tab'!E416))</f>
        <v/>
      </c>
      <c r="H385" s="85" t="str">
        <f>IF('Census Input Tab'!$O416="NO","Missing Data",IF('Census Input Tab'!$T416=1,IF('Census Input Tab'!$O416="BLANK","BLANK",""),""))</f>
        <v/>
      </c>
      <c r="I385" s="85" t="str">
        <f>IF('Census Input Tab'!$O416="NO","Missing Data",IF('Census Input Tab'!$T416=1,IF('Census Input Tab'!$O416="BLANK","BLANK",""),""))</f>
        <v/>
      </c>
      <c r="J385" s="85" t="str">
        <f>IF('Census Input Tab'!$O416="NO","Missing Data",IF('Census Input Tab'!$T416=1,IF('Census Input Tab'!$O416="BLANK","BLANK",""),""))</f>
        <v/>
      </c>
      <c r="K385" s="114" t="str">
        <f>IF('Census Input Tab'!$O416="NO","Missing Data",IF(OR($L385="",$L385="BLANK"),IF('Census Input Tab'!O416="BLANK","BLANK",""),IFERROR(INDEX(States,MATCH($L385,Zip_Codes_asTEXT,0)),"Manually enter State")))</f>
        <v/>
      </c>
      <c r="L385" s="85" t="str">
        <f>IF('Census Input Tab'!$O416="NO","Missing Data",IF('Census Input Tab'!T416=1,IF('Census Input Tab'!O416="BLANK","BLANK",""),IF($W385="ZIP CODE NOT IN EV4","Manually enter Zip",$W385)))</f>
        <v/>
      </c>
      <c r="M385" s="85" t="str">
        <f>IF('Census Input Tab'!$O416="NO","Missing Data",IF('Census Input Tab'!T416=1,IF('Census Input Tab'!O416="BLANK","BLANK",""),IF($Y385="ZIP CODE NOT IN EV4","Manually enter Work Zip",$Y385)))</f>
        <v/>
      </c>
      <c r="N385" s="156" t="str">
        <f>IF('Census Input Tab'!$O416="NO","Missing Data",IF('Census Input Tab'!$T416=1,IF('Census Input Tab'!$O416="BLANK","BLANK",""),""))</f>
        <v/>
      </c>
      <c r="O385" s="85" t="str">
        <f>IF('Census Input Tab'!$O416="NO","Missing Data",IF('Census Input Tab'!$T416=1,IF('Census Input Tab'!$O416="BLANK","BLANK",""),""))</f>
        <v/>
      </c>
      <c r="P385" s="81" t="str">
        <f>IF('Census Input Tab'!$O416="NO","Missing Data",IF('Census Input Tab'!T416=1,IF('Census Input Tab'!O416="BLANK","BLANK",""),INDEX('SBMP Underwritten Census'!$S$19:$S$23,MATCH('Census Input Tab'!F416,'SBMP Underwritten Census'!$T$19:$T$23,0))))</f>
        <v/>
      </c>
      <c r="Q385" s="81" t="str">
        <f>IF('Census Input Tab'!$O416="NO","Missing Data",IF('Census Input Tab'!T416=1,IF('Census Input Tab'!O416="BLANK","BLANK",""),IF(AND('Census Input Tab'!G416="",'Census Input Tab'!$O416="YES"),"",INDEX('SBMP Underwritten Census'!$S$27:$S$31,MATCH('Census Input Tab'!G416,'SBMP Underwritten Census'!$T$27:$T$31,0)))))</f>
        <v/>
      </c>
      <c r="V385" s="111">
        <f>IF('Census Input Tab'!O416&lt;&gt;"YES",0,1*'Census Input Tab'!$C416)</f>
        <v>0</v>
      </c>
      <c r="W385" s="111" t="str">
        <f t="shared" si="10"/>
        <v/>
      </c>
      <c r="X385" s="111">
        <f>IF('Census Input Tab'!O416&lt;&gt;"YES",0,1*'Census Input Tab'!J416)</f>
        <v>0</v>
      </c>
      <c r="Y385" s="111" t="str">
        <f t="shared" si="11"/>
        <v/>
      </c>
    </row>
    <row r="386" spans="1:25">
      <c r="A386" s="81" t="str">
        <f>IF('Census Input Tab'!$O417="NO","Missing Data",IF('Census Input Tab'!$T417=1,IF('Census Input Tab'!$O417="BLANK","BLANK",""),INDEX($S$3:$S$5,MATCH('Census Input Tab'!H417,$T$3:$T$5,0))))</f>
        <v/>
      </c>
      <c r="B386" s="81" t="str">
        <f>IF('Census Input Tab'!$O417="NO","Missing Data",IF('Census Input Tab'!$T417=1,IF('Census Input Tab'!$O417="BLANK","BLANK",""),IF('Census Input Tab'!I417="St Con","COBRA",IF('Census Input Tab'!I417="","",'Census Input Tab'!I417))))</f>
        <v/>
      </c>
      <c r="C386" s="81" t="str">
        <f>IF('Census Input Tab'!$O417="NO","Missing Data",IF('Census Input Tab'!$T417=1,IF('Census Input Tab'!$O417="BLANK","BLANK",""),'Census Input Tab'!B417))</f>
        <v/>
      </c>
      <c r="D386" s="81" t="str">
        <f>IF('Census Input Tab'!$O417="NO","Missing Data",IF('Census Input Tab'!$T417=1,IF('Census Input Tab'!$O417="BLANK","BLANK",""),'Census Input Tab'!A417))</f>
        <v/>
      </c>
      <c r="E386" s="85" t="str">
        <f>IF('Census Input Tab'!$O417="NO","Missing Data",IF('Census Input Tab'!$T417=1,IF('Census Input Tab'!$O417="BLANK","BLANK",""),""))</f>
        <v/>
      </c>
      <c r="F386" s="83" t="str">
        <f>IF('Census Input Tab'!$O417="NO","Missing Data",IF('Census Input Tab'!T417=1,IF('Census Input Tab'!O417="BLANK","BLANK",""),'Census Input Tab'!D417))</f>
        <v/>
      </c>
      <c r="G386" s="81" t="str">
        <f>IF('Census Input Tab'!$O417="NO","Missing Data",IF('Census Input Tab'!T417=1,IF('Census Input Tab'!O417="BLANK","BLANK",""),'Census Input Tab'!E417))</f>
        <v/>
      </c>
      <c r="H386" s="85" t="str">
        <f>IF('Census Input Tab'!$O417="NO","Missing Data",IF('Census Input Tab'!$T417=1,IF('Census Input Tab'!$O417="BLANK","BLANK",""),""))</f>
        <v/>
      </c>
      <c r="I386" s="85" t="str">
        <f>IF('Census Input Tab'!$O417="NO","Missing Data",IF('Census Input Tab'!$T417=1,IF('Census Input Tab'!$O417="BLANK","BLANK",""),""))</f>
        <v/>
      </c>
      <c r="J386" s="85" t="str">
        <f>IF('Census Input Tab'!$O417="NO","Missing Data",IF('Census Input Tab'!$T417=1,IF('Census Input Tab'!$O417="BLANK","BLANK",""),""))</f>
        <v/>
      </c>
      <c r="K386" s="114" t="str">
        <f>IF('Census Input Tab'!$O417="NO","Missing Data",IF(OR($L386="",$L386="BLANK"),IF('Census Input Tab'!O417="BLANK","BLANK",""),IFERROR(INDEX(States,MATCH($L386,Zip_Codes_asTEXT,0)),"Manually enter State")))</f>
        <v/>
      </c>
      <c r="L386" s="85" t="str">
        <f>IF('Census Input Tab'!$O417="NO","Missing Data",IF('Census Input Tab'!T417=1,IF('Census Input Tab'!O417="BLANK","BLANK",""),IF($W386="ZIP CODE NOT IN EV4","Manually enter Zip",$W386)))</f>
        <v/>
      </c>
      <c r="M386" s="85" t="str">
        <f>IF('Census Input Tab'!$O417="NO","Missing Data",IF('Census Input Tab'!T417=1,IF('Census Input Tab'!O417="BLANK","BLANK",""),IF($Y386="ZIP CODE NOT IN EV4","Manually enter Work Zip",$Y386)))</f>
        <v/>
      </c>
      <c r="N386" s="156" t="str">
        <f>IF('Census Input Tab'!$O417="NO","Missing Data",IF('Census Input Tab'!$T417=1,IF('Census Input Tab'!$O417="BLANK","BLANK",""),""))</f>
        <v/>
      </c>
      <c r="O386" s="85" t="str">
        <f>IF('Census Input Tab'!$O417="NO","Missing Data",IF('Census Input Tab'!$T417=1,IF('Census Input Tab'!$O417="BLANK","BLANK",""),""))</f>
        <v/>
      </c>
      <c r="P386" s="81" t="str">
        <f>IF('Census Input Tab'!$O417="NO","Missing Data",IF('Census Input Tab'!T417=1,IF('Census Input Tab'!O417="BLANK","BLANK",""),INDEX('SBMP Underwritten Census'!$S$19:$S$23,MATCH('Census Input Tab'!F417,'SBMP Underwritten Census'!$T$19:$T$23,0))))</f>
        <v/>
      </c>
      <c r="Q386" s="81" t="str">
        <f>IF('Census Input Tab'!$O417="NO","Missing Data",IF('Census Input Tab'!T417=1,IF('Census Input Tab'!O417="BLANK","BLANK",""),IF(AND('Census Input Tab'!G417="",'Census Input Tab'!$O417="YES"),"",INDEX('SBMP Underwritten Census'!$S$27:$S$31,MATCH('Census Input Tab'!G417,'SBMP Underwritten Census'!$T$27:$T$31,0)))))</f>
        <v/>
      </c>
      <c r="V386" s="111">
        <f>IF('Census Input Tab'!O417&lt;&gt;"YES",0,1*'Census Input Tab'!$C417)</f>
        <v>0</v>
      </c>
      <c r="W386" s="111" t="str">
        <f t="shared" ref="W386:W449" si="12">IF($V386=0,"",IFERROR(INDEX(Zip_Codes_asTEXT,MATCH($V386,Zip_Codes_asNUMBER,0)),"ZIP CODE NOT IN EV4"))</f>
        <v/>
      </c>
      <c r="X386" s="111">
        <f>IF('Census Input Tab'!O417&lt;&gt;"YES",0,1*'Census Input Tab'!J417)</f>
        <v>0</v>
      </c>
      <c r="Y386" s="111" t="str">
        <f t="shared" ref="Y386:Y449" si="13">IF($X386=0,"",IFERROR(INDEX(Zip_Codes_asTEXT,MATCH($X386,Zip_Codes_asNUMBER,0)),"ZIP CODE NOT IN EV4"))</f>
        <v/>
      </c>
    </row>
    <row r="387" spans="1:25">
      <c r="A387" s="81" t="str">
        <f>IF('Census Input Tab'!$O418="NO","Missing Data",IF('Census Input Tab'!$T418=1,IF('Census Input Tab'!$O418="BLANK","BLANK",""),INDEX($S$3:$S$5,MATCH('Census Input Tab'!H418,$T$3:$T$5,0))))</f>
        <v/>
      </c>
      <c r="B387" s="81" t="str">
        <f>IF('Census Input Tab'!$O418="NO","Missing Data",IF('Census Input Tab'!$T418=1,IF('Census Input Tab'!$O418="BLANK","BLANK",""),IF('Census Input Tab'!I418="St Con","COBRA",IF('Census Input Tab'!I418="","",'Census Input Tab'!I418))))</f>
        <v/>
      </c>
      <c r="C387" s="81" t="str">
        <f>IF('Census Input Tab'!$O418="NO","Missing Data",IF('Census Input Tab'!$T418=1,IF('Census Input Tab'!$O418="BLANK","BLANK",""),'Census Input Tab'!B418))</f>
        <v/>
      </c>
      <c r="D387" s="81" t="str">
        <f>IF('Census Input Tab'!$O418="NO","Missing Data",IF('Census Input Tab'!$T418=1,IF('Census Input Tab'!$O418="BLANK","BLANK",""),'Census Input Tab'!A418))</f>
        <v/>
      </c>
      <c r="E387" s="85" t="str">
        <f>IF('Census Input Tab'!$O418="NO","Missing Data",IF('Census Input Tab'!$T418=1,IF('Census Input Tab'!$O418="BLANK","BLANK",""),""))</f>
        <v/>
      </c>
      <c r="F387" s="83" t="str">
        <f>IF('Census Input Tab'!$O418="NO","Missing Data",IF('Census Input Tab'!T418=1,IF('Census Input Tab'!O418="BLANK","BLANK",""),'Census Input Tab'!D418))</f>
        <v/>
      </c>
      <c r="G387" s="81" t="str">
        <f>IF('Census Input Tab'!$O418="NO","Missing Data",IF('Census Input Tab'!T418=1,IF('Census Input Tab'!O418="BLANK","BLANK",""),'Census Input Tab'!E418))</f>
        <v/>
      </c>
      <c r="H387" s="85" t="str">
        <f>IF('Census Input Tab'!$O418="NO","Missing Data",IF('Census Input Tab'!$T418=1,IF('Census Input Tab'!$O418="BLANK","BLANK",""),""))</f>
        <v/>
      </c>
      <c r="I387" s="85" t="str">
        <f>IF('Census Input Tab'!$O418="NO","Missing Data",IF('Census Input Tab'!$T418=1,IF('Census Input Tab'!$O418="BLANK","BLANK",""),""))</f>
        <v/>
      </c>
      <c r="J387" s="85" t="str">
        <f>IF('Census Input Tab'!$O418="NO","Missing Data",IF('Census Input Tab'!$T418=1,IF('Census Input Tab'!$O418="BLANK","BLANK",""),""))</f>
        <v/>
      </c>
      <c r="K387" s="114" t="str">
        <f>IF('Census Input Tab'!$O418="NO","Missing Data",IF(OR($L387="",$L387="BLANK"),IF('Census Input Tab'!O418="BLANK","BLANK",""),IFERROR(INDEX(States,MATCH($L387,Zip_Codes_asTEXT,0)),"Manually enter State")))</f>
        <v/>
      </c>
      <c r="L387" s="85" t="str">
        <f>IF('Census Input Tab'!$O418="NO","Missing Data",IF('Census Input Tab'!T418=1,IF('Census Input Tab'!O418="BLANK","BLANK",""),IF($W387="ZIP CODE NOT IN EV4","Manually enter Zip",$W387)))</f>
        <v/>
      </c>
      <c r="M387" s="85" t="str">
        <f>IF('Census Input Tab'!$O418="NO","Missing Data",IF('Census Input Tab'!T418=1,IF('Census Input Tab'!O418="BLANK","BLANK",""),IF($Y387="ZIP CODE NOT IN EV4","Manually enter Work Zip",$Y387)))</f>
        <v/>
      </c>
      <c r="N387" s="156" t="str">
        <f>IF('Census Input Tab'!$O418="NO","Missing Data",IF('Census Input Tab'!$T418=1,IF('Census Input Tab'!$O418="BLANK","BLANK",""),""))</f>
        <v/>
      </c>
      <c r="O387" s="85" t="str">
        <f>IF('Census Input Tab'!$O418="NO","Missing Data",IF('Census Input Tab'!$T418=1,IF('Census Input Tab'!$O418="BLANK","BLANK",""),""))</f>
        <v/>
      </c>
      <c r="P387" s="81" t="str">
        <f>IF('Census Input Tab'!$O418="NO","Missing Data",IF('Census Input Tab'!T418=1,IF('Census Input Tab'!O418="BLANK","BLANK",""),INDEX('SBMP Underwritten Census'!$S$19:$S$23,MATCH('Census Input Tab'!F418,'SBMP Underwritten Census'!$T$19:$T$23,0))))</f>
        <v/>
      </c>
      <c r="Q387" s="81" t="str">
        <f>IF('Census Input Tab'!$O418="NO","Missing Data",IF('Census Input Tab'!T418=1,IF('Census Input Tab'!O418="BLANK","BLANK",""),IF(AND('Census Input Tab'!G418="",'Census Input Tab'!$O418="YES"),"",INDEX('SBMP Underwritten Census'!$S$27:$S$31,MATCH('Census Input Tab'!G418,'SBMP Underwritten Census'!$T$27:$T$31,0)))))</f>
        <v/>
      </c>
      <c r="V387" s="111">
        <f>IF('Census Input Tab'!O418&lt;&gt;"YES",0,1*'Census Input Tab'!$C418)</f>
        <v>0</v>
      </c>
      <c r="W387" s="111" t="str">
        <f t="shared" si="12"/>
        <v/>
      </c>
      <c r="X387" s="111">
        <f>IF('Census Input Tab'!O418&lt;&gt;"YES",0,1*'Census Input Tab'!J418)</f>
        <v>0</v>
      </c>
      <c r="Y387" s="111" t="str">
        <f t="shared" si="13"/>
        <v/>
      </c>
    </row>
    <row r="388" spans="1:25">
      <c r="A388" s="81" t="str">
        <f>IF('Census Input Tab'!$O419="NO","Missing Data",IF('Census Input Tab'!$T419=1,IF('Census Input Tab'!$O419="BLANK","BLANK",""),INDEX($S$3:$S$5,MATCH('Census Input Tab'!H419,$T$3:$T$5,0))))</f>
        <v/>
      </c>
      <c r="B388" s="81" t="str">
        <f>IF('Census Input Tab'!$O419="NO","Missing Data",IF('Census Input Tab'!$T419=1,IF('Census Input Tab'!$O419="BLANK","BLANK",""),IF('Census Input Tab'!I419="St Con","COBRA",IF('Census Input Tab'!I419="","",'Census Input Tab'!I419))))</f>
        <v/>
      </c>
      <c r="C388" s="81" t="str">
        <f>IF('Census Input Tab'!$O419="NO","Missing Data",IF('Census Input Tab'!$T419=1,IF('Census Input Tab'!$O419="BLANK","BLANK",""),'Census Input Tab'!B419))</f>
        <v/>
      </c>
      <c r="D388" s="81" t="str">
        <f>IF('Census Input Tab'!$O419="NO","Missing Data",IF('Census Input Tab'!$T419=1,IF('Census Input Tab'!$O419="BLANK","BLANK",""),'Census Input Tab'!A419))</f>
        <v/>
      </c>
      <c r="E388" s="85" t="str">
        <f>IF('Census Input Tab'!$O419="NO","Missing Data",IF('Census Input Tab'!$T419=1,IF('Census Input Tab'!$O419="BLANK","BLANK",""),""))</f>
        <v/>
      </c>
      <c r="F388" s="83" t="str">
        <f>IF('Census Input Tab'!$O419="NO","Missing Data",IF('Census Input Tab'!T419=1,IF('Census Input Tab'!O419="BLANK","BLANK",""),'Census Input Tab'!D419))</f>
        <v/>
      </c>
      <c r="G388" s="81" t="str">
        <f>IF('Census Input Tab'!$O419="NO","Missing Data",IF('Census Input Tab'!T419=1,IF('Census Input Tab'!O419="BLANK","BLANK",""),'Census Input Tab'!E419))</f>
        <v/>
      </c>
      <c r="H388" s="85" t="str">
        <f>IF('Census Input Tab'!$O419="NO","Missing Data",IF('Census Input Tab'!$T419=1,IF('Census Input Tab'!$O419="BLANK","BLANK",""),""))</f>
        <v/>
      </c>
      <c r="I388" s="85" t="str">
        <f>IF('Census Input Tab'!$O419="NO","Missing Data",IF('Census Input Tab'!$T419=1,IF('Census Input Tab'!$O419="BLANK","BLANK",""),""))</f>
        <v/>
      </c>
      <c r="J388" s="85" t="str">
        <f>IF('Census Input Tab'!$O419="NO","Missing Data",IF('Census Input Tab'!$T419=1,IF('Census Input Tab'!$O419="BLANK","BLANK",""),""))</f>
        <v/>
      </c>
      <c r="K388" s="114" t="str">
        <f>IF('Census Input Tab'!$O419="NO","Missing Data",IF(OR($L388="",$L388="BLANK"),IF('Census Input Tab'!O419="BLANK","BLANK",""),IFERROR(INDEX(States,MATCH($L388,Zip_Codes_asTEXT,0)),"Manually enter State")))</f>
        <v/>
      </c>
      <c r="L388" s="85" t="str">
        <f>IF('Census Input Tab'!$O419="NO","Missing Data",IF('Census Input Tab'!T419=1,IF('Census Input Tab'!O419="BLANK","BLANK",""),IF($W388="ZIP CODE NOT IN EV4","Manually enter Zip",$W388)))</f>
        <v/>
      </c>
      <c r="M388" s="85" t="str">
        <f>IF('Census Input Tab'!$O419="NO","Missing Data",IF('Census Input Tab'!T419=1,IF('Census Input Tab'!O419="BLANK","BLANK",""),IF($Y388="ZIP CODE NOT IN EV4","Manually enter Work Zip",$Y388)))</f>
        <v/>
      </c>
      <c r="N388" s="156" t="str">
        <f>IF('Census Input Tab'!$O419="NO","Missing Data",IF('Census Input Tab'!$T419=1,IF('Census Input Tab'!$O419="BLANK","BLANK",""),""))</f>
        <v/>
      </c>
      <c r="O388" s="85" t="str">
        <f>IF('Census Input Tab'!$O419="NO","Missing Data",IF('Census Input Tab'!$T419=1,IF('Census Input Tab'!$O419="BLANK","BLANK",""),""))</f>
        <v/>
      </c>
      <c r="P388" s="81" t="str">
        <f>IF('Census Input Tab'!$O419="NO","Missing Data",IF('Census Input Tab'!T419=1,IF('Census Input Tab'!O419="BLANK","BLANK",""),INDEX('SBMP Underwritten Census'!$S$19:$S$23,MATCH('Census Input Tab'!F419,'SBMP Underwritten Census'!$T$19:$T$23,0))))</f>
        <v/>
      </c>
      <c r="Q388" s="81" t="str">
        <f>IF('Census Input Tab'!$O419="NO","Missing Data",IF('Census Input Tab'!T419=1,IF('Census Input Tab'!O419="BLANK","BLANK",""),IF(AND('Census Input Tab'!G419="",'Census Input Tab'!$O419="YES"),"",INDEX('SBMP Underwritten Census'!$S$27:$S$31,MATCH('Census Input Tab'!G419,'SBMP Underwritten Census'!$T$27:$T$31,0)))))</f>
        <v/>
      </c>
      <c r="V388" s="111">
        <f>IF('Census Input Tab'!O419&lt;&gt;"YES",0,1*'Census Input Tab'!$C419)</f>
        <v>0</v>
      </c>
      <c r="W388" s="111" t="str">
        <f t="shared" si="12"/>
        <v/>
      </c>
      <c r="X388" s="111">
        <f>IF('Census Input Tab'!O419&lt;&gt;"YES",0,1*'Census Input Tab'!J419)</f>
        <v>0</v>
      </c>
      <c r="Y388" s="111" t="str">
        <f t="shared" si="13"/>
        <v/>
      </c>
    </row>
    <row r="389" spans="1:25">
      <c r="A389" s="81" t="str">
        <f>IF('Census Input Tab'!$O420="NO","Missing Data",IF('Census Input Tab'!$T420=1,IF('Census Input Tab'!$O420="BLANK","BLANK",""),INDEX($S$3:$S$5,MATCH('Census Input Tab'!H420,$T$3:$T$5,0))))</f>
        <v/>
      </c>
      <c r="B389" s="81" t="str">
        <f>IF('Census Input Tab'!$O420="NO","Missing Data",IF('Census Input Tab'!$T420=1,IF('Census Input Tab'!$O420="BLANK","BLANK",""),IF('Census Input Tab'!I420="St Con","COBRA",IF('Census Input Tab'!I420="","",'Census Input Tab'!I420))))</f>
        <v/>
      </c>
      <c r="C389" s="81" t="str">
        <f>IF('Census Input Tab'!$O420="NO","Missing Data",IF('Census Input Tab'!$T420=1,IF('Census Input Tab'!$O420="BLANK","BLANK",""),'Census Input Tab'!B420))</f>
        <v/>
      </c>
      <c r="D389" s="81" t="str">
        <f>IF('Census Input Tab'!$O420="NO","Missing Data",IF('Census Input Tab'!$T420=1,IF('Census Input Tab'!$O420="BLANK","BLANK",""),'Census Input Tab'!A420))</f>
        <v/>
      </c>
      <c r="E389" s="85" t="str">
        <f>IF('Census Input Tab'!$O420="NO","Missing Data",IF('Census Input Tab'!$T420=1,IF('Census Input Tab'!$O420="BLANK","BLANK",""),""))</f>
        <v/>
      </c>
      <c r="F389" s="83" t="str">
        <f>IF('Census Input Tab'!$O420="NO","Missing Data",IF('Census Input Tab'!T420=1,IF('Census Input Tab'!O420="BLANK","BLANK",""),'Census Input Tab'!D420))</f>
        <v/>
      </c>
      <c r="G389" s="81" t="str">
        <f>IF('Census Input Tab'!$O420="NO","Missing Data",IF('Census Input Tab'!T420=1,IF('Census Input Tab'!O420="BLANK","BLANK",""),'Census Input Tab'!E420))</f>
        <v/>
      </c>
      <c r="H389" s="85" t="str">
        <f>IF('Census Input Tab'!$O420="NO","Missing Data",IF('Census Input Tab'!$T420=1,IF('Census Input Tab'!$O420="BLANK","BLANK",""),""))</f>
        <v/>
      </c>
      <c r="I389" s="85" t="str">
        <f>IF('Census Input Tab'!$O420="NO","Missing Data",IF('Census Input Tab'!$T420=1,IF('Census Input Tab'!$O420="BLANK","BLANK",""),""))</f>
        <v/>
      </c>
      <c r="J389" s="85" t="str">
        <f>IF('Census Input Tab'!$O420="NO","Missing Data",IF('Census Input Tab'!$T420=1,IF('Census Input Tab'!$O420="BLANK","BLANK",""),""))</f>
        <v/>
      </c>
      <c r="K389" s="114" t="str">
        <f>IF('Census Input Tab'!$O420="NO","Missing Data",IF(OR($L389="",$L389="BLANK"),IF('Census Input Tab'!O420="BLANK","BLANK",""),IFERROR(INDEX(States,MATCH($L389,Zip_Codes_asTEXT,0)),"Manually enter State")))</f>
        <v/>
      </c>
      <c r="L389" s="85" t="str">
        <f>IF('Census Input Tab'!$O420="NO","Missing Data",IF('Census Input Tab'!T420=1,IF('Census Input Tab'!O420="BLANK","BLANK",""),IF($W389="ZIP CODE NOT IN EV4","Manually enter Zip",$W389)))</f>
        <v/>
      </c>
      <c r="M389" s="85" t="str">
        <f>IF('Census Input Tab'!$O420="NO","Missing Data",IF('Census Input Tab'!T420=1,IF('Census Input Tab'!O420="BLANK","BLANK",""),IF($Y389="ZIP CODE NOT IN EV4","Manually enter Work Zip",$Y389)))</f>
        <v/>
      </c>
      <c r="N389" s="156" t="str">
        <f>IF('Census Input Tab'!$O420="NO","Missing Data",IF('Census Input Tab'!$T420=1,IF('Census Input Tab'!$O420="BLANK","BLANK",""),""))</f>
        <v/>
      </c>
      <c r="O389" s="85" t="str">
        <f>IF('Census Input Tab'!$O420="NO","Missing Data",IF('Census Input Tab'!$T420=1,IF('Census Input Tab'!$O420="BLANK","BLANK",""),""))</f>
        <v/>
      </c>
      <c r="P389" s="81" t="str">
        <f>IF('Census Input Tab'!$O420="NO","Missing Data",IF('Census Input Tab'!T420=1,IF('Census Input Tab'!O420="BLANK","BLANK",""),INDEX('SBMP Underwritten Census'!$S$19:$S$23,MATCH('Census Input Tab'!F420,'SBMP Underwritten Census'!$T$19:$T$23,0))))</f>
        <v/>
      </c>
      <c r="Q389" s="81" t="str">
        <f>IF('Census Input Tab'!$O420="NO","Missing Data",IF('Census Input Tab'!T420=1,IF('Census Input Tab'!O420="BLANK","BLANK",""),IF(AND('Census Input Tab'!G420="",'Census Input Tab'!$O420="YES"),"",INDEX('SBMP Underwritten Census'!$S$27:$S$31,MATCH('Census Input Tab'!G420,'SBMP Underwritten Census'!$T$27:$T$31,0)))))</f>
        <v/>
      </c>
      <c r="V389" s="111">
        <f>IF('Census Input Tab'!O420&lt;&gt;"YES",0,1*'Census Input Tab'!$C420)</f>
        <v>0</v>
      </c>
      <c r="W389" s="111" t="str">
        <f t="shared" si="12"/>
        <v/>
      </c>
      <c r="X389" s="111">
        <f>IF('Census Input Tab'!O420&lt;&gt;"YES",0,1*'Census Input Tab'!J420)</f>
        <v>0</v>
      </c>
      <c r="Y389" s="111" t="str">
        <f t="shared" si="13"/>
        <v/>
      </c>
    </row>
    <row r="390" spans="1:25">
      <c r="A390" s="81" t="str">
        <f>IF('Census Input Tab'!$O421="NO","Missing Data",IF('Census Input Tab'!$T421=1,IF('Census Input Tab'!$O421="BLANK","BLANK",""),INDEX($S$3:$S$5,MATCH('Census Input Tab'!H421,$T$3:$T$5,0))))</f>
        <v/>
      </c>
      <c r="B390" s="81" t="str">
        <f>IF('Census Input Tab'!$O421="NO","Missing Data",IF('Census Input Tab'!$T421=1,IF('Census Input Tab'!$O421="BLANK","BLANK",""),IF('Census Input Tab'!I421="St Con","COBRA",IF('Census Input Tab'!I421="","",'Census Input Tab'!I421))))</f>
        <v/>
      </c>
      <c r="C390" s="81" t="str">
        <f>IF('Census Input Tab'!$O421="NO","Missing Data",IF('Census Input Tab'!$T421=1,IF('Census Input Tab'!$O421="BLANK","BLANK",""),'Census Input Tab'!B421))</f>
        <v/>
      </c>
      <c r="D390" s="81" t="str">
        <f>IF('Census Input Tab'!$O421="NO","Missing Data",IF('Census Input Tab'!$T421=1,IF('Census Input Tab'!$O421="BLANK","BLANK",""),'Census Input Tab'!A421))</f>
        <v/>
      </c>
      <c r="E390" s="85" t="str">
        <f>IF('Census Input Tab'!$O421="NO","Missing Data",IF('Census Input Tab'!$T421=1,IF('Census Input Tab'!$O421="BLANK","BLANK",""),""))</f>
        <v/>
      </c>
      <c r="F390" s="83" t="str">
        <f>IF('Census Input Tab'!$O421="NO","Missing Data",IF('Census Input Tab'!T421=1,IF('Census Input Tab'!O421="BLANK","BLANK",""),'Census Input Tab'!D421))</f>
        <v/>
      </c>
      <c r="G390" s="81" t="str">
        <f>IF('Census Input Tab'!$O421="NO","Missing Data",IF('Census Input Tab'!T421=1,IF('Census Input Tab'!O421="BLANK","BLANK",""),'Census Input Tab'!E421))</f>
        <v/>
      </c>
      <c r="H390" s="85" t="str">
        <f>IF('Census Input Tab'!$O421="NO","Missing Data",IF('Census Input Tab'!$T421=1,IF('Census Input Tab'!$O421="BLANK","BLANK",""),""))</f>
        <v/>
      </c>
      <c r="I390" s="85" t="str">
        <f>IF('Census Input Tab'!$O421="NO","Missing Data",IF('Census Input Tab'!$T421=1,IF('Census Input Tab'!$O421="BLANK","BLANK",""),""))</f>
        <v/>
      </c>
      <c r="J390" s="85" t="str">
        <f>IF('Census Input Tab'!$O421="NO","Missing Data",IF('Census Input Tab'!$T421=1,IF('Census Input Tab'!$O421="BLANK","BLANK",""),""))</f>
        <v/>
      </c>
      <c r="K390" s="114" t="str">
        <f>IF('Census Input Tab'!$O421="NO","Missing Data",IF(OR($L390="",$L390="BLANK"),IF('Census Input Tab'!O421="BLANK","BLANK",""),IFERROR(INDEX(States,MATCH($L390,Zip_Codes_asTEXT,0)),"Manually enter State")))</f>
        <v/>
      </c>
      <c r="L390" s="85" t="str">
        <f>IF('Census Input Tab'!$O421="NO","Missing Data",IF('Census Input Tab'!T421=1,IF('Census Input Tab'!O421="BLANK","BLANK",""),IF($W390="ZIP CODE NOT IN EV4","Manually enter Zip",$W390)))</f>
        <v/>
      </c>
      <c r="M390" s="85" t="str">
        <f>IF('Census Input Tab'!$O421="NO","Missing Data",IF('Census Input Tab'!T421=1,IF('Census Input Tab'!O421="BLANK","BLANK",""),IF($Y390="ZIP CODE NOT IN EV4","Manually enter Work Zip",$Y390)))</f>
        <v/>
      </c>
      <c r="N390" s="156" t="str">
        <f>IF('Census Input Tab'!$O421="NO","Missing Data",IF('Census Input Tab'!$T421=1,IF('Census Input Tab'!$O421="BLANK","BLANK",""),""))</f>
        <v/>
      </c>
      <c r="O390" s="85" t="str">
        <f>IF('Census Input Tab'!$O421="NO","Missing Data",IF('Census Input Tab'!$T421=1,IF('Census Input Tab'!$O421="BLANK","BLANK",""),""))</f>
        <v/>
      </c>
      <c r="P390" s="81" t="str">
        <f>IF('Census Input Tab'!$O421="NO","Missing Data",IF('Census Input Tab'!T421=1,IF('Census Input Tab'!O421="BLANK","BLANK",""),INDEX('SBMP Underwritten Census'!$S$19:$S$23,MATCH('Census Input Tab'!F421,'SBMP Underwritten Census'!$T$19:$T$23,0))))</f>
        <v/>
      </c>
      <c r="Q390" s="81" t="str">
        <f>IF('Census Input Tab'!$O421="NO","Missing Data",IF('Census Input Tab'!T421=1,IF('Census Input Tab'!O421="BLANK","BLANK",""),IF(AND('Census Input Tab'!G421="",'Census Input Tab'!$O421="YES"),"",INDEX('SBMP Underwritten Census'!$S$27:$S$31,MATCH('Census Input Tab'!G421,'SBMP Underwritten Census'!$T$27:$T$31,0)))))</f>
        <v/>
      </c>
      <c r="V390" s="111">
        <f>IF('Census Input Tab'!O421&lt;&gt;"YES",0,1*'Census Input Tab'!$C421)</f>
        <v>0</v>
      </c>
      <c r="W390" s="111" t="str">
        <f t="shared" si="12"/>
        <v/>
      </c>
      <c r="X390" s="111">
        <f>IF('Census Input Tab'!O421&lt;&gt;"YES",0,1*'Census Input Tab'!J421)</f>
        <v>0</v>
      </c>
      <c r="Y390" s="111" t="str">
        <f t="shared" si="13"/>
        <v/>
      </c>
    </row>
    <row r="391" spans="1:25">
      <c r="A391" s="81" t="str">
        <f>IF('Census Input Tab'!$O422="NO","Missing Data",IF('Census Input Tab'!$T422=1,IF('Census Input Tab'!$O422="BLANK","BLANK",""),INDEX($S$3:$S$5,MATCH('Census Input Tab'!H422,$T$3:$T$5,0))))</f>
        <v/>
      </c>
      <c r="B391" s="81" t="str">
        <f>IF('Census Input Tab'!$O422="NO","Missing Data",IF('Census Input Tab'!$T422=1,IF('Census Input Tab'!$O422="BLANK","BLANK",""),IF('Census Input Tab'!I422="St Con","COBRA",IF('Census Input Tab'!I422="","",'Census Input Tab'!I422))))</f>
        <v/>
      </c>
      <c r="C391" s="81" t="str">
        <f>IF('Census Input Tab'!$O422="NO","Missing Data",IF('Census Input Tab'!$T422=1,IF('Census Input Tab'!$O422="BLANK","BLANK",""),'Census Input Tab'!B422))</f>
        <v/>
      </c>
      <c r="D391" s="81" t="str">
        <f>IF('Census Input Tab'!$O422="NO","Missing Data",IF('Census Input Tab'!$T422=1,IF('Census Input Tab'!$O422="BLANK","BLANK",""),'Census Input Tab'!A422))</f>
        <v/>
      </c>
      <c r="E391" s="85" t="str">
        <f>IF('Census Input Tab'!$O422="NO","Missing Data",IF('Census Input Tab'!$T422=1,IF('Census Input Tab'!$O422="BLANK","BLANK",""),""))</f>
        <v/>
      </c>
      <c r="F391" s="83" t="str">
        <f>IF('Census Input Tab'!$O422="NO","Missing Data",IF('Census Input Tab'!T422=1,IF('Census Input Tab'!O422="BLANK","BLANK",""),'Census Input Tab'!D422))</f>
        <v/>
      </c>
      <c r="G391" s="81" t="str">
        <f>IF('Census Input Tab'!$O422="NO","Missing Data",IF('Census Input Tab'!T422=1,IF('Census Input Tab'!O422="BLANK","BLANK",""),'Census Input Tab'!E422))</f>
        <v/>
      </c>
      <c r="H391" s="85" t="str">
        <f>IF('Census Input Tab'!$O422="NO","Missing Data",IF('Census Input Tab'!$T422=1,IF('Census Input Tab'!$O422="BLANK","BLANK",""),""))</f>
        <v/>
      </c>
      <c r="I391" s="85" t="str">
        <f>IF('Census Input Tab'!$O422="NO","Missing Data",IF('Census Input Tab'!$T422=1,IF('Census Input Tab'!$O422="BLANK","BLANK",""),""))</f>
        <v/>
      </c>
      <c r="J391" s="85" t="str">
        <f>IF('Census Input Tab'!$O422="NO","Missing Data",IF('Census Input Tab'!$T422=1,IF('Census Input Tab'!$O422="BLANK","BLANK",""),""))</f>
        <v/>
      </c>
      <c r="K391" s="114" t="str">
        <f>IF('Census Input Tab'!$O422="NO","Missing Data",IF(OR($L391="",$L391="BLANK"),IF('Census Input Tab'!O422="BLANK","BLANK",""),IFERROR(INDEX(States,MATCH($L391,Zip_Codes_asTEXT,0)),"Manually enter State")))</f>
        <v/>
      </c>
      <c r="L391" s="85" t="str">
        <f>IF('Census Input Tab'!$O422="NO","Missing Data",IF('Census Input Tab'!T422=1,IF('Census Input Tab'!O422="BLANK","BLANK",""),IF($W391="ZIP CODE NOT IN EV4","Manually enter Zip",$W391)))</f>
        <v/>
      </c>
      <c r="M391" s="85" t="str">
        <f>IF('Census Input Tab'!$O422="NO","Missing Data",IF('Census Input Tab'!T422=1,IF('Census Input Tab'!O422="BLANK","BLANK",""),IF($Y391="ZIP CODE NOT IN EV4","Manually enter Work Zip",$Y391)))</f>
        <v/>
      </c>
      <c r="N391" s="156" t="str">
        <f>IF('Census Input Tab'!$O422="NO","Missing Data",IF('Census Input Tab'!$T422=1,IF('Census Input Tab'!$O422="BLANK","BLANK",""),""))</f>
        <v/>
      </c>
      <c r="O391" s="85" t="str">
        <f>IF('Census Input Tab'!$O422="NO","Missing Data",IF('Census Input Tab'!$T422=1,IF('Census Input Tab'!$O422="BLANK","BLANK",""),""))</f>
        <v/>
      </c>
      <c r="P391" s="81" t="str">
        <f>IF('Census Input Tab'!$O422="NO","Missing Data",IF('Census Input Tab'!T422=1,IF('Census Input Tab'!O422="BLANK","BLANK",""),INDEX('SBMP Underwritten Census'!$S$19:$S$23,MATCH('Census Input Tab'!F422,'SBMP Underwritten Census'!$T$19:$T$23,0))))</f>
        <v/>
      </c>
      <c r="Q391" s="81" t="str">
        <f>IF('Census Input Tab'!$O422="NO","Missing Data",IF('Census Input Tab'!T422=1,IF('Census Input Tab'!O422="BLANK","BLANK",""),IF(AND('Census Input Tab'!G422="",'Census Input Tab'!$O422="YES"),"",INDEX('SBMP Underwritten Census'!$S$27:$S$31,MATCH('Census Input Tab'!G422,'SBMP Underwritten Census'!$T$27:$T$31,0)))))</f>
        <v/>
      </c>
      <c r="V391" s="111">
        <f>IF('Census Input Tab'!O422&lt;&gt;"YES",0,1*'Census Input Tab'!$C422)</f>
        <v>0</v>
      </c>
      <c r="W391" s="111" t="str">
        <f t="shared" si="12"/>
        <v/>
      </c>
      <c r="X391" s="111">
        <f>IF('Census Input Tab'!O422&lt;&gt;"YES",0,1*'Census Input Tab'!J422)</f>
        <v>0</v>
      </c>
      <c r="Y391" s="111" t="str">
        <f t="shared" si="13"/>
        <v/>
      </c>
    </row>
    <row r="392" spans="1:25">
      <c r="A392" s="81" t="str">
        <f>IF('Census Input Tab'!$O423="NO","Missing Data",IF('Census Input Tab'!$T423=1,IF('Census Input Tab'!$O423="BLANK","BLANK",""),INDEX($S$3:$S$5,MATCH('Census Input Tab'!H423,$T$3:$T$5,0))))</f>
        <v/>
      </c>
      <c r="B392" s="81" t="str">
        <f>IF('Census Input Tab'!$O423="NO","Missing Data",IF('Census Input Tab'!$T423=1,IF('Census Input Tab'!$O423="BLANK","BLANK",""),IF('Census Input Tab'!I423="St Con","COBRA",IF('Census Input Tab'!I423="","",'Census Input Tab'!I423))))</f>
        <v/>
      </c>
      <c r="C392" s="81" t="str">
        <f>IF('Census Input Tab'!$O423="NO","Missing Data",IF('Census Input Tab'!$T423=1,IF('Census Input Tab'!$O423="BLANK","BLANK",""),'Census Input Tab'!B423))</f>
        <v/>
      </c>
      <c r="D392" s="81" t="str">
        <f>IF('Census Input Tab'!$O423="NO","Missing Data",IF('Census Input Tab'!$T423=1,IF('Census Input Tab'!$O423="BLANK","BLANK",""),'Census Input Tab'!A423))</f>
        <v/>
      </c>
      <c r="E392" s="85" t="str">
        <f>IF('Census Input Tab'!$O423="NO","Missing Data",IF('Census Input Tab'!$T423=1,IF('Census Input Tab'!$O423="BLANK","BLANK",""),""))</f>
        <v/>
      </c>
      <c r="F392" s="83" t="str">
        <f>IF('Census Input Tab'!$O423="NO","Missing Data",IF('Census Input Tab'!T423=1,IF('Census Input Tab'!O423="BLANK","BLANK",""),'Census Input Tab'!D423))</f>
        <v/>
      </c>
      <c r="G392" s="81" t="str">
        <f>IF('Census Input Tab'!$O423="NO","Missing Data",IF('Census Input Tab'!T423=1,IF('Census Input Tab'!O423="BLANK","BLANK",""),'Census Input Tab'!E423))</f>
        <v/>
      </c>
      <c r="H392" s="85" t="str">
        <f>IF('Census Input Tab'!$O423="NO","Missing Data",IF('Census Input Tab'!$T423=1,IF('Census Input Tab'!$O423="BLANK","BLANK",""),""))</f>
        <v/>
      </c>
      <c r="I392" s="85" t="str">
        <f>IF('Census Input Tab'!$O423="NO","Missing Data",IF('Census Input Tab'!$T423=1,IF('Census Input Tab'!$O423="BLANK","BLANK",""),""))</f>
        <v/>
      </c>
      <c r="J392" s="85" t="str">
        <f>IF('Census Input Tab'!$O423="NO","Missing Data",IF('Census Input Tab'!$T423=1,IF('Census Input Tab'!$O423="BLANK","BLANK",""),""))</f>
        <v/>
      </c>
      <c r="K392" s="114" t="str">
        <f>IF('Census Input Tab'!$O423="NO","Missing Data",IF(OR($L392="",$L392="BLANK"),IF('Census Input Tab'!O423="BLANK","BLANK",""),IFERROR(INDEX(States,MATCH($L392,Zip_Codes_asTEXT,0)),"Manually enter State")))</f>
        <v/>
      </c>
      <c r="L392" s="85" t="str">
        <f>IF('Census Input Tab'!$O423="NO","Missing Data",IF('Census Input Tab'!T423=1,IF('Census Input Tab'!O423="BLANK","BLANK",""),IF($W392="ZIP CODE NOT IN EV4","Manually enter Zip",$W392)))</f>
        <v/>
      </c>
      <c r="M392" s="85" t="str">
        <f>IF('Census Input Tab'!$O423="NO","Missing Data",IF('Census Input Tab'!T423=1,IF('Census Input Tab'!O423="BLANK","BLANK",""),IF($Y392="ZIP CODE NOT IN EV4","Manually enter Work Zip",$Y392)))</f>
        <v/>
      </c>
      <c r="N392" s="156" t="str">
        <f>IF('Census Input Tab'!$O423="NO","Missing Data",IF('Census Input Tab'!$T423=1,IF('Census Input Tab'!$O423="BLANK","BLANK",""),""))</f>
        <v/>
      </c>
      <c r="O392" s="85" t="str">
        <f>IF('Census Input Tab'!$O423="NO","Missing Data",IF('Census Input Tab'!$T423=1,IF('Census Input Tab'!$O423="BLANK","BLANK",""),""))</f>
        <v/>
      </c>
      <c r="P392" s="81" t="str">
        <f>IF('Census Input Tab'!$O423="NO","Missing Data",IF('Census Input Tab'!T423=1,IF('Census Input Tab'!O423="BLANK","BLANK",""),INDEX('SBMP Underwritten Census'!$S$19:$S$23,MATCH('Census Input Tab'!F423,'SBMP Underwritten Census'!$T$19:$T$23,0))))</f>
        <v/>
      </c>
      <c r="Q392" s="81" t="str">
        <f>IF('Census Input Tab'!$O423="NO","Missing Data",IF('Census Input Tab'!T423=1,IF('Census Input Tab'!O423="BLANK","BLANK",""),IF(AND('Census Input Tab'!G423="",'Census Input Tab'!$O423="YES"),"",INDEX('SBMP Underwritten Census'!$S$27:$S$31,MATCH('Census Input Tab'!G423,'SBMP Underwritten Census'!$T$27:$T$31,0)))))</f>
        <v/>
      </c>
      <c r="V392" s="111">
        <f>IF('Census Input Tab'!O423&lt;&gt;"YES",0,1*'Census Input Tab'!$C423)</f>
        <v>0</v>
      </c>
      <c r="W392" s="111" t="str">
        <f t="shared" si="12"/>
        <v/>
      </c>
      <c r="X392" s="111">
        <f>IF('Census Input Tab'!O423&lt;&gt;"YES",0,1*'Census Input Tab'!J423)</f>
        <v>0</v>
      </c>
      <c r="Y392" s="111" t="str">
        <f t="shared" si="13"/>
        <v/>
      </c>
    </row>
    <row r="393" spans="1:25">
      <c r="A393" s="81" t="str">
        <f>IF('Census Input Tab'!$O424="NO","Missing Data",IF('Census Input Tab'!$T424=1,IF('Census Input Tab'!$O424="BLANK","BLANK",""),INDEX($S$3:$S$5,MATCH('Census Input Tab'!H424,$T$3:$T$5,0))))</f>
        <v/>
      </c>
      <c r="B393" s="81" t="str">
        <f>IF('Census Input Tab'!$O424="NO","Missing Data",IF('Census Input Tab'!$T424=1,IF('Census Input Tab'!$O424="BLANK","BLANK",""),IF('Census Input Tab'!I424="St Con","COBRA",IF('Census Input Tab'!I424="","",'Census Input Tab'!I424))))</f>
        <v/>
      </c>
      <c r="C393" s="81" t="str">
        <f>IF('Census Input Tab'!$O424="NO","Missing Data",IF('Census Input Tab'!$T424=1,IF('Census Input Tab'!$O424="BLANK","BLANK",""),'Census Input Tab'!B424))</f>
        <v/>
      </c>
      <c r="D393" s="81" t="str">
        <f>IF('Census Input Tab'!$O424="NO","Missing Data",IF('Census Input Tab'!$T424=1,IF('Census Input Tab'!$O424="BLANK","BLANK",""),'Census Input Tab'!A424))</f>
        <v/>
      </c>
      <c r="E393" s="85" t="str">
        <f>IF('Census Input Tab'!$O424="NO","Missing Data",IF('Census Input Tab'!$T424=1,IF('Census Input Tab'!$O424="BLANK","BLANK",""),""))</f>
        <v/>
      </c>
      <c r="F393" s="83" t="str">
        <f>IF('Census Input Tab'!$O424="NO","Missing Data",IF('Census Input Tab'!T424=1,IF('Census Input Tab'!O424="BLANK","BLANK",""),'Census Input Tab'!D424))</f>
        <v/>
      </c>
      <c r="G393" s="81" t="str">
        <f>IF('Census Input Tab'!$O424="NO","Missing Data",IF('Census Input Tab'!T424=1,IF('Census Input Tab'!O424="BLANK","BLANK",""),'Census Input Tab'!E424))</f>
        <v/>
      </c>
      <c r="H393" s="85" t="str">
        <f>IF('Census Input Tab'!$O424="NO","Missing Data",IF('Census Input Tab'!$T424=1,IF('Census Input Tab'!$O424="BLANK","BLANK",""),""))</f>
        <v/>
      </c>
      <c r="I393" s="85" t="str">
        <f>IF('Census Input Tab'!$O424="NO","Missing Data",IF('Census Input Tab'!$T424=1,IF('Census Input Tab'!$O424="BLANK","BLANK",""),""))</f>
        <v/>
      </c>
      <c r="J393" s="85" t="str">
        <f>IF('Census Input Tab'!$O424="NO","Missing Data",IF('Census Input Tab'!$T424=1,IF('Census Input Tab'!$O424="BLANK","BLANK",""),""))</f>
        <v/>
      </c>
      <c r="K393" s="114" t="str">
        <f>IF('Census Input Tab'!$O424="NO","Missing Data",IF(OR($L393="",$L393="BLANK"),IF('Census Input Tab'!O424="BLANK","BLANK",""),IFERROR(INDEX(States,MATCH($L393,Zip_Codes_asTEXT,0)),"Manually enter State")))</f>
        <v/>
      </c>
      <c r="L393" s="85" t="str">
        <f>IF('Census Input Tab'!$O424="NO","Missing Data",IF('Census Input Tab'!T424=1,IF('Census Input Tab'!O424="BLANK","BLANK",""),IF($W393="ZIP CODE NOT IN EV4","Manually enter Zip",$W393)))</f>
        <v/>
      </c>
      <c r="M393" s="85" t="str">
        <f>IF('Census Input Tab'!$O424="NO","Missing Data",IF('Census Input Tab'!T424=1,IF('Census Input Tab'!O424="BLANK","BLANK",""),IF($Y393="ZIP CODE NOT IN EV4","Manually enter Work Zip",$Y393)))</f>
        <v/>
      </c>
      <c r="N393" s="156" t="str">
        <f>IF('Census Input Tab'!$O424="NO","Missing Data",IF('Census Input Tab'!$T424=1,IF('Census Input Tab'!$O424="BLANK","BLANK",""),""))</f>
        <v/>
      </c>
      <c r="O393" s="85" t="str">
        <f>IF('Census Input Tab'!$O424="NO","Missing Data",IF('Census Input Tab'!$T424=1,IF('Census Input Tab'!$O424="BLANK","BLANK",""),""))</f>
        <v/>
      </c>
      <c r="P393" s="81" t="str">
        <f>IF('Census Input Tab'!$O424="NO","Missing Data",IF('Census Input Tab'!T424=1,IF('Census Input Tab'!O424="BLANK","BLANK",""),INDEX('SBMP Underwritten Census'!$S$19:$S$23,MATCH('Census Input Tab'!F424,'SBMP Underwritten Census'!$T$19:$T$23,0))))</f>
        <v/>
      </c>
      <c r="Q393" s="81" t="str">
        <f>IF('Census Input Tab'!$O424="NO","Missing Data",IF('Census Input Tab'!T424=1,IF('Census Input Tab'!O424="BLANK","BLANK",""),IF(AND('Census Input Tab'!G424="",'Census Input Tab'!$O424="YES"),"",INDEX('SBMP Underwritten Census'!$S$27:$S$31,MATCH('Census Input Tab'!G424,'SBMP Underwritten Census'!$T$27:$T$31,0)))))</f>
        <v/>
      </c>
      <c r="V393" s="111">
        <f>IF('Census Input Tab'!O424&lt;&gt;"YES",0,1*'Census Input Tab'!$C424)</f>
        <v>0</v>
      </c>
      <c r="W393" s="111" t="str">
        <f t="shared" si="12"/>
        <v/>
      </c>
      <c r="X393" s="111">
        <f>IF('Census Input Tab'!O424&lt;&gt;"YES",0,1*'Census Input Tab'!J424)</f>
        <v>0</v>
      </c>
      <c r="Y393" s="111" t="str">
        <f t="shared" si="13"/>
        <v/>
      </c>
    </row>
    <row r="394" spans="1:25">
      <c r="A394" s="81" t="str">
        <f>IF('Census Input Tab'!$O425="NO","Missing Data",IF('Census Input Tab'!$T425=1,IF('Census Input Tab'!$O425="BLANK","BLANK",""),INDEX($S$3:$S$5,MATCH('Census Input Tab'!H425,$T$3:$T$5,0))))</f>
        <v/>
      </c>
      <c r="B394" s="81" t="str">
        <f>IF('Census Input Tab'!$O425="NO","Missing Data",IF('Census Input Tab'!$T425=1,IF('Census Input Tab'!$O425="BLANK","BLANK",""),IF('Census Input Tab'!I425="St Con","COBRA",IF('Census Input Tab'!I425="","",'Census Input Tab'!I425))))</f>
        <v/>
      </c>
      <c r="C394" s="81" t="str">
        <f>IF('Census Input Tab'!$O425="NO","Missing Data",IF('Census Input Tab'!$T425=1,IF('Census Input Tab'!$O425="BLANK","BLANK",""),'Census Input Tab'!B425))</f>
        <v/>
      </c>
      <c r="D394" s="81" t="str">
        <f>IF('Census Input Tab'!$O425="NO","Missing Data",IF('Census Input Tab'!$T425=1,IF('Census Input Tab'!$O425="BLANK","BLANK",""),'Census Input Tab'!A425))</f>
        <v/>
      </c>
      <c r="E394" s="85" t="str">
        <f>IF('Census Input Tab'!$O425="NO","Missing Data",IF('Census Input Tab'!$T425=1,IF('Census Input Tab'!$O425="BLANK","BLANK",""),""))</f>
        <v/>
      </c>
      <c r="F394" s="83" t="str">
        <f>IF('Census Input Tab'!$O425="NO","Missing Data",IF('Census Input Tab'!T425=1,IF('Census Input Tab'!O425="BLANK","BLANK",""),'Census Input Tab'!D425))</f>
        <v/>
      </c>
      <c r="G394" s="81" t="str">
        <f>IF('Census Input Tab'!$O425="NO","Missing Data",IF('Census Input Tab'!T425=1,IF('Census Input Tab'!O425="BLANK","BLANK",""),'Census Input Tab'!E425))</f>
        <v/>
      </c>
      <c r="H394" s="85" t="str">
        <f>IF('Census Input Tab'!$O425="NO","Missing Data",IF('Census Input Tab'!$T425=1,IF('Census Input Tab'!$O425="BLANK","BLANK",""),""))</f>
        <v/>
      </c>
      <c r="I394" s="85" t="str">
        <f>IF('Census Input Tab'!$O425="NO","Missing Data",IF('Census Input Tab'!$T425=1,IF('Census Input Tab'!$O425="BLANK","BLANK",""),""))</f>
        <v/>
      </c>
      <c r="J394" s="85" t="str">
        <f>IF('Census Input Tab'!$O425="NO","Missing Data",IF('Census Input Tab'!$T425=1,IF('Census Input Tab'!$O425="BLANK","BLANK",""),""))</f>
        <v/>
      </c>
      <c r="K394" s="114" t="str">
        <f>IF('Census Input Tab'!$O425="NO","Missing Data",IF(OR($L394="",$L394="BLANK"),IF('Census Input Tab'!O425="BLANK","BLANK",""),IFERROR(INDEX(States,MATCH($L394,Zip_Codes_asTEXT,0)),"Manually enter State")))</f>
        <v/>
      </c>
      <c r="L394" s="85" t="str">
        <f>IF('Census Input Tab'!$O425="NO","Missing Data",IF('Census Input Tab'!T425=1,IF('Census Input Tab'!O425="BLANK","BLANK",""),IF($W394="ZIP CODE NOT IN EV4","Manually enter Zip",$W394)))</f>
        <v/>
      </c>
      <c r="M394" s="85" t="str">
        <f>IF('Census Input Tab'!$O425="NO","Missing Data",IF('Census Input Tab'!T425=1,IF('Census Input Tab'!O425="BLANK","BLANK",""),IF($Y394="ZIP CODE NOT IN EV4","Manually enter Work Zip",$Y394)))</f>
        <v/>
      </c>
      <c r="N394" s="156" t="str">
        <f>IF('Census Input Tab'!$O425="NO","Missing Data",IF('Census Input Tab'!$T425=1,IF('Census Input Tab'!$O425="BLANK","BLANK",""),""))</f>
        <v/>
      </c>
      <c r="O394" s="85" t="str">
        <f>IF('Census Input Tab'!$O425="NO","Missing Data",IF('Census Input Tab'!$T425=1,IF('Census Input Tab'!$O425="BLANK","BLANK",""),""))</f>
        <v/>
      </c>
      <c r="P394" s="81" t="str">
        <f>IF('Census Input Tab'!$O425="NO","Missing Data",IF('Census Input Tab'!T425=1,IF('Census Input Tab'!O425="BLANK","BLANK",""),INDEX('SBMP Underwritten Census'!$S$19:$S$23,MATCH('Census Input Tab'!F425,'SBMP Underwritten Census'!$T$19:$T$23,0))))</f>
        <v/>
      </c>
      <c r="Q394" s="81" t="str">
        <f>IF('Census Input Tab'!$O425="NO","Missing Data",IF('Census Input Tab'!T425=1,IF('Census Input Tab'!O425="BLANK","BLANK",""),IF(AND('Census Input Tab'!G425="",'Census Input Tab'!$O425="YES"),"",INDEX('SBMP Underwritten Census'!$S$27:$S$31,MATCH('Census Input Tab'!G425,'SBMP Underwritten Census'!$T$27:$T$31,0)))))</f>
        <v/>
      </c>
      <c r="V394" s="111">
        <f>IF('Census Input Tab'!O425&lt;&gt;"YES",0,1*'Census Input Tab'!$C425)</f>
        <v>0</v>
      </c>
      <c r="W394" s="111" t="str">
        <f t="shared" si="12"/>
        <v/>
      </c>
      <c r="X394" s="111">
        <f>IF('Census Input Tab'!O425&lt;&gt;"YES",0,1*'Census Input Tab'!J425)</f>
        <v>0</v>
      </c>
      <c r="Y394" s="111" t="str">
        <f t="shared" si="13"/>
        <v/>
      </c>
    </row>
    <row r="395" spans="1:25">
      <c r="A395" s="81" t="str">
        <f>IF('Census Input Tab'!$O426="NO","Missing Data",IF('Census Input Tab'!$T426=1,IF('Census Input Tab'!$O426="BLANK","BLANK",""),INDEX($S$3:$S$5,MATCH('Census Input Tab'!H426,$T$3:$T$5,0))))</f>
        <v/>
      </c>
      <c r="B395" s="81" t="str">
        <f>IF('Census Input Tab'!$O426="NO","Missing Data",IF('Census Input Tab'!$T426=1,IF('Census Input Tab'!$O426="BLANK","BLANK",""),IF('Census Input Tab'!I426="St Con","COBRA",IF('Census Input Tab'!I426="","",'Census Input Tab'!I426))))</f>
        <v/>
      </c>
      <c r="C395" s="81" t="str">
        <f>IF('Census Input Tab'!$O426="NO","Missing Data",IF('Census Input Tab'!$T426=1,IF('Census Input Tab'!$O426="BLANK","BLANK",""),'Census Input Tab'!B426))</f>
        <v/>
      </c>
      <c r="D395" s="81" t="str">
        <f>IF('Census Input Tab'!$O426="NO","Missing Data",IF('Census Input Tab'!$T426=1,IF('Census Input Tab'!$O426="BLANK","BLANK",""),'Census Input Tab'!A426))</f>
        <v/>
      </c>
      <c r="E395" s="85" t="str">
        <f>IF('Census Input Tab'!$O426="NO","Missing Data",IF('Census Input Tab'!$T426=1,IF('Census Input Tab'!$O426="BLANK","BLANK",""),""))</f>
        <v/>
      </c>
      <c r="F395" s="83" t="str">
        <f>IF('Census Input Tab'!$O426="NO","Missing Data",IF('Census Input Tab'!T426=1,IF('Census Input Tab'!O426="BLANK","BLANK",""),'Census Input Tab'!D426))</f>
        <v/>
      </c>
      <c r="G395" s="81" t="str">
        <f>IF('Census Input Tab'!$O426="NO","Missing Data",IF('Census Input Tab'!T426=1,IF('Census Input Tab'!O426="BLANK","BLANK",""),'Census Input Tab'!E426))</f>
        <v/>
      </c>
      <c r="H395" s="85" t="str">
        <f>IF('Census Input Tab'!$O426="NO","Missing Data",IF('Census Input Tab'!$T426=1,IF('Census Input Tab'!$O426="BLANK","BLANK",""),""))</f>
        <v/>
      </c>
      <c r="I395" s="85" t="str">
        <f>IF('Census Input Tab'!$O426="NO","Missing Data",IF('Census Input Tab'!$T426=1,IF('Census Input Tab'!$O426="BLANK","BLANK",""),""))</f>
        <v/>
      </c>
      <c r="J395" s="85" t="str">
        <f>IF('Census Input Tab'!$O426="NO","Missing Data",IF('Census Input Tab'!$T426=1,IF('Census Input Tab'!$O426="BLANK","BLANK",""),""))</f>
        <v/>
      </c>
      <c r="K395" s="114" t="str">
        <f>IF('Census Input Tab'!$O426="NO","Missing Data",IF(OR($L395="",$L395="BLANK"),IF('Census Input Tab'!O426="BLANK","BLANK",""),IFERROR(INDEX(States,MATCH($L395,Zip_Codes_asTEXT,0)),"Manually enter State")))</f>
        <v/>
      </c>
      <c r="L395" s="85" t="str">
        <f>IF('Census Input Tab'!$O426="NO","Missing Data",IF('Census Input Tab'!T426=1,IF('Census Input Tab'!O426="BLANK","BLANK",""),IF($W395="ZIP CODE NOT IN EV4","Manually enter Zip",$W395)))</f>
        <v/>
      </c>
      <c r="M395" s="85" t="str">
        <f>IF('Census Input Tab'!$O426="NO","Missing Data",IF('Census Input Tab'!T426=1,IF('Census Input Tab'!O426="BLANK","BLANK",""),IF($Y395="ZIP CODE NOT IN EV4","Manually enter Work Zip",$Y395)))</f>
        <v/>
      </c>
      <c r="N395" s="156" t="str">
        <f>IF('Census Input Tab'!$O426="NO","Missing Data",IF('Census Input Tab'!$T426=1,IF('Census Input Tab'!$O426="BLANK","BLANK",""),""))</f>
        <v/>
      </c>
      <c r="O395" s="85" t="str">
        <f>IF('Census Input Tab'!$O426="NO","Missing Data",IF('Census Input Tab'!$T426=1,IF('Census Input Tab'!$O426="BLANK","BLANK",""),""))</f>
        <v/>
      </c>
      <c r="P395" s="81" t="str">
        <f>IF('Census Input Tab'!$O426="NO","Missing Data",IF('Census Input Tab'!T426=1,IF('Census Input Tab'!O426="BLANK","BLANK",""),INDEX('SBMP Underwritten Census'!$S$19:$S$23,MATCH('Census Input Tab'!F426,'SBMP Underwritten Census'!$T$19:$T$23,0))))</f>
        <v/>
      </c>
      <c r="Q395" s="81" t="str">
        <f>IF('Census Input Tab'!$O426="NO","Missing Data",IF('Census Input Tab'!T426=1,IF('Census Input Tab'!O426="BLANK","BLANK",""),IF(AND('Census Input Tab'!G426="",'Census Input Tab'!$O426="YES"),"",INDEX('SBMP Underwritten Census'!$S$27:$S$31,MATCH('Census Input Tab'!G426,'SBMP Underwritten Census'!$T$27:$T$31,0)))))</f>
        <v/>
      </c>
      <c r="V395" s="111">
        <f>IF('Census Input Tab'!O426&lt;&gt;"YES",0,1*'Census Input Tab'!$C426)</f>
        <v>0</v>
      </c>
      <c r="W395" s="111" t="str">
        <f t="shared" si="12"/>
        <v/>
      </c>
      <c r="X395" s="111">
        <f>IF('Census Input Tab'!O426&lt;&gt;"YES",0,1*'Census Input Tab'!J426)</f>
        <v>0</v>
      </c>
      <c r="Y395" s="111" t="str">
        <f t="shared" si="13"/>
        <v/>
      </c>
    </row>
    <row r="396" spans="1:25">
      <c r="A396" s="81" t="str">
        <f>IF('Census Input Tab'!$O427="NO","Missing Data",IF('Census Input Tab'!$T427=1,IF('Census Input Tab'!$O427="BLANK","BLANK",""),INDEX($S$3:$S$5,MATCH('Census Input Tab'!H427,$T$3:$T$5,0))))</f>
        <v/>
      </c>
      <c r="B396" s="81" t="str">
        <f>IF('Census Input Tab'!$O427="NO","Missing Data",IF('Census Input Tab'!$T427=1,IF('Census Input Tab'!$O427="BLANK","BLANK",""),IF('Census Input Tab'!I427="St Con","COBRA",IF('Census Input Tab'!I427="","",'Census Input Tab'!I427))))</f>
        <v/>
      </c>
      <c r="C396" s="81" t="str">
        <f>IF('Census Input Tab'!$O427="NO","Missing Data",IF('Census Input Tab'!$T427=1,IF('Census Input Tab'!$O427="BLANK","BLANK",""),'Census Input Tab'!B427))</f>
        <v/>
      </c>
      <c r="D396" s="81" t="str">
        <f>IF('Census Input Tab'!$O427="NO","Missing Data",IF('Census Input Tab'!$T427=1,IF('Census Input Tab'!$O427="BLANK","BLANK",""),'Census Input Tab'!A427))</f>
        <v/>
      </c>
      <c r="E396" s="85" t="str">
        <f>IF('Census Input Tab'!$O427="NO","Missing Data",IF('Census Input Tab'!$T427=1,IF('Census Input Tab'!$O427="BLANK","BLANK",""),""))</f>
        <v/>
      </c>
      <c r="F396" s="83" t="str">
        <f>IF('Census Input Tab'!$O427="NO","Missing Data",IF('Census Input Tab'!T427=1,IF('Census Input Tab'!O427="BLANK","BLANK",""),'Census Input Tab'!D427))</f>
        <v/>
      </c>
      <c r="G396" s="81" t="str">
        <f>IF('Census Input Tab'!$O427="NO","Missing Data",IF('Census Input Tab'!T427=1,IF('Census Input Tab'!O427="BLANK","BLANK",""),'Census Input Tab'!E427))</f>
        <v/>
      </c>
      <c r="H396" s="85" t="str">
        <f>IF('Census Input Tab'!$O427="NO","Missing Data",IF('Census Input Tab'!$T427=1,IF('Census Input Tab'!$O427="BLANK","BLANK",""),""))</f>
        <v/>
      </c>
      <c r="I396" s="85" t="str">
        <f>IF('Census Input Tab'!$O427="NO","Missing Data",IF('Census Input Tab'!$T427=1,IF('Census Input Tab'!$O427="BLANK","BLANK",""),""))</f>
        <v/>
      </c>
      <c r="J396" s="85" t="str">
        <f>IF('Census Input Tab'!$O427="NO","Missing Data",IF('Census Input Tab'!$T427=1,IF('Census Input Tab'!$O427="BLANK","BLANK",""),""))</f>
        <v/>
      </c>
      <c r="K396" s="114" t="str">
        <f>IF('Census Input Tab'!$O427="NO","Missing Data",IF(OR($L396="",$L396="BLANK"),IF('Census Input Tab'!O427="BLANK","BLANK",""),IFERROR(INDEX(States,MATCH($L396,Zip_Codes_asTEXT,0)),"Manually enter State")))</f>
        <v/>
      </c>
      <c r="L396" s="85" t="str">
        <f>IF('Census Input Tab'!$O427="NO","Missing Data",IF('Census Input Tab'!T427=1,IF('Census Input Tab'!O427="BLANK","BLANK",""),IF($W396="ZIP CODE NOT IN EV4","Manually enter Zip",$W396)))</f>
        <v/>
      </c>
      <c r="M396" s="85" t="str">
        <f>IF('Census Input Tab'!$O427="NO","Missing Data",IF('Census Input Tab'!T427=1,IF('Census Input Tab'!O427="BLANK","BLANK",""),IF($Y396="ZIP CODE NOT IN EV4","Manually enter Work Zip",$Y396)))</f>
        <v/>
      </c>
      <c r="N396" s="156" t="str">
        <f>IF('Census Input Tab'!$O427="NO","Missing Data",IF('Census Input Tab'!$T427=1,IF('Census Input Tab'!$O427="BLANK","BLANK",""),""))</f>
        <v/>
      </c>
      <c r="O396" s="85" t="str">
        <f>IF('Census Input Tab'!$O427="NO","Missing Data",IF('Census Input Tab'!$T427=1,IF('Census Input Tab'!$O427="BLANK","BLANK",""),""))</f>
        <v/>
      </c>
      <c r="P396" s="81" t="str">
        <f>IF('Census Input Tab'!$O427="NO","Missing Data",IF('Census Input Tab'!T427=1,IF('Census Input Tab'!O427="BLANK","BLANK",""),INDEX('SBMP Underwritten Census'!$S$19:$S$23,MATCH('Census Input Tab'!F427,'SBMP Underwritten Census'!$T$19:$T$23,0))))</f>
        <v/>
      </c>
      <c r="Q396" s="81" t="str">
        <f>IF('Census Input Tab'!$O427="NO","Missing Data",IF('Census Input Tab'!T427=1,IF('Census Input Tab'!O427="BLANK","BLANK",""),IF(AND('Census Input Tab'!G427="",'Census Input Tab'!$O427="YES"),"",INDEX('SBMP Underwritten Census'!$S$27:$S$31,MATCH('Census Input Tab'!G427,'SBMP Underwritten Census'!$T$27:$T$31,0)))))</f>
        <v/>
      </c>
      <c r="V396" s="111">
        <f>IF('Census Input Tab'!O427&lt;&gt;"YES",0,1*'Census Input Tab'!$C427)</f>
        <v>0</v>
      </c>
      <c r="W396" s="111" t="str">
        <f t="shared" si="12"/>
        <v/>
      </c>
      <c r="X396" s="111">
        <f>IF('Census Input Tab'!O427&lt;&gt;"YES",0,1*'Census Input Tab'!J427)</f>
        <v>0</v>
      </c>
      <c r="Y396" s="111" t="str">
        <f t="shared" si="13"/>
        <v/>
      </c>
    </row>
    <row r="397" spans="1:25">
      <c r="A397" s="81" t="str">
        <f>IF('Census Input Tab'!$O428="NO","Missing Data",IF('Census Input Tab'!$T428=1,IF('Census Input Tab'!$O428="BLANK","BLANK",""),INDEX($S$3:$S$5,MATCH('Census Input Tab'!H428,$T$3:$T$5,0))))</f>
        <v/>
      </c>
      <c r="B397" s="81" t="str">
        <f>IF('Census Input Tab'!$O428="NO","Missing Data",IF('Census Input Tab'!$T428=1,IF('Census Input Tab'!$O428="BLANK","BLANK",""),IF('Census Input Tab'!I428="St Con","COBRA",IF('Census Input Tab'!I428="","",'Census Input Tab'!I428))))</f>
        <v/>
      </c>
      <c r="C397" s="81" t="str">
        <f>IF('Census Input Tab'!$O428="NO","Missing Data",IF('Census Input Tab'!$T428=1,IF('Census Input Tab'!$O428="BLANK","BLANK",""),'Census Input Tab'!B428))</f>
        <v/>
      </c>
      <c r="D397" s="81" t="str">
        <f>IF('Census Input Tab'!$O428="NO","Missing Data",IF('Census Input Tab'!$T428=1,IF('Census Input Tab'!$O428="BLANK","BLANK",""),'Census Input Tab'!A428))</f>
        <v/>
      </c>
      <c r="E397" s="85" t="str">
        <f>IF('Census Input Tab'!$O428="NO","Missing Data",IF('Census Input Tab'!$T428=1,IF('Census Input Tab'!$O428="BLANK","BLANK",""),""))</f>
        <v/>
      </c>
      <c r="F397" s="83" t="str">
        <f>IF('Census Input Tab'!$O428="NO","Missing Data",IF('Census Input Tab'!T428=1,IF('Census Input Tab'!O428="BLANK","BLANK",""),'Census Input Tab'!D428))</f>
        <v/>
      </c>
      <c r="G397" s="81" t="str">
        <f>IF('Census Input Tab'!$O428="NO","Missing Data",IF('Census Input Tab'!T428=1,IF('Census Input Tab'!O428="BLANK","BLANK",""),'Census Input Tab'!E428))</f>
        <v/>
      </c>
      <c r="H397" s="85" t="str">
        <f>IF('Census Input Tab'!$O428="NO","Missing Data",IF('Census Input Tab'!$T428=1,IF('Census Input Tab'!$O428="BLANK","BLANK",""),""))</f>
        <v/>
      </c>
      <c r="I397" s="85" t="str">
        <f>IF('Census Input Tab'!$O428="NO","Missing Data",IF('Census Input Tab'!$T428=1,IF('Census Input Tab'!$O428="BLANK","BLANK",""),""))</f>
        <v/>
      </c>
      <c r="J397" s="85" t="str">
        <f>IF('Census Input Tab'!$O428="NO","Missing Data",IF('Census Input Tab'!$T428=1,IF('Census Input Tab'!$O428="BLANK","BLANK",""),""))</f>
        <v/>
      </c>
      <c r="K397" s="114" t="str">
        <f>IF('Census Input Tab'!$O428="NO","Missing Data",IF(OR($L397="",$L397="BLANK"),IF('Census Input Tab'!O428="BLANK","BLANK",""),IFERROR(INDEX(States,MATCH($L397,Zip_Codes_asTEXT,0)),"Manually enter State")))</f>
        <v/>
      </c>
      <c r="L397" s="85" t="str">
        <f>IF('Census Input Tab'!$O428="NO","Missing Data",IF('Census Input Tab'!T428=1,IF('Census Input Tab'!O428="BLANK","BLANK",""),IF($W397="ZIP CODE NOT IN EV4","Manually enter Zip",$W397)))</f>
        <v/>
      </c>
      <c r="M397" s="85" t="str">
        <f>IF('Census Input Tab'!$O428="NO","Missing Data",IF('Census Input Tab'!T428=1,IF('Census Input Tab'!O428="BLANK","BLANK",""),IF($Y397="ZIP CODE NOT IN EV4","Manually enter Work Zip",$Y397)))</f>
        <v/>
      </c>
      <c r="N397" s="156" t="str">
        <f>IF('Census Input Tab'!$O428="NO","Missing Data",IF('Census Input Tab'!$T428=1,IF('Census Input Tab'!$O428="BLANK","BLANK",""),""))</f>
        <v/>
      </c>
      <c r="O397" s="85" t="str">
        <f>IF('Census Input Tab'!$O428="NO","Missing Data",IF('Census Input Tab'!$T428=1,IF('Census Input Tab'!$O428="BLANK","BLANK",""),""))</f>
        <v/>
      </c>
      <c r="P397" s="81" t="str">
        <f>IF('Census Input Tab'!$O428="NO","Missing Data",IF('Census Input Tab'!T428=1,IF('Census Input Tab'!O428="BLANK","BLANK",""),INDEX('SBMP Underwritten Census'!$S$19:$S$23,MATCH('Census Input Tab'!F428,'SBMP Underwritten Census'!$T$19:$T$23,0))))</f>
        <v/>
      </c>
      <c r="Q397" s="81" t="str">
        <f>IF('Census Input Tab'!$O428="NO","Missing Data",IF('Census Input Tab'!T428=1,IF('Census Input Tab'!O428="BLANK","BLANK",""),IF(AND('Census Input Tab'!G428="",'Census Input Tab'!$O428="YES"),"",INDEX('SBMP Underwritten Census'!$S$27:$S$31,MATCH('Census Input Tab'!G428,'SBMP Underwritten Census'!$T$27:$T$31,0)))))</f>
        <v/>
      </c>
      <c r="V397" s="111">
        <f>IF('Census Input Tab'!O428&lt;&gt;"YES",0,1*'Census Input Tab'!$C428)</f>
        <v>0</v>
      </c>
      <c r="W397" s="111" t="str">
        <f t="shared" si="12"/>
        <v/>
      </c>
      <c r="X397" s="111">
        <f>IF('Census Input Tab'!O428&lt;&gt;"YES",0,1*'Census Input Tab'!J428)</f>
        <v>0</v>
      </c>
      <c r="Y397" s="111" t="str">
        <f t="shared" si="13"/>
        <v/>
      </c>
    </row>
    <row r="398" spans="1:25">
      <c r="A398" s="81" t="str">
        <f>IF('Census Input Tab'!$O429="NO","Missing Data",IF('Census Input Tab'!$T429=1,IF('Census Input Tab'!$O429="BLANK","BLANK",""),INDEX($S$3:$S$5,MATCH('Census Input Tab'!H429,$T$3:$T$5,0))))</f>
        <v/>
      </c>
      <c r="B398" s="81" t="str">
        <f>IF('Census Input Tab'!$O429="NO","Missing Data",IF('Census Input Tab'!$T429=1,IF('Census Input Tab'!$O429="BLANK","BLANK",""),IF('Census Input Tab'!I429="St Con","COBRA",IF('Census Input Tab'!I429="","",'Census Input Tab'!I429))))</f>
        <v/>
      </c>
      <c r="C398" s="81" t="str">
        <f>IF('Census Input Tab'!$O429="NO","Missing Data",IF('Census Input Tab'!$T429=1,IF('Census Input Tab'!$O429="BLANK","BLANK",""),'Census Input Tab'!B429))</f>
        <v/>
      </c>
      <c r="D398" s="81" t="str">
        <f>IF('Census Input Tab'!$O429="NO","Missing Data",IF('Census Input Tab'!$T429=1,IF('Census Input Tab'!$O429="BLANK","BLANK",""),'Census Input Tab'!A429))</f>
        <v/>
      </c>
      <c r="E398" s="85" t="str">
        <f>IF('Census Input Tab'!$O429="NO","Missing Data",IF('Census Input Tab'!$T429=1,IF('Census Input Tab'!$O429="BLANK","BLANK",""),""))</f>
        <v/>
      </c>
      <c r="F398" s="83" t="str">
        <f>IF('Census Input Tab'!$O429="NO","Missing Data",IF('Census Input Tab'!T429=1,IF('Census Input Tab'!O429="BLANK","BLANK",""),'Census Input Tab'!D429))</f>
        <v/>
      </c>
      <c r="G398" s="81" t="str">
        <f>IF('Census Input Tab'!$O429="NO","Missing Data",IF('Census Input Tab'!T429=1,IF('Census Input Tab'!O429="BLANK","BLANK",""),'Census Input Tab'!E429))</f>
        <v/>
      </c>
      <c r="H398" s="85" t="str">
        <f>IF('Census Input Tab'!$O429="NO","Missing Data",IF('Census Input Tab'!$T429=1,IF('Census Input Tab'!$O429="BLANK","BLANK",""),""))</f>
        <v/>
      </c>
      <c r="I398" s="85" t="str">
        <f>IF('Census Input Tab'!$O429="NO","Missing Data",IF('Census Input Tab'!$T429=1,IF('Census Input Tab'!$O429="BLANK","BLANK",""),""))</f>
        <v/>
      </c>
      <c r="J398" s="85" t="str">
        <f>IF('Census Input Tab'!$O429="NO","Missing Data",IF('Census Input Tab'!$T429=1,IF('Census Input Tab'!$O429="BLANK","BLANK",""),""))</f>
        <v/>
      </c>
      <c r="K398" s="114" t="str">
        <f>IF('Census Input Tab'!$O429="NO","Missing Data",IF(OR($L398="",$L398="BLANK"),IF('Census Input Tab'!O429="BLANK","BLANK",""),IFERROR(INDEX(States,MATCH($L398,Zip_Codes_asTEXT,0)),"Manually enter State")))</f>
        <v/>
      </c>
      <c r="L398" s="85" t="str">
        <f>IF('Census Input Tab'!$O429="NO","Missing Data",IF('Census Input Tab'!T429=1,IF('Census Input Tab'!O429="BLANK","BLANK",""),IF($W398="ZIP CODE NOT IN EV4","Manually enter Zip",$W398)))</f>
        <v/>
      </c>
      <c r="M398" s="85" t="str">
        <f>IF('Census Input Tab'!$O429="NO","Missing Data",IF('Census Input Tab'!T429=1,IF('Census Input Tab'!O429="BLANK","BLANK",""),IF($Y398="ZIP CODE NOT IN EV4","Manually enter Work Zip",$Y398)))</f>
        <v/>
      </c>
      <c r="N398" s="156" t="str">
        <f>IF('Census Input Tab'!$O429="NO","Missing Data",IF('Census Input Tab'!$T429=1,IF('Census Input Tab'!$O429="BLANK","BLANK",""),""))</f>
        <v/>
      </c>
      <c r="O398" s="85" t="str">
        <f>IF('Census Input Tab'!$O429="NO","Missing Data",IF('Census Input Tab'!$T429=1,IF('Census Input Tab'!$O429="BLANK","BLANK",""),""))</f>
        <v/>
      </c>
      <c r="P398" s="81" t="str">
        <f>IF('Census Input Tab'!$O429="NO","Missing Data",IF('Census Input Tab'!T429=1,IF('Census Input Tab'!O429="BLANK","BLANK",""),INDEX('SBMP Underwritten Census'!$S$19:$S$23,MATCH('Census Input Tab'!F429,'SBMP Underwritten Census'!$T$19:$T$23,0))))</f>
        <v/>
      </c>
      <c r="Q398" s="81" t="str">
        <f>IF('Census Input Tab'!$O429="NO","Missing Data",IF('Census Input Tab'!T429=1,IF('Census Input Tab'!O429="BLANK","BLANK",""),IF(AND('Census Input Tab'!G429="",'Census Input Tab'!$O429="YES"),"",INDEX('SBMP Underwritten Census'!$S$27:$S$31,MATCH('Census Input Tab'!G429,'SBMP Underwritten Census'!$T$27:$T$31,0)))))</f>
        <v/>
      </c>
      <c r="V398" s="111">
        <f>IF('Census Input Tab'!O429&lt;&gt;"YES",0,1*'Census Input Tab'!$C429)</f>
        <v>0</v>
      </c>
      <c r="W398" s="111" t="str">
        <f t="shared" si="12"/>
        <v/>
      </c>
      <c r="X398" s="111">
        <f>IF('Census Input Tab'!O429&lt;&gt;"YES",0,1*'Census Input Tab'!J429)</f>
        <v>0</v>
      </c>
      <c r="Y398" s="111" t="str">
        <f t="shared" si="13"/>
        <v/>
      </c>
    </row>
    <row r="399" spans="1:25">
      <c r="A399" s="81" t="str">
        <f>IF('Census Input Tab'!$O430="NO","Missing Data",IF('Census Input Tab'!$T430=1,IF('Census Input Tab'!$O430="BLANK","BLANK",""),INDEX($S$3:$S$5,MATCH('Census Input Tab'!H430,$T$3:$T$5,0))))</f>
        <v/>
      </c>
      <c r="B399" s="81" t="str">
        <f>IF('Census Input Tab'!$O430="NO","Missing Data",IF('Census Input Tab'!$T430=1,IF('Census Input Tab'!$O430="BLANK","BLANK",""),IF('Census Input Tab'!I430="St Con","COBRA",IF('Census Input Tab'!I430="","",'Census Input Tab'!I430))))</f>
        <v/>
      </c>
      <c r="C399" s="81" t="str">
        <f>IF('Census Input Tab'!$O430="NO","Missing Data",IF('Census Input Tab'!$T430=1,IF('Census Input Tab'!$O430="BLANK","BLANK",""),'Census Input Tab'!B430))</f>
        <v/>
      </c>
      <c r="D399" s="81" t="str">
        <f>IF('Census Input Tab'!$O430="NO","Missing Data",IF('Census Input Tab'!$T430=1,IF('Census Input Tab'!$O430="BLANK","BLANK",""),'Census Input Tab'!A430))</f>
        <v/>
      </c>
      <c r="E399" s="85" t="str">
        <f>IF('Census Input Tab'!$O430="NO","Missing Data",IF('Census Input Tab'!$T430=1,IF('Census Input Tab'!$O430="BLANK","BLANK",""),""))</f>
        <v/>
      </c>
      <c r="F399" s="83" t="str">
        <f>IF('Census Input Tab'!$O430="NO","Missing Data",IF('Census Input Tab'!T430=1,IF('Census Input Tab'!O430="BLANK","BLANK",""),'Census Input Tab'!D430))</f>
        <v/>
      </c>
      <c r="G399" s="81" t="str">
        <f>IF('Census Input Tab'!$O430="NO","Missing Data",IF('Census Input Tab'!T430=1,IF('Census Input Tab'!O430="BLANK","BLANK",""),'Census Input Tab'!E430))</f>
        <v/>
      </c>
      <c r="H399" s="85" t="str">
        <f>IF('Census Input Tab'!$O430="NO","Missing Data",IF('Census Input Tab'!$T430=1,IF('Census Input Tab'!$O430="BLANK","BLANK",""),""))</f>
        <v/>
      </c>
      <c r="I399" s="85" t="str">
        <f>IF('Census Input Tab'!$O430="NO","Missing Data",IF('Census Input Tab'!$T430=1,IF('Census Input Tab'!$O430="BLANK","BLANK",""),""))</f>
        <v/>
      </c>
      <c r="J399" s="85" t="str">
        <f>IF('Census Input Tab'!$O430="NO","Missing Data",IF('Census Input Tab'!$T430=1,IF('Census Input Tab'!$O430="BLANK","BLANK",""),""))</f>
        <v/>
      </c>
      <c r="K399" s="114" t="str">
        <f>IF('Census Input Tab'!$O430="NO","Missing Data",IF(OR($L399="",$L399="BLANK"),IF('Census Input Tab'!O430="BLANK","BLANK",""),IFERROR(INDEX(States,MATCH($L399,Zip_Codes_asTEXT,0)),"Manually enter State")))</f>
        <v/>
      </c>
      <c r="L399" s="85" t="str">
        <f>IF('Census Input Tab'!$O430="NO","Missing Data",IF('Census Input Tab'!T430=1,IF('Census Input Tab'!O430="BLANK","BLANK",""),IF($W399="ZIP CODE NOT IN EV4","Manually enter Zip",$W399)))</f>
        <v/>
      </c>
      <c r="M399" s="85" t="str">
        <f>IF('Census Input Tab'!$O430="NO","Missing Data",IF('Census Input Tab'!T430=1,IF('Census Input Tab'!O430="BLANK","BLANK",""),IF($Y399="ZIP CODE NOT IN EV4","Manually enter Work Zip",$Y399)))</f>
        <v/>
      </c>
      <c r="N399" s="156" t="str">
        <f>IF('Census Input Tab'!$O430="NO","Missing Data",IF('Census Input Tab'!$T430=1,IF('Census Input Tab'!$O430="BLANK","BLANK",""),""))</f>
        <v/>
      </c>
      <c r="O399" s="85" t="str">
        <f>IF('Census Input Tab'!$O430="NO","Missing Data",IF('Census Input Tab'!$T430=1,IF('Census Input Tab'!$O430="BLANK","BLANK",""),""))</f>
        <v/>
      </c>
      <c r="P399" s="81" t="str">
        <f>IF('Census Input Tab'!$O430="NO","Missing Data",IF('Census Input Tab'!T430=1,IF('Census Input Tab'!O430="BLANK","BLANK",""),INDEX('SBMP Underwritten Census'!$S$19:$S$23,MATCH('Census Input Tab'!F430,'SBMP Underwritten Census'!$T$19:$T$23,0))))</f>
        <v/>
      </c>
      <c r="Q399" s="81" t="str">
        <f>IF('Census Input Tab'!$O430="NO","Missing Data",IF('Census Input Tab'!T430=1,IF('Census Input Tab'!O430="BLANK","BLANK",""),IF(AND('Census Input Tab'!G430="",'Census Input Tab'!$O430="YES"),"",INDEX('SBMP Underwritten Census'!$S$27:$S$31,MATCH('Census Input Tab'!G430,'SBMP Underwritten Census'!$T$27:$T$31,0)))))</f>
        <v/>
      </c>
      <c r="V399" s="111">
        <f>IF('Census Input Tab'!O430&lt;&gt;"YES",0,1*'Census Input Tab'!$C430)</f>
        <v>0</v>
      </c>
      <c r="W399" s="111" t="str">
        <f t="shared" si="12"/>
        <v/>
      </c>
      <c r="X399" s="111">
        <f>IF('Census Input Tab'!O430&lt;&gt;"YES",0,1*'Census Input Tab'!J430)</f>
        <v>0</v>
      </c>
      <c r="Y399" s="111" t="str">
        <f t="shared" si="13"/>
        <v/>
      </c>
    </row>
    <row r="400" spans="1:25">
      <c r="A400" s="81" t="str">
        <f>IF('Census Input Tab'!$O431="NO","Missing Data",IF('Census Input Tab'!$T431=1,IF('Census Input Tab'!$O431="BLANK","BLANK",""),INDEX($S$3:$S$5,MATCH('Census Input Tab'!H431,$T$3:$T$5,0))))</f>
        <v/>
      </c>
      <c r="B400" s="81" t="str">
        <f>IF('Census Input Tab'!$O431="NO","Missing Data",IF('Census Input Tab'!$T431=1,IF('Census Input Tab'!$O431="BLANK","BLANK",""),IF('Census Input Tab'!I431="St Con","COBRA",IF('Census Input Tab'!I431="","",'Census Input Tab'!I431))))</f>
        <v/>
      </c>
      <c r="C400" s="81" t="str">
        <f>IF('Census Input Tab'!$O431="NO","Missing Data",IF('Census Input Tab'!$T431=1,IF('Census Input Tab'!$O431="BLANK","BLANK",""),'Census Input Tab'!B431))</f>
        <v/>
      </c>
      <c r="D400" s="81" t="str">
        <f>IF('Census Input Tab'!$O431="NO","Missing Data",IF('Census Input Tab'!$T431=1,IF('Census Input Tab'!$O431="BLANK","BLANK",""),'Census Input Tab'!A431))</f>
        <v/>
      </c>
      <c r="E400" s="85" t="str">
        <f>IF('Census Input Tab'!$O431="NO","Missing Data",IF('Census Input Tab'!$T431=1,IF('Census Input Tab'!$O431="BLANK","BLANK",""),""))</f>
        <v/>
      </c>
      <c r="F400" s="83" t="str">
        <f>IF('Census Input Tab'!$O431="NO","Missing Data",IF('Census Input Tab'!T431=1,IF('Census Input Tab'!O431="BLANK","BLANK",""),'Census Input Tab'!D431))</f>
        <v/>
      </c>
      <c r="G400" s="81" t="str">
        <f>IF('Census Input Tab'!$O431="NO","Missing Data",IF('Census Input Tab'!T431=1,IF('Census Input Tab'!O431="BLANK","BLANK",""),'Census Input Tab'!E431))</f>
        <v/>
      </c>
      <c r="H400" s="85" t="str">
        <f>IF('Census Input Tab'!$O431="NO","Missing Data",IF('Census Input Tab'!$T431=1,IF('Census Input Tab'!$O431="BLANK","BLANK",""),""))</f>
        <v/>
      </c>
      <c r="I400" s="85" t="str">
        <f>IF('Census Input Tab'!$O431="NO","Missing Data",IF('Census Input Tab'!$T431=1,IF('Census Input Tab'!$O431="BLANK","BLANK",""),""))</f>
        <v/>
      </c>
      <c r="J400" s="85" t="str">
        <f>IF('Census Input Tab'!$O431="NO","Missing Data",IF('Census Input Tab'!$T431=1,IF('Census Input Tab'!$O431="BLANK","BLANK",""),""))</f>
        <v/>
      </c>
      <c r="K400" s="114" t="str">
        <f>IF('Census Input Tab'!$O431="NO","Missing Data",IF(OR($L400="",$L400="BLANK"),IF('Census Input Tab'!O431="BLANK","BLANK",""),IFERROR(INDEX(States,MATCH($L400,Zip_Codes_asTEXT,0)),"Manually enter State")))</f>
        <v/>
      </c>
      <c r="L400" s="85" t="str">
        <f>IF('Census Input Tab'!$O431="NO","Missing Data",IF('Census Input Tab'!T431=1,IF('Census Input Tab'!O431="BLANK","BLANK",""),IF($W400="ZIP CODE NOT IN EV4","Manually enter Zip",$W400)))</f>
        <v/>
      </c>
      <c r="M400" s="85" t="str">
        <f>IF('Census Input Tab'!$O431="NO","Missing Data",IF('Census Input Tab'!T431=1,IF('Census Input Tab'!O431="BLANK","BLANK",""),IF($Y400="ZIP CODE NOT IN EV4","Manually enter Work Zip",$Y400)))</f>
        <v/>
      </c>
      <c r="N400" s="156" t="str">
        <f>IF('Census Input Tab'!$O431="NO","Missing Data",IF('Census Input Tab'!$T431=1,IF('Census Input Tab'!$O431="BLANK","BLANK",""),""))</f>
        <v/>
      </c>
      <c r="O400" s="85" t="str">
        <f>IF('Census Input Tab'!$O431="NO","Missing Data",IF('Census Input Tab'!$T431=1,IF('Census Input Tab'!$O431="BLANK","BLANK",""),""))</f>
        <v/>
      </c>
      <c r="P400" s="81" t="str">
        <f>IF('Census Input Tab'!$O431="NO","Missing Data",IF('Census Input Tab'!T431=1,IF('Census Input Tab'!O431="BLANK","BLANK",""),INDEX('SBMP Underwritten Census'!$S$19:$S$23,MATCH('Census Input Tab'!F431,'SBMP Underwritten Census'!$T$19:$T$23,0))))</f>
        <v/>
      </c>
      <c r="Q400" s="81" t="str">
        <f>IF('Census Input Tab'!$O431="NO","Missing Data",IF('Census Input Tab'!T431=1,IF('Census Input Tab'!O431="BLANK","BLANK",""),IF(AND('Census Input Tab'!G431="",'Census Input Tab'!$O431="YES"),"",INDEX('SBMP Underwritten Census'!$S$27:$S$31,MATCH('Census Input Tab'!G431,'SBMP Underwritten Census'!$T$27:$T$31,0)))))</f>
        <v/>
      </c>
      <c r="V400" s="111">
        <f>IF('Census Input Tab'!O431&lt;&gt;"YES",0,1*'Census Input Tab'!$C431)</f>
        <v>0</v>
      </c>
      <c r="W400" s="111" t="str">
        <f t="shared" si="12"/>
        <v/>
      </c>
      <c r="X400" s="111">
        <f>IF('Census Input Tab'!O431&lt;&gt;"YES",0,1*'Census Input Tab'!J431)</f>
        <v>0</v>
      </c>
      <c r="Y400" s="111" t="str">
        <f t="shared" si="13"/>
        <v/>
      </c>
    </row>
    <row r="401" spans="1:25">
      <c r="A401" s="81" t="str">
        <f>IF('Census Input Tab'!$O432="NO","Missing Data",IF('Census Input Tab'!$T432=1,IF('Census Input Tab'!$O432="BLANK","BLANK",""),INDEX($S$3:$S$5,MATCH('Census Input Tab'!H432,$T$3:$T$5,0))))</f>
        <v/>
      </c>
      <c r="B401" s="81" t="str">
        <f>IF('Census Input Tab'!$O432="NO","Missing Data",IF('Census Input Tab'!$T432=1,IF('Census Input Tab'!$O432="BLANK","BLANK",""),IF('Census Input Tab'!I432="St Con","COBRA",IF('Census Input Tab'!I432="","",'Census Input Tab'!I432))))</f>
        <v/>
      </c>
      <c r="C401" s="81" t="str">
        <f>IF('Census Input Tab'!$O432="NO","Missing Data",IF('Census Input Tab'!$T432=1,IF('Census Input Tab'!$O432="BLANK","BLANK",""),'Census Input Tab'!B432))</f>
        <v/>
      </c>
      <c r="D401" s="81" t="str">
        <f>IF('Census Input Tab'!$O432="NO","Missing Data",IF('Census Input Tab'!$T432=1,IF('Census Input Tab'!$O432="BLANK","BLANK",""),'Census Input Tab'!A432))</f>
        <v/>
      </c>
      <c r="E401" s="85" t="str">
        <f>IF('Census Input Tab'!$O432="NO","Missing Data",IF('Census Input Tab'!$T432=1,IF('Census Input Tab'!$O432="BLANK","BLANK",""),""))</f>
        <v/>
      </c>
      <c r="F401" s="83" t="str">
        <f>IF('Census Input Tab'!$O432="NO","Missing Data",IF('Census Input Tab'!T432=1,IF('Census Input Tab'!O432="BLANK","BLANK",""),'Census Input Tab'!D432))</f>
        <v/>
      </c>
      <c r="G401" s="81" t="str">
        <f>IF('Census Input Tab'!$O432="NO","Missing Data",IF('Census Input Tab'!T432=1,IF('Census Input Tab'!O432="BLANK","BLANK",""),'Census Input Tab'!E432))</f>
        <v/>
      </c>
      <c r="H401" s="85" t="str">
        <f>IF('Census Input Tab'!$O432="NO","Missing Data",IF('Census Input Tab'!$T432=1,IF('Census Input Tab'!$O432="BLANK","BLANK",""),""))</f>
        <v/>
      </c>
      <c r="I401" s="85" t="str">
        <f>IF('Census Input Tab'!$O432="NO","Missing Data",IF('Census Input Tab'!$T432=1,IF('Census Input Tab'!$O432="BLANK","BLANK",""),""))</f>
        <v/>
      </c>
      <c r="J401" s="85" t="str">
        <f>IF('Census Input Tab'!$O432="NO","Missing Data",IF('Census Input Tab'!$T432=1,IF('Census Input Tab'!$O432="BLANK","BLANK",""),""))</f>
        <v/>
      </c>
      <c r="K401" s="114" t="str">
        <f>IF('Census Input Tab'!$O432="NO","Missing Data",IF(OR($L401="",$L401="BLANK"),IF('Census Input Tab'!O432="BLANK","BLANK",""),IFERROR(INDEX(States,MATCH($L401,Zip_Codes_asTEXT,0)),"Manually enter State")))</f>
        <v/>
      </c>
      <c r="L401" s="85" t="str">
        <f>IF('Census Input Tab'!$O432="NO","Missing Data",IF('Census Input Tab'!T432=1,IF('Census Input Tab'!O432="BLANK","BLANK",""),IF($W401="ZIP CODE NOT IN EV4","Manually enter Zip",$W401)))</f>
        <v/>
      </c>
      <c r="M401" s="85" t="str">
        <f>IF('Census Input Tab'!$O432="NO","Missing Data",IF('Census Input Tab'!T432=1,IF('Census Input Tab'!O432="BLANK","BLANK",""),IF($Y401="ZIP CODE NOT IN EV4","Manually enter Work Zip",$Y401)))</f>
        <v/>
      </c>
      <c r="N401" s="156" t="str">
        <f>IF('Census Input Tab'!$O432="NO","Missing Data",IF('Census Input Tab'!$T432=1,IF('Census Input Tab'!$O432="BLANK","BLANK",""),""))</f>
        <v/>
      </c>
      <c r="O401" s="85" t="str">
        <f>IF('Census Input Tab'!$O432="NO","Missing Data",IF('Census Input Tab'!$T432=1,IF('Census Input Tab'!$O432="BLANK","BLANK",""),""))</f>
        <v/>
      </c>
      <c r="P401" s="81" t="str">
        <f>IF('Census Input Tab'!$O432="NO","Missing Data",IF('Census Input Tab'!T432=1,IF('Census Input Tab'!O432="BLANK","BLANK",""),INDEX('SBMP Underwritten Census'!$S$19:$S$23,MATCH('Census Input Tab'!F432,'SBMP Underwritten Census'!$T$19:$T$23,0))))</f>
        <v/>
      </c>
      <c r="Q401" s="81" t="str">
        <f>IF('Census Input Tab'!$O432="NO","Missing Data",IF('Census Input Tab'!T432=1,IF('Census Input Tab'!O432="BLANK","BLANK",""),IF(AND('Census Input Tab'!G432="",'Census Input Tab'!$O432="YES"),"",INDEX('SBMP Underwritten Census'!$S$27:$S$31,MATCH('Census Input Tab'!G432,'SBMP Underwritten Census'!$T$27:$T$31,0)))))</f>
        <v/>
      </c>
      <c r="V401" s="111">
        <f>IF('Census Input Tab'!O432&lt;&gt;"YES",0,1*'Census Input Tab'!$C432)</f>
        <v>0</v>
      </c>
      <c r="W401" s="111" t="str">
        <f t="shared" si="12"/>
        <v/>
      </c>
      <c r="X401" s="111">
        <f>IF('Census Input Tab'!O432&lt;&gt;"YES",0,1*'Census Input Tab'!J432)</f>
        <v>0</v>
      </c>
      <c r="Y401" s="111" t="str">
        <f t="shared" si="13"/>
        <v/>
      </c>
    </row>
    <row r="402" spans="1:25">
      <c r="A402" s="81" t="str">
        <f>IF('Census Input Tab'!$O433="NO","Missing Data",IF('Census Input Tab'!$T433=1,IF('Census Input Tab'!$O433="BLANK","BLANK",""),INDEX($S$3:$S$5,MATCH('Census Input Tab'!H433,$T$3:$T$5,0))))</f>
        <v/>
      </c>
      <c r="B402" s="81" t="str">
        <f>IF('Census Input Tab'!$O433="NO","Missing Data",IF('Census Input Tab'!$T433=1,IF('Census Input Tab'!$O433="BLANK","BLANK",""),IF('Census Input Tab'!I433="St Con","COBRA",IF('Census Input Tab'!I433="","",'Census Input Tab'!I433))))</f>
        <v/>
      </c>
      <c r="C402" s="81" t="str">
        <f>IF('Census Input Tab'!$O433="NO","Missing Data",IF('Census Input Tab'!$T433=1,IF('Census Input Tab'!$O433="BLANK","BLANK",""),'Census Input Tab'!B433))</f>
        <v/>
      </c>
      <c r="D402" s="81" t="str">
        <f>IF('Census Input Tab'!$O433="NO","Missing Data",IF('Census Input Tab'!$T433=1,IF('Census Input Tab'!$O433="BLANK","BLANK",""),'Census Input Tab'!A433))</f>
        <v/>
      </c>
      <c r="E402" s="85" t="str">
        <f>IF('Census Input Tab'!$O433="NO","Missing Data",IF('Census Input Tab'!$T433=1,IF('Census Input Tab'!$O433="BLANK","BLANK",""),""))</f>
        <v/>
      </c>
      <c r="F402" s="83" t="str">
        <f>IF('Census Input Tab'!$O433="NO","Missing Data",IF('Census Input Tab'!T433=1,IF('Census Input Tab'!O433="BLANK","BLANK",""),'Census Input Tab'!D433))</f>
        <v/>
      </c>
      <c r="G402" s="81" t="str">
        <f>IF('Census Input Tab'!$O433="NO","Missing Data",IF('Census Input Tab'!T433=1,IF('Census Input Tab'!O433="BLANK","BLANK",""),'Census Input Tab'!E433))</f>
        <v/>
      </c>
      <c r="H402" s="85" t="str">
        <f>IF('Census Input Tab'!$O433="NO","Missing Data",IF('Census Input Tab'!$T433=1,IF('Census Input Tab'!$O433="BLANK","BLANK",""),""))</f>
        <v/>
      </c>
      <c r="I402" s="85" t="str">
        <f>IF('Census Input Tab'!$O433="NO","Missing Data",IF('Census Input Tab'!$T433=1,IF('Census Input Tab'!$O433="BLANK","BLANK",""),""))</f>
        <v/>
      </c>
      <c r="J402" s="85" t="str">
        <f>IF('Census Input Tab'!$O433="NO","Missing Data",IF('Census Input Tab'!$T433=1,IF('Census Input Tab'!$O433="BLANK","BLANK",""),""))</f>
        <v/>
      </c>
      <c r="K402" s="114" t="str">
        <f>IF('Census Input Tab'!$O433="NO","Missing Data",IF(OR($L402="",$L402="BLANK"),IF('Census Input Tab'!O433="BLANK","BLANK",""),IFERROR(INDEX(States,MATCH($L402,Zip_Codes_asTEXT,0)),"Manually enter State")))</f>
        <v/>
      </c>
      <c r="L402" s="85" t="str">
        <f>IF('Census Input Tab'!$O433="NO","Missing Data",IF('Census Input Tab'!T433=1,IF('Census Input Tab'!O433="BLANK","BLANK",""),IF($W402="ZIP CODE NOT IN EV4","Manually enter Zip",$W402)))</f>
        <v/>
      </c>
      <c r="M402" s="85" t="str">
        <f>IF('Census Input Tab'!$O433="NO","Missing Data",IF('Census Input Tab'!T433=1,IF('Census Input Tab'!O433="BLANK","BLANK",""),IF($Y402="ZIP CODE NOT IN EV4","Manually enter Work Zip",$Y402)))</f>
        <v/>
      </c>
      <c r="N402" s="156" t="str">
        <f>IF('Census Input Tab'!$O433="NO","Missing Data",IF('Census Input Tab'!$T433=1,IF('Census Input Tab'!$O433="BLANK","BLANK",""),""))</f>
        <v/>
      </c>
      <c r="O402" s="85" t="str">
        <f>IF('Census Input Tab'!$O433="NO","Missing Data",IF('Census Input Tab'!$T433=1,IF('Census Input Tab'!$O433="BLANK","BLANK",""),""))</f>
        <v/>
      </c>
      <c r="P402" s="81" t="str">
        <f>IF('Census Input Tab'!$O433="NO","Missing Data",IF('Census Input Tab'!T433=1,IF('Census Input Tab'!O433="BLANK","BLANK",""),INDEX('SBMP Underwritten Census'!$S$19:$S$23,MATCH('Census Input Tab'!F433,'SBMP Underwritten Census'!$T$19:$T$23,0))))</f>
        <v/>
      </c>
      <c r="Q402" s="81" t="str">
        <f>IF('Census Input Tab'!$O433="NO","Missing Data",IF('Census Input Tab'!T433=1,IF('Census Input Tab'!O433="BLANK","BLANK",""),IF(AND('Census Input Tab'!G433="",'Census Input Tab'!$O433="YES"),"",INDEX('SBMP Underwritten Census'!$S$27:$S$31,MATCH('Census Input Tab'!G433,'SBMP Underwritten Census'!$T$27:$T$31,0)))))</f>
        <v/>
      </c>
      <c r="V402" s="111">
        <f>IF('Census Input Tab'!O433&lt;&gt;"YES",0,1*'Census Input Tab'!$C433)</f>
        <v>0</v>
      </c>
      <c r="W402" s="111" t="str">
        <f t="shared" si="12"/>
        <v/>
      </c>
      <c r="X402" s="111">
        <f>IF('Census Input Tab'!O433&lt;&gt;"YES",0,1*'Census Input Tab'!J433)</f>
        <v>0</v>
      </c>
      <c r="Y402" s="111" t="str">
        <f t="shared" si="13"/>
        <v/>
      </c>
    </row>
    <row r="403" spans="1:25">
      <c r="A403" s="81" t="str">
        <f>IF('Census Input Tab'!$O434="NO","Missing Data",IF('Census Input Tab'!$T434=1,IF('Census Input Tab'!$O434="BLANK","BLANK",""),INDEX($S$3:$S$5,MATCH('Census Input Tab'!H434,$T$3:$T$5,0))))</f>
        <v/>
      </c>
      <c r="B403" s="81" t="str">
        <f>IF('Census Input Tab'!$O434="NO","Missing Data",IF('Census Input Tab'!$T434=1,IF('Census Input Tab'!$O434="BLANK","BLANK",""),IF('Census Input Tab'!I434="St Con","COBRA",IF('Census Input Tab'!I434="","",'Census Input Tab'!I434))))</f>
        <v/>
      </c>
      <c r="C403" s="81" t="str">
        <f>IF('Census Input Tab'!$O434="NO","Missing Data",IF('Census Input Tab'!$T434=1,IF('Census Input Tab'!$O434="BLANK","BLANK",""),'Census Input Tab'!B434))</f>
        <v/>
      </c>
      <c r="D403" s="81" t="str">
        <f>IF('Census Input Tab'!$O434="NO","Missing Data",IF('Census Input Tab'!$T434=1,IF('Census Input Tab'!$O434="BLANK","BLANK",""),'Census Input Tab'!A434))</f>
        <v/>
      </c>
      <c r="E403" s="85" t="str">
        <f>IF('Census Input Tab'!$O434="NO","Missing Data",IF('Census Input Tab'!$T434=1,IF('Census Input Tab'!$O434="BLANK","BLANK",""),""))</f>
        <v/>
      </c>
      <c r="F403" s="83" t="str">
        <f>IF('Census Input Tab'!$O434="NO","Missing Data",IF('Census Input Tab'!T434=1,IF('Census Input Tab'!O434="BLANK","BLANK",""),'Census Input Tab'!D434))</f>
        <v/>
      </c>
      <c r="G403" s="81" t="str">
        <f>IF('Census Input Tab'!$O434="NO","Missing Data",IF('Census Input Tab'!T434=1,IF('Census Input Tab'!O434="BLANK","BLANK",""),'Census Input Tab'!E434))</f>
        <v/>
      </c>
      <c r="H403" s="85" t="str">
        <f>IF('Census Input Tab'!$O434="NO","Missing Data",IF('Census Input Tab'!$T434=1,IF('Census Input Tab'!$O434="BLANK","BLANK",""),""))</f>
        <v/>
      </c>
      <c r="I403" s="85" t="str">
        <f>IF('Census Input Tab'!$O434="NO","Missing Data",IF('Census Input Tab'!$T434=1,IF('Census Input Tab'!$O434="BLANK","BLANK",""),""))</f>
        <v/>
      </c>
      <c r="J403" s="85" t="str">
        <f>IF('Census Input Tab'!$O434="NO","Missing Data",IF('Census Input Tab'!$T434=1,IF('Census Input Tab'!$O434="BLANK","BLANK",""),""))</f>
        <v/>
      </c>
      <c r="K403" s="114" t="str">
        <f>IF('Census Input Tab'!$O434="NO","Missing Data",IF(OR($L403="",$L403="BLANK"),IF('Census Input Tab'!O434="BLANK","BLANK",""),IFERROR(INDEX(States,MATCH($L403,Zip_Codes_asTEXT,0)),"Manually enter State")))</f>
        <v/>
      </c>
      <c r="L403" s="85" t="str">
        <f>IF('Census Input Tab'!$O434="NO","Missing Data",IF('Census Input Tab'!T434=1,IF('Census Input Tab'!O434="BLANK","BLANK",""),IF($W403="ZIP CODE NOT IN EV4","Manually enter Zip",$W403)))</f>
        <v/>
      </c>
      <c r="M403" s="85" t="str">
        <f>IF('Census Input Tab'!$O434="NO","Missing Data",IF('Census Input Tab'!T434=1,IF('Census Input Tab'!O434="BLANK","BLANK",""),IF($Y403="ZIP CODE NOT IN EV4","Manually enter Work Zip",$Y403)))</f>
        <v/>
      </c>
      <c r="N403" s="156" t="str">
        <f>IF('Census Input Tab'!$O434="NO","Missing Data",IF('Census Input Tab'!$T434=1,IF('Census Input Tab'!$O434="BLANK","BLANK",""),""))</f>
        <v/>
      </c>
      <c r="O403" s="85" t="str">
        <f>IF('Census Input Tab'!$O434="NO","Missing Data",IF('Census Input Tab'!$T434=1,IF('Census Input Tab'!$O434="BLANK","BLANK",""),""))</f>
        <v/>
      </c>
      <c r="P403" s="81" t="str">
        <f>IF('Census Input Tab'!$O434="NO","Missing Data",IF('Census Input Tab'!T434=1,IF('Census Input Tab'!O434="BLANK","BLANK",""),INDEX('SBMP Underwritten Census'!$S$19:$S$23,MATCH('Census Input Tab'!F434,'SBMP Underwritten Census'!$T$19:$T$23,0))))</f>
        <v/>
      </c>
      <c r="Q403" s="81" t="str">
        <f>IF('Census Input Tab'!$O434="NO","Missing Data",IF('Census Input Tab'!T434=1,IF('Census Input Tab'!O434="BLANK","BLANK",""),IF(AND('Census Input Tab'!G434="",'Census Input Tab'!$O434="YES"),"",INDEX('SBMP Underwritten Census'!$S$27:$S$31,MATCH('Census Input Tab'!G434,'SBMP Underwritten Census'!$T$27:$T$31,0)))))</f>
        <v/>
      </c>
      <c r="V403" s="111">
        <f>IF('Census Input Tab'!O434&lt;&gt;"YES",0,1*'Census Input Tab'!$C434)</f>
        <v>0</v>
      </c>
      <c r="W403" s="111" t="str">
        <f t="shared" si="12"/>
        <v/>
      </c>
      <c r="X403" s="111">
        <f>IF('Census Input Tab'!O434&lt;&gt;"YES",0,1*'Census Input Tab'!J434)</f>
        <v>0</v>
      </c>
      <c r="Y403" s="111" t="str">
        <f t="shared" si="13"/>
        <v/>
      </c>
    </row>
    <row r="404" spans="1:25">
      <c r="A404" s="81" t="str">
        <f>IF('Census Input Tab'!$O435="NO","Missing Data",IF('Census Input Tab'!$T435=1,IF('Census Input Tab'!$O435="BLANK","BLANK",""),INDEX($S$3:$S$5,MATCH('Census Input Tab'!H435,$T$3:$T$5,0))))</f>
        <v/>
      </c>
      <c r="B404" s="81" t="str">
        <f>IF('Census Input Tab'!$O435="NO","Missing Data",IF('Census Input Tab'!$T435=1,IF('Census Input Tab'!$O435="BLANK","BLANK",""),IF('Census Input Tab'!I435="St Con","COBRA",IF('Census Input Tab'!I435="","",'Census Input Tab'!I435))))</f>
        <v/>
      </c>
      <c r="C404" s="81" t="str">
        <f>IF('Census Input Tab'!$O435="NO","Missing Data",IF('Census Input Tab'!$T435=1,IF('Census Input Tab'!$O435="BLANK","BLANK",""),'Census Input Tab'!B435))</f>
        <v/>
      </c>
      <c r="D404" s="81" t="str">
        <f>IF('Census Input Tab'!$O435="NO","Missing Data",IF('Census Input Tab'!$T435=1,IF('Census Input Tab'!$O435="BLANK","BLANK",""),'Census Input Tab'!A435))</f>
        <v/>
      </c>
      <c r="E404" s="85" t="str">
        <f>IF('Census Input Tab'!$O435="NO","Missing Data",IF('Census Input Tab'!$T435=1,IF('Census Input Tab'!$O435="BLANK","BLANK",""),""))</f>
        <v/>
      </c>
      <c r="F404" s="83" t="str">
        <f>IF('Census Input Tab'!$O435="NO","Missing Data",IF('Census Input Tab'!T435=1,IF('Census Input Tab'!O435="BLANK","BLANK",""),'Census Input Tab'!D435))</f>
        <v/>
      </c>
      <c r="G404" s="81" t="str">
        <f>IF('Census Input Tab'!$O435="NO","Missing Data",IF('Census Input Tab'!T435=1,IF('Census Input Tab'!O435="BLANK","BLANK",""),'Census Input Tab'!E435))</f>
        <v/>
      </c>
      <c r="H404" s="85" t="str">
        <f>IF('Census Input Tab'!$O435="NO","Missing Data",IF('Census Input Tab'!$T435=1,IF('Census Input Tab'!$O435="BLANK","BLANK",""),""))</f>
        <v/>
      </c>
      <c r="I404" s="85" t="str">
        <f>IF('Census Input Tab'!$O435="NO","Missing Data",IF('Census Input Tab'!$T435=1,IF('Census Input Tab'!$O435="BLANK","BLANK",""),""))</f>
        <v/>
      </c>
      <c r="J404" s="85" t="str">
        <f>IF('Census Input Tab'!$O435="NO","Missing Data",IF('Census Input Tab'!$T435=1,IF('Census Input Tab'!$O435="BLANK","BLANK",""),""))</f>
        <v/>
      </c>
      <c r="K404" s="114" t="str">
        <f>IF('Census Input Tab'!$O435="NO","Missing Data",IF(OR($L404="",$L404="BLANK"),IF('Census Input Tab'!O435="BLANK","BLANK",""),IFERROR(INDEX(States,MATCH($L404,Zip_Codes_asTEXT,0)),"Manually enter State")))</f>
        <v/>
      </c>
      <c r="L404" s="85" t="str">
        <f>IF('Census Input Tab'!$O435="NO","Missing Data",IF('Census Input Tab'!T435=1,IF('Census Input Tab'!O435="BLANK","BLANK",""),IF($W404="ZIP CODE NOT IN EV4","Manually enter Zip",$W404)))</f>
        <v/>
      </c>
      <c r="M404" s="85" t="str">
        <f>IF('Census Input Tab'!$O435="NO","Missing Data",IF('Census Input Tab'!T435=1,IF('Census Input Tab'!O435="BLANK","BLANK",""),IF($Y404="ZIP CODE NOT IN EV4","Manually enter Work Zip",$Y404)))</f>
        <v/>
      </c>
      <c r="N404" s="156" t="str">
        <f>IF('Census Input Tab'!$O435="NO","Missing Data",IF('Census Input Tab'!$T435=1,IF('Census Input Tab'!$O435="BLANK","BLANK",""),""))</f>
        <v/>
      </c>
      <c r="O404" s="85" t="str">
        <f>IF('Census Input Tab'!$O435="NO","Missing Data",IF('Census Input Tab'!$T435=1,IF('Census Input Tab'!$O435="BLANK","BLANK",""),""))</f>
        <v/>
      </c>
      <c r="P404" s="81" t="str">
        <f>IF('Census Input Tab'!$O435="NO","Missing Data",IF('Census Input Tab'!T435=1,IF('Census Input Tab'!O435="BLANK","BLANK",""),INDEX('SBMP Underwritten Census'!$S$19:$S$23,MATCH('Census Input Tab'!F435,'SBMP Underwritten Census'!$T$19:$T$23,0))))</f>
        <v/>
      </c>
      <c r="Q404" s="81" t="str">
        <f>IF('Census Input Tab'!$O435="NO","Missing Data",IF('Census Input Tab'!T435=1,IF('Census Input Tab'!O435="BLANK","BLANK",""),IF(AND('Census Input Tab'!G435="",'Census Input Tab'!$O435="YES"),"",INDEX('SBMP Underwritten Census'!$S$27:$S$31,MATCH('Census Input Tab'!G435,'SBMP Underwritten Census'!$T$27:$T$31,0)))))</f>
        <v/>
      </c>
      <c r="V404" s="111">
        <f>IF('Census Input Tab'!O435&lt;&gt;"YES",0,1*'Census Input Tab'!$C435)</f>
        <v>0</v>
      </c>
      <c r="W404" s="111" t="str">
        <f t="shared" si="12"/>
        <v/>
      </c>
      <c r="X404" s="111">
        <f>IF('Census Input Tab'!O435&lt;&gt;"YES",0,1*'Census Input Tab'!J435)</f>
        <v>0</v>
      </c>
      <c r="Y404" s="111" t="str">
        <f t="shared" si="13"/>
        <v/>
      </c>
    </row>
    <row r="405" spans="1:25">
      <c r="A405" s="81" t="str">
        <f>IF('Census Input Tab'!$O436="NO","Missing Data",IF('Census Input Tab'!$T436=1,IF('Census Input Tab'!$O436="BLANK","BLANK",""),INDEX($S$3:$S$5,MATCH('Census Input Tab'!H436,$T$3:$T$5,0))))</f>
        <v/>
      </c>
      <c r="B405" s="81" t="str">
        <f>IF('Census Input Tab'!$O436="NO","Missing Data",IF('Census Input Tab'!$T436=1,IF('Census Input Tab'!$O436="BLANK","BLANK",""),IF('Census Input Tab'!I436="St Con","COBRA",IF('Census Input Tab'!I436="","",'Census Input Tab'!I436))))</f>
        <v/>
      </c>
      <c r="C405" s="81" t="str">
        <f>IF('Census Input Tab'!$O436="NO","Missing Data",IF('Census Input Tab'!$T436=1,IF('Census Input Tab'!$O436="BLANK","BLANK",""),'Census Input Tab'!B436))</f>
        <v/>
      </c>
      <c r="D405" s="81" t="str">
        <f>IF('Census Input Tab'!$O436="NO","Missing Data",IF('Census Input Tab'!$T436=1,IF('Census Input Tab'!$O436="BLANK","BLANK",""),'Census Input Tab'!A436))</f>
        <v/>
      </c>
      <c r="E405" s="85" t="str">
        <f>IF('Census Input Tab'!$O436="NO","Missing Data",IF('Census Input Tab'!$T436=1,IF('Census Input Tab'!$O436="BLANK","BLANK",""),""))</f>
        <v/>
      </c>
      <c r="F405" s="83" t="str">
        <f>IF('Census Input Tab'!$O436="NO","Missing Data",IF('Census Input Tab'!T436=1,IF('Census Input Tab'!O436="BLANK","BLANK",""),'Census Input Tab'!D436))</f>
        <v/>
      </c>
      <c r="G405" s="81" t="str">
        <f>IF('Census Input Tab'!$O436="NO","Missing Data",IF('Census Input Tab'!T436=1,IF('Census Input Tab'!O436="BLANK","BLANK",""),'Census Input Tab'!E436))</f>
        <v/>
      </c>
      <c r="H405" s="85" t="str">
        <f>IF('Census Input Tab'!$O436="NO","Missing Data",IF('Census Input Tab'!$T436=1,IF('Census Input Tab'!$O436="BLANK","BLANK",""),""))</f>
        <v/>
      </c>
      <c r="I405" s="85" t="str">
        <f>IF('Census Input Tab'!$O436="NO","Missing Data",IF('Census Input Tab'!$T436=1,IF('Census Input Tab'!$O436="BLANK","BLANK",""),""))</f>
        <v/>
      </c>
      <c r="J405" s="85" t="str">
        <f>IF('Census Input Tab'!$O436="NO","Missing Data",IF('Census Input Tab'!$T436=1,IF('Census Input Tab'!$O436="BLANK","BLANK",""),""))</f>
        <v/>
      </c>
      <c r="K405" s="114" t="str">
        <f>IF('Census Input Tab'!$O436="NO","Missing Data",IF(OR($L405="",$L405="BLANK"),IF('Census Input Tab'!O436="BLANK","BLANK",""),IFERROR(INDEX(States,MATCH($L405,Zip_Codes_asTEXT,0)),"Manually enter State")))</f>
        <v/>
      </c>
      <c r="L405" s="85" t="str">
        <f>IF('Census Input Tab'!$O436="NO","Missing Data",IF('Census Input Tab'!T436=1,IF('Census Input Tab'!O436="BLANK","BLANK",""),IF($W405="ZIP CODE NOT IN EV4","Manually enter Zip",$W405)))</f>
        <v/>
      </c>
      <c r="M405" s="85" t="str">
        <f>IF('Census Input Tab'!$O436="NO","Missing Data",IF('Census Input Tab'!T436=1,IF('Census Input Tab'!O436="BLANK","BLANK",""),IF($Y405="ZIP CODE NOT IN EV4","Manually enter Work Zip",$Y405)))</f>
        <v/>
      </c>
      <c r="N405" s="156" t="str">
        <f>IF('Census Input Tab'!$O436="NO","Missing Data",IF('Census Input Tab'!$T436=1,IF('Census Input Tab'!$O436="BLANK","BLANK",""),""))</f>
        <v/>
      </c>
      <c r="O405" s="85" t="str">
        <f>IF('Census Input Tab'!$O436="NO","Missing Data",IF('Census Input Tab'!$T436=1,IF('Census Input Tab'!$O436="BLANK","BLANK",""),""))</f>
        <v/>
      </c>
      <c r="P405" s="81" t="str">
        <f>IF('Census Input Tab'!$O436="NO","Missing Data",IF('Census Input Tab'!T436=1,IF('Census Input Tab'!O436="BLANK","BLANK",""),INDEX('SBMP Underwritten Census'!$S$19:$S$23,MATCH('Census Input Tab'!F436,'SBMP Underwritten Census'!$T$19:$T$23,0))))</f>
        <v/>
      </c>
      <c r="Q405" s="81" t="str">
        <f>IF('Census Input Tab'!$O436="NO","Missing Data",IF('Census Input Tab'!T436=1,IF('Census Input Tab'!O436="BLANK","BLANK",""),IF(AND('Census Input Tab'!G436="",'Census Input Tab'!$O436="YES"),"",INDEX('SBMP Underwritten Census'!$S$27:$S$31,MATCH('Census Input Tab'!G436,'SBMP Underwritten Census'!$T$27:$T$31,0)))))</f>
        <v/>
      </c>
      <c r="V405" s="111">
        <f>IF('Census Input Tab'!O436&lt;&gt;"YES",0,1*'Census Input Tab'!$C436)</f>
        <v>0</v>
      </c>
      <c r="W405" s="111" t="str">
        <f t="shared" si="12"/>
        <v/>
      </c>
      <c r="X405" s="111">
        <f>IF('Census Input Tab'!O436&lt;&gt;"YES",0,1*'Census Input Tab'!J436)</f>
        <v>0</v>
      </c>
      <c r="Y405" s="111" t="str">
        <f t="shared" si="13"/>
        <v/>
      </c>
    </row>
    <row r="406" spans="1:25">
      <c r="A406" s="81" t="str">
        <f>IF('Census Input Tab'!$O437="NO","Missing Data",IF('Census Input Tab'!$T437=1,IF('Census Input Tab'!$O437="BLANK","BLANK",""),INDEX($S$3:$S$5,MATCH('Census Input Tab'!H437,$T$3:$T$5,0))))</f>
        <v/>
      </c>
      <c r="B406" s="81" t="str">
        <f>IF('Census Input Tab'!$O437="NO","Missing Data",IF('Census Input Tab'!$T437=1,IF('Census Input Tab'!$O437="BLANK","BLANK",""),IF('Census Input Tab'!I437="St Con","COBRA",IF('Census Input Tab'!I437="","",'Census Input Tab'!I437))))</f>
        <v/>
      </c>
      <c r="C406" s="81" t="str">
        <f>IF('Census Input Tab'!$O437="NO","Missing Data",IF('Census Input Tab'!$T437=1,IF('Census Input Tab'!$O437="BLANK","BLANK",""),'Census Input Tab'!B437))</f>
        <v/>
      </c>
      <c r="D406" s="81" t="str">
        <f>IF('Census Input Tab'!$O437="NO","Missing Data",IF('Census Input Tab'!$T437=1,IF('Census Input Tab'!$O437="BLANK","BLANK",""),'Census Input Tab'!A437))</f>
        <v/>
      </c>
      <c r="E406" s="85" t="str">
        <f>IF('Census Input Tab'!$O437="NO","Missing Data",IF('Census Input Tab'!$T437=1,IF('Census Input Tab'!$O437="BLANK","BLANK",""),""))</f>
        <v/>
      </c>
      <c r="F406" s="83" t="str">
        <f>IF('Census Input Tab'!$O437="NO","Missing Data",IF('Census Input Tab'!T437=1,IF('Census Input Tab'!O437="BLANK","BLANK",""),'Census Input Tab'!D437))</f>
        <v/>
      </c>
      <c r="G406" s="81" t="str">
        <f>IF('Census Input Tab'!$O437="NO","Missing Data",IF('Census Input Tab'!T437=1,IF('Census Input Tab'!O437="BLANK","BLANK",""),'Census Input Tab'!E437))</f>
        <v/>
      </c>
      <c r="H406" s="85" t="str">
        <f>IF('Census Input Tab'!$O437="NO","Missing Data",IF('Census Input Tab'!$T437=1,IF('Census Input Tab'!$O437="BLANK","BLANK",""),""))</f>
        <v/>
      </c>
      <c r="I406" s="85" t="str">
        <f>IF('Census Input Tab'!$O437="NO","Missing Data",IF('Census Input Tab'!$T437=1,IF('Census Input Tab'!$O437="BLANK","BLANK",""),""))</f>
        <v/>
      </c>
      <c r="J406" s="85" t="str">
        <f>IF('Census Input Tab'!$O437="NO","Missing Data",IF('Census Input Tab'!$T437=1,IF('Census Input Tab'!$O437="BLANK","BLANK",""),""))</f>
        <v/>
      </c>
      <c r="K406" s="114" t="str">
        <f>IF('Census Input Tab'!$O437="NO","Missing Data",IF(OR($L406="",$L406="BLANK"),IF('Census Input Tab'!O437="BLANK","BLANK",""),IFERROR(INDEX(States,MATCH($L406,Zip_Codes_asTEXT,0)),"Manually enter State")))</f>
        <v/>
      </c>
      <c r="L406" s="85" t="str">
        <f>IF('Census Input Tab'!$O437="NO","Missing Data",IF('Census Input Tab'!T437=1,IF('Census Input Tab'!O437="BLANK","BLANK",""),IF($W406="ZIP CODE NOT IN EV4","Manually enter Zip",$W406)))</f>
        <v/>
      </c>
      <c r="M406" s="85" t="str">
        <f>IF('Census Input Tab'!$O437="NO","Missing Data",IF('Census Input Tab'!T437=1,IF('Census Input Tab'!O437="BLANK","BLANK",""),IF($Y406="ZIP CODE NOT IN EV4","Manually enter Work Zip",$Y406)))</f>
        <v/>
      </c>
      <c r="N406" s="156" t="str">
        <f>IF('Census Input Tab'!$O437="NO","Missing Data",IF('Census Input Tab'!$T437=1,IF('Census Input Tab'!$O437="BLANK","BLANK",""),""))</f>
        <v/>
      </c>
      <c r="O406" s="85" t="str">
        <f>IF('Census Input Tab'!$O437="NO","Missing Data",IF('Census Input Tab'!$T437=1,IF('Census Input Tab'!$O437="BLANK","BLANK",""),""))</f>
        <v/>
      </c>
      <c r="P406" s="81" t="str">
        <f>IF('Census Input Tab'!$O437="NO","Missing Data",IF('Census Input Tab'!T437=1,IF('Census Input Tab'!O437="BLANK","BLANK",""),INDEX('SBMP Underwritten Census'!$S$19:$S$23,MATCH('Census Input Tab'!F437,'SBMP Underwritten Census'!$T$19:$T$23,0))))</f>
        <v/>
      </c>
      <c r="Q406" s="81" t="str">
        <f>IF('Census Input Tab'!$O437="NO","Missing Data",IF('Census Input Tab'!T437=1,IF('Census Input Tab'!O437="BLANK","BLANK",""),IF(AND('Census Input Tab'!G437="",'Census Input Tab'!$O437="YES"),"",INDEX('SBMP Underwritten Census'!$S$27:$S$31,MATCH('Census Input Tab'!G437,'SBMP Underwritten Census'!$T$27:$T$31,0)))))</f>
        <v/>
      </c>
      <c r="V406" s="111">
        <f>IF('Census Input Tab'!O437&lt;&gt;"YES",0,1*'Census Input Tab'!$C437)</f>
        <v>0</v>
      </c>
      <c r="W406" s="111" t="str">
        <f t="shared" si="12"/>
        <v/>
      </c>
      <c r="X406" s="111">
        <f>IF('Census Input Tab'!O437&lt;&gt;"YES",0,1*'Census Input Tab'!J437)</f>
        <v>0</v>
      </c>
      <c r="Y406" s="111" t="str">
        <f t="shared" si="13"/>
        <v/>
      </c>
    </row>
    <row r="407" spans="1:25">
      <c r="A407" s="81" t="str">
        <f>IF('Census Input Tab'!$O438="NO","Missing Data",IF('Census Input Tab'!$T438=1,IF('Census Input Tab'!$O438="BLANK","BLANK",""),INDEX($S$3:$S$5,MATCH('Census Input Tab'!H438,$T$3:$T$5,0))))</f>
        <v/>
      </c>
      <c r="B407" s="81" t="str">
        <f>IF('Census Input Tab'!$O438="NO","Missing Data",IF('Census Input Tab'!$T438=1,IF('Census Input Tab'!$O438="BLANK","BLANK",""),IF('Census Input Tab'!I438="St Con","COBRA",IF('Census Input Tab'!I438="","",'Census Input Tab'!I438))))</f>
        <v/>
      </c>
      <c r="C407" s="81" t="str">
        <f>IF('Census Input Tab'!$O438="NO","Missing Data",IF('Census Input Tab'!$T438=1,IF('Census Input Tab'!$O438="BLANK","BLANK",""),'Census Input Tab'!B438))</f>
        <v/>
      </c>
      <c r="D407" s="81" t="str">
        <f>IF('Census Input Tab'!$O438="NO","Missing Data",IF('Census Input Tab'!$T438=1,IF('Census Input Tab'!$O438="BLANK","BLANK",""),'Census Input Tab'!A438))</f>
        <v/>
      </c>
      <c r="E407" s="85" t="str">
        <f>IF('Census Input Tab'!$O438="NO","Missing Data",IF('Census Input Tab'!$T438=1,IF('Census Input Tab'!$O438="BLANK","BLANK",""),""))</f>
        <v/>
      </c>
      <c r="F407" s="83" t="str">
        <f>IF('Census Input Tab'!$O438="NO","Missing Data",IF('Census Input Tab'!T438=1,IF('Census Input Tab'!O438="BLANK","BLANK",""),'Census Input Tab'!D438))</f>
        <v/>
      </c>
      <c r="G407" s="81" t="str">
        <f>IF('Census Input Tab'!$O438="NO","Missing Data",IF('Census Input Tab'!T438=1,IF('Census Input Tab'!O438="BLANK","BLANK",""),'Census Input Tab'!E438))</f>
        <v/>
      </c>
      <c r="H407" s="85" t="str">
        <f>IF('Census Input Tab'!$O438="NO","Missing Data",IF('Census Input Tab'!$T438=1,IF('Census Input Tab'!$O438="BLANK","BLANK",""),""))</f>
        <v/>
      </c>
      <c r="I407" s="85" t="str">
        <f>IF('Census Input Tab'!$O438="NO","Missing Data",IF('Census Input Tab'!$T438=1,IF('Census Input Tab'!$O438="BLANK","BLANK",""),""))</f>
        <v/>
      </c>
      <c r="J407" s="85" t="str">
        <f>IF('Census Input Tab'!$O438="NO","Missing Data",IF('Census Input Tab'!$T438=1,IF('Census Input Tab'!$O438="BLANK","BLANK",""),""))</f>
        <v/>
      </c>
      <c r="K407" s="114" t="str">
        <f>IF('Census Input Tab'!$O438="NO","Missing Data",IF(OR($L407="",$L407="BLANK"),IF('Census Input Tab'!O438="BLANK","BLANK",""),IFERROR(INDEX(States,MATCH($L407,Zip_Codes_asTEXT,0)),"Manually enter State")))</f>
        <v/>
      </c>
      <c r="L407" s="85" t="str">
        <f>IF('Census Input Tab'!$O438="NO","Missing Data",IF('Census Input Tab'!T438=1,IF('Census Input Tab'!O438="BLANK","BLANK",""),IF($W407="ZIP CODE NOT IN EV4","Manually enter Zip",$W407)))</f>
        <v/>
      </c>
      <c r="M407" s="85" t="str">
        <f>IF('Census Input Tab'!$O438="NO","Missing Data",IF('Census Input Tab'!T438=1,IF('Census Input Tab'!O438="BLANK","BLANK",""),IF($Y407="ZIP CODE NOT IN EV4","Manually enter Work Zip",$Y407)))</f>
        <v/>
      </c>
      <c r="N407" s="156" t="str">
        <f>IF('Census Input Tab'!$O438="NO","Missing Data",IF('Census Input Tab'!$T438=1,IF('Census Input Tab'!$O438="BLANK","BLANK",""),""))</f>
        <v/>
      </c>
      <c r="O407" s="85" t="str">
        <f>IF('Census Input Tab'!$O438="NO","Missing Data",IF('Census Input Tab'!$T438=1,IF('Census Input Tab'!$O438="BLANK","BLANK",""),""))</f>
        <v/>
      </c>
      <c r="P407" s="81" t="str">
        <f>IF('Census Input Tab'!$O438="NO","Missing Data",IF('Census Input Tab'!T438=1,IF('Census Input Tab'!O438="BLANK","BLANK",""),INDEX('SBMP Underwritten Census'!$S$19:$S$23,MATCH('Census Input Tab'!F438,'SBMP Underwritten Census'!$T$19:$T$23,0))))</f>
        <v/>
      </c>
      <c r="Q407" s="81" t="str">
        <f>IF('Census Input Tab'!$O438="NO","Missing Data",IF('Census Input Tab'!T438=1,IF('Census Input Tab'!O438="BLANK","BLANK",""),IF(AND('Census Input Tab'!G438="",'Census Input Tab'!$O438="YES"),"",INDEX('SBMP Underwritten Census'!$S$27:$S$31,MATCH('Census Input Tab'!G438,'SBMP Underwritten Census'!$T$27:$T$31,0)))))</f>
        <v/>
      </c>
      <c r="V407" s="111">
        <f>IF('Census Input Tab'!O438&lt;&gt;"YES",0,1*'Census Input Tab'!$C438)</f>
        <v>0</v>
      </c>
      <c r="W407" s="111" t="str">
        <f t="shared" si="12"/>
        <v/>
      </c>
      <c r="X407" s="111">
        <f>IF('Census Input Tab'!O438&lt;&gt;"YES",0,1*'Census Input Tab'!J438)</f>
        <v>0</v>
      </c>
      <c r="Y407" s="111" t="str">
        <f t="shared" si="13"/>
        <v/>
      </c>
    </row>
    <row r="408" spans="1:25">
      <c r="A408" s="81" t="str">
        <f>IF('Census Input Tab'!$O439="NO","Missing Data",IF('Census Input Tab'!$T439=1,IF('Census Input Tab'!$O439="BLANK","BLANK",""),INDEX($S$3:$S$5,MATCH('Census Input Tab'!H439,$T$3:$T$5,0))))</f>
        <v/>
      </c>
      <c r="B408" s="81" t="str">
        <f>IF('Census Input Tab'!$O439="NO","Missing Data",IF('Census Input Tab'!$T439=1,IF('Census Input Tab'!$O439="BLANK","BLANK",""),IF('Census Input Tab'!I439="St Con","COBRA",IF('Census Input Tab'!I439="","",'Census Input Tab'!I439))))</f>
        <v/>
      </c>
      <c r="C408" s="81" t="str">
        <f>IF('Census Input Tab'!$O439="NO","Missing Data",IF('Census Input Tab'!$T439=1,IF('Census Input Tab'!$O439="BLANK","BLANK",""),'Census Input Tab'!B439))</f>
        <v/>
      </c>
      <c r="D408" s="81" t="str">
        <f>IF('Census Input Tab'!$O439="NO","Missing Data",IF('Census Input Tab'!$T439=1,IF('Census Input Tab'!$O439="BLANK","BLANK",""),'Census Input Tab'!A439))</f>
        <v/>
      </c>
      <c r="E408" s="85" t="str">
        <f>IF('Census Input Tab'!$O439="NO","Missing Data",IF('Census Input Tab'!$T439=1,IF('Census Input Tab'!$O439="BLANK","BLANK",""),""))</f>
        <v/>
      </c>
      <c r="F408" s="83" t="str">
        <f>IF('Census Input Tab'!$O439="NO","Missing Data",IF('Census Input Tab'!T439=1,IF('Census Input Tab'!O439="BLANK","BLANK",""),'Census Input Tab'!D439))</f>
        <v/>
      </c>
      <c r="G408" s="81" t="str">
        <f>IF('Census Input Tab'!$O439="NO","Missing Data",IF('Census Input Tab'!T439=1,IF('Census Input Tab'!O439="BLANK","BLANK",""),'Census Input Tab'!E439))</f>
        <v/>
      </c>
      <c r="H408" s="85" t="str">
        <f>IF('Census Input Tab'!$O439="NO","Missing Data",IF('Census Input Tab'!$T439=1,IF('Census Input Tab'!$O439="BLANK","BLANK",""),""))</f>
        <v/>
      </c>
      <c r="I408" s="85" t="str">
        <f>IF('Census Input Tab'!$O439="NO","Missing Data",IF('Census Input Tab'!$T439=1,IF('Census Input Tab'!$O439="BLANK","BLANK",""),""))</f>
        <v/>
      </c>
      <c r="J408" s="85" t="str">
        <f>IF('Census Input Tab'!$O439="NO","Missing Data",IF('Census Input Tab'!$T439=1,IF('Census Input Tab'!$O439="BLANK","BLANK",""),""))</f>
        <v/>
      </c>
      <c r="K408" s="114" t="str">
        <f>IF('Census Input Tab'!$O439="NO","Missing Data",IF(OR($L408="",$L408="BLANK"),IF('Census Input Tab'!O439="BLANK","BLANK",""),IFERROR(INDEX(States,MATCH($L408,Zip_Codes_asTEXT,0)),"Manually enter State")))</f>
        <v/>
      </c>
      <c r="L408" s="85" t="str">
        <f>IF('Census Input Tab'!$O439="NO","Missing Data",IF('Census Input Tab'!T439=1,IF('Census Input Tab'!O439="BLANK","BLANK",""),IF($W408="ZIP CODE NOT IN EV4","Manually enter Zip",$W408)))</f>
        <v/>
      </c>
      <c r="M408" s="85" t="str">
        <f>IF('Census Input Tab'!$O439="NO","Missing Data",IF('Census Input Tab'!T439=1,IF('Census Input Tab'!O439="BLANK","BLANK",""),IF($Y408="ZIP CODE NOT IN EV4","Manually enter Work Zip",$Y408)))</f>
        <v/>
      </c>
      <c r="N408" s="156" t="str">
        <f>IF('Census Input Tab'!$O439="NO","Missing Data",IF('Census Input Tab'!$T439=1,IF('Census Input Tab'!$O439="BLANK","BLANK",""),""))</f>
        <v/>
      </c>
      <c r="O408" s="85" t="str">
        <f>IF('Census Input Tab'!$O439="NO","Missing Data",IF('Census Input Tab'!$T439=1,IF('Census Input Tab'!$O439="BLANK","BLANK",""),""))</f>
        <v/>
      </c>
      <c r="P408" s="81" t="str">
        <f>IF('Census Input Tab'!$O439="NO","Missing Data",IF('Census Input Tab'!T439=1,IF('Census Input Tab'!O439="BLANK","BLANK",""),INDEX('SBMP Underwritten Census'!$S$19:$S$23,MATCH('Census Input Tab'!F439,'SBMP Underwritten Census'!$T$19:$T$23,0))))</f>
        <v/>
      </c>
      <c r="Q408" s="81" t="str">
        <f>IF('Census Input Tab'!$O439="NO","Missing Data",IF('Census Input Tab'!T439=1,IF('Census Input Tab'!O439="BLANK","BLANK",""),IF(AND('Census Input Tab'!G439="",'Census Input Tab'!$O439="YES"),"",INDEX('SBMP Underwritten Census'!$S$27:$S$31,MATCH('Census Input Tab'!G439,'SBMP Underwritten Census'!$T$27:$T$31,0)))))</f>
        <v/>
      </c>
      <c r="V408" s="111">
        <f>IF('Census Input Tab'!O439&lt;&gt;"YES",0,1*'Census Input Tab'!$C439)</f>
        <v>0</v>
      </c>
      <c r="W408" s="111" t="str">
        <f t="shared" si="12"/>
        <v/>
      </c>
      <c r="X408" s="111">
        <f>IF('Census Input Tab'!O439&lt;&gt;"YES",0,1*'Census Input Tab'!J439)</f>
        <v>0</v>
      </c>
      <c r="Y408" s="111" t="str">
        <f t="shared" si="13"/>
        <v/>
      </c>
    </row>
    <row r="409" spans="1:25">
      <c r="A409" s="81" t="str">
        <f>IF('Census Input Tab'!$O440="NO","Missing Data",IF('Census Input Tab'!$T440=1,IF('Census Input Tab'!$O440="BLANK","BLANK",""),INDEX($S$3:$S$5,MATCH('Census Input Tab'!H440,$T$3:$T$5,0))))</f>
        <v/>
      </c>
      <c r="B409" s="81" t="str">
        <f>IF('Census Input Tab'!$O440="NO","Missing Data",IF('Census Input Tab'!$T440=1,IF('Census Input Tab'!$O440="BLANK","BLANK",""),IF('Census Input Tab'!I440="St Con","COBRA",IF('Census Input Tab'!I440="","",'Census Input Tab'!I440))))</f>
        <v/>
      </c>
      <c r="C409" s="81" t="str">
        <f>IF('Census Input Tab'!$O440="NO","Missing Data",IF('Census Input Tab'!$T440=1,IF('Census Input Tab'!$O440="BLANK","BLANK",""),'Census Input Tab'!B440))</f>
        <v/>
      </c>
      <c r="D409" s="81" t="str">
        <f>IF('Census Input Tab'!$O440="NO","Missing Data",IF('Census Input Tab'!$T440=1,IF('Census Input Tab'!$O440="BLANK","BLANK",""),'Census Input Tab'!A440))</f>
        <v/>
      </c>
      <c r="E409" s="85" t="str">
        <f>IF('Census Input Tab'!$O440="NO","Missing Data",IF('Census Input Tab'!$T440=1,IF('Census Input Tab'!$O440="BLANK","BLANK",""),""))</f>
        <v/>
      </c>
      <c r="F409" s="83" t="str">
        <f>IF('Census Input Tab'!$O440="NO","Missing Data",IF('Census Input Tab'!T440=1,IF('Census Input Tab'!O440="BLANK","BLANK",""),'Census Input Tab'!D440))</f>
        <v/>
      </c>
      <c r="G409" s="81" t="str">
        <f>IF('Census Input Tab'!$O440="NO","Missing Data",IF('Census Input Tab'!T440=1,IF('Census Input Tab'!O440="BLANK","BLANK",""),'Census Input Tab'!E440))</f>
        <v/>
      </c>
      <c r="H409" s="85" t="str">
        <f>IF('Census Input Tab'!$O440="NO","Missing Data",IF('Census Input Tab'!$T440=1,IF('Census Input Tab'!$O440="BLANK","BLANK",""),""))</f>
        <v/>
      </c>
      <c r="I409" s="85" t="str">
        <f>IF('Census Input Tab'!$O440="NO","Missing Data",IF('Census Input Tab'!$T440=1,IF('Census Input Tab'!$O440="BLANK","BLANK",""),""))</f>
        <v/>
      </c>
      <c r="J409" s="85" t="str">
        <f>IF('Census Input Tab'!$O440="NO","Missing Data",IF('Census Input Tab'!$T440=1,IF('Census Input Tab'!$O440="BLANK","BLANK",""),""))</f>
        <v/>
      </c>
      <c r="K409" s="114" t="str">
        <f>IF('Census Input Tab'!$O440="NO","Missing Data",IF(OR($L409="",$L409="BLANK"),IF('Census Input Tab'!O440="BLANK","BLANK",""),IFERROR(INDEX(States,MATCH($L409,Zip_Codes_asTEXT,0)),"Manually enter State")))</f>
        <v/>
      </c>
      <c r="L409" s="85" t="str">
        <f>IF('Census Input Tab'!$O440="NO","Missing Data",IF('Census Input Tab'!T440=1,IF('Census Input Tab'!O440="BLANK","BLANK",""),IF($W409="ZIP CODE NOT IN EV4","Manually enter Zip",$W409)))</f>
        <v/>
      </c>
      <c r="M409" s="85" t="str">
        <f>IF('Census Input Tab'!$O440="NO","Missing Data",IF('Census Input Tab'!T440=1,IF('Census Input Tab'!O440="BLANK","BLANK",""),IF($Y409="ZIP CODE NOT IN EV4","Manually enter Work Zip",$Y409)))</f>
        <v/>
      </c>
      <c r="N409" s="156" t="str">
        <f>IF('Census Input Tab'!$O440="NO","Missing Data",IF('Census Input Tab'!$T440=1,IF('Census Input Tab'!$O440="BLANK","BLANK",""),""))</f>
        <v/>
      </c>
      <c r="O409" s="85" t="str">
        <f>IF('Census Input Tab'!$O440="NO","Missing Data",IF('Census Input Tab'!$T440=1,IF('Census Input Tab'!$O440="BLANK","BLANK",""),""))</f>
        <v/>
      </c>
      <c r="P409" s="81" t="str">
        <f>IF('Census Input Tab'!$O440="NO","Missing Data",IF('Census Input Tab'!T440=1,IF('Census Input Tab'!O440="BLANK","BLANK",""),INDEX('SBMP Underwritten Census'!$S$19:$S$23,MATCH('Census Input Tab'!F440,'SBMP Underwritten Census'!$T$19:$T$23,0))))</f>
        <v/>
      </c>
      <c r="Q409" s="81" t="str">
        <f>IF('Census Input Tab'!$O440="NO","Missing Data",IF('Census Input Tab'!T440=1,IF('Census Input Tab'!O440="BLANK","BLANK",""),IF(AND('Census Input Tab'!G440="",'Census Input Tab'!$O440="YES"),"",INDEX('SBMP Underwritten Census'!$S$27:$S$31,MATCH('Census Input Tab'!G440,'SBMP Underwritten Census'!$T$27:$T$31,0)))))</f>
        <v/>
      </c>
      <c r="V409" s="111">
        <f>IF('Census Input Tab'!O440&lt;&gt;"YES",0,1*'Census Input Tab'!$C440)</f>
        <v>0</v>
      </c>
      <c r="W409" s="111" t="str">
        <f t="shared" si="12"/>
        <v/>
      </c>
      <c r="X409" s="111">
        <f>IF('Census Input Tab'!O440&lt;&gt;"YES",0,1*'Census Input Tab'!J440)</f>
        <v>0</v>
      </c>
      <c r="Y409" s="111" t="str">
        <f t="shared" si="13"/>
        <v/>
      </c>
    </row>
    <row r="410" spans="1:25">
      <c r="A410" s="81" t="str">
        <f>IF('Census Input Tab'!$O441="NO","Missing Data",IF('Census Input Tab'!$T441=1,IF('Census Input Tab'!$O441="BLANK","BLANK",""),INDEX($S$3:$S$5,MATCH('Census Input Tab'!H441,$T$3:$T$5,0))))</f>
        <v/>
      </c>
      <c r="B410" s="81" t="str">
        <f>IF('Census Input Tab'!$O441="NO","Missing Data",IF('Census Input Tab'!$T441=1,IF('Census Input Tab'!$O441="BLANK","BLANK",""),IF('Census Input Tab'!I441="St Con","COBRA",IF('Census Input Tab'!I441="","",'Census Input Tab'!I441))))</f>
        <v/>
      </c>
      <c r="C410" s="81" t="str">
        <f>IF('Census Input Tab'!$O441="NO","Missing Data",IF('Census Input Tab'!$T441=1,IF('Census Input Tab'!$O441="BLANK","BLANK",""),'Census Input Tab'!B441))</f>
        <v/>
      </c>
      <c r="D410" s="81" t="str">
        <f>IF('Census Input Tab'!$O441="NO","Missing Data",IF('Census Input Tab'!$T441=1,IF('Census Input Tab'!$O441="BLANK","BLANK",""),'Census Input Tab'!A441))</f>
        <v/>
      </c>
      <c r="E410" s="85" t="str">
        <f>IF('Census Input Tab'!$O441="NO","Missing Data",IF('Census Input Tab'!$T441=1,IF('Census Input Tab'!$O441="BLANK","BLANK",""),""))</f>
        <v/>
      </c>
      <c r="F410" s="83" t="str">
        <f>IF('Census Input Tab'!$O441="NO","Missing Data",IF('Census Input Tab'!T441=1,IF('Census Input Tab'!O441="BLANK","BLANK",""),'Census Input Tab'!D441))</f>
        <v/>
      </c>
      <c r="G410" s="81" t="str">
        <f>IF('Census Input Tab'!$O441="NO","Missing Data",IF('Census Input Tab'!T441=1,IF('Census Input Tab'!O441="BLANK","BLANK",""),'Census Input Tab'!E441))</f>
        <v/>
      </c>
      <c r="H410" s="85" t="str">
        <f>IF('Census Input Tab'!$O441="NO","Missing Data",IF('Census Input Tab'!$T441=1,IF('Census Input Tab'!$O441="BLANK","BLANK",""),""))</f>
        <v/>
      </c>
      <c r="I410" s="85" t="str">
        <f>IF('Census Input Tab'!$O441="NO","Missing Data",IF('Census Input Tab'!$T441=1,IF('Census Input Tab'!$O441="BLANK","BLANK",""),""))</f>
        <v/>
      </c>
      <c r="J410" s="85" t="str">
        <f>IF('Census Input Tab'!$O441="NO","Missing Data",IF('Census Input Tab'!$T441=1,IF('Census Input Tab'!$O441="BLANK","BLANK",""),""))</f>
        <v/>
      </c>
      <c r="K410" s="114" t="str">
        <f>IF('Census Input Tab'!$O441="NO","Missing Data",IF(OR($L410="",$L410="BLANK"),IF('Census Input Tab'!O441="BLANK","BLANK",""),IFERROR(INDEX(States,MATCH($L410,Zip_Codes_asTEXT,0)),"Manually enter State")))</f>
        <v/>
      </c>
      <c r="L410" s="85" t="str">
        <f>IF('Census Input Tab'!$O441="NO","Missing Data",IF('Census Input Tab'!T441=1,IF('Census Input Tab'!O441="BLANK","BLANK",""),IF($W410="ZIP CODE NOT IN EV4","Manually enter Zip",$W410)))</f>
        <v/>
      </c>
      <c r="M410" s="85" t="str">
        <f>IF('Census Input Tab'!$O441="NO","Missing Data",IF('Census Input Tab'!T441=1,IF('Census Input Tab'!O441="BLANK","BLANK",""),IF($Y410="ZIP CODE NOT IN EV4","Manually enter Work Zip",$Y410)))</f>
        <v/>
      </c>
      <c r="N410" s="156" t="str">
        <f>IF('Census Input Tab'!$O441="NO","Missing Data",IF('Census Input Tab'!$T441=1,IF('Census Input Tab'!$O441="BLANK","BLANK",""),""))</f>
        <v/>
      </c>
      <c r="O410" s="85" t="str">
        <f>IF('Census Input Tab'!$O441="NO","Missing Data",IF('Census Input Tab'!$T441=1,IF('Census Input Tab'!$O441="BLANK","BLANK",""),""))</f>
        <v/>
      </c>
      <c r="P410" s="81" t="str">
        <f>IF('Census Input Tab'!$O441="NO","Missing Data",IF('Census Input Tab'!T441=1,IF('Census Input Tab'!O441="BLANK","BLANK",""),INDEX('SBMP Underwritten Census'!$S$19:$S$23,MATCH('Census Input Tab'!F441,'SBMP Underwritten Census'!$T$19:$T$23,0))))</f>
        <v/>
      </c>
      <c r="Q410" s="81" t="str">
        <f>IF('Census Input Tab'!$O441="NO","Missing Data",IF('Census Input Tab'!T441=1,IF('Census Input Tab'!O441="BLANK","BLANK",""),IF(AND('Census Input Tab'!G441="",'Census Input Tab'!$O441="YES"),"",INDEX('SBMP Underwritten Census'!$S$27:$S$31,MATCH('Census Input Tab'!G441,'SBMP Underwritten Census'!$T$27:$T$31,0)))))</f>
        <v/>
      </c>
      <c r="V410" s="111">
        <f>IF('Census Input Tab'!O441&lt;&gt;"YES",0,1*'Census Input Tab'!$C441)</f>
        <v>0</v>
      </c>
      <c r="W410" s="111" t="str">
        <f t="shared" si="12"/>
        <v/>
      </c>
      <c r="X410" s="111">
        <f>IF('Census Input Tab'!O441&lt;&gt;"YES",0,1*'Census Input Tab'!J441)</f>
        <v>0</v>
      </c>
      <c r="Y410" s="111" t="str">
        <f t="shared" si="13"/>
        <v/>
      </c>
    </row>
    <row r="411" spans="1:25">
      <c r="A411" s="81" t="str">
        <f>IF('Census Input Tab'!$O442="NO","Missing Data",IF('Census Input Tab'!$T442=1,IF('Census Input Tab'!$O442="BLANK","BLANK",""),INDEX($S$3:$S$5,MATCH('Census Input Tab'!H442,$T$3:$T$5,0))))</f>
        <v/>
      </c>
      <c r="B411" s="81" t="str">
        <f>IF('Census Input Tab'!$O442="NO","Missing Data",IF('Census Input Tab'!$T442=1,IF('Census Input Tab'!$O442="BLANK","BLANK",""),IF('Census Input Tab'!I442="St Con","COBRA",IF('Census Input Tab'!I442="","",'Census Input Tab'!I442))))</f>
        <v/>
      </c>
      <c r="C411" s="81" t="str">
        <f>IF('Census Input Tab'!$O442="NO","Missing Data",IF('Census Input Tab'!$T442=1,IF('Census Input Tab'!$O442="BLANK","BLANK",""),'Census Input Tab'!B442))</f>
        <v/>
      </c>
      <c r="D411" s="81" t="str">
        <f>IF('Census Input Tab'!$O442="NO","Missing Data",IF('Census Input Tab'!$T442=1,IF('Census Input Tab'!$O442="BLANK","BLANK",""),'Census Input Tab'!A442))</f>
        <v/>
      </c>
      <c r="E411" s="85" t="str">
        <f>IF('Census Input Tab'!$O442="NO","Missing Data",IF('Census Input Tab'!$T442=1,IF('Census Input Tab'!$O442="BLANK","BLANK",""),""))</f>
        <v/>
      </c>
      <c r="F411" s="83" t="str">
        <f>IF('Census Input Tab'!$O442="NO","Missing Data",IF('Census Input Tab'!T442=1,IF('Census Input Tab'!O442="BLANK","BLANK",""),'Census Input Tab'!D442))</f>
        <v/>
      </c>
      <c r="G411" s="81" t="str">
        <f>IF('Census Input Tab'!$O442="NO","Missing Data",IF('Census Input Tab'!T442=1,IF('Census Input Tab'!O442="BLANK","BLANK",""),'Census Input Tab'!E442))</f>
        <v/>
      </c>
      <c r="H411" s="85" t="str">
        <f>IF('Census Input Tab'!$O442="NO","Missing Data",IF('Census Input Tab'!$T442=1,IF('Census Input Tab'!$O442="BLANK","BLANK",""),""))</f>
        <v/>
      </c>
      <c r="I411" s="85" t="str">
        <f>IF('Census Input Tab'!$O442="NO","Missing Data",IF('Census Input Tab'!$T442=1,IF('Census Input Tab'!$O442="BLANK","BLANK",""),""))</f>
        <v/>
      </c>
      <c r="J411" s="85" t="str">
        <f>IF('Census Input Tab'!$O442="NO","Missing Data",IF('Census Input Tab'!$T442=1,IF('Census Input Tab'!$O442="BLANK","BLANK",""),""))</f>
        <v/>
      </c>
      <c r="K411" s="114" t="str">
        <f>IF('Census Input Tab'!$O442="NO","Missing Data",IF(OR($L411="",$L411="BLANK"),IF('Census Input Tab'!O442="BLANK","BLANK",""),IFERROR(INDEX(States,MATCH($L411,Zip_Codes_asTEXT,0)),"Manually enter State")))</f>
        <v/>
      </c>
      <c r="L411" s="85" t="str">
        <f>IF('Census Input Tab'!$O442="NO","Missing Data",IF('Census Input Tab'!T442=1,IF('Census Input Tab'!O442="BLANK","BLANK",""),IF($W411="ZIP CODE NOT IN EV4","Manually enter Zip",$W411)))</f>
        <v/>
      </c>
      <c r="M411" s="85" t="str">
        <f>IF('Census Input Tab'!$O442="NO","Missing Data",IF('Census Input Tab'!T442=1,IF('Census Input Tab'!O442="BLANK","BLANK",""),IF($Y411="ZIP CODE NOT IN EV4","Manually enter Work Zip",$Y411)))</f>
        <v/>
      </c>
      <c r="N411" s="156" t="str">
        <f>IF('Census Input Tab'!$O442="NO","Missing Data",IF('Census Input Tab'!$T442=1,IF('Census Input Tab'!$O442="BLANK","BLANK",""),""))</f>
        <v/>
      </c>
      <c r="O411" s="85" t="str">
        <f>IF('Census Input Tab'!$O442="NO","Missing Data",IF('Census Input Tab'!$T442=1,IF('Census Input Tab'!$O442="BLANK","BLANK",""),""))</f>
        <v/>
      </c>
      <c r="P411" s="81" t="str">
        <f>IF('Census Input Tab'!$O442="NO","Missing Data",IF('Census Input Tab'!T442=1,IF('Census Input Tab'!O442="BLANK","BLANK",""),INDEX('SBMP Underwritten Census'!$S$19:$S$23,MATCH('Census Input Tab'!F442,'SBMP Underwritten Census'!$T$19:$T$23,0))))</f>
        <v/>
      </c>
      <c r="Q411" s="81" t="str">
        <f>IF('Census Input Tab'!$O442="NO","Missing Data",IF('Census Input Tab'!T442=1,IF('Census Input Tab'!O442="BLANK","BLANK",""),IF(AND('Census Input Tab'!G442="",'Census Input Tab'!$O442="YES"),"",INDEX('SBMP Underwritten Census'!$S$27:$S$31,MATCH('Census Input Tab'!G442,'SBMP Underwritten Census'!$T$27:$T$31,0)))))</f>
        <v/>
      </c>
      <c r="V411" s="111">
        <f>IF('Census Input Tab'!O442&lt;&gt;"YES",0,1*'Census Input Tab'!$C442)</f>
        <v>0</v>
      </c>
      <c r="W411" s="111" t="str">
        <f t="shared" si="12"/>
        <v/>
      </c>
      <c r="X411" s="111">
        <f>IF('Census Input Tab'!O442&lt;&gt;"YES",0,1*'Census Input Tab'!J442)</f>
        <v>0</v>
      </c>
      <c r="Y411" s="111" t="str">
        <f t="shared" si="13"/>
        <v/>
      </c>
    </row>
    <row r="412" spans="1:25">
      <c r="A412" s="81" t="str">
        <f>IF('Census Input Tab'!$O443="NO","Missing Data",IF('Census Input Tab'!$T443=1,IF('Census Input Tab'!$O443="BLANK","BLANK",""),INDEX($S$3:$S$5,MATCH('Census Input Tab'!H443,$T$3:$T$5,0))))</f>
        <v/>
      </c>
      <c r="B412" s="81" t="str">
        <f>IF('Census Input Tab'!$O443="NO","Missing Data",IF('Census Input Tab'!$T443=1,IF('Census Input Tab'!$O443="BLANK","BLANK",""),IF('Census Input Tab'!I443="St Con","COBRA",IF('Census Input Tab'!I443="","",'Census Input Tab'!I443))))</f>
        <v/>
      </c>
      <c r="C412" s="81" t="str">
        <f>IF('Census Input Tab'!$O443="NO","Missing Data",IF('Census Input Tab'!$T443=1,IF('Census Input Tab'!$O443="BLANK","BLANK",""),'Census Input Tab'!B443))</f>
        <v/>
      </c>
      <c r="D412" s="81" t="str">
        <f>IF('Census Input Tab'!$O443="NO","Missing Data",IF('Census Input Tab'!$T443=1,IF('Census Input Tab'!$O443="BLANK","BLANK",""),'Census Input Tab'!A443))</f>
        <v/>
      </c>
      <c r="E412" s="85" t="str">
        <f>IF('Census Input Tab'!$O443="NO","Missing Data",IF('Census Input Tab'!$T443=1,IF('Census Input Tab'!$O443="BLANK","BLANK",""),""))</f>
        <v/>
      </c>
      <c r="F412" s="83" t="str">
        <f>IF('Census Input Tab'!$O443="NO","Missing Data",IF('Census Input Tab'!T443=1,IF('Census Input Tab'!O443="BLANK","BLANK",""),'Census Input Tab'!D443))</f>
        <v/>
      </c>
      <c r="G412" s="81" t="str">
        <f>IF('Census Input Tab'!$O443="NO","Missing Data",IF('Census Input Tab'!T443=1,IF('Census Input Tab'!O443="BLANK","BLANK",""),'Census Input Tab'!E443))</f>
        <v/>
      </c>
      <c r="H412" s="85" t="str">
        <f>IF('Census Input Tab'!$O443="NO","Missing Data",IF('Census Input Tab'!$T443=1,IF('Census Input Tab'!$O443="BLANK","BLANK",""),""))</f>
        <v/>
      </c>
      <c r="I412" s="85" t="str">
        <f>IF('Census Input Tab'!$O443="NO","Missing Data",IF('Census Input Tab'!$T443=1,IF('Census Input Tab'!$O443="BLANK","BLANK",""),""))</f>
        <v/>
      </c>
      <c r="J412" s="85" t="str">
        <f>IF('Census Input Tab'!$O443="NO","Missing Data",IF('Census Input Tab'!$T443=1,IF('Census Input Tab'!$O443="BLANK","BLANK",""),""))</f>
        <v/>
      </c>
      <c r="K412" s="114" t="str">
        <f>IF('Census Input Tab'!$O443="NO","Missing Data",IF(OR($L412="",$L412="BLANK"),IF('Census Input Tab'!O443="BLANK","BLANK",""),IFERROR(INDEX(States,MATCH($L412,Zip_Codes_asTEXT,0)),"Manually enter State")))</f>
        <v/>
      </c>
      <c r="L412" s="85" t="str">
        <f>IF('Census Input Tab'!$O443="NO","Missing Data",IF('Census Input Tab'!T443=1,IF('Census Input Tab'!O443="BLANK","BLANK",""),IF($W412="ZIP CODE NOT IN EV4","Manually enter Zip",$W412)))</f>
        <v/>
      </c>
      <c r="M412" s="85" t="str">
        <f>IF('Census Input Tab'!$O443="NO","Missing Data",IF('Census Input Tab'!T443=1,IF('Census Input Tab'!O443="BLANK","BLANK",""),IF($Y412="ZIP CODE NOT IN EV4","Manually enter Work Zip",$Y412)))</f>
        <v/>
      </c>
      <c r="N412" s="156" t="str">
        <f>IF('Census Input Tab'!$O443="NO","Missing Data",IF('Census Input Tab'!$T443=1,IF('Census Input Tab'!$O443="BLANK","BLANK",""),""))</f>
        <v/>
      </c>
      <c r="O412" s="85" t="str">
        <f>IF('Census Input Tab'!$O443="NO","Missing Data",IF('Census Input Tab'!$T443=1,IF('Census Input Tab'!$O443="BLANK","BLANK",""),""))</f>
        <v/>
      </c>
      <c r="P412" s="81" t="str">
        <f>IF('Census Input Tab'!$O443="NO","Missing Data",IF('Census Input Tab'!T443=1,IF('Census Input Tab'!O443="BLANK","BLANK",""),INDEX('SBMP Underwritten Census'!$S$19:$S$23,MATCH('Census Input Tab'!F443,'SBMP Underwritten Census'!$T$19:$T$23,0))))</f>
        <v/>
      </c>
      <c r="Q412" s="81" t="str">
        <f>IF('Census Input Tab'!$O443="NO","Missing Data",IF('Census Input Tab'!T443=1,IF('Census Input Tab'!O443="BLANK","BLANK",""),IF(AND('Census Input Tab'!G443="",'Census Input Tab'!$O443="YES"),"",INDEX('SBMP Underwritten Census'!$S$27:$S$31,MATCH('Census Input Tab'!G443,'SBMP Underwritten Census'!$T$27:$T$31,0)))))</f>
        <v/>
      </c>
      <c r="V412" s="111">
        <f>IF('Census Input Tab'!O443&lt;&gt;"YES",0,1*'Census Input Tab'!$C443)</f>
        <v>0</v>
      </c>
      <c r="W412" s="111" t="str">
        <f t="shared" si="12"/>
        <v/>
      </c>
      <c r="X412" s="111">
        <f>IF('Census Input Tab'!O443&lt;&gt;"YES",0,1*'Census Input Tab'!J443)</f>
        <v>0</v>
      </c>
      <c r="Y412" s="111" t="str">
        <f t="shared" si="13"/>
        <v/>
      </c>
    </row>
    <row r="413" spans="1:25">
      <c r="A413" s="81" t="str">
        <f>IF('Census Input Tab'!$O444="NO","Missing Data",IF('Census Input Tab'!$T444=1,IF('Census Input Tab'!$O444="BLANK","BLANK",""),INDEX($S$3:$S$5,MATCH('Census Input Tab'!H444,$T$3:$T$5,0))))</f>
        <v/>
      </c>
      <c r="B413" s="81" t="str">
        <f>IF('Census Input Tab'!$O444="NO","Missing Data",IF('Census Input Tab'!$T444=1,IF('Census Input Tab'!$O444="BLANK","BLANK",""),IF('Census Input Tab'!I444="St Con","COBRA",IF('Census Input Tab'!I444="","",'Census Input Tab'!I444))))</f>
        <v/>
      </c>
      <c r="C413" s="81" t="str">
        <f>IF('Census Input Tab'!$O444="NO","Missing Data",IF('Census Input Tab'!$T444=1,IF('Census Input Tab'!$O444="BLANK","BLANK",""),'Census Input Tab'!B444))</f>
        <v/>
      </c>
      <c r="D413" s="81" t="str">
        <f>IF('Census Input Tab'!$O444="NO","Missing Data",IF('Census Input Tab'!$T444=1,IF('Census Input Tab'!$O444="BLANK","BLANK",""),'Census Input Tab'!A444))</f>
        <v/>
      </c>
      <c r="E413" s="85" t="str">
        <f>IF('Census Input Tab'!$O444="NO","Missing Data",IF('Census Input Tab'!$T444=1,IF('Census Input Tab'!$O444="BLANK","BLANK",""),""))</f>
        <v/>
      </c>
      <c r="F413" s="83" t="str">
        <f>IF('Census Input Tab'!$O444="NO","Missing Data",IF('Census Input Tab'!T444=1,IF('Census Input Tab'!O444="BLANK","BLANK",""),'Census Input Tab'!D444))</f>
        <v/>
      </c>
      <c r="G413" s="81" t="str">
        <f>IF('Census Input Tab'!$O444="NO","Missing Data",IF('Census Input Tab'!T444=1,IF('Census Input Tab'!O444="BLANK","BLANK",""),'Census Input Tab'!E444))</f>
        <v/>
      </c>
      <c r="H413" s="85" t="str">
        <f>IF('Census Input Tab'!$O444="NO","Missing Data",IF('Census Input Tab'!$T444=1,IF('Census Input Tab'!$O444="BLANK","BLANK",""),""))</f>
        <v/>
      </c>
      <c r="I413" s="85" t="str">
        <f>IF('Census Input Tab'!$O444="NO","Missing Data",IF('Census Input Tab'!$T444=1,IF('Census Input Tab'!$O444="BLANK","BLANK",""),""))</f>
        <v/>
      </c>
      <c r="J413" s="85" t="str">
        <f>IF('Census Input Tab'!$O444="NO","Missing Data",IF('Census Input Tab'!$T444=1,IF('Census Input Tab'!$O444="BLANK","BLANK",""),""))</f>
        <v/>
      </c>
      <c r="K413" s="114" t="str">
        <f>IF('Census Input Tab'!$O444="NO","Missing Data",IF(OR($L413="",$L413="BLANK"),IF('Census Input Tab'!O444="BLANK","BLANK",""),IFERROR(INDEX(States,MATCH($L413,Zip_Codes_asTEXT,0)),"Manually enter State")))</f>
        <v/>
      </c>
      <c r="L413" s="85" t="str">
        <f>IF('Census Input Tab'!$O444="NO","Missing Data",IF('Census Input Tab'!T444=1,IF('Census Input Tab'!O444="BLANK","BLANK",""),IF($W413="ZIP CODE NOT IN EV4","Manually enter Zip",$W413)))</f>
        <v/>
      </c>
      <c r="M413" s="85" t="str">
        <f>IF('Census Input Tab'!$O444="NO","Missing Data",IF('Census Input Tab'!T444=1,IF('Census Input Tab'!O444="BLANK","BLANK",""),IF($Y413="ZIP CODE NOT IN EV4","Manually enter Work Zip",$Y413)))</f>
        <v/>
      </c>
      <c r="N413" s="156" t="str">
        <f>IF('Census Input Tab'!$O444="NO","Missing Data",IF('Census Input Tab'!$T444=1,IF('Census Input Tab'!$O444="BLANK","BLANK",""),""))</f>
        <v/>
      </c>
      <c r="O413" s="85" t="str">
        <f>IF('Census Input Tab'!$O444="NO","Missing Data",IF('Census Input Tab'!$T444=1,IF('Census Input Tab'!$O444="BLANK","BLANK",""),""))</f>
        <v/>
      </c>
      <c r="P413" s="81" t="str">
        <f>IF('Census Input Tab'!$O444="NO","Missing Data",IF('Census Input Tab'!T444=1,IF('Census Input Tab'!O444="BLANK","BLANK",""),INDEX('SBMP Underwritten Census'!$S$19:$S$23,MATCH('Census Input Tab'!F444,'SBMP Underwritten Census'!$T$19:$T$23,0))))</f>
        <v/>
      </c>
      <c r="Q413" s="81" t="str">
        <f>IF('Census Input Tab'!$O444="NO","Missing Data",IF('Census Input Tab'!T444=1,IF('Census Input Tab'!O444="BLANK","BLANK",""),IF(AND('Census Input Tab'!G444="",'Census Input Tab'!$O444="YES"),"",INDEX('SBMP Underwritten Census'!$S$27:$S$31,MATCH('Census Input Tab'!G444,'SBMP Underwritten Census'!$T$27:$T$31,0)))))</f>
        <v/>
      </c>
      <c r="V413" s="111">
        <f>IF('Census Input Tab'!O444&lt;&gt;"YES",0,1*'Census Input Tab'!$C444)</f>
        <v>0</v>
      </c>
      <c r="W413" s="111" t="str">
        <f t="shared" si="12"/>
        <v/>
      </c>
      <c r="X413" s="111">
        <f>IF('Census Input Tab'!O444&lt;&gt;"YES",0,1*'Census Input Tab'!J444)</f>
        <v>0</v>
      </c>
      <c r="Y413" s="111" t="str">
        <f t="shared" si="13"/>
        <v/>
      </c>
    </row>
    <row r="414" spans="1:25">
      <c r="A414" s="81" t="str">
        <f>IF('Census Input Tab'!$O445="NO","Missing Data",IF('Census Input Tab'!$T445=1,IF('Census Input Tab'!$O445="BLANK","BLANK",""),INDEX($S$3:$S$5,MATCH('Census Input Tab'!H445,$T$3:$T$5,0))))</f>
        <v/>
      </c>
      <c r="B414" s="81" t="str">
        <f>IF('Census Input Tab'!$O445="NO","Missing Data",IF('Census Input Tab'!$T445=1,IF('Census Input Tab'!$O445="BLANK","BLANK",""),IF('Census Input Tab'!I445="St Con","COBRA",IF('Census Input Tab'!I445="","",'Census Input Tab'!I445))))</f>
        <v/>
      </c>
      <c r="C414" s="81" t="str">
        <f>IF('Census Input Tab'!$O445="NO","Missing Data",IF('Census Input Tab'!$T445=1,IF('Census Input Tab'!$O445="BLANK","BLANK",""),'Census Input Tab'!B445))</f>
        <v/>
      </c>
      <c r="D414" s="81" t="str">
        <f>IF('Census Input Tab'!$O445="NO","Missing Data",IF('Census Input Tab'!$T445=1,IF('Census Input Tab'!$O445="BLANK","BLANK",""),'Census Input Tab'!A445))</f>
        <v/>
      </c>
      <c r="E414" s="85" t="str">
        <f>IF('Census Input Tab'!$O445="NO","Missing Data",IF('Census Input Tab'!$T445=1,IF('Census Input Tab'!$O445="BLANK","BLANK",""),""))</f>
        <v/>
      </c>
      <c r="F414" s="83" t="str">
        <f>IF('Census Input Tab'!$O445="NO","Missing Data",IF('Census Input Tab'!T445=1,IF('Census Input Tab'!O445="BLANK","BLANK",""),'Census Input Tab'!D445))</f>
        <v/>
      </c>
      <c r="G414" s="81" t="str">
        <f>IF('Census Input Tab'!$O445="NO","Missing Data",IF('Census Input Tab'!T445=1,IF('Census Input Tab'!O445="BLANK","BLANK",""),'Census Input Tab'!E445))</f>
        <v/>
      </c>
      <c r="H414" s="85" t="str">
        <f>IF('Census Input Tab'!$O445="NO","Missing Data",IF('Census Input Tab'!$T445=1,IF('Census Input Tab'!$O445="BLANK","BLANK",""),""))</f>
        <v/>
      </c>
      <c r="I414" s="85" t="str">
        <f>IF('Census Input Tab'!$O445="NO","Missing Data",IF('Census Input Tab'!$T445=1,IF('Census Input Tab'!$O445="BLANK","BLANK",""),""))</f>
        <v/>
      </c>
      <c r="J414" s="85" t="str">
        <f>IF('Census Input Tab'!$O445="NO","Missing Data",IF('Census Input Tab'!$T445=1,IF('Census Input Tab'!$O445="BLANK","BLANK",""),""))</f>
        <v/>
      </c>
      <c r="K414" s="114" t="str">
        <f>IF('Census Input Tab'!$O445="NO","Missing Data",IF(OR($L414="",$L414="BLANK"),IF('Census Input Tab'!O445="BLANK","BLANK",""),IFERROR(INDEX(States,MATCH($L414,Zip_Codes_asTEXT,0)),"Manually enter State")))</f>
        <v/>
      </c>
      <c r="L414" s="85" t="str">
        <f>IF('Census Input Tab'!$O445="NO","Missing Data",IF('Census Input Tab'!T445=1,IF('Census Input Tab'!O445="BLANK","BLANK",""),IF($W414="ZIP CODE NOT IN EV4","Manually enter Zip",$W414)))</f>
        <v/>
      </c>
      <c r="M414" s="85" t="str">
        <f>IF('Census Input Tab'!$O445="NO","Missing Data",IF('Census Input Tab'!T445=1,IF('Census Input Tab'!O445="BLANK","BLANK",""),IF($Y414="ZIP CODE NOT IN EV4","Manually enter Work Zip",$Y414)))</f>
        <v/>
      </c>
      <c r="N414" s="156" t="str">
        <f>IF('Census Input Tab'!$O445="NO","Missing Data",IF('Census Input Tab'!$T445=1,IF('Census Input Tab'!$O445="BLANK","BLANK",""),""))</f>
        <v/>
      </c>
      <c r="O414" s="85" t="str">
        <f>IF('Census Input Tab'!$O445="NO","Missing Data",IF('Census Input Tab'!$T445=1,IF('Census Input Tab'!$O445="BLANK","BLANK",""),""))</f>
        <v/>
      </c>
      <c r="P414" s="81" t="str">
        <f>IF('Census Input Tab'!$O445="NO","Missing Data",IF('Census Input Tab'!T445=1,IF('Census Input Tab'!O445="BLANK","BLANK",""),INDEX('SBMP Underwritten Census'!$S$19:$S$23,MATCH('Census Input Tab'!F445,'SBMP Underwritten Census'!$T$19:$T$23,0))))</f>
        <v/>
      </c>
      <c r="Q414" s="81" t="str">
        <f>IF('Census Input Tab'!$O445="NO","Missing Data",IF('Census Input Tab'!T445=1,IF('Census Input Tab'!O445="BLANK","BLANK",""),IF(AND('Census Input Tab'!G445="",'Census Input Tab'!$O445="YES"),"",INDEX('SBMP Underwritten Census'!$S$27:$S$31,MATCH('Census Input Tab'!G445,'SBMP Underwritten Census'!$T$27:$T$31,0)))))</f>
        <v/>
      </c>
      <c r="V414" s="111">
        <f>IF('Census Input Tab'!O445&lt;&gt;"YES",0,1*'Census Input Tab'!$C445)</f>
        <v>0</v>
      </c>
      <c r="W414" s="111" t="str">
        <f t="shared" si="12"/>
        <v/>
      </c>
      <c r="X414" s="111">
        <f>IF('Census Input Tab'!O445&lt;&gt;"YES",0,1*'Census Input Tab'!J445)</f>
        <v>0</v>
      </c>
      <c r="Y414" s="111" t="str">
        <f t="shared" si="13"/>
        <v/>
      </c>
    </row>
    <row r="415" spans="1:25">
      <c r="A415" s="81" t="str">
        <f>IF('Census Input Tab'!$O446="NO","Missing Data",IF('Census Input Tab'!$T446=1,IF('Census Input Tab'!$O446="BLANK","BLANK",""),INDEX($S$3:$S$5,MATCH('Census Input Tab'!H446,$T$3:$T$5,0))))</f>
        <v/>
      </c>
      <c r="B415" s="81" t="str">
        <f>IF('Census Input Tab'!$O446="NO","Missing Data",IF('Census Input Tab'!$T446=1,IF('Census Input Tab'!$O446="BLANK","BLANK",""),IF('Census Input Tab'!I446="St Con","COBRA",IF('Census Input Tab'!I446="","",'Census Input Tab'!I446))))</f>
        <v/>
      </c>
      <c r="C415" s="81" t="str">
        <f>IF('Census Input Tab'!$O446="NO","Missing Data",IF('Census Input Tab'!$T446=1,IF('Census Input Tab'!$O446="BLANK","BLANK",""),'Census Input Tab'!B446))</f>
        <v/>
      </c>
      <c r="D415" s="81" t="str">
        <f>IF('Census Input Tab'!$O446="NO","Missing Data",IF('Census Input Tab'!$T446=1,IF('Census Input Tab'!$O446="BLANK","BLANK",""),'Census Input Tab'!A446))</f>
        <v/>
      </c>
      <c r="E415" s="85" t="str">
        <f>IF('Census Input Tab'!$O446="NO","Missing Data",IF('Census Input Tab'!$T446=1,IF('Census Input Tab'!$O446="BLANK","BLANK",""),""))</f>
        <v/>
      </c>
      <c r="F415" s="83" t="str">
        <f>IF('Census Input Tab'!$O446="NO","Missing Data",IF('Census Input Tab'!T446=1,IF('Census Input Tab'!O446="BLANK","BLANK",""),'Census Input Tab'!D446))</f>
        <v/>
      </c>
      <c r="G415" s="81" t="str">
        <f>IF('Census Input Tab'!$O446="NO","Missing Data",IF('Census Input Tab'!T446=1,IF('Census Input Tab'!O446="BLANK","BLANK",""),'Census Input Tab'!E446))</f>
        <v/>
      </c>
      <c r="H415" s="85" t="str">
        <f>IF('Census Input Tab'!$O446="NO","Missing Data",IF('Census Input Tab'!$T446=1,IF('Census Input Tab'!$O446="BLANK","BLANK",""),""))</f>
        <v/>
      </c>
      <c r="I415" s="85" t="str">
        <f>IF('Census Input Tab'!$O446="NO","Missing Data",IF('Census Input Tab'!$T446=1,IF('Census Input Tab'!$O446="BLANK","BLANK",""),""))</f>
        <v/>
      </c>
      <c r="J415" s="85" t="str">
        <f>IF('Census Input Tab'!$O446="NO","Missing Data",IF('Census Input Tab'!$T446=1,IF('Census Input Tab'!$O446="BLANK","BLANK",""),""))</f>
        <v/>
      </c>
      <c r="K415" s="114" t="str">
        <f>IF('Census Input Tab'!$O446="NO","Missing Data",IF(OR($L415="",$L415="BLANK"),IF('Census Input Tab'!O446="BLANK","BLANK",""),IFERROR(INDEX(States,MATCH($L415,Zip_Codes_asTEXT,0)),"Manually enter State")))</f>
        <v/>
      </c>
      <c r="L415" s="85" t="str">
        <f>IF('Census Input Tab'!$O446="NO","Missing Data",IF('Census Input Tab'!T446=1,IF('Census Input Tab'!O446="BLANK","BLANK",""),IF($W415="ZIP CODE NOT IN EV4","Manually enter Zip",$W415)))</f>
        <v/>
      </c>
      <c r="M415" s="85" t="str">
        <f>IF('Census Input Tab'!$O446="NO","Missing Data",IF('Census Input Tab'!T446=1,IF('Census Input Tab'!O446="BLANK","BLANK",""),IF($Y415="ZIP CODE NOT IN EV4","Manually enter Work Zip",$Y415)))</f>
        <v/>
      </c>
      <c r="N415" s="156" t="str">
        <f>IF('Census Input Tab'!$O446="NO","Missing Data",IF('Census Input Tab'!$T446=1,IF('Census Input Tab'!$O446="BLANK","BLANK",""),""))</f>
        <v/>
      </c>
      <c r="O415" s="85" t="str">
        <f>IF('Census Input Tab'!$O446="NO","Missing Data",IF('Census Input Tab'!$T446=1,IF('Census Input Tab'!$O446="BLANK","BLANK",""),""))</f>
        <v/>
      </c>
      <c r="P415" s="81" t="str">
        <f>IF('Census Input Tab'!$O446="NO","Missing Data",IF('Census Input Tab'!T446=1,IF('Census Input Tab'!O446="BLANK","BLANK",""),INDEX('SBMP Underwritten Census'!$S$19:$S$23,MATCH('Census Input Tab'!F446,'SBMP Underwritten Census'!$T$19:$T$23,0))))</f>
        <v/>
      </c>
      <c r="Q415" s="81" t="str">
        <f>IF('Census Input Tab'!$O446="NO","Missing Data",IF('Census Input Tab'!T446=1,IF('Census Input Tab'!O446="BLANK","BLANK",""),IF(AND('Census Input Tab'!G446="",'Census Input Tab'!$O446="YES"),"",INDEX('SBMP Underwritten Census'!$S$27:$S$31,MATCH('Census Input Tab'!G446,'SBMP Underwritten Census'!$T$27:$T$31,0)))))</f>
        <v/>
      </c>
      <c r="V415" s="111">
        <f>IF('Census Input Tab'!O446&lt;&gt;"YES",0,1*'Census Input Tab'!$C446)</f>
        <v>0</v>
      </c>
      <c r="W415" s="111" t="str">
        <f t="shared" si="12"/>
        <v/>
      </c>
      <c r="X415" s="111">
        <f>IF('Census Input Tab'!O446&lt;&gt;"YES",0,1*'Census Input Tab'!J446)</f>
        <v>0</v>
      </c>
      <c r="Y415" s="111" t="str">
        <f t="shared" si="13"/>
        <v/>
      </c>
    </row>
    <row r="416" spans="1:25">
      <c r="A416" s="81" t="str">
        <f>IF('Census Input Tab'!$O447="NO","Missing Data",IF('Census Input Tab'!$T447=1,IF('Census Input Tab'!$O447="BLANK","BLANK",""),INDEX($S$3:$S$5,MATCH('Census Input Tab'!H447,$T$3:$T$5,0))))</f>
        <v/>
      </c>
      <c r="B416" s="81" t="str">
        <f>IF('Census Input Tab'!$O447="NO","Missing Data",IF('Census Input Tab'!$T447=1,IF('Census Input Tab'!$O447="BLANK","BLANK",""),IF('Census Input Tab'!I447="St Con","COBRA",IF('Census Input Tab'!I447="","",'Census Input Tab'!I447))))</f>
        <v/>
      </c>
      <c r="C416" s="81" t="str">
        <f>IF('Census Input Tab'!$O447="NO","Missing Data",IF('Census Input Tab'!$T447=1,IF('Census Input Tab'!$O447="BLANK","BLANK",""),'Census Input Tab'!B447))</f>
        <v/>
      </c>
      <c r="D416" s="81" t="str">
        <f>IF('Census Input Tab'!$O447="NO","Missing Data",IF('Census Input Tab'!$T447=1,IF('Census Input Tab'!$O447="BLANK","BLANK",""),'Census Input Tab'!A447))</f>
        <v/>
      </c>
      <c r="E416" s="85" t="str">
        <f>IF('Census Input Tab'!$O447="NO","Missing Data",IF('Census Input Tab'!$T447=1,IF('Census Input Tab'!$O447="BLANK","BLANK",""),""))</f>
        <v/>
      </c>
      <c r="F416" s="83" t="str">
        <f>IF('Census Input Tab'!$O447="NO","Missing Data",IF('Census Input Tab'!T447=1,IF('Census Input Tab'!O447="BLANK","BLANK",""),'Census Input Tab'!D447))</f>
        <v/>
      </c>
      <c r="G416" s="81" t="str">
        <f>IF('Census Input Tab'!$O447="NO","Missing Data",IF('Census Input Tab'!T447=1,IF('Census Input Tab'!O447="BLANK","BLANK",""),'Census Input Tab'!E447))</f>
        <v/>
      </c>
      <c r="H416" s="85" t="str">
        <f>IF('Census Input Tab'!$O447="NO","Missing Data",IF('Census Input Tab'!$T447=1,IF('Census Input Tab'!$O447="BLANK","BLANK",""),""))</f>
        <v/>
      </c>
      <c r="I416" s="85" t="str">
        <f>IF('Census Input Tab'!$O447="NO","Missing Data",IF('Census Input Tab'!$T447=1,IF('Census Input Tab'!$O447="BLANK","BLANK",""),""))</f>
        <v/>
      </c>
      <c r="J416" s="85" t="str">
        <f>IF('Census Input Tab'!$O447="NO","Missing Data",IF('Census Input Tab'!$T447=1,IF('Census Input Tab'!$O447="BLANK","BLANK",""),""))</f>
        <v/>
      </c>
      <c r="K416" s="114" t="str">
        <f>IF('Census Input Tab'!$O447="NO","Missing Data",IF(OR($L416="",$L416="BLANK"),IF('Census Input Tab'!O447="BLANK","BLANK",""),IFERROR(INDEX(States,MATCH($L416,Zip_Codes_asTEXT,0)),"Manually enter State")))</f>
        <v/>
      </c>
      <c r="L416" s="85" t="str">
        <f>IF('Census Input Tab'!$O447="NO","Missing Data",IF('Census Input Tab'!T447=1,IF('Census Input Tab'!O447="BLANK","BLANK",""),IF($W416="ZIP CODE NOT IN EV4","Manually enter Zip",$W416)))</f>
        <v/>
      </c>
      <c r="M416" s="85" t="str">
        <f>IF('Census Input Tab'!$O447="NO","Missing Data",IF('Census Input Tab'!T447=1,IF('Census Input Tab'!O447="BLANK","BLANK",""),IF($Y416="ZIP CODE NOT IN EV4","Manually enter Work Zip",$Y416)))</f>
        <v/>
      </c>
      <c r="N416" s="156" t="str">
        <f>IF('Census Input Tab'!$O447="NO","Missing Data",IF('Census Input Tab'!$T447=1,IF('Census Input Tab'!$O447="BLANK","BLANK",""),""))</f>
        <v/>
      </c>
      <c r="O416" s="85" t="str">
        <f>IF('Census Input Tab'!$O447="NO","Missing Data",IF('Census Input Tab'!$T447=1,IF('Census Input Tab'!$O447="BLANK","BLANK",""),""))</f>
        <v/>
      </c>
      <c r="P416" s="81" t="str">
        <f>IF('Census Input Tab'!$O447="NO","Missing Data",IF('Census Input Tab'!T447=1,IF('Census Input Tab'!O447="BLANK","BLANK",""),INDEX('SBMP Underwritten Census'!$S$19:$S$23,MATCH('Census Input Tab'!F447,'SBMP Underwritten Census'!$T$19:$T$23,0))))</f>
        <v/>
      </c>
      <c r="Q416" s="81" t="str">
        <f>IF('Census Input Tab'!$O447="NO","Missing Data",IF('Census Input Tab'!T447=1,IF('Census Input Tab'!O447="BLANK","BLANK",""),IF(AND('Census Input Tab'!G447="",'Census Input Tab'!$O447="YES"),"",INDEX('SBMP Underwritten Census'!$S$27:$S$31,MATCH('Census Input Tab'!G447,'SBMP Underwritten Census'!$T$27:$T$31,0)))))</f>
        <v/>
      </c>
      <c r="V416" s="111">
        <f>IF('Census Input Tab'!O447&lt;&gt;"YES",0,1*'Census Input Tab'!$C447)</f>
        <v>0</v>
      </c>
      <c r="W416" s="111" t="str">
        <f t="shared" si="12"/>
        <v/>
      </c>
      <c r="X416" s="111">
        <f>IF('Census Input Tab'!O447&lt;&gt;"YES",0,1*'Census Input Tab'!J447)</f>
        <v>0</v>
      </c>
      <c r="Y416" s="111" t="str">
        <f t="shared" si="13"/>
        <v/>
      </c>
    </row>
    <row r="417" spans="1:25">
      <c r="A417" s="81" t="str">
        <f>IF('Census Input Tab'!$O448="NO","Missing Data",IF('Census Input Tab'!$T448=1,IF('Census Input Tab'!$O448="BLANK","BLANK",""),INDEX($S$3:$S$5,MATCH('Census Input Tab'!H448,$T$3:$T$5,0))))</f>
        <v/>
      </c>
      <c r="B417" s="81" t="str">
        <f>IF('Census Input Tab'!$O448="NO","Missing Data",IF('Census Input Tab'!$T448=1,IF('Census Input Tab'!$O448="BLANK","BLANK",""),IF('Census Input Tab'!I448="St Con","COBRA",IF('Census Input Tab'!I448="","",'Census Input Tab'!I448))))</f>
        <v/>
      </c>
      <c r="C417" s="81" t="str">
        <f>IF('Census Input Tab'!$O448="NO","Missing Data",IF('Census Input Tab'!$T448=1,IF('Census Input Tab'!$O448="BLANK","BLANK",""),'Census Input Tab'!B448))</f>
        <v/>
      </c>
      <c r="D417" s="81" t="str">
        <f>IF('Census Input Tab'!$O448="NO","Missing Data",IF('Census Input Tab'!$T448=1,IF('Census Input Tab'!$O448="BLANK","BLANK",""),'Census Input Tab'!A448))</f>
        <v/>
      </c>
      <c r="E417" s="85" t="str">
        <f>IF('Census Input Tab'!$O448="NO","Missing Data",IF('Census Input Tab'!$T448=1,IF('Census Input Tab'!$O448="BLANK","BLANK",""),""))</f>
        <v/>
      </c>
      <c r="F417" s="83" t="str">
        <f>IF('Census Input Tab'!$O448="NO","Missing Data",IF('Census Input Tab'!T448=1,IF('Census Input Tab'!O448="BLANK","BLANK",""),'Census Input Tab'!D448))</f>
        <v/>
      </c>
      <c r="G417" s="81" t="str">
        <f>IF('Census Input Tab'!$O448="NO","Missing Data",IF('Census Input Tab'!T448=1,IF('Census Input Tab'!O448="BLANK","BLANK",""),'Census Input Tab'!E448))</f>
        <v/>
      </c>
      <c r="H417" s="85" t="str">
        <f>IF('Census Input Tab'!$O448="NO","Missing Data",IF('Census Input Tab'!$T448=1,IF('Census Input Tab'!$O448="BLANK","BLANK",""),""))</f>
        <v/>
      </c>
      <c r="I417" s="85" t="str">
        <f>IF('Census Input Tab'!$O448="NO","Missing Data",IF('Census Input Tab'!$T448=1,IF('Census Input Tab'!$O448="BLANK","BLANK",""),""))</f>
        <v/>
      </c>
      <c r="J417" s="85" t="str">
        <f>IF('Census Input Tab'!$O448="NO","Missing Data",IF('Census Input Tab'!$T448=1,IF('Census Input Tab'!$O448="BLANK","BLANK",""),""))</f>
        <v/>
      </c>
      <c r="K417" s="114" t="str">
        <f>IF('Census Input Tab'!$O448="NO","Missing Data",IF(OR($L417="",$L417="BLANK"),IF('Census Input Tab'!O448="BLANK","BLANK",""),IFERROR(INDEX(States,MATCH($L417,Zip_Codes_asTEXT,0)),"Manually enter State")))</f>
        <v/>
      </c>
      <c r="L417" s="85" t="str">
        <f>IF('Census Input Tab'!$O448="NO","Missing Data",IF('Census Input Tab'!T448=1,IF('Census Input Tab'!O448="BLANK","BLANK",""),IF($W417="ZIP CODE NOT IN EV4","Manually enter Zip",$W417)))</f>
        <v/>
      </c>
      <c r="M417" s="85" t="str">
        <f>IF('Census Input Tab'!$O448="NO","Missing Data",IF('Census Input Tab'!T448=1,IF('Census Input Tab'!O448="BLANK","BLANK",""),IF($Y417="ZIP CODE NOT IN EV4","Manually enter Work Zip",$Y417)))</f>
        <v/>
      </c>
      <c r="N417" s="156" t="str">
        <f>IF('Census Input Tab'!$O448="NO","Missing Data",IF('Census Input Tab'!$T448=1,IF('Census Input Tab'!$O448="BLANK","BLANK",""),""))</f>
        <v/>
      </c>
      <c r="O417" s="85" t="str">
        <f>IF('Census Input Tab'!$O448="NO","Missing Data",IF('Census Input Tab'!$T448=1,IF('Census Input Tab'!$O448="BLANK","BLANK",""),""))</f>
        <v/>
      </c>
      <c r="P417" s="81" t="str">
        <f>IF('Census Input Tab'!$O448="NO","Missing Data",IF('Census Input Tab'!T448=1,IF('Census Input Tab'!O448="BLANK","BLANK",""),INDEX('SBMP Underwritten Census'!$S$19:$S$23,MATCH('Census Input Tab'!F448,'SBMP Underwritten Census'!$T$19:$T$23,0))))</f>
        <v/>
      </c>
      <c r="Q417" s="81" t="str">
        <f>IF('Census Input Tab'!$O448="NO","Missing Data",IF('Census Input Tab'!T448=1,IF('Census Input Tab'!O448="BLANK","BLANK",""),IF(AND('Census Input Tab'!G448="",'Census Input Tab'!$O448="YES"),"",INDEX('SBMP Underwritten Census'!$S$27:$S$31,MATCH('Census Input Tab'!G448,'SBMP Underwritten Census'!$T$27:$T$31,0)))))</f>
        <v/>
      </c>
      <c r="V417" s="111">
        <f>IF('Census Input Tab'!O448&lt;&gt;"YES",0,1*'Census Input Tab'!$C448)</f>
        <v>0</v>
      </c>
      <c r="W417" s="111" t="str">
        <f t="shared" si="12"/>
        <v/>
      </c>
      <c r="X417" s="111">
        <f>IF('Census Input Tab'!O448&lt;&gt;"YES",0,1*'Census Input Tab'!J448)</f>
        <v>0</v>
      </c>
      <c r="Y417" s="111" t="str">
        <f t="shared" si="13"/>
        <v/>
      </c>
    </row>
    <row r="418" spans="1:25">
      <c r="A418" s="81" t="str">
        <f>IF('Census Input Tab'!$O449="NO","Missing Data",IF('Census Input Tab'!$T449=1,IF('Census Input Tab'!$O449="BLANK","BLANK",""),INDEX($S$3:$S$5,MATCH('Census Input Tab'!H449,$T$3:$T$5,0))))</f>
        <v/>
      </c>
      <c r="B418" s="81" t="str">
        <f>IF('Census Input Tab'!$O449="NO","Missing Data",IF('Census Input Tab'!$T449=1,IF('Census Input Tab'!$O449="BLANK","BLANK",""),IF('Census Input Tab'!I449="St Con","COBRA",IF('Census Input Tab'!I449="","",'Census Input Tab'!I449))))</f>
        <v/>
      </c>
      <c r="C418" s="81" t="str">
        <f>IF('Census Input Tab'!$O449="NO","Missing Data",IF('Census Input Tab'!$T449=1,IF('Census Input Tab'!$O449="BLANK","BLANK",""),'Census Input Tab'!B449))</f>
        <v/>
      </c>
      <c r="D418" s="81" t="str">
        <f>IF('Census Input Tab'!$O449="NO","Missing Data",IF('Census Input Tab'!$T449=1,IF('Census Input Tab'!$O449="BLANK","BLANK",""),'Census Input Tab'!A449))</f>
        <v/>
      </c>
      <c r="E418" s="85" t="str">
        <f>IF('Census Input Tab'!$O449="NO","Missing Data",IF('Census Input Tab'!$T449=1,IF('Census Input Tab'!$O449="BLANK","BLANK",""),""))</f>
        <v/>
      </c>
      <c r="F418" s="83" t="str">
        <f>IF('Census Input Tab'!$O449="NO","Missing Data",IF('Census Input Tab'!T449=1,IF('Census Input Tab'!O449="BLANK","BLANK",""),'Census Input Tab'!D449))</f>
        <v/>
      </c>
      <c r="G418" s="81" t="str">
        <f>IF('Census Input Tab'!$O449="NO","Missing Data",IF('Census Input Tab'!T449=1,IF('Census Input Tab'!O449="BLANK","BLANK",""),'Census Input Tab'!E449))</f>
        <v/>
      </c>
      <c r="H418" s="85" t="str">
        <f>IF('Census Input Tab'!$O449="NO","Missing Data",IF('Census Input Tab'!$T449=1,IF('Census Input Tab'!$O449="BLANK","BLANK",""),""))</f>
        <v/>
      </c>
      <c r="I418" s="85" t="str">
        <f>IF('Census Input Tab'!$O449="NO","Missing Data",IF('Census Input Tab'!$T449=1,IF('Census Input Tab'!$O449="BLANK","BLANK",""),""))</f>
        <v/>
      </c>
      <c r="J418" s="85" t="str">
        <f>IF('Census Input Tab'!$O449="NO","Missing Data",IF('Census Input Tab'!$T449=1,IF('Census Input Tab'!$O449="BLANK","BLANK",""),""))</f>
        <v/>
      </c>
      <c r="K418" s="114" t="str">
        <f>IF('Census Input Tab'!$O449="NO","Missing Data",IF(OR($L418="",$L418="BLANK"),IF('Census Input Tab'!O449="BLANK","BLANK",""),IFERROR(INDEX(States,MATCH($L418,Zip_Codes_asTEXT,0)),"Manually enter State")))</f>
        <v/>
      </c>
      <c r="L418" s="85" t="str">
        <f>IF('Census Input Tab'!$O449="NO","Missing Data",IF('Census Input Tab'!T449=1,IF('Census Input Tab'!O449="BLANK","BLANK",""),IF($W418="ZIP CODE NOT IN EV4","Manually enter Zip",$W418)))</f>
        <v/>
      </c>
      <c r="M418" s="85" t="str">
        <f>IF('Census Input Tab'!$O449="NO","Missing Data",IF('Census Input Tab'!T449=1,IF('Census Input Tab'!O449="BLANK","BLANK",""),IF($Y418="ZIP CODE NOT IN EV4","Manually enter Work Zip",$Y418)))</f>
        <v/>
      </c>
      <c r="N418" s="156" t="str">
        <f>IF('Census Input Tab'!$O449="NO","Missing Data",IF('Census Input Tab'!$T449=1,IF('Census Input Tab'!$O449="BLANK","BLANK",""),""))</f>
        <v/>
      </c>
      <c r="O418" s="85" t="str">
        <f>IF('Census Input Tab'!$O449="NO","Missing Data",IF('Census Input Tab'!$T449=1,IF('Census Input Tab'!$O449="BLANK","BLANK",""),""))</f>
        <v/>
      </c>
      <c r="P418" s="81" t="str">
        <f>IF('Census Input Tab'!$O449="NO","Missing Data",IF('Census Input Tab'!T449=1,IF('Census Input Tab'!O449="BLANK","BLANK",""),INDEX('SBMP Underwritten Census'!$S$19:$S$23,MATCH('Census Input Tab'!F449,'SBMP Underwritten Census'!$T$19:$T$23,0))))</f>
        <v/>
      </c>
      <c r="Q418" s="81" t="str">
        <f>IF('Census Input Tab'!$O449="NO","Missing Data",IF('Census Input Tab'!T449=1,IF('Census Input Tab'!O449="BLANK","BLANK",""),IF(AND('Census Input Tab'!G449="",'Census Input Tab'!$O449="YES"),"",INDEX('SBMP Underwritten Census'!$S$27:$S$31,MATCH('Census Input Tab'!G449,'SBMP Underwritten Census'!$T$27:$T$31,0)))))</f>
        <v/>
      </c>
      <c r="V418" s="111">
        <f>IF('Census Input Tab'!O449&lt;&gt;"YES",0,1*'Census Input Tab'!$C449)</f>
        <v>0</v>
      </c>
      <c r="W418" s="111" t="str">
        <f t="shared" si="12"/>
        <v/>
      </c>
      <c r="X418" s="111">
        <f>IF('Census Input Tab'!O449&lt;&gt;"YES",0,1*'Census Input Tab'!J449)</f>
        <v>0</v>
      </c>
      <c r="Y418" s="111" t="str">
        <f t="shared" si="13"/>
        <v/>
      </c>
    </row>
    <row r="419" spans="1:25">
      <c r="A419" s="81" t="str">
        <f>IF('Census Input Tab'!$O450="NO","Missing Data",IF('Census Input Tab'!$T450=1,IF('Census Input Tab'!$O450="BLANK","BLANK",""),INDEX($S$3:$S$5,MATCH('Census Input Tab'!H450,$T$3:$T$5,0))))</f>
        <v/>
      </c>
      <c r="B419" s="81" t="str">
        <f>IF('Census Input Tab'!$O450="NO","Missing Data",IF('Census Input Tab'!$T450=1,IF('Census Input Tab'!$O450="BLANK","BLANK",""),IF('Census Input Tab'!I450="St Con","COBRA",IF('Census Input Tab'!I450="","",'Census Input Tab'!I450))))</f>
        <v/>
      </c>
      <c r="C419" s="81" t="str">
        <f>IF('Census Input Tab'!$O450="NO","Missing Data",IF('Census Input Tab'!$T450=1,IF('Census Input Tab'!$O450="BLANK","BLANK",""),'Census Input Tab'!B450))</f>
        <v/>
      </c>
      <c r="D419" s="81" t="str">
        <f>IF('Census Input Tab'!$O450="NO","Missing Data",IF('Census Input Tab'!$T450=1,IF('Census Input Tab'!$O450="BLANK","BLANK",""),'Census Input Tab'!A450))</f>
        <v/>
      </c>
      <c r="E419" s="85" t="str">
        <f>IF('Census Input Tab'!$O450="NO","Missing Data",IF('Census Input Tab'!$T450=1,IF('Census Input Tab'!$O450="BLANK","BLANK",""),""))</f>
        <v/>
      </c>
      <c r="F419" s="83" t="str">
        <f>IF('Census Input Tab'!$O450="NO","Missing Data",IF('Census Input Tab'!T450=1,IF('Census Input Tab'!O450="BLANK","BLANK",""),'Census Input Tab'!D450))</f>
        <v/>
      </c>
      <c r="G419" s="81" t="str">
        <f>IF('Census Input Tab'!$O450="NO","Missing Data",IF('Census Input Tab'!T450=1,IF('Census Input Tab'!O450="BLANK","BLANK",""),'Census Input Tab'!E450))</f>
        <v/>
      </c>
      <c r="H419" s="85" t="str">
        <f>IF('Census Input Tab'!$O450="NO","Missing Data",IF('Census Input Tab'!$T450=1,IF('Census Input Tab'!$O450="BLANK","BLANK",""),""))</f>
        <v/>
      </c>
      <c r="I419" s="85" t="str">
        <f>IF('Census Input Tab'!$O450="NO","Missing Data",IF('Census Input Tab'!$T450=1,IF('Census Input Tab'!$O450="BLANK","BLANK",""),""))</f>
        <v/>
      </c>
      <c r="J419" s="85" t="str">
        <f>IF('Census Input Tab'!$O450="NO","Missing Data",IF('Census Input Tab'!$T450=1,IF('Census Input Tab'!$O450="BLANK","BLANK",""),""))</f>
        <v/>
      </c>
      <c r="K419" s="114" t="str">
        <f>IF('Census Input Tab'!$O450="NO","Missing Data",IF(OR($L419="",$L419="BLANK"),IF('Census Input Tab'!O450="BLANK","BLANK",""),IFERROR(INDEX(States,MATCH($L419,Zip_Codes_asTEXT,0)),"Manually enter State")))</f>
        <v/>
      </c>
      <c r="L419" s="85" t="str">
        <f>IF('Census Input Tab'!$O450="NO","Missing Data",IF('Census Input Tab'!T450=1,IF('Census Input Tab'!O450="BLANK","BLANK",""),IF($W419="ZIP CODE NOT IN EV4","Manually enter Zip",$W419)))</f>
        <v/>
      </c>
      <c r="M419" s="85" t="str">
        <f>IF('Census Input Tab'!$O450="NO","Missing Data",IF('Census Input Tab'!T450=1,IF('Census Input Tab'!O450="BLANK","BLANK",""),IF($Y419="ZIP CODE NOT IN EV4","Manually enter Work Zip",$Y419)))</f>
        <v/>
      </c>
      <c r="N419" s="156" t="str">
        <f>IF('Census Input Tab'!$O450="NO","Missing Data",IF('Census Input Tab'!$T450=1,IF('Census Input Tab'!$O450="BLANK","BLANK",""),""))</f>
        <v/>
      </c>
      <c r="O419" s="85" t="str">
        <f>IF('Census Input Tab'!$O450="NO","Missing Data",IF('Census Input Tab'!$T450=1,IF('Census Input Tab'!$O450="BLANK","BLANK",""),""))</f>
        <v/>
      </c>
      <c r="P419" s="81" t="str">
        <f>IF('Census Input Tab'!$O450="NO","Missing Data",IF('Census Input Tab'!T450=1,IF('Census Input Tab'!O450="BLANK","BLANK",""),INDEX('SBMP Underwritten Census'!$S$19:$S$23,MATCH('Census Input Tab'!F450,'SBMP Underwritten Census'!$T$19:$T$23,0))))</f>
        <v/>
      </c>
      <c r="Q419" s="81" t="str">
        <f>IF('Census Input Tab'!$O450="NO","Missing Data",IF('Census Input Tab'!T450=1,IF('Census Input Tab'!O450="BLANK","BLANK",""),IF(AND('Census Input Tab'!G450="",'Census Input Tab'!$O450="YES"),"",INDEX('SBMP Underwritten Census'!$S$27:$S$31,MATCH('Census Input Tab'!G450,'SBMP Underwritten Census'!$T$27:$T$31,0)))))</f>
        <v/>
      </c>
      <c r="V419" s="111">
        <f>IF('Census Input Tab'!O450&lt;&gt;"YES",0,1*'Census Input Tab'!$C450)</f>
        <v>0</v>
      </c>
      <c r="W419" s="111" t="str">
        <f t="shared" si="12"/>
        <v/>
      </c>
      <c r="X419" s="111">
        <f>IF('Census Input Tab'!O450&lt;&gt;"YES",0,1*'Census Input Tab'!J450)</f>
        <v>0</v>
      </c>
      <c r="Y419" s="111" t="str">
        <f t="shared" si="13"/>
        <v/>
      </c>
    </row>
    <row r="420" spans="1:25">
      <c r="A420" s="81" t="str">
        <f>IF('Census Input Tab'!$O451="NO","Missing Data",IF('Census Input Tab'!$T451=1,IF('Census Input Tab'!$O451="BLANK","BLANK",""),INDEX($S$3:$S$5,MATCH('Census Input Tab'!H451,$T$3:$T$5,0))))</f>
        <v/>
      </c>
      <c r="B420" s="81" t="str">
        <f>IF('Census Input Tab'!$O451="NO","Missing Data",IF('Census Input Tab'!$T451=1,IF('Census Input Tab'!$O451="BLANK","BLANK",""),IF('Census Input Tab'!I451="St Con","COBRA",IF('Census Input Tab'!I451="","",'Census Input Tab'!I451))))</f>
        <v/>
      </c>
      <c r="C420" s="81" t="str">
        <f>IF('Census Input Tab'!$O451="NO","Missing Data",IF('Census Input Tab'!$T451=1,IF('Census Input Tab'!$O451="BLANK","BLANK",""),'Census Input Tab'!B451))</f>
        <v/>
      </c>
      <c r="D420" s="81" t="str">
        <f>IF('Census Input Tab'!$O451="NO","Missing Data",IF('Census Input Tab'!$T451=1,IF('Census Input Tab'!$O451="BLANK","BLANK",""),'Census Input Tab'!A451))</f>
        <v/>
      </c>
      <c r="E420" s="85" t="str">
        <f>IF('Census Input Tab'!$O451="NO","Missing Data",IF('Census Input Tab'!$T451=1,IF('Census Input Tab'!$O451="BLANK","BLANK",""),""))</f>
        <v/>
      </c>
      <c r="F420" s="83" t="str">
        <f>IF('Census Input Tab'!$O451="NO","Missing Data",IF('Census Input Tab'!T451=1,IF('Census Input Tab'!O451="BLANK","BLANK",""),'Census Input Tab'!D451))</f>
        <v/>
      </c>
      <c r="G420" s="81" t="str">
        <f>IF('Census Input Tab'!$O451="NO","Missing Data",IF('Census Input Tab'!T451=1,IF('Census Input Tab'!O451="BLANK","BLANK",""),'Census Input Tab'!E451))</f>
        <v/>
      </c>
      <c r="H420" s="85" t="str">
        <f>IF('Census Input Tab'!$O451="NO","Missing Data",IF('Census Input Tab'!$T451=1,IF('Census Input Tab'!$O451="BLANK","BLANK",""),""))</f>
        <v/>
      </c>
      <c r="I420" s="85" t="str">
        <f>IF('Census Input Tab'!$O451="NO","Missing Data",IF('Census Input Tab'!$T451=1,IF('Census Input Tab'!$O451="BLANK","BLANK",""),""))</f>
        <v/>
      </c>
      <c r="J420" s="85" t="str">
        <f>IF('Census Input Tab'!$O451="NO","Missing Data",IF('Census Input Tab'!$T451=1,IF('Census Input Tab'!$O451="BLANK","BLANK",""),""))</f>
        <v/>
      </c>
      <c r="K420" s="114" t="str">
        <f>IF('Census Input Tab'!$O451="NO","Missing Data",IF(OR($L420="",$L420="BLANK"),IF('Census Input Tab'!O451="BLANK","BLANK",""),IFERROR(INDEX(States,MATCH($L420,Zip_Codes_asTEXT,0)),"Manually enter State")))</f>
        <v/>
      </c>
      <c r="L420" s="85" t="str">
        <f>IF('Census Input Tab'!$O451="NO","Missing Data",IF('Census Input Tab'!T451=1,IF('Census Input Tab'!O451="BLANK","BLANK",""),IF($W420="ZIP CODE NOT IN EV4","Manually enter Zip",$W420)))</f>
        <v/>
      </c>
      <c r="M420" s="85" t="str">
        <f>IF('Census Input Tab'!$O451="NO","Missing Data",IF('Census Input Tab'!T451=1,IF('Census Input Tab'!O451="BLANK","BLANK",""),IF($Y420="ZIP CODE NOT IN EV4","Manually enter Work Zip",$Y420)))</f>
        <v/>
      </c>
      <c r="N420" s="156" t="str">
        <f>IF('Census Input Tab'!$O451="NO","Missing Data",IF('Census Input Tab'!$T451=1,IF('Census Input Tab'!$O451="BLANK","BLANK",""),""))</f>
        <v/>
      </c>
      <c r="O420" s="85" t="str">
        <f>IF('Census Input Tab'!$O451="NO","Missing Data",IF('Census Input Tab'!$T451=1,IF('Census Input Tab'!$O451="BLANK","BLANK",""),""))</f>
        <v/>
      </c>
      <c r="P420" s="81" t="str">
        <f>IF('Census Input Tab'!$O451="NO","Missing Data",IF('Census Input Tab'!T451=1,IF('Census Input Tab'!O451="BLANK","BLANK",""),INDEX('SBMP Underwritten Census'!$S$19:$S$23,MATCH('Census Input Tab'!F451,'SBMP Underwritten Census'!$T$19:$T$23,0))))</f>
        <v/>
      </c>
      <c r="Q420" s="81" t="str">
        <f>IF('Census Input Tab'!$O451="NO","Missing Data",IF('Census Input Tab'!T451=1,IF('Census Input Tab'!O451="BLANK","BLANK",""),IF(AND('Census Input Tab'!G451="",'Census Input Tab'!$O451="YES"),"",INDEX('SBMP Underwritten Census'!$S$27:$S$31,MATCH('Census Input Tab'!G451,'SBMP Underwritten Census'!$T$27:$T$31,0)))))</f>
        <v/>
      </c>
      <c r="V420" s="111">
        <f>IF('Census Input Tab'!O451&lt;&gt;"YES",0,1*'Census Input Tab'!$C451)</f>
        <v>0</v>
      </c>
      <c r="W420" s="111" t="str">
        <f t="shared" si="12"/>
        <v/>
      </c>
      <c r="X420" s="111">
        <f>IF('Census Input Tab'!O451&lt;&gt;"YES",0,1*'Census Input Tab'!J451)</f>
        <v>0</v>
      </c>
      <c r="Y420" s="111" t="str">
        <f t="shared" si="13"/>
        <v/>
      </c>
    </row>
    <row r="421" spans="1:25">
      <c r="A421" s="81" t="str">
        <f>IF('Census Input Tab'!$O452="NO","Missing Data",IF('Census Input Tab'!$T452=1,IF('Census Input Tab'!$O452="BLANK","BLANK",""),INDEX($S$3:$S$5,MATCH('Census Input Tab'!H452,$T$3:$T$5,0))))</f>
        <v/>
      </c>
      <c r="B421" s="81" t="str">
        <f>IF('Census Input Tab'!$O452="NO","Missing Data",IF('Census Input Tab'!$T452=1,IF('Census Input Tab'!$O452="BLANK","BLANK",""),IF('Census Input Tab'!I452="St Con","COBRA",IF('Census Input Tab'!I452="","",'Census Input Tab'!I452))))</f>
        <v/>
      </c>
      <c r="C421" s="81" t="str">
        <f>IF('Census Input Tab'!$O452="NO","Missing Data",IF('Census Input Tab'!$T452=1,IF('Census Input Tab'!$O452="BLANK","BLANK",""),'Census Input Tab'!B452))</f>
        <v/>
      </c>
      <c r="D421" s="81" t="str">
        <f>IF('Census Input Tab'!$O452="NO","Missing Data",IF('Census Input Tab'!$T452=1,IF('Census Input Tab'!$O452="BLANK","BLANK",""),'Census Input Tab'!A452))</f>
        <v/>
      </c>
      <c r="E421" s="85" t="str">
        <f>IF('Census Input Tab'!$O452="NO","Missing Data",IF('Census Input Tab'!$T452=1,IF('Census Input Tab'!$O452="BLANK","BLANK",""),""))</f>
        <v/>
      </c>
      <c r="F421" s="83" t="str">
        <f>IF('Census Input Tab'!$O452="NO","Missing Data",IF('Census Input Tab'!T452=1,IF('Census Input Tab'!O452="BLANK","BLANK",""),'Census Input Tab'!D452))</f>
        <v/>
      </c>
      <c r="G421" s="81" t="str">
        <f>IF('Census Input Tab'!$O452="NO","Missing Data",IF('Census Input Tab'!T452=1,IF('Census Input Tab'!O452="BLANK","BLANK",""),'Census Input Tab'!E452))</f>
        <v/>
      </c>
      <c r="H421" s="85" t="str">
        <f>IF('Census Input Tab'!$O452="NO","Missing Data",IF('Census Input Tab'!$T452=1,IF('Census Input Tab'!$O452="BLANK","BLANK",""),""))</f>
        <v/>
      </c>
      <c r="I421" s="85" t="str">
        <f>IF('Census Input Tab'!$O452="NO","Missing Data",IF('Census Input Tab'!$T452=1,IF('Census Input Tab'!$O452="BLANK","BLANK",""),""))</f>
        <v/>
      </c>
      <c r="J421" s="85" t="str">
        <f>IF('Census Input Tab'!$O452="NO","Missing Data",IF('Census Input Tab'!$T452=1,IF('Census Input Tab'!$O452="BLANK","BLANK",""),""))</f>
        <v/>
      </c>
      <c r="K421" s="114" t="str">
        <f>IF('Census Input Tab'!$O452="NO","Missing Data",IF(OR($L421="",$L421="BLANK"),IF('Census Input Tab'!O452="BLANK","BLANK",""),IFERROR(INDEX(States,MATCH($L421,Zip_Codes_asTEXT,0)),"Manually enter State")))</f>
        <v/>
      </c>
      <c r="L421" s="85" t="str">
        <f>IF('Census Input Tab'!$O452="NO","Missing Data",IF('Census Input Tab'!T452=1,IF('Census Input Tab'!O452="BLANK","BLANK",""),IF($W421="ZIP CODE NOT IN EV4","Manually enter Zip",$W421)))</f>
        <v/>
      </c>
      <c r="M421" s="85" t="str">
        <f>IF('Census Input Tab'!$O452="NO","Missing Data",IF('Census Input Tab'!T452=1,IF('Census Input Tab'!O452="BLANK","BLANK",""),IF($Y421="ZIP CODE NOT IN EV4","Manually enter Work Zip",$Y421)))</f>
        <v/>
      </c>
      <c r="N421" s="156" t="str">
        <f>IF('Census Input Tab'!$O452="NO","Missing Data",IF('Census Input Tab'!$T452=1,IF('Census Input Tab'!$O452="BLANK","BLANK",""),""))</f>
        <v/>
      </c>
      <c r="O421" s="85" t="str">
        <f>IF('Census Input Tab'!$O452="NO","Missing Data",IF('Census Input Tab'!$T452=1,IF('Census Input Tab'!$O452="BLANK","BLANK",""),""))</f>
        <v/>
      </c>
      <c r="P421" s="81" t="str">
        <f>IF('Census Input Tab'!$O452="NO","Missing Data",IF('Census Input Tab'!T452=1,IF('Census Input Tab'!O452="BLANK","BLANK",""),INDEX('SBMP Underwritten Census'!$S$19:$S$23,MATCH('Census Input Tab'!F452,'SBMP Underwritten Census'!$T$19:$T$23,0))))</f>
        <v/>
      </c>
      <c r="Q421" s="81" t="str">
        <f>IF('Census Input Tab'!$O452="NO","Missing Data",IF('Census Input Tab'!T452=1,IF('Census Input Tab'!O452="BLANK","BLANK",""),IF(AND('Census Input Tab'!G452="",'Census Input Tab'!$O452="YES"),"",INDEX('SBMP Underwritten Census'!$S$27:$S$31,MATCH('Census Input Tab'!G452,'SBMP Underwritten Census'!$T$27:$T$31,0)))))</f>
        <v/>
      </c>
      <c r="V421" s="111">
        <f>IF('Census Input Tab'!O452&lt;&gt;"YES",0,1*'Census Input Tab'!$C452)</f>
        <v>0</v>
      </c>
      <c r="W421" s="111" t="str">
        <f t="shared" si="12"/>
        <v/>
      </c>
      <c r="X421" s="111">
        <f>IF('Census Input Tab'!O452&lt;&gt;"YES",0,1*'Census Input Tab'!J452)</f>
        <v>0</v>
      </c>
      <c r="Y421" s="111" t="str">
        <f t="shared" si="13"/>
        <v/>
      </c>
    </row>
    <row r="422" spans="1:25">
      <c r="A422" s="81" t="str">
        <f>IF('Census Input Tab'!$O453="NO","Missing Data",IF('Census Input Tab'!$T453=1,IF('Census Input Tab'!$O453="BLANK","BLANK",""),INDEX($S$3:$S$5,MATCH('Census Input Tab'!H453,$T$3:$T$5,0))))</f>
        <v/>
      </c>
      <c r="B422" s="81" t="str">
        <f>IF('Census Input Tab'!$O453="NO","Missing Data",IF('Census Input Tab'!$T453=1,IF('Census Input Tab'!$O453="BLANK","BLANK",""),IF('Census Input Tab'!I453="St Con","COBRA",IF('Census Input Tab'!I453="","",'Census Input Tab'!I453))))</f>
        <v/>
      </c>
      <c r="C422" s="81" t="str">
        <f>IF('Census Input Tab'!$O453="NO","Missing Data",IF('Census Input Tab'!$T453=1,IF('Census Input Tab'!$O453="BLANK","BLANK",""),'Census Input Tab'!B453))</f>
        <v/>
      </c>
      <c r="D422" s="81" t="str">
        <f>IF('Census Input Tab'!$O453="NO","Missing Data",IF('Census Input Tab'!$T453=1,IF('Census Input Tab'!$O453="BLANK","BLANK",""),'Census Input Tab'!A453))</f>
        <v/>
      </c>
      <c r="E422" s="85" t="str">
        <f>IF('Census Input Tab'!$O453="NO","Missing Data",IF('Census Input Tab'!$T453=1,IF('Census Input Tab'!$O453="BLANK","BLANK",""),""))</f>
        <v/>
      </c>
      <c r="F422" s="83" t="str">
        <f>IF('Census Input Tab'!$O453="NO","Missing Data",IF('Census Input Tab'!T453=1,IF('Census Input Tab'!O453="BLANK","BLANK",""),'Census Input Tab'!D453))</f>
        <v/>
      </c>
      <c r="G422" s="81" t="str">
        <f>IF('Census Input Tab'!$O453="NO","Missing Data",IF('Census Input Tab'!T453=1,IF('Census Input Tab'!O453="BLANK","BLANK",""),'Census Input Tab'!E453))</f>
        <v/>
      </c>
      <c r="H422" s="85" t="str">
        <f>IF('Census Input Tab'!$O453="NO","Missing Data",IF('Census Input Tab'!$T453=1,IF('Census Input Tab'!$O453="BLANK","BLANK",""),""))</f>
        <v/>
      </c>
      <c r="I422" s="85" t="str">
        <f>IF('Census Input Tab'!$O453="NO","Missing Data",IF('Census Input Tab'!$T453=1,IF('Census Input Tab'!$O453="BLANK","BLANK",""),""))</f>
        <v/>
      </c>
      <c r="J422" s="85" t="str">
        <f>IF('Census Input Tab'!$O453="NO","Missing Data",IF('Census Input Tab'!$T453=1,IF('Census Input Tab'!$O453="BLANK","BLANK",""),""))</f>
        <v/>
      </c>
      <c r="K422" s="114" t="str">
        <f>IF('Census Input Tab'!$O453="NO","Missing Data",IF(OR($L422="",$L422="BLANK"),IF('Census Input Tab'!O453="BLANK","BLANK",""),IFERROR(INDEX(States,MATCH($L422,Zip_Codes_asTEXT,0)),"Manually enter State")))</f>
        <v/>
      </c>
      <c r="L422" s="85" t="str">
        <f>IF('Census Input Tab'!$O453="NO","Missing Data",IF('Census Input Tab'!T453=1,IF('Census Input Tab'!O453="BLANK","BLANK",""),IF($W422="ZIP CODE NOT IN EV4","Manually enter Zip",$W422)))</f>
        <v/>
      </c>
      <c r="M422" s="85" t="str">
        <f>IF('Census Input Tab'!$O453="NO","Missing Data",IF('Census Input Tab'!T453=1,IF('Census Input Tab'!O453="BLANK","BLANK",""),IF($Y422="ZIP CODE NOT IN EV4","Manually enter Work Zip",$Y422)))</f>
        <v/>
      </c>
      <c r="N422" s="156" t="str">
        <f>IF('Census Input Tab'!$O453="NO","Missing Data",IF('Census Input Tab'!$T453=1,IF('Census Input Tab'!$O453="BLANK","BLANK",""),""))</f>
        <v/>
      </c>
      <c r="O422" s="85" t="str">
        <f>IF('Census Input Tab'!$O453="NO","Missing Data",IF('Census Input Tab'!$T453=1,IF('Census Input Tab'!$O453="BLANK","BLANK",""),""))</f>
        <v/>
      </c>
      <c r="P422" s="81" t="str">
        <f>IF('Census Input Tab'!$O453="NO","Missing Data",IF('Census Input Tab'!T453=1,IF('Census Input Tab'!O453="BLANK","BLANK",""),INDEX('SBMP Underwritten Census'!$S$19:$S$23,MATCH('Census Input Tab'!F453,'SBMP Underwritten Census'!$T$19:$T$23,0))))</f>
        <v/>
      </c>
      <c r="Q422" s="81" t="str">
        <f>IF('Census Input Tab'!$O453="NO","Missing Data",IF('Census Input Tab'!T453=1,IF('Census Input Tab'!O453="BLANK","BLANK",""),IF(AND('Census Input Tab'!G453="",'Census Input Tab'!$O453="YES"),"",INDEX('SBMP Underwritten Census'!$S$27:$S$31,MATCH('Census Input Tab'!G453,'SBMP Underwritten Census'!$T$27:$T$31,0)))))</f>
        <v/>
      </c>
      <c r="V422" s="111">
        <f>IF('Census Input Tab'!O453&lt;&gt;"YES",0,1*'Census Input Tab'!$C453)</f>
        <v>0</v>
      </c>
      <c r="W422" s="111" t="str">
        <f t="shared" si="12"/>
        <v/>
      </c>
      <c r="X422" s="111">
        <f>IF('Census Input Tab'!O453&lt;&gt;"YES",0,1*'Census Input Tab'!J453)</f>
        <v>0</v>
      </c>
      <c r="Y422" s="111" t="str">
        <f t="shared" si="13"/>
        <v/>
      </c>
    </row>
    <row r="423" spans="1:25">
      <c r="A423" s="81" t="str">
        <f>IF('Census Input Tab'!$O454="NO","Missing Data",IF('Census Input Tab'!$T454=1,IF('Census Input Tab'!$O454="BLANK","BLANK",""),INDEX($S$3:$S$5,MATCH('Census Input Tab'!H454,$T$3:$T$5,0))))</f>
        <v/>
      </c>
      <c r="B423" s="81" t="str">
        <f>IF('Census Input Tab'!$O454="NO","Missing Data",IF('Census Input Tab'!$T454=1,IF('Census Input Tab'!$O454="BLANK","BLANK",""),IF('Census Input Tab'!I454="St Con","COBRA",IF('Census Input Tab'!I454="","",'Census Input Tab'!I454))))</f>
        <v/>
      </c>
      <c r="C423" s="81" t="str">
        <f>IF('Census Input Tab'!$O454="NO","Missing Data",IF('Census Input Tab'!$T454=1,IF('Census Input Tab'!$O454="BLANK","BLANK",""),'Census Input Tab'!B454))</f>
        <v/>
      </c>
      <c r="D423" s="81" t="str">
        <f>IF('Census Input Tab'!$O454="NO","Missing Data",IF('Census Input Tab'!$T454=1,IF('Census Input Tab'!$O454="BLANK","BLANK",""),'Census Input Tab'!A454))</f>
        <v/>
      </c>
      <c r="E423" s="85" t="str">
        <f>IF('Census Input Tab'!$O454="NO","Missing Data",IF('Census Input Tab'!$T454=1,IF('Census Input Tab'!$O454="BLANK","BLANK",""),""))</f>
        <v/>
      </c>
      <c r="F423" s="83" t="str">
        <f>IF('Census Input Tab'!$O454="NO","Missing Data",IF('Census Input Tab'!T454=1,IF('Census Input Tab'!O454="BLANK","BLANK",""),'Census Input Tab'!D454))</f>
        <v/>
      </c>
      <c r="G423" s="81" t="str">
        <f>IF('Census Input Tab'!$O454="NO","Missing Data",IF('Census Input Tab'!T454=1,IF('Census Input Tab'!O454="BLANK","BLANK",""),'Census Input Tab'!E454))</f>
        <v/>
      </c>
      <c r="H423" s="85" t="str">
        <f>IF('Census Input Tab'!$O454="NO","Missing Data",IF('Census Input Tab'!$T454=1,IF('Census Input Tab'!$O454="BLANK","BLANK",""),""))</f>
        <v/>
      </c>
      <c r="I423" s="85" t="str">
        <f>IF('Census Input Tab'!$O454="NO","Missing Data",IF('Census Input Tab'!$T454=1,IF('Census Input Tab'!$O454="BLANK","BLANK",""),""))</f>
        <v/>
      </c>
      <c r="J423" s="85" t="str">
        <f>IF('Census Input Tab'!$O454="NO","Missing Data",IF('Census Input Tab'!$T454=1,IF('Census Input Tab'!$O454="BLANK","BLANK",""),""))</f>
        <v/>
      </c>
      <c r="K423" s="114" t="str">
        <f>IF('Census Input Tab'!$O454="NO","Missing Data",IF(OR($L423="",$L423="BLANK"),IF('Census Input Tab'!O454="BLANK","BLANK",""),IFERROR(INDEX(States,MATCH($L423,Zip_Codes_asTEXT,0)),"Manually enter State")))</f>
        <v/>
      </c>
      <c r="L423" s="85" t="str">
        <f>IF('Census Input Tab'!$O454="NO","Missing Data",IF('Census Input Tab'!T454=1,IF('Census Input Tab'!O454="BLANK","BLANK",""),IF($W423="ZIP CODE NOT IN EV4","Manually enter Zip",$W423)))</f>
        <v/>
      </c>
      <c r="M423" s="85" t="str">
        <f>IF('Census Input Tab'!$O454="NO","Missing Data",IF('Census Input Tab'!T454=1,IF('Census Input Tab'!O454="BLANK","BLANK",""),IF($Y423="ZIP CODE NOT IN EV4","Manually enter Work Zip",$Y423)))</f>
        <v/>
      </c>
      <c r="N423" s="156" t="str">
        <f>IF('Census Input Tab'!$O454="NO","Missing Data",IF('Census Input Tab'!$T454=1,IF('Census Input Tab'!$O454="BLANK","BLANK",""),""))</f>
        <v/>
      </c>
      <c r="O423" s="85" t="str">
        <f>IF('Census Input Tab'!$O454="NO","Missing Data",IF('Census Input Tab'!$T454=1,IF('Census Input Tab'!$O454="BLANK","BLANK",""),""))</f>
        <v/>
      </c>
      <c r="P423" s="81" t="str">
        <f>IF('Census Input Tab'!$O454="NO","Missing Data",IF('Census Input Tab'!T454=1,IF('Census Input Tab'!O454="BLANK","BLANK",""),INDEX('SBMP Underwritten Census'!$S$19:$S$23,MATCH('Census Input Tab'!F454,'SBMP Underwritten Census'!$T$19:$T$23,0))))</f>
        <v/>
      </c>
      <c r="Q423" s="81" t="str">
        <f>IF('Census Input Tab'!$O454="NO","Missing Data",IF('Census Input Tab'!T454=1,IF('Census Input Tab'!O454="BLANK","BLANK",""),IF(AND('Census Input Tab'!G454="",'Census Input Tab'!$O454="YES"),"",INDEX('SBMP Underwritten Census'!$S$27:$S$31,MATCH('Census Input Tab'!G454,'SBMP Underwritten Census'!$T$27:$T$31,0)))))</f>
        <v/>
      </c>
      <c r="V423" s="111">
        <f>IF('Census Input Tab'!O454&lt;&gt;"YES",0,1*'Census Input Tab'!$C454)</f>
        <v>0</v>
      </c>
      <c r="W423" s="111" t="str">
        <f t="shared" si="12"/>
        <v/>
      </c>
      <c r="X423" s="111">
        <f>IF('Census Input Tab'!O454&lt;&gt;"YES",0,1*'Census Input Tab'!J454)</f>
        <v>0</v>
      </c>
      <c r="Y423" s="111" t="str">
        <f t="shared" si="13"/>
        <v/>
      </c>
    </row>
    <row r="424" spans="1:25">
      <c r="A424" s="81" t="str">
        <f>IF('Census Input Tab'!$O455="NO","Missing Data",IF('Census Input Tab'!$T455=1,IF('Census Input Tab'!$O455="BLANK","BLANK",""),INDEX($S$3:$S$5,MATCH('Census Input Tab'!H455,$T$3:$T$5,0))))</f>
        <v/>
      </c>
      <c r="B424" s="81" t="str">
        <f>IF('Census Input Tab'!$O455="NO","Missing Data",IF('Census Input Tab'!$T455=1,IF('Census Input Tab'!$O455="BLANK","BLANK",""),IF('Census Input Tab'!I455="St Con","COBRA",IF('Census Input Tab'!I455="","",'Census Input Tab'!I455))))</f>
        <v/>
      </c>
      <c r="C424" s="81" t="str">
        <f>IF('Census Input Tab'!$O455="NO","Missing Data",IF('Census Input Tab'!$T455=1,IF('Census Input Tab'!$O455="BLANK","BLANK",""),'Census Input Tab'!B455))</f>
        <v/>
      </c>
      <c r="D424" s="81" t="str">
        <f>IF('Census Input Tab'!$O455="NO","Missing Data",IF('Census Input Tab'!$T455=1,IF('Census Input Tab'!$O455="BLANK","BLANK",""),'Census Input Tab'!A455))</f>
        <v/>
      </c>
      <c r="E424" s="85" t="str">
        <f>IF('Census Input Tab'!$O455="NO","Missing Data",IF('Census Input Tab'!$T455=1,IF('Census Input Tab'!$O455="BLANK","BLANK",""),""))</f>
        <v/>
      </c>
      <c r="F424" s="83" t="str">
        <f>IF('Census Input Tab'!$O455="NO","Missing Data",IF('Census Input Tab'!T455=1,IF('Census Input Tab'!O455="BLANK","BLANK",""),'Census Input Tab'!D455))</f>
        <v/>
      </c>
      <c r="G424" s="81" t="str">
        <f>IF('Census Input Tab'!$O455="NO","Missing Data",IF('Census Input Tab'!T455=1,IF('Census Input Tab'!O455="BLANK","BLANK",""),'Census Input Tab'!E455))</f>
        <v/>
      </c>
      <c r="H424" s="85" t="str">
        <f>IF('Census Input Tab'!$O455="NO","Missing Data",IF('Census Input Tab'!$T455=1,IF('Census Input Tab'!$O455="BLANK","BLANK",""),""))</f>
        <v/>
      </c>
      <c r="I424" s="85" t="str">
        <f>IF('Census Input Tab'!$O455="NO","Missing Data",IF('Census Input Tab'!$T455=1,IF('Census Input Tab'!$O455="BLANK","BLANK",""),""))</f>
        <v/>
      </c>
      <c r="J424" s="85" t="str">
        <f>IF('Census Input Tab'!$O455="NO","Missing Data",IF('Census Input Tab'!$T455=1,IF('Census Input Tab'!$O455="BLANK","BLANK",""),""))</f>
        <v/>
      </c>
      <c r="K424" s="114" t="str">
        <f>IF('Census Input Tab'!$O455="NO","Missing Data",IF(OR($L424="",$L424="BLANK"),IF('Census Input Tab'!O455="BLANK","BLANK",""),IFERROR(INDEX(States,MATCH($L424,Zip_Codes_asTEXT,0)),"Manually enter State")))</f>
        <v/>
      </c>
      <c r="L424" s="85" t="str">
        <f>IF('Census Input Tab'!$O455="NO","Missing Data",IF('Census Input Tab'!T455=1,IF('Census Input Tab'!O455="BLANK","BLANK",""),IF($W424="ZIP CODE NOT IN EV4","Manually enter Zip",$W424)))</f>
        <v/>
      </c>
      <c r="M424" s="85" t="str">
        <f>IF('Census Input Tab'!$O455="NO","Missing Data",IF('Census Input Tab'!T455=1,IF('Census Input Tab'!O455="BLANK","BLANK",""),IF($Y424="ZIP CODE NOT IN EV4","Manually enter Work Zip",$Y424)))</f>
        <v/>
      </c>
      <c r="N424" s="156" t="str">
        <f>IF('Census Input Tab'!$O455="NO","Missing Data",IF('Census Input Tab'!$T455=1,IF('Census Input Tab'!$O455="BLANK","BLANK",""),""))</f>
        <v/>
      </c>
      <c r="O424" s="85" t="str">
        <f>IF('Census Input Tab'!$O455="NO","Missing Data",IF('Census Input Tab'!$T455=1,IF('Census Input Tab'!$O455="BLANK","BLANK",""),""))</f>
        <v/>
      </c>
      <c r="P424" s="81" t="str">
        <f>IF('Census Input Tab'!$O455="NO","Missing Data",IF('Census Input Tab'!T455=1,IF('Census Input Tab'!O455="BLANK","BLANK",""),INDEX('SBMP Underwritten Census'!$S$19:$S$23,MATCH('Census Input Tab'!F455,'SBMP Underwritten Census'!$T$19:$T$23,0))))</f>
        <v/>
      </c>
      <c r="Q424" s="81" t="str">
        <f>IF('Census Input Tab'!$O455="NO","Missing Data",IF('Census Input Tab'!T455=1,IF('Census Input Tab'!O455="BLANK","BLANK",""),IF(AND('Census Input Tab'!G455="",'Census Input Tab'!$O455="YES"),"",INDEX('SBMP Underwritten Census'!$S$27:$S$31,MATCH('Census Input Tab'!G455,'SBMP Underwritten Census'!$T$27:$T$31,0)))))</f>
        <v/>
      </c>
      <c r="V424" s="111">
        <f>IF('Census Input Tab'!O455&lt;&gt;"YES",0,1*'Census Input Tab'!$C455)</f>
        <v>0</v>
      </c>
      <c r="W424" s="111" t="str">
        <f t="shared" si="12"/>
        <v/>
      </c>
      <c r="X424" s="111">
        <f>IF('Census Input Tab'!O455&lt;&gt;"YES",0,1*'Census Input Tab'!J455)</f>
        <v>0</v>
      </c>
      <c r="Y424" s="111" t="str">
        <f t="shared" si="13"/>
        <v/>
      </c>
    </row>
    <row r="425" spans="1:25">
      <c r="A425" s="81" t="str">
        <f>IF('Census Input Tab'!$O456="NO","Missing Data",IF('Census Input Tab'!$T456=1,IF('Census Input Tab'!$O456="BLANK","BLANK",""),INDEX($S$3:$S$5,MATCH('Census Input Tab'!H456,$T$3:$T$5,0))))</f>
        <v/>
      </c>
      <c r="B425" s="81" t="str">
        <f>IF('Census Input Tab'!$O456="NO","Missing Data",IF('Census Input Tab'!$T456=1,IF('Census Input Tab'!$O456="BLANK","BLANK",""),IF('Census Input Tab'!I456="St Con","COBRA",IF('Census Input Tab'!I456="","",'Census Input Tab'!I456))))</f>
        <v/>
      </c>
      <c r="C425" s="81" t="str">
        <f>IF('Census Input Tab'!$O456="NO","Missing Data",IF('Census Input Tab'!$T456=1,IF('Census Input Tab'!$O456="BLANK","BLANK",""),'Census Input Tab'!B456))</f>
        <v/>
      </c>
      <c r="D425" s="81" t="str">
        <f>IF('Census Input Tab'!$O456="NO","Missing Data",IF('Census Input Tab'!$T456=1,IF('Census Input Tab'!$O456="BLANK","BLANK",""),'Census Input Tab'!A456))</f>
        <v/>
      </c>
      <c r="E425" s="85" t="str">
        <f>IF('Census Input Tab'!$O456="NO","Missing Data",IF('Census Input Tab'!$T456=1,IF('Census Input Tab'!$O456="BLANK","BLANK",""),""))</f>
        <v/>
      </c>
      <c r="F425" s="83" t="str">
        <f>IF('Census Input Tab'!$O456="NO","Missing Data",IF('Census Input Tab'!T456=1,IF('Census Input Tab'!O456="BLANK","BLANK",""),'Census Input Tab'!D456))</f>
        <v/>
      </c>
      <c r="G425" s="81" t="str">
        <f>IF('Census Input Tab'!$O456="NO","Missing Data",IF('Census Input Tab'!T456=1,IF('Census Input Tab'!O456="BLANK","BLANK",""),'Census Input Tab'!E456))</f>
        <v/>
      </c>
      <c r="H425" s="85" t="str">
        <f>IF('Census Input Tab'!$O456="NO","Missing Data",IF('Census Input Tab'!$T456=1,IF('Census Input Tab'!$O456="BLANK","BLANK",""),""))</f>
        <v/>
      </c>
      <c r="I425" s="85" t="str">
        <f>IF('Census Input Tab'!$O456="NO","Missing Data",IF('Census Input Tab'!$T456=1,IF('Census Input Tab'!$O456="BLANK","BLANK",""),""))</f>
        <v/>
      </c>
      <c r="J425" s="85" t="str">
        <f>IF('Census Input Tab'!$O456="NO","Missing Data",IF('Census Input Tab'!$T456=1,IF('Census Input Tab'!$O456="BLANK","BLANK",""),""))</f>
        <v/>
      </c>
      <c r="K425" s="114" t="str">
        <f>IF('Census Input Tab'!$O456="NO","Missing Data",IF(OR($L425="",$L425="BLANK"),IF('Census Input Tab'!O456="BLANK","BLANK",""),IFERROR(INDEX(States,MATCH($L425,Zip_Codes_asTEXT,0)),"Manually enter State")))</f>
        <v/>
      </c>
      <c r="L425" s="85" t="str">
        <f>IF('Census Input Tab'!$O456="NO","Missing Data",IF('Census Input Tab'!T456=1,IF('Census Input Tab'!O456="BLANK","BLANK",""),IF($W425="ZIP CODE NOT IN EV4","Manually enter Zip",$W425)))</f>
        <v/>
      </c>
      <c r="M425" s="85" t="str">
        <f>IF('Census Input Tab'!$O456="NO","Missing Data",IF('Census Input Tab'!T456=1,IF('Census Input Tab'!O456="BLANK","BLANK",""),IF($Y425="ZIP CODE NOT IN EV4","Manually enter Work Zip",$Y425)))</f>
        <v/>
      </c>
      <c r="N425" s="156" t="str">
        <f>IF('Census Input Tab'!$O456="NO","Missing Data",IF('Census Input Tab'!$T456=1,IF('Census Input Tab'!$O456="BLANK","BLANK",""),""))</f>
        <v/>
      </c>
      <c r="O425" s="85" t="str">
        <f>IF('Census Input Tab'!$O456="NO","Missing Data",IF('Census Input Tab'!$T456=1,IF('Census Input Tab'!$O456="BLANK","BLANK",""),""))</f>
        <v/>
      </c>
      <c r="P425" s="81" t="str">
        <f>IF('Census Input Tab'!$O456="NO","Missing Data",IF('Census Input Tab'!T456=1,IF('Census Input Tab'!O456="BLANK","BLANK",""),INDEX('SBMP Underwritten Census'!$S$19:$S$23,MATCH('Census Input Tab'!F456,'SBMP Underwritten Census'!$T$19:$T$23,0))))</f>
        <v/>
      </c>
      <c r="Q425" s="81" t="str">
        <f>IF('Census Input Tab'!$O456="NO","Missing Data",IF('Census Input Tab'!T456=1,IF('Census Input Tab'!O456="BLANK","BLANK",""),IF(AND('Census Input Tab'!G456="",'Census Input Tab'!$O456="YES"),"",INDEX('SBMP Underwritten Census'!$S$27:$S$31,MATCH('Census Input Tab'!G456,'SBMP Underwritten Census'!$T$27:$T$31,0)))))</f>
        <v/>
      </c>
      <c r="V425" s="111">
        <f>IF('Census Input Tab'!O456&lt;&gt;"YES",0,1*'Census Input Tab'!$C456)</f>
        <v>0</v>
      </c>
      <c r="W425" s="111" t="str">
        <f t="shared" si="12"/>
        <v/>
      </c>
      <c r="X425" s="111">
        <f>IF('Census Input Tab'!O456&lt;&gt;"YES",0,1*'Census Input Tab'!J456)</f>
        <v>0</v>
      </c>
      <c r="Y425" s="111" t="str">
        <f t="shared" si="13"/>
        <v/>
      </c>
    </row>
    <row r="426" spans="1:25">
      <c r="A426" s="81" t="str">
        <f>IF('Census Input Tab'!$O457="NO","Missing Data",IF('Census Input Tab'!$T457=1,IF('Census Input Tab'!$O457="BLANK","BLANK",""),INDEX($S$3:$S$5,MATCH('Census Input Tab'!H457,$T$3:$T$5,0))))</f>
        <v/>
      </c>
      <c r="B426" s="81" t="str">
        <f>IF('Census Input Tab'!$O457="NO","Missing Data",IF('Census Input Tab'!$T457=1,IF('Census Input Tab'!$O457="BLANK","BLANK",""),IF('Census Input Tab'!I457="St Con","COBRA",IF('Census Input Tab'!I457="","",'Census Input Tab'!I457))))</f>
        <v/>
      </c>
      <c r="C426" s="81" t="str">
        <f>IF('Census Input Tab'!$O457="NO","Missing Data",IF('Census Input Tab'!$T457=1,IF('Census Input Tab'!$O457="BLANK","BLANK",""),'Census Input Tab'!B457))</f>
        <v/>
      </c>
      <c r="D426" s="81" t="str">
        <f>IF('Census Input Tab'!$O457="NO","Missing Data",IF('Census Input Tab'!$T457=1,IF('Census Input Tab'!$O457="BLANK","BLANK",""),'Census Input Tab'!A457))</f>
        <v/>
      </c>
      <c r="E426" s="85" t="str">
        <f>IF('Census Input Tab'!$O457="NO","Missing Data",IF('Census Input Tab'!$T457=1,IF('Census Input Tab'!$O457="BLANK","BLANK",""),""))</f>
        <v/>
      </c>
      <c r="F426" s="83" t="str">
        <f>IF('Census Input Tab'!$O457="NO","Missing Data",IF('Census Input Tab'!T457=1,IF('Census Input Tab'!O457="BLANK","BLANK",""),'Census Input Tab'!D457))</f>
        <v/>
      </c>
      <c r="G426" s="81" t="str">
        <f>IF('Census Input Tab'!$O457="NO","Missing Data",IF('Census Input Tab'!T457=1,IF('Census Input Tab'!O457="BLANK","BLANK",""),'Census Input Tab'!E457))</f>
        <v/>
      </c>
      <c r="H426" s="85" t="str">
        <f>IF('Census Input Tab'!$O457="NO","Missing Data",IF('Census Input Tab'!$T457=1,IF('Census Input Tab'!$O457="BLANK","BLANK",""),""))</f>
        <v/>
      </c>
      <c r="I426" s="85" t="str">
        <f>IF('Census Input Tab'!$O457="NO","Missing Data",IF('Census Input Tab'!$T457=1,IF('Census Input Tab'!$O457="BLANK","BLANK",""),""))</f>
        <v/>
      </c>
      <c r="J426" s="85" t="str">
        <f>IF('Census Input Tab'!$O457="NO","Missing Data",IF('Census Input Tab'!$T457=1,IF('Census Input Tab'!$O457="BLANK","BLANK",""),""))</f>
        <v/>
      </c>
      <c r="K426" s="114" t="str">
        <f>IF('Census Input Tab'!$O457="NO","Missing Data",IF(OR($L426="",$L426="BLANK"),IF('Census Input Tab'!O457="BLANK","BLANK",""),IFERROR(INDEX(States,MATCH($L426,Zip_Codes_asTEXT,0)),"Manually enter State")))</f>
        <v/>
      </c>
      <c r="L426" s="85" t="str">
        <f>IF('Census Input Tab'!$O457="NO","Missing Data",IF('Census Input Tab'!T457=1,IF('Census Input Tab'!O457="BLANK","BLANK",""),IF($W426="ZIP CODE NOT IN EV4","Manually enter Zip",$W426)))</f>
        <v/>
      </c>
      <c r="M426" s="85" t="str">
        <f>IF('Census Input Tab'!$O457="NO","Missing Data",IF('Census Input Tab'!T457=1,IF('Census Input Tab'!O457="BLANK","BLANK",""),IF($Y426="ZIP CODE NOT IN EV4","Manually enter Work Zip",$Y426)))</f>
        <v/>
      </c>
      <c r="N426" s="156" t="str">
        <f>IF('Census Input Tab'!$O457="NO","Missing Data",IF('Census Input Tab'!$T457=1,IF('Census Input Tab'!$O457="BLANK","BLANK",""),""))</f>
        <v/>
      </c>
      <c r="O426" s="85" t="str">
        <f>IF('Census Input Tab'!$O457="NO","Missing Data",IF('Census Input Tab'!$T457=1,IF('Census Input Tab'!$O457="BLANK","BLANK",""),""))</f>
        <v/>
      </c>
      <c r="P426" s="81" t="str">
        <f>IF('Census Input Tab'!$O457="NO","Missing Data",IF('Census Input Tab'!T457=1,IF('Census Input Tab'!O457="BLANK","BLANK",""),INDEX('SBMP Underwritten Census'!$S$19:$S$23,MATCH('Census Input Tab'!F457,'SBMP Underwritten Census'!$T$19:$T$23,0))))</f>
        <v/>
      </c>
      <c r="Q426" s="81" t="str">
        <f>IF('Census Input Tab'!$O457="NO","Missing Data",IF('Census Input Tab'!T457=1,IF('Census Input Tab'!O457="BLANK","BLANK",""),IF(AND('Census Input Tab'!G457="",'Census Input Tab'!$O457="YES"),"",INDEX('SBMP Underwritten Census'!$S$27:$S$31,MATCH('Census Input Tab'!G457,'SBMP Underwritten Census'!$T$27:$T$31,0)))))</f>
        <v/>
      </c>
      <c r="V426" s="111">
        <f>IF('Census Input Tab'!O457&lt;&gt;"YES",0,1*'Census Input Tab'!$C457)</f>
        <v>0</v>
      </c>
      <c r="W426" s="111" t="str">
        <f t="shared" si="12"/>
        <v/>
      </c>
      <c r="X426" s="111">
        <f>IF('Census Input Tab'!O457&lt;&gt;"YES",0,1*'Census Input Tab'!J457)</f>
        <v>0</v>
      </c>
      <c r="Y426" s="111" t="str">
        <f t="shared" si="13"/>
        <v/>
      </c>
    </row>
    <row r="427" spans="1:25">
      <c r="A427" s="81" t="str">
        <f>IF('Census Input Tab'!$O458="NO","Missing Data",IF('Census Input Tab'!$T458=1,IF('Census Input Tab'!$O458="BLANK","BLANK",""),INDEX($S$3:$S$5,MATCH('Census Input Tab'!H458,$T$3:$T$5,0))))</f>
        <v/>
      </c>
      <c r="B427" s="81" t="str">
        <f>IF('Census Input Tab'!$O458="NO","Missing Data",IF('Census Input Tab'!$T458=1,IF('Census Input Tab'!$O458="BLANK","BLANK",""),IF('Census Input Tab'!I458="St Con","COBRA",IF('Census Input Tab'!I458="","",'Census Input Tab'!I458))))</f>
        <v/>
      </c>
      <c r="C427" s="81" t="str">
        <f>IF('Census Input Tab'!$O458="NO","Missing Data",IF('Census Input Tab'!$T458=1,IF('Census Input Tab'!$O458="BLANK","BLANK",""),'Census Input Tab'!B458))</f>
        <v/>
      </c>
      <c r="D427" s="81" t="str">
        <f>IF('Census Input Tab'!$O458="NO","Missing Data",IF('Census Input Tab'!$T458=1,IF('Census Input Tab'!$O458="BLANK","BLANK",""),'Census Input Tab'!A458))</f>
        <v/>
      </c>
      <c r="E427" s="85" t="str">
        <f>IF('Census Input Tab'!$O458="NO","Missing Data",IF('Census Input Tab'!$T458=1,IF('Census Input Tab'!$O458="BLANK","BLANK",""),""))</f>
        <v/>
      </c>
      <c r="F427" s="83" t="str">
        <f>IF('Census Input Tab'!$O458="NO","Missing Data",IF('Census Input Tab'!T458=1,IF('Census Input Tab'!O458="BLANK","BLANK",""),'Census Input Tab'!D458))</f>
        <v/>
      </c>
      <c r="G427" s="81" t="str">
        <f>IF('Census Input Tab'!$O458="NO","Missing Data",IF('Census Input Tab'!T458=1,IF('Census Input Tab'!O458="BLANK","BLANK",""),'Census Input Tab'!E458))</f>
        <v/>
      </c>
      <c r="H427" s="85" t="str">
        <f>IF('Census Input Tab'!$O458="NO","Missing Data",IF('Census Input Tab'!$T458=1,IF('Census Input Tab'!$O458="BLANK","BLANK",""),""))</f>
        <v/>
      </c>
      <c r="I427" s="85" t="str">
        <f>IF('Census Input Tab'!$O458="NO","Missing Data",IF('Census Input Tab'!$T458=1,IF('Census Input Tab'!$O458="BLANK","BLANK",""),""))</f>
        <v/>
      </c>
      <c r="J427" s="85" t="str">
        <f>IF('Census Input Tab'!$O458="NO","Missing Data",IF('Census Input Tab'!$T458=1,IF('Census Input Tab'!$O458="BLANK","BLANK",""),""))</f>
        <v/>
      </c>
      <c r="K427" s="114" t="str">
        <f>IF('Census Input Tab'!$O458="NO","Missing Data",IF(OR($L427="",$L427="BLANK"),IF('Census Input Tab'!O458="BLANK","BLANK",""),IFERROR(INDEX(States,MATCH($L427,Zip_Codes_asTEXT,0)),"Manually enter State")))</f>
        <v/>
      </c>
      <c r="L427" s="85" t="str">
        <f>IF('Census Input Tab'!$O458="NO","Missing Data",IF('Census Input Tab'!T458=1,IF('Census Input Tab'!O458="BLANK","BLANK",""),IF($W427="ZIP CODE NOT IN EV4","Manually enter Zip",$W427)))</f>
        <v/>
      </c>
      <c r="M427" s="85" t="str">
        <f>IF('Census Input Tab'!$O458="NO","Missing Data",IF('Census Input Tab'!T458=1,IF('Census Input Tab'!O458="BLANK","BLANK",""),IF($Y427="ZIP CODE NOT IN EV4","Manually enter Work Zip",$Y427)))</f>
        <v/>
      </c>
      <c r="N427" s="156" t="str">
        <f>IF('Census Input Tab'!$O458="NO","Missing Data",IF('Census Input Tab'!$T458=1,IF('Census Input Tab'!$O458="BLANK","BLANK",""),""))</f>
        <v/>
      </c>
      <c r="O427" s="85" t="str">
        <f>IF('Census Input Tab'!$O458="NO","Missing Data",IF('Census Input Tab'!$T458=1,IF('Census Input Tab'!$O458="BLANK","BLANK",""),""))</f>
        <v/>
      </c>
      <c r="P427" s="81" t="str">
        <f>IF('Census Input Tab'!$O458="NO","Missing Data",IF('Census Input Tab'!T458=1,IF('Census Input Tab'!O458="BLANK","BLANK",""),INDEX('SBMP Underwritten Census'!$S$19:$S$23,MATCH('Census Input Tab'!F458,'SBMP Underwritten Census'!$T$19:$T$23,0))))</f>
        <v/>
      </c>
      <c r="Q427" s="81" t="str">
        <f>IF('Census Input Tab'!$O458="NO","Missing Data",IF('Census Input Tab'!T458=1,IF('Census Input Tab'!O458="BLANK","BLANK",""),IF(AND('Census Input Tab'!G458="",'Census Input Tab'!$O458="YES"),"",INDEX('SBMP Underwritten Census'!$S$27:$S$31,MATCH('Census Input Tab'!G458,'SBMP Underwritten Census'!$T$27:$T$31,0)))))</f>
        <v/>
      </c>
      <c r="V427" s="111">
        <f>IF('Census Input Tab'!O458&lt;&gt;"YES",0,1*'Census Input Tab'!$C458)</f>
        <v>0</v>
      </c>
      <c r="W427" s="111" t="str">
        <f t="shared" si="12"/>
        <v/>
      </c>
      <c r="X427" s="111">
        <f>IF('Census Input Tab'!O458&lt;&gt;"YES",0,1*'Census Input Tab'!J458)</f>
        <v>0</v>
      </c>
      <c r="Y427" s="111" t="str">
        <f t="shared" si="13"/>
        <v/>
      </c>
    </row>
    <row r="428" spans="1:25">
      <c r="A428" s="81" t="str">
        <f>IF('Census Input Tab'!$O459="NO","Missing Data",IF('Census Input Tab'!$T459=1,IF('Census Input Tab'!$O459="BLANK","BLANK",""),INDEX($S$3:$S$5,MATCH('Census Input Tab'!H459,$T$3:$T$5,0))))</f>
        <v/>
      </c>
      <c r="B428" s="81" t="str">
        <f>IF('Census Input Tab'!$O459="NO","Missing Data",IF('Census Input Tab'!$T459=1,IF('Census Input Tab'!$O459="BLANK","BLANK",""),IF('Census Input Tab'!I459="St Con","COBRA",IF('Census Input Tab'!I459="","",'Census Input Tab'!I459))))</f>
        <v/>
      </c>
      <c r="C428" s="81" t="str">
        <f>IF('Census Input Tab'!$O459="NO","Missing Data",IF('Census Input Tab'!$T459=1,IF('Census Input Tab'!$O459="BLANK","BLANK",""),'Census Input Tab'!B459))</f>
        <v/>
      </c>
      <c r="D428" s="81" t="str">
        <f>IF('Census Input Tab'!$O459="NO","Missing Data",IF('Census Input Tab'!$T459=1,IF('Census Input Tab'!$O459="BLANK","BLANK",""),'Census Input Tab'!A459))</f>
        <v/>
      </c>
      <c r="E428" s="85" t="str">
        <f>IF('Census Input Tab'!$O459="NO","Missing Data",IF('Census Input Tab'!$T459=1,IF('Census Input Tab'!$O459="BLANK","BLANK",""),""))</f>
        <v/>
      </c>
      <c r="F428" s="83" t="str">
        <f>IF('Census Input Tab'!$O459="NO","Missing Data",IF('Census Input Tab'!T459=1,IF('Census Input Tab'!O459="BLANK","BLANK",""),'Census Input Tab'!D459))</f>
        <v/>
      </c>
      <c r="G428" s="81" t="str">
        <f>IF('Census Input Tab'!$O459="NO","Missing Data",IF('Census Input Tab'!T459=1,IF('Census Input Tab'!O459="BLANK","BLANK",""),'Census Input Tab'!E459))</f>
        <v/>
      </c>
      <c r="H428" s="85" t="str">
        <f>IF('Census Input Tab'!$O459="NO","Missing Data",IF('Census Input Tab'!$T459=1,IF('Census Input Tab'!$O459="BLANK","BLANK",""),""))</f>
        <v/>
      </c>
      <c r="I428" s="85" t="str">
        <f>IF('Census Input Tab'!$O459="NO","Missing Data",IF('Census Input Tab'!$T459=1,IF('Census Input Tab'!$O459="BLANK","BLANK",""),""))</f>
        <v/>
      </c>
      <c r="J428" s="85" t="str">
        <f>IF('Census Input Tab'!$O459="NO","Missing Data",IF('Census Input Tab'!$T459=1,IF('Census Input Tab'!$O459="BLANK","BLANK",""),""))</f>
        <v/>
      </c>
      <c r="K428" s="114" t="str">
        <f>IF('Census Input Tab'!$O459="NO","Missing Data",IF(OR($L428="",$L428="BLANK"),IF('Census Input Tab'!O459="BLANK","BLANK",""),IFERROR(INDEX(States,MATCH($L428,Zip_Codes_asTEXT,0)),"Manually enter State")))</f>
        <v/>
      </c>
      <c r="L428" s="85" t="str">
        <f>IF('Census Input Tab'!$O459="NO","Missing Data",IF('Census Input Tab'!T459=1,IF('Census Input Tab'!O459="BLANK","BLANK",""),IF($W428="ZIP CODE NOT IN EV4","Manually enter Zip",$W428)))</f>
        <v/>
      </c>
      <c r="M428" s="85" t="str">
        <f>IF('Census Input Tab'!$O459="NO","Missing Data",IF('Census Input Tab'!T459=1,IF('Census Input Tab'!O459="BLANK","BLANK",""),IF($Y428="ZIP CODE NOT IN EV4","Manually enter Work Zip",$Y428)))</f>
        <v/>
      </c>
      <c r="N428" s="156" t="str">
        <f>IF('Census Input Tab'!$O459="NO","Missing Data",IF('Census Input Tab'!$T459=1,IF('Census Input Tab'!$O459="BLANK","BLANK",""),""))</f>
        <v/>
      </c>
      <c r="O428" s="85" t="str">
        <f>IF('Census Input Tab'!$O459="NO","Missing Data",IF('Census Input Tab'!$T459=1,IF('Census Input Tab'!$O459="BLANK","BLANK",""),""))</f>
        <v/>
      </c>
      <c r="P428" s="81" t="str">
        <f>IF('Census Input Tab'!$O459="NO","Missing Data",IF('Census Input Tab'!T459=1,IF('Census Input Tab'!O459="BLANK","BLANK",""),INDEX('SBMP Underwritten Census'!$S$19:$S$23,MATCH('Census Input Tab'!F459,'SBMP Underwritten Census'!$T$19:$T$23,0))))</f>
        <v/>
      </c>
      <c r="Q428" s="81" t="str">
        <f>IF('Census Input Tab'!$O459="NO","Missing Data",IF('Census Input Tab'!T459=1,IF('Census Input Tab'!O459="BLANK","BLANK",""),IF(AND('Census Input Tab'!G459="",'Census Input Tab'!$O459="YES"),"",INDEX('SBMP Underwritten Census'!$S$27:$S$31,MATCH('Census Input Tab'!G459,'SBMP Underwritten Census'!$T$27:$T$31,0)))))</f>
        <v/>
      </c>
      <c r="V428" s="111">
        <f>IF('Census Input Tab'!O459&lt;&gt;"YES",0,1*'Census Input Tab'!$C459)</f>
        <v>0</v>
      </c>
      <c r="W428" s="111" t="str">
        <f t="shared" si="12"/>
        <v/>
      </c>
      <c r="X428" s="111">
        <f>IF('Census Input Tab'!O459&lt;&gt;"YES",0,1*'Census Input Tab'!J459)</f>
        <v>0</v>
      </c>
      <c r="Y428" s="111" t="str">
        <f t="shared" si="13"/>
        <v/>
      </c>
    </row>
    <row r="429" spans="1:25">
      <c r="A429" s="81" t="str">
        <f>IF('Census Input Tab'!$O460="NO","Missing Data",IF('Census Input Tab'!$T460=1,IF('Census Input Tab'!$O460="BLANK","BLANK",""),INDEX($S$3:$S$5,MATCH('Census Input Tab'!H460,$T$3:$T$5,0))))</f>
        <v/>
      </c>
      <c r="B429" s="81" t="str">
        <f>IF('Census Input Tab'!$O460="NO","Missing Data",IF('Census Input Tab'!$T460=1,IF('Census Input Tab'!$O460="BLANK","BLANK",""),IF('Census Input Tab'!I460="St Con","COBRA",IF('Census Input Tab'!I460="","",'Census Input Tab'!I460))))</f>
        <v/>
      </c>
      <c r="C429" s="81" t="str">
        <f>IF('Census Input Tab'!$O460="NO","Missing Data",IF('Census Input Tab'!$T460=1,IF('Census Input Tab'!$O460="BLANK","BLANK",""),'Census Input Tab'!B460))</f>
        <v/>
      </c>
      <c r="D429" s="81" t="str">
        <f>IF('Census Input Tab'!$O460="NO","Missing Data",IF('Census Input Tab'!$T460=1,IF('Census Input Tab'!$O460="BLANK","BLANK",""),'Census Input Tab'!A460))</f>
        <v/>
      </c>
      <c r="E429" s="85" t="str">
        <f>IF('Census Input Tab'!$O460="NO","Missing Data",IF('Census Input Tab'!$T460=1,IF('Census Input Tab'!$O460="BLANK","BLANK",""),""))</f>
        <v/>
      </c>
      <c r="F429" s="83" t="str">
        <f>IF('Census Input Tab'!$O460="NO","Missing Data",IF('Census Input Tab'!T460=1,IF('Census Input Tab'!O460="BLANK","BLANK",""),'Census Input Tab'!D460))</f>
        <v/>
      </c>
      <c r="G429" s="81" t="str">
        <f>IF('Census Input Tab'!$O460="NO","Missing Data",IF('Census Input Tab'!T460=1,IF('Census Input Tab'!O460="BLANK","BLANK",""),'Census Input Tab'!E460))</f>
        <v/>
      </c>
      <c r="H429" s="85" t="str">
        <f>IF('Census Input Tab'!$O460="NO","Missing Data",IF('Census Input Tab'!$T460=1,IF('Census Input Tab'!$O460="BLANK","BLANK",""),""))</f>
        <v/>
      </c>
      <c r="I429" s="85" t="str">
        <f>IF('Census Input Tab'!$O460="NO","Missing Data",IF('Census Input Tab'!$T460=1,IF('Census Input Tab'!$O460="BLANK","BLANK",""),""))</f>
        <v/>
      </c>
      <c r="J429" s="85" t="str">
        <f>IF('Census Input Tab'!$O460="NO","Missing Data",IF('Census Input Tab'!$T460=1,IF('Census Input Tab'!$O460="BLANK","BLANK",""),""))</f>
        <v/>
      </c>
      <c r="K429" s="114" t="str">
        <f>IF('Census Input Tab'!$O460="NO","Missing Data",IF(OR($L429="",$L429="BLANK"),IF('Census Input Tab'!O460="BLANK","BLANK",""),IFERROR(INDEX(States,MATCH($L429,Zip_Codes_asTEXT,0)),"Manually enter State")))</f>
        <v/>
      </c>
      <c r="L429" s="85" t="str">
        <f>IF('Census Input Tab'!$O460="NO","Missing Data",IF('Census Input Tab'!T460=1,IF('Census Input Tab'!O460="BLANK","BLANK",""),IF($W429="ZIP CODE NOT IN EV4","Manually enter Zip",$W429)))</f>
        <v/>
      </c>
      <c r="M429" s="85" t="str">
        <f>IF('Census Input Tab'!$O460="NO","Missing Data",IF('Census Input Tab'!T460=1,IF('Census Input Tab'!O460="BLANK","BLANK",""),IF($Y429="ZIP CODE NOT IN EV4","Manually enter Work Zip",$Y429)))</f>
        <v/>
      </c>
      <c r="N429" s="156" t="str">
        <f>IF('Census Input Tab'!$O460="NO","Missing Data",IF('Census Input Tab'!$T460=1,IF('Census Input Tab'!$O460="BLANK","BLANK",""),""))</f>
        <v/>
      </c>
      <c r="O429" s="85" t="str">
        <f>IF('Census Input Tab'!$O460="NO","Missing Data",IF('Census Input Tab'!$T460=1,IF('Census Input Tab'!$O460="BLANK","BLANK",""),""))</f>
        <v/>
      </c>
      <c r="P429" s="81" t="str">
        <f>IF('Census Input Tab'!$O460="NO","Missing Data",IF('Census Input Tab'!T460=1,IF('Census Input Tab'!O460="BLANK","BLANK",""),INDEX('SBMP Underwritten Census'!$S$19:$S$23,MATCH('Census Input Tab'!F460,'SBMP Underwritten Census'!$T$19:$T$23,0))))</f>
        <v/>
      </c>
      <c r="Q429" s="81" t="str">
        <f>IF('Census Input Tab'!$O460="NO","Missing Data",IF('Census Input Tab'!T460=1,IF('Census Input Tab'!O460="BLANK","BLANK",""),IF(AND('Census Input Tab'!G460="",'Census Input Tab'!$O460="YES"),"",INDEX('SBMP Underwritten Census'!$S$27:$S$31,MATCH('Census Input Tab'!G460,'SBMP Underwritten Census'!$T$27:$T$31,0)))))</f>
        <v/>
      </c>
      <c r="V429" s="111">
        <f>IF('Census Input Tab'!O460&lt;&gt;"YES",0,1*'Census Input Tab'!$C460)</f>
        <v>0</v>
      </c>
      <c r="W429" s="111" t="str">
        <f t="shared" si="12"/>
        <v/>
      </c>
      <c r="X429" s="111">
        <f>IF('Census Input Tab'!O460&lt;&gt;"YES",0,1*'Census Input Tab'!J460)</f>
        <v>0</v>
      </c>
      <c r="Y429" s="111" t="str">
        <f t="shared" si="13"/>
        <v/>
      </c>
    </row>
    <row r="430" spans="1:25">
      <c r="A430" s="81" t="str">
        <f>IF('Census Input Tab'!$O461="NO","Missing Data",IF('Census Input Tab'!$T461=1,IF('Census Input Tab'!$O461="BLANK","BLANK",""),INDEX($S$3:$S$5,MATCH('Census Input Tab'!H461,$T$3:$T$5,0))))</f>
        <v/>
      </c>
      <c r="B430" s="81" t="str">
        <f>IF('Census Input Tab'!$O461="NO","Missing Data",IF('Census Input Tab'!$T461=1,IF('Census Input Tab'!$O461="BLANK","BLANK",""),IF('Census Input Tab'!I461="St Con","COBRA",IF('Census Input Tab'!I461="","",'Census Input Tab'!I461))))</f>
        <v/>
      </c>
      <c r="C430" s="81" t="str">
        <f>IF('Census Input Tab'!$O461="NO","Missing Data",IF('Census Input Tab'!$T461=1,IF('Census Input Tab'!$O461="BLANK","BLANK",""),'Census Input Tab'!B461))</f>
        <v/>
      </c>
      <c r="D430" s="81" t="str">
        <f>IF('Census Input Tab'!$O461="NO","Missing Data",IF('Census Input Tab'!$T461=1,IF('Census Input Tab'!$O461="BLANK","BLANK",""),'Census Input Tab'!A461))</f>
        <v/>
      </c>
      <c r="E430" s="85" t="str">
        <f>IF('Census Input Tab'!$O461="NO","Missing Data",IF('Census Input Tab'!$T461=1,IF('Census Input Tab'!$O461="BLANK","BLANK",""),""))</f>
        <v/>
      </c>
      <c r="F430" s="83" t="str">
        <f>IF('Census Input Tab'!$O461="NO","Missing Data",IF('Census Input Tab'!T461=1,IF('Census Input Tab'!O461="BLANK","BLANK",""),'Census Input Tab'!D461))</f>
        <v/>
      </c>
      <c r="G430" s="81" t="str">
        <f>IF('Census Input Tab'!$O461="NO","Missing Data",IF('Census Input Tab'!T461=1,IF('Census Input Tab'!O461="BLANK","BLANK",""),'Census Input Tab'!E461))</f>
        <v/>
      </c>
      <c r="H430" s="85" t="str">
        <f>IF('Census Input Tab'!$O461="NO","Missing Data",IF('Census Input Tab'!$T461=1,IF('Census Input Tab'!$O461="BLANK","BLANK",""),""))</f>
        <v/>
      </c>
      <c r="I430" s="85" t="str">
        <f>IF('Census Input Tab'!$O461="NO","Missing Data",IF('Census Input Tab'!$T461=1,IF('Census Input Tab'!$O461="BLANK","BLANK",""),""))</f>
        <v/>
      </c>
      <c r="J430" s="85" t="str">
        <f>IF('Census Input Tab'!$O461="NO","Missing Data",IF('Census Input Tab'!$T461=1,IF('Census Input Tab'!$O461="BLANK","BLANK",""),""))</f>
        <v/>
      </c>
      <c r="K430" s="114" t="str">
        <f>IF('Census Input Tab'!$O461="NO","Missing Data",IF(OR($L430="",$L430="BLANK"),IF('Census Input Tab'!O461="BLANK","BLANK",""),IFERROR(INDEX(States,MATCH($L430,Zip_Codes_asTEXT,0)),"Manually enter State")))</f>
        <v/>
      </c>
      <c r="L430" s="85" t="str">
        <f>IF('Census Input Tab'!$O461="NO","Missing Data",IF('Census Input Tab'!T461=1,IF('Census Input Tab'!O461="BLANK","BLANK",""),IF($W430="ZIP CODE NOT IN EV4","Manually enter Zip",$W430)))</f>
        <v/>
      </c>
      <c r="M430" s="85" t="str">
        <f>IF('Census Input Tab'!$O461="NO","Missing Data",IF('Census Input Tab'!T461=1,IF('Census Input Tab'!O461="BLANK","BLANK",""),IF($Y430="ZIP CODE NOT IN EV4","Manually enter Work Zip",$Y430)))</f>
        <v/>
      </c>
      <c r="N430" s="156" t="str">
        <f>IF('Census Input Tab'!$O461="NO","Missing Data",IF('Census Input Tab'!$T461=1,IF('Census Input Tab'!$O461="BLANK","BLANK",""),""))</f>
        <v/>
      </c>
      <c r="O430" s="85" t="str">
        <f>IF('Census Input Tab'!$O461="NO","Missing Data",IF('Census Input Tab'!$T461=1,IF('Census Input Tab'!$O461="BLANK","BLANK",""),""))</f>
        <v/>
      </c>
      <c r="P430" s="81" t="str">
        <f>IF('Census Input Tab'!$O461="NO","Missing Data",IF('Census Input Tab'!T461=1,IF('Census Input Tab'!O461="BLANK","BLANK",""),INDEX('SBMP Underwritten Census'!$S$19:$S$23,MATCH('Census Input Tab'!F461,'SBMP Underwritten Census'!$T$19:$T$23,0))))</f>
        <v/>
      </c>
      <c r="Q430" s="81" t="str">
        <f>IF('Census Input Tab'!$O461="NO","Missing Data",IF('Census Input Tab'!T461=1,IF('Census Input Tab'!O461="BLANK","BLANK",""),IF(AND('Census Input Tab'!G461="",'Census Input Tab'!$O461="YES"),"",INDEX('SBMP Underwritten Census'!$S$27:$S$31,MATCH('Census Input Tab'!G461,'SBMP Underwritten Census'!$T$27:$T$31,0)))))</f>
        <v/>
      </c>
      <c r="V430" s="111">
        <f>IF('Census Input Tab'!O461&lt;&gt;"YES",0,1*'Census Input Tab'!$C461)</f>
        <v>0</v>
      </c>
      <c r="W430" s="111" t="str">
        <f t="shared" si="12"/>
        <v/>
      </c>
      <c r="X430" s="111">
        <f>IF('Census Input Tab'!O461&lt;&gt;"YES",0,1*'Census Input Tab'!J461)</f>
        <v>0</v>
      </c>
      <c r="Y430" s="111" t="str">
        <f t="shared" si="13"/>
        <v/>
      </c>
    </row>
    <row r="431" spans="1:25">
      <c r="A431" s="81" t="str">
        <f>IF('Census Input Tab'!$O462="NO","Missing Data",IF('Census Input Tab'!$T462=1,IF('Census Input Tab'!$O462="BLANK","BLANK",""),INDEX($S$3:$S$5,MATCH('Census Input Tab'!H462,$T$3:$T$5,0))))</f>
        <v/>
      </c>
      <c r="B431" s="81" t="str">
        <f>IF('Census Input Tab'!$O462="NO","Missing Data",IF('Census Input Tab'!$T462=1,IF('Census Input Tab'!$O462="BLANK","BLANK",""),IF('Census Input Tab'!I462="St Con","COBRA",IF('Census Input Tab'!I462="","",'Census Input Tab'!I462))))</f>
        <v/>
      </c>
      <c r="C431" s="81" t="str">
        <f>IF('Census Input Tab'!$O462="NO","Missing Data",IF('Census Input Tab'!$T462=1,IF('Census Input Tab'!$O462="BLANK","BLANK",""),'Census Input Tab'!B462))</f>
        <v/>
      </c>
      <c r="D431" s="81" t="str">
        <f>IF('Census Input Tab'!$O462="NO","Missing Data",IF('Census Input Tab'!$T462=1,IF('Census Input Tab'!$O462="BLANK","BLANK",""),'Census Input Tab'!A462))</f>
        <v/>
      </c>
      <c r="E431" s="85" t="str">
        <f>IF('Census Input Tab'!$O462="NO","Missing Data",IF('Census Input Tab'!$T462=1,IF('Census Input Tab'!$O462="BLANK","BLANK",""),""))</f>
        <v/>
      </c>
      <c r="F431" s="83" t="str">
        <f>IF('Census Input Tab'!$O462="NO","Missing Data",IF('Census Input Tab'!T462=1,IF('Census Input Tab'!O462="BLANK","BLANK",""),'Census Input Tab'!D462))</f>
        <v/>
      </c>
      <c r="G431" s="81" t="str">
        <f>IF('Census Input Tab'!$O462="NO","Missing Data",IF('Census Input Tab'!T462=1,IF('Census Input Tab'!O462="BLANK","BLANK",""),'Census Input Tab'!E462))</f>
        <v/>
      </c>
      <c r="H431" s="85" t="str">
        <f>IF('Census Input Tab'!$O462="NO","Missing Data",IF('Census Input Tab'!$T462=1,IF('Census Input Tab'!$O462="BLANK","BLANK",""),""))</f>
        <v/>
      </c>
      <c r="I431" s="85" t="str">
        <f>IF('Census Input Tab'!$O462="NO","Missing Data",IF('Census Input Tab'!$T462=1,IF('Census Input Tab'!$O462="BLANK","BLANK",""),""))</f>
        <v/>
      </c>
      <c r="J431" s="85" t="str">
        <f>IF('Census Input Tab'!$O462="NO","Missing Data",IF('Census Input Tab'!$T462=1,IF('Census Input Tab'!$O462="BLANK","BLANK",""),""))</f>
        <v/>
      </c>
      <c r="K431" s="114" t="str">
        <f>IF('Census Input Tab'!$O462="NO","Missing Data",IF(OR($L431="",$L431="BLANK"),IF('Census Input Tab'!O462="BLANK","BLANK",""),IFERROR(INDEX(States,MATCH($L431,Zip_Codes_asTEXT,0)),"Manually enter State")))</f>
        <v/>
      </c>
      <c r="L431" s="85" t="str">
        <f>IF('Census Input Tab'!$O462="NO","Missing Data",IF('Census Input Tab'!T462=1,IF('Census Input Tab'!O462="BLANK","BLANK",""),IF($W431="ZIP CODE NOT IN EV4","Manually enter Zip",$W431)))</f>
        <v/>
      </c>
      <c r="M431" s="85" t="str">
        <f>IF('Census Input Tab'!$O462="NO","Missing Data",IF('Census Input Tab'!T462=1,IF('Census Input Tab'!O462="BLANK","BLANK",""),IF($Y431="ZIP CODE NOT IN EV4","Manually enter Work Zip",$Y431)))</f>
        <v/>
      </c>
      <c r="N431" s="156" t="str">
        <f>IF('Census Input Tab'!$O462="NO","Missing Data",IF('Census Input Tab'!$T462=1,IF('Census Input Tab'!$O462="BLANK","BLANK",""),""))</f>
        <v/>
      </c>
      <c r="O431" s="85" t="str">
        <f>IF('Census Input Tab'!$O462="NO","Missing Data",IF('Census Input Tab'!$T462=1,IF('Census Input Tab'!$O462="BLANK","BLANK",""),""))</f>
        <v/>
      </c>
      <c r="P431" s="81" t="str">
        <f>IF('Census Input Tab'!$O462="NO","Missing Data",IF('Census Input Tab'!T462=1,IF('Census Input Tab'!O462="BLANK","BLANK",""),INDEX('SBMP Underwritten Census'!$S$19:$S$23,MATCH('Census Input Tab'!F462,'SBMP Underwritten Census'!$T$19:$T$23,0))))</f>
        <v/>
      </c>
      <c r="Q431" s="81" t="str">
        <f>IF('Census Input Tab'!$O462="NO","Missing Data",IF('Census Input Tab'!T462=1,IF('Census Input Tab'!O462="BLANK","BLANK",""),IF(AND('Census Input Tab'!G462="",'Census Input Tab'!$O462="YES"),"",INDEX('SBMP Underwritten Census'!$S$27:$S$31,MATCH('Census Input Tab'!G462,'SBMP Underwritten Census'!$T$27:$T$31,0)))))</f>
        <v/>
      </c>
      <c r="V431" s="111">
        <f>IF('Census Input Tab'!O462&lt;&gt;"YES",0,1*'Census Input Tab'!$C462)</f>
        <v>0</v>
      </c>
      <c r="W431" s="111" t="str">
        <f t="shared" si="12"/>
        <v/>
      </c>
      <c r="X431" s="111">
        <f>IF('Census Input Tab'!O462&lt;&gt;"YES",0,1*'Census Input Tab'!J462)</f>
        <v>0</v>
      </c>
      <c r="Y431" s="111" t="str">
        <f t="shared" si="13"/>
        <v/>
      </c>
    </row>
    <row r="432" spans="1:25">
      <c r="A432" s="81" t="str">
        <f>IF('Census Input Tab'!$O463="NO","Missing Data",IF('Census Input Tab'!$T463=1,IF('Census Input Tab'!$O463="BLANK","BLANK",""),INDEX($S$3:$S$5,MATCH('Census Input Tab'!H463,$T$3:$T$5,0))))</f>
        <v/>
      </c>
      <c r="B432" s="81" t="str">
        <f>IF('Census Input Tab'!$O463="NO","Missing Data",IF('Census Input Tab'!$T463=1,IF('Census Input Tab'!$O463="BLANK","BLANK",""),IF('Census Input Tab'!I463="St Con","COBRA",IF('Census Input Tab'!I463="","",'Census Input Tab'!I463))))</f>
        <v/>
      </c>
      <c r="C432" s="81" t="str">
        <f>IF('Census Input Tab'!$O463="NO","Missing Data",IF('Census Input Tab'!$T463=1,IF('Census Input Tab'!$O463="BLANK","BLANK",""),'Census Input Tab'!B463))</f>
        <v/>
      </c>
      <c r="D432" s="81" t="str">
        <f>IF('Census Input Tab'!$O463="NO","Missing Data",IF('Census Input Tab'!$T463=1,IF('Census Input Tab'!$O463="BLANK","BLANK",""),'Census Input Tab'!A463))</f>
        <v/>
      </c>
      <c r="E432" s="85" t="str">
        <f>IF('Census Input Tab'!$O463="NO","Missing Data",IF('Census Input Tab'!$T463=1,IF('Census Input Tab'!$O463="BLANK","BLANK",""),""))</f>
        <v/>
      </c>
      <c r="F432" s="83" t="str">
        <f>IF('Census Input Tab'!$O463="NO","Missing Data",IF('Census Input Tab'!T463=1,IF('Census Input Tab'!O463="BLANK","BLANK",""),'Census Input Tab'!D463))</f>
        <v/>
      </c>
      <c r="G432" s="81" t="str">
        <f>IF('Census Input Tab'!$O463="NO","Missing Data",IF('Census Input Tab'!T463=1,IF('Census Input Tab'!O463="BLANK","BLANK",""),'Census Input Tab'!E463))</f>
        <v/>
      </c>
      <c r="H432" s="85" t="str">
        <f>IF('Census Input Tab'!$O463="NO","Missing Data",IF('Census Input Tab'!$T463=1,IF('Census Input Tab'!$O463="BLANK","BLANK",""),""))</f>
        <v/>
      </c>
      <c r="I432" s="85" t="str">
        <f>IF('Census Input Tab'!$O463="NO","Missing Data",IF('Census Input Tab'!$T463=1,IF('Census Input Tab'!$O463="BLANK","BLANK",""),""))</f>
        <v/>
      </c>
      <c r="J432" s="85" t="str">
        <f>IF('Census Input Tab'!$O463="NO","Missing Data",IF('Census Input Tab'!$T463=1,IF('Census Input Tab'!$O463="BLANK","BLANK",""),""))</f>
        <v/>
      </c>
      <c r="K432" s="114" t="str">
        <f>IF('Census Input Tab'!$O463="NO","Missing Data",IF(OR($L432="",$L432="BLANK"),IF('Census Input Tab'!O463="BLANK","BLANK",""),IFERROR(INDEX(States,MATCH($L432,Zip_Codes_asTEXT,0)),"Manually enter State")))</f>
        <v/>
      </c>
      <c r="L432" s="85" t="str">
        <f>IF('Census Input Tab'!$O463="NO","Missing Data",IF('Census Input Tab'!T463=1,IF('Census Input Tab'!O463="BLANK","BLANK",""),IF($W432="ZIP CODE NOT IN EV4","Manually enter Zip",$W432)))</f>
        <v/>
      </c>
      <c r="M432" s="85" t="str">
        <f>IF('Census Input Tab'!$O463="NO","Missing Data",IF('Census Input Tab'!T463=1,IF('Census Input Tab'!O463="BLANK","BLANK",""),IF($Y432="ZIP CODE NOT IN EV4","Manually enter Work Zip",$Y432)))</f>
        <v/>
      </c>
      <c r="N432" s="156" t="str">
        <f>IF('Census Input Tab'!$O463="NO","Missing Data",IF('Census Input Tab'!$T463=1,IF('Census Input Tab'!$O463="BLANK","BLANK",""),""))</f>
        <v/>
      </c>
      <c r="O432" s="85" t="str">
        <f>IF('Census Input Tab'!$O463="NO","Missing Data",IF('Census Input Tab'!$T463=1,IF('Census Input Tab'!$O463="BLANK","BLANK",""),""))</f>
        <v/>
      </c>
      <c r="P432" s="81" t="str">
        <f>IF('Census Input Tab'!$O463="NO","Missing Data",IF('Census Input Tab'!T463=1,IF('Census Input Tab'!O463="BLANK","BLANK",""),INDEX('SBMP Underwritten Census'!$S$19:$S$23,MATCH('Census Input Tab'!F463,'SBMP Underwritten Census'!$T$19:$T$23,0))))</f>
        <v/>
      </c>
      <c r="Q432" s="81" t="str">
        <f>IF('Census Input Tab'!$O463="NO","Missing Data",IF('Census Input Tab'!T463=1,IF('Census Input Tab'!O463="BLANK","BLANK",""),IF(AND('Census Input Tab'!G463="",'Census Input Tab'!$O463="YES"),"",INDEX('SBMP Underwritten Census'!$S$27:$S$31,MATCH('Census Input Tab'!G463,'SBMP Underwritten Census'!$T$27:$T$31,0)))))</f>
        <v/>
      </c>
      <c r="V432" s="111">
        <f>IF('Census Input Tab'!O463&lt;&gt;"YES",0,1*'Census Input Tab'!$C463)</f>
        <v>0</v>
      </c>
      <c r="W432" s="111" t="str">
        <f t="shared" si="12"/>
        <v/>
      </c>
      <c r="X432" s="111">
        <f>IF('Census Input Tab'!O463&lt;&gt;"YES",0,1*'Census Input Tab'!J463)</f>
        <v>0</v>
      </c>
      <c r="Y432" s="111" t="str">
        <f t="shared" si="13"/>
        <v/>
      </c>
    </row>
    <row r="433" spans="1:25">
      <c r="A433" s="81" t="str">
        <f>IF('Census Input Tab'!$O464="NO","Missing Data",IF('Census Input Tab'!$T464=1,IF('Census Input Tab'!$O464="BLANK","BLANK",""),INDEX($S$3:$S$5,MATCH('Census Input Tab'!H464,$T$3:$T$5,0))))</f>
        <v/>
      </c>
      <c r="B433" s="81" t="str">
        <f>IF('Census Input Tab'!$O464="NO","Missing Data",IF('Census Input Tab'!$T464=1,IF('Census Input Tab'!$O464="BLANK","BLANK",""),IF('Census Input Tab'!I464="St Con","COBRA",IF('Census Input Tab'!I464="","",'Census Input Tab'!I464))))</f>
        <v/>
      </c>
      <c r="C433" s="81" t="str">
        <f>IF('Census Input Tab'!$O464="NO","Missing Data",IF('Census Input Tab'!$T464=1,IF('Census Input Tab'!$O464="BLANK","BLANK",""),'Census Input Tab'!B464))</f>
        <v/>
      </c>
      <c r="D433" s="81" t="str">
        <f>IF('Census Input Tab'!$O464="NO","Missing Data",IF('Census Input Tab'!$T464=1,IF('Census Input Tab'!$O464="BLANK","BLANK",""),'Census Input Tab'!A464))</f>
        <v/>
      </c>
      <c r="E433" s="85" t="str">
        <f>IF('Census Input Tab'!$O464="NO","Missing Data",IF('Census Input Tab'!$T464=1,IF('Census Input Tab'!$O464="BLANK","BLANK",""),""))</f>
        <v/>
      </c>
      <c r="F433" s="83" t="str">
        <f>IF('Census Input Tab'!$O464="NO","Missing Data",IF('Census Input Tab'!T464=1,IF('Census Input Tab'!O464="BLANK","BLANK",""),'Census Input Tab'!D464))</f>
        <v/>
      </c>
      <c r="G433" s="81" t="str">
        <f>IF('Census Input Tab'!$O464="NO","Missing Data",IF('Census Input Tab'!T464=1,IF('Census Input Tab'!O464="BLANK","BLANK",""),'Census Input Tab'!E464))</f>
        <v/>
      </c>
      <c r="H433" s="85" t="str">
        <f>IF('Census Input Tab'!$O464="NO","Missing Data",IF('Census Input Tab'!$T464=1,IF('Census Input Tab'!$O464="BLANK","BLANK",""),""))</f>
        <v/>
      </c>
      <c r="I433" s="85" t="str">
        <f>IF('Census Input Tab'!$O464="NO","Missing Data",IF('Census Input Tab'!$T464=1,IF('Census Input Tab'!$O464="BLANK","BLANK",""),""))</f>
        <v/>
      </c>
      <c r="J433" s="85" t="str">
        <f>IF('Census Input Tab'!$O464="NO","Missing Data",IF('Census Input Tab'!$T464=1,IF('Census Input Tab'!$O464="BLANK","BLANK",""),""))</f>
        <v/>
      </c>
      <c r="K433" s="114" t="str">
        <f>IF('Census Input Tab'!$O464="NO","Missing Data",IF(OR($L433="",$L433="BLANK"),IF('Census Input Tab'!O464="BLANK","BLANK",""),IFERROR(INDEX(States,MATCH($L433,Zip_Codes_asTEXT,0)),"Manually enter State")))</f>
        <v/>
      </c>
      <c r="L433" s="85" t="str">
        <f>IF('Census Input Tab'!$O464="NO","Missing Data",IF('Census Input Tab'!T464=1,IF('Census Input Tab'!O464="BLANK","BLANK",""),IF($W433="ZIP CODE NOT IN EV4","Manually enter Zip",$W433)))</f>
        <v/>
      </c>
      <c r="M433" s="85" t="str">
        <f>IF('Census Input Tab'!$O464="NO","Missing Data",IF('Census Input Tab'!T464=1,IF('Census Input Tab'!O464="BLANK","BLANK",""),IF($Y433="ZIP CODE NOT IN EV4","Manually enter Work Zip",$Y433)))</f>
        <v/>
      </c>
      <c r="N433" s="156" t="str">
        <f>IF('Census Input Tab'!$O464="NO","Missing Data",IF('Census Input Tab'!$T464=1,IF('Census Input Tab'!$O464="BLANK","BLANK",""),""))</f>
        <v/>
      </c>
      <c r="O433" s="85" t="str">
        <f>IF('Census Input Tab'!$O464="NO","Missing Data",IF('Census Input Tab'!$T464=1,IF('Census Input Tab'!$O464="BLANK","BLANK",""),""))</f>
        <v/>
      </c>
      <c r="P433" s="81" t="str">
        <f>IF('Census Input Tab'!$O464="NO","Missing Data",IF('Census Input Tab'!T464=1,IF('Census Input Tab'!O464="BLANK","BLANK",""),INDEX('SBMP Underwritten Census'!$S$19:$S$23,MATCH('Census Input Tab'!F464,'SBMP Underwritten Census'!$T$19:$T$23,0))))</f>
        <v/>
      </c>
      <c r="Q433" s="81" t="str">
        <f>IF('Census Input Tab'!$O464="NO","Missing Data",IF('Census Input Tab'!T464=1,IF('Census Input Tab'!O464="BLANK","BLANK",""),IF(AND('Census Input Tab'!G464="",'Census Input Tab'!$O464="YES"),"",INDEX('SBMP Underwritten Census'!$S$27:$S$31,MATCH('Census Input Tab'!G464,'SBMP Underwritten Census'!$T$27:$T$31,0)))))</f>
        <v/>
      </c>
      <c r="V433" s="111">
        <f>IF('Census Input Tab'!O464&lt;&gt;"YES",0,1*'Census Input Tab'!$C464)</f>
        <v>0</v>
      </c>
      <c r="W433" s="111" t="str">
        <f t="shared" si="12"/>
        <v/>
      </c>
      <c r="X433" s="111">
        <f>IF('Census Input Tab'!O464&lt;&gt;"YES",0,1*'Census Input Tab'!J464)</f>
        <v>0</v>
      </c>
      <c r="Y433" s="111" t="str">
        <f t="shared" si="13"/>
        <v/>
      </c>
    </row>
    <row r="434" spans="1:25">
      <c r="A434" s="81" t="str">
        <f>IF('Census Input Tab'!$O465="NO","Missing Data",IF('Census Input Tab'!$T465=1,IF('Census Input Tab'!$O465="BLANK","BLANK",""),INDEX($S$3:$S$5,MATCH('Census Input Tab'!H465,$T$3:$T$5,0))))</f>
        <v/>
      </c>
      <c r="B434" s="81" t="str">
        <f>IF('Census Input Tab'!$O465="NO","Missing Data",IF('Census Input Tab'!$T465=1,IF('Census Input Tab'!$O465="BLANK","BLANK",""),IF('Census Input Tab'!I465="St Con","COBRA",IF('Census Input Tab'!I465="","",'Census Input Tab'!I465))))</f>
        <v/>
      </c>
      <c r="C434" s="81" t="str">
        <f>IF('Census Input Tab'!$O465="NO","Missing Data",IF('Census Input Tab'!$T465=1,IF('Census Input Tab'!$O465="BLANK","BLANK",""),'Census Input Tab'!B465))</f>
        <v/>
      </c>
      <c r="D434" s="81" t="str">
        <f>IF('Census Input Tab'!$O465="NO","Missing Data",IF('Census Input Tab'!$T465=1,IF('Census Input Tab'!$O465="BLANK","BLANK",""),'Census Input Tab'!A465))</f>
        <v/>
      </c>
      <c r="E434" s="85" t="str">
        <f>IF('Census Input Tab'!$O465="NO","Missing Data",IF('Census Input Tab'!$T465=1,IF('Census Input Tab'!$O465="BLANK","BLANK",""),""))</f>
        <v/>
      </c>
      <c r="F434" s="83" t="str">
        <f>IF('Census Input Tab'!$O465="NO","Missing Data",IF('Census Input Tab'!T465=1,IF('Census Input Tab'!O465="BLANK","BLANK",""),'Census Input Tab'!D465))</f>
        <v/>
      </c>
      <c r="G434" s="81" t="str">
        <f>IF('Census Input Tab'!$O465="NO","Missing Data",IF('Census Input Tab'!T465=1,IF('Census Input Tab'!O465="BLANK","BLANK",""),'Census Input Tab'!E465))</f>
        <v/>
      </c>
      <c r="H434" s="85" t="str">
        <f>IF('Census Input Tab'!$O465="NO","Missing Data",IF('Census Input Tab'!$T465=1,IF('Census Input Tab'!$O465="BLANK","BLANK",""),""))</f>
        <v/>
      </c>
      <c r="I434" s="85" t="str">
        <f>IF('Census Input Tab'!$O465="NO","Missing Data",IF('Census Input Tab'!$T465=1,IF('Census Input Tab'!$O465="BLANK","BLANK",""),""))</f>
        <v/>
      </c>
      <c r="J434" s="85" t="str">
        <f>IF('Census Input Tab'!$O465="NO","Missing Data",IF('Census Input Tab'!$T465=1,IF('Census Input Tab'!$O465="BLANK","BLANK",""),""))</f>
        <v/>
      </c>
      <c r="K434" s="114" t="str">
        <f>IF('Census Input Tab'!$O465="NO","Missing Data",IF(OR($L434="",$L434="BLANK"),IF('Census Input Tab'!O465="BLANK","BLANK",""),IFERROR(INDEX(States,MATCH($L434,Zip_Codes_asTEXT,0)),"Manually enter State")))</f>
        <v/>
      </c>
      <c r="L434" s="85" t="str">
        <f>IF('Census Input Tab'!$O465="NO","Missing Data",IF('Census Input Tab'!T465=1,IF('Census Input Tab'!O465="BLANK","BLANK",""),IF($W434="ZIP CODE NOT IN EV4","Manually enter Zip",$W434)))</f>
        <v/>
      </c>
      <c r="M434" s="85" t="str">
        <f>IF('Census Input Tab'!$O465="NO","Missing Data",IF('Census Input Tab'!T465=1,IF('Census Input Tab'!O465="BLANK","BLANK",""),IF($Y434="ZIP CODE NOT IN EV4","Manually enter Work Zip",$Y434)))</f>
        <v/>
      </c>
      <c r="N434" s="156" t="str">
        <f>IF('Census Input Tab'!$O465="NO","Missing Data",IF('Census Input Tab'!$T465=1,IF('Census Input Tab'!$O465="BLANK","BLANK",""),""))</f>
        <v/>
      </c>
      <c r="O434" s="85" t="str">
        <f>IF('Census Input Tab'!$O465="NO","Missing Data",IF('Census Input Tab'!$T465=1,IF('Census Input Tab'!$O465="BLANK","BLANK",""),""))</f>
        <v/>
      </c>
      <c r="P434" s="81" t="str">
        <f>IF('Census Input Tab'!$O465="NO","Missing Data",IF('Census Input Tab'!T465=1,IF('Census Input Tab'!O465="BLANK","BLANK",""),INDEX('SBMP Underwritten Census'!$S$19:$S$23,MATCH('Census Input Tab'!F465,'SBMP Underwritten Census'!$T$19:$T$23,0))))</f>
        <v/>
      </c>
      <c r="Q434" s="81" t="str">
        <f>IF('Census Input Tab'!$O465="NO","Missing Data",IF('Census Input Tab'!T465=1,IF('Census Input Tab'!O465="BLANK","BLANK",""),IF(AND('Census Input Tab'!G465="",'Census Input Tab'!$O465="YES"),"",INDEX('SBMP Underwritten Census'!$S$27:$S$31,MATCH('Census Input Tab'!G465,'SBMP Underwritten Census'!$T$27:$T$31,0)))))</f>
        <v/>
      </c>
      <c r="V434" s="111">
        <f>IF('Census Input Tab'!O465&lt;&gt;"YES",0,1*'Census Input Tab'!$C465)</f>
        <v>0</v>
      </c>
      <c r="W434" s="111" t="str">
        <f t="shared" si="12"/>
        <v/>
      </c>
      <c r="X434" s="111">
        <f>IF('Census Input Tab'!O465&lt;&gt;"YES",0,1*'Census Input Tab'!J465)</f>
        <v>0</v>
      </c>
      <c r="Y434" s="111" t="str">
        <f t="shared" si="13"/>
        <v/>
      </c>
    </row>
    <row r="435" spans="1:25">
      <c r="A435" s="81" t="str">
        <f>IF('Census Input Tab'!$O466="NO","Missing Data",IF('Census Input Tab'!$T466=1,IF('Census Input Tab'!$O466="BLANK","BLANK",""),INDEX($S$3:$S$5,MATCH('Census Input Tab'!H466,$T$3:$T$5,0))))</f>
        <v/>
      </c>
      <c r="B435" s="81" t="str">
        <f>IF('Census Input Tab'!$O466="NO","Missing Data",IF('Census Input Tab'!$T466=1,IF('Census Input Tab'!$O466="BLANK","BLANK",""),IF('Census Input Tab'!I466="St Con","COBRA",IF('Census Input Tab'!I466="","",'Census Input Tab'!I466))))</f>
        <v/>
      </c>
      <c r="C435" s="81" t="str">
        <f>IF('Census Input Tab'!$O466="NO","Missing Data",IF('Census Input Tab'!$T466=1,IF('Census Input Tab'!$O466="BLANK","BLANK",""),'Census Input Tab'!B466))</f>
        <v/>
      </c>
      <c r="D435" s="81" t="str">
        <f>IF('Census Input Tab'!$O466="NO","Missing Data",IF('Census Input Tab'!$T466=1,IF('Census Input Tab'!$O466="BLANK","BLANK",""),'Census Input Tab'!A466))</f>
        <v/>
      </c>
      <c r="E435" s="85" t="str">
        <f>IF('Census Input Tab'!$O466="NO","Missing Data",IF('Census Input Tab'!$T466=1,IF('Census Input Tab'!$O466="BLANK","BLANK",""),""))</f>
        <v/>
      </c>
      <c r="F435" s="83" t="str">
        <f>IF('Census Input Tab'!$O466="NO","Missing Data",IF('Census Input Tab'!T466=1,IF('Census Input Tab'!O466="BLANK","BLANK",""),'Census Input Tab'!D466))</f>
        <v/>
      </c>
      <c r="G435" s="81" t="str">
        <f>IF('Census Input Tab'!$O466="NO","Missing Data",IF('Census Input Tab'!T466=1,IF('Census Input Tab'!O466="BLANK","BLANK",""),'Census Input Tab'!E466))</f>
        <v/>
      </c>
      <c r="H435" s="85" t="str">
        <f>IF('Census Input Tab'!$O466="NO","Missing Data",IF('Census Input Tab'!$T466=1,IF('Census Input Tab'!$O466="BLANK","BLANK",""),""))</f>
        <v/>
      </c>
      <c r="I435" s="85" t="str">
        <f>IF('Census Input Tab'!$O466="NO","Missing Data",IF('Census Input Tab'!$T466=1,IF('Census Input Tab'!$O466="BLANK","BLANK",""),""))</f>
        <v/>
      </c>
      <c r="J435" s="85" t="str">
        <f>IF('Census Input Tab'!$O466="NO","Missing Data",IF('Census Input Tab'!$T466=1,IF('Census Input Tab'!$O466="BLANK","BLANK",""),""))</f>
        <v/>
      </c>
      <c r="K435" s="114" t="str">
        <f>IF('Census Input Tab'!$O466="NO","Missing Data",IF(OR($L435="",$L435="BLANK"),IF('Census Input Tab'!O466="BLANK","BLANK",""),IFERROR(INDEX(States,MATCH($L435,Zip_Codes_asTEXT,0)),"Manually enter State")))</f>
        <v/>
      </c>
      <c r="L435" s="85" t="str">
        <f>IF('Census Input Tab'!$O466="NO","Missing Data",IF('Census Input Tab'!T466=1,IF('Census Input Tab'!O466="BLANK","BLANK",""),IF($W435="ZIP CODE NOT IN EV4","Manually enter Zip",$W435)))</f>
        <v/>
      </c>
      <c r="M435" s="85" t="str">
        <f>IF('Census Input Tab'!$O466="NO","Missing Data",IF('Census Input Tab'!T466=1,IF('Census Input Tab'!O466="BLANK","BLANK",""),IF($Y435="ZIP CODE NOT IN EV4","Manually enter Work Zip",$Y435)))</f>
        <v/>
      </c>
      <c r="N435" s="156" t="str">
        <f>IF('Census Input Tab'!$O466="NO","Missing Data",IF('Census Input Tab'!$T466=1,IF('Census Input Tab'!$O466="BLANK","BLANK",""),""))</f>
        <v/>
      </c>
      <c r="O435" s="85" t="str">
        <f>IF('Census Input Tab'!$O466="NO","Missing Data",IF('Census Input Tab'!$T466=1,IF('Census Input Tab'!$O466="BLANK","BLANK",""),""))</f>
        <v/>
      </c>
      <c r="P435" s="81" t="str">
        <f>IF('Census Input Tab'!$O466="NO","Missing Data",IF('Census Input Tab'!T466=1,IF('Census Input Tab'!O466="BLANK","BLANK",""),INDEX('SBMP Underwritten Census'!$S$19:$S$23,MATCH('Census Input Tab'!F466,'SBMP Underwritten Census'!$T$19:$T$23,0))))</f>
        <v/>
      </c>
      <c r="Q435" s="81" t="str">
        <f>IF('Census Input Tab'!$O466="NO","Missing Data",IF('Census Input Tab'!T466=1,IF('Census Input Tab'!O466="BLANK","BLANK",""),IF(AND('Census Input Tab'!G466="",'Census Input Tab'!$O466="YES"),"",INDEX('SBMP Underwritten Census'!$S$27:$S$31,MATCH('Census Input Tab'!G466,'SBMP Underwritten Census'!$T$27:$T$31,0)))))</f>
        <v/>
      </c>
      <c r="V435" s="111">
        <f>IF('Census Input Tab'!O466&lt;&gt;"YES",0,1*'Census Input Tab'!$C466)</f>
        <v>0</v>
      </c>
      <c r="W435" s="111" t="str">
        <f t="shared" si="12"/>
        <v/>
      </c>
      <c r="X435" s="111">
        <f>IF('Census Input Tab'!O466&lt;&gt;"YES",0,1*'Census Input Tab'!J466)</f>
        <v>0</v>
      </c>
      <c r="Y435" s="111" t="str">
        <f t="shared" si="13"/>
        <v/>
      </c>
    </row>
    <row r="436" spans="1:25">
      <c r="A436" s="81" t="str">
        <f>IF('Census Input Tab'!$O467="NO","Missing Data",IF('Census Input Tab'!$T467=1,IF('Census Input Tab'!$O467="BLANK","BLANK",""),INDEX($S$3:$S$5,MATCH('Census Input Tab'!H467,$T$3:$T$5,0))))</f>
        <v/>
      </c>
      <c r="B436" s="81" t="str">
        <f>IF('Census Input Tab'!$O467="NO","Missing Data",IF('Census Input Tab'!$T467=1,IF('Census Input Tab'!$O467="BLANK","BLANK",""),IF('Census Input Tab'!I467="St Con","COBRA",IF('Census Input Tab'!I467="","",'Census Input Tab'!I467))))</f>
        <v/>
      </c>
      <c r="C436" s="81" t="str">
        <f>IF('Census Input Tab'!$O467="NO","Missing Data",IF('Census Input Tab'!$T467=1,IF('Census Input Tab'!$O467="BLANK","BLANK",""),'Census Input Tab'!B467))</f>
        <v/>
      </c>
      <c r="D436" s="81" t="str">
        <f>IF('Census Input Tab'!$O467="NO","Missing Data",IF('Census Input Tab'!$T467=1,IF('Census Input Tab'!$O467="BLANK","BLANK",""),'Census Input Tab'!A467))</f>
        <v/>
      </c>
      <c r="E436" s="85" t="str">
        <f>IF('Census Input Tab'!$O467="NO","Missing Data",IF('Census Input Tab'!$T467=1,IF('Census Input Tab'!$O467="BLANK","BLANK",""),""))</f>
        <v/>
      </c>
      <c r="F436" s="83" t="str">
        <f>IF('Census Input Tab'!$O467="NO","Missing Data",IF('Census Input Tab'!T467=1,IF('Census Input Tab'!O467="BLANK","BLANK",""),'Census Input Tab'!D467))</f>
        <v/>
      </c>
      <c r="G436" s="81" t="str">
        <f>IF('Census Input Tab'!$O467="NO","Missing Data",IF('Census Input Tab'!T467=1,IF('Census Input Tab'!O467="BLANK","BLANK",""),'Census Input Tab'!E467))</f>
        <v/>
      </c>
      <c r="H436" s="85" t="str">
        <f>IF('Census Input Tab'!$O467="NO","Missing Data",IF('Census Input Tab'!$T467=1,IF('Census Input Tab'!$O467="BLANK","BLANK",""),""))</f>
        <v/>
      </c>
      <c r="I436" s="85" t="str">
        <f>IF('Census Input Tab'!$O467="NO","Missing Data",IF('Census Input Tab'!$T467=1,IF('Census Input Tab'!$O467="BLANK","BLANK",""),""))</f>
        <v/>
      </c>
      <c r="J436" s="85" t="str">
        <f>IF('Census Input Tab'!$O467="NO","Missing Data",IF('Census Input Tab'!$T467=1,IF('Census Input Tab'!$O467="BLANK","BLANK",""),""))</f>
        <v/>
      </c>
      <c r="K436" s="114" t="str">
        <f>IF('Census Input Tab'!$O467="NO","Missing Data",IF(OR($L436="",$L436="BLANK"),IF('Census Input Tab'!O467="BLANK","BLANK",""),IFERROR(INDEX(States,MATCH($L436,Zip_Codes_asTEXT,0)),"Manually enter State")))</f>
        <v/>
      </c>
      <c r="L436" s="85" t="str">
        <f>IF('Census Input Tab'!$O467="NO","Missing Data",IF('Census Input Tab'!T467=1,IF('Census Input Tab'!O467="BLANK","BLANK",""),IF($W436="ZIP CODE NOT IN EV4","Manually enter Zip",$W436)))</f>
        <v/>
      </c>
      <c r="M436" s="85" t="str">
        <f>IF('Census Input Tab'!$O467="NO","Missing Data",IF('Census Input Tab'!T467=1,IF('Census Input Tab'!O467="BLANK","BLANK",""),IF($Y436="ZIP CODE NOT IN EV4","Manually enter Work Zip",$Y436)))</f>
        <v/>
      </c>
      <c r="N436" s="156" t="str">
        <f>IF('Census Input Tab'!$O467="NO","Missing Data",IF('Census Input Tab'!$T467=1,IF('Census Input Tab'!$O467="BLANK","BLANK",""),""))</f>
        <v/>
      </c>
      <c r="O436" s="85" t="str">
        <f>IF('Census Input Tab'!$O467="NO","Missing Data",IF('Census Input Tab'!$T467=1,IF('Census Input Tab'!$O467="BLANK","BLANK",""),""))</f>
        <v/>
      </c>
      <c r="P436" s="81" t="str">
        <f>IF('Census Input Tab'!$O467="NO","Missing Data",IF('Census Input Tab'!T467=1,IF('Census Input Tab'!O467="BLANK","BLANK",""),INDEX('SBMP Underwritten Census'!$S$19:$S$23,MATCH('Census Input Tab'!F467,'SBMP Underwritten Census'!$T$19:$T$23,0))))</f>
        <v/>
      </c>
      <c r="Q436" s="81" t="str">
        <f>IF('Census Input Tab'!$O467="NO","Missing Data",IF('Census Input Tab'!T467=1,IF('Census Input Tab'!O467="BLANK","BLANK",""),IF(AND('Census Input Tab'!G467="",'Census Input Tab'!$O467="YES"),"",INDEX('SBMP Underwritten Census'!$S$27:$S$31,MATCH('Census Input Tab'!G467,'SBMP Underwritten Census'!$T$27:$T$31,0)))))</f>
        <v/>
      </c>
      <c r="V436" s="111">
        <f>IF('Census Input Tab'!O467&lt;&gt;"YES",0,1*'Census Input Tab'!$C467)</f>
        <v>0</v>
      </c>
      <c r="W436" s="111" t="str">
        <f t="shared" si="12"/>
        <v/>
      </c>
      <c r="X436" s="111">
        <f>IF('Census Input Tab'!O467&lt;&gt;"YES",0,1*'Census Input Tab'!J467)</f>
        <v>0</v>
      </c>
      <c r="Y436" s="111" t="str">
        <f t="shared" si="13"/>
        <v/>
      </c>
    </row>
    <row r="437" spans="1:25">
      <c r="A437" s="81" t="str">
        <f>IF('Census Input Tab'!$O468="NO","Missing Data",IF('Census Input Tab'!$T468=1,IF('Census Input Tab'!$O468="BLANK","BLANK",""),INDEX($S$3:$S$5,MATCH('Census Input Tab'!H468,$T$3:$T$5,0))))</f>
        <v/>
      </c>
      <c r="B437" s="81" t="str">
        <f>IF('Census Input Tab'!$O468="NO","Missing Data",IF('Census Input Tab'!$T468=1,IF('Census Input Tab'!$O468="BLANK","BLANK",""),IF('Census Input Tab'!I468="St Con","COBRA",IF('Census Input Tab'!I468="","",'Census Input Tab'!I468))))</f>
        <v/>
      </c>
      <c r="C437" s="81" t="str">
        <f>IF('Census Input Tab'!$O468="NO","Missing Data",IF('Census Input Tab'!$T468=1,IF('Census Input Tab'!$O468="BLANK","BLANK",""),'Census Input Tab'!B468))</f>
        <v/>
      </c>
      <c r="D437" s="81" t="str">
        <f>IF('Census Input Tab'!$O468="NO","Missing Data",IF('Census Input Tab'!$T468=1,IF('Census Input Tab'!$O468="BLANK","BLANK",""),'Census Input Tab'!A468))</f>
        <v/>
      </c>
      <c r="E437" s="85" t="str">
        <f>IF('Census Input Tab'!$O468="NO","Missing Data",IF('Census Input Tab'!$T468=1,IF('Census Input Tab'!$O468="BLANK","BLANK",""),""))</f>
        <v/>
      </c>
      <c r="F437" s="83" t="str">
        <f>IF('Census Input Tab'!$O468="NO","Missing Data",IF('Census Input Tab'!T468=1,IF('Census Input Tab'!O468="BLANK","BLANK",""),'Census Input Tab'!D468))</f>
        <v/>
      </c>
      <c r="G437" s="81" t="str">
        <f>IF('Census Input Tab'!$O468="NO","Missing Data",IF('Census Input Tab'!T468=1,IF('Census Input Tab'!O468="BLANK","BLANK",""),'Census Input Tab'!E468))</f>
        <v/>
      </c>
      <c r="H437" s="85" t="str">
        <f>IF('Census Input Tab'!$O468="NO","Missing Data",IF('Census Input Tab'!$T468=1,IF('Census Input Tab'!$O468="BLANK","BLANK",""),""))</f>
        <v/>
      </c>
      <c r="I437" s="85" t="str">
        <f>IF('Census Input Tab'!$O468="NO","Missing Data",IF('Census Input Tab'!$T468=1,IF('Census Input Tab'!$O468="BLANK","BLANK",""),""))</f>
        <v/>
      </c>
      <c r="J437" s="85" t="str">
        <f>IF('Census Input Tab'!$O468="NO","Missing Data",IF('Census Input Tab'!$T468=1,IF('Census Input Tab'!$O468="BLANK","BLANK",""),""))</f>
        <v/>
      </c>
      <c r="K437" s="114" t="str">
        <f>IF('Census Input Tab'!$O468="NO","Missing Data",IF(OR($L437="",$L437="BLANK"),IF('Census Input Tab'!O468="BLANK","BLANK",""),IFERROR(INDEX(States,MATCH($L437,Zip_Codes_asTEXT,0)),"Manually enter State")))</f>
        <v/>
      </c>
      <c r="L437" s="85" t="str">
        <f>IF('Census Input Tab'!$O468="NO","Missing Data",IF('Census Input Tab'!T468=1,IF('Census Input Tab'!O468="BLANK","BLANK",""),IF($W437="ZIP CODE NOT IN EV4","Manually enter Zip",$W437)))</f>
        <v/>
      </c>
      <c r="M437" s="85" t="str">
        <f>IF('Census Input Tab'!$O468="NO","Missing Data",IF('Census Input Tab'!T468=1,IF('Census Input Tab'!O468="BLANK","BLANK",""),IF($Y437="ZIP CODE NOT IN EV4","Manually enter Work Zip",$Y437)))</f>
        <v/>
      </c>
      <c r="N437" s="156" t="str">
        <f>IF('Census Input Tab'!$O468="NO","Missing Data",IF('Census Input Tab'!$T468=1,IF('Census Input Tab'!$O468="BLANK","BLANK",""),""))</f>
        <v/>
      </c>
      <c r="O437" s="85" t="str">
        <f>IF('Census Input Tab'!$O468="NO","Missing Data",IF('Census Input Tab'!$T468=1,IF('Census Input Tab'!$O468="BLANK","BLANK",""),""))</f>
        <v/>
      </c>
      <c r="P437" s="81" t="str">
        <f>IF('Census Input Tab'!$O468="NO","Missing Data",IF('Census Input Tab'!T468=1,IF('Census Input Tab'!O468="BLANK","BLANK",""),INDEX('SBMP Underwritten Census'!$S$19:$S$23,MATCH('Census Input Tab'!F468,'SBMP Underwritten Census'!$T$19:$T$23,0))))</f>
        <v/>
      </c>
      <c r="Q437" s="81" t="str">
        <f>IF('Census Input Tab'!$O468="NO","Missing Data",IF('Census Input Tab'!T468=1,IF('Census Input Tab'!O468="BLANK","BLANK",""),IF(AND('Census Input Tab'!G468="",'Census Input Tab'!$O468="YES"),"",INDEX('SBMP Underwritten Census'!$S$27:$S$31,MATCH('Census Input Tab'!G468,'SBMP Underwritten Census'!$T$27:$T$31,0)))))</f>
        <v/>
      </c>
      <c r="V437" s="111">
        <f>IF('Census Input Tab'!O468&lt;&gt;"YES",0,1*'Census Input Tab'!$C468)</f>
        <v>0</v>
      </c>
      <c r="W437" s="111" t="str">
        <f t="shared" si="12"/>
        <v/>
      </c>
      <c r="X437" s="111">
        <f>IF('Census Input Tab'!O468&lt;&gt;"YES",0,1*'Census Input Tab'!J468)</f>
        <v>0</v>
      </c>
      <c r="Y437" s="111" t="str">
        <f t="shared" si="13"/>
        <v/>
      </c>
    </row>
    <row r="438" spans="1:25">
      <c r="A438" s="81" t="str">
        <f>IF('Census Input Tab'!$O469="NO","Missing Data",IF('Census Input Tab'!$T469=1,IF('Census Input Tab'!$O469="BLANK","BLANK",""),INDEX($S$3:$S$5,MATCH('Census Input Tab'!H469,$T$3:$T$5,0))))</f>
        <v/>
      </c>
      <c r="B438" s="81" t="str">
        <f>IF('Census Input Tab'!$O469="NO","Missing Data",IF('Census Input Tab'!$T469=1,IF('Census Input Tab'!$O469="BLANK","BLANK",""),IF('Census Input Tab'!I469="St Con","COBRA",IF('Census Input Tab'!I469="","",'Census Input Tab'!I469))))</f>
        <v/>
      </c>
      <c r="C438" s="81" t="str">
        <f>IF('Census Input Tab'!$O469="NO","Missing Data",IF('Census Input Tab'!$T469=1,IF('Census Input Tab'!$O469="BLANK","BLANK",""),'Census Input Tab'!B469))</f>
        <v/>
      </c>
      <c r="D438" s="81" t="str">
        <f>IF('Census Input Tab'!$O469="NO","Missing Data",IF('Census Input Tab'!$T469=1,IF('Census Input Tab'!$O469="BLANK","BLANK",""),'Census Input Tab'!A469))</f>
        <v/>
      </c>
      <c r="E438" s="85" t="str">
        <f>IF('Census Input Tab'!$O469="NO","Missing Data",IF('Census Input Tab'!$T469=1,IF('Census Input Tab'!$O469="BLANK","BLANK",""),""))</f>
        <v/>
      </c>
      <c r="F438" s="83" t="str">
        <f>IF('Census Input Tab'!$O469="NO","Missing Data",IF('Census Input Tab'!T469=1,IF('Census Input Tab'!O469="BLANK","BLANK",""),'Census Input Tab'!D469))</f>
        <v/>
      </c>
      <c r="G438" s="81" t="str">
        <f>IF('Census Input Tab'!$O469="NO","Missing Data",IF('Census Input Tab'!T469=1,IF('Census Input Tab'!O469="BLANK","BLANK",""),'Census Input Tab'!E469))</f>
        <v/>
      </c>
      <c r="H438" s="85" t="str">
        <f>IF('Census Input Tab'!$O469="NO","Missing Data",IF('Census Input Tab'!$T469=1,IF('Census Input Tab'!$O469="BLANK","BLANK",""),""))</f>
        <v/>
      </c>
      <c r="I438" s="85" t="str">
        <f>IF('Census Input Tab'!$O469="NO","Missing Data",IF('Census Input Tab'!$T469=1,IF('Census Input Tab'!$O469="BLANK","BLANK",""),""))</f>
        <v/>
      </c>
      <c r="J438" s="85" t="str">
        <f>IF('Census Input Tab'!$O469="NO","Missing Data",IF('Census Input Tab'!$T469=1,IF('Census Input Tab'!$O469="BLANK","BLANK",""),""))</f>
        <v/>
      </c>
      <c r="K438" s="114" t="str">
        <f>IF('Census Input Tab'!$O469="NO","Missing Data",IF(OR($L438="",$L438="BLANK"),IF('Census Input Tab'!O469="BLANK","BLANK",""),IFERROR(INDEX(States,MATCH($L438,Zip_Codes_asTEXT,0)),"Manually enter State")))</f>
        <v/>
      </c>
      <c r="L438" s="85" t="str">
        <f>IF('Census Input Tab'!$O469="NO","Missing Data",IF('Census Input Tab'!T469=1,IF('Census Input Tab'!O469="BLANK","BLANK",""),IF($W438="ZIP CODE NOT IN EV4","Manually enter Zip",$W438)))</f>
        <v/>
      </c>
      <c r="M438" s="85" t="str">
        <f>IF('Census Input Tab'!$O469="NO","Missing Data",IF('Census Input Tab'!T469=1,IF('Census Input Tab'!O469="BLANK","BLANK",""),IF($Y438="ZIP CODE NOT IN EV4","Manually enter Work Zip",$Y438)))</f>
        <v/>
      </c>
      <c r="N438" s="156" t="str">
        <f>IF('Census Input Tab'!$O469="NO","Missing Data",IF('Census Input Tab'!$T469=1,IF('Census Input Tab'!$O469="BLANK","BLANK",""),""))</f>
        <v/>
      </c>
      <c r="O438" s="85" t="str">
        <f>IF('Census Input Tab'!$O469="NO","Missing Data",IF('Census Input Tab'!$T469=1,IF('Census Input Tab'!$O469="BLANK","BLANK",""),""))</f>
        <v/>
      </c>
      <c r="P438" s="81" t="str">
        <f>IF('Census Input Tab'!$O469="NO","Missing Data",IF('Census Input Tab'!T469=1,IF('Census Input Tab'!O469="BLANK","BLANK",""),INDEX('SBMP Underwritten Census'!$S$19:$S$23,MATCH('Census Input Tab'!F469,'SBMP Underwritten Census'!$T$19:$T$23,0))))</f>
        <v/>
      </c>
      <c r="Q438" s="81" t="str">
        <f>IF('Census Input Tab'!$O469="NO","Missing Data",IF('Census Input Tab'!T469=1,IF('Census Input Tab'!O469="BLANK","BLANK",""),IF(AND('Census Input Tab'!G469="",'Census Input Tab'!$O469="YES"),"",INDEX('SBMP Underwritten Census'!$S$27:$S$31,MATCH('Census Input Tab'!G469,'SBMP Underwritten Census'!$T$27:$T$31,0)))))</f>
        <v/>
      </c>
      <c r="V438" s="111">
        <f>IF('Census Input Tab'!O469&lt;&gt;"YES",0,1*'Census Input Tab'!$C469)</f>
        <v>0</v>
      </c>
      <c r="W438" s="111" t="str">
        <f t="shared" si="12"/>
        <v/>
      </c>
      <c r="X438" s="111">
        <f>IF('Census Input Tab'!O469&lt;&gt;"YES",0,1*'Census Input Tab'!J469)</f>
        <v>0</v>
      </c>
      <c r="Y438" s="111" t="str">
        <f t="shared" si="13"/>
        <v/>
      </c>
    </row>
    <row r="439" spans="1:25">
      <c r="A439" s="81" t="str">
        <f>IF('Census Input Tab'!$O470="NO","Missing Data",IF('Census Input Tab'!$T470=1,IF('Census Input Tab'!$O470="BLANK","BLANK",""),INDEX($S$3:$S$5,MATCH('Census Input Tab'!H470,$T$3:$T$5,0))))</f>
        <v/>
      </c>
      <c r="B439" s="81" t="str">
        <f>IF('Census Input Tab'!$O470="NO","Missing Data",IF('Census Input Tab'!$T470=1,IF('Census Input Tab'!$O470="BLANK","BLANK",""),IF('Census Input Tab'!I470="St Con","COBRA",IF('Census Input Tab'!I470="","",'Census Input Tab'!I470))))</f>
        <v/>
      </c>
      <c r="C439" s="81" t="str">
        <f>IF('Census Input Tab'!$O470="NO","Missing Data",IF('Census Input Tab'!$T470=1,IF('Census Input Tab'!$O470="BLANK","BLANK",""),'Census Input Tab'!B470))</f>
        <v/>
      </c>
      <c r="D439" s="81" t="str">
        <f>IF('Census Input Tab'!$O470="NO","Missing Data",IF('Census Input Tab'!$T470=1,IF('Census Input Tab'!$O470="BLANK","BLANK",""),'Census Input Tab'!A470))</f>
        <v/>
      </c>
      <c r="E439" s="85" t="str">
        <f>IF('Census Input Tab'!$O470="NO","Missing Data",IF('Census Input Tab'!$T470=1,IF('Census Input Tab'!$O470="BLANK","BLANK",""),""))</f>
        <v/>
      </c>
      <c r="F439" s="83" t="str">
        <f>IF('Census Input Tab'!$O470="NO","Missing Data",IF('Census Input Tab'!T470=1,IF('Census Input Tab'!O470="BLANK","BLANK",""),'Census Input Tab'!D470))</f>
        <v/>
      </c>
      <c r="G439" s="81" t="str">
        <f>IF('Census Input Tab'!$O470="NO","Missing Data",IF('Census Input Tab'!T470=1,IF('Census Input Tab'!O470="BLANK","BLANK",""),'Census Input Tab'!E470))</f>
        <v/>
      </c>
      <c r="H439" s="85" t="str">
        <f>IF('Census Input Tab'!$O470="NO","Missing Data",IF('Census Input Tab'!$T470=1,IF('Census Input Tab'!$O470="BLANK","BLANK",""),""))</f>
        <v/>
      </c>
      <c r="I439" s="85" t="str">
        <f>IF('Census Input Tab'!$O470="NO","Missing Data",IF('Census Input Tab'!$T470=1,IF('Census Input Tab'!$O470="BLANK","BLANK",""),""))</f>
        <v/>
      </c>
      <c r="J439" s="85" t="str">
        <f>IF('Census Input Tab'!$O470="NO","Missing Data",IF('Census Input Tab'!$T470=1,IF('Census Input Tab'!$O470="BLANK","BLANK",""),""))</f>
        <v/>
      </c>
      <c r="K439" s="114" t="str">
        <f>IF('Census Input Tab'!$O470="NO","Missing Data",IF(OR($L439="",$L439="BLANK"),IF('Census Input Tab'!O470="BLANK","BLANK",""),IFERROR(INDEX(States,MATCH($L439,Zip_Codes_asTEXT,0)),"Manually enter State")))</f>
        <v/>
      </c>
      <c r="L439" s="85" t="str">
        <f>IF('Census Input Tab'!$O470="NO","Missing Data",IF('Census Input Tab'!T470=1,IF('Census Input Tab'!O470="BLANK","BLANK",""),IF($W439="ZIP CODE NOT IN EV4","Manually enter Zip",$W439)))</f>
        <v/>
      </c>
      <c r="M439" s="85" t="str">
        <f>IF('Census Input Tab'!$O470="NO","Missing Data",IF('Census Input Tab'!T470=1,IF('Census Input Tab'!O470="BLANK","BLANK",""),IF($Y439="ZIP CODE NOT IN EV4","Manually enter Work Zip",$Y439)))</f>
        <v/>
      </c>
      <c r="N439" s="156" t="str">
        <f>IF('Census Input Tab'!$O470="NO","Missing Data",IF('Census Input Tab'!$T470=1,IF('Census Input Tab'!$O470="BLANK","BLANK",""),""))</f>
        <v/>
      </c>
      <c r="O439" s="85" t="str">
        <f>IF('Census Input Tab'!$O470="NO","Missing Data",IF('Census Input Tab'!$T470=1,IF('Census Input Tab'!$O470="BLANK","BLANK",""),""))</f>
        <v/>
      </c>
      <c r="P439" s="81" t="str">
        <f>IF('Census Input Tab'!$O470="NO","Missing Data",IF('Census Input Tab'!T470=1,IF('Census Input Tab'!O470="BLANK","BLANK",""),INDEX('SBMP Underwritten Census'!$S$19:$S$23,MATCH('Census Input Tab'!F470,'SBMP Underwritten Census'!$T$19:$T$23,0))))</f>
        <v/>
      </c>
      <c r="Q439" s="81" t="str">
        <f>IF('Census Input Tab'!$O470="NO","Missing Data",IF('Census Input Tab'!T470=1,IF('Census Input Tab'!O470="BLANK","BLANK",""),IF(AND('Census Input Tab'!G470="",'Census Input Tab'!$O470="YES"),"",INDEX('SBMP Underwritten Census'!$S$27:$S$31,MATCH('Census Input Tab'!G470,'SBMP Underwritten Census'!$T$27:$T$31,0)))))</f>
        <v/>
      </c>
      <c r="V439" s="111">
        <f>IF('Census Input Tab'!O470&lt;&gt;"YES",0,1*'Census Input Tab'!$C470)</f>
        <v>0</v>
      </c>
      <c r="W439" s="111" t="str">
        <f t="shared" si="12"/>
        <v/>
      </c>
      <c r="X439" s="111">
        <f>IF('Census Input Tab'!O470&lt;&gt;"YES",0,1*'Census Input Tab'!J470)</f>
        <v>0</v>
      </c>
      <c r="Y439" s="111" t="str">
        <f t="shared" si="13"/>
        <v/>
      </c>
    </row>
    <row r="440" spans="1:25">
      <c r="A440" s="81" t="str">
        <f>IF('Census Input Tab'!$O471="NO","Missing Data",IF('Census Input Tab'!$T471=1,IF('Census Input Tab'!$O471="BLANK","BLANK",""),INDEX($S$3:$S$5,MATCH('Census Input Tab'!H471,$T$3:$T$5,0))))</f>
        <v/>
      </c>
      <c r="B440" s="81" t="str">
        <f>IF('Census Input Tab'!$O471="NO","Missing Data",IF('Census Input Tab'!$T471=1,IF('Census Input Tab'!$O471="BLANK","BLANK",""),IF('Census Input Tab'!I471="St Con","COBRA",IF('Census Input Tab'!I471="","",'Census Input Tab'!I471))))</f>
        <v/>
      </c>
      <c r="C440" s="81" t="str">
        <f>IF('Census Input Tab'!$O471="NO","Missing Data",IF('Census Input Tab'!$T471=1,IF('Census Input Tab'!$O471="BLANK","BLANK",""),'Census Input Tab'!B471))</f>
        <v/>
      </c>
      <c r="D440" s="81" t="str">
        <f>IF('Census Input Tab'!$O471="NO","Missing Data",IF('Census Input Tab'!$T471=1,IF('Census Input Tab'!$O471="BLANK","BLANK",""),'Census Input Tab'!A471))</f>
        <v/>
      </c>
      <c r="E440" s="85" t="str">
        <f>IF('Census Input Tab'!$O471="NO","Missing Data",IF('Census Input Tab'!$T471=1,IF('Census Input Tab'!$O471="BLANK","BLANK",""),""))</f>
        <v/>
      </c>
      <c r="F440" s="83" t="str">
        <f>IF('Census Input Tab'!$O471="NO","Missing Data",IF('Census Input Tab'!T471=1,IF('Census Input Tab'!O471="BLANK","BLANK",""),'Census Input Tab'!D471))</f>
        <v/>
      </c>
      <c r="G440" s="81" t="str">
        <f>IF('Census Input Tab'!$O471="NO","Missing Data",IF('Census Input Tab'!T471=1,IF('Census Input Tab'!O471="BLANK","BLANK",""),'Census Input Tab'!E471))</f>
        <v/>
      </c>
      <c r="H440" s="85" t="str">
        <f>IF('Census Input Tab'!$O471="NO","Missing Data",IF('Census Input Tab'!$T471=1,IF('Census Input Tab'!$O471="BLANK","BLANK",""),""))</f>
        <v/>
      </c>
      <c r="I440" s="85" t="str">
        <f>IF('Census Input Tab'!$O471="NO","Missing Data",IF('Census Input Tab'!$T471=1,IF('Census Input Tab'!$O471="BLANK","BLANK",""),""))</f>
        <v/>
      </c>
      <c r="J440" s="85" t="str">
        <f>IF('Census Input Tab'!$O471="NO","Missing Data",IF('Census Input Tab'!$T471=1,IF('Census Input Tab'!$O471="BLANK","BLANK",""),""))</f>
        <v/>
      </c>
      <c r="K440" s="114" t="str">
        <f>IF('Census Input Tab'!$O471="NO","Missing Data",IF(OR($L440="",$L440="BLANK"),IF('Census Input Tab'!O471="BLANK","BLANK",""),IFERROR(INDEX(States,MATCH($L440,Zip_Codes_asTEXT,0)),"Manually enter State")))</f>
        <v/>
      </c>
      <c r="L440" s="85" t="str">
        <f>IF('Census Input Tab'!$O471="NO","Missing Data",IF('Census Input Tab'!T471=1,IF('Census Input Tab'!O471="BLANK","BLANK",""),IF($W440="ZIP CODE NOT IN EV4","Manually enter Zip",$W440)))</f>
        <v/>
      </c>
      <c r="M440" s="85" t="str">
        <f>IF('Census Input Tab'!$O471="NO","Missing Data",IF('Census Input Tab'!T471=1,IF('Census Input Tab'!O471="BLANK","BLANK",""),IF($Y440="ZIP CODE NOT IN EV4","Manually enter Work Zip",$Y440)))</f>
        <v/>
      </c>
      <c r="N440" s="156" t="str">
        <f>IF('Census Input Tab'!$O471="NO","Missing Data",IF('Census Input Tab'!$T471=1,IF('Census Input Tab'!$O471="BLANK","BLANK",""),""))</f>
        <v/>
      </c>
      <c r="O440" s="85" t="str">
        <f>IF('Census Input Tab'!$O471="NO","Missing Data",IF('Census Input Tab'!$T471=1,IF('Census Input Tab'!$O471="BLANK","BLANK",""),""))</f>
        <v/>
      </c>
      <c r="P440" s="81" t="str">
        <f>IF('Census Input Tab'!$O471="NO","Missing Data",IF('Census Input Tab'!T471=1,IF('Census Input Tab'!O471="BLANK","BLANK",""),INDEX('SBMP Underwritten Census'!$S$19:$S$23,MATCH('Census Input Tab'!F471,'SBMP Underwritten Census'!$T$19:$T$23,0))))</f>
        <v/>
      </c>
      <c r="Q440" s="81" t="str">
        <f>IF('Census Input Tab'!$O471="NO","Missing Data",IF('Census Input Tab'!T471=1,IF('Census Input Tab'!O471="BLANK","BLANK",""),IF(AND('Census Input Tab'!G471="",'Census Input Tab'!$O471="YES"),"",INDEX('SBMP Underwritten Census'!$S$27:$S$31,MATCH('Census Input Tab'!G471,'SBMP Underwritten Census'!$T$27:$T$31,0)))))</f>
        <v/>
      </c>
      <c r="V440" s="111">
        <f>IF('Census Input Tab'!O471&lt;&gt;"YES",0,1*'Census Input Tab'!$C471)</f>
        <v>0</v>
      </c>
      <c r="W440" s="111" t="str">
        <f t="shared" si="12"/>
        <v/>
      </c>
      <c r="X440" s="111">
        <f>IF('Census Input Tab'!O471&lt;&gt;"YES",0,1*'Census Input Tab'!J471)</f>
        <v>0</v>
      </c>
      <c r="Y440" s="111" t="str">
        <f t="shared" si="13"/>
        <v/>
      </c>
    </row>
    <row r="441" spans="1:25">
      <c r="A441" s="81" t="str">
        <f>IF('Census Input Tab'!$O472="NO","Missing Data",IF('Census Input Tab'!$T472=1,IF('Census Input Tab'!$O472="BLANK","BLANK",""),INDEX($S$3:$S$5,MATCH('Census Input Tab'!H472,$T$3:$T$5,0))))</f>
        <v/>
      </c>
      <c r="B441" s="81" t="str">
        <f>IF('Census Input Tab'!$O472="NO","Missing Data",IF('Census Input Tab'!$T472=1,IF('Census Input Tab'!$O472="BLANK","BLANK",""),IF('Census Input Tab'!I472="St Con","COBRA",IF('Census Input Tab'!I472="","",'Census Input Tab'!I472))))</f>
        <v/>
      </c>
      <c r="C441" s="81" t="str">
        <f>IF('Census Input Tab'!$O472="NO","Missing Data",IF('Census Input Tab'!$T472=1,IF('Census Input Tab'!$O472="BLANK","BLANK",""),'Census Input Tab'!B472))</f>
        <v/>
      </c>
      <c r="D441" s="81" t="str">
        <f>IF('Census Input Tab'!$O472="NO","Missing Data",IF('Census Input Tab'!$T472=1,IF('Census Input Tab'!$O472="BLANK","BLANK",""),'Census Input Tab'!A472))</f>
        <v/>
      </c>
      <c r="E441" s="85" t="str">
        <f>IF('Census Input Tab'!$O472="NO","Missing Data",IF('Census Input Tab'!$T472=1,IF('Census Input Tab'!$O472="BLANK","BLANK",""),""))</f>
        <v/>
      </c>
      <c r="F441" s="83" t="str">
        <f>IF('Census Input Tab'!$O472="NO","Missing Data",IF('Census Input Tab'!T472=1,IF('Census Input Tab'!O472="BLANK","BLANK",""),'Census Input Tab'!D472))</f>
        <v/>
      </c>
      <c r="G441" s="81" t="str">
        <f>IF('Census Input Tab'!$O472="NO","Missing Data",IF('Census Input Tab'!T472=1,IF('Census Input Tab'!O472="BLANK","BLANK",""),'Census Input Tab'!E472))</f>
        <v/>
      </c>
      <c r="H441" s="85" t="str">
        <f>IF('Census Input Tab'!$O472="NO","Missing Data",IF('Census Input Tab'!$T472=1,IF('Census Input Tab'!$O472="BLANK","BLANK",""),""))</f>
        <v/>
      </c>
      <c r="I441" s="85" t="str">
        <f>IF('Census Input Tab'!$O472="NO","Missing Data",IF('Census Input Tab'!$T472=1,IF('Census Input Tab'!$O472="BLANK","BLANK",""),""))</f>
        <v/>
      </c>
      <c r="J441" s="85" t="str">
        <f>IF('Census Input Tab'!$O472="NO","Missing Data",IF('Census Input Tab'!$T472=1,IF('Census Input Tab'!$O472="BLANK","BLANK",""),""))</f>
        <v/>
      </c>
      <c r="K441" s="114" t="str">
        <f>IF('Census Input Tab'!$O472="NO","Missing Data",IF(OR($L441="",$L441="BLANK"),IF('Census Input Tab'!O472="BLANK","BLANK",""),IFERROR(INDEX(States,MATCH($L441,Zip_Codes_asTEXT,0)),"Manually enter State")))</f>
        <v/>
      </c>
      <c r="L441" s="85" t="str">
        <f>IF('Census Input Tab'!$O472="NO","Missing Data",IF('Census Input Tab'!T472=1,IF('Census Input Tab'!O472="BLANK","BLANK",""),IF($W441="ZIP CODE NOT IN EV4","Manually enter Zip",$W441)))</f>
        <v/>
      </c>
      <c r="M441" s="85" t="str">
        <f>IF('Census Input Tab'!$O472="NO","Missing Data",IF('Census Input Tab'!T472=1,IF('Census Input Tab'!O472="BLANK","BLANK",""),IF($Y441="ZIP CODE NOT IN EV4","Manually enter Work Zip",$Y441)))</f>
        <v/>
      </c>
      <c r="N441" s="156" t="str">
        <f>IF('Census Input Tab'!$O472="NO","Missing Data",IF('Census Input Tab'!$T472=1,IF('Census Input Tab'!$O472="BLANK","BLANK",""),""))</f>
        <v/>
      </c>
      <c r="O441" s="85" t="str">
        <f>IF('Census Input Tab'!$O472="NO","Missing Data",IF('Census Input Tab'!$T472=1,IF('Census Input Tab'!$O472="BLANK","BLANK",""),""))</f>
        <v/>
      </c>
      <c r="P441" s="81" t="str">
        <f>IF('Census Input Tab'!$O472="NO","Missing Data",IF('Census Input Tab'!T472=1,IF('Census Input Tab'!O472="BLANK","BLANK",""),INDEX('SBMP Underwritten Census'!$S$19:$S$23,MATCH('Census Input Tab'!F472,'SBMP Underwritten Census'!$T$19:$T$23,0))))</f>
        <v/>
      </c>
      <c r="Q441" s="81" t="str">
        <f>IF('Census Input Tab'!$O472="NO","Missing Data",IF('Census Input Tab'!T472=1,IF('Census Input Tab'!O472="BLANK","BLANK",""),IF(AND('Census Input Tab'!G472="",'Census Input Tab'!$O472="YES"),"",INDEX('SBMP Underwritten Census'!$S$27:$S$31,MATCH('Census Input Tab'!G472,'SBMP Underwritten Census'!$T$27:$T$31,0)))))</f>
        <v/>
      </c>
      <c r="V441" s="111">
        <f>IF('Census Input Tab'!O472&lt;&gt;"YES",0,1*'Census Input Tab'!$C472)</f>
        <v>0</v>
      </c>
      <c r="W441" s="111" t="str">
        <f t="shared" si="12"/>
        <v/>
      </c>
      <c r="X441" s="111">
        <f>IF('Census Input Tab'!O472&lt;&gt;"YES",0,1*'Census Input Tab'!J472)</f>
        <v>0</v>
      </c>
      <c r="Y441" s="111" t="str">
        <f t="shared" si="13"/>
        <v/>
      </c>
    </row>
    <row r="442" spans="1:25">
      <c r="A442" s="81" t="str">
        <f>IF('Census Input Tab'!$O473="NO","Missing Data",IF('Census Input Tab'!$T473=1,IF('Census Input Tab'!$O473="BLANK","BLANK",""),INDEX($S$3:$S$5,MATCH('Census Input Tab'!H473,$T$3:$T$5,0))))</f>
        <v/>
      </c>
      <c r="B442" s="81" t="str">
        <f>IF('Census Input Tab'!$O473="NO","Missing Data",IF('Census Input Tab'!$T473=1,IF('Census Input Tab'!$O473="BLANK","BLANK",""),IF('Census Input Tab'!I473="St Con","COBRA",IF('Census Input Tab'!I473="","",'Census Input Tab'!I473))))</f>
        <v/>
      </c>
      <c r="C442" s="81" t="str">
        <f>IF('Census Input Tab'!$O473="NO","Missing Data",IF('Census Input Tab'!$T473=1,IF('Census Input Tab'!$O473="BLANK","BLANK",""),'Census Input Tab'!B473))</f>
        <v/>
      </c>
      <c r="D442" s="81" t="str">
        <f>IF('Census Input Tab'!$O473="NO","Missing Data",IF('Census Input Tab'!$T473=1,IF('Census Input Tab'!$O473="BLANK","BLANK",""),'Census Input Tab'!A473))</f>
        <v/>
      </c>
      <c r="E442" s="85" t="str">
        <f>IF('Census Input Tab'!$O473="NO","Missing Data",IF('Census Input Tab'!$T473=1,IF('Census Input Tab'!$O473="BLANK","BLANK",""),""))</f>
        <v/>
      </c>
      <c r="F442" s="83" t="str">
        <f>IF('Census Input Tab'!$O473="NO","Missing Data",IF('Census Input Tab'!T473=1,IF('Census Input Tab'!O473="BLANK","BLANK",""),'Census Input Tab'!D473))</f>
        <v/>
      </c>
      <c r="G442" s="81" t="str">
        <f>IF('Census Input Tab'!$O473="NO","Missing Data",IF('Census Input Tab'!T473=1,IF('Census Input Tab'!O473="BLANK","BLANK",""),'Census Input Tab'!E473))</f>
        <v/>
      </c>
      <c r="H442" s="85" t="str">
        <f>IF('Census Input Tab'!$O473="NO","Missing Data",IF('Census Input Tab'!$T473=1,IF('Census Input Tab'!$O473="BLANK","BLANK",""),""))</f>
        <v/>
      </c>
      <c r="I442" s="85" t="str">
        <f>IF('Census Input Tab'!$O473="NO","Missing Data",IF('Census Input Tab'!$T473=1,IF('Census Input Tab'!$O473="BLANK","BLANK",""),""))</f>
        <v/>
      </c>
      <c r="J442" s="85" t="str">
        <f>IF('Census Input Tab'!$O473="NO","Missing Data",IF('Census Input Tab'!$T473=1,IF('Census Input Tab'!$O473="BLANK","BLANK",""),""))</f>
        <v/>
      </c>
      <c r="K442" s="114" t="str">
        <f>IF('Census Input Tab'!$O473="NO","Missing Data",IF(OR($L442="",$L442="BLANK"),IF('Census Input Tab'!O473="BLANK","BLANK",""),IFERROR(INDEX(States,MATCH($L442,Zip_Codes_asTEXT,0)),"Manually enter State")))</f>
        <v/>
      </c>
      <c r="L442" s="85" t="str">
        <f>IF('Census Input Tab'!$O473="NO","Missing Data",IF('Census Input Tab'!T473=1,IF('Census Input Tab'!O473="BLANK","BLANK",""),IF($W442="ZIP CODE NOT IN EV4","Manually enter Zip",$W442)))</f>
        <v/>
      </c>
      <c r="M442" s="85" t="str">
        <f>IF('Census Input Tab'!$O473="NO","Missing Data",IF('Census Input Tab'!T473=1,IF('Census Input Tab'!O473="BLANK","BLANK",""),IF($Y442="ZIP CODE NOT IN EV4","Manually enter Work Zip",$Y442)))</f>
        <v/>
      </c>
      <c r="N442" s="156" t="str">
        <f>IF('Census Input Tab'!$O473="NO","Missing Data",IF('Census Input Tab'!$T473=1,IF('Census Input Tab'!$O473="BLANK","BLANK",""),""))</f>
        <v/>
      </c>
      <c r="O442" s="85" t="str">
        <f>IF('Census Input Tab'!$O473="NO","Missing Data",IF('Census Input Tab'!$T473=1,IF('Census Input Tab'!$O473="BLANK","BLANK",""),""))</f>
        <v/>
      </c>
      <c r="P442" s="81" t="str">
        <f>IF('Census Input Tab'!$O473="NO","Missing Data",IF('Census Input Tab'!T473=1,IF('Census Input Tab'!O473="BLANK","BLANK",""),INDEX('SBMP Underwritten Census'!$S$19:$S$23,MATCH('Census Input Tab'!F473,'SBMP Underwritten Census'!$T$19:$T$23,0))))</f>
        <v/>
      </c>
      <c r="Q442" s="81" t="str">
        <f>IF('Census Input Tab'!$O473="NO","Missing Data",IF('Census Input Tab'!T473=1,IF('Census Input Tab'!O473="BLANK","BLANK",""),IF(AND('Census Input Tab'!G473="",'Census Input Tab'!$O473="YES"),"",INDEX('SBMP Underwritten Census'!$S$27:$S$31,MATCH('Census Input Tab'!G473,'SBMP Underwritten Census'!$T$27:$T$31,0)))))</f>
        <v/>
      </c>
      <c r="V442" s="111">
        <f>IF('Census Input Tab'!O473&lt;&gt;"YES",0,1*'Census Input Tab'!$C473)</f>
        <v>0</v>
      </c>
      <c r="W442" s="111" t="str">
        <f t="shared" si="12"/>
        <v/>
      </c>
      <c r="X442" s="111">
        <f>IF('Census Input Tab'!O473&lt;&gt;"YES",0,1*'Census Input Tab'!J473)</f>
        <v>0</v>
      </c>
      <c r="Y442" s="111" t="str">
        <f t="shared" si="13"/>
        <v/>
      </c>
    </row>
    <row r="443" spans="1:25">
      <c r="A443" s="81" t="str">
        <f>IF('Census Input Tab'!$O474="NO","Missing Data",IF('Census Input Tab'!$T474=1,IF('Census Input Tab'!$O474="BLANK","BLANK",""),INDEX($S$3:$S$5,MATCH('Census Input Tab'!H474,$T$3:$T$5,0))))</f>
        <v/>
      </c>
      <c r="B443" s="81" t="str">
        <f>IF('Census Input Tab'!$O474="NO","Missing Data",IF('Census Input Tab'!$T474=1,IF('Census Input Tab'!$O474="BLANK","BLANK",""),IF('Census Input Tab'!I474="St Con","COBRA",IF('Census Input Tab'!I474="","",'Census Input Tab'!I474))))</f>
        <v/>
      </c>
      <c r="C443" s="81" t="str">
        <f>IF('Census Input Tab'!$O474="NO","Missing Data",IF('Census Input Tab'!$T474=1,IF('Census Input Tab'!$O474="BLANK","BLANK",""),'Census Input Tab'!B474))</f>
        <v/>
      </c>
      <c r="D443" s="81" t="str">
        <f>IF('Census Input Tab'!$O474="NO","Missing Data",IF('Census Input Tab'!$T474=1,IF('Census Input Tab'!$O474="BLANK","BLANK",""),'Census Input Tab'!A474))</f>
        <v/>
      </c>
      <c r="E443" s="85" t="str">
        <f>IF('Census Input Tab'!$O474="NO","Missing Data",IF('Census Input Tab'!$T474=1,IF('Census Input Tab'!$O474="BLANK","BLANK",""),""))</f>
        <v/>
      </c>
      <c r="F443" s="83" t="str">
        <f>IF('Census Input Tab'!$O474="NO","Missing Data",IF('Census Input Tab'!T474=1,IF('Census Input Tab'!O474="BLANK","BLANK",""),'Census Input Tab'!D474))</f>
        <v/>
      </c>
      <c r="G443" s="81" t="str">
        <f>IF('Census Input Tab'!$O474="NO","Missing Data",IF('Census Input Tab'!T474=1,IF('Census Input Tab'!O474="BLANK","BLANK",""),'Census Input Tab'!E474))</f>
        <v/>
      </c>
      <c r="H443" s="85" t="str">
        <f>IF('Census Input Tab'!$O474="NO","Missing Data",IF('Census Input Tab'!$T474=1,IF('Census Input Tab'!$O474="BLANK","BLANK",""),""))</f>
        <v/>
      </c>
      <c r="I443" s="85" t="str">
        <f>IF('Census Input Tab'!$O474="NO","Missing Data",IF('Census Input Tab'!$T474=1,IF('Census Input Tab'!$O474="BLANK","BLANK",""),""))</f>
        <v/>
      </c>
      <c r="J443" s="85" t="str">
        <f>IF('Census Input Tab'!$O474="NO","Missing Data",IF('Census Input Tab'!$T474=1,IF('Census Input Tab'!$O474="BLANK","BLANK",""),""))</f>
        <v/>
      </c>
      <c r="K443" s="114" t="str">
        <f>IF('Census Input Tab'!$O474="NO","Missing Data",IF(OR($L443="",$L443="BLANK"),IF('Census Input Tab'!O474="BLANK","BLANK",""),IFERROR(INDEX(States,MATCH($L443,Zip_Codes_asTEXT,0)),"Manually enter State")))</f>
        <v/>
      </c>
      <c r="L443" s="85" t="str">
        <f>IF('Census Input Tab'!$O474="NO","Missing Data",IF('Census Input Tab'!T474=1,IF('Census Input Tab'!O474="BLANK","BLANK",""),IF($W443="ZIP CODE NOT IN EV4","Manually enter Zip",$W443)))</f>
        <v/>
      </c>
      <c r="M443" s="85" t="str">
        <f>IF('Census Input Tab'!$O474="NO","Missing Data",IF('Census Input Tab'!T474=1,IF('Census Input Tab'!O474="BLANK","BLANK",""),IF($Y443="ZIP CODE NOT IN EV4","Manually enter Work Zip",$Y443)))</f>
        <v/>
      </c>
      <c r="N443" s="156" t="str">
        <f>IF('Census Input Tab'!$O474="NO","Missing Data",IF('Census Input Tab'!$T474=1,IF('Census Input Tab'!$O474="BLANK","BLANK",""),""))</f>
        <v/>
      </c>
      <c r="O443" s="85" t="str">
        <f>IF('Census Input Tab'!$O474="NO","Missing Data",IF('Census Input Tab'!$T474=1,IF('Census Input Tab'!$O474="BLANK","BLANK",""),""))</f>
        <v/>
      </c>
      <c r="P443" s="81" t="str">
        <f>IF('Census Input Tab'!$O474="NO","Missing Data",IF('Census Input Tab'!T474=1,IF('Census Input Tab'!O474="BLANK","BLANK",""),INDEX('SBMP Underwritten Census'!$S$19:$S$23,MATCH('Census Input Tab'!F474,'SBMP Underwritten Census'!$T$19:$T$23,0))))</f>
        <v/>
      </c>
      <c r="Q443" s="81" t="str">
        <f>IF('Census Input Tab'!$O474="NO","Missing Data",IF('Census Input Tab'!T474=1,IF('Census Input Tab'!O474="BLANK","BLANK",""),IF(AND('Census Input Tab'!G474="",'Census Input Tab'!$O474="YES"),"",INDEX('SBMP Underwritten Census'!$S$27:$S$31,MATCH('Census Input Tab'!G474,'SBMP Underwritten Census'!$T$27:$T$31,0)))))</f>
        <v/>
      </c>
      <c r="V443" s="111">
        <f>IF('Census Input Tab'!O474&lt;&gt;"YES",0,1*'Census Input Tab'!$C474)</f>
        <v>0</v>
      </c>
      <c r="W443" s="111" t="str">
        <f t="shared" si="12"/>
        <v/>
      </c>
      <c r="X443" s="111">
        <f>IF('Census Input Tab'!O474&lt;&gt;"YES",0,1*'Census Input Tab'!J474)</f>
        <v>0</v>
      </c>
      <c r="Y443" s="111" t="str">
        <f t="shared" si="13"/>
        <v/>
      </c>
    </row>
    <row r="444" spans="1:25">
      <c r="A444" s="81" t="str">
        <f>IF('Census Input Tab'!$O475="NO","Missing Data",IF('Census Input Tab'!$T475=1,IF('Census Input Tab'!$O475="BLANK","BLANK",""),INDEX($S$3:$S$5,MATCH('Census Input Tab'!H475,$T$3:$T$5,0))))</f>
        <v/>
      </c>
      <c r="B444" s="81" t="str">
        <f>IF('Census Input Tab'!$O475="NO","Missing Data",IF('Census Input Tab'!$T475=1,IF('Census Input Tab'!$O475="BLANK","BLANK",""),IF('Census Input Tab'!I475="St Con","COBRA",IF('Census Input Tab'!I475="","",'Census Input Tab'!I475))))</f>
        <v/>
      </c>
      <c r="C444" s="81" t="str">
        <f>IF('Census Input Tab'!$O475="NO","Missing Data",IF('Census Input Tab'!$T475=1,IF('Census Input Tab'!$O475="BLANK","BLANK",""),'Census Input Tab'!B475))</f>
        <v/>
      </c>
      <c r="D444" s="81" t="str">
        <f>IF('Census Input Tab'!$O475="NO","Missing Data",IF('Census Input Tab'!$T475=1,IF('Census Input Tab'!$O475="BLANK","BLANK",""),'Census Input Tab'!A475))</f>
        <v/>
      </c>
      <c r="E444" s="85" t="str">
        <f>IF('Census Input Tab'!$O475="NO","Missing Data",IF('Census Input Tab'!$T475=1,IF('Census Input Tab'!$O475="BLANK","BLANK",""),""))</f>
        <v/>
      </c>
      <c r="F444" s="83" t="str">
        <f>IF('Census Input Tab'!$O475="NO","Missing Data",IF('Census Input Tab'!T475=1,IF('Census Input Tab'!O475="BLANK","BLANK",""),'Census Input Tab'!D475))</f>
        <v/>
      </c>
      <c r="G444" s="81" t="str">
        <f>IF('Census Input Tab'!$O475="NO","Missing Data",IF('Census Input Tab'!T475=1,IF('Census Input Tab'!O475="BLANK","BLANK",""),'Census Input Tab'!E475))</f>
        <v/>
      </c>
      <c r="H444" s="85" t="str">
        <f>IF('Census Input Tab'!$O475="NO","Missing Data",IF('Census Input Tab'!$T475=1,IF('Census Input Tab'!$O475="BLANK","BLANK",""),""))</f>
        <v/>
      </c>
      <c r="I444" s="85" t="str">
        <f>IF('Census Input Tab'!$O475="NO","Missing Data",IF('Census Input Tab'!$T475=1,IF('Census Input Tab'!$O475="BLANK","BLANK",""),""))</f>
        <v/>
      </c>
      <c r="J444" s="85" t="str">
        <f>IF('Census Input Tab'!$O475="NO","Missing Data",IF('Census Input Tab'!$T475=1,IF('Census Input Tab'!$O475="BLANK","BLANK",""),""))</f>
        <v/>
      </c>
      <c r="K444" s="114" t="str">
        <f>IF('Census Input Tab'!$O475="NO","Missing Data",IF(OR($L444="",$L444="BLANK"),IF('Census Input Tab'!O475="BLANK","BLANK",""),IFERROR(INDEX(States,MATCH($L444,Zip_Codes_asTEXT,0)),"Manually enter State")))</f>
        <v/>
      </c>
      <c r="L444" s="85" t="str">
        <f>IF('Census Input Tab'!$O475="NO","Missing Data",IF('Census Input Tab'!T475=1,IF('Census Input Tab'!O475="BLANK","BLANK",""),IF($W444="ZIP CODE NOT IN EV4","Manually enter Zip",$W444)))</f>
        <v/>
      </c>
      <c r="M444" s="85" t="str">
        <f>IF('Census Input Tab'!$O475="NO","Missing Data",IF('Census Input Tab'!T475=1,IF('Census Input Tab'!O475="BLANK","BLANK",""),IF($Y444="ZIP CODE NOT IN EV4","Manually enter Work Zip",$Y444)))</f>
        <v/>
      </c>
      <c r="N444" s="156" t="str">
        <f>IF('Census Input Tab'!$O475="NO","Missing Data",IF('Census Input Tab'!$T475=1,IF('Census Input Tab'!$O475="BLANK","BLANK",""),""))</f>
        <v/>
      </c>
      <c r="O444" s="85" t="str">
        <f>IF('Census Input Tab'!$O475="NO","Missing Data",IF('Census Input Tab'!$T475=1,IF('Census Input Tab'!$O475="BLANK","BLANK",""),""))</f>
        <v/>
      </c>
      <c r="P444" s="81" t="str">
        <f>IF('Census Input Tab'!$O475="NO","Missing Data",IF('Census Input Tab'!T475=1,IF('Census Input Tab'!O475="BLANK","BLANK",""),INDEX('SBMP Underwritten Census'!$S$19:$S$23,MATCH('Census Input Tab'!F475,'SBMP Underwritten Census'!$T$19:$T$23,0))))</f>
        <v/>
      </c>
      <c r="Q444" s="81" t="str">
        <f>IF('Census Input Tab'!$O475="NO","Missing Data",IF('Census Input Tab'!T475=1,IF('Census Input Tab'!O475="BLANK","BLANK",""),IF(AND('Census Input Tab'!G475="",'Census Input Tab'!$O475="YES"),"",INDEX('SBMP Underwritten Census'!$S$27:$S$31,MATCH('Census Input Tab'!G475,'SBMP Underwritten Census'!$T$27:$T$31,0)))))</f>
        <v/>
      </c>
      <c r="V444" s="111">
        <f>IF('Census Input Tab'!O475&lt;&gt;"YES",0,1*'Census Input Tab'!$C475)</f>
        <v>0</v>
      </c>
      <c r="W444" s="111" t="str">
        <f t="shared" si="12"/>
        <v/>
      </c>
      <c r="X444" s="111">
        <f>IF('Census Input Tab'!O475&lt;&gt;"YES",0,1*'Census Input Tab'!J475)</f>
        <v>0</v>
      </c>
      <c r="Y444" s="111" t="str">
        <f t="shared" si="13"/>
        <v/>
      </c>
    </row>
    <row r="445" spans="1:25">
      <c r="A445" s="81" t="str">
        <f>IF('Census Input Tab'!$O476="NO","Missing Data",IF('Census Input Tab'!$T476=1,IF('Census Input Tab'!$O476="BLANK","BLANK",""),INDEX($S$3:$S$5,MATCH('Census Input Tab'!H476,$T$3:$T$5,0))))</f>
        <v/>
      </c>
      <c r="B445" s="81" t="str">
        <f>IF('Census Input Tab'!$O476="NO","Missing Data",IF('Census Input Tab'!$T476=1,IF('Census Input Tab'!$O476="BLANK","BLANK",""),IF('Census Input Tab'!I476="St Con","COBRA",IF('Census Input Tab'!I476="","",'Census Input Tab'!I476))))</f>
        <v/>
      </c>
      <c r="C445" s="81" t="str">
        <f>IF('Census Input Tab'!$O476="NO","Missing Data",IF('Census Input Tab'!$T476=1,IF('Census Input Tab'!$O476="BLANK","BLANK",""),'Census Input Tab'!B476))</f>
        <v/>
      </c>
      <c r="D445" s="81" t="str">
        <f>IF('Census Input Tab'!$O476="NO","Missing Data",IF('Census Input Tab'!$T476=1,IF('Census Input Tab'!$O476="BLANK","BLANK",""),'Census Input Tab'!A476))</f>
        <v/>
      </c>
      <c r="E445" s="85" t="str">
        <f>IF('Census Input Tab'!$O476="NO","Missing Data",IF('Census Input Tab'!$T476=1,IF('Census Input Tab'!$O476="BLANK","BLANK",""),""))</f>
        <v/>
      </c>
      <c r="F445" s="83" t="str">
        <f>IF('Census Input Tab'!$O476="NO","Missing Data",IF('Census Input Tab'!T476=1,IF('Census Input Tab'!O476="BLANK","BLANK",""),'Census Input Tab'!D476))</f>
        <v/>
      </c>
      <c r="G445" s="81" t="str">
        <f>IF('Census Input Tab'!$O476="NO","Missing Data",IF('Census Input Tab'!T476=1,IF('Census Input Tab'!O476="BLANK","BLANK",""),'Census Input Tab'!E476))</f>
        <v/>
      </c>
      <c r="H445" s="85" t="str">
        <f>IF('Census Input Tab'!$O476="NO","Missing Data",IF('Census Input Tab'!$T476=1,IF('Census Input Tab'!$O476="BLANK","BLANK",""),""))</f>
        <v/>
      </c>
      <c r="I445" s="85" t="str">
        <f>IF('Census Input Tab'!$O476="NO","Missing Data",IF('Census Input Tab'!$T476=1,IF('Census Input Tab'!$O476="BLANK","BLANK",""),""))</f>
        <v/>
      </c>
      <c r="J445" s="85" t="str">
        <f>IF('Census Input Tab'!$O476="NO","Missing Data",IF('Census Input Tab'!$T476=1,IF('Census Input Tab'!$O476="BLANK","BLANK",""),""))</f>
        <v/>
      </c>
      <c r="K445" s="114" t="str">
        <f>IF('Census Input Tab'!$O476="NO","Missing Data",IF(OR($L445="",$L445="BLANK"),IF('Census Input Tab'!O476="BLANK","BLANK",""),IFERROR(INDEX(States,MATCH($L445,Zip_Codes_asTEXT,0)),"Manually enter State")))</f>
        <v/>
      </c>
      <c r="L445" s="85" t="str">
        <f>IF('Census Input Tab'!$O476="NO","Missing Data",IF('Census Input Tab'!T476=1,IF('Census Input Tab'!O476="BLANK","BLANK",""),IF($W445="ZIP CODE NOT IN EV4","Manually enter Zip",$W445)))</f>
        <v/>
      </c>
      <c r="M445" s="85" t="str">
        <f>IF('Census Input Tab'!$O476="NO","Missing Data",IF('Census Input Tab'!T476=1,IF('Census Input Tab'!O476="BLANK","BLANK",""),IF($Y445="ZIP CODE NOT IN EV4","Manually enter Work Zip",$Y445)))</f>
        <v/>
      </c>
      <c r="N445" s="156" t="str">
        <f>IF('Census Input Tab'!$O476="NO","Missing Data",IF('Census Input Tab'!$T476=1,IF('Census Input Tab'!$O476="BLANK","BLANK",""),""))</f>
        <v/>
      </c>
      <c r="O445" s="85" t="str">
        <f>IF('Census Input Tab'!$O476="NO","Missing Data",IF('Census Input Tab'!$T476=1,IF('Census Input Tab'!$O476="BLANK","BLANK",""),""))</f>
        <v/>
      </c>
      <c r="P445" s="81" t="str">
        <f>IF('Census Input Tab'!$O476="NO","Missing Data",IF('Census Input Tab'!T476=1,IF('Census Input Tab'!O476="BLANK","BLANK",""),INDEX('SBMP Underwritten Census'!$S$19:$S$23,MATCH('Census Input Tab'!F476,'SBMP Underwritten Census'!$T$19:$T$23,0))))</f>
        <v/>
      </c>
      <c r="Q445" s="81" t="str">
        <f>IF('Census Input Tab'!$O476="NO","Missing Data",IF('Census Input Tab'!T476=1,IF('Census Input Tab'!O476="BLANK","BLANK",""),IF(AND('Census Input Tab'!G476="",'Census Input Tab'!$O476="YES"),"",INDEX('SBMP Underwritten Census'!$S$27:$S$31,MATCH('Census Input Tab'!G476,'SBMP Underwritten Census'!$T$27:$T$31,0)))))</f>
        <v/>
      </c>
      <c r="V445" s="111">
        <f>IF('Census Input Tab'!O476&lt;&gt;"YES",0,1*'Census Input Tab'!$C476)</f>
        <v>0</v>
      </c>
      <c r="W445" s="111" t="str">
        <f t="shared" si="12"/>
        <v/>
      </c>
      <c r="X445" s="111">
        <f>IF('Census Input Tab'!O476&lt;&gt;"YES",0,1*'Census Input Tab'!J476)</f>
        <v>0</v>
      </c>
      <c r="Y445" s="111" t="str">
        <f t="shared" si="13"/>
        <v/>
      </c>
    </row>
    <row r="446" spans="1:25">
      <c r="A446" s="81" t="str">
        <f>IF('Census Input Tab'!$O477="NO","Missing Data",IF('Census Input Tab'!$T477=1,IF('Census Input Tab'!$O477="BLANK","BLANK",""),INDEX($S$3:$S$5,MATCH('Census Input Tab'!H477,$T$3:$T$5,0))))</f>
        <v/>
      </c>
      <c r="B446" s="81" t="str">
        <f>IF('Census Input Tab'!$O477="NO","Missing Data",IF('Census Input Tab'!$T477=1,IF('Census Input Tab'!$O477="BLANK","BLANK",""),IF('Census Input Tab'!I477="St Con","COBRA",IF('Census Input Tab'!I477="","",'Census Input Tab'!I477))))</f>
        <v/>
      </c>
      <c r="C446" s="81" t="str">
        <f>IF('Census Input Tab'!$O477="NO","Missing Data",IF('Census Input Tab'!$T477=1,IF('Census Input Tab'!$O477="BLANK","BLANK",""),'Census Input Tab'!B477))</f>
        <v/>
      </c>
      <c r="D446" s="81" t="str">
        <f>IF('Census Input Tab'!$O477="NO","Missing Data",IF('Census Input Tab'!$T477=1,IF('Census Input Tab'!$O477="BLANK","BLANK",""),'Census Input Tab'!A477))</f>
        <v/>
      </c>
      <c r="E446" s="85" t="str">
        <f>IF('Census Input Tab'!$O477="NO","Missing Data",IF('Census Input Tab'!$T477=1,IF('Census Input Tab'!$O477="BLANK","BLANK",""),""))</f>
        <v/>
      </c>
      <c r="F446" s="83" t="str">
        <f>IF('Census Input Tab'!$O477="NO","Missing Data",IF('Census Input Tab'!T477=1,IF('Census Input Tab'!O477="BLANK","BLANK",""),'Census Input Tab'!D477))</f>
        <v/>
      </c>
      <c r="G446" s="81" t="str">
        <f>IF('Census Input Tab'!$O477="NO","Missing Data",IF('Census Input Tab'!T477=1,IF('Census Input Tab'!O477="BLANK","BLANK",""),'Census Input Tab'!E477))</f>
        <v/>
      </c>
      <c r="H446" s="85" t="str">
        <f>IF('Census Input Tab'!$O477="NO","Missing Data",IF('Census Input Tab'!$T477=1,IF('Census Input Tab'!$O477="BLANK","BLANK",""),""))</f>
        <v/>
      </c>
      <c r="I446" s="85" t="str">
        <f>IF('Census Input Tab'!$O477="NO","Missing Data",IF('Census Input Tab'!$T477=1,IF('Census Input Tab'!$O477="BLANK","BLANK",""),""))</f>
        <v/>
      </c>
      <c r="J446" s="85" t="str">
        <f>IF('Census Input Tab'!$O477="NO","Missing Data",IF('Census Input Tab'!$T477=1,IF('Census Input Tab'!$O477="BLANK","BLANK",""),""))</f>
        <v/>
      </c>
      <c r="K446" s="114" t="str">
        <f>IF('Census Input Tab'!$O477="NO","Missing Data",IF(OR($L446="",$L446="BLANK"),IF('Census Input Tab'!O477="BLANK","BLANK",""),IFERROR(INDEX(States,MATCH($L446,Zip_Codes_asTEXT,0)),"Manually enter State")))</f>
        <v/>
      </c>
      <c r="L446" s="85" t="str">
        <f>IF('Census Input Tab'!$O477="NO","Missing Data",IF('Census Input Tab'!T477=1,IF('Census Input Tab'!O477="BLANK","BLANK",""),IF($W446="ZIP CODE NOT IN EV4","Manually enter Zip",$W446)))</f>
        <v/>
      </c>
      <c r="M446" s="85" t="str">
        <f>IF('Census Input Tab'!$O477="NO","Missing Data",IF('Census Input Tab'!T477=1,IF('Census Input Tab'!O477="BLANK","BLANK",""),IF($Y446="ZIP CODE NOT IN EV4","Manually enter Work Zip",$Y446)))</f>
        <v/>
      </c>
      <c r="N446" s="156" t="str">
        <f>IF('Census Input Tab'!$O477="NO","Missing Data",IF('Census Input Tab'!$T477=1,IF('Census Input Tab'!$O477="BLANK","BLANK",""),""))</f>
        <v/>
      </c>
      <c r="O446" s="85" t="str">
        <f>IF('Census Input Tab'!$O477="NO","Missing Data",IF('Census Input Tab'!$T477=1,IF('Census Input Tab'!$O477="BLANK","BLANK",""),""))</f>
        <v/>
      </c>
      <c r="P446" s="81" t="str">
        <f>IF('Census Input Tab'!$O477="NO","Missing Data",IF('Census Input Tab'!T477=1,IF('Census Input Tab'!O477="BLANK","BLANK",""),INDEX('SBMP Underwritten Census'!$S$19:$S$23,MATCH('Census Input Tab'!F477,'SBMP Underwritten Census'!$T$19:$T$23,0))))</f>
        <v/>
      </c>
      <c r="Q446" s="81" t="str">
        <f>IF('Census Input Tab'!$O477="NO","Missing Data",IF('Census Input Tab'!T477=1,IF('Census Input Tab'!O477="BLANK","BLANK",""),IF(AND('Census Input Tab'!G477="",'Census Input Tab'!$O477="YES"),"",INDEX('SBMP Underwritten Census'!$S$27:$S$31,MATCH('Census Input Tab'!G477,'SBMP Underwritten Census'!$T$27:$T$31,0)))))</f>
        <v/>
      </c>
      <c r="V446" s="111">
        <f>IF('Census Input Tab'!O477&lt;&gt;"YES",0,1*'Census Input Tab'!$C477)</f>
        <v>0</v>
      </c>
      <c r="W446" s="111" t="str">
        <f t="shared" si="12"/>
        <v/>
      </c>
      <c r="X446" s="111">
        <f>IF('Census Input Tab'!O477&lt;&gt;"YES",0,1*'Census Input Tab'!J477)</f>
        <v>0</v>
      </c>
      <c r="Y446" s="111" t="str">
        <f t="shared" si="13"/>
        <v/>
      </c>
    </row>
    <row r="447" spans="1:25">
      <c r="A447" s="81" t="str">
        <f>IF('Census Input Tab'!$O478="NO","Missing Data",IF('Census Input Tab'!$T478=1,IF('Census Input Tab'!$O478="BLANK","BLANK",""),INDEX($S$3:$S$5,MATCH('Census Input Tab'!H478,$T$3:$T$5,0))))</f>
        <v/>
      </c>
      <c r="B447" s="81" t="str">
        <f>IF('Census Input Tab'!$O478="NO","Missing Data",IF('Census Input Tab'!$T478=1,IF('Census Input Tab'!$O478="BLANK","BLANK",""),IF('Census Input Tab'!I478="St Con","COBRA",IF('Census Input Tab'!I478="","",'Census Input Tab'!I478))))</f>
        <v/>
      </c>
      <c r="C447" s="81" t="str">
        <f>IF('Census Input Tab'!$O478="NO","Missing Data",IF('Census Input Tab'!$T478=1,IF('Census Input Tab'!$O478="BLANK","BLANK",""),'Census Input Tab'!B478))</f>
        <v/>
      </c>
      <c r="D447" s="81" t="str">
        <f>IF('Census Input Tab'!$O478="NO","Missing Data",IF('Census Input Tab'!$T478=1,IF('Census Input Tab'!$O478="BLANK","BLANK",""),'Census Input Tab'!A478))</f>
        <v/>
      </c>
      <c r="E447" s="85" t="str">
        <f>IF('Census Input Tab'!$O478="NO","Missing Data",IF('Census Input Tab'!$T478=1,IF('Census Input Tab'!$O478="BLANK","BLANK",""),""))</f>
        <v/>
      </c>
      <c r="F447" s="83" t="str">
        <f>IF('Census Input Tab'!$O478="NO","Missing Data",IF('Census Input Tab'!T478=1,IF('Census Input Tab'!O478="BLANK","BLANK",""),'Census Input Tab'!D478))</f>
        <v/>
      </c>
      <c r="G447" s="81" t="str">
        <f>IF('Census Input Tab'!$O478="NO","Missing Data",IF('Census Input Tab'!T478=1,IF('Census Input Tab'!O478="BLANK","BLANK",""),'Census Input Tab'!E478))</f>
        <v/>
      </c>
      <c r="H447" s="85" t="str">
        <f>IF('Census Input Tab'!$O478="NO","Missing Data",IF('Census Input Tab'!$T478=1,IF('Census Input Tab'!$O478="BLANK","BLANK",""),""))</f>
        <v/>
      </c>
      <c r="I447" s="85" t="str">
        <f>IF('Census Input Tab'!$O478="NO","Missing Data",IF('Census Input Tab'!$T478=1,IF('Census Input Tab'!$O478="BLANK","BLANK",""),""))</f>
        <v/>
      </c>
      <c r="J447" s="85" t="str">
        <f>IF('Census Input Tab'!$O478="NO","Missing Data",IF('Census Input Tab'!$T478=1,IF('Census Input Tab'!$O478="BLANK","BLANK",""),""))</f>
        <v/>
      </c>
      <c r="K447" s="114" t="str">
        <f>IF('Census Input Tab'!$O478="NO","Missing Data",IF(OR($L447="",$L447="BLANK"),IF('Census Input Tab'!O478="BLANK","BLANK",""),IFERROR(INDEX(States,MATCH($L447,Zip_Codes_asTEXT,0)),"Manually enter State")))</f>
        <v/>
      </c>
      <c r="L447" s="85" t="str">
        <f>IF('Census Input Tab'!$O478="NO","Missing Data",IF('Census Input Tab'!T478=1,IF('Census Input Tab'!O478="BLANK","BLANK",""),IF($W447="ZIP CODE NOT IN EV4","Manually enter Zip",$W447)))</f>
        <v/>
      </c>
      <c r="M447" s="85" t="str">
        <f>IF('Census Input Tab'!$O478="NO","Missing Data",IF('Census Input Tab'!T478=1,IF('Census Input Tab'!O478="BLANK","BLANK",""),IF($Y447="ZIP CODE NOT IN EV4","Manually enter Work Zip",$Y447)))</f>
        <v/>
      </c>
      <c r="N447" s="156" t="str">
        <f>IF('Census Input Tab'!$O478="NO","Missing Data",IF('Census Input Tab'!$T478=1,IF('Census Input Tab'!$O478="BLANK","BLANK",""),""))</f>
        <v/>
      </c>
      <c r="O447" s="85" t="str">
        <f>IF('Census Input Tab'!$O478="NO","Missing Data",IF('Census Input Tab'!$T478=1,IF('Census Input Tab'!$O478="BLANK","BLANK",""),""))</f>
        <v/>
      </c>
      <c r="P447" s="81" t="str">
        <f>IF('Census Input Tab'!$O478="NO","Missing Data",IF('Census Input Tab'!T478=1,IF('Census Input Tab'!O478="BLANK","BLANK",""),INDEX('SBMP Underwritten Census'!$S$19:$S$23,MATCH('Census Input Tab'!F478,'SBMP Underwritten Census'!$T$19:$T$23,0))))</f>
        <v/>
      </c>
      <c r="Q447" s="81" t="str">
        <f>IF('Census Input Tab'!$O478="NO","Missing Data",IF('Census Input Tab'!T478=1,IF('Census Input Tab'!O478="BLANK","BLANK",""),IF(AND('Census Input Tab'!G478="",'Census Input Tab'!$O478="YES"),"",INDEX('SBMP Underwritten Census'!$S$27:$S$31,MATCH('Census Input Tab'!G478,'SBMP Underwritten Census'!$T$27:$T$31,0)))))</f>
        <v/>
      </c>
      <c r="V447" s="111">
        <f>IF('Census Input Tab'!O478&lt;&gt;"YES",0,1*'Census Input Tab'!$C478)</f>
        <v>0</v>
      </c>
      <c r="W447" s="111" t="str">
        <f t="shared" si="12"/>
        <v/>
      </c>
      <c r="X447" s="111">
        <f>IF('Census Input Tab'!O478&lt;&gt;"YES",0,1*'Census Input Tab'!J478)</f>
        <v>0</v>
      </c>
      <c r="Y447" s="111" t="str">
        <f t="shared" si="13"/>
        <v/>
      </c>
    </row>
    <row r="448" spans="1:25">
      <c r="A448" s="81" t="str">
        <f>IF('Census Input Tab'!$O479="NO","Missing Data",IF('Census Input Tab'!$T479=1,IF('Census Input Tab'!$O479="BLANK","BLANK",""),INDEX($S$3:$S$5,MATCH('Census Input Tab'!H479,$T$3:$T$5,0))))</f>
        <v/>
      </c>
      <c r="B448" s="81" t="str">
        <f>IF('Census Input Tab'!$O479="NO","Missing Data",IF('Census Input Tab'!$T479=1,IF('Census Input Tab'!$O479="BLANK","BLANK",""),IF('Census Input Tab'!I479="St Con","COBRA",IF('Census Input Tab'!I479="","",'Census Input Tab'!I479))))</f>
        <v/>
      </c>
      <c r="C448" s="81" t="str">
        <f>IF('Census Input Tab'!$O479="NO","Missing Data",IF('Census Input Tab'!$T479=1,IF('Census Input Tab'!$O479="BLANK","BLANK",""),'Census Input Tab'!B479))</f>
        <v/>
      </c>
      <c r="D448" s="81" t="str">
        <f>IF('Census Input Tab'!$O479="NO","Missing Data",IF('Census Input Tab'!$T479=1,IF('Census Input Tab'!$O479="BLANK","BLANK",""),'Census Input Tab'!A479))</f>
        <v/>
      </c>
      <c r="E448" s="85" t="str">
        <f>IF('Census Input Tab'!$O479="NO","Missing Data",IF('Census Input Tab'!$T479=1,IF('Census Input Tab'!$O479="BLANK","BLANK",""),""))</f>
        <v/>
      </c>
      <c r="F448" s="83" t="str">
        <f>IF('Census Input Tab'!$O479="NO","Missing Data",IF('Census Input Tab'!T479=1,IF('Census Input Tab'!O479="BLANK","BLANK",""),'Census Input Tab'!D479))</f>
        <v/>
      </c>
      <c r="G448" s="81" t="str">
        <f>IF('Census Input Tab'!$O479="NO","Missing Data",IF('Census Input Tab'!T479=1,IF('Census Input Tab'!O479="BLANK","BLANK",""),'Census Input Tab'!E479))</f>
        <v/>
      </c>
      <c r="H448" s="85" t="str">
        <f>IF('Census Input Tab'!$O479="NO","Missing Data",IF('Census Input Tab'!$T479=1,IF('Census Input Tab'!$O479="BLANK","BLANK",""),""))</f>
        <v/>
      </c>
      <c r="I448" s="85" t="str">
        <f>IF('Census Input Tab'!$O479="NO","Missing Data",IF('Census Input Tab'!$T479=1,IF('Census Input Tab'!$O479="BLANK","BLANK",""),""))</f>
        <v/>
      </c>
      <c r="J448" s="85" t="str">
        <f>IF('Census Input Tab'!$O479="NO","Missing Data",IF('Census Input Tab'!$T479=1,IF('Census Input Tab'!$O479="BLANK","BLANK",""),""))</f>
        <v/>
      </c>
      <c r="K448" s="114" t="str">
        <f>IF('Census Input Tab'!$O479="NO","Missing Data",IF(OR($L448="",$L448="BLANK"),IF('Census Input Tab'!O479="BLANK","BLANK",""),IFERROR(INDEX(States,MATCH($L448,Zip_Codes_asTEXT,0)),"Manually enter State")))</f>
        <v/>
      </c>
      <c r="L448" s="85" t="str">
        <f>IF('Census Input Tab'!$O479="NO","Missing Data",IF('Census Input Tab'!T479=1,IF('Census Input Tab'!O479="BLANK","BLANK",""),IF($W448="ZIP CODE NOT IN EV4","Manually enter Zip",$W448)))</f>
        <v/>
      </c>
      <c r="M448" s="85" t="str">
        <f>IF('Census Input Tab'!$O479="NO","Missing Data",IF('Census Input Tab'!T479=1,IF('Census Input Tab'!O479="BLANK","BLANK",""),IF($Y448="ZIP CODE NOT IN EV4","Manually enter Work Zip",$Y448)))</f>
        <v/>
      </c>
      <c r="N448" s="156" t="str">
        <f>IF('Census Input Tab'!$O479="NO","Missing Data",IF('Census Input Tab'!$T479=1,IF('Census Input Tab'!$O479="BLANK","BLANK",""),""))</f>
        <v/>
      </c>
      <c r="O448" s="85" t="str">
        <f>IF('Census Input Tab'!$O479="NO","Missing Data",IF('Census Input Tab'!$T479=1,IF('Census Input Tab'!$O479="BLANK","BLANK",""),""))</f>
        <v/>
      </c>
      <c r="P448" s="81" t="str">
        <f>IF('Census Input Tab'!$O479="NO","Missing Data",IF('Census Input Tab'!T479=1,IF('Census Input Tab'!O479="BLANK","BLANK",""),INDEX('SBMP Underwritten Census'!$S$19:$S$23,MATCH('Census Input Tab'!F479,'SBMP Underwritten Census'!$T$19:$T$23,0))))</f>
        <v/>
      </c>
      <c r="Q448" s="81" t="str">
        <f>IF('Census Input Tab'!$O479="NO","Missing Data",IF('Census Input Tab'!T479=1,IF('Census Input Tab'!O479="BLANK","BLANK",""),IF(AND('Census Input Tab'!G479="",'Census Input Tab'!$O479="YES"),"",INDEX('SBMP Underwritten Census'!$S$27:$S$31,MATCH('Census Input Tab'!G479,'SBMP Underwritten Census'!$T$27:$T$31,0)))))</f>
        <v/>
      </c>
      <c r="V448" s="111">
        <f>IF('Census Input Tab'!O479&lt;&gt;"YES",0,1*'Census Input Tab'!$C479)</f>
        <v>0</v>
      </c>
      <c r="W448" s="111" t="str">
        <f t="shared" si="12"/>
        <v/>
      </c>
      <c r="X448" s="111">
        <f>IF('Census Input Tab'!O479&lt;&gt;"YES",0,1*'Census Input Tab'!J479)</f>
        <v>0</v>
      </c>
      <c r="Y448" s="111" t="str">
        <f t="shared" si="13"/>
        <v/>
      </c>
    </row>
    <row r="449" spans="1:25">
      <c r="A449" s="81" t="str">
        <f>IF('Census Input Tab'!$O480="NO","Missing Data",IF('Census Input Tab'!$T480=1,IF('Census Input Tab'!$O480="BLANK","BLANK",""),INDEX($S$3:$S$5,MATCH('Census Input Tab'!H480,$T$3:$T$5,0))))</f>
        <v/>
      </c>
      <c r="B449" s="81" t="str">
        <f>IF('Census Input Tab'!$O480="NO","Missing Data",IF('Census Input Tab'!$T480=1,IF('Census Input Tab'!$O480="BLANK","BLANK",""),IF('Census Input Tab'!I480="St Con","COBRA",IF('Census Input Tab'!I480="","",'Census Input Tab'!I480))))</f>
        <v/>
      </c>
      <c r="C449" s="81" t="str">
        <f>IF('Census Input Tab'!$O480="NO","Missing Data",IF('Census Input Tab'!$T480=1,IF('Census Input Tab'!$O480="BLANK","BLANK",""),'Census Input Tab'!B480))</f>
        <v/>
      </c>
      <c r="D449" s="81" t="str">
        <f>IF('Census Input Tab'!$O480="NO","Missing Data",IF('Census Input Tab'!$T480=1,IF('Census Input Tab'!$O480="BLANK","BLANK",""),'Census Input Tab'!A480))</f>
        <v/>
      </c>
      <c r="E449" s="85" t="str">
        <f>IF('Census Input Tab'!$O480="NO","Missing Data",IF('Census Input Tab'!$T480=1,IF('Census Input Tab'!$O480="BLANK","BLANK",""),""))</f>
        <v/>
      </c>
      <c r="F449" s="83" t="str">
        <f>IF('Census Input Tab'!$O480="NO","Missing Data",IF('Census Input Tab'!T480=1,IF('Census Input Tab'!O480="BLANK","BLANK",""),'Census Input Tab'!D480))</f>
        <v/>
      </c>
      <c r="G449" s="81" t="str">
        <f>IF('Census Input Tab'!$O480="NO","Missing Data",IF('Census Input Tab'!T480=1,IF('Census Input Tab'!O480="BLANK","BLANK",""),'Census Input Tab'!E480))</f>
        <v/>
      </c>
      <c r="H449" s="85" t="str">
        <f>IF('Census Input Tab'!$O480="NO","Missing Data",IF('Census Input Tab'!$T480=1,IF('Census Input Tab'!$O480="BLANK","BLANK",""),""))</f>
        <v/>
      </c>
      <c r="I449" s="85" t="str">
        <f>IF('Census Input Tab'!$O480="NO","Missing Data",IF('Census Input Tab'!$T480=1,IF('Census Input Tab'!$O480="BLANK","BLANK",""),""))</f>
        <v/>
      </c>
      <c r="J449" s="85" t="str">
        <f>IF('Census Input Tab'!$O480="NO","Missing Data",IF('Census Input Tab'!$T480=1,IF('Census Input Tab'!$O480="BLANK","BLANK",""),""))</f>
        <v/>
      </c>
      <c r="K449" s="114" t="str">
        <f>IF('Census Input Tab'!$O480="NO","Missing Data",IF(OR($L449="",$L449="BLANK"),IF('Census Input Tab'!O480="BLANK","BLANK",""),IFERROR(INDEX(States,MATCH($L449,Zip_Codes_asTEXT,0)),"Manually enter State")))</f>
        <v/>
      </c>
      <c r="L449" s="85" t="str">
        <f>IF('Census Input Tab'!$O480="NO","Missing Data",IF('Census Input Tab'!T480=1,IF('Census Input Tab'!O480="BLANK","BLANK",""),IF($W449="ZIP CODE NOT IN EV4","Manually enter Zip",$W449)))</f>
        <v/>
      </c>
      <c r="M449" s="85" t="str">
        <f>IF('Census Input Tab'!$O480="NO","Missing Data",IF('Census Input Tab'!T480=1,IF('Census Input Tab'!O480="BLANK","BLANK",""),IF($Y449="ZIP CODE NOT IN EV4","Manually enter Work Zip",$Y449)))</f>
        <v/>
      </c>
      <c r="N449" s="156" t="str">
        <f>IF('Census Input Tab'!$O480="NO","Missing Data",IF('Census Input Tab'!$T480=1,IF('Census Input Tab'!$O480="BLANK","BLANK",""),""))</f>
        <v/>
      </c>
      <c r="O449" s="85" t="str">
        <f>IF('Census Input Tab'!$O480="NO","Missing Data",IF('Census Input Tab'!$T480=1,IF('Census Input Tab'!$O480="BLANK","BLANK",""),""))</f>
        <v/>
      </c>
      <c r="P449" s="81" t="str">
        <f>IF('Census Input Tab'!$O480="NO","Missing Data",IF('Census Input Tab'!T480=1,IF('Census Input Tab'!O480="BLANK","BLANK",""),INDEX('SBMP Underwritten Census'!$S$19:$S$23,MATCH('Census Input Tab'!F480,'SBMP Underwritten Census'!$T$19:$T$23,0))))</f>
        <v/>
      </c>
      <c r="Q449" s="81" t="str">
        <f>IF('Census Input Tab'!$O480="NO","Missing Data",IF('Census Input Tab'!T480=1,IF('Census Input Tab'!O480="BLANK","BLANK",""),IF(AND('Census Input Tab'!G480="",'Census Input Tab'!$O480="YES"),"",INDEX('SBMP Underwritten Census'!$S$27:$S$31,MATCH('Census Input Tab'!G480,'SBMP Underwritten Census'!$T$27:$T$31,0)))))</f>
        <v/>
      </c>
      <c r="V449" s="111">
        <f>IF('Census Input Tab'!O480&lt;&gt;"YES",0,1*'Census Input Tab'!$C480)</f>
        <v>0</v>
      </c>
      <c r="W449" s="111" t="str">
        <f t="shared" si="12"/>
        <v/>
      </c>
      <c r="X449" s="111">
        <f>IF('Census Input Tab'!O480&lt;&gt;"YES",0,1*'Census Input Tab'!J480)</f>
        <v>0</v>
      </c>
      <c r="Y449" s="111" t="str">
        <f t="shared" si="13"/>
        <v/>
      </c>
    </row>
    <row r="450" spans="1:25">
      <c r="A450" s="81" t="str">
        <f>IF('Census Input Tab'!$O481="NO","Missing Data",IF('Census Input Tab'!$T481=1,IF('Census Input Tab'!$O481="BLANK","BLANK",""),INDEX($S$3:$S$5,MATCH('Census Input Tab'!H481,$T$3:$T$5,0))))</f>
        <v/>
      </c>
      <c r="B450" s="81" t="str">
        <f>IF('Census Input Tab'!$O481="NO","Missing Data",IF('Census Input Tab'!$T481=1,IF('Census Input Tab'!$O481="BLANK","BLANK",""),IF('Census Input Tab'!I481="St Con","COBRA",IF('Census Input Tab'!I481="","",'Census Input Tab'!I481))))</f>
        <v/>
      </c>
      <c r="C450" s="81" t="str">
        <f>IF('Census Input Tab'!$O481="NO","Missing Data",IF('Census Input Tab'!$T481=1,IF('Census Input Tab'!$O481="BLANK","BLANK",""),'Census Input Tab'!B481))</f>
        <v/>
      </c>
      <c r="D450" s="81" t="str">
        <f>IF('Census Input Tab'!$O481="NO","Missing Data",IF('Census Input Tab'!$T481=1,IF('Census Input Tab'!$O481="BLANK","BLANK",""),'Census Input Tab'!A481))</f>
        <v/>
      </c>
      <c r="E450" s="85" t="str">
        <f>IF('Census Input Tab'!$O481="NO","Missing Data",IF('Census Input Tab'!$T481=1,IF('Census Input Tab'!$O481="BLANK","BLANK",""),""))</f>
        <v/>
      </c>
      <c r="F450" s="83" t="str">
        <f>IF('Census Input Tab'!$O481="NO","Missing Data",IF('Census Input Tab'!T481=1,IF('Census Input Tab'!O481="BLANK","BLANK",""),'Census Input Tab'!D481))</f>
        <v/>
      </c>
      <c r="G450" s="81" t="str">
        <f>IF('Census Input Tab'!$O481="NO","Missing Data",IF('Census Input Tab'!T481=1,IF('Census Input Tab'!O481="BLANK","BLANK",""),'Census Input Tab'!E481))</f>
        <v/>
      </c>
      <c r="H450" s="85" t="str">
        <f>IF('Census Input Tab'!$O481="NO","Missing Data",IF('Census Input Tab'!$T481=1,IF('Census Input Tab'!$O481="BLANK","BLANK",""),""))</f>
        <v/>
      </c>
      <c r="I450" s="85" t="str">
        <f>IF('Census Input Tab'!$O481="NO","Missing Data",IF('Census Input Tab'!$T481=1,IF('Census Input Tab'!$O481="BLANK","BLANK",""),""))</f>
        <v/>
      </c>
      <c r="J450" s="85" t="str">
        <f>IF('Census Input Tab'!$O481="NO","Missing Data",IF('Census Input Tab'!$T481=1,IF('Census Input Tab'!$O481="BLANK","BLANK",""),""))</f>
        <v/>
      </c>
      <c r="K450" s="114" t="str">
        <f>IF('Census Input Tab'!$O481="NO","Missing Data",IF(OR($L450="",$L450="BLANK"),IF('Census Input Tab'!O481="BLANK","BLANK",""),IFERROR(INDEX(States,MATCH($L450,Zip_Codes_asTEXT,0)),"Manually enter State")))</f>
        <v/>
      </c>
      <c r="L450" s="85" t="str">
        <f>IF('Census Input Tab'!$O481="NO","Missing Data",IF('Census Input Tab'!T481=1,IF('Census Input Tab'!O481="BLANK","BLANK",""),IF($W450="ZIP CODE NOT IN EV4","Manually enter Zip",$W450)))</f>
        <v/>
      </c>
      <c r="M450" s="85" t="str">
        <f>IF('Census Input Tab'!$O481="NO","Missing Data",IF('Census Input Tab'!T481=1,IF('Census Input Tab'!O481="BLANK","BLANK",""),IF($Y450="ZIP CODE NOT IN EV4","Manually enter Work Zip",$Y450)))</f>
        <v/>
      </c>
      <c r="N450" s="156" t="str">
        <f>IF('Census Input Tab'!$O481="NO","Missing Data",IF('Census Input Tab'!$T481=1,IF('Census Input Tab'!$O481="BLANK","BLANK",""),""))</f>
        <v/>
      </c>
      <c r="O450" s="85" t="str">
        <f>IF('Census Input Tab'!$O481="NO","Missing Data",IF('Census Input Tab'!$T481=1,IF('Census Input Tab'!$O481="BLANK","BLANK",""),""))</f>
        <v/>
      </c>
      <c r="P450" s="81" t="str">
        <f>IF('Census Input Tab'!$O481="NO","Missing Data",IF('Census Input Tab'!T481=1,IF('Census Input Tab'!O481="BLANK","BLANK",""),INDEX('SBMP Underwritten Census'!$S$19:$S$23,MATCH('Census Input Tab'!F481,'SBMP Underwritten Census'!$T$19:$T$23,0))))</f>
        <v/>
      </c>
      <c r="Q450" s="81" t="str">
        <f>IF('Census Input Tab'!$O481="NO","Missing Data",IF('Census Input Tab'!T481=1,IF('Census Input Tab'!O481="BLANK","BLANK",""),IF(AND('Census Input Tab'!G481="",'Census Input Tab'!$O481="YES"),"",INDEX('SBMP Underwritten Census'!$S$27:$S$31,MATCH('Census Input Tab'!G481,'SBMP Underwritten Census'!$T$27:$T$31,0)))))</f>
        <v/>
      </c>
      <c r="V450" s="111">
        <f>IF('Census Input Tab'!O481&lt;&gt;"YES",0,1*'Census Input Tab'!$C481)</f>
        <v>0</v>
      </c>
      <c r="W450" s="111" t="str">
        <f t="shared" ref="W450:W486" si="14">IF($V450=0,"",IFERROR(INDEX(Zip_Codes_asTEXT,MATCH($V450,Zip_Codes_asNUMBER,0)),"ZIP CODE NOT IN EV4"))</f>
        <v/>
      </c>
      <c r="X450" s="111">
        <f>IF('Census Input Tab'!O481&lt;&gt;"YES",0,1*'Census Input Tab'!J481)</f>
        <v>0</v>
      </c>
      <c r="Y450" s="111" t="str">
        <f t="shared" ref="Y450:Y486" si="15">IF($X450=0,"",IFERROR(INDEX(Zip_Codes_asTEXT,MATCH($X450,Zip_Codes_asNUMBER,0)),"ZIP CODE NOT IN EV4"))</f>
        <v/>
      </c>
    </row>
    <row r="451" spans="1:25">
      <c r="A451" s="81" t="str">
        <f>IF('Census Input Tab'!$O482="NO","Missing Data",IF('Census Input Tab'!$T482=1,IF('Census Input Tab'!$O482="BLANK","BLANK",""),INDEX($S$3:$S$5,MATCH('Census Input Tab'!H482,$T$3:$T$5,0))))</f>
        <v/>
      </c>
      <c r="B451" s="81" t="str">
        <f>IF('Census Input Tab'!$O482="NO","Missing Data",IF('Census Input Tab'!$T482=1,IF('Census Input Tab'!$O482="BLANK","BLANK",""),IF('Census Input Tab'!I482="St Con","COBRA",IF('Census Input Tab'!I482="","",'Census Input Tab'!I482))))</f>
        <v/>
      </c>
      <c r="C451" s="81" t="str">
        <f>IF('Census Input Tab'!$O482="NO","Missing Data",IF('Census Input Tab'!$T482=1,IF('Census Input Tab'!$O482="BLANK","BLANK",""),'Census Input Tab'!B482))</f>
        <v/>
      </c>
      <c r="D451" s="81" t="str">
        <f>IF('Census Input Tab'!$O482="NO","Missing Data",IF('Census Input Tab'!$T482=1,IF('Census Input Tab'!$O482="BLANK","BLANK",""),'Census Input Tab'!A482))</f>
        <v/>
      </c>
      <c r="E451" s="85" t="str">
        <f>IF('Census Input Tab'!$O482="NO","Missing Data",IF('Census Input Tab'!$T482=1,IF('Census Input Tab'!$O482="BLANK","BLANK",""),""))</f>
        <v/>
      </c>
      <c r="F451" s="83" t="str">
        <f>IF('Census Input Tab'!$O482="NO","Missing Data",IF('Census Input Tab'!T482=1,IF('Census Input Tab'!O482="BLANK","BLANK",""),'Census Input Tab'!D482))</f>
        <v/>
      </c>
      <c r="G451" s="81" t="str">
        <f>IF('Census Input Tab'!$O482="NO","Missing Data",IF('Census Input Tab'!T482=1,IF('Census Input Tab'!O482="BLANK","BLANK",""),'Census Input Tab'!E482))</f>
        <v/>
      </c>
      <c r="H451" s="85" t="str">
        <f>IF('Census Input Tab'!$O482="NO","Missing Data",IF('Census Input Tab'!$T482=1,IF('Census Input Tab'!$O482="BLANK","BLANK",""),""))</f>
        <v/>
      </c>
      <c r="I451" s="85" t="str">
        <f>IF('Census Input Tab'!$O482="NO","Missing Data",IF('Census Input Tab'!$T482=1,IF('Census Input Tab'!$O482="BLANK","BLANK",""),""))</f>
        <v/>
      </c>
      <c r="J451" s="85" t="str">
        <f>IF('Census Input Tab'!$O482="NO","Missing Data",IF('Census Input Tab'!$T482=1,IF('Census Input Tab'!$O482="BLANK","BLANK",""),""))</f>
        <v/>
      </c>
      <c r="K451" s="114" t="str">
        <f>IF('Census Input Tab'!$O482="NO","Missing Data",IF(OR($L451="",$L451="BLANK"),IF('Census Input Tab'!O482="BLANK","BLANK",""),IFERROR(INDEX(States,MATCH($L451,Zip_Codes_asTEXT,0)),"Manually enter State")))</f>
        <v/>
      </c>
      <c r="L451" s="85" t="str">
        <f>IF('Census Input Tab'!$O482="NO","Missing Data",IF('Census Input Tab'!T482=1,IF('Census Input Tab'!O482="BLANK","BLANK",""),IF($W451="ZIP CODE NOT IN EV4","Manually enter Zip",$W451)))</f>
        <v/>
      </c>
      <c r="M451" s="85" t="str">
        <f>IF('Census Input Tab'!$O482="NO","Missing Data",IF('Census Input Tab'!T482=1,IF('Census Input Tab'!O482="BLANK","BLANK",""),IF($Y451="ZIP CODE NOT IN EV4","Manually enter Work Zip",$Y451)))</f>
        <v/>
      </c>
      <c r="N451" s="156" t="str">
        <f>IF('Census Input Tab'!$O482="NO","Missing Data",IF('Census Input Tab'!$T482=1,IF('Census Input Tab'!$O482="BLANK","BLANK",""),""))</f>
        <v/>
      </c>
      <c r="O451" s="85" t="str">
        <f>IF('Census Input Tab'!$O482="NO","Missing Data",IF('Census Input Tab'!$T482=1,IF('Census Input Tab'!$O482="BLANK","BLANK",""),""))</f>
        <v/>
      </c>
      <c r="P451" s="81" t="str">
        <f>IF('Census Input Tab'!$O482="NO","Missing Data",IF('Census Input Tab'!T482=1,IF('Census Input Tab'!O482="BLANK","BLANK",""),INDEX('SBMP Underwritten Census'!$S$19:$S$23,MATCH('Census Input Tab'!F482,'SBMP Underwritten Census'!$T$19:$T$23,0))))</f>
        <v/>
      </c>
      <c r="Q451" s="81" t="str">
        <f>IF('Census Input Tab'!$O482="NO","Missing Data",IF('Census Input Tab'!T482=1,IF('Census Input Tab'!O482="BLANK","BLANK",""),IF(AND('Census Input Tab'!G482="",'Census Input Tab'!$O482="YES"),"",INDEX('SBMP Underwritten Census'!$S$27:$S$31,MATCH('Census Input Tab'!G482,'SBMP Underwritten Census'!$T$27:$T$31,0)))))</f>
        <v/>
      </c>
      <c r="V451" s="111">
        <f>IF('Census Input Tab'!O482&lt;&gt;"YES",0,1*'Census Input Tab'!$C482)</f>
        <v>0</v>
      </c>
      <c r="W451" s="111" t="str">
        <f t="shared" si="14"/>
        <v/>
      </c>
      <c r="X451" s="111">
        <f>IF('Census Input Tab'!O482&lt;&gt;"YES",0,1*'Census Input Tab'!J482)</f>
        <v>0</v>
      </c>
      <c r="Y451" s="111" t="str">
        <f t="shared" si="15"/>
        <v/>
      </c>
    </row>
    <row r="452" spans="1:25">
      <c r="A452" s="81" t="str">
        <f>IF('Census Input Tab'!$O483="NO","Missing Data",IF('Census Input Tab'!$T483=1,IF('Census Input Tab'!$O483="BLANK","BLANK",""),INDEX($S$3:$S$5,MATCH('Census Input Tab'!H483,$T$3:$T$5,0))))</f>
        <v/>
      </c>
      <c r="B452" s="81" t="str">
        <f>IF('Census Input Tab'!$O483="NO","Missing Data",IF('Census Input Tab'!$T483=1,IF('Census Input Tab'!$O483="BLANK","BLANK",""),IF('Census Input Tab'!I483="St Con","COBRA",IF('Census Input Tab'!I483="","",'Census Input Tab'!I483))))</f>
        <v/>
      </c>
      <c r="C452" s="81" t="str">
        <f>IF('Census Input Tab'!$O483="NO","Missing Data",IF('Census Input Tab'!$T483=1,IF('Census Input Tab'!$O483="BLANK","BLANK",""),'Census Input Tab'!B483))</f>
        <v/>
      </c>
      <c r="D452" s="81" t="str">
        <f>IF('Census Input Tab'!$O483="NO","Missing Data",IF('Census Input Tab'!$T483=1,IF('Census Input Tab'!$O483="BLANK","BLANK",""),'Census Input Tab'!A483))</f>
        <v/>
      </c>
      <c r="E452" s="85" t="str">
        <f>IF('Census Input Tab'!$O483="NO","Missing Data",IF('Census Input Tab'!$T483=1,IF('Census Input Tab'!$O483="BLANK","BLANK",""),""))</f>
        <v/>
      </c>
      <c r="F452" s="83" t="str">
        <f>IF('Census Input Tab'!$O483="NO","Missing Data",IF('Census Input Tab'!T483=1,IF('Census Input Tab'!O483="BLANK","BLANK",""),'Census Input Tab'!D483))</f>
        <v/>
      </c>
      <c r="G452" s="81" t="str">
        <f>IF('Census Input Tab'!$O483="NO","Missing Data",IF('Census Input Tab'!T483=1,IF('Census Input Tab'!O483="BLANK","BLANK",""),'Census Input Tab'!E483))</f>
        <v/>
      </c>
      <c r="H452" s="85" t="str">
        <f>IF('Census Input Tab'!$O483="NO","Missing Data",IF('Census Input Tab'!$T483=1,IF('Census Input Tab'!$O483="BLANK","BLANK",""),""))</f>
        <v/>
      </c>
      <c r="I452" s="85" t="str">
        <f>IF('Census Input Tab'!$O483="NO","Missing Data",IF('Census Input Tab'!$T483=1,IF('Census Input Tab'!$O483="BLANK","BLANK",""),""))</f>
        <v/>
      </c>
      <c r="J452" s="85" t="str">
        <f>IF('Census Input Tab'!$O483="NO","Missing Data",IF('Census Input Tab'!$T483=1,IF('Census Input Tab'!$O483="BLANK","BLANK",""),""))</f>
        <v/>
      </c>
      <c r="K452" s="114" t="str">
        <f>IF('Census Input Tab'!$O483="NO","Missing Data",IF(OR($L452="",$L452="BLANK"),IF('Census Input Tab'!O483="BLANK","BLANK",""),IFERROR(INDEX(States,MATCH($L452,Zip_Codes_asTEXT,0)),"Manually enter State")))</f>
        <v/>
      </c>
      <c r="L452" s="85" t="str">
        <f>IF('Census Input Tab'!$O483="NO","Missing Data",IF('Census Input Tab'!T483=1,IF('Census Input Tab'!O483="BLANK","BLANK",""),IF($W452="ZIP CODE NOT IN EV4","Manually enter Zip",$W452)))</f>
        <v/>
      </c>
      <c r="M452" s="85" t="str">
        <f>IF('Census Input Tab'!$O483="NO","Missing Data",IF('Census Input Tab'!T483=1,IF('Census Input Tab'!O483="BLANK","BLANK",""),IF($Y452="ZIP CODE NOT IN EV4","Manually enter Work Zip",$Y452)))</f>
        <v/>
      </c>
      <c r="N452" s="156" t="str">
        <f>IF('Census Input Tab'!$O483="NO","Missing Data",IF('Census Input Tab'!$T483=1,IF('Census Input Tab'!$O483="BLANK","BLANK",""),""))</f>
        <v/>
      </c>
      <c r="O452" s="85" t="str">
        <f>IF('Census Input Tab'!$O483="NO","Missing Data",IF('Census Input Tab'!$T483=1,IF('Census Input Tab'!$O483="BLANK","BLANK",""),""))</f>
        <v/>
      </c>
      <c r="P452" s="81" t="str">
        <f>IF('Census Input Tab'!$O483="NO","Missing Data",IF('Census Input Tab'!T483=1,IF('Census Input Tab'!O483="BLANK","BLANK",""),INDEX('SBMP Underwritten Census'!$S$19:$S$23,MATCH('Census Input Tab'!F483,'SBMP Underwritten Census'!$T$19:$T$23,0))))</f>
        <v/>
      </c>
      <c r="Q452" s="81" t="str">
        <f>IF('Census Input Tab'!$O483="NO","Missing Data",IF('Census Input Tab'!T483=1,IF('Census Input Tab'!O483="BLANK","BLANK",""),IF(AND('Census Input Tab'!G483="",'Census Input Tab'!$O483="YES"),"",INDEX('SBMP Underwritten Census'!$S$27:$S$31,MATCH('Census Input Tab'!G483,'SBMP Underwritten Census'!$T$27:$T$31,0)))))</f>
        <v/>
      </c>
      <c r="V452" s="111">
        <f>IF('Census Input Tab'!O483&lt;&gt;"YES",0,1*'Census Input Tab'!$C483)</f>
        <v>0</v>
      </c>
      <c r="W452" s="111" t="str">
        <f t="shared" si="14"/>
        <v/>
      </c>
      <c r="X452" s="111">
        <f>IF('Census Input Tab'!O483&lt;&gt;"YES",0,1*'Census Input Tab'!J483)</f>
        <v>0</v>
      </c>
      <c r="Y452" s="111" t="str">
        <f t="shared" si="15"/>
        <v/>
      </c>
    </row>
    <row r="453" spans="1:25">
      <c r="A453" s="81" t="str">
        <f>IF('Census Input Tab'!$O484="NO","Missing Data",IF('Census Input Tab'!$T484=1,IF('Census Input Tab'!$O484="BLANK","BLANK",""),INDEX($S$3:$S$5,MATCH('Census Input Tab'!H484,$T$3:$T$5,0))))</f>
        <v/>
      </c>
      <c r="B453" s="81" t="str">
        <f>IF('Census Input Tab'!$O484="NO","Missing Data",IF('Census Input Tab'!$T484=1,IF('Census Input Tab'!$O484="BLANK","BLANK",""),IF('Census Input Tab'!I484="St Con","COBRA",IF('Census Input Tab'!I484="","",'Census Input Tab'!I484))))</f>
        <v/>
      </c>
      <c r="C453" s="81" t="str">
        <f>IF('Census Input Tab'!$O484="NO","Missing Data",IF('Census Input Tab'!$T484=1,IF('Census Input Tab'!$O484="BLANK","BLANK",""),'Census Input Tab'!B484))</f>
        <v/>
      </c>
      <c r="D453" s="81" t="str">
        <f>IF('Census Input Tab'!$O484="NO","Missing Data",IF('Census Input Tab'!$T484=1,IF('Census Input Tab'!$O484="BLANK","BLANK",""),'Census Input Tab'!A484))</f>
        <v/>
      </c>
      <c r="E453" s="85" t="str">
        <f>IF('Census Input Tab'!$O484="NO","Missing Data",IF('Census Input Tab'!$T484=1,IF('Census Input Tab'!$O484="BLANK","BLANK",""),""))</f>
        <v/>
      </c>
      <c r="F453" s="83" t="str">
        <f>IF('Census Input Tab'!$O484="NO","Missing Data",IF('Census Input Tab'!T484=1,IF('Census Input Tab'!O484="BLANK","BLANK",""),'Census Input Tab'!D484))</f>
        <v/>
      </c>
      <c r="G453" s="81" t="str">
        <f>IF('Census Input Tab'!$O484="NO","Missing Data",IF('Census Input Tab'!T484=1,IF('Census Input Tab'!O484="BLANK","BLANK",""),'Census Input Tab'!E484))</f>
        <v/>
      </c>
      <c r="H453" s="85" t="str">
        <f>IF('Census Input Tab'!$O484="NO","Missing Data",IF('Census Input Tab'!$T484=1,IF('Census Input Tab'!$O484="BLANK","BLANK",""),""))</f>
        <v/>
      </c>
      <c r="I453" s="85" t="str">
        <f>IF('Census Input Tab'!$O484="NO","Missing Data",IF('Census Input Tab'!$T484=1,IF('Census Input Tab'!$O484="BLANK","BLANK",""),""))</f>
        <v/>
      </c>
      <c r="J453" s="85" t="str">
        <f>IF('Census Input Tab'!$O484="NO","Missing Data",IF('Census Input Tab'!$T484=1,IF('Census Input Tab'!$O484="BLANK","BLANK",""),""))</f>
        <v/>
      </c>
      <c r="K453" s="114" t="str">
        <f>IF('Census Input Tab'!$O484="NO","Missing Data",IF(OR($L453="",$L453="BLANK"),IF('Census Input Tab'!O484="BLANK","BLANK",""),IFERROR(INDEX(States,MATCH($L453,Zip_Codes_asTEXT,0)),"Manually enter State")))</f>
        <v/>
      </c>
      <c r="L453" s="85" t="str">
        <f>IF('Census Input Tab'!$O484="NO","Missing Data",IF('Census Input Tab'!T484=1,IF('Census Input Tab'!O484="BLANK","BLANK",""),IF($W453="ZIP CODE NOT IN EV4","Manually enter Zip",$W453)))</f>
        <v/>
      </c>
      <c r="M453" s="85" t="str">
        <f>IF('Census Input Tab'!$O484="NO","Missing Data",IF('Census Input Tab'!T484=1,IF('Census Input Tab'!O484="BLANK","BLANK",""),IF($Y453="ZIP CODE NOT IN EV4","Manually enter Work Zip",$Y453)))</f>
        <v/>
      </c>
      <c r="N453" s="156" t="str">
        <f>IF('Census Input Tab'!$O484="NO","Missing Data",IF('Census Input Tab'!$T484=1,IF('Census Input Tab'!$O484="BLANK","BLANK",""),""))</f>
        <v/>
      </c>
      <c r="O453" s="85" t="str">
        <f>IF('Census Input Tab'!$O484="NO","Missing Data",IF('Census Input Tab'!$T484=1,IF('Census Input Tab'!$O484="BLANK","BLANK",""),""))</f>
        <v/>
      </c>
      <c r="P453" s="81" t="str">
        <f>IF('Census Input Tab'!$O484="NO","Missing Data",IF('Census Input Tab'!T484=1,IF('Census Input Tab'!O484="BLANK","BLANK",""),INDEX('SBMP Underwritten Census'!$S$19:$S$23,MATCH('Census Input Tab'!F484,'SBMP Underwritten Census'!$T$19:$T$23,0))))</f>
        <v/>
      </c>
      <c r="Q453" s="81" t="str">
        <f>IF('Census Input Tab'!$O484="NO","Missing Data",IF('Census Input Tab'!T484=1,IF('Census Input Tab'!O484="BLANK","BLANK",""),IF(AND('Census Input Tab'!G484="",'Census Input Tab'!$O484="YES"),"",INDEX('SBMP Underwritten Census'!$S$27:$S$31,MATCH('Census Input Tab'!G484,'SBMP Underwritten Census'!$T$27:$T$31,0)))))</f>
        <v/>
      </c>
      <c r="V453" s="111">
        <f>IF('Census Input Tab'!O484&lt;&gt;"YES",0,1*'Census Input Tab'!$C484)</f>
        <v>0</v>
      </c>
      <c r="W453" s="111" t="str">
        <f t="shared" si="14"/>
        <v/>
      </c>
      <c r="X453" s="111">
        <f>IF('Census Input Tab'!O484&lt;&gt;"YES",0,1*'Census Input Tab'!J484)</f>
        <v>0</v>
      </c>
      <c r="Y453" s="111" t="str">
        <f t="shared" si="15"/>
        <v/>
      </c>
    </row>
    <row r="454" spans="1:25">
      <c r="A454" s="81" t="str">
        <f>IF('Census Input Tab'!$O485="NO","Missing Data",IF('Census Input Tab'!$T485=1,IF('Census Input Tab'!$O485="BLANK","BLANK",""),INDEX($S$3:$S$5,MATCH('Census Input Tab'!H485,$T$3:$T$5,0))))</f>
        <v/>
      </c>
      <c r="B454" s="81" t="str">
        <f>IF('Census Input Tab'!$O485="NO","Missing Data",IF('Census Input Tab'!$T485=1,IF('Census Input Tab'!$O485="BLANK","BLANK",""),IF('Census Input Tab'!I485="St Con","COBRA",IF('Census Input Tab'!I485="","",'Census Input Tab'!I485))))</f>
        <v/>
      </c>
      <c r="C454" s="81" t="str">
        <f>IF('Census Input Tab'!$O485="NO","Missing Data",IF('Census Input Tab'!$T485=1,IF('Census Input Tab'!$O485="BLANK","BLANK",""),'Census Input Tab'!B485))</f>
        <v/>
      </c>
      <c r="D454" s="81" t="str">
        <f>IF('Census Input Tab'!$O485="NO","Missing Data",IF('Census Input Tab'!$T485=1,IF('Census Input Tab'!$O485="BLANK","BLANK",""),'Census Input Tab'!A485))</f>
        <v/>
      </c>
      <c r="E454" s="85" t="str">
        <f>IF('Census Input Tab'!$O485="NO","Missing Data",IF('Census Input Tab'!$T485=1,IF('Census Input Tab'!$O485="BLANK","BLANK",""),""))</f>
        <v/>
      </c>
      <c r="F454" s="83" t="str">
        <f>IF('Census Input Tab'!$O485="NO","Missing Data",IF('Census Input Tab'!T485=1,IF('Census Input Tab'!O485="BLANK","BLANK",""),'Census Input Tab'!D485))</f>
        <v/>
      </c>
      <c r="G454" s="81" t="str">
        <f>IF('Census Input Tab'!$O485="NO","Missing Data",IF('Census Input Tab'!T485=1,IF('Census Input Tab'!O485="BLANK","BLANK",""),'Census Input Tab'!E485))</f>
        <v/>
      </c>
      <c r="H454" s="85" t="str">
        <f>IF('Census Input Tab'!$O485="NO","Missing Data",IF('Census Input Tab'!$T485=1,IF('Census Input Tab'!$O485="BLANK","BLANK",""),""))</f>
        <v/>
      </c>
      <c r="I454" s="85" t="str">
        <f>IF('Census Input Tab'!$O485="NO","Missing Data",IF('Census Input Tab'!$T485=1,IF('Census Input Tab'!$O485="BLANK","BLANK",""),""))</f>
        <v/>
      </c>
      <c r="J454" s="85" t="str">
        <f>IF('Census Input Tab'!$O485="NO","Missing Data",IF('Census Input Tab'!$T485=1,IF('Census Input Tab'!$O485="BLANK","BLANK",""),""))</f>
        <v/>
      </c>
      <c r="K454" s="114" t="str">
        <f>IF('Census Input Tab'!$O485="NO","Missing Data",IF(OR($L454="",$L454="BLANK"),IF('Census Input Tab'!O485="BLANK","BLANK",""),IFERROR(INDEX(States,MATCH($L454,Zip_Codes_asTEXT,0)),"Manually enter State")))</f>
        <v/>
      </c>
      <c r="L454" s="85" t="str">
        <f>IF('Census Input Tab'!$O485="NO","Missing Data",IF('Census Input Tab'!T485=1,IF('Census Input Tab'!O485="BLANK","BLANK",""),IF($W454="ZIP CODE NOT IN EV4","Manually enter Zip",$W454)))</f>
        <v/>
      </c>
      <c r="M454" s="85" t="str">
        <f>IF('Census Input Tab'!$O485="NO","Missing Data",IF('Census Input Tab'!T485=1,IF('Census Input Tab'!O485="BLANK","BLANK",""),IF($Y454="ZIP CODE NOT IN EV4","Manually enter Work Zip",$Y454)))</f>
        <v/>
      </c>
      <c r="N454" s="156" t="str">
        <f>IF('Census Input Tab'!$O485="NO","Missing Data",IF('Census Input Tab'!$T485=1,IF('Census Input Tab'!$O485="BLANK","BLANK",""),""))</f>
        <v/>
      </c>
      <c r="O454" s="85" t="str">
        <f>IF('Census Input Tab'!$O485="NO","Missing Data",IF('Census Input Tab'!$T485=1,IF('Census Input Tab'!$O485="BLANK","BLANK",""),""))</f>
        <v/>
      </c>
      <c r="P454" s="81" t="str">
        <f>IF('Census Input Tab'!$O485="NO","Missing Data",IF('Census Input Tab'!T485=1,IF('Census Input Tab'!O485="BLANK","BLANK",""),INDEX('SBMP Underwritten Census'!$S$19:$S$23,MATCH('Census Input Tab'!F485,'SBMP Underwritten Census'!$T$19:$T$23,0))))</f>
        <v/>
      </c>
      <c r="Q454" s="81" t="str">
        <f>IF('Census Input Tab'!$O485="NO","Missing Data",IF('Census Input Tab'!T485=1,IF('Census Input Tab'!O485="BLANK","BLANK",""),IF(AND('Census Input Tab'!G485="",'Census Input Tab'!$O485="YES"),"",INDEX('SBMP Underwritten Census'!$S$27:$S$31,MATCH('Census Input Tab'!G485,'SBMP Underwritten Census'!$T$27:$T$31,0)))))</f>
        <v/>
      </c>
      <c r="V454" s="111">
        <f>IF('Census Input Tab'!O485&lt;&gt;"YES",0,1*'Census Input Tab'!$C485)</f>
        <v>0</v>
      </c>
      <c r="W454" s="111" t="str">
        <f t="shared" si="14"/>
        <v/>
      </c>
      <c r="X454" s="111">
        <f>IF('Census Input Tab'!O485&lt;&gt;"YES",0,1*'Census Input Tab'!J485)</f>
        <v>0</v>
      </c>
      <c r="Y454" s="111" t="str">
        <f t="shared" si="15"/>
        <v/>
      </c>
    </row>
    <row r="455" spans="1:25">
      <c r="A455" s="81" t="str">
        <f>IF('Census Input Tab'!$O486="NO","Missing Data",IF('Census Input Tab'!$T486=1,IF('Census Input Tab'!$O486="BLANK","BLANK",""),INDEX($S$3:$S$5,MATCH('Census Input Tab'!H486,$T$3:$T$5,0))))</f>
        <v/>
      </c>
      <c r="B455" s="81" t="str">
        <f>IF('Census Input Tab'!$O486="NO","Missing Data",IF('Census Input Tab'!$T486=1,IF('Census Input Tab'!$O486="BLANK","BLANK",""),IF('Census Input Tab'!I486="St Con","COBRA",IF('Census Input Tab'!I486="","",'Census Input Tab'!I486))))</f>
        <v/>
      </c>
      <c r="C455" s="81" t="str">
        <f>IF('Census Input Tab'!$O486="NO","Missing Data",IF('Census Input Tab'!$T486=1,IF('Census Input Tab'!$O486="BLANK","BLANK",""),'Census Input Tab'!B486))</f>
        <v/>
      </c>
      <c r="D455" s="81" t="str">
        <f>IF('Census Input Tab'!$O486="NO","Missing Data",IF('Census Input Tab'!$T486=1,IF('Census Input Tab'!$O486="BLANK","BLANK",""),'Census Input Tab'!A486))</f>
        <v/>
      </c>
      <c r="E455" s="85" t="str">
        <f>IF('Census Input Tab'!$O486="NO","Missing Data",IF('Census Input Tab'!$T486=1,IF('Census Input Tab'!$O486="BLANK","BLANK",""),""))</f>
        <v/>
      </c>
      <c r="F455" s="83" t="str">
        <f>IF('Census Input Tab'!$O486="NO","Missing Data",IF('Census Input Tab'!T486=1,IF('Census Input Tab'!O486="BLANK","BLANK",""),'Census Input Tab'!D486))</f>
        <v/>
      </c>
      <c r="G455" s="81" t="str">
        <f>IF('Census Input Tab'!$O486="NO","Missing Data",IF('Census Input Tab'!T486=1,IF('Census Input Tab'!O486="BLANK","BLANK",""),'Census Input Tab'!E486))</f>
        <v/>
      </c>
      <c r="H455" s="85" t="str">
        <f>IF('Census Input Tab'!$O486="NO","Missing Data",IF('Census Input Tab'!$T486=1,IF('Census Input Tab'!$O486="BLANK","BLANK",""),""))</f>
        <v/>
      </c>
      <c r="I455" s="85" t="str">
        <f>IF('Census Input Tab'!$O486="NO","Missing Data",IF('Census Input Tab'!$T486=1,IF('Census Input Tab'!$O486="BLANK","BLANK",""),""))</f>
        <v/>
      </c>
      <c r="J455" s="85" t="str">
        <f>IF('Census Input Tab'!$O486="NO","Missing Data",IF('Census Input Tab'!$T486=1,IF('Census Input Tab'!$O486="BLANK","BLANK",""),""))</f>
        <v/>
      </c>
      <c r="K455" s="114" t="str">
        <f>IF('Census Input Tab'!$O486="NO","Missing Data",IF(OR($L455="",$L455="BLANK"),IF('Census Input Tab'!O486="BLANK","BLANK",""),IFERROR(INDEX(States,MATCH($L455,Zip_Codes_asTEXT,0)),"Manually enter State")))</f>
        <v/>
      </c>
      <c r="L455" s="85" t="str">
        <f>IF('Census Input Tab'!$O486="NO","Missing Data",IF('Census Input Tab'!T486=1,IF('Census Input Tab'!O486="BLANK","BLANK",""),IF($W455="ZIP CODE NOT IN EV4","Manually enter Zip",$W455)))</f>
        <v/>
      </c>
      <c r="M455" s="85" t="str">
        <f>IF('Census Input Tab'!$O486="NO","Missing Data",IF('Census Input Tab'!T486=1,IF('Census Input Tab'!O486="BLANK","BLANK",""),IF($Y455="ZIP CODE NOT IN EV4","Manually enter Work Zip",$Y455)))</f>
        <v/>
      </c>
      <c r="N455" s="156" t="str">
        <f>IF('Census Input Tab'!$O486="NO","Missing Data",IF('Census Input Tab'!$T486=1,IF('Census Input Tab'!$O486="BLANK","BLANK",""),""))</f>
        <v/>
      </c>
      <c r="O455" s="85" t="str">
        <f>IF('Census Input Tab'!$O486="NO","Missing Data",IF('Census Input Tab'!$T486=1,IF('Census Input Tab'!$O486="BLANK","BLANK",""),""))</f>
        <v/>
      </c>
      <c r="P455" s="81" t="str">
        <f>IF('Census Input Tab'!$O486="NO","Missing Data",IF('Census Input Tab'!T486=1,IF('Census Input Tab'!O486="BLANK","BLANK",""),INDEX('SBMP Underwritten Census'!$S$19:$S$23,MATCH('Census Input Tab'!F486,'SBMP Underwritten Census'!$T$19:$T$23,0))))</f>
        <v/>
      </c>
      <c r="Q455" s="81" t="str">
        <f>IF('Census Input Tab'!$O486="NO","Missing Data",IF('Census Input Tab'!T486=1,IF('Census Input Tab'!O486="BLANK","BLANK",""),IF(AND('Census Input Tab'!G486="",'Census Input Tab'!$O486="YES"),"",INDEX('SBMP Underwritten Census'!$S$27:$S$31,MATCH('Census Input Tab'!G486,'SBMP Underwritten Census'!$T$27:$T$31,0)))))</f>
        <v/>
      </c>
      <c r="V455" s="111">
        <f>IF('Census Input Tab'!O486&lt;&gt;"YES",0,1*'Census Input Tab'!$C486)</f>
        <v>0</v>
      </c>
      <c r="W455" s="111" t="str">
        <f t="shared" si="14"/>
        <v/>
      </c>
      <c r="X455" s="111">
        <f>IF('Census Input Tab'!O486&lt;&gt;"YES",0,1*'Census Input Tab'!J486)</f>
        <v>0</v>
      </c>
      <c r="Y455" s="111" t="str">
        <f t="shared" si="15"/>
        <v/>
      </c>
    </row>
    <row r="456" spans="1:25">
      <c r="A456" s="81" t="str">
        <f>IF('Census Input Tab'!$O487="NO","Missing Data",IF('Census Input Tab'!$T487=1,IF('Census Input Tab'!$O487="BLANK","BLANK",""),INDEX($S$3:$S$5,MATCH('Census Input Tab'!H487,$T$3:$T$5,0))))</f>
        <v/>
      </c>
      <c r="B456" s="81" t="str">
        <f>IF('Census Input Tab'!$O487="NO","Missing Data",IF('Census Input Tab'!$T487=1,IF('Census Input Tab'!$O487="BLANK","BLANK",""),IF('Census Input Tab'!I487="St Con","COBRA",IF('Census Input Tab'!I487="","",'Census Input Tab'!I487))))</f>
        <v/>
      </c>
      <c r="C456" s="81" t="str">
        <f>IF('Census Input Tab'!$O487="NO","Missing Data",IF('Census Input Tab'!$T487=1,IF('Census Input Tab'!$O487="BLANK","BLANK",""),'Census Input Tab'!B487))</f>
        <v/>
      </c>
      <c r="D456" s="81" t="str">
        <f>IF('Census Input Tab'!$O487="NO","Missing Data",IF('Census Input Tab'!$T487=1,IF('Census Input Tab'!$O487="BLANK","BLANK",""),'Census Input Tab'!A487))</f>
        <v/>
      </c>
      <c r="E456" s="85" t="str">
        <f>IF('Census Input Tab'!$O487="NO","Missing Data",IF('Census Input Tab'!$T487=1,IF('Census Input Tab'!$O487="BLANK","BLANK",""),""))</f>
        <v/>
      </c>
      <c r="F456" s="83" t="str">
        <f>IF('Census Input Tab'!$O487="NO","Missing Data",IF('Census Input Tab'!T487=1,IF('Census Input Tab'!O487="BLANK","BLANK",""),'Census Input Tab'!D487))</f>
        <v/>
      </c>
      <c r="G456" s="81" t="str">
        <f>IF('Census Input Tab'!$O487="NO","Missing Data",IF('Census Input Tab'!T487=1,IF('Census Input Tab'!O487="BLANK","BLANK",""),'Census Input Tab'!E487))</f>
        <v/>
      </c>
      <c r="H456" s="85" t="str">
        <f>IF('Census Input Tab'!$O487="NO","Missing Data",IF('Census Input Tab'!$T487=1,IF('Census Input Tab'!$O487="BLANK","BLANK",""),""))</f>
        <v/>
      </c>
      <c r="I456" s="85" t="str">
        <f>IF('Census Input Tab'!$O487="NO","Missing Data",IF('Census Input Tab'!$T487=1,IF('Census Input Tab'!$O487="BLANK","BLANK",""),""))</f>
        <v/>
      </c>
      <c r="J456" s="85" t="str">
        <f>IF('Census Input Tab'!$O487="NO","Missing Data",IF('Census Input Tab'!$T487=1,IF('Census Input Tab'!$O487="BLANK","BLANK",""),""))</f>
        <v/>
      </c>
      <c r="K456" s="114" t="str">
        <f>IF('Census Input Tab'!$O487="NO","Missing Data",IF(OR($L456="",$L456="BLANK"),IF('Census Input Tab'!O487="BLANK","BLANK",""),IFERROR(INDEX(States,MATCH($L456,Zip_Codes_asTEXT,0)),"Manually enter State")))</f>
        <v/>
      </c>
      <c r="L456" s="85" t="str">
        <f>IF('Census Input Tab'!$O487="NO","Missing Data",IF('Census Input Tab'!T487=1,IF('Census Input Tab'!O487="BLANK","BLANK",""),IF($W456="ZIP CODE NOT IN EV4","Manually enter Zip",$W456)))</f>
        <v/>
      </c>
      <c r="M456" s="85" t="str">
        <f>IF('Census Input Tab'!$O487="NO","Missing Data",IF('Census Input Tab'!T487=1,IF('Census Input Tab'!O487="BLANK","BLANK",""),IF($Y456="ZIP CODE NOT IN EV4","Manually enter Work Zip",$Y456)))</f>
        <v/>
      </c>
      <c r="N456" s="156" t="str">
        <f>IF('Census Input Tab'!$O487="NO","Missing Data",IF('Census Input Tab'!$T487=1,IF('Census Input Tab'!$O487="BLANK","BLANK",""),""))</f>
        <v/>
      </c>
      <c r="O456" s="85" t="str">
        <f>IF('Census Input Tab'!$O487="NO","Missing Data",IF('Census Input Tab'!$T487=1,IF('Census Input Tab'!$O487="BLANK","BLANK",""),""))</f>
        <v/>
      </c>
      <c r="P456" s="81" t="str">
        <f>IF('Census Input Tab'!$O487="NO","Missing Data",IF('Census Input Tab'!T487=1,IF('Census Input Tab'!O487="BLANK","BLANK",""),INDEX('SBMP Underwritten Census'!$S$19:$S$23,MATCH('Census Input Tab'!F487,'SBMP Underwritten Census'!$T$19:$T$23,0))))</f>
        <v/>
      </c>
      <c r="Q456" s="81" t="str">
        <f>IF('Census Input Tab'!$O487="NO","Missing Data",IF('Census Input Tab'!T487=1,IF('Census Input Tab'!O487="BLANK","BLANK",""),IF(AND('Census Input Tab'!G487="",'Census Input Tab'!$O487="YES"),"",INDEX('SBMP Underwritten Census'!$S$27:$S$31,MATCH('Census Input Tab'!G487,'SBMP Underwritten Census'!$T$27:$T$31,0)))))</f>
        <v/>
      </c>
      <c r="V456" s="111">
        <f>IF('Census Input Tab'!O487&lt;&gt;"YES",0,1*'Census Input Tab'!$C487)</f>
        <v>0</v>
      </c>
      <c r="W456" s="111" t="str">
        <f t="shared" si="14"/>
        <v/>
      </c>
      <c r="X456" s="111">
        <f>IF('Census Input Tab'!O487&lt;&gt;"YES",0,1*'Census Input Tab'!J487)</f>
        <v>0</v>
      </c>
      <c r="Y456" s="111" t="str">
        <f t="shared" si="15"/>
        <v/>
      </c>
    </row>
    <row r="457" spans="1:25">
      <c r="A457" s="81" t="str">
        <f>IF('Census Input Tab'!$O488="NO","Missing Data",IF('Census Input Tab'!$T488=1,IF('Census Input Tab'!$O488="BLANK","BLANK",""),INDEX($S$3:$S$5,MATCH('Census Input Tab'!H488,$T$3:$T$5,0))))</f>
        <v/>
      </c>
      <c r="B457" s="81" t="str">
        <f>IF('Census Input Tab'!$O488="NO","Missing Data",IF('Census Input Tab'!$T488=1,IF('Census Input Tab'!$O488="BLANK","BLANK",""),IF('Census Input Tab'!I488="St Con","COBRA",IF('Census Input Tab'!I488="","",'Census Input Tab'!I488))))</f>
        <v/>
      </c>
      <c r="C457" s="81" t="str">
        <f>IF('Census Input Tab'!$O488="NO","Missing Data",IF('Census Input Tab'!$T488=1,IF('Census Input Tab'!$O488="BLANK","BLANK",""),'Census Input Tab'!B488))</f>
        <v/>
      </c>
      <c r="D457" s="81" t="str">
        <f>IF('Census Input Tab'!$O488="NO","Missing Data",IF('Census Input Tab'!$T488=1,IF('Census Input Tab'!$O488="BLANK","BLANK",""),'Census Input Tab'!A488))</f>
        <v/>
      </c>
      <c r="E457" s="85" t="str">
        <f>IF('Census Input Tab'!$O488="NO","Missing Data",IF('Census Input Tab'!$T488=1,IF('Census Input Tab'!$O488="BLANK","BLANK",""),""))</f>
        <v/>
      </c>
      <c r="F457" s="83" t="str">
        <f>IF('Census Input Tab'!$O488="NO","Missing Data",IF('Census Input Tab'!T488=1,IF('Census Input Tab'!O488="BLANK","BLANK",""),'Census Input Tab'!D488))</f>
        <v/>
      </c>
      <c r="G457" s="81" t="str">
        <f>IF('Census Input Tab'!$O488="NO","Missing Data",IF('Census Input Tab'!T488=1,IF('Census Input Tab'!O488="BLANK","BLANK",""),'Census Input Tab'!E488))</f>
        <v/>
      </c>
      <c r="H457" s="85" t="str">
        <f>IF('Census Input Tab'!$O488="NO","Missing Data",IF('Census Input Tab'!$T488=1,IF('Census Input Tab'!$O488="BLANK","BLANK",""),""))</f>
        <v/>
      </c>
      <c r="I457" s="85" t="str">
        <f>IF('Census Input Tab'!$O488="NO","Missing Data",IF('Census Input Tab'!$T488=1,IF('Census Input Tab'!$O488="BLANK","BLANK",""),""))</f>
        <v/>
      </c>
      <c r="J457" s="85" t="str">
        <f>IF('Census Input Tab'!$O488="NO","Missing Data",IF('Census Input Tab'!$T488=1,IF('Census Input Tab'!$O488="BLANK","BLANK",""),""))</f>
        <v/>
      </c>
      <c r="K457" s="114" t="str">
        <f>IF('Census Input Tab'!$O488="NO","Missing Data",IF(OR($L457="",$L457="BLANK"),IF('Census Input Tab'!O488="BLANK","BLANK",""),IFERROR(INDEX(States,MATCH($L457,Zip_Codes_asTEXT,0)),"Manually enter State")))</f>
        <v/>
      </c>
      <c r="L457" s="85" t="str">
        <f>IF('Census Input Tab'!$O488="NO","Missing Data",IF('Census Input Tab'!T488=1,IF('Census Input Tab'!O488="BLANK","BLANK",""),IF($W457="ZIP CODE NOT IN EV4","Manually enter Zip",$W457)))</f>
        <v/>
      </c>
      <c r="M457" s="85" t="str">
        <f>IF('Census Input Tab'!$O488="NO","Missing Data",IF('Census Input Tab'!T488=1,IF('Census Input Tab'!O488="BLANK","BLANK",""),IF($Y457="ZIP CODE NOT IN EV4","Manually enter Work Zip",$Y457)))</f>
        <v/>
      </c>
      <c r="N457" s="156" t="str">
        <f>IF('Census Input Tab'!$O488="NO","Missing Data",IF('Census Input Tab'!$T488=1,IF('Census Input Tab'!$O488="BLANK","BLANK",""),""))</f>
        <v/>
      </c>
      <c r="O457" s="85" t="str">
        <f>IF('Census Input Tab'!$O488="NO","Missing Data",IF('Census Input Tab'!$T488=1,IF('Census Input Tab'!$O488="BLANK","BLANK",""),""))</f>
        <v/>
      </c>
      <c r="P457" s="81" t="str">
        <f>IF('Census Input Tab'!$O488="NO","Missing Data",IF('Census Input Tab'!T488=1,IF('Census Input Tab'!O488="BLANK","BLANK",""),INDEX('SBMP Underwritten Census'!$S$19:$S$23,MATCH('Census Input Tab'!F488,'SBMP Underwritten Census'!$T$19:$T$23,0))))</f>
        <v/>
      </c>
      <c r="Q457" s="81" t="str">
        <f>IF('Census Input Tab'!$O488="NO","Missing Data",IF('Census Input Tab'!T488=1,IF('Census Input Tab'!O488="BLANK","BLANK",""),IF(AND('Census Input Tab'!G488="",'Census Input Tab'!$O488="YES"),"",INDEX('SBMP Underwritten Census'!$S$27:$S$31,MATCH('Census Input Tab'!G488,'SBMP Underwritten Census'!$T$27:$T$31,0)))))</f>
        <v/>
      </c>
      <c r="V457" s="111">
        <f>IF('Census Input Tab'!O488&lt;&gt;"YES",0,1*'Census Input Tab'!$C488)</f>
        <v>0</v>
      </c>
      <c r="W457" s="111" t="str">
        <f t="shared" si="14"/>
        <v/>
      </c>
      <c r="X457" s="111">
        <f>IF('Census Input Tab'!O488&lt;&gt;"YES",0,1*'Census Input Tab'!J488)</f>
        <v>0</v>
      </c>
      <c r="Y457" s="111" t="str">
        <f t="shared" si="15"/>
        <v/>
      </c>
    </row>
    <row r="458" spans="1:25">
      <c r="A458" s="81" t="str">
        <f>IF('Census Input Tab'!$O489="NO","Missing Data",IF('Census Input Tab'!$T489=1,IF('Census Input Tab'!$O489="BLANK","BLANK",""),INDEX($S$3:$S$5,MATCH('Census Input Tab'!H489,$T$3:$T$5,0))))</f>
        <v/>
      </c>
      <c r="B458" s="81" t="str">
        <f>IF('Census Input Tab'!$O489="NO","Missing Data",IF('Census Input Tab'!$T489=1,IF('Census Input Tab'!$O489="BLANK","BLANK",""),IF('Census Input Tab'!I489="St Con","COBRA",IF('Census Input Tab'!I489="","",'Census Input Tab'!I489))))</f>
        <v/>
      </c>
      <c r="C458" s="81" t="str">
        <f>IF('Census Input Tab'!$O489="NO","Missing Data",IF('Census Input Tab'!$T489=1,IF('Census Input Tab'!$O489="BLANK","BLANK",""),'Census Input Tab'!B489))</f>
        <v/>
      </c>
      <c r="D458" s="81" t="str">
        <f>IF('Census Input Tab'!$O489="NO","Missing Data",IF('Census Input Tab'!$T489=1,IF('Census Input Tab'!$O489="BLANK","BLANK",""),'Census Input Tab'!A489))</f>
        <v/>
      </c>
      <c r="E458" s="85" t="str">
        <f>IF('Census Input Tab'!$O489="NO","Missing Data",IF('Census Input Tab'!$T489=1,IF('Census Input Tab'!$O489="BLANK","BLANK",""),""))</f>
        <v/>
      </c>
      <c r="F458" s="83" t="str">
        <f>IF('Census Input Tab'!$O489="NO","Missing Data",IF('Census Input Tab'!T489=1,IF('Census Input Tab'!O489="BLANK","BLANK",""),'Census Input Tab'!D489))</f>
        <v/>
      </c>
      <c r="G458" s="81" t="str">
        <f>IF('Census Input Tab'!$O489="NO","Missing Data",IF('Census Input Tab'!T489=1,IF('Census Input Tab'!O489="BLANK","BLANK",""),'Census Input Tab'!E489))</f>
        <v/>
      </c>
      <c r="H458" s="85" t="str">
        <f>IF('Census Input Tab'!$O489="NO","Missing Data",IF('Census Input Tab'!$T489=1,IF('Census Input Tab'!$O489="BLANK","BLANK",""),""))</f>
        <v/>
      </c>
      <c r="I458" s="85" t="str">
        <f>IF('Census Input Tab'!$O489="NO","Missing Data",IF('Census Input Tab'!$T489=1,IF('Census Input Tab'!$O489="BLANK","BLANK",""),""))</f>
        <v/>
      </c>
      <c r="J458" s="85" t="str">
        <f>IF('Census Input Tab'!$O489="NO","Missing Data",IF('Census Input Tab'!$T489=1,IF('Census Input Tab'!$O489="BLANK","BLANK",""),""))</f>
        <v/>
      </c>
      <c r="K458" s="114" t="str">
        <f>IF('Census Input Tab'!$O489="NO","Missing Data",IF(OR($L458="",$L458="BLANK"),IF('Census Input Tab'!O489="BLANK","BLANK",""),IFERROR(INDEX(States,MATCH($L458,Zip_Codes_asTEXT,0)),"Manually enter State")))</f>
        <v/>
      </c>
      <c r="L458" s="85" t="str">
        <f>IF('Census Input Tab'!$O489="NO","Missing Data",IF('Census Input Tab'!T489=1,IF('Census Input Tab'!O489="BLANK","BLANK",""),IF($W458="ZIP CODE NOT IN EV4","Manually enter Zip",$W458)))</f>
        <v/>
      </c>
      <c r="M458" s="85" t="str">
        <f>IF('Census Input Tab'!$O489="NO","Missing Data",IF('Census Input Tab'!T489=1,IF('Census Input Tab'!O489="BLANK","BLANK",""),IF($Y458="ZIP CODE NOT IN EV4","Manually enter Work Zip",$Y458)))</f>
        <v/>
      </c>
      <c r="N458" s="156" t="str">
        <f>IF('Census Input Tab'!$O489="NO","Missing Data",IF('Census Input Tab'!$T489=1,IF('Census Input Tab'!$O489="BLANK","BLANK",""),""))</f>
        <v/>
      </c>
      <c r="O458" s="85" t="str">
        <f>IF('Census Input Tab'!$O489="NO","Missing Data",IF('Census Input Tab'!$T489=1,IF('Census Input Tab'!$O489="BLANK","BLANK",""),""))</f>
        <v/>
      </c>
      <c r="P458" s="81" t="str">
        <f>IF('Census Input Tab'!$O489="NO","Missing Data",IF('Census Input Tab'!T489=1,IF('Census Input Tab'!O489="BLANK","BLANK",""),INDEX('SBMP Underwritten Census'!$S$19:$S$23,MATCH('Census Input Tab'!F489,'SBMP Underwritten Census'!$T$19:$T$23,0))))</f>
        <v/>
      </c>
      <c r="Q458" s="81" t="str">
        <f>IF('Census Input Tab'!$O489="NO","Missing Data",IF('Census Input Tab'!T489=1,IF('Census Input Tab'!O489="BLANK","BLANK",""),IF(AND('Census Input Tab'!G489="",'Census Input Tab'!$O489="YES"),"",INDEX('SBMP Underwritten Census'!$S$27:$S$31,MATCH('Census Input Tab'!G489,'SBMP Underwritten Census'!$T$27:$T$31,0)))))</f>
        <v/>
      </c>
      <c r="V458" s="111">
        <f>IF('Census Input Tab'!O489&lt;&gt;"YES",0,1*'Census Input Tab'!$C489)</f>
        <v>0</v>
      </c>
      <c r="W458" s="111" t="str">
        <f t="shared" si="14"/>
        <v/>
      </c>
      <c r="X458" s="111">
        <f>IF('Census Input Tab'!O489&lt;&gt;"YES",0,1*'Census Input Tab'!J489)</f>
        <v>0</v>
      </c>
      <c r="Y458" s="111" t="str">
        <f t="shared" si="15"/>
        <v/>
      </c>
    </row>
    <row r="459" spans="1:25">
      <c r="A459" s="81" t="str">
        <f>IF('Census Input Tab'!$O490="NO","Missing Data",IF('Census Input Tab'!$T490=1,IF('Census Input Tab'!$O490="BLANK","BLANK",""),INDEX($S$3:$S$5,MATCH('Census Input Tab'!H490,$T$3:$T$5,0))))</f>
        <v/>
      </c>
      <c r="B459" s="81" t="str">
        <f>IF('Census Input Tab'!$O490="NO","Missing Data",IF('Census Input Tab'!$T490=1,IF('Census Input Tab'!$O490="BLANK","BLANK",""),IF('Census Input Tab'!I490="St Con","COBRA",IF('Census Input Tab'!I490="","",'Census Input Tab'!I490))))</f>
        <v/>
      </c>
      <c r="C459" s="81" t="str">
        <f>IF('Census Input Tab'!$O490="NO","Missing Data",IF('Census Input Tab'!$T490=1,IF('Census Input Tab'!$O490="BLANK","BLANK",""),'Census Input Tab'!B490))</f>
        <v/>
      </c>
      <c r="D459" s="81" t="str">
        <f>IF('Census Input Tab'!$O490="NO","Missing Data",IF('Census Input Tab'!$T490=1,IF('Census Input Tab'!$O490="BLANK","BLANK",""),'Census Input Tab'!A490))</f>
        <v/>
      </c>
      <c r="E459" s="85" t="str">
        <f>IF('Census Input Tab'!$O490="NO","Missing Data",IF('Census Input Tab'!$T490=1,IF('Census Input Tab'!$O490="BLANK","BLANK",""),""))</f>
        <v/>
      </c>
      <c r="F459" s="83" t="str">
        <f>IF('Census Input Tab'!$O490="NO","Missing Data",IF('Census Input Tab'!T490=1,IF('Census Input Tab'!O490="BLANK","BLANK",""),'Census Input Tab'!D490))</f>
        <v/>
      </c>
      <c r="G459" s="81" t="str">
        <f>IF('Census Input Tab'!$O490="NO","Missing Data",IF('Census Input Tab'!T490=1,IF('Census Input Tab'!O490="BLANK","BLANK",""),'Census Input Tab'!E490))</f>
        <v/>
      </c>
      <c r="H459" s="85" t="str">
        <f>IF('Census Input Tab'!$O490="NO","Missing Data",IF('Census Input Tab'!$T490=1,IF('Census Input Tab'!$O490="BLANK","BLANK",""),""))</f>
        <v/>
      </c>
      <c r="I459" s="85" t="str">
        <f>IF('Census Input Tab'!$O490="NO","Missing Data",IF('Census Input Tab'!$T490=1,IF('Census Input Tab'!$O490="BLANK","BLANK",""),""))</f>
        <v/>
      </c>
      <c r="J459" s="85" t="str">
        <f>IF('Census Input Tab'!$O490="NO","Missing Data",IF('Census Input Tab'!$T490=1,IF('Census Input Tab'!$O490="BLANK","BLANK",""),""))</f>
        <v/>
      </c>
      <c r="K459" s="114" t="str">
        <f>IF('Census Input Tab'!$O490="NO","Missing Data",IF(OR($L459="",$L459="BLANK"),IF('Census Input Tab'!O490="BLANK","BLANK",""),IFERROR(INDEX(States,MATCH($L459,Zip_Codes_asTEXT,0)),"Manually enter State")))</f>
        <v/>
      </c>
      <c r="L459" s="85" t="str">
        <f>IF('Census Input Tab'!$O490="NO","Missing Data",IF('Census Input Tab'!T490=1,IF('Census Input Tab'!O490="BLANK","BLANK",""),IF($W459="ZIP CODE NOT IN EV4","Manually enter Zip",$W459)))</f>
        <v/>
      </c>
      <c r="M459" s="85" t="str">
        <f>IF('Census Input Tab'!$O490="NO","Missing Data",IF('Census Input Tab'!T490=1,IF('Census Input Tab'!O490="BLANK","BLANK",""),IF($Y459="ZIP CODE NOT IN EV4","Manually enter Work Zip",$Y459)))</f>
        <v/>
      </c>
      <c r="N459" s="156" t="str">
        <f>IF('Census Input Tab'!$O490="NO","Missing Data",IF('Census Input Tab'!$T490=1,IF('Census Input Tab'!$O490="BLANK","BLANK",""),""))</f>
        <v/>
      </c>
      <c r="O459" s="85" t="str">
        <f>IF('Census Input Tab'!$O490="NO","Missing Data",IF('Census Input Tab'!$T490=1,IF('Census Input Tab'!$O490="BLANK","BLANK",""),""))</f>
        <v/>
      </c>
      <c r="P459" s="81" t="str">
        <f>IF('Census Input Tab'!$O490="NO","Missing Data",IF('Census Input Tab'!T490=1,IF('Census Input Tab'!O490="BLANK","BLANK",""),INDEX('SBMP Underwritten Census'!$S$19:$S$23,MATCH('Census Input Tab'!F490,'SBMP Underwritten Census'!$T$19:$T$23,0))))</f>
        <v/>
      </c>
      <c r="Q459" s="81" t="str">
        <f>IF('Census Input Tab'!$O490="NO","Missing Data",IF('Census Input Tab'!T490=1,IF('Census Input Tab'!O490="BLANK","BLANK",""),IF(AND('Census Input Tab'!G490="",'Census Input Tab'!$O490="YES"),"",INDEX('SBMP Underwritten Census'!$S$27:$S$31,MATCH('Census Input Tab'!G490,'SBMP Underwritten Census'!$T$27:$T$31,0)))))</f>
        <v/>
      </c>
      <c r="V459" s="111">
        <f>IF('Census Input Tab'!O490&lt;&gt;"YES",0,1*'Census Input Tab'!$C490)</f>
        <v>0</v>
      </c>
      <c r="W459" s="111" t="str">
        <f t="shared" si="14"/>
        <v/>
      </c>
      <c r="X459" s="111">
        <f>IF('Census Input Tab'!O490&lt;&gt;"YES",0,1*'Census Input Tab'!J490)</f>
        <v>0</v>
      </c>
      <c r="Y459" s="111" t="str">
        <f t="shared" si="15"/>
        <v/>
      </c>
    </row>
    <row r="460" spans="1:25">
      <c r="A460" s="81" t="str">
        <f>IF('Census Input Tab'!$O491="NO","Missing Data",IF('Census Input Tab'!$T491=1,IF('Census Input Tab'!$O491="BLANK","BLANK",""),INDEX($S$3:$S$5,MATCH('Census Input Tab'!H491,$T$3:$T$5,0))))</f>
        <v/>
      </c>
      <c r="B460" s="81" t="str">
        <f>IF('Census Input Tab'!$O491="NO","Missing Data",IF('Census Input Tab'!$T491=1,IF('Census Input Tab'!$O491="BLANK","BLANK",""),IF('Census Input Tab'!I491="St Con","COBRA",IF('Census Input Tab'!I491="","",'Census Input Tab'!I491))))</f>
        <v/>
      </c>
      <c r="C460" s="81" t="str">
        <f>IF('Census Input Tab'!$O491="NO","Missing Data",IF('Census Input Tab'!$T491=1,IF('Census Input Tab'!$O491="BLANK","BLANK",""),'Census Input Tab'!B491))</f>
        <v/>
      </c>
      <c r="D460" s="81" t="str">
        <f>IF('Census Input Tab'!$O491="NO","Missing Data",IF('Census Input Tab'!$T491=1,IF('Census Input Tab'!$O491="BLANK","BLANK",""),'Census Input Tab'!A491))</f>
        <v/>
      </c>
      <c r="E460" s="85" t="str">
        <f>IF('Census Input Tab'!$O491="NO","Missing Data",IF('Census Input Tab'!$T491=1,IF('Census Input Tab'!$O491="BLANK","BLANK",""),""))</f>
        <v/>
      </c>
      <c r="F460" s="83" t="str">
        <f>IF('Census Input Tab'!$O491="NO","Missing Data",IF('Census Input Tab'!T491=1,IF('Census Input Tab'!O491="BLANK","BLANK",""),'Census Input Tab'!D491))</f>
        <v/>
      </c>
      <c r="G460" s="81" t="str">
        <f>IF('Census Input Tab'!$O491="NO","Missing Data",IF('Census Input Tab'!T491=1,IF('Census Input Tab'!O491="BLANK","BLANK",""),'Census Input Tab'!E491))</f>
        <v/>
      </c>
      <c r="H460" s="85" t="str">
        <f>IF('Census Input Tab'!$O491="NO","Missing Data",IF('Census Input Tab'!$T491=1,IF('Census Input Tab'!$O491="BLANK","BLANK",""),""))</f>
        <v/>
      </c>
      <c r="I460" s="85" t="str">
        <f>IF('Census Input Tab'!$O491="NO","Missing Data",IF('Census Input Tab'!$T491=1,IF('Census Input Tab'!$O491="BLANK","BLANK",""),""))</f>
        <v/>
      </c>
      <c r="J460" s="85" t="str">
        <f>IF('Census Input Tab'!$O491="NO","Missing Data",IF('Census Input Tab'!$T491=1,IF('Census Input Tab'!$O491="BLANK","BLANK",""),""))</f>
        <v/>
      </c>
      <c r="K460" s="114" t="str">
        <f>IF('Census Input Tab'!$O491="NO","Missing Data",IF(OR($L460="",$L460="BLANK"),IF('Census Input Tab'!O491="BLANK","BLANK",""),IFERROR(INDEX(States,MATCH($L460,Zip_Codes_asTEXT,0)),"Manually enter State")))</f>
        <v/>
      </c>
      <c r="L460" s="85" t="str">
        <f>IF('Census Input Tab'!$O491="NO","Missing Data",IF('Census Input Tab'!T491=1,IF('Census Input Tab'!O491="BLANK","BLANK",""),IF($W460="ZIP CODE NOT IN EV4","Manually enter Zip",$W460)))</f>
        <v/>
      </c>
      <c r="M460" s="85" t="str">
        <f>IF('Census Input Tab'!$O491="NO","Missing Data",IF('Census Input Tab'!T491=1,IF('Census Input Tab'!O491="BLANK","BLANK",""),IF($Y460="ZIP CODE NOT IN EV4","Manually enter Work Zip",$Y460)))</f>
        <v/>
      </c>
      <c r="N460" s="156" t="str">
        <f>IF('Census Input Tab'!$O491="NO","Missing Data",IF('Census Input Tab'!$T491=1,IF('Census Input Tab'!$O491="BLANK","BLANK",""),""))</f>
        <v/>
      </c>
      <c r="O460" s="85" t="str">
        <f>IF('Census Input Tab'!$O491="NO","Missing Data",IF('Census Input Tab'!$T491=1,IF('Census Input Tab'!$O491="BLANK","BLANK",""),""))</f>
        <v/>
      </c>
      <c r="P460" s="81" t="str">
        <f>IF('Census Input Tab'!$O491="NO","Missing Data",IF('Census Input Tab'!T491=1,IF('Census Input Tab'!O491="BLANK","BLANK",""),INDEX('SBMP Underwritten Census'!$S$19:$S$23,MATCH('Census Input Tab'!F491,'SBMP Underwritten Census'!$T$19:$T$23,0))))</f>
        <v/>
      </c>
      <c r="Q460" s="81" t="str">
        <f>IF('Census Input Tab'!$O491="NO","Missing Data",IF('Census Input Tab'!T491=1,IF('Census Input Tab'!O491="BLANK","BLANK",""),IF(AND('Census Input Tab'!G491="",'Census Input Tab'!$O491="YES"),"",INDEX('SBMP Underwritten Census'!$S$27:$S$31,MATCH('Census Input Tab'!G491,'SBMP Underwritten Census'!$T$27:$T$31,0)))))</f>
        <v/>
      </c>
      <c r="V460" s="111">
        <f>IF('Census Input Tab'!O491&lt;&gt;"YES",0,1*'Census Input Tab'!$C491)</f>
        <v>0</v>
      </c>
      <c r="W460" s="111" t="str">
        <f t="shared" si="14"/>
        <v/>
      </c>
      <c r="X460" s="111">
        <f>IF('Census Input Tab'!O491&lt;&gt;"YES",0,1*'Census Input Tab'!J491)</f>
        <v>0</v>
      </c>
      <c r="Y460" s="111" t="str">
        <f t="shared" si="15"/>
        <v/>
      </c>
    </row>
    <row r="461" spans="1:25">
      <c r="A461" s="81" t="str">
        <f>IF('Census Input Tab'!$O492="NO","Missing Data",IF('Census Input Tab'!$T492=1,IF('Census Input Tab'!$O492="BLANK","BLANK",""),INDEX($S$3:$S$5,MATCH('Census Input Tab'!H492,$T$3:$T$5,0))))</f>
        <v/>
      </c>
      <c r="B461" s="81" t="str">
        <f>IF('Census Input Tab'!$O492="NO","Missing Data",IF('Census Input Tab'!$T492=1,IF('Census Input Tab'!$O492="BLANK","BLANK",""),IF('Census Input Tab'!I492="St Con","COBRA",IF('Census Input Tab'!I492="","",'Census Input Tab'!I492))))</f>
        <v/>
      </c>
      <c r="C461" s="81" t="str">
        <f>IF('Census Input Tab'!$O492="NO","Missing Data",IF('Census Input Tab'!$T492=1,IF('Census Input Tab'!$O492="BLANK","BLANK",""),'Census Input Tab'!B492))</f>
        <v/>
      </c>
      <c r="D461" s="81" t="str">
        <f>IF('Census Input Tab'!$O492="NO","Missing Data",IF('Census Input Tab'!$T492=1,IF('Census Input Tab'!$O492="BLANK","BLANK",""),'Census Input Tab'!A492))</f>
        <v/>
      </c>
      <c r="E461" s="85" t="str">
        <f>IF('Census Input Tab'!$O492="NO","Missing Data",IF('Census Input Tab'!$T492=1,IF('Census Input Tab'!$O492="BLANK","BLANK",""),""))</f>
        <v/>
      </c>
      <c r="F461" s="83" t="str">
        <f>IF('Census Input Tab'!$O492="NO","Missing Data",IF('Census Input Tab'!T492=1,IF('Census Input Tab'!O492="BLANK","BLANK",""),'Census Input Tab'!D492))</f>
        <v/>
      </c>
      <c r="G461" s="81" t="str">
        <f>IF('Census Input Tab'!$O492="NO","Missing Data",IF('Census Input Tab'!T492=1,IF('Census Input Tab'!O492="BLANK","BLANK",""),'Census Input Tab'!E492))</f>
        <v/>
      </c>
      <c r="H461" s="85" t="str">
        <f>IF('Census Input Tab'!$O492="NO","Missing Data",IF('Census Input Tab'!$T492=1,IF('Census Input Tab'!$O492="BLANK","BLANK",""),""))</f>
        <v/>
      </c>
      <c r="I461" s="85" t="str">
        <f>IF('Census Input Tab'!$O492="NO","Missing Data",IF('Census Input Tab'!$T492=1,IF('Census Input Tab'!$O492="BLANK","BLANK",""),""))</f>
        <v/>
      </c>
      <c r="J461" s="85" t="str">
        <f>IF('Census Input Tab'!$O492="NO","Missing Data",IF('Census Input Tab'!$T492=1,IF('Census Input Tab'!$O492="BLANK","BLANK",""),""))</f>
        <v/>
      </c>
      <c r="K461" s="114" t="str">
        <f>IF('Census Input Tab'!$O492="NO","Missing Data",IF(OR($L461="",$L461="BLANK"),IF('Census Input Tab'!O492="BLANK","BLANK",""),IFERROR(INDEX(States,MATCH($L461,Zip_Codes_asTEXT,0)),"Manually enter State")))</f>
        <v/>
      </c>
      <c r="L461" s="85" t="str">
        <f>IF('Census Input Tab'!$O492="NO","Missing Data",IF('Census Input Tab'!T492=1,IF('Census Input Tab'!O492="BLANK","BLANK",""),IF($W461="ZIP CODE NOT IN EV4","Manually enter Zip",$W461)))</f>
        <v/>
      </c>
      <c r="M461" s="85" t="str">
        <f>IF('Census Input Tab'!$O492="NO","Missing Data",IF('Census Input Tab'!T492=1,IF('Census Input Tab'!O492="BLANK","BLANK",""),IF($Y461="ZIP CODE NOT IN EV4","Manually enter Work Zip",$Y461)))</f>
        <v/>
      </c>
      <c r="N461" s="156" t="str">
        <f>IF('Census Input Tab'!$O492="NO","Missing Data",IF('Census Input Tab'!$T492=1,IF('Census Input Tab'!$O492="BLANK","BLANK",""),""))</f>
        <v/>
      </c>
      <c r="O461" s="85" t="str">
        <f>IF('Census Input Tab'!$O492="NO","Missing Data",IF('Census Input Tab'!$T492=1,IF('Census Input Tab'!$O492="BLANK","BLANK",""),""))</f>
        <v/>
      </c>
      <c r="P461" s="81" t="str">
        <f>IF('Census Input Tab'!$O492="NO","Missing Data",IF('Census Input Tab'!T492=1,IF('Census Input Tab'!O492="BLANK","BLANK",""),INDEX('SBMP Underwritten Census'!$S$19:$S$23,MATCH('Census Input Tab'!F492,'SBMP Underwritten Census'!$T$19:$T$23,0))))</f>
        <v/>
      </c>
      <c r="Q461" s="81" t="str">
        <f>IF('Census Input Tab'!$O492="NO","Missing Data",IF('Census Input Tab'!T492=1,IF('Census Input Tab'!O492="BLANK","BLANK",""),IF(AND('Census Input Tab'!G492="",'Census Input Tab'!$O492="YES"),"",INDEX('SBMP Underwritten Census'!$S$27:$S$31,MATCH('Census Input Tab'!G492,'SBMP Underwritten Census'!$T$27:$T$31,0)))))</f>
        <v/>
      </c>
      <c r="V461" s="111">
        <f>IF('Census Input Tab'!O492&lt;&gt;"YES",0,1*'Census Input Tab'!$C492)</f>
        <v>0</v>
      </c>
      <c r="W461" s="111" t="str">
        <f t="shared" si="14"/>
        <v/>
      </c>
      <c r="X461" s="111">
        <f>IF('Census Input Tab'!O492&lt;&gt;"YES",0,1*'Census Input Tab'!J492)</f>
        <v>0</v>
      </c>
      <c r="Y461" s="111" t="str">
        <f t="shared" si="15"/>
        <v/>
      </c>
    </row>
    <row r="462" spans="1:25">
      <c r="A462" s="81" t="str">
        <f>IF('Census Input Tab'!$O493="NO","Missing Data",IF('Census Input Tab'!$T493=1,IF('Census Input Tab'!$O493="BLANK","BLANK",""),INDEX($S$3:$S$5,MATCH('Census Input Tab'!H493,$T$3:$T$5,0))))</f>
        <v/>
      </c>
      <c r="B462" s="81" t="str">
        <f>IF('Census Input Tab'!$O493="NO","Missing Data",IF('Census Input Tab'!$T493=1,IF('Census Input Tab'!$O493="BLANK","BLANK",""),IF('Census Input Tab'!I493="St Con","COBRA",IF('Census Input Tab'!I493="","",'Census Input Tab'!I493))))</f>
        <v/>
      </c>
      <c r="C462" s="81" t="str">
        <f>IF('Census Input Tab'!$O493="NO","Missing Data",IF('Census Input Tab'!$T493=1,IF('Census Input Tab'!$O493="BLANK","BLANK",""),'Census Input Tab'!B493))</f>
        <v/>
      </c>
      <c r="D462" s="81" t="str">
        <f>IF('Census Input Tab'!$O493="NO","Missing Data",IF('Census Input Tab'!$T493=1,IF('Census Input Tab'!$O493="BLANK","BLANK",""),'Census Input Tab'!A493))</f>
        <v/>
      </c>
      <c r="E462" s="85" t="str">
        <f>IF('Census Input Tab'!$O493="NO","Missing Data",IF('Census Input Tab'!$T493=1,IF('Census Input Tab'!$O493="BLANK","BLANK",""),""))</f>
        <v/>
      </c>
      <c r="F462" s="83" t="str">
        <f>IF('Census Input Tab'!$O493="NO","Missing Data",IF('Census Input Tab'!T493=1,IF('Census Input Tab'!O493="BLANK","BLANK",""),'Census Input Tab'!D493))</f>
        <v/>
      </c>
      <c r="G462" s="81" t="str">
        <f>IF('Census Input Tab'!$O493="NO","Missing Data",IF('Census Input Tab'!T493=1,IF('Census Input Tab'!O493="BLANK","BLANK",""),'Census Input Tab'!E493))</f>
        <v/>
      </c>
      <c r="H462" s="85" t="str">
        <f>IF('Census Input Tab'!$O493="NO","Missing Data",IF('Census Input Tab'!$T493=1,IF('Census Input Tab'!$O493="BLANK","BLANK",""),""))</f>
        <v/>
      </c>
      <c r="I462" s="85" t="str">
        <f>IF('Census Input Tab'!$O493="NO","Missing Data",IF('Census Input Tab'!$T493=1,IF('Census Input Tab'!$O493="BLANK","BLANK",""),""))</f>
        <v/>
      </c>
      <c r="J462" s="85" t="str">
        <f>IF('Census Input Tab'!$O493="NO","Missing Data",IF('Census Input Tab'!$T493=1,IF('Census Input Tab'!$O493="BLANK","BLANK",""),""))</f>
        <v/>
      </c>
      <c r="K462" s="114" t="str">
        <f>IF('Census Input Tab'!$O493="NO","Missing Data",IF(OR($L462="",$L462="BLANK"),IF('Census Input Tab'!O493="BLANK","BLANK",""),IFERROR(INDEX(States,MATCH($L462,Zip_Codes_asTEXT,0)),"Manually enter State")))</f>
        <v/>
      </c>
      <c r="L462" s="85" t="str">
        <f>IF('Census Input Tab'!$O493="NO","Missing Data",IF('Census Input Tab'!T493=1,IF('Census Input Tab'!O493="BLANK","BLANK",""),IF($W462="ZIP CODE NOT IN EV4","Manually enter Zip",$W462)))</f>
        <v/>
      </c>
      <c r="M462" s="85" t="str">
        <f>IF('Census Input Tab'!$O493="NO","Missing Data",IF('Census Input Tab'!T493=1,IF('Census Input Tab'!O493="BLANK","BLANK",""),IF($Y462="ZIP CODE NOT IN EV4","Manually enter Work Zip",$Y462)))</f>
        <v/>
      </c>
      <c r="N462" s="156" t="str">
        <f>IF('Census Input Tab'!$O493="NO","Missing Data",IF('Census Input Tab'!$T493=1,IF('Census Input Tab'!$O493="BLANK","BLANK",""),""))</f>
        <v/>
      </c>
      <c r="O462" s="85" t="str">
        <f>IF('Census Input Tab'!$O493="NO","Missing Data",IF('Census Input Tab'!$T493=1,IF('Census Input Tab'!$O493="BLANK","BLANK",""),""))</f>
        <v/>
      </c>
      <c r="P462" s="81" t="str">
        <f>IF('Census Input Tab'!$O493="NO","Missing Data",IF('Census Input Tab'!T493=1,IF('Census Input Tab'!O493="BLANK","BLANK",""),INDEX('SBMP Underwritten Census'!$S$19:$S$23,MATCH('Census Input Tab'!F493,'SBMP Underwritten Census'!$T$19:$T$23,0))))</f>
        <v/>
      </c>
      <c r="Q462" s="81" t="str">
        <f>IF('Census Input Tab'!$O493="NO","Missing Data",IF('Census Input Tab'!T493=1,IF('Census Input Tab'!O493="BLANK","BLANK",""),IF(AND('Census Input Tab'!G493="",'Census Input Tab'!$O493="YES"),"",INDEX('SBMP Underwritten Census'!$S$27:$S$31,MATCH('Census Input Tab'!G493,'SBMP Underwritten Census'!$T$27:$T$31,0)))))</f>
        <v/>
      </c>
      <c r="V462" s="111">
        <f>IF('Census Input Tab'!O493&lt;&gt;"YES",0,1*'Census Input Tab'!$C493)</f>
        <v>0</v>
      </c>
      <c r="W462" s="111" t="str">
        <f t="shared" si="14"/>
        <v/>
      </c>
      <c r="X462" s="111">
        <f>IF('Census Input Tab'!O493&lt;&gt;"YES",0,1*'Census Input Tab'!J493)</f>
        <v>0</v>
      </c>
      <c r="Y462" s="111" t="str">
        <f t="shared" si="15"/>
        <v/>
      </c>
    </row>
    <row r="463" spans="1:25">
      <c r="A463" s="81" t="str">
        <f>IF('Census Input Tab'!$O494="NO","Missing Data",IF('Census Input Tab'!$T494=1,IF('Census Input Tab'!$O494="BLANK","BLANK",""),INDEX($S$3:$S$5,MATCH('Census Input Tab'!H494,$T$3:$T$5,0))))</f>
        <v/>
      </c>
      <c r="B463" s="81" t="str">
        <f>IF('Census Input Tab'!$O494="NO","Missing Data",IF('Census Input Tab'!$T494=1,IF('Census Input Tab'!$O494="BLANK","BLANK",""),IF('Census Input Tab'!I494="St Con","COBRA",IF('Census Input Tab'!I494="","",'Census Input Tab'!I494))))</f>
        <v/>
      </c>
      <c r="C463" s="81" t="str">
        <f>IF('Census Input Tab'!$O494="NO","Missing Data",IF('Census Input Tab'!$T494=1,IF('Census Input Tab'!$O494="BLANK","BLANK",""),'Census Input Tab'!B494))</f>
        <v/>
      </c>
      <c r="D463" s="81" t="str">
        <f>IF('Census Input Tab'!$O494="NO","Missing Data",IF('Census Input Tab'!$T494=1,IF('Census Input Tab'!$O494="BLANK","BLANK",""),'Census Input Tab'!A494))</f>
        <v/>
      </c>
      <c r="E463" s="85" t="str">
        <f>IF('Census Input Tab'!$O494="NO","Missing Data",IF('Census Input Tab'!$T494=1,IF('Census Input Tab'!$O494="BLANK","BLANK",""),""))</f>
        <v/>
      </c>
      <c r="F463" s="83" t="str">
        <f>IF('Census Input Tab'!$O494="NO","Missing Data",IF('Census Input Tab'!T494=1,IF('Census Input Tab'!O494="BLANK","BLANK",""),'Census Input Tab'!D494))</f>
        <v/>
      </c>
      <c r="G463" s="81" t="str">
        <f>IF('Census Input Tab'!$O494="NO","Missing Data",IF('Census Input Tab'!T494=1,IF('Census Input Tab'!O494="BLANK","BLANK",""),'Census Input Tab'!E494))</f>
        <v/>
      </c>
      <c r="H463" s="85" t="str">
        <f>IF('Census Input Tab'!$O494="NO","Missing Data",IF('Census Input Tab'!$T494=1,IF('Census Input Tab'!$O494="BLANK","BLANK",""),""))</f>
        <v/>
      </c>
      <c r="I463" s="85" t="str">
        <f>IF('Census Input Tab'!$O494="NO","Missing Data",IF('Census Input Tab'!$T494=1,IF('Census Input Tab'!$O494="BLANK","BLANK",""),""))</f>
        <v/>
      </c>
      <c r="J463" s="85" t="str">
        <f>IF('Census Input Tab'!$O494="NO","Missing Data",IF('Census Input Tab'!$T494=1,IF('Census Input Tab'!$O494="BLANK","BLANK",""),""))</f>
        <v/>
      </c>
      <c r="K463" s="114" t="str">
        <f>IF('Census Input Tab'!$O494="NO","Missing Data",IF(OR($L463="",$L463="BLANK"),IF('Census Input Tab'!O494="BLANK","BLANK",""),IFERROR(INDEX(States,MATCH($L463,Zip_Codes_asTEXT,0)),"Manually enter State")))</f>
        <v/>
      </c>
      <c r="L463" s="85" t="str">
        <f>IF('Census Input Tab'!$O494="NO","Missing Data",IF('Census Input Tab'!T494=1,IF('Census Input Tab'!O494="BLANK","BLANK",""),IF($W463="ZIP CODE NOT IN EV4","Manually enter Zip",$W463)))</f>
        <v/>
      </c>
      <c r="M463" s="85" t="str">
        <f>IF('Census Input Tab'!$O494="NO","Missing Data",IF('Census Input Tab'!T494=1,IF('Census Input Tab'!O494="BLANK","BLANK",""),IF($Y463="ZIP CODE NOT IN EV4","Manually enter Work Zip",$Y463)))</f>
        <v/>
      </c>
      <c r="N463" s="156" t="str">
        <f>IF('Census Input Tab'!$O494="NO","Missing Data",IF('Census Input Tab'!$T494=1,IF('Census Input Tab'!$O494="BLANK","BLANK",""),""))</f>
        <v/>
      </c>
      <c r="O463" s="85" t="str">
        <f>IF('Census Input Tab'!$O494="NO","Missing Data",IF('Census Input Tab'!$T494=1,IF('Census Input Tab'!$O494="BLANK","BLANK",""),""))</f>
        <v/>
      </c>
      <c r="P463" s="81" t="str">
        <f>IF('Census Input Tab'!$O494="NO","Missing Data",IF('Census Input Tab'!T494=1,IF('Census Input Tab'!O494="BLANK","BLANK",""),INDEX('SBMP Underwritten Census'!$S$19:$S$23,MATCH('Census Input Tab'!F494,'SBMP Underwritten Census'!$T$19:$T$23,0))))</f>
        <v/>
      </c>
      <c r="Q463" s="81" t="str">
        <f>IF('Census Input Tab'!$O494="NO","Missing Data",IF('Census Input Tab'!T494=1,IF('Census Input Tab'!O494="BLANK","BLANK",""),IF(AND('Census Input Tab'!G494="",'Census Input Tab'!$O494="YES"),"",INDEX('SBMP Underwritten Census'!$S$27:$S$31,MATCH('Census Input Tab'!G494,'SBMP Underwritten Census'!$T$27:$T$31,0)))))</f>
        <v/>
      </c>
      <c r="V463" s="111">
        <f>IF('Census Input Tab'!O494&lt;&gt;"YES",0,1*'Census Input Tab'!$C494)</f>
        <v>0</v>
      </c>
      <c r="W463" s="111" t="str">
        <f t="shared" si="14"/>
        <v/>
      </c>
      <c r="X463" s="111">
        <f>IF('Census Input Tab'!O494&lt;&gt;"YES",0,1*'Census Input Tab'!J494)</f>
        <v>0</v>
      </c>
      <c r="Y463" s="111" t="str">
        <f t="shared" si="15"/>
        <v/>
      </c>
    </row>
    <row r="464" spans="1:25">
      <c r="A464" s="81" t="str">
        <f>IF('Census Input Tab'!$O495="NO","Missing Data",IF('Census Input Tab'!$T495=1,IF('Census Input Tab'!$O495="BLANK","BLANK",""),INDEX($S$3:$S$5,MATCH('Census Input Tab'!H495,$T$3:$T$5,0))))</f>
        <v/>
      </c>
      <c r="B464" s="81" t="str">
        <f>IF('Census Input Tab'!$O495="NO","Missing Data",IF('Census Input Tab'!$T495=1,IF('Census Input Tab'!$O495="BLANK","BLANK",""),IF('Census Input Tab'!I495="St Con","COBRA",IF('Census Input Tab'!I495="","",'Census Input Tab'!I495))))</f>
        <v/>
      </c>
      <c r="C464" s="81" t="str">
        <f>IF('Census Input Tab'!$O495="NO","Missing Data",IF('Census Input Tab'!$T495=1,IF('Census Input Tab'!$O495="BLANK","BLANK",""),'Census Input Tab'!B495))</f>
        <v/>
      </c>
      <c r="D464" s="81" t="str">
        <f>IF('Census Input Tab'!$O495="NO","Missing Data",IF('Census Input Tab'!$T495=1,IF('Census Input Tab'!$O495="BLANK","BLANK",""),'Census Input Tab'!A495))</f>
        <v/>
      </c>
      <c r="E464" s="85" t="str">
        <f>IF('Census Input Tab'!$O495="NO","Missing Data",IF('Census Input Tab'!$T495=1,IF('Census Input Tab'!$O495="BLANK","BLANK",""),""))</f>
        <v/>
      </c>
      <c r="F464" s="83" t="str">
        <f>IF('Census Input Tab'!$O495="NO","Missing Data",IF('Census Input Tab'!T495=1,IF('Census Input Tab'!O495="BLANK","BLANK",""),'Census Input Tab'!D495))</f>
        <v/>
      </c>
      <c r="G464" s="81" t="str">
        <f>IF('Census Input Tab'!$O495="NO","Missing Data",IF('Census Input Tab'!T495=1,IF('Census Input Tab'!O495="BLANK","BLANK",""),'Census Input Tab'!E495))</f>
        <v/>
      </c>
      <c r="H464" s="85" t="str">
        <f>IF('Census Input Tab'!$O495="NO","Missing Data",IF('Census Input Tab'!$T495=1,IF('Census Input Tab'!$O495="BLANK","BLANK",""),""))</f>
        <v/>
      </c>
      <c r="I464" s="85" t="str">
        <f>IF('Census Input Tab'!$O495="NO","Missing Data",IF('Census Input Tab'!$T495=1,IF('Census Input Tab'!$O495="BLANK","BLANK",""),""))</f>
        <v/>
      </c>
      <c r="J464" s="85" t="str">
        <f>IF('Census Input Tab'!$O495="NO","Missing Data",IF('Census Input Tab'!$T495=1,IF('Census Input Tab'!$O495="BLANK","BLANK",""),""))</f>
        <v/>
      </c>
      <c r="K464" s="114" t="str">
        <f>IF('Census Input Tab'!$O495="NO","Missing Data",IF(OR($L464="",$L464="BLANK"),IF('Census Input Tab'!O495="BLANK","BLANK",""),IFERROR(INDEX(States,MATCH($L464,Zip_Codes_asTEXT,0)),"Manually enter State")))</f>
        <v/>
      </c>
      <c r="L464" s="85" t="str">
        <f>IF('Census Input Tab'!$O495="NO","Missing Data",IF('Census Input Tab'!T495=1,IF('Census Input Tab'!O495="BLANK","BLANK",""),IF($W464="ZIP CODE NOT IN EV4","Manually enter Zip",$W464)))</f>
        <v/>
      </c>
      <c r="M464" s="85" t="str">
        <f>IF('Census Input Tab'!$O495="NO","Missing Data",IF('Census Input Tab'!T495=1,IF('Census Input Tab'!O495="BLANK","BLANK",""),IF($Y464="ZIP CODE NOT IN EV4","Manually enter Work Zip",$Y464)))</f>
        <v/>
      </c>
      <c r="N464" s="156" t="str">
        <f>IF('Census Input Tab'!$O495="NO","Missing Data",IF('Census Input Tab'!$T495=1,IF('Census Input Tab'!$O495="BLANK","BLANK",""),""))</f>
        <v/>
      </c>
      <c r="O464" s="85" t="str">
        <f>IF('Census Input Tab'!$O495="NO","Missing Data",IF('Census Input Tab'!$T495=1,IF('Census Input Tab'!$O495="BLANK","BLANK",""),""))</f>
        <v/>
      </c>
      <c r="P464" s="81" t="str">
        <f>IF('Census Input Tab'!$O495="NO","Missing Data",IF('Census Input Tab'!T495=1,IF('Census Input Tab'!O495="BLANK","BLANK",""),INDEX('SBMP Underwritten Census'!$S$19:$S$23,MATCH('Census Input Tab'!F495,'SBMP Underwritten Census'!$T$19:$T$23,0))))</f>
        <v/>
      </c>
      <c r="Q464" s="81" t="str">
        <f>IF('Census Input Tab'!$O495="NO","Missing Data",IF('Census Input Tab'!T495=1,IF('Census Input Tab'!O495="BLANK","BLANK",""),IF(AND('Census Input Tab'!G495="",'Census Input Tab'!$O495="YES"),"",INDEX('SBMP Underwritten Census'!$S$27:$S$31,MATCH('Census Input Tab'!G495,'SBMP Underwritten Census'!$T$27:$T$31,0)))))</f>
        <v/>
      </c>
      <c r="V464" s="111">
        <f>IF('Census Input Tab'!O495&lt;&gt;"YES",0,1*'Census Input Tab'!$C495)</f>
        <v>0</v>
      </c>
      <c r="W464" s="111" t="str">
        <f t="shared" si="14"/>
        <v/>
      </c>
      <c r="X464" s="111">
        <f>IF('Census Input Tab'!O495&lt;&gt;"YES",0,1*'Census Input Tab'!J495)</f>
        <v>0</v>
      </c>
      <c r="Y464" s="111" t="str">
        <f t="shared" si="15"/>
        <v/>
      </c>
    </row>
    <row r="465" spans="1:25">
      <c r="A465" s="81" t="str">
        <f>IF('Census Input Tab'!$O496="NO","Missing Data",IF('Census Input Tab'!$T496=1,IF('Census Input Tab'!$O496="BLANK","BLANK",""),INDEX($S$3:$S$5,MATCH('Census Input Tab'!H496,$T$3:$T$5,0))))</f>
        <v/>
      </c>
      <c r="B465" s="81" t="str">
        <f>IF('Census Input Tab'!$O496="NO","Missing Data",IF('Census Input Tab'!$T496=1,IF('Census Input Tab'!$O496="BLANK","BLANK",""),IF('Census Input Tab'!I496="St Con","COBRA",IF('Census Input Tab'!I496="","",'Census Input Tab'!I496))))</f>
        <v/>
      </c>
      <c r="C465" s="81" t="str">
        <f>IF('Census Input Tab'!$O496="NO","Missing Data",IF('Census Input Tab'!$T496=1,IF('Census Input Tab'!$O496="BLANK","BLANK",""),'Census Input Tab'!B496))</f>
        <v/>
      </c>
      <c r="D465" s="81" t="str">
        <f>IF('Census Input Tab'!$O496="NO","Missing Data",IF('Census Input Tab'!$T496=1,IF('Census Input Tab'!$O496="BLANK","BLANK",""),'Census Input Tab'!A496))</f>
        <v/>
      </c>
      <c r="E465" s="85" t="str">
        <f>IF('Census Input Tab'!$O496="NO","Missing Data",IF('Census Input Tab'!$T496=1,IF('Census Input Tab'!$O496="BLANK","BLANK",""),""))</f>
        <v/>
      </c>
      <c r="F465" s="83" t="str">
        <f>IF('Census Input Tab'!$O496="NO","Missing Data",IF('Census Input Tab'!T496=1,IF('Census Input Tab'!O496="BLANK","BLANK",""),'Census Input Tab'!D496))</f>
        <v/>
      </c>
      <c r="G465" s="81" t="str">
        <f>IF('Census Input Tab'!$O496="NO","Missing Data",IF('Census Input Tab'!T496=1,IF('Census Input Tab'!O496="BLANK","BLANK",""),'Census Input Tab'!E496))</f>
        <v/>
      </c>
      <c r="H465" s="85" t="str">
        <f>IF('Census Input Tab'!$O496="NO","Missing Data",IF('Census Input Tab'!$T496=1,IF('Census Input Tab'!$O496="BLANK","BLANK",""),""))</f>
        <v/>
      </c>
      <c r="I465" s="85" t="str">
        <f>IF('Census Input Tab'!$O496="NO","Missing Data",IF('Census Input Tab'!$T496=1,IF('Census Input Tab'!$O496="BLANK","BLANK",""),""))</f>
        <v/>
      </c>
      <c r="J465" s="85" t="str">
        <f>IF('Census Input Tab'!$O496="NO","Missing Data",IF('Census Input Tab'!$T496=1,IF('Census Input Tab'!$O496="BLANK","BLANK",""),""))</f>
        <v/>
      </c>
      <c r="K465" s="114" t="str">
        <f>IF('Census Input Tab'!$O496="NO","Missing Data",IF(OR($L465="",$L465="BLANK"),IF('Census Input Tab'!O496="BLANK","BLANK",""),IFERROR(INDEX(States,MATCH($L465,Zip_Codes_asTEXT,0)),"Manually enter State")))</f>
        <v/>
      </c>
      <c r="L465" s="85" t="str">
        <f>IF('Census Input Tab'!$O496="NO","Missing Data",IF('Census Input Tab'!T496=1,IF('Census Input Tab'!O496="BLANK","BLANK",""),IF($W465="ZIP CODE NOT IN EV4","Manually enter Zip",$W465)))</f>
        <v/>
      </c>
      <c r="M465" s="85" t="str">
        <f>IF('Census Input Tab'!$O496="NO","Missing Data",IF('Census Input Tab'!T496=1,IF('Census Input Tab'!O496="BLANK","BLANK",""),IF($Y465="ZIP CODE NOT IN EV4","Manually enter Work Zip",$Y465)))</f>
        <v/>
      </c>
      <c r="N465" s="156" t="str">
        <f>IF('Census Input Tab'!$O496="NO","Missing Data",IF('Census Input Tab'!$T496=1,IF('Census Input Tab'!$O496="BLANK","BLANK",""),""))</f>
        <v/>
      </c>
      <c r="O465" s="85" t="str">
        <f>IF('Census Input Tab'!$O496="NO","Missing Data",IF('Census Input Tab'!$T496=1,IF('Census Input Tab'!$O496="BLANK","BLANK",""),""))</f>
        <v/>
      </c>
      <c r="P465" s="81" t="str">
        <f>IF('Census Input Tab'!$O496="NO","Missing Data",IF('Census Input Tab'!T496=1,IF('Census Input Tab'!O496="BLANK","BLANK",""),INDEX('SBMP Underwritten Census'!$S$19:$S$23,MATCH('Census Input Tab'!F496,'SBMP Underwritten Census'!$T$19:$T$23,0))))</f>
        <v/>
      </c>
      <c r="Q465" s="81" t="str">
        <f>IF('Census Input Tab'!$O496="NO","Missing Data",IF('Census Input Tab'!T496=1,IF('Census Input Tab'!O496="BLANK","BLANK",""),IF(AND('Census Input Tab'!G496="",'Census Input Tab'!$O496="YES"),"",INDEX('SBMP Underwritten Census'!$S$27:$S$31,MATCH('Census Input Tab'!G496,'SBMP Underwritten Census'!$T$27:$T$31,0)))))</f>
        <v/>
      </c>
      <c r="V465" s="111">
        <f>IF('Census Input Tab'!O496&lt;&gt;"YES",0,1*'Census Input Tab'!$C496)</f>
        <v>0</v>
      </c>
      <c r="W465" s="111" t="str">
        <f t="shared" si="14"/>
        <v/>
      </c>
      <c r="X465" s="111">
        <f>IF('Census Input Tab'!O496&lt;&gt;"YES",0,1*'Census Input Tab'!J496)</f>
        <v>0</v>
      </c>
      <c r="Y465" s="111" t="str">
        <f t="shared" si="15"/>
        <v/>
      </c>
    </row>
    <row r="466" spans="1:25">
      <c r="A466" s="81" t="str">
        <f>IF('Census Input Tab'!$O497="NO","Missing Data",IF('Census Input Tab'!$T497=1,IF('Census Input Tab'!$O497="BLANK","BLANK",""),INDEX($S$3:$S$5,MATCH('Census Input Tab'!H497,$T$3:$T$5,0))))</f>
        <v/>
      </c>
      <c r="B466" s="81" t="str">
        <f>IF('Census Input Tab'!$O497="NO","Missing Data",IF('Census Input Tab'!$T497=1,IF('Census Input Tab'!$O497="BLANK","BLANK",""),IF('Census Input Tab'!I497="St Con","COBRA",IF('Census Input Tab'!I497="","",'Census Input Tab'!I497))))</f>
        <v/>
      </c>
      <c r="C466" s="81" t="str">
        <f>IF('Census Input Tab'!$O497="NO","Missing Data",IF('Census Input Tab'!$T497=1,IF('Census Input Tab'!$O497="BLANK","BLANK",""),'Census Input Tab'!B497))</f>
        <v/>
      </c>
      <c r="D466" s="81" t="str">
        <f>IF('Census Input Tab'!$O497="NO","Missing Data",IF('Census Input Tab'!$T497=1,IF('Census Input Tab'!$O497="BLANK","BLANK",""),'Census Input Tab'!A497))</f>
        <v/>
      </c>
      <c r="E466" s="85" t="str">
        <f>IF('Census Input Tab'!$O497="NO","Missing Data",IF('Census Input Tab'!$T497=1,IF('Census Input Tab'!$O497="BLANK","BLANK",""),""))</f>
        <v/>
      </c>
      <c r="F466" s="83" t="str">
        <f>IF('Census Input Tab'!$O497="NO","Missing Data",IF('Census Input Tab'!T497=1,IF('Census Input Tab'!O497="BLANK","BLANK",""),'Census Input Tab'!D497))</f>
        <v/>
      </c>
      <c r="G466" s="81" t="str">
        <f>IF('Census Input Tab'!$O497="NO","Missing Data",IF('Census Input Tab'!T497=1,IF('Census Input Tab'!O497="BLANK","BLANK",""),'Census Input Tab'!E497))</f>
        <v/>
      </c>
      <c r="H466" s="85" t="str">
        <f>IF('Census Input Tab'!$O497="NO","Missing Data",IF('Census Input Tab'!$T497=1,IF('Census Input Tab'!$O497="BLANK","BLANK",""),""))</f>
        <v/>
      </c>
      <c r="I466" s="85" t="str">
        <f>IF('Census Input Tab'!$O497="NO","Missing Data",IF('Census Input Tab'!$T497=1,IF('Census Input Tab'!$O497="BLANK","BLANK",""),""))</f>
        <v/>
      </c>
      <c r="J466" s="85" t="str">
        <f>IF('Census Input Tab'!$O497="NO","Missing Data",IF('Census Input Tab'!$T497=1,IF('Census Input Tab'!$O497="BLANK","BLANK",""),""))</f>
        <v/>
      </c>
      <c r="K466" s="114" t="str">
        <f>IF('Census Input Tab'!$O497="NO","Missing Data",IF(OR($L466="",$L466="BLANK"),IF('Census Input Tab'!O497="BLANK","BLANK",""),IFERROR(INDEX(States,MATCH($L466,Zip_Codes_asTEXT,0)),"Manually enter State")))</f>
        <v/>
      </c>
      <c r="L466" s="85" t="str">
        <f>IF('Census Input Tab'!$O497="NO","Missing Data",IF('Census Input Tab'!T497=1,IF('Census Input Tab'!O497="BLANK","BLANK",""),IF($W466="ZIP CODE NOT IN EV4","Manually enter Zip",$W466)))</f>
        <v/>
      </c>
      <c r="M466" s="85" t="str">
        <f>IF('Census Input Tab'!$O497="NO","Missing Data",IF('Census Input Tab'!T497=1,IF('Census Input Tab'!O497="BLANK","BLANK",""),IF($Y466="ZIP CODE NOT IN EV4","Manually enter Work Zip",$Y466)))</f>
        <v/>
      </c>
      <c r="N466" s="156" t="str">
        <f>IF('Census Input Tab'!$O497="NO","Missing Data",IF('Census Input Tab'!$T497=1,IF('Census Input Tab'!$O497="BLANK","BLANK",""),""))</f>
        <v/>
      </c>
      <c r="O466" s="85" t="str">
        <f>IF('Census Input Tab'!$O497="NO","Missing Data",IF('Census Input Tab'!$T497=1,IF('Census Input Tab'!$O497="BLANK","BLANK",""),""))</f>
        <v/>
      </c>
      <c r="P466" s="81" t="str">
        <f>IF('Census Input Tab'!$O497="NO","Missing Data",IF('Census Input Tab'!T497=1,IF('Census Input Tab'!O497="BLANK","BLANK",""),INDEX('SBMP Underwritten Census'!$S$19:$S$23,MATCH('Census Input Tab'!F497,'SBMP Underwritten Census'!$T$19:$T$23,0))))</f>
        <v/>
      </c>
      <c r="Q466" s="81" t="str">
        <f>IF('Census Input Tab'!$O497="NO","Missing Data",IF('Census Input Tab'!T497=1,IF('Census Input Tab'!O497="BLANK","BLANK",""),IF(AND('Census Input Tab'!G497="",'Census Input Tab'!$O497="YES"),"",INDEX('SBMP Underwritten Census'!$S$27:$S$31,MATCH('Census Input Tab'!G497,'SBMP Underwritten Census'!$T$27:$T$31,0)))))</f>
        <v/>
      </c>
      <c r="V466" s="111">
        <f>IF('Census Input Tab'!O497&lt;&gt;"YES",0,1*'Census Input Tab'!$C497)</f>
        <v>0</v>
      </c>
      <c r="W466" s="111" t="str">
        <f t="shared" si="14"/>
        <v/>
      </c>
      <c r="X466" s="111">
        <f>IF('Census Input Tab'!O497&lt;&gt;"YES",0,1*'Census Input Tab'!J497)</f>
        <v>0</v>
      </c>
      <c r="Y466" s="111" t="str">
        <f t="shared" si="15"/>
        <v/>
      </c>
    </row>
    <row r="467" spans="1:25">
      <c r="A467" s="81" t="str">
        <f>IF('Census Input Tab'!$O498="NO","Missing Data",IF('Census Input Tab'!$T498=1,IF('Census Input Tab'!$O498="BLANK","BLANK",""),INDEX($S$3:$S$5,MATCH('Census Input Tab'!H498,$T$3:$T$5,0))))</f>
        <v/>
      </c>
      <c r="B467" s="81" t="str">
        <f>IF('Census Input Tab'!$O498="NO","Missing Data",IF('Census Input Tab'!$T498=1,IF('Census Input Tab'!$O498="BLANK","BLANK",""),IF('Census Input Tab'!I498="St Con","COBRA",IF('Census Input Tab'!I498="","",'Census Input Tab'!I498))))</f>
        <v/>
      </c>
      <c r="C467" s="81" t="str">
        <f>IF('Census Input Tab'!$O498="NO","Missing Data",IF('Census Input Tab'!$T498=1,IF('Census Input Tab'!$O498="BLANK","BLANK",""),'Census Input Tab'!B498))</f>
        <v/>
      </c>
      <c r="D467" s="81" t="str">
        <f>IF('Census Input Tab'!$O498="NO","Missing Data",IF('Census Input Tab'!$T498=1,IF('Census Input Tab'!$O498="BLANK","BLANK",""),'Census Input Tab'!A498))</f>
        <v/>
      </c>
      <c r="E467" s="85" t="str">
        <f>IF('Census Input Tab'!$O498="NO","Missing Data",IF('Census Input Tab'!$T498=1,IF('Census Input Tab'!$O498="BLANK","BLANK",""),""))</f>
        <v/>
      </c>
      <c r="F467" s="83" t="str">
        <f>IF('Census Input Tab'!$O498="NO","Missing Data",IF('Census Input Tab'!T498=1,IF('Census Input Tab'!O498="BLANK","BLANK",""),'Census Input Tab'!D498))</f>
        <v/>
      </c>
      <c r="G467" s="81" t="str">
        <f>IF('Census Input Tab'!$O498="NO","Missing Data",IF('Census Input Tab'!T498=1,IF('Census Input Tab'!O498="BLANK","BLANK",""),'Census Input Tab'!E498))</f>
        <v/>
      </c>
      <c r="H467" s="85" t="str">
        <f>IF('Census Input Tab'!$O498="NO","Missing Data",IF('Census Input Tab'!$T498=1,IF('Census Input Tab'!$O498="BLANK","BLANK",""),""))</f>
        <v/>
      </c>
      <c r="I467" s="85" t="str">
        <f>IF('Census Input Tab'!$O498="NO","Missing Data",IF('Census Input Tab'!$T498=1,IF('Census Input Tab'!$O498="BLANK","BLANK",""),""))</f>
        <v/>
      </c>
      <c r="J467" s="85" t="str">
        <f>IF('Census Input Tab'!$O498="NO","Missing Data",IF('Census Input Tab'!$T498=1,IF('Census Input Tab'!$O498="BLANK","BLANK",""),""))</f>
        <v/>
      </c>
      <c r="K467" s="114" t="str">
        <f>IF('Census Input Tab'!$O498="NO","Missing Data",IF(OR($L467="",$L467="BLANK"),IF('Census Input Tab'!O498="BLANK","BLANK",""),IFERROR(INDEX(States,MATCH($L467,Zip_Codes_asTEXT,0)),"Manually enter State")))</f>
        <v/>
      </c>
      <c r="L467" s="85" t="str">
        <f>IF('Census Input Tab'!$O498="NO","Missing Data",IF('Census Input Tab'!T498=1,IF('Census Input Tab'!O498="BLANK","BLANK",""),IF($W467="ZIP CODE NOT IN EV4","Manually enter Zip",$W467)))</f>
        <v/>
      </c>
      <c r="M467" s="85" t="str">
        <f>IF('Census Input Tab'!$O498="NO","Missing Data",IF('Census Input Tab'!T498=1,IF('Census Input Tab'!O498="BLANK","BLANK",""),IF($Y467="ZIP CODE NOT IN EV4","Manually enter Work Zip",$Y467)))</f>
        <v/>
      </c>
      <c r="N467" s="156" t="str">
        <f>IF('Census Input Tab'!$O498="NO","Missing Data",IF('Census Input Tab'!$T498=1,IF('Census Input Tab'!$O498="BLANK","BLANK",""),""))</f>
        <v/>
      </c>
      <c r="O467" s="85" t="str">
        <f>IF('Census Input Tab'!$O498="NO","Missing Data",IF('Census Input Tab'!$T498=1,IF('Census Input Tab'!$O498="BLANK","BLANK",""),""))</f>
        <v/>
      </c>
      <c r="P467" s="81" t="str">
        <f>IF('Census Input Tab'!$O498="NO","Missing Data",IF('Census Input Tab'!T498=1,IF('Census Input Tab'!O498="BLANK","BLANK",""),INDEX('SBMP Underwritten Census'!$S$19:$S$23,MATCH('Census Input Tab'!F498,'SBMP Underwritten Census'!$T$19:$T$23,0))))</f>
        <v/>
      </c>
      <c r="Q467" s="81" t="str">
        <f>IF('Census Input Tab'!$O498="NO","Missing Data",IF('Census Input Tab'!T498=1,IF('Census Input Tab'!O498="BLANK","BLANK",""),IF(AND('Census Input Tab'!G498="",'Census Input Tab'!$O498="YES"),"",INDEX('SBMP Underwritten Census'!$S$27:$S$31,MATCH('Census Input Tab'!G498,'SBMP Underwritten Census'!$T$27:$T$31,0)))))</f>
        <v/>
      </c>
      <c r="V467" s="111">
        <f>IF('Census Input Tab'!O498&lt;&gt;"YES",0,1*'Census Input Tab'!$C498)</f>
        <v>0</v>
      </c>
      <c r="W467" s="111" t="str">
        <f t="shared" si="14"/>
        <v/>
      </c>
      <c r="X467" s="111">
        <f>IF('Census Input Tab'!O498&lt;&gt;"YES",0,1*'Census Input Tab'!J498)</f>
        <v>0</v>
      </c>
      <c r="Y467" s="111" t="str">
        <f t="shared" si="15"/>
        <v/>
      </c>
    </row>
    <row r="468" spans="1:25">
      <c r="A468" s="81" t="str">
        <f>IF('Census Input Tab'!$O499="NO","Missing Data",IF('Census Input Tab'!$T499=1,IF('Census Input Tab'!$O499="BLANK","BLANK",""),INDEX($S$3:$S$5,MATCH('Census Input Tab'!H499,$T$3:$T$5,0))))</f>
        <v/>
      </c>
      <c r="B468" s="81" t="str">
        <f>IF('Census Input Tab'!$O499="NO","Missing Data",IF('Census Input Tab'!$T499=1,IF('Census Input Tab'!$O499="BLANK","BLANK",""),IF('Census Input Tab'!I499="St Con","COBRA",IF('Census Input Tab'!I499="","",'Census Input Tab'!I499))))</f>
        <v/>
      </c>
      <c r="C468" s="81" t="str">
        <f>IF('Census Input Tab'!$O499="NO","Missing Data",IF('Census Input Tab'!$T499=1,IF('Census Input Tab'!$O499="BLANK","BLANK",""),'Census Input Tab'!B499))</f>
        <v/>
      </c>
      <c r="D468" s="81" t="str">
        <f>IF('Census Input Tab'!$O499="NO","Missing Data",IF('Census Input Tab'!$T499=1,IF('Census Input Tab'!$O499="BLANK","BLANK",""),'Census Input Tab'!A499))</f>
        <v/>
      </c>
      <c r="E468" s="85" t="str">
        <f>IF('Census Input Tab'!$O499="NO","Missing Data",IF('Census Input Tab'!$T499=1,IF('Census Input Tab'!$O499="BLANK","BLANK",""),""))</f>
        <v/>
      </c>
      <c r="F468" s="83" t="str">
        <f>IF('Census Input Tab'!$O499="NO","Missing Data",IF('Census Input Tab'!T499=1,IF('Census Input Tab'!O499="BLANK","BLANK",""),'Census Input Tab'!D499))</f>
        <v/>
      </c>
      <c r="G468" s="81" t="str">
        <f>IF('Census Input Tab'!$O499="NO","Missing Data",IF('Census Input Tab'!T499=1,IF('Census Input Tab'!O499="BLANK","BLANK",""),'Census Input Tab'!E499))</f>
        <v/>
      </c>
      <c r="H468" s="85" t="str">
        <f>IF('Census Input Tab'!$O499="NO","Missing Data",IF('Census Input Tab'!$T499=1,IF('Census Input Tab'!$O499="BLANK","BLANK",""),""))</f>
        <v/>
      </c>
      <c r="I468" s="85" t="str">
        <f>IF('Census Input Tab'!$O499="NO","Missing Data",IF('Census Input Tab'!$T499=1,IF('Census Input Tab'!$O499="BLANK","BLANK",""),""))</f>
        <v/>
      </c>
      <c r="J468" s="85" t="str">
        <f>IF('Census Input Tab'!$O499="NO","Missing Data",IF('Census Input Tab'!$T499=1,IF('Census Input Tab'!$O499="BLANK","BLANK",""),""))</f>
        <v/>
      </c>
      <c r="K468" s="114" t="str">
        <f>IF('Census Input Tab'!$O499="NO","Missing Data",IF(OR($L468="",$L468="BLANK"),IF('Census Input Tab'!O499="BLANK","BLANK",""),IFERROR(INDEX(States,MATCH($L468,Zip_Codes_asTEXT,0)),"Manually enter State")))</f>
        <v/>
      </c>
      <c r="L468" s="85" t="str">
        <f>IF('Census Input Tab'!$O499="NO","Missing Data",IF('Census Input Tab'!T499=1,IF('Census Input Tab'!O499="BLANK","BLANK",""),IF($W468="ZIP CODE NOT IN EV4","Manually enter Zip",$W468)))</f>
        <v/>
      </c>
      <c r="M468" s="85" t="str">
        <f>IF('Census Input Tab'!$O499="NO","Missing Data",IF('Census Input Tab'!T499=1,IF('Census Input Tab'!O499="BLANK","BLANK",""),IF($Y468="ZIP CODE NOT IN EV4","Manually enter Work Zip",$Y468)))</f>
        <v/>
      </c>
      <c r="N468" s="156" t="str">
        <f>IF('Census Input Tab'!$O499="NO","Missing Data",IF('Census Input Tab'!$T499=1,IF('Census Input Tab'!$O499="BLANK","BLANK",""),""))</f>
        <v/>
      </c>
      <c r="O468" s="85" t="str">
        <f>IF('Census Input Tab'!$O499="NO","Missing Data",IF('Census Input Tab'!$T499=1,IF('Census Input Tab'!$O499="BLANK","BLANK",""),""))</f>
        <v/>
      </c>
      <c r="P468" s="81" t="str">
        <f>IF('Census Input Tab'!$O499="NO","Missing Data",IF('Census Input Tab'!T499=1,IF('Census Input Tab'!O499="BLANK","BLANK",""),INDEX('SBMP Underwritten Census'!$S$19:$S$23,MATCH('Census Input Tab'!F499,'SBMP Underwritten Census'!$T$19:$T$23,0))))</f>
        <v/>
      </c>
      <c r="Q468" s="81" t="str">
        <f>IF('Census Input Tab'!$O499="NO","Missing Data",IF('Census Input Tab'!T499=1,IF('Census Input Tab'!O499="BLANK","BLANK",""),IF(AND('Census Input Tab'!G499="",'Census Input Tab'!$O499="YES"),"",INDEX('SBMP Underwritten Census'!$S$27:$S$31,MATCH('Census Input Tab'!G499,'SBMP Underwritten Census'!$T$27:$T$31,0)))))</f>
        <v/>
      </c>
      <c r="V468" s="111">
        <f>IF('Census Input Tab'!O499&lt;&gt;"YES",0,1*'Census Input Tab'!$C499)</f>
        <v>0</v>
      </c>
      <c r="W468" s="111" t="str">
        <f t="shared" si="14"/>
        <v/>
      </c>
      <c r="X468" s="111">
        <f>IF('Census Input Tab'!O499&lt;&gt;"YES",0,1*'Census Input Tab'!J499)</f>
        <v>0</v>
      </c>
      <c r="Y468" s="111" t="str">
        <f t="shared" si="15"/>
        <v/>
      </c>
    </row>
    <row r="469" spans="1:25">
      <c r="A469" s="81" t="str">
        <f>IF('Census Input Tab'!$O500="NO","Missing Data",IF('Census Input Tab'!$T500=1,IF('Census Input Tab'!$O500="BLANK","BLANK",""),INDEX($S$3:$S$5,MATCH('Census Input Tab'!H500,$T$3:$T$5,0))))</f>
        <v/>
      </c>
      <c r="B469" s="81" t="str">
        <f>IF('Census Input Tab'!$O500="NO","Missing Data",IF('Census Input Tab'!$T500=1,IF('Census Input Tab'!$O500="BLANK","BLANK",""),IF('Census Input Tab'!I500="St Con","COBRA",IF('Census Input Tab'!I500="","",'Census Input Tab'!I500))))</f>
        <v/>
      </c>
      <c r="C469" s="81" t="str">
        <f>IF('Census Input Tab'!$O500="NO","Missing Data",IF('Census Input Tab'!$T500=1,IF('Census Input Tab'!$O500="BLANK","BLANK",""),'Census Input Tab'!B500))</f>
        <v/>
      </c>
      <c r="D469" s="81" t="str">
        <f>IF('Census Input Tab'!$O500="NO","Missing Data",IF('Census Input Tab'!$T500=1,IF('Census Input Tab'!$O500="BLANK","BLANK",""),'Census Input Tab'!A500))</f>
        <v/>
      </c>
      <c r="E469" s="85" t="str">
        <f>IF('Census Input Tab'!$O500="NO","Missing Data",IF('Census Input Tab'!$T500=1,IF('Census Input Tab'!$O500="BLANK","BLANK",""),""))</f>
        <v/>
      </c>
      <c r="F469" s="83" t="str">
        <f>IF('Census Input Tab'!$O500="NO","Missing Data",IF('Census Input Tab'!T500=1,IF('Census Input Tab'!O500="BLANK","BLANK",""),'Census Input Tab'!D500))</f>
        <v/>
      </c>
      <c r="G469" s="81" t="str">
        <f>IF('Census Input Tab'!$O500="NO","Missing Data",IF('Census Input Tab'!T500=1,IF('Census Input Tab'!O500="BLANK","BLANK",""),'Census Input Tab'!E500))</f>
        <v/>
      </c>
      <c r="H469" s="85" t="str">
        <f>IF('Census Input Tab'!$O500="NO","Missing Data",IF('Census Input Tab'!$T500=1,IF('Census Input Tab'!$O500="BLANK","BLANK",""),""))</f>
        <v/>
      </c>
      <c r="I469" s="85" t="str">
        <f>IF('Census Input Tab'!$O500="NO","Missing Data",IF('Census Input Tab'!$T500=1,IF('Census Input Tab'!$O500="BLANK","BLANK",""),""))</f>
        <v/>
      </c>
      <c r="J469" s="85" t="str">
        <f>IF('Census Input Tab'!$O500="NO","Missing Data",IF('Census Input Tab'!$T500=1,IF('Census Input Tab'!$O500="BLANK","BLANK",""),""))</f>
        <v/>
      </c>
      <c r="K469" s="114" t="str">
        <f>IF('Census Input Tab'!$O500="NO","Missing Data",IF(OR($L469="",$L469="BLANK"),IF('Census Input Tab'!O500="BLANK","BLANK",""),IFERROR(INDEX(States,MATCH($L469,Zip_Codes_asTEXT,0)),"Manually enter State")))</f>
        <v/>
      </c>
      <c r="L469" s="85" t="str">
        <f>IF('Census Input Tab'!$O500="NO","Missing Data",IF('Census Input Tab'!T500=1,IF('Census Input Tab'!O500="BLANK","BLANK",""),IF($W469="ZIP CODE NOT IN EV4","Manually enter Zip",$W469)))</f>
        <v/>
      </c>
      <c r="M469" s="85" t="str">
        <f>IF('Census Input Tab'!$O500="NO","Missing Data",IF('Census Input Tab'!T500=1,IF('Census Input Tab'!O500="BLANK","BLANK",""),IF($Y469="ZIP CODE NOT IN EV4","Manually enter Work Zip",$Y469)))</f>
        <v/>
      </c>
      <c r="N469" s="156" t="str">
        <f>IF('Census Input Tab'!$O500="NO","Missing Data",IF('Census Input Tab'!$T500=1,IF('Census Input Tab'!$O500="BLANK","BLANK",""),""))</f>
        <v/>
      </c>
      <c r="O469" s="85" t="str">
        <f>IF('Census Input Tab'!$O500="NO","Missing Data",IF('Census Input Tab'!$T500=1,IF('Census Input Tab'!$O500="BLANK","BLANK",""),""))</f>
        <v/>
      </c>
      <c r="P469" s="81" t="str">
        <f>IF('Census Input Tab'!$O500="NO","Missing Data",IF('Census Input Tab'!T500=1,IF('Census Input Tab'!O500="BLANK","BLANK",""),INDEX('SBMP Underwritten Census'!$S$19:$S$23,MATCH('Census Input Tab'!F500,'SBMP Underwritten Census'!$T$19:$T$23,0))))</f>
        <v/>
      </c>
      <c r="Q469" s="81" t="str">
        <f>IF('Census Input Tab'!$O500="NO","Missing Data",IF('Census Input Tab'!T500=1,IF('Census Input Tab'!O500="BLANK","BLANK",""),IF(AND('Census Input Tab'!G500="",'Census Input Tab'!$O500="YES"),"",INDEX('SBMP Underwritten Census'!$S$27:$S$31,MATCH('Census Input Tab'!G500,'SBMP Underwritten Census'!$T$27:$T$31,0)))))</f>
        <v/>
      </c>
      <c r="V469" s="111">
        <f>IF('Census Input Tab'!O500&lt;&gt;"YES",0,1*'Census Input Tab'!$C500)</f>
        <v>0</v>
      </c>
      <c r="W469" s="111" t="str">
        <f t="shared" si="14"/>
        <v/>
      </c>
      <c r="X469" s="111">
        <f>IF('Census Input Tab'!O500&lt;&gt;"YES",0,1*'Census Input Tab'!J500)</f>
        <v>0</v>
      </c>
      <c r="Y469" s="111" t="str">
        <f t="shared" si="15"/>
        <v/>
      </c>
    </row>
    <row r="470" spans="1:25">
      <c r="A470" s="81" t="str">
        <f>IF('Census Input Tab'!$O501="NO","Missing Data",IF('Census Input Tab'!$T501=1,IF('Census Input Tab'!$O501="BLANK","BLANK",""),INDEX($S$3:$S$5,MATCH('Census Input Tab'!H501,$T$3:$T$5,0))))</f>
        <v/>
      </c>
      <c r="B470" s="81" t="str">
        <f>IF('Census Input Tab'!$O501="NO","Missing Data",IF('Census Input Tab'!$T501=1,IF('Census Input Tab'!$O501="BLANK","BLANK",""),IF('Census Input Tab'!I501="St Con","COBRA",IF('Census Input Tab'!I501="","",'Census Input Tab'!I501))))</f>
        <v/>
      </c>
      <c r="C470" s="81" t="str">
        <f>IF('Census Input Tab'!$O501="NO","Missing Data",IF('Census Input Tab'!$T501=1,IF('Census Input Tab'!$O501="BLANK","BLANK",""),'Census Input Tab'!B501))</f>
        <v/>
      </c>
      <c r="D470" s="81" t="str">
        <f>IF('Census Input Tab'!$O501="NO","Missing Data",IF('Census Input Tab'!$T501=1,IF('Census Input Tab'!$O501="BLANK","BLANK",""),'Census Input Tab'!A501))</f>
        <v/>
      </c>
      <c r="E470" s="85" t="str">
        <f>IF('Census Input Tab'!$O501="NO","Missing Data",IF('Census Input Tab'!$T501=1,IF('Census Input Tab'!$O501="BLANK","BLANK",""),""))</f>
        <v/>
      </c>
      <c r="F470" s="83" t="str">
        <f>IF('Census Input Tab'!$O501="NO","Missing Data",IF('Census Input Tab'!T501=1,IF('Census Input Tab'!O501="BLANK","BLANK",""),'Census Input Tab'!D501))</f>
        <v/>
      </c>
      <c r="G470" s="81" t="str">
        <f>IF('Census Input Tab'!$O501="NO","Missing Data",IF('Census Input Tab'!T501=1,IF('Census Input Tab'!O501="BLANK","BLANK",""),'Census Input Tab'!E501))</f>
        <v/>
      </c>
      <c r="H470" s="85" t="str">
        <f>IF('Census Input Tab'!$O501="NO","Missing Data",IF('Census Input Tab'!$T501=1,IF('Census Input Tab'!$O501="BLANK","BLANK",""),""))</f>
        <v/>
      </c>
      <c r="I470" s="85" t="str">
        <f>IF('Census Input Tab'!$O501="NO","Missing Data",IF('Census Input Tab'!$T501=1,IF('Census Input Tab'!$O501="BLANK","BLANK",""),""))</f>
        <v/>
      </c>
      <c r="J470" s="85" t="str">
        <f>IF('Census Input Tab'!$O501="NO","Missing Data",IF('Census Input Tab'!$T501=1,IF('Census Input Tab'!$O501="BLANK","BLANK",""),""))</f>
        <v/>
      </c>
      <c r="K470" s="114" t="str">
        <f>IF('Census Input Tab'!$O501="NO","Missing Data",IF(OR($L470="",$L470="BLANK"),IF('Census Input Tab'!O501="BLANK","BLANK",""),IFERROR(INDEX(States,MATCH($L470,Zip_Codes_asTEXT,0)),"Manually enter State")))</f>
        <v/>
      </c>
      <c r="L470" s="85" t="str">
        <f>IF('Census Input Tab'!$O501="NO","Missing Data",IF('Census Input Tab'!T501=1,IF('Census Input Tab'!O501="BLANK","BLANK",""),IF($W470="ZIP CODE NOT IN EV4","Manually enter Zip",$W470)))</f>
        <v/>
      </c>
      <c r="M470" s="85" t="str">
        <f>IF('Census Input Tab'!$O501="NO","Missing Data",IF('Census Input Tab'!T501=1,IF('Census Input Tab'!O501="BLANK","BLANK",""),IF($Y470="ZIP CODE NOT IN EV4","Manually enter Work Zip",$Y470)))</f>
        <v/>
      </c>
      <c r="N470" s="156" t="str">
        <f>IF('Census Input Tab'!$O501="NO","Missing Data",IF('Census Input Tab'!$T501=1,IF('Census Input Tab'!$O501="BLANK","BLANK",""),""))</f>
        <v/>
      </c>
      <c r="O470" s="85" t="str">
        <f>IF('Census Input Tab'!$O501="NO","Missing Data",IF('Census Input Tab'!$T501=1,IF('Census Input Tab'!$O501="BLANK","BLANK",""),""))</f>
        <v/>
      </c>
      <c r="P470" s="81" t="str">
        <f>IF('Census Input Tab'!$O501="NO","Missing Data",IF('Census Input Tab'!T501=1,IF('Census Input Tab'!O501="BLANK","BLANK",""),INDEX('SBMP Underwritten Census'!$S$19:$S$23,MATCH('Census Input Tab'!F501,'SBMP Underwritten Census'!$T$19:$T$23,0))))</f>
        <v/>
      </c>
      <c r="Q470" s="81" t="str">
        <f>IF('Census Input Tab'!$O501="NO","Missing Data",IF('Census Input Tab'!T501=1,IF('Census Input Tab'!O501="BLANK","BLANK",""),IF(AND('Census Input Tab'!G501="",'Census Input Tab'!$O501="YES"),"",INDEX('SBMP Underwritten Census'!$S$27:$S$31,MATCH('Census Input Tab'!G501,'SBMP Underwritten Census'!$T$27:$T$31,0)))))</f>
        <v/>
      </c>
      <c r="V470" s="111">
        <f>IF('Census Input Tab'!O501&lt;&gt;"YES",0,1*'Census Input Tab'!$C501)</f>
        <v>0</v>
      </c>
      <c r="W470" s="111" t="str">
        <f t="shared" si="14"/>
        <v/>
      </c>
      <c r="X470" s="111">
        <f>IF('Census Input Tab'!O501&lt;&gt;"YES",0,1*'Census Input Tab'!J501)</f>
        <v>0</v>
      </c>
      <c r="Y470" s="111" t="str">
        <f t="shared" si="15"/>
        <v/>
      </c>
    </row>
    <row r="471" spans="1:25">
      <c r="A471" s="81" t="str">
        <f>IF('Census Input Tab'!$O502="NO","Missing Data",IF('Census Input Tab'!$T502=1,IF('Census Input Tab'!$O502="BLANK","BLANK",""),INDEX($S$3:$S$5,MATCH('Census Input Tab'!H502,$T$3:$T$5,0))))</f>
        <v/>
      </c>
      <c r="B471" s="81" t="str">
        <f>IF('Census Input Tab'!$O502="NO","Missing Data",IF('Census Input Tab'!$T502=1,IF('Census Input Tab'!$O502="BLANK","BLANK",""),IF('Census Input Tab'!I502="St Con","COBRA",IF('Census Input Tab'!I502="","",'Census Input Tab'!I502))))</f>
        <v/>
      </c>
      <c r="C471" s="81" t="str">
        <f>IF('Census Input Tab'!$O502="NO","Missing Data",IF('Census Input Tab'!$T502=1,IF('Census Input Tab'!$O502="BLANK","BLANK",""),'Census Input Tab'!B502))</f>
        <v/>
      </c>
      <c r="D471" s="81" t="str">
        <f>IF('Census Input Tab'!$O502="NO","Missing Data",IF('Census Input Tab'!$T502=1,IF('Census Input Tab'!$O502="BLANK","BLANK",""),'Census Input Tab'!A502))</f>
        <v/>
      </c>
      <c r="E471" s="85" t="str">
        <f>IF('Census Input Tab'!$O502="NO","Missing Data",IF('Census Input Tab'!$T502=1,IF('Census Input Tab'!$O502="BLANK","BLANK",""),""))</f>
        <v/>
      </c>
      <c r="F471" s="83" t="str">
        <f>IF('Census Input Tab'!$O502="NO","Missing Data",IF('Census Input Tab'!T502=1,IF('Census Input Tab'!O502="BLANK","BLANK",""),'Census Input Tab'!D502))</f>
        <v/>
      </c>
      <c r="G471" s="81" t="str">
        <f>IF('Census Input Tab'!$O502="NO","Missing Data",IF('Census Input Tab'!T502=1,IF('Census Input Tab'!O502="BLANK","BLANK",""),'Census Input Tab'!E502))</f>
        <v/>
      </c>
      <c r="H471" s="85" t="str">
        <f>IF('Census Input Tab'!$O502="NO","Missing Data",IF('Census Input Tab'!$T502=1,IF('Census Input Tab'!$O502="BLANK","BLANK",""),""))</f>
        <v/>
      </c>
      <c r="I471" s="85" t="str">
        <f>IF('Census Input Tab'!$O502="NO","Missing Data",IF('Census Input Tab'!$T502=1,IF('Census Input Tab'!$O502="BLANK","BLANK",""),""))</f>
        <v/>
      </c>
      <c r="J471" s="85" t="str">
        <f>IF('Census Input Tab'!$O502="NO","Missing Data",IF('Census Input Tab'!$T502=1,IF('Census Input Tab'!$O502="BLANK","BLANK",""),""))</f>
        <v/>
      </c>
      <c r="K471" s="114" t="str">
        <f>IF('Census Input Tab'!$O502="NO","Missing Data",IF(OR($L471="",$L471="BLANK"),IF('Census Input Tab'!O502="BLANK","BLANK",""),IFERROR(INDEX(States,MATCH($L471,Zip_Codes_asTEXT,0)),"Manually enter State")))</f>
        <v/>
      </c>
      <c r="L471" s="85" t="str">
        <f>IF('Census Input Tab'!$O502="NO","Missing Data",IF('Census Input Tab'!T502=1,IF('Census Input Tab'!O502="BLANK","BLANK",""),IF($W471="ZIP CODE NOT IN EV4","Manually enter Zip",$W471)))</f>
        <v/>
      </c>
      <c r="M471" s="85" t="str">
        <f>IF('Census Input Tab'!$O502="NO","Missing Data",IF('Census Input Tab'!T502=1,IF('Census Input Tab'!O502="BLANK","BLANK",""),IF($Y471="ZIP CODE NOT IN EV4","Manually enter Work Zip",$Y471)))</f>
        <v/>
      </c>
      <c r="N471" s="156" t="str">
        <f>IF('Census Input Tab'!$O502="NO","Missing Data",IF('Census Input Tab'!$T502=1,IF('Census Input Tab'!$O502="BLANK","BLANK",""),""))</f>
        <v/>
      </c>
      <c r="O471" s="85" t="str">
        <f>IF('Census Input Tab'!$O502="NO","Missing Data",IF('Census Input Tab'!$T502=1,IF('Census Input Tab'!$O502="BLANK","BLANK",""),""))</f>
        <v/>
      </c>
      <c r="P471" s="81" t="str">
        <f>IF('Census Input Tab'!$O502="NO","Missing Data",IF('Census Input Tab'!T502=1,IF('Census Input Tab'!O502="BLANK","BLANK",""),INDEX('SBMP Underwritten Census'!$S$19:$S$23,MATCH('Census Input Tab'!F502,'SBMP Underwritten Census'!$T$19:$T$23,0))))</f>
        <v/>
      </c>
      <c r="Q471" s="81" t="str">
        <f>IF('Census Input Tab'!$O502="NO","Missing Data",IF('Census Input Tab'!T502=1,IF('Census Input Tab'!O502="BLANK","BLANK",""),IF(AND('Census Input Tab'!G502="",'Census Input Tab'!$O502="YES"),"",INDEX('SBMP Underwritten Census'!$S$27:$S$31,MATCH('Census Input Tab'!G502,'SBMP Underwritten Census'!$T$27:$T$31,0)))))</f>
        <v/>
      </c>
      <c r="V471" s="111">
        <f>IF('Census Input Tab'!O502&lt;&gt;"YES",0,1*'Census Input Tab'!$C502)</f>
        <v>0</v>
      </c>
      <c r="W471" s="111" t="str">
        <f t="shared" si="14"/>
        <v/>
      </c>
      <c r="X471" s="111">
        <f>IF('Census Input Tab'!O502&lt;&gt;"YES",0,1*'Census Input Tab'!J502)</f>
        <v>0</v>
      </c>
      <c r="Y471" s="111" t="str">
        <f t="shared" si="15"/>
        <v/>
      </c>
    </row>
    <row r="472" spans="1:25">
      <c r="A472" s="81" t="str">
        <f>IF('Census Input Tab'!$O503="NO","Missing Data",IF('Census Input Tab'!$T503=1,IF('Census Input Tab'!$O503="BLANK","BLANK",""),INDEX($S$3:$S$5,MATCH('Census Input Tab'!H503,$T$3:$T$5,0))))</f>
        <v/>
      </c>
      <c r="B472" s="81" t="str">
        <f>IF('Census Input Tab'!$O503="NO","Missing Data",IF('Census Input Tab'!$T503=1,IF('Census Input Tab'!$O503="BLANK","BLANK",""),IF('Census Input Tab'!I503="St Con","COBRA",IF('Census Input Tab'!I503="","",'Census Input Tab'!I503))))</f>
        <v/>
      </c>
      <c r="C472" s="81" t="str">
        <f>IF('Census Input Tab'!$O503="NO","Missing Data",IF('Census Input Tab'!$T503=1,IF('Census Input Tab'!$O503="BLANK","BLANK",""),'Census Input Tab'!B503))</f>
        <v/>
      </c>
      <c r="D472" s="81" t="str">
        <f>IF('Census Input Tab'!$O503="NO","Missing Data",IF('Census Input Tab'!$T503=1,IF('Census Input Tab'!$O503="BLANK","BLANK",""),'Census Input Tab'!A503))</f>
        <v/>
      </c>
      <c r="E472" s="85" t="str">
        <f>IF('Census Input Tab'!$O503="NO","Missing Data",IF('Census Input Tab'!$T503=1,IF('Census Input Tab'!$O503="BLANK","BLANK",""),""))</f>
        <v/>
      </c>
      <c r="F472" s="83" t="str">
        <f>IF('Census Input Tab'!$O503="NO","Missing Data",IF('Census Input Tab'!T503=1,IF('Census Input Tab'!O503="BLANK","BLANK",""),'Census Input Tab'!D503))</f>
        <v/>
      </c>
      <c r="G472" s="81" t="str">
        <f>IF('Census Input Tab'!$O503="NO","Missing Data",IF('Census Input Tab'!T503=1,IF('Census Input Tab'!O503="BLANK","BLANK",""),'Census Input Tab'!E503))</f>
        <v/>
      </c>
      <c r="H472" s="85" t="str">
        <f>IF('Census Input Tab'!$O503="NO","Missing Data",IF('Census Input Tab'!$T503=1,IF('Census Input Tab'!$O503="BLANK","BLANK",""),""))</f>
        <v/>
      </c>
      <c r="I472" s="85" t="str">
        <f>IF('Census Input Tab'!$O503="NO","Missing Data",IF('Census Input Tab'!$T503=1,IF('Census Input Tab'!$O503="BLANK","BLANK",""),""))</f>
        <v/>
      </c>
      <c r="J472" s="85" t="str">
        <f>IF('Census Input Tab'!$O503="NO","Missing Data",IF('Census Input Tab'!$T503=1,IF('Census Input Tab'!$O503="BLANK","BLANK",""),""))</f>
        <v/>
      </c>
      <c r="K472" s="114" t="str">
        <f>IF('Census Input Tab'!$O503="NO","Missing Data",IF(OR($L472="",$L472="BLANK"),IF('Census Input Tab'!O503="BLANK","BLANK",""),IFERROR(INDEX(States,MATCH($L472,Zip_Codes_asTEXT,0)),"Manually enter State")))</f>
        <v/>
      </c>
      <c r="L472" s="85" t="str">
        <f>IF('Census Input Tab'!$O503="NO","Missing Data",IF('Census Input Tab'!T503=1,IF('Census Input Tab'!O503="BLANK","BLANK",""),IF($W472="ZIP CODE NOT IN EV4","Manually enter Zip",$W472)))</f>
        <v/>
      </c>
      <c r="M472" s="85" t="str">
        <f>IF('Census Input Tab'!$O503="NO","Missing Data",IF('Census Input Tab'!T503=1,IF('Census Input Tab'!O503="BLANK","BLANK",""),IF($Y472="ZIP CODE NOT IN EV4","Manually enter Work Zip",$Y472)))</f>
        <v/>
      </c>
      <c r="N472" s="156" t="str">
        <f>IF('Census Input Tab'!$O503="NO","Missing Data",IF('Census Input Tab'!$T503=1,IF('Census Input Tab'!$O503="BLANK","BLANK",""),""))</f>
        <v/>
      </c>
      <c r="O472" s="85" t="str">
        <f>IF('Census Input Tab'!$O503="NO","Missing Data",IF('Census Input Tab'!$T503=1,IF('Census Input Tab'!$O503="BLANK","BLANK",""),""))</f>
        <v/>
      </c>
      <c r="P472" s="81" t="str">
        <f>IF('Census Input Tab'!$O503="NO","Missing Data",IF('Census Input Tab'!T503=1,IF('Census Input Tab'!O503="BLANK","BLANK",""),INDEX('SBMP Underwritten Census'!$S$19:$S$23,MATCH('Census Input Tab'!F503,'SBMP Underwritten Census'!$T$19:$T$23,0))))</f>
        <v/>
      </c>
      <c r="Q472" s="81" t="str">
        <f>IF('Census Input Tab'!$O503="NO","Missing Data",IF('Census Input Tab'!T503=1,IF('Census Input Tab'!O503="BLANK","BLANK",""),IF(AND('Census Input Tab'!G503="",'Census Input Tab'!$O503="YES"),"",INDEX('SBMP Underwritten Census'!$S$27:$S$31,MATCH('Census Input Tab'!G503,'SBMP Underwritten Census'!$T$27:$T$31,0)))))</f>
        <v/>
      </c>
      <c r="V472" s="111">
        <f>IF('Census Input Tab'!O503&lt;&gt;"YES",0,1*'Census Input Tab'!$C503)</f>
        <v>0</v>
      </c>
      <c r="W472" s="111" t="str">
        <f t="shared" si="14"/>
        <v/>
      </c>
      <c r="X472" s="111">
        <f>IF('Census Input Tab'!O503&lt;&gt;"YES",0,1*'Census Input Tab'!J503)</f>
        <v>0</v>
      </c>
      <c r="Y472" s="111" t="str">
        <f t="shared" si="15"/>
        <v/>
      </c>
    </row>
    <row r="473" spans="1:25">
      <c r="A473" s="81" t="str">
        <f>IF('Census Input Tab'!$O504="NO","Missing Data",IF('Census Input Tab'!$T504=1,IF('Census Input Tab'!$O504="BLANK","BLANK",""),INDEX($S$3:$S$5,MATCH('Census Input Tab'!H504,$T$3:$T$5,0))))</f>
        <v/>
      </c>
      <c r="B473" s="81" t="str">
        <f>IF('Census Input Tab'!$O504="NO","Missing Data",IF('Census Input Tab'!$T504=1,IF('Census Input Tab'!$O504="BLANK","BLANK",""),IF('Census Input Tab'!I504="St Con","COBRA",IF('Census Input Tab'!I504="","",'Census Input Tab'!I504))))</f>
        <v/>
      </c>
      <c r="C473" s="81" t="str">
        <f>IF('Census Input Tab'!$O504="NO","Missing Data",IF('Census Input Tab'!$T504=1,IF('Census Input Tab'!$O504="BLANK","BLANK",""),'Census Input Tab'!B504))</f>
        <v/>
      </c>
      <c r="D473" s="81" t="str">
        <f>IF('Census Input Tab'!$O504="NO","Missing Data",IF('Census Input Tab'!$T504=1,IF('Census Input Tab'!$O504="BLANK","BLANK",""),'Census Input Tab'!A504))</f>
        <v/>
      </c>
      <c r="E473" s="85" t="str">
        <f>IF('Census Input Tab'!$O504="NO","Missing Data",IF('Census Input Tab'!$T504=1,IF('Census Input Tab'!$O504="BLANK","BLANK",""),""))</f>
        <v/>
      </c>
      <c r="F473" s="83" t="str">
        <f>IF('Census Input Tab'!$O504="NO","Missing Data",IF('Census Input Tab'!T504=1,IF('Census Input Tab'!O504="BLANK","BLANK",""),'Census Input Tab'!D504))</f>
        <v/>
      </c>
      <c r="G473" s="81" t="str">
        <f>IF('Census Input Tab'!$O504="NO","Missing Data",IF('Census Input Tab'!T504=1,IF('Census Input Tab'!O504="BLANK","BLANK",""),'Census Input Tab'!E504))</f>
        <v/>
      </c>
      <c r="H473" s="85" t="str">
        <f>IF('Census Input Tab'!$O504="NO","Missing Data",IF('Census Input Tab'!$T504=1,IF('Census Input Tab'!$O504="BLANK","BLANK",""),""))</f>
        <v/>
      </c>
      <c r="I473" s="85" t="str">
        <f>IF('Census Input Tab'!$O504="NO","Missing Data",IF('Census Input Tab'!$T504=1,IF('Census Input Tab'!$O504="BLANK","BLANK",""),""))</f>
        <v/>
      </c>
      <c r="J473" s="85" t="str">
        <f>IF('Census Input Tab'!$O504="NO","Missing Data",IF('Census Input Tab'!$T504=1,IF('Census Input Tab'!$O504="BLANK","BLANK",""),""))</f>
        <v/>
      </c>
      <c r="K473" s="114" t="str">
        <f>IF('Census Input Tab'!$O504="NO","Missing Data",IF(OR($L473="",$L473="BLANK"),IF('Census Input Tab'!O504="BLANK","BLANK",""),IFERROR(INDEX(States,MATCH($L473,Zip_Codes_asTEXT,0)),"Manually enter State")))</f>
        <v/>
      </c>
      <c r="L473" s="85" t="str">
        <f>IF('Census Input Tab'!$O504="NO","Missing Data",IF('Census Input Tab'!T504=1,IF('Census Input Tab'!O504="BLANK","BLANK",""),IF($W473="ZIP CODE NOT IN EV4","Manually enter Zip",$W473)))</f>
        <v/>
      </c>
      <c r="M473" s="85" t="str">
        <f>IF('Census Input Tab'!$O504="NO","Missing Data",IF('Census Input Tab'!T504=1,IF('Census Input Tab'!O504="BLANK","BLANK",""),IF($Y473="ZIP CODE NOT IN EV4","Manually enter Work Zip",$Y473)))</f>
        <v/>
      </c>
      <c r="N473" s="156" t="str">
        <f>IF('Census Input Tab'!$O504="NO","Missing Data",IF('Census Input Tab'!$T504=1,IF('Census Input Tab'!$O504="BLANK","BLANK",""),""))</f>
        <v/>
      </c>
      <c r="O473" s="85" t="str">
        <f>IF('Census Input Tab'!$O504="NO","Missing Data",IF('Census Input Tab'!$T504=1,IF('Census Input Tab'!$O504="BLANK","BLANK",""),""))</f>
        <v/>
      </c>
      <c r="P473" s="81" t="str">
        <f>IF('Census Input Tab'!$O504="NO","Missing Data",IF('Census Input Tab'!T504=1,IF('Census Input Tab'!O504="BLANK","BLANK",""),INDEX('SBMP Underwritten Census'!$S$19:$S$23,MATCH('Census Input Tab'!F504,'SBMP Underwritten Census'!$T$19:$T$23,0))))</f>
        <v/>
      </c>
      <c r="Q473" s="81" t="str">
        <f>IF('Census Input Tab'!$O504="NO","Missing Data",IF('Census Input Tab'!T504=1,IF('Census Input Tab'!O504="BLANK","BLANK",""),IF(AND('Census Input Tab'!G504="",'Census Input Tab'!$O504="YES"),"",INDEX('SBMP Underwritten Census'!$S$27:$S$31,MATCH('Census Input Tab'!G504,'SBMP Underwritten Census'!$T$27:$T$31,0)))))</f>
        <v/>
      </c>
      <c r="V473" s="111">
        <f>IF('Census Input Tab'!O504&lt;&gt;"YES",0,1*'Census Input Tab'!$C504)</f>
        <v>0</v>
      </c>
      <c r="W473" s="111" t="str">
        <f t="shared" si="14"/>
        <v/>
      </c>
      <c r="X473" s="111">
        <f>IF('Census Input Tab'!O504&lt;&gt;"YES",0,1*'Census Input Tab'!J504)</f>
        <v>0</v>
      </c>
      <c r="Y473" s="111" t="str">
        <f t="shared" si="15"/>
        <v/>
      </c>
    </row>
    <row r="474" spans="1:25">
      <c r="A474" s="81" t="str">
        <f>IF('Census Input Tab'!$O505="NO","Missing Data",IF('Census Input Tab'!$T505=1,IF('Census Input Tab'!$O505="BLANK","BLANK",""),INDEX($S$3:$S$5,MATCH('Census Input Tab'!H505,$T$3:$T$5,0))))</f>
        <v/>
      </c>
      <c r="B474" s="81" t="str">
        <f>IF('Census Input Tab'!$O505="NO","Missing Data",IF('Census Input Tab'!$T505=1,IF('Census Input Tab'!$O505="BLANK","BLANK",""),IF('Census Input Tab'!I505="St Con","COBRA",IF('Census Input Tab'!I505="","",'Census Input Tab'!I505))))</f>
        <v/>
      </c>
      <c r="C474" s="81" t="str">
        <f>IF('Census Input Tab'!$O505="NO","Missing Data",IF('Census Input Tab'!$T505=1,IF('Census Input Tab'!$O505="BLANK","BLANK",""),'Census Input Tab'!B505))</f>
        <v/>
      </c>
      <c r="D474" s="81" t="str">
        <f>IF('Census Input Tab'!$O505="NO","Missing Data",IF('Census Input Tab'!$T505=1,IF('Census Input Tab'!$O505="BLANK","BLANK",""),'Census Input Tab'!A505))</f>
        <v/>
      </c>
      <c r="E474" s="85" t="str">
        <f>IF('Census Input Tab'!$O505="NO","Missing Data",IF('Census Input Tab'!$T505=1,IF('Census Input Tab'!$O505="BLANK","BLANK",""),""))</f>
        <v/>
      </c>
      <c r="F474" s="83" t="str">
        <f>IF('Census Input Tab'!$O505="NO","Missing Data",IF('Census Input Tab'!T505=1,IF('Census Input Tab'!O505="BLANK","BLANK",""),'Census Input Tab'!D505))</f>
        <v/>
      </c>
      <c r="G474" s="81" t="str">
        <f>IF('Census Input Tab'!$O505="NO","Missing Data",IF('Census Input Tab'!T505=1,IF('Census Input Tab'!O505="BLANK","BLANK",""),'Census Input Tab'!E505))</f>
        <v/>
      </c>
      <c r="H474" s="85" t="str">
        <f>IF('Census Input Tab'!$O505="NO","Missing Data",IF('Census Input Tab'!$T505=1,IF('Census Input Tab'!$O505="BLANK","BLANK",""),""))</f>
        <v/>
      </c>
      <c r="I474" s="85" t="str">
        <f>IF('Census Input Tab'!$O505="NO","Missing Data",IF('Census Input Tab'!$T505=1,IF('Census Input Tab'!$O505="BLANK","BLANK",""),""))</f>
        <v/>
      </c>
      <c r="J474" s="85" t="str">
        <f>IF('Census Input Tab'!$O505="NO","Missing Data",IF('Census Input Tab'!$T505=1,IF('Census Input Tab'!$O505="BLANK","BLANK",""),""))</f>
        <v/>
      </c>
      <c r="K474" s="114" t="str">
        <f>IF('Census Input Tab'!$O505="NO","Missing Data",IF(OR($L474="",$L474="BLANK"),IF('Census Input Tab'!O505="BLANK","BLANK",""),IFERROR(INDEX(States,MATCH($L474,Zip_Codes_asTEXT,0)),"Manually enter State")))</f>
        <v/>
      </c>
      <c r="L474" s="85" t="str">
        <f>IF('Census Input Tab'!$O505="NO","Missing Data",IF('Census Input Tab'!T505=1,IF('Census Input Tab'!O505="BLANK","BLANK",""),IF($W474="ZIP CODE NOT IN EV4","Manually enter Zip",$W474)))</f>
        <v/>
      </c>
      <c r="M474" s="85" t="str">
        <f>IF('Census Input Tab'!$O505="NO","Missing Data",IF('Census Input Tab'!T505=1,IF('Census Input Tab'!O505="BLANK","BLANK",""),IF($Y474="ZIP CODE NOT IN EV4","Manually enter Work Zip",$Y474)))</f>
        <v/>
      </c>
      <c r="N474" s="156" t="str">
        <f>IF('Census Input Tab'!$O505="NO","Missing Data",IF('Census Input Tab'!$T505=1,IF('Census Input Tab'!$O505="BLANK","BLANK",""),""))</f>
        <v/>
      </c>
      <c r="O474" s="85" t="str">
        <f>IF('Census Input Tab'!$O505="NO","Missing Data",IF('Census Input Tab'!$T505=1,IF('Census Input Tab'!$O505="BLANK","BLANK",""),""))</f>
        <v/>
      </c>
      <c r="P474" s="81" t="str">
        <f>IF('Census Input Tab'!$O505="NO","Missing Data",IF('Census Input Tab'!T505=1,IF('Census Input Tab'!O505="BLANK","BLANK",""),INDEX('SBMP Underwritten Census'!$S$19:$S$23,MATCH('Census Input Tab'!F505,'SBMP Underwritten Census'!$T$19:$T$23,0))))</f>
        <v/>
      </c>
      <c r="Q474" s="81" t="str">
        <f>IF('Census Input Tab'!$O505="NO","Missing Data",IF('Census Input Tab'!T505=1,IF('Census Input Tab'!O505="BLANK","BLANK",""),IF(AND('Census Input Tab'!G505="",'Census Input Tab'!$O505="YES"),"",INDEX('SBMP Underwritten Census'!$S$27:$S$31,MATCH('Census Input Tab'!G505,'SBMP Underwritten Census'!$T$27:$T$31,0)))))</f>
        <v/>
      </c>
      <c r="V474" s="111">
        <f>IF('Census Input Tab'!O505&lt;&gt;"YES",0,1*'Census Input Tab'!$C505)</f>
        <v>0</v>
      </c>
      <c r="W474" s="111" t="str">
        <f t="shared" si="14"/>
        <v/>
      </c>
      <c r="X474" s="111">
        <f>IF('Census Input Tab'!O505&lt;&gt;"YES",0,1*'Census Input Tab'!J505)</f>
        <v>0</v>
      </c>
      <c r="Y474" s="111" t="str">
        <f t="shared" si="15"/>
        <v/>
      </c>
    </row>
    <row r="475" spans="1:25">
      <c r="A475" s="81" t="str">
        <f>IF('Census Input Tab'!$O506="NO","Missing Data",IF('Census Input Tab'!$T506=1,IF('Census Input Tab'!$O506="BLANK","BLANK",""),INDEX($S$3:$S$5,MATCH('Census Input Tab'!H506,$T$3:$T$5,0))))</f>
        <v/>
      </c>
      <c r="B475" s="81" t="str">
        <f>IF('Census Input Tab'!$O506="NO","Missing Data",IF('Census Input Tab'!$T506=1,IF('Census Input Tab'!$O506="BLANK","BLANK",""),IF('Census Input Tab'!I506="St Con","COBRA",IF('Census Input Tab'!I506="","",'Census Input Tab'!I506))))</f>
        <v/>
      </c>
      <c r="C475" s="81" t="str">
        <f>IF('Census Input Tab'!$O506="NO","Missing Data",IF('Census Input Tab'!$T506=1,IF('Census Input Tab'!$O506="BLANK","BLANK",""),'Census Input Tab'!B506))</f>
        <v/>
      </c>
      <c r="D475" s="81" t="str">
        <f>IF('Census Input Tab'!$O506="NO","Missing Data",IF('Census Input Tab'!$T506=1,IF('Census Input Tab'!$O506="BLANK","BLANK",""),'Census Input Tab'!A506))</f>
        <v/>
      </c>
      <c r="E475" s="85" t="str">
        <f>IF('Census Input Tab'!$O506="NO","Missing Data",IF('Census Input Tab'!$T506=1,IF('Census Input Tab'!$O506="BLANK","BLANK",""),""))</f>
        <v/>
      </c>
      <c r="F475" s="83" t="str">
        <f>IF('Census Input Tab'!$O506="NO","Missing Data",IF('Census Input Tab'!T506=1,IF('Census Input Tab'!O506="BLANK","BLANK",""),'Census Input Tab'!D506))</f>
        <v/>
      </c>
      <c r="G475" s="81" t="str">
        <f>IF('Census Input Tab'!$O506="NO","Missing Data",IF('Census Input Tab'!T506=1,IF('Census Input Tab'!O506="BLANK","BLANK",""),'Census Input Tab'!E506))</f>
        <v/>
      </c>
      <c r="H475" s="85" t="str">
        <f>IF('Census Input Tab'!$O506="NO","Missing Data",IF('Census Input Tab'!$T506=1,IF('Census Input Tab'!$O506="BLANK","BLANK",""),""))</f>
        <v/>
      </c>
      <c r="I475" s="85" t="str">
        <f>IF('Census Input Tab'!$O506="NO","Missing Data",IF('Census Input Tab'!$T506=1,IF('Census Input Tab'!$O506="BLANK","BLANK",""),""))</f>
        <v/>
      </c>
      <c r="J475" s="85" t="str">
        <f>IF('Census Input Tab'!$O506="NO","Missing Data",IF('Census Input Tab'!$T506=1,IF('Census Input Tab'!$O506="BLANK","BLANK",""),""))</f>
        <v/>
      </c>
      <c r="K475" s="114" t="str">
        <f>IF('Census Input Tab'!$O506="NO","Missing Data",IF(OR($L475="",$L475="BLANK"),IF('Census Input Tab'!O506="BLANK","BLANK",""),IFERROR(INDEX(States,MATCH($L475,Zip_Codes_asTEXT,0)),"Manually enter State")))</f>
        <v/>
      </c>
      <c r="L475" s="85" t="str">
        <f>IF('Census Input Tab'!$O506="NO","Missing Data",IF('Census Input Tab'!T506=1,IF('Census Input Tab'!O506="BLANK","BLANK",""),IF($W475="ZIP CODE NOT IN EV4","Manually enter Zip",$W475)))</f>
        <v/>
      </c>
      <c r="M475" s="85" t="str">
        <f>IF('Census Input Tab'!$O506="NO","Missing Data",IF('Census Input Tab'!T506=1,IF('Census Input Tab'!O506="BLANK","BLANK",""),IF($Y475="ZIP CODE NOT IN EV4","Manually enter Work Zip",$Y475)))</f>
        <v/>
      </c>
      <c r="N475" s="156" t="str">
        <f>IF('Census Input Tab'!$O506="NO","Missing Data",IF('Census Input Tab'!$T506=1,IF('Census Input Tab'!$O506="BLANK","BLANK",""),""))</f>
        <v/>
      </c>
      <c r="O475" s="85" t="str">
        <f>IF('Census Input Tab'!$O506="NO","Missing Data",IF('Census Input Tab'!$T506=1,IF('Census Input Tab'!$O506="BLANK","BLANK",""),""))</f>
        <v/>
      </c>
      <c r="P475" s="81" t="str">
        <f>IF('Census Input Tab'!$O506="NO","Missing Data",IF('Census Input Tab'!T506=1,IF('Census Input Tab'!O506="BLANK","BLANK",""),INDEX('SBMP Underwritten Census'!$S$19:$S$23,MATCH('Census Input Tab'!F506,'SBMP Underwritten Census'!$T$19:$T$23,0))))</f>
        <v/>
      </c>
      <c r="Q475" s="81" t="str">
        <f>IF('Census Input Tab'!$O506="NO","Missing Data",IF('Census Input Tab'!T506=1,IF('Census Input Tab'!O506="BLANK","BLANK",""),IF(AND('Census Input Tab'!G506="",'Census Input Tab'!$O506="YES"),"",INDEX('SBMP Underwritten Census'!$S$27:$S$31,MATCH('Census Input Tab'!G506,'SBMP Underwritten Census'!$T$27:$T$31,0)))))</f>
        <v/>
      </c>
      <c r="V475" s="111">
        <f>IF('Census Input Tab'!O506&lt;&gt;"YES",0,1*'Census Input Tab'!$C506)</f>
        <v>0</v>
      </c>
      <c r="W475" s="111" t="str">
        <f t="shared" si="14"/>
        <v/>
      </c>
      <c r="X475" s="111">
        <f>IF('Census Input Tab'!O506&lt;&gt;"YES",0,1*'Census Input Tab'!J506)</f>
        <v>0</v>
      </c>
      <c r="Y475" s="111" t="str">
        <f t="shared" si="15"/>
        <v/>
      </c>
    </row>
    <row r="476" spans="1:25">
      <c r="A476" s="81" t="str">
        <f>IF('Census Input Tab'!$O507="NO","Missing Data",IF('Census Input Tab'!$T507=1,IF('Census Input Tab'!$O507="BLANK","BLANK",""),INDEX($S$3:$S$5,MATCH('Census Input Tab'!H507,$T$3:$T$5,0))))</f>
        <v/>
      </c>
      <c r="B476" s="81" t="str">
        <f>IF('Census Input Tab'!$O507="NO","Missing Data",IF('Census Input Tab'!$T507=1,IF('Census Input Tab'!$O507="BLANK","BLANK",""),IF('Census Input Tab'!I507="St Con","COBRA",IF('Census Input Tab'!I507="","",'Census Input Tab'!I507))))</f>
        <v/>
      </c>
      <c r="C476" s="81" t="str">
        <f>IF('Census Input Tab'!$O507="NO","Missing Data",IF('Census Input Tab'!$T507=1,IF('Census Input Tab'!$O507="BLANK","BLANK",""),'Census Input Tab'!B507))</f>
        <v/>
      </c>
      <c r="D476" s="81" t="str">
        <f>IF('Census Input Tab'!$O507="NO","Missing Data",IF('Census Input Tab'!$T507=1,IF('Census Input Tab'!$O507="BLANK","BLANK",""),'Census Input Tab'!A507))</f>
        <v/>
      </c>
      <c r="E476" s="85" t="str">
        <f>IF('Census Input Tab'!$O507="NO","Missing Data",IF('Census Input Tab'!$T507=1,IF('Census Input Tab'!$O507="BLANK","BLANK",""),""))</f>
        <v/>
      </c>
      <c r="F476" s="83" t="str">
        <f>IF('Census Input Tab'!$O507="NO","Missing Data",IF('Census Input Tab'!T507=1,IF('Census Input Tab'!O507="BLANK","BLANK",""),'Census Input Tab'!D507))</f>
        <v/>
      </c>
      <c r="G476" s="81" t="str">
        <f>IF('Census Input Tab'!$O507="NO","Missing Data",IF('Census Input Tab'!T507=1,IF('Census Input Tab'!O507="BLANK","BLANK",""),'Census Input Tab'!E507))</f>
        <v/>
      </c>
      <c r="H476" s="85" t="str">
        <f>IF('Census Input Tab'!$O507="NO","Missing Data",IF('Census Input Tab'!$T507=1,IF('Census Input Tab'!$O507="BLANK","BLANK",""),""))</f>
        <v/>
      </c>
      <c r="I476" s="85" t="str">
        <f>IF('Census Input Tab'!$O507="NO","Missing Data",IF('Census Input Tab'!$T507=1,IF('Census Input Tab'!$O507="BLANK","BLANK",""),""))</f>
        <v/>
      </c>
      <c r="J476" s="85" t="str">
        <f>IF('Census Input Tab'!$O507="NO","Missing Data",IF('Census Input Tab'!$T507=1,IF('Census Input Tab'!$O507="BLANK","BLANK",""),""))</f>
        <v/>
      </c>
      <c r="K476" s="114" t="str">
        <f>IF('Census Input Tab'!$O507="NO","Missing Data",IF(OR($L476="",$L476="BLANK"),IF('Census Input Tab'!O507="BLANK","BLANK",""),IFERROR(INDEX(States,MATCH($L476,Zip_Codes_asTEXT,0)),"Manually enter State")))</f>
        <v/>
      </c>
      <c r="L476" s="85" t="str">
        <f>IF('Census Input Tab'!$O507="NO","Missing Data",IF('Census Input Tab'!T507=1,IF('Census Input Tab'!O507="BLANK","BLANK",""),IF($W476="ZIP CODE NOT IN EV4","Manually enter Zip",$W476)))</f>
        <v/>
      </c>
      <c r="M476" s="85" t="str">
        <f>IF('Census Input Tab'!$O507="NO","Missing Data",IF('Census Input Tab'!T507=1,IF('Census Input Tab'!O507="BLANK","BLANK",""),IF($Y476="ZIP CODE NOT IN EV4","Manually enter Work Zip",$Y476)))</f>
        <v/>
      </c>
      <c r="N476" s="156" t="str">
        <f>IF('Census Input Tab'!$O507="NO","Missing Data",IF('Census Input Tab'!$T507=1,IF('Census Input Tab'!$O507="BLANK","BLANK",""),""))</f>
        <v/>
      </c>
      <c r="O476" s="85" t="str">
        <f>IF('Census Input Tab'!$O507="NO","Missing Data",IF('Census Input Tab'!$T507=1,IF('Census Input Tab'!$O507="BLANK","BLANK",""),""))</f>
        <v/>
      </c>
      <c r="P476" s="81" t="str">
        <f>IF('Census Input Tab'!$O507="NO","Missing Data",IF('Census Input Tab'!T507=1,IF('Census Input Tab'!O507="BLANK","BLANK",""),INDEX('SBMP Underwritten Census'!$S$19:$S$23,MATCH('Census Input Tab'!F507,'SBMP Underwritten Census'!$T$19:$T$23,0))))</f>
        <v/>
      </c>
      <c r="Q476" s="81" t="str">
        <f>IF('Census Input Tab'!$O507="NO","Missing Data",IF('Census Input Tab'!T507=1,IF('Census Input Tab'!O507="BLANK","BLANK",""),IF(AND('Census Input Tab'!G507="",'Census Input Tab'!$O507="YES"),"",INDEX('SBMP Underwritten Census'!$S$27:$S$31,MATCH('Census Input Tab'!G507,'SBMP Underwritten Census'!$T$27:$T$31,0)))))</f>
        <v/>
      </c>
      <c r="V476" s="111">
        <f>IF('Census Input Tab'!O507&lt;&gt;"YES",0,1*'Census Input Tab'!$C507)</f>
        <v>0</v>
      </c>
      <c r="W476" s="111" t="str">
        <f t="shared" si="14"/>
        <v/>
      </c>
      <c r="X476" s="111">
        <f>IF('Census Input Tab'!O507&lt;&gt;"YES",0,1*'Census Input Tab'!J507)</f>
        <v>0</v>
      </c>
      <c r="Y476" s="111" t="str">
        <f t="shared" si="15"/>
        <v/>
      </c>
    </row>
    <row r="477" spans="1:25">
      <c r="A477" s="81" t="str">
        <f>IF('Census Input Tab'!$O508="NO","Missing Data",IF('Census Input Tab'!$T508=1,IF('Census Input Tab'!$O508="BLANK","BLANK",""),INDEX($S$3:$S$5,MATCH('Census Input Tab'!H508,$T$3:$T$5,0))))</f>
        <v/>
      </c>
      <c r="B477" s="81" t="str">
        <f>IF('Census Input Tab'!$O508="NO","Missing Data",IF('Census Input Tab'!$T508=1,IF('Census Input Tab'!$O508="BLANK","BLANK",""),IF('Census Input Tab'!I508="St Con","COBRA",IF('Census Input Tab'!I508="","",'Census Input Tab'!I508))))</f>
        <v/>
      </c>
      <c r="C477" s="81" t="str">
        <f>IF('Census Input Tab'!$O508="NO","Missing Data",IF('Census Input Tab'!$T508=1,IF('Census Input Tab'!$O508="BLANK","BLANK",""),'Census Input Tab'!B508))</f>
        <v/>
      </c>
      <c r="D477" s="81" t="str">
        <f>IF('Census Input Tab'!$O508="NO","Missing Data",IF('Census Input Tab'!$T508=1,IF('Census Input Tab'!$O508="BLANK","BLANK",""),'Census Input Tab'!A508))</f>
        <v/>
      </c>
      <c r="E477" s="85" t="str">
        <f>IF('Census Input Tab'!$O508="NO","Missing Data",IF('Census Input Tab'!$T508=1,IF('Census Input Tab'!$O508="BLANK","BLANK",""),""))</f>
        <v/>
      </c>
      <c r="F477" s="83" t="str">
        <f>IF('Census Input Tab'!$O508="NO","Missing Data",IF('Census Input Tab'!T508=1,IF('Census Input Tab'!O508="BLANK","BLANK",""),'Census Input Tab'!D508))</f>
        <v/>
      </c>
      <c r="G477" s="81" t="str">
        <f>IF('Census Input Tab'!$O508="NO","Missing Data",IF('Census Input Tab'!T508=1,IF('Census Input Tab'!O508="BLANK","BLANK",""),'Census Input Tab'!E508))</f>
        <v/>
      </c>
      <c r="H477" s="85" t="str">
        <f>IF('Census Input Tab'!$O508="NO","Missing Data",IF('Census Input Tab'!$T508=1,IF('Census Input Tab'!$O508="BLANK","BLANK",""),""))</f>
        <v/>
      </c>
      <c r="I477" s="85" t="str">
        <f>IF('Census Input Tab'!$O508="NO","Missing Data",IF('Census Input Tab'!$T508=1,IF('Census Input Tab'!$O508="BLANK","BLANK",""),""))</f>
        <v/>
      </c>
      <c r="J477" s="85" t="str">
        <f>IF('Census Input Tab'!$O508="NO","Missing Data",IF('Census Input Tab'!$T508=1,IF('Census Input Tab'!$O508="BLANK","BLANK",""),""))</f>
        <v/>
      </c>
      <c r="K477" s="114" t="str">
        <f>IF('Census Input Tab'!$O508="NO","Missing Data",IF(OR($L477="",$L477="BLANK"),IF('Census Input Tab'!O508="BLANK","BLANK",""),IFERROR(INDEX(States,MATCH($L477,Zip_Codes_asTEXT,0)),"Manually enter State")))</f>
        <v/>
      </c>
      <c r="L477" s="85" t="str">
        <f>IF('Census Input Tab'!$O508="NO","Missing Data",IF('Census Input Tab'!T508=1,IF('Census Input Tab'!O508="BLANK","BLANK",""),IF($W477="ZIP CODE NOT IN EV4","Manually enter Zip",$W477)))</f>
        <v/>
      </c>
      <c r="M477" s="85" t="str">
        <f>IF('Census Input Tab'!$O508="NO","Missing Data",IF('Census Input Tab'!T508=1,IF('Census Input Tab'!O508="BLANK","BLANK",""),IF($Y477="ZIP CODE NOT IN EV4","Manually enter Work Zip",$Y477)))</f>
        <v/>
      </c>
      <c r="N477" s="156" t="str">
        <f>IF('Census Input Tab'!$O508="NO","Missing Data",IF('Census Input Tab'!$T508=1,IF('Census Input Tab'!$O508="BLANK","BLANK",""),""))</f>
        <v/>
      </c>
      <c r="O477" s="85" t="str">
        <f>IF('Census Input Tab'!$O508="NO","Missing Data",IF('Census Input Tab'!$T508=1,IF('Census Input Tab'!$O508="BLANK","BLANK",""),""))</f>
        <v/>
      </c>
      <c r="P477" s="81" t="str">
        <f>IF('Census Input Tab'!$O508="NO","Missing Data",IF('Census Input Tab'!T508=1,IF('Census Input Tab'!O508="BLANK","BLANK",""),INDEX('SBMP Underwritten Census'!$S$19:$S$23,MATCH('Census Input Tab'!F508,'SBMP Underwritten Census'!$T$19:$T$23,0))))</f>
        <v/>
      </c>
      <c r="Q477" s="81" t="str">
        <f>IF('Census Input Tab'!$O508="NO","Missing Data",IF('Census Input Tab'!T508=1,IF('Census Input Tab'!O508="BLANK","BLANK",""),IF(AND('Census Input Tab'!G508="",'Census Input Tab'!$O508="YES"),"",INDEX('SBMP Underwritten Census'!$S$27:$S$31,MATCH('Census Input Tab'!G508,'SBMP Underwritten Census'!$T$27:$T$31,0)))))</f>
        <v/>
      </c>
      <c r="V477" s="111">
        <f>IF('Census Input Tab'!O508&lt;&gt;"YES",0,1*'Census Input Tab'!$C508)</f>
        <v>0</v>
      </c>
      <c r="W477" s="111" t="str">
        <f t="shared" si="14"/>
        <v/>
      </c>
      <c r="X477" s="111">
        <f>IF('Census Input Tab'!O508&lt;&gt;"YES",0,1*'Census Input Tab'!J508)</f>
        <v>0</v>
      </c>
      <c r="Y477" s="111" t="str">
        <f t="shared" si="15"/>
        <v/>
      </c>
    </row>
    <row r="478" spans="1:25">
      <c r="A478" s="81" t="str">
        <f>IF('Census Input Tab'!$O509="NO","Missing Data",IF('Census Input Tab'!$T509=1,IF('Census Input Tab'!$O509="BLANK","BLANK",""),INDEX($S$3:$S$5,MATCH('Census Input Tab'!H509,$T$3:$T$5,0))))</f>
        <v/>
      </c>
      <c r="B478" s="81" t="str">
        <f>IF('Census Input Tab'!$O509="NO","Missing Data",IF('Census Input Tab'!$T509=1,IF('Census Input Tab'!$O509="BLANK","BLANK",""),IF('Census Input Tab'!I509="St Con","COBRA",IF('Census Input Tab'!I509="","",'Census Input Tab'!I509))))</f>
        <v/>
      </c>
      <c r="C478" s="81" t="str">
        <f>IF('Census Input Tab'!$O509="NO","Missing Data",IF('Census Input Tab'!$T509=1,IF('Census Input Tab'!$O509="BLANK","BLANK",""),'Census Input Tab'!B509))</f>
        <v/>
      </c>
      <c r="D478" s="81" t="str">
        <f>IF('Census Input Tab'!$O509="NO","Missing Data",IF('Census Input Tab'!$T509=1,IF('Census Input Tab'!$O509="BLANK","BLANK",""),'Census Input Tab'!A509))</f>
        <v/>
      </c>
      <c r="E478" s="85" t="str">
        <f>IF('Census Input Tab'!$O509="NO","Missing Data",IF('Census Input Tab'!$T509=1,IF('Census Input Tab'!$O509="BLANK","BLANK",""),""))</f>
        <v/>
      </c>
      <c r="F478" s="83" t="str">
        <f>IF('Census Input Tab'!$O509="NO","Missing Data",IF('Census Input Tab'!T509=1,IF('Census Input Tab'!O509="BLANK","BLANK",""),'Census Input Tab'!D509))</f>
        <v/>
      </c>
      <c r="G478" s="81" t="str">
        <f>IF('Census Input Tab'!$O509="NO","Missing Data",IF('Census Input Tab'!T509=1,IF('Census Input Tab'!O509="BLANK","BLANK",""),'Census Input Tab'!E509))</f>
        <v/>
      </c>
      <c r="H478" s="85" t="str">
        <f>IF('Census Input Tab'!$O509="NO","Missing Data",IF('Census Input Tab'!$T509=1,IF('Census Input Tab'!$O509="BLANK","BLANK",""),""))</f>
        <v/>
      </c>
      <c r="I478" s="85" t="str">
        <f>IF('Census Input Tab'!$O509="NO","Missing Data",IF('Census Input Tab'!$T509=1,IF('Census Input Tab'!$O509="BLANK","BLANK",""),""))</f>
        <v/>
      </c>
      <c r="J478" s="85" t="str">
        <f>IF('Census Input Tab'!$O509="NO","Missing Data",IF('Census Input Tab'!$T509=1,IF('Census Input Tab'!$O509="BLANK","BLANK",""),""))</f>
        <v/>
      </c>
      <c r="K478" s="114" t="str">
        <f>IF('Census Input Tab'!$O509="NO","Missing Data",IF(OR($L478="",$L478="BLANK"),IF('Census Input Tab'!O509="BLANK","BLANK",""),IFERROR(INDEX(States,MATCH($L478,Zip_Codes_asTEXT,0)),"Manually enter State")))</f>
        <v/>
      </c>
      <c r="L478" s="85" t="str">
        <f>IF('Census Input Tab'!$O509="NO","Missing Data",IF('Census Input Tab'!T509=1,IF('Census Input Tab'!O509="BLANK","BLANK",""),IF($W478="ZIP CODE NOT IN EV4","Manually enter Zip",$W478)))</f>
        <v/>
      </c>
      <c r="M478" s="85" t="str">
        <f>IF('Census Input Tab'!$O509="NO","Missing Data",IF('Census Input Tab'!T509=1,IF('Census Input Tab'!O509="BLANK","BLANK",""),IF($Y478="ZIP CODE NOT IN EV4","Manually enter Work Zip",$Y478)))</f>
        <v/>
      </c>
      <c r="N478" s="156" t="str">
        <f>IF('Census Input Tab'!$O509="NO","Missing Data",IF('Census Input Tab'!$T509=1,IF('Census Input Tab'!$O509="BLANK","BLANK",""),""))</f>
        <v/>
      </c>
      <c r="O478" s="85" t="str">
        <f>IF('Census Input Tab'!$O509="NO","Missing Data",IF('Census Input Tab'!$T509=1,IF('Census Input Tab'!$O509="BLANK","BLANK",""),""))</f>
        <v/>
      </c>
      <c r="P478" s="81" t="str">
        <f>IF('Census Input Tab'!$O509="NO","Missing Data",IF('Census Input Tab'!T509=1,IF('Census Input Tab'!O509="BLANK","BLANK",""),INDEX('SBMP Underwritten Census'!$S$19:$S$23,MATCH('Census Input Tab'!F509,'SBMP Underwritten Census'!$T$19:$T$23,0))))</f>
        <v/>
      </c>
      <c r="Q478" s="81" t="str">
        <f>IF('Census Input Tab'!$O509="NO","Missing Data",IF('Census Input Tab'!T509=1,IF('Census Input Tab'!O509="BLANK","BLANK",""),IF(AND('Census Input Tab'!G509="",'Census Input Tab'!$O509="YES"),"",INDEX('SBMP Underwritten Census'!$S$27:$S$31,MATCH('Census Input Tab'!G509,'SBMP Underwritten Census'!$T$27:$T$31,0)))))</f>
        <v/>
      </c>
      <c r="V478" s="111">
        <f>IF('Census Input Tab'!O509&lt;&gt;"YES",0,1*'Census Input Tab'!$C509)</f>
        <v>0</v>
      </c>
      <c r="W478" s="111" t="str">
        <f t="shared" si="14"/>
        <v/>
      </c>
      <c r="X478" s="111">
        <f>IF('Census Input Tab'!O509&lt;&gt;"YES",0,1*'Census Input Tab'!J509)</f>
        <v>0</v>
      </c>
      <c r="Y478" s="111" t="str">
        <f t="shared" si="15"/>
        <v/>
      </c>
    </row>
    <row r="479" spans="1:25">
      <c r="A479" s="81" t="str">
        <f>IF('Census Input Tab'!$O510="NO","Missing Data",IF('Census Input Tab'!$T510=1,IF('Census Input Tab'!$O510="BLANK","BLANK",""),INDEX($S$3:$S$5,MATCH('Census Input Tab'!H510,$T$3:$T$5,0))))</f>
        <v/>
      </c>
      <c r="B479" s="81" t="str">
        <f>IF('Census Input Tab'!$O510="NO","Missing Data",IF('Census Input Tab'!$T510=1,IF('Census Input Tab'!$O510="BLANK","BLANK",""),IF('Census Input Tab'!I510="St Con","COBRA",IF('Census Input Tab'!I510="","",'Census Input Tab'!I510))))</f>
        <v/>
      </c>
      <c r="C479" s="81" t="str">
        <f>IF('Census Input Tab'!$O510="NO","Missing Data",IF('Census Input Tab'!$T510=1,IF('Census Input Tab'!$O510="BLANK","BLANK",""),'Census Input Tab'!B510))</f>
        <v/>
      </c>
      <c r="D479" s="81" t="str">
        <f>IF('Census Input Tab'!$O510="NO","Missing Data",IF('Census Input Tab'!$T510=1,IF('Census Input Tab'!$O510="BLANK","BLANK",""),'Census Input Tab'!A510))</f>
        <v/>
      </c>
      <c r="E479" s="85" t="str">
        <f>IF('Census Input Tab'!$O510="NO","Missing Data",IF('Census Input Tab'!$T510=1,IF('Census Input Tab'!$O510="BLANK","BLANK",""),""))</f>
        <v/>
      </c>
      <c r="F479" s="83" t="str">
        <f>IF('Census Input Tab'!$O510="NO","Missing Data",IF('Census Input Tab'!T510=1,IF('Census Input Tab'!O510="BLANK","BLANK",""),'Census Input Tab'!D510))</f>
        <v/>
      </c>
      <c r="G479" s="81" t="str">
        <f>IF('Census Input Tab'!$O510="NO","Missing Data",IF('Census Input Tab'!T510=1,IF('Census Input Tab'!O510="BLANK","BLANK",""),'Census Input Tab'!E510))</f>
        <v/>
      </c>
      <c r="H479" s="85" t="str">
        <f>IF('Census Input Tab'!$O510="NO","Missing Data",IF('Census Input Tab'!$T510=1,IF('Census Input Tab'!$O510="BLANK","BLANK",""),""))</f>
        <v/>
      </c>
      <c r="I479" s="85" t="str">
        <f>IF('Census Input Tab'!$O510="NO","Missing Data",IF('Census Input Tab'!$T510=1,IF('Census Input Tab'!$O510="BLANK","BLANK",""),""))</f>
        <v/>
      </c>
      <c r="J479" s="85" t="str">
        <f>IF('Census Input Tab'!$O510="NO","Missing Data",IF('Census Input Tab'!$T510=1,IF('Census Input Tab'!$O510="BLANK","BLANK",""),""))</f>
        <v/>
      </c>
      <c r="K479" s="114" t="str">
        <f>IF('Census Input Tab'!$O510="NO","Missing Data",IF(OR($L479="",$L479="BLANK"),IF('Census Input Tab'!O510="BLANK","BLANK",""),IFERROR(INDEX(States,MATCH($L479,Zip_Codes_asTEXT,0)),"Manually enter State")))</f>
        <v/>
      </c>
      <c r="L479" s="85" t="str">
        <f>IF('Census Input Tab'!$O510="NO","Missing Data",IF('Census Input Tab'!T510=1,IF('Census Input Tab'!O510="BLANK","BLANK",""),IF($W479="ZIP CODE NOT IN EV4","Manually enter Zip",$W479)))</f>
        <v/>
      </c>
      <c r="M479" s="85" t="str">
        <f>IF('Census Input Tab'!$O510="NO","Missing Data",IF('Census Input Tab'!T510=1,IF('Census Input Tab'!O510="BLANK","BLANK",""),IF($Y479="ZIP CODE NOT IN EV4","Manually enter Work Zip",$Y479)))</f>
        <v/>
      </c>
      <c r="N479" s="156" t="str">
        <f>IF('Census Input Tab'!$O510="NO","Missing Data",IF('Census Input Tab'!$T510=1,IF('Census Input Tab'!$O510="BLANK","BLANK",""),""))</f>
        <v/>
      </c>
      <c r="O479" s="85" t="str">
        <f>IF('Census Input Tab'!$O510="NO","Missing Data",IF('Census Input Tab'!$T510=1,IF('Census Input Tab'!$O510="BLANK","BLANK",""),""))</f>
        <v/>
      </c>
      <c r="P479" s="81" t="str">
        <f>IF('Census Input Tab'!$O510="NO","Missing Data",IF('Census Input Tab'!T510=1,IF('Census Input Tab'!O510="BLANK","BLANK",""),INDEX('SBMP Underwritten Census'!$S$19:$S$23,MATCH('Census Input Tab'!F510,'SBMP Underwritten Census'!$T$19:$T$23,0))))</f>
        <v/>
      </c>
      <c r="Q479" s="81" t="str">
        <f>IF('Census Input Tab'!$O510="NO","Missing Data",IF('Census Input Tab'!T510=1,IF('Census Input Tab'!O510="BLANK","BLANK",""),IF(AND('Census Input Tab'!G510="",'Census Input Tab'!$O510="YES"),"",INDEX('SBMP Underwritten Census'!$S$27:$S$31,MATCH('Census Input Tab'!G510,'SBMP Underwritten Census'!$T$27:$T$31,0)))))</f>
        <v/>
      </c>
      <c r="V479" s="111">
        <f>IF('Census Input Tab'!O510&lt;&gt;"YES",0,1*'Census Input Tab'!$C510)</f>
        <v>0</v>
      </c>
      <c r="W479" s="111" t="str">
        <f t="shared" si="14"/>
        <v/>
      </c>
      <c r="X479" s="111">
        <f>IF('Census Input Tab'!O510&lt;&gt;"YES",0,1*'Census Input Tab'!J510)</f>
        <v>0</v>
      </c>
      <c r="Y479" s="111" t="str">
        <f t="shared" si="15"/>
        <v/>
      </c>
    </row>
    <row r="480" spans="1:25">
      <c r="A480" s="81" t="str">
        <f>IF('Census Input Tab'!$O511="NO","Missing Data",IF('Census Input Tab'!$T511=1,IF('Census Input Tab'!$O511="BLANK","BLANK",""),INDEX($S$3:$S$5,MATCH('Census Input Tab'!H511,$T$3:$T$5,0))))</f>
        <v/>
      </c>
      <c r="B480" s="81" t="str">
        <f>IF('Census Input Tab'!$O511="NO","Missing Data",IF('Census Input Tab'!$T511=1,IF('Census Input Tab'!$O511="BLANK","BLANK",""),IF('Census Input Tab'!I511="St Con","COBRA",IF('Census Input Tab'!I511="","",'Census Input Tab'!I511))))</f>
        <v/>
      </c>
      <c r="C480" s="81" t="str">
        <f>IF('Census Input Tab'!$O511="NO","Missing Data",IF('Census Input Tab'!$T511=1,IF('Census Input Tab'!$O511="BLANK","BLANK",""),'Census Input Tab'!B511))</f>
        <v/>
      </c>
      <c r="D480" s="81" t="str">
        <f>IF('Census Input Tab'!$O511="NO","Missing Data",IF('Census Input Tab'!$T511=1,IF('Census Input Tab'!$O511="BLANK","BLANK",""),'Census Input Tab'!A511))</f>
        <v/>
      </c>
      <c r="E480" s="85" t="str">
        <f>IF('Census Input Tab'!$O511="NO","Missing Data",IF('Census Input Tab'!$T511=1,IF('Census Input Tab'!$O511="BLANK","BLANK",""),""))</f>
        <v/>
      </c>
      <c r="F480" s="83" t="str">
        <f>IF('Census Input Tab'!$O511="NO","Missing Data",IF('Census Input Tab'!T511=1,IF('Census Input Tab'!O511="BLANK","BLANK",""),'Census Input Tab'!D511))</f>
        <v/>
      </c>
      <c r="G480" s="81" t="str">
        <f>IF('Census Input Tab'!$O511="NO","Missing Data",IF('Census Input Tab'!T511=1,IF('Census Input Tab'!O511="BLANK","BLANK",""),'Census Input Tab'!E511))</f>
        <v/>
      </c>
      <c r="H480" s="85" t="str">
        <f>IF('Census Input Tab'!$O511="NO","Missing Data",IF('Census Input Tab'!$T511=1,IF('Census Input Tab'!$O511="BLANK","BLANK",""),""))</f>
        <v/>
      </c>
      <c r="I480" s="85" t="str">
        <f>IF('Census Input Tab'!$O511="NO","Missing Data",IF('Census Input Tab'!$T511=1,IF('Census Input Tab'!$O511="BLANK","BLANK",""),""))</f>
        <v/>
      </c>
      <c r="J480" s="85" t="str">
        <f>IF('Census Input Tab'!$O511="NO","Missing Data",IF('Census Input Tab'!$T511=1,IF('Census Input Tab'!$O511="BLANK","BLANK",""),""))</f>
        <v/>
      </c>
      <c r="K480" s="114" t="str">
        <f>IF('Census Input Tab'!$O511="NO","Missing Data",IF(OR($L480="",$L480="BLANK"),IF('Census Input Tab'!O511="BLANK","BLANK",""),IFERROR(INDEX(States,MATCH($L480,Zip_Codes_asTEXT,0)),"Manually enter State")))</f>
        <v/>
      </c>
      <c r="L480" s="85" t="str">
        <f>IF('Census Input Tab'!$O511="NO","Missing Data",IF('Census Input Tab'!T511=1,IF('Census Input Tab'!O511="BLANK","BLANK",""),IF($W480="ZIP CODE NOT IN EV4","Manually enter Zip",$W480)))</f>
        <v/>
      </c>
      <c r="M480" s="85" t="str">
        <f>IF('Census Input Tab'!$O511="NO","Missing Data",IF('Census Input Tab'!T511=1,IF('Census Input Tab'!O511="BLANK","BLANK",""),IF($Y480="ZIP CODE NOT IN EV4","Manually enter Work Zip",$Y480)))</f>
        <v/>
      </c>
      <c r="N480" s="156" t="str">
        <f>IF('Census Input Tab'!$O511="NO","Missing Data",IF('Census Input Tab'!$T511=1,IF('Census Input Tab'!$O511="BLANK","BLANK",""),""))</f>
        <v/>
      </c>
      <c r="O480" s="85" t="str">
        <f>IF('Census Input Tab'!$O511="NO","Missing Data",IF('Census Input Tab'!$T511=1,IF('Census Input Tab'!$O511="BLANK","BLANK",""),""))</f>
        <v/>
      </c>
      <c r="P480" s="81" t="str">
        <f>IF('Census Input Tab'!$O511="NO","Missing Data",IF('Census Input Tab'!T511=1,IF('Census Input Tab'!O511="BLANK","BLANK",""),INDEX('SBMP Underwritten Census'!$S$19:$S$23,MATCH('Census Input Tab'!F511,'SBMP Underwritten Census'!$T$19:$T$23,0))))</f>
        <v/>
      </c>
      <c r="Q480" s="81" t="str">
        <f>IF('Census Input Tab'!$O511="NO","Missing Data",IF('Census Input Tab'!T511=1,IF('Census Input Tab'!O511="BLANK","BLANK",""),IF(AND('Census Input Tab'!G511="",'Census Input Tab'!$O511="YES"),"",INDEX('SBMP Underwritten Census'!$S$27:$S$31,MATCH('Census Input Tab'!G511,'SBMP Underwritten Census'!$T$27:$T$31,0)))))</f>
        <v/>
      </c>
      <c r="V480" s="111">
        <f>IF('Census Input Tab'!O511&lt;&gt;"YES",0,1*'Census Input Tab'!$C511)</f>
        <v>0</v>
      </c>
      <c r="W480" s="111" t="str">
        <f t="shared" si="14"/>
        <v/>
      </c>
      <c r="X480" s="111">
        <f>IF('Census Input Tab'!O511&lt;&gt;"YES",0,1*'Census Input Tab'!J511)</f>
        <v>0</v>
      </c>
      <c r="Y480" s="111" t="str">
        <f t="shared" si="15"/>
        <v/>
      </c>
    </row>
    <row r="481" spans="1:25">
      <c r="A481" s="81" t="str">
        <f>IF('Census Input Tab'!$O512="NO","Missing Data",IF('Census Input Tab'!$T512=1,IF('Census Input Tab'!$O512="BLANK","BLANK",""),INDEX($S$3:$S$5,MATCH('Census Input Tab'!H512,$T$3:$T$5,0))))</f>
        <v/>
      </c>
      <c r="B481" s="81" t="str">
        <f>IF('Census Input Tab'!$O512="NO","Missing Data",IF('Census Input Tab'!$T512=1,IF('Census Input Tab'!$O512="BLANK","BLANK",""),IF('Census Input Tab'!I512="St Con","COBRA",IF('Census Input Tab'!I512="","",'Census Input Tab'!I512))))</f>
        <v/>
      </c>
      <c r="C481" s="81" t="str">
        <f>IF('Census Input Tab'!$O512="NO","Missing Data",IF('Census Input Tab'!$T512=1,IF('Census Input Tab'!$O512="BLANK","BLANK",""),'Census Input Tab'!B512))</f>
        <v/>
      </c>
      <c r="D481" s="81" t="str">
        <f>IF('Census Input Tab'!$O512="NO","Missing Data",IF('Census Input Tab'!$T512=1,IF('Census Input Tab'!$O512="BLANK","BLANK",""),'Census Input Tab'!A512))</f>
        <v/>
      </c>
      <c r="E481" s="85" t="str">
        <f>IF('Census Input Tab'!$O512="NO","Missing Data",IF('Census Input Tab'!$T512=1,IF('Census Input Tab'!$O512="BLANK","BLANK",""),""))</f>
        <v/>
      </c>
      <c r="F481" s="83" t="str">
        <f>IF('Census Input Tab'!$O512="NO","Missing Data",IF('Census Input Tab'!T512=1,IF('Census Input Tab'!O512="BLANK","BLANK",""),'Census Input Tab'!D512))</f>
        <v/>
      </c>
      <c r="G481" s="81" t="str">
        <f>IF('Census Input Tab'!$O512="NO","Missing Data",IF('Census Input Tab'!T512=1,IF('Census Input Tab'!O512="BLANK","BLANK",""),'Census Input Tab'!E512))</f>
        <v/>
      </c>
      <c r="H481" s="85" t="str">
        <f>IF('Census Input Tab'!$O512="NO","Missing Data",IF('Census Input Tab'!$T512=1,IF('Census Input Tab'!$O512="BLANK","BLANK",""),""))</f>
        <v/>
      </c>
      <c r="I481" s="85" t="str">
        <f>IF('Census Input Tab'!$O512="NO","Missing Data",IF('Census Input Tab'!$T512=1,IF('Census Input Tab'!$O512="BLANK","BLANK",""),""))</f>
        <v/>
      </c>
      <c r="J481" s="85" t="str">
        <f>IF('Census Input Tab'!$O512="NO","Missing Data",IF('Census Input Tab'!$T512=1,IF('Census Input Tab'!$O512="BLANK","BLANK",""),""))</f>
        <v/>
      </c>
      <c r="K481" s="114" t="str">
        <f>IF('Census Input Tab'!$O512="NO","Missing Data",IF(OR($L481="",$L481="BLANK"),IF('Census Input Tab'!O512="BLANK","BLANK",""),IFERROR(INDEX(States,MATCH($L481,Zip_Codes_asTEXT,0)),"Manually enter State")))</f>
        <v/>
      </c>
      <c r="L481" s="85" t="str">
        <f>IF('Census Input Tab'!$O512="NO","Missing Data",IF('Census Input Tab'!T512=1,IF('Census Input Tab'!O512="BLANK","BLANK",""),IF($W481="ZIP CODE NOT IN EV4","Manually enter Zip",$W481)))</f>
        <v/>
      </c>
      <c r="M481" s="85" t="str">
        <f>IF('Census Input Tab'!$O512="NO","Missing Data",IF('Census Input Tab'!T512=1,IF('Census Input Tab'!O512="BLANK","BLANK",""),IF($Y481="ZIP CODE NOT IN EV4","Manually enter Work Zip",$Y481)))</f>
        <v/>
      </c>
      <c r="N481" s="156" t="str">
        <f>IF('Census Input Tab'!$O512="NO","Missing Data",IF('Census Input Tab'!$T512=1,IF('Census Input Tab'!$O512="BLANK","BLANK",""),""))</f>
        <v/>
      </c>
      <c r="O481" s="85" t="str">
        <f>IF('Census Input Tab'!$O512="NO","Missing Data",IF('Census Input Tab'!$T512=1,IF('Census Input Tab'!$O512="BLANK","BLANK",""),""))</f>
        <v/>
      </c>
      <c r="P481" s="81" t="str">
        <f>IF('Census Input Tab'!$O512="NO","Missing Data",IF('Census Input Tab'!T512=1,IF('Census Input Tab'!O512="BLANK","BLANK",""),INDEX('SBMP Underwritten Census'!$S$19:$S$23,MATCH('Census Input Tab'!F512,'SBMP Underwritten Census'!$T$19:$T$23,0))))</f>
        <v/>
      </c>
      <c r="Q481" s="81" t="str">
        <f>IF('Census Input Tab'!$O512="NO","Missing Data",IF('Census Input Tab'!T512=1,IF('Census Input Tab'!O512="BLANK","BLANK",""),IF(AND('Census Input Tab'!G512="",'Census Input Tab'!$O512="YES"),"",INDEX('SBMP Underwritten Census'!$S$27:$S$31,MATCH('Census Input Tab'!G512,'SBMP Underwritten Census'!$T$27:$T$31,0)))))</f>
        <v/>
      </c>
      <c r="V481" s="111">
        <f>IF('Census Input Tab'!O512&lt;&gt;"YES",0,1*'Census Input Tab'!$C512)</f>
        <v>0</v>
      </c>
      <c r="W481" s="111" t="str">
        <f t="shared" si="14"/>
        <v/>
      </c>
      <c r="X481" s="111">
        <f>IF('Census Input Tab'!O512&lt;&gt;"YES",0,1*'Census Input Tab'!J512)</f>
        <v>0</v>
      </c>
      <c r="Y481" s="111" t="str">
        <f t="shared" si="15"/>
        <v/>
      </c>
    </row>
    <row r="482" spans="1:25">
      <c r="A482" s="81" t="str">
        <f>IF('Census Input Tab'!$O513="NO","Missing Data",IF('Census Input Tab'!$T513=1,IF('Census Input Tab'!$O513="BLANK","BLANK",""),INDEX($S$3:$S$5,MATCH('Census Input Tab'!H513,$T$3:$T$5,0))))</f>
        <v/>
      </c>
      <c r="B482" s="81" t="str">
        <f>IF('Census Input Tab'!$O513="NO","Missing Data",IF('Census Input Tab'!$T513=1,IF('Census Input Tab'!$O513="BLANK","BLANK",""),IF('Census Input Tab'!I513="St Con","COBRA",IF('Census Input Tab'!I513="","",'Census Input Tab'!I513))))</f>
        <v/>
      </c>
      <c r="C482" s="81" t="str">
        <f>IF('Census Input Tab'!$O513="NO","Missing Data",IF('Census Input Tab'!$T513=1,IF('Census Input Tab'!$O513="BLANK","BLANK",""),'Census Input Tab'!B513))</f>
        <v/>
      </c>
      <c r="D482" s="81" t="str">
        <f>IF('Census Input Tab'!$O513="NO","Missing Data",IF('Census Input Tab'!$T513=1,IF('Census Input Tab'!$O513="BLANK","BLANK",""),'Census Input Tab'!A513))</f>
        <v/>
      </c>
      <c r="E482" s="85" t="str">
        <f>IF('Census Input Tab'!$O513="NO","Missing Data",IF('Census Input Tab'!$T513=1,IF('Census Input Tab'!$O513="BLANK","BLANK",""),""))</f>
        <v/>
      </c>
      <c r="F482" s="83" t="str">
        <f>IF('Census Input Tab'!$O513="NO","Missing Data",IF('Census Input Tab'!T513=1,IF('Census Input Tab'!O513="BLANK","BLANK",""),'Census Input Tab'!D513))</f>
        <v/>
      </c>
      <c r="G482" s="81" t="str">
        <f>IF('Census Input Tab'!$O513="NO","Missing Data",IF('Census Input Tab'!T513=1,IF('Census Input Tab'!O513="BLANK","BLANK",""),'Census Input Tab'!E513))</f>
        <v/>
      </c>
      <c r="H482" s="85" t="str">
        <f>IF('Census Input Tab'!$O513="NO","Missing Data",IF('Census Input Tab'!$T513=1,IF('Census Input Tab'!$O513="BLANK","BLANK",""),""))</f>
        <v/>
      </c>
      <c r="I482" s="85" t="str">
        <f>IF('Census Input Tab'!$O513="NO","Missing Data",IF('Census Input Tab'!$T513=1,IF('Census Input Tab'!$O513="BLANK","BLANK",""),""))</f>
        <v/>
      </c>
      <c r="J482" s="85" t="str">
        <f>IF('Census Input Tab'!$O513="NO","Missing Data",IF('Census Input Tab'!$T513=1,IF('Census Input Tab'!$O513="BLANK","BLANK",""),""))</f>
        <v/>
      </c>
      <c r="K482" s="114" t="str">
        <f>IF('Census Input Tab'!$O513="NO","Missing Data",IF(OR($L482="",$L482="BLANK"),IF('Census Input Tab'!O513="BLANK","BLANK",""),IFERROR(INDEX(States,MATCH($L482,Zip_Codes_asTEXT,0)),"Manually enter State")))</f>
        <v/>
      </c>
      <c r="L482" s="85" t="str">
        <f>IF('Census Input Tab'!$O513="NO","Missing Data",IF('Census Input Tab'!T513=1,IF('Census Input Tab'!O513="BLANK","BLANK",""),IF($W482="ZIP CODE NOT IN EV4","Manually enter Zip",$W482)))</f>
        <v/>
      </c>
      <c r="M482" s="85" t="str">
        <f>IF('Census Input Tab'!$O513="NO","Missing Data",IF('Census Input Tab'!T513=1,IF('Census Input Tab'!O513="BLANK","BLANK",""),IF($Y482="ZIP CODE NOT IN EV4","Manually enter Work Zip",$Y482)))</f>
        <v/>
      </c>
      <c r="N482" s="156" t="str">
        <f>IF('Census Input Tab'!$O513="NO","Missing Data",IF('Census Input Tab'!$T513=1,IF('Census Input Tab'!$O513="BLANK","BLANK",""),""))</f>
        <v/>
      </c>
      <c r="O482" s="85" t="str">
        <f>IF('Census Input Tab'!$O513="NO","Missing Data",IF('Census Input Tab'!$T513=1,IF('Census Input Tab'!$O513="BLANK","BLANK",""),""))</f>
        <v/>
      </c>
      <c r="P482" s="81" t="str">
        <f>IF('Census Input Tab'!$O513="NO","Missing Data",IF('Census Input Tab'!T513=1,IF('Census Input Tab'!O513="BLANK","BLANK",""),INDEX('SBMP Underwritten Census'!$S$19:$S$23,MATCH('Census Input Tab'!F513,'SBMP Underwritten Census'!$T$19:$T$23,0))))</f>
        <v/>
      </c>
      <c r="Q482" s="81" t="str">
        <f>IF('Census Input Tab'!$O513="NO","Missing Data",IF('Census Input Tab'!T513=1,IF('Census Input Tab'!O513="BLANK","BLANK",""),IF(AND('Census Input Tab'!G513="",'Census Input Tab'!$O513="YES"),"",INDEX('SBMP Underwritten Census'!$S$27:$S$31,MATCH('Census Input Tab'!G513,'SBMP Underwritten Census'!$T$27:$T$31,0)))))</f>
        <v/>
      </c>
      <c r="V482" s="111">
        <f>IF('Census Input Tab'!O513&lt;&gt;"YES",0,1*'Census Input Tab'!$C513)</f>
        <v>0</v>
      </c>
      <c r="W482" s="111" t="str">
        <f t="shared" si="14"/>
        <v/>
      </c>
      <c r="X482" s="111">
        <f>IF('Census Input Tab'!O513&lt;&gt;"YES",0,1*'Census Input Tab'!J513)</f>
        <v>0</v>
      </c>
      <c r="Y482" s="111" t="str">
        <f t="shared" si="15"/>
        <v/>
      </c>
    </row>
    <row r="483" spans="1:25">
      <c r="A483" s="81" t="str">
        <f>IF('Census Input Tab'!$O514="NO","Missing Data",IF('Census Input Tab'!$T514=1,IF('Census Input Tab'!$O514="BLANK","BLANK",""),INDEX($S$3:$S$5,MATCH('Census Input Tab'!H514,$T$3:$T$5,0))))</f>
        <v/>
      </c>
      <c r="B483" s="81" t="str">
        <f>IF('Census Input Tab'!$O514="NO","Missing Data",IF('Census Input Tab'!$T514=1,IF('Census Input Tab'!$O514="BLANK","BLANK",""),IF('Census Input Tab'!I514="St Con","COBRA",IF('Census Input Tab'!I514="","",'Census Input Tab'!I514))))</f>
        <v/>
      </c>
      <c r="C483" s="81" t="str">
        <f>IF('Census Input Tab'!$O514="NO","Missing Data",IF('Census Input Tab'!$T514=1,IF('Census Input Tab'!$O514="BLANK","BLANK",""),'Census Input Tab'!B514))</f>
        <v/>
      </c>
      <c r="D483" s="81" t="str">
        <f>IF('Census Input Tab'!$O514="NO","Missing Data",IF('Census Input Tab'!$T514=1,IF('Census Input Tab'!$O514="BLANK","BLANK",""),'Census Input Tab'!A514))</f>
        <v/>
      </c>
      <c r="E483" s="85" t="str">
        <f>IF('Census Input Tab'!$O514="NO","Missing Data",IF('Census Input Tab'!$T514=1,IF('Census Input Tab'!$O514="BLANK","BLANK",""),""))</f>
        <v/>
      </c>
      <c r="F483" s="83" t="str">
        <f>IF('Census Input Tab'!$O514="NO","Missing Data",IF('Census Input Tab'!T514=1,IF('Census Input Tab'!O514="BLANK","BLANK",""),'Census Input Tab'!D514))</f>
        <v/>
      </c>
      <c r="G483" s="81" t="str">
        <f>IF('Census Input Tab'!$O514="NO","Missing Data",IF('Census Input Tab'!T514=1,IF('Census Input Tab'!O514="BLANK","BLANK",""),'Census Input Tab'!E514))</f>
        <v/>
      </c>
      <c r="H483" s="85" t="str">
        <f>IF('Census Input Tab'!$O514="NO","Missing Data",IF('Census Input Tab'!$T514=1,IF('Census Input Tab'!$O514="BLANK","BLANK",""),""))</f>
        <v/>
      </c>
      <c r="I483" s="85" t="str">
        <f>IF('Census Input Tab'!$O514="NO","Missing Data",IF('Census Input Tab'!$T514=1,IF('Census Input Tab'!$O514="BLANK","BLANK",""),""))</f>
        <v/>
      </c>
      <c r="J483" s="85" t="str">
        <f>IF('Census Input Tab'!$O514="NO","Missing Data",IF('Census Input Tab'!$T514=1,IF('Census Input Tab'!$O514="BLANK","BLANK",""),""))</f>
        <v/>
      </c>
      <c r="K483" s="114" t="str">
        <f>IF('Census Input Tab'!$O514="NO","Missing Data",IF(OR($L483="",$L483="BLANK"),IF('Census Input Tab'!O514="BLANK","BLANK",""),IFERROR(INDEX(States,MATCH($L483,Zip_Codes_asTEXT,0)),"Manually enter State")))</f>
        <v/>
      </c>
      <c r="L483" s="85" t="str">
        <f>IF('Census Input Tab'!$O514="NO","Missing Data",IF('Census Input Tab'!T514=1,IF('Census Input Tab'!O514="BLANK","BLANK",""),IF($W483="ZIP CODE NOT IN EV4","Manually enter Zip",$W483)))</f>
        <v/>
      </c>
      <c r="M483" s="85" t="str">
        <f>IF('Census Input Tab'!$O514="NO","Missing Data",IF('Census Input Tab'!T514=1,IF('Census Input Tab'!O514="BLANK","BLANK",""),IF($Y483="ZIP CODE NOT IN EV4","Manually enter Work Zip",$Y483)))</f>
        <v/>
      </c>
      <c r="N483" s="156" t="str">
        <f>IF('Census Input Tab'!$O514="NO","Missing Data",IF('Census Input Tab'!$T514=1,IF('Census Input Tab'!$O514="BLANK","BLANK",""),""))</f>
        <v/>
      </c>
      <c r="O483" s="85" t="str">
        <f>IF('Census Input Tab'!$O514="NO","Missing Data",IF('Census Input Tab'!$T514=1,IF('Census Input Tab'!$O514="BLANK","BLANK",""),""))</f>
        <v/>
      </c>
      <c r="P483" s="81" t="str">
        <f>IF('Census Input Tab'!$O514="NO","Missing Data",IF('Census Input Tab'!T514=1,IF('Census Input Tab'!O514="BLANK","BLANK",""),INDEX('SBMP Underwritten Census'!$S$19:$S$23,MATCH('Census Input Tab'!F514,'SBMP Underwritten Census'!$T$19:$T$23,0))))</f>
        <v/>
      </c>
      <c r="Q483" s="81" t="str">
        <f>IF('Census Input Tab'!$O514="NO","Missing Data",IF('Census Input Tab'!T514=1,IF('Census Input Tab'!O514="BLANK","BLANK",""),IF(AND('Census Input Tab'!G514="",'Census Input Tab'!$O514="YES"),"",INDEX('SBMP Underwritten Census'!$S$27:$S$31,MATCH('Census Input Tab'!G514,'SBMP Underwritten Census'!$T$27:$T$31,0)))))</f>
        <v/>
      </c>
      <c r="V483" s="111">
        <f>IF('Census Input Tab'!O514&lt;&gt;"YES",0,1*'Census Input Tab'!$C514)</f>
        <v>0</v>
      </c>
      <c r="W483" s="111" t="str">
        <f t="shared" si="14"/>
        <v/>
      </c>
      <c r="X483" s="111">
        <f>IF('Census Input Tab'!O514&lt;&gt;"YES",0,1*'Census Input Tab'!J514)</f>
        <v>0</v>
      </c>
      <c r="Y483" s="111" t="str">
        <f t="shared" si="15"/>
        <v/>
      </c>
    </row>
    <row r="484" spans="1:25">
      <c r="A484" s="81" t="str">
        <f>IF('Census Input Tab'!$O515="NO","Missing Data",IF('Census Input Tab'!$T515=1,IF('Census Input Tab'!$O515="BLANK","BLANK",""),INDEX($S$3:$S$5,MATCH('Census Input Tab'!H515,$T$3:$T$5,0))))</f>
        <v/>
      </c>
      <c r="B484" s="81" t="str">
        <f>IF('Census Input Tab'!$O515="NO","Missing Data",IF('Census Input Tab'!$T515=1,IF('Census Input Tab'!$O515="BLANK","BLANK",""),IF('Census Input Tab'!I515="St Con","COBRA",IF('Census Input Tab'!I515="","",'Census Input Tab'!I515))))</f>
        <v/>
      </c>
      <c r="C484" s="81" t="str">
        <f>IF('Census Input Tab'!$O515="NO","Missing Data",IF('Census Input Tab'!$T515=1,IF('Census Input Tab'!$O515="BLANK","BLANK",""),'Census Input Tab'!B515))</f>
        <v/>
      </c>
      <c r="D484" s="81" t="str">
        <f>IF('Census Input Tab'!$O515="NO","Missing Data",IF('Census Input Tab'!$T515=1,IF('Census Input Tab'!$O515="BLANK","BLANK",""),'Census Input Tab'!A515))</f>
        <v/>
      </c>
      <c r="E484" s="85" t="str">
        <f>IF('Census Input Tab'!$O515="NO","Missing Data",IF('Census Input Tab'!$T515=1,IF('Census Input Tab'!$O515="BLANK","BLANK",""),""))</f>
        <v/>
      </c>
      <c r="F484" s="83" t="str">
        <f>IF('Census Input Tab'!$O515="NO","Missing Data",IF('Census Input Tab'!T515=1,IF('Census Input Tab'!O515="BLANK","BLANK",""),'Census Input Tab'!D515))</f>
        <v/>
      </c>
      <c r="G484" s="81" t="str">
        <f>IF('Census Input Tab'!$O515="NO","Missing Data",IF('Census Input Tab'!T515=1,IF('Census Input Tab'!O515="BLANK","BLANK",""),'Census Input Tab'!E515))</f>
        <v/>
      </c>
      <c r="H484" s="85" t="str">
        <f>IF('Census Input Tab'!$O515="NO","Missing Data",IF('Census Input Tab'!$T515=1,IF('Census Input Tab'!$O515="BLANK","BLANK",""),""))</f>
        <v/>
      </c>
      <c r="I484" s="85" t="str">
        <f>IF('Census Input Tab'!$O515="NO","Missing Data",IF('Census Input Tab'!$T515=1,IF('Census Input Tab'!$O515="BLANK","BLANK",""),""))</f>
        <v/>
      </c>
      <c r="J484" s="85" t="str">
        <f>IF('Census Input Tab'!$O515="NO","Missing Data",IF('Census Input Tab'!$T515=1,IF('Census Input Tab'!$O515="BLANK","BLANK",""),""))</f>
        <v/>
      </c>
      <c r="K484" s="114" t="str">
        <f>IF('Census Input Tab'!$O515="NO","Missing Data",IF(OR($L484="",$L484="BLANK"),IF('Census Input Tab'!O515="BLANK","BLANK",""),IFERROR(INDEX(States,MATCH($L484,Zip_Codes_asTEXT,0)),"Manually enter State")))</f>
        <v/>
      </c>
      <c r="L484" s="85" t="str">
        <f>IF('Census Input Tab'!$O515="NO","Missing Data",IF('Census Input Tab'!T515=1,IF('Census Input Tab'!O515="BLANK","BLANK",""),IF($W484="ZIP CODE NOT IN EV4","Manually enter Zip",$W484)))</f>
        <v/>
      </c>
      <c r="M484" s="85" t="str">
        <f>IF('Census Input Tab'!$O515="NO","Missing Data",IF('Census Input Tab'!T515=1,IF('Census Input Tab'!O515="BLANK","BLANK",""),IF($Y484="ZIP CODE NOT IN EV4","Manually enter Work Zip",$Y484)))</f>
        <v/>
      </c>
      <c r="N484" s="156" t="str">
        <f>IF('Census Input Tab'!$O515="NO","Missing Data",IF('Census Input Tab'!$T515=1,IF('Census Input Tab'!$O515="BLANK","BLANK",""),""))</f>
        <v/>
      </c>
      <c r="O484" s="85" t="str">
        <f>IF('Census Input Tab'!$O515="NO","Missing Data",IF('Census Input Tab'!$T515=1,IF('Census Input Tab'!$O515="BLANK","BLANK",""),""))</f>
        <v/>
      </c>
      <c r="P484" s="81" t="str">
        <f>IF('Census Input Tab'!$O515="NO","Missing Data",IF('Census Input Tab'!T515=1,IF('Census Input Tab'!O515="BLANK","BLANK",""),INDEX('SBMP Underwritten Census'!$S$19:$S$23,MATCH('Census Input Tab'!F515,'SBMP Underwritten Census'!$T$19:$T$23,0))))</f>
        <v/>
      </c>
      <c r="Q484" s="81" t="str">
        <f>IF('Census Input Tab'!$O515="NO","Missing Data",IF('Census Input Tab'!T515=1,IF('Census Input Tab'!O515="BLANK","BLANK",""),IF(AND('Census Input Tab'!G515="",'Census Input Tab'!$O515="YES"),"",INDEX('SBMP Underwritten Census'!$S$27:$S$31,MATCH('Census Input Tab'!G515,'SBMP Underwritten Census'!$T$27:$T$31,0)))))</f>
        <v/>
      </c>
      <c r="V484" s="111">
        <f>IF('Census Input Tab'!O515&lt;&gt;"YES",0,1*'Census Input Tab'!$C515)</f>
        <v>0</v>
      </c>
      <c r="W484" s="111" t="str">
        <f t="shared" si="14"/>
        <v/>
      </c>
      <c r="X484" s="111">
        <f>IF('Census Input Tab'!O515&lt;&gt;"YES",0,1*'Census Input Tab'!J515)</f>
        <v>0</v>
      </c>
      <c r="Y484" s="111" t="str">
        <f t="shared" si="15"/>
        <v/>
      </c>
    </row>
    <row r="485" spans="1:25">
      <c r="A485" s="81" t="str">
        <f>IF('Census Input Tab'!$O516="NO","Missing Data",IF('Census Input Tab'!$T516=1,IF('Census Input Tab'!$O516="BLANK","BLANK",""),INDEX($S$3:$S$5,MATCH('Census Input Tab'!H516,$T$3:$T$5,0))))</f>
        <v/>
      </c>
      <c r="B485" s="81" t="str">
        <f>IF('Census Input Tab'!$O516="NO","Missing Data",IF('Census Input Tab'!$T516=1,IF('Census Input Tab'!$O516="BLANK","BLANK",""),IF('Census Input Tab'!I516="St Con","COBRA",IF('Census Input Tab'!I516="","",'Census Input Tab'!I516))))</f>
        <v/>
      </c>
      <c r="C485" s="81" t="str">
        <f>IF('Census Input Tab'!$O516="NO","Missing Data",IF('Census Input Tab'!$T516=1,IF('Census Input Tab'!$O516="BLANK","BLANK",""),'Census Input Tab'!B516))</f>
        <v/>
      </c>
      <c r="D485" s="81" t="str">
        <f>IF('Census Input Tab'!$O516="NO","Missing Data",IF('Census Input Tab'!$T516=1,IF('Census Input Tab'!$O516="BLANK","BLANK",""),'Census Input Tab'!A516))</f>
        <v/>
      </c>
      <c r="E485" s="85" t="str">
        <f>IF('Census Input Tab'!$O516="NO","Missing Data",IF('Census Input Tab'!$T516=1,IF('Census Input Tab'!$O516="BLANK","BLANK",""),""))</f>
        <v/>
      </c>
      <c r="F485" s="83" t="str">
        <f>IF('Census Input Tab'!$O516="NO","Missing Data",IF('Census Input Tab'!T516=1,IF('Census Input Tab'!O516="BLANK","BLANK",""),'Census Input Tab'!D516))</f>
        <v/>
      </c>
      <c r="G485" s="81" t="str">
        <f>IF('Census Input Tab'!$O516="NO","Missing Data",IF('Census Input Tab'!T516=1,IF('Census Input Tab'!O516="BLANK","BLANK",""),'Census Input Tab'!E516))</f>
        <v/>
      </c>
      <c r="H485" s="85" t="str">
        <f>IF('Census Input Tab'!$O516="NO","Missing Data",IF('Census Input Tab'!$T516=1,IF('Census Input Tab'!$O516="BLANK","BLANK",""),""))</f>
        <v/>
      </c>
      <c r="I485" s="85" t="str">
        <f>IF('Census Input Tab'!$O516="NO","Missing Data",IF('Census Input Tab'!$T516=1,IF('Census Input Tab'!$O516="BLANK","BLANK",""),""))</f>
        <v/>
      </c>
      <c r="J485" s="85" t="str">
        <f>IF('Census Input Tab'!$O516="NO","Missing Data",IF('Census Input Tab'!$T516=1,IF('Census Input Tab'!$O516="BLANK","BLANK",""),""))</f>
        <v/>
      </c>
      <c r="K485" s="114" t="str">
        <f>IF('Census Input Tab'!$O516="NO","Missing Data",IF(OR($L485="",$L485="BLANK"),IF('Census Input Tab'!O516="BLANK","BLANK",""),IFERROR(INDEX(States,MATCH($L485,Zip_Codes_asTEXT,0)),"Manually enter State")))</f>
        <v/>
      </c>
      <c r="L485" s="85" t="str">
        <f>IF('Census Input Tab'!$O516="NO","Missing Data",IF('Census Input Tab'!T516=1,IF('Census Input Tab'!O516="BLANK","BLANK",""),IF($W485="ZIP CODE NOT IN EV4","Manually enter Zip",$W485)))</f>
        <v/>
      </c>
      <c r="M485" s="85" t="str">
        <f>IF('Census Input Tab'!$O516="NO","Missing Data",IF('Census Input Tab'!T516=1,IF('Census Input Tab'!O516="BLANK","BLANK",""),IF($Y485="ZIP CODE NOT IN EV4","Manually enter Work Zip",$Y485)))</f>
        <v/>
      </c>
      <c r="N485" s="156" t="str">
        <f>IF('Census Input Tab'!$O516="NO","Missing Data",IF('Census Input Tab'!$T516=1,IF('Census Input Tab'!$O516="BLANK","BLANK",""),""))</f>
        <v/>
      </c>
      <c r="O485" s="85" t="str">
        <f>IF('Census Input Tab'!$O516="NO","Missing Data",IF('Census Input Tab'!$T516=1,IF('Census Input Tab'!$O516="BLANK","BLANK",""),""))</f>
        <v/>
      </c>
      <c r="P485" s="81" t="str">
        <f>IF('Census Input Tab'!$O516="NO","Missing Data",IF('Census Input Tab'!T516=1,IF('Census Input Tab'!O516="BLANK","BLANK",""),INDEX('SBMP Underwritten Census'!$S$19:$S$23,MATCH('Census Input Tab'!F516,'SBMP Underwritten Census'!$T$19:$T$23,0))))</f>
        <v/>
      </c>
      <c r="Q485" s="81" t="str">
        <f>IF('Census Input Tab'!$O516="NO","Missing Data",IF('Census Input Tab'!T516=1,IF('Census Input Tab'!O516="BLANK","BLANK",""),IF(AND('Census Input Tab'!G516="",'Census Input Tab'!$O516="YES"),"",INDEX('SBMP Underwritten Census'!$S$27:$S$31,MATCH('Census Input Tab'!G516,'SBMP Underwritten Census'!$T$27:$T$31,0)))))</f>
        <v/>
      </c>
      <c r="V485" s="111">
        <f>IF('Census Input Tab'!O516&lt;&gt;"YES",0,1*'Census Input Tab'!$C516)</f>
        <v>0</v>
      </c>
      <c r="W485" s="111" t="str">
        <f t="shared" si="14"/>
        <v/>
      </c>
      <c r="X485" s="111">
        <f>IF('Census Input Tab'!O516&lt;&gt;"YES",0,1*'Census Input Tab'!J516)</f>
        <v>0</v>
      </c>
      <c r="Y485" s="111" t="str">
        <f t="shared" si="15"/>
        <v/>
      </c>
    </row>
    <row r="486" spans="1:25">
      <c r="A486" s="81" t="str">
        <f>IF('Census Input Tab'!$O517="NO","Missing Data",IF('Census Input Tab'!$T517=1,IF('Census Input Tab'!$O517="BLANK","BLANK",""),INDEX($S$3:$S$5,MATCH('Census Input Tab'!H517,$T$3:$T$5,0))))</f>
        <v/>
      </c>
      <c r="B486" s="81" t="str">
        <f>IF('Census Input Tab'!$O517="NO","Missing Data",IF('Census Input Tab'!$T517=1,IF('Census Input Tab'!$O517="BLANK","BLANK",""),IF('Census Input Tab'!I517="St Con","COBRA",IF('Census Input Tab'!I517="","",'Census Input Tab'!I517))))</f>
        <v/>
      </c>
      <c r="C486" s="81" t="str">
        <f>IF('Census Input Tab'!$O517="NO","Missing Data",IF('Census Input Tab'!$T517=1,IF('Census Input Tab'!$O517="BLANK","BLANK",""),'Census Input Tab'!B517))</f>
        <v/>
      </c>
      <c r="D486" s="81" t="str">
        <f>IF('Census Input Tab'!$O517="NO","Missing Data",IF('Census Input Tab'!$T517=1,IF('Census Input Tab'!$O517="BLANK","BLANK",""),'Census Input Tab'!A517))</f>
        <v/>
      </c>
      <c r="E486" s="85" t="str">
        <f>IF('Census Input Tab'!$O517="NO","Missing Data",IF('Census Input Tab'!$T517=1,IF('Census Input Tab'!$O517="BLANK","BLANK",""),""))</f>
        <v/>
      </c>
      <c r="F486" s="83" t="str">
        <f>IF('Census Input Tab'!$O517="NO","Missing Data",IF('Census Input Tab'!T517=1,IF('Census Input Tab'!O517="BLANK","BLANK",""),'Census Input Tab'!D517))</f>
        <v/>
      </c>
      <c r="G486" s="81" t="str">
        <f>IF('Census Input Tab'!$O517="NO","Missing Data",IF('Census Input Tab'!T517=1,IF('Census Input Tab'!O517="BLANK","BLANK",""),'Census Input Tab'!E517))</f>
        <v/>
      </c>
      <c r="H486" s="85" t="str">
        <f>IF('Census Input Tab'!$O517="NO","Missing Data",IF('Census Input Tab'!$T517=1,IF('Census Input Tab'!$O517="BLANK","BLANK",""),""))</f>
        <v/>
      </c>
      <c r="I486" s="85" t="str">
        <f>IF('Census Input Tab'!$O517="NO","Missing Data",IF('Census Input Tab'!$T517=1,IF('Census Input Tab'!$O517="BLANK","BLANK",""),""))</f>
        <v/>
      </c>
      <c r="J486" s="85" t="str">
        <f>IF('Census Input Tab'!$O517="NO","Missing Data",IF('Census Input Tab'!$T517=1,IF('Census Input Tab'!$O517="BLANK","BLANK",""),""))</f>
        <v/>
      </c>
      <c r="K486" s="114" t="str">
        <f>IF('Census Input Tab'!$O517="NO","Missing Data",IF(OR($L486="",$L486="BLANK"),IF('Census Input Tab'!O517="BLANK","BLANK",""),IFERROR(INDEX(States,MATCH($L486,Zip_Codes_asTEXT,0)),"Manually enter State")))</f>
        <v/>
      </c>
      <c r="L486" s="85" t="str">
        <f>IF('Census Input Tab'!$O517="NO","Missing Data",IF('Census Input Tab'!T517=1,IF('Census Input Tab'!O517="BLANK","BLANK",""),IF($W486="ZIP CODE NOT IN EV4","Manually enter Zip",$W486)))</f>
        <v/>
      </c>
      <c r="M486" s="85" t="str">
        <f>IF('Census Input Tab'!$O517="NO","Missing Data",IF('Census Input Tab'!T517=1,IF('Census Input Tab'!O517="BLANK","BLANK",""),IF($Y486="ZIP CODE NOT IN EV4","Manually enter Work Zip",$Y486)))</f>
        <v/>
      </c>
      <c r="N486" s="156" t="str">
        <f>IF('Census Input Tab'!$O517="NO","Missing Data",IF('Census Input Tab'!$T517=1,IF('Census Input Tab'!$O517="BLANK","BLANK",""),""))</f>
        <v/>
      </c>
      <c r="O486" s="85" t="str">
        <f>IF('Census Input Tab'!$O517="NO","Missing Data",IF('Census Input Tab'!$T517=1,IF('Census Input Tab'!$O517="BLANK","BLANK",""),""))</f>
        <v/>
      </c>
      <c r="P486" s="81" t="str">
        <f>IF('Census Input Tab'!$O517="NO","Missing Data",IF('Census Input Tab'!T517=1,IF('Census Input Tab'!O517="BLANK","BLANK",""),INDEX('SBMP Underwritten Census'!$S$19:$S$23,MATCH('Census Input Tab'!F517,'SBMP Underwritten Census'!$T$19:$T$23,0))))</f>
        <v/>
      </c>
      <c r="Q486" s="81" t="str">
        <f>IF('Census Input Tab'!$O517="NO","Missing Data",IF('Census Input Tab'!T517=1,IF('Census Input Tab'!O517="BLANK","BLANK",""),IF(AND('Census Input Tab'!G517="",'Census Input Tab'!$O517="YES"),"",INDEX('SBMP Underwritten Census'!$S$27:$S$31,MATCH('Census Input Tab'!G517,'SBMP Underwritten Census'!$T$27:$T$31,0)))))</f>
        <v/>
      </c>
      <c r="V486" s="111">
        <f>IF('Census Input Tab'!O517&lt;&gt;"YES",0,1*'Census Input Tab'!$C517)</f>
        <v>0</v>
      </c>
      <c r="W486" s="111" t="str">
        <f t="shared" si="14"/>
        <v/>
      </c>
      <c r="X486" s="111">
        <f>IF('Census Input Tab'!O517&lt;&gt;"YES",0,1*'Census Input Tab'!J517)</f>
        <v>0</v>
      </c>
      <c r="Y486" s="111" t="str">
        <f t="shared" si="15"/>
        <v/>
      </c>
    </row>
    <row r="487" spans="1:25">
      <c r="E487" s="85"/>
      <c r="H487" s="85"/>
      <c r="I487" s="85"/>
      <c r="J487" s="85"/>
      <c r="K487" s="114"/>
      <c r="L487" s="85"/>
      <c r="M487" s="85"/>
      <c r="N487" s="156"/>
      <c r="O487" s="85"/>
    </row>
    <row r="488" spans="1:25">
      <c r="E488" s="85"/>
      <c r="H488" s="85"/>
      <c r="I488" s="85"/>
      <c r="J488" s="85"/>
      <c r="K488" s="114"/>
      <c r="L488" s="85"/>
      <c r="M488" s="85"/>
      <c r="N488" s="156"/>
      <c r="O488" s="85"/>
    </row>
    <row r="489" spans="1:25">
      <c r="E489" s="85"/>
      <c r="H489" s="85"/>
      <c r="I489" s="85"/>
      <c r="J489" s="85"/>
      <c r="K489" s="114"/>
      <c r="L489" s="85"/>
      <c r="M489" s="85"/>
      <c r="N489" s="156"/>
      <c r="O489" s="85"/>
    </row>
    <row r="490" spans="1:25">
      <c r="E490" s="85"/>
      <c r="H490" s="85"/>
      <c r="I490" s="85"/>
      <c r="J490" s="85"/>
      <c r="K490" s="114"/>
      <c r="L490" s="85"/>
      <c r="M490" s="85"/>
      <c r="N490" s="156"/>
      <c r="O490" s="85"/>
    </row>
    <row r="491" spans="1:25">
      <c r="E491" s="85"/>
      <c r="H491" s="85"/>
      <c r="I491" s="85"/>
      <c r="J491" s="85"/>
      <c r="K491" s="114"/>
      <c r="L491" s="85"/>
      <c r="M491" s="85"/>
      <c r="N491" s="156"/>
      <c r="O491" s="85"/>
    </row>
    <row r="492" spans="1:25">
      <c r="E492" s="85"/>
      <c r="H492" s="85"/>
      <c r="I492" s="85"/>
      <c r="J492" s="85"/>
      <c r="K492" s="114"/>
      <c r="L492" s="85"/>
      <c r="M492" s="85"/>
      <c r="N492" s="156"/>
      <c r="O492" s="85"/>
    </row>
    <row r="493" spans="1:25">
      <c r="E493" s="85"/>
      <c r="H493" s="85"/>
      <c r="I493" s="85"/>
      <c r="J493" s="85"/>
      <c r="K493" s="114"/>
      <c r="L493" s="85"/>
      <c r="M493" s="85"/>
      <c r="N493" s="156"/>
      <c r="O493" s="85"/>
    </row>
    <row r="494" spans="1:25">
      <c r="E494" s="85"/>
      <c r="H494" s="85"/>
      <c r="I494" s="85"/>
      <c r="J494" s="85"/>
      <c r="K494" s="114"/>
      <c r="L494" s="85"/>
      <c r="M494" s="85"/>
      <c r="N494" s="156"/>
      <c r="O494" s="85"/>
    </row>
    <row r="495" spans="1:25">
      <c r="E495" s="85"/>
      <c r="H495" s="85"/>
      <c r="I495" s="85"/>
      <c r="J495" s="85"/>
      <c r="K495" s="114"/>
      <c r="L495" s="85"/>
      <c r="M495" s="85"/>
      <c r="N495" s="156"/>
      <c r="O495" s="85"/>
    </row>
    <row r="496" spans="1:25">
      <c r="E496" s="85"/>
      <c r="H496" s="85"/>
      <c r="I496" s="85"/>
      <c r="J496" s="85"/>
      <c r="K496" s="114"/>
      <c r="L496" s="85"/>
      <c r="M496" s="85"/>
      <c r="N496" s="156"/>
      <c r="O496" s="85"/>
    </row>
    <row r="497" spans="5:15">
      <c r="E497" s="85"/>
      <c r="H497" s="85"/>
      <c r="I497" s="85"/>
      <c r="J497" s="85"/>
      <c r="K497" s="114"/>
      <c r="L497" s="85"/>
      <c r="M497" s="85"/>
      <c r="N497" s="156"/>
      <c r="O497" s="85"/>
    </row>
    <row r="498" spans="5:15">
      <c r="E498" s="85"/>
      <c r="H498" s="85"/>
      <c r="I498" s="85"/>
      <c r="J498" s="85"/>
      <c r="K498" s="114"/>
      <c r="L498" s="85"/>
      <c r="M498" s="85"/>
      <c r="N498" s="156"/>
      <c r="O498" s="85"/>
    </row>
    <row r="499" spans="5:15">
      <c r="E499" s="85"/>
      <c r="H499" s="85"/>
      <c r="I499" s="85"/>
      <c r="J499" s="85"/>
      <c r="K499" s="114"/>
      <c r="L499" s="85"/>
      <c r="M499" s="85"/>
      <c r="N499" s="156"/>
      <c r="O499" s="85"/>
    </row>
    <row r="500" spans="5:15">
      <c r="E500" s="85"/>
      <c r="H500" s="85"/>
      <c r="I500" s="85"/>
      <c r="J500" s="85"/>
      <c r="K500" s="114"/>
      <c r="L500" s="85"/>
      <c r="M500" s="85"/>
      <c r="N500" s="156"/>
      <c r="O500" s="85"/>
    </row>
    <row r="501" spans="5:15">
      <c r="E501" s="85"/>
      <c r="H501" s="85"/>
      <c r="I501" s="85"/>
      <c r="J501" s="85"/>
      <c r="K501" s="114"/>
      <c r="L501" s="85"/>
      <c r="M501" s="85"/>
      <c r="N501" s="156"/>
      <c r="O501" s="85"/>
    </row>
    <row r="502" spans="5:15">
      <c r="E502" s="85"/>
      <c r="H502" s="85"/>
      <c r="I502" s="85"/>
      <c r="J502" s="85"/>
      <c r="K502" s="114"/>
      <c r="L502" s="85"/>
      <c r="M502" s="85"/>
      <c r="N502" s="156"/>
      <c r="O502" s="85"/>
    </row>
    <row r="503" spans="5:15">
      <c r="E503" s="85"/>
      <c r="H503" s="85"/>
      <c r="I503" s="85"/>
      <c r="J503" s="85"/>
      <c r="K503" s="114"/>
      <c r="L503" s="85"/>
      <c r="M503" s="85"/>
      <c r="N503" s="156"/>
      <c r="O503" s="85"/>
    </row>
    <row r="504" spans="5:15">
      <c r="E504" s="85"/>
      <c r="H504" s="85"/>
      <c r="I504" s="85"/>
      <c r="J504" s="85"/>
      <c r="K504" s="114"/>
      <c r="L504" s="85"/>
      <c r="M504" s="85"/>
      <c r="N504" s="156"/>
      <c r="O504" s="85"/>
    </row>
    <row r="505" spans="5:15">
      <c r="E505" s="85"/>
      <c r="H505" s="85"/>
      <c r="I505" s="85"/>
      <c r="J505" s="85"/>
      <c r="K505" s="114"/>
      <c r="L505" s="85"/>
      <c r="M505" s="85"/>
      <c r="N505" s="156"/>
      <c r="O505" s="85"/>
    </row>
    <row r="506" spans="5:15">
      <c r="E506" s="85"/>
      <c r="H506" s="85"/>
      <c r="I506" s="85"/>
      <c r="J506" s="85"/>
      <c r="K506" s="114"/>
      <c r="L506" s="85"/>
      <c r="M506" s="85"/>
      <c r="N506" s="156"/>
      <c r="O506" s="85"/>
    </row>
    <row r="507" spans="5:15">
      <c r="E507" s="85"/>
      <c r="H507" s="85"/>
      <c r="I507" s="85"/>
      <c r="J507" s="85"/>
      <c r="K507" s="114"/>
      <c r="L507" s="85"/>
      <c r="M507" s="85"/>
      <c r="N507" s="156"/>
      <c r="O507" s="85"/>
    </row>
    <row r="508" spans="5:15">
      <c r="E508" s="85"/>
      <c r="H508" s="85"/>
      <c r="I508" s="85"/>
      <c r="J508" s="85"/>
      <c r="K508" s="114"/>
      <c r="L508" s="85"/>
      <c r="M508" s="85"/>
      <c r="N508" s="156"/>
      <c r="O508" s="85"/>
    </row>
    <row r="509" spans="5:15">
      <c r="E509" s="85"/>
      <c r="H509" s="85"/>
      <c r="I509" s="85"/>
      <c r="J509" s="85"/>
      <c r="K509" s="114"/>
      <c r="L509" s="85"/>
      <c r="M509" s="85"/>
      <c r="N509" s="156"/>
      <c r="O509" s="85"/>
    </row>
    <row r="510" spans="5:15">
      <c r="E510" s="85"/>
      <c r="H510" s="85"/>
      <c r="I510" s="85"/>
      <c r="J510" s="85"/>
      <c r="K510" s="114"/>
      <c r="L510" s="85"/>
      <c r="M510" s="85"/>
      <c r="N510" s="156"/>
      <c r="O510" s="85"/>
    </row>
    <row r="511" spans="5:15">
      <c r="E511" s="85"/>
      <c r="H511" s="85"/>
      <c r="I511" s="85"/>
      <c r="J511" s="85"/>
      <c r="K511" s="114"/>
      <c r="L511" s="85"/>
      <c r="M511" s="85"/>
      <c r="N511" s="156"/>
      <c r="O511" s="85"/>
    </row>
    <row r="512" spans="5:15">
      <c r="E512" s="85"/>
      <c r="H512" s="85"/>
      <c r="I512" s="85"/>
      <c r="J512" s="85"/>
      <c r="K512" s="114"/>
      <c r="L512" s="85"/>
      <c r="M512" s="85"/>
      <c r="N512" s="156"/>
      <c r="O512" s="85"/>
    </row>
    <row r="513" spans="5:15">
      <c r="E513" s="85"/>
      <c r="H513" s="85"/>
      <c r="I513" s="85"/>
      <c r="J513" s="85"/>
      <c r="K513" s="114"/>
      <c r="L513" s="85"/>
      <c r="M513" s="85"/>
      <c r="N513" s="156"/>
      <c r="O513" s="85"/>
    </row>
    <row r="514" spans="5:15">
      <c r="E514" s="85"/>
      <c r="H514" s="85"/>
      <c r="I514" s="85"/>
      <c r="J514" s="85"/>
      <c r="K514" s="114"/>
      <c r="L514" s="85"/>
      <c r="M514" s="85"/>
      <c r="N514" s="156"/>
      <c r="O514" s="85"/>
    </row>
    <row r="515" spans="5:15">
      <c r="E515" s="85"/>
      <c r="H515" s="85"/>
      <c r="I515" s="85"/>
      <c r="J515" s="85"/>
      <c r="K515" s="114"/>
      <c r="L515" s="85"/>
      <c r="M515" s="85"/>
      <c r="N515" s="156"/>
      <c r="O515" s="85"/>
    </row>
    <row r="516" spans="5:15">
      <c r="E516" s="85"/>
      <c r="H516" s="85"/>
      <c r="I516" s="85"/>
      <c r="J516" s="85"/>
      <c r="K516" s="114"/>
      <c r="L516" s="85"/>
      <c r="M516" s="85"/>
      <c r="N516" s="156"/>
      <c r="O516" s="85"/>
    </row>
    <row r="517" spans="5:15">
      <c r="E517" s="85"/>
      <c r="H517" s="85"/>
      <c r="I517" s="85"/>
      <c r="J517" s="85"/>
      <c r="K517" s="114"/>
      <c r="L517" s="85"/>
      <c r="M517" s="85"/>
      <c r="N517" s="156"/>
      <c r="O517" s="85"/>
    </row>
    <row r="518" spans="5:15">
      <c r="E518" s="85"/>
      <c r="H518" s="85"/>
      <c r="I518" s="85"/>
      <c r="J518" s="85"/>
      <c r="K518" s="114"/>
      <c r="L518" s="85"/>
      <c r="M518" s="85"/>
      <c r="N518" s="156"/>
      <c r="O518" s="85"/>
    </row>
    <row r="519" spans="5:15">
      <c r="E519" s="85"/>
      <c r="H519" s="85"/>
      <c r="I519" s="85"/>
      <c r="J519" s="85"/>
      <c r="K519" s="114"/>
      <c r="L519" s="85"/>
      <c r="M519" s="85"/>
      <c r="N519" s="156"/>
      <c r="O519" s="85"/>
    </row>
    <row r="520" spans="5:15">
      <c r="E520" s="85"/>
      <c r="H520" s="85"/>
      <c r="I520" s="85"/>
      <c r="J520" s="85"/>
      <c r="K520" s="114"/>
      <c r="L520" s="85"/>
      <c r="M520" s="85"/>
      <c r="N520" s="156"/>
      <c r="O520" s="85"/>
    </row>
    <row r="521" spans="5:15">
      <c r="E521" s="85"/>
      <c r="H521" s="85"/>
      <c r="I521" s="85"/>
      <c r="J521" s="85"/>
      <c r="K521" s="114"/>
      <c r="L521" s="85"/>
      <c r="M521" s="85"/>
      <c r="N521" s="156"/>
      <c r="O521" s="85"/>
    </row>
    <row r="522" spans="5:15">
      <c r="E522" s="85"/>
      <c r="H522" s="85"/>
      <c r="I522" s="85"/>
      <c r="J522" s="85"/>
      <c r="K522" s="114"/>
      <c r="L522" s="85"/>
      <c r="M522" s="85"/>
      <c r="N522" s="156"/>
      <c r="O522" s="85"/>
    </row>
    <row r="523" spans="5:15">
      <c r="E523" s="85"/>
      <c r="H523" s="85"/>
      <c r="I523" s="85"/>
      <c r="J523" s="85"/>
      <c r="K523" s="114"/>
      <c r="L523" s="85"/>
      <c r="M523" s="85"/>
      <c r="N523" s="156"/>
      <c r="O523" s="85"/>
    </row>
    <row r="524" spans="5:15">
      <c r="E524" s="85"/>
      <c r="H524" s="85"/>
      <c r="I524" s="85"/>
      <c r="J524" s="85"/>
      <c r="K524" s="114"/>
      <c r="L524" s="85"/>
      <c r="M524" s="85"/>
      <c r="N524" s="156"/>
      <c r="O524" s="85"/>
    </row>
    <row r="525" spans="5:15">
      <c r="E525" s="85"/>
      <c r="H525" s="85"/>
      <c r="I525" s="85"/>
      <c r="J525" s="85"/>
      <c r="K525" s="114"/>
      <c r="L525" s="85"/>
      <c r="M525" s="85"/>
      <c r="N525" s="156"/>
      <c r="O525" s="85"/>
    </row>
    <row r="526" spans="5:15">
      <c r="E526" s="85"/>
      <c r="H526" s="85"/>
      <c r="I526" s="85"/>
      <c r="J526" s="85"/>
      <c r="K526" s="114"/>
      <c r="L526" s="85"/>
      <c r="M526" s="85"/>
      <c r="N526" s="156"/>
      <c r="O526" s="85"/>
    </row>
    <row r="527" spans="5:15">
      <c r="E527" s="85"/>
      <c r="H527" s="85"/>
      <c r="I527" s="85"/>
      <c r="J527" s="85"/>
      <c r="K527" s="114"/>
      <c r="L527" s="85"/>
      <c r="M527" s="85"/>
      <c r="N527" s="156"/>
      <c r="O527" s="85"/>
    </row>
    <row r="528" spans="5:15">
      <c r="E528" s="85"/>
      <c r="H528" s="85"/>
      <c r="I528" s="85"/>
      <c r="J528" s="85"/>
      <c r="K528" s="114"/>
      <c r="L528" s="85"/>
      <c r="M528" s="85"/>
      <c r="N528" s="156"/>
      <c r="O528" s="85"/>
    </row>
    <row r="529" spans="5:15">
      <c r="E529" s="85"/>
      <c r="H529" s="85"/>
      <c r="I529" s="85"/>
      <c r="J529" s="85"/>
      <c r="K529" s="114"/>
      <c r="L529" s="85"/>
      <c r="M529" s="85"/>
      <c r="N529" s="156"/>
      <c r="O529" s="85"/>
    </row>
    <row r="530" spans="5:15">
      <c r="E530" s="85"/>
      <c r="H530" s="85"/>
      <c r="I530" s="85"/>
      <c r="J530" s="85"/>
      <c r="K530" s="114"/>
      <c r="L530" s="85"/>
      <c r="M530" s="85"/>
      <c r="N530" s="156"/>
      <c r="O530" s="85"/>
    </row>
    <row r="531" spans="5:15">
      <c r="E531" s="85"/>
      <c r="H531" s="85"/>
      <c r="I531" s="85"/>
      <c r="J531" s="85"/>
      <c r="K531" s="114"/>
      <c r="L531" s="85"/>
      <c r="M531" s="85"/>
      <c r="N531" s="156"/>
      <c r="O531" s="85"/>
    </row>
    <row r="532" spans="5:15">
      <c r="E532" s="85"/>
      <c r="H532" s="85"/>
      <c r="I532" s="85"/>
      <c r="J532" s="85"/>
      <c r="K532" s="114"/>
      <c r="L532" s="85"/>
      <c r="M532" s="85"/>
      <c r="N532" s="156"/>
      <c r="O532" s="85"/>
    </row>
    <row r="533" spans="5:15">
      <c r="E533" s="85"/>
      <c r="H533" s="85"/>
      <c r="I533" s="85"/>
      <c r="J533" s="85"/>
      <c r="K533" s="114"/>
      <c r="L533" s="85"/>
      <c r="M533" s="85"/>
      <c r="N533" s="156"/>
      <c r="O533" s="85"/>
    </row>
    <row r="534" spans="5:15">
      <c r="E534" s="85"/>
      <c r="H534" s="85"/>
      <c r="I534" s="85"/>
      <c r="J534" s="85"/>
      <c r="K534" s="114"/>
      <c r="L534" s="85"/>
      <c r="M534" s="85"/>
      <c r="N534" s="156"/>
      <c r="O534" s="85"/>
    </row>
    <row r="535" spans="5:15">
      <c r="E535" s="85"/>
      <c r="H535" s="85"/>
      <c r="I535" s="85"/>
      <c r="J535" s="85"/>
      <c r="K535" s="114"/>
      <c r="L535" s="85"/>
      <c r="M535" s="85"/>
      <c r="N535" s="156"/>
      <c r="O535" s="85"/>
    </row>
    <row r="536" spans="5:15">
      <c r="E536" s="85"/>
      <c r="H536" s="85"/>
      <c r="I536" s="85"/>
      <c r="J536" s="85"/>
      <c r="K536" s="114"/>
      <c r="L536" s="85"/>
      <c r="M536" s="85"/>
      <c r="N536" s="156"/>
      <c r="O536" s="85"/>
    </row>
    <row r="537" spans="5:15">
      <c r="E537" s="85"/>
      <c r="H537" s="85"/>
      <c r="I537" s="85"/>
      <c r="J537" s="85"/>
      <c r="K537" s="114"/>
      <c r="L537" s="85"/>
      <c r="M537" s="85"/>
      <c r="N537" s="156"/>
      <c r="O537" s="85"/>
    </row>
    <row r="538" spans="5:15">
      <c r="E538" s="85"/>
      <c r="H538" s="85"/>
      <c r="I538" s="85"/>
      <c r="J538" s="85"/>
      <c r="K538" s="114"/>
      <c r="L538" s="85"/>
      <c r="M538" s="85"/>
      <c r="N538" s="156"/>
      <c r="O538" s="85"/>
    </row>
    <row r="539" spans="5:15">
      <c r="E539" s="85"/>
      <c r="H539" s="85"/>
      <c r="I539" s="85"/>
      <c r="J539" s="85"/>
      <c r="K539" s="114"/>
      <c r="L539" s="85"/>
      <c r="M539" s="85"/>
      <c r="N539" s="156"/>
      <c r="O539" s="85"/>
    </row>
    <row r="540" spans="5:15">
      <c r="E540" s="85"/>
      <c r="H540" s="85"/>
      <c r="I540" s="85"/>
      <c r="J540" s="85"/>
      <c r="K540" s="114"/>
      <c r="L540" s="85"/>
      <c r="M540" s="85"/>
      <c r="N540" s="156"/>
      <c r="O540" s="85"/>
    </row>
    <row r="541" spans="5:15">
      <c r="E541" s="85"/>
      <c r="H541" s="85"/>
      <c r="I541" s="85"/>
      <c r="J541" s="85"/>
      <c r="K541" s="114"/>
      <c r="L541" s="85"/>
      <c r="M541" s="85"/>
      <c r="N541" s="156"/>
      <c r="O541" s="85"/>
    </row>
    <row r="542" spans="5:15">
      <c r="E542" s="85"/>
      <c r="H542" s="85"/>
      <c r="I542" s="85"/>
      <c r="J542" s="85"/>
      <c r="K542" s="114"/>
      <c r="L542" s="85"/>
      <c r="M542" s="85"/>
      <c r="N542" s="156"/>
      <c r="O542" s="85"/>
    </row>
    <row r="543" spans="5:15">
      <c r="E543" s="85"/>
      <c r="H543" s="85"/>
      <c r="I543" s="85"/>
      <c r="J543" s="85"/>
      <c r="K543" s="114"/>
      <c r="L543" s="85"/>
      <c r="M543" s="85"/>
      <c r="N543" s="156"/>
      <c r="O543" s="85"/>
    </row>
    <row r="544" spans="5:15">
      <c r="E544" s="85"/>
      <c r="H544" s="85"/>
      <c r="I544" s="85"/>
      <c r="J544" s="85"/>
      <c r="K544" s="114"/>
      <c r="L544" s="85"/>
      <c r="M544" s="85"/>
      <c r="N544" s="156"/>
      <c r="O544" s="85"/>
    </row>
    <row r="545" spans="5:15">
      <c r="E545" s="85"/>
      <c r="H545" s="85"/>
      <c r="I545" s="85"/>
      <c r="J545" s="85"/>
      <c r="K545" s="114"/>
      <c r="L545" s="85"/>
      <c r="M545" s="85"/>
      <c r="N545" s="156"/>
      <c r="O545" s="85"/>
    </row>
    <row r="546" spans="5:15">
      <c r="E546" s="85"/>
      <c r="H546" s="85"/>
      <c r="I546" s="85"/>
      <c r="J546" s="85"/>
      <c r="K546" s="114"/>
      <c r="L546" s="85"/>
      <c r="M546" s="85"/>
      <c r="N546" s="156"/>
      <c r="O546" s="85"/>
    </row>
    <row r="547" spans="5:15">
      <c r="E547" s="85"/>
      <c r="H547" s="85"/>
      <c r="I547" s="85"/>
      <c r="J547" s="85"/>
      <c r="K547" s="114"/>
      <c r="L547" s="85"/>
      <c r="M547" s="85"/>
      <c r="N547" s="156"/>
      <c r="O547" s="85"/>
    </row>
    <row r="548" spans="5:15">
      <c r="E548" s="85"/>
      <c r="H548" s="85"/>
      <c r="I548" s="85"/>
      <c r="J548" s="85"/>
      <c r="K548" s="114"/>
      <c r="L548" s="85"/>
      <c r="M548" s="85"/>
      <c r="N548" s="156"/>
      <c r="O548" s="85"/>
    </row>
    <row r="549" spans="5:15">
      <c r="E549" s="85"/>
      <c r="H549" s="85"/>
      <c r="I549" s="85"/>
      <c r="J549" s="85"/>
      <c r="K549" s="114"/>
      <c r="L549" s="85"/>
      <c r="M549" s="85"/>
      <c r="N549" s="156"/>
      <c r="O549" s="85"/>
    </row>
    <row r="550" spans="5:15">
      <c r="E550" s="85"/>
      <c r="H550" s="85"/>
      <c r="I550" s="85"/>
      <c r="J550" s="85"/>
      <c r="K550" s="114"/>
      <c r="L550" s="85"/>
      <c r="M550" s="85"/>
      <c r="N550" s="156"/>
      <c r="O550" s="85"/>
    </row>
    <row r="551" spans="5:15">
      <c r="E551" s="85"/>
      <c r="H551" s="85"/>
      <c r="I551" s="85"/>
      <c r="J551" s="85"/>
      <c r="K551" s="114"/>
      <c r="L551" s="85"/>
      <c r="M551" s="85"/>
      <c r="N551" s="156"/>
      <c r="O551" s="85"/>
    </row>
    <row r="552" spans="5:15">
      <c r="E552" s="85"/>
      <c r="H552" s="85"/>
      <c r="I552" s="85"/>
      <c r="J552" s="85"/>
      <c r="K552" s="114"/>
      <c r="L552" s="85"/>
      <c r="M552" s="85"/>
      <c r="N552" s="156"/>
      <c r="O552" s="85"/>
    </row>
    <row r="553" spans="5:15">
      <c r="E553" s="85"/>
      <c r="H553" s="85"/>
      <c r="I553" s="85"/>
      <c r="J553" s="85"/>
      <c r="K553" s="114"/>
      <c r="L553" s="85"/>
      <c r="M553" s="85"/>
      <c r="N553" s="156"/>
      <c r="O553" s="85"/>
    </row>
    <row r="554" spans="5:15">
      <c r="E554" s="85"/>
      <c r="H554" s="85"/>
      <c r="I554" s="85"/>
      <c r="J554" s="85"/>
      <c r="K554" s="114"/>
      <c r="L554" s="85"/>
      <c r="M554" s="85"/>
      <c r="N554" s="156"/>
      <c r="O554" s="85"/>
    </row>
    <row r="555" spans="5:15">
      <c r="E555" s="85"/>
      <c r="H555" s="85"/>
      <c r="I555" s="85"/>
      <c r="J555" s="85"/>
      <c r="K555" s="114"/>
      <c r="L555" s="85"/>
      <c r="M555" s="85"/>
      <c r="N555" s="156"/>
      <c r="O555" s="85"/>
    </row>
    <row r="556" spans="5:15">
      <c r="E556" s="85"/>
      <c r="H556" s="85"/>
      <c r="I556" s="85"/>
      <c r="J556" s="85"/>
      <c r="K556" s="114"/>
      <c r="L556" s="85"/>
      <c r="M556" s="85"/>
      <c r="N556" s="156"/>
      <c r="O556" s="85"/>
    </row>
    <row r="557" spans="5:15">
      <c r="E557" s="85"/>
      <c r="H557" s="85"/>
      <c r="I557" s="85"/>
      <c r="J557" s="85"/>
      <c r="K557" s="114"/>
      <c r="L557" s="85"/>
      <c r="M557" s="85"/>
      <c r="N557" s="156"/>
      <c r="O557" s="85"/>
    </row>
    <row r="558" spans="5:15">
      <c r="E558" s="85"/>
      <c r="H558" s="85"/>
      <c r="I558" s="85"/>
      <c r="J558" s="85"/>
      <c r="K558" s="114"/>
      <c r="L558" s="85"/>
      <c r="M558" s="85"/>
      <c r="N558" s="156"/>
      <c r="O558" s="85"/>
    </row>
    <row r="559" spans="5:15">
      <c r="E559" s="85"/>
      <c r="H559" s="85"/>
      <c r="I559" s="85"/>
      <c r="J559" s="85"/>
      <c r="K559" s="114"/>
      <c r="L559" s="85"/>
      <c r="M559" s="85"/>
      <c r="N559" s="156"/>
      <c r="O559" s="85"/>
    </row>
    <row r="560" spans="5:15">
      <c r="E560" s="85"/>
      <c r="H560" s="85"/>
      <c r="I560" s="85"/>
      <c r="J560" s="85"/>
      <c r="K560" s="114"/>
      <c r="L560" s="85"/>
      <c r="M560" s="85"/>
      <c r="N560" s="156"/>
      <c r="O560" s="85"/>
    </row>
    <row r="561" spans="5:15">
      <c r="E561" s="85"/>
      <c r="H561" s="85"/>
      <c r="I561" s="85"/>
      <c r="J561" s="85"/>
      <c r="K561" s="114"/>
      <c r="L561" s="85"/>
      <c r="M561" s="85"/>
      <c r="N561" s="156"/>
      <c r="O561" s="85"/>
    </row>
    <row r="562" spans="5:15">
      <c r="E562" s="85"/>
      <c r="H562" s="85"/>
      <c r="I562" s="85"/>
      <c r="J562" s="85"/>
      <c r="K562" s="114"/>
      <c r="L562" s="85"/>
      <c r="M562" s="85"/>
      <c r="N562" s="156"/>
      <c r="O562" s="85"/>
    </row>
    <row r="563" spans="5:15">
      <c r="E563" s="85"/>
      <c r="H563" s="85"/>
      <c r="I563" s="85"/>
      <c r="J563" s="85"/>
      <c r="K563" s="114"/>
      <c r="L563" s="85"/>
      <c r="M563" s="85"/>
      <c r="N563" s="156"/>
      <c r="O563" s="85"/>
    </row>
    <row r="564" spans="5:15">
      <c r="E564" s="85"/>
      <c r="H564" s="85"/>
      <c r="I564" s="85"/>
      <c r="J564" s="85"/>
      <c r="K564" s="114"/>
      <c r="L564" s="85"/>
      <c r="M564" s="85"/>
      <c r="N564" s="156"/>
      <c r="O564" s="85"/>
    </row>
    <row r="565" spans="5:15">
      <c r="E565" s="85"/>
      <c r="H565" s="85"/>
      <c r="I565" s="85"/>
      <c r="J565" s="85"/>
      <c r="K565" s="114"/>
      <c r="L565" s="85"/>
      <c r="M565" s="85"/>
      <c r="N565" s="156"/>
      <c r="O565" s="85"/>
    </row>
    <row r="566" spans="5:15">
      <c r="E566" s="85"/>
      <c r="H566" s="85"/>
      <c r="I566" s="85"/>
      <c r="J566" s="85"/>
      <c r="K566" s="114"/>
      <c r="L566" s="85"/>
      <c r="M566" s="85"/>
      <c r="N566" s="156"/>
      <c r="O566" s="85"/>
    </row>
    <row r="567" spans="5:15">
      <c r="E567" s="85"/>
      <c r="H567" s="85"/>
      <c r="I567" s="85"/>
      <c r="J567" s="85"/>
      <c r="K567" s="114"/>
      <c r="L567" s="85"/>
      <c r="M567" s="85"/>
      <c r="N567" s="156"/>
      <c r="O567" s="85"/>
    </row>
    <row r="568" spans="5:15">
      <c r="E568" s="85"/>
      <c r="H568" s="85"/>
      <c r="I568" s="85"/>
      <c r="J568" s="85"/>
      <c r="K568" s="114"/>
      <c r="L568" s="85"/>
      <c r="M568" s="85"/>
      <c r="N568" s="156"/>
      <c r="O568" s="85"/>
    </row>
    <row r="569" spans="5:15">
      <c r="E569" s="85"/>
      <c r="H569" s="85"/>
      <c r="I569" s="85"/>
      <c r="J569" s="85"/>
      <c r="K569" s="114"/>
      <c r="L569" s="85"/>
      <c r="M569" s="85"/>
      <c r="N569" s="156"/>
      <c r="O569" s="85"/>
    </row>
    <row r="570" spans="5:15">
      <c r="E570" s="85"/>
      <c r="H570" s="85"/>
      <c r="I570" s="85"/>
      <c r="J570" s="85"/>
      <c r="K570" s="114"/>
      <c r="L570" s="85"/>
      <c r="M570" s="85"/>
      <c r="N570" s="156"/>
      <c r="O570" s="85"/>
    </row>
    <row r="571" spans="5:15">
      <c r="E571" s="85"/>
      <c r="H571" s="85"/>
      <c r="I571" s="85"/>
      <c r="J571" s="85"/>
      <c r="K571" s="114"/>
      <c r="L571" s="85"/>
      <c r="M571" s="85"/>
      <c r="N571" s="156"/>
      <c r="O571" s="85"/>
    </row>
    <row r="572" spans="5:15">
      <c r="E572" s="85"/>
      <c r="H572" s="85"/>
      <c r="I572" s="85"/>
      <c r="J572" s="85"/>
      <c r="K572" s="114"/>
      <c r="L572" s="85"/>
      <c r="M572" s="85"/>
      <c r="N572" s="156"/>
      <c r="O572" s="85"/>
    </row>
    <row r="573" spans="5:15">
      <c r="E573" s="85"/>
      <c r="H573" s="85"/>
      <c r="I573" s="85"/>
      <c r="J573" s="85"/>
      <c r="K573" s="114"/>
      <c r="L573" s="85"/>
      <c r="M573" s="85"/>
      <c r="N573" s="156"/>
      <c r="O573" s="85"/>
    </row>
    <row r="574" spans="5:15">
      <c r="E574" s="85"/>
      <c r="H574" s="85"/>
      <c r="I574" s="85"/>
      <c r="J574" s="85"/>
      <c r="K574" s="114"/>
      <c r="L574" s="85"/>
      <c r="M574" s="85"/>
      <c r="N574" s="156"/>
      <c r="O574" s="85"/>
    </row>
    <row r="575" spans="5:15">
      <c r="E575" s="85"/>
      <c r="H575" s="85"/>
      <c r="I575" s="85"/>
      <c r="J575" s="85"/>
      <c r="K575" s="114"/>
      <c r="L575" s="85"/>
      <c r="M575" s="85"/>
      <c r="N575" s="156"/>
      <c r="O575" s="85"/>
    </row>
    <row r="576" spans="5:15">
      <c r="E576" s="85"/>
      <c r="H576" s="85"/>
      <c r="I576" s="85"/>
      <c r="J576" s="85"/>
      <c r="K576" s="114"/>
      <c r="L576" s="85"/>
      <c r="M576" s="85"/>
      <c r="N576" s="156"/>
      <c r="O576" s="85"/>
    </row>
    <row r="577" spans="5:15">
      <c r="E577" s="85"/>
      <c r="H577" s="85"/>
      <c r="I577" s="85"/>
      <c r="J577" s="85"/>
      <c r="K577" s="114"/>
      <c r="L577" s="85"/>
      <c r="M577" s="85"/>
      <c r="N577" s="156"/>
      <c r="O577" s="85"/>
    </row>
    <row r="578" spans="5:15">
      <c r="E578" s="85"/>
      <c r="H578" s="85"/>
      <c r="I578" s="85"/>
      <c r="J578" s="85"/>
      <c r="K578" s="114"/>
      <c r="L578" s="85"/>
      <c r="M578" s="85"/>
      <c r="N578" s="156"/>
      <c r="O578" s="85"/>
    </row>
    <row r="579" spans="5:15">
      <c r="E579" s="85"/>
      <c r="H579" s="85"/>
      <c r="I579" s="85"/>
      <c r="J579" s="85"/>
      <c r="K579" s="114"/>
      <c r="L579" s="85"/>
      <c r="M579" s="85"/>
      <c r="N579" s="156"/>
      <c r="O579" s="85"/>
    </row>
    <row r="580" spans="5:15">
      <c r="E580" s="85"/>
      <c r="H580" s="85"/>
      <c r="I580" s="85"/>
      <c r="J580" s="85"/>
      <c r="K580" s="114"/>
      <c r="L580" s="85"/>
      <c r="M580" s="85"/>
      <c r="N580" s="156"/>
      <c r="O580" s="85"/>
    </row>
    <row r="581" spans="5:15">
      <c r="E581" s="85"/>
      <c r="H581" s="85"/>
      <c r="I581" s="85"/>
      <c r="J581" s="85"/>
      <c r="K581" s="114"/>
      <c r="L581" s="85"/>
      <c r="M581" s="85"/>
      <c r="N581" s="156"/>
      <c r="O581" s="85"/>
    </row>
    <row r="582" spans="5:15">
      <c r="E582" s="85"/>
      <c r="H582" s="85"/>
      <c r="I582" s="85"/>
      <c r="J582" s="85"/>
      <c r="K582" s="114"/>
      <c r="L582" s="85"/>
      <c r="M582" s="85"/>
      <c r="N582" s="156"/>
      <c r="O582" s="85"/>
    </row>
    <row r="583" spans="5:15">
      <c r="E583" s="85"/>
      <c r="H583" s="85"/>
      <c r="I583" s="85"/>
      <c r="J583" s="85"/>
      <c r="K583" s="114"/>
      <c r="L583" s="85"/>
      <c r="M583" s="85"/>
      <c r="N583" s="156"/>
      <c r="O583" s="85"/>
    </row>
    <row r="584" spans="5:15">
      <c r="E584" s="85"/>
      <c r="H584" s="85"/>
      <c r="I584" s="85"/>
      <c r="J584" s="85"/>
      <c r="K584" s="114"/>
      <c r="L584" s="85"/>
      <c r="M584" s="85"/>
      <c r="N584" s="156"/>
      <c r="O584" s="85"/>
    </row>
    <row r="585" spans="5:15">
      <c r="E585" s="85"/>
      <c r="H585" s="85"/>
      <c r="I585" s="85"/>
      <c r="J585" s="85"/>
      <c r="K585" s="114"/>
      <c r="L585" s="85"/>
      <c r="M585" s="85"/>
      <c r="N585" s="156"/>
      <c r="O585" s="85"/>
    </row>
    <row r="586" spans="5:15">
      <c r="E586" s="85"/>
      <c r="H586" s="85"/>
      <c r="I586" s="85"/>
      <c r="J586" s="85"/>
      <c r="K586" s="114"/>
      <c r="L586" s="85"/>
      <c r="M586" s="85"/>
      <c r="N586" s="156"/>
      <c r="O586" s="85"/>
    </row>
    <row r="587" spans="5:15">
      <c r="E587" s="85"/>
      <c r="H587" s="85"/>
      <c r="I587" s="85"/>
      <c r="J587" s="85"/>
      <c r="K587" s="114"/>
      <c r="L587" s="85"/>
      <c r="M587" s="85"/>
      <c r="N587" s="156"/>
      <c r="O587" s="85"/>
    </row>
    <row r="588" spans="5:15">
      <c r="E588" s="85"/>
      <c r="H588" s="85"/>
      <c r="I588" s="85"/>
      <c r="J588" s="85"/>
      <c r="K588" s="114"/>
      <c r="L588" s="85"/>
      <c r="M588" s="85"/>
      <c r="N588" s="156"/>
      <c r="O588" s="85"/>
    </row>
    <row r="589" spans="5:15">
      <c r="E589" s="85"/>
      <c r="H589" s="85"/>
      <c r="I589" s="85"/>
      <c r="J589" s="85"/>
      <c r="K589" s="114"/>
      <c r="L589" s="85"/>
      <c r="M589" s="85"/>
      <c r="N589" s="156"/>
      <c r="O589" s="85"/>
    </row>
    <row r="590" spans="5:15">
      <c r="E590" s="85"/>
      <c r="H590" s="85"/>
      <c r="I590" s="85"/>
      <c r="J590" s="85"/>
      <c r="K590" s="114"/>
      <c r="L590" s="85"/>
      <c r="M590" s="85"/>
      <c r="N590" s="156"/>
      <c r="O590" s="85"/>
    </row>
    <row r="591" spans="5:15">
      <c r="E591" s="85"/>
      <c r="H591" s="85"/>
      <c r="I591" s="85"/>
      <c r="J591" s="85"/>
      <c r="K591" s="114"/>
      <c r="L591" s="85"/>
      <c r="M591" s="85"/>
      <c r="N591" s="156"/>
      <c r="O591" s="85"/>
    </row>
    <row r="592" spans="5:15">
      <c r="E592" s="85"/>
      <c r="H592" s="85"/>
      <c r="I592" s="85"/>
      <c r="J592" s="85"/>
      <c r="K592" s="114"/>
      <c r="L592" s="85"/>
      <c r="M592" s="85"/>
      <c r="N592" s="156"/>
      <c r="O592" s="85"/>
    </row>
    <row r="593" spans="5:15">
      <c r="E593" s="85"/>
      <c r="H593" s="85"/>
      <c r="I593" s="85"/>
      <c r="J593" s="85"/>
      <c r="K593" s="114"/>
      <c r="L593" s="85"/>
      <c r="M593" s="85"/>
      <c r="N593" s="156"/>
      <c r="O593" s="85"/>
    </row>
    <row r="594" spans="5:15">
      <c r="E594" s="85"/>
      <c r="H594" s="85"/>
      <c r="I594" s="85"/>
      <c r="J594" s="85"/>
      <c r="K594" s="114"/>
      <c r="L594" s="85"/>
      <c r="M594" s="85"/>
      <c r="N594" s="156"/>
      <c r="O594" s="85"/>
    </row>
    <row r="595" spans="5:15">
      <c r="E595" s="85"/>
      <c r="H595" s="85"/>
      <c r="I595" s="85"/>
      <c r="J595" s="85"/>
      <c r="K595" s="114"/>
      <c r="L595" s="85"/>
      <c r="M595" s="85"/>
      <c r="N595" s="156"/>
      <c r="O595" s="85"/>
    </row>
    <row r="596" spans="5:15">
      <c r="E596" s="85"/>
      <c r="H596" s="85"/>
      <c r="I596" s="85"/>
      <c r="J596" s="85"/>
      <c r="K596" s="114"/>
      <c r="L596" s="85"/>
      <c r="M596" s="85"/>
      <c r="N596" s="156"/>
      <c r="O596" s="85"/>
    </row>
    <row r="597" spans="5:15">
      <c r="E597" s="85"/>
      <c r="H597" s="85"/>
      <c r="I597" s="85"/>
      <c r="J597" s="85"/>
      <c r="K597" s="114"/>
      <c r="L597" s="85"/>
      <c r="M597" s="85"/>
      <c r="N597" s="156"/>
      <c r="O597" s="85"/>
    </row>
    <row r="598" spans="5:15">
      <c r="E598" s="85"/>
      <c r="H598" s="85"/>
      <c r="I598" s="85"/>
      <c r="J598" s="85"/>
      <c r="K598" s="114"/>
      <c r="L598" s="85"/>
      <c r="M598" s="85"/>
      <c r="N598" s="156"/>
      <c r="O598" s="85"/>
    </row>
    <row r="599" spans="5:15">
      <c r="E599" s="85"/>
      <c r="H599" s="85"/>
      <c r="I599" s="85"/>
      <c r="J599" s="85"/>
      <c r="K599" s="114"/>
      <c r="L599" s="85"/>
      <c r="M599" s="85"/>
      <c r="N599" s="156"/>
      <c r="O599" s="85"/>
    </row>
    <row r="600" spans="5:15">
      <c r="E600" s="85"/>
      <c r="H600" s="85"/>
      <c r="I600" s="85"/>
      <c r="J600" s="85"/>
      <c r="K600" s="114"/>
      <c r="L600" s="85"/>
      <c r="M600" s="85"/>
      <c r="N600" s="156"/>
      <c r="O600" s="85"/>
    </row>
    <row r="601" spans="5:15">
      <c r="E601" s="85"/>
      <c r="H601" s="85"/>
      <c r="I601" s="85"/>
      <c r="J601" s="85"/>
      <c r="K601" s="114"/>
      <c r="L601" s="85"/>
      <c r="M601" s="85"/>
      <c r="N601" s="156"/>
      <c r="O601" s="85"/>
    </row>
    <row r="602" spans="5:15">
      <c r="E602" s="85"/>
      <c r="H602" s="85"/>
      <c r="I602" s="85"/>
      <c r="J602" s="85"/>
      <c r="K602" s="114"/>
      <c r="L602" s="85"/>
      <c r="M602" s="85"/>
      <c r="N602" s="156"/>
      <c r="O602" s="85"/>
    </row>
    <row r="603" spans="5:15">
      <c r="E603" s="85"/>
      <c r="H603" s="85"/>
      <c r="I603" s="85"/>
      <c r="J603" s="85"/>
      <c r="K603" s="114"/>
      <c r="L603" s="85"/>
      <c r="M603" s="85"/>
      <c r="N603" s="156"/>
      <c r="O603" s="85"/>
    </row>
    <row r="604" spans="5:15">
      <c r="E604" s="85"/>
      <c r="H604" s="85"/>
      <c r="I604" s="85"/>
      <c r="J604" s="85"/>
      <c r="K604" s="114"/>
      <c r="L604" s="85"/>
      <c r="M604" s="85"/>
      <c r="N604" s="156"/>
      <c r="O604" s="85"/>
    </row>
    <row r="605" spans="5:15">
      <c r="E605" s="85"/>
      <c r="H605" s="85"/>
      <c r="I605" s="85"/>
      <c r="J605" s="85"/>
      <c r="K605" s="114"/>
      <c r="L605" s="85"/>
      <c r="M605" s="85"/>
      <c r="N605" s="156"/>
      <c r="O605" s="85"/>
    </row>
    <row r="606" spans="5:15">
      <c r="E606" s="85"/>
      <c r="H606" s="85"/>
      <c r="I606" s="85"/>
      <c r="J606" s="85"/>
      <c r="K606" s="114"/>
      <c r="L606" s="85"/>
      <c r="M606" s="85"/>
      <c r="N606" s="156"/>
      <c r="O606" s="85"/>
    </row>
    <row r="607" spans="5:15">
      <c r="E607" s="85"/>
      <c r="H607" s="85"/>
      <c r="I607" s="85"/>
      <c r="J607" s="85"/>
      <c r="K607" s="114"/>
      <c r="L607" s="85"/>
      <c r="M607" s="85"/>
      <c r="N607" s="156"/>
      <c r="O607" s="85"/>
    </row>
    <row r="608" spans="5:15">
      <c r="E608" s="85"/>
      <c r="H608" s="85"/>
      <c r="I608" s="85"/>
      <c r="J608" s="85"/>
      <c r="K608" s="114"/>
      <c r="L608" s="85"/>
      <c r="M608" s="85"/>
      <c r="N608" s="156"/>
      <c r="O608" s="85"/>
    </row>
    <row r="609" spans="5:15">
      <c r="E609" s="85"/>
      <c r="H609" s="85"/>
      <c r="I609" s="85"/>
      <c r="J609" s="85"/>
      <c r="K609" s="114"/>
      <c r="L609" s="85"/>
      <c r="M609" s="85"/>
      <c r="N609" s="156"/>
      <c r="O609" s="85"/>
    </row>
    <row r="610" spans="5:15">
      <c r="E610" s="85"/>
      <c r="H610" s="85"/>
      <c r="I610" s="85"/>
      <c r="J610" s="85"/>
      <c r="K610" s="114"/>
      <c r="L610" s="85"/>
      <c r="M610" s="85"/>
      <c r="N610" s="156"/>
      <c r="O610" s="85"/>
    </row>
    <row r="611" spans="5:15">
      <c r="E611" s="85"/>
      <c r="H611" s="85"/>
      <c r="I611" s="85"/>
      <c r="J611" s="85"/>
      <c r="K611" s="114"/>
      <c r="L611" s="85"/>
      <c r="M611" s="85"/>
      <c r="N611" s="156"/>
      <c r="O611" s="85"/>
    </row>
    <row r="612" spans="5:15">
      <c r="E612" s="85"/>
      <c r="H612" s="85"/>
      <c r="I612" s="85"/>
      <c r="J612" s="85"/>
      <c r="K612" s="114"/>
      <c r="L612" s="85"/>
      <c r="M612" s="85"/>
      <c r="N612" s="156"/>
      <c r="O612" s="85"/>
    </row>
    <row r="613" spans="5:15">
      <c r="E613" s="85"/>
      <c r="H613" s="85"/>
      <c r="I613" s="85"/>
      <c r="J613" s="85"/>
      <c r="K613" s="114"/>
      <c r="L613" s="85"/>
      <c r="M613" s="85"/>
      <c r="N613" s="156"/>
      <c r="O613" s="85"/>
    </row>
    <row r="614" spans="5:15">
      <c r="E614" s="85"/>
      <c r="H614" s="85"/>
      <c r="I614" s="85"/>
      <c r="J614" s="85"/>
      <c r="K614" s="114"/>
      <c r="L614" s="85"/>
      <c r="M614" s="85"/>
      <c r="N614" s="156"/>
      <c r="O614" s="85"/>
    </row>
    <row r="615" spans="5:15">
      <c r="E615" s="85"/>
      <c r="H615" s="85"/>
      <c r="I615" s="85"/>
      <c r="J615" s="85"/>
      <c r="K615" s="114"/>
      <c r="L615" s="85"/>
      <c r="M615" s="85"/>
      <c r="N615" s="156"/>
      <c r="O615" s="85"/>
    </row>
    <row r="616" spans="5:15">
      <c r="E616" s="85"/>
      <c r="H616" s="85"/>
      <c r="I616" s="85"/>
      <c r="J616" s="85"/>
      <c r="K616" s="114"/>
      <c r="L616" s="85"/>
      <c r="M616" s="85"/>
      <c r="N616" s="156"/>
      <c r="O616" s="85"/>
    </row>
    <row r="617" spans="5:15">
      <c r="E617" s="85"/>
      <c r="H617" s="85"/>
      <c r="I617" s="85"/>
      <c r="J617" s="85"/>
      <c r="K617" s="114"/>
      <c r="L617" s="85"/>
      <c r="M617" s="85"/>
      <c r="N617" s="156"/>
      <c r="O617" s="85"/>
    </row>
    <row r="618" spans="5:15">
      <c r="E618" s="85"/>
      <c r="H618" s="85"/>
      <c r="I618" s="85"/>
      <c r="J618" s="85"/>
      <c r="K618" s="114"/>
      <c r="L618" s="85"/>
      <c r="M618" s="85"/>
      <c r="N618" s="156"/>
      <c r="O618" s="85"/>
    </row>
    <row r="619" spans="5:15">
      <c r="E619" s="85"/>
      <c r="H619" s="85"/>
      <c r="I619" s="85"/>
      <c r="J619" s="85"/>
      <c r="K619" s="114"/>
      <c r="L619" s="85"/>
      <c r="M619" s="85"/>
      <c r="N619" s="156"/>
      <c r="O619" s="85"/>
    </row>
    <row r="620" spans="5:15">
      <c r="E620" s="85"/>
      <c r="H620" s="85"/>
      <c r="I620" s="85"/>
      <c r="J620" s="85"/>
      <c r="K620" s="114"/>
      <c r="L620" s="85"/>
      <c r="M620" s="85"/>
      <c r="N620" s="156"/>
      <c r="O620" s="85"/>
    </row>
    <row r="621" spans="5:15">
      <c r="H621" s="85"/>
      <c r="I621" s="85"/>
      <c r="J621" s="85"/>
      <c r="K621" s="114"/>
      <c r="L621" s="85"/>
      <c r="M621" s="85"/>
      <c r="N621" s="156"/>
      <c r="O621" s="85"/>
    </row>
    <row r="622" spans="5:15">
      <c r="H622" s="85"/>
      <c r="I622" s="85"/>
      <c r="J622" s="85"/>
      <c r="K622" s="114"/>
      <c r="L622" s="85"/>
      <c r="M622" s="85"/>
      <c r="N622" s="156"/>
      <c r="O622" s="85"/>
    </row>
    <row r="623" spans="5:15">
      <c r="H623" s="85"/>
      <c r="I623" s="85"/>
      <c r="J623" s="85"/>
      <c r="K623" s="114"/>
      <c r="L623" s="85"/>
      <c r="M623" s="85"/>
      <c r="N623" s="156"/>
      <c r="O623" s="85"/>
    </row>
    <row r="624" spans="5:15">
      <c r="H624" s="85"/>
      <c r="I624" s="85"/>
      <c r="J624" s="85"/>
      <c r="K624" s="114"/>
      <c r="L624" s="85"/>
      <c r="M624" s="85"/>
      <c r="N624" s="156"/>
      <c r="O624" s="85"/>
    </row>
    <row r="625" spans="8:15">
      <c r="H625" s="85"/>
      <c r="I625" s="85"/>
      <c r="J625" s="85"/>
      <c r="K625" s="114"/>
      <c r="L625" s="85"/>
      <c r="M625" s="85"/>
      <c r="N625" s="156"/>
      <c r="O625" s="85"/>
    </row>
    <row r="626" spans="8:15">
      <c r="H626" s="85"/>
      <c r="I626" s="85"/>
      <c r="J626" s="85"/>
      <c r="K626" s="114"/>
      <c r="L626" s="85"/>
      <c r="M626" s="85"/>
      <c r="N626" s="156"/>
      <c r="O626" s="85"/>
    </row>
    <row r="627" spans="8:15">
      <c r="H627" s="85"/>
      <c r="I627" s="85"/>
      <c r="J627" s="85"/>
      <c r="K627" s="114"/>
      <c r="L627" s="85"/>
      <c r="M627" s="85"/>
      <c r="N627" s="156"/>
      <c r="O627" s="85"/>
    </row>
    <row r="628" spans="8:15">
      <c r="H628" s="85"/>
      <c r="I628" s="85"/>
      <c r="J628" s="85"/>
      <c r="K628" s="114"/>
      <c r="L628" s="85"/>
      <c r="M628" s="85"/>
      <c r="N628" s="156"/>
      <c r="O628" s="85"/>
    </row>
    <row r="629" spans="8:15">
      <c r="H629" s="85"/>
      <c r="I629" s="85"/>
      <c r="J629" s="85"/>
      <c r="K629" s="114"/>
      <c r="L629" s="85"/>
      <c r="M629" s="85"/>
      <c r="N629" s="156"/>
      <c r="O629" s="85"/>
    </row>
    <row r="630" spans="8:15">
      <c r="H630" s="85"/>
      <c r="I630" s="85"/>
      <c r="J630" s="85"/>
      <c r="K630" s="114"/>
      <c r="L630" s="85"/>
      <c r="M630" s="85"/>
      <c r="N630" s="156"/>
      <c r="O630" s="85"/>
    </row>
    <row r="631" spans="8:15">
      <c r="H631" s="85"/>
      <c r="I631" s="85"/>
      <c r="J631" s="85"/>
      <c r="K631" s="114"/>
      <c r="L631" s="85"/>
      <c r="M631" s="85"/>
      <c r="N631" s="156"/>
      <c r="O631" s="85"/>
    </row>
    <row r="632" spans="8:15">
      <c r="H632" s="85"/>
      <c r="I632" s="85"/>
      <c r="J632" s="85"/>
      <c r="K632" s="114"/>
      <c r="L632" s="85"/>
      <c r="M632" s="85"/>
      <c r="N632" s="156"/>
      <c r="O632" s="85"/>
    </row>
    <row r="633" spans="8:15">
      <c r="H633" s="85"/>
      <c r="I633" s="85"/>
      <c r="J633" s="85"/>
      <c r="K633" s="114"/>
      <c r="L633" s="85"/>
      <c r="M633" s="85"/>
      <c r="N633" s="156"/>
      <c r="O633" s="85"/>
    </row>
    <row r="634" spans="8:15">
      <c r="H634" s="85"/>
      <c r="I634" s="85"/>
      <c r="J634" s="85"/>
      <c r="K634" s="114"/>
      <c r="L634" s="85"/>
      <c r="M634" s="85"/>
      <c r="N634" s="156"/>
      <c r="O634" s="85"/>
    </row>
    <row r="635" spans="8:15">
      <c r="H635" s="85"/>
      <c r="I635" s="85"/>
      <c r="J635" s="85"/>
      <c r="K635" s="114"/>
      <c r="L635" s="85"/>
      <c r="M635" s="85"/>
      <c r="N635" s="156"/>
      <c r="O635" s="85"/>
    </row>
    <row r="636" spans="8:15">
      <c r="H636" s="85"/>
      <c r="I636" s="85"/>
      <c r="J636" s="85"/>
      <c r="K636" s="114"/>
      <c r="L636" s="85"/>
      <c r="M636" s="85"/>
      <c r="N636" s="156"/>
      <c r="O636" s="85"/>
    </row>
    <row r="637" spans="8:15">
      <c r="H637" s="85"/>
      <c r="I637" s="85"/>
      <c r="J637" s="85"/>
      <c r="K637" s="114"/>
      <c r="L637" s="85"/>
      <c r="M637" s="85"/>
      <c r="N637" s="156"/>
      <c r="O637" s="85"/>
    </row>
    <row r="638" spans="8:15">
      <c r="H638" s="85"/>
      <c r="I638" s="85"/>
      <c r="J638" s="85"/>
      <c r="K638" s="114"/>
      <c r="L638" s="85"/>
      <c r="M638" s="85"/>
      <c r="N638" s="156"/>
      <c r="O638" s="85"/>
    </row>
    <row r="639" spans="8:15">
      <c r="H639" s="85"/>
      <c r="I639" s="85"/>
      <c r="J639" s="85"/>
      <c r="K639" s="114"/>
      <c r="L639" s="85"/>
      <c r="M639" s="85"/>
      <c r="N639" s="156"/>
      <c r="O639" s="85"/>
    </row>
    <row r="640" spans="8:15">
      <c r="H640" s="85"/>
      <c r="I640" s="85"/>
      <c r="J640" s="85"/>
      <c r="K640" s="114"/>
      <c r="L640" s="85"/>
      <c r="M640" s="85"/>
      <c r="N640" s="156"/>
      <c r="O640" s="85"/>
    </row>
    <row r="641" spans="8:15">
      <c r="H641" s="85"/>
      <c r="I641" s="85"/>
      <c r="J641" s="85"/>
      <c r="K641" s="114"/>
      <c r="L641" s="85"/>
      <c r="M641" s="85"/>
      <c r="N641" s="156"/>
      <c r="O641" s="85"/>
    </row>
    <row r="642" spans="8:15">
      <c r="H642" s="85"/>
      <c r="I642" s="85"/>
      <c r="J642" s="85"/>
      <c r="K642" s="114"/>
      <c r="L642" s="85"/>
      <c r="M642" s="85"/>
      <c r="N642" s="156"/>
      <c r="O642" s="85"/>
    </row>
    <row r="643" spans="8:15">
      <c r="H643" s="85"/>
      <c r="I643" s="85"/>
      <c r="J643" s="85"/>
      <c r="K643" s="114"/>
      <c r="L643" s="85"/>
      <c r="M643" s="85"/>
      <c r="N643" s="156"/>
      <c r="O643" s="85"/>
    </row>
    <row r="644" spans="8:15">
      <c r="H644" s="85"/>
      <c r="I644" s="85"/>
      <c r="J644" s="85"/>
      <c r="K644" s="114"/>
      <c r="L644" s="85"/>
      <c r="M644" s="85"/>
      <c r="N644" s="156"/>
      <c r="O644" s="85"/>
    </row>
    <row r="645" spans="8:15">
      <c r="H645" s="85"/>
      <c r="I645" s="85"/>
      <c r="J645" s="85"/>
      <c r="K645" s="114"/>
      <c r="L645" s="85"/>
      <c r="M645" s="85"/>
      <c r="N645" s="156"/>
      <c r="O645" s="85"/>
    </row>
    <row r="646" spans="8:15">
      <c r="H646" s="85"/>
      <c r="I646" s="85"/>
      <c r="J646" s="85"/>
      <c r="K646" s="114"/>
      <c r="L646" s="85"/>
      <c r="M646" s="85"/>
      <c r="N646" s="156"/>
      <c r="O646" s="85"/>
    </row>
    <row r="647" spans="8:15">
      <c r="H647" s="85"/>
      <c r="I647" s="85"/>
      <c r="J647" s="85"/>
      <c r="K647" s="114"/>
      <c r="L647" s="85"/>
      <c r="M647" s="85"/>
      <c r="N647" s="156"/>
      <c r="O647" s="85"/>
    </row>
    <row r="648" spans="8:15">
      <c r="H648" s="85"/>
      <c r="I648" s="85"/>
      <c r="J648" s="85"/>
      <c r="K648" s="114"/>
      <c r="L648" s="85"/>
      <c r="M648" s="85"/>
      <c r="N648" s="156"/>
      <c r="O648" s="85"/>
    </row>
    <row r="649" spans="8:15">
      <c r="H649" s="85"/>
      <c r="I649" s="85"/>
      <c r="J649" s="85"/>
      <c r="K649" s="114"/>
      <c r="L649" s="85"/>
      <c r="M649" s="85"/>
      <c r="N649" s="156"/>
      <c r="O649" s="85"/>
    </row>
    <row r="650" spans="8:15">
      <c r="H650" s="85"/>
      <c r="I650" s="85"/>
      <c r="J650" s="85"/>
      <c r="K650" s="114"/>
      <c r="L650" s="85"/>
      <c r="M650" s="85"/>
      <c r="N650" s="156"/>
      <c r="O650" s="85"/>
    </row>
    <row r="651" spans="8:15">
      <c r="H651" s="85"/>
      <c r="I651" s="85"/>
      <c r="J651" s="85"/>
      <c r="K651" s="114"/>
      <c r="L651" s="85"/>
      <c r="M651" s="85"/>
      <c r="N651" s="156"/>
      <c r="O651" s="85"/>
    </row>
    <row r="652" spans="8:15">
      <c r="H652" s="85"/>
      <c r="I652" s="85"/>
      <c r="J652" s="85"/>
      <c r="K652" s="114"/>
      <c r="L652" s="85"/>
      <c r="M652" s="85"/>
      <c r="N652" s="156"/>
      <c r="O652" s="85"/>
    </row>
    <row r="653" spans="8:15">
      <c r="H653" s="85"/>
      <c r="I653" s="85"/>
      <c r="J653" s="85"/>
      <c r="K653" s="114"/>
      <c r="L653" s="85"/>
      <c r="M653" s="85"/>
      <c r="N653" s="156"/>
      <c r="O653" s="85"/>
    </row>
    <row r="654" spans="8:15">
      <c r="H654" s="85"/>
      <c r="I654" s="85"/>
      <c r="J654" s="85"/>
      <c r="K654" s="114"/>
      <c r="L654" s="85"/>
      <c r="M654" s="85"/>
      <c r="N654" s="156"/>
      <c r="O654" s="85"/>
    </row>
    <row r="655" spans="8:15">
      <c r="H655" s="85"/>
      <c r="I655" s="85"/>
      <c r="J655" s="85"/>
      <c r="K655" s="114"/>
      <c r="L655" s="85"/>
      <c r="M655" s="85"/>
      <c r="N655" s="156"/>
      <c r="O655" s="85"/>
    </row>
    <row r="656" spans="8:15">
      <c r="H656" s="85"/>
      <c r="I656" s="85"/>
      <c r="J656" s="85"/>
      <c r="K656" s="114"/>
      <c r="L656" s="85"/>
      <c r="M656" s="85"/>
      <c r="N656" s="156"/>
      <c r="O656" s="85"/>
    </row>
    <row r="657" spans="8:15">
      <c r="H657" s="85"/>
      <c r="I657" s="85"/>
      <c r="J657" s="85"/>
      <c r="K657" s="114"/>
      <c r="L657" s="85"/>
      <c r="M657" s="85"/>
      <c r="N657" s="156"/>
      <c r="O657" s="85"/>
    </row>
    <row r="658" spans="8:15">
      <c r="H658" s="85"/>
      <c r="I658" s="85"/>
      <c r="J658" s="85"/>
      <c r="K658" s="114"/>
      <c r="L658" s="85"/>
      <c r="M658" s="85"/>
      <c r="N658" s="156"/>
      <c r="O658" s="85"/>
    </row>
    <row r="659" spans="8:15">
      <c r="H659" s="85"/>
      <c r="I659" s="85"/>
      <c r="J659" s="85"/>
      <c r="K659" s="114"/>
      <c r="L659" s="85"/>
      <c r="M659" s="85"/>
      <c r="N659" s="156"/>
      <c r="O659" s="85"/>
    </row>
    <row r="660" spans="8:15">
      <c r="H660" s="85"/>
      <c r="I660" s="85"/>
      <c r="J660" s="85"/>
      <c r="K660" s="114"/>
      <c r="L660" s="85"/>
      <c r="M660" s="85"/>
      <c r="N660" s="156"/>
      <c r="O660" s="85"/>
    </row>
    <row r="661" spans="8:15">
      <c r="H661" s="85"/>
      <c r="I661" s="85"/>
      <c r="J661" s="85"/>
      <c r="K661" s="114"/>
      <c r="L661" s="85"/>
      <c r="M661" s="85"/>
      <c r="N661" s="156"/>
      <c r="O661" s="85"/>
    </row>
    <row r="662" spans="8:15">
      <c r="H662" s="85"/>
      <c r="I662" s="85"/>
      <c r="J662" s="85"/>
      <c r="K662" s="114"/>
      <c r="L662" s="85"/>
      <c r="M662" s="85"/>
      <c r="N662" s="156"/>
      <c r="O662" s="85"/>
    </row>
    <row r="663" spans="8:15">
      <c r="H663" s="85"/>
      <c r="I663" s="85"/>
      <c r="J663" s="85"/>
      <c r="K663" s="114"/>
      <c r="L663" s="85"/>
      <c r="M663" s="85"/>
      <c r="N663" s="156"/>
      <c r="O663" s="85"/>
    </row>
    <row r="664" spans="8:15">
      <c r="H664" s="85"/>
      <c r="I664" s="85"/>
      <c r="J664" s="85"/>
      <c r="K664" s="114"/>
      <c r="L664" s="85"/>
      <c r="M664" s="85"/>
      <c r="N664" s="156"/>
      <c r="O664" s="85"/>
    </row>
    <row r="665" spans="8:15">
      <c r="H665" s="85"/>
      <c r="I665" s="85"/>
      <c r="J665" s="85"/>
      <c r="K665" s="114"/>
      <c r="L665" s="85"/>
      <c r="M665" s="85"/>
      <c r="N665" s="156"/>
      <c r="O665" s="85"/>
    </row>
    <row r="666" spans="8:15">
      <c r="H666" s="85"/>
      <c r="I666" s="85"/>
      <c r="J666" s="85"/>
      <c r="K666" s="114"/>
      <c r="L666" s="85"/>
      <c r="M666" s="85"/>
      <c r="N666" s="156"/>
      <c r="O666" s="85"/>
    </row>
    <row r="667" spans="8:15">
      <c r="H667" s="85"/>
      <c r="I667" s="85"/>
      <c r="J667" s="85"/>
      <c r="K667" s="114"/>
      <c r="L667" s="85"/>
      <c r="M667" s="85"/>
      <c r="N667" s="156"/>
      <c r="O667" s="85"/>
    </row>
    <row r="668" spans="8:15">
      <c r="H668" s="85"/>
      <c r="I668" s="85"/>
      <c r="J668" s="85"/>
      <c r="K668" s="114"/>
      <c r="L668" s="85"/>
      <c r="M668" s="85"/>
      <c r="N668" s="156"/>
      <c r="O668" s="85"/>
    </row>
    <row r="669" spans="8:15">
      <c r="H669" s="85"/>
      <c r="I669" s="85"/>
      <c r="J669" s="85"/>
      <c r="K669" s="114"/>
      <c r="L669" s="85"/>
      <c r="M669" s="85"/>
      <c r="N669" s="156"/>
      <c r="O669" s="85"/>
    </row>
    <row r="670" spans="8:15">
      <c r="H670" s="85"/>
      <c r="I670" s="85"/>
      <c r="J670" s="85"/>
      <c r="K670" s="114"/>
      <c r="L670" s="85"/>
      <c r="M670" s="85"/>
      <c r="N670" s="156"/>
      <c r="O670" s="85"/>
    </row>
    <row r="671" spans="8:15">
      <c r="H671" s="85"/>
      <c r="I671" s="85"/>
      <c r="J671" s="85"/>
      <c r="K671" s="114"/>
      <c r="L671" s="85"/>
      <c r="M671" s="85"/>
      <c r="N671" s="156"/>
      <c r="O671" s="85"/>
    </row>
    <row r="672" spans="8:15">
      <c r="H672" s="85"/>
      <c r="I672" s="85"/>
      <c r="J672" s="85"/>
      <c r="K672" s="114"/>
      <c r="L672" s="85"/>
      <c r="M672" s="85"/>
      <c r="N672" s="156"/>
      <c r="O672" s="85"/>
    </row>
    <row r="673" spans="8:15">
      <c r="H673" s="85"/>
      <c r="I673" s="85"/>
      <c r="J673" s="85"/>
      <c r="K673" s="114"/>
      <c r="L673" s="85"/>
      <c r="M673" s="85"/>
      <c r="N673" s="156"/>
      <c r="O673" s="85"/>
    </row>
    <row r="674" spans="8:15">
      <c r="H674" s="85"/>
      <c r="I674" s="85"/>
      <c r="J674" s="85"/>
      <c r="K674" s="114"/>
      <c r="L674" s="85"/>
      <c r="M674" s="85"/>
      <c r="N674" s="156"/>
      <c r="O674" s="85"/>
    </row>
    <row r="675" spans="8:15">
      <c r="H675" s="85"/>
      <c r="I675" s="85"/>
      <c r="J675" s="85"/>
      <c r="K675" s="114"/>
      <c r="L675" s="85"/>
      <c r="M675" s="85"/>
      <c r="N675" s="156"/>
      <c r="O675" s="85"/>
    </row>
    <row r="676" spans="8:15">
      <c r="H676" s="85"/>
      <c r="I676" s="85"/>
      <c r="J676" s="85"/>
      <c r="K676" s="114"/>
      <c r="L676" s="85"/>
      <c r="M676" s="85"/>
      <c r="N676" s="156"/>
      <c r="O676" s="85"/>
    </row>
    <row r="677" spans="8:15">
      <c r="H677" s="85"/>
      <c r="I677" s="85"/>
      <c r="J677" s="85"/>
      <c r="K677" s="114"/>
      <c r="L677" s="85"/>
      <c r="M677" s="85"/>
      <c r="N677" s="156"/>
      <c r="O677" s="85"/>
    </row>
    <row r="678" spans="8:15">
      <c r="H678" s="85"/>
      <c r="I678" s="85"/>
      <c r="J678" s="85"/>
      <c r="K678" s="114"/>
      <c r="L678" s="85"/>
      <c r="M678" s="85"/>
      <c r="N678" s="156"/>
      <c r="O678" s="85"/>
    </row>
    <row r="679" spans="8:15">
      <c r="H679" s="85"/>
      <c r="I679" s="85"/>
      <c r="J679" s="85"/>
      <c r="K679" s="114"/>
      <c r="L679" s="85"/>
      <c r="M679" s="85"/>
      <c r="N679" s="156"/>
      <c r="O679" s="85"/>
    </row>
    <row r="680" spans="8:15">
      <c r="H680" s="85"/>
      <c r="I680" s="85"/>
      <c r="J680" s="85"/>
      <c r="K680" s="114"/>
      <c r="L680" s="85"/>
      <c r="M680" s="85"/>
      <c r="N680" s="156"/>
      <c r="O680" s="85"/>
    </row>
    <row r="681" spans="8:15">
      <c r="H681" s="85"/>
      <c r="I681" s="85"/>
      <c r="J681" s="85"/>
      <c r="K681" s="114"/>
      <c r="L681" s="85"/>
      <c r="M681" s="85"/>
      <c r="N681" s="156"/>
      <c r="O681" s="85"/>
    </row>
    <row r="682" spans="8:15">
      <c r="H682" s="85"/>
      <c r="I682" s="85"/>
      <c r="J682" s="85"/>
      <c r="K682" s="114"/>
      <c r="L682" s="85"/>
      <c r="M682" s="85"/>
      <c r="N682" s="156"/>
      <c r="O682" s="85"/>
    </row>
    <row r="683" spans="8:15">
      <c r="H683" s="85"/>
      <c r="I683" s="85"/>
      <c r="J683" s="85"/>
      <c r="K683" s="114"/>
      <c r="L683" s="85"/>
      <c r="M683" s="85"/>
      <c r="N683" s="156"/>
      <c r="O683" s="85"/>
    </row>
    <row r="684" spans="8:15">
      <c r="H684" s="85"/>
      <c r="I684" s="85"/>
      <c r="J684" s="85"/>
      <c r="K684" s="114"/>
      <c r="L684" s="85"/>
      <c r="M684" s="85"/>
      <c r="N684" s="156"/>
      <c r="O684" s="85"/>
    </row>
    <row r="685" spans="8:15">
      <c r="H685" s="85"/>
      <c r="I685" s="85"/>
      <c r="J685" s="85"/>
      <c r="K685" s="114"/>
      <c r="L685" s="85"/>
      <c r="M685" s="85"/>
      <c r="N685" s="156"/>
      <c r="O685" s="85"/>
    </row>
    <row r="686" spans="8:15">
      <c r="H686" s="85"/>
      <c r="I686" s="85"/>
      <c r="J686" s="85"/>
      <c r="K686" s="114"/>
      <c r="L686" s="85"/>
      <c r="M686" s="85"/>
      <c r="N686" s="156"/>
      <c r="O686" s="85"/>
    </row>
    <row r="687" spans="8:15">
      <c r="H687" s="85"/>
      <c r="I687" s="85"/>
      <c r="J687" s="85"/>
      <c r="K687" s="114"/>
      <c r="L687" s="85"/>
      <c r="M687" s="85"/>
      <c r="N687" s="156"/>
      <c r="O687" s="85"/>
    </row>
    <row r="688" spans="8:15">
      <c r="H688" s="85"/>
      <c r="I688" s="85"/>
      <c r="J688" s="85"/>
      <c r="K688" s="114"/>
      <c r="L688" s="85"/>
      <c r="M688" s="85"/>
      <c r="N688" s="156"/>
      <c r="O688" s="85"/>
    </row>
    <row r="689" spans="8:15">
      <c r="H689" s="85"/>
      <c r="I689" s="85"/>
      <c r="J689" s="85"/>
      <c r="K689" s="114"/>
      <c r="L689" s="85"/>
      <c r="M689" s="85"/>
      <c r="N689" s="156"/>
      <c r="O689" s="85"/>
    </row>
    <row r="690" spans="8:15">
      <c r="H690" s="85"/>
      <c r="I690" s="85"/>
      <c r="J690" s="85"/>
      <c r="K690" s="114"/>
      <c r="L690" s="85"/>
      <c r="M690" s="85"/>
      <c r="N690" s="156"/>
      <c r="O690" s="85"/>
    </row>
    <row r="691" spans="8:15">
      <c r="H691" s="85"/>
      <c r="I691" s="85"/>
      <c r="J691" s="85"/>
      <c r="K691" s="114"/>
      <c r="L691" s="85"/>
      <c r="M691" s="85"/>
      <c r="N691" s="156"/>
      <c r="O691" s="85"/>
    </row>
    <row r="692" spans="8:15">
      <c r="H692" s="85"/>
      <c r="I692" s="85"/>
      <c r="J692" s="85"/>
      <c r="K692" s="114"/>
      <c r="L692" s="85"/>
      <c r="M692" s="85"/>
      <c r="N692" s="156"/>
      <c r="O692" s="85"/>
    </row>
    <row r="693" spans="8:15">
      <c r="H693" s="85"/>
      <c r="I693" s="85"/>
      <c r="J693" s="85"/>
      <c r="K693" s="114"/>
      <c r="L693" s="85"/>
      <c r="M693" s="85"/>
      <c r="N693" s="156"/>
      <c r="O693" s="85"/>
    </row>
    <row r="694" spans="8:15">
      <c r="H694" s="85"/>
      <c r="I694" s="85"/>
      <c r="J694" s="85"/>
      <c r="K694" s="114"/>
      <c r="L694" s="85"/>
      <c r="M694" s="85"/>
      <c r="N694" s="156"/>
      <c r="O694" s="85"/>
    </row>
    <row r="695" spans="8:15">
      <c r="H695" s="85"/>
      <c r="I695" s="85"/>
      <c r="J695" s="85"/>
      <c r="K695" s="114"/>
      <c r="L695" s="85"/>
      <c r="M695" s="85"/>
      <c r="N695" s="156"/>
      <c r="O695" s="85"/>
    </row>
    <row r="696" spans="8:15">
      <c r="H696" s="85"/>
      <c r="I696" s="85"/>
      <c r="J696" s="85"/>
      <c r="K696" s="114"/>
      <c r="L696" s="85"/>
      <c r="M696" s="85"/>
      <c r="N696" s="156"/>
      <c r="O696" s="85"/>
    </row>
    <row r="697" spans="8:15">
      <c r="H697" s="85"/>
      <c r="I697" s="85"/>
      <c r="J697" s="85"/>
      <c r="K697" s="114"/>
      <c r="L697" s="85"/>
      <c r="M697" s="85"/>
      <c r="N697" s="156"/>
      <c r="O697" s="85"/>
    </row>
    <row r="698" spans="8:15">
      <c r="H698" s="85"/>
      <c r="I698" s="85"/>
      <c r="J698" s="85"/>
      <c r="K698" s="114"/>
      <c r="L698" s="85"/>
      <c r="M698" s="85"/>
      <c r="N698" s="156"/>
      <c r="O698" s="85"/>
    </row>
    <row r="699" spans="8:15">
      <c r="H699" s="85"/>
      <c r="I699" s="85"/>
      <c r="J699" s="85"/>
      <c r="K699" s="114"/>
      <c r="L699" s="85"/>
      <c r="M699" s="85"/>
      <c r="N699" s="156"/>
      <c r="O699" s="85"/>
    </row>
    <row r="700" spans="8:15">
      <c r="H700" s="85"/>
      <c r="I700" s="85"/>
      <c r="J700" s="85"/>
      <c r="K700" s="114"/>
      <c r="L700" s="85"/>
      <c r="M700" s="85"/>
      <c r="N700" s="156"/>
      <c r="O700" s="85"/>
    </row>
    <row r="701" spans="8:15">
      <c r="H701" s="85"/>
      <c r="I701" s="85"/>
      <c r="J701" s="85"/>
      <c r="K701" s="114"/>
      <c r="L701" s="85"/>
      <c r="M701" s="85"/>
      <c r="N701" s="156"/>
      <c r="O701" s="85"/>
    </row>
    <row r="702" spans="8:15">
      <c r="H702" s="85"/>
      <c r="I702" s="85"/>
      <c r="J702" s="85"/>
      <c r="K702" s="114"/>
      <c r="L702" s="85"/>
      <c r="M702" s="85"/>
      <c r="N702" s="156"/>
      <c r="O702" s="85"/>
    </row>
    <row r="703" spans="8:15">
      <c r="H703" s="85"/>
      <c r="I703" s="85"/>
      <c r="J703" s="85"/>
      <c r="K703" s="114"/>
      <c r="L703" s="85"/>
      <c r="M703" s="85"/>
      <c r="N703" s="156"/>
      <c r="O703" s="85"/>
    </row>
    <row r="704" spans="8:15">
      <c r="H704" s="85"/>
      <c r="I704" s="85"/>
      <c r="J704" s="85"/>
      <c r="K704" s="114"/>
      <c r="L704" s="85"/>
      <c r="M704" s="85"/>
      <c r="N704" s="156"/>
      <c r="O704" s="85"/>
    </row>
    <row r="705" spans="8:15">
      <c r="H705" s="85"/>
      <c r="I705" s="85"/>
      <c r="J705" s="85"/>
      <c r="K705" s="114"/>
      <c r="L705" s="85"/>
      <c r="M705" s="85"/>
      <c r="N705" s="156"/>
      <c r="O705" s="85"/>
    </row>
    <row r="706" spans="8:15">
      <c r="H706" s="85"/>
      <c r="I706" s="85"/>
      <c r="J706" s="85"/>
      <c r="K706" s="114"/>
      <c r="L706" s="85"/>
      <c r="M706" s="85"/>
      <c r="N706" s="156"/>
      <c r="O706" s="85"/>
    </row>
    <row r="707" spans="8:15">
      <c r="H707" s="85"/>
      <c r="I707" s="85"/>
      <c r="J707" s="85"/>
      <c r="K707" s="114"/>
      <c r="L707" s="85"/>
      <c r="M707" s="85"/>
      <c r="N707" s="156"/>
      <c r="O707" s="85"/>
    </row>
    <row r="708" spans="8:15">
      <c r="H708" s="85"/>
      <c r="I708" s="85"/>
      <c r="J708" s="85"/>
      <c r="K708" s="114"/>
      <c r="L708" s="85"/>
      <c r="M708" s="85"/>
      <c r="N708" s="156"/>
      <c r="O708" s="85"/>
    </row>
    <row r="709" spans="8:15">
      <c r="H709" s="85"/>
      <c r="I709" s="85"/>
      <c r="J709" s="85"/>
      <c r="K709" s="114"/>
      <c r="L709" s="85"/>
      <c r="M709" s="85"/>
    </row>
    <row r="710" spans="8:15">
      <c r="H710" s="85"/>
      <c r="I710" s="85"/>
      <c r="J710" s="85"/>
      <c r="K710" s="114"/>
      <c r="L710" s="85"/>
      <c r="M710" s="85"/>
    </row>
    <row r="711" spans="8:15">
      <c r="H711" s="85"/>
      <c r="I711" s="85"/>
      <c r="J711" s="85"/>
      <c r="K711" s="114"/>
      <c r="L711" s="85"/>
      <c r="M711" s="85"/>
    </row>
    <row r="712" spans="8:15">
      <c r="H712" s="85"/>
      <c r="I712" s="85"/>
      <c r="J712" s="85"/>
      <c r="K712" s="114"/>
      <c r="L712" s="85"/>
      <c r="M712" s="85"/>
    </row>
    <row r="713" spans="8:15">
      <c r="H713" s="85"/>
      <c r="I713" s="85"/>
      <c r="J713" s="85"/>
      <c r="K713" s="114"/>
      <c r="L713" s="85"/>
      <c r="M713" s="85"/>
    </row>
    <row r="714" spans="8:15">
      <c r="H714" s="85"/>
      <c r="I714" s="85"/>
      <c r="J714" s="85"/>
      <c r="K714" s="114"/>
      <c r="L714" s="85"/>
      <c r="M714" s="85"/>
    </row>
    <row r="715" spans="8:15">
      <c r="H715" s="85"/>
      <c r="I715" s="85"/>
      <c r="J715" s="85"/>
      <c r="K715" s="114"/>
      <c r="L715" s="85"/>
      <c r="M715" s="85"/>
    </row>
    <row r="716" spans="8:15">
      <c r="H716" s="85"/>
      <c r="I716" s="85"/>
      <c r="J716" s="85"/>
      <c r="K716" s="114"/>
      <c r="L716" s="85"/>
      <c r="M716" s="85"/>
    </row>
    <row r="717" spans="8:15">
      <c r="H717" s="85"/>
      <c r="I717" s="85"/>
      <c r="J717" s="85"/>
      <c r="K717" s="114"/>
      <c r="L717" s="85"/>
      <c r="M717" s="85"/>
    </row>
    <row r="718" spans="8:15">
      <c r="H718" s="85"/>
      <c r="I718" s="85"/>
      <c r="J718" s="85"/>
      <c r="K718" s="114"/>
      <c r="L718" s="85"/>
      <c r="M718" s="85"/>
    </row>
    <row r="719" spans="8:15">
      <c r="H719" s="85"/>
      <c r="I719" s="85"/>
      <c r="J719" s="85"/>
      <c r="K719" s="114"/>
      <c r="L719" s="85"/>
      <c r="M719" s="85"/>
    </row>
    <row r="720" spans="8:15">
      <c r="H720" s="85"/>
      <c r="I720" s="85"/>
      <c r="J720" s="85"/>
      <c r="K720" s="114"/>
      <c r="L720" s="85"/>
      <c r="M720" s="85"/>
    </row>
    <row r="721" spans="8:13">
      <c r="H721" s="85"/>
      <c r="I721" s="85"/>
      <c r="J721" s="85"/>
      <c r="K721" s="114"/>
      <c r="L721" s="85"/>
      <c r="M721" s="85"/>
    </row>
    <row r="722" spans="8:13">
      <c r="H722" s="85"/>
      <c r="I722" s="85"/>
      <c r="J722" s="85"/>
      <c r="K722" s="114"/>
      <c r="L722" s="85"/>
      <c r="M722" s="85"/>
    </row>
    <row r="723" spans="8:13">
      <c r="H723" s="85"/>
      <c r="I723" s="85"/>
      <c r="J723" s="85"/>
      <c r="K723" s="114"/>
      <c r="L723" s="85"/>
      <c r="M723" s="85"/>
    </row>
    <row r="724" spans="8:13">
      <c r="H724" s="85"/>
      <c r="I724" s="85"/>
      <c r="J724" s="85"/>
      <c r="K724" s="114"/>
      <c r="L724" s="85"/>
      <c r="M724" s="85"/>
    </row>
    <row r="725" spans="8:13">
      <c r="H725" s="85"/>
      <c r="I725" s="85"/>
      <c r="J725" s="85"/>
      <c r="K725" s="114"/>
      <c r="L725" s="85"/>
      <c r="M725" s="85"/>
    </row>
    <row r="726" spans="8:13">
      <c r="H726" s="85"/>
      <c r="I726" s="85"/>
      <c r="J726" s="85"/>
      <c r="K726" s="114"/>
      <c r="L726" s="85"/>
      <c r="M726" s="85"/>
    </row>
    <row r="727" spans="8:13">
      <c r="H727" s="85"/>
      <c r="I727" s="85"/>
      <c r="J727" s="85"/>
      <c r="K727" s="114"/>
      <c r="L727" s="85"/>
      <c r="M727" s="85"/>
    </row>
    <row r="728" spans="8:13">
      <c r="H728" s="85"/>
      <c r="I728" s="85"/>
      <c r="J728" s="85"/>
      <c r="K728" s="114"/>
      <c r="L728" s="85"/>
      <c r="M728" s="85"/>
    </row>
    <row r="729" spans="8:13">
      <c r="H729" s="85"/>
      <c r="I729" s="85"/>
      <c r="J729" s="85"/>
      <c r="K729" s="114"/>
      <c r="L729" s="85"/>
      <c r="M729" s="85"/>
    </row>
    <row r="730" spans="8:13">
      <c r="H730" s="85"/>
      <c r="I730" s="85"/>
      <c r="J730" s="85"/>
      <c r="K730" s="114"/>
      <c r="L730" s="85"/>
      <c r="M730" s="85"/>
    </row>
    <row r="731" spans="8:13">
      <c r="H731" s="85"/>
      <c r="I731" s="85"/>
      <c r="J731" s="85"/>
      <c r="K731" s="114"/>
      <c r="L731" s="85"/>
      <c r="M731" s="85"/>
    </row>
    <row r="732" spans="8:13">
      <c r="H732" s="85"/>
      <c r="I732" s="85"/>
      <c r="J732" s="85"/>
      <c r="K732" s="114"/>
      <c r="L732" s="85"/>
      <c r="M732" s="85"/>
    </row>
    <row r="733" spans="8:13">
      <c r="H733" s="85"/>
      <c r="I733" s="85"/>
      <c r="J733" s="85"/>
      <c r="K733" s="114"/>
      <c r="L733" s="85"/>
      <c r="M733" s="85"/>
    </row>
    <row r="734" spans="8:13">
      <c r="H734" s="85"/>
      <c r="I734" s="85"/>
      <c r="J734" s="85"/>
      <c r="K734" s="114"/>
      <c r="L734" s="85"/>
      <c r="M734" s="85"/>
    </row>
    <row r="735" spans="8:13">
      <c r="H735" s="85"/>
      <c r="I735" s="85"/>
      <c r="J735" s="85"/>
      <c r="K735" s="114"/>
      <c r="L735" s="85"/>
      <c r="M735" s="85"/>
    </row>
    <row r="736" spans="8:13">
      <c r="H736" s="85"/>
      <c r="I736" s="85"/>
      <c r="J736" s="85"/>
      <c r="K736" s="114"/>
      <c r="L736" s="85"/>
      <c r="M736" s="85"/>
    </row>
    <row r="737" spans="8:13">
      <c r="H737" s="85"/>
      <c r="I737" s="85"/>
      <c r="J737" s="85"/>
      <c r="K737" s="114"/>
      <c r="L737" s="85"/>
      <c r="M737" s="85"/>
    </row>
    <row r="738" spans="8:13">
      <c r="H738" s="85"/>
      <c r="I738" s="85"/>
      <c r="J738" s="85"/>
      <c r="K738" s="114"/>
      <c r="L738" s="85"/>
      <c r="M738" s="85"/>
    </row>
    <row r="739" spans="8:13">
      <c r="H739" s="85"/>
      <c r="I739" s="85"/>
      <c r="J739" s="85"/>
      <c r="K739" s="114"/>
      <c r="L739" s="85"/>
      <c r="M739" s="85"/>
    </row>
    <row r="740" spans="8:13">
      <c r="H740" s="85"/>
      <c r="I740" s="85"/>
      <c r="J740" s="85"/>
      <c r="K740" s="114"/>
      <c r="L740" s="85"/>
      <c r="M740" s="85"/>
    </row>
    <row r="741" spans="8:13">
      <c r="H741" s="85"/>
      <c r="I741" s="85"/>
      <c r="J741" s="85"/>
      <c r="K741" s="114"/>
      <c r="L741" s="85"/>
      <c r="M741" s="85"/>
    </row>
    <row r="742" spans="8:13">
      <c r="H742" s="85"/>
      <c r="I742" s="85"/>
      <c r="J742" s="85"/>
      <c r="K742" s="114"/>
      <c r="L742" s="85"/>
      <c r="M742" s="85"/>
    </row>
    <row r="743" spans="8:13">
      <c r="H743" s="85"/>
      <c r="I743" s="85"/>
      <c r="J743" s="85"/>
      <c r="K743" s="114"/>
      <c r="L743" s="85"/>
      <c r="M743" s="85"/>
    </row>
    <row r="744" spans="8:13">
      <c r="H744" s="85"/>
      <c r="I744" s="85"/>
      <c r="J744" s="85"/>
      <c r="K744" s="114"/>
      <c r="L744" s="85"/>
      <c r="M744" s="85"/>
    </row>
    <row r="745" spans="8:13">
      <c r="H745" s="85"/>
      <c r="I745" s="85"/>
      <c r="J745" s="85"/>
      <c r="K745" s="114"/>
      <c r="L745" s="85"/>
      <c r="M745" s="85"/>
    </row>
    <row r="746" spans="8:13">
      <c r="H746" s="85"/>
      <c r="I746" s="85"/>
      <c r="J746" s="85"/>
      <c r="K746" s="114"/>
      <c r="L746" s="85"/>
      <c r="M746" s="85"/>
    </row>
    <row r="747" spans="8:13">
      <c r="H747" s="85"/>
      <c r="I747" s="85"/>
      <c r="J747" s="85"/>
      <c r="K747" s="114"/>
      <c r="L747" s="85"/>
      <c r="M747" s="85"/>
    </row>
    <row r="748" spans="8:13">
      <c r="H748" s="85"/>
      <c r="I748" s="85"/>
      <c r="J748" s="85"/>
      <c r="K748" s="114"/>
      <c r="L748" s="85"/>
      <c r="M748" s="85"/>
    </row>
    <row r="749" spans="8:13">
      <c r="H749" s="85"/>
      <c r="I749" s="85"/>
      <c r="J749" s="85"/>
      <c r="K749" s="114"/>
      <c r="L749" s="85"/>
      <c r="M749" s="85"/>
    </row>
    <row r="750" spans="8:13">
      <c r="H750" s="85"/>
      <c r="I750" s="85"/>
      <c r="J750" s="85"/>
      <c r="K750" s="114"/>
      <c r="L750" s="85"/>
      <c r="M750" s="85"/>
    </row>
    <row r="751" spans="8:13">
      <c r="H751" s="85"/>
      <c r="I751" s="85"/>
      <c r="J751" s="85"/>
      <c r="K751" s="114"/>
      <c r="L751" s="85"/>
      <c r="M751" s="85"/>
    </row>
    <row r="752" spans="8:13">
      <c r="H752" s="85"/>
      <c r="I752" s="85"/>
      <c r="J752" s="85"/>
      <c r="K752" s="114"/>
      <c r="L752" s="85"/>
      <c r="M752" s="85"/>
    </row>
    <row r="753" spans="8:13">
      <c r="H753" s="85"/>
      <c r="I753" s="85"/>
      <c r="J753" s="85"/>
      <c r="K753" s="114"/>
      <c r="L753" s="85"/>
      <c r="M753" s="85"/>
    </row>
    <row r="754" spans="8:13">
      <c r="H754" s="85"/>
      <c r="I754" s="85"/>
      <c r="J754" s="85"/>
      <c r="K754" s="114"/>
      <c r="L754" s="85"/>
      <c r="M754" s="85"/>
    </row>
    <row r="755" spans="8:13">
      <c r="H755" s="85"/>
      <c r="I755" s="85"/>
      <c r="J755" s="85"/>
      <c r="K755" s="114"/>
      <c r="L755" s="85"/>
      <c r="M755" s="85"/>
    </row>
    <row r="756" spans="8:13">
      <c r="H756" s="85"/>
      <c r="I756" s="85"/>
      <c r="J756" s="85"/>
      <c r="K756" s="114"/>
      <c r="L756" s="85"/>
      <c r="M756" s="85"/>
    </row>
    <row r="757" spans="8:13">
      <c r="H757" s="85"/>
      <c r="I757" s="85"/>
      <c r="J757" s="85"/>
      <c r="K757" s="114"/>
      <c r="L757" s="85"/>
      <c r="M757" s="85"/>
    </row>
    <row r="758" spans="8:13">
      <c r="H758" s="85"/>
      <c r="I758" s="85"/>
      <c r="J758" s="85"/>
      <c r="K758" s="114"/>
      <c r="L758" s="85"/>
      <c r="M758" s="85"/>
    </row>
    <row r="759" spans="8:13">
      <c r="H759" s="85"/>
      <c r="I759" s="85"/>
      <c r="J759" s="85"/>
      <c r="K759" s="114"/>
      <c r="L759" s="85"/>
      <c r="M759" s="85"/>
    </row>
    <row r="760" spans="8:13">
      <c r="H760" s="85"/>
      <c r="I760" s="85"/>
      <c r="J760" s="85"/>
      <c r="K760" s="114"/>
      <c r="L760" s="85"/>
      <c r="M760" s="85"/>
    </row>
    <row r="761" spans="8:13">
      <c r="H761" s="85"/>
      <c r="I761" s="85"/>
      <c r="J761" s="85"/>
      <c r="K761" s="114"/>
      <c r="L761" s="85"/>
      <c r="M761" s="85"/>
    </row>
    <row r="762" spans="8:13">
      <c r="H762" s="85"/>
      <c r="I762" s="85"/>
      <c r="J762" s="85"/>
      <c r="K762" s="114"/>
      <c r="L762" s="85"/>
      <c r="M762" s="85"/>
    </row>
    <row r="763" spans="8:13">
      <c r="H763" s="85"/>
      <c r="I763" s="85"/>
      <c r="J763" s="85"/>
      <c r="K763" s="114"/>
      <c r="L763" s="85"/>
      <c r="M763" s="85"/>
    </row>
    <row r="764" spans="8:13">
      <c r="H764" s="85"/>
      <c r="I764" s="85"/>
      <c r="J764" s="85"/>
      <c r="K764" s="114"/>
      <c r="L764" s="85"/>
      <c r="M764" s="85"/>
    </row>
    <row r="765" spans="8:13">
      <c r="H765" s="85"/>
      <c r="I765" s="85"/>
      <c r="J765" s="85"/>
      <c r="K765" s="114"/>
      <c r="L765" s="85"/>
      <c r="M765" s="85"/>
    </row>
    <row r="766" spans="8:13">
      <c r="H766" s="85"/>
      <c r="I766" s="85"/>
      <c r="J766" s="85"/>
      <c r="K766" s="114"/>
      <c r="L766" s="85"/>
      <c r="M766" s="85"/>
    </row>
    <row r="767" spans="8:13">
      <c r="H767" s="85"/>
      <c r="I767" s="85"/>
      <c r="J767" s="85"/>
      <c r="K767" s="114"/>
      <c r="L767" s="85"/>
      <c r="M767" s="85"/>
    </row>
    <row r="768" spans="8:13">
      <c r="H768" s="85"/>
      <c r="I768" s="85"/>
      <c r="J768" s="85"/>
      <c r="K768" s="114"/>
      <c r="L768" s="85"/>
      <c r="M768" s="85"/>
    </row>
    <row r="769" spans="8:13">
      <c r="H769" s="85"/>
      <c r="I769" s="85"/>
      <c r="J769" s="85"/>
      <c r="K769" s="114"/>
      <c r="L769" s="85"/>
      <c r="M769" s="85"/>
    </row>
    <row r="770" spans="8:13">
      <c r="H770" s="85"/>
      <c r="I770" s="85"/>
      <c r="J770" s="85"/>
      <c r="K770" s="114"/>
      <c r="L770" s="85"/>
      <c r="M770" s="85"/>
    </row>
    <row r="771" spans="8:13">
      <c r="H771" s="85"/>
      <c r="I771" s="85"/>
      <c r="J771" s="85"/>
      <c r="K771" s="114"/>
      <c r="L771" s="85"/>
      <c r="M771" s="85"/>
    </row>
    <row r="772" spans="8:13">
      <c r="H772" s="85"/>
      <c r="I772" s="85"/>
      <c r="J772" s="85"/>
      <c r="K772" s="114"/>
      <c r="L772" s="85"/>
      <c r="M772" s="85"/>
    </row>
    <row r="773" spans="8:13">
      <c r="H773" s="85"/>
      <c r="I773" s="85"/>
      <c r="J773" s="85"/>
      <c r="K773" s="114"/>
      <c r="L773" s="85"/>
      <c r="M773" s="85"/>
    </row>
    <row r="774" spans="8:13">
      <c r="H774" s="85"/>
      <c r="I774" s="85"/>
      <c r="J774" s="85"/>
      <c r="K774" s="114"/>
      <c r="L774" s="85"/>
      <c r="M774" s="85"/>
    </row>
    <row r="775" spans="8:13">
      <c r="K775" s="114"/>
      <c r="L775" s="85"/>
      <c r="M775" s="85"/>
    </row>
    <row r="776" spans="8:13">
      <c r="K776" s="114"/>
      <c r="L776" s="85"/>
      <c r="M776" s="85"/>
    </row>
    <row r="777" spans="8:13">
      <c r="K777" s="114"/>
      <c r="L777" s="85"/>
      <c r="M777" s="85"/>
    </row>
    <row r="778" spans="8:13">
      <c r="K778" s="114"/>
      <c r="L778" s="85"/>
      <c r="M778" s="85"/>
    </row>
    <row r="779" spans="8:13">
      <c r="K779" s="114"/>
      <c r="L779" s="85"/>
      <c r="M779" s="85"/>
    </row>
    <row r="780" spans="8:13">
      <c r="K780" s="114"/>
      <c r="L780" s="85"/>
      <c r="M780" s="85"/>
    </row>
    <row r="781" spans="8:13">
      <c r="K781" s="114"/>
      <c r="L781" s="85"/>
      <c r="M781" s="85"/>
    </row>
    <row r="782" spans="8:13">
      <c r="K782" s="114"/>
      <c r="L782" s="85"/>
      <c r="M782" s="85"/>
    </row>
    <row r="783" spans="8:13">
      <c r="K783" s="114"/>
      <c r="L783" s="85"/>
      <c r="M783" s="85"/>
    </row>
    <row r="784" spans="8:13">
      <c r="K784" s="114"/>
      <c r="L784" s="85"/>
      <c r="M784" s="85"/>
    </row>
    <row r="785" spans="11:13">
      <c r="K785" s="114"/>
      <c r="L785" s="85"/>
      <c r="M785" s="85"/>
    </row>
    <row r="786" spans="11:13">
      <c r="K786" s="114"/>
      <c r="L786" s="85"/>
      <c r="M786" s="85"/>
    </row>
    <row r="787" spans="11:13">
      <c r="K787" s="114"/>
      <c r="L787" s="85"/>
      <c r="M787" s="85"/>
    </row>
    <row r="788" spans="11:13">
      <c r="K788" s="114"/>
      <c r="L788" s="85"/>
      <c r="M788" s="85"/>
    </row>
    <row r="789" spans="11:13">
      <c r="K789" s="114"/>
      <c r="L789" s="85"/>
      <c r="M789" s="85"/>
    </row>
    <row r="790" spans="11:13">
      <c r="K790" s="114"/>
      <c r="L790" s="85"/>
      <c r="M790" s="85"/>
    </row>
    <row r="791" spans="11:13">
      <c r="K791" s="114"/>
      <c r="L791" s="85"/>
      <c r="M791" s="85"/>
    </row>
    <row r="792" spans="11:13">
      <c r="K792" s="114"/>
      <c r="L792" s="85"/>
      <c r="M792" s="85"/>
    </row>
    <row r="793" spans="11:13">
      <c r="K793" s="114"/>
      <c r="L793" s="85"/>
      <c r="M793" s="85"/>
    </row>
    <row r="794" spans="11:13">
      <c r="K794" s="114"/>
      <c r="L794" s="85"/>
      <c r="M794" s="85"/>
    </row>
    <row r="795" spans="11:13">
      <c r="K795" s="114"/>
      <c r="L795" s="85"/>
      <c r="M795" s="85"/>
    </row>
    <row r="796" spans="11:13">
      <c r="K796" s="114"/>
      <c r="L796" s="85"/>
      <c r="M796" s="85"/>
    </row>
    <row r="797" spans="11:13">
      <c r="K797" s="114"/>
      <c r="L797" s="85"/>
      <c r="M797" s="85"/>
    </row>
    <row r="798" spans="11:13">
      <c r="K798" s="114"/>
      <c r="L798" s="85"/>
      <c r="M798" s="85"/>
    </row>
    <row r="799" spans="11:13">
      <c r="K799" s="114"/>
      <c r="L799" s="85"/>
      <c r="M799" s="85"/>
    </row>
    <row r="800" spans="11:13">
      <c r="K800" s="114"/>
      <c r="L800" s="85"/>
      <c r="M800" s="85"/>
    </row>
    <row r="801" spans="11:13">
      <c r="K801" s="114"/>
      <c r="L801" s="85"/>
      <c r="M801" s="85"/>
    </row>
    <row r="802" spans="11:13">
      <c r="K802" s="114"/>
      <c r="L802" s="85"/>
      <c r="M802" s="85"/>
    </row>
    <row r="803" spans="11:13">
      <c r="K803" s="114"/>
      <c r="L803" s="85"/>
      <c r="M803" s="85"/>
    </row>
    <row r="804" spans="11:13">
      <c r="K804" s="114"/>
      <c r="L804" s="85"/>
      <c r="M804" s="85"/>
    </row>
  </sheetData>
  <sheetProtection algorithmName="SHA-1" hashValue="6I0bRXtFCKWz61/2Yp9VkK8AJy0=" saltValue="QxlI2VwfDZYr9QSAIfhJdQ==" spinCount="100000" sheet="1" objects="1" scenarios="1" formatCells="0" formatColumns="0" formatRows="0" autoFilter="0"/>
  <autoFilter ref="A1:Q486" xr:uid="{00000000-0009-0000-0000-000006000000}"/>
  <conditionalFormatting sqref="A2:Q486">
    <cfRule type="containsText" dxfId="4" priority="1" operator="containsText" text="Manually enter Work Zip">
      <formula>NOT(ISERROR(SEARCH("Manually enter Work Zip",A2)))</formula>
    </cfRule>
    <cfRule type="containsText" dxfId="3" priority="2" operator="containsText" text="Manually enter Zip">
      <formula>NOT(ISERROR(SEARCH("Manually enter Zip",A2)))</formula>
    </cfRule>
    <cfRule type="containsText" dxfId="2" priority="3" operator="containsText" text="Manually enter State">
      <formula>NOT(ISERROR(SEARCH("Manually enter State",A2)))</formula>
    </cfRule>
    <cfRule type="containsText" dxfId="1" priority="4" operator="containsText" text="Missing Data">
      <formula>NOT(ISERROR(SEARCH("Missing Data",A2)))</formula>
    </cfRule>
    <cfRule type="containsText" dxfId="0" priority="5" operator="containsText" text="BLANK">
      <formula>NOT(ISERROR(SEARCH("BLANK",A2)))</formula>
    </cfRule>
  </conditionalFormatting>
  <pageMargins left="0.7" right="0.7" top="0.75" bottom="0.75" header="0.3" footer="0.3"/>
  <pageSetup orientation="portrait" horizontalDpi="90" verticalDpi="90" r:id="rId1"/>
  <headerFooter>
    <oddFooter>&amp;L&amp;1#&amp;"Calibri"&amp;8&amp;K414141Proprietary</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AA86033"/>
  <sheetViews>
    <sheetView workbookViewId="0">
      <pane ySplit="1" topLeftCell="A2" activePane="bottomLeft" state="frozen"/>
      <selection pane="bottomLeft" activeCell="B14" sqref="B14"/>
    </sheetView>
  </sheetViews>
  <sheetFormatPr defaultRowHeight="12.5"/>
  <cols>
    <col min="1" max="1" width="11.26953125" style="32" bestFit="1" customWidth="1"/>
    <col min="2" max="2" width="8" style="32" bestFit="1" customWidth="1"/>
    <col min="3" max="3" width="15.453125" bestFit="1" customWidth="1"/>
    <col min="6" max="6" width="19.7265625" bestFit="1" customWidth="1"/>
    <col min="7" max="7" width="19.54296875" bestFit="1" customWidth="1"/>
    <col min="8" max="8" width="18" bestFit="1" customWidth="1"/>
    <col min="9" max="9" width="12.453125" bestFit="1" customWidth="1"/>
    <col min="10" max="10" width="11.26953125" bestFit="1" customWidth="1"/>
    <col min="11" max="11" width="6.7265625" bestFit="1" customWidth="1"/>
    <col min="12" max="12" width="24.26953125" bestFit="1" customWidth="1"/>
    <col min="13" max="13" width="20.26953125" bestFit="1" customWidth="1"/>
    <col min="16" max="16" width="16.26953125" bestFit="1" customWidth="1"/>
    <col min="17" max="17" width="14.26953125" bestFit="1" customWidth="1"/>
    <col min="24" max="24" width="19.7265625" bestFit="1" customWidth="1"/>
    <col min="27" max="27" width="25.26953125" bestFit="1" customWidth="1"/>
  </cols>
  <sheetData>
    <row r="1" spans="1:27" ht="13">
      <c r="A1" s="36" t="s">
        <v>192</v>
      </c>
      <c r="B1" s="36" t="s">
        <v>130</v>
      </c>
      <c r="C1" s="38" t="s">
        <v>13020</v>
      </c>
      <c r="F1" s="258" t="s">
        <v>45104</v>
      </c>
      <c r="G1" t="s">
        <v>45099</v>
      </c>
      <c r="H1" t="s">
        <v>45100</v>
      </c>
      <c r="I1" s="258" t="s">
        <v>45118</v>
      </c>
      <c r="J1" s="258" t="s">
        <v>45120</v>
      </c>
      <c r="K1" s="258"/>
      <c r="P1" t="s">
        <v>45140</v>
      </c>
      <c r="Q1" s="258"/>
      <c r="X1" s="258" t="s">
        <v>45104</v>
      </c>
    </row>
    <row r="2" spans="1:27">
      <c r="A2" s="32" t="s">
        <v>9457</v>
      </c>
      <c r="B2" s="32" t="s">
        <v>168</v>
      </c>
      <c r="C2">
        <f t="shared" ref="C2:C65" si="0">1*A2</f>
        <v>501</v>
      </c>
      <c r="F2" t="s">
        <v>45049</v>
      </c>
      <c r="I2" t="s">
        <v>45119</v>
      </c>
      <c r="J2" t="s">
        <v>45119</v>
      </c>
      <c r="P2" t="s">
        <v>140</v>
      </c>
      <c r="Q2" t="s">
        <v>45051</v>
      </c>
      <c r="R2" s="258" t="s">
        <v>32</v>
      </c>
      <c r="X2" t="s">
        <v>45049</v>
      </c>
      <c r="Y2" s="258" t="s">
        <v>138</v>
      </c>
      <c r="AA2" t="s">
        <v>45185</v>
      </c>
    </row>
    <row r="3" spans="1:27">
      <c r="A3" s="32" t="s">
        <v>9458</v>
      </c>
      <c r="B3" s="32" t="s">
        <v>168</v>
      </c>
      <c r="C3">
        <f t="shared" si="0"/>
        <v>544</v>
      </c>
      <c r="F3" t="s">
        <v>45050</v>
      </c>
      <c r="H3" s="258" t="s">
        <v>45101</v>
      </c>
      <c r="I3" t="s">
        <v>45119</v>
      </c>
      <c r="J3" t="s">
        <v>45119</v>
      </c>
      <c r="K3" s="258"/>
      <c r="L3" s="258" t="s">
        <v>45105</v>
      </c>
      <c r="M3">
        <f>'Census Input Tab'!B7</f>
        <v>0</v>
      </c>
      <c r="P3" t="s">
        <v>143</v>
      </c>
      <c r="Q3" t="s">
        <v>45054</v>
      </c>
      <c r="R3" s="258" t="s">
        <v>32</v>
      </c>
      <c r="X3" t="s">
        <v>45050</v>
      </c>
      <c r="Y3" s="258" t="s">
        <v>139</v>
      </c>
      <c r="AA3" t="s">
        <v>45186</v>
      </c>
    </row>
    <row r="4" spans="1:27">
      <c r="A4" s="32" t="s">
        <v>36293</v>
      </c>
      <c r="B4" s="32" t="s">
        <v>189</v>
      </c>
      <c r="C4">
        <f t="shared" si="0"/>
        <v>601</v>
      </c>
      <c r="F4" t="s">
        <v>45051</v>
      </c>
      <c r="L4" s="258" t="s">
        <v>45030</v>
      </c>
      <c r="M4">
        <f>'Census Input Tab'!B8</f>
        <v>0</v>
      </c>
      <c r="P4" t="s">
        <v>146</v>
      </c>
      <c r="Q4" t="s">
        <v>45057</v>
      </c>
      <c r="R4" s="258" t="s">
        <v>32</v>
      </c>
      <c r="X4" t="s">
        <v>45051</v>
      </c>
      <c r="Y4" s="258" t="s">
        <v>140</v>
      </c>
      <c r="AA4" t="s">
        <v>45187</v>
      </c>
    </row>
    <row r="5" spans="1:27">
      <c r="A5" s="32" t="s">
        <v>36294</v>
      </c>
      <c r="B5" s="32" t="s">
        <v>189</v>
      </c>
      <c r="C5">
        <f t="shared" si="0"/>
        <v>602</v>
      </c>
      <c r="F5" t="s">
        <v>45052</v>
      </c>
      <c r="I5" t="s">
        <v>45119</v>
      </c>
      <c r="L5" s="258" t="s">
        <v>45031</v>
      </c>
      <c r="M5">
        <f>'Census Input Tab'!B9</f>
        <v>0</v>
      </c>
      <c r="P5" t="s">
        <v>147</v>
      </c>
      <c r="Q5" t="s">
        <v>45058</v>
      </c>
      <c r="R5" s="258" t="s">
        <v>32</v>
      </c>
      <c r="X5" t="s">
        <v>45052</v>
      </c>
      <c r="Y5" s="258" t="s">
        <v>141</v>
      </c>
      <c r="AA5" t="s">
        <v>45188</v>
      </c>
    </row>
    <row r="6" spans="1:27">
      <c r="A6" s="32" t="s">
        <v>36295</v>
      </c>
      <c r="B6" s="32" t="s">
        <v>189</v>
      </c>
      <c r="C6">
        <f t="shared" si="0"/>
        <v>603</v>
      </c>
      <c r="F6" t="s">
        <v>45053</v>
      </c>
      <c r="G6" s="258" t="s">
        <v>45102</v>
      </c>
      <c r="H6" s="258" t="s">
        <v>45102</v>
      </c>
      <c r="J6" s="258" t="s">
        <v>45133</v>
      </c>
      <c r="K6" s="258"/>
      <c r="L6" s="258"/>
      <c r="P6" t="s">
        <v>151</v>
      </c>
      <c r="Q6" t="s">
        <v>45063</v>
      </c>
      <c r="R6" s="258" t="s">
        <v>32</v>
      </c>
      <c r="X6" t="s">
        <v>45053</v>
      </c>
      <c r="Y6" s="258" t="s">
        <v>142</v>
      </c>
      <c r="AA6" t="s">
        <v>45189</v>
      </c>
    </row>
    <row r="7" spans="1:27">
      <c r="A7" s="32" t="s">
        <v>36296</v>
      </c>
      <c r="B7" s="32" t="s">
        <v>189</v>
      </c>
      <c r="C7">
        <f t="shared" si="0"/>
        <v>604</v>
      </c>
      <c r="F7" t="s">
        <v>45054</v>
      </c>
      <c r="G7" s="258" t="s">
        <v>45102</v>
      </c>
      <c r="H7" s="258" t="s">
        <v>45102</v>
      </c>
      <c r="I7" s="258"/>
      <c r="J7" s="258" t="s">
        <v>45133</v>
      </c>
      <c r="K7" s="258"/>
      <c r="L7" s="258" t="s">
        <v>45131</v>
      </c>
      <c r="M7" t="str">
        <f>IF(OR(M5="AFA 2-50",M5="AFA 51-100"),VLOOKUP(M3,F:G,2,FALSE),"")</f>
        <v/>
      </c>
      <c r="P7" t="s">
        <v>4</v>
      </c>
      <c r="Q7" t="s">
        <v>45060</v>
      </c>
      <c r="R7" s="258" t="s">
        <v>32</v>
      </c>
      <c r="X7" t="s">
        <v>45054</v>
      </c>
      <c r="Y7" s="258" t="s">
        <v>143</v>
      </c>
      <c r="AA7" t="s">
        <v>45190</v>
      </c>
    </row>
    <row r="8" spans="1:27">
      <c r="A8" s="32" t="s">
        <v>36297</v>
      </c>
      <c r="B8" s="32" t="s">
        <v>189</v>
      </c>
      <c r="C8">
        <f t="shared" si="0"/>
        <v>605</v>
      </c>
      <c r="F8" t="s">
        <v>45055</v>
      </c>
      <c r="G8" s="258" t="s">
        <v>45102</v>
      </c>
      <c r="H8" s="258" t="s">
        <v>45102</v>
      </c>
      <c r="I8" s="258"/>
      <c r="J8" s="258"/>
      <c r="K8" s="258"/>
      <c r="L8" s="258" t="s">
        <v>45009</v>
      </c>
      <c r="M8" t="str">
        <f>IF(M5="Fully Insured 51-100",VLOOKUP(M3,F:H,3,FALSE),"")</f>
        <v/>
      </c>
      <c r="P8" t="s">
        <v>149</v>
      </c>
      <c r="Q8" t="s">
        <v>45061</v>
      </c>
      <c r="R8" s="258" t="s">
        <v>32</v>
      </c>
      <c r="X8" t="s">
        <v>45055</v>
      </c>
      <c r="Y8" s="258" t="s">
        <v>144</v>
      </c>
      <c r="AA8" t="s">
        <v>45191</v>
      </c>
    </row>
    <row r="9" spans="1:27">
      <c r="A9" s="32" t="s">
        <v>36298</v>
      </c>
      <c r="B9" s="32" t="s">
        <v>189</v>
      </c>
      <c r="C9">
        <f t="shared" si="0"/>
        <v>606</v>
      </c>
      <c r="F9" t="s">
        <v>45056</v>
      </c>
      <c r="L9" s="258" t="s">
        <v>45106</v>
      </c>
      <c r="M9" s="259" t="str">
        <f>IF(M4="Illustrative","No",IF(OR(M7="FTE",M7="TAE",M8="FTE",M8="TAE"),"Yes","No"))</f>
        <v>No</v>
      </c>
      <c r="P9" t="s">
        <v>152</v>
      </c>
      <c r="Q9" t="s">
        <v>45064</v>
      </c>
      <c r="R9" s="258" t="s">
        <v>32</v>
      </c>
      <c r="X9" t="s">
        <v>45056</v>
      </c>
      <c r="Y9" s="258" t="s">
        <v>145</v>
      </c>
      <c r="AA9" t="s">
        <v>45192</v>
      </c>
    </row>
    <row r="10" spans="1:27">
      <c r="A10" s="32" t="s">
        <v>36299</v>
      </c>
      <c r="B10" s="32" t="s">
        <v>189</v>
      </c>
      <c r="C10">
        <f t="shared" si="0"/>
        <v>610</v>
      </c>
      <c r="F10" t="s">
        <v>45057</v>
      </c>
      <c r="H10" s="258" t="s">
        <v>45101</v>
      </c>
      <c r="I10" s="258"/>
      <c r="J10" s="258"/>
      <c r="K10" s="258"/>
      <c r="P10" t="s">
        <v>153</v>
      </c>
      <c r="Q10" t="s">
        <v>45065</v>
      </c>
      <c r="R10" s="258" t="s">
        <v>32</v>
      </c>
      <c r="X10" t="s">
        <v>45057</v>
      </c>
      <c r="Y10" s="258" t="s">
        <v>146</v>
      </c>
      <c r="AA10" t="s">
        <v>45193</v>
      </c>
    </row>
    <row r="11" spans="1:27">
      <c r="A11" s="32" t="s">
        <v>36300</v>
      </c>
      <c r="B11" s="32" t="s">
        <v>189</v>
      </c>
      <c r="C11">
        <f t="shared" si="0"/>
        <v>611</v>
      </c>
      <c r="F11" t="s">
        <v>45058</v>
      </c>
      <c r="H11" s="258" t="s">
        <v>45102</v>
      </c>
      <c r="I11" s="258"/>
      <c r="J11" s="258"/>
      <c r="K11" s="258"/>
      <c r="L11" s="258" t="s">
        <v>45107</v>
      </c>
      <c r="M11">
        <f>'Census Input Tab'!B14</f>
        <v>0</v>
      </c>
      <c r="P11" t="s">
        <v>154</v>
      </c>
      <c r="Q11" t="s">
        <v>45066</v>
      </c>
      <c r="R11" s="258" t="s">
        <v>32</v>
      </c>
      <c r="X11" t="s">
        <v>45058</v>
      </c>
      <c r="Y11" s="258" t="s">
        <v>147</v>
      </c>
      <c r="AA11" t="s">
        <v>45194</v>
      </c>
    </row>
    <row r="12" spans="1:27">
      <c r="A12" s="32" t="s">
        <v>36301</v>
      </c>
      <c r="B12" s="32" t="s">
        <v>189</v>
      </c>
      <c r="C12">
        <f t="shared" si="0"/>
        <v>612</v>
      </c>
      <c r="F12" t="s">
        <v>45059</v>
      </c>
      <c r="I12" t="s">
        <v>45119</v>
      </c>
      <c r="J12" t="s">
        <v>45119</v>
      </c>
      <c r="L12" s="258"/>
      <c r="P12" t="s">
        <v>155</v>
      </c>
      <c r="Q12" t="s">
        <v>45067</v>
      </c>
      <c r="R12" s="258" t="s">
        <v>32</v>
      </c>
      <c r="X12" t="s">
        <v>45059</v>
      </c>
      <c r="Y12" s="258" t="s">
        <v>148</v>
      </c>
      <c r="AA12" t="s">
        <v>45195</v>
      </c>
    </row>
    <row r="13" spans="1:27">
      <c r="A13" s="32" t="s">
        <v>36302</v>
      </c>
      <c r="B13" s="32" t="s">
        <v>189</v>
      </c>
      <c r="C13">
        <f t="shared" si="0"/>
        <v>613</v>
      </c>
      <c r="F13" t="s">
        <v>45060</v>
      </c>
      <c r="I13" s="258" t="s">
        <v>45134</v>
      </c>
      <c r="J13" s="258" t="s">
        <v>45132</v>
      </c>
      <c r="L13" s="258" t="s">
        <v>45108</v>
      </c>
      <c r="M13" s="259" t="str">
        <f>IF(M4="Illustrative","No",IF(OR(M14="Yes",M15="Yes",M16="Yes"),"Yes","No"))</f>
        <v>No</v>
      </c>
      <c r="P13" t="s">
        <v>158</v>
      </c>
      <c r="Q13" t="s">
        <v>45070</v>
      </c>
      <c r="R13" s="258" t="s">
        <v>32</v>
      </c>
      <c r="X13" t="s">
        <v>45060</v>
      </c>
      <c r="Y13" s="258" t="s">
        <v>4</v>
      </c>
      <c r="AA13" t="s">
        <v>45196</v>
      </c>
    </row>
    <row r="14" spans="1:27">
      <c r="A14" s="32" t="s">
        <v>36303</v>
      </c>
      <c r="B14" s="32" t="s">
        <v>189</v>
      </c>
      <c r="C14">
        <f t="shared" si="0"/>
        <v>614</v>
      </c>
      <c r="F14" t="s">
        <v>45061</v>
      </c>
      <c r="H14" s="258" t="s">
        <v>45101</v>
      </c>
      <c r="I14" s="258"/>
      <c r="J14" s="258"/>
      <c r="K14" s="258"/>
      <c r="L14" s="258" t="s">
        <v>45125</v>
      </c>
      <c r="M14" t="str">
        <f>IF(OR(AND(M5="AFA 2-50",$M$11="Self-Funded"),AND(M5="AFA 2-50",'Census Input Tab'!B12="Yes")),"Yes","No")</f>
        <v>No</v>
      </c>
      <c r="P14" t="s">
        <v>159</v>
      </c>
      <c r="Q14" t="s">
        <v>45071</v>
      </c>
      <c r="R14" s="258" t="s">
        <v>32</v>
      </c>
      <c r="X14" t="s">
        <v>45061</v>
      </c>
      <c r="Y14" s="258" t="s">
        <v>149</v>
      </c>
      <c r="AA14" t="s">
        <v>45197</v>
      </c>
    </row>
    <row r="15" spans="1:27">
      <c r="A15" s="32" t="s">
        <v>36304</v>
      </c>
      <c r="B15" s="32" t="s">
        <v>189</v>
      </c>
      <c r="C15">
        <f t="shared" si="0"/>
        <v>616</v>
      </c>
      <c r="F15" t="s">
        <v>45062</v>
      </c>
      <c r="H15" s="258" t="s">
        <v>45101</v>
      </c>
      <c r="I15" t="s">
        <v>45119</v>
      </c>
      <c r="J15" s="258" t="s">
        <v>45132</v>
      </c>
      <c r="K15" s="258"/>
      <c r="L15" s="258" t="s">
        <v>45126</v>
      </c>
      <c r="M15" t="str">
        <f>IF($M$5="AFA 51-100","Yes","No")</f>
        <v>No</v>
      </c>
      <c r="P15" t="s">
        <v>161</v>
      </c>
      <c r="Q15" t="s">
        <v>45073</v>
      </c>
      <c r="R15" s="258" t="s">
        <v>32</v>
      </c>
      <c r="X15" t="s">
        <v>45062</v>
      </c>
      <c r="Y15" s="258" t="s">
        <v>150</v>
      </c>
      <c r="AA15" t="s">
        <v>45198</v>
      </c>
    </row>
    <row r="16" spans="1:27">
      <c r="A16" s="32" t="s">
        <v>36305</v>
      </c>
      <c r="B16" s="32" t="s">
        <v>189</v>
      </c>
      <c r="C16">
        <f t="shared" si="0"/>
        <v>617</v>
      </c>
      <c r="F16" t="s">
        <v>45063</v>
      </c>
      <c r="L16" s="258" t="s">
        <v>45009</v>
      </c>
      <c r="M16" t="str">
        <f>IF($M$5="Fully Insured 51-100","Yes","No")</f>
        <v>No</v>
      </c>
      <c r="P16" t="s">
        <v>160</v>
      </c>
      <c r="Q16" t="s">
        <v>45072</v>
      </c>
      <c r="R16" s="258" t="s">
        <v>32</v>
      </c>
      <c r="X16" t="s">
        <v>45063</v>
      </c>
      <c r="Y16" s="258" t="s">
        <v>151</v>
      </c>
      <c r="AA16" t="s">
        <v>45199</v>
      </c>
    </row>
    <row r="17" spans="1:27">
      <c r="A17" s="32" t="s">
        <v>36306</v>
      </c>
      <c r="B17" s="32" t="s">
        <v>189</v>
      </c>
      <c r="C17">
        <f t="shared" si="0"/>
        <v>622</v>
      </c>
      <c r="F17" t="s">
        <v>45064</v>
      </c>
      <c r="P17" t="s">
        <v>163</v>
      </c>
      <c r="Q17" t="s">
        <v>45075</v>
      </c>
      <c r="R17" s="258" t="s">
        <v>32</v>
      </c>
      <c r="X17" t="s">
        <v>45064</v>
      </c>
      <c r="Y17" s="258" t="s">
        <v>152</v>
      </c>
      <c r="AA17" t="s">
        <v>45200</v>
      </c>
    </row>
    <row r="18" spans="1:27">
      <c r="A18" s="32" t="s">
        <v>36307</v>
      </c>
      <c r="B18" s="32" t="s">
        <v>189</v>
      </c>
      <c r="C18">
        <f t="shared" si="0"/>
        <v>623</v>
      </c>
      <c r="F18" t="s">
        <v>45065</v>
      </c>
      <c r="H18" s="258" t="s">
        <v>45101</v>
      </c>
      <c r="I18" s="258"/>
      <c r="J18" s="258"/>
      <c r="K18" s="258"/>
      <c r="L18" s="258" t="s">
        <v>45109</v>
      </c>
      <c r="M18" s="259" t="str">
        <f>IF(M4="Illustrative","No",IF(OR(M19="Yes",M20="Yes",M21="Yes"),"Yes","No"))</f>
        <v>No</v>
      </c>
      <c r="P18" t="s">
        <v>166</v>
      </c>
      <c r="Q18" t="s">
        <v>45078</v>
      </c>
      <c r="R18" s="258" t="s">
        <v>32</v>
      </c>
      <c r="X18" t="s">
        <v>45065</v>
      </c>
      <c r="Y18" t="s">
        <v>153</v>
      </c>
      <c r="AA18" t="s">
        <v>45201</v>
      </c>
    </row>
    <row r="19" spans="1:27">
      <c r="A19" s="32" t="s">
        <v>36308</v>
      </c>
      <c r="B19" s="32" t="s">
        <v>189</v>
      </c>
      <c r="C19">
        <f t="shared" si="0"/>
        <v>624</v>
      </c>
      <c r="F19" t="s">
        <v>45066</v>
      </c>
      <c r="H19" s="258" t="s">
        <v>45101</v>
      </c>
      <c r="I19" s="258"/>
      <c r="J19" t="s">
        <v>45119</v>
      </c>
      <c r="K19" s="258"/>
      <c r="L19" s="258" t="s">
        <v>45125</v>
      </c>
      <c r="M19" t="str">
        <f>IF(AND(M5="AFA 2-50",$M$11="Self-Funded"),"Yes","No")</f>
        <v>No</v>
      </c>
      <c r="P19" t="s">
        <v>164</v>
      </c>
      <c r="Q19" t="s">
        <v>45076</v>
      </c>
      <c r="R19" s="258" t="s">
        <v>32</v>
      </c>
      <c r="X19" t="s">
        <v>45066</v>
      </c>
      <c r="Y19" t="s">
        <v>154</v>
      </c>
      <c r="AA19" t="s">
        <v>45202</v>
      </c>
    </row>
    <row r="20" spans="1:27">
      <c r="A20" s="32" t="s">
        <v>36309</v>
      </c>
      <c r="B20" s="32" t="s">
        <v>189</v>
      </c>
      <c r="C20">
        <f t="shared" si="0"/>
        <v>627</v>
      </c>
      <c r="F20" t="s">
        <v>45067</v>
      </c>
      <c r="H20" s="258" t="s">
        <v>45102</v>
      </c>
      <c r="I20" s="258"/>
      <c r="J20" s="258"/>
      <c r="K20" s="258"/>
      <c r="L20" s="258" t="s">
        <v>45126</v>
      </c>
      <c r="M20" t="str">
        <f>IF($M$5="AFA 51-100","Yes","No")</f>
        <v>No</v>
      </c>
      <c r="P20" t="s">
        <v>171</v>
      </c>
      <c r="Q20" t="s">
        <v>45083</v>
      </c>
      <c r="R20" s="258" t="s">
        <v>32</v>
      </c>
      <c r="X20" t="s">
        <v>45067</v>
      </c>
      <c r="Y20" t="s">
        <v>155</v>
      </c>
    </row>
    <row r="21" spans="1:27">
      <c r="A21" s="32" t="s">
        <v>36310</v>
      </c>
      <c r="B21" s="32" t="s">
        <v>189</v>
      </c>
      <c r="C21">
        <f t="shared" si="0"/>
        <v>631</v>
      </c>
      <c r="F21" t="s">
        <v>45068</v>
      </c>
      <c r="G21" s="258" t="s">
        <v>45102</v>
      </c>
      <c r="H21" s="258" t="s">
        <v>45102</v>
      </c>
      <c r="I21" s="258"/>
      <c r="J21" s="258"/>
      <c r="K21" s="258"/>
      <c r="L21" s="258" t="s">
        <v>45009</v>
      </c>
      <c r="M21" t="str">
        <f>IF($M$5="Fully Insured 51-100","Yes","No")</f>
        <v>No</v>
      </c>
      <c r="P21" t="s">
        <v>172</v>
      </c>
      <c r="Q21" t="s">
        <v>45084</v>
      </c>
      <c r="R21" s="258" t="s">
        <v>32</v>
      </c>
      <c r="X21" t="s">
        <v>45068</v>
      </c>
      <c r="Y21" t="s">
        <v>156</v>
      </c>
    </row>
    <row r="22" spans="1:27">
      <c r="A22" s="32" t="s">
        <v>36311</v>
      </c>
      <c r="B22" s="32" t="s">
        <v>189</v>
      </c>
      <c r="C22">
        <f t="shared" si="0"/>
        <v>636</v>
      </c>
      <c r="F22" t="s">
        <v>45069</v>
      </c>
      <c r="H22" s="258" t="s">
        <v>45102</v>
      </c>
      <c r="I22" s="258"/>
      <c r="J22" t="s">
        <v>45119</v>
      </c>
      <c r="K22" s="258"/>
      <c r="P22" t="s">
        <v>178</v>
      </c>
      <c r="Q22" t="s">
        <v>45090</v>
      </c>
      <c r="R22" s="258" t="s">
        <v>32</v>
      </c>
      <c r="X22" t="s">
        <v>45069</v>
      </c>
      <c r="Y22" t="s">
        <v>157</v>
      </c>
    </row>
    <row r="23" spans="1:27">
      <c r="A23" s="32" t="s">
        <v>36312</v>
      </c>
      <c r="B23" s="32" t="s">
        <v>189</v>
      </c>
      <c r="C23">
        <f t="shared" si="0"/>
        <v>637</v>
      </c>
      <c r="F23" t="s">
        <v>45070</v>
      </c>
      <c r="L23" s="258" t="s">
        <v>45110</v>
      </c>
      <c r="M23" s="259" t="str">
        <f>IF(M4="Illustrative","No",IF(OR(M24="Yes",M25="Yes",M26="Yes"),"Yes","No"))</f>
        <v>No</v>
      </c>
      <c r="P23" t="s">
        <v>179</v>
      </c>
      <c r="Q23" t="s">
        <v>45091</v>
      </c>
      <c r="R23" s="258" t="s">
        <v>32</v>
      </c>
      <c r="X23" t="s">
        <v>45070</v>
      </c>
      <c r="Y23" t="s">
        <v>158</v>
      </c>
    </row>
    <row r="24" spans="1:27">
      <c r="A24" s="32" t="s">
        <v>36313</v>
      </c>
      <c r="B24" s="32" t="s">
        <v>189</v>
      </c>
      <c r="C24">
        <f t="shared" si="0"/>
        <v>638</v>
      </c>
      <c r="F24" t="s">
        <v>45071</v>
      </c>
      <c r="H24" s="258" t="s">
        <v>45101</v>
      </c>
      <c r="I24" s="258" t="s">
        <v>45134</v>
      </c>
      <c r="J24" s="258" t="s">
        <v>45132</v>
      </c>
      <c r="K24" s="258"/>
      <c r="L24" s="258" t="s">
        <v>45125</v>
      </c>
      <c r="M24" t="str">
        <f>IF(AND($M$5="AFA 2-50",$M$11="Self-Funded"),"Yes","No")</f>
        <v>No</v>
      </c>
      <c r="P24" t="s">
        <v>180</v>
      </c>
      <c r="Q24" t="s">
        <v>45092</v>
      </c>
      <c r="R24" s="258" t="s">
        <v>32</v>
      </c>
      <c r="X24" t="s">
        <v>45071</v>
      </c>
      <c r="Y24" t="s">
        <v>159</v>
      </c>
    </row>
    <row r="25" spans="1:27">
      <c r="A25" s="32" t="s">
        <v>36314</v>
      </c>
      <c r="B25" s="32" t="s">
        <v>189</v>
      </c>
      <c r="C25">
        <f t="shared" si="0"/>
        <v>641</v>
      </c>
      <c r="F25" t="s">
        <v>45072</v>
      </c>
      <c r="I25" t="s">
        <v>45119</v>
      </c>
      <c r="J25" t="s">
        <v>45119</v>
      </c>
      <c r="L25" s="258" t="s">
        <v>45126</v>
      </c>
      <c r="M25" t="str">
        <f>IF(AND($M$5="AFA 51-100",$M$11="Self-Funded"),"Yes","No")</f>
        <v>No</v>
      </c>
      <c r="P25" t="s">
        <v>185</v>
      </c>
      <c r="Q25" t="s">
        <v>45097</v>
      </c>
      <c r="R25" s="258" t="s">
        <v>32</v>
      </c>
      <c r="X25" t="s">
        <v>45072</v>
      </c>
      <c r="Y25" t="s">
        <v>160</v>
      </c>
    </row>
    <row r="26" spans="1:27">
      <c r="A26" s="32" t="s">
        <v>36315</v>
      </c>
      <c r="B26" s="32" t="s">
        <v>189</v>
      </c>
      <c r="C26">
        <f t="shared" si="0"/>
        <v>646</v>
      </c>
      <c r="F26" t="s">
        <v>45073</v>
      </c>
      <c r="L26" s="258" t="s">
        <v>45009</v>
      </c>
      <c r="M26" t="str">
        <f>IF(AND($M$5="Fully Insured 51-100",OR(M3=F20,M3=F29,M3=F37,M3=F44,M11="Self-Funded")),"Yes","No")</f>
        <v>No</v>
      </c>
      <c r="P26" s="263" t="s">
        <v>186</v>
      </c>
      <c r="Q26" t="s">
        <v>45098</v>
      </c>
      <c r="R26" s="258" t="s">
        <v>32</v>
      </c>
      <c r="X26" t="s">
        <v>45073</v>
      </c>
      <c r="Y26" t="s">
        <v>161</v>
      </c>
    </row>
    <row r="27" spans="1:27">
      <c r="A27" s="32" t="s">
        <v>36316</v>
      </c>
      <c r="B27" s="32" t="s">
        <v>189</v>
      </c>
      <c r="C27">
        <f t="shared" si="0"/>
        <v>647</v>
      </c>
      <c r="F27" t="s">
        <v>45074</v>
      </c>
      <c r="I27" t="s">
        <v>45119</v>
      </c>
      <c r="J27" t="s">
        <v>45119</v>
      </c>
      <c r="X27" t="s">
        <v>45074</v>
      </c>
      <c r="Y27" t="s">
        <v>162</v>
      </c>
    </row>
    <row r="28" spans="1:27">
      <c r="A28" s="32" t="s">
        <v>36317</v>
      </c>
      <c r="B28" s="32" t="s">
        <v>189</v>
      </c>
      <c r="C28">
        <f t="shared" si="0"/>
        <v>650</v>
      </c>
      <c r="F28" t="s">
        <v>45075</v>
      </c>
      <c r="L28" s="258" t="s">
        <v>45114</v>
      </c>
      <c r="M28" s="259" t="str">
        <f>IF(M4="Illustrative","No",IF(AND(M3=F44,M11="Fully Insured",'Census Input Tab'!B19&lt;101,'Census Input Tab'!B19&gt;24),"Yes","No"))</f>
        <v>No</v>
      </c>
      <c r="X28" t="s">
        <v>45075</v>
      </c>
      <c r="Y28" t="s">
        <v>163</v>
      </c>
    </row>
    <row r="29" spans="1:27">
      <c r="A29" s="32" t="s">
        <v>36318</v>
      </c>
      <c r="B29" s="32" t="s">
        <v>189</v>
      </c>
      <c r="C29">
        <f t="shared" si="0"/>
        <v>652</v>
      </c>
      <c r="F29" t="s">
        <v>45076</v>
      </c>
      <c r="H29" s="258" t="s">
        <v>45101</v>
      </c>
      <c r="I29" s="258" t="s">
        <v>45134</v>
      </c>
      <c r="J29" s="258" t="s">
        <v>45132</v>
      </c>
      <c r="K29" s="258"/>
      <c r="X29" t="s">
        <v>45076</v>
      </c>
      <c r="Y29" t="s">
        <v>164</v>
      </c>
    </row>
    <row r="30" spans="1:27">
      <c r="A30" s="32" t="s">
        <v>36319</v>
      </c>
      <c r="B30" s="32" t="s">
        <v>189</v>
      </c>
      <c r="C30">
        <f t="shared" si="0"/>
        <v>653</v>
      </c>
      <c r="F30" t="s">
        <v>45077</v>
      </c>
      <c r="I30" t="s">
        <v>45119</v>
      </c>
      <c r="J30" t="s">
        <v>45119</v>
      </c>
      <c r="X30" t="s">
        <v>45077</v>
      </c>
      <c r="Y30" t="s">
        <v>165</v>
      </c>
    </row>
    <row r="31" spans="1:27">
      <c r="A31" s="32" t="s">
        <v>36320</v>
      </c>
      <c r="B31" s="32" t="s">
        <v>189</v>
      </c>
      <c r="C31">
        <f t="shared" si="0"/>
        <v>656</v>
      </c>
      <c r="F31" t="s">
        <v>45078</v>
      </c>
      <c r="G31" s="258" t="s">
        <v>45102</v>
      </c>
      <c r="H31" s="258" t="s">
        <v>45102</v>
      </c>
      <c r="I31" s="258"/>
      <c r="J31" s="258"/>
      <c r="K31" s="258"/>
      <c r="L31" s="258" t="s">
        <v>45117</v>
      </c>
      <c r="M31" t="str">
        <f>IF(M4="Illustrative","No",IF(OR(AND(M32="Ineligible",M5="AFA 2-50"),AND(M5="AFA 51-100",M33="Ineligible"),AND(M5="AFA 51-100",M33="51+ Ineligible"),AND(M5="Fully Insured 51-100",M34="Ineligible")),"Ineligible",IF(AND(M5="Fully Insured 51-100",M34="ASE"),"ASE",IF(AND(M5="Fully Insured 51-100",M34="Self"),"Self",""))))</f>
        <v/>
      </c>
      <c r="X31" t="s">
        <v>45078</v>
      </c>
      <c r="Y31" t="s">
        <v>166</v>
      </c>
    </row>
    <row r="32" spans="1:27">
      <c r="A32" s="32" t="s">
        <v>36321</v>
      </c>
      <c r="B32" s="32" t="s">
        <v>189</v>
      </c>
      <c r="C32">
        <f t="shared" si="0"/>
        <v>659</v>
      </c>
      <c r="F32" t="s">
        <v>45079</v>
      </c>
      <c r="H32" s="258" t="s">
        <v>45101</v>
      </c>
      <c r="I32" t="s">
        <v>45119</v>
      </c>
      <c r="J32" t="s">
        <v>45119</v>
      </c>
      <c r="K32" s="258"/>
      <c r="L32" s="258" t="s">
        <v>45125</v>
      </c>
      <c r="M32" t="str">
        <f>IF(AND(OR(M4="Underwritten",M4="Underwritten - IMQ Elite"),M5="AFA 2-50"),VLOOKUP(M3,F:I,4,FALSE),"")</f>
        <v/>
      </c>
      <c r="X32" t="s">
        <v>45079</v>
      </c>
      <c r="Y32" t="s">
        <v>167</v>
      </c>
    </row>
    <row r="33" spans="1:25">
      <c r="A33" s="32" t="s">
        <v>36322</v>
      </c>
      <c r="B33" s="32" t="s">
        <v>189</v>
      </c>
      <c r="C33">
        <f t="shared" si="0"/>
        <v>660</v>
      </c>
      <c r="F33" t="s">
        <v>45080</v>
      </c>
      <c r="H33" s="258" t="s">
        <v>45102</v>
      </c>
      <c r="I33" t="s">
        <v>45119</v>
      </c>
      <c r="J33" s="258" t="s">
        <v>45133</v>
      </c>
      <c r="K33" s="258"/>
      <c r="L33" s="258" t="s">
        <v>45126</v>
      </c>
      <c r="M33" t="str">
        <f>IF(AND(OR(M4="Underwritten",M4="Underwritten - IMQ Elite"),M5="AFA 51-100"),VLOOKUP(M3,F:I,4,FALSE),"")</f>
        <v/>
      </c>
      <c r="X33" t="s">
        <v>45080</v>
      </c>
      <c r="Y33" t="s">
        <v>168</v>
      </c>
    </row>
    <row r="34" spans="1:25">
      <c r="A34" s="32" t="s">
        <v>36323</v>
      </c>
      <c r="B34" s="32" t="s">
        <v>189</v>
      </c>
      <c r="C34">
        <f t="shared" si="0"/>
        <v>662</v>
      </c>
      <c r="F34" t="s">
        <v>45081</v>
      </c>
      <c r="G34" s="258" t="s">
        <v>45102</v>
      </c>
      <c r="H34" s="258" t="s">
        <v>45102</v>
      </c>
      <c r="I34" s="258"/>
      <c r="J34" s="258"/>
      <c r="K34" s="258"/>
      <c r="L34" s="258" t="s">
        <v>45009</v>
      </c>
      <c r="M34" t="str">
        <f>IF(AND(OR(M4="Underwritten",M4="Underwritten - IMQ Elite"),M5="Fully Insured 51-100"),VLOOKUP(M3,F:J,5,FALSE),"")</f>
        <v/>
      </c>
      <c r="X34" t="s">
        <v>45081</v>
      </c>
      <c r="Y34" t="s">
        <v>169</v>
      </c>
    </row>
    <row r="35" spans="1:25">
      <c r="A35" s="32" t="s">
        <v>36324</v>
      </c>
      <c r="B35" s="32" t="s">
        <v>189</v>
      </c>
      <c r="C35">
        <f t="shared" si="0"/>
        <v>664</v>
      </c>
      <c r="F35" t="s">
        <v>45082</v>
      </c>
      <c r="I35" t="s">
        <v>45119</v>
      </c>
      <c r="J35" t="s">
        <v>45119</v>
      </c>
      <c r="X35" t="s">
        <v>45082</v>
      </c>
      <c r="Y35" t="s">
        <v>170</v>
      </c>
    </row>
    <row r="36" spans="1:25">
      <c r="A36" s="32" t="s">
        <v>36325</v>
      </c>
      <c r="B36" s="32" t="s">
        <v>189</v>
      </c>
      <c r="C36">
        <f t="shared" si="0"/>
        <v>667</v>
      </c>
      <c r="F36" t="s">
        <v>45083</v>
      </c>
      <c r="H36" s="258" t="s">
        <v>45101</v>
      </c>
      <c r="I36" s="258"/>
      <c r="J36" s="258"/>
      <c r="K36" s="258"/>
      <c r="X36" t="s">
        <v>45083</v>
      </c>
      <c r="Y36" t="s">
        <v>171</v>
      </c>
    </row>
    <row r="37" spans="1:25">
      <c r="A37" s="32" t="s">
        <v>36326</v>
      </c>
      <c r="B37" s="32" t="s">
        <v>189</v>
      </c>
      <c r="C37">
        <f t="shared" si="0"/>
        <v>669</v>
      </c>
      <c r="F37" t="s">
        <v>45084</v>
      </c>
      <c r="H37" s="258" t="s">
        <v>45102</v>
      </c>
      <c r="I37" s="258"/>
      <c r="J37" s="258"/>
      <c r="K37" s="258"/>
      <c r="L37" s="258" t="s">
        <v>45139</v>
      </c>
      <c r="M37" t="str">
        <f>IF(AND(M38="Yes",M39="Yes",M40="Yes"),"Yes","No")</f>
        <v>No</v>
      </c>
      <c r="X37" t="s">
        <v>45084</v>
      </c>
      <c r="Y37" t="s">
        <v>172</v>
      </c>
    </row>
    <row r="38" spans="1:25">
      <c r="A38" s="32" t="s">
        <v>36327</v>
      </c>
      <c r="B38" s="32" t="s">
        <v>189</v>
      </c>
      <c r="C38">
        <f t="shared" si="0"/>
        <v>670</v>
      </c>
      <c r="F38" t="s">
        <v>45085</v>
      </c>
      <c r="H38" s="258" t="s">
        <v>45102</v>
      </c>
      <c r="I38" t="s">
        <v>45119</v>
      </c>
      <c r="J38" s="258" t="s">
        <v>45132</v>
      </c>
      <c r="K38" s="258"/>
      <c r="L38" s="258" t="s">
        <v>45141</v>
      </c>
      <c r="M38" t="str">
        <f>IF(OR(M5="AFA 2-50",M5="AFA 51-100"),"Yes","No")</f>
        <v>No</v>
      </c>
      <c r="X38" t="s">
        <v>45085</v>
      </c>
      <c r="Y38" t="s">
        <v>173</v>
      </c>
    </row>
    <row r="39" spans="1:25">
      <c r="A39" s="32" t="s">
        <v>36328</v>
      </c>
      <c r="B39" s="32" t="s">
        <v>189</v>
      </c>
      <c r="C39">
        <f t="shared" si="0"/>
        <v>674</v>
      </c>
      <c r="F39" t="s">
        <v>45086</v>
      </c>
      <c r="H39" s="258" t="s">
        <v>45101</v>
      </c>
      <c r="I39" s="258"/>
      <c r="J39" s="258"/>
      <c r="K39" s="258"/>
      <c r="L39" s="258" t="s">
        <v>130</v>
      </c>
      <c r="M39" t="str">
        <f>IFERROR(VLOOKUP(M3,Q:R,2,FALSE),"No")</f>
        <v>No</v>
      </c>
      <c r="X39" t="s">
        <v>45086</v>
      </c>
      <c r="Y39" t="s">
        <v>174</v>
      </c>
    </row>
    <row r="40" spans="1:25">
      <c r="A40" s="32" t="s">
        <v>36329</v>
      </c>
      <c r="B40" s="32" t="s">
        <v>189</v>
      </c>
      <c r="C40">
        <f t="shared" si="0"/>
        <v>676</v>
      </c>
      <c r="F40" t="s">
        <v>45087</v>
      </c>
      <c r="J40" t="s">
        <v>45119</v>
      </c>
      <c r="L40" s="258" t="s">
        <v>45142</v>
      </c>
      <c r="M40" t="str">
        <f>IF(ISBLANK('Census Input Tab'!B10),"No",IF(OR(MONTH('Census Input Tab'!B10)=1,MONTH('Census Input Tab'!B10)=12),"Yes","No"))</f>
        <v>No</v>
      </c>
      <c r="X40" t="s">
        <v>45087</v>
      </c>
      <c r="Y40" t="s">
        <v>175</v>
      </c>
    </row>
    <row r="41" spans="1:25">
      <c r="A41" s="32" t="s">
        <v>36330</v>
      </c>
      <c r="B41" s="32" t="s">
        <v>189</v>
      </c>
      <c r="C41">
        <f t="shared" si="0"/>
        <v>677</v>
      </c>
      <c r="F41" t="s">
        <v>45088</v>
      </c>
      <c r="H41" s="258" t="s">
        <v>45101</v>
      </c>
      <c r="I41" s="258"/>
      <c r="J41" s="258"/>
      <c r="K41" s="258"/>
      <c r="X41" t="s">
        <v>45088</v>
      </c>
      <c r="Y41" t="s">
        <v>176</v>
      </c>
    </row>
    <row r="42" spans="1:25">
      <c r="A42" s="32" t="s">
        <v>36331</v>
      </c>
      <c r="B42" s="32" t="s">
        <v>189</v>
      </c>
      <c r="C42">
        <f t="shared" si="0"/>
        <v>678</v>
      </c>
      <c r="F42" t="s">
        <v>45089</v>
      </c>
      <c r="H42" s="258" t="s">
        <v>45101</v>
      </c>
      <c r="I42" t="s">
        <v>45119</v>
      </c>
      <c r="J42" t="s">
        <v>45119</v>
      </c>
      <c r="K42" s="258"/>
      <c r="X42" t="s">
        <v>45089</v>
      </c>
      <c r="Y42" t="s">
        <v>177</v>
      </c>
    </row>
    <row r="43" spans="1:25">
      <c r="A43" s="32" t="s">
        <v>36332</v>
      </c>
      <c r="B43" s="32" t="s">
        <v>189</v>
      </c>
      <c r="C43">
        <f t="shared" si="0"/>
        <v>680</v>
      </c>
      <c r="F43" t="s">
        <v>45090</v>
      </c>
      <c r="X43" t="s">
        <v>45090</v>
      </c>
      <c r="Y43" t="s">
        <v>178</v>
      </c>
    </row>
    <row r="44" spans="1:25">
      <c r="A44" s="32" t="s">
        <v>36333</v>
      </c>
      <c r="B44" s="32" t="s">
        <v>189</v>
      </c>
      <c r="C44">
        <f t="shared" si="0"/>
        <v>681</v>
      </c>
      <c r="F44" t="s">
        <v>45091</v>
      </c>
      <c r="H44" s="258" t="s">
        <v>45101</v>
      </c>
      <c r="I44" s="258"/>
      <c r="J44" s="258"/>
      <c r="K44" s="258"/>
      <c r="X44" t="s">
        <v>45091</v>
      </c>
      <c r="Y44" t="s">
        <v>179</v>
      </c>
    </row>
    <row r="45" spans="1:25">
      <c r="A45" s="32" t="s">
        <v>36334</v>
      </c>
      <c r="B45" s="32" t="s">
        <v>189</v>
      </c>
      <c r="C45">
        <f t="shared" si="0"/>
        <v>682</v>
      </c>
      <c r="F45" t="s">
        <v>45092</v>
      </c>
      <c r="H45" s="258" t="s">
        <v>45102</v>
      </c>
      <c r="I45" s="258" t="s">
        <v>45134</v>
      </c>
      <c r="J45" s="258" t="s">
        <v>45132</v>
      </c>
      <c r="K45" s="258"/>
      <c r="X45" t="s">
        <v>45092</v>
      </c>
      <c r="Y45" t="s">
        <v>180</v>
      </c>
    </row>
    <row r="46" spans="1:25">
      <c r="A46" s="32" t="s">
        <v>36335</v>
      </c>
      <c r="B46" s="32" t="s">
        <v>189</v>
      </c>
      <c r="C46">
        <f t="shared" si="0"/>
        <v>683</v>
      </c>
      <c r="F46" t="s">
        <v>45093</v>
      </c>
      <c r="I46" t="s">
        <v>45119</v>
      </c>
      <c r="J46" t="s">
        <v>45119</v>
      </c>
      <c r="X46" t="s">
        <v>45093</v>
      </c>
      <c r="Y46" t="s">
        <v>181</v>
      </c>
    </row>
    <row r="47" spans="1:25">
      <c r="A47" s="32" t="s">
        <v>36336</v>
      </c>
      <c r="B47" s="32" t="s">
        <v>189</v>
      </c>
      <c r="C47">
        <f t="shared" si="0"/>
        <v>685</v>
      </c>
      <c r="F47" t="s">
        <v>45094</v>
      </c>
      <c r="H47" s="258" t="s">
        <v>45101</v>
      </c>
      <c r="I47" s="258"/>
      <c r="J47" s="258"/>
      <c r="K47" s="258"/>
      <c r="X47" t="s">
        <v>45094</v>
      </c>
      <c r="Y47" t="s">
        <v>182</v>
      </c>
    </row>
    <row r="48" spans="1:25">
      <c r="A48" s="32" t="s">
        <v>36337</v>
      </c>
      <c r="B48" s="32" t="s">
        <v>189</v>
      </c>
      <c r="C48">
        <f t="shared" si="0"/>
        <v>687</v>
      </c>
      <c r="F48" t="s">
        <v>45095</v>
      </c>
      <c r="H48" s="258" t="s">
        <v>45101</v>
      </c>
      <c r="I48" t="s">
        <v>45119</v>
      </c>
      <c r="J48" s="258" t="s">
        <v>45132</v>
      </c>
      <c r="K48" s="258"/>
      <c r="X48" t="s">
        <v>45095</v>
      </c>
      <c r="Y48" t="s">
        <v>183</v>
      </c>
    </row>
    <row r="49" spans="1:25">
      <c r="A49" s="32" t="s">
        <v>36338</v>
      </c>
      <c r="B49" s="32" t="s">
        <v>189</v>
      </c>
      <c r="C49">
        <f t="shared" si="0"/>
        <v>688</v>
      </c>
      <c r="F49" s="258" t="s">
        <v>45103</v>
      </c>
      <c r="H49" s="258" t="s">
        <v>45102</v>
      </c>
      <c r="I49" t="s">
        <v>45119</v>
      </c>
      <c r="J49" s="258"/>
      <c r="K49" s="258"/>
      <c r="X49" s="258" t="s">
        <v>45103</v>
      </c>
      <c r="Y49" t="s">
        <v>187</v>
      </c>
    </row>
    <row r="50" spans="1:25">
      <c r="A50" s="32" t="s">
        <v>36339</v>
      </c>
      <c r="B50" s="32" t="s">
        <v>189</v>
      </c>
      <c r="C50">
        <f t="shared" si="0"/>
        <v>690</v>
      </c>
      <c r="F50" t="s">
        <v>45096</v>
      </c>
      <c r="H50" s="258" t="s">
        <v>45102</v>
      </c>
      <c r="X50" t="s">
        <v>45096</v>
      </c>
      <c r="Y50" t="s">
        <v>184</v>
      </c>
    </row>
    <row r="51" spans="1:25">
      <c r="A51" s="32" t="s">
        <v>36340</v>
      </c>
      <c r="B51" s="32" t="s">
        <v>189</v>
      </c>
      <c r="C51">
        <f t="shared" si="0"/>
        <v>692</v>
      </c>
      <c r="F51" t="s">
        <v>45097</v>
      </c>
      <c r="G51" s="258" t="s">
        <v>45101</v>
      </c>
      <c r="H51" s="258" t="s">
        <v>45101</v>
      </c>
      <c r="I51" s="258" t="s">
        <v>45134</v>
      </c>
      <c r="J51" s="258"/>
      <c r="K51" s="258"/>
      <c r="X51" t="s">
        <v>45097</v>
      </c>
      <c r="Y51" t="s">
        <v>185</v>
      </c>
    </row>
    <row r="52" spans="1:25">
      <c r="A52" s="32" t="s">
        <v>36341</v>
      </c>
      <c r="B52" s="32" t="s">
        <v>189</v>
      </c>
      <c r="C52">
        <f t="shared" si="0"/>
        <v>693</v>
      </c>
      <c r="F52" t="s">
        <v>45098</v>
      </c>
      <c r="H52" s="258"/>
      <c r="I52" s="258" t="s">
        <v>45134</v>
      </c>
      <c r="J52" t="s">
        <v>45119</v>
      </c>
      <c r="K52" s="258"/>
      <c r="X52" t="s">
        <v>45098</v>
      </c>
      <c r="Y52" t="s">
        <v>186</v>
      </c>
    </row>
    <row r="53" spans="1:25">
      <c r="A53" s="32" t="s">
        <v>36342</v>
      </c>
      <c r="B53" s="32" t="s">
        <v>189</v>
      </c>
      <c r="C53">
        <f t="shared" si="0"/>
        <v>694</v>
      </c>
    </row>
    <row r="54" spans="1:25">
      <c r="A54" s="32" t="s">
        <v>36343</v>
      </c>
      <c r="B54" s="32" t="s">
        <v>189</v>
      </c>
      <c r="C54">
        <f t="shared" si="0"/>
        <v>698</v>
      </c>
    </row>
    <row r="55" spans="1:25">
      <c r="A55" s="32" t="s">
        <v>36344</v>
      </c>
      <c r="B55" s="32" t="s">
        <v>189</v>
      </c>
      <c r="C55">
        <f t="shared" si="0"/>
        <v>703</v>
      </c>
    </row>
    <row r="56" spans="1:25">
      <c r="A56" s="32" t="s">
        <v>36345</v>
      </c>
      <c r="B56" s="32" t="s">
        <v>189</v>
      </c>
      <c r="C56">
        <f t="shared" si="0"/>
        <v>704</v>
      </c>
    </row>
    <row r="57" spans="1:25">
      <c r="A57" s="32" t="s">
        <v>36346</v>
      </c>
      <c r="B57" s="32" t="s">
        <v>189</v>
      </c>
      <c r="C57">
        <f t="shared" si="0"/>
        <v>705</v>
      </c>
    </row>
    <row r="58" spans="1:25">
      <c r="A58" s="32" t="s">
        <v>36347</v>
      </c>
      <c r="B58" s="32" t="s">
        <v>189</v>
      </c>
      <c r="C58">
        <f t="shared" si="0"/>
        <v>707</v>
      </c>
    </row>
    <row r="59" spans="1:25">
      <c r="A59" s="32" t="s">
        <v>36348</v>
      </c>
      <c r="B59" s="32" t="s">
        <v>189</v>
      </c>
      <c r="C59">
        <f t="shared" si="0"/>
        <v>714</v>
      </c>
    </row>
    <row r="60" spans="1:25">
      <c r="A60" s="32" t="s">
        <v>36349</v>
      </c>
      <c r="B60" s="32" t="s">
        <v>189</v>
      </c>
      <c r="C60">
        <f t="shared" si="0"/>
        <v>715</v>
      </c>
    </row>
    <row r="61" spans="1:25">
      <c r="A61" s="32" t="s">
        <v>36350</v>
      </c>
      <c r="B61" s="32" t="s">
        <v>189</v>
      </c>
      <c r="C61">
        <f t="shared" si="0"/>
        <v>716</v>
      </c>
    </row>
    <row r="62" spans="1:25">
      <c r="A62" s="32" t="s">
        <v>36351</v>
      </c>
      <c r="B62" s="32" t="s">
        <v>189</v>
      </c>
      <c r="C62">
        <f t="shared" si="0"/>
        <v>717</v>
      </c>
    </row>
    <row r="63" spans="1:25">
      <c r="A63" s="32" t="s">
        <v>36352</v>
      </c>
      <c r="B63" s="32" t="s">
        <v>189</v>
      </c>
      <c r="C63">
        <f t="shared" si="0"/>
        <v>718</v>
      </c>
    </row>
    <row r="64" spans="1:25">
      <c r="A64" s="32" t="s">
        <v>36353</v>
      </c>
      <c r="B64" s="32" t="s">
        <v>189</v>
      </c>
      <c r="C64">
        <f t="shared" si="0"/>
        <v>719</v>
      </c>
    </row>
    <row r="65" spans="1:3">
      <c r="A65" s="32" t="s">
        <v>36354</v>
      </c>
      <c r="B65" s="32" t="s">
        <v>189</v>
      </c>
      <c r="C65">
        <f t="shared" si="0"/>
        <v>720</v>
      </c>
    </row>
    <row r="66" spans="1:3">
      <c r="A66" s="32" t="s">
        <v>36355</v>
      </c>
      <c r="B66" s="32" t="s">
        <v>189</v>
      </c>
      <c r="C66">
        <f t="shared" ref="C66:C129" si="1">1*A66</f>
        <v>721</v>
      </c>
    </row>
    <row r="67" spans="1:3">
      <c r="A67" s="32" t="s">
        <v>36356</v>
      </c>
      <c r="B67" s="32" t="s">
        <v>189</v>
      </c>
      <c r="C67">
        <f t="shared" si="1"/>
        <v>723</v>
      </c>
    </row>
    <row r="68" spans="1:3">
      <c r="A68" s="32" t="s">
        <v>36357</v>
      </c>
      <c r="B68" s="32" t="s">
        <v>189</v>
      </c>
      <c r="C68">
        <f t="shared" si="1"/>
        <v>725</v>
      </c>
    </row>
    <row r="69" spans="1:3">
      <c r="A69" s="32" t="s">
        <v>36358</v>
      </c>
      <c r="B69" s="32" t="s">
        <v>189</v>
      </c>
      <c r="C69">
        <f t="shared" si="1"/>
        <v>726</v>
      </c>
    </row>
    <row r="70" spans="1:3">
      <c r="A70" s="32" t="s">
        <v>36359</v>
      </c>
      <c r="B70" s="32" t="s">
        <v>189</v>
      </c>
      <c r="C70">
        <f t="shared" si="1"/>
        <v>727</v>
      </c>
    </row>
    <row r="71" spans="1:3">
      <c r="A71" s="32" t="s">
        <v>36360</v>
      </c>
      <c r="B71" s="32" t="s">
        <v>189</v>
      </c>
      <c r="C71">
        <f t="shared" si="1"/>
        <v>728</v>
      </c>
    </row>
    <row r="72" spans="1:3">
      <c r="A72" s="32" t="s">
        <v>36361</v>
      </c>
      <c r="B72" s="32" t="s">
        <v>189</v>
      </c>
      <c r="C72">
        <f t="shared" si="1"/>
        <v>729</v>
      </c>
    </row>
    <row r="73" spans="1:3">
      <c r="A73" s="32" t="s">
        <v>36362</v>
      </c>
      <c r="B73" s="32" t="s">
        <v>189</v>
      </c>
      <c r="C73">
        <f t="shared" si="1"/>
        <v>730</v>
      </c>
    </row>
    <row r="74" spans="1:3">
      <c r="A74" s="32" t="s">
        <v>36363</v>
      </c>
      <c r="B74" s="32" t="s">
        <v>189</v>
      </c>
      <c r="C74">
        <f t="shared" si="1"/>
        <v>731</v>
      </c>
    </row>
    <row r="75" spans="1:3">
      <c r="A75" s="32" t="s">
        <v>36364</v>
      </c>
      <c r="B75" s="32" t="s">
        <v>189</v>
      </c>
      <c r="C75">
        <f t="shared" si="1"/>
        <v>732</v>
      </c>
    </row>
    <row r="76" spans="1:3">
      <c r="A76" s="32" t="s">
        <v>36365</v>
      </c>
      <c r="B76" s="32" t="s">
        <v>189</v>
      </c>
      <c r="C76">
        <f t="shared" si="1"/>
        <v>733</v>
      </c>
    </row>
    <row r="77" spans="1:3">
      <c r="A77" s="32" t="s">
        <v>36366</v>
      </c>
      <c r="B77" s="32" t="s">
        <v>189</v>
      </c>
      <c r="C77">
        <f t="shared" si="1"/>
        <v>734</v>
      </c>
    </row>
    <row r="78" spans="1:3">
      <c r="A78" s="32" t="s">
        <v>36367</v>
      </c>
      <c r="B78" s="32" t="s">
        <v>189</v>
      </c>
      <c r="C78">
        <f t="shared" si="1"/>
        <v>735</v>
      </c>
    </row>
    <row r="79" spans="1:3">
      <c r="A79" s="32" t="s">
        <v>36368</v>
      </c>
      <c r="B79" s="32" t="s">
        <v>189</v>
      </c>
      <c r="C79">
        <f t="shared" si="1"/>
        <v>736</v>
      </c>
    </row>
    <row r="80" spans="1:3">
      <c r="A80" s="32" t="s">
        <v>36369</v>
      </c>
      <c r="B80" s="32" t="s">
        <v>189</v>
      </c>
      <c r="C80">
        <f t="shared" si="1"/>
        <v>737</v>
      </c>
    </row>
    <row r="81" spans="1:3">
      <c r="A81" s="32" t="s">
        <v>36370</v>
      </c>
      <c r="B81" s="32" t="s">
        <v>189</v>
      </c>
      <c r="C81">
        <f t="shared" si="1"/>
        <v>738</v>
      </c>
    </row>
    <row r="82" spans="1:3">
      <c r="A82" s="32" t="s">
        <v>36371</v>
      </c>
      <c r="B82" s="32" t="s">
        <v>189</v>
      </c>
      <c r="C82">
        <f t="shared" si="1"/>
        <v>739</v>
      </c>
    </row>
    <row r="83" spans="1:3">
      <c r="A83" s="32" t="s">
        <v>36372</v>
      </c>
      <c r="B83" s="32" t="s">
        <v>189</v>
      </c>
      <c r="C83">
        <f t="shared" si="1"/>
        <v>740</v>
      </c>
    </row>
    <row r="84" spans="1:3">
      <c r="A84" s="32" t="s">
        <v>36373</v>
      </c>
      <c r="B84" s="32" t="s">
        <v>189</v>
      </c>
      <c r="C84">
        <f t="shared" si="1"/>
        <v>741</v>
      </c>
    </row>
    <row r="85" spans="1:3">
      <c r="A85" s="32" t="s">
        <v>36374</v>
      </c>
      <c r="B85" s="32" t="s">
        <v>189</v>
      </c>
      <c r="C85">
        <f t="shared" si="1"/>
        <v>742</v>
      </c>
    </row>
    <row r="86" spans="1:3">
      <c r="A86" s="32" t="s">
        <v>36375</v>
      </c>
      <c r="B86" s="32" t="s">
        <v>189</v>
      </c>
      <c r="C86">
        <f t="shared" si="1"/>
        <v>744</v>
      </c>
    </row>
    <row r="87" spans="1:3">
      <c r="A87" s="32" t="s">
        <v>36376</v>
      </c>
      <c r="B87" s="32" t="s">
        <v>189</v>
      </c>
      <c r="C87">
        <f t="shared" si="1"/>
        <v>745</v>
      </c>
    </row>
    <row r="88" spans="1:3">
      <c r="A88" s="32" t="s">
        <v>36377</v>
      </c>
      <c r="B88" s="32" t="s">
        <v>189</v>
      </c>
      <c r="C88">
        <f t="shared" si="1"/>
        <v>751</v>
      </c>
    </row>
    <row r="89" spans="1:3">
      <c r="A89" s="32" t="s">
        <v>36378</v>
      </c>
      <c r="B89" s="32" t="s">
        <v>189</v>
      </c>
      <c r="C89">
        <f t="shared" si="1"/>
        <v>754</v>
      </c>
    </row>
    <row r="90" spans="1:3">
      <c r="A90" s="32" t="s">
        <v>36379</v>
      </c>
      <c r="B90" s="32" t="s">
        <v>189</v>
      </c>
      <c r="C90">
        <f t="shared" si="1"/>
        <v>757</v>
      </c>
    </row>
    <row r="91" spans="1:3">
      <c r="A91" s="32" t="s">
        <v>36380</v>
      </c>
      <c r="B91" s="32" t="s">
        <v>189</v>
      </c>
      <c r="C91">
        <f t="shared" si="1"/>
        <v>765</v>
      </c>
    </row>
    <row r="92" spans="1:3">
      <c r="A92" s="32" t="s">
        <v>36381</v>
      </c>
      <c r="B92" s="32" t="s">
        <v>189</v>
      </c>
      <c r="C92">
        <f t="shared" si="1"/>
        <v>766</v>
      </c>
    </row>
    <row r="93" spans="1:3">
      <c r="A93" s="32" t="s">
        <v>36382</v>
      </c>
      <c r="B93" s="32" t="s">
        <v>189</v>
      </c>
      <c r="C93">
        <f t="shared" si="1"/>
        <v>767</v>
      </c>
    </row>
    <row r="94" spans="1:3">
      <c r="A94" s="32" t="s">
        <v>36383</v>
      </c>
      <c r="B94" s="32" t="s">
        <v>189</v>
      </c>
      <c r="C94">
        <f t="shared" si="1"/>
        <v>769</v>
      </c>
    </row>
    <row r="95" spans="1:3">
      <c r="A95" s="32" t="s">
        <v>36384</v>
      </c>
      <c r="B95" s="32" t="s">
        <v>189</v>
      </c>
      <c r="C95">
        <f t="shared" si="1"/>
        <v>771</v>
      </c>
    </row>
    <row r="96" spans="1:3">
      <c r="A96" s="32" t="s">
        <v>36385</v>
      </c>
      <c r="B96" s="32" t="s">
        <v>189</v>
      </c>
      <c r="C96">
        <f t="shared" si="1"/>
        <v>772</v>
      </c>
    </row>
    <row r="97" spans="1:3">
      <c r="A97" s="32" t="s">
        <v>36386</v>
      </c>
      <c r="B97" s="32" t="s">
        <v>189</v>
      </c>
      <c r="C97">
        <f t="shared" si="1"/>
        <v>773</v>
      </c>
    </row>
    <row r="98" spans="1:3">
      <c r="A98" s="32" t="s">
        <v>36387</v>
      </c>
      <c r="B98" s="32" t="s">
        <v>189</v>
      </c>
      <c r="C98">
        <f t="shared" si="1"/>
        <v>775</v>
      </c>
    </row>
    <row r="99" spans="1:3">
      <c r="A99" s="32" t="s">
        <v>36388</v>
      </c>
      <c r="B99" s="32" t="s">
        <v>189</v>
      </c>
      <c r="C99">
        <f t="shared" si="1"/>
        <v>777</v>
      </c>
    </row>
    <row r="100" spans="1:3">
      <c r="A100" s="32" t="s">
        <v>36389</v>
      </c>
      <c r="B100" s="32" t="s">
        <v>189</v>
      </c>
      <c r="C100">
        <f t="shared" si="1"/>
        <v>778</v>
      </c>
    </row>
    <row r="101" spans="1:3">
      <c r="A101" s="32" t="s">
        <v>36390</v>
      </c>
      <c r="B101" s="32" t="s">
        <v>189</v>
      </c>
      <c r="C101">
        <f t="shared" si="1"/>
        <v>780</v>
      </c>
    </row>
    <row r="102" spans="1:3">
      <c r="A102" s="32" t="s">
        <v>36391</v>
      </c>
      <c r="B102" s="32" t="s">
        <v>189</v>
      </c>
      <c r="C102">
        <f t="shared" si="1"/>
        <v>782</v>
      </c>
    </row>
    <row r="103" spans="1:3">
      <c r="A103" s="32" t="s">
        <v>36392</v>
      </c>
      <c r="B103" s="32" t="s">
        <v>189</v>
      </c>
      <c r="C103">
        <f t="shared" si="1"/>
        <v>783</v>
      </c>
    </row>
    <row r="104" spans="1:3">
      <c r="A104" s="32" t="s">
        <v>36393</v>
      </c>
      <c r="B104" s="32" t="s">
        <v>189</v>
      </c>
      <c r="C104">
        <f t="shared" si="1"/>
        <v>784</v>
      </c>
    </row>
    <row r="105" spans="1:3">
      <c r="A105" s="32" t="s">
        <v>36394</v>
      </c>
      <c r="B105" s="32" t="s">
        <v>189</v>
      </c>
      <c r="C105">
        <f t="shared" si="1"/>
        <v>785</v>
      </c>
    </row>
    <row r="106" spans="1:3">
      <c r="A106" s="32" t="s">
        <v>36395</v>
      </c>
      <c r="B106" s="32" t="s">
        <v>189</v>
      </c>
      <c r="C106">
        <f t="shared" si="1"/>
        <v>786</v>
      </c>
    </row>
    <row r="107" spans="1:3">
      <c r="A107" s="32" t="s">
        <v>36396</v>
      </c>
      <c r="B107" s="32" t="s">
        <v>189</v>
      </c>
      <c r="C107">
        <f t="shared" si="1"/>
        <v>791</v>
      </c>
    </row>
    <row r="108" spans="1:3">
      <c r="A108" s="32" t="s">
        <v>36397</v>
      </c>
      <c r="B108" s="32" t="s">
        <v>189</v>
      </c>
      <c r="C108">
        <f t="shared" si="1"/>
        <v>792</v>
      </c>
    </row>
    <row r="109" spans="1:3">
      <c r="A109" s="32" t="s">
        <v>36398</v>
      </c>
      <c r="B109" s="32" t="s">
        <v>189</v>
      </c>
      <c r="C109">
        <f t="shared" si="1"/>
        <v>794</v>
      </c>
    </row>
    <row r="110" spans="1:3">
      <c r="A110" s="32" t="s">
        <v>36399</v>
      </c>
      <c r="B110" s="32" t="s">
        <v>189</v>
      </c>
      <c r="C110">
        <f t="shared" si="1"/>
        <v>795</v>
      </c>
    </row>
    <row r="111" spans="1:3">
      <c r="A111" s="32" t="s">
        <v>38897</v>
      </c>
      <c r="B111" s="32" t="s">
        <v>190</v>
      </c>
      <c r="C111">
        <f t="shared" si="1"/>
        <v>801</v>
      </c>
    </row>
    <row r="112" spans="1:3">
      <c r="A112" s="32" t="s">
        <v>38898</v>
      </c>
      <c r="B112" s="32" t="s">
        <v>190</v>
      </c>
      <c r="C112">
        <f t="shared" si="1"/>
        <v>802</v>
      </c>
    </row>
    <row r="113" spans="1:3">
      <c r="A113" s="32" t="s">
        <v>38899</v>
      </c>
      <c r="B113" s="32" t="s">
        <v>190</v>
      </c>
      <c r="C113">
        <f t="shared" si="1"/>
        <v>803</v>
      </c>
    </row>
    <row r="114" spans="1:3">
      <c r="A114" s="32" t="s">
        <v>38900</v>
      </c>
      <c r="B114" s="32" t="s">
        <v>190</v>
      </c>
      <c r="C114">
        <f t="shared" si="1"/>
        <v>804</v>
      </c>
    </row>
    <row r="115" spans="1:3">
      <c r="A115" s="32" t="s">
        <v>38901</v>
      </c>
      <c r="B115" s="32" t="s">
        <v>190</v>
      </c>
      <c r="C115">
        <f t="shared" si="1"/>
        <v>805</v>
      </c>
    </row>
    <row r="116" spans="1:3">
      <c r="A116" s="32" t="s">
        <v>38902</v>
      </c>
      <c r="B116" s="32" t="s">
        <v>190</v>
      </c>
      <c r="C116">
        <f t="shared" si="1"/>
        <v>820</v>
      </c>
    </row>
    <row r="117" spans="1:3">
      <c r="A117" s="32" t="s">
        <v>38903</v>
      </c>
      <c r="B117" s="32" t="s">
        <v>190</v>
      </c>
      <c r="C117">
        <f t="shared" si="1"/>
        <v>821</v>
      </c>
    </row>
    <row r="118" spans="1:3">
      <c r="A118" s="32" t="s">
        <v>38904</v>
      </c>
      <c r="B118" s="32" t="s">
        <v>190</v>
      </c>
      <c r="C118">
        <f t="shared" si="1"/>
        <v>822</v>
      </c>
    </row>
    <row r="119" spans="1:3">
      <c r="A119" s="32" t="s">
        <v>38905</v>
      </c>
      <c r="B119" s="32" t="s">
        <v>190</v>
      </c>
      <c r="C119">
        <f t="shared" si="1"/>
        <v>823</v>
      </c>
    </row>
    <row r="120" spans="1:3">
      <c r="A120" s="32" t="s">
        <v>38906</v>
      </c>
      <c r="B120" s="32" t="s">
        <v>190</v>
      </c>
      <c r="C120">
        <f t="shared" si="1"/>
        <v>824</v>
      </c>
    </row>
    <row r="121" spans="1:3">
      <c r="A121" s="32" t="s">
        <v>38907</v>
      </c>
      <c r="B121" s="32" t="s">
        <v>190</v>
      </c>
      <c r="C121">
        <f t="shared" si="1"/>
        <v>830</v>
      </c>
    </row>
    <row r="122" spans="1:3">
      <c r="A122" s="32" t="s">
        <v>38908</v>
      </c>
      <c r="B122" s="32" t="s">
        <v>190</v>
      </c>
      <c r="C122">
        <f t="shared" si="1"/>
        <v>831</v>
      </c>
    </row>
    <row r="123" spans="1:3">
      <c r="A123" s="32" t="s">
        <v>38909</v>
      </c>
      <c r="B123" s="32" t="s">
        <v>190</v>
      </c>
      <c r="C123">
        <f t="shared" si="1"/>
        <v>840</v>
      </c>
    </row>
    <row r="124" spans="1:3">
      <c r="A124" s="32" t="s">
        <v>38910</v>
      </c>
      <c r="B124" s="32" t="s">
        <v>190</v>
      </c>
      <c r="C124">
        <f t="shared" si="1"/>
        <v>841</v>
      </c>
    </row>
    <row r="125" spans="1:3">
      <c r="A125" s="32" t="s">
        <v>38911</v>
      </c>
      <c r="B125" s="32" t="s">
        <v>190</v>
      </c>
      <c r="C125">
        <f t="shared" si="1"/>
        <v>850</v>
      </c>
    </row>
    <row r="126" spans="1:3">
      <c r="A126" s="32" t="s">
        <v>38912</v>
      </c>
      <c r="B126" s="32" t="s">
        <v>190</v>
      </c>
      <c r="C126">
        <f t="shared" si="1"/>
        <v>851</v>
      </c>
    </row>
    <row r="127" spans="1:3">
      <c r="A127" s="32" t="s">
        <v>36400</v>
      </c>
      <c r="B127" s="32" t="s">
        <v>189</v>
      </c>
      <c r="C127">
        <f t="shared" si="1"/>
        <v>901</v>
      </c>
    </row>
    <row r="128" spans="1:3">
      <c r="A128" s="32" t="s">
        <v>36401</v>
      </c>
      <c r="B128" s="32" t="s">
        <v>189</v>
      </c>
      <c r="C128">
        <f t="shared" si="1"/>
        <v>902</v>
      </c>
    </row>
    <row r="129" spans="1:3">
      <c r="A129" s="32" t="s">
        <v>36402</v>
      </c>
      <c r="B129" s="32" t="s">
        <v>189</v>
      </c>
      <c r="C129">
        <f t="shared" si="1"/>
        <v>906</v>
      </c>
    </row>
    <row r="130" spans="1:3">
      <c r="A130" s="32" t="s">
        <v>36403</v>
      </c>
      <c r="B130" s="32" t="s">
        <v>189</v>
      </c>
      <c r="C130">
        <f t="shared" ref="C130:C193" si="2">1*A130</f>
        <v>907</v>
      </c>
    </row>
    <row r="131" spans="1:3">
      <c r="A131" s="32" t="s">
        <v>36404</v>
      </c>
      <c r="B131" s="32" t="s">
        <v>189</v>
      </c>
      <c r="C131">
        <f t="shared" si="2"/>
        <v>908</v>
      </c>
    </row>
    <row r="132" spans="1:3">
      <c r="A132" s="32" t="s">
        <v>36405</v>
      </c>
      <c r="B132" s="32" t="s">
        <v>189</v>
      </c>
      <c r="C132">
        <f t="shared" si="2"/>
        <v>909</v>
      </c>
    </row>
    <row r="133" spans="1:3">
      <c r="A133" s="32" t="s">
        <v>36406</v>
      </c>
      <c r="B133" s="32" t="s">
        <v>189</v>
      </c>
      <c r="C133">
        <f t="shared" si="2"/>
        <v>910</v>
      </c>
    </row>
    <row r="134" spans="1:3">
      <c r="A134" s="32" t="s">
        <v>36407</v>
      </c>
      <c r="B134" s="32" t="s">
        <v>189</v>
      </c>
      <c r="C134">
        <f t="shared" si="2"/>
        <v>911</v>
      </c>
    </row>
    <row r="135" spans="1:3">
      <c r="A135" s="32" t="s">
        <v>36408</v>
      </c>
      <c r="B135" s="32" t="s">
        <v>189</v>
      </c>
      <c r="C135">
        <f t="shared" si="2"/>
        <v>912</v>
      </c>
    </row>
    <row r="136" spans="1:3">
      <c r="A136" s="32" t="s">
        <v>36409</v>
      </c>
      <c r="B136" s="32" t="s">
        <v>189</v>
      </c>
      <c r="C136">
        <f t="shared" si="2"/>
        <v>913</v>
      </c>
    </row>
    <row r="137" spans="1:3">
      <c r="A137" s="32" t="s">
        <v>36410</v>
      </c>
      <c r="B137" s="32" t="s">
        <v>189</v>
      </c>
      <c r="C137">
        <f t="shared" si="2"/>
        <v>914</v>
      </c>
    </row>
    <row r="138" spans="1:3">
      <c r="A138" s="32" t="s">
        <v>36411</v>
      </c>
      <c r="B138" s="32" t="s">
        <v>189</v>
      </c>
      <c r="C138">
        <f t="shared" si="2"/>
        <v>915</v>
      </c>
    </row>
    <row r="139" spans="1:3">
      <c r="A139" s="32" t="s">
        <v>36412</v>
      </c>
      <c r="B139" s="32" t="s">
        <v>189</v>
      </c>
      <c r="C139">
        <f t="shared" si="2"/>
        <v>916</v>
      </c>
    </row>
    <row r="140" spans="1:3">
      <c r="A140" s="32" t="s">
        <v>36413</v>
      </c>
      <c r="B140" s="32" t="s">
        <v>189</v>
      </c>
      <c r="C140">
        <f t="shared" si="2"/>
        <v>917</v>
      </c>
    </row>
    <row r="141" spans="1:3">
      <c r="A141" s="32" t="s">
        <v>36414</v>
      </c>
      <c r="B141" s="32" t="s">
        <v>189</v>
      </c>
      <c r="C141">
        <f t="shared" si="2"/>
        <v>918</v>
      </c>
    </row>
    <row r="142" spans="1:3">
      <c r="A142" s="32" t="s">
        <v>36415</v>
      </c>
      <c r="B142" s="32" t="s">
        <v>189</v>
      </c>
      <c r="C142">
        <f t="shared" si="2"/>
        <v>919</v>
      </c>
    </row>
    <row r="143" spans="1:3">
      <c r="A143" s="32" t="s">
        <v>36416</v>
      </c>
      <c r="B143" s="32" t="s">
        <v>189</v>
      </c>
      <c r="C143">
        <f t="shared" si="2"/>
        <v>920</v>
      </c>
    </row>
    <row r="144" spans="1:3">
      <c r="A144" s="32" t="s">
        <v>36417</v>
      </c>
      <c r="B144" s="32" t="s">
        <v>189</v>
      </c>
      <c r="C144">
        <f t="shared" si="2"/>
        <v>921</v>
      </c>
    </row>
    <row r="145" spans="1:3">
      <c r="A145" s="32" t="s">
        <v>36418</v>
      </c>
      <c r="B145" s="32" t="s">
        <v>189</v>
      </c>
      <c r="C145">
        <f t="shared" si="2"/>
        <v>922</v>
      </c>
    </row>
    <row r="146" spans="1:3">
      <c r="A146" s="32" t="s">
        <v>36419</v>
      </c>
      <c r="B146" s="32" t="s">
        <v>189</v>
      </c>
      <c r="C146">
        <f t="shared" si="2"/>
        <v>923</v>
      </c>
    </row>
    <row r="147" spans="1:3">
      <c r="A147" s="32" t="s">
        <v>36420</v>
      </c>
      <c r="B147" s="32" t="s">
        <v>189</v>
      </c>
      <c r="C147">
        <f t="shared" si="2"/>
        <v>924</v>
      </c>
    </row>
    <row r="148" spans="1:3">
      <c r="A148" s="32" t="s">
        <v>36421</v>
      </c>
      <c r="B148" s="32" t="s">
        <v>189</v>
      </c>
      <c r="C148">
        <f t="shared" si="2"/>
        <v>925</v>
      </c>
    </row>
    <row r="149" spans="1:3">
      <c r="A149" s="32" t="s">
        <v>36422</v>
      </c>
      <c r="B149" s="32" t="s">
        <v>189</v>
      </c>
      <c r="C149">
        <f t="shared" si="2"/>
        <v>926</v>
      </c>
    </row>
    <row r="150" spans="1:3">
      <c r="A150" s="32" t="s">
        <v>36423</v>
      </c>
      <c r="B150" s="32" t="s">
        <v>189</v>
      </c>
      <c r="C150">
        <f t="shared" si="2"/>
        <v>927</v>
      </c>
    </row>
    <row r="151" spans="1:3">
      <c r="A151" s="32" t="s">
        <v>36424</v>
      </c>
      <c r="B151" s="32" t="s">
        <v>189</v>
      </c>
      <c r="C151">
        <f t="shared" si="2"/>
        <v>928</v>
      </c>
    </row>
    <row r="152" spans="1:3">
      <c r="A152" s="32" t="s">
        <v>36425</v>
      </c>
      <c r="B152" s="32" t="s">
        <v>189</v>
      </c>
      <c r="C152">
        <f t="shared" si="2"/>
        <v>929</v>
      </c>
    </row>
    <row r="153" spans="1:3">
      <c r="A153" s="32" t="s">
        <v>36426</v>
      </c>
      <c r="B153" s="32" t="s">
        <v>189</v>
      </c>
      <c r="C153">
        <f t="shared" si="2"/>
        <v>930</v>
      </c>
    </row>
    <row r="154" spans="1:3">
      <c r="A154" s="32" t="s">
        <v>36427</v>
      </c>
      <c r="B154" s="32" t="s">
        <v>189</v>
      </c>
      <c r="C154">
        <f t="shared" si="2"/>
        <v>931</v>
      </c>
    </row>
    <row r="155" spans="1:3">
      <c r="A155" s="32" t="s">
        <v>36428</v>
      </c>
      <c r="B155" s="32" t="s">
        <v>189</v>
      </c>
      <c r="C155">
        <f t="shared" si="2"/>
        <v>933</v>
      </c>
    </row>
    <row r="156" spans="1:3">
      <c r="A156" s="32" t="s">
        <v>36429</v>
      </c>
      <c r="B156" s="32" t="s">
        <v>189</v>
      </c>
      <c r="C156">
        <f t="shared" si="2"/>
        <v>934</v>
      </c>
    </row>
    <row r="157" spans="1:3">
      <c r="A157" s="32" t="s">
        <v>36430</v>
      </c>
      <c r="B157" s="32" t="s">
        <v>189</v>
      </c>
      <c r="C157">
        <f t="shared" si="2"/>
        <v>935</v>
      </c>
    </row>
    <row r="158" spans="1:3">
      <c r="A158" s="32" t="s">
        <v>36431</v>
      </c>
      <c r="B158" s="32" t="s">
        <v>189</v>
      </c>
      <c r="C158">
        <f t="shared" si="2"/>
        <v>936</v>
      </c>
    </row>
    <row r="159" spans="1:3">
      <c r="A159" s="32" t="s">
        <v>36432</v>
      </c>
      <c r="B159" s="32" t="s">
        <v>189</v>
      </c>
      <c r="C159">
        <f t="shared" si="2"/>
        <v>937</v>
      </c>
    </row>
    <row r="160" spans="1:3">
      <c r="A160" s="32" t="s">
        <v>36433</v>
      </c>
      <c r="B160" s="32" t="s">
        <v>189</v>
      </c>
      <c r="C160">
        <f t="shared" si="2"/>
        <v>939</v>
      </c>
    </row>
    <row r="161" spans="1:3">
      <c r="A161" s="32" t="s">
        <v>36434</v>
      </c>
      <c r="B161" s="32" t="s">
        <v>189</v>
      </c>
      <c r="C161">
        <f t="shared" si="2"/>
        <v>940</v>
      </c>
    </row>
    <row r="162" spans="1:3">
      <c r="A162" s="32" t="s">
        <v>36435</v>
      </c>
      <c r="B162" s="32" t="s">
        <v>189</v>
      </c>
      <c r="C162">
        <f t="shared" si="2"/>
        <v>949</v>
      </c>
    </row>
    <row r="163" spans="1:3">
      <c r="A163" s="32" t="s">
        <v>36436</v>
      </c>
      <c r="B163" s="32" t="s">
        <v>189</v>
      </c>
      <c r="C163">
        <f t="shared" si="2"/>
        <v>950</v>
      </c>
    </row>
    <row r="164" spans="1:3">
      <c r="A164" s="32" t="s">
        <v>36437</v>
      </c>
      <c r="B164" s="32" t="s">
        <v>189</v>
      </c>
      <c r="C164">
        <f t="shared" si="2"/>
        <v>951</v>
      </c>
    </row>
    <row r="165" spans="1:3">
      <c r="A165" s="32" t="s">
        <v>36438</v>
      </c>
      <c r="B165" s="32" t="s">
        <v>189</v>
      </c>
      <c r="C165">
        <f t="shared" si="2"/>
        <v>952</v>
      </c>
    </row>
    <row r="166" spans="1:3">
      <c r="A166" s="32" t="s">
        <v>36439</v>
      </c>
      <c r="B166" s="32" t="s">
        <v>189</v>
      </c>
      <c r="C166">
        <f t="shared" si="2"/>
        <v>953</v>
      </c>
    </row>
    <row r="167" spans="1:3">
      <c r="A167" s="32" t="s">
        <v>36440</v>
      </c>
      <c r="B167" s="32" t="s">
        <v>189</v>
      </c>
      <c r="C167">
        <f t="shared" si="2"/>
        <v>954</v>
      </c>
    </row>
    <row r="168" spans="1:3">
      <c r="A168" s="32" t="s">
        <v>36441</v>
      </c>
      <c r="B168" s="32" t="s">
        <v>189</v>
      </c>
      <c r="C168">
        <f t="shared" si="2"/>
        <v>955</v>
      </c>
    </row>
    <row r="169" spans="1:3">
      <c r="A169" s="32" t="s">
        <v>36442</v>
      </c>
      <c r="B169" s="32" t="s">
        <v>189</v>
      </c>
      <c r="C169">
        <f t="shared" si="2"/>
        <v>956</v>
      </c>
    </row>
    <row r="170" spans="1:3">
      <c r="A170" s="32" t="s">
        <v>36443</v>
      </c>
      <c r="B170" s="32" t="s">
        <v>189</v>
      </c>
      <c r="C170">
        <f t="shared" si="2"/>
        <v>957</v>
      </c>
    </row>
    <row r="171" spans="1:3">
      <c r="A171" s="32" t="s">
        <v>36444</v>
      </c>
      <c r="B171" s="32" t="s">
        <v>189</v>
      </c>
      <c r="C171">
        <f t="shared" si="2"/>
        <v>958</v>
      </c>
    </row>
    <row r="172" spans="1:3">
      <c r="A172" s="32" t="s">
        <v>36445</v>
      </c>
      <c r="B172" s="32" t="s">
        <v>189</v>
      </c>
      <c r="C172">
        <f t="shared" si="2"/>
        <v>959</v>
      </c>
    </row>
    <row r="173" spans="1:3">
      <c r="A173" s="32" t="s">
        <v>36446</v>
      </c>
      <c r="B173" s="32" t="s">
        <v>189</v>
      </c>
      <c r="C173">
        <f t="shared" si="2"/>
        <v>960</v>
      </c>
    </row>
    <row r="174" spans="1:3">
      <c r="A174" s="32" t="s">
        <v>36447</v>
      </c>
      <c r="B174" s="32" t="s">
        <v>189</v>
      </c>
      <c r="C174">
        <f t="shared" si="2"/>
        <v>961</v>
      </c>
    </row>
    <row r="175" spans="1:3">
      <c r="A175" s="32" t="s">
        <v>36448</v>
      </c>
      <c r="B175" s="32" t="s">
        <v>189</v>
      </c>
      <c r="C175">
        <f t="shared" si="2"/>
        <v>962</v>
      </c>
    </row>
    <row r="176" spans="1:3">
      <c r="A176" s="32" t="s">
        <v>36449</v>
      </c>
      <c r="B176" s="32" t="s">
        <v>189</v>
      </c>
      <c r="C176">
        <f t="shared" si="2"/>
        <v>963</v>
      </c>
    </row>
    <row r="177" spans="1:3">
      <c r="A177" s="32" t="s">
        <v>36450</v>
      </c>
      <c r="B177" s="32" t="s">
        <v>189</v>
      </c>
      <c r="C177">
        <f t="shared" si="2"/>
        <v>965</v>
      </c>
    </row>
    <row r="178" spans="1:3">
      <c r="A178" s="32" t="s">
        <v>36451</v>
      </c>
      <c r="B178" s="32" t="s">
        <v>189</v>
      </c>
      <c r="C178">
        <f t="shared" si="2"/>
        <v>966</v>
      </c>
    </row>
    <row r="179" spans="1:3">
      <c r="A179" s="32" t="s">
        <v>36452</v>
      </c>
      <c r="B179" s="32" t="s">
        <v>189</v>
      </c>
      <c r="C179">
        <f t="shared" si="2"/>
        <v>968</v>
      </c>
    </row>
    <row r="180" spans="1:3">
      <c r="A180" s="32" t="s">
        <v>36453</v>
      </c>
      <c r="B180" s="32" t="s">
        <v>189</v>
      </c>
      <c r="C180">
        <f t="shared" si="2"/>
        <v>969</v>
      </c>
    </row>
    <row r="181" spans="1:3">
      <c r="A181" s="32" t="s">
        <v>36454</v>
      </c>
      <c r="B181" s="32" t="s">
        <v>189</v>
      </c>
      <c r="C181">
        <f t="shared" si="2"/>
        <v>970</v>
      </c>
    </row>
    <row r="182" spans="1:3">
      <c r="A182" s="32" t="s">
        <v>36455</v>
      </c>
      <c r="B182" s="32" t="s">
        <v>189</v>
      </c>
      <c r="C182">
        <f t="shared" si="2"/>
        <v>971</v>
      </c>
    </row>
    <row r="183" spans="1:3">
      <c r="A183" s="32" t="s">
        <v>36456</v>
      </c>
      <c r="B183" s="32" t="s">
        <v>189</v>
      </c>
      <c r="C183">
        <f t="shared" si="2"/>
        <v>975</v>
      </c>
    </row>
    <row r="184" spans="1:3">
      <c r="A184" s="32" t="s">
        <v>36457</v>
      </c>
      <c r="B184" s="32" t="s">
        <v>189</v>
      </c>
      <c r="C184">
        <f t="shared" si="2"/>
        <v>976</v>
      </c>
    </row>
    <row r="185" spans="1:3">
      <c r="A185" s="32" t="s">
        <v>36458</v>
      </c>
      <c r="B185" s="32" t="s">
        <v>189</v>
      </c>
      <c r="C185">
        <f t="shared" si="2"/>
        <v>977</v>
      </c>
    </row>
    <row r="186" spans="1:3">
      <c r="A186" s="32" t="s">
        <v>36459</v>
      </c>
      <c r="B186" s="32" t="s">
        <v>189</v>
      </c>
      <c r="C186">
        <f t="shared" si="2"/>
        <v>978</v>
      </c>
    </row>
    <row r="187" spans="1:3">
      <c r="A187" s="32" t="s">
        <v>36460</v>
      </c>
      <c r="B187" s="32" t="s">
        <v>189</v>
      </c>
      <c r="C187">
        <f t="shared" si="2"/>
        <v>979</v>
      </c>
    </row>
    <row r="188" spans="1:3">
      <c r="A188" s="32" t="s">
        <v>36461</v>
      </c>
      <c r="B188" s="32" t="s">
        <v>189</v>
      </c>
      <c r="C188">
        <f t="shared" si="2"/>
        <v>981</v>
      </c>
    </row>
    <row r="189" spans="1:3">
      <c r="A189" s="32" t="s">
        <v>36462</v>
      </c>
      <c r="B189" s="32" t="s">
        <v>189</v>
      </c>
      <c r="C189">
        <f t="shared" si="2"/>
        <v>982</v>
      </c>
    </row>
    <row r="190" spans="1:3">
      <c r="A190" s="32" t="s">
        <v>36463</v>
      </c>
      <c r="B190" s="32" t="s">
        <v>189</v>
      </c>
      <c r="C190">
        <f t="shared" si="2"/>
        <v>983</v>
      </c>
    </row>
    <row r="191" spans="1:3">
      <c r="A191" s="32" t="s">
        <v>36464</v>
      </c>
      <c r="B191" s="32" t="s">
        <v>189</v>
      </c>
      <c r="C191">
        <f t="shared" si="2"/>
        <v>984</v>
      </c>
    </row>
    <row r="192" spans="1:3">
      <c r="A192" s="32" t="s">
        <v>36465</v>
      </c>
      <c r="B192" s="32" t="s">
        <v>189</v>
      </c>
      <c r="C192">
        <f t="shared" si="2"/>
        <v>985</v>
      </c>
    </row>
    <row r="193" spans="1:3">
      <c r="A193" s="32" t="s">
        <v>36466</v>
      </c>
      <c r="B193" s="32" t="s">
        <v>189</v>
      </c>
      <c r="C193">
        <f t="shared" si="2"/>
        <v>986</v>
      </c>
    </row>
    <row r="194" spans="1:3">
      <c r="A194" s="32" t="s">
        <v>36467</v>
      </c>
      <c r="B194" s="32" t="s">
        <v>189</v>
      </c>
      <c r="C194">
        <f t="shared" ref="C194:C257" si="3">1*A194</f>
        <v>987</v>
      </c>
    </row>
    <row r="195" spans="1:3">
      <c r="A195" s="32" t="s">
        <v>36468</v>
      </c>
      <c r="B195" s="32" t="s">
        <v>189</v>
      </c>
      <c r="C195">
        <f t="shared" si="3"/>
        <v>988</v>
      </c>
    </row>
    <row r="196" spans="1:3">
      <c r="A196" s="32" t="s">
        <v>21622</v>
      </c>
      <c r="B196" s="32" t="s">
        <v>157</v>
      </c>
      <c r="C196">
        <f t="shared" si="3"/>
        <v>1001</v>
      </c>
    </row>
    <row r="197" spans="1:3">
      <c r="A197" s="32" t="s">
        <v>21623</v>
      </c>
      <c r="B197" s="32" t="s">
        <v>157</v>
      </c>
      <c r="C197">
        <f t="shared" si="3"/>
        <v>1002</v>
      </c>
    </row>
    <row r="198" spans="1:3">
      <c r="A198" s="32" t="s">
        <v>21624</v>
      </c>
      <c r="B198" s="32" t="s">
        <v>157</v>
      </c>
      <c r="C198">
        <f t="shared" si="3"/>
        <v>1003</v>
      </c>
    </row>
    <row r="199" spans="1:3">
      <c r="A199" s="32" t="s">
        <v>21625</v>
      </c>
      <c r="B199" s="32" t="s">
        <v>157</v>
      </c>
      <c r="C199">
        <f t="shared" si="3"/>
        <v>1004</v>
      </c>
    </row>
    <row r="200" spans="1:3">
      <c r="A200" s="32" t="s">
        <v>21626</v>
      </c>
      <c r="B200" s="32" t="s">
        <v>157</v>
      </c>
      <c r="C200">
        <f t="shared" si="3"/>
        <v>1005</v>
      </c>
    </row>
    <row r="201" spans="1:3">
      <c r="A201" s="32" t="s">
        <v>21627</v>
      </c>
      <c r="B201" s="32" t="s">
        <v>157</v>
      </c>
      <c r="C201">
        <f t="shared" si="3"/>
        <v>1007</v>
      </c>
    </row>
    <row r="202" spans="1:3">
      <c r="A202" s="32" t="s">
        <v>21628</v>
      </c>
      <c r="B202" s="32" t="s">
        <v>157</v>
      </c>
      <c r="C202">
        <f t="shared" si="3"/>
        <v>1008</v>
      </c>
    </row>
    <row r="203" spans="1:3">
      <c r="A203" s="32" t="s">
        <v>21629</v>
      </c>
      <c r="B203" s="32" t="s">
        <v>157</v>
      </c>
      <c r="C203">
        <f t="shared" si="3"/>
        <v>1009</v>
      </c>
    </row>
    <row r="204" spans="1:3">
      <c r="A204" s="32" t="s">
        <v>21630</v>
      </c>
      <c r="B204" s="32" t="s">
        <v>157</v>
      </c>
      <c r="C204">
        <f t="shared" si="3"/>
        <v>1010</v>
      </c>
    </row>
    <row r="205" spans="1:3">
      <c r="A205" s="32" t="s">
        <v>21631</v>
      </c>
      <c r="B205" s="32" t="s">
        <v>157</v>
      </c>
      <c r="C205">
        <f t="shared" si="3"/>
        <v>1011</v>
      </c>
    </row>
    <row r="206" spans="1:3">
      <c r="A206" s="32" t="s">
        <v>21632</v>
      </c>
      <c r="B206" s="32" t="s">
        <v>157</v>
      </c>
      <c r="C206">
        <f t="shared" si="3"/>
        <v>1012</v>
      </c>
    </row>
    <row r="207" spans="1:3">
      <c r="A207" s="32" t="s">
        <v>21633</v>
      </c>
      <c r="B207" s="32" t="s">
        <v>157</v>
      </c>
      <c r="C207">
        <f t="shared" si="3"/>
        <v>1013</v>
      </c>
    </row>
    <row r="208" spans="1:3">
      <c r="A208" s="32" t="s">
        <v>21634</v>
      </c>
      <c r="B208" s="32" t="s">
        <v>157</v>
      </c>
      <c r="C208">
        <f t="shared" si="3"/>
        <v>1014</v>
      </c>
    </row>
    <row r="209" spans="1:3">
      <c r="A209" s="32" t="s">
        <v>21635</v>
      </c>
      <c r="B209" s="32" t="s">
        <v>157</v>
      </c>
      <c r="C209">
        <f t="shared" si="3"/>
        <v>1020</v>
      </c>
    </row>
    <row r="210" spans="1:3">
      <c r="A210" s="32" t="s">
        <v>21636</v>
      </c>
      <c r="B210" s="32" t="s">
        <v>157</v>
      </c>
      <c r="C210">
        <f t="shared" si="3"/>
        <v>1021</v>
      </c>
    </row>
    <row r="211" spans="1:3">
      <c r="A211" s="32" t="s">
        <v>21637</v>
      </c>
      <c r="B211" s="32" t="s">
        <v>157</v>
      </c>
      <c r="C211">
        <f t="shared" si="3"/>
        <v>1022</v>
      </c>
    </row>
    <row r="212" spans="1:3">
      <c r="A212" s="32" t="s">
        <v>21638</v>
      </c>
      <c r="B212" s="32" t="s">
        <v>157</v>
      </c>
      <c r="C212">
        <f t="shared" si="3"/>
        <v>1026</v>
      </c>
    </row>
    <row r="213" spans="1:3">
      <c r="A213" s="32" t="s">
        <v>21639</v>
      </c>
      <c r="B213" s="32" t="s">
        <v>157</v>
      </c>
      <c r="C213">
        <f t="shared" si="3"/>
        <v>1027</v>
      </c>
    </row>
    <row r="214" spans="1:3">
      <c r="A214" s="32" t="s">
        <v>21640</v>
      </c>
      <c r="B214" s="32" t="s">
        <v>157</v>
      </c>
      <c r="C214">
        <f t="shared" si="3"/>
        <v>1028</v>
      </c>
    </row>
    <row r="215" spans="1:3">
      <c r="A215" s="32" t="s">
        <v>21641</v>
      </c>
      <c r="B215" s="32" t="s">
        <v>157</v>
      </c>
      <c r="C215">
        <f t="shared" si="3"/>
        <v>1029</v>
      </c>
    </row>
    <row r="216" spans="1:3">
      <c r="A216" s="32" t="s">
        <v>21642</v>
      </c>
      <c r="B216" s="32" t="s">
        <v>157</v>
      </c>
      <c r="C216">
        <f t="shared" si="3"/>
        <v>1030</v>
      </c>
    </row>
    <row r="217" spans="1:3">
      <c r="A217" s="32" t="s">
        <v>21643</v>
      </c>
      <c r="B217" s="32" t="s">
        <v>157</v>
      </c>
      <c r="C217">
        <f t="shared" si="3"/>
        <v>1031</v>
      </c>
    </row>
    <row r="218" spans="1:3">
      <c r="A218" s="32" t="s">
        <v>21644</v>
      </c>
      <c r="B218" s="32" t="s">
        <v>157</v>
      </c>
      <c r="C218">
        <f t="shared" si="3"/>
        <v>1032</v>
      </c>
    </row>
    <row r="219" spans="1:3">
      <c r="A219" s="32" t="s">
        <v>21645</v>
      </c>
      <c r="B219" s="32" t="s">
        <v>157</v>
      </c>
      <c r="C219">
        <f t="shared" si="3"/>
        <v>1033</v>
      </c>
    </row>
    <row r="220" spans="1:3">
      <c r="A220" s="32" t="s">
        <v>21646</v>
      </c>
      <c r="B220" s="32" t="s">
        <v>157</v>
      </c>
      <c r="C220">
        <f t="shared" si="3"/>
        <v>1034</v>
      </c>
    </row>
    <row r="221" spans="1:3">
      <c r="A221" s="32" t="s">
        <v>21647</v>
      </c>
      <c r="B221" s="32" t="s">
        <v>157</v>
      </c>
      <c r="C221">
        <f t="shared" si="3"/>
        <v>1035</v>
      </c>
    </row>
    <row r="222" spans="1:3">
      <c r="A222" s="32" t="s">
        <v>21648</v>
      </c>
      <c r="B222" s="32" t="s">
        <v>157</v>
      </c>
      <c r="C222">
        <f t="shared" si="3"/>
        <v>1036</v>
      </c>
    </row>
    <row r="223" spans="1:3">
      <c r="A223" s="32" t="s">
        <v>21649</v>
      </c>
      <c r="B223" s="32" t="s">
        <v>157</v>
      </c>
      <c r="C223">
        <f t="shared" si="3"/>
        <v>1037</v>
      </c>
    </row>
    <row r="224" spans="1:3">
      <c r="A224" s="32" t="s">
        <v>21650</v>
      </c>
      <c r="B224" s="32" t="s">
        <v>157</v>
      </c>
      <c r="C224">
        <f t="shared" si="3"/>
        <v>1038</v>
      </c>
    </row>
    <row r="225" spans="1:3">
      <c r="A225" s="32" t="s">
        <v>21651</v>
      </c>
      <c r="B225" s="32" t="s">
        <v>157</v>
      </c>
      <c r="C225">
        <f t="shared" si="3"/>
        <v>1039</v>
      </c>
    </row>
    <row r="226" spans="1:3">
      <c r="A226" s="32" t="s">
        <v>21652</v>
      </c>
      <c r="B226" s="32" t="s">
        <v>157</v>
      </c>
      <c r="C226">
        <f t="shared" si="3"/>
        <v>1040</v>
      </c>
    </row>
    <row r="227" spans="1:3">
      <c r="A227" s="32" t="s">
        <v>21653</v>
      </c>
      <c r="B227" s="32" t="s">
        <v>157</v>
      </c>
      <c r="C227">
        <f t="shared" si="3"/>
        <v>1041</v>
      </c>
    </row>
    <row r="228" spans="1:3">
      <c r="A228" s="32" t="s">
        <v>21654</v>
      </c>
      <c r="B228" s="32" t="s">
        <v>157</v>
      </c>
      <c r="C228">
        <f t="shared" si="3"/>
        <v>1050</v>
      </c>
    </row>
    <row r="229" spans="1:3">
      <c r="A229" s="32" t="s">
        <v>21655</v>
      </c>
      <c r="B229" s="32" t="s">
        <v>157</v>
      </c>
      <c r="C229">
        <f t="shared" si="3"/>
        <v>1053</v>
      </c>
    </row>
    <row r="230" spans="1:3">
      <c r="A230" s="32" t="s">
        <v>21656</v>
      </c>
      <c r="B230" s="32" t="s">
        <v>157</v>
      </c>
      <c r="C230">
        <f t="shared" si="3"/>
        <v>1054</v>
      </c>
    </row>
    <row r="231" spans="1:3">
      <c r="A231" s="32" t="s">
        <v>21657</v>
      </c>
      <c r="B231" s="32" t="s">
        <v>157</v>
      </c>
      <c r="C231">
        <f t="shared" si="3"/>
        <v>1056</v>
      </c>
    </row>
    <row r="232" spans="1:3">
      <c r="A232" s="32" t="s">
        <v>21658</v>
      </c>
      <c r="B232" s="32" t="s">
        <v>157</v>
      </c>
      <c r="C232">
        <f t="shared" si="3"/>
        <v>1057</v>
      </c>
    </row>
    <row r="233" spans="1:3">
      <c r="A233" s="32" t="s">
        <v>21659</v>
      </c>
      <c r="B233" s="32" t="s">
        <v>157</v>
      </c>
      <c r="C233">
        <f t="shared" si="3"/>
        <v>1059</v>
      </c>
    </row>
    <row r="234" spans="1:3">
      <c r="A234" s="32" t="s">
        <v>21660</v>
      </c>
      <c r="B234" s="32" t="s">
        <v>157</v>
      </c>
      <c r="C234">
        <f t="shared" si="3"/>
        <v>1060</v>
      </c>
    </row>
    <row r="235" spans="1:3">
      <c r="A235" s="32" t="s">
        <v>21661</v>
      </c>
      <c r="B235" s="32" t="s">
        <v>157</v>
      </c>
      <c r="C235">
        <f t="shared" si="3"/>
        <v>1061</v>
      </c>
    </row>
    <row r="236" spans="1:3">
      <c r="A236" s="32" t="s">
        <v>21662</v>
      </c>
      <c r="B236" s="32" t="s">
        <v>157</v>
      </c>
      <c r="C236">
        <f t="shared" si="3"/>
        <v>1062</v>
      </c>
    </row>
    <row r="237" spans="1:3">
      <c r="A237" s="32" t="s">
        <v>21663</v>
      </c>
      <c r="B237" s="32" t="s">
        <v>157</v>
      </c>
      <c r="C237">
        <f t="shared" si="3"/>
        <v>1063</v>
      </c>
    </row>
    <row r="238" spans="1:3">
      <c r="A238" s="32" t="s">
        <v>21664</v>
      </c>
      <c r="B238" s="32" t="s">
        <v>157</v>
      </c>
      <c r="C238">
        <f t="shared" si="3"/>
        <v>1066</v>
      </c>
    </row>
    <row r="239" spans="1:3">
      <c r="A239" s="32" t="s">
        <v>21665</v>
      </c>
      <c r="B239" s="32" t="s">
        <v>157</v>
      </c>
      <c r="C239">
        <f t="shared" si="3"/>
        <v>1068</v>
      </c>
    </row>
    <row r="240" spans="1:3">
      <c r="A240" s="32" t="s">
        <v>21666</v>
      </c>
      <c r="B240" s="32" t="s">
        <v>157</v>
      </c>
      <c r="C240">
        <f t="shared" si="3"/>
        <v>1069</v>
      </c>
    </row>
    <row r="241" spans="1:3">
      <c r="A241" s="32" t="s">
        <v>21667</v>
      </c>
      <c r="B241" s="32" t="s">
        <v>157</v>
      </c>
      <c r="C241">
        <f t="shared" si="3"/>
        <v>1070</v>
      </c>
    </row>
    <row r="242" spans="1:3">
      <c r="A242" s="32" t="s">
        <v>21668</v>
      </c>
      <c r="B242" s="32" t="s">
        <v>157</v>
      </c>
      <c r="C242">
        <f t="shared" si="3"/>
        <v>1071</v>
      </c>
    </row>
    <row r="243" spans="1:3">
      <c r="A243" s="32" t="s">
        <v>21669</v>
      </c>
      <c r="B243" s="32" t="s">
        <v>157</v>
      </c>
      <c r="C243">
        <f t="shared" si="3"/>
        <v>1072</v>
      </c>
    </row>
    <row r="244" spans="1:3">
      <c r="A244" s="32" t="s">
        <v>21670</v>
      </c>
      <c r="B244" s="32" t="s">
        <v>157</v>
      </c>
      <c r="C244">
        <f t="shared" si="3"/>
        <v>1073</v>
      </c>
    </row>
    <row r="245" spans="1:3">
      <c r="A245" s="32" t="s">
        <v>21671</v>
      </c>
      <c r="B245" s="32" t="s">
        <v>157</v>
      </c>
      <c r="C245">
        <f t="shared" si="3"/>
        <v>1074</v>
      </c>
    </row>
    <row r="246" spans="1:3">
      <c r="A246" s="32" t="s">
        <v>21672</v>
      </c>
      <c r="B246" s="32" t="s">
        <v>157</v>
      </c>
      <c r="C246">
        <f t="shared" si="3"/>
        <v>1075</v>
      </c>
    </row>
    <row r="247" spans="1:3">
      <c r="A247" s="32" t="s">
        <v>21673</v>
      </c>
      <c r="B247" s="32" t="s">
        <v>157</v>
      </c>
      <c r="C247">
        <f t="shared" si="3"/>
        <v>1077</v>
      </c>
    </row>
    <row r="248" spans="1:3">
      <c r="A248" s="32" t="s">
        <v>21674</v>
      </c>
      <c r="B248" s="32" t="s">
        <v>157</v>
      </c>
      <c r="C248">
        <f t="shared" si="3"/>
        <v>1079</v>
      </c>
    </row>
    <row r="249" spans="1:3">
      <c r="A249" s="32" t="s">
        <v>21675</v>
      </c>
      <c r="B249" s="32" t="s">
        <v>157</v>
      </c>
      <c r="C249">
        <f t="shared" si="3"/>
        <v>1080</v>
      </c>
    </row>
    <row r="250" spans="1:3">
      <c r="A250" s="32" t="s">
        <v>21676</v>
      </c>
      <c r="B250" s="32" t="s">
        <v>157</v>
      </c>
      <c r="C250">
        <f t="shared" si="3"/>
        <v>1081</v>
      </c>
    </row>
    <row r="251" spans="1:3">
      <c r="A251" s="32" t="s">
        <v>21677</v>
      </c>
      <c r="B251" s="32" t="s">
        <v>157</v>
      </c>
      <c r="C251">
        <f t="shared" si="3"/>
        <v>1082</v>
      </c>
    </row>
    <row r="252" spans="1:3">
      <c r="A252" s="32" t="s">
        <v>21678</v>
      </c>
      <c r="B252" s="32" t="s">
        <v>157</v>
      </c>
      <c r="C252">
        <f t="shared" si="3"/>
        <v>1083</v>
      </c>
    </row>
    <row r="253" spans="1:3">
      <c r="A253" s="32" t="s">
        <v>21679</v>
      </c>
      <c r="B253" s="32" t="s">
        <v>157</v>
      </c>
      <c r="C253">
        <f t="shared" si="3"/>
        <v>1084</v>
      </c>
    </row>
    <row r="254" spans="1:3">
      <c r="A254" s="32" t="s">
        <v>21680</v>
      </c>
      <c r="B254" s="32" t="s">
        <v>157</v>
      </c>
      <c r="C254">
        <f t="shared" si="3"/>
        <v>1085</v>
      </c>
    </row>
    <row r="255" spans="1:3">
      <c r="A255" s="32" t="s">
        <v>21681</v>
      </c>
      <c r="B255" s="32" t="s">
        <v>157</v>
      </c>
      <c r="C255">
        <f t="shared" si="3"/>
        <v>1086</v>
      </c>
    </row>
    <row r="256" spans="1:3">
      <c r="A256" s="32" t="s">
        <v>21682</v>
      </c>
      <c r="B256" s="32" t="s">
        <v>157</v>
      </c>
      <c r="C256">
        <f t="shared" si="3"/>
        <v>1088</v>
      </c>
    </row>
    <row r="257" spans="1:3">
      <c r="A257" s="32" t="s">
        <v>21683</v>
      </c>
      <c r="B257" s="32" t="s">
        <v>157</v>
      </c>
      <c r="C257">
        <f t="shared" si="3"/>
        <v>1089</v>
      </c>
    </row>
    <row r="258" spans="1:3">
      <c r="A258" s="32" t="s">
        <v>21684</v>
      </c>
      <c r="B258" s="32" t="s">
        <v>157</v>
      </c>
      <c r="C258">
        <f t="shared" ref="C258:C321" si="4">1*A258</f>
        <v>1090</v>
      </c>
    </row>
    <row r="259" spans="1:3">
      <c r="A259" s="32" t="s">
        <v>21685</v>
      </c>
      <c r="B259" s="32" t="s">
        <v>157</v>
      </c>
      <c r="C259">
        <f t="shared" si="4"/>
        <v>1092</v>
      </c>
    </row>
    <row r="260" spans="1:3">
      <c r="A260" s="32" t="s">
        <v>21686</v>
      </c>
      <c r="B260" s="32" t="s">
        <v>157</v>
      </c>
      <c r="C260">
        <f t="shared" si="4"/>
        <v>1093</v>
      </c>
    </row>
    <row r="261" spans="1:3">
      <c r="A261" s="32" t="s">
        <v>21687</v>
      </c>
      <c r="B261" s="32" t="s">
        <v>157</v>
      </c>
      <c r="C261">
        <f t="shared" si="4"/>
        <v>1094</v>
      </c>
    </row>
    <row r="262" spans="1:3">
      <c r="A262" s="32" t="s">
        <v>21688</v>
      </c>
      <c r="B262" s="32" t="s">
        <v>157</v>
      </c>
      <c r="C262">
        <f t="shared" si="4"/>
        <v>1095</v>
      </c>
    </row>
    <row r="263" spans="1:3">
      <c r="A263" s="32" t="s">
        <v>21689</v>
      </c>
      <c r="B263" s="32" t="s">
        <v>157</v>
      </c>
      <c r="C263">
        <f t="shared" si="4"/>
        <v>1096</v>
      </c>
    </row>
    <row r="264" spans="1:3">
      <c r="A264" s="32" t="s">
        <v>21690</v>
      </c>
      <c r="B264" s="32" t="s">
        <v>157</v>
      </c>
      <c r="C264">
        <f t="shared" si="4"/>
        <v>1097</v>
      </c>
    </row>
    <row r="265" spans="1:3">
      <c r="A265" s="32" t="s">
        <v>21691</v>
      </c>
      <c r="B265" s="32" t="s">
        <v>157</v>
      </c>
      <c r="C265">
        <f t="shared" si="4"/>
        <v>1098</v>
      </c>
    </row>
    <row r="266" spans="1:3">
      <c r="A266" s="32" t="s">
        <v>21692</v>
      </c>
      <c r="B266" s="32" t="s">
        <v>157</v>
      </c>
      <c r="C266">
        <f t="shared" si="4"/>
        <v>1101</v>
      </c>
    </row>
    <row r="267" spans="1:3">
      <c r="A267" s="32" t="s">
        <v>21693</v>
      </c>
      <c r="B267" s="32" t="s">
        <v>157</v>
      </c>
      <c r="C267">
        <f t="shared" si="4"/>
        <v>1102</v>
      </c>
    </row>
    <row r="268" spans="1:3">
      <c r="A268" s="32" t="s">
        <v>21694</v>
      </c>
      <c r="B268" s="32" t="s">
        <v>157</v>
      </c>
      <c r="C268">
        <f t="shared" si="4"/>
        <v>1103</v>
      </c>
    </row>
    <row r="269" spans="1:3">
      <c r="A269" s="32" t="s">
        <v>21695</v>
      </c>
      <c r="B269" s="32" t="s">
        <v>157</v>
      </c>
      <c r="C269">
        <f t="shared" si="4"/>
        <v>1104</v>
      </c>
    </row>
    <row r="270" spans="1:3">
      <c r="A270" s="32" t="s">
        <v>21696</v>
      </c>
      <c r="B270" s="32" t="s">
        <v>157</v>
      </c>
      <c r="C270">
        <f t="shared" si="4"/>
        <v>1105</v>
      </c>
    </row>
    <row r="271" spans="1:3">
      <c r="A271" s="32" t="s">
        <v>21697</v>
      </c>
      <c r="B271" s="32" t="s">
        <v>157</v>
      </c>
      <c r="C271">
        <f t="shared" si="4"/>
        <v>1106</v>
      </c>
    </row>
    <row r="272" spans="1:3">
      <c r="A272" s="32" t="s">
        <v>21698</v>
      </c>
      <c r="B272" s="32" t="s">
        <v>157</v>
      </c>
      <c r="C272">
        <f t="shared" si="4"/>
        <v>1107</v>
      </c>
    </row>
    <row r="273" spans="1:3">
      <c r="A273" s="32" t="s">
        <v>21699</v>
      </c>
      <c r="B273" s="32" t="s">
        <v>157</v>
      </c>
      <c r="C273">
        <f t="shared" si="4"/>
        <v>1108</v>
      </c>
    </row>
    <row r="274" spans="1:3">
      <c r="A274" s="32" t="s">
        <v>21700</v>
      </c>
      <c r="B274" s="32" t="s">
        <v>157</v>
      </c>
      <c r="C274">
        <f t="shared" si="4"/>
        <v>1109</v>
      </c>
    </row>
    <row r="275" spans="1:3">
      <c r="A275" s="32" t="s">
        <v>21701</v>
      </c>
      <c r="B275" s="32" t="s">
        <v>157</v>
      </c>
      <c r="C275">
        <f t="shared" si="4"/>
        <v>1111</v>
      </c>
    </row>
    <row r="276" spans="1:3">
      <c r="A276" s="32" t="s">
        <v>21702</v>
      </c>
      <c r="B276" s="32" t="s">
        <v>157</v>
      </c>
      <c r="C276">
        <f t="shared" si="4"/>
        <v>1115</v>
      </c>
    </row>
    <row r="277" spans="1:3">
      <c r="A277" s="32" t="s">
        <v>21703</v>
      </c>
      <c r="B277" s="32" t="s">
        <v>157</v>
      </c>
      <c r="C277">
        <f t="shared" si="4"/>
        <v>1116</v>
      </c>
    </row>
    <row r="278" spans="1:3">
      <c r="A278" s="32" t="s">
        <v>21704</v>
      </c>
      <c r="B278" s="32" t="s">
        <v>157</v>
      </c>
      <c r="C278">
        <f t="shared" si="4"/>
        <v>1118</v>
      </c>
    </row>
    <row r="279" spans="1:3">
      <c r="A279" s="32" t="s">
        <v>21705</v>
      </c>
      <c r="B279" s="32" t="s">
        <v>157</v>
      </c>
      <c r="C279">
        <f t="shared" si="4"/>
        <v>1119</v>
      </c>
    </row>
    <row r="280" spans="1:3">
      <c r="A280" s="32" t="s">
        <v>21706</v>
      </c>
      <c r="B280" s="32" t="s">
        <v>157</v>
      </c>
      <c r="C280">
        <f t="shared" si="4"/>
        <v>1128</v>
      </c>
    </row>
    <row r="281" spans="1:3">
      <c r="A281" s="32" t="s">
        <v>21707</v>
      </c>
      <c r="B281" s="32" t="s">
        <v>157</v>
      </c>
      <c r="C281">
        <f t="shared" si="4"/>
        <v>1129</v>
      </c>
    </row>
    <row r="282" spans="1:3">
      <c r="A282" s="32" t="s">
        <v>22330</v>
      </c>
      <c r="B282" s="32" t="s">
        <v>157</v>
      </c>
      <c r="C282">
        <f t="shared" si="4"/>
        <v>1133</v>
      </c>
    </row>
    <row r="283" spans="1:3">
      <c r="A283" s="32" t="s">
        <v>21708</v>
      </c>
      <c r="B283" s="32" t="s">
        <v>157</v>
      </c>
      <c r="C283">
        <f t="shared" si="4"/>
        <v>1138</v>
      </c>
    </row>
    <row r="284" spans="1:3">
      <c r="A284" s="32" t="s">
        <v>21709</v>
      </c>
      <c r="B284" s="32" t="s">
        <v>157</v>
      </c>
      <c r="C284">
        <f t="shared" si="4"/>
        <v>1139</v>
      </c>
    </row>
    <row r="285" spans="1:3">
      <c r="A285" s="32" t="s">
        <v>21710</v>
      </c>
      <c r="B285" s="32" t="s">
        <v>157</v>
      </c>
      <c r="C285">
        <f t="shared" si="4"/>
        <v>1144</v>
      </c>
    </row>
    <row r="286" spans="1:3">
      <c r="A286" s="32" t="s">
        <v>21711</v>
      </c>
      <c r="B286" s="32" t="s">
        <v>157</v>
      </c>
      <c r="C286">
        <f t="shared" si="4"/>
        <v>1151</v>
      </c>
    </row>
    <row r="287" spans="1:3">
      <c r="A287" s="32" t="s">
        <v>21712</v>
      </c>
      <c r="B287" s="32" t="s">
        <v>157</v>
      </c>
      <c r="C287">
        <f t="shared" si="4"/>
        <v>1152</v>
      </c>
    </row>
    <row r="288" spans="1:3">
      <c r="A288" s="32" t="s">
        <v>22331</v>
      </c>
      <c r="B288" s="32" t="s">
        <v>157</v>
      </c>
      <c r="C288">
        <f t="shared" si="4"/>
        <v>1195</v>
      </c>
    </row>
    <row r="289" spans="1:3">
      <c r="A289" s="32" t="s">
        <v>21713</v>
      </c>
      <c r="B289" s="32" t="s">
        <v>157</v>
      </c>
      <c r="C289">
        <f t="shared" si="4"/>
        <v>1199</v>
      </c>
    </row>
    <row r="290" spans="1:3">
      <c r="A290" s="32" t="s">
        <v>21714</v>
      </c>
      <c r="B290" s="32" t="s">
        <v>157</v>
      </c>
      <c r="C290">
        <f t="shared" si="4"/>
        <v>1201</v>
      </c>
    </row>
    <row r="291" spans="1:3">
      <c r="A291" s="32" t="s">
        <v>21715</v>
      </c>
      <c r="B291" s="32" t="s">
        <v>157</v>
      </c>
      <c r="C291">
        <f t="shared" si="4"/>
        <v>1202</v>
      </c>
    </row>
    <row r="292" spans="1:3">
      <c r="A292" s="32" t="s">
        <v>21716</v>
      </c>
      <c r="B292" s="32" t="s">
        <v>157</v>
      </c>
      <c r="C292">
        <f t="shared" si="4"/>
        <v>1203</v>
      </c>
    </row>
    <row r="293" spans="1:3">
      <c r="A293" s="32" t="s">
        <v>21717</v>
      </c>
      <c r="B293" s="32" t="s">
        <v>157</v>
      </c>
      <c r="C293">
        <f t="shared" si="4"/>
        <v>1220</v>
      </c>
    </row>
    <row r="294" spans="1:3">
      <c r="A294" s="32" t="s">
        <v>21718</v>
      </c>
      <c r="B294" s="32" t="s">
        <v>157</v>
      </c>
      <c r="C294">
        <f t="shared" si="4"/>
        <v>1222</v>
      </c>
    </row>
    <row r="295" spans="1:3">
      <c r="A295" s="32" t="s">
        <v>21719</v>
      </c>
      <c r="B295" s="32" t="s">
        <v>157</v>
      </c>
      <c r="C295">
        <f t="shared" si="4"/>
        <v>1223</v>
      </c>
    </row>
    <row r="296" spans="1:3">
      <c r="A296" s="32" t="s">
        <v>21720</v>
      </c>
      <c r="B296" s="32" t="s">
        <v>157</v>
      </c>
      <c r="C296">
        <f t="shared" si="4"/>
        <v>1224</v>
      </c>
    </row>
    <row r="297" spans="1:3">
      <c r="A297" s="32" t="s">
        <v>21721</v>
      </c>
      <c r="B297" s="32" t="s">
        <v>157</v>
      </c>
      <c r="C297">
        <f t="shared" si="4"/>
        <v>1225</v>
      </c>
    </row>
    <row r="298" spans="1:3">
      <c r="A298" s="32" t="s">
        <v>21722</v>
      </c>
      <c r="B298" s="32" t="s">
        <v>157</v>
      </c>
      <c r="C298">
        <f t="shared" si="4"/>
        <v>1226</v>
      </c>
    </row>
    <row r="299" spans="1:3">
      <c r="A299" s="32" t="s">
        <v>21723</v>
      </c>
      <c r="B299" s="32" t="s">
        <v>157</v>
      </c>
      <c r="C299">
        <f t="shared" si="4"/>
        <v>1227</v>
      </c>
    </row>
    <row r="300" spans="1:3">
      <c r="A300" s="32" t="s">
        <v>21724</v>
      </c>
      <c r="B300" s="32" t="s">
        <v>157</v>
      </c>
      <c r="C300">
        <f t="shared" si="4"/>
        <v>1229</v>
      </c>
    </row>
    <row r="301" spans="1:3">
      <c r="A301" s="32" t="s">
        <v>21725</v>
      </c>
      <c r="B301" s="32" t="s">
        <v>157</v>
      </c>
      <c r="C301">
        <f t="shared" si="4"/>
        <v>1230</v>
      </c>
    </row>
    <row r="302" spans="1:3">
      <c r="A302" s="32" t="s">
        <v>21726</v>
      </c>
      <c r="B302" s="32" t="s">
        <v>157</v>
      </c>
      <c r="C302">
        <f t="shared" si="4"/>
        <v>1235</v>
      </c>
    </row>
    <row r="303" spans="1:3">
      <c r="A303" s="32" t="s">
        <v>21727</v>
      </c>
      <c r="B303" s="32" t="s">
        <v>157</v>
      </c>
      <c r="C303">
        <f t="shared" si="4"/>
        <v>1236</v>
      </c>
    </row>
    <row r="304" spans="1:3">
      <c r="A304" s="32" t="s">
        <v>21728</v>
      </c>
      <c r="B304" s="32" t="s">
        <v>157</v>
      </c>
      <c r="C304">
        <f t="shared" si="4"/>
        <v>1237</v>
      </c>
    </row>
    <row r="305" spans="1:3">
      <c r="A305" s="32" t="s">
        <v>21729</v>
      </c>
      <c r="B305" s="32" t="s">
        <v>157</v>
      </c>
      <c r="C305">
        <f t="shared" si="4"/>
        <v>1238</v>
      </c>
    </row>
    <row r="306" spans="1:3">
      <c r="A306" s="32" t="s">
        <v>21730</v>
      </c>
      <c r="B306" s="32" t="s">
        <v>157</v>
      </c>
      <c r="C306">
        <f t="shared" si="4"/>
        <v>1240</v>
      </c>
    </row>
    <row r="307" spans="1:3">
      <c r="A307" s="32" t="s">
        <v>21731</v>
      </c>
      <c r="B307" s="32" t="s">
        <v>157</v>
      </c>
      <c r="C307">
        <f t="shared" si="4"/>
        <v>1242</v>
      </c>
    </row>
    <row r="308" spans="1:3">
      <c r="A308" s="32" t="s">
        <v>21732</v>
      </c>
      <c r="B308" s="32" t="s">
        <v>157</v>
      </c>
      <c r="C308">
        <f t="shared" si="4"/>
        <v>1243</v>
      </c>
    </row>
    <row r="309" spans="1:3">
      <c r="A309" s="32" t="s">
        <v>21733</v>
      </c>
      <c r="B309" s="32" t="s">
        <v>157</v>
      </c>
      <c r="C309">
        <f t="shared" si="4"/>
        <v>1244</v>
      </c>
    </row>
    <row r="310" spans="1:3">
      <c r="A310" s="32" t="s">
        <v>21734</v>
      </c>
      <c r="B310" s="32" t="s">
        <v>157</v>
      </c>
      <c r="C310">
        <f t="shared" si="4"/>
        <v>1245</v>
      </c>
    </row>
    <row r="311" spans="1:3">
      <c r="A311" s="32" t="s">
        <v>21735</v>
      </c>
      <c r="B311" s="32" t="s">
        <v>157</v>
      </c>
      <c r="C311">
        <f t="shared" si="4"/>
        <v>1247</v>
      </c>
    </row>
    <row r="312" spans="1:3">
      <c r="A312" s="32" t="s">
        <v>21736</v>
      </c>
      <c r="B312" s="32" t="s">
        <v>157</v>
      </c>
      <c r="C312">
        <f t="shared" si="4"/>
        <v>1252</v>
      </c>
    </row>
    <row r="313" spans="1:3">
      <c r="A313" s="32" t="s">
        <v>21737</v>
      </c>
      <c r="B313" s="32" t="s">
        <v>157</v>
      </c>
      <c r="C313">
        <f t="shared" si="4"/>
        <v>1253</v>
      </c>
    </row>
    <row r="314" spans="1:3">
      <c r="A314" s="32" t="s">
        <v>21738</v>
      </c>
      <c r="B314" s="32" t="s">
        <v>157</v>
      </c>
      <c r="C314">
        <f t="shared" si="4"/>
        <v>1254</v>
      </c>
    </row>
    <row r="315" spans="1:3">
      <c r="A315" s="32" t="s">
        <v>21739</v>
      </c>
      <c r="B315" s="32" t="s">
        <v>157</v>
      </c>
      <c r="C315">
        <f t="shared" si="4"/>
        <v>1255</v>
      </c>
    </row>
    <row r="316" spans="1:3">
      <c r="A316" s="32" t="s">
        <v>21740</v>
      </c>
      <c r="B316" s="32" t="s">
        <v>157</v>
      </c>
      <c r="C316">
        <f t="shared" si="4"/>
        <v>1256</v>
      </c>
    </row>
    <row r="317" spans="1:3">
      <c r="A317" s="32" t="s">
        <v>21741</v>
      </c>
      <c r="B317" s="32" t="s">
        <v>157</v>
      </c>
      <c r="C317">
        <f t="shared" si="4"/>
        <v>1257</v>
      </c>
    </row>
    <row r="318" spans="1:3">
      <c r="A318" s="32" t="s">
        <v>21742</v>
      </c>
      <c r="B318" s="32" t="s">
        <v>157</v>
      </c>
      <c r="C318">
        <f t="shared" si="4"/>
        <v>1258</v>
      </c>
    </row>
    <row r="319" spans="1:3">
      <c r="A319" s="32" t="s">
        <v>21743</v>
      </c>
      <c r="B319" s="32" t="s">
        <v>157</v>
      </c>
      <c r="C319">
        <f t="shared" si="4"/>
        <v>1259</v>
      </c>
    </row>
    <row r="320" spans="1:3">
      <c r="A320" s="32" t="s">
        <v>21744</v>
      </c>
      <c r="B320" s="32" t="s">
        <v>157</v>
      </c>
      <c r="C320">
        <f t="shared" si="4"/>
        <v>1260</v>
      </c>
    </row>
    <row r="321" spans="1:3">
      <c r="A321" s="32" t="s">
        <v>21745</v>
      </c>
      <c r="B321" s="32" t="s">
        <v>157</v>
      </c>
      <c r="C321">
        <f t="shared" si="4"/>
        <v>1262</v>
      </c>
    </row>
    <row r="322" spans="1:3">
      <c r="A322" s="32" t="s">
        <v>21746</v>
      </c>
      <c r="B322" s="32" t="s">
        <v>157</v>
      </c>
      <c r="C322">
        <f t="shared" ref="C322:C385" si="5">1*A322</f>
        <v>1263</v>
      </c>
    </row>
    <row r="323" spans="1:3">
      <c r="A323" s="32" t="s">
        <v>21747</v>
      </c>
      <c r="B323" s="32" t="s">
        <v>157</v>
      </c>
      <c r="C323">
        <f t="shared" si="5"/>
        <v>1264</v>
      </c>
    </row>
    <row r="324" spans="1:3">
      <c r="A324" s="32" t="s">
        <v>21748</v>
      </c>
      <c r="B324" s="32" t="s">
        <v>157</v>
      </c>
      <c r="C324">
        <f t="shared" si="5"/>
        <v>1266</v>
      </c>
    </row>
    <row r="325" spans="1:3">
      <c r="A325" s="32" t="s">
        <v>21749</v>
      </c>
      <c r="B325" s="32" t="s">
        <v>157</v>
      </c>
      <c r="C325">
        <f t="shared" si="5"/>
        <v>1267</v>
      </c>
    </row>
    <row r="326" spans="1:3">
      <c r="A326" s="32" t="s">
        <v>21750</v>
      </c>
      <c r="B326" s="32" t="s">
        <v>157</v>
      </c>
      <c r="C326">
        <f t="shared" si="5"/>
        <v>1270</v>
      </c>
    </row>
    <row r="327" spans="1:3">
      <c r="A327" s="32" t="s">
        <v>21751</v>
      </c>
      <c r="B327" s="32" t="s">
        <v>157</v>
      </c>
      <c r="C327">
        <f t="shared" si="5"/>
        <v>1301</v>
      </c>
    </row>
    <row r="328" spans="1:3">
      <c r="A328" s="32" t="s">
        <v>21752</v>
      </c>
      <c r="B328" s="32" t="s">
        <v>157</v>
      </c>
      <c r="C328">
        <f t="shared" si="5"/>
        <v>1302</v>
      </c>
    </row>
    <row r="329" spans="1:3">
      <c r="A329" s="32" t="s">
        <v>21753</v>
      </c>
      <c r="B329" s="32" t="s">
        <v>157</v>
      </c>
      <c r="C329">
        <f t="shared" si="5"/>
        <v>1330</v>
      </c>
    </row>
    <row r="330" spans="1:3">
      <c r="A330" s="32" t="s">
        <v>21754</v>
      </c>
      <c r="B330" s="32" t="s">
        <v>157</v>
      </c>
      <c r="C330">
        <f t="shared" si="5"/>
        <v>1331</v>
      </c>
    </row>
    <row r="331" spans="1:3">
      <c r="A331" s="32" t="s">
        <v>21755</v>
      </c>
      <c r="B331" s="32" t="s">
        <v>157</v>
      </c>
      <c r="C331">
        <f t="shared" si="5"/>
        <v>1337</v>
      </c>
    </row>
    <row r="332" spans="1:3">
      <c r="A332" s="32" t="s">
        <v>21756</v>
      </c>
      <c r="B332" s="32" t="s">
        <v>157</v>
      </c>
      <c r="C332">
        <f t="shared" si="5"/>
        <v>1338</v>
      </c>
    </row>
    <row r="333" spans="1:3">
      <c r="A333" s="32" t="s">
        <v>21757</v>
      </c>
      <c r="B333" s="32" t="s">
        <v>157</v>
      </c>
      <c r="C333">
        <f t="shared" si="5"/>
        <v>1339</v>
      </c>
    </row>
    <row r="334" spans="1:3">
      <c r="A334" s="32" t="s">
        <v>21758</v>
      </c>
      <c r="B334" s="32" t="s">
        <v>157</v>
      </c>
      <c r="C334">
        <f t="shared" si="5"/>
        <v>1340</v>
      </c>
    </row>
    <row r="335" spans="1:3">
      <c r="A335" s="32" t="s">
        <v>21759</v>
      </c>
      <c r="B335" s="32" t="s">
        <v>157</v>
      </c>
      <c r="C335">
        <f t="shared" si="5"/>
        <v>1341</v>
      </c>
    </row>
    <row r="336" spans="1:3">
      <c r="A336" s="32" t="s">
        <v>21760</v>
      </c>
      <c r="B336" s="32" t="s">
        <v>157</v>
      </c>
      <c r="C336">
        <f t="shared" si="5"/>
        <v>1342</v>
      </c>
    </row>
    <row r="337" spans="1:3">
      <c r="A337" s="32" t="s">
        <v>21761</v>
      </c>
      <c r="B337" s="32" t="s">
        <v>157</v>
      </c>
      <c r="C337">
        <f t="shared" si="5"/>
        <v>1343</v>
      </c>
    </row>
    <row r="338" spans="1:3">
      <c r="A338" s="32" t="s">
        <v>21762</v>
      </c>
      <c r="B338" s="32" t="s">
        <v>157</v>
      </c>
      <c r="C338">
        <f t="shared" si="5"/>
        <v>1344</v>
      </c>
    </row>
    <row r="339" spans="1:3">
      <c r="A339" s="32" t="s">
        <v>21763</v>
      </c>
      <c r="B339" s="32" t="s">
        <v>157</v>
      </c>
      <c r="C339">
        <f t="shared" si="5"/>
        <v>1346</v>
      </c>
    </row>
    <row r="340" spans="1:3">
      <c r="A340" s="32" t="s">
        <v>21764</v>
      </c>
      <c r="B340" s="32" t="s">
        <v>157</v>
      </c>
      <c r="C340">
        <f t="shared" si="5"/>
        <v>1347</v>
      </c>
    </row>
    <row r="341" spans="1:3">
      <c r="A341" s="32" t="s">
        <v>21765</v>
      </c>
      <c r="B341" s="32" t="s">
        <v>157</v>
      </c>
      <c r="C341">
        <f t="shared" si="5"/>
        <v>1349</v>
      </c>
    </row>
    <row r="342" spans="1:3">
      <c r="A342" s="32" t="s">
        <v>21766</v>
      </c>
      <c r="B342" s="32" t="s">
        <v>157</v>
      </c>
      <c r="C342">
        <f t="shared" si="5"/>
        <v>1350</v>
      </c>
    </row>
    <row r="343" spans="1:3">
      <c r="A343" s="32" t="s">
        <v>21767</v>
      </c>
      <c r="B343" s="32" t="s">
        <v>157</v>
      </c>
      <c r="C343">
        <f t="shared" si="5"/>
        <v>1351</v>
      </c>
    </row>
    <row r="344" spans="1:3">
      <c r="A344" s="32" t="s">
        <v>21768</v>
      </c>
      <c r="B344" s="32" t="s">
        <v>157</v>
      </c>
      <c r="C344">
        <f t="shared" si="5"/>
        <v>1354</v>
      </c>
    </row>
    <row r="345" spans="1:3">
      <c r="A345" s="32" t="s">
        <v>21769</v>
      </c>
      <c r="B345" s="32" t="s">
        <v>157</v>
      </c>
      <c r="C345">
        <f t="shared" si="5"/>
        <v>1355</v>
      </c>
    </row>
    <row r="346" spans="1:3">
      <c r="A346" s="32" t="s">
        <v>21770</v>
      </c>
      <c r="B346" s="32" t="s">
        <v>157</v>
      </c>
      <c r="C346">
        <f t="shared" si="5"/>
        <v>1360</v>
      </c>
    </row>
    <row r="347" spans="1:3">
      <c r="A347" s="32" t="s">
        <v>21771</v>
      </c>
      <c r="B347" s="32" t="s">
        <v>157</v>
      </c>
      <c r="C347">
        <f t="shared" si="5"/>
        <v>1364</v>
      </c>
    </row>
    <row r="348" spans="1:3">
      <c r="A348" s="32" t="s">
        <v>21772</v>
      </c>
      <c r="B348" s="32" t="s">
        <v>157</v>
      </c>
      <c r="C348">
        <f t="shared" si="5"/>
        <v>1366</v>
      </c>
    </row>
    <row r="349" spans="1:3">
      <c r="A349" s="32" t="s">
        <v>21773</v>
      </c>
      <c r="B349" s="32" t="s">
        <v>157</v>
      </c>
      <c r="C349">
        <f t="shared" si="5"/>
        <v>1367</v>
      </c>
    </row>
    <row r="350" spans="1:3">
      <c r="A350" s="32" t="s">
        <v>21774</v>
      </c>
      <c r="B350" s="32" t="s">
        <v>157</v>
      </c>
      <c r="C350">
        <f t="shared" si="5"/>
        <v>1368</v>
      </c>
    </row>
    <row r="351" spans="1:3">
      <c r="A351" s="32" t="s">
        <v>21775</v>
      </c>
      <c r="B351" s="32" t="s">
        <v>157</v>
      </c>
      <c r="C351">
        <f t="shared" si="5"/>
        <v>1370</v>
      </c>
    </row>
    <row r="352" spans="1:3">
      <c r="A352" s="32" t="s">
        <v>21776</v>
      </c>
      <c r="B352" s="32" t="s">
        <v>157</v>
      </c>
      <c r="C352">
        <f t="shared" si="5"/>
        <v>1373</v>
      </c>
    </row>
    <row r="353" spans="1:3">
      <c r="A353" s="32" t="s">
        <v>21777</v>
      </c>
      <c r="B353" s="32" t="s">
        <v>157</v>
      </c>
      <c r="C353">
        <f t="shared" si="5"/>
        <v>1375</v>
      </c>
    </row>
    <row r="354" spans="1:3">
      <c r="A354" s="32" t="s">
        <v>21778</v>
      </c>
      <c r="B354" s="32" t="s">
        <v>157</v>
      </c>
      <c r="C354">
        <f t="shared" si="5"/>
        <v>1376</v>
      </c>
    </row>
    <row r="355" spans="1:3">
      <c r="A355" s="32" t="s">
        <v>21779</v>
      </c>
      <c r="B355" s="32" t="s">
        <v>157</v>
      </c>
      <c r="C355">
        <f t="shared" si="5"/>
        <v>1378</v>
      </c>
    </row>
    <row r="356" spans="1:3">
      <c r="A356" s="32" t="s">
        <v>21780</v>
      </c>
      <c r="B356" s="32" t="s">
        <v>157</v>
      </c>
      <c r="C356">
        <f t="shared" si="5"/>
        <v>1379</v>
      </c>
    </row>
    <row r="357" spans="1:3">
      <c r="A357" s="32" t="s">
        <v>21781</v>
      </c>
      <c r="B357" s="32" t="s">
        <v>157</v>
      </c>
      <c r="C357">
        <f t="shared" si="5"/>
        <v>1380</v>
      </c>
    </row>
    <row r="358" spans="1:3">
      <c r="A358" s="32" t="s">
        <v>21782</v>
      </c>
      <c r="B358" s="32" t="s">
        <v>157</v>
      </c>
      <c r="C358">
        <f t="shared" si="5"/>
        <v>1420</v>
      </c>
    </row>
    <row r="359" spans="1:3">
      <c r="A359" s="32" t="s">
        <v>21783</v>
      </c>
      <c r="B359" s="32" t="s">
        <v>157</v>
      </c>
      <c r="C359">
        <f t="shared" si="5"/>
        <v>1430</v>
      </c>
    </row>
    <row r="360" spans="1:3">
      <c r="A360" s="32" t="s">
        <v>21784</v>
      </c>
      <c r="B360" s="32" t="s">
        <v>157</v>
      </c>
      <c r="C360">
        <f t="shared" si="5"/>
        <v>1431</v>
      </c>
    </row>
    <row r="361" spans="1:3">
      <c r="A361" s="32" t="s">
        <v>21785</v>
      </c>
      <c r="B361" s="32" t="s">
        <v>157</v>
      </c>
      <c r="C361">
        <f t="shared" si="5"/>
        <v>1432</v>
      </c>
    </row>
    <row r="362" spans="1:3">
      <c r="A362" s="32" t="s">
        <v>21786</v>
      </c>
      <c r="B362" s="32" t="s">
        <v>157</v>
      </c>
      <c r="C362">
        <f t="shared" si="5"/>
        <v>1434</v>
      </c>
    </row>
    <row r="363" spans="1:3">
      <c r="A363" s="32" t="s">
        <v>21787</v>
      </c>
      <c r="B363" s="32" t="s">
        <v>157</v>
      </c>
      <c r="C363">
        <f t="shared" si="5"/>
        <v>1436</v>
      </c>
    </row>
    <row r="364" spans="1:3">
      <c r="A364" s="32" t="s">
        <v>21788</v>
      </c>
      <c r="B364" s="32" t="s">
        <v>157</v>
      </c>
      <c r="C364">
        <f t="shared" si="5"/>
        <v>1438</v>
      </c>
    </row>
    <row r="365" spans="1:3">
      <c r="A365" s="32" t="s">
        <v>21789</v>
      </c>
      <c r="B365" s="32" t="s">
        <v>157</v>
      </c>
      <c r="C365">
        <f t="shared" si="5"/>
        <v>1440</v>
      </c>
    </row>
    <row r="366" spans="1:3">
      <c r="A366" s="32" t="s">
        <v>21790</v>
      </c>
      <c r="B366" s="32" t="s">
        <v>157</v>
      </c>
      <c r="C366">
        <f t="shared" si="5"/>
        <v>1441</v>
      </c>
    </row>
    <row r="367" spans="1:3">
      <c r="A367" s="32" t="s">
        <v>21791</v>
      </c>
      <c r="B367" s="32" t="s">
        <v>157</v>
      </c>
      <c r="C367">
        <f t="shared" si="5"/>
        <v>1450</v>
      </c>
    </row>
    <row r="368" spans="1:3">
      <c r="A368" s="32" t="s">
        <v>21792</v>
      </c>
      <c r="B368" s="32" t="s">
        <v>157</v>
      </c>
      <c r="C368">
        <f t="shared" si="5"/>
        <v>1451</v>
      </c>
    </row>
    <row r="369" spans="1:3">
      <c r="A369" s="32" t="s">
        <v>21793</v>
      </c>
      <c r="B369" s="32" t="s">
        <v>157</v>
      </c>
      <c r="C369">
        <f t="shared" si="5"/>
        <v>1452</v>
      </c>
    </row>
    <row r="370" spans="1:3">
      <c r="A370" s="32" t="s">
        <v>21794</v>
      </c>
      <c r="B370" s="32" t="s">
        <v>157</v>
      </c>
      <c r="C370">
        <f t="shared" si="5"/>
        <v>1453</v>
      </c>
    </row>
    <row r="371" spans="1:3">
      <c r="A371" s="32" t="s">
        <v>21795</v>
      </c>
      <c r="B371" s="32" t="s">
        <v>157</v>
      </c>
      <c r="C371">
        <f t="shared" si="5"/>
        <v>1460</v>
      </c>
    </row>
    <row r="372" spans="1:3">
      <c r="A372" s="32" t="s">
        <v>21796</v>
      </c>
      <c r="B372" s="32" t="s">
        <v>157</v>
      </c>
      <c r="C372">
        <f t="shared" si="5"/>
        <v>1462</v>
      </c>
    </row>
    <row r="373" spans="1:3">
      <c r="A373" s="32" t="s">
        <v>21797</v>
      </c>
      <c r="B373" s="32" t="s">
        <v>157</v>
      </c>
      <c r="C373">
        <f t="shared" si="5"/>
        <v>1463</v>
      </c>
    </row>
    <row r="374" spans="1:3">
      <c r="A374" s="32" t="s">
        <v>21798</v>
      </c>
      <c r="B374" s="32" t="s">
        <v>157</v>
      </c>
      <c r="C374">
        <f t="shared" si="5"/>
        <v>1464</v>
      </c>
    </row>
    <row r="375" spans="1:3">
      <c r="A375" s="32" t="s">
        <v>21799</v>
      </c>
      <c r="B375" s="32" t="s">
        <v>157</v>
      </c>
      <c r="C375">
        <f t="shared" si="5"/>
        <v>1467</v>
      </c>
    </row>
    <row r="376" spans="1:3">
      <c r="A376" s="32" t="s">
        <v>21800</v>
      </c>
      <c r="B376" s="32" t="s">
        <v>157</v>
      </c>
      <c r="C376">
        <f t="shared" si="5"/>
        <v>1468</v>
      </c>
    </row>
    <row r="377" spans="1:3">
      <c r="A377" s="32" t="s">
        <v>21801</v>
      </c>
      <c r="B377" s="32" t="s">
        <v>157</v>
      </c>
      <c r="C377">
        <f t="shared" si="5"/>
        <v>1469</v>
      </c>
    </row>
    <row r="378" spans="1:3">
      <c r="A378" s="32" t="s">
        <v>21802</v>
      </c>
      <c r="B378" s="32" t="s">
        <v>157</v>
      </c>
      <c r="C378">
        <f t="shared" si="5"/>
        <v>1470</v>
      </c>
    </row>
    <row r="379" spans="1:3">
      <c r="A379" s="32" t="s">
        <v>21803</v>
      </c>
      <c r="B379" s="32" t="s">
        <v>157</v>
      </c>
      <c r="C379">
        <f t="shared" si="5"/>
        <v>1471</v>
      </c>
    </row>
    <row r="380" spans="1:3">
      <c r="A380" s="32" t="s">
        <v>21804</v>
      </c>
      <c r="B380" s="32" t="s">
        <v>157</v>
      </c>
      <c r="C380">
        <f t="shared" si="5"/>
        <v>1472</v>
      </c>
    </row>
    <row r="381" spans="1:3">
      <c r="A381" s="32" t="s">
        <v>21805</v>
      </c>
      <c r="B381" s="32" t="s">
        <v>157</v>
      </c>
      <c r="C381">
        <f t="shared" si="5"/>
        <v>1473</v>
      </c>
    </row>
    <row r="382" spans="1:3">
      <c r="A382" s="32" t="s">
        <v>21806</v>
      </c>
      <c r="B382" s="32" t="s">
        <v>157</v>
      </c>
      <c r="C382">
        <f t="shared" si="5"/>
        <v>1474</v>
      </c>
    </row>
    <row r="383" spans="1:3">
      <c r="A383" s="32" t="s">
        <v>21807</v>
      </c>
      <c r="B383" s="32" t="s">
        <v>157</v>
      </c>
      <c r="C383">
        <f t="shared" si="5"/>
        <v>1475</v>
      </c>
    </row>
    <row r="384" spans="1:3">
      <c r="A384" s="32" t="s">
        <v>21808</v>
      </c>
      <c r="B384" s="32" t="s">
        <v>157</v>
      </c>
      <c r="C384">
        <f t="shared" si="5"/>
        <v>1477</v>
      </c>
    </row>
    <row r="385" spans="1:3">
      <c r="A385" s="32" t="s">
        <v>21809</v>
      </c>
      <c r="B385" s="32" t="s">
        <v>157</v>
      </c>
      <c r="C385">
        <f t="shared" si="5"/>
        <v>1501</v>
      </c>
    </row>
    <row r="386" spans="1:3">
      <c r="A386" s="32" t="s">
        <v>21810</v>
      </c>
      <c r="B386" s="32" t="s">
        <v>157</v>
      </c>
      <c r="C386">
        <f t="shared" ref="C386:C449" si="6">1*A386</f>
        <v>1503</v>
      </c>
    </row>
    <row r="387" spans="1:3">
      <c r="A387" s="32" t="s">
        <v>21811</v>
      </c>
      <c r="B387" s="32" t="s">
        <v>157</v>
      </c>
      <c r="C387">
        <f t="shared" si="6"/>
        <v>1504</v>
      </c>
    </row>
    <row r="388" spans="1:3">
      <c r="A388" s="32" t="s">
        <v>21812</v>
      </c>
      <c r="B388" s="32" t="s">
        <v>157</v>
      </c>
      <c r="C388">
        <f t="shared" si="6"/>
        <v>1505</v>
      </c>
    </row>
    <row r="389" spans="1:3">
      <c r="A389" s="32" t="s">
        <v>21813</v>
      </c>
      <c r="B389" s="32" t="s">
        <v>157</v>
      </c>
      <c r="C389">
        <f t="shared" si="6"/>
        <v>1506</v>
      </c>
    </row>
    <row r="390" spans="1:3">
      <c r="A390" s="32" t="s">
        <v>21814</v>
      </c>
      <c r="B390" s="32" t="s">
        <v>157</v>
      </c>
      <c r="C390">
        <f t="shared" si="6"/>
        <v>1507</v>
      </c>
    </row>
    <row r="391" spans="1:3">
      <c r="A391" s="32" t="s">
        <v>21815</v>
      </c>
      <c r="B391" s="32" t="s">
        <v>157</v>
      </c>
      <c r="C391">
        <f t="shared" si="6"/>
        <v>1508</v>
      </c>
    </row>
    <row r="392" spans="1:3">
      <c r="A392" s="32" t="s">
        <v>21816</v>
      </c>
      <c r="B392" s="32" t="s">
        <v>157</v>
      </c>
      <c r="C392">
        <f t="shared" si="6"/>
        <v>1509</v>
      </c>
    </row>
    <row r="393" spans="1:3">
      <c r="A393" s="32" t="s">
        <v>21817</v>
      </c>
      <c r="B393" s="32" t="s">
        <v>157</v>
      </c>
      <c r="C393">
        <f t="shared" si="6"/>
        <v>1510</v>
      </c>
    </row>
    <row r="394" spans="1:3">
      <c r="A394" s="32" t="s">
        <v>21818</v>
      </c>
      <c r="B394" s="32" t="s">
        <v>157</v>
      </c>
      <c r="C394">
        <f t="shared" si="6"/>
        <v>1515</v>
      </c>
    </row>
    <row r="395" spans="1:3">
      <c r="A395" s="32" t="s">
        <v>21819</v>
      </c>
      <c r="B395" s="32" t="s">
        <v>157</v>
      </c>
      <c r="C395">
        <f t="shared" si="6"/>
        <v>1516</v>
      </c>
    </row>
    <row r="396" spans="1:3">
      <c r="A396" s="32" t="s">
        <v>21820</v>
      </c>
      <c r="B396" s="32" t="s">
        <v>157</v>
      </c>
      <c r="C396">
        <f t="shared" si="6"/>
        <v>1517</v>
      </c>
    </row>
    <row r="397" spans="1:3">
      <c r="A397" s="32" t="s">
        <v>21821</v>
      </c>
      <c r="B397" s="32" t="s">
        <v>157</v>
      </c>
      <c r="C397">
        <f t="shared" si="6"/>
        <v>1518</v>
      </c>
    </row>
    <row r="398" spans="1:3">
      <c r="A398" s="32" t="s">
        <v>21822</v>
      </c>
      <c r="B398" s="32" t="s">
        <v>157</v>
      </c>
      <c r="C398">
        <f t="shared" si="6"/>
        <v>1519</v>
      </c>
    </row>
    <row r="399" spans="1:3">
      <c r="A399" s="32" t="s">
        <v>21823</v>
      </c>
      <c r="B399" s="32" t="s">
        <v>157</v>
      </c>
      <c r="C399">
        <f t="shared" si="6"/>
        <v>1520</v>
      </c>
    </row>
    <row r="400" spans="1:3">
      <c r="A400" s="32" t="s">
        <v>21824</v>
      </c>
      <c r="B400" s="32" t="s">
        <v>157</v>
      </c>
      <c r="C400">
        <f t="shared" si="6"/>
        <v>1521</v>
      </c>
    </row>
    <row r="401" spans="1:3">
      <c r="A401" s="32" t="s">
        <v>21825</v>
      </c>
      <c r="B401" s="32" t="s">
        <v>157</v>
      </c>
      <c r="C401">
        <f t="shared" si="6"/>
        <v>1522</v>
      </c>
    </row>
    <row r="402" spans="1:3">
      <c r="A402" s="32" t="s">
        <v>21826</v>
      </c>
      <c r="B402" s="32" t="s">
        <v>157</v>
      </c>
      <c r="C402">
        <f t="shared" si="6"/>
        <v>1523</v>
      </c>
    </row>
    <row r="403" spans="1:3">
      <c r="A403" s="32" t="s">
        <v>21827</v>
      </c>
      <c r="B403" s="32" t="s">
        <v>157</v>
      </c>
      <c r="C403">
        <f t="shared" si="6"/>
        <v>1524</v>
      </c>
    </row>
    <row r="404" spans="1:3">
      <c r="A404" s="32" t="s">
        <v>21828</v>
      </c>
      <c r="B404" s="32" t="s">
        <v>157</v>
      </c>
      <c r="C404">
        <f t="shared" si="6"/>
        <v>1525</v>
      </c>
    </row>
    <row r="405" spans="1:3">
      <c r="A405" s="32" t="s">
        <v>21829</v>
      </c>
      <c r="B405" s="32" t="s">
        <v>157</v>
      </c>
      <c r="C405">
        <f t="shared" si="6"/>
        <v>1526</v>
      </c>
    </row>
    <row r="406" spans="1:3">
      <c r="A406" s="32" t="s">
        <v>21830</v>
      </c>
      <c r="B406" s="32" t="s">
        <v>157</v>
      </c>
      <c r="C406">
        <f t="shared" si="6"/>
        <v>1527</v>
      </c>
    </row>
    <row r="407" spans="1:3">
      <c r="A407" s="32" t="s">
        <v>21831</v>
      </c>
      <c r="B407" s="32" t="s">
        <v>157</v>
      </c>
      <c r="C407">
        <f t="shared" si="6"/>
        <v>1529</v>
      </c>
    </row>
    <row r="408" spans="1:3">
      <c r="A408" s="32" t="s">
        <v>21832</v>
      </c>
      <c r="B408" s="32" t="s">
        <v>157</v>
      </c>
      <c r="C408">
        <f t="shared" si="6"/>
        <v>1531</v>
      </c>
    </row>
    <row r="409" spans="1:3">
      <c r="A409" s="32" t="s">
        <v>21833</v>
      </c>
      <c r="B409" s="32" t="s">
        <v>157</v>
      </c>
      <c r="C409">
        <f t="shared" si="6"/>
        <v>1532</v>
      </c>
    </row>
    <row r="410" spans="1:3">
      <c r="A410" s="32" t="s">
        <v>21834</v>
      </c>
      <c r="B410" s="32" t="s">
        <v>157</v>
      </c>
      <c r="C410">
        <f t="shared" si="6"/>
        <v>1534</v>
      </c>
    </row>
    <row r="411" spans="1:3">
      <c r="A411" s="32" t="s">
        <v>21835</v>
      </c>
      <c r="B411" s="32" t="s">
        <v>157</v>
      </c>
      <c r="C411">
        <f t="shared" si="6"/>
        <v>1535</v>
      </c>
    </row>
    <row r="412" spans="1:3">
      <c r="A412" s="32" t="s">
        <v>21836</v>
      </c>
      <c r="B412" s="32" t="s">
        <v>157</v>
      </c>
      <c r="C412">
        <f t="shared" si="6"/>
        <v>1536</v>
      </c>
    </row>
    <row r="413" spans="1:3">
      <c r="A413" s="32" t="s">
        <v>21837</v>
      </c>
      <c r="B413" s="32" t="s">
        <v>157</v>
      </c>
      <c r="C413">
        <f t="shared" si="6"/>
        <v>1537</v>
      </c>
    </row>
    <row r="414" spans="1:3">
      <c r="A414" s="32" t="s">
        <v>21838</v>
      </c>
      <c r="B414" s="32" t="s">
        <v>157</v>
      </c>
      <c r="C414">
        <f t="shared" si="6"/>
        <v>1538</v>
      </c>
    </row>
    <row r="415" spans="1:3">
      <c r="A415" s="32" t="s">
        <v>21839</v>
      </c>
      <c r="B415" s="32" t="s">
        <v>157</v>
      </c>
      <c r="C415">
        <f t="shared" si="6"/>
        <v>1540</v>
      </c>
    </row>
    <row r="416" spans="1:3">
      <c r="A416" s="32" t="s">
        <v>21840</v>
      </c>
      <c r="B416" s="32" t="s">
        <v>157</v>
      </c>
      <c r="C416">
        <f t="shared" si="6"/>
        <v>1541</v>
      </c>
    </row>
    <row r="417" spans="1:3">
      <c r="A417" s="32" t="s">
        <v>21841</v>
      </c>
      <c r="B417" s="32" t="s">
        <v>157</v>
      </c>
      <c r="C417">
        <f t="shared" si="6"/>
        <v>1542</v>
      </c>
    </row>
    <row r="418" spans="1:3">
      <c r="A418" s="32" t="s">
        <v>21842</v>
      </c>
      <c r="B418" s="32" t="s">
        <v>157</v>
      </c>
      <c r="C418">
        <f t="shared" si="6"/>
        <v>1543</v>
      </c>
    </row>
    <row r="419" spans="1:3">
      <c r="A419" s="32" t="s">
        <v>21843</v>
      </c>
      <c r="B419" s="32" t="s">
        <v>157</v>
      </c>
      <c r="C419">
        <f t="shared" si="6"/>
        <v>1545</v>
      </c>
    </row>
    <row r="420" spans="1:3">
      <c r="A420" s="32" t="s">
        <v>21844</v>
      </c>
      <c r="B420" s="32" t="s">
        <v>157</v>
      </c>
      <c r="C420">
        <f t="shared" si="6"/>
        <v>1546</v>
      </c>
    </row>
    <row r="421" spans="1:3">
      <c r="A421" s="32" t="s">
        <v>21845</v>
      </c>
      <c r="B421" s="32" t="s">
        <v>157</v>
      </c>
      <c r="C421">
        <f t="shared" si="6"/>
        <v>1550</v>
      </c>
    </row>
    <row r="422" spans="1:3">
      <c r="A422" s="32" t="s">
        <v>21846</v>
      </c>
      <c r="B422" s="32" t="s">
        <v>157</v>
      </c>
      <c r="C422">
        <f t="shared" si="6"/>
        <v>1560</v>
      </c>
    </row>
    <row r="423" spans="1:3">
      <c r="A423" s="32" t="s">
        <v>21847</v>
      </c>
      <c r="B423" s="32" t="s">
        <v>157</v>
      </c>
      <c r="C423">
        <f t="shared" si="6"/>
        <v>1561</v>
      </c>
    </row>
    <row r="424" spans="1:3">
      <c r="A424" s="32" t="s">
        <v>21848</v>
      </c>
      <c r="B424" s="32" t="s">
        <v>157</v>
      </c>
      <c r="C424">
        <f t="shared" si="6"/>
        <v>1562</v>
      </c>
    </row>
    <row r="425" spans="1:3">
      <c r="A425" s="32" t="s">
        <v>21849</v>
      </c>
      <c r="B425" s="32" t="s">
        <v>157</v>
      </c>
      <c r="C425">
        <f t="shared" si="6"/>
        <v>1564</v>
      </c>
    </row>
    <row r="426" spans="1:3">
      <c r="A426" s="32" t="s">
        <v>21850</v>
      </c>
      <c r="B426" s="32" t="s">
        <v>157</v>
      </c>
      <c r="C426">
        <f t="shared" si="6"/>
        <v>1566</v>
      </c>
    </row>
    <row r="427" spans="1:3">
      <c r="A427" s="32" t="s">
        <v>21851</v>
      </c>
      <c r="B427" s="32" t="s">
        <v>157</v>
      </c>
      <c r="C427">
        <f t="shared" si="6"/>
        <v>1568</v>
      </c>
    </row>
    <row r="428" spans="1:3">
      <c r="A428" s="32" t="s">
        <v>21852</v>
      </c>
      <c r="B428" s="32" t="s">
        <v>157</v>
      </c>
      <c r="C428">
        <f t="shared" si="6"/>
        <v>1569</v>
      </c>
    </row>
    <row r="429" spans="1:3">
      <c r="A429" s="32" t="s">
        <v>21853</v>
      </c>
      <c r="B429" s="32" t="s">
        <v>157</v>
      </c>
      <c r="C429">
        <f t="shared" si="6"/>
        <v>1570</v>
      </c>
    </row>
    <row r="430" spans="1:3">
      <c r="A430" s="32" t="s">
        <v>21854</v>
      </c>
      <c r="B430" s="32" t="s">
        <v>157</v>
      </c>
      <c r="C430">
        <f t="shared" si="6"/>
        <v>1571</v>
      </c>
    </row>
    <row r="431" spans="1:3">
      <c r="A431" s="32" t="s">
        <v>22332</v>
      </c>
      <c r="B431" s="32" t="s">
        <v>157</v>
      </c>
      <c r="C431">
        <f t="shared" si="6"/>
        <v>1580</v>
      </c>
    </row>
    <row r="432" spans="1:3">
      <c r="A432" s="32" t="s">
        <v>21855</v>
      </c>
      <c r="B432" s="32" t="s">
        <v>157</v>
      </c>
      <c r="C432">
        <f t="shared" si="6"/>
        <v>1581</v>
      </c>
    </row>
    <row r="433" spans="1:3">
      <c r="A433" s="32" t="s">
        <v>22333</v>
      </c>
      <c r="B433" s="32" t="s">
        <v>157</v>
      </c>
      <c r="C433">
        <f t="shared" si="6"/>
        <v>1582</v>
      </c>
    </row>
    <row r="434" spans="1:3">
      <c r="A434" s="32" t="s">
        <v>21856</v>
      </c>
      <c r="B434" s="32" t="s">
        <v>157</v>
      </c>
      <c r="C434">
        <f t="shared" si="6"/>
        <v>1583</v>
      </c>
    </row>
    <row r="435" spans="1:3">
      <c r="A435" s="32" t="s">
        <v>21857</v>
      </c>
      <c r="B435" s="32" t="s">
        <v>157</v>
      </c>
      <c r="C435">
        <f t="shared" si="6"/>
        <v>1585</v>
      </c>
    </row>
    <row r="436" spans="1:3">
      <c r="A436" s="32" t="s">
        <v>21858</v>
      </c>
      <c r="B436" s="32" t="s">
        <v>157</v>
      </c>
      <c r="C436">
        <f t="shared" si="6"/>
        <v>1586</v>
      </c>
    </row>
    <row r="437" spans="1:3">
      <c r="A437" s="32" t="s">
        <v>21859</v>
      </c>
      <c r="B437" s="32" t="s">
        <v>157</v>
      </c>
      <c r="C437">
        <f t="shared" si="6"/>
        <v>1588</v>
      </c>
    </row>
    <row r="438" spans="1:3">
      <c r="A438" s="32" t="s">
        <v>21860</v>
      </c>
      <c r="B438" s="32" t="s">
        <v>157</v>
      </c>
      <c r="C438">
        <f t="shared" si="6"/>
        <v>1590</v>
      </c>
    </row>
    <row r="439" spans="1:3">
      <c r="A439" s="32" t="s">
        <v>21861</v>
      </c>
      <c r="B439" s="32" t="s">
        <v>157</v>
      </c>
      <c r="C439">
        <f t="shared" si="6"/>
        <v>1601</v>
      </c>
    </row>
    <row r="440" spans="1:3">
      <c r="A440" s="32" t="s">
        <v>21862</v>
      </c>
      <c r="B440" s="32" t="s">
        <v>157</v>
      </c>
      <c r="C440">
        <f t="shared" si="6"/>
        <v>1602</v>
      </c>
    </row>
    <row r="441" spans="1:3">
      <c r="A441" s="32" t="s">
        <v>21863</v>
      </c>
      <c r="B441" s="32" t="s">
        <v>157</v>
      </c>
      <c r="C441">
        <f t="shared" si="6"/>
        <v>1603</v>
      </c>
    </row>
    <row r="442" spans="1:3">
      <c r="A442" s="32" t="s">
        <v>21864</v>
      </c>
      <c r="B442" s="32" t="s">
        <v>157</v>
      </c>
      <c r="C442">
        <f t="shared" si="6"/>
        <v>1604</v>
      </c>
    </row>
    <row r="443" spans="1:3">
      <c r="A443" s="32" t="s">
        <v>21865</v>
      </c>
      <c r="B443" s="32" t="s">
        <v>157</v>
      </c>
      <c r="C443">
        <f t="shared" si="6"/>
        <v>1605</v>
      </c>
    </row>
    <row r="444" spans="1:3">
      <c r="A444" s="32" t="s">
        <v>21866</v>
      </c>
      <c r="B444" s="32" t="s">
        <v>157</v>
      </c>
      <c r="C444">
        <f t="shared" si="6"/>
        <v>1606</v>
      </c>
    </row>
    <row r="445" spans="1:3">
      <c r="A445" s="32" t="s">
        <v>21867</v>
      </c>
      <c r="B445" s="32" t="s">
        <v>157</v>
      </c>
      <c r="C445">
        <f t="shared" si="6"/>
        <v>1607</v>
      </c>
    </row>
    <row r="446" spans="1:3">
      <c r="A446" s="32" t="s">
        <v>21868</v>
      </c>
      <c r="B446" s="32" t="s">
        <v>157</v>
      </c>
      <c r="C446">
        <f t="shared" si="6"/>
        <v>1608</v>
      </c>
    </row>
    <row r="447" spans="1:3">
      <c r="A447" s="32" t="s">
        <v>21869</v>
      </c>
      <c r="B447" s="32" t="s">
        <v>157</v>
      </c>
      <c r="C447">
        <f t="shared" si="6"/>
        <v>1609</v>
      </c>
    </row>
    <row r="448" spans="1:3">
      <c r="A448" s="32" t="s">
        <v>21870</v>
      </c>
      <c r="B448" s="32" t="s">
        <v>157</v>
      </c>
      <c r="C448">
        <f t="shared" si="6"/>
        <v>1610</v>
      </c>
    </row>
    <row r="449" spans="1:3">
      <c r="A449" s="32" t="s">
        <v>21871</v>
      </c>
      <c r="B449" s="32" t="s">
        <v>157</v>
      </c>
      <c r="C449">
        <f t="shared" si="6"/>
        <v>1611</v>
      </c>
    </row>
    <row r="450" spans="1:3">
      <c r="A450" s="32" t="s">
        <v>21872</v>
      </c>
      <c r="B450" s="32" t="s">
        <v>157</v>
      </c>
      <c r="C450">
        <f t="shared" ref="C450:C513" si="7">1*A450</f>
        <v>1612</v>
      </c>
    </row>
    <row r="451" spans="1:3">
      <c r="A451" s="32" t="s">
        <v>21873</v>
      </c>
      <c r="B451" s="32" t="s">
        <v>157</v>
      </c>
      <c r="C451">
        <f t="shared" si="7"/>
        <v>1613</v>
      </c>
    </row>
    <row r="452" spans="1:3">
      <c r="A452" s="32" t="s">
        <v>21874</v>
      </c>
      <c r="B452" s="32" t="s">
        <v>157</v>
      </c>
      <c r="C452">
        <f t="shared" si="7"/>
        <v>1614</v>
      </c>
    </row>
    <row r="453" spans="1:3">
      <c r="A453" s="32" t="s">
        <v>21875</v>
      </c>
      <c r="B453" s="32" t="s">
        <v>157</v>
      </c>
      <c r="C453">
        <f t="shared" si="7"/>
        <v>1615</v>
      </c>
    </row>
    <row r="454" spans="1:3">
      <c r="A454" s="32" t="s">
        <v>21876</v>
      </c>
      <c r="B454" s="32" t="s">
        <v>157</v>
      </c>
      <c r="C454">
        <f t="shared" si="7"/>
        <v>1653</v>
      </c>
    </row>
    <row r="455" spans="1:3">
      <c r="A455" s="32" t="s">
        <v>21877</v>
      </c>
      <c r="B455" s="32" t="s">
        <v>157</v>
      </c>
      <c r="C455">
        <f t="shared" si="7"/>
        <v>1654</v>
      </c>
    </row>
    <row r="456" spans="1:3">
      <c r="A456" s="32" t="s">
        <v>21878</v>
      </c>
      <c r="B456" s="32" t="s">
        <v>157</v>
      </c>
      <c r="C456">
        <f t="shared" si="7"/>
        <v>1655</v>
      </c>
    </row>
    <row r="457" spans="1:3">
      <c r="A457" s="32" t="s">
        <v>21879</v>
      </c>
      <c r="B457" s="32" t="s">
        <v>157</v>
      </c>
      <c r="C457">
        <f t="shared" si="7"/>
        <v>1701</v>
      </c>
    </row>
    <row r="458" spans="1:3">
      <c r="A458" s="32" t="s">
        <v>21880</v>
      </c>
      <c r="B458" s="32" t="s">
        <v>157</v>
      </c>
      <c r="C458">
        <f t="shared" si="7"/>
        <v>1702</v>
      </c>
    </row>
    <row r="459" spans="1:3">
      <c r="A459" s="32" t="s">
        <v>21881</v>
      </c>
      <c r="B459" s="32" t="s">
        <v>157</v>
      </c>
      <c r="C459">
        <f t="shared" si="7"/>
        <v>1703</v>
      </c>
    </row>
    <row r="460" spans="1:3">
      <c r="A460" s="32" t="s">
        <v>21882</v>
      </c>
      <c r="B460" s="32" t="s">
        <v>157</v>
      </c>
      <c r="C460">
        <f t="shared" si="7"/>
        <v>1704</v>
      </c>
    </row>
    <row r="461" spans="1:3">
      <c r="A461" s="32" t="s">
        <v>21883</v>
      </c>
      <c r="B461" s="32" t="s">
        <v>157</v>
      </c>
      <c r="C461">
        <f t="shared" si="7"/>
        <v>1705</v>
      </c>
    </row>
    <row r="462" spans="1:3">
      <c r="A462" s="32" t="s">
        <v>21884</v>
      </c>
      <c r="B462" s="32" t="s">
        <v>157</v>
      </c>
      <c r="C462">
        <f t="shared" si="7"/>
        <v>1718</v>
      </c>
    </row>
    <row r="463" spans="1:3">
      <c r="A463" s="32" t="s">
        <v>21885</v>
      </c>
      <c r="B463" s="32" t="s">
        <v>157</v>
      </c>
      <c r="C463">
        <f t="shared" si="7"/>
        <v>1719</v>
      </c>
    </row>
    <row r="464" spans="1:3">
      <c r="A464" s="32" t="s">
        <v>21886</v>
      </c>
      <c r="B464" s="32" t="s">
        <v>157</v>
      </c>
      <c r="C464">
        <f t="shared" si="7"/>
        <v>1720</v>
      </c>
    </row>
    <row r="465" spans="1:3">
      <c r="A465" s="32" t="s">
        <v>21887</v>
      </c>
      <c r="B465" s="32" t="s">
        <v>157</v>
      </c>
      <c r="C465">
        <f t="shared" si="7"/>
        <v>1721</v>
      </c>
    </row>
    <row r="466" spans="1:3">
      <c r="A466" s="32" t="s">
        <v>21888</v>
      </c>
      <c r="B466" s="32" t="s">
        <v>157</v>
      </c>
      <c r="C466">
        <f t="shared" si="7"/>
        <v>1730</v>
      </c>
    </row>
    <row r="467" spans="1:3">
      <c r="A467" s="32" t="s">
        <v>21889</v>
      </c>
      <c r="B467" s="32" t="s">
        <v>157</v>
      </c>
      <c r="C467">
        <f t="shared" si="7"/>
        <v>1731</v>
      </c>
    </row>
    <row r="468" spans="1:3">
      <c r="A468" s="32" t="s">
        <v>21890</v>
      </c>
      <c r="B468" s="32" t="s">
        <v>157</v>
      </c>
      <c r="C468">
        <f t="shared" si="7"/>
        <v>1740</v>
      </c>
    </row>
    <row r="469" spans="1:3">
      <c r="A469" s="32" t="s">
        <v>21891</v>
      </c>
      <c r="B469" s="32" t="s">
        <v>157</v>
      </c>
      <c r="C469">
        <f t="shared" si="7"/>
        <v>1741</v>
      </c>
    </row>
    <row r="470" spans="1:3">
      <c r="A470" s="32" t="s">
        <v>21892</v>
      </c>
      <c r="B470" s="32" t="s">
        <v>157</v>
      </c>
      <c r="C470">
        <f t="shared" si="7"/>
        <v>1742</v>
      </c>
    </row>
    <row r="471" spans="1:3">
      <c r="A471" s="32" t="s">
        <v>21893</v>
      </c>
      <c r="B471" s="32" t="s">
        <v>157</v>
      </c>
      <c r="C471">
        <f t="shared" si="7"/>
        <v>1745</v>
      </c>
    </row>
    <row r="472" spans="1:3">
      <c r="A472" s="32" t="s">
        <v>21894</v>
      </c>
      <c r="B472" s="32" t="s">
        <v>157</v>
      </c>
      <c r="C472">
        <f t="shared" si="7"/>
        <v>1746</v>
      </c>
    </row>
    <row r="473" spans="1:3">
      <c r="A473" s="32" t="s">
        <v>21895</v>
      </c>
      <c r="B473" s="32" t="s">
        <v>157</v>
      </c>
      <c r="C473">
        <f t="shared" si="7"/>
        <v>1747</v>
      </c>
    </row>
    <row r="474" spans="1:3">
      <c r="A474" s="32" t="s">
        <v>21896</v>
      </c>
      <c r="B474" s="32" t="s">
        <v>157</v>
      </c>
      <c r="C474">
        <f t="shared" si="7"/>
        <v>1748</v>
      </c>
    </row>
    <row r="475" spans="1:3">
      <c r="A475" s="32" t="s">
        <v>21897</v>
      </c>
      <c r="B475" s="32" t="s">
        <v>157</v>
      </c>
      <c r="C475">
        <f t="shared" si="7"/>
        <v>1749</v>
      </c>
    </row>
    <row r="476" spans="1:3">
      <c r="A476" s="32" t="s">
        <v>21898</v>
      </c>
      <c r="B476" s="32" t="s">
        <v>157</v>
      </c>
      <c r="C476">
        <f t="shared" si="7"/>
        <v>1752</v>
      </c>
    </row>
    <row r="477" spans="1:3">
      <c r="A477" s="32" t="s">
        <v>21899</v>
      </c>
      <c r="B477" s="32" t="s">
        <v>157</v>
      </c>
      <c r="C477">
        <f t="shared" si="7"/>
        <v>1754</v>
      </c>
    </row>
    <row r="478" spans="1:3">
      <c r="A478" s="32" t="s">
        <v>21900</v>
      </c>
      <c r="B478" s="32" t="s">
        <v>157</v>
      </c>
      <c r="C478">
        <f t="shared" si="7"/>
        <v>1756</v>
      </c>
    </row>
    <row r="479" spans="1:3">
      <c r="A479" s="32" t="s">
        <v>21901</v>
      </c>
      <c r="B479" s="32" t="s">
        <v>157</v>
      </c>
      <c r="C479">
        <f t="shared" si="7"/>
        <v>1757</v>
      </c>
    </row>
    <row r="480" spans="1:3">
      <c r="A480" s="32" t="s">
        <v>21902</v>
      </c>
      <c r="B480" s="32" t="s">
        <v>157</v>
      </c>
      <c r="C480">
        <f t="shared" si="7"/>
        <v>1760</v>
      </c>
    </row>
    <row r="481" spans="1:3">
      <c r="A481" s="32" t="s">
        <v>21903</v>
      </c>
      <c r="B481" s="32" t="s">
        <v>157</v>
      </c>
      <c r="C481">
        <f t="shared" si="7"/>
        <v>1770</v>
      </c>
    </row>
    <row r="482" spans="1:3">
      <c r="A482" s="32" t="s">
        <v>21904</v>
      </c>
      <c r="B482" s="32" t="s">
        <v>157</v>
      </c>
      <c r="C482">
        <f t="shared" si="7"/>
        <v>1772</v>
      </c>
    </row>
    <row r="483" spans="1:3">
      <c r="A483" s="32" t="s">
        <v>21905</v>
      </c>
      <c r="B483" s="32" t="s">
        <v>157</v>
      </c>
      <c r="C483">
        <f t="shared" si="7"/>
        <v>1773</v>
      </c>
    </row>
    <row r="484" spans="1:3">
      <c r="A484" s="32" t="s">
        <v>21906</v>
      </c>
      <c r="B484" s="32" t="s">
        <v>157</v>
      </c>
      <c r="C484">
        <f t="shared" si="7"/>
        <v>1775</v>
      </c>
    </row>
    <row r="485" spans="1:3">
      <c r="A485" s="32" t="s">
        <v>21907</v>
      </c>
      <c r="B485" s="32" t="s">
        <v>157</v>
      </c>
      <c r="C485">
        <f t="shared" si="7"/>
        <v>1776</v>
      </c>
    </row>
    <row r="486" spans="1:3">
      <c r="A486" s="32" t="s">
        <v>21908</v>
      </c>
      <c r="B486" s="32" t="s">
        <v>157</v>
      </c>
      <c r="C486">
        <f t="shared" si="7"/>
        <v>1778</v>
      </c>
    </row>
    <row r="487" spans="1:3">
      <c r="A487" s="32" t="s">
        <v>21909</v>
      </c>
      <c r="B487" s="32" t="s">
        <v>157</v>
      </c>
      <c r="C487">
        <f t="shared" si="7"/>
        <v>1784</v>
      </c>
    </row>
    <row r="488" spans="1:3">
      <c r="A488" s="32" t="s">
        <v>21910</v>
      </c>
      <c r="B488" s="32" t="s">
        <v>157</v>
      </c>
      <c r="C488">
        <f t="shared" si="7"/>
        <v>1801</v>
      </c>
    </row>
    <row r="489" spans="1:3">
      <c r="A489" s="32" t="s">
        <v>21911</v>
      </c>
      <c r="B489" s="32" t="s">
        <v>157</v>
      </c>
      <c r="C489">
        <f t="shared" si="7"/>
        <v>1803</v>
      </c>
    </row>
    <row r="490" spans="1:3">
      <c r="A490" s="32" t="s">
        <v>21912</v>
      </c>
      <c r="B490" s="32" t="s">
        <v>157</v>
      </c>
      <c r="C490">
        <f t="shared" si="7"/>
        <v>1805</v>
      </c>
    </row>
    <row r="491" spans="1:3">
      <c r="A491" s="32" t="s">
        <v>22329</v>
      </c>
      <c r="B491" s="32" t="s">
        <v>157</v>
      </c>
      <c r="C491">
        <f t="shared" si="7"/>
        <v>1806</v>
      </c>
    </row>
    <row r="492" spans="1:3">
      <c r="A492" s="32" t="s">
        <v>22334</v>
      </c>
      <c r="B492" s="32" t="s">
        <v>157</v>
      </c>
      <c r="C492">
        <f t="shared" si="7"/>
        <v>1807</v>
      </c>
    </row>
    <row r="493" spans="1:3">
      <c r="A493" s="32" t="s">
        <v>22335</v>
      </c>
      <c r="B493" s="32" t="s">
        <v>157</v>
      </c>
      <c r="C493">
        <f t="shared" si="7"/>
        <v>1808</v>
      </c>
    </row>
    <row r="494" spans="1:3">
      <c r="A494" s="32" t="s">
        <v>21913</v>
      </c>
      <c r="B494" s="32" t="s">
        <v>157</v>
      </c>
      <c r="C494">
        <f t="shared" si="7"/>
        <v>1810</v>
      </c>
    </row>
    <row r="495" spans="1:3">
      <c r="A495" s="32" t="s">
        <v>21914</v>
      </c>
      <c r="B495" s="32" t="s">
        <v>157</v>
      </c>
      <c r="C495">
        <f t="shared" si="7"/>
        <v>1812</v>
      </c>
    </row>
    <row r="496" spans="1:3">
      <c r="A496" s="32" t="s">
        <v>21915</v>
      </c>
      <c r="B496" s="32" t="s">
        <v>157</v>
      </c>
      <c r="C496">
        <f t="shared" si="7"/>
        <v>1813</v>
      </c>
    </row>
    <row r="497" spans="1:3">
      <c r="A497" s="32" t="s">
        <v>21916</v>
      </c>
      <c r="B497" s="32" t="s">
        <v>157</v>
      </c>
      <c r="C497">
        <f t="shared" si="7"/>
        <v>1815</v>
      </c>
    </row>
    <row r="498" spans="1:3">
      <c r="A498" s="32" t="s">
        <v>21917</v>
      </c>
      <c r="B498" s="32" t="s">
        <v>157</v>
      </c>
      <c r="C498">
        <f t="shared" si="7"/>
        <v>1821</v>
      </c>
    </row>
    <row r="499" spans="1:3">
      <c r="A499" s="32" t="s">
        <v>21918</v>
      </c>
      <c r="B499" s="32" t="s">
        <v>157</v>
      </c>
      <c r="C499">
        <f t="shared" si="7"/>
        <v>1822</v>
      </c>
    </row>
    <row r="500" spans="1:3">
      <c r="A500" s="32" t="s">
        <v>21919</v>
      </c>
      <c r="B500" s="32" t="s">
        <v>157</v>
      </c>
      <c r="C500">
        <f t="shared" si="7"/>
        <v>1824</v>
      </c>
    </row>
    <row r="501" spans="1:3">
      <c r="A501" s="32" t="s">
        <v>21920</v>
      </c>
      <c r="B501" s="32" t="s">
        <v>157</v>
      </c>
      <c r="C501">
        <f t="shared" si="7"/>
        <v>1826</v>
      </c>
    </row>
    <row r="502" spans="1:3">
      <c r="A502" s="32" t="s">
        <v>21921</v>
      </c>
      <c r="B502" s="32" t="s">
        <v>157</v>
      </c>
      <c r="C502">
        <f t="shared" si="7"/>
        <v>1827</v>
      </c>
    </row>
    <row r="503" spans="1:3">
      <c r="A503" s="32" t="s">
        <v>21922</v>
      </c>
      <c r="B503" s="32" t="s">
        <v>157</v>
      </c>
      <c r="C503">
        <f t="shared" si="7"/>
        <v>1830</v>
      </c>
    </row>
    <row r="504" spans="1:3">
      <c r="A504" s="32" t="s">
        <v>21923</v>
      </c>
      <c r="B504" s="32" t="s">
        <v>157</v>
      </c>
      <c r="C504">
        <f t="shared" si="7"/>
        <v>1831</v>
      </c>
    </row>
    <row r="505" spans="1:3">
      <c r="A505" s="32" t="s">
        <v>21924</v>
      </c>
      <c r="B505" s="32" t="s">
        <v>157</v>
      </c>
      <c r="C505">
        <f t="shared" si="7"/>
        <v>1832</v>
      </c>
    </row>
    <row r="506" spans="1:3">
      <c r="A506" s="32" t="s">
        <v>21925</v>
      </c>
      <c r="B506" s="32" t="s">
        <v>157</v>
      </c>
      <c r="C506">
        <f t="shared" si="7"/>
        <v>1833</v>
      </c>
    </row>
    <row r="507" spans="1:3">
      <c r="A507" s="32" t="s">
        <v>21926</v>
      </c>
      <c r="B507" s="32" t="s">
        <v>157</v>
      </c>
      <c r="C507">
        <f t="shared" si="7"/>
        <v>1834</v>
      </c>
    </row>
    <row r="508" spans="1:3">
      <c r="A508" s="32" t="s">
        <v>21927</v>
      </c>
      <c r="B508" s="32" t="s">
        <v>157</v>
      </c>
      <c r="C508">
        <f t="shared" si="7"/>
        <v>1835</v>
      </c>
    </row>
    <row r="509" spans="1:3">
      <c r="A509" s="32" t="s">
        <v>21928</v>
      </c>
      <c r="B509" s="32" t="s">
        <v>157</v>
      </c>
      <c r="C509">
        <f t="shared" si="7"/>
        <v>1840</v>
      </c>
    </row>
    <row r="510" spans="1:3">
      <c r="A510" s="32" t="s">
        <v>21929</v>
      </c>
      <c r="B510" s="32" t="s">
        <v>157</v>
      </c>
      <c r="C510">
        <f t="shared" si="7"/>
        <v>1841</v>
      </c>
    </row>
    <row r="511" spans="1:3">
      <c r="A511" s="32" t="s">
        <v>21930</v>
      </c>
      <c r="B511" s="32" t="s">
        <v>157</v>
      </c>
      <c r="C511">
        <f t="shared" si="7"/>
        <v>1842</v>
      </c>
    </row>
    <row r="512" spans="1:3">
      <c r="A512" s="32" t="s">
        <v>21931</v>
      </c>
      <c r="B512" s="32" t="s">
        <v>157</v>
      </c>
      <c r="C512">
        <f t="shared" si="7"/>
        <v>1843</v>
      </c>
    </row>
    <row r="513" spans="1:3">
      <c r="A513" s="32" t="s">
        <v>21932</v>
      </c>
      <c r="B513" s="32" t="s">
        <v>157</v>
      </c>
      <c r="C513">
        <f t="shared" si="7"/>
        <v>1844</v>
      </c>
    </row>
    <row r="514" spans="1:3">
      <c r="A514" s="32" t="s">
        <v>21933</v>
      </c>
      <c r="B514" s="32" t="s">
        <v>157</v>
      </c>
      <c r="C514">
        <f t="shared" ref="C514:C577" si="8">1*A514</f>
        <v>1845</v>
      </c>
    </row>
    <row r="515" spans="1:3">
      <c r="A515" s="32" t="s">
        <v>21934</v>
      </c>
      <c r="B515" s="32" t="s">
        <v>157</v>
      </c>
      <c r="C515">
        <f t="shared" si="8"/>
        <v>1850</v>
      </c>
    </row>
    <row r="516" spans="1:3">
      <c r="A516" s="32" t="s">
        <v>21935</v>
      </c>
      <c r="B516" s="32" t="s">
        <v>157</v>
      </c>
      <c r="C516">
        <f t="shared" si="8"/>
        <v>1851</v>
      </c>
    </row>
    <row r="517" spans="1:3">
      <c r="A517" s="32" t="s">
        <v>21936</v>
      </c>
      <c r="B517" s="32" t="s">
        <v>157</v>
      </c>
      <c r="C517">
        <f t="shared" si="8"/>
        <v>1852</v>
      </c>
    </row>
    <row r="518" spans="1:3">
      <c r="A518" s="32" t="s">
        <v>21937</v>
      </c>
      <c r="B518" s="32" t="s">
        <v>157</v>
      </c>
      <c r="C518">
        <f t="shared" si="8"/>
        <v>1853</v>
      </c>
    </row>
    <row r="519" spans="1:3">
      <c r="A519" s="32" t="s">
        <v>21938</v>
      </c>
      <c r="B519" s="32" t="s">
        <v>157</v>
      </c>
      <c r="C519">
        <f t="shared" si="8"/>
        <v>1854</v>
      </c>
    </row>
    <row r="520" spans="1:3">
      <c r="A520" s="32" t="s">
        <v>21939</v>
      </c>
      <c r="B520" s="32" t="s">
        <v>157</v>
      </c>
      <c r="C520">
        <f t="shared" si="8"/>
        <v>1860</v>
      </c>
    </row>
    <row r="521" spans="1:3">
      <c r="A521" s="32" t="s">
        <v>21940</v>
      </c>
      <c r="B521" s="32" t="s">
        <v>157</v>
      </c>
      <c r="C521">
        <f t="shared" si="8"/>
        <v>1862</v>
      </c>
    </row>
    <row r="522" spans="1:3">
      <c r="A522" s="32" t="s">
        <v>21941</v>
      </c>
      <c r="B522" s="32" t="s">
        <v>157</v>
      </c>
      <c r="C522">
        <f t="shared" si="8"/>
        <v>1863</v>
      </c>
    </row>
    <row r="523" spans="1:3">
      <c r="A523" s="32" t="s">
        <v>21942</v>
      </c>
      <c r="B523" s="32" t="s">
        <v>157</v>
      </c>
      <c r="C523">
        <f t="shared" si="8"/>
        <v>1864</v>
      </c>
    </row>
    <row r="524" spans="1:3">
      <c r="A524" s="32" t="s">
        <v>21943</v>
      </c>
      <c r="B524" s="32" t="s">
        <v>157</v>
      </c>
      <c r="C524">
        <f t="shared" si="8"/>
        <v>1865</v>
      </c>
    </row>
    <row r="525" spans="1:3">
      <c r="A525" s="32" t="s">
        <v>21944</v>
      </c>
      <c r="B525" s="32" t="s">
        <v>157</v>
      </c>
      <c r="C525">
        <f t="shared" si="8"/>
        <v>1866</v>
      </c>
    </row>
    <row r="526" spans="1:3">
      <c r="A526" s="32" t="s">
        <v>21945</v>
      </c>
      <c r="B526" s="32" t="s">
        <v>157</v>
      </c>
      <c r="C526">
        <f t="shared" si="8"/>
        <v>1867</v>
      </c>
    </row>
    <row r="527" spans="1:3">
      <c r="A527" s="32" t="s">
        <v>21946</v>
      </c>
      <c r="B527" s="32" t="s">
        <v>157</v>
      </c>
      <c r="C527">
        <f t="shared" si="8"/>
        <v>1876</v>
      </c>
    </row>
    <row r="528" spans="1:3">
      <c r="A528" s="32" t="s">
        <v>21947</v>
      </c>
      <c r="B528" s="32" t="s">
        <v>157</v>
      </c>
      <c r="C528">
        <f t="shared" si="8"/>
        <v>1879</v>
      </c>
    </row>
    <row r="529" spans="1:3">
      <c r="A529" s="32" t="s">
        <v>21948</v>
      </c>
      <c r="B529" s="32" t="s">
        <v>157</v>
      </c>
      <c r="C529">
        <f t="shared" si="8"/>
        <v>1880</v>
      </c>
    </row>
    <row r="530" spans="1:3">
      <c r="A530" s="32" t="s">
        <v>21949</v>
      </c>
      <c r="B530" s="32" t="s">
        <v>157</v>
      </c>
      <c r="C530">
        <f t="shared" si="8"/>
        <v>1885</v>
      </c>
    </row>
    <row r="531" spans="1:3">
      <c r="A531" s="32" t="s">
        <v>21950</v>
      </c>
      <c r="B531" s="32" t="s">
        <v>157</v>
      </c>
      <c r="C531">
        <f t="shared" si="8"/>
        <v>1886</v>
      </c>
    </row>
    <row r="532" spans="1:3">
      <c r="A532" s="32" t="s">
        <v>21951</v>
      </c>
      <c r="B532" s="32" t="s">
        <v>157</v>
      </c>
      <c r="C532">
        <f t="shared" si="8"/>
        <v>1887</v>
      </c>
    </row>
    <row r="533" spans="1:3">
      <c r="A533" s="32" t="s">
        <v>21952</v>
      </c>
      <c r="B533" s="32" t="s">
        <v>157</v>
      </c>
      <c r="C533">
        <f t="shared" si="8"/>
        <v>1888</v>
      </c>
    </row>
    <row r="534" spans="1:3">
      <c r="A534" s="32" t="s">
        <v>21953</v>
      </c>
      <c r="B534" s="32" t="s">
        <v>157</v>
      </c>
      <c r="C534">
        <f t="shared" si="8"/>
        <v>1889</v>
      </c>
    </row>
    <row r="535" spans="1:3">
      <c r="A535" s="32" t="s">
        <v>21954</v>
      </c>
      <c r="B535" s="32" t="s">
        <v>157</v>
      </c>
      <c r="C535">
        <f t="shared" si="8"/>
        <v>1890</v>
      </c>
    </row>
    <row r="536" spans="1:3">
      <c r="A536" s="32" t="s">
        <v>21955</v>
      </c>
      <c r="B536" s="32" t="s">
        <v>157</v>
      </c>
      <c r="C536">
        <f t="shared" si="8"/>
        <v>1899</v>
      </c>
    </row>
    <row r="537" spans="1:3">
      <c r="A537" s="32" t="s">
        <v>21956</v>
      </c>
      <c r="B537" s="32" t="s">
        <v>157</v>
      </c>
      <c r="C537">
        <f t="shared" si="8"/>
        <v>1901</v>
      </c>
    </row>
    <row r="538" spans="1:3">
      <c r="A538" s="32" t="s">
        <v>21957</v>
      </c>
      <c r="B538" s="32" t="s">
        <v>157</v>
      </c>
      <c r="C538">
        <f t="shared" si="8"/>
        <v>1902</v>
      </c>
    </row>
    <row r="539" spans="1:3">
      <c r="A539" s="32" t="s">
        <v>21958</v>
      </c>
      <c r="B539" s="32" t="s">
        <v>157</v>
      </c>
      <c r="C539">
        <f t="shared" si="8"/>
        <v>1903</v>
      </c>
    </row>
    <row r="540" spans="1:3">
      <c r="A540" s="32" t="s">
        <v>21959</v>
      </c>
      <c r="B540" s="32" t="s">
        <v>157</v>
      </c>
      <c r="C540">
        <f t="shared" si="8"/>
        <v>1904</v>
      </c>
    </row>
    <row r="541" spans="1:3">
      <c r="A541" s="32" t="s">
        <v>21960</v>
      </c>
      <c r="B541" s="32" t="s">
        <v>157</v>
      </c>
      <c r="C541">
        <f t="shared" si="8"/>
        <v>1905</v>
      </c>
    </row>
    <row r="542" spans="1:3">
      <c r="A542" s="32" t="s">
        <v>21961</v>
      </c>
      <c r="B542" s="32" t="s">
        <v>157</v>
      </c>
      <c r="C542">
        <f t="shared" si="8"/>
        <v>1906</v>
      </c>
    </row>
    <row r="543" spans="1:3">
      <c r="A543" s="32" t="s">
        <v>21962</v>
      </c>
      <c r="B543" s="32" t="s">
        <v>157</v>
      </c>
      <c r="C543">
        <f t="shared" si="8"/>
        <v>1907</v>
      </c>
    </row>
    <row r="544" spans="1:3">
      <c r="A544" s="32" t="s">
        <v>21963</v>
      </c>
      <c r="B544" s="32" t="s">
        <v>157</v>
      </c>
      <c r="C544">
        <f t="shared" si="8"/>
        <v>1908</v>
      </c>
    </row>
    <row r="545" spans="1:3">
      <c r="A545" s="32" t="s">
        <v>21964</v>
      </c>
      <c r="B545" s="32" t="s">
        <v>157</v>
      </c>
      <c r="C545">
        <f t="shared" si="8"/>
        <v>1910</v>
      </c>
    </row>
    <row r="546" spans="1:3">
      <c r="A546" s="32" t="s">
        <v>21965</v>
      </c>
      <c r="B546" s="32" t="s">
        <v>157</v>
      </c>
      <c r="C546">
        <f t="shared" si="8"/>
        <v>1913</v>
      </c>
    </row>
    <row r="547" spans="1:3">
      <c r="A547" s="32" t="s">
        <v>21966</v>
      </c>
      <c r="B547" s="32" t="s">
        <v>157</v>
      </c>
      <c r="C547">
        <f t="shared" si="8"/>
        <v>1915</v>
      </c>
    </row>
    <row r="548" spans="1:3">
      <c r="A548" s="32" t="s">
        <v>21967</v>
      </c>
      <c r="B548" s="32" t="s">
        <v>157</v>
      </c>
      <c r="C548">
        <f t="shared" si="8"/>
        <v>1921</v>
      </c>
    </row>
    <row r="549" spans="1:3">
      <c r="A549" s="32" t="s">
        <v>21968</v>
      </c>
      <c r="B549" s="32" t="s">
        <v>157</v>
      </c>
      <c r="C549">
        <f t="shared" si="8"/>
        <v>1922</v>
      </c>
    </row>
    <row r="550" spans="1:3">
      <c r="A550" s="32" t="s">
        <v>21969</v>
      </c>
      <c r="B550" s="32" t="s">
        <v>157</v>
      </c>
      <c r="C550">
        <f t="shared" si="8"/>
        <v>1923</v>
      </c>
    </row>
    <row r="551" spans="1:3">
      <c r="A551" s="32" t="s">
        <v>21970</v>
      </c>
      <c r="B551" s="32" t="s">
        <v>157</v>
      </c>
      <c r="C551">
        <f t="shared" si="8"/>
        <v>1929</v>
      </c>
    </row>
    <row r="552" spans="1:3">
      <c r="A552" s="32" t="s">
        <v>21971</v>
      </c>
      <c r="B552" s="32" t="s">
        <v>157</v>
      </c>
      <c r="C552">
        <f t="shared" si="8"/>
        <v>1930</v>
      </c>
    </row>
    <row r="553" spans="1:3">
      <c r="A553" s="32" t="s">
        <v>21972</v>
      </c>
      <c r="B553" s="32" t="s">
        <v>157</v>
      </c>
      <c r="C553">
        <f t="shared" si="8"/>
        <v>1931</v>
      </c>
    </row>
    <row r="554" spans="1:3">
      <c r="A554" s="32" t="s">
        <v>21973</v>
      </c>
      <c r="B554" s="32" t="s">
        <v>157</v>
      </c>
      <c r="C554">
        <f t="shared" si="8"/>
        <v>1936</v>
      </c>
    </row>
    <row r="555" spans="1:3">
      <c r="A555" s="32" t="s">
        <v>21974</v>
      </c>
      <c r="B555" s="32" t="s">
        <v>157</v>
      </c>
      <c r="C555">
        <f t="shared" si="8"/>
        <v>1937</v>
      </c>
    </row>
    <row r="556" spans="1:3">
      <c r="A556" s="32" t="s">
        <v>21975</v>
      </c>
      <c r="B556" s="32" t="s">
        <v>157</v>
      </c>
      <c r="C556">
        <f t="shared" si="8"/>
        <v>1938</v>
      </c>
    </row>
    <row r="557" spans="1:3">
      <c r="A557" s="32" t="s">
        <v>21976</v>
      </c>
      <c r="B557" s="32" t="s">
        <v>157</v>
      </c>
      <c r="C557">
        <f t="shared" si="8"/>
        <v>1940</v>
      </c>
    </row>
    <row r="558" spans="1:3">
      <c r="A558" s="32" t="s">
        <v>21977</v>
      </c>
      <c r="B558" s="32" t="s">
        <v>157</v>
      </c>
      <c r="C558">
        <f t="shared" si="8"/>
        <v>1944</v>
      </c>
    </row>
    <row r="559" spans="1:3">
      <c r="A559" s="32" t="s">
        <v>21978</v>
      </c>
      <c r="B559" s="32" t="s">
        <v>157</v>
      </c>
      <c r="C559">
        <f t="shared" si="8"/>
        <v>1945</v>
      </c>
    </row>
    <row r="560" spans="1:3">
      <c r="A560" s="32" t="s">
        <v>21979</v>
      </c>
      <c r="B560" s="32" t="s">
        <v>157</v>
      </c>
      <c r="C560">
        <f t="shared" si="8"/>
        <v>1949</v>
      </c>
    </row>
    <row r="561" spans="1:3">
      <c r="A561" s="32" t="s">
        <v>21980</v>
      </c>
      <c r="B561" s="32" t="s">
        <v>157</v>
      </c>
      <c r="C561">
        <f t="shared" si="8"/>
        <v>1950</v>
      </c>
    </row>
    <row r="562" spans="1:3">
      <c r="A562" s="32" t="s">
        <v>21981</v>
      </c>
      <c r="B562" s="32" t="s">
        <v>157</v>
      </c>
      <c r="C562">
        <f t="shared" si="8"/>
        <v>1951</v>
      </c>
    </row>
    <row r="563" spans="1:3">
      <c r="A563" s="32" t="s">
        <v>21982</v>
      </c>
      <c r="B563" s="32" t="s">
        <v>157</v>
      </c>
      <c r="C563">
        <f t="shared" si="8"/>
        <v>1952</v>
      </c>
    </row>
    <row r="564" spans="1:3">
      <c r="A564" s="32" t="s">
        <v>21983</v>
      </c>
      <c r="B564" s="32" t="s">
        <v>157</v>
      </c>
      <c r="C564">
        <f t="shared" si="8"/>
        <v>1960</v>
      </c>
    </row>
    <row r="565" spans="1:3">
      <c r="A565" s="32" t="s">
        <v>21984</v>
      </c>
      <c r="B565" s="32" t="s">
        <v>157</v>
      </c>
      <c r="C565">
        <f t="shared" si="8"/>
        <v>1961</v>
      </c>
    </row>
    <row r="566" spans="1:3">
      <c r="A566" s="32" t="s">
        <v>21985</v>
      </c>
      <c r="B566" s="32" t="s">
        <v>157</v>
      </c>
      <c r="C566">
        <f t="shared" si="8"/>
        <v>1965</v>
      </c>
    </row>
    <row r="567" spans="1:3">
      <c r="A567" s="32" t="s">
        <v>21986</v>
      </c>
      <c r="B567" s="32" t="s">
        <v>157</v>
      </c>
      <c r="C567">
        <f t="shared" si="8"/>
        <v>1966</v>
      </c>
    </row>
    <row r="568" spans="1:3">
      <c r="A568" s="32" t="s">
        <v>21987</v>
      </c>
      <c r="B568" s="32" t="s">
        <v>157</v>
      </c>
      <c r="C568">
        <f t="shared" si="8"/>
        <v>1969</v>
      </c>
    </row>
    <row r="569" spans="1:3">
      <c r="A569" s="32" t="s">
        <v>21988</v>
      </c>
      <c r="B569" s="32" t="s">
        <v>157</v>
      </c>
      <c r="C569">
        <f t="shared" si="8"/>
        <v>1970</v>
      </c>
    </row>
    <row r="570" spans="1:3">
      <c r="A570" s="32" t="s">
        <v>21989</v>
      </c>
      <c r="B570" s="32" t="s">
        <v>157</v>
      </c>
      <c r="C570">
        <f t="shared" si="8"/>
        <v>1971</v>
      </c>
    </row>
    <row r="571" spans="1:3">
      <c r="A571" s="32" t="s">
        <v>21990</v>
      </c>
      <c r="B571" s="32" t="s">
        <v>157</v>
      </c>
      <c r="C571">
        <f t="shared" si="8"/>
        <v>1982</v>
      </c>
    </row>
    <row r="572" spans="1:3">
      <c r="A572" s="32" t="s">
        <v>21991</v>
      </c>
      <c r="B572" s="32" t="s">
        <v>157</v>
      </c>
      <c r="C572">
        <f t="shared" si="8"/>
        <v>1983</v>
      </c>
    </row>
    <row r="573" spans="1:3">
      <c r="A573" s="32" t="s">
        <v>21992</v>
      </c>
      <c r="B573" s="32" t="s">
        <v>157</v>
      </c>
      <c r="C573">
        <f t="shared" si="8"/>
        <v>1984</v>
      </c>
    </row>
    <row r="574" spans="1:3">
      <c r="A574" s="32" t="s">
        <v>21993</v>
      </c>
      <c r="B574" s="32" t="s">
        <v>157</v>
      </c>
      <c r="C574">
        <f t="shared" si="8"/>
        <v>1985</v>
      </c>
    </row>
    <row r="575" spans="1:3">
      <c r="A575" s="32" t="s">
        <v>21994</v>
      </c>
      <c r="B575" s="32" t="s">
        <v>157</v>
      </c>
      <c r="C575">
        <f t="shared" si="8"/>
        <v>2018</v>
      </c>
    </row>
    <row r="576" spans="1:3">
      <c r="A576" s="32" t="s">
        <v>21995</v>
      </c>
      <c r="B576" s="32" t="s">
        <v>157</v>
      </c>
      <c r="C576">
        <f t="shared" si="8"/>
        <v>2019</v>
      </c>
    </row>
    <row r="577" spans="1:3">
      <c r="A577" s="32" t="s">
        <v>21996</v>
      </c>
      <c r="B577" s="32" t="s">
        <v>157</v>
      </c>
      <c r="C577">
        <f t="shared" si="8"/>
        <v>2020</v>
      </c>
    </row>
    <row r="578" spans="1:3">
      <c r="A578" s="32" t="s">
        <v>21997</v>
      </c>
      <c r="B578" s="32" t="s">
        <v>157</v>
      </c>
      <c r="C578">
        <f t="shared" ref="C578:C641" si="9">1*A578</f>
        <v>2021</v>
      </c>
    </row>
    <row r="579" spans="1:3">
      <c r="A579" s="32" t="s">
        <v>21998</v>
      </c>
      <c r="B579" s="32" t="s">
        <v>157</v>
      </c>
      <c r="C579">
        <f t="shared" si="9"/>
        <v>2025</v>
      </c>
    </row>
    <row r="580" spans="1:3">
      <c r="A580" s="32" t="s">
        <v>21999</v>
      </c>
      <c r="B580" s="32" t="s">
        <v>157</v>
      </c>
      <c r="C580">
        <f t="shared" si="9"/>
        <v>2026</v>
      </c>
    </row>
    <row r="581" spans="1:3">
      <c r="A581" s="32" t="s">
        <v>22000</v>
      </c>
      <c r="B581" s="32" t="s">
        <v>157</v>
      </c>
      <c r="C581">
        <f t="shared" si="9"/>
        <v>2027</v>
      </c>
    </row>
    <row r="582" spans="1:3">
      <c r="A582" s="32" t="s">
        <v>22001</v>
      </c>
      <c r="B582" s="32" t="s">
        <v>157</v>
      </c>
      <c r="C582">
        <f t="shared" si="9"/>
        <v>2030</v>
      </c>
    </row>
    <row r="583" spans="1:3">
      <c r="A583" s="32" t="s">
        <v>22336</v>
      </c>
      <c r="B583" s="32" t="s">
        <v>157</v>
      </c>
      <c r="C583">
        <f t="shared" si="9"/>
        <v>2031</v>
      </c>
    </row>
    <row r="584" spans="1:3">
      <c r="A584" s="32" t="s">
        <v>22002</v>
      </c>
      <c r="B584" s="32" t="s">
        <v>157</v>
      </c>
      <c r="C584">
        <f t="shared" si="9"/>
        <v>2032</v>
      </c>
    </row>
    <row r="585" spans="1:3">
      <c r="A585" s="32" t="s">
        <v>22003</v>
      </c>
      <c r="B585" s="32" t="s">
        <v>157</v>
      </c>
      <c r="C585">
        <f t="shared" si="9"/>
        <v>2035</v>
      </c>
    </row>
    <row r="586" spans="1:3">
      <c r="A586" s="32" t="s">
        <v>22004</v>
      </c>
      <c r="B586" s="32" t="s">
        <v>157</v>
      </c>
      <c r="C586">
        <f t="shared" si="9"/>
        <v>2038</v>
      </c>
    </row>
    <row r="587" spans="1:3">
      <c r="A587" s="32" t="s">
        <v>22005</v>
      </c>
      <c r="B587" s="32" t="s">
        <v>157</v>
      </c>
      <c r="C587">
        <f t="shared" si="9"/>
        <v>2040</v>
      </c>
    </row>
    <row r="588" spans="1:3">
      <c r="A588" s="32" t="s">
        <v>22006</v>
      </c>
      <c r="B588" s="32" t="s">
        <v>157</v>
      </c>
      <c r="C588">
        <f t="shared" si="9"/>
        <v>2041</v>
      </c>
    </row>
    <row r="589" spans="1:3">
      <c r="A589" s="32" t="s">
        <v>22007</v>
      </c>
      <c r="B589" s="32" t="s">
        <v>157</v>
      </c>
      <c r="C589">
        <f t="shared" si="9"/>
        <v>2043</v>
      </c>
    </row>
    <row r="590" spans="1:3">
      <c r="A590" s="32" t="s">
        <v>22008</v>
      </c>
      <c r="B590" s="32" t="s">
        <v>157</v>
      </c>
      <c r="C590">
        <f t="shared" si="9"/>
        <v>2044</v>
      </c>
    </row>
    <row r="591" spans="1:3">
      <c r="A591" s="32" t="s">
        <v>22009</v>
      </c>
      <c r="B591" s="32" t="s">
        <v>157</v>
      </c>
      <c r="C591">
        <f t="shared" si="9"/>
        <v>2045</v>
      </c>
    </row>
    <row r="592" spans="1:3">
      <c r="A592" s="32" t="s">
        <v>22010</v>
      </c>
      <c r="B592" s="32" t="s">
        <v>157</v>
      </c>
      <c r="C592">
        <f t="shared" si="9"/>
        <v>2047</v>
      </c>
    </row>
    <row r="593" spans="1:3">
      <c r="A593" s="32" t="s">
        <v>22011</v>
      </c>
      <c r="B593" s="32" t="s">
        <v>157</v>
      </c>
      <c r="C593">
        <f t="shared" si="9"/>
        <v>2048</v>
      </c>
    </row>
    <row r="594" spans="1:3">
      <c r="A594" s="32" t="s">
        <v>22012</v>
      </c>
      <c r="B594" s="32" t="s">
        <v>157</v>
      </c>
      <c r="C594">
        <f t="shared" si="9"/>
        <v>2050</v>
      </c>
    </row>
    <row r="595" spans="1:3">
      <c r="A595" s="32" t="s">
        <v>22013</v>
      </c>
      <c r="B595" s="32" t="s">
        <v>157</v>
      </c>
      <c r="C595">
        <f t="shared" si="9"/>
        <v>2051</v>
      </c>
    </row>
    <row r="596" spans="1:3">
      <c r="A596" s="32" t="s">
        <v>22014</v>
      </c>
      <c r="B596" s="32" t="s">
        <v>157</v>
      </c>
      <c r="C596">
        <f t="shared" si="9"/>
        <v>2052</v>
      </c>
    </row>
    <row r="597" spans="1:3">
      <c r="A597" s="32" t="s">
        <v>22015</v>
      </c>
      <c r="B597" s="32" t="s">
        <v>157</v>
      </c>
      <c r="C597">
        <f t="shared" si="9"/>
        <v>2053</v>
      </c>
    </row>
    <row r="598" spans="1:3">
      <c r="A598" s="32" t="s">
        <v>22016</v>
      </c>
      <c r="B598" s="32" t="s">
        <v>157</v>
      </c>
      <c r="C598">
        <f t="shared" si="9"/>
        <v>2054</v>
      </c>
    </row>
    <row r="599" spans="1:3">
      <c r="A599" s="32" t="s">
        <v>22017</v>
      </c>
      <c r="B599" s="32" t="s">
        <v>157</v>
      </c>
      <c r="C599">
        <f t="shared" si="9"/>
        <v>2055</v>
      </c>
    </row>
    <row r="600" spans="1:3">
      <c r="A600" s="32" t="s">
        <v>22018</v>
      </c>
      <c r="B600" s="32" t="s">
        <v>157</v>
      </c>
      <c r="C600">
        <f t="shared" si="9"/>
        <v>2056</v>
      </c>
    </row>
    <row r="601" spans="1:3">
      <c r="A601" s="32" t="s">
        <v>22019</v>
      </c>
      <c r="B601" s="32" t="s">
        <v>157</v>
      </c>
      <c r="C601">
        <f t="shared" si="9"/>
        <v>2059</v>
      </c>
    </row>
    <row r="602" spans="1:3">
      <c r="A602" s="32" t="s">
        <v>22020</v>
      </c>
      <c r="B602" s="32" t="s">
        <v>157</v>
      </c>
      <c r="C602">
        <f t="shared" si="9"/>
        <v>2060</v>
      </c>
    </row>
    <row r="603" spans="1:3">
      <c r="A603" s="32" t="s">
        <v>22021</v>
      </c>
      <c r="B603" s="32" t="s">
        <v>157</v>
      </c>
      <c r="C603">
        <f t="shared" si="9"/>
        <v>2061</v>
      </c>
    </row>
    <row r="604" spans="1:3">
      <c r="A604" s="32" t="s">
        <v>22022</v>
      </c>
      <c r="B604" s="32" t="s">
        <v>157</v>
      </c>
      <c r="C604">
        <f t="shared" si="9"/>
        <v>2062</v>
      </c>
    </row>
    <row r="605" spans="1:3">
      <c r="A605" s="32" t="s">
        <v>22023</v>
      </c>
      <c r="B605" s="32" t="s">
        <v>157</v>
      </c>
      <c r="C605">
        <f t="shared" si="9"/>
        <v>2065</v>
      </c>
    </row>
    <row r="606" spans="1:3">
      <c r="A606" s="32" t="s">
        <v>22024</v>
      </c>
      <c r="B606" s="32" t="s">
        <v>157</v>
      </c>
      <c r="C606">
        <f t="shared" si="9"/>
        <v>2066</v>
      </c>
    </row>
    <row r="607" spans="1:3">
      <c r="A607" s="32" t="s">
        <v>22025</v>
      </c>
      <c r="B607" s="32" t="s">
        <v>157</v>
      </c>
      <c r="C607">
        <f t="shared" si="9"/>
        <v>2067</v>
      </c>
    </row>
    <row r="608" spans="1:3">
      <c r="A608" s="32" t="s">
        <v>22026</v>
      </c>
      <c r="B608" s="32" t="s">
        <v>157</v>
      </c>
      <c r="C608">
        <f t="shared" si="9"/>
        <v>2070</v>
      </c>
    </row>
    <row r="609" spans="1:3">
      <c r="A609" s="32" t="s">
        <v>22027</v>
      </c>
      <c r="B609" s="32" t="s">
        <v>157</v>
      </c>
      <c r="C609">
        <f t="shared" si="9"/>
        <v>2071</v>
      </c>
    </row>
    <row r="610" spans="1:3">
      <c r="A610" s="32" t="s">
        <v>22028</v>
      </c>
      <c r="B610" s="32" t="s">
        <v>157</v>
      </c>
      <c r="C610">
        <f t="shared" si="9"/>
        <v>2072</v>
      </c>
    </row>
    <row r="611" spans="1:3">
      <c r="A611" s="32" t="s">
        <v>22029</v>
      </c>
      <c r="B611" s="32" t="s">
        <v>157</v>
      </c>
      <c r="C611">
        <f t="shared" si="9"/>
        <v>2081</v>
      </c>
    </row>
    <row r="612" spans="1:3">
      <c r="A612" s="32" t="s">
        <v>22030</v>
      </c>
      <c r="B612" s="32" t="s">
        <v>157</v>
      </c>
      <c r="C612">
        <f t="shared" si="9"/>
        <v>2090</v>
      </c>
    </row>
    <row r="613" spans="1:3">
      <c r="A613" s="32" t="s">
        <v>22031</v>
      </c>
      <c r="B613" s="32" t="s">
        <v>157</v>
      </c>
      <c r="C613">
        <f t="shared" si="9"/>
        <v>2093</v>
      </c>
    </row>
    <row r="614" spans="1:3">
      <c r="A614" s="32" t="s">
        <v>22323</v>
      </c>
      <c r="B614" s="32" t="s">
        <v>157</v>
      </c>
      <c r="C614">
        <f t="shared" si="9"/>
        <v>2105</v>
      </c>
    </row>
    <row r="615" spans="1:3">
      <c r="A615" s="32" t="s">
        <v>22032</v>
      </c>
      <c r="B615" s="32" t="s">
        <v>157</v>
      </c>
      <c r="C615">
        <f t="shared" si="9"/>
        <v>2108</v>
      </c>
    </row>
    <row r="616" spans="1:3">
      <c r="A616" s="32" t="s">
        <v>22033</v>
      </c>
      <c r="B616" s="32" t="s">
        <v>157</v>
      </c>
      <c r="C616">
        <f t="shared" si="9"/>
        <v>2109</v>
      </c>
    </row>
    <row r="617" spans="1:3">
      <c r="A617" s="32" t="s">
        <v>22034</v>
      </c>
      <c r="B617" s="32" t="s">
        <v>157</v>
      </c>
      <c r="C617">
        <f t="shared" si="9"/>
        <v>2110</v>
      </c>
    </row>
    <row r="618" spans="1:3">
      <c r="A618" s="32" t="s">
        <v>22035</v>
      </c>
      <c r="B618" s="32" t="s">
        <v>157</v>
      </c>
      <c r="C618">
        <f t="shared" si="9"/>
        <v>2111</v>
      </c>
    </row>
    <row r="619" spans="1:3">
      <c r="A619" s="32" t="s">
        <v>22036</v>
      </c>
      <c r="B619" s="32" t="s">
        <v>157</v>
      </c>
      <c r="C619">
        <f t="shared" si="9"/>
        <v>2112</v>
      </c>
    </row>
    <row r="620" spans="1:3">
      <c r="A620" s="32" t="s">
        <v>22037</v>
      </c>
      <c r="B620" s="32" t="s">
        <v>157</v>
      </c>
      <c r="C620">
        <f t="shared" si="9"/>
        <v>2113</v>
      </c>
    </row>
    <row r="621" spans="1:3">
      <c r="A621" s="32" t="s">
        <v>22038</v>
      </c>
      <c r="B621" s="32" t="s">
        <v>157</v>
      </c>
      <c r="C621">
        <f t="shared" si="9"/>
        <v>2114</v>
      </c>
    </row>
    <row r="622" spans="1:3">
      <c r="A622" s="32" t="s">
        <v>22039</v>
      </c>
      <c r="B622" s="32" t="s">
        <v>157</v>
      </c>
      <c r="C622">
        <f t="shared" si="9"/>
        <v>2115</v>
      </c>
    </row>
    <row r="623" spans="1:3">
      <c r="A623" s="32" t="s">
        <v>22040</v>
      </c>
      <c r="B623" s="32" t="s">
        <v>157</v>
      </c>
      <c r="C623">
        <f t="shared" si="9"/>
        <v>2116</v>
      </c>
    </row>
    <row r="624" spans="1:3">
      <c r="A624" s="32" t="s">
        <v>22041</v>
      </c>
      <c r="B624" s="32" t="s">
        <v>157</v>
      </c>
      <c r="C624">
        <f t="shared" si="9"/>
        <v>2117</v>
      </c>
    </row>
    <row r="625" spans="1:3">
      <c r="A625" s="32" t="s">
        <v>22042</v>
      </c>
      <c r="B625" s="32" t="s">
        <v>157</v>
      </c>
      <c r="C625">
        <f t="shared" si="9"/>
        <v>2118</v>
      </c>
    </row>
    <row r="626" spans="1:3">
      <c r="A626" s="32" t="s">
        <v>22043</v>
      </c>
      <c r="B626" s="32" t="s">
        <v>157</v>
      </c>
      <c r="C626">
        <f t="shared" si="9"/>
        <v>2119</v>
      </c>
    </row>
    <row r="627" spans="1:3">
      <c r="A627" s="32" t="s">
        <v>22044</v>
      </c>
      <c r="B627" s="32" t="s">
        <v>157</v>
      </c>
      <c r="C627">
        <f t="shared" si="9"/>
        <v>2120</v>
      </c>
    </row>
    <row r="628" spans="1:3">
      <c r="A628" s="32" t="s">
        <v>22045</v>
      </c>
      <c r="B628" s="32" t="s">
        <v>157</v>
      </c>
      <c r="C628">
        <f t="shared" si="9"/>
        <v>2121</v>
      </c>
    </row>
    <row r="629" spans="1:3">
      <c r="A629" s="32" t="s">
        <v>22046</v>
      </c>
      <c r="B629" s="32" t="s">
        <v>157</v>
      </c>
      <c r="C629">
        <f t="shared" si="9"/>
        <v>2122</v>
      </c>
    </row>
    <row r="630" spans="1:3">
      <c r="A630" s="32" t="s">
        <v>22047</v>
      </c>
      <c r="B630" s="32" t="s">
        <v>157</v>
      </c>
      <c r="C630">
        <f t="shared" si="9"/>
        <v>2123</v>
      </c>
    </row>
    <row r="631" spans="1:3">
      <c r="A631" s="32" t="s">
        <v>22048</v>
      </c>
      <c r="B631" s="32" t="s">
        <v>157</v>
      </c>
      <c r="C631">
        <f t="shared" si="9"/>
        <v>2124</v>
      </c>
    </row>
    <row r="632" spans="1:3">
      <c r="A632" s="32" t="s">
        <v>22049</v>
      </c>
      <c r="B632" s="32" t="s">
        <v>157</v>
      </c>
      <c r="C632">
        <f t="shared" si="9"/>
        <v>2125</v>
      </c>
    </row>
    <row r="633" spans="1:3">
      <c r="A633" s="32" t="s">
        <v>22050</v>
      </c>
      <c r="B633" s="32" t="s">
        <v>157</v>
      </c>
      <c r="C633">
        <f t="shared" si="9"/>
        <v>2126</v>
      </c>
    </row>
    <row r="634" spans="1:3">
      <c r="A634" s="32" t="s">
        <v>22051</v>
      </c>
      <c r="B634" s="32" t="s">
        <v>157</v>
      </c>
      <c r="C634">
        <f t="shared" si="9"/>
        <v>2127</v>
      </c>
    </row>
    <row r="635" spans="1:3">
      <c r="A635" s="32" t="s">
        <v>22052</v>
      </c>
      <c r="B635" s="32" t="s">
        <v>157</v>
      </c>
      <c r="C635">
        <f t="shared" si="9"/>
        <v>2128</v>
      </c>
    </row>
    <row r="636" spans="1:3">
      <c r="A636" s="32" t="s">
        <v>22053</v>
      </c>
      <c r="B636" s="32" t="s">
        <v>157</v>
      </c>
      <c r="C636">
        <f t="shared" si="9"/>
        <v>2129</v>
      </c>
    </row>
    <row r="637" spans="1:3">
      <c r="A637" s="32" t="s">
        <v>22054</v>
      </c>
      <c r="B637" s="32" t="s">
        <v>157</v>
      </c>
      <c r="C637">
        <f t="shared" si="9"/>
        <v>2130</v>
      </c>
    </row>
    <row r="638" spans="1:3">
      <c r="A638" s="32" t="s">
        <v>22055</v>
      </c>
      <c r="B638" s="32" t="s">
        <v>157</v>
      </c>
      <c r="C638">
        <f t="shared" si="9"/>
        <v>2131</v>
      </c>
    </row>
    <row r="639" spans="1:3">
      <c r="A639" s="32" t="s">
        <v>22056</v>
      </c>
      <c r="B639" s="32" t="s">
        <v>157</v>
      </c>
      <c r="C639">
        <f t="shared" si="9"/>
        <v>2132</v>
      </c>
    </row>
    <row r="640" spans="1:3">
      <c r="A640" s="32" t="s">
        <v>22057</v>
      </c>
      <c r="B640" s="32" t="s">
        <v>157</v>
      </c>
      <c r="C640">
        <f t="shared" si="9"/>
        <v>2133</v>
      </c>
    </row>
    <row r="641" spans="1:3">
      <c r="A641" s="32" t="s">
        <v>22058</v>
      </c>
      <c r="B641" s="32" t="s">
        <v>157</v>
      </c>
      <c r="C641">
        <f t="shared" si="9"/>
        <v>2134</v>
      </c>
    </row>
    <row r="642" spans="1:3">
      <c r="A642" s="32" t="s">
        <v>22059</v>
      </c>
      <c r="B642" s="32" t="s">
        <v>157</v>
      </c>
      <c r="C642">
        <f t="shared" ref="C642:C705" si="10">1*A642</f>
        <v>2135</v>
      </c>
    </row>
    <row r="643" spans="1:3">
      <c r="A643" s="32" t="s">
        <v>22060</v>
      </c>
      <c r="B643" s="32" t="s">
        <v>157</v>
      </c>
      <c r="C643">
        <f t="shared" si="10"/>
        <v>2136</v>
      </c>
    </row>
    <row r="644" spans="1:3">
      <c r="A644" s="32" t="s">
        <v>22061</v>
      </c>
      <c r="B644" s="32" t="s">
        <v>157</v>
      </c>
      <c r="C644">
        <f t="shared" si="10"/>
        <v>2137</v>
      </c>
    </row>
    <row r="645" spans="1:3">
      <c r="A645" s="32" t="s">
        <v>22062</v>
      </c>
      <c r="B645" s="32" t="s">
        <v>157</v>
      </c>
      <c r="C645">
        <f t="shared" si="10"/>
        <v>2138</v>
      </c>
    </row>
    <row r="646" spans="1:3">
      <c r="A646" s="32" t="s">
        <v>22063</v>
      </c>
      <c r="B646" s="32" t="s">
        <v>157</v>
      </c>
      <c r="C646">
        <f t="shared" si="10"/>
        <v>2139</v>
      </c>
    </row>
    <row r="647" spans="1:3">
      <c r="A647" s="32" t="s">
        <v>22064</v>
      </c>
      <c r="B647" s="32" t="s">
        <v>157</v>
      </c>
      <c r="C647">
        <f t="shared" si="10"/>
        <v>2140</v>
      </c>
    </row>
    <row r="648" spans="1:3">
      <c r="A648" s="32" t="s">
        <v>22065</v>
      </c>
      <c r="B648" s="32" t="s">
        <v>157</v>
      </c>
      <c r="C648">
        <f t="shared" si="10"/>
        <v>2141</v>
      </c>
    </row>
    <row r="649" spans="1:3">
      <c r="A649" s="32" t="s">
        <v>22066</v>
      </c>
      <c r="B649" s="32" t="s">
        <v>157</v>
      </c>
      <c r="C649">
        <f t="shared" si="10"/>
        <v>2142</v>
      </c>
    </row>
    <row r="650" spans="1:3">
      <c r="A650" s="32" t="s">
        <v>22067</v>
      </c>
      <c r="B650" s="32" t="s">
        <v>157</v>
      </c>
      <c r="C650">
        <f t="shared" si="10"/>
        <v>2143</v>
      </c>
    </row>
    <row r="651" spans="1:3">
      <c r="A651" s="32" t="s">
        <v>22068</v>
      </c>
      <c r="B651" s="32" t="s">
        <v>157</v>
      </c>
      <c r="C651">
        <f t="shared" si="10"/>
        <v>2144</v>
      </c>
    </row>
    <row r="652" spans="1:3">
      <c r="A652" s="32" t="s">
        <v>22069</v>
      </c>
      <c r="B652" s="32" t="s">
        <v>157</v>
      </c>
      <c r="C652">
        <f t="shared" si="10"/>
        <v>2145</v>
      </c>
    </row>
    <row r="653" spans="1:3">
      <c r="A653" s="32" t="s">
        <v>22324</v>
      </c>
      <c r="B653" s="32" t="s">
        <v>157</v>
      </c>
      <c r="C653">
        <f t="shared" si="10"/>
        <v>2146</v>
      </c>
    </row>
    <row r="654" spans="1:3">
      <c r="A654" s="32" t="s">
        <v>22325</v>
      </c>
      <c r="B654" s="32" t="s">
        <v>157</v>
      </c>
      <c r="C654">
        <f t="shared" si="10"/>
        <v>2147</v>
      </c>
    </row>
    <row r="655" spans="1:3">
      <c r="A655" s="32" t="s">
        <v>22070</v>
      </c>
      <c r="B655" s="32" t="s">
        <v>157</v>
      </c>
      <c r="C655">
        <f t="shared" si="10"/>
        <v>2148</v>
      </c>
    </row>
    <row r="656" spans="1:3">
      <c r="A656" s="32" t="s">
        <v>22071</v>
      </c>
      <c r="B656" s="32" t="s">
        <v>157</v>
      </c>
      <c r="C656">
        <f t="shared" si="10"/>
        <v>2149</v>
      </c>
    </row>
    <row r="657" spans="1:3">
      <c r="A657" s="32" t="s">
        <v>22072</v>
      </c>
      <c r="B657" s="32" t="s">
        <v>157</v>
      </c>
      <c r="C657">
        <f t="shared" si="10"/>
        <v>2150</v>
      </c>
    </row>
    <row r="658" spans="1:3">
      <c r="A658" s="32" t="s">
        <v>22073</v>
      </c>
      <c r="B658" s="32" t="s">
        <v>157</v>
      </c>
      <c r="C658">
        <f t="shared" si="10"/>
        <v>2151</v>
      </c>
    </row>
    <row r="659" spans="1:3">
      <c r="A659" s="32" t="s">
        <v>22074</v>
      </c>
      <c r="B659" s="32" t="s">
        <v>157</v>
      </c>
      <c r="C659">
        <f t="shared" si="10"/>
        <v>2152</v>
      </c>
    </row>
    <row r="660" spans="1:3">
      <c r="A660" s="32" t="s">
        <v>22075</v>
      </c>
      <c r="B660" s="32" t="s">
        <v>157</v>
      </c>
      <c r="C660">
        <f t="shared" si="10"/>
        <v>2153</v>
      </c>
    </row>
    <row r="661" spans="1:3">
      <c r="A661" s="32" t="s">
        <v>22312</v>
      </c>
      <c r="B661" s="32" t="s">
        <v>157</v>
      </c>
      <c r="C661">
        <f t="shared" si="10"/>
        <v>2154</v>
      </c>
    </row>
    <row r="662" spans="1:3">
      <c r="A662" s="32" t="s">
        <v>22076</v>
      </c>
      <c r="B662" s="32" t="s">
        <v>157</v>
      </c>
      <c r="C662">
        <f t="shared" si="10"/>
        <v>2155</v>
      </c>
    </row>
    <row r="663" spans="1:3">
      <c r="A663" s="32" t="s">
        <v>22077</v>
      </c>
      <c r="B663" s="32" t="s">
        <v>157</v>
      </c>
      <c r="C663">
        <f t="shared" si="10"/>
        <v>2156</v>
      </c>
    </row>
    <row r="664" spans="1:3">
      <c r="A664" s="32" t="s">
        <v>22313</v>
      </c>
      <c r="B664" s="32" t="s">
        <v>157</v>
      </c>
      <c r="C664">
        <f t="shared" si="10"/>
        <v>2159</v>
      </c>
    </row>
    <row r="665" spans="1:3">
      <c r="A665" s="32" t="s">
        <v>22078</v>
      </c>
      <c r="B665" s="32" t="s">
        <v>157</v>
      </c>
      <c r="C665">
        <f t="shared" si="10"/>
        <v>2163</v>
      </c>
    </row>
    <row r="666" spans="1:3">
      <c r="A666" s="32" t="s">
        <v>22314</v>
      </c>
      <c r="B666" s="32" t="s">
        <v>157</v>
      </c>
      <c r="C666">
        <f t="shared" si="10"/>
        <v>2166</v>
      </c>
    </row>
    <row r="667" spans="1:3">
      <c r="A667" s="32" t="s">
        <v>22315</v>
      </c>
      <c r="B667" s="32" t="s">
        <v>157</v>
      </c>
      <c r="C667">
        <f t="shared" si="10"/>
        <v>2167</v>
      </c>
    </row>
    <row r="668" spans="1:3">
      <c r="A668" s="32" t="s">
        <v>22322</v>
      </c>
      <c r="B668" s="32" t="s">
        <v>157</v>
      </c>
      <c r="C668">
        <f t="shared" si="10"/>
        <v>2168</v>
      </c>
    </row>
    <row r="669" spans="1:3">
      <c r="A669" s="32" t="s">
        <v>22079</v>
      </c>
      <c r="B669" s="32" t="s">
        <v>157</v>
      </c>
      <c r="C669">
        <f t="shared" si="10"/>
        <v>2169</v>
      </c>
    </row>
    <row r="670" spans="1:3">
      <c r="A670" s="32" t="s">
        <v>22080</v>
      </c>
      <c r="B670" s="32" t="s">
        <v>157</v>
      </c>
      <c r="C670">
        <f t="shared" si="10"/>
        <v>2170</v>
      </c>
    </row>
    <row r="671" spans="1:3">
      <c r="A671" s="32" t="s">
        <v>22081</v>
      </c>
      <c r="B671" s="32" t="s">
        <v>157</v>
      </c>
      <c r="C671">
        <f t="shared" si="10"/>
        <v>2171</v>
      </c>
    </row>
    <row r="672" spans="1:3">
      <c r="A672" s="32" t="s">
        <v>22316</v>
      </c>
      <c r="B672" s="32" t="s">
        <v>157</v>
      </c>
      <c r="C672">
        <f t="shared" si="10"/>
        <v>2172</v>
      </c>
    </row>
    <row r="673" spans="1:3">
      <c r="A673" s="32" t="s">
        <v>22317</v>
      </c>
      <c r="B673" s="32" t="s">
        <v>157</v>
      </c>
      <c r="C673">
        <f t="shared" si="10"/>
        <v>2174</v>
      </c>
    </row>
    <row r="674" spans="1:3">
      <c r="A674" s="32" t="s">
        <v>22082</v>
      </c>
      <c r="B674" s="32" t="s">
        <v>157</v>
      </c>
      <c r="C674">
        <f t="shared" si="10"/>
        <v>2176</v>
      </c>
    </row>
    <row r="675" spans="1:3">
      <c r="A675" s="32" t="s">
        <v>22318</v>
      </c>
      <c r="B675" s="32" t="s">
        <v>157</v>
      </c>
      <c r="C675">
        <f t="shared" si="10"/>
        <v>2178</v>
      </c>
    </row>
    <row r="676" spans="1:3">
      <c r="A676" s="32" t="s">
        <v>22083</v>
      </c>
      <c r="B676" s="32" t="s">
        <v>157</v>
      </c>
      <c r="C676">
        <f t="shared" si="10"/>
        <v>2180</v>
      </c>
    </row>
    <row r="677" spans="1:3">
      <c r="A677" s="32" t="s">
        <v>22319</v>
      </c>
      <c r="B677" s="32" t="s">
        <v>157</v>
      </c>
      <c r="C677">
        <f t="shared" si="10"/>
        <v>2181</v>
      </c>
    </row>
    <row r="678" spans="1:3">
      <c r="A678" s="32" t="s">
        <v>22084</v>
      </c>
      <c r="B678" s="32" t="s">
        <v>157</v>
      </c>
      <c r="C678">
        <f t="shared" si="10"/>
        <v>2184</v>
      </c>
    </row>
    <row r="679" spans="1:3">
      <c r="A679" s="32" t="s">
        <v>22085</v>
      </c>
      <c r="B679" s="32" t="s">
        <v>157</v>
      </c>
      <c r="C679">
        <f t="shared" si="10"/>
        <v>2185</v>
      </c>
    </row>
    <row r="680" spans="1:3">
      <c r="A680" s="32" t="s">
        <v>22086</v>
      </c>
      <c r="B680" s="32" t="s">
        <v>157</v>
      </c>
      <c r="C680">
        <f t="shared" si="10"/>
        <v>2186</v>
      </c>
    </row>
    <row r="681" spans="1:3">
      <c r="A681" s="32" t="s">
        <v>22087</v>
      </c>
      <c r="B681" s="32" t="s">
        <v>157</v>
      </c>
      <c r="C681">
        <f t="shared" si="10"/>
        <v>2187</v>
      </c>
    </row>
    <row r="682" spans="1:3">
      <c r="A682" s="32" t="s">
        <v>22088</v>
      </c>
      <c r="B682" s="32" t="s">
        <v>157</v>
      </c>
      <c r="C682">
        <f t="shared" si="10"/>
        <v>2188</v>
      </c>
    </row>
    <row r="683" spans="1:3">
      <c r="A683" s="32" t="s">
        <v>22089</v>
      </c>
      <c r="B683" s="32" t="s">
        <v>157</v>
      </c>
      <c r="C683">
        <f t="shared" si="10"/>
        <v>2189</v>
      </c>
    </row>
    <row r="684" spans="1:3">
      <c r="A684" s="32" t="s">
        <v>22090</v>
      </c>
      <c r="B684" s="32" t="s">
        <v>157</v>
      </c>
      <c r="C684">
        <f t="shared" si="10"/>
        <v>2190</v>
      </c>
    </row>
    <row r="685" spans="1:3">
      <c r="A685" s="32" t="s">
        <v>22091</v>
      </c>
      <c r="B685" s="32" t="s">
        <v>157</v>
      </c>
      <c r="C685">
        <f t="shared" si="10"/>
        <v>2191</v>
      </c>
    </row>
    <row r="686" spans="1:3">
      <c r="A686" s="32" t="s">
        <v>22326</v>
      </c>
      <c r="B686" s="32" t="s">
        <v>157</v>
      </c>
      <c r="C686">
        <f t="shared" si="10"/>
        <v>2192</v>
      </c>
    </row>
    <row r="687" spans="1:3">
      <c r="A687" s="32" t="s">
        <v>22320</v>
      </c>
      <c r="B687" s="32" t="s">
        <v>157</v>
      </c>
      <c r="C687">
        <f t="shared" si="10"/>
        <v>2193</v>
      </c>
    </row>
    <row r="688" spans="1:3">
      <c r="A688" s="32" t="s">
        <v>22327</v>
      </c>
      <c r="B688" s="32" t="s">
        <v>157</v>
      </c>
      <c r="C688">
        <f t="shared" si="10"/>
        <v>2194</v>
      </c>
    </row>
    <row r="689" spans="1:3">
      <c r="A689" s="32" t="s">
        <v>22092</v>
      </c>
      <c r="B689" s="32" t="s">
        <v>157</v>
      </c>
      <c r="C689">
        <f t="shared" si="10"/>
        <v>2196</v>
      </c>
    </row>
    <row r="690" spans="1:3">
      <c r="A690" s="32" t="s">
        <v>22093</v>
      </c>
      <c r="B690" s="32" t="s">
        <v>157</v>
      </c>
      <c r="C690">
        <f t="shared" si="10"/>
        <v>2199</v>
      </c>
    </row>
    <row r="691" spans="1:3">
      <c r="A691" s="32" t="s">
        <v>22094</v>
      </c>
      <c r="B691" s="32" t="s">
        <v>157</v>
      </c>
      <c r="C691">
        <f t="shared" si="10"/>
        <v>2201</v>
      </c>
    </row>
    <row r="692" spans="1:3">
      <c r="A692" s="32" t="s">
        <v>22095</v>
      </c>
      <c r="B692" s="32" t="s">
        <v>157</v>
      </c>
      <c r="C692">
        <f t="shared" si="10"/>
        <v>2203</v>
      </c>
    </row>
    <row r="693" spans="1:3">
      <c r="A693" s="32" t="s">
        <v>22096</v>
      </c>
      <c r="B693" s="32" t="s">
        <v>157</v>
      </c>
      <c r="C693">
        <f t="shared" si="10"/>
        <v>2204</v>
      </c>
    </row>
    <row r="694" spans="1:3">
      <c r="A694" s="32" t="s">
        <v>22097</v>
      </c>
      <c r="B694" s="32" t="s">
        <v>157</v>
      </c>
      <c r="C694">
        <f t="shared" si="10"/>
        <v>2205</v>
      </c>
    </row>
    <row r="695" spans="1:3">
      <c r="A695" s="32" t="s">
        <v>22098</v>
      </c>
      <c r="B695" s="32" t="s">
        <v>157</v>
      </c>
      <c r="C695">
        <f t="shared" si="10"/>
        <v>2206</v>
      </c>
    </row>
    <row r="696" spans="1:3">
      <c r="A696" s="32" t="s">
        <v>22337</v>
      </c>
      <c r="B696" s="32" t="s">
        <v>157</v>
      </c>
      <c r="C696">
        <f t="shared" si="10"/>
        <v>2207</v>
      </c>
    </row>
    <row r="697" spans="1:3">
      <c r="A697" s="32" t="s">
        <v>22099</v>
      </c>
      <c r="B697" s="32" t="s">
        <v>157</v>
      </c>
      <c r="C697">
        <f t="shared" si="10"/>
        <v>2210</v>
      </c>
    </row>
    <row r="698" spans="1:3">
      <c r="A698" s="32" t="s">
        <v>22100</v>
      </c>
      <c r="B698" s="32" t="s">
        <v>157</v>
      </c>
      <c r="C698">
        <f t="shared" si="10"/>
        <v>2211</v>
      </c>
    </row>
    <row r="699" spans="1:3">
      <c r="A699" s="32" t="s">
        <v>22101</v>
      </c>
      <c r="B699" s="32" t="s">
        <v>157</v>
      </c>
      <c r="C699">
        <f t="shared" si="10"/>
        <v>2212</v>
      </c>
    </row>
    <row r="700" spans="1:3">
      <c r="A700" s="32" t="s">
        <v>22102</v>
      </c>
      <c r="B700" s="32" t="s">
        <v>157</v>
      </c>
      <c r="C700">
        <f t="shared" si="10"/>
        <v>2215</v>
      </c>
    </row>
    <row r="701" spans="1:3">
      <c r="A701" s="32" t="s">
        <v>22338</v>
      </c>
      <c r="B701" s="32" t="s">
        <v>157</v>
      </c>
      <c r="C701">
        <f t="shared" si="10"/>
        <v>2216</v>
      </c>
    </row>
    <row r="702" spans="1:3">
      <c r="A702" s="32" t="s">
        <v>22103</v>
      </c>
      <c r="B702" s="32" t="s">
        <v>157</v>
      </c>
      <c r="C702">
        <f t="shared" si="10"/>
        <v>2217</v>
      </c>
    </row>
    <row r="703" spans="1:3">
      <c r="A703" s="32" t="s">
        <v>22104</v>
      </c>
      <c r="B703" s="32" t="s">
        <v>157</v>
      </c>
      <c r="C703">
        <f t="shared" si="10"/>
        <v>2222</v>
      </c>
    </row>
    <row r="704" spans="1:3">
      <c r="A704" s="32" t="s">
        <v>22105</v>
      </c>
      <c r="B704" s="32" t="s">
        <v>157</v>
      </c>
      <c r="C704">
        <f t="shared" si="10"/>
        <v>2228</v>
      </c>
    </row>
    <row r="705" spans="1:3">
      <c r="A705" s="32" t="s">
        <v>22106</v>
      </c>
      <c r="B705" s="32" t="s">
        <v>157</v>
      </c>
      <c r="C705">
        <f t="shared" si="10"/>
        <v>2238</v>
      </c>
    </row>
    <row r="706" spans="1:3">
      <c r="A706" s="32" t="s">
        <v>22339</v>
      </c>
      <c r="B706" s="32" t="s">
        <v>157</v>
      </c>
      <c r="C706">
        <f t="shared" ref="C706:C769" si="11">1*A706</f>
        <v>2239</v>
      </c>
    </row>
    <row r="707" spans="1:3">
      <c r="A707" s="32" t="s">
        <v>22107</v>
      </c>
      <c r="B707" s="32" t="s">
        <v>157</v>
      </c>
      <c r="C707">
        <f t="shared" si="11"/>
        <v>2241</v>
      </c>
    </row>
    <row r="708" spans="1:3">
      <c r="A708" s="32" t="s">
        <v>22108</v>
      </c>
      <c r="B708" s="32" t="s">
        <v>157</v>
      </c>
      <c r="C708">
        <f t="shared" si="11"/>
        <v>2266</v>
      </c>
    </row>
    <row r="709" spans="1:3">
      <c r="A709" s="32" t="s">
        <v>22109</v>
      </c>
      <c r="B709" s="32" t="s">
        <v>157</v>
      </c>
      <c r="C709">
        <f t="shared" si="11"/>
        <v>2269</v>
      </c>
    </row>
    <row r="710" spans="1:3">
      <c r="A710" s="32" t="s">
        <v>22110</v>
      </c>
      <c r="B710" s="32" t="s">
        <v>157</v>
      </c>
      <c r="C710">
        <f t="shared" si="11"/>
        <v>2283</v>
      </c>
    </row>
    <row r="711" spans="1:3">
      <c r="A711" s="32" t="s">
        <v>22111</v>
      </c>
      <c r="B711" s="32" t="s">
        <v>157</v>
      </c>
      <c r="C711">
        <f t="shared" si="11"/>
        <v>2284</v>
      </c>
    </row>
    <row r="712" spans="1:3">
      <c r="A712" s="32" t="s">
        <v>22112</v>
      </c>
      <c r="B712" s="32" t="s">
        <v>157</v>
      </c>
      <c r="C712">
        <f t="shared" si="11"/>
        <v>2293</v>
      </c>
    </row>
    <row r="713" spans="1:3">
      <c r="A713" s="32" t="s">
        <v>22340</v>
      </c>
      <c r="B713" s="32" t="s">
        <v>157</v>
      </c>
      <c r="C713">
        <f t="shared" si="11"/>
        <v>2295</v>
      </c>
    </row>
    <row r="714" spans="1:3">
      <c r="A714" s="32" t="s">
        <v>22113</v>
      </c>
      <c r="B714" s="32" t="s">
        <v>157</v>
      </c>
      <c r="C714">
        <f t="shared" si="11"/>
        <v>2297</v>
      </c>
    </row>
    <row r="715" spans="1:3">
      <c r="A715" s="32" t="s">
        <v>22114</v>
      </c>
      <c r="B715" s="32" t="s">
        <v>157</v>
      </c>
      <c r="C715">
        <f t="shared" si="11"/>
        <v>2298</v>
      </c>
    </row>
    <row r="716" spans="1:3">
      <c r="A716" s="32" t="s">
        <v>22115</v>
      </c>
      <c r="B716" s="32" t="s">
        <v>157</v>
      </c>
      <c r="C716">
        <f t="shared" si="11"/>
        <v>2301</v>
      </c>
    </row>
    <row r="717" spans="1:3">
      <c r="A717" s="32" t="s">
        <v>22116</v>
      </c>
      <c r="B717" s="32" t="s">
        <v>157</v>
      </c>
      <c r="C717">
        <f t="shared" si="11"/>
        <v>2302</v>
      </c>
    </row>
    <row r="718" spans="1:3">
      <c r="A718" s="32" t="s">
        <v>22117</v>
      </c>
      <c r="B718" s="32" t="s">
        <v>157</v>
      </c>
      <c r="C718">
        <f t="shared" si="11"/>
        <v>2303</v>
      </c>
    </row>
    <row r="719" spans="1:3">
      <c r="A719" s="32" t="s">
        <v>22118</v>
      </c>
      <c r="B719" s="32" t="s">
        <v>157</v>
      </c>
      <c r="C719">
        <f t="shared" si="11"/>
        <v>2304</v>
      </c>
    </row>
    <row r="720" spans="1:3">
      <c r="A720" s="32" t="s">
        <v>22119</v>
      </c>
      <c r="B720" s="32" t="s">
        <v>157</v>
      </c>
      <c r="C720">
        <f t="shared" si="11"/>
        <v>2305</v>
      </c>
    </row>
    <row r="721" spans="1:3">
      <c r="A721" s="32" t="s">
        <v>22120</v>
      </c>
      <c r="B721" s="32" t="s">
        <v>157</v>
      </c>
      <c r="C721">
        <f t="shared" si="11"/>
        <v>2322</v>
      </c>
    </row>
    <row r="722" spans="1:3">
      <c r="A722" s="32" t="s">
        <v>22121</v>
      </c>
      <c r="B722" s="32" t="s">
        <v>157</v>
      </c>
      <c r="C722">
        <f t="shared" si="11"/>
        <v>2324</v>
      </c>
    </row>
    <row r="723" spans="1:3">
      <c r="A723" s="32" t="s">
        <v>22122</v>
      </c>
      <c r="B723" s="32" t="s">
        <v>157</v>
      </c>
      <c r="C723">
        <f t="shared" si="11"/>
        <v>2325</v>
      </c>
    </row>
    <row r="724" spans="1:3">
      <c r="A724" s="32" t="s">
        <v>22123</v>
      </c>
      <c r="B724" s="32" t="s">
        <v>157</v>
      </c>
      <c r="C724">
        <f t="shared" si="11"/>
        <v>2327</v>
      </c>
    </row>
    <row r="725" spans="1:3">
      <c r="A725" s="32" t="s">
        <v>22124</v>
      </c>
      <c r="B725" s="32" t="s">
        <v>157</v>
      </c>
      <c r="C725">
        <f t="shared" si="11"/>
        <v>2330</v>
      </c>
    </row>
    <row r="726" spans="1:3">
      <c r="A726" s="32" t="s">
        <v>22125</v>
      </c>
      <c r="B726" s="32" t="s">
        <v>157</v>
      </c>
      <c r="C726">
        <f t="shared" si="11"/>
        <v>2331</v>
      </c>
    </row>
    <row r="727" spans="1:3">
      <c r="A727" s="32" t="s">
        <v>22126</v>
      </c>
      <c r="B727" s="32" t="s">
        <v>157</v>
      </c>
      <c r="C727">
        <f t="shared" si="11"/>
        <v>2332</v>
      </c>
    </row>
    <row r="728" spans="1:3">
      <c r="A728" s="32" t="s">
        <v>22127</v>
      </c>
      <c r="B728" s="32" t="s">
        <v>157</v>
      </c>
      <c r="C728">
        <f t="shared" si="11"/>
        <v>2333</v>
      </c>
    </row>
    <row r="729" spans="1:3">
      <c r="A729" s="32" t="s">
        <v>22128</v>
      </c>
      <c r="B729" s="32" t="s">
        <v>157</v>
      </c>
      <c r="C729">
        <f t="shared" si="11"/>
        <v>2334</v>
      </c>
    </row>
    <row r="730" spans="1:3">
      <c r="A730" s="32" t="s">
        <v>22129</v>
      </c>
      <c r="B730" s="32" t="s">
        <v>157</v>
      </c>
      <c r="C730">
        <f t="shared" si="11"/>
        <v>2337</v>
      </c>
    </row>
    <row r="731" spans="1:3">
      <c r="A731" s="32" t="s">
        <v>22130</v>
      </c>
      <c r="B731" s="32" t="s">
        <v>157</v>
      </c>
      <c r="C731">
        <f t="shared" si="11"/>
        <v>2338</v>
      </c>
    </row>
    <row r="732" spans="1:3">
      <c r="A732" s="32" t="s">
        <v>22131</v>
      </c>
      <c r="B732" s="32" t="s">
        <v>157</v>
      </c>
      <c r="C732">
        <f t="shared" si="11"/>
        <v>2339</v>
      </c>
    </row>
    <row r="733" spans="1:3">
      <c r="A733" s="32" t="s">
        <v>22132</v>
      </c>
      <c r="B733" s="32" t="s">
        <v>157</v>
      </c>
      <c r="C733">
        <f t="shared" si="11"/>
        <v>2340</v>
      </c>
    </row>
    <row r="734" spans="1:3">
      <c r="A734" s="32" t="s">
        <v>22133</v>
      </c>
      <c r="B734" s="32" t="s">
        <v>157</v>
      </c>
      <c r="C734">
        <f t="shared" si="11"/>
        <v>2341</v>
      </c>
    </row>
    <row r="735" spans="1:3">
      <c r="A735" s="32" t="s">
        <v>22134</v>
      </c>
      <c r="B735" s="32" t="s">
        <v>157</v>
      </c>
      <c r="C735">
        <f t="shared" si="11"/>
        <v>2343</v>
      </c>
    </row>
    <row r="736" spans="1:3">
      <c r="A736" s="32" t="s">
        <v>22135</v>
      </c>
      <c r="B736" s="32" t="s">
        <v>157</v>
      </c>
      <c r="C736">
        <f t="shared" si="11"/>
        <v>2344</v>
      </c>
    </row>
    <row r="737" spans="1:3">
      <c r="A737" s="32" t="s">
        <v>22136</v>
      </c>
      <c r="B737" s="32" t="s">
        <v>157</v>
      </c>
      <c r="C737">
        <f t="shared" si="11"/>
        <v>2345</v>
      </c>
    </row>
    <row r="738" spans="1:3">
      <c r="A738" s="32" t="s">
        <v>22137</v>
      </c>
      <c r="B738" s="32" t="s">
        <v>157</v>
      </c>
      <c r="C738">
        <f t="shared" si="11"/>
        <v>2346</v>
      </c>
    </row>
    <row r="739" spans="1:3">
      <c r="A739" s="32" t="s">
        <v>22138</v>
      </c>
      <c r="B739" s="32" t="s">
        <v>157</v>
      </c>
      <c r="C739">
        <f t="shared" si="11"/>
        <v>2347</v>
      </c>
    </row>
    <row r="740" spans="1:3">
      <c r="A740" s="32" t="s">
        <v>22139</v>
      </c>
      <c r="B740" s="32" t="s">
        <v>157</v>
      </c>
      <c r="C740">
        <f t="shared" si="11"/>
        <v>2348</v>
      </c>
    </row>
    <row r="741" spans="1:3">
      <c r="A741" s="32" t="s">
        <v>22140</v>
      </c>
      <c r="B741" s="32" t="s">
        <v>157</v>
      </c>
      <c r="C741">
        <f t="shared" si="11"/>
        <v>2349</v>
      </c>
    </row>
    <row r="742" spans="1:3">
      <c r="A742" s="32" t="s">
        <v>22141</v>
      </c>
      <c r="B742" s="32" t="s">
        <v>157</v>
      </c>
      <c r="C742">
        <f t="shared" si="11"/>
        <v>2350</v>
      </c>
    </row>
    <row r="743" spans="1:3">
      <c r="A743" s="32" t="s">
        <v>22142</v>
      </c>
      <c r="B743" s="32" t="s">
        <v>157</v>
      </c>
      <c r="C743">
        <f t="shared" si="11"/>
        <v>2351</v>
      </c>
    </row>
    <row r="744" spans="1:3">
      <c r="A744" s="32" t="s">
        <v>22143</v>
      </c>
      <c r="B744" s="32" t="s">
        <v>157</v>
      </c>
      <c r="C744">
        <f t="shared" si="11"/>
        <v>2355</v>
      </c>
    </row>
    <row r="745" spans="1:3">
      <c r="A745" s="32" t="s">
        <v>22144</v>
      </c>
      <c r="B745" s="32" t="s">
        <v>157</v>
      </c>
      <c r="C745">
        <f t="shared" si="11"/>
        <v>2356</v>
      </c>
    </row>
    <row r="746" spans="1:3">
      <c r="A746" s="32" t="s">
        <v>22145</v>
      </c>
      <c r="B746" s="32" t="s">
        <v>157</v>
      </c>
      <c r="C746">
        <f t="shared" si="11"/>
        <v>2357</v>
      </c>
    </row>
    <row r="747" spans="1:3">
      <c r="A747" s="32" t="s">
        <v>22146</v>
      </c>
      <c r="B747" s="32" t="s">
        <v>157</v>
      </c>
      <c r="C747">
        <f t="shared" si="11"/>
        <v>2358</v>
      </c>
    </row>
    <row r="748" spans="1:3">
      <c r="A748" s="32" t="s">
        <v>22147</v>
      </c>
      <c r="B748" s="32" t="s">
        <v>157</v>
      </c>
      <c r="C748">
        <f t="shared" si="11"/>
        <v>2359</v>
      </c>
    </row>
    <row r="749" spans="1:3">
      <c r="A749" s="32" t="s">
        <v>22148</v>
      </c>
      <c r="B749" s="32" t="s">
        <v>157</v>
      </c>
      <c r="C749">
        <f t="shared" si="11"/>
        <v>2360</v>
      </c>
    </row>
    <row r="750" spans="1:3">
      <c r="A750" s="32" t="s">
        <v>22149</v>
      </c>
      <c r="B750" s="32" t="s">
        <v>157</v>
      </c>
      <c r="C750">
        <f t="shared" si="11"/>
        <v>2361</v>
      </c>
    </row>
    <row r="751" spans="1:3">
      <c r="A751" s="32" t="s">
        <v>22150</v>
      </c>
      <c r="B751" s="32" t="s">
        <v>157</v>
      </c>
      <c r="C751">
        <f t="shared" si="11"/>
        <v>2362</v>
      </c>
    </row>
    <row r="752" spans="1:3">
      <c r="A752" s="32" t="s">
        <v>22151</v>
      </c>
      <c r="B752" s="32" t="s">
        <v>157</v>
      </c>
      <c r="C752">
        <f t="shared" si="11"/>
        <v>2364</v>
      </c>
    </row>
    <row r="753" spans="1:3">
      <c r="A753" s="32" t="s">
        <v>22152</v>
      </c>
      <c r="B753" s="32" t="s">
        <v>157</v>
      </c>
      <c r="C753">
        <f t="shared" si="11"/>
        <v>2366</v>
      </c>
    </row>
    <row r="754" spans="1:3">
      <c r="A754" s="32" t="s">
        <v>22153</v>
      </c>
      <c r="B754" s="32" t="s">
        <v>157</v>
      </c>
      <c r="C754">
        <f t="shared" si="11"/>
        <v>2367</v>
      </c>
    </row>
    <row r="755" spans="1:3">
      <c r="A755" s="32" t="s">
        <v>22154</v>
      </c>
      <c r="B755" s="32" t="s">
        <v>157</v>
      </c>
      <c r="C755">
        <f t="shared" si="11"/>
        <v>2368</v>
      </c>
    </row>
    <row r="756" spans="1:3">
      <c r="A756" s="32" t="s">
        <v>22155</v>
      </c>
      <c r="B756" s="32" t="s">
        <v>157</v>
      </c>
      <c r="C756">
        <f t="shared" si="11"/>
        <v>2370</v>
      </c>
    </row>
    <row r="757" spans="1:3">
      <c r="A757" s="32" t="s">
        <v>22156</v>
      </c>
      <c r="B757" s="32" t="s">
        <v>157</v>
      </c>
      <c r="C757">
        <f t="shared" si="11"/>
        <v>2375</v>
      </c>
    </row>
    <row r="758" spans="1:3">
      <c r="A758" s="32" t="s">
        <v>22157</v>
      </c>
      <c r="B758" s="32" t="s">
        <v>157</v>
      </c>
      <c r="C758">
        <f t="shared" si="11"/>
        <v>2379</v>
      </c>
    </row>
    <row r="759" spans="1:3">
      <c r="A759" s="32" t="s">
        <v>22158</v>
      </c>
      <c r="B759" s="32" t="s">
        <v>157</v>
      </c>
      <c r="C759">
        <f t="shared" si="11"/>
        <v>2381</v>
      </c>
    </row>
    <row r="760" spans="1:3">
      <c r="A760" s="32" t="s">
        <v>22159</v>
      </c>
      <c r="B760" s="32" t="s">
        <v>157</v>
      </c>
      <c r="C760">
        <f t="shared" si="11"/>
        <v>2382</v>
      </c>
    </row>
    <row r="761" spans="1:3">
      <c r="A761" s="32" t="s">
        <v>22321</v>
      </c>
      <c r="B761" s="32" t="s">
        <v>157</v>
      </c>
      <c r="C761">
        <f t="shared" si="11"/>
        <v>2401</v>
      </c>
    </row>
    <row r="762" spans="1:3">
      <c r="A762" s="32" t="s">
        <v>22328</v>
      </c>
      <c r="B762" s="32" t="s">
        <v>157</v>
      </c>
      <c r="C762">
        <f t="shared" si="11"/>
        <v>2402</v>
      </c>
    </row>
    <row r="763" spans="1:3">
      <c r="A763" s="32" t="s">
        <v>22160</v>
      </c>
      <c r="B763" s="32" t="s">
        <v>157</v>
      </c>
      <c r="C763">
        <f t="shared" si="11"/>
        <v>2420</v>
      </c>
    </row>
    <row r="764" spans="1:3">
      <c r="A764" s="32" t="s">
        <v>22161</v>
      </c>
      <c r="B764" s="32" t="s">
        <v>157</v>
      </c>
      <c r="C764">
        <f t="shared" si="11"/>
        <v>2421</v>
      </c>
    </row>
    <row r="765" spans="1:3">
      <c r="A765" s="32" t="s">
        <v>22162</v>
      </c>
      <c r="B765" s="32" t="s">
        <v>157</v>
      </c>
      <c r="C765">
        <f t="shared" si="11"/>
        <v>2445</v>
      </c>
    </row>
    <row r="766" spans="1:3">
      <c r="A766" s="32" t="s">
        <v>22163</v>
      </c>
      <c r="B766" s="32" t="s">
        <v>157</v>
      </c>
      <c r="C766">
        <f t="shared" si="11"/>
        <v>2446</v>
      </c>
    </row>
    <row r="767" spans="1:3">
      <c r="A767" s="32" t="s">
        <v>22164</v>
      </c>
      <c r="B767" s="32" t="s">
        <v>157</v>
      </c>
      <c r="C767">
        <f t="shared" si="11"/>
        <v>2447</v>
      </c>
    </row>
    <row r="768" spans="1:3">
      <c r="A768" s="32" t="s">
        <v>22165</v>
      </c>
      <c r="B768" s="32" t="s">
        <v>157</v>
      </c>
      <c r="C768">
        <f t="shared" si="11"/>
        <v>2451</v>
      </c>
    </row>
    <row r="769" spans="1:3">
      <c r="A769" s="32" t="s">
        <v>22166</v>
      </c>
      <c r="B769" s="32" t="s">
        <v>157</v>
      </c>
      <c r="C769">
        <f t="shared" si="11"/>
        <v>2452</v>
      </c>
    </row>
    <row r="770" spans="1:3">
      <c r="A770" s="32" t="s">
        <v>22167</v>
      </c>
      <c r="B770" s="32" t="s">
        <v>157</v>
      </c>
      <c r="C770">
        <f t="shared" ref="C770:C833" si="12">1*A770</f>
        <v>2453</v>
      </c>
    </row>
    <row r="771" spans="1:3">
      <c r="A771" s="32" t="s">
        <v>22168</v>
      </c>
      <c r="B771" s="32" t="s">
        <v>157</v>
      </c>
      <c r="C771">
        <f t="shared" si="12"/>
        <v>2454</v>
      </c>
    </row>
    <row r="772" spans="1:3">
      <c r="A772" s="32" t="s">
        <v>22169</v>
      </c>
      <c r="B772" s="32" t="s">
        <v>157</v>
      </c>
      <c r="C772">
        <f t="shared" si="12"/>
        <v>2455</v>
      </c>
    </row>
    <row r="773" spans="1:3">
      <c r="A773" s="32" t="s">
        <v>22170</v>
      </c>
      <c r="B773" s="32" t="s">
        <v>157</v>
      </c>
      <c r="C773">
        <f t="shared" si="12"/>
        <v>2456</v>
      </c>
    </row>
    <row r="774" spans="1:3">
      <c r="A774" s="32" t="s">
        <v>22171</v>
      </c>
      <c r="B774" s="32" t="s">
        <v>157</v>
      </c>
      <c r="C774">
        <f t="shared" si="12"/>
        <v>2457</v>
      </c>
    </row>
    <row r="775" spans="1:3">
      <c r="A775" s="32" t="s">
        <v>22172</v>
      </c>
      <c r="B775" s="32" t="s">
        <v>157</v>
      </c>
      <c r="C775">
        <f t="shared" si="12"/>
        <v>2458</v>
      </c>
    </row>
    <row r="776" spans="1:3">
      <c r="A776" s="32" t="s">
        <v>22173</v>
      </c>
      <c r="B776" s="32" t="s">
        <v>157</v>
      </c>
      <c r="C776">
        <f t="shared" si="12"/>
        <v>2459</v>
      </c>
    </row>
    <row r="777" spans="1:3">
      <c r="A777" s="32" t="s">
        <v>22174</v>
      </c>
      <c r="B777" s="32" t="s">
        <v>157</v>
      </c>
      <c r="C777">
        <f t="shared" si="12"/>
        <v>2460</v>
      </c>
    </row>
    <row r="778" spans="1:3">
      <c r="A778" s="32" t="s">
        <v>22175</v>
      </c>
      <c r="B778" s="32" t="s">
        <v>157</v>
      </c>
      <c r="C778">
        <f t="shared" si="12"/>
        <v>2461</v>
      </c>
    </row>
    <row r="779" spans="1:3">
      <c r="A779" s="32" t="s">
        <v>22176</v>
      </c>
      <c r="B779" s="32" t="s">
        <v>157</v>
      </c>
      <c r="C779">
        <f t="shared" si="12"/>
        <v>2462</v>
      </c>
    </row>
    <row r="780" spans="1:3">
      <c r="A780" s="32" t="s">
        <v>22177</v>
      </c>
      <c r="B780" s="32" t="s">
        <v>157</v>
      </c>
      <c r="C780">
        <f t="shared" si="12"/>
        <v>2464</v>
      </c>
    </row>
    <row r="781" spans="1:3">
      <c r="A781" s="32" t="s">
        <v>22178</v>
      </c>
      <c r="B781" s="32" t="s">
        <v>157</v>
      </c>
      <c r="C781">
        <f t="shared" si="12"/>
        <v>2465</v>
      </c>
    </row>
    <row r="782" spans="1:3">
      <c r="A782" s="32" t="s">
        <v>22179</v>
      </c>
      <c r="B782" s="32" t="s">
        <v>157</v>
      </c>
      <c r="C782">
        <f t="shared" si="12"/>
        <v>2466</v>
      </c>
    </row>
    <row r="783" spans="1:3">
      <c r="A783" s="32" t="s">
        <v>22180</v>
      </c>
      <c r="B783" s="32" t="s">
        <v>157</v>
      </c>
      <c r="C783">
        <f t="shared" si="12"/>
        <v>2467</v>
      </c>
    </row>
    <row r="784" spans="1:3">
      <c r="A784" s="32" t="s">
        <v>22181</v>
      </c>
      <c r="B784" s="32" t="s">
        <v>157</v>
      </c>
      <c r="C784">
        <f t="shared" si="12"/>
        <v>2468</v>
      </c>
    </row>
    <row r="785" spans="1:3">
      <c r="A785" s="32" t="s">
        <v>22182</v>
      </c>
      <c r="B785" s="32" t="s">
        <v>157</v>
      </c>
      <c r="C785">
        <f t="shared" si="12"/>
        <v>2471</v>
      </c>
    </row>
    <row r="786" spans="1:3">
      <c r="A786" s="32" t="s">
        <v>22183</v>
      </c>
      <c r="B786" s="32" t="s">
        <v>157</v>
      </c>
      <c r="C786">
        <f t="shared" si="12"/>
        <v>2472</v>
      </c>
    </row>
    <row r="787" spans="1:3">
      <c r="A787" s="32" t="s">
        <v>22184</v>
      </c>
      <c r="B787" s="32" t="s">
        <v>157</v>
      </c>
      <c r="C787">
        <f t="shared" si="12"/>
        <v>2474</v>
      </c>
    </row>
    <row r="788" spans="1:3">
      <c r="A788" s="32" t="s">
        <v>22185</v>
      </c>
      <c r="B788" s="32" t="s">
        <v>157</v>
      </c>
      <c r="C788">
        <f t="shared" si="12"/>
        <v>2475</v>
      </c>
    </row>
    <row r="789" spans="1:3">
      <c r="A789" s="32" t="s">
        <v>22186</v>
      </c>
      <c r="B789" s="32" t="s">
        <v>157</v>
      </c>
      <c r="C789">
        <f t="shared" si="12"/>
        <v>2476</v>
      </c>
    </row>
    <row r="790" spans="1:3">
      <c r="A790" s="32" t="s">
        <v>22187</v>
      </c>
      <c r="B790" s="32" t="s">
        <v>157</v>
      </c>
      <c r="C790">
        <f t="shared" si="12"/>
        <v>2477</v>
      </c>
    </row>
    <row r="791" spans="1:3">
      <c r="A791" s="32" t="s">
        <v>22188</v>
      </c>
      <c r="B791" s="32" t="s">
        <v>157</v>
      </c>
      <c r="C791">
        <f t="shared" si="12"/>
        <v>2478</v>
      </c>
    </row>
    <row r="792" spans="1:3">
      <c r="A792" s="32" t="s">
        <v>22189</v>
      </c>
      <c r="B792" s="32" t="s">
        <v>157</v>
      </c>
      <c r="C792">
        <f t="shared" si="12"/>
        <v>2479</v>
      </c>
    </row>
    <row r="793" spans="1:3">
      <c r="A793" s="32" t="s">
        <v>22190</v>
      </c>
      <c r="B793" s="32" t="s">
        <v>157</v>
      </c>
      <c r="C793">
        <f t="shared" si="12"/>
        <v>2481</v>
      </c>
    </row>
    <row r="794" spans="1:3">
      <c r="A794" s="32" t="s">
        <v>22191</v>
      </c>
      <c r="B794" s="32" t="s">
        <v>157</v>
      </c>
      <c r="C794">
        <f t="shared" si="12"/>
        <v>2482</v>
      </c>
    </row>
    <row r="795" spans="1:3">
      <c r="A795" s="32" t="s">
        <v>22192</v>
      </c>
      <c r="B795" s="32" t="s">
        <v>157</v>
      </c>
      <c r="C795">
        <f t="shared" si="12"/>
        <v>2492</v>
      </c>
    </row>
    <row r="796" spans="1:3">
      <c r="A796" s="32" t="s">
        <v>22193</v>
      </c>
      <c r="B796" s="32" t="s">
        <v>157</v>
      </c>
      <c r="C796">
        <f t="shared" si="12"/>
        <v>2493</v>
      </c>
    </row>
    <row r="797" spans="1:3">
      <c r="A797" s="32" t="s">
        <v>22194</v>
      </c>
      <c r="B797" s="32" t="s">
        <v>157</v>
      </c>
      <c r="C797">
        <f t="shared" si="12"/>
        <v>2494</v>
      </c>
    </row>
    <row r="798" spans="1:3">
      <c r="A798" s="32" t="s">
        <v>22195</v>
      </c>
      <c r="B798" s="32" t="s">
        <v>157</v>
      </c>
      <c r="C798">
        <f t="shared" si="12"/>
        <v>2495</v>
      </c>
    </row>
    <row r="799" spans="1:3">
      <c r="A799" s="32" t="s">
        <v>22196</v>
      </c>
      <c r="B799" s="32" t="s">
        <v>157</v>
      </c>
      <c r="C799">
        <f t="shared" si="12"/>
        <v>2532</v>
      </c>
    </row>
    <row r="800" spans="1:3">
      <c r="A800" s="32" t="s">
        <v>22197</v>
      </c>
      <c r="B800" s="32" t="s">
        <v>157</v>
      </c>
      <c r="C800">
        <f t="shared" si="12"/>
        <v>2534</v>
      </c>
    </row>
    <row r="801" spans="1:3">
      <c r="A801" s="32" t="s">
        <v>22301</v>
      </c>
      <c r="B801" s="32" t="s">
        <v>157</v>
      </c>
      <c r="C801">
        <f t="shared" si="12"/>
        <v>2535</v>
      </c>
    </row>
    <row r="802" spans="1:3">
      <c r="A802" s="32" t="s">
        <v>22198</v>
      </c>
      <c r="B802" s="32" t="s">
        <v>157</v>
      </c>
      <c r="C802">
        <f t="shared" si="12"/>
        <v>2536</v>
      </c>
    </row>
    <row r="803" spans="1:3">
      <c r="A803" s="32" t="s">
        <v>22199</v>
      </c>
      <c r="B803" s="32" t="s">
        <v>157</v>
      </c>
      <c r="C803">
        <f t="shared" si="12"/>
        <v>2537</v>
      </c>
    </row>
    <row r="804" spans="1:3">
      <c r="A804" s="32" t="s">
        <v>22200</v>
      </c>
      <c r="B804" s="32" t="s">
        <v>157</v>
      </c>
      <c r="C804">
        <f t="shared" si="12"/>
        <v>2538</v>
      </c>
    </row>
    <row r="805" spans="1:3">
      <c r="A805" s="32" t="s">
        <v>22302</v>
      </c>
      <c r="B805" s="32" t="s">
        <v>157</v>
      </c>
      <c r="C805">
        <f t="shared" si="12"/>
        <v>2539</v>
      </c>
    </row>
    <row r="806" spans="1:3">
      <c r="A806" s="32" t="s">
        <v>22201</v>
      </c>
      <c r="B806" s="32" t="s">
        <v>157</v>
      </c>
      <c r="C806">
        <f t="shared" si="12"/>
        <v>2540</v>
      </c>
    </row>
    <row r="807" spans="1:3">
      <c r="A807" s="32" t="s">
        <v>22202</v>
      </c>
      <c r="B807" s="32" t="s">
        <v>157</v>
      </c>
      <c r="C807">
        <f t="shared" si="12"/>
        <v>2541</v>
      </c>
    </row>
    <row r="808" spans="1:3">
      <c r="A808" s="32" t="s">
        <v>22203</v>
      </c>
      <c r="B808" s="32" t="s">
        <v>157</v>
      </c>
      <c r="C808">
        <f t="shared" si="12"/>
        <v>2542</v>
      </c>
    </row>
    <row r="809" spans="1:3">
      <c r="A809" s="32" t="s">
        <v>22204</v>
      </c>
      <c r="B809" s="32" t="s">
        <v>157</v>
      </c>
      <c r="C809">
        <f t="shared" si="12"/>
        <v>2543</v>
      </c>
    </row>
    <row r="810" spans="1:3">
      <c r="A810" s="32" t="s">
        <v>22303</v>
      </c>
      <c r="B810" s="32" t="s">
        <v>157</v>
      </c>
      <c r="C810">
        <f t="shared" si="12"/>
        <v>2552</v>
      </c>
    </row>
    <row r="811" spans="1:3">
      <c r="A811" s="32" t="s">
        <v>22205</v>
      </c>
      <c r="B811" s="32" t="s">
        <v>157</v>
      </c>
      <c r="C811">
        <f t="shared" si="12"/>
        <v>2553</v>
      </c>
    </row>
    <row r="812" spans="1:3">
      <c r="A812" s="32" t="s">
        <v>22304</v>
      </c>
      <c r="B812" s="32" t="s">
        <v>157</v>
      </c>
      <c r="C812">
        <f t="shared" si="12"/>
        <v>2554</v>
      </c>
    </row>
    <row r="813" spans="1:3">
      <c r="A813" s="32" t="s">
        <v>22206</v>
      </c>
      <c r="B813" s="32" t="s">
        <v>157</v>
      </c>
      <c r="C813">
        <f t="shared" si="12"/>
        <v>2556</v>
      </c>
    </row>
    <row r="814" spans="1:3">
      <c r="A814" s="32" t="s">
        <v>22305</v>
      </c>
      <c r="B814" s="32" t="s">
        <v>157</v>
      </c>
      <c r="C814">
        <f t="shared" si="12"/>
        <v>2557</v>
      </c>
    </row>
    <row r="815" spans="1:3">
      <c r="A815" s="32" t="s">
        <v>22207</v>
      </c>
      <c r="B815" s="32" t="s">
        <v>157</v>
      </c>
      <c r="C815">
        <f t="shared" si="12"/>
        <v>2558</v>
      </c>
    </row>
    <row r="816" spans="1:3">
      <c r="A816" s="32" t="s">
        <v>22208</v>
      </c>
      <c r="B816" s="32" t="s">
        <v>157</v>
      </c>
      <c r="C816">
        <f t="shared" si="12"/>
        <v>2559</v>
      </c>
    </row>
    <row r="817" spans="1:3">
      <c r="A817" s="32" t="s">
        <v>22209</v>
      </c>
      <c r="B817" s="32" t="s">
        <v>157</v>
      </c>
      <c r="C817">
        <f t="shared" si="12"/>
        <v>2561</v>
      </c>
    </row>
    <row r="818" spans="1:3">
      <c r="A818" s="32" t="s">
        <v>22210</v>
      </c>
      <c r="B818" s="32" t="s">
        <v>157</v>
      </c>
      <c r="C818">
        <f t="shared" si="12"/>
        <v>2562</v>
      </c>
    </row>
    <row r="819" spans="1:3">
      <c r="A819" s="32" t="s">
        <v>22211</v>
      </c>
      <c r="B819" s="32" t="s">
        <v>157</v>
      </c>
      <c r="C819">
        <f t="shared" si="12"/>
        <v>2563</v>
      </c>
    </row>
    <row r="820" spans="1:3">
      <c r="A820" s="32" t="s">
        <v>22306</v>
      </c>
      <c r="B820" s="32" t="s">
        <v>157</v>
      </c>
      <c r="C820">
        <f t="shared" si="12"/>
        <v>2564</v>
      </c>
    </row>
    <row r="821" spans="1:3">
      <c r="A821" s="32" t="s">
        <v>22212</v>
      </c>
      <c r="B821" s="32" t="s">
        <v>157</v>
      </c>
      <c r="C821">
        <f t="shared" si="12"/>
        <v>2565</v>
      </c>
    </row>
    <row r="822" spans="1:3">
      <c r="A822" s="32" t="s">
        <v>22307</v>
      </c>
      <c r="B822" s="32" t="s">
        <v>157</v>
      </c>
      <c r="C822">
        <f t="shared" si="12"/>
        <v>2568</v>
      </c>
    </row>
    <row r="823" spans="1:3">
      <c r="A823" s="32" t="s">
        <v>22213</v>
      </c>
      <c r="B823" s="32" t="s">
        <v>157</v>
      </c>
      <c r="C823">
        <f t="shared" si="12"/>
        <v>2571</v>
      </c>
    </row>
    <row r="824" spans="1:3">
      <c r="A824" s="32" t="s">
        <v>22308</v>
      </c>
      <c r="B824" s="32" t="s">
        <v>157</v>
      </c>
      <c r="C824">
        <f t="shared" si="12"/>
        <v>2573</v>
      </c>
    </row>
    <row r="825" spans="1:3">
      <c r="A825" s="32" t="s">
        <v>22214</v>
      </c>
      <c r="B825" s="32" t="s">
        <v>157</v>
      </c>
      <c r="C825">
        <f t="shared" si="12"/>
        <v>2574</v>
      </c>
    </row>
    <row r="826" spans="1:3">
      <c r="A826" s="32" t="s">
        <v>22309</v>
      </c>
      <c r="B826" s="32" t="s">
        <v>157</v>
      </c>
      <c r="C826">
        <f t="shared" si="12"/>
        <v>2575</v>
      </c>
    </row>
    <row r="827" spans="1:3">
      <c r="A827" s="32" t="s">
        <v>22215</v>
      </c>
      <c r="B827" s="32" t="s">
        <v>157</v>
      </c>
      <c r="C827">
        <f t="shared" si="12"/>
        <v>2576</v>
      </c>
    </row>
    <row r="828" spans="1:3">
      <c r="A828" s="32" t="s">
        <v>22310</v>
      </c>
      <c r="B828" s="32" t="s">
        <v>157</v>
      </c>
      <c r="C828">
        <f t="shared" si="12"/>
        <v>2584</v>
      </c>
    </row>
    <row r="829" spans="1:3">
      <c r="A829" s="32" t="s">
        <v>22216</v>
      </c>
      <c r="B829" s="32" t="s">
        <v>157</v>
      </c>
      <c r="C829">
        <f t="shared" si="12"/>
        <v>2601</v>
      </c>
    </row>
    <row r="830" spans="1:3">
      <c r="A830" s="32" t="s">
        <v>22217</v>
      </c>
      <c r="B830" s="32" t="s">
        <v>157</v>
      </c>
      <c r="C830">
        <f t="shared" si="12"/>
        <v>2630</v>
      </c>
    </row>
    <row r="831" spans="1:3">
      <c r="A831" s="32" t="s">
        <v>22218</v>
      </c>
      <c r="B831" s="32" t="s">
        <v>157</v>
      </c>
      <c r="C831">
        <f t="shared" si="12"/>
        <v>2631</v>
      </c>
    </row>
    <row r="832" spans="1:3">
      <c r="A832" s="32" t="s">
        <v>22219</v>
      </c>
      <c r="B832" s="32" t="s">
        <v>157</v>
      </c>
      <c r="C832">
        <f t="shared" si="12"/>
        <v>2632</v>
      </c>
    </row>
    <row r="833" spans="1:3">
      <c r="A833" s="32" t="s">
        <v>22220</v>
      </c>
      <c r="B833" s="32" t="s">
        <v>157</v>
      </c>
      <c r="C833">
        <f t="shared" si="12"/>
        <v>2633</v>
      </c>
    </row>
    <row r="834" spans="1:3">
      <c r="A834" s="32" t="s">
        <v>22221</v>
      </c>
      <c r="B834" s="32" t="s">
        <v>157</v>
      </c>
      <c r="C834">
        <f t="shared" ref="C834:C897" si="13">1*A834</f>
        <v>2634</v>
      </c>
    </row>
    <row r="835" spans="1:3">
      <c r="A835" s="32" t="s">
        <v>22222</v>
      </c>
      <c r="B835" s="32" t="s">
        <v>157</v>
      </c>
      <c r="C835">
        <f t="shared" si="13"/>
        <v>2635</v>
      </c>
    </row>
    <row r="836" spans="1:3">
      <c r="A836" s="32" t="s">
        <v>22341</v>
      </c>
      <c r="B836" s="32" t="s">
        <v>157</v>
      </c>
      <c r="C836">
        <f t="shared" si="13"/>
        <v>2636</v>
      </c>
    </row>
    <row r="837" spans="1:3">
      <c r="A837" s="32" t="s">
        <v>22223</v>
      </c>
      <c r="B837" s="32" t="s">
        <v>157</v>
      </c>
      <c r="C837">
        <f t="shared" si="13"/>
        <v>2637</v>
      </c>
    </row>
    <row r="838" spans="1:3">
      <c r="A838" s="32" t="s">
        <v>22224</v>
      </c>
      <c r="B838" s="32" t="s">
        <v>157</v>
      </c>
      <c r="C838">
        <f t="shared" si="13"/>
        <v>2638</v>
      </c>
    </row>
    <row r="839" spans="1:3">
      <c r="A839" s="32" t="s">
        <v>22225</v>
      </c>
      <c r="B839" s="32" t="s">
        <v>157</v>
      </c>
      <c r="C839">
        <f t="shared" si="13"/>
        <v>2639</v>
      </c>
    </row>
    <row r="840" spans="1:3">
      <c r="A840" s="32" t="s">
        <v>22226</v>
      </c>
      <c r="B840" s="32" t="s">
        <v>157</v>
      </c>
      <c r="C840">
        <f t="shared" si="13"/>
        <v>2641</v>
      </c>
    </row>
    <row r="841" spans="1:3">
      <c r="A841" s="32" t="s">
        <v>22227</v>
      </c>
      <c r="B841" s="32" t="s">
        <v>157</v>
      </c>
      <c r="C841">
        <f t="shared" si="13"/>
        <v>2642</v>
      </c>
    </row>
    <row r="842" spans="1:3">
      <c r="A842" s="32" t="s">
        <v>22228</v>
      </c>
      <c r="B842" s="32" t="s">
        <v>157</v>
      </c>
      <c r="C842">
        <f t="shared" si="13"/>
        <v>2643</v>
      </c>
    </row>
    <row r="843" spans="1:3">
      <c r="A843" s="32" t="s">
        <v>22229</v>
      </c>
      <c r="B843" s="32" t="s">
        <v>157</v>
      </c>
      <c r="C843">
        <f t="shared" si="13"/>
        <v>2644</v>
      </c>
    </row>
    <row r="844" spans="1:3">
      <c r="A844" s="32" t="s">
        <v>22230</v>
      </c>
      <c r="B844" s="32" t="s">
        <v>157</v>
      </c>
      <c r="C844">
        <f t="shared" si="13"/>
        <v>2645</v>
      </c>
    </row>
    <row r="845" spans="1:3">
      <c r="A845" s="32" t="s">
        <v>22231</v>
      </c>
      <c r="B845" s="32" t="s">
        <v>157</v>
      </c>
      <c r="C845">
        <f t="shared" si="13"/>
        <v>2646</v>
      </c>
    </row>
    <row r="846" spans="1:3">
      <c r="A846" s="32" t="s">
        <v>22232</v>
      </c>
      <c r="B846" s="32" t="s">
        <v>157</v>
      </c>
      <c r="C846">
        <f t="shared" si="13"/>
        <v>2647</v>
      </c>
    </row>
    <row r="847" spans="1:3">
      <c r="A847" s="32" t="s">
        <v>22233</v>
      </c>
      <c r="B847" s="32" t="s">
        <v>157</v>
      </c>
      <c r="C847">
        <f t="shared" si="13"/>
        <v>2648</v>
      </c>
    </row>
    <row r="848" spans="1:3">
      <c r="A848" s="32" t="s">
        <v>22234</v>
      </c>
      <c r="B848" s="32" t="s">
        <v>157</v>
      </c>
      <c r="C848">
        <f t="shared" si="13"/>
        <v>2649</v>
      </c>
    </row>
    <row r="849" spans="1:3">
      <c r="A849" s="32" t="s">
        <v>22235</v>
      </c>
      <c r="B849" s="32" t="s">
        <v>157</v>
      </c>
      <c r="C849">
        <f t="shared" si="13"/>
        <v>2650</v>
      </c>
    </row>
    <row r="850" spans="1:3">
      <c r="A850" s="32" t="s">
        <v>22236</v>
      </c>
      <c r="B850" s="32" t="s">
        <v>157</v>
      </c>
      <c r="C850">
        <f t="shared" si="13"/>
        <v>2651</v>
      </c>
    </row>
    <row r="851" spans="1:3">
      <c r="A851" s="32" t="s">
        <v>22237</v>
      </c>
      <c r="B851" s="32" t="s">
        <v>157</v>
      </c>
      <c r="C851">
        <f t="shared" si="13"/>
        <v>2652</v>
      </c>
    </row>
    <row r="852" spans="1:3">
      <c r="A852" s="32" t="s">
        <v>22238</v>
      </c>
      <c r="B852" s="32" t="s">
        <v>157</v>
      </c>
      <c r="C852">
        <f t="shared" si="13"/>
        <v>2653</v>
      </c>
    </row>
    <row r="853" spans="1:3">
      <c r="A853" s="32" t="s">
        <v>22239</v>
      </c>
      <c r="B853" s="32" t="s">
        <v>157</v>
      </c>
      <c r="C853">
        <f t="shared" si="13"/>
        <v>2655</v>
      </c>
    </row>
    <row r="854" spans="1:3">
      <c r="A854" s="32" t="s">
        <v>22240</v>
      </c>
      <c r="B854" s="32" t="s">
        <v>157</v>
      </c>
      <c r="C854">
        <f t="shared" si="13"/>
        <v>2657</v>
      </c>
    </row>
    <row r="855" spans="1:3">
      <c r="A855" s="32" t="s">
        <v>22241</v>
      </c>
      <c r="B855" s="32" t="s">
        <v>157</v>
      </c>
      <c r="C855">
        <f t="shared" si="13"/>
        <v>2659</v>
      </c>
    </row>
    <row r="856" spans="1:3">
      <c r="A856" s="32" t="s">
        <v>22242</v>
      </c>
      <c r="B856" s="32" t="s">
        <v>157</v>
      </c>
      <c r="C856">
        <f t="shared" si="13"/>
        <v>2660</v>
      </c>
    </row>
    <row r="857" spans="1:3">
      <c r="A857" s="32" t="s">
        <v>22243</v>
      </c>
      <c r="B857" s="32" t="s">
        <v>157</v>
      </c>
      <c r="C857">
        <f t="shared" si="13"/>
        <v>2661</v>
      </c>
    </row>
    <row r="858" spans="1:3">
      <c r="A858" s="32" t="s">
        <v>22244</v>
      </c>
      <c r="B858" s="32" t="s">
        <v>157</v>
      </c>
      <c r="C858">
        <f t="shared" si="13"/>
        <v>2662</v>
      </c>
    </row>
    <row r="859" spans="1:3">
      <c r="A859" s="32" t="s">
        <v>22245</v>
      </c>
      <c r="B859" s="32" t="s">
        <v>157</v>
      </c>
      <c r="C859">
        <f t="shared" si="13"/>
        <v>2663</v>
      </c>
    </row>
    <row r="860" spans="1:3">
      <c r="A860" s="32" t="s">
        <v>22246</v>
      </c>
      <c r="B860" s="32" t="s">
        <v>157</v>
      </c>
      <c r="C860">
        <f t="shared" si="13"/>
        <v>2664</v>
      </c>
    </row>
    <row r="861" spans="1:3">
      <c r="A861" s="32" t="s">
        <v>22247</v>
      </c>
      <c r="B861" s="32" t="s">
        <v>157</v>
      </c>
      <c r="C861">
        <f t="shared" si="13"/>
        <v>2666</v>
      </c>
    </row>
    <row r="862" spans="1:3">
      <c r="A862" s="32" t="s">
        <v>22248</v>
      </c>
      <c r="B862" s="32" t="s">
        <v>157</v>
      </c>
      <c r="C862">
        <f t="shared" si="13"/>
        <v>2667</v>
      </c>
    </row>
    <row r="863" spans="1:3">
      <c r="A863" s="32" t="s">
        <v>22249</v>
      </c>
      <c r="B863" s="32" t="s">
        <v>157</v>
      </c>
      <c r="C863">
        <f t="shared" si="13"/>
        <v>2668</v>
      </c>
    </row>
    <row r="864" spans="1:3">
      <c r="A864" s="32" t="s">
        <v>22250</v>
      </c>
      <c r="B864" s="32" t="s">
        <v>157</v>
      </c>
      <c r="C864">
        <f t="shared" si="13"/>
        <v>2669</v>
      </c>
    </row>
    <row r="865" spans="1:3">
      <c r="A865" s="32" t="s">
        <v>22251</v>
      </c>
      <c r="B865" s="32" t="s">
        <v>157</v>
      </c>
      <c r="C865">
        <f t="shared" si="13"/>
        <v>2670</v>
      </c>
    </row>
    <row r="866" spans="1:3">
      <c r="A866" s="32" t="s">
        <v>22252</v>
      </c>
      <c r="B866" s="32" t="s">
        <v>157</v>
      </c>
      <c r="C866">
        <f t="shared" si="13"/>
        <v>2671</v>
      </c>
    </row>
    <row r="867" spans="1:3">
      <c r="A867" s="32" t="s">
        <v>22253</v>
      </c>
      <c r="B867" s="32" t="s">
        <v>157</v>
      </c>
      <c r="C867">
        <f t="shared" si="13"/>
        <v>2672</v>
      </c>
    </row>
    <row r="868" spans="1:3">
      <c r="A868" s="32" t="s">
        <v>22254</v>
      </c>
      <c r="B868" s="32" t="s">
        <v>157</v>
      </c>
      <c r="C868">
        <f t="shared" si="13"/>
        <v>2673</v>
      </c>
    </row>
    <row r="869" spans="1:3">
      <c r="A869" s="32" t="s">
        <v>22255</v>
      </c>
      <c r="B869" s="32" t="s">
        <v>157</v>
      </c>
      <c r="C869">
        <f t="shared" si="13"/>
        <v>2675</v>
      </c>
    </row>
    <row r="870" spans="1:3">
      <c r="A870" s="32" t="s">
        <v>22256</v>
      </c>
      <c r="B870" s="32" t="s">
        <v>157</v>
      </c>
      <c r="C870">
        <f t="shared" si="13"/>
        <v>2702</v>
      </c>
    </row>
    <row r="871" spans="1:3">
      <c r="A871" s="32" t="s">
        <v>22257</v>
      </c>
      <c r="B871" s="32" t="s">
        <v>157</v>
      </c>
      <c r="C871">
        <f t="shared" si="13"/>
        <v>2703</v>
      </c>
    </row>
    <row r="872" spans="1:3">
      <c r="A872" s="32" t="s">
        <v>22258</v>
      </c>
      <c r="B872" s="32" t="s">
        <v>157</v>
      </c>
      <c r="C872">
        <f t="shared" si="13"/>
        <v>2712</v>
      </c>
    </row>
    <row r="873" spans="1:3">
      <c r="A873" s="32" t="s">
        <v>22311</v>
      </c>
      <c r="B873" s="32" t="s">
        <v>157</v>
      </c>
      <c r="C873">
        <f t="shared" si="13"/>
        <v>2713</v>
      </c>
    </row>
    <row r="874" spans="1:3">
      <c r="A874" s="32" t="s">
        <v>22259</v>
      </c>
      <c r="B874" s="32" t="s">
        <v>157</v>
      </c>
      <c r="C874">
        <f t="shared" si="13"/>
        <v>2714</v>
      </c>
    </row>
    <row r="875" spans="1:3">
      <c r="A875" s="32" t="s">
        <v>22260</v>
      </c>
      <c r="B875" s="32" t="s">
        <v>157</v>
      </c>
      <c r="C875">
        <f t="shared" si="13"/>
        <v>2715</v>
      </c>
    </row>
    <row r="876" spans="1:3">
      <c r="A876" s="32" t="s">
        <v>22261</v>
      </c>
      <c r="B876" s="32" t="s">
        <v>157</v>
      </c>
      <c r="C876">
        <f t="shared" si="13"/>
        <v>2717</v>
      </c>
    </row>
    <row r="877" spans="1:3">
      <c r="A877" s="32" t="s">
        <v>22262</v>
      </c>
      <c r="B877" s="32" t="s">
        <v>157</v>
      </c>
      <c r="C877">
        <f t="shared" si="13"/>
        <v>2718</v>
      </c>
    </row>
    <row r="878" spans="1:3">
      <c r="A878" s="32" t="s">
        <v>22263</v>
      </c>
      <c r="B878" s="32" t="s">
        <v>157</v>
      </c>
      <c r="C878">
        <f t="shared" si="13"/>
        <v>2719</v>
      </c>
    </row>
    <row r="879" spans="1:3">
      <c r="A879" s="32" t="s">
        <v>22264</v>
      </c>
      <c r="B879" s="32" t="s">
        <v>157</v>
      </c>
      <c r="C879">
        <f t="shared" si="13"/>
        <v>2720</v>
      </c>
    </row>
    <row r="880" spans="1:3">
      <c r="A880" s="32" t="s">
        <v>22265</v>
      </c>
      <c r="B880" s="32" t="s">
        <v>157</v>
      </c>
      <c r="C880">
        <f t="shared" si="13"/>
        <v>2721</v>
      </c>
    </row>
    <row r="881" spans="1:3">
      <c r="A881" s="32" t="s">
        <v>22266</v>
      </c>
      <c r="B881" s="32" t="s">
        <v>157</v>
      </c>
      <c r="C881">
        <f t="shared" si="13"/>
        <v>2722</v>
      </c>
    </row>
    <row r="882" spans="1:3">
      <c r="A882" s="32" t="s">
        <v>22267</v>
      </c>
      <c r="B882" s="32" t="s">
        <v>157</v>
      </c>
      <c r="C882">
        <f t="shared" si="13"/>
        <v>2723</v>
      </c>
    </row>
    <row r="883" spans="1:3">
      <c r="A883" s="32" t="s">
        <v>22268</v>
      </c>
      <c r="B883" s="32" t="s">
        <v>157</v>
      </c>
      <c r="C883">
        <f t="shared" si="13"/>
        <v>2724</v>
      </c>
    </row>
    <row r="884" spans="1:3">
      <c r="A884" s="32" t="s">
        <v>22269</v>
      </c>
      <c r="B884" s="32" t="s">
        <v>157</v>
      </c>
      <c r="C884">
        <f t="shared" si="13"/>
        <v>2725</v>
      </c>
    </row>
    <row r="885" spans="1:3">
      <c r="A885" s="32" t="s">
        <v>22270</v>
      </c>
      <c r="B885" s="32" t="s">
        <v>157</v>
      </c>
      <c r="C885">
        <f t="shared" si="13"/>
        <v>2726</v>
      </c>
    </row>
    <row r="886" spans="1:3">
      <c r="A886" s="32" t="s">
        <v>22271</v>
      </c>
      <c r="B886" s="32" t="s">
        <v>157</v>
      </c>
      <c r="C886">
        <f t="shared" si="13"/>
        <v>2738</v>
      </c>
    </row>
    <row r="887" spans="1:3">
      <c r="A887" s="32" t="s">
        <v>22272</v>
      </c>
      <c r="B887" s="32" t="s">
        <v>157</v>
      </c>
      <c r="C887">
        <f t="shared" si="13"/>
        <v>2739</v>
      </c>
    </row>
    <row r="888" spans="1:3">
      <c r="A888" s="32" t="s">
        <v>22273</v>
      </c>
      <c r="B888" s="32" t="s">
        <v>157</v>
      </c>
      <c r="C888">
        <f t="shared" si="13"/>
        <v>2740</v>
      </c>
    </row>
    <row r="889" spans="1:3">
      <c r="A889" s="32" t="s">
        <v>22274</v>
      </c>
      <c r="B889" s="32" t="s">
        <v>157</v>
      </c>
      <c r="C889">
        <f t="shared" si="13"/>
        <v>2741</v>
      </c>
    </row>
    <row r="890" spans="1:3">
      <c r="A890" s="32" t="s">
        <v>22275</v>
      </c>
      <c r="B890" s="32" t="s">
        <v>157</v>
      </c>
      <c r="C890">
        <f t="shared" si="13"/>
        <v>2742</v>
      </c>
    </row>
    <row r="891" spans="1:3">
      <c r="A891" s="32" t="s">
        <v>22276</v>
      </c>
      <c r="B891" s="32" t="s">
        <v>157</v>
      </c>
      <c r="C891">
        <f t="shared" si="13"/>
        <v>2743</v>
      </c>
    </row>
    <row r="892" spans="1:3">
      <c r="A892" s="32" t="s">
        <v>22277</v>
      </c>
      <c r="B892" s="32" t="s">
        <v>157</v>
      </c>
      <c r="C892">
        <f t="shared" si="13"/>
        <v>2744</v>
      </c>
    </row>
    <row r="893" spans="1:3">
      <c r="A893" s="32" t="s">
        <v>22278</v>
      </c>
      <c r="B893" s="32" t="s">
        <v>157</v>
      </c>
      <c r="C893">
        <f t="shared" si="13"/>
        <v>2745</v>
      </c>
    </row>
    <row r="894" spans="1:3">
      <c r="A894" s="32" t="s">
        <v>22279</v>
      </c>
      <c r="B894" s="32" t="s">
        <v>157</v>
      </c>
      <c r="C894">
        <f t="shared" si="13"/>
        <v>2746</v>
      </c>
    </row>
    <row r="895" spans="1:3">
      <c r="A895" s="32" t="s">
        <v>22280</v>
      </c>
      <c r="B895" s="32" t="s">
        <v>157</v>
      </c>
      <c r="C895">
        <f t="shared" si="13"/>
        <v>2747</v>
      </c>
    </row>
    <row r="896" spans="1:3">
      <c r="A896" s="32" t="s">
        <v>22281</v>
      </c>
      <c r="B896" s="32" t="s">
        <v>157</v>
      </c>
      <c r="C896">
        <f t="shared" si="13"/>
        <v>2748</v>
      </c>
    </row>
    <row r="897" spans="1:3">
      <c r="A897" s="32" t="s">
        <v>22282</v>
      </c>
      <c r="B897" s="32" t="s">
        <v>157</v>
      </c>
      <c r="C897">
        <f t="shared" si="13"/>
        <v>2760</v>
      </c>
    </row>
    <row r="898" spans="1:3">
      <c r="A898" s="32" t="s">
        <v>22283</v>
      </c>
      <c r="B898" s="32" t="s">
        <v>157</v>
      </c>
      <c r="C898">
        <f t="shared" ref="C898:C961" si="14">1*A898</f>
        <v>2761</v>
      </c>
    </row>
    <row r="899" spans="1:3">
      <c r="A899" s="32" t="s">
        <v>22284</v>
      </c>
      <c r="B899" s="32" t="s">
        <v>157</v>
      </c>
      <c r="C899">
        <f t="shared" si="14"/>
        <v>2762</v>
      </c>
    </row>
    <row r="900" spans="1:3">
      <c r="A900" s="32" t="s">
        <v>22285</v>
      </c>
      <c r="B900" s="32" t="s">
        <v>157</v>
      </c>
      <c r="C900">
        <f t="shared" si="14"/>
        <v>2763</v>
      </c>
    </row>
    <row r="901" spans="1:3">
      <c r="A901" s="32" t="s">
        <v>22286</v>
      </c>
      <c r="B901" s="32" t="s">
        <v>157</v>
      </c>
      <c r="C901">
        <f t="shared" si="14"/>
        <v>2764</v>
      </c>
    </row>
    <row r="902" spans="1:3">
      <c r="A902" s="32" t="s">
        <v>22287</v>
      </c>
      <c r="B902" s="32" t="s">
        <v>157</v>
      </c>
      <c r="C902">
        <f t="shared" si="14"/>
        <v>2766</v>
      </c>
    </row>
    <row r="903" spans="1:3">
      <c r="A903" s="32" t="s">
        <v>22288</v>
      </c>
      <c r="B903" s="32" t="s">
        <v>157</v>
      </c>
      <c r="C903">
        <f t="shared" si="14"/>
        <v>2767</v>
      </c>
    </row>
    <row r="904" spans="1:3">
      <c r="A904" s="32" t="s">
        <v>22289</v>
      </c>
      <c r="B904" s="32" t="s">
        <v>157</v>
      </c>
      <c r="C904">
        <f t="shared" si="14"/>
        <v>2768</v>
      </c>
    </row>
    <row r="905" spans="1:3">
      <c r="A905" s="32" t="s">
        <v>22290</v>
      </c>
      <c r="B905" s="32" t="s">
        <v>157</v>
      </c>
      <c r="C905">
        <f t="shared" si="14"/>
        <v>2769</v>
      </c>
    </row>
    <row r="906" spans="1:3">
      <c r="A906" s="32" t="s">
        <v>22291</v>
      </c>
      <c r="B906" s="32" t="s">
        <v>157</v>
      </c>
      <c r="C906">
        <f t="shared" si="14"/>
        <v>2770</v>
      </c>
    </row>
    <row r="907" spans="1:3">
      <c r="A907" s="32" t="s">
        <v>22292</v>
      </c>
      <c r="B907" s="32" t="s">
        <v>157</v>
      </c>
      <c r="C907">
        <f t="shared" si="14"/>
        <v>2771</v>
      </c>
    </row>
    <row r="908" spans="1:3">
      <c r="A908" s="32" t="s">
        <v>22293</v>
      </c>
      <c r="B908" s="32" t="s">
        <v>157</v>
      </c>
      <c r="C908">
        <f t="shared" si="14"/>
        <v>2777</v>
      </c>
    </row>
    <row r="909" spans="1:3">
      <c r="A909" s="32" t="s">
        <v>22294</v>
      </c>
      <c r="B909" s="32" t="s">
        <v>157</v>
      </c>
      <c r="C909">
        <f t="shared" si="14"/>
        <v>2779</v>
      </c>
    </row>
    <row r="910" spans="1:3">
      <c r="A910" s="32" t="s">
        <v>22295</v>
      </c>
      <c r="B910" s="32" t="s">
        <v>157</v>
      </c>
      <c r="C910">
        <f t="shared" si="14"/>
        <v>2780</v>
      </c>
    </row>
    <row r="911" spans="1:3">
      <c r="A911" s="32" t="s">
        <v>22296</v>
      </c>
      <c r="B911" s="32" t="s">
        <v>157</v>
      </c>
      <c r="C911">
        <f t="shared" si="14"/>
        <v>2783</v>
      </c>
    </row>
    <row r="912" spans="1:3">
      <c r="A912" s="32" t="s">
        <v>22297</v>
      </c>
      <c r="B912" s="32" t="s">
        <v>157</v>
      </c>
      <c r="C912">
        <f t="shared" si="14"/>
        <v>2790</v>
      </c>
    </row>
    <row r="913" spans="1:3">
      <c r="A913" s="32" t="s">
        <v>22298</v>
      </c>
      <c r="B913" s="32" t="s">
        <v>157</v>
      </c>
      <c r="C913">
        <f t="shared" si="14"/>
        <v>2791</v>
      </c>
    </row>
    <row r="914" spans="1:3">
      <c r="A914" s="32" t="s">
        <v>36469</v>
      </c>
      <c r="B914" s="32" t="s">
        <v>175</v>
      </c>
      <c r="C914">
        <f t="shared" si="14"/>
        <v>2801</v>
      </c>
    </row>
    <row r="915" spans="1:3">
      <c r="A915" s="32" t="s">
        <v>36470</v>
      </c>
      <c r="B915" s="32" t="s">
        <v>175</v>
      </c>
      <c r="C915">
        <f t="shared" si="14"/>
        <v>2802</v>
      </c>
    </row>
    <row r="916" spans="1:3">
      <c r="A916" s="32" t="s">
        <v>36471</v>
      </c>
      <c r="B916" s="32" t="s">
        <v>175</v>
      </c>
      <c r="C916">
        <f t="shared" si="14"/>
        <v>2804</v>
      </c>
    </row>
    <row r="917" spans="1:3">
      <c r="A917" s="32" t="s">
        <v>36472</v>
      </c>
      <c r="B917" s="32" t="s">
        <v>175</v>
      </c>
      <c r="C917">
        <f t="shared" si="14"/>
        <v>2806</v>
      </c>
    </row>
    <row r="918" spans="1:3">
      <c r="A918" s="32" t="s">
        <v>36473</v>
      </c>
      <c r="B918" s="32" t="s">
        <v>175</v>
      </c>
      <c r="C918">
        <f t="shared" si="14"/>
        <v>2807</v>
      </c>
    </row>
    <row r="919" spans="1:3">
      <c r="A919" s="32" t="s">
        <v>36474</v>
      </c>
      <c r="B919" s="32" t="s">
        <v>175</v>
      </c>
      <c r="C919">
        <f t="shared" si="14"/>
        <v>2808</v>
      </c>
    </row>
    <row r="920" spans="1:3">
      <c r="A920" s="32" t="s">
        <v>36475</v>
      </c>
      <c r="B920" s="32" t="s">
        <v>175</v>
      </c>
      <c r="C920">
        <f t="shared" si="14"/>
        <v>2809</v>
      </c>
    </row>
    <row r="921" spans="1:3">
      <c r="A921" s="32" t="s">
        <v>36476</v>
      </c>
      <c r="B921" s="32" t="s">
        <v>175</v>
      </c>
      <c r="C921">
        <f t="shared" si="14"/>
        <v>2812</v>
      </c>
    </row>
    <row r="922" spans="1:3">
      <c r="A922" s="32" t="s">
        <v>36477</v>
      </c>
      <c r="B922" s="32" t="s">
        <v>175</v>
      </c>
      <c r="C922">
        <f t="shared" si="14"/>
        <v>2813</v>
      </c>
    </row>
    <row r="923" spans="1:3">
      <c r="A923" s="32" t="s">
        <v>36478</v>
      </c>
      <c r="B923" s="32" t="s">
        <v>175</v>
      </c>
      <c r="C923">
        <f t="shared" si="14"/>
        <v>2814</v>
      </c>
    </row>
    <row r="924" spans="1:3">
      <c r="A924" s="32" t="s">
        <v>36479</v>
      </c>
      <c r="B924" s="32" t="s">
        <v>175</v>
      </c>
      <c r="C924">
        <f t="shared" si="14"/>
        <v>2815</v>
      </c>
    </row>
    <row r="925" spans="1:3">
      <c r="A925" s="32" t="s">
        <v>36480</v>
      </c>
      <c r="B925" s="32" t="s">
        <v>175</v>
      </c>
      <c r="C925">
        <f t="shared" si="14"/>
        <v>2816</v>
      </c>
    </row>
    <row r="926" spans="1:3">
      <c r="A926" s="32" t="s">
        <v>36481</v>
      </c>
      <c r="B926" s="32" t="s">
        <v>175</v>
      </c>
      <c r="C926">
        <f t="shared" si="14"/>
        <v>2817</v>
      </c>
    </row>
    <row r="927" spans="1:3">
      <c r="A927" s="32" t="s">
        <v>36482</v>
      </c>
      <c r="B927" s="32" t="s">
        <v>175</v>
      </c>
      <c r="C927">
        <f t="shared" si="14"/>
        <v>2818</v>
      </c>
    </row>
    <row r="928" spans="1:3">
      <c r="A928" s="32" t="s">
        <v>36483</v>
      </c>
      <c r="B928" s="32" t="s">
        <v>175</v>
      </c>
      <c r="C928">
        <f t="shared" si="14"/>
        <v>2822</v>
      </c>
    </row>
    <row r="929" spans="1:3">
      <c r="A929" s="32" t="s">
        <v>36484</v>
      </c>
      <c r="B929" s="32" t="s">
        <v>175</v>
      </c>
      <c r="C929">
        <f t="shared" si="14"/>
        <v>2823</v>
      </c>
    </row>
    <row r="930" spans="1:3">
      <c r="A930" s="32" t="s">
        <v>36485</v>
      </c>
      <c r="B930" s="32" t="s">
        <v>175</v>
      </c>
      <c r="C930">
        <f t="shared" si="14"/>
        <v>2824</v>
      </c>
    </row>
    <row r="931" spans="1:3">
      <c r="A931" s="32" t="s">
        <v>36486</v>
      </c>
      <c r="B931" s="32" t="s">
        <v>175</v>
      </c>
      <c r="C931">
        <f t="shared" si="14"/>
        <v>2825</v>
      </c>
    </row>
    <row r="932" spans="1:3">
      <c r="A932" s="32" t="s">
        <v>36487</v>
      </c>
      <c r="B932" s="32" t="s">
        <v>175</v>
      </c>
      <c r="C932">
        <f t="shared" si="14"/>
        <v>2826</v>
      </c>
    </row>
    <row r="933" spans="1:3">
      <c r="A933" s="32" t="s">
        <v>36488</v>
      </c>
      <c r="B933" s="32" t="s">
        <v>175</v>
      </c>
      <c r="C933">
        <f t="shared" si="14"/>
        <v>2827</v>
      </c>
    </row>
    <row r="934" spans="1:3">
      <c r="A934" s="32" t="s">
        <v>36489</v>
      </c>
      <c r="B934" s="32" t="s">
        <v>175</v>
      </c>
      <c r="C934">
        <f t="shared" si="14"/>
        <v>2828</v>
      </c>
    </row>
    <row r="935" spans="1:3">
      <c r="A935" s="32" t="s">
        <v>36490</v>
      </c>
      <c r="B935" s="32" t="s">
        <v>175</v>
      </c>
      <c r="C935">
        <f t="shared" si="14"/>
        <v>2829</v>
      </c>
    </row>
    <row r="936" spans="1:3">
      <c r="A936" s="32" t="s">
        <v>36491</v>
      </c>
      <c r="B936" s="32" t="s">
        <v>175</v>
      </c>
      <c r="C936">
        <f t="shared" si="14"/>
        <v>2830</v>
      </c>
    </row>
    <row r="937" spans="1:3">
      <c r="A937" s="32" t="s">
        <v>36492</v>
      </c>
      <c r="B937" s="32" t="s">
        <v>175</v>
      </c>
      <c r="C937">
        <f t="shared" si="14"/>
        <v>2831</v>
      </c>
    </row>
    <row r="938" spans="1:3">
      <c r="A938" s="32" t="s">
        <v>36493</v>
      </c>
      <c r="B938" s="32" t="s">
        <v>175</v>
      </c>
      <c r="C938">
        <f t="shared" si="14"/>
        <v>2832</v>
      </c>
    </row>
    <row r="939" spans="1:3">
      <c r="A939" s="32" t="s">
        <v>36494</v>
      </c>
      <c r="B939" s="32" t="s">
        <v>175</v>
      </c>
      <c r="C939">
        <f t="shared" si="14"/>
        <v>2833</v>
      </c>
    </row>
    <row r="940" spans="1:3">
      <c r="A940" s="32" t="s">
        <v>36495</v>
      </c>
      <c r="B940" s="32" t="s">
        <v>175</v>
      </c>
      <c r="C940">
        <f t="shared" si="14"/>
        <v>2835</v>
      </c>
    </row>
    <row r="941" spans="1:3">
      <c r="A941" s="32" t="s">
        <v>36496</v>
      </c>
      <c r="B941" s="32" t="s">
        <v>175</v>
      </c>
      <c r="C941">
        <f t="shared" si="14"/>
        <v>2836</v>
      </c>
    </row>
    <row r="942" spans="1:3">
      <c r="A942" s="32" t="s">
        <v>36497</v>
      </c>
      <c r="B942" s="32" t="s">
        <v>175</v>
      </c>
      <c r="C942">
        <f t="shared" si="14"/>
        <v>2837</v>
      </c>
    </row>
    <row r="943" spans="1:3">
      <c r="A943" s="32" t="s">
        <v>36498</v>
      </c>
      <c r="B943" s="32" t="s">
        <v>175</v>
      </c>
      <c r="C943">
        <f t="shared" si="14"/>
        <v>2838</v>
      </c>
    </row>
    <row r="944" spans="1:3">
      <c r="A944" s="32" t="s">
        <v>36499</v>
      </c>
      <c r="B944" s="32" t="s">
        <v>175</v>
      </c>
      <c r="C944">
        <f t="shared" si="14"/>
        <v>2839</v>
      </c>
    </row>
    <row r="945" spans="1:3">
      <c r="A945" s="32" t="s">
        <v>36500</v>
      </c>
      <c r="B945" s="32" t="s">
        <v>175</v>
      </c>
      <c r="C945">
        <f t="shared" si="14"/>
        <v>2840</v>
      </c>
    </row>
    <row r="946" spans="1:3">
      <c r="A946" s="32" t="s">
        <v>36501</v>
      </c>
      <c r="B946" s="32" t="s">
        <v>175</v>
      </c>
      <c r="C946">
        <f t="shared" si="14"/>
        <v>2841</v>
      </c>
    </row>
    <row r="947" spans="1:3">
      <c r="A947" s="32" t="s">
        <v>36502</v>
      </c>
      <c r="B947" s="32" t="s">
        <v>175</v>
      </c>
      <c r="C947">
        <f t="shared" si="14"/>
        <v>2842</v>
      </c>
    </row>
    <row r="948" spans="1:3">
      <c r="A948" s="32" t="s">
        <v>36503</v>
      </c>
      <c r="B948" s="32" t="s">
        <v>175</v>
      </c>
      <c r="C948">
        <f t="shared" si="14"/>
        <v>2852</v>
      </c>
    </row>
    <row r="949" spans="1:3">
      <c r="A949" s="32" t="s">
        <v>36559</v>
      </c>
      <c r="B949" s="32" t="s">
        <v>175</v>
      </c>
      <c r="C949">
        <f t="shared" si="14"/>
        <v>2854</v>
      </c>
    </row>
    <row r="950" spans="1:3">
      <c r="A950" s="32" t="s">
        <v>36504</v>
      </c>
      <c r="B950" s="32" t="s">
        <v>175</v>
      </c>
      <c r="C950">
        <f t="shared" si="14"/>
        <v>2857</v>
      </c>
    </row>
    <row r="951" spans="1:3">
      <c r="A951" s="32" t="s">
        <v>36505</v>
      </c>
      <c r="B951" s="32" t="s">
        <v>175</v>
      </c>
      <c r="C951">
        <f t="shared" si="14"/>
        <v>2858</v>
      </c>
    </row>
    <row r="952" spans="1:3">
      <c r="A952" s="32" t="s">
        <v>36506</v>
      </c>
      <c r="B952" s="32" t="s">
        <v>175</v>
      </c>
      <c r="C952">
        <f t="shared" si="14"/>
        <v>2859</v>
      </c>
    </row>
    <row r="953" spans="1:3">
      <c r="A953" s="32" t="s">
        <v>36507</v>
      </c>
      <c r="B953" s="32" t="s">
        <v>175</v>
      </c>
      <c r="C953">
        <f t="shared" si="14"/>
        <v>2860</v>
      </c>
    </row>
    <row r="954" spans="1:3">
      <c r="A954" s="32" t="s">
        <v>36508</v>
      </c>
      <c r="B954" s="32" t="s">
        <v>175</v>
      </c>
      <c r="C954">
        <f t="shared" si="14"/>
        <v>2861</v>
      </c>
    </row>
    <row r="955" spans="1:3">
      <c r="A955" s="32" t="s">
        <v>36509</v>
      </c>
      <c r="B955" s="32" t="s">
        <v>175</v>
      </c>
      <c r="C955">
        <f t="shared" si="14"/>
        <v>2862</v>
      </c>
    </row>
    <row r="956" spans="1:3">
      <c r="A956" s="32" t="s">
        <v>36510</v>
      </c>
      <c r="B956" s="32" t="s">
        <v>175</v>
      </c>
      <c r="C956">
        <f t="shared" si="14"/>
        <v>2863</v>
      </c>
    </row>
    <row r="957" spans="1:3">
      <c r="A957" s="32" t="s">
        <v>36511</v>
      </c>
      <c r="B957" s="32" t="s">
        <v>175</v>
      </c>
      <c r="C957">
        <f t="shared" si="14"/>
        <v>2864</v>
      </c>
    </row>
    <row r="958" spans="1:3">
      <c r="A958" s="32" t="s">
        <v>36512</v>
      </c>
      <c r="B958" s="32" t="s">
        <v>175</v>
      </c>
      <c r="C958">
        <f t="shared" si="14"/>
        <v>2865</v>
      </c>
    </row>
    <row r="959" spans="1:3">
      <c r="A959" s="32" t="s">
        <v>36513</v>
      </c>
      <c r="B959" s="32" t="s">
        <v>175</v>
      </c>
      <c r="C959">
        <f t="shared" si="14"/>
        <v>2871</v>
      </c>
    </row>
    <row r="960" spans="1:3">
      <c r="A960" s="32" t="s">
        <v>36514</v>
      </c>
      <c r="B960" s="32" t="s">
        <v>175</v>
      </c>
      <c r="C960">
        <f t="shared" si="14"/>
        <v>2872</v>
      </c>
    </row>
    <row r="961" spans="1:3">
      <c r="A961" s="32" t="s">
        <v>36515</v>
      </c>
      <c r="B961" s="32" t="s">
        <v>175</v>
      </c>
      <c r="C961">
        <f t="shared" si="14"/>
        <v>2873</v>
      </c>
    </row>
    <row r="962" spans="1:3">
      <c r="A962" s="32" t="s">
        <v>36516</v>
      </c>
      <c r="B962" s="32" t="s">
        <v>175</v>
      </c>
      <c r="C962">
        <f t="shared" ref="C962:C1025" si="15">1*A962</f>
        <v>2874</v>
      </c>
    </row>
    <row r="963" spans="1:3">
      <c r="A963" s="32" t="s">
        <v>36517</v>
      </c>
      <c r="B963" s="32" t="s">
        <v>175</v>
      </c>
      <c r="C963">
        <f t="shared" si="15"/>
        <v>2875</v>
      </c>
    </row>
    <row r="964" spans="1:3">
      <c r="A964" s="32" t="s">
        <v>36518</v>
      </c>
      <c r="B964" s="32" t="s">
        <v>175</v>
      </c>
      <c r="C964">
        <f t="shared" si="15"/>
        <v>2876</v>
      </c>
    </row>
    <row r="965" spans="1:3">
      <c r="A965" s="32" t="s">
        <v>36519</v>
      </c>
      <c r="B965" s="32" t="s">
        <v>175</v>
      </c>
      <c r="C965">
        <f t="shared" si="15"/>
        <v>2877</v>
      </c>
    </row>
    <row r="966" spans="1:3">
      <c r="A966" s="32" t="s">
        <v>36520</v>
      </c>
      <c r="B966" s="32" t="s">
        <v>175</v>
      </c>
      <c r="C966">
        <f t="shared" si="15"/>
        <v>2878</v>
      </c>
    </row>
    <row r="967" spans="1:3">
      <c r="A967" s="32" t="s">
        <v>36521</v>
      </c>
      <c r="B967" s="32" t="s">
        <v>175</v>
      </c>
      <c r="C967">
        <f t="shared" si="15"/>
        <v>2879</v>
      </c>
    </row>
    <row r="968" spans="1:3">
      <c r="A968" s="32" t="s">
        <v>36522</v>
      </c>
      <c r="B968" s="32" t="s">
        <v>175</v>
      </c>
      <c r="C968">
        <f t="shared" si="15"/>
        <v>2880</v>
      </c>
    </row>
    <row r="969" spans="1:3">
      <c r="A969" s="32" t="s">
        <v>36523</v>
      </c>
      <c r="B969" s="32" t="s">
        <v>175</v>
      </c>
      <c r="C969">
        <f t="shared" si="15"/>
        <v>2881</v>
      </c>
    </row>
    <row r="970" spans="1:3">
      <c r="A970" s="32" t="s">
        <v>36524</v>
      </c>
      <c r="B970" s="32" t="s">
        <v>175</v>
      </c>
      <c r="C970">
        <f t="shared" si="15"/>
        <v>2882</v>
      </c>
    </row>
    <row r="971" spans="1:3">
      <c r="A971" s="32" t="s">
        <v>36525</v>
      </c>
      <c r="B971" s="32" t="s">
        <v>175</v>
      </c>
      <c r="C971">
        <f t="shared" si="15"/>
        <v>2883</v>
      </c>
    </row>
    <row r="972" spans="1:3">
      <c r="A972" s="32" t="s">
        <v>36526</v>
      </c>
      <c r="B972" s="32" t="s">
        <v>175</v>
      </c>
      <c r="C972">
        <f t="shared" si="15"/>
        <v>2885</v>
      </c>
    </row>
    <row r="973" spans="1:3">
      <c r="A973" s="32" t="s">
        <v>36527</v>
      </c>
      <c r="B973" s="32" t="s">
        <v>175</v>
      </c>
      <c r="C973">
        <f t="shared" si="15"/>
        <v>2886</v>
      </c>
    </row>
    <row r="974" spans="1:3">
      <c r="A974" s="32" t="s">
        <v>36528</v>
      </c>
      <c r="B974" s="32" t="s">
        <v>175</v>
      </c>
      <c r="C974">
        <f t="shared" si="15"/>
        <v>2887</v>
      </c>
    </row>
    <row r="975" spans="1:3">
      <c r="A975" s="32" t="s">
        <v>36529</v>
      </c>
      <c r="B975" s="32" t="s">
        <v>175</v>
      </c>
      <c r="C975">
        <f t="shared" si="15"/>
        <v>2888</v>
      </c>
    </row>
    <row r="976" spans="1:3">
      <c r="A976" s="32" t="s">
        <v>36530</v>
      </c>
      <c r="B976" s="32" t="s">
        <v>175</v>
      </c>
      <c r="C976">
        <f t="shared" si="15"/>
        <v>2889</v>
      </c>
    </row>
    <row r="977" spans="1:3">
      <c r="A977" s="32" t="s">
        <v>36531</v>
      </c>
      <c r="B977" s="32" t="s">
        <v>175</v>
      </c>
      <c r="C977">
        <f t="shared" si="15"/>
        <v>2891</v>
      </c>
    </row>
    <row r="978" spans="1:3">
      <c r="A978" s="32" t="s">
        <v>36532</v>
      </c>
      <c r="B978" s="32" t="s">
        <v>175</v>
      </c>
      <c r="C978">
        <f t="shared" si="15"/>
        <v>2892</v>
      </c>
    </row>
    <row r="979" spans="1:3">
      <c r="A979" s="32" t="s">
        <v>36533</v>
      </c>
      <c r="B979" s="32" t="s">
        <v>175</v>
      </c>
      <c r="C979">
        <f t="shared" si="15"/>
        <v>2893</v>
      </c>
    </row>
    <row r="980" spans="1:3">
      <c r="A980" s="32" t="s">
        <v>36534</v>
      </c>
      <c r="B980" s="32" t="s">
        <v>175</v>
      </c>
      <c r="C980">
        <f t="shared" si="15"/>
        <v>2894</v>
      </c>
    </row>
    <row r="981" spans="1:3">
      <c r="A981" s="32" t="s">
        <v>36535</v>
      </c>
      <c r="B981" s="32" t="s">
        <v>175</v>
      </c>
      <c r="C981">
        <f t="shared" si="15"/>
        <v>2895</v>
      </c>
    </row>
    <row r="982" spans="1:3">
      <c r="A982" s="32" t="s">
        <v>36536</v>
      </c>
      <c r="B982" s="32" t="s">
        <v>175</v>
      </c>
      <c r="C982">
        <f t="shared" si="15"/>
        <v>2896</v>
      </c>
    </row>
    <row r="983" spans="1:3">
      <c r="A983" s="32" t="s">
        <v>36537</v>
      </c>
      <c r="B983" s="32" t="s">
        <v>175</v>
      </c>
      <c r="C983">
        <f t="shared" si="15"/>
        <v>2898</v>
      </c>
    </row>
    <row r="984" spans="1:3">
      <c r="A984" s="32" t="s">
        <v>36538</v>
      </c>
      <c r="B984" s="32" t="s">
        <v>175</v>
      </c>
      <c r="C984">
        <f t="shared" si="15"/>
        <v>2901</v>
      </c>
    </row>
    <row r="985" spans="1:3">
      <c r="A985" s="32" t="s">
        <v>36539</v>
      </c>
      <c r="B985" s="32" t="s">
        <v>175</v>
      </c>
      <c r="C985">
        <f t="shared" si="15"/>
        <v>2902</v>
      </c>
    </row>
    <row r="986" spans="1:3">
      <c r="A986" s="32" t="s">
        <v>36540</v>
      </c>
      <c r="B986" s="32" t="s">
        <v>175</v>
      </c>
      <c r="C986">
        <f t="shared" si="15"/>
        <v>2903</v>
      </c>
    </row>
    <row r="987" spans="1:3">
      <c r="A987" s="32" t="s">
        <v>36541</v>
      </c>
      <c r="B987" s="32" t="s">
        <v>175</v>
      </c>
      <c r="C987">
        <f t="shared" si="15"/>
        <v>2904</v>
      </c>
    </row>
    <row r="988" spans="1:3">
      <c r="A988" s="32" t="s">
        <v>36542</v>
      </c>
      <c r="B988" s="32" t="s">
        <v>175</v>
      </c>
      <c r="C988">
        <f t="shared" si="15"/>
        <v>2905</v>
      </c>
    </row>
    <row r="989" spans="1:3">
      <c r="A989" s="32" t="s">
        <v>36543</v>
      </c>
      <c r="B989" s="32" t="s">
        <v>175</v>
      </c>
      <c r="C989">
        <f t="shared" si="15"/>
        <v>2906</v>
      </c>
    </row>
    <row r="990" spans="1:3">
      <c r="A990" s="32" t="s">
        <v>36544</v>
      </c>
      <c r="B990" s="32" t="s">
        <v>175</v>
      </c>
      <c r="C990">
        <f t="shared" si="15"/>
        <v>2907</v>
      </c>
    </row>
    <row r="991" spans="1:3">
      <c r="A991" s="32" t="s">
        <v>36545</v>
      </c>
      <c r="B991" s="32" t="s">
        <v>175</v>
      </c>
      <c r="C991">
        <f t="shared" si="15"/>
        <v>2908</v>
      </c>
    </row>
    <row r="992" spans="1:3">
      <c r="A992" s="32" t="s">
        <v>36546</v>
      </c>
      <c r="B992" s="32" t="s">
        <v>175</v>
      </c>
      <c r="C992">
        <f t="shared" si="15"/>
        <v>2909</v>
      </c>
    </row>
    <row r="993" spans="1:3">
      <c r="A993" s="32" t="s">
        <v>36547</v>
      </c>
      <c r="B993" s="32" t="s">
        <v>175</v>
      </c>
      <c r="C993">
        <f t="shared" si="15"/>
        <v>2910</v>
      </c>
    </row>
    <row r="994" spans="1:3">
      <c r="A994" s="32" t="s">
        <v>36548</v>
      </c>
      <c r="B994" s="32" t="s">
        <v>175</v>
      </c>
      <c r="C994">
        <f t="shared" si="15"/>
        <v>2911</v>
      </c>
    </row>
    <row r="995" spans="1:3">
      <c r="A995" s="32" t="s">
        <v>36549</v>
      </c>
      <c r="B995" s="32" t="s">
        <v>175</v>
      </c>
      <c r="C995">
        <f t="shared" si="15"/>
        <v>2912</v>
      </c>
    </row>
    <row r="996" spans="1:3">
      <c r="A996" s="32" t="s">
        <v>36550</v>
      </c>
      <c r="B996" s="32" t="s">
        <v>175</v>
      </c>
      <c r="C996">
        <f t="shared" si="15"/>
        <v>2914</v>
      </c>
    </row>
    <row r="997" spans="1:3">
      <c r="A997" s="32" t="s">
        <v>36551</v>
      </c>
      <c r="B997" s="32" t="s">
        <v>175</v>
      </c>
      <c r="C997">
        <f t="shared" si="15"/>
        <v>2915</v>
      </c>
    </row>
    <row r="998" spans="1:3">
      <c r="A998" s="32" t="s">
        <v>36552</v>
      </c>
      <c r="B998" s="32" t="s">
        <v>175</v>
      </c>
      <c r="C998">
        <f t="shared" si="15"/>
        <v>2916</v>
      </c>
    </row>
    <row r="999" spans="1:3">
      <c r="A999" s="32" t="s">
        <v>36553</v>
      </c>
      <c r="B999" s="32" t="s">
        <v>175</v>
      </c>
      <c r="C999">
        <f t="shared" si="15"/>
        <v>2917</v>
      </c>
    </row>
    <row r="1000" spans="1:3">
      <c r="A1000" s="32" t="s">
        <v>36554</v>
      </c>
      <c r="B1000" s="32" t="s">
        <v>175</v>
      </c>
      <c r="C1000">
        <f t="shared" si="15"/>
        <v>2918</v>
      </c>
    </row>
    <row r="1001" spans="1:3">
      <c r="A1001" s="32" t="s">
        <v>36555</v>
      </c>
      <c r="B1001" s="32" t="s">
        <v>175</v>
      </c>
      <c r="C1001">
        <f t="shared" si="15"/>
        <v>2919</v>
      </c>
    </row>
    <row r="1002" spans="1:3">
      <c r="A1002" s="32" t="s">
        <v>36556</v>
      </c>
      <c r="B1002" s="32" t="s">
        <v>175</v>
      </c>
      <c r="C1002">
        <f t="shared" si="15"/>
        <v>2920</v>
      </c>
    </row>
    <row r="1003" spans="1:3">
      <c r="A1003" s="32" t="s">
        <v>36557</v>
      </c>
      <c r="B1003" s="32" t="s">
        <v>175</v>
      </c>
      <c r="C1003">
        <f t="shared" si="15"/>
        <v>2921</v>
      </c>
    </row>
    <row r="1004" spans="1:3">
      <c r="A1004" s="32" t="s">
        <v>36558</v>
      </c>
      <c r="B1004" s="32" t="s">
        <v>175</v>
      </c>
      <c r="C1004">
        <f t="shared" si="15"/>
        <v>2940</v>
      </c>
    </row>
    <row r="1005" spans="1:3">
      <c r="A1005" s="32" t="s">
        <v>29464</v>
      </c>
      <c r="B1005" s="32" t="s">
        <v>165</v>
      </c>
      <c r="C1005">
        <f t="shared" si="15"/>
        <v>3031</v>
      </c>
    </row>
    <row r="1006" spans="1:3">
      <c r="A1006" s="32" t="s">
        <v>29465</v>
      </c>
      <c r="B1006" s="32" t="s">
        <v>165</v>
      </c>
      <c r="C1006">
        <f t="shared" si="15"/>
        <v>3032</v>
      </c>
    </row>
    <row r="1007" spans="1:3">
      <c r="A1007" s="32" t="s">
        <v>29466</v>
      </c>
      <c r="B1007" s="32" t="s">
        <v>165</v>
      </c>
      <c r="C1007">
        <f t="shared" si="15"/>
        <v>3033</v>
      </c>
    </row>
    <row r="1008" spans="1:3">
      <c r="A1008" s="32" t="s">
        <v>29467</v>
      </c>
      <c r="B1008" s="32" t="s">
        <v>165</v>
      </c>
      <c r="C1008">
        <f t="shared" si="15"/>
        <v>3034</v>
      </c>
    </row>
    <row r="1009" spans="1:3">
      <c r="A1009" s="32" t="s">
        <v>29468</v>
      </c>
      <c r="B1009" s="32" t="s">
        <v>165</v>
      </c>
      <c r="C1009">
        <f t="shared" si="15"/>
        <v>3036</v>
      </c>
    </row>
    <row r="1010" spans="1:3">
      <c r="A1010" s="32" t="s">
        <v>29469</v>
      </c>
      <c r="B1010" s="32" t="s">
        <v>165</v>
      </c>
      <c r="C1010">
        <f t="shared" si="15"/>
        <v>3037</v>
      </c>
    </row>
    <row r="1011" spans="1:3">
      <c r="A1011" s="32" t="s">
        <v>29470</v>
      </c>
      <c r="B1011" s="32" t="s">
        <v>165</v>
      </c>
      <c r="C1011">
        <f t="shared" si="15"/>
        <v>3038</v>
      </c>
    </row>
    <row r="1012" spans="1:3">
      <c r="A1012" s="32" t="s">
        <v>29471</v>
      </c>
      <c r="B1012" s="32" t="s">
        <v>165</v>
      </c>
      <c r="C1012">
        <f t="shared" si="15"/>
        <v>3040</v>
      </c>
    </row>
    <row r="1013" spans="1:3">
      <c r="A1013" s="32" t="s">
        <v>29472</v>
      </c>
      <c r="B1013" s="32" t="s">
        <v>165</v>
      </c>
      <c r="C1013">
        <f t="shared" si="15"/>
        <v>3041</v>
      </c>
    </row>
    <row r="1014" spans="1:3">
      <c r="A1014" s="32" t="s">
        <v>29473</v>
      </c>
      <c r="B1014" s="32" t="s">
        <v>165</v>
      </c>
      <c r="C1014">
        <f t="shared" si="15"/>
        <v>3042</v>
      </c>
    </row>
    <row r="1015" spans="1:3">
      <c r="A1015" s="32" t="s">
        <v>29474</v>
      </c>
      <c r="B1015" s="32" t="s">
        <v>165</v>
      </c>
      <c r="C1015">
        <f t="shared" si="15"/>
        <v>3043</v>
      </c>
    </row>
    <row r="1016" spans="1:3">
      <c r="A1016" s="32" t="s">
        <v>29475</v>
      </c>
      <c r="B1016" s="32" t="s">
        <v>165</v>
      </c>
      <c r="C1016">
        <f t="shared" si="15"/>
        <v>3044</v>
      </c>
    </row>
    <row r="1017" spans="1:3">
      <c r="A1017" s="32" t="s">
        <v>29476</v>
      </c>
      <c r="B1017" s="32" t="s">
        <v>165</v>
      </c>
      <c r="C1017">
        <f t="shared" si="15"/>
        <v>3045</v>
      </c>
    </row>
    <row r="1018" spans="1:3">
      <c r="A1018" s="32" t="s">
        <v>29477</v>
      </c>
      <c r="B1018" s="32" t="s">
        <v>165</v>
      </c>
      <c r="C1018">
        <f t="shared" si="15"/>
        <v>3046</v>
      </c>
    </row>
    <row r="1019" spans="1:3">
      <c r="A1019" s="32" t="s">
        <v>29478</v>
      </c>
      <c r="B1019" s="32" t="s">
        <v>165</v>
      </c>
      <c r="C1019">
        <f t="shared" si="15"/>
        <v>3047</v>
      </c>
    </row>
    <row r="1020" spans="1:3">
      <c r="A1020" s="32" t="s">
        <v>29479</v>
      </c>
      <c r="B1020" s="32" t="s">
        <v>165</v>
      </c>
      <c r="C1020">
        <f t="shared" si="15"/>
        <v>3048</v>
      </c>
    </row>
    <row r="1021" spans="1:3">
      <c r="A1021" s="32" t="s">
        <v>29480</v>
      </c>
      <c r="B1021" s="32" t="s">
        <v>165</v>
      </c>
      <c r="C1021">
        <f t="shared" si="15"/>
        <v>3049</v>
      </c>
    </row>
    <row r="1022" spans="1:3">
      <c r="A1022" s="32" t="s">
        <v>29481</v>
      </c>
      <c r="B1022" s="32" t="s">
        <v>165</v>
      </c>
      <c r="C1022">
        <f t="shared" si="15"/>
        <v>3051</v>
      </c>
    </row>
    <row r="1023" spans="1:3">
      <c r="A1023" s="32" t="s">
        <v>29482</v>
      </c>
      <c r="B1023" s="32" t="s">
        <v>165</v>
      </c>
      <c r="C1023">
        <f t="shared" si="15"/>
        <v>3052</v>
      </c>
    </row>
    <row r="1024" spans="1:3">
      <c r="A1024" s="32" t="s">
        <v>29483</v>
      </c>
      <c r="B1024" s="32" t="s">
        <v>165</v>
      </c>
      <c r="C1024">
        <f t="shared" si="15"/>
        <v>3053</v>
      </c>
    </row>
    <row r="1025" spans="1:3">
      <c r="A1025" s="32" t="s">
        <v>29484</v>
      </c>
      <c r="B1025" s="32" t="s">
        <v>165</v>
      </c>
      <c r="C1025">
        <f t="shared" si="15"/>
        <v>3054</v>
      </c>
    </row>
    <row r="1026" spans="1:3">
      <c r="A1026" s="32" t="s">
        <v>29485</v>
      </c>
      <c r="B1026" s="32" t="s">
        <v>165</v>
      </c>
      <c r="C1026">
        <f t="shared" ref="C1026:C1089" si="16">1*A1026</f>
        <v>3055</v>
      </c>
    </row>
    <row r="1027" spans="1:3">
      <c r="A1027" s="32" t="s">
        <v>29486</v>
      </c>
      <c r="B1027" s="32" t="s">
        <v>165</v>
      </c>
      <c r="C1027">
        <f t="shared" si="16"/>
        <v>3057</v>
      </c>
    </row>
    <row r="1028" spans="1:3">
      <c r="A1028" s="32" t="s">
        <v>29487</v>
      </c>
      <c r="B1028" s="32" t="s">
        <v>165</v>
      </c>
      <c r="C1028">
        <f t="shared" si="16"/>
        <v>3060</v>
      </c>
    </row>
    <row r="1029" spans="1:3">
      <c r="A1029" s="32" t="s">
        <v>29488</v>
      </c>
      <c r="B1029" s="32" t="s">
        <v>165</v>
      </c>
      <c r="C1029">
        <f t="shared" si="16"/>
        <v>3061</v>
      </c>
    </row>
    <row r="1030" spans="1:3">
      <c r="A1030" s="32" t="s">
        <v>29489</v>
      </c>
      <c r="B1030" s="32" t="s">
        <v>165</v>
      </c>
      <c r="C1030">
        <f t="shared" si="16"/>
        <v>3062</v>
      </c>
    </row>
    <row r="1031" spans="1:3">
      <c r="A1031" s="32" t="s">
        <v>29490</v>
      </c>
      <c r="B1031" s="32" t="s">
        <v>165</v>
      </c>
      <c r="C1031">
        <f t="shared" si="16"/>
        <v>3063</v>
      </c>
    </row>
    <row r="1032" spans="1:3">
      <c r="A1032" s="32" t="s">
        <v>29491</v>
      </c>
      <c r="B1032" s="32" t="s">
        <v>165</v>
      </c>
      <c r="C1032">
        <f t="shared" si="16"/>
        <v>3064</v>
      </c>
    </row>
    <row r="1033" spans="1:3">
      <c r="A1033" s="32" t="s">
        <v>29492</v>
      </c>
      <c r="B1033" s="32" t="s">
        <v>165</v>
      </c>
      <c r="C1033">
        <f t="shared" si="16"/>
        <v>3070</v>
      </c>
    </row>
    <row r="1034" spans="1:3">
      <c r="A1034" s="32" t="s">
        <v>29493</v>
      </c>
      <c r="B1034" s="32" t="s">
        <v>165</v>
      </c>
      <c r="C1034">
        <f t="shared" si="16"/>
        <v>3071</v>
      </c>
    </row>
    <row r="1035" spans="1:3">
      <c r="A1035" s="32" t="s">
        <v>29494</v>
      </c>
      <c r="B1035" s="32" t="s">
        <v>165</v>
      </c>
      <c r="C1035">
        <f t="shared" si="16"/>
        <v>3073</v>
      </c>
    </row>
    <row r="1036" spans="1:3">
      <c r="A1036" s="32" t="s">
        <v>29495</v>
      </c>
      <c r="B1036" s="32" t="s">
        <v>165</v>
      </c>
      <c r="C1036">
        <f t="shared" si="16"/>
        <v>3076</v>
      </c>
    </row>
    <row r="1037" spans="1:3">
      <c r="A1037" s="32" t="s">
        <v>29496</v>
      </c>
      <c r="B1037" s="32" t="s">
        <v>165</v>
      </c>
      <c r="C1037">
        <f t="shared" si="16"/>
        <v>3077</v>
      </c>
    </row>
    <row r="1038" spans="1:3">
      <c r="A1038" s="32" t="s">
        <v>29497</v>
      </c>
      <c r="B1038" s="32" t="s">
        <v>165</v>
      </c>
      <c r="C1038">
        <f t="shared" si="16"/>
        <v>3079</v>
      </c>
    </row>
    <row r="1039" spans="1:3">
      <c r="A1039" s="32" t="s">
        <v>29498</v>
      </c>
      <c r="B1039" s="32" t="s">
        <v>165</v>
      </c>
      <c r="C1039">
        <f t="shared" si="16"/>
        <v>3082</v>
      </c>
    </row>
    <row r="1040" spans="1:3">
      <c r="A1040" s="32" t="s">
        <v>29499</v>
      </c>
      <c r="B1040" s="32" t="s">
        <v>165</v>
      </c>
      <c r="C1040">
        <f t="shared" si="16"/>
        <v>3084</v>
      </c>
    </row>
    <row r="1041" spans="1:3">
      <c r="A1041" s="32" t="s">
        <v>29500</v>
      </c>
      <c r="B1041" s="32" t="s">
        <v>165</v>
      </c>
      <c r="C1041">
        <f t="shared" si="16"/>
        <v>3086</v>
      </c>
    </row>
    <row r="1042" spans="1:3">
      <c r="A1042" s="32" t="s">
        <v>29501</v>
      </c>
      <c r="B1042" s="32" t="s">
        <v>165</v>
      </c>
      <c r="C1042">
        <f t="shared" si="16"/>
        <v>3087</v>
      </c>
    </row>
    <row r="1043" spans="1:3">
      <c r="A1043" s="32" t="s">
        <v>29502</v>
      </c>
      <c r="B1043" s="32" t="s">
        <v>165</v>
      </c>
      <c r="C1043">
        <f t="shared" si="16"/>
        <v>3101</v>
      </c>
    </row>
    <row r="1044" spans="1:3">
      <c r="A1044" s="32" t="s">
        <v>29503</v>
      </c>
      <c r="B1044" s="32" t="s">
        <v>165</v>
      </c>
      <c r="C1044">
        <f t="shared" si="16"/>
        <v>3102</v>
      </c>
    </row>
    <row r="1045" spans="1:3">
      <c r="A1045" s="32" t="s">
        <v>29504</v>
      </c>
      <c r="B1045" s="32" t="s">
        <v>165</v>
      </c>
      <c r="C1045">
        <f t="shared" si="16"/>
        <v>3103</v>
      </c>
    </row>
    <row r="1046" spans="1:3">
      <c r="A1046" s="32" t="s">
        <v>29505</v>
      </c>
      <c r="B1046" s="32" t="s">
        <v>165</v>
      </c>
      <c r="C1046">
        <f t="shared" si="16"/>
        <v>3104</v>
      </c>
    </row>
    <row r="1047" spans="1:3">
      <c r="A1047" s="32" t="s">
        <v>29506</v>
      </c>
      <c r="B1047" s="32" t="s">
        <v>165</v>
      </c>
      <c r="C1047">
        <f t="shared" si="16"/>
        <v>3105</v>
      </c>
    </row>
    <row r="1048" spans="1:3">
      <c r="A1048" s="32" t="s">
        <v>29507</v>
      </c>
      <c r="B1048" s="32" t="s">
        <v>165</v>
      </c>
      <c r="C1048">
        <f t="shared" si="16"/>
        <v>3106</v>
      </c>
    </row>
    <row r="1049" spans="1:3">
      <c r="A1049" s="32" t="s">
        <v>29508</v>
      </c>
      <c r="B1049" s="32" t="s">
        <v>165</v>
      </c>
      <c r="C1049">
        <f t="shared" si="16"/>
        <v>3107</v>
      </c>
    </row>
    <row r="1050" spans="1:3">
      <c r="A1050" s="32" t="s">
        <v>29509</v>
      </c>
      <c r="B1050" s="32" t="s">
        <v>165</v>
      </c>
      <c r="C1050">
        <f t="shared" si="16"/>
        <v>3108</v>
      </c>
    </row>
    <row r="1051" spans="1:3">
      <c r="A1051" s="32" t="s">
        <v>29510</v>
      </c>
      <c r="B1051" s="32" t="s">
        <v>165</v>
      </c>
      <c r="C1051">
        <f t="shared" si="16"/>
        <v>3109</v>
      </c>
    </row>
    <row r="1052" spans="1:3">
      <c r="A1052" s="32" t="s">
        <v>29511</v>
      </c>
      <c r="B1052" s="32" t="s">
        <v>165</v>
      </c>
      <c r="C1052">
        <f t="shared" si="16"/>
        <v>3110</v>
      </c>
    </row>
    <row r="1053" spans="1:3">
      <c r="A1053" s="32" t="s">
        <v>29512</v>
      </c>
      <c r="B1053" s="32" t="s">
        <v>165</v>
      </c>
      <c r="C1053">
        <f t="shared" si="16"/>
        <v>3111</v>
      </c>
    </row>
    <row r="1054" spans="1:3">
      <c r="A1054" s="32" t="s">
        <v>29513</v>
      </c>
      <c r="B1054" s="32" t="s">
        <v>165</v>
      </c>
      <c r="C1054">
        <f t="shared" si="16"/>
        <v>3215</v>
      </c>
    </row>
    <row r="1055" spans="1:3">
      <c r="A1055" s="32" t="s">
        <v>29514</v>
      </c>
      <c r="B1055" s="32" t="s">
        <v>165</v>
      </c>
      <c r="C1055">
        <f t="shared" si="16"/>
        <v>3216</v>
      </c>
    </row>
    <row r="1056" spans="1:3">
      <c r="A1056" s="32" t="s">
        <v>29515</v>
      </c>
      <c r="B1056" s="32" t="s">
        <v>165</v>
      </c>
      <c r="C1056">
        <f t="shared" si="16"/>
        <v>3217</v>
      </c>
    </row>
    <row r="1057" spans="1:3">
      <c r="A1057" s="32" t="s">
        <v>29516</v>
      </c>
      <c r="B1057" s="32" t="s">
        <v>165</v>
      </c>
      <c r="C1057">
        <f t="shared" si="16"/>
        <v>3218</v>
      </c>
    </row>
    <row r="1058" spans="1:3">
      <c r="A1058" s="32" t="s">
        <v>29517</v>
      </c>
      <c r="B1058" s="32" t="s">
        <v>165</v>
      </c>
      <c r="C1058">
        <f t="shared" si="16"/>
        <v>3220</v>
      </c>
    </row>
    <row r="1059" spans="1:3">
      <c r="A1059" s="32" t="s">
        <v>29518</v>
      </c>
      <c r="B1059" s="32" t="s">
        <v>165</v>
      </c>
      <c r="C1059">
        <f t="shared" si="16"/>
        <v>3221</v>
      </c>
    </row>
    <row r="1060" spans="1:3">
      <c r="A1060" s="32" t="s">
        <v>29519</v>
      </c>
      <c r="B1060" s="32" t="s">
        <v>165</v>
      </c>
      <c r="C1060">
        <f t="shared" si="16"/>
        <v>3222</v>
      </c>
    </row>
    <row r="1061" spans="1:3">
      <c r="A1061" s="32" t="s">
        <v>29520</v>
      </c>
      <c r="B1061" s="32" t="s">
        <v>165</v>
      </c>
      <c r="C1061">
        <f t="shared" si="16"/>
        <v>3223</v>
      </c>
    </row>
    <row r="1062" spans="1:3">
      <c r="A1062" s="32" t="s">
        <v>29521</v>
      </c>
      <c r="B1062" s="32" t="s">
        <v>165</v>
      </c>
      <c r="C1062">
        <f t="shared" si="16"/>
        <v>3224</v>
      </c>
    </row>
    <row r="1063" spans="1:3">
      <c r="A1063" s="32" t="s">
        <v>29522</v>
      </c>
      <c r="B1063" s="32" t="s">
        <v>165</v>
      </c>
      <c r="C1063">
        <f t="shared" si="16"/>
        <v>3225</v>
      </c>
    </row>
    <row r="1064" spans="1:3">
      <c r="A1064" s="32" t="s">
        <v>29523</v>
      </c>
      <c r="B1064" s="32" t="s">
        <v>165</v>
      </c>
      <c r="C1064">
        <f t="shared" si="16"/>
        <v>3226</v>
      </c>
    </row>
    <row r="1065" spans="1:3">
      <c r="A1065" s="32" t="s">
        <v>29524</v>
      </c>
      <c r="B1065" s="32" t="s">
        <v>165</v>
      </c>
      <c r="C1065">
        <f t="shared" si="16"/>
        <v>3227</v>
      </c>
    </row>
    <row r="1066" spans="1:3">
      <c r="A1066" s="32" t="s">
        <v>29525</v>
      </c>
      <c r="B1066" s="32" t="s">
        <v>165</v>
      </c>
      <c r="C1066">
        <f t="shared" si="16"/>
        <v>3229</v>
      </c>
    </row>
    <row r="1067" spans="1:3">
      <c r="A1067" s="32" t="s">
        <v>29526</v>
      </c>
      <c r="B1067" s="32" t="s">
        <v>165</v>
      </c>
      <c r="C1067">
        <f t="shared" si="16"/>
        <v>3230</v>
      </c>
    </row>
    <row r="1068" spans="1:3">
      <c r="A1068" s="32" t="s">
        <v>29527</v>
      </c>
      <c r="B1068" s="32" t="s">
        <v>165</v>
      </c>
      <c r="C1068">
        <f t="shared" si="16"/>
        <v>3231</v>
      </c>
    </row>
    <row r="1069" spans="1:3">
      <c r="A1069" s="32" t="s">
        <v>29528</v>
      </c>
      <c r="B1069" s="32" t="s">
        <v>165</v>
      </c>
      <c r="C1069">
        <f t="shared" si="16"/>
        <v>3233</v>
      </c>
    </row>
    <row r="1070" spans="1:3">
      <c r="A1070" s="32" t="s">
        <v>29529</v>
      </c>
      <c r="B1070" s="32" t="s">
        <v>165</v>
      </c>
      <c r="C1070">
        <f t="shared" si="16"/>
        <v>3234</v>
      </c>
    </row>
    <row r="1071" spans="1:3">
      <c r="A1071" s="32" t="s">
        <v>29530</v>
      </c>
      <c r="B1071" s="32" t="s">
        <v>165</v>
      </c>
      <c r="C1071">
        <f t="shared" si="16"/>
        <v>3235</v>
      </c>
    </row>
    <row r="1072" spans="1:3">
      <c r="A1072" s="32" t="s">
        <v>29531</v>
      </c>
      <c r="B1072" s="32" t="s">
        <v>165</v>
      </c>
      <c r="C1072">
        <f t="shared" si="16"/>
        <v>3237</v>
      </c>
    </row>
    <row r="1073" spans="1:3">
      <c r="A1073" s="32" t="s">
        <v>29532</v>
      </c>
      <c r="B1073" s="32" t="s">
        <v>165</v>
      </c>
      <c r="C1073">
        <f t="shared" si="16"/>
        <v>3238</v>
      </c>
    </row>
    <row r="1074" spans="1:3">
      <c r="A1074" s="32" t="s">
        <v>29533</v>
      </c>
      <c r="B1074" s="32" t="s">
        <v>165</v>
      </c>
      <c r="C1074">
        <f t="shared" si="16"/>
        <v>3240</v>
      </c>
    </row>
    <row r="1075" spans="1:3">
      <c r="A1075" s="32" t="s">
        <v>29534</v>
      </c>
      <c r="B1075" s="32" t="s">
        <v>165</v>
      </c>
      <c r="C1075">
        <f t="shared" si="16"/>
        <v>3241</v>
      </c>
    </row>
    <row r="1076" spans="1:3">
      <c r="A1076" s="32" t="s">
        <v>29535</v>
      </c>
      <c r="B1076" s="32" t="s">
        <v>165</v>
      </c>
      <c r="C1076">
        <f t="shared" si="16"/>
        <v>3242</v>
      </c>
    </row>
    <row r="1077" spans="1:3">
      <c r="A1077" s="32" t="s">
        <v>29536</v>
      </c>
      <c r="B1077" s="32" t="s">
        <v>165</v>
      </c>
      <c r="C1077">
        <f t="shared" si="16"/>
        <v>3243</v>
      </c>
    </row>
    <row r="1078" spans="1:3">
      <c r="A1078" s="32" t="s">
        <v>29537</v>
      </c>
      <c r="B1078" s="32" t="s">
        <v>165</v>
      </c>
      <c r="C1078">
        <f t="shared" si="16"/>
        <v>3244</v>
      </c>
    </row>
    <row r="1079" spans="1:3">
      <c r="A1079" s="32" t="s">
        <v>29538</v>
      </c>
      <c r="B1079" s="32" t="s">
        <v>165</v>
      </c>
      <c r="C1079">
        <f t="shared" si="16"/>
        <v>3245</v>
      </c>
    </row>
    <row r="1080" spans="1:3">
      <c r="A1080" s="32" t="s">
        <v>29539</v>
      </c>
      <c r="B1080" s="32" t="s">
        <v>165</v>
      </c>
      <c r="C1080">
        <f t="shared" si="16"/>
        <v>3246</v>
      </c>
    </row>
    <row r="1081" spans="1:3">
      <c r="A1081" s="32" t="s">
        <v>29540</v>
      </c>
      <c r="B1081" s="32" t="s">
        <v>165</v>
      </c>
      <c r="C1081">
        <f t="shared" si="16"/>
        <v>3247</v>
      </c>
    </row>
    <row r="1082" spans="1:3">
      <c r="A1082" s="32" t="s">
        <v>29541</v>
      </c>
      <c r="B1082" s="32" t="s">
        <v>165</v>
      </c>
      <c r="C1082">
        <f t="shared" si="16"/>
        <v>3249</v>
      </c>
    </row>
    <row r="1083" spans="1:3">
      <c r="A1083" s="32" t="s">
        <v>29542</v>
      </c>
      <c r="B1083" s="32" t="s">
        <v>165</v>
      </c>
      <c r="C1083">
        <f t="shared" si="16"/>
        <v>3251</v>
      </c>
    </row>
    <row r="1084" spans="1:3">
      <c r="A1084" s="32" t="s">
        <v>29543</v>
      </c>
      <c r="B1084" s="32" t="s">
        <v>165</v>
      </c>
      <c r="C1084">
        <f t="shared" si="16"/>
        <v>3252</v>
      </c>
    </row>
    <row r="1085" spans="1:3">
      <c r="A1085" s="32" t="s">
        <v>29544</v>
      </c>
      <c r="B1085" s="32" t="s">
        <v>165</v>
      </c>
      <c r="C1085">
        <f t="shared" si="16"/>
        <v>3253</v>
      </c>
    </row>
    <row r="1086" spans="1:3">
      <c r="A1086" s="32" t="s">
        <v>29545</v>
      </c>
      <c r="B1086" s="32" t="s">
        <v>165</v>
      </c>
      <c r="C1086">
        <f t="shared" si="16"/>
        <v>3254</v>
      </c>
    </row>
    <row r="1087" spans="1:3">
      <c r="A1087" s="32" t="s">
        <v>29546</v>
      </c>
      <c r="B1087" s="32" t="s">
        <v>165</v>
      </c>
      <c r="C1087">
        <f t="shared" si="16"/>
        <v>3255</v>
      </c>
    </row>
    <row r="1088" spans="1:3">
      <c r="A1088" s="32" t="s">
        <v>29547</v>
      </c>
      <c r="B1088" s="32" t="s">
        <v>165</v>
      </c>
      <c r="C1088">
        <f t="shared" si="16"/>
        <v>3256</v>
      </c>
    </row>
    <row r="1089" spans="1:3">
      <c r="A1089" s="32" t="s">
        <v>29548</v>
      </c>
      <c r="B1089" s="32" t="s">
        <v>165</v>
      </c>
      <c r="C1089">
        <f t="shared" si="16"/>
        <v>3257</v>
      </c>
    </row>
    <row r="1090" spans="1:3">
      <c r="A1090" s="32" t="s">
        <v>29549</v>
      </c>
      <c r="B1090" s="32" t="s">
        <v>165</v>
      </c>
      <c r="C1090">
        <f t="shared" ref="C1090:C1153" si="17">1*A1090</f>
        <v>3258</v>
      </c>
    </row>
    <row r="1091" spans="1:3">
      <c r="A1091" s="32" t="s">
        <v>29550</v>
      </c>
      <c r="B1091" s="32" t="s">
        <v>165</v>
      </c>
      <c r="C1091">
        <f t="shared" si="17"/>
        <v>3259</v>
      </c>
    </row>
    <row r="1092" spans="1:3">
      <c r="A1092" s="32" t="s">
        <v>29551</v>
      </c>
      <c r="B1092" s="32" t="s">
        <v>165</v>
      </c>
      <c r="C1092">
        <f t="shared" si="17"/>
        <v>3260</v>
      </c>
    </row>
    <row r="1093" spans="1:3">
      <c r="A1093" s="32" t="s">
        <v>29552</v>
      </c>
      <c r="B1093" s="32" t="s">
        <v>165</v>
      </c>
      <c r="C1093">
        <f t="shared" si="17"/>
        <v>3261</v>
      </c>
    </row>
    <row r="1094" spans="1:3">
      <c r="A1094" s="32" t="s">
        <v>29553</v>
      </c>
      <c r="B1094" s="32" t="s">
        <v>165</v>
      </c>
      <c r="C1094">
        <f t="shared" si="17"/>
        <v>3262</v>
      </c>
    </row>
    <row r="1095" spans="1:3">
      <c r="A1095" s="32" t="s">
        <v>29554</v>
      </c>
      <c r="B1095" s="32" t="s">
        <v>165</v>
      </c>
      <c r="C1095">
        <f t="shared" si="17"/>
        <v>3263</v>
      </c>
    </row>
    <row r="1096" spans="1:3">
      <c r="A1096" s="32" t="s">
        <v>29555</v>
      </c>
      <c r="B1096" s="32" t="s">
        <v>165</v>
      </c>
      <c r="C1096">
        <f t="shared" si="17"/>
        <v>3264</v>
      </c>
    </row>
    <row r="1097" spans="1:3">
      <c r="A1097" s="32" t="s">
        <v>29556</v>
      </c>
      <c r="B1097" s="32" t="s">
        <v>165</v>
      </c>
      <c r="C1097">
        <f t="shared" si="17"/>
        <v>3266</v>
      </c>
    </row>
    <row r="1098" spans="1:3">
      <c r="A1098" s="32" t="s">
        <v>29557</v>
      </c>
      <c r="B1098" s="32" t="s">
        <v>165</v>
      </c>
      <c r="C1098">
        <f t="shared" si="17"/>
        <v>3268</v>
      </c>
    </row>
    <row r="1099" spans="1:3">
      <c r="A1099" s="32" t="s">
        <v>29558</v>
      </c>
      <c r="B1099" s="32" t="s">
        <v>165</v>
      </c>
      <c r="C1099">
        <f t="shared" si="17"/>
        <v>3269</v>
      </c>
    </row>
    <row r="1100" spans="1:3">
      <c r="A1100" s="32" t="s">
        <v>29559</v>
      </c>
      <c r="B1100" s="32" t="s">
        <v>165</v>
      </c>
      <c r="C1100">
        <f t="shared" si="17"/>
        <v>3272</v>
      </c>
    </row>
    <row r="1101" spans="1:3">
      <c r="A1101" s="32" t="s">
        <v>29560</v>
      </c>
      <c r="B1101" s="32" t="s">
        <v>165</v>
      </c>
      <c r="C1101">
        <f t="shared" si="17"/>
        <v>3273</v>
      </c>
    </row>
    <row r="1102" spans="1:3">
      <c r="A1102" s="32" t="s">
        <v>29561</v>
      </c>
      <c r="B1102" s="32" t="s">
        <v>165</v>
      </c>
      <c r="C1102">
        <f t="shared" si="17"/>
        <v>3274</v>
      </c>
    </row>
    <row r="1103" spans="1:3">
      <c r="A1103" s="32" t="s">
        <v>29562</v>
      </c>
      <c r="B1103" s="32" t="s">
        <v>165</v>
      </c>
      <c r="C1103">
        <f t="shared" si="17"/>
        <v>3275</v>
      </c>
    </row>
    <row r="1104" spans="1:3">
      <c r="A1104" s="32" t="s">
        <v>29563</v>
      </c>
      <c r="B1104" s="32" t="s">
        <v>165</v>
      </c>
      <c r="C1104">
        <f t="shared" si="17"/>
        <v>3276</v>
      </c>
    </row>
    <row r="1105" spans="1:3">
      <c r="A1105" s="32" t="s">
        <v>29564</v>
      </c>
      <c r="B1105" s="32" t="s">
        <v>165</v>
      </c>
      <c r="C1105">
        <f t="shared" si="17"/>
        <v>3278</v>
      </c>
    </row>
    <row r="1106" spans="1:3">
      <c r="A1106" s="32" t="s">
        <v>29565</v>
      </c>
      <c r="B1106" s="32" t="s">
        <v>165</v>
      </c>
      <c r="C1106">
        <f t="shared" si="17"/>
        <v>3279</v>
      </c>
    </row>
    <row r="1107" spans="1:3">
      <c r="A1107" s="32" t="s">
        <v>29566</v>
      </c>
      <c r="B1107" s="32" t="s">
        <v>165</v>
      </c>
      <c r="C1107">
        <f t="shared" si="17"/>
        <v>3280</v>
      </c>
    </row>
    <row r="1108" spans="1:3">
      <c r="A1108" s="32" t="s">
        <v>29567</v>
      </c>
      <c r="B1108" s="32" t="s">
        <v>165</v>
      </c>
      <c r="C1108">
        <f t="shared" si="17"/>
        <v>3281</v>
      </c>
    </row>
    <row r="1109" spans="1:3">
      <c r="A1109" s="32" t="s">
        <v>29568</v>
      </c>
      <c r="B1109" s="32" t="s">
        <v>165</v>
      </c>
      <c r="C1109">
        <f t="shared" si="17"/>
        <v>3282</v>
      </c>
    </row>
    <row r="1110" spans="1:3">
      <c r="A1110" s="32" t="s">
        <v>29569</v>
      </c>
      <c r="B1110" s="32" t="s">
        <v>165</v>
      </c>
      <c r="C1110">
        <f t="shared" si="17"/>
        <v>3284</v>
      </c>
    </row>
    <row r="1111" spans="1:3">
      <c r="A1111" s="32" t="s">
        <v>29570</v>
      </c>
      <c r="B1111" s="32" t="s">
        <v>165</v>
      </c>
      <c r="C1111">
        <f t="shared" si="17"/>
        <v>3285</v>
      </c>
    </row>
    <row r="1112" spans="1:3">
      <c r="A1112" s="32" t="s">
        <v>29571</v>
      </c>
      <c r="B1112" s="32" t="s">
        <v>165</v>
      </c>
      <c r="C1112">
        <f t="shared" si="17"/>
        <v>3287</v>
      </c>
    </row>
    <row r="1113" spans="1:3">
      <c r="A1113" s="32" t="s">
        <v>29572</v>
      </c>
      <c r="B1113" s="32" t="s">
        <v>165</v>
      </c>
      <c r="C1113">
        <f t="shared" si="17"/>
        <v>3289</v>
      </c>
    </row>
    <row r="1114" spans="1:3">
      <c r="A1114" s="32" t="s">
        <v>29573</v>
      </c>
      <c r="B1114" s="32" t="s">
        <v>165</v>
      </c>
      <c r="C1114">
        <f t="shared" si="17"/>
        <v>3290</v>
      </c>
    </row>
    <row r="1115" spans="1:3">
      <c r="A1115" s="32" t="s">
        <v>29574</v>
      </c>
      <c r="B1115" s="32" t="s">
        <v>165</v>
      </c>
      <c r="C1115">
        <f t="shared" si="17"/>
        <v>3291</v>
      </c>
    </row>
    <row r="1116" spans="1:3">
      <c r="A1116" s="32" t="s">
        <v>29575</v>
      </c>
      <c r="B1116" s="32" t="s">
        <v>165</v>
      </c>
      <c r="C1116">
        <f t="shared" si="17"/>
        <v>3293</v>
      </c>
    </row>
    <row r="1117" spans="1:3">
      <c r="A1117" s="32" t="s">
        <v>29576</v>
      </c>
      <c r="B1117" s="32" t="s">
        <v>165</v>
      </c>
      <c r="C1117">
        <f t="shared" si="17"/>
        <v>3298</v>
      </c>
    </row>
    <row r="1118" spans="1:3">
      <c r="A1118" s="32" t="s">
        <v>29577</v>
      </c>
      <c r="B1118" s="32" t="s">
        <v>165</v>
      </c>
      <c r="C1118">
        <f t="shared" si="17"/>
        <v>3299</v>
      </c>
    </row>
    <row r="1119" spans="1:3">
      <c r="A1119" s="32" t="s">
        <v>29578</v>
      </c>
      <c r="B1119" s="32" t="s">
        <v>165</v>
      </c>
      <c r="C1119">
        <f t="shared" si="17"/>
        <v>3301</v>
      </c>
    </row>
    <row r="1120" spans="1:3">
      <c r="A1120" s="32" t="s">
        <v>29579</v>
      </c>
      <c r="B1120" s="32" t="s">
        <v>165</v>
      </c>
      <c r="C1120">
        <f t="shared" si="17"/>
        <v>3302</v>
      </c>
    </row>
    <row r="1121" spans="1:3">
      <c r="A1121" s="32" t="s">
        <v>29580</v>
      </c>
      <c r="B1121" s="32" t="s">
        <v>165</v>
      </c>
      <c r="C1121">
        <f t="shared" si="17"/>
        <v>3303</v>
      </c>
    </row>
    <row r="1122" spans="1:3">
      <c r="A1122" s="32" t="s">
        <v>29581</v>
      </c>
      <c r="B1122" s="32" t="s">
        <v>165</v>
      </c>
      <c r="C1122">
        <f t="shared" si="17"/>
        <v>3304</v>
      </c>
    </row>
    <row r="1123" spans="1:3">
      <c r="A1123" s="32" t="s">
        <v>29582</v>
      </c>
      <c r="B1123" s="32" t="s">
        <v>165</v>
      </c>
      <c r="C1123">
        <f t="shared" si="17"/>
        <v>3305</v>
      </c>
    </row>
    <row r="1124" spans="1:3">
      <c r="A1124" s="32" t="s">
        <v>29583</v>
      </c>
      <c r="B1124" s="32" t="s">
        <v>165</v>
      </c>
      <c r="C1124">
        <f t="shared" si="17"/>
        <v>3307</v>
      </c>
    </row>
    <row r="1125" spans="1:3">
      <c r="A1125" s="32" t="s">
        <v>29584</v>
      </c>
      <c r="B1125" s="32" t="s">
        <v>165</v>
      </c>
      <c r="C1125">
        <f t="shared" si="17"/>
        <v>3431</v>
      </c>
    </row>
    <row r="1126" spans="1:3">
      <c r="A1126" s="32" t="s">
        <v>29585</v>
      </c>
      <c r="B1126" s="32" t="s">
        <v>165</v>
      </c>
      <c r="C1126">
        <f t="shared" si="17"/>
        <v>3435</v>
      </c>
    </row>
    <row r="1127" spans="1:3">
      <c r="A1127" s="32" t="s">
        <v>29586</v>
      </c>
      <c r="B1127" s="32" t="s">
        <v>165</v>
      </c>
      <c r="C1127">
        <f t="shared" si="17"/>
        <v>3440</v>
      </c>
    </row>
    <row r="1128" spans="1:3">
      <c r="A1128" s="32" t="s">
        <v>29587</v>
      </c>
      <c r="B1128" s="32" t="s">
        <v>165</v>
      </c>
      <c r="C1128">
        <f t="shared" si="17"/>
        <v>3441</v>
      </c>
    </row>
    <row r="1129" spans="1:3">
      <c r="A1129" s="32" t="s">
        <v>29588</v>
      </c>
      <c r="B1129" s="32" t="s">
        <v>165</v>
      </c>
      <c r="C1129">
        <f t="shared" si="17"/>
        <v>3442</v>
      </c>
    </row>
    <row r="1130" spans="1:3">
      <c r="A1130" s="32" t="s">
        <v>29589</v>
      </c>
      <c r="B1130" s="32" t="s">
        <v>165</v>
      </c>
      <c r="C1130">
        <f t="shared" si="17"/>
        <v>3443</v>
      </c>
    </row>
    <row r="1131" spans="1:3">
      <c r="A1131" s="32" t="s">
        <v>29590</v>
      </c>
      <c r="B1131" s="32" t="s">
        <v>165</v>
      </c>
      <c r="C1131">
        <f t="shared" si="17"/>
        <v>3444</v>
      </c>
    </row>
    <row r="1132" spans="1:3">
      <c r="A1132" s="32" t="s">
        <v>29591</v>
      </c>
      <c r="B1132" s="32" t="s">
        <v>165</v>
      </c>
      <c r="C1132">
        <f t="shared" si="17"/>
        <v>3445</v>
      </c>
    </row>
    <row r="1133" spans="1:3">
      <c r="A1133" s="32" t="s">
        <v>29592</v>
      </c>
      <c r="B1133" s="32" t="s">
        <v>165</v>
      </c>
      <c r="C1133">
        <f t="shared" si="17"/>
        <v>3446</v>
      </c>
    </row>
    <row r="1134" spans="1:3">
      <c r="A1134" s="32" t="s">
        <v>29593</v>
      </c>
      <c r="B1134" s="32" t="s">
        <v>165</v>
      </c>
      <c r="C1134">
        <f t="shared" si="17"/>
        <v>3447</v>
      </c>
    </row>
    <row r="1135" spans="1:3">
      <c r="A1135" s="32" t="s">
        <v>29594</v>
      </c>
      <c r="B1135" s="32" t="s">
        <v>165</v>
      </c>
      <c r="C1135">
        <f t="shared" si="17"/>
        <v>3448</v>
      </c>
    </row>
    <row r="1136" spans="1:3">
      <c r="A1136" s="32" t="s">
        <v>29595</v>
      </c>
      <c r="B1136" s="32" t="s">
        <v>165</v>
      </c>
      <c r="C1136">
        <f t="shared" si="17"/>
        <v>3449</v>
      </c>
    </row>
    <row r="1137" spans="1:3">
      <c r="A1137" s="32" t="s">
        <v>29596</v>
      </c>
      <c r="B1137" s="32" t="s">
        <v>165</v>
      </c>
      <c r="C1137">
        <f t="shared" si="17"/>
        <v>3450</v>
      </c>
    </row>
    <row r="1138" spans="1:3">
      <c r="A1138" s="32" t="s">
        <v>29597</v>
      </c>
      <c r="B1138" s="32" t="s">
        <v>165</v>
      </c>
      <c r="C1138">
        <f t="shared" si="17"/>
        <v>3451</v>
      </c>
    </row>
    <row r="1139" spans="1:3">
      <c r="A1139" s="32" t="s">
        <v>29598</v>
      </c>
      <c r="B1139" s="32" t="s">
        <v>165</v>
      </c>
      <c r="C1139">
        <f t="shared" si="17"/>
        <v>3452</v>
      </c>
    </row>
    <row r="1140" spans="1:3">
      <c r="A1140" s="32" t="s">
        <v>29599</v>
      </c>
      <c r="B1140" s="32" t="s">
        <v>165</v>
      </c>
      <c r="C1140">
        <f t="shared" si="17"/>
        <v>3455</v>
      </c>
    </row>
    <row r="1141" spans="1:3">
      <c r="A1141" s="32" t="s">
        <v>29600</v>
      </c>
      <c r="B1141" s="32" t="s">
        <v>165</v>
      </c>
      <c r="C1141">
        <f t="shared" si="17"/>
        <v>3456</v>
      </c>
    </row>
    <row r="1142" spans="1:3">
      <c r="A1142" s="32" t="s">
        <v>29601</v>
      </c>
      <c r="B1142" s="32" t="s">
        <v>165</v>
      </c>
      <c r="C1142">
        <f t="shared" si="17"/>
        <v>3457</v>
      </c>
    </row>
    <row r="1143" spans="1:3">
      <c r="A1143" s="32" t="s">
        <v>29602</v>
      </c>
      <c r="B1143" s="32" t="s">
        <v>165</v>
      </c>
      <c r="C1143">
        <f t="shared" si="17"/>
        <v>3458</v>
      </c>
    </row>
    <row r="1144" spans="1:3">
      <c r="A1144" s="32" t="s">
        <v>29603</v>
      </c>
      <c r="B1144" s="32" t="s">
        <v>165</v>
      </c>
      <c r="C1144">
        <f t="shared" si="17"/>
        <v>3461</v>
      </c>
    </row>
    <row r="1145" spans="1:3">
      <c r="A1145" s="32" t="s">
        <v>29604</v>
      </c>
      <c r="B1145" s="32" t="s">
        <v>165</v>
      </c>
      <c r="C1145">
        <f t="shared" si="17"/>
        <v>3462</v>
      </c>
    </row>
    <row r="1146" spans="1:3">
      <c r="A1146" s="32" t="s">
        <v>29605</v>
      </c>
      <c r="B1146" s="32" t="s">
        <v>165</v>
      </c>
      <c r="C1146">
        <f t="shared" si="17"/>
        <v>3464</v>
      </c>
    </row>
    <row r="1147" spans="1:3">
      <c r="A1147" s="32" t="s">
        <v>29606</v>
      </c>
      <c r="B1147" s="32" t="s">
        <v>165</v>
      </c>
      <c r="C1147">
        <f t="shared" si="17"/>
        <v>3465</v>
      </c>
    </row>
    <row r="1148" spans="1:3">
      <c r="A1148" s="32" t="s">
        <v>29607</v>
      </c>
      <c r="B1148" s="32" t="s">
        <v>165</v>
      </c>
      <c r="C1148">
        <f t="shared" si="17"/>
        <v>3466</v>
      </c>
    </row>
    <row r="1149" spans="1:3">
      <c r="A1149" s="32" t="s">
        <v>29608</v>
      </c>
      <c r="B1149" s="32" t="s">
        <v>165</v>
      </c>
      <c r="C1149">
        <f t="shared" si="17"/>
        <v>3467</v>
      </c>
    </row>
    <row r="1150" spans="1:3">
      <c r="A1150" s="32" t="s">
        <v>29609</v>
      </c>
      <c r="B1150" s="32" t="s">
        <v>165</v>
      </c>
      <c r="C1150">
        <f t="shared" si="17"/>
        <v>3468</v>
      </c>
    </row>
    <row r="1151" spans="1:3">
      <c r="A1151" s="32" t="s">
        <v>29610</v>
      </c>
      <c r="B1151" s="32" t="s">
        <v>165</v>
      </c>
      <c r="C1151">
        <f t="shared" si="17"/>
        <v>3469</v>
      </c>
    </row>
    <row r="1152" spans="1:3">
      <c r="A1152" s="32" t="s">
        <v>29611</v>
      </c>
      <c r="B1152" s="32" t="s">
        <v>165</v>
      </c>
      <c r="C1152">
        <f t="shared" si="17"/>
        <v>3470</v>
      </c>
    </row>
    <row r="1153" spans="1:3">
      <c r="A1153" s="32" t="s">
        <v>29612</v>
      </c>
      <c r="B1153" s="32" t="s">
        <v>165</v>
      </c>
      <c r="C1153">
        <f t="shared" si="17"/>
        <v>3561</v>
      </c>
    </row>
    <row r="1154" spans="1:3">
      <c r="A1154" s="32" t="s">
        <v>29613</v>
      </c>
      <c r="B1154" s="32" t="s">
        <v>165</v>
      </c>
      <c r="C1154">
        <f t="shared" ref="C1154:C1217" si="18">1*A1154</f>
        <v>3570</v>
      </c>
    </row>
    <row r="1155" spans="1:3">
      <c r="A1155" s="32" t="s">
        <v>29614</v>
      </c>
      <c r="B1155" s="32" t="s">
        <v>165</v>
      </c>
      <c r="C1155">
        <f t="shared" si="18"/>
        <v>3574</v>
      </c>
    </row>
    <row r="1156" spans="1:3">
      <c r="A1156" s="32" t="s">
        <v>29615</v>
      </c>
      <c r="B1156" s="32" t="s">
        <v>165</v>
      </c>
      <c r="C1156">
        <f t="shared" si="18"/>
        <v>3575</v>
      </c>
    </row>
    <row r="1157" spans="1:3">
      <c r="A1157" s="32" t="s">
        <v>29616</v>
      </c>
      <c r="B1157" s="32" t="s">
        <v>165</v>
      </c>
      <c r="C1157">
        <f t="shared" si="18"/>
        <v>3576</v>
      </c>
    </row>
    <row r="1158" spans="1:3">
      <c r="A1158" s="32" t="s">
        <v>29617</v>
      </c>
      <c r="B1158" s="32" t="s">
        <v>165</v>
      </c>
      <c r="C1158">
        <f t="shared" si="18"/>
        <v>3579</v>
      </c>
    </row>
    <row r="1159" spans="1:3">
      <c r="A1159" s="32" t="s">
        <v>29618</v>
      </c>
      <c r="B1159" s="32" t="s">
        <v>165</v>
      </c>
      <c r="C1159">
        <f t="shared" si="18"/>
        <v>3580</v>
      </c>
    </row>
    <row r="1160" spans="1:3">
      <c r="A1160" s="32" t="s">
        <v>29619</v>
      </c>
      <c r="B1160" s="32" t="s">
        <v>165</v>
      </c>
      <c r="C1160">
        <f t="shared" si="18"/>
        <v>3581</v>
      </c>
    </row>
    <row r="1161" spans="1:3">
      <c r="A1161" s="32" t="s">
        <v>29620</v>
      </c>
      <c r="B1161" s="32" t="s">
        <v>165</v>
      </c>
      <c r="C1161">
        <f t="shared" si="18"/>
        <v>3582</v>
      </c>
    </row>
    <row r="1162" spans="1:3">
      <c r="A1162" s="32" t="s">
        <v>29621</v>
      </c>
      <c r="B1162" s="32" t="s">
        <v>165</v>
      </c>
      <c r="C1162">
        <f t="shared" si="18"/>
        <v>3583</v>
      </c>
    </row>
    <row r="1163" spans="1:3">
      <c r="A1163" s="32" t="s">
        <v>29622</v>
      </c>
      <c r="B1163" s="32" t="s">
        <v>165</v>
      </c>
      <c r="C1163">
        <f t="shared" si="18"/>
        <v>3584</v>
      </c>
    </row>
    <row r="1164" spans="1:3">
      <c r="A1164" s="32" t="s">
        <v>29623</v>
      </c>
      <c r="B1164" s="32" t="s">
        <v>165</v>
      </c>
      <c r="C1164">
        <f t="shared" si="18"/>
        <v>3585</v>
      </c>
    </row>
    <row r="1165" spans="1:3">
      <c r="A1165" s="32" t="s">
        <v>29624</v>
      </c>
      <c r="B1165" s="32" t="s">
        <v>165</v>
      </c>
      <c r="C1165">
        <f t="shared" si="18"/>
        <v>3586</v>
      </c>
    </row>
    <row r="1166" spans="1:3">
      <c r="A1166" s="32" t="s">
        <v>29625</v>
      </c>
      <c r="B1166" s="32" t="s">
        <v>165</v>
      </c>
      <c r="C1166">
        <f t="shared" si="18"/>
        <v>3588</v>
      </c>
    </row>
    <row r="1167" spans="1:3">
      <c r="A1167" s="32" t="s">
        <v>29626</v>
      </c>
      <c r="B1167" s="32" t="s">
        <v>165</v>
      </c>
      <c r="C1167">
        <f t="shared" si="18"/>
        <v>3589</v>
      </c>
    </row>
    <row r="1168" spans="1:3">
      <c r="A1168" s="32" t="s">
        <v>29627</v>
      </c>
      <c r="B1168" s="32" t="s">
        <v>165</v>
      </c>
      <c r="C1168">
        <f t="shared" si="18"/>
        <v>3590</v>
      </c>
    </row>
    <row r="1169" spans="1:3">
      <c r="A1169" s="32" t="s">
        <v>29628</v>
      </c>
      <c r="B1169" s="32" t="s">
        <v>165</v>
      </c>
      <c r="C1169">
        <f t="shared" si="18"/>
        <v>3592</v>
      </c>
    </row>
    <row r="1170" spans="1:3">
      <c r="A1170" s="32" t="s">
        <v>29629</v>
      </c>
      <c r="B1170" s="32" t="s">
        <v>165</v>
      </c>
      <c r="C1170">
        <f t="shared" si="18"/>
        <v>3593</v>
      </c>
    </row>
    <row r="1171" spans="1:3">
      <c r="A1171" s="32" t="s">
        <v>29630</v>
      </c>
      <c r="B1171" s="32" t="s">
        <v>165</v>
      </c>
      <c r="C1171">
        <f t="shared" si="18"/>
        <v>3595</v>
      </c>
    </row>
    <row r="1172" spans="1:3">
      <c r="A1172" s="32" t="s">
        <v>29631</v>
      </c>
      <c r="B1172" s="32" t="s">
        <v>165</v>
      </c>
      <c r="C1172">
        <f t="shared" si="18"/>
        <v>3597</v>
      </c>
    </row>
    <row r="1173" spans="1:3">
      <c r="A1173" s="32" t="s">
        <v>29632</v>
      </c>
      <c r="B1173" s="32" t="s">
        <v>165</v>
      </c>
      <c r="C1173">
        <f t="shared" si="18"/>
        <v>3598</v>
      </c>
    </row>
    <row r="1174" spans="1:3">
      <c r="A1174" s="32" t="s">
        <v>29633</v>
      </c>
      <c r="B1174" s="32" t="s">
        <v>165</v>
      </c>
      <c r="C1174">
        <f t="shared" si="18"/>
        <v>3601</v>
      </c>
    </row>
    <row r="1175" spans="1:3">
      <c r="A1175" s="32" t="s">
        <v>29634</v>
      </c>
      <c r="B1175" s="32" t="s">
        <v>165</v>
      </c>
      <c r="C1175">
        <f t="shared" si="18"/>
        <v>3602</v>
      </c>
    </row>
    <row r="1176" spans="1:3">
      <c r="A1176" s="32" t="s">
        <v>29635</v>
      </c>
      <c r="B1176" s="32" t="s">
        <v>165</v>
      </c>
      <c r="C1176">
        <f t="shared" si="18"/>
        <v>3603</v>
      </c>
    </row>
    <row r="1177" spans="1:3">
      <c r="A1177" s="32" t="s">
        <v>29636</v>
      </c>
      <c r="B1177" s="32" t="s">
        <v>165</v>
      </c>
      <c r="C1177">
        <f t="shared" si="18"/>
        <v>3604</v>
      </c>
    </row>
    <row r="1178" spans="1:3">
      <c r="A1178" s="32" t="s">
        <v>29637</v>
      </c>
      <c r="B1178" s="32" t="s">
        <v>165</v>
      </c>
      <c r="C1178">
        <f t="shared" si="18"/>
        <v>3605</v>
      </c>
    </row>
    <row r="1179" spans="1:3">
      <c r="A1179" s="32" t="s">
        <v>29638</v>
      </c>
      <c r="B1179" s="32" t="s">
        <v>165</v>
      </c>
      <c r="C1179">
        <f t="shared" si="18"/>
        <v>3607</v>
      </c>
    </row>
    <row r="1180" spans="1:3">
      <c r="A1180" s="32" t="s">
        <v>29639</v>
      </c>
      <c r="B1180" s="32" t="s">
        <v>165</v>
      </c>
      <c r="C1180">
        <f t="shared" si="18"/>
        <v>3608</v>
      </c>
    </row>
    <row r="1181" spans="1:3">
      <c r="A1181" s="32" t="s">
        <v>29640</v>
      </c>
      <c r="B1181" s="32" t="s">
        <v>165</v>
      </c>
      <c r="C1181">
        <f t="shared" si="18"/>
        <v>3609</v>
      </c>
    </row>
    <row r="1182" spans="1:3">
      <c r="A1182" s="32" t="s">
        <v>29641</v>
      </c>
      <c r="B1182" s="32" t="s">
        <v>165</v>
      </c>
      <c r="C1182">
        <f t="shared" si="18"/>
        <v>3740</v>
      </c>
    </row>
    <row r="1183" spans="1:3">
      <c r="A1183" s="32" t="s">
        <v>29642</v>
      </c>
      <c r="B1183" s="32" t="s">
        <v>165</v>
      </c>
      <c r="C1183">
        <f t="shared" si="18"/>
        <v>3741</v>
      </c>
    </row>
    <row r="1184" spans="1:3">
      <c r="A1184" s="32" t="s">
        <v>29643</v>
      </c>
      <c r="B1184" s="32" t="s">
        <v>165</v>
      </c>
      <c r="C1184">
        <f t="shared" si="18"/>
        <v>3743</v>
      </c>
    </row>
    <row r="1185" spans="1:3">
      <c r="A1185" s="32" t="s">
        <v>29644</v>
      </c>
      <c r="B1185" s="32" t="s">
        <v>165</v>
      </c>
      <c r="C1185">
        <f t="shared" si="18"/>
        <v>3745</v>
      </c>
    </row>
    <row r="1186" spans="1:3">
      <c r="A1186" s="32" t="s">
        <v>29645</v>
      </c>
      <c r="B1186" s="32" t="s">
        <v>165</v>
      </c>
      <c r="C1186">
        <f t="shared" si="18"/>
        <v>3746</v>
      </c>
    </row>
    <row r="1187" spans="1:3">
      <c r="A1187" s="32" t="s">
        <v>29646</v>
      </c>
      <c r="B1187" s="32" t="s">
        <v>165</v>
      </c>
      <c r="C1187">
        <f t="shared" si="18"/>
        <v>3748</v>
      </c>
    </row>
    <row r="1188" spans="1:3">
      <c r="A1188" s="32" t="s">
        <v>29647</v>
      </c>
      <c r="B1188" s="32" t="s">
        <v>165</v>
      </c>
      <c r="C1188">
        <f t="shared" si="18"/>
        <v>3749</v>
      </c>
    </row>
    <row r="1189" spans="1:3">
      <c r="A1189" s="32" t="s">
        <v>29648</v>
      </c>
      <c r="B1189" s="32" t="s">
        <v>165</v>
      </c>
      <c r="C1189">
        <f t="shared" si="18"/>
        <v>3750</v>
      </c>
    </row>
    <row r="1190" spans="1:3">
      <c r="A1190" s="32" t="s">
        <v>29649</v>
      </c>
      <c r="B1190" s="32" t="s">
        <v>165</v>
      </c>
      <c r="C1190">
        <f t="shared" si="18"/>
        <v>3751</v>
      </c>
    </row>
    <row r="1191" spans="1:3">
      <c r="A1191" s="32" t="s">
        <v>29650</v>
      </c>
      <c r="B1191" s="32" t="s">
        <v>165</v>
      </c>
      <c r="C1191">
        <f t="shared" si="18"/>
        <v>3752</v>
      </c>
    </row>
    <row r="1192" spans="1:3">
      <c r="A1192" s="32" t="s">
        <v>29651</v>
      </c>
      <c r="B1192" s="32" t="s">
        <v>165</v>
      </c>
      <c r="C1192">
        <f t="shared" si="18"/>
        <v>3753</v>
      </c>
    </row>
    <row r="1193" spans="1:3">
      <c r="A1193" s="32" t="s">
        <v>29652</v>
      </c>
      <c r="B1193" s="32" t="s">
        <v>165</v>
      </c>
      <c r="C1193">
        <f t="shared" si="18"/>
        <v>3754</v>
      </c>
    </row>
    <row r="1194" spans="1:3">
      <c r="A1194" s="32" t="s">
        <v>29653</v>
      </c>
      <c r="B1194" s="32" t="s">
        <v>165</v>
      </c>
      <c r="C1194">
        <f t="shared" si="18"/>
        <v>3755</v>
      </c>
    </row>
    <row r="1195" spans="1:3">
      <c r="A1195" s="32" t="s">
        <v>29654</v>
      </c>
      <c r="B1195" s="32" t="s">
        <v>165</v>
      </c>
      <c r="C1195">
        <f t="shared" si="18"/>
        <v>3756</v>
      </c>
    </row>
    <row r="1196" spans="1:3">
      <c r="A1196" s="32" t="s">
        <v>29655</v>
      </c>
      <c r="B1196" s="32" t="s">
        <v>165</v>
      </c>
      <c r="C1196">
        <f t="shared" si="18"/>
        <v>3765</v>
      </c>
    </row>
    <row r="1197" spans="1:3">
      <c r="A1197" s="32" t="s">
        <v>29656</v>
      </c>
      <c r="B1197" s="32" t="s">
        <v>165</v>
      </c>
      <c r="C1197">
        <f t="shared" si="18"/>
        <v>3766</v>
      </c>
    </row>
    <row r="1198" spans="1:3">
      <c r="A1198" s="32" t="s">
        <v>29657</v>
      </c>
      <c r="B1198" s="32" t="s">
        <v>165</v>
      </c>
      <c r="C1198">
        <f t="shared" si="18"/>
        <v>3768</v>
      </c>
    </row>
    <row r="1199" spans="1:3">
      <c r="A1199" s="32" t="s">
        <v>29658</v>
      </c>
      <c r="B1199" s="32" t="s">
        <v>165</v>
      </c>
      <c r="C1199">
        <f t="shared" si="18"/>
        <v>3769</v>
      </c>
    </row>
    <row r="1200" spans="1:3">
      <c r="A1200" s="32" t="s">
        <v>29659</v>
      </c>
      <c r="B1200" s="32" t="s">
        <v>165</v>
      </c>
      <c r="C1200">
        <f t="shared" si="18"/>
        <v>3770</v>
      </c>
    </row>
    <row r="1201" spans="1:3">
      <c r="A1201" s="32" t="s">
        <v>29660</v>
      </c>
      <c r="B1201" s="32" t="s">
        <v>165</v>
      </c>
      <c r="C1201">
        <f t="shared" si="18"/>
        <v>3771</v>
      </c>
    </row>
    <row r="1202" spans="1:3">
      <c r="A1202" s="32" t="s">
        <v>29661</v>
      </c>
      <c r="B1202" s="32" t="s">
        <v>165</v>
      </c>
      <c r="C1202">
        <f t="shared" si="18"/>
        <v>3773</v>
      </c>
    </row>
    <row r="1203" spans="1:3">
      <c r="A1203" s="32" t="s">
        <v>29662</v>
      </c>
      <c r="B1203" s="32" t="s">
        <v>165</v>
      </c>
      <c r="C1203">
        <f t="shared" si="18"/>
        <v>3774</v>
      </c>
    </row>
    <row r="1204" spans="1:3">
      <c r="A1204" s="32" t="s">
        <v>29663</v>
      </c>
      <c r="B1204" s="32" t="s">
        <v>165</v>
      </c>
      <c r="C1204">
        <f t="shared" si="18"/>
        <v>3777</v>
      </c>
    </row>
    <row r="1205" spans="1:3">
      <c r="A1205" s="32" t="s">
        <v>29664</v>
      </c>
      <c r="B1205" s="32" t="s">
        <v>165</v>
      </c>
      <c r="C1205">
        <f t="shared" si="18"/>
        <v>3779</v>
      </c>
    </row>
    <row r="1206" spans="1:3">
      <c r="A1206" s="32" t="s">
        <v>29665</v>
      </c>
      <c r="B1206" s="32" t="s">
        <v>165</v>
      </c>
      <c r="C1206">
        <f t="shared" si="18"/>
        <v>3780</v>
      </c>
    </row>
    <row r="1207" spans="1:3">
      <c r="A1207" s="32" t="s">
        <v>29666</v>
      </c>
      <c r="B1207" s="32" t="s">
        <v>165</v>
      </c>
      <c r="C1207">
        <f t="shared" si="18"/>
        <v>3781</v>
      </c>
    </row>
    <row r="1208" spans="1:3">
      <c r="A1208" s="32" t="s">
        <v>29667</v>
      </c>
      <c r="B1208" s="32" t="s">
        <v>165</v>
      </c>
      <c r="C1208">
        <f t="shared" si="18"/>
        <v>3782</v>
      </c>
    </row>
    <row r="1209" spans="1:3">
      <c r="A1209" s="32" t="s">
        <v>29668</v>
      </c>
      <c r="B1209" s="32" t="s">
        <v>165</v>
      </c>
      <c r="C1209">
        <f t="shared" si="18"/>
        <v>3784</v>
      </c>
    </row>
    <row r="1210" spans="1:3">
      <c r="A1210" s="32" t="s">
        <v>29669</v>
      </c>
      <c r="B1210" s="32" t="s">
        <v>165</v>
      </c>
      <c r="C1210">
        <f t="shared" si="18"/>
        <v>3785</v>
      </c>
    </row>
    <row r="1211" spans="1:3">
      <c r="A1211" s="32" t="s">
        <v>29670</v>
      </c>
      <c r="B1211" s="32" t="s">
        <v>165</v>
      </c>
      <c r="C1211">
        <f t="shared" si="18"/>
        <v>3801</v>
      </c>
    </row>
    <row r="1212" spans="1:3">
      <c r="A1212" s="32" t="s">
        <v>29671</v>
      </c>
      <c r="B1212" s="32" t="s">
        <v>165</v>
      </c>
      <c r="C1212">
        <f t="shared" si="18"/>
        <v>3802</v>
      </c>
    </row>
    <row r="1213" spans="1:3">
      <c r="A1213" s="32" t="s">
        <v>29672</v>
      </c>
      <c r="B1213" s="32" t="s">
        <v>165</v>
      </c>
      <c r="C1213">
        <f t="shared" si="18"/>
        <v>3803</v>
      </c>
    </row>
    <row r="1214" spans="1:3">
      <c r="A1214" s="32" t="s">
        <v>29673</v>
      </c>
      <c r="B1214" s="32" t="s">
        <v>165</v>
      </c>
      <c r="C1214">
        <f t="shared" si="18"/>
        <v>3804</v>
      </c>
    </row>
    <row r="1215" spans="1:3">
      <c r="A1215" s="32" t="s">
        <v>29747</v>
      </c>
      <c r="B1215" s="32" t="s">
        <v>165</v>
      </c>
      <c r="C1215">
        <f t="shared" si="18"/>
        <v>3805</v>
      </c>
    </row>
    <row r="1216" spans="1:3">
      <c r="A1216" s="32" t="s">
        <v>29674</v>
      </c>
      <c r="B1216" s="32" t="s">
        <v>165</v>
      </c>
      <c r="C1216">
        <f t="shared" si="18"/>
        <v>3809</v>
      </c>
    </row>
    <row r="1217" spans="1:3">
      <c r="A1217" s="32" t="s">
        <v>29675</v>
      </c>
      <c r="B1217" s="32" t="s">
        <v>165</v>
      </c>
      <c r="C1217">
        <f t="shared" si="18"/>
        <v>3810</v>
      </c>
    </row>
    <row r="1218" spans="1:3">
      <c r="A1218" s="32" t="s">
        <v>29676</v>
      </c>
      <c r="B1218" s="32" t="s">
        <v>165</v>
      </c>
      <c r="C1218">
        <f t="shared" ref="C1218:C1281" si="19">1*A1218</f>
        <v>3811</v>
      </c>
    </row>
    <row r="1219" spans="1:3">
      <c r="A1219" s="32" t="s">
        <v>29677</v>
      </c>
      <c r="B1219" s="32" t="s">
        <v>165</v>
      </c>
      <c r="C1219">
        <f t="shared" si="19"/>
        <v>3812</v>
      </c>
    </row>
    <row r="1220" spans="1:3">
      <c r="A1220" s="32" t="s">
        <v>29678</v>
      </c>
      <c r="B1220" s="32" t="s">
        <v>165</v>
      </c>
      <c r="C1220">
        <f t="shared" si="19"/>
        <v>3813</v>
      </c>
    </row>
    <row r="1221" spans="1:3">
      <c r="A1221" s="32" t="s">
        <v>29679</v>
      </c>
      <c r="B1221" s="32" t="s">
        <v>165</v>
      </c>
      <c r="C1221">
        <f t="shared" si="19"/>
        <v>3814</v>
      </c>
    </row>
    <row r="1222" spans="1:3">
      <c r="A1222" s="32" t="s">
        <v>29680</v>
      </c>
      <c r="B1222" s="32" t="s">
        <v>165</v>
      </c>
      <c r="C1222">
        <f t="shared" si="19"/>
        <v>3815</v>
      </c>
    </row>
    <row r="1223" spans="1:3">
      <c r="A1223" s="32" t="s">
        <v>29681</v>
      </c>
      <c r="B1223" s="32" t="s">
        <v>165</v>
      </c>
      <c r="C1223">
        <f t="shared" si="19"/>
        <v>3816</v>
      </c>
    </row>
    <row r="1224" spans="1:3">
      <c r="A1224" s="32" t="s">
        <v>29682</v>
      </c>
      <c r="B1224" s="32" t="s">
        <v>165</v>
      </c>
      <c r="C1224">
        <f t="shared" si="19"/>
        <v>3817</v>
      </c>
    </row>
    <row r="1225" spans="1:3">
      <c r="A1225" s="32" t="s">
        <v>29683</v>
      </c>
      <c r="B1225" s="32" t="s">
        <v>165</v>
      </c>
      <c r="C1225">
        <f t="shared" si="19"/>
        <v>3818</v>
      </c>
    </row>
    <row r="1226" spans="1:3">
      <c r="A1226" s="32" t="s">
        <v>29684</v>
      </c>
      <c r="B1226" s="32" t="s">
        <v>165</v>
      </c>
      <c r="C1226">
        <f t="shared" si="19"/>
        <v>3819</v>
      </c>
    </row>
    <row r="1227" spans="1:3">
      <c r="A1227" s="32" t="s">
        <v>29685</v>
      </c>
      <c r="B1227" s="32" t="s">
        <v>165</v>
      </c>
      <c r="C1227">
        <f t="shared" si="19"/>
        <v>3820</v>
      </c>
    </row>
    <row r="1228" spans="1:3">
      <c r="A1228" s="32" t="s">
        <v>29686</v>
      </c>
      <c r="B1228" s="32" t="s">
        <v>165</v>
      </c>
      <c r="C1228">
        <f t="shared" si="19"/>
        <v>3821</v>
      </c>
    </row>
    <row r="1229" spans="1:3">
      <c r="A1229" s="32" t="s">
        <v>29687</v>
      </c>
      <c r="B1229" s="32" t="s">
        <v>165</v>
      </c>
      <c r="C1229">
        <f t="shared" si="19"/>
        <v>3822</v>
      </c>
    </row>
    <row r="1230" spans="1:3">
      <c r="A1230" s="32" t="s">
        <v>29688</v>
      </c>
      <c r="B1230" s="32" t="s">
        <v>165</v>
      </c>
      <c r="C1230">
        <f t="shared" si="19"/>
        <v>3823</v>
      </c>
    </row>
    <row r="1231" spans="1:3">
      <c r="A1231" s="32" t="s">
        <v>29689</v>
      </c>
      <c r="B1231" s="32" t="s">
        <v>165</v>
      </c>
      <c r="C1231">
        <f t="shared" si="19"/>
        <v>3824</v>
      </c>
    </row>
    <row r="1232" spans="1:3">
      <c r="A1232" s="32" t="s">
        <v>29690</v>
      </c>
      <c r="B1232" s="32" t="s">
        <v>165</v>
      </c>
      <c r="C1232">
        <f t="shared" si="19"/>
        <v>3825</v>
      </c>
    </row>
    <row r="1233" spans="1:3">
      <c r="A1233" s="32" t="s">
        <v>29691</v>
      </c>
      <c r="B1233" s="32" t="s">
        <v>165</v>
      </c>
      <c r="C1233">
        <f t="shared" si="19"/>
        <v>3826</v>
      </c>
    </row>
    <row r="1234" spans="1:3">
      <c r="A1234" s="32" t="s">
        <v>29692</v>
      </c>
      <c r="B1234" s="32" t="s">
        <v>165</v>
      </c>
      <c r="C1234">
        <f t="shared" si="19"/>
        <v>3827</v>
      </c>
    </row>
    <row r="1235" spans="1:3">
      <c r="A1235" s="32" t="s">
        <v>29693</v>
      </c>
      <c r="B1235" s="32" t="s">
        <v>165</v>
      </c>
      <c r="C1235">
        <f t="shared" si="19"/>
        <v>3830</v>
      </c>
    </row>
    <row r="1236" spans="1:3">
      <c r="A1236" s="32" t="s">
        <v>29694</v>
      </c>
      <c r="B1236" s="32" t="s">
        <v>165</v>
      </c>
      <c r="C1236">
        <f t="shared" si="19"/>
        <v>3832</v>
      </c>
    </row>
    <row r="1237" spans="1:3">
      <c r="A1237" s="32" t="s">
        <v>29695</v>
      </c>
      <c r="B1237" s="32" t="s">
        <v>165</v>
      </c>
      <c r="C1237">
        <f t="shared" si="19"/>
        <v>3833</v>
      </c>
    </row>
    <row r="1238" spans="1:3">
      <c r="A1238" s="32" t="s">
        <v>29696</v>
      </c>
      <c r="B1238" s="32" t="s">
        <v>165</v>
      </c>
      <c r="C1238">
        <f t="shared" si="19"/>
        <v>3835</v>
      </c>
    </row>
    <row r="1239" spans="1:3">
      <c r="A1239" s="32" t="s">
        <v>29697</v>
      </c>
      <c r="B1239" s="32" t="s">
        <v>165</v>
      </c>
      <c r="C1239">
        <f t="shared" si="19"/>
        <v>3836</v>
      </c>
    </row>
    <row r="1240" spans="1:3">
      <c r="A1240" s="32" t="s">
        <v>29698</v>
      </c>
      <c r="B1240" s="32" t="s">
        <v>165</v>
      </c>
      <c r="C1240">
        <f t="shared" si="19"/>
        <v>3837</v>
      </c>
    </row>
    <row r="1241" spans="1:3">
      <c r="A1241" s="32" t="s">
        <v>29699</v>
      </c>
      <c r="B1241" s="32" t="s">
        <v>165</v>
      </c>
      <c r="C1241">
        <f t="shared" si="19"/>
        <v>3838</v>
      </c>
    </row>
    <row r="1242" spans="1:3">
      <c r="A1242" s="32" t="s">
        <v>29700</v>
      </c>
      <c r="B1242" s="32" t="s">
        <v>165</v>
      </c>
      <c r="C1242">
        <f t="shared" si="19"/>
        <v>3839</v>
      </c>
    </row>
    <row r="1243" spans="1:3">
      <c r="A1243" s="32" t="s">
        <v>29701</v>
      </c>
      <c r="B1243" s="32" t="s">
        <v>165</v>
      </c>
      <c r="C1243">
        <f t="shared" si="19"/>
        <v>3840</v>
      </c>
    </row>
    <row r="1244" spans="1:3">
      <c r="A1244" s="32" t="s">
        <v>29702</v>
      </c>
      <c r="B1244" s="32" t="s">
        <v>165</v>
      </c>
      <c r="C1244">
        <f t="shared" si="19"/>
        <v>3841</v>
      </c>
    </row>
    <row r="1245" spans="1:3">
      <c r="A1245" s="32" t="s">
        <v>29703</v>
      </c>
      <c r="B1245" s="32" t="s">
        <v>165</v>
      </c>
      <c r="C1245">
        <f t="shared" si="19"/>
        <v>3842</v>
      </c>
    </row>
    <row r="1246" spans="1:3">
      <c r="A1246" s="32" t="s">
        <v>29704</v>
      </c>
      <c r="B1246" s="32" t="s">
        <v>165</v>
      </c>
      <c r="C1246">
        <f t="shared" si="19"/>
        <v>3843</v>
      </c>
    </row>
    <row r="1247" spans="1:3">
      <c r="A1247" s="32" t="s">
        <v>29705</v>
      </c>
      <c r="B1247" s="32" t="s">
        <v>165</v>
      </c>
      <c r="C1247">
        <f t="shared" si="19"/>
        <v>3844</v>
      </c>
    </row>
    <row r="1248" spans="1:3">
      <c r="A1248" s="32" t="s">
        <v>29706</v>
      </c>
      <c r="B1248" s="32" t="s">
        <v>165</v>
      </c>
      <c r="C1248">
        <f t="shared" si="19"/>
        <v>3845</v>
      </c>
    </row>
    <row r="1249" spans="1:3">
      <c r="A1249" s="32" t="s">
        <v>29707</v>
      </c>
      <c r="B1249" s="32" t="s">
        <v>165</v>
      </c>
      <c r="C1249">
        <f t="shared" si="19"/>
        <v>3846</v>
      </c>
    </row>
    <row r="1250" spans="1:3">
      <c r="A1250" s="32" t="s">
        <v>29708</v>
      </c>
      <c r="B1250" s="32" t="s">
        <v>165</v>
      </c>
      <c r="C1250">
        <f t="shared" si="19"/>
        <v>3847</v>
      </c>
    </row>
    <row r="1251" spans="1:3">
      <c r="A1251" s="32" t="s">
        <v>29709</v>
      </c>
      <c r="B1251" s="32" t="s">
        <v>165</v>
      </c>
      <c r="C1251">
        <f t="shared" si="19"/>
        <v>3848</v>
      </c>
    </row>
    <row r="1252" spans="1:3">
      <c r="A1252" s="32" t="s">
        <v>29710</v>
      </c>
      <c r="B1252" s="32" t="s">
        <v>165</v>
      </c>
      <c r="C1252">
        <f t="shared" si="19"/>
        <v>3849</v>
      </c>
    </row>
    <row r="1253" spans="1:3">
      <c r="A1253" s="32" t="s">
        <v>29711</v>
      </c>
      <c r="B1253" s="32" t="s">
        <v>165</v>
      </c>
      <c r="C1253">
        <f t="shared" si="19"/>
        <v>3850</v>
      </c>
    </row>
    <row r="1254" spans="1:3">
      <c r="A1254" s="32" t="s">
        <v>29712</v>
      </c>
      <c r="B1254" s="32" t="s">
        <v>165</v>
      </c>
      <c r="C1254">
        <f t="shared" si="19"/>
        <v>3851</v>
      </c>
    </row>
    <row r="1255" spans="1:3">
      <c r="A1255" s="32" t="s">
        <v>29713</v>
      </c>
      <c r="B1255" s="32" t="s">
        <v>165</v>
      </c>
      <c r="C1255">
        <f t="shared" si="19"/>
        <v>3852</v>
      </c>
    </row>
    <row r="1256" spans="1:3">
      <c r="A1256" s="32" t="s">
        <v>29714</v>
      </c>
      <c r="B1256" s="32" t="s">
        <v>165</v>
      </c>
      <c r="C1256">
        <f t="shared" si="19"/>
        <v>3853</v>
      </c>
    </row>
    <row r="1257" spans="1:3">
      <c r="A1257" s="32" t="s">
        <v>29715</v>
      </c>
      <c r="B1257" s="32" t="s">
        <v>165</v>
      </c>
      <c r="C1257">
        <f t="shared" si="19"/>
        <v>3854</v>
      </c>
    </row>
    <row r="1258" spans="1:3">
      <c r="A1258" s="32" t="s">
        <v>29716</v>
      </c>
      <c r="B1258" s="32" t="s">
        <v>165</v>
      </c>
      <c r="C1258">
        <f t="shared" si="19"/>
        <v>3855</v>
      </c>
    </row>
    <row r="1259" spans="1:3">
      <c r="A1259" s="32" t="s">
        <v>29717</v>
      </c>
      <c r="B1259" s="32" t="s">
        <v>165</v>
      </c>
      <c r="C1259">
        <f t="shared" si="19"/>
        <v>3856</v>
      </c>
    </row>
    <row r="1260" spans="1:3">
      <c r="A1260" s="32" t="s">
        <v>29718</v>
      </c>
      <c r="B1260" s="32" t="s">
        <v>165</v>
      </c>
      <c r="C1260">
        <f t="shared" si="19"/>
        <v>3857</v>
      </c>
    </row>
    <row r="1261" spans="1:3">
      <c r="A1261" s="32" t="s">
        <v>29719</v>
      </c>
      <c r="B1261" s="32" t="s">
        <v>165</v>
      </c>
      <c r="C1261">
        <f t="shared" si="19"/>
        <v>3858</v>
      </c>
    </row>
    <row r="1262" spans="1:3">
      <c r="A1262" s="32" t="s">
        <v>29720</v>
      </c>
      <c r="B1262" s="32" t="s">
        <v>165</v>
      </c>
      <c r="C1262">
        <f t="shared" si="19"/>
        <v>3859</v>
      </c>
    </row>
    <row r="1263" spans="1:3">
      <c r="A1263" s="32" t="s">
        <v>29721</v>
      </c>
      <c r="B1263" s="32" t="s">
        <v>165</v>
      </c>
      <c r="C1263">
        <f t="shared" si="19"/>
        <v>3860</v>
      </c>
    </row>
    <row r="1264" spans="1:3">
      <c r="A1264" s="32" t="s">
        <v>29722</v>
      </c>
      <c r="B1264" s="32" t="s">
        <v>165</v>
      </c>
      <c r="C1264">
        <f t="shared" si="19"/>
        <v>3861</v>
      </c>
    </row>
    <row r="1265" spans="1:3">
      <c r="A1265" s="32" t="s">
        <v>29723</v>
      </c>
      <c r="B1265" s="32" t="s">
        <v>165</v>
      </c>
      <c r="C1265">
        <f t="shared" si="19"/>
        <v>3862</v>
      </c>
    </row>
    <row r="1266" spans="1:3">
      <c r="A1266" s="32" t="s">
        <v>29724</v>
      </c>
      <c r="B1266" s="32" t="s">
        <v>165</v>
      </c>
      <c r="C1266">
        <f t="shared" si="19"/>
        <v>3864</v>
      </c>
    </row>
    <row r="1267" spans="1:3">
      <c r="A1267" s="32" t="s">
        <v>29725</v>
      </c>
      <c r="B1267" s="32" t="s">
        <v>165</v>
      </c>
      <c r="C1267">
        <f t="shared" si="19"/>
        <v>3865</v>
      </c>
    </row>
    <row r="1268" spans="1:3">
      <c r="A1268" s="32" t="s">
        <v>29726</v>
      </c>
      <c r="B1268" s="32" t="s">
        <v>165</v>
      </c>
      <c r="C1268">
        <f t="shared" si="19"/>
        <v>3866</v>
      </c>
    </row>
    <row r="1269" spans="1:3">
      <c r="A1269" s="32" t="s">
        <v>29727</v>
      </c>
      <c r="B1269" s="32" t="s">
        <v>165</v>
      </c>
      <c r="C1269">
        <f t="shared" si="19"/>
        <v>3867</v>
      </c>
    </row>
    <row r="1270" spans="1:3">
      <c r="A1270" s="32" t="s">
        <v>29728</v>
      </c>
      <c r="B1270" s="32" t="s">
        <v>165</v>
      </c>
      <c r="C1270">
        <f t="shared" si="19"/>
        <v>3868</v>
      </c>
    </row>
    <row r="1271" spans="1:3">
      <c r="A1271" s="32" t="s">
        <v>29729</v>
      </c>
      <c r="B1271" s="32" t="s">
        <v>165</v>
      </c>
      <c r="C1271">
        <f t="shared" si="19"/>
        <v>3869</v>
      </c>
    </row>
    <row r="1272" spans="1:3">
      <c r="A1272" s="32" t="s">
        <v>29730</v>
      </c>
      <c r="B1272" s="32" t="s">
        <v>165</v>
      </c>
      <c r="C1272">
        <f t="shared" si="19"/>
        <v>3870</v>
      </c>
    </row>
    <row r="1273" spans="1:3">
      <c r="A1273" s="32" t="s">
        <v>29731</v>
      </c>
      <c r="B1273" s="32" t="s">
        <v>165</v>
      </c>
      <c r="C1273">
        <f t="shared" si="19"/>
        <v>3871</v>
      </c>
    </row>
    <row r="1274" spans="1:3">
      <c r="A1274" s="32" t="s">
        <v>29732</v>
      </c>
      <c r="B1274" s="32" t="s">
        <v>165</v>
      </c>
      <c r="C1274">
        <f t="shared" si="19"/>
        <v>3872</v>
      </c>
    </row>
    <row r="1275" spans="1:3">
      <c r="A1275" s="32" t="s">
        <v>29733</v>
      </c>
      <c r="B1275" s="32" t="s">
        <v>165</v>
      </c>
      <c r="C1275">
        <f t="shared" si="19"/>
        <v>3873</v>
      </c>
    </row>
    <row r="1276" spans="1:3">
      <c r="A1276" s="32" t="s">
        <v>29734</v>
      </c>
      <c r="B1276" s="32" t="s">
        <v>165</v>
      </c>
      <c r="C1276">
        <f t="shared" si="19"/>
        <v>3874</v>
      </c>
    </row>
    <row r="1277" spans="1:3">
      <c r="A1277" s="32" t="s">
        <v>29735</v>
      </c>
      <c r="B1277" s="32" t="s">
        <v>165</v>
      </c>
      <c r="C1277">
        <f t="shared" si="19"/>
        <v>3875</v>
      </c>
    </row>
    <row r="1278" spans="1:3">
      <c r="A1278" s="32" t="s">
        <v>29736</v>
      </c>
      <c r="B1278" s="32" t="s">
        <v>165</v>
      </c>
      <c r="C1278">
        <f t="shared" si="19"/>
        <v>3878</v>
      </c>
    </row>
    <row r="1279" spans="1:3">
      <c r="A1279" s="32" t="s">
        <v>29737</v>
      </c>
      <c r="B1279" s="32" t="s">
        <v>165</v>
      </c>
      <c r="C1279">
        <f t="shared" si="19"/>
        <v>3882</v>
      </c>
    </row>
    <row r="1280" spans="1:3">
      <c r="A1280" s="32" t="s">
        <v>29738</v>
      </c>
      <c r="B1280" s="32" t="s">
        <v>165</v>
      </c>
      <c r="C1280">
        <f t="shared" si="19"/>
        <v>3883</v>
      </c>
    </row>
    <row r="1281" spans="1:3">
      <c r="A1281" s="32" t="s">
        <v>29739</v>
      </c>
      <c r="B1281" s="32" t="s">
        <v>165</v>
      </c>
      <c r="C1281">
        <f t="shared" si="19"/>
        <v>3884</v>
      </c>
    </row>
    <row r="1282" spans="1:3">
      <c r="A1282" s="32" t="s">
        <v>29740</v>
      </c>
      <c r="B1282" s="32" t="s">
        <v>165</v>
      </c>
      <c r="C1282">
        <f t="shared" ref="C1282:C1345" si="20">1*A1282</f>
        <v>3885</v>
      </c>
    </row>
    <row r="1283" spans="1:3">
      <c r="A1283" s="32" t="s">
        <v>29741</v>
      </c>
      <c r="B1283" s="32" t="s">
        <v>165</v>
      </c>
      <c r="C1283">
        <f t="shared" si="20"/>
        <v>3886</v>
      </c>
    </row>
    <row r="1284" spans="1:3">
      <c r="A1284" s="32" t="s">
        <v>29742</v>
      </c>
      <c r="B1284" s="32" t="s">
        <v>165</v>
      </c>
      <c r="C1284">
        <f t="shared" si="20"/>
        <v>3887</v>
      </c>
    </row>
    <row r="1285" spans="1:3">
      <c r="A1285" s="32" t="s">
        <v>29743</v>
      </c>
      <c r="B1285" s="32" t="s">
        <v>165</v>
      </c>
      <c r="C1285">
        <f t="shared" si="20"/>
        <v>3890</v>
      </c>
    </row>
    <row r="1286" spans="1:3">
      <c r="A1286" s="32" t="s">
        <v>29744</v>
      </c>
      <c r="B1286" s="32" t="s">
        <v>165</v>
      </c>
      <c r="C1286">
        <f t="shared" si="20"/>
        <v>3894</v>
      </c>
    </row>
    <row r="1287" spans="1:3">
      <c r="A1287" s="32" t="s">
        <v>29745</v>
      </c>
      <c r="B1287" s="32" t="s">
        <v>165</v>
      </c>
      <c r="C1287">
        <f t="shared" si="20"/>
        <v>3896</v>
      </c>
    </row>
    <row r="1288" spans="1:3">
      <c r="A1288" s="32" t="s">
        <v>29746</v>
      </c>
      <c r="B1288" s="32" t="s">
        <v>165</v>
      </c>
      <c r="C1288">
        <f t="shared" si="20"/>
        <v>3897</v>
      </c>
    </row>
    <row r="1289" spans="1:3">
      <c r="A1289" s="32" t="s">
        <v>22991</v>
      </c>
      <c r="B1289" s="32" t="s">
        <v>155</v>
      </c>
      <c r="C1289">
        <f t="shared" si="20"/>
        <v>3901</v>
      </c>
    </row>
    <row r="1290" spans="1:3">
      <c r="A1290" s="32" t="s">
        <v>22992</v>
      </c>
      <c r="B1290" s="32" t="s">
        <v>155</v>
      </c>
      <c r="C1290">
        <f t="shared" si="20"/>
        <v>3902</v>
      </c>
    </row>
    <row r="1291" spans="1:3">
      <c r="A1291" s="32" t="s">
        <v>22993</v>
      </c>
      <c r="B1291" s="32" t="s">
        <v>155</v>
      </c>
      <c r="C1291">
        <f t="shared" si="20"/>
        <v>3903</v>
      </c>
    </row>
    <row r="1292" spans="1:3">
      <c r="A1292" s="32" t="s">
        <v>22994</v>
      </c>
      <c r="B1292" s="32" t="s">
        <v>155</v>
      </c>
      <c r="C1292">
        <f t="shared" si="20"/>
        <v>3904</v>
      </c>
    </row>
    <row r="1293" spans="1:3">
      <c r="A1293" s="32" t="s">
        <v>22995</v>
      </c>
      <c r="B1293" s="32" t="s">
        <v>155</v>
      </c>
      <c r="C1293">
        <f t="shared" si="20"/>
        <v>3905</v>
      </c>
    </row>
    <row r="1294" spans="1:3">
      <c r="A1294" s="32" t="s">
        <v>22996</v>
      </c>
      <c r="B1294" s="32" t="s">
        <v>155</v>
      </c>
      <c r="C1294">
        <f t="shared" si="20"/>
        <v>3906</v>
      </c>
    </row>
    <row r="1295" spans="1:3">
      <c r="A1295" s="32" t="s">
        <v>22997</v>
      </c>
      <c r="B1295" s="32" t="s">
        <v>155</v>
      </c>
      <c r="C1295">
        <f t="shared" si="20"/>
        <v>3907</v>
      </c>
    </row>
    <row r="1296" spans="1:3">
      <c r="A1296" s="32" t="s">
        <v>22998</v>
      </c>
      <c r="B1296" s="32" t="s">
        <v>155</v>
      </c>
      <c r="C1296">
        <f t="shared" si="20"/>
        <v>3908</v>
      </c>
    </row>
    <row r="1297" spans="1:3">
      <c r="A1297" s="32" t="s">
        <v>22999</v>
      </c>
      <c r="B1297" s="32" t="s">
        <v>155</v>
      </c>
      <c r="C1297">
        <f t="shared" si="20"/>
        <v>3909</v>
      </c>
    </row>
    <row r="1298" spans="1:3">
      <c r="A1298" s="32" t="s">
        <v>23000</v>
      </c>
      <c r="B1298" s="32" t="s">
        <v>155</v>
      </c>
      <c r="C1298">
        <f t="shared" si="20"/>
        <v>3910</v>
      </c>
    </row>
    <row r="1299" spans="1:3">
      <c r="A1299" s="32" t="s">
        <v>23001</v>
      </c>
      <c r="B1299" s="32" t="s">
        <v>155</v>
      </c>
      <c r="C1299">
        <f t="shared" si="20"/>
        <v>3911</v>
      </c>
    </row>
    <row r="1300" spans="1:3">
      <c r="A1300" s="32" t="s">
        <v>23002</v>
      </c>
      <c r="B1300" s="32" t="s">
        <v>155</v>
      </c>
      <c r="C1300">
        <f t="shared" si="20"/>
        <v>4001</v>
      </c>
    </row>
    <row r="1301" spans="1:3">
      <c r="A1301" s="32" t="s">
        <v>23003</v>
      </c>
      <c r="B1301" s="32" t="s">
        <v>155</v>
      </c>
      <c r="C1301">
        <f t="shared" si="20"/>
        <v>4002</v>
      </c>
    </row>
    <row r="1302" spans="1:3">
      <c r="A1302" s="32" t="s">
        <v>23004</v>
      </c>
      <c r="B1302" s="32" t="s">
        <v>155</v>
      </c>
      <c r="C1302">
        <f t="shared" si="20"/>
        <v>4003</v>
      </c>
    </row>
    <row r="1303" spans="1:3">
      <c r="A1303" s="32" t="s">
        <v>23005</v>
      </c>
      <c r="B1303" s="32" t="s">
        <v>155</v>
      </c>
      <c r="C1303">
        <f t="shared" si="20"/>
        <v>4004</v>
      </c>
    </row>
    <row r="1304" spans="1:3">
      <c r="A1304" s="32" t="s">
        <v>23006</v>
      </c>
      <c r="B1304" s="32" t="s">
        <v>155</v>
      </c>
      <c r="C1304">
        <f t="shared" si="20"/>
        <v>4005</v>
      </c>
    </row>
    <row r="1305" spans="1:3">
      <c r="A1305" s="32" t="s">
        <v>23007</v>
      </c>
      <c r="B1305" s="32" t="s">
        <v>155</v>
      </c>
      <c r="C1305">
        <f t="shared" si="20"/>
        <v>4006</v>
      </c>
    </row>
    <row r="1306" spans="1:3">
      <c r="A1306" s="32" t="s">
        <v>23008</v>
      </c>
      <c r="B1306" s="32" t="s">
        <v>155</v>
      </c>
      <c r="C1306">
        <f t="shared" si="20"/>
        <v>4007</v>
      </c>
    </row>
    <row r="1307" spans="1:3">
      <c r="A1307" s="32" t="s">
        <v>23009</v>
      </c>
      <c r="B1307" s="32" t="s">
        <v>155</v>
      </c>
      <c r="C1307">
        <f t="shared" si="20"/>
        <v>4008</v>
      </c>
    </row>
    <row r="1308" spans="1:3">
      <c r="A1308" s="32" t="s">
        <v>23010</v>
      </c>
      <c r="B1308" s="32" t="s">
        <v>155</v>
      </c>
      <c r="C1308">
        <f t="shared" si="20"/>
        <v>4009</v>
      </c>
    </row>
    <row r="1309" spans="1:3">
      <c r="A1309" s="32" t="s">
        <v>23011</v>
      </c>
      <c r="B1309" s="32" t="s">
        <v>155</v>
      </c>
      <c r="C1309">
        <f t="shared" si="20"/>
        <v>4010</v>
      </c>
    </row>
    <row r="1310" spans="1:3">
      <c r="A1310" s="32" t="s">
        <v>23012</v>
      </c>
      <c r="B1310" s="32" t="s">
        <v>155</v>
      </c>
      <c r="C1310">
        <f t="shared" si="20"/>
        <v>4011</v>
      </c>
    </row>
    <row r="1311" spans="1:3">
      <c r="A1311" s="32" t="s">
        <v>23013</v>
      </c>
      <c r="B1311" s="32" t="s">
        <v>155</v>
      </c>
      <c r="C1311">
        <f t="shared" si="20"/>
        <v>4013</v>
      </c>
    </row>
    <row r="1312" spans="1:3">
      <c r="A1312" s="32" t="s">
        <v>23014</v>
      </c>
      <c r="B1312" s="32" t="s">
        <v>155</v>
      </c>
      <c r="C1312">
        <f t="shared" si="20"/>
        <v>4014</v>
      </c>
    </row>
    <row r="1313" spans="1:3">
      <c r="A1313" s="32" t="s">
        <v>23015</v>
      </c>
      <c r="B1313" s="32" t="s">
        <v>155</v>
      </c>
      <c r="C1313">
        <f t="shared" si="20"/>
        <v>4015</v>
      </c>
    </row>
    <row r="1314" spans="1:3">
      <c r="A1314" s="32" t="s">
        <v>23016</v>
      </c>
      <c r="B1314" s="32" t="s">
        <v>155</v>
      </c>
      <c r="C1314">
        <f t="shared" si="20"/>
        <v>4016</v>
      </c>
    </row>
    <row r="1315" spans="1:3">
      <c r="A1315" s="32" t="s">
        <v>23017</v>
      </c>
      <c r="B1315" s="32" t="s">
        <v>155</v>
      </c>
      <c r="C1315">
        <f t="shared" si="20"/>
        <v>4017</v>
      </c>
    </row>
    <row r="1316" spans="1:3">
      <c r="A1316" s="32" t="s">
        <v>23018</v>
      </c>
      <c r="B1316" s="32" t="s">
        <v>155</v>
      </c>
      <c r="C1316">
        <f t="shared" si="20"/>
        <v>4019</v>
      </c>
    </row>
    <row r="1317" spans="1:3">
      <c r="A1317" s="32" t="s">
        <v>23019</v>
      </c>
      <c r="B1317" s="32" t="s">
        <v>155</v>
      </c>
      <c r="C1317">
        <f t="shared" si="20"/>
        <v>4020</v>
      </c>
    </row>
    <row r="1318" spans="1:3">
      <c r="A1318" s="32" t="s">
        <v>23020</v>
      </c>
      <c r="B1318" s="32" t="s">
        <v>155</v>
      </c>
      <c r="C1318">
        <f t="shared" si="20"/>
        <v>4021</v>
      </c>
    </row>
    <row r="1319" spans="1:3">
      <c r="A1319" s="32" t="s">
        <v>23021</v>
      </c>
      <c r="B1319" s="32" t="s">
        <v>155</v>
      </c>
      <c r="C1319">
        <f t="shared" si="20"/>
        <v>4022</v>
      </c>
    </row>
    <row r="1320" spans="1:3">
      <c r="A1320" s="32" t="s">
        <v>23022</v>
      </c>
      <c r="B1320" s="32" t="s">
        <v>155</v>
      </c>
      <c r="C1320">
        <f t="shared" si="20"/>
        <v>4024</v>
      </c>
    </row>
    <row r="1321" spans="1:3">
      <c r="A1321" s="32" t="s">
        <v>23023</v>
      </c>
      <c r="B1321" s="32" t="s">
        <v>155</v>
      </c>
      <c r="C1321">
        <f t="shared" si="20"/>
        <v>4027</v>
      </c>
    </row>
    <row r="1322" spans="1:3">
      <c r="A1322" s="32" t="s">
        <v>23024</v>
      </c>
      <c r="B1322" s="32" t="s">
        <v>155</v>
      </c>
      <c r="C1322">
        <f t="shared" si="20"/>
        <v>4028</v>
      </c>
    </row>
    <row r="1323" spans="1:3">
      <c r="A1323" s="32" t="s">
        <v>23025</v>
      </c>
      <c r="B1323" s="32" t="s">
        <v>155</v>
      </c>
      <c r="C1323">
        <f t="shared" si="20"/>
        <v>4029</v>
      </c>
    </row>
    <row r="1324" spans="1:3">
      <c r="A1324" s="32" t="s">
        <v>23026</v>
      </c>
      <c r="B1324" s="32" t="s">
        <v>155</v>
      </c>
      <c r="C1324">
        <f t="shared" si="20"/>
        <v>4030</v>
      </c>
    </row>
    <row r="1325" spans="1:3">
      <c r="A1325" s="32" t="s">
        <v>23027</v>
      </c>
      <c r="B1325" s="32" t="s">
        <v>155</v>
      </c>
      <c r="C1325">
        <f t="shared" si="20"/>
        <v>4032</v>
      </c>
    </row>
    <row r="1326" spans="1:3">
      <c r="A1326" s="32" t="s">
        <v>23028</v>
      </c>
      <c r="B1326" s="32" t="s">
        <v>155</v>
      </c>
      <c r="C1326">
        <f t="shared" si="20"/>
        <v>4033</v>
      </c>
    </row>
    <row r="1327" spans="1:3">
      <c r="A1327" s="32" t="s">
        <v>23029</v>
      </c>
      <c r="B1327" s="32" t="s">
        <v>155</v>
      </c>
      <c r="C1327">
        <f t="shared" si="20"/>
        <v>4034</v>
      </c>
    </row>
    <row r="1328" spans="1:3">
      <c r="A1328" s="32" t="s">
        <v>23030</v>
      </c>
      <c r="B1328" s="32" t="s">
        <v>155</v>
      </c>
      <c r="C1328">
        <f t="shared" si="20"/>
        <v>4037</v>
      </c>
    </row>
    <row r="1329" spans="1:3">
      <c r="A1329" s="32" t="s">
        <v>23031</v>
      </c>
      <c r="B1329" s="32" t="s">
        <v>155</v>
      </c>
      <c r="C1329">
        <f t="shared" si="20"/>
        <v>4038</v>
      </c>
    </row>
    <row r="1330" spans="1:3">
      <c r="A1330" s="32" t="s">
        <v>23032</v>
      </c>
      <c r="B1330" s="32" t="s">
        <v>155</v>
      </c>
      <c r="C1330">
        <f t="shared" si="20"/>
        <v>4039</v>
      </c>
    </row>
    <row r="1331" spans="1:3">
      <c r="A1331" s="32" t="s">
        <v>23033</v>
      </c>
      <c r="B1331" s="32" t="s">
        <v>155</v>
      </c>
      <c r="C1331">
        <f t="shared" si="20"/>
        <v>4040</v>
      </c>
    </row>
    <row r="1332" spans="1:3">
      <c r="A1332" s="32" t="s">
        <v>23034</v>
      </c>
      <c r="B1332" s="32" t="s">
        <v>155</v>
      </c>
      <c r="C1332">
        <f t="shared" si="20"/>
        <v>4041</v>
      </c>
    </row>
    <row r="1333" spans="1:3">
      <c r="A1333" s="32" t="s">
        <v>23035</v>
      </c>
      <c r="B1333" s="32" t="s">
        <v>155</v>
      </c>
      <c r="C1333">
        <f t="shared" si="20"/>
        <v>4042</v>
      </c>
    </row>
    <row r="1334" spans="1:3">
      <c r="A1334" s="32" t="s">
        <v>23036</v>
      </c>
      <c r="B1334" s="32" t="s">
        <v>155</v>
      </c>
      <c r="C1334">
        <f t="shared" si="20"/>
        <v>4043</v>
      </c>
    </row>
    <row r="1335" spans="1:3">
      <c r="A1335" s="32" t="s">
        <v>23037</v>
      </c>
      <c r="B1335" s="32" t="s">
        <v>155</v>
      </c>
      <c r="C1335">
        <f t="shared" si="20"/>
        <v>4046</v>
      </c>
    </row>
    <row r="1336" spans="1:3">
      <c r="A1336" s="32" t="s">
        <v>23038</v>
      </c>
      <c r="B1336" s="32" t="s">
        <v>155</v>
      </c>
      <c r="C1336">
        <f t="shared" si="20"/>
        <v>4047</v>
      </c>
    </row>
    <row r="1337" spans="1:3">
      <c r="A1337" s="32" t="s">
        <v>23039</v>
      </c>
      <c r="B1337" s="32" t="s">
        <v>155</v>
      </c>
      <c r="C1337">
        <f t="shared" si="20"/>
        <v>4048</v>
      </c>
    </row>
    <row r="1338" spans="1:3">
      <c r="A1338" s="32" t="s">
        <v>23040</v>
      </c>
      <c r="B1338" s="32" t="s">
        <v>155</v>
      </c>
      <c r="C1338">
        <f t="shared" si="20"/>
        <v>4049</v>
      </c>
    </row>
    <row r="1339" spans="1:3">
      <c r="A1339" s="32" t="s">
        <v>23041</v>
      </c>
      <c r="B1339" s="32" t="s">
        <v>155</v>
      </c>
      <c r="C1339">
        <f t="shared" si="20"/>
        <v>4050</v>
      </c>
    </row>
    <row r="1340" spans="1:3">
      <c r="A1340" s="32" t="s">
        <v>23042</v>
      </c>
      <c r="B1340" s="32" t="s">
        <v>155</v>
      </c>
      <c r="C1340">
        <f t="shared" si="20"/>
        <v>4051</v>
      </c>
    </row>
    <row r="1341" spans="1:3">
      <c r="A1341" s="32" t="s">
        <v>23043</v>
      </c>
      <c r="B1341" s="32" t="s">
        <v>155</v>
      </c>
      <c r="C1341">
        <f t="shared" si="20"/>
        <v>4054</v>
      </c>
    </row>
    <row r="1342" spans="1:3">
      <c r="A1342" s="32" t="s">
        <v>23044</v>
      </c>
      <c r="B1342" s="32" t="s">
        <v>155</v>
      </c>
      <c r="C1342">
        <f t="shared" si="20"/>
        <v>4055</v>
      </c>
    </row>
    <row r="1343" spans="1:3">
      <c r="A1343" s="32" t="s">
        <v>23045</v>
      </c>
      <c r="B1343" s="32" t="s">
        <v>155</v>
      </c>
      <c r="C1343">
        <f t="shared" si="20"/>
        <v>4056</v>
      </c>
    </row>
    <row r="1344" spans="1:3">
      <c r="A1344" s="32" t="s">
        <v>23046</v>
      </c>
      <c r="B1344" s="32" t="s">
        <v>155</v>
      </c>
      <c r="C1344">
        <f t="shared" si="20"/>
        <v>4057</v>
      </c>
    </row>
    <row r="1345" spans="1:3">
      <c r="A1345" s="32" t="s">
        <v>23047</v>
      </c>
      <c r="B1345" s="32" t="s">
        <v>155</v>
      </c>
      <c r="C1345">
        <f t="shared" si="20"/>
        <v>4061</v>
      </c>
    </row>
    <row r="1346" spans="1:3">
      <c r="A1346" s="32" t="s">
        <v>23048</v>
      </c>
      <c r="B1346" s="32" t="s">
        <v>155</v>
      </c>
      <c r="C1346">
        <f t="shared" ref="C1346:C1409" si="21">1*A1346</f>
        <v>4062</v>
      </c>
    </row>
    <row r="1347" spans="1:3">
      <c r="A1347" s="32" t="s">
        <v>23049</v>
      </c>
      <c r="B1347" s="32" t="s">
        <v>155</v>
      </c>
      <c r="C1347">
        <f t="shared" si="21"/>
        <v>4063</v>
      </c>
    </row>
    <row r="1348" spans="1:3">
      <c r="A1348" s="32" t="s">
        <v>23050</v>
      </c>
      <c r="B1348" s="32" t="s">
        <v>155</v>
      </c>
      <c r="C1348">
        <f t="shared" si="21"/>
        <v>4064</v>
      </c>
    </row>
    <row r="1349" spans="1:3">
      <c r="A1349" s="32" t="s">
        <v>23051</v>
      </c>
      <c r="B1349" s="32" t="s">
        <v>155</v>
      </c>
      <c r="C1349">
        <f t="shared" si="21"/>
        <v>4066</v>
      </c>
    </row>
    <row r="1350" spans="1:3">
      <c r="A1350" s="32" t="s">
        <v>23052</v>
      </c>
      <c r="B1350" s="32" t="s">
        <v>155</v>
      </c>
      <c r="C1350">
        <f t="shared" si="21"/>
        <v>4068</v>
      </c>
    </row>
    <row r="1351" spans="1:3">
      <c r="A1351" s="32" t="s">
        <v>23053</v>
      </c>
      <c r="B1351" s="32" t="s">
        <v>155</v>
      </c>
      <c r="C1351">
        <f t="shared" si="21"/>
        <v>4069</v>
      </c>
    </row>
    <row r="1352" spans="1:3">
      <c r="A1352" s="32" t="s">
        <v>23054</v>
      </c>
      <c r="B1352" s="32" t="s">
        <v>155</v>
      </c>
      <c r="C1352">
        <f t="shared" si="21"/>
        <v>4070</v>
      </c>
    </row>
    <row r="1353" spans="1:3">
      <c r="A1353" s="32" t="s">
        <v>23055</v>
      </c>
      <c r="B1353" s="32" t="s">
        <v>155</v>
      </c>
      <c r="C1353">
        <f t="shared" si="21"/>
        <v>4071</v>
      </c>
    </row>
    <row r="1354" spans="1:3">
      <c r="A1354" s="32" t="s">
        <v>23056</v>
      </c>
      <c r="B1354" s="32" t="s">
        <v>155</v>
      </c>
      <c r="C1354">
        <f t="shared" si="21"/>
        <v>4072</v>
      </c>
    </row>
    <row r="1355" spans="1:3">
      <c r="A1355" s="32" t="s">
        <v>23057</v>
      </c>
      <c r="B1355" s="32" t="s">
        <v>155</v>
      </c>
      <c r="C1355">
        <f t="shared" si="21"/>
        <v>4073</v>
      </c>
    </row>
    <row r="1356" spans="1:3">
      <c r="A1356" s="32" t="s">
        <v>23058</v>
      </c>
      <c r="B1356" s="32" t="s">
        <v>155</v>
      </c>
      <c r="C1356">
        <f t="shared" si="21"/>
        <v>4074</v>
      </c>
    </row>
    <row r="1357" spans="1:3">
      <c r="A1357" s="32" t="s">
        <v>23478</v>
      </c>
      <c r="B1357" s="32" t="s">
        <v>155</v>
      </c>
      <c r="C1357">
        <f t="shared" si="21"/>
        <v>4075</v>
      </c>
    </row>
    <row r="1358" spans="1:3">
      <c r="A1358" s="32" t="s">
        <v>23059</v>
      </c>
      <c r="B1358" s="32" t="s">
        <v>155</v>
      </c>
      <c r="C1358">
        <f t="shared" si="21"/>
        <v>4076</v>
      </c>
    </row>
    <row r="1359" spans="1:3">
      <c r="A1359" s="32" t="s">
        <v>23060</v>
      </c>
      <c r="B1359" s="32" t="s">
        <v>155</v>
      </c>
      <c r="C1359">
        <f t="shared" si="21"/>
        <v>4077</v>
      </c>
    </row>
    <row r="1360" spans="1:3">
      <c r="A1360" s="32" t="s">
        <v>23061</v>
      </c>
      <c r="B1360" s="32" t="s">
        <v>155</v>
      </c>
      <c r="C1360">
        <f t="shared" si="21"/>
        <v>4078</v>
      </c>
    </row>
    <row r="1361" spans="1:3">
      <c r="A1361" s="32" t="s">
        <v>23062</v>
      </c>
      <c r="B1361" s="32" t="s">
        <v>155</v>
      </c>
      <c r="C1361">
        <f t="shared" si="21"/>
        <v>4079</v>
      </c>
    </row>
    <row r="1362" spans="1:3">
      <c r="A1362" s="32" t="s">
        <v>23063</v>
      </c>
      <c r="B1362" s="32" t="s">
        <v>155</v>
      </c>
      <c r="C1362">
        <f t="shared" si="21"/>
        <v>4082</v>
      </c>
    </row>
    <row r="1363" spans="1:3">
      <c r="A1363" s="32" t="s">
        <v>23064</v>
      </c>
      <c r="B1363" s="32" t="s">
        <v>155</v>
      </c>
      <c r="C1363">
        <f t="shared" si="21"/>
        <v>4083</v>
      </c>
    </row>
    <row r="1364" spans="1:3">
      <c r="A1364" s="32" t="s">
        <v>23065</v>
      </c>
      <c r="B1364" s="32" t="s">
        <v>155</v>
      </c>
      <c r="C1364">
        <f t="shared" si="21"/>
        <v>4084</v>
      </c>
    </row>
    <row r="1365" spans="1:3">
      <c r="A1365" s="32" t="s">
        <v>23066</v>
      </c>
      <c r="B1365" s="32" t="s">
        <v>155</v>
      </c>
      <c r="C1365">
        <f t="shared" si="21"/>
        <v>4085</v>
      </c>
    </row>
    <row r="1366" spans="1:3">
      <c r="A1366" s="32" t="s">
        <v>23067</v>
      </c>
      <c r="B1366" s="32" t="s">
        <v>155</v>
      </c>
      <c r="C1366">
        <f t="shared" si="21"/>
        <v>4086</v>
      </c>
    </row>
    <row r="1367" spans="1:3">
      <c r="A1367" s="32" t="s">
        <v>23068</v>
      </c>
      <c r="B1367" s="32" t="s">
        <v>155</v>
      </c>
      <c r="C1367">
        <f t="shared" si="21"/>
        <v>4087</v>
      </c>
    </row>
    <row r="1368" spans="1:3">
      <c r="A1368" s="32" t="s">
        <v>23069</v>
      </c>
      <c r="B1368" s="32" t="s">
        <v>155</v>
      </c>
      <c r="C1368">
        <f t="shared" si="21"/>
        <v>4088</v>
      </c>
    </row>
    <row r="1369" spans="1:3">
      <c r="A1369" s="32" t="s">
        <v>23070</v>
      </c>
      <c r="B1369" s="32" t="s">
        <v>155</v>
      </c>
      <c r="C1369">
        <f t="shared" si="21"/>
        <v>4090</v>
      </c>
    </row>
    <row r="1370" spans="1:3">
      <c r="A1370" s="32" t="s">
        <v>23071</v>
      </c>
      <c r="B1370" s="32" t="s">
        <v>155</v>
      </c>
      <c r="C1370">
        <f t="shared" si="21"/>
        <v>4091</v>
      </c>
    </row>
    <row r="1371" spans="1:3">
      <c r="A1371" s="32" t="s">
        <v>23072</v>
      </c>
      <c r="B1371" s="32" t="s">
        <v>155</v>
      </c>
      <c r="C1371">
        <f t="shared" si="21"/>
        <v>4092</v>
      </c>
    </row>
    <row r="1372" spans="1:3">
      <c r="A1372" s="32" t="s">
        <v>23073</v>
      </c>
      <c r="B1372" s="32" t="s">
        <v>155</v>
      </c>
      <c r="C1372">
        <f t="shared" si="21"/>
        <v>4093</v>
      </c>
    </row>
    <row r="1373" spans="1:3">
      <c r="A1373" s="32" t="s">
        <v>23074</v>
      </c>
      <c r="B1373" s="32" t="s">
        <v>155</v>
      </c>
      <c r="C1373">
        <f t="shared" si="21"/>
        <v>4094</v>
      </c>
    </row>
    <row r="1374" spans="1:3">
      <c r="A1374" s="32" t="s">
        <v>23075</v>
      </c>
      <c r="B1374" s="32" t="s">
        <v>155</v>
      </c>
      <c r="C1374">
        <f t="shared" si="21"/>
        <v>4095</v>
      </c>
    </row>
    <row r="1375" spans="1:3">
      <c r="A1375" s="32" t="s">
        <v>23076</v>
      </c>
      <c r="B1375" s="32" t="s">
        <v>155</v>
      </c>
      <c r="C1375">
        <f t="shared" si="21"/>
        <v>4096</v>
      </c>
    </row>
    <row r="1376" spans="1:3">
      <c r="A1376" s="32" t="s">
        <v>23077</v>
      </c>
      <c r="B1376" s="32" t="s">
        <v>155</v>
      </c>
      <c r="C1376">
        <f t="shared" si="21"/>
        <v>4097</v>
      </c>
    </row>
    <row r="1377" spans="1:3">
      <c r="A1377" s="32" t="s">
        <v>23078</v>
      </c>
      <c r="B1377" s="32" t="s">
        <v>155</v>
      </c>
      <c r="C1377">
        <f t="shared" si="21"/>
        <v>4098</v>
      </c>
    </row>
    <row r="1378" spans="1:3">
      <c r="A1378" s="32" t="s">
        <v>23079</v>
      </c>
      <c r="B1378" s="32" t="s">
        <v>155</v>
      </c>
      <c r="C1378">
        <f t="shared" si="21"/>
        <v>4101</v>
      </c>
    </row>
    <row r="1379" spans="1:3">
      <c r="A1379" s="32" t="s">
        <v>23080</v>
      </c>
      <c r="B1379" s="32" t="s">
        <v>155</v>
      </c>
      <c r="C1379">
        <f t="shared" si="21"/>
        <v>4102</v>
      </c>
    </row>
    <row r="1380" spans="1:3">
      <c r="A1380" s="32" t="s">
        <v>23081</v>
      </c>
      <c r="B1380" s="32" t="s">
        <v>155</v>
      </c>
      <c r="C1380">
        <f t="shared" si="21"/>
        <v>4103</v>
      </c>
    </row>
    <row r="1381" spans="1:3">
      <c r="A1381" s="32" t="s">
        <v>23082</v>
      </c>
      <c r="B1381" s="32" t="s">
        <v>155</v>
      </c>
      <c r="C1381">
        <f t="shared" si="21"/>
        <v>4104</v>
      </c>
    </row>
    <row r="1382" spans="1:3">
      <c r="A1382" s="32" t="s">
        <v>23083</v>
      </c>
      <c r="B1382" s="32" t="s">
        <v>155</v>
      </c>
      <c r="C1382">
        <f t="shared" si="21"/>
        <v>4105</v>
      </c>
    </row>
    <row r="1383" spans="1:3">
      <c r="A1383" s="32" t="s">
        <v>23084</v>
      </c>
      <c r="B1383" s="32" t="s">
        <v>155</v>
      </c>
      <c r="C1383">
        <f t="shared" si="21"/>
        <v>4106</v>
      </c>
    </row>
    <row r="1384" spans="1:3">
      <c r="A1384" s="32" t="s">
        <v>23085</v>
      </c>
      <c r="B1384" s="32" t="s">
        <v>155</v>
      </c>
      <c r="C1384">
        <f t="shared" si="21"/>
        <v>4107</v>
      </c>
    </row>
    <row r="1385" spans="1:3">
      <c r="A1385" s="32" t="s">
        <v>23086</v>
      </c>
      <c r="B1385" s="32" t="s">
        <v>155</v>
      </c>
      <c r="C1385">
        <f t="shared" si="21"/>
        <v>4108</v>
      </c>
    </row>
    <row r="1386" spans="1:3">
      <c r="A1386" s="32" t="s">
        <v>23087</v>
      </c>
      <c r="B1386" s="32" t="s">
        <v>155</v>
      </c>
      <c r="C1386">
        <f t="shared" si="21"/>
        <v>4109</v>
      </c>
    </row>
    <row r="1387" spans="1:3">
      <c r="A1387" s="32" t="s">
        <v>23088</v>
      </c>
      <c r="B1387" s="32" t="s">
        <v>155</v>
      </c>
      <c r="C1387">
        <f t="shared" si="21"/>
        <v>4110</v>
      </c>
    </row>
    <row r="1388" spans="1:3">
      <c r="A1388" s="32" t="s">
        <v>23089</v>
      </c>
      <c r="B1388" s="32" t="s">
        <v>155</v>
      </c>
      <c r="C1388">
        <f t="shared" si="21"/>
        <v>4112</v>
      </c>
    </row>
    <row r="1389" spans="1:3">
      <c r="A1389" s="32" t="s">
        <v>23090</v>
      </c>
      <c r="B1389" s="32" t="s">
        <v>155</v>
      </c>
      <c r="C1389">
        <f t="shared" si="21"/>
        <v>4116</v>
      </c>
    </row>
    <row r="1390" spans="1:3">
      <c r="A1390" s="32" t="s">
        <v>23091</v>
      </c>
      <c r="B1390" s="32" t="s">
        <v>155</v>
      </c>
      <c r="C1390">
        <f t="shared" si="21"/>
        <v>4122</v>
      </c>
    </row>
    <row r="1391" spans="1:3">
      <c r="A1391" s="32" t="s">
        <v>23092</v>
      </c>
      <c r="B1391" s="32" t="s">
        <v>155</v>
      </c>
      <c r="C1391">
        <f t="shared" si="21"/>
        <v>4123</v>
      </c>
    </row>
    <row r="1392" spans="1:3">
      <c r="A1392" s="32" t="s">
        <v>23093</v>
      </c>
      <c r="B1392" s="32" t="s">
        <v>155</v>
      </c>
      <c r="C1392">
        <f t="shared" si="21"/>
        <v>4124</v>
      </c>
    </row>
    <row r="1393" spans="1:3">
      <c r="A1393" s="32" t="s">
        <v>23094</v>
      </c>
      <c r="B1393" s="32" t="s">
        <v>155</v>
      </c>
      <c r="C1393">
        <f t="shared" si="21"/>
        <v>4210</v>
      </c>
    </row>
    <row r="1394" spans="1:3">
      <c r="A1394" s="32" t="s">
        <v>23095</v>
      </c>
      <c r="B1394" s="32" t="s">
        <v>155</v>
      </c>
      <c r="C1394">
        <f t="shared" si="21"/>
        <v>4211</v>
      </c>
    </row>
    <row r="1395" spans="1:3">
      <c r="A1395" s="32" t="s">
        <v>23096</v>
      </c>
      <c r="B1395" s="32" t="s">
        <v>155</v>
      </c>
      <c r="C1395">
        <f t="shared" si="21"/>
        <v>4212</v>
      </c>
    </row>
    <row r="1396" spans="1:3">
      <c r="A1396" s="32" t="s">
        <v>23097</v>
      </c>
      <c r="B1396" s="32" t="s">
        <v>155</v>
      </c>
      <c r="C1396">
        <f t="shared" si="21"/>
        <v>4216</v>
      </c>
    </row>
    <row r="1397" spans="1:3">
      <c r="A1397" s="32" t="s">
        <v>23098</v>
      </c>
      <c r="B1397" s="32" t="s">
        <v>155</v>
      </c>
      <c r="C1397">
        <f t="shared" si="21"/>
        <v>4217</v>
      </c>
    </row>
    <row r="1398" spans="1:3">
      <c r="A1398" s="32" t="s">
        <v>23099</v>
      </c>
      <c r="B1398" s="32" t="s">
        <v>155</v>
      </c>
      <c r="C1398">
        <f t="shared" si="21"/>
        <v>4219</v>
      </c>
    </row>
    <row r="1399" spans="1:3">
      <c r="A1399" s="32" t="s">
        <v>23100</v>
      </c>
      <c r="B1399" s="32" t="s">
        <v>155</v>
      </c>
      <c r="C1399">
        <f t="shared" si="21"/>
        <v>4220</v>
      </c>
    </row>
    <row r="1400" spans="1:3">
      <c r="A1400" s="32" t="s">
        <v>23101</v>
      </c>
      <c r="B1400" s="32" t="s">
        <v>155</v>
      </c>
      <c r="C1400">
        <f t="shared" si="21"/>
        <v>4221</v>
      </c>
    </row>
    <row r="1401" spans="1:3">
      <c r="A1401" s="32" t="s">
        <v>23102</v>
      </c>
      <c r="B1401" s="32" t="s">
        <v>155</v>
      </c>
      <c r="C1401">
        <f t="shared" si="21"/>
        <v>4222</v>
      </c>
    </row>
    <row r="1402" spans="1:3">
      <c r="A1402" s="32" t="s">
        <v>23103</v>
      </c>
      <c r="B1402" s="32" t="s">
        <v>155</v>
      </c>
      <c r="C1402">
        <f t="shared" si="21"/>
        <v>4223</v>
      </c>
    </row>
    <row r="1403" spans="1:3">
      <c r="A1403" s="32" t="s">
        <v>23104</v>
      </c>
      <c r="B1403" s="32" t="s">
        <v>155</v>
      </c>
      <c r="C1403">
        <f t="shared" si="21"/>
        <v>4224</v>
      </c>
    </row>
    <row r="1404" spans="1:3">
      <c r="A1404" s="32" t="s">
        <v>23105</v>
      </c>
      <c r="B1404" s="32" t="s">
        <v>155</v>
      </c>
      <c r="C1404">
        <f t="shared" si="21"/>
        <v>4225</v>
      </c>
    </row>
    <row r="1405" spans="1:3">
      <c r="A1405" s="32" t="s">
        <v>23106</v>
      </c>
      <c r="B1405" s="32" t="s">
        <v>155</v>
      </c>
      <c r="C1405">
        <f t="shared" si="21"/>
        <v>4226</v>
      </c>
    </row>
    <row r="1406" spans="1:3">
      <c r="A1406" s="32" t="s">
        <v>23107</v>
      </c>
      <c r="B1406" s="32" t="s">
        <v>155</v>
      </c>
      <c r="C1406">
        <f t="shared" si="21"/>
        <v>4227</v>
      </c>
    </row>
    <row r="1407" spans="1:3">
      <c r="A1407" s="32" t="s">
        <v>23108</v>
      </c>
      <c r="B1407" s="32" t="s">
        <v>155</v>
      </c>
      <c r="C1407">
        <f t="shared" si="21"/>
        <v>4228</v>
      </c>
    </row>
    <row r="1408" spans="1:3">
      <c r="A1408" s="32" t="s">
        <v>23109</v>
      </c>
      <c r="B1408" s="32" t="s">
        <v>155</v>
      </c>
      <c r="C1408">
        <f t="shared" si="21"/>
        <v>4230</v>
      </c>
    </row>
    <row r="1409" spans="1:3">
      <c r="A1409" s="32" t="s">
        <v>23110</v>
      </c>
      <c r="B1409" s="32" t="s">
        <v>155</v>
      </c>
      <c r="C1409">
        <f t="shared" si="21"/>
        <v>4231</v>
      </c>
    </row>
    <row r="1410" spans="1:3">
      <c r="A1410" s="32" t="s">
        <v>23111</v>
      </c>
      <c r="B1410" s="32" t="s">
        <v>155</v>
      </c>
      <c r="C1410">
        <f t="shared" ref="C1410:C1473" si="22">1*A1410</f>
        <v>4234</v>
      </c>
    </row>
    <row r="1411" spans="1:3">
      <c r="A1411" s="32" t="s">
        <v>23112</v>
      </c>
      <c r="B1411" s="32" t="s">
        <v>155</v>
      </c>
      <c r="C1411">
        <f t="shared" si="22"/>
        <v>4236</v>
      </c>
    </row>
    <row r="1412" spans="1:3">
      <c r="A1412" s="32" t="s">
        <v>23113</v>
      </c>
      <c r="B1412" s="32" t="s">
        <v>155</v>
      </c>
      <c r="C1412">
        <f t="shared" si="22"/>
        <v>4237</v>
      </c>
    </row>
    <row r="1413" spans="1:3">
      <c r="A1413" s="32" t="s">
        <v>23114</v>
      </c>
      <c r="B1413" s="32" t="s">
        <v>155</v>
      </c>
      <c r="C1413">
        <f t="shared" si="22"/>
        <v>4238</v>
      </c>
    </row>
    <row r="1414" spans="1:3">
      <c r="A1414" s="32" t="s">
        <v>23115</v>
      </c>
      <c r="B1414" s="32" t="s">
        <v>155</v>
      </c>
      <c r="C1414">
        <f t="shared" si="22"/>
        <v>4239</v>
      </c>
    </row>
    <row r="1415" spans="1:3">
      <c r="A1415" s="32" t="s">
        <v>23116</v>
      </c>
      <c r="B1415" s="32" t="s">
        <v>155</v>
      </c>
      <c r="C1415">
        <f t="shared" si="22"/>
        <v>4240</v>
      </c>
    </row>
    <row r="1416" spans="1:3">
      <c r="A1416" s="32" t="s">
        <v>23117</v>
      </c>
      <c r="B1416" s="32" t="s">
        <v>155</v>
      </c>
      <c r="C1416">
        <f t="shared" si="22"/>
        <v>4241</v>
      </c>
    </row>
    <row r="1417" spans="1:3">
      <c r="A1417" s="32" t="s">
        <v>23118</v>
      </c>
      <c r="B1417" s="32" t="s">
        <v>155</v>
      </c>
      <c r="C1417">
        <f t="shared" si="22"/>
        <v>4243</v>
      </c>
    </row>
    <row r="1418" spans="1:3">
      <c r="A1418" s="32" t="s">
        <v>23119</v>
      </c>
      <c r="B1418" s="32" t="s">
        <v>155</v>
      </c>
      <c r="C1418">
        <f t="shared" si="22"/>
        <v>4250</v>
      </c>
    </row>
    <row r="1419" spans="1:3">
      <c r="A1419" s="32" t="s">
        <v>23120</v>
      </c>
      <c r="B1419" s="32" t="s">
        <v>155</v>
      </c>
      <c r="C1419">
        <f t="shared" si="22"/>
        <v>4252</v>
      </c>
    </row>
    <row r="1420" spans="1:3">
      <c r="A1420" s="32" t="s">
        <v>23121</v>
      </c>
      <c r="B1420" s="32" t="s">
        <v>155</v>
      </c>
      <c r="C1420">
        <f t="shared" si="22"/>
        <v>4253</v>
      </c>
    </row>
    <row r="1421" spans="1:3">
      <c r="A1421" s="32" t="s">
        <v>23122</v>
      </c>
      <c r="B1421" s="32" t="s">
        <v>155</v>
      </c>
      <c r="C1421">
        <f t="shared" si="22"/>
        <v>4254</v>
      </c>
    </row>
    <row r="1422" spans="1:3">
      <c r="A1422" s="32" t="s">
        <v>23123</v>
      </c>
      <c r="B1422" s="32" t="s">
        <v>155</v>
      </c>
      <c r="C1422">
        <f t="shared" si="22"/>
        <v>4255</v>
      </c>
    </row>
    <row r="1423" spans="1:3">
      <c r="A1423" s="32" t="s">
        <v>23124</v>
      </c>
      <c r="B1423" s="32" t="s">
        <v>155</v>
      </c>
      <c r="C1423">
        <f t="shared" si="22"/>
        <v>4256</v>
      </c>
    </row>
    <row r="1424" spans="1:3">
      <c r="A1424" s="32" t="s">
        <v>23125</v>
      </c>
      <c r="B1424" s="32" t="s">
        <v>155</v>
      </c>
      <c r="C1424">
        <f t="shared" si="22"/>
        <v>4257</v>
      </c>
    </row>
    <row r="1425" spans="1:3">
      <c r="A1425" s="32" t="s">
        <v>23126</v>
      </c>
      <c r="B1425" s="32" t="s">
        <v>155</v>
      </c>
      <c r="C1425">
        <f t="shared" si="22"/>
        <v>4258</v>
      </c>
    </row>
    <row r="1426" spans="1:3">
      <c r="A1426" s="32" t="s">
        <v>23127</v>
      </c>
      <c r="B1426" s="32" t="s">
        <v>155</v>
      </c>
      <c r="C1426">
        <f t="shared" si="22"/>
        <v>4259</v>
      </c>
    </row>
    <row r="1427" spans="1:3">
      <c r="A1427" s="32" t="s">
        <v>23128</v>
      </c>
      <c r="B1427" s="32" t="s">
        <v>155</v>
      </c>
      <c r="C1427">
        <f t="shared" si="22"/>
        <v>4260</v>
      </c>
    </row>
    <row r="1428" spans="1:3">
      <c r="A1428" s="32" t="s">
        <v>23129</v>
      </c>
      <c r="B1428" s="32" t="s">
        <v>155</v>
      </c>
      <c r="C1428">
        <f t="shared" si="22"/>
        <v>4261</v>
      </c>
    </row>
    <row r="1429" spans="1:3">
      <c r="A1429" s="32" t="s">
        <v>23130</v>
      </c>
      <c r="B1429" s="32" t="s">
        <v>155</v>
      </c>
      <c r="C1429">
        <f t="shared" si="22"/>
        <v>4262</v>
      </c>
    </row>
    <row r="1430" spans="1:3">
      <c r="A1430" s="32" t="s">
        <v>23131</v>
      </c>
      <c r="B1430" s="32" t="s">
        <v>155</v>
      </c>
      <c r="C1430">
        <f t="shared" si="22"/>
        <v>4263</v>
      </c>
    </row>
    <row r="1431" spans="1:3">
      <c r="A1431" s="32" t="s">
        <v>23132</v>
      </c>
      <c r="B1431" s="32" t="s">
        <v>155</v>
      </c>
      <c r="C1431">
        <f t="shared" si="22"/>
        <v>4265</v>
      </c>
    </row>
    <row r="1432" spans="1:3">
      <c r="A1432" s="32" t="s">
        <v>23133</v>
      </c>
      <c r="B1432" s="32" t="s">
        <v>155</v>
      </c>
      <c r="C1432">
        <f t="shared" si="22"/>
        <v>4266</v>
      </c>
    </row>
    <row r="1433" spans="1:3">
      <c r="A1433" s="32" t="s">
        <v>23134</v>
      </c>
      <c r="B1433" s="32" t="s">
        <v>155</v>
      </c>
      <c r="C1433">
        <f t="shared" si="22"/>
        <v>4267</v>
      </c>
    </row>
    <row r="1434" spans="1:3">
      <c r="A1434" s="32" t="s">
        <v>23135</v>
      </c>
      <c r="B1434" s="32" t="s">
        <v>155</v>
      </c>
      <c r="C1434">
        <f t="shared" si="22"/>
        <v>4268</v>
      </c>
    </row>
    <row r="1435" spans="1:3">
      <c r="A1435" s="32" t="s">
        <v>23136</v>
      </c>
      <c r="B1435" s="32" t="s">
        <v>155</v>
      </c>
      <c r="C1435">
        <f t="shared" si="22"/>
        <v>4270</v>
      </c>
    </row>
    <row r="1436" spans="1:3">
      <c r="A1436" s="32" t="s">
        <v>23137</v>
      </c>
      <c r="B1436" s="32" t="s">
        <v>155</v>
      </c>
      <c r="C1436">
        <f t="shared" si="22"/>
        <v>4271</v>
      </c>
    </row>
    <row r="1437" spans="1:3">
      <c r="A1437" s="32" t="s">
        <v>23138</v>
      </c>
      <c r="B1437" s="32" t="s">
        <v>155</v>
      </c>
      <c r="C1437">
        <f t="shared" si="22"/>
        <v>4274</v>
      </c>
    </row>
    <row r="1438" spans="1:3">
      <c r="A1438" s="32" t="s">
        <v>23139</v>
      </c>
      <c r="B1438" s="32" t="s">
        <v>155</v>
      </c>
      <c r="C1438">
        <f t="shared" si="22"/>
        <v>4275</v>
      </c>
    </row>
    <row r="1439" spans="1:3">
      <c r="A1439" s="32" t="s">
        <v>23140</v>
      </c>
      <c r="B1439" s="32" t="s">
        <v>155</v>
      </c>
      <c r="C1439">
        <f t="shared" si="22"/>
        <v>4276</v>
      </c>
    </row>
    <row r="1440" spans="1:3">
      <c r="A1440" s="32" t="s">
        <v>23479</v>
      </c>
      <c r="B1440" s="32" t="s">
        <v>155</v>
      </c>
      <c r="C1440">
        <f t="shared" si="22"/>
        <v>4278</v>
      </c>
    </row>
    <row r="1441" spans="1:3">
      <c r="A1441" s="32" t="s">
        <v>23141</v>
      </c>
      <c r="B1441" s="32" t="s">
        <v>155</v>
      </c>
      <c r="C1441">
        <f t="shared" si="22"/>
        <v>4280</v>
      </c>
    </row>
    <row r="1442" spans="1:3">
      <c r="A1442" s="32" t="s">
        <v>23142</v>
      </c>
      <c r="B1442" s="32" t="s">
        <v>155</v>
      </c>
      <c r="C1442">
        <f t="shared" si="22"/>
        <v>4281</v>
      </c>
    </row>
    <row r="1443" spans="1:3">
      <c r="A1443" s="32" t="s">
        <v>23143</v>
      </c>
      <c r="B1443" s="32" t="s">
        <v>155</v>
      </c>
      <c r="C1443">
        <f t="shared" si="22"/>
        <v>4282</v>
      </c>
    </row>
    <row r="1444" spans="1:3">
      <c r="A1444" s="32" t="s">
        <v>23144</v>
      </c>
      <c r="B1444" s="32" t="s">
        <v>155</v>
      </c>
      <c r="C1444">
        <f t="shared" si="22"/>
        <v>4284</v>
      </c>
    </row>
    <row r="1445" spans="1:3">
      <c r="A1445" s="32" t="s">
        <v>23145</v>
      </c>
      <c r="B1445" s="32" t="s">
        <v>155</v>
      </c>
      <c r="C1445">
        <f t="shared" si="22"/>
        <v>4285</v>
      </c>
    </row>
    <row r="1446" spans="1:3">
      <c r="A1446" s="32" t="s">
        <v>23146</v>
      </c>
      <c r="B1446" s="32" t="s">
        <v>155</v>
      </c>
      <c r="C1446">
        <f t="shared" si="22"/>
        <v>4286</v>
      </c>
    </row>
    <row r="1447" spans="1:3">
      <c r="A1447" s="32" t="s">
        <v>23147</v>
      </c>
      <c r="B1447" s="32" t="s">
        <v>155</v>
      </c>
      <c r="C1447">
        <f t="shared" si="22"/>
        <v>4287</v>
      </c>
    </row>
    <row r="1448" spans="1:3">
      <c r="A1448" s="32" t="s">
        <v>23148</v>
      </c>
      <c r="B1448" s="32" t="s">
        <v>155</v>
      </c>
      <c r="C1448">
        <f t="shared" si="22"/>
        <v>4288</v>
      </c>
    </row>
    <row r="1449" spans="1:3">
      <c r="A1449" s="32" t="s">
        <v>23149</v>
      </c>
      <c r="B1449" s="32" t="s">
        <v>155</v>
      </c>
      <c r="C1449">
        <f t="shared" si="22"/>
        <v>4289</v>
      </c>
    </row>
    <row r="1450" spans="1:3">
      <c r="A1450" s="32" t="s">
        <v>23150</v>
      </c>
      <c r="B1450" s="32" t="s">
        <v>155</v>
      </c>
      <c r="C1450">
        <f t="shared" si="22"/>
        <v>4290</v>
      </c>
    </row>
    <row r="1451" spans="1:3">
      <c r="A1451" s="32" t="s">
        <v>23151</v>
      </c>
      <c r="B1451" s="32" t="s">
        <v>155</v>
      </c>
      <c r="C1451">
        <f t="shared" si="22"/>
        <v>4291</v>
      </c>
    </row>
    <row r="1452" spans="1:3">
      <c r="A1452" s="32" t="s">
        <v>23152</v>
      </c>
      <c r="B1452" s="32" t="s">
        <v>155</v>
      </c>
      <c r="C1452">
        <f t="shared" si="22"/>
        <v>4292</v>
      </c>
    </row>
    <row r="1453" spans="1:3">
      <c r="A1453" s="32" t="s">
        <v>23153</v>
      </c>
      <c r="B1453" s="32" t="s">
        <v>155</v>
      </c>
      <c r="C1453">
        <f t="shared" si="22"/>
        <v>4294</v>
      </c>
    </row>
    <row r="1454" spans="1:3">
      <c r="A1454" s="32" t="s">
        <v>23154</v>
      </c>
      <c r="B1454" s="32" t="s">
        <v>155</v>
      </c>
      <c r="C1454">
        <f t="shared" si="22"/>
        <v>4330</v>
      </c>
    </row>
    <row r="1455" spans="1:3">
      <c r="A1455" s="32" t="s">
        <v>23155</v>
      </c>
      <c r="B1455" s="32" t="s">
        <v>155</v>
      </c>
      <c r="C1455">
        <f t="shared" si="22"/>
        <v>4332</v>
      </c>
    </row>
    <row r="1456" spans="1:3">
      <c r="A1456" s="32" t="s">
        <v>23156</v>
      </c>
      <c r="B1456" s="32" t="s">
        <v>155</v>
      </c>
      <c r="C1456">
        <f t="shared" si="22"/>
        <v>4333</v>
      </c>
    </row>
    <row r="1457" spans="1:3">
      <c r="A1457" s="32" t="s">
        <v>23157</v>
      </c>
      <c r="B1457" s="32" t="s">
        <v>155</v>
      </c>
      <c r="C1457">
        <f t="shared" si="22"/>
        <v>4336</v>
      </c>
    </row>
    <row r="1458" spans="1:3">
      <c r="A1458" s="32" t="s">
        <v>23158</v>
      </c>
      <c r="B1458" s="32" t="s">
        <v>155</v>
      </c>
      <c r="C1458">
        <f t="shared" si="22"/>
        <v>4338</v>
      </c>
    </row>
    <row r="1459" spans="1:3">
      <c r="A1459" s="32" t="s">
        <v>23159</v>
      </c>
      <c r="B1459" s="32" t="s">
        <v>155</v>
      </c>
      <c r="C1459">
        <f t="shared" si="22"/>
        <v>4341</v>
      </c>
    </row>
    <row r="1460" spans="1:3">
      <c r="A1460" s="32" t="s">
        <v>23160</v>
      </c>
      <c r="B1460" s="32" t="s">
        <v>155</v>
      </c>
      <c r="C1460">
        <f t="shared" si="22"/>
        <v>4342</v>
      </c>
    </row>
    <row r="1461" spans="1:3">
      <c r="A1461" s="32" t="s">
        <v>23161</v>
      </c>
      <c r="B1461" s="32" t="s">
        <v>155</v>
      </c>
      <c r="C1461">
        <f t="shared" si="22"/>
        <v>4343</v>
      </c>
    </row>
    <row r="1462" spans="1:3">
      <c r="A1462" s="32" t="s">
        <v>23162</v>
      </c>
      <c r="B1462" s="32" t="s">
        <v>155</v>
      </c>
      <c r="C1462">
        <f t="shared" si="22"/>
        <v>4344</v>
      </c>
    </row>
    <row r="1463" spans="1:3">
      <c r="A1463" s="32" t="s">
        <v>23163</v>
      </c>
      <c r="B1463" s="32" t="s">
        <v>155</v>
      </c>
      <c r="C1463">
        <f t="shared" si="22"/>
        <v>4345</v>
      </c>
    </row>
    <row r="1464" spans="1:3">
      <c r="A1464" s="32" t="s">
        <v>23164</v>
      </c>
      <c r="B1464" s="32" t="s">
        <v>155</v>
      </c>
      <c r="C1464">
        <f t="shared" si="22"/>
        <v>4346</v>
      </c>
    </row>
    <row r="1465" spans="1:3">
      <c r="A1465" s="32" t="s">
        <v>23165</v>
      </c>
      <c r="B1465" s="32" t="s">
        <v>155</v>
      </c>
      <c r="C1465">
        <f t="shared" si="22"/>
        <v>4347</v>
      </c>
    </row>
    <row r="1466" spans="1:3">
      <c r="A1466" s="32" t="s">
        <v>23166</v>
      </c>
      <c r="B1466" s="32" t="s">
        <v>155</v>
      </c>
      <c r="C1466">
        <f t="shared" si="22"/>
        <v>4348</v>
      </c>
    </row>
    <row r="1467" spans="1:3">
      <c r="A1467" s="32" t="s">
        <v>23167</v>
      </c>
      <c r="B1467" s="32" t="s">
        <v>155</v>
      </c>
      <c r="C1467">
        <f t="shared" si="22"/>
        <v>4349</v>
      </c>
    </row>
    <row r="1468" spans="1:3">
      <c r="A1468" s="32" t="s">
        <v>23168</v>
      </c>
      <c r="B1468" s="32" t="s">
        <v>155</v>
      </c>
      <c r="C1468">
        <f t="shared" si="22"/>
        <v>4350</v>
      </c>
    </row>
    <row r="1469" spans="1:3">
      <c r="A1469" s="32" t="s">
        <v>23169</v>
      </c>
      <c r="B1469" s="32" t="s">
        <v>155</v>
      </c>
      <c r="C1469">
        <f t="shared" si="22"/>
        <v>4351</v>
      </c>
    </row>
    <row r="1470" spans="1:3">
      <c r="A1470" s="32" t="s">
        <v>23170</v>
      </c>
      <c r="B1470" s="32" t="s">
        <v>155</v>
      </c>
      <c r="C1470">
        <f t="shared" si="22"/>
        <v>4352</v>
      </c>
    </row>
    <row r="1471" spans="1:3">
      <c r="A1471" s="32" t="s">
        <v>23171</v>
      </c>
      <c r="B1471" s="32" t="s">
        <v>155</v>
      </c>
      <c r="C1471">
        <f t="shared" si="22"/>
        <v>4353</v>
      </c>
    </row>
    <row r="1472" spans="1:3">
      <c r="A1472" s="32" t="s">
        <v>23172</v>
      </c>
      <c r="B1472" s="32" t="s">
        <v>155</v>
      </c>
      <c r="C1472">
        <f t="shared" si="22"/>
        <v>4354</v>
      </c>
    </row>
    <row r="1473" spans="1:3">
      <c r="A1473" s="32" t="s">
        <v>23173</v>
      </c>
      <c r="B1473" s="32" t="s">
        <v>155</v>
      </c>
      <c r="C1473">
        <f t="shared" si="22"/>
        <v>4355</v>
      </c>
    </row>
    <row r="1474" spans="1:3">
      <c r="A1474" s="32" t="s">
        <v>23174</v>
      </c>
      <c r="B1474" s="32" t="s">
        <v>155</v>
      </c>
      <c r="C1474">
        <f t="shared" ref="C1474:C1537" si="23">1*A1474</f>
        <v>4357</v>
      </c>
    </row>
    <row r="1475" spans="1:3">
      <c r="A1475" s="32" t="s">
        <v>23175</v>
      </c>
      <c r="B1475" s="32" t="s">
        <v>155</v>
      </c>
      <c r="C1475">
        <f t="shared" si="23"/>
        <v>4358</v>
      </c>
    </row>
    <row r="1476" spans="1:3">
      <c r="A1476" s="32" t="s">
        <v>23176</v>
      </c>
      <c r="B1476" s="32" t="s">
        <v>155</v>
      </c>
      <c r="C1476">
        <f t="shared" si="23"/>
        <v>4359</v>
      </c>
    </row>
    <row r="1477" spans="1:3">
      <c r="A1477" s="32" t="s">
        <v>23177</v>
      </c>
      <c r="B1477" s="32" t="s">
        <v>155</v>
      </c>
      <c r="C1477">
        <f t="shared" si="23"/>
        <v>4360</v>
      </c>
    </row>
    <row r="1478" spans="1:3">
      <c r="A1478" s="32" t="s">
        <v>23178</v>
      </c>
      <c r="B1478" s="32" t="s">
        <v>155</v>
      </c>
      <c r="C1478">
        <f t="shared" si="23"/>
        <v>4363</v>
      </c>
    </row>
    <row r="1479" spans="1:3">
      <c r="A1479" s="32" t="s">
        <v>23179</v>
      </c>
      <c r="B1479" s="32" t="s">
        <v>155</v>
      </c>
      <c r="C1479">
        <f t="shared" si="23"/>
        <v>4364</v>
      </c>
    </row>
    <row r="1480" spans="1:3">
      <c r="A1480" s="32" t="s">
        <v>23180</v>
      </c>
      <c r="B1480" s="32" t="s">
        <v>155</v>
      </c>
      <c r="C1480">
        <f t="shared" si="23"/>
        <v>4401</v>
      </c>
    </row>
    <row r="1481" spans="1:3">
      <c r="A1481" s="32" t="s">
        <v>23181</v>
      </c>
      <c r="B1481" s="32" t="s">
        <v>155</v>
      </c>
      <c r="C1481">
        <f t="shared" si="23"/>
        <v>4402</v>
      </c>
    </row>
    <row r="1482" spans="1:3">
      <c r="A1482" s="32" t="s">
        <v>23182</v>
      </c>
      <c r="B1482" s="32" t="s">
        <v>155</v>
      </c>
      <c r="C1482">
        <f t="shared" si="23"/>
        <v>4406</v>
      </c>
    </row>
    <row r="1483" spans="1:3">
      <c r="A1483" s="32" t="s">
        <v>23183</v>
      </c>
      <c r="B1483" s="32" t="s">
        <v>155</v>
      </c>
      <c r="C1483">
        <f t="shared" si="23"/>
        <v>4408</v>
      </c>
    </row>
    <row r="1484" spans="1:3">
      <c r="A1484" s="32" t="s">
        <v>23184</v>
      </c>
      <c r="B1484" s="32" t="s">
        <v>155</v>
      </c>
      <c r="C1484">
        <f t="shared" si="23"/>
        <v>4410</v>
      </c>
    </row>
    <row r="1485" spans="1:3">
      <c r="A1485" s="32" t="s">
        <v>23185</v>
      </c>
      <c r="B1485" s="32" t="s">
        <v>155</v>
      </c>
      <c r="C1485">
        <f t="shared" si="23"/>
        <v>4411</v>
      </c>
    </row>
    <row r="1486" spans="1:3">
      <c r="A1486" s="32" t="s">
        <v>23186</v>
      </c>
      <c r="B1486" s="32" t="s">
        <v>155</v>
      </c>
      <c r="C1486">
        <f t="shared" si="23"/>
        <v>4412</v>
      </c>
    </row>
    <row r="1487" spans="1:3">
      <c r="A1487" s="32" t="s">
        <v>23187</v>
      </c>
      <c r="B1487" s="32" t="s">
        <v>155</v>
      </c>
      <c r="C1487">
        <f t="shared" si="23"/>
        <v>4413</v>
      </c>
    </row>
    <row r="1488" spans="1:3">
      <c r="A1488" s="32" t="s">
        <v>23188</v>
      </c>
      <c r="B1488" s="32" t="s">
        <v>155</v>
      </c>
      <c r="C1488">
        <f t="shared" si="23"/>
        <v>4414</v>
      </c>
    </row>
    <row r="1489" spans="1:3">
      <c r="A1489" s="32" t="s">
        <v>23189</v>
      </c>
      <c r="B1489" s="32" t="s">
        <v>155</v>
      </c>
      <c r="C1489">
        <f t="shared" si="23"/>
        <v>4415</v>
      </c>
    </row>
    <row r="1490" spans="1:3">
      <c r="A1490" s="32" t="s">
        <v>23190</v>
      </c>
      <c r="B1490" s="32" t="s">
        <v>155</v>
      </c>
      <c r="C1490">
        <f t="shared" si="23"/>
        <v>4416</v>
      </c>
    </row>
    <row r="1491" spans="1:3">
      <c r="A1491" s="32" t="s">
        <v>23191</v>
      </c>
      <c r="B1491" s="32" t="s">
        <v>155</v>
      </c>
      <c r="C1491">
        <f t="shared" si="23"/>
        <v>4417</v>
      </c>
    </row>
    <row r="1492" spans="1:3">
      <c r="A1492" s="32" t="s">
        <v>23192</v>
      </c>
      <c r="B1492" s="32" t="s">
        <v>155</v>
      </c>
      <c r="C1492">
        <f t="shared" si="23"/>
        <v>4418</v>
      </c>
    </row>
    <row r="1493" spans="1:3">
      <c r="A1493" s="32" t="s">
        <v>23193</v>
      </c>
      <c r="B1493" s="32" t="s">
        <v>155</v>
      </c>
      <c r="C1493">
        <f t="shared" si="23"/>
        <v>4419</v>
      </c>
    </row>
    <row r="1494" spans="1:3">
      <c r="A1494" s="32" t="s">
        <v>23194</v>
      </c>
      <c r="B1494" s="32" t="s">
        <v>155</v>
      </c>
      <c r="C1494">
        <f t="shared" si="23"/>
        <v>4420</v>
      </c>
    </row>
    <row r="1495" spans="1:3">
      <c r="A1495" s="32" t="s">
        <v>23195</v>
      </c>
      <c r="B1495" s="32" t="s">
        <v>155</v>
      </c>
      <c r="C1495">
        <f t="shared" si="23"/>
        <v>4421</v>
      </c>
    </row>
    <row r="1496" spans="1:3">
      <c r="A1496" s="32" t="s">
        <v>23196</v>
      </c>
      <c r="B1496" s="32" t="s">
        <v>155</v>
      </c>
      <c r="C1496">
        <f t="shared" si="23"/>
        <v>4422</v>
      </c>
    </row>
    <row r="1497" spans="1:3">
      <c r="A1497" s="32" t="s">
        <v>23197</v>
      </c>
      <c r="B1497" s="32" t="s">
        <v>155</v>
      </c>
      <c r="C1497">
        <f t="shared" si="23"/>
        <v>4424</v>
      </c>
    </row>
    <row r="1498" spans="1:3">
      <c r="A1498" s="32" t="s">
        <v>23198</v>
      </c>
      <c r="B1498" s="32" t="s">
        <v>155</v>
      </c>
      <c r="C1498">
        <f t="shared" si="23"/>
        <v>4426</v>
      </c>
    </row>
    <row r="1499" spans="1:3">
      <c r="A1499" s="32" t="s">
        <v>23199</v>
      </c>
      <c r="B1499" s="32" t="s">
        <v>155</v>
      </c>
      <c r="C1499">
        <f t="shared" si="23"/>
        <v>4427</v>
      </c>
    </row>
    <row r="1500" spans="1:3">
      <c r="A1500" s="32" t="s">
        <v>23200</v>
      </c>
      <c r="B1500" s="32" t="s">
        <v>155</v>
      </c>
      <c r="C1500">
        <f t="shared" si="23"/>
        <v>4428</v>
      </c>
    </row>
    <row r="1501" spans="1:3">
      <c r="A1501" s="32" t="s">
        <v>23201</v>
      </c>
      <c r="B1501" s="32" t="s">
        <v>155</v>
      </c>
      <c r="C1501">
        <f t="shared" si="23"/>
        <v>4429</v>
      </c>
    </row>
    <row r="1502" spans="1:3">
      <c r="A1502" s="32" t="s">
        <v>23202</v>
      </c>
      <c r="B1502" s="32" t="s">
        <v>155</v>
      </c>
      <c r="C1502">
        <f t="shared" si="23"/>
        <v>4430</v>
      </c>
    </row>
    <row r="1503" spans="1:3">
      <c r="A1503" s="32" t="s">
        <v>23203</v>
      </c>
      <c r="B1503" s="32" t="s">
        <v>155</v>
      </c>
      <c r="C1503">
        <f t="shared" si="23"/>
        <v>4431</v>
      </c>
    </row>
    <row r="1504" spans="1:3">
      <c r="A1504" s="32" t="s">
        <v>23204</v>
      </c>
      <c r="B1504" s="32" t="s">
        <v>155</v>
      </c>
      <c r="C1504">
        <f t="shared" si="23"/>
        <v>4434</v>
      </c>
    </row>
    <row r="1505" spans="1:3">
      <c r="A1505" s="32" t="s">
        <v>23205</v>
      </c>
      <c r="B1505" s="32" t="s">
        <v>155</v>
      </c>
      <c r="C1505">
        <f t="shared" si="23"/>
        <v>4435</v>
      </c>
    </row>
    <row r="1506" spans="1:3">
      <c r="A1506" s="32" t="s">
        <v>23206</v>
      </c>
      <c r="B1506" s="32" t="s">
        <v>155</v>
      </c>
      <c r="C1506">
        <f t="shared" si="23"/>
        <v>4438</v>
      </c>
    </row>
    <row r="1507" spans="1:3">
      <c r="A1507" s="32" t="s">
        <v>23207</v>
      </c>
      <c r="B1507" s="32" t="s">
        <v>155</v>
      </c>
      <c r="C1507">
        <f t="shared" si="23"/>
        <v>4441</v>
      </c>
    </row>
    <row r="1508" spans="1:3">
      <c r="A1508" s="32" t="s">
        <v>23208</v>
      </c>
      <c r="B1508" s="32" t="s">
        <v>155</v>
      </c>
      <c r="C1508">
        <f t="shared" si="23"/>
        <v>4442</v>
      </c>
    </row>
    <row r="1509" spans="1:3">
      <c r="A1509" s="32" t="s">
        <v>23209</v>
      </c>
      <c r="B1509" s="32" t="s">
        <v>155</v>
      </c>
      <c r="C1509">
        <f t="shared" si="23"/>
        <v>4443</v>
      </c>
    </row>
    <row r="1510" spans="1:3">
      <c r="A1510" s="32" t="s">
        <v>23210</v>
      </c>
      <c r="B1510" s="32" t="s">
        <v>155</v>
      </c>
      <c r="C1510">
        <f t="shared" si="23"/>
        <v>4444</v>
      </c>
    </row>
    <row r="1511" spans="1:3">
      <c r="A1511" s="32" t="s">
        <v>23211</v>
      </c>
      <c r="B1511" s="32" t="s">
        <v>155</v>
      </c>
      <c r="C1511">
        <f t="shared" si="23"/>
        <v>4448</v>
      </c>
    </row>
    <row r="1512" spans="1:3">
      <c r="A1512" s="32" t="s">
        <v>23212</v>
      </c>
      <c r="B1512" s="32" t="s">
        <v>155</v>
      </c>
      <c r="C1512">
        <f t="shared" si="23"/>
        <v>4449</v>
      </c>
    </row>
    <row r="1513" spans="1:3">
      <c r="A1513" s="32" t="s">
        <v>23213</v>
      </c>
      <c r="B1513" s="32" t="s">
        <v>155</v>
      </c>
      <c r="C1513">
        <f t="shared" si="23"/>
        <v>4450</v>
      </c>
    </row>
    <row r="1514" spans="1:3">
      <c r="A1514" s="32" t="s">
        <v>23214</v>
      </c>
      <c r="B1514" s="32" t="s">
        <v>155</v>
      </c>
      <c r="C1514">
        <f t="shared" si="23"/>
        <v>4451</v>
      </c>
    </row>
    <row r="1515" spans="1:3">
      <c r="A1515" s="32" t="s">
        <v>23215</v>
      </c>
      <c r="B1515" s="32" t="s">
        <v>155</v>
      </c>
      <c r="C1515">
        <f t="shared" si="23"/>
        <v>4453</v>
      </c>
    </row>
    <row r="1516" spans="1:3">
      <c r="A1516" s="32" t="s">
        <v>23216</v>
      </c>
      <c r="B1516" s="32" t="s">
        <v>155</v>
      </c>
      <c r="C1516">
        <f t="shared" si="23"/>
        <v>4454</v>
      </c>
    </row>
    <row r="1517" spans="1:3">
      <c r="A1517" s="32" t="s">
        <v>23217</v>
      </c>
      <c r="B1517" s="32" t="s">
        <v>155</v>
      </c>
      <c r="C1517">
        <f t="shared" si="23"/>
        <v>4455</v>
      </c>
    </row>
    <row r="1518" spans="1:3">
      <c r="A1518" s="32" t="s">
        <v>23218</v>
      </c>
      <c r="B1518" s="32" t="s">
        <v>155</v>
      </c>
      <c r="C1518">
        <f t="shared" si="23"/>
        <v>4456</v>
      </c>
    </row>
    <row r="1519" spans="1:3">
      <c r="A1519" s="32" t="s">
        <v>23219</v>
      </c>
      <c r="B1519" s="32" t="s">
        <v>155</v>
      </c>
      <c r="C1519">
        <f t="shared" si="23"/>
        <v>4457</v>
      </c>
    </row>
    <row r="1520" spans="1:3">
      <c r="A1520" s="32" t="s">
        <v>23220</v>
      </c>
      <c r="B1520" s="32" t="s">
        <v>155</v>
      </c>
      <c r="C1520">
        <f t="shared" si="23"/>
        <v>4459</v>
      </c>
    </row>
    <row r="1521" spans="1:3">
      <c r="A1521" s="32" t="s">
        <v>23221</v>
      </c>
      <c r="B1521" s="32" t="s">
        <v>155</v>
      </c>
      <c r="C1521">
        <f t="shared" si="23"/>
        <v>4460</v>
      </c>
    </row>
    <row r="1522" spans="1:3">
      <c r="A1522" s="32" t="s">
        <v>23222</v>
      </c>
      <c r="B1522" s="32" t="s">
        <v>155</v>
      </c>
      <c r="C1522">
        <f t="shared" si="23"/>
        <v>4461</v>
      </c>
    </row>
    <row r="1523" spans="1:3">
      <c r="A1523" s="32" t="s">
        <v>23223</v>
      </c>
      <c r="B1523" s="32" t="s">
        <v>155</v>
      </c>
      <c r="C1523">
        <f t="shared" si="23"/>
        <v>4462</v>
      </c>
    </row>
    <row r="1524" spans="1:3">
      <c r="A1524" s="32" t="s">
        <v>23224</v>
      </c>
      <c r="B1524" s="32" t="s">
        <v>155</v>
      </c>
      <c r="C1524">
        <f t="shared" si="23"/>
        <v>4463</v>
      </c>
    </row>
    <row r="1525" spans="1:3">
      <c r="A1525" s="32" t="s">
        <v>23225</v>
      </c>
      <c r="B1525" s="32" t="s">
        <v>155</v>
      </c>
      <c r="C1525">
        <f t="shared" si="23"/>
        <v>4464</v>
      </c>
    </row>
    <row r="1526" spans="1:3">
      <c r="A1526" s="32" t="s">
        <v>23477</v>
      </c>
      <c r="B1526" s="32" t="s">
        <v>155</v>
      </c>
      <c r="C1526">
        <f t="shared" si="23"/>
        <v>4467</v>
      </c>
    </row>
    <row r="1527" spans="1:3">
      <c r="A1527" s="32" t="s">
        <v>23226</v>
      </c>
      <c r="B1527" s="32" t="s">
        <v>155</v>
      </c>
      <c r="C1527">
        <f t="shared" si="23"/>
        <v>4468</v>
      </c>
    </row>
    <row r="1528" spans="1:3">
      <c r="A1528" s="32" t="s">
        <v>23227</v>
      </c>
      <c r="B1528" s="32" t="s">
        <v>155</v>
      </c>
      <c r="C1528">
        <f t="shared" si="23"/>
        <v>4469</v>
      </c>
    </row>
    <row r="1529" spans="1:3">
      <c r="A1529" s="32" t="s">
        <v>23228</v>
      </c>
      <c r="B1529" s="32" t="s">
        <v>155</v>
      </c>
      <c r="C1529">
        <f t="shared" si="23"/>
        <v>4471</v>
      </c>
    </row>
    <row r="1530" spans="1:3">
      <c r="A1530" s="32" t="s">
        <v>23229</v>
      </c>
      <c r="B1530" s="32" t="s">
        <v>155</v>
      </c>
      <c r="C1530">
        <f t="shared" si="23"/>
        <v>4472</v>
      </c>
    </row>
    <row r="1531" spans="1:3">
      <c r="A1531" s="32" t="s">
        <v>23230</v>
      </c>
      <c r="B1531" s="32" t="s">
        <v>155</v>
      </c>
      <c r="C1531">
        <f t="shared" si="23"/>
        <v>4473</v>
      </c>
    </row>
    <row r="1532" spans="1:3">
      <c r="A1532" s="32" t="s">
        <v>23231</v>
      </c>
      <c r="B1532" s="32" t="s">
        <v>155</v>
      </c>
      <c r="C1532">
        <f t="shared" si="23"/>
        <v>4474</v>
      </c>
    </row>
    <row r="1533" spans="1:3">
      <c r="A1533" s="32" t="s">
        <v>23232</v>
      </c>
      <c r="B1533" s="32" t="s">
        <v>155</v>
      </c>
      <c r="C1533">
        <f t="shared" si="23"/>
        <v>4475</v>
      </c>
    </row>
    <row r="1534" spans="1:3">
      <c r="A1534" s="32" t="s">
        <v>23233</v>
      </c>
      <c r="B1534" s="32" t="s">
        <v>155</v>
      </c>
      <c r="C1534">
        <f t="shared" si="23"/>
        <v>4476</v>
      </c>
    </row>
    <row r="1535" spans="1:3">
      <c r="A1535" s="32" t="s">
        <v>23234</v>
      </c>
      <c r="B1535" s="32" t="s">
        <v>155</v>
      </c>
      <c r="C1535">
        <f t="shared" si="23"/>
        <v>4478</v>
      </c>
    </row>
    <row r="1536" spans="1:3">
      <c r="A1536" s="32" t="s">
        <v>23235</v>
      </c>
      <c r="B1536" s="32" t="s">
        <v>155</v>
      </c>
      <c r="C1536">
        <f t="shared" si="23"/>
        <v>4479</v>
      </c>
    </row>
    <row r="1537" spans="1:3">
      <c r="A1537" s="32" t="s">
        <v>23236</v>
      </c>
      <c r="B1537" s="32" t="s">
        <v>155</v>
      </c>
      <c r="C1537">
        <f t="shared" si="23"/>
        <v>4481</v>
      </c>
    </row>
    <row r="1538" spans="1:3">
      <c r="A1538" s="32" t="s">
        <v>23237</v>
      </c>
      <c r="B1538" s="32" t="s">
        <v>155</v>
      </c>
      <c r="C1538">
        <f t="shared" ref="C1538:C1601" si="24">1*A1538</f>
        <v>4485</v>
      </c>
    </row>
    <row r="1539" spans="1:3">
      <c r="A1539" s="32" t="s">
        <v>23238</v>
      </c>
      <c r="B1539" s="32" t="s">
        <v>155</v>
      </c>
      <c r="C1539">
        <f t="shared" si="24"/>
        <v>4487</v>
      </c>
    </row>
    <row r="1540" spans="1:3">
      <c r="A1540" s="32" t="s">
        <v>23239</v>
      </c>
      <c r="B1540" s="32" t="s">
        <v>155</v>
      </c>
      <c r="C1540">
        <f t="shared" si="24"/>
        <v>4488</v>
      </c>
    </row>
    <row r="1541" spans="1:3">
      <c r="A1541" s="32" t="s">
        <v>23240</v>
      </c>
      <c r="B1541" s="32" t="s">
        <v>155</v>
      </c>
      <c r="C1541">
        <f t="shared" si="24"/>
        <v>4489</v>
      </c>
    </row>
    <row r="1542" spans="1:3">
      <c r="A1542" s="32" t="s">
        <v>23241</v>
      </c>
      <c r="B1542" s="32" t="s">
        <v>155</v>
      </c>
      <c r="C1542">
        <f t="shared" si="24"/>
        <v>4490</v>
      </c>
    </row>
    <row r="1543" spans="1:3">
      <c r="A1543" s="32" t="s">
        <v>23242</v>
      </c>
      <c r="B1543" s="32" t="s">
        <v>155</v>
      </c>
      <c r="C1543">
        <f t="shared" si="24"/>
        <v>4491</v>
      </c>
    </row>
    <row r="1544" spans="1:3">
      <c r="A1544" s="32" t="s">
        <v>23243</v>
      </c>
      <c r="B1544" s="32" t="s">
        <v>155</v>
      </c>
      <c r="C1544">
        <f t="shared" si="24"/>
        <v>4492</v>
      </c>
    </row>
    <row r="1545" spans="1:3">
      <c r="A1545" s="32" t="s">
        <v>23244</v>
      </c>
      <c r="B1545" s="32" t="s">
        <v>155</v>
      </c>
      <c r="C1545">
        <f t="shared" si="24"/>
        <v>4493</v>
      </c>
    </row>
    <row r="1546" spans="1:3">
      <c r="A1546" s="32" t="s">
        <v>23245</v>
      </c>
      <c r="B1546" s="32" t="s">
        <v>155</v>
      </c>
      <c r="C1546">
        <f t="shared" si="24"/>
        <v>4495</v>
      </c>
    </row>
    <row r="1547" spans="1:3">
      <c r="A1547" s="32" t="s">
        <v>23246</v>
      </c>
      <c r="B1547" s="32" t="s">
        <v>155</v>
      </c>
      <c r="C1547">
        <f t="shared" si="24"/>
        <v>4496</v>
      </c>
    </row>
    <row r="1548" spans="1:3">
      <c r="A1548" s="32" t="s">
        <v>23247</v>
      </c>
      <c r="B1548" s="32" t="s">
        <v>155</v>
      </c>
      <c r="C1548">
        <f t="shared" si="24"/>
        <v>4497</v>
      </c>
    </row>
    <row r="1549" spans="1:3">
      <c r="A1549" s="32" t="s">
        <v>23248</v>
      </c>
      <c r="B1549" s="32" t="s">
        <v>155</v>
      </c>
      <c r="C1549">
        <f t="shared" si="24"/>
        <v>4530</v>
      </c>
    </row>
    <row r="1550" spans="1:3">
      <c r="A1550" s="32" t="s">
        <v>23249</v>
      </c>
      <c r="B1550" s="32" t="s">
        <v>155</v>
      </c>
      <c r="C1550">
        <f t="shared" si="24"/>
        <v>4535</v>
      </c>
    </row>
    <row r="1551" spans="1:3">
      <c r="A1551" s="32" t="s">
        <v>23250</v>
      </c>
      <c r="B1551" s="32" t="s">
        <v>155</v>
      </c>
      <c r="C1551">
        <f t="shared" si="24"/>
        <v>4537</v>
      </c>
    </row>
    <row r="1552" spans="1:3">
      <c r="A1552" s="32" t="s">
        <v>23251</v>
      </c>
      <c r="B1552" s="32" t="s">
        <v>155</v>
      </c>
      <c r="C1552">
        <f t="shared" si="24"/>
        <v>4538</v>
      </c>
    </row>
    <row r="1553" spans="1:3">
      <c r="A1553" s="32" t="s">
        <v>23252</v>
      </c>
      <c r="B1553" s="32" t="s">
        <v>155</v>
      </c>
      <c r="C1553">
        <f t="shared" si="24"/>
        <v>4539</v>
      </c>
    </row>
    <row r="1554" spans="1:3">
      <c r="A1554" s="32" t="s">
        <v>23253</v>
      </c>
      <c r="B1554" s="32" t="s">
        <v>155</v>
      </c>
      <c r="C1554">
        <f t="shared" si="24"/>
        <v>4541</v>
      </c>
    </row>
    <row r="1555" spans="1:3">
      <c r="A1555" s="32" t="s">
        <v>23254</v>
      </c>
      <c r="B1555" s="32" t="s">
        <v>155</v>
      </c>
      <c r="C1555">
        <f t="shared" si="24"/>
        <v>4543</v>
      </c>
    </row>
    <row r="1556" spans="1:3">
      <c r="A1556" s="32" t="s">
        <v>23255</v>
      </c>
      <c r="B1556" s="32" t="s">
        <v>155</v>
      </c>
      <c r="C1556">
        <f t="shared" si="24"/>
        <v>4544</v>
      </c>
    </row>
    <row r="1557" spans="1:3">
      <c r="A1557" s="32" t="s">
        <v>23256</v>
      </c>
      <c r="B1557" s="32" t="s">
        <v>155</v>
      </c>
      <c r="C1557">
        <f t="shared" si="24"/>
        <v>4547</v>
      </c>
    </row>
    <row r="1558" spans="1:3">
      <c r="A1558" s="32" t="s">
        <v>23257</v>
      </c>
      <c r="B1558" s="32" t="s">
        <v>155</v>
      </c>
      <c r="C1558">
        <f t="shared" si="24"/>
        <v>4548</v>
      </c>
    </row>
    <row r="1559" spans="1:3">
      <c r="A1559" s="32" t="s">
        <v>23258</v>
      </c>
      <c r="B1559" s="32" t="s">
        <v>155</v>
      </c>
      <c r="C1559">
        <f t="shared" si="24"/>
        <v>4549</v>
      </c>
    </row>
    <row r="1560" spans="1:3">
      <c r="A1560" s="32" t="s">
        <v>23259</v>
      </c>
      <c r="B1560" s="32" t="s">
        <v>155</v>
      </c>
      <c r="C1560">
        <f t="shared" si="24"/>
        <v>4551</v>
      </c>
    </row>
    <row r="1561" spans="1:3">
      <c r="A1561" s="32" t="s">
        <v>23260</v>
      </c>
      <c r="B1561" s="32" t="s">
        <v>155</v>
      </c>
      <c r="C1561">
        <f t="shared" si="24"/>
        <v>4553</v>
      </c>
    </row>
    <row r="1562" spans="1:3">
      <c r="A1562" s="32" t="s">
        <v>23261</v>
      </c>
      <c r="B1562" s="32" t="s">
        <v>155</v>
      </c>
      <c r="C1562">
        <f t="shared" si="24"/>
        <v>4554</v>
      </c>
    </row>
    <row r="1563" spans="1:3">
      <c r="A1563" s="32" t="s">
        <v>23262</v>
      </c>
      <c r="B1563" s="32" t="s">
        <v>155</v>
      </c>
      <c r="C1563">
        <f t="shared" si="24"/>
        <v>4555</v>
      </c>
    </row>
    <row r="1564" spans="1:3">
      <c r="A1564" s="32" t="s">
        <v>23263</v>
      </c>
      <c r="B1564" s="32" t="s">
        <v>155</v>
      </c>
      <c r="C1564">
        <f t="shared" si="24"/>
        <v>4556</v>
      </c>
    </row>
    <row r="1565" spans="1:3">
      <c r="A1565" s="32" t="s">
        <v>23264</v>
      </c>
      <c r="B1565" s="32" t="s">
        <v>155</v>
      </c>
      <c r="C1565">
        <f t="shared" si="24"/>
        <v>4558</v>
      </c>
    </row>
    <row r="1566" spans="1:3">
      <c r="A1566" s="32" t="s">
        <v>23265</v>
      </c>
      <c r="B1566" s="32" t="s">
        <v>155</v>
      </c>
      <c r="C1566">
        <f t="shared" si="24"/>
        <v>4562</v>
      </c>
    </row>
    <row r="1567" spans="1:3">
      <c r="A1567" s="32" t="s">
        <v>23266</v>
      </c>
      <c r="B1567" s="32" t="s">
        <v>155</v>
      </c>
      <c r="C1567">
        <f t="shared" si="24"/>
        <v>4563</v>
      </c>
    </row>
    <row r="1568" spans="1:3">
      <c r="A1568" s="32" t="s">
        <v>23267</v>
      </c>
      <c r="B1568" s="32" t="s">
        <v>155</v>
      </c>
      <c r="C1568">
        <f t="shared" si="24"/>
        <v>4564</v>
      </c>
    </row>
    <row r="1569" spans="1:3">
      <c r="A1569" s="32" t="s">
        <v>23268</v>
      </c>
      <c r="B1569" s="32" t="s">
        <v>155</v>
      </c>
      <c r="C1569">
        <f t="shared" si="24"/>
        <v>4565</v>
      </c>
    </row>
    <row r="1570" spans="1:3">
      <c r="A1570" s="32" t="s">
        <v>23269</v>
      </c>
      <c r="B1570" s="32" t="s">
        <v>155</v>
      </c>
      <c r="C1570">
        <f t="shared" si="24"/>
        <v>4568</v>
      </c>
    </row>
    <row r="1571" spans="1:3">
      <c r="A1571" s="32" t="s">
        <v>23270</v>
      </c>
      <c r="B1571" s="32" t="s">
        <v>155</v>
      </c>
      <c r="C1571">
        <f t="shared" si="24"/>
        <v>4570</v>
      </c>
    </row>
    <row r="1572" spans="1:3">
      <c r="A1572" s="32" t="s">
        <v>23271</v>
      </c>
      <c r="B1572" s="32" t="s">
        <v>155</v>
      </c>
      <c r="C1572">
        <f t="shared" si="24"/>
        <v>4571</v>
      </c>
    </row>
    <row r="1573" spans="1:3">
      <c r="A1573" s="32" t="s">
        <v>23272</v>
      </c>
      <c r="B1573" s="32" t="s">
        <v>155</v>
      </c>
      <c r="C1573">
        <f t="shared" si="24"/>
        <v>4572</v>
      </c>
    </row>
    <row r="1574" spans="1:3">
      <c r="A1574" s="32" t="s">
        <v>23273</v>
      </c>
      <c r="B1574" s="32" t="s">
        <v>155</v>
      </c>
      <c r="C1574">
        <f t="shared" si="24"/>
        <v>4573</v>
      </c>
    </row>
    <row r="1575" spans="1:3">
      <c r="A1575" s="32" t="s">
        <v>23274</v>
      </c>
      <c r="B1575" s="32" t="s">
        <v>155</v>
      </c>
      <c r="C1575">
        <f t="shared" si="24"/>
        <v>4574</v>
      </c>
    </row>
    <row r="1576" spans="1:3">
      <c r="A1576" s="32" t="s">
        <v>23275</v>
      </c>
      <c r="B1576" s="32" t="s">
        <v>155</v>
      </c>
      <c r="C1576">
        <f t="shared" si="24"/>
        <v>4575</v>
      </c>
    </row>
    <row r="1577" spans="1:3">
      <c r="A1577" s="32" t="s">
        <v>23276</v>
      </c>
      <c r="B1577" s="32" t="s">
        <v>155</v>
      </c>
      <c r="C1577">
        <f t="shared" si="24"/>
        <v>4576</v>
      </c>
    </row>
    <row r="1578" spans="1:3">
      <c r="A1578" s="32" t="s">
        <v>23277</v>
      </c>
      <c r="B1578" s="32" t="s">
        <v>155</v>
      </c>
      <c r="C1578">
        <f t="shared" si="24"/>
        <v>4578</v>
      </c>
    </row>
    <row r="1579" spans="1:3">
      <c r="A1579" s="32" t="s">
        <v>23278</v>
      </c>
      <c r="B1579" s="32" t="s">
        <v>155</v>
      </c>
      <c r="C1579">
        <f t="shared" si="24"/>
        <v>4579</v>
      </c>
    </row>
    <row r="1580" spans="1:3">
      <c r="A1580" s="32" t="s">
        <v>23279</v>
      </c>
      <c r="B1580" s="32" t="s">
        <v>155</v>
      </c>
      <c r="C1580">
        <f t="shared" si="24"/>
        <v>4605</v>
      </c>
    </row>
    <row r="1581" spans="1:3">
      <c r="A1581" s="32" t="s">
        <v>23280</v>
      </c>
      <c r="B1581" s="32" t="s">
        <v>155</v>
      </c>
      <c r="C1581">
        <f t="shared" si="24"/>
        <v>4606</v>
      </c>
    </row>
    <row r="1582" spans="1:3">
      <c r="A1582" s="32" t="s">
        <v>23281</v>
      </c>
      <c r="B1582" s="32" t="s">
        <v>155</v>
      </c>
      <c r="C1582">
        <f t="shared" si="24"/>
        <v>4607</v>
      </c>
    </row>
    <row r="1583" spans="1:3">
      <c r="A1583" s="32" t="s">
        <v>23282</v>
      </c>
      <c r="B1583" s="32" t="s">
        <v>155</v>
      </c>
      <c r="C1583">
        <f t="shared" si="24"/>
        <v>4609</v>
      </c>
    </row>
    <row r="1584" spans="1:3">
      <c r="A1584" s="32" t="s">
        <v>23283</v>
      </c>
      <c r="B1584" s="32" t="s">
        <v>155</v>
      </c>
      <c r="C1584">
        <f t="shared" si="24"/>
        <v>4611</v>
      </c>
    </row>
    <row r="1585" spans="1:3">
      <c r="A1585" s="32" t="s">
        <v>23284</v>
      </c>
      <c r="B1585" s="32" t="s">
        <v>155</v>
      </c>
      <c r="C1585">
        <f t="shared" si="24"/>
        <v>4612</v>
      </c>
    </row>
    <row r="1586" spans="1:3">
      <c r="A1586" s="32" t="s">
        <v>23285</v>
      </c>
      <c r="B1586" s="32" t="s">
        <v>155</v>
      </c>
      <c r="C1586">
        <f t="shared" si="24"/>
        <v>4613</v>
      </c>
    </row>
    <row r="1587" spans="1:3">
      <c r="A1587" s="32" t="s">
        <v>23286</v>
      </c>
      <c r="B1587" s="32" t="s">
        <v>155</v>
      </c>
      <c r="C1587">
        <f t="shared" si="24"/>
        <v>4614</v>
      </c>
    </row>
    <row r="1588" spans="1:3">
      <c r="A1588" s="32" t="s">
        <v>23287</v>
      </c>
      <c r="B1588" s="32" t="s">
        <v>155</v>
      </c>
      <c r="C1588">
        <f t="shared" si="24"/>
        <v>4616</v>
      </c>
    </row>
    <row r="1589" spans="1:3">
      <c r="A1589" s="32" t="s">
        <v>23288</v>
      </c>
      <c r="B1589" s="32" t="s">
        <v>155</v>
      </c>
      <c r="C1589">
        <f t="shared" si="24"/>
        <v>4617</v>
      </c>
    </row>
    <row r="1590" spans="1:3">
      <c r="A1590" s="32" t="s">
        <v>23289</v>
      </c>
      <c r="B1590" s="32" t="s">
        <v>155</v>
      </c>
      <c r="C1590">
        <f t="shared" si="24"/>
        <v>4619</v>
      </c>
    </row>
    <row r="1591" spans="1:3">
      <c r="A1591" s="32" t="s">
        <v>23290</v>
      </c>
      <c r="B1591" s="32" t="s">
        <v>155</v>
      </c>
      <c r="C1591">
        <f t="shared" si="24"/>
        <v>4622</v>
      </c>
    </row>
    <row r="1592" spans="1:3">
      <c r="A1592" s="32" t="s">
        <v>23291</v>
      </c>
      <c r="B1592" s="32" t="s">
        <v>155</v>
      </c>
      <c r="C1592">
        <f t="shared" si="24"/>
        <v>4623</v>
      </c>
    </row>
    <row r="1593" spans="1:3">
      <c r="A1593" s="32" t="s">
        <v>23292</v>
      </c>
      <c r="B1593" s="32" t="s">
        <v>155</v>
      </c>
      <c r="C1593">
        <f t="shared" si="24"/>
        <v>4624</v>
      </c>
    </row>
    <row r="1594" spans="1:3">
      <c r="A1594" s="32" t="s">
        <v>23293</v>
      </c>
      <c r="B1594" s="32" t="s">
        <v>155</v>
      </c>
      <c r="C1594">
        <f t="shared" si="24"/>
        <v>4625</v>
      </c>
    </row>
    <row r="1595" spans="1:3">
      <c r="A1595" s="32" t="s">
        <v>23294</v>
      </c>
      <c r="B1595" s="32" t="s">
        <v>155</v>
      </c>
      <c r="C1595">
        <f t="shared" si="24"/>
        <v>4626</v>
      </c>
    </row>
    <row r="1596" spans="1:3">
      <c r="A1596" s="32" t="s">
        <v>23295</v>
      </c>
      <c r="B1596" s="32" t="s">
        <v>155</v>
      </c>
      <c r="C1596">
        <f t="shared" si="24"/>
        <v>4627</v>
      </c>
    </row>
    <row r="1597" spans="1:3">
      <c r="A1597" s="32" t="s">
        <v>23296</v>
      </c>
      <c r="B1597" s="32" t="s">
        <v>155</v>
      </c>
      <c r="C1597">
        <f t="shared" si="24"/>
        <v>4628</v>
      </c>
    </row>
    <row r="1598" spans="1:3">
      <c r="A1598" s="32" t="s">
        <v>23297</v>
      </c>
      <c r="B1598" s="32" t="s">
        <v>155</v>
      </c>
      <c r="C1598">
        <f t="shared" si="24"/>
        <v>4629</v>
      </c>
    </row>
    <row r="1599" spans="1:3">
      <c r="A1599" s="32" t="s">
        <v>23298</v>
      </c>
      <c r="B1599" s="32" t="s">
        <v>155</v>
      </c>
      <c r="C1599">
        <f t="shared" si="24"/>
        <v>4630</v>
      </c>
    </row>
    <row r="1600" spans="1:3">
      <c r="A1600" s="32" t="s">
        <v>23299</v>
      </c>
      <c r="B1600" s="32" t="s">
        <v>155</v>
      </c>
      <c r="C1600">
        <f t="shared" si="24"/>
        <v>4631</v>
      </c>
    </row>
    <row r="1601" spans="1:3">
      <c r="A1601" s="32" t="s">
        <v>23300</v>
      </c>
      <c r="B1601" s="32" t="s">
        <v>155</v>
      </c>
      <c r="C1601">
        <f t="shared" si="24"/>
        <v>4634</v>
      </c>
    </row>
    <row r="1602" spans="1:3">
      <c r="A1602" s="32" t="s">
        <v>23301</v>
      </c>
      <c r="B1602" s="32" t="s">
        <v>155</v>
      </c>
      <c r="C1602">
        <f t="shared" ref="C1602:C1665" si="25">1*A1602</f>
        <v>4635</v>
      </c>
    </row>
    <row r="1603" spans="1:3">
      <c r="A1603" s="32" t="s">
        <v>23302</v>
      </c>
      <c r="B1603" s="32" t="s">
        <v>155</v>
      </c>
      <c r="C1603">
        <f t="shared" si="25"/>
        <v>4637</v>
      </c>
    </row>
    <row r="1604" spans="1:3">
      <c r="A1604" s="32" t="s">
        <v>23303</v>
      </c>
      <c r="B1604" s="32" t="s">
        <v>155</v>
      </c>
      <c r="C1604">
        <f t="shared" si="25"/>
        <v>4640</v>
      </c>
    </row>
    <row r="1605" spans="1:3">
      <c r="A1605" s="32" t="s">
        <v>23304</v>
      </c>
      <c r="B1605" s="32" t="s">
        <v>155</v>
      </c>
      <c r="C1605">
        <f t="shared" si="25"/>
        <v>4642</v>
      </c>
    </row>
    <row r="1606" spans="1:3">
      <c r="A1606" s="32" t="s">
        <v>23305</v>
      </c>
      <c r="B1606" s="32" t="s">
        <v>155</v>
      </c>
      <c r="C1606">
        <f t="shared" si="25"/>
        <v>4643</v>
      </c>
    </row>
    <row r="1607" spans="1:3">
      <c r="A1607" s="32" t="s">
        <v>23306</v>
      </c>
      <c r="B1607" s="32" t="s">
        <v>155</v>
      </c>
      <c r="C1607">
        <f t="shared" si="25"/>
        <v>4644</v>
      </c>
    </row>
    <row r="1608" spans="1:3">
      <c r="A1608" s="32" t="s">
        <v>23307</v>
      </c>
      <c r="B1608" s="32" t="s">
        <v>155</v>
      </c>
      <c r="C1608">
        <f t="shared" si="25"/>
        <v>4645</v>
      </c>
    </row>
    <row r="1609" spans="1:3">
      <c r="A1609" s="32" t="s">
        <v>23308</v>
      </c>
      <c r="B1609" s="32" t="s">
        <v>155</v>
      </c>
      <c r="C1609">
        <f t="shared" si="25"/>
        <v>4646</v>
      </c>
    </row>
    <row r="1610" spans="1:3">
      <c r="A1610" s="32" t="s">
        <v>23309</v>
      </c>
      <c r="B1610" s="32" t="s">
        <v>155</v>
      </c>
      <c r="C1610">
        <f t="shared" si="25"/>
        <v>4648</v>
      </c>
    </row>
    <row r="1611" spans="1:3">
      <c r="A1611" s="32" t="s">
        <v>23310</v>
      </c>
      <c r="B1611" s="32" t="s">
        <v>155</v>
      </c>
      <c r="C1611">
        <f t="shared" si="25"/>
        <v>4649</v>
      </c>
    </row>
    <row r="1612" spans="1:3">
      <c r="A1612" s="32" t="s">
        <v>23311</v>
      </c>
      <c r="B1612" s="32" t="s">
        <v>155</v>
      </c>
      <c r="C1612">
        <f t="shared" si="25"/>
        <v>4650</v>
      </c>
    </row>
    <row r="1613" spans="1:3">
      <c r="A1613" s="32" t="s">
        <v>23312</v>
      </c>
      <c r="B1613" s="32" t="s">
        <v>155</v>
      </c>
      <c r="C1613">
        <f t="shared" si="25"/>
        <v>4652</v>
      </c>
    </row>
    <row r="1614" spans="1:3">
      <c r="A1614" s="32" t="s">
        <v>23313</v>
      </c>
      <c r="B1614" s="32" t="s">
        <v>155</v>
      </c>
      <c r="C1614">
        <f t="shared" si="25"/>
        <v>4653</v>
      </c>
    </row>
    <row r="1615" spans="1:3">
      <c r="A1615" s="32" t="s">
        <v>23314</v>
      </c>
      <c r="B1615" s="32" t="s">
        <v>155</v>
      </c>
      <c r="C1615">
        <f t="shared" si="25"/>
        <v>4654</v>
      </c>
    </row>
    <row r="1616" spans="1:3">
      <c r="A1616" s="32" t="s">
        <v>23315</v>
      </c>
      <c r="B1616" s="32" t="s">
        <v>155</v>
      </c>
      <c r="C1616">
        <f t="shared" si="25"/>
        <v>4655</v>
      </c>
    </row>
    <row r="1617" spans="1:3">
      <c r="A1617" s="32" t="s">
        <v>23476</v>
      </c>
      <c r="B1617" s="32" t="s">
        <v>155</v>
      </c>
      <c r="C1617">
        <f t="shared" si="25"/>
        <v>4656</v>
      </c>
    </row>
    <row r="1618" spans="1:3">
      <c r="A1618" s="32" t="s">
        <v>23316</v>
      </c>
      <c r="B1618" s="32" t="s">
        <v>155</v>
      </c>
      <c r="C1618">
        <f t="shared" si="25"/>
        <v>4657</v>
      </c>
    </row>
    <row r="1619" spans="1:3">
      <c r="A1619" s="32" t="s">
        <v>23317</v>
      </c>
      <c r="B1619" s="32" t="s">
        <v>155</v>
      </c>
      <c r="C1619">
        <f t="shared" si="25"/>
        <v>4658</v>
      </c>
    </row>
    <row r="1620" spans="1:3">
      <c r="A1620" s="32" t="s">
        <v>23318</v>
      </c>
      <c r="B1620" s="32" t="s">
        <v>155</v>
      </c>
      <c r="C1620">
        <f t="shared" si="25"/>
        <v>4660</v>
      </c>
    </row>
    <row r="1621" spans="1:3">
      <c r="A1621" s="32" t="s">
        <v>23319</v>
      </c>
      <c r="B1621" s="32" t="s">
        <v>155</v>
      </c>
      <c r="C1621">
        <f t="shared" si="25"/>
        <v>4662</v>
      </c>
    </row>
    <row r="1622" spans="1:3">
      <c r="A1622" s="32" t="s">
        <v>23320</v>
      </c>
      <c r="B1622" s="32" t="s">
        <v>155</v>
      </c>
      <c r="C1622">
        <f t="shared" si="25"/>
        <v>4664</v>
      </c>
    </row>
    <row r="1623" spans="1:3">
      <c r="A1623" s="32" t="s">
        <v>23321</v>
      </c>
      <c r="B1623" s="32" t="s">
        <v>155</v>
      </c>
      <c r="C1623">
        <f t="shared" si="25"/>
        <v>4666</v>
      </c>
    </row>
    <row r="1624" spans="1:3">
      <c r="A1624" s="32" t="s">
        <v>23322</v>
      </c>
      <c r="B1624" s="32" t="s">
        <v>155</v>
      </c>
      <c r="C1624">
        <f t="shared" si="25"/>
        <v>4667</v>
      </c>
    </row>
    <row r="1625" spans="1:3">
      <c r="A1625" s="32" t="s">
        <v>23323</v>
      </c>
      <c r="B1625" s="32" t="s">
        <v>155</v>
      </c>
      <c r="C1625">
        <f t="shared" si="25"/>
        <v>4668</v>
      </c>
    </row>
    <row r="1626" spans="1:3">
      <c r="A1626" s="32" t="s">
        <v>23324</v>
      </c>
      <c r="B1626" s="32" t="s">
        <v>155</v>
      </c>
      <c r="C1626">
        <f t="shared" si="25"/>
        <v>4669</v>
      </c>
    </row>
    <row r="1627" spans="1:3">
      <c r="A1627" s="32" t="s">
        <v>23325</v>
      </c>
      <c r="B1627" s="32" t="s">
        <v>155</v>
      </c>
      <c r="C1627">
        <f t="shared" si="25"/>
        <v>4671</v>
      </c>
    </row>
    <row r="1628" spans="1:3">
      <c r="A1628" s="32" t="s">
        <v>23326</v>
      </c>
      <c r="B1628" s="32" t="s">
        <v>155</v>
      </c>
      <c r="C1628">
        <f t="shared" si="25"/>
        <v>4672</v>
      </c>
    </row>
    <row r="1629" spans="1:3">
      <c r="A1629" s="32" t="s">
        <v>23327</v>
      </c>
      <c r="B1629" s="32" t="s">
        <v>155</v>
      </c>
      <c r="C1629">
        <f t="shared" si="25"/>
        <v>4673</v>
      </c>
    </row>
    <row r="1630" spans="1:3">
      <c r="A1630" s="32" t="s">
        <v>23328</v>
      </c>
      <c r="B1630" s="32" t="s">
        <v>155</v>
      </c>
      <c r="C1630">
        <f t="shared" si="25"/>
        <v>4674</v>
      </c>
    </row>
    <row r="1631" spans="1:3">
      <c r="A1631" s="32" t="s">
        <v>23329</v>
      </c>
      <c r="B1631" s="32" t="s">
        <v>155</v>
      </c>
      <c r="C1631">
        <f t="shared" si="25"/>
        <v>4675</v>
      </c>
    </row>
    <row r="1632" spans="1:3">
      <c r="A1632" s="32" t="s">
        <v>23330</v>
      </c>
      <c r="B1632" s="32" t="s">
        <v>155</v>
      </c>
      <c r="C1632">
        <f t="shared" si="25"/>
        <v>4676</v>
      </c>
    </row>
    <row r="1633" spans="1:3">
      <c r="A1633" s="32" t="s">
        <v>23331</v>
      </c>
      <c r="B1633" s="32" t="s">
        <v>155</v>
      </c>
      <c r="C1633">
        <f t="shared" si="25"/>
        <v>4677</v>
      </c>
    </row>
    <row r="1634" spans="1:3">
      <c r="A1634" s="32" t="s">
        <v>23332</v>
      </c>
      <c r="B1634" s="32" t="s">
        <v>155</v>
      </c>
      <c r="C1634">
        <f t="shared" si="25"/>
        <v>4679</v>
      </c>
    </row>
    <row r="1635" spans="1:3">
      <c r="A1635" s="32" t="s">
        <v>23333</v>
      </c>
      <c r="B1635" s="32" t="s">
        <v>155</v>
      </c>
      <c r="C1635">
        <f t="shared" si="25"/>
        <v>4680</v>
      </c>
    </row>
    <row r="1636" spans="1:3">
      <c r="A1636" s="32" t="s">
        <v>23334</v>
      </c>
      <c r="B1636" s="32" t="s">
        <v>155</v>
      </c>
      <c r="C1636">
        <f t="shared" si="25"/>
        <v>4681</v>
      </c>
    </row>
    <row r="1637" spans="1:3">
      <c r="A1637" s="32" t="s">
        <v>23335</v>
      </c>
      <c r="B1637" s="32" t="s">
        <v>155</v>
      </c>
      <c r="C1637">
        <f t="shared" si="25"/>
        <v>4683</v>
      </c>
    </row>
    <row r="1638" spans="1:3">
      <c r="A1638" s="32" t="s">
        <v>23336</v>
      </c>
      <c r="B1638" s="32" t="s">
        <v>155</v>
      </c>
      <c r="C1638">
        <f t="shared" si="25"/>
        <v>4684</v>
      </c>
    </row>
    <row r="1639" spans="1:3">
      <c r="A1639" s="32" t="s">
        <v>23337</v>
      </c>
      <c r="B1639" s="32" t="s">
        <v>155</v>
      </c>
      <c r="C1639">
        <f t="shared" si="25"/>
        <v>4685</v>
      </c>
    </row>
    <row r="1640" spans="1:3">
      <c r="A1640" s="32" t="s">
        <v>23338</v>
      </c>
      <c r="B1640" s="32" t="s">
        <v>155</v>
      </c>
      <c r="C1640">
        <f t="shared" si="25"/>
        <v>4686</v>
      </c>
    </row>
    <row r="1641" spans="1:3">
      <c r="A1641" s="32" t="s">
        <v>23339</v>
      </c>
      <c r="B1641" s="32" t="s">
        <v>155</v>
      </c>
      <c r="C1641">
        <f t="shared" si="25"/>
        <v>4691</v>
      </c>
    </row>
    <row r="1642" spans="1:3">
      <c r="A1642" s="32" t="s">
        <v>23340</v>
      </c>
      <c r="B1642" s="32" t="s">
        <v>155</v>
      </c>
      <c r="C1642">
        <f t="shared" si="25"/>
        <v>4693</v>
      </c>
    </row>
    <row r="1643" spans="1:3">
      <c r="A1643" s="32" t="s">
        <v>23341</v>
      </c>
      <c r="B1643" s="32" t="s">
        <v>155</v>
      </c>
      <c r="C1643">
        <f t="shared" si="25"/>
        <v>4694</v>
      </c>
    </row>
    <row r="1644" spans="1:3">
      <c r="A1644" s="32" t="s">
        <v>23342</v>
      </c>
      <c r="B1644" s="32" t="s">
        <v>155</v>
      </c>
      <c r="C1644">
        <f t="shared" si="25"/>
        <v>4730</v>
      </c>
    </row>
    <row r="1645" spans="1:3">
      <c r="A1645" s="32" t="s">
        <v>23343</v>
      </c>
      <c r="B1645" s="32" t="s">
        <v>155</v>
      </c>
      <c r="C1645">
        <f t="shared" si="25"/>
        <v>4732</v>
      </c>
    </row>
    <row r="1646" spans="1:3">
      <c r="A1646" s="32" t="s">
        <v>23344</v>
      </c>
      <c r="B1646" s="32" t="s">
        <v>155</v>
      </c>
      <c r="C1646">
        <f t="shared" si="25"/>
        <v>4733</v>
      </c>
    </row>
    <row r="1647" spans="1:3">
      <c r="A1647" s="32" t="s">
        <v>23345</v>
      </c>
      <c r="B1647" s="32" t="s">
        <v>155</v>
      </c>
      <c r="C1647">
        <f t="shared" si="25"/>
        <v>4734</v>
      </c>
    </row>
    <row r="1648" spans="1:3">
      <c r="A1648" s="32" t="s">
        <v>23346</v>
      </c>
      <c r="B1648" s="32" t="s">
        <v>155</v>
      </c>
      <c r="C1648">
        <f t="shared" si="25"/>
        <v>4735</v>
      </c>
    </row>
    <row r="1649" spans="1:3">
      <c r="A1649" s="32" t="s">
        <v>23347</v>
      </c>
      <c r="B1649" s="32" t="s">
        <v>155</v>
      </c>
      <c r="C1649">
        <f t="shared" si="25"/>
        <v>4736</v>
      </c>
    </row>
    <row r="1650" spans="1:3">
      <c r="A1650" s="32" t="s">
        <v>23348</v>
      </c>
      <c r="B1650" s="32" t="s">
        <v>155</v>
      </c>
      <c r="C1650">
        <f t="shared" si="25"/>
        <v>4737</v>
      </c>
    </row>
    <row r="1651" spans="1:3">
      <c r="A1651" s="32" t="s">
        <v>23349</v>
      </c>
      <c r="B1651" s="32" t="s">
        <v>155</v>
      </c>
      <c r="C1651">
        <f t="shared" si="25"/>
        <v>4738</v>
      </c>
    </row>
    <row r="1652" spans="1:3">
      <c r="A1652" s="32" t="s">
        <v>23350</v>
      </c>
      <c r="B1652" s="32" t="s">
        <v>155</v>
      </c>
      <c r="C1652">
        <f t="shared" si="25"/>
        <v>4739</v>
      </c>
    </row>
    <row r="1653" spans="1:3">
      <c r="A1653" s="32" t="s">
        <v>23351</v>
      </c>
      <c r="B1653" s="32" t="s">
        <v>155</v>
      </c>
      <c r="C1653">
        <f t="shared" si="25"/>
        <v>4740</v>
      </c>
    </row>
    <row r="1654" spans="1:3">
      <c r="A1654" s="32" t="s">
        <v>23352</v>
      </c>
      <c r="B1654" s="32" t="s">
        <v>155</v>
      </c>
      <c r="C1654">
        <f t="shared" si="25"/>
        <v>4741</v>
      </c>
    </row>
    <row r="1655" spans="1:3">
      <c r="A1655" s="32" t="s">
        <v>23353</v>
      </c>
      <c r="B1655" s="32" t="s">
        <v>155</v>
      </c>
      <c r="C1655">
        <f t="shared" si="25"/>
        <v>4742</v>
      </c>
    </row>
    <row r="1656" spans="1:3">
      <c r="A1656" s="32" t="s">
        <v>23354</v>
      </c>
      <c r="B1656" s="32" t="s">
        <v>155</v>
      </c>
      <c r="C1656">
        <f t="shared" si="25"/>
        <v>4743</v>
      </c>
    </row>
    <row r="1657" spans="1:3">
      <c r="A1657" s="32" t="s">
        <v>23355</v>
      </c>
      <c r="B1657" s="32" t="s">
        <v>155</v>
      </c>
      <c r="C1657">
        <f t="shared" si="25"/>
        <v>4744</v>
      </c>
    </row>
    <row r="1658" spans="1:3">
      <c r="A1658" s="32" t="s">
        <v>23356</v>
      </c>
      <c r="B1658" s="32" t="s">
        <v>155</v>
      </c>
      <c r="C1658">
        <f t="shared" si="25"/>
        <v>4745</v>
      </c>
    </row>
    <row r="1659" spans="1:3">
      <c r="A1659" s="32" t="s">
        <v>23357</v>
      </c>
      <c r="B1659" s="32" t="s">
        <v>155</v>
      </c>
      <c r="C1659">
        <f t="shared" si="25"/>
        <v>4746</v>
      </c>
    </row>
    <row r="1660" spans="1:3">
      <c r="A1660" s="32" t="s">
        <v>23358</v>
      </c>
      <c r="B1660" s="32" t="s">
        <v>155</v>
      </c>
      <c r="C1660">
        <f t="shared" si="25"/>
        <v>4747</v>
      </c>
    </row>
    <row r="1661" spans="1:3">
      <c r="A1661" s="32" t="s">
        <v>23359</v>
      </c>
      <c r="B1661" s="32" t="s">
        <v>155</v>
      </c>
      <c r="C1661">
        <f t="shared" si="25"/>
        <v>4750</v>
      </c>
    </row>
    <row r="1662" spans="1:3">
      <c r="A1662" s="32" t="s">
        <v>23360</v>
      </c>
      <c r="B1662" s="32" t="s">
        <v>155</v>
      </c>
      <c r="C1662">
        <f t="shared" si="25"/>
        <v>4751</v>
      </c>
    </row>
    <row r="1663" spans="1:3">
      <c r="A1663" s="32" t="s">
        <v>23361</v>
      </c>
      <c r="B1663" s="32" t="s">
        <v>155</v>
      </c>
      <c r="C1663">
        <f t="shared" si="25"/>
        <v>4756</v>
      </c>
    </row>
    <row r="1664" spans="1:3">
      <c r="A1664" s="32" t="s">
        <v>23362</v>
      </c>
      <c r="B1664" s="32" t="s">
        <v>155</v>
      </c>
      <c r="C1664">
        <f t="shared" si="25"/>
        <v>4757</v>
      </c>
    </row>
    <row r="1665" spans="1:3">
      <c r="A1665" s="32" t="s">
        <v>23363</v>
      </c>
      <c r="B1665" s="32" t="s">
        <v>155</v>
      </c>
      <c r="C1665">
        <f t="shared" si="25"/>
        <v>4758</v>
      </c>
    </row>
    <row r="1666" spans="1:3">
      <c r="A1666" s="32" t="s">
        <v>23364</v>
      </c>
      <c r="B1666" s="32" t="s">
        <v>155</v>
      </c>
      <c r="C1666">
        <f t="shared" ref="C1666:C1729" si="26">1*A1666</f>
        <v>4760</v>
      </c>
    </row>
    <row r="1667" spans="1:3">
      <c r="A1667" s="32" t="s">
        <v>23365</v>
      </c>
      <c r="B1667" s="32" t="s">
        <v>155</v>
      </c>
      <c r="C1667">
        <f t="shared" si="26"/>
        <v>4761</v>
      </c>
    </row>
    <row r="1668" spans="1:3">
      <c r="A1668" s="32" t="s">
        <v>23366</v>
      </c>
      <c r="B1668" s="32" t="s">
        <v>155</v>
      </c>
      <c r="C1668">
        <f t="shared" si="26"/>
        <v>4762</v>
      </c>
    </row>
    <row r="1669" spans="1:3">
      <c r="A1669" s="32" t="s">
        <v>23367</v>
      </c>
      <c r="B1669" s="32" t="s">
        <v>155</v>
      </c>
      <c r="C1669">
        <f t="shared" si="26"/>
        <v>4763</v>
      </c>
    </row>
    <row r="1670" spans="1:3">
      <c r="A1670" s="32" t="s">
        <v>23368</v>
      </c>
      <c r="B1670" s="32" t="s">
        <v>155</v>
      </c>
      <c r="C1670">
        <f t="shared" si="26"/>
        <v>4764</v>
      </c>
    </row>
    <row r="1671" spans="1:3">
      <c r="A1671" s="32" t="s">
        <v>23369</v>
      </c>
      <c r="B1671" s="32" t="s">
        <v>155</v>
      </c>
      <c r="C1671">
        <f t="shared" si="26"/>
        <v>4765</v>
      </c>
    </row>
    <row r="1672" spans="1:3">
      <c r="A1672" s="32" t="s">
        <v>23370</v>
      </c>
      <c r="B1672" s="32" t="s">
        <v>155</v>
      </c>
      <c r="C1672">
        <f t="shared" si="26"/>
        <v>4766</v>
      </c>
    </row>
    <row r="1673" spans="1:3">
      <c r="A1673" s="32" t="s">
        <v>23371</v>
      </c>
      <c r="B1673" s="32" t="s">
        <v>155</v>
      </c>
      <c r="C1673">
        <f t="shared" si="26"/>
        <v>4768</v>
      </c>
    </row>
    <row r="1674" spans="1:3">
      <c r="A1674" s="32" t="s">
        <v>23372</v>
      </c>
      <c r="B1674" s="32" t="s">
        <v>155</v>
      </c>
      <c r="C1674">
        <f t="shared" si="26"/>
        <v>4769</v>
      </c>
    </row>
    <row r="1675" spans="1:3">
      <c r="A1675" s="32" t="s">
        <v>23373</v>
      </c>
      <c r="B1675" s="32" t="s">
        <v>155</v>
      </c>
      <c r="C1675">
        <f t="shared" si="26"/>
        <v>4772</v>
      </c>
    </row>
    <row r="1676" spans="1:3">
      <c r="A1676" s="32" t="s">
        <v>23374</v>
      </c>
      <c r="B1676" s="32" t="s">
        <v>155</v>
      </c>
      <c r="C1676">
        <f t="shared" si="26"/>
        <v>4773</v>
      </c>
    </row>
    <row r="1677" spans="1:3">
      <c r="A1677" s="32" t="s">
        <v>23375</v>
      </c>
      <c r="B1677" s="32" t="s">
        <v>155</v>
      </c>
      <c r="C1677">
        <f t="shared" si="26"/>
        <v>4774</v>
      </c>
    </row>
    <row r="1678" spans="1:3">
      <c r="A1678" s="32" t="s">
        <v>23376</v>
      </c>
      <c r="B1678" s="32" t="s">
        <v>155</v>
      </c>
      <c r="C1678">
        <f t="shared" si="26"/>
        <v>4775</v>
      </c>
    </row>
    <row r="1679" spans="1:3">
      <c r="A1679" s="32" t="s">
        <v>23377</v>
      </c>
      <c r="B1679" s="32" t="s">
        <v>155</v>
      </c>
      <c r="C1679">
        <f t="shared" si="26"/>
        <v>4776</v>
      </c>
    </row>
    <row r="1680" spans="1:3">
      <c r="A1680" s="32" t="s">
        <v>23378</v>
      </c>
      <c r="B1680" s="32" t="s">
        <v>155</v>
      </c>
      <c r="C1680">
        <f t="shared" si="26"/>
        <v>4777</v>
      </c>
    </row>
    <row r="1681" spans="1:3">
      <c r="A1681" s="32" t="s">
        <v>23379</v>
      </c>
      <c r="B1681" s="32" t="s">
        <v>155</v>
      </c>
      <c r="C1681">
        <f t="shared" si="26"/>
        <v>4779</v>
      </c>
    </row>
    <row r="1682" spans="1:3">
      <c r="A1682" s="32" t="s">
        <v>23380</v>
      </c>
      <c r="B1682" s="32" t="s">
        <v>155</v>
      </c>
      <c r="C1682">
        <f t="shared" si="26"/>
        <v>4780</v>
      </c>
    </row>
    <row r="1683" spans="1:3">
      <c r="A1683" s="32" t="s">
        <v>23381</v>
      </c>
      <c r="B1683" s="32" t="s">
        <v>155</v>
      </c>
      <c r="C1683">
        <f t="shared" si="26"/>
        <v>4781</v>
      </c>
    </row>
    <row r="1684" spans="1:3">
      <c r="A1684" s="32" t="s">
        <v>23382</v>
      </c>
      <c r="B1684" s="32" t="s">
        <v>155</v>
      </c>
      <c r="C1684">
        <f t="shared" si="26"/>
        <v>4783</v>
      </c>
    </row>
    <row r="1685" spans="1:3">
      <c r="A1685" s="32" t="s">
        <v>23383</v>
      </c>
      <c r="B1685" s="32" t="s">
        <v>155</v>
      </c>
      <c r="C1685">
        <f t="shared" si="26"/>
        <v>4785</v>
      </c>
    </row>
    <row r="1686" spans="1:3">
      <c r="A1686" s="32" t="s">
        <v>23384</v>
      </c>
      <c r="B1686" s="32" t="s">
        <v>155</v>
      </c>
      <c r="C1686">
        <f t="shared" si="26"/>
        <v>4786</v>
      </c>
    </row>
    <row r="1687" spans="1:3">
      <c r="A1687" s="32" t="s">
        <v>23385</v>
      </c>
      <c r="B1687" s="32" t="s">
        <v>155</v>
      </c>
      <c r="C1687">
        <f t="shared" si="26"/>
        <v>4787</v>
      </c>
    </row>
    <row r="1688" spans="1:3">
      <c r="A1688" s="32" t="s">
        <v>23386</v>
      </c>
      <c r="B1688" s="32" t="s">
        <v>155</v>
      </c>
      <c r="C1688">
        <f t="shared" si="26"/>
        <v>4841</v>
      </c>
    </row>
    <row r="1689" spans="1:3">
      <c r="A1689" s="32" t="s">
        <v>23387</v>
      </c>
      <c r="B1689" s="32" t="s">
        <v>155</v>
      </c>
      <c r="C1689">
        <f t="shared" si="26"/>
        <v>4843</v>
      </c>
    </row>
    <row r="1690" spans="1:3">
      <c r="A1690" s="32" t="s">
        <v>23480</v>
      </c>
      <c r="B1690" s="32" t="s">
        <v>155</v>
      </c>
      <c r="C1690">
        <f t="shared" si="26"/>
        <v>4846</v>
      </c>
    </row>
    <row r="1691" spans="1:3">
      <c r="A1691" s="32" t="s">
        <v>23388</v>
      </c>
      <c r="B1691" s="32" t="s">
        <v>155</v>
      </c>
      <c r="C1691">
        <f t="shared" si="26"/>
        <v>4847</v>
      </c>
    </row>
    <row r="1692" spans="1:3">
      <c r="A1692" s="32" t="s">
        <v>23389</v>
      </c>
      <c r="B1692" s="32" t="s">
        <v>155</v>
      </c>
      <c r="C1692">
        <f t="shared" si="26"/>
        <v>4848</v>
      </c>
    </row>
    <row r="1693" spans="1:3">
      <c r="A1693" s="32" t="s">
        <v>23390</v>
      </c>
      <c r="B1693" s="32" t="s">
        <v>155</v>
      </c>
      <c r="C1693">
        <f t="shared" si="26"/>
        <v>4849</v>
      </c>
    </row>
    <row r="1694" spans="1:3">
      <c r="A1694" s="32" t="s">
        <v>23391</v>
      </c>
      <c r="B1694" s="32" t="s">
        <v>155</v>
      </c>
      <c r="C1694">
        <f t="shared" si="26"/>
        <v>4850</v>
      </c>
    </row>
    <row r="1695" spans="1:3">
      <c r="A1695" s="32" t="s">
        <v>23392</v>
      </c>
      <c r="B1695" s="32" t="s">
        <v>155</v>
      </c>
      <c r="C1695">
        <f t="shared" si="26"/>
        <v>4851</v>
      </c>
    </row>
    <row r="1696" spans="1:3">
      <c r="A1696" s="32" t="s">
        <v>23393</v>
      </c>
      <c r="B1696" s="32" t="s">
        <v>155</v>
      </c>
      <c r="C1696">
        <f t="shared" si="26"/>
        <v>4852</v>
      </c>
    </row>
    <row r="1697" spans="1:3">
      <c r="A1697" s="32" t="s">
        <v>23394</v>
      </c>
      <c r="B1697" s="32" t="s">
        <v>155</v>
      </c>
      <c r="C1697">
        <f t="shared" si="26"/>
        <v>4853</v>
      </c>
    </row>
    <row r="1698" spans="1:3">
      <c r="A1698" s="32" t="s">
        <v>23395</v>
      </c>
      <c r="B1698" s="32" t="s">
        <v>155</v>
      </c>
      <c r="C1698">
        <f t="shared" si="26"/>
        <v>4854</v>
      </c>
    </row>
    <row r="1699" spans="1:3">
      <c r="A1699" s="32" t="s">
        <v>23396</v>
      </c>
      <c r="B1699" s="32" t="s">
        <v>155</v>
      </c>
      <c r="C1699">
        <f t="shared" si="26"/>
        <v>4855</v>
      </c>
    </row>
    <row r="1700" spans="1:3">
      <c r="A1700" s="32" t="s">
        <v>23397</v>
      </c>
      <c r="B1700" s="32" t="s">
        <v>155</v>
      </c>
      <c r="C1700">
        <f t="shared" si="26"/>
        <v>4856</v>
      </c>
    </row>
    <row r="1701" spans="1:3">
      <c r="A1701" s="32" t="s">
        <v>23398</v>
      </c>
      <c r="B1701" s="32" t="s">
        <v>155</v>
      </c>
      <c r="C1701">
        <f t="shared" si="26"/>
        <v>4858</v>
      </c>
    </row>
    <row r="1702" spans="1:3">
      <c r="A1702" s="32" t="s">
        <v>23399</v>
      </c>
      <c r="B1702" s="32" t="s">
        <v>155</v>
      </c>
      <c r="C1702">
        <f t="shared" si="26"/>
        <v>4859</v>
      </c>
    </row>
    <row r="1703" spans="1:3">
      <c r="A1703" s="32" t="s">
        <v>23400</v>
      </c>
      <c r="B1703" s="32" t="s">
        <v>155</v>
      </c>
      <c r="C1703">
        <f t="shared" si="26"/>
        <v>4860</v>
      </c>
    </row>
    <row r="1704" spans="1:3">
      <c r="A1704" s="32" t="s">
        <v>23401</v>
      </c>
      <c r="B1704" s="32" t="s">
        <v>155</v>
      </c>
      <c r="C1704">
        <f t="shared" si="26"/>
        <v>4861</v>
      </c>
    </row>
    <row r="1705" spans="1:3">
      <c r="A1705" s="32" t="s">
        <v>23402</v>
      </c>
      <c r="B1705" s="32" t="s">
        <v>155</v>
      </c>
      <c r="C1705">
        <f t="shared" si="26"/>
        <v>4862</v>
      </c>
    </row>
    <row r="1706" spans="1:3">
      <c r="A1706" s="32" t="s">
        <v>23403</v>
      </c>
      <c r="B1706" s="32" t="s">
        <v>155</v>
      </c>
      <c r="C1706">
        <f t="shared" si="26"/>
        <v>4863</v>
      </c>
    </row>
    <row r="1707" spans="1:3">
      <c r="A1707" s="32" t="s">
        <v>23404</v>
      </c>
      <c r="B1707" s="32" t="s">
        <v>155</v>
      </c>
      <c r="C1707">
        <f t="shared" si="26"/>
        <v>4864</v>
      </c>
    </row>
    <row r="1708" spans="1:3">
      <c r="A1708" s="32" t="s">
        <v>23405</v>
      </c>
      <c r="B1708" s="32" t="s">
        <v>155</v>
      </c>
      <c r="C1708">
        <f t="shared" si="26"/>
        <v>4865</v>
      </c>
    </row>
    <row r="1709" spans="1:3">
      <c r="A1709" s="32" t="s">
        <v>23406</v>
      </c>
      <c r="B1709" s="32" t="s">
        <v>155</v>
      </c>
      <c r="C1709">
        <f t="shared" si="26"/>
        <v>4901</v>
      </c>
    </row>
    <row r="1710" spans="1:3">
      <c r="A1710" s="32" t="s">
        <v>23407</v>
      </c>
      <c r="B1710" s="32" t="s">
        <v>155</v>
      </c>
      <c r="C1710">
        <f t="shared" si="26"/>
        <v>4903</v>
      </c>
    </row>
    <row r="1711" spans="1:3">
      <c r="A1711" s="32" t="s">
        <v>23408</v>
      </c>
      <c r="B1711" s="32" t="s">
        <v>155</v>
      </c>
      <c r="C1711">
        <f t="shared" si="26"/>
        <v>4910</v>
      </c>
    </row>
    <row r="1712" spans="1:3">
      <c r="A1712" s="32" t="s">
        <v>23409</v>
      </c>
      <c r="B1712" s="32" t="s">
        <v>155</v>
      </c>
      <c r="C1712">
        <f t="shared" si="26"/>
        <v>4911</v>
      </c>
    </row>
    <row r="1713" spans="1:3">
      <c r="A1713" s="32" t="s">
        <v>23410</v>
      </c>
      <c r="B1713" s="32" t="s">
        <v>155</v>
      </c>
      <c r="C1713">
        <f t="shared" si="26"/>
        <v>4912</v>
      </c>
    </row>
    <row r="1714" spans="1:3">
      <c r="A1714" s="32" t="s">
        <v>23411</v>
      </c>
      <c r="B1714" s="32" t="s">
        <v>155</v>
      </c>
      <c r="C1714">
        <f t="shared" si="26"/>
        <v>4915</v>
      </c>
    </row>
    <row r="1715" spans="1:3">
      <c r="A1715" s="32" t="s">
        <v>23412</v>
      </c>
      <c r="B1715" s="32" t="s">
        <v>155</v>
      </c>
      <c r="C1715">
        <f t="shared" si="26"/>
        <v>4917</v>
      </c>
    </row>
    <row r="1716" spans="1:3">
      <c r="A1716" s="32" t="s">
        <v>23413</v>
      </c>
      <c r="B1716" s="32" t="s">
        <v>155</v>
      </c>
      <c r="C1716">
        <f t="shared" si="26"/>
        <v>4918</v>
      </c>
    </row>
    <row r="1717" spans="1:3">
      <c r="A1717" s="32" t="s">
        <v>23414</v>
      </c>
      <c r="B1717" s="32" t="s">
        <v>155</v>
      </c>
      <c r="C1717">
        <f t="shared" si="26"/>
        <v>4920</v>
      </c>
    </row>
    <row r="1718" spans="1:3">
      <c r="A1718" s="32" t="s">
        <v>23415</v>
      </c>
      <c r="B1718" s="32" t="s">
        <v>155</v>
      </c>
      <c r="C1718">
        <f t="shared" si="26"/>
        <v>4921</v>
      </c>
    </row>
    <row r="1719" spans="1:3">
      <c r="A1719" s="32" t="s">
        <v>23416</v>
      </c>
      <c r="B1719" s="32" t="s">
        <v>155</v>
      </c>
      <c r="C1719">
        <f t="shared" si="26"/>
        <v>4922</v>
      </c>
    </row>
    <row r="1720" spans="1:3">
      <c r="A1720" s="32" t="s">
        <v>23417</v>
      </c>
      <c r="B1720" s="32" t="s">
        <v>155</v>
      </c>
      <c r="C1720">
        <f t="shared" si="26"/>
        <v>4923</v>
      </c>
    </row>
    <row r="1721" spans="1:3">
      <c r="A1721" s="32" t="s">
        <v>23418</v>
      </c>
      <c r="B1721" s="32" t="s">
        <v>155</v>
      </c>
      <c r="C1721">
        <f t="shared" si="26"/>
        <v>4924</v>
      </c>
    </row>
    <row r="1722" spans="1:3">
      <c r="A1722" s="32" t="s">
        <v>23419</v>
      </c>
      <c r="B1722" s="32" t="s">
        <v>155</v>
      </c>
      <c r="C1722">
        <f t="shared" si="26"/>
        <v>4925</v>
      </c>
    </row>
    <row r="1723" spans="1:3">
      <c r="A1723" s="32" t="s">
        <v>23420</v>
      </c>
      <c r="B1723" s="32" t="s">
        <v>155</v>
      </c>
      <c r="C1723">
        <f t="shared" si="26"/>
        <v>4926</v>
      </c>
    </row>
    <row r="1724" spans="1:3">
      <c r="A1724" s="32" t="s">
        <v>23421</v>
      </c>
      <c r="B1724" s="32" t="s">
        <v>155</v>
      </c>
      <c r="C1724">
        <f t="shared" si="26"/>
        <v>4927</v>
      </c>
    </row>
    <row r="1725" spans="1:3">
      <c r="A1725" s="32" t="s">
        <v>23422</v>
      </c>
      <c r="B1725" s="32" t="s">
        <v>155</v>
      </c>
      <c r="C1725">
        <f t="shared" si="26"/>
        <v>4928</v>
      </c>
    </row>
    <row r="1726" spans="1:3">
      <c r="A1726" s="32" t="s">
        <v>23423</v>
      </c>
      <c r="B1726" s="32" t="s">
        <v>155</v>
      </c>
      <c r="C1726">
        <f t="shared" si="26"/>
        <v>4929</v>
      </c>
    </row>
    <row r="1727" spans="1:3">
      <c r="A1727" s="32" t="s">
        <v>23424</v>
      </c>
      <c r="B1727" s="32" t="s">
        <v>155</v>
      </c>
      <c r="C1727">
        <f t="shared" si="26"/>
        <v>4930</v>
      </c>
    </row>
    <row r="1728" spans="1:3">
      <c r="A1728" s="32" t="s">
        <v>23425</v>
      </c>
      <c r="B1728" s="32" t="s">
        <v>155</v>
      </c>
      <c r="C1728">
        <f t="shared" si="26"/>
        <v>4932</v>
      </c>
    </row>
    <row r="1729" spans="1:3">
      <c r="A1729" s="32" t="s">
        <v>23426</v>
      </c>
      <c r="B1729" s="32" t="s">
        <v>155</v>
      </c>
      <c r="C1729">
        <f t="shared" si="26"/>
        <v>4933</v>
      </c>
    </row>
    <row r="1730" spans="1:3">
      <c r="A1730" s="32" t="s">
        <v>23427</v>
      </c>
      <c r="B1730" s="32" t="s">
        <v>155</v>
      </c>
      <c r="C1730">
        <f t="shared" ref="C1730:C1793" si="27">1*A1730</f>
        <v>4935</v>
      </c>
    </row>
    <row r="1731" spans="1:3">
      <c r="A1731" s="32" t="s">
        <v>23428</v>
      </c>
      <c r="B1731" s="32" t="s">
        <v>155</v>
      </c>
      <c r="C1731">
        <f t="shared" si="27"/>
        <v>4936</v>
      </c>
    </row>
    <row r="1732" spans="1:3">
      <c r="A1732" s="32" t="s">
        <v>23429</v>
      </c>
      <c r="B1732" s="32" t="s">
        <v>155</v>
      </c>
      <c r="C1732">
        <f t="shared" si="27"/>
        <v>4937</v>
      </c>
    </row>
    <row r="1733" spans="1:3">
      <c r="A1733" s="32" t="s">
        <v>23430</v>
      </c>
      <c r="B1733" s="32" t="s">
        <v>155</v>
      </c>
      <c r="C1733">
        <f t="shared" si="27"/>
        <v>4938</v>
      </c>
    </row>
    <row r="1734" spans="1:3">
      <c r="A1734" s="32" t="s">
        <v>23431</v>
      </c>
      <c r="B1734" s="32" t="s">
        <v>155</v>
      </c>
      <c r="C1734">
        <f t="shared" si="27"/>
        <v>4939</v>
      </c>
    </row>
    <row r="1735" spans="1:3">
      <c r="A1735" s="32" t="s">
        <v>23432</v>
      </c>
      <c r="B1735" s="32" t="s">
        <v>155</v>
      </c>
      <c r="C1735">
        <f t="shared" si="27"/>
        <v>4940</v>
      </c>
    </row>
    <row r="1736" spans="1:3">
      <c r="A1736" s="32" t="s">
        <v>23433</v>
      </c>
      <c r="B1736" s="32" t="s">
        <v>155</v>
      </c>
      <c r="C1736">
        <f t="shared" si="27"/>
        <v>4941</v>
      </c>
    </row>
    <row r="1737" spans="1:3">
      <c r="A1737" s="32" t="s">
        <v>23434</v>
      </c>
      <c r="B1737" s="32" t="s">
        <v>155</v>
      </c>
      <c r="C1737">
        <f t="shared" si="27"/>
        <v>4942</v>
      </c>
    </row>
    <row r="1738" spans="1:3">
      <c r="A1738" s="32" t="s">
        <v>23435</v>
      </c>
      <c r="B1738" s="32" t="s">
        <v>155</v>
      </c>
      <c r="C1738">
        <f t="shared" si="27"/>
        <v>4943</v>
      </c>
    </row>
    <row r="1739" spans="1:3">
      <c r="A1739" s="32" t="s">
        <v>23436</v>
      </c>
      <c r="B1739" s="32" t="s">
        <v>155</v>
      </c>
      <c r="C1739">
        <f t="shared" si="27"/>
        <v>4944</v>
      </c>
    </row>
    <row r="1740" spans="1:3">
      <c r="A1740" s="32" t="s">
        <v>23437</v>
      </c>
      <c r="B1740" s="32" t="s">
        <v>155</v>
      </c>
      <c r="C1740">
        <f t="shared" si="27"/>
        <v>4945</v>
      </c>
    </row>
    <row r="1741" spans="1:3">
      <c r="A1741" s="32" t="s">
        <v>23438</v>
      </c>
      <c r="B1741" s="32" t="s">
        <v>155</v>
      </c>
      <c r="C1741">
        <f t="shared" si="27"/>
        <v>4947</v>
      </c>
    </row>
    <row r="1742" spans="1:3">
      <c r="A1742" s="32" t="s">
        <v>23439</v>
      </c>
      <c r="B1742" s="32" t="s">
        <v>155</v>
      </c>
      <c r="C1742">
        <f t="shared" si="27"/>
        <v>4949</v>
      </c>
    </row>
    <row r="1743" spans="1:3">
      <c r="A1743" s="32" t="s">
        <v>23440</v>
      </c>
      <c r="B1743" s="32" t="s">
        <v>155</v>
      </c>
      <c r="C1743">
        <f t="shared" si="27"/>
        <v>4950</v>
      </c>
    </row>
    <row r="1744" spans="1:3">
      <c r="A1744" s="32" t="s">
        <v>23441</v>
      </c>
      <c r="B1744" s="32" t="s">
        <v>155</v>
      </c>
      <c r="C1744">
        <f t="shared" si="27"/>
        <v>4951</v>
      </c>
    </row>
    <row r="1745" spans="1:3">
      <c r="A1745" s="32" t="s">
        <v>23442</v>
      </c>
      <c r="B1745" s="32" t="s">
        <v>155</v>
      </c>
      <c r="C1745">
        <f t="shared" si="27"/>
        <v>4952</v>
      </c>
    </row>
    <row r="1746" spans="1:3">
      <c r="A1746" s="32" t="s">
        <v>23443</v>
      </c>
      <c r="B1746" s="32" t="s">
        <v>155</v>
      </c>
      <c r="C1746">
        <f t="shared" si="27"/>
        <v>4953</v>
      </c>
    </row>
    <row r="1747" spans="1:3">
      <c r="A1747" s="32" t="s">
        <v>23444</v>
      </c>
      <c r="B1747" s="32" t="s">
        <v>155</v>
      </c>
      <c r="C1747">
        <f t="shared" si="27"/>
        <v>4954</v>
      </c>
    </row>
    <row r="1748" spans="1:3">
      <c r="A1748" s="32" t="s">
        <v>23445</v>
      </c>
      <c r="B1748" s="32" t="s">
        <v>155</v>
      </c>
      <c r="C1748">
        <f t="shared" si="27"/>
        <v>4955</v>
      </c>
    </row>
    <row r="1749" spans="1:3">
      <c r="A1749" s="32" t="s">
        <v>23446</v>
      </c>
      <c r="B1749" s="32" t="s">
        <v>155</v>
      </c>
      <c r="C1749">
        <f t="shared" si="27"/>
        <v>4956</v>
      </c>
    </row>
    <row r="1750" spans="1:3">
      <c r="A1750" s="32" t="s">
        <v>23447</v>
      </c>
      <c r="B1750" s="32" t="s">
        <v>155</v>
      </c>
      <c r="C1750">
        <f t="shared" si="27"/>
        <v>4957</v>
      </c>
    </row>
    <row r="1751" spans="1:3">
      <c r="A1751" s="32" t="s">
        <v>23448</v>
      </c>
      <c r="B1751" s="32" t="s">
        <v>155</v>
      </c>
      <c r="C1751">
        <f t="shared" si="27"/>
        <v>4958</v>
      </c>
    </row>
    <row r="1752" spans="1:3">
      <c r="A1752" s="32" t="s">
        <v>23449</v>
      </c>
      <c r="B1752" s="32" t="s">
        <v>155</v>
      </c>
      <c r="C1752">
        <f t="shared" si="27"/>
        <v>4961</v>
      </c>
    </row>
    <row r="1753" spans="1:3">
      <c r="A1753" s="32" t="s">
        <v>23450</v>
      </c>
      <c r="B1753" s="32" t="s">
        <v>155</v>
      </c>
      <c r="C1753">
        <f t="shared" si="27"/>
        <v>4962</v>
      </c>
    </row>
    <row r="1754" spans="1:3">
      <c r="A1754" s="32" t="s">
        <v>23451</v>
      </c>
      <c r="B1754" s="32" t="s">
        <v>155</v>
      </c>
      <c r="C1754">
        <f t="shared" si="27"/>
        <v>4963</v>
      </c>
    </row>
    <row r="1755" spans="1:3">
      <c r="A1755" s="32" t="s">
        <v>23452</v>
      </c>
      <c r="B1755" s="32" t="s">
        <v>155</v>
      </c>
      <c r="C1755">
        <f t="shared" si="27"/>
        <v>4964</v>
      </c>
    </row>
    <row r="1756" spans="1:3">
      <c r="A1756" s="32" t="s">
        <v>23453</v>
      </c>
      <c r="B1756" s="32" t="s">
        <v>155</v>
      </c>
      <c r="C1756">
        <f t="shared" si="27"/>
        <v>4965</v>
      </c>
    </row>
    <row r="1757" spans="1:3">
      <c r="A1757" s="32" t="s">
        <v>23454</v>
      </c>
      <c r="B1757" s="32" t="s">
        <v>155</v>
      </c>
      <c r="C1757">
        <f t="shared" si="27"/>
        <v>4966</v>
      </c>
    </row>
    <row r="1758" spans="1:3">
      <c r="A1758" s="32" t="s">
        <v>23455</v>
      </c>
      <c r="B1758" s="32" t="s">
        <v>155</v>
      </c>
      <c r="C1758">
        <f t="shared" si="27"/>
        <v>4967</v>
      </c>
    </row>
    <row r="1759" spans="1:3">
      <c r="A1759" s="32" t="s">
        <v>23456</v>
      </c>
      <c r="B1759" s="32" t="s">
        <v>155</v>
      </c>
      <c r="C1759">
        <f t="shared" si="27"/>
        <v>4969</v>
      </c>
    </row>
    <row r="1760" spans="1:3">
      <c r="A1760" s="32" t="s">
        <v>23457</v>
      </c>
      <c r="B1760" s="32" t="s">
        <v>155</v>
      </c>
      <c r="C1760">
        <f t="shared" si="27"/>
        <v>4970</v>
      </c>
    </row>
    <row r="1761" spans="1:3">
      <c r="A1761" s="32" t="s">
        <v>23458</v>
      </c>
      <c r="B1761" s="32" t="s">
        <v>155</v>
      </c>
      <c r="C1761">
        <f t="shared" si="27"/>
        <v>4971</v>
      </c>
    </row>
    <row r="1762" spans="1:3">
      <c r="A1762" s="32" t="s">
        <v>23459</v>
      </c>
      <c r="B1762" s="32" t="s">
        <v>155</v>
      </c>
      <c r="C1762">
        <f t="shared" si="27"/>
        <v>4972</v>
      </c>
    </row>
    <row r="1763" spans="1:3">
      <c r="A1763" s="32" t="s">
        <v>23460</v>
      </c>
      <c r="B1763" s="32" t="s">
        <v>155</v>
      </c>
      <c r="C1763">
        <f t="shared" si="27"/>
        <v>4973</v>
      </c>
    </row>
    <row r="1764" spans="1:3">
      <c r="A1764" s="32" t="s">
        <v>23461</v>
      </c>
      <c r="B1764" s="32" t="s">
        <v>155</v>
      </c>
      <c r="C1764">
        <f t="shared" si="27"/>
        <v>4974</v>
      </c>
    </row>
    <row r="1765" spans="1:3">
      <c r="A1765" s="32" t="s">
        <v>23462</v>
      </c>
      <c r="B1765" s="32" t="s">
        <v>155</v>
      </c>
      <c r="C1765">
        <f t="shared" si="27"/>
        <v>4975</v>
      </c>
    </row>
    <row r="1766" spans="1:3">
      <c r="A1766" s="32" t="s">
        <v>23463</v>
      </c>
      <c r="B1766" s="32" t="s">
        <v>155</v>
      </c>
      <c r="C1766">
        <f t="shared" si="27"/>
        <v>4976</v>
      </c>
    </row>
    <row r="1767" spans="1:3">
      <c r="A1767" s="32" t="s">
        <v>23464</v>
      </c>
      <c r="B1767" s="32" t="s">
        <v>155</v>
      </c>
      <c r="C1767">
        <f t="shared" si="27"/>
        <v>4978</v>
      </c>
    </row>
    <row r="1768" spans="1:3">
      <c r="A1768" s="32" t="s">
        <v>23465</v>
      </c>
      <c r="B1768" s="32" t="s">
        <v>155</v>
      </c>
      <c r="C1768">
        <f t="shared" si="27"/>
        <v>4979</v>
      </c>
    </row>
    <row r="1769" spans="1:3">
      <c r="A1769" s="32" t="s">
        <v>23466</v>
      </c>
      <c r="B1769" s="32" t="s">
        <v>155</v>
      </c>
      <c r="C1769">
        <f t="shared" si="27"/>
        <v>4981</v>
      </c>
    </row>
    <row r="1770" spans="1:3">
      <c r="A1770" s="32" t="s">
        <v>23467</v>
      </c>
      <c r="B1770" s="32" t="s">
        <v>155</v>
      </c>
      <c r="C1770">
        <f t="shared" si="27"/>
        <v>4982</v>
      </c>
    </row>
    <row r="1771" spans="1:3">
      <c r="A1771" s="32" t="s">
        <v>23468</v>
      </c>
      <c r="B1771" s="32" t="s">
        <v>155</v>
      </c>
      <c r="C1771">
        <f t="shared" si="27"/>
        <v>4983</v>
      </c>
    </row>
    <row r="1772" spans="1:3">
      <c r="A1772" s="32" t="s">
        <v>23469</v>
      </c>
      <c r="B1772" s="32" t="s">
        <v>155</v>
      </c>
      <c r="C1772">
        <f t="shared" si="27"/>
        <v>4984</v>
      </c>
    </row>
    <row r="1773" spans="1:3">
      <c r="A1773" s="32" t="s">
        <v>23470</v>
      </c>
      <c r="B1773" s="32" t="s">
        <v>155</v>
      </c>
      <c r="C1773">
        <f t="shared" si="27"/>
        <v>4985</v>
      </c>
    </row>
    <row r="1774" spans="1:3">
      <c r="A1774" s="32" t="s">
        <v>23471</v>
      </c>
      <c r="B1774" s="32" t="s">
        <v>155</v>
      </c>
      <c r="C1774">
        <f t="shared" si="27"/>
        <v>4986</v>
      </c>
    </row>
    <row r="1775" spans="1:3">
      <c r="A1775" s="32" t="s">
        <v>23472</v>
      </c>
      <c r="B1775" s="32" t="s">
        <v>155</v>
      </c>
      <c r="C1775">
        <f t="shared" si="27"/>
        <v>4987</v>
      </c>
    </row>
    <row r="1776" spans="1:3">
      <c r="A1776" s="32" t="s">
        <v>23473</v>
      </c>
      <c r="B1776" s="32" t="s">
        <v>155</v>
      </c>
      <c r="C1776">
        <f t="shared" si="27"/>
        <v>4988</v>
      </c>
    </row>
    <row r="1777" spans="1:3">
      <c r="A1777" s="32" t="s">
        <v>23474</v>
      </c>
      <c r="B1777" s="32" t="s">
        <v>155</v>
      </c>
      <c r="C1777">
        <f t="shared" si="27"/>
        <v>4989</v>
      </c>
    </row>
    <row r="1778" spans="1:3">
      <c r="A1778" s="32" t="s">
        <v>23475</v>
      </c>
      <c r="B1778" s="32" t="s">
        <v>155</v>
      </c>
      <c r="C1778">
        <f t="shared" si="27"/>
        <v>4992</v>
      </c>
    </row>
    <row r="1779" spans="1:3">
      <c r="A1779" s="32" t="s">
        <v>38913</v>
      </c>
      <c r="B1779" s="32" t="s">
        <v>181</v>
      </c>
      <c r="C1779">
        <f t="shared" si="27"/>
        <v>5001</v>
      </c>
    </row>
    <row r="1780" spans="1:3">
      <c r="A1780" s="32" t="s">
        <v>38914</v>
      </c>
      <c r="B1780" s="32" t="s">
        <v>181</v>
      </c>
      <c r="C1780">
        <f t="shared" si="27"/>
        <v>5009</v>
      </c>
    </row>
    <row r="1781" spans="1:3">
      <c r="A1781" s="32" t="s">
        <v>38915</v>
      </c>
      <c r="B1781" s="32" t="s">
        <v>181</v>
      </c>
      <c r="C1781">
        <f t="shared" si="27"/>
        <v>5030</v>
      </c>
    </row>
    <row r="1782" spans="1:3">
      <c r="A1782" s="32" t="s">
        <v>38916</v>
      </c>
      <c r="B1782" s="32" t="s">
        <v>181</v>
      </c>
      <c r="C1782">
        <f t="shared" si="27"/>
        <v>5031</v>
      </c>
    </row>
    <row r="1783" spans="1:3">
      <c r="A1783" s="32" t="s">
        <v>38917</v>
      </c>
      <c r="B1783" s="32" t="s">
        <v>181</v>
      </c>
      <c r="C1783">
        <f t="shared" si="27"/>
        <v>5032</v>
      </c>
    </row>
    <row r="1784" spans="1:3">
      <c r="A1784" s="32" t="s">
        <v>38918</v>
      </c>
      <c r="B1784" s="32" t="s">
        <v>181</v>
      </c>
      <c r="C1784">
        <f t="shared" si="27"/>
        <v>5033</v>
      </c>
    </row>
    <row r="1785" spans="1:3">
      <c r="A1785" s="32" t="s">
        <v>38919</v>
      </c>
      <c r="B1785" s="32" t="s">
        <v>181</v>
      </c>
      <c r="C1785">
        <f t="shared" si="27"/>
        <v>5034</v>
      </c>
    </row>
    <row r="1786" spans="1:3">
      <c r="A1786" s="32" t="s">
        <v>38920</v>
      </c>
      <c r="B1786" s="32" t="s">
        <v>181</v>
      </c>
      <c r="C1786">
        <f t="shared" si="27"/>
        <v>5035</v>
      </c>
    </row>
    <row r="1787" spans="1:3">
      <c r="A1787" s="32" t="s">
        <v>38921</v>
      </c>
      <c r="B1787" s="32" t="s">
        <v>181</v>
      </c>
      <c r="C1787">
        <f t="shared" si="27"/>
        <v>5036</v>
      </c>
    </row>
    <row r="1788" spans="1:3">
      <c r="A1788" s="32" t="s">
        <v>38922</v>
      </c>
      <c r="B1788" s="32" t="s">
        <v>181</v>
      </c>
      <c r="C1788">
        <f t="shared" si="27"/>
        <v>5037</v>
      </c>
    </row>
    <row r="1789" spans="1:3">
      <c r="A1789" s="32" t="s">
        <v>38923</v>
      </c>
      <c r="B1789" s="32" t="s">
        <v>181</v>
      </c>
      <c r="C1789">
        <f t="shared" si="27"/>
        <v>5038</v>
      </c>
    </row>
    <row r="1790" spans="1:3">
      <c r="A1790" s="32" t="s">
        <v>38924</v>
      </c>
      <c r="B1790" s="32" t="s">
        <v>181</v>
      </c>
      <c r="C1790">
        <f t="shared" si="27"/>
        <v>5039</v>
      </c>
    </row>
    <row r="1791" spans="1:3">
      <c r="A1791" s="32" t="s">
        <v>38925</v>
      </c>
      <c r="B1791" s="32" t="s">
        <v>181</v>
      </c>
      <c r="C1791">
        <f t="shared" si="27"/>
        <v>5040</v>
      </c>
    </row>
    <row r="1792" spans="1:3">
      <c r="A1792" s="32" t="s">
        <v>38926</v>
      </c>
      <c r="B1792" s="32" t="s">
        <v>181</v>
      </c>
      <c r="C1792">
        <f t="shared" si="27"/>
        <v>5041</v>
      </c>
    </row>
    <row r="1793" spans="1:3">
      <c r="A1793" s="32" t="s">
        <v>38927</v>
      </c>
      <c r="B1793" s="32" t="s">
        <v>181</v>
      </c>
      <c r="C1793">
        <f t="shared" si="27"/>
        <v>5042</v>
      </c>
    </row>
    <row r="1794" spans="1:3">
      <c r="A1794" s="32" t="s">
        <v>38928</v>
      </c>
      <c r="B1794" s="32" t="s">
        <v>181</v>
      </c>
      <c r="C1794">
        <f t="shared" ref="C1794:C1857" si="28">1*A1794</f>
        <v>5043</v>
      </c>
    </row>
    <row r="1795" spans="1:3">
      <c r="A1795" s="32" t="s">
        <v>38929</v>
      </c>
      <c r="B1795" s="32" t="s">
        <v>181</v>
      </c>
      <c r="C1795">
        <f t="shared" si="28"/>
        <v>5045</v>
      </c>
    </row>
    <row r="1796" spans="1:3">
      <c r="A1796" s="32" t="s">
        <v>38930</v>
      </c>
      <c r="B1796" s="32" t="s">
        <v>181</v>
      </c>
      <c r="C1796">
        <f t="shared" si="28"/>
        <v>5046</v>
      </c>
    </row>
    <row r="1797" spans="1:3">
      <c r="A1797" s="32" t="s">
        <v>38931</v>
      </c>
      <c r="B1797" s="32" t="s">
        <v>181</v>
      </c>
      <c r="C1797">
        <f t="shared" si="28"/>
        <v>5047</v>
      </c>
    </row>
    <row r="1798" spans="1:3">
      <c r="A1798" s="32" t="s">
        <v>38932</v>
      </c>
      <c r="B1798" s="32" t="s">
        <v>181</v>
      </c>
      <c r="C1798">
        <f t="shared" si="28"/>
        <v>5048</v>
      </c>
    </row>
    <row r="1799" spans="1:3">
      <c r="A1799" s="32" t="s">
        <v>38933</v>
      </c>
      <c r="B1799" s="32" t="s">
        <v>181</v>
      </c>
      <c r="C1799">
        <f t="shared" si="28"/>
        <v>5049</v>
      </c>
    </row>
    <row r="1800" spans="1:3">
      <c r="A1800" s="32" t="s">
        <v>38934</v>
      </c>
      <c r="B1800" s="32" t="s">
        <v>181</v>
      </c>
      <c r="C1800">
        <f t="shared" si="28"/>
        <v>5050</v>
      </c>
    </row>
    <row r="1801" spans="1:3">
      <c r="A1801" s="32" t="s">
        <v>38935</v>
      </c>
      <c r="B1801" s="32" t="s">
        <v>181</v>
      </c>
      <c r="C1801">
        <f t="shared" si="28"/>
        <v>5051</v>
      </c>
    </row>
    <row r="1802" spans="1:3">
      <c r="A1802" s="32" t="s">
        <v>38936</v>
      </c>
      <c r="B1802" s="32" t="s">
        <v>181</v>
      </c>
      <c r="C1802">
        <f t="shared" si="28"/>
        <v>5052</v>
      </c>
    </row>
    <row r="1803" spans="1:3">
      <c r="A1803" s="32" t="s">
        <v>38937</v>
      </c>
      <c r="B1803" s="32" t="s">
        <v>181</v>
      </c>
      <c r="C1803">
        <f t="shared" si="28"/>
        <v>5053</v>
      </c>
    </row>
    <row r="1804" spans="1:3">
      <c r="A1804" s="32" t="s">
        <v>38938</v>
      </c>
      <c r="B1804" s="32" t="s">
        <v>181</v>
      </c>
      <c r="C1804">
        <f t="shared" si="28"/>
        <v>5054</v>
      </c>
    </row>
    <row r="1805" spans="1:3">
      <c r="A1805" s="32" t="s">
        <v>38939</v>
      </c>
      <c r="B1805" s="32" t="s">
        <v>181</v>
      </c>
      <c r="C1805">
        <f t="shared" si="28"/>
        <v>5055</v>
      </c>
    </row>
    <row r="1806" spans="1:3">
      <c r="A1806" s="32" t="s">
        <v>38940</v>
      </c>
      <c r="B1806" s="32" t="s">
        <v>181</v>
      </c>
      <c r="C1806">
        <f t="shared" si="28"/>
        <v>5056</v>
      </c>
    </row>
    <row r="1807" spans="1:3">
      <c r="A1807" s="32" t="s">
        <v>38941</v>
      </c>
      <c r="B1807" s="32" t="s">
        <v>181</v>
      </c>
      <c r="C1807">
        <f t="shared" si="28"/>
        <v>5058</v>
      </c>
    </row>
    <row r="1808" spans="1:3">
      <c r="A1808" s="32" t="s">
        <v>38942</v>
      </c>
      <c r="B1808" s="32" t="s">
        <v>181</v>
      </c>
      <c r="C1808">
        <f t="shared" si="28"/>
        <v>5059</v>
      </c>
    </row>
    <row r="1809" spans="1:3">
      <c r="A1809" s="32" t="s">
        <v>38943</v>
      </c>
      <c r="B1809" s="32" t="s">
        <v>181</v>
      </c>
      <c r="C1809">
        <f t="shared" si="28"/>
        <v>5060</v>
      </c>
    </row>
    <row r="1810" spans="1:3">
      <c r="A1810" s="32" t="s">
        <v>38944</v>
      </c>
      <c r="B1810" s="32" t="s">
        <v>181</v>
      </c>
      <c r="C1810">
        <f t="shared" si="28"/>
        <v>5061</v>
      </c>
    </row>
    <row r="1811" spans="1:3">
      <c r="A1811" s="32" t="s">
        <v>38945</v>
      </c>
      <c r="B1811" s="32" t="s">
        <v>181</v>
      </c>
      <c r="C1811">
        <f t="shared" si="28"/>
        <v>5062</v>
      </c>
    </row>
    <row r="1812" spans="1:3">
      <c r="A1812" s="32" t="s">
        <v>38946</v>
      </c>
      <c r="B1812" s="32" t="s">
        <v>181</v>
      </c>
      <c r="C1812">
        <f t="shared" si="28"/>
        <v>5065</v>
      </c>
    </row>
    <row r="1813" spans="1:3">
      <c r="A1813" s="32" t="s">
        <v>38947</v>
      </c>
      <c r="B1813" s="32" t="s">
        <v>181</v>
      </c>
      <c r="C1813">
        <f t="shared" si="28"/>
        <v>5067</v>
      </c>
    </row>
    <row r="1814" spans="1:3">
      <c r="A1814" s="32" t="s">
        <v>38948</v>
      </c>
      <c r="B1814" s="32" t="s">
        <v>181</v>
      </c>
      <c r="C1814">
        <f t="shared" si="28"/>
        <v>5068</v>
      </c>
    </row>
    <row r="1815" spans="1:3">
      <c r="A1815" s="32" t="s">
        <v>38949</v>
      </c>
      <c r="B1815" s="32" t="s">
        <v>181</v>
      </c>
      <c r="C1815">
        <f t="shared" si="28"/>
        <v>5069</v>
      </c>
    </row>
    <row r="1816" spans="1:3">
      <c r="A1816" s="32" t="s">
        <v>38950</v>
      </c>
      <c r="B1816" s="32" t="s">
        <v>181</v>
      </c>
      <c r="C1816">
        <f t="shared" si="28"/>
        <v>5070</v>
      </c>
    </row>
    <row r="1817" spans="1:3">
      <c r="A1817" s="32" t="s">
        <v>38951</v>
      </c>
      <c r="B1817" s="32" t="s">
        <v>181</v>
      </c>
      <c r="C1817">
        <f t="shared" si="28"/>
        <v>5071</v>
      </c>
    </row>
    <row r="1818" spans="1:3">
      <c r="A1818" s="32" t="s">
        <v>38952</v>
      </c>
      <c r="B1818" s="32" t="s">
        <v>181</v>
      </c>
      <c r="C1818">
        <f t="shared" si="28"/>
        <v>5072</v>
      </c>
    </row>
    <row r="1819" spans="1:3">
      <c r="A1819" s="32" t="s">
        <v>38953</v>
      </c>
      <c r="B1819" s="32" t="s">
        <v>181</v>
      </c>
      <c r="C1819">
        <f t="shared" si="28"/>
        <v>5073</v>
      </c>
    </row>
    <row r="1820" spans="1:3">
      <c r="A1820" s="32" t="s">
        <v>38954</v>
      </c>
      <c r="B1820" s="32" t="s">
        <v>181</v>
      </c>
      <c r="C1820">
        <f t="shared" si="28"/>
        <v>5074</v>
      </c>
    </row>
    <row r="1821" spans="1:3">
      <c r="A1821" s="32" t="s">
        <v>38955</v>
      </c>
      <c r="B1821" s="32" t="s">
        <v>181</v>
      </c>
      <c r="C1821">
        <f t="shared" si="28"/>
        <v>5075</v>
      </c>
    </row>
    <row r="1822" spans="1:3">
      <c r="A1822" s="32" t="s">
        <v>38956</v>
      </c>
      <c r="B1822" s="32" t="s">
        <v>181</v>
      </c>
      <c r="C1822">
        <f t="shared" si="28"/>
        <v>5076</v>
      </c>
    </row>
    <row r="1823" spans="1:3">
      <c r="A1823" s="32" t="s">
        <v>38957</v>
      </c>
      <c r="B1823" s="32" t="s">
        <v>181</v>
      </c>
      <c r="C1823">
        <f t="shared" si="28"/>
        <v>5077</v>
      </c>
    </row>
    <row r="1824" spans="1:3">
      <c r="A1824" s="32" t="s">
        <v>38958</v>
      </c>
      <c r="B1824" s="32" t="s">
        <v>181</v>
      </c>
      <c r="C1824">
        <f t="shared" si="28"/>
        <v>5079</v>
      </c>
    </row>
    <row r="1825" spans="1:3">
      <c r="A1825" s="32" t="s">
        <v>38959</v>
      </c>
      <c r="B1825" s="32" t="s">
        <v>181</v>
      </c>
      <c r="C1825">
        <f t="shared" si="28"/>
        <v>5081</v>
      </c>
    </row>
    <row r="1826" spans="1:3">
      <c r="A1826" s="32" t="s">
        <v>38960</v>
      </c>
      <c r="B1826" s="32" t="s">
        <v>181</v>
      </c>
      <c r="C1826">
        <f t="shared" si="28"/>
        <v>5083</v>
      </c>
    </row>
    <row r="1827" spans="1:3">
      <c r="A1827" s="32" t="s">
        <v>38961</v>
      </c>
      <c r="B1827" s="32" t="s">
        <v>181</v>
      </c>
      <c r="C1827">
        <f t="shared" si="28"/>
        <v>5084</v>
      </c>
    </row>
    <row r="1828" spans="1:3">
      <c r="A1828" s="32" t="s">
        <v>38962</v>
      </c>
      <c r="B1828" s="32" t="s">
        <v>181</v>
      </c>
      <c r="C1828">
        <f t="shared" si="28"/>
        <v>5085</v>
      </c>
    </row>
    <row r="1829" spans="1:3">
      <c r="A1829" s="32" t="s">
        <v>38963</v>
      </c>
      <c r="B1829" s="32" t="s">
        <v>181</v>
      </c>
      <c r="C1829">
        <f t="shared" si="28"/>
        <v>5086</v>
      </c>
    </row>
    <row r="1830" spans="1:3">
      <c r="A1830" s="32" t="s">
        <v>38964</v>
      </c>
      <c r="B1830" s="32" t="s">
        <v>181</v>
      </c>
      <c r="C1830">
        <f t="shared" si="28"/>
        <v>5088</v>
      </c>
    </row>
    <row r="1831" spans="1:3">
      <c r="A1831" s="32" t="s">
        <v>38965</v>
      </c>
      <c r="B1831" s="32" t="s">
        <v>181</v>
      </c>
      <c r="C1831">
        <f t="shared" si="28"/>
        <v>5089</v>
      </c>
    </row>
    <row r="1832" spans="1:3">
      <c r="A1832" s="32" t="s">
        <v>38966</v>
      </c>
      <c r="B1832" s="32" t="s">
        <v>181</v>
      </c>
      <c r="C1832">
        <f t="shared" si="28"/>
        <v>5091</v>
      </c>
    </row>
    <row r="1833" spans="1:3">
      <c r="A1833" s="32" t="s">
        <v>38967</v>
      </c>
      <c r="B1833" s="32" t="s">
        <v>181</v>
      </c>
      <c r="C1833">
        <f t="shared" si="28"/>
        <v>5101</v>
      </c>
    </row>
    <row r="1834" spans="1:3">
      <c r="A1834" s="32" t="s">
        <v>38968</v>
      </c>
      <c r="B1834" s="32" t="s">
        <v>181</v>
      </c>
      <c r="C1834">
        <f t="shared" si="28"/>
        <v>5141</v>
      </c>
    </row>
    <row r="1835" spans="1:3">
      <c r="A1835" s="32" t="s">
        <v>38969</v>
      </c>
      <c r="B1835" s="32" t="s">
        <v>181</v>
      </c>
      <c r="C1835">
        <f t="shared" si="28"/>
        <v>5142</v>
      </c>
    </row>
    <row r="1836" spans="1:3">
      <c r="A1836" s="32" t="s">
        <v>38970</v>
      </c>
      <c r="B1836" s="32" t="s">
        <v>181</v>
      </c>
      <c r="C1836">
        <f t="shared" si="28"/>
        <v>5143</v>
      </c>
    </row>
    <row r="1837" spans="1:3">
      <c r="A1837" s="32" t="s">
        <v>39221</v>
      </c>
      <c r="B1837" s="32" t="s">
        <v>181</v>
      </c>
      <c r="C1837">
        <f t="shared" si="28"/>
        <v>5144</v>
      </c>
    </row>
    <row r="1838" spans="1:3">
      <c r="A1838" s="32" t="s">
        <v>38971</v>
      </c>
      <c r="B1838" s="32" t="s">
        <v>181</v>
      </c>
      <c r="C1838">
        <f t="shared" si="28"/>
        <v>5146</v>
      </c>
    </row>
    <row r="1839" spans="1:3">
      <c r="A1839" s="32" t="s">
        <v>38972</v>
      </c>
      <c r="B1839" s="32" t="s">
        <v>181</v>
      </c>
      <c r="C1839">
        <f t="shared" si="28"/>
        <v>5148</v>
      </c>
    </row>
    <row r="1840" spans="1:3">
      <c r="A1840" s="32" t="s">
        <v>38973</v>
      </c>
      <c r="B1840" s="32" t="s">
        <v>181</v>
      </c>
      <c r="C1840">
        <f t="shared" si="28"/>
        <v>5149</v>
      </c>
    </row>
    <row r="1841" spans="1:3">
      <c r="A1841" s="32" t="s">
        <v>38974</v>
      </c>
      <c r="B1841" s="32" t="s">
        <v>181</v>
      </c>
      <c r="C1841">
        <f t="shared" si="28"/>
        <v>5150</v>
      </c>
    </row>
    <row r="1842" spans="1:3">
      <c r="A1842" s="32" t="s">
        <v>38975</v>
      </c>
      <c r="B1842" s="32" t="s">
        <v>181</v>
      </c>
      <c r="C1842">
        <f t="shared" si="28"/>
        <v>5151</v>
      </c>
    </row>
    <row r="1843" spans="1:3">
      <c r="A1843" s="32" t="s">
        <v>38976</v>
      </c>
      <c r="B1843" s="32" t="s">
        <v>181</v>
      </c>
      <c r="C1843">
        <f t="shared" si="28"/>
        <v>5152</v>
      </c>
    </row>
    <row r="1844" spans="1:3">
      <c r="A1844" s="32" t="s">
        <v>38977</v>
      </c>
      <c r="B1844" s="32" t="s">
        <v>181</v>
      </c>
      <c r="C1844">
        <f t="shared" si="28"/>
        <v>5153</v>
      </c>
    </row>
    <row r="1845" spans="1:3">
      <c r="A1845" s="32" t="s">
        <v>38978</v>
      </c>
      <c r="B1845" s="32" t="s">
        <v>181</v>
      </c>
      <c r="C1845">
        <f t="shared" si="28"/>
        <v>5154</v>
      </c>
    </row>
    <row r="1846" spans="1:3">
      <c r="A1846" s="32" t="s">
        <v>38979</v>
      </c>
      <c r="B1846" s="32" t="s">
        <v>181</v>
      </c>
      <c r="C1846">
        <f t="shared" si="28"/>
        <v>5155</v>
      </c>
    </row>
    <row r="1847" spans="1:3">
      <c r="A1847" s="32" t="s">
        <v>38980</v>
      </c>
      <c r="B1847" s="32" t="s">
        <v>181</v>
      </c>
      <c r="C1847">
        <f t="shared" si="28"/>
        <v>5156</v>
      </c>
    </row>
    <row r="1848" spans="1:3">
      <c r="A1848" s="32" t="s">
        <v>38981</v>
      </c>
      <c r="B1848" s="32" t="s">
        <v>181</v>
      </c>
      <c r="C1848">
        <f t="shared" si="28"/>
        <v>5158</v>
      </c>
    </row>
    <row r="1849" spans="1:3">
      <c r="A1849" s="32" t="s">
        <v>38982</v>
      </c>
      <c r="B1849" s="32" t="s">
        <v>181</v>
      </c>
      <c r="C1849">
        <f t="shared" si="28"/>
        <v>5159</v>
      </c>
    </row>
    <row r="1850" spans="1:3">
      <c r="A1850" s="32" t="s">
        <v>38983</v>
      </c>
      <c r="B1850" s="32" t="s">
        <v>181</v>
      </c>
      <c r="C1850">
        <f t="shared" si="28"/>
        <v>5161</v>
      </c>
    </row>
    <row r="1851" spans="1:3">
      <c r="A1851" s="32" t="s">
        <v>38984</v>
      </c>
      <c r="B1851" s="32" t="s">
        <v>181</v>
      </c>
      <c r="C1851">
        <f t="shared" si="28"/>
        <v>5201</v>
      </c>
    </row>
    <row r="1852" spans="1:3">
      <c r="A1852" s="32" t="s">
        <v>38985</v>
      </c>
      <c r="B1852" s="32" t="s">
        <v>181</v>
      </c>
      <c r="C1852">
        <f t="shared" si="28"/>
        <v>5250</v>
      </c>
    </row>
    <row r="1853" spans="1:3">
      <c r="A1853" s="32" t="s">
        <v>38986</v>
      </c>
      <c r="B1853" s="32" t="s">
        <v>181</v>
      </c>
      <c r="C1853">
        <f t="shared" si="28"/>
        <v>5251</v>
      </c>
    </row>
    <row r="1854" spans="1:3">
      <c r="A1854" s="32" t="s">
        <v>38987</v>
      </c>
      <c r="B1854" s="32" t="s">
        <v>181</v>
      </c>
      <c r="C1854">
        <f t="shared" si="28"/>
        <v>5252</v>
      </c>
    </row>
    <row r="1855" spans="1:3">
      <c r="A1855" s="32" t="s">
        <v>38988</v>
      </c>
      <c r="B1855" s="32" t="s">
        <v>181</v>
      </c>
      <c r="C1855">
        <f t="shared" si="28"/>
        <v>5253</v>
      </c>
    </row>
    <row r="1856" spans="1:3">
      <c r="A1856" s="32" t="s">
        <v>38989</v>
      </c>
      <c r="B1856" s="32" t="s">
        <v>181</v>
      </c>
      <c r="C1856">
        <f t="shared" si="28"/>
        <v>5254</v>
      </c>
    </row>
    <row r="1857" spans="1:3">
      <c r="A1857" s="32" t="s">
        <v>38990</v>
      </c>
      <c r="B1857" s="32" t="s">
        <v>181</v>
      </c>
      <c r="C1857">
        <f t="shared" si="28"/>
        <v>5255</v>
      </c>
    </row>
    <row r="1858" spans="1:3">
      <c r="A1858" s="32" t="s">
        <v>38991</v>
      </c>
      <c r="B1858" s="32" t="s">
        <v>181</v>
      </c>
      <c r="C1858">
        <f t="shared" ref="C1858:C1921" si="29">1*A1858</f>
        <v>5257</v>
      </c>
    </row>
    <row r="1859" spans="1:3">
      <c r="A1859" s="32" t="s">
        <v>38992</v>
      </c>
      <c r="B1859" s="32" t="s">
        <v>181</v>
      </c>
      <c r="C1859">
        <f t="shared" si="29"/>
        <v>5260</v>
      </c>
    </row>
    <row r="1860" spans="1:3">
      <c r="A1860" s="32" t="s">
        <v>38993</v>
      </c>
      <c r="B1860" s="32" t="s">
        <v>181</v>
      </c>
      <c r="C1860">
        <f t="shared" si="29"/>
        <v>5261</v>
      </c>
    </row>
    <row r="1861" spans="1:3">
      <c r="A1861" s="32" t="s">
        <v>38994</v>
      </c>
      <c r="B1861" s="32" t="s">
        <v>181</v>
      </c>
      <c r="C1861">
        <f t="shared" si="29"/>
        <v>5262</v>
      </c>
    </row>
    <row r="1862" spans="1:3">
      <c r="A1862" s="32" t="s">
        <v>38995</v>
      </c>
      <c r="B1862" s="32" t="s">
        <v>181</v>
      </c>
      <c r="C1862">
        <f t="shared" si="29"/>
        <v>5301</v>
      </c>
    </row>
    <row r="1863" spans="1:3">
      <c r="A1863" s="32" t="s">
        <v>38996</v>
      </c>
      <c r="B1863" s="32" t="s">
        <v>181</v>
      </c>
      <c r="C1863">
        <f t="shared" si="29"/>
        <v>5302</v>
      </c>
    </row>
    <row r="1864" spans="1:3">
      <c r="A1864" s="32" t="s">
        <v>38997</v>
      </c>
      <c r="B1864" s="32" t="s">
        <v>181</v>
      </c>
      <c r="C1864">
        <f t="shared" si="29"/>
        <v>5303</v>
      </c>
    </row>
    <row r="1865" spans="1:3">
      <c r="A1865" s="32" t="s">
        <v>38998</v>
      </c>
      <c r="B1865" s="32" t="s">
        <v>181</v>
      </c>
      <c r="C1865">
        <f t="shared" si="29"/>
        <v>5304</v>
      </c>
    </row>
    <row r="1866" spans="1:3">
      <c r="A1866" s="32" t="s">
        <v>38999</v>
      </c>
      <c r="B1866" s="32" t="s">
        <v>181</v>
      </c>
      <c r="C1866">
        <f t="shared" si="29"/>
        <v>5340</v>
      </c>
    </row>
    <row r="1867" spans="1:3">
      <c r="A1867" s="32" t="s">
        <v>39000</v>
      </c>
      <c r="B1867" s="32" t="s">
        <v>181</v>
      </c>
      <c r="C1867">
        <f t="shared" si="29"/>
        <v>5341</v>
      </c>
    </row>
    <row r="1868" spans="1:3">
      <c r="A1868" s="32" t="s">
        <v>39001</v>
      </c>
      <c r="B1868" s="32" t="s">
        <v>181</v>
      </c>
      <c r="C1868">
        <f t="shared" si="29"/>
        <v>5342</v>
      </c>
    </row>
    <row r="1869" spans="1:3">
      <c r="A1869" s="32" t="s">
        <v>39002</v>
      </c>
      <c r="B1869" s="32" t="s">
        <v>181</v>
      </c>
      <c r="C1869">
        <f t="shared" si="29"/>
        <v>5343</v>
      </c>
    </row>
    <row r="1870" spans="1:3">
      <c r="A1870" s="32" t="s">
        <v>39003</v>
      </c>
      <c r="B1870" s="32" t="s">
        <v>181</v>
      </c>
      <c r="C1870">
        <f t="shared" si="29"/>
        <v>5344</v>
      </c>
    </row>
    <row r="1871" spans="1:3">
      <c r="A1871" s="32" t="s">
        <v>39004</v>
      </c>
      <c r="B1871" s="32" t="s">
        <v>181</v>
      </c>
      <c r="C1871">
        <f t="shared" si="29"/>
        <v>5345</v>
      </c>
    </row>
    <row r="1872" spans="1:3">
      <c r="A1872" s="32" t="s">
        <v>39005</v>
      </c>
      <c r="B1872" s="32" t="s">
        <v>181</v>
      </c>
      <c r="C1872">
        <f t="shared" si="29"/>
        <v>5346</v>
      </c>
    </row>
    <row r="1873" spans="1:3">
      <c r="A1873" s="32" t="s">
        <v>39006</v>
      </c>
      <c r="B1873" s="32" t="s">
        <v>181</v>
      </c>
      <c r="C1873">
        <f t="shared" si="29"/>
        <v>5350</v>
      </c>
    </row>
    <row r="1874" spans="1:3">
      <c r="A1874" s="32" t="s">
        <v>39007</v>
      </c>
      <c r="B1874" s="32" t="s">
        <v>181</v>
      </c>
      <c r="C1874">
        <f t="shared" si="29"/>
        <v>5351</v>
      </c>
    </row>
    <row r="1875" spans="1:3">
      <c r="A1875" s="32" t="s">
        <v>39008</v>
      </c>
      <c r="B1875" s="32" t="s">
        <v>181</v>
      </c>
      <c r="C1875">
        <f t="shared" si="29"/>
        <v>5352</v>
      </c>
    </row>
    <row r="1876" spans="1:3">
      <c r="A1876" s="32" t="s">
        <v>39009</v>
      </c>
      <c r="B1876" s="32" t="s">
        <v>181</v>
      </c>
      <c r="C1876">
        <f t="shared" si="29"/>
        <v>5353</v>
      </c>
    </row>
    <row r="1877" spans="1:3">
      <c r="A1877" s="32" t="s">
        <v>39010</v>
      </c>
      <c r="B1877" s="32" t="s">
        <v>181</v>
      </c>
      <c r="C1877">
        <f t="shared" si="29"/>
        <v>5354</v>
      </c>
    </row>
    <row r="1878" spans="1:3">
      <c r="A1878" s="32" t="s">
        <v>39011</v>
      </c>
      <c r="B1878" s="32" t="s">
        <v>181</v>
      </c>
      <c r="C1878">
        <f t="shared" si="29"/>
        <v>5355</v>
      </c>
    </row>
    <row r="1879" spans="1:3">
      <c r="A1879" s="32" t="s">
        <v>39012</v>
      </c>
      <c r="B1879" s="32" t="s">
        <v>181</v>
      </c>
      <c r="C1879">
        <f t="shared" si="29"/>
        <v>5356</v>
      </c>
    </row>
    <row r="1880" spans="1:3">
      <c r="A1880" s="32" t="s">
        <v>39013</v>
      </c>
      <c r="B1880" s="32" t="s">
        <v>181</v>
      </c>
      <c r="C1880">
        <f t="shared" si="29"/>
        <v>5357</v>
      </c>
    </row>
    <row r="1881" spans="1:3">
      <c r="A1881" s="32" t="s">
        <v>39014</v>
      </c>
      <c r="B1881" s="32" t="s">
        <v>181</v>
      </c>
      <c r="C1881">
        <f t="shared" si="29"/>
        <v>5358</v>
      </c>
    </row>
    <row r="1882" spans="1:3">
      <c r="A1882" s="32" t="s">
        <v>39015</v>
      </c>
      <c r="B1882" s="32" t="s">
        <v>181</v>
      </c>
      <c r="C1882">
        <f t="shared" si="29"/>
        <v>5359</v>
      </c>
    </row>
    <row r="1883" spans="1:3">
      <c r="A1883" s="32" t="s">
        <v>39016</v>
      </c>
      <c r="B1883" s="32" t="s">
        <v>181</v>
      </c>
      <c r="C1883">
        <f t="shared" si="29"/>
        <v>5360</v>
      </c>
    </row>
    <row r="1884" spans="1:3">
      <c r="A1884" s="32" t="s">
        <v>39017</v>
      </c>
      <c r="B1884" s="32" t="s">
        <v>181</v>
      </c>
      <c r="C1884">
        <f t="shared" si="29"/>
        <v>5361</v>
      </c>
    </row>
    <row r="1885" spans="1:3">
      <c r="A1885" s="32" t="s">
        <v>39018</v>
      </c>
      <c r="B1885" s="32" t="s">
        <v>181</v>
      </c>
      <c r="C1885">
        <f t="shared" si="29"/>
        <v>5362</v>
      </c>
    </row>
    <row r="1886" spans="1:3">
      <c r="A1886" s="32" t="s">
        <v>39019</v>
      </c>
      <c r="B1886" s="32" t="s">
        <v>181</v>
      </c>
      <c r="C1886">
        <f t="shared" si="29"/>
        <v>5363</v>
      </c>
    </row>
    <row r="1887" spans="1:3">
      <c r="A1887" s="32" t="s">
        <v>39020</v>
      </c>
      <c r="B1887" s="32" t="s">
        <v>181</v>
      </c>
      <c r="C1887">
        <f t="shared" si="29"/>
        <v>5401</v>
      </c>
    </row>
    <row r="1888" spans="1:3">
      <c r="A1888" s="32" t="s">
        <v>39021</v>
      </c>
      <c r="B1888" s="32" t="s">
        <v>181</v>
      </c>
      <c r="C1888">
        <f t="shared" si="29"/>
        <v>5402</v>
      </c>
    </row>
    <row r="1889" spans="1:3">
      <c r="A1889" s="32" t="s">
        <v>39022</v>
      </c>
      <c r="B1889" s="32" t="s">
        <v>181</v>
      </c>
      <c r="C1889">
        <f t="shared" si="29"/>
        <v>5403</v>
      </c>
    </row>
    <row r="1890" spans="1:3">
      <c r="A1890" s="32" t="s">
        <v>39023</v>
      </c>
      <c r="B1890" s="32" t="s">
        <v>181</v>
      </c>
      <c r="C1890">
        <f t="shared" si="29"/>
        <v>5404</v>
      </c>
    </row>
    <row r="1891" spans="1:3">
      <c r="A1891" s="32" t="s">
        <v>39024</v>
      </c>
      <c r="B1891" s="32" t="s">
        <v>181</v>
      </c>
      <c r="C1891">
        <f t="shared" si="29"/>
        <v>5405</v>
      </c>
    </row>
    <row r="1892" spans="1:3">
      <c r="A1892" s="32" t="s">
        <v>39025</v>
      </c>
      <c r="B1892" s="32" t="s">
        <v>181</v>
      </c>
      <c r="C1892">
        <f t="shared" si="29"/>
        <v>5406</v>
      </c>
    </row>
    <row r="1893" spans="1:3">
      <c r="A1893" s="32" t="s">
        <v>39026</v>
      </c>
      <c r="B1893" s="32" t="s">
        <v>181</v>
      </c>
      <c r="C1893">
        <f t="shared" si="29"/>
        <v>5407</v>
      </c>
    </row>
    <row r="1894" spans="1:3">
      <c r="A1894" s="32" t="s">
        <v>39027</v>
      </c>
      <c r="B1894" s="32" t="s">
        <v>181</v>
      </c>
      <c r="C1894">
        <f t="shared" si="29"/>
        <v>5408</v>
      </c>
    </row>
    <row r="1895" spans="1:3">
      <c r="A1895" s="32" t="s">
        <v>39028</v>
      </c>
      <c r="B1895" s="32" t="s">
        <v>181</v>
      </c>
      <c r="C1895">
        <f t="shared" si="29"/>
        <v>5439</v>
      </c>
    </row>
    <row r="1896" spans="1:3">
      <c r="A1896" s="32" t="s">
        <v>39029</v>
      </c>
      <c r="B1896" s="32" t="s">
        <v>181</v>
      </c>
      <c r="C1896">
        <f t="shared" si="29"/>
        <v>5440</v>
      </c>
    </row>
    <row r="1897" spans="1:3">
      <c r="A1897" s="32" t="s">
        <v>39030</v>
      </c>
      <c r="B1897" s="32" t="s">
        <v>181</v>
      </c>
      <c r="C1897">
        <f t="shared" si="29"/>
        <v>5441</v>
      </c>
    </row>
    <row r="1898" spans="1:3">
      <c r="A1898" s="32" t="s">
        <v>39031</v>
      </c>
      <c r="B1898" s="32" t="s">
        <v>181</v>
      </c>
      <c r="C1898">
        <f t="shared" si="29"/>
        <v>5442</v>
      </c>
    </row>
    <row r="1899" spans="1:3">
      <c r="A1899" s="32" t="s">
        <v>39032</v>
      </c>
      <c r="B1899" s="32" t="s">
        <v>181</v>
      </c>
      <c r="C1899">
        <f t="shared" si="29"/>
        <v>5443</v>
      </c>
    </row>
    <row r="1900" spans="1:3">
      <c r="A1900" s="32" t="s">
        <v>39033</v>
      </c>
      <c r="B1900" s="32" t="s">
        <v>181</v>
      </c>
      <c r="C1900">
        <f t="shared" si="29"/>
        <v>5444</v>
      </c>
    </row>
    <row r="1901" spans="1:3">
      <c r="A1901" s="32" t="s">
        <v>39034</v>
      </c>
      <c r="B1901" s="32" t="s">
        <v>181</v>
      </c>
      <c r="C1901">
        <f t="shared" si="29"/>
        <v>5445</v>
      </c>
    </row>
    <row r="1902" spans="1:3">
      <c r="A1902" s="32" t="s">
        <v>39035</v>
      </c>
      <c r="B1902" s="32" t="s">
        <v>181</v>
      </c>
      <c r="C1902">
        <f t="shared" si="29"/>
        <v>5446</v>
      </c>
    </row>
    <row r="1903" spans="1:3">
      <c r="A1903" s="32" t="s">
        <v>39036</v>
      </c>
      <c r="B1903" s="32" t="s">
        <v>181</v>
      </c>
      <c r="C1903">
        <f t="shared" si="29"/>
        <v>5447</v>
      </c>
    </row>
    <row r="1904" spans="1:3">
      <c r="A1904" s="32" t="s">
        <v>39037</v>
      </c>
      <c r="B1904" s="32" t="s">
        <v>181</v>
      </c>
      <c r="C1904">
        <f t="shared" si="29"/>
        <v>5448</v>
      </c>
    </row>
    <row r="1905" spans="1:3">
      <c r="A1905" s="32" t="s">
        <v>39038</v>
      </c>
      <c r="B1905" s="32" t="s">
        <v>181</v>
      </c>
      <c r="C1905">
        <f t="shared" si="29"/>
        <v>5449</v>
      </c>
    </row>
    <row r="1906" spans="1:3">
      <c r="A1906" s="32" t="s">
        <v>39039</v>
      </c>
      <c r="B1906" s="32" t="s">
        <v>181</v>
      </c>
      <c r="C1906">
        <f t="shared" si="29"/>
        <v>5450</v>
      </c>
    </row>
    <row r="1907" spans="1:3">
      <c r="A1907" s="32" t="s">
        <v>39040</v>
      </c>
      <c r="B1907" s="32" t="s">
        <v>181</v>
      </c>
      <c r="C1907">
        <f t="shared" si="29"/>
        <v>5451</v>
      </c>
    </row>
    <row r="1908" spans="1:3">
      <c r="A1908" s="32" t="s">
        <v>39041</v>
      </c>
      <c r="B1908" s="32" t="s">
        <v>181</v>
      </c>
      <c r="C1908">
        <f t="shared" si="29"/>
        <v>5452</v>
      </c>
    </row>
    <row r="1909" spans="1:3">
      <c r="A1909" s="32" t="s">
        <v>39042</v>
      </c>
      <c r="B1909" s="32" t="s">
        <v>181</v>
      </c>
      <c r="C1909">
        <f t="shared" si="29"/>
        <v>5453</v>
      </c>
    </row>
    <row r="1910" spans="1:3">
      <c r="A1910" s="32" t="s">
        <v>39043</v>
      </c>
      <c r="B1910" s="32" t="s">
        <v>181</v>
      </c>
      <c r="C1910">
        <f t="shared" si="29"/>
        <v>5454</v>
      </c>
    </row>
    <row r="1911" spans="1:3">
      <c r="A1911" s="32" t="s">
        <v>39044</v>
      </c>
      <c r="B1911" s="32" t="s">
        <v>181</v>
      </c>
      <c r="C1911">
        <f t="shared" si="29"/>
        <v>5455</v>
      </c>
    </row>
    <row r="1912" spans="1:3">
      <c r="A1912" s="32" t="s">
        <v>39045</v>
      </c>
      <c r="B1912" s="32" t="s">
        <v>181</v>
      </c>
      <c r="C1912">
        <f t="shared" si="29"/>
        <v>5456</v>
      </c>
    </row>
    <row r="1913" spans="1:3">
      <c r="A1913" s="32" t="s">
        <v>39046</v>
      </c>
      <c r="B1913" s="32" t="s">
        <v>181</v>
      </c>
      <c r="C1913">
        <f t="shared" si="29"/>
        <v>5457</v>
      </c>
    </row>
    <row r="1914" spans="1:3">
      <c r="A1914" s="32" t="s">
        <v>39047</v>
      </c>
      <c r="B1914" s="32" t="s">
        <v>181</v>
      </c>
      <c r="C1914">
        <f t="shared" si="29"/>
        <v>5458</v>
      </c>
    </row>
    <row r="1915" spans="1:3">
      <c r="A1915" s="32" t="s">
        <v>39048</v>
      </c>
      <c r="B1915" s="32" t="s">
        <v>181</v>
      </c>
      <c r="C1915">
        <f t="shared" si="29"/>
        <v>5459</v>
      </c>
    </row>
    <row r="1916" spans="1:3">
      <c r="A1916" s="32" t="s">
        <v>39049</v>
      </c>
      <c r="B1916" s="32" t="s">
        <v>181</v>
      </c>
      <c r="C1916">
        <f t="shared" si="29"/>
        <v>5460</v>
      </c>
    </row>
    <row r="1917" spans="1:3">
      <c r="A1917" s="32" t="s">
        <v>39050</v>
      </c>
      <c r="B1917" s="32" t="s">
        <v>181</v>
      </c>
      <c r="C1917">
        <f t="shared" si="29"/>
        <v>5461</v>
      </c>
    </row>
    <row r="1918" spans="1:3">
      <c r="A1918" s="32" t="s">
        <v>39051</v>
      </c>
      <c r="B1918" s="32" t="s">
        <v>181</v>
      </c>
      <c r="C1918">
        <f t="shared" si="29"/>
        <v>5462</v>
      </c>
    </row>
    <row r="1919" spans="1:3">
      <c r="A1919" s="32" t="s">
        <v>39052</v>
      </c>
      <c r="B1919" s="32" t="s">
        <v>181</v>
      </c>
      <c r="C1919">
        <f t="shared" si="29"/>
        <v>5463</v>
      </c>
    </row>
    <row r="1920" spans="1:3">
      <c r="A1920" s="32" t="s">
        <v>39053</v>
      </c>
      <c r="B1920" s="32" t="s">
        <v>181</v>
      </c>
      <c r="C1920">
        <f t="shared" si="29"/>
        <v>5464</v>
      </c>
    </row>
    <row r="1921" spans="1:3">
      <c r="A1921" s="32" t="s">
        <v>39054</v>
      </c>
      <c r="B1921" s="32" t="s">
        <v>181</v>
      </c>
      <c r="C1921">
        <f t="shared" si="29"/>
        <v>5465</v>
      </c>
    </row>
    <row r="1922" spans="1:3">
      <c r="A1922" s="32" t="s">
        <v>39055</v>
      </c>
      <c r="B1922" s="32" t="s">
        <v>181</v>
      </c>
      <c r="C1922">
        <f t="shared" ref="C1922:C1985" si="30">1*A1922</f>
        <v>5466</v>
      </c>
    </row>
    <row r="1923" spans="1:3">
      <c r="A1923" s="32" t="s">
        <v>39056</v>
      </c>
      <c r="B1923" s="32" t="s">
        <v>181</v>
      </c>
      <c r="C1923">
        <f t="shared" si="30"/>
        <v>5468</v>
      </c>
    </row>
    <row r="1924" spans="1:3">
      <c r="A1924" s="32" t="s">
        <v>39057</v>
      </c>
      <c r="B1924" s="32" t="s">
        <v>181</v>
      </c>
      <c r="C1924">
        <f t="shared" si="30"/>
        <v>5469</v>
      </c>
    </row>
    <row r="1925" spans="1:3">
      <c r="A1925" s="32" t="s">
        <v>39058</v>
      </c>
      <c r="B1925" s="32" t="s">
        <v>181</v>
      </c>
      <c r="C1925">
        <f t="shared" si="30"/>
        <v>5470</v>
      </c>
    </row>
    <row r="1926" spans="1:3">
      <c r="A1926" s="32" t="s">
        <v>39059</v>
      </c>
      <c r="B1926" s="32" t="s">
        <v>181</v>
      </c>
      <c r="C1926">
        <f t="shared" si="30"/>
        <v>5471</v>
      </c>
    </row>
    <row r="1927" spans="1:3">
      <c r="A1927" s="32" t="s">
        <v>39060</v>
      </c>
      <c r="B1927" s="32" t="s">
        <v>181</v>
      </c>
      <c r="C1927">
        <f t="shared" si="30"/>
        <v>5472</v>
      </c>
    </row>
    <row r="1928" spans="1:3">
      <c r="A1928" s="32" t="s">
        <v>39061</v>
      </c>
      <c r="B1928" s="32" t="s">
        <v>181</v>
      </c>
      <c r="C1928">
        <f t="shared" si="30"/>
        <v>5473</v>
      </c>
    </row>
    <row r="1929" spans="1:3">
      <c r="A1929" s="32" t="s">
        <v>39062</v>
      </c>
      <c r="B1929" s="32" t="s">
        <v>181</v>
      </c>
      <c r="C1929">
        <f t="shared" si="30"/>
        <v>5474</v>
      </c>
    </row>
    <row r="1930" spans="1:3">
      <c r="A1930" s="32" t="s">
        <v>39063</v>
      </c>
      <c r="B1930" s="32" t="s">
        <v>181</v>
      </c>
      <c r="C1930">
        <f t="shared" si="30"/>
        <v>5476</v>
      </c>
    </row>
    <row r="1931" spans="1:3">
      <c r="A1931" s="32" t="s">
        <v>39064</v>
      </c>
      <c r="B1931" s="32" t="s">
        <v>181</v>
      </c>
      <c r="C1931">
        <f t="shared" si="30"/>
        <v>5477</v>
      </c>
    </row>
    <row r="1932" spans="1:3">
      <c r="A1932" s="32" t="s">
        <v>39065</v>
      </c>
      <c r="B1932" s="32" t="s">
        <v>181</v>
      </c>
      <c r="C1932">
        <f t="shared" si="30"/>
        <v>5478</v>
      </c>
    </row>
    <row r="1933" spans="1:3">
      <c r="A1933" s="32" t="s">
        <v>39066</v>
      </c>
      <c r="B1933" s="32" t="s">
        <v>181</v>
      </c>
      <c r="C1933">
        <f t="shared" si="30"/>
        <v>5479</v>
      </c>
    </row>
    <row r="1934" spans="1:3">
      <c r="A1934" s="32" t="s">
        <v>39067</v>
      </c>
      <c r="B1934" s="32" t="s">
        <v>181</v>
      </c>
      <c r="C1934">
        <f t="shared" si="30"/>
        <v>5481</v>
      </c>
    </row>
    <row r="1935" spans="1:3">
      <c r="A1935" s="32" t="s">
        <v>39068</v>
      </c>
      <c r="B1935" s="32" t="s">
        <v>181</v>
      </c>
      <c r="C1935">
        <f t="shared" si="30"/>
        <v>5482</v>
      </c>
    </row>
    <row r="1936" spans="1:3">
      <c r="A1936" s="32" t="s">
        <v>39069</v>
      </c>
      <c r="B1936" s="32" t="s">
        <v>181</v>
      </c>
      <c r="C1936">
        <f t="shared" si="30"/>
        <v>5483</v>
      </c>
    </row>
    <row r="1937" spans="1:3">
      <c r="A1937" s="32" t="s">
        <v>39070</v>
      </c>
      <c r="B1937" s="32" t="s">
        <v>181</v>
      </c>
      <c r="C1937">
        <f t="shared" si="30"/>
        <v>5485</v>
      </c>
    </row>
    <row r="1938" spans="1:3">
      <c r="A1938" s="32" t="s">
        <v>39071</v>
      </c>
      <c r="B1938" s="32" t="s">
        <v>181</v>
      </c>
      <c r="C1938">
        <f t="shared" si="30"/>
        <v>5486</v>
      </c>
    </row>
    <row r="1939" spans="1:3">
      <c r="A1939" s="32" t="s">
        <v>39072</v>
      </c>
      <c r="B1939" s="32" t="s">
        <v>181</v>
      </c>
      <c r="C1939">
        <f t="shared" si="30"/>
        <v>5487</v>
      </c>
    </row>
    <row r="1940" spans="1:3">
      <c r="A1940" s="32" t="s">
        <v>39073</v>
      </c>
      <c r="B1940" s="32" t="s">
        <v>181</v>
      </c>
      <c r="C1940">
        <f t="shared" si="30"/>
        <v>5488</v>
      </c>
    </row>
    <row r="1941" spans="1:3">
      <c r="A1941" s="32" t="s">
        <v>39074</v>
      </c>
      <c r="B1941" s="32" t="s">
        <v>181</v>
      </c>
      <c r="C1941">
        <f t="shared" si="30"/>
        <v>5489</v>
      </c>
    </row>
    <row r="1942" spans="1:3">
      <c r="A1942" s="32" t="s">
        <v>39075</v>
      </c>
      <c r="B1942" s="32" t="s">
        <v>181</v>
      </c>
      <c r="C1942">
        <f t="shared" si="30"/>
        <v>5490</v>
      </c>
    </row>
    <row r="1943" spans="1:3">
      <c r="A1943" s="32" t="s">
        <v>39076</v>
      </c>
      <c r="B1943" s="32" t="s">
        <v>181</v>
      </c>
      <c r="C1943">
        <f t="shared" si="30"/>
        <v>5491</v>
      </c>
    </row>
    <row r="1944" spans="1:3">
      <c r="A1944" s="32" t="s">
        <v>39077</v>
      </c>
      <c r="B1944" s="32" t="s">
        <v>181</v>
      </c>
      <c r="C1944">
        <f t="shared" si="30"/>
        <v>5492</v>
      </c>
    </row>
    <row r="1945" spans="1:3">
      <c r="A1945" s="32" t="s">
        <v>39078</v>
      </c>
      <c r="B1945" s="32" t="s">
        <v>181</v>
      </c>
      <c r="C1945">
        <f t="shared" si="30"/>
        <v>5494</v>
      </c>
    </row>
    <row r="1946" spans="1:3">
      <c r="A1946" s="32" t="s">
        <v>39079</v>
      </c>
      <c r="B1946" s="32" t="s">
        <v>181</v>
      </c>
      <c r="C1946">
        <f t="shared" si="30"/>
        <v>5495</v>
      </c>
    </row>
    <row r="1947" spans="1:3">
      <c r="A1947" s="32" t="s">
        <v>22299</v>
      </c>
      <c r="B1947" s="32" t="s">
        <v>157</v>
      </c>
      <c r="C1947">
        <f t="shared" si="30"/>
        <v>5501</v>
      </c>
    </row>
    <row r="1948" spans="1:3">
      <c r="A1948" s="32" t="s">
        <v>22300</v>
      </c>
      <c r="B1948" s="32" t="s">
        <v>157</v>
      </c>
      <c r="C1948">
        <f t="shared" si="30"/>
        <v>5544</v>
      </c>
    </row>
    <row r="1949" spans="1:3">
      <c r="A1949" s="32" t="s">
        <v>39080</v>
      </c>
      <c r="B1949" s="32" t="s">
        <v>181</v>
      </c>
      <c r="C1949">
        <f t="shared" si="30"/>
        <v>5601</v>
      </c>
    </row>
    <row r="1950" spans="1:3">
      <c r="A1950" s="32" t="s">
        <v>39081</v>
      </c>
      <c r="B1950" s="32" t="s">
        <v>181</v>
      </c>
      <c r="C1950">
        <f t="shared" si="30"/>
        <v>5602</v>
      </c>
    </row>
    <row r="1951" spans="1:3">
      <c r="A1951" s="32" t="s">
        <v>39082</v>
      </c>
      <c r="B1951" s="32" t="s">
        <v>181</v>
      </c>
      <c r="C1951">
        <f t="shared" si="30"/>
        <v>5603</v>
      </c>
    </row>
    <row r="1952" spans="1:3">
      <c r="A1952" s="32" t="s">
        <v>39083</v>
      </c>
      <c r="B1952" s="32" t="s">
        <v>181</v>
      </c>
      <c r="C1952">
        <f t="shared" si="30"/>
        <v>5604</v>
      </c>
    </row>
    <row r="1953" spans="1:3">
      <c r="A1953" s="32" t="s">
        <v>39084</v>
      </c>
      <c r="B1953" s="32" t="s">
        <v>181</v>
      </c>
      <c r="C1953">
        <f t="shared" si="30"/>
        <v>5609</v>
      </c>
    </row>
    <row r="1954" spans="1:3">
      <c r="A1954" s="32" t="s">
        <v>39085</v>
      </c>
      <c r="B1954" s="32" t="s">
        <v>181</v>
      </c>
      <c r="C1954">
        <f t="shared" si="30"/>
        <v>5620</v>
      </c>
    </row>
    <row r="1955" spans="1:3">
      <c r="A1955" s="32" t="s">
        <v>39086</v>
      </c>
      <c r="B1955" s="32" t="s">
        <v>181</v>
      </c>
      <c r="C1955">
        <f t="shared" si="30"/>
        <v>5633</v>
      </c>
    </row>
    <row r="1956" spans="1:3">
      <c r="A1956" s="32" t="s">
        <v>39087</v>
      </c>
      <c r="B1956" s="32" t="s">
        <v>181</v>
      </c>
      <c r="C1956">
        <f t="shared" si="30"/>
        <v>5640</v>
      </c>
    </row>
    <row r="1957" spans="1:3">
      <c r="A1957" s="32" t="s">
        <v>39088</v>
      </c>
      <c r="B1957" s="32" t="s">
        <v>181</v>
      </c>
      <c r="C1957">
        <f t="shared" si="30"/>
        <v>5641</v>
      </c>
    </row>
    <row r="1958" spans="1:3">
      <c r="A1958" s="32" t="s">
        <v>39089</v>
      </c>
      <c r="B1958" s="32" t="s">
        <v>181</v>
      </c>
      <c r="C1958">
        <f t="shared" si="30"/>
        <v>5647</v>
      </c>
    </row>
    <row r="1959" spans="1:3">
      <c r="A1959" s="32" t="s">
        <v>39090</v>
      </c>
      <c r="B1959" s="32" t="s">
        <v>181</v>
      </c>
      <c r="C1959">
        <f t="shared" si="30"/>
        <v>5648</v>
      </c>
    </row>
    <row r="1960" spans="1:3">
      <c r="A1960" s="32" t="s">
        <v>39091</v>
      </c>
      <c r="B1960" s="32" t="s">
        <v>181</v>
      </c>
      <c r="C1960">
        <f t="shared" si="30"/>
        <v>5649</v>
      </c>
    </row>
    <row r="1961" spans="1:3">
      <c r="A1961" s="32" t="s">
        <v>39092</v>
      </c>
      <c r="B1961" s="32" t="s">
        <v>181</v>
      </c>
      <c r="C1961">
        <f t="shared" si="30"/>
        <v>5650</v>
      </c>
    </row>
    <row r="1962" spans="1:3">
      <c r="A1962" s="32" t="s">
        <v>39093</v>
      </c>
      <c r="B1962" s="32" t="s">
        <v>181</v>
      </c>
      <c r="C1962">
        <f t="shared" si="30"/>
        <v>5651</v>
      </c>
    </row>
    <row r="1963" spans="1:3">
      <c r="A1963" s="32" t="s">
        <v>39094</v>
      </c>
      <c r="B1963" s="32" t="s">
        <v>181</v>
      </c>
      <c r="C1963">
        <f t="shared" si="30"/>
        <v>5652</v>
      </c>
    </row>
    <row r="1964" spans="1:3">
      <c r="A1964" s="32" t="s">
        <v>39095</v>
      </c>
      <c r="B1964" s="32" t="s">
        <v>181</v>
      </c>
      <c r="C1964">
        <f t="shared" si="30"/>
        <v>5653</v>
      </c>
    </row>
    <row r="1965" spans="1:3">
      <c r="A1965" s="32" t="s">
        <v>39096</v>
      </c>
      <c r="B1965" s="32" t="s">
        <v>181</v>
      </c>
      <c r="C1965">
        <f t="shared" si="30"/>
        <v>5654</v>
      </c>
    </row>
    <row r="1966" spans="1:3">
      <c r="A1966" s="32" t="s">
        <v>39097</v>
      </c>
      <c r="B1966" s="32" t="s">
        <v>181</v>
      </c>
      <c r="C1966">
        <f t="shared" si="30"/>
        <v>5655</v>
      </c>
    </row>
    <row r="1967" spans="1:3">
      <c r="A1967" s="32" t="s">
        <v>39098</v>
      </c>
      <c r="B1967" s="32" t="s">
        <v>181</v>
      </c>
      <c r="C1967">
        <f t="shared" si="30"/>
        <v>5656</v>
      </c>
    </row>
    <row r="1968" spans="1:3">
      <c r="A1968" s="32" t="s">
        <v>39099</v>
      </c>
      <c r="B1968" s="32" t="s">
        <v>181</v>
      </c>
      <c r="C1968">
        <f t="shared" si="30"/>
        <v>5657</v>
      </c>
    </row>
    <row r="1969" spans="1:3">
      <c r="A1969" s="32" t="s">
        <v>39100</v>
      </c>
      <c r="B1969" s="32" t="s">
        <v>181</v>
      </c>
      <c r="C1969">
        <f t="shared" si="30"/>
        <v>5658</v>
      </c>
    </row>
    <row r="1970" spans="1:3">
      <c r="A1970" s="32" t="s">
        <v>39101</v>
      </c>
      <c r="B1970" s="32" t="s">
        <v>181</v>
      </c>
      <c r="C1970">
        <f t="shared" si="30"/>
        <v>5660</v>
      </c>
    </row>
    <row r="1971" spans="1:3">
      <c r="A1971" s="32" t="s">
        <v>39102</v>
      </c>
      <c r="B1971" s="32" t="s">
        <v>181</v>
      </c>
      <c r="C1971">
        <f t="shared" si="30"/>
        <v>5661</v>
      </c>
    </row>
    <row r="1972" spans="1:3">
      <c r="A1972" s="32" t="s">
        <v>39103</v>
      </c>
      <c r="B1972" s="32" t="s">
        <v>181</v>
      </c>
      <c r="C1972">
        <f t="shared" si="30"/>
        <v>5662</v>
      </c>
    </row>
    <row r="1973" spans="1:3">
      <c r="A1973" s="32" t="s">
        <v>39104</v>
      </c>
      <c r="B1973" s="32" t="s">
        <v>181</v>
      </c>
      <c r="C1973">
        <f t="shared" si="30"/>
        <v>5663</v>
      </c>
    </row>
    <row r="1974" spans="1:3">
      <c r="A1974" s="32" t="s">
        <v>39105</v>
      </c>
      <c r="B1974" s="32" t="s">
        <v>181</v>
      </c>
      <c r="C1974">
        <f t="shared" si="30"/>
        <v>5664</v>
      </c>
    </row>
    <row r="1975" spans="1:3">
      <c r="A1975" s="32" t="s">
        <v>39106</v>
      </c>
      <c r="B1975" s="32" t="s">
        <v>181</v>
      </c>
      <c r="C1975">
        <f t="shared" si="30"/>
        <v>5665</v>
      </c>
    </row>
    <row r="1976" spans="1:3">
      <c r="A1976" s="32" t="s">
        <v>39107</v>
      </c>
      <c r="B1976" s="32" t="s">
        <v>181</v>
      </c>
      <c r="C1976">
        <f t="shared" si="30"/>
        <v>5666</v>
      </c>
    </row>
    <row r="1977" spans="1:3">
      <c r="A1977" s="32" t="s">
        <v>39108</v>
      </c>
      <c r="B1977" s="32" t="s">
        <v>181</v>
      </c>
      <c r="C1977">
        <f t="shared" si="30"/>
        <v>5667</v>
      </c>
    </row>
    <row r="1978" spans="1:3">
      <c r="A1978" s="32" t="s">
        <v>39109</v>
      </c>
      <c r="B1978" s="32" t="s">
        <v>181</v>
      </c>
      <c r="C1978">
        <f t="shared" si="30"/>
        <v>5669</v>
      </c>
    </row>
    <row r="1979" spans="1:3">
      <c r="A1979" s="32" t="s">
        <v>39110</v>
      </c>
      <c r="B1979" s="32" t="s">
        <v>181</v>
      </c>
      <c r="C1979">
        <f t="shared" si="30"/>
        <v>5670</v>
      </c>
    </row>
    <row r="1980" spans="1:3">
      <c r="A1980" s="32" t="s">
        <v>39111</v>
      </c>
      <c r="B1980" s="32" t="s">
        <v>181</v>
      </c>
      <c r="C1980">
        <f t="shared" si="30"/>
        <v>5671</v>
      </c>
    </row>
    <row r="1981" spans="1:3">
      <c r="A1981" s="32" t="s">
        <v>39112</v>
      </c>
      <c r="B1981" s="32" t="s">
        <v>181</v>
      </c>
      <c r="C1981">
        <f t="shared" si="30"/>
        <v>5672</v>
      </c>
    </row>
    <row r="1982" spans="1:3">
      <c r="A1982" s="32" t="s">
        <v>39113</v>
      </c>
      <c r="B1982" s="32" t="s">
        <v>181</v>
      </c>
      <c r="C1982">
        <f t="shared" si="30"/>
        <v>5673</v>
      </c>
    </row>
    <row r="1983" spans="1:3">
      <c r="A1983" s="32" t="s">
        <v>39114</v>
      </c>
      <c r="B1983" s="32" t="s">
        <v>181</v>
      </c>
      <c r="C1983">
        <f t="shared" si="30"/>
        <v>5674</v>
      </c>
    </row>
    <row r="1984" spans="1:3">
      <c r="A1984" s="32" t="s">
        <v>39115</v>
      </c>
      <c r="B1984" s="32" t="s">
        <v>181</v>
      </c>
      <c r="C1984">
        <f t="shared" si="30"/>
        <v>5675</v>
      </c>
    </row>
    <row r="1985" spans="1:3">
      <c r="A1985" s="32" t="s">
        <v>39116</v>
      </c>
      <c r="B1985" s="32" t="s">
        <v>181</v>
      </c>
      <c r="C1985">
        <f t="shared" si="30"/>
        <v>5676</v>
      </c>
    </row>
    <row r="1986" spans="1:3">
      <c r="A1986" s="32" t="s">
        <v>39117</v>
      </c>
      <c r="B1986" s="32" t="s">
        <v>181</v>
      </c>
      <c r="C1986">
        <f t="shared" ref="C1986:C2049" si="31">1*A1986</f>
        <v>5677</v>
      </c>
    </row>
    <row r="1987" spans="1:3">
      <c r="A1987" s="32" t="s">
        <v>39118</v>
      </c>
      <c r="B1987" s="32" t="s">
        <v>181</v>
      </c>
      <c r="C1987">
        <f t="shared" si="31"/>
        <v>5678</v>
      </c>
    </row>
    <row r="1988" spans="1:3">
      <c r="A1988" s="32" t="s">
        <v>39119</v>
      </c>
      <c r="B1988" s="32" t="s">
        <v>181</v>
      </c>
      <c r="C1988">
        <f t="shared" si="31"/>
        <v>5679</v>
      </c>
    </row>
    <row r="1989" spans="1:3">
      <c r="A1989" s="32" t="s">
        <v>39120</v>
      </c>
      <c r="B1989" s="32" t="s">
        <v>181</v>
      </c>
      <c r="C1989">
        <f t="shared" si="31"/>
        <v>5680</v>
      </c>
    </row>
    <row r="1990" spans="1:3">
      <c r="A1990" s="32" t="s">
        <v>39121</v>
      </c>
      <c r="B1990" s="32" t="s">
        <v>181</v>
      </c>
      <c r="C1990">
        <f t="shared" si="31"/>
        <v>5681</v>
      </c>
    </row>
    <row r="1991" spans="1:3">
      <c r="A1991" s="32" t="s">
        <v>39122</v>
      </c>
      <c r="B1991" s="32" t="s">
        <v>181</v>
      </c>
      <c r="C1991">
        <f t="shared" si="31"/>
        <v>5682</v>
      </c>
    </row>
    <row r="1992" spans="1:3">
      <c r="A1992" s="32" t="s">
        <v>39123</v>
      </c>
      <c r="B1992" s="32" t="s">
        <v>181</v>
      </c>
      <c r="C1992">
        <f t="shared" si="31"/>
        <v>5701</v>
      </c>
    </row>
    <row r="1993" spans="1:3">
      <c r="A1993" s="32" t="s">
        <v>39124</v>
      </c>
      <c r="B1993" s="32" t="s">
        <v>181</v>
      </c>
      <c r="C1993">
        <f t="shared" si="31"/>
        <v>5702</v>
      </c>
    </row>
    <row r="1994" spans="1:3">
      <c r="A1994" s="32" t="s">
        <v>39125</v>
      </c>
      <c r="B1994" s="32" t="s">
        <v>181</v>
      </c>
      <c r="C1994">
        <f t="shared" si="31"/>
        <v>5730</v>
      </c>
    </row>
    <row r="1995" spans="1:3">
      <c r="A1995" s="32" t="s">
        <v>39126</v>
      </c>
      <c r="B1995" s="32" t="s">
        <v>181</v>
      </c>
      <c r="C1995">
        <f t="shared" si="31"/>
        <v>5731</v>
      </c>
    </row>
    <row r="1996" spans="1:3">
      <c r="A1996" s="32" t="s">
        <v>39127</v>
      </c>
      <c r="B1996" s="32" t="s">
        <v>181</v>
      </c>
      <c r="C1996">
        <f t="shared" si="31"/>
        <v>5732</v>
      </c>
    </row>
    <row r="1997" spans="1:3">
      <c r="A1997" s="32" t="s">
        <v>39128</v>
      </c>
      <c r="B1997" s="32" t="s">
        <v>181</v>
      </c>
      <c r="C1997">
        <f t="shared" si="31"/>
        <v>5733</v>
      </c>
    </row>
    <row r="1998" spans="1:3">
      <c r="A1998" s="32" t="s">
        <v>39129</v>
      </c>
      <c r="B1998" s="32" t="s">
        <v>181</v>
      </c>
      <c r="C1998">
        <f t="shared" si="31"/>
        <v>5734</v>
      </c>
    </row>
    <row r="1999" spans="1:3">
      <c r="A1999" s="32" t="s">
        <v>39130</v>
      </c>
      <c r="B1999" s="32" t="s">
        <v>181</v>
      </c>
      <c r="C1999">
        <f t="shared" si="31"/>
        <v>5735</v>
      </c>
    </row>
    <row r="2000" spans="1:3">
      <c r="A2000" s="32" t="s">
        <v>39131</v>
      </c>
      <c r="B2000" s="32" t="s">
        <v>181</v>
      </c>
      <c r="C2000">
        <f t="shared" si="31"/>
        <v>5736</v>
      </c>
    </row>
    <row r="2001" spans="1:3">
      <c r="A2001" s="32" t="s">
        <v>39132</v>
      </c>
      <c r="B2001" s="32" t="s">
        <v>181</v>
      </c>
      <c r="C2001">
        <f t="shared" si="31"/>
        <v>5737</v>
      </c>
    </row>
    <row r="2002" spans="1:3">
      <c r="A2002" s="32" t="s">
        <v>39133</v>
      </c>
      <c r="B2002" s="32" t="s">
        <v>181</v>
      </c>
      <c r="C2002">
        <f t="shared" si="31"/>
        <v>5738</v>
      </c>
    </row>
    <row r="2003" spans="1:3">
      <c r="A2003" s="32" t="s">
        <v>39134</v>
      </c>
      <c r="B2003" s="32" t="s">
        <v>181</v>
      </c>
      <c r="C2003">
        <f t="shared" si="31"/>
        <v>5739</v>
      </c>
    </row>
    <row r="2004" spans="1:3">
      <c r="A2004" s="32" t="s">
        <v>39135</v>
      </c>
      <c r="B2004" s="32" t="s">
        <v>181</v>
      </c>
      <c r="C2004">
        <f t="shared" si="31"/>
        <v>5740</v>
      </c>
    </row>
    <row r="2005" spans="1:3">
      <c r="A2005" s="32" t="s">
        <v>39136</v>
      </c>
      <c r="B2005" s="32" t="s">
        <v>181</v>
      </c>
      <c r="C2005">
        <f t="shared" si="31"/>
        <v>5741</v>
      </c>
    </row>
    <row r="2006" spans="1:3">
      <c r="A2006" s="32" t="s">
        <v>39137</v>
      </c>
      <c r="B2006" s="32" t="s">
        <v>181</v>
      </c>
      <c r="C2006">
        <f t="shared" si="31"/>
        <v>5742</v>
      </c>
    </row>
    <row r="2007" spans="1:3">
      <c r="A2007" s="32" t="s">
        <v>39138</v>
      </c>
      <c r="B2007" s="32" t="s">
        <v>181</v>
      </c>
      <c r="C2007">
        <f t="shared" si="31"/>
        <v>5743</v>
      </c>
    </row>
    <row r="2008" spans="1:3">
      <c r="A2008" s="32" t="s">
        <v>39139</v>
      </c>
      <c r="B2008" s="32" t="s">
        <v>181</v>
      </c>
      <c r="C2008">
        <f t="shared" si="31"/>
        <v>5744</v>
      </c>
    </row>
    <row r="2009" spans="1:3">
      <c r="A2009" s="32" t="s">
        <v>39140</v>
      </c>
      <c r="B2009" s="32" t="s">
        <v>181</v>
      </c>
      <c r="C2009">
        <f t="shared" si="31"/>
        <v>5745</v>
      </c>
    </row>
    <row r="2010" spans="1:3">
      <c r="A2010" s="32" t="s">
        <v>39141</v>
      </c>
      <c r="B2010" s="32" t="s">
        <v>181</v>
      </c>
      <c r="C2010">
        <f t="shared" si="31"/>
        <v>5746</v>
      </c>
    </row>
    <row r="2011" spans="1:3">
      <c r="A2011" s="32" t="s">
        <v>39142</v>
      </c>
      <c r="B2011" s="32" t="s">
        <v>181</v>
      </c>
      <c r="C2011">
        <f t="shared" si="31"/>
        <v>5747</v>
      </c>
    </row>
    <row r="2012" spans="1:3">
      <c r="A2012" s="32" t="s">
        <v>39143</v>
      </c>
      <c r="B2012" s="32" t="s">
        <v>181</v>
      </c>
      <c r="C2012">
        <f t="shared" si="31"/>
        <v>5748</v>
      </c>
    </row>
    <row r="2013" spans="1:3">
      <c r="A2013" s="32" t="s">
        <v>39144</v>
      </c>
      <c r="B2013" s="32" t="s">
        <v>181</v>
      </c>
      <c r="C2013">
        <f t="shared" si="31"/>
        <v>5750</v>
      </c>
    </row>
    <row r="2014" spans="1:3">
      <c r="A2014" s="32" t="s">
        <v>39145</v>
      </c>
      <c r="B2014" s="32" t="s">
        <v>181</v>
      </c>
      <c r="C2014">
        <f t="shared" si="31"/>
        <v>5751</v>
      </c>
    </row>
    <row r="2015" spans="1:3">
      <c r="A2015" s="32" t="s">
        <v>39146</v>
      </c>
      <c r="B2015" s="32" t="s">
        <v>181</v>
      </c>
      <c r="C2015">
        <f t="shared" si="31"/>
        <v>5753</v>
      </c>
    </row>
    <row r="2016" spans="1:3">
      <c r="A2016" s="32" t="s">
        <v>39147</v>
      </c>
      <c r="B2016" s="32" t="s">
        <v>181</v>
      </c>
      <c r="C2016">
        <f t="shared" si="31"/>
        <v>5757</v>
      </c>
    </row>
    <row r="2017" spans="1:3">
      <c r="A2017" s="32" t="s">
        <v>39148</v>
      </c>
      <c r="B2017" s="32" t="s">
        <v>181</v>
      </c>
      <c r="C2017">
        <f t="shared" si="31"/>
        <v>5758</v>
      </c>
    </row>
    <row r="2018" spans="1:3">
      <c r="A2018" s="32" t="s">
        <v>39149</v>
      </c>
      <c r="B2018" s="32" t="s">
        <v>181</v>
      </c>
      <c r="C2018">
        <f t="shared" si="31"/>
        <v>5759</v>
      </c>
    </row>
    <row r="2019" spans="1:3">
      <c r="A2019" s="32" t="s">
        <v>39150</v>
      </c>
      <c r="B2019" s="32" t="s">
        <v>181</v>
      </c>
      <c r="C2019">
        <f t="shared" si="31"/>
        <v>5760</v>
      </c>
    </row>
    <row r="2020" spans="1:3">
      <c r="A2020" s="32" t="s">
        <v>39151</v>
      </c>
      <c r="B2020" s="32" t="s">
        <v>181</v>
      </c>
      <c r="C2020">
        <f t="shared" si="31"/>
        <v>5761</v>
      </c>
    </row>
    <row r="2021" spans="1:3">
      <c r="A2021" s="32" t="s">
        <v>39152</v>
      </c>
      <c r="B2021" s="32" t="s">
        <v>181</v>
      </c>
      <c r="C2021">
        <f t="shared" si="31"/>
        <v>5762</v>
      </c>
    </row>
    <row r="2022" spans="1:3">
      <c r="A2022" s="32" t="s">
        <v>39153</v>
      </c>
      <c r="B2022" s="32" t="s">
        <v>181</v>
      </c>
      <c r="C2022">
        <f t="shared" si="31"/>
        <v>5763</v>
      </c>
    </row>
    <row r="2023" spans="1:3">
      <c r="A2023" s="32" t="s">
        <v>39154</v>
      </c>
      <c r="B2023" s="32" t="s">
        <v>181</v>
      </c>
      <c r="C2023">
        <f t="shared" si="31"/>
        <v>5764</v>
      </c>
    </row>
    <row r="2024" spans="1:3">
      <c r="A2024" s="32" t="s">
        <v>39155</v>
      </c>
      <c r="B2024" s="32" t="s">
        <v>181</v>
      </c>
      <c r="C2024">
        <f t="shared" si="31"/>
        <v>5765</v>
      </c>
    </row>
    <row r="2025" spans="1:3">
      <c r="A2025" s="32" t="s">
        <v>39156</v>
      </c>
      <c r="B2025" s="32" t="s">
        <v>181</v>
      </c>
      <c r="C2025">
        <f t="shared" si="31"/>
        <v>5766</v>
      </c>
    </row>
    <row r="2026" spans="1:3">
      <c r="A2026" s="32" t="s">
        <v>39157</v>
      </c>
      <c r="B2026" s="32" t="s">
        <v>181</v>
      </c>
      <c r="C2026">
        <f t="shared" si="31"/>
        <v>5767</v>
      </c>
    </row>
    <row r="2027" spans="1:3">
      <c r="A2027" s="32" t="s">
        <v>39158</v>
      </c>
      <c r="B2027" s="32" t="s">
        <v>181</v>
      </c>
      <c r="C2027">
        <f t="shared" si="31"/>
        <v>5768</v>
      </c>
    </row>
    <row r="2028" spans="1:3">
      <c r="A2028" s="32" t="s">
        <v>39159</v>
      </c>
      <c r="B2028" s="32" t="s">
        <v>181</v>
      </c>
      <c r="C2028">
        <f t="shared" si="31"/>
        <v>5769</v>
      </c>
    </row>
    <row r="2029" spans="1:3">
      <c r="A2029" s="32" t="s">
        <v>39160</v>
      </c>
      <c r="B2029" s="32" t="s">
        <v>181</v>
      </c>
      <c r="C2029">
        <f t="shared" si="31"/>
        <v>5770</v>
      </c>
    </row>
    <row r="2030" spans="1:3">
      <c r="A2030" s="32" t="s">
        <v>39161</v>
      </c>
      <c r="B2030" s="32" t="s">
        <v>181</v>
      </c>
      <c r="C2030">
        <f t="shared" si="31"/>
        <v>5772</v>
      </c>
    </row>
    <row r="2031" spans="1:3">
      <c r="A2031" s="32" t="s">
        <v>39162</v>
      </c>
      <c r="B2031" s="32" t="s">
        <v>181</v>
      </c>
      <c r="C2031">
        <f t="shared" si="31"/>
        <v>5773</v>
      </c>
    </row>
    <row r="2032" spans="1:3">
      <c r="A2032" s="32" t="s">
        <v>39163</v>
      </c>
      <c r="B2032" s="32" t="s">
        <v>181</v>
      </c>
      <c r="C2032">
        <f t="shared" si="31"/>
        <v>5774</v>
      </c>
    </row>
    <row r="2033" spans="1:3">
      <c r="A2033" s="32" t="s">
        <v>39164</v>
      </c>
      <c r="B2033" s="32" t="s">
        <v>181</v>
      </c>
      <c r="C2033">
        <f t="shared" si="31"/>
        <v>5775</v>
      </c>
    </row>
    <row r="2034" spans="1:3">
      <c r="A2034" s="32" t="s">
        <v>39165</v>
      </c>
      <c r="B2034" s="32" t="s">
        <v>181</v>
      </c>
      <c r="C2034">
        <f t="shared" si="31"/>
        <v>5776</v>
      </c>
    </row>
    <row r="2035" spans="1:3">
      <c r="A2035" s="32" t="s">
        <v>39166</v>
      </c>
      <c r="B2035" s="32" t="s">
        <v>181</v>
      </c>
      <c r="C2035">
        <f t="shared" si="31"/>
        <v>5777</v>
      </c>
    </row>
    <row r="2036" spans="1:3">
      <c r="A2036" s="32" t="s">
        <v>39167</v>
      </c>
      <c r="B2036" s="32" t="s">
        <v>181</v>
      </c>
      <c r="C2036">
        <f t="shared" si="31"/>
        <v>5778</v>
      </c>
    </row>
    <row r="2037" spans="1:3">
      <c r="A2037" s="32" t="s">
        <v>39168</v>
      </c>
      <c r="B2037" s="32" t="s">
        <v>181</v>
      </c>
      <c r="C2037">
        <f t="shared" si="31"/>
        <v>5819</v>
      </c>
    </row>
    <row r="2038" spans="1:3">
      <c r="A2038" s="32" t="s">
        <v>39169</v>
      </c>
      <c r="B2038" s="32" t="s">
        <v>181</v>
      </c>
      <c r="C2038">
        <f t="shared" si="31"/>
        <v>5820</v>
      </c>
    </row>
    <row r="2039" spans="1:3">
      <c r="A2039" s="32" t="s">
        <v>39170</v>
      </c>
      <c r="B2039" s="32" t="s">
        <v>181</v>
      </c>
      <c r="C2039">
        <f t="shared" si="31"/>
        <v>5821</v>
      </c>
    </row>
    <row r="2040" spans="1:3">
      <c r="A2040" s="32" t="s">
        <v>39171</v>
      </c>
      <c r="B2040" s="32" t="s">
        <v>181</v>
      </c>
      <c r="C2040">
        <f t="shared" si="31"/>
        <v>5822</v>
      </c>
    </row>
    <row r="2041" spans="1:3">
      <c r="A2041" s="32" t="s">
        <v>39172</v>
      </c>
      <c r="B2041" s="32" t="s">
        <v>181</v>
      </c>
      <c r="C2041">
        <f t="shared" si="31"/>
        <v>5823</v>
      </c>
    </row>
    <row r="2042" spans="1:3">
      <c r="A2042" s="32" t="s">
        <v>39173</v>
      </c>
      <c r="B2042" s="32" t="s">
        <v>181</v>
      </c>
      <c r="C2042">
        <f t="shared" si="31"/>
        <v>5824</v>
      </c>
    </row>
    <row r="2043" spans="1:3">
      <c r="A2043" s="32" t="s">
        <v>39174</v>
      </c>
      <c r="B2043" s="32" t="s">
        <v>181</v>
      </c>
      <c r="C2043">
        <f t="shared" si="31"/>
        <v>5825</v>
      </c>
    </row>
    <row r="2044" spans="1:3">
      <c r="A2044" s="32" t="s">
        <v>39175</v>
      </c>
      <c r="B2044" s="32" t="s">
        <v>181</v>
      </c>
      <c r="C2044">
        <f t="shared" si="31"/>
        <v>5826</v>
      </c>
    </row>
    <row r="2045" spans="1:3">
      <c r="A2045" s="32" t="s">
        <v>39176</v>
      </c>
      <c r="B2045" s="32" t="s">
        <v>181</v>
      </c>
      <c r="C2045">
        <f t="shared" si="31"/>
        <v>5827</v>
      </c>
    </row>
    <row r="2046" spans="1:3">
      <c r="A2046" s="32" t="s">
        <v>39177</v>
      </c>
      <c r="B2046" s="32" t="s">
        <v>181</v>
      </c>
      <c r="C2046">
        <f t="shared" si="31"/>
        <v>5828</v>
      </c>
    </row>
    <row r="2047" spans="1:3">
      <c r="A2047" s="32" t="s">
        <v>39178</v>
      </c>
      <c r="B2047" s="32" t="s">
        <v>181</v>
      </c>
      <c r="C2047">
        <f t="shared" si="31"/>
        <v>5829</v>
      </c>
    </row>
    <row r="2048" spans="1:3">
      <c r="A2048" s="32" t="s">
        <v>39179</v>
      </c>
      <c r="B2048" s="32" t="s">
        <v>181</v>
      </c>
      <c r="C2048">
        <f t="shared" si="31"/>
        <v>5830</v>
      </c>
    </row>
    <row r="2049" spans="1:3">
      <c r="A2049" s="32" t="s">
        <v>39180</v>
      </c>
      <c r="B2049" s="32" t="s">
        <v>181</v>
      </c>
      <c r="C2049">
        <f t="shared" si="31"/>
        <v>5832</v>
      </c>
    </row>
    <row r="2050" spans="1:3">
      <c r="A2050" s="32" t="s">
        <v>39181</v>
      </c>
      <c r="B2050" s="32" t="s">
        <v>181</v>
      </c>
      <c r="C2050">
        <f t="shared" ref="C2050:C2113" si="32">1*A2050</f>
        <v>5833</v>
      </c>
    </row>
    <row r="2051" spans="1:3">
      <c r="A2051" s="32" t="s">
        <v>39182</v>
      </c>
      <c r="B2051" s="32" t="s">
        <v>181</v>
      </c>
      <c r="C2051">
        <f t="shared" si="32"/>
        <v>5836</v>
      </c>
    </row>
    <row r="2052" spans="1:3">
      <c r="A2052" s="32" t="s">
        <v>39183</v>
      </c>
      <c r="B2052" s="32" t="s">
        <v>181</v>
      </c>
      <c r="C2052">
        <f t="shared" si="32"/>
        <v>5837</v>
      </c>
    </row>
    <row r="2053" spans="1:3">
      <c r="A2053" s="32" t="s">
        <v>39184</v>
      </c>
      <c r="B2053" s="32" t="s">
        <v>181</v>
      </c>
      <c r="C2053">
        <f t="shared" si="32"/>
        <v>5838</v>
      </c>
    </row>
    <row r="2054" spans="1:3">
      <c r="A2054" s="32" t="s">
        <v>39185</v>
      </c>
      <c r="B2054" s="32" t="s">
        <v>181</v>
      </c>
      <c r="C2054">
        <f t="shared" si="32"/>
        <v>5839</v>
      </c>
    </row>
    <row r="2055" spans="1:3">
      <c r="A2055" s="32" t="s">
        <v>39186</v>
      </c>
      <c r="B2055" s="32" t="s">
        <v>181</v>
      </c>
      <c r="C2055">
        <f t="shared" si="32"/>
        <v>5840</v>
      </c>
    </row>
    <row r="2056" spans="1:3">
      <c r="A2056" s="32" t="s">
        <v>39187</v>
      </c>
      <c r="B2056" s="32" t="s">
        <v>181</v>
      </c>
      <c r="C2056">
        <f t="shared" si="32"/>
        <v>5841</v>
      </c>
    </row>
    <row r="2057" spans="1:3">
      <c r="A2057" s="32" t="s">
        <v>39188</v>
      </c>
      <c r="B2057" s="32" t="s">
        <v>181</v>
      </c>
      <c r="C2057">
        <f t="shared" si="32"/>
        <v>5842</v>
      </c>
    </row>
    <row r="2058" spans="1:3">
      <c r="A2058" s="32" t="s">
        <v>39189</v>
      </c>
      <c r="B2058" s="32" t="s">
        <v>181</v>
      </c>
      <c r="C2058">
        <f t="shared" si="32"/>
        <v>5843</v>
      </c>
    </row>
    <row r="2059" spans="1:3">
      <c r="A2059" s="32" t="s">
        <v>39190</v>
      </c>
      <c r="B2059" s="32" t="s">
        <v>181</v>
      </c>
      <c r="C2059">
        <f t="shared" si="32"/>
        <v>5845</v>
      </c>
    </row>
    <row r="2060" spans="1:3">
      <c r="A2060" s="32" t="s">
        <v>39191</v>
      </c>
      <c r="B2060" s="32" t="s">
        <v>181</v>
      </c>
      <c r="C2060">
        <f t="shared" si="32"/>
        <v>5846</v>
      </c>
    </row>
    <row r="2061" spans="1:3">
      <c r="A2061" s="32" t="s">
        <v>39192</v>
      </c>
      <c r="B2061" s="32" t="s">
        <v>181</v>
      </c>
      <c r="C2061">
        <f t="shared" si="32"/>
        <v>5847</v>
      </c>
    </row>
    <row r="2062" spans="1:3">
      <c r="A2062" s="32" t="s">
        <v>39193</v>
      </c>
      <c r="B2062" s="32" t="s">
        <v>181</v>
      </c>
      <c r="C2062">
        <f t="shared" si="32"/>
        <v>5848</v>
      </c>
    </row>
    <row r="2063" spans="1:3">
      <c r="A2063" s="32" t="s">
        <v>39194</v>
      </c>
      <c r="B2063" s="32" t="s">
        <v>181</v>
      </c>
      <c r="C2063">
        <f t="shared" si="32"/>
        <v>5849</v>
      </c>
    </row>
    <row r="2064" spans="1:3">
      <c r="A2064" s="32" t="s">
        <v>39195</v>
      </c>
      <c r="B2064" s="32" t="s">
        <v>181</v>
      </c>
      <c r="C2064">
        <f t="shared" si="32"/>
        <v>5850</v>
      </c>
    </row>
    <row r="2065" spans="1:3">
      <c r="A2065" s="32" t="s">
        <v>39196</v>
      </c>
      <c r="B2065" s="32" t="s">
        <v>181</v>
      </c>
      <c r="C2065">
        <f t="shared" si="32"/>
        <v>5851</v>
      </c>
    </row>
    <row r="2066" spans="1:3">
      <c r="A2066" s="32" t="s">
        <v>39197</v>
      </c>
      <c r="B2066" s="32" t="s">
        <v>181</v>
      </c>
      <c r="C2066">
        <f t="shared" si="32"/>
        <v>5853</v>
      </c>
    </row>
    <row r="2067" spans="1:3">
      <c r="A2067" s="32" t="s">
        <v>39198</v>
      </c>
      <c r="B2067" s="32" t="s">
        <v>181</v>
      </c>
      <c r="C2067">
        <f t="shared" si="32"/>
        <v>5855</v>
      </c>
    </row>
    <row r="2068" spans="1:3">
      <c r="A2068" s="32" t="s">
        <v>39199</v>
      </c>
      <c r="B2068" s="32" t="s">
        <v>181</v>
      </c>
      <c r="C2068">
        <f t="shared" si="32"/>
        <v>5857</v>
      </c>
    </row>
    <row r="2069" spans="1:3">
      <c r="A2069" s="32" t="s">
        <v>39200</v>
      </c>
      <c r="B2069" s="32" t="s">
        <v>181</v>
      </c>
      <c r="C2069">
        <f t="shared" si="32"/>
        <v>5858</v>
      </c>
    </row>
    <row r="2070" spans="1:3">
      <c r="A2070" s="32" t="s">
        <v>39201</v>
      </c>
      <c r="B2070" s="32" t="s">
        <v>181</v>
      </c>
      <c r="C2070">
        <f t="shared" si="32"/>
        <v>5859</v>
      </c>
    </row>
    <row r="2071" spans="1:3">
      <c r="A2071" s="32" t="s">
        <v>39202</v>
      </c>
      <c r="B2071" s="32" t="s">
        <v>181</v>
      </c>
      <c r="C2071">
        <f t="shared" si="32"/>
        <v>5860</v>
      </c>
    </row>
    <row r="2072" spans="1:3">
      <c r="A2072" s="32" t="s">
        <v>39203</v>
      </c>
      <c r="B2072" s="32" t="s">
        <v>181</v>
      </c>
      <c r="C2072">
        <f t="shared" si="32"/>
        <v>5861</v>
      </c>
    </row>
    <row r="2073" spans="1:3">
      <c r="A2073" s="32" t="s">
        <v>39204</v>
      </c>
      <c r="B2073" s="32" t="s">
        <v>181</v>
      </c>
      <c r="C2073">
        <f t="shared" si="32"/>
        <v>5862</v>
      </c>
    </row>
    <row r="2074" spans="1:3">
      <c r="A2074" s="32" t="s">
        <v>39205</v>
      </c>
      <c r="B2074" s="32" t="s">
        <v>181</v>
      </c>
      <c r="C2074">
        <f t="shared" si="32"/>
        <v>5863</v>
      </c>
    </row>
    <row r="2075" spans="1:3">
      <c r="A2075" s="32" t="s">
        <v>39206</v>
      </c>
      <c r="B2075" s="32" t="s">
        <v>181</v>
      </c>
      <c r="C2075">
        <f t="shared" si="32"/>
        <v>5866</v>
      </c>
    </row>
    <row r="2076" spans="1:3">
      <c r="A2076" s="32" t="s">
        <v>39207</v>
      </c>
      <c r="B2076" s="32" t="s">
        <v>181</v>
      </c>
      <c r="C2076">
        <f t="shared" si="32"/>
        <v>5867</v>
      </c>
    </row>
    <row r="2077" spans="1:3">
      <c r="A2077" s="32" t="s">
        <v>39208</v>
      </c>
      <c r="B2077" s="32" t="s">
        <v>181</v>
      </c>
      <c r="C2077">
        <f t="shared" si="32"/>
        <v>5868</v>
      </c>
    </row>
    <row r="2078" spans="1:3">
      <c r="A2078" s="32" t="s">
        <v>39209</v>
      </c>
      <c r="B2078" s="32" t="s">
        <v>181</v>
      </c>
      <c r="C2078">
        <f t="shared" si="32"/>
        <v>5871</v>
      </c>
    </row>
    <row r="2079" spans="1:3">
      <c r="A2079" s="32" t="s">
        <v>39210</v>
      </c>
      <c r="B2079" s="32" t="s">
        <v>181</v>
      </c>
      <c r="C2079">
        <f t="shared" si="32"/>
        <v>5872</v>
      </c>
    </row>
    <row r="2080" spans="1:3">
      <c r="A2080" s="32" t="s">
        <v>39211</v>
      </c>
      <c r="B2080" s="32" t="s">
        <v>181</v>
      </c>
      <c r="C2080">
        <f t="shared" si="32"/>
        <v>5873</v>
      </c>
    </row>
    <row r="2081" spans="1:3">
      <c r="A2081" s="32" t="s">
        <v>39212</v>
      </c>
      <c r="B2081" s="32" t="s">
        <v>181</v>
      </c>
      <c r="C2081">
        <f t="shared" si="32"/>
        <v>5874</v>
      </c>
    </row>
    <row r="2082" spans="1:3">
      <c r="A2082" s="32" t="s">
        <v>39213</v>
      </c>
      <c r="B2082" s="32" t="s">
        <v>181</v>
      </c>
      <c r="C2082">
        <f t="shared" si="32"/>
        <v>5875</v>
      </c>
    </row>
    <row r="2083" spans="1:3">
      <c r="A2083" s="32" t="s">
        <v>39214</v>
      </c>
      <c r="B2083" s="32" t="s">
        <v>181</v>
      </c>
      <c r="C2083">
        <f t="shared" si="32"/>
        <v>5901</v>
      </c>
    </row>
    <row r="2084" spans="1:3">
      <c r="A2084" s="32" t="s">
        <v>39215</v>
      </c>
      <c r="B2084" s="32" t="s">
        <v>181</v>
      </c>
      <c r="C2084">
        <f t="shared" si="32"/>
        <v>5902</v>
      </c>
    </row>
    <row r="2085" spans="1:3">
      <c r="A2085" s="32" t="s">
        <v>39216</v>
      </c>
      <c r="B2085" s="32" t="s">
        <v>181</v>
      </c>
      <c r="C2085">
        <f t="shared" si="32"/>
        <v>5903</v>
      </c>
    </row>
    <row r="2086" spans="1:3">
      <c r="A2086" s="32" t="s">
        <v>39217</v>
      </c>
      <c r="B2086" s="32" t="s">
        <v>181</v>
      </c>
      <c r="C2086">
        <f t="shared" si="32"/>
        <v>5904</v>
      </c>
    </row>
    <row r="2087" spans="1:3">
      <c r="A2087" s="32" t="s">
        <v>39218</v>
      </c>
      <c r="B2087" s="32" t="s">
        <v>181</v>
      </c>
      <c r="C2087">
        <f t="shared" si="32"/>
        <v>5905</v>
      </c>
    </row>
    <row r="2088" spans="1:3">
      <c r="A2088" s="32" t="s">
        <v>39219</v>
      </c>
      <c r="B2088" s="32" t="s">
        <v>181</v>
      </c>
      <c r="C2088">
        <f t="shared" si="32"/>
        <v>5906</v>
      </c>
    </row>
    <row r="2089" spans="1:3">
      <c r="A2089" s="32" t="s">
        <v>39220</v>
      </c>
      <c r="B2089" s="32" t="s">
        <v>181</v>
      </c>
      <c r="C2089">
        <f t="shared" si="32"/>
        <v>5907</v>
      </c>
    </row>
    <row r="2090" spans="1:3">
      <c r="A2090" s="32" t="s">
        <v>6341</v>
      </c>
      <c r="B2090" s="32" t="s">
        <v>144</v>
      </c>
      <c r="C2090">
        <f t="shared" si="32"/>
        <v>6001</v>
      </c>
    </row>
    <row r="2091" spans="1:3">
      <c r="A2091" s="32" t="s">
        <v>6342</v>
      </c>
      <c r="B2091" s="32" t="s">
        <v>144</v>
      </c>
      <c r="C2091">
        <f t="shared" si="32"/>
        <v>6002</v>
      </c>
    </row>
    <row r="2092" spans="1:3">
      <c r="A2092" s="32" t="s">
        <v>6343</v>
      </c>
      <c r="B2092" s="32" t="s">
        <v>144</v>
      </c>
      <c r="C2092">
        <f t="shared" si="32"/>
        <v>6006</v>
      </c>
    </row>
    <row r="2093" spans="1:3">
      <c r="A2093" s="32" t="s">
        <v>6344</v>
      </c>
      <c r="B2093" s="32" t="s">
        <v>144</v>
      </c>
      <c r="C2093">
        <f t="shared" si="32"/>
        <v>6010</v>
      </c>
    </row>
    <row r="2094" spans="1:3">
      <c r="A2094" s="32" t="s">
        <v>6345</v>
      </c>
      <c r="B2094" s="32" t="s">
        <v>144</v>
      </c>
      <c r="C2094">
        <f t="shared" si="32"/>
        <v>6011</v>
      </c>
    </row>
    <row r="2095" spans="1:3">
      <c r="A2095" s="32" t="s">
        <v>6346</v>
      </c>
      <c r="B2095" s="32" t="s">
        <v>144</v>
      </c>
      <c r="C2095">
        <f t="shared" si="32"/>
        <v>6013</v>
      </c>
    </row>
    <row r="2096" spans="1:3">
      <c r="A2096" s="32" t="s">
        <v>6347</v>
      </c>
      <c r="B2096" s="32" t="s">
        <v>144</v>
      </c>
      <c r="C2096">
        <f t="shared" si="32"/>
        <v>6016</v>
      </c>
    </row>
    <row r="2097" spans="1:3">
      <c r="A2097" s="32" t="s">
        <v>6348</v>
      </c>
      <c r="B2097" s="32" t="s">
        <v>144</v>
      </c>
      <c r="C2097">
        <f t="shared" si="32"/>
        <v>6018</v>
      </c>
    </row>
    <row r="2098" spans="1:3">
      <c r="A2098" s="32" t="s">
        <v>6349</v>
      </c>
      <c r="B2098" s="32" t="s">
        <v>144</v>
      </c>
      <c r="C2098">
        <f t="shared" si="32"/>
        <v>6019</v>
      </c>
    </row>
    <row r="2099" spans="1:3">
      <c r="A2099" s="32" t="s">
        <v>6350</v>
      </c>
      <c r="B2099" s="32" t="s">
        <v>144</v>
      </c>
      <c r="C2099">
        <f t="shared" si="32"/>
        <v>6020</v>
      </c>
    </row>
    <row r="2100" spans="1:3">
      <c r="A2100" s="32" t="s">
        <v>6351</v>
      </c>
      <c r="B2100" s="32" t="s">
        <v>144</v>
      </c>
      <c r="C2100">
        <f t="shared" si="32"/>
        <v>6021</v>
      </c>
    </row>
    <row r="2101" spans="1:3">
      <c r="A2101" s="32" t="s">
        <v>6352</v>
      </c>
      <c r="B2101" s="32" t="s">
        <v>144</v>
      </c>
      <c r="C2101">
        <f t="shared" si="32"/>
        <v>6022</v>
      </c>
    </row>
    <row r="2102" spans="1:3">
      <c r="A2102" s="32" t="s">
        <v>6353</v>
      </c>
      <c r="B2102" s="32" t="s">
        <v>144</v>
      </c>
      <c r="C2102">
        <f t="shared" si="32"/>
        <v>6023</v>
      </c>
    </row>
    <row r="2103" spans="1:3">
      <c r="A2103" s="32" t="s">
        <v>6354</v>
      </c>
      <c r="B2103" s="32" t="s">
        <v>144</v>
      </c>
      <c r="C2103">
        <f t="shared" si="32"/>
        <v>6024</v>
      </c>
    </row>
    <row r="2104" spans="1:3">
      <c r="A2104" s="32" t="s">
        <v>6355</v>
      </c>
      <c r="B2104" s="32" t="s">
        <v>144</v>
      </c>
      <c r="C2104">
        <f t="shared" si="32"/>
        <v>6025</v>
      </c>
    </row>
    <row r="2105" spans="1:3">
      <c r="A2105" s="32" t="s">
        <v>6356</v>
      </c>
      <c r="B2105" s="32" t="s">
        <v>144</v>
      </c>
      <c r="C2105">
        <f t="shared" si="32"/>
        <v>6026</v>
      </c>
    </row>
    <row r="2106" spans="1:3">
      <c r="A2106" s="32" t="s">
        <v>6357</v>
      </c>
      <c r="B2106" s="32" t="s">
        <v>144</v>
      </c>
      <c r="C2106">
        <f t="shared" si="32"/>
        <v>6027</v>
      </c>
    </row>
    <row r="2107" spans="1:3">
      <c r="A2107" s="32" t="s">
        <v>6358</v>
      </c>
      <c r="B2107" s="32" t="s">
        <v>144</v>
      </c>
      <c r="C2107">
        <f t="shared" si="32"/>
        <v>6028</v>
      </c>
    </row>
    <row r="2108" spans="1:3">
      <c r="A2108" s="32" t="s">
        <v>6359</v>
      </c>
      <c r="B2108" s="32" t="s">
        <v>144</v>
      </c>
      <c r="C2108">
        <f t="shared" si="32"/>
        <v>6029</v>
      </c>
    </row>
    <row r="2109" spans="1:3">
      <c r="A2109" s="32" t="s">
        <v>6360</v>
      </c>
      <c r="B2109" s="32" t="s">
        <v>144</v>
      </c>
      <c r="C2109">
        <f t="shared" si="32"/>
        <v>6030</v>
      </c>
    </row>
    <row r="2110" spans="1:3">
      <c r="A2110" s="32" t="s">
        <v>6361</v>
      </c>
      <c r="B2110" s="32" t="s">
        <v>144</v>
      </c>
      <c r="C2110">
        <f t="shared" si="32"/>
        <v>6031</v>
      </c>
    </row>
    <row r="2111" spans="1:3">
      <c r="A2111" s="32" t="s">
        <v>6362</v>
      </c>
      <c r="B2111" s="32" t="s">
        <v>144</v>
      </c>
      <c r="C2111">
        <f t="shared" si="32"/>
        <v>6032</v>
      </c>
    </row>
    <row r="2112" spans="1:3">
      <c r="A2112" s="32" t="s">
        <v>6363</v>
      </c>
      <c r="B2112" s="32" t="s">
        <v>144</v>
      </c>
      <c r="C2112">
        <f t="shared" si="32"/>
        <v>6033</v>
      </c>
    </row>
    <row r="2113" spans="1:3">
      <c r="A2113" s="32" t="s">
        <v>6364</v>
      </c>
      <c r="B2113" s="32" t="s">
        <v>144</v>
      </c>
      <c r="C2113">
        <f t="shared" si="32"/>
        <v>6034</v>
      </c>
    </row>
    <row r="2114" spans="1:3">
      <c r="A2114" s="32" t="s">
        <v>6365</v>
      </c>
      <c r="B2114" s="32" t="s">
        <v>144</v>
      </c>
      <c r="C2114">
        <f t="shared" ref="C2114:C2177" si="33">1*A2114</f>
        <v>6035</v>
      </c>
    </row>
    <row r="2115" spans="1:3">
      <c r="A2115" s="32" t="s">
        <v>6366</v>
      </c>
      <c r="B2115" s="32" t="s">
        <v>144</v>
      </c>
      <c r="C2115">
        <f t="shared" si="33"/>
        <v>6037</v>
      </c>
    </row>
    <row r="2116" spans="1:3">
      <c r="A2116" s="32" t="s">
        <v>6367</v>
      </c>
      <c r="B2116" s="32" t="s">
        <v>144</v>
      </c>
      <c r="C2116">
        <f t="shared" si="33"/>
        <v>6039</v>
      </c>
    </row>
    <row r="2117" spans="1:3">
      <c r="A2117" s="32" t="s">
        <v>6368</v>
      </c>
      <c r="B2117" s="32" t="s">
        <v>144</v>
      </c>
      <c r="C2117">
        <f t="shared" si="33"/>
        <v>6040</v>
      </c>
    </row>
    <row r="2118" spans="1:3">
      <c r="A2118" s="32" t="s">
        <v>6369</v>
      </c>
      <c r="B2118" s="32" t="s">
        <v>144</v>
      </c>
      <c r="C2118">
        <f t="shared" si="33"/>
        <v>6041</v>
      </c>
    </row>
    <row r="2119" spans="1:3">
      <c r="A2119" s="32" t="s">
        <v>6370</v>
      </c>
      <c r="B2119" s="32" t="s">
        <v>144</v>
      </c>
      <c r="C2119">
        <f t="shared" si="33"/>
        <v>6042</v>
      </c>
    </row>
    <row r="2120" spans="1:3">
      <c r="A2120" s="32" t="s">
        <v>6371</v>
      </c>
      <c r="B2120" s="32" t="s">
        <v>144</v>
      </c>
      <c r="C2120">
        <f t="shared" si="33"/>
        <v>6043</v>
      </c>
    </row>
    <row r="2121" spans="1:3">
      <c r="A2121" s="32" t="s">
        <v>6372</v>
      </c>
      <c r="B2121" s="32" t="s">
        <v>144</v>
      </c>
      <c r="C2121">
        <f t="shared" si="33"/>
        <v>6045</v>
      </c>
    </row>
    <row r="2122" spans="1:3">
      <c r="A2122" s="32" t="s">
        <v>6373</v>
      </c>
      <c r="B2122" s="32" t="s">
        <v>144</v>
      </c>
      <c r="C2122">
        <f t="shared" si="33"/>
        <v>6050</v>
      </c>
    </row>
    <row r="2123" spans="1:3">
      <c r="A2123" s="32" t="s">
        <v>6374</v>
      </c>
      <c r="B2123" s="32" t="s">
        <v>144</v>
      </c>
      <c r="C2123">
        <f t="shared" si="33"/>
        <v>6051</v>
      </c>
    </row>
    <row r="2124" spans="1:3">
      <c r="A2124" s="32" t="s">
        <v>6375</v>
      </c>
      <c r="B2124" s="32" t="s">
        <v>144</v>
      </c>
      <c r="C2124">
        <f t="shared" si="33"/>
        <v>6052</v>
      </c>
    </row>
    <row r="2125" spans="1:3">
      <c r="A2125" s="32" t="s">
        <v>6376</v>
      </c>
      <c r="B2125" s="32" t="s">
        <v>144</v>
      </c>
      <c r="C2125">
        <f t="shared" si="33"/>
        <v>6053</v>
      </c>
    </row>
    <row r="2126" spans="1:3">
      <c r="A2126" s="32" t="s">
        <v>6377</v>
      </c>
      <c r="B2126" s="32" t="s">
        <v>144</v>
      </c>
      <c r="C2126">
        <f t="shared" si="33"/>
        <v>6057</v>
      </c>
    </row>
    <row r="2127" spans="1:3">
      <c r="A2127" s="32" t="s">
        <v>6378</v>
      </c>
      <c r="B2127" s="32" t="s">
        <v>144</v>
      </c>
      <c r="C2127">
        <f t="shared" si="33"/>
        <v>6058</v>
      </c>
    </row>
    <row r="2128" spans="1:3">
      <c r="A2128" s="32" t="s">
        <v>6379</v>
      </c>
      <c r="B2128" s="32" t="s">
        <v>144</v>
      </c>
      <c r="C2128">
        <f t="shared" si="33"/>
        <v>6059</v>
      </c>
    </row>
    <row r="2129" spans="1:3">
      <c r="A2129" s="32" t="s">
        <v>6380</v>
      </c>
      <c r="B2129" s="32" t="s">
        <v>144</v>
      </c>
      <c r="C2129">
        <f t="shared" si="33"/>
        <v>6060</v>
      </c>
    </row>
    <row r="2130" spans="1:3">
      <c r="A2130" s="32" t="s">
        <v>6381</v>
      </c>
      <c r="B2130" s="32" t="s">
        <v>144</v>
      </c>
      <c r="C2130">
        <f t="shared" si="33"/>
        <v>6061</v>
      </c>
    </row>
    <row r="2131" spans="1:3">
      <c r="A2131" s="32" t="s">
        <v>6382</v>
      </c>
      <c r="B2131" s="32" t="s">
        <v>144</v>
      </c>
      <c r="C2131">
        <f t="shared" si="33"/>
        <v>6062</v>
      </c>
    </row>
    <row r="2132" spans="1:3">
      <c r="A2132" s="32" t="s">
        <v>6383</v>
      </c>
      <c r="B2132" s="32" t="s">
        <v>144</v>
      </c>
      <c r="C2132">
        <f t="shared" si="33"/>
        <v>6063</v>
      </c>
    </row>
    <row r="2133" spans="1:3">
      <c r="A2133" s="32" t="s">
        <v>6384</v>
      </c>
      <c r="B2133" s="32" t="s">
        <v>144</v>
      </c>
      <c r="C2133">
        <f t="shared" si="33"/>
        <v>6064</v>
      </c>
    </row>
    <row r="2134" spans="1:3">
      <c r="A2134" s="32" t="s">
        <v>6385</v>
      </c>
      <c r="B2134" s="32" t="s">
        <v>144</v>
      </c>
      <c r="C2134">
        <f t="shared" si="33"/>
        <v>6065</v>
      </c>
    </row>
    <row r="2135" spans="1:3">
      <c r="A2135" s="32" t="s">
        <v>6386</v>
      </c>
      <c r="B2135" s="32" t="s">
        <v>144</v>
      </c>
      <c r="C2135">
        <f t="shared" si="33"/>
        <v>6066</v>
      </c>
    </row>
    <row r="2136" spans="1:3">
      <c r="A2136" s="32" t="s">
        <v>6387</v>
      </c>
      <c r="B2136" s="32" t="s">
        <v>144</v>
      </c>
      <c r="C2136">
        <f t="shared" si="33"/>
        <v>6067</v>
      </c>
    </row>
    <row r="2137" spans="1:3">
      <c r="A2137" s="32" t="s">
        <v>6388</v>
      </c>
      <c r="B2137" s="32" t="s">
        <v>144</v>
      </c>
      <c r="C2137">
        <f t="shared" si="33"/>
        <v>6068</v>
      </c>
    </row>
    <row r="2138" spans="1:3">
      <c r="A2138" s="32" t="s">
        <v>6389</v>
      </c>
      <c r="B2138" s="32" t="s">
        <v>144</v>
      </c>
      <c r="C2138">
        <f t="shared" si="33"/>
        <v>6069</v>
      </c>
    </row>
    <row r="2139" spans="1:3">
      <c r="A2139" s="32" t="s">
        <v>6390</v>
      </c>
      <c r="B2139" s="32" t="s">
        <v>144</v>
      </c>
      <c r="C2139">
        <f t="shared" si="33"/>
        <v>6070</v>
      </c>
    </row>
    <row r="2140" spans="1:3">
      <c r="A2140" s="32" t="s">
        <v>6391</v>
      </c>
      <c r="B2140" s="32" t="s">
        <v>144</v>
      </c>
      <c r="C2140">
        <f t="shared" si="33"/>
        <v>6071</v>
      </c>
    </row>
    <row r="2141" spans="1:3">
      <c r="A2141" s="32" t="s">
        <v>6392</v>
      </c>
      <c r="B2141" s="32" t="s">
        <v>144</v>
      </c>
      <c r="C2141">
        <f t="shared" si="33"/>
        <v>6072</v>
      </c>
    </row>
    <row r="2142" spans="1:3">
      <c r="A2142" s="32" t="s">
        <v>6393</v>
      </c>
      <c r="B2142" s="32" t="s">
        <v>144</v>
      </c>
      <c r="C2142">
        <f t="shared" si="33"/>
        <v>6073</v>
      </c>
    </row>
    <row r="2143" spans="1:3">
      <c r="A2143" s="32" t="s">
        <v>6394</v>
      </c>
      <c r="B2143" s="32" t="s">
        <v>144</v>
      </c>
      <c r="C2143">
        <f t="shared" si="33"/>
        <v>6074</v>
      </c>
    </row>
    <row r="2144" spans="1:3">
      <c r="A2144" s="32" t="s">
        <v>6395</v>
      </c>
      <c r="B2144" s="32" t="s">
        <v>144</v>
      </c>
      <c r="C2144">
        <f t="shared" si="33"/>
        <v>6075</v>
      </c>
    </row>
    <row r="2145" spans="1:3">
      <c r="A2145" s="32" t="s">
        <v>6396</v>
      </c>
      <c r="B2145" s="32" t="s">
        <v>144</v>
      </c>
      <c r="C2145">
        <f t="shared" si="33"/>
        <v>6076</v>
      </c>
    </row>
    <row r="2146" spans="1:3">
      <c r="A2146" s="32" t="s">
        <v>6397</v>
      </c>
      <c r="B2146" s="32" t="s">
        <v>144</v>
      </c>
      <c r="C2146">
        <f t="shared" si="33"/>
        <v>6077</v>
      </c>
    </row>
    <row r="2147" spans="1:3">
      <c r="A2147" s="32" t="s">
        <v>6398</v>
      </c>
      <c r="B2147" s="32" t="s">
        <v>144</v>
      </c>
      <c r="C2147">
        <f t="shared" si="33"/>
        <v>6078</v>
      </c>
    </row>
    <row r="2148" spans="1:3">
      <c r="A2148" s="32" t="s">
        <v>6399</v>
      </c>
      <c r="B2148" s="32" t="s">
        <v>144</v>
      </c>
      <c r="C2148">
        <f t="shared" si="33"/>
        <v>6079</v>
      </c>
    </row>
    <row r="2149" spans="1:3">
      <c r="A2149" s="32" t="s">
        <v>6400</v>
      </c>
      <c r="B2149" s="32" t="s">
        <v>144</v>
      </c>
      <c r="C2149">
        <f t="shared" si="33"/>
        <v>6080</v>
      </c>
    </row>
    <row r="2150" spans="1:3">
      <c r="A2150" s="32" t="s">
        <v>6401</v>
      </c>
      <c r="B2150" s="32" t="s">
        <v>144</v>
      </c>
      <c r="C2150">
        <f t="shared" si="33"/>
        <v>6081</v>
      </c>
    </row>
    <row r="2151" spans="1:3">
      <c r="A2151" s="32" t="s">
        <v>6402</v>
      </c>
      <c r="B2151" s="32" t="s">
        <v>144</v>
      </c>
      <c r="C2151">
        <f t="shared" si="33"/>
        <v>6082</v>
      </c>
    </row>
    <row r="2152" spans="1:3">
      <c r="A2152" s="32" t="s">
        <v>6403</v>
      </c>
      <c r="B2152" s="32" t="s">
        <v>144</v>
      </c>
      <c r="C2152">
        <f t="shared" si="33"/>
        <v>6083</v>
      </c>
    </row>
    <row r="2153" spans="1:3">
      <c r="A2153" s="32" t="s">
        <v>6404</v>
      </c>
      <c r="B2153" s="32" t="s">
        <v>144</v>
      </c>
      <c r="C2153">
        <f t="shared" si="33"/>
        <v>6084</v>
      </c>
    </row>
    <row r="2154" spans="1:3">
      <c r="A2154" s="32" t="s">
        <v>6405</v>
      </c>
      <c r="B2154" s="32" t="s">
        <v>144</v>
      </c>
      <c r="C2154">
        <f t="shared" si="33"/>
        <v>6085</v>
      </c>
    </row>
    <row r="2155" spans="1:3">
      <c r="A2155" s="32" t="s">
        <v>6406</v>
      </c>
      <c r="B2155" s="32" t="s">
        <v>144</v>
      </c>
      <c r="C2155">
        <f t="shared" si="33"/>
        <v>6087</v>
      </c>
    </row>
    <row r="2156" spans="1:3">
      <c r="A2156" s="32" t="s">
        <v>6407</v>
      </c>
      <c r="B2156" s="32" t="s">
        <v>144</v>
      </c>
      <c r="C2156">
        <f t="shared" si="33"/>
        <v>6088</v>
      </c>
    </row>
    <row r="2157" spans="1:3">
      <c r="A2157" s="32" t="s">
        <v>6408</v>
      </c>
      <c r="B2157" s="32" t="s">
        <v>144</v>
      </c>
      <c r="C2157">
        <f t="shared" si="33"/>
        <v>6089</v>
      </c>
    </row>
    <row r="2158" spans="1:3">
      <c r="A2158" s="32" t="s">
        <v>6409</v>
      </c>
      <c r="B2158" s="32" t="s">
        <v>144</v>
      </c>
      <c r="C2158">
        <f t="shared" si="33"/>
        <v>6090</v>
      </c>
    </row>
    <row r="2159" spans="1:3">
      <c r="A2159" s="32" t="s">
        <v>6410</v>
      </c>
      <c r="B2159" s="32" t="s">
        <v>144</v>
      </c>
      <c r="C2159">
        <f t="shared" si="33"/>
        <v>6091</v>
      </c>
    </row>
    <row r="2160" spans="1:3">
      <c r="A2160" s="32" t="s">
        <v>6411</v>
      </c>
      <c r="B2160" s="32" t="s">
        <v>144</v>
      </c>
      <c r="C2160">
        <f t="shared" si="33"/>
        <v>6092</v>
      </c>
    </row>
    <row r="2161" spans="1:3">
      <c r="A2161" s="32" t="s">
        <v>6412</v>
      </c>
      <c r="B2161" s="32" t="s">
        <v>144</v>
      </c>
      <c r="C2161">
        <f t="shared" si="33"/>
        <v>6093</v>
      </c>
    </row>
    <row r="2162" spans="1:3">
      <c r="A2162" s="32" t="s">
        <v>6413</v>
      </c>
      <c r="B2162" s="32" t="s">
        <v>144</v>
      </c>
      <c r="C2162">
        <f t="shared" si="33"/>
        <v>6094</v>
      </c>
    </row>
    <row r="2163" spans="1:3">
      <c r="A2163" s="32" t="s">
        <v>6414</v>
      </c>
      <c r="B2163" s="32" t="s">
        <v>144</v>
      </c>
      <c r="C2163">
        <f t="shared" si="33"/>
        <v>6095</v>
      </c>
    </row>
    <row r="2164" spans="1:3">
      <c r="A2164" s="32" t="s">
        <v>6415</v>
      </c>
      <c r="B2164" s="32" t="s">
        <v>144</v>
      </c>
      <c r="C2164">
        <f t="shared" si="33"/>
        <v>6096</v>
      </c>
    </row>
    <row r="2165" spans="1:3">
      <c r="A2165" s="32" t="s">
        <v>6416</v>
      </c>
      <c r="B2165" s="32" t="s">
        <v>144</v>
      </c>
      <c r="C2165">
        <f t="shared" si="33"/>
        <v>6098</v>
      </c>
    </row>
    <row r="2166" spans="1:3">
      <c r="A2166" s="32" t="s">
        <v>6417</v>
      </c>
      <c r="B2166" s="32" t="s">
        <v>144</v>
      </c>
      <c r="C2166">
        <f t="shared" si="33"/>
        <v>6101</v>
      </c>
    </row>
    <row r="2167" spans="1:3">
      <c r="A2167" s="32" t="s">
        <v>6418</v>
      </c>
      <c r="B2167" s="32" t="s">
        <v>144</v>
      </c>
      <c r="C2167">
        <f t="shared" si="33"/>
        <v>6102</v>
      </c>
    </row>
    <row r="2168" spans="1:3">
      <c r="A2168" s="32" t="s">
        <v>6419</v>
      </c>
      <c r="B2168" s="32" t="s">
        <v>144</v>
      </c>
      <c r="C2168">
        <f t="shared" si="33"/>
        <v>6103</v>
      </c>
    </row>
    <row r="2169" spans="1:3">
      <c r="A2169" s="32" t="s">
        <v>6420</v>
      </c>
      <c r="B2169" s="32" t="s">
        <v>144</v>
      </c>
      <c r="C2169">
        <f t="shared" si="33"/>
        <v>6104</v>
      </c>
    </row>
    <row r="2170" spans="1:3">
      <c r="A2170" s="32" t="s">
        <v>6421</v>
      </c>
      <c r="B2170" s="32" t="s">
        <v>144</v>
      </c>
      <c r="C2170">
        <f t="shared" si="33"/>
        <v>6105</v>
      </c>
    </row>
    <row r="2171" spans="1:3">
      <c r="A2171" s="32" t="s">
        <v>6422</v>
      </c>
      <c r="B2171" s="32" t="s">
        <v>144</v>
      </c>
      <c r="C2171">
        <f t="shared" si="33"/>
        <v>6106</v>
      </c>
    </row>
    <row r="2172" spans="1:3">
      <c r="A2172" s="32" t="s">
        <v>6423</v>
      </c>
      <c r="B2172" s="32" t="s">
        <v>144</v>
      </c>
      <c r="C2172">
        <f t="shared" si="33"/>
        <v>6107</v>
      </c>
    </row>
    <row r="2173" spans="1:3">
      <c r="A2173" s="32" t="s">
        <v>6424</v>
      </c>
      <c r="B2173" s="32" t="s">
        <v>144</v>
      </c>
      <c r="C2173">
        <f t="shared" si="33"/>
        <v>6108</v>
      </c>
    </row>
    <row r="2174" spans="1:3">
      <c r="A2174" s="32" t="s">
        <v>6425</v>
      </c>
      <c r="B2174" s="32" t="s">
        <v>144</v>
      </c>
      <c r="C2174">
        <f t="shared" si="33"/>
        <v>6109</v>
      </c>
    </row>
    <row r="2175" spans="1:3">
      <c r="A2175" s="32" t="s">
        <v>6426</v>
      </c>
      <c r="B2175" s="32" t="s">
        <v>144</v>
      </c>
      <c r="C2175">
        <f t="shared" si="33"/>
        <v>6110</v>
      </c>
    </row>
    <row r="2176" spans="1:3">
      <c r="A2176" s="32" t="s">
        <v>6427</v>
      </c>
      <c r="B2176" s="32" t="s">
        <v>144</v>
      </c>
      <c r="C2176">
        <f t="shared" si="33"/>
        <v>6111</v>
      </c>
    </row>
    <row r="2177" spans="1:3">
      <c r="A2177" s="32" t="s">
        <v>6428</v>
      </c>
      <c r="B2177" s="32" t="s">
        <v>144</v>
      </c>
      <c r="C2177">
        <f t="shared" si="33"/>
        <v>6112</v>
      </c>
    </row>
    <row r="2178" spans="1:3">
      <c r="A2178" s="32" t="s">
        <v>6429</v>
      </c>
      <c r="B2178" s="32" t="s">
        <v>144</v>
      </c>
      <c r="C2178">
        <f t="shared" ref="C2178:C2241" si="34">1*A2178</f>
        <v>6114</v>
      </c>
    </row>
    <row r="2179" spans="1:3">
      <c r="A2179" s="32" t="s">
        <v>6430</v>
      </c>
      <c r="B2179" s="32" t="s">
        <v>144</v>
      </c>
      <c r="C2179">
        <f t="shared" si="34"/>
        <v>6115</v>
      </c>
    </row>
    <row r="2180" spans="1:3">
      <c r="A2180" s="32" t="s">
        <v>6431</v>
      </c>
      <c r="B2180" s="32" t="s">
        <v>144</v>
      </c>
      <c r="C2180">
        <f t="shared" si="34"/>
        <v>6117</v>
      </c>
    </row>
    <row r="2181" spans="1:3">
      <c r="A2181" s="32" t="s">
        <v>6432</v>
      </c>
      <c r="B2181" s="32" t="s">
        <v>144</v>
      </c>
      <c r="C2181">
        <f t="shared" si="34"/>
        <v>6118</v>
      </c>
    </row>
    <row r="2182" spans="1:3">
      <c r="A2182" s="32" t="s">
        <v>6433</v>
      </c>
      <c r="B2182" s="32" t="s">
        <v>144</v>
      </c>
      <c r="C2182">
        <f t="shared" si="34"/>
        <v>6119</v>
      </c>
    </row>
    <row r="2183" spans="1:3">
      <c r="A2183" s="32" t="s">
        <v>6434</v>
      </c>
      <c r="B2183" s="32" t="s">
        <v>144</v>
      </c>
      <c r="C2183">
        <f t="shared" si="34"/>
        <v>6120</v>
      </c>
    </row>
    <row r="2184" spans="1:3">
      <c r="A2184" s="32" t="s">
        <v>6435</v>
      </c>
      <c r="B2184" s="32" t="s">
        <v>144</v>
      </c>
      <c r="C2184">
        <f t="shared" si="34"/>
        <v>6123</v>
      </c>
    </row>
    <row r="2185" spans="1:3">
      <c r="A2185" s="32" t="s">
        <v>6436</v>
      </c>
      <c r="B2185" s="32" t="s">
        <v>144</v>
      </c>
      <c r="C2185">
        <f t="shared" si="34"/>
        <v>6126</v>
      </c>
    </row>
    <row r="2186" spans="1:3">
      <c r="A2186" s="32" t="s">
        <v>6437</v>
      </c>
      <c r="B2186" s="32" t="s">
        <v>144</v>
      </c>
      <c r="C2186">
        <f t="shared" si="34"/>
        <v>6127</v>
      </c>
    </row>
    <row r="2187" spans="1:3">
      <c r="A2187" s="32" t="s">
        <v>6438</v>
      </c>
      <c r="B2187" s="32" t="s">
        <v>144</v>
      </c>
      <c r="C2187">
        <f t="shared" si="34"/>
        <v>6128</v>
      </c>
    </row>
    <row r="2188" spans="1:3">
      <c r="A2188" s="32" t="s">
        <v>6439</v>
      </c>
      <c r="B2188" s="32" t="s">
        <v>144</v>
      </c>
      <c r="C2188">
        <f t="shared" si="34"/>
        <v>6129</v>
      </c>
    </row>
    <row r="2189" spans="1:3">
      <c r="A2189" s="32" t="s">
        <v>6440</v>
      </c>
      <c r="B2189" s="32" t="s">
        <v>144</v>
      </c>
      <c r="C2189">
        <f t="shared" si="34"/>
        <v>6131</v>
      </c>
    </row>
    <row r="2190" spans="1:3">
      <c r="A2190" s="32" t="s">
        <v>6441</v>
      </c>
      <c r="B2190" s="32" t="s">
        <v>144</v>
      </c>
      <c r="C2190">
        <f t="shared" si="34"/>
        <v>6132</v>
      </c>
    </row>
    <row r="2191" spans="1:3">
      <c r="A2191" s="32" t="s">
        <v>6442</v>
      </c>
      <c r="B2191" s="32" t="s">
        <v>144</v>
      </c>
      <c r="C2191">
        <f t="shared" si="34"/>
        <v>6133</v>
      </c>
    </row>
    <row r="2192" spans="1:3">
      <c r="A2192" s="32" t="s">
        <v>6443</v>
      </c>
      <c r="B2192" s="32" t="s">
        <v>144</v>
      </c>
      <c r="C2192">
        <f t="shared" si="34"/>
        <v>6134</v>
      </c>
    </row>
    <row r="2193" spans="1:3">
      <c r="A2193" s="32" t="s">
        <v>6444</v>
      </c>
      <c r="B2193" s="32" t="s">
        <v>144</v>
      </c>
      <c r="C2193">
        <f t="shared" si="34"/>
        <v>6137</v>
      </c>
    </row>
    <row r="2194" spans="1:3">
      <c r="A2194" s="32" t="s">
        <v>6445</v>
      </c>
      <c r="B2194" s="32" t="s">
        <v>144</v>
      </c>
      <c r="C2194">
        <f t="shared" si="34"/>
        <v>6138</v>
      </c>
    </row>
    <row r="2195" spans="1:3">
      <c r="A2195" s="32" t="s">
        <v>6446</v>
      </c>
      <c r="B2195" s="32" t="s">
        <v>144</v>
      </c>
      <c r="C2195">
        <f t="shared" si="34"/>
        <v>6140</v>
      </c>
    </row>
    <row r="2196" spans="1:3">
      <c r="A2196" s="32" t="s">
        <v>6447</v>
      </c>
      <c r="B2196" s="32" t="s">
        <v>144</v>
      </c>
      <c r="C2196">
        <f t="shared" si="34"/>
        <v>6141</v>
      </c>
    </row>
    <row r="2197" spans="1:3">
      <c r="A2197" s="32" t="s">
        <v>6448</v>
      </c>
      <c r="B2197" s="32" t="s">
        <v>144</v>
      </c>
      <c r="C2197">
        <f t="shared" si="34"/>
        <v>6142</v>
      </c>
    </row>
    <row r="2198" spans="1:3">
      <c r="A2198" s="32" t="s">
        <v>6449</v>
      </c>
      <c r="B2198" s="32" t="s">
        <v>144</v>
      </c>
      <c r="C2198">
        <f t="shared" si="34"/>
        <v>6143</v>
      </c>
    </row>
    <row r="2199" spans="1:3">
      <c r="A2199" s="32" t="s">
        <v>6450</v>
      </c>
      <c r="B2199" s="32" t="s">
        <v>144</v>
      </c>
      <c r="C2199">
        <f t="shared" si="34"/>
        <v>6144</v>
      </c>
    </row>
    <row r="2200" spans="1:3">
      <c r="A2200" s="32" t="s">
        <v>6451</v>
      </c>
      <c r="B2200" s="32" t="s">
        <v>144</v>
      </c>
      <c r="C2200">
        <f t="shared" si="34"/>
        <v>6145</v>
      </c>
    </row>
    <row r="2201" spans="1:3">
      <c r="A2201" s="32" t="s">
        <v>6452</v>
      </c>
      <c r="B2201" s="32" t="s">
        <v>144</v>
      </c>
      <c r="C2201">
        <f t="shared" si="34"/>
        <v>6146</v>
      </c>
    </row>
    <row r="2202" spans="1:3">
      <c r="A2202" s="32" t="s">
        <v>6453</v>
      </c>
      <c r="B2202" s="32" t="s">
        <v>144</v>
      </c>
      <c r="C2202">
        <f t="shared" si="34"/>
        <v>6147</v>
      </c>
    </row>
    <row r="2203" spans="1:3">
      <c r="A2203" s="32" t="s">
        <v>6454</v>
      </c>
      <c r="B2203" s="32" t="s">
        <v>144</v>
      </c>
      <c r="C2203">
        <f t="shared" si="34"/>
        <v>6150</v>
      </c>
    </row>
    <row r="2204" spans="1:3">
      <c r="A2204" s="32" t="s">
        <v>6455</v>
      </c>
      <c r="B2204" s="32" t="s">
        <v>144</v>
      </c>
      <c r="C2204">
        <f t="shared" si="34"/>
        <v>6151</v>
      </c>
    </row>
    <row r="2205" spans="1:3">
      <c r="A2205" s="32" t="s">
        <v>6456</v>
      </c>
      <c r="B2205" s="32" t="s">
        <v>144</v>
      </c>
      <c r="C2205">
        <f t="shared" si="34"/>
        <v>6152</v>
      </c>
    </row>
    <row r="2206" spans="1:3">
      <c r="A2206" s="32" t="s">
        <v>6457</v>
      </c>
      <c r="B2206" s="32" t="s">
        <v>144</v>
      </c>
      <c r="C2206">
        <f t="shared" si="34"/>
        <v>6153</v>
      </c>
    </row>
    <row r="2207" spans="1:3">
      <c r="A2207" s="32" t="s">
        <v>6458</v>
      </c>
      <c r="B2207" s="32" t="s">
        <v>144</v>
      </c>
      <c r="C2207">
        <f t="shared" si="34"/>
        <v>6154</v>
      </c>
    </row>
    <row r="2208" spans="1:3">
      <c r="A2208" s="32" t="s">
        <v>6459</v>
      </c>
      <c r="B2208" s="32" t="s">
        <v>144</v>
      </c>
      <c r="C2208">
        <f t="shared" si="34"/>
        <v>6155</v>
      </c>
    </row>
    <row r="2209" spans="1:3">
      <c r="A2209" s="32" t="s">
        <v>6460</v>
      </c>
      <c r="B2209" s="32" t="s">
        <v>144</v>
      </c>
      <c r="C2209">
        <f t="shared" si="34"/>
        <v>6156</v>
      </c>
    </row>
    <row r="2210" spans="1:3">
      <c r="A2210" s="32" t="s">
        <v>6461</v>
      </c>
      <c r="B2210" s="32" t="s">
        <v>144</v>
      </c>
      <c r="C2210">
        <f t="shared" si="34"/>
        <v>6160</v>
      </c>
    </row>
    <row r="2211" spans="1:3">
      <c r="A2211" s="32" t="s">
        <v>6462</v>
      </c>
      <c r="B2211" s="32" t="s">
        <v>144</v>
      </c>
      <c r="C2211">
        <f t="shared" si="34"/>
        <v>6161</v>
      </c>
    </row>
    <row r="2212" spans="1:3">
      <c r="A2212" s="32" t="s">
        <v>6463</v>
      </c>
      <c r="B2212" s="32" t="s">
        <v>144</v>
      </c>
      <c r="C2212">
        <f t="shared" si="34"/>
        <v>6167</v>
      </c>
    </row>
    <row r="2213" spans="1:3">
      <c r="A2213" s="32" t="s">
        <v>6464</v>
      </c>
      <c r="B2213" s="32" t="s">
        <v>144</v>
      </c>
      <c r="C2213">
        <f t="shared" si="34"/>
        <v>6176</v>
      </c>
    </row>
    <row r="2214" spans="1:3">
      <c r="A2214" s="32" t="s">
        <v>6465</v>
      </c>
      <c r="B2214" s="32" t="s">
        <v>144</v>
      </c>
      <c r="C2214">
        <f t="shared" si="34"/>
        <v>6180</v>
      </c>
    </row>
    <row r="2215" spans="1:3">
      <c r="A2215" s="32" t="s">
        <v>6466</v>
      </c>
      <c r="B2215" s="32" t="s">
        <v>144</v>
      </c>
      <c r="C2215">
        <f t="shared" si="34"/>
        <v>6183</v>
      </c>
    </row>
    <row r="2216" spans="1:3">
      <c r="A2216" s="32" t="s">
        <v>6467</v>
      </c>
      <c r="B2216" s="32" t="s">
        <v>144</v>
      </c>
      <c r="C2216">
        <f t="shared" si="34"/>
        <v>6199</v>
      </c>
    </row>
    <row r="2217" spans="1:3">
      <c r="A2217" s="32" t="s">
        <v>6468</v>
      </c>
      <c r="B2217" s="32" t="s">
        <v>144</v>
      </c>
      <c r="C2217">
        <f t="shared" si="34"/>
        <v>6226</v>
      </c>
    </row>
    <row r="2218" spans="1:3">
      <c r="A2218" s="32" t="s">
        <v>6469</v>
      </c>
      <c r="B2218" s="32" t="s">
        <v>144</v>
      </c>
      <c r="C2218">
        <f t="shared" si="34"/>
        <v>6230</v>
      </c>
    </row>
    <row r="2219" spans="1:3">
      <c r="A2219" s="32" t="s">
        <v>6470</v>
      </c>
      <c r="B2219" s="32" t="s">
        <v>144</v>
      </c>
      <c r="C2219">
        <f t="shared" si="34"/>
        <v>6231</v>
      </c>
    </row>
    <row r="2220" spans="1:3">
      <c r="A2220" s="32" t="s">
        <v>6471</v>
      </c>
      <c r="B2220" s="32" t="s">
        <v>144</v>
      </c>
      <c r="C2220">
        <f t="shared" si="34"/>
        <v>6232</v>
      </c>
    </row>
    <row r="2221" spans="1:3">
      <c r="A2221" s="32" t="s">
        <v>6472</v>
      </c>
      <c r="B2221" s="32" t="s">
        <v>144</v>
      </c>
      <c r="C2221">
        <f t="shared" si="34"/>
        <v>6233</v>
      </c>
    </row>
    <row r="2222" spans="1:3">
      <c r="A2222" s="32" t="s">
        <v>6473</v>
      </c>
      <c r="B2222" s="32" t="s">
        <v>144</v>
      </c>
      <c r="C2222">
        <f t="shared" si="34"/>
        <v>6234</v>
      </c>
    </row>
    <row r="2223" spans="1:3">
      <c r="A2223" s="32" t="s">
        <v>6474</v>
      </c>
      <c r="B2223" s="32" t="s">
        <v>144</v>
      </c>
      <c r="C2223">
        <f t="shared" si="34"/>
        <v>6235</v>
      </c>
    </row>
    <row r="2224" spans="1:3">
      <c r="A2224" s="32" t="s">
        <v>6475</v>
      </c>
      <c r="B2224" s="32" t="s">
        <v>144</v>
      </c>
      <c r="C2224">
        <f t="shared" si="34"/>
        <v>6237</v>
      </c>
    </row>
    <row r="2225" spans="1:3">
      <c r="A2225" s="32" t="s">
        <v>6476</v>
      </c>
      <c r="B2225" s="32" t="s">
        <v>144</v>
      </c>
      <c r="C2225">
        <f t="shared" si="34"/>
        <v>6238</v>
      </c>
    </row>
    <row r="2226" spans="1:3">
      <c r="A2226" s="32" t="s">
        <v>6477</v>
      </c>
      <c r="B2226" s="32" t="s">
        <v>144</v>
      </c>
      <c r="C2226">
        <f t="shared" si="34"/>
        <v>6239</v>
      </c>
    </row>
    <row r="2227" spans="1:3">
      <c r="A2227" s="32" t="s">
        <v>6478</v>
      </c>
      <c r="B2227" s="32" t="s">
        <v>144</v>
      </c>
      <c r="C2227">
        <f t="shared" si="34"/>
        <v>6241</v>
      </c>
    </row>
    <row r="2228" spans="1:3">
      <c r="A2228" s="32" t="s">
        <v>6479</v>
      </c>
      <c r="B2228" s="32" t="s">
        <v>144</v>
      </c>
      <c r="C2228">
        <f t="shared" si="34"/>
        <v>6242</v>
      </c>
    </row>
    <row r="2229" spans="1:3">
      <c r="A2229" s="32" t="s">
        <v>6480</v>
      </c>
      <c r="B2229" s="32" t="s">
        <v>144</v>
      </c>
      <c r="C2229">
        <f t="shared" si="34"/>
        <v>6243</v>
      </c>
    </row>
    <row r="2230" spans="1:3">
      <c r="A2230" s="32" t="s">
        <v>6481</v>
      </c>
      <c r="B2230" s="32" t="s">
        <v>144</v>
      </c>
      <c r="C2230">
        <f t="shared" si="34"/>
        <v>6244</v>
      </c>
    </row>
    <row r="2231" spans="1:3">
      <c r="A2231" s="32" t="s">
        <v>6482</v>
      </c>
      <c r="B2231" s="32" t="s">
        <v>144</v>
      </c>
      <c r="C2231">
        <f t="shared" si="34"/>
        <v>6245</v>
      </c>
    </row>
    <row r="2232" spans="1:3">
      <c r="A2232" s="32" t="s">
        <v>6483</v>
      </c>
      <c r="B2232" s="32" t="s">
        <v>144</v>
      </c>
      <c r="C2232">
        <f t="shared" si="34"/>
        <v>6246</v>
      </c>
    </row>
    <row r="2233" spans="1:3">
      <c r="A2233" s="32" t="s">
        <v>6484</v>
      </c>
      <c r="B2233" s="32" t="s">
        <v>144</v>
      </c>
      <c r="C2233">
        <f t="shared" si="34"/>
        <v>6247</v>
      </c>
    </row>
    <row r="2234" spans="1:3">
      <c r="A2234" s="32" t="s">
        <v>6485</v>
      </c>
      <c r="B2234" s="32" t="s">
        <v>144</v>
      </c>
      <c r="C2234">
        <f t="shared" si="34"/>
        <v>6248</v>
      </c>
    </row>
    <row r="2235" spans="1:3">
      <c r="A2235" s="32" t="s">
        <v>6486</v>
      </c>
      <c r="B2235" s="32" t="s">
        <v>144</v>
      </c>
      <c r="C2235">
        <f t="shared" si="34"/>
        <v>6249</v>
      </c>
    </row>
    <row r="2236" spans="1:3">
      <c r="A2236" s="32" t="s">
        <v>6487</v>
      </c>
      <c r="B2236" s="32" t="s">
        <v>144</v>
      </c>
      <c r="C2236">
        <f t="shared" si="34"/>
        <v>6250</v>
      </c>
    </row>
    <row r="2237" spans="1:3">
      <c r="A2237" s="32" t="s">
        <v>6488</v>
      </c>
      <c r="B2237" s="32" t="s">
        <v>144</v>
      </c>
      <c r="C2237">
        <f t="shared" si="34"/>
        <v>6251</v>
      </c>
    </row>
    <row r="2238" spans="1:3">
      <c r="A2238" s="32" t="s">
        <v>6489</v>
      </c>
      <c r="B2238" s="32" t="s">
        <v>144</v>
      </c>
      <c r="C2238">
        <f t="shared" si="34"/>
        <v>6254</v>
      </c>
    </row>
    <row r="2239" spans="1:3">
      <c r="A2239" s="32" t="s">
        <v>6490</v>
      </c>
      <c r="B2239" s="32" t="s">
        <v>144</v>
      </c>
      <c r="C2239">
        <f t="shared" si="34"/>
        <v>6255</v>
      </c>
    </row>
    <row r="2240" spans="1:3">
      <c r="A2240" s="32" t="s">
        <v>6491</v>
      </c>
      <c r="B2240" s="32" t="s">
        <v>144</v>
      </c>
      <c r="C2240">
        <f t="shared" si="34"/>
        <v>6256</v>
      </c>
    </row>
    <row r="2241" spans="1:3">
      <c r="A2241" s="32" t="s">
        <v>6492</v>
      </c>
      <c r="B2241" s="32" t="s">
        <v>144</v>
      </c>
      <c r="C2241">
        <f t="shared" si="34"/>
        <v>6258</v>
      </c>
    </row>
    <row r="2242" spans="1:3">
      <c r="A2242" s="32" t="s">
        <v>6493</v>
      </c>
      <c r="B2242" s="32" t="s">
        <v>144</v>
      </c>
      <c r="C2242">
        <f t="shared" ref="C2242:C2305" si="35">1*A2242</f>
        <v>6259</v>
      </c>
    </row>
    <row r="2243" spans="1:3">
      <c r="A2243" s="32" t="s">
        <v>6494</v>
      </c>
      <c r="B2243" s="32" t="s">
        <v>144</v>
      </c>
      <c r="C2243">
        <f t="shared" si="35"/>
        <v>6260</v>
      </c>
    </row>
    <row r="2244" spans="1:3">
      <c r="A2244" s="32" t="s">
        <v>6495</v>
      </c>
      <c r="B2244" s="32" t="s">
        <v>144</v>
      </c>
      <c r="C2244">
        <f t="shared" si="35"/>
        <v>6262</v>
      </c>
    </row>
    <row r="2245" spans="1:3">
      <c r="A2245" s="32" t="s">
        <v>6496</v>
      </c>
      <c r="B2245" s="32" t="s">
        <v>144</v>
      </c>
      <c r="C2245">
        <f t="shared" si="35"/>
        <v>6263</v>
      </c>
    </row>
    <row r="2246" spans="1:3">
      <c r="A2246" s="32" t="s">
        <v>6497</v>
      </c>
      <c r="B2246" s="32" t="s">
        <v>144</v>
      </c>
      <c r="C2246">
        <f t="shared" si="35"/>
        <v>6264</v>
      </c>
    </row>
    <row r="2247" spans="1:3">
      <c r="A2247" s="32" t="s">
        <v>6498</v>
      </c>
      <c r="B2247" s="32" t="s">
        <v>144</v>
      </c>
      <c r="C2247">
        <f t="shared" si="35"/>
        <v>6265</v>
      </c>
    </row>
    <row r="2248" spans="1:3">
      <c r="A2248" s="32" t="s">
        <v>6499</v>
      </c>
      <c r="B2248" s="32" t="s">
        <v>144</v>
      </c>
      <c r="C2248">
        <f t="shared" si="35"/>
        <v>6266</v>
      </c>
    </row>
    <row r="2249" spans="1:3">
      <c r="A2249" s="32" t="s">
        <v>6500</v>
      </c>
      <c r="B2249" s="32" t="s">
        <v>144</v>
      </c>
      <c r="C2249">
        <f t="shared" si="35"/>
        <v>6267</v>
      </c>
    </row>
    <row r="2250" spans="1:3">
      <c r="A2250" s="32" t="s">
        <v>6501</v>
      </c>
      <c r="B2250" s="32" t="s">
        <v>144</v>
      </c>
      <c r="C2250">
        <f t="shared" si="35"/>
        <v>6268</v>
      </c>
    </row>
    <row r="2251" spans="1:3">
      <c r="A2251" s="32" t="s">
        <v>6502</v>
      </c>
      <c r="B2251" s="32" t="s">
        <v>144</v>
      </c>
      <c r="C2251">
        <f t="shared" si="35"/>
        <v>6269</v>
      </c>
    </row>
    <row r="2252" spans="1:3">
      <c r="A2252" s="32" t="s">
        <v>6503</v>
      </c>
      <c r="B2252" s="32" t="s">
        <v>144</v>
      </c>
      <c r="C2252">
        <f t="shared" si="35"/>
        <v>6277</v>
      </c>
    </row>
    <row r="2253" spans="1:3">
      <c r="A2253" s="32" t="s">
        <v>6504</v>
      </c>
      <c r="B2253" s="32" t="s">
        <v>144</v>
      </c>
      <c r="C2253">
        <f t="shared" si="35"/>
        <v>6278</v>
      </c>
    </row>
    <row r="2254" spans="1:3">
      <c r="A2254" s="32" t="s">
        <v>6505</v>
      </c>
      <c r="B2254" s="32" t="s">
        <v>144</v>
      </c>
      <c r="C2254">
        <f t="shared" si="35"/>
        <v>6279</v>
      </c>
    </row>
    <row r="2255" spans="1:3">
      <c r="A2255" s="32" t="s">
        <v>6506</v>
      </c>
      <c r="B2255" s="32" t="s">
        <v>144</v>
      </c>
      <c r="C2255">
        <f t="shared" si="35"/>
        <v>6280</v>
      </c>
    </row>
    <row r="2256" spans="1:3">
      <c r="A2256" s="32" t="s">
        <v>6507</v>
      </c>
      <c r="B2256" s="32" t="s">
        <v>144</v>
      </c>
      <c r="C2256">
        <f t="shared" si="35"/>
        <v>6281</v>
      </c>
    </row>
    <row r="2257" spans="1:3">
      <c r="A2257" s="32" t="s">
        <v>6508</v>
      </c>
      <c r="B2257" s="32" t="s">
        <v>144</v>
      </c>
      <c r="C2257">
        <f t="shared" si="35"/>
        <v>6282</v>
      </c>
    </row>
    <row r="2258" spans="1:3">
      <c r="A2258" s="32" t="s">
        <v>6509</v>
      </c>
      <c r="B2258" s="32" t="s">
        <v>144</v>
      </c>
      <c r="C2258">
        <f t="shared" si="35"/>
        <v>6320</v>
      </c>
    </row>
    <row r="2259" spans="1:3">
      <c r="A2259" s="32" t="s">
        <v>6510</v>
      </c>
      <c r="B2259" s="32" t="s">
        <v>144</v>
      </c>
      <c r="C2259">
        <f t="shared" si="35"/>
        <v>6330</v>
      </c>
    </row>
    <row r="2260" spans="1:3">
      <c r="A2260" s="32" t="s">
        <v>6511</v>
      </c>
      <c r="B2260" s="32" t="s">
        <v>144</v>
      </c>
      <c r="C2260">
        <f t="shared" si="35"/>
        <v>6331</v>
      </c>
    </row>
    <row r="2261" spans="1:3">
      <c r="A2261" s="32" t="s">
        <v>6512</v>
      </c>
      <c r="B2261" s="32" t="s">
        <v>144</v>
      </c>
      <c r="C2261">
        <f t="shared" si="35"/>
        <v>6332</v>
      </c>
    </row>
    <row r="2262" spans="1:3">
      <c r="A2262" s="32" t="s">
        <v>6513</v>
      </c>
      <c r="B2262" s="32" t="s">
        <v>144</v>
      </c>
      <c r="C2262">
        <f t="shared" si="35"/>
        <v>6333</v>
      </c>
    </row>
    <row r="2263" spans="1:3">
      <c r="A2263" s="32" t="s">
        <v>6514</v>
      </c>
      <c r="B2263" s="32" t="s">
        <v>144</v>
      </c>
      <c r="C2263">
        <f t="shared" si="35"/>
        <v>6334</v>
      </c>
    </row>
    <row r="2264" spans="1:3">
      <c r="A2264" s="32" t="s">
        <v>6515</v>
      </c>
      <c r="B2264" s="32" t="s">
        <v>144</v>
      </c>
      <c r="C2264">
        <f t="shared" si="35"/>
        <v>6335</v>
      </c>
    </row>
    <row r="2265" spans="1:3">
      <c r="A2265" s="32" t="s">
        <v>6516</v>
      </c>
      <c r="B2265" s="32" t="s">
        <v>144</v>
      </c>
      <c r="C2265">
        <f t="shared" si="35"/>
        <v>6336</v>
      </c>
    </row>
    <row r="2266" spans="1:3">
      <c r="A2266" s="32" t="s">
        <v>6517</v>
      </c>
      <c r="B2266" s="32" t="s">
        <v>144</v>
      </c>
      <c r="C2266">
        <f t="shared" si="35"/>
        <v>6338</v>
      </c>
    </row>
    <row r="2267" spans="1:3">
      <c r="A2267" s="32" t="s">
        <v>6518</v>
      </c>
      <c r="B2267" s="32" t="s">
        <v>144</v>
      </c>
      <c r="C2267">
        <f t="shared" si="35"/>
        <v>6339</v>
      </c>
    </row>
    <row r="2268" spans="1:3">
      <c r="A2268" s="32" t="s">
        <v>6519</v>
      </c>
      <c r="B2268" s="32" t="s">
        <v>144</v>
      </c>
      <c r="C2268">
        <f t="shared" si="35"/>
        <v>6340</v>
      </c>
    </row>
    <row r="2269" spans="1:3">
      <c r="A2269" s="32" t="s">
        <v>6520</v>
      </c>
      <c r="B2269" s="32" t="s">
        <v>144</v>
      </c>
      <c r="C2269">
        <f t="shared" si="35"/>
        <v>6349</v>
      </c>
    </row>
    <row r="2270" spans="1:3">
      <c r="A2270" s="32" t="s">
        <v>6521</v>
      </c>
      <c r="B2270" s="32" t="s">
        <v>144</v>
      </c>
      <c r="C2270">
        <f t="shared" si="35"/>
        <v>6350</v>
      </c>
    </row>
    <row r="2271" spans="1:3">
      <c r="A2271" s="32" t="s">
        <v>6522</v>
      </c>
      <c r="B2271" s="32" t="s">
        <v>144</v>
      </c>
      <c r="C2271">
        <f t="shared" si="35"/>
        <v>6351</v>
      </c>
    </row>
    <row r="2272" spans="1:3">
      <c r="A2272" s="32" t="s">
        <v>6523</v>
      </c>
      <c r="B2272" s="32" t="s">
        <v>144</v>
      </c>
      <c r="C2272">
        <f t="shared" si="35"/>
        <v>6353</v>
      </c>
    </row>
    <row r="2273" spans="1:3">
      <c r="A2273" s="32" t="s">
        <v>6524</v>
      </c>
      <c r="B2273" s="32" t="s">
        <v>144</v>
      </c>
      <c r="C2273">
        <f t="shared" si="35"/>
        <v>6354</v>
      </c>
    </row>
    <row r="2274" spans="1:3">
      <c r="A2274" s="32" t="s">
        <v>6525</v>
      </c>
      <c r="B2274" s="32" t="s">
        <v>144</v>
      </c>
      <c r="C2274">
        <f t="shared" si="35"/>
        <v>6355</v>
      </c>
    </row>
    <row r="2275" spans="1:3">
      <c r="A2275" s="32" t="s">
        <v>6526</v>
      </c>
      <c r="B2275" s="32" t="s">
        <v>144</v>
      </c>
      <c r="C2275">
        <f t="shared" si="35"/>
        <v>6357</v>
      </c>
    </row>
    <row r="2276" spans="1:3">
      <c r="A2276" s="32" t="s">
        <v>6527</v>
      </c>
      <c r="B2276" s="32" t="s">
        <v>144</v>
      </c>
      <c r="C2276">
        <f t="shared" si="35"/>
        <v>6359</v>
      </c>
    </row>
    <row r="2277" spans="1:3">
      <c r="A2277" s="32" t="s">
        <v>6528</v>
      </c>
      <c r="B2277" s="32" t="s">
        <v>144</v>
      </c>
      <c r="C2277">
        <f t="shared" si="35"/>
        <v>6360</v>
      </c>
    </row>
    <row r="2278" spans="1:3">
      <c r="A2278" s="32" t="s">
        <v>6529</v>
      </c>
      <c r="B2278" s="32" t="s">
        <v>144</v>
      </c>
      <c r="C2278">
        <f t="shared" si="35"/>
        <v>6365</v>
      </c>
    </row>
    <row r="2279" spans="1:3">
      <c r="A2279" s="32" t="s">
        <v>6530</v>
      </c>
      <c r="B2279" s="32" t="s">
        <v>144</v>
      </c>
      <c r="C2279">
        <f t="shared" si="35"/>
        <v>6370</v>
      </c>
    </row>
    <row r="2280" spans="1:3">
      <c r="A2280" s="32" t="s">
        <v>6531</v>
      </c>
      <c r="B2280" s="32" t="s">
        <v>144</v>
      </c>
      <c r="C2280">
        <f t="shared" si="35"/>
        <v>6371</v>
      </c>
    </row>
    <row r="2281" spans="1:3">
      <c r="A2281" s="32" t="s">
        <v>6532</v>
      </c>
      <c r="B2281" s="32" t="s">
        <v>144</v>
      </c>
      <c r="C2281">
        <f t="shared" si="35"/>
        <v>6372</v>
      </c>
    </row>
    <row r="2282" spans="1:3">
      <c r="A2282" s="32" t="s">
        <v>6533</v>
      </c>
      <c r="B2282" s="32" t="s">
        <v>144</v>
      </c>
      <c r="C2282">
        <f t="shared" si="35"/>
        <v>6373</v>
      </c>
    </row>
    <row r="2283" spans="1:3">
      <c r="A2283" s="32" t="s">
        <v>6534</v>
      </c>
      <c r="B2283" s="32" t="s">
        <v>144</v>
      </c>
      <c r="C2283">
        <f t="shared" si="35"/>
        <v>6374</v>
      </c>
    </row>
    <row r="2284" spans="1:3">
      <c r="A2284" s="32" t="s">
        <v>6535</v>
      </c>
      <c r="B2284" s="32" t="s">
        <v>144</v>
      </c>
      <c r="C2284">
        <f t="shared" si="35"/>
        <v>6375</v>
      </c>
    </row>
    <row r="2285" spans="1:3">
      <c r="A2285" s="32" t="s">
        <v>6536</v>
      </c>
      <c r="B2285" s="32" t="s">
        <v>144</v>
      </c>
      <c r="C2285">
        <f t="shared" si="35"/>
        <v>6376</v>
      </c>
    </row>
    <row r="2286" spans="1:3">
      <c r="A2286" s="32" t="s">
        <v>6537</v>
      </c>
      <c r="B2286" s="32" t="s">
        <v>144</v>
      </c>
      <c r="C2286">
        <f t="shared" si="35"/>
        <v>6377</v>
      </c>
    </row>
    <row r="2287" spans="1:3">
      <c r="A2287" s="32" t="s">
        <v>6538</v>
      </c>
      <c r="B2287" s="32" t="s">
        <v>144</v>
      </c>
      <c r="C2287">
        <f t="shared" si="35"/>
        <v>6378</v>
      </c>
    </row>
    <row r="2288" spans="1:3">
      <c r="A2288" s="32" t="s">
        <v>6539</v>
      </c>
      <c r="B2288" s="32" t="s">
        <v>144</v>
      </c>
      <c r="C2288">
        <f t="shared" si="35"/>
        <v>6379</v>
      </c>
    </row>
    <row r="2289" spans="1:3">
      <c r="A2289" s="32" t="s">
        <v>6540</v>
      </c>
      <c r="B2289" s="32" t="s">
        <v>144</v>
      </c>
      <c r="C2289">
        <f t="shared" si="35"/>
        <v>6380</v>
      </c>
    </row>
    <row r="2290" spans="1:3">
      <c r="A2290" s="32" t="s">
        <v>6541</v>
      </c>
      <c r="B2290" s="32" t="s">
        <v>144</v>
      </c>
      <c r="C2290">
        <f t="shared" si="35"/>
        <v>6382</v>
      </c>
    </row>
    <row r="2291" spans="1:3">
      <c r="A2291" s="32" t="s">
        <v>6542</v>
      </c>
      <c r="B2291" s="32" t="s">
        <v>144</v>
      </c>
      <c r="C2291">
        <f t="shared" si="35"/>
        <v>6383</v>
      </c>
    </row>
    <row r="2292" spans="1:3">
      <c r="A2292" s="32" t="s">
        <v>6543</v>
      </c>
      <c r="B2292" s="32" t="s">
        <v>144</v>
      </c>
      <c r="C2292">
        <f t="shared" si="35"/>
        <v>6384</v>
      </c>
    </row>
    <row r="2293" spans="1:3">
      <c r="A2293" s="32" t="s">
        <v>6544</v>
      </c>
      <c r="B2293" s="32" t="s">
        <v>144</v>
      </c>
      <c r="C2293">
        <f t="shared" si="35"/>
        <v>6385</v>
      </c>
    </row>
    <row r="2294" spans="1:3">
      <c r="A2294" s="32" t="s">
        <v>6779</v>
      </c>
      <c r="B2294" s="32" t="s">
        <v>144</v>
      </c>
      <c r="C2294">
        <f t="shared" si="35"/>
        <v>6386</v>
      </c>
    </row>
    <row r="2295" spans="1:3">
      <c r="A2295" s="32" t="s">
        <v>6545</v>
      </c>
      <c r="B2295" s="32" t="s">
        <v>144</v>
      </c>
      <c r="C2295">
        <f t="shared" si="35"/>
        <v>6387</v>
      </c>
    </row>
    <row r="2296" spans="1:3">
      <c r="A2296" s="32" t="s">
        <v>6546</v>
      </c>
      <c r="B2296" s="32" t="s">
        <v>144</v>
      </c>
      <c r="C2296">
        <f t="shared" si="35"/>
        <v>6388</v>
      </c>
    </row>
    <row r="2297" spans="1:3">
      <c r="A2297" s="32" t="s">
        <v>6547</v>
      </c>
      <c r="B2297" s="32" t="s">
        <v>144</v>
      </c>
      <c r="C2297">
        <f t="shared" si="35"/>
        <v>6389</v>
      </c>
    </row>
    <row r="2298" spans="1:3">
      <c r="A2298" s="32" t="s">
        <v>9459</v>
      </c>
      <c r="B2298" s="32" t="s">
        <v>168</v>
      </c>
      <c r="C2298">
        <f t="shared" si="35"/>
        <v>6390</v>
      </c>
    </row>
    <row r="2299" spans="1:3">
      <c r="A2299" s="32" t="s">
        <v>6548</v>
      </c>
      <c r="B2299" s="32" t="s">
        <v>144</v>
      </c>
      <c r="C2299">
        <f t="shared" si="35"/>
        <v>6401</v>
      </c>
    </row>
    <row r="2300" spans="1:3">
      <c r="A2300" s="32" t="s">
        <v>6549</v>
      </c>
      <c r="B2300" s="32" t="s">
        <v>144</v>
      </c>
      <c r="C2300">
        <f t="shared" si="35"/>
        <v>6403</v>
      </c>
    </row>
    <row r="2301" spans="1:3">
      <c r="A2301" s="32" t="s">
        <v>6550</v>
      </c>
      <c r="B2301" s="32" t="s">
        <v>144</v>
      </c>
      <c r="C2301">
        <f t="shared" si="35"/>
        <v>6404</v>
      </c>
    </row>
    <row r="2302" spans="1:3">
      <c r="A2302" s="32" t="s">
        <v>6551</v>
      </c>
      <c r="B2302" s="32" t="s">
        <v>144</v>
      </c>
      <c r="C2302">
        <f t="shared" si="35"/>
        <v>6405</v>
      </c>
    </row>
    <row r="2303" spans="1:3">
      <c r="A2303" s="32" t="s">
        <v>6552</v>
      </c>
      <c r="B2303" s="32" t="s">
        <v>144</v>
      </c>
      <c r="C2303">
        <f t="shared" si="35"/>
        <v>6408</v>
      </c>
    </row>
    <row r="2304" spans="1:3">
      <c r="A2304" s="32" t="s">
        <v>6553</v>
      </c>
      <c r="B2304" s="32" t="s">
        <v>144</v>
      </c>
      <c r="C2304">
        <f t="shared" si="35"/>
        <v>6409</v>
      </c>
    </row>
    <row r="2305" spans="1:3">
      <c r="A2305" s="32" t="s">
        <v>6554</v>
      </c>
      <c r="B2305" s="32" t="s">
        <v>144</v>
      </c>
      <c r="C2305">
        <f t="shared" si="35"/>
        <v>6410</v>
      </c>
    </row>
    <row r="2306" spans="1:3">
      <c r="A2306" s="32" t="s">
        <v>6555</v>
      </c>
      <c r="B2306" s="32" t="s">
        <v>144</v>
      </c>
      <c r="C2306">
        <f t="shared" ref="C2306:C2369" si="36">1*A2306</f>
        <v>6411</v>
      </c>
    </row>
    <row r="2307" spans="1:3">
      <c r="A2307" s="32" t="s">
        <v>6556</v>
      </c>
      <c r="B2307" s="32" t="s">
        <v>144</v>
      </c>
      <c r="C2307">
        <f t="shared" si="36"/>
        <v>6412</v>
      </c>
    </row>
    <row r="2308" spans="1:3">
      <c r="A2308" s="32" t="s">
        <v>6557</v>
      </c>
      <c r="B2308" s="32" t="s">
        <v>144</v>
      </c>
      <c r="C2308">
        <f t="shared" si="36"/>
        <v>6413</v>
      </c>
    </row>
    <row r="2309" spans="1:3">
      <c r="A2309" s="32" t="s">
        <v>6558</v>
      </c>
      <c r="B2309" s="32" t="s">
        <v>144</v>
      </c>
      <c r="C2309">
        <f t="shared" si="36"/>
        <v>6414</v>
      </c>
    </row>
    <row r="2310" spans="1:3">
      <c r="A2310" s="32" t="s">
        <v>6559</v>
      </c>
      <c r="B2310" s="32" t="s">
        <v>144</v>
      </c>
      <c r="C2310">
        <f t="shared" si="36"/>
        <v>6415</v>
      </c>
    </row>
    <row r="2311" spans="1:3">
      <c r="A2311" s="32" t="s">
        <v>6560</v>
      </c>
      <c r="B2311" s="32" t="s">
        <v>144</v>
      </c>
      <c r="C2311">
        <f t="shared" si="36"/>
        <v>6416</v>
      </c>
    </row>
    <row r="2312" spans="1:3">
      <c r="A2312" s="32" t="s">
        <v>6561</v>
      </c>
      <c r="B2312" s="32" t="s">
        <v>144</v>
      </c>
      <c r="C2312">
        <f t="shared" si="36"/>
        <v>6417</v>
      </c>
    </row>
    <row r="2313" spans="1:3">
      <c r="A2313" s="32" t="s">
        <v>6562</v>
      </c>
      <c r="B2313" s="32" t="s">
        <v>144</v>
      </c>
      <c r="C2313">
        <f t="shared" si="36"/>
        <v>6418</v>
      </c>
    </row>
    <row r="2314" spans="1:3">
      <c r="A2314" s="32" t="s">
        <v>6563</v>
      </c>
      <c r="B2314" s="32" t="s">
        <v>144</v>
      </c>
      <c r="C2314">
        <f t="shared" si="36"/>
        <v>6419</v>
      </c>
    </row>
    <row r="2315" spans="1:3">
      <c r="A2315" s="32" t="s">
        <v>6564</v>
      </c>
      <c r="B2315" s="32" t="s">
        <v>144</v>
      </c>
      <c r="C2315">
        <f t="shared" si="36"/>
        <v>6420</v>
      </c>
    </row>
    <row r="2316" spans="1:3">
      <c r="A2316" s="32" t="s">
        <v>6565</v>
      </c>
      <c r="B2316" s="32" t="s">
        <v>144</v>
      </c>
      <c r="C2316">
        <f t="shared" si="36"/>
        <v>6422</v>
      </c>
    </row>
    <row r="2317" spans="1:3">
      <c r="A2317" s="32" t="s">
        <v>6566</v>
      </c>
      <c r="B2317" s="32" t="s">
        <v>144</v>
      </c>
      <c r="C2317">
        <f t="shared" si="36"/>
        <v>6423</v>
      </c>
    </row>
    <row r="2318" spans="1:3">
      <c r="A2318" s="32" t="s">
        <v>6567</v>
      </c>
      <c r="B2318" s="32" t="s">
        <v>144</v>
      </c>
      <c r="C2318">
        <f t="shared" si="36"/>
        <v>6424</v>
      </c>
    </row>
    <row r="2319" spans="1:3">
      <c r="A2319" s="32" t="s">
        <v>6568</v>
      </c>
      <c r="B2319" s="32" t="s">
        <v>144</v>
      </c>
      <c r="C2319">
        <f t="shared" si="36"/>
        <v>6426</v>
      </c>
    </row>
    <row r="2320" spans="1:3">
      <c r="A2320" s="32" t="s">
        <v>6774</v>
      </c>
      <c r="B2320" s="32" t="s">
        <v>144</v>
      </c>
      <c r="C2320">
        <f t="shared" si="36"/>
        <v>6430</v>
      </c>
    </row>
    <row r="2321" spans="1:3">
      <c r="A2321" s="32" t="s">
        <v>6775</v>
      </c>
      <c r="B2321" s="32" t="s">
        <v>144</v>
      </c>
      <c r="C2321">
        <f t="shared" si="36"/>
        <v>6432</v>
      </c>
    </row>
    <row r="2322" spans="1:3">
      <c r="A2322" s="32" t="s">
        <v>6776</v>
      </c>
      <c r="B2322" s="32" t="s">
        <v>144</v>
      </c>
      <c r="C2322">
        <f t="shared" si="36"/>
        <v>6436</v>
      </c>
    </row>
    <row r="2323" spans="1:3">
      <c r="A2323" s="32" t="s">
        <v>6569</v>
      </c>
      <c r="B2323" s="32" t="s">
        <v>144</v>
      </c>
      <c r="C2323">
        <f t="shared" si="36"/>
        <v>6437</v>
      </c>
    </row>
    <row r="2324" spans="1:3">
      <c r="A2324" s="32" t="s">
        <v>6570</v>
      </c>
      <c r="B2324" s="32" t="s">
        <v>144</v>
      </c>
      <c r="C2324">
        <f t="shared" si="36"/>
        <v>6438</v>
      </c>
    </row>
    <row r="2325" spans="1:3">
      <c r="A2325" s="32" t="s">
        <v>6571</v>
      </c>
      <c r="B2325" s="32" t="s">
        <v>144</v>
      </c>
      <c r="C2325">
        <f t="shared" si="36"/>
        <v>6439</v>
      </c>
    </row>
    <row r="2326" spans="1:3">
      <c r="A2326" s="32" t="s">
        <v>6572</v>
      </c>
      <c r="B2326" s="32" t="s">
        <v>144</v>
      </c>
      <c r="C2326">
        <f t="shared" si="36"/>
        <v>6440</v>
      </c>
    </row>
    <row r="2327" spans="1:3">
      <c r="A2327" s="32" t="s">
        <v>6573</v>
      </c>
      <c r="B2327" s="32" t="s">
        <v>144</v>
      </c>
      <c r="C2327">
        <f t="shared" si="36"/>
        <v>6441</v>
      </c>
    </row>
    <row r="2328" spans="1:3">
      <c r="A2328" s="32" t="s">
        <v>6574</v>
      </c>
      <c r="B2328" s="32" t="s">
        <v>144</v>
      </c>
      <c r="C2328">
        <f t="shared" si="36"/>
        <v>6442</v>
      </c>
    </row>
    <row r="2329" spans="1:3">
      <c r="A2329" s="32" t="s">
        <v>6575</v>
      </c>
      <c r="B2329" s="32" t="s">
        <v>144</v>
      </c>
      <c r="C2329">
        <f t="shared" si="36"/>
        <v>6443</v>
      </c>
    </row>
    <row r="2330" spans="1:3">
      <c r="A2330" s="32" t="s">
        <v>6576</v>
      </c>
      <c r="B2330" s="32" t="s">
        <v>144</v>
      </c>
      <c r="C2330">
        <f t="shared" si="36"/>
        <v>6444</v>
      </c>
    </row>
    <row r="2331" spans="1:3">
      <c r="A2331" s="32" t="s">
        <v>6577</v>
      </c>
      <c r="B2331" s="32" t="s">
        <v>144</v>
      </c>
      <c r="C2331">
        <f t="shared" si="36"/>
        <v>6447</v>
      </c>
    </row>
    <row r="2332" spans="1:3">
      <c r="A2332" s="32" t="s">
        <v>6578</v>
      </c>
      <c r="B2332" s="32" t="s">
        <v>144</v>
      </c>
      <c r="C2332">
        <f t="shared" si="36"/>
        <v>6450</v>
      </c>
    </row>
    <row r="2333" spans="1:3">
      <c r="A2333" s="32" t="s">
        <v>6579</v>
      </c>
      <c r="B2333" s="32" t="s">
        <v>144</v>
      </c>
      <c r="C2333">
        <f t="shared" si="36"/>
        <v>6451</v>
      </c>
    </row>
    <row r="2334" spans="1:3">
      <c r="A2334" s="32" t="s">
        <v>6777</v>
      </c>
      <c r="B2334" s="32" t="s">
        <v>144</v>
      </c>
      <c r="C2334">
        <f t="shared" si="36"/>
        <v>6454</v>
      </c>
    </row>
    <row r="2335" spans="1:3">
      <c r="A2335" s="32" t="s">
        <v>6580</v>
      </c>
      <c r="B2335" s="32" t="s">
        <v>144</v>
      </c>
      <c r="C2335">
        <f t="shared" si="36"/>
        <v>6455</v>
      </c>
    </row>
    <row r="2336" spans="1:3">
      <c r="A2336" s="32" t="s">
        <v>6581</v>
      </c>
      <c r="B2336" s="32" t="s">
        <v>144</v>
      </c>
      <c r="C2336">
        <f t="shared" si="36"/>
        <v>6456</v>
      </c>
    </row>
    <row r="2337" spans="1:3">
      <c r="A2337" s="32" t="s">
        <v>6582</v>
      </c>
      <c r="B2337" s="32" t="s">
        <v>144</v>
      </c>
      <c r="C2337">
        <f t="shared" si="36"/>
        <v>6457</v>
      </c>
    </row>
    <row r="2338" spans="1:3">
      <c r="A2338" s="32" t="s">
        <v>6583</v>
      </c>
      <c r="B2338" s="32" t="s">
        <v>144</v>
      </c>
      <c r="C2338">
        <f t="shared" si="36"/>
        <v>6459</v>
      </c>
    </row>
    <row r="2339" spans="1:3">
      <c r="A2339" s="32" t="s">
        <v>6584</v>
      </c>
      <c r="B2339" s="32" t="s">
        <v>144</v>
      </c>
      <c r="C2339">
        <f t="shared" si="36"/>
        <v>6460</v>
      </c>
    </row>
    <row r="2340" spans="1:3">
      <c r="A2340" s="32" t="s">
        <v>6585</v>
      </c>
      <c r="B2340" s="32" t="s">
        <v>144</v>
      </c>
      <c r="C2340">
        <f t="shared" si="36"/>
        <v>6461</v>
      </c>
    </row>
    <row r="2341" spans="1:3">
      <c r="A2341" s="32" t="s">
        <v>6586</v>
      </c>
      <c r="B2341" s="32" t="s">
        <v>144</v>
      </c>
      <c r="C2341">
        <f t="shared" si="36"/>
        <v>6467</v>
      </c>
    </row>
    <row r="2342" spans="1:3">
      <c r="A2342" s="32" t="s">
        <v>6587</v>
      </c>
      <c r="B2342" s="32" t="s">
        <v>144</v>
      </c>
      <c r="C2342">
        <f t="shared" si="36"/>
        <v>6468</v>
      </c>
    </row>
    <row r="2343" spans="1:3">
      <c r="A2343" s="32" t="s">
        <v>6588</v>
      </c>
      <c r="B2343" s="32" t="s">
        <v>144</v>
      </c>
      <c r="C2343">
        <f t="shared" si="36"/>
        <v>6469</v>
      </c>
    </row>
    <row r="2344" spans="1:3">
      <c r="A2344" s="32" t="s">
        <v>6589</v>
      </c>
      <c r="B2344" s="32" t="s">
        <v>144</v>
      </c>
      <c r="C2344">
        <f t="shared" si="36"/>
        <v>6470</v>
      </c>
    </row>
    <row r="2345" spans="1:3">
      <c r="A2345" s="32" t="s">
        <v>6590</v>
      </c>
      <c r="B2345" s="32" t="s">
        <v>144</v>
      </c>
      <c r="C2345">
        <f t="shared" si="36"/>
        <v>6471</v>
      </c>
    </row>
    <row r="2346" spans="1:3">
      <c r="A2346" s="32" t="s">
        <v>6591</v>
      </c>
      <c r="B2346" s="32" t="s">
        <v>144</v>
      </c>
      <c r="C2346">
        <f t="shared" si="36"/>
        <v>6472</v>
      </c>
    </row>
    <row r="2347" spans="1:3">
      <c r="A2347" s="32" t="s">
        <v>6592</v>
      </c>
      <c r="B2347" s="32" t="s">
        <v>144</v>
      </c>
      <c r="C2347">
        <f t="shared" si="36"/>
        <v>6473</v>
      </c>
    </row>
    <row r="2348" spans="1:3">
      <c r="A2348" s="32" t="s">
        <v>6593</v>
      </c>
      <c r="B2348" s="32" t="s">
        <v>144</v>
      </c>
      <c r="C2348">
        <f t="shared" si="36"/>
        <v>6474</v>
      </c>
    </row>
    <row r="2349" spans="1:3">
      <c r="A2349" s="32" t="s">
        <v>6594</v>
      </c>
      <c r="B2349" s="32" t="s">
        <v>144</v>
      </c>
      <c r="C2349">
        <f t="shared" si="36"/>
        <v>6475</v>
      </c>
    </row>
    <row r="2350" spans="1:3">
      <c r="A2350" s="32" t="s">
        <v>6595</v>
      </c>
      <c r="B2350" s="32" t="s">
        <v>144</v>
      </c>
      <c r="C2350">
        <f t="shared" si="36"/>
        <v>6477</v>
      </c>
    </row>
    <row r="2351" spans="1:3">
      <c r="A2351" s="32" t="s">
        <v>6596</v>
      </c>
      <c r="B2351" s="32" t="s">
        <v>144</v>
      </c>
      <c r="C2351">
        <f t="shared" si="36"/>
        <v>6478</v>
      </c>
    </row>
    <row r="2352" spans="1:3">
      <c r="A2352" s="32" t="s">
        <v>6597</v>
      </c>
      <c r="B2352" s="32" t="s">
        <v>144</v>
      </c>
      <c r="C2352">
        <f t="shared" si="36"/>
        <v>6479</v>
      </c>
    </row>
    <row r="2353" spans="1:3">
      <c r="A2353" s="32" t="s">
        <v>6598</v>
      </c>
      <c r="B2353" s="32" t="s">
        <v>144</v>
      </c>
      <c r="C2353">
        <f t="shared" si="36"/>
        <v>6480</v>
      </c>
    </row>
    <row r="2354" spans="1:3">
      <c r="A2354" s="32" t="s">
        <v>6599</v>
      </c>
      <c r="B2354" s="32" t="s">
        <v>144</v>
      </c>
      <c r="C2354">
        <f t="shared" si="36"/>
        <v>6481</v>
      </c>
    </row>
    <row r="2355" spans="1:3">
      <c r="A2355" s="32" t="s">
        <v>6600</v>
      </c>
      <c r="B2355" s="32" t="s">
        <v>144</v>
      </c>
      <c r="C2355">
        <f t="shared" si="36"/>
        <v>6482</v>
      </c>
    </row>
    <row r="2356" spans="1:3">
      <c r="A2356" s="32" t="s">
        <v>6601</v>
      </c>
      <c r="B2356" s="32" t="s">
        <v>144</v>
      </c>
      <c r="C2356">
        <f t="shared" si="36"/>
        <v>6483</v>
      </c>
    </row>
    <row r="2357" spans="1:3">
      <c r="A2357" s="32" t="s">
        <v>6602</v>
      </c>
      <c r="B2357" s="32" t="s">
        <v>144</v>
      </c>
      <c r="C2357">
        <f t="shared" si="36"/>
        <v>6484</v>
      </c>
    </row>
    <row r="2358" spans="1:3">
      <c r="A2358" s="32" t="s">
        <v>6603</v>
      </c>
      <c r="B2358" s="32" t="s">
        <v>144</v>
      </c>
      <c r="C2358">
        <f t="shared" si="36"/>
        <v>6487</v>
      </c>
    </row>
    <row r="2359" spans="1:3">
      <c r="A2359" s="32" t="s">
        <v>6604</v>
      </c>
      <c r="B2359" s="32" t="s">
        <v>144</v>
      </c>
      <c r="C2359">
        <f t="shared" si="36"/>
        <v>6488</v>
      </c>
    </row>
    <row r="2360" spans="1:3">
      <c r="A2360" s="32" t="s">
        <v>6605</v>
      </c>
      <c r="B2360" s="32" t="s">
        <v>144</v>
      </c>
      <c r="C2360">
        <f t="shared" si="36"/>
        <v>6489</v>
      </c>
    </row>
    <row r="2361" spans="1:3">
      <c r="A2361" s="32" t="s">
        <v>6780</v>
      </c>
      <c r="B2361" s="32" t="s">
        <v>144</v>
      </c>
      <c r="C2361">
        <f t="shared" si="36"/>
        <v>6490</v>
      </c>
    </row>
    <row r="2362" spans="1:3">
      <c r="A2362" s="32" t="s">
        <v>6606</v>
      </c>
      <c r="B2362" s="32" t="s">
        <v>144</v>
      </c>
      <c r="C2362">
        <f t="shared" si="36"/>
        <v>6491</v>
      </c>
    </row>
    <row r="2363" spans="1:3">
      <c r="A2363" s="32" t="s">
        <v>6607</v>
      </c>
      <c r="B2363" s="32" t="s">
        <v>144</v>
      </c>
      <c r="C2363">
        <f t="shared" si="36"/>
        <v>6492</v>
      </c>
    </row>
    <row r="2364" spans="1:3">
      <c r="A2364" s="32" t="s">
        <v>6608</v>
      </c>
      <c r="B2364" s="32" t="s">
        <v>144</v>
      </c>
      <c r="C2364">
        <f t="shared" si="36"/>
        <v>6493</v>
      </c>
    </row>
    <row r="2365" spans="1:3">
      <c r="A2365" s="32" t="s">
        <v>6609</v>
      </c>
      <c r="B2365" s="32" t="s">
        <v>144</v>
      </c>
      <c r="C2365">
        <f t="shared" si="36"/>
        <v>6494</v>
      </c>
    </row>
    <row r="2366" spans="1:3">
      <c r="A2366" s="32" t="s">
        <v>6610</v>
      </c>
      <c r="B2366" s="32" t="s">
        <v>144</v>
      </c>
      <c r="C2366">
        <f t="shared" si="36"/>
        <v>6495</v>
      </c>
    </row>
    <row r="2367" spans="1:3">
      <c r="A2367" s="32" t="s">
        <v>6778</v>
      </c>
      <c r="B2367" s="32" t="s">
        <v>144</v>
      </c>
      <c r="C2367">
        <f t="shared" si="36"/>
        <v>6497</v>
      </c>
    </row>
    <row r="2368" spans="1:3">
      <c r="A2368" s="32" t="s">
        <v>6611</v>
      </c>
      <c r="B2368" s="32" t="s">
        <v>144</v>
      </c>
      <c r="C2368">
        <f t="shared" si="36"/>
        <v>6498</v>
      </c>
    </row>
    <row r="2369" spans="1:3">
      <c r="A2369" s="32" t="s">
        <v>6612</v>
      </c>
      <c r="B2369" s="32" t="s">
        <v>144</v>
      </c>
      <c r="C2369">
        <f t="shared" si="36"/>
        <v>6501</v>
      </c>
    </row>
    <row r="2370" spans="1:3">
      <c r="A2370" s="32" t="s">
        <v>6613</v>
      </c>
      <c r="B2370" s="32" t="s">
        <v>144</v>
      </c>
      <c r="C2370">
        <f t="shared" ref="C2370:C2433" si="37">1*A2370</f>
        <v>6502</v>
      </c>
    </row>
    <row r="2371" spans="1:3">
      <c r="A2371" s="32" t="s">
        <v>6614</v>
      </c>
      <c r="B2371" s="32" t="s">
        <v>144</v>
      </c>
      <c r="C2371">
        <f t="shared" si="37"/>
        <v>6503</v>
      </c>
    </row>
    <row r="2372" spans="1:3">
      <c r="A2372" s="32" t="s">
        <v>6615</v>
      </c>
      <c r="B2372" s="32" t="s">
        <v>144</v>
      </c>
      <c r="C2372">
        <f t="shared" si="37"/>
        <v>6504</v>
      </c>
    </row>
    <row r="2373" spans="1:3">
      <c r="A2373" s="32" t="s">
        <v>6616</v>
      </c>
      <c r="B2373" s="32" t="s">
        <v>144</v>
      </c>
      <c r="C2373">
        <f t="shared" si="37"/>
        <v>6505</v>
      </c>
    </row>
    <row r="2374" spans="1:3">
      <c r="A2374" s="32" t="s">
        <v>6617</v>
      </c>
      <c r="B2374" s="32" t="s">
        <v>144</v>
      </c>
      <c r="C2374">
        <f t="shared" si="37"/>
        <v>6506</v>
      </c>
    </row>
    <row r="2375" spans="1:3">
      <c r="A2375" s="32" t="s">
        <v>6618</v>
      </c>
      <c r="B2375" s="32" t="s">
        <v>144</v>
      </c>
      <c r="C2375">
        <f t="shared" si="37"/>
        <v>6507</v>
      </c>
    </row>
    <row r="2376" spans="1:3">
      <c r="A2376" s="32" t="s">
        <v>6619</v>
      </c>
      <c r="B2376" s="32" t="s">
        <v>144</v>
      </c>
      <c r="C2376">
        <f t="shared" si="37"/>
        <v>6508</v>
      </c>
    </row>
    <row r="2377" spans="1:3">
      <c r="A2377" s="32" t="s">
        <v>6620</v>
      </c>
      <c r="B2377" s="32" t="s">
        <v>144</v>
      </c>
      <c r="C2377">
        <f t="shared" si="37"/>
        <v>6509</v>
      </c>
    </row>
    <row r="2378" spans="1:3">
      <c r="A2378" s="32" t="s">
        <v>6621</v>
      </c>
      <c r="B2378" s="32" t="s">
        <v>144</v>
      </c>
      <c r="C2378">
        <f t="shared" si="37"/>
        <v>6510</v>
      </c>
    </row>
    <row r="2379" spans="1:3">
      <c r="A2379" s="32" t="s">
        <v>6622</v>
      </c>
      <c r="B2379" s="32" t="s">
        <v>144</v>
      </c>
      <c r="C2379">
        <f t="shared" si="37"/>
        <v>6511</v>
      </c>
    </row>
    <row r="2380" spans="1:3">
      <c r="A2380" s="32" t="s">
        <v>6623</v>
      </c>
      <c r="B2380" s="32" t="s">
        <v>144</v>
      </c>
      <c r="C2380">
        <f t="shared" si="37"/>
        <v>6512</v>
      </c>
    </row>
    <row r="2381" spans="1:3">
      <c r="A2381" s="32" t="s">
        <v>6624</v>
      </c>
      <c r="B2381" s="32" t="s">
        <v>144</v>
      </c>
      <c r="C2381">
        <f t="shared" si="37"/>
        <v>6513</v>
      </c>
    </row>
    <row r="2382" spans="1:3">
      <c r="A2382" s="32" t="s">
        <v>6625</v>
      </c>
      <c r="B2382" s="32" t="s">
        <v>144</v>
      </c>
      <c r="C2382">
        <f t="shared" si="37"/>
        <v>6514</v>
      </c>
    </row>
    <row r="2383" spans="1:3">
      <c r="A2383" s="32" t="s">
        <v>6626</v>
      </c>
      <c r="B2383" s="32" t="s">
        <v>144</v>
      </c>
      <c r="C2383">
        <f t="shared" si="37"/>
        <v>6515</v>
      </c>
    </row>
    <row r="2384" spans="1:3">
      <c r="A2384" s="32" t="s">
        <v>6627</v>
      </c>
      <c r="B2384" s="32" t="s">
        <v>144</v>
      </c>
      <c r="C2384">
        <f t="shared" si="37"/>
        <v>6516</v>
      </c>
    </row>
    <row r="2385" spans="1:3">
      <c r="A2385" s="32" t="s">
        <v>6628</v>
      </c>
      <c r="B2385" s="32" t="s">
        <v>144</v>
      </c>
      <c r="C2385">
        <f t="shared" si="37"/>
        <v>6517</v>
      </c>
    </row>
    <row r="2386" spans="1:3">
      <c r="A2386" s="32" t="s">
        <v>6629</v>
      </c>
      <c r="B2386" s="32" t="s">
        <v>144</v>
      </c>
      <c r="C2386">
        <f t="shared" si="37"/>
        <v>6518</v>
      </c>
    </row>
    <row r="2387" spans="1:3">
      <c r="A2387" s="32" t="s">
        <v>6630</v>
      </c>
      <c r="B2387" s="32" t="s">
        <v>144</v>
      </c>
      <c r="C2387">
        <f t="shared" si="37"/>
        <v>6519</v>
      </c>
    </row>
    <row r="2388" spans="1:3">
      <c r="A2388" s="32" t="s">
        <v>6631</v>
      </c>
      <c r="B2388" s="32" t="s">
        <v>144</v>
      </c>
      <c r="C2388">
        <f t="shared" si="37"/>
        <v>6520</v>
      </c>
    </row>
    <row r="2389" spans="1:3">
      <c r="A2389" s="32" t="s">
        <v>6632</v>
      </c>
      <c r="B2389" s="32" t="s">
        <v>144</v>
      </c>
      <c r="C2389">
        <f t="shared" si="37"/>
        <v>6521</v>
      </c>
    </row>
    <row r="2390" spans="1:3">
      <c r="A2390" s="32" t="s">
        <v>6633</v>
      </c>
      <c r="B2390" s="32" t="s">
        <v>144</v>
      </c>
      <c r="C2390">
        <f t="shared" si="37"/>
        <v>6524</v>
      </c>
    </row>
    <row r="2391" spans="1:3">
      <c r="A2391" s="32" t="s">
        <v>6634</v>
      </c>
      <c r="B2391" s="32" t="s">
        <v>144</v>
      </c>
      <c r="C2391">
        <f t="shared" si="37"/>
        <v>6525</v>
      </c>
    </row>
    <row r="2392" spans="1:3">
      <c r="A2392" s="32" t="s">
        <v>6635</v>
      </c>
      <c r="B2392" s="32" t="s">
        <v>144</v>
      </c>
      <c r="C2392">
        <f t="shared" si="37"/>
        <v>6530</v>
      </c>
    </row>
    <row r="2393" spans="1:3">
      <c r="A2393" s="32" t="s">
        <v>6636</v>
      </c>
      <c r="B2393" s="32" t="s">
        <v>144</v>
      </c>
      <c r="C2393">
        <f t="shared" si="37"/>
        <v>6531</v>
      </c>
    </row>
    <row r="2394" spans="1:3">
      <c r="A2394" s="32" t="s">
        <v>6637</v>
      </c>
      <c r="B2394" s="32" t="s">
        <v>144</v>
      </c>
      <c r="C2394">
        <f t="shared" si="37"/>
        <v>6532</v>
      </c>
    </row>
    <row r="2395" spans="1:3">
      <c r="A2395" s="32" t="s">
        <v>6638</v>
      </c>
      <c r="B2395" s="32" t="s">
        <v>144</v>
      </c>
      <c r="C2395">
        <f t="shared" si="37"/>
        <v>6533</v>
      </c>
    </row>
    <row r="2396" spans="1:3">
      <c r="A2396" s="32" t="s">
        <v>6639</v>
      </c>
      <c r="B2396" s="32" t="s">
        <v>144</v>
      </c>
      <c r="C2396">
        <f t="shared" si="37"/>
        <v>6534</v>
      </c>
    </row>
    <row r="2397" spans="1:3">
      <c r="A2397" s="32" t="s">
        <v>6640</v>
      </c>
      <c r="B2397" s="32" t="s">
        <v>144</v>
      </c>
      <c r="C2397">
        <f t="shared" si="37"/>
        <v>6535</v>
      </c>
    </row>
    <row r="2398" spans="1:3">
      <c r="A2398" s="32" t="s">
        <v>6641</v>
      </c>
      <c r="B2398" s="32" t="s">
        <v>144</v>
      </c>
      <c r="C2398">
        <f t="shared" si="37"/>
        <v>6536</v>
      </c>
    </row>
    <row r="2399" spans="1:3">
      <c r="A2399" s="32" t="s">
        <v>6642</v>
      </c>
      <c r="B2399" s="32" t="s">
        <v>144</v>
      </c>
      <c r="C2399">
        <f t="shared" si="37"/>
        <v>6537</v>
      </c>
    </row>
    <row r="2400" spans="1:3">
      <c r="A2400" s="32" t="s">
        <v>6643</v>
      </c>
      <c r="B2400" s="32" t="s">
        <v>144</v>
      </c>
      <c r="C2400">
        <f t="shared" si="37"/>
        <v>6538</v>
      </c>
    </row>
    <row r="2401" spans="1:3">
      <c r="A2401" s="32" t="s">
        <v>6644</v>
      </c>
      <c r="B2401" s="32" t="s">
        <v>144</v>
      </c>
      <c r="C2401">
        <f t="shared" si="37"/>
        <v>6540</v>
      </c>
    </row>
    <row r="2402" spans="1:3">
      <c r="A2402" s="32" t="s">
        <v>6645</v>
      </c>
      <c r="B2402" s="32" t="s">
        <v>144</v>
      </c>
      <c r="C2402">
        <f t="shared" si="37"/>
        <v>6601</v>
      </c>
    </row>
    <row r="2403" spans="1:3">
      <c r="A2403" s="32" t="s">
        <v>6646</v>
      </c>
      <c r="B2403" s="32" t="s">
        <v>144</v>
      </c>
      <c r="C2403">
        <f t="shared" si="37"/>
        <v>6602</v>
      </c>
    </row>
    <row r="2404" spans="1:3">
      <c r="A2404" s="32" t="s">
        <v>6647</v>
      </c>
      <c r="B2404" s="32" t="s">
        <v>144</v>
      </c>
      <c r="C2404">
        <f t="shared" si="37"/>
        <v>6604</v>
      </c>
    </row>
    <row r="2405" spans="1:3">
      <c r="A2405" s="32" t="s">
        <v>6648</v>
      </c>
      <c r="B2405" s="32" t="s">
        <v>144</v>
      </c>
      <c r="C2405">
        <f t="shared" si="37"/>
        <v>6605</v>
      </c>
    </row>
    <row r="2406" spans="1:3">
      <c r="A2406" s="32" t="s">
        <v>6649</v>
      </c>
      <c r="B2406" s="32" t="s">
        <v>144</v>
      </c>
      <c r="C2406">
        <f t="shared" si="37"/>
        <v>6606</v>
      </c>
    </row>
    <row r="2407" spans="1:3">
      <c r="A2407" s="32" t="s">
        <v>6650</v>
      </c>
      <c r="B2407" s="32" t="s">
        <v>144</v>
      </c>
      <c r="C2407">
        <f t="shared" si="37"/>
        <v>6607</v>
      </c>
    </row>
    <row r="2408" spans="1:3">
      <c r="A2408" s="32" t="s">
        <v>6651</v>
      </c>
      <c r="B2408" s="32" t="s">
        <v>144</v>
      </c>
      <c r="C2408">
        <f t="shared" si="37"/>
        <v>6608</v>
      </c>
    </row>
    <row r="2409" spans="1:3">
      <c r="A2409" s="32" t="s">
        <v>6652</v>
      </c>
      <c r="B2409" s="32" t="s">
        <v>144</v>
      </c>
      <c r="C2409">
        <f t="shared" si="37"/>
        <v>6610</v>
      </c>
    </row>
    <row r="2410" spans="1:3">
      <c r="A2410" s="32" t="s">
        <v>6653</v>
      </c>
      <c r="B2410" s="32" t="s">
        <v>144</v>
      </c>
      <c r="C2410">
        <f t="shared" si="37"/>
        <v>6611</v>
      </c>
    </row>
    <row r="2411" spans="1:3">
      <c r="A2411" s="32" t="s">
        <v>6654</v>
      </c>
      <c r="B2411" s="32" t="s">
        <v>144</v>
      </c>
      <c r="C2411">
        <f t="shared" si="37"/>
        <v>6612</v>
      </c>
    </row>
    <row r="2412" spans="1:3">
      <c r="A2412" s="32" t="s">
        <v>6655</v>
      </c>
      <c r="B2412" s="32" t="s">
        <v>144</v>
      </c>
      <c r="C2412">
        <f t="shared" si="37"/>
        <v>6614</v>
      </c>
    </row>
    <row r="2413" spans="1:3">
      <c r="A2413" s="32" t="s">
        <v>6656</v>
      </c>
      <c r="B2413" s="32" t="s">
        <v>144</v>
      </c>
      <c r="C2413">
        <f t="shared" si="37"/>
        <v>6615</v>
      </c>
    </row>
    <row r="2414" spans="1:3">
      <c r="A2414" s="32" t="s">
        <v>6657</v>
      </c>
      <c r="B2414" s="32" t="s">
        <v>144</v>
      </c>
      <c r="C2414">
        <f t="shared" si="37"/>
        <v>6650</v>
      </c>
    </row>
    <row r="2415" spans="1:3">
      <c r="A2415" s="32" t="s">
        <v>6658</v>
      </c>
      <c r="B2415" s="32" t="s">
        <v>144</v>
      </c>
      <c r="C2415">
        <f t="shared" si="37"/>
        <v>6673</v>
      </c>
    </row>
    <row r="2416" spans="1:3">
      <c r="A2416" s="32" t="s">
        <v>6659</v>
      </c>
      <c r="B2416" s="32" t="s">
        <v>144</v>
      </c>
      <c r="C2416">
        <f t="shared" si="37"/>
        <v>6699</v>
      </c>
    </row>
    <row r="2417" spans="1:3">
      <c r="A2417" s="32" t="s">
        <v>6660</v>
      </c>
      <c r="B2417" s="32" t="s">
        <v>144</v>
      </c>
      <c r="C2417">
        <f t="shared" si="37"/>
        <v>6701</v>
      </c>
    </row>
    <row r="2418" spans="1:3">
      <c r="A2418" s="32" t="s">
        <v>6661</v>
      </c>
      <c r="B2418" s="32" t="s">
        <v>144</v>
      </c>
      <c r="C2418">
        <f t="shared" si="37"/>
        <v>6702</v>
      </c>
    </row>
    <row r="2419" spans="1:3">
      <c r="A2419" s="32" t="s">
        <v>6662</v>
      </c>
      <c r="B2419" s="32" t="s">
        <v>144</v>
      </c>
      <c r="C2419">
        <f t="shared" si="37"/>
        <v>6703</v>
      </c>
    </row>
    <row r="2420" spans="1:3">
      <c r="A2420" s="32" t="s">
        <v>6663</v>
      </c>
      <c r="B2420" s="32" t="s">
        <v>144</v>
      </c>
      <c r="C2420">
        <f t="shared" si="37"/>
        <v>6704</v>
      </c>
    </row>
    <row r="2421" spans="1:3">
      <c r="A2421" s="32" t="s">
        <v>6664</v>
      </c>
      <c r="B2421" s="32" t="s">
        <v>144</v>
      </c>
      <c r="C2421">
        <f t="shared" si="37"/>
        <v>6705</v>
      </c>
    </row>
    <row r="2422" spans="1:3">
      <c r="A2422" s="32" t="s">
        <v>6665</v>
      </c>
      <c r="B2422" s="32" t="s">
        <v>144</v>
      </c>
      <c r="C2422">
        <f t="shared" si="37"/>
        <v>6706</v>
      </c>
    </row>
    <row r="2423" spans="1:3">
      <c r="A2423" s="32" t="s">
        <v>6666</v>
      </c>
      <c r="B2423" s="32" t="s">
        <v>144</v>
      </c>
      <c r="C2423">
        <f t="shared" si="37"/>
        <v>6708</v>
      </c>
    </row>
    <row r="2424" spans="1:3">
      <c r="A2424" s="32" t="s">
        <v>6667</v>
      </c>
      <c r="B2424" s="32" t="s">
        <v>144</v>
      </c>
      <c r="C2424">
        <f t="shared" si="37"/>
        <v>6710</v>
      </c>
    </row>
    <row r="2425" spans="1:3">
      <c r="A2425" s="32" t="s">
        <v>6668</v>
      </c>
      <c r="B2425" s="32" t="s">
        <v>144</v>
      </c>
      <c r="C2425">
        <f t="shared" si="37"/>
        <v>6712</v>
      </c>
    </row>
    <row r="2426" spans="1:3">
      <c r="A2426" s="32" t="s">
        <v>6669</v>
      </c>
      <c r="B2426" s="32" t="s">
        <v>144</v>
      </c>
      <c r="C2426">
        <f t="shared" si="37"/>
        <v>6716</v>
      </c>
    </row>
    <row r="2427" spans="1:3">
      <c r="A2427" s="32" t="s">
        <v>6670</v>
      </c>
      <c r="B2427" s="32" t="s">
        <v>144</v>
      </c>
      <c r="C2427">
        <f t="shared" si="37"/>
        <v>6720</v>
      </c>
    </row>
    <row r="2428" spans="1:3">
      <c r="A2428" s="32" t="s">
        <v>6671</v>
      </c>
      <c r="B2428" s="32" t="s">
        <v>144</v>
      </c>
      <c r="C2428">
        <f t="shared" si="37"/>
        <v>6721</v>
      </c>
    </row>
    <row r="2429" spans="1:3">
      <c r="A2429" s="32" t="s">
        <v>6672</v>
      </c>
      <c r="B2429" s="32" t="s">
        <v>144</v>
      </c>
      <c r="C2429">
        <f t="shared" si="37"/>
        <v>6722</v>
      </c>
    </row>
    <row r="2430" spans="1:3">
      <c r="A2430" s="32" t="s">
        <v>6673</v>
      </c>
      <c r="B2430" s="32" t="s">
        <v>144</v>
      </c>
      <c r="C2430">
        <f t="shared" si="37"/>
        <v>6723</v>
      </c>
    </row>
    <row r="2431" spans="1:3">
      <c r="A2431" s="32" t="s">
        <v>6674</v>
      </c>
      <c r="B2431" s="32" t="s">
        <v>144</v>
      </c>
      <c r="C2431">
        <f t="shared" si="37"/>
        <v>6724</v>
      </c>
    </row>
    <row r="2432" spans="1:3">
      <c r="A2432" s="32" t="s">
        <v>6675</v>
      </c>
      <c r="B2432" s="32" t="s">
        <v>144</v>
      </c>
      <c r="C2432">
        <f t="shared" si="37"/>
        <v>6725</v>
      </c>
    </row>
    <row r="2433" spans="1:3">
      <c r="A2433" s="32" t="s">
        <v>6676</v>
      </c>
      <c r="B2433" s="32" t="s">
        <v>144</v>
      </c>
      <c r="C2433">
        <f t="shared" si="37"/>
        <v>6726</v>
      </c>
    </row>
    <row r="2434" spans="1:3">
      <c r="A2434" s="32" t="s">
        <v>6677</v>
      </c>
      <c r="B2434" s="32" t="s">
        <v>144</v>
      </c>
      <c r="C2434">
        <f t="shared" ref="C2434:C2497" si="38">1*A2434</f>
        <v>6749</v>
      </c>
    </row>
    <row r="2435" spans="1:3">
      <c r="A2435" s="32" t="s">
        <v>6678</v>
      </c>
      <c r="B2435" s="32" t="s">
        <v>144</v>
      </c>
      <c r="C2435">
        <f t="shared" si="38"/>
        <v>6750</v>
      </c>
    </row>
    <row r="2436" spans="1:3">
      <c r="A2436" s="32" t="s">
        <v>6679</v>
      </c>
      <c r="B2436" s="32" t="s">
        <v>144</v>
      </c>
      <c r="C2436">
        <f t="shared" si="38"/>
        <v>6751</v>
      </c>
    </row>
    <row r="2437" spans="1:3">
      <c r="A2437" s="32" t="s">
        <v>6680</v>
      </c>
      <c r="B2437" s="32" t="s">
        <v>144</v>
      </c>
      <c r="C2437">
        <f t="shared" si="38"/>
        <v>6752</v>
      </c>
    </row>
    <row r="2438" spans="1:3">
      <c r="A2438" s="32" t="s">
        <v>6681</v>
      </c>
      <c r="B2438" s="32" t="s">
        <v>144</v>
      </c>
      <c r="C2438">
        <f t="shared" si="38"/>
        <v>6753</v>
      </c>
    </row>
    <row r="2439" spans="1:3">
      <c r="A2439" s="32" t="s">
        <v>6682</v>
      </c>
      <c r="B2439" s="32" t="s">
        <v>144</v>
      </c>
      <c r="C2439">
        <f t="shared" si="38"/>
        <v>6754</v>
      </c>
    </row>
    <row r="2440" spans="1:3">
      <c r="A2440" s="32" t="s">
        <v>6683</v>
      </c>
      <c r="B2440" s="32" t="s">
        <v>144</v>
      </c>
      <c r="C2440">
        <f t="shared" si="38"/>
        <v>6755</v>
      </c>
    </row>
    <row r="2441" spans="1:3">
      <c r="A2441" s="32" t="s">
        <v>6684</v>
      </c>
      <c r="B2441" s="32" t="s">
        <v>144</v>
      </c>
      <c r="C2441">
        <f t="shared" si="38"/>
        <v>6756</v>
      </c>
    </row>
    <row r="2442" spans="1:3">
      <c r="A2442" s="32" t="s">
        <v>6685</v>
      </c>
      <c r="B2442" s="32" t="s">
        <v>144</v>
      </c>
      <c r="C2442">
        <f t="shared" si="38"/>
        <v>6757</v>
      </c>
    </row>
    <row r="2443" spans="1:3">
      <c r="A2443" s="32" t="s">
        <v>6686</v>
      </c>
      <c r="B2443" s="32" t="s">
        <v>144</v>
      </c>
      <c r="C2443">
        <f t="shared" si="38"/>
        <v>6758</v>
      </c>
    </row>
    <row r="2444" spans="1:3">
      <c r="A2444" s="32" t="s">
        <v>6687</v>
      </c>
      <c r="B2444" s="32" t="s">
        <v>144</v>
      </c>
      <c r="C2444">
        <f t="shared" si="38"/>
        <v>6759</v>
      </c>
    </row>
    <row r="2445" spans="1:3">
      <c r="A2445" s="32" t="s">
        <v>6688</v>
      </c>
      <c r="B2445" s="32" t="s">
        <v>144</v>
      </c>
      <c r="C2445">
        <f t="shared" si="38"/>
        <v>6762</v>
      </c>
    </row>
    <row r="2446" spans="1:3">
      <c r="A2446" s="32" t="s">
        <v>6689</v>
      </c>
      <c r="B2446" s="32" t="s">
        <v>144</v>
      </c>
      <c r="C2446">
        <f t="shared" si="38"/>
        <v>6763</v>
      </c>
    </row>
    <row r="2447" spans="1:3">
      <c r="A2447" s="32" t="s">
        <v>6690</v>
      </c>
      <c r="B2447" s="32" t="s">
        <v>144</v>
      </c>
      <c r="C2447">
        <f t="shared" si="38"/>
        <v>6770</v>
      </c>
    </row>
    <row r="2448" spans="1:3">
      <c r="A2448" s="32" t="s">
        <v>6691</v>
      </c>
      <c r="B2448" s="32" t="s">
        <v>144</v>
      </c>
      <c r="C2448">
        <f t="shared" si="38"/>
        <v>6776</v>
      </c>
    </row>
    <row r="2449" spans="1:3">
      <c r="A2449" s="32" t="s">
        <v>6692</v>
      </c>
      <c r="B2449" s="32" t="s">
        <v>144</v>
      </c>
      <c r="C2449">
        <f t="shared" si="38"/>
        <v>6777</v>
      </c>
    </row>
    <row r="2450" spans="1:3">
      <c r="A2450" s="32" t="s">
        <v>6693</v>
      </c>
      <c r="B2450" s="32" t="s">
        <v>144</v>
      </c>
      <c r="C2450">
        <f t="shared" si="38"/>
        <v>6778</v>
      </c>
    </row>
    <row r="2451" spans="1:3">
      <c r="A2451" s="32" t="s">
        <v>6694</v>
      </c>
      <c r="B2451" s="32" t="s">
        <v>144</v>
      </c>
      <c r="C2451">
        <f t="shared" si="38"/>
        <v>6779</v>
      </c>
    </row>
    <row r="2452" spans="1:3">
      <c r="A2452" s="32" t="s">
        <v>6695</v>
      </c>
      <c r="B2452" s="32" t="s">
        <v>144</v>
      </c>
      <c r="C2452">
        <f t="shared" si="38"/>
        <v>6781</v>
      </c>
    </row>
    <row r="2453" spans="1:3">
      <c r="A2453" s="32" t="s">
        <v>6696</v>
      </c>
      <c r="B2453" s="32" t="s">
        <v>144</v>
      </c>
      <c r="C2453">
        <f t="shared" si="38"/>
        <v>6782</v>
      </c>
    </row>
    <row r="2454" spans="1:3">
      <c r="A2454" s="32" t="s">
        <v>6697</v>
      </c>
      <c r="B2454" s="32" t="s">
        <v>144</v>
      </c>
      <c r="C2454">
        <f t="shared" si="38"/>
        <v>6783</v>
      </c>
    </row>
    <row r="2455" spans="1:3">
      <c r="A2455" s="32" t="s">
        <v>6698</v>
      </c>
      <c r="B2455" s="32" t="s">
        <v>144</v>
      </c>
      <c r="C2455">
        <f t="shared" si="38"/>
        <v>6784</v>
      </c>
    </row>
    <row r="2456" spans="1:3">
      <c r="A2456" s="32" t="s">
        <v>6699</v>
      </c>
      <c r="B2456" s="32" t="s">
        <v>144</v>
      </c>
      <c r="C2456">
        <f t="shared" si="38"/>
        <v>6785</v>
      </c>
    </row>
    <row r="2457" spans="1:3">
      <c r="A2457" s="32" t="s">
        <v>6700</v>
      </c>
      <c r="B2457" s="32" t="s">
        <v>144</v>
      </c>
      <c r="C2457">
        <f t="shared" si="38"/>
        <v>6786</v>
      </c>
    </row>
    <row r="2458" spans="1:3">
      <c r="A2458" s="32" t="s">
        <v>6701</v>
      </c>
      <c r="B2458" s="32" t="s">
        <v>144</v>
      </c>
      <c r="C2458">
        <f t="shared" si="38"/>
        <v>6787</v>
      </c>
    </row>
    <row r="2459" spans="1:3">
      <c r="A2459" s="32" t="s">
        <v>6702</v>
      </c>
      <c r="B2459" s="32" t="s">
        <v>144</v>
      </c>
      <c r="C2459">
        <f t="shared" si="38"/>
        <v>6790</v>
      </c>
    </row>
    <row r="2460" spans="1:3">
      <c r="A2460" s="32" t="s">
        <v>6703</v>
      </c>
      <c r="B2460" s="32" t="s">
        <v>144</v>
      </c>
      <c r="C2460">
        <f t="shared" si="38"/>
        <v>6791</v>
      </c>
    </row>
    <row r="2461" spans="1:3">
      <c r="A2461" s="32" t="s">
        <v>6704</v>
      </c>
      <c r="B2461" s="32" t="s">
        <v>144</v>
      </c>
      <c r="C2461">
        <f t="shared" si="38"/>
        <v>6792</v>
      </c>
    </row>
    <row r="2462" spans="1:3">
      <c r="A2462" s="32" t="s">
        <v>6705</v>
      </c>
      <c r="B2462" s="32" t="s">
        <v>144</v>
      </c>
      <c r="C2462">
        <f t="shared" si="38"/>
        <v>6793</v>
      </c>
    </row>
    <row r="2463" spans="1:3">
      <c r="A2463" s="32" t="s">
        <v>6706</v>
      </c>
      <c r="B2463" s="32" t="s">
        <v>144</v>
      </c>
      <c r="C2463">
        <f t="shared" si="38"/>
        <v>6794</v>
      </c>
    </row>
    <row r="2464" spans="1:3">
      <c r="A2464" s="32" t="s">
        <v>6707</v>
      </c>
      <c r="B2464" s="32" t="s">
        <v>144</v>
      </c>
      <c r="C2464">
        <f t="shared" si="38"/>
        <v>6795</v>
      </c>
    </row>
    <row r="2465" spans="1:3">
      <c r="A2465" s="32" t="s">
        <v>6708</v>
      </c>
      <c r="B2465" s="32" t="s">
        <v>144</v>
      </c>
      <c r="C2465">
        <f t="shared" si="38"/>
        <v>6796</v>
      </c>
    </row>
    <row r="2466" spans="1:3">
      <c r="A2466" s="32" t="s">
        <v>6709</v>
      </c>
      <c r="B2466" s="32" t="s">
        <v>144</v>
      </c>
      <c r="C2466">
        <f t="shared" si="38"/>
        <v>6798</v>
      </c>
    </row>
    <row r="2467" spans="1:3">
      <c r="A2467" s="32" t="s">
        <v>6710</v>
      </c>
      <c r="B2467" s="32" t="s">
        <v>144</v>
      </c>
      <c r="C2467">
        <f t="shared" si="38"/>
        <v>6801</v>
      </c>
    </row>
    <row r="2468" spans="1:3">
      <c r="A2468" s="32" t="s">
        <v>6711</v>
      </c>
      <c r="B2468" s="32" t="s">
        <v>144</v>
      </c>
      <c r="C2468">
        <f t="shared" si="38"/>
        <v>6804</v>
      </c>
    </row>
    <row r="2469" spans="1:3">
      <c r="A2469" s="32" t="s">
        <v>6712</v>
      </c>
      <c r="B2469" s="32" t="s">
        <v>144</v>
      </c>
      <c r="C2469">
        <f t="shared" si="38"/>
        <v>6807</v>
      </c>
    </row>
    <row r="2470" spans="1:3">
      <c r="A2470" s="32" t="s">
        <v>6713</v>
      </c>
      <c r="B2470" s="32" t="s">
        <v>144</v>
      </c>
      <c r="C2470">
        <f t="shared" si="38"/>
        <v>6810</v>
      </c>
    </row>
    <row r="2471" spans="1:3">
      <c r="A2471" s="32" t="s">
        <v>6714</v>
      </c>
      <c r="B2471" s="32" t="s">
        <v>144</v>
      </c>
      <c r="C2471">
        <f t="shared" si="38"/>
        <v>6811</v>
      </c>
    </row>
    <row r="2472" spans="1:3">
      <c r="A2472" s="32" t="s">
        <v>6715</v>
      </c>
      <c r="B2472" s="32" t="s">
        <v>144</v>
      </c>
      <c r="C2472">
        <f t="shared" si="38"/>
        <v>6812</v>
      </c>
    </row>
    <row r="2473" spans="1:3">
      <c r="A2473" s="32" t="s">
        <v>6716</v>
      </c>
      <c r="B2473" s="32" t="s">
        <v>144</v>
      </c>
      <c r="C2473">
        <f t="shared" si="38"/>
        <v>6813</v>
      </c>
    </row>
    <row r="2474" spans="1:3">
      <c r="A2474" s="32" t="s">
        <v>6717</v>
      </c>
      <c r="B2474" s="32" t="s">
        <v>144</v>
      </c>
      <c r="C2474">
        <f t="shared" si="38"/>
        <v>6814</v>
      </c>
    </row>
    <row r="2475" spans="1:3">
      <c r="A2475" s="32" t="s">
        <v>6718</v>
      </c>
      <c r="B2475" s="32" t="s">
        <v>144</v>
      </c>
      <c r="C2475">
        <f t="shared" si="38"/>
        <v>6816</v>
      </c>
    </row>
    <row r="2476" spans="1:3">
      <c r="A2476" s="32" t="s">
        <v>6719</v>
      </c>
      <c r="B2476" s="32" t="s">
        <v>144</v>
      </c>
      <c r="C2476">
        <f t="shared" si="38"/>
        <v>6817</v>
      </c>
    </row>
    <row r="2477" spans="1:3">
      <c r="A2477" s="32" t="s">
        <v>6720</v>
      </c>
      <c r="B2477" s="32" t="s">
        <v>144</v>
      </c>
      <c r="C2477">
        <f t="shared" si="38"/>
        <v>6820</v>
      </c>
    </row>
    <row r="2478" spans="1:3">
      <c r="A2478" s="32" t="s">
        <v>6721</v>
      </c>
      <c r="B2478" s="32" t="s">
        <v>144</v>
      </c>
      <c r="C2478">
        <f t="shared" si="38"/>
        <v>6824</v>
      </c>
    </row>
    <row r="2479" spans="1:3">
      <c r="A2479" s="32" t="s">
        <v>6722</v>
      </c>
      <c r="B2479" s="32" t="s">
        <v>144</v>
      </c>
      <c r="C2479">
        <f t="shared" si="38"/>
        <v>6825</v>
      </c>
    </row>
    <row r="2480" spans="1:3">
      <c r="A2480" s="32" t="s">
        <v>6723</v>
      </c>
      <c r="B2480" s="32" t="s">
        <v>144</v>
      </c>
      <c r="C2480">
        <f t="shared" si="38"/>
        <v>6828</v>
      </c>
    </row>
    <row r="2481" spans="1:3">
      <c r="A2481" s="32" t="s">
        <v>6724</v>
      </c>
      <c r="B2481" s="32" t="s">
        <v>144</v>
      </c>
      <c r="C2481">
        <f t="shared" si="38"/>
        <v>6829</v>
      </c>
    </row>
    <row r="2482" spans="1:3">
      <c r="A2482" s="32" t="s">
        <v>6725</v>
      </c>
      <c r="B2482" s="32" t="s">
        <v>144</v>
      </c>
      <c r="C2482">
        <f t="shared" si="38"/>
        <v>6830</v>
      </c>
    </row>
    <row r="2483" spans="1:3">
      <c r="A2483" s="32" t="s">
        <v>6726</v>
      </c>
      <c r="B2483" s="32" t="s">
        <v>144</v>
      </c>
      <c r="C2483">
        <f t="shared" si="38"/>
        <v>6831</v>
      </c>
    </row>
    <row r="2484" spans="1:3">
      <c r="A2484" s="32" t="s">
        <v>6727</v>
      </c>
      <c r="B2484" s="32" t="s">
        <v>144</v>
      </c>
      <c r="C2484">
        <f t="shared" si="38"/>
        <v>6836</v>
      </c>
    </row>
    <row r="2485" spans="1:3">
      <c r="A2485" s="32" t="s">
        <v>6728</v>
      </c>
      <c r="B2485" s="32" t="s">
        <v>144</v>
      </c>
      <c r="C2485">
        <f t="shared" si="38"/>
        <v>6838</v>
      </c>
    </row>
    <row r="2486" spans="1:3">
      <c r="A2486" s="32" t="s">
        <v>6729</v>
      </c>
      <c r="B2486" s="32" t="s">
        <v>144</v>
      </c>
      <c r="C2486">
        <f t="shared" si="38"/>
        <v>6840</v>
      </c>
    </row>
    <row r="2487" spans="1:3">
      <c r="A2487" s="32" t="s">
        <v>6781</v>
      </c>
      <c r="B2487" s="32" t="s">
        <v>144</v>
      </c>
      <c r="C2487">
        <f t="shared" si="38"/>
        <v>6842</v>
      </c>
    </row>
    <row r="2488" spans="1:3">
      <c r="A2488" s="32" t="s">
        <v>6730</v>
      </c>
      <c r="B2488" s="32" t="s">
        <v>144</v>
      </c>
      <c r="C2488">
        <f t="shared" si="38"/>
        <v>6850</v>
      </c>
    </row>
    <row r="2489" spans="1:3">
      <c r="A2489" s="32" t="s">
        <v>6731</v>
      </c>
      <c r="B2489" s="32" t="s">
        <v>144</v>
      </c>
      <c r="C2489">
        <f t="shared" si="38"/>
        <v>6851</v>
      </c>
    </row>
    <row r="2490" spans="1:3">
      <c r="A2490" s="32" t="s">
        <v>6732</v>
      </c>
      <c r="B2490" s="32" t="s">
        <v>144</v>
      </c>
      <c r="C2490">
        <f t="shared" si="38"/>
        <v>6852</v>
      </c>
    </row>
    <row r="2491" spans="1:3">
      <c r="A2491" s="32" t="s">
        <v>6733</v>
      </c>
      <c r="B2491" s="32" t="s">
        <v>144</v>
      </c>
      <c r="C2491">
        <f t="shared" si="38"/>
        <v>6853</v>
      </c>
    </row>
    <row r="2492" spans="1:3">
      <c r="A2492" s="32" t="s">
        <v>6734</v>
      </c>
      <c r="B2492" s="32" t="s">
        <v>144</v>
      </c>
      <c r="C2492">
        <f t="shared" si="38"/>
        <v>6854</v>
      </c>
    </row>
    <row r="2493" spans="1:3">
      <c r="A2493" s="32" t="s">
        <v>6735</v>
      </c>
      <c r="B2493" s="32" t="s">
        <v>144</v>
      </c>
      <c r="C2493">
        <f t="shared" si="38"/>
        <v>6855</v>
      </c>
    </row>
    <row r="2494" spans="1:3">
      <c r="A2494" s="32" t="s">
        <v>6736</v>
      </c>
      <c r="B2494" s="32" t="s">
        <v>144</v>
      </c>
      <c r="C2494">
        <f t="shared" si="38"/>
        <v>6856</v>
      </c>
    </row>
    <row r="2495" spans="1:3">
      <c r="A2495" s="32" t="s">
        <v>6737</v>
      </c>
      <c r="B2495" s="32" t="s">
        <v>144</v>
      </c>
      <c r="C2495">
        <f t="shared" si="38"/>
        <v>6857</v>
      </c>
    </row>
    <row r="2496" spans="1:3">
      <c r="A2496" s="32" t="s">
        <v>6738</v>
      </c>
      <c r="B2496" s="32" t="s">
        <v>144</v>
      </c>
      <c r="C2496">
        <f t="shared" si="38"/>
        <v>6858</v>
      </c>
    </row>
    <row r="2497" spans="1:3">
      <c r="A2497" s="32" t="s">
        <v>6739</v>
      </c>
      <c r="B2497" s="32" t="s">
        <v>144</v>
      </c>
      <c r="C2497">
        <f t="shared" si="38"/>
        <v>6859</v>
      </c>
    </row>
    <row r="2498" spans="1:3">
      <c r="A2498" s="32" t="s">
        <v>6740</v>
      </c>
      <c r="B2498" s="32" t="s">
        <v>144</v>
      </c>
      <c r="C2498">
        <f t="shared" ref="C2498:C2561" si="39">1*A2498</f>
        <v>6860</v>
      </c>
    </row>
    <row r="2499" spans="1:3">
      <c r="A2499" s="32" t="s">
        <v>6741</v>
      </c>
      <c r="B2499" s="32" t="s">
        <v>144</v>
      </c>
      <c r="C2499">
        <f t="shared" si="39"/>
        <v>6870</v>
      </c>
    </row>
    <row r="2500" spans="1:3">
      <c r="A2500" s="32" t="s">
        <v>6742</v>
      </c>
      <c r="B2500" s="32" t="s">
        <v>144</v>
      </c>
      <c r="C2500">
        <f t="shared" si="39"/>
        <v>6875</v>
      </c>
    </row>
    <row r="2501" spans="1:3">
      <c r="A2501" s="32" t="s">
        <v>6743</v>
      </c>
      <c r="B2501" s="32" t="s">
        <v>144</v>
      </c>
      <c r="C2501">
        <f t="shared" si="39"/>
        <v>6876</v>
      </c>
    </row>
    <row r="2502" spans="1:3">
      <c r="A2502" s="32" t="s">
        <v>6744</v>
      </c>
      <c r="B2502" s="32" t="s">
        <v>144</v>
      </c>
      <c r="C2502">
        <f t="shared" si="39"/>
        <v>6877</v>
      </c>
    </row>
    <row r="2503" spans="1:3">
      <c r="A2503" s="32" t="s">
        <v>6745</v>
      </c>
      <c r="B2503" s="32" t="s">
        <v>144</v>
      </c>
      <c r="C2503">
        <f t="shared" si="39"/>
        <v>6878</v>
      </c>
    </row>
    <row r="2504" spans="1:3">
      <c r="A2504" s="32" t="s">
        <v>6746</v>
      </c>
      <c r="B2504" s="32" t="s">
        <v>144</v>
      </c>
      <c r="C2504">
        <f t="shared" si="39"/>
        <v>6879</v>
      </c>
    </row>
    <row r="2505" spans="1:3">
      <c r="A2505" s="32" t="s">
        <v>6747</v>
      </c>
      <c r="B2505" s="32" t="s">
        <v>144</v>
      </c>
      <c r="C2505">
        <f t="shared" si="39"/>
        <v>6880</v>
      </c>
    </row>
    <row r="2506" spans="1:3">
      <c r="A2506" s="32" t="s">
        <v>6748</v>
      </c>
      <c r="B2506" s="32" t="s">
        <v>144</v>
      </c>
      <c r="C2506">
        <f t="shared" si="39"/>
        <v>6881</v>
      </c>
    </row>
    <row r="2507" spans="1:3">
      <c r="A2507" s="32" t="s">
        <v>6749</v>
      </c>
      <c r="B2507" s="32" t="s">
        <v>144</v>
      </c>
      <c r="C2507">
        <f t="shared" si="39"/>
        <v>6883</v>
      </c>
    </row>
    <row r="2508" spans="1:3">
      <c r="A2508" s="32" t="s">
        <v>6750</v>
      </c>
      <c r="B2508" s="32" t="s">
        <v>144</v>
      </c>
      <c r="C2508">
        <f t="shared" si="39"/>
        <v>6888</v>
      </c>
    </row>
    <row r="2509" spans="1:3">
      <c r="A2509" s="32" t="s">
        <v>6751</v>
      </c>
      <c r="B2509" s="32" t="s">
        <v>144</v>
      </c>
      <c r="C2509">
        <f t="shared" si="39"/>
        <v>6889</v>
      </c>
    </row>
    <row r="2510" spans="1:3">
      <c r="A2510" s="32" t="s">
        <v>6752</v>
      </c>
      <c r="B2510" s="32" t="s">
        <v>144</v>
      </c>
      <c r="C2510">
        <f t="shared" si="39"/>
        <v>6890</v>
      </c>
    </row>
    <row r="2511" spans="1:3">
      <c r="A2511" s="32" t="s">
        <v>6753</v>
      </c>
      <c r="B2511" s="32" t="s">
        <v>144</v>
      </c>
      <c r="C2511">
        <f t="shared" si="39"/>
        <v>6896</v>
      </c>
    </row>
    <row r="2512" spans="1:3">
      <c r="A2512" s="32" t="s">
        <v>6754</v>
      </c>
      <c r="B2512" s="32" t="s">
        <v>144</v>
      </c>
      <c r="C2512">
        <f t="shared" si="39"/>
        <v>6897</v>
      </c>
    </row>
    <row r="2513" spans="1:3">
      <c r="A2513" s="32" t="s">
        <v>6755</v>
      </c>
      <c r="B2513" s="32" t="s">
        <v>144</v>
      </c>
      <c r="C2513">
        <f t="shared" si="39"/>
        <v>6901</v>
      </c>
    </row>
    <row r="2514" spans="1:3">
      <c r="A2514" s="32" t="s">
        <v>6756</v>
      </c>
      <c r="B2514" s="32" t="s">
        <v>144</v>
      </c>
      <c r="C2514">
        <f t="shared" si="39"/>
        <v>6902</v>
      </c>
    </row>
    <row r="2515" spans="1:3">
      <c r="A2515" s="32" t="s">
        <v>6757</v>
      </c>
      <c r="B2515" s="32" t="s">
        <v>144</v>
      </c>
      <c r="C2515">
        <f t="shared" si="39"/>
        <v>6903</v>
      </c>
    </row>
    <row r="2516" spans="1:3">
      <c r="A2516" s="32" t="s">
        <v>6758</v>
      </c>
      <c r="B2516" s="32" t="s">
        <v>144</v>
      </c>
      <c r="C2516">
        <f t="shared" si="39"/>
        <v>6904</v>
      </c>
    </row>
    <row r="2517" spans="1:3">
      <c r="A2517" s="32" t="s">
        <v>6759</v>
      </c>
      <c r="B2517" s="32" t="s">
        <v>144</v>
      </c>
      <c r="C2517">
        <f t="shared" si="39"/>
        <v>6905</v>
      </c>
    </row>
    <row r="2518" spans="1:3">
      <c r="A2518" s="32" t="s">
        <v>6760</v>
      </c>
      <c r="B2518" s="32" t="s">
        <v>144</v>
      </c>
      <c r="C2518">
        <f t="shared" si="39"/>
        <v>6906</v>
      </c>
    </row>
    <row r="2519" spans="1:3">
      <c r="A2519" s="32" t="s">
        <v>6761</v>
      </c>
      <c r="B2519" s="32" t="s">
        <v>144</v>
      </c>
      <c r="C2519">
        <f t="shared" si="39"/>
        <v>6907</v>
      </c>
    </row>
    <row r="2520" spans="1:3">
      <c r="A2520" s="32" t="s">
        <v>6762</v>
      </c>
      <c r="B2520" s="32" t="s">
        <v>144</v>
      </c>
      <c r="C2520">
        <f t="shared" si="39"/>
        <v>6910</v>
      </c>
    </row>
    <row r="2521" spans="1:3">
      <c r="A2521" s="32" t="s">
        <v>6763</v>
      </c>
      <c r="B2521" s="32" t="s">
        <v>144</v>
      </c>
      <c r="C2521">
        <f t="shared" si="39"/>
        <v>6911</v>
      </c>
    </row>
    <row r="2522" spans="1:3">
      <c r="A2522" s="32" t="s">
        <v>6764</v>
      </c>
      <c r="B2522" s="32" t="s">
        <v>144</v>
      </c>
      <c r="C2522">
        <f t="shared" si="39"/>
        <v>6912</v>
      </c>
    </row>
    <row r="2523" spans="1:3">
      <c r="A2523" s="32" t="s">
        <v>6765</v>
      </c>
      <c r="B2523" s="32" t="s">
        <v>144</v>
      </c>
      <c r="C2523">
        <f t="shared" si="39"/>
        <v>6913</v>
      </c>
    </row>
    <row r="2524" spans="1:3">
      <c r="A2524" s="32" t="s">
        <v>6766</v>
      </c>
      <c r="B2524" s="32" t="s">
        <v>144</v>
      </c>
      <c r="C2524">
        <f t="shared" si="39"/>
        <v>6914</v>
      </c>
    </row>
    <row r="2525" spans="1:3">
      <c r="A2525" s="32" t="s">
        <v>6767</v>
      </c>
      <c r="B2525" s="32" t="s">
        <v>144</v>
      </c>
      <c r="C2525">
        <f t="shared" si="39"/>
        <v>6920</v>
      </c>
    </row>
    <row r="2526" spans="1:3">
      <c r="A2526" s="32" t="s">
        <v>6768</v>
      </c>
      <c r="B2526" s="32" t="s">
        <v>144</v>
      </c>
      <c r="C2526">
        <f t="shared" si="39"/>
        <v>6921</v>
      </c>
    </row>
    <row r="2527" spans="1:3">
      <c r="A2527" s="32" t="s">
        <v>6769</v>
      </c>
      <c r="B2527" s="32" t="s">
        <v>144</v>
      </c>
      <c r="C2527">
        <f t="shared" si="39"/>
        <v>6922</v>
      </c>
    </row>
    <row r="2528" spans="1:3">
      <c r="A2528" s="32" t="s">
        <v>6770</v>
      </c>
      <c r="B2528" s="32" t="s">
        <v>144</v>
      </c>
      <c r="C2528">
        <f t="shared" si="39"/>
        <v>6925</v>
      </c>
    </row>
    <row r="2529" spans="1:3">
      <c r="A2529" s="32" t="s">
        <v>6771</v>
      </c>
      <c r="B2529" s="32" t="s">
        <v>144</v>
      </c>
      <c r="C2529">
        <f t="shared" si="39"/>
        <v>6926</v>
      </c>
    </row>
    <row r="2530" spans="1:3">
      <c r="A2530" s="32" t="s">
        <v>6772</v>
      </c>
      <c r="B2530" s="32" t="s">
        <v>144</v>
      </c>
      <c r="C2530">
        <f t="shared" si="39"/>
        <v>6927</v>
      </c>
    </row>
    <row r="2531" spans="1:3">
      <c r="A2531" s="32" t="s">
        <v>6773</v>
      </c>
      <c r="B2531" s="32" t="s">
        <v>144</v>
      </c>
      <c r="C2531">
        <f t="shared" si="39"/>
        <v>6928</v>
      </c>
    </row>
    <row r="2532" spans="1:3">
      <c r="A2532" s="32" t="s">
        <v>12906</v>
      </c>
      <c r="B2532" s="32" t="s">
        <v>166</v>
      </c>
      <c r="C2532">
        <f t="shared" si="39"/>
        <v>7001</v>
      </c>
    </row>
    <row r="2533" spans="1:3">
      <c r="A2533" s="32" t="s">
        <v>29748</v>
      </c>
      <c r="B2533" s="32" t="s">
        <v>166</v>
      </c>
      <c r="C2533">
        <f t="shared" si="39"/>
        <v>7002</v>
      </c>
    </row>
    <row r="2534" spans="1:3">
      <c r="A2534" s="32" t="s">
        <v>29749</v>
      </c>
      <c r="B2534" s="32" t="s">
        <v>166</v>
      </c>
      <c r="C2534">
        <f t="shared" si="39"/>
        <v>7003</v>
      </c>
    </row>
    <row r="2535" spans="1:3">
      <c r="A2535" s="32" t="s">
        <v>29750</v>
      </c>
      <c r="B2535" s="32" t="s">
        <v>166</v>
      </c>
      <c r="C2535">
        <f t="shared" si="39"/>
        <v>7004</v>
      </c>
    </row>
    <row r="2536" spans="1:3">
      <c r="A2536" s="32" t="s">
        <v>29751</v>
      </c>
      <c r="B2536" s="32" t="s">
        <v>166</v>
      </c>
      <c r="C2536">
        <f t="shared" si="39"/>
        <v>7005</v>
      </c>
    </row>
    <row r="2537" spans="1:3">
      <c r="A2537" s="32" t="s">
        <v>29752</v>
      </c>
      <c r="B2537" s="32" t="s">
        <v>166</v>
      </c>
      <c r="C2537">
        <f t="shared" si="39"/>
        <v>7006</v>
      </c>
    </row>
    <row r="2538" spans="1:3">
      <c r="A2538" s="32" t="s">
        <v>29753</v>
      </c>
      <c r="B2538" s="32" t="s">
        <v>166</v>
      </c>
      <c r="C2538">
        <f t="shared" si="39"/>
        <v>7007</v>
      </c>
    </row>
    <row r="2539" spans="1:3">
      <c r="A2539" s="32" t="s">
        <v>29754</v>
      </c>
      <c r="B2539" s="32" t="s">
        <v>166</v>
      </c>
      <c r="C2539">
        <f t="shared" si="39"/>
        <v>7008</v>
      </c>
    </row>
    <row r="2540" spans="1:3">
      <c r="A2540" s="32" t="s">
        <v>29755</v>
      </c>
      <c r="B2540" s="32" t="s">
        <v>166</v>
      </c>
      <c r="C2540">
        <f t="shared" si="39"/>
        <v>7009</v>
      </c>
    </row>
    <row r="2541" spans="1:3">
      <c r="A2541" s="32" t="s">
        <v>29756</v>
      </c>
      <c r="B2541" s="32" t="s">
        <v>166</v>
      </c>
      <c r="C2541">
        <f t="shared" si="39"/>
        <v>7010</v>
      </c>
    </row>
    <row r="2542" spans="1:3">
      <c r="A2542" s="32" t="s">
        <v>29757</v>
      </c>
      <c r="B2542" s="32" t="s">
        <v>166</v>
      </c>
      <c r="C2542">
        <f t="shared" si="39"/>
        <v>7011</v>
      </c>
    </row>
    <row r="2543" spans="1:3">
      <c r="A2543" s="32" t="s">
        <v>29758</v>
      </c>
      <c r="B2543" s="32" t="s">
        <v>166</v>
      </c>
      <c r="C2543">
        <f t="shared" si="39"/>
        <v>7012</v>
      </c>
    </row>
    <row r="2544" spans="1:3">
      <c r="A2544" s="32" t="s">
        <v>29759</v>
      </c>
      <c r="B2544" s="32" t="s">
        <v>166</v>
      </c>
      <c r="C2544">
        <f t="shared" si="39"/>
        <v>7013</v>
      </c>
    </row>
    <row r="2545" spans="1:3">
      <c r="A2545" s="32" t="s">
        <v>29760</v>
      </c>
      <c r="B2545" s="32" t="s">
        <v>166</v>
      </c>
      <c r="C2545">
        <f t="shared" si="39"/>
        <v>7014</v>
      </c>
    </row>
    <row r="2546" spans="1:3">
      <c r="A2546" s="32" t="s">
        <v>29761</v>
      </c>
      <c r="B2546" s="32" t="s">
        <v>166</v>
      </c>
      <c r="C2546">
        <f t="shared" si="39"/>
        <v>7015</v>
      </c>
    </row>
    <row r="2547" spans="1:3">
      <c r="A2547" s="32" t="s">
        <v>29762</v>
      </c>
      <c r="B2547" s="32" t="s">
        <v>166</v>
      </c>
      <c r="C2547">
        <f t="shared" si="39"/>
        <v>7016</v>
      </c>
    </row>
    <row r="2548" spans="1:3">
      <c r="A2548" s="32" t="s">
        <v>29763</v>
      </c>
      <c r="B2548" s="32" t="s">
        <v>166</v>
      </c>
      <c r="C2548">
        <f t="shared" si="39"/>
        <v>7017</v>
      </c>
    </row>
    <row r="2549" spans="1:3">
      <c r="A2549" s="32" t="s">
        <v>29764</v>
      </c>
      <c r="B2549" s="32" t="s">
        <v>166</v>
      </c>
      <c r="C2549">
        <f t="shared" si="39"/>
        <v>7018</v>
      </c>
    </row>
    <row r="2550" spans="1:3">
      <c r="A2550" s="32" t="s">
        <v>29765</v>
      </c>
      <c r="B2550" s="32" t="s">
        <v>166</v>
      </c>
      <c r="C2550">
        <f t="shared" si="39"/>
        <v>7019</v>
      </c>
    </row>
    <row r="2551" spans="1:3">
      <c r="A2551" s="32" t="s">
        <v>29766</v>
      </c>
      <c r="B2551" s="32" t="s">
        <v>166</v>
      </c>
      <c r="C2551">
        <f t="shared" si="39"/>
        <v>7020</v>
      </c>
    </row>
    <row r="2552" spans="1:3">
      <c r="A2552" s="32" t="s">
        <v>29767</v>
      </c>
      <c r="B2552" s="32" t="s">
        <v>166</v>
      </c>
      <c r="C2552">
        <f t="shared" si="39"/>
        <v>7021</v>
      </c>
    </row>
    <row r="2553" spans="1:3">
      <c r="A2553" s="32" t="s">
        <v>29768</v>
      </c>
      <c r="B2553" s="32" t="s">
        <v>166</v>
      </c>
      <c r="C2553">
        <f t="shared" si="39"/>
        <v>7022</v>
      </c>
    </row>
    <row r="2554" spans="1:3">
      <c r="A2554" s="32" t="s">
        <v>29769</v>
      </c>
      <c r="B2554" s="32" t="s">
        <v>166</v>
      </c>
      <c r="C2554">
        <f t="shared" si="39"/>
        <v>7023</v>
      </c>
    </row>
    <row r="2555" spans="1:3">
      <c r="A2555" s="32" t="s">
        <v>29770</v>
      </c>
      <c r="B2555" s="32" t="s">
        <v>166</v>
      </c>
      <c r="C2555">
        <f t="shared" si="39"/>
        <v>7024</v>
      </c>
    </row>
    <row r="2556" spans="1:3">
      <c r="A2556" s="32" t="s">
        <v>29771</v>
      </c>
      <c r="B2556" s="32" t="s">
        <v>166</v>
      </c>
      <c r="C2556">
        <f t="shared" si="39"/>
        <v>7026</v>
      </c>
    </row>
    <row r="2557" spans="1:3">
      <c r="A2557" s="32" t="s">
        <v>29772</v>
      </c>
      <c r="B2557" s="32" t="s">
        <v>166</v>
      </c>
      <c r="C2557">
        <f t="shared" si="39"/>
        <v>7027</v>
      </c>
    </row>
    <row r="2558" spans="1:3">
      <c r="A2558" s="32" t="s">
        <v>29773</v>
      </c>
      <c r="B2558" s="32" t="s">
        <v>166</v>
      </c>
      <c r="C2558">
        <f t="shared" si="39"/>
        <v>7028</v>
      </c>
    </row>
    <row r="2559" spans="1:3">
      <c r="A2559" s="32" t="s">
        <v>29774</v>
      </c>
      <c r="B2559" s="32" t="s">
        <v>166</v>
      </c>
      <c r="C2559">
        <f t="shared" si="39"/>
        <v>7029</v>
      </c>
    </row>
    <row r="2560" spans="1:3">
      <c r="A2560" s="32" t="s">
        <v>29775</v>
      </c>
      <c r="B2560" s="32" t="s">
        <v>166</v>
      </c>
      <c r="C2560">
        <f t="shared" si="39"/>
        <v>7030</v>
      </c>
    </row>
    <row r="2561" spans="1:3">
      <c r="A2561" s="32" t="s">
        <v>29776</v>
      </c>
      <c r="B2561" s="32" t="s">
        <v>166</v>
      </c>
      <c r="C2561">
        <f t="shared" si="39"/>
        <v>7031</v>
      </c>
    </row>
    <row r="2562" spans="1:3">
      <c r="A2562" s="32" t="s">
        <v>29777</v>
      </c>
      <c r="B2562" s="32" t="s">
        <v>166</v>
      </c>
      <c r="C2562">
        <f t="shared" ref="C2562:C2625" si="40">1*A2562</f>
        <v>7032</v>
      </c>
    </row>
    <row r="2563" spans="1:3">
      <c r="A2563" s="32" t="s">
        <v>29778</v>
      </c>
      <c r="B2563" s="32" t="s">
        <v>166</v>
      </c>
      <c r="C2563">
        <f t="shared" si="40"/>
        <v>7033</v>
      </c>
    </row>
    <row r="2564" spans="1:3">
      <c r="A2564" s="32" t="s">
        <v>29779</v>
      </c>
      <c r="B2564" s="32" t="s">
        <v>166</v>
      </c>
      <c r="C2564">
        <f t="shared" si="40"/>
        <v>7034</v>
      </c>
    </row>
    <row r="2565" spans="1:3">
      <c r="A2565" s="32" t="s">
        <v>29780</v>
      </c>
      <c r="B2565" s="32" t="s">
        <v>166</v>
      </c>
      <c r="C2565">
        <f t="shared" si="40"/>
        <v>7035</v>
      </c>
    </row>
    <row r="2566" spans="1:3">
      <c r="A2566" s="32" t="s">
        <v>29781</v>
      </c>
      <c r="B2566" s="32" t="s">
        <v>166</v>
      </c>
      <c r="C2566">
        <f t="shared" si="40"/>
        <v>7036</v>
      </c>
    </row>
    <row r="2567" spans="1:3">
      <c r="A2567" s="32" t="s">
        <v>29782</v>
      </c>
      <c r="B2567" s="32" t="s">
        <v>166</v>
      </c>
      <c r="C2567">
        <f t="shared" si="40"/>
        <v>7039</v>
      </c>
    </row>
    <row r="2568" spans="1:3">
      <c r="A2568" s="32" t="s">
        <v>29783</v>
      </c>
      <c r="B2568" s="32" t="s">
        <v>166</v>
      </c>
      <c r="C2568">
        <f t="shared" si="40"/>
        <v>7040</v>
      </c>
    </row>
    <row r="2569" spans="1:3">
      <c r="A2569" s="32" t="s">
        <v>29784</v>
      </c>
      <c r="B2569" s="32" t="s">
        <v>166</v>
      </c>
      <c r="C2569">
        <f t="shared" si="40"/>
        <v>7041</v>
      </c>
    </row>
    <row r="2570" spans="1:3">
      <c r="A2570" s="32" t="s">
        <v>29785</v>
      </c>
      <c r="B2570" s="32" t="s">
        <v>166</v>
      </c>
      <c r="C2570">
        <f t="shared" si="40"/>
        <v>7042</v>
      </c>
    </row>
    <row r="2571" spans="1:3">
      <c r="A2571" s="32" t="s">
        <v>29786</v>
      </c>
      <c r="B2571" s="32" t="s">
        <v>166</v>
      </c>
      <c r="C2571">
        <f t="shared" si="40"/>
        <v>7043</v>
      </c>
    </row>
    <row r="2572" spans="1:3">
      <c r="A2572" s="32" t="s">
        <v>29787</v>
      </c>
      <c r="B2572" s="32" t="s">
        <v>166</v>
      </c>
      <c r="C2572">
        <f t="shared" si="40"/>
        <v>7044</v>
      </c>
    </row>
    <row r="2573" spans="1:3">
      <c r="A2573" s="32" t="s">
        <v>29788</v>
      </c>
      <c r="B2573" s="32" t="s">
        <v>166</v>
      </c>
      <c r="C2573">
        <f t="shared" si="40"/>
        <v>7045</v>
      </c>
    </row>
    <row r="2574" spans="1:3">
      <c r="A2574" s="32" t="s">
        <v>29789</v>
      </c>
      <c r="B2574" s="32" t="s">
        <v>166</v>
      </c>
      <c r="C2574">
        <f t="shared" si="40"/>
        <v>7046</v>
      </c>
    </row>
    <row r="2575" spans="1:3">
      <c r="A2575" s="32" t="s">
        <v>29790</v>
      </c>
      <c r="B2575" s="32" t="s">
        <v>166</v>
      </c>
      <c r="C2575">
        <f t="shared" si="40"/>
        <v>7047</v>
      </c>
    </row>
    <row r="2576" spans="1:3">
      <c r="A2576" s="32" t="s">
        <v>29791</v>
      </c>
      <c r="B2576" s="32" t="s">
        <v>166</v>
      </c>
      <c r="C2576">
        <f t="shared" si="40"/>
        <v>7050</v>
      </c>
    </row>
    <row r="2577" spans="1:3">
      <c r="A2577" s="32" t="s">
        <v>29792</v>
      </c>
      <c r="B2577" s="32" t="s">
        <v>166</v>
      </c>
      <c r="C2577">
        <f t="shared" si="40"/>
        <v>7051</v>
      </c>
    </row>
    <row r="2578" spans="1:3">
      <c r="A2578" s="32" t="s">
        <v>29793</v>
      </c>
      <c r="B2578" s="32" t="s">
        <v>166</v>
      </c>
      <c r="C2578">
        <f t="shared" si="40"/>
        <v>7052</v>
      </c>
    </row>
    <row r="2579" spans="1:3">
      <c r="A2579" s="32" t="s">
        <v>29794</v>
      </c>
      <c r="B2579" s="32" t="s">
        <v>166</v>
      </c>
      <c r="C2579">
        <f t="shared" si="40"/>
        <v>7054</v>
      </c>
    </row>
    <row r="2580" spans="1:3">
      <c r="A2580" s="32" t="s">
        <v>29795</v>
      </c>
      <c r="B2580" s="32" t="s">
        <v>166</v>
      </c>
      <c r="C2580">
        <f t="shared" si="40"/>
        <v>7055</v>
      </c>
    </row>
    <row r="2581" spans="1:3">
      <c r="A2581" s="32" t="s">
        <v>29796</v>
      </c>
      <c r="B2581" s="32" t="s">
        <v>166</v>
      </c>
      <c r="C2581">
        <f t="shared" si="40"/>
        <v>7057</v>
      </c>
    </row>
    <row r="2582" spans="1:3">
      <c r="A2582" s="32" t="s">
        <v>29797</v>
      </c>
      <c r="B2582" s="32" t="s">
        <v>166</v>
      </c>
      <c r="C2582">
        <f t="shared" si="40"/>
        <v>7058</v>
      </c>
    </row>
    <row r="2583" spans="1:3">
      <c r="A2583" s="32" t="s">
        <v>29798</v>
      </c>
      <c r="B2583" s="32" t="s">
        <v>166</v>
      </c>
      <c r="C2583">
        <f t="shared" si="40"/>
        <v>7059</v>
      </c>
    </row>
    <row r="2584" spans="1:3">
      <c r="A2584" s="32" t="s">
        <v>29799</v>
      </c>
      <c r="B2584" s="32" t="s">
        <v>166</v>
      </c>
      <c r="C2584">
        <f t="shared" si="40"/>
        <v>7060</v>
      </c>
    </row>
    <row r="2585" spans="1:3">
      <c r="A2585" s="32" t="s">
        <v>29800</v>
      </c>
      <c r="B2585" s="32" t="s">
        <v>166</v>
      </c>
      <c r="C2585">
        <f t="shared" si="40"/>
        <v>7061</v>
      </c>
    </row>
    <row r="2586" spans="1:3">
      <c r="A2586" s="32" t="s">
        <v>29801</v>
      </c>
      <c r="B2586" s="32" t="s">
        <v>166</v>
      </c>
      <c r="C2586">
        <f t="shared" si="40"/>
        <v>7062</v>
      </c>
    </row>
    <row r="2587" spans="1:3">
      <c r="A2587" s="32" t="s">
        <v>29802</v>
      </c>
      <c r="B2587" s="32" t="s">
        <v>166</v>
      </c>
      <c r="C2587">
        <f t="shared" si="40"/>
        <v>7063</v>
      </c>
    </row>
    <row r="2588" spans="1:3">
      <c r="A2588" s="32" t="s">
        <v>29803</v>
      </c>
      <c r="B2588" s="32" t="s">
        <v>166</v>
      </c>
      <c r="C2588">
        <f t="shared" si="40"/>
        <v>7064</v>
      </c>
    </row>
    <row r="2589" spans="1:3">
      <c r="A2589" s="32" t="s">
        <v>29804</v>
      </c>
      <c r="B2589" s="32" t="s">
        <v>166</v>
      </c>
      <c r="C2589">
        <f t="shared" si="40"/>
        <v>7065</v>
      </c>
    </row>
    <row r="2590" spans="1:3">
      <c r="A2590" s="32" t="s">
        <v>29805</v>
      </c>
      <c r="B2590" s="32" t="s">
        <v>166</v>
      </c>
      <c r="C2590">
        <f t="shared" si="40"/>
        <v>7066</v>
      </c>
    </row>
    <row r="2591" spans="1:3">
      <c r="A2591" s="32" t="s">
        <v>29806</v>
      </c>
      <c r="B2591" s="32" t="s">
        <v>166</v>
      </c>
      <c r="C2591">
        <f t="shared" si="40"/>
        <v>7067</v>
      </c>
    </row>
    <row r="2592" spans="1:3">
      <c r="A2592" s="32" t="s">
        <v>29807</v>
      </c>
      <c r="B2592" s="32" t="s">
        <v>166</v>
      </c>
      <c r="C2592">
        <f t="shared" si="40"/>
        <v>7068</v>
      </c>
    </row>
    <row r="2593" spans="1:3">
      <c r="A2593" s="32" t="s">
        <v>29808</v>
      </c>
      <c r="B2593" s="32" t="s">
        <v>166</v>
      </c>
      <c r="C2593">
        <f t="shared" si="40"/>
        <v>7069</v>
      </c>
    </row>
    <row r="2594" spans="1:3">
      <c r="A2594" s="32" t="s">
        <v>29809</v>
      </c>
      <c r="B2594" s="32" t="s">
        <v>166</v>
      </c>
      <c r="C2594">
        <f t="shared" si="40"/>
        <v>7070</v>
      </c>
    </row>
    <row r="2595" spans="1:3">
      <c r="A2595" s="32" t="s">
        <v>29810</v>
      </c>
      <c r="B2595" s="32" t="s">
        <v>166</v>
      </c>
      <c r="C2595">
        <f t="shared" si="40"/>
        <v>7071</v>
      </c>
    </row>
    <row r="2596" spans="1:3">
      <c r="A2596" s="32" t="s">
        <v>29811</v>
      </c>
      <c r="B2596" s="32" t="s">
        <v>166</v>
      </c>
      <c r="C2596">
        <f t="shared" si="40"/>
        <v>7072</v>
      </c>
    </row>
    <row r="2597" spans="1:3">
      <c r="A2597" s="32" t="s">
        <v>29812</v>
      </c>
      <c r="B2597" s="32" t="s">
        <v>166</v>
      </c>
      <c r="C2597">
        <f t="shared" si="40"/>
        <v>7073</v>
      </c>
    </row>
    <row r="2598" spans="1:3">
      <c r="A2598" s="32" t="s">
        <v>29813</v>
      </c>
      <c r="B2598" s="32" t="s">
        <v>166</v>
      </c>
      <c r="C2598">
        <f t="shared" si="40"/>
        <v>7074</v>
      </c>
    </row>
    <row r="2599" spans="1:3">
      <c r="A2599" s="32" t="s">
        <v>29814</v>
      </c>
      <c r="B2599" s="32" t="s">
        <v>166</v>
      </c>
      <c r="C2599">
        <f t="shared" si="40"/>
        <v>7075</v>
      </c>
    </row>
    <row r="2600" spans="1:3">
      <c r="A2600" s="32" t="s">
        <v>29815</v>
      </c>
      <c r="B2600" s="32" t="s">
        <v>166</v>
      </c>
      <c r="C2600">
        <f t="shared" si="40"/>
        <v>7076</v>
      </c>
    </row>
    <row r="2601" spans="1:3">
      <c r="A2601" s="32" t="s">
        <v>29816</v>
      </c>
      <c r="B2601" s="32" t="s">
        <v>166</v>
      </c>
      <c r="C2601">
        <f t="shared" si="40"/>
        <v>7077</v>
      </c>
    </row>
    <row r="2602" spans="1:3">
      <c r="A2602" s="32" t="s">
        <v>29817</v>
      </c>
      <c r="B2602" s="32" t="s">
        <v>166</v>
      </c>
      <c r="C2602">
        <f t="shared" si="40"/>
        <v>7078</v>
      </c>
    </row>
    <row r="2603" spans="1:3">
      <c r="A2603" s="32" t="s">
        <v>29818</v>
      </c>
      <c r="B2603" s="32" t="s">
        <v>166</v>
      </c>
      <c r="C2603">
        <f t="shared" si="40"/>
        <v>7079</v>
      </c>
    </row>
    <row r="2604" spans="1:3">
      <c r="A2604" s="32" t="s">
        <v>29819</v>
      </c>
      <c r="B2604" s="32" t="s">
        <v>166</v>
      </c>
      <c r="C2604">
        <f t="shared" si="40"/>
        <v>7080</v>
      </c>
    </row>
    <row r="2605" spans="1:3">
      <c r="A2605" s="32" t="s">
        <v>29820</v>
      </c>
      <c r="B2605" s="32" t="s">
        <v>166</v>
      </c>
      <c r="C2605">
        <f t="shared" si="40"/>
        <v>7081</v>
      </c>
    </row>
    <row r="2606" spans="1:3">
      <c r="A2606" s="32" t="s">
        <v>29821</v>
      </c>
      <c r="B2606" s="32" t="s">
        <v>166</v>
      </c>
      <c r="C2606">
        <f t="shared" si="40"/>
        <v>7082</v>
      </c>
    </row>
    <row r="2607" spans="1:3">
      <c r="A2607" s="32" t="s">
        <v>29822</v>
      </c>
      <c r="B2607" s="32" t="s">
        <v>166</v>
      </c>
      <c r="C2607">
        <f t="shared" si="40"/>
        <v>7083</v>
      </c>
    </row>
    <row r="2608" spans="1:3">
      <c r="A2608" s="32" t="s">
        <v>29823</v>
      </c>
      <c r="B2608" s="32" t="s">
        <v>166</v>
      </c>
      <c r="C2608">
        <f t="shared" si="40"/>
        <v>7086</v>
      </c>
    </row>
    <row r="2609" spans="1:3">
      <c r="A2609" s="32" t="s">
        <v>29824</v>
      </c>
      <c r="B2609" s="32" t="s">
        <v>166</v>
      </c>
      <c r="C2609">
        <f t="shared" si="40"/>
        <v>7087</v>
      </c>
    </row>
    <row r="2610" spans="1:3">
      <c r="A2610" s="32" t="s">
        <v>29825</v>
      </c>
      <c r="B2610" s="32" t="s">
        <v>166</v>
      </c>
      <c r="C2610">
        <f t="shared" si="40"/>
        <v>7088</v>
      </c>
    </row>
    <row r="2611" spans="1:3">
      <c r="A2611" s="32" t="s">
        <v>29826</v>
      </c>
      <c r="B2611" s="32" t="s">
        <v>166</v>
      </c>
      <c r="C2611">
        <f t="shared" si="40"/>
        <v>7090</v>
      </c>
    </row>
    <row r="2612" spans="1:3">
      <c r="A2612" s="32" t="s">
        <v>29827</v>
      </c>
      <c r="B2612" s="32" t="s">
        <v>166</v>
      </c>
      <c r="C2612">
        <f t="shared" si="40"/>
        <v>7091</v>
      </c>
    </row>
    <row r="2613" spans="1:3">
      <c r="A2613" s="32" t="s">
        <v>29828</v>
      </c>
      <c r="B2613" s="32" t="s">
        <v>166</v>
      </c>
      <c r="C2613">
        <f t="shared" si="40"/>
        <v>7092</v>
      </c>
    </row>
    <row r="2614" spans="1:3">
      <c r="A2614" s="32" t="s">
        <v>29829</v>
      </c>
      <c r="B2614" s="32" t="s">
        <v>166</v>
      </c>
      <c r="C2614">
        <f t="shared" si="40"/>
        <v>7093</v>
      </c>
    </row>
    <row r="2615" spans="1:3">
      <c r="A2615" s="32" t="s">
        <v>29830</v>
      </c>
      <c r="B2615" s="32" t="s">
        <v>166</v>
      </c>
      <c r="C2615">
        <f t="shared" si="40"/>
        <v>7094</v>
      </c>
    </row>
    <row r="2616" spans="1:3">
      <c r="A2616" s="32" t="s">
        <v>29831</v>
      </c>
      <c r="B2616" s="32" t="s">
        <v>166</v>
      </c>
      <c r="C2616">
        <f t="shared" si="40"/>
        <v>7095</v>
      </c>
    </row>
    <row r="2617" spans="1:3">
      <c r="A2617" s="32" t="s">
        <v>29832</v>
      </c>
      <c r="B2617" s="32" t="s">
        <v>166</v>
      </c>
      <c r="C2617">
        <f t="shared" si="40"/>
        <v>7096</v>
      </c>
    </row>
    <row r="2618" spans="1:3">
      <c r="A2618" s="32" t="s">
        <v>29833</v>
      </c>
      <c r="B2618" s="32" t="s">
        <v>166</v>
      </c>
      <c r="C2618">
        <f t="shared" si="40"/>
        <v>7097</v>
      </c>
    </row>
    <row r="2619" spans="1:3">
      <c r="A2619" s="32" t="s">
        <v>29834</v>
      </c>
      <c r="B2619" s="32" t="s">
        <v>166</v>
      </c>
      <c r="C2619">
        <f t="shared" si="40"/>
        <v>7099</v>
      </c>
    </row>
    <row r="2620" spans="1:3">
      <c r="A2620" s="32" t="s">
        <v>29835</v>
      </c>
      <c r="B2620" s="32" t="s">
        <v>166</v>
      </c>
      <c r="C2620">
        <f t="shared" si="40"/>
        <v>7101</v>
      </c>
    </row>
    <row r="2621" spans="1:3">
      <c r="A2621" s="32" t="s">
        <v>29836</v>
      </c>
      <c r="B2621" s="32" t="s">
        <v>166</v>
      </c>
      <c r="C2621">
        <f t="shared" si="40"/>
        <v>7102</v>
      </c>
    </row>
    <row r="2622" spans="1:3">
      <c r="A2622" s="32" t="s">
        <v>29837</v>
      </c>
      <c r="B2622" s="32" t="s">
        <v>166</v>
      </c>
      <c r="C2622">
        <f t="shared" si="40"/>
        <v>7103</v>
      </c>
    </row>
    <row r="2623" spans="1:3">
      <c r="A2623" s="32" t="s">
        <v>29838</v>
      </c>
      <c r="B2623" s="32" t="s">
        <v>166</v>
      </c>
      <c r="C2623">
        <f t="shared" si="40"/>
        <v>7104</v>
      </c>
    </row>
    <row r="2624" spans="1:3">
      <c r="A2624" s="32" t="s">
        <v>29839</v>
      </c>
      <c r="B2624" s="32" t="s">
        <v>166</v>
      </c>
      <c r="C2624">
        <f t="shared" si="40"/>
        <v>7105</v>
      </c>
    </row>
    <row r="2625" spans="1:3">
      <c r="A2625" s="32" t="s">
        <v>29840</v>
      </c>
      <c r="B2625" s="32" t="s">
        <v>166</v>
      </c>
      <c r="C2625">
        <f t="shared" si="40"/>
        <v>7106</v>
      </c>
    </row>
    <row r="2626" spans="1:3">
      <c r="A2626" s="32" t="s">
        <v>29841</v>
      </c>
      <c r="B2626" s="32" t="s">
        <v>166</v>
      </c>
      <c r="C2626">
        <f t="shared" ref="C2626:C2689" si="41">1*A2626</f>
        <v>7107</v>
      </c>
    </row>
    <row r="2627" spans="1:3">
      <c r="A2627" s="32" t="s">
        <v>29842</v>
      </c>
      <c r="B2627" s="32" t="s">
        <v>166</v>
      </c>
      <c r="C2627">
        <f t="shared" si="41"/>
        <v>7108</v>
      </c>
    </row>
    <row r="2628" spans="1:3">
      <c r="A2628" s="32" t="s">
        <v>29843</v>
      </c>
      <c r="B2628" s="32" t="s">
        <v>166</v>
      </c>
      <c r="C2628">
        <f t="shared" si="41"/>
        <v>7109</v>
      </c>
    </row>
    <row r="2629" spans="1:3">
      <c r="A2629" s="32" t="s">
        <v>29844</v>
      </c>
      <c r="B2629" s="32" t="s">
        <v>166</v>
      </c>
      <c r="C2629">
        <f t="shared" si="41"/>
        <v>7110</v>
      </c>
    </row>
    <row r="2630" spans="1:3">
      <c r="A2630" s="32" t="s">
        <v>29845</v>
      </c>
      <c r="B2630" s="32" t="s">
        <v>166</v>
      </c>
      <c r="C2630">
        <f t="shared" si="41"/>
        <v>7111</v>
      </c>
    </row>
    <row r="2631" spans="1:3">
      <c r="A2631" s="32" t="s">
        <v>29846</v>
      </c>
      <c r="B2631" s="32" t="s">
        <v>166</v>
      </c>
      <c r="C2631">
        <f t="shared" si="41"/>
        <v>7112</v>
      </c>
    </row>
    <row r="2632" spans="1:3">
      <c r="A2632" s="32" t="s">
        <v>29847</v>
      </c>
      <c r="B2632" s="32" t="s">
        <v>166</v>
      </c>
      <c r="C2632">
        <f t="shared" si="41"/>
        <v>7114</v>
      </c>
    </row>
    <row r="2633" spans="1:3">
      <c r="A2633" s="32" t="s">
        <v>29848</v>
      </c>
      <c r="B2633" s="32" t="s">
        <v>166</v>
      </c>
      <c r="C2633">
        <f t="shared" si="41"/>
        <v>7175</v>
      </c>
    </row>
    <row r="2634" spans="1:3">
      <c r="A2634" s="32" t="s">
        <v>30475</v>
      </c>
      <c r="B2634" s="32" t="s">
        <v>166</v>
      </c>
      <c r="C2634">
        <f t="shared" si="41"/>
        <v>7182</v>
      </c>
    </row>
    <row r="2635" spans="1:3">
      <c r="A2635" s="32" t="s">
        <v>29849</v>
      </c>
      <c r="B2635" s="32" t="s">
        <v>166</v>
      </c>
      <c r="C2635">
        <f t="shared" si="41"/>
        <v>7184</v>
      </c>
    </row>
    <row r="2636" spans="1:3">
      <c r="A2636" s="32" t="s">
        <v>29850</v>
      </c>
      <c r="B2636" s="32" t="s">
        <v>166</v>
      </c>
      <c r="C2636">
        <f t="shared" si="41"/>
        <v>7188</v>
      </c>
    </row>
    <row r="2637" spans="1:3">
      <c r="A2637" s="32" t="s">
        <v>29851</v>
      </c>
      <c r="B2637" s="32" t="s">
        <v>166</v>
      </c>
      <c r="C2637">
        <f t="shared" si="41"/>
        <v>7189</v>
      </c>
    </row>
    <row r="2638" spans="1:3">
      <c r="A2638" s="32" t="s">
        <v>29852</v>
      </c>
      <c r="B2638" s="32" t="s">
        <v>166</v>
      </c>
      <c r="C2638">
        <f t="shared" si="41"/>
        <v>7191</v>
      </c>
    </row>
    <row r="2639" spans="1:3">
      <c r="A2639" s="32" t="s">
        <v>29853</v>
      </c>
      <c r="B2639" s="32" t="s">
        <v>166</v>
      </c>
      <c r="C2639">
        <f t="shared" si="41"/>
        <v>7192</v>
      </c>
    </row>
    <row r="2640" spans="1:3">
      <c r="A2640" s="32" t="s">
        <v>29854</v>
      </c>
      <c r="B2640" s="32" t="s">
        <v>166</v>
      </c>
      <c r="C2640">
        <f t="shared" si="41"/>
        <v>7193</v>
      </c>
    </row>
    <row r="2641" spans="1:3">
      <c r="A2641" s="32" t="s">
        <v>30476</v>
      </c>
      <c r="B2641" s="32" t="s">
        <v>166</v>
      </c>
      <c r="C2641">
        <f t="shared" si="41"/>
        <v>7194</v>
      </c>
    </row>
    <row r="2642" spans="1:3">
      <c r="A2642" s="32" t="s">
        <v>29855</v>
      </c>
      <c r="B2642" s="32" t="s">
        <v>166</v>
      </c>
      <c r="C2642">
        <f t="shared" si="41"/>
        <v>7195</v>
      </c>
    </row>
    <row r="2643" spans="1:3">
      <c r="A2643" s="32" t="s">
        <v>30477</v>
      </c>
      <c r="B2643" s="32" t="s">
        <v>166</v>
      </c>
      <c r="C2643">
        <f t="shared" si="41"/>
        <v>7197</v>
      </c>
    </row>
    <row r="2644" spans="1:3">
      <c r="A2644" s="32" t="s">
        <v>29856</v>
      </c>
      <c r="B2644" s="32" t="s">
        <v>166</v>
      </c>
      <c r="C2644">
        <f t="shared" si="41"/>
        <v>7198</v>
      </c>
    </row>
    <row r="2645" spans="1:3">
      <c r="A2645" s="32" t="s">
        <v>29857</v>
      </c>
      <c r="B2645" s="32" t="s">
        <v>166</v>
      </c>
      <c r="C2645">
        <f t="shared" si="41"/>
        <v>7199</v>
      </c>
    </row>
    <row r="2646" spans="1:3">
      <c r="A2646" s="32" t="s">
        <v>29858</v>
      </c>
      <c r="B2646" s="32" t="s">
        <v>166</v>
      </c>
      <c r="C2646">
        <f t="shared" si="41"/>
        <v>7201</v>
      </c>
    </row>
    <row r="2647" spans="1:3">
      <c r="A2647" s="32" t="s">
        <v>29859</v>
      </c>
      <c r="B2647" s="32" t="s">
        <v>166</v>
      </c>
      <c r="C2647">
        <f t="shared" si="41"/>
        <v>7202</v>
      </c>
    </row>
    <row r="2648" spans="1:3">
      <c r="A2648" s="32" t="s">
        <v>29860</v>
      </c>
      <c r="B2648" s="32" t="s">
        <v>166</v>
      </c>
      <c r="C2648">
        <f t="shared" si="41"/>
        <v>7203</v>
      </c>
    </row>
    <row r="2649" spans="1:3">
      <c r="A2649" s="32" t="s">
        <v>29861</v>
      </c>
      <c r="B2649" s="32" t="s">
        <v>166</v>
      </c>
      <c r="C2649">
        <f t="shared" si="41"/>
        <v>7204</v>
      </c>
    </row>
    <row r="2650" spans="1:3">
      <c r="A2650" s="32" t="s">
        <v>29862</v>
      </c>
      <c r="B2650" s="32" t="s">
        <v>166</v>
      </c>
      <c r="C2650">
        <f t="shared" si="41"/>
        <v>7205</v>
      </c>
    </row>
    <row r="2651" spans="1:3">
      <c r="A2651" s="32" t="s">
        <v>29863</v>
      </c>
      <c r="B2651" s="32" t="s">
        <v>166</v>
      </c>
      <c r="C2651">
        <f t="shared" si="41"/>
        <v>7206</v>
      </c>
    </row>
    <row r="2652" spans="1:3">
      <c r="A2652" s="32" t="s">
        <v>29864</v>
      </c>
      <c r="B2652" s="32" t="s">
        <v>166</v>
      </c>
      <c r="C2652">
        <f t="shared" si="41"/>
        <v>7207</v>
      </c>
    </row>
    <row r="2653" spans="1:3">
      <c r="A2653" s="32" t="s">
        <v>29865</v>
      </c>
      <c r="B2653" s="32" t="s">
        <v>166</v>
      </c>
      <c r="C2653">
        <f t="shared" si="41"/>
        <v>7208</v>
      </c>
    </row>
    <row r="2654" spans="1:3">
      <c r="A2654" s="32" t="s">
        <v>30473</v>
      </c>
      <c r="B2654" s="32" t="s">
        <v>166</v>
      </c>
      <c r="C2654">
        <f t="shared" si="41"/>
        <v>7215</v>
      </c>
    </row>
    <row r="2655" spans="1:3">
      <c r="A2655" s="32" t="s">
        <v>29866</v>
      </c>
      <c r="B2655" s="32" t="s">
        <v>166</v>
      </c>
      <c r="C2655">
        <f t="shared" si="41"/>
        <v>7302</v>
      </c>
    </row>
    <row r="2656" spans="1:3">
      <c r="A2656" s="32" t="s">
        <v>29867</v>
      </c>
      <c r="B2656" s="32" t="s">
        <v>166</v>
      </c>
      <c r="C2656">
        <f t="shared" si="41"/>
        <v>7303</v>
      </c>
    </row>
    <row r="2657" spans="1:3">
      <c r="A2657" s="32" t="s">
        <v>29868</v>
      </c>
      <c r="B2657" s="32" t="s">
        <v>166</v>
      </c>
      <c r="C2657">
        <f t="shared" si="41"/>
        <v>7304</v>
      </c>
    </row>
    <row r="2658" spans="1:3">
      <c r="A2658" s="32" t="s">
        <v>29869</v>
      </c>
      <c r="B2658" s="32" t="s">
        <v>166</v>
      </c>
      <c r="C2658">
        <f t="shared" si="41"/>
        <v>7305</v>
      </c>
    </row>
    <row r="2659" spans="1:3">
      <c r="A2659" s="32" t="s">
        <v>29870</v>
      </c>
      <c r="B2659" s="32" t="s">
        <v>166</v>
      </c>
      <c r="C2659">
        <f t="shared" si="41"/>
        <v>7306</v>
      </c>
    </row>
    <row r="2660" spans="1:3">
      <c r="A2660" s="32" t="s">
        <v>29871</v>
      </c>
      <c r="B2660" s="32" t="s">
        <v>166</v>
      </c>
      <c r="C2660">
        <f t="shared" si="41"/>
        <v>7307</v>
      </c>
    </row>
    <row r="2661" spans="1:3">
      <c r="A2661" s="32" t="s">
        <v>29872</v>
      </c>
      <c r="B2661" s="32" t="s">
        <v>166</v>
      </c>
      <c r="C2661">
        <f t="shared" si="41"/>
        <v>7308</v>
      </c>
    </row>
    <row r="2662" spans="1:3">
      <c r="A2662" s="32" t="s">
        <v>30472</v>
      </c>
      <c r="B2662" s="32" t="s">
        <v>166</v>
      </c>
      <c r="C2662">
        <f t="shared" si="41"/>
        <v>7309</v>
      </c>
    </row>
    <row r="2663" spans="1:3">
      <c r="A2663" s="32" t="s">
        <v>29873</v>
      </c>
      <c r="B2663" s="32" t="s">
        <v>166</v>
      </c>
      <c r="C2663">
        <f t="shared" si="41"/>
        <v>7310</v>
      </c>
    </row>
    <row r="2664" spans="1:3">
      <c r="A2664" s="32" t="s">
        <v>29874</v>
      </c>
      <c r="B2664" s="32" t="s">
        <v>166</v>
      </c>
      <c r="C2664">
        <f t="shared" si="41"/>
        <v>7311</v>
      </c>
    </row>
    <row r="2665" spans="1:3">
      <c r="A2665" s="32" t="s">
        <v>29875</v>
      </c>
      <c r="B2665" s="32" t="s">
        <v>166</v>
      </c>
      <c r="C2665">
        <f t="shared" si="41"/>
        <v>7395</v>
      </c>
    </row>
    <row r="2666" spans="1:3">
      <c r="A2666" s="32" t="s">
        <v>29876</v>
      </c>
      <c r="B2666" s="32" t="s">
        <v>166</v>
      </c>
      <c r="C2666">
        <f t="shared" si="41"/>
        <v>7399</v>
      </c>
    </row>
    <row r="2667" spans="1:3">
      <c r="A2667" s="32" t="s">
        <v>29877</v>
      </c>
      <c r="B2667" s="32" t="s">
        <v>166</v>
      </c>
      <c r="C2667">
        <f t="shared" si="41"/>
        <v>7401</v>
      </c>
    </row>
    <row r="2668" spans="1:3">
      <c r="A2668" s="32" t="s">
        <v>29878</v>
      </c>
      <c r="B2668" s="32" t="s">
        <v>166</v>
      </c>
      <c r="C2668">
        <f t="shared" si="41"/>
        <v>7403</v>
      </c>
    </row>
    <row r="2669" spans="1:3">
      <c r="A2669" s="32" t="s">
        <v>29879</v>
      </c>
      <c r="B2669" s="32" t="s">
        <v>166</v>
      </c>
      <c r="C2669">
        <f t="shared" si="41"/>
        <v>7405</v>
      </c>
    </row>
    <row r="2670" spans="1:3">
      <c r="A2670" s="32" t="s">
        <v>29880</v>
      </c>
      <c r="B2670" s="32" t="s">
        <v>166</v>
      </c>
      <c r="C2670">
        <f t="shared" si="41"/>
        <v>7407</v>
      </c>
    </row>
    <row r="2671" spans="1:3">
      <c r="A2671" s="32" t="s">
        <v>29881</v>
      </c>
      <c r="B2671" s="32" t="s">
        <v>166</v>
      </c>
      <c r="C2671">
        <f t="shared" si="41"/>
        <v>7410</v>
      </c>
    </row>
    <row r="2672" spans="1:3">
      <c r="A2672" s="32" t="s">
        <v>29882</v>
      </c>
      <c r="B2672" s="32" t="s">
        <v>166</v>
      </c>
      <c r="C2672">
        <f t="shared" si="41"/>
        <v>7416</v>
      </c>
    </row>
    <row r="2673" spans="1:3">
      <c r="A2673" s="32" t="s">
        <v>29883</v>
      </c>
      <c r="B2673" s="32" t="s">
        <v>166</v>
      </c>
      <c r="C2673">
        <f t="shared" si="41"/>
        <v>7417</v>
      </c>
    </row>
    <row r="2674" spans="1:3">
      <c r="A2674" s="32" t="s">
        <v>29884</v>
      </c>
      <c r="B2674" s="32" t="s">
        <v>166</v>
      </c>
      <c r="C2674">
        <f t="shared" si="41"/>
        <v>7418</v>
      </c>
    </row>
    <row r="2675" spans="1:3">
      <c r="A2675" s="32" t="s">
        <v>29885</v>
      </c>
      <c r="B2675" s="32" t="s">
        <v>166</v>
      </c>
      <c r="C2675">
        <f t="shared" si="41"/>
        <v>7419</v>
      </c>
    </row>
    <row r="2676" spans="1:3">
      <c r="A2676" s="32" t="s">
        <v>29886</v>
      </c>
      <c r="B2676" s="32" t="s">
        <v>166</v>
      </c>
      <c r="C2676">
        <f t="shared" si="41"/>
        <v>7420</v>
      </c>
    </row>
    <row r="2677" spans="1:3">
      <c r="A2677" s="32" t="s">
        <v>29887</v>
      </c>
      <c r="B2677" s="32" t="s">
        <v>166</v>
      </c>
      <c r="C2677">
        <f t="shared" si="41"/>
        <v>7421</v>
      </c>
    </row>
    <row r="2678" spans="1:3">
      <c r="A2678" s="32" t="s">
        <v>29888</v>
      </c>
      <c r="B2678" s="32" t="s">
        <v>166</v>
      </c>
      <c r="C2678">
        <f t="shared" si="41"/>
        <v>7422</v>
      </c>
    </row>
    <row r="2679" spans="1:3">
      <c r="A2679" s="32" t="s">
        <v>29889</v>
      </c>
      <c r="B2679" s="32" t="s">
        <v>166</v>
      </c>
      <c r="C2679">
        <f t="shared" si="41"/>
        <v>7423</v>
      </c>
    </row>
    <row r="2680" spans="1:3">
      <c r="A2680" s="32" t="s">
        <v>29890</v>
      </c>
      <c r="B2680" s="32" t="s">
        <v>166</v>
      </c>
      <c r="C2680">
        <f t="shared" si="41"/>
        <v>7424</v>
      </c>
    </row>
    <row r="2681" spans="1:3">
      <c r="A2681" s="32" t="s">
        <v>29891</v>
      </c>
      <c r="B2681" s="32" t="s">
        <v>166</v>
      </c>
      <c r="C2681">
        <f t="shared" si="41"/>
        <v>7428</v>
      </c>
    </row>
    <row r="2682" spans="1:3">
      <c r="A2682" s="32" t="s">
        <v>29892</v>
      </c>
      <c r="B2682" s="32" t="s">
        <v>166</v>
      </c>
      <c r="C2682">
        <f t="shared" si="41"/>
        <v>7430</v>
      </c>
    </row>
    <row r="2683" spans="1:3">
      <c r="A2683" s="32" t="s">
        <v>29893</v>
      </c>
      <c r="B2683" s="32" t="s">
        <v>166</v>
      </c>
      <c r="C2683">
        <f t="shared" si="41"/>
        <v>7432</v>
      </c>
    </row>
    <row r="2684" spans="1:3">
      <c r="A2684" s="32" t="s">
        <v>29894</v>
      </c>
      <c r="B2684" s="32" t="s">
        <v>166</v>
      </c>
      <c r="C2684">
        <f t="shared" si="41"/>
        <v>7435</v>
      </c>
    </row>
    <row r="2685" spans="1:3">
      <c r="A2685" s="32" t="s">
        <v>29895</v>
      </c>
      <c r="B2685" s="32" t="s">
        <v>166</v>
      </c>
      <c r="C2685">
        <f t="shared" si="41"/>
        <v>7436</v>
      </c>
    </row>
    <row r="2686" spans="1:3">
      <c r="A2686" s="32" t="s">
        <v>29896</v>
      </c>
      <c r="B2686" s="32" t="s">
        <v>166</v>
      </c>
      <c r="C2686">
        <f t="shared" si="41"/>
        <v>7438</v>
      </c>
    </row>
    <row r="2687" spans="1:3">
      <c r="A2687" s="32" t="s">
        <v>29897</v>
      </c>
      <c r="B2687" s="32" t="s">
        <v>166</v>
      </c>
      <c r="C2687">
        <f t="shared" si="41"/>
        <v>7439</v>
      </c>
    </row>
    <row r="2688" spans="1:3">
      <c r="A2688" s="32" t="s">
        <v>29898</v>
      </c>
      <c r="B2688" s="32" t="s">
        <v>166</v>
      </c>
      <c r="C2688">
        <f t="shared" si="41"/>
        <v>7440</v>
      </c>
    </row>
    <row r="2689" spans="1:3">
      <c r="A2689" s="32" t="s">
        <v>29899</v>
      </c>
      <c r="B2689" s="32" t="s">
        <v>166</v>
      </c>
      <c r="C2689">
        <f t="shared" si="41"/>
        <v>7442</v>
      </c>
    </row>
    <row r="2690" spans="1:3">
      <c r="A2690" s="32" t="s">
        <v>29900</v>
      </c>
      <c r="B2690" s="32" t="s">
        <v>166</v>
      </c>
      <c r="C2690">
        <f t="shared" ref="C2690:C2753" si="42">1*A2690</f>
        <v>7444</v>
      </c>
    </row>
    <row r="2691" spans="1:3">
      <c r="A2691" s="32" t="s">
        <v>29901</v>
      </c>
      <c r="B2691" s="32" t="s">
        <v>166</v>
      </c>
      <c r="C2691">
        <f t="shared" si="42"/>
        <v>7446</v>
      </c>
    </row>
    <row r="2692" spans="1:3">
      <c r="A2692" s="32" t="s">
        <v>29902</v>
      </c>
      <c r="B2692" s="32" t="s">
        <v>166</v>
      </c>
      <c r="C2692">
        <f t="shared" si="42"/>
        <v>7450</v>
      </c>
    </row>
    <row r="2693" spans="1:3">
      <c r="A2693" s="32" t="s">
        <v>29903</v>
      </c>
      <c r="B2693" s="32" t="s">
        <v>166</v>
      </c>
      <c r="C2693">
        <f t="shared" si="42"/>
        <v>7451</v>
      </c>
    </row>
    <row r="2694" spans="1:3">
      <c r="A2694" s="32" t="s">
        <v>29904</v>
      </c>
      <c r="B2694" s="32" t="s">
        <v>166</v>
      </c>
      <c r="C2694">
        <f t="shared" si="42"/>
        <v>7452</v>
      </c>
    </row>
    <row r="2695" spans="1:3">
      <c r="A2695" s="32" t="s">
        <v>29905</v>
      </c>
      <c r="B2695" s="32" t="s">
        <v>166</v>
      </c>
      <c r="C2695">
        <f t="shared" si="42"/>
        <v>7456</v>
      </c>
    </row>
    <row r="2696" spans="1:3">
      <c r="A2696" s="32" t="s">
        <v>29906</v>
      </c>
      <c r="B2696" s="32" t="s">
        <v>166</v>
      </c>
      <c r="C2696">
        <f t="shared" si="42"/>
        <v>7457</v>
      </c>
    </row>
    <row r="2697" spans="1:3">
      <c r="A2697" s="32" t="s">
        <v>29907</v>
      </c>
      <c r="B2697" s="32" t="s">
        <v>166</v>
      </c>
      <c r="C2697">
        <f t="shared" si="42"/>
        <v>7458</v>
      </c>
    </row>
    <row r="2698" spans="1:3">
      <c r="A2698" s="32" t="s">
        <v>29908</v>
      </c>
      <c r="B2698" s="32" t="s">
        <v>166</v>
      </c>
      <c r="C2698">
        <f t="shared" si="42"/>
        <v>7460</v>
      </c>
    </row>
    <row r="2699" spans="1:3">
      <c r="A2699" s="32" t="s">
        <v>29909</v>
      </c>
      <c r="B2699" s="32" t="s">
        <v>166</v>
      </c>
      <c r="C2699">
        <f t="shared" si="42"/>
        <v>7461</v>
      </c>
    </row>
    <row r="2700" spans="1:3">
      <c r="A2700" s="32" t="s">
        <v>29910</v>
      </c>
      <c r="B2700" s="32" t="s">
        <v>166</v>
      </c>
      <c r="C2700">
        <f t="shared" si="42"/>
        <v>7462</v>
      </c>
    </row>
    <row r="2701" spans="1:3">
      <c r="A2701" s="32" t="s">
        <v>29911</v>
      </c>
      <c r="B2701" s="32" t="s">
        <v>166</v>
      </c>
      <c r="C2701">
        <f t="shared" si="42"/>
        <v>7463</v>
      </c>
    </row>
    <row r="2702" spans="1:3">
      <c r="A2702" s="32" t="s">
        <v>29912</v>
      </c>
      <c r="B2702" s="32" t="s">
        <v>166</v>
      </c>
      <c r="C2702">
        <f t="shared" si="42"/>
        <v>7465</v>
      </c>
    </row>
    <row r="2703" spans="1:3">
      <c r="A2703" s="32" t="s">
        <v>29913</v>
      </c>
      <c r="B2703" s="32" t="s">
        <v>166</v>
      </c>
      <c r="C2703">
        <f t="shared" si="42"/>
        <v>7470</v>
      </c>
    </row>
    <row r="2704" spans="1:3">
      <c r="A2704" s="32" t="s">
        <v>29914</v>
      </c>
      <c r="B2704" s="32" t="s">
        <v>166</v>
      </c>
      <c r="C2704">
        <f t="shared" si="42"/>
        <v>7474</v>
      </c>
    </row>
    <row r="2705" spans="1:3">
      <c r="A2705" s="32" t="s">
        <v>30478</v>
      </c>
      <c r="B2705" s="32" t="s">
        <v>166</v>
      </c>
      <c r="C2705">
        <f t="shared" si="42"/>
        <v>7477</v>
      </c>
    </row>
    <row r="2706" spans="1:3">
      <c r="A2706" s="32" t="s">
        <v>29915</v>
      </c>
      <c r="B2706" s="32" t="s">
        <v>166</v>
      </c>
      <c r="C2706">
        <f t="shared" si="42"/>
        <v>7480</v>
      </c>
    </row>
    <row r="2707" spans="1:3">
      <c r="A2707" s="32" t="s">
        <v>29916</v>
      </c>
      <c r="B2707" s="32" t="s">
        <v>166</v>
      </c>
      <c r="C2707">
        <f t="shared" si="42"/>
        <v>7481</v>
      </c>
    </row>
    <row r="2708" spans="1:3">
      <c r="A2708" s="32" t="s">
        <v>29917</v>
      </c>
      <c r="B2708" s="32" t="s">
        <v>166</v>
      </c>
      <c r="C2708">
        <f t="shared" si="42"/>
        <v>7495</v>
      </c>
    </row>
    <row r="2709" spans="1:3">
      <c r="A2709" s="32" t="s">
        <v>29918</v>
      </c>
      <c r="B2709" s="32" t="s">
        <v>166</v>
      </c>
      <c r="C2709">
        <f t="shared" si="42"/>
        <v>7501</v>
      </c>
    </row>
    <row r="2710" spans="1:3">
      <c r="A2710" s="32" t="s">
        <v>29919</v>
      </c>
      <c r="B2710" s="32" t="s">
        <v>166</v>
      </c>
      <c r="C2710">
        <f t="shared" si="42"/>
        <v>7502</v>
      </c>
    </row>
    <row r="2711" spans="1:3">
      <c r="A2711" s="32" t="s">
        <v>29920</v>
      </c>
      <c r="B2711" s="32" t="s">
        <v>166</v>
      </c>
      <c r="C2711">
        <f t="shared" si="42"/>
        <v>7503</v>
      </c>
    </row>
    <row r="2712" spans="1:3">
      <c r="A2712" s="32" t="s">
        <v>29921</v>
      </c>
      <c r="B2712" s="32" t="s">
        <v>166</v>
      </c>
      <c r="C2712">
        <f t="shared" si="42"/>
        <v>7504</v>
      </c>
    </row>
    <row r="2713" spans="1:3">
      <c r="A2713" s="32" t="s">
        <v>29922</v>
      </c>
      <c r="B2713" s="32" t="s">
        <v>166</v>
      </c>
      <c r="C2713">
        <f t="shared" si="42"/>
        <v>7505</v>
      </c>
    </row>
    <row r="2714" spans="1:3">
      <c r="A2714" s="32" t="s">
        <v>29923</v>
      </c>
      <c r="B2714" s="32" t="s">
        <v>166</v>
      </c>
      <c r="C2714">
        <f t="shared" si="42"/>
        <v>7506</v>
      </c>
    </row>
    <row r="2715" spans="1:3">
      <c r="A2715" s="32" t="s">
        <v>29924</v>
      </c>
      <c r="B2715" s="32" t="s">
        <v>166</v>
      </c>
      <c r="C2715">
        <f t="shared" si="42"/>
        <v>7507</v>
      </c>
    </row>
    <row r="2716" spans="1:3">
      <c r="A2716" s="32" t="s">
        <v>29925</v>
      </c>
      <c r="B2716" s="32" t="s">
        <v>166</v>
      </c>
      <c r="C2716">
        <f t="shared" si="42"/>
        <v>7508</v>
      </c>
    </row>
    <row r="2717" spans="1:3">
      <c r="A2717" s="32" t="s">
        <v>29926</v>
      </c>
      <c r="B2717" s="32" t="s">
        <v>166</v>
      </c>
      <c r="C2717">
        <f t="shared" si="42"/>
        <v>7509</v>
      </c>
    </row>
    <row r="2718" spans="1:3">
      <c r="A2718" s="32" t="s">
        <v>29927</v>
      </c>
      <c r="B2718" s="32" t="s">
        <v>166</v>
      </c>
      <c r="C2718">
        <f t="shared" si="42"/>
        <v>7510</v>
      </c>
    </row>
    <row r="2719" spans="1:3">
      <c r="A2719" s="32" t="s">
        <v>29928</v>
      </c>
      <c r="B2719" s="32" t="s">
        <v>166</v>
      </c>
      <c r="C2719">
        <f t="shared" si="42"/>
        <v>7511</v>
      </c>
    </row>
    <row r="2720" spans="1:3">
      <c r="A2720" s="32" t="s">
        <v>29929</v>
      </c>
      <c r="B2720" s="32" t="s">
        <v>166</v>
      </c>
      <c r="C2720">
        <f t="shared" si="42"/>
        <v>7512</v>
      </c>
    </row>
    <row r="2721" spans="1:3">
      <c r="A2721" s="32" t="s">
        <v>29930</v>
      </c>
      <c r="B2721" s="32" t="s">
        <v>166</v>
      </c>
      <c r="C2721">
        <f t="shared" si="42"/>
        <v>7513</v>
      </c>
    </row>
    <row r="2722" spans="1:3">
      <c r="A2722" s="32" t="s">
        <v>29931</v>
      </c>
      <c r="B2722" s="32" t="s">
        <v>166</v>
      </c>
      <c r="C2722">
        <f t="shared" si="42"/>
        <v>7514</v>
      </c>
    </row>
    <row r="2723" spans="1:3">
      <c r="A2723" s="32" t="s">
        <v>29932</v>
      </c>
      <c r="B2723" s="32" t="s">
        <v>166</v>
      </c>
      <c r="C2723">
        <f t="shared" si="42"/>
        <v>7522</v>
      </c>
    </row>
    <row r="2724" spans="1:3">
      <c r="A2724" s="32" t="s">
        <v>29933</v>
      </c>
      <c r="B2724" s="32" t="s">
        <v>166</v>
      </c>
      <c r="C2724">
        <f t="shared" si="42"/>
        <v>7524</v>
      </c>
    </row>
    <row r="2725" spans="1:3">
      <c r="A2725" s="32" t="s">
        <v>29934</v>
      </c>
      <c r="B2725" s="32" t="s">
        <v>166</v>
      </c>
      <c r="C2725">
        <f t="shared" si="42"/>
        <v>7533</v>
      </c>
    </row>
    <row r="2726" spans="1:3">
      <c r="A2726" s="32" t="s">
        <v>29935</v>
      </c>
      <c r="B2726" s="32" t="s">
        <v>166</v>
      </c>
      <c r="C2726">
        <f t="shared" si="42"/>
        <v>7538</v>
      </c>
    </row>
    <row r="2727" spans="1:3">
      <c r="A2727" s="32" t="s">
        <v>29936</v>
      </c>
      <c r="B2727" s="32" t="s">
        <v>166</v>
      </c>
      <c r="C2727">
        <f t="shared" si="42"/>
        <v>7543</v>
      </c>
    </row>
    <row r="2728" spans="1:3">
      <c r="A2728" s="32" t="s">
        <v>29937</v>
      </c>
      <c r="B2728" s="32" t="s">
        <v>166</v>
      </c>
      <c r="C2728">
        <f t="shared" si="42"/>
        <v>7544</v>
      </c>
    </row>
    <row r="2729" spans="1:3">
      <c r="A2729" s="32" t="s">
        <v>29938</v>
      </c>
      <c r="B2729" s="32" t="s">
        <v>166</v>
      </c>
      <c r="C2729">
        <f t="shared" si="42"/>
        <v>7601</v>
      </c>
    </row>
    <row r="2730" spans="1:3">
      <c r="A2730" s="32" t="s">
        <v>29939</v>
      </c>
      <c r="B2730" s="32" t="s">
        <v>166</v>
      </c>
      <c r="C2730">
        <f t="shared" si="42"/>
        <v>7602</v>
      </c>
    </row>
    <row r="2731" spans="1:3">
      <c r="A2731" s="32" t="s">
        <v>29940</v>
      </c>
      <c r="B2731" s="32" t="s">
        <v>166</v>
      </c>
      <c r="C2731">
        <f t="shared" si="42"/>
        <v>7603</v>
      </c>
    </row>
    <row r="2732" spans="1:3">
      <c r="A2732" s="32" t="s">
        <v>29941</v>
      </c>
      <c r="B2732" s="32" t="s">
        <v>166</v>
      </c>
      <c r="C2732">
        <f t="shared" si="42"/>
        <v>7604</v>
      </c>
    </row>
    <row r="2733" spans="1:3">
      <c r="A2733" s="32" t="s">
        <v>29942</v>
      </c>
      <c r="B2733" s="32" t="s">
        <v>166</v>
      </c>
      <c r="C2733">
        <f t="shared" si="42"/>
        <v>7605</v>
      </c>
    </row>
    <row r="2734" spans="1:3">
      <c r="A2734" s="32" t="s">
        <v>29943</v>
      </c>
      <c r="B2734" s="32" t="s">
        <v>166</v>
      </c>
      <c r="C2734">
        <f t="shared" si="42"/>
        <v>7606</v>
      </c>
    </row>
    <row r="2735" spans="1:3">
      <c r="A2735" s="32" t="s">
        <v>29944</v>
      </c>
      <c r="B2735" s="32" t="s">
        <v>166</v>
      </c>
      <c r="C2735">
        <f t="shared" si="42"/>
        <v>7607</v>
      </c>
    </row>
    <row r="2736" spans="1:3">
      <c r="A2736" s="32" t="s">
        <v>29945</v>
      </c>
      <c r="B2736" s="32" t="s">
        <v>166</v>
      </c>
      <c r="C2736">
        <f t="shared" si="42"/>
        <v>7608</v>
      </c>
    </row>
    <row r="2737" spans="1:3">
      <c r="A2737" s="32" t="s">
        <v>29946</v>
      </c>
      <c r="B2737" s="32" t="s">
        <v>166</v>
      </c>
      <c r="C2737">
        <f t="shared" si="42"/>
        <v>7620</v>
      </c>
    </row>
    <row r="2738" spans="1:3">
      <c r="A2738" s="32" t="s">
        <v>29947</v>
      </c>
      <c r="B2738" s="32" t="s">
        <v>166</v>
      </c>
      <c r="C2738">
        <f t="shared" si="42"/>
        <v>7621</v>
      </c>
    </row>
    <row r="2739" spans="1:3">
      <c r="A2739" s="32" t="s">
        <v>29948</v>
      </c>
      <c r="B2739" s="32" t="s">
        <v>166</v>
      </c>
      <c r="C2739">
        <f t="shared" si="42"/>
        <v>7624</v>
      </c>
    </row>
    <row r="2740" spans="1:3">
      <c r="A2740" s="32" t="s">
        <v>29949</v>
      </c>
      <c r="B2740" s="32" t="s">
        <v>166</v>
      </c>
      <c r="C2740">
        <f t="shared" si="42"/>
        <v>7626</v>
      </c>
    </row>
    <row r="2741" spans="1:3">
      <c r="A2741" s="32" t="s">
        <v>29950</v>
      </c>
      <c r="B2741" s="32" t="s">
        <v>166</v>
      </c>
      <c r="C2741">
        <f t="shared" si="42"/>
        <v>7627</v>
      </c>
    </row>
    <row r="2742" spans="1:3">
      <c r="A2742" s="32" t="s">
        <v>29951</v>
      </c>
      <c r="B2742" s="32" t="s">
        <v>166</v>
      </c>
      <c r="C2742">
        <f t="shared" si="42"/>
        <v>7628</v>
      </c>
    </row>
    <row r="2743" spans="1:3">
      <c r="A2743" s="32" t="s">
        <v>29952</v>
      </c>
      <c r="B2743" s="32" t="s">
        <v>166</v>
      </c>
      <c r="C2743">
        <f t="shared" si="42"/>
        <v>7630</v>
      </c>
    </row>
    <row r="2744" spans="1:3">
      <c r="A2744" s="32" t="s">
        <v>29953</v>
      </c>
      <c r="B2744" s="32" t="s">
        <v>166</v>
      </c>
      <c r="C2744">
        <f t="shared" si="42"/>
        <v>7631</v>
      </c>
    </row>
    <row r="2745" spans="1:3">
      <c r="A2745" s="32" t="s">
        <v>29954</v>
      </c>
      <c r="B2745" s="32" t="s">
        <v>166</v>
      </c>
      <c r="C2745">
        <f t="shared" si="42"/>
        <v>7632</v>
      </c>
    </row>
    <row r="2746" spans="1:3">
      <c r="A2746" s="32" t="s">
        <v>29955</v>
      </c>
      <c r="B2746" s="32" t="s">
        <v>166</v>
      </c>
      <c r="C2746">
        <f t="shared" si="42"/>
        <v>7640</v>
      </c>
    </row>
    <row r="2747" spans="1:3">
      <c r="A2747" s="32" t="s">
        <v>29956</v>
      </c>
      <c r="B2747" s="32" t="s">
        <v>166</v>
      </c>
      <c r="C2747">
        <f t="shared" si="42"/>
        <v>7641</v>
      </c>
    </row>
    <row r="2748" spans="1:3">
      <c r="A2748" s="32" t="s">
        <v>29957</v>
      </c>
      <c r="B2748" s="32" t="s">
        <v>166</v>
      </c>
      <c r="C2748">
        <f t="shared" si="42"/>
        <v>7642</v>
      </c>
    </row>
    <row r="2749" spans="1:3">
      <c r="A2749" s="32" t="s">
        <v>29958</v>
      </c>
      <c r="B2749" s="32" t="s">
        <v>166</v>
      </c>
      <c r="C2749">
        <f t="shared" si="42"/>
        <v>7643</v>
      </c>
    </row>
    <row r="2750" spans="1:3">
      <c r="A2750" s="32" t="s">
        <v>29959</v>
      </c>
      <c r="B2750" s="32" t="s">
        <v>166</v>
      </c>
      <c r="C2750">
        <f t="shared" si="42"/>
        <v>7644</v>
      </c>
    </row>
    <row r="2751" spans="1:3">
      <c r="A2751" s="32" t="s">
        <v>29960</v>
      </c>
      <c r="B2751" s="32" t="s">
        <v>166</v>
      </c>
      <c r="C2751">
        <f t="shared" si="42"/>
        <v>7645</v>
      </c>
    </row>
    <row r="2752" spans="1:3">
      <c r="A2752" s="32" t="s">
        <v>29961</v>
      </c>
      <c r="B2752" s="32" t="s">
        <v>166</v>
      </c>
      <c r="C2752">
        <f t="shared" si="42"/>
        <v>7646</v>
      </c>
    </row>
    <row r="2753" spans="1:3">
      <c r="A2753" s="32" t="s">
        <v>29962</v>
      </c>
      <c r="B2753" s="32" t="s">
        <v>166</v>
      </c>
      <c r="C2753">
        <f t="shared" si="42"/>
        <v>7647</v>
      </c>
    </row>
    <row r="2754" spans="1:3">
      <c r="A2754" s="32" t="s">
        <v>29963</v>
      </c>
      <c r="B2754" s="32" t="s">
        <v>166</v>
      </c>
      <c r="C2754">
        <f t="shared" ref="C2754:C2817" si="43">1*A2754</f>
        <v>7648</v>
      </c>
    </row>
    <row r="2755" spans="1:3">
      <c r="A2755" s="32" t="s">
        <v>29964</v>
      </c>
      <c r="B2755" s="32" t="s">
        <v>166</v>
      </c>
      <c r="C2755">
        <f t="shared" si="43"/>
        <v>7649</v>
      </c>
    </row>
    <row r="2756" spans="1:3">
      <c r="A2756" s="32" t="s">
        <v>29965</v>
      </c>
      <c r="B2756" s="32" t="s">
        <v>166</v>
      </c>
      <c r="C2756">
        <f t="shared" si="43"/>
        <v>7650</v>
      </c>
    </row>
    <row r="2757" spans="1:3">
      <c r="A2757" s="32" t="s">
        <v>29966</v>
      </c>
      <c r="B2757" s="32" t="s">
        <v>166</v>
      </c>
      <c r="C2757">
        <f t="shared" si="43"/>
        <v>7652</v>
      </c>
    </row>
    <row r="2758" spans="1:3">
      <c r="A2758" s="32" t="s">
        <v>29967</v>
      </c>
      <c r="B2758" s="32" t="s">
        <v>166</v>
      </c>
      <c r="C2758">
        <f t="shared" si="43"/>
        <v>7653</v>
      </c>
    </row>
    <row r="2759" spans="1:3">
      <c r="A2759" s="32" t="s">
        <v>29968</v>
      </c>
      <c r="B2759" s="32" t="s">
        <v>166</v>
      </c>
      <c r="C2759">
        <f t="shared" si="43"/>
        <v>7656</v>
      </c>
    </row>
    <row r="2760" spans="1:3">
      <c r="A2760" s="32" t="s">
        <v>29969</v>
      </c>
      <c r="B2760" s="32" t="s">
        <v>166</v>
      </c>
      <c r="C2760">
        <f t="shared" si="43"/>
        <v>7657</v>
      </c>
    </row>
    <row r="2761" spans="1:3">
      <c r="A2761" s="32" t="s">
        <v>29970</v>
      </c>
      <c r="B2761" s="32" t="s">
        <v>166</v>
      </c>
      <c r="C2761">
        <f t="shared" si="43"/>
        <v>7660</v>
      </c>
    </row>
    <row r="2762" spans="1:3">
      <c r="A2762" s="32" t="s">
        <v>29971</v>
      </c>
      <c r="B2762" s="32" t="s">
        <v>166</v>
      </c>
      <c r="C2762">
        <f t="shared" si="43"/>
        <v>7661</v>
      </c>
    </row>
    <row r="2763" spans="1:3">
      <c r="A2763" s="32" t="s">
        <v>29972</v>
      </c>
      <c r="B2763" s="32" t="s">
        <v>166</v>
      </c>
      <c r="C2763">
        <f t="shared" si="43"/>
        <v>7662</v>
      </c>
    </row>
    <row r="2764" spans="1:3">
      <c r="A2764" s="32" t="s">
        <v>29973</v>
      </c>
      <c r="B2764" s="32" t="s">
        <v>166</v>
      </c>
      <c r="C2764">
        <f t="shared" si="43"/>
        <v>7663</v>
      </c>
    </row>
    <row r="2765" spans="1:3">
      <c r="A2765" s="32" t="s">
        <v>29974</v>
      </c>
      <c r="B2765" s="32" t="s">
        <v>166</v>
      </c>
      <c r="C2765">
        <f t="shared" si="43"/>
        <v>7666</v>
      </c>
    </row>
    <row r="2766" spans="1:3">
      <c r="A2766" s="32" t="s">
        <v>29975</v>
      </c>
      <c r="B2766" s="32" t="s">
        <v>166</v>
      </c>
      <c r="C2766">
        <f t="shared" si="43"/>
        <v>7670</v>
      </c>
    </row>
    <row r="2767" spans="1:3">
      <c r="A2767" s="32" t="s">
        <v>29976</v>
      </c>
      <c r="B2767" s="32" t="s">
        <v>166</v>
      </c>
      <c r="C2767">
        <f t="shared" si="43"/>
        <v>7675</v>
      </c>
    </row>
    <row r="2768" spans="1:3">
      <c r="A2768" s="32" t="s">
        <v>29977</v>
      </c>
      <c r="B2768" s="32" t="s">
        <v>166</v>
      </c>
      <c r="C2768">
        <f t="shared" si="43"/>
        <v>7676</v>
      </c>
    </row>
    <row r="2769" spans="1:3">
      <c r="A2769" s="32" t="s">
        <v>29978</v>
      </c>
      <c r="B2769" s="32" t="s">
        <v>166</v>
      </c>
      <c r="C2769">
        <f t="shared" si="43"/>
        <v>7677</v>
      </c>
    </row>
    <row r="2770" spans="1:3">
      <c r="A2770" s="32" t="s">
        <v>29979</v>
      </c>
      <c r="B2770" s="32" t="s">
        <v>166</v>
      </c>
      <c r="C2770">
        <f t="shared" si="43"/>
        <v>7699</v>
      </c>
    </row>
    <row r="2771" spans="1:3">
      <c r="A2771" s="32" t="s">
        <v>29980</v>
      </c>
      <c r="B2771" s="32" t="s">
        <v>166</v>
      </c>
      <c r="C2771">
        <f t="shared" si="43"/>
        <v>7701</v>
      </c>
    </row>
    <row r="2772" spans="1:3">
      <c r="A2772" s="32" t="s">
        <v>29981</v>
      </c>
      <c r="B2772" s="32" t="s">
        <v>166</v>
      </c>
      <c r="C2772">
        <f t="shared" si="43"/>
        <v>7702</v>
      </c>
    </row>
    <row r="2773" spans="1:3">
      <c r="A2773" s="32" t="s">
        <v>29982</v>
      </c>
      <c r="B2773" s="32" t="s">
        <v>166</v>
      </c>
      <c r="C2773">
        <f t="shared" si="43"/>
        <v>7703</v>
      </c>
    </row>
    <row r="2774" spans="1:3">
      <c r="A2774" s="32" t="s">
        <v>29983</v>
      </c>
      <c r="B2774" s="32" t="s">
        <v>166</v>
      </c>
      <c r="C2774">
        <f t="shared" si="43"/>
        <v>7704</v>
      </c>
    </row>
    <row r="2775" spans="1:3">
      <c r="A2775" s="32" t="s">
        <v>29984</v>
      </c>
      <c r="B2775" s="32" t="s">
        <v>166</v>
      </c>
      <c r="C2775">
        <f t="shared" si="43"/>
        <v>7709</v>
      </c>
    </row>
    <row r="2776" spans="1:3">
      <c r="A2776" s="32" t="s">
        <v>29985</v>
      </c>
      <c r="B2776" s="32" t="s">
        <v>166</v>
      </c>
      <c r="C2776">
        <f t="shared" si="43"/>
        <v>7710</v>
      </c>
    </row>
    <row r="2777" spans="1:3">
      <c r="A2777" s="32" t="s">
        <v>29986</v>
      </c>
      <c r="B2777" s="32" t="s">
        <v>166</v>
      </c>
      <c r="C2777">
        <f t="shared" si="43"/>
        <v>7711</v>
      </c>
    </row>
    <row r="2778" spans="1:3">
      <c r="A2778" s="32" t="s">
        <v>29987</v>
      </c>
      <c r="B2778" s="32" t="s">
        <v>166</v>
      </c>
      <c r="C2778">
        <f t="shared" si="43"/>
        <v>7712</v>
      </c>
    </row>
    <row r="2779" spans="1:3">
      <c r="A2779" s="32" t="s">
        <v>29988</v>
      </c>
      <c r="B2779" s="32" t="s">
        <v>166</v>
      </c>
      <c r="C2779">
        <f t="shared" si="43"/>
        <v>7715</v>
      </c>
    </row>
    <row r="2780" spans="1:3">
      <c r="A2780" s="32" t="s">
        <v>29989</v>
      </c>
      <c r="B2780" s="32" t="s">
        <v>166</v>
      </c>
      <c r="C2780">
        <f t="shared" si="43"/>
        <v>7716</v>
      </c>
    </row>
    <row r="2781" spans="1:3">
      <c r="A2781" s="32" t="s">
        <v>29990</v>
      </c>
      <c r="B2781" s="32" t="s">
        <v>166</v>
      </c>
      <c r="C2781">
        <f t="shared" si="43"/>
        <v>7717</v>
      </c>
    </row>
    <row r="2782" spans="1:3">
      <c r="A2782" s="32" t="s">
        <v>29991</v>
      </c>
      <c r="B2782" s="32" t="s">
        <v>166</v>
      </c>
      <c r="C2782">
        <f t="shared" si="43"/>
        <v>7718</v>
      </c>
    </row>
    <row r="2783" spans="1:3">
      <c r="A2783" s="32" t="s">
        <v>29992</v>
      </c>
      <c r="B2783" s="32" t="s">
        <v>166</v>
      </c>
      <c r="C2783">
        <f t="shared" si="43"/>
        <v>7719</v>
      </c>
    </row>
    <row r="2784" spans="1:3">
      <c r="A2784" s="32" t="s">
        <v>29993</v>
      </c>
      <c r="B2784" s="32" t="s">
        <v>166</v>
      </c>
      <c r="C2784">
        <f t="shared" si="43"/>
        <v>7720</v>
      </c>
    </row>
    <row r="2785" spans="1:3">
      <c r="A2785" s="32" t="s">
        <v>29994</v>
      </c>
      <c r="B2785" s="32" t="s">
        <v>166</v>
      </c>
      <c r="C2785">
        <f t="shared" si="43"/>
        <v>7721</v>
      </c>
    </row>
    <row r="2786" spans="1:3">
      <c r="A2786" s="32" t="s">
        <v>29995</v>
      </c>
      <c r="B2786" s="32" t="s">
        <v>166</v>
      </c>
      <c r="C2786">
        <f t="shared" si="43"/>
        <v>7722</v>
      </c>
    </row>
    <row r="2787" spans="1:3">
      <c r="A2787" s="32" t="s">
        <v>29996</v>
      </c>
      <c r="B2787" s="32" t="s">
        <v>166</v>
      </c>
      <c r="C2787">
        <f t="shared" si="43"/>
        <v>7723</v>
      </c>
    </row>
    <row r="2788" spans="1:3">
      <c r="A2788" s="32" t="s">
        <v>29997</v>
      </c>
      <c r="B2788" s="32" t="s">
        <v>166</v>
      </c>
      <c r="C2788">
        <f t="shared" si="43"/>
        <v>7724</v>
      </c>
    </row>
    <row r="2789" spans="1:3">
      <c r="A2789" s="32" t="s">
        <v>29998</v>
      </c>
      <c r="B2789" s="32" t="s">
        <v>166</v>
      </c>
      <c r="C2789">
        <f t="shared" si="43"/>
        <v>7726</v>
      </c>
    </row>
    <row r="2790" spans="1:3">
      <c r="A2790" s="32" t="s">
        <v>29999</v>
      </c>
      <c r="B2790" s="32" t="s">
        <v>166</v>
      </c>
      <c r="C2790">
        <f t="shared" si="43"/>
        <v>7727</v>
      </c>
    </row>
    <row r="2791" spans="1:3">
      <c r="A2791" s="32" t="s">
        <v>30000</v>
      </c>
      <c r="B2791" s="32" t="s">
        <v>166</v>
      </c>
      <c r="C2791">
        <f t="shared" si="43"/>
        <v>7728</v>
      </c>
    </row>
    <row r="2792" spans="1:3">
      <c r="A2792" s="32" t="s">
        <v>30001</v>
      </c>
      <c r="B2792" s="32" t="s">
        <v>166</v>
      </c>
      <c r="C2792">
        <f t="shared" si="43"/>
        <v>7730</v>
      </c>
    </row>
    <row r="2793" spans="1:3">
      <c r="A2793" s="32" t="s">
        <v>30002</v>
      </c>
      <c r="B2793" s="32" t="s">
        <v>166</v>
      </c>
      <c r="C2793">
        <f t="shared" si="43"/>
        <v>7731</v>
      </c>
    </row>
    <row r="2794" spans="1:3">
      <c r="A2794" s="32" t="s">
        <v>30003</v>
      </c>
      <c r="B2794" s="32" t="s">
        <v>166</v>
      </c>
      <c r="C2794">
        <f t="shared" si="43"/>
        <v>7732</v>
      </c>
    </row>
    <row r="2795" spans="1:3">
      <c r="A2795" s="32" t="s">
        <v>30004</v>
      </c>
      <c r="B2795" s="32" t="s">
        <v>166</v>
      </c>
      <c r="C2795">
        <f t="shared" si="43"/>
        <v>7733</v>
      </c>
    </row>
    <row r="2796" spans="1:3">
      <c r="A2796" s="32" t="s">
        <v>30005</v>
      </c>
      <c r="B2796" s="32" t="s">
        <v>166</v>
      </c>
      <c r="C2796">
        <f t="shared" si="43"/>
        <v>7734</v>
      </c>
    </row>
    <row r="2797" spans="1:3">
      <c r="A2797" s="32" t="s">
        <v>30006</v>
      </c>
      <c r="B2797" s="32" t="s">
        <v>166</v>
      </c>
      <c r="C2797">
        <f t="shared" si="43"/>
        <v>7735</v>
      </c>
    </row>
    <row r="2798" spans="1:3">
      <c r="A2798" s="32" t="s">
        <v>30007</v>
      </c>
      <c r="B2798" s="32" t="s">
        <v>166</v>
      </c>
      <c r="C2798">
        <f t="shared" si="43"/>
        <v>7737</v>
      </c>
    </row>
    <row r="2799" spans="1:3">
      <c r="A2799" s="32" t="s">
        <v>30008</v>
      </c>
      <c r="B2799" s="32" t="s">
        <v>166</v>
      </c>
      <c r="C2799">
        <f t="shared" si="43"/>
        <v>7738</v>
      </c>
    </row>
    <row r="2800" spans="1:3">
      <c r="A2800" s="32" t="s">
        <v>30009</v>
      </c>
      <c r="B2800" s="32" t="s">
        <v>166</v>
      </c>
      <c r="C2800">
        <f t="shared" si="43"/>
        <v>7739</v>
      </c>
    </row>
    <row r="2801" spans="1:3">
      <c r="A2801" s="32" t="s">
        <v>30010</v>
      </c>
      <c r="B2801" s="32" t="s">
        <v>166</v>
      </c>
      <c r="C2801">
        <f t="shared" si="43"/>
        <v>7740</v>
      </c>
    </row>
    <row r="2802" spans="1:3">
      <c r="A2802" s="32" t="s">
        <v>30011</v>
      </c>
      <c r="B2802" s="32" t="s">
        <v>166</v>
      </c>
      <c r="C2802">
        <f t="shared" si="43"/>
        <v>7746</v>
      </c>
    </row>
    <row r="2803" spans="1:3">
      <c r="A2803" s="32" t="s">
        <v>30012</v>
      </c>
      <c r="B2803" s="32" t="s">
        <v>166</v>
      </c>
      <c r="C2803">
        <f t="shared" si="43"/>
        <v>7747</v>
      </c>
    </row>
    <row r="2804" spans="1:3">
      <c r="A2804" s="32" t="s">
        <v>30013</v>
      </c>
      <c r="B2804" s="32" t="s">
        <v>166</v>
      </c>
      <c r="C2804">
        <f t="shared" si="43"/>
        <v>7748</v>
      </c>
    </row>
    <row r="2805" spans="1:3">
      <c r="A2805" s="32" t="s">
        <v>30014</v>
      </c>
      <c r="B2805" s="32" t="s">
        <v>166</v>
      </c>
      <c r="C2805">
        <f t="shared" si="43"/>
        <v>7750</v>
      </c>
    </row>
    <row r="2806" spans="1:3">
      <c r="A2806" s="32" t="s">
        <v>30015</v>
      </c>
      <c r="B2806" s="32" t="s">
        <v>166</v>
      </c>
      <c r="C2806">
        <f t="shared" si="43"/>
        <v>7751</v>
      </c>
    </row>
    <row r="2807" spans="1:3">
      <c r="A2807" s="32" t="s">
        <v>30016</v>
      </c>
      <c r="B2807" s="32" t="s">
        <v>166</v>
      </c>
      <c r="C2807">
        <f t="shared" si="43"/>
        <v>7752</v>
      </c>
    </row>
    <row r="2808" spans="1:3">
      <c r="A2808" s="32" t="s">
        <v>30017</v>
      </c>
      <c r="B2808" s="32" t="s">
        <v>166</v>
      </c>
      <c r="C2808">
        <f t="shared" si="43"/>
        <v>7753</v>
      </c>
    </row>
    <row r="2809" spans="1:3">
      <c r="A2809" s="32" t="s">
        <v>30018</v>
      </c>
      <c r="B2809" s="32" t="s">
        <v>166</v>
      </c>
      <c r="C2809">
        <f t="shared" si="43"/>
        <v>7754</v>
      </c>
    </row>
    <row r="2810" spans="1:3">
      <c r="A2810" s="32" t="s">
        <v>30019</v>
      </c>
      <c r="B2810" s="32" t="s">
        <v>166</v>
      </c>
      <c r="C2810">
        <f t="shared" si="43"/>
        <v>7755</v>
      </c>
    </row>
    <row r="2811" spans="1:3">
      <c r="A2811" s="32" t="s">
        <v>30020</v>
      </c>
      <c r="B2811" s="32" t="s">
        <v>166</v>
      </c>
      <c r="C2811">
        <f t="shared" si="43"/>
        <v>7756</v>
      </c>
    </row>
    <row r="2812" spans="1:3">
      <c r="A2812" s="32" t="s">
        <v>30021</v>
      </c>
      <c r="B2812" s="32" t="s">
        <v>166</v>
      </c>
      <c r="C2812">
        <f t="shared" si="43"/>
        <v>7757</v>
      </c>
    </row>
    <row r="2813" spans="1:3">
      <c r="A2813" s="32" t="s">
        <v>30022</v>
      </c>
      <c r="B2813" s="32" t="s">
        <v>166</v>
      </c>
      <c r="C2813">
        <f t="shared" si="43"/>
        <v>7758</v>
      </c>
    </row>
    <row r="2814" spans="1:3">
      <c r="A2814" s="32" t="s">
        <v>30023</v>
      </c>
      <c r="B2814" s="32" t="s">
        <v>166</v>
      </c>
      <c r="C2814">
        <f t="shared" si="43"/>
        <v>7760</v>
      </c>
    </row>
    <row r="2815" spans="1:3">
      <c r="A2815" s="32" t="s">
        <v>30024</v>
      </c>
      <c r="B2815" s="32" t="s">
        <v>166</v>
      </c>
      <c r="C2815">
        <f t="shared" si="43"/>
        <v>7762</v>
      </c>
    </row>
    <row r="2816" spans="1:3">
      <c r="A2816" s="32" t="s">
        <v>30025</v>
      </c>
      <c r="B2816" s="32" t="s">
        <v>166</v>
      </c>
      <c r="C2816">
        <f t="shared" si="43"/>
        <v>7763</v>
      </c>
    </row>
    <row r="2817" spans="1:3">
      <c r="A2817" s="32" t="s">
        <v>30026</v>
      </c>
      <c r="B2817" s="32" t="s">
        <v>166</v>
      </c>
      <c r="C2817">
        <f t="shared" si="43"/>
        <v>7764</v>
      </c>
    </row>
    <row r="2818" spans="1:3">
      <c r="A2818" s="32" t="s">
        <v>30027</v>
      </c>
      <c r="B2818" s="32" t="s">
        <v>166</v>
      </c>
      <c r="C2818">
        <f t="shared" ref="C2818:C2881" si="44">1*A2818</f>
        <v>7765</v>
      </c>
    </row>
    <row r="2819" spans="1:3">
      <c r="A2819" s="32" t="s">
        <v>30479</v>
      </c>
      <c r="B2819" s="32" t="s">
        <v>166</v>
      </c>
      <c r="C2819">
        <f t="shared" si="44"/>
        <v>7777</v>
      </c>
    </row>
    <row r="2820" spans="1:3">
      <c r="A2820" s="32" t="s">
        <v>30028</v>
      </c>
      <c r="B2820" s="32" t="s">
        <v>166</v>
      </c>
      <c r="C2820">
        <f t="shared" si="44"/>
        <v>7799</v>
      </c>
    </row>
    <row r="2821" spans="1:3">
      <c r="A2821" s="32" t="s">
        <v>30029</v>
      </c>
      <c r="B2821" s="32" t="s">
        <v>166</v>
      </c>
      <c r="C2821">
        <f t="shared" si="44"/>
        <v>7801</v>
      </c>
    </row>
    <row r="2822" spans="1:3">
      <c r="A2822" s="32" t="s">
        <v>30030</v>
      </c>
      <c r="B2822" s="32" t="s">
        <v>166</v>
      </c>
      <c r="C2822">
        <f t="shared" si="44"/>
        <v>7802</v>
      </c>
    </row>
    <row r="2823" spans="1:3">
      <c r="A2823" s="32" t="s">
        <v>30031</v>
      </c>
      <c r="B2823" s="32" t="s">
        <v>166</v>
      </c>
      <c r="C2823">
        <f t="shared" si="44"/>
        <v>7803</v>
      </c>
    </row>
    <row r="2824" spans="1:3">
      <c r="A2824" s="32" t="s">
        <v>30032</v>
      </c>
      <c r="B2824" s="32" t="s">
        <v>166</v>
      </c>
      <c r="C2824">
        <f t="shared" si="44"/>
        <v>7806</v>
      </c>
    </row>
    <row r="2825" spans="1:3">
      <c r="A2825" s="32" t="s">
        <v>30033</v>
      </c>
      <c r="B2825" s="32" t="s">
        <v>166</v>
      </c>
      <c r="C2825">
        <f t="shared" si="44"/>
        <v>7820</v>
      </c>
    </row>
    <row r="2826" spans="1:3">
      <c r="A2826" s="32" t="s">
        <v>30034</v>
      </c>
      <c r="B2826" s="32" t="s">
        <v>166</v>
      </c>
      <c r="C2826">
        <f t="shared" si="44"/>
        <v>7821</v>
      </c>
    </row>
    <row r="2827" spans="1:3">
      <c r="A2827" s="32" t="s">
        <v>30035</v>
      </c>
      <c r="B2827" s="32" t="s">
        <v>166</v>
      </c>
      <c r="C2827">
        <f t="shared" si="44"/>
        <v>7822</v>
      </c>
    </row>
    <row r="2828" spans="1:3">
      <c r="A2828" s="32" t="s">
        <v>30036</v>
      </c>
      <c r="B2828" s="32" t="s">
        <v>166</v>
      </c>
      <c r="C2828">
        <f t="shared" si="44"/>
        <v>7823</v>
      </c>
    </row>
    <row r="2829" spans="1:3">
      <c r="A2829" s="32" t="s">
        <v>30037</v>
      </c>
      <c r="B2829" s="32" t="s">
        <v>166</v>
      </c>
      <c r="C2829">
        <f t="shared" si="44"/>
        <v>7825</v>
      </c>
    </row>
    <row r="2830" spans="1:3">
      <c r="A2830" s="32" t="s">
        <v>30038</v>
      </c>
      <c r="B2830" s="32" t="s">
        <v>166</v>
      </c>
      <c r="C2830">
        <f t="shared" si="44"/>
        <v>7826</v>
      </c>
    </row>
    <row r="2831" spans="1:3">
      <c r="A2831" s="32" t="s">
        <v>30039</v>
      </c>
      <c r="B2831" s="32" t="s">
        <v>166</v>
      </c>
      <c r="C2831">
        <f t="shared" si="44"/>
        <v>7827</v>
      </c>
    </row>
    <row r="2832" spans="1:3">
      <c r="A2832" s="32" t="s">
        <v>30040</v>
      </c>
      <c r="B2832" s="32" t="s">
        <v>166</v>
      </c>
      <c r="C2832">
        <f t="shared" si="44"/>
        <v>7828</v>
      </c>
    </row>
    <row r="2833" spans="1:3">
      <c r="A2833" s="32" t="s">
        <v>30041</v>
      </c>
      <c r="B2833" s="32" t="s">
        <v>166</v>
      </c>
      <c r="C2833">
        <f t="shared" si="44"/>
        <v>7829</v>
      </c>
    </row>
    <row r="2834" spans="1:3">
      <c r="A2834" s="32" t="s">
        <v>30042</v>
      </c>
      <c r="B2834" s="32" t="s">
        <v>166</v>
      </c>
      <c r="C2834">
        <f t="shared" si="44"/>
        <v>7830</v>
      </c>
    </row>
    <row r="2835" spans="1:3">
      <c r="A2835" s="32" t="s">
        <v>30043</v>
      </c>
      <c r="B2835" s="32" t="s">
        <v>166</v>
      </c>
      <c r="C2835">
        <f t="shared" si="44"/>
        <v>7831</v>
      </c>
    </row>
    <row r="2836" spans="1:3">
      <c r="A2836" s="32" t="s">
        <v>30044</v>
      </c>
      <c r="B2836" s="32" t="s">
        <v>166</v>
      </c>
      <c r="C2836">
        <f t="shared" si="44"/>
        <v>7832</v>
      </c>
    </row>
    <row r="2837" spans="1:3">
      <c r="A2837" s="32" t="s">
        <v>30045</v>
      </c>
      <c r="B2837" s="32" t="s">
        <v>166</v>
      </c>
      <c r="C2837">
        <f t="shared" si="44"/>
        <v>7833</v>
      </c>
    </row>
    <row r="2838" spans="1:3">
      <c r="A2838" s="32" t="s">
        <v>30046</v>
      </c>
      <c r="B2838" s="32" t="s">
        <v>166</v>
      </c>
      <c r="C2838">
        <f t="shared" si="44"/>
        <v>7834</v>
      </c>
    </row>
    <row r="2839" spans="1:3">
      <c r="A2839" s="32" t="s">
        <v>30047</v>
      </c>
      <c r="B2839" s="32" t="s">
        <v>166</v>
      </c>
      <c r="C2839">
        <f t="shared" si="44"/>
        <v>7836</v>
      </c>
    </row>
    <row r="2840" spans="1:3">
      <c r="A2840" s="32" t="s">
        <v>30048</v>
      </c>
      <c r="B2840" s="32" t="s">
        <v>166</v>
      </c>
      <c r="C2840">
        <f t="shared" si="44"/>
        <v>7837</v>
      </c>
    </row>
    <row r="2841" spans="1:3">
      <c r="A2841" s="32" t="s">
        <v>30049</v>
      </c>
      <c r="B2841" s="32" t="s">
        <v>166</v>
      </c>
      <c r="C2841">
        <f t="shared" si="44"/>
        <v>7838</v>
      </c>
    </row>
    <row r="2842" spans="1:3">
      <c r="A2842" s="32" t="s">
        <v>30050</v>
      </c>
      <c r="B2842" s="32" t="s">
        <v>166</v>
      </c>
      <c r="C2842">
        <f t="shared" si="44"/>
        <v>7839</v>
      </c>
    </row>
    <row r="2843" spans="1:3">
      <c r="A2843" s="32" t="s">
        <v>30051</v>
      </c>
      <c r="B2843" s="32" t="s">
        <v>166</v>
      </c>
      <c r="C2843">
        <f t="shared" si="44"/>
        <v>7840</v>
      </c>
    </row>
    <row r="2844" spans="1:3">
      <c r="A2844" s="32" t="s">
        <v>30052</v>
      </c>
      <c r="B2844" s="32" t="s">
        <v>166</v>
      </c>
      <c r="C2844">
        <f t="shared" si="44"/>
        <v>7842</v>
      </c>
    </row>
    <row r="2845" spans="1:3">
      <c r="A2845" s="32" t="s">
        <v>30053</v>
      </c>
      <c r="B2845" s="32" t="s">
        <v>166</v>
      </c>
      <c r="C2845">
        <f t="shared" si="44"/>
        <v>7843</v>
      </c>
    </row>
    <row r="2846" spans="1:3">
      <c r="A2846" s="32" t="s">
        <v>30054</v>
      </c>
      <c r="B2846" s="32" t="s">
        <v>166</v>
      </c>
      <c r="C2846">
        <f t="shared" si="44"/>
        <v>7844</v>
      </c>
    </row>
    <row r="2847" spans="1:3">
      <c r="A2847" s="32" t="s">
        <v>30055</v>
      </c>
      <c r="B2847" s="32" t="s">
        <v>166</v>
      </c>
      <c r="C2847">
        <f t="shared" si="44"/>
        <v>7845</v>
      </c>
    </row>
    <row r="2848" spans="1:3">
      <c r="A2848" s="32" t="s">
        <v>30056</v>
      </c>
      <c r="B2848" s="32" t="s">
        <v>166</v>
      </c>
      <c r="C2848">
        <f t="shared" si="44"/>
        <v>7846</v>
      </c>
    </row>
    <row r="2849" spans="1:3">
      <c r="A2849" s="32" t="s">
        <v>30057</v>
      </c>
      <c r="B2849" s="32" t="s">
        <v>166</v>
      </c>
      <c r="C2849">
        <f t="shared" si="44"/>
        <v>7847</v>
      </c>
    </row>
    <row r="2850" spans="1:3">
      <c r="A2850" s="32" t="s">
        <v>30058</v>
      </c>
      <c r="B2850" s="32" t="s">
        <v>166</v>
      </c>
      <c r="C2850">
        <f t="shared" si="44"/>
        <v>7848</v>
      </c>
    </row>
    <row r="2851" spans="1:3">
      <c r="A2851" s="32" t="s">
        <v>30059</v>
      </c>
      <c r="B2851" s="32" t="s">
        <v>166</v>
      </c>
      <c r="C2851">
        <f t="shared" si="44"/>
        <v>7849</v>
      </c>
    </row>
    <row r="2852" spans="1:3">
      <c r="A2852" s="32" t="s">
        <v>30060</v>
      </c>
      <c r="B2852" s="32" t="s">
        <v>166</v>
      </c>
      <c r="C2852">
        <f t="shared" si="44"/>
        <v>7850</v>
      </c>
    </row>
    <row r="2853" spans="1:3">
      <c r="A2853" s="32" t="s">
        <v>30061</v>
      </c>
      <c r="B2853" s="32" t="s">
        <v>166</v>
      </c>
      <c r="C2853">
        <f t="shared" si="44"/>
        <v>7851</v>
      </c>
    </row>
    <row r="2854" spans="1:3">
      <c r="A2854" s="32" t="s">
        <v>30062</v>
      </c>
      <c r="B2854" s="32" t="s">
        <v>166</v>
      </c>
      <c r="C2854">
        <f t="shared" si="44"/>
        <v>7852</v>
      </c>
    </row>
    <row r="2855" spans="1:3">
      <c r="A2855" s="32" t="s">
        <v>30063</v>
      </c>
      <c r="B2855" s="32" t="s">
        <v>166</v>
      </c>
      <c r="C2855">
        <f t="shared" si="44"/>
        <v>7853</v>
      </c>
    </row>
    <row r="2856" spans="1:3">
      <c r="A2856" s="32" t="s">
        <v>30064</v>
      </c>
      <c r="B2856" s="32" t="s">
        <v>166</v>
      </c>
      <c r="C2856">
        <f t="shared" si="44"/>
        <v>7855</v>
      </c>
    </row>
    <row r="2857" spans="1:3">
      <c r="A2857" s="32" t="s">
        <v>30065</v>
      </c>
      <c r="B2857" s="32" t="s">
        <v>166</v>
      </c>
      <c r="C2857">
        <f t="shared" si="44"/>
        <v>7856</v>
      </c>
    </row>
    <row r="2858" spans="1:3">
      <c r="A2858" s="32" t="s">
        <v>30066</v>
      </c>
      <c r="B2858" s="32" t="s">
        <v>166</v>
      </c>
      <c r="C2858">
        <f t="shared" si="44"/>
        <v>7857</v>
      </c>
    </row>
    <row r="2859" spans="1:3">
      <c r="A2859" s="32" t="s">
        <v>30067</v>
      </c>
      <c r="B2859" s="32" t="s">
        <v>166</v>
      </c>
      <c r="C2859">
        <f t="shared" si="44"/>
        <v>7860</v>
      </c>
    </row>
    <row r="2860" spans="1:3">
      <c r="A2860" s="32" t="s">
        <v>30068</v>
      </c>
      <c r="B2860" s="32" t="s">
        <v>166</v>
      </c>
      <c r="C2860">
        <f t="shared" si="44"/>
        <v>7863</v>
      </c>
    </row>
    <row r="2861" spans="1:3">
      <c r="A2861" s="32" t="s">
        <v>30069</v>
      </c>
      <c r="B2861" s="32" t="s">
        <v>166</v>
      </c>
      <c r="C2861">
        <f t="shared" si="44"/>
        <v>7865</v>
      </c>
    </row>
    <row r="2862" spans="1:3">
      <c r="A2862" s="32" t="s">
        <v>30070</v>
      </c>
      <c r="B2862" s="32" t="s">
        <v>166</v>
      </c>
      <c r="C2862">
        <f t="shared" si="44"/>
        <v>7866</v>
      </c>
    </row>
    <row r="2863" spans="1:3">
      <c r="A2863" s="32" t="s">
        <v>30071</v>
      </c>
      <c r="B2863" s="32" t="s">
        <v>166</v>
      </c>
      <c r="C2863">
        <f t="shared" si="44"/>
        <v>7869</v>
      </c>
    </row>
    <row r="2864" spans="1:3">
      <c r="A2864" s="32" t="s">
        <v>30072</v>
      </c>
      <c r="B2864" s="32" t="s">
        <v>166</v>
      </c>
      <c r="C2864">
        <f t="shared" si="44"/>
        <v>7870</v>
      </c>
    </row>
    <row r="2865" spans="1:3">
      <c r="A2865" s="32" t="s">
        <v>30073</v>
      </c>
      <c r="B2865" s="32" t="s">
        <v>166</v>
      </c>
      <c r="C2865">
        <f t="shared" si="44"/>
        <v>7871</v>
      </c>
    </row>
    <row r="2866" spans="1:3">
      <c r="A2866" s="32" t="s">
        <v>30074</v>
      </c>
      <c r="B2866" s="32" t="s">
        <v>166</v>
      </c>
      <c r="C2866">
        <f t="shared" si="44"/>
        <v>7874</v>
      </c>
    </row>
    <row r="2867" spans="1:3">
      <c r="A2867" s="32" t="s">
        <v>30075</v>
      </c>
      <c r="B2867" s="32" t="s">
        <v>166</v>
      </c>
      <c r="C2867">
        <f t="shared" si="44"/>
        <v>7875</v>
      </c>
    </row>
    <row r="2868" spans="1:3">
      <c r="A2868" s="32" t="s">
        <v>30076</v>
      </c>
      <c r="B2868" s="32" t="s">
        <v>166</v>
      </c>
      <c r="C2868">
        <f t="shared" si="44"/>
        <v>7876</v>
      </c>
    </row>
    <row r="2869" spans="1:3">
      <c r="A2869" s="32" t="s">
        <v>30077</v>
      </c>
      <c r="B2869" s="32" t="s">
        <v>166</v>
      </c>
      <c r="C2869">
        <f t="shared" si="44"/>
        <v>7877</v>
      </c>
    </row>
    <row r="2870" spans="1:3">
      <c r="A2870" s="32" t="s">
        <v>30078</v>
      </c>
      <c r="B2870" s="32" t="s">
        <v>166</v>
      </c>
      <c r="C2870">
        <f t="shared" si="44"/>
        <v>7878</v>
      </c>
    </row>
    <row r="2871" spans="1:3">
      <c r="A2871" s="32" t="s">
        <v>30079</v>
      </c>
      <c r="B2871" s="32" t="s">
        <v>166</v>
      </c>
      <c r="C2871">
        <f t="shared" si="44"/>
        <v>7879</v>
      </c>
    </row>
    <row r="2872" spans="1:3">
      <c r="A2872" s="32" t="s">
        <v>30080</v>
      </c>
      <c r="B2872" s="32" t="s">
        <v>166</v>
      </c>
      <c r="C2872">
        <f t="shared" si="44"/>
        <v>7880</v>
      </c>
    </row>
    <row r="2873" spans="1:3">
      <c r="A2873" s="32" t="s">
        <v>30081</v>
      </c>
      <c r="B2873" s="32" t="s">
        <v>166</v>
      </c>
      <c r="C2873">
        <f t="shared" si="44"/>
        <v>7881</v>
      </c>
    </row>
    <row r="2874" spans="1:3">
      <c r="A2874" s="32" t="s">
        <v>30082</v>
      </c>
      <c r="B2874" s="32" t="s">
        <v>166</v>
      </c>
      <c r="C2874">
        <f t="shared" si="44"/>
        <v>7882</v>
      </c>
    </row>
    <row r="2875" spans="1:3">
      <c r="A2875" s="32" t="s">
        <v>30083</v>
      </c>
      <c r="B2875" s="32" t="s">
        <v>166</v>
      </c>
      <c r="C2875">
        <f t="shared" si="44"/>
        <v>7885</v>
      </c>
    </row>
    <row r="2876" spans="1:3">
      <c r="A2876" s="32" t="s">
        <v>30084</v>
      </c>
      <c r="B2876" s="32" t="s">
        <v>166</v>
      </c>
      <c r="C2876">
        <f t="shared" si="44"/>
        <v>7890</v>
      </c>
    </row>
    <row r="2877" spans="1:3">
      <c r="A2877" s="32" t="s">
        <v>30085</v>
      </c>
      <c r="B2877" s="32" t="s">
        <v>166</v>
      </c>
      <c r="C2877">
        <f t="shared" si="44"/>
        <v>7901</v>
      </c>
    </row>
    <row r="2878" spans="1:3">
      <c r="A2878" s="32" t="s">
        <v>30086</v>
      </c>
      <c r="B2878" s="32" t="s">
        <v>166</v>
      </c>
      <c r="C2878">
        <f t="shared" si="44"/>
        <v>7902</v>
      </c>
    </row>
    <row r="2879" spans="1:3">
      <c r="A2879" s="32" t="s">
        <v>30087</v>
      </c>
      <c r="B2879" s="32" t="s">
        <v>166</v>
      </c>
      <c r="C2879">
        <f t="shared" si="44"/>
        <v>7920</v>
      </c>
    </row>
    <row r="2880" spans="1:3">
      <c r="A2880" s="32" t="s">
        <v>30088</v>
      </c>
      <c r="B2880" s="32" t="s">
        <v>166</v>
      </c>
      <c r="C2880">
        <f t="shared" si="44"/>
        <v>7921</v>
      </c>
    </row>
    <row r="2881" spans="1:3">
      <c r="A2881" s="32" t="s">
        <v>30089</v>
      </c>
      <c r="B2881" s="32" t="s">
        <v>166</v>
      </c>
      <c r="C2881">
        <f t="shared" si="44"/>
        <v>7922</v>
      </c>
    </row>
    <row r="2882" spans="1:3">
      <c r="A2882" s="32" t="s">
        <v>30090</v>
      </c>
      <c r="B2882" s="32" t="s">
        <v>166</v>
      </c>
      <c r="C2882">
        <f t="shared" ref="C2882:C2945" si="45">1*A2882</f>
        <v>7924</v>
      </c>
    </row>
    <row r="2883" spans="1:3">
      <c r="A2883" s="32" t="s">
        <v>30091</v>
      </c>
      <c r="B2883" s="32" t="s">
        <v>166</v>
      </c>
      <c r="C2883">
        <f t="shared" si="45"/>
        <v>7926</v>
      </c>
    </row>
    <row r="2884" spans="1:3">
      <c r="A2884" s="32" t="s">
        <v>30092</v>
      </c>
      <c r="B2884" s="32" t="s">
        <v>166</v>
      </c>
      <c r="C2884">
        <f t="shared" si="45"/>
        <v>7927</v>
      </c>
    </row>
    <row r="2885" spans="1:3">
      <c r="A2885" s="32" t="s">
        <v>30093</v>
      </c>
      <c r="B2885" s="32" t="s">
        <v>166</v>
      </c>
      <c r="C2885">
        <f t="shared" si="45"/>
        <v>7928</v>
      </c>
    </row>
    <row r="2886" spans="1:3">
      <c r="A2886" s="32" t="s">
        <v>30094</v>
      </c>
      <c r="B2886" s="32" t="s">
        <v>166</v>
      </c>
      <c r="C2886">
        <f t="shared" si="45"/>
        <v>7930</v>
      </c>
    </row>
    <row r="2887" spans="1:3">
      <c r="A2887" s="32" t="s">
        <v>30095</v>
      </c>
      <c r="B2887" s="32" t="s">
        <v>166</v>
      </c>
      <c r="C2887">
        <f t="shared" si="45"/>
        <v>7931</v>
      </c>
    </row>
    <row r="2888" spans="1:3">
      <c r="A2888" s="32" t="s">
        <v>30096</v>
      </c>
      <c r="B2888" s="32" t="s">
        <v>166</v>
      </c>
      <c r="C2888">
        <f t="shared" si="45"/>
        <v>7932</v>
      </c>
    </row>
    <row r="2889" spans="1:3">
      <c r="A2889" s="32" t="s">
        <v>30097</v>
      </c>
      <c r="B2889" s="32" t="s">
        <v>166</v>
      </c>
      <c r="C2889">
        <f t="shared" si="45"/>
        <v>7933</v>
      </c>
    </row>
    <row r="2890" spans="1:3">
      <c r="A2890" s="32" t="s">
        <v>30098</v>
      </c>
      <c r="B2890" s="32" t="s">
        <v>166</v>
      </c>
      <c r="C2890">
        <f t="shared" si="45"/>
        <v>7934</v>
      </c>
    </row>
    <row r="2891" spans="1:3">
      <c r="A2891" s="32" t="s">
        <v>30099</v>
      </c>
      <c r="B2891" s="32" t="s">
        <v>166</v>
      </c>
      <c r="C2891">
        <f t="shared" si="45"/>
        <v>7935</v>
      </c>
    </row>
    <row r="2892" spans="1:3">
      <c r="A2892" s="32" t="s">
        <v>30100</v>
      </c>
      <c r="B2892" s="32" t="s">
        <v>166</v>
      </c>
      <c r="C2892">
        <f t="shared" si="45"/>
        <v>7936</v>
      </c>
    </row>
    <row r="2893" spans="1:3">
      <c r="A2893" s="32" t="s">
        <v>30101</v>
      </c>
      <c r="B2893" s="32" t="s">
        <v>166</v>
      </c>
      <c r="C2893">
        <f t="shared" si="45"/>
        <v>7938</v>
      </c>
    </row>
    <row r="2894" spans="1:3">
      <c r="A2894" s="32" t="s">
        <v>30102</v>
      </c>
      <c r="B2894" s="32" t="s">
        <v>166</v>
      </c>
      <c r="C2894">
        <f t="shared" si="45"/>
        <v>7939</v>
      </c>
    </row>
    <row r="2895" spans="1:3">
      <c r="A2895" s="32" t="s">
        <v>30103</v>
      </c>
      <c r="B2895" s="32" t="s">
        <v>166</v>
      </c>
      <c r="C2895">
        <f t="shared" si="45"/>
        <v>7940</v>
      </c>
    </row>
    <row r="2896" spans="1:3">
      <c r="A2896" s="32" t="s">
        <v>30104</v>
      </c>
      <c r="B2896" s="32" t="s">
        <v>166</v>
      </c>
      <c r="C2896">
        <f t="shared" si="45"/>
        <v>7945</v>
      </c>
    </row>
    <row r="2897" spans="1:3">
      <c r="A2897" s="32" t="s">
        <v>30105</v>
      </c>
      <c r="B2897" s="32" t="s">
        <v>166</v>
      </c>
      <c r="C2897">
        <f t="shared" si="45"/>
        <v>7946</v>
      </c>
    </row>
    <row r="2898" spans="1:3">
      <c r="A2898" s="32" t="s">
        <v>30106</v>
      </c>
      <c r="B2898" s="32" t="s">
        <v>166</v>
      </c>
      <c r="C2898">
        <f t="shared" si="45"/>
        <v>7950</v>
      </c>
    </row>
    <row r="2899" spans="1:3">
      <c r="A2899" s="32" t="s">
        <v>30107</v>
      </c>
      <c r="B2899" s="32" t="s">
        <v>166</v>
      </c>
      <c r="C2899">
        <f t="shared" si="45"/>
        <v>7960</v>
      </c>
    </row>
    <row r="2900" spans="1:3">
      <c r="A2900" s="32" t="s">
        <v>30108</v>
      </c>
      <c r="B2900" s="32" t="s">
        <v>166</v>
      </c>
      <c r="C2900">
        <f t="shared" si="45"/>
        <v>7961</v>
      </c>
    </row>
    <row r="2901" spans="1:3">
      <c r="A2901" s="32" t="s">
        <v>30109</v>
      </c>
      <c r="B2901" s="32" t="s">
        <v>166</v>
      </c>
      <c r="C2901">
        <f t="shared" si="45"/>
        <v>7962</v>
      </c>
    </row>
    <row r="2902" spans="1:3">
      <c r="A2902" s="32" t="s">
        <v>30110</v>
      </c>
      <c r="B2902" s="32" t="s">
        <v>166</v>
      </c>
      <c r="C2902">
        <f t="shared" si="45"/>
        <v>7963</v>
      </c>
    </row>
    <row r="2903" spans="1:3">
      <c r="A2903" s="32" t="s">
        <v>30111</v>
      </c>
      <c r="B2903" s="32" t="s">
        <v>166</v>
      </c>
      <c r="C2903">
        <f t="shared" si="45"/>
        <v>7970</v>
      </c>
    </row>
    <row r="2904" spans="1:3">
      <c r="A2904" s="32" t="s">
        <v>30112</v>
      </c>
      <c r="B2904" s="32" t="s">
        <v>166</v>
      </c>
      <c r="C2904">
        <f t="shared" si="45"/>
        <v>7974</v>
      </c>
    </row>
    <row r="2905" spans="1:3">
      <c r="A2905" s="32" t="s">
        <v>30113</v>
      </c>
      <c r="B2905" s="32" t="s">
        <v>166</v>
      </c>
      <c r="C2905">
        <f t="shared" si="45"/>
        <v>7976</v>
      </c>
    </row>
    <row r="2906" spans="1:3">
      <c r="A2906" s="32" t="s">
        <v>30114</v>
      </c>
      <c r="B2906" s="32" t="s">
        <v>166</v>
      </c>
      <c r="C2906">
        <f t="shared" si="45"/>
        <v>7977</v>
      </c>
    </row>
    <row r="2907" spans="1:3">
      <c r="A2907" s="32" t="s">
        <v>30115</v>
      </c>
      <c r="B2907" s="32" t="s">
        <v>166</v>
      </c>
      <c r="C2907">
        <f t="shared" si="45"/>
        <v>7978</v>
      </c>
    </row>
    <row r="2908" spans="1:3">
      <c r="A2908" s="32" t="s">
        <v>30116</v>
      </c>
      <c r="B2908" s="32" t="s">
        <v>166</v>
      </c>
      <c r="C2908">
        <f t="shared" si="45"/>
        <v>7979</v>
      </c>
    </row>
    <row r="2909" spans="1:3">
      <c r="A2909" s="32" t="s">
        <v>30117</v>
      </c>
      <c r="B2909" s="32" t="s">
        <v>166</v>
      </c>
      <c r="C2909">
        <f t="shared" si="45"/>
        <v>7980</v>
      </c>
    </row>
    <row r="2910" spans="1:3">
      <c r="A2910" s="32" t="s">
        <v>30118</v>
      </c>
      <c r="B2910" s="32" t="s">
        <v>166</v>
      </c>
      <c r="C2910">
        <f t="shared" si="45"/>
        <v>7981</v>
      </c>
    </row>
    <row r="2911" spans="1:3">
      <c r="A2911" s="32" t="s">
        <v>30474</v>
      </c>
      <c r="B2911" s="32" t="s">
        <v>166</v>
      </c>
      <c r="C2911">
        <f t="shared" si="45"/>
        <v>7983</v>
      </c>
    </row>
    <row r="2912" spans="1:3">
      <c r="A2912" s="32" t="s">
        <v>30119</v>
      </c>
      <c r="B2912" s="32" t="s">
        <v>166</v>
      </c>
      <c r="C2912">
        <f t="shared" si="45"/>
        <v>7999</v>
      </c>
    </row>
    <row r="2913" spans="1:3">
      <c r="A2913" s="32" t="s">
        <v>30120</v>
      </c>
      <c r="B2913" s="32" t="s">
        <v>166</v>
      </c>
      <c r="C2913">
        <f t="shared" si="45"/>
        <v>8001</v>
      </c>
    </row>
    <row r="2914" spans="1:3">
      <c r="A2914" s="32" t="s">
        <v>30121</v>
      </c>
      <c r="B2914" s="32" t="s">
        <v>166</v>
      </c>
      <c r="C2914">
        <f t="shared" si="45"/>
        <v>8002</v>
      </c>
    </row>
    <row r="2915" spans="1:3">
      <c r="A2915" s="32" t="s">
        <v>30122</v>
      </c>
      <c r="B2915" s="32" t="s">
        <v>166</v>
      </c>
      <c r="C2915">
        <f t="shared" si="45"/>
        <v>8003</v>
      </c>
    </row>
    <row r="2916" spans="1:3">
      <c r="A2916" s="32" t="s">
        <v>30123</v>
      </c>
      <c r="B2916" s="32" t="s">
        <v>166</v>
      </c>
      <c r="C2916">
        <f t="shared" si="45"/>
        <v>8004</v>
      </c>
    </row>
    <row r="2917" spans="1:3">
      <c r="A2917" s="32" t="s">
        <v>30124</v>
      </c>
      <c r="B2917" s="32" t="s">
        <v>166</v>
      </c>
      <c r="C2917">
        <f t="shared" si="45"/>
        <v>8005</v>
      </c>
    </row>
    <row r="2918" spans="1:3">
      <c r="A2918" s="32" t="s">
        <v>30125</v>
      </c>
      <c r="B2918" s="32" t="s">
        <v>166</v>
      </c>
      <c r="C2918">
        <f t="shared" si="45"/>
        <v>8006</v>
      </c>
    </row>
    <row r="2919" spans="1:3">
      <c r="A2919" s="32" t="s">
        <v>30126</v>
      </c>
      <c r="B2919" s="32" t="s">
        <v>166</v>
      </c>
      <c r="C2919">
        <f t="shared" si="45"/>
        <v>8007</v>
      </c>
    </row>
    <row r="2920" spans="1:3">
      <c r="A2920" s="32" t="s">
        <v>30127</v>
      </c>
      <c r="B2920" s="32" t="s">
        <v>166</v>
      </c>
      <c r="C2920">
        <f t="shared" si="45"/>
        <v>8008</v>
      </c>
    </row>
    <row r="2921" spans="1:3">
      <c r="A2921" s="32" t="s">
        <v>30128</v>
      </c>
      <c r="B2921" s="32" t="s">
        <v>166</v>
      </c>
      <c r="C2921">
        <f t="shared" si="45"/>
        <v>8009</v>
      </c>
    </row>
    <row r="2922" spans="1:3">
      <c r="A2922" s="32" t="s">
        <v>30129</v>
      </c>
      <c r="B2922" s="32" t="s">
        <v>166</v>
      </c>
      <c r="C2922">
        <f t="shared" si="45"/>
        <v>8010</v>
      </c>
    </row>
    <row r="2923" spans="1:3">
      <c r="A2923" s="32" t="s">
        <v>30130</v>
      </c>
      <c r="B2923" s="32" t="s">
        <v>166</v>
      </c>
      <c r="C2923">
        <f t="shared" si="45"/>
        <v>8011</v>
      </c>
    </row>
    <row r="2924" spans="1:3">
      <c r="A2924" s="32" t="s">
        <v>30131</v>
      </c>
      <c r="B2924" s="32" t="s">
        <v>166</v>
      </c>
      <c r="C2924">
        <f t="shared" si="45"/>
        <v>8012</v>
      </c>
    </row>
    <row r="2925" spans="1:3">
      <c r="A2925" s="32" t="s">
        <v>30132</v>
      </c>
      <c r="B2925" s="32" t="s">
        <v>166</v>
      </c>
      <c r="C2925">
        <f t="shared" si="45"/>
        <v>8014</v>
      </c>
    </row>
    <row r="2926" spans="1:3">
      <c r="A2926" s="32" t="s">
        <v>30133</v>
      </c>
      <c r="B2926" s="32" t="s">
        <v>166</v>
      </c>
      <c r="C2926">
        <f t="shared" si="45"/>
        <v>8015</v>
      </c>
    </row>
    <row r="2927" spans="1:3">
      <c r="A2927" s="32" t="s">
        <v>30134</v>
      </c>
      <c r="B2927" s="32" t="s">
        <v>166</v>
      </c>
      <c r="C2927">
        <f t="shared" si="45"/>
        <v>8016</v>
      </c>
    </row>
    <row r="2928" spans="1:3">
      <c r="A2928" s="32" t="s">
        <v>30135</v>
      </c>
      <c r="B2928" s="32" t="s">
        <v>166</v>
      </c>
      <c r="C2928">
        <f t="shared" si="45"/>
        <v>8018</v>
      </c>
    </row>
    <row r="2929" spans="1:3">
      <c r="A2929" s="32" t="s">
        <v>30136</v>
      </c>
      <c r="B2929" s="32" t="s">
        <v>166</v>
      </c>
      <c r="C2929">
        <f t="shared" si="45"/>
        <v>8019</v>
      </c>
    </row>
    <row r="2930" spans="1:3">
      <c r="A2930" s="32" t="s">
        <v>30137</v>
      </c>
      <c r="B2930" s="32" t="s">
        <v>166</v>
      </c>
      <c r="C2930">
        <f t="shared" si="45"/>
        <v>8020</v>
      </c>
    </row>
    <row r="2931" spans="1:3">
      <c r="A2931" s="32" t="s">
        <v>30138</v>
      </c>
      <c r="B2931" s="32" t="s">
        <v>166</v>
      </c>
      <c r="C2931">
        <f t="shared" si="45"/>
        <v>8021</v>
      </c>
    </row>
    <row r="2932" spans="1:3">
      <c r="A2932" s="32" t="s">
        <v>30139</v>
      </c>
      <c r="B2932" s="32" t="s">
        <v>166</v>
      </c>
      <c r="C2932">
        <f t="shared" si="45"/>
        <v>8022</v>
      </c>
    </row>
    <row r="2933" spans="1:3">
      <c r="A2933" s="32" t="s">
        <v>30140</v>
      </c>
      <c r="B2933" s="32" t="s">
        <v>166</v>
      </c>
      <c r="C2933">
        <f t="shared" si="45"/>
        <v>8023</v>
      </c>
    </row>
    <row r="2934" spans="1:3">
      <c r="A2934" s="32" t="s">
        <v>30141</v>
      </c>
      <c r="B2934" s="32" t="s">
        <v>166</v>
      </c>
      <c r="C2934">
        <f t="shared" si="45"/>
        <v>8025</v>
      </c>
    </row>
    <row r="2935" spans="1:3">
      <c r="A2935" s="32" t="s">
        <v>30142</v>
      </c>
      <c r="B2935" s="32" t="s">
        <v>166</v>
      </c>
      <c r="C2935">
        <f t="shared" si="45"/>
        <v>8026</v>
      </c>
    </row>
    <row r="2936" spans="1:3">
      <c r="A2936" s="32" t="s">
        <v>30143</v>
      </c>
      <c r="B2936" s="32" t="s">
        <v>166</v>
      </c>
      <c r="C2936">
        <f t="shared" si="45"/>
        <v>8027</v>
      </c>
    </row>
    <row r="2937" spans="1:3">
      <c r="A2937" s="32" t="s">
        <v>30144</v>
      </c>
      <c r="B2937" s="32" t="s">
        <v>166</v>
      </c>
      <c r="C2937">
        <f t="shared" si="45"/>
        <v>8028</v>
      </c>
    </row>
    <row r="2938" spans="1:3">
      <c r="A2938" s="32" t="s">
        <v>30145</v>
      </c>
      <c r="B2938" s="32" t="s">
        <v>166</v>
      </c>
      <c r="C2938">
        <f t="shared" si="45"/>
        <v>8029</v>
      </c>
    </row>
    <row r="2939" spans="1:3">
      <c r="A2939" s="32" t="s">
        <v>30146</v>
      </c>
      <c r="B2939" s="32" t="s">
        <v>166</v>
      </c>
      <c r="C2939">
        <f t="shared" si="45"/>
        <v>8030</v>
      </c>
    </row>
    <row r="2940" spans="1:3">
      <c r="A2940" s="32" t="s">
        <v>30147</v>
      </c>
      <c r="B2940" s="32" t="s">
        <v>166</v>
      </c>
      <c r="C2940">
        <f t="shared" si="45"/>
        <v>8031</v>
      </c>
    </row>
    <row r="2941" spans="1:3">
      <c r="A2941" s="32" t="s">
        <v>30148</v>
      </c>
      <c r="B2941" s="32" t="s">
        <v>166</v>
      </c>
      <c r="C2941">
        <f t="shared" si="45"/>
        <v>8032</v>
      </c>
    </row>
    <row r="2942" spans="1:3">
      <c r="A2942" s="32" t="s">
        <v>30149</v>
      </c>
      <c r="B2942" s="32" t="s">
        <v>166</v>
      </c>
      <c r="C2942">
        <f t="shared" si="45"/>
        <v>8033</v>
      </c>
    </row>
    <row r="2943" spans="1:3">
      <c r="A2943" s="32" t="s">
        <v>30150</v>
      </c>
      <c r="B2943" s="32" t="s">
        <v>166</v>
      </c>
      <c r="C2943">
        <f t="shared" si="45"/>
        <v>8034</v>
      </c>
    </row>
    <row r="2944" spans="1:3">
      <c r="A2944" s="32" t="s">
        <v>30151</v>
      </c>
      <c r="B2944" s="32" t="s">
        <v>166</v>
      </c>
      <c r="C2944">
        <f t="shared" si="45"/>
        <v>8035</v>
      </c>
    </row>
    <row r="2945" spans="1:3">
      <c r="A2945" s="32" t="s">
        <v>30152</v>
      </c>
      <c r="B2945" s="32" t="s">
        <v>166</v>
      </c>
      <c r="C2945">
        <f t="shared" si="45"/>
        <v>8036</v>
      </c>
    </row>
    <row r="2946" spans="1:3">
      <c r="A2946" s="32" t="s">
        <v>30153</v>
      </c>
      <c r="B2946" s="32" t="s">
        <v>166</v>
      </c>
      <c r="C2946">
        <f t="shared" ref="C2946:C3009" si="46">1*A2946</f>
        <v>8037</v>
      </c>
    </row>
    <row r="2947" spans="1:3">
      <c r="A2947" s="32" t="s">
        <v>30154</v>
      </c>
      <c r="B2947" s="32" t="s">
        <v>166</v>
      </c>
      <c r="C2947">
        <f t="shared" si="46"/>
        <v>8038</v>
      </c>
    </row>
    <row r="2948" spans="1:3">
      <c r="A2948" s="32" t="s">
        <v>30155</v>
      </c>
      <c r="B2948" s="32" t="s">
        <v>166</v>
      </c>
      <c r="C2948">
        <f t="shared" si="46"/>
        <v>8039</v>
      </c>
    </row>
    <row r="2949" spans="1:3">
      <c r="A2949" s="32" t="s">
        <v>30156</v>
      </c>
      <c r="B2949" s="32" t="s">
        <v>166</v>
      </c>
      <c r="C2949">
        <f t="shared" si="46"/>
        <v>8041</v>
      </c>
    </row>
    <row r="2950" spans="1:3">
      <c r="A2950" s="32" t="s">
        <v>30157</v>
      </c>
      <c r="B2950" s="32" t="s">
        <v>166</v>
      </c>
      <c r="C2950">
        <f t="shared" si="46"/>
        <v>8042</v>
      </c>
    </row>
    <row r="2951" spans="1:3">
      <c r="A2951" s="32" t="s">
        <v>30158</v>
      </c>
      <c r="B2951" s="32" t="s">
        <v>166</v>
      </c>
      <c r="C2951">
        <f t="shared" si="46"/>
        <v>8043</v>
      </c>
    </row>
    <row r="2952" spans="1:3">
      <c r="A2952" s="32" t="s">
        <v>30159</v>
      </c>
      <c r="B2952" s="32" t="s">
        <v>166</v>
      </c>
      <c r="C2952">
        <f t="shared" si="46"/>
        <v>8045</v>
      </c>
    </row>
    <row r="2953" spans="1:3">
      <c r="A2953" s="32" t="s">
        <v>30160</v>
      </c>
      <c r="B2953" s="32" t="s">
        <v>166</v>
      </c>
      <c r="C2953">
        <f t="shared" si="46"/>
        <v>8046</v>
      </c>
    </row>
    <row r="2954" spans="1:3">
      <c r="A2954" s="32" t="s">
        <v>30161</v>
      </c>
      <c r="B2954" s="32" t="s">
        <v>166</v>
      </c>
      <c r="C2954">
        <f t="shared" si="46"/>
        <v>8048</v>
      </c>
    </row>
    <row r="2955" spans="1:3">
      <c r="A2955" s="32" t="s">
        <v>30162</v>
      </c>
      <c r="B2955" s="32" t="s">
        <v>166</v>
      </c>
      <c r="C2955">
        <f t="shared" si="46"/>
        <v>8049</v>
      </c>
    </row>
    <row r="2956" spans="1:3">
      <c r="A2956" s="32" t="s">
        <v>30163</v>
      </c>
      <c r="B2956" s="32" t="s">
        <v>166</v>
      </c>
      <c r="C2956">
        <f t="shared" si="46"/>
        <v>8050</v>
      </c>
    </row>
    <row r="2957" spans="1:3">
      <c r="A2957" s="32" t="s">
        <v>30164</v>
      </c>
      <c r="B2957" s="32" t="s">
        <v>166</v>
      </c>
      <c r="C2957">
        <f t="shared" si="46"/>
        <v>8051</v>
      </c>
    </row>
    <row r="2958" spans="1:3">
      <c r="A2958" s="32" t="s">
        <v>30165</v>
      </c>
      <c r="B2958" s="32" t="s">
        <v>166</v>
      </c>
      <c r="C2958">
        <f t="shared" si="46"/>
        <v>8052</v>
      </c>
    </row>
    <row r="2959" spans="1:3">
      <c r="A2959" s="32" t="s">
        <v>30166</v>
      </c>
      <c r="B2959" s="32" t="s">
        <v>166</v>
      </c>
      <c r="C2959">
        <f t="shared" si="46"/>
        <v>8053</v>
      </c>
    </row>
    <row r="2960" spans="1:3">
      <c r="A2960" s="32" t="s">
        <v>30167</v>
      </c>
      <c r="B2960" s="32" t="s">
        <v>166</v>
      </c>
      <c r="C2960">
        <f t="shared" si="46"/>
        <v>8054</v>
      </c>
    </row>
    <row r="2961" spans="1:3">
      <c r="A2961" s="32" t="s">
        <v>30168</v>
      </c>
      <c r="B2961" s="32" t="s">
        <v>166</v>
      </c>
      <c r="C2961">
        <f t="shared" si="46"/>
        <v>8055</v>
      </c>
    </row>
    <row r="2962" spans="1:3">
      <c r="A2962" s="32" t="s">
        <v>30169</v>
      </c>
      <c r="B2962" s="32" t="s">
        <v>166</v>
      </c>
      <c r="C2962">
        <f t="shared" si="46"/>
        <v>8056</v>
      </c>
    </row>
    <row r="2963" spans="1:3">
      <c r="A2963" s="32" t="s">
        <v>30170</v>
      </c>
      <c r="B2963" s="32" t="s">
        <v>166</v>
      </c>
      <c r="C2963">
        <f t="shared" si="46"/>
        <v>8057</v>
      </c>
    </row>
    <row r="2964" spans="1:3">
      <c r="A2964" s="32" t="s">
        <v>30171</v>
      </c>
      <c r="B2964" s="32" t="s">
        <v>166</v>
      </c>
      <c r="C2964">
        <f t="shared" si="46"/>
        <v>8059</v>
      </c>
    </row>
    <row r="2965" spans="1:3">
      <c r="A2965" s="32" t="s">
        <v>30172</v>
      </c>
      <c r="B2965" s="32" t="s">
        <v>166</v>
      </c>
      <c r="C2965">
        <f t="shared" si="46"/>
        <v>8060</v>
      </c>
    </row>
    <row r="2966" spans="1:3">
      <c r="A2966" s="32" t="s">
        <v>30173</v>
      </c>
      <c r="B2966" s="32" t="s">
        <v>166</v>
      </c>
      <c r="C2966">
        <f t="shared" si="46"/>
        <v>8061</v>
      </c>
    </row>
    <row r="2967" spans="1:3">
      <c r="A2967" s="32" t="s">
        <v>30174</v>
      </c>
      <c r="B2967" s="32" t="s">
        <v>166</v>
      </c>
      <c r="C2967">
        <f t="shared" si="46"/>
        <v>8062</v>
      </c>
    </row>
    <row r="2968" spans="1:3">
      <c r="A2968" s="32" t="s">
        <v>30175</v>
      </c>
      <c r="B2968" s="32" t="s">
        <v>166</v>
      </c>
      <c r="C2968">
        <f t="shared" si="46"/>
        <v>8063</v>
      </c>
    </row>
    <row r="2969" spans="1:3">
      <c r="A2969" s="32" t="s">
        <v>30176</v>
      </c>
      <c r="B2969" s="32" t="s">
        <v>166</v>
      </c>
      <c r="C2969">
        <f t="shared" si="46"/>
        <v>8064</v>
      </c>
    </row>
    <row r="2970" spans="1:3">
      <c r="A2970" s="32" t="s">
        <v>30177</v>
      </c>
      <c r="B2970" s="32" t="s">
        <v>166</v>
      </c>
      <c r="C2970">
        <f t="shared" si="46"/>
        <v>8065</v>
      </c>
    </row>
    <row r="2971" spans="1:3">
      <c r="A2971" s="32" t="s">
        <v>30178</v>
      </c>
      <c r="B2971" s="32" t="s">
        <v>166</v>
      </c>
      <c r="C2971">
        <f t="shared" si="46"/>
        <v>8066</v>
      </c>
    </row>
    <row r="2972" spans="1:3">
      <c r="A2972" s="32" t="s">
        <v>30179</v>
      </c>
      <c r="B2972" s="32" t="s">
        <v>166</v>
      </c>
      <c r="C2972">
        <f t="shared" si="46"/>
        <v>8067</v>
      </c>
    </row>
    <row r="2973" spans="1:3">
      <c r="A2973" s="32" t="s">
        <v>30180</v>
      </c>
      <c r="B2973" s="32" t="s">
        <v>166</v>
      </c>
      <c r="C2973">
        <f t="shared" si="46"/>
        <v>8068</v>
      </c>
    </row>
    <row r="2974" spans="1:3">
      <c r="A2974" s="32" t="s">
        <v>30181</v>
      </c>
      <c r="B2974" s="32" t="s">
        <v>166</v>
      </c>
      <c r="C2974">
        <f t="shared" si="46"/>
        <v>8069</v>
      </c>
    </row>
    <row r="2975" spans="1:3">
      <c r="A2975" s="32" t="s">
        <v>30182</v>
      </c>
      <c r="B2975" s="32" t="s">
        <v>166</v>
      </c>
      <c r="C2975">
        <f t="shared" si="46"/>
        <v>8070</v>
      </c>
    </row>
    <row r="2976" spans="1:3">
      <c r="A2976" s="32" t="s">
        <v>30183</v>
      </c>
      <c r="B2976" s="32" t="s">
        <v>166</v>
      </c>
      <c r="C2976">
        <f t="shared" si="46"/>
        <v>8071</v>
      </c>
    </row>
    <row r="2977" spans="1:3">
      <c r="A2977" s="32" t="s">
        <v>30184</v>
      </c>
      <c r="B2977" s="32" t="s">
        <v>166</v>
      </c>
      <c r="C2977">
        <f t="shared" si="46"/>
        <v>8072</v>
      </c>
    </row>
    <row r="2978" spans="1:3">
      <c r="A2978" s="32" t="s">
        <v>30185</v>
      </c>
      <c r="B2978" s="32" t="s">
        <v>166</v>
      </c>
      <c r="C2978">
        <f t="shared" si="46"/>
        <v>8073</v>
      </c>
    </row>
    <row r="2979" spans="1:3">
      <c r="A2979" s="32" t="s">
        <v>30186</v>
      </c>
      <c r="B2979" s="32" t="s">
        <v>166</v>
      </c>
      <c r="C2979">
        <f t="shared" si="46"/>
        <v>8074</v>
      </c>
    </row>
    <row r="2980" spans="1:3">
      <c r="A2980" s="32" t="s">
        <v>30187</v>
      </c>
      <c r="B2980" s="32" t="s">
        <v>166</v>
      </c>
      <c r="C2980">
        <f t="shared" si="46"/>
        <v>8075</v>
      </c>
    </row>
    <row r="2981" spans="1:3">
      <c r="A2981" s="32" t="s">
        <v>30188</v>
      </c>
      <c r="B2981" s="32" t="s">
        <v>166</v>
      </c>
      <c r="C2981">
        <f t="shared" si="46"/>
        <v>8076</v>
      </c>
    </row>
    <row r="2982" spans="1:3">
      <c r="A2982" s="32" t="s">
        <v>30189</v>
      </c>
      <c r="B2982" s="32" t="s">
        <v>166</v>
      </c>
      <c r="C2982">
        <f t="shared" si="46"/>
        <v>8077</v>
      </c>
    </row>
    <row r="2983" spans="1:3">
      <c r="A2983" s="32" t="s">
        <v>30190</v>
      </c>
      <c r="B2983" s="32" t="s">
        <v>166</v>
      </c>
      <c r="C2983">
        <f t="shared" si="46"/>
        <v>8078</v>
      </c>
    </row>
    <row r="2984" spans="1:3">
      <c r="A2984" s="32" t="s">
        <v>30191</v>
      </c>
      <c r="B2984" s="32" t="s">
        <v>166</v>
      </c>
      <c r="C2984">
        <f t="shared" si="46"/>
        <v>8079</v>
      </c>
    </row>
    <row r="2985" spans="1:3">
      <c r="A2985" s="32" t="s">
        <v>30192</v>
      </c>
      <c r="B2985" s="32" t="s">
        <v>166</v>
      </c>
      <c r="C2985">
        <f t="shared" si="46"/>
        <v>8080</v>
      </c>
    </row>
    <row r="2986" spans="1:3">
      <c r="A2986" s="32" t="s">
        <v>30193</v>
      </c>
      <c r="B2986" s="32" t="s">
        <v>166</v>
      </c>
      <c r="C2986">
        <f t="shared" si="46"/>
        <v>8081</v>
      </c>
    </row>
    <row r="2987" spans="1:3">
      <c r="A2987" s="32" t="s">
        <v>30194</v>
      </c>
      <c r="B2987" s="32" t="s">
        <v>166</v>
      </c>
      <c r="C2987">
        <f t="shared" si="46"/>
        <v>8083</v>
      </c>
    </row>
    <row r="2988" spans="1:3">
      <c r="A2988" s="32" t="s">
        <v>30195</v>
      </c>
      <c r="B2988" s="32" t="s">
        <v>166</v>
      </c>
      <c r="C2988">
        <f t="shared" si="46"/>
        <v>8084</v>
      </c>
    </row>
    <row r="2989" spans="1:3">
      <c r="A2989" s="32" t="s">
        <v>30196</v>
      </c>
      <c r="B2989" s="32" t="s">
        <v>166</v>
      </c>
      <c r="C2989">
        <f t="shared" si="46"/>
        <v>8085</v>
      </c>
    </row>
    <row r="2990" spans="1:3">
      <c r="A2990" s="32" t="s">
        <v>30197</v>
      </c>
      <c r="B2990" s="32" t="s">
        <v>166</v>
      </c>
      <c r="C2990">
        <f t="shared" si="46"/>
        <v>8086</v>
      </c>
    </row>
    <row r="2991" spans="1:3">
      <c r="A2991" s="32" t="s">
        <v>30198</v>
      </c>
      <c r="B2991" s="32" t="s">
        <v>166</v>
      </c>
      <c r="C2991">
        <f t="shared" si="46"/>
        <v>8087</v>
      </c>
    </row>
    <row r="2992" spans="1:3">
      <c r="A2992" s="32" t="s">
        <v>30199</v>
      </c>
      <c r="B2992" s="32" t="s">
        <v>166</v>
      </c>
      <c r="C2992">
        <f t="shared" si="46"/>
        <v>8088</v>
      </c>
    </row>
    <row r="2993" spans="1:3">
      <c r="A2993" s="32" t="s">
        <v>30200</v>
      </c>
      <c r="B2993" s="32" t="s">
        <v>166</v>
      </c>
      <c r="C2993">
        <f t="shared" si="46"/>
        <v>8089</v>
      </c>
    </row>
    <row r="2994" spans="1:3">
      <c r="A2994" s="32" t="s">
        <v>30201</v>
      </c>
      <c r="B2994" s="32" t="s">
        <v>166</v>
      </c>
      <c r="C2994">
        <f t="shared" si="46"/>
        <v>8090</v>
      </c>
    </row>
    <row r="2995" spans="1:3">
      <c r="A2995" s="32" t="s">
        <v>30202</v>
      </c>
      <c r="B2995" s="32" t="s">
        <v>166</v>
      </c>
      <c r="C2995">
        <f t="shared" si="46"/>
        <v>8091</v>
      </c>
    </row>
    <row r="2996" spans="1:3">
      <c r="A2996" s="32" t="s">
        <v>30203</v>
      </c>
      <c r="B2996" s="32" t="s">
        <v>166</v>
      </c>
      <c r="C2996">
        <f t="shared" si="46"/>
        <v>8092</v>
      </c>
    </row>
    <row r="2997" spans="1:3">
      <c r="A2997" s="32" t="s">
        <v>30204</v>
      </c>
      <c r="B2997" s="32" t="s">
        <v>166</v>
      </c>
      <c r="C2997">
        <f t="shared" si="46"/>
        <v>8093</v>
      </c>
    </row>
    <row r="2998" spans="1:3">
      <c r="A2998" s="32" t="s">
        <v>30205</v>
      </c>
      <c r="B2998" s="32" t="s">
        <v>166</v>
      </c>
      <c r="C2998">
        <f t="shared" si="46"/>
        <v>8094</v>
      </c>
    </row>
    <row r="2999" spans="1:3">
      <c r="A2999" s="32" t="s">
        <v>30206</v>
      </c>
      <c r="B2999" s="32" t="s">
        <v>166</v>
      </c>
      <c r="C2999">
        <f t="shared" si="46"/>
        <v>8095</v>
      </c>
    </row>
    <row r="3000" spans="1:3">
      <c r="A3000" s="32" t="s">
        <v>30207</v>
      </c>
      <c r="B3000" s="32" t="s">
        <v>166</v>
      </c>
      <c r="C3000">
        <f t="shared" si="46"/>
        <v>8096</v>
      </c>
    </row>
    <row r="3001" spans="1:3">
      <c r="A3001" s="32" t="s">
        <v>30208</v>
      </c>
      <c r="B3001" s="32" t="s">
        <v>166</v>
      </c>
      <c r="C3001">
        <f t="shared" si="46"/>
        <v>8097</v>
      </c>
    </row>
    <row r="3002" spans="1:3">
      <c r="A3002" s="32" t="s">
        <v>30209</v>
      </c>
      <c r="B3002" s="32" t="s">
        <v>166</v>
      </c>
      <c r="C3002">
        <f t="shared" si="46"/>
        <v>8098</v>
      </c>
    </row>
    <row r="3003" spans="1:3">
      <c r="A3003" s="32" t="s">
        <v>30210</v>
      </c>
      <c r="B3003" s="32" t="s">
        <v>166</v>
      </c>
      <c r="C3003">
        <f t="shared" si="46"/>
        <v>8099</v>
      </c>
    </row>
    <row r="3004" spans="1:3">
      <c r="A3004" s="32" t="s">
        <v>30211</v>
      </c>
      <c r="B3004" s="32" t="s">
        <v>166</v>
      </c>
      <c r="C3004">
        <f t="shared" si="46"/>
        <v>8101</v>
      </c>
    </row>
    <row r="3005" spans="1:3">
      <c r="A3005" s="32" t="s">
        <v>30212</v>
      </c>
      <c r="B3005" s="32" t="s">
        <v>166</v>
      </c>
      <c r="C3005">
        <f t="shared" si="46"/>
        <v>8102</v>
      </c>
    </row>
    <row r="3006" spans="1:3">
      <c r="A3006" s="32" t="s">
        <v>30213</v>
      </c>
      <c r="B3006" s="32" t="s">
        <v>166</v>
      </c>
      <c r="C3006">
        <f t="shared" si="46"/>
        <v>8103</v>
      </c>
    </row>
    <row r="3007" spans="1:3">
      <c r="A3007" s="32" t="s">
        <v>30214</v>
      </c>
      <c r="B3007" s="32" t="s">
        <v>166</v>
      </c>
      <c r="C3007">
        <f t="shared" si="46"/>
        <v>8104</v>
      </c>
    </row>
    <row r="3008" spans="1:3">
      <c r="A3008" s="32" t="s">
        <v>30215</v>
      </c>
      <c r="B3008" s="32" t="s">
        <v>166</v>
      </c>
      <c r="C3008">
        <f t="shared" si="46"/>
        <v>8105</v>
      </c>
    </row>
    <row r="3009" spans="1:3">
      <c r="A3009" s="32" t="s">
        <v>30216</v>
      </c>
      <c r="B3009" s="32" t="s">
        <v>166</v>
      </c>
      <c r="C3009">
        <f t="shared" si="46"/>
        <v>8106</v>
      </c>
    </row>
    <row r="3010" spans="1:3">
      <c r="A3010" s="32" t="s">
        <v>30217</v>
      </c>
      <c r="B3010" s="32" t="s">
        <v>166</v>
      </c>
      <c r="C3010">
        <f t="shared" ref="C3010:C3073" si="47">1*A3010</f>
        <v>8107</v>
      </c>
    </row>
    <row r="3011" spans="1:3">
      <c r="A3011" s="32" t="s">
        <v>30218</v>
      </c>
      <c r="B3011" s="32" t="s">
        <v>166</v>
      </c>
      <c r="C3011">
        <f t="shared" si="47"/>
        <v>8108</v>
      </c>
    </row>
    <row r="3012" spans="1:3">
      <c r="A3012" s="32" t="s">
        <v>30219</v>
      </c>
      <c r="B3012" s="32" t="s">
        <v>166</v>
      </c>
      <c r="C3012">
        <f t="shared" si="47"/>
        <v>8109</v>
      </c>
    </row>
    <row r="3013" spans="1:3">
      <c r="A3013" s="32" t="s">
        <v>30220</v>
      </c>
      <c r="B3013" s="32" t="s">
        <v>166</v>
      </c>
      <c r="C3013">
        <f t="shared" si="47"/>
        <v>8110</v>
      </c>
    </row>
    <row r="3014" spans="1:3">
      <c r="A3014" s="32" t="s">
        <v>30221</v>
      </c>
      <c r="B3014" s="32" t="s">
        <v>166</v>
      </c>
      <c r="C3014">
        <f t="shared" si="47"/>
        <v>8201</v>
      </c>
    </row>
    <row r="3015" spans="1:3">
      <c r="A3015" s="32" t="s">
        <v>30222</v>
      </c>
      <c r="B3015" s="32" t="s">
        <v>166</v>
      </c>
      <c r="C3015">
        <f t="shared" si="47"/>
        <v>8202</v>
      </c>
    </row>
    <row r="3016" spans="1:3">
      <c r="A3016" s="32" t="s">
        <v>30223</v>
      </c>
      <c r="B3016" s="32" t="s">
        <v>166</v>
      </c>
      <c r="C3016">
        <f t="shared" si="47"/>
        <v>8203</v>
      </c>
    </row>
    <row r="3017" spans="1:3">
      <c r="A3017" s="32" t="s">
        <v>30224</v>
      </c>
      <c r="B3017" s="32" t="s">
        <v>166</v>
      </c>
      <c r="C3017">
        <f t="shared" si="47"/>
        <v>8204</v>
      </c>
    </row>
    <row r="3018" spans="1:3">
      <c r="A3018" s="32" t="s">
        <v>30225</v>
      </c>
      <c r="B3018" s="32" t="s">
        <v>166</v>
      </c>
      <c r="C3018">
        <f t="shared" si="47"/>
        <v>8205</v>
      </c>
    </row>
    <row r="3019" spans="1:3">
      <c r="A3019" s="32" t="s">
        <v>30226</v>
      </c>
      <c r="B3019" s="32" t="s">
        <v>166</v>
      </c>
      <c r="C3019">
        <f t="shared" si="47"/>
        <v>8210</v>
      </c>
    </row>
    <row r="3020" spans="1:3">
      <c r="A3020" s="32" t="s">
        <v>30227</v>
      </c>
      <c r="B3020" s="32" t="s">
        <v>166</v>
      </c>
      <c r="C3020">
        <f t="shared" si="47"/>
        <v>8212</v>
      </c>
    </row>
    <row r="3021" spans="1:3">
      <c r="A3021" s="32" t="s">
        <v>30228</v>
      </c>
      <c r="B3021" s="32" t="s">
        <v>166</v>
      </c>
      <c r="C3021">
        <f t="shared" si="47"/>
        <v>8213</v>
      </c>
    </row>
    <row r="3022" spans="1:3">
      <c r="A3022" s="32" t="s">
        <v>30229</v>
      </c>
      <c r="B3022" s="32" t="s">
        <v>166</v>
      </c>
      <c r="C3022">
        <f t="shared" si="47"/>
        <v>8214</v>
      </c>
    </row>
    <row r="3023" spans="1:3">
      <c r="A3023" s="32" t="s">
        <v>30230</v>
      </c>
      <c r="B3023" s="32" t="s">
        <v>166</v>
      </c>
      <c r="C3023">
        <f t="shared" si="47"/>
        <v>8215</v>
      </c>
    </row>
    <row r="3024" spans="1:3">
      <c r="A3024" s="32" t="s">
        <v>30231</v>
      </c>
      <c r="B3024" s="32" t="s">
        <v>166</v>
      </c>
      <c r="C3024">
        <f t="shared" si="47"/>
        <v>8217</v>
      </c>
    </row>
    <row r="3025" spans="1:3">
      <c r="A3025" s="32" t="s">
        <v>30232</v>
      </c>
      <c r="B3025" s="32" t="s">
        <v>166</v>
      </c>
      <c r="C3025">
        <f t="shared" si="47"/>
        <v>8218</v>
      </c>
    </row>
    <row r="3026" spans="1:3">
      <c r="A3026" s="32" t="s">
        <v>30233</v>
      </c>
      <c r="B3026" s="32" t="s">
        <v>166</v>
      </c>
      <c r="C3026">
        <f t="shared" si="47"/>
        <v>8219</v>
      </c>
    </row>
    <row r="3027" spans="1:3">
      <c r="A3027" s="32" t="s">
        <v>30234</v>
      </c>
      <c r="B3027" s="32" t="s">
        <v>166</v>
      </c>
      <c r="C3027">
        <f t="shared" si="47"/>
        <v>8220</v>
      </c>
    </row>
    <row r="3028" spans="1:3">
      <c r="A3028" s="32" t="s">
        <v>30235</v>
      </c>
      <c r="B3028" s="32" t="s">
        <v>166</v>
      </c>
      <c r="C3028">
        <f t="shared" si="47"/>
        <v>8221</v>
      </c>
    </row>
    <row r="3029" spans="1:3">
      <c r="A3029" s="32" t="s">
        <v>30236</v>
      </c>
      <c r="B3029" s="32" t="s">
        <v>166</v>
      </c>
      <c r="C3029">
        <f t="shared" si="47"/>
        <v>8223</v>
      </c>
    </row>
    <row r="3030" spans="1:3">
      <c r="A3030" s="32" t="s">
        <v>30237</v>
      </c>
      <c r="B3030" s="32" t="s">
        <v>166</v>
      </c>
      <c r="C3030">
        <f t="shared" si="47"/>
        <v>8224</v>
      </c>
    </row>
    <row r="3031" spans="1:3">
      <c r="A3031" s="32" t="s">
        <v>30238</v>
      </c>
      <c r="B3031" s="32" t="s">
        <v>166</v>
      </c>
      <c r="C3031">
        <f t="shared" si="47"/>
        <v>8225</v>
      </c>
    </row>
    <row r="3032" spans="1:3">
      <c r="A3032" s="32" t="s">
        <v>30239</v>
      </c>
      <c r="B3032" s="32" t="s">
        <v>166</v>
      </c>
      <c r="C3032">
        <f t="shared" si="47"/>
        <v>8226</v>
      </c>
    </row>
    <row r="3033" spans="1:3">
      <c r="A3033" s="32" t="s">
        <v>30240</v>
      </c>
      <c r="B3033" s="32" t="s">
        <v>166</v>
      </c>
      <c r="C3033">
        <f t="shared" si="47"/>
        <v>8230</v>
      </c>
    </row>
    <row r="3034" spans="1:3">
      <c r="A3034" s="32" t="s">
        <v>30241</v>
      </c>
      <c r="B3034" s="32" t="s">
        <v>166</v>
      </c>
      <c r="C3034">
        <f t="shared" si="47"/>
        <v>8231</v>
      </c>
    </row>
    <row r="3035" spans="1:3">
      <c r="A3035" s="32" t="s">
        <v>30242</v>
      </c>
      <c r="B3035" s="32" t="s">
        <v>166</v>
      </c>
      <c r="C3035">
        <f t="shared" si="47"/>
        <v>8232</v>
      </c>
    </row>
    <row r="3036" spans="1:3">
      <c r="A3036" s="32" t="s">
        <v>30471</v>
      </c>
      <c r="B3036" s="32" t="s">
        <v>166</v>
      </c>
      <c r="C3036">
        <f t="shared" si="47"/>
        <v>8233</v>
      </c>
    </row>
    <row r="3037" spans="1:3">
      <c r="A3037" s="32" t="s">
        <v>30243</v>
      </c>
      <c r="B3037" s="32" t="s">
        <v>166</v>
      </c>
      <c r="C3037">
        <f t="shared" si="47"/>
        <v>8234</v>
      </c>
    </row>
    <row r="3038" spans="1:3">
      <c r="A3038" s="32" t="s">
        <v>30244</v>
      </c>
      <c r="B3038" s="32" t="s">
        <v>166</v>
      </c>
      <c r="C3038">
        <f t="shared" si="47"/>
        <v>8240</v>
      </c>
    </row>
    <row r="3039" spans="1:3">
      <c r="A3039" s="32" t="s">
        <v>30245</v>
      </c>
      <c r="B3039" s="32" t="s">
        <v>166</v>
      </c>
      <c r="C3039">
        <f t="shared" si="47"/>
        <v>8241</v>
      </c>
    </row>
    <row r="3040" spans="1:3">
      <c r="A3040" s="32" t="s">
        <v>30246</v>
      </c>
      <c r="B3040" s="32" t="s">
        <v>166</v>
      </c>
      <c r="C3040">
        <f t="shared" si="47"/>
        <v>8242</v>
      </c>
    </row>
    <row r="3041" spans="1:3">
      <c r="A3041" s="32" t="s">
        <v>30247</v>
      </c>
      <c r="B3041" s="32" t="s">
        <v>166</v>
      </c>
      <c r="C3041">
        <f t="shared" si="47"/>
        <v>8243</v>
      </c>
    </row>
    <row r="3042" spans="1:3">
      <c r="A3042" s="32" t="s">
        <v>30248</v>
      </c>
      <c r="B3042" s="32" t="s">
        <v>166</v>
      </c>
      <c r="C3042">
        <f t="shared" si="47"/>
        <v>8244</v>
      </c>
    </row>
    <row r="3043" spans="1:3">
      <c r="A3043" s="32" t="s">
        <v>30249</v>
      </c>
      <c r="B3043" s="32" t="s">
        <v>166</v>
      </c>
      <c r="C3043">
        <f t="shared" si="47"/>
        <v>8245</v>
      </c>
    </row>
    <row r="3044" spans="1:3">
      <c r="A3044" s="32" t="s">
        <v>30250</v>
      </c>
      <c r="B3044" s="32" t="s">
        <v>166</v>
      </c>
      <c r="C3044">
        <f t="shared" si="47"/>
        <v>8246</v>
      </c>
    </row>
    <row r="3045" spans="1:3">
      <c r="A3045" s="32" t="s">
        <v>30251</v>
      </c>
      <c r="B3045" s="32" t="s">
        <v>166</v>
      </c>
      <c r="C3045">
        <f t="shared" si="47"/>
        <v>8247</v>
      </c>
    </row>
    <row r="3046" spans="1:3">
      <c r="A3046" s="32" t="s">
        <v>30252</v>
      </c>
      <c r="B3046" s="32" t="s">
        <v>166</v>
      </c>
      <c r="C3046">
        <f t="shared" si="47"/>
        <v>8248</v>
      </c>
    </row>
    <row r="3047" spans="1:3">
      <c r="A3047" s="32" t="s">
        <v>30253</v>
      </c>
      <c r="B3047" s="32" t="s">
        <v>166</v>
      </c>
      <c r="C3047">
        <f t="shared" si="47"/>
        <v>8250</v>
      </c>
    </row>
    <row r="3048" spans="1:3">
      <c r="A3048" s="32" t="s">
        <v>30254</v>
      </c>
      <c r="B3048" s="32" t="s">
        <v>166</v>
      </c>
      <c r="C3048">
        <f t="shared" si="47"/>
        <v>8251</v>
      </c>
    </row>
    <row r="3049" spans="1:3">
      <c r="A3049" s="32" t="s">
        <v>30255</v>
      </c>
      <c r="B3049" s="32" t="s">
        <v>166</v>
      </c>
      <c r="C3049">
        <f t="shared" si="47"/>
        <v>8252</v>
      </c>
    </row>
    <row r="3050" spans="1:3">
      <c r="A3050" s="32" t="s">
        <v>30256</v>
      </c>
      <c r="B3050" s="32" t="s">
        <v>166</v>
      </c>
      <c r="C3050">
        <f t="shared" si="47"/>
        <v>8260</v>
      </c>
    </row>
    <row r="3051" spans="1:3">
      <c r="A3051" s="32" t="s">
        <v>30257</v>
      </c>
      <c r="B3051" s="32" t="s">
        <v>166</v>
      </c>
      <c r="C3051">
        <f t="shared" si="47"/>
        <v>8270</v>
      </c>
    </row>
    <row r="3052" spans="1:3">
      <c r="A3052" s="32" t="s">
        <v>30258</v>
      </c>
      <c r="B3052" s="32" t="s">
        <v>166</v>
      </c>
      <c r="C3052">
        <f t="shared" si="47"/>
        <v>8302</v>
      </c>
    </row>
    <row r="3053" spans="1:3">
      <c r="A3053" s="32" t="s">
        <v>30259</v>
      </c>
      <c r="B3053" s="32" t="s">
        <v>166</v>
      </c>
      <c r="C3053">
        <f t="shared" si="47"/>
        <v>8310</v>
      </c>
    </row>
    <row r="3054" spans="1:3">
      <c r="A3054" s="32" t="s">
        <v>30260</v>
      </c>
      <c r="B3054" s="32" t="s">
        <v>166</v>
      </c>
      <c r="C3054">
        <f t="shared" si="47"/>
        <v>8311</v>
      </c>
    </row>
    <row r="3055" spans="1:3">
      <c r="A3055" s="32" t="s">
        <v>30261</v>
      </c>
      <c r="B3055" s="32" t="s">
        <v>166</v>
      </c>
      <c r="C3055">
        <f t="shared" si="47"/>
        <v>8312</v>
      </c>
    </row>
    <row r="3056" spans="1:3">
      <c r="A3056" s="32" t="s">
        <v>30262</v>
      </c>
      <c r="B3056" s="32" t="s">
        <v>166</v>
      </c>
      <c r="C3056">
        <f t="shared" si="47"/>
        <v>8313</v>
      </c>
    </row>
    <row r="3057" spans="1:3">
      <c r="A3057" s="32" t="s">
        <v>30263</v>
      </c>
      <c r="B3057" s="32" t="s">
        <v>166</v>
      </c>
      <c r="C3057">
        <f t="shared" si="47"/>
        <v>8314</v>
      </c>
    </row>
    <row r="3058" spans="1:3">
      <c r="A3058" s="32" t="s">
        <v>30264</v>
      </c>
      <c r="B3058" s="32" t="s">
        <v>166</v>
      </c>
      <c r="C3058">
        <f t="shared" si="47"/>
        <v>8315</v>
      </c>
    </row>
    <row r="3059" spans="1:3">
      <c r="A3059" s="32" t="s">
        <v>30265</v>
      </c>
      <c r="B3059" s="32" t="s">
        <v>166</v>
      </c>
      <c r="C3059">
        <f t="shared" si="47"/>
        <v>8316</v>
      </c>
    </row>
    <row r="3060" spans="1:3">
      <c r="A3060" s="32" t="s">
        <v>30266</v>
      </c>
      <c r="B3060" s="32" t="s">
        <v>166</v>
      </c>
      <c r="C3060">
        <f t="shared" si="47"/>
        <v>8317</v>
      </c>
    </row>
    <row r="3061" spans="1:3">
      <c r="A3061" s="32" t="s">
        <v>30267</v>
      </c>
      <c r="B3061" s="32" t="s">
        <v>166</v>
      </c>
      <c r="C3061">
        <f t="shared" si="47"/>
        <v>8318</v>
      </c>
    </row>
    <row r="3062" spans="1:3">
      <c r="A3062" s="32" t="s">
        <v>30268</v>
      </c>
      <c r="B3062" s="32" t="s">
        <v>166</v>
      </c>
      <c r="C3062">
        <f t="shared" si="47"/>
        <v>8319</v>
      </c>
    </row>
    <row r="3063" spans="1:3">
      <c r="A3063" s="32" t="s">
        <v>30269</v>
      </c>
      <c r="B3063" s="32" t="s">
        <v>166</v>
      </c>
      <c r="C3063">
        <f t="shared" si="47"/>
        <v>8320</v>
      </c>
    </row>
    <row r="3064" spans="1:3">
      <c r="A3064" s="32" t="s">
        <v>30270</v>
      </c>
      <c r="B3064" s="32" t="s">
        <v>166</v>
      </c>
      <c r="C3064">
        <f t="shared" si="47"/>
        <v>8321</v>
      </c>
    </row>
    <row r="3065" spans="1:3">
      <c r="A3065" s="32" t="s">
        <v>30271</v>
      </c>
      <c r="B3065" s="32" t="s">
        <v>166</v>
      </c>
      <c r="C3065">
        <f t="shared" si="47"/>
        <v>8322</v>
      </c>
    </row>
    <row r="3066" spans="1:3">
      <c r="A3066" s="32" t="s">
        <v>30272</v>
      </c>
      <c r="B3066" s="32" t="s">
        <v>166</v>
      </c>
      <c r="C3066">
        <f t="shared" si="47"/>
        <v>8323</v>
      </c>
    </row>
    <row r="3067" spans="1:3">
      <c r="A3067" s="32" t="s">
        <v>30273</v>
      </c>
      <c r="B3067" s="32" t="s">
        <v>166</v>
      </c>
      <c r="C3067">
        <f t="shared" si="47"/>
        <v>8324</v>
      </c>
    </row>
    <row r="3068" spans="1:3">
      <c r="A3068" s="32" t="s">
        <v>30274</v>
      </c>
      <c r="B3068" s="32" t="s">
        <v>166</v>
      </c>
      <c r="C3068">
        <f t="shared" si="47"/>
        <v>8326</v>
      </c>
    </row>
    <row r="3069" spans="1:3">
      <c r="A3069" s="32" t="s">
        <v>30275</v>
      </c>
      <c r="B3069" s="32" t="s">
        <v>166</v>
      </c>
      <c r="C3069">
        <f t="shared" si="47"/>
        <v>8327</v>
      </c>
    </row>
    <row r="3070" spans="1:3">
      <c r="A3070" s="32" t="s">
        <v>30276</v>
      </c>
      <c r="B3070" s="32" t="s">
        <v>166</v>
      </c>
      <c r="C3070">
        <f t="shared" si="47"/>
        <v>8328</v>
      </c>
    </row>
    <row r="3071" spans="1:3">
      <c r="A3071" s="32" t="s">
        <v>30277</v>
      </c>
      <c r="B3071" s="32" t="s">
        <v>166</v>
      </c>
      <c r="C3071">
        <f t="shared" si="47"/>
        <v>8329</v>
      </c>
    </row>
    <row r="3072" spans="1:3">
      <c r="A3072" s="32" t="s">
        <v>30278</v>
      </c>
      <c r="B3072" s="32" t="s">
        <v>166</v>
      </c>
      <c r="C3072">
        <f t="shared" si="47"/>
        <v>8330</v>
      </c>
    </row>
    <row r="3073" spans="1:3">
      <c r="A3073" s="32" t="s">
        <v>30279</v>
      </c>
      <c r="B3073" s="32" t="s">
        <v>166</v>
      </c>
      <c r="C3073">
        <f t="shared" si="47"/>
        <v>8332</v>
      </c>
    </row>
    <row r="3074" spans="1:3">
      <c r="A3074" s="32" t="s">
        <v>30280</v>
      </c>
      <c r="B3074" s="32" t="s">
        <v>166</v>
      </c>
      <c r="C3074">
        <f t="shared" ref="C3074:C3137" si="48">1*A3074</f>
        <v>8340</v>
      </c>
    </row>
    <row r="3075" spans="1:3">
      <c r="A3075" s="32" t="s">
        <v>30281</v>
      </c>
      <c r="B3075" s="32" t="s">
        <v>166</v>
      </c>
      <c r="C3075">
        <f t="shared" si="48"/>
        <v>8341</v>
      </c>
    </row>
    <row r="3076" spans="1:3">
      <c r="A3076" s="32" t="s">
        <v>30282</v>
      </c>
      <c r="B3076" s="32" t="s">
        <v>166</v>
      </c>
      <c r="C3076">
        <f t="shared" si="48"/>
        <v>8342</v>
      </c>
    </row>
    <row r="3077" spans="1:3">
      <c r="A3077" s="32" t="s">
        <v>30283</v>
      </c>
      <c r="B3077" s="32" t="s">
        <v>166</v>
      </c>
      <c r="C3077">
        <f t="shared" si="48"/>
        <v>8343</v>
      </c>
    </row>
    <row r="3078" spans="1:3">
      <c r="A3078" s="32" t="s">
        <v>30284</v>
      </c>
      <c r="B3078" s="32" t="s">
        <v>166</v>
      </c>
      <c r="C3078">
        <f t="shared" si="48"/>
        <v>8344</v>
      </c>
    </row>
    <row r="3079" spans="1:3">
      <c r="A3079" s="32" t="s">
        <v>30285</v>
      </c>
      <c r="B3079" s="32" t="s">
        <v>166</v>
      </c>
      <c r="C3079">
        <f t="shared" si="48"/>
        <v>8345</v>
      </c>
    </row>
    <row r="3080" spans="1:3">
      <c r="A3080" s="32" t="s">
        <v>30286</v>
      </c>
      <c r="B3080" s="32" t="s">
        <v>166</v>
      </c>
      <c r="C3080">
        <f t="shared" si="48"/>
        <v>8346</v>
      </c>
    </row>
    <row r="3081" spans="1:3">
      <c r="A3081" s="32" t="s">
        <v>30287</v>
      </c>
      <c r="B3081" s="32" t="s">
        <v>166</v>
      </c>
      <c r="C3081">
        <f t="shared" si="48"/>
        <v>8347</v>
      </c>
    </row>
    <row r="3082" spans="1:3">
      <c r="A3082" s="32" t="s">
        <v>30288</v>
      </c>
      <c r="B3082" s="32" t="s">
        <v>166</v>
      </c>
      <c r="C3082">
        <f t="shared" si="48"/>
        <v>8348</v>
      </c>
    </row>
    <row r="3083" spans="1:3">
      <c r="A3083" s="32" t="s">
        <v>30289</v>
      </c>
      <c r="B3083" s="32" t="s">
        <v>166</v>
      </c>
      <c r="C3083">
        <f t="shared" si="48"/>
        <v>8349</v>
      </c>
    </row>
    <row r="3084" spans="1:3">
      <c r="A3084" s="32" t="s">
        <v>30290</v>
      </c>
      <c r="B3084" s="32" t="s">
        <v>166</v>
      </c>
      <c r="C3084">
        <f t="shared" si="48"/>
        <v>8350</v>
      </c>
    </row>
    <row r="3085" spans="1:3">
      <c r="A3085" s="32" t="s">
        <v>30291</v>
      </c>
      <c r="B3085" s="32" t="s">
        <v>166</v>
      </c>
      <c r="C3085">
        <f t="shared" si="48"/>
        <v>8352</v>
      </c>
    </row>
    <row r="3086" spans="1:3">
      <c r="A3086" s="32" t="s">
        <v>30292</v>
      </c>
      <c r="B3086" s="32" t="s">
        <v>166</v>
      </c>
      <c r="C3086">
        <f t="shared" si="48"/>
        <v>8353</v>
      </c>
    </row>
    <row r="3087" spans="1:3">
      <c r="A3087" s="32" t="s">
        <v>30293</v>
      </c>
      <c r="B3087" s="32" t="s">
        <v>166</v>
      </c>
      <c r="C3087">
        <f t="shared" si="48"/>
        <v>8360</v>
      </c>
    </row>
    <row r="3088" spans="1:3">
      <c r="A3088" s="32" t="s">
        <v>30294</v>
      </c>
      <c r="B3088" s="32" t="s">
        <v>166</v>
      </c>
      <c r="C3088">
        <f t="shared" si="48"/>
        <v>8361</v>
      </c>
    </row>
    <row r="3089" spans="1:3">
      <c r="A3089" s="32" t="s">
        <v>30295</v>
      </c>
      <c r="B3089" s="32" t="s">
        <v>166</v>
      </c>
      <c r="C3089">
        <f t="shared" si="48"/>
        <v>8362</v>
      </c>
    </row>
    <row r="3090" spans="1:3">
      <c r="A3090" s="32" t="s">
        <v>30296</v>
      </c>
      <c r="B3090" s="32" t="s">
        <v>166</v>
      </c>
      <c r="C3090">
        <f t="shared" si="48"/>
        <v>8401</v>
      </c>
    </row>
    <row r="3091" spans="1:3">
      <c r="A3091" s="32" t="s">
        <v>30297</v>
      </c>
      <c r="B3091" s="32" t="s">
        <v>166</v>
      </c>
      <c r="C3091">
        <f t="shared" si="48"/>
        <v>8402</v>
      </c>
    </row>
    <row r="3092" spans="1:3">
      <c r="A3092" s="32" t="s">
        <v>30298</v>
      </c>
      <c r="B3092" s="32" t="s">
        <v>166</v>
      </c>
      <c r="C3092">
        <f t="shared" si="48"/>
        <v>8403</v>
      </c>
    </row>
    <row r="3093" spans="1:3">
      <c r="A3093" s="32" t="s">
        <v>30299</v>
      </c>
      <c r="B3093" s="32" t="s">
        <v>166</v>
      </c>
      <c r="C3093">
        <f t="shared" si="48"/>
        <v>8404</v>
      </c>
    </row>
    <row r="3094" spans="1:3">
      <c r="A3094" s="32" t="s">
        <v>30300</v>
      </c>
      <c r="B3094" s="32" t="s">
        <v>166</v>
      </c>
      <c r="C3094">
        <f t="shared" si="48"/>
        <v>8405</v>
      </c>
    </row>
    <row r="3095" spans="1:3">
      <c r="A3095" s="32" t="s">
        <v>30301</v>
      </c>
      <c r="B3095" s="32" t="s">
        <v>166</v>
      </c>
      <c r="C3095">
        <f t="shared" si="48"/>
        <v>8406</v>
      </c>
    </row>
    <row r="3096" spans="1:3">
      <c r="A3096" s="32" t="s">
        <v>30302</v>
      </c>
      <c r="B3096" s="32" t="s">
        <v>166</v>
      </c>
      <c r="C3096">
        <f t="shared" si="48"/>
        <v>8501</v>
      </c>
    </row>
    <row r="3097" spans="1:3">
      <c r="A3097" s="32" t="s">
        <v>30303</v>
      </c>
      <c r="B3097" s="32" t="s">
        <v>166</v>
      </c>
      <c r="C3097">
        <f t="shared" si="48"/>
        <v>8502</v>
      </c>
    </row>
    <row r="3098" spans="1:3">
      <c r="A3098" s="32" t="s">
        <v>30304</v>
      </c>
      <c r="B3098" s="32" t="s">
        <v>166</v>
      </c>
      <c r="C3098">
        <f t="shared" si="48"/>
        <v>8504</v>
      </c>
    </row>
    <row r="3099" spans="1:3">
      <c r="A3099" s="32" t="s">
        <v>30305</v>
      </c>
      <c r="B3099" s="32" t="s">
        <v>166</v>
      </c>
      <c r="C3099">
        <f t="shared" si="48"/>
        <v>8505</v>
      </c>
    </row>
    <row r="3100" spans="1:3">
      <c r="A3100" s="32" t="s">
        <v>30306</v>
      </c>
      <c r="B3100" s="32" t="s">
        <v>166</v>
      </c>
      <c r="C3100">
        <f t="shared" si="48"/>
        <v>8510</v>
      </c>
    </row>
    <row r="3101" spans="1:3">
      <c r="A3101" s="32" t="s">
        <v>30307</v>
      </c>
      <c r="B3101" s="32" t="s">
        <v>166</v>
      </c>
      <c r="C3101">
        <f t="shared" si="48"/>
        <v>8511</v>
      </c>
    </row>
    <row r="3102" spans="1:3">
      <c r="A3102" s="32" t="s">
        <v>30308</v>
      </c>
      <c r="B3102" s="32" t="s">
        <v>166</v>
      </c>
      <c r="C3102">
        <f t="shared" si="48"/>
        <v>8512</v>
      </c>
    </row>
    <row r="3103" spans="1:3">
      <c r="A3103" s="32" t="s">
        <v>30309</v>
      </c>
      <c r="B3103" s="32" t="s">
        <v>166</v>
      </c>
      <c r="C3103">
        <f t="shared" si="48"/>
        <v>8514</v>
      </c>
    </row>
    <row r="3104" spans="1:3">
      <c r="A3104" s="32" t="s">
        <v>30310</v>
      </c>
      <c r="B3104" s="32" t="s">
        <v>166</v>
      </c>
      <c r="C3104">
        <f t="shared" si="48"/>
        <v>8515</v>
      </c>
    </row>
    <row r="3105" spans="1:3">
      <c r="A3105" s="32" t="s">
        <v>30311</v>
      </c>
      <c r="B3105" s="32" t="s">
        <v>166</v>
      </c>
      <c r="C3105">
        <f t="shared" si="48"/>
        <v>8518</v>
      </c>
    </row>
    <row r="3106" spans="1:3">
      <c r="A3106" s="32" t="s">
        <v>30312</v>
      </c>
      <c r="B3106" s="32" t="s">
        <v>166</v>
      </c>
      <c r="C3106">
        <f t="shared" si="48"/>
        <v>8520</v>
      </c>
    </row>
    <row r="3107" spans="1:3">
      <c r="A3107" s="32" t="s">
        <v>30313</v>
      </c>
      <c r="B3107" s="32" t="s">
        <v>166</v>
      </c>
      <c r="C3107">
        <f t="shared" si="48"/>
        <v>8525</v>
      </c>
    </row>
    <row r="3108" spans="1:3">
      <c r="A3108" s="32" t="s">
        <v>30314</v>
      </c>
      <c r="B3108" s="32" t="s">
        <v>166</v>
      </c>
      <c r="C3108">
        <f t="shared" si="48"/>
        <v>8526</v>
      </c>
    </row>
    <row r="3109" spans="1:3">
      <c r="A3109" s="32" t="s">
        <v>30315</v>
      </c>
      <c r="B3109" s="32" t="s">
        <v>166</v>
      </c>
      <c r="C3109">
        <f t="shared" si="48"/>
        <v>8527</v>
      </c>
    </row>
    <row r="3110" spans="1:3">
      <c r="A3110" s="32" t="s">
        <v>30316</v>
      </c>
      <c r="B3110" s="32" t="s">
        <v>166</v>
      </c>
      <c r="C3110">
        <f t="shared" si="48"/>
        <v>8528</v>
      </c>
    </row>
    <row r="3111" spans="1:3">
      <c r="A3111" s="32" t="s">
        <v>30317</v>
      </c>
      <c r="B3111" s="32" t="s">
        <v>166</v>
      </c>
      <c r="C3111">
        <f t="shared" si="48"/>
        <v>8530</v>
      </c>
    </row>
    <row r="3112" spans="1:3">
      <c r="A3112" s="32" t="s">
        <v>30318</v>
      </c>
      <c r="B3112" s="32" t="s">
        <v>166</v>
      </c>
      <c r="C3112">
        <f t="shared" si="48"/>
        <v>8533</v>
      </c>
    </row>
    <row r="3113" spans="1:3">
      <c r="A3113" s="32" t="s">
        <v>30319</v>
      </c>
      <c r="B3113" s="32" t="s">
        <v>166</v>
      </c>
      <c r="C3113">
        <f t="shared" si="48"/>
        <v>8534</v>
      </c>
    </row>
    <row r="3114" spans="1:3">
      <c r="A3114" s="32" t="s">
        <v>30320</v>
      </c>
      <c r="B3114" s="32" t="s">
        <v>166</v>
      </c>
      <c r="C3114">
        <f t="shared" si="48"/>
        <v>8535</v>
      </c>
    </row>
    <row r="3115" spans="1:3">
      <c r="A3115" s="32" t="s">
        <v>30321</v>
      </c>
      <c r="B3115" s="32" t="s">
        <v>166</v>
      </c>
      <c r="C3115">
        <f t="shared" si="48"/>
        <v>8536</v>
      </c>
    </row>
    <row r="3116" spans="1:3">
      <c r="A3116" s="32" t="s">
        <v>30322</v>
      </c>
      <c r="B3116" s="32" t="s">
        <v>166</v>
      </c>
      <c r="C3116">
        <f t="shared" si="48"/>
        <v>8540</v>
      </c>
    </row>
    <row r="3117" spans="1:3">
      <c r="A3117" s="32" t="s">
        <v>30323</v>
      </c>
      <c r="B3117" s="32" t="s">
        <v>166</v>
      </c>
      <c r="C3117">
        <f t="shared" si="48"/>
        <v>8541</v>
      </c>
    </row>
    <row r="3118" spans="1:3">
      <c r="A3118" s="32" t="s">
        <v>30324</v>
      </c>
      <c r="B3118" s="32" t="s">
        <v>166</v>
      </c>
      <c r="C3118">
        <f t="shared" si="48"/>
        <v>8542</v>
      </c>
    </row>
    <row r="3119" spans="1:3">
      <c r="A3119" s="32" t="s">
        <v>30325</v>
      </c>
      <c r="B3119" s="32" t="s">
        <v>166</v>
      </c>
      <c r="C3119">
        <f t="shared" si="48"/>
        <v>8543</v>
      </c>
    </row>
    <row r="3120" spans="1:3">
      <c r="A3120" s="32" t="s">
        <v>30326</v>
      </c>
      <c r="B3120" s="32" t="s">
        <v>166</v>
      </c>
      <c r="C3120">
        <f t="shared" si="48"/>
        <v>8544</v>
      </c>
    </row>
    <row r="3121" spans="1:3">
      <c r="A3121" s="32" t="s">
        <v>30327</v>
      </c>
      <c r="B3121" s="32" t="s">
        <v>166</v>
      </c>
      <c r="C3121">
        <f t="shared" si="48"/>
        <v>8550</v>
      </c>
    </row>
    <row r="3122" spans="1:3">
      <c r="A3122" s="32" t="s">
        <v>30328</v>
      </c>
      <c r="B3122" s="32" t="s">
        <v>166</v>
      </c>
      <c r="C3122">
        <f t="shared" si="48"/>
        <v>8551</v>
      </c>
    </row>
    <row r="3123" spans="1:3">
      <c r="A3123" s="32" t="s">
        <v>30329</v>
      </c>
      <c r="B3123" s="32" t="s">
        <v>166</v>
      </c>
      <c r="C3123">
        <f t="shared" si="48"/>
        <v>8553</v>
      </c>
    </row>
    <row r="3124" spans="1:3">
      <c r="A3124" s="32" t="s">
        <v>30330</v>
      </c>
      <c r="B3124" s="32" t="s">
        <v>166</v>
      </c>
      <c r="C3124">
        <f t="shared" si="48"/>
        <v>8554</v>
      </c>
    </row>
    <row r="3125" spans="1:3">
      <c r="A3125" s="32" t="s">
        <v>30331</v>
      </c>
      <c r="B3125" s="32" t="s">
        <v>166</v>
      </c>
      <c r="C3125">
        <f t="shared" si="48"/>
        <v>8555</v>
      </c>
    </row>
    <row r="3126" spans="1:3">
      <c r="A3126" s="32" t="s">
        <v>30332</v>
      </c>
      <c r="B3126" s="32" t="s">
        <v>166</v>
      </c>
      <c r="C3126">
        <f t="shared" si="48"/>
        <v>8556</v>
      </c>
    </row>
    <row r="3127" spans="1:3">
      <c r="A3127" s="32" t="s">
        <v>30333</v>
      </c>
      <c r="B3127" s="32" t="s">
        <v>166</v>
      </c>
      <c r="C3127">
        <f t="shared" si="48"/>
        <v>8557</v>
      </c>
    </row>
    <row r="3128" spans="1:3">
      <c r="A3128" s="32" t="s">
        <v>30334</v>
      </c>
      <c r="B3128" s="32" t="s">
        <v>166</v>
      </c>
      <c r="C3128">
        <f t="shared" si="48"/>
        <v>8558</v>
      </c>
    </row>
    <row r="3129" spans="1:3">
      <c r="A3129" s="32" t="s">
        <v>30335</v>
      </c>
      <c r="B3129" s="32" t="s">
        <v>166</v>
      </c>
      <c r="C3129">
        <f t="shared" si="48"/>
        <v>8559</v>
      </c>
    </row>
    <row r="3130" spans="1:3">
      <c r="A3130" s="32" t="s">
        <v>30336</v>
      </c>
      <c r="B3130" s="32" t="s">
        <v>166</v>
      </c>
      <c r="C3130">
        <f t="shared" si="48"/>
        <v>8560</v>
      </c>
    </row>
    <row r="3131" spans="1:3">
      <c r="A3131" s="32" t="s">
        <v>30337</v>
      </c>
      <c r="B3131" s="32" t="s">
        <v>166</v>
      </c>
      <c r="C3131">
        <f t="shared" si="48"/>
        <v>8561</v>
      </c>
    </row>
    <row r="3132" spans="1:3">
      <c r="A3132" s="32" t="s">
        <v>30338</v>
      </c>
      <c r="B3132" s="32" t="s">
        <v>166</v>
      </c>
      <c r="C3132">
        <f t="shared" si="48"/>
        <v>8562</v>
      </c>
    </row>
    <row r="3133" spans="1:3">
      <c r="A3133" s="32" t="s">
        <v>30339</v>
      </c>
      <c r="B3133" s="32" t="s">
        <v>166</v>
      </c>
      <c r="C3133">
        <f t="shared" si="48"/>
        <v>8601</v>
      </c>
    </row>
    <row r="3134" spans="1:3">
      <c r="A3134" s="32" t="s">
        <v>30340</v>
      </c>
      <c r="B3134" s="32" t="s">
        <v>166</v>
      </c>
      <c r="C3134">
        <f t="shared" si="48"/>
        <v>8602</v>
      </c>
    </row>
    <row r="3135" spans="1:3">
      <c r="A3135" s="32" t="s">
        <v>30341</v>
      </c>
      <c r="B3135" s="32" t="s">
        <v>166</v>
      </c>
      <c r="C3135">
        <f t="shared" si="48"/>
        <v>8603</v>
      </c>
    </row>
    <row r="3136" spans="1:3">
      <c r="A3136" s="32" t="s">
        <v>30342</v>
      </c>
      <c r="B3136" s="32" t="s">
        <v>166</v>
      </c>
      <c r="C3136">
        <f t="shared" si="48"/>
        <v>8604</v>
      </c>
    </row>
    <row r="3137" spans="1:3">
      <c r="A3137" s="32" t="s">
        <v>30343</v>
      </c>
      <c r="B3137" s="32" t="s">
        <v>166</v>
      </c>
      <c r="C3137">
        <f t="shared" si="48"/>
        <v>8605</v>
      </c>
    </row>
    <row r="3138" spans="1:3">
      <c r="A3138" s="32" t="s">
        <v>30344</v>
      </c>
      <c r="B3138" s="32" t="s">
        <v>166</v>
      </c>
      <c r="C3138">
        <f t="shared" ref="C3138:C3201" si="49">1*A3138</f>
        <v>8606</v>
      </c>
    </row>
    <row r="3139" spans="1:3">
      <c r="A3139" s="32" t="s">
        <v>30345</v>
      </c>
      <c r="B3139" s="32" t="s">
        <v>166</v>
      </c>
      <c r="C3139">
        <f t="shared" si="49"/>
        <v>8607</v>
      </c>
    </row>
    <row r="3140" spans="1:3">
      <c r="A3140" s="32" t="s">
        <v>30346</v>
      </c>
      <c r="B3140" s="32" t="s">
        <v>166</v>
      </c>
      <c r="C3140">
        <f t="shared" si="49"/>
        <v>8608</v>
      </c>
    </row>
    <row r="3141" spans="1:3">
      <c r="A3141" s="32" t="s">
        <v>30347</v>
      </c>
      <c r="B3141" s="32" t="s">
        <v>166</v>
      </c>
      <c r="C3141">
        <f t="shared" si="49"/>
        <v>8609</v>
      </c>
    </row>
    <row r="3142" spans="1:3">
      <c r="A3142" s="32" t="s">
        <v>30348</v>
      </c>
      <c r="B3142" s="32" t="s">
        <v>166</v>
      </c>
      <c r="C3142">
        <f t="shared" si="49"/>
        <v>8610</v>
      </c>
    </row>
    <row r="3143" spans="1:3">
      <c r="A3143" s="32" t="s">
        <v>30349</v>
      </c>
      <c r="B3143" s="32" t="s">
        <v>166</v>
      </c>
      <c r="C3143">
        <f t="shared" si="49"/>
        <v>8611</v>
      </c>
    </row>
    <row r="3144" spans="1:3">
      <c r="A3144" s="32" t="s">
        <v>30350</v>
      </c>
      <c r="B3144" s="32" t="s">
        <v>166</v>
      </c>
      <c r="C3144">
        <f t="shared" si="49"/>
        <v>8618</v>
      </c>
    </row>
    <row r="3145" spans="1:3">
      <c r="A3145" s="32" t="s">
        <v>30351</v>
      </c>
      <c r="B3145" s="32" t="s">
        <v>166</v>
      </c>
      <c r="C3145">
        <f t="shared" si="49"/>
        <v>8619</v>
      </c>
    </row>
    <row r="3146" spans="1:3">
      <c r="A3146" s="32" t="s">
        <v>30352</v>
      </c>
      <c r="B3146" s="32" t="s">
        <v>166</v>
      </c>
      <c r="C3146">
        <f t="shared" si="49"/>
        <v>8620</v>
      </c>
    </row>
    <row r="3147" spans="1:3">
      <c r="A3147" s="32" t="s">
        <v>30353</v>
      </c>
      <c r="B3147" s="32" t="s">
        <v>166</v>
      </c>
      <c r="C3147">
        <f t="shared" si="49"/>
        <v>8625</v>
      </c>
    </row>
    <row r="3148" spans="1:3">
      <c r="A3148" s="32" t="s">
        <v>30354</v>
      </c>
      <c r="B3148" s="32" t="s">
        <v>166</v>
      </c>
      <c r="C3148">
        <f t="shared" si="49"/>
        <v>8628</v>
      </c>
    </row>
    <row r="3149" spans="1:3">
      <c r="A3149" s="32" t="s">
        <v>30355</v>
      </c>
      <c r="B3149" s="32" t="s">
        <v>166</v>
      </c>
      <c r="C3149">
        <f t="shared" si="49"/>
        <v>8629</v>
      </c>
    </row>
    <row r="3150" spans="1:3">
      <c r="A3150" s="32" t="s">
        <v>30356</v>
      </c>
      <c r="B3150" s="32" t="s">
        <v>166</v>
      </c>
      <c r="C3150">
        <f t="shared" si="49"/>
        <v>8638</v>
      </c>
    </row>
    <row r="3151" spans="1:3">
      <c r="A3151" s="32" t="s">
        <v>30357</v>
      </c>
      <c r="B3151" s="32" t="s">
        <v>166</v>
      </c>
      <c r="C3151">
        <f t="shared" si="49"/>
        <v>8640</v>
      </c>
    </row>
    <row r="3152" spans="1:3">
      <c r="A3152" s="32" t="s">
        <v>30358</v>
      </c>
      <c r="B3152" s="32" t="s">
        <v>166</v>
      </c>
      <c r="C3152">
        <f t="shared" si="49"/>
        <v>8641</v>
      </c>
    </row>
    <row r="3153" spans="1:3">
      <c r="A3153" s="32" t="s">
        <v>30470</v>
      </c>
      <c r="B3153" s="32" t="s">
        <v>166</v>
      </c>
      <c r="C3153">
        <f t="shared" si="49"/>
        <v>8644</v>
      </c>
    </row>
    <row r="3154" spans="1:3">
      <c r="A3154" s="32" t="s">
        <v>30359</v>
      </c>
      <c r="B3154" s="32" t="s">
        <v>166</v>
      </c>
      <c r="C3154">
        <f t="shared" si="49"/>
        <v>8645</v>
      </c>
    </row>
    <row r="3155" spans="1:3">
      <c r="A3155" s="32" t="s">
        <v>30360</v>
      </c>
      <c r="B3155" s="32" t="s">
        <v>166</v>
      </c>
      <c r="C3155">
        <f t="shared" si="49"/>
        <v>8646</v>
      </c>
    </row>
    <row r="3156" spans="1:3">
      <c r="A3156" s="32" t="s">
        <v>30361</v>
      </c>
      <c r="B3156" s="32" t="s">
        <v>166</v>
      </c>
      <c r="C3156">
        <f t="shared" si="49"/>
        <v>8647</v>
      </c>
    </row>
    <row r="3157" spans="1:3">
      <c r="A3157" s="32" t="s">
        <v>30362</v>
      </c>
      <c r="B3157" s="32" t="s">
        <v>166</v>
      </c>
      <c r="C3157">
        <f t="shared" si="49"/>
        <v>8648</v>
      </c>
    </row>
    <row r="3158" spans="1:3">
      <c r="A3158" s="32" t="s">
        <v>30363</v>
      </c>
      <c r="B3158" s="32" t="s">
        <v>166</v>
      </c>
      <c r="C3158">
        <f t="shared" si="49"/>
        <v>8650</v>
      </c>
    </row>
    <row r="3159" spans="1:3">
      <c r="A3159" s="32" t="s">
        <v>30364</v>
      </c>
      <c r="B3159" s="32" t="s">
        <v>166</v>
      </c>
      <c r="C3159">
        <f t="shared" si="49"/>
        <v>8666</v>
      </c>
    </row>
    <row r="3160" spans="1:3">
      <c r="A3160" s="32" t="s">
        <v>30480</v>
      </c>
      <c r="B3160" s="32" t="s">
        <v>166</v>
      </c>
      <c r="C3160">
        <f t="shared" si="49"/>
        <v>8677</v>
      </c>
    </row>
    <row r="3161" spans="1:3">
      <c r="A3161" s="32" t="s">
        <v>30365</v>
      </c>
      <c r="B3161" s="32" t="s">
        <v>166</v>
      </c>
      <c r="C3161">
        <f t="shared" si="49"/>
        <v>8690</v>
      </c>
    </row>
    <row r="3162" spans="1:3">
      <c r="A3162" s="32" t="s">
        <v>30366</v>
      </c>
      <c r="B3162" s="32" t="s">
        <v>166</v>
      </c>
      <c r="C3162">
        <f t="shared" si="49"/>
        <v>8691</v>
      </c>
    </row>
    <row r="3163" spans="1:3">
      <c r="A3163" s="32" t="s">
        <v>30367</v>
      </c>
      <c r="B3163" s="32" t="s">
        <v>166</v>
      </c>
      <c r="C3163">
        <f t="shared" si="49"/>
        <v>8695</v>
      </c>
    </row>
    <row r="3164" spans="1:3">
      <c r="A3164" s="32" t="s">
        <v>30368</v>
      </c>
      <c r="B3164" s="32" t="s">
        <v>166</v>
      </c>
      <c r="C3164">
        <f t="shared" si="49"/>
        <v>8701</v>
      </c>
    </row>
    <row r="3165" spans="1:3">
      <c r="A3165" s="32" t="s">
        <v>30369</v>
      </c>
      <c r="B3165" s="32" t="s">
        <v>166</v>
      </c>
      <c r="C3165">
        <f t="shared" si="49"/>
        <v>8720</v>
      </c>
    </row>
    <row r="3166" spans="1:3">
      <c r="A3166" s="32" t="s">
        <v>30370</v>
      </c>
      <c r="B3166" s="32" t="s">
        <v>166</v>
      </c>
      <c r="C3166">
        <f t="shared" si="49"/>
        <v>8721</v>
      </c>
    </row>
    <row r="3167" spans="1:3">
      <c r="A3167" s="32" t="s">
        <v>30371</v>
      </c>
      <c r="B3167" s="32" t="s">
        <v>166</v>
      </c>
      <c r="C3167">
        <f t="shared" si="49"/>
        <v>8722</v>
      </c>
    </row>
    <row r="3168" spans="1:3">
      <c r="A3168" s="32" t="s">
        <v>30372</v>
      </c>
      <c r="B3168" s="32" t="s">
        <v>166</v>
      </c>
      <c r="C3168">
        <f t="shared" si="49"/>
        <v>8723</v>
      </c>
    </row>
    <row r="3169" spans="1:3">
      <c r="A3169" s="32" t="s">
        <v>30373</v>
      </c>
      <c r="B3169" s="32" t="s">
        <v>166</v>
      </c>
      <c r="C3169">
        <f t="shared" si="49"/>
        <v>8724</v>
      </c>
    </row>
    <row r="3170" spans="1:3">
      <c r="A3170" s="32" t="s">
        <v>30374</v>
      </c>
      <c r="B3170" s="32" t="s">
        <v>166</v>
      </c>
      <c r="C3170">
        <f t="shared" si="49"/>
        <v>8730</v>
      </c>
    </row>
    <row r="3171" spans="1:3">
      <c r="A3171" s="32" t="s">
        <v>30375</v>
      </c>
      <c r="B3171" s="32" t="s">
        <v>166</v>
      </c>
      <c r="C3171">
        <f t="shared" si="49"/>
        <v>8731</v>
      </c>
    </row>
    <row r="3172" spans="1:3">
      <c r="A3172" s="32" t="s">
        <v>30376</v>
      </c>
      <c r="B3172" s="32" t="s">
        <v>166</v>
      </c>
      <c r="C3172">
        <f t="shared" si="49"/>
        <v>8732</v>
      </c>
    </row>
    <row r="3173" spans="1:3">
      <c r="A3173" s="32" t="s">
        <v>30377</v>
      </c>
      <c r="B3173" s="32" t="s">
        <v>166</v>
      </c>
      <c r="C3173">
        <f t="shared" si="49"/>
        <v>8733</v>
      </c>
    </row>
    <row r="3174" spans="1:3">
      <c r="A3174" s="32" t="s">
        <v>30378</v>
      </c>
      <c r="B3174" s="32" t="s">
        <v>166</v>
      </c>
      <c r="C3174">
        <f t="shared" si="49"/>
        <v>8734</v>
      </c>
    </row>
    <row r="3175" spans="1:3">
      <c r="A3175" s="32" t="s">
        <v>30379</v>
      </c>
      <c r="B3175" s="32" t="s">
        <v>166</v>
      </c>
      <c r="C3175">
        <f t="shared" si="49"/>
        <v>8735</v>
      </c>
    </row>
    <row r="3176" spans="1:3">
      <c r="A3176" s="32" t="s">
        <v>30380</v>
      </c>
      <c r="B3176" s="32" t="s">
        <v>166</v>
      </c>
      <c r="C3176">
        <f t="shared" si="49"/>
        <v>8736</v>
      </c>
    </row>
    <row r="3177" spans="1:3">
      <c r="A3177" s="32" t="s">
        <v>30381</v>
      </c>
      <c r="B3177" s="32" t="s">
        <v>166</v>
      </c>
      <c r="C3177">
        <f t="shared" si="49"/>
        <v>8738</v>
      </c>
    </row>
    <row r="3178" spans="1:3">
      <c r="A3178" s="32" t="s">
        <v>30382</v>
      </c>
      <c r="B3178" s="32" t="s">
        <v>166</v>
      </c>
      <c r="C3178">
        <f t="shared" si="49"/>
        <v>8739</v>
      </c>
    </row>
    <row r="3179" spans="1:3">
      <c r="A3179" s="32" t="s">
        <v>30383</v>
      </c>
      <c r="B3179" s="32" t="s">
        <v>166</v>
      </c>
      <c r="C3179">
        <f t="shared" si="49"/>
        <v>8740</v>
      </c>
    </row>
    <row r="3180" spans="1:3">
      <c r="A3180" s="32" t="s">
        <v>30384</v>
      </c>
      <c r="B3180" s="32" t="s">
        <v>166</v>
      </c>
      <c r="C3180">
        <f t="shared" si="49"/>
        <v>8741</v>
      </c>
    </row>
    <row r="3181" spans="1:3">
      <c r="A3181" s="32" t="s">
        <v>30385</v>
      </c>
      <c r="B3181" s="32" t="s">
        <v>166</v>
      </c>
      <c r="C3181">
        <f t="shared" si="49"/>
        <v>8742</v>
      </c>
    </row>
    <row r="3182" spans="1:3">
      <c r="A3182" s="32" t="s">
        <v>30386</v>
      </c>
      <c r="B3182" s="32" t="s">
        <v>166</v>
      </c>
      <c r="C3182">
        <f t="shared" si="49"/>
        <v>8750</v>
      </c>
    </row>
    <row r="3183" spans="1:3">
      <c r="A3183" s="32" t="s">
        <v>30387</v>
      </c>
      <c r="B3183" s="32" t="s">
        <v>166</v>
      </c>
      <c r="C3183">
        <f t="shared" si="49"/>
        <v>8751</v>
      </c>
    </row>
    <row r="3184" spans="1:3">
      <c r="A3184" s="32" t="s">
        <v>30388</v>
      </c>
      <c r="B3184" s="32" t="s">
        <v>166</v>
      </c>
      <c r="C3184">
        <f t="shared" si="49"/>
        <v>8752</v>
      </c>
    </row>
    <row r="3185" spans="1:3">
      <c r="A3185" s="32" t="s">
        <v>30389</v>
      </c>
      <c r="B3185" s="32" t="s">
        <v>166</v>
      </c>
      <c r="C3185">
        <f t="shared" si="49"/>
        <v>8753</v>
      </c>
    </row>
    <row r="3186" spans="1:3">
      <c r="A3186" s="32" t="s">
        <v>30390</v>
      </c>
      <c r="B3186" s="32" t="s">
        <v>166</v>
      </c>
      <c r="C3186">
        <f t="shared" si="49"/>
        <v>8754</v>
      </c>
    </row>
    <row r="3187" spans="1:3">
      <c r="A3187" s="32" t="s">
        <v>30391</v>
      </c>
      <c r="B3187" s="32" t="s">
        <v>166</v>
      </c>
      <c r="C3187">
        <f t="shared" si="49"/>
        <v>8755</v>
      </c>
    </row>
    <row r="3188" spans="1:3">
      <c r="A3188" s="32" t="s">
        <v>30392</v>
      </c>
      <c r="B3188" s="32" t="s">
        <v>166</v>
      </c>
      <c r="C3188">
        <f t="shared" si="49"/>
        <v>8756</v>
      </c>
    </row>
    <row r="3189" spans="1:3">
      <c r="A3189" s="32" t="s">
        <v>30393</v>
      </c>
      <c r="B3189" s="32" t="s">
        <v>166</v>
      </c>
      <c r="C3189">
        <f t="shared" si="49"/>
        <v>8757</v>
      </c>
    </row>
    <row r="3190" spans="1:3">
      <c r="A3190" s="32" t="s">
        <v>30394</v>
      </c>
      <c r="B3190" s="32" t="s">
        <v>166</v>
      </c>
      <c r="C3190">
        <f t="shared" si="49"/>
        <v>8758</v>
      </c>
    </row>
    <row r="3191" spans="1:3">
      <c r="A3191" s="32" t="s">
        <v>30395</v>
      </c>
      <c r="B3191" s="32" t="s">
        <v>166</v>
      </c>
      <c r="C3191">
        <f t="shared" si="49"/>
        <v>8759</v>
      </c>
    </row>
    <row r="3192" spans="1:3">
      <c r="A3192" s="32" t="s">
        <v>30396</v>
      </c>
      <c r="B3192" s="32" t="s">
        <v>166</v>
      </c>
      <c r="C3192">
        <f t="shared" si="49"/>
        <v>8801</v>
      </c>
    </row>
    <row r="3193" spans="1:3">
      <c r="A3193" s="32" t="s">
        <v>30397</v>
      </c>
      <c r="B3193" s="32" t="s">
        <v>166</v>
      </c>
      <c r="C3193">
        <f t="shared" si="49"/>
        <v>8802</v>
      </c>
    </row>
    <row r="3194" spans="1:3">
      <c r="A3194" s="32" t="s">
        <v>30398</v>
      </c>
      <c r="B3194" s="32" t="s">
        <v>166</v>
      </c>
      <c r="C3194">
        <f t="shared" si="49"/>
        <v>8803</v>
      </c>
    </row>
    <row r="3195" spans="1:3">
      <c r="A3195" s="32" t="s">
        <v>30399</v>
      </c>
      <c r="B3195" s="32" t="s">
        <v>166</v>
      </c>
      <c r="C3195">
        <f t="shared" si="49"/>
        <v>8804</v>
      </c>
    </row>
    <row r="3196" spans="1:3">
      <c r="A3196" s="32" t="s">
        <v>30400</v>
      </c>
      <c r="B3196" s="32" t="s">
        <v>166</v>
      </c>
      <c r="C3196">
        <f t="shared" si="49"/>
        <v>8805</v>
      </c>
    </row>
    <row r="3197" spans="1:3">
      <c r="A3197" s="32" t="s">
        <v>30401</v>
      </c>
      <c r="B3197" s="32" t="s">
        <v>166</v>
      </c>
      <c r="C3197">
        <f t="shared" si="49"/>
        <v>8807</v>
      </c>
    </row>
    <row r="3198" spans="1:3">
      <c r="A3198" s="32" t="s">
        <v>30402</v>
      </c>
      <c r="B3198" s="32" t="s">
        <v>166</v>
      </c>
      <c r="C3198">
        <f t="shared" si="49"/>
        <v>8808</v>
      </c>
    </row>
    <row r="3199" spans="1:3">
      <c r="A3199" s="32" t="s">
        <v>30403</v>
      </c>
      <c r="B3199" s="32" t="s">
        <v>166</v>
      </c>
      <c r="C3199">
        <f t="shared" si="49"/>
        <v>8809</v>
      </c>
    </row>
    <row r="3200" spans="1:3">
      <c r="A3200" s="32" t="s">
        <v>30404</v>
      </c>
      <c r="B3200" s="32" t="s">
        <v>166</v>
      </c>
      <c r="C3200">
        <f t="shared" si="49"/>
        <v>8810</v>
      </c>
    </row>
    <row r="3201" spans="1:3">
      <c r="A3201" s="32" t="s">
        <v>30405</v>
      </c>
      <c r="B3201" s="32" t="s">
        <v>166</v>
      </c>
      <c r="C3201">
        <f t="shared" si="49"/>
        <v>8812</v>
      </c>
    </row>
    <row r="3202" spans="1:3">
      <c r="A3202" s="32" t="s">
        <v>30406</v>
      </c>
      <c r="B3202" s="32" t="s">
        <v>166</v>
      </c>
      <c r="C3202">
        <f t="shared" ref="C3202:C3265" si="50">1*A3202</f>
        <v>8816</v>
      </c>
    </row>
    <row r="3203" spans="1:3">
      <c r="A3203" s="32" t="s">
        <v>30407</v>
      </c>
      <c r="B3203" s="32" t="s">
        <v>166</v>
      </c>
      <c r="C3203">
        <f t="shared" si="50"/>
        <v>8817</v>
      </c>
    </row>
    <row r="3204" spans="1:3">
      <c r="A3204" s="32" t="s">
        <v>30408</v>
      </c>
      <c r="B3204" s="32" t="s">
        <v>166</v>
      </c>
      <c r="C3204">
        <f t="shared" si="50"/>
        <v>8818</v>
      </c>
    </row>
    <row r="3205" spans="1:3">
      <c r="A3205" s="32" t="s">
        <v>30409</v>
      </c>
      <c r="B3205" s="32" t="s">
        <v>166</v>
      </c>
      <c r="C3205">
        <f t="shared" si="50"/>
        <v>8820</v>
      </c>
    </row>
    <row r="3206" spans="1:3">
      <c r="A3206" s="32" t="s">
        <v>30410</v>
      </c>
      <c r="B3206" s="32" t="s">
        <v>166</v>
      </c>
      <c r="C3206">
        <f t="shared" si="50"/>
        <v>8821</v>
      </c>
    </row>
    <row r="3207" spans="1:3">
      <c r="A3207" s="32" t="s">
        <v>30411</v>
      </c>
      <c r="B3207" s="32" t="s">
        <v>166</v>
      </c>
      <c r="C3207">
        <f t="shared" si="50"/>
        <v>8822</v>
      </c>
    </row>
    <row r="3208" spans="1:3">
      <c r="A3208" s="32" t="s">
        <v>30412</v>
      </c>
      <c r="B3208" s="32" t="s">
        <v>166</v>
      </c>
      <c r="C3208">
        <f t="shared" si="50"/>
        <v>8823</v>
      </c>
    </row>
    <row r="3209" spans="1:3">
      <c r="A3209" s="32" t="s">
        <v>30413</v>
      </c>
      <c r="B3209" s="32" t="s">
        <v>166</v>
      </c>
      <c r="C3209">
        <f t="shared" si="50"/>
        <v>8824</v>
      </c>
    </row>
    <row r="3210" spans="1:3">
      <c r="A3210" s="32" t="s">
        <v>30414</v>
      </c>
      <c r="B3210" s="32" t="s">
        <v>166</v>
      </c>
      <c r="C3210">
        <f t="shared" si="50"/>
        <v>8825</v>
      </c>
    </row>
    <row r="3211" spans="1:3">
      <c r="A3211" s="32" t="s">
        <v>30415</v>
      </c>
      <c r="B3211" s="32" t="s">
        <v>166</v>
      </c>
      <c r="C3211">
        <f t="shared" si="50"/>
        <v>8826</v>
      </c>
    </row>
    <row r="3212" spans="1:3">
      <c r="A3212" s="32" t="s">
        <v>30416</v>
      </c>
      <c r="B3212" s="32" t="s">
        <v>166</v>
      </c>
      <c r="C3212">
        <f t="shared" si="50"/>
        <v>8827</v>
      </c>
    </row>
    <row r="3213" spans="1:3">
      <c r="A3213" s="32" t="s">
        <v>30417</v>
      </c>
      <c r="B3213" s="32" t="s">
        <v>166</v>
      </c>
      <c r="C3213">
        <f t="shared" si="50"/>
        <v>8828</v>
      </c>
    </row>
    <row r="3214" spans="1:3">
      <c r="A3214" s="32" t="s">
        <v>30418</v>
      </c>
      <c r="B3214" s="32" t="s">
        <v>166</v>
      </c>
      <c r="C3214">
        <f t="shared" si="50"/>
        <v>8829</v>
      </c>
    </row>
    <row r="3215" spans="1:3">
      <c r="A3215" s="32" t="s">
        <v>30419</v>
      </c>
      <c r="B3215" s="32" t="s">
        <v>166</v>
      </c>
      <c r="C3215">
        <f t="shared" si="50"/>
        <v>8830</v>
      </c>
    </row>
    <row r="3216" spans="1:3">
      <c r="A3216" s="32" t="s">
        <v>30420</v>
      </c>
      <c r="B3216" s="32" t="s">
        <v>166</v>
      </c>
      <c r="C3216">
        <f t="shared" si="50"/>
        <v>8831</v>
      </c>
    </row>
    <row r="3217" spans="1:3">
      <c r="A3217" s="32" t="s">
        <v>30421</v>
      </c>
      <c r="B3217" s="32" t="s">
        <v>166</v>
      </c>
      <c r="C3217">
        <f t="shared" si="50"/>
        <v>8832</v>
      </c>
    </row>
    <row r="3218" spans="1:3">
      <c r="A3218" s="32" t="s">
        <v>30422</v>
      </c>
      <c r="B3218" s="32" t="s">
        <v>166</v>
      </c>
      <c r="C3218">
        <f t="shared" si="50"/>
        <v>8833</v>
      </c>
    </row>
    <row r="3219" spans="1:3">
      <c r="A3219" s="32" t="s">
        <v>30423</v>
      </c>
      <c r="B3219" s="32" t="s">
        <v>166</v>
      </c>
      <c r="C3219">
        <f t="shared" si="50"/>
        <v>8834</v>
      </c>
    </row>
    <row r="3220" spans="1:3">
      <c r="A3220" s="32" t="s">
        <v>30424</v>
      </c>
      <c r="B3220" s="32" t="s">
        <v>166</v>
      </c>
      <c r="C3220">
        <f t="shared" si="50"/>
        <v>8835</v>
      </c>
    </row>
    <row r="3221" spans="1:3">
      <c r="A3221" s="32" t="s">
        <v>30425</v>
      </c>
      <c r="B3221" s="32" t="s">
        <v>166</v>
      </c>
      <c r="C3221">
        <f t="shared" si="50"/>
        <v>8836</v>
      </c>
    </row>
    <row r="3222" spans="1:3">
      <c r="A3222" s="32" t="s">
        <v>30426</v>
      </c>
      <c r="B3222" s="32" t="s">
        <v>166</v>
      </c>
      <c r="C3222">
        <f t="shared" si="50"/>
        <v>8837</v>
      </c>
    </row>
    <row r="3223" spans="1:3">
      <c r="A3223" s="32" t="s">
        <v>30427</v>
      </c>
      <c r="B3223" s="32" t="s">
        <v>166</v>
      </c>
      <c r="C3223">
        <f t="shared" si="50"/>
        <v>8840</v>
      </c>
    </row>
    <row r="3224" spans="1:3">
      <c r="A3224" s="32" t="s">
        <v>30428</v>
      </c>
      <c r="B3224" s="32" t="s">
        <v>166</v>
      </c>
      <c r="C3224">
        <f t="shared" si="50"/>
        <v>8844</v>
      </c>
    </row>
    <row r="3225" spans="1:3">
      <c r="A3225" s="32" t="s">
        <v>30429</v>
      </c>
      <c r="B3225" s="32" t="s">
        <v>166</v>
      </c>
      <c r="C3225">
        <f t="shared" si="50"/>
        <v>8846</v>
      </c>
    </row>
    <row r="3226" spans="1:3">
      <c r="A3226" s="32" t="s">
        <v>30430</v>
      </c>
      <c r="B3226" s="32" t="s">
        <v>166</v>
      </c>
      <c r="C3226">
        <f t="shared" si="50"/>
        <v>8848</v>
      </c>
    </row>
    <row r="3227" spans="1:3">
      <c r="A3227" s="32" t="s">
        <v>30431</v>
      </c>
      <c r="B3227" s="32" t="s">
        <v>166</v>
      </c>
      <c r="C3227">
        <f t="shared" si="50"/>
        <v>8850</v>
      </c>
    </row>
    <row r="3228" spans="1:3">
      <c r="A3228" s="32" t="s">
        <v>30432</v>
      </c>
      <c r="B3228" s="32" t="s">
        <v>166</v>
      </c>
      <c r="C3228">
        <f t="shared" si="50"/>
        <v>8852</v>
      </c>
    </row>
    <row r="3229" spans="1:3">
      <c r="A3229" s="32" t="s">
        <v>30433</v>
      </c>
      <c r="B3229" s="32" t="s">
        <v>166</v>
      </c>
      <c r="C3229">
        <f t="shared" si="50"/>
        <v>8853</v>
      </c>
    </row>
    <row r="3230" spans="1:3">
      <c r="A3230" s="32" t="s">
        <v>30434</v>
      </c>
      <c r="B3230" s="32" t="s">
        <v>166</v>
      </c>
      <c r="C3230">
        <f t="shared" si="50"/>
        <v>8854</v>
      </c>
    </row>
    <row r="3231" spans="1:3">
      <c r="A3231" s="32" t="s">
        <v>30435</v>
      </c>
      <c r="B3231" s="32" t="s">
        <v>166</v>
      </c>
      <c r="C3231">
        <f t="shared" si="50"/>
        <v>8855</v>
      </c>
    </row>
    <row r="3232" spans="1:3">
      <c r="A3232" s="32" t="s">
        <v>30436</v>
      </c>
      <c r="B3232" s="32" t="s">
        <v>166</v>
      </c>
      <c r="C3232">
        <f t="shared" si="50"/>
        <v>8857</v>
      </c>
    </row>
    <row r="3233" spans="1:3">
      <c r="A3233" s="32" t="s">
        <v>30437</v>
      </c>
      <c r="B3233" s="32" t="s">
        <v>166</v>
      </c>
      <c r="C3233">
        <f t="shared" si="50"/>
        <v>8858</v>
      </c>
    </row>
    <row r="3234" spans="1:3">
      <c r="A3234" s="32" t="s">
        <v>30438</v>
      </c>
      <c r="B3234" s="32" t="s">
        <v>166</v>
      </c>
      <c r="C3234">
        <f t="shared" si="50"/>
        <v>8859</v>
      </c>
    </row>
    <row r="3235" spans="1:3">
      <c r="A3235" s="32" t="s">
        <v>30439</v>
      </c>
      <c r="B3235" s="32" t="s">
        <v>166</v>
      </c>
      <c r="C3235">
        <f t="shared" si="50"/>
        <v>8861</v>
      </c>
    </row>
    <row r="3236" spans="1:3">
      <c r="A3236" s="32" t="s">
        <v>30440</v>
      </c>
      <c r="B3236" s="32" t="s">
        <v>166</v>
      </c>
      <c r="C3236">
        <f t="shared" si="50"/>
        <v>8862</v>
      </c>
    </row>
    <row r="3237" spans="1:3">
      <c r="A3237" s="32" t="s">
        <v>30441</v>
      </c>
      <c r="B3237" s="32" t="s">
        <v>166</v>
      </c>
      <c r="C3237">
        <f t="shared" si="50"/>
        <v>8863</v>
      </c>
    </row>
    <row r="3238" spans="1:3">
      <c r="A3238" s="32" t="s">
        <v>30442</v>
      </c>
      <c r="B3238" s="32" t="s">
        <v>166</v>
      </c>
      <c r="C3238">
        <f t="shared" si="50"/>
        <v>8865</v>
      </c>
    </row>
    <row r="3239" spans="1:3">
      <c r="A3239" s="32" t="s">
        <v>30443</v>
      </c>
      <c r="B3239" s="32" t="s">
        <v>166</v>
      </c>
      <c r="C3239">
        <f t="shared" si="50"/>
        <v>8867</v>
      </c>
    </row>
    <row r="3240" spans="1:3">
      <c r="A3240" s="32" t="s">
        <v>30444</v>
      </c>
      <c r="B3240" s="32" t="s">
        <v>166</v>
      </c>
      <c r="C3240">
        <f t="shared" si="50"/>
        <v>8868</v>
      </c>
    </row>
    <row r="3241" spans="1:3">
      <c r="A3241" s="32" t="s">
        <v>30445</v>
      </c>
      <c r="B3241" s="32" t="s">
        <v>166</v>
      </c>
      <c r="C3241">
        <f t="shared" si="50"/>
        <v>8869</v>
      </c>
    </row>
    <row r="3242" spans="1:3">
      <c r="A3242" s="32" t="s">
        <v>30446</v>
      </c>
      <c r="B3242" s="32" t="s">
        <v>166</v>
      </c>
      <c r="C3242">
        <f t="shared" si="50"/>
        <v>8870</v>
      </c>
    </row>
    <row r="3243" spans="1:3">
      <c r="A3243" s="32" t="s">
        <v>30447</v>
      </c>
      <c r="B3243" s="32" t="s">
        <v>166</v>
      </c>
      <c r="C3243">
        <f t="shared" si="50"/>
        <v>8871</v>
      </c>
    </row>
    <row r="3244" spans="1:3">
      <c r="A3244" s="32" t="s">
        <v>30448</v>
      </c>
      <c r="B3244" s="32" t="s">
        <v>166</v>
      </c>
      <c r="C3244">
        <f t="shared" si="50"/>
        <v>8872</v>
      </c>
    </row>
    <row r="3245" spans="1:3">
      <c r="A3245" s="32" t="s">
        <v>30449</v>
      </c>
      <c r="B3245" s="32" t="s">
        <v>166</v>
      </c>
      <c r="C3245">
        <f t="shared" si="50"/>
        <v>8873</v>
      </c>
    </row>
    <row r="3246" spans="1:3">
      <c r="A3246" s="32" t="s">
        <v>30450</v>
      </c>
      <c r="B3246" s="32" t="s">
        <v>166</v>
      </c>
      <c r="C3246">
        <f t="shared" si="50"/>
        <v>8875</v>
      </c>
    </row>
    <row r="3247" spans="1:3">
      <c r="A3247" s="32" t="s">
        <v>30451</v>
      </c>
      <c r="B3247" s="32" t="s">
        <v>166</v>
      </c>
      <c r="C3247">
        <f t="shared" si="50"/>
        <v>8876</v>
      </c>
    </row>
    <row r="3248" spans="1:3">
      <c r="A3248" s="32" t="s">
        <v>30452</v>
      </c>
      <c r="B3248" s="32" t="s">
        <v>166</v>
      </c>
      <c r="C3248">
        <f t="shared" si="50"/>
        <v>8879</v>
      </c>
    </row>
    <row r="3249" spans="1:3">
      <c r="A3249" s="32" t="s">
        <v>30453</v>
      </c>
      <c r="B3249" s="32" t="s">
        <v>166</v>
      </c>
      <c r="C3249">
        <f t="shared" si="50"/>
        <v>8880</v>
      </c>
    </row>
    <row r="3250" spans="1:3">
      <c r="A3250" s="32" t="s">
        <v>30454</v>
      </c>
      <c r="B3250" s="32" t="s">
        <v>166</v>
      </c>
      <c r="C3250">
        <f t="shared" si="50"/>
        <v>8882</v>
      </c>
    </row>
    <row r="3251" spans="1:3">
      <c r="A3251" s="32" t="s">
        <v>30455</v>
      </c>
      <c r="B3251" s="32" t="s">
        <v>166</v>
      </c>
      <c r="C3251">
        <f t="shared" si="50"/>
        <v>8884</v>
      </c>
    </row>
    <row r="3252" spans="1:3">
      <c r="A3252" s="32" t="s">
        <v>30456</v>
      </c>
      <c r="B3252" s="32" t="s">
        <v>166</v>
      </c>
      <c r="C3252">
        <f t="shared" si="50"/>
        <v>8885</v>
      </c>
    </row>
    <row r="3253" spans="1:3">
      <c r="A3253" s="32" t="s">
        <v>30457</v>
      </c>
      <c r="B3253" s="32" t="s">
        <v>166</v>
      </c>
      <c r="C3253">
        <f t="shared" si="50"/>
        <v>8886</v>
      </c>
    </row>
    <row r="3254" spans="1:3">
      <c r="A3254" s="32" t="s">
        <v>30458</v>
      </c>
      <c r="B3254" s="32" t="s">
        <v>166</v>
      </c>
      <c r="C3254">
        <f t="shared" si="50"/>
        <v>8887</v>
      </c>
    </row>
    <row r="3255" spans="1:3">
      <c r="A3255" s="32" t="s">
        <v>30459</v>
      </c>
      <c r="B3255" s="32" t="s">
        <v>166</v>
      </c>
      <c r="C3255">
        <f t="shared" si="50"/>
        <v>8888</v>
      </c>
    </row>
    <row r="3256" spans="1:3">
      <c r="A3256" s="32" t="s">
        <v>30460</v>
      </c>
      <c r="B3256" s="32" t="s">
        <v>166</v>
      </c>
      <c r="C3256">
        <f t="shared" si="50"/>
        <v>8889</v>
      </c>
    </row>
    <row r="3257" spans="1:3">
      <c r="A3257" s="32" t="s">
        <v>30461</v>
      </c>
      <c r="B3257" s="32" t="s">
        <v>166</v>
      </c>
      <c r="C3257">
        <f t="shared" si="50"/>
        <v>8890</v>
      </c>
    </row>
    <row r="3258" spans="1:3">
      <c r="A3258" s="32" t="s">
        <v>30481</v>
      </c>
      <c r="B3258" s="32" t="s">
        <v>166</v>
      </c>
      <c r="C3258">
        <f t="shared" si="50"/>
        <v>8896</v>
      </c>
    </row>
    <row r="3259" spans="1:3">
      <c r="A3259" s="32" t="s">
        <v>30462</v>
      </c>
      <c r="B3259" s="32" t="s">
        <v>166</v>
      </c>
      <c r="C3259">
        <f t="shared" si="50"/>
        <v>8899</v>
      </c>
    </row>
    <row r="3260" spans="1:3">
      <c r="A3260" s="32" t="s">
        <v>30463</v>
      </c>
      <c r="B3260" s="32" t="s">
        <v>166</v>
      </c>
      <c r="C3260">
        <f t="shared" si="50"/>
        <v>8901</v>
      </c>
    </row>
    <row r="3261" spans="1:3">
      <c r="A3261" s="32" t="s">
        <v>30464</v>
      </c>
      <c r="B3261" s="32" t="s">
        <v>166</v>
      </c>
      <c r="C3261">
        <f t="shared" si="50"/>
        <v>8902</v>
      </c>
    </row>
    <row r="3262" spans="1:3">
      <c r="A3262" s="32" t="s">
        <v>30465</v>
      </c>
      <c r="B3262" s="32" t="s">
        <v>166</v>
      </c>
      <c r="C3262">
        <f t="shared" si="50"/>
        <v>8903</v>
      </c>
    </row>
    <row r="3263" spans="1:3">
      <c r="A3263" s="32" t="s">
        <v>30466</v>
      </c>
      <c r="B3263" s="32" t="s">
        <v>166</v>
      </c>
      <c r="C3263">
        <f t="shared" si="50"/>
        <v>8904</v>
      </c>
    </row>
    <row r="3264" spans="1:3">
      <c r="A3264" s="32" t="s">
        <v>30482</v>
      </c>
      <c r="B3264" s="32" t="s">
        <v>166</v>
      </c>
      <c r="C3264">
        <f t="shared" si="50"/>
        <v>8905</v>
      </c>
    </row>
    <row r="3265" spans="1:3">
      <c r="A3265" s="32" t="s">
        <v>30467</v>
      </c>
      <c r="B3265" s="32" t="s">
        <v>166</v>
      </c>
      <c r="C3265">
        <f t="shared" si="50"/>
        <v>8906</v>
      </c>
    </row>
    <row r="3266" spans="1:3">
      <c r="A3266" s="32" t="s">
        <v>30483</v>
      </c>
      <c r="B3266" s="32" t="s">
        <v>166</v>
      </c>
      <c r="C3266">
        <f t="shared" ref="C3266:C3329" si="51">1*A3266</f>
        <v>8922</v>
      </c>
    </row>
    <row r="3267" spans="1:3">
      <c r="A3267" s="32" t="s">
        <v>30468</v>
      </c>
      <c r="B3267" s="32" t="s">
        <v>166</v>
      </c>
      <c r="C3267">
        <f t="shared" si="51"/>
        <v>8933</v>
      </c>
    </row>
    <row r="3268" spans="1:3">
      <c r="A3268" s="32" t="s">
        <v>30484</v>
      </c>
      <c r="B3268" s="32" t="s">
        <v>166</v>
      </c>
      <c r="C3268">
        <f t="shared" si="51"/>
        <v>8988</v>
      </c>
    </row>
    <row r="3269" spans="1:3">
      <c r="A3269" s="32" t="s">
        <v>30469</v>
      </c>
      <c r="B3269" s="32" t="s">
        <v>166</v>
      </c>
      <c r="C3269">
        <f t="shared" si="51"/>
        <v>8989</v>
      </c>
    </row>
    <row r="3270" spans="1:3">
      <c r="A3270" s="32" t="s">
        <v>43799</v>
      </c>
      <c r="B3270" s="32" t="s">
        <v>44072</v>
      </c>
      <c r="C3270">
        <f t="shared" si="51"/>
        <v>9001</v>
      </c>
    </row>
    <row r="3271" spans="1:3">
      <c r="A3271" s="32" t="s">
        <v>43800</v>
      </c>
      <c r="B3271" s="32" t="s">
        <v>44072</v>
      </c>
      <c r="C3271">
        <f t="shared" si="51"/>
        <v>9003</v>
      </c>
    </row>
    <row r="3272" spans="1:3">
      <c r="A3272" s="32" t="s">
        <v>43801</v>
      </c>
      <c r="B3272" s="32" t="s">
        <v>44072</v>
      </c>
      <c r="C3272">
        <f t="shared" si="51"/>
        <v>9004</v>
      </c>
    </row>
    <row r="3273" spans="1:3">
      <c r="A3273" s="32" t="s">
        <v>43802</v>
      </c>
      <c r="B3273" s="32" t="s">
        <v>44072</v>
      </c>
      <c r="C3273">
        <f t="shared" si="51"/>
        <v>9005</v>
      </c>
    </row>
    <row r="3274" spans="1:3">
      <c r="A3274" s="32" t="s">
        <v>43803</v>
      </c>
      <c r="B3274" s="32" t="s">
        <v>44072</v>
      </c>
      <c r="C3274">
        <f t="shared" si="51"/>
        <v>9006</v>
      </c>
    </row>
    <row r="3275" spans="1:3">
      <c r="A3275" s="32" t="s">
        <v>43804</v>
      </c>
      <c r="B3275" s="32" t="s">
        <v>44072</v>
      </c>
      <c r="C3275">
        <f t="shared" si="51"/>
        <v>9008</v>
      </c>
    </row>
    <row r="3276" spans="1:3">
      <c r="A3276" s="32" t="s">
        <v>9460</v>
      </c>
      <c r="B3276" s="32" t="s">
        <v>168</v>
      </c>
      <c r="C3276">
        <f t="shared" si="51"/>
        <v>9009</v>
      </c>
    </row>
    <row r="3277" spans="1:3">
      <c r="A3277" s="32" t="s">
        <v>43805</v>
      </c>
      <c r="B3277" s="32" t="s">
        <v>44072</v>
      </c>
      <c r="C3277">
        <f t="shared" si="51"/>
        <v>9010</v>
      </c>
    </row>
    <row r="3278" spans="1:3">
      <c r="A3278" s="32" t="s">
        <v>43806</v>
      </c>
      <c r="B3278" s="32" t="s">
        <v>44072</v>
      </c>
      <c r="C3278">
        <f t="shared" si="51"/>
        <v>9011</v>
      </c>
    </row>
    <row r="3279" spans="1:3">
      <c r="A3279" s="32" t="s">
        <v>9461</v>
      </c>
      <c r="B3279" s="32" t="s">
        <v>168</v>
      </c>
      <c r="C3279">
        <f t="shared" si="51"/>
        <v>9012</v>
      </c>
    </row>
    <row r="3280" spans="1:3">
      <c r="A3280" s="32" t="s">
        <v>43807</v>
      </c>
      <c r="B3280" s="32" t="s">
        <v>44072</v>
      </c>
      <c r="C3280">
        <f t="shared" si="51"/>
        <v>9013</v>
      </c>
    </row>
    <row r="3281" spans="1:3">
      <c r="A3281" s="32" t="s">
        <v>43808</v>
      </c>
      <c r="B3281" s="32" t="s">
        <v>44072</v>
      </c>
      <c r="C3281">
        <f t="shared" si="51"/>
        <v>9014</v>
      </c>
    </row>
    <row r="3282" spans="1:3">
      <c r="A3282" s="32" t="s">
        <v>9462</v>
      </c>
      <c r="B3282" s="32" t="s">
        <v>168</v>
      </c>
      <c r="C3282">
        <f t="shared" si="51"/>
        <v>9016</v>
      </c>
    </row>
    <row r="3283" spans="1:3">
      <c r="A3283" s="32" t="s">
        <v>43809</v>
      </c>
      <c r="B3283" s="32" t="s">
        <v>44072</v>
      </c>
      <c r="C3283">
        <f t="shared" si="51"/>
        <v>9017</v>
      </c>
    </row>
    <row r="3284" spans="1:3">
      <c r="A3284" s="32" t="s">
        <v>43810</v>
      </c>
      <c r="B3284" s="32" t="s">
        <v>44072</v>
      </c>
      <c r="C3284">
        <f t="shared" si="51"/>
        <v>9018</v>
      </c>
    </row>
    <row r="3285" spans="1:3">
      <c r="A3285" s="32" t="s">
        <v>9463</v>
      </c>
      <c r="B3285" s="32" t="s">
        <v>168</v>
      </c>
      <c r="C3285">
        <f t="shared" si="51"/>
        <v>9020</v>
      </c>
    </row>
    <row r="3286" spans="1:3">
      <c r="A3286" s="32" t="s">
        <v>9464</v>
      </c>
      <c r="B3286" s="32" t="s">
        <v>168</v>
      </c>
      <c r="C3286">
        <f t="shared" si="51"/>
        <v>9021</v>
      </c>
    </row>
    <row r="3287" spans="1:3">
      <c r="A3287" s="32" t="s">
        <v>43811</v>
      </c>
      <c r="B3287" s="32" t="s">
        <v>44072</v>
      </c>
      <c r="C3287">
        <f t="shared" si="51"/>
        <v>9028</v>
      </c>
    </row>
    <row r="3288" spans="1:3">
      <c r="A3288" s="32" t="s">
        <v>43812</v>
      </c>
      <c r="B3288" s="32" t="s">
        <v>44072</v>
      </c>
      <c r="C3288">
        <f t="shared" si="51"/>
        <v>9033</v>
      </c>
    </row>
    <row r="3289" spans="1:3">
      <c r="A3289" s="32" t="s">
        <v>43813</v>
      </c>
      <c r="B3289" s="32" t="s">
        <v>44072</v>
      </c>
      <c r="C3289">
        <f t="shared" si="51"/>
        <v>9034</v>
      </c>
    </row>
    <row r="3290" spans="1:3">
      <c r="A3290" s="32" t="s">
        <v>9465</v>
      </c>
      <c r="B3290" s="32" t="s">
        <v>168</v>
      </c>
      <c r="C3290">
        <f t="shared" si="51"/>
        <v>9044</v>
      </c>
    </row>
    <row r="3291" spans="1:3">
      <c r="A3291" s="32" t="s">
        <v>9466</v>
      </c>
      <c r="B3291" s="32" t="s">
        <v>168</v>
      </c>
      <c r="C3291">
        <f t="shared" si="51"/>
        <v>9046</v>
      </c>
    </row>
    <row r="3292" spans="1:3">
      <c r="A3292" s="32" t="s">
        <v>43814</v>
      </c>
      <c r="B3292" s="32" t="s">
        <v>44072</v>
      </c>
      <c r="C3292">
        <f t="shared" si="51"/>
        <v>9049</v>
      </c>
    </row>
    <row r="3293" spans="1:3">
      <c r="A3293" s="32" t="s">
        <v>9467</v>
      </c>
      <c r="B3293" s="32" t="s">
        <v>168</v>
      </c>
      <c r="C3293">
        <f t="shared" si="51"/>
        <v>9053</v>
      </c>
    </row>
    <row r="3294" spans="1:3">
      <c r="A3294" s="32" t="s">
        <v>43815</v>
      </c>
      <c r="B3294" s="32" t="s">
        <v>44072</v>
      </c>
      <c r="C3294">
        <f t="shared" si="51"/>
        <v>9054</v>
      </c>
    </row>
    <row r="3295" spans="1:3">
      <c r="A3295" s="32" t="s">
        <v>43816</v>
      </c>
      <c r="B3295" s="32" t="s">
        <v>44072</v>
      </c>
      <c r="C3295">
        <f t="shared" si="51"/>
        <v>9055</v>
      </c>
    </row>
    <row r="3296" spans="1:3">
      <c r="A3296" s="32" t="s">
        <v>43817</v>
      </c>
      <c r="B3296" s="32" t="s">
        <v>44072</v>
      </c>
      <c r="C3296">
        <f t="shared" si="51"/>
        <v>9059</v>
      </c>
    </row>
    <row r="3297" spans="1:3">
      <c r="A3297" s="32" t="s">
        <v>43818</v>
      </c>
      <c r="B3297" s="32" t="s">
        <v>44072</v>
      </c>
      <c r="C3297">
        <f t="shared" si="51"/>
        <v>9060</v>
      </c>
    </row>
    <row r="3298" spans="1:3">
      <c r="A3298" s="32" t="s">
        <v>9468</v>
      </c>
      <c r="B3298" s="32" t="s">
        <v>168</v>
      </c>
      <c r="C3298">
        <f t="shared" si="51"/>
        <v>9067</v>
      </c>
    </row>
    <row r="3299" spans="1:3">
      <c r="A3299" s="32" t="s">
        <v>43819</v>
      </c>
      <c r="B3299" s="32" t="s">
        <v>44072</v>
      </c>
      <c r="C3299">
        <f t="shared" si="51"/>
        <v>9068</v>
      </c>
    </row>
    <row r="3300" spans="1:3">
      <c r="A3300" s="32" t="s">
        <v>43820</v>
      </c>
      <c r="B3300" s="32" t="s">
        <v>44072</v>
      </c>
      <c r="C3300">
        <f t="shared" si="51"/>
        <v>9069</v>
      </c>
    </row>
    <row r="3301" spans="1:3">
      <c r="A3301" s="32" t="s">
        <v>43821</v>
      </c>
      <c r="B3301" s="32" t="s">
        <v>44072</v>
      </c>
      <c r="C3301">
        <f t="shared" si="51"/>
        <v>9075</v>
      </c>
    </row>
    <row r="3302" spans="1:3">
      <c r="A3302" s="32" t="s">
        <v>43822</v>
      </c>
      <c r="B3302" s="32" t="s">
        <v>44072</v>
      </c>
      <c r="C3302">
        <f t="shared" si="51"/>
        <v>9079</v>
      </c>
    </row>
    <row r="3303" spans="1:3">
      <c r="A3303" s="32" t="s">
        <v>43823</v>
      </c>
      <c r="B3303" s="32" t="s">
        <v>44072</v>
      </c>
      <c r="C3303">
        <f t="shared" si="51"/>
        <v>9090</v>
      </c>
    </row>
    <row r="3304" spans="1:3">
      <c r="A3304" s="32" t="s">
        <v>9469</v>
      </c>
      <c r="B3304" s="32" t="s">
        <v>168</v>
      </c>
      <c r="C3304">
        <f t="shared" si="51"/>
        <v>9094</v>
      </c>
    </row>
    <row r="3305" spans="1:3">
      <c r="A3305" s="32" t="s">
        <v>9470</v>
      </c>
      <c r="B3305" s="32" t="s">
        <v>168</v>
      </c>
      <c r="C3305">
        <f t="shared" si="51"/>
        <v>9095</v>
      </c>
    </row>
    <row r="3306" spans="1:3">
      <c r="A3306" s="32" t="s">
        <v>9471</v>
      </c>
      <c r="B3306" s="32" t="s">
        <v>168</v>
      </c>
      <c r="C3306">
        <f t="shared" si="51"/>
        <v>9096</v>
      </c>
    </row>
    <row r="3307" spans="1:3">
      <c r="A3307" s="32" t="s">
        <v>43824</v>
      </c>
      <c r="B3307" s="32" t="s">
        <v>44072</v>
      </c>
      <c r="C3307">
        <f t="shared" si="51"/>
        <v>9103</v>
      </c>
    </row>
    <row r="3308" spans="1:3">
      <c r="A3308" s="32" t="s">
        <v>9472</v>
      </c>
      <c r="B3308" s="32" t="s">
        <v>168</v>
      </c>
      <c r="C3308">
        <f t="shared" si="51"/>
        <v>9104</v>
      </c>
    </row>
    <row r="3309" spans="1:3">
      <c r="A3309" s="32" t="s">
        <v>9473</v>
      </c>
      <c r="B3309" s="32" t="s">
        <v>168</v>
      </c>
      <c r="C3309">
        <f t="shared" si="51"/>
        <v>9107</v>
      </c>
    </row>
    <row r="3310" spans="1:3">
      <c r="A3310" s="32" t="s">
        <v>9474</v>
      </c>
      <c r="B3310" s="32" t="s">
        <v>168</v>
      </c>
      <c r="C3310">
        <f t="shared" si="51"/>
        <v>9112</v>
      </c>
    </row>
    <row r="3311" spans="1:3">
      <c r="A3311" s="32" t="s">
        <v>9475</v>
      </c>
      <c r="B3311" s="32" t="s">
        <v>168</v>
      </c>
      <c r="C3311">
        <f t="shared" si="51"/>
        <v>9114</v>
      </c>
    </row>
    <row r="3312" spans="1:3">
      <c r="A3312" s="32" t="s">
        <v>9476</v>
      </c>
      <c r="B3312" s="32" t="s">
        <v>168</v>
      </c>
      <c r="C3312">
        <f t="shared" si="51"/>
        <v>9123</v>
      </c>
    </row>
    <row r="3313" spans="1:3">
      <c r="A3313" s="32" t="s">
        <v>43825</v>
      </c>
      <c r="B3313" s="32" t="s">
        <v>44072</v>
      </c>
      <c r="C3313">
        <f t="shared" si="51"/>
        <v>9125</v>
      </c>
    </row>
    <row r="3314" spans="1:3">
      <c r="A3314" s="32" t="s">
        <v>43826</v>
      </c>
      <c r="B3314" s="32" t="s">
        <v>44072</v>
      </c>
      <c r="C3314">
        <f t="shared" si="51"/>
        <v>9126</v>
      </c>
    </row>
    <row r="3315" spans="1:3">
      <c r="A3315" s="32" t="s">
        <v>9477</v>
      </c>
      <c r="B3315" s="32" t="s">
        <v>168</v>
      </c>
      <c r="C3315">
        <f t="shared" si="51"/>
        <v>9128</v>
      </c>
    </row>
    <row r="3316" spans="1:3">
      <c r="A3316" s="32" t="s">
        <v>9478</v>
      </c>
      <c r="B3316" s="32" t="s">
        <v>168</v>
      </c>
      <c r="C3316">
        <f t="shared" si="51"/>
        <v>9131</v>
      </c>
    </row>
    <row r="3317" spans="1:3">
      <c r="A3317" s="32" t="s">
        <v>43827</v>
      </c>
      <c r="B3317" s="32" t="s">
        <v>44072</v>
      </c>
      <c r="C3317">
        <f t="shared" si="51"/>
        <v>9136</v>
      </c>
    </row>
    <row r="3318" spans="1:3">
      <c r="A3318" s="32" t="s">
        <v>43828</v>
      </c>
      <c r="B3318" s="32" t="s">
        <v>44072</v>
      </c>
      <c r="C3318">
        <f t="shared" si="51"/>
        <v>9138</v>
      </c>
    </row>
    <row r="3319" spans="1:3">
      <c r="A3319" s="32" t="s">
        <v>9479</v>
      </c>
      <c r="B3319" s="32" t="s">
        <v>168</v>
      </c>
      <c r="C3319">
        <f t="shared" si="51"/>
        <v>9139</v>
      </c>
    </row>
    <row r="3320" spans="1:3">
      <c r="A3320" s="32" t="s">
        <v>43829</v>
      </c>
      <c r="B3320" s="32" t="s">
        <v>44072</v>
      </c>
      <c r="C3320">
        <f t="shared" si="51"/>
        <v>9140</v>
      </c>
    </row>
    <row r="3321" spans="1:3">
      <c r="A3321" s="32" t="s">
        <v>9480</v>
      </c>
      <c r="B3321" s="32" t="s">
        <v>168</v>
      </c>
      <c r="C3321">
        <f t="shared" si="51"/>
        <v>9142</v>
      </c>
    </row>
    <row r="3322" spans="1:3">
      <c r="A3322" s="32" t="s">
        <v>9481</v>
      </c>
      <c r="B3322" s="32" t="s">
        <v>168</v>
      </c>
      <c r="C3322">
        <f t="shared" si="51"/>
        <v>9143</v>
      </c>
    </row>
    <row r="3323" spans="1:3">
      <c r="A3323" s="32" t="s">
        <v>43830</v>
      </c>
      <c r="B3323" s="32" t="s">
        <v>44072</v>
      </c>
      <c r="C3323">
        <f t="shared" si="51"/>
        <v>9154</v>
      </c>
    </row>
    <row r="3324" spans="1:3">
      <c r="A3324" s="32" t="s">
        <v>43831</v>
      </c>
      <c r="B3324" s="32" t="s">
        <v>44072</v>
      </c>
      <c r="C3324">
        <f t="shared" si="51"/>
        <v>9160</v>
      </c>
    </row>
    <row r="3325" spans="1:3">
      <c r="A3325" s="32" t="s">
        <v>43832</v>
      </c>
      <c r="B3325" s="32" t="s">
        <v>44072</v>
      </c>
      <c r="C3325">
        <f t="shared" si="51"/>
        <v>9161</v>
      </c>
    </row>
    <row r="3326" spans="1:3">
      <c r="A3326" s="32" t="s">
        <v>9482</v>
      </c>
      <c r="B3326" s="32" t="s">
        <v>168</v>
      </c>
      <c r="C3326">
        <f t="shared" si="51"/>
        <v>9172</v>
      </c>
    </row>
    <row r="3327" spans="1:3">
      <c r="A3327" s="32" t="s">
        <v>9483</v>
      </c>
      <c r="B3327" s="32" t="s">
        <v>168</v>
      </c>
      <c r="C3327">
        <f t="shared" si="51"/>
        <v>9173</v>
      </c>
    </row>
    <row r="3328" spans="1:3">
      <c r="A3328" s="32" t="s">
        <v>43833</v>
      </c>
      <c r="B3328" s="32" t="s">
        <v>44072</v>
      </c>
      <c r="C3328">
        <f t="shared" si="51"/>
        <v>9177</v>
      </c>
    </row>
    <row r="3329" spans="1:3">
      <c r="A3329" s="32" t="s">
        <v>9484</v>
      </c>
      <c r="B3329" s="32" t="s">
        <v>168</v>
      </c>
      <c r="C3329">
        <f t="shared" si="51"/>
        <v>9180</v>
      </c>
    </row>
    <row r="3330" spans="1:3">
      <c r="A3330" s="32" t="s">
        <v>43834</v>
      </c>
      <c r="B3330" s="32" t="s">
        <v>44072</v>
      </c>
      <c r="C3330">
        <f t="shared" ref="C3330:C3393" si="52">1*A3330</f>
        <v>9186</v>
      </c>
    </row>
    <row r="3331" spans="1:3">
      <c r="A3331" s="32" t="s">
        <v>43835</v>
      </c>
      <c r="B3331" s="32" t="s">
        <v>44072</v>
      </c>
      <c r="C3331">
        <f t="shared" si="52"/>
        <v>9203</v>
      </c>
    </row>
    <row r="3332" spans="1:3">
      <c r="A3332" s="32" t="s">
        <v>43836</v>
      </c>
      <c r="B3332" s="32" t="s">
        <v>44072</v>
      </c>
      <c r="C3332">
        <f t="shared" si="52"/>
        <v>9204</v>
      </c>
    </row>
    <row r="3333" spans="1:3">
      <c r="A3333" s="32" t="s">
        <v>43837</v>
      </c>
      <c r="B3333" s="32" t="s">
        <v>44072</v>
      </c>
      <c r="C3333">
        <f t="shared" si="52"/>
        <v>9211</v>
      </c>
    </row>
    <row r="3334" spans="1:3">
      <c r="A3334" s="32" t="s">
        <v>9485</v>
      </c>
      <c r="B3334" s="32" t="s">
        <v>168</v>
      </c>
      <c r="C3334">
        <f t="shared" si="52"/>
        <v>9213</v>
      </c>
    </row>
    <row r="3335" spans="1:3">
      <c r="A3335" s="32" t="s">
        <v>43838</v>
      </c>
      <c r="B3335" s="32" t="s">
        <v>44072</v>
      </c>
      <c r="C3335">
        <f t="shared" si="52"/>
        <v>9214</v>
      </c>
    </row>
    <row r="3336" spans="1:3">
      <c r="A3336" s="32" t="s">
        <v>43839</v>
      </c>
      <c r="B3336" s="32" t="s">
        <v>44072</v>
      </c>
      <c r="C3336">
        <f t="shared" si="52"/>
        <v>9226</v>
      </c>
    </row>
    <row r="3337" spans="1:3">
      <c r="A3337" s="32" t="s">
        <v>9486</v>
      </c>
      <c r="B3337" s="32" t="s">
        <v>168</v>
      </c>
      <c r="C3337">
        <f t="shared" si="52"/>
        <v>9227</v>
      </c>
    </row>
    <row r="3338" spans="1:3">
      <c r="A3338" s="32" t="s">
        <v>43840</v>
      </c>
      <c r="B3338" s="32" t="s">
        <v>44072</v>
      </c>
      <c r="C3338">
        <f t="shared" si="52"/>
        <v>9245</v>
      </c>
    </row>
    <row r="3339" spans="1:3">
      <c r="A3339" s="32" t="s">
        <v>9487</v>
      </c>
      <c r="B3339" s="32" t="s">
        <v>168</v>
      </c>
      <c r="C3339">
        <f t="shared" si="52"/>
        <v>9250</v>
      </c>
    </row>
    <row r="3340" spans="1:3">
      <c r="A3340" s="32" t="s">
        <v>43841</v>
      </c>
      <c r="B3340" s="32" t="s">
        <v>44072</v>
      </c>
      <c r="C3340">
        <f t="shared" si="52"/>
        <v>9261</v>
      </c>
    </row>
    <row r="3341" spans="1:3">
      <c r="A3341" s="32" t="s">
        <v>43842</v>
      </c>
      <c r="B3341" s="32" t="s">
        <v>44072</v>
      </c>
      <c r="C3341">
        <f t="shared" si="52"/>
        <v>9263</v>
      </c>
    </row>
    <row r="3342" spans="1:3">
      <c r="A3342" s="32" t="s">
        <v>43843</v>
      </c>
      <c r="B3342" s="32" t="s">
        <v>44072</v>
      </c>
      <c r="C3342">
        <f t="shared" si="52"/>
        <v>9264</v>
      </c>
    </row>
    <row r="3343" spans="1:3">
      <c r="A3343" s="32" t="s">
        <v>9488</v>
      </c>
      <c r="B3343" s="32" t="s">
        <v>168</v>
      </c>
      <c r="C3343">
        <f t="shared" si="52"/>
        <v>9265</v>
      </c>
    </row>
    <row r="3344" spans="1:3">
      <c r="A3344" s="32" t="s">
        <v>43844</v>
      </c>
      <c r="B3344" s="32" t="s">
        <v>44072</v>
      </c>
      <c r="C3344">
        <f t="shared" si="52"/>
        <v>9301</v>
      </c>
    </row>
    <row r="3345" spans="1:3">
      <c r="A3345" s="32" t="s">
        <v>43845</v>
      </c>
      <c r="B3345" s="32" t="s">
        <v>44072</v>
      </c>
      <c r="C3345">
        <f t="shared" si="52"/>
        <v>9302</v>
      </c>
    </row>
    <row r="3346" spans="1:3">
      <c r="A3346" s="32" t="s">
        <v>43846</v>
      </c>
      <c r="B3346" s="32" t="s">
        <v>44072</v>
      </c>
      <c r="C3346">
        <f t="shared" si="52"/>
        <v>9304</v>
      </c>
    </row>
    <row r="3347" spans="1:3">
      <c r="A3347" s="32" t="s">
        <v>9489</v>
      </c>
      <c r="B3347" s="32" t="s">
        <v>168</v>
      </c>
      <c r="C3347">
        <f t="shared" si="52"/>
        <v>9305</v>
      </c>
    </row>
    <row r="3348" spans="1:3">
      <c r="A3348" s="32" t="s">
        <v>9490</v>
      </c>
      <c r="B3348" s="32" t="s">
        <v>168</v>
      </c>
      <c r="C3348">
        <f t="shared" si="52"/>
        <v>9306</v>
      </c>
    </row>
    <row r="3349" spans="1:3">
      <c r="A3349" s="32" t="s">
        <v>43847</v>
      </c>
      <c r="B3349" s="32" t="s">
        <v>44072</v>
      </c>
      <c r="C3349">
        <f t="shared" si="52"/>
        <v>9307</v>
      </c>
    </row>
    <row r="3350" spans="1:3">
      <c r="A3350" s="32" t="s">
        <v>43848</v>
      </c>
      <c r="B3350" s="32" t="s">
        <v>44072</v>
      </c>
      <c r="C3350">
        <f t="shared" si="52"/>
        <v>9308</v>
      </c>
    </row>
    <row r="3351" spans="1:3">
      <c r="A3351" s="32" t="s">
        <v>9491</v>
      </c>
      <c r="B3351" s="32" t="s">
        <v>168</v>
      </c>
      <c r="C3351">
        <f t="shared" si="52"/>
        <v>9309</v>
      </c>
    </row>
    <row r="3352" spans="1:3">
      <c r="A3352" s="32" t="s">
        <v>43849</v>
      </c>
      <c r="B3352" s="32" t="s">
        <v>44072</v>
      </c>
      <c r="C3352">
        <f t="shared" si="52"/>
        <v>9310</v>
      </c>
    </row>
    <row r="3353" spans="1:3">
      <c r="A3353" s="32" t="s">
        <v>43850</v>
      </c>
      <c r="B3353" s="32" t="s">
        <v>44072</v>
      </c>
      <c r="C3353">
        <f t="shared" si="52"/>
        <v>9311</v>
      </c>
    </row>
    <row r="3354" spans="1:3">
      <c r="A3354" s="32" t="s">
        <v>43851</v>
      </c>
      <c r="B3354" s="32" t="s">
        <v>44072</v>
      </c>
      <c r="C3354">
        <f t="shared" si="52"/>
        <v>9312</v>
      </c>
    </row>
    <row r="3355" spans="1:3">
      <c r="A3355" s="32" t="s">
        <v>43852</v>
      </c>
      <c r="B3355" s="32" t="s">
        <v>44072</v>
      </c>
      <c r="C3355">
        <f t="shared" si="52"/>
        <v>9313</v>
      </c>
    </row>
    <row r="3356" spans="1:3">
      <c r="A3356" s="32" t="s">
        <v>43853</v>
      </c>
      <c r="B3356" s="32" t="s">
        <v>44072</v>
      </c>
      <c r="C3356">
        <f t="shared" si="52"/>
        <v>9315</v>
      </c>
    </row>
    <row r="3357" spans="1:3">
      <c r="A3357" s="32" t="s">
        <v>9492</v>
      </c>
      <c r="B3357" s="32" t="s">
        <v>168</v>
      </c>
      <c r="C3357">
        <f t="shared" si="52"/>
        <v>9316</v>
      </c>
    </row>
    <row r="3358" spans="1:3">
      <c r="A3358" s="32" t="s">
        <v>9493</v>
      </c>
      <c r="B3358" s="32" t="s">
        <v>168</v>
      </c>
      <c r="C3358">
        <f t="shared" si="52"/>
        <v>9319</v>
      </c>
    </row>
    <row r="3359" spans="1:3">
      <c r="A3359" s="32" t="s">
        <v>9494</v>
      </c>
      <c r="B3359" s="32" t="s">
        <v>168</v>
      </c>
      <c r="C3359">
        <f t="shared" si="52"/>
        <v>9320</v>
      </c>
    </row>
    <row r="3360" spans="1:3">
      <c r="A3360" s="32" t="s">
        <v>43854</v>
      </c>
      <c r="B3360" s="32" t="s">
        <v>44072</v>
      </c>
      <c r="C3360">
        <f t="shared" si="52"/>
        <v>9321</v>
      </c>
    </row>
    <row r="3361" spans="1:3">
      <c r="A3361" s="32" t="s">
        <v>43855</v>
      </c>
      <c r="B3361" s="32" t="s">
        <v>44072</v>
      </c>
      <c r="C3361">
        <f t="shared" si="52"/>
        <v>9328</v>
      </c>
    </row>
    <row r="3362" spans="1:3">
      <c r="A3362" s="32" t="s">
        <v>43856</v>
      </c>
      <c r="B3362" s="32" t="s">
        <v>44072</v>
      </c>
      <c r="C3362">
        <f t="shared" si="52"/>
        <v>9330</v>
      </c>
    </row>
    <row r="3363" spans="1:3">
      <c r="A3363" s="32" t="s">
        <v>43857</v>
      </c>
      <c r="B3363" s="32" t="s">
        <v>44072</v>
      </c>
      <c r="C3363">
        <f t="shared" si="52"/>
        <v>9333</v>
      </c>
    </row>
    <row r="3364" spans="1:3">
      <c r="A3364" s="32" t="s">
        <v>43858</v>
      </c>
      <c r="B3364" s="32" t="s">
        <v>44072</v>
      </c>
      <c r="C3364">
        <f t="shared" si="52"/>
        <v>9337</v>
      </c>
    </row>
    <row r="3365" spans="1:3">
      <c r="A3365" s="32" t="s">
        <v>43859</v>
      </c>
      <c r="B3365" s="32" t="s">
        <v>44072</v>
      </c>
      <c r="C3365">
        <f t="shared" si="52"/>
        <v>9340</v>
      </c>
    </row>
    <row r="3366" spans="1:3">
      <c r="A3366" s="32" t="s">
        <v>43860</v>
      </c>
      <c r="B3366" s="32" t="s">
        <v>44072</v>
      </c>
      <c r="C3366">
        <f t="shared" si="52"/>
        <v>9343</v>
      </c>
    </row>
    <row r="3367" spans="1:3">
      <c r="A3367" s="32" t="s">
        <v>43861</v>
      </c>
      <c r="B3367" s="32" t="s">
        <v>44072</v>
      </c>
      <c r="C3367">
        <f t="shared" si="52"/>
        <v>9347</v>
      </c>
    </row>
    <row r="3368" spans="1:3">
      <c r="A3368" s="32" t="s">
        <v>43862</v>
      </c>
      <c r="B3368" s="32" t="s">
        <v>44072</v>
      </c>
      <c r="C3368">
        <f t="shared" si="52"/>
        <v>9348</v>
      </c>
    </row>
    <row r="3369" spans="1:3">
      <c r="A3369" s="32" t="s">
        <v>43863</v>
      </c>
      <c r="B3369" s="32" t="s">
        <v>44072</v>
      </c>
      <c r="C3369">
        <f t="shared" si="52"/>
        <v>9351</v>
      </c>
    </row>
    <row r="3370" spans="1:3">
      <c r="A3370" s="32" t="s">
        <v>43864</v>
      </c>
      <c r="B3370" s="32" t="s">
        <v>44072</v>
      </c>
      <c r="C3370">
        <f t="shared" si="52"/>
        <v>9352</v>
      </c>
    </row>
    <row r="3371" spans="1:3">
      <c r="A3371" s="32" t="s">
        <v>9495</v>
      </c>
      <c r="B3371" s="32" t="s">
        <v>168</v>
      </c>
      <c r="C3371">
        <f t="shared" si="52"/>
        <v>9354</v>
      </c>
    </row>
    <row r="3372" spans="1:3">
      <c r="A3372" s="32" t="s">
        <v>9496</v>
      </c>
      <c r="B3372" s="32" t="s">
        <v>168</v>
      </c>
      <c r="C3372">
        <f t="shared" si="52"/>
        <v>9355</v>
      </c>
    </row>
    <row r="3373" spans="1:3">
      <c r="A3373" s="32" t="s">
        <v>43865</v>
      </c>
      <c r="B3373" s="32" t="s">
        <v>44072</v>
      </c>
      <c r="C3373">
        <f t="shared" si="52"/>
        <v>9356</v>
      </c>
    </row>
    <row r="3374" spans="1:3">
      <c r="A3374" s="32" t="s">
        <v>43866</v>
      </c>
      <c r="B3374" s="32" t="s">
        <v>44072</v>
      </c>
      <c r="C3374">
        <f t="shared" si="52"/>
        <v>9357</v>
      </c>
    </row>
    <row r="3375" spans="1:3">
      <c r="A3375" s="32" t="s">
        <v>43867</v>
      </c>
      <c r="B3375" s="32" t="s">
        <v>44072</v>
      </c>
      <c r="C3375">
        <f t="shared" si="52"/>
        <v>9360</v>
      </c>
    </row>
    <row r="3376" spans="1:3">
      <c r="A3376" s="32" t="s">
        <v>9497</v>
      </c>
      <c r="B3376" s="32" t="s">
        <v>168</v>
      </c>
      <c r="C3376">
        <f t="shared" si="52"/>
        <v>9363</v>
      </c>
    </row>
    <row r="3377" spans="1:3">
      <c r="A3377" s="32" t="s">
        <v>43868</v>
      </c>
      <c r="B3377" s="32" t="s">
        <v>44072</v>
      </c>
      <c r="C3377">
        <f t="shared" si="52"/>
        <v>9364</v>
      </c>
    </row>
    <row r="3378" spans="1:3">
      <c r="A3378" s="32" t="s">
        <v>43869</v>
      </c>
      <c r="B3378" s="32" t="s">
        <v>44072</v>
      </c>
      <c r="C3378">
        <f t="shared" si="52"/>
        <v>9365</v>
      </c>
    </row>
    <row r="3379" spans="1:3">
      <c r="A3379" s="32" t="s">
        <v>43870</v>
      </c>
      <c r="B3379" s="32" t="s">
        <v>44072</v>
      </c>
      <c r="C3379">
        <f t="shared" si="52"/>
        <v>9366</v>
      </c>
    </row>
    <row r="3380" spans="1:3">
      <c r="A3380" s="32" t="s">
        <v>43871</v>
      </c>
      <c r="B3380" s="32" t="s">
        <v>44072</v>
      </c>
      <c r="C3380">
        <f t="shared" si="52"/>
        <v>9368</v>
      </c>
    </row>
    <row r="3381" spans="1:3">
      <c r="A3381" s="32" t="s">
        <v>43872</v>
      </c>
      <c r="B3381" s="32" t="s">
        <v>44072</v>
      </c>
      <c r="C3381">
        <f t="shared" si="52"/>
        <v>9372</v>
      </c>
    </row>
    <row r="3382" spans="1:3">
      <c r="A3382" s="32" t="s">
        <v>43873</v>
      </c>
      <c r="B3382" s="32" t="s">
        <v>44072</v>
      </c>
      <c r="C3382">
        <f t="shared" si="52"/>
        <v>9373</v>
      </c>
    </row>
    <row r="3383" spans="1:3">
      <c r="A3383" s="32" t="s">
        <v>43874</v>
      </c>
      <c r="B3383" s="32" t="s">
        <v>44072</v>
      </c>
      <c r="C3383">
        <f t="shared" si="52"/>
        <v>9378</v>
      </c>
    </row>
    <row r="3384" spans="1:3">
      <c r="A3384" s="32" t="s">
        <v>43875</v>
      </c>
      <c r="B3384" s="32" t="s">
        <v>44072</v>
      </c>
      <c r="C3384">
        <f t="shared" si="52"/>
        <v>9381</v>
      </c>
    </row>
    <row r="3385" spans="1:3">
      <c r="A3385" s="32" t="s">
        <v>43876</v>
      </c>
      <c r="B3385" s="32" t="s">
        <v>44072</v>
      </c>
      <c r="C3385">
        <f t="shared" si="52"/>
        <v>9382</v>
      </c>
    </row>
    <row r="3386" spans="1:3">
      <c r="A3386" s="32" t="s">
        <v>43877</v>
      </c>
      <c r="B3386" s="32" t="s">
        <v>44072</v>
      </c>
      <c r="C3386">
        <f t="shared" si="52"/>
        <v>9397</v>
      </c>
    </row>
    <row r="3387" spans="1:3">
      <c r="A3387" s="32" t="s">
        <v>43878</v>
      </c>
      <c r="B3387" s="32" t="s">
        <v>44072</v>
      </c>
      <c r="C3387">
        <f t="shared" si="52"/>
        <v>9403</v>
      </c>
    </row>
    <row r="3388" spans="1:3">
      <c r="A3388" s="32" t="s">
        <v>43879</v>
      </c>
      <c r="B3388" s="32" t="s">
        <v>44072</v>
      </c>
      <c r="C3388">
        <f t="shared" si="52"/>
        <v>9421</v>
      </c>
    </row>
    <row r="3389" spans="1:3">
      <c r="A3389" s="32" t="s">
        <v>43880</v>
      </c>
      <c r="B3389" s="32" t="s">
        <v>44072</v>
      </c>
      <c r="C3389">
        <f t="shared" si="52"/>
        <v>9447</v>
      </c>
    </row>
    <row r="3390" spans="1:3">
      <c r="A3390" s="32" t="s">
        <v>43881</v>
      </c>
      <c r="B3390" s="32" t="s">
        <v>44072</v>
      </c>
      <c r="C3390">
        <f t="shared" si="52"/>
        <v>9454</v>
      </c>
    </row>
    <row r="3391" spans="1:3">
      <c r="A3391" s="32" t="s">
        <v>9498</v>
      </c>
      <c r="B3391" s="32" t="s">
        <v>168</v>
      </c>
      <c r="C3391">
        <f t="shared" si="52"/>
        <v>9459</v>
      </c>
    </row>
    <row r="3392" spans="1:3">
      <c r="A3392" s="32" t="s">
        <v>43882</v>
      </c>
      <c r="B3392" s="32" t="s">
        <v>44072</v>
      </c>
      <c r="C3392">
        <f t="shared" si="52"/>
        <v>9461</v>
      </c>
    </row>
    <row r="3393" spans="1:3">
      <c r="A3393" s="32" t="s">
        <v>43883</v>
      </c>
      <c r="B3393" s="32" t="s">
        <v>44072</v>
      </c>
      <c r="C3393">
        <f t="shared" si="52"/>
        <v>9463</v>
      </c>
    </row>
    <row r="3394" spans="1:3">
      <c r="A3394" s="32" t="s">
        <v>9499</v>
      </c>
      <c r="B3394" s="32" t="s">
        <v>168</v>
      </c>
      <c r="C3394">
        <f t="shared" ref="C3394:C3457" si="53">1*A3394</f>
        <v>9464</v>
      </c>
    </row>
    <row r="3395" spans="1:3">
      <c r="A3395" s="32" t="s">
        <v>9500</v>
      </c>
      <c r="B3395" s="32" t="s">
        <v>168</v>
      </c>
      <c r="C3395">
        <f t="shared" si="53"/>
        <v>9468</v>
      </c>
    </row>
    <row r="3396" spans="1:3">
      <c r="A3396" s="32" t="s">
        <v>9501</v>
      </c>
      <c r="B3396" s="32" t="s">
        <v>168</v>
      </c>
      <c r="C3396">
        <f t="shared" si="53"/>
        <v>9469</v>
      </c>
    </row>
    <row r="3397" spans="1:3">
      <c r="A3397" s="32" t="s">
        <v>9502</v>
      </c>
      <c r="B3397" s="32" t="s">
        <v>168</v>
      </c>
      <c r="C3397">
        <f t="shared" si="53"/>
        <v>9470</v>
      </c>
    </row>
    <row r="3398" spans="1:3">
      <c r="A3398" s="32" t="s">
        <v>43884</v>
      </c>
      <c r="B3398" s="32" t="s">
        <v>44072</v>
      </c>
      <c r="C3398">
        <f t="shared" si="53"/>
        <v>9494</v>
      </c>
    </row>
    <row r="3399" spans="1:3">
      <c r="A3399" s="32" t="s">
        <v>9503</v>
      </c>
      <c r="B3399" s="32" t="s">
        <v>168</v>
      </c>
      <c r="C3399">
        <f t="shared" si="53"/>
        <v>9498</v>
      </c>
    </row>
    <row r="3400" spans="1:3">
      <c r="A3400" s="32" t="s">
        <v>43885</v>
      </c>
      <c r="B3400" s="32" t="s">
        <v>44072</v>
      </c>
      <c r="C3400">
        <f t="shared" si="53"/>
        <v>9501</v>
      </c>
    </row>
    <row r="3401" spans="1:3">
      <c r="A3401" s="32" t="s">
        <v>43886</v>
      </c>
      <c r="B3401" s="32" t="s">
        <v>44072</v>
      </c>
      <c r="C3401">
        <f t="shared" si="53"/>
        <v>9502</v>
      </c>
    </row>
    <row r="3402" spans="1:3">
      <c r="A3402" s="32" t="s">
        <v>9504</v>
      </c>
      <c r="B3402" s="32" t="s">
        <v>168</v>
      </c>
      <c r="C3402">
        <f t="shared" si="53"/>
        <v>9503</v>
      </c>
    </row>
    <row r="3403" spans="1:3">
      <c r="A3403" s="32" t="s">
        <v>43887</v>
      </c>
      <c r="B3403" s="32" t="s">
        <v>44072</v>
      </c>
      <c r="C3403">
        <f t="shared" si="53"/>
        <v>9504</v>
      </c>
    </row>
    <row r="3404" spans="1:3">
      <c r="A3404" s="32" t="s">
        <v>43888</v>
      </c>
      <c r="B3404" s="32" t="s">
        <v>44072</v>
      </c>
      <c r="C3404">
        <f t="shared" si="53"/>
        <v>9505</v>
      </c>
    </row>
    <row r="3405" spans="1:3">
      <c r="A3405" s="32" t="s">
        <v>43889</v>
      </c>
      <c r="B3405" s="32" t="s">
        <v>44072</v>
      </c>
      <c r="C3405">
        <f t="shared" si="53"/>
        <v>9506</v>
      </c>
    </row>
    <row r="3406" spans="1:3">
      <c r="A3406" s="32" t="s">
        <v>43890</v>
      </c>
      <c r="B3406" s="32" t="s">
        <v>44072</v>
      </c>
      <c r="C3406">
        <f t="shared" si="53"/>
        <v>9507</v>
      </c>
    </row>
    <row r="3407" spans="1:3">
      <c r="A3407" s="32" t="s">
        <v>9505</v>
      </c>
      <c r="B3407" s="32" t="s">
        <v>168</v>
      </c>
      <c r="C3407">
        <f t="shared" si="53"/>
        <v>9508</v>
      </c>
    </row>
    <row r="3408" spans="1:3">
      <c r="A3408" s="32" t="s">
        <v>9506</v>
      </c>
      <c r="B3408" s="32" t="s">
        <v>168</v>
      </c>
      <c r="C3408">
        <f t="shared" si="53"/>
        <v>9509</v>
      </c>
    </row>
    <row r="3409" spans="1:3">
      <c r="A3409" s="32" t="s">
        <v>43891</v>
      </c>
      <c r="B3409" s="32" t="s">
        <v>44072</v>
      </c>
      <c r="C3409">
        <f t="shared" si="53"/>
        <v>9510</v>
      </c>
    </row>
    <row r="3410" spans="1:3">
      <c r="A3410" s="32" t="s">
        <v>9507</v>
      </c>
      <c r="B3410" s="32" t="s">
        <v>168</v>
      </c>
      <c r="C3410">
        <f t="shared" si="53"/>
        <v>9511</v>
      </c>
    </row>
    <row r="3411" spans="1:3">
      <c r="A3411" s="32" t="s">
        <v>9508</v>
      </c>
      <c r="B3411" s="32" t="s">
        <v>168</v>
      </c>
      <c r="C3411">
        <f t="shared" si="53"/>
        <v>9513</v>
      </c>
    </row>
    <row r="3412" spans="1:3">
      <c r="A3412" s="32" t="s">
        <v>43892</v>
      </c>
      <c r="B3412" s="32" t="s">
        <v>44072</v>
      </c>
      <c r="C3412">
        <f t="shared" si="53"/>
        <v>9517</v>
      </c>
    </row>
    <row r="3413" spans="1:3">
      <c r="A3413" s="32" t="s">
        <v>43893</v>
      </c>
      <c r="B3413" s="32" t="s">
        <v>44072</v>
      </c>
      <c r="C3413">
        <f t="shared" si="53"/>
        <v>9520</v>
      </c>
    </row>
    <row r="3414" spans="1:3">
      <c r="A3414" s="32" t="s">
        <v>43894</v>
      </c>
      <c r="B3414" s="32" t="s">
        <v>44072</v>
      </c>
      <c r="C3414">
        <f t="shared" si="53"/>
        <v>9522</v>
      </c>
    </row>
    <row r="3415" spans="1:3">
      <c r="A3415" s="32" t="s">
        <v>9509</v>
      </c>
      <c r="B3415" s="32" t="s">
        <v>168</v>
      </c>
      <c r="C3415">
        <f t="shared" si="53"/>
        <v>9523</v>
      </c>
    </row>
    <row r="3416" spans="1:3">
      <c r="A3416" s="32" t="s">
        <v>9510</v>
      </c>
      <c r="B3416" s="32" t="s">
        <v>168</v>
      </c>
      <c r="C3416">
        <f t="shared" si="53"/>
        <v>9524</v>
      </c>
    </row>
    <row r="3417" spans="1:3">
      <c r="A3417" s="32" t="s">
        <v>9511</v>
      </c>
      <c r="B3417" s="32" t="s">
        <v>168</v>
      </c>
      <c r="C3417">
        <f t="shared" si="53"/>
        <v>9532</v>
      </c>
    </row>
    <row r="3418" spans="1:3">
      <c r="A3418" s="32" t="s">
        <v>43895</v>
      </c>
      <c r="B3418" s="32" t="s">
        <v>44072</v>
      </c>
      <c r="C3418">
        <f t="shared" si="53"/>
        <v>9534</v>
      </c>
    </row>
    <row r="3419" spans="1:3">
      <c r="A3419" s="32" t="s">
        <v>9512</v>
      </c>
      <c r="B3419" s="32" t="s">
        <v>168</v>
      </c>
      <c r="C3419">
        <f t="shared" si="53"/>
        <v>9543</v>
      </c>
    </row>
    <row r="3420" spans="1:3">
      <c r="A3420" s="32" t="s">
        <v>43896</v>
      </c>
      <c r="B3420" s="32" t="s">
        <v>44072</v>
      </c>
      <c r="C3420">
        <f t="shared" si="53"/>
        <v>9550</v>
      </c>
    </row>
    <row r="3421" spans="1:3">
      <c r="A3421" s="32" t="s">
        <v>43897</v>
      </c>
      <c r="B3421" s="32" t="s">
        <v>44072</v>
      </c>
      <c r="C3421">
        <f t="shared" si="53"/>
        <v>9554</v>
      </c>
    </row>
    <row r="3422" spans="1:3">
      <c r="A3422" s="32" t="s">
        <v>43898</v>
      </c>
      <c r="B3422" s="32" t="s">
        <v>44072</v>
      </c>
      <c r="C3422">
        <f t="shared" si="53"/>
        <v>9556</v>
      </c>
    </row>
    <row r="3423" spans="1:3">
      <c r="A3423" s="32" t="s">
        <v>43899</v>
      </c>
      <c r="B3423" s="32" t="s">
        <v>44072</v>
      </c>
      <c r="C3423">
        <f t="shared" si="53"/>
        <v>9564</v>
      </c>
    </row>
    <row r="3424" spans="1:3">
      <c r="A3424" s="32" t="s">
        <v>43900</v>
      </c>
      <c r="B3424" s="32" t="s">
        <v>44072</v>
      </c>
      <c r="C3424">
        <f t="shared" si="53"/>
        <v>9565</v>
      </c>
    </row>
    <row r="3425" spans="1:3">
      <c r="A3425" s="32" t="s">
        <v>43901</v>
      </c>
      <c r="B3425" s="32" t="s">
        <v>44072</v>
      </c>
      <c r="C3425">
        <f t="shared" si="53"/>
        <v>9566</v>
      </c>
    </row>
    <row r="3426" spans="1:3">
      <c r="A3426" s="32" t="s">
        <v>43902</v>
      </c>
      <c r="B3426" s="32" t="s">
        <v>44072</v>
      </c>
      <c r="C3426">
        <f t="shared" si="53"/>
        <v>9567</v>
      </c>
    </row>
    <row r="3427" spans="1:3">
      <c r="A3427" s="32" t="s">
        <v>43903</v>
      </c>
      <c r="B3427" s="32" t="s">
        <v>44072</v>
      </c>
      <c r="C3427">
        <f t="shared" si="53"/>
        <v>9568</v>
      </c>
    </row>
    <row r="3428" spans="1:3">
      <c r="A3428" s="32" t="s">
        <v>43904</v>
      </c>
      <c r="B3428" s="32" t="s">
        <v>44072</v>
      </c>
      <c r="C3428">
        <f t="shared" si="53"/>
        <v>9569</v>
      </c>
    </row>
    <row r="3429" spans="1:3">
      <c r="A3429" s="32" t="s">
        <v>43905</v>
      </c>
      <c r="B3429" s="32" t="s">
        <v>44072</v>
      </c>
      <c r="C3429">
        <f t="shared" si="53"/>
        <v>9570</v>
      </c>
    </row>
    <row r="3430" spans="1:3">
      <c r="A3430" s="32" t="s">
        <v>43906</v>
      </c>
      <c r="B3430" s="32" t="s">
        <v>44072</v>
      </c>
      <c r="C3430">
        <f t="shared" si="53"/>
        <v>9573</v>
      </c>
    </row>
    <row r="3431" spans="1:3">
      <c r="A3431" s="32" t="s">
        <v>43907</v>
      </c>
      <c r="B3431" s="32" t="s">
        <v>44072</v>
      </c>
      <c r="C3431">
        <f t="shared" si="53"/>
        <v>9574</v>
      </c>
    </row>
    <row r="3432" spans="1:3">
      <c r="A3432" s="32" t="s">
        <v>43908</v>
      </c>
      <c r="B3432" s="32" t="s">
        <v>44072</v>
      </c>
      <c r="C3432">
        <f t="shared" si="53"/>
        <v>9575</v>
      </c>
    </row>
    <row r="3433" spans="1:3">
      <c r="A3433" s="32" t="s">
        <v>43909</v>
      </c>
      <c r="B3433" s="32" t="s">
        <v>44072</v>
      </c>
      <c r="C3433">
        <f t="shared" si="53"/>
        <v>9576</v>
      </c>
    </row>
    <row r="3434" spans="1:3">
      <c r="A3434" s="32" t="s">
        <v>43910</v>
      </c>
      <c r="B3434" s="32" t="s">
        <v>44072</v>
      </c>
      <c r="C3434">
        <f t="shared" si="53"/>
        <v>9577</v>
      </c>
    </row>
    <row r="3435" spans="1:3">
      <c r="A3435" s="32" t="s">
        <v>43911</v>
      </c>
      <c r="B3435" s="32" t="s">
        <v>44072</v>
      </c>
      <c r="C3435">
        <f t="shared" si="53"/>
        <v>9578</v>
      </c>
    </row>
    <row r="3436" spans="1:3">
      <c r="A3436" s="32" t="s">
        <v>43912</v>
      </c>
      <c r="B3436" s="32" t="s">
        <v>44072</v>
      </c>
      <c r="C3436">
        <f t="shared" si="53"/>
        <v>9579</v>
      </c>
    </row>
    <row r="3437" spans="1:3">
      <c r="A3437" s="32" t="s">
        <v>43913</v>
      </c>
      <c r="B3437" s="32" t="s">
        <v>44072</v>
      </c>
      <c r="C3437">
        <f t="shared" si="53"/>
        <v>9581</v>
      </c>
    </row>
    <row r="3438" spans="1:3">
      <c r="A3438" s="32" t="s">
        <v>43914</v>
      </c>
      <c r="B3438" s="32" t="s">
        <v>44072</v>
      </c>
      <c r="C3438">
        <f t="shared" si="53"/>
        <v>9582</v>
      </c>
    </row>
    <row r="3439" spans="1:3">
      <c r="A3439" s="32" t="s">
        <v>9513</v>
      </c>
      <c r="B3439" s="32" t="s">
        <v>168</v>
      </c>
      <c r="C3439">
        <f t="shared" si="53"/>
        <v>9583</v>
      </c>
    </row>
    <row r="3440" spans="1:3">
      <c r="A3440" s="32" t="s">
        <v>43915</v>
      </c>
      <c r="B3440" s="32" t="s">
        <v>44072</v>
      </c>
      <c r="C3440">
        <f t="shared" si="53"/>
        <v>9586</v>
      </c>
    </row>
    <row r="3441" spans="1:3">
      <c r="A3441" s="32" t="s">
        <v>43916</v>
      </c>
      <c r="B3441" s="32" t="s">
        <v>44072</v>
      </c>
      <c r="C3441">
        <f t="shared" si="53"/>
        <v>9587</v>
      </c>
    </row>
    <row r="3442" spans="1:3">
      <c r="A3442" s="32" t="s">
        <v>43917</v>
      </c>
      <c r="B3442" s="32" t="s">
        <v>44072</v>
      </c>
      <c r="C3442">
        <f t="shared" si="53"/>
        <v>9588</v>
      </c>
    </row>
    <row r="3443" spans="1:3">
      <c r="A3443" s="32" t="s">
        <v>9514</v>
      </c>
      <c r="B3443" s="32" t="s">
        <v>168</v>
      </c>
      <c r="C3443">
        <f t="shared" si="53"/>
        <v>9589</v>
      </c>
    </row>
    <row r="3444" spans="1:3">
      <c r="A3444" s="32" t="s">
        <v>43918</v>
      </c>
      <c r="B3444" s="32" t="s">
        <v>44072</v>
      </c>
      <c r="C3444">
        <f t="shared" si="53"/>
        <v>9590</v>
      </c>
    </row>
    <row r="3445" spans="1:3">
      <c r="A3445" s="32" t="s">
        <v>43919</v>
      </c>
      <c r="B3445" s="32" t="s">
        <v>44072</v>
      </c>
      <c r="C3445">
        <f t="shared" si="53"/>
        <v>9591</v>
      </c>
    </row>
    <row r="3446" spans="1:3">
      <c r="A3446" s="32" t="s">
        <v>9515</v>
      </c>
      <c r="B3446" s="32" t="s">
        <v>168</v>
      </c>
      <c r="C3446">
        <f t="shared" si="53"/>
        <v>9592</v>
      </c>
    </row>
    <row r="3447" spans="1:3">
      <c r="A3447" s="32" t="s">
        <v>9516</v>
      </c>
      <c r="B3447" s="32" t="s">
        <v>168</v>
      </c>
      <c r="C3447">
        <f t="shared" si="53"/>
        <v>9593</v>
      </c>
    </row>
    <row r="3448" spans="1:3">
      <c r="A3448" s="32" t="s">
        <v>43920</v>
      </c>
      <c r="B3448" s="32" t="s">
        <v>44072</v>
      </c>
      <c r="C3448">
        <f t="shared" si="53"/>
        <v>9594</v>
      </c>
    </row>
    <row r="3449" spans="1:3">
      <c r="A3449" s="32" t="s">
        <v>43921</v>
      </c>
      <c r="B3449" s="32" t="s">
        <v>44072</v>
      </c>
      <c r="C3449">
        <f t="shared" si="53"/>
        <v>9595</v>
      </c>
    </row>
    <row r="3450" spans="1:3">
      <c r="A3450" s="32" t="s">
        <v>9517</v>
      </c>
      <c r="B3450" s="32" t="s">
        <v>168</v>
      </c>
      <c r="C3450">
        <f t="shared" si="53"/>
        <v>9596</v>
      </c>
    </row>
    <row r="3451" spans="1:3">
      <c r="A3451" s="32" t="s">
        <v>43922</v>
      </c>
      <c r="B3451" s="32" t="s">
        <v>44072</v>
      </c>
      <c r="C3451">
        <f t="shared" si="53"/>
        <v>9599</v>
      </c>
    </row>
    <row r="3452" spans="1:3">
      <c r="A3452" s="32" t="s">
        <v>43923</v>
      </c>
      <c r="B3452" s="32" t="s">
        <v>44072</v>
      </c>
      <c r="C3452">
        <f t="shared" si="53"/>
        <v>9600</v>
      </c>
    </row>
    <row r="3453" spans="1:3">
      <c r="A3453" s="32" t="s">
        <v>43924</v>
      </c>
      <c r="B3453" s="32" t="s">
        <v>44072</v>
      </c>
      <c r="C3453">
        <f t="shared" si="53"/>
        <v>9601</v>
      </c>
    </row>
    <row r="3454" spans="1:3">
      <c r="A3454" s="32" t="s">
        <v>43925</v>
      </c>
      <c r="B3454" s="32" t="s">
        <v>44072</v>
      </c>
      <c r="C3454">
        <f t="shared" si="53"/>
        <v>9602</v>
      </c>
    </row>
    <row r="3455" spans="1:3">
      <c r="A3455" s="32" t="s">
        <v>9518</v>
      </c>
      <c r="B3455" s="32" t="s">
        <v>168</v>
      </c>
      <c r="C3455">
        <f t="shared" si="53"/>
        <v>9603</v>
      </c>
    </row>
    <row r="3456" spans="1:3">
      <c r="A3456" s="32" t="s">
        <v>9519</v>
      </c>
      <c r="B3456" s="32" t="s">
        <v>168</v>
      </c>
      <c r="C3456">
        <f t="shared" si="53"/>
        <v>9604</v>
      </c>
    </row>
    <row r="3457" spans="1:3">
      <c r="A3457" s="32" t="s">
        <v>43926</v>
      </c>
      <c r="B3457" s="32" t="s">
        <v>44072</v>
      </c>
      <c r="C3457">
        <f t="shared" si="53"/>
        <v>9605</v>
      </c>
    </row>
    <row r="3458" spans="1:3">
      <c r="A3458" s="32" t="s">
        <v>43927</v>
      </c>
      <c r="B3458" s="32" t="s">
        <v>44072</v>
      </c>
      <c r="C3458">
        <f t="shared" ref="C3458:C3521" si="54">1*A3458</f>
        <v>9606</v>
      </c>
    </row>
    <row r="3459" spans="1:3">
      <c r="A3459" s="32" t="s">
        <v>43928</v>
      </c>
      <c r="B3459" s="32" t="s">
        <v>44072</v>
      </c>
      <c r="C3459">
        <f t="shared" si="54"/>
        <v>9607</v>
      </c>
    </row>
    <row r="3460" spans="1:3">
      <c r="A3460" s="32" t="s">
        <v>43929</v>
      </c>
      <c r="B3460" s="32" t="s">
        <v>44072</v>
      </c>
      <c r="C3460">
        <f t="shared" si="54"/>
        <v>9608</v>
      </c>
    </row>
    <row r="3461" spans="1:3">
      <c r="A3461" s="32" t="s">
        <v>43930</v>
      </c>
      <c r="B3461" s="32" t="s">
        <v>44072</v>
      </c>
      <c r="C3461">
        <f t="shared" si="54"/>
        <v>9609</v>
      </c>
    </row>
    <row r="3462" spans="1:3">
      <c r="A3462" s="32" t="s">
        <v>43931</v>
      </c>
      <c r="B3462" s="32" t="s">
        <v>44072</v>
      </c>
      <c r="C3462">
        <f t="shared" si="54"/>
        <v>9610</v>
      </c>
    </row>
    <row r="3463" spans="1:3">
      <c r="A3463" s="32" t="s">
        <v>9520</v>
      </c>
      <c r="B3463" s="32" t="s">
        <v>168</v>
      </c>
      <c r="C3463">
        <f t="shared" si="54"/>
        <v>9613</v>
      </c>
    </row>
    <row r="3464" spans="1:3">
      <c r="A3464" s="32" t="s">
        <v>43932</v>
      </c>
      <c r="B3464" s="32" t="s">
        <v>44072</v>
      </c>
      <c r="C3464">
        <f t="shared" si="54"/>
        <v>9617</v>
      </c>
    </row>
    <row r="3465" spans="1:3">
      <c r="A3465" s="32" t="s">
        <v>9521</v>
      </c>
      <c r="B3465" s="32" t="s">
        <v>168</v>
      </c>
      <c r="C3465">
        <f t="shared" si="54"/>
        <v>9618</v>
      </c>
    </row>
    <row r="3466" spans="1:3">
      <c r="A3466" s="32" t="s">
        <v>9522</v>
      </c>
      <c r="B3466" s="32" t="s">
        <v>168</v>
      </c>
      <c r="C3466">
        <f t="shared" si="54"/>
        <v>9620</v>
      </c>
    </row>
    <row r="3467" spans="1:3">
      <c r="A3467" s="32" t="s">
        <v>43933</v>
      </c>
      <c r="B3467" s="32" t="s">
        <v>44072</v>
      </c>
      <c r="C3467">
        <f t="shared" si="54"/>
        <v>9621</v>
      </c>
    </row>
    <row r="3468" spans="1:3">
      <c r="A3468" s="32" t="s">
        <v>9523</v>
      </c>
      <c r="B3468" s="32" t="s">
        <v>168</v>
      </c>
      <c r="C3468">
        <f t="shared" si="54"/>
        <v>9622</v>
      </c>
    </row>
    <row r="3469" spans="1:3">
      <c r="A3469" s="32" t="s">
        <v>9524</v>
      </c>
      <c r="B3469" s="32" t="s">
        <v>168</v>
      </c>
      <c r="C3469">
        <f t="shared" si="54"/>
        <v>9623</v>
      </c>
    </row>
    <row r="3470" spans="1:3">
      <c r="A3470" s="32" t="s">
        <v>43934</v>
      </c>
      <c r="B3470" s="32" t="s">
        <v>44072</v>
      </c>
      <c r="C3470">
        <f t="shared" si="54"/>
        <v>9624</v>
      </c>
    </row>
    <row r="3471" spans="1:3">
      <c r="A3471" s="32" t="s">
        <v>43935</v>
      </c>
      <c r="B3471" s="32" t="s">
        <v>44072</v>
      </c>
      <c r="C3471">
        <f t="shared" si="54"/>
        <v>9625</v>
      </c>
    </row>
    <row r="3472" spans="1:3">
      <c r="A3472" s="32" t="s">
        <v>43936</v>
      </c>
      <c r="B3472" s="32" t="s">
        <v>44072</v>
      </c>
      <c r="C3472">
        <f t="shared" si="54"/>
        <v>9626</v>
      </c>
    </row>
    <row r="3473" spans="1:3">
      <c r="A3473" s="32" t="s">
        <v>43937</v>
      </c>
      <c r="B3473" s="32" t="s">
        <v>44072</v>
      </c>
      <c r="C3473">
        <f t="shared" si="54"/>
        <v>9627</v>
      </c>
    </row>
    <row r="3474" spans="1:3">
      <c r="A3474" s="32" t="s">
        <v>9525</v>
      </c>
      <c r="B3474" s="32" t="s">
        <v>168</v>
      </c>
      <c r="C3474">
        <f t="shared" si="54"/>
        <v>9630</v>
      </c>
    </row>
    <row r="3475" spans="1:3">
      <c r="A3475" s="32" t="s">
        <v>43938</v>
      </c>
      <c r="B3475" s="32" t="s">
        <v>44072</v>
      </c>
      <c r="C3475">
        <f t="shared" si="54"/>
        <v>9631</v>
      </c>
    </row>
    <row r="3476" spans="1:3">
      <c r="A3476" s="32" t="s">
        <v>43939</v>
      </c>
      <c r="B3476" s="32" t="s">
        <v>44072</v>
      </c>
      <c r="C3476">
        <f t="shared" si="54"/>
        <v>9633</v>
      </c>
    </row>
    <row r="3477" spans="1:3">
      <c r="A3477" s="32" t="s">
        <v>43940</v>
      </c>
      <c r="B3477" s="32" t="s">
        <v>44072</v>
      </c>
      <c r="C3477">
        <f t="shared" si="54"/>
        <v>9636</v>
      </c>
    </row>
    <row r="3478" spans="1:3">
      <c r="A3478" s="32" t="s">
        <v>9526</v>
      </c>
      <c r="B3478" s="32" t="s">
        <v>168</v>
      </c>
      <c r="C3478">
        <f t="shared" si="54"/>
        <v>9642</v>
      </c>
    </row>
    <row r="3479" spans="1:3">
      <c r="A3479" s="32" t="s">
        <v>43941</v>
      </c>
      <c r="B3479" s="32" t="s">
        <v>44072</v>
      </c>
      <c r="C3479">
        <f t="shared" si="54"/>
        <v>9643</v>
      </c>
    </row>
    <row r="3480" spans="1:3">
      <c r="A3480" s="32" t="s">
        <v>9527</v>
      </c>
      <c r="B3480" s="32" t="s">
        <v>168</v>
      </c>
      <c r="C3480">
        <f t="shared" si="54"/>
        <v>9645</v>
      </c>
    </row>
    <row r="3481" spans="1:3">
      <c r="A3481" s="32" t="s">
        <v>43942</v>
      </c>
      <c r="B3481" s="32" t="s">
        <v>44072</v>
      </c>
      <c r="C3481">
        <f t="shared" si="54"/>
        <v>9647</v>
      </c>
    </row>
    <row r="3482" spans="1:3">
      <c r="A3482" s="32" t="s">
        <v>43943</v>
      </c>
      <c r="B3482" s="32" t="s">
        <v>44072</v>
      </c>
      <c r="C3482">
        <f t="shared" si="54"/>
        <v>9648</v>
      </c>
    </row>
    <row r="3483" spans="1:3">
      <c r="A3483" s="32" t="s">
        <v>43944</v>
      </c>
      <c r="B3483" s="32" t="s">
        <v>44072</v>
      </c>
      <c r="C3483">
        <f t="shared" si="54"/>
        <v>9649</v>
      </c>
    </row>
    <row r="3484" spans="1:3">
      <c r="A3484" s="32" t="s">
        <v>43945</v>
      </c>
      <c r="B3484" s="32" t="s">
        <v>44072</v>
      </c>
      <c r="C3484">
        <f t="shared" si="54"/>
        <v>9701</v>
      </c>
    </row>
    <row r="3485" spans="1:3">
      <c r="A3485" s="32" t="s">
        <v>43946</v>
      </c>
      <c r="B3485" s="32" t="s">
        <v>44072</v>
      </c>
      <c r="C3485">
        <f t="shared" si="54"/>
        <v>9702</v>
      </c>
    </row>
    <row r="3486" spans="1:3">
      <c r="A3486" s="32" t="s">
        <v>43947</v>
      </c>
      <c r="B3486" s="32" t="s">
        <v>44072</v>
      </c>
      <c r="C3486">
        <f t="shared" si="54"/>
        <v>9703</v>
      </c>
    </row>
    <row r="3487" spans="1:3">
      <c r="A3487" s="32" t="s">
        <v>9528</v>
      </c>
      <c r="B3487" s="32" t="s">
        <v>168</v>
      </c>
      <c r="C3487">
        <f t="shared" si="54"/>
        <v>9704</v>
      </c>
    </row>
    <row r="3488" spans="1:3">
      <c r="A3488" s="32" t="s">
        <v>9529</v>
      </c>
      <c r="B3488" s="32" t="s">
        <v>168</v>
      </c>
      <c r="C3488">
        <f t="shared" si="54"/>
        <v>9705</v>
      </c>
    </row>
    <row r="3489" spans="1:3">
      <c r="A3489" s="32" t="s">
        <v>43948</v>
      </c>
      <c r="B3489" s="32" t="s">
        <v>44072</v>
      </c>
      <c r="C3489">
        <f t="shared" si="54"/>
        <v>9706</v>
      </c>
    </row>
    <row r="3490" spans="1:3">
      <c r="A3490" s="32" t="s">
        <v>9530</v>
      </c>
      <c r="B3490" s="32" t="s">
        <v>168</v>
      </c>
      <c r="C3490">
        <f t="shared" si="54"/>
        <v>9707</v>
      </c>
    </row>
    <row r="3491" spans="1:3">
      <c r="A3491" s="32" t="s">
        <v>9531</v>
      </c>
      <c r="B3491" s="32" t="s">
        <v>168</v>
      </c>
      <c r="C3491">
        <f t="shared" si="54"/>
        <v>9708</v>
      </c>
    </row>
    <row r="3492" spans="1:3">
      <c r="A3492" s="32" t="s">
        <v>43949</v>
      </c>
      <c r="B3492" s="32" t="s">
        <v>44072</v>
      </c>
      <c r="C3492">
        <f t="shared" si="54"/>
        <v>9709</v>
      </c>
    </row>
    <row r="3493" spans="1:3">
      <c r="A3493" s="32" t="s">
        <v>9532</v>
      </c>
      <c r="B3493" s="32" t="s">
        <v>168</v>
      </c>
      <c r="C3493">
        <f t="shared" si="54"/>
        <v>9710</v>
      </c>
    </row>
    <row r="3494" spans="1:3">
      <c r="A3494" s="32" t="s">
        <v>43950</v>
      </c>
      <c r="B3494" s="32" t="s">
        <v>44072</v>
      </c>
      <c r="C3494">
        <f t="shared" si="54"/>
        <v>9711</v>
      </c>
    </row>
    <row r="3495" spans="1:3">
      <c r="A3495" s="32" t="s">
        <v>43951</v>
      </c>
      <c r="B3495" s="32" t="s">
        <v>44072</v>
      </c>
      <c r="C3495">
        <f t="shared" si="54"/>
        <v>9712</v>
      </c>
    </row>
    <row r="3496" spans="1:3">
      <c r="A3496" s="32" t="s">
        <v>9533</v>
      </c>
      <c r="B3496" s="32" t="s">
        <v>168</v>
      </c>
      <c r="C3496">
        <f t="shared" si="54"/>
        <v>9714</v>
      </c>
    </row>
    <row r="3497" spans="1:3">
      <c r="A3497" s="32" t="s">
        <v>9534</v>
      </c>
      <c r="B3497" s="32" t="s">
        <v>168</v>
      </c>
      <c r="C3497">
        <f t="shared" si="54"/>
        <v>9715</v>
      </c>
    </row>
    <row r="3498" spans="1:3">
      <c r="A3498" s="32" t="s">
        <v>43952</v>
      </c>
      <c r="B3498" s="32" t="s">
        <v>44072</v>
      </c>
      <c r="C3498">
        <f t="shared" si="54"/>
        <v>9716</v>
      </c>
    </row>
    <row r="3499" spans="1:3">
      <c r="A3499" s="32" t="s">
        <v>43953</v>
      </c>
      <c r="B3499" s="32" t="s">
        <v>44072</v>
      </c>
      <c r="C3499">
        <f t="shared" si="54"/>
        <v>9717</v>
      </c>
    </row>
    <row r="3500" spans="1:3">
      <c r="A3500" s="32" t="s">
        <v>43954</v>
      </c>
      <c r="B3500" s="32" t="s">
        <v>44072</v>
      </c>
      <c r="C3500">
        <f t="shared" si="54"/>
        <v>9718</v>
      </c>
    </row>
    <row r="3501" spans="1:3">
      <c r="A3501" s="32" t="s">
        <v>43955</v>
      </c>
      <c r="B3501" s="32" t="s">
        <v>44072</v>
      </c>
      <c r="C3501">
        <f t="shared" si="54"/>
        <v>9719</v>
      </c>
    </row>
    <row r="3502" spans="1:3">
      <c r="A3502" s="32" t="s">
        <v>9535</v>
      </c>
      <c r="B3502" s="32" t="s">
        <v>168</v>
      </c>
      <c r="C3502">
        <f t="shared" si="54"/>
        <v>9720</v>
      </c>
    </row>
    <row r="3503" spans="1:3">
      <c r="A3503" s="32" t="s">
        <v>43956</v>
      </c>
      <c r="B3503" s="32" t="s">
        <v>44072</v>
      </c>
      <c r="C3503">
        <f t="shared" si="54"/>
        <v>9722</v>
      </c>
    </row>
    <row r="3504" spans="1:3">
      <c r="A3504" s="32" t="s">
        <v>43957</v>
      </c>
      <c r="B3504" s="32" t="s">
        <v>44072</v>
      </c>
      <c r="C3504">
        <f t="shared" si="54"/>
        <v>9723</v>
      </c>
    </row>
    <row r="3505" spans="1:3">
      <c r="A3505" s="32" t="s">
        <v>43958</v>
      </c>
      <c r="B3505" s="32" t="s">
        <v>44072</v>
      </c>
      <c r="C3505">
        <f t="shared" si="54"/>
        <v>9724</v>
      </c>
    </row>
    <row r="3506" spans="1:3">
      <c r="A3506" s="32" t="s">
        <v>43959</v>
      </c>
      <c r="B3506" s="32" t="s">
        <v>44072</v>
      </c>
      <c r="C3506">
        <f t="shared" si="54"/>
        <v>9725</v>
      </c>
    </row>
    <row r="3507" spans="1:3">
      <c r="A3507" s="32" t="s">
        <v>43960</v>
      </c>
      <c r="B3507" s="32" t="s">
        <v>44072</v>
      </c>
      <c r="C3507">
        <f t="shared" si="54"/>
        <v>9726</v>
      </c>
    </row>
    <row r="3508" spans="1:3">
      <c r="A3508" s="32" t="s">
        <v>43961</v>
      </c>
      <c r="B3508" s="32" t="s">
        <v>44072</v>
      </c>
      <c r="C3508">
        <f t="shared" si="54"/>
        <v>9727</v>
      </c>
    </row>
    <row r="3509" spans="1:3">
      <c r="A3509" s="32" t="s">
        <v>43962</v>
      </c>
      <c r="B3509" s="32" t="s">
        <v>44072</v>
      </c>
      <c r="C3509">
        <f t="shared" si="54"/>
        <v>9728</v>
      </c>
    </row>
    <row r="3510" spans="1:3">
      <c r="A3510" s="32" t="s">
        <v>43963</v>
      </c>
      <c r="B3510" s="32" t="s">
        <v>44072</v>
      </c>
      <c r="C3510">
        <f t="shared" si="54"/>
        <v>9729</v>
      </c>
    </row>
    <row r="3511" spans="1:3">
      <c r="A3511" s="32" t="s">
        <v>43964</v>
      </c>
      <c r="B3511" s="32" t="s">
        <v>44072</v>
      </c>
      <c r="C3511">
        <f t="shared" si="54"/>
        <v>9730</v>
      </c>
    </row>
    <row r="3512" spans="1:3">
      <c r="A3512" s="32" t="s">
        <v>43965</v>
      </c>
      <c r="B3512" s="32" t="s">
        <v>44072</v>
      </c>
      <c r="C3512">
        <f t="shared" si="54"/>
        <v>9731</v>
      </c>
    </row>
    <row r="3513" spans="1:3">
      <c r="A3513" s="32" t="s">
        <v>43966</v>
      </c>
      <c r="B3513" s="32" t="s">
        <v>44072</v>
      </c>
      <c r="C3513">
        <f t="shared" si="54"/>
        <v>9732</v>
      </c>
    </row>
    <row r="3514" spans="1:3">
      <c r="A3514" s="32" t="s">
        <v>43967</v>
      </c>
      <c r="B3514" s="32" t="s">
        <v>44072</v>
      </c>
      <c r="C3514">
        <f t="shared" si="54"/>
        <v>9733</v>
      </c>
    </row>
    <row r="3515" spans="1:3">
      <c r="A3515" s="32" t="s">
        <v>43968</v>
      </c>
      <c r="B3515" s="32" t="s">
        <v>44072</v>
      </c>
      <c r="C3515">
        <f t="shared" si="54"/>
        <v>9734</v>
      </c>
    </row>
    <row r="3516" spans="1:3">
      <c r="A3516" s="32" t="s">
        <v>43969</v>
      </c>
      <c r="B3516" s="32" t="s">
        <v>44072</v>
      </c>
      <c r="C3516">
        <f t="shared" si="54"/>
        <v>9735</v>
      </c>
    </row>
    <row r="3517" spans="1:3">
      <c r="A3517" s="32" t="s">
        <v>43970</v>
      </c>
      <c r="B3517" s="32" t="s">
        <v>44072</v>
      </c>
      <c r="C3517">
        <f t="shared" si="54"/>
        <v>9736</v>
      </c>
    </row>
    <row r="3518" spans="1:3">
      <c r="A3518" s="32" t="s">
        <v>43971</v>
      </c>
      <c r="B3518" s="32" t="s">
        <v>44072</v>
      </c>
      <c r="C3518">
        <f t="shared" si="54"/>
        <v>9737</v>
      </c>
    </row>
    <row r="3519" spans="1:3">
      <c r="A3519" s="32" t="s">
        <v>43972</v>
      </c>
      <c r="B3519" s="32" t="s">
        <v>44072</v>
      </c>
      <c r="C3519">
        <f t="shared" si="54"/>
        <v>9738</v>
      </c>
    </row>
    <row r="3520" spans="1:3">
      <c r="A3520" s="32" t="s">
        <v>43973</v>
      </c>
      <c r="B3520" s="32" t="s">
        <v>44072</v>
      </c>
      <c r="C3520">
        <f t="shared" si="54"/>
        <v>9739</v>
      </c>
    </row>
    <row r="3521" spans="1:3">
      <c r="A3521" s="32" t="s">
        <v>43974</v>
      </c>
      <c r="B3521" s="32" t="s">
        <v>44072</v>
      </c>
      <c r="C3521">
        <f t="shared" si="54"/>
        <v>9741</v>
      </c>
    </row>
    <row r="3522" spans="1:3">
      <c r="A3522" s="32" t="s">
        <v>43975</v>
      </c>
      <c r="B3522" s="32" t="s">
        <v>44072</v>
      </c>
      <c r="C3522">
        <f t="shared" ref="C3522:C3585" si="55">1*A3522</f>
        <v>9742</v>
      </c>
    </row>
    <row r="3523" spans="1:3">
      <c r="A3523" s="32" t="s">
        <v>43976</v>
      </c>
      <c r="B3523" s="32" t="s">
        <v>44072</v>
      </c>
      <c r="C3523">
        <f t="shared" si="55"/>
        <v>9743</v>
      </c>
    </row>
    <row r="3524" spans="1:3">
      <c r="A3524" s="32" t="s">
        <v>43977</v>
      </c>
      <c r="B3524" s="32" t="s">
        <v>44072</v>
      </c>
      <c r="C3524">
        <f t="shared" si="55"/>
        <v>9744</v>
      </c>
    </row>
    <row r="3525" spans="1:3">
      <c r="A3525" s="32" t="s">
        <v>43978</v>
      </c>
      <c r="B3525" s="32" t="s">
        <v>44072</v>
      </c>
      <c r="C3525">
        <f t="shared" si="55"/>
        <v>9745</v>
      </c>
    </row>
    <row r="3526" spans="1:3">
      <c r="A3526" s="32" t="s">
        <v>43979</v>
      </c>
      <c r="B3526" s="32" t="s">
        <v>44072</v>
      </c>
      <c r="C3526">
        <f t="shared" si="55"/>
        <v>9747</v>
      </c>
    </row>
    <row r="3527" spans="1:3">
      <c r="A3527" s="32" t="s">
        <v>43980</v>
      </c>
      <c r="B3527" s="32" t="s">
        <v>44072</v>
      </c>
      <c r="C3527">
        <f t="shared" si="55"/>
        <v>9748</v>
      </c>
    </row>
    <row r="3528" spans="1:3">
      <c r="A3528" s="32" t="s">
        <v>43981</v>
      </c>
      <c r="B3528" s="32" t="s">
        <v>44072</v>
      </c>
      <c r="C3528">
        <f t="shared" si="55"/>
        <v>9749</v>
      </c>
    </row>
    <row r="3529" spans="1:3">
      <c r="A3529" s="32" t="s">
        <v>43982</v>
      </c>
      <c r="B3529" s="32" t="s">
        <v>44072</v>
      </c>
      <c r="C3529">
        <f t="shared" si="55"/>
        <v>9750</v>
      </c>
    </row>
    <row r="3530" spans="1:3">
      <c r="A3530" s="32" t="s">
        <v>9536</v>
      </c>
      <c r="B3530" s="32" t="s">
        <v>168</v>
      </c>
      <c r="C3530">
        <f t="shared" si="55"/>
        <v>9751</v>
      </c>
    </row>
    <row r="3531" spans="1:3">
      <c r="A3531" s="32" t="s">
        <v>43983</v>
      </c>
      <c r="B3531" s="32" t="s">
        <v>44072</v>
      </c>
      <c r="C3531">
        <f t="shared" si="55"/>
        <v>9752</v>
      </c>
    </row>
    <row r="3532" spans="1:3">
      <c r="A3532" s="32" t="s">
        <v>9537</v>
      </c>
      <c r="B3532" s="32" t="s">
        <v>168</v>
      </c>
      <c r="C3532">
        <f t="shared" si="55"/>
        <v>9753</v>
      </c>
    </row>
    <row r="3533" spans="1:3">
      <c r="A3533" s="32" t="s">
        <v>9538</v>
      </c>
      <c r="B3533" s="32" t="s">
        <v>168</v>
      </c>
      <c r="C3533">
        <f t="shared" si="55"/>
        <v>9754</v>
      </c>
    </row>
    <row r="3534" spans="1:3">
      <c r="A3534" s="32" t="s">
        <v>9539</v>
      </c>
      <c r="B3534" s="32" t="s">
        <v>168</v>
      </c>
      <c r="C3534">
        <f t="shared" si="55"/>
        <v>9755</v>
      </c>
    </row>
    <row r="3535" spans="1:3">
      <c r="A3535" s="32" t="s">
        <v>9540</v>
      </c>
      <c r="B3535" s="32" t="s">
        <v>168</v>
      </c>
      <c r="C3535">
        <f t="shared" si="55"/>
        <v>9756</v>
      </c>
    </row>
    <row r="3536" spans="1:3">
      <c r="A3536" s="32" t="s">
        <v>43984</v>
      </c>
      <c r="B3536" s="32" t="s">
        <v>44072</v>
      </c>
      <c r="C3536">
        <f t="shared" si="55"/>
        <v>9758</v>
      </c>
    </row>
    <row r="3537" spans="1:3">
      <c r="A3537" s="32" t="s">
        <v>9541</v>
      </c>
      <c r="B3537" s="32" t="s">
        <v>168</v>
      </c>
      <c r="C3537">
        <f t="shared" si="55"/>
        <v>9759</v>
      </c>
    </row>
    <row r="3538" spans="1:3">
      <c r="A3538" s="32" t="s">
        <v>9542</v>
      </c>
      <c r="B3538" s="32" t="s">
        <v>168</v>
      </c>
      <c r="C3538">
        <f t="shared" si="55"/>
        <v>9760</v>
      </c>
    </row>
    <row r="3539" spans="1:3">
      <c r="A3539" s="32" t="s">
        <v>43985</v>
      </c>
      <c r="B3539" s="32" t="s">
        <v>44072</v>
      </c>
      <c r="C3539">
        <f t="shared" si="55"/>
        <v>9761</v>
      </c>
    </row>
    <row r="3540" spans="1:3">
      <c r="A3540" s="32" t="s">
        <v>43986</v>
      </c>
      <c r="B3540" s="32" t="s">
        <v>44072</v>
      </c>
      <c r="C3540">
        <f t="shared" si="55"/>
        <v>9762</v>
      </c>
    </row>
    <row r="3541" spans="1:3">
      <c r="A3541" s="32" t="s">
        <v>43987</v>
      </c>
      <c r="B3541" s="32" t="s">
        <v>44072</v>
      </c>
      <c r="C3541">
        <f t="shared" si="55"/>
        <v>9769</v>
      </c>
    </row>
    <row r="3542" spans="1:3">
      <c r="A3542" s="32" t="s">
        <v>43988</v>
      </c>
      <c r="B3542" s="32" t="s">
        <v>44072</v>
      </c>
      <c r="C3542">
        <f t="shared" si="55"/>
        <v>9777</v>
      </c>
    </row>
    <row r="3543" spans="1:3">
      <c r="A3543" s="32" t="s">
        <v>43989</v>
      </c>
      <c r="B3543" s="32" t="s">
        <v>44072</v>
      </c>
      <c r="C3543">
        <f t="shared" si="55"/>
        <v>9780</v>
      </c>
    </row>
    <row r="3544" spans="1:3">
      <c r="A3544" s="32" t="s">
        <v>43990</v>
      </c>
      <c r="B3544" s="32" t="s">
        <v>44072</v>
      </c>
      <c r="C3544">
        <f t="shared" si="55"/>
        <v>9789</v>
      </c>
    </row>
    <row r="3545" spans="1:3">
      <c r="A3545" s="32" t="s">
        <v>43991</v>
      </c>
      <c r="B3545" s="32" t="s">
        <v>44072</v>
      </c>
      <c r="C3545">
        <f t="shared" si="55"/>
        <v>9801</v>
      </c>
    </row>
    <row r="3546" spans="1:3">
      <c r="A3546" s="32" t="s">
        <v>43992</v>
      </c>
      <c r="B3546" s="32" t="s">
        <v>44072</v>
      </c>
      <c r="C3546">
        <f t="shared" si="55"/>
        <v>9802</v>
      </c>
    </row>
    <row r="3547" spans="1:3">
      <c r="A3547" s="32" t="s">
        <v>9543</v>
      </c>
      <c r="B3547" s="32" t="s">
        <v>168</v>
      </c>
      <c r="C3547">
        <f t="shared" si="55"/>
        <v>9803</v>
      </c>
    </row>
    <row r="3548" spans="1:3">
      <c r="A3548" s="32" t="s">
        <v>43993</v>
      </c>
      <c r="B3548" s="32" t="s">
        <v>44072</v>
      </c>
      <c r="C3548">
        <f t="shared" si="55"/>
        <v>9804</v>
      </c>
    </row>
    <row r="3549" spans="1:3">
      <c r="A3549" s="32" t="s">
        <v>43994</v>
      </c>
      <c r="B3549" s="32" t="s">
        <v>44072</v>
      </c>
      <c r="C3549">
        <f t="shared" si="55"/>
        <v>9805</v>
      </c>
    </row>
    <row r="3550" spans="1:3">
      <c r="A3550" s="32" t="s">
        <v>9544</v>
      </c>
      <c r="B3550" s="32" t="s">
        <v>168</v>
      </c>
      <c r="C3550">
        <f t="shared" si="55"/>
        <v>9806</v>
      </c>
    </row>
    <row r="3551" spans="1:3">
      <c r="A3551" s="32" t="s">
        <v>43995</v>
      </c>
      <c r="B3551" s="32" t="s">
        <v>44072</v>
      </c>
      <c r="C3551">
        <f t="shared" si="55"/>
        <v>9807</v>
      </c>
    </row>
    <row r="3552" spans="1:3">
      <c r="A3552" s="32" t="s">
        <v>9545</v>
      </c>
      <c r="B3552" s="32" t="s">
        <v>168</v>
      </c>
      <c r="C3552">
        <f t="shared" si="55"/>
        <v>9808</v>
      </c>
    </row>
    <row r="3553" spans="1:3">
      <c r="A3553" s="32" t="s">
        <v>43996</v>
      </c>
      <c r="B3553" s="32" t="s">
        <v>44072</v>
      </c>
      <c r="C3553">
        <f t="shared" si="55"/>
        <v>9809</v>
      </c>
    </row>
    <row r="3554" spans="1:3">
      <c r="A3554" s="32" t="s">
        <v>43997</v>
      </c>
      <c r="B3554" s="32" t="s">
        <v>44072</v>
      </c>
      <c r="C3554">
        <f t="shared" si="55"/>
        <v>9810</v>
      </c>
    </row>
    <row r="3555" spans="1:3">
      <c r="A3555" s="32" t="s">
        <v>43998</v>
      </c>
      <c r="B3555" s="32" t="s">
        <v>44072</v>
      </c>
      <c r="C3555">
        <f t="shared" si="55"/>
        <v>9811</v>
      </c>
    </row>
    <row r="3556" spans="1:3">
      <c r="A3556" s="32" t="s">
        <v>9546</v>
      </c>
      <c r="B3556" s="32" t="s">
        <v>168</v>
      </c>
      <c r="C3556">
        <f t="shared" si="55"/>
        <v>9812</v>
      </c>
    </row>
    <row r="3557" spans="1:3">
      <c r="A3557" s="32" t="s">
        <v>9547</v>
      </c>
      <c r="B3557" s="32" t="s">
        <v>168</v>
      </c>
      <c r="C3557">
        <f t="shared" si="55"/>
        <v>9813</v>
      </c>
    </row>
    <row r="3558" spans="1:3">
      <c r="A3558" s="32" t="s">
        <v>43999</v>
      </c>
      <c r="B3558" s="32" t="s">
        <v>44072</v>
      </c>
      <c r="C3558">
        <f t="shared" si="55"/>
        <v>9814</v>
      </c>
    </row>
    <row r="3559" spans="1:3">
      <c r="A3559" s="32" t="s">
        <v>44000</v>
      </c>
      <c r="B3559" s="32" t="s">
        <v>44072</v>
      </c>
      <c r="C3559">
        <f t="shared" si="55"/>
        <v>9815</v>
      </c>
    </row>
    <row r="3560" spans="1:3">
      <c r="A3560" s="32" t="s">
        <v>44001</v>
      </c>
      <c r="B3560" s="32" t="s">
        <v>44072</v>
      </c>
      <c r="C3560">
        <f t="shared" si="55"/>
        <v>9816</v>
      </c>
    </row>
    <row r="3561" spans="1:3">
      <c r="A3561" s="32" t="s">
        <v>44002</v>
      </c>
      <c r="B3561" s="32" t="s">
        <v>44072</v>
      </c>
      <c r="C3561">
        <f t="shared" si="55"/>
        <v>9817</v>
      </c>
    </row>
    <row r="3562" spans="1:3">
      <c r="A3562" s="32" t="s">
        <v>9548</v>
      </c>
      <c r="B3562" s="32" t="s">
        <v>168</v>
      </c>
      <c r="C3562">
        <f t="shared" si="55"/>
        <v>9818</v>
      </c>
    </row>
    <row r="3563" spans="1:3">
      <c r="A3563" s="32" t="s">
        <v>44003</v>
      </c>
      <c r="B3563" s="32" t="s">
        <v>44072</v>
      </c>
      <c r="C3563">
        <f t="shared" si="55"/>
        <v>9820</v>
      </c>
    </row>
    <row r="3564" spans="1:3">
      <c r="A3564" s="32" t="s">
        <v>44004</v>
      </c>
      <c r="B3564" s="32" t="s">
        <v>44072</v>
      </c>
      <c r="C3564">
        <f t="shared" si="55"/>
        <v>9821</v>
      </c>
    </row>
    <row r="3565" spans="1:3">
      <c r="A3565" s="32" t="s">
        <v>44005</v>
      </c>
      <c r="B3565" s="32" t="s">
        <v>44072</v>
      </c>
      <c r="C3565">
        <f t="shared" si="55"/>
        <v>9822</v>
      </c>
    </row>
    <row r="3566" spans="1:3">
      <c r="A3566" s="32" t="s">
        <v>44006</v>
      </c>
      <c r="B3566" s="32" t="s">
        <v>44072</v>
      </c>
      <c r="C3566">
        <f t="shared" si="55"/>
        <v>9823</v>
      </c>
    </row>
    <row r="3567" spans="1:3">
      <c r="A3567" s="32" t="s">
        <v>9549</v>
      </c>
      <c r="B3567" s="32" t="s">
        <v>168</v>
      </c>
      <c r="C3567">
        <f t="shared" si="55"/>
        <v>9824</v>
      </c>
    </row>
    <row r="3568" spans="1:3">
      <c r="A3568" s="32" t="s">
        <v>44007</v>
      </c>
      <c r="B3568" s="32" t="s">
        <v>44072</v>
      </c>
      <c r="C3568">
        <f t="shared" si="55"/>
        <v>9825</v>
      </c>
    </row>
    <row r="3569" spans="1:3">
      <c r="A3569" s="32" t="s">
        <v>44008</v>
      </c>
      <c r="B3569" s="32" t="s">
        <v>44072</v>
      </c>
      <c r="C3569">
        <f t="shared" si="55"/>
        <v>9826</v>
      </c>
    </row>
    <row r="3570" spans="1:3">
      <c r="A3570" s="32" t="s">
        <v>44009</v>
      </c>
      <c r="B3570" s="32" t="s">
        <v>44072</v>
      </c>
      <c r="C3570">
        <f t="shared" si="55"/>
        <v>9827</v>
      </c>
    </row>
    <row r="3571" spans="1:3">
      <c r="A3571" s="32" t="s">
        <v>44010</v>
      </c>
      <c r="B3571" s="32" t="s">
        <v>44072</v>
      </c>
      <c r="C3571">
        <f t="shared" si="55"/>
        <v>9828</v>
      </c>
    </row>
    <row r="3572" spans="1:3">
      <c r="A3572" s="32" t="s">
        <v>44011</v>
      </c>
      <c r="B3572" s="32" t="s">
        <v>44072</v>
      </c>
      <c r="C3572">
        <f t="shared" si="55"/>
        <v>9829</v>
      </c>
    </row>
    <row r="3573" spans="1:3">
      <c r="A3573" s="32" t="s">
        <v>44012</v>
      </c>
      <c r="B3573" s="32" t="s">
        <v>44072</v>
      </c>
      <c r="C3573">
        <f t="shared" si="55"/>
        <v>9830</v>
      </c>
    </row>
    <row r="3574" spans="1:3">
      <c r="A3574" s="32" t="s">
        <v>44013</v>
      </c>
      <c r="B3574" s="32" t="s">
        <v>44072</v>
      </c>
      <c r="C3574">
        <f t="shared" si="55"/>
        <v>9831</v>
      </c>
    </row>
    <row r="3575" spans="1:3">
      <c r="A3575" s="32" t="s">
        <v>44014</v>
      </c>
      <c r="B3575" s="32" t="s">
        <v>44072</v>
      </c>
      <c r="C3575">
        <f t="shared" si="55"/>
        <v>9832</v>
      </c>
    </row>
    <row r="3576" spans="1:3">
      <c r="A3576" s="32" t="s">
        <v>44015</v>
      </c>
      <c r="B3576" s="32" t="s">
        <v>44072</v>
      </c>
      <c r="C3576">
        <f t="shared" si="55"/>
        <v>9833</v>
      </c>
    </row>
    <row r="3577" spans="1:3">
      <c r="A3577" s="32" t="s">
        <v>9550</v>
      </c>
      <c r="B3577" s="32" t="s">
        <v>168</v>
      </c>
      <c r="C3577">
        <f t="shared" si="55"/>
        <v>9834</v>
      </c>
    </row>
    <row r="3578" spans="1:3">
      <c r="A3578" s="32" t="s">
        <v>9551</v>
      </c>
      <c r="B3578" s="32" t="s">
        <v>168</v>
      </c>
      <c r="C3578">
        <f t="shared" si="55"/>
        <v>9835</v>
      </c>
    </row>
    <row r="3579" spans="1:3">
      <c r="A3579" s="32" t="s">
        <v>9552</v>
      </c>
      <c r="B3579" s="32" t="s">
        <v>168</v>
      </c>
      <c r="C3579">
        <f t="shared" si="55"/>
        <v>9836</v>
      </c>
    </row>
    <row r="3580" spans="1:3">
      <c r="A3580" s="32" t="s">
        <v>44016</v>
      </c>
      <c r="B3580" s="32" t="s">
        <v>44072</v>
      </c>
      <c r="C3580">
        <f t="shared" si="55"/>
        <v>9837</v>
      </c>
    </row>
    <row r="3581" spans="1:3">
      <c r="A3581" s="32" t="s">
        <v>11732</v>
      </c>
      <c r="B3581" s="32" t="s">
        <v>168</v>
      </c>
      <c r="C3581">
        <f t="shared" si="55"/>
        <v>9838</v>
      </c>
    </row>
    <row r="3582" spans="1:3">
      <c r="A3582" s="32" t="s">
        <v>9553</v>
      </c>
      <c r="B3582" s="32" t="s">
        <v>168</v>
      </c>
      <c r="C3582">
        <f t="shared" si="55"/>
        <v>9839</v>
      </c>
    </row>
    <row r="3583" spans="1:3">
      <c r="A3583" s="32" t="s">
        <v>44017</v>
      </c>
      <c r="B3583" s="32" t="s">
        <v>44072</v>
      </c>
      <c r="C3583">
        <f t="shared" si="55"/>
        <v>9841</v>
      </c>
    </row>
    <row r="3584" spans="1:3">
      <c r="A3584" s="32" t="s">
        <v>44018</v>
      </c>
      <c r="B3584" s="32" t="s">
        <v>44072</v>
      </c>
      <c r="C3584">
        <f t="shared" si="55"/>
        <v>9842</v>
      </c>
    </row>
    <row r="3585" spans="1:3">
      <c r="A3585" s="32" t="s">
        <v>9554</v>
      </c>
      <c r="B3585" s="32" t="s">
        <v>168</v>
      </c>
      <c r="C3585">
        <f t="shared" si="55"/>
        <v>9843</v>
      </c>
    </row>
    <row r="3586" spans="1:3">
      <c r="A3586" s="32" t="s">
        <v>44019</v>
      </c>
      <c r="B3586" s="32" t="s">
        <v>44072</v>
      </c>
      <c r="C3586">
        <f t="shared" ref="C3586:C3649" si="56">1*A3586</f>
        <v>9844</v>
      </c>
    </row>
    <row r="3587" spans="1:3">
      <c r="A3587" s="32" t="s">
        <v>44020</v>
      </c>
      <c r="B3587" s="32" t="s">
        <v>44072</v>
      </c>
      <c r="C3587">
        <f t="shared" si="56"/>
        <v>9845</v>
      </c>
    </row>
    <row r="3588" spans="1:3">
      <c r="A3588" s="32" t="s">
        <v>44021</v>
      </c>
      <c r="B3588" s="32" t="s">
        <v>44072</v>
      </c>
      <c r="C3588">
        <f t="shared" si="56"/>
        <v>9846</v>
      </c>
    </row>
    <row r="3589" spans="1:3">
      <c r="A3589" s="32" t="s">
        <v>9555</v>
      </c>
      <c r="B3589" s="32" t="s">
        <v>168</v>
      </c>
      <c r="C3589">
        <f t="shared" si="56"/>
        <v>9847</v>
      </c>
    </row>
    <row r="3590" spans="1:3">
      <c r="A3590" s="32" t="s">
        <v>44022</v>
      </c>
      <c r="B3590" s="32" t="s">
        <v>44072</v>
      </c>
      <c r="C3590">
        <f t="shared" si="56"/>
        <v>9848</v>
      </c>
    </row>
    <row r="3591" spans="1:3">
      <c r="A3591" s="32" t="s">
        <v>44023</v>
      </c>
      <c r="B3591" s="32" t="s">
        <v>44072</v>
      </c>
      <c r="C3591">
        <f t="shared" si="56"/>
        <v>9851</v>
      </c>
    </row>
    <row r="3592" spans="1:3">
      <c r="A3592" s="32" t="s">
        <v>9556</v>
      </c>
      <c r="B3592" s="32" t="s">
        <v>168</v>
      </c>
      <c r="C3592">
        <f t="shared" si="56"/>
        <v>9852</v>
      </c>
    </row>
    <row r="3593" spans="1:3">
      <c r="A3593" s="32" t="s">
        <v>9557</v>
      </c>
      <c r="B3593" s="32" t="s">
        <v>168</v>
      </c>
      <c r="C3593">
        <f t="shared" si="56"/>
        <v>9853</v>
      </c>
    </row>
    <row r="3594" spans="1:3">
      <c r="A3594" s="32" t="s">
        <v>44024</v>
      </c>
      <c r="B3594" s="32" t="s">
        <v>44072</v>
      </c>
      <c r="C3594">
        <f t="shared" si="56"/>
        <v>9854</v>
      </c>
    </row>
    <row r="3595" spans="1:3">
      <c r="A3595" s="32" t="s">
        <v>9558</v>
      </c>
      <c r="B3595" s="32" t="s">
        <v>168</v>
      </c>
      <c r="C3595">
        <f t="shared" si="56"/>
        <v>9855</v>
      </c>
    </row>
    <row r="3596" spans="1:3">
      <c r="A3596" s="32" t="s">
        <v>44025</v>
      </c>
      <c r="B3596" s="32" t="s">
        <v>44072</v>
      </c>
      <c r="C3596">
        <f t="shared" si="56"/>
        <v>9858</v>
      </c>
    </row>
    <row r="3597" spans="1:3">
      <c r="A3597" s="32" t="s">
        <v>44026</v>
      </c>
      <c r="B3597" s="32" t="s">
        <v>44072</v>
      </c>
      <c r="C3597">
        <f t="shared" si="56"/>
        <v>9859</v>
      </c>
    </row>
    <row r="3598" spans="1:3">
      <c r="A3598" s="32" t="s">
        <v>44027</v>
      </c>
      <c r="B3598" s="32" t="s">
        <v>44072</v>
      </c>
      <c r="C3598">
        <f t="shared" si="56"/>
        <v>9861</v>
      </c>
    </row>
    <row r="3599" spans="1:3">
      <c r="A3599" s="32" t="s">
        <v>44028</v>
      </c>
      <c r="B3599" s="32" t="s">
        <v>44072</v>
      </c>
      <c r="C3599">
        <f t="shared" si="56"/>
        <v>9863</v>
      </c>
    </row>
    <row r="3600" spans="1:3">
      <c r="A3600" s="32" t="s">
        <v>9559</v>
      </c>
      <c r="B3600" s="32" t="s">
        <v>168</v>
      </c>
      <c r="C3600">
        <f t="shared" si="56"/>
        <v>9865</v>
      </c>
    </row>
    <row r="3601" spans="1:3">
      <c r="A3601" s="32" t="s">
        <v>9560</v>
      </c>
      <c r="B3601" s="32" t="s">
        <v>168</v>
      </c>
      <c r="C3601">
        <f t="shared" si="56"/>
        <v>9868</v>
      </c>
    </row>
    <row r="3602" spans="1:3">
      <c r="A3602" s="32" t="s">
        <v>44029</v>
      </c>
      <c r="B3602" s="32" t="s">
        <v>44072</v>
      </c>
      <c r="C3602">
        <f t="shared" si="56"/>
        <v>9870</v>
      </c>
    </row>
    <row r="3603" spans="1:3">
      <c r="A3603" s="32" t="s">
        <v>44030</v>
      </c>
      <c r="B3603" s="32" t="s">
        <v>44072</v>
      </c>
      <c r="C3603">
        <f t="shared" si="56"/>
        <v>9873</v>
      </c>
    </row>
    <row r="3604" spans="1:3">
      <c r="A3604" s="32" t="s">
        <v>44031</v>
      </c>
      <c r="B3604" s="32" t="s">
        <v>44072</v>
      </c>
      <c r="C3604">
        <f t="shared" si="56"/>
        <v>9874</v>
      </c>
    </row>
    <row r="3605" spans="1:3">
      <c r="A3605" s="32" t="s">
        <v>44032</v>
      </c>
      <c r="B3605" s="32" t="s">
        <v>44072</v>
      </c>
      <c r="C3605">
        <f t="shared" si="56"/>
        <v>9875</v>
      </c>
    </row>
    <row r="3606" spans="1:3">
      <c r="A3606" s="32" t="s">
        <v>44033</v>
      </c>
      <c r="B3606" s="32" t="s">
        <v>44072</v>
      </c>
      <c r="C3606">
        <f t="shared" si="56"/>
        <v>9880</v>
      </c>
    </row>
    <row r="3607" spans="1:3">
      <c r="A3607" s="32" t="s">
        <v>44034</v>
      </c>
      <c r="B3607" s="32" t="s">
        <v>44072</v>
      </c>
      <c r="C3607">
        <f t="shared" si="56"/>
        <v>9890</v>
      </c>
    </row>
    <row r="3608" spans="1:3">
      <c r="A3608" s="32" t="s">
        <v>44035</v>
      </c>
      <c r="B3608" s="32" t="s">
        <v>44072</v>
      </c>
      <c r="C3608">
        <f t="shared" si="56"/>
        <v>9892</v>
      </c>
    </row>
    <row r="3609" spans="1:3">
      <c r="A3609" s="32" t="s">
        <v>9561</v>
      </c>
      <c r="B3609" s="32" t="s">
        <v>168</v>
      </c>
      <c r="C3609">
        <f t="shared" si="56"/>
        <v>9895</v>
      </c>
    </row>
    <row r="3610" spans="1:3">
      <c r="A3610" s="32" t="s">
        <v>9562</v>
      </c>
      <c r="B3610" s="32" t="s">
        <v>168</v>
      </c>
      <c r="C3610">
        <f t="shared" si="56"/>
        <v>9898</v>
      </c>
    </row>
    <row r="3611" spans="1:3">
      <c r="A3611" s="32" t="s">
        <v>9563</v>
      </c>
      <c r="B3611" s="32" t="s">
        <v>168</v>
      </c>
      <c r="C3611">
        <f t="shared" si="56"/>
        <v>10001</v>
      </c>
    </row>
    <row r="3612" spans="1:3">
      <c r="A3612" s="32" t="s">
        <v>9564</v>
      </c>
      <c r="B3612" s="32" t="s">
        <v>168</v>
      </c>
      <c r="C3612">
        <f t="shared" si="56"/>
        <v>10002</v>
      </c>
    </row>
    <row r="3613" spans="1:3">
      <c r="A3613" s="32" t="s">
        <v>9565</v>
      </c>
      <c r="B3613" s="32" t="s">
        <v>168</v>
      </c>
      <c r="C3613">
        <f t="shared" si="56"/>
        <v>10003</v>
      </c>
    </row>
    <row r="3614" spans="1:3">
      <c r="A3614" s="32" t="s">
        <v>9566</v>
      </c>
      <c r="B3614" s="32" t="s">
        <v>168</v>
      </c>
      <c r="C3614">
        <f t="shared" si="56"/>
        <v>10004</v>
      </c>
    </row>
    <row r="3615" spans="1:3">
      <c r="A3615" s="32" t="s">
        <v>9567</v>
      </c>
      <c r="B3615" s="32" t="s">
        <v>168</v>
      </c>
      <c r="C3615">
        <f t="shared" si="56"/>
        <v>10005</v>
      </c>
    </row>
    <row r="3616" spans="1:3">
      <c r="A3616" s="32" t="s">
        <v>9568</v>
      </c>
      <c r="B3616" s="32" t="s">
        <v>168</v>
      </c>
      <c r="C3616">
        <f t="shared" si="56"/>
        <v>10006</v>
      </c>
    </row>
    <row r="3617" spans="1:3">
      <c r="A3617" s="32" t="s">
        <v>9569</v>
      </c>
      <c r="B3617" s="32" t="s">
        <v>168</v>
      </c>
      <c r="C3617">
        <f t="shared" si="56"/>
        <v>10007</v>
      </c>
    </row>
    <row r="3618" spans="1:3">
      <c r="A3618" s="32" t="s">
        <v>9570</v>
      </c>
      <c r="B3618" s="32" t="s">
        <v>168</v>
      </c>
      <c r="C3618">
        <f t="shared" si="56"/>
        <v>10008</v>
      </c>
    </row>
    <row r="3619" spans="1:3">
      <c r="A3619" s="32" t="s">
        <v>9571</v>
      </c>
      <c r="B3619" s="32" t="s">
        <v>168</v>
      </c>
      <c r="C3619">
        <f t="shared" si="56"/>
        <v>10009</v>
      </c>
    </row>
    <row r="3620" spans="1:3">
      <c r="A3620" s="32" t="s">
        <v>9572</v>
      </c>
      <c r="B3620" s="32" t="s">
        <v>168</v>
      </c>
      <c r="C3620">
        <f t="shared" si="56"/>
        <v>10010</v>
      </c>
    </row>
    <row r="3621" spans="1:3">
      <c r="A3621" s="32" t="s">
        <v>9573</v>
      </c>
      <c r="B3621" s="32" t="s">
        <v>168</v>
      </c>
      <c r="C3621">
        <f t="shared" si="56"/>
        <v>10011</v>
      </c>
    </row>
    <row r="3622" spans="1:3">
      <c r="A3622" s="32" t="s">
        <v>9574</v>
      </c>
      <c r="B3622" s="32" t="s">
        <v>168</v>
      </c>
      <c r="C3622">
        <f t="shared" si="56"/>
        <v>10012</v>
      </c>
    </row>
    <row r="3623" spans="1:3">
      <c r="A3623" s="32" t="s">
        <v>9575</v>
      </c>
      <c r="B3623" s="32" t="s">
        <v>168</v>
      </c>
      <c r="C3623">
        <f t="shared" si="56"/>
        <v>10013</v>
      </c>
    </row>
    <row r="3624" spans="1:3">
      <c r="A3624" s="32" t="s">
        <v>9576</v>
      </c>
      <c r="B3624" s="32" t="s">
        <v>168</v>
      </c>
      <c r="C3624">
        <f t="shared" si="56"/>
        <v>10014</v>
      </c>
    </row>
    <row r="3625" spans="1:3">
      <c r="A3625" s="32" t="s">
        <v>9577</v>
      </c>
      <c r="B3625" s="32" t="s">
        <v>168</v>
      </c>
      <c r="C3625">
        <f t="shared" si="56"/>
        <v>10015</v>
      </c>
    </row>
    <row r="3626" spans="1:3">
      <c r="A3626" s="32" t="s">
        <v>9578</v>
      </c>
      <c r="B3626" s="32" t="s">
        <v>168</v>
      </c>
      <c r="C3626">
        <f t="shared" si="56"/>
        <v>10016</v>
      </c>
    </row>
    <row r="3627" spans="1:3">
      <c r="A3627" s="32" t="s">
        <v>9579</v>
      </c>
      <c r="B3627" s="32" t="s">
        <v>168</v>
      </c>
      <c r="C3627">
        <f t="shared" si="56"/>
        <v>10017</v>
      </c>
    </row>
    <row r="3628" spans="1:3">
      <c r="A3628" s="32" t="s">
        <v>9580</v>
      </c>
      <c r="B3628" s="32" t="s">
        <v>168</v>
      </c>
      <c r="C3628">
        <f t="shared" si="56"/>
        <v>10018</v>
      </c>
    </row>
    <row r="3629" spans="1:3">
      <c r="A3629" s="32" t="s">
        <v>9581</v>
      </c>
      <c r="B3629" s="32" t="s">
        <v>168</v>
      </c>
      <c r="C3629">
        <f t="shared" si="56"/>
        <v>10019</v>
      </c>
    </row>
    <row r="3630" spans="1:3">
      <c r="A3630" s="32" t="s">
        <v>9582</v>
      </c>
      <c r="B3630" s="32" t="s">
        <v>168</v>
      </c>
      <c r="C3630">
        <f t="shared" si="56"/>
        <v>10020</v>
      </c>
    </row>
    <row r="3631" spans="1:3">
      <c r="A3631" s="32" t="s">
        <v>9583</v>
      </c>
      <c r="B3631" s="32" t="s">
        <v>168</v>
      </c>
      <c r="C3631">
        <f t="shared" si="56"/>
        <v>10021</v>
      </c>
    </row>
    <row r="3632" spans="1:3">
      <c r="A3632" s="32" t="s">
        <v>9584</v>
      </c>
      <c r="B3632" s="32" t="s">
        <v>168</v>
      </c>
      <c r="C3632">
        <f t="shared" si="56"/>
        <v>10022</v>
      </c>
    </row>
    <row r="3633" spans="1:3">
      <c r="A3633" s="32" t="s">
        <v>9585</v>
      </c>
      <c r="B3633" s="32" t="s">
        <v>168</v>
      </c>
      <c r="C3633">
        <f t="shared" si="56"/>
        <v>10023</v>
      </c>
    </row>
    <row r="3634" spans="1:3">
      <c r="A3634" s="32" t="s">
        <v>9586</v>
      </c>
      <c r="B3634" s="32" t="s">
        <v>168</v>
      </c>
      <c r="C3634">
        <f t="shared" si="56"/>
        <v>10024</v>
      </c>
    </row>
    <row r="3635" spans="1:3">
      <c r="A3635" s="32" t="s">
        <v>9587</v>
      </c>
      <c r="B3635" s="32" t="s">
        <v>168</v>
      </c>
      <c r="C3635">
        <f t="shared" si="56"/>
        <v>10025</v>
      </c>
    </row>
    <row r="3636" spans="1:3">
      <c r="A3636" s="32" t="s">
        <v>9588</v>
      </c>
      <c r="B3636" s="32" t="s">
        <v>168</v>
      </c>
      <c r="C3636">
        <f t="shared" si="56"/>
        <v>10026</v>
      </c>
    </row>
    <row r="3637" spans="1:3">
      <c r="A3637" s="32" t="s">
        <v>9589</v>
      </c>
      <c r="B3637" s="32" t="s">
        <v>168</v>
      </c>
      <c r="C3637">
        <f t="shared" si="56"/>
        <v>10027</v>
      </c>
    </row>
    <row r="3638" spans="1:3">
      <c r="A3638" s="32" t="s">
        <v>9590</v>
      </c>
      <c r="B3638" s="32" t="s">
        <v>168</v>
      </c>
      <c r="C3638">
        <f t="shared" si="56"/>
        <v>10028</v>
      </c>
    </row>
    <row r="3639" spans="1:3">
      <c r="A3639" s="32" t="s">
        <v>9591</v>
      </c>
      <c r="B3639" s="32" t="s">
        <v>168</v>
      </c>
      <c r="C3639">
        <f t="shared" si="56"/>
        <v>10029</v>
      </c>
    </row>
    <row r="3640" spans="1:3">
      <c r="A3640" s="32" t="s">
        <v>9592</v>
      </c>
      <c r="B3640" s="32" t="s">
        <v>168</v>
      </c>
      <c r="C3640">
        <f t="shared" si="56"/>
        <v>10030</v>
      </c>
    </row>
    <row r="3641" spans="1:3">
      <c r="A3641" s="32" t="s">
        <v>9593</v>
      </c>
      <c r="B3641" s="32" t="s">
        <v>168</v>
      </c>
      <c r="C3641">
        <f t="shared" si="56"/>
        <v>10031</v>
      </c>
    </row>
    <row r="3642" spans="1:3">
      <c r="A3642" s="32" t="s">
        <v>9594</v>
      </c>
      <c r="B3642" s="32" t="s">
        <v>168</v>
      </c>
      <c r="C3642">
        <f t="shared" si="56"/>
        <v>10032</v>
      </c>
    </row>
    <row r="3643" spans="1:3">
      <c r="A3643" s="32" t="s">
        <v>9595</v>
      </c>
      <c r="B3643" s="32" t="s">
        <v>168</v>
      </c>
      <c r="C3643">
        <f t="shared" si="56"/>
        <v>10033</v>
      </c>
    </row>
    <row r="3644" spans="1:3">
      <c r="A3644" s="32" t="s">
        <v>9596</v>
      </c>
      <c r="B3644" s="32" t="s">
        <v>168</v>
      </c>
      <c r="C3644">
        <f t="shared" si="56"/>
        <v>10034</v>
      </c>
    </row>
    <row r="3645" spans="1:3">
      <c r="A3645" s="32" t="s">
        <v>9597</v>
      </c>
      <c r="B3645" s="32" t="s">
        <v>168</v>
      </c>
      <c r="C3645">
        <f t="shared" si="56"/>
        <v>10035</v>
      </c>
    </row>
    <row r="3646" spans="1:3">
      <c r="A3646" s="32" t="s">
        <v>9598</v>
      </c>
      <c r="B3646" s="32" t="s">
        <v>168</v>
      </c>
      <c r="C3646">
        <f t="shared" si="56"/>
        <v>10036</v>
      </c>
    </row>
    <row r="3647" spans="1:3">
      <c r="A3647" s="32" t="s">
        <v>9599</v>
      </c>
      <c r="B3647" s="32" t="s">
        <v>168</v>
      </c>
      <c r="C3647">
        <f t="shared" si="56"/>
        <v>10037</v>
      </c>
    </row>
    <row r="3648" spans="1:3">
      <c r="A3648" s="32" t="s">
        <v>9600</v>
      </c>
      <c r="B3648" s="32" t="s">
        <v>168</v>
      </c>
      <c r="C3648">
        <f t="shared" si="56"/>
        <v>10038</v>
      </c>
    </row>
    <row r="3649" spans="1:3">
      <c r="A3649" s="32" t="s">
        <v>9601</v>
      </c>
      <c r="B3649" s="32" t="s">
        <v>168</v>
      </c>
      <c r="C3649">
        <f t="shared" si="56"/>
        <v>10039</v>
      </c>
    </row>
    <row r="3650" spans="1:3">
      <c r="A3650" s="32" t="s">
        <v>9602</v>
      </c>
      <c r="B3650" s="32" t="s">
        <v>168</v>
      </c>
      <c r="C3650">
        <f t="shared" ref="C3650:C3713" si="57">1*A3650</f>
        <v>10040</v>
      </c>
    </row>
    <row r="3651" spans="1:3">
      <c r="A3651" s="32" t="s">
        <v>9603</v>
      </c>
      <c r="B3651" s="32" t="s">
        <v>168</v>
      </c>
      <c r="C3651">
        <f t="shared" si="57"/>
        <v>10041</v>
      </c>
    </row>
    <row r="3652" spans="1:3">
      <c r="A3652" s="32" t="s">
        <v>9604</v>
      </c>
      <c r="B3652" s="32" t="s">
        <v>168</v>
      </c>
      <c r="C3652">
        <f t="shared" si="57"/>
        <v>10043</v>
      </c>
    </row>
    <row r="3653" spans="1:3">
      <c r="A3653" s="32" t="s">
        <v>9605</v>
      </c>
      <c r="B3653" s="32" t="s">
        <v>168</v>
      </c>
      <c r="C3653">
        <f t="shared" si="57"/>
        <v>10044</v>
      </c>
    </row>
    <row r="3654" spans="1:3">
      <c r="A3654" s="32" t="s">
        <v>9606</v>
      </c>
      <c r="B3654" s="32" t="s">
        <v>168</v>
      </c>
      <c r="C3654">
        <f t="shared" si="57"/>
        <v>10045</v>
      </c>
    </row>
    <row r="3655" spans="1:3">
      <c r="A3655" s="32" t="s">
        <v>9607</v>
      </c>
      <c r="B3655" s="32" t="s">
        <v>168</v>
      </c>
      <c r="C3655">
        <f t="shared" si="57"/>
        <v>10046</v>
      </c>
    </row>
    <row r="3656" spans="1:3">
      <c r="A3656" s="32" t="s">
        <v>11733</v>
      </c>
      <c r="B3656" s="32" t="s">
        <v>168</v>
      </c>
      <c r="C3656">
        <f t="shared" si="57"/>
        <v>10047</v>
      </c>
    </row>
    <row r="3657" spans="1:3">
      <c r="A3657" s="32" t="s">
        <v>11734</v>
      </c>
      <c r="B3657" s="32" t="s">
        <v>168</v>
      </c>
      <c r="C3657">
        <f t="shared" si="57"/>
        <v>10048</v>
      </c>
    </row>
    <row r="3658" spans="1:3">
      <c r="A3658" s="32" t="s">
        <v>9608</v>
      </c>
      <c r="B3658" s="32" t="s">
        <v>168</v>
      </c>
      <c r="C3658">
        <f t="shared" si="57"/>
        <v>10055</v>
      </c>
    </row>
    <row r="3659" spans="1:3">
      <c r="A3659" s="32" t="s">
        <v>9609</v>
      </c>
      <c r="B3659" s="32" t="s">
        <v>168</v>
      </c>
      <c r="C3659">
        <f t="shared" si="57"/>
        <v>10060</v>
      </c>
    </row>
    <row r="3660" spans="1:3">
      <c r="A3660" s="32" t="s">
        <v>9610</v>
      </c>
      <c r="B3660" s="32" t="s">
        <v>168</v>
      </c>
      <c r="C3660">
        <f t="shared" si="57"/>
        <v>10065</v>
      </c>
    </row>
    <row r="3661" spans="1:3">
      <c r="A3661" s="32" t="s">
        <v>9611</v>
      </c>
      <c r="B3661" s="32" t="s">
        <v>168</v>
      </c>
      <c r="C3661">
        <f t="shared" si="57"/>
        <v>10069</v>
      </c>
    </row>
    <row r="3662" spans="1:3">
      <c r="A3662" s="32" t="s">
        <v>11735</v>
      </c>
      <c r="B3662" s="32" t="s">
        <v>168</v>
      </c>
      <c r="C3662">
        <f t="shared" si="57"/>
        <v>10072</v>
      </c>
    </row>
    <row r="3663" spans="1:3">
      <c r="A3663" s="32" t="s">
        <v>9612</v>
      </c>
      <c r="B3663" s="32" t="s">
        <v>168</v>
      </c>
      <c r="C3663">
        <f t="shared" si="57"/>
        <v>10075</v>
      </c>
    </row>
    <row r="3664" spans="1:3">
      <c r="A3664" s="32" t="s">
        <v>11736</v>
      </c>
      <c r="B3664" s="32" t="s">
        <v>168</v>
      </c>
      <c r="C3664">
        <f t="shared" si="57"/>
        <v>10079</v>
      </c>
    </row>
    <row r="3665" spans="1:3">
      <c r="A3665" s="32" t="s">
        <v>9613</v>
      </c>
      <c r="B3665" s="32" t="s">
        <v>168</v>
      </c>
      <c r="C3665">
        <f t="shared" si="57"/>
        <v>10080</v>
      </c>
    </row>
    <row r="3666" spans="1:3">
      <c r="A3666" s="32" t="s">
        <v>9614</v>
      </c>
      <c r="B3666" s="32" t="s">
        <v>168</v>
      </c>
      <c r="C3666">
        <f t="shared" si="57"/>
        <v>10081</v>
      </c>
    </row>
    <row r="3667" spans="1:3">
      <c r="A3667" s="32" t="s">
        <v>11727</v>
      </c>
      <c r="B3667" s="32" t="s">
        <v>168</v>
      </c>
      <c r="C3667">
        <f t="shared" si="57"/>
        <v>10082</v>
      </c>
    </row>
    <row r="3668" spans="1:3">
      <c r="A3668" s="32" t="s">
        <v>9615</v>
      </c>
      <c r="B3668" s="32" t="s">
        <v>168</v>
      </c>
      <c r="C3668">
        <f t="shared" si="57"/>
        <v>10087</v>
      </c>
    </row>
    <row r="3669" spans="1:3">
      <c r="A3669" s="32" t="s">
        <v>9616</v>
      </c>
      <c r="B3669" s="32" t="s">
        <v>168</v>
      </c>
      <c r="C3669">
        <f t="shared" si="57"/>
        <v>10090</v>
      </c>
    </row>
    <row r="3670" spans="1:3">
      <c r="A3670" s="32" t="s">
        <v>11737</v>
      </c>
      <c r="B3670" s="32" t="s">
        <v>168</v>
      </c>
      <c r="C3670">
        <f t="shared" si="57"/>
        <v>10094</v>
      </c>
    </row>
    <row r="3671" spans="1:3">
      <c r="A3671" s="32" t="s">
        <v>9617</v>
      </c>
      <c r="B3671" s="32" t="s">
        <v>168</v>
      </c>
      <c r="C3671">
        <f t="shared" si="57"/>
        <v>10095</v>
      </c>
    </row>
    <row r="3672" spans="1:3">
      <c r="A3672" s="32" t="s">
        <v>11738</v>
      </c>
      <c r="B3672" s="32" t="s">
        <v>168</v>
      </c>
      <c r="C3672">
        <f t="shared" si="57"/>
        <v>10096</v>
      </c>
    </row>
    <row r="3673" spans="1:3">
      <c r="A3673" s="32" t="s">
        <v>11739</v>
      </c>
      <c r="B3673" s="32" t="s">
        <v>168</v>
      </c>
      <c r="C3673">
        <f t="shared" si="57"/>
        <v>10098</v>
      </c>
    </row>
    <row r="3674" spans="1:3">
      <c r="A3674" s="32" t="s">
        <v>11740</v>
      </c>
      <c r="B3674" s="32" t="s">
        <v>168</v>
      </c>
      <c r="C3674">
        <f t="shared" si="57"/>
        <v>10099</v>
      </c>
    </row>
    <row r="3675" spans="1:3">
      <c r="A3675" s="32" t="s">
        <v>9618</v>
      </c>
      <c r="B3675" s="32" t="s">
        <v>168</v>
      </c>
      <c r="C3675">
        <f t="shared" si="57"/>
        <v>10101</v>
      </c>
    </row>
    <row r="3676" spans="1:3">
      <c r="A3676" s="32" t="s">
        <v>9619</v>
      </c>
      <c r="B3676" s="32" t="s">
        <v>168</v>
      </c>
      <c r="C3676">
        <f t="shared" si="57"/>
        <v>10102</v>
      </c>
    </row>
    <row r="3677" spans="1:3">
      <c r="A3677" s="32" t="s">
        <v>9620</v>
      </c>
      <c r="B3677" s="32" t="s">
        <v>168</v>
      </c>
      <c r="C3677">
        <f t="shared" si="57"/>
        <v>10103</v>
      </c>
    </row>
    <row r="3678" spans="1:3">
      <c r="A3678" s="32" t="s">
        <v>9621</v>
      </c>
      <c r="B3678" s="32" t="s">
        <v>168</v>
      </c>
      <c r="C3678">
        <f t="shared" si="57"/>
        <v>10104</v>
      </c>
    </row>
    <row r="3679" spans="1:3">
      <c r="A3679" s="32" t="s">
        <v>9622</v>
      </c>
      <c r="B3679" s="32" t="s">
        <v>168</v>
      </c>
      <c r="C3679">
        <f t="shared" si="57"/>
        <v>10105</v>
      </c>
    </row>
    <row r="3680" spans="1:3">
      <c r="A3680" s="32" t="s">
        <v>9623</v>
      </c>
      <c r="B3680" s="32" t="s">
        <v>168</v>
      </c>
      <c r="C3680">
        <f t="shared" si="57"/>
        <v>10106</v>
      </c>
    </row>
    <row r="3681" spans="1:3">
      <c r="A3681" s="32" t="s">
        <v>9624</v>
      </c>
      <c r="B3681" s="32" t="s">
        <v>168</v>
      </c>
      <c r="C3681">
        <f t="shared" si="57"/>
        <v>10107</v>
      </c>
    </row>
    <row r="3682" spans="1:3">
      <c r="A3682" s="32" t="s">
        <v>9625</v>
      </c>
      <c r="B3682" s="32" t="s">
        <v>168</v>
      </c>
      <c r="C3682">
        <f t="shared" si="57"/>
        <v>10108</v>
      </c>
    </row>
    <row r="3683" spans="1:3">
      <c r="A3683" s="32" t="s">
        <v>9626</v>
      </c>
      <c r="B3683" s="32" t="s">
        <v>168</v>
      </c>
      <c r="C3683">
        <f t="shared" si="57"/>
        <v>10109</v>
      </c>
    </row>
    <row r="3684" spans="1:3">
      <c r="A3684" s="32" t="s">
        <v>9627</v>
      </c>
      <c r="B3684" s="32" t="s">
        <v>168</v>
      </c>
      <c r="C3684">
        <f t="shared" si="57"/>
        <v>10110</v>
      </c>
    </row>
    <row r="3685" spans="1:3">
      <c r="A3685" s="32" t="s">
        <v>9628</v>
      </c>
      <c r="B3685" s="32" t="s">
        <v>168</v>
      </c>
      <c r="C3685">
        <f t="shared" si="57"/>
        <v>10111</v>
      </c>
    </row>
    <row r="3686" spans="1:3">
      <c r="A3686" s="32" t="s">
        <v>9629</v>
      </c>
      <c r="B3686" s="32" t="s">
        <v>168</v>
      </c>
      <c r="C3686">
        <f t="shared" si="57"/>
        <v>10112</v>
      </c>
    </row>
    <row r="3687" spans="1:3">
      <c r="A3687" s="32" t="s">
        <v>9630</v>
      </c>
      <c r="B3687" s="32" t="s">
        <v>168</v>
      </c>
      <c r="C3687">
        <f t="shared" si="57"/>
        <v>10113</v>
      </c>
    </row>
    <row r="3688" spans="1:3">
      <c r="A3688" s="32" t="s">
        <v>9631</v>
      </c>
      <c r="B3688" s="32" t="s">
        <v>168</v>
      </c>
      <c r="C3688">
        <f t="shared" si="57"/>
        <v>10114</v>
      </c>
    </row>
    <row r="3689" spans="1:3">
      <c r="A3689" s="32" t="s">
        <v>9632</v>
      </c>
      <c r="B3689" s="32" t="s">
        <v>168</v>
      </c>
      <c r="C3689">
        <f t="shared" si="57"/>
        <v>10115</v>
      </c>
    </row>
    <row r="3690" spans="1:3">
      <c r="A3690" s="32" t="s">
        <v>9633</v>
      </c>
      <c r="B3690" s="32" t="s">
        <v>168</v>
      </c>
      <c r="C3690">
        <f t="shared" si="57"/>
        <v>10116</v>
      </c>
    </row>
    <row r="3691" spans="1:3">
      <c r="A3691" s="32" t="s">
        <v>9634</v>
      </c>
      <c r="B3691" s="32" t="s">
        <v>168</v>
      </c>
      <c r="C3691">
        <f t="shared" si="57"/>
        <v>10117</v>
      </c>
    </row>
    <row r="3692" spans="1:3">
      <c r="A3692" s="32" t="s">
        <v>9635</v>
      </c>
      <c r="B3692" s="32" t="s">
        <v>168</v>
      </c>
      <c r="C3692">
        <f t="shared" si="57"/>
        <v>10118</v>
      </c>
    </row>
    <row r="3693" spans="1:3">
      <c r="A3693" s="32" t="s">
        <v>9636</v>
      </c>
      <c r="B3693" s="32" t="s">
        <v>168</v>
      </c>
      <c r="C3693">
        <f t="shared" si="57"/>
        <v>10119</v>
      </c>
    </row>
    <row r="3694" spans="1:3">
      <c r="A3694" s="32" t="s">
        <v>9637</v>
      </c>
      <c r="B3694" s="32" t="s">
        <v>168</v>
      </c>
      <c r="C3694">
        <f t="shared" si="57"/>
        <v>10120</v>
      </c>
    </row>
    <row r="3695" spans="1:3">
      <c r="A3695" s="32" t="s">
        <v>9638</v>
      </c>
      <c r="B3695" s="32" t="s">
        <v>168</v>
      </c>
      <c r="C3695">
        <f t="shared" si="57"/>
        <v>10121</v>
      </c>
    </row>
    <row r="3696" spans="1:3">
      <c r="A3696" s="32" t="s">
        <v>9639</v>
      </c>
      <c r="B3696" s="32" t="s">
        <v>168</v>
      </c>
      <c r="C3696">
        <f t="shared" si="57"/>
        <v>10122</v>
      </c>
    </row>
    <row r="3697" spans="1:3">
      <c r="A3697" s="32" t="s">
        <v>9640</v>
      </c>
      <c r="B3697" s="32" t="s">
        <v>168</v>
      </c>
      <c r="C3697">
        <f t="shared" si="57"/>
        <v>10123</v>
      </c>
    </row>
    <row r="3698" spans="1:3">
      <c r="A3698" s="32" t="s">
        <v>9641</v>
      </c>
      <c r="B3698" s="32" t="s">
        <v>168</v>
      </c>
      <c r="C3698">
        <f t="shared" si="57"/>
        <v>10124</v>
      </c>
    </row>
    <row r="3699" spans="1:3">
      <c r="A3699" s="32" t="s">
        <v>9642</v>
      </c>
      <c r="B3699" s="32" t="s">
        <v>168</v>
      </c>
      <c r="C3699">
        <f t="shared" si="57"/>
        <v>10125</v>
      </c>
    </row>
    <row r="3700" spans="1:3">
      <c r="A3700" s="32" t="s">
        <v>9643</v>
      </c>
      <c r="B3700" s="32" t="s">
        <v>168</v>
      </c>
      <c r="C3700">
        <f t="shared" si="57"/>
        <v>10126</v>
      </c>
    </row>
    <row r="3701" spans="1:3">
      <c r="A3701" s="32" t="s">
        <v>9644</v>
      </c>
      <c r="B3701" s="32" t="s">
        <v>168</v>
      </c>
      <c r="C3701">
        <f t="shared" si="57"/>
        <v>10128</v>
      </c>
    </row>
    <row r="3702" spans="1:3">
      <c r="A3702" s="32" t="s">
        <v>9645</v>
      </c>
      <c r="B3702" s="32" t="s">
        <v>168</v>
      </c>
      <c r="C3702">
        <f t="shared" si="57"/>
        <v>10129</v>
      </c>
    </row>
    <row r="3703" spans="1:3">
      <c r="A3703" s="32" t="s">
        <v>9646</v>
      </c>
      <c r="B3703" s="32" t="s">
        <v>168</v>
      </c>
      <c r="C3703">
        <f t="shared" si="57"/>
        <v>10130</v>
      </c>
    </row>
    <row r="3704" spans="1:3">
      <c r="A3704" s="32" t="s">
        <v>9647</v>
      </c>
      <c r="B3704" s="32" t="s">
        <v>168</v>
      </c>
      <c r="C3704">
        <f t="shared" si="57"/>
        <v>10131</v>
      </c>
    </row>
    <row r="3705" spans="1:3">
      <c r="A3705" s="32" t="s">
        <v>9648</v>
      </c>
      <c r="B3705" s="32" t="s">
        <v>168</v>
      </c>
      <c r="C3705">
        <f t="shared" si="57"/>
        <v>10132</v>
      </c>
    </row>
    <row r="3706" spans="1:3">
      <c r="A3706" s="32" t="s">
        <v>9649</v>
      </c>
      <c r="B3706" s="32" t="s">
        <v>168</v>
      </c>
      <c r="C3706">
        <f t="shared" si="57"/>
        <v>10133</v>
      </c>
    </row>
    <row r="3707" spans="1:3">
      <c r="A3707" s="32" t="s">
        <v>9650</v>
      </c>
      <c r="B3707" s="32" t="s">
        <v>168</v>
      </c>
      <c r="C3707">
        <f t="shared" si="57"/>
        <v>10138</v>
      </c>
    </row>
    <row r="3708" spans="1:3">
      <c r="A3708" s="32" t="s">
        <v>11741</v>
      </c>
      <c r="B3708" s="32" t="s">
        <v>168</v>
      </c>
      <c r="C3708">
        <f t="shared" si="57"/>
        <v>10149</v>
      </c>
    </row>
    <row r="3709" spans="1:3">
      <c r="A3709" s="32" t="s">
        <v>9651</v>
      </c>
      <c r="B3709" s="32" t="s">
        <v>168</v>
      </c>
      <c r="C3709">
        <f t="shared" si="57"/>
        <v>10150</v>
      </c>
    </row>
    <row r="3710" spans="1:3">
      <c r="A3710" s="32" t="s">
        <v>9652</v>
      </c>
      <c r="B3710" s="32" t="s">
        <v>168</v>
      </c>
      <c r="C3710">
        <f t="shared" si="57"/>
        <v>10151</v>
      </c>
    </row>
    <row r="3711" spans="1:3">
      <c r="A3711" s="32" t="s">
        <v>9653</v>
      </c>
      <c r="B3711" s="32" t="s">
        <v>168</v>
      </c>
      <c r="C3711">
        <f t="shared" si="57"/>
        <v>10152</v>
      </c>
    </row>
    <row r="3712" spans="1:3">
      <c r="A3712" s="32" t="s">
        <v>9654</v>
      </c>
      <c r="B3712" s="32" t="s">
        <v>168</v>
      </c>
      <c r="C3712">
        <f t="shared" si="57"/>
        <v>10153</v>
      </c>
    </row>
    <row r="3713" spans="1:3">
      <c r="A3713" s="32" t="s">
        <v>9655</v>
      </c>
      <c r="B3713" s="32" t="s">
        <v>168</v>
      </c>
      <c r="C3713">
        <f t="shared" si="57"/>
        <v>10154</v>
      </c>
    </row>
    <row r="3714" spans="1:3">
      <c r="A3714" s="32" t="s">
        <v>9656</v>
      </c>
      <c r="B3714" s="32" t="s">
        <v>168</v>
      </c>
      <c r="C3714">
        <f t="shared" ref="C3714:C3777" si="58">1*A3714</f>
        <v>10155</v>
      </c>
    </row>
    <row r="3715" spans="1:3">
      <c r="A3715" s="32" t="s">
        <v>9657</v>
      </c>
      <c r="B3715" s="32" t="s">
        <v>168</v>
      </c>
      <c r="C3715">
        <f t="shared" si="58"/>
        <v>10156</v>
      </c>
    </row>
    <row r="3716" spans="1:3">
      <c r="A3716" s="32" t="s">
        <v>9658</v>
      </c>
      <c r="B3716" s="32" t="s">
        <v>168</v>
      </c>
      <c r="C3716">
        <f t="shared" si="58"/>
        <v>10157</v>
      </c>
    </row>
    <row r="3717" spans="1:3">
      <c r="A3717" s="32" t="s">
        <v>9659</v>
      </c>
      <c r="B3717" s="32" t="s">
        <v>168</v>
      </c>
      <c r="C3717">
        <f t="shared" si="58"/>
        <v>10158</v>
      </c>
    </row>
    <row r="3718" spans="1:3">
      <c r="A3718" s="32" t="s">
        <v>9660</v>
      </c>
      <c r="B3718" s="32" t="s">
        <v>168</v>
      </c>
      <c r="C3718">
        <f t="shared" si="58"/>
        <v>10159</v>
      </c>
    </row>
    <row r="3719" spans="1:3">
      <c r="A3719" s="32" t="s">
        <v>9661</v>
      </c>
      <c r="B3719" s="32" t="s">
        <v>168</v>
      </c>
      <c r="C3719">
        <f t="shared" si="58"/>
        <v>10160</v>
      </c>
    </row>
    <row r="3720" spans="1:3">
      <c r="A3720" s="32" t="s">
        <v>9662</v>
      </c>
      <c r="B3720" s="32" t="s">
        <v>168</v>
      </c>
      <c r="C3720">
        <f t="shared" si="58"/>
        <v>10161</v>
      </c>
    </row>
    <row r="3721" spans="1:3">
      <c r="A3721" s="32" t="s">
        <v>9663</v>
      </c>
      <c r="B3721" s="32" t="s">
        <v>168</v>
      </c>
      <c r="C3721">
        <f t="shared" si="58"/>
        <v>10162</v>
      </c>
    </row>
    <row r="3722" spans="1:3">
      <c r="A3722" s="32" t="s">
        <v>9664</v>
      </c>
      <c r="B3722" s="32" t="s">
        <v>168</v>
      </c>
      <c r="C3722">
        <f t="shared" si="58"/>
        <v>10163</v>
      </c>
    </row>
    <row r="3723" spans="1:3">
      <c r="A3723" s="32" t="s">
        <v>9665</v>
      </c>
      <c r="B3723" s="32" t="s">
        <v>168</v>
      </c>
      <c r="C3723">
        <f t="shared" si="58"/>
        <v>10164</v>
      </c>
    </row>
    <row r="3724" spans="1:3">
      <c r="A3724" s="32" t="s">
        <v>9666</v>
      </c>
      <c r="B3724" s="32" t="s">
        <v>168</v>
      </c>
      <c r="C3724">
        <f t="shared" si="58"/>
        <v>10165</v>
      </c>
    </row>
    <row r="3725" spans="1:3">
      <c r="A3725" s="32" t="s">
        <v>9667</v>
      </c>
      <c r="B3725" s="32" t="s">
        <v>168</v>
      </c>
      <c r="C3725">
        <f t="shared" si="58"/>
        <v>10166</v>
      </c>
    </row>
    <row r="3726" spans="1:3">
      <c r="A3726" s="32" t="s">
        <v>9668</v>
      </c>
      <c r="B3726" s="32" t="s">
        <v>168</v>
      </c>
      <c r="C3726">
        <f t="shared" si="58"/>
        <v>10167</v>
      </c>
    </row>
    <row r="3727" spans="1:3">
      <c r="A3727" s="32" t="s">
        <v>9669</v>
      </c>
      <c r="B3727" s="32" t="s">
        <v>168</v>
      </c>
      <c r="C3727">
        <f t="shared" si="58"/>
        <v>10168</v>
      </c>
    </row>
    <row r="3728" spans="1:3">
      <c r="A3728" s="32" t="s">
        <v>9670</v>
      </c>
      <c r="B3728" s="32" t="s">
        <v>168</v>
      </c>
      <c r="C3728">
        <f t="shared" si="58"/>
        <v>10169</v>
      </c>
    </row>
    <row r="3729" spans="1:3">
      <c r="A3729" s="32" t="s">
        <v>9671</v>
      </c>
      <c r="B3729" s="32" t="s">
        <v>168</v>
      </c>
      <c r="C3729">
        <f t="shared" si="58"/>
        <v>10170</v>
      </c>
    </row>
    <row r="3730" spans="1:3">
      <c r="A3730" s="32" t="s">
        <v>9672</v>
      </c>
      <c r="B3730" s="32" t="s">
        <v>168</v>
      </c>
      <c r="C3730">
        <f t="shared" si="58"/>
        <v>10171</v>
      </c>
    </row>
    <row r="3731" spans="1:3">
      <c r="A3731" s="32" t="s">
        <v>9673</v>
      </c>
      <c r="B3731" s="32" t="s">
        <v>168</v>
      </c>
      <c r="C3731">
        <f t="shared" si="58"/>
        <v>10172</v>
      </c>
    </row>
    <row r="3732" spans="1:3">
      <c r="A3732" s="32" t="s">
        <v>9674</v>
      </c>
      <c r="B3732" s="32" t="s">
        <v>168</v>
      </c>
      <c r="C3732">
        <f t="shared" si="58"/>
        <v>10173</v>
      </c>
    </row>
    <row r="3733" spans="1:3">
      <c r="A3733" s="32" t="s">
        <v>9675</v>
      </c>
      <c r="B3733" s="32" t="s">
        <v>168</v>
      </c>
      <c r="C3733">
        <f t="shared" si="58"/>
        <v>10174</v>
      </c>
    </row>
    <row r="3734" spans="1:3">
      <c r="A3734" s="32" t="s">
        <v>9676</v>
      </c>
      <c r="B3734" s="32" t="s">
        <v>168</v>
      </c>
      <c r="C3734">
        <f t="shared" si="58"/>
        <v>10175</v>
      </c>
    </row>
    <row r="3735" spans="1:3">
      <c r="A3735" s="32" t="s">
        <v>9677</v>
      </c>
      <c r="B3735" s="32" t="s">
        <v>168</v>
      </c>
      <c r="C3735">
        <f t="shared" si="58"/>
        <v>10176</v>
      </c>
    </row>
    <row r="3736" spans="1:3">
      <c r="A3736" s="32" t="s">
        <v>9678</v>
      </c>
      <c r="B3736" s="32" t="s">
        <v>168</v>
      </c>
      <c r="C3736">
        <f t="shared" si="58"/>
        <v>10177</v>
      </c>
    </row>
    <row r="3737" spans="1:3">
      <c r="A3737" s="32" t="s">
        <v>9679</v>
      </c>
      <c r="B3737" s="32" t="s">
        <v>168</v>
      </c>
      <c r="C3737">
        <f t="shared" si="58"/>
        <v>10178</v>
      </c>
    </row>
    <row r="3738" spans="1:3">
      <c r="A3738" s="32" t="s">
        <v>9680</v>
      </c>
      <c r="B3738" s="32" t="s">
        <v>168</v>
      </c>
      <c r="C3738">
        <f t="shared" si="58"/>
        <v>10179</v>
      </c>
    </row>
    <row r="3739" spans="1:3">
      <c r="A3739" s="32" t="s">
        <v>11742</v>
      </c>
      <c r="B3739" s="32" t="s">
        <v>168</v>
      </c>
      <c r="C3739">
        <f t="shared" si="58"/>
        <v>10184</v>
      </c>
    </row>
    <row r="3740" spans="1:3">
      <c r="A3740" s="32" t="s">
        <v>9681</v>
      </c>
      <c r="B3740" s="32" t="s">
        <v>168</v>
      </c>
      <c r="C3740">
        <f t="shared" si="58"/>
        <v>10185</v>
      </c>
    </row>
    <row r="3741" spans="1:3">
      <c r="A3741" s="32" t="s">
        <v>11743</v>
      </c>
      <c r="B3741" s="32" t="s">
        <v>168</v>
      </c>
      <c r="C3741">
        <f t="shared" si="58"/>
        <v>10196</v>
      </c>
    </row>
    <row r="3742" spans="1:3">
      <c r="A3742" s="32" t="s">
        <v>11744</v>
      </c>
      <c r="B3742" s="32" t="s">
        <v>168</v>
      </c>
      <c r="C3742">
        <f t="shared" si="58"/>
        <v>10197</v>
      </c>
    </row>
    <row r="3743" spans="1:3">
      <c r="A3743" s="32" t="s">
        <v>9682</v>
      </c>
      <c r="B3743" s="32" t="s">
        <v>168</v>
      </c>
      <c r="C3743">
        <f t="shared" si="58"/>
        <v>10199</v>
      </c>
    </row>
    <row r="3744" spans="1:3">
      <c r="A3744" s="32" t="s">
        <v>9683</v>
      </c>
      <c r="B3744" s="32" t="s">
        <v>168</v>
      </c>
      <c r="C3744">
        <f t="shared" si="58"/>
        <v>10203</v>
      </c>
    </row>
    <row r="3745" spans="1:3">
      <c r="A3745" s="32" t="s">
        <v>9684</v>
      </c>
      <c r="B3745" s="32" t="s">
        <v>168</v>
      </c>
      <c r="C3745">
        <f t="shared" si="58"/>
        <v>10211</v>
      </c>
    </row>
    <row r="3746" spans="1:3">
      <c r="A3746" s="32" t="s">
        <v>9685</v>
      </c>
      <c r="B3746" s="32" t="s">
        <v>168</v>
      </c>
      <c r="C3746">
        <f t="shared" si="58"/>
        <v>10212</v>
      </c>
    </row>
    <row r="3747" spans="1:3">
      <c r="A3747" s="32" t="s">
        <v>9686</v>
      </c>
      <c r="B3747" s="32" t="s">
        <v>168</v>
      </c>
      <c r="C3747">
        <f t="shared" si="58"/>
        <v>10213</v>
      </c>
    </row>
    <row r="3748" spans="1:3">
      <c r="A3748" s="32" t="s">
        <v>9687</v>
      </c>
      <c r="B3748" s="32" t="s">
        <v>168</v>
      </c>
      <c r="C3748">
        <f t="shared" si="58"/>
        <v>10242</v>
      </c>
    </row>
    <row r="3749" spans="1:3">
      <c r="A3749" s="32" t="s">
        <v>9688</v>
      </c>
      <c r="B3749" s="32" t="s">
        <v>168</v>
      </c>
      <c r="C3749">
        <f t="shared" si="58"/>
        <v>10249</v>
      </c>
    </row>
    <row r="3750" spans="1:3">
      <c r="A3750" s="32" t="s">
        <v>9689</v>
      </c>
      <c r="B3750" s="32" t="s">
        <v>168</v>
      </c>
      <c r="C3750">
        <f t="shared" si="58"/>
        <v>10256</v>
      </c>
    </row>
    <row r="3751" spans="1:3">
      <c r="A3751" s="32" t="s">
        <v>9690</v>
      </c>
      <c r="B3751" s="32" t="s">
        <v>168</v>
      </c>
      <c r="C3751">
        <f t="shared" si="58"/>
        <v>10257</v>
      </c>
    </row>
    <row r="3752" spans="1:3">
      <c r="A3752" s="32" t="s">
        <v>9691</v>
      </c>
      <c r="B3752" s="32" t="s">
        <v>168</v>
      </c>
      <c r="C3752">
        <f t="shared" si="58"/>
        <v>10258</v>
      </c>
    </row>
    <row r="3753" spans="1:3">
      <c r="A3753" s="32" t="s">
        <v>9692</v>
      </c>
      <c r="B3753" s="32" t="s">
        <v>168</v>
      </c>
      <c r="C3753">
        <f t="shared" si="58"/>
        <v>10259</v>
      </c>
    </row>
    <row r="3754" spans="1:3">
      <c r="A3754" s="32" t="s">
        <v>9693</v>
      </c>
      <c r="B3754" s="32" t="s">
        <v>168</v>
      </c>
      <c r="C3754">
        <f t="shared" si="58"/>
        <v>10260</v>
      </c>
    </row>
    <row r="3755" spans="1:3">
      <c r="A3755" s="32" t="s">
        <v>9694</v>
      </c>
      <c r="B3755" s="32" t="s">
        <v>168</v>
      </c>
      <c r="C3755">
        <f t="shared" si="58"/>
        <v>10261</v>
      </c>
    </row>
    <row r="3756" spans="1:3">
      <c r="A3756" s="32" t="s">
        <v>9695</v>
      </c>
      <c r="B3756" s="32" t="s">
        <v>168</v>
      </c>
      <c r="C3756">
        <f t="shared" si="58"/>
        <v>10265</v>
      </c>
    </row>
    <row r="3757" spans="1:3">
      <c r="A3757" s="32" t="s">
        <v>9696</v>
      </c>
      <c r="B3757" s="32" t="s">
        <v>168</v>
      </c>
      <c r="C3757">
        <f t="shared" si="58"/>
        <v>10268</v>
      </c>
    </row>
    <row r="3758" spans="1:3">
      <c r="A3758" s="32" t="s">
        <v>9697</v>
      </c>
      <c r="B3758" s="32" t="s">
        <v>168</v>
      </c>
      <c r="C3758">
        <f t="shared" si="58"/>
        <v>10269</v>
      </c>
    </row>
    <row r="3759" spans="1:3">
      <c r="A3759" s="32" t="s">
        <v>9698</v>
      </c>
      <c r="B3759" s="32" t="s">
        <v>168</v>
      </c>
      <c r="C3759">
        <f t="shared" si="58"/>
        <v>10270</v>
      </c>
    </row>
    <row r="3760" spans="1:3">
      <c r="A3760" s="32" t="s">
        <v>9699</v>
      </c>
      <c r="B3760" s="32" t="s">
        <v>168</v>
      </c>
      <c r="C3760">
        <f t="shared" si="58"/>
        <v>10271</v>
      </c>
    </row>
    <row r="3761" spans="1:3">
      <c r="A3761" s="32" t="s">
        <v>9700</v>
      </c>
      <c r="B3761" s="32" t="s">
        <v>168</v>
      </c>
      <c r="C3761">
        <f t="shared" si="58"/>
        <v>10272</v>
      </c>
    </row>
    <row r="3762" spans="1:3">
      <c r="A3762" s="32" t="s">
        <v>9701</v>
      </c>
      <c r="B3762" s="32" t="s">
        <v>168</v>
      </c>
      <c r="C3762">
        <f t="shared" si="58"/>
        <v>10273</v>
      </c>
    </row>
    <row r="3763" spans="1:3">
      <c r="A3763" s="32" t="s">
        <v>9702</v>
      </c>
      <c r="B3763" s="32" t="s">
        <v>168</v>
      </c>
      <c r="C3763">
        <f t="shared" si="58"/>
        <v>10274</v>
      </c>
    </row>
    <row r="3764" spans="1:3">
      <c r="A3764" s="32" t="s">
        <v>9703</v>
      </c>
      <c r="B3764" s="32" t="s">
        <v>168</v>
      </c>
      <c r="C3764">
        <f t="shared" si="58"/>
        <v>10275</v>
      </c>
    </row>
    <row r="3765" spans="1:3">
      <c r="A3765" s="32" t="s">
        <v>9704</v>
      </c>
      <c r="B3765" s="32" t="s">
        <v>168</v>
      </c>
      <c r="C3765">
        <f t="shared" si="58"/>
        <v>10276</v>
      </c>
    </row>
    <row r="3766" spans="1:3">
      <c r="A3766" s="32" t="s">
        <v>9705</v>
      </c>
      <c r="B3766" s="32" t="s">
        <v>168</v>
      </c>
      <c r="C3766">
        <f t="shared" si="58"/>
        <v>10277</v>
      </c>
    </row>
    <row r="3767" spans="1:3">
      <c r="A3767" s="32" t="s">
        <v>9706</v>
      </c>
      <c r="B3767" s="32" t="s">
        <v>168</v>
      </c>
      <c r="C3767">
        <f t="shared" si="58"/>
        <v>10278</v>
      </c>
    </row>
    <row r="3768" spans="1:3">
      <c r="A3768" s="32" t="s">
        <v>9707</v>
      </c>
      <c r="B3768" s="32" t="s">
        <v>168</v>
      </c>
      <c r="C3768">
        <f t="shared" si="58"/>
        <v>10279</v>
      </c>
    </row>
    <row r="3769" spans="1:3">
      <c r="A3769" s="32" t="s">
        <v>9708</v>
      </c>
      <c r="B3769" s="32" t="s">
        <v>168</v>
      </c>
      <c r="C3769">
        <f t="shared" si="58"/>
        <v>10280</v>
      </c>
    </row>
    <row r="3770" spans="1:3">
      <c r="A3770" s="32" t="s">
        <v>9709</v>
      </c>
      <c r="B3770" s="32" t="s">
        <v>168</v>
      </c>
      <c r="C3770">
        <f t="shared" si="58"/>
        <v>10281</v>
      </c>
    </row>
    <row r="3771" spans="1:3">
      <c r="A3771" s="32" t="s">
        <v>9710</v>
      </c>
      <c r="B3771" s="32" t="s">
        <v>168</v>
      </c>
      <c r="C3771">
        <f t="shared" si="58"/>
        <v>10282</v>
      </c>
    </row>
    <row r="3772" spans="1:3">
      <c r="A3772" s="32" t="s">
        <v>9711</v>
      </c>
      <c r="B3772" s="32" t="s">
        <v>168</v>
      </c>
      <c r="C3772">
        <f t="shared" si="58"/>
        <v>10285</v>
      </c>
    </row>
    <row r="3773" spans="1:3">
      <c r="A3773" s="32" t="s">
        <v>9712</v>
      </c>
      <c r="B3773" s="32" t="s">
        <v>168</v>
      </c>
      <c r="C3773">
        <f t="shared" si="58"/>
        <v>10286</v>
      </c>
    </row>
    <row r="3774" spans="1:3">
      <c r="A3774" s="32" t="s">
        <v>9713</v>
      </c>
      <c r="B3774" s="32" t="s">
        <v>168</v>
      </c>
      <c r="C3774">
        <f t="shared" si="58"/>
        <v>10292</v>
      </c>
    </row>
    <row r="3775" spans="1:3">
      <c r="A3775" s="32" t="s">
        <v>9714</v>
      </c>
      <c r="B3775" s="32" t="s">
        <v>168</v>
      </c>
      <c r="C3775">
        <f t="shared" si="58"/>
        <v>10301</v>
      </c>
    </row>
    <row r="3776" spans="1:3">
      <c r="A3776" s="32" t="s">
        <v>9715</v>
      </c>
      <c r="B3776" s="32" t="s">
        <v>168</v>
      </c>
      <c r="C3776">
        <f t="shared" si="58"/>
        <v>10302</v>
      </c>
    </row>
    <row r="3777" spans="1:3">
      <c r="A3777" s="32" t="s">
        <v>9716</v>
      </c>
      <c r="B3777" s="32" t="s">
        <v>168</v>
      </c>
      <c r="C3777">
        <f t="shared" si="58"/>
        <v>10303</v>
      </c>
    </row>
    <row r="3778" spans="1:3">
      <c r="A3778" s="32" t="s">
        <v>9717</v>
      </c>
      <c r="B3778" s="32" t="s">
        <v>168</v>
      </c>
      <c r="C3778">
        <f t="shared" ref="C3778:C3841" si="59">1*A3778</f>
        <v>10304</v>
      </c>
    </row>
    <row r="3779" spans="1:3">
      <c r="A3779" s="32" t="s">
        <v>9718</v>
      </c>
      <c r="B3779" s="32" t="s">
        <v>168</v>
      </c>
      <c r="C3779">
        <f t="shared" si="59"/>
        <v>10305</v>
      </c>
    </row>
    <row r="3780" spans="1:3">
      <c r="A3780" s="32" t="s">
        <v>9719</v>
      </c>
      <c r="B3780" s="32" t="s">
        <v>168</v>
      </c>
      <c r="C3780">
        <f t="shared" si="59"/>
        <v>10306</v>
      </c>
    </row>
    <row r="3781" spans="1:3">
      <c r="A3781" s="32" t="s">
        <v>9720</v>
      </c>
      <c r="B3781" s="32" t="s">
        <v>168</v>
      </c>
      <c r="C3781">
        <f t="shared" si="59"/>
        <v>10307</v>
      </c>
    </row>
    <row r="3782" spans="1:3">
      <c r="A3782" s="32" t="s">
        <v>9721</v>
      </c>
      <c r="B3782" s="32" t="s">
        <v>168</v>
      </c>
      <c r="C3782">
        <f t="shared" si="59"/>
        <v>10308</v>
      </c>
    </row>
    <row r="3783" spans="1:3">
      <c r="A3783" s="32" t="s">
        <v>9722</v>
      </c>
      <c r="B3783" s="32" t="s">
        <v>168</v>
      </c>
      <c r="C3783">
        <f t="shared" si="59"/>
        <v>10309</v>
      </c>
    </row>
    <row r="3784" spans="1:3">
      <c r="A3784" s="32" t="s">
        <v>9723</v>
      </c>
      <c r="B3784" s="32" t="s">
        <v>168</v>
      </c>
      <c r="C3784">
        <f t="shared" si="59"/>
        <v>10310</v>
      </c>
    </row>
    <row r="3785" spans="1:3">
      <c r="A3785" s="32" t="s">
        <v>9724</v>
      </c>
      <c r="B3785" s="32" t="s">
        <v>168</v>
      </c>
      <c r="C3785">
        <f t="shared" si="59"/>
        <v>10311</v>
      </c>
    </row>
    <row r="3786" spans="1:3">
      <c r="A3786" s="32" t="s">
        <v>9725</v>
      </c>
      <c r="B3786" s="32" t="s">
        <v>168</v>
      </c>
      <c r="C3786">
        <f t="shared" si="59"/>
        <v>10312</v>
      </c>
    </row>
    <row r="3787" spans="1:3">
      <c r="A3787" s="32" t="s">
        <v>9726</v>
      </c>
      <c r="B3787" s="32" t="s">
        <v>168</v>
      </c>
      <c r="C3787">
        <f t="shared" si="59"/>
        <v>10313</v>
      </c>
    </row>
    <row r="3788" spans="1:3">
      <c r="A3788" s="32" t="s">
        <v>9727</v>
      </c>
      <c r="B3788" s="32" t="s">
        <v>168</v>
      </c>
      <c r="C3788">
        <f t="shared" si="59"/>
        <v>10314</v>
      </c>
    </row>
    <row r="3789" spans="1:3">
      <c r="A3789" s="32" t="s">
        <v>9728</v>
      </c>
      <c r="B3789" s="32" t="s">
        <v>168</v>
      </c>
      <c r="C3789">
        <f t="shared" si="59"/>
        <v>10451</v>
      </c>
    </row>
    <row r="3790" spans="1:3">
      <c r="A3790" s="32" t="s">
        <v>9729</v>
      </c>
      <c r="B3790" s="32" t="s">
        <v>168</v>
      </c>
      <c r="C3790">
        <f t="shared" si="59"/>
        <v>10452</v>
      </c>
    </row>
    <row r="3791" spans="1:3">
      <c r="A3791" s="32" t="s">
        <v>9730</v>
      </c>
      <c r="B3791" s="32" t="s">
        <v>168</v>
      </c>
      <c r="C3791">
        <f t="shared" si="59"/>
        <v>10453</v>
      </c>
    </row>
    <row r="3792" spans="1:3">
      <c r="A3792" s="32" t="s">
        <v>9731</v>
      </c>
      <c r="B3792" s="32" t="s">
        <v>168</v>
      </c>
      <c r="C3792">
        <f t="shared" si="59"/>
        <v>10454</v>
      </c>
    </row>
    <row r="3793" spans="1:3">
      <c r="A3793" s="32" t="s">
        <v>9732</v>
      </c>
      <c r="B3793" s="32" t="s">
        <v>168</v>
      </c>
      <c r="C3793">
        <f t="shared" si="59"/>
        <v>10455</v>
      </c>
    </row>
    <row r="3794" spans="1:3">
      <c r="A3794" s="32" t="s">
        <v>9733</v>
      </c>
      <c r="B3794" s="32" t="s">
        <v>168</v>
      </c>
      <c r="C3794">
        <f t="shared" si="59"/>
        <v>10456</v>
      </c>
    </row>
    <row r="3795" spans="1:3">
      <c r="A3795" s="32" t="s">
        <v>9734</v>
      </c>
      <c r="B3795" s="32" t="s">
        <v>168</v>
      </c>
      <c r="C3795">
        <f t="shared" si="59"/>
        <v>10457</v>
      </c>
    </row>
    <row r="3796" spans="1:3">
      <c r="A3796" s="32" t="s">
        <v>9735</v>
      </c>
      <c r="B3796" s="32" t="s">
        <v>168</v>
      </c>
      <c r="C3796">
        <f t="shared" si="59"/>
        <v>10458</v>
      </c>
    </row>
    <row r="3797" spans="1:3">
      <c r="A3797" s="32" t="s">
        <v>9736</v>
      </c>
      <c r="B3797" s="32" t="s">
        <v>168</v>
      </c>
      <c r="C3797">
        <f t="shared" si="59"/>
        <v>10459</v>
      </c>
    </row>
    <row r="3798" spans="1:3">
      <c r="A3798" s="32" t="s">
        <v>9737</v>
      </c>
      <c r="B3798" s="32" t="s">
        <v>168</v>
      </c>
      <c r="C3798">
        <f t="shared" si="59"/>
        <v>10460</v>
      </c>
    </row>
    <row r="3799" spans="1:3">
      <c r="A3799" s="32" t="s">
        <v>9738</v>
      </c>
      <c r="B3799" s="32" t="s">
        <v>168</v>
      </c>
      <c r="C3799">
        <f t="shared" si="59"/>
        <v>10461</v>
      </c>
    </row>
    <row r="3800" spans="1:3">
      <c r="A3800" s="32" t="s">
        <v>9739</v>
      </c>
      <c r="B3800" s="32" t="s">
        <v>168</v>
      </c>
      <c r="C3800">
        <f t="shared" si="59"/>
        <v>10462</v>
      </c>
    </row>
    <row r="3801" spans="1:3">
      <c r="A3801" s="32" t="s">
        <v>9740</v>
      </c>
      <c r="B3801" s="32" t="s">
        <v>168</v>
      </c>
      <c r="C3801">
        <f t="shared" si="59"/>
        <v>10463</v>
      </c>
    </row>
    <row r="3802" spans="1:3">
      <c r="A3802" s="32" t="s">
        <v>9741</v>
      </c>
      <c r="B3802" s="32" t="s">
        <v>168</v>
      </c>
      <c r="C3802">
        <f t="shared" si="59"/>
        <v>10464</v>
      </c>
    </row>
    <row r="3803" spans="1:3">
      <c r="A3803" s="32" t="s">
        <v>9742</v>
      </c>
      <c r="B3803" s="32" t="s">
        <v>168</v>
      </c>
      <c r="C3803">
        <f t="shared" si="59"/>
        <v>10465</v>
      </c>
    </row>
    <row r="3804" spans="1:3">
      <c r="A3804" s="32" t="s">
        <v>9743</v>
      </c>
      <c r="B3804" s="32" t="s">
        <v>168</v>
      </c>
      <c r="C3804">
        <f t="shared" si="59"/>
        <v>10466</v>
      </c>
    </row>
    <row r="3805" spans="1:3">
      <c r="A3805" s="32" t="s">
        <v>9744</v>
      </c>
      <c r="B3805" s="32" t="s">
        <v>168</v>
      </c>
      <c r="C3805">
        <f t="shared" si="59"/>
        <v>10467</v>
      </c>
    </row>
    <row r="3806" spans="1:3">
      <c r="A3806" s="32" t="s">
        <v>9745</v>
      </c>
      <c r="B3806" s="32" t="s">
        <v>168</v>
      </c>
      <c r="C3806">
        <f t="shared" si="59"/>
        <v>10468</v>
      </c>
    </row>
    <row r="3807" spans="1:3">
      <c r="A3807" s="32" t="s">
        <v>9746</v>
      </c>
      <c r="B3807" s="32" t="s">
        <v>168</v>
      </c>
      <c r="C3807">
        <f t="shared" si="59"/>
        <v>10469</v>
      </c>
    </row>
    <row r="3808" spans="1:3">
      <c r="A3808" s="32" t="s">
        <v>9747</v>
      </c>
      <c r="B3808" s="32" t="s">
        <v>168</v>
      </c>
      <c r="C3808">
        <f t="shared" si="59"/>
        <v>10470</v>
      </c>
    </row>
    <row r="3809" spans="1:3">
      <c r="A3809" s="32" t="s">
        <v>9748</v>
      </c>
      <c r="B3809" s="32" t="s">
        <v>168</v>
      </c>
      <c r="C3809">
        <f t="shared" si="59"/>
        <v>10471</v>
      </c>
    </row>
    <row r="3810" spans="1:3">
      <c r="A3810" s="32" t="s">
        <v>9749</v>
      </c>
      <c r="B3810" s="32" t="s">
        <v>168</v>
      </c>
      <c r="C3810">
        <f t="shared" si="59"/>
        <v>10472</v>
      </c>
    </row>
    <row r="3811" spans="1:3">
      <c r="A3811" s="32" t="s">
        <v>9750</v>
      </c>
      <c r="B3811" s="32" t="s">
        <v>168</v>
      </c>
      <c r="C3811">
        <f t="shared" si="59"/>
        <v>10473</v>
      </c>
    </row>
    <row r="3812" spans="1:3">
      <c r="A3812" s="32" t="s">
        <v>9751</v>
      </c>
      <c r="B3812" s="32" t="s">
        <v>168</v>
      </c>
      <c r="C3812">
        <f t="shared" si="59"/>
        <v>10474</v>
      </c>
    </row>
    <row r="3813" spans="1:3">
      <c r="A3813" s="32" t="s">
        <v>9752</v>
      </c>
      <c r="B3813" s="32" t="s">
        <v>168</v>
      </c>
      <c r="C3813">
        <f t="shared" si="59"/>
        <v>10475</v>
      </c>
    </row>
    <row r="3814" spans="1:3">
      <c r="A3814" s="32" t="s">
        <v>11745</v>
      </c>
      <c r="B3814" s="32" t="s">
        <v>168</v>
      </c>
      <c r="C3814">
        <f t="shared" si="59"/>
        <v>10499</v>
      </c>
    </row>
    <row r="3815" spans="1:3">
      <c r="A3815" s="32" t="s">
        <v>9753</v>
      </c>
      <c r="B3815" s="32" t="s">
        <v>168</v>
      </c>
      <c r="C3815">
        <f t="shared" si="59"/>
        <v>10501</v>
      </c>
    </row>
    <row r="3816" spans="1:3">
      <c r="A3816" s="32" t="s">
        <v>9754</v>
      </c>
      <c r="B3816" s="32" t="s">
        <v>168</v>
      </c>
      <c r="C3816">
        <f t="shared" si="59"/>
        <v>10502</v>
      </c>
    </row>
    <row r="3817" spans="1:3">
      <c r="A3817" s="32" t="s">
        <v>9755</v>
      </c>
      <c r="B3817" s="32" t="s">
        <v>168</v>
      </c>
      <c r="C3817">
        <f t="shared" si="59"/>
        <v>10503</v>
      </c>
    </row>
    <row r="3818" spans="1:3">
      <c r="A3818" s="32" t="s">
        <v>9756</v>
      </c>
      <c r="B3818" s="32" t="s">
        <v>168</v>
      </c>
      <c r="C3818">
        <f t="shared" si="59"/>
        <v>10504</v>
      </c>
    </row>
    <row r="3819" spans="1:3">
      <c r="A3819" s="32" t="s">
        <v>9757</v>
      </c>
      <c r="B3819" s="32" t="s">
        <v>168</v>
      </c>
      <c r="C3819">
        <f t="shared" si="59"/>
        <v>10505</v>
      </c>
    </row>
    <row r="3820" spans="1:3">
      <c r="A3820" s="32" t="s">
        <v>9758</v>
      </c>
      <c r="B3820" s="32" t="s">
        <v>168</v>
      </c>
      <c r="C3820">
        <f t="shared" si="59"/>
        <v>10506</v>
      </c>
    </row>
    <row r="3821" spans="1:3">
      <c r="A3821" s="32" t="s">
        <v>9759</v>
      </c>
      <c r="B3821" s="32" t="s">
        <v>168</v>
      </c>
      <c r="C3821">
        <f t="shared" si="59"/>
        <v>10507</v>
      </c>
    </row>
    <row r="3822" spans="1:3">
      <c r="A3822" s="32" t="s">
        <v>9760</v>
      </c>
      <c r="B3822" s="32" t="s">
        <v>168</v>
      </c>
      <c r="C3822">
        <f t="shared" si="59"/>
        <v>10509</v>
      </c>
    </row>
    <row r="3823" spans="1:3">
      <c r="A3823" s="32" t="s">
        <v>9761</v>
      </c>
      <c r="B3823" s="32" t="s">
        <v>168</v>
      </c>
      <c r="C3823">
        <f t="shared" si="59"/>
        <v>10510</v>
      </c>
    </row>
    <row r="3824" spans="1:3">
      <c r="A3824" s="32" t="s">
        <v>9762</v>
      </c>
      <c r="B3824" s="32" t="s">
        <v>168</v>
      </c>
      <c r="C3824">
        <f t="shared" si="59"/>
        <v>10511</v>
      </c>
    </row>
    <row r="3825" spans="1:3">
      <c r="A3825" s="32" t="s">
        <v>9763</v>
      </c>
      <c r="B3825" s="32" t="s">
        <v>168</v>
      </c>
      <c r="C3825">
        <f t="shared" si="59"/>
        <v>10512</v>
      </c>
    </row>
    <row r="3826" spans="1:3">
      <c r="A3826" s="32" t="s">
        <v>9764</v>
      </c>
      <c r="B3826" s="32" t="s">
        <v>168</v>
      </c>
      <c r="C3826">
        <f t="shared" si="59"/>
        <v>10514</v>
      </c>
    </row>
    <row r="3827" spans="1:3">
      <c r="A3827" s="32" t="s">
        <v>9765</v>
      </c>
      <c r="B3827" s="32" t="s">
        <v>168</v>
      </c>
      <c r="C3827">
        <f t="shared" si="59"/>
        <v>10516</v>
      </c>
    </row>
    <row r="3828" spans="1:3">
      <c r="A3828" s="32" t="s">
        <v>9766</v>
      </c>
      <c r="B3828" s="32" t="s">
        <v>168</v>
      </c>
      <c r="C3828">
        <f t="shared" si="59"/>
        <v>10517</v>
      </c>
    </row>
    <row r="3829" spans="1:3">
      <c r="A3829" s="32" t="s">
        <v>9767</v>
      </c>
      <c r="B3829" s="32" t="s">
        <v>168</v>
      </c>
      <c r="C3829">
        <f t="shared" si="59"/>
        <v>10518</v>
      </c>
    </row>
    <row r="3830" spans="1:3">
      <c r="A3830" s="32" t="s">
        <v>9768</v>
      </c>
      <c r="B3830" s="32" t="s">
        <v>168</v>
      </c>
      <c r="C3830">
        <f t="shared" si="59"/>
        <v>10519</v>
      </c>
    </row>
    <row r="3831" spans="1:3">
      <c r="A3831" s="32" t="s">
        <v>9769</v>
      </c>
      <c r="B3831" s="32" t="s">
        <v>168</v>
      </c>
      <c r="C3831">
        <f t="shared" si="59"/>
        <v>10520</v>
      </c>
    </row>
    <row r="3832" spans="1:3">
      <c r="A3832" s="32" t="s">
        <v>9770</v>
      </c>
      <c r="B3832" s="32" t="s">
        <v>168</v>
      </c>
      <c r="C3832">
        <f t="shared" si="59"/>
        <v>10521</v>
      </c>
    </row>
    <row r="3833" spans="1:3">
      <c r="A3833" s="32" t="s">
        <v>9771</v>
      </c>
      <c r="B3833" s="32" t="s">
        <v>168</v>
      </c>
      <c r="C3833">
        <f t="shared" si="59"/>
        <v>10522</v>
      </c>
    </row>
    <row r="3834" spans="1:3">
      <c r="A3834" s="32" t="s">
        <v>9772</v>
      </c>
      <c r="B3834" s="32" t="s">
        <v>168</v>
      </c>
      <c r="C3834">
        <f t="shared" si="59"/>
        <v>10523</v>
      </c>
    </row>
    <row r="3835" spans="1:3">
      <c r="A3835" s="32" t="s">
        <v>9773</v>
      </c>
      <c r="B3835" s="32" t="s">
        <v>168</v>
      </c>
      <c r="C3835">
        <f t="shared" si="59"/>
        <v>10524</v>
      </c>
    </row>
    <row r="3836" spans="1:3">
      <c r="A3836" s="32" t="s">
        <v>9774</v>
      </c>
      <c r="B3836" s="32" t="s">
        <v>168</v>
      </c>
      <c r="C3836">
        <f t="shared" si="59"/>
        <v>10526</v>
      </c>
    </row>
    <row r="3837" spans="1:3">
      <c r="A3837" s="32" t="s">
        <v>9775</v>
      </c>
      <c r="B3837" s="32" t="s">
        <v>168</v>
      </c>
      <c r="C3837">
        <f t="shared" si="59"/>
        <v>10527</v>
      </c>
    </row>
    <row r="3838" spans="1:3">
      <c r="A3838" s="32" t="s">
        <v>9776</v>
      </c>
      <c r="B3838" s="32" t="s">
        <v>168</v>
      </c>
      <c r="C3838">
        <f t="shared" si="59"/>
        <v>10528</v>
      </c>
    </row>
    <row r="3839" spans="1:3">
      <c r="A3839" s="32" t="s">
        <v>9777</v>
      </c>
      <c r="B3839" s="32" t="s">
        <v>168</v>
      </c>
      <c r="C3839">
        <f t="shared" si="59"/>
        <v>10530</v>
      </c>
    </row>
    <row r="3840" spans="1:3">
      <c r="A3840" s="32" t="s">
        <v>9778</v>
      </c>
      <c r="B3840" s="32" t="s">
        <v>168</v>
      </c>
      <c r="C3840">
        <f t="shared" si="59"/>
        <v>10532</v>
      </c>
    </row>
    <row r="3841" spans="1:3">
      <c r="A3841" s="32" t="s">
        <v>9779</v>
      </c>
      <c r="B3841" s="32" t="s">
        <v>168</v>
      </c>
      <c r="C3841">
        <f t="shared" si="59"/>
        <v>10533</v>
      </c>
    </row>
    <row r="3842" spans="1:3">
      <c r="A3842" s="32" t="s">
        <v>9780</v>
      </c>
      <c r="B3842" s="32" t="s">
        <v>168</v>
      </c>
      <c r="C3842">
        <f t="shared" ref="C3842:C3905" si="60">1*A3842</f>
        <v>10535</v>
      </c>
    </row>
    <row r="3843" spans="1:3">
      <c r="A3843" s="32" t="s">
        <v>9781</v>
      </c>
      <c r="B3843" s="32" t="s">
        <v>168</v>
      </c>
      <c r="C3843">
        <f t="shared" si="60"/>
        <v>10536</v>
      </c>
    </row>
    <row r="3844" spans="1:3">
      <c r="A3844" s="32" t="s">
        <v>9782</v>
      </c>
      <c r="B3844" s="32" t="s">
        <v>168</v>
      </c>
      <c r="C3844">
        <f t="shared" si="60"/>
        <v>10537</v>
      </c>
    </row>
    <row r="3845" spans="1:3">
      <c r="A3845" s="32" t="s">
        <v>9783</v>
      </c>
      <c r="B3845" s="32" t="s">
        <v>168</v>
      </c>
      <c r="C3845">
        <f t="shared" si="60"/>
        <v>10538</v>
      </c>
    </row>
    <row r="3846" spans="1:3">
      <c r="A3846" s="32" t="s">
        <v>9784</v>
      </c>
      <c r="B3846" s="32" t="s">
        <v>168</v>
      </c>
      <c r="C3846">
        <f t="shared" si="60"/>
        <v>10540</v>
      </c>
    </row>
    <row r="3847" spans="1:3">
      <c r="A3847" s="32" t="s">
        <v>9785</v>
      </c>
      <c r="B3847" s="32" t="s">
        <v>168</v>
      </c>
      <c r="C3847">
        <f t="shared" si="60"/>
        <v>10541</v>
      </c>
    </row>
    <row r="3848" spans="1:3">
      <c r="A3848" s="32" t="s">
        <v>9786</v>
      </c>
      <c r="B3848" s="32" t="s">
        <v>168</v>
      </c>
      <c r="C3848">
        <f t="shared" si="60"/>
        <v>10542</v>
      </c>
    </row>
    <row r="3849" spans="1:3">
      <c r="A3849" s="32" t="s">
        <v>9787</v>
      </c>
      <c r="B3849" s="32" t="s">
        <v>168</v>
      </c>
      <c r="C3849">
        <f t="shared" si="60"/>
        <v>10543</v>
      </c>
    </row>
    <row r="3850" spans="1:3">
      <c r="A3850" s="32" t="s">
        <v>9788</v>
      </c>
      <c r="B3850" s="32" t="s">
        <v>168</v>
      </c>
      <c r="C3850">
        <f t="shared" si="60"/>
        <v>10545</v>
      </c>
    </row>
    <row r="3851" spans="1:3">
      <c r="A3851" s="32" t="s">
        <v>9789</v>
      </c>
      <c r="B3851" s="32" t="s">
        <v>168</v>
      </c>
      <c r="C3851">
        <f t="shared" si="60"/>
        <v>10546</v>
      </c>
    </row>
    <row r="3852" spans="1:3">
      <c r="A3852" s="32" t="s">
        <v>9790</v>
      </c>
      <c r="B3852" s="32" t="s">
        <v>168</v>
      </c>
      <c r="C3852">
        <f t="shared" si="60"/>
        <v>10547</v>
      </c>
    </row>
    <row r="3853" spans="1:3">
      <c r="A3853" s="32" t="s">
        <v>9791</v>
      </c>
      <c r="B3853" s="32" t="s">
        <v>168</v>
      </c>
      <c r="C3853">
        <f t="shared" si="60"/>
        <v>10548</v>
      </c>
    </row>
    <row r="3854" spans="1:3">
      <c r="A3854" s="32" t="s">
        <v>9792</v>
      </c>
      <c r="B3854" s="32" t="s">
        <v>168</v>
      </c>
      <c r="C3854">
        <f t="shared" si="60"/>
        <v>10549</v>
      </c>
    </row>
    <row r="3855" spans="1:3">
      <c r="A3855" s="32" t="s">
        <v>9793</v>
      </c>
      <c r="B3855" s="32" t="s">
        <v>168</v>
      </c>
      <c r="C3855">
        <f t="shared" si="60"/>
        <v>10550</v>
      </c>
    </row>
    <row r="3856" spans="1:3">
      <c r="A3856" s="32" t="s">
        <v>9794</v>
      </c>
      <c r="B3856" s="32" t="s">
        <v>168</v>
      </c>
      <c r="C3856">
        <f t="shared" si="60"/>
        <v>10551</v>
      </c>
    </row>
    <row r="3857" spans="1:3">
      <c r="A3857" s="32" t="s">
        <v>9795</v>
      </c>
      <c r="B3857" s="32" t="s">
        <v>168</v>
      </c>
      <c r="C3857">
        <f t="shared" si="60"/>
        <v>10552</v>
      </c>
    </row>
    <row r="3858" spans="1:3">
      <c r="A3858" s="32" t="s">
        <v>9796</v>
      </c>
      <c r="B3858" s="32" t="s">
        <v>168</v>
      </c>
      <c r="C3858">
        <f t="shared" si="60"/>
        <v>10553</v>
      </c>
    </row>
    <row r="3859" spans="1:3">
      <c r="A3859" s="32" t="s">
        <v>11746</v>
      </c>
      <c r="B3859" s="32" t="s">
        <v>168</v>
      </c>
      <c r="C3859">
        <f t="shared" si="60"/>
        <v>10557</v>
      </c>
    </row>
    <row r="3860" spans="1:3">
      <c r="A3860" s="32" t="s">
        <v>11747</v>
      </c>
      <c r="B3860" s="32" t="s">
        <v>168</v>
      </c>
      <c r="C3860">
        <f t="shared" si="60"/>
        <v>10558</v>
      </c>
    </row>
    <row r="3861" spans="1:3">
      <c r="A3861" s="32" t="s">
        <v>9797</v>
      </c>
      <c r="B3861" s="32" t="s">
        <v>168</v>
      </c>
      <c r="C3861">
        <f t="shared" si="60"/>
        <v>10560</v>
      </c>
    </row>
    <row r="3862" spans="1:3">
      <c r="A3862" s="32" t="s">
        <v>9798</v>
      </c>
      <c r="B3862" s="32" t="s">
        <v>168</v>
      </c>
      <c r="C3862">
        <f t="shared" si="60"/>
        <v>10562</v>
      </c>
    </row>
    <row r="3863" spans="1:3">
      <c r="A3863" s="32" t="s">
        <v>9799</v>
      </c>
      <c r="B3863" s="32" t="s">
        <v>168</v>
      </c>
      <c r="C3863">
        <f t="shared" si="60"/>
        <v>10566</v>
      </c>
    </row>
    <row r="3864" spans="1:3">
      <c r="A3864" s="32" t="s">
        <v>9800</v>
      </c>
      <c r="B3864" s="32" t="s">
        <v>168</v>
      </c>
      <c r="C3864">
        <f t="shared" si="60"/>
        <v>10567</v>
      </c>
    </row>
    <row r="3865" spans="1:3">
      <c r="A3865" s="32" t="s">
        <v>9801</v>
      </c>
      <c r="B3865" s="32" t="s">
        <v>168</v>
      </c>
      <c r="C3865">
        <f t="shared" si="60"/>
        <v>10570</v>
      </c>
    </row>
    <row r="3866" spans="1:3">
      <c r="A3866" s="32" t="s">
        <v>11728</v>
      </c>
      <c r="B3866" s="32" t="s">
        <v>168</v>
      </c>
      <c r="C3866">
        <f t="shared" si="60"/>
        <v>10571</v>
      </c>
    </row>
    <row r="3867" spans="1:3">
      <c r="A3867" s="32" t="s">
        <v>11748</v>
      </c>
      <c r="B3867" s="32" t="s">
        <v>168</v>
      </c>
      <c r="C3867">
        <f t="shared" si="60"/>
        <v>10572</v>
      </c>
    </row>
    <row r="3868" spans="1:3">
      <c r="A3868" s="32" t="s">
        <v>9802</v>
      </c>
      <c r="B3868" s="32" t="s">
        <v>168</v>
      </c>
      <c r="C3868">
        <f t="shared" si="60"/>
        <v>10573</v>
      </c>
    </row>
    <row r="3869" spans="1:3">
      <c r="A3869" s="32" t="s">
        <v>9803</v>
      </c>
      <c r="B3869" s="32" t="s">
        <v>168</v>
      </c>
      <c r="C3869">
        <f t="shared" si="60"/>
        <v>10576</v>
      </c>
    </row>
    <row r="3870" spans="1:3">
      <c r="A3870" s="32" t="s">
        <v>9804</v>
      </c>
      <c r="B3870" s="32" t="s">
        <v>168</v>
      </c>
      <c r="C3870">
        <f t="shared" si="60"/>
        <v>10577</v>
      </c>
    </row>
    <row r="3871" spans="1:3">
      <c r="A3871" s="32" t="s">
        <v>9805</v>
      </c>
      <c r="B3871" s="32" t="s">
        <v>168</v>
      </c>
      <c r="C3871">
        <f t="shared" si="60"/>
        <v>10578</v>
      </c>
    </row>
    <row r="3872" spans="1:3">
      <c r="A3872" s="32" t="s">
        <v>9806</v>
      </c>
      <c r="B3872" s="32" t="s">
        <v>168</v>
      </c>
      <c r="C3872">
        <f t="shared" si="60"/>
        <v>10579</v>
      </c>
    </row>
    <row r="3873" spans="1:3">
      <c r="A3873" s="32" t="s">
        <v>9807</v>
      </c>
      <c r="B3873" s="32" t="s">
        <v>168</v>
      </c>
      <c r="C3873">
        <f t="shared" si="60"/>
        <v>10580</v>
      </c>
    </row>
    <row r="3874" spans="1:3">
      <c r="A3874" s="32" t="s">
        <v>9808</v>
      </c>
      <c r="B3874" s="32" t="s">
        <v>168</v>
      </c>
      <c r="C3874">
        <f t="shared" si="60"/>
        <v>10583</v>
      </c>
    </row>
    <row r="3875" spans="1:3">
      <c r="A3875" s="32" t="s">
        <v>9809</v>
      </c>
      <c r="B3875" s="32" t="s">
        <v>168</v>
      </c>
      <c r="C3875">
        <f t="shared" si="60"/>
        <v>10587</v>
      </c>
    </row>
    <row r="3876" spans="1:3">
      <c r="A3876" s="32" t="s">
        <v>9810</v>
      </c>
      <c r="B3876" s="32" t="s">
        <v>168</v>
      </c>
      <c r="C3876">
        <f t="shared" si="60"/>
        <v>10588</v>
      </c>
    </row>
    <row r="3877" spans="1:3">
      <c r="A3877" s="32" t="s">
        <v>9811</v>
      </c>
      <c r="B3877" s="32" t="s">
        <v>168</v>
      </c>
      <c r="C3877">
        <f t="shared" si="60"/>
        <v>10589</v>
      </c>
    </row>
    <row r="3878" spans="1:3">
      <c r="A3878" s="32" t="s">
        <v>9812</v>
      </c>
      <c r="B3878" s="32" t="s">
        <v>168</v>
      </c>
      <c r="C3878">
        <f t="shared" si="60"/>
        <v>10590</v>
      </c>
    </row>
    <row r="3879" spans="1:3">
      <c r="A3879" s="32" t="s">
        <v>9813</v>
      </c>
      <c r="B3879" s="32" t="s">
        <v>168</v>
      </c>
      <c r="C3879">
        <f t="shared" si="60"/>
        <v>10591</v>
      </c>
    </row>
    <row r="3880" spans="1:3">
      <c r="A3880" s="32" t="s">
        <v>9814</v>
      </c>
      <c r="B3880" s="32" t="s">
        <v>168</v>
      </c>
      <c r="C3880">
        <f t="shared" si="60"/>
        <v>10594</v>
      </c>
    </row>
    <row r="3881" spans="1:3">
      <c r="A3881" s="32" t="s">
        <v>9815</v>
      </c>
      <c r="B3881" s="32" t="s">
        <v>168</v>
      </c>
      <c r="C3881">
        <f t="shared" si="60"/>
        <v>10595</v>
      </c>
    </row>
    <row r="3882" spans="1:3">
      <c r="A3882" s="32" t="s">
        <v>9816</v>
      </c>
      <c r="B3882" s="32" t="s">
        <v>168</v>
      </c>
      <c r="C3882">
        <f t="shared" si="60"/>
        <v>10596</v>
      </c>
    </row>
    <row r="3883" spans="1:3">
      <c r="A3883" s="32" t="s">
        <v>9817</v>
      </c>
      <c r="B3883" s="32" t="s">
        <v>168</v>
      </c>
      <c r="C3883">
        <f t="shared" si="60"/>
        <v>10597</v>
      </c>
    </row>
    <row r="3884" spans="1:3">
      <c r="A3884" s="32" t="s">
        <v>9818</v>
      </c>
      <c r="B3884" s="32" t="s">
        <v>168</v>
      </c>
      <c r="C3884">
        <f t="shared" si="60"/>
        <v>10598</v>
      </c>
    </row>
    <row r="3885" spans="1:3">
      <c r="A3885" s="32" t="s">
        <v>9819</v>
      </c>
      <c r="B3885" s="32" t="s">
        <v>168</v>
      </c>
      <c r="C3885">
        <f t="shared" si="60"/>
        <v>10600</v>
      </c>
    </row>
    <row r="3886" spans="1:3">
      <c r="A3886" s="32" t="s">
        <v>9820</v>
      </c>
      <c r="B3886" s="32" t="s">
        <v>168</v>
      </c>
      <c r="C3886">
        <f t="shared" si="60"/>
        <v>10601</v>
      </c>
    </row>
    <row r="3887" spans="1:3">
      <c r="A3887" s="32" t="s">
        <v>9821</v>
      </c>
      <c r="B3887" s="32" t="s">
        <v>168</v>
      </c>
      <c r="C3887">
        <f t="shared" si="60"/>
        <v>10602</v>
      </c>
    </row>
    <row r="3888" spans="1:3">
      <c r="A3888" s="32" t="s">
        <v>9822</v>
      </c>
      <c r="B3888" s="32" t="s">
        <v>168</v>
      </c>
      <c r="C3888">
        <f t="shared" si="60"/>
        <v>10603</v>
      </c>
    </row>
    <row r="3889" spans="1:3">
      <c r="A3889" s="32" t="s">
        <v>9823</v>
      </c>
      <c r="B3889" s="32" t="s">
        <v>168</v>
      </c>
      <c r="C3889">
        <f t="shared" si="60"/>
        <v>10604</v>
      </c>
    </row>
    <row r="3890" spans="1:3">
      <c r="A3890" s="32" t="s">
        <v>9824</v>
      </c>
      <c r="B3890" s="32" t="s">
        <v>168</v>
      </c>
      <c r="C3890">
        <f t="shared" si="60"/>
        <v>10605</v>
      </c>
    </row>
    <row r="3891" spans="1:3">
      <c r="A3891" s="32" t="s">
        <v>9825</v>
      </c>
      <c r="B3891" s="32" t="s">
        <v>168</v>
      </c>
      <c r="C3891">
        <f t="shared" si="60"/>
        <v>10606</v>
      </c>
    </row>
    <row r="3892" spans="1:3">
      <c r="A3892" s="32" t="s">
        <v>9826</v>
      </c>
      <c r="B3892" s="32" t="s">
        <v>168</v>
      </c>
      <c r="C3892">
        <f t="shared" si="60"/>
        <v>10607</v>
      </c>
    </row>
    <row r="3893" spans="1:3">
      <c r="A3893" s="32" t="s">
        <v>9827</v>
      </c>
      <c r="B3893" s="32" t="s">
        <v>168</v>
      </c>
      <c r="C3893">
        <f t="shared" si="60"/>
        <v>10610</v>
      </c>
    </row>
    <row r="3894" spans="1:3">
      <c r="A3894" s="32" t="s">
        <v>9828</v>
      </c>
      <c r="B3894" s="32" t="s">
        <v>168</v>
      </c>
      <c r="C3894">
        <f t="shared" si="60"/>
        <v>10701</v>
      </c>
    </row>
    <row r="3895" spans="1:3">
      <c r="A3895" s="32" t="s">
        <v>9829</v>
      </c>
      <c r="B3895" s="32" t="s">
        <v>168</v>
      </c>
      <c r="C3895">
        <f t="shared" si="60"/>
        <v>10702</v>
      </c>
    </row>
    <row r="3896" spans="1:3">
      <c r="A3896" s="32" t="s">
        <v>9830</v>
      </c>
      <c r="B3896" s="32" t="s">
        <v>168</v>
      </c>
      <c r="C3896">
        <f t="shared" si="60"/>
        <v>10703</v>
      </c>
    </row>
    <row r="3897" spans="1:3">
      <c r="A3897" s="32" t="s">
        <v>9831</v>
      </c>
      <c r="B3897" s="32" t="s">
        <v>168</v>
      </c>
      <c r="C3897">
        <f t="shared" si="60"/>
        <v>10704</v>
      </c>
    </row>
    <row r="3898" spans="1:3">
      <c r="A3898" s="32" t="s">
        <v>9832</v>
      </c>
      <c r="B3898" s="32" t="s">
        <v>168</v>
      </c>
      <c r="C3898">
        <f t="shared" si="60"/>
        <v>10705</v>
      </c>
    </row>
    <row r="3899" spans="1:3">
      <c r="A3899" s="32" t="s">
        <v>9833</v>
      </c>
      <c r="B3899" s="32" t="s">
        <v>168</v>
      </c>
      <c r="C3899">
        <f t="shared" si="60"/>
        <v>10706</v>
      </c>
    </row>
    <row r="3900" spans="1:3">
      <c r="A3900" s="32" t="s">
        <v>9834</v>
      </c>
      <c r="B3900" s="32" t="s">
        <v>168</v>
      </c>
      <c r="C3900">
        <f t="shared" si="60"/>
        <v>10707</v>
      </c>
    </row>
    <row r="3901" spans="1:3">
      <c r="A3901" s="32" t="s">
        <v>9835</v>
      </c>
      <c r="B3901" s="32" t="s">
        <v>168</v>
      </c>
      <c r="C3901">
        <f t="shared" si="60"/>
        <v>10708</v>
      </c>
    </row>
    <row r="3902" spans="1:3">
      <c r="A3902" s="32" t="s">
        <v>9836</v>
      </c>
      <c r="B3902" s="32" t="s">
        <v>168</v>
      </c>
      <c r="C3902">
        <f t="shared" si="60"/>
        <v>10709</v>
      </c>
    </row>
    <row r="3903" spans="1:3">
      <c r="A3903" s="32" t="s">
        <v>9837</v>
      </c>
      <c r="B3903" s="32" t="s">
        <v>168</v>
      </c>
      <c r="C3903">
        <f t="shared" si="60"/>
        <v>10710</v>
      </c>
    </row>
    <row r="3904" spans="1:3">
      <c r="A3904" s="32" t="s">
        <v>9838</v>
      </c>
      <c r="B3904" s="32" t="s">
        <v>168</v>
      </c>
      <c r="C3904">
        <f t="shared" si="60"/>
        <v>10801</v>
      </c>
    </row>
    <row r="3905" spans="1:3">
      <c r="A3905" s="32" t="s">
        <v>9839</v>
      </c>
      <c r="B3905" s="32" t="s">
        <v>168</v>
      </c>
      <c r="C3905">
        <f t="shared" si="60"/>
        <v>10802</v>
      </c>
    </row>
    <row r="3906" spans="1:3">
      <c r="A3906" s="32" t="s">
        <v>9840</v>
      </c>
      <c r="B3906" s="32" t="s">
        <v>168</v>
      </c>
      <c r="C3906">
        <f t="shared" ref="C3906:C3969" si="61">1*A3906</f>
        <v>10803</v>
      </c>
    </row>
    <row r="3907" spans="1:3">
      <c r="A3907" s="32" t="s">
        <v>9841</v>
      </c>
      <c r="B3907" s="32" t="s">
        <v>168</v>
      </c>
      <c r="C3907">
        <f t="shared" si="61"/>
        <v>10804</v>
      </c>
    </row>
    <row r="3908" spans="1:3">
      <c r="A3908" s="32" t="s">
        <v>9842</v>
      </c>
      <c r="B3908" s="32" t="s">
        <v>168</v>
      </c>
      <c r="C3908">
        <f t="shared" si="61"/>
        <v>10805</v>
      </c>
    </row>
    <row r="3909" spans="1:3">
      <c r="A3909" s="32" t="s">
        <v>9843</v>
      </c>
      <c r="B3909" s="32" t="s">
        <v>168</v>
      </c>
      <c r="C3909">
        <f t="shared" si="61"/>
        <v>10901</v>
      </c>
    </row>
    <row r="3910" spans="1:3">
      <c r="A3910" s="32" t="s">
        <v>9844</v>
      </c>
      <c r="B3910" s="32" t="s">
        <v>168</v>
      </c>
      <c r="C3910">
        <f t="shared" si="61"/>
        <v>10910</v>
      </c>
    </row>
    <row r="3911" spans="1:3">
      <c r="A3911" s="32" t="s">
        <v>9845</v>
      </c>
      <c r="B3911" s="32" t="s">
        <v>168</v>
      </c>
      <c r="C3911">
        <f t="shared" si="61"/>
        <v>10911</v>
      </c>
    </row>
    <row r="3912" spans="1:3">
      <c r="A3912" s="32" t="s">
        <v>9846</v>
      </c>
      <c r="B3912" s="32" t="s">
        <v>168</v>
      </c>
      <c r="C3912">
        <f t="shared" si="61"/>
        <v>10912</v>
      </c>
    </row>
    <row r="3913" spans="1:3">
      <c r="A3913" s="32" t="s">
        <v>9847</v>
      </c>
      <c r="B3913" s="32" t="s">
        <v>168</v>
      </c>
      <c r="C3913">
        <f t="shared" si="61"/>
        <v>10913</v>
      </c>
    </row>
    <row r="3914" spans="1:3">
      <c r="A3914" s="32" t="s">
        <v>9848</v>
      </c>
      <c r="B3914" s="32" t="s">
        <v>168</v>
      </c>
      <c r="C3914">
        <f t="shared" si="61"/>
        <v>10914</v>
      </c>
    </row>
    <row r="3915" spans="1:3">
      <c r="A3915" s="32" t="s">
        <v>9849</v>
      </c>
      <c r="B3915" s="32" t="s">
        <v>168</v>
      </c>
      <c r="C3915">
        <f t="shared" si="61"/>
        <v>10915</v>
      </c>
    </row>
    <row r="3916" spans="1:3">
      <c r="A3916" s="32" t="s">
        <v>9850</v>
      </c>
      <c r="B3916" s="32" t="s">
        <v>168</v>
      </c>
      <c r="C3916">
        <f t="shared" si="61"/>
        <v>10916</v>
      </c>
    </row>
    <row r="3917" spans="1:3">
      <c r="A3917" s="32" t="s">
        <v>9851</v>
      </c>
      <c r="B3917" s="32" t="s">
        <v>168</v>
      </c>
      <c r="C3917">
        <f t="shared" si="61"/>
        <v>10917</v>
      </c>
    </row>
    <row r="3918" spans="1:3">
      <c r="A3918" s="32" t="s">
        <v>9852</v>
      </c>
      <c r="B3918" s="32" t="s">
        <v>168</v>
      </c>
      <c r="C3918">
        <f t="shared" si="61"/>
        <v>10918</v>
      </c>
    </row>
    <row r="3919" spans="1:3">
      <c r="A3919" s="32" t="s">
        <v>9853</v>
      </c>
      <c r="B3919" s="32" t="s">
        <v>168</v>
      </c>
      <c r="C3919">
        <f t="shared" si="61"/>
        <v>10919</v>
      </c>
    </row>
    <row r="3920" spans="1:3">
      <c r="A3920" s="32" t="s">
        <v>9854</v>
      </c>
      <c r="B3920" s="32" t="s">
        <v>168</v>
      </c>
      <c r="C3920">
        <f t="shared" si="61"/>
        <v>10920</v>
      </c>
    </row>
    <row r="3921" spans="1:3">
      <c r="A3921" s="32" t="s">
        <v>9855</v>
      </c>
      <c r="B3921" s="32" t="s">
        <v>168</v>
      </c>
      <c r="C3921">
        <f t="shared" si="61"/>
        <v>10921</v>
      </c>
    </row>
    <row r="3922" spans="1:3">
      <c r="A3922" s="32" t="s">
        <v>9856</v>
      </c>
      <c r="B3922" s="32" t="s">
        <v>168</v>
      </c>
      <c r="C3922">
        <f t="shared" si="61"/>
        <v>10922</v>
      </c>
    </row>
    <row r="3923" spans="1:3">
      <c r="A3923" s="32" t="s">
        <v>9857</v>
      </c>
      <c r="B3923" s="32" t="s">
        <v>168</v>
      </c>
      <c r="C3923">
        <f t="shared" si="61"/>
        <v>10923</v>
      </c>
    </row>
    <row r="3924" spans="1:3">
      <c r="A3924" s="32" t="s">
        <v>9858</v>
      </c>
      <c r="B3924" s="32" t="s">
        <v>168</v>
      </c>
      <c r="C3924">
        <f t="shared" si="61"/>
        <v>10924</v>
      </c>
    </row>
    <row r="3925" spans="1:3">
      <c r="A3925" s="32" t="s">
        <v>9859</v>
      </c>
      <c r="B3925" s="32" t="s">
        <v>168</v>
      </c>
      <c r="C3925">
        <f t="shared" si="61"/>
        <v>10925</v>
      </c>
    </row>
    <row r="3926" spans="1:3">
      <c r="A3926" s="32" t="s">
        <v>9860</v>
      </c>
      <c r="B3926" s="32" t="s">
        <v>168</v>
      </c>
      <c r="C3926">
        <f t="shared" si="61"/>
        <v>10926</v>
      </c>
    </row>
    <row r="3927" spans="1:3">
      <c r="A3927" s="32" t="s">
        <v>9861</v>
      </c>
      <c r="B3927" s="32" t="s">
        <v>168</v>
      </c>
      <c r="C3927">
        <f t="shared" si="61"/>
        <v>10927</v>
      </c>
    </row>
    <row r="3928" spans="1:3">
      <c r="A3928" s="32" t="s">
        <v>9862</v>
      </c>
      <c r="B3928" s="32" t="s">
        <v>168</v>
      </c>
      <c r="C3928">
        <f t="shared" si="61"/>
        <v>10928</v>
      </c>
    </row>
    <row r="3929" spans="1:3">
      <c r="A3929" s="32" t="s">
        <v>9863</v>
      </c>
      <c r="B3929" s="32" t="s">
        <v>168</v>
      </c>
      <c r="C3929">
        <f t="shared" si="61"/>
        <v>10930</v>
      </c>
    </row>
    <row r="3930" spans="1:3">
      <c r="A3930" s="32" t="s">
        <v>9864</v>
      </c>
      <c r="B3930" s="32" t="s">
        <v>168</v>
      </c>
      <c r="C3930">
        <f t="shared" si="61"/>
        <v>10931</v>
      </c>
    </row>
    <row r="3931" spans="1:3">
      <c r="A3931" s="32" t="s">
        <v>9865</v>
      </c>
      <c r="B3931" s="32" t="s">
        <v>168</v>
      </c>
      <c r="C3931">
        <f t="shared" si="61"/>
        <v>10932</v>
      </c>
    </row>
    <row r="3932" spans="1:3">
      <c r="A3932" s="32" t="s">
        <v>9866</v>
      </c>
      <c r="B3932" s="32" t="s">
        <v>168</v>
      </c>
      <c r="C3932">
        <f t="shared" si="61"/>
        <v>10933</v>
      </c>
    </row>
    <row r="3933" spans="1:3">
      <c r="A3933" s="32" t="s">
        <v>9867</v>
      </c>
      <c r="B3933" s="32" t="s">
        <v>168</v>
      </c>
      <c r="C3933">
        <f t="shared" si="61"/>
        <v>10940</v>
      </c>
    </row>
    <row r="3934" spans="1:3">
      <c r="A3934" s="32" t="s">
        <v>9868</v>
      </c>
      <c r="B3934" s="32" t="s">
        <v>168</v>
      </c>
      <c r="C3934">
        <f t="shared" si="61"/>
        <v>10941</v>
      </c>
    </row>
    <row r="3935" spans="1:3">
      <c r="A3935" s="32" t="s">
        <v>11749</v>
      </c>
      <c r="B3935" s="32" t="s">
        <v>168</v>
      </c>
      <c r="C3935">
        <f t="shared" si="61"/>
        <v>10943</v>
      </c>
    </row>
    <row r="3936" spans="1:3">
      <c r="A3936" s="32" t="s">
        <v>9869</v>
      </c>
      <c r="B3936" s="32" t="s">
        <v>168</v>
      </c>
      <c r="C3936">
        <f t="shared" si="61"/>
        <v>10949</v>
      </c>
    </row>
    <row r="3937" spans="1:3">
      <c r="A3937" s="32" t="s">
        <v>9870</v>
      </c>
      <c r="B3937" s="32" t="s">
        <v>168</v>
      </c>
      <c r="C3937">
        <f t="shared" si="61"/>
        <v>10950</v>
      </c>
    </row>
    <row r="3938" spans="1:3">
      <c r="A3938" s="32" t="s">
        <v>9871</v>
      </c>
      <c r="B3938" s="32" t="s">
        <v>168</v>
      </c>
      <c r="C3938">
        <f t="shared" si="61"/>
        <v>10952</v>
      </c>
    </row>
    <row r="3939" spans="1:3">
      <c r="A3939" s="32" t="s">
        <v>9872</v>
      </c>
      <c r="B3939" s="32" t="s">
        <v>168</v>
      </c>
      <c r="C3939">
        <f t="shared" si="61"/>
        <v>10953</v>
      </c>
    </row>
    <row r="3940" spans="1:3">
      <c r="A3940" s="32" t="s">
        <v>9873</v>
      </c>
      <c r="B3940" s="32" t="s">
        <v>168</v>
      </c>
      <c r="C3940">
        <f t="shared" si="61"/>
        <v>10954</v>
      </c>
    </row>
    <row r="3941" spans="1:3">
      <c r="A3941" s="32" t="s">
        <v>9874</v>
      </c>
      <c r="B3941" s="32" t="s">
        <v>168</v>
      </c>
      <c r="C3941">
        <f t="shared" si="61"/>
        <v>10956</v>
      </c>
    </row>
    <row r="3942" spans="1:3">
      <c r="A3942" s="32" t="s">
        <v>9875</v>
      </c>
      <c r="B3942" s="32" t="s">
        <v>168</v>
      </c>
      <c r="C3942">
        <f t="shared" si="61"/>
        <v>10958</v>
      </c>
    </row>
    <row r="3943" spans="1:3">
      <c r="A3943" s="32" t="s">
        <v>9876</v>
      </c>
      <c r="B3943" s="32" t="s">
        <v>168</v>
      </c>
      <c r="C3943">
        <f t="shared" si="61"/>
        <v>10959</v>
      </c>
    </row>
    <row r="3944" spans="1:3">
      <c r="A3944" s="32" t="s">
        <v>9877</v>
      </c>
      <c r="B3944" s="32" t="s">
        <v>168</v>
      </c>
      <c r="C3944">
        <f t="shared" si="61"/>
        <v>10960</v>
      </c>
    </row>
    <row r="3945" spans="1:3">
      <c r="A3945" s="32" t="s">
        <v>9878</v>
      </c>
      <c r="B3945" s="32" t="s">
        <v>168</v>
      </c>
      <c r="C3945">
        <f t="shared" si="61"/>
        <v>10962</v>
      </c>
    </row>
    <row r="3946" spans="1:3">
      <c r="A3946" s="32" t="s">
        <v>9879</v>
      </c>
      <c r="B3946" s="32" t="s">
        <v>168</v>
      </c>
      <c r="C3946">
        <f t="shared" si="61"/>
        <v>10963</v>
      </c>
    </row>
    <row r="3947" spans="1:3">
      <c r="A3947" s="32" t="s">
        <v>9880</v>
      </c>
      <c r="B3947" s="32" t="s">
        <v>168</v>
      </c>
      <c r="C3947">
        <f t="shared" si="61"/>
        <v>10964</v>
      </c>
    </row>
    <row r="3948" spans="1:3">
      <c r="A3948" s="32" t="s">
        <v>9881</v>
      </c>
      <c r="B3948" s="32" t="s">
        <v>168</v>
      </c>
      <c r="C3948">
        <f t="shared" si="61"/>
        <v>10965</v>
      </c>
    </row>
    <row r="3949" spans="1:3">
      <c r="A3949" s="32" t="s">
        <v>9882</v>
      </c>
      <c r="B3949" s="32" t="s">
        <v>168</v>
      </c>
      <c r="C3949">
        <f t="shared" si="61"/>
        <v>10968</v>
      </c>
    </row>
    <row r="3950" spans="1:3">
      <c r="A3950" s="32" t="s">
        <v>9883</v>
      </c>
      <c r="B3950" s="32" t="s">
        <v>168</v>
      </c>
      <c r="C3950">
        <f t="shared" si="61"/>
        <v>10969</v>
      </c>
    </row>
    <row r="3951" spans="1:3">
      <c r="A3951" s="32" t="s">
        <v>9884</v>
      </c>
      <c r="B3951" s="32" t="s">
        <v>168</v>
      </c>
      <c r="C3951">
        <f t="shared" si="61"/>
        <v>10970</v>
      </c>
    </row>
    <row r="3952" spans="1:3">
      <c r="A3952" s="32" t="s">
        <v>9885</v>
      </c>
      <c r="B3952" s="32" t="s">
        <v>168</v>
      </c>
      <c r="C3952">
        <f t="shared" si="61"/>
        <v>10973</v>
      </c>
    </row>
    <row r="3953" spans="1:3">
      <c r="A3953" s="32" t="s">
        <v>9886</v>
      </c>
      <c r="B3953" s="32" t="s">
        <v>168</v>
      </c>
      <c r="C3953">
        <f t="shared" si="61"/>
        <v>10974</v>
      </c>
    </row>
    <row r="3954" spans="1:3">
      <c r="A3954" s="32" t="s">
        <v>9887</v>
      </c>
      <c r="B3954" s="32" t="s">
        <v>168</v>
      </c>
      <c r="C3954">
        <f t="shared" si="61"/>
        <v>10975</v>
      </c>
    </row>
    <row r="3955" spans="1:3">
      <c r="A3955" s="32" t="s">
        <v>9888</v>
      </c>
      <c r="B3955" s="32" t="s">
        <v>168</v>
      </c>
      <c r="C3955">
        <f t="shared" si="61"/>
        <v>10976</v>
      </c>
    </row>
    <row r="3956" spans="1:3">
      <c r="A3956" s="32" t="s">
        <v>9889</v>
      </c>
      <c r="B3956" s="32" t="s">
        <v>168</v>
      </c>
      <c r="C3956">
        <f t="shared" si="61"/>
        <v>10977</v>
      </c>
    </row>
    <row r="3957" spans="1:3">
      <c r="A3957" s="32" t="s">
        <v>9890</v>
      </c>
      <c r="B3957" s="32" t="s">
        <v>168</v>
      </c>
      <c r="C3957">
        <f t="shared" si="61"/>
        <v>10979</v>
      </c>
    </row>
    <row r="3958" spans="1:3">
      <c r="A3958" s="32" t="s">
        <v>9891</v>
      </c>
      <c r="B3958" s="32" t="s">
        <v>168</v>
      </c>
      <c r="C3958">
        <f t="shared" si="61"/>
        <v>10980</v>
      </c>
    </row>
    <row r="3959" spans="1:3">
      <c r="A3959" s="32" t="s">
        <v>9892</v>
      </c>
      <c r="B3959" s="32" t="s">
        <v>168</v>
      </c>
      <c r="C3959">
        <f t="shared" si="61"/>
        <v>10981</v>
      </c>
    </row>
    <row r="3960" spans="1:3">
      <c r="A3960" s="32" t="s">
        <v>9893</v>
      </c>
      <c r="B3960" s="32" t="s">
        <v>168</v>
      </c>
      <c r="C3960">
        <f t="shared" si="61"/>
        <v>10982</v>
      </c>
    </row>
    <row r="3961" spans="1:3">
      <c r="A3961" s="32" t="s">
        <v>9894</v>
      </c>
      <c r="B3961" s="32" t="s">
        <v>168</v>
      </c>
      <c r="C3961">
        <f t="shared" si="61"/>
        <v>10983</v>
      </c>
    </row>
    <row r="3962" spans="1:3">
      <c r="A3962" s="32" t="s">
        <v>9895</v>
      </c>
      <c r="B3962" s="32" t="s">
        <v>168</v>
      </c>
      <c r="C3962">
        <f t="shared" si="61"/>
        <v>10984</v>
      </c>
    </row>
    <row r="3963" spans="1:3">
      <c r="A3963" s="32" t="s">
        <v>9896</v>
      </c>
      <c r="B3963" s="32" t="s">
        <v>168</v>
      </c>
      <c r="C3963">
        <f t="shared" si="61"/>
        <v>10985</v>
      </c>
    </row>
    <row r="3964" spans="1:3">
      <c r="A3964" s="32" t="s">
        <v>9897</v>
      </c>
      <c r="B3964" s="32" t="s">
        <v>168</v>
      </c>
      <c r="C3964">
        <f t="shared" si="61"/>
        <v>10986</v>
      </c>
    </row>
    <row r="3965" spans="1:3">
      <c r="A3965" s="32" t="s">
        <v>9898</v>
      </c>
      <c r="B3965" s="32" t="s">
        <v>168</v>
      </c>
      <c r="C3965">
        <f t="shared" si="61"/>
        <v>10987</v>
      </c>
    </row>
    <row r="3966" spans="1:3">
      <c r="A3966" s="32" t="s">
        <v>9899</v>
      </c>
      <c r="B3966" s="32" t="s">
        <v>168</v>
      </c>
      <c r="C3966">
        <f t="shared" si="61"/>
        <v>10988</v>
      </c>
    </row>
    <row r="3967" spans="1:3">
      <c r="A3967" s="32" t="s">
        <v>9900</v>
      </c>
      <c r="B3967" s="32" t="s">
        <v>168</v>
      </c>
      <c r="C3967">
        <f t="shared" si="61"/>
        <v>10989</v>
      </c>
    </row>
    <row r="3968" spans="1:3">
      <c r="A3968" s="32" t="s">
        <v>9901</v>
      </c>
      <c r="B3968" s="32" t="s">
        <v>168</v>
      </c>
      <c r="C3968">
        <f t="shared" si="61"/>
        <v>10990</v>
      </c>
    </row>
    <row r="3969" spans="1:3">
      <c r="A3969" s="32" t="s">
        <v>9902</v>
      </c>
      <c r="B3969" s="32" t="s">
        <v>168</v>
      </c>
      <c r="C3969">
        <f t="shared" si="61"/>
        <v>10992</v>
      </c>
    </row>
    <row r="3970" spans="1:3">
      <c r="A3970" s="32" t="s">
        <v>9903</v>
      </c>
      <c r="B3970" s="32" t="s">
        <v>168</v>
      </c>
      <c r="C3970">
        <f t="shared" ref="C3970:C4033" si="62">1*A3970</f>
        <v>10993</v>
      </c>
    </row>
    <row r="3971" spans="1:3">
      <c r="A3971" s="32" t="s">
        <v>9904</v>
      </c>
      <c r="B3971" s="32" t="s">
        <v>168</v>
      </c>
      <c r="C3971">
        <f t="shared" si="62"/>
        <v>10994</v>
      </c>
    </row>
    <row r="3972" spans="1:3">
      <c r="A3972" s="32" t="s">
        <v>9905</v>
      </c>
      <c r="B3972" s="32" t="s">
        <v>168</v>
      </c>
      <c r="C3972">
        <f t="shared" si="62"/>
        <v>10996</v>
      </c>
    </row>
    <row r="3973" spans="1:3">
      <c r="A3973" s="32" t="s">
        <v>9906</v>
      </c>
      <c r="B3973" s="32" t="s">
        <v>168</v>
      </c>
      <c r="C3973">
        <f t="shared" si="62"/>
        <v>10997</v>
      </c>
    </row>
    <row r="3974" spans="1:3">
      <c r="A3974" s="32" t="s">
        <v>9907</v>
      </c>
      <c r="B3974" s="32" t="s">
        <v>168</v>
      </c>
      <c r="C3974">
        <f t="shared" si="62"/>
        <v>10998</v>
      </c>
    </row>
    <row r="3975" spans="1:3">
      <c r="A3975" s="32" t="s">
        <v>9908</v>
      </c>
      <c r="B3975" s="32" t="s">
        <v>168</v>
      </c>
      <c r="C3975">
        <f t="shared" si="62"/>
        <v>11001</v>
      </c>
    </row>
    <row r="3976" spans="1:3">
      <c r="A3976" s="32" t="s">
        <v>9909</v>
      </c>
      <c r="B3976" s="32" t="s">
        <v>168</v>
      </c>
      <c r="C3976">
        <f t="shared" si="62"/>
        <v>11002</v>
      </c>
    </row>
    <row r="3977" spans="1:3">
      <c r="A3977" s="32" t="s">
        <v>9910</v>
      </c>
      <c r="B3977" s="32" t="s">
        <v>168</v>
      </c>
      <c r="C3977">
        <f t="shared" si="62"/>
        <v>11003</v>
      </c>
    </row>
    <row r="3978" spans="1:3">
      <c r="A3978" s="32" t="s">
        <v>9911</v>
      </c>
      <c r="B3978" s="32" t="s">
        <v>168</v>
      </c>
      <c r="C3978">
        <f t="shared" si="62"/>
        <v>11004</v>
      </c>
    </row>
    <row r="3979" spans="1:3">
      <c r="A3979" s="32" t="s">
        <v>9912</v>
      </c>
      <c r="B3979" s="32" t="s">
        <v>168</v>
      </c>
      <c r="C3979">
        <f t="shared" si="62"/>
        <v>11005</v>
      </c>
    </row>
    <row r="3980" spans="1:3">
      <c r="A3980" s="32" t="s">
        <v>9913</v>
      </c>
      <c r="B3980" s="32" t="s">
        <v>168</v>
      </c>
      <c r="C3980">
        <f t="shared" si="62"/>
        <v>11010</v>
      </c>
    </row>
    <row r="3981" spans="1:3">
      <c r="A3981" s="32" t="s">
        <v>9914</v>
      </c>
      <c r="B3981" s="32" t="s">
        <v>168</v>
      </c>
      <c r="C3981">
        <f t="shared" si="62"/>
        <v>11020</v>
      </c>
    </row>
    <row r="3982" spans="1:3">
      <c r="A3982" s="32" t="s">
        <v>9915</v>
      </c>
      <c r="B3982" s="32" t="s">
        <v>168</v>
      </c>
      <c r="C3982">
        <f t="shared" si="62"/>
        <v>11021</v>
      </c>
    </row>
    <row r="3983" spans="1:3">
      <c r="A3983" s="32" t="s">
        <v>9916</v>
      </c>
      <c r="B3983" s="32" t="s">
        <v>168</v>
      </c>
      <c r="C3983">
        <f t="shared" si="62"/>
        <v>11022</v>
      </c>
    </row>
    <row r="3984" spans="1:3">
      <c r="A3984" s="32" t="s">
        <v>9917</v>
      </c>
      <c r="B3984" s="32" t="s">
        <v>168</v>
      </c>
      <c r="C3984">
        <f t="shared" si="62"/>
        <v>11023</v>
      </c>
    </row>
    <row r="3985" spans="1:3">
      <c r="A3985" s="32" t="s">
        <v>9918</v>
      </c>
      <c r="B3985" s="32" t="s">
        <v>168</v>
      </c>
      <c r="C3985">
        <f t="shared" si="62"/>
        <v>11024</v>
      </c>
    </row>
    <row r="3986" spans="1:3">
      <c r="A3986" s="32" t="s">
        <v>11726</v>
      </c>
      <c r="B3986" s="32" t="s">
        <v>168</v>
      </c>
      <c r="C3986">
        <f t="shared" si="62"/>
        <v>11025</v>
      </c>
    </row>
    <row r="3987" spans="1:3">
      <c r="A3987" s="32" t="s">
        <v>9919</v>
      </c>
      <c r="B3987" s="32" t="s">
        <v>168</v>
      </c>
      <c r="C3987">
        <f t="shared" si="62"/>
        <v>11026</v>
      </c>
    </row>
    <row r="3988" spans="1:3">
      <c r="A3988" s="32" t="s">
        <v>9920</v>
      </c>
      <c r="B3988" s="32" t="s">
        <v>168</v>
      </c>
      <c r="C3988">
        <f t="shared" si="62"/>
        <v>11027</v>
      </c>
    </row>
    <row r="3989" spans="1:3">
      <c r="A3989" s="32" t="s">
        <v>9921</v>
      </c>
      <c r="B3989" s="32" t="s">
        <v>168</v>
      </c>
      <c r="C3989">
        <f t="shared" si="62"/>
        <v>11030</v>
      </c>
    </row>
    <row r="3990" spans="1:3">
      <c r="A3990" s="32" t="s">
        <v>9922</v>
      </c>
      <c r="B3990" s="32" t="s">
        <v>168</v>
      </c>
      <c r="C3990">
        <f t="shared" si="62"/>
        <v>11040</v>
      </c>
    </row>
    <row r="3991" spans="1:3">
      <c r="A3991" s="32" t="s">
        <v>11750</v>
      </c>
      <c r="B3991" s="32" t="s">
        <v>168</v>
      </c>
      <c r="C3991">
        <f t="shared" si="62"/>
        <v>11041</v>
      </c>
    </row>
    <row r="3992" spans="1:3">
      <c r="A3992" s="32" t="s">
        <v>9923</v>
      </c>
      <c r="B3992" s="32" t="s">
        <v>168</v>
      </c>
      <c r="C3992">
        <f t="shared" si="62"/>
        <v>11042</v>
      </c>
    </row>
    <row r="3993" spans="1:3">
      <c r="A3993" s="32" t="s">
        <v>9924</v>
      </c>
      <c r="B3993" s="32" t="s">
        <v>168</v>
      </c>
      <c r="C3993">
        <f t="shared" si="62"/>
        <v>11050</v>
      </c>
    </row>
    <row r="3994" spans="1:3">
      <c r="A3994" s="32" t="s">
        <v>9925</v>
      </c>
      <c r="B3994" s="32" t="s">
        <v>168</v>
      </c>
      <c r="C3994">
        <f t="shared" si="62"/>
        <v>11051</v>
      </c>
    </row>
    <row r="3995" spans="1:3">
      <c r="A3995" s="32" t="s">
        <v>9926</v>
      </c>
      <c r="B3995" s="32" t="s">
        <v>168</v>
      </c>
      <c r="C3995">
        <f t="shared" si="62"/>
        <v>11052</v>
      </c>
    </row>
    <row r="3996" spans="1:3">
      <c r="A3996" s="32" t="s">
        <v>9927</v>
      </c>
      <c r="B3996" s="32" t="s">
        <v>168</v>
      </c>
      <c r="C3996">
        <f t="shared" si="62"/>
        <v>11053</v>
      </c>
    </row>
    <row r="3997" spans="1:3">
      <c r="A3997" s="32" t="s">
        <v>9928</v>
      </c>
      <c r="B3997" s="32" t="s">
        <v>168</v>
      </c>
      <c r="C3997">
        <f t="shared" si="62"/>
        <v>11054</v>
      </c>
    </row>
    <row r="3998" spans="1:3">
      <c r="A3998" s="32" t="s">
        <v>9929</v>
      </c>
      <c r="B3998" s="32" t="s">
        <v>168</v>
      </c>
      <c r="C3998">
        <f t="shared" si="62"/>
        <v>11055</v>
      </c>
    </row>
    <row r="3999" spans="1:3">
      <c r="A3999" s="32" t="s">
        <v>9930</v>
      </c>
      <c r="B3999" s="32" t="s">
        <v>168</v>
      </c>
      <c r="C3999">
        <f t="shared" si="62"/>
        <v>11096</v>
      </c>
    </row>
    <row r="4000" spans="1:3">
      <c r="A4000" s="32" t="s">
        <v>9931</v>
      </c>
      <c r="B4000" s="32" t="s">
        <v>168</v>
      </c>
      <c r="C4000">
        <f t="shared" si="62"/>
        <v>11101</v>
      </c>
    </row>
    <row r="4001" spans="1:3">
      <c r="A4001" s="32" t="s">
        <v>9932</v>
      </c>
      <c r="B4001" s="32" t="s">
        <v>168</v>
      </c>
      <c r="C4001">
        <f t="shared" si="62"/>
        <v>11102</v>
      </c>
    </row>
    <row r="4002" spans="1:3">
      <c r="A4002" s="32" t="s">
        <v>9933</v>
      </c>
      <c r="B4002" s="32" t="s">
        <v>168</v>
      </c>
      <c r="C4002">
        <f t="shared" si="62"/>
        <v>11103</v>
      </c>
    </row>
    <row r="4003" spans="1:3">
      <c r="A4003" s="32" t="s">
        <v>9934</v>
      </c>
      <c r="B4003" s="32" t="s">
        <v>168</v>
      </c>
      <c r="C4003">
        <f t="shared" si="62"/>
        <v>11104</v>
      </c>
    </row>
    <row r="4004" spans="1:3">
      <c r="A4004" s="32" t="s">
        <v>9935</v>
      </c>
      <c r="B4004" s="32" t="s">
        <v>168</v>
      </c>
      <c r="C4004">
        <f t="shared" si="62"/>
        <v>11105</v>
      </c>
    </row>
    <row r="4005" spans="1:3">
      <c r="A4005" s="32" t="s">
        <v>9936</v>
      </c>
      <c r="B4005" s="32" t="s">
        <v>168</v>
      </c>
      <c r="C4005">
        <f t="shared" si="62"/>
        <v>11106</v>
      </c>
    </row>
    <row r="4006" spans="1:3">
      <c r="A4006" s="32" t="s">
        <v>9937</v>
      </c>
      <c r="B4006" s="32" t="s">
        <v>168</v>
      </c>
      <c r="C4006">
        <f t="shared" si="62"/>
        <v>11109</v>
      </c>
    </row>
    <row r="4007" spans="1:3">
      <c r="A4007" s="32" t="s">
        <v>9938</v>
      </c>
      <c r="B4007" s="32" t="s">
        <v>168</v>
      </c>
      <c r="C4007">
        <f t="shared" si="62"/>
        <v>11120</v>
      </c>
    </row>
    <row r="4008" spans="1:3">
      <c r="A4008" s="32" t="s">
        <v>11724</v>
      </c>
      <c r="B4008" s="32" t="s">
        <v>168</v>
      </c>
      <c r="C4008">
        <f t="shared" si="62"/>
        <v>11200</v>
      </c>
    </row>
    <row r="4009" spans="1:3">
      <c r="A4009" s="32" t="s">
        <v>9939</v>
      </c>
      <c r="B4009" s="32" t="s">
        <v>168</v>
      </c>
      <c r="C4009">
        <f t="shared" si="62"/>
        <v>11201</v>
      </c>
    </row>
    <row r="4010" spans="1:3">
      <c r="A4010" s="32" t="s">
        <v>9940</v>
      </c>
      <c r="B4010" s="32" t="s">
        <v>168</v>
      </c>
      <c r="C4010">
        <f t="shared" si="62"/>
        <v>11202</v>
      </c>
    </row>
    <row r="4011" spans="1:3">
      <c r="A4011" s="32" t="s">
        <v>9941</v>
      </c>
      <c r="B4011" s="32" t="s">
        <v>168</v>
      </c>
      <c r="C4011">
        <f t="shared" si="62"/>
        <v>11203</v>
      </c>
    </row>
    <row r="4012" spans="1:3">
      <c r="A4012" s="32" t="s">
        <v>9942</v>
      </c>
      <c r="B4012" s="32" t="s">
        <v>168</v>
      </c>
      <c r="C4012">
        <f t="shared" si="62"/>
        <v>11204</v>
      </c>
    </row>
    <row r="4013" spans="1:3">
      <c r="A4013" s="32" t="s">
        <v>9943</v>
      </c>
      <c r="B4013" s="32" t="s">
        <v>168</v>
      </c>
      <c r="C4013">
        <f t="shared" si="62"/>
        <v>11205</v>
      </c>
    </row>
    <row r="4014" spans="1:3">
      <c r="A4014" s="32" t="s">
        <v>9944</v>
      </c>
      <c r="B4014" s="32" t="s">
        <v>168</v>
      </c>
      <c r="C4014">
        <f t="shared" si="62"/>
        <v>11206</v>
      </c>
    </row>
    <row r="4015" spans="1:3">
      <c r="A4015" s="32" t="s">
        <v>9945</v>
      </c>
      <c r="B4015" s="32" t="s">
        <v>168</v>
      </c>
      <c r="C4015">
        <f t="shared" si="62"/>
        <v>11207</v>
      </c>
    </row>
    <row r="4016" spans="1:3">
      <c r="A4016" s="32" t="s">
        <v>9946</v>
      </c>
      <c r="B4016" s="32" t="s">
        <v>168</v>
      </c>
      <c r="C4016">
        <f t="shared" si="62"/>
        <v>11208</v>
      </c>
    </row>
    <row r="4017" spans="1:3">
      <c r="A4017" s="32" t="s">
        <v>9947</v>
      </c>
      <c r="B4017" s="32" t="s">
        <v>168</v>
      </c>
      <c r="C4017">
        <f t="shared" si="62"/>
        <v>11209</v>
      </c>
    </row>
    <row r="4018" spans="1:3">
      <c r="A4018" s="32" t="s">
        <v>9948</v>
      </c>
      <c r="B4018" s="32" t="s">
        <v>168</v>
      </c>
      <c r="C4018">
        <f t="shared" si="62"/>
        <v>11210</v>
      </c>
    </row>
    <row r="4019" spans="1:3">
      <c r="A4019" s="32" t="s">
        <v>9949</v>
      </c>
      <c r="B4019" s="32" t="s">
        <v>168</v>
      </c>
      <c r="C4019">
        <f t="shared" si="62"/>
        <v>11211</v>
      </c>
    </row>
    <row r="4020" spans="1:3">
      <c r="A4020" s="32" t="s">
        <v>9950</v>
      </c>
      <c r="B4020" s="32" t="s">
        <v>168</v>
      </c>
      <c r="C4020">
        <f t="shared" si="62"/>
        <v>11212</v>
      </c>
    </row>
    <row r="4021" spans="1:3">
      <c r="A4021" s="32" t="s">
        <v>9951</v>
      </c>
      <c r="B4021" s="32" t="s">
        <v>168</v>
      </c>
      <c r="C4021">
        <f t="shared" si="62"/>
        <v>11213</v>
      </c>
    </row>
    <row r="4022" spans="1:3">
      <c r="A4022" s="32" t="s">
        <v>9952</v>
      </c>
      <c r="B4022" s="32" t="s">
        <v>168</v>
      </c>
      <c r="C4022">
        <f t="shared" si="62"/>
        <v>11214</v>
      </c>
    </row>
    <row r="4023" spans="1:3">
      <c r="A4023" s="32" t="s">
        <v>9953</v>
      </c>
      <c r="B4023" s="32" t="s">
        <v>168</v>
      </c>
      <c r="C4023">
        <f t="shared" si="62"/>
        <v>11215</v>
      </c>
    </row>
    <row r="4024" spans="1:3">
      <c r="A4024" s="32" t="s">
        <v>9954</v>
      </c>
      <c r="B4024" s="32" t="s">
        <v>168</v>
      </c>
      <c r="C4024">
        <f t="shared" si="62"/>
        <v>11216</v>
      </c>
    </row>
    <row r="4025" spans="1:3">
      <c r="A4025" s="32" t="s">
        <v>9955</v>
      </c>
      <c r="B4025" s="32" t="s">
        <v>168</v>
      </c>
      <c r="C4025">
        <f t="shared" si="62"/>
        <v>11217</v>
      </c>
    </row>
    <row r="4026" spans="1:3">
      <c r="A4026" s="32" t="s">
        <v>9956</v>
      </c>
      <c r="B4026" s="32" t="s">
        <v>168</v>
      </c>
      <c r="C4026">
        <f t="shared" si="62"/>
        <v>11218</v>
      </c>
    </row>
    <row r="4027" spans="1:3">
      <c r="A4027" s="32" t="s">
        <v>9957</v>
      </c>
      <c r="B4027" s="32" t="s">
        <v>168</v>
      </c>
      <c r="C4027">
        <f t="shared" si="62"/>
        <v>11219</v>
      </c>
    </row>
    <row r="4028" spans="1:3">
      <c r="A4028" s="32" t="s">
        <v>9958</v>
      </c>
      <c r="B4028" s="32" t="s">
        <v>168</v>
      </c>
      <c r="C4028">
        <f t="shared" si="62"/>
        <v>11220</v>
      </c>
    </row>
    <row r="4029" spans="1:3">
      <c r="A4029" s="32" t="s">
        <v>9959</v>
      </c>
      <c r="B4029" s="32" t="s">
        <v>168</v>
      </c>
      <c r="C4029">
        <f t="shared" si="62"/>
        <v>11221</v>
      </c>
    </row>
    <row r="4030" spans="1:3">
      <c r="A4030" s="32" t="s">
        <v>9960</v>
      </c>
      <c r="B4030" s="32" t="s">
        <v>168</v>
      </c>
      <c r="C4030">
        <f t="shared" si="62"/>
        <v>11222</v>
      </c>
    </row>
    <row r="4031" spans="1:3">
      <c r="A4031" s="32" t="s">
        <v>9961</v>
      </c>
      <c r="B4031" s="32" t="s">
        <v>168</v>
      </c>
      <c r="C4031">
        <f t="shared" si="62"/>
        <v>11223</v>
      </c>
    </row>
    <row r="4032" spans="1:3">
      <c r="A4032" s="32" t="s">
        <v>9962</v>
      </c>
      <c r="B4032" s="32" t="s">
        <v>168</v>
      </c>
      <c r="C4032">
        <f t="shared" si="62"/>
        <v>11224</v>
      </c>
    </row>
    <row r="4033" spans="1:3">
      <c r="A4033" s="32" t="s">
        <v>9963</v>
      </c>
      <c r="B4033" s="32" t="s">
        <v>168</v>
      </c>
      <c r="C4033">
        <f t="shared" si="62"/>
        <v>11225</v>
      </c>
    </row>
    <row r="4034" spans="1:3">
      <c r="A4034" s="32" t="s">
        <v>9964</v>
      </c>
      <c r="B4034" s="32" t="s">
        <v>168</v>
      </c>
      <c r="C4034">
        <f t="shared" ref="C4034:C4097" si="63">1*A4034</f>
        <v>11226</v>
      </c>
    </row>
    <row r="4035" spans="1:3">
      <c r="A4035" s="32" t="s">
        <v>9965</v>
      </c>
      <c r="B4035" s="32" t="s">
        <v>168</v>
      </c>
      <c r="C4035">
        <f t="shared" si="63"/>
        <v>11228</v>
      </c>
    </row>
    <row r="4036" spans="1:3">
      <c r="A4036" s="32" t="s">
        <v>9966</v>
      </c>
      <c r="B4036" s="32" t="s">
        <v>168</v>
      </c>
      <c r="C4036">
        <f t="shared" si="63"/>
        <v>11229</v>
      </c>
    </row>
    <row r="4037" spans="1:3">
      <c r="A4037" s="32" t="s">
        <v>9967</v>
      </c>
      <c r="B4037" s="32" t="s">
        <v>168</v>
      </c>
      <c r="C4037">
        <f t="shared" si="63"/>
        <v>11230</v>
      </c>
    </row>
    <row r="4038" spans="1:3">
      <c r="A4038" s="32" t="s">
        <v>9968</v>
      </c>
      <c r="B4038" s="32" t="s">
        <v>168</v>
      </c>
      <c r="C4038">
        <f t="shared" si="63"/>
        <v>11231</v>
      </c>
    </row>
    <row r="4039" spans="1:3">
      <c r="A4039" s="32" t="s">
        <v>9969</v>
      </c>
      <c r="B4039" s="32" t="s">
        <v>168</v>
      </c>
      <c r="C4039">
        <f t="shared" si="63"/>
        <v>11232</v>
      </c>
    </row>
    <row r="4040" spans="1:3">
      <c r="A4040" s="32" t="s">
        <v>9970</v>
      </c>
      <c r="B4040" s="32" t="s">
        <v>168</v>
      </c>
      <c r="C4040">
        <f t="shared" si="63"/>
        <v>11233</v>
      </c>
    </row>
    <row r="4041" spans="1:3">
      <c r="A4041" s="32" t="s">
        <v>9971</v>
      </c>
      <c r="B4041" s="32" t="s">
        <v>168</v>
      </c>
      <c r="C4041">
        <f t="shared" si="63"/>
        <v>11234</v>
      </c>
    </row>
    <row r="4042" spans="1:3">
      <c r="A4042" s="32" t="s">
        <v>9972</v>
      </c>
      <c r="B4042" s="32" t="s">
        <v>168</v>
      </c>
      <c r="C4042">
        <f t="shared" si="63"/>
        <v>11235</v>
      </c>
    </row>
    <row r="4043" spans="1:3">
      <c r="A4043" s="32" t="s">
        <v>9973</v>
      </c>
      <c r="B4043" s="32" t="s">
        <v>168</v>
      </c>
      <c r="C4043">
        <f t="shared" si="63"/>
        <v>11236</v>
      </c>
    </row>
    <row r="4044" spans="1:3">
      <c r="A4044" s="32" t="s">
        <v>9974</v>
      </c>
      <c r="B4044" s="32" t="s">
        <v>168</v>
      </c>
      <c r="C4044">
        <f t="shared" si="63"/>
        <v>11237</v>
      </c>
    </row>
    <row r="4045" spans="1:3">
      <c r="A4045" s="32" t="s">
        <v>9975</v>
      </c>
      <c r="B4045" s="32" t="s">
        <v>168</v>
      </c>
      <c r="C4045">
        <f t="shared" si="63"/>
        <v>11238</v>
      </c>
    </row>
    <row r="4046" spans="1:3">
      <c r="A4046" s="32" t="s">
        <v>9976</v>
      </c>
      <c r="B4046" s="32" t="s">
        <v>168</v>
      </c>
      <c r="C4046">
        <f t="shared" si="63"/>
        <v>11239</v>
      </c>
    </row>
    <row r="4047" spans="1:3">
      <c r="A4047" s="32" t="s">
        <v>11751</v>
      </c>
      <c r="B4047" s="32" t="s">
        <v>168</v>
      </c>
      <c r="C4047">
        <f t="shared" si="63"/>
        <v>11240</v>
      </c>
    </row>
    <row r="4048" spans="1:3">
      <c r="A4048" s="32" t="s">
        <v>9977</v>
      </c>
      <c r="B4048" s="32" t="s">
        <v>168</v>
      </c>
      <c r="C4048">
        <f t="shared" si="63"/>
        <v>11241</v>
      </c>
    </row>
    <row r="4049" spans="1:3">
      <c r="A4049" s="32" t="s">
        <v>9978</v>
      </c>
      <c r="B4049" s="32" t="s">
        <v>168</v>
      </c>
      <c r="C4049">
        <f t="shared" si="63"/>
        <v>11242</v>
      </c>
    </row>
    <row r="4050" spans="1:3">
      <c r="A4050" s="32" t="s">
        <v>9979</v>
      </c>
      <c r="B4050" s="32" t="s">
        <v>168</v>
      </c>
      <c r="C4050">
        <f t="shared" si="63"/>
        <v>11243</v>
      </c>
    </row>
    <row r="4051" spans="1:3">
      <c r="A4051" s="32" t="s">
        <v>9980</v>
      </c>
      <c r="B4051" s="32" t="s">
        <v>168</v>
      </c>
      <c r="C4051">
        <f t="shared" si="63"/>
        <v>11245</v>
      </c>
    </row>
    <row r="4052" spans="1:3">
      <c r="A4052" s="32" t="s">
        <v>9981</v>
      </c>
      <c r="B4052" s="32" t="s">
        <v>168</v>
      </c>
      <c r="C4052">
        <f t="shared" si="63"/>
        <v>11247</v>
      </c>
    </row>
    <row r="4053" spans="1:3">
      <c r="A4053" s="32" t="s">
        <v>9982</v>
      </c>
      <c r="B4053" s="32" t="s">
        <v>168</v>
      </c>
      <c r="C4053">
        <f t="shared" si="63"/>
        <v>11249</v>
      </c>
    </row>
    <row r="4054" spans="1:3">
      <c r="A4054" s="32" t="s">
        <v>9983</v>
      </c>
      <c r="B4054" s="32" t="s">
        <v>168</v>
      </c>
      <c r="C4054">
        <f t="shared" si="63"/>
        <v>11251</v>
      </c>
    </row>
    <row r="4055" spans="1:3">
      <c r="A4055" s="32" t="s">
        <v>9984</v>
      </c>
      <c r="B4055" s="32" t="s">
        <v>168</v>
      </c>
      <c r="C4055">
        <f t="shared" si="63"/>
        <v>11252</v>
      </c>
    </row>
    <row r="4056" spans="1:3">
      <c r="A4056" s="32" t="s">
        <v>9985</v>
      </c>
      <c r="B4056" s="32" t="s">
        <v>168</v>
      </c>
      <c r="C4056">
        <f t="shared" si="63"/>
        <v>11255</v>
      </c>
    </row>
    <row r="4057" spans="1:3">
      <c r="A4057" s="32" t="s">
        <v>9986</v>
      </c>
      <c r="B4057" s="32" t="s">
        <v>168</v>
      </c>
      <c r="C4057">
        <f t="shared" si="63"/>
        <v>11256</v>
      </c>
    </row>
    <row r="4058" spans="1:3">
      <c r="A4058" s="32" t="s">
        <v>9987</v>
      </c>
      <c r="B4058" s="32" t="s">
        <v>168</v>
      </c>
      <c r="C4058">
        <f t="shared" si="63"/>
        <v>11351</v>
      </c>
    </row>
    <row r="4059" spans="1:3">
      <c r="A4059" s="32" t="s">
        <v>9988</v>
      </c>
      <c r="B4059" s="32" t="s">
        <v>168</v>
      </c>
      <c r="C4059">
        <f t="shared" si="63"/>
        <v>11352</v>
      </c>
    </row>
    <row r="4060" spans="1:3">
      <c r="A4060" s="32" t="s">
        <v>9989</v>
      </c>
      <c r="B4060" s="32" t="s">
        <v>168</v>
      </c>
      <c r="C4060">
        <f t="shared" si="63"/>
        <v>11354</v>
      </c>
    </row>
    <row r="4061" spans="1:3">
      <c r="A4061" s="32" t="s">
        <v>9990</v>
      </c>
      <c r="B4061" s="32" t="s">
        <v>168</v>
      </c>
      <c r="C4061">
        <f t="shared" si="63"/>
        <v>11355</v>
      </c>
    </row>
    <row r="4062" spans="1:3">
      <c r="A4062" s="32" t="s">
        <v>9991</v>
      </c>
      <c r="B4062" s="32" t="s">
        <v>168</v>
      </c>
      <c r="C4062">
        <f t="shared" si="63"/>
        <v>11356</v>
      </c>
    </row>
    <row r="4063" spans="1:3">
      <c r="A4063" s="32" t="s">
        <v>9992</v>
      </c>
      <c r="B4063" s="32" t="s">
        <v>168</v>
      </c>
      <c r="C4063">
        <f t="shared" si="63"/>
        <v>11357</v>
      </c>
    </row>
    <row r="4064" spans="1:3">
      <c r="A4064" s="32" t="s">
        <v>9993</v>
      </c>
      <c r="B4064" s="32" t="s">
        <v>168</v>
      </c>
      <c r="C4064">
        <f t="shared" si="63"/>
        <v>11358</v>
      </c>
    </row>
    <row r="4065" spans="1:3">
      <c r="A4065" s="32" t="s">
        <v>9994</v>
      </c>
      <c r="B4065" s="32" t="s">
        <v>168</v>
      </c>
      <c r="C4065">
        <f t="shared" si="63"/>
        <v>11359</v>
      </c>
    </row>
    <row r="4066" spans="1:3">
      <c r="A4066" s="32" t="s">
        <v>9995</v>
      </c>
      <c r="B4066" s="32" t="s">
        <v>168</v>
      </c>
      <c r="C4066">
        <f t="shared" si="63"/>
        <v>11360</v>
      </c>
    </row>
    <row r="4067" spans="1:3">
      <c r="A4067" s="32" t="s">
        <v>9996</v>
      </c>
      <c r="B4067" s="32" t="s">
        <v>168</v>
      </c>
      <c r="C4067">
        <f t="shared" si="63"/>
        <v>11361</v>
      </c>
    </row>
    <row r="4068" spans="1:3">
      <c r="A4068" s="32" t="s">
        <v>9997</v>
      </c>
      <c r="B4068" s="32" t="s">
        <v>168</v>
      </c>
      <c r="C4068">
        <f t="shared" si="63"/>
        <v>11362</v>
      </c>
    </row>
    <row r="4069" spans="1:3">
      <c r="A4069" s="32" t="s">
        <v>9998</v>
      </c>
      <c r="B4069" s="32" t="s">
        <v>168</v>
      </c>
      <c r="C4069">
        <f t="shared" si="63"/>
        <v>11363</v>
      </c>
    </row>
    <row r="4070" spans="1:3">
      <c r="A4070" s="32" t="s">
        <v>9999</v>
      </c>
      <c r="B4070" s="32" t="s">
        <v>168</v>
      </c>
      <c r="C4070">
        <f t="shared" si="63"/>
        <v>11364</v>
      </c>
    </row>
    <row r="4071" spans="1:3">
      <c r="A4071" s="32" t="s">
        <v>10000</v>
      </c>
      <c r="B4071" s="32" t="s">
        <v>168</v>
      </c>
      <c r="C4071">
        <f t="shared" si="63"/>
        <v>11365</v>
      </c>
    </row>
    <row r="4072" spans="1:3">
      <c r="A4072" s="32" t="s">
        <v>10001</v>
      </c>
      <c r="B4072" s="32" t="s">
        <v>168</v>
      </c>
      <c r="C4072">
        <f t="shared" si="63"/>
        <v>11366</v>
      </c>
    </row>
    <row r="4073" spans="1:3">
      <c r="A4073" s="32" t="s">
        <v>10002</v>
      </c>
      <c r="B4073" s="32" t="s">
        <v>168</v>
      </c>
      <c r="C4073">
        <f t="shared" si="63"/>
        <v>11367</v>
      </c>
    </row>
    <row r="4074" spans="1:3">
      <c r="A4074" s="32" t="s">
        <v>10003</v>
      </c>
      <c r="B4074" s="32" t="s">
        <v>168</v>
      </c>
      <c r="C4074">
        <f t="shared" si="63"/>
        <v>11368</v>
      </c>
    </row>
    <row r="4075" spans="1:3">
      <c r="A4075" s="32" t="s">
        <v>10004</v>
      </c>
      <c r="B4075" s="32" t="s">
        <v>168</v>
      </c>
      <c r="C4075">
        <f t="shared" si="63"/>
        <v>11369</v>
      </c>
    </row>
    <row r="4076" spans="1:3">
      <c r="A4076" s="32" t="s">
        <v>10005</v>
      </c>
      <c r="B4076" s="32" t="s">
        <v>168</v>
      </c>
      <c r="C4076">
        <f t="shared" si="63"/>
        <v>11370</v>
      </c>
    </row>
    <row r="4077" spans="1:3">
      <c r="A4077" s="32" t="s">
        <v>10006</v>
      </c>
      <c r="B4077" s="32" t="s">
        <v>168</v>
      </c>
      <c r="C4077">
        <f t="shared" si="63"/>
        <v>11371</v>
      </c>
    </row>
    <row r="4078" spans="1:3">
      <c r="A4078" s="32" t="s">
        <v>10007</v>
      </c>
      <c r="B4078" s="32" t="s">
        <v>168</v>
      </c>
      <c r="C4078">
        <f t="shared" si="63"/>
        <v>11372</v>
      </c>
    </row>
    <row r="4079" spans="1:3">
      <c r="A4079" s="32" t="s">
        <v>10008</v>
      </c>
      <c r="B4079" s="32" t="s">
        <v>168</v>
      </c>
      <c r="C4079">
        <f t="shared" si="63"/>
        <v>11373</v>
      </c>
    </row>
    <row r="4080" spans="1:3">
      <c r="A4080" s="32" t="s">
        <v>10009</v>
      </c>
      <c r="B4080" s="32" t="s">
        <v>168</v>
      </c>
      <c r="C4080">
        <f t="shared" si="63"/>
        <v>11374</v>
      </c>
    </row>
    <row r="4081" spans="1:3">
      <c r="A4081" s="32" t="s">
        <v>10010</v>
      </c>
      <c r="B4081" s="32" t="s">
        <v>168</v>
      </c>
      <c r="C4081">
        <f t="shared" si="63"/>
        <v>11375</v>
      </c>
    </row>
    <row r="4082" spans="1:3">
      <c r="A4082" s="32" t="s">
        <v>10011</v>
      </c>
      <c r="B4082" s="32" t="s">
        <v>168</v>
      </c>
      <c r="C4082">
        <f t="shared" si="63"/>
        <v>11377</v>
      </c>
    </row>
    <row r="4083" spans="1:3">
      <c r="A4083" s="32" t="s">
        <v>10012</v>
      </c>
      <c r="B4083" s="32" t="s">
        <v>168</v>
      </c>
      <c r="C4083">
        <f t="shared" si="63"/>
        <v>11378</v>
      </c>
    </row>
    <row r="4084" spans="1:3">
      <c r="A4084" s="32" t="s">
        <v>10013</v>
      </c>
      <c r="B4084" s="32" t="s">
        <v>168</v>
      </c>
      <c r="C4084">
        <f t="shared" si="63"/>
        <v>11379</v>
      </c>
    </row>
    <row r="4085" spans="1:3">
      <c r="A4085" s="32" t="s">
        <v>10014</v>
      </c>
      <c r="B4085" s="32" t="s">
        <v>168</v>
      </c>
      <c r="C4085">
        <f t="shared" si="63"/>
        <v>11380</v>
      </c>
    </row>
    <row r="4086" spans="1:3">
      <c r="A4086" s="32" t="s">
        <v>10015</v>
      </c>
      <c r="B4086" s="32" t="s">
        <v>168</v>
      </c>
      <c r="C4086">
        <f t="shared" si="63"/>
        <v>11381</v>
      </c>
    </row>
    <row r="4087" spans="1:3">
      <c r="A4087" s="32" t="s">
        <v>10016</v>
      </c>
      <c r="B4087" s="32" t="s">
        <v>168</v>
      </c>
      <c r="C4087">
        <f t="shared" si="63"/>
        <v>11385</v>
      </c>
    </row>
    <row r="4088" spans="1:3">
      <c r="A4088" s="32" t="s">
        <v>10017</v>
      </c>
      <c r="B4088" s="32" t="s">
        <v>168</v>
      </c>
      <c r="C4088">
        <f t="shared" si="63"/>
        <v>11386</v>
      </c>
    </row>
    <row r="4089" spans="1:3">
      <c r="A4089" s="32" t="s">
        <v>11752</v>
      </c>
      <c r="B4089" s="32" t="s">
        <v>168</v>
      </c>
      <c r="C4089">
        <f t="shared" si="63"/>
        <v>11390</v>
      </c>
    </row>
    <row r="4090" spans="1:3">
      <c r="A4090" s="32" t="s">
        <v>10018</v>
      </c>
      <c r="B4090" s="32" t="s">
        <v>168</v>
      </c>
      <c r="C4090">
        <f t="shared" si="63"/>
        <v>11405</v>
      </c>
    </row>
    <row r="4091" spans="1:3">
      <c r="A4091" s="32" t="s">
        <v>10019</v>
      </c>
      <c r="B4091" s="32" t="s">
        <v>168</v>
      </c>
      <c r="C4091">
        <f t="shared" si="63"/>
        <v>11411</v>
      </c>
    </row>
    <row r="4092" spans="1:3">
      <c r="A4092" s="32" t="s">
        <v>10020</v>
      </c>
      <c r="B4092" s="32" t="s">
        <v>168</v>
      </c>
      <c r="C4092">
        <f t="shared" si="63"/>
        <v>11412</v>
      </c>
    </row>
    <row r="4093" spans="1:3">
      <c r="A4093" s="32" t="s">
        <v>10021</v>
      </c>
      <c r="B4093" s="32" t="s">
        <v>168</v>
      </c>
      <c r="C4093">
        <f t="shared" si="63"/>
        <v>11413</v>
      </c>
    </row>
    <row r="4094" spans="1:3">
      <c r="A4094" s="32" t="s">
        <v>10022</v>
      </c>
      <c r="B4094" s="32" t="s">
        <v>168</v>
      </c>
      <c r="C4094">
        <f t="shared" si="63"/>
        <v>11414</v>
      </c>
    </row>
    <row r="4095" spans="1:3">
      <c r="A4095" s="32" t="s">
        <v>10023</v>
      </c>
      <c r="B4095" s="32" t="s">
        <v>168</v>
      </c>
      <c r="C4095">
        <f t="shared" si="63"/>
        <v>11415</v>
      </c>
    </row>
    <row r="4096" spans="1:3">
      <c r="A4096" s="32" t="s">
        <v>10024</v>
      </c>
      <c r="B4096" s="32" t="s">
        <v>168</v>
      </c>
      <c r="C4096">
        <f t="shared" si="63"/>
        <v>11416</v>
      </c>
    </row>
    <row r="4097" spans="1:3">
      <c r="A4097" s="32" t="s">
        <v>10025</v>
      </c>
      <c r="B4097" s="32" t="s">
        <v>168</v>
      </c>
      <c r="C4097">
        <f t="shared" si="63"/>
        <v>11417</v>
      </c>
    </row>
    <row r="4098" spans="1:3">
      <c r="A4098" s="32" t="s">
        <v>10026</v>
      </c>
      <c r="B4098" s="32" t="s">
        <v>168</v>
      </c>
      <c r="C4098">
        <f t="shared" ref="C4098:C4161" si="64">1*A4098</f>
        <v>11418</v>
      </c>
    </row>
    <row r="4099" spans="1:3">
      <c r="A4099" s="32" t="s">
        <v>10027</v>
      </c>
      <c r="B4099" s="32" t="s">
        <v>168</v>
      </c>
      <c r="C4099">
        <f t="shared" si="64"/>
        <v>11419</v>
      </c>
    </row>
    <row r="4100" spans="1:3">
      <c r="A4100" s="32" t="s">
        <v>10028</v>
      </c>
      <c r="B4100" s="32" t="s">
        <v>168</v>
      </c>
      <c r="C4100">
        <f t="shared" si="64"/>
        <v>11420</v>
      </c>
    </row>
    <row r="4101" spans="1:3">
      <c r="A4101" s="32" t="s">
        <v>10029</v>
      </c>
      <c r="B4101" s="32" t="s">
        <v>168</v>
      </c>
      <c r="C4101">
        <f t="shared" si="64"/>
        <v>11421</v>
      </c>
    </row>
    <row r="4102" spans="1:3">
      <c r="A4102" s="32" t="s">
        <v>10030</v>
      </c>
      <c r="B4102" s="32" t="s">
        <v>168</v>
      </c>
      <c r="C4102">
        <f t="shared" si="64"/>
        <v>11422</v>
      </c>
    </row>
    <row r="4103" spans="1:3">
      <c r="A4103" s="32" t="s">
        <v>10031</v>
      </c>
      <c r="B4103" s="32" t="s">
        <v>168</v>
      </c>
      <c r="C4103">
        <f t="shared" si="64"/>
        <v>11423</v>
      </c>
    </row>
    <row r="4104" spans="1:3">
      <c r="A4104" s="32" t="s">
        <v>10032</v>
      </c>
      <c r="B4104" s="32" t="s">
        <v>168</v>
      </c>
      <c r="C4104">
        <f t="shared" si="64"/>
        <v>11424</v>
      </c>
    </row>
    <row r="4105" spans="1:3">
      <c r="A4105" s="32" t="s">
        <v>10033</v>
      </c>
      <c r="B4105" s="32" t="s">
        <v>168</v>
      </c>
      <c r="C4105">
        <f t="shared" si="64"/>
        <v>11425</v>
      </c>
    </row>
    <row r="4106" spans="1:3">
      <c r="A4106" s="32" t="s">
        <v>10034</v>
      </c>
      <c r="B4106" s="32" t="s">
        <v>168</v>
      </c>
      <c r="C4106">
        <f t="shared" si="64"/>
        <v>11426</v>
      </c>
    </row>
    <row r="4107" spans="1:3">
      <c r="A4107" s="32" t="s">
        <v>10035</v>
      </c>
      <c r="B4107" s="32" t="s">
        <v>168</v>
      </c>
      <c r="C4107">
        <f t="shared" si="64"/>
        <v>11427</v>
      </c>
    </row>
    <row r="4108" spans="1:3">
      <c r="A4108" s="32" t="s">
        <v>10036</v>
      </c>
      <c r="B4108" s="32" t="s">
        <v>168</v>
      </c>
      <c r="C4108">
        <f t="shared" si="64"/>
        <v>11428</v>
      </c>
    </row>
    <row r="4109" spans="1:3">
      <c r="A4109" s="32" t="s">
        <v>10037</v>
      </c>
      <c r="B4109" s="32" t="s">
        <v>168</v>
      </c>
      <c r="C4109">
        <f t="shared" si="64"/>
        <v>11429</v>
      </c>
    </row>
    <row r="4110" spans="1:3">
      <c r="A4110" s="32" t="s">
        <v>10038</v>
      </c>
      <c r="B4110" s="32" t="s">
        <v>168</v>
      </c>
      <c r="C4110">
        <f t="shared" si="64"/>
        <v>11430</v>
      </c>
    </row>
    <row r="4111" spans="1:3">
      <c r="A4111" s="32" t="s">
        <v>10039</v>
      </c>
      <c r="B4111" s="32" t="s">
        <v>168</v>
      </c>
      <c r="C4111">
        <f t="shared" si="64"/>
        <v>11431</v>
      </c>
    </row>
    <row r="4112" spans="1:3">
      <c r="A4112" s="32" t="s">
        <v>10040</v>
      </c>
      <c r="B4112" s="32" t="s">
        <v>168</v>
      </c>
      <c r="C4112">
        <f t="shared" si="64"/>
        <v>11432</v>
      </c>
    </row>
    <row r="4113" spans="1:3">
      <c r="A4113" s="32" t="s">
        <v>10041</v>
      </c>
      <c r="B4113" s="32" t="s">
        <v>168</v>
      </c>
      <c r="C4113">
        <f t="shared" si="64"/>
        <v>11433</v>
      </c>
    </row>
    <row r="4114" spans="1:3">
      <c r="A4114" s="32" t="s">
        <v>10042</v>
      </c>
      <c r="B4114" s="32" t="s">
        <v>168</v>
      </c>
      <c r="C4114">
        <f t="shared" si="64"/>
        <v>11434</v>
      </c>
    </row>
    <row r="4115" spans="1:3">
      <c r="A4115" s="32" t="s">
        <v>10043</v>
      </c>
      <c r="B4115" s="32" t="s">
        <v>168</v>
      </c>
      <c r="C4115">
        <f t="shared" si="64"/>
        <v>11435</v>
      </c>
    </row>
    <row r="4116" spans="1:3">
      <c r="A4116" s="32" t="s">
        <v>10044</v>
      </c>
      <c r="B4116" s="32" t="s">
        <v>168</v>
      </c>
      <c r="C4116">
        <f t="shared" si="64"/>
        <v>11436</v>
      </c>
    </row>
    <row r="4117" spans="1:3">
      <c r="A4117" s="32" t="s">
        <v>10045</v>
      </c>
      <c r="B4117" s="32" t="s">
        <v>168</v>
      </c>
      <c r="C4117">
        <f t="shared" si="64"/>
        <v>11439</v>
      </c>
    </row>
    <row r="4118" spans="1:3">
      <c r="A4118" s="32" t="s">
        <v>10046</v>
      </c>
      <c r="B4118" s="32" t="s">
        <v>168</v>
      </c>
      <c r="C4118">
        <f t="shared" si="64"/>
        <v>11451</v>
      </c>
    </row>
    <row r="4119" spans="1:3">
      <c r="A4119" s="32" t="s">
        <v>10047</v>
      </c>
      <c r="B4119" s="32" t="s">
        <v>168</v>
      </c>
      <c r="C4119">
        <f t="shared" si="64"/>
        <v>11499</v>
      </c>
    </row>
    <row r="4120" spans="1:3">
      <c r="A4120" s="32" t="s">
        <v>10048</v>
      </c>
      <c r="B4120" s="32" t="s">
        <v>168</v>
      </c>
      <c r="C4120">
        <f t="shared" si="64"/>
        <v>11501</v>
      </c>
    </row>
    <row r="4121" spans="1:3">
      <c r="A4121" s="32" t="s">
        <v>10049</v>
      </c>
      <c r="B4121" s="32" t="s">
        <v>168</v>
      </c>
      <c r="C4121">
        <f t="shared" si="64"/>
        <v>11507</v>
      </c>
    </row>
    <row r="4122" spans="1:3">
      <c r="A4122" s="32" t="s">
        <v>10050</v>
      </c>
      <c r="B4122" s="32" t="s">
        <v>168</v>
      </c>
      <c r="C4122">
        <f t="shared" si="64"/>
        <v>11509</v>
      </c>
    </row>
    <row r="4123" spans="1:3">
      <c r="A4123" s="32" t="s">
        <v>10051</v>
      </c>
      <c r="B4123" s="32" t="s">
        <v>168</v>
      </c>
      <c r="C4123">
        <f t="shared" si="64"/>
        <v>11510</v>
      </c>
    </row>
    <row r="4124" spans="1:3">
      <c r="A4124" s="32" t="s">
        <v>10052</v>
      </c>
      <c r="B4124" s="32" t="s">
        <v>168</v>
      </c>
      <c r="C4124">
        <f t="shared" si="64"/>
        <v>11514</v>
      </c>
    </row>
    <row r="4125" spans="1:3">
      <c r="A4125" s="32" t="s">
        <v>10053</v>
      </c>
      <c r="B4125" s="32" t="s">
        <v>168</v>
      </c>
      <c r="C4125">
        <f t="shared" si="64"/>
        <v>11516</v>
      </c>
    </row>
    <row r="4126" spans="1:3">
      <c r="A4126" s="32" t="s">
        <v>10054</v>
      </c>
      <c r="B4126" s="32" t="s">
        <v>168</v>
      </c>
      <c r="C4126">
        <f t="shared" si="64"/>
        <v>11518</v>
      </c>
    </row>
    <row r="4127" spans="1:3">
      <c r="A4127" s="32" t="s">
        <v>10055</v>
      </c>
      <c r="B4127" s="32" t="s">
        <v>168</v>
      </c>
      <c r="C4127">
        <f t="shared" si="64"/>
        <v>11520</v>
      </c>
    </row>
    <row r="4128" spans="1:3">
      <c r="A4128" s="32" t="s">
        <v>10056</v>
      </c>
      <c r="B4128" s="32" t="s">
        <v>168</v>
      </c>
      <c r="C4128">
        <f t="shared" si="64"/>
        <v>11530</v>
      </c>
    </row>
    <row r="4129" spans="1:3">
      <c r="A4129" s="32" t="s">
        <v>10057</v>
      </c>
      <c r="B4129" s="32" t="s">
        <v>168</v>
      </c>
      <c r="C4129">
        <f t="shared" si="64"/>
        <v>11531</v>
      </c>
    </row>
    <row r="4130" spans="1:3">
      <c r="A4130" s="32" t="s">
        <v>11729</v>
      </c>
      <c r="B4130" s="32" t="s">
        <v>168</v>
      </c>
      <c r="C4130">
        <f t="shared" si="64"/>
        <v>11535</v>
      </c>
    </row>
    <row r="4131" spans="1:3">
      <c r="A4131" s="32" t="s">
        <v>11753</v>
      </c>
      <c r="B4131" s="32" t="s">
        <v>168</v>
      </c>
      <c r="C4131">
        <f t="shared" si="64"/>
        <v>11536</v>
      </c>
    </row>
    <row r="4132" spans="1:3">
      <c r="A4132" s="32" t="s">
        <v>10058</v>
      </c>
      <c r="B4132" s="32" t="s">
        <v>168</v>
      </c>
      <c r="C4132">
        <f t="shared" si="64"/>
        <v>11542</v>
      </c>
    </row>
    <row r="4133" spans="1:3">
      <c r="A4133" s="32" t="s">
        <v>10059</v>
      </c>
      <c r="B4133" s="32" t="s">
        <v>168</v>
      </c>
      <c r="C4133">
        <f t="shared" si="64"/>
        <v>11545</v>
      </c>
    </row>
    <row r="4134" spans="1:3">
      <c r="A4134" s="32" t="s">
        <v>10060</v>
      </c>
      <c r="B4134" s="32" t="s">
        <v>168</v>
      </c>
      <c r="C4134">
        <f t="shared" si="64"/>
        <v>11547</v>
      </c>
    </row>
    <row r="4135" spans="1:3">
      <c r="A4135" s="32" t="s">
        <v>10061</v>
      </c>
      <c r="B4135" s="32" t="s">
        <v>168</v>
      </c>
      <c r="C4135">
        <f t="shared" si="64"/>
        <v>11548</v>
      </c>
    </row>
    <row r="4136" spans="1:3">
      <c r="A4136" s="32" t="s">
        <v>10062</v>
      </c>
      <c r="B4136" s="32" t="s">
        <v>168</v>
      </c>
      <c r="C4136">
        <f t="shared" si="64"/>
        <v>11549</v>
      </c>
    </row>
    <row r="4137" spans="1:3">
      <c r="A4137" s="32" t="s">
        <v>10063</v>
      </c>
      <c r="B4137" s="32" t="s">
        <v>168</v>
      </c>
      <c r="C4137">
        <f t="shared" si="64"/>
        <v>11550</v>
      </c>
    </row>
    <row r="4138" spans="1:3">
      <c r="A4138" s="32" t="s">
        <v>10064</v>
      </c>
      <c r="B4138" s="32" t="s">
        <v>168</v>
      </c>
      <c r="C4138">
        <f t="shared" si="64"/>
        <v>11551</v>
      </c>
    </row>
    <row r="4139" spans="1:3">
      <c r="A4139" s="32" t="s">
        <v>10065</v>
      </c>
      <c r="B4139" s="32" t="s">
        <v>168</v>
      </c>
      <c r="C4139">
        <f t="shared" si="64"/>
        <v>11552</v>
      </c>
    </row>
    <row r="4140" spans="1:3">
      <c r="A4140" s="32" t="s">
        <v>10066</v>
      </c>
      <c r="B4140" s="32" t="s">
        <v>168</v>
      </c>
      <c r="C4140">
        <f t="shared" si="64"/>
        <v>11553</v>
      </c>
    </row>
    <row r="4141" spans="1:3">
      <c r="A4141" s="32" t="s">
        <v>10067</v>
      </c>
      <c r="B4141" s="32" t="s">
        <v>168</v>
      </c>
      <c r="C4141">
        <f t="shared" si="64"/>
        <v>11554</v>
      </c>
    </row>
    <row r="4142" spans="1:3">
      <c r="A4142" s="32" t="s">
        <v>10068</v>
      </c>
      <c r="B4142" s="32" t="s">
        <v>168</v>
      </c>
      <c r="C4142">
        <f t="shared" si="64"/>
        <v>11555</v>
      </c>
    </row>
    <row r="4143" spans="1:3">
      <c r="A4143" s="32" t="s">
        <v>10069</v>
      </c>
      <c r="B4143" s="32" t="s">
        <v>168</v>
      </c>
      <c r="C4143">
        <f t="shared" si="64"/>
        <v>11556</v>
      </c>
    </row>
    <row r="4144" spans="1:3">
      <c r="A4144" s="32" t="s">
        <v>10070</v>
      </c>
      <c r="B4144" s="32" t="s">
        <v>168</v>
      </c>
      <c r="C4144">
        <f t="shared" si="64"/>
        <v>11557</v>
      </c>
    </row>
    <row r="4145" spans="1:3">
      <c r="A4145" s="32" t="s">
        <v>10071</v>
      </c>
      <c r="B4145" s="32" t="s">
        <v>168</v>
      </c>
      <c r="C4145">
        <f t="shared" si="64"/>
        <v>11558</v>
      </c>
    </row>
    <row r="4146" spans="1:3">
      <c r="A4146" s="32" t="s">
        <v>10072</v>
      </c>
      <c r="B4146" s="32" t="s">
        <v>168</v>
      </c>
      <c r="C4146">
        <f t="shared" si="64"/>
        <v>11559</v>
      </c>
    </row>
    <row r="4147" spans="1:3">
      <c r="A4147" s="32" t="s">
        <v>10073</v>
      </c>
      <c r="B4147" s="32" t="s">
        <v>168</v>
      </c>
      <c r="C4147">
        <f t="shared" si="64"/>
        <v>11560</v>
      </c>
    </row>
    <row r="4148" spans="1:3">
      <c r="A4148" s="32" t="s">
        <v>10074</v>
      </c>
      <c r="B4148" s="32" t="s">
        <v>168</v>
      </c>
      <c r="C4148">
        <f t="shared" si="64"/>
        <v>11561</v>
      </c>
    </row>
    <row r="4149" spans="1:3">
      <c r="A4149" s="32" t="s">
        <v>10075</v>
      </c>
      <c r="B4149" s="32" t="s">
        <v>168</v>
      </c>
      <c r="C4149">
        <f t="shared" si="64"/>
        <v>11563</v>
      </c>
    </row>
    <row r="4150" spans="1:3">
      <c r="A4150" s="32" t="s">
        <v>10076</v>
      </c>
      <c r="B4150" s="32" t="s">
        <v>168</v>
      </c>
      <c r="C4150">
        <f t="shared" si="64"/>
        <v>11565</v>
      </c>
    </row>
    <row r="4151" spans="1:3">
      <c r="A4151" s="32" t="s">
        <v>10077</v>
      </c>
      <c r="B4151" s="32" t="s">
        <v>168</v>
      </c>
      <c r="C4151">
        <f t="shared" si="64"/>
        <v>11566</v>
      </c>
    </row>
    <row r="4152" spans="1:3">
      <c r="A4152" s="32" t="s">
        <v>10078</v>
      </c>
      <c r="B4152" s="32" t="s">
        <v>168</v>
      </c>
      <c r="C4152">
        <f t="shared" si="64"/>
        <v>11568</v>
      </c>
    </row>
    <row r="4153" spans="1:3">
      <c r="A4153" s="32" t="s">
        <v>10079</v>
      </c>
      <c r="B4153" s="32" t="s">
        <v>168</v>
      </c>
      <c r="C4153">
        <f t="shared" si="64"/>
        <v>11569</v>
      </c>
    </row>
    <row r="4154" spans="1:3">
      <c r="A4154" s="32" t="s">
        <v>10080</v>
      </c>
      <c r="B4154" s="32" t="s">
        <v>168</v>
      </c>
      <c r="C4154">
        <f t="shared" si="64"/>
        <v>11570</v>
      </c>
    </row>
    <row r="4155" spans="1:3">
      <c r="A4155" s="32" t="s">
        <v>10081</v>
      </c>
      <c r="B4155" s="32" t="s">
        <v>168</v>
      </c>
      <c r="C4155">
        <f t="shared" si="64"/>
        <v>11571</v>
      </c>
    </row>
    <row r="4156" spans="1:3">
      <c r="A4156" s="32" t="s">
        <v>10082</v>
      </c>
      <c r="B4156" s="32" t="s">
        <v>168</v>
      </c>
      <c r="C4156">
        <f t="shared" si="64"/>
        <v>11572</v>
      </c>
    </row>
    <row r="4157" spans="1:3">
      <c r="A4157" s="32" t="s">
        <v>10083</v>
      </c>
      <c r="B4157" s="32" t="s">
        <v>168</v>
      </c>
      <c r="C4157">
        <f t="shared" si="64"/>
        <v>11575</v>
      </c>
    </row>
    <row r="4158" spans="1:3">
      <c r="A4158" s="32" t="s">
        <v>10084</v>
      </c>
      <c r="B4158" s="32" t="s">
        <v>168</v>
      </c>
      <c r="C4158">
        <f t="shared" si="64"/>
        <v>11576</v>
      </c>
    </row>
    <row r="4159" spans="1:3">
      <c r="A4159" s="32" t="s">
        <v>10085</v>
      </c>
      <c r="B4159" s="32" t="s">
        <v>168</v>
      </c>
      <c r="C4159">
        <f t="shared" si="64"/>
        <v>11577</v>
      </c>
    </row>
    <row r="4160" spans="1:3">
      <c r="A4160" s="32" t="s">
        <v>10086</v>
      </c>
      <c r="B4160" s="32" t="s">
        <v>168</v>
      </c>
      <c r="C4160">
        <f t="shared" si="64"/>
        <v>11579</v>
      </c>
    </row>
    <row r="4161" spans="1:3">
      <c r="A4161" s="32" t="s">
        <v>10087</v>
      </c>
      <c r="B4161" s="32" t="s">
        <v>168</v>
      </c>
      <c r="C4161">
        <f t="shared" si="64"/>
        <v>11580</v>
      </c>
    </row>
    <row r="4162" spans="1:3">
      <c r="A4162" s="32" t="s">
        <v>10088</v>
      </c>
      <c r="B4162" s="32" t="s">
        <v>168</v>
      </c>
      <c r="C4162">
        <f t="shared" ref="C4162:C4225" si="65">1*A4162</f>
        <v>11581</v>
      </c>
    </row>
    <row r="4163" spans="1:3">
      <c r="A4163" s="32" t="s">
        <v>10089</v>
      </c>
      <c r="B4163" s="32" t="s">
        <v>168</v>
      </c>
      <c r="C4163">
        <f t="shared" si="65"/>
        <v>11582</v>
      </c>
    </row>
    <row r="4164" spans="1:3">
      <c r="A4164" s="32" t="s">
        <v>10090</v>
      </c>
      <c r="B4164" s="32" t="s">
        <v>168</v>
      </c>
      <c r="C4164">
        <f t="shared" si="65"/>
        <v>11590</v>
      </c>
    </row>
    <row r="4165" spans="1:3">
      <c r="A4165" s="32" t="s">
        <v>11754</v>
      </c>
      <c r="B4165" s="32" t="s">
        <v>168</v>
      </c>
      <c r="C4165">
        <f t="shared" si="65"/>
        <v>11592</v>
      </c>
    </row>
    <row r="4166" spans="1:3">
      <c r="A4166" s="32" t="s">
        <v>11755</v>
      </c>
      <c r="B4166" s="32" t="s">
        <v>168</v>
      </c>
      <c r="C4166">
        <f t="shared" si="65"/>
        <v>11594</v>
      </c>
    </row>
    <row r="4167" spans="1:3">
      <c r="A4167" s="32" t="s">
        <v>11756</v>
      </c>
      <c r="B4167" s="32" t="s">
        <v>168</v>
      </c>
      <c r="C4167">
        <f t="shared" si="65"/>
        <v>11595</v>
      </c>
    </row>
    <row r="4168" spans="1:3">
      <c r="A4168" s="32" t="s">
        <v>10091</v>
      </c>
      <c r="B4168" s="32" t="s">
        <v>168</v>
      </c>
      <c r="C4168">
        <f t="shared" si="65"/>
        <v>11596</v>
      </c>
    </row>
    <row r="4169" spans="1:3">
      <c r="A4169" s="32" t="s">
        <v>11757</v>
      </c>
      <c r="B4169" s="32" t="s">
        <v>168</v>
      </c>
      <c r="C4169">
        <f t="shared" si="65"/>
        <v>11597</v>
      </c>
    </row>
    <row r="4170" spans="1:3">
      <c r="A4170" s="32" t="s">
        <v>10092</v>
      </c>
      <c r="B4170" s="32" t="s">
        <v>168</v>
      </c>
      <c r="C4170">
        <f t="shared" si="65"/>
        <v>11598</v>
      </c>
    </row>
    <row r="4171" spans="1:3">
      <c r="A4171" s="32" t="s">
        <v>10093</v>
      </c>
      <c r="B4171" s="32" t="s">
        <v>168</v>
      </c>
      <c r="C4171">
        <f t="shared" si="65"/>
        <v>11599</v>
      </c>
    </row>
    <row r="4172" spans="1:3">
      <c r="A4172" s="32" t="s">
        <v>10094</v>
      </c>
      <c r="B4172" s="32" t="s">
        <v>168</v>
      </c>
      <c r="C4172">
        <f t="shared" si="65"/>
        <v>11690</v>
      </c>
    </row>
    <row r="4173" spans="1:3">
      <c r="A4173" s="32" t="s">
        <v>10095</v>
      </c>
      <c r="B4173" s="32" t="s">
        <v>168</v>
      </c>
      <c r="C4173">
        <f t="shared" si="65"/>
        <v>11691</v>
      </c>
    </row>
    <row r="4174" spans="1:3">
      <c r="A4174" s="32" t="s">
        <v>10096</v>
      </c>
      <c r="B4174" s="32" t="s">
        <v>168</v>
      </c>
      <c r="C4174">
        <f t="shared" si="65"/>
        <v>11692</v>
      </c>
    </row>
    <row r="4175" spans="1:3">
      <c r="A4175" s="32" t="s">
        <v>10097</v>
      </c>
      <c r="B4175" s="32" t="s">
        <v>168</v>
      </c>
      <c r="C4175">
        <f t="shared" si="65"/>
        <v>11693</v>
      </c>
    </row>
    <row r="4176" spans="1:3">
      <c r="A4176" s="32" t="s">
        <v>10098</v>
      </c>
      <c r="B4176" s="32" t="s">
        <v>168</v>
      </c>
      <c r="C4176">
        <f t="shared" si="65"/>
        <v>11694</v>
      </c>
    </row>
    <row r="4177" spans="1:3">
      <c r="A4177" s="32" t="s">
        <v>10099</v>
      </c>
      <c r="B4177" s="32" t="s">
        <v>168</v>
      </c>
      <c r="C4177">
        <f t="shared" si="65"/>
        <v>11695</v>
      </c>
    </row>
    <row r="4178" spans="1:3">
      <c r="A4178" s="32" t="s">
        <v>10100</v>
      </c>
      <c r="B4178" s="32" t="s">
        <v>168</v>
      </c>
      <c r="C4178">
        <f t="shared" si="65"/>
        <v>11697</v>
      </c>
    </row>
    <row r="4179" spans="1:3">
      <c r="A4179" s="32" t="s">
        <v>10101</v>
      </c>
      <c r="B4179" s="32" t="s">
        <v>168</v>
      </c>
      <c r="C4179">
        <f t="shared" si="65"/>
        <v>11701</v>
      </c>
    </row>
    <row r="4180" spans="1:3">
      <c r="A4180" s="32" t="s">
        <v>10102</v>
      </c>
      <c r="B4180" s="32" t="s">
        <v>168</v>
      </c>
      <c r="C4180">
        <f t="shared" si="65"/>
        <v>11702</v>
      </c>
    </row>
    <row r="4181" spans="1:3">
      <c r="A4181" s="32" t="s">
        <v>10103</v>
      </c>
      <c r="B4181" s="32" t="s">
        <v>168</v>
      </c>
      <c r="C4181">
        <f t="shared" si="65"/>
        <v>11703</v>
      </c>
    </row>
    <row r="4182" spans="1:3">
      <c r="A4182" s="32" t="s">
        <v>10104</v>
      </c>
      <c r="B4182" s="32" t="s">
        <v>168</v>
      </c>
      <c r="C4182">
        <f t="shared" si="65"/>
        <v>11704</v>
      </c>
    </row>
    <row r="4183" spans="1:3">
      <c r="A4183" s="32" t="s">
        <v>10105</v>
      </c>
      <c r="B4183" s="32" t="s">
        <v>168</v>
      </c>
      <c r="C4183">
        <f t="shared" si="65"/>
        <v>11705</v>
      </c>
    </row>
    <row r="4184" spans="1:3">
      <c r="A4184" s="32" t="s">
        <v>10106</v>
      </c>
      <c r="B4184" s="32" t="s">
        <v>168</v>
      </c>
      <c r="C4184">
        <f t="shared" si="65"/>
        <v>11706</v>
      </c>
    </row>
    <row r="4185" spans="1:3">
      <c r="A4185" s="32" t="s">
        <v>10107</v>
      </c>
      <c r="B4185" s="32" t="s">
        <v>168</v>
      </c>
      <c r="C4185">
        <f t="shared" si="65"/>
        <v>11707</v>
      </c>
    </row>
    <row r="4186" spans="1:3">
      <c r="A4186" s="32" t="s">
        <v>10108</v>
      </c>
      <c r="B4186" s="32" t="s">
        <v>168</v>
      </c>
      <c r="C4186">
        <f t="shared" si="65"/>
        <v>11708</v>
      </c>
    </row>
    <row r="4187" spans="1:3">
      <c r="A4187" s="32" t="s">
        <v>10109</v>
      </c>
      <c r="B4187" s="32" t="s">
        <v>168</v>
      </c>
      <c r="C4187">
        <f t="shared" si="65"/>
        <v>11709</v>
      </c>
    </row>
    <row r="4188" spans="1:3">
      <c r="A4188" s="32" t="s">
        <v>10110</v>
      </c>
      <c r="B4188" s="32" t="s">
        <v>168</v>
      </c>
      <c r="C4188">
        <f t="shared" si="65"/>
        <v>11710</v>
      </c>
    </row>
    <row r="4189" spans="1:3">
      <c r="A4189" s="32" t="s">
        <v>10111</v>
      </c>
      <c r="B4189" s="32" t="s">
        <v>168</v>
      </c>
      <c r="C4189">
        <f t="shared" si="65"/>
        <v>11713</v>
      </c>
    </row>
    <row r="4190" spans="1:3">
      <c r="A4190" s="32" t="s">
        <v>10112</v>
      </c>
      <c r="B4190" s="32" t="s">
        <v>168</v>
      </c>
      <c r="C4190">
        <f t="shared" si="65"/>
        <v>11714</v>
      </c>
    </row>
    <row r="4191" spans="1:3">
      <c r="A4191" s="32" t="s">
        <v>10113</v>
      </c>
      <c r="B4191" s="32" t="s">
        <v>168</v>
      </c>
      <c r="C4191">
        <f t="shared" si="65"/>
        <v>11715</v>
      </c>
    </row>
    <row r="4192" spans="1:3">
      <c r="A4192" s="32" t="s">
        <v>10114</v>
      </c>
      <c r="B4192" s="32" t="s">
        <v>168</v>
      </c>
      <c r="C4192">
        <f t="shared" si="65"/>
        <v>11716</v>
      </c>
    </row>
    <row r="4193" spans="1:3">
      <c r="A4193" s="32" t="s">
        <v>10115</v>
      </c>
      <c r="B4193" s="32" t="s">
        <v>168</v>
      </c>
      <c r="C4193">
        <f t="shared" si="65"/>
        <v>11717</v>
      </c>
    </row>
    <row r="4194" spans="1:3">
      <c r="A4194" s="32" t="s">
        <v>10116</v>
      </c>
      <c r="B4194" s="32" t="s">
        <v>168</v>
      </c>
      <c r="C4194">
        <f t="shared" si="65"/>
        <v>11718</v>
      </c>
    </row>
    <row r="4195" spans="1:3">
      <c r="A4195" s="32" t="s">
        <v>10117</v>
      </c>
      <c r="B4195" s="32" t="s">
        <v>168</v>
      </c>
      <c r="C4195">
        <f t="shared" si="65"/>
        <v>11719</v>
      </c>
    </row>
    <row r="4196" spans="1:3">
      <c r="A4196" s="32" t="s">
        <v>10118</v>
      </c>
      <c r="B4196" s="32" t="s">
        <v>168</v>
      </c>
      <c r="C4196">
        <f t="shared" si="65"/>
        <v>11720</v>
      </c>
    </row>
    <row r="4197" spans="1:3">
      <c r="A4197" s="32" t="s">
        <v>10119</v>
      </c>
      <c r="B4197" s="32" t="s">
        <v>168</v>
      </c>
      <c r="C4197">
        <f t="shared" si="65"/>
        <v>11721</v>
      </c>
    </row>
    <row r="4198" spans="1:3">
      <c r="A4198" s="32" t="s">
        <v>10120</v>
      </c>
      <c r="B4198" s="32" t="s">
        <v>168</v>
      </c>
      <c r="C4198">
        <f t="shared" si="65"/>
        <v>11722</v>
      </c>
    </row>
    <row r="4199" spans="1:3">
      <c r="A4199" s="32" t="s">
        <v>10121</v>
      </c>
      <c r="B4199" s="32" t="s">
        <v>168</v>
      </c>
      <c r="C4199">
        <f t="shared" si="65"/>
        <v>11724</v>
      </c>
    </row>
    <row r="4200" spans="1:3">
      <c r="A4200" s="32" t="s">
        <v>10122</v>
      </c>
      <c r="B4200" s="32" t="s">
        <v>168</v>
      </c>
      <c r="C4200">
        <f t="shared" si="65"/>
        <v>11725</v>
      </c>
    </row>
    <row r="4201" spans="1:3">
      <c r="A4201" s="32" t="s">
        <v>10123</v>
      </c>
      <c r="B4201" s="32" t="s">
        <v>168</v>
      </c>
      <c r="C4201">
        <f t="shared" si="65"/>
        <v>11726</v>
      </c>
    </row>
    <row r="4202" spans="1:3">
      <c r="A4202" s="32" t="s">
        <v>10124</v>
      </c>
      <c r="B4202" s="32" t="s">
        <v>168</v>
      </c>
      <c r="C4202">
        <f t="shared" si="65"/>
        <v>11727</v>
      </c>
    </row>
    <row r="4203" spans="1:3">
      <c r="A4203" s="32" t="s">
        <v>10125</v>
      </c>
      <c r="B4203" s="32" t="s">
        <v>168</v>
      </c>
      <c r="C4203">
        <f t="shared" si="65"/>
        <v>11729</v>
      </c>
    </row>
    <row r="4204" spans="1:3">
      <c r="A4204" s="32" t="s">
        <v>10126</v>
      </c>
      <c r="B4204" s="32" t="s">
        <v>168</v>
      </c>
      <c r="C4204">
        <f t="shared" si="65"/>
        <v>11730</v>
      </c>
    </row>
    <row r="4205" spans="1:3">
      <c r="A4205" s="32" t="s">
        <v>10127</v>
      </c>
      <c r="B4205" s="32" t="s">
        <v>168</v>
      </c>
      <c r="C4205">
        <f t="shared" si="65"/>
        <v>11731</v>
      </c>
    </row>
    <row r="4206" spans="1:3">
      <c r="A4206" s="32" t="s">
        <v>10128</v>
      </c>
      <c r="B4206" s="32" t="s">
        <v>168</v>
      </c>
      <c r="C4206">
        <f t="shared" si="65"/>
        <v>11732</v>
      </c>
    </row>
    <row r="4207" spans="1:3">
      <c r="A4207" s="32" t="s">
        <v>10129</v>
      </c>
      <c r="B4207" s="32" t="s">
        <v>168</v>
      </c>
      <c r="C4207">
        <f t="shared" si="65"/>
        <v>11733</v>
      </c>
    </row>
    <row r="4208" spans="1:3">
      <c r="A4208" s="32" t="s">
        <v>10130</v>
      </c>
      <c r="B4208" s="32" t="s">
        <v>168</v>
      </c>
      <c r="C4208">
        <f t="shared" si="65"/>
        <v>11735</v>
      </c>
    </row>
    <row r="4209" spans="1:3">
      <c r="A4209" s="32" t="s">
        <v>11730</v>
      </c>
      <c r="B4209" s="32" t="s">
        <v>168</v>
      </c>
      <c r="C4209">
        <f t="shared" si="65"/>
        <v>11736</v>
      </c>
    </row>
    <row r="4210" spans="1:3">
      <c r="A4210" s="32" t="s">
        <v>10131</v>
      </c>
      <c r="B4210" s="32" t="s">
        <v>168</v>
      </c>
      <c r="C4210">
        <f t="shared" si="65"/>
        <v>11737</v>
      </c>
    </row>
    <row r="4211" spans="1:3">
      <c r="A4211" s="32" t="s">
        <v>10132</v>
      </c>
      <c r="B4211" s="32" t="s">
        <v>168</v>
      </c>
      <c r="C4211">
        <f t="shared" si="65"/>
        <v>11738</v>
      </c>
    </row>
    <row r="4212" spans="1:3">
      <c r="A4212" s="32" t="s">
        <v>10133</v>
      </c>
      <c r="B4212" s="32" t="s">
        <v>168</v>
      </c>
      <c r="C4212">
        <f t="shared" si="65"/>
        <v>11739</v>
      </c>
    </row>
    <row r="4213" spans="1:3">
      <c r="A4213" s="32" t="s">
        <v>10134</v>
      </c>
      <c r="B4213" s="32" t="s">
        <v>168</v>
      </c>
      <c r="C4213">
        <f t="shared" si="65"/>
        <v>11740</v>
      </c>
    </row>
    <row r="4214" spans="1:3">
      <c r="A4214" s="32" t="s">
        <v>10135</v>
      </c>
      <c r="B4214" s="32" t="s">
        <v>168</v>
      </c>
      <c r="C4214">
        <f t="shared" si="65"/>
        <v>11741</v>
      </c>
    </row>
    <row r="4215" spans="1:3">
      <c r="A4215" s="32" t="s">
        <v>10136</v>
      </c>
      <c r="B4215" s="32" t="s">
        <v>168</v>
      </c>
      <c r="C4215">
        <f t="shared" si="65"/>
        <v>11742</v>
      </c>
    </row>
    <row r="4216" spans="1:3">
      <c r="A4216" s="32" t="s">
        <v>10137</v>
      </c>
      <c r="B4216" s="32" t="s">
        <v>168</v>
      </c>
      <c r="C4216">
        <f t="shared" si="65"/>
        <v>11743</v>
      </c>
    </row>
    <row r="4217" spans="1:3">
      <c r="A4217" s="32" t="s">
        <v>10138</v>
      </c>
      <c r="B4217" s="32" t="s">
        <v>168</v>
      </c>
      <c r="C4217">
        <f t="shared" si="65"/>
        <v>11746</v>
      </c>
    </row>
    <row r="4218" spans="1:3">
      <c r="A4218" s="32" t="s">
        <v>10139</v>
      </c>
      <c r="B4218" s="32" t="s">
        <v>168</v>
      </c>
      <c r="C4218">
        <f t="shared" si="65"/>
        <v>11747</v>
      </c>
    </row>
    <row r="4219" spans="1:3">
      <c r="A4219" s="32" t="s">
        <v>10140</v>
      </c>
      <c r="B4219" s="32" t="s">
        <v>168</v>
      </c>
      <c r="C4219">
        <f t="shared" si="65"/>
        <v>11749</v>
      </c>
    </row>
    <row r="4220" spans="1:3">
      <c r="A4220" s="32" t="s">
        <v>11731</v>
      </c>
      <c r="B4220" s="32" t="s">
        <v>168</v>
      </c>
      <c r="C4220">
        <f t="shared" si="65"/>
        <v>11750</v>
      </c>
    </row>
    <row r="4221" spans="1:3">
      <c r="A4221" s="32" t="s">
        <v>10141</v>
      </c>
      <c r="B4221" s="32" t="s">
        <v>168</v>
      </c>
      <c r="C4221">
        <f t="shared" si="65"/>
        <v>11751</v>
      </c>
    </row>
    <row r="4222" spans="1:3">
      <c r="A4222" s="32" t="s">
        <v>10142</v>
      </c>
      <c r="B4222" s="32" t="s">
        <v>168</v>
      </c>
      <c r="C4222">
        <f t="shared" si="65"/>
        <v>11752</v>
      </c>
    </row>
    <row r="4223" spans="1:3">
      <c r="A4223" s="32" t="s">
        <v>10143</v>
      </c>
      <c r="B4223" s="32" t="s">
        <v>168</v>
      </c>
      <c r="C4223">
        <f t="shared" si="65"/>
        <v>11753</v>
      </c>
    </row>
    <row r="4224" spans="1:3">
      <c r="A4224" s="32" t="s">
        <v>10144</v>
      </c>
      <c r="B4224" s="32" t="s">
        <v>168</v>
      </c>
      <c r="C4224">
        <f t="shared" si="65"/>
        <v>11754</v>
      </c>
    </row>
    <row r="4225" spans="1:3">
      <c r="A4225" s="32" t="s">
        <v>10145</v>
      </c>
      <c r="B4225" s="32" t="s">
        <v>168</v>
      </c>
      <c r="C4225">
        <f t="shared" si="65"/>
        <v>11755</v>
      </c>
    </row>
    <row r="4226" spans="1:3">
      <c r="A4226" s="32" t="s">
        <v>10146</v>
      </c>
      <c r="B4226" s="32" t="s">
        <v>168</v>
      </c>
      <c r="C4226">
        <f t="shared" ref="C4226:C4289" si="66">1*A4226</f>
        <v>11756</v>
      </c>
    </row>
    <row r="4227" spans="1:3">
      <c r="A4227" s="32" t="s">
        <v>10147</v>
      </c>
      <c r="B4227" s="32" t="s">
        <v>168</v>
      </c>
      <c r="C4227">
        <f t="shared" si="66"/>
        <v>11757</v>
      </c>
    </row>
    <row r="4228" spans="1:3">
      <c r="A4228" s="32" t="s">
        <v>10148</v>
      </c>
      <c r="B4228" s="32" t="s">
        <v>168</v>
      </c>
      <c r="C4228">
        <f t="shared" si="66"/>
        <v>11758</v>
      </c>
    </row>
    <row r="4229" spans="1:3">
      <c r="A4229" s="32" t="s">
        <v>10149</v>
      </c>
      <c r="B4229" s="32" t="s">
        <v>168</v>
      </c>
      <c r="C4229">
        <f t="shared" si="66"/>
        <v>11760</v>
      </c>
    </row>
    <row r="4230" spans="1:3">
      <c r="A4230" s="32" t="s">
        <v>10150</v>
      </c>
      <c r="B4230" s="32" t="s">
        <v>168</v>
      </c>
      <c r="C4230">
        <f t="shared" si="66"/>
        <v>11762</v>
      </c>
    </row>
    <row r="4231" spans="1:3">
      <c r="A4231" s="32" t="s">
        <v>10151</v>
      </c>
      <c r="B4231" s="32" t="s">
        <v>168</v>
      </c>
      <c r="C4231">
        <f t="shared" si="66"/>
        <v>11763</v>
      </c>
    </row>
    <row r="4232" spans="1:3">
      <c r="A4232" s="32" t="s">
        <v>10152</v>
      </c>
      <c r="B4232" s="32" t="s">
        <v>168</v>
      </c>
      <c r="C4232">
        <f t="shared" si="66"/>
        <v>11764</v>
      </c>
    </row>
    <row r="4233" spans="1:3">
      <c r="A4233" s="32" t="s">
        <v>10153</v>
      </c>
      <c r="B4233" s="32" t="s">
        <v>168</v>
      </c>
      <c r="C4233">
        <f t="shared" si="66"/>
        <v>11765</v>
      </c>
    </row>
    <row r="4234" spans="1:3">
      <c r="A4234" s="32" t="s">
        <v>10154</v>
      </c>
      <c r="B4234" s="32" t="s">
        <v>168</v>
      </c>
      <c r="C4234">
        <f t="shared" si="66"/>
        <v>11766</v>
      </c>
    </row>
    <row r="4235" spans="1:3">
      <c r="A4235" s="32" t="s">
        <v>10155</v>
      </c>
      <c r="B4235" s="32" t="s">
        <v>168</v>
      </c>
      <c r="C4235">
        <f t="shared" si="66"/>
        <v>11767</v>
      </c>
    </row>
    <row r="4236" spans="1:3">
      <c r="A4236" s="32" t="s">
        <v>10156</v>
      </c>
      <c r="B4236" s="32" t="s">
        <v>168</v>
      </c>
      <c r="C4236">
        <f t="shared" si="66"/>
        <v>11768</v>
      </c>
    </row>
    <row r="4237" spans="1:3">
      <c r="A4237" s="32" t="s">
        <v>10157</v>
      </c>
      <c r="B4237" s="32" t="s">
        <v>168</v>
      </c>
      <c r="C4237">
        <f t="shared" si="66"/>
        <v>11769</v>
      </c>
    </row>
    <row r="4238" spans="1:3">
      <c r="A4238" s="32" t="s">
        <v>10158</v>
      </c>
      <c r="B4238" s="32" t="s">
        <v>168</v>
      </c>
      <c r="C4238">
        <f t="shared" si="66"/>
        <v>11770</v>
      </c>
    </row>
    <row r="4239" spans="1:3">
      <c r="A4239" s="32" t="s">
        <v>10159</v>
      </c>
      <c r="B4239" s="32" t="s">
        <v>168</v>
      </c>
      <c r="C4239">
        <f t="shared" si="66"/>
        <v>11771</v>
      </c>
    </row>
    <row r="4240" spans="1:3">
      <c r="A4240" s="32" t="s">
        <v>10160</v>
      </c>
      <c r="B4240" s="32" t="s">
        <v>168</v>
      </c>
      <c r="C4240">
        <f t="shared" si="66"/>
        <v>11772</v>
      </c>
    </row>
    <row r="4241" spans="1:3">
      <c r="A4241" s="32" t="s">
        <v>10161</v>
      </c>
      <c r="B4241" s="32" t="s">
        <v>168</v>
      </c>
      <c r="C4241">
        <f t="shared" si="66"/>
        <v>11773</v>
      </c>
    </row>
    <row r="4242" spans="1:3">
      <c r="A4242" s="32" t="s">
        <v>11725</v>
      </c>
      <c r="B4242" s="32" t="s">
        <v>168</v>
      </c>
      <c r="C4242">
        <f t="shared" si="66"/>
        <v>11774</v>
      </c>
    </row>
    <row r="4243" spans="1:3">
      <c r="A4243" s="32" t="s">
        <v>10162</v>
      </c>
      <c r="B4243" s="32" t="s">
        <v>168</v>
      </c>
      <c r="C4243">
        <f t="shared" si="66"/>
        <v>11775</v>
      </c>
    </row>
    <row r="4244" spans="1:3">
      <c r="A4244" s="32" t="s">
        <v>10163</v>
      </c>
      <c r="B4244" s="32" t="s">
        <v>168</v>
      </c>
      <c r="C4244">
        <f t="shared" si="66"/>
        <v>11776</v>
      </c>
    </row>
    <row r="4245" spans="1:3">
      <c r="A4245" s="32" t="s">
        <v>10164</v>
      </c>
      <c r="B4245" s="32" t="s">
        <v>168</v>
      </c>
      <c r="C4245">
        <f t="shared" si="66"/>
        <v>11777</v>
      </c>
    </row>
    <row r="4246" spans="1:3">
      <c r="A4246" s="32" t="s">
        <v>10165</v>
      </c>
      <c r="B4246" s="32" t="s">
        <v>168</v>
      </c>
      <c r="C4246">
        <f t="shared" si="66"/>
        <v>11778</v>
      </c>
    </row>
    <row r="4247" spans="1:3">
      <c r="A4247" s="32" t="s">
        <v>10166</v>
      </c>
      <c r="B4247" s="32" t="s">
        <v>168</v>
      </c>
      <c r="C4247">
        <f t="shared" si="66"/>
        <v>11779</v>
      </c>
    </row>
    <row r="4248" spans="1:3">
      <c r="A4248" s="32" t="s">
        <v>10167</v>
      </c>
      <c r="B4248" s="32" t="s">
        <v>168</v>
      </c>
      <c r="C4248">
        <f t="shared" si="66"/>
        <v>11780</v>
      </c>
    </row>
    <row r="4249" spans="1:3">
      <c r="A4249" s="32" t="s">
        <v>10168</v>
      </c>
      <c r="B4249" s="32" t="s">
        <v>168</v>
      </c>
      <c r="C4249">
        <f t="shared" si="66"/>
        <v>11782</v>
      </c>
    </row>
    <row r="4250" spans="1:3">
      <c r="A4250" s="32" t="s">
        <v>10169</v>
      </c>
      <c r="B4250" s="32" t="s">
        <v>168</v>
      </c>
      <c r="C4250">
        <f t="shared" si="66"/>
        <v>11783</v>
      </c>
    </row>
    <row r="4251" spans="1:3">
      <c r="A4251" s="32" t="s">
        <v>10170</v>
      </c>
      <c r="B4251" s="32" t="s">
        <v>168</v>
      </c>
      <c r="C4251">
        <f t="shared" si="66"/>
        <v>11784</v>
      </c>
    </row>
    <row r="4252" spans="1:3">
      <c r="A4252" s="32" t="s">
        <v>10171</v>
      </c>
      <c r="B4252" s="32" t="s">
        <v>168</v>
      </c>
      <c r="C4252">
        <f t="shared" si="66"/>
        <v>11786</v>
      </c>
    </row>
    <row r="4253" spans="1:3">
      <c r="A4253" s="32" t="s">
        <v>10172</v>
      </c>
      <c r="B4253" s="32" t="s">
        <v>168</v>
      </c>
      <c r="C4253">
        <f t="shared" si="66"/>
        <v>11787</v>
      </c>
    </row>
    <row r="4254" spans="1:3">
      <c r="A4254" s="32" t="s">
        <v>10173</v>
      </c>
      <c r="B4254" s="32" t="s">
        <v>168</v>
      </c>
      <c r="C4254">
        <f t="shared" si="66"/>
        <v>11788</v>
      </c>
    </row>
    <row r="4255" spans="1:3">
      <c r="A4255" s="32" t="s">
        <v>10174</v>
      </c>
      <c r="B4255" s="32" t="s">
        <v>168</v>
      </c>
      <c r="C4255">
        <f t="shared" si="66"/>
        <v>11789</v>
      </c>
    </row>
    <row r="4256" spans="1:3">
      <c r="A4256" s="32" t="s">
        <v>10175</v>
      </c>
      <c r="B4256" s="32" t="s">
        <v>168</v>
      </c>
      <c r="C4256">
        <f t="shared" si="66"/>
        <v>11790</v>
      </c>
    </row>
    <row r="4257" spans="1:3">
      <c r="A4257" s="32" t="s">
        <v>10176</v>
      </c>
      <c r="B4257" s="32" t="s">
        <v>168</v>
      </c>
      <c r="C4257">
        <f t="shared" si="66"/>
        <v>11791</v>
      </c>
    </row>
    <row r="4258" spans="1:3">
      <c r="A4258" s="32" t="s">
        <v>10177</v>
      </c>
      <c r="B4258" s="32" t="s">
        <v>168</v>
      </c>
      <c r="C4258">
        <f t="shared" si="66"/>
        <v>11792</v>
      </c>
    </row>
    <row r="4259" spans="1:3">
      <c r="A4259" s="32" t="s">
        <v>10178</v>
      </c>
      <c r="B4259" s="32" t="s">
        <v>168</v>
      </c>
      <c r="C4259">
        <f t="shared" si="66"/>
        <v>11793</v>
      </c>
    </row>
    <row r="4260" spans="1:3">
      <c r="A4260" s="32" t="s">
        <v>10179</v>
      </c>
      <c r="B4260" s="32" t="s">
        <v>168</v>
      </c>
      <c r="C4260">
        <f t="shared" si="66"/>
        <v>11794</v>
      </c>
    </row>
    <row r="4261" spans="1:3">
      <c r="A4261" s="32" t="s">
        <v>10180</v>
      </c>
      <c r="B4261" s="32" t="s">
        <v>168</v>
      </c>
      <c r="C4261">
        <f t="shared" si="66"/>
        <v>11795</v>
      </c>
    </row>
    <row r="4262" spans="1:3">
      <c r="A4262" s="32" t="s">
        <v>10181</v>
      </c>
      <c r="B4262" s="32" t="s">
        <v>168</v>
      </c>
      <c r="C4262">
        <f t="shared" si="66"/>
        <v>11796</v>
      </c>
    </row>
    <row r="4263" spans="1:3">
      <c r="A4263" s="32" t="s">
        <v>10182</v>
      </c>
      <c r="B4263" s="32" t="s">
        <v>168</v>
      </c>
      <c r="C4263">
        <f t="shared" si="66"/>
        <v>11797</v>
      </c>
    </row>
    <row r="4264" spans="1:3">
      <c r="A4264" s="32" t="s">
        <v>10183</v>
      </c>
      <c r="B4264" s="32" t="s">
        <v>168</v>
      </c>
      <c r="C4264">
        <f t="shared" si="66"/>
        <v>11798</v>
      </c>
    </row>
    <row r="4265" spans="1:3">
      <c r="A4265" s="32" t="s">
        <v>10184</v>
      </c>
      <c r="B4265" s="32" t="s">
        <v>168</v>
      </c>
      <c r="C4265">
        <f t="shared" si="66"/>
        <v>11801</v>
      </c>
    </row>
    <row r="4266" spans="1:3">
      <c r="A4266" s="32" t="s">
        <v>10185</v>
      </c>
      <c r="B4266" s="32" t="s">
        <v>168</v>
      </c>
      <c r="C4266">
        <f t="shared" si="66"/>
        <v>11802</v>
      </c>
    </row>
    <row r="4267" spans="1:3">
      <c r="A4267" s="32" t="s">
        <v>10186</v>
      </c>
      <c r="B4267" s="32" t="s">
        <v>168</v>
      </c>
      <c r="C4267">
        <f t="shared" si="66"/>
        <v>11803</v>
      </c>
    </row>
    <row r="4268" spans="1:3">
      <c r="A4268" s="32" t="s">
        <v>10187</v>
      </c>
      <c r="B4268" s="32" t="s">
        <v>168</v>
      </c>
      <c r="C4268">
        <f t="shared" si="66"/>
        <v>11804</v>
      </c>
    </row>
    <row r="4269" spans="1:3">
      <c r="A4269" s="32" t="s">
        <v>10188</v>
      </c>
      <c r="B4269" s="32" t="s">
        <v>168</v>
      </c>
      <c r="C4269">
        <f t="shared" si="66"/>
        <v>11815</v>
      </c>
    </row>
    <row r="4270" spans="1:3">
      <c r="A4270" s="32" t="s">
        <v>10189</v>
      </c>
      <c r="B4270" s="32" t="s">
        <v>168</v>
      </c>
      <c r="C4270">
        <f t="shared" si="66"/>
        <v>11819</v>
      </c>
    </row>
    <row r="4271" spans="1:3">
      <c r="A4271" s="32" t="s">
        <v>10190</v>
      </c>
      <c r="B4271" s="32" t="s">
        <v>168</v>
      </c>
      <c r="C4271">
        <f t="shared" si="66"/>
        <v>11853</v>
      </c>
    </row>
    <row r="4272" spans="1:3">
      <c r="A4272" s="32" t="s">
        <v>10191</v>
      </c>
      <c r="B4272" s="32" t="s">
        <v>168</v>
      </c>
      <c r="C4272">
        <f t="shared" si="66"/>
        <v>11854</v>
      </c>
    </row>
    <row r="4273" spans="1:3">
      <c r="A4273" s="32" t="s">
        <v>11758</v>
      </c>
      <c r="B4273" s="32" t="s">
        <v>168</v>
      </c>
      <c r="C4273">
        <f t="shared" si="66"/>
        <v>11855</v>
      </c>
    </row>
    <row r="4274" spans="1:3">
      <c r="A4274" s="32" t="s">
        <v>10192</v>
      </c>
      <c r="B4274" s="32" t="s">
        <v>168</v>
      </c>
      <c r="C4274">
        <f t="shared" si="66"/>
        <v>11901</v>
      </c>
    </row>
    <row r="4275" spans="1:3">
      <c r="A4275" s="32" t="s">
        <v>10193</v>
      </c>
      <c r="B4275" s="32" t="s">
        <v>168</v>
      </c>
      <c r="C4275">
        <f t="shared" si="66"/>
        <v>11930</v>
      </c>
    </row>
    <row r="4276" spans="1:3">
      <c r="A4276" s="32" t="s">
        <v>10194</v>
      </c>
      <c r="B4276" s="32" t="s">
        <v>168</v>
      </c>
      <c r="C4276">
        <f t="shared" si="66"/>
        <v>11931</v>
      </c>
    </row>
    <row r="4277" spans="1:3">
      <c r="A4277" s="32" t="s">
        <v>10195</v>
      </c>
      <c r="B4277" s="32" t="s">
        <v>168</v>
      </c>
      <c r="C4277">
        <f t="shared" si="66"/>
        <v>11932</v>
      </c>
    </row>
    <row r="4278" spans="1:3">
      <c r="A4278" s="32" t="s">
        <v>10196</v>
      </c>
      <c r="B4278" s="32" t="s">
        <v>168</v>
      </c>
      <c r="C4278">
        <f t="shared" si="66"/>
        <v>11933</v>
      </c>
    </row>
    <row r="4279" spans="1:3">
      <c r="A4279" s="32" t="s">
        <v>10197</v>
      </c>
      <c r="B4279" s="32" t="s">
        <v>168</v>
      </c>
      <c r="C4279">
        <f t="shared" si="66"/>
        <v>11934</v>
      </c>
    </row>
    <row r="4280" spans="1:3">
      <c r="A4280" s="32" t="s">
        <v>10198</v>
      </c>
      <c r="B4280" s="32" t="s">
        <v>168</v>
      </c>
      <c r="C4280">
        <f t="shared" si="66"/>
        <v>11935</v>
      </c>
    </row>
    <row r="4281" spans="1:3">
      <c r="A4281" s="32" t="s">
        <v>10199</v>
      </c>
      <c r="B4281" s="32" t="s">
        <v>168</v>
      </c>
      <c r="C4281">
        <f t="shared" si="66"/>
        <v>11937</v>
      </c>
    </row>
    <row r="4282" spans="1:3">
      <c r="A4282" s="32" t="s">
        <v>10200</v>
      </c>
      <c r="B4282" s="32" t="s">
        <v>168</v>
      </c>
      <c r="C4282">
        <f t="shared" si="66"/>
        <v>11939</v>
      </c>
    </row>
    <row r="4283" spans="1:3">
      <c r="A4283" s="32" t="s">
        <v>10201</v>
      </c>
      <c r="B4283" s="32" t="s">
        <v>168</v>
      </c>
      <c r="C4283">
        <f t="shared" si="66"/>
        <v>11940</v>
      </c>
    </row>
    <row r="4284" spans="1:3">
      <c r="A4284" s="32" t="s">
        <v>10202</v>
      </c>
      <c r="B4284" s="32" t="s">
        <v>168</v>
      </c>
      <c r="C4284">
        <f t="shared" si="66"/>
        <v>11941</v>
      </c>
    </row>
    <row r="4285" spans="1:3">
      <c r="A4285" s="32" t="s">
        <v>10203</v>
      </c>
      <c r="B4285" s="32" t="s">
        <v>168</v>
      </c>
      <c r="C4285">
        <f t="shared" si="66"/>
        <v>11942</v>
      </c>
    </row>
    <row r="4286" spans="1:3">
      <c r="A4286" s="32" t="s">
        <v>10204</v>
      </c>
      <c r="B4286" s="32" t="s">
        <v>168</v>
      </c>
      <c r="C4286">
        <f t="shared" si="66"/>
        <v>11944</v>
      </c>
    </row>
    <row r="4287" spans="1:3">
      <c r="A4287" s="32" t="s">
        <v>10205</v>
      </c>
      <c r="B4287" s="32" t="s">
        <v>168</v>
      </c>
      <c r="C4287">
        <f t="shared" si="66"/>
        <v>11946</v>
      </c>
    </row>
    <row r="4288" spans="1:3">
      <c r="A4288" s="32" t="s">
        <v>10206</v>
      </c>
      <c r="B4288" s="32" t="s">
        <v>168</v>
      </c>
      <c r="C4288">
        <f t="shared" si="66"/>
        <v>11947</v>
      </c>
    </row>
    <row r="4289" spans="1:3">
      <c r="A4289" s="32" t="s">
        <v>10207</v>
      </c>
      <c r="B4289" s="32" t="s">
        <v>168</v>
      </c>
      <c r="C4289">
        <f t="shared" si="66"/>
        <v>11948</v>
      </c>
    </row>
    <row r="4290" spans="1:3">
      <c r="A4290" s="32" t="s">
        <v>10208</v>
      </c>
      <c r="B4290" s="32" t="s">
        <v>168</v>
      </c>
      <c r="C4290">
        <f t="shared" ref="C4290:C4353" si="67">1*A4290</f>
        <v>11949</v>
      </c>
    </row>
    <row r="4291" spans="1:3">
      <c r="A4291" s="32" t="s">
        <v>10209</v>
      </c>
      <c r="B4291" s="32" t="s">
        <v>168</v>
      </c>
      <c r="C4291">
        <f t="shared" si="67"/>
        <v>11950</v>
      </c>
    </row>
    <row r="4292" spans="1:3">
      <c r="A4292" s="32" t="s">
        <v>10210</v>
      </c>
      <c r="B4292" s="32" t="s">
        <v>168</v>
      </c>
      <c r="C4292">
        <f t="shared" si="67"/>
        <v>11951</v>
      </c>
    </row>
    <row r="4293" spans="1:3">
      <c r="A4293" s="32" t="s">
        <v>10211</v>
      </c>
      <c r="B4293" s="32" t="s">
        <v>168</v>
      </c>
      <c r="C4293">
        <f t="shared" si="67"/>
        <v>11952</v>
      </c>
    </row>
    <row r="4294" spans="1:3">
      <c r="A4294" s="32" t="s">
        <v>10212</v>
      </c>
      <c r="B4294" s="32" t="s">
        <v>168</v>
      </c>
      <c r="C4294">
        <f t="shared" si="67"/>
        <v>11953</v>
      </c>
    </row>
    <row r="4295" spans="1:3">
      <c r="A4295" s="32" t="s">
        <v>10213</v>
      </c>
      <c r="B4295" s="32" t="s">
        <v>168</v>
      </c>
      <c r="C4295">
        <f t="shared" si="67"/>
        <v>11954</v>
      </c>
    </row>
    <row r="4296" spans="1:3">
      <c r="A4296" s="32" t="s">
        <v>10214</v>
      </c>
      <c r="B4296" s="32" t="s">
        <v>168</v>
      </c>
      <c r="C4296">
        <f t="shared" si="67"/>
        <v>11955</v>
      </c>
    </row>
    <row r="4297" spans="1:3">
      <c r="A4297" s="32" t="s">
        <v>10215</v>
      </c>
      <c r="B4297" s="32" t="s">
        <v>168</v>
      </c>
      <c r="C4297">
        <f t="shared" si="67"/>
        <v>11956</v>
      </c>
    </row>
    <row r="4298" spans="1:3">
      <c r="A4298" s="32" t="s">
        <v>10216</v>
      </c>
      <c r="B4298" s="32" t="s">
        <v>168</v>
      </c>
      <c r="C4298">
        <f t="shared" si="67"/>
        <v>11957</v>
      </c>
    </row>
    <row r="4299" spans="1:3">
      <c r="A4299" s="32" t="s">
        <v>10217</v>
      </c>
      <c r="B4299" s="32" t="s">
        <v>168</v>
      </c>
      <c r="C4299">
        <f t="shared" si="67"/>
        <v>11958</v>
      </c>
    </row>
    <row r="4300" spans="1:3">
      <c r="A4300" s="32" t="s">
        <v>10218</v>
      </c>
      <c r="B4300" s="32" t="s">
        <v>168</v>
      </c>
      <c r="C4300">
        <f t="shared" si="67"/>
        <v>11959</v>
      </c>
    </row>
    <row r="4301" spans="1:3">
      <c r="A4301" s="32" t="s">
        <v>10219</v>
      </c>
      <c r="B4301" s="32" t="s">
        <v>168</v>
      </c>
      <c r="C4301">
        <f t="shared" si="67"/>
        <v>11960</v>
      </c>
    </row>
    <row r="4302" spans="1:3">
      <c r="A4302" s="32" t="s">
        <v>10220</v>
      </c>
      <c r="B4302" s="32" t="s">
        <v>168</v>
      </c>
      <c r="C4302">
        <f t="shared" si="67"/>
        <v>11961</v>
      </c>
    </row>
    <row r="4303" spans="1:3">
      <c r="A4303" s="32" t="s">
        <v>10221</v>
      </c>
      <c r="B4303" s="32" t="s">
        <v>168</v>
      </c>
      <c r="C4303">
        <f t="shared" si="67"/>
        <v>11962</v>
      </c>
    </row>
    <row r="4304" spans="1:3">
      <c r="A4304" s="32" t="s">
        <v>10222</v>
      </c>
      <c r="B4304" s="32" t="s">
        <v>168</v>
      </c>
      <c r="C4304">
        <f t="shared" si="67"/>
        <v>11963</v>
      </c>
    </row>
    <row r="4305" spans="1:3">
      <c r="A4305" s="32" t="s">
        <v>10223</v>
      </c>
      <c r="B4305" s="32" t="s">
        <v>168</v>
      </c>
      <c r="C4305">
        <f t="shared" si="67"/>
        <v>11964</v>
      </c>
    </row>
    <row r="4306" spans="1:3">
      <c r="A4306" s="32" t="s">
        <v>10224</v>
      </c>
      <c r="B4306" s="32" t="s">
        <v>168</v>
      </c>
      <c r="C4306">
        <f t="shared" si="67"/>
        <v>11965</v>
      </c>
    </row>
    <row r="4307" spans="1:3">
      <c r="A4307" s="32" t="s">
        <v>10225</v>
      </c>
      <c r="B4307" s="32" t="s">
        <v>168</v>
      </c>
      <c r="C4307">
        <f t="shared" si="67"/>
        <v>11967</v>
      </c>
    </row>
    <row r="4308" spans="1:3">
      <c r="A4308" s="32" t="s">
        <v>10226</v>
      </c>
      <c r="B4308" s="32" t="s">
        <v>168</v>
      </c>
      <c r="C4308">
        <f t="shared" si="67"/>
        <v>11968</v>
      </c>
    </row>
    <row r="4309" spans="1:3">
      <c r="A4309" s="32" t="s">
        <v>10227</v>
      </c>
      <c r="B4309" s="32" t="s">
        <v>168</v>
      </c>
      <c r="C4309">
        <f t="shared" si="67"/>
        <v>11969</v>
      </c>
    </row>
    <row r="4310" spans="1:3">
      <c r="A4310" s="32" t="s">
        <v>10228</v>
      </c>
      <c r="B4310" s="32" t="s">
        <v>168</v>
      </c>
      <c r="C4310">
        <f t="shared" si="67"/>
        <v>11970</v>
      </c>
    </row>
    <row r="4311" spans="1:3">
      <c r="A4311" s="32" t="s">
        <v>10229</v>
      </c>
      <c r="B4311" s="32" t="s">
        <v>168</v>
      </c>
      <c r="C4311">
        <f t="shared" si="67"/>
        <v>11971</v>
      </c>
    </row>
    <row r="4312" spans="1:3">
      <c r="A4312" s="32" t="s">
        <v>10230</v>
      </c>
      <c r="B4312" s="32" t="s">
        <v>168</v>
      </c>
      <c r="C4312">
        <f t="shared" si="67"/>
        <v>11972</v>
      </c>
    </row>
    <row r="4313" spans="1:3">
      <c r="A4313" s="32" t="s">
        <v>10231</v>
      </c>
      <c r="B4313" s="32" t="s">
        <v>168</v>
      </c>
      <c r="C4313">
        <f t="shared" si="67"/>
        <v>11973</v>
      </c>
    </row>
    <row r="4314" spans="1:3">
      <c r="A4314" s="32" t="s">
        <v>10232</v>
      </c>
      <c r="B4314" s="32" t="s">
        <v>168</v>
      </c>
      <c r="C4314">
        <f t="shared" si="67"/>
        <v>11975</v>
      </c>
    </row>
    <row r="4315" spans="1:3">
      <c r="A4315" s="32" t="s">
        <v>10233</v>
      </c>
      <c r="B4315" s="32" t="s">
        <v>168</v>
      </c>
      <c r="C4315">
        <f t="shared" si="67"/>
        <v>11976</v>
      </c>
    </row>
    <row r="4316" spans="1:3">
      <c r="A4316" s="32" t="s">
        <v>10234</v>
      </c>
      <c r="B4316" s="32" t="s">
        <v>168</v>
      </c>
      <c r="C4316">
        <f t="shared" si="67"/>
        <v>11977</v>
      </c>
    </row>
    <row r="4317" spans="1:3">
      <c r="A4317" s="32" t="s">
        <v>10235</v>
      </c>
      <c r="B4317" s="32" t="s">
        <v>168</v>
      </c>
      <c r="C4317">
        <f t="shared" si="67"/>
        <v>11978</v>
      </c>
    </row>
    <row r="4318" spans="1:3">
      <c r="A4318" s="32" t="s">
        <v>10236</v>
      </c>
      <c r="B4318" s="32" t="s">
        <v>168</v>
      </c>
      <c r="C4318">
        <f t="shared" si="67"/>
        <v>11980</v>
      </c>
    </row>
    <row r="4319" spans="1:3">
      <c r="A4319" s="32" t="s">
        <v>10237</v>
      </c>
      <c r="B4319" s="32" t="s">
        <v>168</v>
      </c>
      <c r="C4319">
        <f t="shared" si="67"/>
        <v>12007</v>
      </c>
    </row>
    <row r="4320" spans="1:3">
      <c r="A4320" s="32" t="s">
        <v>10238</v>
      </c>
      <c r="B4320" s="32" t="s">
        <v>168</v>
      </c>
      <c r="C4320">
        <f t="shared" si="67"/>
        <v>12008</v>
      </c>
    </row>
    <row r="4321" spans="1:3">
      <c r="A4321" s="32" t="s">
        <v>10239</v>
      </c>
      <c r="B4321" s="32" t="s">
        <v>168</v>
      </c>
      <c r="C4321">
        <f t="shared" si="67"/>
        <v>12009</v>
      </c>
    </row>
    <row r="4322" spans="1:3">
      <c r="A4322" s="32" t="s">
        <v>10240</v>
      </c>
      <c r="B4322" s="32" t="s">
        <v>168</v>
      </c>
      <c r="C4322">
        <f t="shared" si="67"/>
        <v>12010</v>
      </c>
    </row>
    <row r="4323" spans="1:3">
      <c r="A4323" s="32" t="s">
        <v>10241</v>
      </c>
      <c r="B4323" s="32" t="s">
        <v>168</v>
      </c>
      <c r="C4323">
        <f t="shared" si="67"/>
        <v>12015</v>
      </c>
    </row>
    <row r="4324" spans="1:3">
      <c r="A4324" s="32" t="s">
        <v>10242</v>
      </c>
      <c r="B4324" s="32" t="s">
        <v>168</v>
      </c>
      <c r="C4324">
        <f t="shared" si="67"/>
        <v>12016</v>
      </c>
    </row>
    <row r="4325" spans="1:3">
      <c r="A4325" s="32" t="s">
        <v>10243</v>
      </c>
      <c r="B4325" s="32" t="s">
        <v>168</v>
      </c>
      <c r="C4325">
        <f t="shared" si="67"/>
        <v>12017</v>
      </c>
    </row>
    <row r="4326" spans="1:3">
      <c r="A4326" s="32" t="s">
        <v>10244</v>
      </c>
      <c r="B4326" s="32" t="s">
        <v>168</v>
      </c>
      <c r="C4326">
        <f t="shared" si="67"/>
        <v>12018</v>
      </c>
    </row>
    <row r="4327" spans="1:3">
      <c r="A4327" s="32" t="s">
        <v>10245</v>
      </c>
      <c r="B4327" s="32" t="s">
        <v>168</v>
      </c>
      <c r="C4327">
        <f t="shared" si="67"/>
        <v>12019</v>
      </c>
    </row>
    <row r="4328" spans="1:3">
      <c r="A4328" s="32" t="s">
        <v>10246</v>
      </c>
      <c r="B4328" s="32" t="s">
        <v>168</v>
      </c>
      <c r="C4328">
        <f t="shared" si="67"/>
        <v>12020</v>
      </c>
    </row>
    <row r="4329" spans="1:3">
      <c r="A4329" s="32" t="s">
        <v>10247</v>
      </c>
      <c r="B4329" s="32" t="s">
        <v>168</v>
      </c>
      <c r="C4329">
        <f t="shared" si="67"/>
        <v>12022</v>
      </c>
    </row>
    <row r="4330" spans="1:3">
      <c r="A4330" s="32" t="s">
        <v>10248</v>
      </c>
      <c r="B4330" s="32" t="s">
        <v>168</v>
      </c>
      <c r="C4330">
        <f t="shared" si="67"/>
        <v>12023</v>
      </c>
    </row>
    <row r="4331" spans="1:3">
      <c r="A4331" s="32" t="s">
        <v>10249</v>
      </c>
      <c r="B4331" s="32" t="s">
        <v>168</v>
      </c>
      <c r="C4331">
        <f t="shared" si="67"/>
        <v>12024</v>
      </c>
    </row>
    <row r="4332" spans="1:3">
      <c r="A4332" s="32" t="s">
        <v>10250</v>
      </c>
      <c r="B4332" s="32" t="s">
        <v>168</v>
      </c>
      <c r="C4332">
        <f t="shared" si="67"/>
        <v>12025</v>
      </c>
    </row>
    <row r="4333" spans="1:3">
      <c r="A4333" s="32" t="s">
        <v>10251</v>
      </c>
      <c r="B4333" s="32" t="s">
        <v>168</v>
      </c>
      <c r="C4333">
        <f t="shared" si="67"/>
        <v>12027</v>
      </c>
    </row>
    <row r="4334" spans="1:3">
      <c r="A4334" s="32" t="s">
        <v>10252</v>
      </c>
      <c r="B4334" s="32" t="s">
        <v>168</v>
      </c>
      <c r="C4334">
        <f t="shared" si="67"/>
        <v>12028</v>
      </c>
    </row>
    <row r="4335" spans="1:3">
      <c r="A4335" s="32" t="s">
        <v>10253</v>
      </c>
      <c r="B4335" s="32" t="s">
        <v>168</v>
      </c>
      <c r="C4335">
        <f t="shared" si="67"/>
        <v>12029</v>
      </c>
    </row>
    <row r="4336" spans="1:3">
      <c r="A4336" s="32" t="s">
        <v>10254</v>
      </c>
      <c r="B4336" s="32" t="s">
        <v>168</v>
      </c>
      <c r="C4336">
        <f t="shared" si="67"/>
        <v>12031</v>
      </c>
    </row>
    <row r="4337" spans="1:3">
      <c r="A4337" s="32" t="s">
        <v>10255</v>
      </c>
      <c r="B4337" s="32" t="s">
        <v>168</v>
      </c>
      <c r="C4337">
        <f t="shared" si="67"/>
        <v>12032</v>
      </c>
    </row>
    <row r="4338" spans="1:3">
      <c r="A4338" s="32" t="s">
        <v>10256</v>
      </c>
      <c r="B4338" s="32" t="s">
        <v>168</v>
      </c>
      <c r="C4338">
        <f t="shared" si="67"/>
        <v>12033</v>
      </c>
    </row>
    <row r="4339" spans="1:3">
      <c r="A4339" s="32" t="s">
        <v>10257</v>
      </c>
      <c r="B4339" s="32" t="s">
        <v>168</v>
      </c>
      <c r="C4339">
        <f t="shared" si="67"/>
        <v>12035</v>
      </c>
    </row>
    <row r="4340" spans="1:3">
      <c r="A4340" s="32" t="s">
        <v>10258</v>
      </c>
      <c r="B4340" s="32" t="s">
        <v>168</v>
      </c>
      <c r="C4340">
        <f t="shared" si="67"/>
        <v>12036</v>
      </c>
    </row>
    <row r="4341" spans="1:3">
      <c r="A4341" s="32" t="s">
        <v>10259</v>
      </c>
      <c r="B4341" s="32" t="s">
        <v>168</v>
      </c>
      <c r="C4341">
        <f t="shared" si="67"/>
        <v>12037</v>
      </c>
    </row>
    <row r="4342" spans="1:3">
      <c r="A4342" s="32" t="s">
        <v>10260</v>
      </c>
      <c r="B4342" s="32" t="s">
        <v>168</v>
      </c>
      <c r="C4342">
        <f t="shared" si="67"/>
        <v>12040</v>
      </c>
    </row>
    <row r="4343" spans="1:3">
      <c r="A4343" s="32" t="s">
        <v>10261</v>
      </c>
      <c r="B4343" s="32" t="s">
        <v>168</v>
      </c>
      <c r="C4343">
        <f t="shared" si="67"/>
        <v>12041</v>
      </c>
    </row>
    <row r="4344" spans="1:3">
      <c r="A4344" s="32" t="s">
        <v>10262</v>
      </c>
      <c r="B4344" s="32" t="s">
        <v>168</v>
      </c>
      <c r="C4344">
        <f t="shared" si="67"/>
        <v>12042</v>
      </c>
    </row>
    <row r="4345" spans="1:3">
      <c r="A4345" s="32" t="s">
        <v>10263</v>
      </c>
      <c r="B4345" s="32" t="s">
        <v>168</v>
      </c>
      <c r="C4345">
        <f t="shared" si="67"/>
        <v>12043</v>
      </c>
    </row>
    <row r="4346" spans="1:3">
      <c r="A4346" s="32" t="s">
        <v>10264</v>
      </c>
      <c r="B4346" s="32" t="s">
        <v>168</v>
      </c>
      <c r="C4346">
        <f t="shared" si="67"/>
        <v>12045</v>
      </c>
    </row>
    <row r="4347" spans="1:3">
      <c r="A4347" s="32" t="s">
        <v>10265</v>
      </c>
      <c r="B4347" s="32" t="s">
        <v>168</v>
      </c>
      <c r="C4347">
        <f t="shared" si="67"/>
        <v>12046</v>
      </c>
    </row>
    <row r="4348" spans="1:3">
      <c r="A4348" s="32" t="s">
        <v>10266</v>
      </c>
      <c r="B4348" s="32" t="s">
        <v>168</v>
      </c>
      <c r="C4348">
        <f t="shared" si="67"/>
        <v>12047</v>
      </c>
    </row>
    <row r="4349" spans="1:3">
      <c r="A4349" s="32" t="s">
        <v>10267</v>
      </c>
      <c r="B4349" s="32" t="s">
        <v>168</v>
      </c>
      <c r="C4349">
        <f t="shared" si="67"/>
        <v>12050</v>
      </c>
    </row>
    <row r="4350" spans="1:3">
      <c r="A4350" s="32" t="s">
        <v>10268</v>
      </c>
      <c r="B4350" s="32" t="s">
        <v>168</v>
      </c>
      <c r="C4350">
        <f t="shared" si="67"/>
        <v>12051</v>
      </c>
    </row>
    <row r="4351" spans="1:3">
      <c r="A4351" s="32" t="s">
        <v>10269</v>
      </c>
      <c r="B4351" s="32" t="s">
        <v>168</v>
      </c>
      <c r="C4351">
        <f t="shared" si="67"/>
        <v>12052</v>
      </c>
    </row>
    <row r="4352" spans="1:3">
      <c r="A4352" s="32" t="s">
        <v>10270</v>
      </c>
      <c r="B4352" s="32" t="s">
        <v>168</v>
      </c>
      <c r="C4352">
        <f t="shared" si="67"/>
        <v>12053</v>
      </c>
    </row>
    <row r="4353" spans="1:3">
      <c r="A4353" s="32" t="s">
        <v>10271</v>
      </c>
      <c r="B4353" s="32" t="s">
        <v>168</v>
      </c>
      <c r="C4353">
        <f t="shared" si="67"/>
        <v>12054</v>
      </c>
    </row>
    <row r="4354" spans="1:3">
      <c r="A4354" s="32" t="s">
        <v>10272</v>
      </c>
      <c r="B4354" s="32" t="s">
        <v>168</v>
      </c>
      <c r="C4354">
        <f t="shared" ref="C4354:C4417" si="68">1*A4354</f>
        <v>12055</v>
      </c>
    </row>
    <row r="4355" spans="1:3">
      <c r="A4355" s="32" t="s">
        <v>10273</v>
      </c>
      <c r="B4355" s="32" t="s">
        <v>168</v>
      </c>
      <c r="C4355">
        <f t="shared" si="68"/>
        <v>12056</v>
      </c>
    </row>
    <row r="4356" spans="1:3">
      <c r="A4356" s="32" t="s">
        <v>10274</v>
      </c>
      <c r="B4356" s="32" t="s">
        <v>168</v>
      </c>
      <c r="C4356">
        <f t="shared" si="68"/>
        <v>12057</v>
      </c>
    </row>
    <row r="4357" spans="1:3">
      <c r="A4357" s="32" t="s">
        <v>10275</v>
      </c>
      <c r="B4357" s="32" t="s">
        <v>168</v>
      </c>
      <c r="C4357">
        <f t="shared" si="68"/>
        <v>12058</v>
      </c>
    </row>
    <row r="4358" spans="1:3">
      <c r="A4358" s="32" t="s">
        <v>10276</v>
      </c>
      <c r="B4358" s="32" t="s">
        <v>168</v>
      </c>
      <c r="C4358">
        <f t="shared" si="68"/>
        <v>12059</v>
      </c>
    </row>
    <row r="4359" spans="1:3">
      <c r="A4359" s="32" t="s">
        <v>10277</v>
      </c>
      <c r="B4359" s="32" t="s">
        <v>168</v>
      </c>
      <c r="C4359">
        <f t="shared" si="68"/>
        <v>12060</v>
      </c>
    </row>
    <row r="4360" spans="1:3">
      <c r="A4360" s="32" t="s">
        <v>10278</v>
      </c>
      <c r="B4360" s="32" t="s">
        <v>168</v>
      </c>
      <c r="C4360">
        <f t="shared" si="68"/>
        <v>12061</v>
      </c>
    </row>
    <row r="4361" spans="1:3">
      <c r="A4361" s="32" t="s">
        <v>10279</v>
      </c>
      <c r="B4361" s="32" t="s">
        <v>168</v>
      </c>
      <c r="C4361">
        <f t="shared" si="68"/>
        <v>12062</v>
      </c>
    </row>
    <row r="4362" spans="1:3">
      <c r="A4362" s="32" t="s">
        <v>10280</v>
      </c>
      <c r="B4362" s="32" t="s">
        <v>168</v>
      </c>
      <c r="C4362">
        <f t="shared" si="68"/>
        <v>12063</v>
      </c>
    </row>
    <row r="4363" spans="1:3">
      <c r="A4363" s="32" t="s">
        <v>10281</v>
      </c>
      <c r="B4363" s="32" t="s">
        <v>168</v>
      </c>
      <c r="C4363">
        <f t="shared" si="68"/>
        <v>12064</v>
      </c>
    </row>
    <row r="4364" spans="1:3">
      <c r="A4364" s="32" t="s">
        <v>10282</v>
      </c>
      <c r="B4364" s="32" t="s">
        <v>168</v>
      </c>
      <c r="C4364">
        <f t="shared" si="68"/>
        <v>12065</v>
      </c>
    </row>
    <row r="4365" spans="1:3">
      <c r="A4365" s="32" t="s">
        <v>10283</v>
      </c>
      <c r="B4365" s="32" t="s">
        <v>168</v>
      </c>
      <c r="C4365">
        <f t="shared" si="68"/>
        <v>12066</v>
      </c>
    </row>
    <row r="4366" spans="1:3">
      <c r="A4366" s="32" t="s">
        <v>10284</v>
      </c>
      <c r="B4366" s="32" t="s">
        <v>168</v>
      </c>
      <c r="C4366">
        <f t="shared" si="68"/>
        <v>12067</v>
      </c>
    </row>
    <row r="4367" spans="1:3">
      <c r="A4367" s="32" t="s">
        <v>10285</v>
      </c>
      <c r="B4367" s="32" t="s">
        <v>168</v>
      </c>
      <c r="C4367">
        <f t="shared" si="68"/>
        <v>12068</v>
      </c>
    </row>
    <row r="4368" spans="1:3">
      <c r="A4368" s="32" t="s">
        <v>10286</v>
      </c>
      <c r="B4368" s="32" t="s">
        <v>168</v>
      </c>
      <c r="C4368">
        <f t="shared" si="68"/>
        <v>12069</v>
      </c>
    </row>
    <row r="4369" spans="1:3">
      <c r="A4369" s="32" t="s">
        <v>10287</v>
      </c>
      <c r="B4369" s="32" t="s">
        <v>168</v>
      </c>
      <c r="C4369">
        <f t="shared" si="68"/>
        <v>12070</v>
      </c>
    </row>
    <row r="4370" spans="1:3">
      <c r="A4370" s="32" t="s">
        <v>10288</v>
      </c>
      <c r="B4370" s="32" t="s">
        <v>168</v>
      </c>
      <c r="C4370">
        <f t="shared" si="68"/>
        <v>12071</v>
      </c>
    </row>
    <row r="4371" spans="1:3">
      <c r="A4371" s="32" t="s">
        <v>10289</v>
      </c>
      <c r="B4371" s="32" t="s">
        <v>168</v>
      </c>
      <c r="C4371">
        <f t="shared" si="68"/>
        <v>12072</v>
      </c>
    </row>
    <row r="4372" spans="1:3">
      <c r="A4372" s="32" t="s">
        <v>10290</v>
      </c>
      <c r="B4372" s="32" t="s">
        <v>168</v>
      </c>
      <c r="C4372">
        <f t="shared" si="68"/>
        <v>12073</v>
      </c>
    </row>
    <row r="4373" spans="1:3">
      <c r="A4373" s="32" t="s">
        <v>10291</v>
      </c>
      <c r="B4373" s="32" t="s">
        <v>168</v>
      </c>
      <c r="C4373">
        <f t="shared" si="68"/>
        <v>12074</v>
      </c>
    </row>
    <row r="4374" spans="1:3">
      <c r="A4374" s="32" t="s">
        <v>10292</v>
      </c>
      <c r="B4374" s="32" t="s">
        <v>168</v>
      </c>
      <c r="C4374">
        <f t="shared" si="68"/>
        <v>12075</v>
      </c>
    </row>
    <row r="4375" spans="1:3">
      <c r="A4375" s="32" t="s">
        <v>10293</v>
      </c>
      <c r="B4375" s="32" t="s">
        <v>168</v>
      </c>
      <c r="C4375">
        <f t="shared" si="68"/>
        <v>12076</v>
      </c>
    </row>
    <row r="4376" spans="1:3">
      <c r="A4376" s="32" t="s">
        <v>10294</v>
      </c>
      <c r="B4376" s="32" t="s">
        <v>168</v>
      </c>
      <c r="C4376">
        <f t="shared" si="68"/>
        <v>12077</v>
      </c>
    </row>
    <row r="4377" spans="1:3">
      <c r="A4377" s="32" t="s">
        <v>10295</v>
      </c>
      <c r="B4377" s="32" t="s">
        <v>168</v>
      </c>
      <c r="C4377">
        <f t="shared" si="68"/>
        <v>12078</v>
      </c>
    </row>
    <row r="4378" spans="1:3">
      <c r="A4378" s="32" t="s">
        <v>10296</v>
      </c>
      <c r="B4378" s="32" t="s">
        <v>168</v>
      </c>
      <c r="C4378">
        <f t="shared" si="68"/>
        <v>12082</v>
      </c>
    </row>
    <row r="4379" spans="1:3">
      <c r="A4379" s="32" t="s">
        <v>10297</v>
      </c>
      <c r="B4379" s="32" t="s">
        <v>168</v>
      </c>
      <c r="C4379">
        <f t="shared" si="68"/>
        <v>12083</v>
      </c>
    </row>
    <row r="4380" spans="1:3">
      <c r="A4380" s="32" t="s">
        <v>10298</v>
      </c>
      <c r="B4380" s="32" t="s">
        <v>168</v>
      </c>
      <c r="C4380">
        <f t="shared" si="68"/>
        <v>12084</v>
      </c>
    </row>
    <row r="4381" spans="1:3">
      <c r="A4381" s="32" t="s">
        <v>10299</v>
      </c>
      <c r="B4381" s="32" t="s">
        <v>168</v>
      </c>
      <c r="C4381">
        <f t="shared" si="68"/>
        <v>12085</v>
      </c>
    </row>
    <row r="4382" spans="1:3">
      <c r="A4382" s="32" t="s">
        <v>10300</v>
      </c>
      <c r="B4382" s="32" t="s">
        <v>168</v>
      </c>
      <c r="C4382">
        <f t="shared" si="68"/>
        <v>12086</v>
      </c>
    </row>
    <row r="4383" spans="1:3">
      <c r="A4383" s="32" t="s">
        <v>10301</v>
      </c>
      <c r="B4383" s="32" t="s">
        <v>168</v>
      </c>
      <c r="C4383">
        <f t="shared" si="68"/>
        <v>12087</v>
      </c>
    </row>
    <row r="4384" spans="1:3">
      <c r="A4384" s="32" t="s">
        <v>10302</v>
      </c>
      <c r="B4384" s="32" t="s">
        <v>168</v>
      </c>
      <c r="C4384">
        <f t="shared" si="68"/>
        <v>12089</v>
      </c>
    </row>
    <row r="4385" spans="1:3">
      <c r="A4385" s="32" t="s">
        <v>10303</v>
      </c>
      <c r="B4385" s="32" t="s">
        <v>168</v>
      </c>
      <c r="C4385">
        <f t="shared" si="68"/>
        <v>12090</v>
      </c>
    </row>
    <row r="4386" spans="1:3">
      <c r="A4386" s="32" t="s">
        <v>10304</v>
      </c>
      <c r="B4386" s="32" t="s">
        <v>168</v>
      </c>
      <c r="C4386">
        <f t="shared" si="68"/>
        <v>12092</v>
      </c>
    </row>
    <row r="4387" spans="1:3">
      <c r="A4387" s="32" t="s">
        <v>10305</v>
      </c>
      <c r="B4387" s="32" t="s">
        <v>168</v>
      </c>
      <c r="C4387">
        <f t="shared" si="68"/>
        <v>12093</v>
      </c>
    </row>
    <row r="4388" spans="1:3">
      <c r="A4388" s="32" t="s">
        <v>10306</v>
      </c>
      <c r="B4388" s="32" t="s">
        <v>168</v>
      </c>
      <c r="C4388">
        <f t="shared" si="68"/>
        <v>12094</v>
      </c>
    </row>
    <row r="4389" spans="1:3">
      <c r="A4389" s="32" t="s">
        <v>10307</v>
      </c>
      <c r="B4389" s="32" t="s">
        <v>168</v>
      </c>
      <c r="C4389">
        <f t="shared" si="68"/>
        <v>12095</v>
      </c>
    </row>
    <row r="4390" spans="1:3">
      <c r="A4390" s="32" t="s">
        <v>10308</v>
      </c>
      <c r="B4390" s="32" t="s">
        <v>168</v>
      </c>
      <c r="C4390">
        <f t="shared" si="68"/>
        <v>12106</v>
      </c>
    </row>
    <row r="4391" spans="1:3">
      <c r="A4391" s="32" t="s">
        <v>10309</v>
      </c>
      <c r="B4391" s="32" t="s">
        <v>168</v>
      </c>
      <c r="C4391">
        <f t="shared" si="68"/>
        <v>12107</v>
      </c>
    </row>
    <row r="4392" spans="1:3">
      <c r="A4392" s="32" t="s">
        <v>10310</v>
      </c>
      <c r="B4392" s="32" t="s">
        <v>168</v>
      </c>
      <c r="C4392">
        <f t="shared" si="68"/>
        <v>12108</v>
      </c>
    </row>
    <row r="4393" spans="1:3">
      <c r="A4393" s="32" t="s">
        <v>10311</v>
      </c>
      <c r="B4393" s="32" t="s">
        <v>168</v>
      </c>
      <c r="C4393">
        <f t="shared" si="68"/>
        <v>12110</v>
      </c>
    </row>
    <row r="4394" spans="1:3">
      <c r="A4394" s="32" t="s">
        <v>10312</v>
      </c>
      <c r="B4394" s="32" t="s">
        <v>168</v>
      </c>
      <c r="C4394">
        <f t="shared" si="68"/>
        <v>12115</v>
      </c>
    </row>
    <row r="4395" spans="1:3">
      <c r="A4395" s="32" t="s">
        <v>10313</v>
      </c>
      <c r="B4395" s="32" t="s">
        <v>168</v>
      </c>
      <c r="C4395">
        <f t="shared" si="68"/>
        <v>12116</v>
      </c>
    </row>
    <row r="4396" spans="1:3">
      <c r="A4396" s="32" t="s">
        <v>10314</v>
      </c>
      <c r="B4396" s="32" t="s">
        <v>168</v>
      </c>
      <c r="C4396">
        <f t="shared" si="68"/>
        <v>12117</v>
      </c>
    </row>
    <row r="4397" spans="1:3">
      <c r="A4397" s="32" t="s">
        <v>10315</v>
      </c>
      <c r="B4397" s="32" t="s">
        <v>168</v>
      </c>
      <c r="C4397">
        <f t="shared" si="68"/>
        <v>12118</v>
      </c>
    </row>
    <row r="4398" spans="1:3">
      <c r="A4398" s="32" t="s">
        <v>10316</v>
      </c>
      <c r="B4398" s="32" t="s">
        <v>168</v>
      </c>
      <c r="C4398">
        <f t="shared" si="68"/>
        <v>12120</v>
      </c>
    </row>
    <row r="4399" spans="1:3">
      <c r="A4399" s="32" t="s">
        <v>10317</v>
      </c>
      <c r="B4399" s="32" t="s">
        <v>168</v>
      </c>
      <c r="C4399">
        <f t="shared" si="68"/>
        <v>12121</v>
      </c>
    </row>
    <row r="4400" spans="1:3">
      <c r="A4400" s="32" t="s">
        <v>10318</v>
      </c>
      <c r="B4400" s="32" t="s">
        <v>168</v>
      </c>
      <c r="C4400">
        <f t="shared" si="68"/>
        <v>12122</v>
      </c>
    </row>
    <row r="4401" spans="1:3">
      <c r="A4401" s="32" t="s">
        <v>10319</v>
      </c>
      <c r="B4401" s="32" t="s">
        <v>168</v>
      </c>
      <c r="C4401">
        <f t="shared" si="68"/>
        <v>12123</v>
      </c>
    </row>
    <row r="4402" spans="1:3">
      <c r="A4402" s="32" t="s">
        <v>10320</v>
      </c>
      <c r="B4402" s="32" t="s">
        <v>168</v>
      </c>
      <c r="C4402">
        <f t="shared" si="68"/>
        <v>12124</v>
      </c>
    </row>
    <row r="4403" spans="1:3">
      <c r="A4403" s="32" t="s">
        <v>10321</v>
      </c>
      <c r="B4403" s="32" t="s">
        <v>168</v>
      </c>
      <c r="C4403">
        <f t="shared" si="68"/>
        <v>12125</v>
      </c>
    </row>
    <row r="4404" spans="1:3">
      <c r="A4404" s="32" t="s">
        <v>10322</v>
      </c>
      <c r="B4404" s="32" t="s">
        <v>168</v>
      </c>
      <c r="C4404">
        <f t="shared" si="68"/>
        <v>12128</v>
      </c>
    </row>
    <row r="4405" spans="1:3">
      <c r="A4405" s="32" t="s">
        <v>10323</v>
      </c>
      <c r="B4405" s="32" t="s">
        <v>168</v>
      </c>
      <c r="C4405">
        <f t="shared" si="68"/>
        <v>12130</v>
      </c>
    </row>
    <row r="4406" spans="1:3">
      <c r="A4406" s="32" t="s">
        <v>10324</v>
      </c>
      <c r="B4406" s="32" t="s">
        <v>168</v>
      </c>
      <c r="C4406">
        <f t="shared" si="68"/>
        <v>12131</v>
      </c>
    </row>
    <row r="4407" spans="1:3">
      <c r="A4407" s="32" t="s">
        <v>10325</v>
      </c>
      <c r="B4407" s="32" t="s">
        <v>168</v>
      </c>
      <c r="C4407">
        <f t="shared" si="68"/>
        <v>12132</v>
      </c>
    </row>
    <row r="4408" spans="1:3">
      <c r="A4408" s="32" t="s">
        <v>10326</v>
      </c>
      <c r="B4408" s="32" t="s">
        <v>168</v>
      </c>
      <c r="C4408">
        <f t="shared" si="68"/>
        <v>12133</v>
      </c>
    </row>
    <row r="4409" spans="1:3">
      <c r="A4409" s="32" t="s">
        <v>10327</v>
      </c>
      <c r="B4409" s="32" t="s">
        <v>168</v>
      </c>
      <c r="C4409">
        <f t="shared" si="68"/>
        <v>12134</v>
      </c>
    </row>
    <row r="4410" spans="1:3">
      <c r="A4410" s="32" t="s">
        <v>10328</v>
      </c>
      <c r="B4410" s="32" t="s">
        <v>168</v>
      </c>
      <c r="C4410">
        <f t="shared" si="68"/>
        <v>12136</v>
      </c>
    </row>
    <row r="4411" spans="1:3">
      <c r="A4411" s="32" t="s">
        <v>10329</v>
      </c>
      <c r="B4411" s="32" t="s">
        <v>168</v>
      </c>
      <c r="C4411">
        <f t="shared" si="68"/>
        <v>12137</v>
      </c>
    </row>
    <row r="4412" spans="1:3">
      <c r="A4412" s="32" t="s">
        <v>10330</v>
      </c>
      <c r="B4412" s="32" t="s">
        <v>168</v>
      </c>
      <c r="C4412">
        <f t="shared" si="68"/>
        <v>12138</v>
      </c>
    </row>
    <row r="4413" spans="1:3">
      <c r="A4413" s="32" t="s">
        <v>10331</v>
      </c>
      <c r="B4413" s="32" t="s">
        <v>168</v>
      </c>
      <c r="C4413">
        <f t="shared" si="68"/>
        <v>12139</v>
      </c>
    </row>
    <row r="4414" spans="1:3">
      <c r="A4414" s="32" t="s">
        <v>10332</v>
      </c>
      <c r="B4414" s="32" t="s">
        <v>168</v>
      </c>
      <c r="C4414">
        <f t="shared" si="68"/>
        <v>12140</v>
      </c>
    </row>
    <row r="4415" spans="1:3">
      <c r="A4415" s="32" t="s">
        <v>10333</v>
      </c>
      <c r="B4415" s="32" t="s">
        <v>168</v>
      </c>
      <c r="C4415">
        <f t="shared" si="68"/>
        <v>12141</v>
      </c>
    </row>
    <row r="4416" spans="1:3">
      <c r="A4416" s="32" t="s">
        <v>10334</v>
      </c>
      <c r="B4416" s="32" t="s">
        <v>168</v>
      </c>
      <c r="C4416">
        <f t="shared" si="68"/>
        <v>12143</v>
      </c>
    </row>
    <row r="4417" spans="1:3">
      <c r="A4417" s="32" t="s">
        <v>10335</v>
      </c>
      <c r="B4417" s="32" t="s">
        <v>168</v>
      </c>
      <c r="C4417">
        <f t="shared" si="68"/>
        <v>12144</v>
      </c>
    </row>
    <row r="4418" spans="1:3">
      <c r="A4418" s="32" t="s">
        <v>10336</v>
      </c>
      <c r="B4418" s="32" t="s">
        <v>168</v>
      </c>
      <c r="C4418">
        <f t="shared" ref="C4418:C4481" si="69">1*A4418</f>
        <v>12147</v>
      </c>
    </row>
    <row r="4419" spans="1:3">
      <c r="A4419" s="32" t="s">
        <v>10337</v>
      </c>
      <c r="B4419" s="32" t="s">
        <v>168</v>
      </c>
      <c r="C4419">
        <f t="shared" si="69"/>
        <v>12148</v>
      </c>
    </row>
    <row r="4420" spans="1:3">
      <c r="A4420" s="32" t="s">
        <v>10338</v>
      </c>
      <c r="B4420" s="32" t="s">
        <v>168</v>
      </c>
      <c r="C4420">
        <f t="shared" si="69"/>
        <v>12149</v>
      </c>
    </row>
    <row r="4421" spans="1:3">
      <c r="A4421" s="32" t="s">
        <v>10339</v>
      </c>
      <c r="B4421" s="32" t="s">
        <v>168</v>
      </c>
      <c r="C4421">
        <f t="shared" si="69"/>
        <v>12150</v>
      </c>
    </row>
    <row r="4422" spans="1:3">
      <c r="A4422" s="32" t="s">
        <v>10340</v>
      </c>
      <c r="B4422" s="32" t="s">
        <v>168</v>
      </c>
      <c r="C4422">
        <f t="shared" si="69"/>
        <v>12151</v>
      </c>
    </row>
    <row r="4423" spans="1:3">
      <c r="A4423" s="32" t="s">
        <v>10341</v>
      </c>
      <c r="B4423" s="32" t="s">
        <v>168</v>
      </c>
      <c r="C4423">
        <f t="shared" si="69"/>
        <v>12153</v>
      </c>
    </row>
    <row r="4424" spans="1:3">
      <c r="A4424" s="32" t="s">
        <v>10342</v>
      </c>
      <c r="B4424" s="32" t="s">
        <v>168</v>
      </c>
      <c r="C4424">
        <f t="shared" si="69"/>
        <v>12154</v>
      </c>
    </row>
    <row r="4425" spans="1:3">
      <c r="A4425" s="32" t="s">
        <v>10343</v>
      </c>
      <c r="B4425" s="32" t="s">
        <v>168</v>
      </c>
      <c r="C4425">
        <f t="shared" si="69"/>
        <v>12155</v>
      </c>
    </row>
    <row r="4426" spans="1:3">
      <c r="A4426" s="32" t="s">
        <v>10344</v>
      </c>
      <c r="B4426" s="32" t="s">
        <v>168</v>
      </c>
      <c r="C4426">
        <f t="shared" si="69"/>
        <v>12156</v>
      </c>
    </row>
    <row r="4427" spans="1:3">
      <c r="A4427" s="32" t="s">
        <v>10345</v>
      </c>
      <c r="B4427" s="32" t="s">
        <v>168</v>
      </c>
      <c r="C4427">
        <f t="shared" si="69"/>
        <v>12157</v>
      </c>
    </row>
    <row r="4428" spans="1:3">
      <c r="A4428" s="32" t="s">
        <v>10346</v>
      </c>
      <c r="B4428" s="32" t="s">
        <v>168</v>
      </c>
      <c r="C4428">
        <f t="shared" si="69"/>
        <v>12158</v>
      </c>
    </row>
    <row r="4429" spans="1:3">
      <c r="A4429" s="32" t="s">
        <v>10347</v>
      </c>
      <c r="B4429" s="32" t="s">
        <v>168</v>
      </c>
      <c r="C4429">
        <f t="shared" si="69"/>
        <v>12159</v>
      </c>
    </row>
    <row r="4430" spans="1:3">
      <c r="A4430" s="32" t="s">
        <v>10348</v>
      </c>
      <c r="B4430" s="32" t="s">
        <v>168</v>
      </c>
      <c r="C4430">
        <f t="shared" si="69"/>
        <v>12160</v>
      </c>
    </row>
    <row r="4431" spans="1:3">
      <c r="A4431" s="32" t="s">
        <v>10349</v>
      </c>
      <c r="B4431" s="32" t="s">
        <v>168</v>
      </c>
      <c r="C4431">
        <f t="shared" si="69"/>
        <v>12161</v>
      </c>
    </row>
    <row r="4432" spans="1:3">
      <c r="A4432" s="32" t="s">
        <v>10350</v>
      </c>
      <c r="B4432" s="32" t="s">
        <v>168</v>
      </c>
      <c r="C4432">
        <f t="shared" si="69"/>
        <v>12164</v>
      </c>
    </row>
    <row r="4433" spans="1:3">
      <c r="A4433" s="32" t="s">
        <v>10351</v>
      </c>
      <c r="B4433" s="32" t="s">
        <v>168</v>
      </c>
      <c r="C4433">
        <f t="shared" si="69"/>
        <v>12165</v>
      </c>
    </row>
    <row r="4434" spans="1:3">
      <c r="A4434" s="32" t="s">
        <v>10352</v>
      </c>
      <c r="B4434" s="32" t="s">
        <v>168</v>
      </c>
      <c r="C4434">
        <f t="shared" si="69"/>
        <v>12166</v>
      </c>
    </row>
    <row r="4435" spans="1:3">
      <c r="A4435" s="32" t="s">
        <v>10353</v>
      </c>
      <c r="B4435" s="32" t="s">
        <v>168</v>
      </c>
      <c r="C4435">
        <f t="shared" si="69"/>
        <v>12167</v>
      </c>
    </row>
    <row r="4436" spans="1:3">
      <c r="A4436" s="32" t="s">
        <v>10354</v>
      </c>
      <c r="B4436" s="32" t="s">
        <v>168</v>
      </c>
      <c r="C4436">
        <f t="shared" si="69"/>
        <v>12168</v>
      </c>
    </row>
    <row r="4437" spans="1:3">
      <c r="A4437" s="32" t="s">
        <v>10355</v>
      </c>
      <c r="B4437" s="32" t="s">
        <v>168</v>
      </c>
      <c r="C4437">
        <f t="shared" si="69"/>
        <v>12169</v>
      </c>
    </row>
    <row r="4438" spans="1:3">
      <c r="A4438" s="32" t="s">
        <v>10356</v>
      </c>
      <c r="B4438" s="32" t="s">
        <v>168</v>
      </c>
      <c r="C4438">
        <f t="shared" si="69"/>
        <v>12170</v>
      </c>
    </row>
    <row r="4439" spans="1:3">
      <c r="A4439" s="32" t="s">
        <v>10357</v>
      </c>
      <c r="B4439" s="32" t="s">
        <v>168</v>
      </c>
      <c r="C4439">
        <f t="shared" si="69"/>
        <v>12172</v>
      </c>
    </row>
    <row r="4440" spans="1:3">
      <c r="A4440" s="32" t="s">
        <v>10358</v>
      </c>
      <c r="B4440" s="32" t="s">
        <v>168</v>
      </c>
      <c r="C4440">
        <f t="shared" si="69"/>
        <v>12173</v>
      </c>
    </row>
    <row r="4441" spans="1:3">
      <c r="A4441" s="32" t="s">
        <v>10359</v>
      </c>
      <c r="B4441" s="32" t="s">
        <v>168</v>
      </c>
      <c r="C4441">
        <f t="shared" si="69"/>
        <v>12174</v>
      </c>
    </row>
    <row r="4442" spans="1:3">
      <c r="A4442" s="32" t="s">
        <v>10360</v>
      </c>
      <c r="B4442" s="32" t="s">
        <v>168</v>
      </c>
      <c r="C4442">
        <f t="shared" si="69"/>
        <v>12175</v>
      </c>
    </row>
    <row r="4443" spans="1:3">
      <c r="A4443" s="32" t="s">
        <v>10361</v>
      </c>
      <c r="B4443" s="32" t="s">
        <v>168</v>
      </c>
      <c r="C4443">
        <f t="shared" si="69"/>
        <v>12176</v>
      </c>
    </row>
    <row r="4444" spans="1:3">
      <c r="A4444" s="32" t="s">
        <v>10362</v>
      </c>
      <c r="B4444" s="32" t="s">
        <v>168</v>
      </c>
      <c r="C4444">
        <f t="shared" si="69"/>
        <v>12177</v>
      </c>
    </row>
    <row r="4445" spans="1:3">
      <c r="A4445" s="32" t="s">
        <v>10363</v>
      </c>
      <c r="B4445" s="32" t="s">
        <v>168</v>
      </c>
      <c r="C4445">
        <f t="shared" si="69"/>
        <v>12180</v>
      </c>
    </row>
    <row r="4446" spans="1:3">
      <c r="A4446" s="32" t="s">
        <v>10364</v>
      </c>
      <c r="B4446" s="32" t="s">
        <v>168</v>
      </c>
      <c r="C4446">
        <f t="shared" si="69"/>
        <v>12181</v>
      </c>
    </row>
    <row r="4447" spans="1:3">
      <c r="A4447" s="32" t="s">
        <v>10365</v>
      </c>
      <c r="B4447" s="32" t="s">
        <v>168</v>
      </c>
      <c r="C4447">
        <f t="shared" si="69"/>
        <v>12182</v>
      </c>
    </row>
    <row r="4448" spans="1:3">
      <c r="A4448" s="32" t="s">
        <v>10366</v>
      </c>
      <c r="B4448" s="32" t="s">
        <v>168</v>
      </c>
      <c r="C4448">
        <f t="shared" si="69"/>
        <v>12183</v>
      </c>
    </row>
    <row r="4449" spans="1:3">
      <c r="A4449" s="32" t="s">
        <v>10367</v>
      </c>
      <c r="B4449" s="32" t="s">
        <v>168</v>
      </c>
      <c r="C4449">
        <f t="shared" si="69"/>
        <v>12184</v>
      </c>
    </row>
    <row r="4450" spans="1:3">
      <c r="A4450" s="32" t="s">
        <v>10368</v>
      </c>
      <c r="B4450" s="32" t="s">
        <v>168</v>
      </c>
      <c r="C4450">
        <f t="shared" si="69"/>
        <v>12185</v>
      </c>
    </row>
    <row r="4451" spans="1:3">
      <c r="A4451" s="32" t="s">
        <v>10369</v>
      </c>
      <c r="B4451" s="32" t="s">
        <v>168</v>
      </c>
      <c r="C4451">
        <f t="shared" si="69"/>
        <v>12186</v>
      </c>
    </row>
    <row r="4452" spans="1:3">
      <c r="A4452" s="32" t="s">
        <v>10370</v>
      </c>
      <c r="B4452" s="32" t="s">
        <v>168</v>
      </c>
      <c r="C4452">
        <f t="shared" si="69"/>
        <v>12187</v>
      </c>
    </row>
    <row r="4453" spans="1:3">
      <c r="A4453" s="32" t="s">
        <v>10371</v>
      </c>
      <c r="B4453" s="32" t="s">
        <v>168</v>
      </c>
      <c r="C4453">
        <f t="shared" si="69"/>
        <v>12188</v>
      </c>
    </row>
    <row r="4454" spans="1:3">
      <c r="A4454" s="32" t="s">
        <v>10372</v>
      </c>
      <c r="B4454" s="32" t="s">
        <v>168</v>
      </c>
      <c r="C4454">
        <f t="shared" si="69"/>
        <v>12189</v>
      </c>
    </row>
    <row r="4455" spans="1:3">
      <c r="A4455" s="32" t="s">
        <v>10373</v>
      </c>
      <c r="B4455" s="32" t="s">
        <v>168</v>
      </c>
      <c r="C4455">
        <f t="shared" si="69"/>
        <v>12190</v>
      </c>
    </row>
    <row r="4456" spans="1:3">
      <c r="A4456" s="32" t="s">
        <v>10374</v>
      </c>
      <c r="B4456" s="32" t="s">
        <v>168</v>
      </c>
      <c r="C4456">
        <f t="shared" si="69"/>
        <v>12192</v>
      </c>
    </row>
    <row r="4457" spans="1:3">
      <c r="A4457" s="32" t="s">
        <v>10375</v>
      </c>
      <c r="B4457" s="32" t="s">
        <v>168</v>
      </c>
      <c r="C4457">
        <f t="shared" si="69"/>
        <v>12193</v>
      </c>
    </row>
    <row r="4458" spans="1:3">
      <c r="A4458" s="32" t="s">
        <v>10376</v>
      </c>
      <c r="B4458" s="32" t="s">
        <v>168</v>
      </c>
      <c r="C4458">
        <f t="shared" si="69"/>
        <v>12194</v>
      </c>
    </row>
    <row r="4459" spans="1:3">
      <c r="A4459" s="32" t="s">
        <v>10377</v>
      </c>
      <c r="B4459" s="32" t="s">
        <v>168</v>
      </c>
      <c r="C4459">
        <f t="shared" si="69"/>
        <v>12195</v>
      </c>
    </row>
    <row r="4460" spans="1:3">
      <c r="A4460" s="32" t="s">
        <v>10378</v>
      </c>
      <c r="B4460" s="32" t="s">
        <v>168</v>
      </c>
      <c r="C4460">
        <f t="shared" si="69"/>
        <v>12196</v>
      </c>
    </row>
    <row r="4461" spans="1:3">
      <c r="A4461" s="32" t="s">
        <v>10379</v>
      </c>
      <c r="B4461" s="32" t="s">
        <v>168</v>
      </c>
      <c r="C4461">
        <f t="shared" si="69"/>
        <v>12197</v>
      </c>
    </row>
    <row r="4462" spans="1:3">
      <c r="A4462" s="32" t="s">
        <v>10380</v>
      </c>
      <c r="B4462" s="32" t="s">
        <v>168</v>
      </c>
      <c r="C4462">
        <f t="shared" si="69"/>
        <v>12198</v>
      </c>
    </row>
    <row r="4463" spans="1:3">
      <c r="A4463" s="32" t="s">
        <v>10381</v>
      </c>
      <c r="B4463" s="32" t="s">
        <v>168</v>
      </c>
      <c r="C4463">
        <f t="shared" si="69"/>
        <v>12201</v>
      </c>
    </row>
    <row r="4464" spans="1:3">
      <c r="A4464" s="32" t="s">
        <v>10382</v>
      </c>
      <c r="B4464" s="32" t="s">
        <v>168</v>
      </c>
      <c r="C4464">
        <f t="shared" si="69"/>
        <v>12202</v>
      </c>
    </row>
    <row r="4465" spans="1:3">
      <c r="A4465" s="32" t="s">
        <v>10383</v>
      </c>
      <c r="B4465" s="32" t="s">
        <v>168</v>
      </c>
      <c r="C4465">
        <f t="shared" si="69"/>
        <v>12203</v>
      </c>
    </row>
    <row r="4466" spans="1:3">
      <c r="A4466" s="32" t="s">
        <v>10384</v>
      </c>
      <c r="B4466" s="32" t="s">
        <v>168</v>
      </c>
      <c r="C4466">
        <f t="shared" si="69"/>
        <v>12204</v>
      </c>
    </row>
    <row r="4467" spans="1:3">
      <c r="A4467" s="32" t="s">
        <v>10385</v>
      </c>
      <c r="B4467" s="32" t="s">
        <v>168</v>
      </c>
      <c r="C4467">
        <f t="shared" si="69"/>
        <v>12205</v>
      </c>
    </row>
    <row r="4468" spans="1:3">
      <c r="A4468" s="32" t="s">
        <v>10386</v>
      </c>
      <c r="B4468" s="32" t="s">
        <v>168</v>
      </c>
      <c r="C4468">
        <f t="shared" si="69"/>
        <v>12206</v>
      </c>
    </row>
    <row r="4469" spans="1:3">
      <c r="A4469" s="32" t="s">
        <v>10387</v>
      </c>
      <c r="B4469" s="32" t="s">
        <v>168</v>
      </c>
      <c r="C4469">
        <f t="shared" si="69"/>
        <v>12207</v>
      </c>
    </row>
    <row r="4470" spans="1:3">
      <c r="A4470" s="32" t="s">
        <v>10388</v>
      </c>
      <c r="B4470" s="32" t="s">
        <v>168</v>
      </c>
      <c r="C4470">
        <f t="shared" si="69"/>
        <v>12208</v>
      </c>
    </row>
    <row r="4471" spans="1:3">
      <c r="A4471" s="32" t="s">
        <v>10389</v>
      </c>
      <c r="B4471" s="32" t="s">
        <v>168</v>
      </c>
      <c r="C4471">
        <f t="shared" si="69"/>
        <v>12209</v>
      </c>
    </row>
    <row r="4472" spans="1:3">
      <c r="A4472" s="32" t="s">
        <v>10390</v>
      </c>
      <c r="B4472" s="32" t="s">
        <v>168</v>
      </c>
      <c r="C4472">
        <f t="shared" si="69"/>
        <v>12210</v>
      </c>
    </row>
    <row r="4473" spans="1:3">
      <c r="A4473" s="32" t="s">
        <v>10391</v>
      </c>
      <c r="B4473" s="32" t="s">
        <v>168</v>
      </c>
      <c r="C4473">
        <f t="shared" si="69"/>
        <v>12211</v>
      </c>
    </row>
    <row r="4474" spans="1:3">
      <c r="A4474" s="32" t="s">
        <v>10392</v>
      </c>
      <c r="B4474" s="32" t="s">
        <v>168</v>
      </c>
      <c r="C4474">
        <f t="shared" si="69"/>
        <v>12212</v>
      </c>
    </row>
    <row r="4475" spans="1:3">
      <c r="A4475" s="32" t="s">
        <v>10393</v>
      </c>
      <c r="B4475" s="32" t="s">
        <v>168</v>
      </c>
      <c r="C4475">
        <f t="shared" si="69"/>
        <v>12214</v>
      </c>
    </row>
    <row r="4476" spans="1:3">
      <c r="A4476" s="32" t="s">
        <v>10394</v>
      </c>
      <c r="B4476" s="32" t="s">
        <v>168</v>
      </c>
      <c r="C4476">
        <f t="shared" si="69"/>
        <v>12220</v>
      </c>
    </row>
    <row r="4477" spans="1:3">
      <c r="A4477" s="32" t="s">
        <v>10395</v>
      </c>
      <c r="B4477" s="32" t="s">
        <v>168</v>
      </c>
      <c r="C4477">
        <f t="shared" si="69"/>
        <v>12222</v>
      </c>
    </row>
    <row r="4478" spans="1:3">
      <c r="A4478" s="32" t="s">
        <v>10396</v>
      </c>
      <c r="B4478" s="32" t="s">
        <v>168</v>
      </c>
      <c r="C4478">
        <f t="shared" si="69"/>
        <v>12223</v>
      </c>
    </row>
    <row r="4479" spans="1:3">
      <c r="A4479" s="32" t="s">
        <v>10397</v>
      </c>
      <c r="B4479" s="32" t="s">
        <v>168</v>
      </c>
      <c r="C4479">
        <f t="shared" si="69"/>
        <v>12224</v>
      </c>
    </row>
    <row r="4480" spans="1:3">
      <c r="A4480" s="32" t="s">
        <v>10398</v>
      </c>
      <c r="B4480" s="32" t="s">
        <v>168</v>
      </c>
      <c r="C4480">
        <f t="shared" si="69"/>
        <v>12225</v>
      </c>
    </row>
    <row r="4481" spans="1:3">
      <c r="A4481" s="32" t="s">
        <v>10399</v>
      </c>
      <c r="B4481" s="32" t="s">
        <v>168</v>
      </c>
      <c r="C4481">
        <f t="shared" si="69"/>
        <v>12226</v>
      </c>
    </row>
    <row r="4482" spans="1:3">
      <c r="A4482" s="32" t="s">
        <v>10400</v>
      </c>
      <c r="B4482" s="32" t="s">
        <v>168</v>
      </c>
      <c r="C4482">
        <f t="shared" ref="C4482:C4545" si="70">1*A4482</f>
        <v>12227</v>
      </c>
    </row>
    <row r="4483" spans="1:3">
      <c r="A4483" s="32" t="s">
        <v>10401</v>
      </c>
      <c r="B4483" s="32" t="s">
        <v>168</v>
      </c>
      <c r="C4483">
        <f t="shared" si="70"/>
        <v>12228</v>
      </c>
    </row>
    <row r="4484" spans="1:3">
      <c r="A4484" s="32" t="s">
        <v>10402</v>
      </c>
      <c r="B4484" s="32" t="s">
        <v>168</v>
      </c>
      <c r="C4484">
        <f t="shared" si="70"/>
        <v>12229</v>
      </c>
    </row>
    <row r="4485" spans="1:3">
      <c r="A4485" s="32" t="s">
        <v>10403</v>
      </c>
      <c r="B4485" s="32" t="s">
        <v>168</v>
      </c>
      <c r="C4485">
        <f t="shared" si="70"/>
        <v>12230</v>
      </c>
    </row>
    <row r="4486" spans="1:3">
      <c r="A4486" s="32" t="s">
        <v>10404</v>
      </c>
      <c r="B4486" s="32" t="s">
        <v>168</v>
      </c>
      <c r="C4486">
        <f t="shared" si="70"/>
        <v>12231</v>
      </c>
    </row>
    <row r="4487" spans="1:3">
      <c r="A4487" s="32" t="s">
        <v>10405</v>
      </c>
      <c r="B4487" s="32" t="s">
        <v>168</v>
      </c>
      <c r="C4487">
        <f t="shared" si="70"/>
        <v>12232</v>
      </c>
    </row>
    <row r="4488" spans="1:3">
      <c r="A4488" s="32" t="s">
        <v>10406</v>
      </c>
      <c r="B4488" s="32" t="s">
        <v>168</v>
      </c>
      <c r="C4488">
        <f t="shared" si="70"/>
        <v>12233</v>
      </c>
    </row>
    <row r="4489" spans="1:3">
      <c r="A4489" s="32" t="s">
        <v>10407</v>
      </c>
      <c r="B4489" s="32" t="s">
        <v>168</v>
      </c>
      <c r="C4489">
        <f t="shared" si="70"/>
        <v>12234</v>
      </c>
    </row>
    <row r="4490" spans="1:3">
      <c r="A4490" s="32" t="s">
        <v>10408</v>
      </c>
      <c r="B4490" s="32" t="s">
        <v>168</v>
      </c>
      <c r="C4490">
        <f t="shared" si="70"/>
        <v>12235</v>
      </c>
    </row>
    <row r="4491" spans="1:3">
      <c r="A4491" s="32" t="s">
        <v>10409</v>
      </c>
      <c r="B4491" s="32" t="s">
        <v>168</v>
      </c>
      <c r="C4491">
        <f t="shared" si="70"/>
        <v>12236</v>
      </c>
    </row>
    <row r="4492" spans="1:3">
      <c r="A4492" s="32" t="s">
        <v>10410</v>
      </c>
      <c r="B4492" s="32" t="s">
        <v>168</v>
      </c>
      <c r="C4492">
        <f t="shared" si="70"/>
        <v>12237</v>
      </c>
    </row>
    <row r="4493" spans="1:3">
      <c r="A4493" s="32" t="s">
        <v>10411</v>
      </c>
      <c r="B4493" s="32" t="s">
        <v>168</v>
      </c>
      <c r="C4493">
        <f t="shared" si="70"/>
        <v>12238</v>
      </c>
    </row>
    <row r="4494" spans="1:3">
      <c r="A4494" s="32" t="s">
        <v>10412</v>
      </c>
      <c r="B4494" s="32" t="s">
        <v>168</v>
      </c>
      <c r="C4494">
        <f t="shared" si="70"/>
        <v>12239</v>
      </c>
    </row>
    <row r="4495" spans="1:3">
      <c r="A4495" s="32" t="s">
        <v>10413</v>
      </c>
      <c r="B4495" s="32" t="s">
        <v>168</v>
      </c>
      <c r="C4495">
        <f t="shared" si="70"/>
        <v>12240</v>
      </c>
    </row>
    <row r="4496" spans="1:3">
      <c r="A4496" s="32" t="s">
        <v>10414</v>
      </c>
      <c r="B4496" s="32" t="s">
        <v>168</v>
      </c>
      <c r="C4496">
        <f t="shared" si="70"/>
        <v>12241</v>
      </c>
    </row>
    <row r="4497" spans="1:3">
      <c r="A4497" s="32" t="s">
        <v>10415</v>
      </c>
      <c r="B4497" s="32" t="s">
        <v>168</v>
      </c>
      <c r="C4497">
        <f t="shared" si="70"/>
        <v>12242</v>
      </c>
    </row>
    <row r="4498" spans="1:3">
      <c r="A4498" s="32" t="s">
        <v>10416</v>
      </c>
      <c r="B4498" s="32" t="s">
        <v>168</v>
      </c>
      <c r="C4498">
        <f t="shared" si="70"/>
        <v>12243</v>
      </c>
    </row>
    <row r="4499" spans="1:3">
      <c r="A4499" s="32" t="s">
        <v>10417</v>
      </c>
      <c r="B4499" s="32" t="s">
        <v>168</v>
      </c>
      <c r="C4499">
        <f t="shared" si="70"/>
        <v>12244</v>
      </c>
    </row>
    <row r="4500" spans="1:3">
      <c r="A4500" s="32" t="s">
        <v>10418</v>
      </c>
      <c r="B4500" s="32" t="s">
        <v>168</v>
      </c>
      <c r="C4500">
        <f t="shared" si="70"/>
        <v>12245</v>
      </c>
    </row>
    <row r="4501" spans="1:3">
      <c r="A4501" s="32" t="s">
        <v>10419</v>
      </c>
      <c r="B4501" s="32" t="s">
        <v>168</v>
      </c>
      <c r="C4501">
        <f t="shared" si="70"/>
        <v>12246</v>
      </c>
    </row>
    <row r="4502" spans="1:3">
      <c r="A4502" s="32" t="s">
        <v>10420</v>
      </c>
      <c r="B4502" s="32" t="s">
        <v>168</v>
      </c>
      <c r="C4502">
        <f t="shared" si="70"/>
        <v>12247</v>
      </c>
    </row>
    <row r="4503" spans="1:3">
      <c r="A4503" s="32" t="s">
        <v>10421</v>
      </c>
      <c r="B4503" s="32" t="s">
        <v>168</v>
      </c>
      <c r="C4503">
        <f t="shared" si="70"/>
        <v>12248</v>
      </c>
    </row>
    <row r="4504" spans="1:3">
      <c r="A4504" s="32" t="s">
        <v>10422</v>
      </c>
      <c r="B4504" s="32" t="s">
        <v>168</v>
      </c>
      <c r="C4504">
        <f t="shared" si="70"/>
        <v>12249</v>
      </c>
    </row>
    <row r="4505" spans="1:3">
      <c r="A4505" s="32" t="s">
        <v>10423</v>
      </c>
      <c r="B4505" s="32" t="s">
        <v>168</v>
      </c>
      <c r="C4505">
        <f t="shared" si="70"/>
        <v>12250</v>
      </c>
    </row>
    <row r="4506" spans="1:3">
      <c r="A4506" s="32" t="s">
        <v>10424</v>
      </c>
      <c r="B4506" s="32" t="s">
        <v>168</v>
      </c>
      <c r="C4506">
        <f t="shared" si="70"/>
        <v>12252</v>
      </c>
    </row>
    <row r="4507" spans="1:3">
      <c r="A4507" s="32" t="s">
        <v>10425</v>
      </c>
      <c r="B4507" s="32" t="s">
        <v>168</v>
      </c>
      <c r="C4507">
        <f t="shared" si="70"/>
        <v>12255</v>
      </c>
    </row>
    <row r="4508" spans="1:3">
      <c r="A4508" s="32" t="s">
        <v>10426</v>
      </c>
      <c r="B4508" s="32" t="s">
        <v>168</v>
      </c>
      <c r="C4508">
        <f t="shared" si="70"/>
        <v>12256</v>
      </c>
    </row>
    <row r="4509" spans="1:3">
      <c r="A4509" s="32" t="s">
        <v>10427</v>
      </c>
      <c r="B4509" s="32" t="s">
        <v>168</v>
      </c>
      <c r="C4509">
        <f t="shared" si="70"/>
        <v>12257</v>
      </c>
    </row>
    <row r="4510" spans="1:3">
      <c r="A4510" s="32" t="s">
        <v>10428</v>
      </c>
      <c r="B4510" s="32" t="s">
        <v>168</v>
      </c>
      <c r="C4510">
        <f t="shared" si="70"/>
        <v>12260</v>
      </c>
    </row>
    <row r="4511" spans="1:3">
      <c r="A4511" s="32" t="s">
        <v>10429</v>
      </c>
      <c r="B4511" s="32" t="s">
        <v>168</v>
      </c>
      <c r="C4511">
        <f t="shared" si="70"/>
        <v>12261</v>
      </c>
    </row>
    <row r="4512" spans="1:3">
      <c r="A4512" s="32" t="s">
        <v>10430</v>
      </c>
      <c r="B4512" s="32" t="s">
        <v>168</v>
      </c>
      <c r="C4512">
        <f t="shared" si="70"/>
        <v>12288</v>
      </c>
    </row>
    <row r="4513" spans="1:3">
      <c r="A4513" s="32" t="s">
        <v>10431</v>
      </c>
      <c r="B4513" s="32" t="s">
        <v>168</v>
      </c>
      <c r="C4513">
        <f t="shared" si="70"/>
        <v>12301</v>
      </c>
    </row>
    <row r="4514" spans="1:3">
      <c r="A4514" s="32" t="s">
        <v>10432</v>
      </c>
      <c r="B4514" s="32" t="s">
        <v>168</v>
      </c>
      <c r="C4514">
        <f t="shared" si="70"/>
        <v>12302</v>
      </c>
    </row>
    <row r="4515" spans="1:3">
      <c r="A4515" s="32" t="s">
        <v>10433</v>
      </c>
      <c r="B4515" s="32" t="s">
        <v>168</v>
      </c>
      <c r="C4515">
        <f t="shared" si="70"/>
        <v>12303</v>
      </c>
    </row>
    <row r="4516" spans="1:3">
      <c r="A4516" s="32" t="s">
        <v>10434</v>
      </c>
      <c r="B4516" s="32" t="s">
        <v>168</v>
      </c>
      <c r="C4516">
        <f t="shared" si="70"/>
        <v>12304</v>
      </c>
    </row>
    <row r="4517" spans="1:3">
      <c r="A4517" s="32" t="s">
        <v>10435</v>
      </c>
      <c r="B4517" s="32" t="s">
        <v>168</v>
      </c>
      <c r="C4517">
        <f t="shared" si="70"/>
        <v>12305</v>
      </c>
    </row>
    <row r="4518" spans="1:3">
      <c r="A4518" s="32" t="s">
        <v>10436</v>
      </c>
      <c r="B4518" s="32" t="s">
        <v>168</v>
      </c>
      <c r="C4518">
        <f t="shared" si="70"/>
        <v>12306</v>
      </c>
    </row>
    <row r="4519" spans="1:3">
      <c r="A4519" s="32" t="s">
        <v>10437</v>
      </c>
      <c r="B4519" s="32" t="s">
        <v>168</v>
      </c>
      <c r="C4519">
        <f t="shared" si="70"/>
        <v>12307</v>
      </c>
    </row>
    <row r="4520" spans="1:3">
      <c r="A4520" s="32" t="s">
        <v>10438</v>
      </c>
      <c r="B4520" s="32" t="s">
        <v>168</v>
      </c>
      <c r="C4520">
        <f t="shared" si="70"/>
        <v>12308</v>
      </c>
    </row>
    <row r="4521" spans="1:3">
      <c r="A4521" s="32" t="s">
        <v>10439</v>
      </c>
      <c r="B4521" s="32" t="s">
        <v>168</v>
      </c>
      <c r="C4521">
        <f t="shared" si="70"/>
        <v>12309</v>
      </c>
    </row>
    <row r="4522" spans="1:3">
      <c r="A4522" s="32" t="s">
        <v>10440</v>
      </c>
      <c r="B4522" s="32" t="s">
        <v>168</v>
      </c>
      <c r="C4522">
        <f t="shared" si="70"/>
        <v>12325</v>
      </c>
    </row>
    <row r="4523" spans="1:3">
      <c r="A4523" s="32" t="s">
        <v>16016</v>
      </c>
      <c r="B4523" s="32" t="s">
        <v>148</v>
      </c>
      <c r="C4523">
        <f t="shared" si="70"/>
        <v>12330</v>
      </c>
    </row>
    <row r="4524" spans="1:3">
      <c r="A4524" s="32" t="s">
        <v>16023</v>
      </c>
      <c r="B4524" s="32" t="s">
        <v>148</v>
      </c>
      <c r="C4524">
        <f t="shared" si="70"/>
        <v>12331</v>
      </c>
    </row>
    <row r="4525" spans="1:3">
      <c r="A4525" s="32" t="s">
        <v>16017</v>
      </c>
      <c r="B4525" s="32" t="s">
        <v>148</v>
      </c>
      <c r="C4525">
        <f t="shared" si="70"/>
        <v>12332</v>
      </c>
    </row>
    <row r="4526" spans="1:3">
      <c r="A4526" s="32" t="s">
        <v>16018</v>
      </c>
      <c r="B4526" s="32" t="s">
        <v>148</v>
      </c>
      <c r="C4526">
        <f t="shared" si="70"/>
        <v>12333</v>
      </c>
    </row>
    <row r="4527" spans="1:3">
      <c r="A4527" s="32" t="s">
        <v>16024</v>
      </c>
      <c r="B4527" s="32" t="s">
        <v>148</v>
      </c>
      <c r="C4527">
        <f t="shared" si="70"/>
        <v>12334</v>
      </c>
    </row>
    <row r="4528" spans="1:3">
      <c r="A4528" s="32" t="s">
        <v>16019</v>
      </c>
      <c r="B4528" s="32" t="s">
        <v>148</v>
      </c>
      <c r="C4528">
        <f t="shared" si="70"/>
        <v>12335</v>
      </c>
    </row>
    <row r="4529" spans="1:3">
      <c r="A4529" s="32" t="s">
        <v>16025</v>
      </c>
      <c r="B4529" s="32" t="s">
        <v>148</v>
      </c>
      <c r="C4529">
        <f t="shared" si="70"/>
        <v>12336</v>
      </c>
    </row>
    <row r="4530" spans="1:3">
      <c r="A4530" s="32" t="s">
        <v>16026</v>
      </c>
      <c r="B4530" s="32" t="s">
        <v>148</v>
      </c>
      <c r="C4530">
        <f t="shared" si="70"/>
        <v>12337</v>
      </c>
    </row>
    <row r="4531" spans="1:3">
      <c r="A4531" s="32" t="s">
        <v>10441</v>
      </c>
      <c r="B4531" s="32" t="s">
        <v>168</v>
      </c>
      <c r="C4531">
        <f t="shared" si="70"/>
        <v>12345</v>
      </c>
    </row>
    <row r="4532" spans="1:3">
      <c r="A4532" s="32" t="s">
        <v>16020</v>
      </c>
      <c r="B4532" s="32" t="s">
        <v>148</v>
      </c>
      <c r="C4532">
        <f t="shared" si="70"/>
        <v>12346</v>
      </c>
    </row>
    <row r="4533" spans="1:3">
      <c r="A4533" s="32" t="s">
        <v>16021</v>
      </c>
      <c r="B4533" s="32" t="s">
        <v>148</v>
      </c>
      <c r="C4533">
        <f t="shared" si="70"/>
        <v>12347</v>
      </c>
    </row>
    <row r="4534" spans="1:3">
      <c r="A4534" s="32" t="s">
        <v>16022</v>
      </c>
      <c r="B4534" s="32" t="s">
        <v>148</v>
      </c>
      <c r="C4534">
        <f t="shared" si="70"/>
        <v>12348</v>
      </c>
    </row>
    <row r="4535" spans="1:3">
      <c r="A4535" s="32" t="s">
        <v>16027</v>
      </c>
      <c r="B4535" s="32" t="s">
        <v>148</v>
      </c>
      <c r="C4535">
        <f t="shared" si="70"/>
        <v>12349</v>
      </c>
    </row>
    <row r="4536" spans="1:3">
      <c r="A4536" s="32" t="s">
        <v>10442</v>
      </c>
      <c r="B4536" s="32" t="s">
        <v>168</v>
      </c>
      <c r="C4536">
        <f t="shared" si="70"/>
        <v>12401</v>
      </c>
    </row>
    <row r="4537" spans="1:3">
      <c r="A4537" s="32" t="s">
        <v>10443</v>
      </c>
      <c r="B4537" s="32" t="s">
        <v>168</v>
      </c>
      <c r="C4537">
        <f t="shared" si="70"/>
        <v>12402</v>
      </c>
    </row>
    <row r="4538" spans="1:3">
      <c r="A4538" s="32" t="s">
        <v>10444</v>
      </c>
      <c r="B4538" s="32" t="s">
        <v>168</v>
      </c>
      <c r="C4538">
        <f t="shared" si="70"/>
        <v>12404</v>
      </c>
    </row>
    <row r="4539" spans="1:3">
      <c r="A4539" s="32" t="s">
        <v>10445</v>
      </c>
      <c r="B4539" s="32" t="s">
        <v>168</v>
      </c>
      <c r="C4539">
        <f t="shared" si="70"/>
        <v>12405</v>
      </c>
    </row>
    <row r="4540" spans="1:3">
      <c r="A4540" s="32" t="s">
        <v>10446</v>
      </c>
      <c r="B4540" s="32" t="s">
        <v>168</v>
      </c>
      <c r="C4540">
        <f t="shared" si="70"/>
        <v>12406</v>
      </c>
    </row>
    <row r="4541" spans="1:3">
      <c r="A4541" s="32" t="s">
        <v>10447</v>
      </c>
      <c r="B4541" s="32" t="s">
        <v>168</v>
      </c>
      <c r="C4541">
        <f t="shared" si="70"/>
        <v>12407</v>
      </c>
    </row>
    <row r="4542" spans="1:3">
      <c r="A4542" s="32" t="s">
        <v>10448</v>
      </c>
      <c r="B4542" s="32" t="s">
        <v>168</v>
      </c>
      <c r="C4542">
        <f t="shared" si="70"/>
        <v>12409</v>
      </c>
    </row>
    <row r="4543" spans="1:3">
      <c r="A4543" s="32" t="s">
        <v>10449</v>
      </c>
      <c r="B4543" s="32" t="s">
        <v>168</v>
      </c>
      <c r="C4543">
        <f t="shared" si="70"/>
        <v>12410</v>
      </c>
    </row>
    <row r="4544" spans="1:3">
      <c r="A4544" s="32" t="s">
        <v>10450</v>
      </c>
      <c r="B4544" s="32" t="s">
        <v>168</v>
      </c>
      <c r="C4544">
        <f t="shared" si="70"/>
        <v>12411</v>
      </c>
    </row>
    <row r="4545" spans="1:3">
      <c r="A4545" s="32" t="s">
        <v>10451</v>
      </c>
      <c r="B4545" s="32" t="s">
        <v>168</v>
      </c>
      <c r="C4545">
        <f t="shared" si="70"/>
        <v>12412</v>
      </c>
    </row>
    <row r="4546" spans="1:3">
      <c r="A4546" s="32" t="s">
        <v>10452</v>
      </c>
      <c r="B4546" s="32" t="s">
        <v>168</v>
      </c>
      <c r="C4546">
        <f t="shared" ref="C4546:C4609" si="71">1*A4546</f>
        <v>12413</v>
      </c>
    </row>
    <row r="4547" spans="1:3">
      <c r="A4547" s="32" t="s">
        <v>10453</v>
      </c>
      <c r="B4547" s="32" t="s">
        <v>168</v>
      </c>
      <c r="C4547">
        <f t="shared" si="71"/>
        <v>12414</v>
      </c>
    </row>
    <row r="4548" spans="1:3">
      <c r="A4548" s="32" t="s">
        <v>10454</v>
      </c>
      <c r="B4548" s="32" t="s">
        <v>168</v>
      </c>
      <c r="C4548">
        <f t="shared" si="71"/>
        <v>12416</v>
      </c>
    </row>
    <row r="4549" spans="1:3">
      <c r="A4549" s="32" t="s">
        <v>10455</v>
      </c>
      <c r="B4549" s="32" t="s">
        <v>168</v>
      </c>
      <c r="C4549">
        <f t="shared" si="71"/>
        <v>12417</v>
      </c>
    </row>
    <row r="4550" spans="1:3">
      <c r="A4550" s="32" t="s">
        <v>10456</v>
      </c>
      <c r="B4550" s="32" t="s">
        <v>168</v>
      </c>
      <c r="C4550">
        <f t="shared" si="71"/>
        <v>12418</v>
      </c>
    </row>
    <row r="4551" spans="1:3">
      <c r="A4551" s="32" t="s">
        <v>10457</v>
      </c>
      <c r="B4551" s="32" t="s">
        <v>168</v>
      </c>
      <c r="C4551">
        <f t="shared" si="71"/>
        <v>12419</v>
      </c>
    </row>
    <row r="4552" spans="1:3">
      <c r="A4552" s="32" t="s">
        <v>10458</v>
      </c>
      <c r="B4552" s="32" t="s">
        <v>168</v>
      </c>
      <c r="C4552">
        <f t="shared" si="71"/>
        <v>12420</v>
      </c>
    </row>
    <row r="4553" spans="1:3">
      <c r="A4553" s="32" t="s">
        <v>10459</v>
      </c>
      <c r="B4553" s="32" t="s">
        <v>168</v>
      </c>
      <c r="C4553">
        <f t="shared" si="71"/>
        <v>12421</v>
      </c>
    </row>
    <row r="4554" spans="1:3">
      <c r="A4554" s="32" t="s">
        <v>10460</v>
      </c>
      <c r="B4554" s="32" t="s">
        <v>168</v>
      </c>
      <c r="C4554">
        <f t="shared" si="71"/>
        <v>12422</v>
      </c>
    </row>
    <row r="4555" spans="1:3">
      <c r="A4555" s="32" t="s">
        <v>10461</v>
      </c>
      <c r="B4555" s="32" t="s">
        <v>168</v>
      </c>
      <c r="C4555">
        <f t="shared" si="71"/>
        <v>12423</v>
      </c>
    </row>
    <row r="4556" spans="1:3">
      <c r="A4556" s="32" t="s">
        <v>10462</v>
      </c>
      <c r="B4556" s="32" t="s">
        <v>168</v>
      </c>
      <c r="C4556">
        <f t="shared" si="71"/>
        <v>12424</v>
      </c>
    </row>
    <row r="4557" spans="1:3">
      <c r="A4557" s="32" t="s">
        <v>10463</v>
      </c>
      <c r="B4557" s="32" t="s">
        <v>168</v>
      </c>
      <c r="C4557">
        <f t="shared" si="71"/>
        <v>12427</v>
      </c>
    </row>
    <row r="4558" spans="1:3">
      <c r="A4558" s="32" t="s">
        <v>10464</v>
      </c>
      <c r="B4558" s="32" t="s">
        <v>168</v>
      </c>
      <c r="C4558">
        <f t="shared" si="71"/>
        <v>12428</v>
      </c>
    </row>
    <row r="4559" spans="1:3">
      <c r="A4559" s="32" t="s">
        <v>10465</v>
      </c>
      <c r="B4559" s="32" t="s">
        <v>168</v>
      </c>
      <c r="C4559">
        <f t="shared" si="71"/>
        <v>12429</v>
      </c>
    </row>
    <row r="4560" spans="1:3">
      <c r="A4560" s="32" t="s">
        <v>10466</v>
      </c>
      <c r="B4560" s="32" t="s">
        <v>168</v>
      </c>
      <c r="C4560">
        <f t="shared" si="71"/>
        <v>12430</v>
      </c>
    </row>
    <row r="4561" spans="1:3">
      <c r="A4561" s="32" t="s">
        <v>10467</v>
      </c>
      <c r="B4561" s="32" t="s">
        <v>168</v>
      </c>
      <c r="C4561">
        <f t="shared" si="71"/>
        <v>12431</v>
      </c>
    </row>
    <row r="4562" spans="1:3">
      <c r="A4562" s="32" t="s">
        <v>10468</v>
      </c>
      <c r="B4562" s="32" t="s">
        <v>168</v>
      </c>
      <c r="C4562">
        <f t="shared" si="71"/>
        <v>12432</v>
      </c>
    </row>
    <row r="4563" spans="1:3">
      <c r="A4563" s="32" t="s">
        <v>10469</v>
      </c>
      <c r="B4563" s="32" t="s">
        <v>168</v>
      </c>
      <c r="C4563">
        <f t="shared" si="71"/>
        <v>12433</v>
      </c>
    </row>
    <row r="4564" spans="1:3">
      <c r="A4564" s="32" t="s">
        <v>10470</v>
      </c>
      <c r="B4564" s="32" t="s">
        <v>168</v>
      </c>
      <c r="C4564">
        <f t="shared" si="71"/>
        <v>12434</v>
      </c>
    </row>
    <row r="4565" spans="1:3">
      <c r="A4565" s="32" t="s">
        <v>10471</v>
      </c>
      <c r="B4565" s="32" t="s">
        <v>168</v>
      </c>
      <c r="C4565">
        <f t="shared" si="71"/>
        <v>12435</v>
      </c>
    </row>
    <row r="4566" spans="1:3">
      <c r="A4566" s="32" t="s">
        <v>10472</v>
      </c>
      <c r="B4566" s="32" t="s">
        <v>168</v>
      </c>
      <c r="C4566">
        <f t="shared" si="71"/>
        <v>12436</v>
      </c>
    </row>
    <row r="4567" spans="1:3">
      <c r="A4567" s="32" t="s">
        <v>10473</v>
      </c>
      <c r="B4567" s="32" t="s">
        <v>168</v>
      </c>
      <c r="C4567">
        <f t="shared" si="71"/>
        <v>12438</v>
      </c>
    </row>
    <row r="4568" spans="1:3">
      <c r="A4568" s="32" t="s">
        <v>10474</v>
      </c>
      <c r="B4568" s="32" t="s">
        <v>168</v>
      </c>
      <c r="C4568">
        <f t="shared" si="71"/>
        <v>12439</v>
      </c>
    </row>
    <row r="4569" spans="1:3">
      <c r="A4569" s="32" t="s">
        <v>10475</v>
      </c>
      <c r="B4569" s="32" t="s">
        <v>168</v>
      </c>
      <c r="C4569">
        <f t="shared" si="71"/>
        <v>12440</v>
      </c>
    </row>
    <row r="4570" spans="1:3">
      <c r="A4570" s="32" t="s">
        <v>10476</v>
      </c>
      <c r="B4570" s="32" t="s">
        <v>168</v>
      </c>
      <c r="C4570">
        <f t="shared" si="71"/>
        <v>12441</v>
      </c>
    </row>
    <row r="4571" spans="1:3">
      <c r="A4571" s="32" t="s">
        <v>10477</v>
      </c>
      <c r="B4571" s="32" t="s">
        <v>168</v>
      </c>
      <c r="C4571">
        <f t="shared" si="71"/>
        <v>12442</v>
      </c>
    </row>
    <row r="4572" spans="1:3">
      <c r="A4572" s="32" t="s">
        <v>10478</v>
      </c>
      <c r="B4572" s="32" t="s">
        <v>168</v>
      </c>
      <c r="C4572">
        <f t="shared" si="71"/>
        <v>12443</v>
      </c>
    </row>
    <row r="4573" spans="1:3">
      <c r="A4573" s="32" t="s">
        <v>10479</v>
      </c>
      <c r="B4573" s="32" t="s">
        <v>168</v>
      </c>
      <c r="C4573">
        <f t="shared" si="71"/>
        <v>12444</v>
      </c>
    </row>
    <row r="4574" spans="1:3">
      <c r="A4574" s="32" t="s">
        <v>10480</v>
      </c>
      <c r="B4574" s="32" t="s">
        <v>168</v>
      </c>
      <c r="C4574">
        <f t="shared" si="71"/>
        <v>12446</v>
      </c>
    </row>
    <row r="4575" spans="1:3">
      <c r="A4575" s="32" t="s">
        <v>10481</v>
      </c>
      <c r="B4575" s="32" t="s">
        <v>168</v>
      </c>
      <c r="C4575">
        <f t="shared" si="71"/>
        <v>12448</v>
      </c>
    </row>
    <row r="4576" spans="1:3">
      <c r="A4576" s="32" t="s">
        <v>10482</v>
      </c>
      <c r="B4576" s="32" t="s">
        <v>168</v>
      </c>
      <c r="C4576">
        <f t="shared" si="71"/>
        <v>12449</v>
      </c>
    </row>
    <row r="4577" spans="1:3">
      <c r="A4577" s="32" t="s">
        <v>10483</v>
      </c>
      <c r="B4577" s="32" t="s">
        <v>168</v>
      </c>
      <c r="C4577">
        <f t="shared" si="71"/>
        <v>12450</v>
      </c>
    </row>
    <row r="4578" spans="1:3">
      <c r="A4578" s="32" t="s">
        <v>10484</v>
      </c>
      <c r="B4578" s="32" t="s">
        <v>168</v>
      </c>
      <c r="C4578">
        <f t="shared" si="71"/>
        <v>12451</v>
      </c>
    </row>
    <row r="4579" spans="1:3">
      <c r="A4579" s="32" t="s">
        <v>10485</v>
      </c>
      <c r="B4579" s="32" t="s">
        <v>168</v>
      </c>
      <c r="C4579">
        <f t="shared" si="71"/>
        <v>12452</v>
      </c>
    </row>
    <row r="4580" spans="1:3">
      <c r="A4580" s="32" t="s">
        <v>10486</v>
      </c>
      <c r="B4580" s="32" t="s">
        <v>168</v>
      </c>
      <c r="C4580">
        <f t="shared" si="71"/>
        <v>12453</v>
      </c>
    </row>
    <row r="4581" spans="1:3">
      <c r="A4581" s="32" t="s">
        <v>10487</v>
      </c>
      <c r="B4581" s="32" t="s">
        <v>168</v>
      </c>
      <c r="C4581">
        <f t="shared" si="71"/>
        <v>12454</v>
      </c>
    </row>
    <row r="4582" spans="1:3">
      <c r="A4582" s="32" t="s">
        <v>10488</v>
      </c>
      <c r="B4582" s="32" t="s">
        <v>168</v>
      </c>
      <c r="C4582">
        <f t="shared" si="71"/>
        <v>12455</v>
      </c>
    </row>
    <row r="4583" spans="1:3">
      <c r="A4583" s="32" t="s">
        <v>10489</v>
      </c>
      <c r="B4583" s="32" t="s">
        <v>168</v>
      </c>
      <c r="C4583">
        <f t="shared" si="71"/>
        <v>12456</v>
      </c>
    </row>
    <row r="4584" spans="1:3">
      <c r="A4584" s="32" t="s">
        <v>10490</v>
      </c>
      <c r="B4584" s="32" t="s">
        <v>168</v>
      </c>
      <c r="C4584">
        <f t="shared" si="71"/>
        <v>12457</v>
      </c>
    </row>
    <row r="4585" spans="1:3">
      <c r="A4585" s="32" t="s">
        <v>10491</v>
      </c>
      <c r="B4585" s="32" t="s">
        <v>168</v>
      </c>
      <c r="C4585">
        <f t="shared" si="71"/>
        <v>12458</v>
      </c>
    </row>
    <row r="4586" spans="1:3">
      <c r="A4586" s="32" t="s">
        <v>10492</v>
      </c>
      <c r="B4586" s="32" t="s">
        <v>168</v>
      </c>
      <c r="C4586">
        <f t="shared" si="71"/>
        <v>12459</v>
      </c>
    </row>
    <row r="4587" spans="1:3">
      <c r="A4587" s="32" t="s">
        <v>10493</v>
      </c>
      <c r="B4587" s="32" t="s">
        <v>168</v>
      </c>
      <c r="C4587">
        <f t="shared" si="71"/>
        <v>12460</v>
      </c>
    </row>
    <row r="4588" spans="1:3">
      <c r="A4588" s="32" t="s">
        <v>10494</v>
      </c>
      <c r="B4588" s="32" t="s">
        <v>168</v>
      </c>
      <c r="C4588">
        <f t="shared" si="71"/>
        <v>12461</v>
      </c>
    </row>
    <row r="4589" spans="1:3">
      <c r="A4589" s="32" t="s">
        <v>10495</v>
      </c>
      <c r="B4589" s="32" t="s">
        <v>168</v>
      </c>
      <c r="C4589">
        <f t="shared" si="71"/>
        <v>12463</v>
      </c>
    </row>
    <row r="4590" spans="1:3">
      <c r="A4590" s="32" t="s">
        <v>10496</v>
      </c>
      <c r="B4590" s="32" t="s">
        <v>168</v>
      </c>
      <c r="C4590">
        <f t="shared" si="71"/>
        <v>12464</v>
      </c>
    </row>
    <row r="4591" spans="1:3">
      <c r="A4591" s="32" t="s">
        <v>10497</v>
      </c>
      <c r="B4591" s="32" t="s">
        <v>168</v>
      </c>
      <c r="C4591">
        <f t="shared" si="71"/>
        <v>12465</v>
      </c>
    </row>
    <row r="4592" spans="1:3">
      <c r="A4592" s="32" t="s">
        <v>10498</v>
      </c>
      <c r="B4592" s="32" t="s">
        <v>168</v>
      </c>
      <c r="C4592">
        <f t="shared" si="71"/>
        <v>12466</v>
      </c>
    </row>
    <row r="4593" spans="1:3">
      <c r="A4593" s="32" t="s">
        <v>10499</v>
      </c>
      <c r="B4593" s="32" t="s">
        <v>168</v>
      </c>
      <c r="C4593">
        <f t="shared" si="71"/>
        <v>12468</v>
      </c>
    </row>
    <row r="4594" spans="1:3">
      <c r="A4594" s="32" t="s">
        <v>10500</v>
      </c>
      <c r="B4594" s="32" t="s">
        <v>168</v>
      </c>
      <c r="C4594">
        <f t="shared" si="71"/>
        <v>12469</v>
      </c>
    </row>
    <row r="4595" spans="1:3">
      <c r="A4595" s="32" t="s">
        <v>10501</v>
      </c>
      <c r="B4595" s="32" t="s">
        <v>168</v>
      </c>
      <c r="C4595">
        <f t="shared" si="71"/>
        <v>12470</v>
      </c>
    </row>
    <row r="4596" spans="1:3">
      <c r="A4596" s="32" t="s">
        <v>10502</v>
      </c>
      <c r="B4596" s="32" t="s">
        <v>168</v>
      </c>
      <c r="C4596">
        <f t="shared" si="71"/>
        <v>12471</v>
      </c>
    </row>
    <row r="4597" spans="1:3">
      <c r="A4597" s="32" t="s">
        <v>10503</v>
      </c>
      <c r="B4597" s="32" t="s">
        <v>168</v>
      </c>
      <c r="C4597">
        <f t="shared" si="71"/>
        <v>12472</v>
      </c>
    </row>
    <row r="4598" spans="1:3">
      <c r="A4598" s="32" t="s">
        <v>10504</v>
      </c>
      <c r="B4598" s="32" t="s">
        <v>168</v>
      </c>
      <c r="C4598">
        <f t="shared" si="71"/>
        <v>12473</v>
      </c>
    </row>
    <row r="4599" spans="1:3">
      <c r="A4599" s="32" t="s">
        <v>10505</v>
      </c>
      <c r="B4599" s="32" t="s">
        <v>168</v>
      </c>
      <c r="C4599">
        <f t="shared" si="71"/>
        <v>12474</v>
      </c>
    </row>
    <row r="4600" spans="1:3">
      <c r="A4600" s="32" t="s">
        <v>10506</v>
      </c>
      <c r="B4600" s="32" t="s">
        <v>168</v>
      </c>
      <c r="C4600">
        <f t="shared" si="71"/>
        <v>12475</v>
      </c>
    </row>
    <row r="4601" spans="1:3">
      <c r="A4601" s="32" t="s">
        <v>10507</v>
      </c>
      <c r="B4601" s="32" t="s">
        <v>168</v>
      </c>
      <c r="C4601">
        <f t="shared" si="71"/>
        <v>12477</v>
      </c>
    </row>
    <row r="4602" spans="1:3">
      <c r="A4602" s="32" t="s">
        <v>10508</v>
      </c>
      <c r="B4602" s="32" t="s">
        <v>168</v>
      </c>
      <c r="C4602">
        <f t="shared" si="71"/>
        <v>12480</v>
      </c>
    </row>
    <row r="4603" spans="1:3">
      <c r="A4603" s="32" t="s">
        <v>10509</v>
      </c>
      <c r="B4603" s="32" t="s">
        <v>168</v>
      </c>
      <c r="C4603">
        <f t="shared" si="71"/>
        <v>12481</v>
      </c>
    </row>
    <row r="4604" spans="1:3">
      <c r="A4604" s="32" t="s">
        <v>10510</v>
      </c>
      <c r="B4604" s="32" t="s">
        <v>168</v>
      </c>
      <c r="C4604">
        <f t="shared" si="71"/>
        <v>12482</v>
      </c>
    </row>
    <row r="4605" spans="1:3">
      <c r="A4605" s="32" t="s">
        <v>10511</v>
      </c>
      <c r="B4605" s="32" t="s">
        <v>168</v>
      </c>
      <c r="C4605">
        <f t="shared" si="71"/>
        <v>12483</v>
      </c>
    </row>
    <row r="4606" spans="1:3">
      <c r="A4606" s="32" t="s">
        <v>10512</v>
      </c>
      <c r="B4606" s="32" t="s">
        <v>168</v>
      </c>
      <c r="C4606">
        <f t="shared" si="71"/>
        <v>12484</v>
      </c>
    </row>
    <row r="4607" spans="1:3">
      <c r="A4607" s="32" t="s">
        <v>10513</v>
      </c>
      <c r="B4607" s="32" t="s">
        <v>168</v>
      </c>
      <c r="C4607">
        <f t="shared" si="71"/>
        <v>12485</v>
      </c>
    </row>
    <row r="4608" spans="1:3">
      <c r="A4608" s="32" t="s">
        <v>10514</v>
      </c>
      <c r="B4608" s="32" t="s">
        <v>168</v>
      </c>
      <c r="C4608">
        <f t="shared" si="71"/>
        <v>12486</v>
      </c>
    </row>
    <row r="4609" spans="1:3">
      <c r="A4609" s="32" t="s">
        <v>10515</v>
      </c>
      <c r="B4609" s="32" t="s">
        <v>168</v>
      </c>
      <c r="C4609">
        <f t="shared" si="71"/>
        <v>12487</v>
      </c>
    </row>
    <row r="4610" spans="1:3">
      <c r="A4610" s="32" t="s">
        <v>10516</v>
      </c>
      <c r="B4610" s="32" t="s">
        <v>168</v>
      </c>
      <c r="C4610">
        <f t="shared" ref="C4610:C4673" si="72">1*A4610</f>
        <v>12489</v>
      </c>
    </row>
    <row r="4611" spans="1:3">
      <c r="A4611" s="32" t="s">
        <v>10517</v>
      </c>
      <c r="B4611" s="32" t="s">
        <v>168</v>
      </c>
      <c r="C4611">
        <f t="shared" si="72"/>
        <v>12490</v>
      </c>
    </row>
    <row r="4612" spans="1:3">
      <c r="A4612" s="32" t="s">
        <v>10518</v>
      </c>
      <c r="B4612" s="32" t="s">
        <v>168</v>
      </c>
      <c r="C4612">
        <f t="shared" si="72"/>
        <v>12491</v>
      </c>
    </row>
    <row r="4613" spans="1:3">
      <c r="A4613" s="32" t="s">
        <v>10519</v>
      </c>
      <c r="B4613" s="32" t="s">
        <v>168</v>
      </c>
      <c r="C4613">
        <f t="shared" si="72"/>
        <v>12492</v>
      </c>
    </row>
    <row r="4614" spans="1:3">
      <c r="A4614" s="32" t="s">
        <v>10520</v>
      </c>
      <c r="B4614" s="32" t="s">
        <v>168</v>
      </c>
      <c r="C4614">
        <f t="shared" si="72"/>
        <v>12493</v>
      </c>
    </row>
    <row r="4615" spans="1:3">
      <c r="A4615" s="32" t="s">
        <v>10521</v>
      </c>
      <c r="B4615" s="32" t="s">
        <v>168</v>
      </c>
      <c r="C4615">
        <f t="shared" si="72"/>
        <v>12494</v>
      </c>
    </row>
    <row r="4616" spans="1:3">
      <c r="A4616" s="32" t="s">
        <v>10522</v>
      </c>
      <c r="B4616" s="32" t="s">
        <v>168</v>
      </c>
      <c r="C4616">
        <f t="shared" si="72"/>
        <v>12495</v>
      </c>
    </row>
    <row r="4617" spans="1:3">
      <c r="A4617" s="32" t="s">
        <v>10523</v>
      </c>
      <c r="B4617" s="32" t="s">
        <v>168</v>
      </c>
      <c r="C4617">
        <f t="shared" si="72"/>
        <v>12496</v>
      </c>
    </row>
    <row r="4618" spans="1:3">
      <c r="A4618" s="32" t="s">
        <v>10524</v>
      </c>
      <c r="B4618" s="32" t="s">
        <v>168</v>
      </c>
      <c r="C4618">
        <f t="shared" si="72"/>
        <v>12498</v>
      </c>
    </row>
    <row r="4619" spans="1:3">
      <c r="A4619" s="32" t="s">
        <v>10525</v>
      </c>
      <c r="B4619" s="32" t="s">
        <v>168</v>
      </c>
      <c r="C4619">
        <f t="shared" si="72"/>
        <v>12501</v>
      </c>
    </row>
    <row r="4620" spans="1:3">
      <c r="A4620" s="32" t="s">
        <v>10526</v>
      </c>
      <c r="B4620" s="32" t="s">
        <v>168</v>
      </c>
      <c r="C4620">
        <f t="shared" si="72"/>
        <v>12502</v>
      </c>
    </row>
    <row r="4621" spans="1:3">
      <c r="A4621" s="32" t="s">
        <v>10527</v>
      </c>
      <c r="B4621" s="32" t="s">
        <v>168</v>
      </c>
      <c r="C4621">
        <f t="shared" si="72"/>
        <v>12503</v>
      </c>
    </row>
    <row r="4622" spans="1:3">
      <c r="A4622" s="32" t="s">
        <v>10528</v>
      </c>
      <c r="B4622" s="32" t="s">
        <v>168</v>
      </c>
      <c r="C4622">
        <f t="shared" si="72"/>
        <v>12504</v>
      </c>
    </row>
    <row r="4623" spans="1:3">
      <c r="A4623" s="32" t="s">
        <v>10529</v>
      </c>
      <c r="B4623" s="32" t="s">
        <v>168</v>
      </c>
      <c r="C4623">
        <f t="shared" si="72"/>
        <v>12506</v>
      </c>
    </row>
    <row r="4624" spans="1:3">
      <c r="A4624" s="32" t="s">
        <v>10530</v>
      </c>
      <c r="B4624" s="32" t="s">
        <v>168</v>
      </c>
      <c r="C4624">
        <f t="shared" si="72"/>
        <v>12507</v>
      </c>
    </row>
    <row r="4625" spans="1:3">
      <c r="A4625" s="32" t="s">
        <v>10531</v>
      </c>
      <c r="B4625" s="32" t="s">
        <v>168</v>
      </c>
      <c r="C4625">
        <f t="shared" si="72"/>
        <v>12508</v>
      </c>
    </row>
    <row r="4626" spans="1:3">
      <c r="A4626" s="32" t="s">
        <v>10532</v>
      </c>
      <c r="B4626" s="32" t="s">
        <v>168</v>
      </c>
      <c r="C4626">
        <f t="shared" si="72"/>
        <v>12510</v>
      </c>
    </row>
    <row r="4627" spans="1:3">
      <c r="A4627" s="32" t="s">
        <v>10533</v>
      </c>
      <c r="B4627" s="32" t="s">
        <v>168</v>
      </c>
      <c r="C4627">
        <f t="shared" si="72"/>
        <v>12511</v>
      </c>
    </row>
    <row r="4628" spans="1:3">
      <c r="A4628" s="32" t="s">
        <v>10534</v>
      </c>
      <c r="B4628" s="32" t="s">
        <v>168</v>
      </c>
      <c r="C4628">
        <f t="shared" si="72"/>
        <v>12512</v>
      </c>
    </row>
    <row r="4629" spans="1:3">
      <c r="A4629" s="32" t="s">
        <v>10535</v>
      </c>
      <c r="B4629" s="32" t="s">
        <v>168</v>
      </c>
      <c r="C4629">
        <f t="shared" si="72"/>
        <v>12513</v>
      </c>
    </row>
    <row r="4630" spans="1:3">
      <c r="A4630" s="32" t="s">
        <v>10536</v>
      </c>
      <c r="B4630" s="32" t="s">
        <v>168</v>
      </c>
      <c r="C4630">
        <f t="shared" si="72"/>
        <v>12514</v>
      </c>
    </row>
    <row r="4631" spans="1:3">
      <c r="A4631" s="32" t="s">
        <v>10537</v>
      </c>
      <c r="B4631" s="32" t="s">
        <v>168</v>
      </c>
      <c r="C4631">
        <f t="shared" si="72"/>
        <v>12515</v>
      </c>
    </row>
    <row r="4632" spans="1:3">
      <c r="A4632" s="32" t="s">
        <v>10538</v>
      </c>
      <c r="B4632" s="32" t="s">
        <v>168</v>
      </c>
      <c r="C4632">
        <f t="shared" si="72"/>
        <v>12516</v>
      </c>
    </row>
    <row r="4633" spans="1:3">
      <c r="A4633" s="32" t="s">
        <v>10539</v>
      </c>
      <c r="B4633" s="32" t="s">
        <v>168</v>
      </c>
      <c r="C4633">
        <f t="shared" si="72"/>
        <v>12517</v>
      </c>
    </row>
    <row r="4634" spans="1:3">
      <c r="A4634" s="32" t="s">
        <v>10540</v>
      </c>
      <c r="B4634" s="32" t="s">
        <v>168</v>
      </c>
      <c r="C4634">
        <f t="shared" si="72"/>
        <v>12518</v>
      </c>
    </row>
    <row r="4635" spans="1:3">
      <c r="A4635" s="32" t="s">
        <v>10541</v>
      </c>
      <c r="B4635" s="32" t="s">
        <v>168</v>
      </c>
      <c r="C4635">
        <f t="shared" si="72"/>
        <v>12520</v>
      </c>
    </row>
    <row r="4636" spans="1:3">
      <c r="A4636" s="32" t="s">
        <v>10542</v>
      </c>
      <c r="B4636" s="32" t="s">
        <v>168</v>
      </c>
      <c r="C4636">
        <f t="shared" si="72"/>
        <v>12521</v>
      </c>
    </row>
    <row r="4637" spans="1:3">
      <c r="A4637" s="32" t="s">
        <v>10543</v>
      </c>
      <c r="B4637" s="32" t="s">
        <v>168</v>
      </c>
      <c r="C4637">
        <f t="shared" si="72"/>
        <v>12522</v>
      </c>
    </row>
    <row r="4638" spans="1:3">
      <c r="A4638" s="32" t="s">
        <v>10544</v>
      </c>
      <c r="B4638" s="32" t="s">
        <v>168</v>
      </c>
      <c r="C4638">
        <f t="shared" si="72"/>
        <v>12523</v>
      </c>
    </row>
    <row r="4639" spans="1:3">
      <c r="A4639" s="32" t="s">
        <v>10545</v>
      </c>
      <c r="B4639" s="32" t="s">
        <v>168</v>
      </c>
      <c r="C4639">
        <f t="shared" si="72"/>
        <v>12524</v>
      </c>
    </row>
    <row r="4640" spans="1:3">
      <c r="A4640" s="32" t="s">
        <v>10546</v>
      </c>
      <c r="B4640" s="32" t="s">
        <v>168</v>
      </c>
      <c r="C4640">
        <f t="shared" si="72"/>
        <v>12525</v>
      </c>
    </row>
    <row r="4641" spans="1:3">
      <c r="A4641" s="32" t="s">
        <v>10547</v>
      </c>
      <c r="B4641" s="32" t="s">
        <v>168</v>
      </c>
      <c r="C4641">
        <f t="shared" si="72"/>
        <v>12526</v>
      </c>
    </row>
    <row r="4642" spans="1:3">
      <c r="A4642" s="32" t="s">
        <v>10548</v>
      </c>
      <c r="B4642" s="32" t="s">
        <v>168</v>
      </c>
      <c r="C4642">
        <f t="shared" si="72"/>
        <v>12527</v>
      </c>
    </row>
    <row r="4643" spans="1:3">
      <c r="A4643" s="32" t="s">
        <v>10549</v>
      </c>
      <c r="B4643" s="32" t="s">
        <v>168</v>
      </c>
      <c r="C4643">
        <f t="shared" si="72"/>
        <v>12528</v>
      </c>
    </row>
    <row r="4644" spans="1:3">
      <c r="A4644" s="32" t="s">
        <v>10550</v>
      </c>
      <c r="B4644" s="32" t="s">
        <v>168</v>
      </c>
      <c r="C4644">
        <f t="shared" si="72"/>
        <v>12529</v>
      </c>
    </row>
    <row r="4645" spans="1:3">
      <c r="A4645" s="32" t="s">
        <v>10551</v>
      </c>
      <c r="B4645" s="32" t="s">
        <v>168</v>
      </c>
      <c r="C4645">
        <f t="shared" si="72"/>
        <v>12530</v>
      </c>
    </row>
    <row r="4646" spans="1:3">
      <c r="A4646" s="32" t="s">
        <v>10552</v>
      </c>
      <c r="B4646" s="32" t="s">
        <v>168</v>
      </c>
      <c r="C4646">
        <f t="shared" si="72"/>
        <v>12531</v>
      </c>
    </row>
    <row r="4647" spans="1:3">
      <c r="A4647" s="32" t="s">
        <v>10553</v>
      </c>
      <c r="B4647" s="32" t="s">
        <v>168</v>
      </c>
      <c r="C4647">
        <f t="shared" si="72"/>
        <v>12533</v>
      </c>
    </row>
    <row r="4648" spans="1:3">
      <c r="A4648" s="32" t="s">
        <v>10554</v>
      </c>
      <c r="B4648" s="32" t="s">
        <v>168</v>
      </c>
      <c r="C4648">
        <f t="shared" si="72"/>
        <v>12534</v>
      </c>
    </row>
    <row r="4649" spans="1:3">
      <c r="A4649" s="32" t="s">
        <v>10555</v>
      </c>
      <c r="B4649" s="32" t="s">
        <v>168</v>
      </c>
      <c r="C4649">
        <f t="shared" si="72"/>
        <v>12537</v>
      </c>
    </row>
    <row r="4650" spans="1:3">
      <c r="A4650" s="32" t="s">
        <v>10556</v>
      </c>
      <c r="B4650" s="32" t="s">
        <v>168</v>
      </c>
      <c r="C4650">
        <f t="shared" si="72"/>
        <v>12538</v>
      </c>
    </row>
    <row r="4651" spans="1:3">
      <c r="A4651" s="32" t="s">
        <v>10557</v>
      </c>
      <c r="B4651" s="32" t="s">
        <v>168</v>
      </c>
      <c r="C4651">
        <f t="shared" si="72"/>
        <v>12540</v>
      </c>
    </row>
    <row r="4652" spans="1:3">
      <c r="A4652" s="32" t="s">
        <v>10558</v>
      </c>
      <c r="B4652" s="32" t="s">
        <v>168</v>
      </c>
      <c r="C4652">
        <f t="shared" si="72"/>
        <v>12541</v>
      </c>
    </row>
    <row r="4653" spans="1:3">
      <c r="A4653" s="32" t="s">
        <v>10559</v>
      </c>
      <c r="B4653" s="32" t="s">
        <v>168</v>
      </c>
      <c r="C4653">
        <f t="shared" si="72"/>
        <v>12542</v>
      </c>
    </row>
    <row r="4654" spans="1:3">
      <c r="A4654" s="32" t="s">
        <v>10560</v>
      </c>
      <c r="B4654" s="32" t="s">
        <v>168</v>
      </c>
      <c r="C4654">
        <f t="shared" si="72"/>
        <v>12543</v>
      </c>
    </row>
    <row r="4655" spans="1:3">
      <c r="A4655" s="32" t="s">
        <v>10561</v>
      </c>
      <c r="B4655" s="32" t="s">
        <v>168</v>
      </c>
      <c r="C4655">
        <f t="shared" si="72"/>
        <v>12544</v>
      </c>
    </row>
    <row r="4656" spans="1:3">
      <c r="A4656" s="32" t="s">
        <v>10562</v>
      </c>
      <c r="B4656" s="32" t="s">
        <v>168</v>
      </c>
      <c r="C4656">
        <f t="shared" si="72"/>
        <v>12545</v>
      </c>
    </row>
    <row r="4657" spans="1:3">
      <c r="A4657" s="32" t="s">
        <v>10563</v>
      </c>
      <c r="B4657" s="32" t="s">
        <v>168</v>
      </c>
      <c r="C4657">
        <f t="shared" si="72"/>
        <v>12546</v>
      </c>
    </row>
    <row r="4658" spans="1:3">
      <c r="A4658" s="32" t="s">
        <v>10564</v>
      </c>
      <c r="B4658" s="32" t="s">
        <v>168</v>
      </c>
      <c r="C4658">
        <f t="shared" si="72"/>
        <v>12547</v>
      </c>
    </row>
    <row r="4659" spans="1:3">
      <c r="A4659" s="32" t="s">
        <v>10565</v>
      </c>
      <c r="B4659" s="32" t="s">
        <v>168</v>
      </c>
      <c r="C4659">
        <f t="shared" si="72"/>
        <v>12548</v>
      </c>
    </row>
    <row r="4660" spans="1:3">
      <c r="A4660" s="32" t="s">
        <v>10566</v>
      </c>
      <c r="B4660" s="32" t="s">
        <v>168</v>
      </c>
      <c r="C4660">
        <f t="shared" si="72"/>
        <v>12549</v>
      </c>
    </row>
    <row r="4661" spans="1:3">
      <c r="A4661" s="32" t="s">
        <v>10567</v>
      </c>
      <c r="B4661" s="32" t="s">
        <v>168</v>
      </c>
      <c r="C4661">
        <f t="shared" si="72"/>
        <v>12550</v>
      </c>
    </row>
    <row r="4662" spans="1:3">
      <c r="A4662" s="32" t="s">
        <v>10568</v>
      </c>
      <c r="B4662" s="32" t="s">
        <v>168</v>
      </c>
      <c r="C4662">
        <f t="shared" si="72"/>
        <v>12551</v>
      </c>
    </row>
    <row r="4663" spans="1:3">
      <c r="A4663" s="32" t="s">
        <v>10569</v>
      </c>
      <c r="B4663" s="32" t="s">
        <v>168</v>
      </c>
      <c r="C4663">
        <f t="shared" si="72"/>
        <v>12552</v>
      </c>
    </row>
    <row r="4664" spans="1:3">
      <c r="A4664" s="32" t="s">
        <v>10570</v>
      </c>
      <c r="B4664" s="32" t="s">
        <v>168</v>
      </c>
      <c r="C4664">
        <f t="shared" si="72"/>
        <v>12553</v>
      </c>
    </row>
    <row r="4665" spans="1:3">
      <c r="A4665" s="32" t="s">
        <v>10571</v>
      </c>
      <c r="B4665" s="32" t="s">
        <v>168</v>
      </c>
      <c r="C4665">
        <f t="shared" si="72"/>
        <v>12555</v>
      </c>
    </row>
    <row r="4666" spans="1:3">
      <c r="A4666" s="32" t="s">
        <v>10572</v>
      </c>
      <c r="B4666" s="32" t="s">
        <v>168</v>
      </c>
      <c r="C4666">
        <f t="shared" si="72"/>
        <v>12561</v>
      </c>
    </row>
    <row r="4667" spans="1:3">
      <c r="A4667" s="32" t="s">
        <v>10573</v>
      </c>
      <c r="B4667" s="32" t="s">
        <v>168</v>
      </c>
      <c r="C4667">
        <f t="shared" si="72"/>
        <v>12563</v>
      </c>
    </row>
    <row r="4668" spans="1:3">
      <c r="A4668" s="32" t="s">
        <v>10574</v>
      </c>
      <c r="B4668" s="32" t="s">
        <v>168</v>
      </c>
      <c r="C4668">
        <f t="shared" si="72"/>
        <v>12564</v>
      </c>
    </row>
    <row r="4669" spans="1:3">
      <c r="A4669" s="32" t="s">
        <v>10575</v>
      </c>
      <c r="B4669" s="32" t="s">
        <v>168</v>
      </c>
      <c r="C4669">
        <f t="shared" si="72"/>
        <v>12565</v>
      </c>
    </row>
    <row r="4670" spans="1:3">
      <c r="A4670" s="32" t="s">
        <v>10576</v>
      </c>
      <c r="B4670" s="32" t="s">
        <v>168</v>
      </c>
      <c r="C4670">
        <f t="shared" si="72"/>
        <v>12566</v>
      </c>
    </row>
    <row r="4671" spans="1:3">
      <c r="A4671" s="32" t="s">
        <v>10577</v>
      </c>
      <c r="B4671" s="32" t="s">
        <v>168</v>
      </c>
      <c r="C4671">
        <f t="shared" si="72"/>
        <v>12567</v>
      </c>
    </row>
    <row r="4672" spans="1:3">
      <c r="A4672" s="32" t="s">
        <v>10578</v>
      </c>
      <c r="B4672" s="32" t="s">
        <v>168</v>
      </c>
      <c r="C4672">
        <f t="shared" si="72"/>
        <v>12568</v>
      </c>
    </row>
    <row r="4673" spans="1:3">
      <c r="A4673" s="32" t="s">
        <v>10579</v>
      </c>
      <c r="B4673" s="32" t="s">
        <v>168</v>
      </c>
      <c r="C4673">
        <f t="shared" si="72"/>
        <v>12569</v>
      </c>
    </row>
    <row r="4674" spans="1:3">
      <c r="A4674" s="32" t="s">
        <v>10580</v>
      </c>
      <c r="B4674" s="32" t="s">
        <v>168</v>
      </c>
      <c r="C4674">
        <f t="shared" ref="C4674:C4737" si="73">1*A4674</f>
        <v>12570</v>
      </c>
    </row>
    <row r="4675" spans="1:3">
      <c r="A4675" s="32" t="s">
        <v>10581</v>
      </c>
      <c r="B4675" s="32" t="s">
        <v>168</v>
      </c>
      <c r="C4675">
        <f t="shared" si="73"/>
        <v>12571</v>
      </c>
    </row>
    <row r="4676" spans="1:3">
      <c r="A4676" s="32" t="s">
        <v>10582</v>
      </c>
      <c r="B4676" s="32" t="s">
        <v>168</v>
      </c>
      <c r="C4676">
        <f t="shared" si="73"/>
        <v>12572</v>
      </c>
    </row>
    <row r="4677" spans="1:3">
      <c r="A4677" s="32" t="s">
        <v>10583</v>
      </c>
      <c r="B4677" s="32" t="s">
        <v>168</v>
      </c>
      <c r="C4677">
        <f t="shared" si="73"/>
        <v>12574</v>
      </c>
    </row>
    <row r="4678" spans="1:3">
      <c r="A4678" s="32" t="s">
        <v>10584</v>
      </c>
      <c r="B4678" s="32" t="s">
        <v>168</v>
      </c>
      <c r="C4678">
        <f t="shared" si="73"/>
        <v>12575</v>
      </c>
    </row>
    <row r="4679" spans="1:3">
      <c r="A4679" s="32" t="s">
        <v>10585</v>
      </c>
      <c r="B4679" s="32" t="s">
        <v>168</v>
      </c>
      <c r="C4679">
        <f t="shared" si="73"/>
        <v>12577</v>
      </c>
    </row>
    <row r="4680" spans="1:3">
      <c r="A4680" s="32" t="s">
        <v>10586</v>
      </c>
      <c r="B4680" s="32" t="s">
        <v>168</v>
      </c>
      <c r="C4680">
        <f t="shared" si="73"/>
        <v>12578</v>
      </c>
    </row>
    <row r="4681" spans="1:3">
      <c r="A4681" s="32" t="s">
        <v>10587</v>
      </c>
      <c r="B4681" s="32" t="s">
        <v>168</v>
      </c>
      <c r="C4681">
        <f t="shared" si="73"/>
        <v>12580</v>
      </c>
    </row>
    <row r="4682" spans="1:3">
      <c r="A4682" s="32" t="s">
        <v>10588</v>
      </c>
      <c r="B4682" s="32" t="s">
        <v>168</v>
      </c>
      <c r="C4682">
        <f t="shared" si="73"/>
        <v>12581</v>
      </c>
    </row>
    <row r="4683" spans="1:3">
      <c r="A4683" s="32" t="s">
        <v>10589</v>
      </c>
      <c r="B4683" s="32" t="s">
        <v>168</v>
      </c>
      <c r="C4683">
        <f t="shared" si="73"/>
        <v>12582</v>
      </c>
    </row>
    <row r="4684" spans="1:3">
      <c r="A4684" s="32" t="s">
        <v>10590</v>
      </c>
      <c r="B4684" s="32" t="s">
        <v>168</v>
      </c>
      <c r="C4684">
        <f t="shared" si="73"/>
        <v>12583</v>
      </c>
    </row>
    <row r="4685" spans="1:3">
      <c r="A4685" s="32" t="s">
        <v>10591</v>
      </c>
      <c r="B4685" s="32" t="s">
        <v>168</v>
      </c>
      <c r="C4685">
        <f t="shared" si="73"/>
        <v>12584</v>
      </c>
    </row>
    <row r="4686" spans="1:3">
      <c r="A4686" s="32" t="s">
        <v>10592</v>
      </c>
      <c r="B4686" s="32" t="s">
        <v>168</v>
      </c>
      <c r="C4686">
        <f t="shared" si="73"/>
        <v>12585</v>
      </c>
    </row>
    <row r="4687" spans="1:3">
      <c r="A4687" s="32" t="s">
        <v>10593</v>
      </c>
      <c r="B4687" s="32" t="s">
        <v>168</v>
      </c>
      <c r="C4687">
        <f t="shared" si="73"/>
        <v>12586</v>
      </c>
    </row>
    <row r="4688" spans="1:3">
      <c r="A4688" s="32" t="s">
        <v>10594</v>
      </c>
      <c r="B4688" s="32" t="s">
        <v>168</v>
      </c>
      <c r="C4688">
        <f t="shared" si="73"/>
        <v>12588</v>
      </c>
    </row>
    <row r="4689" spans="1:3">
      <c r="A4689" s="32" t="s">
        <v>10595</v>
      </c>
      <c r="B4689" s="32" t="s">
        <v>168</v>
      </c>
      <c r="C4689">
        <f t="shared" si="73"/>
        <v>12589</v>
      </c>
    </row>
    <row r="4690" spans="1:3">
      <c r="A4690" s="32" t="s">
        <v>10596</v>
      </c>
      <c r="B4690" s="32" t="s">
        <v>168</v>
      </c>
      <c r="C4690">
        <f t="shared" si="73"/>
        <v>12590</v>
      </c>
    </row>
    <row r="4691" spans="1:3">
      <c r="A4691" s="32" t="s">
        <v>10597</v>
      </c>
      <c r="B4691" s="32" t="s">
        <v>168</v>
      </c>
      <c r="C4691">
        <f t="shared" si="73"/>
        <v>12592</v>
      </c>
    </row>
    <row r="4692" spans="1:3">
      <c r="A4692" s="32" t="s">
        <v>11759</v>
      </c>
      <c r="B4692" s="32" t="s">
        <v>168</v>
      </c>
      <c r="C4692">
        <f t="shared" si="73"/>
        <v>12593</v>
      </c>
    </row>
    <row r="4693" spans="1:3">
      <c r="A4693" s="32" t="s">
        <v>10598</v>
      </c>
      <c r="B4693" s="32" t="s">
        <v>168</v>
      </c>
      <c r="C4693">
        <f t="shared" si="73"/>
        <v>12594</v>
      </c>
    </row>
    <row r="4694" spans="1:3">
      <c r="A4694" s="32" t="s">
        <v>10599</v>
      </c>
      <c r="B4694" s="32" t="s">
        <v>168</v>
      </c>
      <c r="C4694">
        <f t="shared" si="73"/>
        <v>12601</v>
      </c>
    </row>
    <row r="4695" spans="1:3">
      <c r="A4695" s="32" t="s">
        <v>10600</v>
      </c>
      <c r="B4695" s="32" t="s">
        <v>168</v>
      </c>
      <c r="C4695">
        <f t="shared" si="73"/>
        <v>12602</v>
      </c>
    </row>
    <row r="4696" spans="1:3">
      <c r="A4696" s="32" t="s">
        <v>10601</v>
      </c>
      <c r="B4696" s="32" t="s">
        <v>168</v>
      </c>
      <c r="C4696">
        <f t="shared" si="73"/>
        <v>12603</v>
      </c>
    </row>
    <row r="4697" spans="1:3">
      <c r="A4697" s="32" t="s">
        <v>10602</v>
      </c>
      <c r="B4697" s="32" t="s">
        <v>168</v>
      </c>
      <c r="C4697">
        <f t="shared" si="73"/>
        <v>12604</v>
      </c>
    </row>
    <row r="4698" spans="1:3">
      <c r="A4698" s="32" t="s">
        <v>10603</v>
      </c>
      <c r="B4698" s="32" t="s">
        <v>168</v>
      </c>
      <c r="C4698">
        <f t="shared" si="73"/>
        <v>12701</v>
      </c>
    </row>
    <row r="4699" spans="1:3">
      <c r="A4699" s="32" t="s">
        <v>10604</v>
      </c>
      <c r="B4699" s="32" t="s">
        <v>168</v>
      </c>
      <c r="C4699">
        <f t="shared" si="73"/>
        <v>12719</v>
      </c>
    </row>
    <row r="4700" spans="1:3">
      <c r="A4700" s="32" t="s">
        <v>10605</v>
      </c>
      <c r="B4700" s="32" t="s">
        <v>168</v>
      </c>
      <c r="C4700">
        <f t="shared" si="73"/>
        <v>12720</v>
      </c>
    </row>
    <row r="4701" spans="1:3">
      <c r="A4701" s="32" t="s">
        <v>10606</v>
      </c>
      <c r="B4701" s="32" t="s">
        <v>168</v>
      </c>
      <c r="C4701">
        <f t="shared" si="73"/>
        <v>12721</v>
      </c>
    </row>
    <row r="4702" spans="1:3">
      <c r="A4702" s="32" t="s">
        <v>10607</v>
      </c>
      <c r="B4702" s="32" t="s">
        <v>168</v>
      </c>
      <c r="C4702">
        <f t="shared" si="73"/>
        <v>12722</v>
      </c>
    </row>
    <row r="4703" spans="1:3">
      <c r="A4703" s="32" t="s">
        <v>10608</v>
      </c>
      <c r="B4703" s="32" t="s">
        <v>168</v>
      </c>
      <c r="C4703">
        <f t="shared" si="73"/>
        <v>12723</v>
      </c>
    </row>
    <row r="4704" spans="1:3">
      <c r="A4704" s="32" t="s">
        <v>10609</v>
      </c>
      <c r="B4704" s="32" t="s">
        <v>168</v>
      </c>
      <c r="C4704">
        <f t="shared" si="73"/>
        <v>12724</v>
      </c>
    </row>
    <row r="4705" spans="1:3">
      <c r="A4705" s="32" t="s">
        <v>10610</v>
      </c>
      <c r="B4705" s="32" t="s">
        <v>168</v>
      </c>
      <c r="C4705">
        <f t="shared" si="73"/>
        <v>12725</v>
      </c>
    </row>
    <row r="4706" spans="1:3">
      <c r="A4706" s="32" t="s">
        <v>10611</v>
      </c>
      <c r="B4706" s="32" t="s">
        <v>168</v>
      </c>
      <c r="C4706">
        <f t="shared" si="73"/>
        <v>12726</v>
      </c>
    </row>
    <row r="4707" spans="1:3">
      <c r="A4707" s="32" t="s">
        <v>10612</v>
      </c>
      <c r="B4707" s="32" t="s">
        <v>168</v>
      </c>
      <c r="C4707">
        <f t="shared" si="73"/>
        <v>12727</v>
      </c>
    </row>
    <row r="4708" spans="1:3">
      <c r="A4708" s="32" t="s">
        <v>10613</v>
      </c>
      <c r="B4708" s="32" t="s">
        <v>168</v>
      </c>
      <c r="C4708">
        <f t="shared" si="73"/>
        <v>12729</v>
      </c>
    </row>
    <row r="4709" spans="1:3">
      <c r="A4709" s="32" t="s">
        <v>10614</v>
      </c>
      <c r="B4709" s="32" t="s">
        <v>168</v>
      </c>
      <c r="C4709">
        <f t="shared" si="73"/>
        <v>12732</v>
      </c>
    </row>
    <row r="4710" spans="1:3">
      <c r="A4710" s="32" t="s">
        <v>10615</v>
      </c>
      <c r="B4710" s="32" t="s">
        <v>168</v>
      </c>
      <c r="C4710">
        <f t="shared" si="73"/>
        <v>12733</v>
      </c>
    </row>
    <row r="4711" spans="1:3">
      <c r="A4711" s="32" t="s">
        <v>10616</v>
      </c>
      <c r="B4711" s="32" t="s">
        <v>168</v>
      </c>
      <c r="C4711">
        <f t="shared" si="73"/>
        <v>12734</v>
      </c>
    </row>
    <row r="4712" spans="1:3">
      <c r="A4712" s="32" t="s">
        <v>10617</v>
      </c>
      <c r="B4712" s="32" t="s">
        <v>168</v>
      </c>
      <c r="C4712">
        <f t="shared" si="73"/>
        <v>12736</v>
      </c>
    </row>
    <row r="4713" spans="1:3">
      <c r="A4713" s="32" t="s">
        <v>10618</v>
      </c>
      <c r="B4713" s="32" t="s">
        <v>168</v>
      </c>
      <c r="C4713">
        <f t="shared" si="73"/>
        <v>12737</v>
      </c>
    </row>
    <row r="4714" spans="1:3">
      <c r="A4714" s="32" t="s">
        <v>10619</v>
      </c>
      <c r="B4714" s="32" t="s">
        <v>168</v>
      </c>
      <c r="C4714">
        <f t="shared" si="73"/>
        <v>12738</v>
      </c>
    </row>
    <row r="4715" spans="1:3">
      <c r="A4715" s="32" t="s">
        <v>10620</v>
      </c>
      <c r="B4715" s="32" t="s">
        <v>168</v>
      </c>
      <c r="C4715">
        <f t="shared" si="73"/>
        <v>12739</v>
      </c>
    </row>
    <row r="4716" spans="1:3">
      <c r="A4716" s="32" t="s">
        <v>10621</v>
      </c>
      <c r="B4716" s="32" t="s">
        <v>168</v>
      </c>
      <c r="C4716">
        <f t="shared" si="73"/>
        <v>12740</v>
      </c>
    </row>
    <row r="4717" spans="1:3">
      <c r="A4717" s="32" t="s">
        <v>10622</v>
      </c>
      <c r="B4717" s="32" t="s">
        <v>168</v>
      </c>
      <c r="C4717">
        <f t="shared" si="73"/>
        <v>12741</v>
      </c>
    </row>
    <row r="4718" spans="1:3">
      <c r="A4718" s="32" t="s">
        <v>10623</v>
      </c>
      <c r="B4718" s="32" t="s">
        <v>168</v>
      </c>
      <c r="C4718">
        <f t="shared" si="73"/>
        <v>12742</v>
      </c>
    </row>
    <row r="4719" spans="1:3">
      <c r="A4719" s="32" t="s">
        <v>10624</v>
      </c>
      <c r="B4719" s="32" t="s">
        <v>168</v>
      </c>
      <c r="C4719">
        <f t="shared" si="73"/>
        <v>12743</v>
      </c>
    </row>
    <row r="4720" spans="1:3">
      <c r="A4720" s="32" t="s">
        <v>10625</v>
      </c>
      <c r="B4720" s="32" t="s">
        <v>168</v>
      </c>
      <c r="C4720">
        <f t="shared" si="73"/>
        <v>12745</v>
      </c>
    </row>
    <row r="4721" spans="1:3">
      <c r="A4721" s="32" t="s">
        <v>10626</v>
      </c>
      <c r="B4721" s="32" t="s">
        <v>168</v>
      </c>
      <c r="C4721">
        <f t="shared" si="73"/>
        <v>12746</v>
      </c>
    </row>
    <row r="4722" spans="1:3">
      <c r="A4722" s="32" t="s">
        <v>10627</v>
      </c>
      <c r="B4722" s="32" t="s">
        <v>168</v>
      </c>
      <c r="C4722">
        <f t="shared" si="73"/>
        <v>12747</v>
      </c>
    </row>
    <row r="4723" spans="1:3">
      <c r="A4723" s="32" t="s">
        <v>10628</v>
      </c>
      <c r="B4723" s="32" t="s">
        <v>168</v>
      </c>
      <c r="C4723">
        <f t="shared" si="73"/>
        <v>12748</v>
      </c>
    </row>
    <row r="4724" spans="1:3">
      <c r="A4724" s="32" t="s">
        <v>10629</v>
      </c>
      <c r="B4724" s="32" t="s">
        <v>168</v>
      </c>
      <c r="C4724">
        <f t="shared" si="73"/>
        <v>12749</v>
      </c>
    </row>
    <row r="4725" spans="1:3">
      <c r="A4725" s="32" t="s">
        <v>10630</v>
      </c>
      <c r="B4725" s="32" t="s">
        <v>168</v>
      </c>
      <c r="C4725">
        <f t="shared" si="73"/>
        <v>12750</v>
      </c>
    </row>
    <row r="4726" spans="1:3">
      <c r="A4726" s="32" t="s">
        <v>10631</v>
      </c>
      <c r="B4726" s="32" t="s">
        <v>168</v>
      </c>
      <c r="C4726">
        <f t="shared" si="73"/>
        <v>12751</v>
      </c>
    </row>
    <row r="4727" spans="1:3">
      <c r="A4727" s="32" t="s">
        <v>10632</v>
      </c>
      <c r="B4727" s="32" t="s">
        <v>168</v>
      </c>
      <c r="C4727">
        <f t="shared" si="73"/>
        <v>12752</v>
      </c>
    </row>
    <row r="4728" spans="1:3">
      <c r="A4728" s="32" t="s">
        <v>10633</v>
      </c>
      <c r="B4728" s="32" t="s">
        <v>168</v>
      </c>
      <c r="C4728">
        <f t="shared" si="73"/>
        <v>12754</v>
      </c>
    </row>
    <row r="4729" spans="1:3">
      <c r="A4729" s="32" t="s">
        <v>10634</v>
      </c>
      <c r="B4729" s="32" t="s">
        <v>168</v>
      </c>
      <c r="C4729">
        <f t="shared" si="73"/>
        <v>12758</v>
      </c>
    </row>
    <row r="4730" spans="1:3">
      <c r="A4730" s="32" t="s">
        <v>10635</v>
      </c>
      <c r="B4730" s="32" t="s">
        <v>168</v>
      </c>
      <c r="C4730">
        <f t="shared" si="73"/>
        <v>12759</v>
      </c>
    </row>
    <row r="4731" spans="1:3">
      <c r="A4731" s="32" t="s">
        <v>10636</v>
      </c>
      <c r="B4731" s="32" t="s">
        <v>168</v>
      </c>
      <c r="C4731">
        <f t="shared" si="73"/>
        <v>12760</v>
      </c>
    </row>
    <row r="4732" spans="1:3">
      <c r="A4732" s="32" t="s">
        <v>10637</v>
      </c>
      <c r="B4732" s="32" t="s">
        <v>168</v>
      </c>
      <c r="C4732">
        <f t="shared" si="73"/>
        <v>12762</v>
      </c>
    </row>
    <row r="4733" spans="1:3">
      <c r="A4733" s="32" t="s">
        <v>10638</v>
      </c>
      <c r="B4733" s="32" t="s">
        <v>168</v>
      </c>
      <c r="C4733">
        <f t="shared" si="73"/>
        <v>12763</v>
      </c>
    </row>
    <row r="4734" spans="1:3">
      <c r="A4734" s="32" t="s">
        <v>10639</v>
      </c>
      <c r="B4734" s="32" t="s">
        <v>168</v>
      </c>
      <c r="C4734">
        <f t="shared" si="73"/>
        <v>12764</v>
      </c>
    </row>
    <row r="4735" spans="1:3">
      <c r="A4735" s="32" t="s">
        <v>10640</v>
      </c>
      <c r="B4735" s="32" t="s">
        <v>168</v>
      </c>
      <c r="C4735">
        <f t="shared" si="73"/>
        <v>12765</v>
      </c>
    </row>
    <row r="4736" spans="1:3">
      <c r="A4736" s="32" t="s">
        <v>10641</v>
      </c>
      <c r="B4736" s="32" t="s">
        <v>168</v>
      </c>
      <c r="C4736">
        <f t="shared" si="73"/>
        <v>12766</v>
      </c>
    </row>
    <row r="4737" spans="1:3">
      <c r="A4737" s="32" t="s">
        <v>10642</v>
      </c>
      <c r="B4737" s="32" t="s">
        <v>168</v>
      </c>
      <c r="C4737">
        <f t="shared" si="73"/>
        <v>12767</v>
      </c>
    </row>
    <row r="4738" spans="1:3">
      <c r="A4738" s="32" t="s">
        <v>10643</v>
      </c>
      <c r="B4738" s="32" t="s">
        <v>168</v>
      </c>
      <c r="C4738">
        <f t="shared" ref="C4738:C4801" si="74">1*A4738</f>
        <v>12768</v>
      </c>
    </row>
    <row r="4739" spans="1:3">
      <c r="A4739" s="32" t="s">
        <v>10644</v>
      </c>
      <c r="B4739" s="32" t="s">
        <v>168</v>
      </c>
      <c r="C4739">
        <f t="shared" si="74"/>
        <v>12769</v>
      </c>
    </row>
    <row r="4740" spans="1:3">
      <c r="A4740" s="32" t="s">
        <v>10645</v>
      </c>
      <c r="B4740" s="32" t="s">
        <v>168</v>
      </c>
      <c r="C4740">
        <f t="shared" si="74"/>
        <v>12770</v>
      </c>
    </row>
    <row r="4741" spans="1:3">
      <c r="A4741" s="32" t="s">
        <v>10646</v>
      </c>
      <c r="B4741" s="32" t="s">
        <v>168</v>
      </c>
      <c r="C4741">
        <f t="shared" si="74"/>
        <v>12771</v>
      </c>
    </row>
    <row r="4742" spans="1:3">
      <c r="A4742" s="32" t="s">
        <v>10647</v>
      </c>
      <c r="B4742" s="32" t="s">
        <v>168</v>
      </c>
      <c r="C4742">
        <f t="shared" si="74"/>
        <v>12775</v>
      </c>
    </row>
    <row r="4743" spans="1:3">
      <c r="A4743" s="32" t="s">
        <v>10648</v>
      </c>
      <c r="B4743" s="32" t="s">
        <v>168</v>
      </c>
      <c r="C4743">
        <f t="shared" si="74"/>
        <v>12776</v>
      </c>
    </row>
    <row r="4744" spans="1:3">
      <c r="A4744" s="32" t="s">
        <v>10649</v>
      </c>
      <c r="B4744" s="32" t="s">
        <v>168</v>
      </c>
      <c r="C4744">
        <f t="shared" si="74"/>
        <v>12777</v>
      </c>
    </row>
    <row r="4745" spans="1:3">
      <c r="A4745" s="32" t="s">
        <v>10650</v>
      </c>
      <c r="B4745" s="32" t="s">
        <v>168</v>
      </c>
      <c r="C4745">
        <f t="shared" si="74"/>
        <v>12778</v>
      </c>
    </row>
    <row r="4746" spans="1:3">
      <c r="A4746" s="32" t="s">
        <v>10651</v>
      </c>
      <c r="B4746" s="32" t="s">
        <v>168</v>
      </c>
      <c r="C4746">
        <f t="shared" si="74"/>
        <v>12779</v>
      </c>
    </row>
    <row r="4747" spans="1:3">
      <c r="A4747" s="32" t="s">
        <v>10652</v>
      </c>
      <c r="B4747" s="32" t="s">
        <v>168</v>
      </c>
      <c r="C4747">
        <f t="shared" si="74"/>
        <v>12780</v>
      </c>
    </row>
    <row r="4748" spans="1:3">
      <c r="A4748" s="32" t="s">
        <v>10653</v>
      </c>
      <c r="B4748" s="32" t="s">
        <v>168</v>
      </c>
      <c r="C4748">
        <f t="shared" si="74"/>
        <v>12781</v>
      </c>
    </row>
    <row r="4749" spans="1:3">
      <c r="A4749" s="32" t="s">
        <v>11760</v>
      </c>
      <c r="B4749" s="32" t="s">
        <v>168</v>
      </c>
      <c r="C4749">
        <f t="shared" si="74"/>
        <v>12782</v>
      </c>
    </row>
    <row r="4750" spans="1:3">
      <c r="A4750" s="32" t="s">
        <v>10654</v>
      </c>
      <c r="B4750" s="32" t="s">
        <v>168</v>
      </c>
      <c r="C4750">
        <f t="shared" si="74"/>
        <v>12783</v>
      </c>
    </row>
    <row r="4751" spans="1:3">
      <c r="A4751" s="32" t="s">
        <v>10655</v>
      </c>
      <c r="B4751" s="32" t="s">
        <v>168</v>
      </c>
      <c r="C4751">
        <f t="shared" si="74"/>
        <v>12784</v>
      </c>
    </row>
    <row r="4752" spans="1:3">
      <c r="A4752" s="32" t="s">
        <v>10656</v>
      </c>
      <c r="B4752" s="32" t="s">
        <v>168</v>
      </c>
      <c r="C4752">
        <f t="shared" si="74"/>
        <v>12785</v>
      </c>
    </row>
    <row r="4753" spans="1:3">
      <c r="A4753" s="32" t="s">
        <v>10657</v>
      </c>
      <c r="B4753" s="32" t="s">
        <v>168</v>
      </c>
      <c r="C4753">
        <f t="shared" si="74"/>
        <v>12786</v>
      </c>
    </row>
    <row r="4754" spans="1:3">
      <c r="A4754" s="32" t="s">
        <v>10658</v>
      </c>
      <c r="B4754" s="32" t="s">
        <v>168</v>
      </c>
      <c r="C4754">
        <f t="shared" si="74"/>
        <v>12787</v>
      </c>
    </row>
    <row r="4755" spans="1:3">
      <c r="A4755" s="32" t="s">
        <v>10659</v>
      </c>
      <c r="B4755" s="32" t="s">
        <v>168</v>
      </c>
      <c r="C4755">
        <f t="shared" si="74"/>
        <v>12788</v>
      </c>
    </row>
    <row r="4756" spans="1:3">
      <c r="A4756" s="32" t="s">
        <v>10660</v>
      </c>
      <c r="B4756" s="32" t="s">
        <v>168</v>
      </c>
      <c r="C4756">
        <f t="shared" si="74"/>
        <v>12789</v>
      </c>
    </row>
    <row r="4757" spans="1:3">
      <c r="A4757" s="32" t="s">
        <v>10661</v>
      </c>
      <c r="B4757" s="32" t="s">
        <v>168</v>
      </c>
      <c r="C4757">
        <f t="shared" si="74"/>
        <v>12790</v>
      </c>
    </row>
    <row r="4758" spans="1:3">
      <c r="A4758" s="32" t="s">
        <v>10662</v>
      </c>
      <c r="B4758" s="32" t="s">
        <v>168</v>
      </c>
      <c r="C4758">
        <f t="shared" si="74"/>
        <v>12791</v>
      </c>
    </row>
    <row r="4759" spans="1:3">
      <c r="A4759" s="32" t="s">
        <v>10663</v>
      </c>
      <c r="B4759" s="32" t="s">
        <v>168</v>
      </c>
      <c r="C4759">
        <f t="shared" si="74"/>
        <v>12792</v>
      </c>
    </row>
    <row r="4760" spans="1:3">
      <c r="A4760" s="32" t="s">
        <v>10664</v>
      </c>
      <c r="B4760" s="32" t="s">
        <v>168</v>
      </c>
      <c r="C4760">
        <f t="shared" si="74"/>
        <v>12801</v>
      </c>
    </row>
    <row r="4761" spans="1:3">
      <c r="A4761" s="32" t="s">
        <v>10665</v>
      </c>
      <c r="B4761" s="32" t="s">
        <v>168</v>
      </c>
      <c r="C4761">
        <f t="shared" si="74"/>
        <v>12803</v>
      </c>
    </row>
    <row r="4762" spans="1:3">
      <c r="A4762" s="32" t="s">
        <v>10666</v>
      </c>
      <c r="B4762" s="32" t="s">
        <v>168</v>
      </c>
      <c r="C4762">
        <f t="shared" si="74"/>
        <v>12804</v>
      </c>
    </row>
    <row r="4763" spans="1:3">
      <c r="A4763" s="32" t="s">
        <v>10667</v>
      </c>
      <c r="B4763" s="32" t="s">
        <v>168</v>
      </c>
      <c r="C4763">
        <f t="shared" si="74"/>
        <v>12808</v>
      </c>
    </row>
    <row r="4764" spans="1:3">
      <c r="A4764" s="32" t="s">
        <v>10668</v>
      </c>
      <c r="B4764" s="32" t="s">
        <v>168</v>
      </c>
      <c r="C4764">
        <f t="shared" si="74"/>
        <v>12809</v>
      </c>
    </row>
    <row r="4765" spans="1:3">
      <c r="A4765" s="32" t="s">
        <v>10669</v>
      </c>
      <c r="B4765" s="32" t="s">
        <v>168</v>
      </c>
      <c r="C4765">
        <f t="shared" si="74"/>
        <v>12810</v>
      </c>
    </row>
    <row r="4766" spans="1:3">
      <c r="A4766" s="32" t="s">
        <v>10670</v>
      </c>
      <c r="B4766" s="32" t="s">
        <v>168</v>
      </c>
      <c r="C4766">
        <f t="shared" si="74"/>
        <v>12811</v>
      </c>
    </row>
    <row r="4767" spans="1:3">
      <c r="A4767" s="32" t="s">
        <v>10671</v>
      </c>
      <c r="B4767" s="32" t="s">
        <v>168</v>
      </c>
      <c r="C4767">
        <f t="shared" si="74"/>
        <v>12812</v>
      </c>
    </row>
    <row r="4768" spans="1:3">
      <c r="A4768" s="32" t="s">
        <v>10672</v>
      </c>
      <c r="B4768" s="32" t="s">
        <v>168</v>
      </c>
      <c r="C4768">
        <f t="shared" si="74"/>
        <v>12814</v>
      </c>
    </row>
    <row r="4769" spans="1:3">
      <c r="A4769" s="32" t="s">
        <v>10673</v>
      </c>
      <c r="B4769" s="32" t="s">
        <v>168</v>
      </c>
      <c r="C4769">
        <f t="shared" si="74"/>
        <v>12815</v>
      </c>
    </row>
    <row r="4770" spans="1:3">
      <c r="A4770" s="32" t="s">
        <v>10674</v>
      </c>
      <c r="B4770" s="32" t="s">
        <v>168</v>
      </c>
      <c r="C4770">
        <f t="shared" si="74"/>
        <v>12816</v>
      </c>
    </row>
    <row r="4771" spans="1:3">
      <c r="A4771" s="32" t="s">
        <v>10675</v>
      </c>
      <c r="B4771" s="32" t="s">
        <v>168</v>
      </c>
      <c r="C4771">
        <f t="shared" si="74"/>
        <v>12817</v>
      </c>
    </row>
    <row r="4772" spans="1:3">
      <c r="A4772" s="32" t="s">
        <v>10676</v>
      </c>
      <c r="B4772" s="32" t="s">
        <v>168</v>
      </c>
      <c r="C4772">
        <f t="shared" si="74"/>
        <v>12819</v>
      </c>
    </row>
    <row r="4773" spans="1:3">
      <c r="A4773" s="32" t="s">
        <v>10677</v>
      </c>
      <c r="B4773" s="32" t="s">
        <v>168</v>
      </c>
      <c r="C4773">
        <f t="shared" si="74"/>
        <v>12820</v>
      </c>
    </row>
    <row r="4774" spans="1:3">
      <c r="A4774" s="32" t="s">
        <v>10678</v>
      </c>
      <c r="B4774" s="32" t="s">
        <v>168</v>
      </c>
      <c r="C4774">
        <f t="shared" si="74"/>
        <v>12821</v>
      </c>
    </row>
    <row r="4775" spans="1:3">
      <c r="A4775" s="32" t="s">
        <v>10679</v>
      </c>
      <c r="B4775" s="32" t="s">
        <v>168</v>
      </c>
      <c r="C4775">
        <f t="shared" si="74"/>
        <v>12822</v>
      </c>
    </row>
    <row r="4776" spans="1:3">
      <c r="A4776" s="32" t="s">
        <v>10680</v>
      </c>
      <c r="B4776" s="32" t="s">
        <v>168</v>
      </c>
      <c r="C4776">
        <f t="shared" si="74"/>
        <v>12823</v>
      </c>
    </row>
    <row r="4777" spans="1:3">
      <c r="A4777" s="32" t="s">
        <v>10681</v>
      </c>
      <c r="B4777" s="32" t="s">
        <v>168</v>
      </c>
      <c r="C4777">
        <f t="shared" si="74"/>
        <v>12824</v>
      </c>
    </row>
    <row r="4778" spans="1:3">
      <c r="A4778" s="32" t="s">
        <v>10682</v>
      </c>
      <c r="B4778" s="32" t="s">
        <v>168</v>
      </c>
      <c r="C4778">
        <f t="shared" si="74"/>
        <v>12827</v>
      </c>
    </row>
    <row r="4779" spans="1:3">
      <c r="A4779" s="32" t="s">
        <v>10683</v>
      </c>
      <c r="B4779" s="32" t="s">
        <v>168</v>
      </c>
      <c r="C4779">
        <f t="shared" si="74"/>
        <v>12828</v>
      </c>
    </row>
    <row r="4780" spans="1:3">
      <c r="A4780" s="32" t="s">
        <v>10684</v>
      </c>
      <c r="B4780" s="32" t="s">
        <v>168</v>
      </c>
      <c r="C4780">
        <f t="shared" si="74"/>
        <v>12831</v>
      </c>
    </row>
    <row r="4781" spans="1:3">
      <c r="A4781" s="32" t="s">
        <v>10685</v>
      </c>
      <c r="B4781" s="32" t="s">
        <v>168</v>
      </c>
      <c r="C4781">
        <f t="shared" si="74"/>
        <v>12832</v>
      </c>
    </row>
    <row r="4782" spans="1:3">
      <c r="A4782" s="32" t="s">
        <v>10686</v>
      </c>
      <c r="B4782" s="32" t="s">
        <v>168</v>
      </c>
      <c r="C4782">
        <f t="shared" si="74"/>
        <v>12833</v>
      </c>
    </row>
    <row r="4783" spans="1:3">
      <c r="A4783" s="32" t="s">
        <v>10687</v>
      </c>
      <c r="B4783" s="32" t="s">
        <v>168</v>
      </c>
      <c r="C4783">
        <f t="shared" si="74"/>
        <v>12834</v>
      </c>
    </row>
    <row r="4784" spans="1:3">
      <c r="A4784" s="32" t="s">
        <v>10688</v>
      </c>
      <c r="B4784" s="32" t="s">
        <v>168</v>
      </c>
      <c r="C4784">
        <f t="shared" si="74"/>
        <v>12835</v>
      </c>
    </row>
    <row r="4785" spans="1:3">
      <c r="A4785" s="32" t="s">
        <v>10689</v>
      </c>
      <c r="B4785" s="32" t="s">
        <v>168</v>
      </c>
      <c r="C4785">
        <f t="shared" si="74"/>
        <v>12836</v>
      </c>
    </row>
    <row r="4786" spans="1:3">
      <c r="A4786" s="32" t="s">
        <v>10690</v>
      </c>
      <c r="B4786" s="32" t="s">
        <v>168</v>
      </c>
      <c r="C4786">
        <f t="shared" si="74"/>
        <v>12837</v>
      </c>
    </row>
    <row r="4787" spans="1:3">
      <c r="A4787" s="32" t="s">
        <v>10691</v>
      </c>
      <c r="B4787" s="32" t="s">
        <v>168</v>
      </c>
      <c r="C4787">
        <f t="shared" si="74"/>
        <v>12838</v>
      </c>
    </row>
    <row r="4788" spans="1:3">
      <c r="A4788" s="32" t="s">
        <v>10692</v>
      </c>
      <c r="B4788" s="32" t="s">
        <v>168</v>
      </c>
      <c r="C4788">
        <f t="shared" si="74"/>
        <v>12839</v>
      </c>
    </row>
    <row r="4789" spans="1:3">
      <c r="A4789" s="32" t="s">
        <v>10693</v>
      </c>
      <c r="B4789" s="32" t="s">
        <v>168</v>
      </c>
      <c r="C4789">
        <f t="shared" si="74"/>
        <v>12841</v>
      </c>
    </row>
    <row r="4790" spans="1:3">
      <c r="A4790" s="32" t="s">
        <v>10694</v>
      </c>
      <c r="B4790" s="32" t="s">
        <v>168</v>
      </c>
      <c r="C4790">
        <f t="shared" si="74"/>
        <v>12842</v>
      </c>
    </row>
    <row r="4791" spans="1:3">
      <c r="A4791" s="32" t="s">
        <v>10695</v>
      </c>
      <c r="B4791" s="32" t="s">
        <v>168</v>
      </c>
      <c r="C4791">
        <f t="shared" si="74"/>
        <v>12843</v>
      </c>
    </row>
    <row r="4792" spans="1:3">
      <c r="A4792" s="32" t="s">
        <v>10696</v>
      </c>
      <c r="B4792" s="32" t="s">
        <v>168</v>
      </c>
      <c r="C4792">
        <f t="shared" si="74"/>
        <v>12844</v>
      </c>
    </row>
    <row r="4793" spans="1:3">
      <c r="A4793" s="32" t="s">
        <v>10697</v>
      </c>
      <c r="B4793" s="32" t="s">
        <v>168</v>
      </c>
      <c r="C4793">
        <f t="shared" si="74"/>
        <v>12845</v>
      </c>
    </row>
    <row r="4794" spans="1:3">
      <c r="A4794" s="32" t="s">
        <v>10698</v>
      </c>
      <c r="B4794" s="32" t="s">
        <v>168</v>
      </c>
      <c r="C4794">
        <f t="shared" si="74"/>
        <v>12846</v>
      </c>
    </row>
    <row r="4795" spans="1:3">
      <c r="A4795" s="32" t="s">
        <v>10699</v>
      </c>
      <c r="B4795" s="32" t="s">
        <v>168</v>
      </c>
      <c r="C4795">
        <f t="shared" si="74"/>
        <v>12847</v>
      </c>
    </row>
    <row r="4796" spans="1:3">
      <c r="A4796" s="32" t="s">
        <v>10700</v>
      </c>
      <c r="B4796" s="32" t="s">
        <v>168</v>
      </c>
      <c r="C4796">
        <f t="shared" si="74"/>
        <v>12848</v>
      </c>
    </row>
    <row r="4797" spans="1:3">
      <c r="A4797" s="32" t="s">
        <v>10701</v>
      </c>
      <c r="B4797" s="32" t="s">
        <v>168</v>
      </c>
      <c r="C4797">
        <f t="shared" si="74"/>
        <v>12849</v>
      </c>
    </row>
    <row r="4798" spans="1:3">
      <c r="A4798" s="32" t="s">
        <v>10702</v>
      </c>
      <c r="B4798" s="32" t="s">
        <v>168</v>
      </c>
      <c r="C4798">
        <f t="shared" si="74"/>
        <v>12850</v>
      </c>
    </row>
    <row r="4799" spans="1:3">
      <c r="A4799" s="32" t="s">
        <v>10703</v>
      </c>
      <c r="B4799" s="32" t="s">
        <v>168</v>
      </c>
      <c r="C4799">
        <f t="shared" si="74"/>
        <v>12851</v>
      </c>
    </row>
    <row r="4800" spans="1:3">
      <c r="A4800" s="32" t="s">
        <v>10704</v>
      </c>
      <c r="B4800" s="32" t="s">
        <v>168</v>
      </c>
      <c r="C4800">
        <f t="shared" si="74"/>
        <v>12852</v>
      </c>
    </row>
    <row r="4801" spans="1:3">
      <c r="A4801" s="32" t="s">
        <v>10705</v>
      </c>
      <c r="B4801" s="32" t="s">
        <v>168</v>
      </c>
      <c r="C4801">
        <f t="shared" si="74"/>
        <v>12853</v>
      </c>
    </row>
    <row r="4802" spans="1:3">
      <c r="A4802" s="32" t="s">
        <v>10706</v>
      </c>
      <c r="B4802" s="32" t="s">
        <v>168</v>
      </c>
      <c r="C4802">
        <f t="shared" ref="C4802:C4865" si="75">1*A4802</f>
        <v>12854</v>
      </c>
    </row>
    <row r="4803" spans="1:3">
      <c r="A4803" s="32" t="s">
        <v>10707</v>
      </c>
      <c r="B4803" s="32" t="s">
        <v>168</v>
      </c>
      <c r="C4803">
        <f t="shared" si="75"/>
        <v>12855</v>
      </c>
    </row>
    <row r="4804" spans="1:3">
      <c r="A4804" s="32" t="s">
        <v>10708</v>
      </c>
      <c r="B4804" s="32" t="s">
        <v>168</v>
      </c>
      <c r="C4804">
        <f t="shared" si="75"/>
        <v>12856</v>
      </c>
    </row>
    <row r="4805" spans="1:3">
      <c r="A4805" s="32" t="s">
        <v>10709</v>
      </c>
      <c r="B4805" s="32" t="s">
        <v>168</v>
      </c>
      <c r="C4805">
        <f t="shared" si="75"/>
        <v>12857</v>
      </c>
    </row>
    <row r="4806" spans="1:3">
      <c r="A4806" s="32" t="s">
        <v>10710</v>
      </c>
      <c r="B4806" s="32" t="s">
        <v>168</v>
      </c>
      <c r="C4806">
        <f t="shared" si="75"/>
        <v>12858</v>
      </c>
    </row>
    <row r="4807" spans="1:3">
      <c r="A4807" s="32" t="s">
        <v>10711</v>
      </c>
      <c r="B4807" s="32" t="s">
        <v>168</v>
      </c>
      <c r="C4807">
        <f t="shared" si="75"/>
        <v>12859</v>
      </c>
    </row>
    <row r="4808" spans="1:3">
      <c r="A4808" s="32" t="s">
        <v>10712</v>
      </c>
      <c r="B4808" s="32" t="s">
        <v>168</v>
      </c>
      <c r="C4808">
        <f t="shared" si="75"/>
        <v>12860</v>
      </c>
    </row>
    <row r="4809" spans="1:3">
      <c r="A4809" s="32" t="s">
        <v>10713</v>
      </c>
      <c r="B4809" s="32" t="s">
        <v>168</v>
      </c>
      <c r="C4809">
        <f t="shared" si="75"/>
        <v>12861</v>
      </c>
    </row>
    <row r="4810" spans="1:3">
      <c r="A4810" s="32" t="s">
        <v>10714</v>
      </c>
      <c r="B4810" s="32" t="s">
        <v>168</v>
      </c>
      <c r="C4810">
        <f t="shared" si="75"/>
        <v>12862</v>
      </c>
    </row>
    <row r="4811" spans="1:3">
      <c r="A4811" s="32" t="s">
        <v>10715</v>
      </c>
      <c r="B4811" s="32" t="s">
        <v>168</v>
      </c>
      <c r="C4811">
        <f t="shared" si="75"/>
        <v>12863</v>
      </c>
    </row>
    <row r="4812" spans="1:3">
      <c r="A4812" s="32" t="s">
        <v>10716</v>
      </c>
      <c r="B4812" s="32" t="s">
        <v>168</v>
      </c>
      <c r="C4812">
        <f t="shared" si="75"/>
        <v>12864</v>
      </c>
    </row>
    <row r="4813" spans="1:3">
      <c r="A4813" s="32" t="s">
        <v>10717</v>
      </c>
      <c r="B4813" s="32" t="s">
        <v>168</v>
      </c>
      <c r="C4813">
        <f t="shared" si="75"/>
        <v>12865</v>
      </c>
    </row>
    <row r="4814" spans="1:3">
      <c r="A4814" s="32" t="s">
        <v>10718</v>
      </c>
      <c r="B4814" s="32" t="s">
        <v>168</v>
      </c>
      <c r="C4814">
        <f t="shared" si="75"/>
        <v>12866</v>
      </c>
    </row>
    <row r="4815" spans="1:3">
      <c r="A4815" s="32" t="s">
        <v>10719</v>
      </c>
      <c r="B4815" s="32" t="s">
        <v>168</v>
      </c>
      <c r="C4815">
        <f t="shared" si="75"/>
        <v>12870</v>
      </c>
    </row>
    <row r="4816" spans="1:3">
      <c r="A4816" s="32" t="s">
        <v>10720</v>
      </c>
      <c r="B4816" s="32" t="s">
        <v>168</v>
      </c>
      <c r="C4816">
        <f t="shared" si="75"/>
        <v>12871</v>
      </c>
    </row>
    <row r="4817" spans="1:3">
      <c r="A4817" s="32" t="s">
        <v>10721</v>
      </c>
      <c r="B4817" s="32" t="s">
        <v>168</v>
      </c>
      <c r="C4817">
        <f t="shared" si="75"/>
        <v>12872</v>
      </c>
    </row>
    <row r="4818" spans="1:3">
      <c r="A4818" s="32" t="s">
        <v>10722</v>
      </c>
      <c r="B4818" s="32" t="s">
        <v>168</v>
      </c>
      <c r="C4818">
        <f t="shared" si="75"/>
        <v>12873</v>
      </c>
    </row>
    <row r="4819" spans="1:3">
      <c r="A4819" s="32" t="s">
        <v>10723</v>
      </c>
      <c r="B4819" s="32" t="s">
        <v>168</v>
      </c>
      <c r="C4819">
        <f t="shared" si="75"/>
        <v>12874</v>
      </c>
    </row>
    <row r="4820" spans="1:3">
      <c r="A4820" s="32" t="s">
        <v>10724</v>
      </c>
      <c r="B4820" s="32" t="s">
        <v>168</v>
      </c>
      <c r="C4820">
        <f t="shared" si="75"/>
        <v>12878</v>
      </c>
    </row>
    <row r="4821" spans="1:3">
      <c r="A4821" s="32" t="s">
        <v>10725</v>
      </c>
      <c r="B4821" s="32" t="s">
        <v>168</v>
      </c>
      <c r="C4821">
        <f t="shared" si="75"/>
        <v>12879</v>
      </c>
    </row>
    <row r="4822" spans="1:3">
      <c r="A4822" s="32" t="s">
        <v>10726</v>
      </c>
      <c r="B4822" s="32" t="s">
        <v>168</v>
      </c>
      <c r="C4822">
        <f t="shared" si="75"/>
        <v>12883</v>
      </c>
    </row>
    <row r="4823" spans="1:3">
      <c r="A4823" s="32" t="s">
        <v>10727</v>
      </c>
      <c r="B4823" s="32" t="s">
        <v>168</v>
      </c>
      <c r="C4823">
        <f t="shared" si="75"/>
        <v>12884</v>
      </c>
    </row>
    <row r="4824" spans="1:3">
      <c r="A4824" s="32" t="s">
        <v>10728</v>
      </c>
      <c r="B4824" s="32" t="s">
        <v>168</v>
      </c>
      <c r="C4824">
        <f t="shared" si="75"/>
        <v>12885</v>
      </c>
    </row>
    <row r="4825" spans="1:3">
      <c r="A4825" s="32" t="s">
        <v>10729</v>
      </c>
      <c r="B4825" s="32" t="s">
        <v>168</v>
      </c>
      <c r="C4825">
        <f t="shared" si="75"/>
        <v>12886</v>
      </c>
    </row>
    <row r="4826" spans="1:3">
      <c r="A4826" s="32" t="s">
        <v>10730</v>
      </c>
      <c r="B4826" s="32" t="s">
        <v>168</v>
      </c>
      <c r="C4826">
        <f t="shared" si="75"/>
        <v>12887</v>
      </c>
    </row>
    <row r="4827" spans="1:3">
      <c r="A4827" s="32" t="s">
        <v>10731</v>
      </c>
      <c r="B4827" s="32" t="s">
        <v>168</v>
      </c>
      <c r="C4827">
        <f t="shared" si="75"/>
        <v>12901</v>
      </c>
    </row>
    <row r="4828" spans="1:3">
      <c r="A4828" s="32" t="s">
        <v>10732</v>
      </c>
      <c r="B4828" s="32" t="s">
        <v>168</v>
      </c>
      <c r="C4828">
        <f t="shared" si="75"/>
        <v>12903</v>
      </c>
    </row>
    <row r="4829" spans="1:3">
      <c r="A4829" s="32" t="s">
        <v>10733</v>
      </c>
      <c r="B4829" s="32" t="s">
        <v>168</v>
      </c>
      <c r="C4829">
        <f t="shared" si="75"/>
        <v>12910</v>
      </c>
    </row>
    <row r="4830" spans="1:3">
      <c r="A4830" s="32" t="s">
        <v>10734</v>
      </c>
      <c r="B4830" s="32" t="s">
        <v>168</v>
      </c>
      <c r="C4830">
        <f t="shared" si="75"/>
        <v>12911</v>
      </c>
    </row>
    <row r="4831" spans="1:3">
      <c r="A4831" s="32" t="s">
        <v>10735</v>
      </c>
      <c r="B4831" s="32" t="s">
        <v>168</v>
      </c>
      <c r="C4831">
        <f t="shared" si="75"/>
        <v>12912</v>
      </c>
    </row>
    <row r="4832" spans="1:3">
      <c r="A4832" s="32" t="s">
        <v>10736</v>
      </c>
      <c r="B4832" s="32" t="s">
        <v>168</v>
      </c>
      <c r="C4832">
        <f t="shared" si="75"/>
        <v>12913</v>
      </c>
    </row>
    <row r="4833" spans="1:3">
      <c r="A4833" s="32" t="s">
        <v>10737</v>
      </c>
      <c r="B4833" s="32" t="s">
        <v>168</v>
      </c>
      <c r="C4833">
        <f t="shared" si="75"/>
        <v>12914</v>
      </c>
    </row>
    <row r="4834" spans="1:3">
      <c r="A4834" s="32" t="s">
        <v>10738</v>
      </c>
      <c r="B4834" s="32" t="s">
        <v>168</v>
      </c>
      <c r="C4834">
        <f t="shared" si="75"/>
        <v>12915</v>
      </c>
    </row>
    <row r="4835" spans="1:3">
      <c r="A4835" s="32" t="s">
        <v>10739</v>
      </c>
      <c r="B4835" s="32" t="s">
        <v>168</v>
      </c>
      <c r="C4835">
        <f t="shared" si="75"/>
        <v>12916</v>
      </c>
    </row>
    <row r="4836" spans="1:3">
      <c r="A4836" s="32" t="s">
        <v>10740</v>
      </c>
      <c r="B4836" s="32" t="s">
        <v>168</v>
      </c>
      <c r="C4836">
        <f t="shared" si="75"/>
        <v>12917</v>
      </c>
    </row>
    <row r="4837" spans="1:3">
      <c r="A4837" s="32" t="s">
        <v>10741</v>
      </c>
      <c r="B4837" s="32" t="s">
        <v>168</v>
      </c>
      <c r="C4837">
        <f t="shared" si="75"/>
        <v>12918</v>
      </c>
    </row>
    <row r="4838" spans="1:3">
      <c r="A4838" s="32" t="s">
        <v>10742</v>
      </c>
      <c r="B4838" s="32" t="s">
        <v>168</v>
      </c>
      <c r="C4838">
        <f t="shared" si="75"/>
        <v>12919</v>
      </c>
    </row>
    <row r="4839" spans="1:3">
      <c r="A4839" s="32" t="s">
        <v>10743</v>
      </c>
      <c r="B4839" s="32" t="s">
        <v>168</v>
      </c>
      <c r="C4839">
        <f t="shared" si="75"/>
        <v>12920</v>
      </c>
    </row>
    <row r="4840" spans="1:3">
      <c r="A4840" s="32" t="s">
        <v>10744</v>
      </c>
      <c r="B4840" s="32" t="s">
        <v>168</v>
      </c>
      <c r="C4840">
        <f t="shared" si="75"/>
        <v>12921</v>
      </c>
    </row>
    <row r="4841" spans="1:3">
      <c r="A4841" s="32" t="s">
        <v>10745</v>
      </c>
      <c r="B4841" s="32" t="s">
        <v>168</v>
      </c>
      <c r="C4841">
        <f t="shared" si="75"/>
        <v>12922</v>
      </c>
    </row>
    <row r="4842" spans="1:3">
      <c r="A4842" s="32" t="s">
        <v>10746</v>
      </c>
      <c r="B4842" s="32" t="s">
        <v>168</v>
      </c>
      <c r="C4842">
        <f t="shared" si="75"/>
        <v>12923</v>
      </c>
    </row>
    <row r="4843" spans="1:3">
      <c r="A4843" s="32" t="s">
        <v>10747</v>
      </c>
      <c r="B4843" s="32" t="s">
        <v>168</v>
      </c>
      <c r="C4843">
        <f t="shared" si="75"/>
        <v>12924</v>
      </c>
    </row>
    <row r="4844" spans="1:3">
      <c r="A4844" s="32" t="s">
        <v>10748</v>
      </c>
      <c r="B4844" s="32" t="s">
        <v>168</v>
      </c>
      <c r="C4844">
        <f t="shared" si="75"/>
        <v>12926</v>
      </c>
    </row>
    <row r="4845" spans="1:3">
      <c r="A4845" s="32" t="s">
        <v>10749</v>
      </c>
      <c r="B4845" s="32" t="s">
        <v>168</v>
      </c>
      <c r="C4845">
        <f t="shared" si="75"/>
        <v>12927</v>
      </c>
    </row>
    <row r="4846" spans="1:3">
      <c r="A4846" s="32" t="s">
        <v>10750</v>
      </c>
      <c r="B4846" s="32" t="s">
        <v>168</v>
      </c>
      <c r="C4846">
        <f t="shared" si="75"/>
        <v>12928</v>
      </c>
    </row>
    <row r="4847" spans="1:3">
      <c r="A4847" s="32" t="s">
        <v>10751</v>
      </c>
      <c r="B4847" s="32" t="s">
        <v>168</v>
      </c>
      <c r="C4847">
        <f t="shared" si="75"/>
        <v>12929</v>
      </c>
    </row>
    <row r="4848" spans="1:3">
      <c r="A4848" s="32" t="s">
        <v>10752</v>
      </c>
      <c r="B4848" s="32" t="s">
        <v>168</v>
      </c>
      <c r="C4848">
        <f t="shared" si="75"/>
        <v>12930</v>
      </c>
    </row>
    <row r="4849" spans="1:3">
      <c r="A4849" s="32" t="s">
        <v>10753</v>
      </c>
      <c r="B4849" s="32" t="s">
        <v>168</v>
      </c>
      <c r="C4849">
        <f t="shared" si="75"/>
        <v>12932</v>
      </c>
    </row>
    <row r="4850" spans="1:3">
      <c r="A4850" s="32" t="s">
        <v>10754</v>
      </c>
      <c r="B4850" s="32" t="s">
        <v>168</v>
      </c>
      <c r="C4850">
        <f t="shared" si="75"/>
        <v>12933</v>
      </c>
    </row>
    <row r="4851" spans="1:3">
      <c r="A4851" s="32" t="s">
        <v>10755</v>
      </c>
      <c r="B4851" s="32" t="s">
        <v>168</v>
      </c>
      <c r="C4851">
        <f t="shared" si="75"/>
        <v>12934</v>
      </c>
    </row>
    <row r="4852" spans="1:3">
      <c r="A4852" s="32" t="s">
        <v>10756</v>
      </c>
      <c r="B4852" s="32" t="s">
        <v>168</v>
      </c>
      <c r="C4852">
        <f t="shared" si="75"/>
        <v>12935</v>
      </c>
    </row>
    <row r="4853" spans="1:3">
      <c r="A4853" s="32" t="s">
        <v>10757</v>
      </c>
      <c r="B4853" s="32" t="s">
        <v>168</v>
      </c>
      <c r="C4853">
        <f t="shared" si="75"/>
        <v>12936</v>
      </c>
    </row>
    <row r="4854" spans="1:3">
      <c r="A4854" s="32" t="s">
        <v>10758</v>
      </c>
      <c r="B4854" s="32" t="s">
        <v>168</v>
      </c>
      <c r="C4854">
        <f t="shared" si="75"/>
        <v>12937</v>
      </c>
    </row>
    <row r="4855" spans="1:3">
      <c r="A4855" s="32" t="s">
        <v>10759</v>
      </c>
      <c r="B4855" s="32" t="s">
        <v>168</v>
      </c>
      <c r="C4855">
        <f t="shared" si="75"/>
        <v>12939</v>
      </c>
    </row>
    <row r="4856" spans="1:3">
      <c r="A4856" s="32" t="s">
        <v>10760</v>
      </c>
      <c r="B4856" s="32" t="s">
        <v>168</v>
      </c>
      <c r="C4856">
        <f t="shared" si="75"/>
        <v>12941</v>
      </c>
    </row>
    <row r="4857" spans="1:3">
      <c r="A4857" s="32" t="s">
        <v>10761</v>
      </c>
      <c r="B4857" s="32" t="s">
        <v>168</v>
      </c>
      <c r="C4857">
        <f t="shared" si="75"/>
        <v>12942</v>
      </c>
    </row>
    <row r="4858" spans="1:3">
      <c r="A4858" s="32" t="s">
        <v>10762</v>
      </c>
      <c r="B4858" s="32" t="s">
        <v>168</v>
      </c>
      <c r="C4858">
        <f t="shared" si="75"/>
        <v>12943</v>
      </c>
    </row>
    <row r="4859" spans="1:3">
      <c r="A4859" s="32" t="s">
        <v>10763</v>
      </c>
      <c r="B4859" s="32" t="s">
        <v>168</v>
      </c>
      <c r="C4859">
        <f t="shared" si="75"/>
        <v>12944</v>
      </c>
    </row>
    <row r="4860" spans="1:3">
      <c r="A4860" s="32" t="s">
        <v>10764</v>
      </c>
      <c r="B4860" s="32" t="s">
        <v>168</v>
      </c>
      <c r="C4860">
        <f t="shared" si="75"/>
        <v>12945</v>
      </c>
    </row>
    <row r="4861" spans="1:3">
      <c r="A4861" s="32" t="s">
        <v>10765</v>
      </c>
      <c r="B4861" s="32" t="s">
        <v>168</v>
      </c>
      <c r="C4861">
        <f t="shared" si="75"/>
        <v>12946</v>
      </c>
    </row>
    <row r="4862" spans="1:3">
      <c r="A4862" s="32" t="s">
        <v>10766</v>
      </c>
      <c r="B4862" s="32" t="s">
        <v>168</v>
      </c>
      <c r="C4862">
        <f t="shared" si="75"/>
        <v>12949</v>
      </c>
    </row>
    <row r="4863" spans="1:3">
      <c r="A4863" s="32" t="s">
        <v>10767</v>
      </c>
      <c r="B4863" s="32" t="s">
        <v>168</v>
      </c>
      <c r="C4863">
        <f t="shared" si="75"/>
        <v>12950</v>
      </c>
    </row>
    <row r="4864" spans="1:3">
      <c r="A4864" s="32" t="s">
        <v>10768</v>
      </c>
      <c r="B4864" s="32" t="s">
        <v>168</v>
      </c>
      <c r="C4864">
        <f t="shared" si="75"/>
        <v>12952</v>
      </c>
    </row>
    <row r="4865" spans="1:3">
      <c r="A4865" s="32" t="s">
        <v>10769</v>
      </c>
      <c r="B4865" s="32" t="s">
        <v>168</v>
      </c>
      <c r="C4865">
        <f t="shared" si="75"/>
        <v>12953</v>
      </c>
    </row>
    <row r="4866" spans="1:3">
      <c r="A4866" s="32" t="s">
        <v>10770</v>
      </c>
      <c r="B4866" s="32" t="s">
        <v>168</v>
      </c>
      <c r="C4866">
        <f t="shared" ref="C4866:C4929" si="76">1*A4866</f>
        <v>12955</v>
      </c>
    </row>
    <row r="4867" spans="1:3">
      <c r="A4867" s="32" t="s">
        <v>10771</v>
      </c>
      <c r="B4867" s="32" t="s">
        <v>168</v>
      </c>
      <c r="C4867">
        <f t="shared" si="76"/>
        <v>12956</v>
      </c>
    </row>
    <row r="4868" spans="1:3">
      <c r="A4868" s="32" t="s">
        <v>10772</v>
      </c>
      <c r="B4868" s="32" t="s">
        <v>168</v>
      </c>
      <c r="C4868">
        <f t="shared" si="76"/>
        <v>12957</v>
      </c>
    </row>
    <row r="4869" spans="1:3">
      <c r="A4869" s="32" t="s">
        <v>10773</v>
      </c>
      <c r="B4869" s="32" t="s">
        <v>168</v>
      </c>
      <c r="C4869">
        <f t="shared" si="76"/>
        <v>12958</v>
      </c>
    </row>
    <row r="4870" spans="1:3">
      <c r="A4870" s="32" t="s">
        <v>10774</v>
      </c>
      <c r="B4870" s="32" t="s">
        <v>168</v>
      </c>
      <c r="C4870">
        <f t="shared" si="76"/>
        <v>12959</v>
      </c>
    </row>
    <row r="4871" spans="1:3">
      <c r="A4871" s="32" t="s">
        <v>10775</v>
      </c>
      <c r="B4871" s="32" t="s">
        <v>168</v>
      </c>
      <c r="C4871">
        <f t="shared" si="76"/>
        <v>12960</v>
      </c>
    </row>
    <row r="4872" spans="1:3">
      <c r="A4872" s="32" t="s">
        <v>10776</v>
      </c>
      <c r="B4872" s="32" t="s">
        <v>168</v>
      </c>
      <c r="C4872">
        <f t="shared" si="76"/>
        <v>12961</v>
      </c>
    </row>
    <row r="4873" spans="1:3">
      <c r="A4873" s="32" t="s">
        <v>10777</v>
      </c>
      <c r="B4873" s="32" t="s">
        <v>168</v>
      </c>
      <c r="C4873">
        <f t="shared" si="76"/>
        <v>12962</v>
      </c>
    </row>
    <row r="4874" spans="1:3">
      <c r="A4874" s="32" t="s">
        <v>10778</v>
      </c>
      <c r="B4874" s="32" t="s">
        <v>168</v>
      </c>
      <c r="C4874">
        <f t="shared" si="76"/>
        <v>12964</v>
      </c>
    </row>
    <row r="4875" spans="1:3">
      <c r="A4875" s="32" t="s">
        <v>10779</v>
      </c>
      <c r="B4875" s="32" t="s">
        <v>168</v>
      </c>
      <c r="C4875">
        <f t="shared" si="76"/>
        <v>12965</v>
      </c>
    </row>
    <row r="4876" spans="1:3">
      <c r="A4876" s="32" t="s">
        <v>10780</v>
      </c>
      <c r="B4876" s="32" t="s">
        <v>168</v>
      </c>
      <c r="C4876">
        <f t="shared" si="76"/>
        <v>12966</v>
      </c>
    </row>
    <row r="4877" spans="1:3">
      <c r="A4877" s="32" t="s">
        <v>10781</v>
      </c>
      <c r="B4877" s="32" t="s">
        <v>168</v>
      </c>
      <c r="C4877">
        <f t="shared" si="76"/>
        <v>12967</v>
      </c>
    </row>
    <row r="4878" spans="1:3">
      <c r="A4878" s="32" t="s">
        <v>10782</v>
      </c>
      <c r="B4878" s="32" t="s">
        <v>168</v>
      </c>
      <c r="C4878">
        <f t="shared" si="76"/>
        <v>12969</v>
      </c>
    </row>
    <row r="4879" spans="1:3">
      <c r="A4879" s="32" t="s">
        <v>10783</v>
      </c>
      <c r="B4879" s="32" t="s">
        <v>168</v>
      </c>
      <c r="C4879">
        <f t="shared" si="76"/>
        <v>12970</v>
      </c>
    </row>
    <row r="4880" spans="1:3">
      <c r="A4880" s="32" t="s">
        <v>10784</v>
      </c>
      <c r="B4880" s="32" t="s">
        <v>168</v>
      </c>
      <c r="C4880">
        <f t="shared" si="76"/>
        <v>12972</v>
      </c>
    </row>
    <row r="4881" spans="1:3">
      <c r="A4881" s="32" t="s">
        <v>10785</v>
      </c>
      <c r="B4881" s="32" t="s">
        <v>168</v>
      </c>
      <c r="C4881">
        <f t="shared" si="76"/>
        <v>12973</v>
      </c>
    </row>
    <row r="4882" spans="1:3">
      <c r="A4882" s="32" t="s">
        <v>10786</v>
      </c>
      <c r="B4882" s="32" t="s">
        <v>168</v>
      </c>
      <c r="C4882">
        <f t="shared" si="76"/>
        <v>12974</v>
      </c>
    </row>
    <row r="4883" spans="1:3">
      <c r="A4883" s="32" t="s">
        <v>10787</v>
      </c>
      <c r="B4883" s="32" t="s">
        <v>168</v>
      </c>
      <c r="C4883">
        <f t="shared" si="76"/>
        <v>12975</v>
      </c>
    </row>
    <row r="4884" spans="1:3">
      <c r="A4884" s="32" t="s">
        <v>10788</v>
      </c>
      <c r="B4884" s="32" t="s">
        <v>168</v>
      </c>
      <c r="C4884">
        <f t="shared" si="76"/>
        <v>12976</v>
      </c>
    </row>
    <row r="4885" spans="1:3">
      <c r="A4885" s="32" t="s">
        <v>10789</v>
      </c>
      <c r="B4885" s="32" t="s">
        <v>168</v>
      </c>
      <c r="C4885">
        <f t="shared" si="76"/>
        <v>12977</v>
      </c>
    </row>
    <row r="4886" spans="1:3">
      <c r="A4886" s="32" t="s">
        <v>10790</v>
      </c>
      <c r="B4886" s="32" t="s">
        <v>168</v>
      </c>
      <c r="C4886">
        <f t="shared" si="76"/>
        <v>12978</v>
      </c>
    </row>
    <row r="4887" spans="1:3">
      <c r="A4887" s="32" t="s">
        <v>10791</v>
      </c>
      <c r="B4887" s="32" t="s">
        <v>168</v>
      </c>
      <c r="C4887">
        <f t="shared" si="76"/>
        <v>12979</v>
      </c>
    </row>
    <row r="4888" spans="1:3">
      <c r="A4888" s="32" t="s">
        <v>10792</v>
      </c>
      <c r="B4888" s="32" t="s">
        <v>168</v>
      </c>
      <c r="C4888">
        <f t="shared" si="76"/>
        <v>12980</v>
      </c>
    </row>
    <row r="4889" spans="1:3">
      <c r="A4889" s="32" t="s">
        <v>10793</v>
      </c>
      <c r="B4889" s="32" t="s">
        <v>168</v>
      </c>
      <c r="C4889">
        <f t="shared" si="76"/>
        <v>12981</v>
      </c>
    </row>
    <row r="4890" spans="1:3">
      <c r="A4890" s="32" t="s">
        <v>10794</v>
      </c>
      <c r="B4890" s="32" t="s">
        <v>168</v>
      </c>
      <c r="C4890">
        <f t="shared" si="76"/>
        <v>12983</v>
      </c>
    </row>
    <row r="4891" spans="1:3">
      <c r="A4891" s="32" t="s">
        <v>10795</v>
      </c>
      <c r="B4891" s="32" t="s">
        <v>168</v>
      </c>
      <c r="C4891">
        <f t="shared" si="76"/>
        <v>12985</v>
      </c>
    </row>
    <row r="4892" spans="1:3">
      <c r="A4892" s="32" t="s">
        <v>10796</v>
      </c>
      <c r="B4892" s="32" t="s">
        <v>168</v>
      </c>
      <c r="C4892">
        <f t="shared" si="76"/>
        <v>12986</v>
      </c>
    </row>
    <row r="4893" spans="1:3">
      <c r="A4893" s="32" t="s">
        <v>10797</v>
      </c>
      <c r="B4893" s="32" t="s">
        <v>168</v>
      </c>
      <c r="C4893">
        <f t="shared" si="76"/>
        <v>12987</v>
      </c>
    </row>
    <row r="4894" spans="1:3">
      <c r="A4894" s="32" t="s">
        <v>10798</v>
      </c>
      <c r="B4894" s="32" t="s">
        <v>168</v>
      </c>
      <c r="C4894">
        <f t="shared" si="76"/>
        <v>12989</v>
      </c>
    </row>
    <row r="4895" spans="1:3">
      <c r="A4895" s="32" t="s">
        <v>10799</v>
      </c>
      <c r="B4895" s="32" t="s">
        <v>168</v>
      </c>
      <c r="C4895">
        <f t="shared" si="76"/>
        <v>12992</v>
      </c>
    </row>
    <row r="4896" spans="1:3">
      <c r="A4896" s="32" t="s">
        <v>10800</v>
      </c>
      <c r="B4896" s="32" t="s">
        <v>168</v>
      </c>
      <c r="C4896">
        <f t="shared" si="76"/>
        <v>12993</v>
      </c>
    </row>
    <row r="4897" spans="1:3">
      <c r="A4897" s="32" t="s">
        <v>10801</v>
      </c>
      <c r="B4897" s="32" t="s">
        <v>168</v>
      </c>
      <c r="C4897">
        <f t="shared" si="76"/>
        <v>12995</v>
      </c>
    </row>
    <row r="4898" spans="1:3">
      <c r="A4898" s="32" t="s">
        <v>10802</v>
      </c>
      <c r="B4898" s="32" t="s">
        <v>168</v>
      </c>
      <c r="C4898">
        <f t="shared" si="76"/>
        <v>12996</v>
      </c>
    </row>
    <row r="4899" spans="1:3">
      <c r="A4899" s="32" t="s">
        <v>10803</v>
      </c>
      <c r="B4899" s="32" t="s">
        <v>168</v>
      </c>
      <c r="C4899">
        <f t="shared" si="76"/>
        <v>12997</v>
      </c>
    </row>
    <row r="4900" spans="1:3">
      <c r="A4900" s="32" t="s">
        <v>10804</v>
      </c>
      <c r="B4900" s="32" t="s">
        <v>168</v>
      </c>
      <c r="C4900">
        <f t="shared" si="76"/>
        <v>12998</v>
      </c>
    </row>
    <row r="4901" spans="1:3">
      <c r="A4901" s="32" t="s">
        <v>10805</v>
      </c>
      <c r="B4901" s="32" t="s">
        <v>168</v>
      </c>
      <c r="C4901">
        <f t="shared" si="76"/>
        <v>13020</v>
      </c>
    </row>
    <row r="4902" spans="1:3">
      <c r="A4902" s="32" t="s">
        <v>10806</v>
      </c>
      <c r="B4902" s="32" t="s">
        <v>168</v>
      </c>
      <c r="C4902">
        <f t="shared" si="76"/>
        <v>13021</v>
      </c>
    </row>
    <row r="4903" spans="1:3">
      <c r="A4903" s="32" t="s">
        <v>10807</v>
      </c>
      <c r="B4903" s="32" t="s">
        <v>168</v>
      </c>
      <c r="C4903">
        <f t="shared" si="76"/>
        <v>13022</v>
      </c>
    </row>
    <row r="4904" spans="1:3">
      <c r="A4904" s="32" t="s">
        <v>10808</v>
      </c>
      <c r="B4904" s="32" t="s">
        <v>168</v>
      </c>
      <c r="C4904">
        <f t="shared" si="76"/>
        <v>13024</v>
      </c>
    </row>
    <row r="4905" spans="1:3">
      <c r="A4905" s="32" t="s">
        <v>10809</v>
      </c>
      <c r="B4905" s="32" t="s">
        <v>168</v>
      </c>
      <c r="C4905">
        <f t="shared" si="76"/>
        <v>13026</v>
      </c>
    </row>
    <row r="4906" spans="1:3">
      <c r="A4906" s="32" t="s">
        <v>10810</v>
      </c>
      <c r="B4906" s="32" t="s">
        <v>168</v>
      </c>
      <c r="C4906">
        <f t="shared" si="76"/>
        <v>13027</v>
      </c>
    </row>
    <row r="4907" spans="1:3">
      <c r="A4907" s="32" t="s">
        <v>10811</v>
      </c>
      <c r="B4907" s="32" t="s">
        <v>168</v>
      </c>
      <c r="C4907">
        <f t="shared" si="76"/>
        <v>13028</v>
      </c>
    </row>
    <row r="4908" spans="1:3">
      <c r="A4908" s="32" t="s">
        <v>10812</v>
      </c>
      <c r="B4908" s="32" t="s">
        <v>168</v>
      </c>
      <c r="C4908">
        <f t="shared" si="76"/>
        <v>13029</v>
      </c>
    </row>
    <row r="4909" spans="1:3">
      <c r="A4909" s="32" t="s">
        <v>10813</v>
      </c>
      <c r="B4909" s="32" t="s">
        <v>168</v>
      </c>
      <c r="C4909">
        <f t="shared" si="76"/>
        <v>13030</v>
      </c>
    </row>
    <row r="4910" spans="1:3">
      <c r="A4910" s="32" t="s">
        <v>10814</v>
      </c>
      <c r="B4910" s="32" t="s">
        <v>168</v>
      </c>
      <c r="C4910">
        <f t="shared" si="76"/>
        <v>13031</v>
      </c>
    </row>
    <row r="4911" spans="1:3">
      <c r="A4911" s="32" t="s">
        <v>10815</v>
      </c>
      <c r="B4911" s="32" t="s">
        <v>168</v>
      </c>
      <c r="C4911">
        <f t="shared" si="76"/>
        <v>13032</v>
      </c>
    </row>
    <row r="4912" spans="1:3">
      <c r="A4912" s="32" t="s">
        <v>10816</v>
      </c>
      <c r="B4912" s="32" t="s">
        <v>168</v>
      </c>
      <c r="C4912">
        <f t="shared" si="76"/>
        <v>13033</v>
      </c>
    </row>
    <row r="4913" spans="1:3">
      <c r="A4913" s="32" t="s">
        <v>10817</v>
      </c>
      <c r="B4913" s="32" t="s">
        <v>168</v>
      </c>
      <c r="C4913">
        <f t="shared" si="76"/>
        <v>13034</v>
      </c>
    </row>
    <row r="4914" spans="1:3">
      <c r="A4914" s="32" t="s">
        <v>10818</v>
      </c>
      <c r="B4914" s="32" t="s">
        <v>168</v>
      </c>
      <c r="C4914">
        <f t="shared" si="76"/>
        <v>13035</v>
      </c>
    </row>
    <row r="4915" spans="1:3">
      <c r="A4915" s="32" t="s">
        <v>10819</v>
      </c>
      <c r="B4915" s="32" t="s">
        <v>168</v>
      </c>
      <c r="C4915">
        <f t="shared" si="76"/>
        <v>13036</v>
      </c>
    </row>
    <row r="4916" spans="1:3">
      <c r="A4916" s="32" t="s">
        <v>10820</v>
      </c>
      <c r="B4916" s="32" t="s">
        <v>168</v>
      </c>
      <c r="C4916">
        <f t="shared" si="76"/>
        <v>13037</v>
      </c>
    </row>
    <row r="4917" spans="1:3">
      <c r="A4917" s="32" t="s">
        <v>10821</v>
      </c>
      <c r="B4917" s="32" t="s">
        <v>168</v>
      </c>
      <c r="C4917">
        <f t="shared" si="76"/>
        <v>13039</v>
      </c>
    </row>
    <row r="4918" spans="1:3">
      <c r="A4918" s="32" t="s">
        <v>10822</v>
      </c>
      <c r="B4918" s="32" t="s">
        <v>168</v>
      </c>
      <c r="C4918">
        <f t="shared" si="76"/>
        <v>13040</v>
      </c>
    </row>
    <row r="4919" spans="1:3">
      <c r="A4919" s="32" t="s">
        <v>10823</v>
      </c>
      <c r="B4919" s="32" t="s">
        <v>168</v>
      </c>
      <c r="C4919">
        <f t="shared" si="76"/>
        <v>13041</v>
      </c>
    </row>
    <row r="4920" spans="1:3">
      <c r="A4920" s="32" t="s">
        <v>10824</v>
      </c>
      <c r="B4920" s="32" t="s">
        <v>168</v>
      </c>
      <c r="C4920">
        <f t="shared" si="76"/>
        <v>13042</v>
      </c>
    </row>
    <row r="4921" spans="1:3">
      <c r="A4921" s="32" t="s">
        <v>10825</v>
      </c>
      <c r="B4921" s="32" t="s">
        <v>168</v>
      </c>
      <c r="C4921">
        <f t="shared" si="76"/>
        <v>13043</v>
      </c>
    </row>
    <row r="4922" spans="1:3">
      <c r="A4922" s="32" t="s">
        <v>10826</v>
      </c>
      <c r="B4922" s="32" t="s">
        <v>168</v>
      </c>
      <c r="C4922">
        <f t="shared" si="76"/>
        <v>13044</v>
      </c>
    </row>
    <row r="4923" spans="1:3">
      <c r="A4923" s="32" t="s">
        <v>10827</v>
      </c>
      <c r="B4923" s="32" t="s">
        <v>168</v>
      </c>
      <c r="C4923">
        <f t="shared" si="76"/>
        <v>13045</v>
      </c>
    </row>
    <row r="4924" spans="1:3">
      <c r="A4924" s="32" t="s">
        <v>10828</v>
      </c>
      <c r="B4924" s="32" t="s">
        <v>168</v>
      </c>
      <c r="C4924">
        <f t="shared" si="76"/>
        <v>13051</v>
      </c>
    </row>
    <row r="4925" spans="1:3">
      <c r="A4925" s="32" t="s">
        <v>10829</v>
      </c>
      <c r="B4925" s="32" t="s">
        <v>168</v>
      </c>
      <c r="C4925">
        <f t="shared" si="76"/>
        <v>13052</v>
      </c>
    </row>
    <row r="4926" spans="1:3">
      <c r="A4926" s="32" t="s">
        <v>10830</v>
      </c>
      <c r="B4926" s="32" t="s">
        <v>168</v>
      </c>
      <c r="C4926">
        <f t="shared" si="76"/>
        <v>13053</v>
      </c>
    </row>
    <row r="4927" spans="1:3">
      <c r="A4927" s="32" t="s">
        <v>10831</v>
      </c>
      <c r="B4927" s="32" t="s">
        <v>168</v>
      </c>
      <c r="C4927">
        <f t="shared" si="76"/>
        <v>13054</v>
      </c>
    </row>
    <row r="4928" spans="1:3">
      <c r="A4928" s="32" t="s">
        <v>10832</v>
      </c>
      <c r="B4928" s="32" t="s">
        <v>168</v>
      </c>
      <c r="C4928">
        <f t="shared" si="76"/>
        <v>13056</v>
      </c>
    </row>
    <row r="4929" spans="1:3">
      <c r="A4929" s="32" t="s">
        <v>10833</v>
      </c>
      <c r="B4929" s="32" t="s">
        <v>168</v>
      </c>
      <c r="C4929">
        <f t="shared" si="76"/>
        <v>13057</v>
      </c>
    </row>
    <row r="4930" spans="1:3">
      <c r="A4930" s="32" t="s">
        <v>10834</v>
      </c>
      <c r="B4930" s="32" t="s">
        <v>168</v>
      </c>
      <c r="C4930">
        <f t="shared" ref="C4930:C4993" si="77">1*A4930</f>
        <v>13060</v>
      </c>
    </row>
    <row r="4931" spans="1:3">
      <c r="A4931" s="32" t="s">
        <v>10835</v>
      </c>
      <c r="B4931" s="32" t="s">
        <v>168</v>
      </c>
      <c r="C4931">
        <f t="shared" si="77"/>
        <v>13061</v>
      </c>
    </row>
    <row r="4932" spans="1:3">
      <c r="A4932" s="32" t="s">
        <v>10836</v>
      </c>
      <c r="B4932" s="32" t="s">
        <v>168</v>
      </c>
      <c r="C4932">
        <f t="shared" si="77"/>
        <v>13062</v>
      </c>
    </row>
    <row r="4933" spans="1:3">
      <c r="A4933" s="32" t="s">
        <v>10837</v>
      </c>
      <c r="B4933" s="32" t="s">
        <v>168</v>
      </c>
      <c r="C4933">
        <f t="shared" si="77"/>
        <v>13063</v>
      </c>
    </row>
    <row r="4934" spans="1:3">
      <c r="A4934" s="32" t="s">
        <v>10838</v>
      </c>
      <c r="B4934" s="32" t="s">
        <v>168</v>
      </c>
      <c r="C4934">
        <f t="shared" si="77"/>
        <v>13064</v>
      </c>
    </row>
    <row r="4935" spans="1:3">
      <c r="A4935" s="32" t="s">
        <v>10839</v>
      </c>
      <c r="B4935" s="32" t="s">
        <v>168</v>
      </c>
      <c r="C4935">
        <f t="shared" si="77"/>
        <v>13065</v>
      </c>
    </row>
    <row r="4936" spans="1:3">
      <c r="A4936" s="32" t="s">
        <v>10840</v>
      </c>
      <c r="B4936" s="32" t="s">
        <v>168</v>
      </c>
      <c r="C4936">
        <f t="shared" si="77"/>
        <v>13066</v>
      </c>
    </row>
    <row r="4937" spans="1:3">
      <c r="A4937" s="32" t="s">
        <v>10841</v>
      </c>
      <c r="B4937" s="32" t="s">
        <v>168</v>
      </c>
      <c r="C4937">
        <f t="shared" si="77"/>
        <v>13068</v>
      </c>
    </row>
    <row r="4938" spans="1:3">
      <c r="A4938" s="32" t="s">
        <v>10842</v>
      </c>
      <c r="B4938" s="32" t="s">
        <v>168</v>
      </c>
      <c r="C4938">
        <f t="shared" si="77"/>
        <v>13069</v>
      </c>
    </row>
    <row r="4939" spans="1:3">
      <c r="A4939" s="32" t="s">
        <v>10843</v>
      </c>
      <c r="B4939" s="32" t="s">
        <v>168</v>
      </c>
      <c r="C4939">
        <f t="shared" si="77"/>
        <v>13071</v>
      </c>
    </row>
    <row r="4940" spans="1:3">
      <c r="A4940" s="32" t="s">
        <v>10844</v>
      </c>
      <c r="B4940" s="32" t="s">
        <v>168</v>
      </c>
      <c r="C4940">
        <f t="shared" si="77"/>
        <v>13072</v>
      </c>
    </row>
    <row r="4941" spans="1:3">
      <c r="A4941" s="32" t="s">
        <v>10845</v>
      </c>
      <c r="B4941" s="32" t="s">
        <v>168</v>
      </c>
      <c r="C4941">
        <f t="shared" si="77"/>
        <v>13073</v>
      </c>
    </row>
    <row r="4942" spans="1:3">
      <c r="A4942" s="32" t="s">
        <v>10846</v>
      </c>
      <c r="B4942" s="32" t="s">
        <v>168</v>
      </c>
      <c r="C4942">
        <f t="shared" si="77"/>
        <v>13074</v>
      </c>
    </row>
    <row r="4943" spans="1:3">
      <c r="A4943" s="32" t="s">
        <v>10847</v>
      </c>
      <c r="B4943" s="32" t="s">
        <v>168</v>
      </c>
      <c r="C4943">
        <f t="shared" si="77"/>
        <v>13076</v>
      </c>
    </row>
    <row r="4944" spans="1:3">
      <c r="A4944" s="32" t="s">
        <v>10848</v>
      </c>
      <c r="B4944" s="32" t="s">
        <v>168</v>
      </c>
      <c r="C4944">
        <f t="shared" si="77"/>
        <v>13077</v>
      </c>
    </row>
    <row r="4945" spans="1:3">
      <c r="A4945" s="32" t="s">
        <v>10849</v>
      </c>
      <c r="B4945" s="32" t="s">
        <v>168</v>
      </c>
      <c r="C4945">
        <f t="shared" si="77"/>
        <v>13078</v>
      </c>
    </row>
    <row r="4946" spans="1:3">
      <c r="A4946" s="32" t="s">
        <v>10850</v>
      </c>
      <c r="B4946" s="32" t="s">
        <v>168</v>
      </c>
      <c r="C4946">
        <f t="shared" si="77"/>
        <v>13080</v>
      </c>
    </row>
    <row r="4947" spans="1:3">
      <c r="A4947" s="32" t="s">
        <v>10851</v>
      </c>
      <c r="B4947" s="32" t="s">
        <v>168</v>
      </c>
      <c r="C4947">
        <f t="shared" si="77"/>
        <v>13081</v>
      </c>
    </row>
    <row r="4948" spans="1:3">
      <c r="A4948" s="32" t="s">
        <v>10852</v>
      </c>
      <c r="B4948" s="32" t="s">
        <v>168</v>
      </c>
      <c r="C4948">
        <f t="shared" si="77"/>
        <v>13082</v>
      </c>
    </row>
    <row r="4949" spans="1:3">
      <c r="A4949" s="32" t="s">
        <v>10853</v>
      </c>
      <c r="B4949" s="32" t="s">
        <v>168</v>
      </c>
      <c r="C4949">
        <f t="shared" si="77"/>
        <v>13083</v>
      </c>
    </row>
    <row r="4950" spans="1:3">
      <c r="A4950" s="32" t="s">
        <v>10854</v>
      </c>
      <c r="B4950" s="32" t="s">
        <v>168</v>
      </c>
      <c r="C4950">
        <f t="shared" si="77"/>
        <v>13084</v>
      </c>
    </row>
    <row r="4951" spans="1:3">
      <c r="A4951" s="32" t="s">
        <v>10855</v>
      </c>
      <c r="B4951" s="32" t="s">
        <v>168</v>
      </c>
      <c r="C4951">
        <f t="shared" si="77"/>
        <v>13087</v>
      </c>
    </row>
    <row r="4952" spans="1:3">
      <c r="A4952" s="32" t="s">
        <v>10856</v>
      </c>
      <c r="B4952" s="32" t="s">
        <v>168</v>
      </c>
      <c r="C4952">
        <f t="shared" si="77"/>
        <v>13088</v>
      </c>
    </row>
    <row r="4953" spans="1:3">
      <c r="A4953" s="32" t="s">
        <v>10857</v>
      </c>
      <c r="B4953" s="32" t="s">
        <v>168</v>
      </c>
      <c r="C4953">
        <f t="shared" si="77"/>
        <v>13089</v>
      </c>
    </row>
    <row r="4954" spans="1:3">
      <c r="A4954" s="32" t="s">
        <v>10858</v>
      </c>
      <c r="B4954" s="32" t="s">
        <v>168</v>
      </c>
      <c r="C4954">
        <f t="shared" si="77"/>
        <v>13090</v>
      </c>
    </row>
    <row r="4955" spans="1:3">
      <c r="A4955" s="32" t="s">
        <v>10859</v>
      </c>
      <c r="B4955" s="32" t="s">
        <v>168</v>
      </c>
      <c r="C4955">
        <f t="shared" si="77"/>
        <v>13092</v>
      </c>
    </row>
    <row r="4956" spans="1:3">
      <c r="A4956" s="32" t="s">
        <v>10860</v>
      </c>
      <c r="B4956" s="32" t="s">
        <v>168</v>
      </c>
      <c r="C4956">
        <f t="shared" si="77"/>
        <v>13093</v>
      </c>
    </row>
    <row r="4957" spans="1:3">
      <c r="A4957" s="32" t="s">
        <v>10861</v>
      </c>
      <c r="B4957" s="32" t="s">
        <v>168</v>
      </c>
      <c r="C4957">
        <f t="shared" si="77"/>
        <v>13101</v>
      </c>
    </row>
    <row r="4958" spans="1:3">
      <c r="A4958" s="32" t="s">
        <v>10862</v>
      </c>
      <c r="B4958" s="32" t="s">
        <v>168</v>
      </c>
      <c r="C4958">
        <f t="shared" si="77"/>
        <v>13102</v>
      </c>
    </row>
    <row r="4959" spans="1:3">
      <c r="A4959" s="32" t="s">
        <v>10863</v>
      </c>
      <c r="B4959" s="32" t="s">
        <v>168</v>
      </c>
      <c r="C4959">
        <f t="shared" si="77"/>
        <v>13103</v>
      </c>
    </row>
    <row r="4960" spans="1:3">
      <c r="A4960" s="32" t="s">
        <v>10864</v>
      </c>
      <c r="B4960" s="32" t="s">
        <v>168</v>
      </c>
      <c r="C4960">
        <f t="shared" si="77"/>
        <v>13104</v>
      </c>
    </row>
    <row r="4961" spans="1:3">
      <c r="A4961" s="32" t="s">
        <v>10865</v>
      </c>
      <c r="B4961" s="32" t="s">
        <v>168</v>
      </c>
      <c r="C4961">
        <f t="shared" si="77"/>
        <v>13107</v>
      </c>
    </row>
    <row r="4962" spans="1:3">
      <c r="A4962" s="32" t="s">
        <v>10866</v>
      </c>
      <c r="B4962" s="32" t="s">
        <v>168</v>
      </c>
      <c r="C4962">
        <f t="shared" si="77"/>
        <v>13108</v>
      </c>
    </row>
    <row r="4963" spans="1:3">
      <c r="A4963" s="32" t="s">
        <v>10867</v>
      </c>
      <c r="B4963" s="32" t="s">
        <v>168</v>
      </c>
      <c r="C4963">
        <f t="shared" si="77"/>
        <v>13110</v>
      </c>
    </row>
    <row r="4964" spans="1:3">
      <c r="A4964" s="32" t="s">
        <v>10868</v>
      </c>
      <c r="B4964" s="32" t="s">
        <v>168</v>
      </c>
      <c r="C4964">
        <f t="shared" si="77"/>
        <v>13111</v>
      </c>
    </row>
    <row r="4965" spans="1:3">
      <c r="A4965" s="32" t="s">
        <v>10869</v>
      </c>
      <c r="B4965" s="32" t="s">
        <v>168</v>
      </c>
      <c r="C4965">
        <f t="shared" si="77"/>
        <v>13112</v>
      </c>
    </row>
    <row r="4966" spans="1:3">
      <c r="A4966" s="32" t="s">
        <v>10870</v>
      </c>
      <c r="B4966" s="32" t="s">
        <v>168</v>
      </c>
      <c r="C4966">
        <f t="shared" si="77"/>
        <v>13113</v>
      </c>
    </row>
    <row r="4967" spans="1:3">
      <c r="A4967" s="32" t="s">
        <v>10871</v>
      </c>
      <c r="B4967" s="32" t="s">
        <v>168</v>
      </c>
      <c r="C4967">
        <f t="shared" si="77"/>
        <v>13114</v>
      </c>
    </row>
    <row r="4968" spans="1:3">
      <c r="A4968" s="32" t="s">
        <v>10872</v>
      </c>
      <c r="B4968" s="32" t="s">
        <v>168</v>
      </c>
      <c r="C4968">
        <f t="shared" si="77"/>
        <v>13115</v>
      </c>
    </row>
    <row r="4969" spans="1:3">
      <c r="A4969" s="32" t="s">
        <v>10873</v>
      </c>
      <c r="B4969" s="32" t="s">
        <v>168</v>
      </c>
      <c r="C4969">
        <f t="shared" si="77"/>
        <v>13116</v>
      </c>
    </row>
    <row r="4970" spans="1:3">
      <c r="A4970" s="32" t="s">
        <v>10874</v>
      </c>
      <c r="B4970" s="32" t="s">
        <v>168</v>
      </c>
      <c r="C4970">
        <f t="shared" si="77"/>
        <v>13117</v>
      </c>
    </row>
    <row r="4971" spans="1:3">
      <c r="A4971" s="32" t="s">
        <v>10875</v>
      </c>
      <c r="B4971" s="32" t="s">
        <v>168</v>
      </c>
      <c r="C4971">
        <f t="shared" si="77"/>
        <v>13118</v>
      </c>
    </row>
    <row r="4972" spans="1:3">
      <c r="A4972" s="32" t="s">
        <v>10876</v>
      </c>
      <c r="B4972" s="32" t="s">
        <v>168</v>
      </c>
      <c r="C4972">
        <f t="shared" si="77"/>
        <v>13119</v>
      </c>
    </row>
    <row r="4973" spans="1:3">
      <c r="A4973" s="32" t="s">
        <v>10877</v>
      </c>
      <c r="B4973" s="32" t="s">
        <v>168</v>
      </c>
      <c r="C4973">
        <f t="shared" si="77"/>
        <v>13120</v>
      </c>
    </row>
    <row r="4974" spans="1:3">
      <c r="A4974" s="32" t="s">
        <v>10878</v>
      </c>
      <c r="B4974" s="32" t="s">
        <v>168</v>
      </c>
      <c r="C4974">
        <f t="shared" si="77"/>
        <v>13121</v>
      </c>
    </row>
    <row r="4975" spans="1:3">
      <c r="A4975" s="32" t="s">
        <v>10879</v>
      </c>
      <c r="B4975" s="32" t="s">
        <v>168</v>
      </c>
      <c r="C4975">
        <f t="shared" si="77"/>
        <v>13122</v>
      </c>
    </row>
    <row r="4976" spans="1:3">
      <c r="A4976" s="32" t="s">
        <v>10880</v>
      </c>
      <c r="B4976" s="32" t="s">
        <v>168</v>
      </c>
      <c r="C4976">
        <f t="shared" si="77"/>
        <v>13123</v>
      </c>
    </row>
    <row r="4977" spans="1:3">
      <c r="A4977" s="32" t="s">
        <v>10881</v>
      </c>
      <c r="B4977" s="32" t="s">
        <v>168</v>
      </c>
      <c r="C4977">
        <f t="shared" si="77"/>
        <v>13124</v>
      </c>
    </row>
    <row r="4978" spans="1:3">
      <c r="A4978" s="32" t="s">
        <v>10882</v>
      </c>
      <c r="B4978" s="32" t="s">
        <v>168</v>
      </c>
      <c r="C4978">
        <f t="shared" si="77"/>
        <v>13126</v>
      </c>
    </row>
    <row r="4979" spans="1:3">
      <c r="A4979" s="32" t="s">
        <v>10883</v>
      </c>
      <c r="B4979" s="32" t="s">
        <v>168</v>
      </c>
      <c r="C4979">
        <f t="shared" si="77"/>
        <v>13131</v>
      </c>
    </row>
    <row r="4980" spans="1:3">
      <c r="A4980" s="32" t="s">
        <v>10884</v>
      </c>
      <c r="B4980" s="32" t="s">
        <v>168</v>
      </c>
      <c r="C4980">
        <f t="shared" si="77"/>
        <v>13132</v>
      </c>
    </row>
    <row r="4981" spans="1:3">
      <c r="A4981" s="32" t="s">
        <v>10885</v>
      </c>
      <c r="B4981" s="32" t="s">
        <v>168</v>
      </c>
      <c r="C4981">
        <f t="shared" si="77"/>
        <v>13134</v>
      </c>
    </row>
    <row r="4982" spans="1:3">
      <c r="A4982" s="32" t="s">
        <v>10886</v>
      </c>
      <c r="B4982" s="32" t="s">
        <v>168</v>
      </c>
      <c r="C4982">
        <f t="shared" si="77"/>
        <v>13135</v>
      </c>
    </row>
    <row r="4983" spans="1:3">
      <c r="A4983" s="32" t="s">
        <v>10887</v>
      </c>
      <c r="B4983" s="32" t="s">
        <v>168</v>
      </c>
      <c r="C4983">
        <f t="shared" si="77"/>
        <v>13136</v>
      </c>
    </row>
    <row r="4984" spans="1:3">
      <c r="A4984" s="32" t="s">
        <v>10888</v>
      </c>
      <c r="B4984" s="32" t="s">
        <v>168</v>
      </c>
      <c r="C4984">
        <f t="shared" si="77"/>
        <v>13137</v>
      </c>
    </row>
    <row r="4985" spans="1:3">
      <c r="A4985" s="32" t="s">
        <v>10889</v>
      </c>
      <c r="B4985" s="32" t="s">
        <v>168</v>
      </c>
      <c r="C4985">
        <f t="shared" si="77"/>
        <v>13138</v>
      </c>
    </row>
    <row r="4986" spans="1:3">
      <c r="A4986" s="32" t="s">
        <v>10890</v>
      </c>
      <c r="B4986" s="32" t="s">
        <v>168</v>
      </c>
      <c r="C4986">
        <f t="shared" si="77"/>
        <v>13139</v>
      </c>
    </row>
    <row r="4987" spans="1:3">
      <c r="A4987" s="32" t="s">
        <v>10891</v>
      </c>
      <c r="B4987" s="32" t="s">
        <v>168</v>
      </c>
      <c r="C4987">
        <f t="shared" si="77"/>
        <v>13140</v>
      </c>
    </row>
    <row r="4988" spans="1:3">
      <c r="A4988" s="32" t="s">
        <v>10892</v>
      </c>
      <c r="B4988" s="32" t="s">
        <v>168</v>
      </c>
      <c r="C4988">
        <f t="shared" si="77"/>
        <v>13141</v>
      </c>
    </row>
    <row r="4989" spans="1:3">
      <c r="A4989" s="32" t="s">
        <v>10893</v>
      </c>
      <c r="B4989" s="32" t="s">
        <v>168</v>
      </c>
      <c r="C4989">
        <f t="shared" si="77"/>
        <v>13142</v>
      </c>
    </row>
    <row r="4990" spans="1:3">
      <c r="A4990" s="32" t="s">
        <v>10894</v>
      </c>
      <c r="B4990" s="32" t="s">
        <v>168</v>
      </c>
      <c r="C4990">
        <f t="shared" si="77"/>
        <v>13143</v>
      </c>
    </row>
    <row r="4991" spans="1:3">
      <c r="A4991" s="32" t="s">
        <v>10895</v>
      </c>
      <c r="B4991" s="32" t="s">
        <v>168</v>
      </c>
      <c r="C4991">
        <f t="shared" si="77"/>
        <v>13144</v>
      </c>
    </row>
    <row r="4992" spans="1:3">
      <c r="A4992" s="32" t="s">
        <v>10896</v>
      </c>
      <c r="B4992" s="32" t="s">
        <v>168</v>
      </c>
      <c r="C4992">
        <f t="shared" si="77"/>
        <v>13145</v>
      </c>
    </row>
    <row r="4993" spans="1:3">
      <c r="A4993" s="32" t="s">
        <v>10897</v>
      </c>
      <c r="B4993" s="32" t="s">
        <v>168</v>
      </c>
      <c r="C4993">
        <f t="shared" si="77"/>
        <v>13146</v>
      </c>
    </row>
    <row r="4994" spans="1:3">
      <c r="A4994" s="32" t="s">
        <v>10898</v>
      </c>
      <c r="B4994" s="32" t="s">
        <v>168</v>
      </c>
      <c r="C4994">
        <f t="shared" ref="C4994:C5057" si="78">1*A4994</f>
        <v>13147</v>
      </c>
    </row>
    <row r="4995" spans="1:3">
      <c r="A4995" s="32" t="s">
        <v>10899</v>
      </c>
      <c r="B4995" s="32" t="s">
        <v>168</v>
      </c>
      <c r="C4995">
        <f t="shared" si="78"/>
        <v>13148</v>
      </c>
    </row>
    <row r="4996" spans="1:3">
      <c r="A4996" s="32" t="s">
        <v>10900</v>
      </c>
      <c r="B4996" s="32" t="s">
        <v>168</v>
      </c>
      <c r="C4996">
        <f t="shared" si="78"/>
        <v>13152</v>
      </c>
    </row>
    <row r="4997" spans="1:3">
      <c r="A4997" s="32" t="s">
        <v>10901</v>
      </c>
      <c r="B4997" s="32" t="s">
        <v>168</v>
      </c>
      <c r="C4997">
        <f t="shared" si="78"/>
        <v>13153</v>
      </c>
    </row>
    <row r="4998" spans="1:3">
      <c r="A4998" s="32" t="s">
        <v>10902</v>
      </c>
      <c r="B4998" s="32" t="s">
        <v>168</v>
      </c>
      <c r="C4998">
        <f t="shared" si="78"/>
        <v>13154</v>
      </c>
    </row>
    <row r="4999" spans="1:3">
      <c r="A4999" s="32" t="s">
        <v>10903</v>
      </c>
      <c r="B4999" s="32" t="s">
        <v>168</v>
      </c>
      <c r="C4999">
        <f t="shared" si="78"/>
        <v>13155</v>
      </c>
    </row>
    <row r="5000" spans="1:3">
      <c r="A5000" s="32" t="s">
        <v>10904</v>
      </c>
      <c r="B5000" s="32" t="s">
        <v>168</v>
      </c>
      <c r="C5000">
        <f t="shared" si="78"/>
        <v>13156</v>
      </c>
    </row>
    <row r="5001" spans="1:3">
      <c r="A5001" s="32" t="s">
        <v>10905</v>
      </c>
      <c r="B5001" s="32" t="s">
        <v>168</v>
      </c>
      <c r="C5001">
        <f t="shared" si="78"/>
        <v>13157</v>
      </c>
    </row>
    <row r="5002" spans="1:3">
      <c r="A5002" s="32" t="s">
        <v>10906</v>
      </c>
      <c r="B5002" s="32" t="s">
        <v>168</v>
      </c>
      <c r="C5002">
        <f t="shared" si="78"/>
        <v>13158</v>
      </c>
    </row>
    <row r="5003" spans="1:3">
      <c r="A5003" s="32" t="s">
        <v>10907</v>
      </c>
      <c r="B5003" s="32" t="s">
        <v>168</v>
      </c>
      <c r="C5003">
        <f t="shared" si="78"/>
        <v>13159</v>
      </c>
    </row>
    <row r="5004" spans="1:3">
      <c r="A5004" s="32" t="s">
        <v>10908</v>
      </c>
      <c r="B5004" s="32" t="s">
        <v>168</v>
      </c>
      <c r="C5004">
        <f t="shared" si="78"/>
        <v>13160</v>
      </c>
    </row>
    <row r="5005" spans="1:3">
      <c r="A5005" s="32" t="s">
        <v>10909</v>
      </c>
      <c r="B5005" s="32" t="s">
        <v>168</v>
      </c>
      <c r="C5005">
        <f t="shared" si="78"/>
        <v>13162</v>
      </c>
    </row>
    <row r="5006" spans="1:3">
      <c r="A5006" s="32" t="s">
        <v>10910</v>
      </c>
      <c r="B5006" s="32" t="s">
        <v>168</v>
      </c>
      <c r="C5006">
        <f t="shared" si="78"/>
        <v>13163</v>
      </c>
    </row>
    <row r="5007" spans="1:3">
      <c r="A5007" s="32" t="s">
        <v>10911</v>
      </c>
      <c r="B5007" s="32" t="s">
        <v>168</v>
      </c>
      <c r="C5007">
        <f t="shared" si="78"/>
        <v>13164</v>
      </c>
    </row>
    <row r="5008" spans="1:3">
      <c r="A5008" s="32" t="s">
        <v>10912</v>
      </c>
      <c r="B5008" s="32" t="s">
        <v>168</v>
      </c>
      <c r="C5008">
        <f t="shared" si="78"/>
        <v>13165</v>
      </c>
    </row>
    <row r="5009" spans="1:3">
      <c r="A5009" s="32" t="s">
        <v>10913</v>
      </c>
      <c r="B5009" s="32" t="s">
        <v>168</v>
      </c>
      <c r="C5009">
        <f t="shared" si="78"/>
        <v>13166</v>
      </c>
    </row>
    <row r="5010" spans="1:3">
      <c r="A5010" s="32" t="s">
        <v>10914</v>
      </c>
      <c r="B5010" s="32" t="s">
        <v>168</v>
      </c>
      <c r="C5010">
        <f t="shared" si="78"/>
        <v>13167</v>
      </c>
    </row>
    <row r="5011" spans="1:3">
      <c r="A5011" s="32" t="s">
        <v>10915</v>
      </c>
      <c r="B5011" s="32" t="s">
        <v>168</v>
      </c>
      <c r="C5011">
        <f t="shared" si="78"/>
        <v>13200</v>
      </c>
    </row>
    <row r="5012" spans="1:3">
      <c r="A5012" s="32" t="s">
        <v>10916</v>
      </c>
      <c r="B5012" s="32" t="s">
        <v>168</v>
      </c>
      <c r="C5012">
        <f t="shared" si="78"/>
        <v>13201</v>
      </c>
    </row>
    <row r="5013" spans="1:3">
      <c r="A5013" s="32" t="s">
        <v>10917</v>
      </c>
      <c r="B5013" s="32" t="s">
        <v>168</v>
      </c>
      <c r="C5013">
        <f t="shared" si="78"/>
        <v>13202</v>
      </c>
    </row>
    <row r="5014" spans="1:3">
      <c r="A5014" s="32" t="s">
        <v>10918</v>
      </c>
      <c r="B5014" s="32" t="s">
        <v>168</v>
      </c>
      <c r="C5014">
        <f t="shared" si="78"/>
        <v>13203</v>
      </c>
    </row>
    <row r="5015" spans="1:3">
      <c r="A5015" s="32" t="s">
        <v>10919</v>
      </c>
      <c r="B5015" s="32" t="s">
        <v>168</v>
      </c>
      <c r="C5015">
        <f t="shared" si="78"/>
        <v>13204</v>
      </c>
    </row>
    <row r="5016" spans="1:3">
      <c r="A5016" s="32" t="s">
        <v>10920</v>
      </c>
      <c r="B5016" s="32" t="s">
        <v>168</v>
      </c>
      <c r="C5016">
        <f t="shared" si="78"/>
        <v>13205</v>
      </c>
    </row>
    <row r="5017" spans="1:3">
      <c r="A5017" s="32" t="s">
        <v>10921</v>
      </c>
      <c r="B5017" s="32" t="s">
        <v>168</v>
      </c>
      <c r="C5017">
        <f t="shared" si="78"/>
        <v>13206</v>
      </c>
    </row>
    <row r="5018" spans="1:3">
      <c r="A5018" s="32" t="s">
        <v>10922</v>
      </c>
      <c r="B5018" s="32" t="s">
        <v>168</v>
      </c>
      <c r="C5018">
        <f t="shared" si="78"/>
        <v>13207</v>
      </c>
    </row>
    <row r="5019" spans="1:3">
      <c r="A5019" s="32" t="s">
        <v>10923</v>
      </c>
      <c r="B5019" s="32" t="s">
        <v>168</v>
      </c>
      <c r="C5019">
        <f t="shared" si="78"/>
        <v>13208</v>
      </c>
    </row>
    <row r="5020" spans="1:3">
      <c r="A5020" s="32" t="s">
        <v>10924</v>
      </c>
      <c r="B5020" s="32" t="s">
        <v>168</v>
      </c>
      <c r="C5020">
        <f t="shared" si="78"/>
        <v>13209</v>
      </c>
    </row>
    <row r="5021" spans="1:3">
      <c r="A5021" s="32" t="s">
        <v>10925</v>
      </c>
      <c r="B5021" s="32" t="s">
        <v>168</v>
      </c>
      <c r="C5021">
        <f t="shared" si="78"/>
        <v>13210</v>
      </c>
    </row>
    <row r="5022" spans="1:3">
      <c r="A5022" s="32" t="s">
        <v>10926</v>
      </c>
      <c r="B5022" s="32" t="s">
        <v>168</v>
      </c>
      <c r="C5022">
        <f t="shared" si="78"/>
        <v>13211</v>
      </c>
    </row>
    <row r="5023" spans="1:3">
      <c r="A5023" s="32" t="s">
        <v>10927</v>
      </c>
      <c r="B5023" s="32" t="s">
        <v>168</v>
      </c>
      <c r="C5023">
        <f t="shared" si="78"/>
        <v>13212</v>
      </c>
    </row>
    <row r="5024" spans="1:3">
      <c r="A5024" s="32" t="s">
        <v>10928</v>
      </c>
      <c r="B5024" s="32" t="s">
        <v>168</v>
      </c>
      <c r="C5024">
        <f t="shared" si="78"/>
        <v>13214</v>
      </c>
    </row>
    <row r="5025" spans="1:3">
      <c r="A5025" s="32" t="s">
        <v>10929</v>
      </c>
      <c r="B5025" s="32" t="s">
        <v>168</v>
      </c>
      <c r="C5025">
        <f t="shared" si="78"/>
        <v>13215</v>
      </c>
    </row>
    <row r="5026" spans="1:3">
      <c r="A5026" s="32" t="s">
        <v>10930</v>
      </c>
      <c r="B5026" s="32" t="s">
        <v>168</v>
      </c>
      <c r="C5026">
        <f t="shared" si="78"/>
        <v>13217</v>
      </c>
    </row>
    <row r="5027" spans="1:3">
      <c r="A5027" s="32" t="s">
        <v>10931</v>
      </c>
      <c r="B5027" s="32" t="s">
        <v>168</v>
      </c>
      <c r="C5027">
        <f t="shared" si="78"/>
        <v>13218</v>
      </c>
    </row>
    <row r="5028" spans="1:3">
      <c r="A5028" s="32" t="s">
        <v>10932</v>
      </c>
      <c r="B5028" s="32" t="s">
        <v>168</v>
      </c>
      <c r="C5028">
        <f t="shared" si="78"/>
        <v>13219</v>
      </c>
    </row>
    <row r="5029" spans="1:3">
      <c r="A5029" s="32" t="s">
        <v>10933</v>
      </c>
      <c r="B5029" s="32" t="s">
        <v>168</v>
      </c>
      <c r="C5029">
        <f t="shared" si="78"/>
        <v>13220</v>
      </c>
    </row>
    <row r="5030" spans="1:3">
      <c r="A5030" s="32" t="s">
        <v>10934</v>
      </c>
      <c r="B5030" s="32" t="s">
        <v>168</v>
      </c>
      <c r="C5030">
        <f t="shared" si="78"/>
        <v>13221</v>
      </c>
    </row>
    <row r="5031" spans="1:3">
      <c r="A5031" s="32" t="s">
        <v>10935</v>
      </c>
      <c r="B5031" s="32" t="s">
        <v>168</v>
      </c>
      <c r="C5031">
        <f t="shared" si="78"/>
        <v>13224</v>
      </c>
    </row>
    <row r="5032" spans="1:3">
      <c r="A5032" s="32" t="s">
        <v>10936</v>
      </c>
      <c r="B5032" s="32" t="s">
        <v>168</v>
      </c>
      <c r="C5032">
        <f t="shared" si="78"/>
        <v>13225</v>
      </c>
    </row>
    <row r="5033" spans="1:3">
      <c r="A5033" s="32" t="s">
        <v>10937</v>
      </c>
      <c r="B5033" s="32" t="s">
        <v>168</v>
      </c>
      <c r="C5033">
        <f t="shared" si="78"/>
        <v>13235</v>
      </c>
    </row>
    <row r="5034" spans="1:3">
      <c r="A5034" s="32" t="s">
        <v>10938</v>
      </c>
      <c r="B5034" s="32" t="s">
        <v>168</v>
      </c>
      <c r="C5034">
        <f t="shared" si="78"/>
        <v>13244</v>
      </c>
    </row>
    <row r="5035" spans="1:3">
      <c r="A5035" s="32" t="s">
        <v>10939</v>
      </c>
      <c r="B5035" s="32" t="s">
        <v>168</v>
      </c>
      <c r="C5035">
        <f t="shared" si="78"/>
        <v>13250</v>
      </c>
    </row>
    <row r="5036" spans="1:3">
      <c r="A5036" s="32" t="s">
        <v>10940</v>
      </c>
      <c r="B5036" s="32" t="s">
        <v>168</v>
      </c>
      <c r="C5036">
        <f t="shared" si="78"/>
        <v>13251</v>
      </c>
    </row>
    <row r="5037" spans="1:3">
      <c r="A5037" s="32" t="s">
        <v>10941</v>
      </c>
      <c r="B5037" s="32" t="s">
        <v>168</v>
      </c>
      <c r="C5037">
        <f t="shared" si="78"/>
        <v>13252</v>
      </c>
    </row>
    <row r="5038" spans="1:3">
      <c r="A5038" s="32" t="s">
        <v>10942</v>
      </c>
      <c r="B5038" s="32" t="s">
        <v>168</v>
      </c>
      <c r="C5038">
        <f t="shared" si="78"/>
        <v>13261</v>
      </c>
    </row>
    <row r="5039" spans="1:3">
      <c r="A5039" s="32" t="s">
        <v>10943</v>
      </c>
      <c r="B5039" s="32" t="s">
        <v>168</v>
      </c>
      <c r="C5039">
        <f t="shared" si="78"/>
        <v>13290</v>
      </c>
    </row>
    <row r="5040" spans="1:3">
      <c r="A5040" s="32" t="s">
        <v>10944</v>
      </c>
      <c r="B5040" s="32" t="s">
        <v>168</v>
      </c>
      <c r="C5040">
        <f t="shared" si="78"/>
        <v>13301</v>
      </c>
    </row>
    <row r="5041" spans="1:3">
      <c r="A5041" s="32" t="s">
        <v>10945</v>
      </c>
      <c r="B5041" s="32" t="s">
        <v>168</v>
      </c>
      <c r="C5041">
        <f t="shared" si="78"/>
        <v>13302</v>
      </c>
    </row>
    <row r="5042" spans="1:3">
      <c r="A5042" s="32" t="s">
        <v>10946</v>
      </c>
      <c r="B5042" s="32" t="s">
        <v>168</v>
      </c>
      <c r="C5042">
        <f t="shared" si="78"/>
        <v>13303</v>
      </c>
    </row>
    <row r="5043" spans="1:3">
      <c r="A5043" s="32" t="s">
        <v>10947</v>
      </c>
      <c r="B5043" s="32" t="s">
        <v>168</v>
      </c>
      <c r="C5043">
        <f t="shared" si="78"/>
        <v>13304</v>
      </c>
    </row>
    <row r="5044" spans="1:3">
      <c r="A5044" s="32" t="s">
        <v>10948</v>
      </c>
      <c r="B5044" s="32" t="s">
        <v>168</v>
      </c>
      <c r="C5044">
        <f t="shared" si="78"/>
        <v>13305</v>
      </c>
    </row>
    <row r="5045" spans="1:3">
      <c r="A5045" s="32" t="s">
        <v>10949</v>
      </c>
      <c r="B5045" s="32" t="s">
        <v>168</v>
      </c>
      <c r="C5045">
        <f t="shared" si="78"/>
        <v>13308</v>
      </c>
    </row>
    <row r="5046" spans="1:3">
      <c r="A5046" s="32" t="s">
        <v>10950</v>
      </c>
      <c r="B5046" s="32" t="s">
        <v>168</v>
      </c>
      <c r="C5046">
        <f t="shared" si="78"/>
        <v>13309</v>
      </c>
    </row>
    <row r="5047" spans="1:3">
      <c r="A5047" s="32" t="s">
        <v>10951</v>
      </c>
      <c r="B5047" s="32" t="s">
        <v>168</v>
      </c>
      <c r="C5047">
        <f t="shared" si="78"/>
        <v>13310</v>
      </c>
    </row>
    <row r="5048" spans="1:3">
      <c r="A5048" s="32" t="s">
        <v>10952</v>
      </c>
      <c r="B5048" s="32" t="s">
        <v>168</v>
      </c>
      <c r="C5048">
        <f t="shared" si="78"/>
        <v>13312</v>
      </c>
    </row>
    <row r="5049" spans="1:3">
      <c r="A5049" s="32" t="s">
        <v>10953</v>
      </c>
      <c r="B5049" s="32" t="s">
        <v>168</v>
      </c>
      <c r="C5049">
        <f t="shared" si="78"/>
        <v>13313</v>
      </c>
    </row>
    <row r="5050" spans="1:3">
      <c r="A5050" s="32" t="s">
        <v>10954</v>
      </c>
      <c r="B5050" s="32" t="s">
        <v>168</v>
      </c>
      <c r="C5050">
        <f t="shared" si="78"/>
        <v>13314</v>
      </c>
    </row>
    <row r="5051" spans="1:3">
      <c r="A5051" s="32" t="s">
        <v>10955</v>
      </c>
      <c r="B5051" s="32" t="s">
        <v>168</v>
      </c>
      <c r="C5051">
        <f t="shared" si="78"/>
        <v>13315</v>
      </c>
    </row>
    <row r="5052" spans="1:3">
      <c r="A5052" s="32" t="s">
        <v>10956</v>
      </c>
      <c r="B5052" s="32" t="s">
        <v>168</v>
      </c>
      <c r="C5052">
        <f t="shared" si="78"/>
        <v>13316</v>
      </c>
    </row>
    <row r="5053" spans="1:3">
      <c r="A5053" s="32" t="s">
        <v>10957</v>
      </c>
      <c r="B5053" s="32" t="s">
        <v>168</v>
      </c>
      <c r="C5053">
        <f t="shared" si="78"/>
        <v>13317</v>
      </c>
    </row>
    <row r="5054" spans="1:3">
      <c r="A5054" s="32" t="s">
        <v>10958</v>
      </c>
      <c r="B5054" s="32" t="s">
        <v>168</v>
      </c>
      <c r="C5054">
        <f t="shared" si="78"/>
        <v>13318</v>
      </c>
    </row>
    <row r="5055" spans="1:3">
      <c r="A5055" s="32" t="s">
        <v>10959</v>
      </c>
      <c r="B5055" s="32" t="s">
        <v>168</v>
      </c>
      <c r="C5055">
        <f t="shared" si="78"/>
        <v>13319</v>
      </c>
    </row>
    <row r="5056" spans="1:3">
      <c r="A5056" s="32" t="s">
        <v>10960</v>
      </c>
      <c r="B5056" s="32" t="s">
        <v>168</v>
      </c>
      <c r="C5056">
        <f t="shared" si="78"/>
        <v>13320</v>
      </c>
    </row>
    <row r="5057" spans="1:3">
      <c r="A5057" s="32" t="s">
        <v>10961</v>
      </c>
      <c r="B5057" s="32" t="s">
        <v>168</v>
      </c>
      <c r="C5057">
        <f t="shared" si="78"/>
        <v>13321</v>
      </c>
    </row>
    <row r="5058" spans="1:3">
      <c r="A5058" s="32" t="s">
        <v>10962</v>
      </c>
      <c r="B5058" s="32" t="s">
        <v>168</v>
      </c>
      <c r="C5058">
        <f t="shared" ref="C5058:C5121" si="79">1*A5058</f>
        <v>13322</v>
      </c>
    </row>
    <row r="5059" spans="1:3">
      <c r="A5059" s="32" t="s">
        <v>10963</v>
      </c>
      <c r="B5059" s="32" t="s">
        <v>168</v>
      </c>
      <c r="C5059">
        <f t="shared" si="79"/>
        <v>13323</v>
      </c>
    </row>
    <row r="5060" spans="1:3">
      <c r="A5060" s="32" t="s">
        <v>10964</v>
      </c>
      <c r="B5060" s="32" t="s">
        <v>168</v>
      </c>
      <c r="C5060">
        <f t="shared" si="79"/>
        <v>13324</v>
      </c>
    </row>
    <row r="5061" spans="1:3">
      <c r="A5061" s="32" t="s">
        <v>10965</v>
      </c>
      <c r="B5061" s="32" t="s">
        <v>168</v>
      </c>
      <c r="C5061">
        <f t="shared" si="79"/>
        <v>13325</v>
      </c>
    </row>
    <row r="5062" spans="1:3">
      <c r="A5062" s="32" t="s">
        <v>10966</v>
      </c>
      <c r="B5062" s="32" t="s">
        <v>168</v>
      </c>
      <c r="C5062">
        <f t="shared" si="79"/>
        <v>13326</v>
      </c>
    </row>
    <row r="5063" spans="1:3">
      <c r="A5063" s="32" t="s">
        <v>10967</v>
      </c>
      <c r="B5063" s="32" t="s">
        <v>168</v>
      </c>
      <c r="C5063">
        <f t="shared" si="79"/>
        <v>13327</v>
      </c>
    </row>
    <row r="5064" spans="1:3">
      <c r="A5064" s="32" t="s">
        <v>10968</v>
      </c>
      <c r="B5064" s="32" t="s">
        <v>168</v>
      </c>
      <c r="C5064">
        <f t="shared" si="79"/>
        <v>13328</v>
      </c>
    </row>
    <row r="5065" spans="1:3">
      <c r="A5065" s="32" t="s">
        <v>10969</v>
      </c>
      <c r="B5065" s="32" t="s">
        <v>168</v>
      </c>
      <c r="C5065">
        <f t="shared" si="79"/>
        <v>13329</v>
      </c>
    </row>
    <row r="5066" spans="1:3">
      <c r="A5066" s="32" t="s">
        <v>10970</v>
      </c>
      <c r="B5066" s="32" t="s">
        <v>168</v>
      </c>
      <c r="C5066">
        <f t="shared" si="79"/>
        <v>13331</v>
      </c>
    </row>
    <row r="5067" spans="1:3">
      <c r="A5067" s="32" t="s">
        <v>10971</v>
      </c>
      <c r="B5067" s="32" t="s">
        <v>168</v>
      </c>
      <c r="C5067">
        <f t="shared" si="79"/>
        <v>13332</v>
      </c>
    </row>
    <row r="5068" spans="1:3">
      <c r="A5068" s="32" t="s">
        <v>10972</v>
      </c>
      <c r="B5068" s="32" t="s">
        <v>168</v>
      </c>
      <c r="C5068">
        <f t="shared" si="79"/>
        <v>13333</v>
      </c>
    </row>
    <row r="5069" spans="1:3">
      <c r="A5069" s="32" t="s">
        <v>10973</v>
      </c>
      <c r="B5069" s="32" t="s">
        <v>168</v>
      </c>
      <c r="C5069">
        <f t="shared" si="79"/>
        <v>13334</v>
      </c>
    </row>
    <row r="5070" spans="1:3">
      <c r="A5070" s="32" t="s">
        <v>10974</v>
      </c>
      <c r="B5070" s="32" t="s">
        <v>168</v>
      </c>
      <c r="C5070">
        <f t="shared" si="79"/>
        <v>13335</v>
      </c>
    </row>
    <row r="5071" spans="1:3">
      <c r="A5071" s="32" t="s">
        <v>10975</v>
      </c>
      <c r="B5071" s="32" t="s">
        <v>168</v>
      </c>
      <c r="C5071">
        <f t="shared" si="79"/>
        <v>13337</v>
      </c>
    </row>
    <row r="5072" spans="1:3">
      <c r="A5072" s="32" t="s">
        <v>10976</v>
      </c>
      <c r="B5072" s="32" t="s">
        <v>168</v>
      </c>
      <c r="C5072">
        <f t="shared" si="79"/>
        <v>13338</v>
      </c>
    </row>
    <row r="5073" spans="1:3">
      <c r="A5073" s="32" t="s">
        <v>10977</v>
      </c>
      <c r="B5073" s="32" t="s">
        <v>168</v>
      </c>
      <c r="C5073">
        <f t="shared" si="79"/>
        <v>13339</v>
      </c>
    </row>
    <row r="5074" spans="1:3">
      <c r="A5074" s="32" t="s">
        <v>10978</v>
      </c>
      <c r="B5074" s="32" t="s">
        <v>168</v>
      </c>
      <c r="C5074">
        <f t="shared" si="79"/>
        <v>13340</v>
      </c>
    </row>
    <row r="5075" spans="1:3">
      <c r="A5075" s="32" t="s">
        <v>10979</v>
      </c>
      <c r="B5075" s="32" t="s">
        <v>168</v>
      </c>
      <c r="C5075">
        <f t="shared" si="79"/>
        <v>13341</v>
      </c>
    </row>
    <row r="5076" spans="1:3">
      <c r="A5076" s="32" t="s">
        <v>10980</v>
      </c>
      <c r="B5076" s="32" t="s">
        <v>168</v>
      </c>
      <c r="C5076">
        <f t="shared" si="79"/>
        <v>13342</v>
      </c>
    </row>
    <row r="5077" spans="1:3">
      <c r="A5077" s="32" t="s">
        <v>10981</v>
      </c>
      <c r="B5077" s="32" t="s">
        <v>168</v>
      </c>
      <c r="C5077">
        <f t="shared" si="79"/>
        <v>13343</v>
      </c>
    </row>
    <row r="5078" spans="1:3">
      <c r="A5078" s="32" t="s">
        <v>10982</v>
      </c>
      <c r="B5078" s="32" t="s">
        <v>168</v>
      </c>
      <c r="C5078">
        <f t="shared" si="79"/>
        <v>13345</v>
      </c>
    </row>
    <row r="5079" spans="1:3">
      <c r="A5079" s="32" t="s">
        <v>10983</v>
      </c>
      <c r="B5079" s="32" t="s">
        <v>168</v>
      </c>
      <c r="C5079">
        <f t="shared" si="79"/>
        <v>13346</v>
      </c>
    </row>
    <row r="5080" spans="1:3">
      <c r="A5080" s="32" t="s">
        <v>10984</v>
      </c>
      <c r="B5080" s="32" t="s">
        <v>168</v>
      </c>
      <c r="C5080">
        <f t="shared" si="79"/>
        <v>13348</v>
      </c>
    </row>
    <row r="5081" spans="1:3">
      <c r="A5081" s="32" t="s">
        <v>10985</v>
      </c>
      <c r="B5081" s="32" t="s">
        <v>168</v>
      </c>
      <c r="C5081">
        <f t="shared" si="79"/>
        <v>13350</v>
      </c>
    </row>
    <row r="5082" spans="1:3">
      <c r="A5082" s="32" t="s">
        <v>10986</v>
      </c>
      <c r="B5082" s="32" t="s">
        <v>168</v>
      </c>
      <c r="C5082">
        <f t="shared" si="79"/>
        <v>13352</v>
      </c>
    </row>
    <row r="5083" spans="1:3">
      <c r="A5083" s="32" t="s">
        <v>10987</v>
      </c>
      <c r="B5083" s="32" t="s">
        <v>168</v>
      </c>
      <c r="C5083">
        <f t="shared" si="79"/>
        <v>13353</v>
      </c>
    </row>
    <row r="5084" spans="1:3">
      <c r="A5084" s="32" t="s">
        <v>10988</v>
      </c>
      <c r="B5084" s="32" t="s">
        <v>168</v>
      </c>
      <c r="C5084">
        <f t="shared" si="79"/>
        <v>13354</v>
      </c>
    </row>
    <row r="5085" spans="1:3">
      <c r="A5085" s="32" t="s">
        <v>10989</v>
      </c>
      <c r="B5085" s="32" t="s">
        <v>168</v>
      </c>
      <c r="C5085">
        <f t="shared" si="79"/>
        <v>13355</v>
      </c>
    </row>
    <row r="5086" spans="1:3">
      <c r="A5086" s="32" t="s">
        <v>10990</v>
      </c>
      <c r="B5086" s="32" t="s">
        <v>168</v>
      </c>
      <c r="C5086">
        <f t="shared" si="79"/>
        <v>13357</v>
      </c>
    </row>
    <row r="5087" spans="1:3">
      <c r="A5087" s="32" t="s">
        <v>10991</v>
      </c>
      <c r="B5087" s="32" t="s">
        <v>168</v>
      </c>
      <c r="C5087">
        <f t="shared" si="79"/>
        <v>13360</v>
      </c>
    </row>
    <row r="5088" spans="1:3">
      <c r="A5088" s="32" t="s">
        <v>10992</v>
      </c>
      <c r="B5088" s="32" t="s">
        <v>168</v>
      </c>
      <c r="C5088">
        <f t="shared" si="79"/>
        <v>13361</v>
      </c>
    </row>
    <row r="5089" spans="1:3">
      <c r="A5089" s="32" t="s">
        <v>10993</v>
      </c>
      <c r="B5089" s="32" t="s">
        <v>168</v>
      </c>
      <c r="C5089">
        <f t="shared" si="79"/>
        <v>13362</v>
      </c>
    </row>
    <row r="5090" spans="1:3">
      <c r="A5090" s="32" t="s">
        <v>10994</v>
      </c>
      <c r="B5090" s="32" t="s">
        <v>168</v>
      </c>
      <c r="C5090">
        <f t="shared" si="79"/>
        <v>13363</v>
      </c>
    </row>
    <row r="5091" spans="1:3">
      <c r="A5091" s="32" t="s">
        <v>10995</v>
      </c>
      <c r="B5091" s="32" t="s">
        <v>168</v>
      </c>
      <c r="C5091">
        <f t="shared" si="79"/>
        <v>13364</v>
      </c>
    </row>
    <row r="5092" spans="1:3">
      <c r="A5092" s="32" t="s">
        <v>10996</v>
      </c>
      <c r="B5092" s="32" t="s">
        <v>168</v>
      </c>
      <c r="C5092">
        <f t="shared" si="79"/>
        <v>13365</v>
      </c>
    </row>
    <row r="5093" spans="1:3">
      <c r="A5093" s="32" t="s">
        <v>10997</v>
      </c>
      <c r="B5093" s="32" t="s">
        <v>168</v>
      </c>
      <c r="C5093">
        <f t="shared" si="79"/>
        <v>13367</v>
      </c>
    </row>
    <row r="5094" spans="1:3">
      <c r="A5094" s="32" t="s">
        <v>10998</v>
      </c>
      <c r="B5094" s="32" t="s">
        <v>168</v>
      </c>
      <c r="C5094">
        <f t="shared" si="79"/>
        <v>13368</v>
      </c>
    </row>
    <row r="5095" spans="1:3">
      <c r="A5095" s="32" t="s">
        <v>10999</v>
      </c>
      <c r="B5095" s="32" t="s">
        <v>168</v>
      </c>
      <c r="C5095">
        <f t="shared" si="79"/>
        <v>13401</v>
      </c>
    </row>
    <row r="5096" spans="1:3">
      <c r="A5096" s="32" t="s">
        <v>11000</v>
      </c>
      <c r="B5096" s="32" t="s">
        <v>168</v>
      </c>
      <c r="C5096">
        <f t="shared" si="79"/>
        <v>13402</v>
      </c>
    </row>
    <row r="5097" spans="1:3">
      <c r="A5097" s="32" t="s">
        <v>11001</v>
      </c>
      <c r="B5097" s="32" t="s">
        <v>168</v>
      </c>
      <c r="C5097">
        <f t="shared" si="79"/>
        <v>13403</v>
      </c>
    </row>
    <row r="5098" spans="1:3">
      <c r="A5098" s="32" t="s">
        <v>11002</v>
      </c>
      <c r="B5098" s="32" t="s">
        <v>168</v>
      </c>
      <c r="C5098">
        <f t="shared" si="79"/>
        <v>13404</v>
      </c>
    </row>
    <row r="5099" spans="1:3">
      <c r="A5099" s="32" t="s">
        <v>11003</v>
      </c>
      <c r="B5099" s="32" t="s">
        <v>168</v>
      </c>
      <c r="C5099">
        <f t="shared" si="79"/>
        <v>13406</v>
      </c>
    </row>
    <row r="5100" spans="1:3">
      <c r="A5100" s="32" t="s">
        <v>11004</v>
      </c>
      <c r="B5100" s="32" t="s">
        <v>168</v>
      </c>
      <c r="C5100">
        <f t="shared" si="79"/>
        <v>13407</v>
      </c>
    </row>
    <row r="5101" spans="1:3">
      <c r="A5101" s="32" t="s">
        <v>11005</v>
      </c>
      <c r="B5101" s="32" t="s">
        <v>168</v>
      </c>
      <c r="C5101">
        <f t="shared" si="79"/>
        <v>13408</v>
      </c>
    </row>
    <row r="5102" spans="1:3">
      <c r="A5102" s="32" t="s">
        <v>11006</v>
      </c>
      <c r="B5102" s="32" t="s">
        <v>168</v>
      </c>
      <c r="C5102">
        <f t="shared" si="79"/>
        <v>13409</v>
      </c>
    </row>
    <row r="5103" spans="1:3">
      <c r="A5103" s="32" t="s">
        <v>11007</v>
      </c>
      <c r="B5103" s="32" t="s">
        <v>168</v>
      </c>
      <c r="C5103">
        <f t="shared" si="79"/>
        <v>13410</v>
      </c>
    </row>
    <row r="5104" spans="1:3">
      <c r="A5104" s="32" t="s">
        <v>11008</v>
      </c>
      <c r="B5104" s="32" t="s">
        <v>168</v>
      </c>
      <c r="C5104">
        <f t="shared" si="79"/>
        <v>13411</v>
      </c>
    </row>
    <row r="5105" spans="1:3">
      <c r="A5105" s="32" t="s">
        <v>11009</v>
      </c>
      <c r="B5105" s="32" t="s">
        <v>168</v>
      </c>
      <c r="C5105">
        <f t="shared" si="79"/>
        <v>13413</v>
      </c>
    </row>
    <row r="5106" spans="1:3">
      <c r="A5106" s="32" t="s">
        <v>11010</v>
      </c>
      <c r="B5106" s="32" t="s">
        <v>168</v>
      </c>
      <c r="C5106">
        <f t="shared" si="79"/>
        <v>13415</v>
      </c>
    </row>
    <row r="5107" spans="1:3">
      <c r="A5107" s="32" t="s">
        <v>11011</v>
      </c>
      <c r="B5107" s="32" t="s">
        <v>168</v>
      </c>
      <c r="C5107">
        <f t="shared" si="79"/>
        <v>13416</v>
      </c>
    </row>
    <row r="5108" spans="1:3">
      <c r="A5108" s="32" t="s">
        <v>11012</v>
      </c>
      <c r="B5108" s="32" t="s">
        <v>168</v>
      </c>
      <c r="C5108">
        <f t="shared" si="79"/>
        <v>13417</v>
      </c>
    </row>
    <row r="5109" spans="1:3">
      <c r="A5109" s="32" t="s">
        <v>11013</v>
      </c>
      <c r="B5109" s="32" t="s">
        <v>168</v>
      </c>
      <c r="C5109">
        <f t="shared" si="79"/>
        <v>13418</v>
      </c>
    </row>
    <row r="5110" spans="1:3">
      <c r="A5110" s="32" t="s">
        <v>11014</v>
      </c>
      <c r="B5110" s="32" t="s">
        <v>168</v>
      </c>
      <c r="C5110">
        <f t="shared" si="79"/>
        <v>13420</v>
      </c>
    </row>
    <row r="5111" spans="1:3">
      <c r="A5111" s="32" t="s">
        <v>11015</v>
      </c>
      <c r="B5111" s="32" t="s">
        <v>168</v>
      </c>
      <c r="C5111">
        <f t="shared" si="79"/>
        <v>13421</v>
      </c>
    </row>
    <row r="5112" spans="1:3">
      <c r="A5112" s="32" t="s">
        <v>11016</v>
      </c>
      <c r="B5112" s="32" t="s">
        <v>168</v>
      </c>
      <c r="C5112">
        <f t="shared" si="79"/>
        <v>13424</v>
      </c>
    </row>
    <row r="5113" spans="1:3">
      <c r="A5113" s="32" t="s">
        <v>11017</v>
      </c>
      <c r="B5113" s="32" t="s">
        <v>168</v>
      </c>
      <c r="C5113">
        <f t="shared" si="79"/>
        <v>13425</v>
      </c>
    </row>
    <row r="5114" spans="1:3">
      <c r="A5114" s="32" t="s">
        <v>11018</v>
      </c>
      <c r="B5114" s="32" t="s">
        <v>168</v>
      </c>
      <c r="C5114">
        <f t="shared" si="79"/>
        <v>13426</v>
      </c>
    </row>
    <row r="5115" spans="1:3">
      <c r="A5115" s="32" t="s">
        <v>11019</v>
      </c>
      <c r="B5115" s="32" t="s">
        <v>168</v>
      </c>
      <c r="C5115">
        <f t="shared" si="79"/>
        <v>13428</v>
      </c>
    </row>
    <row r="5116" spans="1:3">
      <c r="A5116" s="32" t="s">
        <v>11020</v>
      </c>
      <c r="B5116" s="32" t="s">
        <v>168</v>
      </c>
      <c r="C5116">
        <f t="shared" si="79"/>
        <v>13431</v>
      </c>
    </row>
    <row r="5117" spans="1:3">
      <c r="A5117" s="32" t="s">
        <v>11021</v>
      </c>
      <c r="B5117" s="32" t="s">
        <v>168</v>
      </c>
      <c r="C5117">
        <f t="shared" si="79"/>
        <v>13433</v>
      </c>
    </row>
    <row r="5118" spans="1:3">
      <c r="A5118" s="32" t="s">
        <v>11022</v>
      </c>
      <c r="B5118" s="32" t="s">
        <v>168</v>
      </c>
      <c r="C5118">
        <f t="shared" si="79"/>
        <v>13435</v>
      </c>
    </row>
    <row r="5119" spans="1:3">
      <c r="A5119" s="32" t="s">
        <v>11023</v>
      </c>
      <c r="B5119" s="32" t="s">
        <v>168</v>
      </c>
      <c r="C5119">
        <f t="shared" si="79"/>
        <v>13436</v>
      </c>
    </row>
    <row r="5120" spans="1:3">
      <c r="A5120" s="32" t="s">
        <v>11024</v>
      </c>
      <c r="B5120" s="32" t="s">
        <v>168</v>
      </c>
      <c r="C5120">
        <f t="shared" si="79"/>
        <v>13437</v>
      </c>
    </row>
    <row r="5121" spans="1:3">
      <c r="A5121" s="32" t="s">
        <v>11025</v>
      </c>
      <c r="B5121" s="32" t="s">
        <v>168</v>
      </c>
      <c r="C5121">
        <f t="shared" si="79"/>
        <v>13438</v>
      </c>
    </row>
    <row r="5122" spans="1:3">
      <c r="A5122" s="32" t="s">
        <v>11026</v>
      </c>
      <c r="B5122" s="32" t="s">
        <v>168</v>
      </c>
      <c r="C5122">
        <f t="shared" ref="C5122:C5185" si="80">1*A5122</f>
        <v>13439</v>
      </c>
    </row>
    <row r="5123" spans="1:3">
      <c r="A5123" s="32" t="s">
        <v>11027</v>
      </c>
      <c r="B5123" s="32" t="s">
        <v>168</v>
      </c>
      <c r="C5123">
        <f t="shared" si="80"/>
        <v>13440</v>
      </c>
    </row>
    <row r="5124" spans="1:3">
      <c r="A5124" s="32" t="s">
        <v>11028</v>
      </c>
      <c r="B5124" s="32" t="s">
        <v>168</v>
      </c>
      <c r="C5124">
        <f t="shared" si="80"/>
        <v>13441</v>
      </c>
    </row>
    <row r="5125" spans="1:3">
      <c r="A5125" s="32" t="s">
        <v>11029</v>
      </c>
      <c r="B5125" s="32" t="s">
        <v>168</v>
      </c>
      <c r="C5125">
        <f t="shared" si="80"/>
        <v>13442</v>
      </c>
    </row>
    <row r="5126" spans="1:3">
      <c r="A5126" s="32" t="s">
        <v>11030</v>
      </c>
      <c r="B5126" s="32" t="s">
        <v>168</v>
      </c>
      <c r="C5126">
        <f t="shared" si="80"/>
        <v>13449</v>
      </c>
    </row>
    <row r="5127" spans="1:3">
      <c r="A5127" s="32" t="s">
        <v>11031</v>
      </c>
      <c r="B5127" s="32" t="s">
        <v>168</v>
      </c>
      <c r="C5127">
        <f t="shared" si="80"/>
        <v>13450</v>
      </c>
    </row>
    <row r="5128" spans="1:3">
      <c r="A5128" s="32" t="s">
        <v>11032</v>
      </c>
      <c r="B5128" s="32" t="s">
        <v>168</v>
      </c>
      <c r="C5128">
        <f t="shared" si="80"/>
        <v>13452</v>
      </c>
    </row>
    <row r="5129" spans="1:3">
      <c r="A5129" s="32" t="s">
        <v>11033</v>
      </c>
      <c r="B5129" s="32" t="s">
        <v>168</v>
      </c>
      <c r="C5129">
        <f t="shared" si="80"/>
        <v>13454</v>
      </c>
    </row>
    <row r="5130" spans="1:3">
      <c r="A5130" s="32" t="s">
        <v>11034</v>
      </c>
      <c r="B5130" s="32" t="s">
        <v>168</v>
      </c>
      <c r="C5130">
        <f t="shared" si="80"/>
        <v>13455</v>
      </c>
    </row>
    <row r="5131" spans="1:3">
      <c r="A5131" s="32" t="s">
        <v>11035</v>
      </c>
      <c r="B5131" s="32" t="s">
        <v>168</v>
      </c>
      <c r="C5131">
        <f t="shared" si="80"/>
        <v>13456</v>
      </c>
    </row>
    <row r="5132" spans="1:3">
      <c r="A5132" s="32" t="s">
        <v>11036</v>
      </c>
      <c r="B5132" s="32" t="s">
        <v>168</v>
      </c>
      <c r="C5132">
        <f t="shared" si="80"/>
        <v>13457</v>
      </c>
    </row>
    <row r="5133" spans="1:3">
      <c r="A5133" s="32" t="s">
        <v>11037</v>
      </c>
      <c r="B5133" s="32" t="s">
        <v>168</v>
      </c>
      <c r="C5133">
        <f t="shared" si="80"/>
        <v>13459</v>
      </c>
    </row>
    <row r="5134" spans="1:3">
      <c r="A5134" s="32" t="s">
        <v>11038</v>
      </c>
      <c r="B5134" s="32" t="s">
        <v>168</v>
      </c>
      <c r="C5134">
        <f t="shared" si="80"/>
        <v>13460</v>
      </c>
    </row>
    <row r="5135" spans="1:3">
      <c r="A5135" s="32" t="s">
        <v>11039</v>
      </c>
      <c r="B5135" s="32" t="s">
        <v>168</v>
      </c>
      <c r="C5135">
        <f t="shared" si="80"/>
        <v>13461</v>
      </c>
    </row>
    <row r="5136" spans="1:3">
      <c r="A5136" s="32" t="s">
        <v>11040</v>
      </c>
      <c r="B5136" s="32" t="s">
        <v>168</v>
      </c>
      <c r="C5136">
        <f t="shared" si="80"/>
        <v>13464</v>
      </c>
    </row>
    <row r="5137" spans="1:3">
      <c r="A5137" s="32" t="s">
        <v>11041</v>
      </c>
      <c r="B5137" s="32" t="s">
        <v>168</v>
      </c>
      <c r="C5137">
        <f t="shared" si="80"/>
        <v>13465</v>
      </c>
    </row>
    <row r="5138" spans="1:3">
      <c r="A5138" s="32" t="s">
        <v>11042</v>
      </c>
      <c r="B5138" s="32" t="s">
        <v>168</v>
      </c>
      <c r="C5138">
        <f t="shared" si="80"/>
        <v>13468</v>
      </c>
    </row>
    <row r="5139" spans="1:3">
      <c r="A5139" s="32" t="s">
        <v>11043</v>
      </c>
      <c r="B5139" s="32" t="s">
        <v>168</v>
      </c>
      <c r="C5139">
        <f t="shared" si="80"/>
        <v>13469</v>
      </c>
    </row>
    <row r="5140" spans="1:3">
      <c r="A5140" s="32" t="s">
        <v>11044</v>
      </c>
      <c r="B5140" s="32" t="s">
        <v>168</v>
      </c>
      <c r="C5140">
        <f t="shared" si="80"/>
        <v>13470</v>
      </c>
    </row>
    <row r="5141" spans="1:3">
      <c r="A5141" s="32" t="s">
        <v>11045</v>
      </c>
      <c r="B5141" s="32" t="s">
        <v>168</v>
      </c>
      <c r="C5141">
        <f t="shared" si="80"/>
        <v>13471</v>
      </c>
    </row>
    <row r="5142" spans="1:3">
      <c r="A5142" s="32" t="s">
        <v>11046</v>
      </c>
      <c r="B5142" s="32" t="s">
        <v>168</v>
      </c>
      <c r="C5142">
        <f t="shared" si="80"/>
        <v>13472</v>
      </c>
    </row>
    <row r="5143" spans="1:3">
      <c r="A5143" s="32" t="s">
        <v>11047</v>
      </c>
      <c r="B5143" s="32" t="s">
        <v>168</v>
      </c>
      <c r="C5143">
        <f t="shared" si="80"/>
        <v>13473</v>
      </c>
    </row>
    <row r="5144" spans="1:3">
      <c r="A5144" s="32" t="s">
        <v>11048</v>
      </c>
      <c r="B5144" s="32" t="s">
        <v>168</v>
      </c>
      <c r="C5144">
        <f t="shared" si="80"/>
        <v>13475</v>
      </c>
    </row>
    <row r="5145" spans="1:3">
      <c r="A5145" s="32" t="s">
        <v>11049</v>
      </c>
      <c r="B5145" s="32" t="s">
        <v>168</v>
      </c>
      <c r="C5145">
        <f t="shared" si="80"/>
        <v>13476</v>
      </c>
    </row>
    <row r="5146" spans="1:3">
      <c r="A5146" s="32" t="s">
        <v>11050</v>
      </c>
      <c r="B5146" s="32" t="s">
        <v>168</v>
      </c>
      <c r="C5146">
        <f t="shared" si="80"/>
        <v>13477</v>
      </c>
    </row>
    <row r="5147" spans="1:3">
      <c r="A5147" s="32" t="s">
        <v>11051</v>
      </c>
      <c r="B5147" s="32" t="s">
        <v>168</v>
      </c>
      <c r="C5147">
        <f t="shared" si="80"/>
        <v>13478</v>
      </c>
    </row>
    <row r="5148" spans="1:3">
      <c r="A5148" s="32" t="s">
        <v>11052</v>
      </c>
      <c r="B5148" s="32" t="s">
        <v>168</v>
      </c>
      <c r="C5148">
        <f t="shared" si="80"/>
        <v>13479</v>
      </c>
    </row>
    <row r="5149" spans="1:3">
      <c r="A5149" s="32" t="s">
        <v>11053</v>
      </c>
      <c r="B5149" s="32" t="s">
        <v>168</v>
      </c>
      <c r="C5149">
        <f t="shared" si="80"/>
        <v>13480</v>
      </c>
    </row>
    <row r="5150" spans="1:3">
      <c r="A5150" s="32" t="s">
        <v>11054</v>
      </c>
      <c r="B5150" s="32" t="s">
        <v>168</v>
      </c>
      <c r="C5150">
        <f t="shared" si="80"/>
        <v>13482</v>
      </c>
    </row>
    <row r="5151" spans="1:3">
      <c r="A5151" s="32" t="s">
        <v>11055</v>
      </c>
      <c r="B5151" s="32" t="s">
        <v>168</v>
      </c>
      <c r="C5151">
        <f t="shared" si="80"/>
        <v>13483</v>
      </c>
    </row>
    <row r="5152" spans="1:3">
      <c r="A5152" s="32" t="s">
        <v>11056</v>
      </c>
      <c r="B5152" s="32" t="s">
        <v>168</v>
      </c>
      <c r="C5152">
        <f t="shared" si="80"/>
        <v>13484</v>
      </c>
    </row>
    <row r="5153" spans="1:3">
      <c r="A5153" s="32" t="s">
        <v>11057</v>
      </c>
      <c r="B5153" s="32" t="s">
        <v>168</v>
      </c>
      <c r="C5153">
        <f t="shared" si="80"/>
        <v>13485</v>
      </c>
    </row>
    <row r="5154" spans="1:3">
      <c r="A5154" s="32" t="s">
        <v>11058</v>
      </c>
      <c r="B5154" s="32" t="s">
        <v>168</v>
      </c>
      <c r="C5154">
        <f t="shared" si="80"/>
        <v>13486</v>
      </c>
    </row>
    <row r="5155" spans="1:3">
      <c r="A5155" s="32" t="s">
        <v>11059</v>
      </c>
      <c r="B5155" s="32" t="s">
        <v>168</v>
      </c>
      <c r="C5155">
        <f t="shared" si="80"/>
        <v>13488</v>
      </c>
    </row>
    <row r="5156" spans="1:3">
      <c r="A5156" s="32" t="s">
        <v>11060</v>
      </c>
      <c r="B5156" s="32" t="s">
        <v>168</v>
      </c>
      <c r="C5156">
        <f t="shared" si="80"/>
        <v>13489</v>
      </c>
    </row>
    <row r="5157" spans="1:3">
      <c r="A5157" s="32" t="s">
        <v>11061</v>
      </c>
      <c r="B5157" s="32" t="s">
        <v>168</v>
      </c>
      <c r="C5157">
        <f t="shared" si="80"/>
        <v>13490</v>
      </c>
    </row>
    <row r="5158" spans="1:3">
      <c r="A5158" s="32" t="s">
        <v>11062</v>
      </c>
      <c r="B5158" s="32" t="s">
        <v>168</v>
      </c>
      <c r="C5158">
        <f t="shared" si="80"/>
        <v>13491</v>
      </c>
    </row>
    <row r="5159" spans="1:3">
      <c r="A5159" s="32" t="s">
        <v>11063</v>
      </c>
      <c r="B5159" s="32" t="s">
        <v>168</v>
      </c>
      <c r="C5159">
        <f t="shared" si="80"/>
        <v>13492</v>
      </c>
    </row>
    <row r="5160" spans="1:3">
      <c r="A5160" s="32" t="s">
        <v>11064</v>
      </c>
      <c r="B5160" s="32" t="s">
        <v>168</v>
      </c>
      <c r="C5160">
        <f t="shared" si="80"/>
        <v>13493</v>
      </c>
    </row>
    <row r="5161" spans="1:3">
      <c r="A5161" s="32" t="s">
        <v>11065</v>
      </c>
      <c r="B5161" s="32" t="s">
        <v>168</v>
      </c>
      <c r="C5161">
        <f t="shared" si="80"/>
        <v>13494</v>
      </c>
    </row>
    <row r="5162" spans="1:3">
      <c r="A5162" s="32" t="s">
        <v>11066</v>
      </c>
      <c r="B5162" s="32" t="s">
        <v>168</v>
      </c>
      <c r="C5162">
        <f t="shared" si="80"/>
        <v>13495</v>
      </c>
    </row>
    <row r="5163" spans="1:3">
      <c r="A5163" s="32" t="s">
        <v>11067</v>
      </c>
      <c r="B5163" s="32" t="s">
        <v>168</v>
      </c>
      <c r="C5163">
        <f t="shared" si="80"/>
        <v>13501</v>
      </c>
    </row>
    <row r="5164" spans="1:3">
      <c r="A5164" s="32" t="s">
        <v>11068</v>
      </c>
      <c r="B5164" s="32" t="s">
        <v>168</v>
      </c>
      <c r="C5164">
        <f t="shared" si="80"/>
        <v>13502</v>
      </c>
    </row>
    <row r="5165" spans="1:3">
      <c r="A5165" s="32" t="s">
        <v>11069</v>
      </c>
      <c r="B5165" s="32" t="s">
        <v>168</v>
      </c>
      <c r="C5165">
        <f t="shared" si="80"/>
        <v>13503</v>
      </c>
    </row>
    <row r="5166" spans="1:3">
      <c r="A5166" s="32" t="s">
        <v>11070</v>
      </c>
      <c r="B5166" s="32" t="s">
        <v>168</v>
      </c>
      <c r="C5166">
        <f t="shared" si="80"/>
        <v>13504</v>
      </c>
    </row>
    <row r="5167" spans="1:3">
      <c r="A5167" s="32" t="s">
        <v>11071</v>
      </c>
      <c r="B5167" s="32" t="s">
        <v>168</v>
      </c>
      <c r="C5167">
        <f t="shared" si="80"/>
        <v>13505</v>
      </c>
    </row>
    <row r="5168" spans="1:3">
      <c r="A5168" s="32" t="s">
        <v>11072</v>
      </c>
      <c r="B5168" s="32" t="s">
        <v>168</v>
      </c>
      <c r="C5168">
        <f t="shared" si="80"/>
        <v>13599</v>
      </c>
    </row>
    <row r="5169" spans="1:3">
      <c r="A5169" s="32" t="s">
        <v>11073</v>
      </c>
      <c r="B5169" s="32" t="s">
        <v>168</v>
      </c>
      <c r="C5169">
        <f t="shared" si="80"/>
        <v>13601</v>
      </c>
    </row>
    <row r="5170" spans="1:3">
      <c r="A5170" s="32" t="s">
        <v>11074</v>
      </c>
      <c r="B5170" s="32" t="s">
        <v>168</v>
      </c>
      <c r="C5170">
        <f t="shared" si="80"/>
        <v>13602</v>
      </c>
    </row>
    <row r="5171" spans="1:3">
      <c r="A5171" s="32" t="s">
        <v>11075</v>
      </c>
      <c r="B5171" s="32" t="s">
        <v>168</v>
      </c>
      <c r="C5171">
        <f t="shared" si="80"/>
        <v>13603</v>
      </c>
    </row>
    <row r="5172" spans="1:3">
      <c r="A5172" s="32" t="s">
        <v>11076</v>
      </c>
      <c r="B5172" s="32" t="s">
        <v>168</v>
      </c>
      <c r="C5172">
        <f t="shared" si="80"/>
        <v>13605</v>
      </c>
    </row>
    <row r="5173" spans="1:3">
      <c r="A5173" s="32" t="s">
        <v>11077</v>
      </c>
      <c r="B5173" s="32" t="s">
        <v>168</v>
      </c>
      <c r="C5173">
        <f t="shared" si="80"/>
        <v>13606</v>
      </c>
    </row>
    <row r="5174" spans="1:3">
      <c r="A5174" s="32" t="s">
        <v>11078</v>
      </c>
      <c r="B5174" s="32" t="s">
        <v>168</v>
      </c>
      <c r="C5174">
        <f t="shared" si="80"/>
        <v>13607</v>
      </c>
    </row>
    <row r="5175" spans="1:3">
      <c r="A5175" s="32" t="s">
        <v>11079</v>
      </c>
      <c r="B5175" s="32" t="s">
        <v>168</v>
      </c>
      <c r="C5175">
        <f t="shared" si="80"/>
        <v>13608</v>
      </c>
    </row>
    <row r="5176" spans="1:3">
      <c r="A5176" s="32" t="s">
        <v>11080</v>
      </c>
      <c r="B5176" s="32" t="s">
        <v>168</v>
      </c>
      <c r="C5176">
        <f t="shared" si="80"/>
        <v>13611</v>
      </c>
    </row>
    <row r="5177" spans="1:3">
      <c r="A5177" s="32" t="s">
        <v>11081</v>
      </c>
      <c r="B5177" s="32" t="s">
        <v>168</v>
      </c>
      <c r="C5177">
        <f t="shared" si="80"/>
        <v>13612</v>
      </c>
    </row>
    <row r="5178" spans="1:3">
      <c r="A5178" s="32" t="s">
        <v>11082</v>
      </c>
      <c r="B5178" s="32" t="s">
        <v>168</v>
      </c>
      <c r="C5178">
        <f t="shared" si="80"/>
        <v>13613</v>
      </c>
    </row>
    <row r="5179" spans="1:3">
      <c r="A5179" s="32" t="s">
        <v>11083</v>
      </c>
      <c r="B5179" s="32" t="s">
        <v>168</v>
      </c>
      <c r="C5179">
        <f t="shared" si="80"/>
        <v>13614</v>
      </c>
    </row>
    <row r="5180" spans="1:3">
      <c r="A5180" s="32" t="s">
        <v>11084</v>
      </c>
      <c r="B5180" s="32" t="s">
        <v>168</v>
      </c>
      <c r="C5180">
        <f t="shared" si="80"/>
        <v>13615</v>
      </c>
    </row>
    <row r="5181" spans="1:3">
      <c r="A5181" s="32" t="s">
        <v>11085</v>
      </c>
      <c r="B5181" s="32" t="s">
        <v>168</v>
      </c>
      <c r="C5181">
        <f t="shared" si="80"/>
        <v>13616</v>
      </c>
    </row>
    <row r="5182" spans="1:3">
      <c r="A5182" s="32" t="s">
        <v>11086</v>
      </c>
      <c r="B5182" s="32" t="s">
        <v>168</v>
      </c>
      <c r="C5182">
        <f t="shared" si="80"/>
        <v>13617</v>
      </c>
    </row>
    <row r="5183" spans="1:3">
      <c r="A5183" s="32" t="s">
        <v>11087</v>
      </c>
      <c r="B5183" s="32" t="s">
        <v>168</v>
      </c>
      <c r="C5183">
        <f t="shared" si="80"/>
        <v>13618</v>
      </c>
    </row>
    <row r="5184" spans="1:3">
      <c r="A5184" s="32" t="s">
        <v>11088</v>
      </c>
      <c r="B5184" s="32" t="s">
        <v>168</v>
      </c>
      <c r="C5184">
        <f t="shared" si="80"/>
        <v>13619</v>
      </c>
    </row>
    <row r="5185" spans="1:3">
      <c r="A5185" s="32" t="s">
        <v>11089</v>
      </c>
      <c r="B5185" s="32" t="s">
        <v>168</v>
      </c>
      <c r="C5185">
        <f t="shared" si="80"/>
        <v>13620</v>
      </c>
    </row>
    <row r="5186" spans="1:3">
      <c r="A5186" s="32" t="s">
        <v>11090</v>
      </c>
      <c r="B5186" s="32" t="s">
        <v>168</v>
      </c>
      <c r="C5186">
        <f t="shared" ref="C5186:C5249" si="81">1*A5186</f>
        <v>13621</v>
      </c>
    </row>
    <row r="5187" spans="1:3">
      <c r="A5187" s="32" t="s">
        <v>11091</v>
      </c>
      <c r="B5187" s="32" t="s">
        <v>168</v>
      </c>
      <c r="C5187">
        <f t="shared" si="81"/>
        <v>13622</v>
      </c>
    </row>
    <row r="5188" spans="1:3">
      <c r="A5188" s="32" t="s">
        <v>11092</v>
      </c>
      <c r="B5188" s="32" t="s">
        <v>168</v>
      </c>
      <c r="C5188">
        <f t="shared" si="81"/>
        <v>13623</v>
      </c>
    </row>
    <row r="5189" spans="1:3">
      <c r="A5189" s="32" t="s">
        <v>11093</v>
      </c>
      <c r="B5189" s="32" t="s">
        <v>168</v>
      </c>
      <c r="C5189">
        <f t="shared" si="81"/>
        <v>13624</v>
      </c>
    </row>
    <row r="5190" spans="1:3">
      <c r="A5190" s="32" t="s">
        <v>11094</v>
      </c>
      <c r="B5190" s="32" t="s">
        <v>168</v>
      </c>
      <c r="C5190">
        <f t="shared" si="81"/>
        <v>13625</v>
      </c>
    </row>
    <row r="5191" spans="1:3">
      <c r="A5191" s="32" t="s">
        <v>11095</v>
      </c>
      <c r="B5191" s="32" t="s">
        <v>168</v>
      </c>
      <c r="C5191">
        <f t="shared" si="81"/>
        <v>13626</v>
      </c>
    </row>
    <row r="5192" spans="1:3">
      <c r="A5192" s="32" t="s">
        <v>11096</v>
      </c>
      <c r="B5192" s="32" t="s">
        <v>168</v>
      </c>
      <c r="C5192">
        <f t="shared" si="81"/>
        <v>13627</v>
      </c>
    </row>
    <row r="5193" spans="1:3">
      <c r="A5193" s="32" t="s">
        <v>11097</v>
      </c>
      <c r="B5193" s="32" t="s">
        <v>168</v>
      </c>
      <c r="C5193">
        <f t="shared" si="81"/>
        <v>13628</v>
      </c>
    </row>
    <row r="5194" spans="1:3">
      <c r="A5194" s="32" t="s">
        <v>11098</v>
      </c>
      <c r="B5194" s="32" t="s">
        <v>168</v>
      </c>
      <c r="C5194">
        <f t="shared" si="81"/>
        <v>13630</v>
      </c>
    </row>
    <row r="5195" spans="1:3">
      <c r="A5195" s="32" t="s">
        <v>11099</v>
      </c>
      <c r="B5195" s="32" t="s">
        <v>168</v>
      </c>
      <c r="C5195">
        <f t="shared" si="81"/>
        <v>13631</v>
      </c>
    </row>
    <row r="5196" spans="1:3">
      <c r="A5196" s="32" t="s">
        <v>11100</v>
      </c>
      <c r="B5196" s="32" t="s">
        <v>168</v>
      </c>
      <c r="C5196">
        <f t="shared" si="81"/>
        <v>13632</v>
      </c>
    </row>
    <row r="5197" spans="1:3">
      <c r="A5197" s="32" t="s">
        <v>11101</v>
      </c>
      <c r="B5197" s="32" t="s">
        <v>168</v>
      </c>
      <c r="C5197">
        <f t="shared" si="81"/>
        <v>13633</v>
      </c>
    </row>
    <row r="5198" spans="1:3">
      <c r="A5198" s="32" t="s">
        <v>11102</v>
      </c>
      <c r="B5198" s="32" t="s">
        <v>168</v>
      </c>
      <c r="C5198">
        <f t="shared" si="81"/>
        <v>13634</v>
      </c>
    </row>
    <row r="5199" spans="1:3">
      <c r="A5199" s="32" t="s">
        <v>11103</v>
      </c>
      <c r="B5199" s="32" t="s">
        <v>168</v>
      </c>
      <c r="C5199">
        <f t="shared" si="81"/>
        <v>13635</v>
      </c>
    </row>
    <row r="5200" spans="1:3">
      <c r="A5200" s="32" t="s">
        <v>11104</v>
      </c>
      <c r="B5200" s="32" t="s">
        <v>168</v>
      </c>
      <c r="C5200">
        <f t="shared" si="81"/>
        <v>13636</v>
      </c>
    </row>
    <row r="5201" spans="1:3">
      <c r="A5201" s="32" t="s">
        <v>11105</v>
      </c>
      <c r="B5201" s="32" t="s">
        <v>168</v>
      </c>
      <c r="C5201">
        <f t="shared" si="81"/>
        <v>13637</v>
      </c>
    </row>
    <row r="5202" spans="1:3">
      <c r="A5202" s="32" t="s">
        <v>11106</v>
      </c>
      <c r="B5202" s="32" t="s">
        <v>168</v>
      </c>
      <c r="C5202">
        <f t="shared" si="81"/>
        <v>13638</v>
      </c>
    </row>
    <row r="5203" spans="1:3">
      <c r="A5203" s="32" t="s">
        <v>11107</v>
      </c>
      <c r="B5203" s="32" t="s">
        <v>168</v>
      </c>
      <c r="C5203">
        <f t="shared" si="81"/>
        <v>13639</v>
      </c>
    </row>
    <row r="5204" spans="1:3">
      <c r="A5204" s="32" t="s">
        <v>11108</v>
      </c>
      <c r="B5204" s="32" t="s">
        <v>168</v>
      </c>
      <c r="C5204">
        <f t="shared" si="81"/>
        <v>13640</v>
      </c>
    </row>
    <row r="5205" spans="1:3">
      <c r="A5205" s="32" t="s">
        <v>11109</v>
      </c>
      <c r="B5205" s="32" t="s">
        <v>168</v>
      </c>
      <c r="C5205">
        <f t="shared" si="81"/>
        <v>13641</v>
      </c>
    </row>
    <row r="5206" spans="1:3">
      <c r="A5206" s="32" t="s">
        <v>11110</v>
      </c>
      <c r="B5206" s="32" t="s">
        <v>168</v>
      </c>
      <c r="C5206">
        <f t="shared" si="81"/>
        <v>13642</v>
      </c>
    </row>
    <row r="5207" spans="1:3">
      <c r="A5207" s="32" t="s">
        <v>11111</v>
      </c>
      <c r="B5207" s="32" t="s">
        <v>168</v>
      </c>
      <c r="C5207">
        <f t="shared" si="81"/>
        <v>13643</v>
      </c>
    </row>
    <row r="5208" spans="1:3">
      <c r="A5208" s="32" t="s">
        <v>11112</v>
      </c>
      <c r="B5208" s="32" t="s">
        <v>168</v>
      </c>
      <c r="C5208">
        <f t="shared" si="81"/>
        <v>13645</v>
      </c>
    </row>
    <row r="5209" spans="1:3">
      <c r="A5209" s="32" t="s">
        <v>11113</v>
      </c>
      <c r="B5209" s="32" t="s">
        <v>168</v>
      </c>
      <c r="C5209">
        <f t="shared" si="81"/>
        <v>13646</v>
      </c>
    </row>
    <row r="5210" spans="1:3">
      <c r="A5210" s="32" t="s">
        <v>11114</v>
      </c>
      <c r="B5210" s="32" t="s">
        <v>168</v>
      </c>
      <c r="C5210">
        <f t="shared" si="81"/>
        <v>13647</v>
      </c>
    </row>
    <row r="5211" spans="1:3">
      <c r="A5211" s="32" t="s">
        <v>11115</v>
      </c>
      <c r="B5211" s="32" t="s">
        <v>168</v>
      </c>
      <c r="C5211">
        <f t="shared" si="81"/>
        <v>13648</v>
      </c>
    </row>
    <row r="5212" spans="1:3">
      <c r="A5212" s="32" t="s">
        <v>11116</v>
      </c>
      <c r="B5212" s="32" t="s">
        <v>168</v>
      </c>
      <c r="C5212">
        <f t="shared" si="81"/>
        <v>13649</v>
      </c>
    </row>
    <row r="5213" spans="1:3">
      <c r="A5213" s="32" t="s">
        <v>11117</v>
      </c>
      <c r="B5213" s="32" t="s">
        <v>168</v>
      </c>
      <c r="C5213">
        <f t="shared" si="81"/>
        <v>13650</v>
      </c>
    </row>
    <row r="5214" spans="1:3">
      <c r="A5214" s="32" t="s">
        <v>11118</v>
      </c>
      <c r="B5214" s="32" t="s">
        <v>168</v>
      </c>
      <c r="C5214">
        <f t="shared" si="81"/>
        <v>13651</v>
      </c>
    </row>
    <row r="5215" spans="1:3">
      <c r="A5215" s="32" t="s">
        <v>11119</v>
      </c>
      <c r="B5215" s="32" t="s">
        <v>168</v>
      </c>
      <c r="C5215">
        <f t="shared" si="81"/>
        <v>13652</v>
      </c>
    </row>
    <row r="5216" spans="1:3">
      <c r="A5216" s="32" t="s">
        <v>11120</v>
      </c>
      <c r="B5216" s="32" t="s">
        <v>168</v>
      </c>
      <c r="C5216">
        <f t="shared" si="81"/>
        <v>13654</v>
      </c>
    </row>
    <row r="5217" spans="1:3">
      <c r="A5217" s="32" t="s">
        <v>11121</v>
      </c>
      <c r="B5217" s="32" t="s">
        <v>168</v>
      </c>
      <c r="C5217">
        <f t="shared" si="81"/>
        <v>13655</v>
      </c>
    </row>
    <row r="5218" spans="1:3">
      <c r="A5218" s="32" t="s">
        <v>11122</v>
      </c>
      <c r="B5218" s="32" t="s">
        <v>168</v>
      </c>
      <c r="C5218">
        <f t="shared" si="81"/>
        <v>13656</v>
      </c>
    </row>
    <row r="5219" spans="1:3">
      <c r="A5219" s="32" t="s">
        <v>11123</v>
      </c>
      <c r="B5219" s="32" t="s">
        <v>168</v>
      </c>
      <c r="C5219">
        <f t="shared" si="81"/>
        <v>13657</v>
      </c>
    </row>
    <row r="5220" spans="1:3">
      <c r="A5220" s="32" t="s">
        <v>11124</v>
      </c>
      <c r="B5220" s="32" t="s">
        <v>168</v>
      </c>
      <c r="C5220">
        <f t="shared" si="81"/>
        <v>13658</v>
      </c>
    </row>
    <row r="5221" spans="1:3">
      <c r="A5221" s="32" t="s">
        <v>11125</v>
      </c>
      <c r="B5221" s="32" t="s">
        <v>168</v>
      </c>
      <c r="C5221">
        <f t="shared" si="81"/>
        <v>13659</v>
      </c>
    </row>
    <row r="5222" spans="1:3">
      <c r="A5222" s="32" t="s">
        <v>11126</v>
      </c>
      <c r="B5222" s="32" t="s">
        <v>168</v>
      </c>
      <c r="C5222">
        <f t="shared" si="81"/>
        <v>13660</v>
      </c>
    </row>
    <row r="5223" spans="1:3">
      <c r="A5223" s="32" t="s">
        <v>11127</v>
      </c>
      <c r="B5223" s="32" t="s">
        <v>168</v>
      </c>
      <c r="C5223">
        <f t="shared" si="81"/>
        <v>13661</v>
      </c>
    </row>
    <row r="5224" spans="1:3">
      <c r="A5224" s="32" t="s">
        <v>11128</v>
      </c>
      <c r="B5224" s="32" t="s">
        <v>168</v>
      </c>
      <c r="C5224">
        <f t="shared" si="81"/>
        <v>13662</v>
      </c>
    </row>
    <row r="5225" spans="1:3">
      <c r="A5225" s="32" t="s">
        <v>11129</v>
      </c>
      <c r="B5225" s="32" t="s">
        <v>168</v>
      </c>
      <c r="C5225">
        <f t="shared" si="81"/>
        <v>13664</v>
      </c>
    </row>
    <row r="5226" spans="1:3">
      <c r="A5226" s="32" t="s">
        <v>11130</v>
      </c>
      <c r="B5226" s="32" t="s">
        <v>168</v>
      </c>
      <c r="C5226">
        <f t="shared" si="81"/>
        <v>13665</v>
      </c>
    </row>
    <row r="5227" spans="1:3">
      <c r="A5227" s="32" t="s">
        <v>11131</v>
      </c>
      <c r="B5227" s="32" t="s">
        <v>168</v>
      </c>
      <c r="C5227">
        <f t="shared" si="81"/>
        <v>13666</v>
      </c>
    </row>
    <row r="5228" spans="1:3">
      <c r="A5228" s="32" t="s">
        <v>11132</v>
      </c>
      <c r="B5228" s="32" t="s">
        <v>168</v>
      </c>
      <c r="C5228">
        <f t="shared" si="81"/>
        <v>13667</v>
      </c>
    </row>
    <row r="5229" spans="1:3">
      <c r="A5229" s="32" t="s">
        <v>11133</v>
      </c>
      <c r="B5229" s="32" t="s">
        <v>168</v>
      </c>
      <c r="C5229">
        <f t="shared" si="81"/>
        <v>13668</v>
      </c>
    </row>
    <row r="5230" spans="1:3">
      <c r="A5230" s="32" t="s">
        <v>11134</v>
      </c>
      <c r="B5230" s="32" t="s">
        <v>168</v>
      </c>
      <c r="C5230">
        <f t="shared" si="81"/>
        <v>13669</v>
      </c>
    </row>
    <row r="5231" spans="1:3">
      <c r="A5231" s="32" t="s">
        <v>11135</v>
      </c>
      <c r="B5231" s="32" t="s">
        <v>168</v>
      </c>
      <c r="C5231">
        <f t="shared" si="81"/>
        <v>13670</v>
      </c>
    </row>
    <row r="5232" spans="1:3">
      <c r="A5232" s="32" t="s">
        <v>11136</v>
      </c>
      <c r="B5232" s="32" t="s">
        <v>168</v>
      </c>
      <c r="C5232">
        <f t="shared" si="81"/>
        <v>13671</v>
      </c>
    </row>
    <row r="5233" spans="1:3">
      <c r="A5233" s="32" t="s">
        <v>11137</v>
      </c>
      <c r="B5233" s="32" t="s">
        <v>168</v>
      </c>
      <c r="C5233">
        <f t="shared" si="81"/>
        <v>13672</v>
      </c>
    </row>
    <row r="5234" spans="1:3">
      <c r="A5234" s="32" t="s">
        <v>11138</v>
      </c>
      <c r="B5234" s="32" t="s">
        <v>168</v>
      </c>
      <c r="C5234">
        <f t="shared" si="81"/>
        <v>13673</v>
      </c>
    </row>
    <row r="5235" spans="1:3">
      <c r="A5235" s="32" t="s">
        <v>11139</v>
      </c>
      <c r="B5235" s="32" t="s">
        <v>168</v>
      </c>
      <c r="C5235">
        <f t="shared" si="81"/>
        <v>13674</v>
      </c>
    </row>
    <row r="5236" spans="1:3">
      <c r="A5236" s="32" t="s">
        <v>11140</v>
      </c>
      <c r="B5236" s="32" t="s">
        <v>168</v>
      </c>
      <c r="C5236">
        <f t="shared" si="81"/>
        <v>13675</v>
      </c>
    </row>
    <row r="5237" spans="1:3">
      <c r="A5237" s="32" t="s">
        <v>11141</v>
      </c>
      <c r="B5237" s="32" t="s">
        <v>168</v>
      </c>
      <c r="C5237">
        <f t="shared" si="81"/>
        <v>13676</v>
      </c>
    </row>
    <row r="5238" spans="1:3">
      <c r="A5238" s="32" t="s">
        <v>11142</v>
      </c>
      <c r="B5238" s="32" t="s">
        <v>168</v>
      </c>
      <c r="C5238">
        <f t="shared" si="81"/>
        <v>13677</v>
      </c>
    </row>
    <row r="5239" spans="1:3">
      <c r="A5239" s="32" t="s">
        <v>11143</v>
      </c>
      <c r="B5239" s="32" t="s">
        <v>168</v>
      </c>
      <c r="C5239">
        <f t="shared" si="81"/>
        <v>13678</v>
      </c>
    </row>
    <row r="5240" spans="1:3">
      <c r="A5240" s="32" t="s">
        <v>11144</v>
      </c>
      <c r="B5240" s="32" t="s">
        <v>168</v>
      </c>
      <c r="C5240">
        <f t="shared" si="81"/>
        <v>13679</v>
      </c>
    </row>
    <row r="5241" spans="1:3">
      <c r="A5241" s="32" t="s">
        <v>11145</v>
      </c>
      <c r="B5241" s="32" t="s">
        <v>168</v>
      </c>
      <c r="C5241">
        <f t="shared" si="81"/>
        <v>13680</v>
      </c>
    </row>
    <row r="5242" spans="1:3">
      <c r="A5242" s="32" t="s">
        <v>11146</v>
      </c>
      <c r="B5242" s="32" t="s">
        <v>168</v>
      </c>
      <c r="C5242">
        <f t="shared" si="81"/>
        <v>13681</v>
      </c>
    </row>
    <row r="5243" spans="1:3">
      <c r="A5243" s="32" t="s">
        <v>11147</v>
      </c>
      <c r="B5243" s="32" t="s">
        <v>168</v>
      </c>
      <c r="C5243">
        <f t="shared" si="81"/>
        <v>13682</v>
      </c>
    </row>
    <row r="5244" spans="1:3">
      <c r="A5244" s="32" t="s">
        <v>11148</v>
      </c>
      <c r="B5244" s="32" t="s">
        <v>168</v>
      </c>
      <c r="C5244">
        <f t="shared" si="81"/>
        <v>13683</v>
      </c>
    </row>
    <row r="5245" spans="1:3">
      <c r="A5245" s="32" t="s">
        <v>11149</v>
      </c>
      <c r="B5245" s="32" t="s">
        <v>168</v>
      </c>
      <c r="C5245">
        <f t="shared" si="81"/>
        <v>13684</v>
      </c>
    </row>
    <row r="5246" spans="1:3">
      <c r="A5246" s="32" t="s">
        <v>11150</v>
      </c>
      <c r="B5246" s="32" t="s">
        <v>168</v>
      </c>
      <c r="C5246">
        <f t="shared" si="81"/>
        <v>13685</v>
      </c>
    </row>
    <row r="5247" spans="1:3">
      <c r="A5247" s="32" t="s">
        <v>11151</v>
      </c>
      <c r="B5247" s="32" t="s">
        <v>168</v>
      </c>
      <c r="C5247">
        <f t="shared" si="81"/>
        <v>13687</v>
      </c>
    </row>
    <row r="5248" spans="1:3">
      <c r="A5248" s="32" t="s">
        <v>11152</v>
      </c>
      <c r="B5248" s="32" t="s">
        <v>168</v>
      </c>
      <c r="C5248">
        <f t="shared" si="81"/>
        <v>13690</v>
      </c>
    </row>
    <row r="5249" spans="1:3">
      <c r="A5249" s="32" t="s">
        <v>11153</v>
      </c>
      <c r="B5249" s="32" t="s">
        <v>168</v>
      </c>
      <c r="C5249">
        <f t="shared" si="81"/>
        <v>13691</v>
      </c>
    </row>
    <row r="5250" spans="1:3">
      <c r="A5250" s="32" t="s">
        <v>11154</v>
      </c>
      <c r="B5250" s="32" t="s">
        <v>168</v>
      </c>
      <c r="C5250">
        <f t="shared" ref="C5250:C5313" si="82">1*A5250</f>
        <v>13692</v>
      </c>
    </row>
    <row r="5251" spans="1:3">
      <c r="A5251" s="32" t="s">
        <v>11155</v>
      </c>
      <c r="B5251" s="32" t="s">
        <v>168</v>
      </c>
      <c r="C5251">
        <f t="shared" si="82"/>
        <v>13693</v>
      </c>
    </row>
    <row r="5252" spans="1:3">
      <c r="A5252" s="32" t="s">
        <v>11156</v>
      </c>
      <c r="B5252" s="32" t="s">
        <v>168</v>
      </c>
      <c r="C5252">
        <f t="shared" si="82"/>
        <v>13694</v>
      </c>
    </row>
    <row r="5253" spans="1:3">
      <c r="A5253" s="32" t="s">
        <v>11157</v>
      </c>
      <c r="B5253" s="32" t="s">
        <v>168</v>
      </c>
      <c r="C5253">
        <f t="shared" si="82"/>
        <v>13695</v>
      </c>
    </row>
    <row r="5254" spans="1:3">
      <c r="A5254" s="32" t="s">
        <v>11158</v>
      </c>
      <c r="B5254" s="32" t="s">
        <v>168</v>
      </c>
      <c r="C5254">
        <f t="shared" si="82"/>
        <v>13696</v>
      </c>
    </row>
    <row r="5255" spans="1:3">
      <c r="A5255" s="32" t="s">
        <v>11159</v>
      </c>
      <c r="B5255" s="32" t="s">
        <v>168</v>
      </c>
      <c r="C5255">
        <f t="shared" si="82"/>
        <v>13697</v>
      </c>
    </row>
    <row r="5256" spans="1:3">
      <c r="A5256" s="32" t="s">
        <v>11160</v>
      </c>
      <c r="B5256" s="32" t="s">
        <v>168</v>
      </c>
      <c r="C5256">
        <f t="shared" si="82"/>
        <v>13699</v>
      </c>
    </row>
    <row r="5257" spans="1:3">
      <c r="A5257" s="32" t="s">
        <v>11161</v>
      </c>
      <c r="B5257" s="32" t="s">
        <v>168</v>
      </c>
      <c r="C5257">
        <f t="shared" si="82"/>
        <v>13730</v>
      </c>
    </row>
    <row r="5258" spans="1:3">
      <c r="A5258" s="32" t="s">
        <v>11162</v>
      </c>
      <c r="B5258" s="32" t="s">
        <v>168</v>
      </c>
      <c r="C5258">
        <f t="shared" si="82"/>
        <v>13731</v>
      </c>
    </row>
    <row r="5259" spans="1:3">
      <c r="A5259" s="32" t="s">
        <v>11163</v>
      </c>
      <c r="B5259" s="32" t="s">
        <v>168</v>
      </c>
      <c r="C5259">
        <f t="shared" si="82"/>
        <v>13732</v>
      </c>
    </row>
    <row r="5260" spans="1:3">
      <c r="A5260" s="32" t="s">
        <v>11164</v>
      </c>
      <c r="B5260" s="32" t="s">
        <v>168</v>
      </c>
      <c r="C5260">
        <f t="shared" si="82"/>
        <v>13733</v>
      </c>
    </row>
    <row r="5261" spans="1:3">
      <c r="A5261" s="32" t="s">
        <v>11165</v>
      </c>
      <c r="B5261" s="32" t="s">
        <v>168</v>
      </c>
      <c r="C5261">
        <f t="shared" si="82"/>
        <v>13734</v>
      </c>
    </row>
    <row r="5262" spans="1:3">
      <c r="A5262" s="32" t="s">
        <v>11166</v>
      </c>
      <c r="B5262" s="32" t="s">
        <v>168</v>
      </c>
      <c r="C5262">
        <f t="shared" si="82"/>
        <v>13736</v>
      </c>
    </row>
    <row r="5263" spans="1:3">
      <c r="A5263" s="32" t="s">
        <v>11167</v>
      </c>
      <c r="B5263" s="32" t="s">
        <v>168</v>
      </c>
      <c r="C5263">
        <f t="shared" si="82"/>
        <v>13737</v>
      </c>
    </row>
    <row r="5264" spans="1:3">
      <c r="A5264" s="32" t="s">
        <v>11168</v>
      </c>
      <c r="B5264" s="32" t="s">
        <v>168</v>
      </c>
      <c r="C5264">
        <f t="shared" si="82"/>
        <v>13738</v>
      </c>
    </row>
    <row r="5265" spans="1:3">
      <c r="A5265" s="32" t="s">
        <v>11169</v>
      </c>
      <c r="B5265" s="32" t="s">
        <v>168</v>
      </c>
      <c r="C5265">
        <f t="shared" si="82"/>
        <v>13739</v>
      </c>
    </row>
    <row r="5266" spans="1:3">
      <c r="A5266" s="32" t="s">
        <v>11170</v>
      </c>
      <c r="B5266" s="32" t="s">
        <v>168</v>
      </c>
      <c r="C5266">
        <f t="shared" si="82"/>
        <v>13740</v>
      </c>
    </row>
    <row r="5267" spans="1:3">
      <c r="A5267" s="32" t="s">
        <v>11171</v>
      </c>
      <c r="B5267" s="32" t="s">
        <v>168</v>
      </c>
      <c r="C5267">
        <f t="shared" si="82"/>
        <v>13743</v>
      </c>
    </row>
    <row r="5268" spans="1:3">
      <c r="A5268" s="32" t="s">
        <v>11172</v>
      </c>
      <c r="B5268" s="32" t="s">
        <v>168</v>
      </c>
      <c r="C5268">
        <f t="shared" si="82"/>
        <v>13744</v>
      </c>
    </row>
    <row r="5269" spans="1:3">
      <c r="A5269" s="32" t="s">
        <v>11173</v>
      </c>
      <c r="B5269" s="32" t="s">
        <v>168</v>
      </c>
      <c r="C5269">
        <f t="shared" si="82"/>
        <v>13745</v>
      </c>
    </row>
    <row r="5270" spans="1:3">
      <c r="A5270" s="32" t="s">
        <v>11174</v>
      </c>
      <c r="B5270" s="32" t="s">
        <v>168</v>
      </c>
      <c r="C5270">
        <f t="shared" si="82"/>
        <v>13746</v>
      </c>
    </row>
    <row r="5271" spans="1:3">
      <c r="A5271" s="32" t="s">
        <v>11175</v>
      </c>
      <c r="B5271" s="32" t="s">
        <v>168</v>
      </c>
      <c r="C5271">
        <f t="shared" si="82"/>
        <v>13747</v>
      </c>
    </row>
    <row r="5272" spans="1:3">
      <c r="A5272" s="32" t="s">
        <v>11176</v>
      </c>
      <c r="B5272" s="32" t="s">
        <v>168</v>
      </c>
      <c r="C5272">
        <f t="shared" si="82"/>
        <v>13748</v>
      </c>
    </row>
    <row r="5273" spans="1:3">
      <c r="A5273" s="32" t="s">
        <v>11177</v>
      </c>
      <c r="B5273" s="32" t="s">
        <v>168</v>
      </c>
      <c r="C5273">
        <f t="shared" si="82"/>
        <v>13749</v>
      </c>
    </row>
    <row r="5274" spans="1:3">
      <c r="A5274" s="32" t="s">
        <v>11178</v>
      </c>
      <c r="B5274" s="32" t="s">
        <v>168</v>
      </c>
      <c r="C5274">
        <f t="shared" si="82"/>
        <v>13750</v>
      </c>
    </row>
    <row r="5275" spans="1:3">
      <c r="A5275" s="32" t="s">
        <v>11179</v>
      </c>
      <c r="B5275" s="32" t="s">
        <v>168</v>
      </c>
      <c r="C5275">
        <f t="shared" si="82"/>
        <v>13751</v>
      </c>
    </row>
    <row r="5276" spans="1:3">
      <c r="A5276" s="32" t="s">
        <v>11180</v>
      </c>
      <c r="B5276" s="32" t="s">
        <v>168</v>
      </c>
      <c r="C5276">
        <f t="shared" si="82"/>
        <v>13752</v>
      </c>
    </row>
    <row r="5277" spans="1:3">
      <c r="A5277" s="32" t="s">
        <v>11181</v>
      </c>
      <c r="B5277" s="32" t="s">
        <v>168</v>
      </c>
      <c r="C5277">
        <f t="shared" si="82"/>
        <v>13753</v>
      </c>
    </row>
    <row r="5278" spans="1:3">
      <c r="A5278" s="32" t="s">
        <v>11182</v>
      </c>
      <c r="B5278" s="32" t="s">
        <v>168</v>
      </c>
      <c r="C5278">
        <f t="shared" si="82"/>
        <v>13754</v>
      </c>
    </row>
    <row r="5279" spans="1:3">
      <c r="A5279" s="32" t="s">
        <v>11183</v>
      </c>
      <c r="B5279" s="32" t="s">
        <v>168</v>
      </c>
      <c r="C5279">
        <f t="shared" si="82"/>
        <v>13755</v>
      </c>
    </row>
    <row r="5280" spans="1:3">
      <c r="A5280" s="32" t="s">
        <v>11184</v>
      </c>
      <c r="B5280" s="32" t="s">
        <v>168</v>
      </c>
      <c r="C5280">
        <f t="shared" si="82"/>
        <v>13756</v>
      </c>
    </row>
    <row r="5281" spans="1:3">
      <c r="A5281" s="32" t="s">
        <v>11185</v>
      </c>
      <c r="B5281" s="32" t="s">
        <v>168</v>
      </c>
      <c r="C5281">
        <f t="shared" si="82"/>
        <v>13757</v>
      </c>
    </row>
    <row r="5282" spans="1:3">
      <c r="A5282" s="32" t="s">
        <v>11186</v>
      </c>
      <c r="B5282" s="32" t="s">
        <v>168</v>
      </c>
      <c r="C5282">
        <f t="shared" si="82"/>
        <v>13758</v>
      </c>
    </row>
    <row r="5283" spans="1:3">
      <c r="A5283" s="32" t="s">
        <v>11187</v>
      </c>
      <c r="B5283" s="32" t="s">
        <v>168</v>
      </c>
      <c r="C5283">
        <f t="shared" si="82"/>
        <v>13760</v>
      </c>
    </row>
    <row r="5284" spans="1:3">
      <c r="A5284" s="32" t="s">
        <v>11188</v>
      </c>
      <c r="B5284" s="32" t="s">
        <v>168</v>
      </c>
      <c r="C5284">
        <f t="shared" si="82"/>
        <v>13761</v>
      </c>
    </row>
    <row r="5285" spans="1:3">
      <c r="A5285" s="32" t="s">
        <v>11189</v>
      </c>
      <c r="B5285" s="32" t="s">
        <v>168</v>
      </c>
      <c r="C5285">
        <f t="shared" si="82"/>
        <v>13762</v>
      </c>
    </row>
    <row r="5286" spans="1:3">
      <c r="A5286" s="32" t="s">
        <v>11190</v>
      </c>
      <c r="B5286" s="32" t="s">
        <v>168</v>
      </c>
      <c r="C5286">
        <f t="shared" si="82"/>
        <v>13763</v>
      </c>
    </row>
    <row r="5287" spans="1:3">
      <c r="A5287" s="32" t="s">
        <v>11191</v>
      </c>
      <c r="B5287" s="32" t="s">
        <v>168</v>
      </c>
      <c r="C5287">
        <f t="shared" si="82"/>
        <v>13774</v>
      </c>
    </row>
    <row r="5288" spans="1:3">
      <c r="A5288" s="32" t="s">
        <v>11192</v>
      </c>
      <c r="B5288" s="32" t="s">
        <v>168</v>
      </c>
      <c r="C5288">
        <f t="shared" si="82"/>
        <v>13775</v>
      </c>
    </row>
    <row r="5289" spans="1:3">
      <c r="A5289" s="32" t="s">
        <v>11193</v>
      </c>
      <c r="B5289" s="32" t="s">
        <v>168</v>
      </c>
      <c r="C5289">
        <f t="shared" si="82"/>
        <v>13776</v>
      </c>
    </row>
    <row r="5290" spans="1:3">
      <c r="A5290" s="32" t="s">
        <v>11194</v>
      </c>
      <c r="B5290" s="32" t="s">
        <v>168</v>
      </c>
      <c r="C5290">
        <f t="shared" si="82"/>
        <v>13777</v>
      </c>
    </row>
    <row r="5291" spans="1:3">
      <c r="A5291" s="32" t="s">
        <v>11195</v>
      </c>
      <c r="B5291" s="32" t="s">
        <v>168</v>
      </c>
      <c r="C5291">
        <f t="shared" si="82"/>
        <v>13778</v>
      </c>
    </row>
    <row r="5292" spans="1:3">
      <c r="A5292" s="32" t="s">
        <v>11196</v>
      </c>
      <c r="B5292" s="32" t="s">
        <v>168</v>
      </c>
      <c r="C5292">
        <f t="shared" si="82"/>
        <v>13780</v>
      </c>
    </row>
    <row r="5293" spans="1:3">
      <c r="A5293" s="32" t="s">
        <v>11197</v>
      </c>
      <c r="B5293" s="32" t="s">
        <v>168</v>
      </c>
      <c r="C5293">
        <f t="shared" si="82"/>
        <v>13782</v>
      </c>
    </row>
    <row r="5294" spans="1:3">
      <c r="A5294" s="32" t="s">
        <v>11198</v>
      </c>
      <c r="B5294" s="32" t="s">
        <v>168</v>
      </c>
      <c r="C5294">
        <f t="shared" si="82"/>
        <v>13783</v>
      </c>
    </row>
    <row r="5295" spans="1:3">
      <c r="A5295" s="32" t="s">
        <v>11199</v>
      </c>
      <c r="B5295" s="32" t="s">
        <v>168</v>
      </c>
      <c r="C5295">
        <f t="shared" si="82"/>
        <v>13784</v>
      </c>
    </row>
    <row r="5296" spans="1:3">
      <c r="A5296" s="32" t="s">
        <v>11200</v>
      </c>
      <c r="B5296" s="32" t="s">
        <v>168</v>
      </c>
      <c r="C5296">
        <f t="shared" si="82"/>
        <v>13786</v>
      </c>
    </row>
    <row r="5297" spans="1:3">
      <c r="A5297" s="32" t="s">
        <v>11201</v>
      </c>
      <c r="B5297" s="32" t="s">
        <v>168</v>
      </c>
      <c r="C5297">
        <f t="shared" si="82"/>
        <v>13787</v>
      </c>
    </row>
    <row r="5298" spans="1:3">
      <c r="A5298" s="32" t="s">
        <v>11202</v>
      </c>
      <c r="B5298" s="32" t="s">
        <v>168</v>
      </c>
      <c r="C5298">
        <f t="shared" si="82"/>
        <v>13788</v>
      </c>
    </row>
    <row r="5299" spans="1:3">
      <c r="A5299" s="32" t="s">
        <v>11203</v>
      </c>
      <c r="B5299" s="32" t="s">
        <v>168</v>
      </c>
      <c r="C5299">
        <f t="shared" si="82"/>
        <v>13790</v>
      </c>
    </row>
    <row r="5300" spans="1:3">
      <c r="A5300" s="32" t="s">
        <v>11204</v>
      </c>
      <c r="B5300" s="32" t="s">
        <v>168</v>
      </c>
      <c r="C5300">
        <f t="shared" si="82"/>
        <v>13794</v>
      </c>
    </row>
    <row r="5301" spans="1:3">
      <c r="A5301" s="32" t="s">
        <v>11205</v>
      </c>
      <c r="B5301" s="32" t="s">
        <v>168</v>
      </c>
      <c r="C5301">
        <f t="shared" si="82"/>
        <v>13795</v>
      </c>
    </row>
    <row r="5302" spans="1:3">
      <c r="A5302" s="32" t="s">
        <v>11206</v>
      </c>
      <c r="B5302" s="32" t="s">
        <v>168</v>
      </c>
      <c r="C5302">
        <f t="shared" si="82"/>
        <v>13796</v>
      </c>
    </row>
    <row r="5303" spans="1:3">
      <c r="A5303" s="32" t="s">
        <v>11207</v>
      </c>
      <c r="B5303" s="32" t="s">
        <v>168</v>
      </c>
      <c r="C5303">
        <f t="shared" si="82"/>
        <v>13797</v>
      </c>
    </row>
    <row r="5304" spans="1:3">
      <c r="A5304" s="32" t="s">
        <v>11208</v>
      </c>
      <c r="B5304" s="32" t="s">
        <v>168</v>
      </c>
      <c r="C5304">
        <f t="shared" si="82"/>
        <v>13801</v>
      </c>
    </row>
    <row r="5305" spans="1:3">
      <c r="A5305" s="32" t="s">
        <v>11209</v>
      </c>
      <c r="B5305" s="32" t="s">
        <v>168</v>
      </c>
      <c r="C5305">
        <f t="shared" si="82"/>
        <v>13802</v>
      </c>
    </row>
    <row r="5306" spans="1:3">
      <c r="A5306" s="32" t="s">
        <v>11210</v>
      </c>
      <c r="B5306" s="32" t="s">
        <v>168</v>
      </c>
      <c r="C5306">
        <f t="shared" si="82"/>
        <v>13803</v>
      </c>
    </row>
    <row r="5307" spans="1:3">
      <c r="A5307" s="32" t="s">
        <v>11211</v>
      </c>
      <c r="B5307" s="32" t="s">
        <v>168</v>
      </c>
      <c r="C5307">
        <f t="shared" si="82"/>
        <v>13804</v>
      </c>
    </row>
    <row r="5308" spans="1:3">
      <c r="A5308" s="32" t="s">
        <v>11212</v>
      </c>
      <c r="B5308" s="32" t="s">
        <v>168</v>
      </c>
      <c r="C5308">
        <f t="shared" si="82"/>
        <v>13806</v>
      </c>
    </row>
    <row r="5309" spans="1:3">
      <c r="A5309" s="32" t="s">
        <v>11213</v>
      </c>
      <c r="B5309" s="32" t="s">
        <v>168</v>
      </c>
      <c r="C5309">
        <f t="shared" si="82"/>
        <v>13807</v>
      </c>
    </row>
    <row r="5310" spans="1:3">
      <c r="A5310" s="32" t="s">
        <v>11214</v>
      </c>
      <c r="B5310" s="32" t="s">
        <v>168</v>
      </c>
      <c r="C5310">
        <f t="shared" si="82"/>
        <v>13808</v>
      </c>
    </row>
    <row r="5311" spans="1:3">
      <c r="A5311" s="32" t="s">
        <v>11215</v>
      </c>
      <c r="B5311" s="32" t="s">
        <v>168</v>
      </c>
      <c r="C5311">
        <f t="shared" si="82"/>
        <v>13809</v>
      </c>
    </row>
    <row r="5312" spans="1:3">
      <c r="A5312" s="32" t="s">
        <v>11216</v>
      </c>
      <c r="B5312" s="32" t="s">
        <v>168</v>
      </c>
      <c r="C5312">
        <f t="shared" si="82"/>
        <v>13810</v>
      </c>
    </row>
    <row r="5313" spans="1:3">
      <c r="A5313" s="32" t="s">
        <v>11217</v>
      </c>
      <c r="B5313" s="32" t="s">
        <v>168</v>
      </c>
      <c r="C5313">
        <f t="shared" si="82"/>
        <v>13811</v>
      </c>
    </row>
    <row r="5314" spans="1:3">
      <c r="A5314" s="32" t="s">
        <v>11218</v>
      </c>
      <c r="B5314" s="32" t="s">
        <v>168</v>
      </c>
      <c r="C5314">
        <f t="shared" ref="C5314:C5377" si="83">1*A5314</f>
        <v>13812</v>
      </c>
    </row>
    <row r="5315" spans="1:3">
      <c r="A5315" s="32" t="s">
        <v>11219</v>
      </c>
      <c r="B5315" s="32" t="s">
        <v>168</v>
      </c>
      <c r="C5315">
        <f t="shared" si="83"/>
        <v>13813</v>
      </c>
    </row>
    <row r="5316" spans="1:3">
      <c r="A5316" s="32" t="s">
        <v>11220</v>
      </c>
      <c r="B5316" s="32" t="s">
        <v>168</v>
      </c>
      <c r="C5316">
        <f t="shared" si="83"/>
        <v>13814</v>
      </c>
    </row>
    <row r="5317" spans="1:3">
      <c r="A5317" s="32" t="s">
        <v>11221</v>
      </c>
      <c r="B5317" s="32" t="s">
        <v>168</v>
      </c>
      <c r="C5317">
        <f t="shared" si="83"/>
        <v>13815</v>
      </c>
    </row>
    <row r="5318" spans="1:3">
      <c r="A5318" s="32" t="s">
        <v>11222</v>
      </c>
      <c r="B5318" s="32" t="s">
        <v>168</v>
      </c>
      <c r="C5318">
        <f t="shared" si="83"/>
        <v>13820</v>
      </c>
    </row>
    <row r="5319" spans="1:3">
      <c r="A5319" s="32" t="s">
        <v>11223</v>
      </c>
      <c r="B5319" s="32" t="s">
        <v>168</v>
      </c>
      <c r="C5319">
        <f t="shared" si="83"/>
        <v>13825</v>
      </c>
    </row>
    <row r="5320" spans="1:3">
      <c r="A5320" s="32" t="s">
        <v>11224</v>
      </c>
      <c r="B5320" s="32" t="s">
        <v>168</v>
      </c>
      <c r="C5320">
        <f t="shared" si="83"/>
        <v>13826</v>
      </c>
    </row>
    <row r="5321" spans="1:3">
      <c r="A5321" s="32" t="s">
        <v>11225</v>
      </c>
      <c r="B5321" s="32" t="s">
        <v>168</v>
      </c>
      <c r="C5321">
        <f t="shared" si="83"/>
        <v>13827</v>
      </c>
    </row>
    <row r="5322" spans="1:3">
      <c r="A5322" s="32" t="s">
        <v>11226</v>
      </c>
      <c r="B5322" s="32" t="s">
        <v>168</v>
      </c>
      <c r="C5322">
        <f t="shared" si="83"/>
        <v>13830</v>
      </c>
    </row>
    <row r="5323" spans="1:3">
      <c r="A5323" s="32" t="s">
        <v>11227</v>
      </c>
      <c r="B5323" s="32" t="s">
        <v>168</v>
      </c>
      <c r="C5323">
        <f t="shared" si="83"/>
        <v>13832</v>
      </c>
    </row>
    <row r="5324" spans="1:3">
      <c r="A5324" s="32" t="s">
        <v>11228</v>
      </c>
      <c r="B5324" s="32" t="s">
        <v>168</v>
      </c>
      <c r="C5324">
        <f t="shared" si="83"/>
        <v>13833</v>
      </c>
    </row>
    <row r="5325" spans="1:3">
      <c r="A5325" s="32" t="s">
        <v>11229</v>
      </c>
      <c r="B5325" s="32" t="s">
        <v>168</v>
      </c>
      <c r="C5325">
        <f t="shared" si="83"/>
        <v>13834</v>
      </c>
    </row>
    <row r="5326" spans="1:3">
      <c r="A5326" s="32" t="s">
        <v>11230</v>
      </c>
      <c r="B5326" s="32" t="s">
        <v>168</v>
      </c>
      <c r="C5326">
        <f t="shared" si="83"/>
        <v>13835</v>
      </c>
    </row>
    <row r="5327" spans="1:3">
      <c r="A5327" s="32" t="s">
        <v>11761</v>
      </c>
      <c r="B5327" s="32" t="s">
        <v>168</v>
      </c>
      <c r="C5327">
        <f t="shared" si="83"/>
        <v>13837</v>
      </c>
    </row>
    <row r="5328" spans="1:3">
      <c r="A5328" s="32" t="s">
        <v>11231</v>
      </c>
      <c r="B5328" s="32" t="s">
        <v>168</v>
      </c>
      <c r="C5328">
        <f t="shared" si="83"/>
        <v>13838</v>
      </c>
    </row>
    <row r="5329" spans="1:3">
      <c r="A5329" s="32" t="s">
        <v>11232</v>
      </c>
      <c r="B5329" s="32" t="s">
        <v>168</v>
      </c>
      <c r="C5329">
        <f t="shared" si="83"/>
        <v>13839</v>
      </c>
    </row>
    <row r="5330" spans="1:3">
      <c r="A5330" s="32" t="s">
        <v>11233</v>
      </c>
      <c r="B5330" s="32" t="s">
        <v>168</v>
      </c>
      <c r="C5330">
        <f t="shared" si="83"/>
        <v>13840</v>
      </c>
    </row>
    <row r="5331" spans="1:3">
      <c r="A5331" s="32" t="s">
        <v>11234</v>
      </c>
      <c r="B5331" s="32" t="s">
        <v>168</v>
      </c>
      <c r="C5331">
        <f t="shared" si="83"/>
        <v>13841</v>
      </c>
    </row>
    <row r="5332" spans="1:3">
      <c r="A5332" s="32" t="s">
        <v>11235</v>
      </c>
      <c r="B5332" s="32" t="s">
        <v>168</v>
      </c>
      <c r="C5332">
        <f t="shared" si="83"/>
        <v>13842</v>
      </c>
    </row>
    <row r="5333" spans="1:3">
      <c r="A5333" s="32" t="s">
        <v>11236</v>
      </c>
      <c r="B5333" s="32" t="s">
        <v>168</v>
      </c>
      <c r="C5333">
        <f t="shared" si="83"/>
        <v>13843</v>
      </c>
    </row>
    <row r="5334" spans="1:3">
      <c r="A5334" s="32" t="s">
        <v>11237</v>
      </c>
      <c r="B5334" s="32" t="s">
        <v>168</v>
      </c>
      <c r="C5334">
        <f t="shared" si="83"/>
        <v>13844</v>
      </c>
    </row>
    <row r="5335" spans="1:3">
      <c r="A5335" s="32" t="s">
        <v>11238</v>
      </c>
      <c r="B5335" s="32" t="s">
        <v>168</v>
      </c>
      <c r="C5335">
        <f t="shared" si="83"/>
        <v>13845</v>
      </c>
    </row>
    <row r="5336" spans="1:3">
      <c r="A5336" s="32" t="s">
        <v>11239</v>
      </c>
      <c r="B5336" s="32" t="s">
        <v>168</v>
      </c>
      <c r="C5336">
        <f t="shared" si="83"/>
        <v>13846</v>
      </c>
    </row>
    <row r="5337" spans="1:3">
      <c r="A5337" s="32" t="s">
        <v>11240</v>
      </c>
      <c r="B5337" s="32" t="s">
        <v>168</v>
      </c>
      <c r="C5337">
        <f t="shared" si="83"/>
        <v>13847</v>
      </c>
    </row>
    <row r="5338" spans="1:3">
      <c r="A5338" s="32" t="s">
        <v>11241</v>
      </c>
      <c r="B5338" s="32" t="s">
        <v>168</v>
      </c>
      <c r="C5338">
        <f t="shared" si="83"/>
        <v>13848</v>
      </c>
    </row>
    <row r="5339" spans="1:3">
      <c r="A5339" s="32" t="s">
        <v>11242</v>
      </c>
      <c r="B5339" s="32" t="s">
        <v>168</v>
      </c>
      <c r="C5339">
        <f t="shared" si="83"/>
        <v>13849</v>
      </c>
    </row>
    <row r="5340" spans="1:3">
      <c r="A5340" s="32" t="s">
        <v>11243</v>
      </c>
      <c r="B5340" s="32" t="s">
        <v>168</v>
      </c>
      <c r="C5340">
        <f t="shared" si="83"/>
        <v>13850</v>
      </c>
    </row>
    <row r="5341" spans="1:3">
      <c r="A5341" s="32" t="s">
        <v>11244</v>
      </c>
      <c r="B5341" s="32" t="s">
        <v>168</v>
      </c>
      <c r="C5341">
        <f t="shared" si="83"/>
        <v>13851</v>
      </c>
    </row>
    <row r="5342" spans="1:3">
      <c r="A5342" s="32" t="s">
        <v>11245</v>
      </c>
      <c r="B5342" s="32" t="s">
        <v>168</v>
      </c>
      <c r="C5342">
        <f t="shared" si="83"/>
        <v>13856</v>
      </c>
    </row>
    <row r="5343" spans="1:3">
      <c r="A5343" s="32" t="s">
        <v>11246</v>
      </c>
      <c r="B5343" s="32" t="s">
        <v>168</v>
      </c>
      <c r="C5343">
        <f t="shared" si="83"/>
        <v>13859</v>
      </c>
    </row>
    <row r="5344" spans="1:3">
      <c r="A5344" s="32" t="s">
        <v>11247</v>
      </c>
      <c r="B5344" s="32" t="s">
        <v>168</v>
      </c>
      <c r="C5344">
        <f t="shared" si="83"/>
        <v>13860</v>
      </c>
    </row>
    <row r="5345" spans="1:3">
      <c r="A5345" s="32" t="s">
        <v>11248</v>
      </c>
      <c r="B5345" s="32" t="s">
        <v>168</v>
      </c>
      <c r="C5345">
        <f t="shared" si="83"/>
        <v>13861</v>
      </c>
    </row>
    <row r="5346" spans="1:3">
      <c r="A5346" s="32" t="s">
        <v>11249</v>
      </c>
      <c r="B5346" s="32" t="s">
        <v>168</v>
      </c>
      <c r="C5346">
        <f t="shared" si="83"/>
        <v>13862</v>
      </c>
    </row>
    <row r="5347" spans="1:3">
      <c r="A5347" s="32" t="s">
        <v>11250</v>
      </c>
      <c r="B5347" s="32" t="s">
        <v>168</v>
      </c>
      <c r="C5347">
        <f t="shared" si="83"/>
        <v>13863</v>
      </c>
    </row>
    <row r="5348" spans="1:3">
      <c r="A5348" s="32" t="s">
        <v>11251</v>
      </c>
      <c r="B5348" s="32" t="s">
        <v>168</v>
      </c>
      <c r="C5348">
        <f t="shared" si="83"/>
        <v>13864</v>
      </c>
    </row>
    <row r="5349" spans="1:3">
      <c r="A5349" s="32" t="s">
        <v>11252</v>
      </c>
      <c r="B5349" s="32" t="s">
        <v>168</v>
      </c>
      <c r="C5349">
        <f t="shared" si="83"/>
        <v>13865</v>
      </c>
    </row>
    <row r="5350" spans="1:3">
      <c r="A5350" s="32" t="s">
        <v>11253</v>
      </c>
      <c r="B5350" s="32" t="s">
        <v>168</v>
      </c>
      <c r="C5350">
        <f t="shared" si="83"/>
        <v>13901</v>
      </c>
    </row>
    <row r="5351" spans="1:3">
      <c r="A5351" s="32" t="s">
        <v>11254</v>
      </c>
      <c r="B5351" s="32" t="s">
        <v>168</v>
      </c>
      <c r="C5351">
        <f t="shared" si="83"/>
        <v>13902</v>
      </c>
    </row>
    <row r="5352" spans="1:3">
      <c r="A5352" s="32" t="s">
        <v>11255</v>
      </c>
      <c r="B5352" s="32" t="s">
        <v>168</v>
      </c>
      <c r="C5352">
        <f t="shared" si="83"/>
        <v>13903</v>
      </c>
    </row>
    <row r="5353" spans="1:3">
      <c r="A5353" s="32" t="s">
        <v>11256</v>
      </c>
      <c r="B5353" s="32" t="s">
        <v>168</v>
      </c>
      <c r="C5353">
        <f t="shared" si="83"/>
        <v>13904</v>
      </c>
    </row>
    <row r="5354" spans="1:3">
      <c r="A5354" s="32" t="s">
        <v>11257</v>
      </c>
      <c r="B5354" s="32" t="s">
        <v>168</v>
      </c>
      <c r="C5354">
        <f t="shared" si="83"/>
        <v>13905</v>
      </c>
    </row>
    <row r="5355" spans="1:3">
      <c r="A5355" s="32" t="s">
        <v>11258</v>
      </c>
      <c r="B5355" s="32" t="s">
        <v>168</v>
      </c>
      <c r="C5355">
        <f t="shared" si="83"/>
        <v>14001</v>
      </c>
    </row>
    <row r="5356" spans="1:3">
      <c r="A5356" s="32" t="s">
        <v>11259</v>
      </c>
      <c r="B5356" s="32" t="s">
        <v>168</v>
      </c>
      <c r="C5356">
        <f t="shared" si="83"/>
        <v>14004</v>
      </c>
    </row>
    <row r="5357" spans="1:3">
      <c r="A5357" s="32" t="s">
        <v>11260</v>
      </c>
      <c r="B5357" s="32" t="s">
        <v>168</v>
      </c>
      <c r="C5357">
        <f t="shared" si="83"/>
        <v>14005</v>
      </c>
    </row>
    <row r="5358" spans="1:3">
      <c r="A5358" s="32" t="s">
        <v>11261</v>
      </c>
      <c r="B5358" s="32" t="s">
        <v>168</v>
      </c>
      <c r="C5358">
        <f t="shared" si="83"/>
        <v>14006</v>
      </c>
    </row>
    <row r="5359" spans="1:3">
      <c r="A5359" s="32" t="s">
        <v>11262</v>
      </c>
      <c r="B5359" s="32" t="s">
        <v>168</v>
      </c>
      <c r="C5359">
        <f t="shared" si="83"/>
        <v>14008</v>
      </c>
    </row>
    <row r="5360" spans="1:3">
      <c r="A5360" s="32" t="s">
        <v>11263</v>
      </c>
      <c r="B5360" s="32" t="s">
        <v>168</v>
      </c>
      <c r="C5360">
        <f t="shared" si="83"/>
        <v>14009</v>
      </c>
    </row>
    <row r="5361" spans="1:3">
      <c r="A5361" s="32" t="s">
        <v>11264</v>
      </c>
      <c r="B5361" s="32" t="s">
        <v>168</v>
      </c>
      <c r="C5361">
        <f t="shared" si="83"/>
        <v>14010</v>
      </c>
    </row>
    <row r="5362" spans="1:3">
      <c r="A5362" s="32" t="s">
        <v>11265</v>
      </c>
      <c r="B5362" s="32" t="s">
        <v>168</v>
      </c>
      <c r="C5362">
        <f t="shared" si="83"/>
        <v>14011</v>
      </c>
    </row>
    <row r="5363" spans="1:3">
      <c r="A5363" s="32" t="s">
        <v>11266</v>
      </c>
      <c r="B5363" s="32" t="s">
        <v>168</v>
      </c>
      <c r="C5363">
        <f t="shared" si="83"/>
        <v>14012</v>
      </c>
    </row>
    <row r="5364" spans="1:3">
      <c r="A5364" s="32" t="s">
        <v>11267</v>
      </c>
      <c r="B5364" s="32" t="s">
        <v>168</v>
      </c>
      <c r="C5364">
        <f t="shared" si="83"/>
        <v>14013</v>
      </c>
    </row>
    <row r="5365" spans="1:3">
      <c r="A5365" s="32" t="s">
        <v>11268</v>
      </c>
      <c r="B5365" s="32" t="s">
        <v>168</v>
      </c>
      <c r="C5365">
        <f t="shared" si="83"/>
        <v>14020</v>
      </c>
    </row>
    <row r="5366" spans="1:3">
      <c r="A5366" s="32" t="s">
        <v>11269</v>
      </c>
      <c r="B5366" s="32" t="s">
        <v>168</v>
      </c>
      <c r="C5366">
        <f t="shared" si="83"/>
        <v>14021</v>
      </c>
    </row>
    <row r="5367" spans="1:3">
      <c r="A5367" s="32" t="s">
        <v>11270</v>
      </c>
      <c r="B5367" s="32" t="s">
        <v>168</v>
      </c>
      <c r="C5367">
        <f t="shared" si="83"/>
        <v>14024</v>
      </c>
    </row>
    <row r="5368" spans="1:3">
      <c r="A5368" s="32" t="s">
        <v>11271</v>
      </c>
      <c r="B5368" s="32" t="s">
        <v>168</v>
      </c>
      <c r="C5368">
        <f t="shared" si="83"/>
        <v>14025</v>
      </c>
    </row>
    <row r="5369" spans="1:3">
      <c r="A5369" s="32" t="s">
        <v>11272</v>
      </c>
      <c r="B5369" s="32" t="s">
        <v>168</v>
      </c>
      <c r="C5369">
        <f t="shared" si="83"/>
        <v>14026</v>
      </c>
    </row>
    <row r="5370" spans="1:3">
      <c r="A5370" s="32" t="s">
        <v>11273</v>
      </c>
      <c r="B5370" s="32" t="s">
        <v>168</v>
      </c>
      <c r="C5370">
        <f t="shared" si="83"/>
        <v>14027</v>
      </c>
    </row>
    <row r="5371" spans="1:3">
      <c r="A5371" s="32" t="s">
        <v>11274</v>
      </c>
      <c r="B5371" s="32" t="s">
        <v>168</v>
      </c>
      <c r="C5371">
        <f t="shared" si="83"/>
        <v>14028</v>
      </c>
    </row>
    <row r="5372" spans="1:3">
      <c r="A5372" s="32" t="s">
        <v>11275</v>
      </c>
      <c r="B5372" s="32" t="s">
        <v>168</v>
      </c>
      <c r="C5372">
        <f t="shared" si="83"/>
        <v>14029</v>
      </c>
    </row>
    <row r="5373" spans="1:3">
      <c r="A5373" s="32" t="s">
        <v>11276</v>
      </c>
      <c r="B5373" s="32" t="s">
        <v>168</v>
      </c>
      <c r="C5373">
        <f t="shared" si="83"/>
        <v>14030</v>
      </c>
    </row>
    <row r="5374" spans="1:3">
      <c r="A5374" s="32" t="s">
        <v>11277</v>
      </c>
      <c r="B5374" s="32" t="s">
        <v>168</v>
      </c>
      <c r="C5374">
        <f t="shared" si="83"/>
        <v>14031</v>
      </c>
    </row>
    <row r="5375" spans="1:3">
      <c r="A5375" s="32" t="s">
        <v>11278</v>
      </c>
      <c r="B5375" s="32" t="s">
        <v>168</v>
      </c>
      <c r="C5375">
        <f t="shared" si="83"/>
        <v>14032</v>
      </c>
    </row>
    <row r="5376" spans="1:3">
      <c r="A5376" s="32" t="s">
        <v>11279</v>
      </c>
      <c r="B5376" s="32" t="s">
        <v>168</v>
      </c>
      <c r="C5376">
        <f t="shared" si="83"/>
        <v>14033</v>
      </c>
    </row>
    <row r="5377" spans="1:3">
      <c r="A5377" s="32" t="s">
        <v>11280</v>
      </c>
      <c r="B5377" s="32" t="s">
        <v>168</v>
      </c>
      <c r="C5377">
        <f t="shared" si="83"/>
        <v>14034</v>
      </c>
    </row>
    <row r="5378" spans="1:3">
      <c r="A5378" s="32" t="s">
        <v>11281</v>
      </c>
      <c r="B5378" s="32" t="s">
        <v>168</v>
      </c>
      <c r="C5378">
        <f t="shared" ref="C5378:C5441" si="84">1*A5378</f>
        <v>14035</v>
      </c>
    </row>
    <row r="5379" spans="1:3">
      <c r="A5379" s="32" t="s">
        <v>11282</v>
      </c>
      <c r="B5379" s="32" t="s">
        <v>168</v>
      </c>
      <c r="C5379">
        <f t="shared" si="84"/>
        <v>14036</v>
      </c>
    </row>
    <row r="5380" spans="1:3">
      <c r="A5380" s="32" t="s">
        <v>11283</v>
      </c>
      <c r="B5380" s="32" t="s">
        <v>168</v>
      </c>
      <c r="C5380">
        <f t="shared" si="84"/>
        <v>14037</v>
      </c>
    </row>
    <row r="5381" spans="1:3">
      <c r="A5381" s="32" t="s">
        <v>11284</v>
      </c>
      <c r="B5381" s="32" t="s">
        <v>168</v>
      </c>
      <c r="C5381">
        <f t="shared" si="84"/>
        <v>14038</v>
      </c>
    </row>
    <row r="5382" spans="1:3">
      <c r="A5382" s="32" t="s">
        <v>11285</v>
      </c>
      <c r="B5382" s="32" t="s">
        <v>168</v>
      </c>
      <c r="C5382">
        <f t="shared" si="84"/>
        <v>14039</v>
      </c>
    </row>
    <row r="5383" spans="1:3">
      <c r="A5383" s="32" t="s">
        <v>11286</v>
      </c>
      <c r="B5383" s="32" t="s">
        <v>168</v>
      </c>
      <c r="C5383">
        <f t="shared" si="84"/>
        <v>14040</v>
      </c>
    </row>
    <row r="5384" spans="1:3">
      <c r="A5384" s="32" t="s">
        <v>11287</v>
      </c>
      <c r="B5384" s="32" t="s">
        <v>168</v>
      </c>
      <c r="C5384">
        <f t="shared" si="84"/>
        <v>14041</v>
      </c>
    </row>
    <row r="5385" spans="1:3">
      <c r="A5385" s="32" t="s">
        <v>11288</v>
      </c>
      <c r="B5385" s="32" t="s">
        <v>168</v>
      </c>
      <c r="C5385">
        <f t="shared" si="84"/>
        <v>14042</v>
      </c>
    </row>
    <row r="5386" spans="1:3">
      <c r="A5386" s="32" t="s">
        <v>11289</v>
      </c>
      <c r="B5386" s="32" t="s">
        <v>168</v>
      </c>
      <c r="C5386">
        <f t="shared" si="84"/>
        <v>14043</v>
      </c>
    </row>
    <row r="5387" spans="1:3">
      <c r="A5387" s="32" t="s">
        <v>11290</v>
      </c>
      <c r="B5387" s="32" t="s">
        <v>168</v>
      </c>
      <c r="C5387">
        <f t="shared" si="84"/>
        <v>14047</v>
      </c>
    </row>
    <row r="5388" spans="1:3">
      <c r="A5388" s="32" t="s">
        <v>11291</v>
      </c>
      <c r="B5388" s="32" t="s">
        <v>168</v>
      </c>
      <c r="C5388">
        <f t="shared" si="84"/>
        <v>14048</v>
      </c>
    </row>
    <row r="5389" spans="1:3">
      <c r="A5389" s="32" t="s">
        <v>11292</v>
      </c>
      <c r="B5389" s="32" t="s">
        <v>168</v>
      </c>
      <c r="C5389">
        <f t="shared" si="84"/>
        <v>14051</v>
      </c>
    </row>
    <row r="5390" spans="1:3">
      <c r="A5390" s="32" t="s">
        <v>11293</v>
      </c>
      <c r="B5390" s="32" t="s">
        <v>168</v>
      </c>
      <c r="C5390">
        <f t="shared" si="84"/>
        <v>14052</v>
      </c>
    </row>
    <row r="5391" spans="1:3">
      <c r="A5391" s="32" t="s">
        <v>11294</v>
      </c>
      <c r="B5391" s="32" t="s">
        <v>168</v>
      </c>
      <c r="C5391">
        <f t="shared" si="84"/>
        <v>14054</v>
      </c>
    </row>
    <row r="5392" spans="1:3">
      <c r="A5392" s="32" t="s">
        <v>11295</v>
      </c>
      <c r="B5392" s="32" t="s">
        <v>168</v>
      </c>
      <c r="C5392">
        <f t="shared" si="84"/>
        <v>14055</v>
      </c>
    </row>
    <row r="5393" spans="1:3">
      <c r="A5393" s="32" t="s">
        <v>11296</v>
      </c>
      <c r="B5393" s="32" t="s">
        <v>168</v>
      </c>
      <c r="C5393">
        <f t="shared" si="84"/>
        <v>14056</v>
      </c>
    </row>
    <row r="5394" spans="1:3">
      <c r="A5394" s="32" t="s">
        <v>11297</v>
      </c>
      <c r="B5394" s="32" t="s">
        <v>168</v>
      </c>
      <c r="C5394">
        <f t="shared" si="84"/>
        <v>14057</v>
      </c>
    </row>
    <row r="5395" spans="1:3">
      <c r="A5395" s="32" t="s">
        <v>11298</v>
      </c>
      <c r="B5395" s="32" t="s">
        <v>168</v>
      </c>
      <c r="C5395">
        <f t="shared" si="84"/>
        <v>14058</v>
      </c>
    </row>
    <row r="5396" spans="1:3">
      <c r="A5396" s="32" t="s">
        <v>11299</v>
      </c>
      <c r="B5396" s="32" t="s">
        <v>168</v>
      </c>
      <c r="C5396">
        <f t="shared" si="84"/>
        <v>14059</v>
      </c>
    </row>
    <row r="5397" spans="1:3">
      <c r="A5397" s="32" t="s">
        <v>11300</v>
      </c>
      <c r="B5397" s="32" t="s">
        <v>168</v>
      </c>
      <c r="C5397">
        <f t="shared" si="84"/>
        <v>14060</v>
      </c>
    </row>
    <row r="5398" spans="1:3">
      <c r="A5398" s="32" t="s">
        <v>11301</v>
      </c>
      <c r="B5398" s="32" t="s">
        <v>168</v>
      </c>
      <c r="C5398">
        <f t="shared" si="84"/>
        <v>14061</v>
      </c>
    </row>
    <row r="5399" spans="1:3">
      <c r="A5399" s="32" t="s">
        <v>11302</v>
      </c>
      <c r="B5399" s="32" t="s">
        <v>168</v>
      </c>
      <c r="C5399">
        <f t="shared" si="84"/>
        <v>14062</v>
      </c>
    </row>
    <row r="5400" spans="1:3">
      <c r="A5400" s="32" t="s">
        <v>11303</v>
      </c>
      <c r="B5400" s="32" t="s">
        <v>168</v>
      </c>
      <c r="C5400">
        <f t="shared" si="84"/>
        <v>14063</v>
      </c>
    </row>
    <row r="5401" spans="1:3">
      <c r="A5401" s="32" t="s">
        <v>11304</v>
      </c>
      <c r="B5401" s="32" t="s">
        <v>168</v>
      </c>
      <c r="C5401">
        <f t="shared" si="84"/>
        <v>14065</v>
      </c>
    </row>
    <row r="5402" spans="1:3">
      <c r="A5402" s="32" t="s">
        <v>11305</v>
      </c>
      <c r="B5402" s="32" t="s">
        <v>168</v>
      </c>
      <c r="C5402">
        <f t="shared" si="84"/>
        <v>14066</v>
      </c>
    </row>
    <row r="5403" spans="1:3">
      <c r="A5403" s="32" t="s">
        <v>11306</v>
      </c>
      <c r="B5403" s="32" t="s">
        <v>168</v>
      </c>
      <c r="C5403">
        <f t="shared" si="84"/>
        <v>14067</v>
      </c>
    </row>
    <row r="5404" spans="1:3">
      <c r="A5404" s="32" t="s">
        <v>11307</v>
      </c>
      <c r="B5404" s="32" t="s">
        <v>168</v>
      </c>
      <c r="C5404">
        <f t="shared" si="84"/>
        <v>14068</v>
      </c>
    </row>
    <row r="5405" spans="1:3">
      <c r="A5405" s="32" t="s">
        <v>11308</v>
      </c>
      <c r="B5405" s="32" t="s">
        <v>168</v>
      </c>
      <c r="C5405">
        <f t="shared" si="84"/>
        <v>14069</v>
      </c>
    </row>
    <row r="5406" spans="1:3">
      <c r="A5406" s="32" t="s">
        <v>11309</v>
      </c>
      <c r="B5406" s="32" t="s">
        <v>168</v>
      </c>
      <c r="C5406">
        <f t="shared" si="84"/>
        <v>14070</v>
      </c>
    </row>
    <row r="5407" spans="1:3">
      <c r="A5407" s="32" t="s">
        <v>11310</v>
      </c>
      <c r="B5407" s="32" t="s">
        <v>168</v>
      </c>
      <c r="C5407">
        <f t="shared" si="84"/>
        <v>14072</v>
      </c>
    </row>
    <row r="5408" spans="1:3">
      <c r="A5408" s="32" t="s">
        <v>11311</v>
      </c>
      <c r="B5408" s="32" t="s">
        <v>168</v>
      </c>
      <c r="C5408">
        <f t="shared" si="84"/>
        <v>14075</v>
      </c>
    </row>
    <row r="5409" spans="1:3">
      <c r="A5409" s="32" t="s">
        <v>11312</v>
      </c>
      <c r="B5409" s="32" t="s">
        <v>168</v>
      </c>
      <c r="C5409">
        <f t="shared" si="84"/>
        <v>14080</v>
      </c>
    </row>
    <row r="5410" spans="1:3">
      <c r="A5410" s="32" t="s">
        <v>11313</v>
      </c>
      <c r="B5410" s="32" t="s">
        <v>168</v>
      </c>
      <c r="C5410">
        <f t="shared" si="84"/>
        <v>14081</v>
      </c>
    </row>
    <row r="5411" spans="1:3">
      <c r="A5411" s="32" t="s">
        <v>11314</v>
      </c>
      <c r="B5411" s="32" t="s">
        <v>168</v>
      </c>
      <c r="C5411">
        <f t="shared" si="84"/>
        <v>14082</v>
      </c>
    </row>
    <row r="5412" spans="1:3">
      <c r="A5412" s="32" t="s">
        <v>11315</v>
      </c>
      <c r="B5412" s="32" t="s">
        <v>168</v>
      </c>
      <c r="C5412">
        <f t="shared" si="84"/>
        <v>14083</v>
      </c>
    </row>
    <row r="5413" spans="1:3">
      <c r="A5413" s="32" t="s">
        <v>11316</v>
      </c>
      <c r="B5413" s="32" t="s">
        <v>168</v>
      </c>
      <c r="C5413">
        <f t="shared" si="84"/>
        <v>14085</v>
      </c>
    </row>
    <row r="5414" spans="1:3">
      <c r="A5414" s="32" t="s">
        <v>11317</v>
      </c>
      <c r="B5414" s="32" t="s">
        <v>168</v>
      </c>
      <c r="C5414">
        <f t="shared" si="84"/>
        <v>14086</v>
      </c>
    </row>
    <row r="5415" spans="1:3">
      <c r="A5415" s="32" t="s">
        <v>11318</v>
      </c>
      <c r="B5415" s="32" t="s">
        <v>168</v>
      </c>
      <c r="C5415">
        <f t="shared" si="84"/>
        <v>14091</v>
      </c>
    </row>
    <row r="5416" spans="1:3">
      <c r="A5416" s="32" t="s">
        <v>11319</v>
      </c>
      <c r="B5416" s="32" t="s">
        <v>168</v>
      </c>
      <c r="C5416">
        <f t="shared" si="84"/>
        <v>14092</v>
      </c>
    </row>
    <row r="5417" spans="1:3">
      <c r="A5417" s="32" t="s">
        <v>11320</v>
      </c>
      <c r="B5417" s="32" t="s">
        <v>168</v>
      </c>
      <c r="C5417">
        <f t="shared" si="84"/>
        <v>14094</v>
      </c>
    </row>
    <row r="5418" spans="1:3">
      <c r="A5418" s="32" t="s">
        <v>11321</v>
      </c>
      <c r="B5418" s="32" t="s">
        <v>168</v>
      </c>
      <c r="C5418">
        <f t="shared" si="84"/>
        <v>14095</v>
      </c>
    </row>
    <row r="5419" spans="1:3">
      <c r="A5419" s="32" t="s">
        <v>11322</v>
      </c>
      <c r="B5419" s="32" t="s">
        <v>168</v>
      </c>
      <c r="C5419">
        <f t="shared" si="84"/>
        <v>14098</v>
      </c>
    </row>
    <row r="5420" spans="1:3">
      <c r="A5420" s="32" t="s">
        <v>11323</v>
      </c>
      <c r="B5420" s="32" t="s">
        <v>168</v>
      </c>
      <c r="C5420">
        <f t="shared" si="84"/>
        <v>14101</v>
      </c>
    </row>
    <row r="5421" spans="1:3">
      <c r="A5421" s="32" t="s">
        <v>11324</v>
      </c>
      <c r="B5421" s="32" t="s">
        <v>168</v>
      </c>
      <c r="C5421">
        <f t="shared" si="84"/>
        <v>14102</v>
      </c>
    </row>
    <row r="5422" spans="1:3">
      <c r="A5422" s="32" t="s">
        <v>11325</v>
      </c>
      <c r="B5422" s="32" t="s">
        <v>168</v>
      </c>
      <c r="C5422">
        <f t="shared" si="84"/>
        <v>14103</v>
      </c>
    </row>
    <row r="5423" spans="1:3">
      <c r="A5423" s="32" t="s">
        <v>11326</v>
      </c>
      <c r="B5423" s="32" t="s">
        <v>168</v>
      </c>
      <c r="C5423">
        <f t="shared" si="84"/>
        <v>14105</v>
      </c>
    </row>
    <row r="5424" spans="1:3">
      <c r="A5424" s="32" t="s">
        <v>11327</v>
      </c>
      <c r="B5424" s="32" t="s">
        <v>168</v>
      </c>
      <c r="C5424">
        <f t="shared" si="84"/>
        <v>14107</v>
      </c>
    </row>
    <row r="5425" spans="1:3">
      <c r="A5425" s="32" t="s">
        <v>11328</v>
      </c>
      <c r="B5425" s="32" t="s">
        <v>168</v>
      </c>
      <c r="C5425">
        <f t="shared" si="84"/>
        <v>14108</v>
      </c>
    </row>
    <row r="5426" spans="1:3">
      <c r="A5426" s="32" t="s">
        <v>11329</v>
      </c>
      <c r="B5426" s="32" t="s">
        <v>168</v>
      </c>
      <c r="C5426">
        <f t="shared" si="84"/>
        <v>14109</v>
      </c>
    </row>
    <row r="5427" spans="1:3">
      <c r="A5427" s="32" t="s">
        <v>11330</v>
      </c>
      <c r="B5427" s="32" t="s">
        <v>168</v>
      </c>
      <c r="C5427">
        <f t="shared" si="84"/>
        <v>14110</v>
      </c>
    </row>
    <row r="5428" spans="1:3">
      <c r="A5428" s="32" t="s">
        <v>11331</v>
      </c>
      <c r="B5428" s="32" t="s">
        <v>168</v>
      </c>
      <c r="C5428">
        <f t="shared" si="84"/>
        <v>14111</v>
      </c>
    </row>
    <row r="5429" spans="1:3">
      <c r="A5429" s="32" t="s">
        <v>11332</v>
      </c>
      <c r="B5429" s="32" t="s">
        <v>168</v>
      </c>
      <c r="C5429">
        <f t="shared" si="84"/>
        <v>14112</v>
      </c>
    </row>
    <row r="5430" spans="1:3">
      <c r="A5430" s="32" t="s">
        <v>11333</v>
      </c>
      <c r="B5430" s="32" t="s">
        <v>168</v>
      </c>
      <c r="C5430">
        <f t="shared" si="84"/>
        <v>14113</v>
      </c>
    </row>
    <row r="5431" spans="1:3">
      <c r="A5431" s="32" t="s">
        <v>11334</v>
      </c>
      <c r="B5431" s="32" t="s">
        <v>168</v>
      </c>
      <c r="C5431">
        <f t="shared" si="84"/>
        <v>14120</v>
      </c>
    </row>
    <row r="5432" spans="1:3">
      <c r="A5432" s="32" t="s">
        <v>11335</v>
      </c>
      <c r="B5432" s="32" t="s">
        <v>168</v>
      </c>
      <c r="C5432">
        <f t="shared" si="84"/>
        <v>14125</v>
      </c>
    </row>
    <row r="5433" spans="1:3">
      <c r="A5433" s="32" t="s">
        <v>11336</v>
      </c>
      <c r="B5433" s="32" t="s">
        <v>168</v>
      </c>
      <c r="C5433">
        <f t="shared" si="84"/>
        <v>14126</v>
      </c>
    </row>
    <row r="5434" spans="1:3">
      <c r="A5434" s="32" t="s">
        <v>11337</v>
      </c>
      <c r="B5434" s="32" t="s">
        <v>168</v>
      </c>
      <c r="C5434">
        <f t="shared" si="84"/>
        <v>14127</v>
      </c>
    </row>
    <row r="5435" spans="1:3">
      <c r="A5435" s="32" t="s">
        <v>11338</v>
      </c>
      <c r="B5435" s="32" t="s">
        <v>168</v>
      </c>
      <c r="C5435">
        <f t="shared" si="84"/>
        <v>14129</v>
      </c>
    </row>
    <row r="5436" spans="1:3">
      <c r="A5436" s="32" t="s">
        <v>11339</v>
      </c>
      <c r="B5436" s="32" t="s">
        <v>168</v>
      </c>
      <c r="C5436">
        <f t="shared" si="84"/>
        <v>14130</v>
      </c>
    </row>
    <row r="5437" spans="1:3">
      <c r="A5437" s="32" t="s">
        <v>11340</v>
      </c>
      <c r="B5437" s="32" t="s">
        <v>168</v>
      </c>
      <c r="C5437">
        <f t="shared" si="84"/>
        <v>14131</v>
      </c>
    </row>
    <row r="5438" spans="1:3">
      <c r="A5438" s="32" t="s">
        <v>11341</v>
      </c>
      <c r="B5438" s="32" t="s">
        <v>168</v>
      </c>
      <c r="C5438">
        <f t="shared" si="84"/>
        <v>14132</v>
      </c>
    </row>
    <row r="5439" spans="1:3">
      <c r="A5439" s="32" t="s">
        <v>11342</v>
      </c>
      <c r="B5439" s="32" t="s">
        <v>168</v>
      </c>
      <c r="C5439">
        <f t="shared" si="84"/>
        <v>14133</v>
      </c>
    </row>
    <row r="5440" spans="1:3">
      <c r="A5440" s="32" t="s">
        <v>11343</v>
      </c>
      <c r="B5440" s="32" t="s">
        <v>168</v>
      </c>
      <c r="C5440">
        <f t="shared" si="84"/>
        <v>14134</v>
      </c>
    </row>
    <row r="5441" spans="1:3">
      <c r="A5441" s="32" t="s">
        <v>11344</v>
      </c>
      <c r="B5441" s="32" t="s">
        <v>168</v>
      </c>
      <c r="C5441">
        <f t="shared" si="84"/>
        <v>14135</v>
      </c>
    </row>
    <row r="5442" spans="1:3">
      <c r="A5442" s="32" t="s">
        <v>11345</v>
      </c>
      <c r="B5442" s="32" t="s">
        <v>168</v>
      </c>
      <c r="C5442">
        <f t="shared" ref="C5442:C5505" si="85">1*A5442</f>
        <v>14136</v>
      </c>
    </row>
    <row r="5443" spans="1:3">
      <c r="A5443" s="32" t="s">
        <v>11346</v>
      </c>
      <c r="B5443" s="32" t="s">
        <v>168</v>
      </c>
      <c r="C5443">
        <f t="shared" si="85"/>
        <v>14138</v>
      </c>
    </row>
    <row r="5444" spans="1:3">
      <c r="A5444" s="32" t="s">
        <v>11347</v>
      </c>
      <c r="B5444" s="32" t="s">
        <v>168</v>
      </c>
      <c r="C5444">
        <f t="shared" si="85"/>
        <v>14139</v>
      </c>
    </row>
    <row r="5445" spans="1:3">
      <c r="A5445" s="32" t="s">
        <v>11348</v>
      </c>
      <c r="B5445" s="32" t="s">
        <v>168</v>
      </c>
      <c r="C5445">
        <f t="shared" si="85"/>
        <v>14140</v>
      </c>
    </row>
    <row r="5446" spans="1:3">
      <c r="A5446" s="32" t="s">
        <v>11349</v>
      </c>
      <c r="B5446" s="32" t="s">
        <v>168</v>
      </c>
      <c r="C5446">
        <f t="shared" si="85"/>
        <v>14141</v>
      </c>
    </row>
    <row r="5447" spans="1:3">
      <c r="A5447" s="32" t="s">
        <v>11350</v>
      </c>
      <c r="B5447" s="32" t="s">
        <v>168</v>
      </c>
      <c r="C5447">
        <f t="shared" si="85"/>
        <v>14143</v>
      </c>
    </row>
    <row r="5448" spans="1:3">
      <c r="A5448" s="32" t="s">
        <v>11351</v>
      </c>
      <c r="B5448" s="32" t="s">
        <v>168</v>
      </c>
      <c r="C5448">
        <f t="shared" si="85"/>
        <v>14144</v>
      </c>
    </row>
    <row r="5449" spans="1:3">
      <c r="A5449" s="32" t="s">
        <v>11352</v>
      </c>
      <c r="B5449" s="32" t="s">
        <v>168</v>
      </c>
      <c r="C5449">
        <f t="shared" si="85"/>
        <v>14145</v>
      </c>
    </row>
    <row r="5450" spans="1:3">
      <c r="A5450" s="32" t="s">
        <v>11353</v>
      </c>
      <c r="B5450" s="32" t="s">
        <v>168</v>
      </c>
      <c r="C5450">
        <f t="shared" si="85"/>
        <v>14150</v>
      </c>
    </row>
    <row r="5451" spans="1:3">
      <c r="A5451" s="32" t="s">
        <v>11354</v>
      </c>
      <c r="B5451" s="32" t="s">
        <v>168</v>
      </c>
      <c r="C5451">
        <f t="shared" si="85"/>
        <v>14151</v>
      </c>
    </row>
    <row r="5452" spans="1:3">
      <c r="A5452" s="32" t="s">
        <v>11355</v>
      </c>
      <c r="B5452" s="32" t="s">
        <v>168</v>
      </c>
      <c r="C5452">
        <f t="shared" si="85"/>
        <v>14166</v>
      </c>
    </row>
    <row r="5453" spans="1:3">
      <c r="A5453" s="32" t="s">
        <v>11356</v>
      </c>
      <c r="B5453" s="32" t="s">
        <v>168</v>
      </c>
      <c r="C5453">
        <f t="shared" si="85"/>
        <v>14167</v>
      </c>
    </row>
    <row r="5454" spans="1:3">
      <c r="A5454" s="32" t="s">
        <v>11357</v>
      </c>
      <c r="B5454" s="32" t="s">
        <v>168</v>
      </c>
      <c r="C5454">
        <f t="shared" si="85"/>
        <v>14168</v>
      </c>
    </row>
    <row r="5455" spans="1:3">
      <c r="A5455" s="32" t="s">
        <v>11358</v>
      </c>
      <c r="B5455" s="32" t="s">
        <v>168</v>
      </c>
      <c r="C5455">
        <f t="shared" si="85"/>
        <v>14169</v>
      </c>
    </row>
    <row r="5456" spans="1:3">
      <c r="A5456" s="32" t="s">
        <v>11359</v>
      </c>
      <c r="B5456" s="32" t="s">
        <v>168</v>
      </c>
      <c r="C5456">
        <f t="shared" si="85"/>
        <v>14170</v>
      </c>
    </row>
    <row r="5457" spans="1:3">
      <c r="A5457" s="32" t="s">
        <v>11360</v>
      </c>
      <c r="B5457" s="32" t="s">
        <v>168</v>
      </c>
      <c r="C5457">
        <f t="shared" si="85"/>
        <v>14171</v>
      </c>
    </row>
    <row r="5458" spans="1:3">
      <c r="A5458" s="32" t="s">
        <v>11361</v>
      </c>
      <c r="B5458" s="32" t="s">
        <v>168</v>
      </c>
      <c r="C5458">
        <f t="shared" si="85"/>
        <v>14172</v>
      </c>
    </row>
    <row r="5459" spans="1:3">
      <c r="A5459" s="32" t="s">
        <v>11362</v>
      </c>
      <c r="B5459" s="32" t="s">
        <v>168</v>
      </c>
      <c r="C5459">
        <f t="shared" si="85"/>
        <v>14173</v>
      </c>
    </row>
    <row r="5460" spans="1:3">
      <c r="A5460" s="32" t="s">
        <v>11363</v>
      </c>
      <c r="B5460" s="32" t="s">
        <v>168</v>
      </c>
      <c r="C5460">
        <f t="shared" si="85"/>
        <v>14174</v>
      </c>
    </row>
    <row r="5461" spans="1:3">
      <c r="A5461" s="32" t="s">
        <v>11364</v>
      </c>
      <c r="B5461" s="32" t="s">
        <v>168</v>
      </c>
      <c r="C5461">
        <f t="shared" si="85"/>
        <v>14201</v>
      </c>
    </row>
    <row r="5462" spans="1:3">
      <c r="A5462" s="32" t="s">
        <v>11365</v>
      </c>
      <c r="B5462" s="32" t="s">
        <v>168</v>
      </c>
      <c r="C5462">
        <f t="shared" si="85"/>
        <v>14202</v>
      </c>
    </row>
    <row r="5463" spans="1:3">
      <c r="A5463" s="32" t="s">
        <v>11366</v>
      </c>
      <c r="B5463" s="32" t="s">
        <v>168</v>
      </c>
      <c r="C5463">
        <f t="shared" si="85"/>
        <v>14203</v>
      </c>
    </row>
    <row r="5464" spans="1:3">
      <c r="A5464" s="32" t="s">
        <v>11367</v>
      </c>
      <c r="B5464" s="32" t="s">
        <v>168</v>
      </c>
      <c r="C5464">
        <f t="shared" si="85"/>
        <v>14204</v>
      </c>
    </row>
    <row r="5465" spans="1:3">
      <c r="A5465" s="32" t="s">
        <v>11368</v>
      </c>
      <c r="B5465" s="32" t="s">
        <v>168</v>
      </c>
      <c r="C5465">
        <f t="shared" si="85"/>
        <v>14205</v>
      </c>
    </row>
    <row r="5466" spans="1:3">
      <c r="A5466" s="32" t="s">
        <v>11369</v>
      </c>
      <c r="B5466" s="32" t="s">
        <v>168</v>
      </c>
      <c r="C5466">
        <f t="shared" si="85"/>
        <v>14206</v>
      </c>
    </row>
    <row r="5467" spans="1:3">
      <c r="A5467" s="32" t="s">
        <v>11370</v>
      </c>
      <c r="B5467" s="32" t="s">
        <v>168</v>
      </c>
      <c r="C5467">
        <f t="shared" si="85"/>
        <v>14207</v>
      </c>
    </row>
    <row r="5468" spans="1:3">
      <c r="A5468" s="32" t="s">
        <v>11371</v>
      </c>
      <c r="B5468" s="32" t="s">
        <v>168</v>
      </c>
      <c r="C5468">
        <f t="shared" si="85"/>
        <v>14208</v>
      </c>
    </row>
    <row r="5469" spans="1:3">
      <c r="A5469" s="32" t="s">
        <v>11372</v>
      </c>
      <c r="B5469" s="32" t="s">
        <v>168</v>
      </c>
      <c r="C5469">
        <f t="shared" si="85"/>
        <v>14209</v>
      </c>
    </row>
    <row r="5470" spans="1:3">
      <c r="A5470" s="32" t="s">
        <v>11373</v>
      </c>
      <c r="B5470" s="32" t="s">
        <v>168</v>
      </c>
      <c r="C5470">
        <f t="shared" si="85"/>
        <v>14210</v>
      </c>
    </row>
    <row r="5471" spans="1:3">
      <c r="A5471" s="32" t="s">
        <v>11374</v>
      </c>
      <c r="B5471" s="32" t="s">
        <v>168</v>
      </c>
      <c r="C5471">
        <f t="shared" si="85"/>
        <v>14211</v>
      </c>
    </row>
    <row r="5472" spans="1:3">
      <c r="A5472" s="32" t="s">
        <v>11375</v>
      </c>
      <c r="B5472" s="32" t="s">
        <v>168</v>
      </c>
      <c r="C5472">
        <f t="shared" si="85"/>
        <v>14212</v>
      </c>
    </row>
    <row r="5473" spans="1:3">
      <c r="A5473" s="32" t="s">
        <v>11376</v>
      </c>
      <c r="B5473" s="32" t="s">
        <v>168</v>
      </c>
      <c r="C5473">
        <f t="shared" si="85"/>
        <v>14213</v>
      </c>
    </row>
    <row r="5474" spans="1:3">
      <c r="A5474" s="32" t="s">
        <v>11377</v>
      </c>
      <c r="B5474" s="32" t="s">
        <v>168</v>
      </c>
      <c r="C5474">
        <f t="shared" si="85"/>
        <v>14214</v>
      </c>
    </row>
    <row r="5475" spans="1:3">
      <c r="A5475" s="32" t="s">
        <v>11378</v>
      </c>
      <c r="B5475" s="32" t="s">
        <v>168</v>
      </c>
      <c r="C5475">
        <f t="shared" si="85"/>
        <v>14215</v>
      </c>
    </row>
    <row r="5476" spans="1:3">
      <c r="A5476" s="32" t="s">
        <v>11379</v>
      </c>
      <c r="B5476" s="32" t="s">
        <v>168</v>
      </c>
      <c r="C5476">
        <f t="shared" si="85"/>
        <v>14216</v>
      </c>
    </row>
    <row r="5477" spans="1:3">
      <c r="A5477" s="32" t="s">
        <v>11380</v>
      </c>
      <c r="B5477" s="32" t="s">
        <v>168</v>
      </c>
      <c r="C5477">
        <f t="shared" si="85"/>
        <v>14217</v>
      </c>
    </row>
    <row r="5478" spans="1:3">
      <c r="A5478" s="32" t="s">
        <v>11381</v>
      </c>
      <c r="B5478" s="32" t="s">
        <v>168</v>
      </c>
      <c r="C5478">
        <f t="shared" si="85"/>
        <v>14218</v>
      </c>
    </row>
    <row r="5479" spans="1:3">
      <c r="A5479" s="32" t="s">
        <v>11382</v>
      </c>
      <c r="B5479" s="32" t="s">
        <v>168</v>
      </c>
      <c r="C5479">
        <f t="shared" si="85"/>
        <v>14219</v>
      </c>
    </row>
    <row r="5480" spans="1:3">
      <c r="A5480" s="32" t="s">
        <v>11383</v>
      </c>
      <c r="B5480" s="32" t="s">
        <v>168</v>
      </c>
      <c r="C5480">
        <f t="shared" si="85"/>
        <v>14220</v>
      </c>
    </row>
    <row r="5481" spans="1:3">
      <c r="A5481" s="32" t="s">
        <v>11384</v>
      </c>
      <c r="B5481" s="32" t="s">
        <v>168</v>
      </c>
      <c r="C5481">
        <f t="shared" si="85"/>
        <v>14221</v>
      </c>
    </row>
    <row r="5482" spans="1:3">
      <c r="A5482" s="32" t="s">
        <v>11385</v>
      </c>
      <c r="B5482" s="32" t="s">
        <v>168</v>
      </c>
      <c r="C5482">
        <f t="shared" si="85"/>
        <v>14222</v>
      </c>
    </row>
    <row r="5483" spans="1:3">
      <c r="A5483" s="32" t="s">
        <v>11386</v>
      </c>
      <c r="B5483" s="32" t="s">
        <v>168</v>
      </c>
      <c r="C5483">
        <f t="shared" si="85"/>
        <v>14223</v>
      </c>
    </row>
    <row r="5484" spans="1:3">
      <c r="A5484" s="32" t="s">
        <v>11387</v>
      </c>
      <c r="B5484" s="32" t="s">
        <v>168</v>
      </c>
      <c r="C5484">
        <f t="shared" si="85"/>
        <v>14224</v>
      </c>
    </row>
    <row r="5485" spans="1:3">
      <c r="A5485" s="32" t="s">
        <v>11388</v>
      </c>
      <c r="B5485" s="32" t="s">
        <v>168</v>
      </c>
      <c r="C5485">
        <f t="shared" si="85"/>
        <v>14225</v>
      </c>
    </row>
    <row r="5486" spans="1:3">
      <c r="A5486" s="32" t="s">
        <v>11389</v>
      </c>
      <c r="B5486" s="32" t="s">
        <v>168</v>
      </c>
      <c r="C5486">
        <f t="shared" si="85"/>
        <v>14226</v>
      </c>
    </row>
    <row r="5487" spans="1:3">
      <c r="A5487" s="32" t="s">
        <v>11390</v>
      </c>
      <c r="B5487" s="32" t="s">
        <v>168</v>
      </c>
      <c r="C5487">
        <f t="shared" si="85"/>
        <v>14227</v>
      </c>
    </row>
    <row r="5488" spans="1:3">
      <c r="A5488" s="32" t="s">
        <v>11391</v>
      </c>
      <c r="B5488" s="32" t="s">
        <v>168</v>
      </c>
      <c r="C5488">
        <f t="shared" si="85"/>
        <v>14228</v>
      </c>
    </row>
    <row r="5489" spans="1:3">
      <c r="A5489" s="32" t="s">
        <v>11392</v>
      </c>
      <c r="B5489" s="32" t="s">
        <v>168</v>
      </c>
      <c r="C5489">
        <f t="shared" si="85"/>
        <v>14231</v>
      </c>
    </row>
    <row r="5490" spans="1:3">
      <c r="A5490" s="32" t="s">
        <v>11393</v>
      </c>
      <c r="B5490" s="32" t="s">
        <v>168</v>
      </c>
      <c r="C5490">
        <f t="shared" si="85"/>
        <v>14233</v>
      </c>
    </row>
    <row r="5491" spans="1:3">
      <c r="A5491" s="32" t="s">
        <v>11394</v>
      </c>
      <c r="B5491" s="32" t="s">
        <v>168</v>
      </c>
      <c r="C5491">
        <f t="shared" si="85"/>
        <v>14240</v>
      </c>
    </row>
    <row r="5492" spans="1:3">
      <c r="A5492" s="32" t="s">
        <v>11395</v>
      </c>
      <c r="B5492" s="32" t="s">
        <v>168</v>
      </c>
      <c r="C5492">
        <f t="shared" si="85"/>
        <v>14241</v>
      </c>
    </row>
    <row r="5493" spans="1:3">
      <c r="A5493" s="32" t="s">
        <v>11396</v>
      </c>
      <c r="B5493" s="32" t="s">
        <v>168</v>
      </c>
      <c r="C5493">
        <f t="shared" si="85"/>
        <v>14260</v>
      </c>
    </row>
    <row r="5494" spans="1:3">
      <c r="A5494" s="32" t="s">
        <v>11397</v>
      </c>
      <c r="B5494" s="32" t="s">
        <v>168</v>
      </c>
      <c r="C5494">
        <f t="shared" si="85"/>
        <v>14261</v>
      </c>
    </row>
    <row r="5495" spans="1:3">
      <c r="A5495" s="32" t="s">
        <v>11398</v>
      </c>
      <c r="B5495" s="32" t="s">
        <v>168</v>
      </c>
      <c r="C5495">
        <f t="shared" si="85"/>
        <v>14263</v>
      </c>
    </row>
    <row r="5496" spans="1:3">
      <c r="A5496" s="32" t="s">
        <v>11399</v>
      </c>
      <c r="B5496" s="32" t="s">
        <v>168</v>
      </c>
      <c r="C5496">
        <f t="shared" si="85"/>
        <v>14264</v>
      </c>
    </row>
    <row r="5497" spans="1:3">
      <c r="A5497" s="32" t="s">
        <v>11400</v>
      </c>
      <c r="B5497" s="32" t="s">
        <v>168</v>
      </c>
      <c r="C5497">
        <f t="shared" si="85"/>
        <v>14265</v>
      </c>
    </row>
    <row r="5498" spans="1:3">
      <c r="A5498" s="32" t="s">
        <v>11401</v>
      </c>
      <c r="B5498" s="32" t="s">
        <v>168</v>
      </c>
      <c r="C5498">
        <f t="shared" si="85"/>
        <v>14267</v>
      </c>
    </row>
    <row r="5499" spans="1:3">
      <c r="A5499" s="32" t="s">
        <v>11402</v>
      </c>
      <c r="B5499" s="32" t="s">
        <v>168</v>
      </c>
      <c r="C5499">
        <f t="shared" si="85"/>
        <v>14269</v>
      </c>
    </row>
    <row r="5500" spans="1:3">
      <c r="A5500" s="32" t="s">
        <v>11403</v>
      </c>
      <c r="B5500" s="32" t="s">
        <v>168</v>
      </c>
      <c r="C5500">
        <f t="shared" si="85"/>
        <v>14270</v>
      </c>
    </row>
    <row r="5501" spans="1:3">
      <c r="A5501" s="32" t="s">
        <v>11404</v>
      </c>
      <c r="B5501" s="32" t="s">
        <v>168</v>
      </c>
      <c r="C5501">
        <f t="shared" si="85"/>
        <v>14272</v>
      </c>
    </row>
    <row r="5502" spans="1:3">
      <c r="A5502" s="32" t="s">
        <v>11405</v>
      </c>
      <c r="B5502" s="32" t="s">
        <v>168</v>
      </c>
      <c r="C5502">
        <f t="shared" si="85"/>
        <v>14273</v>
      </c>
    </row>
    <row r="5503" spans="1:3">
      <c r="A5503" s="32" t="s">
        <v>11406</v>
      </c>
      <c r="B5503" s="32" t="s">
        <v>168</v>
      </c>
      <c r="C5503">
        <f t="shared" si="85"/>
        <v>14276</v>
      </c>
    </row>
    <row r="5504" spans="1:3">
      <c r="A5504" s="32" t="s">
        <v>11407</v>
      </c>
      <c r="B5504" s="32" t="s">
        <v>168</v>
      </c>
      <c r="C5504">
        <f t="shared" si="85"/>
        <v>14280</v>
      </c>
    </row>
    <row r="5505" spans="1:3">
      <c r="A5505" s="32" t="s">
        <v>11408</v>
      </c>
      <c r="B5505" s="32" t="s">
        <v>168</v>
      </c>
      <c r="C5505">
        <f t="shared" si="85"/>
        <v>14301</v>
      </c>
    </row>
    <row r="5506" spans="1:3">
      <c r="A5506" s="32" t="s">
        <v>11409</v>
      </c>
      <c r="B5506" s="32" t="s">
        <v>168</v>
      </c>
      <c r="C5506">
        <f t="shared" ref="C5506:C5569" si="86">1*A5506</f>
        <v>14302</v>
      </c>
    </row>
    <row r="5507" spans="1:3">
      <c r="A5507" s="32" t="s">
        <v>11410</v>
      </c>
      <c r="B5507" s="32" t="s">
        <v>168</v>
      </c>
      <c r="C5507">
        <f t="shared" si="86"/>
        <v>14303</v>
      </c>
    </row>
    <row r="5508" spans="1:3">
      <c r="A5508" s="32" t="s">
        <v>11411</v>
      </c>
      <c r="B5508" s="32" t="s">
        <v>168</v>
      </c>
      <c r="C5508">
        <f t="shared" si="86"/>
        <v>14304</v>
      </c>
    </row>
    <row r="5509" spans="1:3">
      <c r="A5509" s="32" t="s">
        <v>11412</v>
      </c>
      <c r="B5509" s="32" t="s">
        <v>168</v>
      </c>
      <c r="C5509">
        <f t="shared" si="86"/>
        <v>14305</v>
      </c>
    </row>
    <row r="5510" spans="1:3">
      <c r="A5510" s="32" t="s">
        <v>11413</v>
      </c>
      <c r="B5510" s="32" t="s">
        <v>168</v>
      </c>
      <c r="C5510">
        <f t="shared" si="86"/>
        <v>14410</v>
      </c>
    </row>
    <row r="5511" spans="1:3">
      <c r="A5511" s="32" t="s">
        <v>11414</v>
      </c>
      <c r="B5511" s="32" t="s">
        <v>168</v>
      </c>
      <c r="C5511">
        <f t="shared" si="86"/>
        <v>14411</v>
      </c>
    </row>
    <row r="5512" spans="1:3">
      <c r="A5512" s="32" t="s">
        <v>11415</v>
      </c>
      <c r="B5512" s="32" t="s">
        <v>168</v>
      </c>
      <c r="C5512">
        <f t="shared" si="86"/>
        <v>14413</v>
      </c>
    </row>
    <row r="5513" spans="1:3">
      <c r="A5513" s="32" t="s">
        <v>11416</v>
      </c>
      <c r="B5513" s="32" t="s">
        <v>168</v>
      </c>
      <c r="C5513">
        <f t="shared" si="86"/>
        <v>14414</v>
      </c>
    </row>
    <row r="5514" spans="1:3">
      <c r="A5514" s="32" t="s">
        <v>11417</v>
      </c>
      <c r="B5514" s="32" t="s">
        <v>168</v>
      </c>
      <c r="C5514">
        <f t="shared" si="86"/>
        <v>14415</v>
      </c>
    </row>
    <row r="5515" spans="1:3">
      <c r="A5515" s="32" t="s">
        <v>11418</v>
      </c>
      <c r="B5515" s="32" t="s">
        <v>168</v>
      </c>
      <c r="C5515">
        <f t="shared" si="86"/>
        <v>14416</v>
      </c>
    </row>
    <row r="5516" spans="1:3">
      <c r="A5516" s="32" t="s">
        <v>11419</v>
      </c>
      <c r="B5516" s="32" t="s">
        <v>168</v>
      </c>
      <c r="C5516">
        <f t="shared" si="86"/>
        <v>14418</v>
      </c>
    </row>
    <row r="5517" spans="1:3">
      <c r="A5517" s="32" t="s">
        <v>11420</v>
      </c>
      <c r="B5517" s="32" t="s">
        <v>168</v>
      </c>
      <c r="C5517">
        <f t="shared" si="86"/>
        <v>14420</v>
      </c>
    </row>
    <row r="5518" spans="1:3">
      <c r="A5518" s="32" t="s">
        <v>11421</v>
      </c>
      <c r="B5518" s="32" t="s">
        <v>168</v>
      </c>
      <c r="C5518">
        <f t="shared" si="86"/>
        <v>14422</v>
      </c>
    </row>
    <row r="5519" spans="1:3">
      <c r="A5519" s="32" t="s">
        <v>11422</v>
      </c>
      <c r="B5519" s="32" t="s">
        <v>168</v>
      </c>
      <c r="C5519">
        <f t="shared" si="86"/>
        <v>14423</v>
      </c>
    </row>
    <row r="5520" spans="1:3">
      <c r="A5520" s="32" t="s">
        <v>11423</v>
      </c>
      <c r="B5520" s="32" t="s">
        <v>168</v>
      </c>
      <c r="C5520">
        <f t="shared" si="86"/>
        <v>14424</v>
      </c>
    </row>
    <row r="5521" spans="1:3">
      <c r="A5521" s="32" t="s">
        <v>11424</v>
      </c>
      <c r="B5521" s="32" t="s">
        <v>168</v>
      </c>
      <c r="C5521">
        <f t="shared" si="86"/>
        <v>14425</v>
      </c>
    </row>
    <row r="5522" spans="1:3">
      <c r="A5522" s="32" t="s">
        <v>11425</v>
      </c>
      <c r="B5522" s="32" t="s">
        <v>168</v>
      </c>
      <c r="C5522">
        <f t="shared" si="86"/>
        <v>14427</v>
      </c>
    </row>
    <row r="5523" spans="1:3">
      <c r="A5523" s="32" t="s">
        <v>11426</v>
      </c>
      <c r="B5523" s="32" t="s">
        <v>168</v>
      </c>
      <c r="C5523">
        <f t="shared" si="86"/>
        <v>14428</v>
      </c>
    </row>
    <row r="5524" spans="1:3">
      <c r="A5524" s="32" t="s">
        <v>11427</v>
      </c>
      <c r="B5524" s="32" t="s">
        <v>168</v>
      </c>
      <c r="C5524">
        <f t="shared" si="86"/>
        <v>14429</v>
      </c>
    </row>
    <row r="5525" spans="1:3">
      <c r="A5525" s="32" t="s">
        <v>11428</v>
      </c>
      <c r="B5525" s="32" t="s">
        <v>168</v>
      </c>
      <c r="C5525">
        <f t="shared" si="86"/>
        <v>14430</v>
      </c>
    </row>
    <row r="5526" spans="1:3">
      <c r="A5526" s="32" t="s">
        <v>11429</v>
      </c>
      <c r="B5526" s="32" t="s">
        <v>168</v>
      </c>
      <c r="C5526">
        <f t="shared" si="86"/>
        <v>14432</v>
      </c>
    </row>
    <row r="5527" spans="1:3">
      <c r="A5527" s="32" t="s">
        <v>11430</v>
      </c>
      <c r="B5527" s="32" t="s">
        <v>168</v>
      </c>
      <c r="C5527">
        <f t="shared" si="86"/>
        <v>14433</v>
      </c>
    </row>
    <row r="5528" spans="1:3">
      <c r="A5528" s="32" t="s">
        <v>11431</v>
      </c>
      <c r="B5528" s="32" t="s">
        <v>168</v>
      </c>
      <c r="C5528">
        <f t="shared" si="86"/>
        <v>14435</v>
      </c>
    </row>
    <row r="5529" spans="1:3">
      <c r="A5529" s="32" t="s">
        <v>11432</v>
      </c>
      <c r="B5529" s="32" t="s">
        <v>168</v>
      </c>
      <c r="C5529">
        <f t="shared" si="86"/>
        <v>14437</v>
      </c>
    </row>
    <row r="5530" spans="1:3">
      <c r="A5530" s="32" t="s">
        <v>11433</v>
      </c>
      <c r="B5530" s="32" t="s">
        <v>168</v>
      </c>
      <c r="C5530">
        <f t="shared" si="86"/>
        <v>14441</v>
      </c>
    </row>
    <row r="5531" spans="1:3">
      <c r="A5531" s="32" t="s">
        <v>11434</v>
      </c>
      <c r="B5531" s="32" t="s">
        <v>168</v>
      </c>
      <c r="C5531">
        <f t="shared" si="86"/>
        <v>14443</v>
      </c>
    </row>
    <row r="5532" spans="1:3">
      <c r="A5532" s="32" t="s">
        <v>11435</v>
      </c>
      <c r="B5532" s="32" t="s">
        <v>168</v>
      </c>
      <c r="C5532">
        <f t="shared" si="86"/>
        <v>14445</v>
      </c>
    </row>
    <row r="5533" spans="1:3">
      <c r="A5533" s="32" t="s">
        <v>11436</v>
      </c>
      <c r="B5533" s="32" t="s">
        <v>168</v>
      </c>
      <c r="C5533">
        <f t="shared" si="86"/>
        <v>14449</v>
      </c>
    </row>
    <row r="5534" spans="1:3">
      <c r="A5534" s="32" t="s">
        <v>11437</v>
      </c>
      <c r="B5534" s="32" t="s">
        <v>168</v>
      </c>
      <c r="C5534">
        <f t="shared" si="86"/>
        <v>14450</v>
      </c>
    </row>
    <row r="5535" spans="1:3">
      <c r="A5535" s="32" t="s">
        <v>11438</v>
      </c>
      <c r="B5535" s="32" t="s">
        <v>168</v>
      </c>
      <c r="C5535">
        <f t="shared" si="86"/>
        <v>14452</v>
      </c>
    </row>
    <row r="5536" spans="1:3">
      <c r="A5536" s="32" t="s">
        <v>11439</v>
      </c>
      <c r="B5536" s="32" t="s">
        <v>168</v>
      </c>
      <c r="C5536">
        <f t="shared" si="86"/>
        <v>14453</v>
      </c>
    </row>
    <row r="5537" spans="1:3">
      <c r="A5537" s="32" t="s">
        <v>11440</v>
      </c>
      <c r="B5537" s="32" t="s">
        <v>168</v>
      </c>
      <c r="C5537">
        <f t="shared" si="86"/>
        <v>14454</v>
      </c>
    </row>
    <row r="5538" spans="1:3">
      <c r="A5538" s="32" t="s">
        <v>11441</v>
      </c>
      <c r="B5538" s="32" t="s">
        <v>168</v>
      </c>
      <c r="C5538">
        <f t="shared" si="86"/>
        <v>14456</v>
      </c>
    </row>
    <row r="5539" spans="1:3">
      <c r="A5539" s="32" t="s">
        <v>11442</v>
      </c>
      <c r="B5539" s="32" t="s">
        <v>168</v>
      </c>
      <c r="C5539">
        <f t="shared" si="86"/>
        <v>14461</v>
      </c>
    </row>
    <row r="5540" spans="1:3">
      <c r="A5540" s="32" t="s">
        <v>11443</v>
      </c>
      <c r="B5540" s="32" t="s">
        <v>168</v>
      </c>
      <c r="C5540">
        <f t="shared" si="86"/>
        <v>14462</v>
      </c>
    </row>
    <row r="5541" spans="1:3">
      <c r="A5541" s="32" t="s">
        <v>11444</v>
      </c>
      <c r="B5541" s="32" t="s">
        <v>168</v>
      </c>
      <c r="C5541">
        <f t="shared" si="86"/>
        <v>14463</v>
      </c>
    </row>
    <row r="5542" spans="1:3">
      <c r="A5542" s="32" t="s">
        <v>11445</v>
      </c>
      <c r="B5542" s="32" t="s">
        <v>168</v>
      </c>
      <c r="C5542">
        <f t="shared" si="86"/>
        <v>14464</v>
      </c>
    </row>
    <row r="5543" spans="1:3">
      <c r="A5543" s="32" t="s">
        <v>11446</v>
      </c>
      <c r="B5543" s="32" t="s">
        <v>168</v>
      </c>
      <c r="C5543">
        <f t="shared" si="86"/>
        <v>14466</v>
      </c>
    </row>
    <row r="5544" spans="1:3">
      <c r="A5544" s="32" t="s">
        <v>11447</v>
      </c>
      <c r="B5544" s="32" t="s">
        <v>168</v>
      </c>
      <c r="C5544">
        <f t="shared" si="86"/>
        <v>14467</v>
      </c>
    </row>
    <row r="5545" spans="1:3">
      <c r="A5545" s="32" t="s">
        <v>11448</v>
      </c>
      <c r="B5545" s="32" t="s">
        <v>168</v>
      </c>
      <c r="C5545">
        <f t="shared" si="86"/>
        <v>14468</v>
      </c>
    </row>
    <row r="5546" spans="1:3">
      <c r="A5546" s="32" t="s">
        <v>11449</v>
      </c>
      <c r="B5546" s="32" t="s">
        <v>168</v>
      </c>
      <c r="C5546">
        <f t="shared" si="86"/>
        <v>14469</v>
      </c>
    </row>
    <row r="5547" spans="1:3">
      <c r="A5547" s="32" t="s">
        <v>11450</v>
      </c>
      <c r="B5547" s="32" t="s">
        <v>168</v>
      </c>
      <c r="C5547">
        <f t="shared" si="86"/>
        <v>14470</v>
      </c>
    </row>
    <row r="5548" spans="1:3">
      <c r="A5548" s="32" t="s">
        <v>11451</v>
      </c>
      <c r="B5548" s="32" t="s">
        <v>168</v>
      </c>
      <c r="C5548">
        <f t="shared" si="86"/>
        <v>14471</v>
      </c>
    </row>
    <row r="5549" spans="1:3">
      <c r="A5549" s="32" t="s">
        <v>11452</v>
      </c>
      <c r="B5549" s="32" t="s">
        <v>168</v>
      </c>
      <c r="C5549">
        <f t="shared" si="86"/>
        <v>14472</v>
      </c>
    </row>
    <row r="5550" spans="1:3">
      <c r="A5550" s="32" t="s">
        <v>11453</v>
      </c>
      <c r="B5550" s="32" t="s">
        <v>168</v>
      </c>
      <c r="C5550">
        <f t="shared" si="86"/>
        <v>14475</v>
      </c>
    </row>
    <row r="5551" spans="1:3">
      <c r="A5551" s="32" t="s">
        <v>11454</v>
      </c>
      <c r="B5551" s="32" t="s">
        <v>168</v>
      </c>
      <c r="C5551">
        <f t="shared" si="86"/>
        <v>14476</v>
      </c>
    </row>
    <row r="5552" spans="1:3">
      <c r="A5552" s="32" t="s">
        <v>11455</v>
      </c>
      <c r="B5552" s="32" t="s">
        <v>168</v>
      </c>
      <c r="C5552">
        <f t="shared" si="86"/>
        <v>14477</v>
      </c>
    </row>
    <row r="5553" spans="1:3">
      <c r="A5553" s="32" t="s">
        <v>11456</v>
      </c>
      <c r="B5553" s="32" t="s">
        <v>168</v>
      </c>
      <c r="C5553">
        <f t="shared" si="86"/>
        <v>14478</v>
      </c>
    </row>
    <row r="5554" spans="1:3">
      <c r="A5554" s="32" t="s">
        <v>11457</v>
      </c>
      <c r="B5554" s="32" t="s">
        <v>168</v>
      </c>
      <c r="C5554">
        <f t="shared" si="86"/>
        <v>14479</v>
      </c>
    </row>
    <row r="5555" spans="1:3">
      <c r="A5555" s="32" t="s">
        <v>11458</v>
      </c>
      <c r="B5555" s="32" t="s">
        <v>168</v>
      </c>
      <c r="C5555">
        <f t="shared" si="86"/>
        <v>14480</v>
      </c>
    </row>
    <row r="5556" spans="1:3">
      <c r="A5556" s="32" t="s">
        <v>11459</v>
      </c>
      <c r="B5556" s="32" t="s">
        <v>168</v>
      </c>
      <c r="C5556">
        <f t="shared" si="86"/>
        <v>14481</v>
      </c>
    </row>
    <row r="5557" spans="1:3">
      <c r="A5557" s="32" t="s">
        <v>11460</v>
      </c>
      <c r="B5557" s="32" t="s">
        <v>168</v>
      </c>
      <c r="C5557">
        <f t="shared" si="86"/>
        <v>14482</v>
      </c>
    </row>
    <row r="5558" spans="1:3">
      <c r="A5558" s="32" t="s">
        <v>11461</v>
      </c>
      <c r="B5558" s="32" t="s">
        <v>168</v>
      </c>
      <c r="C5558">
        <f t="shared" si="86"/>
        <v>14485</v>
      </c>
    </row>
    <row r="5559" spans="1:3">
      <c r="A5559" s="32" t="s">
        <v>11462</v>
      </c>
      <c r="B5559" s="32" t="s">
        <v>168</v>
      </c>
      <c r="C5559">
        <f t="shared" si="86"/>
        <v>14486</v>
      </c>
    </row>
    <row r="5560" spans="1:3">
      <c r="A5560" s="32" t="s">
        <v>11463</v>
      </c>
      <c r="B5560" s="32" t="s">
        <v>168</v>
      </c>
      <c r="C5560">
        <f t="shared" si="86"/>
        <v>14487</v>
      </c>
    </row>
    <row r="5561" spans="1:3">
      <c r="A5561" s="32" t="s">
        <v>11464</v>
      </c>
      <c r="B5561" s="32" t="s">
        <v>168</v>
      </c>
      <c r="C5561">
        <f t="shared" si="86"/>
        <v>14488</v>
      </c>
    </row>
    <row r="5562" spans="1:3">
      <c r="A5562" s="32" t="s">
        <v>11465</v>
      </c>
      <c r="B5562" s="32" t="s">
        <v>168</v>
      </c>
      <c r="C5562">
        <f t="shared" si="86"/>
        <v>14489</v>
      </c>
    </row>
    <row r="5563" spans="1:3">
      <c r="A5563" s="32" t="s">
        <v>11466</v>
      </c>
      <c r="B5563" s="32" t="s">
        <v>168</v>
      </c>
      <c r="C5563">
        <f t="shared" si="86"/>
        <v>14502</v>
      </c>
    </row>
    <row r="5564" spans="1:3">
      <c r="A5564" s="32" t="s">
        <v>11467</v>
      </c>
      <c r="B5564" s="32" t="s">
        <v>168</v>
      </c>
      <c r="C5564">
        <f t="shared" si="86"/>
        <v>14504</v>
      </c>
    </row>
    <row r="5565" spans="1:3">
      <c r="A5565" s="32" t="s">
        <v>11468</v>
      </c>
      <c r="B5565" s="32" t="s">
        <v>168</v>
      </c>
      <c r="C5565">
        <f t="shared" si="86"/>
        <v>14505</v>
      </c>
    </row>
    <row r="5566" spans="1:3">
      <c r="A5566" s="32" t="s">
        <v>11469</v>
      </c>
      <c r="B5566" s="32" t="s">
        <v>168</v>
      </c>
      <c r="C5566">
        <f t="shared" si="86"/>
        <v>14506</v>
      </c>
    </row>
    <row r="5567" spans="1:3">
      <c r="A5567" s="32" t="s">
        <v>11470</v>
      </c>
      <c r="B5567" s="32" t="s">
        <v>168</v>
      </c>
      <c r="C5567">
        <f t="shared" si="86"/>
        <v>14507</v>
      </c>
    </row>
    <row r="5568" spans="1:3">
      <c r="A5568" s="32" t="s">
        <v>11471</v>
      </c>
      <c r="B5568" s="32" t="s">
        <v>168</v>
      </c>
      <c r="C5568">
        <f t="shared" si="86"/>
        <v>14508</v>
      </c>
    </row>
    <row r="5569" spans="1:3">
      <c r="A5569" s="32" t="s">
        <v>11472</v>
      </c>
      <c r="B5569" s="32" t="s">
        <v>168</v>
      </c>
      <c r="C5569">
        <f t="shared" si="86"/>
        <v>14510</v>
      </c>
    </row>
    <row r="5570" spans="1:3">
      <c r="A5570" s="32" t="s">
        <v>11473</v>
      </c>
      <c r="B5570" s="32" t="s">
        <v>168</v>
      </c>
      <c r="C5570">
        <f t="shared" ref="C5570:C5633" si="87">1*A5570</f>
        <v>14511</v>
      </c>
    </row>
    <row r="5571" spans="1:3">
      <c r="A5571" s="32" t="s">
        <v>11474</v>
      </c>
      <c r="B5571" s="32" t="s">
        <v>168</v>
      </c>
      <c r="C5571">
        <f t="shared" si="87"/>
        <v>14512</v>
      </c>
    </row>
    <row r="5572" spans="1:3">
      <c r="A5572" s="32" t="s">
        <v>11475</v>
      </c>
      <c r="B5572" s="32" t="s">
        <v>168</v>
      </c>
      <c r="C5572">
        <f t="shared" si="87"/>
        <v>14513</v>
      </c>
    </row>
    <row r="5573" spans="1:3">
      <c r="A5573" s="32" t="s">
        <v>11476</v>
      </c>
      <c r="B5573" s="32" t="s">
        <v>168</v>
      </c>
      <c r="C5573">
        <f t="shared" si="87"/>
        <v>14514</v>
      </c>
    </row>
    <row r="5574" spans="1:3">
      <c r="A5574" s="32" t="s">
        <v>11477</v>
      </c>
      <c r="B5574" s="32" t="s">
        <v>168</v>
      </c>
      <c r="C5574">
        <f t="shared" si="87"/>
        <v>14515</v>
      </c>
    </row>
    <row r="5575" spans="1:3">
      <c r="A5575" s="32" t="s">
        <v>11478</v>
      </c>
      <c r="B5575" s="32" t="s">
        <v>168</v>
      </c>
      <c r="C5575">
        <f t="shared" si="87"/>
        <v>14516</v>
      </c>
    </row>
    <row r="5576" spans="1:3">
      <c r="A5576" s="32" t="s">
        <v>11479</v>
      </c>
      <c r="B5576" s="32" t="s">
        <v>168</v>
      </c>
      <c r="C5576">
        <f t="shared" si="87"/>
        <v>14517</v>
      </c>
    </row>
    <row r="5577" spans="1:3">
      <c r="A5577" s="32" t="s">
        <v>11480</v>
      </c>
      <c r="B5577" s="32" t="s">
        <v>168</v>
      </c>
      <c r="C5577">
        <f t="shared" si="87"/>
        <v>14518</v>
      </c>
    </row>
    <row r="5578" spans="1:3">
      <c r="A5578" s="32" t="s">
        <v>11481</v>
      </c>
      <c r="B5578" s="32" t="s">
        <v>168</v>
      </c>
      <c r="C5578">
        <f t="shared" si="87"/>
        <v>14519</v>
      </c>
    </row>
    <row r="5579" spans="1:3">
      <c r="A5579" s="32" t="s">
        <v>11482</v>
      </c>
      <c r="B5579" s="32" t="s">
        <v>168</v>
      </c>
      <c r="C5579">
        <f t="shared" si="87"/>
        <v>14520</v>
      </c>
    </row>
    <row r="5580" spans="1:3">
      <c r="A5580" s="32" t="s">
        <v>11483</v>
      </c>
      <c r="B5580" s="32" t="s">
        <v>168</v>
      </c>
      <c r="C5580">
        <f t="shared" si="87"/>
        <v>14521</v>
      </c>
    </row>
    <row r="5581" spans="1:3">
      <c r="A5581" s="32" t="s">
        <v>11484</v>
      </c>
      <c r="B5581" s="32" t="s">
        <v>168</v>
      </c>
      <c r="C5581">
        <f t="shared" si="87"/>
        <v>14522</v>
      </c>
    </row>
    <row r="5582" spans="1:3">
      <c r="A5582" s="32" t="s">
        <v>11485</v>
      </c>
      <c r="B5582" s="32" t="s">
        <v>168</v>
      </c>
      <c r="C5582">
        <f t="shared" si="87"/>
        <v>14525</v>
      </c>
    </row>
    <row r="5583" spans="1:3">
      <c r="A5583" s="32" t="s">
        <v>11486</v>
      </c>
      <c r="B5583" s="32" t="s">
        <v>168</v>
      </c>
      <c r="C5583">
        <f t="shared" si="87"/>
        <v>14526</v>
      </c>
    </row>
    <row r="5584" spans="1:3">
      <c r="A5584" s="32" t="s">
        <v>11487</v>
      </c>
      <c r="B5584" s="32" t="s">
        <v>168</v>
      </c>
      <c r="C5584">
        <f t="shared" si="87"/>
        <v>14527</v>
      </c>
    </row>
    <row r="5585" spans="1:3">
      <c r="A5585" s="32" t="s">
        <v>11488</v>
      </c>
      <c r="B5585" s="32" t="s">
        <v>168</v>
      </c>
      <c r="C5585">
        <f t="shared" si="87"/>
        <v>14529</v>
      </c>
    </row>
    <row r="5586" spans="1:3">
      <c r="A5586" s="32" t="s">
        <v>11489</v>
      </c>
      <c r="B5586" s="32" t="s">
        <v>168</v>
      </c>
      <c r="C5586">
        <f t="shared" si="87"/>
        <v>14530</v>
      </c>
    </row>
    <row r="5587" spans="1:3">
      <c r="A5587" s="32" t="s">
        <v>11490</v>
      </c>
      <c r="B5587" s="32" t="s">
        <v>168</v>
      </c>
      <c r="C5587">
        <f t="shared" si="87"/>
        <v>14532</v>
      </c>
    </row>
    <row r="5588" spans="1:3">
      <c r="A5588" s="32" t="s">
        <v>11491</v>
      </c>
      <c r="B5588" s="32" t="s">
        <v>168</v>
      </c>
      <c r="C5588">
        <f t="shared" si="87"/>
        <v>14533</v>
      </c>
    </row>
    <row r="5589" spans="1:3">
      <c r="A5589" s="32" t="s">
        <v>11492</v>
      </c>
      <c r="B5589" s="32" t="s">
        <v>168</v>
      </c>
      <c r="C5589">
        <f t="shared" si="87"/>
        <v>14534</v>
      </c>
    </row>
    <row r="5590" spans="1:3">
      <c r="A5590" s="32" t="s">
        <v>11493</v>
      </c>
      <c r="B5590" s="32" t="s">
        <v>168</v>
      </c>
      <c r="C5590">
        <f t="shared" si="87"/>
        <v>14536</v>
      </c>
    </row>
    <row r="5591" spans="1:3">
      <c r="A5591" s="32" t="s">
        <v>11494</v>
      </c>
      <c r="B5591" s="32" t="s">
        <v>168</v>
      </c>
      <c r="C5591">
        <f t="shared" si="87"/>
        <v>14537</v>
      </c>
    </row>
    <row r="5592" spans="1:3">
      <c r="A5592" s="32" t="s">
        <v>11495</v>
      </c>
      <c r="B5592" s="32" t="s">
        <v>168</v>
      </c>
      <c r="C5592">
        <f t="shared" si="87"/>
        <v>14538</v>
      </c>
    </row>
    <row r="5593" spans="1:3">
      <c r="A5593" s="32" t="s">
        <v>11496</v>
      </c>
      <c r="B5593" s="32" t="s">
        <v>168</v>
      </c>
      <c r="C5593">
        <f t="shared" si="87"/>
        <v>14539</v>
      </c>
    </row>
    <row r="5594" spans="1:3">
      <c r="A5594" s="32" t="s">
        <v>11497</v>
      </c>
      <c r="B5594" s="32" t="s">
        <v>168</v>
      </c>
      <c r="C5594">
        <f t="shared" si="87"/>
        <v>14541</v>
      </c>
    </row>
    <row r="5595" spans="1:3">
      <c r="A5595" s="32" t="s">
        <v>11498</v>
      </c>
      <c r="B5595" s="32" t="s">
        <v>168</v>
      </c>
      <c r="C5595">
        <f t="shared" si="87"/>
        <v>14542</v>
      </c>
    </row>
    <row r="5596" spans="1:3">
      <c r="A5596" s="32" t="s">
        <v>11499</v>
      </c>
      <c r="B5596" s="32" t="s">
        <v>168</v>
      </c>
      <c r="C5596">
        <f t="shared" si="87"/>
        <v>14543</v>
      </c>
    </row>
    <row r="5597" spans="1:3">
      <c r="A5597" s="32" t="s">
        <v>11500</v>
      </c>
      <c r="B5597" s="32" t="s">
        <v>168</v>
      </c>
      <c r="C5597">
        <f t="shared" si="87"/>
        <v>14544</v>
      </c>
    </row>
    <row r="5598" spans="1:3">
      <c r="A5598" s="32" t="s">
        <v>11501</v>
      </c>
      <c r="B5598" s="32" t="s">
        <v>168</v>
      </c>
      <c r="C5598">
        <f t="shared" si="87"/>
        <v>14545</v>
      </c>
    </row>
    <row r="5599" spans="1:3">
      <c r="A5599" s="32" t="s">
        <v>11502</v>
      </c>
      <c r="B5599" s="32" t="s">
        <v>168</v>
      </c>
      <c r="C5599">
        <f t="shared" si="87"/>
        <v>14546</v>
      </c>
    </row>
    <row r="5600" spans="1:3">
      <c r="A5600" s="32" t="s">
        <v>11503</v>
      </c>
      <c r="B5600" s="32" t="s">
        <v>168</v>
      </c>
      <c r="C5600">
        <f t="shared" si="87"/>
        <v>14547</v>
      </c>
    </row>
    <row r="5601" spans="1:3">
      <c r="A5601" s="32" t="s">
        <v>11504</v>
      </c>
      <c r="B5601" s="32" t="s">
        <v>168</v>
      </c>
      <c r="C5601">
        <f t="shared" si="87"/>
        <v>14548</v>
      </c>
    </row>
    <row r="5602" spans="1:3">
      <c r="A5602" s="32" t="s">
        <v>11505</v>
      </c>
      <c r="B5602" s="32" t="s">
        <v>168</v>
      </c>
      <c r="C5602">
        <f t="shared" si="87"/>
        <v>14549</v>
      </c>
    </row>
    <row r="5603" spans="1:3">
      <c r="A5603" s="32" t="s">
        <v>11506</v>
      </c>
      <c r="B5603" s="32" t="s">
        <v>168</v>
      </c>
      <c r="C5603">
        <f t="shared" si="87"/>
        <v>14550</v>
      </c>
    </row>
    <row r="5604" spans="1:3">
      <c r="A5604" s="32" t="s">
        <v>11507</v>
      </c>
      <c r="B5604" s="32" t="s">
        <v>168</v>
      </c>
      <c r="C5604">
        <f t="shared" si="87"/>
        <v>14551</v>
      </c>
    </row>
    <row r="5605" spans="1:3">
      <c r="A5605" s="32" t="s">
        <v>11508</v>
      </c>
      <c r="B5605" s="32" t="s">
        <v>168</v>
      </c>
      <c r="C5605">
        <f t="shared" si="87"/>
        <v>14555</v>
      </c>
    </row>
    <row r="5606" spans="1:3">
      <c r="A5606" s="32" t="s">
        <v>11509</v>
      </c>
      <c r="B5606" s="32" t="s">
        <v>168</v>
      </c>
      <c r="C5606">
        <f t="shared" si="87"/>
        <v>14556</v>
      </c>
    </row>
    <row r="5607" spans="1:3">
      <c r="A5607" s="32" t="s">
        <v>11510</v>
      </c>
      <c r="B5607" s="32" t="s">
        <v>168</v>
      </c>
      <c r="C5607">
        <f t="shared" si="87"/>
        <v>14557</v>
      </c>
    </row>
    <row r="5608" spans="1:3">
      <c r="A5608" s="32" t="s">
        <v>11511</v>
      </c>
      <c r="B5608" s="32" t="s">
        <v>168</v>
      </c>
      <c r="C5608">
        <f t="shared" si="87"/>
        <v>14558</v>
      </c>
    </row>
    <row r="5609" spans="1:3">
      <c r="A5609" s="32" t="s">
        <v>11512</v>
      </c>
      <c r="B5609" s="32" t="s">
        <v>168</v>
      </c>
      <c r="C5609">
        <f t="shared" si="87"/>
        <v>14559</v>
      </c>
    </row>
    <row r="5610" spans="1:3">
      <c r="A5610" s="32" t="s">
        <v>11513</v>
      </c>
      <c r="B5610" s="32" t="s">
        <v>168</v>
      </c>
      <c r="C5610">
        <f t="shared" si="87"/>
        <v>14560</v>
      </c>
    </row>
    <row r="5611" spans="1:3">
      <c r="A5611" s="32" t="s">
        <v>11514</v>
      </c>
      <c r="B5611" s="32" t="s">
        <v>168</v>
      </c>
      <c r="C5611">
        <f t="shared" si="87"/>
        <v>14561</v>
      </c>
    </row>
    <row r="5612" spans="1:3">
      <c r="A5612" s="32" t="s">
        <v>11515</v>
      </c>
      <c r="B5612" s="32" t="s">
        <v>168</v>
      </c>
      <c r="C5612">
        <f t="shared" si="87"/>
        <v>14563</v>
      </c>
    </row>
    <row r="5613" spans="1:3">
      <c r="A5613" s="32" t="s">
        <v>11516</v>
      </c>
      <c r="B5613" s="32" t="s">
        <v>168</v>
      </c>
      <c r="C5613">
        <f t="shared" si="87"/>
        <v>14564</v>
      </c>
    </row>
    <row r="5614" spans="1:3">
      <c r="A5614" s="32" t="s">
        <v>11517</v>
      </c>
      <c r="B5614" s="32" t="s">
        <v>168</v>
      </c>
      <c r="C5614">
        <f t="shared" si="87"/>
        <v>14568</v>
      </c>
    </row>
    <row r="5615" spans="1:3">
      <c r="A5615" s="32" t="s">
        <v>11518</v>
      </c>
      <c r="B5615" s="32" t="s">
        <v>168</v>
      </c>
      <c r="C5615">
        <f t="shared" si="87"/>
        <v>14569</v>
      </c>
    </row>
    <row r="5616" spans="1:3">
      <c r="A5616" s="32" t="s">
        <v>11519</v>
      </c>
      <c r="B5616" s="32" t="s">
        <v>168</v>
      </c>
      <c r="C5616">
        <f t="shared" si="87"/>
        <v>14571</v>
      </c>
    </row>
    <row r="5617" spans="1:3">
      <c r="A5617" s="32" t="s">
        <v>11520</v>
      </c>
      <c r="B5617" s="32" t="s">
        <v>168</v>
      </c>
      <c r="C5617">
        <f t="shared" si="87"/>
        <v>14572</v>
      </c>
    </row>
    <row r="5618" spans="1:3">
      <c r="A5618" s="32" t="s">
        <v>11521</v>
      </c>
      <c r="B5618" s="32" t="s">
        <v>168</v>
      </c>
      <c r="C5618">
        <f t="shared" si="87"/>
        <v>14580</v>
      </c>
    </row>
    <row r="5619" spans="1:3">
      <c r="A5619" s="32" t="s">
        <v>11522</v>
      </c>
      <c r="B5619" s="32" t="s">
        <v>168</v>
      </c>
      <c r="C5619">
        <f t="shared" si="87"/>
        <v>14585</v>
      </c>
    </row>
    <row r="5620" spans="1:3">
      <c r="A5620" s="32" t="s">
        <v>11523</v>
      </c>
      <c r="B5620" s="32" t="s">
        <v>168</v>
      </c>
      <c r="C5620">
        <f t="shared" si="87"/>
        <v>14586</v>
      </c>
    </row>
    <row r="5621" spans="1:3">
      <c r="A5621" s="32" t="s">
        <v>11524</v>
      </c>
      <c r="B5621" s="32" t="s">
        <v>168</v>
      </c>
      <c r="C5621">
        <f t="shared" si="87"/>
        <v>14588</v>
      </c>
    </row>
    <row r="5622" spans="1:3">
      <c r="A5622" s="32" t="s">
        <v>11525</v>
      </c>
      <c r="B5622" s="32" t="s">
        <v>168</v>
      </c>
      <c r="C5622">
        <f t="shared" si="87"/>
        <v>14589</v>
      </c>
    </row>
    <row r="5623" spans="1:3">
      <c r="A5623" s="32" t="s">
        <v>11526</v>
      </c>
      <c r="B5623" s="32" t="s">
        <v>168</v>
      </c>
      <c r="C5623">
        <f t="shared" si="87"/>
        <v>14590</v>
      </c>
    </row>
    <row r="5624" spans="1:3">
      <c r="A5624" s="32" t="s">
        <v>11527</v>
      </c>
      <c r="B5624" s="32" t="s">
        <v>168</v>
      </c>
      <c r="C5624">
        <f t="shared" si="87"/>
        <v>14591</v>
      </c>
    </row>
    <row r="5625" spans="1:3">
      <c r="A5625" s="32" t="s">
        <v>11528</v>
      </c>
      <c r="B5625" s="32" t="s">
        <v>168</v>
      </c>
      <c r="C5625">
        <f t="shared" si="87"/>
        <v>14592</v>
      </c>
    </row>
    <row r="5626" spans="1:3">
      <c r="A5626" s="32" t="s">
        <v>11529</v>
      </c>
      <c r="B5626" s="32" t="s">
        <v>168</v>
      </c>
      <c r="C5626">
        <f t="shared" si="87"/>
        <v>14602</v>
      </c>
    </row>
    <row r="5627" spans="1:3">
      <c r="A5627" s="32" t="s">
        <v>11530</v>
      </c>
      <c r="B5627" s="32" t="s">
        <v>168</v>
      </c>
      <c r="C5627">
        <f t="shared" si="87"/>
        <v>14603</v>
      </c>
    </row>
    <row r="5628" spans="1:3">
      <c r="A5628" s="32" t="s">
        <v>11531</v>
      </c>
      <c r="B5628" s="32" t="s">
        <v>168</v>
      </c>
      <c r="C5628">
        <f t="shared" si="87"/>
        <v>14604</v>
      </c>
    </row>
    <row r="5629" spans="1:3">
      <c r="A5629" s="32" t="s">
        <v>11532</v>
      </c>
      <c r="B5629" s="32" t="s">
        <v>168</v>
      </c>
      <c r="C5629">
        <f t="shared" si="87"/>
        <v>14605</v>
      </c>
    </row>
    <row r="5630" spans="1:3">
      <c r="A5630" s="32" t="s">
        <v>11533</v>
      </c>
      <c r="B5630" s="32" t="s">
        <v>168</v>
      </c>
      <c r="C5630">
        <f t="shared" si="87"/>
        <v>14606</v>
      </c>
    </row>
    <row r="5631" spans="1:3">
      <c r="A5631" s="32" t="s">
        <v>11534</v>
      </c>
      <c r="B5631" s="32" t="s">
        <v>168</v>
      </c>
      <c r="C5631">
        <f t="shared" si="87"/>
        <v>14607</v>
      </c>
    </row>
    <row r="5632" spans="1:3">
      <c r="A5632" s="32" t="s">
        <v>11535</v>
      </c>
      <c r="B5632" s="32" t="s">
        <v>168</v>
      </c>
      <c r="C5632">
        <f t="shared" si="87"/>
        <v>14608</v>
      </c>
    </row>
    <row r="5633" spans="1:3">
      <c r="A5633" s="32" t="s">
        <v>11536</v>
      </c>
      <c r="B5633" s="32" t="s">
        <v>168</v>
      </c>
      <c r="C5633">
        <f t="shared" si="87"/>
        <v>14609</v>
      </c>
    </row>
    <row r="5634" spans="1:3">
      <c r="A5634" s="32" t="s">
        <v>11537</v>
      </c>
      <c r="B5634" s="32" t="s">
        <v>168</v>
      </c>
      <c r="C5634">
        <f t="shared" ref="C5634:C5697" si="88">1*A5634</f>
        <v>14610</v>
      </c>
    </row>
    <row r="5635" spans="1:3">
      <c r="A5635" s="32" t="s">
        <v>11538</v>
      </c>
      <c r="B5635" s="32" t="s">
        <v>168</v>
      </c>
      <c r="C5635">
        <f t="shared" si="88"/>
        <v>14611</v>
      </c>
    </row>
    <row r="5636" spans="1:3">
      <c r="A5636" s="32" t="s">
        <v>11539</v>
      </c>
      <c r="B5636" s="32" t="s">
        <v>168</v>
      </c>
      <c r="C5636">
        <f t="shared" si="88"/>
        <v>14612</v>
      </c>
    </row>
    <row r="5637" spans="1:3">
      <c r="A5637" s="32" t="s">
        <v>11540</v>
      </c>
      <c r="B5637" s="32" t="s">
        <v>168</v>
      </c>
      <c r="C5637">
        <f t="shared" si="88"/>
        <v>14613</v>
      </c>
    </row>
    <row r="5638" spans="1:3">
      <c r="A5638" s="32" t="s">
        <v>11541</v>
      </c>
      <c r="B5638" s="32" t="s">
        <v>168</v>
      </c>
      <c r="C5638">
        <f t="shared" si="88"/>
        <v>14614</v>
      </c>
    </row>
    <row r="5639" spans="1:3">
      <c r="A5639" s="32" t="s">
        <v>11542</v>
      </c>
      <c r="B5639" s="32" t="s">
        <v>168</v>
      </c>
      <c r="C5639">
        <f t="shared" si="88"/>
        <v>14615</v>
      </c>
    </row>
    <row r="5640" spans="1:3">
      <c r="A5640" s="32" t="s">
        <v>11543</v>
      </c>
      <c r="B5640" s="32" t="s">
        <v>168</v>
      </c>
      <c r="C5640">
        <f t="shared" si="88"/>
        <v>14616</v>
      </c>
    </row>
    <row r="5641" spans="1:3">
      <c r="A5641" s="32" t="s">
        <v>11544</v>
      </c>
      <c r="B5641" s="32" t="s">
        <v>168</v>
      </c>
      <c r="C5641">
        <f t="shared" si="88"/>
        <v>14617</v>
      </c>
    </row>
    <row r="5642" spans="1:3">
      <c r="A5642" s="32" t="s">
        <v>11545</v>
      </c>
      <c r="B5642" s="32" t="s">
        <v>168</v>
      </c>
      <c r="C5642">
        <f t="shared" si="88"/>
        <v>14618</v>
      </c>
    </row>
    <row r="5643" spans="1:3">
      <c r="A5643" s="32" t="s">
        <v>11546</v>
      </c>
      <c r="B5643" s="32" t="s">
        <v>168</v>
      </c>
      <c r="C5643">
        <f t="shared" si="88"/>
        <v>14619</v>
      </c>
    </row>
    <row r="5644" spans="1:3">
      <c r="A5644" s="32" t="s">
        <v>11547</v>
      </c>
      <c r="B5644" s="32" t="s">
        <v>168</v>
      </c>
      <c r="C5644">
        <f t="shared" si="88"/>
        <v>14620</v>
      </c>
    </row>
    <row r="5645" spans="1:3">
      <c r="A5645" s="32" t="s">
        <v>11548</v>
      </c>
      <c r="B5645" s="32" t="s">
        <v>168</v>
      </c>
      <c r="C5645">
        <f t="shared" si="88"/>
        <v>14621</v>
      </c>
    </row>
    <row r="5646" spans="1:3">
      <c r="A5646" s="32" t="s">
        <v>11549</v>
      </c>
      <c r="B5646" s="32" t="s">
        <v>168</v>
      </c>
      <c r="C5646">
        <f t="shared" si="88"/>
        <v>14622</v>
      </c>
    </row>
    <row r="5647" spans="1:3">
      <c r="A5647" s="32" t="s">
        <v>11550</v>
      </c>
      <c r="B5647" s="32" t="s">
        <v>168</v>
      </c>
      <c r="C5647">
        <f t="shared" si="88"/>
        <v>14623</v>
      </c>
    </row>
    <row r="5648" spans="1:3">
      <c r="A5648" s="32" t="s">
        <v>11551</v>
      </c>
      <c r="B5648" s="32" t="s">
        <v>168</v>
      </c>
      <c r="C5648">
        <f t="shared" si="88"/>
        <v>14624</v>
      </c>
    </row>
    <row r="5649" spans="1:3">
      <c r="A5649" s="32" t="s">
        <v>11552</v>
      </c>
      <c r="B5649" s="32" t="s">
        <v>168</v>
      </c>
      <c r="C5649">
        <f t="shared" si="88"/>
        <v>14625</v>
      </c>
    </row>
    <row r="5650" spans="1:3">
      <c r="A5650" s="32" t="s">
        <v>11553</v>
      </c>
      <c r="B5650" s="32" t="s">
        <v>168</v>
      </c>
      <c r="C5650">
        <f t="shared" si="88"/>
        <v>14626</v>
      </c>
    </row>
    <row r="5651" spans="1:3">
      <c r="A5651" s="32" t="s">
        <v>11554</v>
      </c>
      <c r="B5651" s="32" t="s">
        <v>168</v>
      </c>
      <c r="C5651">
        <f t="shared" si="88"/>
        <v>14627</v>
      </c>
    </row>
    <row r="5652" spans="1:3">
      <c r="A5652" s="32" t="s">
        <v>11555</v>
      </c>
      <c r="B5652" s="32" t="s">
        <v>168</v>
      </c>
      <c r="C5652">
        <f t="shared" si="88"/>
        <v>14638</v>
      </c>
    </row>
    <row r="5653" spans="1:3">
      <c r="A5653" s="32" t="s">
        <v>11556</v>
      </c>
      <c r="B5653" s="32" t="s">
        <v>168</v>
      </c>
      <c r="C5653">
        <f t="shared" si="88"/>
        <v>14639</v>
      </c>
    </row>
    <row r="5654" spans="1:3">
      <c r="A5654" s="32" t="s">
        <v>11557</v>
      </c>
      <c r="B5654" s="32" t="s">
        <v>168</v>
      </c>
      <c r="C5654">
        <f t="shared" si="88"/>
        <v>14642</v>
      </c>
    </row>
    <row r="5655" spans="1:3">
      <c r="A5655" s="32" t="s">
        <v>11558</v>
      </c>
      <c r="B5655" s="32" t="s">
        <v>168</v>
      </c>
      <c r="C5655">
        <f t="shared" si="88"/>
        <v>14643</v>
      </c>
    </row>
    <row r="5656" spans="1:3">
      <c r="A5656" s="32" t="s">
        <v>11559</v>
      </c>
      <c r="B5656" s="32" t="s">
        <v>168</v>
      </c>
      <c r="C5656">
        <f t="shared" si="88"/>
        <v>14644</v>
      </c>
    </row>
    <row r="5657" spans="1:3">
      <c r="A5657" s="32" t="s">
        <v>11762</v>
      </c>
      <c r="B5657" s="32" t="s">
        <v>168</v>
      </c>
      <c r="C5657">
        <f t="shared" si="88"/>
        <v>14645</v>
      </c>
    </row>
    <row r="5658" spans="1:3">
      <c r="A5658" s="32" t="s">
        <v>11560</v>
      </c>
      <c r="B5658" s="32" t="s">
        <v>168</v>
      </c>
      <c r="C5658">
        <f t="shared" si="88"/>
        <v>14646</v>
      </c>
    </row>
    <row r="5659" spans="1:3">
      <c r="A5659" s="32" t="s">
        <v>11561</v>
      </c>
      <c r="B5659" s="32" t="s">
        <v>168</v>
      </c>
      <c r="C5659">
        <f t="shared" si="88"/>
        <v>14647</v>
      </c>
    </row>
    <row r="5660" spans="1:3">
      <c r="A5660" s="32" t="s">
        <v>11562</v>
      </c>
      <c r="B5660" s="32" t="s">
        <v>168</v>
      </c>
      <c r="C5660">
        <f t="shared" si="88"/>
        <v>14649</v>
      </c>
    </row>
    <row r="5661" spans="1:3">
      <c r="A5661" s="32" t="s">
        <v>11563</v>
      </c>
      <c r="B5661" s="32" t="s">
        <v>168</v>
      </c>
      <c r="C5661">
        <f t="shared" si="88"/>
        <v>14650</v>
      </c>
    </row>
    <row r="5662" spans="1:3">
      <c r="A5662" s="32" t="s">
        <v>11564</v>
      </c>
      <c r="B5662" s="32" t="s">
        <v>168</v>
      </c>
      <c r="C5662">
        <f t="shared" si="88"/>
        <v>14651</v>
      </c>
    </row>
    <row r="5663" spans="1:3">
      <c r="A5663" s="32" t="s">
        <v>11565</v>
      </c>
      <c r="B5663" s="32" t="s">
        <v>168</v>
      </c>
      <c r="C5663">
        <f t="shared" si="88"/>
        <v>14652</v>
      </c>
    </row>
    <row r="5664" spans="1:3">
      <c r="A5664" s="32" t="s">
        <v>11566</v>
      </c>
      <c r="B5664" s="32" t="s">
        <v>168</v>
      </c>
      <c r="C5664">
        <f t="shared" si="88"/>
        <v>14653</v>
      </c>
    </row>
    <row r="5665" spans="1:3">
      <c r="A5665" s="32" t="s">
        <v>11763</v>
      </c>
      <c r="B5665" s="32" t="s">
        <v>168</v>
      </c>
      <c r="C5665">
        <f t="shared" si="88"/>
        <v>14664</v>
      </c>
    </row>
    <row r="5666" spans="1:3">
      <c r="A5666" s="32" t="s">
        <v>11764</v>
      </c>
      <c r="B5666" s="32" t="s">
        <v>168</v>
      </c>
      <c r="C5666">
        <f t="shared" si="88"/>
        <v>14673</v>
      </c>
    </row>
    <row r="5667" spans="1:3">
      <c r="A5667" s="32" t="s">
        <v>11765</v>
      </c>
      <c r="B5667" s="32" t="s">
        <v>168</v>
      </c>
      <c r="C5667">
        <f t="shared" si="88"/>
        <v>14683</v>
      </c>
    </row>
    <row r="5668" spans="1:3">
      <c r="A5668" s="32" t="s">
        <v>11567</v>
      </c>
      <c r="B5668" s="32" t="s">
        <v>168</v>
      </c>
      <c r="C5668">
        <f t="shared" si="88"/>
        <v>14692</v>
      </c>
    </row>
    <row r="5669" spans="1:3">
      <c r="A5669" s="32" t="s">
        <v>11568</v>
      </c>
      <c r="B5669" s="32" t="s">
        <v>168</v>
      </c>
      <c r="C5669">
        <f t="shared" si="88"/>
        <v>14694</v>
      </c>
    </row>
    <row r="5670" spans="1:3">
      <c r="A5670" s="32" t="s">
        <v>11569</v>
      </c>
      <c r="B5670" s="32" t="s">
        <v>168</v>
      </c>
      <c r="C5670">
        <f t="shared" si="88"/>
        <v>14701</v>
      </c>
    </row>
    <row r="5671" spans="1:3">
      <c r="A5671" s="32" t="s">
        <v>11570</v>
      </c>
      <c r="B5671" s="32" t="s">
        <v>168</v>
      </c>
      <c r="C5671">
        <f t="shared" si="88"/>
        <v>14702</v>
      </c>
    </row>
    <row r="5672" spans="1:3">
      <c r="A5672" s="32" t="s">
        <v>36175</v>
      </c>
      <c r="B5672" s="32" t="s">
        <v>174</v>
      </c>
      <c r="C5672">
        <f t="shared" si="88"/>
        <v>14703</v>
      </c>
    </row>
    <row r="5673" spans="1:3">
      <c r="A5673" s="32" t="s">
        <v>36176</v>
      </c>
      <c r="B5673" s="32" t="s">
        <v>174</v>
      </c>
      <c r="C5673">
        <f t="shared" si="88"/>
        <v>14704</v>
      </c>
    </row>
    <row r="5674" spans="1:3">
      <c r="A5674" s="32" t="s">
        <v>11571</v>
      </c>
      <c r="B5674" s="32" t="s">
        <v>168</v>
      </c>
      <c r="C5674">
        <f t="shared" si="88"/>
        <v>14706</v>
      </c>
    </row>
    <row r="5675" spans="1:3">
      <c r="A5675" s="32" t="s">
        <v>11572</v>
      </c>
      <c r="B5675" s="32" t="s">
        <v>168</v>
      </c>
      <c r="C5675">
        <f t="shared" si="88"/>
        <v>14707</v>
      </c>
    </row>
    <row r="5676" spans="1:3">
      <c r="A5676" s="32" t="s">
        <v>11573</v>
      </c>
      <c r="B5676" s="32" t="s">
        <v>168</v>
      </c>
      <c r="C5676">
        <f t="shared" si="88"/>
        <v>14708</v>
      </c>
    </row>
    <row r="5677" spans="1:3">
      <c r="A5677" s="32" t="s">
        <v>11574</v>
      </c>
      <c r="B5677" s="32" t="s">
        <v>168</v>
      </c>
      <c r="C5677">
        <f t="shared" si="88"/>
        <v>14709</v>
      </c>
    </row>
    <row r="5678" spans="1:3">
      <c r="A5678" s="32" t="s">
        <v>11575</v>
      </c>
      <c r="B5678" s="32" t="s">
        <v>168</v>
      </c>
      <c r="C5678">
        <f t="shared" si="88"/>
        <v>14710</v>
      </c>
    </row>
    <row r="5679" spans="1:3">
      <c r="A5679" s="32" t="s">
        <v>11576</v>
      </c>
      <c r="B5679" s="32" t="s">
        <v>168</v>
      </c>
      <c r="C5679">
        <f t="shared" si="88"/>
        <v>14711</v>
      </c>
    </row>
    <row r="5680" spans="1:3">
      <c r="A5680" s="32" t="s">
        <v>11577</v>
      </c>
      <c r="B5680" s="32" t="s">
        <v>168</v>
      </c>
      <c r="C5680">
        <f t="shared" si="88"/>
        <v>14712</v>
      </c>
    </row>
    <row r="5681" spans="1:3">
      <c r="A5681" s="32" t="s">
        <v>11578</v>
      </c>
      <c r="B5681" s="32" t="s">
        <v>168</v>
      </c>
      <c r="C5681">
        <f t="shared" si="88"/>
        <v>14714</v>
      </c>
    </row>
    <row r="5682" spans="1:3">
      <c r="A5682" s="32" t="s">
        <v>11579</v>
      </c>
      <c r="B5682" s="32" t="s">
        <v>168</v>
      </c>
      <c r="C5682">
        <f t="shared" si="88"/>
        <v>14715</v>
      </c>
    </row>
    <row r="5683" spans="1:3">
      <c r="A5683" s="32" t="s">
        <v>11580</v>
      </c>
      <c r="B5683" s="32" t="s">
        <v>168</v>
      </c>
      <c r="C5683">
        <f t="shared" si="88"/>
        <v>14716</v>
      </c>
    </row>
    <row r="5684" spans="1:3">
      <c r="A5684" s="32" t="s">
        <v>11581</v>
      </c>
      <c r="B5684" s="32" t="s">
        <v>168</v>
      </c>
      <c r="C5684">
        <f t="shared" si="88"/>
        <v>14717</v>
      </c>
    </row>
    <row r="5685" spans="1:3">
      <c r="A5685" s="32" t="s">
        <v>11582</v>
      </c>
      <c r="B5685" s="32" t="s">
        <v>168</v>
      </c>
      <c r="C5685">
        <f t="shared" si="88"/>
        <v>14718</v>
      </c>
    </row>
    <row r="5686" spans="1:3">
      <c r="A5686" s="32" t="s">
        <v>11583</v>
      </c>
      <c r="B5686" s="32" t="s">
        <v>168</v>
      </c>
      <c r="C5686">
        <f t="shared" si="88"/>
        <v>14719</v>
      </c>
    </row>
    <row r="5687" spans="1:3">
      <c r="A5687" s="32" t="s">
        <v>11584</v>
      </c>
      <c r="B5687" s="32" t="s">
        <v>168</v>
      </c>
      <c r="C5687">
        <f t="shared" si="88"/>
        <v>14720</v>
      </c>
    </row>
    <row r="5688" spans="1:3">
      <c r="A5688" s="32" t="s">
        <v>11585</v>
      </c>
      <c r="B5688" s="32" t="s">
        <v>168</v>
      </c>
      <c r="C5688">
        <f t="shared" si="88"/>
        <v>14721</v>
      </c>
    </row>
    <row r="5689" spans="1:3">
      <c r="A5689" s="32" t="s">
        <v>11586</v>
      </c>
      <c r="B5689" s="32" t="s">
        <v>168</v>
      </c>
      <c r="C5689">
        <f t="shared" si="88"/>
        <v>14722</v>
      </c>
    </row>
    <row r="5690" spans="1:3">
      <c r="A5690" s="32" t="s">
        <v>11587</v>
      </c>
      <c r="B5690" s="32" t="s">
        <v>168</v>
      </c>
      <c r="C5690">
        <f t="shared" si="88"/>
        <v>14723</v>
      </c>
    </row>
    <row r="5691" spans="1:3">
      <c r="A5691" s="32" t="s">
        <v>11588</v>
      </c>
      <c r="B5691" s="32" t="s">
        <v>168</v>
      </c>
      <c r="C5691">
        <f t="shared" si="88"/>
        <v>14724</v>
      </c>
    </row>
    <row r="5692" spans="1:3">
      <c r="A5692" s="32" t="s">
        <v>11589</v>
      </c>
      <c r="B5692" s="32" t="s">
        <v>168</v>
      </c>
      <c r="C5692">
        <f t="shared" si="88"/>
        <v>14726</v>
      </c>
    </row>
    <row r="5693" spans="1:3">
      <c r="A5693" s="32" t="s">
        <v>11590</v>
      </c>
      <c r="B5693" s="32" t="s">
        <v>168</v>
      </c>
      <c r="C5693">
        <f t="shared" si="88"/>
        <v>14727</v>
      </c>
    </row>
    <row r="5694" spans="1:3">
      <c r="A5694" s="32" t="s">
        <v>11591</v>
      </c>
      <c r="B5694" s="32" t="s">
        <v>168</v>
      </c>
      <c r="C5694">
        <f t="shared" si="88"/>
        <v>14728</v>
      </c>
    </row>
    <row r="5695" spans="1:3">
      <c r="A5695" s="32" t="s">
        <v>11592</v>
      </c>
      <c r="B5695" s="32" t="s">
        <v>168</v>
      </c>
      <c r="C5695">
        <f t="shared" si="88"/>
        <v>14729</v>
      </c>
    </row>
    <row r="5696" spans="1:3">
      <c r="A5696" s="32" t="s">
        <v>11593</v>
      </c>
      <c r="B5696" s="32" t="s">
        <v>168</v>
      </c>
      <c r="C5696">
        <f t="shared" si="88"/>
        <v>14730</v>
      </c>
    </row>
    <row r="5697" spans="1:3">
      <c r="A5697" s="32" t="s">
        <v>11594</v>
      </c>
      <c r="B5697" s="32" t="s">
        <v>168</v>
      </c>
      <c r="C5697">
        <f t="shared" si="88"/>
        <v>14731</v>
      </c>
    </row>
    <row r="5698" spans="1:3">
      <c r="A5698" s="32" t="s">
        <v>11595</v>
      </c>
      <c r="B5698" s="32" t="s">
        <v>168</v>
      </c>
      <c r="C5698">
        <f t="shared" ref="C5698:C5761" si="89">1*A5698</f>
        <v>14732</v>
      </c>
    </row>
    <row r="5699" spans="1:3">
      <c r="A5699" s="32" t="s">
        <v>11596</v>
      </c>
      <c r="B5699" s="32" t="s">
        <v>168</v>
      </c>
      <c r="C5699">
        <f t="shared" si="89"/>
        <v>14733</v>
      </c>
    </row>
    <row r="5700" spans="1:3">
      <c r="A5700" s="32" t="s">
        <v>11597</v>
      </c>
      <c r="B5700" s="32" t="s">
        <v>168</v>
      </c>
      <c r="C5700">
        <f t="shared" si="89"/>
        <v>14735</v>
      </c>
    </row>
    <row r="5701" spans="1:3">
      <c r="A5701" s="32" t="s">
        <v>11598</v>
      </c>
      <c r="B5701" s="32" t="s">
        <v>168</v>
      </c>
      <c r="C5701">
        <f t="shared" si="89"/>
        <v>14736</v>
      </c>
    </row>
    <row r="5702" spans="1:3">
      <c r="A5702" s="32" t="s">
        <v>11599</v>
      </c>
      <c r="B5702" s="32" t="s">
        <v>168</v>
      </c>
      <c r="C5702">
        <f t="shared" si="89"/>
        <v>14737</v>
      </c>
    </row>
    <row r="5703" spans="1:3">
      <c r="A5703" s="32" t="s">
        <v>11600</v>
      </c>
      <c r="B5703" s="32" t="s">
        <v>168</v>
      </c>
      <c r="C5703">
        <f t="shared" si="89"/>
        <v>14738</v>
      </c>
    </row>
    <row r="5704" spans="1:3">
      <c r="A5704" s="32" t="s">
        <v>11601</v>
      </c>
      <c r="B5704" s="32" t="s">
        <v>168</v>
      </c>
      <c r="C5704">
        <f t="shared" si="89"/>
        <v>14739</v>
      </c>
    </row>
    <row r="5705" spans="1:3">
      <c r="A5705" s="32" t="s">
        <v>11602</v>
      </c>
      <c r="B5705" s="32" t="s">
        <v>168</v>
      </c>
      <c r="C5705">
        <f t="shared" si="89"/>
        <v>14740</v>
      </c>
    </row>
    <row r="5706" spans="1:3">
      <c r="A5706" s="32" t="s">
        <v>11603</v>
      </c>
      <c r="B5706" s="32" t="s">
        <v>168</v>
      </c>
      <c r="C5706">
        <f t="shared" si="89"/>
        <v>14741</v>
      </c>
    </row>
    <row r="5707" spans="1:3">
      <c r="A5707" s="32" t="s">
        <v>11604</v>
      </c>
      <c r="B5707" s="32" t="s">
        <v>168</v>
      </c>
      <c r="C5707">
        <f t="shared" si="89"/>
        <v>14742</v>
      </c>
    </row>
    <row r="5708" spans="1:3">
      <c r="A5708" s="32" t="s">
        <v>11605</v>
      </c>
      <c r="B5708" s="32" t="s">
        <v>168</v>
      </c>
      <c r="C5708">
        <f t="shared" si="89"/>
        <v>14743</v>
      </c>
    </row>
    <row r="5709" spans="1:3">
      <c r="A5709" s="32" t="s">
        <v>11606</v>
      </c>
      <c r="B5709" s="32" t="s">
        <v>168</v>
      </c>
      <c r="C5709">
        <f t="shared" si="89"/>
        <v>14744</v>
      </c>
    </row>
    <row r="5710" spans="1:3">
      <c r="A5710" s="32" t="s">
        <v>11607</v>
      </c>
      <c r="B5710" s="32" t="s">
        <v>168</v>
      </c>
      <c r="C5710">
        <f t="shared" si="89"/>
        <v>14745</v>
      </c>
    </row>
    <row r="5711" spans="1:3">
      <c r="A5711" s="32" t="s">
        <v>11608</v>
      </c>
      <c r="B5711" s="32" t="s">
        <v>168</v>
      </c>
      <c r="C5711">
        <f t="shared" si="89"/>
        <v>14747</v>
      </c>
    </row>
    <row r="5712" spans="1:3">
      <c r="A5712" s="32" t="s">
        <v>11609</v>
      </c>
      <c r="B5712" s="32" t="s">
        <v>168</v>
      </c>
      <c r="C5712">
        <f t="shared" si="89"/>
        <v>14748</v>
      </c>
    </row>
    <row r="5713" spans="1:3">
      <c r="A5713" s="32" t="s">
        <v>11610</v>
      </c>
      <c r="B5713" s="32" t="s">
        <v>168</v>
      </c>
      <c r="C5713">
        <f t="shared" si="89"/>
        <v>14750</v>
      </c>
    </row>
    <row r="5714" spans="1:3">
      <c r="A5714" s="32" t="s">
        <v>11611</v>
      </c>
      <c r="B5714" s="32" t="s">
        <v>168</v>
      </c>
      <c r="C5714">
        <f t="shared" si="89"/>
        <v>14751</v>
      </c>
    </row>
    <row r="5715" spans="1:3">
      <c r="A5715" s="32" t="s">
        <v>11612</v>
      </c>
      <c r="B5715" s="32" t="s">
        <v>168</v>
      </c>
      <c r="C5715">
        <f t="shared" si="89"/>
        <v>14752</v>
      </c>
    </row>
    <row r="5716" spans="1:3">
      <c r="A5716" s="32" t="s">
        <v>11613</v>
      </c>
      <c r="B5716" s="32" t="s">
        <v>168</v>
      </c>
      <c r="C5716">
        <f t="shared" si="89"/>
        <v>14753</v>
      </c>
    </row>
    <row r="5717" spans="1:3">
      <c r="A5717" s="32" t="s">
        <v>11614</v>
      </c>
      <c r="B5717" s="32" t="s">
        <v>168</v>
      </c>
      <c r="C5717">
        <f t="shared" si="89"/>
        <v>14754</v>
      </c>
    </row>
    <row r="5718" spans="1:3">
      <c r="A5718" s="32" t="s">
        <v>11615</v>
      </c>
      <c r="B5718" s="32" t="s">
        <v>168</v>
      </c>
      <c r="C5718">
        <f t="shared" si="89"/>
        <v>14755</v>
      </c>
    </row>
    <row r="5719" spans="1:3">
      <c r="A5719" s="32" t="s">
        <v>11616</v>
      </c>
      <c r="B5719" s="32" t="s">
        <v>168</v>
      </c>
      <c r="C5719">
        <f t="shared" si="89"/>
        <v>14756</v>
      </c>
    </row>
    <row r="5720" spans="1:3">
      <c r="A5720" s="32" t="s">
        <v>11617</v>
      </c>
      <c r="B5720" s="32" t="s">
        <v>168</v>
      </c>
      <c r="C5720">
        <f t="shared" si="89"/>
        <v>14757</v>
      </c>
    </row>
    <row r="5721" spans="1:3">
      <c r="A5721" s="32" t="s">
        <v>11618</v>
      </c>
      <c r="B5721" s="32" t="s">
        <v>168</v>
      </c>
      <c r="C5721">
        <f t="shared" si="89"/>
        <v>14758</v>
      </c>
    </row>
    <row r="5722" spans="1:3">
      <c r="A5722" s="32" t="s">
        <v>36177</v>
      </c>
      <c r="B5722" s="32" t="s">
        <v>174</v>
      </c>
      <c r="C5722">
        <f t="shared" si="89"/>
        <v>14759</v>
      </c>
    </row>
    <row r="5723" spans="1:3">
      <c r="A5723" s="32" t="s">
        <v>11619</v>
      </c>
      <c r="B5723" s="32" t="s">
        <v>168</v>
      </c>
      <c r="C5723">
        <f t="shared" si="89"/>
        <v>14760</v>
      </c>
    </row>
    <row r="5724" spans="1:3">
      <c r="A5724" s="32" t="s">
        <v>11620</v>
      </c>
      <c r="B5724" s="32" t="s">
        <v>168</v>
      </c>
      <c r="C5724">
        <f t="shared" si="89"/>
        <v>14766</v>
      </c>
    </row>
    <row r="5725" spans="1:3">
      <c r="A5725" s="32" t="s">
        <v>11621</v>
      </c>
      <c r="B5725" s="32" t="s">
        <v>168</v>
      </c>
      <c r="C5725">
        <f t="shared" si="89"/>
        <v>14767</v>
      </c>
    </row>
    <row r="5726" spans="1:3">
      <c r="A5726" s="32" t="s">
        <v>11622</v>
      </c>
      <c r="B5726" s="32" t="s">
        <v>168</v>
      </c>
      <c r="C5726">
        <f t="shared" si="89"/>
        <v>14769</v>
      </c>
    </row>
    <row r="5727" spans="1:3">
      <c r="A5727" s="32" t="s">
        <v>11623</v>
      </c>
      <c r="B5727" s="32" t="s">
        <v>168</v>
      </c>
      <c r="C5727">
        <f t="shared" si="89"/>
        <v>14770</v>
      </c>
    </row>
    <row r="5728" spans="1:3">
      <c r="A5728" s="32" t="s">
        <v>11624</v>
      </c>
      <c r="B5728" s="32" t="s">
        <v>168</v>
      </c>
      <c r="C5728">
        <f t="shared" si="89"/>
        <v>14772</v>
      </c>
    </row>
    <row r="5729" spans="1:3">
      <c r="A5729" s="32" t="s">
        <v>11625</v>
      </c>
      <c r="B5729" s="32" t="s">
        <v>168</v>
      </c>
      <c r="C5729">
        <f t="shared" si="89"/>
        <v>14774</v>
      </c>
    </row>
    <row r="5730" spans="1:3">
      <c r="A5730" s="32" t="s">
        <v>11626</v>
      </c>
      <c r="B5730" s="32" t="s">
        <v>168</v>
      </c>
      <c r="C5730">
        <f t="shared" si="89"/>
        <v>14775</v>
      </c>
    </row>
    <row r="5731" spans="1:3">
      <c r="A5731" s="32" t="s">
        <v>11627</v>
      </c>
      <c r="B5731" s="32" t="s">
        <v>168</v>
      </c>
      <c r="C5731">
        <f t="shared" si="89"/>
        <v>14777</v>
      </c>
    </row>
    <row r="5732" spans="1:3">
      <c r="A5732" s="32" t="s">
        <v>11628</v>
      </c>
      <c r="B5732" s="32" t="s">
        <v>168</v>
      </c>
      <c r="C5732">
        <f t="shared" si="89"/>
        <v>14778</v>
      </c>
    </row>
    <row r="5733" spans="1:3">
      <c r="A5733" s="32" t="s">
        <v>11629</v>
      </c>
      <c r="B5733" s="32" t="s">
        <v>168</v>
      </c>
      <c r="C5733">
        <f t="shared" si="89"/>
        <v>14779</v>
      </c>
    </row>
    <row r="5734" spans="1:3">
      <c r="A5734" s="32" t="s">
        <v>11630</v>
      </c>
      <c r="B5734" s="32" t="s">
        <v>168</v>
      </c>
      <c r="C5734">
        <f t="shared" si="89"/>
        <v>14781</v>
      </c>
    </row>
    <row r="5735" spans="1:3">
      <c r="A5735" s="32" t="s">
        <v>11631</v>
      </c>
      <c r="B5735" s="32" t="s">
        <v>168</v>
      </c>
      <c r="C5735">
        <f t="shared" si="89"/>
        <v>14782</v>
      </c>
    </row>
    <row r="5736" spans="1:3">
      <c r="A5736" s="32" t="s">
        <v>11632</v>
      </c>
      <c r="B5736" s="32" t="s">
        <v>168</v>
      </c>
      <c r="C5736">
        <f t="shared" si="89"/>
        <v>14783</v>
      </c>
    </row>
    <row r="5737" spans="1:3">
      <c r="A5737" s="32" t="s">
        <v>11633</v>
      </c>
      <c r="B5737" s="32" t="s">
        <v>168</v>
      </c>
      <c r="C5737">
        <f t="shared" si="89"/>
        <v>14784</v>
      </c>
    </row>
    <row r="5738" spans="1:3">
      <c r="A5738" s="32" t="s">
        <v>11634</v>
      </c>
      <c r="B5738" s="32" t="s">
        <v>168</v>
      </c>
      <c r="C5738">
        <f t="shared" si="89"/>
        <v>14785</v>
      </c>
    </row>
    <row r="5739" spans="1:3">
      <c r="A5739" s="32" t="s">
        <v>11635</v>
      </c>
      <c r="B5739" s="32" t="s">
        <v>168</v>
      </c>
      <c r="C5739">
        <f t="shared" si="89"/>
        <v>14786</v>
      </c>
    </row>
    <row r="5740" spans="1:3">
      <c r="A5740" s="32" t="s">
        <v>11636</v>
      </c>
      <c r="B5740" s="32" t="s">
        <v>168</v>
      </c>
      <c r="C5740">
        <f t="shared" si="89"/>
        <v>14787</v>
      </c>
    </row>
    <row r="5741" spans="1:3">
      <c r="A5741" s="32" t="s">
        <v>11637</v>
      </c>
      <c r="B5741" s="32" t="s">
        <v>168</v>
      </c>
      <c r="C5741">
        <f t="shared" si="89"/>
        <v>14788</v>
      </c>
    </row>
    <row r="5742" spans="1:3">
      <c r="A5742" s="32" t="s">
        <v>11638</v>
      </c>
      <c r="B5742" s="32" t="s">
        <v>168</v>
      </c>
      <c r="C5742">
        <f t="shared" si="89"/>
        <v>14801</v>
      </c>
    </row>
    <row r="5743" spans="1:3">
      <c r="A5743" s="32" t="s">
        <v>11639</v>
      </c>
      <c r="B5743" s="32" t="s">
        <v>168</v>
      </c>
      <c r="C5743">
        <f t="shared" si="89"/>
        <v>14802</v>
      </c>
    </row>
    <row r="5744" spans="1:3">
      <c r="A5744" s="32" t="s">
        <v>11640</v>
      </c>
      <c r="B5744" s="32" t="s">
        <v>168</v>
      </c>
      <c r="C5744">
        <f t="shared" si="89"/>
        <v>14803</v>
      </c>
    </row>
    <row r="5745" spans="1:3">
      <c r="A5745" s="32" t="s">
        <v>11641</v>
      </c>
      <c r="B5745" s="32" t="s">
        <v>168</v>
      </c>
      <c r="C5745">
        <f t="shared" si="89"/>
        <v>14804</v>
      </c>
    </row>
    <row r="5746" spans="1:3">
      <c r="A5746" s="32" t="s">
        <v>11642</v>
      </c>
      <c r="B5746" s="32" t="s">
        <v>168</v>
      </c>
      <c r="C5746">
        <f t="shared" si="89"/>
        <v>14805</v>
      </c>
    </row>
    <row r="5747" spans="1:3">
      <c r="A5747" s="32" t="s">
        <v>11643</v>
      </c>
      <c r="B5747" s="32" t="s">
        <v>168</v>
      </c>
      <c r="C5747">
        <f t="shared" si="89"/>
        <v>14806</v>
      </c>
    </row>
    <row r="5748" spans="1:3">
      <c r="A5748" s="32" t="s">
        <v>11644</v>
      </c>
      <c r="B5748" s="32" t="s">
        <v>168</v>
      </c>
      <c r="C5748">
        <f t="shared" si="89"/>
        <v>14807</v>
      </c>
    </row>
    <row r="5749" spans="1:3">
      <c r="A5749" s="32" t="s">
        <v>11645</v>
      </c>
      <c r="B5749" s="32" t="s">
        <v>168</v>
      </c>
      <c r="C5749">
        <f t="shared" si="89"/>
        <v>14808</v>
      </c>
    </row>
    <row r="5750" spans="1:3">
      <c r="A5750" s="32" t="s">
        <v>11646</v>
      </c>
      <c r="B5750" s="32" t="s">
        <v>168</v>
      </c>
      <c r="C5750">
        <f t="shared" si="89"/>
        <v>14809</v>
      </c>
    </row>
    <row r="5751" spans="1:3">
      <c r="A5751" s="32" t="s">
        <v>11647</v>
      </c>
      <c r="B5751" s="32" t="s">
        <v>168</v>
      </c>
      <c r="C5751">
        <f t="shared" si="89"/>
        <v>14810</v>
      </c>
    </row>
    <row r="5752" spans="1:3">
      <c r="A5752" s="32" t="s">
        <v>11648</v>
      </c>
      <c r="B5752" s="32" t="s">
        <v>168</v>
      </c>
      <c r="C5752">
        <f t="shared" si="89"/>
        <v>14812</v>
      </c>
    </row>
    <row r="5753" spans="1:3">
      <c r="A5753" s="32" t="s">
        <v>11649</v>
      </c>
      <c r="B5753" s="32" t="s">
        <v>168</v>
      </c>
      <c r="C5753">
        <f t="shared" si="89"/>
        <v>14813</v>
      </c>
    </row>
    <row r="5754" spans="1:3">
      <c r="A5754" s="32" t="s">
        <v>11650</v>
      </c>
      <c r="B5754" s="32" t="s">
        <v>168</v>
      </c>
      <c r="C5754">
        <f t="shared" si="89"/>
        <v>14814</v>
      </c>
    </row>
    <row r="5755" spans="1:3">
      <c r="A5755" s="32" t="s">
        <v>11651</v>
      </c>
      <c r="B5755" s="32" t="s">
        <v>168</v>
      </c>
      <c r="C5755">
        <f t="shared" si="89"/>
        <v>14815</v>
      </c>
    </row>
    <row r="5756" spans="1:3">
      <c r="A5756" s="32" t="s">
        <v>11652</v>
      </c>
      <c r="B5756" s="32" t="s">
        <v>168</v>
      </c>
      <c r="C5756">
        <f t="shared" si="89"/>
        <v>14816</v>
      </c>
    </row>
    <row r="5757" spans="1:3">
      <c r="A5757" s="32" t="s">
        <v>11653</v>
      </c>
      <c r="B5757" s="32" t="s">
        <v>168</v>
      </c>
      <c r="C5757">
        <f t="shared" si="89"/>
        <v>14817</v>
      </c>
    </row>
    <row r="5758" spans="1:3">
      <c r="A5758" s="32" t="s">
        <v>11654</v>
      </c>
      <c r="B5758" s="32" t="s">
        <v>168</v>
      </c>
      <c r="C5758">
        <f t="shared" si="89"/>
        <v>14818</v>
      </c>
    </row>
    <row r="5759" spans="1:3">
      <c r="A5759" s="32" t="s">
        <v>11655</v>
      </c>
      <c r="B5759" s="32" t="s">
        <v>168</v>
      </c>
      <c r="C5759">
        <f t="shared" si="89"/>
        <v>14819</v>
      </c>
    </row>
    <row r="5760" spans="1:3">
      <c r="A5760" s="32" t="s">
        <v>11656</v>
      </c>
      <c r="B5760" s="32" t="s">
        <v>168</v>
      </c>
      <c r="C5760">
        <f t="shared" si="89"/>
        <v>14820</v>
      </c>
    </row>
    <row r="5761" spans="1:3">
      <c r="A5761" s="32" t="s">
        <v>11657</v>
      </c>
      <c r="B5761" s="32" t="s">
        <v>168</v>
      </c>
      <c r="C5761">
        <f t="shared" si="89"/>
        <v>14821</v>
      </c>
    </row>
    <row r="5762" spans="1:3">
      <c r="A5762" s="32" t="s">
        <v>11658</v>
      </c>
      <c r="B5762" s="32" t="s">
        <v>168</v>
      </c>
      <c r="C5762">
        <f t="shared" ref="C5762:C5825" si="90">1*A5762</f>
        <v>14822</v>
      </c>
    </row>
    <row r="5763" spans="1:3">
      <c r="A5763" s="32" t="s">
        <v>11659</v>
      </c>
      <c r="B5763" s="32" t="s">
        <v>168</v>
      </c>
      <c r="C5763">
        <f t="shared" si="90"/>
        <v>14823</v>
      </c>
    </row>
    <row r="5764" spans="1:3">
      <c r="A5764" s="32" t="s">
        <v>11660</v>
      </c>
      <c r="B5764" s="32" t="s">
        <v>168</v>
      </c>
      <c r="C5764">
        <f t="shared" si="90"/>
        <v>14824</v>
      </c>
    </row>
    <row r="5765" spans="1:3">
      <c r="A5765" s="32" t="s">
        <v>11661</v>
      </c>
      <c r="B5765" s="32" t="s">
        <v>168</v>
      </c>
      <c r="C5765">
        <f t="shared" si="90"/>
        <v>14825</v>
      </c>
    </row>
    <row r="5766" spans="1:3">
      <c r="A5766" s="32" t="s">
        <v>11662</v>
      </c>
      <c r="B5766" s="32" t="s">
        <v>168</v>
      </c>
      <c r="C5766">
        <f t="shared" si="90"/>
        <v>14826</v>
      </c>
    </row>
    <row r="5767" spans="1:3">
      <c r="A5767" s="32" t="s">
        <v>11663</v>
      </c>
      <c r="B5767" s="32" t="s">
        <v>168</v>
      </c>
      <c r="C5767">
        <f t="shared" si="90"/>
        <v>14827</v>
      </c>
    </row>
    <row r="5768" spans="1:3">
      <c r="A5768" s="32" t="s">
        <v>11664</v>
      </c>
      <c r="B5768" s="32" t="s">
        <v>168</v>
      </c>
      <c r="C5768">
        <f t="shared" si="90"/>
        <v>14830</v>
      </c>
    </row>
    <row r="5769" spans="1:3">
      <c r="A5769" s="32" t="s">
        <v>11665</v>
      </c>
      <c r="B5769" s="32" t="s">
        <v>168</v>
      </c>
      <c r="C5769">
        <f t="shared" si="90"/>
        <v>14831</v>
      </c>
    </row>
    <row r="5770" spans="1:3">
      <c r="A5770" s="32" t="s">
        <v>11666</v>
      </c>
      <c r="B5770" s="32" t="s">
        <v>168</v>
      </c>
      <c r="C5770">
        <f t="shared" si="90"/>
        <v>14836</v>
      </c>
    </row>
    <row r="5771" spans="1:3">
      <c r="A5771" s="32" t="s">
        <v>11667</v>
      </c>
      <c r="B5771" s="32" t="s">
        <v>168</v>
      </c>
      <c r="C5771">
        <f t="shared" si="90"/>
        <v>14837</v>
      </c>
    </row>
    <row r="5772" spans="1:3">
      <c r="A5772" s="32" t="s">
        <v>11668</v>
      </c>
      <c r="B5772" s="32" t="s">
        <v>168</v>
      </c>
      <c r="C5772">
        <f t="shared" si="90"/>
        <v>14838</v>
      </c>
    </row>
    <row r="5773" spans="1:3">
      <c r="A5773" s="32" t="s">
        <v>11669</v>
      </c>
      <c r="B5773" s="32" t="s">
        <v>168</v>
      </c>
      <c r="C5773">
        <f t="shared" si="90"/>
        <v>14839</v>
      </c>
    </row>
    <row r="5774" spans="1:3">
      <c r="A5774" s="32" t="s">
        <v>11670</v>
      </c>
      <c r="B5774" s="32" t="s">
        <v>168</v>
      </c>
      <c r="C5774">
        <f t="shared" si="90"/>
        <v>14840</v>
      </c>
    </row>
    <row r="5775" spans="1:3">
      <c r="A5775" s="32" t="s">
        <v>11671</v>
      </c>
      <c r="B5775" s="32" t="s">
        <v>168</v>
      </c>
      <c r="C5775">
        <f t="shared" si="90"/>
        <v>14841</v>
      </c>
    </row>
    <row r="5776" spans="1:3">
      <c r="A5776" s="32" t="s">
        <v>11672</v>
      </c>
      <c r="B5776" s="32" t="s">
        <v>168</v>
      </c>
      <c r="C5776">
        <f t="shared" si="90"/>
        <v>14842</v>
      </c>
    </row>
    <row r="5777" spans="1:3">
      <c r="A5777" s="32" t="s">
        <v>11673</v>
      </c>
      <c r="B5777" s="32" t="s">
        <v>168</v>
      </c>
      <c r="C5777">
        <f t="shared" si="90"/>
        <v>14843</v>
      </c>
    </row>
    <row r="5778" spans="1:3">
      <c r="A5778" s="32" t="s">
        <v>36178</v>
      </c>
      <c r="B5778" s="32" t="s">
        <v>168</v>
      </c>
      <c r="C5778">
        <f t="shared" si="90"/>
        <v>14844</v>
      </c>
    </row>
    <row r="5779" spans="1:3">
      <c r="A5779" s="32" t="s">
        <v>11674</v>
      </c>
      <c r="B5779" s="32" t="s">
        <v>168</v>
      </c>
      <c r="C5779">
        <f t="shared" si="90"/>
        <v>14845</v>
      </c>
    </row>
    <row r="5780" spans="1:3">
      <c r="A5780" s="32" t="s">
        <v>11675</v>
      </c>
      <c r="B5780" s="32" t="s">
        <v>168</v>
      </c>
      <c r="C5780">
        <f t="shared" si="90"/>
        <v>14846</v>
      </c>
    </row>
    <row r="5781" spans="1:3">
      <c r="A5781" s="32" t="s">
        <v>11676</v>
      </c>
      <c r="B5781" s="32" t="s">
        <v>168</v>
      </c>
      <c r="C5781">
        <f t="shared" si="90"/>
        <v>14847</v>
      </c>
    </row>
    <row r="5782" spans="1:3">
      <c r="A5782" s="32" t="s">
        <v>11677</v>
      </c>
      <c r="B5782" s="32" t="s">
        <v>168</v>
      </c>
      <c r="C5782">
        <f t="shared" si="90"/>
        <v>14850</v>
      </c>
    </row>
    <row r="5783" spans="1:3">
      <c r="A5783" s="32" t="s">
        <v>11678</v>
      </c>
      <c r="B5783" s="32" t="s">
        <v>168</v>
      </c>
      <c r="C5783">
        <f t="shared" si="90"/>
        <v>14851</v>
      </c>
    </row>
    <row r="5784" spans="1:3">
      <c r="A5784" s="32" t="s">
        <v>11679</v>
      </c>
      <c r="B5784" s="32" t="s">
        <v>168</v>
      </c>
      <c r="C5784">
        <f t="shared" si="90"/>
        <v>14852</v>
      </c>
    </row>
    <row r="5785" spans="1:3">
      <c r="A5785" s="32" t="s">
        <v>11680</v>
      </c>
      <c r="B5785" s="32" t="s">
        <v>168</v>
      </c>
      <c r="C5785">
        <f t="shared" si="90"/>
        <v>14853</v>
      </c>
    </row>
    <row r="5786" spans="1:3">
      <c r="A5786" s="32" t="s">
        <v>11681</v>
      </c>
      <c r="B5786" s="32" t="s">
        <v>168</v>
      </c>
      <c r="C5786">
        <f t="shared" si="90"/>
        <v>14854</v>
      </c>
    </row>
    <row r="5787" spans="1:3">
      <c r="A5787" s="32" t="s">
        <v>11682</v>
      </c>
      <c r="B5787" s="32" t="s">
        <v>168</v>
      </c>
      <c r="C5787">
        <f t="shared" si="90"/>
        <v>14855</v>
      </c>
    </row>
    <row r="5788" spans="1:3">
      <c r="A5788" s="32" t="s">
        <v>11683</v>
      </c>
      <c r="B5788" s="32" t="s">
        <v>168</v>
      </c>
      <c r="C5788">
        <f t="shared" si="90"/>
        <v>14856</v>
      </c>
    </row>
    <row r="5789" spans="1:3">
      <c r="A5789" s="32" t="s">
        <v>11684</v>
      </c>
      <c r="B5789" s="32" t="s">
        <v>168</v>
      </c>
      <c r="C5789">
        <f t="shared" si="90"/>
        <v>14857</v>
      </c>
    </row>
    <row r="5790" spans="1:3">
      <c r="A5790" s="32" t="s">
        <v>11685</v>
      </c>
      <c r="B5790" s="32" t="s">
        <v>168</v>
      </c>
      <c r="C5790">
        <f t="shared" si="90"/>
        <v>14858</v>
      </c>
    </row>
    <row r="5791" spans="1:3">
      <c r="A5791" s="32" t="s">
        <v>11686</v>
      </c>
      <c r="B5791" s="32" t="s">
        <v>168</v>
      </c>
      <c r="C5791">
        <f t="shared" si="90"/>
        <v>14859</v>
      </c>
    </row>
    <row r="5792" spans="1:3">
      <c r="A5792" s="32" t="s">
        <v>11687</v>
      </c>
      <c r="B5792" s="32" t="s">
        <v>168</v>
      </c>
      <c r="C5792">
        <f t="shared" si="90"/>
        <v>14860</v>
      </c>
    </row>
    <row r="5793" spans="1:3">
      <c r="A5793" s="32" t="s">
        <v>11688</v>
      </c>
      <c r="B5793" s="32" t="s">
        <v>168</v>
      </c>
      <c r="C5793">
        <f t="shared" si="90"/>
        <v>14861</v>
      </c>
    </row>
    <row r="5794" spans="1:3">
      <c r="A5794" s="32" t="s">
        <v>11689</v>
      </c>
      <c r="B5794" s="32" t="s">
        <v>168</v>
      </c>
      <c r="C5794">
        <f t="shared" si="90"/>
        <v>14863</v>
      </c>
    </row>
    <row r="5795" spans="1:3">
      <c r="A5795" s="32" t="s">
        <v>11690</v>
      </c>
      <c r="B5795" s="32" t="s">
        <v>168</v>
      </c>
      <c r="C5795">
        <f t="shared" si="90"/>
        <v>14864</v>
      </c>
    </row>
    <row r="5796" spans="1:3">
      <c r="A5796" s="32" t="s">
        <v>11691</v>
      </c>
      <c r="B5796" s="32" t="s">
        <v>168</v>
      </c>
      <c r="C5796">
        <f t="shared" si="90"/>
        <v>14865</v>
      </c>
    </row>
    <row r="5797" spans="1:3">
      <c r="A5797" s="32" t="s">
        <v>11692</v>
      </c>
      <c r="B5797" s="32" t="s">
        <v>168</v>
      </c>
      <c r="C5797">
        <f t="shared" si="90"/>
        <v>14867</v>
      </c>
    </row>
    <row r="5798" spans="1:3">
      <c r="A5798" s="32" t="s">
        <v>11693</v>
      </c>
      <c r="B5798" s="32" t="s">
        <v>168</v>
      </c>
      <c r="C5798">
        <f t="shared" si="90"/>
        <v>14869</v>
      </c>
    </row>
    <row r="5799" spans="1:3">
      <c r="A5799" s="32" t="s">
        <v>11694</v>
      </c>
      <c r="B5799" s="32" t="s">
        <v>168</v>
      </c>
      <c r="C5799">
        <f t="shared" si="90"/>
        <v>14870</v>
      </c>
    </row>
    <row r="5800" spans="1:3">
      <c r="A5800" s="32" t="s">
        <v>11695</v>
      </c>
      <c r="B5800" s="32" t="s">
        <v>168</v>
      </c>
      <c r="C5800">
        <f t="shared" si="90"/>
        <v>14871</v>
      </c>
    </row>
    <row r="5801" spans="1:3">
      <c r="A5801" s="32" t="s">
        <v>11696</v>
      </c>
      <c r="B5801" s="32" t="s">
        <v>168</v>
      </c>
      <c r="C5801">
        <f t="shared" si="90"/>
        <v>14872</v>
      </c>
    </row>
    <row r="5802" spans="1:3">
      <c r="A5802" s="32" t="s">
        <v>11697</v>
      </c>
      <c r="B5802" s="32" t="s">
        <v>168</v>
      </c>
      <c r="C5802">
        <f t="shared" si="90"/>
        <v>14873</v>
      </c>
    </row>
    <row r="5803" spans="1:3">
      <c r="A5803" s="32" t="s">
        <v>11698</v>
      </c>
      <c r="B5803" s="32" t="s">
        <v>168</v>
      </c>
      <c r="C5803">
        <f t="shared" si="90"/>
        <v>14874</v>
      </c>
    </row>
    <row r="5804" spans="1:3">
      <c r="A5804" s="32" t="s">
        <v>11699</v>
      </c>
      <c r="B5804" s="32" t="s">
        <v>168</v>
      </c>
      <c r="C5804">
        <f t="shared" si="90"/>
        <v>14876</v>
      </c>
    </row>
    <row r="5805" spans="1:3">
      <c r="A5805" s="32" t="s">
        <v>11700</v>
      </c>
      <c r="B5805" s="32" t="s">
        <v>168</v>
      </c>
      <c r="C5805">
        <f t="shared" si="90"/>
        <v>14877</v>
      </c>
    </row>
    <row r="5806" spans="1:3">
      <c r="A5806" s="32" t="s">
        <v>11701</v>
      </c>
      <c r="B5806" s="32" t="s">
        <v>168</v>
      </c>
      <c r="C5806">
        <f t="shared" si="90"/>
        <v>14878</v>
      </c>
    </row>
    <row r="5807" spans="1:3">
      <c r="A5807" s="32" t="s">
        <v>11702</v>
      </c>
      <c r="B5807" s="32" t="s">
        <v>168</v>
      </c>
      <c r="C5807">
        <f t="shared" si="90"/>
        <v>14879</v>
      </c>
    </row>
    <row r="5808" spans="1:3">
      <c r="A5808" s="32" t="s">
        <v>11703</v>
      </c>
      <c r="B5808" s="32" t="s">
        <v>168</v>
      </c>
      <c r="C5808">
        <f t="shared" si="90"/>
        <v>14880</v>
      </c>
    </row>
    <row r="5809" spans="1:3">
      <c r="A5809" s="32" t="s">
        <v>11704</v>
      </c>
      <c r="B5809" s="32" t="s">
        <v>168</v>
      </c>
      <c r="C5809">
        <f t="shared" si="90"/>
        <v>14881</v>
      </c>
    </row>
    <row r="5810" spans="1:3">
      <c r="A5810" s="32" t="s">
        <v>11705</v>
      </c>
      <c r="B5810" s="32" t="s">
        <v>168</v>
      </c>
      <c r="C5810">
        <f t="shared" si="90"/>
        <v>14882</v>
      </c>
    </row>
    <row r="5811" spans="1:3">
      <c r="A5811" s="32" t="s">
        <v>11706</v>
      </c>
      <c r="B5811" s="32" t="s">
        <v>168</v>
      </c>
      <c r="C5811">
        <f t="shared" si="90"/>
        <v>14883</v>
      </c>
    </row>
    <row r="5812" spans="1:3">
      <c r="A5812" s="32" t="s">
        <v>11707</v>
      </c>
      <c r="B5812" s="32" t="s">
        <v>168</v>
      </c>
      <c r="C5812">
        <f t="shared" si="90"/>
        <v>14884</v>
      </c>
    </row>
    <row r="5813" spans="1:3">
      <c r="A5813" s="32" t="s">
        <v>11708</v>
      </c>
      <c r="B5813" s="32" t="s">
        <v>168</v>
      </c>
      <c r="C5813">
        <f t="shared" si="90"/>
        <v>14885</v>
      </c>
    </row>
    <row r="5814" spans="1:3">
      <c r="A5814" s="32" t="s">
        <v>11709</v>
      </c>
      <c r="B5814" s="32" t="s">
        <v>168</v>
      </c>
      <c r="C5814">
        <f t="shared" si="90"/>
        <v>14886</v>
      </c>
    </row>
    <row r="5815" spans="1:3">
      <c r="A5815" s="32" t="s">
        <v>11710</v>
      </c>
      <c r="B5815" s="32" t="s">
        <v>168</v>
      </c>
      <c r="C5815">
        <f t="shared" si="90"/>
        <v>14887</v>
      </c>
    </row>
    <row r="5816" spans="1:3">
      <c r="A5816" s="32" t="s">
        <v>11711</v>
      </c>
      <c r="B5816" s="32" t="s">
        <v>168</v>
      </c>
      <c r="C5816">
        <f t="shared" si="90"/>
        <v>14889</v>
      </c>
    </row>
    <row r="5817" spans="1:3">
      <c r="A5817" s="32" t="s">
        <v>11712</v>
      </c>
      <c r="B5817" s="32" t="s">
        <v>168</v>
      </c>
      <c r="C5817">
        <f t="shared" si="90"/>
        <v>14891</v>
      </c>
    </row>
    <row r="5818" spans="1:3">
      <c r="A5818" s="32" t="s">
        <v>11713</v>
      </c>
      <c r="B5818" s="32" t="s">
        <v>168</v>
      </c>
      <c r="C5818">
        <f t="shared" si="90"/>
        <v>14892</v>
      </c>
    </row>
    <row r="5819" spans="1:3">
      <c r="A5819" s="32" t="s">
        <v>11714</v>
      </c>
      <c r="B5819" s="32" t="s">
        <v>168</v>
      </c>
      <c r="C5819">
        <f t="shared" si="90"/>
        <v>14893</v>
      </c>
    </row>
    <row r="5820" spans="1:3">
      <c r="A5820" s="32" t="s">
        <v>11715</v>
      </c>
      <c r="B5820" s="32" t="s">
        <v>168</v>
      </c>
      <c r="C5820">
        <f t="shared" si="90"/>
        <v>14894</v>
      </c>
    </row>
    <row r="5821" spans="1:3">
      <c r="A5821" s="32" t="s">
        <v>11716</v>
      </c>
      <c r="B5821" s="32" t="s">
        <v>168</v>
      </c>
      <c r="C5821">
        <f t="shared" si="90"/>
        <v>14895</v>
      </c>
    </row>
    <row r="5822" spans="1:3">
      <c r="A5822" s="32" t="s">
        <v>11717</v>
      </c>
      <c r="B5822" s="32" t="s">
        <v>168</v>
      </c>
      <c r="C5822">
        <f t="shared" si="90"/>
        <v>14897</v>
      </c>
    </row>
    <row r="5823" spans="1:3">
      <c r="A5823" s="32" t="s">
        <v>11718</v>
      </c>
      <c r="B5823" s="32" t="s">
        <v>168</v>
      </c>
      <c r="C5823">
        <f t="shared" si="90"/>
        <v>14898</v>
      </c>
    </row>
    <row r="5824" spans="1:3">
      <c r="A5824" s="32" t="s">
        <v>11719</v>
      </c>
      <c r="B5824" s="32" t="s">
        <v>168</v>
      </c>
      <c r="C5824">
        <f t="shared" si="90"/>
        <v>14901</v>
      </c>
    </row>
    <row r="5825" spans="1:3">
      <c r="A5825" s="32" t="s">
        <v>11720</v>
      </c>
      <c r="B5825" s="32" t="s">
        <v>168</v>
      </c>
      <c r="C5825">
        <f t="shared" si="90"/>
        <v>14902</v>
      </c>
    </row>
    <row r="5826" spans="1:3">
      <c r="A5826" s="32" t="s">
        <v>11721</v>
      </c>
      <c r="B5826" s="32" t="s">
        <v>168</v>
      </c>
      <c r="C5826">
        <f t="shared" ref="C5826:C5889" si="91">1*A5826</f>
        <v>14903</v>
      </c>
    </row>
    <row r="5827" spans="1:3">
      <c r="A5827" s="32" t="s">
        <v>11722</v>
      </c>
      <c r="B5827" s="32" t="s">
        <v>168</v>
      </c>
      <c r="C5827">
        <f t="shared" si="91"/>
        <v>14904</v>
      </c>
    </row>
    <row r="5828" spans="1:3">
      <c r="A5828" s="32" t="s">
        <v>11723</v>
      </c>
      <c r="B5828" s="32" t="s">
        <v>168</v>
      </c>
      <c r="C5828">
        <f t="shared" si="91"/>
        <v>14905</v>
      </c>
    </row>
    <row r="5829" spans="1:3">
      <c r="A5829" s="32" t="s">
        <v>11766</v>
      </c>
      <c r="B5829" s="32" t="s">
        <v>168</v>
      </c>
      <c r="C5829">
        <f t="shared" si="91"/>
        <v>14925</v>
      </c>
    </row>
    <row r="5830" spans="1:3">
      <c r="A5830" s="32" t="s">
        <v>36179</v>
      </c>
      <c r="B5830" s="32" t="s">
        <v>168</v>
      </c>
      <c r="C5830">
        <f t="shared" si="91"/>
        <v>14975</v>
      </c>
    </row>
    <row r="5831" spans="1:3">
      <c r="A5831" s="32" t="s">
        <v>35005</v>
      </c>
      <c r="B5831" s="32" t="s">
        <v>174</v>
      </c>
      <c r="C5831">
        <f t="shared" si="91"/>
        <v>15001</v>
      </c>
    </row>
    <row r="5832" spans="1:3">
      <c r="A5832" s="32" t="s">
        <v>33916</v>
      </c>
      <c r="B5832" s="32" t="s">
        <v>174</v>
      </c>
      <c r="C5832">
        <f t="shared" si="91"/>
        <v>15003</v>
      </c>
    </row>
    <row r="5833" spans="1:3">
      <c r="A5833" s="32" t="s">
        <v>35006</v>
      </c>
      <c r="B5833" s="32" t="s">
        <v>174</v>
      </c>
      <c r="C5833">
        <f t="shared" si="91"/>
        <v>15004</v>
      </c>
    </row>
    <row r="5834" spans="1:3">
      <c r="A5834" s="32" t="s">
        <v>33917</v>
      </c>
      <c r="B5834" s="32" t="s">
        <v>174</v>
      </c>
      <c r="C5834">
        <f t="shared" si="91"/>
        <v>15005</v>
      </c>
    </row>
    <row r="5835" spans="1:3">
      <c r="A5835" s="32" t="s">
        <v>33918</v>
      </c>
      <c r="B5835" s="32" t="s">
        <v>174</v>
      </c>
      <c r="C5835">
        <f t="shared" si="91"/>
        <v>15006</v>
      </c>
    </row>
    <row r="5836" spans="1:3">
      <c r="A5836" s="32" t="s">
        <v>35007</v>
      </c>
      <c r="B5836" s="32" t="s">
        <v>174</v>
      </c>
      <c r="C5836">
        <f t="shared" si="91"/>
        <v>15007</v>
      </c>
    </row>
    <row r="5837" spans="1:3">
      <c r="A5837" s="32" t="s">
        <v>35008</v>
      </c>
      <c r="B5837" s="32" t="s">
        <v>174</v>
      </c>
      <c r="C5837">
        <f t="shared" si="91"/>
        <v>15009</v>
      </c>
    </row>
    <row r="5838" spans="1:3">
      <c r="A5838" s="32" t="s">
        <v>35009</v>
      </c>
      <c r="B5838" s="32" t="s">
        <v>174</v>
      </c>
      <c r="C5838">
        <f t="shared" si="91"/>
        <v>15010</v>
      </c>
    </row>
    <row r="5839" spans="1:3">
      <c r="A5839" s="32" t="s">
        <v>33919</v>
      </c>
      <c r="B5839" s="32" t="s">
        <v>174</v>
      </c>
      <c r="C5839">
        <f t="shared" si="91"/>
        <v>15012</v>
      </c>
    </row>
    <row r="5840" spans="1:3">
      <c r="A5840" s="32" t="s">
        <v>33920</v>
      </c>
      <c r="B5840" s="32" t="s">
        <v>174</v>
      </c>
      <c r="C5840">
        <f t="shared" si="91"/>
        <v>15014</v>
      </c>
    </row>
    <row r="5841" spans="1:3">
      <c r="A5841" s="32" t="s">
        <v>33921</v>
      </c>
      <c r="B5841" s="32" t="s">
        <v>174</v>
      </c>
      <c r="C5841">
        <f t="shared" si="91"/>
        <v>15015</v>
      </c>
    </row>
    <row r="5842" spans="1:3">
      <c r="A5842" s="32" t="s">
        <v>33922</v>
      </c>
      <c r="B5842" s="32" t="s">
        <v>174</v>
      </c>
      <c r="C5842">
        <f t="shared" si="91"/>
        <v>15017</v>
      </c>
    </row>
    <row r="5843" spans="1:3">
      <c r="A5843" s="32" t="s">
        <v>35010</v>
      </c>
      <c r="B5843" s="32" t="s">
        <v>174</v>
      </c>
      <c r="C5843">
        <f t="shared" si="91"/>
        <v>15018</v>
      </c>
    </row>
    <row r="5844" spans="1:3">
      <c r="A5844" s="32" t="s">
        <v>35011</v>
      </c>
      <c r="B5844" s="32" t="s">
        <v>174</v>
      </c>
      <c r="C5844">
        <f t="shared" si="91"/>
        <v>15019</v>
      </c>
    </row>
    <row r="5845" spans="1:3">
      <c r="A5845" s="32" t="s">
        <v>35012</v>
      </c>
      <c r="B5845" s="32" t="s">
        <v>174</v>
      </c>
      <c r="C5845">
        <f t="shared" si="91"/>
        <v>15020</v>
      </c>
    </row>
    <row r="5846" spans="1:3">
      <c r="A5846" s="32" t="s">
        <v>33923</v>
      </c>
      <c r="B5846" s="32" t="s">
        <v>174</v>
      </c>
      <c r="C5846">
        <f t="shared" si="91"/>
        <v>15021</v>
      </c>
    </row>
    <row r="5847" spans="1:3">
      <c r="A5847" s="32" t="s">
        <v>33924</v>
      </c>
      <c r="B5847" s="32" t="s">
        <v>174</v>
      </c>
      <c r="C5847">
        <f t="shared" si="91"/>
        <v>15022</v>
      </c>
    </row>
    <row r="5848" spans="1:3">
      <c r="A5848" s="32" t="s">
        <v>33925</v>
      </c>
      <c r="B5848" s="32" t="s">
        <v>174</v>
      </c>
      <c r="C5848">
        <f t="shared" si="91"/>
        <v>15024</v>
      </c>
    </row>
    <row r="5849" spans="1:3">
      <c r="A5849" s="32" t="s">
        <v>35013</v>
      </c>
      <c r="B5849" s="32" t="s">
        <v>174</v>
      </c>
      <c r="C5849">
        <f t="shared" si="91"/>
        <v>15025</v>
      </c>
    </row>
    <row r="5850" spans="1:3">
      <c r="A5850" s="32" t="s">
        <v>35014</v>
      </c>
      <c r="B5850" s="32" t="s">
        <v>174</v>
      </c>
      <c r="C5850">
        <f t="shared" si="91"/>
        <v>15026</v>
      </c>
    </row>
    <row r="5851" spans="1:3">
      <c r="A5851" s="32" t="s">
        <v>33926</v>
      </c>
      <c r="B5851" s="32" t="s">
        <v>174</v>
      </c>
      <c r="C5851">
        <f t="shared" si="91"/>
        <v>15027</v>
      </c>
    </row>
    <row r="5852" spans="1:3">
      <c r="A5852" s="32" t="s">
        <v>35015</v>
      </c>
      <c r="B5852" s="32" t="s">
        <v>174</v>
      </c>
      <c r="C5852">
        <f t="shared" si="91"/>
        <v>15028</v>
      </c>
    </row>
    <row r="5853" spans="1:3">
      <c r="A5853" s="32" t="s">
        <v>36145</v>
      </c>
      <c r="B5853" s="32" t="s">
        <v>174</v>
      </c>
      <c r="C5853">
        <f t="shared" si="91"/>
        <v>15029</v>
      </c>
    </row>
    <row r="5854" spans="1:3">
      <c r="A5854" s="32" t="s">
        <v>35016</v>
      </c>
      <c r="B5854" s="32" t="s">
        <v>174</v>
      </c>
      <c r="C5854">
        <f t="shared" si="91"/>
        <v>15030</v>
      </c>
    </row>
    <row r="5855" spans="1:3">
      <c r="A5855" s="32" t="s">
        <v>33927</v>
      </c>
      <c r="B5855" s="32" t="s">
        <v>174</v>
      </c>
      <c r="C5855">
        <f t="shared" si="91"/>
        <v>15031</v>
      </c>
    </row>
    <row r="5856" spans="1:3">
      <c r="A5856" s="32" t="s">
        <v>35017</v>
      </c>
      <c r="B5856" s="32" t="s">
        <v>174</v>
      </c>
      <c r="C5856">
        <f t="shared" si="91"/>
        <v>15032</v>
      </c>
    </row>
    <row r="5857" spans="1:3">
      <c r="A5857" s="32" t="s">
        <v>33928</v>
      </c>
      <c r="B5857" s="32" t="s">
        <v>174</v>
      </c>
      <c r="C5857">
        <f t="shared" si="91"/>
        <v>15033</v>
      </c>
    </row>
    <row r="5858" spans="1:3">
      <c r="A5858" s="32" t="s">
        <v>33929</v>
      </c>
      <c r="B5858" s="32" t="s">
        <v>174</v>
      </c>
      <c r="C5858">
        <f t="shared" si="91"/>
        <v>15034</v>
      </c>
    </row>
    <row r="5859" spans="1:3">
      <c r="A5859" s="32" t="s">
        <v>35018</v>
      </c>
      <c r="B5859" s="32" t="s">
        <v>174</v>
      </c>
      <c r="C5859">
        <f t="shared" si="91"/>
        <v>15035</v>
      </c>
    </row>
    <row r="5860" spans="1:3">
      <c r="A5860" s="32" t="s">
        <v>36146</v>
      </c>
      <c r="B5860" s="32" t="s">
        <v>174</v>
      </c>
      <c r="C5860">
        <f t="shared" si="91"/>
        <v>15036</v>
      </c>
    </row>
    <row r="5861" spans="1:3">
      <c r="A5861" s="32" t="s">
        <v>35019</v>
      </c>
      <c r="B5861" s="32" t="s">
        <v>174</v>
      </c>
      <c r="C5861">
        <f t="shared" si="91"/>
        <v>15037</v>
      </c>
    </row>
    <row r="5862" spans="1:3">
      <c r="A5862" s="32" t="s">
        <v>35020</v>
      </c>
      <c r="B5862" s="32" t="s">
        <v>174</v>
      </c>
      <c r="C5862">
        <f t="shared" si="91"/>
        <v>15038</v>
      </c>
    </row>
    <row r="5863" spans="1:3">
      <c r="A5863" s="32" t="s">
        <v>35021</v>
      </c>
      <c r="B5863" s="32" t="s">
        <v>174</v>
      </c>
      <c r="C5863">
        <f t="shared" si="91"/>
        <v>15042</v>
      </c>
    </row>
    <row r="5864" spans="1:3">
      <c r="A5864" s="32" t="s">
        <v>35022</v>
      </c>
      <c r="B5864" s="32" t="s">
        <v>174</v>
      </c>
      <c r="C5864">
        <f t="shared" si="91"/>
        <v>15043</v>
      </c>
    </row>
    <row r="5865" spans="1:3">
      <c r="A5865" s="32" t="s">
        <v>33930</v>
      </c>
      <c r="B5865" s="32" t="s">
        <v>174</v>
      </c>
      <c r="C5865">
        <f t="shared" si="91"/>
        <v>15044</v>
      </c>
    </row>
    <row r="5866" spans="1:3">
      <c r="A5866" s="32" t="s">
        <v>33931</v>
      </c>
      <c r="B5866" s="32" t="s">
        <v>174</v>
      </c>
      <c r="C5866">
        <f t="shared" si="91"/>
        <v>15045</v>
      </c>
    </row>
    <row r="5867" spans="1:3">
      <c r="A5867" s="32" t="s">
        <v>33932</v>
      </c>
      <c r="B5867" s="32" t="s">
        <v>174</v>
      </c>
      <c r="C5867">
        <f t="shared" si="91"/>
        <v>15046</v>
      </c>
    </row>
    <row r="5868" spans="1:3">
      <c r="A5868" s="32" t="s">
        <v>33933</v>
      </c>
      <c r="B5868" s="32" t="s">
        <v>174</v>
      </c>
      <c r="C5868">
        <f t="shared" si="91"/>
        <v>15047</v>
      </c>
    </row>
    <row r="5869" spans="1:3">
      <c r="A5869" s="32" t="s">
        <v>33934</v>
      </c>
      <c r="B5869" s="32" t="s">
        <v>174</v>
      </c>
      <c r="C5869">
        <f t="shared" si="91"/>
        <v>15049</v>
      </c>
    </row>
    <row r="5870" spans="1:3">
      <c r="A5870" s="32" t="s">
        <v>35023</v>
      </c>
      <c r="B5870" s="32" t="s">
        <v>174</v>
      </c>
      <c r="C5870">
        <f t="shared" si="91"/>
        <v>15050</v>
      </c>
    </row>
    <row r="5871" spans="1:3">
      <c r="A5871" s="32" t="s">
        <v>33935</v>
      </c>
      <c r="B5871" s="32" t="s">
        <v>174</v>
      </c>
      <c r="C5871">
        <f t="shared" si="91"/>
        <v>15051</v>
      </c>
    </row>
    <row r="5872" spans="1:3">
      <c r="A5872" s="32" t="s">
        <v>33936</v>
      </c>
      <c r="B5872" s="32" t="s">
        <v>174</v>
      </c>
      <c r="C5872">
        <f t="shared" si="91"/>
        <v>15052</v>
      </c>
    </row>
    <row r="5873" spans="1:3">
      <c r="A5873" s="32" t="s">
        <v>35024</v>
      </c>
      <c r="B5873" s="32" t="s">
        <v>174</v>
      </c>
      <c r="C5873">
        <f t="shared" si="91"/>
        <v>15053</v>
      </c>
    </row>
    <row r="5874" spans="1:3">
      <c r="A5874" s="32" t="s">
        <v>33937</v>
      </c>
      <c r="B5874" s="32" t="s">
        <v>174</v>
      </c>
      <c r="C5874">
        <f t="shared" si="91"/>
        <v>15054</v>
      </c>
    </row>
    <row r="5875" spans="1:3">
      <c r="A5875" s="32" t="s">
        <v>35025</v>
      </c>
      <c r="B5875" s="32" t="s">
        <v>174</v>
      </c>
      <c r="C5875">
        <f t="shared" si="91"/>
        <v>15055</v>
      </c>
    </row>
    <row r="5876" spans="1:3">
      <c r="A5876" s="32" t="s">
        <v>35026</v>
      </c>
      <c r="B5876" s="32" t="s">
        <v>174</v>
      </c>
      <c r="C5876">
        <f t="shared" si="91"/>
        <v>15056</v>
      </c>
    </row>
    <row r="5877" spans="1:3">
      <c r="A5877" s="32" t="s">
        <v>33938</v>
      </c>
      <c r="B5877" s="32" t="s">
        <v>174</v>
      </c>
      <c r="C5877">
        <f t="shared" si="91"/>
        <v>15057</v>
      </c>
    </row>
    <row r="5878" spans="1:3">
      <c r="A5878" s="32" t="s">
        <v>33939</v>
      </c>
      <c r="B5878" s="32" t="s">
        <v>174</v>
      </c>
      <c r="C5878">
        <f t="shared" si="91"/>
        <v>15059</v>
      </c>
    </row>
    <row r="5879" spans="1:3">
      <c r="A5879" s="32" t="s">
        <v>35027</v>
      </c>
      <c r="B5879" s="32" t="s">
        <v>174</v>
      </c>
      <c r="C5879">
        <f t="shared" si="91"/>
        <v>15060</v>
      </c>
    </row>
    <row r="5880" spans="1:3">
      <c r="A5880" s="32" t="s">
        <v>33940</v>
      </c>
      <c r="B5880" s="32" t="s">
        <v>174</v>
      </c>
      <c r="C5880">
        <f t="shared" si="91"/>
        <v>15061</v>
      </c>
    </row>
    <row r="5881" spans="1:3">
      <c r="A5881" s="32" t="s">
        <v>35028</v>
      </c>
      <c r="B5881" s="32" t="s">
        <v>174</v>
      </c>
      <c r="C5881">
        <f t="shared" si="91"/>
        <v>15062</v>
      </c>
    </row>
    <row r="5882" spans="1:3">
      <c r="A5882" s="32" t="s">
        <v>35029</v>
      </c>
      <c r="B5882" s="32" t="s">
        <v>174</v>
      </c>
      <c r="C5882">
        <f t="shared" si="91"/>
        <v>15063</v>
      </c>
    </row>
    <row r="5883" spans="1:3">
      <c r="A5883" s="32" t="s">
        <v>33941</v>
      </c>
      <c r="B5883" s="32" t="s">
        <v>174</v>
      </c>
      <c r="C5883">
        <f t="shared" si="91"/>
        <v>15064</v>
      </c>
    </row>
    <row r="5884" spans="1:3">
      <c r="A5884" s="32" t="s">
        <v>35030</v>
      </c>
      <c r="B5884" s="32" t="s">
        <v>174</v>
      </c>
      <c r="C5884">
        <f t="shared" si="91"/>
        <v>15065</v>
      </c>
    </row>
    <row r="5885" spans="1:3">
      <c r="A5885" s="32" t="s">
        <v>33942</v>
      </c>
      <c r="B5885" s="32" t="s">
        <v>174</v>
      </c>
      <c r="C5885">
        <f t="shared" si="91"/>
        <v>15066</v>
      </c>
    </row>
    <row r="5886" spans="1:3">
      <c r="A5886" s="32" t="s">
        <v>33943</v>
      </c>
      <c r="B5886" s="32" t="s">
        <v>174</v>
      </c>
      <c r="C5886">
        <f t="shared" si="91"/>
        <v>15067</v>
      </c>
    </row>
    <row r="5887" spans="1:3">
      <c r="A5887" s="32" t="s">
        <v>35031</v>
      </c>
      <c r="B5887" s="32" t="s">
        <v>174</v>
      </c>
      <c r="C5887">
        <f t="shared" si="91"/>
        <v>15068</v>
      </c>
    </row>
    <row r="5888" spans="1:3">
      <c r="A5888" s="32" t="s">
        <v>33944</v>
      </c>
      <c r="B5888" s="32" t="s">
        <v>174</v>
      </c>
      <c r="C5888">
        <f t="shared" si="91"/>
        <v>15069</v>
      </c>
    </row>
    <row r="5889" spans="1:3">
      <c r="A5889" s="32" t="s">
        <v>33945</v>
      </c>
      <c r="B5889" s="32" t="s">
        <v>174</v>
      </c>
      <c r="C5889">
        <f t="shared" si="91"/>
        <v>15071</v>
      </c>
    </row>
    <row r="5890" spans="1:3">
      <c r="A5890" s="32" t="s">
        <v>33946</v>
      </c>
      <c r="B5890" s="32" t="s">
        <v>174</v>
      </c>
      <c r="C5890">
        <f t="shared" ref="C5890:C5953" si="92">1*A5890</f>
        <v>15072</v>
      </c>
    </row>
    <row r="5891" spans="1:3">
      <c r="A5891" s="32" t="s">
        <v>33947</v>
      </c>
      <c r="B5891" s="32" t="s">
        <v>174</v>
      </c>
      <c r="C5891">
        <f t="shared" si="92"/>
        <v>15074</v>
      </c>
    </row>
    <row r="5892" spans="1:3">
      <c r="A5892" s="32" t="s">
        <v>35032</v>
      </c>
      <c r="B5892" s="32" t="s">
        <v>174</v>
      </c>
      <c r="C5892">
        <f t="shared" si="92"/>
        <v>15075</v>
      </c>
    </row>
    <row r="5893" spans="1:3">
      <c r="A5893" s="32" t="s">
        <v>35033</v>
      </c>
      <c r="B5893" s="32" t="s">
        <v>174</v>
      </c>
      <c r="C5893">
        <f t="shared" si="92"/>
        <v>15076</v>
      </c>
    </row>
    <row r="5894" spans="1:3">
      <c r="A5894" s="32" t="s">
        <v>33948</v>
      </c>
      <c r="B5894" s="32" t="s">
        <v>174</v>
      </c>
      <c r="C5894">
        <f t="shared" si="92"/>
        <v>15077</v>
      </c>
    </row>
    <row r="5895" spans="1:3">
      <c r="A5895" s="32" t="s">
        <v>35034</v>
      </c>
      <c r="B5895" s="32" t="s">
        <v>174</v>
      </c>
      <c r="C5895">
        <f t="shared" si="92"/>
        <v>15078</v>
      </c>
    </row>
    <row r="5896" spans="1:3">
      <c r="A5896" s="32" t="s">
        <v>33949</v>
      </c>
      <c r="B5896" s="32" t="s">
        <v>174</v>
      </c>
      <c r="C5896">
        <f t="shared" si="92"/>
        <v>15081</v>
      </c>
    </row>
    <row r="5897" spans="1:3">
      <c r="A5897" s="32" t="s">
        <v>33950</v>
      </c>
      <c r="B5897" s="32" t="s">
        <v>174</v>
      </c>
      <c r="C5897">
        <f t="shared" si="92"/>
        <v>15082</v>
      </c>
    </row>
    <row r="5898" spans="1:3">
      <c r="A5898" s="32" t="s">
        <v>35035</v>
      </c>
      <c r="B5898" s="32" t="s">
        <v>174</v>
      </c>
      <c r="C5898">
        <f t="shared" si="92"/>
        <v>15083</v>
      </c>
    </row>
    <row r="5899" spans="1:3">
      <c r="A5899" s="32" t="s">
        <v>35036</v>
      </c>
      <c r="B5899" s="32" t="s">
        <v>174</v>
      </c>
      <c r="C5899">
        <f t="shared" si="92"/>
        <v>15084</v>
      </c>
    </row>
    <row r="5900" spans="1:3">
      <c r="A5900" s="32" t="s">
        <v>35037</v>
      </c>
      <c r="B5900" s="32" t="s">
        <v>174</v>
      </c>
      <c r="C5900">
        <f t="shared" si="92"/>
        <v>15085</v>
      </c>
    </row>
    <row r="5901" spans="1:3">
      <c r="A5901" s="32" t="s">
        <v>35038</v>
      </c>
      <c r="B5901" s="32" t="s">
        <v>174</v>
      </c>
      <c r="C5901">
        <f t="shared" si="92"/>
        <v>15086</v>
      </c>
    </row>
    <row r="5902" spans="1:3">
      <c r="A5902" s="32" t="s">
        <v>33951</v>
      </c>
      <c r="B5902" s="32" t="s">
        <v>174</v>
      </c>
      <c r="C5902">
        <f t="shared" si="92"/>
        <v>15087</v>
      </c>
    </row>
    <row r="5903" spans="1:3">
      <c r="A5903" s="32" t="s">
        <v>33952</v>
      </c>
      <c r="B5903" s="32" t="s">
        <v>174</v>
      </c>
      <c r="C5903">
        <f t="shared" si="92"/>
        <v>15088</v>
      </c>
    </row>
    <row r="5904" spans="1:3">
      <c r="A5904" s="32" t="s">
        <v>33953</v>
      </c>
      <c r="B5904" s="32" t="s">
        <v>174</v>
      </c>
      <c r="C5904">
        <f t="shared" si="92"/>
        <v>15089</v>
      </c>
    </row>
    <row r="5905" spans="1:3">
      <c r="A5905" s="32" t="s">
        <v>33954</v>
      </c>
      <c r="B5905" s="32" t="s">
        <v>174</v>
      </c>
      <c r="C5905">
        <f t="shared" si="92"/>
        <v>15090</v>
      </c>
    </row>
    <row r="5906" spans="1:3">
      <c r="A5906" s="32" t="s">
        <v>33955</v>
      </c>
      <c r="B5906" s="32" t="s">
        <v>174</v>
      </c>
      <c r="C5906">
        <f t="shared" si="92"/>
        <v>15091</v>
      </c>
    </row>
    <row r="5907" spans="1:3">
      <c r="A5907" s="32" t="s">
        <v>35039</v>
      </c>
      <c r="B5907" s="32" t="s">
        <v>174</v>
      </c>
      <c r="C5907">
        <f t="shared" si="92"/>
        <v>15095</v>
      </c>
    </row>
    <row r="5908" spans="1:3">
      <c r="A5908" s="32" t="s">
        <v>35040</v>
      </c>
      <c r="B5908" s="32" t="s">
        <v>174</v>
      </c>
      <c r="C5908">
        <f t="shared" si="92"/>
        <v>15096</v>
      </c>
    </row>
    <row r="5909" spans="1:3">
      <c r="A5909" s="32" t="s">
        <v>33956</v>
      </c>
      <c r="B5909" s="32" t="s">
        <v>174</v>
      </c>
      <c r="C5909">
        <f t="shared" si="92"/>
        <v>15101</v>
      </c>
    </row>
    <row r="5910" spans="1:3">
      <c r="A5910" s="32" t="s">
        <v>35041</v>
      </c>
      <c r="B5910" s="32" t="s">
        <v>174</v>
      </c>
      <c r="C5910">
        <f t="shared" si="92"/>
        <v>15102</v>
      </c>
    </row>
    <row r="5911" spans="1:3">
      <c r="A5911" s="32" t="s">
        <v>33957</v>
      </c>
      <c r="B5911" s="32" t="s">
        <v>174</v>
      </c>
      <c r="C5911">
        <f t="shared" si="92"/>
        <v>15104</v>
      </c>
    </row>
    <row r="5912" spans="1:3">
      <c r="A5912" s="32" t="s">
        <v>33958</v>
      </c>
      <c r="B5912" s="32" t="s">
        <v>174</v>
      </c>
      <c r="C5912">
        <f t="shared" si="92"/>
        <v>15106</v>
      </c>
    </row>
    <row r="5913" spans="1:3">
      <c r="A5913" s="32" t="s">
        <v>33959</v>
      </c>
      <c r="B5913" s="32" t="s">
        <v>174</v>
      </c>
      <c r="C5913">
        <f t="shared" si="92"/>
        <v>15108</v>
      </c>
    </row>
    <row r="5914" spans="1:3">
      <c r="A5914" s="32" t="s">
        <v>35042</v>
      </c>
      <c r="B5914" s="32" t="s">
        <v>174</v>
      </c>
      <c r="C5914">
        <f t="shared" si="92"/>
        <v>15110</v>
      </c>
    </row>
    <row r="5915" spans="1:3">
      <c r="A5915" s="32" t="s">
        <v>33960</v>
      </c>
      <c r="B5915" s="32" t="s">
        <v>174</v>
      </c>
      <c r="C5915">
        <f t="shared" si="92"/>
        <v>15112</v>
      </c>
    </row>
    <row r="5916" spans="1:3">
      <c r="A5916" s="32" t="s">
        <v>35043</v>
      </c>
      <c r="B5916" s="32" t="s">
        <v>174</v>
      </c>
      <c r="C5916">
        <f t="shared" si="92"/>
        <v>15116</v>
      </c>
    </row>
    <row r="5917" spans="1:3">
      <c r="A5917" s="32" t="s">
        <v>35044</v>
      </c>
      <c r="B5917" s="32" t="s">
        <v>174</v>
      </c>
      <c r="C5917">
        <f t="shared" si="92"/>
        <v>15120</v>
      </c>
    </row>
    <row r="5918" spans="1:3">
      <c r="A5918" s="32" t="s">
        <v>33961</v>
      </c>
      <c r="B5918" s="32" t="s">
        <v>174</v>
      </c>
      <c r="C5918">
        <f t="shared" si="92"/>
        <v>15122</v>
      </c>
    </row>
    <row r="5919" spans="1:3">
      <c r="A5919" s="32" t="s">
        <v>35045</v>
      </c>
      <c r="B5919" s="32" t="s">
        <v>174</v>
      </c>
      <c r="C5919">
        <f t="shared" si="92"/>
        <v>15123</v>
      </c>
    </row>
    <row r="5920" spans="1:3">
      <c r="A5920" s="32" t="s">
        <v>35046</v>
      </c>
      <c r="B5920" s="32" t="s">
        <v>174</v>
      </c>
      <c r="C5920">
        <f t="shared" si="92"/>
        <v>15126</v>
      </c>
    </row>
    <row r="5921" spans="1:3">
      <c r="A5921" s="32" t="s">
        <v>33962</v>
      </c>
      <c r="B5921" s="32" t="s">
        <v>174</v>
      </c>
      <c r="C5921">
        <f t="shared" si="92"/>
        <v>15127</v>
      </c>
    </row>
    <row r="5922" spans="1:3">
      <c r="A5922" s="32" t="s">
        <v>35047</v>
      </c>
      <c r="B5922" s="32" t="s">
        <v>174</v>
      </c>
      <c r="C5922">
        <f t="shared" si="92"/>
        <v>15129</v>
      </c>
    </row>
    <row r="5923" spans="1:3">
      <c r="A5923" s="32" t="s">
        <v>36147</v>
      </c>
      <c r="B5923" s="32" t="s">
        <v>174</v>
      </c>
      <c r="C5923">
        <f t="shared" si="92"/>
        <v>15130</v>
      </c>
    </row>
    <row r="5924" spans="1:3">
      <c r="A5924" s="32" t="s">
        <v>35048</v>
      </c>
      <c r="B5924" s="32" t="s">
        <v>174</v>
      </c>
      <c r="C5924">
        <f t="shared" si="92"/>
        <v>15131</v>
      </c>
    </row>
    <row r="5925" spans="1:3">
      <c r="A5925" s="32" t="s">
        <v>33963</v>
      </c>
      <c r="B5925" s="32" t="s">
        <v>174</v>
      </c>
      <c r="C5925">
        <f t="shared" si="92"/>
        <v>15132</v>
      </c>
    </row>
    <row r="5926" spans="1:3">
      <c r="A5926" s="32" t="s">
        <v>33964</v>
      </c>
      <c r="B5926" s="32" t="s">
        <v>174</v>
      </c>
      <c r="C5926">
        <f t="shared" si="92"/>
        <v>15133</v>
      </c>
    </row>
    <row r="5927" spans="1:3">
      <c r="A5927" s="32" t="s">
        <v>35049</v>
      </c>
      <c r="B5927" s="32" t="s">
        <v>174</v>
      </c>
      <c r="C5927">
        <f t="shared" si="92"/>
        <v>15134</v>
      </c>
    </row>
    <row r="5928" spans="1:3">
      <c r="A5928" s="32" t="s">
        <v>33965</v>
      </c>
      <c r="B5928" s="32" t="s">
        <v>174</v>
      </c>
      <c r="C5928">
        <f t="shared" si="92"/>
        <v>15135</v>
      </c>
    </row>
    <row r="5929" spans="1:3">
      <c r="A5929" s="32" t="s">
        <v>35050</v>
      </c>
      <c r="B5929" s="32" t="s">
        <v>174</v>
      </c>
      <c r="C5929">
        <f t="shared" si="92"/>
        <v>15136</v>
      </c>
    </row>
    <row r="5930" spans="1:3">
      <c r="A5930" s="32" t="s">
        <v>35051</v>
      </c>
      <c r="B5930" s="32" t="s">
        <v>174</v>
      </c>
      <c r="C5930">
        <f t="shared" si="92"/>
        <v>15137</v>
      </c>
    </row>
    <row r="5931" spans="1:3">
      <c r="A5931" s="32" t="s">
        <v>35052</v>
      </c>
      <c r="B5931" s="32" t="s">
        <v>174</v>
      </c>
      <c r="C5931">
        <f t="shared" si="92"/>
        <v>15139</v>
      </c>
    </row>
    <row r="5932" spans="1:3">
      <c r="A5932" s="32" t="s">
        <v>33966</v>
      </c>
      <c r="B5932" s="32" t="s">
        <v>174</v>
      </c>
      <c r="C5932">
        <f t="shared" si="92"/>
        <v>15140</v>
      </c>
    </row>
    <row r="5933" spans="1:3">
      <c r="A5933" s="32" t="s">
        <v>35053</v>
      </c>
      <c r="B5933" s="32" t="s">
        <v>174</v>
      </c>
      <c r="C5933">
        <f t="shared" si="92"/>
        <v>15142</v>
      </c>
    </row>
    <row r="5934" spans="1:3">
      <c r="A5934" s="32" t="s">
        <v>33967</v>
      </c>
      <c r="B5934" s="32" t="s">
        <v>174</v>
      </c>
      <c r="C5934">
        <f t="shared" si="92"/>
        <v>15143</v>
      </c>
    </row>
    <row r="5935" spans="1:3">
      <c r="A5935" s="32" t="s">
        <v>35054</v>
      </c>
      <c r="B5935" s="32" t="s">
        <v>174</v>
      </c>
      <c r="C5935">
        <f t="shared" si="92"/>
        <v>15144</v>
      </c>
    </row>
    <row r="5936" spans="1:3">
      <c r="A5936" s="32" t="s">
        <v>33968</v>
      </c>
      <c r="B5936" s="32" t="s">
        <v>174</v>
      </c>
      <c r="C5936">
        <f t="shared" si="92"/>
        <v>15145</v>
      </c>
    </row>
    <row r="5937" spans="1:3">
      <c r="A5937" s="32" t="s">
        <v>33969</v>
      </c>
      <c r="B5937" s="32" t="s">
        <v>174</v>
      </c>
      <c r="C5937">
        <f t="shared" si="92"/>
        <v>15146</v>
      </c>
    </row>
    <row r="5938" spans="1:3">
      <c r="A5938" s="32" t="s">
        <v>35055</v>
      </c>
      <c r="B5938" s="32" t="s">
        <v>174</v>
      </c>
      <c r="C5938">
        <f t="shared" si="92"/>
        <v>15147</v>
      </c>
    </row>
    <row r="5939" spans="1:3">
      <c r="A5939" s="32" t="s">
        <v>33970</v>
      </c>
      <c r="B5939" s="32" t="s">
        <v>174</v>
      </c>
      <c r="C5939">
        <f t="shared" si="92"/>
        <v>15148</v>
      </c>
    </row>
    <row r="5940" spans="1:3">
      <c r="A5940" s="32" t="s">
        <v>36148</v>
      </c>
      <c r="B5940" s="32" t="s">
        <v>174</v>
      </c>
      <c r="C5940">
        <f t="shared" si="92"/>
        <v>15189</v>
      </c>
    </row>
    <row r="5941" spans="1:3">
      <c r="A5941" s="32" t="s">
        <v>36128</v>
      </c>
      <c r="B5941" s="32" t="s">
        <v>174</v>
      </c>
      <c r="C5941">
        <f t="shared" si="92"/>
        <v>15200</v>
      </c>
    </row>
    <row r="5942" spans="1:3">
      <c r="A5942" s="32" t="s">
        <v>35056</v>
      </c>
      <c r="B5942" s="32" t="s">
        <v>174</v>
      </c>
      <c r="C5942">
        <f t="shared" si="92"/>
        <v>15201</v>
      </c>
    </row>
    <row r="5943" spans="1:3">
      <c r="A5943" s="32" t="s">
        <v>33971</v>
      </c>
      <c r="B5943" s="32" t="s">
        <v>174</v>
      </c>
      <c r="C5943">
        <f t="shared" si="92"/>
        <v>15202</v>
      </c>
    </row>
    <row r="5944" spans="1:3">
      <c r="A5944" s="32" t="s">
        <v>33972</v>
      </c>
      <c r="B5944" s="32" t="s">
        <v>174</v>
      </c>
      <c r="C5944">
        <f t="shared" si="92"/>
        <v>15203</v>
      </c>
    </row>
    <row r="5945" spans="1:3">
      <c r="A5945" s="32" t="s">
        <v>35057</v>
      </c>
      <c r="B5945" s="32" t="s">
        <v>174</v>
      </c>
      <c r="C5945">
        <f t="shared" si="92"/>
        <v>15204</v>
      </c>
    </row>
    <row r="5946" spans="1:3">
      <c r="A5946" s="32" t="s">
        <v>33973</v>
      </c>
      <c r="B5946" s="32" t="s">
        <v>174</v>
      </c>
      <c r="C5946">
        <f t="shared" si="92"/>
        <v>15205</v>
      </c>
    </row>
    <row r="5947" spans="1:3">
      <c r="A5947" s="32" t="s">
        <v>35058</v>
      </c>
      <c r="B5947" s="32" t="s">
        <v>174</v>
      </c>
      <c r="C5947">
        <f t="shared" si="92"/>
        <v>15206</v>
      </c>
    </row>
    <row r="5948" spans="1:3">
      <c r="A5948" s="32" t="s">
        <v>35059</v>
      </c>
      <c r="B5948" s="32" t="s">
        <v>174</v>
      </c>
      <c r="C5948">
        <f t="shared" si="92"/>
        <v>15207</v>
      </c>
    </row>
    <row r="5949" spans="1:3">
      <c r="A5949" s="32" t="s">
        <v>33974</v>
      </c>
      <c r="B5949" s="32" t="s">
        <v>174</v>
      </c>
      <c r="C5949">
        <f t="shared" si="92"/>
        <v>15208</v>
      </c>
    </row>
    <row r="5950" spans="1:3">
      <c r="A5950" s="32" t="s">
        <v>35060</v>
      </c>
      <c r="B5950" s="32" t="s">
        <v>174</v>
      </c>
      <c r="C5950">
        <f t="shared" si="92"/>
        <v>15209</v>
      </c>
    </row>
    <row r="5951" spans="1:3">
      <c r="A5951" s="32" t="s">
        <v>33975</v>
      </c>
      <c r="B5951" s="32" t="s">
        <v>174</v>
      </c>
      <c r="C5951">
        <f t="shared" si="92"/>
        <v>15210</v>
      </c>
    </row>
    <row r="5952" spans="1:3">
      <c r="A5952" s="32" t="s">
        <v>33976</v>
      </c>
      <c r="B5952" s="32" t="s">
        <v>174</v>
      </c>
      <c r="C5952">
        <f t="shared" si="92"/>
        <v>15211</v>
      </c>
    </row>
    <row r="5953" spans="1:3">
      <c r="A5953" s="32" t="s">
        <v>35061</v>
      </c>
      <c r="B5953" s="32" t="s">
        <v>174</v>
      </c>
      <c r="C5953">
        <f t="shared" si="92"/>
        <v>15212</v>
      </c>
    </row>
    <row r="5954" spans="1:3">
      <c r="A5954" s="32" t="s">
        <v>33977</v>
      </c>
      <c r="B5954" s="32" t="s">
        <v>174</v>
      </c>
      <c r="C5954">
        <f t="shared" ref="C5954:C6017" si="93">1*A5954</f>
        <v>15213</v>
      </c>
    </row>
    <row r="5955" spans="1:3">
      <c r="A5955" s="32" t="s">
        <v>35062</v>
      </c>
      <c r="B5955" s="32" t="s">
        <v>174</v>
      </c>
      <c r="C5955">
        <f t="shared" si="93"/>
        <v>15214</v>
      </c>
    </row>
    <row r="5956" spans="1:3">
      <c r="A5956" s="32" t="s">
        <v>35063</v>
      </c>
      <c r="B5956" s="32" t="s">
        <v>174</v>
      </c>
      <c r="C5956">
        <f t="shared" si="93"/>
        <v>15215</v>
      </c>
    </row>
    <row r="5957" spans="1:3">
      <c r="A5957" s="32" t="s">
        <v>33978</v>
      </c>
      <c r="B5957" s="32" t="s">
        <v>174</v>
      </c>
      <c r="C5957">
        <f t="shared" si="93"/>
        <v>15216</v>
      </c>
    </row>
    <row r="5958" spans="1:3">
      <c r="A5958" s="32" t="s">
        <v>35064</v>
      </c>
      <c r="B5958" s="32" t="s">
        <v>174</v>
      </c>
      <c r="C5958">
        <f t="shared" si="93"/>
        <v>15217</v>
      </c>
    </row>
    <row r="5959" spans="1:3">
      <c r="A5959" s="32" t="s">
        <v>33979</v>
      </c>
      <c r="B5959" s="32" t="s">
        <v>174</v>
      </c>
      <c r="C5959">
        <f t="shared" si="93"/>
        <v>15218</v>
      </c>
    </row>
    <row r="5960" spans="1:3">
      <c r="A5960" s="32" t="s">
        <v>33980</v>
      </c>
      <c r="B5960" s="32" t="s">
        <v>174</v>
      </c>
      <c r="C5960">
        <f t="shared" si="93"/>
        <v>15219</v>
      </c>
    </row>
    <row r="5961" spans="1:3">
      <c r="A5961" s="32" t="s">
        <v>33981</v>
      </c>
      <c r="B5961" s="32" t="s">
        <v>174</v>
      </c>
      <c r="C5961">
        <f t="shared" si="93"/>
        <v>15220</v>
      </c>
    </row>
    <row r="5962" spans="1:3">
      <c r="A5962" s="32" t="s">
        <v>33982</v>
      </c>
      <c r="B5962" s="32" t="s">
        <v>174</v>
      </c>
      <c r="C5962">
        <f t="shared" si="93"/>
        <v>15221</v>
      </c>
    </row>
    <row r="5963" spans="1:3">
      <c r="A5963" s="32" t="s">
        <v>35065</v>
      </c>
      <c r="B5963" s="32" t="s">
        <v>174</v>
      </c>
      <c r="C5963">
        <f t="shared" si="93"/>
        <v>15222</v>
      </c>
    </row>
    <row r="5964" spans="1:3">
      <c r="A5964" s="32" t="s">
        <v>33983</v>
      </c>
      <c r="B5964" s="32" t="s">
        <v>174</v>
      </c>
      <c r="C5964">
        <f t="shared" si="93"/>
        <v>15223</v>
      </c>
    </row>
    <row r="5965" spans="1:3">
      <c r="A5965" s="32" t="s">
        <v>35066</v>
      </c>
      <c r="B5965" s="32" t="s">
        <v>174</v>
      </c>
      <c r="C5965">
        <f t="shared" si="93"/>
        <v>15224</v>
      </c>
    </row>
    <row r="5966" spans="1:3">
      <c r="A5966" s="32" t="s">
        <v>35067</v>
      </c>
      <c r="B5966" s="32" t="s">
        <v>174</v>
      </c>
      <c r="C5966">
        <f t="shared" si="93"/>
        <v>15225</v>
      </c>
    </row>
    <row r="5967" spans="1:3">
      <c r="A5967" s="32" t="s">
        <v>33984</v>
      </c>
      <c r="B5967" s="32" t="s">
        <v>174</v>
      </c>
      <c r="C5967">
        <f t="shared" si="93"/>
        <v>15226</v>
      </c>
    </row>
    <row r="5968" spans="1:3">
      <c r="A5968" s="32" t="s">
        <v>35068</v>
      </c>
      <c r="B5968" s="32" t="s">
        <v>174</v>
      </c>
      <c r="C5968">
        <f t="shared" si="93"/>
        <v>15227</v>
      </c>
    </row>
    <row r="5969" spans="1:3">
      <c r="A5969" s="32" t="s">
        <v>33985</v>
      </c>
      <c r="B5969" s="32" t="s">
        <v>174</v>
      </c>
      <c r="C5969">
        <f t="shared" si="93"/>
        <v>15228</v>
      </c>
    </row>
    <row r="5970" spans="1:3">
      <c r="A5970" s="32" t="s">
        <v>33986</v>
      </c>
      <c r="B5970" s="32" t="s">
        <v>174</v>
      </c>
      <c r="C5970">
        <f t="shared" si="93"/>
        <v>15229</v>
      </c>
    </row>
    <row r="5971" spans="1:3">
      <c r="A5971" s="32" t="s">
        <v>33987</v>
      </c>
      <c r="B5971" s="32" t="s">
        <v>174</v>
      </c>
      <c r="C5971">
        <f t="shared" si="93"/>
        <v>15230</v>
      </c>
    </row>
    <row r="5972" spans="1:3">
      <c r="A5972" s="32" t="s">
        <v>35069</v>
      </c>
      <c r="B5972" s="32" t="s">
        <v>174</v>
      </c>
      <c r="C5972">
        <f t="shared" si="93"/>
        <v>15231</v>
      </c>
    </row>
    <row r="5973" spans="1:3">
      <c r="A5973" s="32" t="s">
        <v>33988</v>
      </c>
      <c r="B5973" s="32" t="s">
        <v>174</v>
      </c>
      <c r="C5973">
        <f t="shared" si="93"/>
        <v>15232</v>
      </c>
    </row>
    <row r="5974" spans="1:3">
      <c r="A5974" s="32" t="s">
        <v>35070</v>
      </c>
      <c r="B5974" s="32" t="s">
        <v>174</v>
      </c>
      <c r="C5974">
        <f t="shared" si="93"/>
        <v>15233</v>
      </c>
    </row>
    <row r="5975" spans="1:3">
      <c r="A5975" s="32" t="s">
        <v>35071</v>
      </c>
      <c r="B5975" s="32" t="s">
        <v>174</v>
      </c>
      <c r="C5975">
        <f t="shared" si="93"/>
        <v>15234</v>
      </c>
    </row>
    <row r="5976" spans="1:3">
      <c r="A5976" s="32" t="s">
        <v>33989</v>
      </c>
      <c r="B5976" s="32" t="s">
        <v>174</v>
      </c>
      <c r="C5976">
        <f t="shared" si="93"/>
        <v>15235</v>
      </c>
    </row>
    <row r="5977" spans="1:3">
      <c r="A5977" s="32" t="s">
        <v>35072</v>
      </c>
      <c r="B5977" s="32" t="s">
        <v>174</v>
      </c>
      <c r="C5977">
        <f t="shared" si="93"/>
        <v>15236</v>
      </c>
    </row>
    <row r="5978" spans="1:3">
      <c r="A5978" s="32" t="s">
        <v>33990</v>
      </c>
      <c r="B5978" s="32" t="s">
        <v>174</v>
      </c>
      <c r="C5978">
        <f t="shared" si="93"/>
        <v>15237</v>
      </c>
    </row>
    <row r="5979" spans="1:3">
      <c r="A5979" s="32" t="s">
        <v>33991</v>
      </c>
      <c r="B5979" s="32" t="s">
        <v>174</v>
      </c>
      <c r="C5979">
        <f t="shared" si="93"/>
        <v>15238</v>
      </c>
    </row>
    <row r="5980" spans="1:3">
      <c r="A5980" s="32" t="s">
        <v>35073</v>
      </c>
      <c r="B5980" s="32" t="s">
        <v>174</v>
      </c>
      <c r="C5980">
        <f t="shared" si="93"/>
        <v>15239</v>
      </c>
    </row>
    <row r="5981" spans="1:3">
      <c r="A5981" s="32" t="s">
        <v>33992</v>
      </c>
      <c r="B5981" s="32" t="s">
        <v>174</v>
      </c>
      <c r="C5981">
        <f t="shared" si="93"/>
        <v>15240</v>
      </c>
    </row>
    <row r="5982" spans="1:3">
      <c r="A5982" s="32" t="s">
        <v>35074</v>
      </c>
      <c r="B5982" s="32" t="s">
        <v>174</v>
      </c>
      <c r="C5982">
        <f t="shared" si="93"/>
        <v>15241</v>
      </c>
    </row>
    <row r="5983" spans="1:3">
      <c r="A5983" s="32" t="s">
        <v>35075</v>
      </c>
      <c r="B5983" s="32" t="s">
        <v>174</v>
      </c>
      <c r="C5983">
        <f t="shared" si="93"/>
        <v>15242</v>
      </c>
    </row>
    <row r="5984" spans="1:3">
      <c r="A5984" s="32" t="s">
        <v>33993</v>
      </c>
      <c r="B5984" s="32" t="s">
        <v>174</v>
      </c>
      <c r="C5984">
        <f t="shared" si="93"/>
        <v>15243</v>
      </c>
    </row>
    <row r="5985" spans="1:3">
      <c r="A5985" s="32" t="s">
        <v>35076</v>
      </c>
      <c r="B5985" s="32" t="s">
        <v>174</v>
      </c>
      <c r="C5985">
        <f t="shared" si="93"/>
        <v>15244</v>
      </c>
    </row>
    <row r="5986" spans="1:3">
      <c r="A5986" s="32" t="s">
        <v>33994</v>
      </c>
      <c r="B5986" s="32" t="s">
        <v>174</v>
      </c>
      <c r="C5986">
        <f t="shared" si="93"/>
        <v>15250</v>
      </c>
    </row>
    <row r="5987" spans="1:3">
      <c r="A5987" s="32" t="s">
        <v>35077</v>
      </c>
      <c r="B5987" s="32" t="s">
        <v>174</v>
      </c>
      <c r="C5987">
        <f t="shared" si="93"/>
        <v>15251</v>
      </c>
    </row>
    <row r="5988" spans="1:3">
      <c r="A5988" s="32" t="s">
        <v>33995</v>
      </c>
      <c r="B5988" s="32" t="s">
        <v>174</v>
      </c>
      <c r="C5988">
        <f t="shared" si="93"/>
        <v>15252</v>
      </c>
    </row>
    <row r="5989" spans="1:3">
      <c r="A5989" s="32" t="s">
        <v>35078</v>
      </c>
      <c r="B5989" s="32" t="s">
        <v>174</v>
      </c>
      <c r="C5989">
        <f t="shared" si="93"/>
        <v>15253</v>
      </c>
    </row>
    <row r="5990" spans="1:3">
      <c r="A5990" s="32" t="s">
        <v>35079</v>
      </c>
      <c r="B5990" s="32" t="s">
        <v>174</v>
      </c>
      <c r="C5990">
        <f t="shared" si="93"/>
        <v>15254</v>
      </c>
    </row>
    <row r="5991" spans="1:3">
      <c r="A5991" s="32" t="s">
        <v>33996</v>
      </c>
      <c r="B5991" s="32" t="s">
        <v>174</v>
      </c>
      <c r="C5991">
        <f t="shared" si="93"/>
        <v>15255</v>
      </c>
    </row>
    <row r="5992" spans="1:3">
      <c r="A5992" s="32" t="s">
        <v>33997</v>
      </c>
      <c r="B5992" s="32" t="s">
        <v>174</v>
      </c>
      <c r="C5992">
        <f t="shared" si="93"/>
        <v>15257</v>
      </c>
    </row>
    <row r="5993" spans="1:3">
      <c r="A5993" s="32" t="s">
        <v>33998</v>
      </c>
      <c r="B5993" s="32" t="s">
        <v>174</v>
      </c>
      <c r="C5993">
        <f t="shared" si="93"/>
        <v>15258</v>
      </c>
    </row>
    <row r="5994" spans="1:3">
      <c r="A5994" s="32" t="s">
        <v>35080</v>
      </c>
      <c r="B5994" s="32" t="s">
        <v>174</v>
      </c>
      <c r="C5994">
        <f t="shared" si="93"/>
        <v>15259</v>
      </c>
    </row>
    <row r="5995" spans="1:3">
      <c r="A5995" s="32" t="s">
        <v>33999</v>
      </c>
      <c r="B5995" s="32" t="s">
        <v>174</v>
      </c>
      <c r="C5995">
        <f t="shared" si="93"/>
        <v>15260</v>
      </c>
    </row>
    <row r="5996" spans="1:3">
      <c r="A5996" s="32" t="s">
        <v>35081</v>
      </c>
      <c r="B5996" s="32" t="s">
        <v>174</v>
      </c>
      <c r="C5996">
        <f t="shared" si="93"/>
        <v>15261</v>
      </c>
    </row>
    <row r="5997" spans="1:3">
      <c r="A5997" s="32" t="s">
        <v>35082</v>
      </c>
      <c r="B5997" s="32" t="s">
        <v>174</v>
      </c>
      <c r="C5997">
        <f t="shared" si="93"/>
        <v>15262</v>
      </c>
    </row>
    <row r="5998" spans="1:3">
      <c r="A5998" s="32" t="s">
        <v>35083</v>
      </c>
      <c r="B5998" s="32" t="s">
        <v>174</v>
      </c>
      <c r="C5998">
        <f t="shared" si="93"/>
        <v>15263</v>
      </c>
    </row>
    <row r="5999" spans="1:3">
      <c r="A5999" s="32" t="s">
        <v>35084</v>
      </c>
      <c r="B5999" s="32" t="s">
        <v>174</v>
      </c>
      <c r="C5999">
        <f t="shared" si="93"/>
        <v>15264</v>
      </c>
    </row>
    <row r="6000" spans="1:3">
      <c r="A6000" s="32" t="s">
        <v>34000</v>
      </c>
      <c r="B6000" s="32" t="s">
        <v>174</v>
      </c>
      <c r="C6000">
        <f t="shared" si="93"/>
        <v>15265</v>
      </c>
    </row>
    <row r="6001" spans="1:3">
      <c r="A6001" s="32" t="s">
        <v>36129</v>
      </c>
      <c r="B6001" s="32" t="s">
        <v>174</v>
      </c>
      <c r="C6001">
        <f t="shared" si="93"/>
        <v>15266</v>
      </c>
    </row>
    <row r="6002" spans="1:3">
      <c r="A6002" s="32" t="s">
        <v>34001</v>
      </c>
      <c r="B6002" s="32" t="s">
        <v>174</v>
      </c>
      <c r="C6002">
        <f t="shared" si="93"/>
        <v>15267</v>
      </c>
    </row>
    <row r="6003" spans="1:3">
      <c r="A6003" s="32" t="s">
        <v>34002</v>
      </c>
      <c r="B6003" s="32" t="s">
        <v>174</v>
      </c>
      <c r="C6003">
        <f t="shared" si="93"/>
        <v>15268</v>
      </c>
    </row>
    <row r="6004" spans="1:3">
      <c r="A6004" s="32" t="s">
        <v>34003</v>
      </c>
      <c r="B6004" s="32" t="s">
        <v>174</v>
      </c>
      <c r="C6004">
        <f t="shared" si="93"/>
        <v>15270</v>
      </c>
    </row>
    <row r="6005" spans="1:3">
      <c r="A6005" s="32" t="s">
        <v>34004</v>
      </c>
      <c r="B6005" s="32" t="s">
        <v>174</v>
      </c>
      <c r="C6005">
        <f t="shared" si="93"/>
        <v>15272</v>
      </c>
    </row>
    <row r="6006" spans="1:3">
      <c r="A6006" s="32" t="s">
        <v>35085</v>
      </c>
      <c r="B6006" s="32" t="s">
        <v>174</v>
      </c>
      <c r="C6006">
        <f t="shared" si="93"/>
        <v>15274</v>
      </c>
    </row>
    <row r="6007" spans="1:3">
      <c r="A6007" s="32" t="s">
        <v>34005</v>
      </c>
      <c r="B6007" s="32" t="s">
        <v>174</v>
      </c>
      <c r="C6007">
        <f t="shared" si="93"/>
        <v>15275</v>
      </c>
    </row>
    <row r="6008" spans="1:3">
      <c r="A6008" s="32" t="s">
        <v>35086</v>
      </c>
      <c r="B6008" s="32" t="s">
        <v>174</v>
      </c>
      <c r="C6008">
        <f t="shared" si="93"/>
        <v>15276</v>
      </c>
    </row>
    <row r="6009" spans="1:3">
      <c r="A6009" s="32" t="s">
        <v>34006</v>
      </c>
      <c r="B6009" s="32" t="s">
        <v>174</v>
      </c>
      <c r="C6009">
        <f t="shared" si="93"/>
        <v>15277</v>
      </c>
    </row>
    <row r="6010" spans="1:3">
      <c r="A6010" s="32" t="s">
        <v>34007</v>
      </c>
      <c r="B6010" s="32" t="s">
        <v>174</v>
      </c>
      <c r="C6010">
        <f t="shared" si="93"/>
        <v>15278</v>
      </c>
    </row>
    <row r="6011" spans="1:3">
      <c r="A6011" s="32" t="s">
        <v>35087</v>
      </c>
      <c r="B6011" s="32" t="s">
        <v>174</v>
      </c>
      <c r="C6011">
        <f t="shared" si="93"/>
        <v>15279</v>
      </c>
    </row>
    <row r="6012" spans="1:3">
      <c r="A6012" s="32" t="s">
        <v>34008</v>
      </c>
      <c r="B6012" s="32" t="s">
        <v>174</v>
      </c>
      <c r="C6012">
        <f t="shared" si="93"/>
        <v>15281</v>
      </c>
    </row>
    <row r="6013" spans="1:3">
      <c r="A6013" s="32" t="s">
        <v>34009</v>
      </c>
      <c r="B6013" s="32" t="s">
        <v>174</v>
      </c>
      <c r="C6013">
        <f t="shared" si="93"/>
        <v>15282</v>
      </c>
    </row>
    <row r="6014" spans="1:3">
      <c r="A6014" s="32" t="s">
        <v>35088</v>
      </c>
      <c r="B6014" s="32" t="s">
        <v>174</v>
      </c>
      <c r="C6014">
        <f t="shared" si="93"/>
        <v>15283</v>
      </c>
    </row>
    <row r="6015" spans="1:3">
      <c r="A6015" s="32" t="s">
        <v>35089</v>
      </c>
      <c r="B6015" s="32" t="s">
        <v>174</v>
      </c>
      <c r="C6015">
        <f t="shared" si="93"/>
        <v>15285</v>
      </c>
    </row>
    <row r="6016" spans="1:3">
      <c r="A6016" s="32" t="s">
        <v>35090</v>
      </c>
      <c r="B6016" s="32" t="s">
        <v>174</v>
      </c>
      <c r="C6016">
        <f t="shared" si="93"/>
        <v>15286</v>
      </c>
    </row>
    <row r="6017" spans="1:3">
      <c r="A6017" s="32" t="s">
        <v>34010</v>
      </c>
      <c r="B6017" s="32" t="s">
        <v>174</v>
      </c>
      <c r="C6017">
        <f t="shared" si="93"/>
        <v>15289</v>
      </c>
    </row>
    <row r="6018" spans="1:3">
      <c r="A6018" s="32" t="s">
        <v>34011</v>
      </c>
      <c r="B6018" s="32" t="s">
        <v>174</v>
      </c>
      <c r="C6018">
        <f t="shared" ref="C6018:C6081" si="94">1*A6018</f>
        <v>15290</v>
      </c>
    </row>
    <row r="6019" spans="1:3">
      <c r="A6019" s="32" t="s">
        <v>35091</v>
      </c>
      <c r="B6019" s="32" t="s">
        <v>174</v>
      </c>
      <c r="C6019">
        <f t="shared" si="94"/>
        <v>15295</v>
      </c>
    </row>
    <row r="6020" spans="1:3">
      <c r="A6020" s="32" t="s">
        <v>35092</v>
      </c>
      <c r="B6020" s="32" t="s">
        <v>174</v>
      </c>
      <c r="C6020">
        <f t="shared" si="94"/>
        <v>15301</v>
      </c>
    </row>
    <row r="6021" spans="1:3">
      <c r="A6021" s="32" t="s">
        <v>35093</v>
      </c>
      <c r="B6021" s="32" t="s">
        <v>174</v>
      </c>
      <c r="C6021">
        <f t="shared" si="94"/>
        <v>15310</v>
      </c>
    </row>
    <row r="6022" spans="1:3">
      <c r="A6022" s="32" t="s">
        <v>34012</v>
      </c>
      <c r="B6022" s="32" t="s">
        <v>174</v>
      </c>
      <c r="C6022">
        <f t="shared" si="94"/>
        <v>15311</v>
      </c>
    </row>
    <row r="6023" spans="1:3">
      <c r="A6023" s="32" t="s">
        <v>35094</v>
      </c>
      <c r="B6023" s="32" t="s">
        <v>174</v>
      </c>
      <c r="C6023">
        <f t="shared" si="94"/>
        <v>15312</v>
      </c>
    </row>
    <row r="6024" spans="1:3">
      <c r="A6024" s="32" t="s">
        <v>34013</v>
      </c>
      <c r="B6024" s="32" t="s">
        <v>174</v>
      </c>
      <c r="C6024">
        <f t="shared" si="94"/>
        <v>15313</v>
      </c>
    </row>
    <row r="6025" spans="1:3">
      <c r="A6025" s="32" t="s">
        <v>34014</v>
      </c>
      <c r="B6025" s="32" t="s">
        <v>174</v>
      </c>
      <c r="C6025">
        <f t="shared" si="94"/>
        <v>15314</v>
      </c>
    </row>
    <row r="6026" spans="1:3">
      <c r="A6026" s="32" t="s">
        <v>35095</v>
      </c>
      <c r="B6026" s="32" t="s">
        <v>174</v>
      </c>
      <c r="C6026">
        <f t="shared" si="94"/>
        <v>15315</v>
      </c>
    </row>
    <row r="6027" spans="1:3">
      <c r="A6027" s="32" t="s">
        <v>34015</v>
      </c>
      <c r="B6027" s="32" t="s">
        <v>174</v>
      </c>
      <c r="C6027">
        <f t="shared" si="94"/>
        <v>15316</v>
      </c>
    </row>
    <row r="6028" spans="1:3">
      <c r="A6028" s="32" t="s">
        <v>35096</v>
      </c>
      <c r="B6028" s="32" t="s">
        <v>174</v>
      </c>
      <c r="C6028">
        <f t="shared" si="94"/>
        <v>15317</v>
      </c>
    </row>
    <row r="6029" spans="1:3">
      <c r="A6029" s="32" t="s">
        <v>34016</v>
      </c>
      <c r="B6029" s="32" t="s">
        <v>174</v>
      </c>
      <c r="C6029">
        <f t="shared" si="94"/>
        <v>15320</v>
      </c>
    </row>
    <row r="6030" spans="1:3">
      <c r="A6030" s="32" t="s">
        <v>35097</v>
      </c>
      <c r="B6030" s="32" t="s">
        <v>174</v>
      </c>
      <c r="C6030">
        <f t="shared" si="94"/>
        <v>15321</v>
      </c>
    </row>
    <row r="6031" spans="1:3">
      <c r="A6031" s="32" t="s">
        <v>35098</v>
      </c>
      <c r="B6031" s="32" t="s">
        <v>174</v>
      </c>
      <c r="C6031">
        <f t="shared" si="94"/>
        <v>15322</v>
      </c>
    </row>
    <row r="6032" spans="1:3">
      <c r="A6032" s="32" t="s">
        <v>34017</v>
      </c>
      <c r="B6032" s="32" t="s">
        <v>174</v>
      </c>
      <c r="C6032">
        <f t="shared" si="94"/>
        <v>15323</v>
      </c>
    </row>
    <row r="6033" spans="1:3">
      <c r="A6033" s="32" t="s">
        <v>35099</v>
      </c>
      <c r="B6033" s="32" t="s">
        <v>174</v>
      </c>
      <c r="C6033">
        <f t="shared" si="94"/>
        <v>15324</v>
      </c>
    </row>
    <row r="6034" spans="1:3">
      <c r="A6034" s="32" t="s">
        <v>34018</v>
      </c>
      <c r="B6034" s="32" t="s">
        <v>174</v>
      </c>
      <c r="C6034">
        <f t="shared" si="94"/>
        <v>15325</v>
      </c>
    </row>
    <row r="6035" spans="1:3">
      <c r="A6035" s="32" t="s">
        <v>35100</v>
      </c>
      <c r="B6035" s="32" t="s">
        <v>174</v>
      </c>
      <c r="C6035">
        <f t="shared" si="94"/>
        <v>15327</v>
      </c>
    </row>
    <row r="6036" spans="1:3">
      <c r="A6036" s="32" t="s">
        <v>35101</v>
      </c>
      <c r="B6036" s="32" t="s">
        <v>174</v>
      </c>
      <c r="C6036">
        <f t="shared" si="94"/>
        <v>15329</v>
      </c>
    </row>
    <row r="6037" spans="1:3">
      <c r="A6037" s="32" t="s">
        <v>35102</v>
      </c>
      <c r="B6037" s="32" t="s">
        <v>174</v>
      </c>
      <c r="C6037">
        <f t="shared" si="94"/>
        <v>15330</v>
      </c>
    </row>
    <row r="6038" spans="1:3">
      <c r="A6038" s="32" t="s">
        <v>35103</v>
      </c>
      <c r="B6038" s="32" t="s">
        <v>174</v>
      </c>
      <c r="C6038">
        <f t="shared" si="94"/>
        <v>15331</v>
      </c>
    </row>
    <row r="6039" spans="1:3">
      <c r="A6039" s="32" t="s">
        <v>34019</v>
      </c>
      <c r="B6039" s="32" t="s">
        <v>174</v>
      </c>
      <c r="C6039">
        <f t="shared" si="94"/>
        <v>15332</v>
      </c>
    </row>
    <row r="6040" spans="1:3">
      <c r="A6040" s="32" t="s">
        <v>35104</v>
      </c>
      <c r="B6040" s="32" t="s">
        <v>174</v>
      </c>
      <c r="C6040">
        <f t="shared" si="94"/>
        <v>15333</v>
      </c>
    </row>
    <row r="6041" spans="1:3">
      <c r="A6041" s="32" t="s">
        <v>34020</v>
      </c>
      <c r="B6041" s="32" t="s">
        <v>174</v>
      </c>
      <c r="C6041">
        <f t="shared" si="94"/>
        <v>15334</v>
      </c>
    </row>
    <row r="6042" spans="1:3">
      <c r="A6042" s="32" t="s">
        <v>35105</v>
      </c>
      <c r="B6042" s="32" t="s">
        <v>174</v>
      </c>
      <c r="C6042">
        <f t="shared" si="94"/>
        <v>15336</v>
      </c>
    </row>
    <row r="6043" spans="1:3">
      <c r="A6043" s="32" t="s">
        <v>34021</v>
      </c>
      <c r="B6043" s="32" t="s">
        <v>174</v>
      </c>
      <c r="C6043">
        <f t="shared" si="94"/>
        <v>15337</v>
      </c>
    </row>
    <row r="6044" spans="1:3">
      <c r="A6044" s="32" t="s">
        <v>35106</v>
      </c>
      <c r="B6044" s="32" t="s">
        <v>174</v>
      </c>
      <c r="C6044">
        <f t="shared" si="94"/>
        <v>15338</v>
      </c>
    </row>
    <row r="6045" spans="1:3">
      <c r="A6045" s="32" t="s">
        <v>35107</v>
      </c>
      <c r="B6045" s="32" t="s">
        <v>174</v>
      </c>
      <c r="C6045">
        <f t="shared" si="94"/>
        <v>15339</v>
      </c>
    </row>
    <row r="6046" spans="1:3">
      <c r="A6046" s="32" t="s">
        <v>35108</v>
      </c>
      <c r="B6046" s="32" t="s">
        <v>174</v>
      </c>
      <c r="C6046">
        <f t="shared" si="94"/>
        <v>15340</v>
      </c>
    </row>
    <row r="6047" spans="1:3">
      <c r="A6047" s="32" t="s">
        <v>34022</v>
      </c>
      <c r="B6047" s="32" t="s">
        <v>174</v>
      </c>
      <c r="C6047">
        <f t="shared" si="94"/>
        <v>15341</v>
      </c>
    </row>
    <row r="6048" spans="1:3">
      <c r="A6048" s="32" t="s">
        <v>34023</v>
      </c>
      <c r="B6048" s="32" t="s">
        <v>174</v>
      </c>
      <c r="C6048">
        <f t="shared" si="94"/>
        <v>15342</v>
      </c>
    </row>
    <row r="6049" spans="1:3">
      <c r="A6049" s="32" t="s">
        <v>35109</v>
      </c>
      <c r="B6049" s="32" t="s">
        <v>174</v>
      </c>
      <c r="C6049">
        <f t="shared" si="94"/>
        <v>15344</v>
      </c>
    </row>
    <row r="6050" spans="1:3">
      <c r="A6050" s="32" t="s">
        <v>35110</v>
      </c>
      <c r="B6050" s="32" t="s">
        <v>174</v>
      </c>
      <c r="C6050">
        <f t="shared" si="94"/>
        <v>15345</v>
      </c>
    </row>
    <row r="6051" spans="1:3">
      <c r="A6051" s="32" t="s">
        <v>35111</v>
      </c>
      <c r="B6051" s="32" t="s">
        <v>174</v>
      </c>
      <c r="C6051">
        <f t="shared" si="94"/>
        <v>15346</v>
      </c>
    </row>
    <row r="6052" spans="1:3">
      <c r="A6052" s="32" t="s">
        <v>34024</v>
      </c>
      <c r="B6052" s="32" t="s">
        <v>174</v>
      </c>
      <c r="C6052">
        <f t="shared" si="94"/>
        <v>15347</v>
      </c>
    </row>
    <row r="6053" spans="1:3">
      <c r="A6053" s="32" t="s">
        <v>34025</v>
      </c>
      <c r="B6053" s="32" t="s">
        <v>174</v>
      </c>
      <c r="C6053">
        <f t="shared" si="94"/>
        <v>15348</v>
      </c>
    </row>
    <row r="6054" spans="1:3">
      <c r="A6054" s="32" t="s">
        <v>34026</v>
      </c>
      <c r="B6054" s="32" t="s">
        <v>174</v>
      </c>
      <c r="C6054">
        <f t="shared" si="94"/>
        <v>15349</v>
      </c>
    </row>
    <row r="6055" spans="1:3">
      <c r="A6055" s="32" t="s">
        <v>35112</v>
      </c>
      <c r="B6055" s="32" t="s">
        <v>174</v>
      </c>
      <c r="C6055">
        <f t="shared" si="94"/>
        <v>15350</v>
      </c>
    </row>
    <row r="6056" spans="1:3">
      <c r="A6056" s="32" t="s">
        <v>35113</v>
      </c>
      <c r="B6056" s="32" t="s">
        <v>174</v>
      </c>
      <c r="C6056">
        <f t="shared" si="94"/>
        <v>15351</v>
      </c>
    </row>
    <row r="6057" spans="1:3">
      <c r="A6057" s="32" t="s">
        <v>34027</v>
      </c>
      <c r="B6057" s="32" t="s">
        <v>174</v>
      </c>
      <c r="C6057">
        <f t="shared" si="94"/>
        <v>15352</v>
      </c>
    </row>
    <row r="6058" spans="1:3">
      <c r="A6058" s="32" t="s">
        <v>35114</v>
      </c>
      <c r="B6058" s="32" t="s">
        <v>174</v>
      </c>
      <c r="C6058">
        <f t="shared" si="94"/>
        <v>15353</v>
      </c>
    </row>
    <row r="6059" spans="1:3">
      <c r="A6059" s="32" t="s">
        <v>36130</v>
      </c>
      <c r="B6059" s="32" t="s">
        <v>174</v>
      </c>
      <c r="C6059">
        <f t="shared" si="94"/>
        <v>15354</v>
      </c>
    </row>
    <row r="6060" spans="1:3">
      <c r="A6060" s="32" t="s">
        <v>36149</v>
      </c>
      <c r="B6060" s="32" t="s">
        <v>174</v>
      </c>
      <c r="C6060">
        <f t="shared" si="94"/>
        <v>15356</v>
      </c>
    </row>
    <row r="6061" spans="1:3">
      <c r="A6061" s="32" t="s">
        <v>34028</v>
      </c>
      <c r="B6061" s="32" t="s">
        <v>174</v>
      </c>
      <c r="C6061">
        <f t="shared" si="94"/>
        <v>15357</v>
      </c>
    </row>
    <row r="6062" spans="1:3">
      <c r="A6062" s="32" t="s">
        <v>35115</v>
      </c>
      <c r="B6062" s="32" t="s">
        <v>174</v>
      </c>
      <c r="C6062">
        <f t="shared" si="94"/>
        <v>15358</v>
      </c>
    </row>
    <row r="6063" spans="1:3">
      <c r="A6063" s="32" t="s">
        <v>34029</v>
      </c>
      <c r="B6063" s="32" t="s">
        <v>174</v>
      </c>
      <c r="C6063">
        <f t="shared" si="94"/>
        <v>15359</v>
      </c>
    </row>
    <row r="6064" spans="1:3">
      <c r="A6064" s="32" t="s">
        <v>34030</v>
      </c>
      <c r="B6064" s="32" t="s">
        <v>174</v>
      </c>
      <c r="C6064">
        <f t="shared" si="94"/>
        <v>15360</v>
      </c>
    </row>
    <row r="6065" spans="1:3">
      <c r="A6065" s="32" t="s">
        <v>35116</v>
      </c>
      <c r="B6065" s="32" t="s">
        <v>174</v>
      </c>
      <c r="C6065">
        <f t="shared" si="94"/>
        <v>15361</v>
      </c>
    </row>
    <row r="6066" spans="1:3">
      <c r="A6066" s="32" t="s">
        <v>34031</v>
      </c>
      <c r="B6066" s="32" t="s">
        <v>174</v>
      </c>
      <c r="C6066">
        <f t="shared" si="94"/>
        <v>15362</v>
      </c>
    </row>
    <row r="6067" spans="1:3">
      <c r="A6067" s="32" t="s">
        <v>34032</v>
      </c>
      <c r="B6067" s="32" t="s">
        <v>174</v>
      </c>
      <c r="C6067">
        <f t="shared" si="94"/>
        <v>15363</v>
      </c>
    </row>
    <row r="6068" spans="1:3">
      <c r="A6068" s="32" t="s">
        <v>34033</v>
      </c>
      <c r="B6068" s="32" t="s">
        <v>174</v>
      </c>
      <c r="C6068">
        <f t="shared" si="94"/>
        <v>15364</v>
      </c>
    </row>
    <row r="6069" spans="1:3">
      <c r="A6069" s="32" t="s">
        <v>34034</v>
      </c>
      <c r="B6069" s="32" t="s">
        <v>174</v>
      </c>
      <c r="C6069">
        <f t="shared" si="94"/>
        <v>15365</v>
      </c>
    </row>
    <row r="6070" spans="1:3">
      <c r="A6070" s="32" t="s">
        <v>35117</v>
      </c>
      <c r="B6070" s="32" t="s">
        <v>174</v>
      </c>
      <c r="C6070">
        <f t="shared" si="94"/>
        <v>15366</v>
      </c>
    </row>
    <row r="6071" spans="1:3">
      <c r="A6071" s="32" t="s">
        <v>34035</v>
      </c>
      <c r="B6071" s="32" t="s">
        <v>174</v>
      </c>
      <c r="C6071">
        <f t="shared" si="94"/>
        <v>15367</v>
      </c>
    </row>
    <row r="6072" spans="1:3">
      <c r="A6072" s="32" t="s">
        <v>35118</v>
      </c>
      <c r="B6072" s="32" t="s">
        <v>174</v>
      </c>
      <c r="C6072">
        <f t="shared" si="94"/>
        <v>15368</v>
      </c>
    </row>
    <row r="6073" spans="1:3">
      <c r="A6073" s="32" t="s">
        <v>35119</v>
      </c>
      <c r="B6073" s="32" t="s">
        <v>174</v>
      </c>
      <c r="C6073">
        <f t="shared" si="94"/>
        <v>15370</v>
      </c>
    </row>
    <row r="6074" spans="1:3">
      <c r="A6074" s="32" t="s">
        <v>34036</v>
      </c>
      <c r="B6074" s="32" t="s">
        <v>174</v>
      </c>
      <c r="C6074">
        <f t="shared" si="94"/>
        <v>15376</v>
      </c>
    </row>
    <row r="6075" spans="1:3">
      <c r="A6075" s="32" t="s">
        <v>35120</v>
      </c>
      <c r="B6075" s="32" t="s">
        <v>174</v>
      </c>
      <c r="C6075">
        <f t="shared" si="94"/>
        <v>15377</v>
      </c>
    </row>
    <row r="6076" spans="1:3">
      <c r="A6076" s="32" t="s">
        <v>34037</v>
      </c>
      <c r="B6076" s="32" t="s">
        <v>174</v>
      </c>
      <c r="C6076">
        <f t="shared" si="94"/>
        <v>15378</v>
      </c>
    </row>
    <row r="6077" spans="1:3">
      <c r="A6077" s="32" t="s">
        <v>35121</v>
      </c>
      <c r="B6077" s="32" t="s">
        <v>174</v>
      </c>
      <c r="C6077">
        <f t="shared" si="94"/>
        <v>15379</v>
      </c>
    </row>
    <row r="6078" spans="1:3">
      <c r="A6078" s="32" t="s">
        <v>34038</v>
      </c>
      <c r="B6078" s="32" t="s">
        <v>174</v>
      </c>
      <c r="C6078">
        <f t="shared" si="94"/>
        <v>15380</v>
      </c>
    </row>
    <row r="6079" spans="1:3">
      <c r="A6079" s="32" t="s">
        <v>34039</v>
      </c>
      <c r="B6079" s="32" t="s">
        <v>174</v>
      </c>
      <c r="C6079">
        <f t="shared" si="94"/>
        <v>15401</v>
      </c>
    </row>
    <row r="6080" spans="1:3">
      <c r="A6080" s="32" t="s">
        <v>34040</v>
      </c>
      <c r="B6080" s="32" t="s">
        <v>174</v>
      </c>
      <c r="C6080">
        <f t="shared" si="94"/>
        <v>15410</v>
      </c>
    </row>
    <row r="6081" spans="1:3">
      <c r="A6081" s="32" t="s">
        <v>35122</v>
      </c>
      <c r="B6081" s="32" t="s">
        <v>174</v>
      </c>
      <c r="C6081">
        <f t="shared" si="94"/>
        <v>15411</v>
      </c>
    </row>
    <row r="6082" spans="1:3">
      <c r="A6082" s="32" t="s">
        <v>35123</v>
      </c>
      <c r="B6082" s="32" t="s">
        <v>174</v>
      </c>
      <c r="C6082">
        <f t="shared" ref="C6082:C6145" si="95">1*A6082</f>
        <v>15412</v>
      </c>
    </row>
    <row r="6083" spans="1:3">
      <c r="A6083" s="32" t="s">
        <v>34041</v>
      </c>
      <c r="B6083" s="32" t="s">
        <v>174</v>
      </c>
      <c r="C6083">
        <f t="shared" si="95"/>
        <v>15413</v>
      </c>
    </row>
    <row r="6084" spans="1:3">
      <c r="A6084" s="32" t="s">
        <v>34042</v>
      </c>
      <c r="B6084" s="32" t="s">
        <v>174</v>
      </c>
      <c r="C6084">
        <f t="shared" si="95"/>
        <v>15415</v>
      </c>
    </row>
    <row r="6085" spans="1:3">
      <c r="A6085" s="32" t="s">
        <v>34043</v>
      </c>
      <c r="B6085" s="32" t="s">
        <v>174</v>
      </c>
      <c r="C6085">
        <f t="shared" si="95"/>
        <v>15416</v>
      </c>
    </row>
    <row r="6086" spans="1:3">
      <c r="A6086" s="32" t="s">
        <v>35124</v>
      </c>
      <c r="B6086" s="32" t="s">
        <v>174</v>
      </c>
      <c r="C6086">
        <f t="shared" si="95"/>
        <v>15417</v>
      </c>
    </row>
    <row r="6087" spans="1:3">
      <c r="A6087" s="32" t="s">
        <v>35125</v>
      </c>
      <c r="B6087" s="32" t="s">
        <v>174</v>
      </c>
      <c r="C6087">
        <f t="shared" si="95"/>
        <v>15419</v>
      </c>
    </row>
    <row r="6088" spans="1:3">
      <c r="A6088" s="32" t="s">
        <v>35126</v>
      </c>
      <c r="B6088" s="32" t="s">
        <v>174</v>
      </c>
      <c r="C6088">
        <f t="shared" si="95"/>
        <v>15420</v>
      </c>
    </row>
    <row r="6089" spans="1:3">
      <c r="A6089" s="32" t="s">
        <v>34044</v>
      </c>
      <c r="B6089" s="32" t="s">
        <v>174</v>
      </c>
      <c r="C6089">
        <f t="shared" si="95"/>
        <v>15421</v>
      </c>
    </row>
    <row r="6090" spans="1:3">
      <c r="A6090" s="32" t="s">
        <v>35127</v>
      </c>
      <c r="B6090" s="32" t="s">
        <v>174</v>
      </c>
      <c r="C6090">
        <f t="shared" si="95"/>
        <v>15422</v>
      </c>
    </row>
    <row r="6091" spans="1:3">
      <c r="A6091" s="32" t="s">
        <v>34045</v>
      </c>
      <c r="B6091" s="32" t="s">
        <v>174</v>
      </c>
      <c r="C6091">
        <f t="shared" si="95"/>
        <v>15423</v>
      </c>
    </row>
    <row r="6092" spans="1:3">
      <c r="A6092" s="32" t="s">
        <v>34046</v>
      </c>
      <c r="B6092" s="32" t="s">
        <v>174</v>
      </c>
      <c r="C6092">
        <f t="shared" si="95"/>
        <v>15424</v>
      </c>
    </row>
    <row r="6093" spans="1:3">
      <c r="A6093" s="32" t="s">
        <v>35128</v>
      </c>
      <c r="B6093" s="32" t="s">
        <v>174</v>
      </c>
      <c r="C6093">
        <f t="shared" si="95"/>
        <v>15425</v>
      </c>
    </row>
    <row r="6094" spans="1:3">
      <c r="A6094" s="32" t="s">
        <v>35129</v>
      </c>
      <c r="B6094" s="32" t="s">
        <v>174</v>
      </c>
      <c r="C6094">
        <f t="shared" si="95"/>
        <v>15427</v>
      </c>
    </row>
    <row r="6095" spans="1:3">
      <c r="A6095" s="32" t="s">
        <v>35130</v>
      </c>
      <c r="B6095" s="32" t="s">
        <v>174</v>
      </c>
      <c r="C6095">
        <f t="shared" si="95"/>
        <v>15428</v>
      </c>
    </row>
    <row r="6096" spans="1:3">
      <c r="A6096" s="32" t="s">
        <v>34047</v>
      </c>
      <c r="B6096" s="32" t="s">
        <v>174</v>
      </c>
      <c r="C6096">
        <f t="shared" si="95"/>
        <v>15429</v>
      </c>
    </row>
    <row r="6097" spans="1:3">
      <c r="A6097" s="32" t="s">
        <v>35131</v>
      </c>
      <c r="B6097" s="32" t="s">
        <v>174</v>
      </c>
      <c r="C6097">
        <f t="shared" si="95"/>
        <v>15430</v>
      </c>
    </row>
    <row r="6098" spans="1:3">
      <c r="A6098" s="32" t="s">
        <v>35132</v>
      </c>
      <c r="B6098" s="32" t="s">
        <v>174</v>
      </c>
      <c r="C6098">
        <f t="shared" si="95"/>
        <v>15431</v>
      </c>
    </row>
    <row r="6099" spans="1:3">
      <c r="A6099" s="32" t="s">
        <v>34048</v>
      </c>
      <c r="B6099" s="32" t="s">
        <v>174</v>
      </c>
      <c r="C6099">
        <f t="shared" si="95"/>
        <v>15432</v>
      </c>
    </row>
    <row r="6100" spans="1:3">
      <c r="A6100" s="32" t="s">
        <v>35133</v>
      </c>
      <c r="B6100" s="32" t="s">
        <v>174</v>
      </c>
      <c r="C6100">
        <f t="shared" si="95"/>
        <v>15433</v>
      </c>
    </row>
    <row r="6101" spans="1:3">
      <c r="A6101" s="32" t="s">
        <v>34049</v>
      </c>
      <c r="B6101" s="32" t="s">
        <v>174</v>
      </c>
      <c r="C6101">
        <f t="shared" si="95"/>
        <v>15434</v>
      </c>
    </row>
    <row r="6102" spans="1:3">
      <c r="A6102" s="32" t="s">
        <v>34050</v>
      </c>
      <c r="B6102" s="32" t="s">
        <v>174</v>
      </c>
      <c r="C6102">
        <f t="shared" si="95"/>
        <v>15435</v>
      </c>
    </row>
    <row r="6103" spans="1:3">
      <c r="A6103" s="32" t="s">
        <v>35134</v>
      </c>
      <c r="B6103" s="32" t="s">
        <v>174</v>
      </c>
      <c r="C6103">
        <f t="shared" si="95"/>
        <v>15436</v>
      </c>
    </row>
    <row r="6104" spans="1:3">
      <c r="A6104" s="32" t="s">
        <v>34051</v>
      </c>
      <c r="B6104" s="32" t="s">
        <v>174</v>
      </c>
      <c r="C6104">
        <f t="shared" si="95"/>
        <v>15437</v>
      </c>
    </row>
    <row r="6105" spans="1:3">
      <c r="A6105" s="32" t="s">
        <v>35135</v>
      </c>
      <c r="B6105" s="32" t="s">
        <v>174</v>
      </c>
      <c r="C6105">
        <f t="shared" si="95"/>
        <v>15438</v>
      </c>
    </row>
    <row r="6106" spans="1:3">
      <c r="A6106" s="32" t="s">
        <v>35136</v>
      </c>
      <c r="B6106" s="32" t="s">
        <v>174</v>
      </c>
      <c r="C6106">
        <f t="shared" si="95"/>
        <v>15439</v>
      </c>
    </row>
    <row r="6107" spans="1:3">
      <c r="A6107" s="32" t="s">
        <v>35137</v>
      </c>
      <c r="B6107" s="32" t="s">
        <v>174</v>
      </c>
      <c r="C6107">
        <f t="shared" si="95"/>
        <v>15440</v>
      </c>
    </row>
    <row r="6108" spans="1:3">
      <c r="A6108" s="32" t="s">
        <v>35138</v>
      </c>
      <c r="B6108" s="32" t="s">
        <v>174</v>
      </c>
      <c r="C6108">
        <f t="shared" si="95"/>
        <v>15442</v>
      </c>
    </row>
    <row r="6109" spans="1:3">
      <c r="A6109" s="32" t="s">
        <v>34052</v>
      </c>
      <c r="B6109" s="32" t="s">
        <v>174</v>
      </c>
      <c r="C6109">
        <f t="shared" si="95"/>
        <v>15443</v>
      </c>
    </row>
    <row r="6110" spans="1:3">
      <c r="A6110" s="32" t="s">
        <v>34053</v>
      </c>
      <c r="B6110" s="32" t="s">
        <v>174</v>
      </c>
      <c r="C6110">
        <f t="shared" si="95"/>
        <v>15444</v>
      </c>
    </row>
    <row r="6111" spans="1:3">
      <c r="A6111" s="32" t="s">
        <v>35139</v>
      </c>
      <c r="B6111" s="32" t="s">
        <v>174</v>
      </c>
      <c r="C6111">
        <f t="shared" si="95"/>
        <v>15445</v>
      </c>
    </row>
    <row r="6112" spans="1:3">
      <c r="A6112" s="32" t="s">
        <v>34054</v>
      </c>
      <c r="B6112" s="32" t="s">
        <v>174</v>
      </c>
      <c r="C6112">
        <f t="shared" si="95"/>
        <v>15446</v>
      </c>
    </row>
    <row r="6113" spans="1:3">
      <c r="A6113" s="32" t="s">
        <v>35140</v>
      </c>
      <c r="B6113" s="32" t="s">
        <v>174</v>
      </c>
      <c r="C6113">
        <f t="shared" si="95"/>
        <v>15447</v>
      </c>
    </row>
    <row r="6114" spans="1:3">
      <c r="A6114" s="32" t="s">
        <v>35141</v>
      </c>
      <c r="B6114" s="32" t="s">
        <v>174</v>
      </c>
      <c r="C6114">
        <f t="shared" si="95"/>
        <v>15448</v>
      </c>
    </row>
    <row r="6115" spans="1:3">
      <c r="A6115" s="32" t="s">
        <v>34055</v>
      </c>
      <c r="B6115" s="32" t="s">
        <v>174</v>
      </c>
      <c r="C6115">
        <f t="shared" si="95"/>
        <v>15449</v>
      </c>
    </row>
    <row r="6116" spans="1:3">
      <c r="A6116" s="32" t="s">
        <v>35142</v>
      </c>
      <c r="B6116" s="32" t="s">
        <v>174</v>
      </c>
      <c r="C6116">
        <f t="shared" si="95"/>
        <v>15450</v>
      </c>
    </row>
    <row r="6117" spans="1:3">
      <c r="A6117" s="32" t="s">
        <v>34056</v>
      </c>
      <c r="B6117" s="32" t="s">
        <v>174</v>
      </c>
      <c r="C6117">
        <f t="shared" si="95"/>
        <v>15451</v>
      </c>
    </row>
    <row r="6118" spans="1:3">
      <c r="A6118" s="32" t="s">
        <v>34057</v>
      </c>
      <c r="B6118" s="32" t="s">
        <v>174</v>
      </c>
      <c r="C6118">
        <f t="shared" si="95"/>
        <v>15454</v>
      </c>
    </row>
    <row r="6119" spans="1:3">
      <c r="A6119" s="32" t="s">
        <v>35143</v>
      </c>
      <c r="B6119" s="32" t="s">
        <v>174</v>
      </c>
      <c r="C6119">
        <f t="shared" si="95"/>
        <v>15455</v>
      </c>
    </row>
    <row r="6120" spans="1:3">
      <c r="A6120" s="32" t="s">
        <v>34058</v>
      </c>
      <c r="B6120" s="32" t="s">
        <v>174</v>
      </c>
      <c r="C6120">
        <f t="shared" si="95"/>
        <v>15456</v>
      </c>
    </row>
    <row r="6121" spans="1:3">
      <c r="A6121" s="32" t="s">
        <v>35144</v>
      </c>
      <c r="B6121" s="32" t="s">
        <v>174</v>
      </c>
      <c r="C6121">
        <f t="shared" si="95"/>
        <v>15458</v>
      </c>
    </row>
    <row r="6122" spans="1:3">
      <c r="A6122" s="32" t="s">
        <v>34059</v>
      </c>
      <c r="B6122" s="32" t="s">
        <v>174</v>
      </c>
      <c r="C6122">
        <f t="shared" si="95"/>
        <v>15459</v>
      </c>
    </row>
    <row r="6123" spans="1:3">
      <c r="A6123" s="32" t="s">
        <v>35145</v>
      </c>
      <c r="B6123" s="32" t="s">
        <v>174</v>
      </c>
      <c r="C6123">
        <f t="shared" si="95"/>
        <v>15460</v>
      </c>
    </row>
    <row r="6124" spans="1:3">
      <c r="A6124" s="32" t="s">
        <v>35146</v>
      </c>
      <c r="B6124" s="32" t="s">
        <v>174</v>
      </c>
      <c r="C6124">
        <f t="shared" si="95"/>
        <v>15461</v>
      </c>
    </row>
    <row r="6125" spans="1:3">
      <c r="A6125" s="32" t="s">
        <v>34060</v>
      </c>
      <c r="B6125" s="32" t="s">
        <v>174</v>
      </c>
      <c r="C6125">
        <f t="shared" si="95"/>
        <v>15462</v>
      </c>
    </row>
    <row r="6126" spans="1:3">
      <c r="A6126" s="32" t="s">
        <v>35147</v>
      </c>
      <c r="B6126" s="32" t="s">
        <v>174</v>
      </c>
      <c r="C6126">
        <f t="shared" si="95"/>
        <v>15463</v>
      </c>
    </row>
    <row r="6127" spans="1:3">
      <c r="A6127" s="32" t="s">
        <v>34061</v>
      </c>
      <c r="B6127" s="32" t="s">
        <v>174</v>
      </c>
      <c r="C6127">
        <f t="shared" si="95"/>
        <v>15464</v>
      </c>
    </row>
    <row r="6128" spans="1:3">
      <c r="A6128" s="32" t="s">
        <v>34062</v>
      </c>
      <c r="B6128" s="32" t="s">
        <v>174</v>
      </c>
      <c r="C6128">
        <f t="shared" si="95"/>
        <v>15465</v>
      </c>
    </row>
    <row r="6129" spans="1:3">
      <c r="A6129" s="32" t="s">
        <v>35148</v>
      </c>
      <c r="B6129" s="32" t="s">
        <v>174</v>
      </c>
      <c r="C6129">
        <f t="shared" si="95"/>
        <v>15466</v>
      </c>
    </row>
    <row r="6130" spans="1:3">
      <c r="A6130" s="32" t="s">
        <v>34063</v>
      </c>
      <c r="B6130" s="32" t="s">
        <v>174</v>
      </c>
      <c r="C6130">
        <f t="shared" si="95"/>
        <v>15467</v>
      </c>
    </row>
    <row r="6131" spans="1:3">
      <c r="A6131" s="32" t="s">
        <v>35149</v>
      </c>
      <c r="B6131" s="32" t="s">
        <v>174</v>
      </c>
      <c r="C6131">
        <f t="shared" si="95"/>
        <v>15468</v>
      </c>
    </row>
    <row r="6132" spans="1:3">
      <c r="A6132" s="32" t="s">
        <v>35150</v>
      </c>
      <c r="B6132" s="32" t="s">
        <v>174</v>
      </c>
      <c r="C6132">
        <f t="shared" si="95"/>
        <v>15469</v>
      </c>
    </row>
    <row r="6133" spans="1:3">
      <c r="A6133" s="32" t="s">
        <v>34064</v>
      </c>
      <c r="B6133" s="32" t="s">
        <v>174</v>
      </c>
      <c r="C6133">
        <f t="shared" si="95"/>
        <v>15470</v>
      </c>
    </row>
    <row r="6134" spans="1:3">
      <c r="A6134" s="32" t="s">
        <v>35151</v>
      </c>
      <c r="B6134" s="32" t="s">
        <v>174</v>
      </c>
      <c r="C6134">
        <f t="shared" si="95"/>
        <v>15472</v>
      </c>
    </row>
    <row r="6135" spans="1:3">
      <c r="A6135" s="32" t="s">
        <v>34065</v>
      </c>
      <c r="B6135" s="32" t="s">
        <v>174</v>
      </c>
      <c r="C6135">
        <f t="shared" si="95"/>
        <v>15473</v>
      </c>
    </row>
    <row r="6136" spans="1:3">
      <c r="A6136" s="32" t="s">
        <v>35152</v>
      </c>
      <c r="B6136" s="32" t="s">
        <v>174</v>
      </c>
      <c r="C6136">
        <f t="shared" si="95"/>
        <v>15474</v>
      </c>
    </row>
    <row r="6137" spans="1:3">
      <c r="A6137" s="32" t="s">
        <v>34066</v>
      </c>
      <c r="B6137" s="32" t="s">
        <v>174</v>
      </c>
      <c r="C6137">
        <f t="shared" si="95"/>
        <v>15475</v>
      </c>
    </row>
    <row r="6138" spans="1:3">
      <c r="A6138" s="32" t="s">
        <v>34067</v>
      </c>
      <c r="B6138" s="32" t="s">
        <v>174</v>
      </c>
      <c r="C6138">
        <f t="shared" si="95"/>
        <v>15476</v>
      </c>
    </row>
    <row r="6139" spans="1:3">
      <c r="A6139" s="32" t="s">
        <v>35153</v>
      </c>
      <c r="B6139" s="32" t="s">
        <v>174</v>
      </c>
      <c r="C6139">
        <f t="shared" si="95"/>
        <v>15477</v>
      </c>
    </row>
    <row r="6140" spans="1:3">
      <c r="A6140" s="32" t="s">
        <v>34068</v>
      </c>
      <c r="B6140" s="32" t="s">
        <v>174</v>
      </c>
      <c r="C6140">
        <f t="shared" si="95"/>
        <v>15478</v>
      </c>
    </row>
    <row r="6141" spans="1:3">
      <c r="A6141" s="32" t="s">
        <v>35154</v>
      </c>
      <c r="B6141" s="32" t="s">
        <v>174</v>
      </c>
      <c r="C6141">
        <f t="shared" si="95"/>
        <v>15479</v>
      </c>
    </row>
    <row r="6142" spans="1:3">
      <c r="A6142" s="32" t="s">
        <v>34069</v>
      </c>
      <c r="B6142" s="32" t="s">
        <v>174</v>
      </c>
      <c r="C6142">
        <f t="shared" si="95"/>
        <v>15480</v>
      </c>
    </row>
    <row r="6143" spans="1:3">
      <c r="A6143" s="32" t="s">
        <v>35155</v>
      </c>
      <c r="B6143" s="32" t="s">
        <v>174</v>
      </c>
      <c r="C6143">
        <f t="shared" si="95"/>
        <v>15482</v>
      </c>
    </row>
    <row r="6144" spans="1:3">
      <c r="A6144" s="32" t="s">
        <v>34070</v>
      </c>
      <c r="B6144" s="32" t="s">
        <v>174</v>
      </c>
      <c r="C6144">
        <f t="shared" si="95"/>
        <v>15483</v>
      </c>
    </row>
    <row r="6145" spans="1:3">
      <c r="A6145" s="32" t="s">
        <v>35156</v>
      </c>
      <c r="B6145" s="32" t="s">
        <v>174</v>
      </c>
      <c r="C6145">
        <f t="shared" si="95"/>
        <v>15484</v>
      </c>
    </row>
    <row r="6146" spans="1:3">
      <c r="A6146" s="32" t="s">
        <v>35157</v>
      </c>
      <c r="B6146" s="32" t="s">
        <v>174</v>
      </c>
      <c r="C6146">
        <f t="shared" ref="C6146:C6209" si="96">1*A6146</f>
        <v>15485</v>
      </c>
    </row>
    <row r="6147" spans="1:3">
      <c r="A6147" s="32" t="s">
        <v>34071</v>
      </c>
      <c r="B6147" s="32" t="s">
        <v>174</v>
      </c>
      <c r="C6147">
        <f t="shared" si="96"/>
        <v>15486</v>
      </c>
    </row>
    <row r="6148" spans="1:3">
      <c r="A6148" s="32" t="s">
        <v>34072</v>
      </c>
      <c r="B6148" s="32" t="s">
        <v>174</v>
      </c>
      <c r="C6148">
        <f t="shared" si="96"/>
        <v>15488</v>
      </c>
    </row>
    <row r="6149" spans="1:3">
      <c r="A6149" s="32" t="s">
        <v>34073</v>
      </c>
      <c r="B6149" s="32" t="s">
        <v>174</v>
      </c>
      <c r="C6149">
        <f t="shared" si="96"/>
        <v>15489</v>
      </c>
    </row>
    <row r="6150" spans="1:3">
      <c r="A6150" s="32" t="s">
        <v>35158</v>
      </c>
      <c r="B6150" s="32" t="s">
        <v>174</v>
      </c>
      <c r="C6150">
        <f t="shared" si="96"/>
        <v>15490</v>
      </c>
    </row>
    <row r="6151" spans="1:3">
      <c r="A6151" s="32" t="s">
        <v>34074</v>
      </c>
      <c r="B6151" s="32" t="s">
        <v>174</v>
      </c>
      <c r="C6151">
        <f t="shared" si="96"/>
        <v>15492</v>
      </c>
    </row>
    <row r="6152" spans="1:3">
      <c r="A6152" s="32" t="s">
        <v>34075</v>
      </c>
      <c r="B6152" s="32" t="s">
        <v>174</v>
      </c>
      <c r="C6152">
        <f t="shared" si="96"/>
        <v>15501</v>
      </c>
    </row>
    <row r="6153" spans="1:3">
      <c r="A6153" s="32" t="s">
        <v>35159</v>
      </c>
      <c r="B6153" s="32" t="s">
        <v>174</v>
      </c>
      <c r="C6153">
        <f t="shared" si="96"/>
        <v>15502</v>
      </c>
    </row>
    <row r="6154" spans="1:3">
      <c r="A6154" s="32" t="s">
        <v>34076</v>
      </c>
      <c r="B6154" s="32" t="s">
        <v>174</v>
      </c>
      <c r="C6154">
        <f t="shared" si="96"/>
        <v>15510</v>
      </c>
    </row>
    <row r="6155" spans="1:3">
      <c r="A6155" s="32" t="s">
        <v>35160</v>
      </c>
      <c r="B6155" s="32" t="s">
        <v>174</v>
      </c>
      <c r="C6155">
        <f t="shared" si="96"/>
        <v>15520</v>
      </c>
    </row>
    <row r="6156" spans="1:3">
      <c r="A6156" s="32" t="s">
        <v>35161</v>
      </c>
      <c r="B6156" s="32" t="s">
        <v>174</v>
      </c>
      <c r="C6156">
        <f t="shared" si="96"/>
        <v>15521</v>
      </c>
    </row>
    <row r="6157" spans="1:3">
      <c r="A6157" s="32" t="s">
        <v>35162</v>
      </c>
      <c r="B6157" s="32" t="s">
        <v>174</v>
      </c>
      <c r="C6157">
        <f t="shared" si="96"/>
        <v>15522</v>
      </c>
    </row>
    <row r="6158" spans="1:3">
      <c r="A6158" s="32" t="s">
        <v>35163</v>
      </c>
      <c r="B6158" s="32" t="s">
        <v>174</v>
      </c>
      <c r="C6158">
        <f t="shared" si="96"/>
        <v>15530</v>
      </c>
    </row>
    <row r="6159" spans="1:3">
      <c r="A6159" s="32" t="s">
        <v>34077</v>
      </c>
      <c r="B6159" s="32" t="s">
        <v>174</v>
      </c>
      <c r="C6159">
        <f t="shared" si="96"/>
        <v>15531</v>
      </c>
    </row>
    <row r="6160" spans="1:3">
      <c r="A6160" s="32" t="s">
        <v>34078</v>
      </c>
      <c r="B6160" s="32" t="s">
        <v>174</v>
      </c>
      <c r="C6160">
        <f t="shared" si="96"/>
        <v>15532</v>
      </c>
    </row>
    <row r="6161" spans="1:3">
      <c r="A6161" s="32" t="s">
        <v>35164</v>
      </c>
      <c r="B6161" s="32" t="s">
        <v>174</v>
      </c>
      <c r="C6161">
        <f t="shared" si="96"/>
        <v>15533</v>
      </c>
    </row>
    <row r="6162" spans="1:3">
      <c r="A6162" s="32" t="s">
        <v>34079</v>
      </c>
      <c r="B6162" s="32" t="s">
        <v>174</v>
      </c>
      <c r="C6162">
        <f t="shared" si="96"/>
        <v>15534</v>
      </c>
    </row>
    <row r="6163" spans="1:3">
      <c r="A6163" s="32" t="s">
        <v>34080</v>
      </c>
      <c r="B6163" s="32" t="s">
        <v>174</v>
      </c>
      <c r="C6163">
        <f t="shared" si="96"/>
        <v>15535</v>
      </c>
    </row>
    <row r="6164" spans="1:3">
      <c r="A6164" s="32" t="s">
        <v>35165</v>
      </c>
      <c r="B6164" s="32" t="s">
        <v>174</v>
      </c>
      <c r="C6164">
        <f t="shared" si="96"/>
        <v>15536</v>
      </c>
    </row>
    <row r="6165" spans="1:3">
      <c r="A6165" s="32" t="s">
        <v>34081</v>
      </c>
      <c r="B6165" s="32" t="s">
        <v>174</v>
      </c>
      <c r="C6165">
        <f t="shared" si="96"/>
        <v>15537</v>
      </c>
    </row>
    <row r="6166" spans="1:3">
      <c r="A6166" s="32" t="s">
        <v>35166</v>
      </c>
      <c r="B6166" s="32" t="s">
        <v>174</v>
      </c>
      <c r="C6166">
        <f t="shared" si="96"/>
        <v>15538</v>
      </c>
    </row>
    <row r="6167" spans="1:3">
      <c r="A6167" s="32" t="s">
        <v>35167</v>
      </c>
      <c r="B6167" s="32" t="s">
        <v>174</v>
      </c>
      <c r="C6167">
        <f t="shared" si="96"/>
        <v>15539</v>
      </c>
    </row>
    <row r="6168" spans="1:3">
      <c r="A6168" s="32" t="s">
        <v>35168</v>
      </c>
      <c r="B6168" s="32" t="s">
        <v>174</v>
      </c>
      <c r="C6168">
        <f t="shared" si="96"/>
        <v>15540</v>
      </c>
    </row>
    <row r="6169" spans="1:3">
      <c r="A6169" s="32" t="s">
        <v>34082</v>
      </c>
      <c r="B6169" s="32" t="s">
        <v>174</v>
      </c>
      <c r="C6169">
        <f t="shared" si="96"/>
        <v>15541</v>
      </c>
    </row>
    <row r="6170" spans="1:3">
      <c r="A6170" s="32" t="s">
        <v>35169</v>
      </c>
      <c r="B6170" s="32" t="s">
        <v>174</v>
      </c>
      <c r="C6170">
        <f t="shared" si="96"/>
        <v>15542</v>
      </c>
    </row>
    <row r="6171" spans="1:3">
      <c r="A6171" s="32" t="s">
        <v>34083</v>
      </c>
      <c r="B6171" s="32" t="s">
        <v>174</v>
      </c>
      <c r="C6171">
        <f t="shared" si="96"/>
        <v>15544</v>
      </c>
    </row>
    <row r="6172" spans="1:3">
      <c r="A6172" s="32" t="s">
        <v>35170</v>
      </c>
      <c r="B6172" s="32" t="s">
        <v>174</v>
      </c>
      <c r="C6172">
        <f t="shared" si="96"/>
        <v>15545</v>
      </c>
    </row>
    <row r="6173" spans="1:3">
      <c r="A6173" s="32" t="s">
        <v>34084</v>
      </c>
      <c r="B6173" s="32" t="s">
        <v>174</v>
      </c>
      <c r="C6173">
        <f t="shared" si="96"/>
        <v>15546</v>
      </c>
    </row>
    <row r="6174" spans="1:3">
      <c r="A6174" s="32" t="s">
        <v>34085</v>
      </c>
      <c r="B6174" s="32" t="s">
        <v>174</v>
      </c>
      <c r="C6174">
        <f t="shared" si="96"/>
        <v>15547</v>
      </c>
    </row>
    <row r="6175" spans="1:3">
      <c r="A6175" s="32" t="s">
        <v>35171</v>
      </c>
      <c r="B6175" s="32" t="s">
        <v>174</v>
      </c>
      <c r="C6175">
        <f t="shared" si="96"/>
        <v>15548</v>
      </c>
    </row>
    <row r="6176" spans="1:3">
      <c r="A6176" s="32" t="s">
        <v>34086</v>
      </c>
      <c r="B6176" s="32" t="s">
        <v>174</v>
      </c>
      <c r="C6176">
        <f t="shared" si="96"/>
        <v>15549</v>
      </c>
    </row>
    <row r="6177" spans="1:3">
      <c r="A6177" s="32" t="s">
        <v>34087</v>
      </c>
      <c r="B6177" s="32" t="s">
        <v>174</v>
      </c>
      <c r="C6177">
        <f t="shared" si="96"/>
        <v>15550</v>
      </c>
    </row>
    <row r="6178" spans="1:3">
      <c r="A6178" s="32" t="s">
        <v>35172</v>
      </c>
      <c r="B6178" s="32" t="s">
        <v>174</v>
      </c>
      <c r="C6178">
        <f t="shared" si="96"/>
        <v>15551</v>
      </c>
    </row>
    <row r="6179" spans="1:3">
      <c r="A6179" s="32" t="s">
        <v>35173</v>
      </c>
      <c r="B6179" s="32" t="s">
        <v>174</v>
      </c>
      <c r="C6179">
        <f t="shared" si="96"/>
        <v>15552</v>
      </c>
    </row>
    <row r="6180" spans="1:3">
      <c r="A6180" s="32" t="s">
        <v>35174</v>
      </c>
      <c r="B6180" s="32" t="s">
        <v>174</v>
      </c>
      <c r="C6180">
        <f t="shared" si="96"/>
        <v>15553</v>
      </c>
    </row>
    <row r="6181" spans="1:3">
      <c r="A6181" s="32" t="s">
        <v>35175</v>
      </c>
      <c r="B6181" s="32" t="s">
        <v>174</v>
      </c>
      <c r="C6181">
        <f t="shared" si="96"/>
        <v>15554</v>
      </c>
    </row>
    <row r="6182" spans="1:3">
      <c r="A6182" s="32" t="s">
        <v>34088</v>
      </c>
      <c r="B6182" s="32" t="s">
        <v>174</v>
      </c>
      <c r="C6182">
        <f t="shared" si="96"/>
        <v>15555</v>
      </c>
    </row>
    <row r="6183" spans="1:3">
      <c r="A6183" s="32" t="s">
        <v>34089</v>
      </c>
      <c r="B6183" s="32" t="s">
        <v>174</v>
      </c>
      <c r="C6183">
        <f t="shared" si="96"/>
        <v>15557</v>
      </c>
    </row>
    <row r="6184" spans="1:3">
      <c r="A6184" s="32" t="s">
        <v>34090</v>
      </c>
      <c r="B6184" s="32" t="s">
        <v>174</v>
      </c>
      <c r="C6184">
        <f t="shared" si="96"/>
        <v>15558</v>
      </c>
    </row>
    <row r="6185" spans="1:3">
      <c r="A6185" s="32" t="s">
        <v>35176</v>
      </c>
      <c r="B6185" s="32" t="s">
        <v>174</v>
      </c>
      <c r="C6185">
        <f t="shared" si="96"/>
        <v>15559</v>
      </c>
    </row>
    <row r="6186" spans="1:3">
      <c r="A6186" s="32" t="s">
        <v>34091</v>
      </c>
      <c r="B6186" s="32" t="s">
        <v>174</v>
      </c>
      <c r="C6186">
        <f t="shared" si="96"/>
        <v>15560</v>
      </c>
    </row>
    <row r="6187" spans="1:3">
      <c r="A6187" s="32" t="s">
        <v>35177</v>
      </c>
      <c r="B6187" s="32" t="s">
        <v>174</v>
      </c>
      <c r="C6187">
        <f t="shared" si="96"/>
        <v>15561</v>
      </c>
    </row>
    <row r="6188" spans="1:3">
      <c r="A6188" s="32" t="s">
        <v>34092</v>
      </c>
      <c r="B6188" s="32" t="s">
        <v>174</v>
      </c>
      <c r="C6188">
        <f t="shared" si="96"/>
        <v>15562</v>
      </c>
    </row>
    <row r="6189" spans="1:3">
      <c r="A6189" s="32" t="s">
        <v>35178</v>
      </c>
      <c r="B6189" s="32" t="s">
        <v>174</v>
      </c>
      <c r="C6189">
        <f t="shared" si="96"/>
        <v>15563</v>
      </c>
    </row>
    <row r="6190" spans="1:3">
      <c r="A6190" s="32" t="s">
        <v>35179</v>
      </c>
      <c r="B6190" s="32" t="s">
        <v>174</v>
      </c>
      <c r="C6190">
        <f t="shared" si="96"/>
        <v>15564</v>
      </c>
    </row>
    <row r="6191" spans="1:3">
      <c r="A6191" s="32" t="s">
        <v>34093</v>
      </c>
      <c r="B6191" s="32" t="s">
        <v>174</v>
      </c>
      <c r="C6191">
        <f t="shared" si="96"/>
        <v>15565</v>
      </c>
    </row>
    <row r="6192" spans="1:3">
      <c r="A6192" s="32" t="s">
        <v>35180</v>
      </c>
      <c r="B6192" s="32" t="s">
        <v>174</v>
      </c>
      <c r="C6192">
        <f t="shared" si="96"/>
        <v>15601</v>
      </c>
    </row>
    <row r="6193" spans="1:3">
      <c r="A6193" s="32" t="s">
        <v>34094</v>
      </c>
      <c r="B6193" s="32" t="s">
        <v>174</v>
      </c>
      <c r="C6193">
        <f t="shared" si="96"/>
        <v>15605</v>
      </c>
    </row>
    <row r="6194" spans="1:3">
      <c r="A6194" s="32" t="s">
        <v>34095</v>
      </c>
      <c r="B6194" s="32" t="s">
        <v>174</v>
      </c>
      <c r="C6194">
        <f t="shared" si="96"/>
        <v>15606</v>
      </c>
    </row>
    <row r="6195" spans="1:3">
      <c r="A6195" s="32" t="s">
        <v>35181</v>
      </c>
      <c r="B6195" s="32" t="s">
        <v>174</v>
      </c>
      <c r="C6195">
        <f t="shared" si="96"/>
        <v>15610</v>
      </c>
    </row>
    <row r="6196" spans="1:3">
      <c r="A6196" s="32" t="s">
        <v>34096</v>
      </c>
      <c r="B6196" s="32" t="s">
        <v>174</v>
      </c>
      <c r="C6196">
        <f t="shared" si="96"/>
        <v>15611</v>
      </c>
    </row>
    <row r="6197" spans="1:3">
      <c r="A6197" s="32" t="s">
        <v>34097</v>
      </c>
      <c r="B6197" s="32" t="s">
        <v>174</v>
      </c>
      <c r="C6197">
        <f t="shared" si="96"/>
        <v>15612</v>
      </c>
    </row>
    <row r="6198" spans="1:3">
      <c r="A6198" s="32" t="s">
        <v>35182</v>
      </c>
      <c r="B6198" s="32" t="s">
        <v>174</v>
      </c>
      <c r="C6198">
        <f t="shared" si="96"/>
        <v>15613</v>
      </c>
    </row>
    <row r="6199" spans="1:3">
      <c r="A6199" s="32" t="s">
        <v>35183</v>
      </c>
      <c r="B6199" s="32" t="s">
        <v>174</v>
      </c>
      <c r="C6199">
        <f t="shared" si="96"/>
        <v>15615</v>
      </c>
    </row>
    <row r="6200" spans="1:3">
      <c r="A6200" s="32" t="s">
        <v>35184</v>
      </c>
      <c r="B6200" s="32" t="s">
        <v>174</v>
      </c>
      <c r="C6200">
        <f t="shared" si="96"/>
        <v>15616</v>
      </c>
    </row>
    <row r="6201" spans="1:3">
      <c r="A6201" s="32" t="s">
        <v>34098</v>
      </c>
      <c r="B6201" s="32" t="s">
        <v>174</v>
      </c>
      <c r="C6201">
        <f t="shared" si="96"/>
        <v>15617</v>
      </c>
    </row>
    <row r="6202" spans="1:3">
      <c r="A6202" s="32" t="s">
        <v>35185</v>
      </c>
      <c r="B6202" s="32" t="s">
        <v>174</v>
      </c>
      <c r="C6202">
        <f t="shared" si="96"/>
        <v>15618</v>
      </c>
    </row>
    <row r="6203" spans="1:3">
      <c r="A6203" s="32" t="s">
        <v>34099</v>
      </c>
      <c r="B6203" s="32" t="s">
        <v>174</v>
      </c>
      <c r="C6203">
        <f t="shared" si="96"/>
        <v>15619</v>
      </c>
    </row>
    <row r="6204" spans="1:3">
      <c r="A6204" s="32" t="s">
        <v>35186</v>
      </c>
      <c r="B6204" s="32" t="s">
        <v>174</v>
      </c>
      <c r="C6204">
        <f t="shared" si="96"/>
        <v>15620</v>
      </c>
    </row>
    <row r="6205" spans="1:3">
      <c r="A6205" s="32" t="s">
        <v>34100</v>
      </c>
      <c r="B6205" s="32" t="s">
        <v>174</v>
      </c>
      <c r="C6205">
        <f t="shared" si="96"/>
        <v>15621</v>
      </c>
    </row>
    <row r="6206" spans="1:3">
      <c r="A6206" s="32" t="s">
        <v>34101</v>
      </c>
      <c r="B6206" s="32" t="s">
        <v>174</v>
      </c>
      <c r="C6206">
        <f t="shared" si="96"/>
        <v>15622</v>
      </c>
    </row>
    <row r="6207" spans="1:3">
      <c r="A6207" s="32" t="s">
        <v>35187</v>
      </c>
      <c r="B6207" s="32" t="s">
        <v>174</v>
      </c>
      <c r="C6207">
        <f t="shared" si="96"/>
        <v>15623</v>
      </c>
    </row>
    <row r="6208" spans="1:3">
      <c r="A6208" s="32" t="s">
        <v>34102</v>
      </c>
      <c r="B6208" s="32" t="s">
        <v>174</v>
      </c>
      <c r="C6208">
        <f t="shared" si="96"/>
        <v>15624</v>
      </c>
    </row>
    <row r="6209" spans="1:3">
      <c r="A6209" s="32" t="s">
        <v>35188</v>
      </c>
      <c r="B6209" s="32" t="s">
        <v>174</v>
      </c>
      <c r="C6209">
        <f t="shared" si="96"/>
        <v>15625</v>
      </c>
    </row>
    <row r="6210" spans="1:3">
      <c r="A6210" s="32" t="s">
        <v>35189</v>
      </c>
      <c r="B6210" s="32" t="s">
        <v>174</v>
      </c>
      <c r="C6210">
        <f t="shared" ref="C6210:C6273" si="97">1*A6210</f>
        <v>15626</v>
      </c>
    </row>
    <row r="6211" spans="1:3">
      <c r="A6211" s="32" t="s">
        <v>34103</v>
      </c>
      <c r="B6211" s="32" t="s">
        <v>174</v>
      </c>
      <c r="C6211">
        <f t="shared" si="97"/>
        <v>15627</v>
      </c>
    </row>
    <row r="6212" spans="1:3">
      <c r="A6212" s="32" t="s">
        <v>35190</v>
      </c>
      <c r="B6212" s="32" t="s">
        <v>174</v>
      </c>
      <c r="C6212">
        <f t="shared" si="97"/>
        <v>15628</v>
      </c>
    </row>
    <row r="6213" spans="1:3">
      <c r="A6213" s="32" t="s">
        <v>34104</v>
      </c>
      <c r="B6213" s="32" t="s">
        <v>174</v>
      </c>
      <c r="C6213">
        <f t="shared" si="97"/>
        <v>15629</v>
      </c>
    </row>
    <row r="6214" spans="1:3">
      <c r="A6214" s="32" t="s">
        <v>36150</v>
      </c>
      <c r="B6214" s="32" t="s">
        <v>174</v>
      </c>
      <c r="C6214">
        <f t="shared" si="97"/>
        <v>15630</v>
      </c>
    </row>
    <row r="6215" spans="1:3">
      <c r="A6215" s="32" t="s">
        <v>35191</v>
      </c>
      <c r="B6215" s="32" t="s">
        <v>174</v>
      </c>
      <c r="C6215">
        <f t="shared" si="97"/>
        <v>15631</v>
      </c>
    </row>
    <row r="6216" spans="1:3">
      <c r="A6216" s="32" t="s">
        <v>35192</v>
      </c>
      <c r="B6216" s="32" t="s">
        <v>174</v>
      </c>
      <c r="C6216">
        <f t="shared" si="97"/>
        <v>15632</v>
      </c>
    </row>
    <row r="6217" spans="1:3">
      <c r="A6217" s="32" t="s">
        <v>34105</v>
      </c>
      <c r="B6217" s="32" t="s">
        <v>174</v>
      </c>
      <c r="C6217">
        <f t="shared" si="97"/>
        <v>15633</v>
      </c>
    </row>
    <row r="6218" spans="1:3">
      <c r="A6218" s="32" t="s">
        <v>35193</v>
      </c>
      <c r="B6218" s="32" t="s">
        <v>174</v>
      </c>
      <c r="C6218">
        <f t="shared" si="97"/>
        <v>15634</v>
      </c>
    </row>
    <row r="6219" spans="1:3">
      <c r="A6219" s="32" t="s">
        <v>34106</v>
      </c>
      <c r="B6219" s="32" t="s">
        <v>174</v>
      </c>
      <c r="C6219">
        <f t="shared" si="97"/>
        <v>15635</v>
      </c>
    </row>
    <row r="6220" spans="1:3">
      <c r="A6220" s="32" t="s">
        <v>34107</v>
      </c>
      <c r="B6220" s="32" t="s">
        <v>174</v>
      </c>
      <c r="C6220">
        <f t="shared" si="97"/>
        <v>15636</v>
      </c>
    </row>
    <row r="6221" spans="1:3">
      <c r="A6221" s="32" t="s">
        <v>35194</v>
      </c>
      <c r="B6221" s="32" t="s">
        <v>174</v>
      </c>
      <c r="C6221">
        <f t="shared" si="97"/>
        <v>15637</v>
      </c>
    </row>
    <row r="6222" spans="1:3">
      <c r="A6222" s="32" t="s">
        <v>34108</v>
      </c>
      <c r="B6222" s="32" t="s">
        <v>174</v>
      </c>
      <c r="C6222">
        <f t="shared" si="97"/>
        <v>15638</v>
      </c>
    </row>
    <row r="6223" spans="1:3">
      <c r="A6223" s="32" t="s">
        <v>35195</v>
      </c>
      <c r="B6223" s="32" t="s">
        <v>174</v>
      </c>
      <c r="C6223">
        <f t="shared" si="97"/>
        <v>15639</v>
      </c>
    </row>
    <row r="6224" spans="1:3">
      <c r="A6224" s="32" t="s">
        <v>34109</v>
      </c>
      <c r="B6224" s="32" t="s">
        <v>174</v>
      </c>
      <c r="C6224">
        <f t="shared" si="97"/>
        <v>15640</v>
      </c>
    </row>
    <row r="6225" spans="1:3">
      <c r="A6225" s="32" t="s">
        <v>35196</v>
      </c>
      <c r="B6225" s="32" t="s">
        <v>174</v>
      </c>
      <c r="C6225">
        <f t="shared" si="97"/>
        <v>15641</v>
      </c>
    </row>
    <row r="6226" spans="1:3">
      <c r="A6226" s="32" t="s">
        <v>34110</v>
      </c>
      <c r="B6226" s="32" t="s">
        <v>174</v>
      </c>
      <c r="C6226">
        <f t="shared" si="97"/>
        <v>15642</v>
      </c>
    </row>
    <row r="6227" spans="1:3">
      <c r="A6227" s="32" t="s">
        <v>35197</v>
      </c>
      <c r="B6227" s="32" t="s">
        <v>174</v>
      </c>
      <c r="C6227">
        <f t="shared" si="97"/>
        <v>15644</v>
      </c>
    </row>
    <row r="6228" spans="1:3">
      <c r="A6228" s="32" t="s">
        <v>35198</v>
      </c>
      <c r="B6228" s="32" t="s">
        <v>174</v>
      </c>
      <c r="C6228">
        <f t="shared" si="97"/>
        <v>15646</v>
      </c>
    </row>
    <row r="6229" spans="1:3">
      <c r="A6229" s="32" t="s">
        <v>35199</v>
      </c>
      <c r="B6229" s="32" t="s">
        <v>174</v>
      </c>
      <c r="C6229">
        <f t="shared" si="97"/>
        <v>15647</v>
      </c>
    </row>
    <row r="6230" spans="1:3">
      <c r="A6230" s="32" t="s">
        <v>35200</v>
      </c>
      <c r="B6230" s="32" t="s">
        <v>174</v>
      </c>
      <c r="C6230">
        <f t="shared" si="97"/>
        <v>15650</v>
      </c>
    </row>
    <row r="6231" spans="1:3">
      <c r="A6231" s="32" t="s">
        <v>34111</v>
      </c>
      <c r="B6231" s="32" t="s">
        <v>174</v>
      </c>
      <c r="C6231">
        <f t="shared" si="97"/>
        <v>15655</v>
      </c>
    </row>
    <row r="6232" spans="1:3">
      <c r="A6232" s="32" t="s">
        <v>35201</v>
      </c>
      <c r="B6232" s="32" t="s">
        <v>174</v>
      </c>
      <c r="C6232">
        <f t="shared" si="97"/>
        <v>15656</v>
      </c>
    </row>
    <row r="6233" spans="1:3">
      <c r="A6233" s="32" t="s">
        <v>35202</v>
      </c>
      <c r="B6233" s="32" t="s">
        <v>174</v>
      </c>
      <c r="C6233">
        <f t="shared" si="97"/>
        <v>15658</v>
      </c>
    </row>
    <row r="6234" spans="1:3">
      <c r="A6234" s="32" t="s">
        <v>35203</v>
      </c>
      <c r="B6234" s="32" t="s">
        <v>174</v>
      </c>
      <c r="C6234">
        <f t="shared" si="97"/>
        <v>15660</v>
      </c>
    </row>
    <row r="6235" spans="1:3">
      <c r="A6235" s="32" t="s">
        <v>35204</v>
      </c>
      <c r="B6235" s="32" t="s">
        <v>174</v>
      </c>
      <c r="C6235">
        <f t="shared" si="97"/>
        <v>15661</v>
      </c>
    </row>
    <row r="6236" spans="1:3">
      <c r="A6236" s="32" t="s">
        <v>34112</v>
      </c>
      <c r="B6236" s="32" t="s">
        <v>174</v>
      </c>
      <c r="C6236">
        <f t="shared" si="97"/>
        <v>15662</v>
      </c>
    </row>
    <row r="6237" spans="1:3">
      <c r="A6237" s="32" t="s">
        <v>35205</v>
      </c>
      <c r="B6237" s="32" t="s">
        <v>174</v>
      </c>
      <c r="C6237">
        <f t="shared" si="97"/>
        <v>15663</v>
      </c>
    </row>
    <row r="6238" spans="1:3">
      <c r="A6238" s="32" t="s">
        <v>34113</v>
      </c>
      <c r="B6238" s="32" t="s">
        <v>174</v>
      </c>
      <c r="C6238">
        <f t="shared" si="97"/>
        <v>15664</v>
      </c>
    </row>
    <row r="6239" spans="1:3">
      <c r="A6239" s="32" t="s">
        <v>34114</v>
      </c>
      <c r="B6239" s="32" t="s">
        <v>174</v>
      </c>
      <c r="C6239">
        <f t="shared" si="97"/>
        <v>15665</v>
      </c>
    </row>
    <row r="6240" spans="1:3">
      <c r="A6240" s="32" t="s">
        <v>35206</v>
      </c>
      <c r="B6240" s="32" t="s">
        <v>174</v>
      </c>
      <c r="C6240">
        <f t="shared" si="97"/>
        <v>15666</v>
      </c>
    </row>
    <row r="6241" spans="1:3">
      <c r="A6241" s="32" t="s">
        <v>35207</v>
      </c>
      <c r="B6241" s="32" t="s">
        <v>174</v>
      </c>
      <c r="C6241">
        <f t="shared" si="97"/>
        <v>15668</v>
      </c>
    </row>
    <row r="6242" spans="1:3">
      <c r="A6242" s="32" t="s">
        <v>35208</v>
      </c>
      <c r="B6242" s="32" t="s">
        <v>174</v>
      </c>
      <c r="C6242">
        <f t="shared" si="97"/>
        <v>15670</v>
      </c>
    </row>
    <row r="6243" spans="1:3">
      <c r="A6243" s="32" t="s">
        <v>35209</v>
      </c>
      <c r="B6243" s="32" t="s">
        <v>174</v>
      </c>
      <c r="C6243">
        <f t="shared" si="97"/>
        <v>15671</v>
      </c>
    </row>
    <row r="6244" spans="1:3">
      <c r="A6244" s="32" t="s">
        <v>34115</v>
      </c>
      <c r="B6244" s="32" t="s">
        <v>174</v>
      </c>
      <c r="C6244">
        <f t="shared" si="97"/>
        <v>15672</v>
      </c>
    </row>
    <row r="6245" spans="1:3">
      <c r="A6245" s="32" t="s">
        <v>35210</v>
      </c>
      <c r="B6245" s="32" t="s">
        <v>174</v>
      </c>
      <c r="C6245">
        <f t="shared" si="97"/>
        <v>15673</v>
      </c>
    </row>
    <row r="6246" spans="1:3">
      <c r="A6246" s="32" t="s">
        <v>34116</v>
      </c>
      <c r="B6246" s="32" t="s">
        <v>174</v>
      </c>
      <c r="C6246">
        <f t="shared" si="97"/>
        <v>15674</v>
      </c>
    </row>
    <row r="6247" spans="1:3">
      <c r="A6247" s="32" t="s">
        <v>34117</v>
      </c>
      <c r="B6247" s="32" t="s">
        <v>174</v>
      </c>
      <c r="C6247">
        <f t="shared" si="97"/>
        <v>15675</v>
      </c>
    </row>
    <row r="6248" spans="1:3">
      <c r="A6248" s="32" t="s">
        <v>35211</v>
      </c>
      <c r="B6248" s="32" t="s">
        <v>174</v>
      </c>
      <c r="C6248">
        <f t="shared" si="97"/>
        <v>15676</v>
      </c>
    </row>
    <row r="6249" spans="1:3">
      <c r="A6249" s="32" t="s">
        <v>34118</v>
      </c>
      <c r="B6249" s="32" t="s">
        <v>174</v>
      </c>
      <c r="C6249">
        <f t="shared" si="97"/>
        <v>15677</v>
      </c>
    </row>
    <row r="6250" spans="1:3">
      <c r="A6250" s="32" t="s">
        <v>35212</v>
      </c>
      <c r="B6250" s="32" t="s">
        <v>174</v>
      </c>
      <c r="C6250">
        <f t="shared" si="97"/>
        <v>15678</v>
      </c>
    </row>
    <row r="6251" spans="1:3">
      <c r="A6251" s="32" t="s">
        <v>35213</v>
      </c>
      <c r="B6251" s="32" t="s">
        <v>174</v>
      </c>
      <c r="C6251">
        <f t="shared" si="97"/>
        <v>15679</v>
      </c>
    </row>
    <row r="6252" spans="1:3">
      <c r="A6252" s="32" t="s">
        <v>35214</v>
      </c>
      <c r="B6252" s="32" t="s">
        <v>174</v>
      </c>
      <c r="C6252">
        <f t="shared" si="97"/>
        <v>15680</v>
      </c>
    </row>
    <row r="6253" spans="1:3">
      <c r="A6253" s="32" t="s">
        <v>34119</v>
      </c>
      <c r="B6253" s="32" t="s">
        <v>174</v>
      </c>
      <c r="C6253">
        <f t="shared" si="97"/>
        <v>15681</v>
      </c>
    </row>
    <row r="6254" spans="1:3">
      <c r="A6254" s="32" t="s">
        <v>35215</v>
      </c>
      <c r="B6254" s="32" t="s">
        <v>174</v>
      </c>
      <c r="C6254">
        <f t="shared" si="97"/>
        <v>15682</v>
      </c>
    </row>
    <row r="6255" spans="1:3">
      <c r="A6255" s="32" t="s">
        <v>34120</v>
      </c>
      <c r="B6255" s="32" t="s">
        <v>174</v>
      </c>
      <c r="C6255">
        <f t="shared" si="97"/>
        <v>15683</v>
      </c>
    </row>
    <row r="6256" spans="1:3">
      <c r="A6256" s="32" t="s">
        <v>34121</v>
      </c>
      <c r="B6256" s="32" t="s">
        <v>174</v>
      </c>
      <c r="C6256">
        <f t="shared" si="97"/>
        <v>15684</v>
      </c>
    </row>
    <row r="6257" spans="1:3">
      <c r="A6257" s="32" t="s">
        <v>35216</v>
      </c>
      <c r="B6257" s="32" t="s">
        <v>174</v>
      </c>
      <c r="C6257">
        <f t="shared" si="97"/>
        <v>15685</v>
      </c>
    </row>
    <row r="6258" spans="1:3">
      <c r="A6258" s="32" t="s">
        <v>34122</v>
      </c>
      <c r="B6258" s="32" t="s">
        <v>174</v>
      </c>
      <c r="C6258">
        <f t="shared" si="97"/>
        <v>15686</v>
      </c>
    </row>
    <row r="6259" spans="1:3">
      <c r="A6259" s="32" t="s">
        <v>35217</v>
      </c>
      <c r="B6259" s="32" t="s">
        <v>174</v>
      </c>
      <c r="C6259">
        <f t="shared" si="97"/>
        <v>15687</v>
      </c>
    </row>
    <row r="6260" spans="1:3">
      <c r="A6260" s="32" t="s">
        <v>35218</v>
      </c>
      <c r="B6260" s="32" t="s">
        <v>174</v>
      </c>
      <c r="C6260">
        <f t="shared" si="97"/>
        <v>15688</v>
      </c>
    </row>
    <row r="6261" spans="1:3">
      <c r="A6261" s="32" t="s">
        <v>34123</v>
      </c>
      <c r="B6261" s="32" t="s">
        <v>174</v>
      </c>
      <c r="C6261">
        <f t="shared" si="97"/>
        <v>15689</v>
      </c>
    </row>
    <row r="6262" spans="1:3">
      <c r="A6262" s="32" t="s">
        <v>34124</v>
      </c>
      <c r="B6262" s="32" t="s">
        <v>174</v>
      </c>
      <c r="C6262">
        <f t="shared" si="97"/>
        <v>15690</v>
      </c>
    </row>
    <row r="6263" spans="1:3">
      <c r="A6263" s="32" t="s">
        <v>35219</v>
      </c>
      <c r="B6263" s="32" t="s">
        <v>174</v>
      </c>
      <c r="C6263">
        <f t="shared" si="97"/>
        <v>15691</v>
      </c>
    </row>
    <row r="6264" spans="1:3">
      <c r="A6264" s="32" t="s">
        <v>35220</v>
      </c>
      <c r="B6264" s="32" t="s">
        <v>174</v>
      </c>
      <c r="C6264">
        <f t="shared" si="97"/>
        <v>15692</v>
      </c>
    </row>
    <row r="6265" spans="1:3">
      <c r="A6265" s="32" t="s">
        <v>35221</v>
      </c>
      <c r="B6265" s="32" t="s">
        <v>174</v>
      </c>
      <c r="C6265">
        <f t="shared" si="97"/>
        <v>15693</v>
      </c>
    </row>
    <row r="6266" spans="1:3">
      <c r="A6266" s="32" t="s">
        <v>34125</v>
      </c>
      <c r="B6266" s="32" t="s">
        <v>174</v>
      </c>
      <c r="C6266">
        <f t="shared" si="97"/>
        <v>15695</v>
      </c>
    </row>
    <row r="6267" spans="1:3">
      <c r="A6267" s="32" t="s">
        <v>34126</v>
      </c>
      <c r="B6267" s="32" t="s">
        <v>174</v>
      </c>
      <c r="C6267">
        <f t="shared" si="97"/>
        <v>15696</v>
      </c>
    </row>
    <row r="6268" spans="1:3">
      <c r="A6268" s="32" t="s">
        <v>34127</v>
      </c>
      <c r="B6268" s="32" t="s">
        <v>174</v>
      </c>
      <c r="C6268">
        <f t="shared" si="97"/>
        <v>15697</v>
      </c>
    </row>
    <row r="6269" spans="1:3">
      <c r="A6269" s="32" t="s">
        <v>34128</v>
      </c>
      <c r="B6269" s="32" t="s">
        <v>174</v>
      </c>
      <c r="C6269">
        <f t="shared" si="97"/>
        <v>15698</v>
      </c>
    </row>
    <row r="6270" spans="1:3">
      <c r="A6270" s="32" t="s">
        <v>34129</v>
      </c>
      <c r="B6270" s="32" t="s">
        <v>174</v>
      </c>
      <c r="C6270">
        <f t="shared" si="97"/>
        <v>15701</v>
      </c>
    </row>
    <row r="6271" spans="1:3">
      <c r="A6271" s="32" t="s">
        <v>35222</v>
      </c>
      <c r="B6271" s="32" t="s">
        <v>174</v>
      </c>
      <c r="C6271">
        <f t="shared" si="97"/>
        <v>15705</v>
      </c>
    </row>
    <row r="6272" spans="1:3">
      <c r="A6272" s="32" t="s">
        <v>34130</v>
      </c>
      <c r="B6272" s="32" t="s">
        <v>174</v>
      </c>
      <c r="C6272">
        <f t="shared" si="97"/>
        <v>15710</v>
      </c>
    </row>
    <row r="6273" spans="1:3">
      <c r="A6273" s="32" t="s">
        <v>34131</v>
      </c>
      <c r="B6273" s="32" t="s">
        <v>174</v>
      </c>
      <c r="C6273">
        <f t="shared" si="97"/>
        <v>15711</v>
      </c>
    </row>
    <row r="6274" spans="1:3">
      <c r="A6274" s="32" t="s">
        <v>35223</v>
      </c>
      <c r="B6274" s="32" t="s">
        <v>174</v>
      </c>
      <c r="C6274">
        <f t="shared" ref="C6274:C6337" si="98">1*A6274</f>
        <v>15712</v>
      </c>
    </row>
    <row r="6275" spans="1:3">
      <c r="A6275" s="32" t="s">
        <v>34132</v>
      </c>
      <c r="B6275" s="32" t="s">
        <v>174</v>
      </c>
      <c r="C6275">
        <f t="shared" si="98"/>
        <v>15713</v>
      </c>
    </row>
    <row r="6276" spans="1:3">
      <c r="A6276" s="32" t="s">
        <v>35224</v>
      </c>
      <c r="B6276" s="32" t="s">
        <v>174</v>
      </c>
      <c r="C6276">
        <f t="shared" si="98"/>
        <v>15714</v>
      </c>
    </row>
    <row r="6277" spans="1:3">
      <c r="A6277" s="32" t="s">
        <v>35225</v>
      </c>
      <c r="B6277" s="32" t="s">
        <v>174</v>
      </c>
      <c r="C6277">
        <f t="shared" si="98"/>
        <v>15715</v>
      </c>
    </row>
    <row r="6278" spans="1:3">
      <c r="A6278" s="32" t="s">
        <v>34133</v>
      </c>
      <c r="B6278" s="32" t="s">
        <v>174</v>
      </c>
      <c r="C6278">
        <f t="shared" si="98"/>
        <v>15716</v>
      </c>
    </row>
    <row r="6279" spans="1:3">
      <c r="A6279" s="32" t="s">
        <v>35226</v>
      </c>
      <c r="B6279" s="32" t="s">
        <v>174</v>
      </c>
      <c r="C6279">
        <f t="shared" si="98"/>
        <v>15717</v>
      </c>
    </row>
    <row r="6280" spans="1:3">
      <c r="A6280" s="32" t="s">
        <v>34134</v>
      </c>
      <c r="B6280" s="32" t="s">
        <v>174</v>
      </c>
      <c r="C6280">
        <f t="shared" si="98"/>
        <v>15720</v>
      </c>
    </row>
    <row r="6281" spans="1:3">
      <c r="A6281" s="32" t="s">
        <v>35227</v>
      </c>
      <c r="B6281" s="32" t="s">
        <v>174</v>
      </c>
      <c r="C6281">
        <f t="shared" si="98"/>
        <v>15721</v>
      </c>
    </row>
    <row r="6282" spans="1:3">
      <c r="A6282" s="32" t="s">
        <v>34135</v>
      </c>
      <c r="B6282" s="32" t="s">
        <v>174</v>
      </c>
      <c r="C6282">
        <f t="shared" si="98"/>
        <v>15722</v>
      </c>
    </row>
    <row r="6283" spans="1:3">
      <c r="A6283" s="32" t="s">
        <v>35228</v>
      </c>
      <c r="B6283" s="32" t="s">
        <v>174</v>
      </c>
      <c r="C6283">
        <f t="shared" si="98"/>
        <v>15723</v>
      </c>
    </row>
    <row r="6284" spans="1:3">
      <c r="A6284" s="32" t="s">
        <v>35229</v>
      </c>
      <c r="B6284" s="32" t="s">
        <v>174</v>
      </c>
      <c r="C6284">
        <f t="shared" si="98"/>
        <v>15724</v>
      </c>
    </row>
    <row r="6285" spans="1:3">
      <c r="A6285" s="32" t="s">
        <v>34136</v>
      </c>
      <c r="B6285" s="32" t="s">
        <v>174</v>
      </c>
      <c r="C6285">
        <f t="shared" si="98"/>
        <v>15725</v>
      </c>
    </row>
    <row r="6286" spans="1:3">
      <c r="A6286" s="32" t="s">
        <v>34137</v>
      </c>
      <c r="B6286" s="32" t="s">
        <v>174</v>
      </c>
      <c r="C6286">
        <f t="shared" si="98"/>
        <v>15727</v>
      </c>
    </row>
    <row r="6287" spans="1:3">
      <c r="A6287" s="32" t="s">
        <v>34138</v>
      </c>
      <c r="B6287" s="32" t="s">
        <v>174</v>
      </c>
      <c r="C6287">
        <f t="shared" si="98"/>
        <v>15728</v>
      </c>
    </row>
    <row r="6288" spans="1:3">
      <c r="A6288" s="32" t="s">
        <v>35230</v>
      </c>
      <c r="B6288" s="32" t="s">
        <v>174</v>
      </c>
      <c r="C6288">
        <f t="shared" si="98"/>
        <v>15729</v>
      </c>
    </row>
    <row r="6289" spans="1:3">
      <c r="A6289" s="32" t="s">
        <v>35231</v>
      </c>
      <c r="B6289" s="32" t="s">
        <v>174</v>
      </c>
      <c r="C6289">
        <f t="shared" si="98"/>
        <v>15730</v>
      </c>
    </row>
    <row r="6290" spans="1:3">
      <c r="A6290" s="32" t="s">
        <v>35232</v>
      </c>
      <c r="B6290" s="32" t="s">
        <v>174</v>
      </c>
      <c r="C6290">
        <f t="shared" si="98"/>
        <v>15731</v>
      </c>
    </row>
    <row r="6291" spans="1:3">
      <c r="A6291" s="32" t="s">
        <v>35233</v>
      </c>
      <c r="B6291" s="32" t="s">
        <v>174</v>
      </c>
      <c r="C6291">
        <f t="shared" si="98"/>
        <v>15732</v>
      </c>
    </row>
    <row r="6292" spans="1:3">
      <c r="A6292" s="32" t="s">
        <v>35234</v>
      </c>
      <c r="B6292" s="32" t="s">
        <v>174</v>
      </c>
      <c r="C6292">
        <f t="shared" si="98"/>
        <v>15733</v>
      </c>
    </row>
    <row r="6293" spans="1:3">
      <c r="A6293" s="32" t="s">
        <v>34139</v>
      </c>
      <c r="B6293" s="32" t="s">
        <v>174</v>
      </c>
      <c r="C6293">
        <f t="shared" si="98"/>
        <v>15734</v>
      </c>
    </row>
    <row r="6294" spans="1:3">
      <c r="A6294" s="32" t="s">
        <v>35235</v>
      </c>
      <c r="B6294" s="32" t="s">
        <v>174</v>
      </c>
      <c r="C6294">
        <f t="shared" si="98"/>
        <v>15736</v>
      </c>
    </row>
    <row r="6295" spans="1:3">
      <c r="A6295" s="32" t="s">
        <v>34140</v>
      </c>
      <c r="B6295" s="32" t="s">
        <v>174</v>
      </c>
      <c r="C6295">
        <f t="shared" si="98"/>
        <v>15737</v>
      </c>
    </row>
    <row r="6296" spans="1:3">
      <c r="A6296" s="32" t="s">
        <v>35236</v>
      </c>
      <c r="B6296" s="32" t="s">
        <v>174</v>
      </c>
      <c r="C6296">
        <f t="shared" si="98"/>
        <v>15738</v>
      </c>
    </row>
    <row r="6297" spans="1:3">
      <c r="A6297" s="32" t="s">
        <v>35237</v>
      </c>
      <c r="B6297" s="32" t="s">
        <v>174</v>
      </c>
      <c r="C6297">
        <f t="shared" si="98"/>
        <v>15739</v>
      </c>
    </row>
    <row r="6298" spans="1:3">
      <c r="A6298" s="32" t="s">
        <v>34141</v>
      </c>
      <c r="B6298" s="32" t="s">
        <v>174</v>
      </c>
      <c r="C6298">
        <f t="shared" si="98"/>
        <v>15740</v>
      </c>
    </row>
    <row r="6299" spans="1:3">
      <c r="A6299" s="32" t="s">
        <v>35238</v>
      </c>
      <c r="B6299" s="32" t="s">
        <v>174</v>
      </c>
      <c r="C6299">
        <f t="shared" si="98"/>
        <v>15741</v>
      </c>
    </row>
    <row r="6300" spans="1:3">
      <c r="A6300" s="32" t="s">
        <v>34142</v>
      </c>
      <c r="B6300" s="32" t="s">
        <v>174</v>
      </c>
      <c r="C6300">
        <f t="shared" si="98"/>
        <v>15742</v>
      </c>
    </row>
    <row r="6301" spans="1:3">
      <c r="A6301" s="32" t="s">
        <v>35239</v>
      </c>
      <c r="B6301" s="32" t="s">
        <v>174</v>
      </c>
      <c r="C6301">
        <f t="shared" si="98"/>
        <v>15744</v>
      </c>
    </row>
    <row r="6302" spans="1:3">
      <c r="A6302" s="32" t="s">
        <v>34143</v>
      </c>
      <c r="B6302" s="32" t="s">
        <v>174</v>
      </c>
      <c r="C6302">
        <f t="shared" si="98"/>
        <v>15745</v>
      </c>
    </row>
    <row r="6303" spans="1:3">
      <c r="A6303" s="32" t="s">
        <v>35240</v>
      </c>
      <c r="B6303" s="32" t="s">
        <v>174</v>
      </c>
      <c r="C6303">
        <f t="shared" si="98"/>
        <v>15746</v>
      </c>
    </row>
    <row r="6304" spans="1:3">
      <c r="A6304" s="32" t="s">
        <v>35241</v>
      </c>
      <c r="B6304" s="32" t="s">
        <v>174</v>
      </c>
      <c r="C6304">
        <f t="shared" si="98"/>
        <v>15747</v>
      </c>
    </row>
    <row r="6305" spans="1:3">
      <c r="A6305" s="32" t="s">
        <v>34144</v>
      </c>
      <c r="B6305" s="32" t="s">
        <v>174</v>
      </c>
      <c r="C6305">
        <f t="shared" si="98"/>
        <v>15748</v>
      </c>
    </row>
    <row r="6306" spans="1:3">
      <c r="A6306" s="32" t="s">
        <v>35242</v>
      </c>
      <c r="B6306" s="32" t="s">
        <v>174</v>
      </c>
      <c r="C6306">
        <f t="shared" si="98"/>
        <v>15750</v>
      </c>
    </row>
    <row r="6307" spans="1:3">
      <c r="A6307" s="32" t="s">
        <v>34145</v>
      </c>
      <c r="B6307" s="32" t="s">
        <v>174</v>
      </c>
      <c r="C6307">
        <f t="shared" si="98"/>
        <v>15751</v>
      </c>
    </row>
    <row r="6308" spans="1:3">
      <c r="A6308" s="32" t="s">
        <v>34146</v>
      </c>
      <c r="B6308" s="32" t="s">
        <v>174</v>
      </c>
      <c r="C6308">
        <f t="shared" si="98"/>
        <v>15752</v>
      </c>
    </row>
    <row r="6309" spans="1:3">
      <c r="A6309" s="32" t="s">
        <v>34147</v>
      </c>
      <c r="B6309" s="32" t="s">
        <v>174</v>
      </c>
      <c r="C6309">
        <f t="shared" si="98"/>
        <v>15753</v>
      </c>
    </row>
    <row r="6310" spans="1:3">
      <c r="A6310" s="32" t="s">
        <v>35243</v>
      </c>
      <c r="B6310" s="32" t="s">
        <v>174</v>
      </c>
      <c r="C6310">
        <f t="shared" si="98"/>
        <v>15754</v>
      </c>
    </row>
    <row r="6311" spans="1:3">
      <c r="A6311" s="32" t="s">
        <v>34148</v>
      </c>
      <c r="B6311" s="32" t="s">
        <v>174</v>
      </c>
      <c r="C6311">
        <f t="shared" si="98"/>
        <v>15756</v>
      </c>
    </row>
    <row r="6312" spans="1:3">
      <c r="A6312" s="32" t="s">
        <v>35244</v>
      </c>
      <c r="B6312" s="32" t="s">
        <v>174</v>
      </c>
      <c r="C6312">
        <f t="shared" si="98"/>
        <v>15757</v>
      </c>
    </row>
    <row r="6313" spans="1:3">
      <c r="A6313" s="32" t="s">
        <v>34149</v>
      </c>
      <c r="B6313" s="32" t="s">
        <v>174</v>
      </c>
      <c r="C6313">
        <f t="shared" si="98"/>
        <v>15758</v>
      </c>
    </row>
    <row r="6314" spans="1:3">
      <c r="A6314" s="32" t="s">
        <v>35245</v>
      </c>
      <c r="B6314" s="32" t="s">
        <v>174</v>
      </c>
      <c r="C6314">
        <f t="shared" si="98"/>
        <v>15759</v>
      </c>
    </row>
    <row r="6315" spans="1:3">
      <c r="A6315" s="32" t="s">
        <v>34150</v>
      </c>
      <c r="B6315" s="32" t="s">
        <v>174</v>
      </c>
      <c r="C6315">
        <f t="shared" si="98"/>
        <v>15760</v>
      </c>
    </row>
    <row r="6316" spans="1:3">
      <c r="A6316" s="32" t="s">
        <v>34151</v>
      </c>
      <c r="B6316" s="32" t="s">
        <v>174</v>
      </c>
      <c r="C6316">
        <f t="shared" si="98"/>
        <v>15761</v>
      </c>
    </row>
    <row r="6317" spans="1:3">
      <c r="A6317" s="32" t="s">
        <v>35246</v>
      </c>
      <c r="B6317" s="32" t="s">
        <v>174</v>
      </c>
      <c r="C6317">
        <f t="shared" si="98"/>
        <v>15762</v>
      </c>
    </row>
    <row r="6318" spans="1:3">
      <c r="A6318" s="32" t="s">
        <v>34152</v>
      </c>
      <c r="B6318" s="32" t="s">
        <v>174</v>
      </c>
      <c r="C6318">
        <f t="shared" si="98"/>
        <v>15763</v>
      </c>
    </row>
    <row r="6319" spans="1:3">
      <c r="A6319" s="32" t="s">
        <v>35247</v>
      </c>
      <c r="B6319" s="32" t="s">
        <v>174</v>
      </c>
      <c r="C6319">
        <f t="shared" si="98"/>
        <v>15764</v>
      </c>
    </row>
    <row r="6320" spans="1:3">
      <c r="A6320" s="32" t="s">
        <v>35248</v>
      </c>
      <c r="B6320" s="32" t="s">
        <v>174</v>
      </c>
      <c r="C6320">
        <f t="shared" si="98"/>
        <v>15765</v>
      </c>
    </row>
    <row r="6321" spans="1:3">
      <c r="A6321" s="32" t="s">
        <v>35249</v>
      </c>
      <c r="B6321" s="32" t="s">
        <v>174</v>
      </c>
      <c r="C6321">
        <f t="shared" si="98"/>
        <v>15767</v>
      </c>
    </row>
    <row r="6322" spans="1:3">
      <c r="A6322" s="32" t="s">
        <v>35250</v>
      </c>
      <c r="B6322" s="32" t="s">
        <v>174</v>
      </c>
      <c r="C6322">
        <f t="shared" si="98"/>
        <v>15770</v>
      </c>
    </row>
    <row r="6323" spans="1:3">
      <c r="A6323" s="32" t="s">
        <v>34153</v>
      </c>
      <c r="B6323" s="32" t="s">
        <v>174</v>
      </c>
      <c r="C6323">
        <f t="shared" si="98"/>
        <v>15771</v>
      </c>
    </row>
    <row r="6324" spans="1:3">
      <c r="A6324" s="32" t="s">
        <v>34154</v>
      </c>
      <c r="B6324" s="32" t="s">
        <v>174</v>
      </c>
      <c r="C6324">
        <f t="shared" si="98"/>
        <v>15772</v>
      </c>
    </row>
    <row r="6325" spans="1:3">
      <c r="A6325" s="32" t="s">
        <v>35251</v>
      </c>
      <c r="B6325" s="32" t="s">
        <v>174</v>
      </c>
      <c r="C6325">
        <f t="shared" si="98"/>
        <v>15773</v>
      </c>
    </row>
    <row r="6326" spans="1:3">
      <c r="A6326" s="32" t="s">
        <v>35252</v>
      </c>
      <c r="B6326" s="32" t="s">
        <v>174</v>
      </c>
      <c r="C6326">
        <f t="shared" si="98"/>
        <v>15774</v>
      </c>
    </row>
    <row r="6327" spans="1:3">
      <c r="A6327" s="32" t="s">
        <v>35253</v>
      </c>
      <c r="B6327" s="32" t="s">
        <v>174</v>
      </c>
      <c r="C6327">
        <f t="shared" si="98"/>
        <v>15775</v>
      </c>
    </row>
    <row r="6328" spans="1:3">
      <c r="A6328" s="32" t="s">
        <v>35254</v>
      </c>
      <c r="B6328" s="32" t="s">
        <v>174</v>
      </c>
      <c r="C6328">
        <f t="shared" si="98"/>
        <v>15776</v>
      </c>
    </row>
    <row r="6329" spans="1:3">
      <c r="A6329" s="32" t="s">
        <v>34155</v>
      </c>
      <c r="B6329" s="32" t="s">
        <v>174</v>
      </c>
      <c r="C6329">
        <f t="shared" si="98"/>
        <v>15777</v>
      </c>
    </row>
    <row r="6330" spans="1:3">
      <c r="A6330" s="32" t="s">
        <v>34156</v>
      </c>
      <c r="B6330" s="32" t="s">
        <v>174</v>
      </c>
      <c r="C6330">
        <f t="shared" si="98"/>
        <v>15778</v>
      </c>
    </row>
    <row r="6331" spans="1:3">
      <c r="A6331" s="32" t="s">
        <v>34157</v>
      </c>
      <c r="B6331" s="32" t="s">
        <v>174</v>
      </c>
      <c r="C6331">
        <f t="shared" si="98"/>
        <v>15779</v>
      </c>
    </row>
    <row r="6332" spans="1:3">
      <c r="A6332" s="32" t="s">
        <v>35255</v>
      </c>
      <c r="B6332" s="32" t="s">
        <v>174</v>
      </c>
      <c r="C6332">
        <f t="shared" si="98"/>
        <v>15780</v>
      </c>
    </row>
    <row r="6333" spans="1:3">
      <c r="A6333" s="32" t="s">
        <v>35256</v>
      </c>
      <c r="B6333" s="32" t="s">
        <v>174</v>
      </c>
      <c r="C6333">
        <f t="shared" si="98"/>
        <v>15781</v>
      </c>
    </row>
    <row r="6334" spans="1:3">
      <c r="A6334" s="32" t="s">
        <v>35257</v>
      </c>
      <c r="B6334" s="32" t="s">
        <v>174</v>
      </c>
      <c r="C6334">
        <f t="shared" si="98"/>
        <v>15783</v>
      </c>
    </row>
    <row r="6335" spans="1:3">
      <c r="A6335" s="32" t="s">
        <v>35258</v>
      </c>
      <c r="B6335" s="32" t="s">
        <v>174</v>
      </c>
      <c r="C6335">
        <f t="shared" si="98"/>
        <v>15784</v>
      </c>
    </row>
    <row r="6336" spans="1:3">
      <c r="A6336" s="32" t="s">
        <v>34158</v>
      </c>
      <c r="B6336" s="32" t="s">
        <v>174</v>
      </c>
      <c r="C6336">
        <f t="shared" si="98"/>
        <v>15801</v>
      </c>
    </row>
    <row r="6337" spans="1:3">
      <c r="A6337" s="32" t="s">
        <v>35259</v>
      </c>
      <c r="B6337" s="32" t="s">
        <v>174</v>
      </c>
      <c r="C6337">
        <f t="shared" si="98"/>
        <v>15821</v>
      </c>
    </row>
    <row r="6338" spans="1:3">
      <c r="A6338" s="32" t="s">
        <v>35260</v>
      </c>
      <c r="B6338" s="32" t="s">
        <v>174</v>
      </c>
      <c r="C6338">
        <f t="shared" ref="C6338:C6401" si="99">1*A6338</f>
        <v>15822</v>
      </c>
    </row>
    <row r="6339" spans="1:3">
      <c r="A6339" s="32" t="s">
        <v>35261</v>
      </c>
      <c r="B6339" s="32" t="s">
        <v>174</v>
      </c>
      <c r="C6339">
        <f t="shared" si="99"/>
        <v>15823</v>
      </c>
    </row>
    <row r="6340" spans="1:3">
      <c r="A6340" s="32" t="s">
        <v>35262</v>
      </c>
      <c r="B6340" s="32" t="s">
        <v>174</v>
      </c>
      <c r="C6340">
        <f t="shared" si="99"/>
        <v>15824</v>
      </c>
    </row>
    <row r="6341" spans="1:3">
      <c r="A6341" s="32" t="s">
        <v>34159</v>
      </c>
      <c r="B6341" s="32" t="s">
        <v>174</v>
      </c>
      <c r="C6341">
        <f t="shared" si="99"/>
        <v>15825</v>
      </c>
    </row>
    <row r="6342" spans="1:3">
      <c r="A6342" s="32" t="s">
        <v>34160</v>
      </c>
      <c r="B6342" s="32" t="s">
        <v>174</v>
      </c>
      <c r="C6342">
        <f t="shared" si="99"/>
        <v>15827</v>
      </c>
    </row>
    <row r="6343" spans="1:3">
      <c r="A6343" s="32" t="s">
        <v>34161</v>
      </c>
      <c r="B6343" s="32" t="s">
        <v>174</v>
      </c>
      <c r="C6343">
        <f t="shared" si="99"/>
        <v>15828</v>
      </c>
    </row>
    <row r="6344" spans="1:3">
      <c r="A6344" s="32" t="s">
        <v>35263</v>
      </c>
      <c r="B6344" s="32" t="s">
        <v>174</v>
      </c>
      <c r="C6344">
        <f t="shared" si="99"/>
        <v>15829</v>
      </c>
    </row>
    <row r="6345" spans="1:3">
      <c r="A6345" s="32" t="s">
        <v>35264</v>
      </c>
      <c r="B6345" s="32" t="s">
        <v>174</v>
      </c>
      <c r="C6345">
        <f t="shared" si="99"/>
        <v>15831</v>
      </c>
    </row>
    <row r="6346" spans="1:3">
      <c r="A6346" s="32" t="s">
        <v>34162</v>
      </c>
      <c r="B6346" s="32" t="s">
        <v>174</v>
      </c>
      <c r="C6346">
        <f t="shared" si="99"/>
        <v>15832</v>
      </c>
    </row>
    <row r="6347" spans="1:3">
      <c r="A6347" s="32" t="s">
        <v>35265</v>
      </c>
      <c r="B6347" s="32" t="s">
        <v>174</v>
      </c>
      <c r="C6347">
        <f t="shared" si="99"/>
        <v>15834</v>
      </c>
    </row>
    <row r="6348" spans="1:3">
      <c r="A6348" s="32" t="s">
        <v>34163</v>
      </c>
      <c r="B6348" s="32" t="s">
        <v>174</v>
      </c>
      <c r="C6348">
        <f t="shared" si="99"/>
        <v>15840</v>
      </c>
    </row>
    <row r="6349" spans="1:3">
      <c r="A6349" s="32" t="s">
        <v>35266</v>
      </c>
      <c r="B6349" s="32" t="s">
        <v>174</v>
      </c>
      <c r="C6349">
        <f t="shared" si="99"/>
        <v>15841</v>
      </c>
    </row>
    <row r="6350" spans="1:3">
      <c r="A6350" s="32" t="s">
        <v>34164</v>
      </c>
      <c r="B6350" s="32" t="s">
        <v>174</v>
      </c>
      <c r="C6350">
        <f t="shared" si="99"/>
        <v>15845</v>
      </c>
    </row>
    <row r="6351" spans="1:3">
      <c r="A6351" s="32" t="s">
        <v>35267</v>
      </c>
      <c r="B6351" s="32" t="s">
        <v>174</v>
      </c>
      <c r="C6351">
        <f t="shared" si="99"/>
        <v>15846</v>
      </c>
    </row>
    <row r="6352" spans="1:3">
      <c r="A6352" s="32" t="s">
        <v>34165</v>
      </c>
      <c r="B6352" s="32" t="s">
        <v>174</v>
      </c>
      <c r="C6352">
        <f t="shared" si="99"/>
        <v>15847</v>
      </c>
    </row>
    <row r="6353" spans="1:3">
      <c r="A6353" s="32" t="s">
        <v>34166</v>
      </c>
      <c r="B6353" s="32" t="s">
        <v>174</v>
      </c>
      <c r="C6353">
        <f t="shared" si="99"/>
        <v>15848</v>
      </c>
    </row>
    <row r="6354" spans="1:3">
      <c r="A6354" s="32" t="s">
        <v>35268</v>
      </c>
      <c r="B6354" s="32" t="s">
        <v>174</v>
      </c>
      <c r="C6354">
        <f t="shared" si="99"/>
        <v>15849</v>
      </c>
    </row>
    <row r="6355" spans="1:3">
      <c r="A6355" s="32" t="s">
        <v>35269</v>
      </c>
      <c r="B6355" s="32" t="s">
        <v>174</v>
      </c>
      <c r="C6355">
        <f t="shared" si="99"/>
        <v>15851</v>
      </c>
    </row>
    <row r="6356" spans="1:3">
      <c r="A6356" s="32" t="s">
        <v>35270</v>
      </c>
      <c r="B6356" s="32" t="s">
        <v>174</v>
      </c>
      <c r="C6356">
        <f t="shared" si="99"/>
        <v>15853</v>
      </c>
    </row>
    <row r="6357" spans="1:3">
      <c r="A6357" s="32" t="s">
        <v>35271</v>
      </c>
      <c r="B6357" s="32" t="s">
        <v>174</v>
      </c>
      <c r="C6357">
        <f t="shared" si="99"/>
        <v>15856</v>
      </c>
    </row>
    <row r="6358" spans="1:3">
      <c r="A6358" s="32" t="s">
        <v>34167</v>
      </c>
      <c r="B6358" s="32" t="s">
        <v>174</v>
      </c>
      <c r="C6358">
        <f t="shared" si="99"/>
        <v>15857</v>
      </c>
    </row>
    <row r="6359" spans="1:3">
      <c r="A6359" s="32" t="s">
        <v>35272</v>
      </c>
      <c r="B6359" s="32" t="s">
        <v>174</v>
      </c>
      <c r="C6359">
        <f t="shared" si="99"/>
        <v>15860</v>
      </c>
    </row>
    <row r="6360" spans="1:3">
      <c r="A6360" s="32" t="s">
        <v>35273</v>
      </c>
      <c r="B6360" s="32" t="s">
        <v>174</v>
      </c>
      <c r="C6360">
        <f t="shared" si="99"/>
        <v>15861</v>
      </c>
    </row>
    <row r="6361" spans="1:3">
      <c r="A6361" s="32" t="s">
        <v>34168</v>
      </c>
      <c r="B6361" s="32" t="s">
        <v>174</v>
      </c>
      <c r="C6361">
        <f t="shared" si="99"/>
        <v>15863</v>
      </c>
    </row>
    <row r="6362" spans="1:3">
      <c r="A6362" s="32" t="s">
        <v>34169</v>
      </c>
      <c r="B6362" s="32" t="s">
        <v>174</v>
      </c>
      <c r="C6362">
        <f t="shared" si="99"/>
        <v>15864</v>
      </c>
    </row>
    <row r="6363" spans="1:3">
      <c r="A6363" s="32" t="s">
        <v>34170</v>
      </c>
      <c r="B6363" s="32" t="s">
        <v>174</v>
      </c>
      <c r="C6363">
        <f t="shared" si="99"/>
        <v>15865</v>
      </c>
    </row>
    <row r="6364" spans="1:3">
      <c r="A6364" s="32" t="s">
        <v>35274</v>
      </c>
      <c r="B6364" s="32" t="s">
        <v>174</v>
      </c>
      <c r="C6364">
        <f t="shared" si="99"/>
        <v>15866</v>
      </c>
    </row>
    <row r="6365" spans="1:3">
      <c r="A6365" s="32" t="s">
        <v>35275</v>
      </c>
      <c r="B6365" s="32" t="s">
        <v>174</v>
      </c>
      <c r="C6365">
        <f t="shared" si="99"/>
        <v>15868</v>
      </c>
    </row>
    <row r="6366" spans="1:3">
      <c r="A6366" s="32" t="s">
        <v>34171</v>
      </c>
      <c r="B6366" s="32" t="s">
        <v>174</v>
      </c>
      <c r="C6366">
        <f t="shared" si="99"/>
        <v>15870</v>
      </c>
    </row>
    <row r="6367" spans="1:3">
      <c r="A6367" s="32" t="s">
        <v>35276</v>
      </c>
      <c r="B6367" s="32" t="s">
        <v>174</v>
      </c>
      <c r="C6367">
        <f t="shared" si="99"/>
        <v>15901</v>
      </c>
    </row>
    <row r="6368" spans="1:3">
      <c r="A6368" s="32" t="s">
        <v>35277</v>
      </c>
      <c r="B6368" s="32" t="s">
        <v>174</v>
      </c>
      <c r="C6368">
        <f t="shared" si="99"/>
        <v>15902</v>
      </c>
    </row>
    <row r="6369" spans="1:3">
      <c r="A6369" s="32" t="s">
        <v>35278</v>
      </c>
      <c r="B6369" s="32" t="s">
        <v>174</v>
      </c>
      <c r="C6369">
        <f t="shared" si="99"/>
        <v>15904</v>
      </c>
    </row>
    <row r="6370" spans="1:3">
      <c r="A6370" s="32" t="s">
        <v>34172</v>
      </c>
      <c r="B6370" s="32" t="s">
        <v>174</v>
      </c>
      <c r="C6370">
        <f t="shared" si="99"/>
        <v>15905</v>
      </c>
    </row>
    <row r="6371" spans="1:3">
      <c r="A6371" s="32" t="s">
        <v>34173</v>
      </c>
      <c r="B6371" s="32" t="s">
        <v>174</v>
      </c>
      <c r="C6371">
        <f t="shared" si="99"/>
        <v>15906</v>
      </c>
    </row>
    <row r="6372" spans="1:3">
      <c r="A6372" s="32" t="s">
        <v>35279</v>
      </c>
      <c r="B6372" s="32" t="s">
        <v>174</v>
      </c>
      <c r="C6372">
        <f t="shared" si="99"/>
        <v>15907</v>
      </c>
    </row>
    <row r="6373" spans="1:3">
      <c r="A6373" s="32" t="s">
        <v>35280</v>
      </c>
      <c r="B6373" s="32" t="s">
        <v>174</v>
      </c>
      <c r="C6373">
        <f t="shared" si="99"/>
        <v>15909</v>
      </c>
    </row>
    <row r="6374" spans="1:3">
      <c r="A6374" s="32" t="s">
        <v>34174</v>
      </c>
      <c r="B6374" s="32" t="s">
        <v>174</v>
      </c>
      <c r="C6374">
        <f t="shared" si="99"/>
        <v>15915</v>
      </c>
    </row>
    <row r="6375" spans="1:3">
      <c r="A6375" s="32" t="s">
        <v>35281</v>
      </c>
      <c r="B6375" s="32" t="s">
        <v>174</v>
      </c>
      <c r="C6375">
        <f t="shared" si="99"/>
        <v>15920</v>
      </c>
    </row>
    <row r="6376" spans="1:3">
      <c r="A6376" s="32" t="s">
        <v>34175</v>
      </c>
      <c r="B6376" s="32" t="s">
        <v>174</v>
      </c>
      <c r="C6376">
        <f t="shared" si="99"/>
        <v>15921</v>
      </c>
    </row>
    <row r="6377" spans="1:3">
      <c r="A6377" s="32" t="s">
        <v>35282</v>
      </c>
      <c r="B6377" s="32" t="s">
        <v>174</v>
      </c>
      <c r="C6377">
        <f t="shared" si="99"/>
        <v>15922</v>
      </c>
    </row>
    <row r="6378" spans="1:3">
      <c r="A6378" s="32" t="s">
        <v>35283</v>
      </c>
      <c r="B6378" s="32" t="s">
        <v>174</v>
      </c>
      <c r="C6378">
        <f t="shared" si="99"/>
        <v>15923</v>
      </c>
    </row>
    <row r="6379" spans="1:3">
      <c r="A6379" s="32" t="s">
        <v>34176</v>
      </c>
      <c r="B6379" s="32" t="s">
        <v>174</v>
      </c>
      <c r="C6379">
        <f t="shared" si="99"/>
        <v>15924</v>
      </c>
    </row>
    <row r="6380" spans="1:3">
      <c r="A6380" s="32" t="s">
        <v>35284</v>
      </c>
      <c r="B6380" s="32" t="s">
        <v>174</v>
      </c>
      <c r="C6380">
        <f t="shared" si="99"/>
        <v>15925</v>
      </c>
    </row>
    <row r="6381" spans="1:3">
      <c r="A6381" s="32" t="s">
        <v>34177</v>
      </c>
      <c r="B6381" s="32" t="s">
        <v>174</v>
      </c>
      <c r="C6381">
        <f t="shared" si="99"/>
        <v>15926</v>
      </c>
    </row>
    <row r="6382" spans="1:3">
      <c r="A6382" s="32" t="s">
        <v>35285</v>
      </c>
      <c r="B6382" s="32" t="s">
        <v>174</v>
      </c>
      <c r="C6382">
        <f t="shared" si="99"/>
        <v>15927</v>
      </c>
    </row>
    <row r="6383" spans="1:3">
      <c r="A6383" s="32" t="s">
        <v>35286</v>
      </c>
      <c r="B6383" s="32" t="s">
        <v>174</v>
      </c>
      <c r="C6383">
        <f t="shared" si="99"/>
        <v>15928</v>
      </c>
    </row>
    <row r="6384" spans="1:3">
      <c r="A6384" s="32" t="s">
        <v>34178</v>
      </c>
      <c r="B6384" s="32" t="s">
        <v>174</v>
      </c>
      <c r="C6384">
        <f t="shared" si="99"/>
        <v>15929</v>
      </c>
    </row>
    <row r="6385" spans="1:3">
      <c r="A6385" s="32" t="s">
        <v>34179</v>
      </c>
      <c r="B6385" s="32" t="s">
        <v>174</v>
      </c>
      <c r="C6385">
        <f t="shared" si="99"/>
        <v>15930</v>
      </c>
    </row>
    <row r="6386" spans="1:3">
      <c r="A6386" s="32" t="s">
        <v>35287</v>
      </c>
      <c r="B6386" s="32" t="s">
        <v>174</v>
      </c>
      <c r="C6386">
        <f t="shared" si="99"/>
        <v>15931</v>
      </c>
    </row>
    <row r="6387" spans="1:3">
      <c r="A6387" s="32" t="s">
        <v>35288</v>
      </c>
      <c r="B6387" s="32" t="s">
        <v>174</v>
      </c>
      <c r="C6387">
        <f t="shared" si="99"/>
        <v>15934</v>
      </c>
    </row>
    <row r="6388" spans="1:3">
      <c r="A6388" s="32" t="s">
        <v>34180</v>
      </c>
      <c r="B6388" s="32" t="s">
        <v>174</v>
      </c>
      <c r="C6388">
        <f t="shared" si="99"/>
        <v>15935</v>
      </c>
    </row>
    <row r="6389" spans="1:3">
      <c r="A6389" s="32" t="s">
        <v>35289</v>
      </c>
      <c r="B6389" s="32" t="s">
        <v>174</v>
      </c>
      <c r="C6389">
        <f t="shared" si="99"/>
        <v>15936</v>
      </c>
    </row>
    <row r="6390" spans="1:3">
      <c r="A6390" s="32" t="s">
        <v>34181</v>
      </c>
      <c r="B6390" s="32" t="s">
        <v>174</v>
      </c>
      <c r="C6390">
        <f t="shared" si="99"/>
        <v>15937</v>
      </c>
    </row>
    <row r="6391" spans="1:3">
      <c r="A6391" s="32" t="s">
        <v>34182</v>
      </c>
      <c r="B6391" s="32" t="s">
        <v>174</v>
      </c>
      <c r="C6391">
        <f t="shared" si="99"/>
        <v>15938</v>
      </c>
    </row>
    <row r="6392" spans="1:3">
      <c r="A6392" s="32" t="s">
        <v>35290</v>
      </c>
      <c r="B6392" s="32" t="s">
        <v>174</v>
      </c>
      <c r="C6392">
        <f t="shared" si="99"/>
        <v>15940</v>
      </c>
    </row>
    <row r="6393" spans="1:3">
      <c r="A6393" s="32" t="s">
        <v>35291</v>
      </c>
      <c r="B6393" s="32" t="s">
        <v>174</v>
      </c>
      <c r="C6393">
        <f t="shared" si="99"/>
        <v>15942</v>
      </c>
    </row>
    <row r="6394" spans="1:3">
      <c r="A6394" s="32" t="s">
        <v>35292</v>
      </c>
      <c r="B6394" s="32" t="s">
        <v>174</v>
      </c>
      <c r="C6394">
        <f t="shared" si="99"/>
        <v>15943</v>
      </c>
    </row>
    <row r="6395" spans="1:3">
      <c r="A6395" s="32" t="s">
        <v>34183</v>
      </c>
      <c r="B6395" s="32" t="s">
        <v>174</v>
      </c>
      <c r="C6395">
        <f t="shared" si="99"/>
        <v>15944</v>
      </c>
    </row>
    <row r="6396" spans="1:3">
      <c r="A6396" s="32" t="s">
        <v>34184</v>
      </c>
      <c r="B6396" s="32" t="s">
        <v>174</v>
      </c>
      <c r="C6396">
        <f t="shared" si="99"/>
        <v>15945</v>
      </c>
    </row>
    <row r="6397" spans="1:3">
      <c r="A6397" s="32" t="s">
        <v>35293</v>
      </c>
      <c r="B6397" s="32" t="s">
        <v>174</v>
      </c>
      <c r="C6397">
        <f t="shared" si="99"/>
        <v>15946</v>
      </c>
    </row>
    <row r="6398" spans="1:3">
      <c r="A6398" s="32" t="s">
        <v>35294</v>
      </c>
      <c r="B6398" s="32" t="s">
        <v>174</v>
      </c>
      <c r="C6398">
        <f t="shared" si="99"/>
        <v>15948</v>
      </c>
    </row>
    <row r="6399" spans="1:3">
      <c r="A6399" s="32" t="s">
        <v>35295</v>
      </c>
      <c r="B6399" s="32" t="s">
        <v>174</v>
      </c>
      <c r="C6399">
        <f t="shared" si="99"/>
        <v>15949</v>
      </c>
    </row>
    <row r="6400" spans="1:3">
      <c r="A6400" s="32" t="s">
        <v>34185</v>
      </c>
      <c r="B6400" s="32" t="s">
        <v>174</v>
      </c>
      <c r="C6400">
        <f t="shared" si="99"/>
        <v>15951</v>
      </c>
    </row>
    <row r="6401" spans="1:3">
      <c r="A6401" s="32" t="s">
        <v>35296</v>
      </c>
      <c r="B6401" s="32" t="s">
        <v>174</v>
      </c>
      <c r="C6401">
        <f t="shared" si="99"/>
        <v>15952</v>
      </c>
    </row>
    <row r="6402" spans="1:3">
      <c r="A6402" s="32" t="s">
        <v>34186</v>
      </c>
      <c r="B6402" s="32" t="s">
        <v>174</v>
      </c>
      <c r="C6402">
        <f t="shared" ref="C6402:C6465" si="100">1*A6402</f>
        <v>15953</v>
      </c>
    </row>
    <row r="6403" spans="1:3">
      <c r="A6403" s="32" t="s">
        <v>35297</v>
      </c>
      <c r="B6403" s="32" t="s">
        <v>174</v>
      </c>
      <c r="C6403">
        <f t="shared" si="100"/>
        <v>15954</v>
      </c>
    </row>
    <row r="6404" spans="1:3">
      <c r="A6404" s="32" t="s">
        <v>35298</v>
      </c>
      <c r="B6404" s="32" t="s">
        <v>174</v>
      </c>
      <c r="C6404">
        <f t="shared" si="100"/>
        <v>15955</v>
      </c>
    </row>
    <row r="6405" spans="1:3">
      <c r="A6405" s="32" t="s">
        <v>34187</v>
      </c>
      <c r="B6405" s="32" t="s">
        <v>174</v>
      </c>
      <c r="C6405">
        <f t="shared" si="100"/>
        <v>15956</v>
      </c>
    </row>
    <row r="6406" spans="1:3">
      <c r="A6406" s="32" t="s">
        <v>35299</v>
      </c>
      <c r="B6406" s="32" t="s">
        <v>174</v>
      </c>
      <c r="C6406">
        <f t="shared" si="100"/>
        <v>15957</v>
      </c>
    </row>
    <row r="6407" spans="1:3">
      <c r="A6407" s="32" t="s">
        <v>34188</v>
      </c>
      <c r="B6407" s="32" t="s">
        <v>174</v>
      </c>
      <c r="C6407">
        <f t="shared" si="100"/>
        <v>15958</v>
      </c>
    </row>
    <row r="6408" spans="1:3">
      <c r="A6408" s="32" t="s">
        <v>34189</v>
      </c>
      <c r="B6408" s="32" t="s">
        <v>174</v>
      </c>
      <c r="C6408">
        <f t="shared" si="100"/>
        <v>15959</v>
      </c>
    </row>
    <row r="6409" spans="1:3">
      <c r="A6409" s="32" t="s">
        <v>35300</v>
      </c>
      <c r="B6409" s="32" t="s">
        <v>174</v>
      </c>
      <c r="C6409">
        <f t="shared" si="100"/>
        <v>15960</v>
      </c>
    </row>
    <row r="6410" spans="1:3">
      <c r="A6410" s="32" t="s">
        <v>34190</v>
      </c>
      <c r="B6410" s="32" t="s">
        <v>174</v>
      </c>
      <c r="C6410">
        <f t="shared" si="100"/>
        <v>15961</v>
      </c>
    </row>
    <row r="6411" spans="1:3">
      <c r="A6411" s="32" t="s">
        <v>35301</v>
      </c>
      <c r="B6411" s="32" t="s">
        <v>174</v>
      </c>
      <c r="C6411">
        <f t="shared" si="100"/>
        <v>15962</v>
      </c>
    </row>
    <row r="6412" spans="1:3">
      <c r="A6412" s="32" t="s">
        <v>35302</v>
      </c>
      <c r="B6412" s="32" t="s">
        <v>174</v>
      </c>
      <c r="C6412">
        <f t="shared" si="100"/>
        <v>15963</v>
      </c>
    </row>
    <row r="6413" spans="1:3">
      <c r="A6413" s="32" t="s">
        <v>34191</v>
      </c>
      <c r="B6413" s="32" t="s">
        <v>174</v>
      </c>
      <c r="C6413">
        <f t="shared" si="100"/>
        <v>16001</v>
      </c>
    </row>
    <row r="6414" spans="1:3">
      <c r="A6414" s="32" t="s">
        <v>34192</v>
      </c>
      <c r="B6414" s="32" t="s">
        <v>174</v>
      </c>
      <c r="C6414">
        <f t="shared" si="100"/>
        <v>16002</v>
      </c>
    </row>
    <row r="6415" spans="1:3">
      <c r="A6415" s="32" t="s">
        <v>34193</v>
      </c>
      <c r="B6415" s="32" t="s">
        <v>174</v>
      </c>
      <c r="C6415">
        <f t="shared" si="100"/>
        <v>16003</v>
      </c>
    </row>
    <row r="6416" spans="1:3">
      <c r="A6416" s="32" t="s">
        <v>35303</v>
      </c>
      <c r="B6416" s="32" t="s">
        <v>174</v>
      </c>
      <c r="C6416">
        <f t="shared" si="100"/>
        <v>16016</v>
      </c>
    </row>
    <row r="6417" spans="1:3">
      <c r="A6417" s="32" t="s">
        <v>34194</v>
      </c>
      <c r="B6417" s="32" t="s">
        <v>174</v>
      </c>
      <c r="C6417">
        <f t="shared" si="100"/>
        <v>16017</v>
      </c>
    </row>
    <row r="6418" spans="1:3">
      <c r="A6418" s="32" t="s">
        <v>35304</v>
      </c>
      <c r="B6418" s="32" t="s">
        <v>174</v>
      </c>
      <c r="C6418">
        <f t="shared" si="100"/>
        <v>16018</v>
      </c>
    </row>
    <row r="6419" spans="1:3">
      <c r="A6419" s="32" t="s">
        <v>34195</v>
      </c>
      <c r="B6419" s="32" t="s">
        <v>174</v>
      </c>
      <c r="C6419">
        <f t="shared" si="100"/>
        <v>16020</v>
      </c>
    </row>
    <row r="6420" spans="1:3">
      <c r="A6420" s="32" t="s">
        <v>35305</v>
      </c>
      <c r="B6420" s="32" t="s">
        <v>174</v>
      </c>
      <c r="C6420">
        <f t="shared" si="100"/>
        <v>16021</v>
      </c>
    </row>
    <row r="6421" spans="1:3">
      <c r="A6421" s="32" t="s">
        <v>35306</v>
      </c>
      <c r="B6421" s="32" t="s">
        <v>174</v>
      </c>
      <c r="C6421">
        <f t="shared" si="100"/>
        <v>16022</v>
      </c>
    </row>
    <row r="6422" spans="1:3">
      <c r="A6422" s="32" t="s">
        <v>34196</v>
      </c>
      <c r="B6422" s="32" t="s">
        <v>174</v>
      </c>
      <c r="C6422">
        <f t="shared" si="100"/>
        <v>16023</v>
      </c>
    </row>
    <row r="6423" spans="1:3">
      <c r="A6423" s="32" t="s">
        <v>35307</v>
      </c>
      <c r="B6423" s="32" t="s">
        <v>174</v>
      </c>
      <c r="C6423">
        <f t="shared" si="100"/>
        <v>16024</v>
      </c>
    </row>
    <row r="6424" spans="1:3">
      <c r="A6424" s="32" t="s">
        <v>34197</v>
      </c>
      <c r="B6424" s="32" t="s">
        <v>174</v>
      </c>
      <c r="C6424">
        <f t="shared" si="100"/>
        <v>16025</v>
      </c>
    </row>
    <row r="6425" spans="1:3">
      <c r="A6425" s="32" t="s">
        <v>35308</v>
      </c>
      <c r="B6425" s="32" t="s">
        <v>174</v>
      </c>
      <c r="C6425">
        <f t="shared" si="100"/>
        <v>16027</v>
      </c>
    </row>
    <row r="6426" spans="1:3">
      <c r="A6426" s="32" t="s">
        <v>34198</v>
      </c>
      <c r="B6426" s="32" t="s">
        <v>174</v>
      </c>
      <c r="C6426">
        <f t="shared" si="100"/>
        <v>16028</v>
      </c>
    </row>
    <row r="6427" spans="1:3">
      <c r="A6427" s="32" t="s">
        <v>35309</v>
      </c>
      <c r="B6427" s="32" t="s">
        <v>174</v>
      </c>
      <c r="C6427">
        <f t="shared" si="100"/>
        <v>16029</v>
      </c>
    </row>
    <row r="6428" spans="1:3">
      <c r="A6428" s="32" t="s">
        <v>34199</v>
      </c>
      <c r="B6428" s="32" t="s">
        <v>174</v>
      </c>
      <c r="C6428">
        <f t="shared" si="100"/>
        <v>16030</v>
      </c>
    </row>
    <row r="6429" spans="1:3">
      <c r="A6429" s="32" t="s">
        <v>35310</v>
      </c>
      <c r="B6429" s="32" t="s">
        <v>174</v>
      </c>
      <c r="C6429">
        <f t="shared" si="100"/>
        <v>16033</v>
      </c>
    </row>
    <row r="6430" spans="1:3">
      <c r="A6430" s="32" t="s">
        <v>35311</v>
      </c>
      <c r="B6430" s="32" t="s">
        <v>174</v>
      </c>
      <c r="C6430">
        <f t="shared" si="100"/>
        <v>16034</v>
      </c>
    </row>
    <row r="6431" spans="1:3">
      <c r="A6431" s="32" t="s">
        <v>34200</v>
      </c>
      <c r="B6431" s="32" t="s">
        <v>174</v>
      </c>
      <c r="C6431">
        <f t="shared" si="100"/>
        <v>16035</v>
      </c>
    </row>
    <row r="6432" spans="1:3">
      <c r="A6432" s="32" t="s">
        <v>35312</v>
      </c>
      <c r="B6432" s="32" t="s">
        <v>174</v>
      </c>
      <c r="C6432">
        <f t="shared" si="100"/>
        <v>16036</v>
      </c>
    </row>
    <row r="6433" spans="1:3">
      <c r="A6433" s="32" t="s">
        <v>34201</v>
      </c>
      <c r="B6433" s="32" t="s">
        <v>174</v>
      </c>
      <c r="C6433">
        <f t="shared" si="100"/>
        <v>16037</v>
      </c>
    </row>
    <row r="6434" spans="1:3">
      <c r="A6434" s="32" t="s">
        <v>35313</v>
      </c>
      <c r="B6434" s="32" t="s">
        <v>174</v>
      </c>
      <c r="C6434">
        <f t="shared" si="100"/>
        <v>16038</v>
      </c>
    </row>
    <row r="6435" spans="1:3">
      <c r="A6435" s="32" t="s">
        <v>34202</v>
      </c>
      <c r="B6435" s="32" t="s">
        <v>174</v>
      </c>
      <c r="C6435">
        <f t="shared" si="100"/>
        <v>16039</v>
      </c>
    </row>
    <row r="6436" spans="1:3">
      <c r="A6436" s="32" t="s">
        <v>34203</v>
      </c>
      <c r="B6436" s="32" t="s">
        <v>174</v>
      </c>
      <c r="C6436">
        <f t="shared" si="100"/>
        <v>16040</v>
      </c>
    </row>
    <row r="6437" spans="1:3">
      <c r="A6437" s="32" t="s">
        <v>35314</v>
      </c>
      <c r="B6437" s="32" t="s">
        <v>174</v>
      </c>
      <c r="C6437">
        <f t="shared" si="100"/>
        <v>16041</v>
      </c>
    </row>
    <row r="6438" spans="1:3">
      <c r="A6438" s="32" t="s">
        <v>34204</v>
      </c>
      <c r="B6438" s="32" t="s">
        <v>174</v>
      </c>
      <c r="C6438">
        <f t="shared" si="100"/>
        <v>16045</v>
      </c>
    </row>
    <row r="6439" spans="1:3">
      <c r="A6439" s="32" t="s">
        <v>34205</v>
      </c>
      <c r="B6439" s="32" t="s">
        <v>174</v>
      </c>
      <c r="C6439">
        <f t="shared" si="100"/>
        <v>16046</v>
      </c>
    </row>
    <row r="6440" spans="1:3">
      <c r="A6440" s="32" t="s">
        <v>34206</v>
      </c>
      <c r="B6440" s="32" t="s">
        <v>174</v>
      </c>
      <c r="C6440">
        <f t="shared" si="100"/>
        <v>16048</v>
      </c>
    </row>
    <row r="6441" spans="1:3">
      <c r="A6441" s="32" t="s">
        <v>35315</v>
      </c>
      <c r="B6441" s="32" t="s">
        <v>174</v>
      </c>
      <c r="C6441">
        <f t="shared" si="100"/>
        <v>16049</v>
      </c>
    </row>
    <row r="6442" spans="1:3">
      <c r="A6442" s="32" t="s">
        <v>34207</v>
      </c>
      <c r="B6442" s="32" t="s">
        <v>174</v>
      </c>
      <c r="C6442">
        <f t="shared" si="100"/>
        <v>16050</v>
      </c>
    </row>
    <row r="6443" spans="1:3">
      <c r="A6443" s="32" t="s">
        <v>35316</v>
      </c>
      <c r="B6443" s="32" t="s">
        <v>174</v>
      </c>
      <c r="C6443">
        <f t="shared" si="100"/>
        <v>16051</v>
      </c>
    </row>
    <row r="6444" spans="1:3">
      <c r="A6444" s="32" t="s">
        <v>34208</v>
      </c>
      <c r="B6444" s="32" t="s">
        <v>174</v>
      </c>
      <c r="C6444">
        <f t="shared" si="100"/>
        <v>16052</v>
      </c>
    </row>
    <row r="6445" spans="1:3">
      <c r="A6445" s="32" t="s">
        <v>35317</v>
      </c>
      <c r="B6445" s="32" t="s">
        <v>174</v>
      </c>
      <c r="C6445">
        <f t="shared" si="100"/>
        <v>16053</v>
      </c>
    </row>
    <row r="6446" spans="1:3">
      <c r="A6446" s="32" t="s">
        <v>35318</v>
      </c>
      <c r="B6446" s="32" t="s">
        <v>174</v>
      </c>
      <c r="C6446">
        <f t="shared" si="100"/>
        <v>16054</v>
      </c>
    </row>
    <row r="6447" spans="1:3">
      <c r="A6447" s="32" t="s">
        <v>34209</v>
      </c>
      <c r="B6447" s="32" t="s">
        <v>174</v>
      </c>
      <c r="C6447">
        <f t="shared" si="100"/>
        <v>16055</v>
      </c>
    </row>
    <row r="6448" spans="1:3">
      <c r="A6448" s="32" t="s">
        <v>35319</v>
      </c>
      <c r="B6448" s="32" t="s">
        <v>174</v>
      </c>
      <c r="C6448">
        <f t="shared" si="100"/>
        <v>16056</v>
      </c>
    </row>
    <row r="6449" spans="1:3">
      <c r="A6449" s="32" t="s">
        <v>34210</v>
      </c>
      <c r="B6449" s="32" t="s">
        <v>174</v>
      </c>
      <c r="C6449">
        <f t="shared" si="100"/>
        <v>16057</v>
      </c>
    </row>
    <row r="6450" spans="1:3">
      <c r="A6450" s="32" t="s">
        <v>35320</v>
      </c>
      <c r="B6450" s="32" t="s">
        <v>174</v>
      </c>
      <c r="C6450">
        <f t="shared" si="100"/>
        <v>16058</v>
      </c>
    </row>
    <row r="6451" spans="1:3">
      <c r="A6451" s="32" t="s">
        <v>34211</v>
      </c>
      <c r="B6451" s="32" t="s">
        <v>174</v>
      </c>
      <c r="C6451">
        <f t="shared" si="100"/>
        <v>16059</v>
      </c>
    </row>
    <row r="6452" spans="1:3">
      <c r="A6452" s="32" t="s">
        <v>34212</v>
      </c>
      <c r="B6452" s="32" t="s">
        <v>174</v>
      </c>
      <c r="C6452">
        <f t="shared" si="100"/>
        <v>16061</v>
      </c>
    </row>
    <row r="6453" spans="1:3">
      <c r="A6453" s="32" t="s">
        <v>35321</v>
      </c>
      <c r="B6453" s="32" t="s">
        <v>174</v>
      </c>
      <c r="C6453">
        <f t="shared" si="100"/>
        <v>16063</v>
      </c>
    </row>
    <row r="6454" spans="1:3">
      <c r="A6454" s="32" t="s">
        <v>34213</v>
      </c>
      <c r="B6454" s="32" t="s">
        <v>174</v>
      </c>
      <c r="C6454">
        <f t="shared" si="100"/>
        <v>16066</v>
      </c>
    </row>
    <row r="6455" spans="1:3">
      <c r="A6455" s="32" t="s">
        <v>34214</v>
      </c>
      <c r="B6455" s="32" t="s">
        <v>174</v>
      </c>
      <c r="C6455">
        <f t="shared" si="100"/>
        <v>16101</v>
      </c>
    </row>
    <row r="6456" spans="1:3">
      <c r="A6456" s="32" t="s">
        <v>34215</v>
      </c>
      <c r="B6456" s="32" t="s">
        <v>174</v>
      </c>
      <c r="C6456">
        <f t="shared" si="100"/>
        <v>16102</v>
      </c>
    </row>
    <row r="6457" spans="1:3">
      <c r="A6457" s="32" t="s">
        <v>34216</v>
      </c>
      <c r="B6457" s="32" t="s">
        <v>174</v>
      </c>
      <c r="C6457">
        <f t="shared" si="100"/>
        <v>16103</v>
      </c>
    </row>
    <row r="6458" spans="1:3">
      <c r="A6458" s="32" t="s">
        <v>35322</v>
      </c>
      <c r="B6458" s="32" t="s">
        <v>174</v>
      </c>
      <c r="C6458">
        <f t="shared" si="100"/>
        <v>16105</v>
      </c>
    </row>
    <row r="6459" spans="1:3">
      <c r="A6459" s="32" t="s">
        <v>34217</v>
      </c>
      <c r="B6459" s="32" t="s">
        <v>174</v>
      </c>
      <c r="C6459">
        <f t="shared" si="100"/>
        <v>16107</v>
      </c>
    </row>
    <row r="6460" spans="1:3">
      <c r="A6460" s="32" t="s">
        <v>35323</v>
      </c>
      <c r="B6460" s="32" t="s">
        <v>174</v>
      </c>
      <c r="C6460">
        <f t="shared" si="100"/>
        <v>16108</v>
      </c>
    </row>
    <row r="6461" spans="1:3">
      <c r="A6461" s="32" t="s">
        <v>35324</v>
      </c>
      <c r="B6461" s="32" t="s">
        <v>174</v>
      </c>
      <c r="C6461">
        <f t="shared" si="100"/>
        <v>16110</v>
      </c>
    </row>
    <row r="6462" spans="1:3">
      <c r="A6462" s="32" t="s">
        <v>34218</v>
      </c>
      <c r="B6462" s="32" t="s">
        <v>174</v>
      </c>
      <c r="C6462">
        <f t="shared" si="100"/>
        <v>16111</v>
      </c>
    </row>
    <row r="6463" spans="1:3">
      <c r="A6463" s="32" t="s">
        <v>35325</v>
      </c>
      <c r="B6463" s="32" t="s">
        <v>174</v>
      </c>
      <c r="C6463">
        <f t="shared" si="100"/>
        <v>16112</v>
      </c>
    </row>
    <row r="6464" spans="1:3">
      <c r="A6464" s="32" t="s">
        <v>34219</v>
      </c>
      <c r="B6464" s="32" t="s">
        <v>174</v>
      </c>
      <c r="C6464">
        <f t="shared" si="100"/>
        <v>16113</v>
      </c>
    </row>
    <row r="6465" spans="1:3">
      <c r="A6465" s="32" t="s">
        <v>34220</v>
      </c>
      <c r="B6465" s="32" t="s">
        <v>174</v>
      </c>
      <c r="C6465">
        <f t="shared" si="100"/>
        <v>16114</v>
      </c>
    </row>
    <row r="6466" spans="1:3">
      <c r="A6466" s="32" t="s">
        <v>35326</v>
      </c>
      <c r="B6466" s="32" t="s">
        <v>174</v>
      </c>
      <c r="C6466">
        <f t="shared" ref="C6466:C6529" si="101">1*A6466</f>
        <v>16115</v>
      </c>
    </row>
    <row r="6467" spans="1:3">
      <c r="A6467" s="32" t="s">
        <v>34221</v>
      </c>
      <c r="B6467" s="32" t="s">
        <v>174</v>
      </c>
      <c r="C6467">
        <f t="shared" si="101"/>
        <v>16116</v>
      </c>
    </row>
    <row r="6468" spans="1:3">
      <c r="A6468" s="32" t="s">
        <v>35327</v>
      </c>
      <c r="B6468" s="32" t="s">
        <v>174</v>
      </c>
      <c r="C6468">
        <f t="shared" si="101"/>
        <v>16117</v>
      </c>
    </row>
    <row r="6469" spans="1:3">
      <c r="A6469" s="32" t="s">
        <v>34222</v>
      </c>
      <c r="B6469" s="32" t="s">
        <v>174</v>
      </c>
      <c r="C6469">
        <f t="shared" si="101"/>
        <v>16120</v>
      </c>
    </row>
    <row r="6470" spans="1:3">
      <c r="A6470" s="32" t="s">
        <v>35328</v>
      </c>
      <c r="B6470" s="32" t="s">
        <v>174</v>
      </c>
      <c r="C6470">
        <f t="shared" si="101"/>
        <v>16121</v>
      </c>
    </row>
    <row r="6471" spans="1:3">
      <c r="A6471" s="32" t="s">
        <v>35329</v>
      </c>
      <c r="B6471" s="32" t="s">
        <v>174</v>
      </c>
      <c r="C6471">
        <f t="shared" si="101"/>
        <v>16123</v>
      </c>
    </row>
    <row r="6472" spans="1:3">
      <c r="A6472" s="32" t="s">
        <v>35330</v>
      </c>
      <c r="B6472" s="32" t="s">
        <v>174</v>
      </c>
      <c r="C6472">
        <f t="shared" si="101"/>
        <v>16124</v>
      </c>
    </row>
    <row r="6473" spans="1:3">
      <c r="A6473" s="32" t="s">
        <v>34223</v>
      </c>
      <c r="B6473" s="32" t="s">
        <v>174</v>
      </c>
      <c r="C6473">
        <f t="shared" si="101"/>
        <v>16125</v>
      </c>
    </row>
    <row r="6474" spans="1:3">
      <c r="A6474" s="32" t="s">
        <v>34224</v>
      </c>
      <c r="B6474" s="32" t="s">
        <v>174</v>
      </c>
      <c r="C6474">
        <f t="shared" si="101"/>
        <v>16127</v>
      </c>
    </row>
    <row r="6475" spans="1:3">
      <c r="A6475" s="32" t="s">
        <v>35331</v>
      </c>
      <c r="B6475" s="32" t="s">
        <v>174</v>
      </c>
      <c r="C6475">
        <f t="shared" si="101"/>
        <v>16130</v>
      </c>
    </row>
    <row r="6476" spans="1:3">
      <c r="A6476" s="32" t="s">
        <v>35332</v>
      </c>
      <c r="B6476" s="32" t="s">
        <v>174</v>
      </c>
      <c r="C6476">
        <f t="shared" si="101"/>
        <v>16131</v>
      </c>
    </row>
    <row r="6477" spans="1:3">
      <c r="A6477" s="32" t="s">
        <v>34225</v>
      </c>
      <c r="B6477" s="32" t="s">
        <v>174</v>
      </c>
      <c r="C6477">
        <f t="shared" si="101"/>
        <v>16132</v>
      </c>
    </row>
    <row r="6478" spans="1:3">
      <c r="A6478" s="32" t="s">
        <v>35333</v>
      </c>
      <c r="B6478" s="32" t="s">
        <v>174</v>
      </c>
      <c r="C6478">
        <f t="shared" si="101"/>
        <v>16133</v>
      </c>
    </row>
    <row r="6479" spans="1:3">
      <c r="A6479" s="32" t="s">
        <v>34226</v>
      </c>
      <c r="B6479" s="32" t="s">
        <v>174</v>
      </c>
      <c r="C6479">
        <f t="shared" si="101"/>
        <v>16134</v>
      </c>
    </row>
    <row r="6480" spans="1:3">
      <c r="A6480" s="32" t="s">
        <v>35334</v>
      </c>
      <c r="B6480" s="32" t="s">
        <v>174</v>
      </c>
      <c r="C6480">
        <f t="shared" si="101"/>
        <v>16136</v>
      </c>
    </row>
    <row r="6481" spans="1:3">
      <c r="A6481" s="32" t="s">
        <v>34227</v>
      </c>
      <c r="B6481" s="32" t="s">
        <v>174</v>
      </c>
      <c r="C6481">
        <f t="shared" si="101"/>
        <v>16137</v>
      </c>
    </row>
    <row r="6482" spans="1:3">
      <c r="A6482" s="32" t="s">
        <v>34228</v>
      </c>
      <c r="B6482" s="32" t="s">
        <v>174</v>
      </c>
      <c r="C6482">
        <f t="shared" si="101"/>
        <v>16140</v>
      </c>
    </row>
    <row r="6483" spans="1:3">
      <c r="A6483" s="32" t="s">
        <v>34229</v>
      </c>
      <c r="B6483" s="32" t="s">
        <v>174</v>
      </c>
      <c r="C6483">
        <f t="shared" si="101"/>
        <v>16141</v>
      </c>
    </row>
    <row r="6484" spans="1:3">
      <c r="A6484" s="32" t="s">
        <v>34230</v>
      </c>
      <c r="B6484" s="32" t="s">
        <v>174</v>
      </c>
      <c r="C6484">
        <f t="shared" si="101"/>
        <v>16142</v>
      </c>
    </row>
    <row r="6485" spans="1:3">
      <c r="A6485" s="32" t="s">
        <v>34231</v>
      </c>
      <c r="B6485" s="32" t="s">
        <v>174</v>
      </c>
      <c r="C6485">
        <f t="shared" si="101"/>
        <v>16143</v>
      </c>
    </row>
    <row r="6486" spans="1:3">
      <c r="A6486" s="32" t="s">
        <v>35335</v>
      </c>
      <c r="B6486" s="32" t="s">
        <v>174</v>
      </c>
      <c r="C6486">
        <f t="shared" si="101"/>
        <v>16145</v>
      </c>
    </row>
    <row r="6487" spans="1:3">
      <c r="A6487" s="32" t="s">
        <v>35336</v>
      </c>
      <c r="B6487" s="32" t="s">
        <v>174</v>
      </c>
      <c r="C6487">
        <f t="shared" si="101"/>
        <v>16146</v>
      </c>
    </row>
    <row r="6488" spans="1:3">
      <c r="A6488" s="32" t="s">
        <v>34232</v>
      </c>
      <c r="B6488" s="32" t="s">
        <v>174</v>
      </c>
      <c r="C6488">
        <f t="shared" si="101"/>
        <v>16148</v>
      </c>
    </row>
    <row r="6489" spans="1:3">
      <c r="A6489" s="32" t="s">
        <v>35337</v>
      </c>
      <c r="B6489" s="32" t="s">
        <v>174</v>
      </c>
      <c r="C6489">
        <f t="shared" si="101"/>
        <v>16150</v>
      </c>
    </row>
    <row r="6490" spans="1:3">
      <c r="A6490" s="32" t="s">
        <v>34233</v>
      </c>
      <c r="B6490" s="32" t="s">
        <v>174</v>
      </c>
      <c r="C6490">
        <f t="shared" si="101"/>
        <v>16151</v>
      </c>
    </row>
    <row r="6491" spans="1:3">
      <c r="A6491" s="32" t="s">
        <v>35338</v>
      </c>
      <c r="B6491" s="32" t="s">
        <v>174</v>
      </c>
      <c r="C6491">
        <f t="shared" si="101"/>
        <v>16153</v>
      </c>
    </row>
    <row r="6492" spans="1:3">
      <c r="A6492" s="32" t="s">
        <v>34234</v>
      </c>
      <c r="B6492" s="32" t="s">
        <v>174</v>
      </c>
      <c r="C6492">
        <f t="shared" si="101"/>
        <v>16154</v>
      </c>
    </row>
    <row r="6493" spans="1:3">
      <c r="A6493" s="32" t="s">
        <v>34235</v>
      </c>
      <c r="B6493" s="32" t="s">
        <v>174</v>
      </c>
      <c r="C6493">
        <f t="shared" si="101"/>
        <v>16155</v>
      </c>
    </row>
    <row r="6494" spans="1:3">
      <c r="A6494" s="32" t="s">
        <v>34236</v>
      </c>
      <c r="B6494" s="32" t="s">
        <v>174</v>
      </c>
      <c r="C6494">
        <f t="shared" si="101"/>
        <v>16156</v>
      </c>
    </row>
    <row r="6495" spans="1:3">
      <c r="A6495" s="32" t="s">
        <v>34237</v>
      </c>
      <c r="B6495" s="32" t="s">
        <v>174</v>
      </c>
      <c r="C6495">
        <f t="shared" si="101"/>
        <v>16157</v>
      </c>
    </row>
    <row r="6496" spans="1:3">
      <c r="A6496" s="32" t="s">
        <v>35339</v>
      </c>
      <c r="B6496" s="32" t="s">
        <v>174</v>
      </c>
      <c r="C6496">
        <f t="shared" si="101"/>
        <v>16159</v>
      </c>
    </row>
    <row r="6497" spans="1:3">
      <c r="A6497" s="32" t="s">
        <v>34238</v>
      </c>
      <c r="B6497" s="32" t="s">
        <v>174</v>
      </c>
      <c r="C6497">
        <f t="shared" si="101"/>
        <v>16160</v>
      </c>
    </row>
    <row r="6498" spans="1:3">
      <c r="A6498" s="32" t="s">
        <v>35340</v>
      </c>
      <c r="B6498" s="32" t="s">
        <v>174</v>
      </c>
      <c r="C6498">
        <f t="shared" si="101"/>
        <v>16161</v>
      </c>
    </row>
    <row r="6499" spans="1:3">
      <c r="A6499" s="32" t="s">
        <v>35341</v>
      </c>
      <c r="B6499" s="32" t="s">
        <v>174</v>
      </c>
      <c r="C6499">
        <f t="shared" si="101"/>
        <v>16172</v>
      </c>
    </row>
    <row r="6500" spans="1:3">
      <c r="A6500" s="32" t="s">
        <v>34239</v>
      </c>
      <c r="B6500" s="32" t="s">
        <v>174</v>
      </c>
      <c r="C6500">
        <f t="shared" si="101"/>
        <v>16201</v>
      </c>
    </row>
    <row r="6501" spans="1:3">
      <c r="A6501" s="32" t="s">
        <v>35342</v>
      </c>
      <c r="B6501" s="32" t="s">
        <v>174</v>
      </c>
      <c r="C6501">
        <f t="shared" si="101"/>
        <v>16210</v>
      </c>
    </row>
    <row r="6502" spans="1:3">
      <c r="A6502" s="32" t="s">
        <v>34240</v>
      </c>
      <c r="B6502" s="32" t="s">
        <v>174</v>
      </c>
      <c r="C6502">
        <f t="shared" si="101"/>
        <v>16211</v>
      </c>
    </row>
    <row r="6503" spans="1:3">
      <c r="A6503" s="32" t="s">
        <v>35343</v>
      </c>
      <c r="B6503" s="32" t="s">
        <v>174</v>
      </c>
      <c r="C6503">
        <f t="shared" si="101"/>
        <v>16212</v>
      </c>
    </row>
    <row r="6504" spans="1:3">
      <c r="A6504" s="32" t="s">
        <v>35344</v>
      </c>
      <c r="B6504" s="32" t="s">
        <v>174</v>
      </c>
      <c r="C6504">
        <f t="shared" si="101"/>
        <v>16213</v>
      </c>
    </row>
    <row r="6505" spans="1:3">
      <c r="A6505" s="32" t="s">
        <v>34241</v>
      </c>
      <c r="B6505" s="32" t="s">
        <v>174</v>
      </c>
      <c r="C6505">
        <f t="shared" si="101"/>
        <v>16214</v>
      </c>
    </row>
    <row r="6506" spans="1:3">
      <c r="A6506" s="32" t="s">
        <v>35345</v>
      </c>
      <c r="B6506" s="32" t="s">
        <v>174</v>
      </c>
      <c r="C6506">
        <f t="shared" si="101"/>
        <v>16215</v>
      </c>
    </row>
    <row r="6507" spans="1:3">
      <c r="A6507" s="32" t="s">
        <v>36131</v>
      </c>
      <c r="B6507" s="32" t="s">
        <v>174</v>
      </c>
      <c r="C6507">
        <f t="shared" si="101"/>
        <v>16216</v>
      </c>
    </row>
    <row r="6508" spans="1:3">
      <c r="A6508" s="32" t="s">
        <v>34242</v>
      </c>
      <c r="B6508" s="32" t="s">
        <v>174</v>
      </c>
      <c r="C6508">
        <f t="shared" si="101"/>
        <v>16217</v>
      </c>
    </row>
    <row r="6509" spans="1:3">
      <c r="A6509" s="32" t="s">
        <v>35346</v>
      </c>
      <c r="B6509" s="32" t="s">
        <v>174</v>
      </c>
      <c r="C6509">
        <f t="shared" si="101"/>
        <v>16218</v>
      </c>
    </row>
    <row r="6510" spans="1:3">
      <c r="A6510" s="32" t="s">
        <v>35347</v>
      </c>
      <c r="B6510" s="32" t="s">
        <v>174</v>
      </c>
      <c r="C6510">
        <f t="shared" si="101"/>
        <v>16220</v>
      </c>
    </row>
    <row r="6511" spans="1:3">
      <c r="A6511" s="32" t="s">
        <v>34243</v>
      </c>
      <c r="B6511" s="32" t="s">
        <v>174</v>
      </c>
      <c r="C6511">
        <f t="shared" si="101"/>
        <v>16221</v>
      </c>
    </row>
    <row r="6512" spans="1:3">
      <c r="A6512" s="32" t="s">
        <v>34244</v>
      </c>
      <c r="B6512" s="32" t="s">
        <v>174</v>
      </c>
      <c r="C6512">
        <f t="shared" si="101"/>
        <v>16222</v>
      </c>
    </row>
    <row r="6513" spans="1:3">
      <c r="A6513" s="32" t="s">
        <v>35348</v>
      </c>
      <c r="B6513" s="32" t="s">
        <v>174</v>
      </c>
      <c r="C6513">
        <f t="shared" si="101"/>
        <v>16223</v>
      </c>
    </row>
    <row r="6514" spans="1:3">
      <c r="A6514" s="32" t="s">
        <v>34245</v>
      </c>
      <c r="B6514" s="32" t="s">
        <v>174</v>
      </c>
      <c r="C6514">
        <f t="shared" si="101"/>
        <v>16224</v>
      </c>
    </row>
    <row r="6515" spans="1:3">
      <c r="A6515" s="32" t="s">
        <v>35349</v>
      </c>
      <c r="B6515" s="32" t="s">
        <v>174</v>
      </c>
      <c r="C6515">
        <f t="shared" si="101"/>
        <v>16225</v>
      </c>
    </row>
    <row r="6516" spans="1:3">
      <c r="A6516" s="32" t="s">
        <v>35350</v>
      </c>
      <c r="B6516" s="32" t="s">
        <v>174</v>
      </c>
      <c r="C6516">
        <f t="shared" si="101"/>
        <v>16226</v>
      </c>
    </row>
    <row r="6517" spans="1:3">
      <c r="A6517" s="32" t="s">
        <v>34246</v>
      </c>
      <c r="B6517" s="32" t="s">
        <v>174</v>
      </c>
      <c r="C6517">
        <f t="shared" si="101"/>
        <v>16228</v>
      </c>
    </row>
    <row r="6518" spans="1:3">
      <c r="A6518" s="32" t="s">
        <v>34247</v>
      </c>
      <c r="B6518" s="32" t="s">
        <v>174</v>
      </c>
      <c r="C6518">
        <f t="shared" si="101"/>
        <v>16229</v>
      </c>
    </row>
    <row r="6519" spans="1:3">
      <c r="A6519" s="32" t="s">
        <v>35351</v>
      </c>
      <c r="B6519" s="32" t="s">
        <v>174</v>
      </c>
      <c r="C6519">
        <f t="shared" si="101"/>
        <v>16230</v>
      </c>
    </row>
    <row r="6520" spans="1:3">
      <c r="A6520" s="32" t="s">
        <v>35352</v>
      </c>
      <c r="B6520" s="32" t="s">
        <v>174</v>
      </c>
      <c r="C6520">
        <f t="shared" si="101"/>
        <v>16232</v>
      </c>
    </row>
    <row r="6521" spans="1:3">
      <c r="A6521" s="32" t="s">
        <v>35353</v>
      </c>
      <c r="B6521" s="32" t="s">
        <v>174</v>
      </c>
      <c r="C6521">
        <f t="shared" si="101"/>
        <v>16233</v>
      </c>
    </row>
    <row r="6522" spans="1:3">
      <c r="A6522" s="32" t="s">
        <v>34248</v>
      </c>
      <c r="B6522" s="32" t="s">
        <v>174</v>
      </c>
      <c r="C6522">
        <f t="shared" si="101"/>
        <v>16234</v>
      </c>
    </row>
    <row r="6523" spans="1:3">
      <c r="A6523" s="32" t="s">
        <v>34249</v>
      </c>
      <c r="B6523" s="32" t="s">
        <v>174</v>
      </c>
      <c r="C6523">
        <f t="shared" si="101"/>
        <v>16235</v>
      </c>
    </row>
    <row r="6524" spans="1:3">
      <c r="A6524" s="32" t="s">
        <v>34250</v>
      </c>
      <c r="B6524" s="32" t="s">
        <v>174</v>
      </c>
      <c r="C6524">
        <f t="shared" si="101"/>
        <v>16236</v>
      </c>
    </row>
    <row r="6525" spans="1:3">
      <c r="A6525" s="32" t="s">
        <v>35354</v>
      </c>
      <c r="B6525" s="32" t="s">
        <v>174</v>
      </c>
      <c r="C6525">
        <f t="shared" si="101"/>
        <v>16238</v>
      </c>
    </row>
    <row r="6526" spans="1:3">
      <c r="A6526" s="32" t="s">
        <v>35355</v>
      </c>
      <c r="B6526" s="32" t="s">
        <v>174</v>
      </c>
      <c r="C6526">
        <f t="shared" si="101"/>
        <v>16239</v>
      </c>
    </row>
    <row r="6527" spans="1:3">
      <c r="A6527" s="32" t="s">
        <v>34251</v>
      </c>
      <c r="B6527" s="32" t="s">
        <v>174</v>
      </c>
      <c r="C6527">
        <f t="shared" si="101"/>
        <v>16240</v>
      </c>
    </row>
    <row r="6528" spans="1:3">
      <c r="A6528" s="32" t="s">
        <v>35356</v>
      </c>
      <c r="B6528" s="32" t="s">
        <v>174</v>
      </c>
      <c r="C6528">
        <f t="shared" si="101"/>
        <v>16242</v>
      </c>
    </row>
    <row r="6529" spans="1:3">
      <c r="A6529" s="32" t="s">
        <v>35357</v>
      </c>
      <c r="B6529" s="32" t="s">
        <v>174</v>
      </c>
      <c r="C6529">
        <f t="shared" si="101"/>
        <v>16244</v>
      </c>
    </row>
    <row r="6530" spans="1:3">
      <c r="A6530" s="32" t="s">
        <v>34252</v>
      </c>
      <c r="B6530" s="32" t="s">
        <v>174</v>
      </c>
      <c r="C6530">
        <f t="shared" ref="C6530:C6593" si="102">1*A6530</f>
        <v>16245</v>
      </c>
    </row>
    <row r="6531" spans="1:3">
      <c r="A6531" s="32" t="s">
        <v>34253</v>
      </c>
      <c r="B6531" s="32" t="s">
        <v>174</v>
      </c>
      <c r="C6531">
        <f t="shared" si="102"/>
        <v>16246</v>
      </c>
    </row>
    <row r="6532" spans="1:3">
      <c r="A6532" s="32" t="s">
        <v>34254</v>
      </c>
      <c r="B6532" s="32" t="s">
        <v>174</v>
      </c>
      <c r="C6532">
        <f t="shared" si="102"/>
        <v>16248</v>
      </c>
    </row>
    <row r="6533" spans="1:3">
      <c r="A6533" s="32" t="s">
        <v>35358</v>
      </c>
      <c r="B6533" s="32" t="s">
        <v>174</v>
      </c>
      <c r="C6533">
        <f t="shared" si="102"/>
        <v>16249</v>
      </c>
    </row>
    <row r="6534" spans="1:3">
      <c r="A6534" s="32" t="s">
        <v>35359</v>
      </c>
      <c r="B6534" s="32" t="s">
        <v>174</v>
      </c>
      <c r="C6534">
        <f t="shared" si="102"/>
        <v>16250</v>
      </c>
    </row>
    <row r="6535" spans="1:3">
      <c r="A6535" s="32" t="s">
        <v>35360</v>
      </c>
      <c r="B6535" s="32" t="s">
        <v>174</v>
      </c>
      <c r="C6535">
        <f t="shared" si="102"/>
        <v>16253</v>
      </c>
    </row>
    <row r="6536" spans="1:3">
      <c r="A6536" s="32" t="s">
        <v>34255</v>
      </c>
      <c r="B6536" s="32" t="s">
        <v>174</v>
      </c>
      <c r="C6536">
        <f t="shared" si="102"/>
        <v>16254</v>
      </c>
    </row>
    <row r="6537" spans="1:3">
      <c r="A6537" s="32" t="s">
        <v>35361</v>
      </c>
      <c r="B6537" s="32" t="s">
        <v>174</v>
      </c>
      <c r="C6537">
        <f t="shared" si="102"/>
        <v>16255</v>
      </c>
    </row>
    <row r="6538" spans="1:3">
      <c r="A6538" s="32" t="s">
        <v>34256</v>
      </c>
      <c r="B6538" s="32" t="s">
        <v>174</v>
      </c>
      <c r="C6538">
        <f t="shared" si="102"/>
        <v>16256</v>
      </c>
    </row>
    <row r="6539" spans="1:3">
      <c r="A6539" s="32" t="s">
        <v>34257</v>
      </c>
      <c r="B6539" s="32" t="s">
        <v>174</v>
      </c>
      <c r="C6539">
        <f t="shared" si="102"/>
        <v>16257</v>
      </c>
    </row>
    <row r="6540" spans="1:3">
      <c r="A6540" s="32" t="s">
        <v>35362</v>
      </c>
      <c r="B6540" s="32" t="s">
        <v>174</v>
      </c>
      <c r="C6540">
        <f t="shared" si="102"/>
        <v>16258</v>
      </c>
    </row>
    <row r="6541" spans="1:3">
      <c r="A6541" s="32" t="s">
        <v>34258</v>
      </c>
      <c r="B6541" s="32" t="s">
        <v>174</v>
      </c>
      <c r="C6541">
        <f t="shared" si="102"/>
        <v>16259</v>
      </c>
    </row>
    <row r="6542" spans="1:3">
      <c r="A6542" s="32" t="s">
        <v>35363</v>
      </c>
      <c r="B6542" s="32" t="s">
        <v>174</v>
      </c>
      <c r="C6542">
        <f t="shared" si="102"/>
        <v>16260</v>
      </c>
    </row>
    <row r="6543" spans="1:3">
      <c r="A6543" s="32" t="s">
        <v>35364</v>
      </c>
      <c r="B6543" s="32" t="s">
        <v>174</v>
      </c>
      <c r="C6543">
        <f t="shared" si="102"/>
        <v>16261</v>
      </c>
    </row>
    <row r="6544" spans="1:3">
      <c r="A6544" s="32" t="s">
        <v>35365</v>
      </c>
      <c r="B6544" s="32" t="s">
        <v>174</v>
      </c>
      <c r="C6544">
        <f t="shared" si="102"/>
        <v>16262</v>
      </c>
    </row>
    <row r="6545" spans="1:3">
      <c r="A6545" s="32" t="s">
        <v>35366</v>
      </c>
      <c r="B6545" s="32" t="s">
        <v>174</v>
      </c>
      <c r="C6545">
        <f t="shared" si="102"/>
        <v>16263</v>
      </c>
    </row>
    <row r="6546" spans="1:3">
      <c r="A6546" s="32" t="s">
        <v>34259</v>
      </c>
      <c r="B6546" s="32" t="s">
        <v>174</v>
      </c>
      <c r="C6546">
        <f t="shared" si="102"/>
        <v>16301</v>
      </c>
    </row>
    <row r="6547" spans="1:3">
      <c r="A6547" s="32" t="s">
        <v>35367</v>
      </c>
      <c r="B6547" s="32" t="s">
        <v>174</v>
      </c>
      <c r="C6547">
        <f t="shared" si="102"/>
        <v>16311</v>
      </c>
    </row>
    <row r="6548" spans="1:3">
      <c r="A6548" s="32" t="s">
        <v>34260</v>
      </c>
      <c r="B6548" s="32" t="s">
        <v>174</v>
      </c>
      <c r="C6548">
        <f t="shared" si="102"/>
        <v>16312</v>
      </c>
    </row>
    <row r="6549" spans="1:3">
      <c r="A6549" s="32" t="s">
        <v>34261</v>
      </c>
      <c r="B6549" s="32" t="s">
        <v>174</v>
      </c>
      <c r="C6549">
        <f t="shared" si="102"/>
        <v>16313</v>
      </c>
    </row>
    <row r="6550" spans="1:3">
      <c r="A6550" s="32" t="s">
        <v>35368</v>
      </c>
      <c r="B6550" s="32" t="s">
        <v>174</v>
      </c>
      <c r="C6550">
        <f t="shared" si="102"/>
        <v>16314</v>
      </c>
    </row>
    <row r="6551" spans="1:3">
      <c r="A6551" s="32" t="s">
        <v>35369</v>
      </c>
      <c r="B6551" s="32" t="s">
        <v>174</v>
      </c>
      <c r="C6551">
        <f t="shared" si="102"/>
        <v>16316</v>
      </c>
    </row>
    <row r="6552" spans="1:3">
      <c r="A6552" s="32" t="s">
        <v>35370</v>
      </c>
      <c r="B6552" s="32" t="s">
        <v>174</v>
      </c>
      <c r="C6552">
        <f t="shared" si="102"/>
        <v>16317</v>
      </c>
    </row>
    <row r="6553" spans="1:3">
      <c r="A6553" s="32" t="s">
        <v>35371</v>
      </c>
      <c r="B6553" s="32" t="s">
        <v>174</v>
      </c>
      <c r="C6553">
        <f t="shared" si="102"/>
        <v>16319</v>
      </c>
    </row>
    <row r="6554" spans="1:3">
      <c r="A6554" s="32" t="s">
        <v>34262</v>
      </c>
      <c r="B6554" s="32" t="s">
        <v>174</v>
      </c>
      <c r="C6554">
        <f t="shared" si="102"/>
        <v>16321</v>
      </c>
    </row>
    <row r="6555" spans="1:3">
      <c r="A6555" s="32" t="s">
        <v>34263</v>
      </c>
      <c r="B6555" s="32" t="s">
        <v>174</v>
      </c>
      <c r="C6555">
        <f t="shared" si="102"/>
        <v>16322</v>
      </c>
    </row>
    <row r="6556" spans="1:3">
      <c r="A6556" s="32" t="s">
        <v>35372</v>
      </c>
      <c r="B6556" s="32" t="s">
        <v>174</v>
      </c>
      <c r="C6556">
        <f t="shared" si="102"/>
        <v>16323</v>
      </c>
    </row>
    <row r="6557" spans="1:3">
      <c r="A6557" s="32" t="s">
        <v>35373</v>
      </c>
      <c r="B6557" s="32" t="s">
        <v>174</v>
      </c>
      <c r="C6557">
        <f t="shared" si="102"/>
        <v>16326</v>
      </c>
    </row>
    <row r="6558" spans="1:3">
      <c r="A6558" s="32" t="s">
        <v>34264</v>
      </c>
      <c r="B6558" s="32" t="s">
        <v>174</v>
      </c>
      <c r="C6558">
        <f t="shared" si="102"/>
        <v>16327</v>
      </c>
    </row>
    <row r="6559" spans="1:3">
      <c r="A6559" s="32" t="s">
        <v>34265</v>
      </c>
      <c r="B6559" s="32" t="s">
        <v>174</v>
      </c>
      <c r="C6559">
        <f t="shared" si="102"/>
        <v>16328</v>
      </c>
    </row>
    <row r="6560" spans="1:3">
      <c r="A6560" s="32" t="s">
        <v>34266</v>
      </c>
      <c r="B6560" s="32" t="s">
        <v>174</v>
      </c>
      <c r="C6560">
        <f t="shared" si="102"/>
        <v>16329</v>
      </c>
    </row>
    <row r="6561" spans="1:3">
      <c r="A6561" s="32" t="s">
        <v>34267</v>
      </c>
      <c r="B6561" s="32" t="s">
        <v>174</v>
      </c>
      <c r="C6561">
        <f t="shared" si="102"/>
        <v>16331</v>
      </c>
    </row>
    <row r="6562" spans="1:3">
      <c r="A6562" s="32" t="s">
        <v>35374</v>
      </c>
      <c r="B6562" s="32" t="s">
        <v>174</v>
      </c>
      <c r="C6562">
        <f t="shared" si="102"/>
        <v>16332</v>
      </c>
    </row>
    <row r="6563" spans="1:3">
      <c r="A6563" s="32" t="s">
        <v>34268</v>
      </c>
      <c r="B6563" s="32" t="s">
        <v>174</v>
      </c>
      <c r="C6563">
        <f t="shared" si="102"/>
        <v>16333</v>
      </c>
    </row>
    <row r="6564" spans="1:3">
      <c r="A6564" s="32" t="s">
        <v>35375</v>
      </c>
      <c r="B6564" s="32" t="s">
        <v>174</v>
      </c>
      <c r="C6564">
        <f t="shared" si="102"/>
        <v>16334</v>
      </c>
    </row>
    <row r="6565" spans="1:3">
      <c r="A6565" s="32" t="s">
        <v>35376</v>
      </c>
      <c r="B6565" s="32" t="s">
        <v>174</v>
      </c>
      <c r="C6565">
        <f t="shared" si="102"/>
        <v>16335</v>
      </c>
    </row>
    <row r="6566" spans="1:3">
      <c r="A6566" s="32" t="s">
        <v>35377</v>
      </c>
      <c r="B6566" s="32" t="s">
        <v>174</v>
      </c>
      <c r="C6566">
        <f t="shared" si="102"/>
        <v>16340</v>
      </c>
    </row>
    <row r="6567" spans="1:3">
      <c r="A6567" s="32" t="s">
        <v>34269</v>
      </c>
      <c r="B6567" s="32" t="s">
        <v>174</v>
      </c>
      <c r="C6567">
        <f t="shared" si="102"/>
        <v>16341</v>
      </c>
    </row>
    <row r="6568" spans="1:3">
      <c r="A6568" s="32" t="s">
        <v>35378</v>
      </c>
      <c r="B6568" s="32" t="s">
        <v>174</v>
      </c>
      <c r="C6568">
        <f t="shared" si="102"/>
        <v>16342</v>
      </c>
    </row>
    <row r="6569" spans="1:3">
      <c r="A6569" s="32" t="s">
        <v>34270</v>
      </c>
      <c r="B6569" s="32" t="s">
        <v>174</v>
      </c>
      <c r="C6569">
        <f t="shared" si="102"/>
        <v>16343</v>
      </c>
    </row>
    <row r="6570" spans="1:3">
      <c r="A6570" s="32" t="s">
        <v>34271</v>
      </c>
      <c r="B6570" s="32" t="s">
        <v>174</v>
      </c>
      <c r="C6570">
        <f t="shared" si="102"/>
        <v>16344</v>
      </c>
    </row>
    <row r="6571" spans="1:3">
      <c r="A6571" s="32" t="s">
        <v>35379</v>
      </c>
      <c r="B6571" s="32" t="s">
        <v>174</v>
      </c>
      <c r="C6571">
        <f t="shared" si="102"/>
        <v>16345</v>
      </c>
    </row>
    <row r="6572" spans="1:3">
      <c r="A6572" s="32" t="s">
        <v>34272</v>
      </c>
      <c r="B6572" s="32" t="s">
        <v>174</v>
      </c>
      <c r="C6572">
        <f t="shared" si="102"/>
        <v>16346</v>
      </c>
    </row>
    <row r="6573" spans="1:3">
      <c r="A6573" s="32" t="s">
        <v>35380</v>
      </c>
      <c r="B6573" s="32" t="s">
        <v>174</v>
      </c>
      <c r="C6573">
        <f t="shared" si="102"/>
        <v>16347</v>
      </c>
    </row>
    <row r="6574" spans="1:3">
      <c r="A6574" s="32" t="s">
        <v>34273</v>
      </c>
      <c r="B6574" s="32" t="s">
        <v>174</v>
      </c>
      <c r="C6574">
        <f t="shared" si="102"/>
        <v>16350</v>
      </c>
    </row>
    <row r="6575" spans="1:3">
      <c r="A6575" s="32" t="s">
        <v>35381</v>
      </c>
      <c r="B6575" s="32" t="s">
        <v>174</v>
      </c>
      <c r="C6575">
        <f t="shared" si="102"/>
        <v>16351</v>
      </c>
    </row>
    <row r="6576" spans="1:3">
      <c r="A6576" s="32" t="s">
        <v>34274</v>
      </c>
      <c r="B6576" s="32" t="s">
        <v>174</v>
      </c>
      <c r="C6576">
        <f t="shared" si="102"/>
        <v>16352</v>
      </c>
    </row>
    <row r="6577" spans="1:3">
      <c r="A6577" s="32" t="s">
        <v>35382</v>
      </c>
      <c r="B6577" s="32" t="s">
        <v>174</v>
      </c>
      <c r="C6577">
        <f t="shared" si="102"/>
        <v>16353</v>
      </c>
    </row>
    <row r="6578" spans="1:3">
      <c r="A6578" s="32" t="s">
        <v>35383</v>
      </c>
      <c r="B6578" s="32" t="s">
        <v>174</v>
      </c>
      <c r="C6578">
        <f t="shared" si="102"/>
        <v>16354</v>
      </c>
    </row>
    <row r="6579" spans="1:3">
      <c r="A6579" s="32" t="s">
        <v>35384</v>
      </c>
      <c r="B6579" s="32" t="s">
        <v>174</v>
      </c>
      <c r="C6579">
        <f t="shared" si="102"/>
        <v>16360</v>
      </c>
    </row>
    <row r="6580" spans="1:3">
      <c r="A6580" s="32" t="s">
        <v>35385</v>
      </c>
      <c r="B6580" s="32" t="s">
        <v>174</v>
      </c>
      <c r="C6580">
        <f t="shared" si="102"/>
        <v>16361</v>
      </c>
    </row>
    <row r="6581" spans="1:3">
      <c r="A6581" s="32" t="s">
        <v>34275</v>
      </c>
      <c r="B6581" s="32" t="s">
        <v>174</v>
      </c>
      <c r="C6581">
        <f t="shared" si="102"/>
        <v>16362</v>
      </c>
    </row>
    <row r="6582" spans="1:3">
      <c r="A6582" s="32" t="s">
        <v>34276</v>
      </c>
      <c r="B6582" s="32" t="s">
        <v>174</v>
      </c>
      <c r="C6582">
        <f t="shared" si="102"/>
        <v>16364</v>
      </c>
    </row>
    <row r="6583" spans="1:3">
      <c r="A6583" s="32" t="s">
        <v>34277</v>
      </c>
      <c r="B6583" s="32" t="s">
        <v>174</v>
      </c>
      <c r="C6583">
        <f t="shared" si="102"/>
        <v>16365</v>
      </c>
    </row>
    <row r="6584" spans="1:3">
      <c r="A6584" s="32" t="s">
        <v>35386</v>
      </c>
      <c r="B6584" s="32" t="s">
        <v>174</v>
      </c>
      <c r="C6584">
        <f t="shared" si="102"/>
        <v>16366</v>
      </c>
    </row>
    <row r="6585" spans="1:3">
      <c r="A6585" s="32" t="s">
        <v>34278</v>
      </c>
      <c r="B6585" s="32" t="s">
        <v>174</v>
      </c>
      <c r="C6585">
        <f t="shared" si="102"/>
        <v>16367</v>
      </c>
    </row>
    <row r="6586" spans="1:3">
      <c r="A6586" s="32" t="s">
        <v>35387</v>
      </c>
      <c r="B6586" s="32" t="s">
        <v>174</v>
      </c>
      <c r="C6586">
        <f t="shared" si="102"/>
        <v>16368</v>
      </c>
    </row>
    <row r="6587" spans="1:3">
      <c r="A6587" s="32" t="s">
        <v>35388</v>
      </c>
      <c r="B6587" s="32" t="s">
        <v>174</v>
      </c>
      <c r="C6587">
        <f t="shared" si="102"/>
        <v>16369</v>
      </c>
    </row>
    <row r="6588" spans="1:3">
      <c r="A6588" s="32" t="s">
        <v>35389</v>
      </c>
      <c r="B6588" s="32" t="s">
        <v>174</v>
      </c>
      <c r="C6588">
        <f t="shared" si="102"/>
        <v>16370</v>
      </c>
    </row>
    <row r="6589" spans="1:3">
      <c r="A6589" s="32" t="s">
        <v>35390</v>
      </c>
      <c r="B6589" s="32" t="s">
        <v>174</v>
      </c>
      <c r="C6589">
        <f t="shared" si="102"/>
        <v>16371</v>
      </c>
    </row>
    <row r="6590" spans="1:3">
      <c r="A6590" s="32" t="s">
        <v>35391</v>
      </c>
      <c r="B6590" s="32" t="s">
        <v>174</v>
      </c>
      <c r="C6590">
        <f t="shared" si="102"/>
        <v>16372</v>
      </c>
    </row>
    <row r="6591" spans="1:3">
      <c r="A6591" s="32" t="s">
        <v>34279</v>
      </c>
      <c r="B6591" s="32" t="s">
        <v>174</v>
      </c>
      <c r="C6591">
        <f t="shared" si="102"/>
        <v>16373</v>
      </c>
    </row>
    <row r="6592" spans="1:3">
      <c r="A6592" s="32" t="s">
        <v>34280</v>
      </c>
      <c r="B6592" s="32" t="s">
        <v>174</v>
      </c>
      <c r="C6592">
        <f t="shared" si="102"/>
        <v>16374</v>
      </c>
    </row>
    <row r="6593" spans="1:3">
      <c r="A6593" s="32" t="s">
        <v>34281</v>
      </c>
      <c r="B6593" s="32" t="s">
        <v>174</v>
      </c>
      <c r="C6593">
        <f t="shared" si="102"/>
        <v>16375</v>
      </c>
    </row>
    <row r="6594" spans="1:3">
      <c r="A6594" s="32" t="s">
        <v>35392</v>
      </c>
      <c r="B6594" s="32" t="s">
        <v>174</v>
      </c>
      <c r="C6594">
        <f t="shared" ref="C6594:C6657" si="103">1*A6594</f>
        <v>16388</v>
      </c>
    </row>
    <row r="6595" spans="1:3">
      <c r="A6595" s="32" t="s">
        <v>34282</v>
      </c>
      <c r="B6595" s="32" t="s">
        <v>174</v>
      </c>
      <c r="C6595">
        <f t="shared" si="103"/>
        <v>16401</v>
      </c>
    </row>
    <row r="6596" spans="1:3">
      <c r="A6596" s="32" t="s">
        <v>34283</v>
      </c>
      <c r="B6596" s="32" t="s">
        <v>174</v>
      </c>
      <c r="C6596">
        <f t="shared" si="103"/>
        <v>16402</v>
      </c>
    </row>
    <row r="6597" spans="1:3">
      <c r="A6597" s="32" t="s">
        <v>34284</v>
      </c>
      <c r="B6597" s="32" t="s">
        <v>174</v>
      </c>
      <c r="C6597">
        <f t="shared" si="103"/>
        <v>16403</v>
      </c>
    </row>
    <row r="6598" spans="1:3">
      <c r="A6598" s="32" t="s">
        <v>34285</v>
      </c>
      <c r="B6598" s="32" t="s">
        <v>174</v>
      </c>
      <c r="C6598">
        <f t="shared" si="103"/>
        <v>16404</v>
      </c>
    </row>
    <row r="6599" spans="1:3">
      <c r="A6599" s="32" t="s">
        <v>35393</v>
      </c>
      <c r="B6599" s="32" t="s">
        <v>174</v>
      </c>
      <c r="C6599">
        <f t="shared" si="103"/>
        <v>16405</v>
      </c>
    </row>
    <row r="6600" spans="1:3">
      <c r="A6600" s="32" t="s">
        <v>35394</v>
      </c>
      <c r="B6600" s="32" t="s">
        <v>174</v>
      </c>
      <c r="C6600">
        <f t="shared" si="103"/>
        <v>16406</v>
      </c>
    </row>
    <row r="6601" spans="1:3">
      <c r="A6601" s="32" t="s">
        <v>35395</v>
      </c>
      <c r="B6601" s="32" t="s">
        <v>174</v>
      </c>
      <c r="C6601">
        <f t="shared" si="103"/>
        <v>16407</v>
      </c>
    </row>
    <row r="6602" spans="1:3">
      <c r="A6602" s="32" t="s">
        <v>35396</v>
      </c>
      <c r="B6602" s="32" t="s">
        <v>174</v>
      </c>
      <c r="C6602">
        <f t="shared" si="103"/>
        <v>16410</v>
      </c>
    </row>
    <row r="6603" spans="1:3">
      <c r="A6603" s="32" t="s">
        <v>34286</v>
      </c>
      <c r="B6603" s="32" t="s">
        <v>174</v>
      </c>
      <c r="C6603">
        <f t="shared" si="103"/>
        <v>16411</v>
      </c>
    </row>
    <row r="6604" spans="1:3">
      <c r="A6604" s="32" t="s">
        <v>34287</v>
      </c>
      <c r="B6604" s="32" t="s">
        <v>174</v>
      </c>
      <c r="C6604">
        <f t="shared" si="103"/>
        <v>16412</v>
      </c>
    </row>
    <row r="6605" spans="1:3">
      <c r="A6605" s="32" t="s">
        <v>34288</v>
      </c>
      <c r="B6605" s="32" t="s">
        <v>174</v>
      </c>
      <c r="C6605">
        <f t="shared" si="103"/>
        <v>16413</v>
      </c>
    </row>
    <row r="6606" spans="1:3">
      <c r="A6606" s="32" t="s">
        <v>35397</v>
      </c>
      <c r="B6606" s="32" t="s">
        <v>174</v>
      </c>
      <c r="C6606">
        <f t="shared" si="103"/>
        <v>16415</v>
      </c>
    </row>
    <row r="6607" spans="1:3">
      <c r="A6607" s="32" t="s">
        <v>35398</v>
      </c>
      <c r="B6607" s="32" t="s">
        <v>174</v>
      </c>
      <c r="C6607">
        <f t="shared" si="103"/>
        <v>16416</v>
      </c>
    </row>
    <row r="6608" spans="1:3">
      <c r="A6608" s="32" t="s">
        <v>35399</v>
      </c>
      <c r="B6608" s="32" t="s">
        <v>174</v>
      </c>
      <c r="C6608">
        <f t="shared" si="103"/>
        <v>16417</v>
      </c>
    </row>
    <row r="6609" spans="1:3">
      <c r="A6609" s="32" t="s">
        <v>34289</v>
      </c>
      <c r="B6609" s="32" t="s">
        <v>174</v>
      </c>
      <c r="C6609">
        <f t="shared" si="103"/>
        <v>16420</v>
      </c>
    </row>
    <row r="6610" spans="1:3">
      <c r="A6610" s="32" t="s">
        <v>35400</v>
      </c>
      <c r="B6610" s="32" t="s">
        <v>174</v>
      </c>
      <c r="C6610">
        <f t="shared" si="103"/>
        <v>16421</v>
      </c>
    </row>
    <row r="6611" spans="1:3">
      <c r="A6611" s="32" t="s">
        <v>34290</v>
      </c>
      <c r="B6611" s="32" t="s">
        <v>174</v>
      </c>
      <c r="C6611">
        <f t="shared" si="103"/>
        <v>16422</v>
      </c>
    </row>
    <row r="6612" spans="1:3">
      <c r="A6612" s="32" t="s">
        <v>34291</v>
      </c>
      <c r="B6612" s="32" t="s">
        <v>174</v>
      </c>
      <c r="C6612">
        <f t="shared" si="103"/>
        <v>16423</v>
      </c>
    </row>
    <row r="6613" spans="1:3">
      <c r="A6613" s="32" t="s">
        <v>35401</v>
      </c>
      <c r="B6613" s="32" t="s">
        <v>174</v>
      </c>
      <c r="C6613">
        <f t="shared" si="103"/>
        <v>16424</v>
      </c>
    </row>
    <row r="6614" spans="1:3">
      <c r="A6614" s="32" t="s">
        <v>35402</v>
      </c>
      <c r="B6614" s="32" t="s">
        <v>174</v>
      </c>
      <c r="C6614">
        <f t="shared" si="103"/>
        <v>16426</v>
      </c>
    </row>
    <row r="6615" spans="1:3">
      <c r="A6615" s="32" t="s">
        <v>35403</v>
      </c>
      <c r="B6615" s="32" t="s">
        <v>174</v>
      </c>
      <c r="C6615">
        <f t="shared" si="103"/>
        <v>16427</v>
      </c>
    </row>
    <row r="6616" spans="1:3">
      <c r="A6616" s="32" t="s">
        <v>34292</v>
      </c>
      <c r="B6616" s="32" t="s">
        <v>174</v>
      </c>
      <c r="C6616">
        <f t="shared" si="103"/>
        <v>16428</v>
      </c>
    </row>
    <row r="6617" spans="1:3">
      <c r="A6617" s="32" t="s">
        <v>35404</v>
      </c>
      <c r="B6617" s="32" t="s">
        <v>174</v>
      </c>
      <c r="C6617">
        <f t="shared" si="103"/>
        <v>16430</v>
      </c>
    </row>
    <row r="6618" spans="1:3">
      <c r="A6618" s="32" t="s">
        <v>35405</v>
      </c>
      <c r="B6618" s="32" t="s">
        <v>174</v>
      </c>
      <c r="C6618">
        <f t="shared" si="103"/>
        <v>16432</v>
      </c>
    </row>
    <row r="6619" spans="1:3">
      <c r="A6619" s="32" t="s">
        <v>35406</v>
      </c>
      <c r="B6619" s="32" t="s">
        <v>174</v>
      </c>
      <c r="C6619">
        <f t="shared" si="103"/>
        <v>16433</v>
      </c>
    </row>
    <row r="6620" spans="1:3">
      <c r="A6620" s="32" t="s">
        <v>34293</v>
      </c>
      <c r="B6620" s="32" t="s">
        <v>174</v>
      </c>
      <c r="C6620">
        <f t="shared" si="103"/>
        <v>16434</v>
      </c>
    </row>
    <row r="6621" spans="1:3">
      <c r="A6621" s="32" t="s">
        <v>35407</v>
      </c>
      <c r="B6621" s="32" t="s">
        <v>174</v>
      </c>
      <c r="C6621">
        <f t="shared" si="103"/>
        <v>16435</v>
      </c>
    </row>
    <row r="6622" spans="1:3">
      <c r="A6622" s="32" t="s">
        <v>35408</v>
      </c>
      <c r="B6622" s="32" t="s">
        <v>174</v>
      </c>
      <c r="C6622">
        <f t="shared" si="103"/>
        <v>16436</v>
      </c>
    </row>
    <row r="6623" spans="1:3">
      <c r="A6623" s="32" t="s">
        <v>35409</v>
      </c>
      <c r="B6623" s="32" t="s">
        <v>174</v>
      </c>
      <c r="C6623">
        <f t="shared" si="103"/>
        <v>16438</v>
      </c>
    </row>
    <row r="6624" spans="1:3">
      <c r="A6624" s="32" t="s">
        <v>34294</v>
      </c>
      <c r="B6624" s="32" t="s">
        <v>174</v>
      </c>
      <c r="C6624">
        <f t="shared" si="103"/>
        <v>16440</v>
      </c>
    </row>
    <row r="6625" spans="1:3">
      <c r="A6625" s="32" t="s">
        <v>35410</v>
      </c>
      <c r="B6625" s="32" t="s">
        <v>174</v>
      </c>
      <c r="C6625">
        <f t="shared" si="103"/>
        <v>16441</v>
      </c>
    </row>
    <row r="6626" spans="1:3">
      <c r="A6626" s="32" t="s">
        <v>34295</v>
      </c>
      <c r="B6626" s="32" t="s">
        <v>174</v>
      </c>
      <c r="C6626">
        <f t="shared" si="103"/>
        <v>16442</v>
      </c>
    </row>
    <row r="6627" spans="1:3">
      <c r="A6627" s="32" t="s">
        <v>34296</v>
      </c>
      <c r="B6627" s="32" t="s">
        <v>174</v>
      </c>
      <c r="C6627">
        <f t="shared" si="103"/>
        <v>16443</v>
      </c>
    </row>
    <row r="6628" spans="1:3">
      <c r="A6628" s="32" t="s">
        <v>35411</v>
      </c>
      <c r="B6628" s="32" t="s">
        <v>174</v>
      </c>
      <c r="C6628">
        <f t="shared" si="103"/>
        <v>16444</v>
      </c>
    </row>
    <row r="6629" spans="1:3">
      <c r="A6629" s="32" t="s">
        <v>34297</v>
      </c>
      <c r="B6629" s="32" t="s">
        <v>174</v>
      </c>
      <c r="C6629">
        <f t="shared" si="103"/>
        <v>16475</v>
      </c>
    </row>
    <row r="6630" spans="1:3">
      <c r="A6630" s="32" t="s">
        <v>36151</v>
      </c>
      <c r="B6630" s="32" t="s">
        <v>174</v>
      </c>
      <c r="C6630">
        <f t="shared" si="103"/>
        <v>16500</v>
      </c>
    </row>
    <row r="6631" spans="1:3">
      <c r="A6631" s="32" t="s">
        <v>35412</v>
      </c>
      <c r="B6631" s="32" t="s">
        <v>174</v>
      </c>
      <c r="C6631">
        <f t="shared" si="103"/>
        <v>16501</v>
      </c>
    </row>
    <row r="6632" spans="1:3">
      <c r="A6632" s="32" t="s">
        <v>34298</v>
      </c>
      <c r="B6632" s="32" t="s">
        <v>174</v>
      </c>
      <c r="C6632">
        <f t="shared" si="103"/>
        <v>16502</v>
      </c>
    </row>
    <row r="6633" spans="1:3">
      <c r="A6633" s="32" t="s">
        <v>34299</v>
      </c>
      <c r="B6633" s="32" t="s">
        <v>174</v>
      </c>
      <c r="C6633">
        <f t="shared" si="103"/>
        <v>16503</v>
      </c>
    </row>
    <row r="6634" spans="1:3">
      <c r="A6634" s="32" t="s">
        <v>35413</v>
      </c>
      <c r="B6634" s="32" t="s">
        <v>174</v>
      </c>
      <c r="C6634">
        <f t="shared" si="103"/>
        <v>16504</v>
      </c>
    </row>
    <row r="6635" spans="1:3">
      <c r="A6635" s="32" t="s">
        <v>34300</v>
      </c>
      <c r="B6635" s="32" t="s">
        <v>174</v>
      </c>
      <c r="C6635">
        <f t="shared" si="103"/>
        <v>16505</v>
      </c>
    </row>
    <row r="6636" spans="1:3">
      <c r="A6636" s="32" t="s">
        <v>35414</v>
      </c>
      <c r="B6636" s="32" t="s">
        <v>174</v>
      </c>
      <c r="C6636">
        <f t="shared" si="103"/>
        <v>16506</v>
      </c>
    </row>
    <row r="6637" spans="1:3">
      <c r="A6637" s="32" t="s">
        <v>35415</v>
      </c>
      <c r="B6637" s="32" t="s">
        <v>174</v>
      </c>
      <c r="C6637">
        <f t="shared" si="103"/>
        <v>16507</v>
      </c>
    </row>
    <row r="6638" spans="1:3">
      <c r="A6638" s="32" t="s">
        <v>34301</v>
      </c>
      <c r="B6638" s="32" t="s">
        <v>174</v>
      </c>
      <c r="C6638">
        <f t="shared" si="103"/>
        <v>16508</v>
      </c>
    </row>
    <row r="6639" spans="1:3">
      <c r="A6639" s="32" t="s">
        <v>35416</v>
      </c>
      <c r="B6639" s="32" t="s">
        <v>174</v>
      </c>
      <c r="C6639">
        <f t="shared" si="103"/>
        <v>16509</v>
      </c>
    </row>
    <row r="6640" spans="1:3">
      <c r="A6640" s="32" t="s">
        <v>35417</v>
      </c>
      <c r="B6640" s="32" t="s">
        <v>174</v>
      </c>
      <c r="C6640">
        <f t="shared" si="103"/>
        <v>16510</v>
      </c>
    </row>
    <row r="6641" spans="1:3">
      <c r="A6641" s="32" t="s">
        <v>35418</v>
      </c>
      <c r="B6641" s="32" t="s">
        <v>174</v>
      </c>
      <c r="C6641">
        <f t="shared" si="103"/>
        <v>16511</v>
      </c>
    </row>
    <row r="6642" spans="1:3">
      <c r="A6642" s="32" t="s">
        <v>34302</v>
      </c>
      <c r="B6642" s="32" t="s">
        <v>174</v>
      </c>
      <c r="C6642">
        <f t="shared" si="103"/>
        <v>16512</v>
      </c>
    </row>
    <row r="6643" spans="1:3">
      <c r="A6643" s="32" t="s">
        <v>34303</v>
      </c>
      <c r="B6643" s="32" t="s">
        <v>174</v>
      </c>
      <c r="C6643">
        <f t="shared" si="103"/>
        <v>16514</v>
      </c>
    </row>
    <row r="6644" spans="1:3">
      <c r="A6644" s="32" t="s">
        <v>34304</v>
      </c>
      <c r="B6644" s="32" t="s">
        <v>174</v>
      </c>
      <c r="C6644">
        <f t="shared" si="103"/>
        <v>16515</v>
      </c>
    </row>
    <row r="6645" spans="1:3">
      <c r="A6645" s="32" t="s">
        <v>35419</v>
      </c>
      <c r="B6645" s="32" t="s">
        <v>174</v>
      </c>
      <c r="C6645">
        <f t="shared" si="103"/>
        <v>16522</v>
      </c>
    </row>
    <row r="6646" spans="1:3">
      <c r="A6646" s="32" t="s">
        <v>34305</v>
      </c>
      <c r="B6646" s="32" t="s">
        <v>174</v>
      </c>
      <c r="C6646">
        <f t="shared" si="103"/>
        <v>16530</v>
      </c>
    </row>
    <row r="6647" spans="1:3">
      <c r="A6647" s="32" t="s">
        <v>35420</v>
      </c>
      <c r="B6647" s="32" t="s">
        <v>174</v>
      </c>
      <c r="C6647">
        <f t="shared" si="103"/>
        <v>16531</v>
      </c>
    </row>
    <row r="6648" spans="1:3">
      <c r="A6648" s="32" t="s">
        <v>34306</v>
      </c>
      <c r="B6648" s="32" t="s">
        <v>174</v>
      </c>
      <c r="C6648">
        <f t="shared" si="103"/>
        <v>16532</v>
      </c>
    </row>
    <row r="6649" spans="1:3">
      <c r="A6649" s="32" t="s">
        <v>35421</v>
      </c>
      <c r="B6649" s="32" t="s">
        <v>174</v>
      </c>
      <c r="C6649">
        <f t="shared" si="103"/>
        <v>16533</v>
      </c>
    </row>
    <row r="6650" spans="1:3">
      <c r="A6650" s="32" t="s">
        <v>35422</v>
      </c>
      <c r="B6650" s="32" t="s">
        <v>174</v>
      </c>
      <c r="C6650">
        <f t="shared" si="103"/>
        <v>16534</v>
      </c>
    </row>
    <row r="6651" spans="1:3">
      <c r="A6651" s="32" t="s">
        <v>35423</v>
      </c>
      <c r="B6651" s="32" t="s">
        <v>174</v>
      </c>
      <c r="C6651">
        <f t="shared" si="103"/>
        <v>16538</v>
      </c>
    </row>
    <row r="6652" spans="1:3">
      <c r="A6652" s="32" t="s">
        <v>34307</v>
      </c>
      <c r="B6652" s="32" t="s">
        <v>174</v>
      </c>
      <c r="C6652">
        <f t="shared" si="103"/>
        <v>16541</v>
      </c>
    </row>
    <row r="6653" spans="1:3">
      <c r="A6653" s="32" t="s">
        <v>34308</v>
      </c>
      <c r="B6653" s="32" t="s">
        <v>174</v>
      </c>
      <c r="C6653">
        <f t="shared" si="103"/>
        <v>16544</v>
      </c>
    </row>
    <row r="6654" spans="1:3">
      <c r="A6654" s="32" t="s">
        <v>34309</v>
      </c>
      <c r="B6654" s="32" t="s">
        <v>174</v>
      </c>
      <c r="C6654">
        <f t="shared" si="103"/>
        <v>16546</v>
      </c>
    </row>
    <row r="6655" spans="1:3">
      <c r="A6655" s="32" t="s">
        <v>35424</v>
      </c>
      <c r="B6655" s="32" t="s">
        <v>174</v>
      </c>
      <c r="C6655">
        <f t="shared" si="103"/>
        <v>16550</v>
      </c>
    </row>
    <row r="6656" spans="1:3">
      <c r="A6656" s="32" t="s">
        <v>34310</v>
      </c>
      <c r="B6656" s="32" t="s">
        <v>174</v>
      </c>
      <c r="C6656">
        <f t="shared" si="103"/>
        <v>16553</v>
      </c>
    </row>
    <row r="6657" spans="1:3">
      <c r="A6657" s="32" t="s">
        <v>34311</v>
      </c>
      <c r="B6657" s="32" t="s">
        <v>174</v>
      </c>
      <c r="C6657">
        <f t="shared" si="103"/>
        <v>16554</v>
      </c>
    </row>
    <row r="6658" spans="1:3">
      <c r="A6658" s="32" t="s">
        <v>35425</v>
      </c>
      <c r="B6658" s="32" t="s">
        <v>174</v>
      </c>
      <c r="C6658">
        <f t="shared" ref="C6658:C6721" si="104">1*A6658</f>
        <v>16558</v>
      </c>
    </row>
    <row r="6659" spans="1:3">
      <c r="A6659" s="32" t="s">
        <v>34312</v>
      </c>
      <c r="B6659" s="32" t="s">
        <v>174</v>
      </c>
      <c r="C6659">
        <f t="shared" si="104"/>
        <v>16563</v>
      </c>
    </row>
    <row r="6660" spans="1:3">
      <c r="A6660" s="32" t="s">
        <v>34313</v>
      </c>
      <c r="B6660" s="32" t="s">
        <v>174</v>
      </c>
      <c r="C6660">
        <f t="shared" si="104"/>
        <v>16565</v>
      </c>
    </row>
    <row r="6661" spans="1:3">
      <c r="A6661" s="32" t="s">
        <v>34314</v>
      </c>
      <c r="B6661" s="32" t="s">
        <v>174</v>
      </c>
      <c r="C6661">
        <f t="shared" si="104"/>
        <v>16601</v>
      </c>
    </row>
    <row r="6662" spans="1:3">
      <c r="A6662" s="32" t="s">
        <v>35426</v>
      </c>
      <c r="B6662" s="32" t="s">
        <v>174</v>
      </c>
      <c r="C6662">
        <f t="shared" si="104"/>
        <v>16602</v>
      </c>
    </row>
    <row r="6663" spans="1:3">
      <c r="A6663" s="32" t="s">
        <v>35427</v>
      </c>
      <c r="B6663" s="32" t="s">
        <v>174</v>
      </c>
      <c r="C6663">
        <f t="shared" si="104"/>
        <v>16603</v>
      </c>
    </row>
    <row r="6664" spans="1:3">
      <c r="A6664" s="32" t="s">
        <v>34315</v>
      </c>
      <c r="B6664" s="32" t="s">
        <v>174</v>
      </c>
      <c r="C6664">
        <f t="shared" si="104"/>
        <v>16611</v>
      </c>
    </row>
    <row r="6665" spans="1:3">
      <c r="A6665" s="32" t="s">
        <v>34316</v>
      </c>
      <c r="B6665" s="32" t="s">
        <v>174</v>
      </c>
      <c r="C6665">
        <f t="shared" si="104"/>
        <v>16613</v>
      </c>
    </row>
    <row r="6666" spans="1:3">
      <c r="A6666" s="32" t="s">
        <v>34317</v>
      </c>
      <c r="B6666" s="32" t="s">
        <v>174</v>
      </c>
      <c r="C6666">
        <f t="shared" si="104"/>
        <v>16614</v>
      </c>
    </row>
    <row r="6667" spans="1:3">
      <c r="A6667" s="32" t="s">
        <v>34318</v>
      </c>
      <c r="B6667" s="32" t="s">
        <v>174</v>
      </c>
      <c r="C6667">
        <f t="shared" si="104"/>
        <v>16616</v>
      </c>
    </row>
    <row r="6668" spans="1:3">
      <c r="A6668" s="32" t="s">
        <v>35428</v>
      </c>
      <c r="B6668" s="32" t="s">
        <v>174</v>
      </c>
      <c r="C6668">
        <f t="shared" si="104"/>
        <v>16617</v>
      </c>
    </row>
    <row r="6669" spans="1:3">
      <c r="A6669" s="32" t="s">
        <v>34319</v>
      </c>
      <c r="B6669" s="32" t="s">
        <v>174</v>
      </c>
      <c r="C6669">
        <f t="shared" si="104"/>
        <v>16619</v>
      </c>
    </row>
    <row r="6670" spans="1:3">
      <c r="A6670" s="32" t="s">
        <v>34320</v>
      </c>
      <c r="B6670" s="32" t="s">
        <v>174</v>
      </c>
      <c r="C6670">
        <f t="shared" si="104"/>
        <v>16620</v>
      </c>
    </row>
    <row r="6671" spans="1:3">
      <c r="A6671" s="32" t="s">
        <v>35429</v>
      </c>
      <c r="B6671" s="32" t="s">
        <v>174</v>
      </c>
      <c r="C6671">
        <f t="shared" si="104"/>
        <v>16621</v>
      </c>
    </row>
    <row r="6672" spans="1:3">
      <c r="A6672" s="32" t="s">
        <v>35430</v>
      </c>
      <c r="B6672" s="32" t="s">
        <v>174</v>
      </c>
      <c r="C6672">
        <f t="shared" si="104"/>
        <v>16622</v>
      </c>
    </row>
    <row r="6673" spans="1:3">
      <c r="A6673" s="32" t="s">
        <v>34321</v>
      </c>
      <c r="B6673" s="32" t="s">
        <v>174</v>
      </c>
      <c r="C6673">
        <f t="shared" si="104"/>
        <v>16623</v>
      </c>
    </row>
    <row r="6674" spans="1:3">
      <c r="A6674" s="32" t="s">
        <v>35431</v>
      </c>
      <c r="B6674" s="32" t="s">
        <v>174</v>
      </c>
      <c r="C6674">
        <f t="shared" si="104"/>
        <v>16624</v>
      </c>
    </row>
    <row r="6675" spans="1:3">
      <c r="A6675" s="32" t="s">
        <v>34322</v>
      </c>
      <c r="B6675" s="32" t="s">
        <v>174</v>
      </c>
      <c r="C6675">
        <f t="shared" si="104"/>
        <v>16625</v>
      </c>
    </row>
    <row r="6676" spans="1:3">
      <c r="A6676" s="32" t="s">
        <v>35432</v>
      </c>
      <c r="B6676" s="32" t="s">
        <v>174</v>
      </c>
      <c r="C6676">
        <f t="shared" si="104"/>
        <v>16627</v>
      </c>
    </row>
    <row r="6677" spans="1:3">
      <c r="A6677" s="32" t="s">
        <v>34323</v>
      </c>
      <c r="B6677" s="32" t="s">
        <v>174</v>
      </c>
      <c r="C6677">
        <f t="shared" si="104"/>
        <v>16629</v>
      </c>
    </row>
    <row r="6678" spans="1:3">
      <c r="A6678" s="32" t="s">
        <v>34324</v>
      </c>
      <c r="B6678" s="32" t="s">
        <v>174</v>
      </c>
      <c r="C6678">
        <f t="shared" si="104"/>
        <v>16630</v>
      </c>
    </row>
    <row r="6679" spans="1:3">
      <c r="A6679" s="32" t="s">
        <v>34325</v>
      </c>
      <c r="B6679" s="32" t="s">
        <v>174</v>
      </c>
      <c r="C6679">
        <f t="shared" si="104"/>
        <v>16631</v>
      </c>
    </row>
    <row r="6680" spans="1:3">
      <c r="A6680" s="32" t="s">
        <v>34326</v>
      </c>
      <c r="B6680" s="32" t="s">
        <v>174</v>
      </c>
      <c r="C6680">
        <f t="shared" si="104"/>
        <v>16633</v>
      </c>
    </row>
    <row r="6681" spans="1:3">
      <c r="A6681" s="32" t="s">
        <v>35433</v>
      </c>
      <c r="B6681" s="32" t="s">
        <v>174</v>
      </c>
      <c r="C6681">
        <f t="shared" si="104"/>
        <v>16634</v>
      </c>
    </row>
    <row r="6682" spans="1:3">
      <c r="A6682" s="32" t="s">
        <v>35434</v>
      </c>
      <c r="B6682" s="32" t="s">
        <v>174</v>
      </c>
      <c r="C6682">
        <f t="shared" si="104"/>
        <v>16635</v>
      </c>
    </row>
    <row r="6683" spans="1:3">
      <c r="A6683" s="32" t="s">
        <v>34327</v>
      </c>
      <c r="B6683" s="32" t="s">
        <v>174</v>
      </c>
      <c r="C6683">
        <f t="shared" si="104"/>
        <v>16636</v>
      </c>
    </row>
    <row r="6684" spans="1:3">
      <c r="A6684" s="32" t="s">
        <v>34328</v>
      </c>
      <c r="B6684" s="32" t="s">
        <v>174</v>
      </c>
      <c r="C6684">
        <f t="shared" si="104"/>
        <v>16637</v>
      </c>
    </row>
    <row r="6685" spans="1:3">
      <c r="A6685" s="32" t="s">
        <v>34329</v>
      </c>
      <c r="B6685" s="32" t="s">
        <v>174</v>
      </c>
      <c r="C6685">
        <f t="shared" si="104"/>
        <v>16638</v>
      </c>
    </row>
    <row r="6686" spans="1:3">
      <c r="A6686" s="32" t="s">
        <v>34330</v>
      </c>
      <c r="B6686" s="32" t="s">
        <v>174</v>
      </c>
      <c r="C6686">
        <f t="shared" si="104"/>
        <v>16639</v>
      </c>
    </row>
    <row r="6687" spans="1:3">
      <c r="A6687" s="32" t="s">
        <v>35435</v>
      </c>
      <c r="B6687" s="32" t="s">
        <v>174</v>
      </c>
      <c r="C6687">
        <f t="shared" si="104"/>
        <v>16640</v>
      </c>
    </row>
    <row r="6688" spans="1:3">
      <c r="A6688" s="32" t="s">
        <v>34331</v>
      </c>
      <c r="B6688" s="32" t="s">
        <v>174</v>
      </c>
      <c r="C6688">
        <f t="shared" si="104"/>
        <v>16641</v>
      </c>
    </row>
    <row r="6689" spans="1:3">
      <c r="A6689" s="32" t="s">
        <v>34332</v>
      </c>
      <c r="B6689" s="32" t="s">
        <v>174</v>
      </c>
      <c r="C6689">
        <f t="shared" si="104"/>
        <v>16644</v>
      </c>
    </row>
    <row r="6690" spans="1:3">
      <c r="A6690" s="32" t="s">
        <v>35436</v>
      </c>
      <c r="B6690" s="32" t="s">
        <v>174</v>
      </c>
      <c r="C6690">
        <f t="shared" si="104"/>
        <v>16645</v>
      </c>
    </row>
    <row r="6691" spans="1:3">
      <c r="A6691" s="32" t="s">
        <v>35437</v>
      </c>
      <c r="B6691" s="32" t="s">
        <v>174</v>
      </c>
      <c r="C6691">
        <f t="shared" si="104"/>
        <v>16646</v>
      </c>
    </row>
    <row r="6692" spans="1:3">
      <c r="A6692" s="32" t="s">
        <v>35438</v>
      </c>
      <c r="B6692" s="32" t="s">
        <v>174</v>
      </c>
      <c r="C6692">
        <f t="shared" si="104"/>
        <v>16647</v>
      </c>
    </row>
    <row r="6693" spans="1:3">
      <c r="A6693" s="32" t="s">
        <v>35439</v>
      </c>
      <c r="B6693" s="32" t="s">
        <v>174</v>
      </c>
      <c r="C6693">
        <f t="shared" si="104"/>
        <v>16648</v>
      </c>
    </row>
    <row r="6694" spans="1:3">
      <c r="A6694" s="32" t="s">
        <v>34333</v>
      </c>
      <c r="B6694" s="32" t="s">
        <v>174</v>
      </c>
      <c r="C6694">
        <f t="shared" si="104"/>
        <v>16650</v>
      </c>
    </row>
    <row r="6695" spans="1:3">
      <c r="A6695" s="32" t="s">
        <v>35440</v>
      </c>
      <c r="B6695" s="32" t="s">
        <v>174</v>
      </c>
      <c r="C6695">
        <f t="shared" si="104"/>
        <v>16651</v>
      </c>
    </row>
    <row r="6696" spans="1:3">
      <c r="A6696" s="32" t="s">
        <v>34334</v>
      </c>
      <c r="B6696" s="32" t="s">
        <v>174</v>
      </c>
      <c r="C6696">
        <f t="shared" si="104"/>
        <v>16652</v>
      </c>
    </row>
    <row r="6697" spans="1:3">
      <c r="A6697" s="32" t="s">
        <v>35441</v>
      </c>
      <c r="B6697" s="32" t="s">
        <v>174</v>
      </c>
      <c r="C6697">
        <f t="shared" si="104"/>
        <v>16654</v>
      </c>
    </row>
    <row r="6698" spans="1:3">
      <c r="A6698" s="32" t="s">
        <v>34335</v>
      </c>
      <c r="B6698" s="32" t="s">
        <v>174</v>
      </c>
      <c r="C6698">
        <f t="shared" si="104"/>
        <v>16655</v>
      </c>
    </row>
    <row r="6699" spans="1:3">
      <c r="A6699" s="32" t="s">
        <v>35442</v>
      </c>
      <c r="B6699" s="32" t="s">
        <v>174</v>
      </c>
      <c r="C6699">
        <f t="shared" si="104"/>
        <v>16656</v>
      </c>
    </row>
    <row r="6700" spans="1:3">
      <c r="A6700" s="32" t="s">
        <v>34336</v>
      </c>
      <c r="B6700" s="32" t="s">
        <v>174</v>
      </c>
      <c r="C6700">
        <f t="shared" si="104"/>
        <v>16657</v>
      </c>
    </row>
    <row r="6701" spans="1:3">
      <c r="A6701" s="32" t="s">
        <v>35443</v>
      </c>
      <c r="B6701" s="32" t="s">
        <v>174</v>
      </c>
      <c r="C6701">
        <f t="shared" si="104"/>
        <v>16659</v>
      </c>
    </row>
    <row r="6702" spans="1:3">
      <c r="A6702" s="32" t="s">
        <v>35444</v>
      </c>
      <c r="B6702" s="32" t="s">
        <v>174</v>
      </c>
      <c r="C6702">
        <f t="shared" si="104"/>
        <v>16660</v>
      </c>
    </row>
    <row r="6703" spans="1:3">
      <c r="A6703" s="32" t="s">
        <v>34337</v>
      </c>
      <c r="B6703" s="32" t="s">
        <v>174</v>
      </c>
      <c r="C6703">
        <f t="shared" si="104"/>
        <v>16661</v>
      </c>
    </row>
    <row r="6704" spans="1:3">
      <c r="A6704" s="32" t="s">
        <v>35445</v>
      </c>
      <c r="B6704" s="32" t="s">
        <v>174</v>
      </c>
      <c r="C6704">
        <f t="shared" si="104"/>
        <v>16662</v>
      </c>
    </row>
    <row r="6705" spans="1:3">
      <c r="A6705" s="32" t="s">
        <v>34338</v>
      </c>
      <c r="B6705" s="32" t="s">
        <v>174</v>
      </c>
      <c r="C6705">
        <f t="shared" si="104"/>
        <v>16663</v>
      </c>
    </row>
    <row r="6706" spans="1:3">
      <c r="A6706" s="32" t="s">
        <v>34339</v>
      </c>
      <c r="B6706" s="32" t="s">
        <v>174</v>
      </c>
      <c r="C6706">
        <f t="shared" si="104"/>
        <v>16664</v>
      </c>
    </row>
    <row r="6707" spans="1:3">
      <c r="A6707" s="32" t="s">
        <v>35446</v>
      </c>
      <c r="B6707" s="32" t="s">
        <v>174</v>
      </c>
      <c r="C6707">
        <f t="shared" si="104"/>
        <v>16665</v>
      </c>
    </row>
    <row r="6708" spans="1:3">
      <c r="A6708" s="32" t="s">
        <v>34340</v>
      </c>
      <c r="B6708" s="32" t="s">
        <v>174</v>
      </c>
      <c r="C6708">
        <f t="shared" si="104"/>
        <v>16666</v>
      </c>
    </row>
    <row r="6709" spans="1:3">
      <c r="A6709" s="32" t="s">
        <v>35447</v>
      </c>
      <c r="B6709" s="32" t="s">
        <v>174</v>
      </c>
      <c r="C6709">
        <f t="shared" si="104"/>
        <v>16667</v>
      </c>
    </row>
    <row r="6710" spans="1:3">
      <c r="A6710" s="32" t="s">
        <v>35448</v>
      </c>
      <c r="B6710" s="32" t="s">
        <v>174</v>
      </c>
      <c r="C6710">
        <f t="shared" si="104"/>
        <v>16668</v>
      </c>
    </row>
    <row r="6711" spans="1:3">
      <c r="A6711" s="32" t="s">
        <v>34341</v>
      </c>
      <c r="B6711" s="32" t="s">
        <v>174</v>
      </c>
      <c r="C6711">
        <f t="shared" si="104"/>
        <v>16669</v>
      </c>
    </row>
    <row r="6712" spans="1:3">
      <c r="A6712" s="32" t="s">
        <v>35449</v>
      </c>
      <c r="B6712" s="32" t="s">
        <v>174</v>
      </c>
      <c r="C6712">
        <f t="shared" si="104"/>
        <v>16670</v>
      </c>
    </row>
    <row r="6713" spans="1:3">
      <c r="A6713" s="32" t="s">
        <v>34342</v>
      </c>
      <c r="B6713" s="32" t="s">
        <v>174</v>
      </c>
      <c r="C6713">
        <f t="shared" si="104"/>
        <v>16671</v>
      </c>
    </row>
    <row r="6714" spans="1:3">
      <c r="A6714" s="32" t="s">
        <v>34343</v>
      </c>
      <c r="B6714" s="32" t="s">
        <v>174</v>
      </c>
      <c r="C6714">
        <f t="shared" si="104"/>
        <v>16672</v>
      </c>
    </row>
    <row r="6715" spans="1:3">
      <c r="A6715" s="32" t="s">
        <v>34344</v>
      </c>
      <c r="B6715" s="32" t="s">
        <v>174</v>
      </c>
      <c r="C6715">
        <f t="shared" si="104"/>
        <v>16673</v>
      </c>
    </row>
    <row r="6716" spans="1:3">
      <c r="A6716" s="32" t="s">
        <v>34345</v>
      </c>
      <c r="B6716" s="32" t="s">
        <v>174</v>
      </c>
      <c r="C6716">
        <f t="shared" si="104"/>
        <v>16674</v>
      </c>
    </row>
    <row r="6717" spans="1:3">
      <c r="A6717" s="32" t="s">
        <v>35450</v>
      </c>
      <c r="B6717" s="32" t="s">
        <v>174</v>
      </c>
      <c r="C6717">
        <f t="shared" si="104"/>
        <v>16675</v>
      </c>
    </row>
    <row r="6718" spans="1:3">
      <c r="A6718" s="32" t="s">
        <v>35451</v>
      </c>
      <c r="B6718" s="32" t="s">
        <v>174</v>
      </c>
      <c r="C6718">
        <f t="shared" si="104"/>
        <v>16677</v>
      </c>
    </row>
    <row r="6719" spans="1:3">
      <c r="A6719" s="32" t="s">
        <v>35452</v>
      </c>
      <c r="B6719" s="32" t="s">
        <v>174</v>
      </c>
      <c r="C6719">
        <f t="shared" si="104"/>
        <v>16678</v>
      </c>
    </row>
    <row r="6720" spans="1:3">
      <c r="A6720" s="32" t="s">
        <v>34346</v>
      </c>
      <c r="B6720" s="32" t="s">
        <v>174</v>
      </c>
      <c r="C6720">
        <f t="shared" si="104"/>
        <v>16679</v>
      </c>
    </row>
    <row r="6721" spans="1:3">
      <c r="A6721" s="32" t="s">
        <v>35453</v>
      </c>
      <c r="B6721" s="32" t="s">
        <v>174</v>
      </c>
      <c r="C6721">
        <f t="shared" si="104"/>
        <v>16680</v>
      </c>
    </row>
    <row r="6722" spans="1:3">
      <c r="A6722" s="32" t="s">
        <v>35454</v>
      </c>
      <c r="B6722" s="32" t="s">
        <v>174</v>
      </c>
      <c r="C6722">
        <f t="shared" ref="C6722:C6785" si="105">1*A6722</f>
        <v>16681</v>
      </c>
    </row>
    <row r="6723" spans="1:3">
      <c r="A6723" s="32" t="s">
        <v>35455</v>
      </c>
      <c r="B6723" s="32" t="s">
        <v>174</v>
      </c>
      <c r="C6723">
        <f t="shared" si="105"/>
        <v>16682</v>
      </c>
    </row>
    <row r="6724" spans="1:3">
      <c r="A6724" s="32" t="s">
        <v>35456</v>
      </c>
      <c r="B6724" s="32" t="s">
        <v>174</v>
      </c>
      <c r="C6724">
        <f t="shared" si="105"/>
        <v>16683</v>
      </c>
    </row>
    <row r="6725" spans="1:3">
      <c r="A6725" s="32" t="s">
        <v>34347</v>
      </c>
      <c r="B6725" s="32" t="s">
        <v>174</v>
      </c>
      <c r="C6725">
        <f t="shared" si="105"/>
        <v>16684</v>
      </c>
    </row>
    <row r="6726" spans="1:3">
      <c r="A6726" s="32" t="s">
        <v>34348</v>
      </c>
      <c r="B6726" s="32" t="s">
        <v>174</v>
      </c>
      <c r="C6726">
        <f t="shared" si="105"/>
        <v>16685</v>
      </c>
    </row>
    <row r="6727" spans="1:3">
      <c r="A6727" s="32" t="s">
        <v>34349</v>
      </c>
      <c r="B6727" s="32" t="s">
        <v>174</v>
      </c>
      <c r="C6727">
        <f t="shared" si="105"/>
        <v>16686</v>
      </c>
    </row>
    <row r="6728" spans="1:3">
      <c r="A6728" s="32" t="s">
        <v>35457</v>
      </c>
      <c r="B6728" s="32" t="s">
        <v>174</v>
      </c>
      <c r="C6728">
        <f t="shared" si="105"/>
        <v>16689</v>
      </c>
    </row>
    <row r="6729" spans="1:3">
      <c r="A6729" s="32" t="s">
        <v>35458</v>
      </c>
      <c r="B6729" s="32" t="s">
        <v>174</v>
      </c>
      <c r="C6729">
        <f t="shared" si="105"/>
        <v>16691</v>
      </c>
    </row>
    <row r="6730" spans="1:3">
      <c r="A6730" s="32" t="s">
        <v>34350</v>
      </c>
      <c r="B6730" s="32" t="s">
        <v>174</v>
      </c>
      <c r="C6730">
        <f t="shared" si="105"/>
        <v>16692</v>
      </c>
    </row>
    <row r="6731" spans="1:3">
      <c r="A6731" s="32" t="s">
        <v>35459</v>
      </c>
      <c r="B6731" s="32" t="s">
        <v>174</v>
      </c>
      <c r="C6731">
        <f t="shared" si="105"/>
        <v>16693</v>
      </c>
    </row>
    <row r="6732" spans="1:3">
      <c r="A6732" s="32" t="s">
        <v>35460</v>
      </c>
      <c r="B6732" s="32" t="s">
        <v>174</v>
      </c>
      <c r="C6732">
        <f t="shared" si="105"/>
        <v>16694</v>
      </c>
    </row>
    <row r="6733" spans="1:3">
      <c r="A6733" s="32" t="s">
        <v>34351</v>
      </c>
      <c r="B6733" s="32" t="s">
        <v>174</v>
      </c>
      <c r="C6733">
        <f t="shared" si="105"/>
        <v>16695</v>
      </c>
    </row>
    <row r="6734" spans="1:3">
      <c r="A6734" s="32" t="s">
        <v>34352</v>
      </c>
      <c r="B6734" s="32" t="s">
        <v>174</v>
      </c>
      <c r="C6734">
        <f t="shared" si="105"/>
        <v>16698</v>
      </c>
    </row>
    <row r="6735" spans="1:3">
      <c r="A6735" s="32" t="s">
        <v>35461</v>
      </c>
      <c r="B6735" s="32" t="s">
        <v>174</v>
      </c>
      <c r="C6735">
        <f t="shared" si="105"/>
        <v>16699</v>
      </c>
    </row>
    <row r="6736" spans="1:3">
      <c r="A6736" s="32" t="s">
        <v>35462</v>
      </c>
      <c r="B6736" s="32" t="s">
        <v>174</v>
      </c>
      <c r="C6736">
        <f t="shared" si="105"/>
        <v>16701</v>
      </c>
    </row>
    <row r="6737" spans="1:3">
      <c r="A6737" s="32" t="s">
        <v>35463</v>
      </c>
      <c r="B6737" s="32" t="s">
        <v>174</v>
      </c>
      <c r="C6737">
        <f t="shared" si="105"/>
        <v>16720</v>
      </c>
    </row>
    <row r="6738" spans="1:3">
      <c r="A6738" s="32" t="s">
        <v>34353</v>
      </c>
      <c r="B6738" s="32" t="s">
        <v>174</v>
      </c>
      <c r="C6738">
        <f t="shared" si="105"/>
        <v>16724</v>
      </c>
    </row>
    <row r="6739" spans="1:3">
      <c r="A6739" s="32" t="s">
        <v>35464</v>
      </c>
      <c r="B6739" s="32" t="s">
        <v>174</v>
      </c>
      <c r="C6739">
        <f t="shared" si="105"/>
        <v>16725</v>
      </c>
    </row>
    <row r="6740" spans="1:3">
      <c r="A6740" s="32" t="s">
        <v>34354</v>
      </c>
      <c r="B6740" s="32" t="s">
        <v>174</v>
      </c>
      <c r="C6740">
        <f t="shared" si="105"/>
        <v>16726</v>
      </c>
    </row>
    <row r="6741" spans="1:3">
      <c r="A6741" s="32" t="s">
        <v>35465</v>
      </c>
      <c r="B6741" s="32" t="s">
        <v>174</v>
      </c>
      <c r="C6741">
        <f t="shared" si="105"/>
        <v>16727</v>
      </c>
    </row>
    <row r="6742" spans="1:3">
      <c r="A6742" s="32" t="s">
        <v>35466</v>
      </c>
      <c r="B6742" s="32" t="s">
        <v>174</v>
      </c>
      <c r="C6742">
        <f t="shared" si="105"/>
        <v>16728</v>
      </c>
    </row>
    <row r="6743" spans="1:3">
      <c r="A6743" s="32" t="s">
        <v>34355</v>
      </c>
      <c r="B6743" s="32" t="s">
        <v>174</v>
      </c>
      <c r="C6743">
        <f t="shared" si="105"/>
        <v>16729</v>
      </c>
    </row>
    <row r="6744" spans="1:3">
      <c r="A6744" s="32" t="s">
        <v>34356</v>
      </c>
      <c r="B6744" s="32" t="s">
        <v>174</v>
      </c>
      <c r="C6744">
        <f t="shared" si="105"/>
        <v>16730</v>
      </c>
    </row>
    <row r="6745" spans="1:3">
      <c r="A6745" s="32" t="s">
        <v>34357</v>
      </c>
      <c r="B6745" s="32" t="s">
        <v>174</v>
      </c>
      <c r="C6745">
        <f t="shared" si="105"/>
        <v>16731</v>
      </c>
    </row>
    <row r="6746" spans="1:3">
      <c r="A6746" s="32" t="s">
        <v>34358</v>
      </c>
      <c r="B6746" s="32" t="s">
        <v>174</v>
      </c>
      <c r="C6746">
        <f t="shared" si="105"/>
        <v>16732</v>
      </c>
    </row>
    <row r="6747" spans="1:3">
      <c r="A6747" s="32" t="s">
        <v>34359</v>
      </c>
      <c r="B6747" s="32" t="s">
        <v>174</v>
      </c>
      <c r="C6747">
        <f t="shared" si="105"/>
        <v>16733</v>
      </c>
    </row>
    <row r="6748" spans="1:3">
      <c r="A6748" s="32" t="s">
        <v>35467</v>
      </c>
      <c r="B6748" s="32" t="s">
        <v>174</v>
      </c>
      <c r="C6748">
        <f t="shared" si="105"/>
        <v>16734</v>
      </c>
    </row>
    <row r="6749" spans="1:3">
      <c r="A6749" s="32" t="s">
        <v>35468</v>
      </c>
      <c r="B6749" s="32" t="s">
        <v>174</v>
      </c>
      <c r="C6749">
        <f t="shared" si="105"/>
        <v>16735</v>
      </c>
    </row>
    <row r="6750" spans="1:3">
      <c r="A6750" s="32" t="s">
        <v>34360</v>
      </c>
      <c r="B6750" s="32" t="s">
        <v>174</v>
      </c>
      <c r="C6750">
        <f t="shared" si="105"/>
        <v>16738</v>
      </c>
    </row>
    <row r="6751" spans="1:3">
      <c r="A6751" s="32" t="s">
        <v>34361</v>
      </c>
      <c r="B6751" s="32" t="s">
        <v>174</v>
      </c>
      <c r="C6751">
        <f t="shared" si="105"/>
        <v>16740</v>
      </c>
    </row>
    <row r="6752" spans="1:3">
      <c r="A6752" s="32" t="s">
        <v>35469</v>
      </c>
      <c r="B6752" s="32" t="s">
        <v>174</v>
      </c>
      <c r="C6752">
        <f t="shared" si="105"/>
        <v>16743</v>
      </c>
    </row>
    <row r="6753" spans="1:3">
      <c r="A6753" s="32" t="s">
        <v>35470</v>
      </c>
      <c r="B6753" s="32" t="s">
        <v>174</v>
      </c>
      <c r="C6753">
        <f t="shared" si="105"/>
        <v>16744</v>
      </c>
    </row>
    <row r="6754" spans="1:3">
      <c r="A6754" s="32" t="s">
        <v>34362</v>
      </c>
      <c r="B6754" s="32" t="s">
        <v>174</v>
      </c>
      <c r="C6754">
        <f t="shared" si="105"/>
        <v>16745</v>
      </c>
    </row>
    <row r="6755" spans="1:3">
      <c r="A6755" s="32" t="s">
        <v>35471</v>
      </c>
      <c r="B6755" s="32" t="s">
        <v>174</v>
      </c>
      <c r="C6755">
        <f t="shared" si="105"/>
        <v>16746</v>
      </c>
    </row>
    <row r="6756" spans="1:3">
      <c r="A6756" s="32" t="s">
        <v>34363</v>
      </c>
      <c r="B6756" s="32" t="s">
        <v>174</v>
      </c>
      <c r="C6756">
        <f t="shared" si="105"/>
        <v>16748</v>
      </c>
    </row>
    <row r="6757" spans="1:3">
      <c r="A6757" s="32" t="s">
        <v>35472</v>
      </c>
      <c r="B6757" s="32" t="s">
        <v>174</v>
      </c>
      <c r="C6757">
        <f t="shared" si="105"/>
        <v>16749</v>
      </c>
    </row>
    <row r="6758" spans="1:3">
      <c r="A6758" s="32" t="s">
        <v>35473</v>
      </c>
      <c r="B6758" s="32" t="s">
        <v>174</v>
      </c>
      <c r="C6758">
        <f t="shared" si="105"/>
        <v>16750</v>
      </c>
    </row>
    <row r="6759" spans="1:3">
      <c r="A6759" s="32" t="s">
        <v>36152</v>
      </c>
      <c r="B6759" s="32" t="s">
        <v>174</v>
      </c>
      <c r="C6759">
        <f t="shared" si="105"/>
        <v>16751</v>
      </c>
    </row>
    <row r="6760" spans="1:3">
      <c r="A6760" s="32" t="s">
        <v>35474</v>
      </c>
      <c r="B6760" s="32" t="s">
        <v>174</v>
      </c>
      <c r="C6760">
        <f t="shared" si="105"/>
        <v>16801</v>
      </c>
    </row>
    <row r="6761" spans="1:3">
      <c r="A6761" s="32" t="s">
        <v>34364</v>
      </c>
      <c r="B6761" s="32" t="s">
        <v>174</v>
      </c>
      <c r="C6761">
        <f t="shared" si="105"/>
        <v>16802</v>
      </c>
    </row>
    <row r="6762" spans="1:3">
      <c r="A6762" s="32" t="s">
        <v>34365</v>
      </c>
      <c r="B6762" s="32" t="s">
        <v>174</v>
      </c>
      <c r="C6762">
        <f t="shared" si="105"/>
        <v>16803</v>
      </c>
    </row>
    <row r="6763" spans="1:3">
      <c r="A6763" s="32" t="s">
        <v>35475</v>
      </c>
      <c r="B6763" s="32" t="s">
        <v>174</v>
      </c>
      <c r="C6763">
        <f t="shared" si="105"/>
        <v>16804</v>
      </c>
    </row>
    <row r="6764" spans="1:3">
      <c r="A6764" s="32" t="s">
        <v>34366</v>
      </c>
      <c r="B6764" s="32" t="s">
        <v>174</v>
      </c>
      <c r="C6764">
        <f t="shared" si="105"/>
        <v>16805</v>
      </c>
    </row>
    <row r="6765" spans="1:3">
      <c r="A6765" s="32" t="s">
        <v>34367</v>
      </c>
      <c r="B6765" s="32" t="s">
        <v>174</v>
      </c>
      <c r="C6765">
        <f t="shared" si="105"/>
        <v>16820</v>
      </c>
    </row>
    <row r="6766" spans="1:3">
      <c r="A6766" s="32" t="s">
        <v>34368</v>
      </c>
      <c r="B6766" s="32" t="s">
        <v>174</v>
      </c>
      <c r="C6766">
        <f t="shared" si="105"/>
        <v>16821</v>
      </c>
    </row>
    <row r="6767" spans="1:3">
      <c r="A6767" s="32" t="s">
        <v>35476</v>
      </c>
      <c r="B6767" s="32" t="s">
        <v>174</v>
      </c>
      <c r="C6767">
        <f t="shared" si="105"/>
        <v>16822</v>
      </c>
    </row>
    <row r="6768" spans="1:3">
      <c r="A6768" s="32" t="s">
        <v>34369</v>
      </c>
      <c r="B6768" s="32" t="s">
        <v>174</v>
      </c>
      <c r="C6768">
        <f t="shared" si="105"/>
        <v>16823</v>
      </c>
    </row>
    <row r="6769" spans="1:3">
      <c r="A6769" s="32" t="s">
        <v>35477</v>
      </c>
      <c r="B6769" s="32" t="s">
        <v>174</v>
      </c>
      <c r="C6769">
        <f t="shared" si="105"/>
        <v>16825</v>
      </c>
    </row>
    <row r="6770" spans="1:3">
      <c r="A6770" s="32" t="s">
        <v>34370</v>
      </c>
      <c r="B6770" s="32" t="s">
        <v>174</v>
      </c>
      <c r="C6770">
        <f t="shared" si="105"/>
        <v>16826</v>
      </c>
    </row>
    <row r="6771" spans="1:3">
      <c r="A6771" s="32" t="s">
        <v>34371</v>
      </c>
      <c r="B6771" s="32" t="s">
        <v>174</v>
      </c>
      <c r="C6771">
        <f t="shared" si="105"/>
        <v>16827</v>
      </c>
    </row>
    <row r="6772" spans="1:3">
      <c r="A6772" s="32" t="s">
        <v>34372</v>
      </c>
      <c r="B6772" s="32" t="s">
        <v>174</v>
      </c>
      <c r="C6772">
        <f t="shared" si="105"/>
        <v>16828</v>
      </c>
    </row>
    <row r="6773" spans="1:3">
      <c r="A6773" s="32" t="s">
        <v>34373</v>
      </c>
      <c r="B6773" s="32" t="s">
        <v>174</v>
      </c>
      <c r="C6773">
        <f t="shared" si="105"/>
        <v>16829</v>
      </c>
    </row>
    <row r="6774" spans="1:3">
      <c r="A6774" s="32" t="s">
        <v>34374</v>
      </c>
      <c r="B6774" s="32" t="s">
        <v>174</v>
      </c>
      <c r="C6774">
        <f t="shared" si="105"/>
        <v>16830</v>
      </c>
    </row>
    <row r="6775" spans="1:3">
      <c r="A6775" s="32" t="s">
        <v>35478</v>
      </c>
      <c r="B6775" s="32" t="s">
        <v>174</v>
      </c>
      <c r="C6775">
        <f t="shared" si="105"/>
        <v>16832</v>
      </c>
    </row>
    <row r="6776" spans="1:3">
      <c r="A6776" s="32" t="s">
        <v>34375</v>
      </c>
      <c r="B6776" s="32" t="s">
        <v>174</v>
      </c>
      <c r="C6776">
        <f t="shared" si="105"/>
        <v>16833</v>
      </c>
    </row>
    <row r="6777" spans="1:3">
      <c r="A6777" s="32" t="s">
        <v>35479</v>
      </c>
      <c r="B6777" s="32" t="s">
        <v>174</v>
      </c>
      <c r="C6777">
        <f t="shared" si="105"/>
        <v>16834</v>
      </c>
    </row>
    <row r="6778" spans="1:3">
      <c r="A6778" s="32" t="s">
        <v>34376</v>
      </c>
      <c r="B6778" s="32" t="s">
        <v>174</v>
      </c>
      <c r="C6778">
        <f t="shared" si="105"/>
        <v>16835</v>
      </c>
    </row>
    <row r="6779" spans="1:3">
      <c r="A6779" s="32" t="s">
        <v>34377</v>
      </c>
      <c r="B6779" s="32" t="s">
        <v>174</v>
      </c>
      <c r="C6779">
        <f t="shared" si="105"/>
        <v>16836</v>
      </c>
    </row>
    <row r="6780" spans="1:3">
      <c r="A6780" s="32" t="s">
        <v>35480</v>
      </c>
      <c r="B6780" s="32" t="s">
        <v>174</v>
      </c>
      <c r="C6780">
        <f t="shared" si="105"/>
        <v>16837</v>
      </c>
    </row>
    <row r="6781" spans="1:3">
      <c r="A6781" s="32" t="s">
        <v>34378</v>
      </c>
      <c r="B6781" s="32" t="s">
        <v>174</v>
      </c>
      <c r="C6781">
        <f t="shared" si="105"/>
        <v>16838</v>
      </c>
    </row>
    <row r="6782" spans="1:3">
      <c r="A6782" s="32" t="s">
        <v>34379</v>
      </c>
      <c r="B6782" s="32" t="s">
        <v>174</v>
      </c>
      <c r="C6782">
        <f t="shared" si="105"/>
        <v>16839</v>
      </c>
    </row>
    <row r="6783" spans="1:3">
      <c r="A6783" s="32" t="s">
        <v>34380</v>
      </c>
      <c r="B6783" s="32" t="s">
        <v>174</v>
      </c>
      <c r="C6783">
        <f t="shared" si="105"/>
        <v>16840</v>
      </c>
    </row>
    <row r="6784" spans="1:3">
      <c r="A6784" s="32" t="s">
        <v>34381</v>
      </c>
      <c r="B6784" s="32" t="s">
        <v>174</v>
      </c>
      <c r="C6784">
        <f t="shared" si="105"/>
        <v>16841</v>
      </c>
    </row>
    <row r="6785" spans="1:3">
      <c r="A6785" s="32" t="s">
        <v>34382</v>
      </c>
      <c r="B6785" s="32" t="s">
        <v>174</v>
      </c>
      <c r="C6785">
        <f t="shared" si="105"/>
        <v>16843</v>
      </c>
    </row>
    <row r="6786" spans="1:3">
      <c r="A6786" s="32" t="s">
        <v>35481</v>
      </c>
      <c r="B6786" s="32" t="s">
        <v>174</v>
      </c>
      <c r="C6786">
        <f t="shared" ref="C6786:C6849" si="106">1*A6786</f>
        <v>16844</v>
      </c>
    </row>
    <row r="6787" spans="1:3">
      <c r="A6787" s="32" t="s">
        <v>35482</v>
      </c>
      <c r="B6787" s="32" t="s">
        <v>174</v>
      </c>
      <c r="C6787">
        <f t="shared" si="106"/>
        <v>16845</v>
      </c>
    </row>
    <row r="6788" spans="1:3">
      <c r="A6788" s="32" t="s">
        <v>35483</v>
      </c>
      <c r="B6788" s="32" t="s">
        <v>174</v>
      </c>
      <c r="C6788">
        <f t="shared" si="106"/>
        <v>16847</v>
      </c>
    </row>
    <row r="6789" spans="1:3">
      <c r="A6789" s="32" t="s">
        <v>34383</v>
      </c>
      <c r="B6789" s="32" t="s">
        <v>174</v>
      </c>
      <c r="C6789">
        <f t="shared" si="106"/>
        <v>16848</v>
      </c>
    </row>
    <row r="6790" spans="1:3">
      <c r="A6790" s="32" t="s">
        <v>35484</v>
      </c>
      <c r="B6790" s="32" t="s">
        <v>174</v>
      </c>
      <c r="C6790">
        <f t="shared" si="106"/>
        <v>16849</v>
      </c>
    </row>
    <row r="6791" spans="1:3">
      <c r="A6791" s="32" t="s">
        <v>35485</v>
      </c>
      <c r="B6791" s="32" t="s">
        <v>174</v>
      </c>
      <c r="C6791">
        <f t="shared" si="106"/>
        <v>16850</v>
      </c>
    </row>
    <row r="6792" spans="1:3">
      <c r="A6792" s="32" t="s">
        <v>34384</v>
      </c>
      <c r="B6792" s="32" t="s">
        <v>174</v>
      </c>
      <c r="C6792">
        <f t="shared" si="106"/>
        <v>16851</v>
      </c>
    </row>
    <row r="6793" spans="1:3">
      <c r="A6793" s="32" t="s">
        <v>35486</v>
      </c>
      <c r="B6793" s="32" t="s">
        <v>174</v>
      </c>
      <c r="C6793">
        <f t="shared" si="106"/>
        <v>16852</v>
      </c>
    </row>
    <row r="6794" spans="1:3">
      <c r="A6794" s="32" t="s">
        <v>34385</v>
      </c>
      <c r="B6794" s="32" t="s">
        <v>174</v>
      </c>
      <c r="C6794">
        <f t="shared" si="106"/>
        <v>16853</v>
      </c>
    </row>
    <row r="6795" spans="1:3">
      <c r="A6795" s="32" t="s">
        <v>34386</v>
      </c>
      <c r="B6795" s="32" t="s">
        <v>174</v>
      </c>
      <c r="C6795">
        <f t="shared" si="106"/>
        <v>16854</v>
      </c>
    </row>
    <row r="6796" spans="1:3">
      <c r="A6796" s="32" t="s">
        <v>35487</v>
      </c>
      <c r="B6796" s="32" t="s">
        <v>174</v>
      </c>
      <c r="C6796">
        <f t="shared" si="106"/>
        <v>16855</v>
      </c>
    </row>
    <row r="6797" spans="1:3">
      <c r="A6797" s="32" t="s">
        <v>35488</v>
      </c>
      <c r="B6797" s="32" t="s">
        <v>174</v>
      </c>
      <c r="C6797">
        <f t="shared" si="106"/>
        <v>16856</v>
      </c>
    </row>
    <row r="6798" spans="1:3">
      <c r="A6798" s="32" t="s">
        <v>35489</v>
      </c>
      <c r="B6798" s="32" t="s">
        <v>174</v>
      </c>
      <c r="C6798">
        <f t="shared" si="106"/>
        <v>16858</v>
      </c>
    </row>
    <row r="6799" spans="1:3">
      <c r="A6799" s="32" t="s">
        <v>34387</v>
      </c>
      <c r="B6799" s="32" t="s">
        <v>174</v>
      </c>
      <c r="C6799">
        <f t="shared" si="106"/>
        <v>16859</v>
      </c>
    </row>
    <row r="6800" spans="1:3">
      <c r="A6800" s="32" t="s">
        <v>34388</v>
      </c>
      <c r="B6800" s="32" t="s">
        <v>174</v>
      </c>
      <c r="C6800">
        <f t="shared" si="106"/>
        <v>16860</v>
      </c>
    </row>
    <row r="6801" spans="1:3">
      <c r="A6801" s="32" t="s">
        <v>35490</v>
      </c>
      <c r="B6801" s="32" t="s">
        <v>174</v>
      </c>
      <c r="C6801">
        <f t="shared" si="106"/>
        <v>16861</v>
      </c>
    </row>
    <row r="6802" spans="1:3">
      <c r="A6802" s="32" t="s">
        <v>35491</v>
      </c>
      <c r="B6802" s="32" t="s">
        <v>174</v>
      </c>
      <c r="C6802">
        <f t="shared" si="106"/>
        <v>16863</v>
      </c>
    </row>
    <row r="6803" spans="1:3">
      <c r="A6803" s="32" t="s">
        <v>35492</v>
      </c>
      <c r="B6803" s="32" t="s">
        <v>174</v>
      </c>
      <c r="C6803">
        <f t="shared" si="106"/>
        <v>16864</v>
      </c>
    </row>
    <row r="6804" spans="1:3">
      <c r="A6804" s="32" t="s">
        <v>34389</v>
      </c>
      <c r="B6804" s="32" t="s">
        <v>174</v>
      </c>
      <c r="C6804">
        <f t="shared" si="106"/>
        <v>16865</v>
      </c>
    </row>
    <row r="6805" spans="1:3">
      <c r="A6805" s="32" t="s">
        <v>34390</v>
      </c>
      <c r="B6805" s="32" t="s">
        <v>174</v>
      </c>
      <c r="C6805">
        <f t="shared" si="106"/>
        <v>16866</v>
      </c>
    </row>
    <row r="6806" spans="1:3">
      <c r="A6806" s="32" t="s">
        <v>34391</v>
      </c>
      <c r="B6806" s="32" t="s">
        <v>174</v>
      </c>
      <c r="C6806">
        <f t="shared" si="106"/>
        <v>16868</v>
      </c>
    </row>
    <row r="6807" spans="1:3">
      <c r="A6807" s="32" t="s">
        <v>35493</v>
      </c>
      <c r="B6807" s="32" t="s">
        <v>174</v>
      </c>
      <c r="C6807">
        <f t="shared" si="106"/>
        <v>16870</v>
      </c>
    </row>
    <row r="6808" spans="1:3">
      <c r="A6808" s="32" t="s">
        <v>35494</v>
      </c>
      <c r="B6808" s="32" t="s">
        <v>174</v>
      </c>
      <c r="C6808">
        <f t="shared" si="106"/>
        <v>16871</v>
      </c>
    </row>
    <row r="6809" spans="1:3">
      <c r="A6809" s="32" t="s">
        <v>34392</v>
      </c>
      <c r="B6809" s="32" t="s">
        <v>174</v>
      </c>
      <c r="C6809">
        <f t="shared" si="106"/>
        <v>16872</v>
      </c>
    </row>
    <row r="6810" spans="1:3">
      <c r="A6810" s="32" t="s">
        <v>35495</v>
      </c>
      <c r="B6810" s="32" t="s">
        <v>174</v>
      </c>
      <c r="C6810">
        <f t="shared" si="106"/>
        <v>16873</v>
      </c>
    </row>
    <row r="6811" spans="1:3">
      <c r="A6811" s="32" t="s">
        <v>34393</v>
      </c>
      <c r="B6811" s="32" t="s">
        <v>174</v>
      </c>
      <c r="C6811">
        <f t="shared" si="106"/>
        <v>16874</v>
      </c>
    </row>
    <row r="6812" spans="1:3">
      <c r="A6812" s="32" t="s">
        <v>34394</v>
      </c>
      <c r="B6812" s="32" t="s">
        <v>174</v>
      </c>
      <c r="C6812">
        <f t="shared" si="106"/>
        <v>16875</v>
      </c>
    </row>
    <row r="6813" spans="1:3">
      <c r="A6813" s="32" t="s">
        <v>34395</v>
      </c>
      <c r="B6813" s="32" t="s">
        <v>174</v>
      </c>
      <c r="C6813">
        <f t="shared" si="106"/>
        <v>16876</v>
      </c>
    </row>
    <row r="6814" spans="1:3">
      <c r="A6814" s="32" t="s">
        <v>35496</v>
      </c>
      <c r="B6814" s="32" t="s">
        <v>174</v>
      </c>
      <c r="C6814">
        <f t="shared" si="106"/>
        <v>16877</v>
      </c>
    </row>
    <row r="6815" spans="1:3">
      <c r="A6815" s="32" t="s">
        <v>34396</v>
      </c>
      <c r="B6815" s="32" t="s">
        <v>174</v>
      </c>
      <c r="C6815">
        <f t="shared" si="106"/>
        <v>16878</v>
      </c>
    </row>
    <row r="6816" spans="1:3">
      <c r="A6816" s="32" t="s">
        <v>34397</v>
      </c>
      <c r="B6816" s="32" t="s">
        <v>174</v>
      </c>
      <c r="C6816">
        <f t="shared" si="106"/>
        <v>16879</v>
      </c>
    </row>
    <row r="6817" spans="1:3">
      <c r="A6817" s="32" t="s">
        <v>35497</v>
      </c>
      <c r="B6817" s="32" t="s">
        <v>174</v>
      </c>
      <c r="C6817">
        <f t="shared" si="106"/>
        <v>16881</v>
      </c>
    </row>
    <row r="6818" spans="1:3">
      <c r="A6818" s="32" t="s">
        <v>34398</v>
      </c>
      <c r="B6818" s="32" t="s">
        <v>174</v>
      </c>
      <c r="C6818">
        <f t="shared" si="106"/>
        <v>16882</v>
      </c>
    </row>
    <row r="6819" spans="1:3">
      <c r="A6819" s="32" t="s">
        <v>34399</v>
      </c>
      <c r="B6819" s="32" t="s">
        <v>174</v>
      </c>
      <c r="C6819">
        <f t="shared" si="106"/>
        <v>16901</v>
      </c>
    </row>
    <row r="6820" spans="1:3">
      <c r="A6820" s="32" t="s">
        <v>34400</v>
      </c>
      <c r="B6820" s="32" t="s">
        <v>174</v>
      </c>
      <c r="C6820">
        <f t="shared" si="106"/>
        <v>16910</v>
      </c>
    </row>
    <row r="6821" spans="1:3">
      <c r="A6821" s="32" t="s">
        <v>34401</v>
      </c>
      <c r="B6821" s="32" t="s">
        <v>174</v>
      </c>
      <c r="C6821">
        <f t="shared" si="106"/>
        <v>16911</v>
      </c>
    </row>
    <row r="6822" spans="1:3">
      <c r="A6822" s="32" t="s">
        <v>35498</v>
      </c>
      <c r="B6822" s="32" t="s">
        <v>174</v>
      </c>
      <c r="C6822">
        <f t="shared" si="106"/>
        <v>16912</v>
      </c>
    </row>
    <row r="6823" spans="1:3">
      <c r="A6823" s="32" t="s">
        <v>35499</v>
      </c>
      <c r="B6823" s="32" t="s">
        <v>174</v>
      </c>
      <c r="C6823">
        <f t="shared" si="106"/>
        <v>16914</v>
      </c>
    </row>
    <row r="6824" spans="1:3">
      <c r="A6824" s="32" t="s">
        <v>35500</v>
      </c>
      <c r="B6824" s="32" t="s">
        <v>174</v>
      </c>
      <c r="C6824">
        <f t="shared" si="106"/>
        <v>16915</v>
      </c>
    </row>
    <row r="6825" spans="1:3">
      <c r="A6825" s="32" t="s">
        <v>35501</v>
      </c>
      <c r="B6825" s="32" t="s">
        <v>174</v>
      </c>
      <c r="C6825">
        <f t="shared" si="106"/>
        <v>16917</v>
      </c>
    </row>
    <row r="6826" spans="1:3">
      <c r="A6826" s="32" t="s">
        <v>34402</v>
      </c>
      <c r="B6826" s="32" t="s">
        <v>174</v>
      </c>
      <c r="C6826">
        <f t="shared" si="106"/>
        <v>16918</v>
      </c>
    </row>
    <row r="6827" spans="1:3">
      <c r="A6827" s="32" t="s">
        <v>34403</v>
      </c>
      <c r="B6827" s="32" t="s">
        <v>174</v>
      </c>
      <c r="C6827">
        <f t="shared" si="106"/>
        <v>16920</v>
      </c>
    </row>
    <row r="6828" spans="1:3">
      <c r="A6828" s="32" t="s">
        <v>34404</v>
      </c>
      <c r="B6828" s="32" t="s">
        <v>174</v>
      </c>
      <c r="C6828">
        <f t="shared" si="106"/>
        <v>16921</v>
      </c>
    </row>
    <row r="6829" spans="1:3">
      <c r="A6829" s="32" t="s">
        <v>34405</v>
      </c>
      <c r="B6829" s="32" t="s">
        <v>174</v>
      </c>
      <c r="C6829">
        <f t="shared" si="106"/>
        <v>16922</v>
      </c>
    </row>
    <row r="6830" spans="1:3">
      <c r="A6830" s="32" t="s">
        <v>35502</v>
      </c>
      <c r="B6830" s="32" t="s">
        <v>174</v>
      </c>
      <c r="C6830">
        <f t="shared" si="106"/>
        <v>16923</v>
      </c>
    </row>
    <row r="6831" spans="1:3">
      <c r="A6831" s="32" t="s">
        <v>35503</v>
      </c>
      <c r="B6831" s="32" t="s">
        <v>174</v>
      </c>
      <c r="C6831">
        <f t="shared" si="106"/>
        <v>16925</v>
      </c>
    </row>
    <row r="6832" spans="1:3">
      <c r="A6832" s="32" t="s">
        <v>35504</v>
      </c>
      <c r="B6832" s="32" t="s">
        <v>174</v>
      </c>
      <c r="C6832">
        <f t="shared" si="106"/>
        <v>16926</v>
      </c>
    </row>
    <row r="6833" spans="1:3">
      <c r="A6833" s="32" t="s">
        <v>34406</v>
      </c>
      <c r="B6833" s="32" t="s">
        <v>174</v>
      </c>
      <c r="C6833">
        <f t="shared" si="106"/>
        <v>16927</v>
      </c>
    </row>
    <row r="6834" spans="1:3">
      <c r="A6834" s="32" t="s">
        <v>34407</v>
      </c>
      <c r="B6834" s="32" t="s">
        <v>174</v>
      </c>
      <c r="C6834">
        <f t="shared" si="106"/>
        <v>16928</v>
      </c>
    </row>
    <row r="6835" spans="1:3">
      <c r="A6835" s="32" t="s">
        <v>34408</v>
      </c>
      <c r="B6835" s="32" t="s">
        <v>174</v>
      </c>
      <c r="C6835">
        <f t="shared" si="106"/>
        <v>16929</v>
      </c>
    </row>
    <row r="6836" spans="1:3">
      <c r="A6836" s="32" t="s">
        <v>34409</v>
      </c>
      <c r="B6836" s="32" t="s">
        <v>174</v>
      </c>
      <c r="C6836">
        <f t="shared" si="106"/>
        <v>16930</v>
      </c>
    </row>
    <row r="6837" spans="1:3">
      <c r="A6837" s="32" t="s">
        <v>35505</v>
      </c>
      <c r="B6837" s="32" t="s">
        <v>174</v>
      </c>
      <c r="C6837">
        <f t="shared" si="106"/>
        <v>16932</v>
      </c>
    </row>
    <row r="6838" spans="1:3">
      <c r="A6838" s="32" t="s">
        <v>34410</v>
      </c>
      <c r="B6838" s="32" t="s">
        <v>174</v>
      </c>
      <c r="C6838">
        <f t="shared" si="106"/>
        <v>16933</v>
      </c>
    </row>
    <row r="6839" spans="1:3">
      <c r="A6839" s="32" t="s">
        <v>34411</v>
      </c>
      <c r="B6839" s="32" t="s">
        <v>174</v>
      </c>
      <c r="C6839">
        <f t="shared" si="106"/>
        <v>16935</v>
      </c>
    </row>
    <row r="6840" spans="1:3">
      <c r="A6840" s="32" t="s">
        <v>34412</v>
      </c>
      <c r="B6840" s="32" t="s">
        <v>174</v>
      </c>
      <c r="C6840">
        <f t="shared" si="106"/>
        <v>16936</v>
      </c>
    </row>
    <row r="6841" spans="1:3">
      <c r="A6841" s="32" t="s">
        <v>35506</v>
      </c>
      <c r="B6841" s="32" t="s">
        <v>174</v>
      </c>
      <c r="C6841">
        <f t="shared" si="106"/>
        <v>16937</v>
      </c>
    </row>
    <row r="6842" spans="1:3">
      <c r="A6842" s="32" t="s">
        <v>34413</v>
      </c>
      <c r="B6842" s="32" t="s">
        <v>174</v>
      </c>
      <c r="C6842">
        <f t="shared" si="106"/>
        <v>16938</v>
      </c>
    </row>
    <row r="6843" spans="1:3">
      <c r="A6843" s="32" t="s">
        <v>35507</v>
      </c>
      <c r="B6843" s="32" t="s">
        <v>174</v>
      </c>
      <c r="C6843">
        <f t="shared" si="106"/>
        <v>16939</v>
      </c>
    </row>
    <row r="6844" spans="1:3">
      <c r="A6844" s="32" t="s">
        <v>35508</v>
      </c>
      <c r="B6844" s="32" t="s">
        <v>174</v>
      </c>
      <c r="C6844">
        <f t="shared" si="106"/>
        <v>16940</v>
      </c>
    </row>
    <row r="6845" spans="1:3">
      <c r="A6845" s="32" t="s">
        <v>34414</v>
      </c>
      <c r="B6845" s="32" t="s">
        <v>174</v>
      </c>
      <c r="C6845">
        <f t="shared" si="106"/>
        <v>16941</v>
      </c>
    </row>
    <row r="6846" spans="1:3">
      <c r="A6846" s="32" t="s">
        <v>35509</v>
      </c>
      <c r="B6846" s="32" t="s">
        <v>174</v>
      </c>
      <c r="C6846">
        <f t="shared" si="106"/>
        <v>16942</v>
      </c>
    </row>
    <row r="6847" spans="1:3">
      <c r="A6847" s="32" t="s">
        <v>35510</v>
      </c>
      <c r="B6847" s="32" t="s">
        <v>174</v>
      </c>
      <c r="C6847">
        <f t="shared" si="106"/>
        <v>16943</v>
      </c>
    </row>
    <row r="6848" spans="1:3">
      <c r="A6848" s="32" t="s">
        <v>35511</v>
      </c>
      <c r="B6848" s="32" t="s">
        <v>174</v>
      </c>
      <c r="C6848">
        <f t="shared" si="106"/>
        <v>16945</v>
      </c>
    </row>
    <row r="6849" spans="1:3">
      <c r="A6849" s="32" t="s">
        <v>34415</v>
      </c>
      <c r="B6849" s="32" t="s">
        <v>174</v>
      </c>
      <c r="C6849">
        <f t="shared" si="106"/>
        <v>16946</v>
      </c>
    </row>
    <row r="6850" spans="1:3">
      <c r="A6850" s="32" t="s">
        <v>34416</v>
      </c>
      <c r="B6850" s="32" t="s">
        <v>174</v>
      </c>
      <c r="C6850">
        <f t="shared" ref="C6850:C6913" si="107">1*A6850</f>
        <v>16947</v>
      </c>
    </row>
    <row r="6851" spans="1:3">
      <c r="A6851" s="32" t="s">
        <v>35512</v>
      </c>
      <c r="B6851" s="32" t="s">
        <v>174</v>
      </c>
      <c r="C6851">
        <f t="shared" si="107"/>
        <v>16948</v>
      </c>
    </row>
    <row r="6852" spans="1:3">
      <c r="A6852" s="32" t="s">
        <v>35513</v>
      </c>
      <c r="B6852" s="32" t="s">
        <v>174</v>
      </c>
      <c r="C6852">
        <f t="shared" si="107"/>
        <v>16950</v>
      </c>
    </row>
    <row r="6853" spans="1:3">
      <c r="A6853" s="32" t="s">
        <v>35514</v>
      </c>
      <c r="B6853" s="32" t="s">
        <v>174</v>
      </c>
      <c r="C6853">
        <f t="shared" si="107"/>
        <v>17001</v>
      </c>
    </row>
    <row r="6854" spans="1:3">
      <c r="A6854" s="32" t="s">
        <v>36153</v>
      </c>
      <c r="B6854" s="32" t="s">
        <v>174</v>
      </c>
      <c r="C6854">
        <f t="shared" si="107"/>
        <v>17002</v>
      </c>
    </row>
    <row r="6855" spans="1:3">
      <c r="A6855" s="32" t="s">
        <v>35515</v>
      </c>
      <c r="B6855" s="32" t="s">
        <v>174</v>
      </c>
      <c r="C6855">
        <f t="shared" si="107"/>
        <v>17003</v>
      </c>
    </row>
    <row r="6856" spans="1:3">
      <c r="A6856" s="32" t="s">
        <v>35516</v>
      </c>
      <c r="B6856" s="32" t="s">
        <v>174</v>
      </c>
      <c r="C6856">
        <f t="shared" si="107"/>
        <v>17004</v>
      </c>
    </row>
    <row r="6857" spans="1:3">
      <c r="A6857" s="32" t="s">
        <v>34417</v>
      </c>
      <c r="B6857" s="32" t="s">
        <v>174</v>
      </c>
      <c r="C6857">
        <f t="shared" si="107"/>
        <v>17005</v>
      </c>
    </row>
    <row r="6858" spans="1:3">
      <c r="A6858" s="32" t="s">
        <v>35517</v>
      </c>
      <c r="B6858" s="32" t="s">
        <v>174</v>
      </c>
      <c r="C6858">
        <f t="shared" si="107"/>
        <v>17006</v>
      </c>
    </row>
    <row r="6859" spans="1:3">
      <c r="A6859" s="32" t="s">
        <v>34418</v>
      </c>
      <c r="B6859" s="32" t="s">
        <v>174</v>
      </c>
      <c r="C6859">
        <f t="shared" si="107"/>
        <v>17007</v>
      </c>
    </row>
    <row r="6860" spans="1:3">
      <c r="A6860" s="32" t="s">
        <v>34419</v>
      </c>
      <c r="B6860" s="32" t="s">
        <v>174</v>
      </c>
      <c r="C6860">
        <f t="shared" si="107"/>
        <v>17008</v>
      </c>
    </row>
    <row r="6861" spans="1:3">
      <c r="A6861" s="32" t="s">
        <v>36154</v>
      </c>
      <c r="B6861" s="32" t="s">
        <v>174</v>
      </c>
      <c r="C6861">
        <f t="shared" si="107"/>
        <v>17009</v>
      </c>
    </row>
    <row r="6862" spans="1:3">
      <c r="A6862" s="32" t="s">
        <v>35518</v>
      </c>
      <c r="B6862" s="32" t="s">
        <v>174</v>
      </c>
      <c r="C6862">
        <f t="shared" si="107"/>
        <v>17010</v>
      </c>
    </row>
    <row r="6863" spans="1:3">
      <c r="A6863" s="32" t="s">
        <v>34420</v>
      </c>
      <c r="B6863" s="32" t="s">
        <v>174</v>
      </c>
      <c r="C6863">
        <f t="shared" si="107"/>
        <v>17011</v>
      </c>
    </row>
    <row r="6864" spans="1:3">
      <c r="A6864" s="32" t="s">
        <v>35519</v>
      </c>
      <c r="B6864" s="32" t="s">
        <v>174</v>
      </c>
      <c r="C6864">
        <f t="shared" si="107"/>
        <v>17012</v>
      </c>
    </row>
    <row r="6865" spans="1:3">
      <c r="A6865" s="32" t="s">
        <v>35520</v>
      </c>
      <c r="B6865" s="32" t="s">
        <v>174</v>
      </c>
      <c r="C6865">
        <f t="shared" si="107"/>
        <v>17013</v>
      </c>
    </row>
    <row r="6866" spans="1:3">
      <c r="A6866" s="32" t="s">
        <v>34421</v>
      </c>
      <c r="B6866" s="32" t="s">
        <v>174</v>
      </c>
      <c r="C6866">
        <f t="shared" si="107"/>
        <v>17014</v>
      </c>
    </row>
    <row r="6867" spans="1:3">
      <c r="A6867" s="32" t="s">
        <v>35521</v>
      </c>
      <c r="B6867" s="32" t="s">
        <v>174</v>
      </c>
      <c r="C6867">
        <f t="shared" si="107"/>
        <v>17015</v>
      </c>
    </row>
    <row r="6868" spans="1:3">
      <c r="A6868" s="32" t="s">
        <v>34422</v>
      </c>
      <c r="B6868" s="32" t="s">
        <v>174</v>
      </c>
      <c r="C6868">
        <f t="shared" si="107"/>
        <v>17016</v>
      </c>
    </row>
    <row r="6869" spans="1:3">
      <c r="A6869" s="32" t="s">
        <v>34423</v>
      </c>
      <c r="B6869" s="32" t="s">
        <v>174</v>
      </c>
      <c r="C6869">
        <f t="shared" si="107"/>
        <v>17017</v>
      </c>
    </row>
    <row r="6870" spans="1:3">
      <c r="A6870" s="32" t="s">
        <v>35522</v>
      </c>
      <c r="B6870" s="32" t="s">
        <v>174</v>
      </c>
      <c r="C6870">
        <f t="shared" si="107"/>
        <v>17018</v>
      </c>
    </row>
    <row r="6871" spans="1:3">
      <c r="A6871" s="32" t="s">
        <v>34424</v>
      </c>
      <c r="B6871" s="32" t="s">
        <v>174</v>
      </c>
      <c r="C6871">
        <f t="shared" si="107"/>
        <v>17019</v>
      </c>
    </row>
    <row r="6872" spans="1:3">
      <c r="A6872" s="32" t="s">
        <v>35523</v>
      </c>
      <c r="B6872" s="32" t="s">
        <v>174</v>
      </c>
      <c r="C6872">
        <f t="shared" si="107"/>
        <v>17020</v>
      </c>
    </row>
    <row r="6873" spans="1:3">
      <c r="A6873" s="32" t="s">
        <v>34425</v>
      </c>
      <c r="B6873" s="32" t="s">
        <v>174</v>
      </c>
      <c r="C6873">
        <f t="shared" si="107"/>
        <v>17021</v>
      </c>
    </row>
    <row r="6874" spans="1:3">
      <c r="A6874" s="32" t="s">
        <v>35524</v>
      </c>
      <c r="B6874" s="32" t="s">
        <v>174</v>
      </c>
      <c r="C6874">
        <f t="shared" si="107"/>
        <v>17022</v>
      </c>
    </row>
    <row r="6875" spans="1:3">
      <c r="A6875" s="32" t="s">
        <v>34426</v>
      </c>
      <c r="B6875" s="32" t="s">
        <v>174</v>
      </c>
      <c r="C6875">
        <f t="shared" si="107"/>
        <v>17023</v>
      </c>
    </row>
    <row r="6876" spans="1:3">
      <c r="A6876" s="32" t="s">
        <v>34427</v>
      </c>
      <c r="B6876" s="32" t="s">
        <v>174</v>
      </c>
      <c r="C6876">
        <f t="shared" si="107"/>
        <v>17024</v>
      </c>
    </row>
    <row r="6877" spans="1:3">
      <c r="A6877" s="32" t="s">
        <v>35525</v>
      </c>
      <c r="B6877" s="32" t="s">
        <v>174</v>
      </c>
      <c r="C6877">
        <f t="shared" si="107"/>
        <v>17025</v>
      </c>
    </row>
    <row r="6878" spans="1:3">
      <c r="A6878" s="32" t="s">
        <v>34428</v>
      </c>
      <c r="B6878" s="32" t="s">
        <v>174</v>
      </c>
      <c r="C6878">
        <f t="shared" si="107"/>
        <v>17026</v>
      </c>
    </row>
    <row r="6879" spans="1:3">
      <c r="A6879" s="32" t="s">
        <v>35526</v>
      </c>
      <c r="B6879" s="32" t="s">
        <v>174</v>
      </c>
      <c r="C6879">
        <f t="shared" si="107"/>
        <v>17027</v>
      </c>
    </row>
    <row r="6880" spans="1:3">
      <c r="A6880" s="32" t="s">
        <v>35527</v>
      </c>
      <c r="B6880" s="32" t="s">
        <v>174</v>
      </c>
      <c r="C6880">
        <f t="shared" si="107"/>
        <v>17028</v>
      </c>
    </row>
    <row r="6881" spans="1:3">
      <c r="A6881" s="32" t="s">
        <v>36155</v>
      </c>
      <c r="B6881" s="32" t="s">
        <v>174</v>
      </c>
      <c r="C6881">
        <f t="shared" si="107"/>
        <v>17029</v>
      </c>
    </row>
    <row r="6882" spans="1:3">
      <c r="A6882" s="32" t="s">
        <v>34429</v>
      </c>
      <c r="B6882" s="32" t="s">
        <v>174</v>
      </c>
      <c r="C6882">
        <f t="shared" si="107"/>
        <v>17030</v>
      </c>
    </row>
    <row r="6883" spans="1:3">
      <c r="A6883" s="32" t="s">
        <v>36132</v>
      </c>
      <c r="B6883" s="32" t="s">
        <v>174</v>
      </c>
      <c r="C6883">
        <f t="shared" si="107"/>
        <v>17031</v>
      </c>
    </row>
    <row r="6884" spans="1:3">
      <c r="A6884" s="32" t="s">
        <v>35528</v>
      </c>
      <c r="B6884" s="32" t="s">
        <v>174</v>
      </c>
      <c r="C6884">
        <f t="shared" si="107"/>
        <v>17032</v>
      </c>
    </row>
    <row r="6885" spans="1:3">
      <c r="A6885" s="32" t="s">
        <v>34430</v>
      </c>
      <c r="B6885" s="32" t="s">
        <v>174</v>
      </c>
      <c r="C6885">
        <f t="shared" si="107"/>
        <v>17033</v>
      </c>
    </row>
    <row r="6886" spans="1:3">
      <c r="A6886" s="32" t="s">
        <v>35529</v>
      </c>
      <c r="B6886" s="32" t="s">
        <v>174</v>
      </c>
      <c r="C6886">
        <f t="shared" si="107"/>
        <v>17034</v>
      </c>
    </row>
    <row r="6887" spans="1:3">
      <c r="A6887" s="32" t="s">
        <v>34431</v>
      </c>
      <c r="B6887" s="32" t="s">
        <v>174</v>
      </c>
      <c r="C6887">
        <f t="shared" si="107"/>
        <v>17035</v>
      </c>
    </row>
    <row r="6888" spans="1:3">
      <c r="A6888" s="32" t="s">
        <v>34432</v>
      </c>
      <c r="B6888" s="32" t="s">
        <v>174</v>
      </c>
      <c r="C6888">
        <f t="shared" si="107"/>
        <v>17036</v>
      </c>
    </row>
    <row r="6889" spans="1:3">
      <c r="A6889" s="32" t="s">
        <v>35530</v>
      </c>
      <c r="B6889" s="32" t="s">
        <v>174</v>
      </c>
      <c r="C6889">
        <f t="shared" si="107"/>
        <v>17037</v>
      </c>
    </row>
    <row r="6890" spans="1:3">
      <c r="A6890" s="32" t="s">
        <v>34433</v>
      </c>
      <c r="B6890" s="32" t="s">
        <v>174</v>
      </c>
      <c r="C6890">
        <f t="shared" si="107"/>
        <v>17038</v>
      </c>
    </row>
    <row r="6891" spans="1:3">
      <c r="A6891" s="32" t="s">
        <v>35531</v>
      </c>
      <c r="B6891" s="32" t="s">
        <v>174</v>
      </c>
      <c r="C6891">
        <f t="shared" si="107"/>
        <v>17039</v>
      </c>
    </row>
    <row r="6892" spans="1:3">
      <c r="A6892" s="32" t="s">
        <v>34434</v>
      </c>
      <c r="B6892" s="32" t="s">
        <v>174</v>
      </c>
      <c r="C6892">
        <f t="shared" si="107"/>
        <v>17040</v>
      </c>
    </row>
    <row r="6893" spans="1:3">
      <c r="A6893" s="32" t="s">
        <v>35532</v>
      </c>
      <c r="B6893" s="32" t="s">
        <v>174</v>
      </c>
      <c r="C6893">
        <f t="shared" si="107"/>
        <v>17041</v>
      </c>
    </row>
    <row r="6894" spans="1:3">
      <c r="A6894" s="32" t="s">
        <v>34435</v>
      </c>
      <c r="B6894" s="32" t="s">
        <v>174</v>
      </c>
      <c r="C6894">
        <f t="shared" si="107"/>
        <v>17042</v>
      </c>
    </row>
    <row r="6895" spans="1:3">
      <c r="A6895" s="32" t="s">
        <v>35533</v>
      </c>
      <c r="B6895" s="32" t="s">
        <v>174</v>
      </c>
      <c r="C6895">
        <f t="shared" si="107"/>
        <v>17043</v>
      </c>
    </row>
    <row r="6896" spans="1:3">
      <c r="A6896" s="32" t="s">
        <v>35534</v>
      </c>
      <c r="B6896" s="32" t="s">
        <v>174</v>
      </c>
      <c r="C6896">
        <f t="shared" si="107"/>
        <v>17044</v>
      </c>
    </row>
    <row r="6897" spans="1:3">
      <c r="A6897" s="32" t="s">
        <v>34436</v>
      </c>
      <c r="B6897" s="32" t="s">
        <v>174</v>
      </c>
      <c r="C6897">
        <f t="shared" si="107"/>
        <v>17045</v>
      </c>
    </row>
    <row r="6898" spans="1:3">
      <c r="A6898" s="32" t="s">
        <v>35535</v>
      </c>
      <c r="B6898" s="32" t="s">
        <v>174</v>
      </c>
      <c r="C6898">
        <f t="shared" si="107"/>
        <v>17046</v>
      </c>
    </row>
    <row r="6899" spans="1:3">
      <c r="A6899" s="32" t="s">
        <v>34437</v>
      </c>
      <c r="B6899" s="32" t="s">
        <v>174</v>
      </c>
      <c r="C6899">
        <f t="shared" si="107"/>
        <v>17047</v>
      </c>
    </row>
    <row r="6900" spans="1:3">
      <c r="A6900" s="32" t="s">
        <v>34438</v>
      </c>
      <c r="B6900" s="32" t="s">
        <v>174</v>
      </c>
      <c r="C6900">
        <f t="shared" si="107"/>
        <v>17048</v>
      </c>
    </row>
    <row r="6901" spans="1:3">
      <c r="A6901" s="32" t="s">
        <v>35536</v>
      </c>
      <c r="B6901" s="32" t="s">
        <v>174</v>
      </c>
      <c r="C6901">
        <f t="shared" si="107"/>
        <v>17049</v>
      </c>
    </row>
    <row r="6902" spans="1:3">
      <c r="A6902" s="32" t="s">
        <v>35537</v>
      </c>
      <c r="B6902" s="32" t="s">
        <v>174</v>
      </c>
      <c r="C6902">
        <f t="shared" si="107"/>
        <v>17050</v>
      </c>
    </row>
    <row r="6903" spans="1:3">
      <c r="A6903" s="32" t="s">
        <v>36156</v>
      </c>
      <c r="B6903" s="32" t="s">
        <v>174</v>
      </c>
      <c r="C6903">
        <f t="shared" si="107"/>
        <v>17051</v>
      </c>
    </row>
    <row r="6904" spans="1:3">
      <c r="A6904" s="32" t="s">
        <v>34439</v>
      </c>
      <c r="B6904" s="32" t="s">
        <v>174</v>
      </c>
      <c r="C6904">
        <f t="shared" si="107"/>
        <v>17052</v>
      </c>
    </row>
    <row r="6905" spans="1:3">
      <c r="A6905" s="32" t="s">
        <v>34440</v>
      </c>
      <c r="B6905" s="32" t="s">
        <v>174</v>
      </c>
      <c r="C6905">
        <f t="shared" si="107"/>
        <v>17053</v>
      </c>
    </row>
    <row r="6906" spans="1:3">
      <c r="A6906" s="32" t="s">
        <v>36157</v>
      </c>
      <c r="B6906" s="32" t="s">
        <v>174</v>
      </c>
      <c r="C6906">
        <f t="shared" si="107"/>
        <v>17054</v>
      </c>
    </row>
    <row r="6907" spans="1:3">
      <c r="A6907" s="32" t="s">
        <v>35538</v>
      </c>
      <c r="B6907" s="32" t="s">
        <v>174</v>
      </c>
      <c r="C6907">
        <f t="shared" si="107"/>
        <v>17055</v>
      </c>
    </row>
    <row r="6908" spans="1:3">
      <c r="A6908" s="32" t="s">
        <v>35539</v>
      </c>
      <c r="B6908" s="32" t="s">
        <v>174</v>
      </c>
      <c r="C6908">
        <f t="shared" si="107"/>
        <v>17056</v>
      </c>
    </row>
    <row r="6909" spans="1:3">
      <c r="A6909" s="32" t="s">
        <v>35540</v>
      </c>
      <c r="B6909" s="32" t="s">
        <v>174</v>
      </c>
      <c r="C6909">
        <f t="shared" si="107"/>
        <v>17057</v>
      </c>
    </row>
    <row r="6910" spans="1:3">
      <c r="A6910" s="32" t="s">
        <v>35541</v>
      </c>
      <c r="B6910" s="32" t="s">
        <v>174</v>
      </c>
      <c r="C6910">
        <f t="shared" si="107"/>
        <v>17058</v>
      </c>
    </row>
    <row r="6911" spans="1:3">
      <c r="A6911" s="32" t="s">
        <v>34441</v>
      </c>
      <c r="B6911" s="32" t="s">
        <v>174</v>
      </c>
      <c r="C6911">
        <f t="shared" si="107"/>
        <v>17059</v>
      </c>
    </row>
    <row r="6912" spans="1:3">
      <c r="A6912" s="32" t="s">
        <v>34442</v>
      </c>
      <c r="B6912" s="32" t="s">
        <v>174</v>
      </c>
      <c r="C6912">
        <f t="shared" si="107"/>
        <v>17060</v>
      </c>
    </row>
    <row r="6913" spans="1:3">
      <c r="A6913" s="32" t="s">
        <v>34443</v>
      </c>
      <c r="B6913" s="32" t="s">
        <v>174</v>
      </c>
      <c r="C6913">
        <f t="shared" si="107"/>
        <v>17061</v>
      </c>
    </row>
    <row r="6914" spans="1:3">
      <c r="A6914" s="32" t="s">
        <v>35542</v>
      </c>
      <c r="B6914" s="32" t="s">
        <v>174</v>
      </c>
      <c r="C6914">
        <f t="shared" ref="C6914:C6977" si="108">1*A6914</f>
        <v>17062</v>
      </c>
    </row>
    <row r="6915" spans="1:3">
      <c r="A6915" s="32" t="s">
        <v>34444</v>
      </c>
      <c r="B6915" s="32" t="s">
        <v>174</v>
      </c>
      <c r="C6915">
        <f t="shared" si="108"/>
        <v>17063</v>
      </c>
    </row>
    <row r="6916" spans="1:3">
      <c r="A6916" s="32" t="s">
        <v>35543</v>
      </c>
      <c r="B6916" s="32" t="s">
        <v>174</v>
      </c>
      <c r="C6916">
        <f t="shared" si="108"/>
        <v>17064</v>
      </c>
    </row>
    <row r="6917" spans="1:3">
      <c r="A6917" s="32" t="s">
        <v>35544</v>
      </c>
      <c r="B6917" s="32" t="s">
        <v>174</v>
      </c>
      <c r="C6917">
        <f t="shared" si="108"/>
        <v>17065</v>
      </c>
    </row>
    <row r="6918" spans="1:3">
      <c r="A6918" s="32" t="s">
        <v>34445</v>
      </c>
      <c r="B6918" s="32" t="s">
        <v>174</v>
      </c>
      <c r="C6918">
        <f t="shared" si="108"/>
        <v>17066</v>
      </c>
    </row>
    <row r="6919" spans="1:3">
      <c r="A6919" s="32" t="s">
        <v>34446</v>
      </c>
      <c r="B6919" s="32" t="s">
        <v>174</v>
      </c>
      <c r="C6919">
        <f t="shared" si="108"/>
        <v>17067</v>
      </c>
    </row>
    <row r="6920" spans="1:3">
      <c r="A6920" s="32" t="s">
        <v>34447</v>
      </c>
      <c r="B6920" s="32" t="s">
        <v>174</v>
      </c>
      <c r="C6920">
        <f t="shared" si="108"/>
        <v>17068</v>
      </c>
    </row>
    <row r="6921" spans="1:3">
      <c r="A6921" s="32" t="s">
        <v>34448</v>
      </c>
      <c r="B6921" s="32" t="s">
        <v>174</v>
      </c>
      <c r="C6921">
        <f t="shared" si="108"/>
        <v>17069</v>
      </c>
    </row>
    <row r="6922" spans="1:3">
      <c r="A6922" s="32" t="s">
        <v>34449</v>
      </c>
      <c r="B6922" s="32" t="s">
        <v>174</v>
      </c>
      <c r="C6922">
        <f t="shared" si="108"/>
        <v>17070</v>
      </c>
    </row>
    <row r="6923" spans="1:3">
      <c r="A6923" s="32" t="s">
        <v>34450</v>
      </c>
      <c r="B6923" s="32" t="s">
        <v>174</v>
      </c>
      <c r="C6923">
        <f t="shared" si="108"/>
        <v>17071</v>
      </c>
    </row>
    <row r="6924" spans="1:3">
      <c r="A6924" s="32" t="s">
        <v>35545</v>
      </c>
      <c r="B6924" s="32" t="s">
        <v>174</v>
      </c>
      <c r="C6924">
        <f t="shared" si="108"/>
        <v>17072</v>
      </c>
    </row>
    <row r="6925" spans="1:3">
      <c r="A6925" s="32" t="s">
        <v>34451</v>
      </c>
      <c r="B6925" s="32" t="s">
        <v>174</v>
      </c>
      <c r="C6925">
        <f t="shared" si="108"/>
        <v>17073</v>
      </c>
    </row>
    <row r="6926" spans="1:3">
      <c r="A6926" s="32" t="s">
        <v>35546</v>
      </c>
      <c r="B6926" s="32" t="s">
        <v>174</v>
      </c>
      <c r="C6926">
        <f t="shared" si="108"/>
        <v>17074</v>
      </c>
    </row>
    <row r="6927" spans="1:3">
      <c r="A6927" s="32" t="s">
        <v>36133</v>
      </c>
      <c r="B6927" s="32" t="s">
        <v>174</v>
      </c>
      <c r="C6927">
        <f t="shared" si="108"/>
        <v>17075</v>
      </c>
    </row>
    <row r="6928" spans="1:3">
      <c r="A6928" s="32" t="s">
        <v>34452</v>
      </c>
      <c r="B6928" s="32" t="s">
        <v>174</v>
      </c>
      <c r="C6928">
        <f t="shared" si="108"/>
        <v>17076</v>
      </c>
    </row>
    <row r="6929" spans="1:3">
      <c r="A6929" s="32" t="s">
        <v>35547</v>
      </c>
      <c r="B6929" s="32" t="s">
        <v>174</v>
      </c>
      <c r="C6929">
        <f t="shared" si="108"/>
        <v>17077</v>
      </c>
    </row>
    <row r="6930" spans="1:3">
      <c r="A6930" s="32" t="s">
        <v>34453</v>
      </c>
      <c r="B6930" s="32" t="s">
        <v>174</v>
      </c>
      <c r="C6930">
        <f t="shared" si="108"/>
        <v>17078</v>
      </c>
    </row>
    <row r="6931" spans="1:3">
      <c r="A6931" s="32" t="s">
        <v>35548</v>
      </c>
      <c r="B6931" s="32" t="s">
        <v>174</v>
      </c>
      <c r="C6931">
        <f t="shared" si="108"/>
        <v>17080</v>
      </c>
    </row>
    <row r="6932" spans="1:3">
      <c r="A6932" s="32" t="s">
        <v>34454</v>
      </c>
      <c r="B6932" s="32" t="s">
        <v>174</v>
      </c>
      <c r="C6932">
        <f t="shared" si="108"/>
        <v>17081</v>
      </c>
    </row>
    <row r="6933" spans="1:3">
      <c r="A6933" s="32" t="s">
        <v>35549</v>
      </c>
      <c r="B6933" s="32" t="s">
        <v>174</v>
      </c>
      <c r="C6933">
        <f t="shared" si="108"/>
        <v>17082</v>
      </c>
    </row>
    <row r="6934" spans="1:3">
      <c r="A6934" s="32" t="s">
        <v>34455</v>
      </c>
      <c r="B6934" s="32" t="s">
        <v>174</v>
      </c>
      <c r="C6934">
        <f t="shared" si="108"/>
        <v>17083</v>
      </c>
    </row>
    <row r="6935" spans="1:3">
      <c r="A6935" s="32" t="s">
        <v>34456</v>
      </c>
      <c r="B6935" s="32" t="s">
        <v>174</v>
      </c>
      <c r="C6935">
        <f t="shared" si="108"/>
        <v>17084</v>
      </c>
    </row>
    <row r="6936" spans="1:3">
      <c r="A6936" s="32" t="s">
        <v>35550</v>
      </c>
      <c r="B6936" s="32" t="s">
        <v>174</v>
      </c>
      <c r="C6936">
        <f t="shared" si="108"/>
        <v>17085</v>
      </c>
    </row>
    <row r="6937" spans="1:3">
      <c r="A6937" s="32" t="s">
        <v>34457</v>
      </c>
      <c r="B6937" s="32" t="s">
        <v>174</v>
      </c>
      <c r="C6937">
        <f t="shared" si="108"/>
        <v>17086</v>
      </c>
    </row>
    <row r="6938" spans="1:3">
      <c r="A6938" s="32" t="s">
        <v>35551</v>
      </c>
      <c r="B6938" s="32" t="s">
        <v>174</v>
      </c>
      <c r="C6938">
        <f t="shared" si="108"/>
        <v>17087</v>
      </c>
    </row>
    <row r="6939" spans="1:3">
      <c r="A6939" s="32" t="s">
        <v>35552</v>
      </c>
      <c r="B6939" s="32" t="s">
        <v>174</v>
      </c>
      <c r="C6939">
        <f t="shared" si="108"/>
        <v>17088</v>
      </c>
    </row>
    <row r="6940" spans="1:3">
      <c r="A6940" s="32" t="s">
        <v>34458</v>
      </c>
      <c r="B6940" s="32" t="s">
        <v>174</v>
      </c>
      <c r="C6940">
        <f t="shared" si="108"/>
        <v>17089</v>
      </c>
    </row>
    <row r="6941" spans="1:3">
      <c r="A6941" s="32" t="s">
        <v>34459</v>
      </c>
      <c r="B6941" s="32" t="s">
        <v>174</v>
      </c>
      <c r="C6941">
        <f t="shared" si="108"/>
        <v>17090</v>
      </c>
    </row>
    <row r="6942" spans="1:3">
      <c r="A6942" s="32" t="s">
        <v>35553</v>
      </c>
      <c r="B6942" s="32" t="s">
        <v>174</v>
      </c>
      <c r="C6942">
        <f t="shared" si="108"/>
        <v>17091</v>
      </c>
    </row>
    <row r="6943" spans="1:3">
      <c r="A6943" s="32" t="s">
        <v>34460</v>
      </c>
      <c r="B6943" s="32" t="s">
        <v>174</v>
      </c>
      <c r="C6943">
        <f t="shared" si="108"/>
        <v>17093</v>
      </c>
    </row>
    <row r="6944" spans="1:3">
      <c r="A6944" s="32" t="s">
        <v>35554</v>
      </c>
      <c r="B6944" s="32" t="s">
        <v>174</v>
      </c>
      <c r="C6944">
        <f t="shared" si="108"/>
        <v>17094</v>
      </c>
    </row>
    <row r="6945" spans="1:3">
      <c r="A6945" s="32" t="s">
        <v>35555</v>
      </c>
      <c r="B6945" s="32" t="s">
        <v>174</v>
      </c>
      <c r="C6945">
        <f t="shared" si="108"/>
        <v>17097</v>
      </c>
    </row>
    <row r="6946" spans="1:3">
      <c r="A6946" s="32" t="s">
        <v>34461</v>
      </c>
      <c r="B6946" s="32" t="s">
        <v>174</v>
      </c>
      <c r="C6946">
        <f t="shared" si="108"/>
        <v>17098</v>
      </c>
    </row>
    <row r="6947" spans="1:3">
      <c r="A6947" s="32" t="s">
        <v>36134</v>
      </c>
      <c r="B6947" s="32" t="s">
        <v>174</v>
      </c>
      <c r="C6947">
        <f t="shared" si="108"/>
        <v>17099</v>
      </c>
    </row>
    <row r="6948" spans="1:3">
      <c r="A6948" s="32" t="s">
        <v>36158</v>
      </c>
      <c r="B6948" s="32" t="s">
        <v>174</v>
      </c>
      <c r="C6948">
        <f t="shared" si="108"/>
        <v>17100</v>
      </c>
    </row>
    <row r="6949" spans="1:3">
      <c r="A6949" s="32" t="s">
        <v>34462</v>
      </c>
      <c r="B6949" s="32" t="s">
        <v>174</v>
      </c>
      <c r="C6949">
        <f t="shared" si="108"/>
        <v>17101</v>
      </c>
    </row>
    <row r="6950" spans="1:3">
      <c r="A6950" s="32" t="s">
        <v>35556</v>
      </c>
      <c r="B6950" s="32" t="s">
        <v>174</v>
      </c>
      <c r="C6950">
        <f t="shared" si="108"/>
        <v>17102</v>
      </c>
    </row>
    <row r="6951" spans="1:3">
      <c r="A6951" s="32" t="s">
        <v>34463</v>
      </c>
      <c r="B6951" s="32" t="s">
        <v>174</v>
      </c>
      <c r="C6951">
        <f t="shared" si="108"/>
        <v>17103</v>
      </c>
    </row>
    <row r="6952" spans="1:3">
      <c r="A6952" s="32" t="s">
        <v>34464</v>
      </c>
      <c r="B6952" s="32" t="s">
        <v>174</v>
      </c>
      <c r="C6952">
        <f t="shared" si="108"/>
        <v>17104</v>
      </c>
    </row>
    <row r="6953" spans="1:3">
      <c r="A6953" s="32" t="s">
        <v>35557</v>
      </c>
      <c r="B6953" s="32" t="s">
        <v>174</v>
      </c>
      <c r="C6953">
        <f t="shared" si="108"/>
        <v>17105</v>
      </c>
    </row>
    <row r="6954" spans="1:3">
      <c r="A6954" s="32" t="s">
        <v>34465</v>
      </c>
      <c r="B6954" s="32" t="s">
        <v>174</v>
      </c>
      <c r="C6954">
        <f t="shared" si="108"/>
        <v>17106</v>
      </c>
    </row>
    <row r="6955" spans="1:3">
      <c r="A6955" s="32" t="s">
        <v>35558</v>
      </c>
      <c r="B6955" s="32" t="s">
        <v>174</v>
      </c>
      <c r="C6955">
        <f t="shared" si="108"/>
        <v>17107</v>
      </c>
    </row>
    <row r="6956" spans="1:3">
      <c r="A6956" s="32" t="s">
        <v>35559</v>
      </c>
      <c r="B6956" s="32" t="s">
        <v>174</v>
      </c>
      <c r="C6956">
        <f t="shared" si="108"/>
        <v>17108</v>
      </c>
    </row>
    <row r="6957" spans="1:3">
      <c r="A6957" s="32" t="s">
        <v>34466</v>
      </c>
      <c r="B6957" s="32" t="s">
        <v>174</v>
      </c>
      <c r="C6957">
        <f t="shared" si="108"/>
        <v>17109</v>
      </c>
    </row>
    <row r="6958" spans="1:3">
      <c r="A6958" s="32" t="s">
        <v>35560</v>
      </c>
      <c r="B6958" s="32" t="s">
        <v>174</v>
      </c>
      <c r="C6958">
        <f t="shared" si="108"/>
        <v>17110</v>
      </c>
    </row>
    <row r="6959" spans="1:3">
      <c r="A6959" s="32" t="s">
        <v>34467</v>
      </c>
      <c r="B6959" s="32" t="s">
        <v>174</v>
      </c>
      <c r="C6959">
        <f t="shared" si="108"/>
        <v>17111</v>
      </c>
    </row>
    <row r="6960" spans="1:3">
      <c r="A6960" s="32" t="s">
        <v>34468</v>
      </c>
      <c r="B6960" s="32" t="s">
        <v>174</v>
      </c>
      <c r="C6960">
        <f t="shared" si="108"/>
        <v>17112</v>
      </c>
    </row>
    <row r="6961" spans="1:3">
      <c r="A6961" s="32" t="s">
        <v>35561</v>
      </c>
      <c r="B6961" s="32" t="s">
        <v>174</v>
      </c>
      <c r="C6961">
        <f t="shared" si="108"/>
        <v>17113</v>
      </c>
    </row>
    <row r="6962" spans="1:3">
      <c r="A6962" s="32" t="s">
        <v>34469</v>
      </c>
      <c r="B6962" s="32" t="s">
        <v>174</v>
      </c>
      <c r="C6962">
        <f t="shared" si="108"/>
        <v>17120</v>
      </c>
    </row>
    <row r="6963" spans="1:3">
      <c r="A6963" s="32" t="s">
        <v>35562</v>
      </c>
      <c r="B6963" s="32" t="s">
        <v>174</v>
      </c>
      <c r="C6963">
        <f t="shared" si="108"/>
        <v>17121</v>
      </c>
    </row>
    <row r="6964" spans="1:3">
      <c r="A6964" s="32" t="s">
        <v>35563</v>
      </c>
      <c r="B6964" s="32" t="s">
        <v>174</v>
      </c>
      <c r="C6964">
        <f t="shared" si="108"/>
        <v>17122</v>
      </c>
    </row>
    <row r="6965" spans="1:3">
      <c r="A6965" s="32" t="s">
        <v>35564</v>
      </c>
      <c r="B6965" s="32" t="s">
        <v>174</v>
      </c>
      <c r="C6965">
        <f t="shared" si="108"/>
        <v>17123</v>
      </c>
    </row>
    <row r="6966" spans="1:3">
      <c r="A6966" s="32" t="s">
        <v>35565</v>
      </c>
      <c r="B6966" s="32" t="s">
        <v>174</v>
      </c>
      <c r="C6966">
        <f t="shared" si="108"/>
        <v>17124</v>
      </c>
    </row>
    <row r="6967" spans="1:3">
      <c r="A6967" s="32" t="s">
        <v>34470</v>
      </c>
      <c r="B6967" s="32" t="s">
        <v>174</v>
      </c>
      <c r="C6967">
        <f t="shared" si="108"/>
        <v>17125</v>
      </c>
    </row>
    <row r="6968" spans="1:3">
      <c r="A6968" s="32" t="s">
        <v>34471</v>
      </c>
      <c r="B6968" s="32" t="s">
        <v>174</v>
      </c>
      <c r="C6968">
        <f t="shared" si="108"/>
        <v>17126</v>
      </c>
    </row>
    <row r="6969" spans="1:3">
      <c r="A6969" s="32" t="s">
        <v>34472</v>
      </c>
      <c r="B6969" s="32" t="s">
        <v>174</v>
      </c>
      <c r="C6969">
        <f t="shared" si="108"/>
        <v>17127</v>
      </c>
    </row>
    <row r="6970" spans="1:3">
      <c r="A6970" s="32" t="s">
        <v>34473</v>
      </c>
      <c r="B6970" s="32" t="s">
        <v>174</v>
      </c>
      <c r="C6970">
        <f t="shared" si="108"/>
        <v>17128</v>
      </c>
    </row>
    <row r="6971" spans="1:3">
      <c r="A6971" s="32" t="s">
        <v>35566</v>
      </c>
      <c r="B6971" s="32" t="s">
        <v>174</v>
      </c>
      <c r="C6971">
        <f t="shared" si="108"/>
        <v>17129</v>
      </c>
    </row>
    <row r="6972" spans="1:3">
      <c r="A6972" s="32" t="s">
        <v>35567</v>
      </c>
      <c r="B6972" s="32" t="s">
        <v>174</v>
      </c>
      <c r="C6972">
        <f t="shared" si="108"/>
        <v>17130</v>
      </c>
    </row>
    <row r="6973" spans="1:3">
      <c r="A6973" s="32" t="s">
        <v>34474</v>
      </c>
      <c r="B6973" s="32" t="s">
        <v>174</v>
      </c>
      <c r="C6973">
        <f t="shared" si="108"/>
        <v>17140</v>
      </c>
    </row>
    <row r="6974" spans="1:3">
      <c r="A6974" s="32" t="s">
        <v>34475</v>
      </c>
      <c r="B6974" s="32" t="s">
        <v>174</v>
      </c>
      <c r="C6974">
        <f t="shared" si="108"/>
        <v>17177</v>
      </c>
    </row>
    <row r="6975" spans="1:3">
      <c r="A6975" s="32" t="s">
        <v>35568</v>
      </c>
      <c r="B6975" s="32" t="s">
        <v>174</v>
      </c>
      <c r="C6975">
        <f t="shared" si="108"/>
        <v>17201</v>
      </c>
    </row>
    <row r="6976" spans="1:3">
      <c r="A6976" s="32" t="s">
        <v>35569</v>
      </c>
      <c r="B6976" s="32" t="s">
        <v>174</v>
      </c>
      <c r="C6976">
        <f t="shared" si="108"/>
        <v>17202</v>
      </c>
    </row>
    <row r="6977" spans="1:3">
      <c r="A6977" s="32" t="s">
        <v>35570</v>
      </c>
      <c r="B6977" s="32" t="s">
        <v>174</v>
      </c>
      <c r="C6977">
        <f t="shared" si="108"/>
        <v>17210</v>
      </c>
    </row>
    <row r="6978" spans="1:3">
      <c r="A6978" s="32" t="s">
        <v>34476</v>
      </c>
      <c r="B6978" s="32" t="s">
        <v>174</v>
      </c>
      <c r="C6978">
        <f t="shared" ref="C6978:C7041" si="109">1*A6978</f>
        <v>17211</v>
      </c>
    </row>
    <row r="6979" spans="1:3">
      <c r="A6979" s="32" t="s">
        <v>34477</v>
      </c>
      <c r="B6979" s="32" t="s">
        <v>174</v>
      </c>
      <c r="C6979">
        <f t="shared" si="109"/>
        <v>17212</v>
      </c>
    </row>
    <row r="6980" spans="1:3">
      <c r="A6980" s="32" t="s">
        <v>34478</v>
      </c>
      <c r="B6980" s="32" t="s">
        <v>174</v>
      </c>
      <c r="C6980">
        <f t="shared" si="109"/>
        <v>17213</v>
      </c>
    </row>
    <row r="6981" spans="1:3">
      <c r="A6981" s="32" t="s">
        <v>34479</v>
      </c>
      <c r="B6981" s="32" t="s">
        <v>174</v>
      </c>
      <c r="C6981">
        <f t="shared" si="109"/>
        <v>17214</v>
      </c>
    </row>
    <row r="6982" spans="1:3">
      <c r="A6982" s="32" t="s">
        <v>35571</v>
      </c>
      <c r="B6982" s="32" t="s">
        <v>174</v>
      </c>
      <c r="C6982">
        <f t="shared" si="109"/>
        <v>17215</v>
      </c>
    </row>
    <row r="6983" spans="1:3">
      <c r="A6983" s="32" t="s">
        <v>35572</v>
      </c>
      <c r="B6983" s="32" t="s">
        <v>174</v>
      </c>
      <c r="C6983">
        <f t="shared" si="109"/>
        <v>17217</v>
      </c>
    </row>
    <row r="6984" spans="1:3">
      <c r="A6984" s="32" t="s">
        <v>36159</v>
      </c>
      <c r="B6984" s="32" t="s">
        <v>174</v>
      </c>
      <c r="C6984">
        <f t="shared" si="109"/>
        <v>17218</v>
      </c>
    </row>
    <row r="6985" spans="1:3">
      <c r="A6985" s="32" t="s">
        <v>34480</v>
      </c>
      <c r="B6985" s="32" t="s">
        <v>174</v>
      </c>
      <c r="C6985">
        <f t="shared" si="109"/>
        <v>17219</v>
      </c>
    </row>
    <row r="6986" spans="1:3">
      <c r="A6986" s="32" t="s">
        <v>35573</v>
      </c>
      <c r="B6986" s="32" t="s">
        <v>174</v>
      </c>
      <c r="C6986">
        <f t="shared" si="109"/>
        <v>17220</v>
      </c>
    </row>
    <row r="6987" spans="1:3">
      <c r="A6987" s="32" t="s">
        <v>34481</v>
      </c>
      <c r="B6987" s="32" t="s">
        <v>174</v>
      </c>
      <c r="C6987">
        <f t="shared" si="109"/>
        <v>17221</v>
      </c>
    </row>
    <row r="6988" spans="1:3">
      <c r="A6988" s="32" t="s">
        <v>34482</v>
      </c>
      <c r="B6988" s="32" t="s">
        <v>174</v>
      </c>
      <c r="C6988">
        <f t="shared" si="109"/>
        <v>17222</v>
      </c>
    </row>
    <row r="6989" spans="1:3">
      <c r="A6989" s="32" t="s">
        <v>35574</v>
      </c>
      <c r="B6989" s="32" t="s">
        <v>174</v>
      </c>
      <c r="C6989">
        <f t="shared" si="109"/>
        <v>17223</v>
      </c>
    </row>
    <row r="6990" spans="1:3">
      <c r="A6990" s="32" t="s">
        <v>34483</v>
      </c>
      <c r="B6990" s="32" t="s">
        <v>174</v>
      </c>
      <c r="C6990">
        <f t="shared" si="109"/>
        <v>17224</v>
      </c>
    </row>
    <row r="6991" spans="1:3">
      <c r="A6991" s="32" t="s">
        <v>35575</v>
      </c>
      <c r="B6991" s="32" t="s">
        <v>174</v>
      </c>
      <c r="C6991">
        <f t="shared" si="109"/>
        <v>17225</v>
      </c>
    </row>
    <row r="6992" spans="1:3">
      <c r="A6992" s="32" t="s">
        <v>35576</v>
      </c>
      <c r="B6992" s="32" t="s">
        <v>174</v>
      </c>
      <c r="C6992">
        <f t="shared" si="109"/>
        <v>17228</v>
      </c>
    </row>
    <row r="6993" spans="1:3">
      <c r="A6993" s="32" t="s">
        <v>34484</v>
      </c>
      <c r="B6993" s="32" t="s">
        <v>174</v>
      </c>
      <c r="C6993">
        <f t="shared" si="109"/>
        <v>17229</v>
      </c>
    </row>
    <row r="6994" spans="1:3">
      <c r="A6994" s="32" t="s">
        <v>34485</v>
      </c>
      <c r="B6994" s="32" t="s">
        <v>174</v>
      </c>
      <c r="C6994">
        <f t="shared" si="109"/>
        <v>17231</v>
      </c>
    </row>
    <row r="6995" spans="1:3">
      <c r="A6995" s="32" t="s">
        <v>35577</v>
      </c>
      <c r="B6995" s="32" t="s">
        <v>174</v>
      </c>
      <c r="C6995">
        <f t="shared" si="109"/>
        <v>17232</v>
      </c>
    </row>
    <row r="6996" spans="1:3">
      <c r="A6996" s="32" t="s">
        <v>35578</v>
      </c>
      <c r="B6996" s="32" t="s">
        <v>174</v>
      </c>
      <c r="C6996">
        <f t="shared" si="109"/>
        <v>17233</v>
      </c>
    </row>
    <row r="6997" spans="1:3">
      <c r="A6997" s="32" t="s">
        <v>35579</v>
      </c>
      <c r="B6997" s="32" t="s">
        <v>174</v>
      </c>
      <c r="C6997">
        <f t="shared" si="109"/>
        <v>17235</v>
      </c>
    </row>
    <row r="6998" spans="1:3">
      <c r="A6998" s="32" t="s">
        <v>34486</v>
      </c>
      <c r="B6998" s="32" t="s">
        <v>174</v>
      </c>
      <c r="C6998">
        <f t="shared" si="109"/>
        <v>17236</v>
      </c>
    </row>
    <row r="6999" spans="1:3">
      <c r="A6999" s="32" t="s">
        <v>34487</v>
      </c>
      <c r="B6999" s="32" t="s">
        <v>174</v>
      </c>
      <c r="C6999">
        <f t="shared" si="109"/>
        <v>17237</v>
      </c>
    </row>
    <row r="7000" spans="1:3">
      <c r="A7000" s="32" t="s">
        <v>35580</v>
      </c>
      <c r="B7000" s="32" t="s">
        <v>174</v>
      </c>
      <c r="C7000">
        <f t="shared" si="109"/>
        <v>17238</v>
      </c>
    </row>
    <row r="7001" spans="1:3">
      <c r="A7001" s="32" t="s">
        <v>34488</v>
      </c>
      <c r="B7001" s="32" t="s">
        <v>174</v>
      </c>
      <c r="C7001">
        <f t="shared" si="109"/>
        <v>17239</v>
      </c>
    </row>
    <row r="7002" spans="1:3">
      <c r="A7002" s="32" t="s">
        <v>35581</v>
      </c>
      <c r="B7002" s="32" t="s">
        <v>174</v>
      </c>
      <c r="C7002">
        <f t="shared" si="109"/>
        <v>17240</v>
      </c>
    </row>
    <row r="7003" spans="1:3">
      <c r="A7003" s="32" t="s">
        <v>34489</v>
      </c>
      <c r="B7003" s="32" t="s">
        <v>174</v>
      </c>
      <c r="C7003">
        <f t="shared" si="109"/>
        <v>17241</v>
      </c>
    </row>
    <row r="7004" spans="1:3">
      <c r="A7004" s="32" t="s">
        <v>35582</v>
      </c>
      <c r="B7004" s="32" t="s">
        <v>174</v>
      </c>
      <c r="C7004">
        <f t="shared" si="109"/>
        <v>17243</v>
      </c>
    </row>
    <row r="7005" spans="1:3">
      <c r="A7005" s="32" t="s">
        <v>34490</v>
      </c>
      <c r="B7005" s="32" t="s">
        <v>174</v>
      </c>
      <c r="C7005">
        <f t="shared" si="109"/>
        <v>17244</v>
      </c>
    </row>
    <row r="7006" spans="1:3">
      <c r="A7006" s="32" t="s">
        <v>34491</v>
      </c>
      <c r="B7006" s="32" t="s">
        <v>174</v>
      </c>
      <c r="C7006">
        <f t="shared" si="109"/>
        <v>17246</v>
      </c>
    </row>
    <row r="7007" spans="1:3">
      <c r="A7007" s="32" t="s">
        <v>35583</v>
      </c>
      <c r="B7007" s="32" t="s">
        <v>174</v>
      </c>
      <c r="C7007">
        <f t="shared" si="109"/>
        <v>17247</v>
      </c>
    </row>
    <row r="7008" spans="1:3">
      <c r="A7008" s="32" t="s">
        <v>34492</v>
      </c>
      <c r="B7008" s="32" t="s">
        <v>174</v>
      </c>
      <c r="C7008">
        <f t="shared" si="109"/>
        <v>17249</v>
      </c>
    </row>
    <row r="7009" spans="1:3">
      <c r="A7009" s="32" t="s">
        <v>35584</v>
      </c>
      <c r="B7009" s="32" t="s">
        <v>174</v>
      </c>
      <c r="C7009">
        <f t="shared" si="109"/>
        <v>17250</v>
      </c>
    </row>
    <row r="7010" spans="1:3">
      <c r="A7010" s="32" t="s">
        <v>35585</v>
      </c>
      <c r="B7010" s="32" t="s">
        <v>174</v>
      </c>
      <c r="C7010">
        <f t="shared" si="109"/>
        <v>17251</v>
      </c>
    </row>
    <row r="7011" spans="1:3">
      <c r="A7011" s="32" t="s">
        <v>34493</v>
      </c>
      <c r="B7011" s="32" t="s">
        <v>174</v>
      </c>
      <c r="C7011">
        <f t="shared" si="109"/>
        <v>17252</v>
      </c>
    </row>
    <row r="7012" spans="1:3">
      <c r="A7012" s="32" t="s">
        <v>34494</v>
      </c>
      <c r="B7012" s="32" t="s">
        <v>174</v>
      </c>
      <c r="C7012">
        <f t="shared" si="109"/>
        <v>17253</v>
      </c>
    </row>
    <row r="7013" spans="1:3">
      <c r="A7013" s="32" t="s">
        <v>34495</v>
      </c>
      <c r="B7013" s="32" t="s">
        <v>174</v>
      </c>
      <c r="C7013">
        <f t="shared" si="109"/>
        <v>17254</v>
      </c>
    </row>
    <row r="7014" spans="1:3">
      <c r="A7014" s="32" t="s">
        <v>34496</v>
      </c>
      <c r="B7014" s="32" t="s">
        <v>174</v>
      </c>
      <c r="C7014">
        <f t="shared" si="109"/>
        <v>17255</v>
      </c>
    </row>
    <row r="7015" spans="1:3">
      <c r="A7015" s="32" t="s">
        <v>35586</v>
      </c>
      <c r="B7015" s="32" t="s">
        <v>174</v>
      </c>
      <c r="C7015">
        <f t="shared" si="109"/>
        <v>17256</v>
      </c>
    </row>
    <row r="7016" spans="1:3">
      <c r="A7016" s="32" t="s">
        <v>34497</v>
      </c>
      <c r="B7016" s="32" t="s">
        <v>174</v>
      </c>
      <c r="C7016">
        <f t="shared" si="109"/>
        <v>17257</v>
      </c>
    </row>
    <row r="7017" spans="1:3">
      <c r="A7017" s="32" t="s">
        <v>34498</v>
      </c>
      <c r="B7017" s="32" t="s">
        <v>174</v>
      </c>
      <c r="C7017">
        <f t="shared" si="109"/>
        <v>17260</v>
      </c>
    </row>
    <row r="7018" spans="1:3">
      <c r="A7018" s="32" t="s">
        <v>35587</v>
      </c>
      <c r="B7018" s="32" t="s">
        <v>174</v>
      </c>
      <c r="C7018">
        <f t="shared" si="109"/>
        <v>17261</v>
      </c>
    </row>
    <row r="7019" spans="1:3">
      <c r="A7019" s="32" t="s">
        <v>34499</v>
      </c>
      <c r="B7019" s="32" t="s">
        <v>174</v>
      </c>
      <c r="C7019">
        <f t="shared" si="109"/>
        <v>17262</v>
      </c>
    </row>
    <row r="7020" spans="1:3">
      <c r="A7020" s="32" t="s">
        <v>35588</v>
      </c>
      <c r="B7020" s="32" t="s">
        <v>174</v>
      </c>
      <c r="C7020">
        <f t="shared" si="109"/>
        <v>17263</v>
      </c>
    </row>
    <row r="7021" spans="1:3">
      <c r="A7021" s="32" t="s">
        <v>35589</v>
      </c>
      <c r="B7021" s="32" t="s">
        <v>174</v>
      </c>
      <c r="C7021">
        <f t="shared" si="109"/>
        <v>17264</v>
      </c>
    </row>
    <row r="7022" spans="1:3">
      <c r="A7022" s="32" t="s">
        <v>34500</v>
      </c>
      <c r="B7022" s="32" t="s">
        <v>174</v>
      </c>
      <c r="C7022">
        <f t="shared" si="109"/>
        <v>17265</v>
      </c>
    </row>
    <row r="7023" spans="1:3">
      <c r="A7023" s="32" t="s">
        <v>35590</v>
      </c>
      <c r="B7023" s="32" t="s">
        <v>174</v>
      </c>
      <c r="C7023">
        <f t="shared" si="109"/>
        <v>17266</v>
      </c>
    </row>
    <row r="7024" spans="1:3">
      <c r="A7024" s="32" t="s">
        <v>35591</v>
      </c>
      <c r="B7024" s="32" t="s">
        <v>174</v>
      </c>
      <c r="C7024">
        <f t="shared" si="109"/>
        <v>17267</v>
      </c>
    </row>
    <row r="7025" spans="1:3">
      <c r="A7025" s="32" t="s">
        <v>34501</v>
      </c>
      <c r="B7025" s="32" t="s">
        <v>174</v>
      </c>
      <c r="C7025">
        <f t="shared" si="109"/>
        <v>17268</v>
      </c>
    </row>
    <row r="7026" spans="1:3">
      <c r="A7026" s="32" t="s">
        <v>35592</v>
      </c>
      <c r="B7026" s="32" t="s">
        <v>174</v>
      </c>
      <c r="C7026">
        <f t="shared" si="109"/>
        <v>17270</v>
      </c>
    </row>
    <row r="7027" spans="1:3">
      <c r="A7027" s="32" t="s">
        <v>34502</v>
      </c>
      <c r="B7027" s="32" t="s">
        <v>174</v>
      </c>
      <c r="C7027">
        <f t="shared" si="109"/>
        <v>17271</v>
      </c>
    </row>
    <row r="7028" spans="1:3">
      <c r="A7028" s="32" t="s">
        <v>34503</v>
      </c>
      <c r="B7028" s="32" t="s">
        <v>174</v>
      </c>
      <c r="C7028">
        <f t="shared" si="109"/>
        <v>17272</v>
      </c>
    </row>
    <row r="7029" spans="1:3">
      <c r="A7029" s="32" t="s">
        <v>35593</v>
      </c>
      <c r="B7029" s="32" t="s">
        <v>174</v>
      </c>
      <c r="C7029">
        <f t="shared" si="109"/>
        <v>17294</v>
      </c>
    </row>
    <row r="7030" spans="1:3">
      <c r="A7030" s="32" t="s">
        <v>35594</v>
      </c>
      <c r="B7030" s="32" t="s">
        <v>174</v>
      </c>
      <c r="C7030">
        <f t="shared" si="109"/>
        <v>17301</v>
      </c>
    </row>
    <row r="7031" spans="1:3">
      <c r="A7031" s="32" t="s">
        <v>35595</v>
      </c>
      <c r="B7031" s="32" t="s">
        <v>174</v>
      </c>
      <c r="C7031">
        <f t="shared" si="109"/>
        <v>17302</v>
      </c>
    </row>
    <row r="7032" spans="1:3">
      <c r="A7032" s="32" t="s">
        <v>34504</v>
      </c>
      <c r="B7032" s="32" t="s">
        <v>174</v>
      </c>
      <c r="C7032">
        <f t="shared" si="109"/>
        <v>17303</v>
      </c>
    </row>
    <row r="7033" spans="1:3">
      <c r="A7033" s="32" t="s">
        <v>35596</v>
      </c>
      <c r="B7033" s="32" t="s">
        <v>174</v>
      </c>
      <c r="C7033">
        <f t="shared" si="109"/>
        <v>17304</v>
      </c>
    </row>
    <row r="7034" spans="1:3">
      <c r="A7034" s="32" t="s">
        <v>34505</v>
      </c>
      <c r="B7034" s="32" t="s">
        <v>174</v>
      </c>
      <c r="C7034">
        <f t="shared" si="109"/>
        <v>17306</v>
      </c>
    </row>
    <row r="7035" spans="1:3">
      <c r="A7035" s="32" t="s">
        <v>35597</v>
      </c>
      <c r="B7035" s="32" t="s">
        <v>174</v>
      </c>
      <c r="C7035">
        <f t="shared" si="109"/>
        <v>17307</v>
      </c>
    </row>
    <row r="7036" spans="1:3">
      <c r="A7036" s="32" t="s">
        <v>35598</v>
      </c>
      <c r="B7036" s="32" t="s">
        <v>174</v>
      </c>
      <c r="C7036">
        <f t="shared" si="109"/>
        <v>17309</v>
      </c>
    </row>
    <row r="7037" spans="1:3">
      <c r="A7037" s="32" t="s">
        <v>34506</v>
      </c>
      <c r="B7037" s="32" t="s">
        <v>174</v>
      </c>
      <c r="C7037">
        <f t="shared" si="109"/>
        <v>17310</v>
      </c>
    </row>
    <row r="7038" spans="1:3">
      <c r="A7038" s="32" t="s">
        <v>34507</v>
      </c>
      <c r="B7038" s="32" t="s">
        <v>174</v>
      </c>
      <c r="C7038">
        <f t="shared" si="109"/>
        <v>17311</v>
      </c>
    </row>
    <row r="7039" spans="1:3">
      <c r="A7039" s="32" t="s">
        <v>34508</v>
      </c>
      <c r="B7039" s="32" t="s">
        <v>174</v>
      </c>
      <c r="C7039">
        <f t="shared" si="109"/>
        <v>17312</v>
      </c>
    </row>
    <row r="7040" spans="1:3">
      <c r="A7040" s="32" t="s">
        <v>35599</v>
      </c>
      <c r="B7040" s="32" t="s">
        <v>174</v>
      </c>
      <c r="C7040">
        <f t="shared" si="109"/>
        <v>17313</v>
      </c>
    </row>
    <row r="7041" spans="1:3">
      <c r="A7041" s="32" t="s">
        <v>35600</v>
      </c>
      <c r="B7041" s="32" t="s">
        <v>174</v>
      </c>
      <c r="C7041">
        <f t="shared" si="109"/>
        <v>17314</v>
      </c>
    </row>
    <row r="7042" spans="1:3">
      <c r="A7042" s="32" t="s">
        <v>35601</v>
      </c>
      <c r="B7042" s="32" t="s">
        <v>174</v>
      </c>
      <c r="C7042">
        <f t="shared" ref="C7042:C7105" si="110">1*A7042</f>
        <v>17315</v>
      </c>
    </row>
    <row r="7043" spans="1:3">
      <c r="A7043" s="32" t="s">
        <v>35602</v>
      </c>
      <c r="B7043" s="32" t="s">
        <v>174</v>
      </c>
      <c r="C7043">
        <f t="shared" si="110"/>
        <v>17316</v>
      </c>
    </row>
    <row r="7044" spans="1:3">
      <c r="A7044" s="32" t="s">
        <v>34509</v>
      </c>
      <c r="B7044" s="32" t="s">
        <v>174</v>
      </c>
      <c r="C7044">
        <f t="shared" si="110"/>
        <v>17317</v>
      </c>
    </row>
    <row r="7045" spans="1:3">
      <c r="A7045" s="32" t="s">
        <v>34510</v>
      </c>
      <c r="B7045" s="32" t="s">
        <v>174</v>
      </c>
      <c r="C7045">
        <f t="shared" si="110"/>
        <v>17318</v>
      </c>
    </row>
    <row r="7046" spans="1:3">
      <c r="A7046" s="32" t="s">
        <v>34511</v>
      </c>
      <c r="B7046" s="32" t="s">
        <v>174</v>
      </c>
      <c r="C7046">
        <f t="shared" si="110"/>
        <v>17319</v>
      </c>
    </row>
    <row r="7047" spans="1:3">
      <c r="A7047" s="32" t="s">
        <v>35603</v>
      </c>
      <c r="B7047" s="32" t="s">
        <v>174</v>
      </c>
      <c r="C7047">
        <f t="shared" si="110"/>
        <v>17320</v>
      </c>
    </row>
    <row r="7048" spans="1:3">
      <c r="A7048" s="32" t="s">
        <v>34512</v>
      </c>
      <c r="B7048" s="32" t="s">
        <v>174</v>
      </c>
      <c r="C7048">
        <f t="shared" si="110"/>
        <v>17321</v>
      </c>
    </row>
    <row r="7049" spans="1:3">
      <c r="A7049" s="32" t="s">
        <v>35604</v>
      </c>
      <c r="B7049" s="32" t="s">
        <v>174</v>
      </c>
      <c r="C7049">
        <f t="shared" si="110"/>
        <v>17322</v>
      </c>
    </row>
    <row r="7050" spans="1:3">
      <c r="A7050" s="32" t="s">
        <v>35605</v>
      </c>
      <c r="B7050" s="32" t="s">
        <v>174</v>
      </c>
      <c r="C7050">
        <f t="shared" si="110"/>
        <v>17323</v>
      </c>
    </row>
    <row r="7051" spans="1:3">
      <c r="A7051" s="32" t="s">
        <v>34513</v>
      </c>
      <c r="B7051" s="32" t="s">
        <v>174</v>
      </c>
      <c r="C7051">
        <f t="shared" si="110"/>
        <v>17324</v>
      </c>
    </row>
    <row r="7052" spans="1:3">
      <c r="A7052" s="32" t="s">
        <v>35606</v>
      </c>
      <c r="B7052" s="32" t="s">
        <v>174</v>
      </c>
      <c r="C7052">
        <f t="shared" si="110"/>
        <v>17325</v>
      </c>
    </row>
    <row r="7053" spans="1:3">
      <c r="A7053" s="32" t="s">
        <v>34514</v>
      </c>
      <c r="B7053" s="32" t="s">
        <v>174</v>
      </c>
      <c r="C7053">
        <f t="shared" si="110"/>
        <v>17326</v>
      </c>
    </row>
    <row r="7054" spans="1:3">
      <c r="A7054" s="32" t="s">
        <v>34515</v>
      </c>
      <c r="B7054" s="32" t="s">
        <v>174</v>
      </c>
      <c r="C7054">
        <f t="shared" si="110"/>
        <v>17327</v>
      </c>
    </row>
    <row r="7055" spans="1:3">
      <c r="A7055" s="32" t="s">
        <v>34516</v>
      </c>
      <c r="B7055" s="32" t="s">
        <v>174</v>
      </c>
      <c r="C7055">
        <f t="shared" si="110"/>
        <v>17329</v>
      </c>
    </row>
    <row r="7056" spans="1:3">
      <c r="A7056" s="32" t="s">
        <v>35607</v>
      </c>
      <c r="B7056" s="32" t="s">
        <v>174</v>
      </c>
      <c r="C7056">
        <f t="shared" si="110"/>
        <v>17331</v>
      </c>
    </row>
    <row r="7057" spans="1:3">
      <c r="A7057" s="32" t="s">
        <v>34517</v>
      </c>
      <c r="B7057" s="32" t="s">
        <v>174</v>
      </c>
      <c r="C7057">
        <f t="shared" si="110"/>
        <v>17332</v>
      </c>
    </row>
    <row r="7058" spans="1:3">
      <c r="A7058" s="32" t="s">
        <v>35608</v>
      </c>
      <c r="B7058" s="32" t="s">
        <v>174</v>
      </c>
      <c r="C7058">
        <f t="shared" si="110"/>
        <v>17333</v>
      </c>
    </row>
    <row r="7059" spans="1:3">
      <c r="A7059" s="32" t="s">
        <v>35609</v>
      </c>
      <c r="B7059" s="32" t="s">
        <v>174</v>
      </c>
      <c r="C7059">
        <f t="shared" si="110"/>
        <v>17334</v>
      </c>
    </row>
    <row r="7060" spans="1:3">
      <c r="A7060" s="32" t="s">
        <v>34518</v>
      </c>
      <c r="B7060" s="32" t="s">
        <v>174</v>
      </c>
      <c r="C7060">
        <f t="shared" si="110"/>
        <v>17335</v>
      </c>
    </row>
    <row r="7061" spans="1:3">
      <c r="A7061" s="32" t="s">
        <v>34519</v>
      </c>
      <c r="B7061" s="32" t="s">
        <v>174</v>
      </c>
      <c r="C7061">
        <f t="shared" si="110"/>
        <v>17337</v>
      </c>
    </row>
    <row r="7062" spans="1:3">
      <c r="A7062" s="32" t="s">
        <v>35610</v>
      </c>
      <c r="B7062" s="32" t="s">
        <v>174</v>
      </c>
      <c r="C7062">
        <f t="shared" si="110"/>
        <v>17339</v>
      </c>
    </row>
    <row r="7063" spans="1:3">
      <c r="A7063" s="32" t="s">
        <v>34520</v>
      </c>
      <c r="B7063" s="32" t="s">
        <v>174</v>
      </c>
      <c r="C7063">
        <f t="shared" si="110"/>
        <v>17340</v>
      </c>
    </row>
    <row r="7064" spans="1:3">
      <c r="A7064" s="32" t="s">
        <v>35611</v>
      </c>
      <c r="B7064" s="32" t="s">
        <v>174</v>
      </c>
      <c r="C7064">
        <f t="shared" si="110"/>
        <v>17342</v>
      </c>
    </row>
    <row r="7065" spans="1:3">
      <c r="A7065" s="32" t="s">
        <v>35612</v>
      </c>
      <c r="B7065" s="32" t="s">
        <v>174</v>
      </c>
      <c r="C7065">
        <f t="shared" si="110"/>
        <v>17343</v>
      </c>
    </row>
    <row r="7066" spans="1:3">
      <c r="A7066" s="32" t="s">
        <v>35613</v>
      </c>
      <c r="B7066" s="32" t="s">
        <v>174</v>
      </c>
      <c r="C7066">
        <f t="shared" si="110"/>
        <v>17344</v>
      </c>
    </row>
    <row r="7067" spans="1:3">
      <c r="A7067" s="32" t="s">
        <v>35614</v>
      </c>
      <c r="B7067" s="32" t="s">
        <v>174</v>
      </c>
      <c r="C7067">
        <f t="shared" si="110"/>
        <v>17345</v>
      </c>
    </row>
    <row r="7068" spans="1:3">
      <c r="A7068" s="32" t="s">
        <v>34521</v>
      </c>
      <c r="B7068" s="32" t="s">
        <v>174</v>
      </c>
      <c r="C7068">
        <f t="shared" si="110"/>
        <v>17346</v>
      </c>
    </row>
    <row r="7069" spans="1:3">
      <c r="A7069" s="32" t="s">
        <v>34522</v>
      </c>
      <c r="B7069" s="32" t="s">
        <v>174</v>
      </c>
      <c r="C7069">
        <f t="shared" si="110"/>
        <v>17347</v>
      </c>
    </row>
    <row r="7070" spans="1:3">
      <c r="A7070" s="32" t="s">
        <v>34523</v>
      </c>
      <c r="B7070" s="32" t="s">
        <v>174</v>
      </c>
      <c r="C7070">
        <f t="shared" si="110"/>
        <v>17349</v>
      </c>
    </row>
    <row r="7071" spans="1:3">
      <c r="A7071" s="32" t="s">
        <v>35615</v>
      </c>
      <c r="B7071" s="32" t="s">
        <v>174</v>
      </c>
      <c r="C7071">
        <f t="shared" si="110"/>
        <v>17350</v>
      </c>
    </row>
    <row r="7072" spans="1:3">
      <c r="A7072" s="32" t="s">
        <v>34524</v>
      </c>
      <c r="B7072" s="32" t="s">
        <v>174</v>
      </c>
      <c r="C7072">
        <f t="shared" si="110"/>
        <v>17352</v>
      </c>
    </row>
    <row r="7073" spans="1:3">
      <c r="A7073" s="32" t="s">
        <v>35616</v>
      </c>
      <c r="B7073" s="32" t="s">
        <v>174</v>
      </c>
      <c r="C7073">
        <f t="shared" si="110"/>
        <v>17353</v>
      </c>
    </row>
    <row r="7074" spans="1:3">
      <c r="A7074" s="32" t="s">
        <v>34525</v>
      </c>
      <c r="B7074" s="32" t="s">
        <v>174</v>
      </c>
      <c r="C7074">
        <f t="shared" si="110"/>
        <v>17354</v>
      </c>
    </row>
    <row r="7075" spans="1:3">
      <c r="A7075" s="32" t="s">
        <v>34526</v>
      </c>
      <c r="B7075" s="32" t="s">
        <v>174</v>
      </c>
      <c r="C7075">
        <f t="shared" si="110"/>
        <v>17355</v>
      </c>
    </row>
    <row r="7076" spans="1:3">
      <c r="A7076" s="32" t="s">
        <v>35617</v>
      </c>
      <c r="B7076" s="32" t="s">
        <v>174</v>
      </c>
      <c r="C7076">
        <f t="shared" si="110"/>
        <v>17356</v>
      </c>
    </row>
    <row r="7077" spans="1:3">
      <c r="A7077" s="32" t="s">
        <v>35618</v>
      </c>
      <c r="B7077" s="32" t="s">
        <v>174</v>
      </c>
      <c r="C7077">
        <f t="shared" si="110"/>
        <v>17358</v>
      </c>
    </row>
    <row r="7078" spans="1:3">
      <c r="A7078" s="32" t="s">
        <v>34527</v>
      </c>
      <c r="B7078" s="32" t="s">
        <v>174</v>
      </c>
      <c r="C7078">
        <f t="shared" si="110"/>
        <v>17360</v>
      </c>
    </row>
    <row r="7079" spans="1:3">
      <c r="A7079" s="32" t="s">
        <v>35619</v>
      </c>
      <c r="B7079" s="32" t="s">
        <v>174</v>
      </c>
      <c r="C7079">
        <f t="shared" si="110"/>
        <v>17361</v>
      </c>
    </row>
    <row r="7080" spans="1:3">
      <c r="A7080" s="32" t="s">
        <v>35620</v>
      </c>
      <c r="B7080" s="32" t="s">
        <v>174</v>
      </c>
      <c r="C7080">
        <f t="shared" si="110"/>
        <v>17362</v>
      </c>
    </row>
    <row r="7081" spans="1:3">
      <c r="A7081" s="32" t="s">
        <v>34528</v>
      </c>
      <c r="B7081" s="32" t="s">
        <v>174</v>
      </c>
      <c r="C7081">
        <f t="shared" si="110"/>
        <v>17363</v>
      </c>
    </row>
    <row r="7082" spans="1:3">
      <c r="A7082" s="32" t="s">
        <v>35621</v>
      </c>
      <c r="B7082" s="32" t="s">
        <v>174</v>
      </c>
      <c r="C7082">
        <f t="shared" si="110"/>
        <v>17364</v>
      </c>
    </row>
    <row r="7083" spans="1:3">
      <c r="A7083" s="32" t="s">
        <v>34529</v>
      </c>
      <c r="B7083" s="32" t="s">
        <v>174</v>
      </c>
      <c r="C7083">
        <f t="shared" si="110"/>
        <v>17365</v>
      </c>
    </row>
    <row r="7084" spans="1:3">
      <c r="A7084" s="32" t="s">
        <v>34530</v>
      </c>
      <c r="B7084" s="32" t="s">
        <v>174</v>
      </c>
      <c r="C7084">
        <f t="shared" si="110"/>
        <v>17366</v>
      </c>
    </row>
    <row r="7085" spans="1:3">
      <c r="A7085" s="32" t="s">
        <v>34531</v>
      </c>
      <c r="B7085" s="32" t="s">
        <v>174</v>
      </c>
      <c r="C7085">
        <f t="shared" si="110"/>
        <v>17368</v>
      </c>
    </row>
    <row r="7086" spans="1:3">
      <c r="A7086" s="32" t="s">
        <v>34532</v>
      </c>
      <c r="B7086" s="32" t="s">
        <v>174</v>
      </c>
      <c r="C7086">
        <f t="shared" si="110"/>
        <v>17370</v>
      </c>
    </row>
    <row r="7087" spans="1:3">
      <c r="A7087" s="32" t="s">
        <v>34533</v>
      </c>
      <c r="B7087" s="32" t="s">
        <v>174</v>
      </c>
      <c r="C7087">
        <f t="shared" si="110"/>
        <v>17371</v>
      </c>
    </row>
    <row r="7088" spans="1:3">
      <c r="A7088" s="32" t="s">
        <v>35622</v>
      </c>
      <c r="B7088" s="32" t="s">
        <v>174</v>
      </c>
      <c r="C7088">
        <f t="shared" si="110"/>
        <v>17372</v>
      </c>
    </row>
    <row r="7089" spans="1:3">
      <c r="A7089" s="32" t="s">
        <v>35623</v>
      </c>
      <c r="B7089" s="32" t="s">
        <v>174</v>
      </c>
      <c r="C7089">
        <f t="shared" si="110"/>
        <v>17375</v>
      </c>
    </row>
    <row r="7090" spans="1:3">
      <c r="A7090" s="32" t="s">
        <v>36160</v>
      </c>
      <c r="B7090" s="32" t="s">
        <v>174</v>
      </c>
      <c r="C7090">
        <f t="shared" si="110"/>
        <v>17400</v>
      </c>
    </row>
    <row r="7091" spans="1:3">
      <c r="A7091" s="32" t="s">
        <v>35624</v>
      </c>
      <c r="B7091" s="32" t="s">
        <v>174</v>
      </c>
      <c r="C7091">
        <f t="shared" si="110"/>
        <v>17401</v>
      </c>
    </row>
    <row r="7092" spans="1:3">
      <c r="A7092" s="32" t="s">
        <v>34534</v>
      </c>
      <c r="B7092" s="32" t="s">
        <v>174</v>
      </c>
      <c r="C7092">
        <f t="shared" si="110"/>
        <v>17402</v>
      </c>
    </row>
    <row r="7093" spans="1:3">
      <c r="A7093" s="32" t="s">
        <v>34535</v>
      </c>
      <c r="B7093" s="32" t="s">
        <v>174</v>
      </c>
      <c r="C7093">
        <f t="shared" si="110"/>
        <v>17403</v>
      </c>
    </row>
    <row r="7094" spans="1:3">
      <c r="A7094" s="32" t="s">
        <v>35625</v>
      </c>
      <c r="B7094" s="32" t="s">
        <v>174</v>
      </c>
      <c r="C7094">
        <f t="shared" si="110"/>
        <v>17404</v>
      </c>
    </row>
    <row r="7095" spans="1:3">
      <c r="A7095" s="32" t="s">
        <v>34536</v>
      </c>
      <c r="B7095" s="32" t="s">
        <v>174</v>
      </c>
      <c r="C7095">
        <f t="shared" si="110"/>
        <v>17405</v>
      </c>
    </row>
    <row r="7096" spans="1:3">
      <c r="A7096" s="32" t="s">
        <v>35626</v>
      </c>
      <c r="B7096" s="32" t="s">
        <v>174</v>
      </c>
      <c r="C7096">
        <f t="shared" si="110"/>
        <v>17406</v>
      </c>
    </row>
    <row r="7097" spans="1:3">
      <c r="A7097" s="32" t="s">
        <v>35627</v>
      </c>
      <c r="B7097" s="32" t="s">
        <v>174</v>
      </c>
      <c r="C7097">
        <f t="shared" si="110"/>
        <v>17407</v>
      </c>
    </row>
    <row r="7098" spans="1:3">
      <c r="A7098" s="32" t="s">
        <v>34537</v>
      </c>
      <c r="B7098" s="32" t="s">
        <v>174</v>
      </c>
      <c r="C7098">
        <f t="shared" si="110"/>
        <v>17408</v>
      </c>
    </row>
    <row r="7099" spans="1:3">
      <c r="A7099" s="32" t="s">
        <v>34538</v>
      </c>
      <c r="B7099" s="32" t="s">
        <v>174</v>
      </c>
      <c r="C7099">
        <f t="shared" si="110"/>
        <v>17415</v>
      </c>
    </row>
    <row r="7100" spans="1:3">
      <c r="A7100" s="32" t="s">
        <v>35628</v>
      </c>
      <c r="B7100" s="32" t="s">
        <v>174</v>
      </c>
      <c r="C7100">
        <f t="shared" si="110"/>
        <v>17501</v>
      </c>
    </row>
    <row r="7101" spans="1:3">
      <c r="A7101" s="32" t="s">
        <v>34539</v>
      </c>
      <c r="B7101" s="32" t="s">
        <v>174</v>
      </c>
      <c r="C7101">
        <f t="shared" si="110"/>
        <v>17502</v>
      </c>
    </row>
    <row r="7102" spans="1:3">
      <c r="A7102" s="32" t="s">
        <v>34540</v>
      </c>
      <c r="B7102" s="32" t="s">
        <v>174</v>
      </c>
      <c r="C7102">
        <f t="shared" si="110"/>
        <v>17503</v>
      </c>
    </row>
    <row r="7103" spans="1:3">
      <c r="A7103" s="32" t="s">
        <v>35629</v>
      </c>
      <c r="B7103" s="32" t="s">
        <v>174</v>
      </c>
      <c r="C7103">
        <f t="shared" si="110"/>
        <v>17504</v>
      </c>
    </row>
    <row r="7104" spans="1:3">
      <c r="A7104" s="32" t="s">
        <v>34541</v>
      </c>
      <c r="B7104" s="32" t="s">
        <v>174</v>
      </c>
      <c r="C7104">
        <f t="shared" si="110"/>
        <v>17505</v>
      </c>
    </row>
    <row r="7105" spans="1:3">
      <c r="A7105" s="32" t="s">
        <v>35630</v>
      </c>
      <c r="B7105" s="32" t="s">
        <v>174</v>
      </c>
      <c r="C7105">
        <f t="shared" si="110"/>
        <v>17506</v>
      </c>
    </row>
    <row r="7106" spans="1:3">
      <c r="A7106" s="32" t="s">
        <v>35631</v>
      </c>
      <c r="B7106" s="32" t="s">
        <v>174</v>
      </c>
      <c r="C7106">
        <f t="shared" ref="C7106:C7169" si="111">1*A7106</f>
        <v>17507</v>
      </c>
    </row>
    <row r="7107" spans="1:3">
      <c r="A7107" s="32" t="s">
        <v>34542</v>
      </c>
      <c r="B7107" s="32" t="s">
        <v>174</v>
      </c>
      <c r="C7107">
        <f t="shared" si="111"/>
        <v>17508</v>
      </c>
    </row>
    <row r="7108" spans="1:3">
      <c r="A7108" s="32" t="s">
        <v>35632</v>
      </c>
      <c r="B7108" s="32" t="s">
        <v>174</v>
      </c>
      <c r="C7108">
        <f t="shared" si="111"/>
        <v>17509</v>
      </c>
    </row>
    <row r="7109" spans="1:3">
      <c r="A7109" s="32" t="s">
        <v>35633</v>
      </c>
      <c r="B7109" s="32" t="s">
        <v>174</v>
      </c>
      <c r="C7109">
        <f t="shared" si="111"/>
        <v>17512</v>
      </c>
    </row>
    <row r="7110" spans="1:3">
      <c r="A7110" s="32" t="s">
        <v>34543</v>
      </c>
      <c r="B7110" s="32" t="s">
        <v>174</v>
      </c>
      <c r="C7110">
        <f t="shared" si="111"/>
        <v>17516</v>
      </c>
    </row>
    <row r="7111" spans="1:3">
      <c r="A7111" s="32" t="s">
        <v>35634</v>
      </c>
      <c r="B7111" s="32" t="s">
        <v>174</v>
      </c>
      <c r="C7111">
        <f t="shared" si="111"/>
        <v>17517</v>
      </c>
    </row>
    <row r="7112" spans="1:3">
      <c r="A7112" s="32" t="s">
        <v>35635</v>
      </c>
      <c r="B7112" s="32" t="s">
        <v>174</v>
      </c>
      <c r="C7112">
        <f t="shared" si="111"/>
        <v>17518</v>
      </c>
    </row>
    <row r="7113" spans="1:3">
      <c r="A7113" s="32" t="s">
        <v>34544</v>
      </c>
      <c r="B7113" s="32" t="s">
        <v>174</v>
      </c>
      <c r="C7113">
        <f t="shared" si="111"/>
        <v>17519</v>
      </c>
    </row>
    <row r="7114" spans="1:3">
      <c r="A7114" s="32" t="s">
        <v>35636</v>
      </c>
      <c r="B7114" s="32" t="s">
        <v>174</v>
      </c>
      <c r="C7114">
        <f t="shared" si="111"/>
        <v>17520</v>
      </c>
    </row>
    <row r="7115" spans="1:3">
      <c r="A7115" s="32" t="s">
        <v>35637</v>
      </c>
      <c r="B7115" s="32" t="s">
        <v>174</v>
      </c>
      <c r="C7115">
        <f t="shared" si="111"/>
        <v>17521</v>
      </c>
    </row>
    <row r="7116" spans="1:3">
      <c r="A7116" s="32" t="s">
        <v>34545</v>
      </c>
      <c r="B7116" s="32" t="s">
        <v>174</v>
      </c>
      <c r="C7116">
        <f t="shared" si="111"/>
        <v>17522</v>
      </c>
    </row>
    <row r="7117" spans="1:3">
      <c r="A7117" s="32" t="s">
        <v>34546</v>
      </c>
      <c r="B7117" s="32" t="s">
        <v>174</v>
      </c>
      <c r="C7117">
        <f t="shared" si="111"/>
        <v>17527</v>
      </c>
    </row>
    <row r="7118" spans="1:3">
      <c r="A7118" s="32" t="s">
        <v>35638</v>
      </c>
      <c r="B7118" s="32" t="s">
        <v>174</v>
      </c>
      <c r="C7118">
        <f t="shared" si="111"/>
        <v>17528</v>
      </c>
    </row>
    <row r="7119" spans="1:3">
      <c r="A7119" s="32" t="s">
        <v>35639</v>
      </c>
      <c r="B7119" s="32" t="s">
        <v>174</v>
      </c>
      <c r="C7119">
        <f t="shared" si="111"/>
        <v>17529</v>
      </c>
    </row>
    <row r="7120" spans="1:3">
      <c r="A7120" s="32" t="s">
        <v>34547</v>
      </c>
      <c r="B7120" s="32" t="s">
        <v>174</v>
      </c>
      <c r="C7120">
        <f t="shared" si="111"/>
        <v>17532</v>
      </c>
    </row>
    <row r="7121" spans="1:3">
      <c r="A7121" s="32" t="s">
        <v>34548</v>
      </c>
      <c r="B7121" s="32" t="s">
        <v>174</v>
      </c>
      <c r="C7121">
        <f t="shared" si="111"/>
        <v>17533</v>
      </c>
    </row>
    <row r="7122" spans="1:3">
      <c r="A7122" s="32" t="s">
        <v>35640</v>
      </c>
      <c r="B7122" s="32" t="s">
        <v>174</v>
      </c>
      <c r="C7122">
        <f t="shared" si="111"/>
        <v>17534</v>
      </c>
    </row>
    <row r="7123" spans="1:3">
      <c r="A7123" s="32" t="s">
        <v>35641</v>
      </c>
      <c r="B7123" s="32" t="s">
        <v>174</v>
      </c>
      <c r="C7123">
        <f t="shared" si="111"/>
        <v>17535</v>
      </c>
    </row>
    <row r="7124" spans="1:3">
      <c r="A7124" s="32" t="s">
        <v>35642</v>
      </c>
      <c r="B7124" s="32" t="s">
        <v>174</v>
      </c>
      <c r="C7124">
        <f t="shared" si="111"/>
        <v>17536</v>
      </c>
    </row>
    <row r="7125" spans="1:3">
      <c r="A7125" s="32" t="s">
        <v>35643</v>
      </c>
      <c r="B7125" s="32" t="s">
        <v>174</v>
      </c>
      <c r="C7125">
        <f t="shared" si="111"/>
        <v>17537</v>
      </c>
    </row>
    <row r="7126" spans="1:3">
      <c r="A7126" s="32" t="s">
        <v>34549</v>
      </c>
      <c r="B7126" s="32" t="s">
        <v>174</v>
      </c>
      <c r="C7126">
        <f t="shared" si="111"/>
        <v>17538</v>
      </c>
    </row>
    <row r="7127" spans="1:3">
      <c r="A7127" s="32" t="s">
        <v>35644</v>
      </c>
      <c r="B7127" s="32" t="s">
        <v>174</v>
      </c>
      <c r="C7127">
        <f t="shared" si="111"/>
        <v>17540</v>
      </c>
    </row>
    <row r="7128" spans="1:3">
      <c r="A7128" s="32" t="s">
        <v>34550</v>
      </c>
      <c r="B7128" s="32" t="s">
        <v>174</v>
      </c>
      <c r="C7128">
        <f t="shared" si="111"/>
        <v>17543</v>
      </c>
    </row>
    <row r="7129" spans="1:3">
      <c r="A7129" s="32" t="s">
        <v>35645</v>
      </c>
      <c r="B7129" s="32" t="s">
        <v>174</v>
      </c>
      <c r="C7129">
        <f t="shared" si="111"/>
        <v>17545</v>
      </c>
    </row>
    <row r="7130" spans="1:3">
      <c r="A7130" s="32" t="s">
        <v>35646</v>
      </c>
      <c r="B7130" s="32" t="s">
        <v>174</v>
      </c>
      <c r="C7130">
        <f t="shared" si="111"/>
        <v>17547</v>
      </c>
    </row>
    <row r="7131" spans="1:3">
      <c r="A7131" s="32" t="s">
        <v>34551</v>
      </c>
      <c r="B7131" s="32" t="s">
        <v>174</v>
      </c>
      <c r="C7131">
        <f t="shared" si="111"/>
        <v>17549</v>
      </c>
    </row>
    <row r="7132" spans="1:3">
      <c r="A7132" s="32" t="s">
        <v>35647</v>
      </c>
      <c r="B7132" s="32" t="s">
        <v>174</v>
      </c>
      <c r="C7132">
        <f t="shared" si="111"/>
        <v>17550</v>
      </c>
    </row>
    <row r="7133" spans="1:3">
      <c r="A7133" s="32" t="s">
        <v>34552</v>
      </c>
      <c r="B7133" s="32" t="s">
        <v>174</v>
      </c>
      <c r="C7133">
        <f t="shared" si="111"/>
        <v>17551</v>
      </c>
    </row>
    <row r="7134" spans="1:3">
      <c r="A7134" s="32" t="s">
        <v>35648</v>
      </c>
      <c r="B7134" s="32" t="s">
        <v>174</v>
      </c>
      <c r="C7134">
        <f t="shared" si="111"/>
        <v>17552</v>
      </c>
    </row>
    <row r="7135" spans="1:3">
      <c r="A7135" s="32" t="s">
        <v>34553</v>
      </c>
      <c r="B7135" s="32" t="s">
        <v>174</v>
      </c>
      <c r="C7135">
        <f t="shared" si="111"/>
        <v>17554</v>
      </c>
    </row>
    <row r="7136" spans="1:3">
      <c r="A7136" s="32" t="s">
        <v>35649</v>
      </c>
      <c r="B7136" s="32" t="s">
        <v>174</v>
      </c>
      <c r="C7136">
        <f t="shared" si="111"/>
        <v>17555</v>
      </c>
    </row>
    <row r="7137" spans="1:3">
      <c r="A7137" s="32" t="s">
        <v>35650</v>
      </c>
      <c r="B7137" s="32" t="s">
        <v>174</v>
      </c>
      <c r="C7137">
        <f t="shared" si="111"/>
        <v>17557</v>
      </c>
    </row>
    <row r="7138" spans="1:3">
      <c r="A7138" s="32" t="s">
        <v>35651</v>
      </c>
      <c r="B7138" s="32" t="s">
        <v>174</v>
      </c>
      <c r="C7138">
        <f t="shared" si="111"/>
        <v>17560</v>
      </c>
    </row>
    <row r="7139" spans="1:3">
      <c r="A7139" s="32" t="s">
        <v>34554</v>
      </c>
      <c r="B7139" s="32" t="s">
        <v>174</v>
      </c>
      <c r="C7139">
        <f t="shared" si="111"/>
        <v>17562</v>
      </c>
    </row>
    <row r="7140" spans="1:3">
      <c r="A7140" s="32" t="s">
        <v>35652</v>
      </c>
      <c r="B7140" s="32" t="s">
        <v>174</v>
      </c>
      <c r="C7140">
        <f t="shared" si="111"/>
        <v>17563</v>
      </c>
    </row>
    <row r="7141" spans="1:3">
      <c r="A7141" s="32" t="s">
        <v>34555</v>
      </c>
      <c r="B7141" s="32" t="s">
        <v>174</v>
      </c>
      <c r="C7141">
        <f t="shared" si="111"/>
        <v>17564</v>
      </c>
    </row>
    <row r="7142" spans="1:3">
      <c r="A7142" s="32" t="s">
        <v>35653</v>
      </c>
      <c r="B7142" s="32" t="s">
        <v>174</v>
      </c>
      <c r="C7142">
        <f t="shared" si="111"/>
        <v>17565</v>
      </c>
    </row>
    <row r="7143" spans="1:3">
      <c r="A7143" s="32" t="s">
        <v>35654</v>
      </c>
      <c r="B7143" s="32" t="s">
        <v>174</v>
      </c>
      <c r="C7143">
        <f t="shared" si="111"/>
        <v>17566</v>
      </c>
    </row>
    <row r="7144" spans="1:3">
      <c r="A7144" s="32" t="s">
        <v>34556</v>
      </c>
      <c r="B7144" s="32" t="s">
        <v>174</v>
      </c>
      <c r="C7144">
        <f t="shared" si="111"/>
        <v>17567</v>
      </c>
    </row>
    <row r="7145" spans="1:3">
      <c r="A7145" s="32" t="s">
        <v>35655</v>
      </c>
      <c r="B7145" s="32" t="s">
        <v>174</v>
      </c>
      <c r="C7145">
        <f t="shared" si="111"/>
        <v>17568</v>
      </c>
    </row>
    <row r="7146" spans="1:3">
      <c r="A7146" s="32" t="s">
        <v>34557</v>
      </c>
      <c r="B7146" s="32" t="s">
        <v>174</v>
      </c>
      <c r="C7146">
        <f t="shared" si="111"/>
        <v>17569</v>
      </c>
    </row>
    <row r="7147" spans="1:3">
      <c r="A7147" s="32" t="s">
        <v>34558</v>
      </c>
      <c r="B7147" s="32" t="s">
        <v>174</v>
      </c>
      <c r="C7147">
        <f t="shared" si="111"/>
        <v>17570</v>
      </c>
    </row>
    <row r="7148" spans="1:3">
      <c r="A7148" s="32" t="s">
        <v>34559</v>
      </c>
      <c r="B7148" s="32" t="s">
        <v>174</v>
      </c>
      <c r="C7148">
        <f t="shared" si="111"/>
        <v>17572</v>
      </c>
    </row>
    <row r="7149" spans="1:3">
      <c r="A7149" s="32" t="s">
        <v>35656</v>
      </c>
      <c r="B7149" s="32" t="s">
        <v>174</v>
      </c>
      <c r="C7149">
        <f t="shared" si="111"/>
        <v>17573</v>
      </c>
    </row>
    <row r="7150" spans="1:3">
      <c r="A7150" s="32" t="s">
        <v>34560</v>
      </c>
      <c r="B7150" s="32" t="s">
        <v>174</v>
      </c>
      <c r="C7150">
        <f t="shared" si="111"/>
        <v>17575</v>
      </c>
    </row>
    <row r="7151" spans="1:3">
      <c r="A7151" s="32" t="s">
        <v>35657</v>
      </c>
      <c r="B7151" s="32" t="s">
        <v>174</v>
      </c>
      <c r="C7151">
        <f t="shared" si="111"/>
        <v>17576</v>
      </c>
    </row>
    <row r="7152" spans="1:3">
      <c r="A7152" s="32" t="s">
        <v>36135</v>
      </c>
      <c r="B7152" s="32" t="s">
        <v>174</v>
      </c>
      <c r="C7152">
        <f t="shared" si="111"/>
        <v>17577</v>
      </c>
    </row>
    <row r="7153" spans="1:3">
      <c r="A7153" s="32" t="s">
        <v>34561</v>
      </c>
      <c r="B7153" s="32" t="s">
        <v>174</v>
      </c>
      <c r="C7153">
        <f t="shared" si="111"/>
        <v>17578</v>
      </c>
    </row>
    <row r="7154" spans="1:3">
      <c r="A7154" s="32" t="s">
        <v>35658</v>
      </c>
      <c r="B7154" s="32" t="s">
        <v>174</v>
      </c>
      <c r="C7154">
        <f t="shared" si="111"/>
        <v>17579</v>
      </c>
    </row>
    <row r="7155" spans="1:3">
      <c r="A7155" s="32" t="s">
        <v>34562</v>
      </c>
      <c r="B7155" s="32" t="s">
        <v>174</v>
      </c>
      <c r="C7155">
        <f t="shared" si="111"/>
        <v>17580</v>
      </c>
    </row>
    <row r="7156" spans="1:3">
      <c r="A7156" s="32" t="s">
        <v>35659</v>
      </c>
      <c r="B7156" s="32" t="s">
        <v>174</v>
      </c>
      <c r="C7156">
        <f t="shared" si="111"/>
        <v>17581</v>
      </c>
    </row>
    <row r="7157" spans="1:3">
      <c r="A7157" s="32" t="s">
        <v>34563</v>
      </c>
      <c r="B7157" s="32" t="s">
        <v>174</v>
      </c>
      <c r="C7157">
        <f t="shared" si="111"/>
        <v>17582</v>
      </c>
    </row>
    <row r="7158" spans="1:3">
      <c r="A7158" s="32" t="s">
        <v>34564</v>
      </c>
      <c r="B7158" s="32" t="s">
        <v>174</v>
      </c>
      <c r="C7158">
        <f t="shared" si="111"/>
        <v>17583</v>
      </c>
    </row>
    <row r="7159" spans="1:3">
      <c r="A7159" s="32" t="s">
        <v>35660</v>
      </c>
      <c r="B7159" s="32" t="s">
        <v>174</v>
      </c>
      <c r="C7159">
        <f t="shared" si="111"/>
        <v>17584</v>
      </c>
    </row>
    <row r="7160" spans="1:3">
      <c r="A7160" s="32" t="s">
        <v>34565</v>
      </c>
      <c r="B7160" s="32" t="s">
        <v>174</v>
      </c>
      <c r="C7160">
        <f t="shared" si="111"/>
        <v>17585</v>
      </c>
    </row>
    <row r="7161" spans="1:3">
      <c r="A7161" s="32" t="s">
        <v>36161</v>
      </c>
      <c r="B7161" s="32" t="s">
        <v>174</v>
      </c>
      <c r="C7161">
        <f t="shared" si="111"/>
        <v>17600</v>
      </c>
    </row>
    <row r="7162" spans="1:3">
      <c r="A7162" s="32" t="s">
        <v>35661</v>
      </c>
      <c r="B7162" s="32" t="s">
        <v>174</v>
      </c>
      <c r="C7162">
        <f t="shared" si="111"/>
        <v>17601</v>
      </c>
    </row>
    <row r="7163" spans="1:3">
      <c r="A7163" s="32" t="s">
        <v>34566</v>
      </c>
      <c r="B7163" s="32" t="s">
        <v>174</v>
      </c>
      <c r="C7163">
        <f t="shared" si="111"/>
        <v>17602</v>
      </c>
    </row>
    <row r="7164" spans="1:3">
      <c r="A7164" s="32" t="s">
        <v>34567</v>
      </c>
      <c r="B7164" s="32" t="s">
        <v>174</v>
      </c>
      <c r="C7164">
        <f t="shared" si="111"/>
        <v>17603</v>
      </c>
    </row>
    <row r="7165" spans="1:3">
      <c r="A7165" s="32" t="s">
        <v>35662</v>
      </c>
      <c r="B7165" s="32" t="s">
        <v>174</v>
      </c>
      <c r="C7165">
        <f t="shared" si="111"/>
        <v>17604</v>
      </c>
    </row>
    <row r="7166" spans="1:3">
      <c r="A7166" s="32" t="s">
        <v>34568</v>
      </c>
      <c r="B7166" s="32" t="s">
        <v>174</v>
      </c>
      <c r="C7166">
        <f t="shared" si="111"/>
        <v>17605</v>
      </c>
    </row>
    <row r="7167" spans="1:3">
      <c r="A7167" s="32" t="s">
        <v>35663</v>
      </c>
      <c r="B7167" s="32" t="s">
        <v>174</v>
      </c>
      <c r="C7167">
        <f t="shared" si="111"/>
        <v>17606</v>
      </c>
    </row>
    <row r="7168" spans="1:3">
      <c r="A7168" s="32" t="s">
        <v>35664</v>
      </c>
      <c r="B7168" s="32" t="s">
        <v>174</v>
      </c>
      <c r="C7168">
        <f t="shared" si="111"/>
        <v>17607</v>
      </c>
    </row>
    <row r="7169" spans="1:3">
      <c r="A7169" s="32" t="s">
        <v>34569</v>
      </c>
      <c r="B7169" s="32" t="s">
        <v>174</v>
      </c>
      <c r="C7169">
        <f t="shared" si="111"/>
        <v>17608</v>
      </c>
    </row>
    <row r="7170" spans="1:3">
      <c r="A7170" s="32" t="s">
        <v>35665</v>
      </c>
      <c r="B7170" s="32" t="s">
        <v>174</v>
      </c>
      <c r="C7170">
        <f t="shared" ref="C7170:C7233" si="112">1*A7170</f>
        <v>17611</v>
      </c>
    </row>
    <row r="7171" spans="1:3">
      <c r="A7171" s="32" t="s">
        <v>34570</v>
      </c>
      <c r="B7171" s="32" t="s">
        <v>174</v>
      </c>
      <c r="C7171">
        <f t="shared" si="112"/>
        <v>17622</v>
      </c>
    </row>
    <row r="7172" spans="1:3">
      <c r="A7172" s="32" t="s">
        <v>35666</v>
      </c>
      <c r="B7172" s="32" t="s">
        <v>174</v>
      </c>
      <c r="C7172">
        <f t="shared" si="112"/>
        <v>17699</v>
      </c>
    </row>
    <row r="7173" spans="1:3">
      <c r="A7173" s="32" t="s">
        <v>34571</v>
      </c>
      <c r="B7173" s="32" t="s">
        <v>174</v>
      </c>
      <c r="C7173">
        <f t="shared" si="112"/>
        <v>17701</v>
      </c>
    </row>
    <row r="7174" spans="1:3">
      <c r="A7174" s="32" t="s">
        <v>35667</v>
      </c>
      <c r="B7174" s="32" t="s">
        <v>174</v>
      </c>
      <c r="C7174">
        <f t="shared" si="112"/>
        <v>17702</v>
      </c>
    </row>
    <row r="7175" spans="1:3">
      <c r="A7175" s="32" t="s">
        <v>34572</v>
      </c>
      <c r="B7175" s="32" t="s">
        <v>174</v>
      </c>
      <c r="C7175">
        <f t="shared" si="112"/>
        <v>17703</v>
      </c>
    </row>
    <row r="7176" spans="1:3">
      <c r="A7176" s="32" t="s">
        <v>35668</v>
      </c>
      <c r="B7176" s="32" t="s">
        <v>174</v>
      </c>
      <c r="C7176">
        <f t="shared" si="112"/>
        <v>17705</v>
      </c>
    </row>
    <row r="7177" spans="1:3">
      <c r="A7177" s="32" t="s">
        <v>35669</v>
      </c>
      <c r="B7177" s="32" t="s">
        <v>174</v>
      </c>
      <c r="C7177">
        <f t="shared" si="112"/>
        <v>17720</v>
      </c>
    </row>
    <row r="7178" spans="1:3">
      <c r="A7178" s="32" t="s">
        <v>35670</v>
      </c>
      <c r="B7178" s="32" t="s">
        <v>174</v>
      </c>
      <c r="C7178">
        <f t="shared" si="112"/>
        <v>17721</v>
      </c>
    </row>
    <row r="7179" spans="1:3">
      <c r="A7179" s="32" t="s">
        <v>36136</v>
      </c>
      <c r="B7179" s="32" t="s">
        <v>174</v>
      </c>
      <c r="C7179">
        <f t="shared" si="112"/>
        <v>17722</v>
      </c>
    </row>
    <row r="7180" spans="1:3">
      <c r="A7180" s="32" t="s">
        <v>34573</v>
      </c>
      <c r="B7180" s="32" t="s">
        <v>174</v>
      </c>
      <c r="C7180">
        <f t="shared" si="112"/>
        <v>17723</v>
      </c>
    </row>
    <row r="7181" spans="1:3">
      <c r="A7181" s="32" t="s">
        <v>34574</v>
      </c>
      <c r="B7181" s="32" t="s">
        <v>174</v>
      </c>
      <c r="C7181">
        <f t="shared" si="112"/>
        <v>17724</v>
      </c>
    </row>
    <row r="7182" spans="1:3">
      <c r="A7182" s="32" t="s">
        <v>35671</v>
      </c>
      <c r="B7182" s="32" t="s">
        <v>174</v>
      </c>
      <c r="C7182">
        <f t="shared" si="112"/>
        <v>17726</v>
      </c>
    </row>
    <row r="7183" spans="1:3">
      <c r="A7183" s="32" t="s">
        <v>34575</v>
      </c>
      <c r="B7183" s="32" t="s">
        <v>174</v>
      </c>
      <c r="C7183">
        <f t="shared" si="112"/>
        <v>17727</v>
      </c>
    </row>
    <row r="7184" spans="1:3">
      <c r="A7184" s="32" t="s">
        <v>35672</v>
      </c>
      <c r="B7184" s="32" t="s">
        <v>174</v>
      </c>
      <c r="C7184">
        <f t="shared" si="112"/>
        <v>17728</v>
      </c>
    </row>
    <row r="7185" spans="1:3">
      <c r="A7185" s="32" t="s">
        <v>35673</v>
      </c>
      <c r="B7185" s="32" t="s">
        <v>174</v>
      </c>
      <c r="C7185">
        <f t="shared" si="112"/>
        <v>17729</v>
      </c>
    </row>
    <row r="7186" spans="1:3">
      <c r="A7186" s="32" t="s">
        <v>35674</v>
      </c>
      <c r="B7186" s="32" t="s">
        <v>174</v>
      </c>
      <c r="C7186">
        <f t="shared" si="112"/>
        <v>17730</v>
      </c>
    </row>
    <row r="7187" spans="1:3">
      <c r="A7187" s="32" t="s">
        <v>34576</v>
      </c>
      <c r="B7187" s="32" t="s">
        <v>174</v>
      </c>
      <c r="C7187">
        <f t="shared" si="112"/>
        <v>17731</v>
      </c>
    </row>
    <row r="7188" spans="1:3">
      <c r="A7188" s="32" t="s">
        <v>36162</v>
      </c>
      <c r="B7188" s="32" t="s">
        <v>174</v>
      </c>
      <c r="C7188">
        <f t="shared" si="112"/>
        <v>17734</v>
      </c>
    </row>
    <row r="7189" spans="1:3">
      <c r="A7189" s="32" t="s">
        <v>35675</v>
      </c>
      <c r="B7189" s="32" t="s">
        <v>174</v>
      </c>
      <c r="C7189">
        <f t="shared" si="112"/>
        <v>17735</v>
      </c>
    </row>
    <row r="7190" spans="1:3">
      <c r="A7190" s="32" t="s">
        <v>34577</v>
      </c>
      <c r="B7190" s="32" t="s">
        <v>174</v>
      </c>
      <c r="C7190">
        <f t="shared" si="112"/>
        <v>17737</v>
      </c>
    </row>
    <row r="7191" spans="1:3">
      <c r="A7191" s="32" t="s">
        <v>35676</v>
      </c>
      <c r="B7191" s="32" t="s">
        <v>174</v>
      </c>
      <c r="C7191">
        <f t="shared" si="112"/>
        <v>17738</v>
      </c>
    </row>
    <row r="7192" spans="1:3">
      <c r="A7192" s="32" t="s">
        <v>34578</v>
      </c>
      <c r="B7192" s="32" t="s">
        <v>174</v>
      </c>
      <c r="C7192">
        <f t="shared" si="112"/>
        <v>17739</v>
      </c>
    </row>
    <row r="7193" spans="1:3">
      <c r="A7193" s="32" t="s">
        <v>35677</v>
      </c>
      <c r="B7193" s="32" t="s">
        <v>174</v>
      </c>
      <c r="C7193">
        <f t="shared" si="112"/>
        <v>17740</v>
      </c>
    </row>
    <row r="7194" spans="1:3">
      <c r="A7194" s="32" t="s">
        <v>34579</v>
      </c>
      <c r="B7194" s="32" t="s">
        <v>174</v>
      </c>
      <c r="C7194">
        <f t="shared" si="112"/>
        <v>17742</v>
      </c>
    </row>
    <row r="7195" spans="1:3">
      <c r="A7195" s="32" t="s">
        <v>36163</v>
      </c>
      <c r="B7195" s="32" t="s">
        <v>174</v>
      </c>
      <c r="C7195">
        <f t="shared" si="112"/>
        <v>17743</v>
      </c>
    </row>
    <row r="7196" spans="1:3">
      <c r="A7196" s="32" t="s">
        <v>34580</v>
      </c>
      <c r="B7196" s="32" t="s">
        <v>174</v>
      </c>
      <c r="C7196">
        <f t="shared" si="112"/>
        <v>17744</v>
      </c>
    </row>
    <row r="7197" spans="1:3">
      <c r="A7197" s="32" t="s">
        <v>35678</v>
      </c>
      <c r="B7197" s="32" t="s">
        <v>174</v>
      </c>
      <c r="C7197">
        <f t="shared" si="112"/>
        <v>17745</v>
      </c>
    </row>
    <row r="7198" spans="1:3">
      <c r="A7198" s="32" t="s">
        <v>34581</v>
      </c>
      <c r="B7198" s="32" t="s">
        <v>174</v>
      </c>
      <c r="C7198">
        <f t="shared" si="112"/>
        <v>17747</v>
      </c>
    </row>
    <row r="7199" spans="1:3">
      <c r="A7199" s="32" t="s">
        <v>35679</v>
      </c>
      <c r="B7199" s="32" t="s">
        <v>174</v>
      </c>
      <c r="C7199">
        <f t="shared" si="112"/>
        <v>17748</v>
      </c>
    </row>
    <row r="7200" spans="1:3">
      <c r="A7200" s="32" t="s">
        <v>34582</v>
      </c>
      <c r="B7200" s="32" t="s">
        <v>174</v>
      </c>
      <c r="C7200">
        <f t="shared" si="112"/>
        <v>17749</v>
      </c>
    </row>
    <row r="7201" spans="1:3">
      <c r="A7201" s="32" t="s">
        <v>35680</v>
      </c>
      <c r="B7201" s="32" t="s">
        <v>174</v>
      </c>
      <c r="C7201">
        <f t="shared" si="112"/>
        <v>17750</v>
      </c>
    </row>
    <row r="7202" spans="1:3">
      <c r="A7202" s="32" t="s">
        <v>34583</v>
      </c>
      <c r="B7202" s="32" t="s">
        <v>174</v>
      </c>
      <c r="C7202">
        <f t="shared" si="112"/>
        <v>17751</v>
      </c>
    </row>
    <row r="7203" spans="1:3">
      <c r="A7203" s="32" t="s">
        <v>34584</v>
      </c>
      <c r="B7203" s="32" t="s">
        <v>174</v>
      </c>
      <c r="C7203">
        <f t="shared" si="112"/>
        <v>17752</v>
      </c>
    </row>
    <row r="7204" spans="1:3">
      <c r="A7204" s="32" t="s">
        <v>34585</v>
      </c>
      <c r="B7204" s="32" t="s">
        <v>174</v>
      </c>
      <c r="C7204">
        <f t="shared" si="112"/>
        <v>17754</v>
      </c>
    </row>
    <row r="7205" spans="1:3">
      <c r="A7205" s="32" t="s">
        <v>35681</v>
      </c>
      <c r="B7205" s="32" t="s">
        <v>174</v>
      </c>
      <c r="C7205">
        <f t="shared" si="112"/>
        <v>17756</v>
      </c>
    </row>
    <row r="7206" spans="1:3">
      <c r="A7206" s="32" t="s">
        <v>35682</v>
      </c>
      <c r="B7206" s="32" t="s">
        <v>174</v>
      </c>
      <c r="C7206">
        <f t="shared" si="112"/>
        <v>17758</v>
      </c>
    </row>
    <row r="7207" spans="1:3">
      <c r="A7207" s="32" t="s">
        <v>36164</v>
      </c>
      <c r="B7207" s="32" t="s">
        <v>174</v>
      </c>
      <c r="C7207">
        <f t="shared" si="112"/>
        <v>17759</v>
      </c>
    </row>
    <row r="7208" spans="1:3">
      <c r="A7208" s="32" t="s">
        <v>35683</v>
      </c>
      <c r="B7208" s="32" t="s">
        <v>174</v>
      </c>
      <c r="C7208">
        <f t="shared" si="112"/>
        <v>17760</v>
      </c>
    </row>
    <row r="7209" spans="1:3">
      <c r="A7209" s="32" t="s">
        <v>35684</v>
      </c>
      <c r="B7209" s="32" t="s">
        <v>174</v>
      </c>
      <c r="C7209">
        <f t="shared" si="112"/>
        <v>17762</v>
      </c>
    </row>
    <row r="7210" spans="1:3">
      <c r="A7210" s="32" t="s">
        <v>34586</v>
      </c>
      <c r="B7210" s="32" t="s">
        <v>174</v>
      </c>
      <c r="C7210">
        <f t="shared" si="112"/>
        <v>17763</v>
      </c>
    </row>
    <row r="7211" spans="1:3">
      <c r="A7211" s="32" t="s">
        <v>34587</v>
      </c>
      <c r="B7211" s="32" t="s">
        <v>174</v>
      </c>
      <c r="C7211">
        <f t="shared" si="112"/>
        <v>17764</v>
      </c>
    </row>
    <row r="7212" spans="1:3">
      <c r="A7212" s="32" t="s">
        <v>34588</v>
      </c>
      <c r="B7212" s="32" t="s">
        <v>174</v>
      </c>
      <c r="C7212">
        <f t="shared" si="112"/>
        <v>17765</v>
      </c>
    </row>
    <row r="7213" spans="1:3">
      <c r="A7213" s="32" t="s">
        <v>35685</v>
      </c>
      <c r="B7213" s="32" t="s">
        <v>174</v>
      </c>
      <c r="C7213">
        <f t="shared" si="112"/>
        <v>17767</v>
      </c>
    </row>
    <row r="7214" spans="1:3">
      <c r="A7214" s="32" t="s">
        <v>35686</v>
      </c>
      <c r="B7214" s="32" t="s">
        <v>174</v>
      </c>
      <c r="C7214">
        <f t="shared" si="112"/>
        <v>17768</v>
      </c>
    </row>
    <row r="7215" spans="1:3">
      <c r="A7215" s="32" t="s">
        <v>35687</v>
      </c>
      <c r="B7215" s="32" t="s">
        <v>174</v>
      </c>
      <c r="C7215">
        <f t="shared" si="112"/>
        <v>17769</v>
      </c>
    </row>
    <row r="7216" spans="1:3">
      <c r="A7216" s="32" t="s">
        <v>36137</v>
      </c>
      <c r="B7216" s="32" t="s">
        <v>174</v>
      </c>
      <c r="C7216">
        <f t="shared" si="112"/>
        <v>17770</v>
      </c>
    </row>
    <row r="7217" spans="1:3">
      <c r="A7217" s="32" t="s">
        <v>34589</v>
      </c>
      <c r="B7217" s="32" t="s">
        <v>174</v>
      </c>
      <c r="C7217">
        <f t="shared" si="112"/>
        <v>17771</v>
      </c>
    </row>
    <row r="7218" spans="1:3">
      <c r="A7218" s="32" t="s">
        <v>35688</v>
      </c>
      <c r="B7218" s="32" t="s">
        <v>174</v>
      </c>
      <c r="C7218">
        <f t="shared" si="112"/>
        <v>17772</v>
      </c>
    </row>
    <row r="7219" spans="1:3">
      <c r="A7219" s="32" t="s">
        <v>34590</v>
      </c>
      <c r="B7219" s="32" t="s">
        <v>174</v>
      </c>
      <c r="C7219">
        <f t="shared" si="112"/>
        <v>17773</v>
      </c>
    </row>
    <row r="7220" spans="1:3">
      <c r="A7220" s="32" t="s">
        <v>34591</v>
      </c>
      <c r="B7220" s="32" t="s">
        <v>174</v>
      </c>
      <c r="C7220">
        <f t="shared" si="112"/>
        <v>17774</v>
      </c>
    </row>
    <row r="7221" spans="1:3">
      <c r="A7221" s="32" t="s">
        <v>34592</v>
      </c>
      <c r="B7221" s="32" t="s">
        <v>174</v>
      </c>
      <c r="C7221">
        <f t="shared" si="112"/>
        <v>17776</v>
      </c>
    </row>
    <row r="7222" spans="1:3">
      <c r="A7222" s="32" t="s">
        <v>34593</v>
      </c>
      <c r="B7222" s="32" t="s">
        <v>174</v>
      </c>
      <c r="C7222">
        <f t="shared" si="112"/>
        <v>17777</v>
      </c>
    </row>
    <row r="7223" spans="1:3">
      <c r="A7223" s="32" t="s">
        <v>35689</v>
      </c>
      <c r="B7223" s="32" t="s">
        <v>174</v>
      </c>
      <c r="C7223">
        <f t="shared" si="112"/>
        <v>17778</v>
      </c>
    </row>
    <row r="7224" spans="1:3">
      <c r="A7224" s="32" t="s">
        <v>34594</v>
      </c>
      <c r="B7224" s="32" t="s">
        <v>174</v>
      </c>
      <c r="C7224">
        <f t="shared" si="112"/>
        <v>17779</v>
      </c>
    </row>
    <row r="7225" spans="1:3">
      <c r="A7225" s="32" t="s">
        <v>34595</v>
      </c>
      <c r="B7225" s="32" t="s">
        <v>174</v>
      </c>
      <c r="C7225">
        <f t="shared" si="112"/>
        <v>17801</v>
      </c>
    </row>
    <row r="7226" spans="1:3">
      <c r="A7226" s="32" t="s">
        <v>34596</v>
      </c>
      <c r="B7226" s="32" t="s">
        <v>174</v>
      </c>
      <c r="C7226">
        <f t="shared" si="112"/>
        <v>17810</v>
      </c>
    </row>
    <row r="7227" spans="1:3">
      <c r="A7227" s="32" t="s">
        <v>34597</v>
      </c>
      <c r="B7227" s="32" t="s">
        <v>174</v>
      </c>
      <c r="C7227">
        <f t="shared" si="112"/>
        <v>17812</v>
      </c>
    </row>
    <row r="7228" spans="1:3">
      <c r="A7228" s="32" t="s">
        <v>35690</v>
      </c>
      <c r="B7228" s="32" t="s">
        <v>174</v>
      </c>
      <c r="C7228">
        <f t="shared" si="112"/>
        <v>17813</v>
      </c>
    </row>
    <row r="7229" spans="1:3">
      <c r="A7229" s="32" t="s">
        <v>35691</v>
      </c>
      <c r="B7229" s="32" t="s">
        <v>174</v>
      </c>
      <c r="C7229">
        <f t="shared" si="112"/>
        <v>17814</v>
      </c>
    </row>
    <row r="7230" spans="1:3">
      <c r="A7230" s="32" t="s">
        <v>34598</v>
      </c>
      <c r="B7230" s="32" t="s">
        <v>174</v>
      </c>
      <c r="C7230">
        <f t="shared" si="112"/>
        <v>17815</v>
      </c>
    </row>
    <row r="7231" spans="1:3">
      <c r="A7231" s="32" t="s">
        <v>35692</v>
      </c>
      <c r="B7231" s="32" t="s">
        <v>174</v>
      </c>
      <c r="C7231">
        <f t="shared" si="112"/>
        <v>17820</v>
      </c>
    </row>
    <row r="7232" spans="1:3">
      <c r="A7232" s="32" t="s">
        <v>35693</v>
      </c>
      <c r="B7232" s="32" t="s">
        <v>174</v>
      </c>
      <c r="C7232">
        <f t="shared" si="112"/>
        <v>17821</v>
      </c>
    </row>
    <row r="7233" spans="1:3">
      <c r="A7233" s="32" t="s">
        <v>34599</v>
      </c>
      <c r="B7233" s="32" t="s">
        <v>174</v>
      </c>
      <c r="C7233">
        <f t="shared" si="112"/>
        <v>17822</v>
      </c>
    </row>
    <row r="7234" spans="1:3">
      <c r="A7234" s="32" t="s">
        <v>35694</v>
      </c>
      <c r="B7234" s="32" t="s">
        <v>174</v>
      </c>
      <c r="C7234">
        <f t="shared" ref="C7234:C7297" si="113">1*A7234</f>
        <v>17823</v>
      </c>
    </row>
    <row r="7235" spans="1:3">
      <c r="A7235" s="32" t="s">
        <v>34600</v>
      </c>
      <c r="B7235" s="32" t="s">
        <v>174</v>
      </c>
      <c r="C7235">
        <f t="shared" si="113"/>
        <v>17824</v>
      </c>
    </row>
    <row r="7236" spans="1:3">
      <c r="A7236" s="32" t="s">
        <v>34601</v>
      </c>
      <c r="B7236" s="32" t="s">
        <v>174</v>
      </c>
      <c r="C7236">
        <f t="shared" si="113"/>
        <v>17825</v>
      </c>
    </row>
    <row r="7237" spans="1:3">
      <c r="A7237" s="32" t="s">
        <v>34602</v>
      </c>
      <c r="B7237" s="32" t="s">
        <v>174</v>
      </c>
      <c r="C7237">
        <f t="shared" si="113"/>
        <v>17827</v>
      </c>
    </row>
    <row r="7238" spans="1:3">
      <c r="A7238" s="32" t="s">
        <v>36138</v>
      </c>
      <c r="B7238" s="32" t="s">
        <v>174</v>
      </c>
      <c r="C7238">
        <f t="shared" si="113"/>
        <v>17828</v>
      </c>
    </row>
    <row r="7239" spans="1:3">
      <c r="A7239" s="32" t="s">
        <v>35695</v>
      </c>
      <c r="B7239" s="32" t="s">
        <v>174</v>
      </c>
      <c r="C7239">
        <f t="shared" si="113"/>
        <v>17829</v>
      </c>
    </row>
    <row r="7240" spans="1:3">
      <c r="A7240" s="32" t="s">
        <v>34603</v>
      </c>
      <c r="B7240" s="32" t="s">
        <v>174</v>
      </c>
      <c r="C7240">
        <f t="shared" si="113"/>
        <v>17830</v>
      </c>
    </row>
    <row r="7241" spans="1:3">
      <c r="A7241" s="32" t="s">
        <v>34604</v>
      </c>
      <c r="B7241" s="32" t="s">
        <v>174</v>
      </c>
      <c r="C7241">
        <f t="shared" si="113"/>
        <v>17831</v>
      </c>
    </row>
    <row r="7242" spans="1:3">
      <c r="A7242" s="32" t="s">
        <v>35696</v>
      </c>
      <c r="B7242" s="32" t="s">
        <v>174</v>
      </c>
      <c r="C7242">
        <f t="shared" si="113"/>
        <v>17832</v>
      </c>
    </row>
    <row r="7243" spans="1:3">
      <c r="A7243" s="32" t="s">
        <v>35697</v>
      </c>
      <c r="B7243" s="32" t="s">
        <v>174</v>
      </c>
      <c r="C7243">
        <f t="shared" si="113"/>
        <v>17833</v>
      </c>
    </row>
    <row r="7244" spans="1:3">
      <c r="A7244" s="32" t="s">
        <v>35698</v>
      </c>
      <c r="B7244" s="32" t="s">
        <v>174</v>
      </c>
      <c r="C7244">
        <f t="shared" si="113"/>
        <v>17834</v>
      </c>
    </row>
    <row r="7245" spans="1:3">
      <c r="A7245" s="32" t="s">
        <v>35699</v>
      </c>
      <c r="B7245" s="32" t="s">
        <v>174</v>
      </c>
      <c r="C7245">
        <f t="shared" si="113"/>
        <v>17835</v>
      </c>
    </row>
    <row r="7246" spans="1:3">
      <c r="A7246" s="32" t="s">
        <v>34605</v>
      </c>
      <c r="B7246" s="32" t="s">
        <v>174</v>
      </c>
      <c r="C7246">
        <f t="shared" si="113"/>
        <v>17836</v>
      </c>
    </row>
    <row r="7247" spans="1:3">
      <c r="A7247" s="32" t="s">
        <v>35700</v>
      </c>
      <c r="B7247" s="32" t="s">
        <v>174</v>
      </c>
      <c r="C7247">
        <f t="shared" si="113"/>
        <v>17837</v>
      </c>
    </row>
    <row r="7248" spans="1:3">
      <c r="A7248" s="32" t="s">
        <v>34606</v>
      </c>
      <c r="B7248" s="32" t="s">
        <v>174</v>
      </c>
      <c r="C7248">
        <f t="shared" si="113"/>
        <v>17839</v>
      </c>
    </row>
    <row r="7249" spans="1:3">
      <c r="A7249" s="32" t="s">
        <v>35701</v>
      </c>
      <c r="B7249" s="32" t="s">
        <v>174</v>
      </c>
      <c r="C7249">
        <f t="shared" si="113"/>
        <v>17840</v>
      </c>
    </row>
    <row r="7250" spans="1:3">
      <c r="A7250" s="32" t="s">
        <v>35702</v>
      </c>
      <c r="B7250" s="32" t="s">
        <v>174</v>
      </c>
      <c r="C7250">
        <f t="shared" si="113"/>
        <v>17841</v>
      </c>
    </row>
    <row r="7251" spans="1:3">
      <c r="A7251" s="32" t="s">
        <v>35703</v>
      </c>
      <c r="B7251" s="32" t="s">
        <v>174</v>
      </c>
      <c r="C7251">
        <f t="shared" si="113"/>
        <v>17842</v>
      </c>
    </row>
    <row r="7252" spans="1:3">
      <c r="A7252" s="32" t="s">
        <v>34607</v>
      </c>
      <c r="B7252" s="32" t="s">
        <v>174</v>
      </c>
      <c r="C7252">
        <f t="shared" si="113"/>
        <v>17843</v>
      </c>
    </row>
    <row r="7253" spans="1:3">
      <c r="A7253" s="32" t="s">
        <v>34608</v>
      </c>
      <c r="B7253" s="32" t="s">
        <v>174</v>
      </c>
      <c r="C7253">
        <f t="shared" si="113"/>
        <v>17844</v>
      </c>
    </row>
    <row r="7254" spans="1:3">
      <c r="A7254" s="32" t="s">
        <v>34609</v>
      </c>
      <c r="B7254" s="32" t="s">
        <v>174</v>
      </c>
      <c r="C7254">
        <f t="shared" si="113"/>
        <v>17845</v>
      </c>
    </row>
    <row r="7255" spans="1:3">
      <c r="A7255" s="32" t="s">
        <v>34610</v>
      </c>
      <c r="B7255" s="32" t="s">
        <v>174</v>
      </c>
      <c r="C7255">
        <f t="shared" si="113"/>
        <v>17846</v>
      </c>
    </row>
    <row r="7256" spans="1:3">
      <c r="A7256" s="32" t="s">
        <v>35704</v>
      </c>
      <c r="B7256" s="32" t="s">
        <v>174</v>
      </c>
      <c r="C7256">
        <f t="shared" si="113"/>
        <v>17847</v>
      </c>
    </row>
    <row r="7257" spans="1:3">
      <c r="A7257" s="32" t="s">
        <v>35705</v>
      </c>
      <c r="B7257" s="32" t="s">
        <v>174</v>
      </c>
      <c r="C7257">
        <f t="shared" si="113"/>
        <v>17850</v>
      </c>
    </row>
    <row r="7258" spans="1:3">
      <c r="A7258" s="32" t="s">
        <v>34611</v>
      </c>
      <c r="B7258" s="32" t="s">
        <v>174</v>
      </c>
      <c r="C7258">
        <f t="shared" si="113"/>
        <v>17851</v>
      </c>
    </row>
    <row r="7259" spans="1:3">
      <c r="A7259" s="32" t="s">
        <v>35706</v>
      </c>
      <c r="B7259" s="32" t="s">
        <v>174</v>
      </c>
      <c r="C7259">
        <f t="shared" si="113"/>
        <v>17853</v>
      </c>
    </row>
    <row r="7260" spans="1:3">
      <c r="A7260" s="32" t="s">
        <v>35707</v>
      </c>
      <c r="B7260" s="32" t="s">
        <v>174</v>
      </c>
      <c r="C7260">
        <f t="shared" si="113"/>
        <v>17855</v>
      </c>
    </row>
    <row r="7261" spans="1:3">
      <c r="A7261" s="32" t="s">
        <v>34612</v>
      </c>
      <c r="B7261" s="32" t="s">
        <v>174</v>
      </c>
      <c r="C7261">
        <f t="shared" si="113"/>
        <v>17856</v>
      </c>
    </row>
    <row r="7262" spans="1:3">
      <c r="A7262" s="32" t="s">
        <v>34613</v>
      </c>
      <c r="B7262" s="32" t="s">
        <v>174</v>
      </c>
      <c r="C7262">
        <f t="shared" si="113"/>
        <v>17857</v>
      </c>
    </row>
    <row r="7263" spans="1:3">
      <c r="A7263" s="32" t="s">
        <v>35708</v>
      </c>
      <c r="B7263" s="32" t="s">
        <v>174</v>
      </c>
      <c r="C7263">
        <f t="shared" si="113"/>
        <v>17858</v>
      </c>
    </row>
    <row r="7264" spans="1:3">
      <c r="A7264" s="32" t="s">
        <v>34614</v>
      </c>
      <c r="B7264" s="32" t="s">
        <v>174</v>
      </c>
      <c r="C7264">
        <f t="shared" si="113"/>
        <v>17859</v>
      </c>
    </row>
    <row r="7265" spans="1:3">
      <c r="A7265" s="32" t="s">
        <v>35709</v>
      </c>
      <c r="B7265" s="32" t="s">
        <v>174</v>
      </c>
      <c r="C7265">
        <f t="shared" si="113"/>
        <v>17860</v>
      </c>
    </row>
    <row r="7266" spans="1:3">
      <c r="A7266" s="32" t="s">
        <v>35710</v>
      </c>
      <c r="B7266" s="32" t="s">
        <v>174</v>
      </c>
      <c r="C7266">
        <f t="shared" si="113"/>
        <v>17861</v>
      </c>
    </row>
    <row r="7267" spans="1:3">
      <c r="A7267" s="32" t="s">
        <v>34615</v>
      </c>
      <c r="B7267" s="32" t="s">
        <v>174</v>
      </c>
      <c r="C7267">
        <f t="shared" si="113"/>
        <v>17862</v>
      </c>
    </row>
    <row r="7268" spans="1:3">
      <c r="A7268" s="32" t="s">
        <v>34616</v>
      </c>
      <c r="B7268" s="32" t="s">
        <v>174</v>
      </c>
      <c r="C7268">
        <f t="shared" si="113"/>
        <v>17864</v>
      </c>
    </row>
    <row r="7269" spans="1:3">
      <c r="A7269" s="32" t="s">
        <v>34617</v>
      </c>
      <c r="B7269" s="32" t="s">
        <v>174</v>
      </c>
      <c r="C7269">
        <f t="shared" si="113"/>
        <v>17865</v>
      </c>
    </row>
    <row r="7270" spans="1:3">
      <c r="A7270" s="32" t="s">
        <v>35711</v>
      </c>
      <c r="B7270" s="32" t="s">
        <v>174</v>
      </c>
      <c r="C7270">
        <f t="shared" si="113"/>
        <v>17866</v>
      </c>
    </row>
    <row r="7271" spans="1:3">
      <c r="A7271" s="32" t="s">
        <v>34618</v>
      </c>
      <c r="B7271" s="32" t="s">
        <v>174</v>
      </c>
      <c r="C7271">
        <f t="shared" si="113"/>
        <v>17867</v>
      </c>
    </row>
    <row r="7272" spans="1:3">
      <c r="A7272" s="32" t="s">
        <v>35712</v>
      </c>
      <c r="B7272" s="32" t="s">
        <v>174</v>
      </c>
      <c r="C7272">
        <f t="shared" si="113"/>
        <v>17868</v>
      </c>
    </row>
    <row r="7273" spans="1:3">
      <c r="A7273" s="32" t="s">
        <v>34619</v>
      </c>
      <c r="B7273" s="32" t="s">
        <v>174</v>
      </c>
      <c r="C7273">
        <f t="shared" si="113"/>
        <v>17870</v>
      </c>
    </row>
    <row r="7274" spans="1:3">
      <c r="A7274" s="32" t="s">
        <v>34620</v>
      </c>
      <c r="B7274" s="32" t="s">
        <v>174</v>
      </c>
      <c r="C7274">
        <f t="shared" si="113"/>
        <v>17872</v>
      </c>
    </row>
    <row r="7275" spans="1:3">
      <c r="A7275" s="32" t="s">
        <v>35713</v>
      </c>
      <c r="B7275" s="32" t="s">
        <v>174</v>
      </c>
      <c r="C7275">
        <f t="shared" si="113"/>
        <v>17876</v>
      </c>
    </row>
    <row r="7276" spans="1:3">
      <c r="A7276" s="32" t="s">
        <v>34621</v>
      </c>
      <c r="B7276" s="32" t="s">
        <v>174</v>
      </c>
      <c r="C7276">
        <f t="shared" si="113"/>
        <v>17877</v>
      </c>
    </row>
    <row r="7277" spans="1:3">
      <c r="A7277" s="32" t="s">
        <v>34622</v>
      </c>
      <c r="B7277" s="32" t="s">
        <v>174</v>
      </c>
      <c r="C7277">
        <f t="shared" si="113"/>
        <v>17878</v>
      </c>
    </row>
    <row r="7278" spans="1:3">
      <c r="A7278" s="32" t="s">
        <v>35714</v>
      </c>
      <c r="B7278" s="32" t="s">
        <v>174</v>
      </c>
      <c r="C7278">
        <f t="shared" si="113"/>
        <v>17880</v>
      </c>
    </row>
    <row r="7279" spans="1:3">
      <c r="A7279" s="32" t="s">
        <v>34623</v>
      </c>
      <c r="B7279" s="32" t="s">
        <v>174</v>
      </c>
      <c r="C7279">
        <f t="shared" si="113"/>
        <v>17881</v>
      </c>
    </row>
    <row r="7280" spans="1:3">
      <c r="A7280" s="32" t="s">
        <v>35715</v>
      </c>
      <c r="B7280" s="32" t="s">
        <v>174</v>
      </c>
      <c r="C7280">
        <f t="shared" si="113"/>
        <v>17882</v>
      </c>
    </row>
    <row r="7281" spans="1:3">
      <c r="A7281" s="32" t="s">
        <v>35716</v>
      </c>
      <c r="B7281" s="32" t="s">
        <v>174</v>
      </c>
      <c r="C7281">
        <f t="shared" si="113"/>
        <v>17883</v>
      </c>
    </row>
    <row r="7282" spans="1:3">
      <c r="A7282" s="32" t="s">
        <v>34624</v>
      </c>
      <c r="B7282" s="32" t="s">
        <v>174</v>
      </c>
      <c r="C7282">
        <f t="shared" si="113"/>
        <v>17884</v>
      </c>
    </row>
    <row r="7283" spans="1:3">
      <c r="A7283" s="32" t="s">
        <v>35717</v>
      </c>
      <c r="B7283" s="32" t="s">
        <v>174</v>
      </c>
      <c r="C7283">
        <f t="shared" si="113"/>
        <v>17885</v>
      </c>
    </row>
    <row r="7284" spans="1:3">
      <c r="A7284" s="32" t="s">
        <v>34625</v>
      </c>
      <c r="B7284" s="32" t="s">
        <v>174</v>
      </c>
      <c r="C7284">
        <f t="shared" si="113"/>
        <v>17886</v>
      </c>
    </row>
    <row r="7285" spans="1:3">
      <c r="A7285" s="32" t="s">
        <v>34626</v>
      </c>
      <c r="B7285" s="32" t="s">
        <v>174</v>
      </c>
      <c r="C7285">
        <f t="shared" si="113"/>
        <v>17887</v>
      </c>
    </row>
    <row r="7286" spans="1:3">
      <c r="A7286" s="32" t="s">
        <v>35718</v>
      </c>
      <c r="B7286" s="32" t="s">
        <v>174</v>
      </c>
      <c r="C7286">
        <f t="shared" si="113"/>
        <v>17888</v>
      </c>
    </row>
    <row r="7287" spans="1:3">
      <c r="A7287" s="32" t="s">
        <v>34627</v>
      </c>
      <c r="B7287" s="32" t="s">
        <v>174</v>
      </c>
      <c r="C7287">
        <f t="shared" si="113"/>
        <v>17889</v>
      </c>
    </row>
    <row r="7288" spans="1:3">
      <c r="A7288" s="32" t="s">
        <v>35719</v>
      </c>
      <c r="B7288" s="32" t="s">
        <v>174</v>
      </c>
      <c r="C7288">
        <f t="shared" si="113"/>
        <v>17901</v>
      </c>
    </row>
    <row r="7289" spans="1:3">
      <c r="A7289" s="32" t="s">
        <v>34628</v>
      </c>
      <c r="B7289" s="32" t="s">
        <v>174</v>
      </c>
      <c r="C7289">
        <f t="shared" si="113"/>
        <v>17920</v>
      </c>
    </row>
    <row r="7290" spans="1:3">
      <c r="A7290" s="32" t="s">
        <v>35720</v>
      </c>
      <c r="B7290" s="32" t="s">
        <v>174</v>
      </c>
      <c r="C7290">
        <f t="shared" si="113"/>
        <v>17921</v>
      </c>
    </row>
    <row r="7291" spans="1:3">
      <c r="A7291" s="32" t="s">
        <v>34629</v>
      </c>
      <c r="B7291" s="32" t="s">
        <v>174</v>
      </c>
      <c r="C7291">
        <f t="shared" si="113"/>
        <v>17922</v>
      </c>
    </row>
    <row r="7292" spans="1:3">
      <c r="A7292" s="32" t="s">
        <v>34630</v>
      </c>
      <c r="B7292" s="32" t="s">
        <v>174</v>
      </c>
      <c r="C7292">
        <f t="shared" si="113"/>
        <v>17923</v>
      </c>
    </row>
    <row r="7293" spans="1:3">
      <c r="A7293" s="32" t="s">
        <v>34631</v>
      </c>
      <c r="B7293" s="32" t="s">
        <v>174</v>
      </c>
      <c r="C7293">
        <f t="shared" si="113"/>
        <v>17925</v>
      </c>
    </row>
    <row r="7294" spans="1:3">
      <c r="A7294" s="32" t="s">
        <v>36139</v>
      </c>
      <c r="B7294" s="32" t="s">
        <v>174</v>
      </c>
      <c r="C7294">
        <f t="shared" si="113"/>
        <v>17927</v>
      </c>
    </row>
    <row r="7295" spans="1:3">
      <c r="A7295" s="32" t="s">
        <v>35721</v>
      </c>
      <c r="B7295" s="32" t="s">
        <v>174</v>
      </c>
      <c r="C7295">
        <f t="shared" si="113"/>
        <v>17929</v>
      </c>
    </row>
    <row r="7296" spans="1:3">
      <c r="A7296" s="32" t="s">
        <v>35722</v>
      </c>
      <c r="B7296" s="32" t="s">
        <v>174</v>
      </c>
      <c r="C7296">
        <f t="shared" si="113"/>
        <v>17930</v>
      </c>
    </row>
    <row r="7297" spans="1:3">
      <c r="A7297" s="32" t="s">
        <v>34632</v>
      </c>
      <c r="B7297" s="32" t="s">
        <v>174</v>
      </c>
      <c r="C7297">
        <f t="shared" si="113"/>
        <v>17931</v>
      </c>
    </row>
    <row r="7298" spans="1:3">
      <c r="A7298" s="32" t="s">
        <v>34633</v>
      </c>
      <c r="B7298" s="32" t="s">
        <v>174</v>
      </c>
      <c r="C7298">
        <f t="shared" ref="C7298:C7361" si="114">1*A7298</f>
        <v>17932</v>
      </c>
    </row>
    <row r="7299" spans="1:3">
      <c r="A7299" s="32" t="s">
        <v>35723</v>
      </c>
      <c r="B7299" s="32" t="s">
        <v>174</v>
      </c>
      <c r="C7299">
        <f t="shared" si="114"/>
        <v>17933</v>
      </c>
    </row>
    <row r="7300" spans="1:3">
      <c r="A7300" s="32" t="s">
        <v>34634</v>
      </c>
      <c r="B7300" s="32" t="s">
        <v>174</v>
      </c>
      <c r="C7300">
        <f t="shared" si="114"/>
        <v>17934</v>
      </c>
    </row>
    <row r="7301" spans="1:3">
      <c r="A7301" s="32" t="s">
        <v>34635</v>
      </c>
      <c r="B7301" s="32" t="s">
        <v>174</v>
      </c>
      <c r="C7301">
        <f t="shared" si="114"/>
        <v>17935</v>
      </c>
    </row>
    <row r="7302" spans="1:3">
      <c r="A7302" s="32" t="s">
        <v>35724</v>
      </c>
      <c r="B7302" s="32" t="s">
        <v>174</v>
      </c>
      <c r="C7302">
        <f t="shared" si="114"/>
        <v>17936</v>
      </c>
    </row>
    <row r="7303" spans="1:3">
      <c r="A7303" s="32" t="s">
        <v>35725</v>
      </c>
      <c r="B7303" s="32" t="s">
        <v>174</v>
      </c>
      <c r="C7303">
        <f t="shared" si="114"/>
        <v>17938</v>
      </c>
    </row>
    <row r="7304" spans="1:3">
      <c r="A7304" s="32" t="s">
        <v>35726</v>
      </c>
      <c r="B7304" s="32" t="s">
        <v>174</v>
      </c>
      <c r="C7304">
        <f t="shared" si="114"/>
        <v>17939</v>
      </c>
    </row>
    <row r="7305" spans="1:3">
      <c r="A7305" s="32" t="s">
        <v>35727</v>
      </c>
      <c r="B7305" s="32" t="s">
        <v>174</v>
      </c>
      <c r="C7305">
        <f t="shared" si="114"/>
        <v>17941</v>
      </c>
    </row>
    <row r="7306" spans="1:3">
      <c r="A7306" s="32" t="s">
        <v>35728</v>
      </c>
      <c r="B7306" s="32" t="s">
        <v>174</v>
      </c>
      <c r="C7306">
        <f t="shared" si="114"/>
        <v>17942</v>
      </c>
    </row>
    <row r="7307" spans="1:3">
      <c r="A7307" s="32" t="s">
        <v>34636</v>
      </c>
      <c r="B7307" s="32" t="s">
        <v>174</v>
      </c>
      <c r="C7307">
        <f t="shared" si="114"/>
        <v>17943</v>
      </c>
    </row>
    <row r="7308" spans="1:3">
      <c r="A7308" s="32" t="s">
        <v>35729</v>
      </c>
      <c r="B7308" s="32" t="s">
        <v>174</v>
      </c>
      <c r="C7308">
        <f t="shared" si="114"/>
        <v>17944</v>
      </c>
    </row>
    <row r="7309" spans="1:3">
      <c r="A7309" s="32" t="s">
        <v>34637</v>
      </c>
      <c r="B7309" s="32" t="s">
        <v>174</v>
      </c>
      <c r="C7309">
        <f t="shared" si="114"/>
        <v>17945</v>
      </c>
    </row>
    <row r="7310" spans="1:3">
      <c r="A7310" s="32" t="s">
        <v>34638</v>
      </c>
      <c r="B7310" s="32" t="s">
        <v>174</v>
      </c>
      <c r="C7310">
        <f t="shared" si="114"/>
        <v>17946</v>
      </c>
    </row>
    <row r="7311" spans="1:3">
      <c r="A7311" s="32" t="s">
        <v>34639</v>
      </c>
      <c r="B7311" s="32" t="s">
        <v>174</v>
      </c>
      <c r="C7311">
        <f t="shared" si="114"/>
        <v>17948</v>
      </c>
    </row>
    <row r="7312" spans="1:3">
      <c r="A7312" s="32" t="s">
        <v>35730</v>
      </c>
      <c r="B7312" s="32" t="s">
        <v>174</v>
      </c>
      <c r="C7312">
        <f t="shared" si="114"/>
        <v>17949</v>
      </c>
    </row>
    <row r="7313" spans="1:3">
      <c r="A7313" s="32" t="s">
        <v>35731</v>
      </c>
      <c r="B7313" s="32" t="s">
        <v>174</v>
      </c>
      <c r="C7313">
        <f t="shared" si="114"/>
        <v>17951</v>
      </c>
    </row>
    <row r="7314" spans="1:3">
      <c r="A7314" s="32" t="s">
        <v>35732</v>
      </c>
      <c r="B7314" s="32" t="s">
        <v>174</v>
      </c>
      <c r="C7314">
        <f t="shared" si="114"/>
        <v>17952</v>
      </c>
    </row>
    <row r="7315" spans="1:3">
      <c r="A7315" s="32" t="s">
        <v>35733</v>
      </c>
      <c r="B7315" s="32" t="s">
        <v>174</v>
      </c>
      <c r="C7315">
        <f t="shared" si="114"/>
        <v>17953</v>
      </c>
    </row>
    <row r="7316" spans="1:3">
      <c r="A7316" s="32" t="s">
        <v>34640</v>
      </c>
      <c r="B7316" s="32" t="s">
        <v>174</v>
      </c>
      <c r="C7316">
        <f t="shared" si="114"/>
        <v>17954</v>
      </c>
    </row>
    <row r="7317" spans="1:3">
      <c r="A7317" s="32" t="s">
        <v>34641</v>
      </c>
      <c r="B7317" s="32" t="s">
        <v>174</v>
      </c>
      <c r="C7317">
        <f t="shared" si="114"/>
        <v>17957</v>
      </c>
    </row>
    <row r="7318" spans="1:3">
      <c r="A7318" s="32" t="s">
        <v>34642</v>
      </c>
      <c r="B7318" s="32" t="s">
        <v>174</v>
      </c>
      <c r="C7318">
        <f t="shared" si="114"/>
        <v>17959</v>
      </c>
    </row>
    <row r="7319" spans="1:3">
      <c r="A7319" s="32" t="s">
        <v>34643</v>
      </c>
      <c r="B7319" s="32" t="s">
        <v>174</v>
      </c>
      <c r="C7319">
        <f t="shared" si="114"/>
        <v>17960</v>
      </c>
    </row>
    <row r="7320" spans="1:3">
      <c r="A7320" s="32" t="s">
        <v>35734</v>
      </c>
      <c r="B7320" s="32" t="s">
        <v>174</v>
      </c>
      <c r="C7320">
        <f t="shared" si="114"/>
        <v>17961</v>
      </c>
    </row>
    <row r="7321" spans="1:3">
      <c r="A7321" s="32" t="s">
        <v>35735</v>
      </c>
      <c r="B7321" s="32" t="s">
        <v>174</v>
      </c>
      <c r="C7321">
        <f t="shared" si="114"/>
        <v>17963</v>
      </c>
    </row>
    <row r="7322" spans="1:3">
      <c r="A7322" s="32" t="s">
        <v>34644</v>
      </c>
      <c r="B7322" s="32" t="s">
        <v>174</v>
      </c>
      <c r="C7322">
        <f t="shared" si="114"/>
        <v>17964</v>
      </c>
    </row>
    <row r="7323" spans="1:3">
      <c r="A7323" s="32" t="s">
        <v>34645</v>
      </c>
      <c r="B7323" s="32" t="s">
        <v>174</v>
      </c>
      <c r="C7323">
        <f t="shared" si="114"/>
        <v>17965</v>
      </c>
    </row>
    <row r="7324" spans="1:3">
      <c r="A7324" s="32" t="s">
        <v>35736</v>
      </c>
      <c r="B7324" s="32" t="s">
        <v>174</v>
      </c>
      <c r="C7324">
        <f t="shared" si="114"/>
        <v>17966</v>
      </c>
    </row>
    <row r="7325" spans="1:3">
      <c r="A7325" s="32" t="s">
        <v>34646</v>
      </c>
      <c r="B7325" s="32" t="s">
        <v>174</v>
      </c>
      <c r="C7325">
        <f t="shared" si="114"/>
        <v>17967</v>
      </c>
    </row>
    <row r="7326" spans="1:3">
      <c r="A7326" s="32" t="s">
        <v>35737</v>
      </c>
      <c r="B7326" s="32" t="s">
        <v>174</v>
      </c>
      <c r="C7326">
        <f t="shared" si="114"/>
        <v>17968</v>
      </c>
    </row>
    <row r="7327" spans="1:3">
      <c r="A7327" s="32" t="s">
        <v>35738</v>
      </c>
      <c r="B7327" s="32" t="s">
        <v>174</v>
      </c>
      <c r="C7327">
        <f t="shared" si="114"/>
        <v>17970</v>
      </c>
    </row>
    <row r="7328" spans="1:3">
      <c r="A7328" s="32" t="s">
        <v>34647</v>
      </c>
      <c r="B7328" s="32" t="s">
        <v>174</v>
      </c>
      <c r="C7328">
        <f t="shared" si="114"/>
        <v>17972</v>
      </c>
    </row>
    <row r="7329" spans="1:3">
      <c r="A7329" s="32" t="s">
        <v>34648</v>
      </c>
      <c r="B7329" s="32" t="s">
        <v>174</v>
      </c>
      <c r="C7329">
        <f t="shared" si="114"/>
        <v>17974</v>
      </c>
    </row>
    <row r="7330" spans="1:3">
      <c r="A7330" s="32" t="s">
        <v>35739</v>
      </c>
      <c r="B7330" s="32" t="s">
        <v>174</v>
      </c>
      <c r="C7330">
        <f t="shared" si="114"/>
        <v>17976</v>
      </c>
    </row>
    <row r="7331" spans="1:3">
      <c r="A7331" s="32" t="s">
        <v>34649</v>
      </c>
      <c r="B7331" s="32" t="s">
        <v>174</v>
      </c>
      <c r="C7331">
        <f t="shared" si="114"/>
        <v>17978</v>
      </c>
    </row>
    <row r="7332" spans="1:3">
      <c r="A7332" s="32" t="s">
        <v>35740</v>
      </c>
      <c r="B7332" s="32" t="s">
        <v>174</v>
      </c>
      <c r="C7332">
        <f t="shared" si="114"/>
        <v>17979</v>
      </c>
    </row>
    <row r="7333" spans="1:3">
      <c r="A7333" s="32" t="s">
        <v>35741</v>
      </c>
      <c r="B7333" s="32" t="s">
        <v>174</v>
      </c>
      <c r="C7333">
        <f t="shared" si="114"/>
        <v>17980</v>
      </c>
    </row>
    <row r="7334" spans="1:3">
      <c r="A7334" s="32" t="s">
        <v>34650</v>
      </c>
      <c r="B7334" s="32" t="s">
        <v>174</v>
      </c>
      <c r="C7334">
        <f t="shared" si="114"/>
        <v>17981</v>
      </c>
    </row>
    <row r="7335" spans="1:3">
      <c r="A7335" s="32" t="s">
        <v>35742</v>
      </c>
      <c r="B7335" s="32" t="s">
        <v>174</v>
      </c>
      <c r="C7335">
        <f t="shared" si="114"/>
        <v>17982</v>
      </c>
    </row>
    <row r="7336" spans="1:3">
      <c r="A7336" s="32" t="s">
        <v>35743</v>
      </c>
      <c r="B7336" s="32" t="s">
        <v>174</v>
      </c>
      <c r="C7336">
        <f t="shared" si="114"/>
        <v>17983</v>
      </c>
    </row>
    <row r="7337" spans="1:3">
      <c r="A7337" s="32" t="s">
        <v>34651</v>
      </c>
      <c r="B7337" s="32" t="s">
        <v>174</v>
      </c>
      <c r="C7337">
        <f t="shared" si="114"/>
        <v>17985</v>
      </c>
    </row>
    <row r="7338" spans="1:3">
      <c r="A7338" s="32" t="s">
        <v>35744</v>
      </c>
      <c r="B7338" s="32" t="s">
        <v>174</v>
      </c>
      <c r="C7338">
        <f t="shared" si="114"/>
        <v>18001</v>
      </c>
    </row>
    <row r="7339" spans="1:3">
      <c r="A7339" s="32" t="s">
        <v>34652</v>
      </c>
      <c r="B7339" s="32" t="s">
        <v>174</v>
      </c>
      <c r="C7339">
        <f t="shared" si="114"/>
        <v>18002</v>
      </c>
    </row>
    <row r="7340" spans="1:3">
      <c r="A7340" s="32" t="s">
        <v>35745</v>
      </c>
      <c r="B7340" s="32" t="s">
        <v>174</v>
      </c>
      <c r="C7340">
        <f t="shared" si="114"/>
        <v>18003</v>
      </c>
    </row>
    <row r="7341" spans="1:3">
      <c r="A7341" s="32" t="s">
        <v>35746</v>
      </c>
      <c r="B7341" s="32" t="s">
        <v>174</v>
      </c>
      <c r="C7341">
        <f t="shared" si="114"/>
        <v>18010</v>
      </c>
    </row>
    <row r="7342" spans="1:3">
      <c r="A7342" s="32" t="s">
        <v>34653</v>
      </c>
      <c r="B7342" s="32" t="s">
        <v>174</v>
      </c>
      <c r="C7342">
        <f t="shared" si="114"/>
        <v>18011</v>
      </c>
    </row>
    <row r="7343" spans="1:3">
      <c r="A7343" s="32" t="s">
        <v>35747</v>
      </c>
      <c r="B7343" s="32" t="s">
        <v>174</v>
      </c>
      <c r="C7343">
        <f t="shared" si="114"/>
        <v>18012</v>
      </c>
    </row>
    <row r="7344" spans="1:3">
      <c r="A7344" s="32" t="s">
        <v>35748</v>
      </c>
      <c r="B7344" s="32" t="s">
        <v>174</v>
      </c>
      <c r="C7344">
        <f t="shared" si="114"/>
        <v>18013</v>
      </c>
    </row>
    <row r="7345" spans="1:3">
      <c r="A7345" s="32" t="s">
        <v>34654</v>
      </c>
      <c r="B7345" s="32" t="s">
        <v>174</v>
      </c>
      <c r="C7345">
        <f t="shared" si="114"/>
        <v>18014</v>
      </c>
    </row>
    <row r="7346" spans="1:3">
      <c r="A7346" s="32" t="s">
        <v>35749</v>
      </c>
      <c r="B7346" s="32" t="s">
        <v>174</v>
      </c>
      <c r="C7346">
        <f t="shared" si="114"/>
        <v>18015</v>
      </c>
    </row>
    <row r="7347" spans="1:3">
      <c r="A7347" s="32" t="s">
        <v>34655</v>
      </c>
      <c r="B7347" s="32" t="s">
        <v>174</v>
      </c>
      <c r="C7347">
        <f t="shared" si="114"/>
        <v>18016</v>
      </c>
    </row>
    <row r="7348" spans="1:3">
      <c r="A7348" s="32" t="s">
        <v>34656</v>
      </c>
      <c r="B7348" s="32" t="s">
        <v>174</v>
      </c>
      <c r="C7348">
        <f t="shared" si="114"/>
        <v>18017</v>
      </c>
    </row>
    <row r="7349" spans="1:3">
      <c r="A7349" s="32" t="s">
        <v>35750</v>
      </c>
      <c r="B7349" s="32" t="s">
        <v>174</v>
      </c>
      <c r="C7349">
        <f t="shared" si="114"/>
        <v>18018</v>
      </c>
    </row>
    <row r="7350" spans="1:3">
      <c r="A7350" s="32" t="s">
        <v>35751</v>
      </c>
      <c r="B7350" s="32" t="s">
        <v>174</v>
      </c>
      <c r="C7350">
        <f t="shared" si="114"/>
        <v>18020</v>
      </c>
    </row>
    <row r="7351" spans="1:3">
      <c r="A7351" s="32" t="s">
        <v>35752</v>
      </c>
      <c r="B7351" s="32" t="s">
        <v>174</v>
      </c>
      <c r="C7351">
        <f t="shared" si="114"/>
        <v>18025</v>
      </c>
    </row>
    <row r="7352" spans="1:3">
      <c r="A7352" s="32" t="s">
        <v>34657</v>
      </c>
      <c r="B7352" s="32" t="s">
        <v>174</v>
      </c>
      <c r="C7352">
        <f t="shared" si="114"/>
        <v>18030</v>
      </c>
    </row>
    <row r="7353" spans="1:3">
      <c r="A7353" s="32" t="s">
        <v>35753</v>
      </c>
      <c r="B7353" s="32" t="s">
        <v>174</v>
      </c>
      <c r="C7353">
        <f t="shared" si="114"/>
        <v>18031</v>
      </c>
    </row>
    <row r="7354" spans="1:3">
      <c r="A7354" s="32" t="s">
        <v>34658</v>
      </c>
      <c r="B7354" s="32" t="s">
        <v>174</v>
      </c>
      <c r="C7354">
        <f t="shared" si="114"/>
        <v>18032</v>
      </c>
    </row>
    <row r="7355" spans="1:3">
      <c r="A7355" s="32" t="s">
        <v>35754</v>
      </c>
      <c r="B7355" s="32" t="s">
        <v>174</v>
      </c>
      <c r="C7355">
        <f t="shared" si="114"/>
        <v>18034</v>
      </c>
    </row>
    <row r="7356" spans="1:3">
      <c r="A7356" s="32" t="s">
        <v>34659</v>
      </c>
      <c r="B7356" s="32" t="s">
        <v>174</v>
      </c>
      <c r="C7356">
        <f t="shared" si="114"/>
        <v>18035</v>
      </c>
    </row>
    <row r="7357" spans="1:3">
      <c r="A7357" s="32" t="s">
        <v>35755</v>
      </c>
      <c r="B7357" s="32" t="s">
        <v>174</v>
      </c>
      <c r="C7357">
        <f t="shared" si="114"/>
        <v>18036</v>
      </c>
    </row>
    <row r="7358" spans="1:3">
      <c r="A7358" s="32" t="s">
        <v>35756</v>
      </c>
      <c r="B7358" s="32" t="s">
        <v>174</v>
      </c>
      <c r="C7358">
        <f t="shared" si="114"/>
        <v>18037</v>
      </c>
    </row>
    <row r="7359" spans="1:3">
      <c r="A7359" s="32" t="s">
        <v>34660</v>
      </c>
      <c r="B7359" s="32" t="s">
        <v>174</v>
      </c>
      <c r="C7359">
        <f t="shared" si="114"/>
        <v>18038</v>
      </c>
    </row>
    <row r="7360" spans="1:3">
      <c r="A7360" s="32" t="s">
        <v>35757</v>
      </c>
      <c r="B7360" s="32" t="s">
        <v>174</v>
      </c>
      <c r="C7360">
        <f t="shared" si="114"/>
        <v>18039</v>
      </c>
    </row>
    <row r="7361" spans="1:3">
      <c r="A7361" s="32" t="s">
        <v>35758</v>
      </c>
      <c r="B7361" s="32" t="s">
        <v>174</v>
      </c>
      <c r="C7361">
        <f t="shared" si="114"/>
        <v>18040</v>
      </c>
    </row>
    <row r="7362" spans="1:3">
      <c r="A7362" s="32" t="s">
        <v>34661</v>
      </c>
      <c r="B7362" s="32" t="s">
        <v>174</v>
      </c>
      <c r="C7362">
        <f t="shared" ref="C7362:C7425" si="115">1*A7362</f>
        <v>18041</v>
      </c>
    </row>
    <row r="7363" spans="1:3">
      <c r="A7363" s="32" t="s">
        <v>34662</v>
      </c>
      <c r="B7363" s="32" t="s">
        <v>174</v>
      </c>
      <c r="C7363">
        <f t="shared" si="115"/>
        <v>18042</v>
      </c>
    </row>
    <row r="7364" spans="1:3">
      <c r="A7364" s="32" t="s">
        <v>35759</v>
      </c>
      <c r="B7364" s="32" t="s">
        <v>174</v>
      </c>
      <c r="C7364">
        <f t="shared" si="115"/>
        <v>18043</v>
      </c>
    </row>
    <row r="7365" spans="1:3">
      <c r="A7365" s="32" t="s">
        <v>34663</v>
      </c>
      <c r="B7365" s="32" t="s">
        <v>174</v>
      </c>
      <c r="C7365">
        <f t="shared" si="115"/>
        <v>18044</v>
      </c>
    </row>
    <row r="7366" spans="1:3">
      <c r="A7366" s="32" t="s">
        <v>35760</v>
      </c>
      <c r="B7366" s="32" t="s">
        <v>174</v>
      </c>
      <c r="C7366">
        <f t="shared" si="115"/>
        <v>18045</v>
      </c>
    </row>
    <row r="7367" spans="1:3">
      <c r="A7367" s="32" t="s">
        <v>35761</v>
      </c>
      <c r="B7367" s="32" t="s">
        <v>174</v>
      </c>
      <c r="C7367">
        <f t="shared" si="115"/>
        <v>18046</v>
      </c>
    </row>
    <row r="7368" spans="1:3">
      <c r="A7368" s="32" t="s">
        <v>34664</v>
      </c>
      <c r="B7368" s="32" t="s">
        <v>174</v>
      </c>
      <c r="C7368">
        <f t="shared" si="115"/>
        <v>18049</v>
      </c>
    </row>
    <row r="7369" spans="1:3">
      <c r="A7369" s="32" t="s">
        <v>35762</v>
      </c>
      <c r="B7369" s="32" t="s">
        <v>174</v>
      </c>
      <c r="C7369">
        <f t="shared" si="115"/>
        <v>18050</v>
      </c>
    </row>
    <row r="7370" spans="1:3">
      <c r="A7370" s="32" t="s">
        <v>35763</v>
      </c>
      <c r="B7370" s="32" t="s">
        <v>174</v>
      </c>
      <c r="C7370">
        <f t="shared" si="115"/>
        <v>18051</v>
      </c>
    </row>
    <row r="7371" spans="1:3">
      <c r="A7371" s="32" t="s">
        <v>35764</v>
      </c>
      <c r="B7371" s="32" t="s">
        <v>174</v>
      </c>
      <c r="C7371">
        <f t="shared" si="115"/>
        <v>18052</v>
      </c>
    </row>
    <row r="7372" spans="1:3">
      <c r="A7372" s="32" t="s">
        <v>34665</v>
      </c>
      <c r="B7372" s="32" t="s">
        <v>174</v>
      </c>
      <c r="C7372">
        <f t="shared" si="115"/>
        <v>18053</v>
      </c>
    </row>
    <row r="7373" spans="1:3">
      <c r="A7373" s="32" t="s">
        <v>34666</v>
      </c>
      <c r="B7373" s="32" t="s">
        <v>174</v>
      </c>
      <c r="C7373">
        <f t="shared" si="115"/>
        <v>18054</v>
      </c>
    </row>
    <row r="7374" spans="1:3">
      <c r="A7374" s="32" t="s">
        <v>34667</v>
      </c>
      <c r="B7374" s="32" t="s">
        <v>174</v>
      </c>
      <c r="C7374">
        <f t="shared" si="115"/>
        <v>18055</v>
      </c>
    </row>
    <row r="7375" spans="1:3">
      <c r="A7375" s="32" t="s">
        <v>34668</v>
      </c>
      <c r="B7375" s="32" t="s">
        <v>174</v>
      </c>
      <c r="C7375">
        <f t="shared" si="115"/>
        <v>18056</v>
      </c>
    </row>
    <row r="7376" spans="1:3">
      <c r="A7376" s="32" t="s">
        <v>35765</v>
      </c>
      <c r="B7376" s="32" t="s">
        <v>174</v>
      </c>
      <c r="C7376">
        <f t="shared" si="115"/>
        <v>18058</v>
      </c>
    </row>
    <row r="7377" spans="1:3">
      <c r="A7377" s="32" t="s">
        <v>35766</v>
      </c>
      <c r="B7377" s="32" t="s">
        <v>174</v>
      </c>
      <c r="C7377">
        <f t="shared" si="115"/>
        <v>18059</v>
      </c>
    </row>
    <row r="7378" spans="1:3">
      <c r="A7378" s="32" t="s">
        <v>35767</v>
      </c>
      <c r="B7378" s="32" t="s">
        <v>174</v>
      </c>
      <c r="C7378">
        <f t="shared" si="115"/>
        <v>18060</v>
      </c>
    </row>
    <row r="7379" spans="1:3">
      <c r="A7379" s="32" t="s">
        <v>34669</v>
      </c>
      <c r="B7379" s="32" t="s">
        <v>174</v>
      </c>
      <c r="C7379">
        <f t="shared" si="115"/>
        <v>18062</v>
      </c>
    </row>
    <row r="7380" spans="1:3">
      <c r="A7380" s="32" t="s">
        <v>34670</v>
      </c>
      <c r="B7380" s="32" t="s">
        <v>174</v>
      </c>
      <c r="C7380">
        <f t="shared" si="115"/>
        <v>18063</v>
      </c>
    </row>
    <row r="7381" spans="1:3">
      <c r="A7381" s="32" t="s">
        <v>34671</v>
      </c>
      <c r="B7381" s="32" t="s">
        <v>174</v>
      </c>
      <c r="C7381">
        <f t="shared" si="115"/>
        <v>18064</v>
      </c>
    </row>
    <row r="7382" spans="1:3">
      <c r="A7382" s="32" t="s">
        <v>34672</v>
      </c>
      <c r="B7382" s="32" t="s">
        <v>174</v>
      </c>
      <c r="C7382">
        <f t="shared" si="115"/>
        <v>18065</v>
      </c>
    </row>
    <row r="7383" spans="1:3">
      <c r="A7383" s="32" t="s">
        <v>35768</v>
      </c>
      <c r="B7383" s="32" t="s">
        <v>174</v>
      </c>
      <c r="C7383">
        <f t="shared" si="115"/>
        <v>18066</v>
      </c>
    </row>
    <row r="7384" spans="1:3">
      <c r="A7384" s="32" t="s">
        <v>35769</v>
      </c>
      <c r="B7384" s="32" t="s">
        <v>174</v>
      </c>
      <c r="C7384">
        <f t="shared" si="115"/>
        <v>18067</v>
      </c>
    </row>
    <row r="7385" spans="1:3">
      <c r="A7385" s="32" t="s">
        <v>35770</v>
      </c>
      <c r="B7385" s="32" t="s">
        <v>174</v>
      </c>
      <c r="C7385">
        <f t="shared" si="115"/>
        <v>18068</v>
      </c>
    </row>
    <row r="7386" spans="1:3">
      <c r="A7386" s="32" t="s">
        <v>35771</v>
      </c>
      <c r="B7386" s="32" t="s">
        <v>174</v>
      </c>
      <c r="C7386">
        <f t="shared" si="115"/>
        <v>18069</v>
      </c>
    </row>
    <row r="7387" spans="1:3">
      <c r="A7387" s="32" t="s">
        <v>34673</v>
      </c>
      <c r="B7387" s="32" t="s">
        <v>174</v>
      </c>
      <c r="C7387">
        <f t="shared" si="115"/>
        <v>18070</v>
      </c>
    </row>
    <row r="7388" spans="1:3">
      <c r="A7388" s="32" t="s">
        <v>35772</v>
      </c>
      <c r="B7388" s="32" t="s">
        <v>174</v>
      </c>
      <c r="C7388">
        <f t="shared" si="115"/>
        <v>18071</v>
      </c>
    </row>
    <row r="7389" spans="1:3">
      <c r="A7389" s="32" t="s">
        <v>35773</v>
      </c>
      <c r="B7389" s="32" t="s">
        <v>174</v>
      </c>
      <c r="C7389">
        <f t="shared" si="115"/>
        <v>18072</v>
      </c>
    </row>
    <row r="7390" spans="1:3">
      <c r="A7390" s="32" t="s">
        <v>34674</v>
      </c>
      <c r="B7390" s="32" t="s">
        <v>174</v>
      </c>
      <c r="C7390">
        <f t="shared" si="115"/>
        <v>18073</v>
      </c>
    </row>
    <row r="7391" spans="1:3">
      <c r="A7391" s="32" t="s">
        <v>35774</v>
      </c>
      <c r="B7391" s="32" t="s">
        <v>174</v>
      </c>
      <c r="C7391">
        <f t="shared" si="115"/>
        <v>18074</v>
      </c>
    </row>
    <row r="7392" spans="1:3">
      <c r="A7392" s="32" t="s">
        <v>34675</v>
      </c>
      <c r="B7392" s="32" t="s">
        <v>174</v>
      </c>
      <c r="C7392">
        <f t="shared" si="115"/>
        <v>18076</v>
      </c>
    </row>
    <row r="7393" spans="1:3">
      <c r="A7393" s="32" t="s">
        <v>35775</v>
      </c>
      <c r="B7393" s="32" t="s">
        <v>174</v>
      </c>
      <c r="C7393">
        <f t="shared" si="115"/>
        <v>18077</v>
      </c>
    </row>
    <row r="7394" spans="1:3">
      <c r="A7394" s="32" t="s">
        <v>34676</v>
      </c>
      <c r="B7394" s="32" t="s">
        <v>174</v>
      </c>
      <c r="C7394">
        <f t="shared" si="115"/>
        <v>18078</v>
      </c>
    </row>
    <row r="7395" spans="1:3">
      <c r="A7395" s="32" t="s">
        <v>35776</v>
      </c>
      <c r="B7395" s="32" t="s">
        <v>174</v>
      </c>
      <c r="C7395">
        <f t="shared" si="115"/>
        <v>18079</v>
      </c>
    </row>
    <row r="7396" spans="1:3">
      <c r="A7396" s="32" t="s">
        <v>34677</v>
      </c>
      <c r="B7396" s="32" t="s">
        <v>174</v>
      </c>
      <c r="C7396">
        <f t="shared" si="115"/>
        <v>18080</v>
      </c>
    </row>
    <row r="7397" spans="1:3">
      <c r="A7397" s="32" t="s">
        <v>35777</v>
      </c>
      <c r="B7397" s="32" t="s">
        <v>174</v>
      </c>
      <c r="C7397">
        <f t="shared" si="115"/>
        <v>18081</v>
      </c>
    </row>
    <row r="7398" spans="1:3">
      <c r="A7398" s="32" t="s">
        <v>35778</v>
      </c>
      <c r="B7398" s="32" t="s">
        <v>174</v>
      </c>
      <c r="C7398">
        <f t="shared" si="115"/>
        <v>18083</v>
      </c>
    </row>
    <row r="7399" spans="1:3">
      <c r="A7399" s="32" t="s">
        <v>35779</v>
      </c>
      <c r="B7399" s="32" t="s">
        <v>174</v>
      </c>
      <c r="C7399">
        <f t="shared" si="115"/>
        <v>18084</v>
      </c>
    </row>
    <row r="7400" spans="1:3">
      <c r="A7400" s="32" t="s">
        <v>34678</v>
      </c>
      <c r="B7400" s="32" t="s">
        <v>174</v>
      </c>
      <c r="C7400">
        <f t="shared" si="115"/>
        <v>18085</v>
      </c>
    </row>
    <row r="7401" spans="1:3">
      <c r="A7401" s="32" t="s">
        <v>35780</v>
      </c>
      <c r="B7401" s="32" t="s">
        <v>174</v>
      </c>
      <c r="C7401">
        <f t="shared" si="115"/>
        <v>18086</v>
      </c>
    </row>
    <row r="7402" spans="1:3">
      <c r="A7402" s="32" t="s">
        <v>34679</v>
      </c>
      <c r="B7402" s="32" t="s">
        <v>174</v>
      </c>
      <c r="C7402">
        <f t="shared" si="115"/>
        <v>18087</v>
      </c>
    </row>
    <row r="7403" spans="1:3">
      <c r="A7403" s="32" t="s">
        <v>34680</v>
      </c>
      <c r="B7403" s="32" t="s">
        <v>174</v>
      </c>
      <c r="C7403">
        <f t="shared" si="115"/>
        <v>18088</v>
      </c>
    </row>
    <row r="7404" spans="1:3">
      <c r="A7404" s="32" t="s">
        <v>34681</v>
      </c>
      <c r="B7404" s="32" t="s">
        <v>174</v>
      </c>
      <c r="C7404">
        <f t="shared" si="115"/>
        <v>18091</v>
      </c>
    </row>
    <row r="7405" spans="1:3">
      <c r="A7405" s="32" t="s">
        <v>35781</v>
      </c>
      <c r="B7405" s="32" t="s">
        <v>174</v>
      </c>
      <c r="C7405">
        <f t="shared" si="115"/>
        <v>18092</v>
      </c>
    </row>
    <row r="7406" spans="1:3">
      <c r="A7406" s="32" t="s">
        <v>35782</v>
      </c>
      <c r="B7406" s="32" t="s">
        <v>174</v>
      </c>
      <c r="C7406">
        <f t="shared" si="115"/>
        <v>18098</v>
      </c>
    </row>
    <row r="7407" spans="1:3">
      <c r="A7407" s="32" t="s">
        <v>34682</v>
      </c>
      <c r="B7407" s="32" t="s">
        <v>174</v>
      </c>
      <c r="C7407">
        <f t="shared" si="115"/>
        <v>18099</v>
      </c>
    </row>
    <row r="7408" spans="1:3">
      <c r="A7408" s="32" t="s">
        <v>36140</v>
      </c>
      <c r="B7408" s="32" t="s">
        <v>174</v>
      </c>
      <c r="C7408">
        <f t="shared" si="115"/>
        <v>18100</v>
      </c>
    </row>
    <row r="7409" spans="1:3">
      <c r="A7409" s="32" t="s">
        <v>34683</v>
      </c>
      <c r="B7409" s="32" t="s">
        <v>174</v>
      </c>
      <c r="C7409">
        <f t="shared" si="115"/>
        <v>18101</v>
      </c>
    </row>
    <row r="7410" spans="1:3">
      <c r="A7410" s="32" t="s">
        <v>35783</v>
      </c>
      <c r="B7410" s="32" t="s">
        <v>174</v>
      </c>
      <c r="C7410">
        <f t="shared" si="115"/>
        <v>18102</v>
      </c>
    </row>
    <row r="7411" spans="1:3">
      <c r="A7411" s="32" t="s">
        <v>35784</v>
      </c>
      <c r="B7411" s="32" t="s">
        <v>174</v>
      </c>
      <c r="C7411">
        <f t="shared" si="115"/>
        <v>18103</v>
      </c>
    </row>
    <row r="7412" spans="1:3">
      <c r="A7412" s="32" t="s">
        <v>34684</v>
      </c>
      <c r="B7412" s="32" t="s">
        <v>174</v>
      </c>
      <c r="C7412">
        <f t="shared" si="115"/>
        <v>18104</v>
      </c>
    </row>
    <row r="7413" spans="1:3">
      <c r="A7413" s="32" t="s">
        <v>35785</v>
      </c>
      <c r="B7413" s="32" t="s">
        <v>174</v>
      </c>
      <c r="C7413">
        <f t="shared" si="115"/>
        <v>18105</v>
      </c>
    </row>
    <row r="7414" spans="1:3">
      <c r="A7414" s="32" t="s">
        <v>34685</v>
      </c>
      <c r="B7414" s="32" t="s">
        <v>174</v>
      </c>
      <c r="C7414">
        <f t="shared" si="115"/>
        <v>18106</v>
      </c>
    </row>
    <row r="7415" spans="1:3">
      <c r="A7415" s="32" t="s">
        <v>34686</v>
      </c>
      <c r="B7415" s="32" t="s">
        <v>174</v>
      </c>
      <c r="C7415">
        <f t="shared" si="115"/>
        <v>18109</v>
      </c>
    </row>
    <row r="7416" spans="1:3">
      <c r="A7416" s="32" t="s">
        <v>34687</v>
      </c>
      <c r="B7416" s="32" t="s">
        <v>174</v>
      </c>
      <c r="C7416">
        <f t="shared" si="115"/>
        <v>18175</v>
      </c>
    </row>
    <row r="7417" spans="1:3">
      <c r="A7417" s="32" t="s">
        <v>34688</v>
      </c>
      <c r="B7417" s="32" t="s">
        <v>174</v>
      </c>
      <c r="C7417">
        <f t="shared" si="115"/>
        <v>18195</v>
      </c>
    </row>
    <row r="7418" spans="1:3">
      <c r="A7418" s="32" t="s">
        <v>35786</v>
      </c>
      <c r="B7418" s="32" t="s">
        <v>174</v>
      </c>
      <c r="C7418">
        <f t="shared" si="115"/>
        <v>18201</v>
      </c>
    </row>
    <row r="7419" spans="1:3">
      <c r="A7419" s="32" t="s">
        <v>35787</v>
      </c>
      <c r="B7419" s="32" t="s">
        <v>174</v>
      </c>
      <c r="C7419">
        <f t="shared" si="115"/>
        <v>18202</v>
      </c>
    </row>
    <row r="7420" spans="1:3">
      <c r="A7420" s="32" t="s">
        <v>34689</v>
      </c>
      <c r="B7420" s="32" t="s">
        <v>174</v>
      </c>
      <c r="C7420">
        <f t="shared" si="115"/>
        <v>18210</v>
      </c>
    </row>
    <row r="7421" spans="1:3">
      <c r="A7421" s="32" t="s">
        <v>35788</v>
      </c>
      <c r="B7421" s="32" t="s">
        <v>174</v>
      </c>
      <c r="C7421">
        <f t="shared" si="115"/>
        <v>18211</v>
      </c>
    </row>
    <row r="7422" spans="1:3">
      <c r="A7422" s="32" t="s">
        <v>35789</v>
      </c>
      <c r="B7422" s="32" t="s">
        <v>174</v>
      </c>
      <c r="C7422">
        <f t="shared" si="115"/>
        <v>18212</v>
      </c>
    </row>
    <row r="7423" spans="1:3">
      <c r="A7423" s="32" t="s">
        <v>35790</v>
      </c>
      <c r="B7423" s="32" t="s">
        <v>174</v>
      </c>
      <c r="C7423">
        <f t="shared" si="115"/>
        <v>18214</v>
      </c>
    </row>
    <row r="7424" spans="1:3">
      <c r="A7424" s="32" t="s">
        <v>34690</v>
      </c>
      <c r="B7424" s="32" t="s">
        <v>174</v>
      </c>
      <c r="C7424">
        <f t="shared" si="115"/>
        <v>18216</v>
      </c>
    </row>
    <row r="7425" spans="1:3">
      <c r="A7425" s="32" t="s">
        <v>34691</v>
      </c>
      <c r="B7425" s="32" t="s">
        <v>174</v>
      </c>
      <c r="C7425">
        <f t="shared" si="115"/>
        <v>18218</v>
      </c>
    </row>
    <row r="7426" spans="1:3">
      <c r="A7426" s="32" t="s">
        <v>35791</v>
      </c>
      <c r="B7426" s="32" t="s">
        <v>174</v>
      </c>
      <c r="C7426">
        <f t="shared" ref="C7426:C7489" si="116">1*A7426</f>
        <v>18219</v>
      </c>
    </row>
    <row r="7427" spans="1:3">
      <c r="A7427" s="32" t="s">
        <v>35792</v>
      </c>
      <c r="B7427" s="32" t="s">
        <v>174</v>
      </c>
      <c r="C7427">
        <f t="shared" si="116"/>
        <v>18220</v>
      </c>
    </row>
    <row r="7428" spans="1:3">
      <c r="A7428" s="32" t="s">
        <v>35793</v>
      </c>
      <c r="B7428" s="32" t="s">
        <v>174</v>
      </c>
      <c r="C7428">
        <f t="shared" si="116"/>
        <v>18221</v>
      </c>
    </row>
    <row r="7429" spans="1:3">
      <c r="A7429" s="32" t="s">
        <v>34692</v>
      </c>
      <c r="B7429" s="32" t="s">
        <v>174</v>
      </c>
      <c r="C7429">
        <f t="shared" si="116"/>
        <v>18222</v>
      </c>
    </row>
    <row r="7430" spans="1:3">
      <c r="A7430" s="32" t="s">
        <v>35794</v>
      </c>
      <c r="B7430" s="32" t="s">
        <v>174</v>
      </c>
      <c r="C7430">
        <f t="shared" si="116"/>
        <v>18223</v>
      </c>
    </row>
    <row r="7431" spans="1:3">
      <c r="A7431" s="32" t="s">
        <v>34693</v>
      </c>
      <c r="B7431" s="32" t="s">
        <v>174</v>
      </c>
      <c r="C7431">
        <f t="shared" si="116"/>
        <v>18224</v>
      </c>
    </row>
    <row r="7432" spans="1:3">
      <c r="A7432" s="32" t="s">
        <v>34694</v>
      </c>
      <c r="B7432" s="32" t="s">
        <v>174</v>
      </c>
      <c r="C7432">
        <f t="shared" si="116"/>
        <v>18225</v>
      </c>
    </row>
    <row r="7433" spans="1:3">
      <c r="A7433" s="32" t="s">
        <v>35795</v>
      </c>
      <c r="B7433" s="32" t="s">
        <v>174</v>
      </c>
      <c r="C7433">
        <f t="shared" si="116"/>
        <v>18229</v>
      </c>
    </row>
    <row r="7434" spans="1:3">
      <c r="A7434" s="32" t="s">
        <v>35796</v>
      </c>
      <c r="B7434" s="32" t="s">
        <v>174</v>
      </c>
      <c r="C7434">
        <f t="shared" si="116"/>
        <v>18230</v>
      </c>
    </row>
    <row r="7435" spans="1:3">
      <c r="A7435" s="32" t="s">
        <v>34695</v>
      </c>
      <c r="B7435" s="32" t="s">
        <v>174</v>
      </c>
      <c r="C7435">
        <f t="shared" si="116"/>
        <v>18231</v>
      </c>
    </row>
    <row r="7436" spans="1:3">
      <c r="A7436" s="32" t="s">
        <v>35797</v>
      </c>
      <c r="B7436" s="32" t="s">
        <v>174</v>
      </c>
      <c r="C7436">
        <f t="shared" si="116"/>
        <v>18232</v>
      </c>
    </row>
    <row r="7437" spans="1:3">
      <c r="A7437" s="32" t="s">
        <v>34696</v>
      </c>
      <c r="B7437" s="32" t="s">
        <v>174</v>
      </c>
      <c r="C7437">
        <f t="shared" si="116"/>
        <v>18234</v>
      </c>
    </row>
    <row r="7438" spans="1:3">
      <c r="A7438" s="32" t="s">
        <v>35798</v>
      </c>
      <c r="B7438" s="32" t="s">
        <v>174</v>
      </c>
      <c r="C7438">
        <f t="shared" si="116"/>
        <v>18235</v>
      </c>
    </row>
    <row r="7439" spans="1:3">
      <c r="A7439" s="32" t="s">
        <v>34697</v>
      </c>
      <c r="B7439" s="32" t="s">
        <v>174</v>
      </c>
      <c r="C7439">
        <f t="shared" si="116"/>
        <v>18237</v>
      </c>
    </row>
    <row r="7440" spans="1:3">
      <c r="A7440" s="32" t="s">
        <v>34698</v>
      </c>
      <c r="B7440" s="32" t="s">
        <v>174</v>
      </c>
      <c r="C7440">
        <f t="shared" si="116"/>
        <v>18239</v>
      </c>
    </row>
    <row r="7441" spans="1:3">
      <c r="A7441" s="32" t="s">
        <v>34699</v>
      </c>
      <c r="B7441" s="32" t="s">
        <v>174</v>
      </c>
      <c r="C7441">
        <f t="shared" si="116"/>
        <v>18240</v>
      </c>
    </row>
    <row r="7442" spans="1:3">
      <c r="A7442" s="32" t="s">
        <v>34700</v>
      </c>
      <c r="B7442" s="32" t="s">
        <v>174</v>
      </c>
      <c r="C7442">
        <f t="shared" si="116"/>
        <v>18241</v>
      </c>
    </row>
    <row r="7443" spans="1:3">
      <c r="A7443" s="32" t="s">
        <v>34701</v>
      </c>
      <c r="B7443" s="32" t="s">
        <v>174</v>
      </c>
      <c r="C7443">
        <f t="shared" si="116"/>
        <v>18242</v>
      </c>
    </row>
    <row r="7444" spans="1:3">
      <c r="A7444" s="32" t="s">
        <v>34702</v>
      </c>
      <c r="B7444" s="32" t="s">
        <v>174</v>
      </c>
      <c r="C7444">
        <f t="shared" si="116"/>
        <v>18243</v>
      </c>
    </row>
    <row r="7445" spans="1:3">
      <c r="A7445" s="32" t="s">
        <v>35799</v>
      </c>
      <c r="B7445" s="32" t="s">
        <v>174</v>
      </c>
      <c r="C7445">
        <f t="shared" si="116"/>
        <v>18244</v>
      </c>
    </row>
    <row r="7446" spans="1:3">
      <c r="A7446" s="32" t="s">
        <v>35800</v>
      </c>
      <c r="B7446" s="32" t="s">
        <v>174</v>
      </c>
      <c r="C7446">
        <f t="shared" si="116"/>
        <v>18245</v>
      </c>
    </row>
    <row r="7447" spans="1:3">
      <c r="A7447" s="32" t="s">
        <v>35801</v>
      </c>
      <c r="B7447" s="32" t="s">
        <v>174</v>
      </c>
      <c r="C7447">
        <f t="shared" si="116"/>
        <v>18246</v>
      </c>
    </row>
    <row r="7448" spans="1:3">
      <c r="A7448" s="32" t="s">
        <v>35802</v>
      </c>
      <c r="B7448" s="32" t="s">
        <v>174</v>
      </c>
      <c r="C7448">
        <f t="shared" si="116"/>
        <v>18247</v>
      </c>
    </row>
    <row r="7449" spans="1:3">
      <c r="A7449" s="32" t="s">
        <v>34703</v>
      </c>
      <c r="B7449" s="32" t="s">
        <v>174</v>
      </c>
      <c r="C7449">
        <f t="shared" si="116"/>
        <v>18248</v>
      </c>
    </row>
    <row r="7450" spans="1:3">
      <c r="A7450" s="32" t="s">
        <v>35803</v>
      </c>
      <c r="B7450" s="32" t="s">
        <v>174</v>
      </c>
      <c r="C7450">
        <f t="shared" si="116"/>
        <v>18249</v>
      </c>
    </row>
    <row r="7451" spans="1:3">
      <c r="A7451" s="32" t="s">
        <v>35804</v>
      </c>
      <c r="B7451" s="32" t="s">
        <v>174</v>
      </c>
      <c r="C7451">
        <f t="shared" si="116"/>
        <v>18250</v>
      </c>
    </row>
    <row r="7452" spans="1:3">
      <c r="A7452" s="32" t="s">
        <v>35805</v>
      </c>
      <c r="B7452" s="32" t="s">
        <v>174</v>
      </c>
      <c r="C7452">
        <f t="shared" si="116"/>
        <v>18251</v>
      </c>
    </row>
    <row r="7453" spans="1:3">
      <c r="A7453" s="32" t="s">
        <v>34704</v>
      </c>
      <c r="B7453" s="32" t="s">
        <v>174</v>
      </c>
      <c r="C7453">
        <f t="shared" si="116"/>
        <v>18252</v>
      </c>
    </row>
    <row r="7454" spans="1:3">
      <c r="A7454" s="32" t="s">
        <v>34705</v>
      </c>
      <c r="B7454" s="32" t="s">
        <v>174</v>
      </c>
      <c r="C7454">
        <f t="shared" si="116"/>
        <v>18254</v>
      </c>
    </row>
    <row r="7455" spans="1:3">
      <c r="A7455" s="32" t="s">
        <v>34706</v>
      </c>
      <c r="B7455" s="32" t="s">
        <v>174</v>
      </c>
      <c r="C7455">
        <f t="shared" si="116"/>
        <v>18255</v>
      </c>
    </row>
    <row r="7456" spans="1:3">
      <c r="A7456" s="32" t="s">
        <v>35806</v>
      </c>
      <c r="B7456" s="32" t="s">
        <v>174</v>
      </c>
      <c r="C7456">
        <f t="shared" si="116"/>
        <v>18256</v>
      </c>
    </row>
    <row r="7457" spans="1:3">
      <c r="A7457" s="32" t="s">
        <v>35807</v>
      </c>
      <c r="B7457" s="32" t="s">
        <v>174</v>
      </c>
      <c r="C7457">
        <f t="shared" si="116"/>
        <v>18301</v>
      </c>
    </row>
    <row r="7458" spans="1:3">
      <c r="A7458" s="32" t="s">
        <v>35808</v>
      </c>
      <c r="B7458" s="32" t="s">
        <v>174</v>
      </c>
      <c r="C7458">
        <f t="shared" si="116"/>
        <v>18302</v>
      </c>
    </row>
    <row r="7459" spans="1:3">
      <c r="A7459" s="32" t="s">
        <v>34707</v>
      </c>
      <c r="B7459" s="32" t="s">
        <v>174</v>
      </c>
      <c r="C7459">
        <f t="shared" si="116"/>
        <v>18320</v>
      </c>
    </row>
    <row r="7460" spans="1:3">
      <c r="A7460" s="32" t="s">
        <v>35809</v>
      </c>
      <c r="B7460" s="32" t="s">
        <v>174</v>
      </c>
      <c r="C7460">
        <f t="shared" si="116"/>
        <v>18321</v>
      </c>
    </row>
    <row r="7461" spans="1:3">
      <c r="A7461" s="32" t="s">
        <v>34708</v>
      </c>
      <c r="B7461" s="32" t="s">
        <v>174</v>
      </c>
      <c r="C7461">
        <f t="shared" si="116"/>
        <v>18322</v>
      </c>
    </row>
    <row r="7462" spans="1:3">
      <c r="A7462" s="32" t="s">
        <v>35810</v>
      </c>
      <c r="B7462" s="32" t="s">
        <v>174</v>
      </c>
      <c r="C7462">
        <f t="shared" si="116"/>
        <v>18323</v>
      </c>
    </row>
    <row r="7463" spans="1:3">
      <c r="A7463" s="32" t="s">
        <v>35811</v>
      </c>
      <c r="B7463" s="32" t="s">
        <v>174</v>
      </c>
      <c r="C7463">
        <f t="shared" si="116"/>
        <v>18324</v>
      </c>
    </row>
    <row r="7464" spans="1:3">
      <c r="A7464" s="32" t="s">
        <v>34709</v>
      </c>
      <c r="B7464" s="32" t="s">
        <v>174</v>
      </c>
      <c r="C7464">
        <f t="shared" si="116"/>
        <v>18325</v>
      </c>
    </row>
    <row r="7465" spans="1:3">
      <c r="A7465" s="32" t="s">
        <v>35812</v>
      </c>
      <c r="B7465" s="32" t="s">
        <v>174</v>
      </c>
      <c r="C7465">
        <f t="shared" si="116"/>
        <v>18326</v>
      </c>
    </row>
    <row r="7466" spans="1:3">
      <c r="A7466" s="32" t="s">
        <v>35813</v>
      </c>
      <c r="B7466" s="32" t="s">
        <v>174</v>
      </c>
      <c r="C7466">
        <f t="shared" si="116"/>
        <v>18327</v>
      </c>
    </row>
    <row r="7467" spans="1:3">
      <c r="A7467" s="32" t="s">
        <v>34710</v>
      </c>
      <c r="B7467" s="32" t="s">
        <v>174</v>
      </c>
      <c r="C7467">
        <f t="shared" si="116"/>
        <v>18328</v>
      </c>
    </row>
    <row r="7468" spans="1:3">
      <c r="A7468" s="32" t="s">
        <v>35814</v>
      </c>
      <c r="B7468" s="32" t="s">
        <v>174</v>
      </c>
      <c r="C7468">
        <f t="shared" si="116"/>
        <v>18330</v>
      </c>
    </row>
    <row r="7469" spans="1:3">
      <c r="A7469" s="32" t="s">
        <v>34711</v>
      </c>
      <c r="B7469" s="32" t="s">
        <v>174</v>
      </c>
      <c r="C7469">
        <f t="shared" si="116"/>
        <v>18331</v>
      </c>
    </row>
    <row r="7470" spans="1:3">
      <c r="A7470" s="32" t="s">
        <v>34712</v>
      </c>
      <c r="B7470" s="32" t="s">
        <v>174</v>
      </c>
      <c r="C7470">
        <f t="shared" si="116"/>
        <v>18332</v>
      </c>
    </row>
    <row r="7471" spans="1:3">
      <c r="A7471" s="32" t="s">
        <v>35815</v>
      </c>
      <c r="B7471" s="32" t="s">
        <v>174</v>
      </c>
      <c r="C7471">
        <f t="shared" si="116"/>
        <v>18333</v>
      </c>
    </row>
    <row r="7472" spans="1:3">
      <c r="A7472" s="32" t="s">
        <v>34713</v>
      </c>
      <c r="B7472" s="32" t="s">
        <v>174</v>
      </c>
      <c r="C7472">
        <f t="shared" si="116"/>
        <v>18334</v>
      </c>
    </row>
    <row r="7473" spans="1:3">
      <c r="A7473" s="32" t="s">
        <v>35816</v>
      </c>
      <c r="B7473" s="32" t="s">
        <v>174</v>
      </c>
      <c r="C7473">
        <f t="shared" si="116"/>
        <v>18335</v>
      </c>
    </row>
    <row r="7474" spans="1:3">
      <c r="A7474" s="32" t="s">
        <v>35817</v>
      </c>
      <c r="B7474" s="32" t="s">
        <v>174</v>
      </c>
      <c r="C7474">
        <f t="shared" si="116"/>
        <v>18336</v>
      </c>
    </row>
    <row r="7475" spans="1:3">
      <c r="A7475" s="32" t="s">
        <v>34714</v>
      </c>
      <c r="B7475" s="32" t="s">
        <v>174</v>
      </c>
      <c r="C7475">
        <f t="shared" si="116"/>
        <v>18337</v>
      </c>
    </row>
    <row r="7476" spans="1:3">
      <c r="A7476" s="32" t="s">
        <v>34715</v>
      </c>
      <c r="B7476" s="32" t="s">
        <v>174</v>
      </c>
      <c r="C7476">
        <f t="shared" si="116"/>
        <v>18340</v>
      </c>
    </row>
    <row r="7477" spans="1:3">
      <c r="A7477" s="32" t="s">
        <v>35818</v>
      </c>
      <c r="B7477" s="32" t="s">
        <v>174</v>
      </c>
      <c r="C7477">
        <f t="shared" si="116"/>
        <v>18341</v>
      </c>
    </row>
    <row r="7478" spans="1:3">
      <c r="A7478" s="32" t="s">
        <v>34716</v>
      </c>
      <c r="B7478" s="32" t="s">
        <v>174</v>
      </c>
      <c r="C7478">
        <f t="shared" si="116"/>
        <v>18342</v>
      </c>
    </row>
    <row r="7479" spans="1:3">
      <c r="A7479" s="32" t="s">
        <v>34717</v>
      </c>
      <c r="B7479" s="32" t="s">
        <v>174</v>
      </c>
      <c r="C7479">
        <f t="shared" si="116"/>
        <v>18343</v>
      </c>
    </row>
    <row r="7480" spans="1:3">
      <c r="A7480" s="32" t="s">
        <v>35819</v>
      </c>
      <c r="B7480" s="32" t="s">
        <v>174</v>
      </c>
      <c r="C7480">
        <f t="shared" si="116"/>
        <v>18344</v>
      </c>
    </row>
    <row r="7481" spans="1:3">
      <c r="A7481" s="32" t="s">
        <v>35820</v>
      </c>
      <c r="B7481" s="32" t="s">
        <v>174</v>
      </c>
      <c r="C7481">
        <f t="shared" si="116"/>
        <v>18346</v>
      </c>
    </row>
    <row r="7482" spans="1:3">
      <c r="A7482" s="32" t="s">
        <v>35821</v>
      </c>
      <c r="B7482" s="32" t="s">
        <v>174</v>
      </c>
      <c r="C7482">
        <f t="shared" si="116"/>
        <v>18347</v>
      </c>
    </row>
    <row r="7483" spans="1:3">
      <c r="A7483" s="32" t="s">
        <v>35822</v>
      </c>
      <c r="B7483" s="32" t="s">
        <v>174</v>
      </c>
      <c r="C7483">
        <f t="shared" si="116"/>
        <v>18348</v>
      </c>
    </row>
    <row r="7484" spans="1:3">
      <c r="A7484" s="32" t="s">
        <v>35823</v>
      </c>
      <c r="B7484" s="32" t="s">
        <v>174</v>
      </c>
      <c r="C7484">
        <f t="shared" si="116"/>
        <v>18349</v>
      </c>
    </row>
    <row r="7485" spans="1:3">
      <c r="A7485" s="32" t="s">
        <v>35824</v>
      </c>
      <c r="B7485" s="32" t="s">
        <v>174</v>
      </c>
      <c r="C7485">
        <f t="shared" si="116"/>
        <v>18350</v>
      </c>
    </row>
    <row r="7486" spans="1:3">
      <c r="A7486" s="32" t="s">
        <v>35825</v>
      </c>
      <c r="B7486" s="32" t="s">
        <v>174</v>
      </c>
      <c r="C7486">
        <f t="shared" si="116"/>
        <v>18351</v>
      </c>
    </row>
    <row r="7487" spans="1:3">
      <c r="A7487" s="32" t="s">
        <v>34718</v>
      </c>
      <c r="B7487" s="32" t="s">
        <v>174</v>
      </c>
      <c r="C7487">
        <f t="shared" si="116"/>
        <v>18352</v>
      </c>
    </row>
    <row r="7488" spans="1:3">
      <c r="A7488" s="32" t="s">
        <v>34719</v>
      </c>
      <c r="B7488" s="32" t="s">
        <v>174</v>
      </c>
      <c r="C7488">
        <f t="shared" si="116"/>
        <v>18353</v>
      </c>
    </row>
    <row r="7489" spans="1:3">
      <c r="A7489" s="32" t="s">
        <v>34720</v>
      </c>
      <c r="B7489" s="32" t="s">
        <v>174</v>
      </c>
      <c r="C7489">
        <f t="shared" si="116"/>
        <v>18354</v>
      </c>
    </row>
    <row r="7490" spans="1:3">
      <c r="A7490" s="32" t="s">
        <v>34721</v>
      </c>
      <c r="B7490" s="32" t="s">
        <v>174</v>
      </c>
      <c r="C7490">
        <f t="shared" ref="C7490:C7553" si="117">1*A7490</f>
        <v>18355</v>
      </c>
    </row>
    <row r="7491" spans="1:3">
      <c r="A7491" s="32" t="s">
        <v>35826</v>
      </c>
      <c r="B7491" s="32" t="s">
        <v>174</v>
      </c>
      <c r="C7491">
        <f t="shared" si="117"/>
        <v>18356</v>
      </c>
    </row>
    <row r="7492" spans="1:3">
      <c r="A7492" s="32" t="s">
        <v>35827</v>
      </c>
      <c r="B7492" s="32" t="s">
        <v>174</v>
      </c>
      <c r="C7492">
        <f t="shared" si="117"/>
        <v>18357</v>
      </c>
    </row>
    <row r="7493" spans="1:3">
      <c r="A7493" s="32" t="s">
        <v>35828</v>
      </c>
      <c r="B7493" s="32" t="s">
        <v>174</v>
      </c>
      <c r="C7493">
        <f t="shared" si="117"/>
        <v>18360</v>
      </c>
    </row>
    <row r="7494" spans="1:3">
      <c r="A7494" s="32" t="s">
        <v>34722</v>
      </c>
      <c r="B7494" s="32" t="s">
        <v>174</v>
      </c>
      <c r="C7494">
        <f t="shared" si="117"/>
        <v>18370</v>
      </c>
    </row>
    <row r="7495" spans="1:3">
      <c r="A7495" s="32" t="s">
        <v>34723</v>
      </c>
      <c r="B7495" s="32" t="s">
        <v>174</v>
      </c>
      <c r="C7495">
        <f t="shared" si="117"/>
        <v>18371</v>
      </c>
    </row>
    <row r="7496" spans="1:3">
      <c r="A7496" s="32" t="s">
        <v>35829</v>
      </c>
      <c r="B7496" s="32" t="s">
        <v>174</v>
      </c>
      <c r="C7496">
        <f t="shared" si="117"/>
        <v>18372</v>
      </c>
    </row>
    <row r="7497" spans="1:3">
      <c r="A7497" s="32" t="s">
        <v>34724</v>
      </c>
      <c r="B7497" s="32" t="s">
        <v>174</v>
      </c>
      <c r="C7497">
        <f t="shared" si="117"/>
        <v>18373</v>
      </c>
    </row>
    <row r="7498" spans="1:3">
      <c r="A7498" s="32" t="s">
        <v>36165</v>
      </c>
      <c r="B7498" s="32" t="s">
        <v>174</v>
      </c>
      <c r="C7498">
        <f t="shared" si="117"/>
        <v>18401</v>
      </c>
    </row>
    <row r="7499" spans="1:3">
      <c r="A7499" s="32" t="s">
        <v>35830</v>
      </c>
      <c r="B7499" s="32" t="s">
        <v>174</v>
      </c>
      <c r="C7499">
        <f t="shared" si="117"/>
        <v>18403</v>
      </c>
    </row>
    <row r="7500" spans="1:3">
      <c r="A7500" s="32" t="s">
        <v>35831</v>
      </c>
      <c r="B7500" s="32" t="s">
        <v>174</v>
      </c>
      <c r="C7500">
        <f t="shared" si="117"/>
        <v>18405</v>
      </c>
    </row>
    <row r="7501" spans="1:3">
      <c r="A7501" s="32" t="s">
        <v>34725</v>
      </c>
      <c r="B7501" s="32" t="s">
        <v>174</v>
      </c>
      <c r="C7501">
        <f t="shared" si="117"/>
        <v>18407</v>
      </c>
    </row>
    <row r="7502" spans="1:3">
      <c r="A7502" s="32" t="s">
        <v>34726</v>
      </c>
      <c r="B7502" s="32" t="s">
        <v>174</v>
      </c>
      <c r="C7502">
        <f t="shared" si="117"/>
        <v>18410</v>
      </c>
    </row>
    <row r="7503" spans="1:3">
      <c r="A7503" s="32" t="s">
        <v>34727</v>
      </c>
      <c r="B7503" s="32" t="s">
        <v>174</v>
      </c>
      <c r="C7503">
        <f t="shared" si="117"/>
        <v>18411</v>
      </c>
    </row>
    <row r="7504" spans="1:3">
      <c r="A7504" s="32" t="s">
        <v>34728</v>
      </c>
      <c r="B7504" s="32" t="s">
        <v>174</v>
      </c>
      <c r="C7504">
        <f t="shared" si="117"/>
        <v>18413</v>
      </c>
    </row>
    <row r="7505" spans="1:3">
      <c r="A7505" s="32" t="s">
        <v>35832</v>
      </c>
      <c r="B7505" s="32" t="s">
        <v>174</v>
      </c>
      <c r="C7505">
        <f t="shared" si="117"/>
        <v>18414</v>
      </c>
    </row>
    <row r="7506" spans="1:3">
      <c r="A7506" s="32" t="s">
        <v>35833</v>
      </c>
      <c r="B7506" s="32" t="s">
        <v>174</v>
      </c>
      <c r="C7506">
        <f t="shared" si="117"/>
        <v>18415</v>
      </c>
    </row>
    <row r="7507" spans="1:3">
      <c r="A7507" s="32" t="s">
        <v>34729</v>
      </c>
      <c r="B7507" s="32" t="s">
        <v>174</v>
      </c>
      <c r="C7507">
        <f t="shared" si="117"/>
        <v>18416</v>
      </c>
    </row>
    <row r="7508" spans="1:3">
      <c r="A7508" s="32" t="s">
        <v>35834</v>
      </c>
      <c r="B7508" s="32" t="s">
        <v>174</v>
      </c>
      <c r="C7508">
        <f t="shared" si="117"/>
        <v>18417</v>
      </c>
    </row>
    <row r="7509" spans="1:3">
      <c r="A7509" s="32" t="s">
        <v>34730</v>
      </c>
      <c r="B7509" s="32" t="s">
        <v>174</v>
      </c>
      <c r="C7509">
        <f t="shared" si="117"/>
        <v>18419</v>
      </c>
    </row>
    <row r="7510" spans="1:3">
      <c r="A7510" s="32" t="s">
        <v>35835</v>
      </c>
      <c r="B7510" s="32" t="s">
        <v>174</v>
      </c>
      <c r="C7510">
        <f t="shared" si="117"/>
        <v>18420</v>
      </c>
    </row>
    <row r="7511" spans="1:3">
      <c r="A7511" s="32" t="s">
        <v>35836</v>
      </c>
      <c r="B7511" s="32" t="s">
        <v>174</v>
      </c>
      <c r="C7511">
        <f t="shared" si="117"/>
        <v>18421</v>
      </c>
    </row>
    <row r="7512" spans="1:3">
      <c r="A7512" s="32" t="s">
        <v>34731</v>
      </c>
      <c r="B7512" s="32" t="s">
        <v>174</v>
      </c>
      <c r="C7512">
        <f t="shared" si="117"/>
        <v>18424</v>
      </c>
    </row>
    <row r="7513" spans="1:3">
      <c r="A7513" s="32" t="s">
        <v>34732</v>
      </c>
      <c r="B7513" s="32" t="s">
        <v>174</v>
      </c>
      <c r="C7513">
        <f t="shared" si="117"/>
        <v>18425</v>
      </c>
    </row>
    <row r="7514" spans="1:3">
      <c r="A7514" s="32" t="s">
        <v>34733</v>
      </c>
      <c r="B7514" s="32" t="s">
        <v>174</v>
      </c>
      <c r="C7514">
        <f t="shared" si="117"/>
        <v>18426</v>
      </c>
    </row>
    <row r="7515" spans="1:3">
      <c r="A7515" s="32" t="s">
        <v>35837</v>
      </c>
      <c r="B7515" s="32" t="s">
        <v>174</v>
      </c>
      <c r="C7515">
        <f t="shared" si="117"/>
        <v>18427</v>
      </c>
    </row>
    <row r="7516" spans="1:3">
      <c r="A7516" s="32" t="s">
        <v>35838</v>
      </c>
      <c r="B7516" s="32" t="s">
        <v>174</v>
      </c>
      <c r="C7516">
        <f t="shared" si="117"/>
        <v>18428</v>
      </c>
    </row>
    <row r="7517" spans="1:3">
      <c r="A7517" s="32" t="s">
        <v>34734</v>
      </c>
      <c r="B7517" s="32" t="s">
        <v>174</v>
      </c>
      <c r="C7517">
        <f t="shared" si="117"/>
        <v>18430</v>
      </c>
    </row>
    <row r="7518" spans="1:3">
      <c r="A7518" s="32" t="s">
        <v>35839</v>
      </c>
      <c r="B7518" s="32" t="s">
        <v>174</v>
      </c>
      <c r="C7518">
        <f t="shared" si="117"/>
        <v>18431</v>
      </c>
    </row>
    <row r="7519" spans="1:3">
      <c r="A7519" s="32" t="s">
        <v>34735</v>
      </c>
      <c r="B7519" s="32" t="s">
        <v>174</v>
      </c>
      <c r="C7519">
        <f t="shared" si="117"/>
        <v>18433</v>
      </c>
    </row>
    <row r="7520" spans="1:3">
      <c r="A7520" s="32" t="s">
        <v>35840</v>
      </c>
      <c r="B7520" s="32" t="s">
        <v>174</v>
      </c>
      <c r="C7520">
        <f t="shared" si="117"/>
        <v>18434</v>
      </c>
    </row>
    <row r="7521" spans="1:3">
      <c r="A7521" s="32" t="s">
        <v>34736</v>
      </c>
      <c r="B7521" s="32" t="s">
        <v>174</v>
      </c>
      <c r="C7521">
        <f t="shared" si="117"/>
        <v>18435</v>
      </c>
    </row>
    <row r="7522" spans="1:3">
      <c r="A7522" s="32" t="s">
        <v>35841</v>
      </c>
      <c r="B7522" s="32" t="s">
        <v>174</v>
      </c>
      <c r="C7522">
        <f t="shared" si="117"/>
        <v>18436</v>
      </c>
    </row>
    <row r="7523" spans="1:3">
      <c r="A7523" s="32" t="s">
        <v>35842</v>
      </c>
      <c r="B7523" s="32" t="s">
        <v>174</v>
      </c>
      <c r="C7523">
        <f t="shared" si="117"/>
        <v>18437</v>
      </c>
    </row>
    <row r="7524" spans="1:3">
      <c r="A7524" s="32" t="s">
        <v>34737</v>
      </c>
      <c r="B7524" s="32" t="s">
        <v>174</v>
      </c>
      <c r="C7524">
        <f t="shared" si="117"/>
        <v>18438</v>
      </c>
    </row>
    <row r="7525" spans="1:3">
      <c r="A7525" s="32" t="s">
        <v>34738</v>
      </c>
      <c r="B7525" s="32" t="s">
        <v>174</v>
      </c>
      <c r="C7525">
        <f t="shared" si="117"/>
        <v>18439</v>
      </c>
    </row>
    <row r="7526" spans="1:3">
      <c r="A7526" s="32" t="s">
        <v>35843</v>
      </c>
      <c r="B7526" s="32" t="s">
        <v>174</v>
      </c>
      <c r="C7526">
        <f t="shared" si="117"/>
        <v>18440</v>
      </c>
    </row>
    <row r="7527" spans="1:3">
      <c r="A7527" s="32" t="s">
        <v>35844</v>
      </c>
      <c r="B7527" s="32" t="s">
        <v>174</v>
      </c>
      <c r="C7527">
        <f t="shared" si="117"/>
        <v>18441</v>
      </c>
    </row>
    <row r="7528" spans="1:3">
      <c r="A7528" s="32" t="s">
        <v>35845</v>
      </c>
      <c r="B7528" s="32" t="s">
        <v>174</v>
      </c>
      <c r="C7528">
        <f t="shared" si="117"/>
        <v>18443</v>
      </c>
    </row>
    <row r="7529" spans="1:3">
      <c r="A7529" s="32" t="s">
        <v>34739</v>
      </c>
      <c r="B7529" s="32" t="s">
        <v>174</v>
      </c>
      <c r="C7529">
        <f t="shared" si="117"/>
        <v>18444</v>
      </c>
    </row>
    <row r="7530" spans="1:3">
      <c r="A7530" s="32" t="s">
        <v>34740</v>
      </c>
      <c r="B7530" s="32" t="s">
        <v>174</v>
      </c>
      <c r="C7530">
        <f t="shared" si="117"/>
        <v>18445</v>
      </c>
    </row>
    <row r="7531" spans="1:3">
      <c r="A7531" s="32" t="s">
        <v>35846</v>
      </c>
      <c r="B7531" s="32" t="s">
        <v>174</v>
      </c>
      <c r="C7531">
        <f t="shared" si="117"/>
        <v>18446</v>
      </c>
    </row>
    <row r="7532" spans="1:3">
      <c r="A7532" s="32" t="s">
        <v>34741</v>
      </c>
      <c r="B7532" s="32" t="s">
        <v>174</v>
      </c>
      <c r="C7532">
        <f t="shared" si="117"/>
        <v>18447</v>
      </c>
    </row>
    <row r="7533" spans="1:3">
      <c r="A7533" s="32" t="s">
        <v>35847</v>
      </c>
      <c r="B7533" s="32" t="s">
        <v>174</v>
      </c>
      <c r="C7533">
        <f t="shared" si="117"/>
        <v>18448</v>
      </c>
    </row>
    <row r="7534" spans="1:3">
      <c r="A7534" s="32" t="s">
        <v>35848</v>
      </c>
      <c r="B7534" s="32" t="s">
        <v>174</v>
      </c>
      <c r="C7534">
        <f t="shared" si="117"/>
        <v>18449</v>
      </c>
    </row>
    <row r="7535" spans="1:3">
      <c r="A7535" s="32" t="s">
        <v>35849</v>
      </c>
      <c r="B7535" s="32" t="s">
        <v>174</v>
      </c>
      <c r="C7535">
        <f t="shared" si="117"/>
        <v>18451</v>
      </c>
    </row>
    <row r="7536" spans="1:3">
      <c r="A7536" s="32" t="s">
        <v>34742</v>
      </c>
      <c r="B7536" s="32" t="s">
        <v>174</v>
      </c>
      <c r="C7536">
        <f t="shared" si="117"/>
        <v>18452</v>
      </c>
    </row>
    <row r="7537" spans="1:3">
      <c r="A7537" s="32" t="s">
        <v>35850</v>
      </c>
      <c r="B7537" s="32" t="s">
        <v>174</v>
      </c>
      <c r="C7537">
        <f t="shared" si="117"/>
        <v>18453</v>
      </c>
    </row>
    <row r="7538" spans="1:3">
      <c r="A7538" s="32" t="s">
        <v>34743</v>
      </c>
      <c r="B7538" s="32" t="s">
        <v>174</v>
      </c>
      <c r="C7538">
        <f t="shared" si="117"/>
        <v>18454</v>
      </c>
    </row>
    <row r="7539" spans="1:3">
      <c r="A7539" s="32" t="s">
        <v>34744</v>
      </c>
      <c r="B7539" s="32" t="s">
        <v>174</v>
      </c>
      <c r="C7539">
        <f t="shared" si="117"/>
        <v>18455</v>
      </c>
    </row>
    <row r="7540" spans="1:3">
      <c r="A7540" s="32" t="s">
        <v>35851</v>
      </c>
      <c r="B7540" s="32" t="s">
        <v>174</v>
      </c>
      <c r="C7540">
        <f t="shared" si="117"/>
        <v>18456</v>
      </c>
    </row>
    <row r="7541" spans="1:3">
      <c r="A7541" s="32" t="s">
        <v>34745</v>
      </c>
      <c r="B7541" s="32" t="s">
        <v>174</v>
      </c>
      <c r="C7541">
        <f t="shared" si="117"/>
        <v>18457</v>
      </c>
    </row>
    <row r="7542" spans="1:3">
      <c r="A7542" s="32" t="s">
        <v>35852</v>
      </c>
      <c r="B7542" s="32" t="s">
        <v>174</v>
      </c>
      <c r="C7542">
        <f t="shared" si="117"/>
        <v>18458</v>
      </c>
    </row>
    <row r="7543" spans="1:3">
      <c r="A7543" s="32" t="s">
        <v>35853</v>
      </c>
      <c r="B7543" s="32" t="s">
        <v>174</v>
      </c>
      <c r="C7543">
        <f t="shared" si="117"/>
        <v>18459</v>
      </c>
    </row>
    <row r="7544" spans="1:3">
      <c r="A7544" s="32" t="s">
        <v>35854</v>
      </c>
      <c r="B7544" s="32" t="s">
        <v>174</v>
      </c>
      <c r="C7544">
        <f t="shared" si="117"/>
        <v>18460</v>
      </c>
    </row>
    <row r="7545" spans="1:3">
      <c r="A7545" s="32" t="s">
        <v>35855</v>
      </c>
      <c r="B7545" s="32" t="s">
        <v>174</v>
      </c>
      <c r="C7545">
        <f t="shared" si="117"/>
        <v>18461</v>
      </c>
    </row>
    <row r="7546" spans="1:3">
      <c r="A7546" s="32" t="s">
        <v>34746</v>
      </c>
      <c r="B7546" s="32" t="s">
        <v>174</v>
      </c>
      <c r="C7546">
        <f t="shared" si="117"/>
        <v>18462</v>
      </c>
    </row>
    <row r="7547" spans="1:3">
      <c r="A7547" s="32" t="s">
        <v>35856</v>
      </c>
      <c r="B7547" s="32" t="s">
        <v>174</v>
      </c>
      <c r="C7547">
        <f t="shared" si="117"/>
        <v>18463</v>
      </c>
    </row>
    <row r="7548" spans="1:3">
      <c r="A7548" s="32" t="s">
        <v>34747</v>
      </c>
      <c r="B7548" s="32" t="s">
        <v>174</v>
      </c>
      <c r="C7548">
        <f t="shared" si="117"/>
        <v>18464</v>
      </c>
    </row>
    <row r="7549" spans="1:3">
      <c r="A7549" s="32" t="s">
        <v>34748</v>
      </c>
      <c r="B7549" s="32" t="s">
        <v>174</v>
      </c>
      <c r="C7549">
        <f t="shared" si="117"/>
        <v>18465</v>
      </c>
    </row>
    <row r="7550" spans="1:3">
      <c r="A7550" s="32" t="s">
        <v>35857</v>
      </c>
      <c r="B7550" s="32" t="s">
        <v>174</v>
      </c>
      <c r="C7550">
        <f t="shared" si="117"/>
        <v>18466</v>
      </c>
    </row>
    <row r="7551" spans="1:3">
      <c r="A7551" s="32" t="s">
        <v>35858</v>
      </c>
      <c r="B7551" s="32" t="s">
        <v>174</v>
      </c>
      <c r="C7551">
        <f t="shared" si="117"/>
        <v>18469</v>
      </c>
    </row>
    <row r="7552" spans="1:3">
      <c r="A7552" s="32" t="s">
        <v>35859</v>
      </c>
      <c r="B7552" s="32" t="s">
        <v>174</v>
      </c>
      <c r="C7552">
        <f t="shared" si="117"/>
        <v>18470</v>
      </c>
    </row>
    <row r="7553" spans="1:3">
      <c r="A7553" s="32" t="s">
        <v>34749</v>
      </c>
      <c r="B7553" s="32" t="s">
        <v>174</v>
      </c>
      <c r="C7553">
        <f t="shared" si="117"/>
        <v>18471</v>
      </c>
    </row>
    <row r="7554" spans="1:3">
      <c r="A7554" s="32" t="s">
        <v>35860</v>
      </c>
      <c r="B7554" s="32" t="s">
        <v>174</v>
      </c>
      <c r="C7554">
        <f t="shared" ref="C7554:C7617" si="118">1*A7554</f>
        <v>18472</v>
      </c>
    </row>
    <row r="7555" spans="1:3">
      <c r="A7555" s="32" t="s">
        <v>34750</v>
      </c>
      <c r="B7555" s="32" t="s">
        <v>174</v>
      </c>
      <c r="C7555">
        <f t="shared" si="118"/>
        <v>18473</v>
      </c>
    </row>
    <row r="7556" spans="1:3">
      <c r="A7556" s="32" t="s">
        <v>36166</v>
      </c>
      <c r="B7556" s="32" t="s">
        <v>174</v>
      </c>
      <c r="C7556">
        <f t="shared" si="118"/>
        <v>18500</v>
      </c>
    </row>
    <row r="7557" spans="1:3">
      <c r="A7557" s="32" t="s">
        <v>35861</v>
      </c>
      <c r="B7557" s="32" t="s">
        <v>174</v>
      </c>
      <c r="C7557">
        <f t="shared" si="118"/>
        <v>18501</v>
      </c>
    </row>
    <row r="7558" spans="1:3">
      <c r="A7558" s="32" t="s">
        <v>34751</v>
      </c>
      <c r="B7558" s="32" t="s">
        <v>174</v>
      </c>
      <c r="C7558">
        <f t="shared" si="118"/>
        <v>18502</v>
      </c>
    </row>
    <row r="7559" spans="1:3">
      <c r="A7559" s="32" t="s">
        <v>34752</v>
      </c>
      <c r="B7559" s="32" t="s">
        <v>174</v>
      </c>
      <c r="C7559">
        <f t="shared" si="118"/>
        <v>18503</v>
      </c>
    </row>
    <row r="7560" spans="1:3">
      <c r="A7560" s="32" t="s">
        <v>34753</v>
      </c>
      <c r="B7560" s="32" t="s">
        <v>174</v>
      </c>
      <c r="C7560">
        <f t="shared" si="118"/>
        <v>18504</v>
      </c>
    </row>
    <row r="7561" spans="1:3">
      <c r="A7561" s="32" t="s">
        <v>34754</v>
      </c>
      <c r="B7561" s="32" t="s">
        <v>174</v>
      </c>
      <c r="C7561">
        <f t="shared" si="118"/>
        <v>18505</v>
      </c>
    </row>
    <row r="7562" spans="1:3">
      <c r="A7562" s="32" t="s">
        <v>35862</v>
      </c>
      <c r="B7562" s="32" t="s">
        <v>174</v>
      </c>
      <c r="C7562">
        <f t="shared" si="118"/>
        <v>18507</v>
      </c>
    </row>
    <row r="7563" spans="1:3">
      <c r="A7563" s="32" t="s">
        <v>35863</v>
      </c>
      <c r="B7563" s="32" t="s">
        <v>174</v>
      </c>
      <c r="C7563">
        <f t="shared" si="118"/>
        <v>18508</v>
      </c>
    </row>
    <row r="7564" spans="1:3">
      <c r="A7564" s="32" t="s">
        <v>35864</v>
      </c>
      <c r="B7564" s="32" t="s">
        <v>174</v>
      </c>
      <c r="C7564">
        <f t="shared" si="118"/>
        <v>18509</v>
      </c>
    </row>
    <row r="7565" spans="1:3">
      <c r="A7565" s="32" t="s">
        <v>35865</v>
      </c>
      <c r="B7565" s="32" t="s">
        <v>174</v>
      </c>
      <c r="C7565">
        <f t="shared" si="118"/>
        <v>18510</v>
      </c>
    </row>
    <row r="7566" spans="1:3">
      <c r="A7566" s="32" t="s">
        <v>35866</v>
      </c>
      <c r="B7566" s="32" t="s">
        <v>174</v>
      </c>
      <c r="C7566">
        <f t="shared" si="118"/>
        <v>18512</v>
      </c>
    </row>
    <row r="7567" spans="1:3">
      <c r="A7567" s="32" t="s">
        <v>34755</v>
      </c>
      <c r="B7567" s="32" t="s">
        <v>174</v>
      </c>
      <c r="C7567">
        <f t="shared" si="118"/>
        <v>18514</v>
      </c>
    </row>
    <row r="7568" spans="1:3">
      <c r="A7568" s="32" t="s">
        <v>35867</v>
      </c>
      <c r="B7568" s="32" t="s">
        <v>174</v>
      </c>
      <c r="C7568">
        <f t="shared" si="118"/>
        <v>18515</v>
      </c>
    </row>
    <row r="7569" spans="1:3">
      <c r="A7569" s="32" t="s">
        <v>34756</v>
      </c>
      <c r="B7569" s="32" t="s">
        <v>174</v>
      </c>
      <c r="C7569">
        <f t="shared" si="118"/>
        <v>18517</v>
      </c>
    </row>
    <row r="7570" spans="1:3">
      <c r="A7570" s="32" t="s">
        <v>35868</v>
      </c>
      <c r="B7570" s="32" t="s">
        <v>174</v>
      </c>
      <c r="C7570">
        <f t="shared" si="118"/>
        <v>18518</v>
      </c>
    </row>
    <row r="7571" spans="1:3">
      <c r="A7571" s="32" t="s">
        <v>34757</v>
      </c>
      <c r="B7571" s="32" t="s">
        <v>174</v>
      </c>
      <c r="C7571">
        <f t="shared" si="118"/>
        <v>18519</v>
      </c>
    </row>
    <row r="7572" spans="1:3">
      <c r="A7572" s="32" t="s">
        <v>34758</v>
      </c>
      <c r="B7572" s="32" t="s">
        <v>174</v>
      </c>
      <c r="C7572">
        <f t="shared" si="118"/>
        <v>18522</v>
      </c>
    </row>
    <row r="7573" spans="1:3">
      <c r="A7573" s="32" t="s">
        <v>34759</v>
      </c>
      <c r="B7573" s="32" t="s">
        <v>174</v>
      </c>
      <c r="C7573">
        <f t="shared" si="118"/>
        <v>18540</v>
      </c>
    </row>
    <row r="7574" spans="1:3">
      <c r="A7574" s="32" t="s">
        <v>34760</v>
      </c>
      <c r="B7574" s="32" t="s">
        <v>174</v>
      </c>
      <c r="C7574">
        <f t="shared" si="118"/>
        <v>18577</v>
      </c>
    </row>
    <row r="7575" spans="1:3">
      <c r="A7575" s="32" t="s">
        <v>35869</v>
      </c>
      <c r="B7575" s="32" t="s">
        <v>174</v>
      </c>
      <c r="C7575">
        <f t="shared" si="118"/>
        <v>18601</v>
      </c>
    </row>
    <row r="7576" spans="1:3">
      <c r="A7576" s="32" t="s">
        <v>34761</v>
      </c>
      <c r="B7576" s="32" t="s">
        <v>174</v>
      </c>
      <c r="C7576">
        <f t="shared" si="118"/>
        <v>18602</v>
      </c>
    </row>
    <row r="7577" spans="1:3">
      <c r="A7577" s="32" t="s">
        <v>34762</v>
      </c>
      <c r="B7577" s="32" t="s">
        <v>174</v>
      </c>
      <c r="C7577">
        <f t="shared" si="118"/>
        <v>18603</v>
      </c>
    </row>
    <row r="7578" spans="1:3">
      <c r="A7578" s="32" t="s">
        <v>35870</v>
      </c>
      <c r="B7578" s="32" t="s">
        <v>174</v>
      </c>
      <c r="C7578">
        <f t="shared" si="118"/>
        <v>18610</v>
      </c>
    </row>
    <row r="7579" spans="1:3">
      <c r="A7579" s="32" t="s">
        <v>35871</v>
      </c>
      <c r="B7579" s="32" t="s">
        <v>174</v>
      </c>
      <c r="C7579">
        <f t="shared" si="118"/>
        <v>18611</v>
      </c>
    </row>
    <row r="7580" spans="1:3">
      <c r="A7580" s="32" t="s">
        <v>34763</v>
      </c>
      <c r="B7580" s="32" t="s">
        <v>174</v>
      </c>
      <c r="C7580">
        <f t="shared" si="118"/>
        <v>18612</v>
      </c>
    </row>
    <row r="7581" spans="1:3">
      <c r="A7581" s="32" t="s">
        <v>34764</v>
      </c>
      <c r="B7581" s="32" t="s">
        <v>174</v>
      </c>
      <c r="C7581">
        <f t="shared" si="118"/>
        <v>18614</v>
      </c>
    </row>
    <row r="7582" spans="1:3">
      <c r="A7582" s="32" t="s">
        <v>34765</v>
      </c>
      <c r="B7582" s="32" t="s">
        <v>174</v>
      </c>
      <c r="C7582">
        <f t="shared" si="118"/>
        <v>18615</v>
      </c>
    </row>
    <row r="7583" spans="1:3">
      <c r="A7583" s="32" t="s">
        <v>34766</v>
      </c>
      <c r="B7583" s="32" t="s">
        <v>174</v>
      </c>
      <c r="C7583">
        <f t="shared" si="118"/>
        <v>18616</v>
      </c>
    </row>
    <row r="7584" spans="1:3">
      <c r="A7584" s="32" t="s">
        <v>34767</v>
      </c>
      <c r="B7584" s="32" t="s">
        <v>174</v>
      </c>
      <c r="C7584">
        <f t="shared" si="118"/>
        <v>18617</v>
      </c>
    </row>
    <row r="7585" spans="1:3">
      <c r="A7585" s="32" t="s">
        <v>35872</v>
      </c>
      <c r="B7585" s="32" t="s">
        <v>174</v>
      </c>
      <c r="C7585">
        <f t="shared" si="118"/>
        <v>18618</v>
      </c>
    </row>
    <row r="7586" spans="1:3">
      <c r="A7586" s="32" t="s">
        <v>35873</v>
      </c>
      <c r="B7586" s="32" t="s">
        <v>174</v>
      </c>
      <c r="C7586">
        <f t="shared" si="118"/>
        <v>18619</v>
      </c>
    </row>
    <row r="7587" spans="1:3">
      <c r="A7587" s="32" t="s">
        <v>35874</v>
      </c>
      <c r="B7587" s="32" t="s">
        <v>174</v>
      </c>
      <c r="C7587">
        <f t="shared" si="118"/>
        <v>18621</v>
      </c>
    </row>
    <row r="7588" spans="1:3">
      <c r="A7588" s="32" t="s">
        <v>35875</v>
      </c>
      <c r="B7588" s="32" t="s">
        <v>174</v>
      </c>
      <c r="C7588">
        <f t="shared" si="118"/>
        <v>18622</v>
      </c>
    </row>
    <row r="7589" spans="1:3">
      <c r="A7589" s="32" t="s">
        <v>35876</v>
      </c>
      <c r="B7589" s="32" t="s">
        <v>174</v>
      </c>
      <c r="C7589">
        <f t="shared" si="118"/>
        <v>18623</v>
      </c>
    </row>
    <row r="7590" spans="1:3">
      <c r="A7590" s="32" t="s">
        <v>34768</v>
      </c>
      <c r="B7590" s="32" t="s">
        <v>174</v>
      </c>
      <c r="C7590">
        <f t="shared" si="118"/>
        <v>18624</v>
      </c>
    </row>
    <row r="7591" spans="1:3">
      <c r="A7591" s="32" t="s">
        <v>34769</v>
      </c>
      <c r="B7591" s="32" t="s">
        <v>174</v>
      </c>
      <c r="C7591">
        <f t="shared" si="118"/>
        <v>18625</v>
      </c>
    </row>
    <row r="7592" spans="1:3">
      <c r="A7592" s="32" t="s">
        <v>34770</v>
      </c>
      <c r="B7592" s="32" t="s">
        <v>174</v>
      </c>
      <c r="C7592">
        <f t="shared" si="118"/>
        <v>18626</v>
      </c>
    </row>
    <row r="7593" spans="1:3">
      <c r="A7593" s="32" t="s">
        <v>34771</v>
      </c>
      <c r="B7593" s="32" t="s">
        <v>174</v>
      </c>
      <c r="C7593">
        <f t="shared" si="118"/>
        <v>18627</v>
      </c>
    </row>
    <row r="7594" spans="1:3">
      <c r="A7594" s="32" t="s">
        <v>35877</v>
      </c>
      <c r="B7594" s="32" t="s">
        <v>174</v>
      </c>
      <c r="C7594">
        <f t="shared" si="118"/>
        <v>18628</v>
      </c>
    </row>
    <row r="7595" spans="1:3">
      <c r="A7595" s="32" t="s">
        <v>35878</v>
      </c>
      <c r="B7595" s="32" t="s">
        <v>174</v>
      </c>
      <c r="C7595">
        <f t="shared" si="118"/>
        <v>18629</v>
      </c>
    </row>
    <row r="7596" spans="1:3">
      <c r="A7596" s="32" t="s">
        <v>34772</v>
      </c>
      <c r="B7596" s="32" t="s">
        <v>174</v>
      </c>
      <c r="C7596">
        <f t="shared" si="118"/>
        <v>18630</v>
      </c>
    </row>
    <row r="7597" spans="1:3">
      <c r="A7597" s="32" t="s">
        <v>35879</v>
      </c>
      <c r="B7597" s="32" t="s">
        <v>174</v>
      </c>
      <c r="C7597">
        <f t="shared" si="118"/>
        <v>18631</v>
      </c>
    </row>
    <row r="7598" spans="1:3">
      <c r="A7598" s="32" t="s">
        <v>34773</v>
      </c>
      <c r="B7598" s="32" t="s">
        <v>174</v>
      </c>
      <c r="C7598">
        <f t="shared" si="118"/>
        <v>18632</v>
      </c>
    </row>
    <row r="7599" spans="1:3">
      <c r="A7599" s="32" t="s">
        <v>35880</v>
      </c>
      <c r="B7599" s="32" t="s">
        <v>174</v>
      </c>
      <c r="C7599">
        <f t="shared" si="118"/>
        <v>18634</v>
      </c>
    </row>
    <row r="7600" spans="1:3">
      <c r="A7600" s="32" t="s">
        <v>34774</v>
      </c>
      <c r="B7600" s="32" t="s">
        <v>174</v>
      </c>
      <c r="C7600">
        <f t="shared" si="118"/>
        <v>18635</v>
      </c>
    </row>
    <row r="7601" spans="1:3">
      <c r="A7601" s="32" t="s">
        <v>35881</v>
      </c>
      <c r="B7601" s="32" t="s">
        <v>174</v>
      </c>
      <c r="C7601">
        <f t="shared" si="118"/>
        <v>18636</v>
      </c>
    </row>
    <row r="7602" spans="1:3">
      <c r="A7602" s="32" t="s">
        <v>35882</v>
      </c>
      <c r="B7602" s="32" t="s">
        <v>174</v>
      </c>
      <c r="C7602">
        <f t="shared" si="118"/>
        <v>18637</v>
      </c>
    </row>
    <row r="7603" spans="1:3">
      <c r="A7603" s="32" t="s">
        <v>35883</v>
      </c>
      <c r="B7603" s="32" t="s">
        <v>174</v>
      </c>
      <c r="C7603">
        <f t="shared" si="118"/>
        <v>18640</v>
      </c>
    </row>
    <row r="7604" spans="1:3">
      <c r="A7604" s="32" t="s">
        <v>35884</v>
      </c>
      <c r="B7604" s="32" t="s">
        <v>174</v>
      </c>
      <c r="C7604">
        <f t="shared" si="118"/>
        <v>18641</v>
      </c>
    </row>
    <row r="7605" spans="1:3">
      <c r="A7605" s="32" t="s">
        <v>34775</v>
      </c>
      <c r="B7605" s="32" t="s">
        <v>174</v>
      </c>
      <c r="C7605">
        <f t="shared" si="118"/>
        <v>18642</v>
      </c>
    </row>
    <row r="7606" spans="1:3">
      <c r="A7606" s="32" t="s">
        <v>35885</v>
      </c>
      <c r="B7606" s="32" t="s">
        <v>174</v>
      </c>
      <c r="C7606">
        <f t="shared" si="118"/>
        <v>18643</v>
      </c>
    </row>
    <row r="7607" spans="1:3">
      <c r="A7607" s="32" t="s">
        <v>34776</v>
      </c>
      <c r="B7607" s="32" t="s">
        <v>174</v>
      </c>
      <c r="C7607">
        <f t="shared" si="118"/>
        <v>18644</v>
      </c>
    </row>
    <row r="7608" spans="1:3">
      <c r="A7608" s="32" t="s">
        <v>34777</v>
      </c>
      <c r="B7608" s="32" t="s">
        <v>174</v>
      </c>
      <c r="C7608">
        <f t="shared" si="118"/>
        <v>18651</v>
      </c>
    </row>
    <row r="7609" spans="1:3">
      <c r="A7609" s="32" t="s">
        <v>34778</v>
      </c>
      <c r="B7609" s="32" t="s">
        <v>174</v>
      </c>
      <c r="C7609">
        <f t="shared" si="118"/>
        <v>18653</v>
      </c>
    </row>
    <row r="7610" spans="1:3">
      <c r="A7610" s="32" t="s">
        <v>34779</v>
      </c>
      <c r="B7610" s="32" t="s">
        <v>174</v>
      </c>
      <c r="C7610">
        <f t="shared" si="118"/>
        <v>18654</v>
      </c>
    </row>
    <row r="7611" spans="1:3">
      <c r="A7611" s="32" t="s">
        <v>35886</v>
      </c>
      <c r="B7611" s="32" t="s">
        <v>174</v>
      </c>
      <c r="C7611">
        <f t="shared" si="118"/>
        <v>18655</v>
      </c>
    </row>
    <row r="7612" spans="1:3">
      <c r="A7612" s="32" t="s">
        <v>35887</v>
      </c>
      <c r="B7612" s="32" t="s">
        <v>174</v>
      </c>
      <c r="C7612">
        <f t="shared" si="118"/>
        <v>18656</v>
      </c>
    </row>
    <row r="7613" spans="1:3">
      <c r="A7613" s="32" t="s">
        <v>35888</v>
      </c>
      <c r="B7613" s="32" t="s">
        <v>174</v>
      </c>
      <c r="C7613">
        <f t="shared" si="118"/>
        <v>18657</v>
      </c>
    </row>
    <row r="7614" spans="1:3">
      <c r="A7614" s="32" t="s">
        <v>34780</v>
      </c>
      <c r="B7614" s="32" t="s">
        <v>174</v>
      </c>
      <c r="C7614">
        <f t="shared" si="118"/>
        <v>18660</v>
      </c>
    </row>
    <row r="7615" spans="1:3">
      <c r="A7615" s="32" t="s">
        <v>35889</v>
      </c>
      <c r="B7615" s="32" t="s">
        <v>174</v>
      </c>
      <c r="C7615">
        <f t="shared" si="118"/>
        <v>18661</v>
      </c>
    </row>
    <row r="7616" spans="1:3">
      <c r="A7616" s="32" t="s">
        <v>34781</v>
      </c>
      <c r="B7616" s="32" t="s">
        <v>174</v>
      </c>
      <c r="C7616">
        <f t="shared" si="118"/>
        <v>18690</v>
      </c>
    </row>
    <row r="7617" spans="1:3">
      <c r="A7617" s="32" t="s">
        <v>36167</v>
      </c>
      <c r="B7617" s="32" t="s">
        <v>174</v>
      </c>
      <c r="C7617">
        <f t="shared" si="118"/>
        <v>18700</v>
      </c>
    </row>
    <row r="7618" spans="1:3">
      <c r="A7618" s="32" t="s">
        <v>35890</v>
      </c>
      <c r="B7618" s="32" t="s">
        <v>174</v>
      </c>
      <c r="C7618">
        <f t="shared" ref="C7618:C7681" si="119">1*A7618</f>
        <v>18701</v>
      </c>
    </row>
    <row r="7619" spans="1:3">
      <c r="A7619" s="32" t="s">
        <v>35891</v>
      </c>
      <c r="B7619" s="32" t="s">
        <v>174</v>
      </c>
      <c r="C7619">
        <f t="shared" si="119"/>
        <v>18702</v>
      </c>
    </row>
    <row r="7620" spans="1:3">
      <c r="A7620" s="32" t="s">
        <v>35892</v>
      </c>
      <c r="B7620" s="32" t="s">
        <v>174</v>
      </c>
      <c r="C7620">
        <f t="shared" si="119"/>
        <v>18703</v>
      </c>
    </row>
    <row r="7621" spans="1:3">
      <c r="A7621" s="32" t="s">
        <v>34782</v>
      </c>
      <c r="B7621" s="32" t="s">
        <v>174</v>
      </c>
      <c r="C7621">
        <f t="shared" si="119"/>
        <v>18704</v>
      </c>
    </row>
    <row r="7622" spans="1:3">
      <c r="A7622" s="32" t="s">
        <v>34783</v>
      </c>
      <c r="B7622" s="32" t="s">
        <v>174</v>
      </c>
      <c r="C7622">
        <f t="shared" si="119"/>
        <v>18705</v>
      </c>
    </row>
    <row r="7623" spans="1:3">
      <c r="A7623" s="32" t="s">
        <v>35893</v>
      </c>
      <c r="B7623" s="32" t="s">
        <v>174</v>
      </c>
      <c r="C7623">
        <f t="shared" si="119"/>
        <v>18706</v>
      </c>
    </row>
    <row r="7624" spans="1:3">
      <c r="A7624" s="32" t="s">
        <v>34784</v>
      </c>
      <c r="B7624" s="32" t="s">
        <v>174</v>
      </c>
      <c r="C7624">
        <f t="shared" si="119"/>
        <v>18707</v>
      </c>
    </row>
    <row r="7625" spans="1:3">
      <c r="A7625" s="32" t="s">
        <v>35894</v>
      </c>
      <c r="B7625" s="32" t="s">
        <v>174</v>
      </c>
      <c r="C7625">
        <f t="shared" si="119"/>
        <v>18708</v>
      </c>
    </row>
    <row r="7626" spans="1:3">
      <c r="A7626" s="32" t="s">
        <v>35895</v>
      </c>
      <c r="B7626" s="32" t="s">
        <v>174</v>
      </c>
      <c r="C7626">
        <f t="shared" si="119"/>
        <v>18709</v>
      </c>
    </row>
    <row r="7627" spans="1:3">
      <c r="A7627" s="32" t="s">
        <v>35896</v>
      </c>
      <c r="B7627" s="32" t="s">
        <v>174</v>
      </c>
      <c r="C7627">
        <f t="shared" si="119"/>
        <v>18710</v>
      </c>
    </row>
    <row r="7628" spans="1:3">
      <c r="A7628" s="32" t="s">
        <v>34785</v>
      </c>
      <c r="B7628" s="32" t="s">
        <v>174</v>
      </c>
      <c r="C7628">
        <f t="shared" si="119"/>
        <v>18711</v>
      </c>
    </row>
    <row r="7629" spans="1:3">
      <c r="A7629" s="32" t="s">
        <v>36168</v>
      </c>
      <c r="B7629" s="32" t="s">
        <v>174</v>
      </c>
      <c r="C7629">
        <f t="shared" si="119"/>
        <v>18761</v>
      </c>
    </row>
    <row r="7630" spans="1:3">
      <c r="A7630" s="32" t="s">
        <v>35897</v>
      </c>
      <c r="B7630" s="32" t="s">
        <v>174</v>
      </c>
      <c r="C7630">
        <f t="shared" si="119"/>
        <v>18762</v>
      </c>
    </row>
    <row r="7631" spans="1:3">
      <c r="A7631" s="32" t="s">
        <v>36141</v>
      </c>
      <c r="B7631" s="32" t="s">
        <v>174</v>
      </c>
      <c r="C7631">
        <f t="shared" si="119"/>
        <v>18763</v>
      </c>
    </row>
    <row r="7632" spans="1:3">
      <c r="A7632" s="32" t="s">
        <v>35898</v>
      </c>
      <c r="B7632" s="32" t="s">
        <v>174</v>
      </c>
      <c r="C7632">
        <f t="shared" si="119"/>
        <v>18764</v>
      </c>
    </row>
    <row r="7633" spans="1:3">
      <c r="A7633" s="32" t="s">
        <v>34786</v>
      </c>
      <c r="B7633" s="32" t="s">
        <v>174</v>
      </c>
      <c r="C7633">
        <f t="shared" si="119"/>
        <v>18765</v>
      </c>
    </row>
    <row r="7634" spans="1:3">
      <c r="A7634" s="32" t="s">
        <v>34787</v>
      </c>
      <c r="B7634" s="32" t="s">
        <v>174</v>
      </c>
      <c r="C7634">
        <f t="shared" si="119"/>
        <v>18766</v>
      </c>
    </row>
    <row r="7635" spans="1:3">
      <c r="A7635" s="32" t="s">
        <v>35899</v>
      </c>
      <c r="B7635" s="32" t="s">
        <v>174</v>
      </c>
      <c r="C7635">
        <f t="shared" si="119"/>
        <v>18767</v>
      </c>
    </row>
    <row r="7636" spans="1:3">
      <c r="A7636" s="32" t="s">
        <v>36169</v>
      </c>
      <c r="B7636" s="32" t="s">
        <v>174</v>
      </c>
      <c r="C7636">
        <f t="shared" si="119"/>
        <v>18768</v>
      </c>
    </row>
    <row r="7637" spans="1:3">
      <c r="A7637" s="32" t="s">
        <v>35900</v>
      </c>
      <c r="B7637" s="32" t="s">
        <v>174</v>
      </c>
      <c r="C7637">
        <f t="shared" si="119"/>
        <v>18769</v>
      </c>
    </row>
    <row r="7638" spans="1:3">
      <c r="A7638" s="32" t="s">
        <v>35901</v>
      </c>
      <c r="B7638" s="32" t="s">
        <v>174</v>
      </c>
      <c r="C7638">
        <f t="shared" si="119"/>
        <v>18773</v>
      </c>
    </row>
    <row r="7639" spans="1:3">
      <c r="A7639" s="32" t="s">
        <v>36170</v>
      </c>
      <c r="B7639" s="32" t="s">
        <v>174</v>
      </c>
      <c r="C7639">
        <f t="shared" si="119"/>
        <v>18774</v>
      </c>
    </row>
    <row r="7640" spans="1:3">
      <c r="A7640" s="32" t="s">
        <v>34788</v>
      </c>
      <c r="B7640" s="32" t="s">
        <v>174</v>
      </c>
      <c r="C7640">
        <f t="shared" si="119"/>
        <v>18801</v>
      </c>
    </row>
    <row r="7641" spans="1:3">
      <c r="A7641" s="32" t="s">
        <v>34789</v>
      </c>
      <c r="B7641" s="32" t="s">
        <v>174</v>
      </c>
      <c r="C7641">
        <f t="shared" si="119"/>
        <v>18810</v>
      </c>
    </row>
    <row r="7642" spans="1:3">
      <c r="A7642" s="32" t="s">
        <v>34790</v>
      </c>
      <c r="B7642" s="32" t="s">
        <v>174</v>
      </c>
      <c r="C7642">
        <f t="shared" si="119"/>
        <v>18812</v>
      </c>
    </row>
    <row r="7643" spans="1:3">
      <c r="A7643" s="32" t="s">
        <v>35902</v>
      </c>
      <c r="B7643" s="32" t="s">
        <v>174</v>
      </c>
      <c r="C7643">
        <f t="shared" si="119"/>
        <v>18813</v>
      </c>
    </row>
    <row r="7644" spans="1:3">
      <c r="A7644" s="32" t="s">
        <v>35903</v>
      </c>
      <c r="B7644" s="32" t="s">
        <v>174</v>
      </c>
      <c r="C7644">
        <f t="shared" si="119"/>
        <v>18814</v>
      </c>
    </row>
    <row r="7645" spans="1:3">
      <c r="A7645" s="32" t="s">
        <v>34791</v>
      </c>
      <c r="B7645" s="32" t="s">
        <v>174</v>
      </c>
      <c r="C7645">
        <f t="shared" si="119"/>
        <v>18815</v>
      </c>
    </row>
    <row r="7646" spans="1:3">
      <c r="A7646" s="32" t="s">
        <v>35904</v>
      </c>
      <c r="B7646" s="32" t="s">
        <v>174</v>
      </c>
      <c r="C7646">
        <f t="shared" si="119"/>
        <v>18816</v>
      </c>
    </row>
    <row r="7647" spans="1:3">
      <c r="A7647" s="32" t="s">
        <v>34792</v>
      </c>
      <c r="B7647" s="32" t="s">
        <v>174</v>
      </c>
      <c r="C7647">
        <f t="shared" si="119"/>
        <v>18817</v>
      </c>
    </row>
    <row r="7648" spans="1:3">
      <c r="A7648" s="32" t="s">
        <v>34793</v>
      </c>
      <c r="B7648" s="32" t="s">
        <v>174</v>
      </c>
      <c r="C7648">
        <f t="shared" si="119"/>
        <v>18818</v>
      </c>
    </row>
    <row r="7649" spans="1:3">
      <c r="A7649" s="32" t="s">
        <v>35905</v>
      </c>
      <c r="B7649" s="32" t="s">
        <v>174</v>
      </c>
      <c r="C7649">
        <f t="shared" si="119"/>
        <v>18820</v>
      </c>
    </row>
    <row r="7650" spans="1:3">
      <c r="A7650" s="32" t="s">
        <v>35906</v>
      </c>
      <c r="B7650" s="32" t="s">
        <v>174</v>
      </c>
      <c r="C7650">
        <f t="shared" si="119"/>
        <v>18821</v>
      </c>
    </row>
    <row r="7651" spans="1:3">
      <c r="A7651" s="32" t="s">
        <v>34794</v>
      </c>
      <c r="B7651" s="32" t="s">
        <v>174</v>
      </c>
      <c r="C7651">
        <f t="shared" si="119"/>
        <v>18822</v>
      </c>
    </row>
    <row r="7652" spans="1:3">
      <c r="A7652" s="32" t="s">
        <v>35907</v>
      </c>
      <c r="B7652" s="32" t="s">
        <v>174</v>
      </c>
      <c r="C7652">
        <f t="shared" si="119"/>
        <v>18823</v>
      </c>
    </row>
    <row r="7653" spans="1:3">
      <c r="A7653" s="32" t="s">
        <v>34795</v>
      </c>
      <c r="B7653" s="32" t="s">
        <v>174</v>
      </c>
      <c r="C7653">
        <f t="shared" si="119"/>
        <v>18824</v>
      </c>
    </row>
    <row r="7654" spans="1:3">
      <c r="A7654" s="32" t="s">
        <v>34796</v>
      </c>
      <c r="B7654" s="32" t="s">
        <v>174</v>
      </c>
      <c r="C7654">
        <f t="shared" si="119"/>
        <v>18825</v>
      </c>
    </row>
    <row r="7655" spans="1:3">
      <c r="A7655" s="32" t="s">
        <v>35908</v>
      </c>
      <c r="B7655" s="32" t="s">
        <v>174</v>
      </c>
      <c r="C7655">
        <f t="shared" si="119"/>
        <v>18826</v>
      </c>
    </row>
    <row r="7656" spans="1:3">
      <c r="A7656" s="32" t="s">
        <v>34797</v>
      </c>
      <c r="B7656" s="32" t="s">
        <v>174</v>
      </c>
      <c r="C7656">
        <f t="shared" si="119"/>
        <v>18827</v>
      </c>
    </row>
    <row r="7657" spans="1:3">
      <c r="A7657" s="32" t="s">
        <v>35909</v>
      </c>
      <c r="B7657" s="32" t="s">
        <v>174</v>
      </c>
      <c r="C7657">
        <f t="shared" si="119"/>
        <v>18828</v>
      </c>
    </row>
    <row r="7658" spans="1:3">
      <c r="A7658" s="32" t="s">
        <v>35910</v>
      </c>
      <c r="B7658" s="32" t="s">
        <v>174</v>
      </c>
      <c r="C7658">
        <f t="shared" si="119"/>
        <v>18829</v>
      </c>
    </row>
    <row r="7659" spans="1:3">
      <c r="A7659" s="32" t="s">
        <v>35911</v>
      </c>
      <c r="B7659" s="32" t="s">
        <v>174</v>
      </c>
      <c r="C7659">
        <f t="shared" si="119"/>
        <v>18830</v>
      </c>
    </row>
    <row r="7660" spans="1:3">
      <c r="A7660" s="32" t="s">
        <v>34798</v>
      </c>
      <c r="B7660" s="32" t="s">
        <v>174</v>
      </c>
      <c r="C7660">
        <f t="shared" si="119"/>
        <v>18831</v>
      </c>
    </row>
    <row r="7661" spans="1:3">
      <c r="A7661" s="32" t="s">
        <v>35912</v>
      </c>
      <c r="B7661" s="32" t="s">
        <v>174</v>
      </c>
      <c r="C7661">
        <f t="shared" si="119"/>
        <v>18832</v>
      </c>
    </row>
    <row r="7662" spans="1:3">
      <c r="A7662" s="32" t="s">
        <v>35913</v>
      </c>
      <c r="B7662" s="32" t="s">
        <v>174</v>
      </c>
      <c r="C7662">
        <f t="shared" si="119"/>
        <v>18833</v>
      </c>
    </row>
    <row r="7663" spans="1:3">
      <c r="A7663" s="32" t="s">
        <v>35914</v>
      </c>
      <c r="B7663" s="32" t="s">
        <v>174</v>
      </c>
      <c r="C7663">
        <f t="shared" si="119"/>
        <v>18834</v>
      </c>
    </row>
    <row r="7664" spans="1:3">
      <c r="A7664" s="32" t="s">
        <v>34799</v>
      </c>
      <c r="B7664" s="32" t="s">
        <v>174</v>
      </c>
      <c r="C7664">
        <f t="shared" si="119"/>
        <v>18837</v>
      </c>
    </row>
    <row r="7665" spans="1:3">
      <c r="A7665" s="32" t="s">
        <v>36142</v>
      </c>
      <c r="B7665" s="32" t="s">
        <v>174</v>
      </c>
      <c r="C7665">
        <f t="shared" si="119"/>
        <v>18839</v>
      </c>
    </row>
    <row r="7666" spans="1:3">
      <c r="A7666" s="32" t="s">
        <v>34800</v>
      </c>
      <c r="B7666" s="32" t="s">
        <v>174</v>
      </c>
      <c r="C7666">
        <f t="shared" si="119"/>
        <v>18840</v>
      </c>
    </row>
    <row r="7667" spans="1:3">
      <c r="A7667" s="32" t="s">
        <v>34801</v>
      </c>
      <c r="B7667" s="32" t="s">
        <v>174</v>
      </c>
      <c r="C7667">
        <f t="shared" si="119"/>
        <v>18842</v>
      </c>
    </row>
    <row r="7668" spans="1:3">
      <c r="A7668" s="32" t="s">
        <v>35915</v>
      </c>
      <c r="B7668" s="32" t="s">
        <v>174</v>
      </c>
      <c r="C7668">
        <f t="shared" si="119"/>
        <v>18843</v>
      </c>
    </row>
    <row r="7669" spans="1:3">
      <c r="A7669" s="32" t="s">
        <v>35916</v>
      </c>
      <c r="B7669" s="32" t="s">
        <v>174</v>
      </c>
      <c r="C7669">
        <f t="shared" si="119"/>
        <v>18844</v>
      </c>
    </row>
    <row r="7670" spans="1:3">
      <c r="A7670" s="32" t="s">
        <v>34802</v>
      </c>
      <c r="B7670" s="32" t="s">
        <v>174</v>
      </c>
      <c r="C7670">
        <f t="shared" si="119"/>
        <v>18845</v>
      </c>
    </row>
    <row r="7671" spans="1:3">
      <c r="A7671" s="32" t="s">
        <v>35917</v>
      </c>
      <c r="B7671" s="32" t="s">
        <v>174</v>
      </c>
      <c r="C7671">
        <f t="shared" si="119"/>
        <v>18846</v>
      </c>
    </row>
    <row r="7672" spans="1:3">
      <c r="A7672" s="32" t="s">
        <v>34803</v>
      </c>
      <c r="B7672" s="32" t="s">
        <v>174</v>
      </c>
      <c r="C7672">
        <f t="shared" si="119"/>
        <v>18847</v>
      </c>
    </row>
    <row r="7673" spans="1:3">
      <c r="A7673" s="32" t="s">
        <v>34804</v>
      </c>
      <c r="B7673" s="32" t="s">
        <v>174</v>
      </c>
      <c r="C7673">
        <f t="shared" si="119"/>
        <v>18848</v>
      </c>
    </row>
    <row r="7674" spans="1:3">
      <c r="A7674" s="32" t="s">
        <v>35918</v>
      </c>
      <c r="B7674" s="32" t="s">
        <v>174</v>
      </c>
      <c r="C7674">
        <f t="shared" si="119"/>
        <v>18850</v>
      </c>
    </row>
    <row r="7675" spans="1:3">
      <c r="A7675" s="32" t="s">
        <v>35919</v>
      </c>
      <c r="B7675" s="32" t="s">
        <v>174</v>
      </c>
      <c r="C7675">
        <f t="shared" si="119"/>
        <v>18851</v>
      </c>
    </row>
    <row r="7676" spans="1:3">
      <c r="A7676" s="32" t="s">
        <v>35920</v>
      </c>
      <c r="B7676" s="32" t="s">
        <v>174</v>
      </c>
      <c r="C7676">
        <f t="shared" si="119"/>
        <v>18853</v>
      </c>
    </row>
    <row r="7677" spans="1:3">
      <c r="A7677" s="32" t="s">
        <v>34805</v>
      </c>
      <c r="B7677" s="32" t="s">
        <v>174</v>
      </c>
      <c r="C7677">
        <f t="shared" si="119"/>
        <v>18854</v>
      </c>
    </row>
    <row r="7678" spans="1:3">
      <c r="A7678" s="32" t="s">
        <v>35921</v>
      </c>
      <c r="B7678" s="32" t="s">
        <v>174</v>
      </c>
      <c r="C7678">
        <f t="shared" si="119"/>
        <v>18901</v>
      </c>
    </row>
    <row r="7679" spans="1:3">
      <c r="A7679" s="32" t="s">
        <v>34806</v>
      </c>
      <c r="B7679" s="32" t="s">
        <v>174</v>
      </c>
      <c r="C7679">
        <f t="shared" si="119"/>
        <v>18902</v>
      </c>
    </row>
    <row r="7680" spans="1:3">
      <c r="A7680" s="32" t="s">
        <v>34807</v>
      </c>
      <c r="B7680" s="32" t="s">
        <v>174</v>
      </c>
      <c r="C7680">
        <f t="shared" si="119"/>
        <v>18910</v>
      </c>
    </row>
    <row r="7681" spans="1:3">
      <c r="A7681" s="32" t="s">
        <v>34808</v>
      </c>
      <c r="B7681" s="32" t="s">
        <v>174</v>
      </c>
      <c r="C7681">
        <f t="shared" si="119"/>
        <v>18911</v>
      </c>
    </row>
    <row r="7682" spans="1:3">
      <c r="A7682" s="32" t="s">
        <v>34809</v>
      </c>
      <c r="B7682" s="32" t="s">
        <v>174</v>
      </c>
      <c r="C7682">
        <f t="shared" ref="C7682:C7745" si="120">1*A7682</f>
        <v>18912</v>
      </c>
    </row>
    <row r="7683" spans="1:3">
      <c r="A7683" s="32" t="s">
        <v>35922</v>
      </c>
      <c r="B7683" s="32" t="s">
        <v>174</v>
      </c>
      <c r="C7683">
        <f t="shared" si="120"/>
        <v>18913</v>
      </c>
    </row>
    <row r="7684" spans="1:3">
      <c r="A7684" s="32" t="s">
        <v>35923</v>
      </c>
      <c r="B7684" s="32" t="s">
        <v>174</v>
      </c>
      <c r="C7684">
        <f t="shared" si="120"/>
        <v>18914</v>
      </c>
    </row>
    <row r="7685" spans="1:3">
      <c r="A7685" s="32" t="s">
        <v>35924</v>
      </c>
      <c r="B7685" s="32" t="s">
        <v>174</v>
      </c>
      <c r="C7685">
        <f t="shared" si="120"/>
        <v>18915</v>
      </c>
    </row>
    <row r="7686" spans="1:3">
      <c r="A7686" s="32" t="s">
        <v>35925</v>
      </c>
      <c r="B7686" s="32" t="s">
        <v>174</v>
      </c>
      <c r="C7686">
        <f t="shared" si="120"/>
        <v>18916</v>
      </c>
    </row>
    <row r="7687" spans="1:3">
      <c r="A7687" s="32" t="s">
        <v>34810</v>
      </c>
      <c r="B7687" s="32" t="s">
        <v>174</v>
      </c>
      <c r="C7687">
        <f t="shared" si="120"/>
        <v>18917</v>
      </c>
    </row>
    <row r="7688" spans="1:3">
      <c r="A7688" s="32" t="s">
        <v>34811</v>
      </c>
      <c r="B7688" s="32" t="s">
        <v>174</v>
      </c>
      <c r="C7688">
        <f t="shared" si="120"/>
        <v>18918</v>
      </c>
    </row>
    <row r="7689" spans="1:3">
      <c r="A7689" s="32" t="s">
        <v>34812</v>
      </c>
      <c r="B7689" s="32" t="s">
        <v>174</v>
      </c>
      <c r="C7689">
        <f t="shared" si="120"/>
        <v>18920</v>
      </c>
    </row>
    <row r="7690" spans="1:3">
      <c r="A7690" s="32" t="s">
        <v>35926</v>
      </c>
      <c r="B7690" s="32" t="s">
        <v>174</v>
      </c>
      <c r="C7690">
        <f t="shared" si="120"/>
        <v>18921</v>
      </c>
    </row>
    <row r="7691" spans="1:3">
      <c r="A7691" s="32" t="s">
        <v>34813</v>
      </c>
      <c r="B7691" s="32" t="s">
        <v>174</v>
      </c>
      <c r="C7691">
        <f t="shared" si="120"/>
        <v>18922</v>
      </c>
    </row>
    <row r="7692" spans="1:3">
      <c r="A7692" s="32" t="s">
        <v>34814</v>
      </c>
      <c r="B7692" s="32" t="s">
        <v>174</v>
      </c>
      <c r="C7692">
        <f t="shared" si="120"/>
        <v>18923</v>
      </c>
    </row>
    <row r="7693" spans="1:3">
      <c r="A7693" s="32" t="s">
        <v>35927</v>
      </c>
      <c r="B7693" s="32" t="s">
        <v>174</v>
      </c>
      <c r="C7693">
        <f t="shared" si="120"/>
        <v>18924</v>
      </c>
    </row>
    <row r="7694" spans="1:3">
      <c r="A7694" s="32" t="s">
        <v>34815</v>
      </c>
      <c r="B7694" s="32" t="s">
        <v>174</v>
      </c>
      <c r="C7694">
        <f t="shared" si="120"/>
        <v>18925</v>
      </c>
    </row>
    <row r="7695" spans="1:3">
      <c r="A7695" s="32" t="s">
        <v>35928</v>
      </c>
      <c r="B7695" s="32" t="s">
        <v>174</v>
      </c>
      <c r="C7695">
        <f t="shared" si="120"/>
        <v>18926</v>
      </c>
    </row>
    <row r="7696" spans="1:3">
      <c r="A7696" s="32" t="s">
        <v>34816</v>
      </c>
      <c r="B7696" s="32" t="s">
        <v>174</v>
      </c>
      <c r="C7696">
        <f t="shared" si="120"/>
        <v>18927</v>
      </c>
    </row>
    <row r="7697" spans="1:3">
      <c r="A7697" s="32" t="s">
        <v>34817</v>
      </c>
      <c r="B7697" s="32" t="s">
        <v>174</v>
      </c>
      <c r="C7697">
        <f t="shared" si="120"/>
        <v>18928</v>
      </c>
    </row>
    <row r="7698" spans="1:3">
      <c r="A7698" s="32" t="s">
        <v>35929</v>
      </c>
      <c r="B7698" s="32" t="s">
        <v>174</v>
      </c>
      <c r="C7698">
        <f t="shared" si="120"/>
        <v>18929</v>
      </c>
    </row>
    <row r="7699" spans="1:3">
      <c r="A7699" s="32" t="s">
        <v>35930</v>
      </c>
      <c r="B7699" s="32" t="s">
        <v>174</v>
      </c>
      <c r="C7699">
        <f t="shared" si="120"/>
        <v>18930</v>
      </c>
    </row>
    <row r="7700" spans="1:3">
      <c r="A7700" s="32" t="s">
        <v>35931</v>
      </c>
      <c r="B7700" s="32" t="s">
        <v>174</v>
      </c>
      <c r="C7700">
        <f t="shared" si="120"/>
        <v>18931</v>
      </c>
    </row>
    <row r="7701" spans="1:3">
      <c r="A7701" s="32" t="s">
        <v>34818</v>
      </c>
      <c r="B7701" s="32" t="s">
        <v>174</v>
      </c>
      <c r="C7701">
        <f t="shared" si="120"/>
        <v>18932</v>
      </c>
    </row>
    <row r="7702" spans="1:3">
      <c r="A7702" s="32" t="s">
        <v>35932</v>
      </c>
      <c r="B7702" s="32" t="s">
        <v>174</v>
      </c>
      <c r="C7702">
        <f t="shared" si="120"/>
        <v>18933</v>
      </c>
    </row>
    <row r="7703" spans="1:3">
      <c r="A7703" s="32" t="s">
        <v>34819</v>
      </c>
      <c r="B7703" s="32" t="s">
        <v>174</v>
      </c>
      <c r="C7703">
        <f t="shared" si="120"/>
        <v>18934</v>
      </c>
    </row>
    <row r="7704" spans="1:3">
      <c r="A7704" s="32" t="s">
        <v>34820</v>
      </c>
      <c r="B7704" s="32" t="s">
        <v>174</v>
      </c>
      <c r="C7704">
        <f t="shared" si="120"/>
        <v>18935</v>
      </c>
    </row>
    <row r="7705" spans="1:3">
      <c r="A7705" s="32" t="s">
        <v>35933</v>
      </c>
      <c r="B7705" s="32" t="s">
        <v>174</v>
      </c>
      <c r="C7705">
        <f t="shared" si="120"/>
        <v>18936</v>
      </c>
    </row>
    <row r="7706" spans="1:3">
      <c r="A7706" s="32" t="s">
        <v>35934</v>
      </c>
      <c r="B7706" s="32" t="s">
        <v>174</v>
      </c>
      <c r="C7706">
        <f t="shared" si="120"/>
        <v>18938</v>
      </c>
    </row>
    <row r="7707" spans="1:3">
      <c r="A7707" s="32" t="s">
        <v>34821</v>
      </c>
      <c r="B7707" s="32" t="s">
        <v>174</v>
      </c>
      <c r="C7707">
        <f t="shared" si="120"/>
        <v>18940</v>
      </c>
    </row>
    <row r="7708" spans="1:3">
      <c r="A7708" s="32" t="s">
        <v>34822</v>
      </c>
      <c r="B7708" s="32" t="s">
        <v>174</v>
      </c>
      <c r="C7708">
        <f t="shared" si="120"/>
        <v>18942</v>
      </c>
    </row>
    <row r="7709" spans="1:3">
      <c r="A7709" s="32" t="s">
        <v>35935</v>
      </c>
      <c r="B7709" s="32" t="s">
        <v>174</v>
      </c>
      <c r="C7709">
        <f t="shared" si="120"/>
        <v>18943</v>
      </c>
    </row>
    <row r="7710" spans="1:3">
      <c r="A7710" s="32" t="s">
        <v>35936</v>
      </c>
      <c r="B7710" s="32" t="s">
        <v>174</v>
      </c>
      <c r="C7710">
        <f t="shared" si="120"/>
        <v>18944</v>
      </c>
    </row>
    <row r="7711" spans="1:3">
      <c r="A7711" s="32" t="s">
        <v>35937</v>
      </c>
      <c r="B7711" s="32" t="s">
        <v>174</v>
      </c>
      <c r="C7711">
        <f t="shared" si="120"/>
        <v>18946</v>
      </c>
    </row>
    <row r="7712" spans="1:3">
      <c r="A7712" s="32" t="s">
        <v>34823</v>
      </c>
      <c r="B7712" s="32" t="s">
        <v>174</v>
      </c>
      <c r="C7712">
        <f t="shared" si="120"/>
        <v>18947</v>
      </c>
    </row>
    <row r="7713" spans="1:3">
      <c r="A7713" s="32" t="s">
        <v>34824</v>
      </c>
      <c r="B7713" s="32" t="s">
        <v>174</v>
      </c>
      <c r="C7713">
        <f t="shared" si="120"/>
        <v>18949</v>
      </c>
    </row>
    <row r="7714" spans="1:3">
      <c r="A7714" s="32" t="s">
        <v>34825</v>
      </c>
      <c r="B7714" s="32" t="s">
        <v>174</v>
      </c>
      <c r="C7714">
        <f t="shared" si="120"/>
        <v>18950</v>
      </c>
    </row>
    <row r="7715" spans="1:3">
      <c r="A7715" s="32" t="s">
        <v>35938</v>
      </c>
      <c r="B7715" s="32" t="s">
        <v>174</v>
      </c>
      <c r="C7715">
        <f t="shared" si="120"/>
        <v>18951</v>
      </c>
    </row>
    <row r="7716" spans="1:3">
      <c r="A7716" s="32" t="s">
        <v>34826</v>
      </c>
      <c r="B7716" s="32" t="s">
        <v>174</v>
      </c>
      <c r="C7716">
        <f t="shared" si="120"/>
        <v>18953</v>
      </c>
    </row>
    <row r="7717" spans="1:3">
      <c r="A7717" s="32" t="s">
        <v>35939</v>
      </c>
      <c r="B7717" s="32" t="s">
        <v>174</v>
      </c>
      <c r="C7717">
        <f t="shared" si="120"/>
        <v>18954</v>
      </c>
    </row>
    <row r="7718" spans="1:3">
      <c r="A7718" s="32" t="s">
        <v>34827</v>
      </c>
      <c r="B7718" s="32" t="s">
        <v>174</v>
      </c>
      <c r="C7718">
        <f t="shared" si="120"/>
        <v>18955</v>
      </c>
    </row>
    <row r="7719" spans="1:3">
      <c r="A7719" s="32" t="s">
        <v>35940</v>
      </c>
      <c r="B7719" s="32" t="s">
        <v>174</v>
      </c>
      <c r="C7719">
        <f t="shared" si="120"/>
        <v>18956</v>
      </c>
    </row>
    <row r="7720" spans="1:3">
      <c r="A7720" s="32" t="s">
        <v>35941</v>
      </c>
      <c r="B7720" s="32" t="s">
        <v>174</v>
      </c>
      <c r="C7720">
        <f t="shared" si="120"/>
        <v>18957</v>
      </c>
    </row>
    <row r="7721" spans="1:3">
      <c r="A7721" s="32" t="s">
        <v>34828</v>
      </c>
      <c r="B7721" s="32" t="s">
        <v>174</v>
      </c>
      <c r="C7721">
        <f t="shared" si="120"/>
        <v>18958</v>
      </c>
    </row>
    <row r="7722" spans="1:3">
      <c r="A7722" s="32" t="s">
        <v>35942</v>
      </c>
      <c r="B7722" s="32" t="s">
        <v>174</v>
      </c>
      <c r="C7722">
        <f t="shared" si="120"/>
        <v>18960</v>
      </c>
    </row>
    <row r="7723" spans="1:3">
      <c r="A7723" s="32" t="s">
        <v>35943</v>
      </c>
      <c r="B7723" s="32" t="s">
        <v>174</v>
      </c>
      <c r="C7723">
        <f t="shared" si="120"/>
        <v>18962</v>
      </c>
    </row>
    <row r="7724" spans="1:3">
      <c r="A7724" s="32" t="s">
        <v>34829</v>
      </c>
      <c r="B7724" s="32" t="s">
        <v>174</v>
      </c>
      <c r="C7724">
        <f t="shared" si="120"/>
        <v>18963</v>
      </c>
    </row>
    <row r="7725" spans="1:3">
      <c r="A7725" s="32" t="s">
        <v>34830</v>
      </c>
      <c r="B7725" s="32" t="s">
        <v>174</v>
      </c>
      <c r="C7725">
        <f t="shared" si="120"/>
        <v>18964</v>
      </c>
    </row>
    <row r="7726" spans="1:3">
      <c r="A7726" s="32" t="s">
        <v>34831</v>
      </c>
      <c r="B7726" s="32" t="s">
        <v>174</v>
      </c>
      <c r="C7726">
        <f t="shared" si="120"/>
        <v>18966</v>
      </c>
    </row>
    <row r="7727" spans="1:3">
      <c r="A7727" s="32" t="s">
        <v>35944</v>
      </c>
      <c r="B7727" s="32" t="s">
        <v>174</v>
      </c>
      <c r="C7727">
        <f t="shared" si="120"/>
        <v>18968</v>
      </c>
    </row>
    <row r="7728" spans="1:3">
      <c r="A7728" s="32" t="s">
        <v>34832</v>
      </c>
      <c r="B7728" s="32" t="s">
        <v>174</v>
      </c>
      <c r="C7728">
        <f t="shared" si="120"/>
        <v>18969</v>
      </c>
    </row>
    <row r="7729" spans="1:3">
      <c r="A7729" s="32" t="s">
        <v>34833</v>
      </c>
      <c r="B7729" s="32" t="s">
        <v>174</v>
      </c>
      <c r="C7729">
        <f t="shared" si="120"/>
        <v>18970</v>
      </c>
    </row>
    <row r="7730" spans="1:3">
      <c r="A7730" s="32" t="s">
        <v>35945</v>
      </c>
      <c r="B7730" s="32" t="s">
        <v>174</v>
      </c>
      <c r="C7730">
        <f t="shared" si="120"/>
        <v>18971</v>
      </c>
    </row>
    <row r="7731" spans="1:3">
      <c r="A7731" s="32" t="s">
        <v>35946</v>
      </c>
      <c r="B7731" s="32" t="s">
        <v>174</v>
      </c>
      <c r="C7731">
        <f t="shared" si="120"/>
        <v>18972</v>
      </c>
    </row>
    <row r="7732" spans="1:3">
      <c r="A7732" s="32" t="s">
        <v>35947</v>
      </c>
      <c r="B7732" s="32" t="s">
        <v>174</v>
      </c>
      <c r="C7732">
        <f t="shared" si="120"/>
        <v>18974</v>
      </c>
    </row>
    <row r="7733" spans="1:3">
      <c r="A7733" s="32" t="s">
        <v>34834</v>
      </c>
      <c r="B7733" s="32" t="s">
        <v>174</v>
      </c>
      <c r="C7733">
        <f t="shared" si="120"/>
        <v>18976</v>
      </c>
    </row>
    <row r="7734" spans="1:3">
      <c r="A7734" s="32" t="s">
        <v>35948</v>
      </c>
      <c r="B7734" s="32" t="s">
        <v>174</v>
      </c>
      <c r="C7734">
        <f t="shared" si="120"/>
        <v>18977</v>
      </c>
    </row>
    <row r="7735" spans="1:3">
      <c r="A7735" s="32" t="s">
        <v>35949</v>
      </c>
      <c r="B7735" s="32" t="s">
        <v>174</v>
      </c>
      <c r="C7735">
        <f t="shared" si="120"/>
        <v>18979</v>
      </c>
    </row>
    <row r="7736" spans="1:3">
      <c r="A7736" s="32" t="s">
        <v>34835</v>
      </c>
      <c r="B7736" s="32" t="s">
        <v>174</v>
      </c>
      <c r="C7736">
        <f t="shared" si="120"/>
        <v>18980</v>
      </c>
    </row>
    <row r="7737" spans="1:3">
      <c r="A7737" s="32" t="s">
        <v>34836</v>
      </c>
      <c r="B7737" s="32" t="s">
        <v>174</v>
      </c>
      <c r="C7737">
        <f t="shared" si="120"/>
        <v>18981</v>
      </c>
    </row>
    <row r="7738" spans="1:3">
      <c r="A7738" s="32" t="s">
        <v>34837</v>
      </c>
      <c r="B7738" s="32" t="s">
        <v>174</v>
      </c>
      <c r="C7738">
        <f t="shared" si="120"/>
        <v>18991</v>
      </c>
    </row>
    <row r="7739" spans="1:3">
      <c r="A7739" s="32" t="s">
        <v>34838</v>
      </c>
      <c r="B7739" s="32" t="s">
        <v>174</v>
      </c>
      <c r="C7739">
        <f t="shared" si="120"/>
        <v>19001</v>
      </c>
    </row>
    <row r="7740" spans="1:3">
      <c r="A7740" s="32" t="s">
        <v>35950</v>
      </c>
      <c r="B7740" s="32" t="s">
        <v>174</v>
      </c>
      <c r="C7740">
        <f t="shared" si="120"/>
        <v>19002</v>
      </c>
    </row>
    <row r="7741" spans="1:3">
      <c r="A7741" s="32" t="s">
        <v>34839</v>
      </c>
      <c r="B7741" s="32" t="s">
        <v>174</v>
      </c>
      <c r="C7741">
        <f t="shared" si="120"/>
        <v>19003</v>
      </c>
    </row>
    <row r="7742" spans="1:3">
      <c r="A7742" s="32" t="s">
        <v>35951</v>
      </c>
      <c r="B7742" s="32" t="s">
        <v>174</v>
      </c>
      <c r="C7742">
        <f t="shared" si="120"/>
        <v>19004</v>
      </c>
    </row>
    <row r="7743" spans="1:3">
      <c r="A7743" s="32" t="s">
        <v>34840</v>
      </c>
      <c r="B7743" s="32" t="s">
        <v>174</v>
      </c>
      <c r="C7743">
        <f t="shared" si="120"/>
        <v>19006</v>
      </c>
    </row>
    <row r="7744" spans="1:3">
      <c r="A7744" s="32" t="s">
        <v>35952</v>
      </c>
      <c r="B7744" s="32" t="s">
        <v>174</v>
      </c>
      <c r="C7744">
        <f t="shared" si="120"/>
        <v>19007</v>
      </c>
    </row>
    <row r="7745" spans="1:3">
      <c r="A7745" s="32" t="s">
        <v>34841</v>
      </c>
      <c r="B7745" s="32" t="s">
        <v>174</v>
      </c>
      <c r="C7745">
        <f t="shared" si="120"/>
        <v>19008</v>
      </c>
    </row>
    <row r="7746" spans="1:3">
      <c r="A7746" s="32" t="s">
        <v>34842</v>
      </c>
      <c r="B7746" s="32" t="s">
        <v>174</v>
      </c>
      <c r="C7746">
        <f t="shared" ref="C7746:C7809" si="121">1*A7746</f>
        <v>19009</v>
      </c>
    </row>
    <row r="7747" spans="1:3">
      <c r="A7747" s="32" t="s">
        <v>35953</v>
      </c>
      <c r="B7747" s="32" t="s">
        <v>174</v>
      </c>
      <c r="C7747">
        <f t="shared" si="121"/>
        <v>19010</v>
      </c>
    </row>
    <row r="7748" spans="1:3">
      <c r="A7748" s="32" t="s">
        <v>35954</v>
      </c>
      <c r="B7748" s="32" t="s">
        <v>174</v>
      </c>
      <c r="C7748">
        <f t="shared" si="121"/>
        <v>19012</v>
      </c>
    </row>
    <row r="7749" spans="1:3">
      <c r="A7749" s="32" t="s">
        <v>35955</v>
      </c>
      <c r="B7749" s="32" t="s">
        <v>174</v>
      </c>
      <c r="C7749">
        <f t="shared" si="121"/>
        <v>19013</v>
      </c>
    </row>
    <row r="7750" spans="1:3">
      <c r="A7750" s="32" t="s">
        <v>34843</v>
      </c>
      <c r="B7750" s="32" t="s">
        <v>174</v>
      </c>
      <c r="C7750">
        <f t="shared" si="121"/>
        <v>19014</v>
      </c>
    </row>
    <row r="7751" spans="1:3">
      <c r="A7751" s="32" t="s">
        <v>35956</v>
      </c>
      <c r="B7751" s="32" t="s">
        <v>174</v>
      </c>
      <c r="C7751">
        <f t="shared" si="121"/>
        <v>19015</v>
      </c>
    </row>
    <row r="7752" spans="1:3">
      <c r="A7752" s="32" t="s">
        <v>35957</v>
      </c>
      <c r="B7752" s="32" t="s">
        <v>174</v>
      </c>
      <c r="C7752">
        <f t="shared" si="121"/>
        <v>19016</v>
      </c>
    </row>
    <row r="7753" spans="1:3">
      <c r="A7753" s="32" t="s">
        <v>34844</v>
      </c>
      <c r="B7753" s="32" t="s">
        <v>174</v>
      </c>
      <c r="C7753">
        <f t="shared" si="121"/>
        <v>19017</v>
      </c>
    </row>
    <row r="7754" spans="1:3">
      <c r="A7754" s="32" t="s">
        <v>35958</v>
      </c>
      <c r="B7754" s="32" t="s">
        <v>174</v>
      </c>
      <c r="C7754">
        <f t="shared" si="121"/>
        <v>19018</v>
      </c>
    </row>
    <row r="7755" spans="1:3">
      <c r="A7755" s="32" t="s">
        <v>34845</v>
      </c>
      <c r="B7755" s="32" t="s">
        <v>174</v>
      </c>
      <c r="C7755">
        <f t="shared" si="121"/>
        <v>19019</v>
      </c>
    </row>
    <row r="7756" spans="1:3">
      <c r="A7756" s="32" t="s">
        <v>35959</v>
      </c>
      <c r="B7756" s="32" t="s">
        <v>174</v>
      </c>
      <c r="C7756">
        <f t="shared" si="121"/>
        <v>19020</v>
      </c>
    </row>
    <row r="7757" spans="1:3">
      <c r="A7757" s="32" t="s">
        <v>34846</v>
      </c>
      <c r="B7757" s="32" t="s">
        <v>174</v>
      </c>
      <c r="C7757">
        <f t="shared" si="121"/>
        <v>19021</v>
      </c>
    </row>
    <row r="7758" spans="1:3">
      <c r="A7758" s="32" t="s">
        <v>35960</v>
      </c>
      <c r="B7758" s="32" t="s">
        <v>174</v>
      </c>
      <c r="C7758">
        <f t="shared" si="121"/>
        <v>19022</v>
      </c>
    </row>
    <row r="7759" spans="1:3">
      <c r="A7759" s="32" t="s">
        <v>34847</v>
      </c>
      <c r="B7759" s="32" t="s">
        <v>174</v>
      </c>
      <c r="C7759">
        <f t="shared" si="121"/>
        <v>19023</v>
      </c>
    </row>
    <row r="7760" spans="1:3">
      <c r="A7760" s="32" t="s">
        <v>35961</v>
      </c>
      <c r="B7760" s="32" t="s">
        <v>174</v>
      </c>
      <c r="C7760">
        <f t="shared" si="121"/>
        <v>19025</v>
      </c>
    </row>
    <row r="7761" spans="1:3">
      <c r="A7761" s="32" t="s">
        <v>34848</v>
      </c>
      <c r="B7761" s="32" t="s">
        <v>174</v>
      </c>
      <c r="C7761">
        <f t="shared" si="121"/>
        <v>19026</v>
      </c>
    </row>
    <row r="7762" spans="1:3">
      <c r="A7762" s="32" t="s">
        <v>35962</v>
      </c>
      <c r="B7762" s="32" t="s">
        <v>174</v>
      </c>
      <c r="C7762">
        <f t="shared" si="121"/>
        <v>19027</v>
      </c>
    </row>
    <row r="7763" spans="1:3">
      <c r="A7763" s="32" t="s">
        <v>35963</v>
      </c>
      <c r="B7763" s="32" t="s">
        <v>174</v>
      </c>
      <c r="C7763">
        <f t="shared" si="121"/>
        <v>19028</v>
      </c>
    </row>
    <row r="7764" spans="1:3">
      <c r="A7764" s="32" t="s">
        <v>34849</v>
      </c>
      <c r="B7764" s="32" t="s">
        <v>174</v>
      </c>
      <c r="C7764">
        <f t="shared" si="121"/>
        <v>19029</v>
      </c>
    </row>
    <row r="7765" spans="1:3">
      <c r="A7765" s="32" t="s">
        <v>35964</v>
      </c>
      <c r="B7765" s="32" t="s">
        <v>174</v>
      </c>
      <c r="C7765">
        <f t="shared" si="121"/>
        <v>19030</v>
      </c>
    </row>
    <row r="7766" spans="1:3">
      <c r="A7766" s="32" t="s">
        <v>34850</v>
      </c>
      <c r="B7766" s="32" t="s">
        <v>174</v>
      </c>
      <c r="C7766">
        <f t="shared" si="121"/>
        <v>19031</v>
      </c>
    </row>
    <row r="7767" spans="1:3">
      <c r="A7767" s="32" t="s">
        <v>34851</v>
      </c>
      <c r="B7767" s="32" t="s">
        <v>174</v>
      </c>
      <c r="C7767">
        <f t="shared" si="121"/>
        <v>19032</v>
      </c>
    </row>
    <row r="7768" spans="1:3">
      <c r="A7768" s="32" t="s">
        <v>35965</v>
      </c>
      <c r="B7768" s="32" t="s">
        <v>174</v>
      </c>
      <c r="C7768">
        <f t="shared" si="121"/>
        <v>19033</v>
      </c>
    </row>
    <row r="7769" spans="1:3">
      <c r="A7769" s="32" t="s">
        <v>34852</v>
      </c>
      <c r="B7769" s="32" t="s">
        <v>174</v>
      </c>
      <c r="C7769">
        <f t="shared" si="121"/>
        <v>19034</v>
      </c>
    </row>
    <row r="7770" spans="1:3">
      <c r="A7770" s="32" t="s">
        <v>35966</v>
      </c>
      <c r="B7770" s="32" t="s">
        <v>174</v>
      </c>
      <c r="C7770">
        <f t="shared" si="121"/>
        <v>19035</v>
      </c>
    </row>
    <row r="7771" spans="1:3">
      <c r="A7771" s="32" t="s">
        <v>35967</v>
      </c>
      <c r="B7771" s="32" t="s">
        <v>174</v>
      </c>
      <c r="C7771">
        <f t="shared" si="121"/>
        <v>19036</v>
      </c>
    </row>
    <row r="7772" spans="1:3">
      <c r="A7772" s="32" t="s">
        <v>34853</v>
      </c>
      <c r="B7772" s="32" t="s">
        <v>174</v>
      </c>
      <c r="C7772">
        <f t="shared" si="121"/>
        <v>19037</v>
      </c>
    </row>
    <row r="7773" spans="1:3">
      <c r="A7773" s="32" t="s">
        <v>35968</v>
      </c>
      <c r="B7773" s="32" t="s">
        <v>174</v>
      </c>
      <c r="C7773">
        <f t="shared" si="121"/>
        <v>19038</v>
      </c>
    </row>
    <row r="7774" spans="1:3">
      <c r="A7774" s="32" t="s">
        <v>34854</v>
      </c>
      <c r="B7774" s="32" t="s">
        <v>174</v>
      </c>
      <c r="C7774">
        <f t="shared" si="121"/>
        <v>19039</v>
      </c>
    </row>
    <row r="7775" spans="1:3">
      <c r="A7775" s="32" t="s">
        <v>35969</v>
      </c>
      <c r="B7775" s="32" t="s">
        <v>174</v>
      </c>
      <c r="C7775">
        <f t="shared" si="121"/>
        <v>19040</v>
      </c>
    </row>
    <row r="7776" spans="1:3">
      <c r="A7776" s="32" t="s">
        <v>34855</v>
      </c>
      <c r="B7776" s="32" t="s">
        <v>174</v>
      </c>
      <c r="C7776">
        <f t="shared" si="121"/>
        <v>19041</v>
      </c>
    </row>
    <row r="7777" spans="1:3">
      <c r="A7777" s="32" t="s">
        <v>34856</v>
      </c>
      <c r="B7777" s="32" t="s">
        <v>174</v>
      </c>
      <c r="C7777">
        <f t="shared" si="121"/>
        <v>19043</v>
      </c>
    </row>
    <row r="7778" spans="1:3">
      <c r="A7778" s="32" t="s">
        <v>34857</v>
      </c>
      <c r="B7778" s="32" t="s">
        <v>174</v>
      </c>
      <c r="C7778">
        <f t="shared" si="121"/>
        <v>19044</v>
      </c>
    </row>
    <row r="7779" spans="1:3">
      <c r="A7779" s="32" t="s">
        <v>35970</v>
      </c>
      <c r="B7779" s="32" t="s">
        <v>174</v>
      </c>
      <c r="C7779">
        <f t="shared" si="121"/>
        <v>19046</v>
      </c>
    </row>
    <row r="7780" spans="1:3">
      <c r="A7780" s="32" t="s">
        <v>35971</v>
      </c>
      <c r="B7780" s="32" t="s">
        <v>174</v>
      </c>
      <c r="C7780">
        <f t="shared" si="121"/>
        <v>19047</v>
      </c>
    </row>
    <row r="7781" spans="1:3">
      <c r="A7781" s="32" t="s">
        <v>35972</v>
      </c>
      <c r="B7781" s="32" t="s">
        <v>174</v>
      </c>
      <c r="C7781">
        <f t="shared" si="121"/>
        <v>19048</v>
      </c>
    </row>
    <row r="7782" spans="1:3">
      <c r="A7782" s="32" t="s">
        <v>34858</v>
      </c>
      <c r="B7782" s="32" t="s">
        <v>174</v>
      </c>
      <c r="C7782">
        <f t="shared" si="121"/>
        <v>19049</v>
      </c>
    </row>
    <row r="7783" spans="1:3">
      <c r="A7783" s="32" t="s">
        <v>35973</v>
      </c>
      <c r="B7783" s="32" t="s">
        <v>174</v>
      </c>
      <c r="C7783">
        <f t="shared" si="121"/>
        <v>19050</v>
      </c>
    </row>
    <row r="7784" spans="1:3">
      <c r="A7784" s="32" t="s">
        <v>35974</v>
      </c>
      <c r="B7784" s="32" t="s">
        <v>174</v>
      </c>
      <c r="C7784">
        <f t="shared" si="121"/>
        <v>19052</v>
      </c>
    </row>
    <row r="7785" spans="1:3">
      <c r="A7785" s="32" t="s">
        <v>34859</v>
      </c>
      <c r="B7785" s="32" t="s">
        <v>174</v>
      </c>
      <c r="C7785">
        <f t="shared" si="121"/>
        <v>19053</v>
      </c>
    </row>
    <row r="7786" spans="1:3">
      <c r="A7786" s="32" t="s">
        <v>34860</v>
      </c>
      <c r="B7786" s="32" t="s">
        <v>174</v>
      </c>
      <c r="C7786">
        <f t="shared" si="121"/>
        <v>19054</v>
      </c>
    </row>
    <row r="7787" spans="1:3">
      <c r="A7787" s="32" t="s">
        <v>35975</v>
      </c>
      <c r="B7787" s="32" t="s">
        <v>174</v>
      </c>
      <c r="C7787">
        <f t="shared" si="121"/>
        <v>19055</v>
      </c>
    </row>
    <row r="7788" spans="1:3">
      <c r="A7788" s="32" t="s">
        <v>34861</v>
      </c>
      <c r="B7788" s="32" t="s">
        <v>174</v>
      </c>
      <c r="C7788">
        <f t="shared" si="121"/>
        <v>19056</v>
      </c>
    </row>
    <row r="7789" spans="1:3">
      <c r="A7789" s="32" t="s">
        <v>35976</v>
      </c>
      <c r="B7789" s="32" t="s">
        <v>174</v>
      </c>
      <c r="C7789">
        <f t="shared" si="121"/>
        <v>19057</v>
      </c>
    </row>
    <row r="7790" spans="1:3">
      <c r="A7790" s="32" t="s">
        <v>35977</v>
      </c>
      <c r="B7790" s="32" t="s">
        <v>174</v>
      </c>
      <c r="C7790">
        <f t="shared" si="121"/>
        <v>19058</v>
      </c>
    </row>
    <row r="7791" spans="1:3">
      <c r="A7791" s="32" t="s">
        <v>34862</v>
      </c>
      <c r="B7791" s="32" t="s">
        <v>174</v>
      </c>
      <c r="C7791">
        <f t="shared" si="121"/>
        <v>19059</v>
      </c>
    </row>
    <row r="7792" spans="1:3">
      <c r="A7792" s="32" t="s">
        <v>34863</v>
      </c>
      <c r="B7792" s="32" t="s">
        <v>174</v>
      </c>
      <c r="C7792">
        <f t="shared" si="121"/>
        <v>19060</v>
      </c>
    </row>
    <row r="7793" spans="1:3">
      <c r="A7793" s="32" t="s">
        <v>35978</v>
      </c>
      <c r="B7793" s="32" t="s">
        <v>174</v>
      </c>
      <c r="C7793">
        <f t="shared" si="121"/>
        <v>19061</v>
      </c>
    </row>
    <row r="7794" spans="1:3">
      <c r="A7794" s="32" t="s">
        <v>35979</v>
      </c>
      <c r="B7794" s="32" t="s">
        <v>174</v>
      </c>
      <c r="C7794">
        <f t="shared" si="121"/>
        <v>19063</v>
      </c>
    </row>
    <row r="7795" spans="1:3">
      <c r="A7795" s="32" t="s">
        <v>35980</v>
      </c>
      <c r="B7795" s="32" t="s">
        <v>174</v>
      </c>
      <c r="C7795">
        <f t="shared" si="121"/>
        <v>19064</v>
      </c>
    </row>
    <row r="7796" spans="1:3">
      <c r="A7796" s="32" t="s">
        <v>34864</v>
      </c>
      <c r="B7796" s="32" t="s">
        <v>174</v>
      </c>
      <c r="C7796">
        <f t="shared" si="121"/>
        <v>19065</v>
      </c>
    </row>
    <row r="7797" spans="1:3">
      <c r="A7797" s="32" t="s">
        <v>35981</v>
      </c>
      <c r="B7797" s="32" t="s">
        <v>174</v>
      </c>
      <c r="C7797">
        <f t="shared" si="121"/>
        <v>19066</v>
      </c>
    </row>
    <row r="7798" spans="1:3">
      <c r="A7798" s="32" t="s">
        <v>34865</v>
      </c>
      <c r="B7798" s="32" t="s">
        <v>174</v>
      </c>
      <c r="C7798">
        <f t="shared" si="121"/>
        <v>19067</v>
      </c>
    </row>
    <row r="7799" spans="1:3">
      <c r="A7799" s="32" t="s">
        <v>34866</v>
      </c>
      <c r="B7799" s="32" t="s">
        <v>174</v>
      </c>
      <c r="C7799">
        <f t="shared" si="121"/>
        <v>19070</v>
      </c>
    </row>
    <row r="7800" spans="1:3">
      <c r="A7800" s="32" t="s">
        <v>34867</v>
      </c>
      <c r="B7800" s="32" t="s">
        <v>174</v>
      </c>
      <c r="C7800">
        <f t="shared" si="121"/>
        <v>19072</v>
      </c>
    </row>
    <row r="7801" spans="1:3">
      <c r="A7801" s="32" t="s">
        <v>34868</v>
      </c>
      <c r="B7801" s="32" t="s">
        <v>174</v>
      </c>
      <c r="C7801">
        <f t="shared" si="121"/>
        <v>19073</v>
      </c>
    </row>
    <row r="7802" spans="1:3">
      <c r="A7802" s="32" t="s">
        <v>35982</v>
      </c>
      <c r="B7802" s="32" t="s">
        <v>174</v>
      </c>
      <c r="C7802">
        <f t="shared" si="121"/>
        <v>19074</v>
      </c>
    </row>
    <row r="7803" spans="1:3">
      <c r="A7803" s="32" t="s">
        <v>34869</v>
      </c>
      <c r="B7803" s="32" t="s">
        <v>174</v>
      </c>
      <c r="C7803">
        <f t="shared" si="121"/>
        <v>19075</v>
      </c>
    </row>
    <row r="7804" spans="1:3">
      <c r="A7804" s="32" t="s">
        <v>35983</v>
      </c>
      <c r="B7804" s="32" t="s">
        <v>174</v>
      </c>
      <c r="C7804">
        <f t="shared" si="121"/>
        <v>19076</v>
      </c>
    </row>
    <row r="7805" spans="1:3">
      <c r="A7805" s="32" t="s">
        <v>34870</v>
      </c>
      <c r="B7805" s="32" t="s">
        <v>174</v>
      </c>
      <c r="C7805">
        <f t="shared" si="121"/>
        <v>19078</v>
      </c>
    </row>
    <row r="7806" spans="1:3">
      <c r="A7806" s="32" t="s">
        <v>34871</v>
      </c>
      <c r="B7806" s="32" t="s">
        <v>174</v>
      </c>
      <c r="C7806">
        <f t="shared" si="121"/>
        <v>19079</v>
      </c>
    </row>
    <row r="7807" spans="1:3">
      <c r="A7807" s="32" t="s">
        <v>35984</v>
      </c>
      <c r="B7807" s="32" t="s">
        <v>174</v>
      </c>
      <c r="C7807">
        <f t="shared" si="121"/>
        <v>19080</v>
      </c>
    </row>
    <row r="7808" spans="1:3">
      <c r="A7808" s="32" t="s">
        <v>35985</v>
      </c>
      <c r="B7808" s="32" t="s">
        <v>174</v>
      </c>
      <c r="C7808">
        <f t="shared" si="121"/>
        <v>19081</v>
      </c>
    </row>
    <row r="7809" spans="1:3">
      <c r="A7809" s="32" t="s">
        <v>35986</v>
      </c>
      <c r="B7809" s="32" t="s">
        <v>174</v>
      </c>
      <c r="C7809">
        <f t="shared" si="121"/>
        <v>19082</v>
      </c>
    </row>
    <row r="7810" spans="1:3">
      <c r="A7810" s="32" t="s">
        <v>35987</v>
      </c>
      <c r="B7810" s="32" t="s">
        <v>174</v>
      </c>
      <c r="C7810">
        <f t="shared" ref="C7810:C7873" si="122">1*A7810</f>
        <v>19083</v>
      </c>
    </row>
    <row r="7811" spans="1:3">
      <c r="A7811" s="32" t="s">
        <v>34872</v>
      </c>
      <c r="B7811" s="32" t="s">
        <v>174</v>
      </c>
      <c r="C7811">
        <f t="shared" si="122"/>
        <v>19085</v>
      </c>
    </row>
    <row r="7812" spans="1:3">
      <c r="A7812" s="32" t="s">
        <v>34873</v>
      </c>
      <c r="B7812" s="32" t="s">
        <v>174</v>
      </c>
      <c r="C7812">
        <f t="shared" si="122"/>
        <v>19086</v>
      </c>
    </row>
    <row r="7813" spans="1:3">
      <c r="A7813" s="32" t="s">
        <v>34874</v>
      </c>
      <c r="B7813" s="32" t="s">
        <v>174</v>
      </c>
      <c r="C7813">
        <f t="shared" si="122"/>
        <v>19087</v>
      </c>
    </row>
    <row r="7814" spans="1:3">
      <c r="A7814" s="32" t="s">
        <v>35988</v>
      </c>
      <c r="B7814" s="32" t="s">
        <v>174</v>
      </c>
      <c r="C7814">
        <f t="shared" si="122"/>
        <v>19088</v>
      </c>
    </row>
    <row r="7815" spans="1:3">
      <c r="A7815" s="32" t="s">
        <v>34875</v>
      </c>
      <c r="B7815" s="32" t="s">
        <v>174</v>
      </c>
      <c r="C7815">
        <f t="shared" si="122"/>
        <v>19089</v>
      </c>
    </row>
    <row r="7816" spans="1:3">
      <c r="A7816" s="32" t="s">
        <v>35989</v>
      </c>
      <c r="B7816" s="32" t="s">
        <v>174</v>
      </c>
      <c r="C7816">
        <f t="shared" si="122"/>
        <v>19090</v>
      </c>
    </row>
    <row r="7817" spans="1:3">
      <c r="A7817" s="32" t="s">
        <v>34876</v>
      </c>
      <c r="B7817" s="32" t="s">
        <v>174</v>
      </c>
      <c r="C7817">
        <f t="shared" si="122"/>
        <v>19091</v>
      </c>
    </row>
    <row r="7818" spans="1:3">
      <c r="A7818" s="32" t="s">
        <v>35990</v>
      </c>
      <c r="B7818" s="32" t="s">
        <v>174</v>
      </c>
      <c r="C7818">
        <f t="shared" si="122"/>
        <v>19092</v>
      </c>
    </row>
    <row r="7819" spans="1:3">
      <c r="A7819" s="32" t="s">
        <v>35991</v>
      </c>
      <c r="B7819" s="32" t="s">
        <v>174</v>
      </c>
      <c r="C7819">
        <f t="shared" si="122"/>
        <v>19093</v>
      </c>
    </row>
    <row r="7820" spans="1:3">
      <c r="A7820" s="32" t="s">
        <v>34877</v>
      </c>
      <c r="B7820" s="32" t="s">
        <v>174</v>
      </c>
      <c r="C7820">
        <f t="shared" si="122"/>
        <v>19094</v>
      </c>
    </row>
    <row r="7821" spans="1:3">
      <c r="A7821" s="32" t="s">
        <v>35992</v>
      </c>
      <c r="B7821" s="32" t="s">
        <v>174</v>
      </c>
      <c r="C7821">
        <f t="shared" si="122"/>
        <v>19095</v>
      </c>
    </row>
    <row r="7822" spans="1:3">
      <c r="A7822" s="32" t="s">
        <v>34878</v>
      </c>
      <c r="B7822" s="32" t="s">
        <v>174</v>
      </c>
      <c r="C7822">
        <f t="shared" si="122"/>
        <v>19096</v>
      </c>
    </row>
    <row r="7823" spans="1:3">
      <c r="A7823" s="32" t="s">
        <v>35993</v>
      </c>
      <c r="B7823" s="32" t="s">
        <v>174</v>
      </c>
      <c r="C7823">
        <f t="shared" si="122"/>
        <v>19098</v>
      </c>
    </row>
    <row r="7824" spans="1:3">
      <c r="A7824" s="32" t="s">
        <v>34879</v>
      </c>
      <c r="B7824" s="32" t="s">
        <v>174</v>
      </c>
      <c r="C7824">
        <f t="shared" si="122"/>
        <v>19099</v>
      </c>
    </row>
    <row r="7825" spans="1:3">
      <c r="A7825" s="32" t="s">
        <v>36143</v>
      </c>
      <c r="B7825" s="32" t="s">
        <v>174</v>
      </c>
      <c r="C7825">
        <f t="shared" si="122"/>
        <v>19100</v>
      </c>
    </row>
    <row r="7826" spans="1:3">
      <c r="A7826" s="32" t="s">
        <v>34880</v>
      </c>
      <c r="B7826" s="32" t="s">
        <v>174</v>
      </c>
      <c r="C7826">
        <f t="shared" si="122"/>
        <v>19101</v>
      </c>
    </row>
    <row r="7827" spans="1:3">
      <c r="A7827" s="32" t="s">
        <v>34881</v>
      </c>
      <c r="B7827" s="32" t="s">
        <v>174</v>
      </c>
      <c r="C7827">
        <f t="shared" si="122"/>
        <v>19102</v>
      </c>
    </row>
    <row r="7828" spans="1:3">
      <c r="A7828" s="32" t="s">
        <v>35994</v>
      </c>
      <c r="B7828" s="32" t="s">
        <v>174</v>
      </c>
      <c r="C7828">
        <f t="shared" si="122"/>
        <v>19103</v>
      </c>
    </row>
    <row r="7829" spans="1:3">
      <c r="A7829" s="32" t="s">
        <v>35995</v>
      </c>
      <c r="B7829" s="32" t="s">
        <v>174</v>
      </c>
      <c r="C7829">
        <f t="shared" si="122"/>
        <v>19104</v>
      </c>
    </row>
    <row r="7830" spans="1:3">
      <c r="A7830" s="32" t="s">
        <v>35996</v>
      </c>
      <c r="B7830" s="32" t="s">
        <v>174</v>
      </c>
      <c r="C7830">
        <f t="shared" si="122"/>
        <v>19105</v>
      </c>
    </row>
    <row r="7831" spans="1:3">
      <c r="A7831" s="32" t="s">
        <v>34882</v>
      </c>
      <c r="B7831" s="32" t="s">
        <v>174</v>
      </c>
      <c r="C7831">
        <f t="shared" si="122"/>
        <v>19106</v>
      </c>
    </row>
    <row r="7832" spans="1:3">
      <c r="A7832" s="32" t="s">
        <v>34883</v>
      </c>
      <c r="B7832" s="32" t="s">
        <v>174</v>
      </c>
      <c r="C7832">
        <f t="shared" si="122"/>
        <v>19107</v>
      </c>
    </row>
    <row r="7833" spans="1:3">
      <c r="A7833" s="32" t="s">
        <v>34884</v>
      </c>
      <c r="B7833" s="32" t="s">
        <v>174</v>
      </c>
      <c r="C7833">
        <f t="shared" si="122"/>
        <v>19108</v>
      </c>
    </row>
    <row r="7834" spans="1:3">
      <c r="A7834" s="32" t="s">
        <v>35997</v>
      </c>
      <c r="B7834" s="32" t="s">
        <v>174</v>
      </c>
      <c r="C7834">
        <f t="shared" si="122"/>
        <v>19109</v>
      </c>
    </row>
    <row r="7835" spans="1:3">
      <c r="A7835" s="32" t="s">
        <v>35998</v>
      </c>
      <c r="B7835" s="32" t="s">
        <v>174</v>
      </c>
      <c r="C7835">
        <f t="shared" si="122"/>
        <v>19110</v>
      </c>
    </row>
    <row r="7836" spans="1:3">
      <c r="A7836" s="32" t="s">
        <v>34885</v>
      </c>
      <c r="B7836" s="32" t="s">
        <v>174</v>
      </c>
      <c r="C7836">
        <f t="shared" si="122"/>
        <v>19111</v>
      </c>
    </row>
    <row r="7837" spans="1:3">
      <c r="A7837" s="32" t="s">
        <v>34886</v>
      </c>
      <c r="B7837" s="32" t="s">
        <v>174</v>
      </c>
      <c r="C7837">
        <f t="shared" si="122"/>
        <v>19112</v>
      </c>
    </row>
    <row r="7838" spans="1:3">
      <c r="A7838" s="32" t="s">
        <v>34887</v>
      </c>
      <c r="B7838" s="32" t="s">
        <v>174</v>
      </c>
      <c r="C7838">
        <f t="shared" si="122"/>
        <v>19113</v>
      </c>
    </row>
    <row r="7839" spans="1:3">
      <c r="A7839" s="32" t="s">
        <v>34888</v>
      </c>
      <c r="B7839" s="32" t="s">
        <v>174</v>
      </c>
      <c r="C7839">
        <f t="shared" si="122"/>
        <v>19114</v>
      </c>
    </row>
    <row r="7840" spans="1:3">
      <c r="A7840" s="32" t="s">
        <v>35999</v>
      </c>
      <c r="B7840" s="32" t="s">
        <v>174</v>
      </c>
      <c r="C7840">
        <f t="shared" si="122"/>
        <v>19115</v>
      </c>
    </row>
    <row r="7841" spans="1:3">
      <c r="A7841" s="32" t="s">
        <v>36000</v>
      </c>
      <c r="B7841" s="32" t="s">
        <v>174</v>
      </c>
      <c r="C7841">
        <f t="shared" si="122"/>
        <v>19116</v>
      </c>
    </row>
    <row r="7842" spans="1:3">
      <c r="A7842" s="32" t="s">
        <v>36001</v>
      </c>
      <c r="B7842" s="32" t="s">
        <v>174</v>
      </c>
      <c r="C7842">
        <f t="shared" si="122"/>
        <v>19118</v>
      </c>
    </row>
    <row r="7843" spans="1:3">
      <c r="A7843" s="32" t="s">
        <v>34889</v>
      </c>
      <c r="B7843" s="32" t="s">
        <v>174</v>
      </c>
      <c r="C7843">
        <f t="shared" si="122"/>
        <v>19119</v>
      </c>
    </row>
    <row r="7844" spans="1:3">
      <c r="A7844" s="32" t="s">
        <v>36002</v>
      </c>
      <c r="B7844" s="32" t="s">
        <v>174</v>
      </c>
      <c r="C7844">
        <f t="shared" si="122"/>
        <v>19120</v>
      </c>
    </row>
    <row r="7845" spans="1:3">
      <c r="A7845" s="32" t="s">
        <v>36003</v>
      </c>
      <c r="B7845" s="32" t="s">
        <v>174</v>
      </c>
      <c r="C7845">
        <f t="shared" si="122"/>
        <v>19121</v>
      </c>
    </row>
    <row r="7846" spans="1:3">
      <c r="A7846" s="32" t="s">
        <v>34890</v>
      </c>
      <c r="B7846" s="32" t="s">
        <v>174</v>
      </c>
      <c r="C7846">
        <f t="shared" si="122"/>
        <v>19122</v>
      </c>
    </row>
    <row r="7847" spans="1:3">
      <c r="A7847" s="32" t="s">
        <v>36004</v>
      </c>
      <c r="B7847" s="32" t="s">
        <v>174</v>
      </c>
      <c r="C7847">
        <f t="shared" si="122"/>
        <v>19123</v>
      </c>
    </row>
    <row r="7848" spans="1:3">
      <c r="A7848" s="32" t="s">
        <v>34891</v>
      </c>
      <c r="B7848" s="32" t="s">
        <v>174</v>
      </c>
      <c r="C7848">
        <f t="shared" si="122"/>
        <v>19124</v>
      </c>
    </row>
    <row r="7849" spans="1:3">
      <c r="A7849" s="32" t="s">
        <v>34892</v>
      </c>
      <c r="B7849" s="32" t="s">
        <v>174</v>
      </c>
      <c r="C7849">
        <f t="shared" si="122"/>
        <v>19125</v>
      </c>
    </row>
    <row r="7850" spans="1:3">
      <c r="A7850" s="32" t="s">
        <v>34893</v>
      </c>
      <c r="B7850" s="32" t="s">
        <v>174</v>
      </c>
      <c r="C7850">
        <f t="shared" si="122"/>
        <v>19126</v>
      </c>
    </row>
    <row r="7851" spans="1:3">
      <c r="A7851" s="32" t="s">
        <v>36005</v>
      </c>
      <c r="B7851" s="32" t="s">
        <v>174</v>
      </c>
      <c r="C7851">
        <f t="shared" si="122"/>
        <v>19127</v>
      </c>
    </row>
    <row r="7852" spans="1:3">
      <c r="A7852" s="32" t="s">
        <v>34894</v>
      </c>
      <c r="B7852" s="32" t="s">
        <v>174</v>
      </c>
      <c r="C7852">
        <f t="shared" si="122"/>
        <v>19128</v>
      </c>
    </row>
    <row r="7853" spans="1:3">
      <c r="A7853" s="32" t="s">
        <v>34895</v>
      </c>
      <c r="B7853" s="32" t="s">
        <v>174</v>
      </c>
      <c r="C7853">
        <f t="shared" si="122"/>
        <v>19129</v>
      </c>
    </row>
    <row r="7854" spans="1:3">
      <c r="A7854" s="32" t="s">
        <v>34896</v>
      </c>
      <c r="B7854" s="32" t="s">
        <v>174</v>
      </c>
      <c r="C7854">
        <f t="shared" si="122"/>
        <v>19130</v>
      </c>
    </row>
    <row r="7855" spans="1:3">
      <c r="A7855" s="32" t="s">
        <v>36006</v>
      </c>
      <c r="B7855" s="32" t="s">
        <v>174</v>
      </c>
      <c r="C7855">
        <f t="shared" si="122"/>
        <v>19131</v>
      </c>
    </row>
    <row r="7856" spans="1:3">
      <c r="A7856" s="32" t="s">
        <v>34897</v>
      </c>
      <c r="B7856" s="32" t="s">
        <v>174</v>
      </c>
      <c r="C7856">
        <f t="shared" si="122"/>
        <v>19132</v>
      </c>
    </row>
    <row r="7857" spans="1:3">
      <c r="A7857" s="32" t="s">
        <v>34898</v>
      </c>
      <c r="B7857" s="32" t="s">
        <v>174</v>
      </c>
      <c r="C7857">
        <f t="shared" si="122"/>
        <v>19133</v>
      </c>
    </row>
    <row r="7858" spans="1:3">
      <c r="A7858" s="32" t="s">
        <v>36007</v>
      </c>
      <c r="B7858" s="32" t="s">
        <v>174</v>
      </c>
      <c r="C7858">
        <f t="shared" si="122"/>
        <v>19134</v>
      </c>
    </row>
    <row r="7859" spans="1:3">
      <c r="A7859" s="32" t="s">
        <v>34899</v>
      </c>
      <c r="B7859" s="32" t="s">
        <v>174</v>
      </c>
      <c r="C7859">
        <f t="shared" si="122"/>
        <v>19135</v>
      </c>
    </row>
    <row r="7860" spans="1:3">
      <c r="A7860" s="32" t="s">
        <v>36008</v>
      </c>
      <c r="B7860" s="32" t="s">
        <v>174</v>
      </c>
      <c r="C7860">
        <f t="shared" si="122"/>
        <v>19136</v>
      </c>
    </row>
    <row r="7861" spans="1:3">
      <c r="A7861" s="32" t="s">
        <v>36009</v>
      </c>
      <c r="B7861" s="32" t="s">
        <v>174</v>
      </c>
      <c r="C7861">
        <f t="shared" si="122"/>
        <v>19137</v>
      </c>
    </row>
    <row r="7862" spans="1:3">
      <c r="A7862" s="32" t="s">
        <v>34900</v>
      </c>
      <c r="B7862" s="32" t="s">
        <v>174</v>
      </c>
      <c r="C7862">
        <f t="shared" si="122"/>
        <v>19138</v>
      </c>
    </row>
    <row r="7863" spans="1:3">
      <c r="A7863" s="32" t="s">
        <v>36010</v>
      </c>
      <c r="B7863" s="32" t="s">
        <v>174</v>
      </c>
      <c r="C7863">
        <f t="shared" si="122"/>
        <v>19139</v>
      </c>
    </row>
    <row r="7864" spans="1:3">
      <c r="A7864" s="32" t="s">
        <v>117</v>
      </c>
      <c r="B7864" s="32" t="s">
        <v>174</v>
      </c>
      <c r="C7864">
        <f t="shared" si="122"/>
        <v>19140</v>
      </c>
    </row>
    <row r="7865" spans="1:3">
      <c r="A7865" s="32" t="s">
        <v>36011</v>
      </c>
      <c r="B7865" s="32" t="s">
        <v>174</v>
      </c>
      <c r="C7865">
        <f t="shared" si="122"/>
        <v>19141</v>
      </c>
    </row>
    <row r="7866" spans="1:3">
      <c r="A7866" s="32" t="s">
        <v>34901</v>
      </c>
      <c r="B7866" s="32" t="s">
        <v>174</v>
      </c>
      <c r="C7866">
        <f t="shared" si="122"/>
        <v>19142</v>
      </c>
    </row>
    <row r="7867" spans="1:3">
      <c r="A7867" s="32" t="s">
        <v>34902</v>
      </c>
      <c r="B7867" s="32" t="s">
        <v>174</v>
      </c>
      <c r="C7867">
        <f t="shared" si="122"/>
        <v>19143</v>
      </c>
    </row>
    <row r="7868" spans="1:3">
      <c r="A7868" s="32" t="s">
        <v>34903</v>
      </c>
      <c r="B7868" s="32" t="s">
        <v>174</v>
      </c>
      <c r="C7868">
        <f t="shared" si="122"/>
        <v>19144</v>
      </c>
    </row>
    <row r="7869" spans="1:3">
      <c r="A7869" s="32" t="s">
        <v>34904</v>
      </c>
      <c r="B7869" s="32" t="s">
        <v>174</v>
      </c>
      <c r="C7869">
        <f t="shared" si="122"/>
        <v>19145</v>
      </c>
    </row>
    <row r="7870" spans="1:3">
      <c r="A7870" s="32" t="s">
        <v>36012</v>
      </c>
      <c r="B7870" s="32" t="s">
        <v>174</v>
      </c>
      <c r="C7870">
        <f t="shared" si="122"/>
        <v>19146</v>
      </c>
    </row>
    <row r="7871" spans="1:3">
      <c r="A7871" s="32" t="s">
        <v>36013</v>
      </c>
      <c r="B7871" s="32" t="s">
        <v>174</v>
      </c>
      <c r="C7871">
        <f t="shared" si="122"/>
        <v>19147</v>
      </c>
    </row>
    <row r="7872" spans="1:3">
      <c r="A7872" s="32" t="s">
        <v>36014</v>
      </c>
      <c r="B7872" s="32" t="s">
        <v>174</v>
      </c>
      <c r="C7872">
        <f t="shared" si="122"/>
        <v>19148</v>
      </c>
    </row>
    <row r="7873" spans="1:3">
      <c r="A7873" s="32" t="s">
        <v>36015</v>
      </c>
      <c r="B7873" s="32" t="s">
        <v>174</v>
      </c>
      <c r="C7873">
        <f t="shared" si="122"/>
        <v>19149</v>
      </c>
    </row>
    <row r="7874" spans="1:3">
      <c r="A7874" s="32" t="s">
        <v>34905</v>
      </c>
      <c r="B7874" s="32" t="s">
        <v>174</v>
      </c>
      <c r="C7874">
        <f t="shared" ref="C7874:C7937" si="123">1*A7874</f>
        <v>19150</v>
      </c>
    </row>
    <row r="7875" spans="1:3">
      <c r="A7875" s="32" t="s">
        <v>34906</v>
      </c>
      <c r="B7875" s="32" t="s">
        <v>174</v>
      </c>
      <c r="C7875">
        <f t="shared" si="123"/>
        <v>19151</v>
      </c>
    </row>
    <row r="7876" spans="1:3">
      <c r="A7876" s="32" t="s">
        <v>34907</v>
      </c>
      <c r="B7876" s="32" t="s">
        <v>174</v>
      </c>
      <c r="C7876">
        <f t="shared" si="123"/>
        <v>19152</v>
      </c>
    </row>
    <row r="7877" spans="1:3">
      <c r="A7877" s="32" t="s">
        <v>34908</v>
      </c>
      <c r="B7877" s="32" t="s">
        <v>174</v>
      </c>
      <c r="C7877">
        <f t="shared" si="123"/>
        <v>19153</v>
      </c>
    </row>
    <row r="7878" spans="1:3">
      <c r="A7878" s="32" t="s">
        <v>36016</v>
      </c>
      <c r="B7878" s="32" t="s">
        <v>174</v>
      </c>
      <c r="C7878">
        <f t="shared" si="123"/>
        <v>19154</v>
      </c>
    </row>
    <row r="7879" spans="1:3">
      <c r="A7879" s="32" t="s">
        <v>36017</v>
      </c>
      <c r="B7879" s="32" t="s">
        <v>174</v>
      </c>
      <c r="C7879">
        <f t="shared" si="123"/>
        <v>19155</v>
      </c>
    </row>
    <row r="7880" spans="1:3">
      <c r="A7880" s="32" t="s">
        <v>34909</v>
      </c>
      <c r="B7880" s="32" t="s">
        <v>174</v>
      </c>
      <c r="C7880">
        <f t="shared" si="123"/>
        <v>19160</v>
      </c>
    </row>
    <row r="7881" spans="1:3">
      <c r="A7881" s="32" t="s">
        <v>34910</v>
      </c>
      <c r="B7881" s="32" t="s">
        <v>174</v>
      </c>
      <c r="C7881">
        <f t="shared" si="123"/>
        <v>19161</v>
      </c>
    </row>
    <row r="7882" spans="1:3">
      <c r="A7882" s="32" t="s">
        <v>36018</v>
      </c>
      <c r="B7882" s="32" t="s">
        <v>174</v>
      </c>
      <c r="C7882">
        <f t="shared" si="123"/>
        <v>19162</v>
      </c>
    </row>
    <row r="7883" spans="1:3">
      <c r="A7883" s="32" t="s">
        <v>34911</v>
      </c>
      <c r="B7883" s="32" t="s">
        <v>174</v>
      </c>
      <c r="C7883">
        <f t="shared" si="123"/>
        <v>19170</v>
      </c>
    </row>
    <row r="7884" spans="1:3">
      <c r="A7884" s="32" t="s">
        <v>36019</v>
      </c>
      <c r="B7884" s="32" t="s">
        <v>174</v>
      </c>
      <c r="C7884">
        <f t="shared" si="123"/>
        <v>19171</v>
      </c>
    </row>
    <row r="7885" spans="1:3">
      <c r="A7885" s="32" t="s">
        <v>34912</v>
      </c>
      <c r="B7885" s="32" t="s">
        <v>174</v>
      </c>
      <c r="C7885">
        <f t="shared" si="123"/>
        <v>19172</v>
      </c>
    </row>
    <row r="7886" spans="1:3">
      <c r="A7886" s="32" t="s">
        <v>36020</v>
      </c>
      <c r="B7886" s="32" t="s">
        <v>174</v>
      </c>
      <c r="C7886">
        <f t="shared" si="123"/>
        <v>19173</v>
      </c>
    </row>
    <row r="7887" spans="1:3">
      <c r="A7887" s="32" t="s">
        <v>34913</v>
      </c>
      <c r="B7887" s="32" t="s">
        <v>174</v>
      </c>
      <c r="C7887">
        <f t="shared" si="123"/>
        <v>19175</v>
      </c>
    </row>
    <row r="7888" spans="1:3">
      <c r="A7888" s="32" t="s">
        <v>36021</v>
      </c>
      <c r="B7888" s="32" t="s">
        <v>174</v>
      </c>
      <c r="C7888">
        <f t="shared" si="123"/>
        <v>19176</v>
      </c>
    </row>
    <row r="7889" spans="1:3">
      <c r="A7889" s="32" t="s">
        <v>34914</v>
      </c>
      <c r="B7889" s="32" t="s">
        <v>174</v>
      </c>
      <c r="C7889">
        <f t="shared" si="123"/>
        <v>19177</v>
      </c>
    </row>
    <row r="7890" spans="1:3">
      <c r="A7890" s="32" t="s">
        <v>34915</v>
      </c>
      <c r="B7890" s="32" t="s">
        <v>174</v>
      </c>
      <c r="C7890">
        <f t="shared" si="123"/>
        <v>19178</v>
      </c>
    </row>
    <row r="7891" spans="1:3">
      <c r="A7891" s="32" t="s">
        <v>36022</v>
      </c>
      <c r="B7891" s="32" t="s">
        <v>174</v>
      </c>
      <c r="C7891">
        <f t="shared" si="123"/>
        <v>19179</v>
      </c>
    </row>
    <row r="7892" spans="1:3">
      <c r="A7892" s="32" t="s">
        <v>34916</v>
      </c>
      <c r="B7892" s="32" t="s">
        <v>174</v>
      </c>
      <c r="C7892">
        <f t="shared" si="123"/>
        <v>19181</v>
      </c>
    </row>
    <row r="7893" spans="1:3">
      <c r="A7893" s="32" t="s">
        <v>34917</v>
      </c>
      <c r="B7893" s="32" t="s">
        <v>174</v>
      </c>
      <c r="C7893">
        <f t="shared" si="123"/>
        <v>19182</v>
      </c>
    </row>
    <row r="7894" spans="1:3">
      <c r="A7894" s="32" t="s">
        <v>36023</v>
      </c>
      <c r="B7894" s="32" t="s">
        <v>174</v>
      </c>
      <c r="C7894">
        <f t="shared" si="123"/>
        <v>19183</v>
      </c>
    </row>
    <row r="7895" spans="1:3">
      <c r="A7895" s="32" t="s">
        <v>36024</v>
      </c>
      <c r="B7895" s="32" t="s">
        <v>174</v>
      </c>
      <c r="C7895">
        <f t="shared" si="123"/>
        <v>19184</v>
      </c>
    </row>
    <row r="7896" spans="1:3">
      <c r="A7896" s="32" t="s">
        <v>36025</v>
      </c>
      <c r="B7896" s="32" t="s">
        <v>174</v>
      </c>
      <c r="C7896">
        <f t="shared" si="123"/>
        <v>19185</v>
      </c>
    </row>
    <row r="7897" spans="1:3">
      <c r="A7897" s="32" t="s">
        <v>34918</v>
      </c>
      <c r="B7897" s="32" t="s">
        <v>174</v>
      </c>
      <c r="C7897">
        <f t="shared" si="123"/>
        <v>19187</v>
      </c>
    </row>
    <row r="7898" spans="1:3">
      <c r="A7898" s="32" t="s">
        <v>34919</v>
      </c>
      <c r="B7898" s="32" t="s">
        <v>174</v>
      </c>
      <c r="C7898">
        <f t="shared" si="123"/>
        <v>19188</v>
      </c>
    </row>
    <row r="7899" spans="1:3">
      <c r="A7899" s="32" t="s">
        <v>36026</v>
      </c>
      <c r="B7899" s="32" t="s">
        <v>174</v>
      </c>
      <c r="C7899">
        <f t="shared" si="123"/>
        <v>19190</v>
      </c>
    </row>
    <row r="7900" spans="1:3">
      <c r="A7900" s="32" t="s">
        <v>34920</v>
      </c>
      <c r="B7900" s="32" t="s">
        <v>174</v>
      </c>
      <c r="C7900">
        <f t="shared" si="123"/>
        <v>19191</v>
      </c>
    </row>
    <row r="7901" spans="1:3">
      <c r="A7901" s="32" t="s">
        <v>34921</v>
      </c>
      <c r="B7901" s="32" t="s">
        <v>174</v>
      </c>
      <c r="C7901">
        <f t="shared" si="123"/>
        <v>19192</v>
      </c>
    </row>
    <row r="7902" spans="1:3">
      <c r="A7902" s="32" t="s">
        <v>34922</v>
      </c>
      <c r="B7902" s="32" t="s">
        <v>174</v>
      </c>
      <c r="C7902">
        <f t="shared" si="123"/>
        <v>19193</v>
      </c>
    </row>
    <row r="7903" spans="1:3">
      <c r="A7903" s="32" t="s">
        <v>34923</v>
      </c>
      <c r="B7903" s="32" t="s">
        <v>174</v>
      </c>
      <c r="C7903">
        <f t="shared" si="123"/>
        <v>19194</v>
      </c>
    </row>
    <row r="7904" spans="1:3">
      <c r="A7904" s="32" t="s">
        <v>36027</v>
      </c>
      <c r="B7904" s="32" t="s">
        <v>174</v>
      </c>
      <c r="C7904">
        <f t="shared" si="123"/>
        <v>19195</v>
      </c>
    </row>
    <row r="7905" spans="1:3">
      <c r="A7905" s="32" t="s">
        <v>36028</v>
      </c>
      <c r="B7905" s="32" t="s">
        <v>174</v>
      </c>
      <c r="C7905">
        <f t="shared" si="123"/>
        <v>19196</v>
      </c>
    </row>
    <row r="7906" spans="1:3">
      <c r="A7906" s="32" t="s">
        <v>36029</v>
      </c>
      <c r="B7906" s="32" t="s">
        <v>174</v>
      </c>
      <c r="C7906">
        <f t="shared" si="123"/>
        <v>19197</v>
      </c>
    </row>
    <row r="7907" spans="1:3">
      <c r="A7907" s="32" t="s">
        <v>36030</v>
      </c>
      <c r="B7907" s="32" t="s">
        <v>174</v>
      </c>
      <c r="C7907">
        <f t="shared" si="123"/>
        <v>19244</v>
      </c>
    </row>
    <row r="7908" spans="1:3">
      <c r="A7908" s="32" t="s">
        <v>34924</v>
      </c>
      <c r="B7908" s="32" t="s">
        <v>174</v>
      </c>
      <c r="C7908">
        <f t="shared" si="123"/>
        <v>19255</v>
      </c>
    </row>
    <row r="7909" spans="1:3">
      <c r="A7909" s="32" t="s">
        <v>36031</v>
      </c>
      <c r="B7909" s="32" t="s">
        <v>174</v>
      </c>
      <c r="C7909">
        <f t="shared" si="123"/>
        <v>19301</v>
      </c>
    </row>
    <row r="7910" spans="1:3">
      <c r="A7910" s="32" t="s">
        <v>36032</v>
      </c>
      <c r="B7910" s="32" t="s">
        <v>174</v>
      </c>
      <c r="C7910">
        <f t="shared" si="123"/>
        <v>19310</v>
      </c>
    </row>
    <row r="7911" spans="1:3">
      <c r="A7911" s="32" t="s">
        <v>36033</v>
      </c>
      <c r="B7911" s="32" t="s">
        <v>174</v>
      </c>
      <c r="C7911">
        <f t="shared" si="123"/>
        <v>19311</v>
      </c>
    </row>
    <row r="7912" spans="1:3">
      <c r="A7912" s="32" t="s">
        <v>34925</v>
      </c>
      <c r="B7912" s="32" t="s">
        <v>174</v>
      </c>
      <c r="C7912">
        <f t="shared" si="123"/>
        <v>19312</v>
      </c>
    </row>
    <row r="7913" spans="1:3">
      <c r="A7913" s="32" t="s">
        <v>36034</v>
      </c>
      <c r="B7913" s="32" t="s">
        <v>174</v>
      </c>
      <c r="C7913">
        <f t="shared" si="123"/>
        <v>19316</v>
      </c>
    </row>
    <row r="7914" spans="1:3">
      <c r="A7914" s="32" t="s">
        <v>34926</v>
      </c>
      <c r="B7914" s="32" t="s">
        <v>174</v>
      </c>
      <c r="C7914">
        <f t="shared" si="123"/>
        <v>19317</v>
      </c>
    </row>
    <row r="7915" spans="1:3">
      <c r="A7915" s="32" t="s">
        <v>36035</v>
      </c>
      <c r="B7915" s="32" t="s">
        <v>174</v>
      </c>
      <c r="C7915">
        <f t="shared" si="123"/>
        <v>19318</v>
      </c>
    </row>
    <row r="7916" spans="1:3">
      <c r="A7916" s="32" t="s">
        <v>36036</v>
      </c>
      <c r="B7916" s="32" t="s">
        <v>174</v>
      </c>
      <c r="C7916">
        <f t="shared" si="123"/>
        <v>19319</v>
      </c>
    </row>
    <row r="7917" spans="1:3">
      <c r="A7917" s="32" t="s">
        <v>36037</v>
      </c>
      <c r="B7917" s="32" t="s">
        <v>174</v>
      </c>
      <c r="C7917">
        <f t="shared" si="123"/>
        <v>19320</v>
      </c>
    </row>
    <row r="7918" spans="1:3">
      <c r="A7918" s="32" t="s">
        <v>36038</v>
      </c>
      <c r="B7918" s="32" t="s">
        <v>174</v>
      </c>
      <c r="C7918">
        <f t="shared" si="123"/>
        <v>19330</v>
      </c>
    </row>
    <row r="7919" spans="1:3">
      <c r="A7919" s="32" t="s">
        <v>36039</v>
      </c>
      <c r="B7919" s="32" t="s">
        <v>174</v>
      </c>
      <c r="C7919">
        <f t="shared" si="123"/>
        <v>19331</v>
      </c>
    </row>
    <row r="7920" spans="1:3">
      <c r="A7920" s="32" t="s">
        <v>36040</v>
      </c>
      <c r="B7920" s="32" t="s">
        <v>174</v>
      </c>
      <c r="C7920">
        <f t="shared" si="123"/>
        <v>19333</v>
      </c>
    </row>
    <row r="7921" spans="1:3">
      <c r="A7921" s="32" t="s">
        <v>34927</v>
      </c>
      <c r="B7921" s="32" t="s">
        <v>174</v>
      </c>
      <c r="C7921">
        <f t="shared" si="123"/>
        <v>19335</v>
      </c>
    </row>
    <row r="7922" spans="1:3">
      <c r="A7922" s="32" t="s">
        <v>36041</v>
      </c>
      <c r="B7922" s="32" t="s">
        <v>174</v>
      </c>
      <c r="C7922">
        <f t="shared" si="123"/>
        <v>19339</v>
      </c>
    </row>
    <row r="7923" spans="1:3">
      <c r="A7923" s="32" t="s">
        <v>36042</v>
      </c>
      <c r="B7923" s="32" t="s">
        <v>174</v>
      </c>
      <c r="C7923">
        <f t="shared" si="123"/>
        <v>19340</v>
      </c>
    </row>
    <row r="7924" spans="1:3">
      <c r="A7924" s="32" t="s">
        <v>34928</v>
      </c>
      <c r="B7924" s="32" t="s">
        <v>174</v>
      </c>
      <c r="C7924">
        <f t="shared" si="123"/>
        <v>19341</v>
      </c>
    </row>
    <row r="7925" spans="1:3">
      <c r="A7925" s="32" t="s">
        <v>36043</v>
      </c>
      <c r="B7925" s="32" t="s">
        <v>174</v>
      </c>
      <c r="C7925">
        <f t="shared" si="123"/>
        <v>19342</v>
      </c>
    </row>
    <row r="7926" spans="1:3">
      <c r="A7926" s="32" t="s">
        <v>34929</v>
      </c>
      <c r="B7926" s="32" t="s">
        <v>174</v>
      </c>
      <c r="C7926">
        <f t="shared" si="123"/>
        <v>19343</v>
      </c>
    </row>
    <row r="7927" spans="1:3">
      <c r="A7927" s="32" t="s">
        <v>34930</v>
      </c>
      <c r="B7927" s="32" t="s">
        <v>174</v>
      </c>
      <c r="C7927">
        <f t="shared" si="123"/>
        <v>19344</v>
      </c>
    </row>
    <row r="7928" spans="1:3">
      <c r="A7928" s="32" t="s">
        <v>36044</v>
      </c>
      <c r="B7928" s="32" t="s">
        <v>174</v>
      </c>
      <c r="C7928">
        <f t="shared" si="123"/>
        <v>19345</v>
      </c>
    </row>
    <row r="7929" spans="1:3">
      <c r="A7929" s="32" t="s">
        <v>34931</v>
      </c>
      <c r="B7929" s="32" t="s">
        <v>174</v>
      </c>
      <c r="C7929">
        <f t="shared" si="123"/>
        <v>19346</v>
      </c>
    </row>
    <row r="7930" spans="1:3">
      <c r="A7930" s="32" t="s">
        <v>36045</v>
      </c>
      <c r="B7930" s="32" t="s">
        <v>174</v>
      </c>
      <c r="C7930">
        <f t="shared" si="123"/>
        <v>19347</v>
      </c>
    </row>
    <row r="7931" spans="1:3">
      <c r="A7931" s="32" t="s">
        <v>36046</v>
      </c>
      <c r="B7931" s="32" t="s">
        <v>174</v>
      </c>
      <c r="C7931">
        <f t="shared" si="123"/>
        <v>19348</v>
      </c>
    </row>
    <row r="7932" spans="1:3">
      <c r="A7932" s="32" t="s">
        <v>36047</v>
      </c>
      <c r="B7932" s="32" t="s">
        <v>174</v>
      </c>
      <c r="C7932">
        <f t="shared" si="123"/>
        <v>19350</v>
      </c>
    </row>
    <row r="7933" spans="1:3">
      <c r="A7933" s="32" t="s">
        <v>34932</v>
      </c>
      <c r="B7933" s="32" t="s">
        <v>174</v>
      </c>
      <c r="C7933">
        <f t="shared" si="123"/>
        <v>19351</v>
      </c>
    </row>
    <row r="7934" spans="1:3">
      <c r="A7934" s="32" t="s">
        <v>36048</v>
      </c>
      <c r="B7934" s="32" t="s">
        <v>174</v>
      </c>
      <c r="C7934">
        <f t="shared" si="123"/>
        <v>19352</v>
      </c>
    </row>
    <row r="7935" spans="1:3">
      <c r="A7935" s="32" t="s">
        <v>36049</v>
      </c>
      <c r="B7935" s="32" t="s">
        <v>174</v>
      </c>
      <c r="C7935">
        <f t="shared" si="123"/>
        <v>19353</v>
      </c>
    </row>
    <row r="7936" spans="1:3">
      <c r="A7936" s="32" t="s">
        <v>34933</v>
      </c>
      <c r="B7936" s="32" t="s">
        <v>174</v>
      </c>
      <c r="C7936">
        <f t="shared" si="123"/>
        <v>19354</v>
      </c>
    </row>
    <row r="7937" spans="1:3">
      <c r="A7937" s="32" t="s">
        <v>34934</v>
      </c>
      <c r="B7937" s="32" t="s">
        <v>174</v>
      </c>
      <c r="C7937">
        <f t="shared" si="123"/>
        <v>19355</v>
      </c>
    </row>
    <row r="7938" spans="1:3">
      <c r="A7938" s="32" t="s">
        <v>34935</v>
      </c>
      <c r="B7938" s="32" t="s">
        <v>174</v>
      </c>
      <c r="C7938">
        <f t="shared" ref="C7938:C8001" si="124">1*A7938</f>
        <v>19357</v>
      </c>
    </row>
    <row r="7939" spans="1:3">
      <c r="A7939" s="32" t="s">
        <v>36050</v>
      </c>
      <c r="B7939" s="32" t="s">
        <v>174</v>
      </c>
      <c r="C7939">
        <f t="shared" si="124"/>
        <v>19358</v>
      </c>
    </row>
    <row r="7940" spans="1:3">
      <c r="A7940" s="32" t="s">
        <v>34936</v>
      </c>
      <c r="B7940" s="32" t="s">
        <v>174</v>
      </c>
      <c r="C7940">
        <f t="shared" si="124"/>
        <v>19360</v>
      </c>
    </row>
    <row r="7941" spans="1:3">
      <c r="A7941" s="32" t="s">
        <v>36051</v>
      </c>
      <c r="B7941" s="32" t="s">
        <v>174</v>
      </c>
      <c r="C7941">
        <f t="shared" si="124"/>
        <v>19362</v>
      </c>
    </row>
    <row r="7942" spans="1:3">
      <c r="A7942" s="32" t="s">
        <v>36052</v>
      </c>
      <c r="B7942" s="32" t="s">
        <v>174</v>
      </c>
      <c r="C7942">
        <f t="shared" si="124"/>
        <v>19363</v>
      </c>
    </row>
    <row r="7943" spans="1:3">
      <c r="A7943" s="32" t="s">
        <v>36053</v>
      </c>
      <c r="B7943" s="32" t="s">
        <v>174</v>
      </c>
      <c r="C7943">
        <f t="shared" si="124"/>
        <v>19365</v>
      </c>
    </row>
    <row r="7944" spans="1:3">
      <c r="A7944" s="32" t="s">
        <v>34937</v>
      </c>
      <c r="B7944" s="32" t="s">
        <v>174</v>
      </c>
      <c r="C7944">
        <f t="shared" si="124"/>
        <v>19366</v>
      </c>
    </row>
    <row r="7945" spans="1:3">
      <c r="A7945" s="32" t="s">
        <v>34938</v>
      </c>
      <c r="B7945" s="32" t="s">
        <v>174</v>
      </c>
      <c r="C7945">
        <f t="shared" si="124"/>
        <v>19367</v>
      </c>
    </row>
    <row r="7946" spans="1:3">
      <c r="A7946" s="32" t="s">
        <v>34939</v>
      </c>
      <c r="B7946" s="32" t="s">
        <v>174</v>
      </c>
      <c r="C7946">
        <f t="shared" si="124"/>
        <v>19369</v>
      </c>
    </row>
    <row r="7947" spans="1:3">
      <c r="A7947" s="32" t="s">
        <v>36171</v>
      </c>
      <c r="B7947" s="32" t="s">
        <v>174</v>
      </c>
      <c r="C7947">
        <f t="shared" si="124"/>
        <v>19370</v>
      </c>
    </row>
    <row r="7948" spans="1:3">
      <c r="A7948" s="32" t="s">
        <v>36054</v>
      </c>
      <c r="B7948" s="32" t="s">
        <v>174</v>
      </c>
      <c r="C7948">
        <f t="shared" si="124"/>
        <v>19371</v>
      </c>
    </row>
    <row r="7949" spans="1:3">
      <c r="A7949" s="32" t="s">
        <v>36055</v>
      </c>
      <c r="B7949" s="32" t="s">
        <v>174</v>
      </c>
      <c r="C7949">
        <f t="shared" si="124"/>
        <v>19372</v>
      </c>
    </row>
    <row r="7950" spans="1:3">
      <c r="A7950" s="32" t="s">
        <v>36056</v>
      </c>
      <c r="B7950" s="32" t="s">
        <v>174</v>
      </c>
      <c r="C7950">
        <f t="shared" si="124"/>
        <v>19373</v>
      </c>
    </row>
    <row r="7951" spans="1:3">
      <c r="A7951" s="32" t="s">
        <v>36057</v>
      </c>
      <c r="B7951" s="32" t="s">
        <v>174</v>
      </c>
      <c r="C7951">
        <f t="shared" si="124"/>
        <v>19374</v>
      </c>
    </row>
    <row r="7952" spans="1:3">
      <c r="A7952" s="32" t="s">
        <v>34940</v>
      </c>
      <c r="B7952" s="32" t="s">
        <v>174</v>
      </c>
      <c r="C7952">
        <f t="shared" si="124"/>
        <v>19375</v>
      </c>
    </row>
    <row r="7953" spans="1:3">
      <c r="A7953" s="32" t="s">
        <v>36058</v>
      </c>
      <c r="B7953" s="32" t="s">
        <v>174</v>
      </c>
      <c r="C7953">
        <f t="shared" si="124"/>
        <v>19376</v>
      </c>
    </row>
    <row r="7954" spans="1:3">
      <c r="A7954" s="32" t="s">
        <v>34941</v>
      </c>
      <c r="B7954" s="32" t="s">
        <v>174</v>
      </c>
      <c r="C7954">
        <f t="shared" si="124"/>
        <v>19380</v>
      </c>
    </row>
    <row r="7955" spans="1:3">
      <c r="A7955" s="32" t="s">
        <v>36059</v>
      </c>
      <c r="B7955" s="32" t="s">
        <v>174</v>
      </c>
      <c r="C7955">
        <f t="shared" si="124"/>
        <v>19381</v>
      </c>
    </row>
    <row r="7956" spans="1:3">
      <c r="A7956" s="32" t="s">
        <v>36060</v>
      </c>
      <c r="B7956" s="32" t="s">
        <v>174</v>
      </c>
      <c r="C7956">
        <f t="shared" si="124"/>
        <v>19382</v>
      </c>
    </row>
    <row r="7957" spans="1:3">
      <c r="A7957" s="32" t="s">
        <v>34942</v>
      </c>
      <c r="B7957" s="32" t="s">
        <v>174</v>
      </c>
      <c r="C7957">
        <f t="shared" si="124"/>
        <v>19383</v>
      </c>
    </row>
    <row r="7958" spans="1:3">
      <c r="A7958" s="32" t="s">
        <v>34943</v>
      </c>
      <c r="B7958" s="32" t="s">
        <v>174</v>
      </c>
      <c r="C7958">
        <f t="shared" si="124"/>
        <v>19388</v>
      </c>
    </row>
    <row r="7959" spans="1:3">
      <c r="A7959" s="32" t="s">
        <v>36061</v>
      </c>
      <c r="B7959" s="32" t="s">
        <v>174</v>
      </c>
      <c r="C7959">
        <f t="shared" si="124"/>
        <v>19390</v>
      </c>
    </row>
    <row r="7960" spans="1:3">
      <c r="A7960" s="32" t="s">
        <v>36062</v>
      </c>
      <c r="B7960" s="32" t="s">
        <v>174</v>
      </c>
      <c r="C7960">
        <f t="shared" si="124"/>
        <v>19395</v>
      </c>
    </row>
    <row r="7961" spans="1:3">
      <c r="A7961" s="32" t="s">
        <v>36063</v>
      </c>
      <c r="B7961" s="32" t="s">
        <v>174</v>
      </c>
      <c r="C7961">
        <f t="shared" si="124"/>
        <v>19397</v>
      </c>
    </row>
    <row r="7962" spans="1:3">
      <c r="A7962" s="32" t="s">
        <v>34944</v>
      </c>
      <c r="B7962" s="32" t="s">
        <v>174</v>
      </c>
      <c r="C7962">
        <f t="shared" si="124"/>
        <v>19398</v>
      </c>
    </row>
    <row r="7963" spans="1:3">
      <c r="A7963" s="32" t="s">
        <v>34945</v>
      </c>
      <c r="B7963" s="32" t="s">
        <v>174</v>
      </c>
      <c r="C7963">
        <f t="shared" si="124"/>
        <v>19399</v>
      </c>
    </row>
    <row r="7964" spans="1:3">
      <c r="A7964" s="32" t="s">
        <v>34946</v>
      </c>
      <c r="B7964" s="32" t="s">
        <v>174</v>
      </c>
      <c r="C7964">
        <f t="shared" si="124"/>
        <v>19401</v>
      </c>
    </row>
    <row r="7965" spans="1:3">
      <c r="A7965" s="32" t="s">
        <v>34947</v>
      </c>
      <c r="B7965" s="32" t="s">
        <v>174</v>
      </c>
      <c r="C7965">
        <f t="shared" si="124"/>
        <v>19403</v>
      </c>
    </row>
    <row r="7966" spans="1:3">
      <c r="A7966" s="32" t="s">
        <v>34948</v>
      </c>
      <c r="B7966" s="32" t="s">
        <v>174</v>
      </c>
      <c r="C7966">
        <f t="shared" si="124"/>
        <v>19404</v>
      </c>
    </row>
    <row r="7967" spans="1:3">
      <c r="A7967" s="32" t="s">
        <v>36064</v>
      </c>
      <c r="B7967" s="32" t="s">
        <v>174</v>
      </c>
      <c r="C7967">
        <f t="shared" si="124"/>
        <v>19405</v>
      </c>
    </row>
    <row r="7968" spans="1:3">
      <c r="A7968" s="32" t="s">
        <v>36065</v>
      </c>
      <c r="B7968" s="32" t="s">
        <v>174</v>
      </c>
      <c r="C7968">
        <f t="shared" si="124"/>
        <v>19406</v>
      </c>
    </row>
    <row r="7969" spans="1:3">
      <c r="A7969" s="32" t="s">
        <v>36066</v>
      </c>
      <c r="B7969" s="32" t="s">
        <v>174</v>
      </c>
      <c r="C7969">
        <f t="shared" si="124"/>
        <v>19407</v>
      </c>
    </row>
    <row r="7970" spans="1:3">
      <c r="A7970" s="32" t="s">
        <v>36067</v>
      </c>
      <c r="B7970" s="32" t="s">
        <v>174</v>
      </c>
      <c r="C7970">
        <f t="shared" si="124"/>
        <v>19408</v>
      </c>
    </row>
    <row r="7971" spans="1:3">
      <c r="A7971" s="32" t="s">
        <v>34949</v>
      </c>
      <c r="B7971" s="32" t="s">
        <v>174</v>
      </c>
      <c r="C7971">
        <f t="shared" si="124"/>
        <v>19409</v>
      </c>
    </row>
    <row r="7972" spans="1:3">
      <c r="A7972" s="32" t="s">
        <v>34950</v>
      </c>
      <c r="B7972" s="32" t="s">
        <v>174</v>
      </c>
      <c r="C7972">
        <f t="shared" si="124"/>
        <v>19415</v>
      </c>
    </row>
    <row r="7973" spans="1:3">
      <c r="A7973" s="32" t="s">
        <v>36068</v>
      </c>
      <c r="B7973" s="32" t="s">
        <v>174</v>
      </c>
      <c r="C7973">
        <f t="shared" si="124"/>
        <v>19420</v>
      </c>
    </row>
    <row r="7974" spans="1:3">
      <c r="A7974" s="32" t="s">
        <v>34951</v>
      </c>
      <c r="B7974" s="32" t="s">
        <v>174</v>
      </c>
      <c r="C7974">
        <f t="shared" si="124"/>
        <v>19421</v>
      </c>
    </row>
    <row r="7975" spans="1:3">
      <c r="A7975" s="32" t="s">
        <v>34952</v>
      </c>
      <c r="B7975" s="32" t="s">
        <v>174</v>
      </c>
      <c r="C7975">
        <f t="shared" si="124"/>
        <v>19422</v>
      </c>
    </row>
    <row r="7976" spans="1:3">
      <c r="A7976" s="32" t="s">
        <v>36069</v>
      </c>
      <c r="B7976" s="32" t="s">
        <v>174</v>
      </c>
      <c r="C7976">
        <f t="shared" si="124"/>
        <v>19423</v>
      </c>
    </row>
    <row r="7977" spans="1:3">
      <c r="A7977" s="32" t="s">
        <v>34953</v>
      </c>
      <c r="B7977" s="32" t="s">
        <v>174</v>
      </c>
      <c r="C7977">
        <f t="shared" si="124"/>
        <v>19424</v>
      </c>
    </row>
    <row r="7978" spans="1:3">
      <c r="A7978" s="32" t="s">
        <v>36070</v>
      </c>
      <c r="B7978" s="32" t="s">
        <v>174</v>
      </c>
      <c r="C7978">
        <f t="shared" si="124"/>
        <v>19425</v>
      </c>
    </row>
    <row r="7979" spans="1:3">
      <c r="A7979" s="32" t="s">
        <v>36071</v>
      </c>
      <c r="B7979" s="32" t="s">
        <v>174</v>
      </c>
      <c r="C7979">
        <f t="shared" si="124"/>
        <v>19426</v>
      </c>
    </row>
    <row r="7980" spans="1:3">
      <c r="A7980" s="32" t="s">
        <v>36072</v>
      </c>
      <c r="B7980" s="32" t="s">
        <v>174</v>
      </c>
      <c r="C7980">
        <f t="shared" si="124"/>
        <v>19428</v>
      </c>
    </row>
    <row r="7981" spans="1:3">
      <c r="A7981" s="32" t="s">
        <v>34954</v>
      </c>
      <c r="B7981" s="32" t="s">
        <v>174</v>
      </c>
      <c r="C7981">
        <f t="shared" si="124"/>
        <v>19429</v>
      </c>
    </row>
    <row r="7982" spans="1:3">
      <c r="A7982" s="32" t="s">
        <v>34955</v>
      </c>
      <c r="B7982" s="32" t="s">
        <v>174</v>
      </c>
      <c r="C7982">
        <f t="shared" si="124"/>
        <v>19430</v>
      </c>
    </row>
    <row r="7983" spans="1:3">
      <c r="A7983" s="32" t="s">
        <v>36073</v>
      </c>
      <c r="B7983" s="32" t="s">
        <v>174</v>
      </c>
      <c r="C7983">
        <f t="shared" si="124"/>
        <v>19432</v>
      </c>
    </row>
    <row r="7984" spans="1:3">
      <c r="A7984" s="32" t="s">
        <v>34956</v>
      </c>
      <c r="B7984" s="32" t="s">
        <v>174</v>
      </c>
      <c r="C7984">
        <f t="shared" si="124"/>
        <v>19435</v>
      </c>
    </row>
    <row r="7985" spans="1:3">
      <c r="A7985" s="32" t="s">
        <v>34957</v>
      </c>
      <c r="B7985" s="32" t="s">
        <v>174</v>
      </c>
      <c r="C7985">
        <f t="shared" si="124"/>
        <v>19436</v>
      </c>
    </row>
    <row r="7986" spans="1:3">
      <c r="A7986" s="32" t="s">
        <v>36074</v>
      </c>
      <c r="B7986" s="32" t="s">
        <v>174</v>
      </c>
      <c r="C7986">
        <f t="shared" si="124"/>
        <v>19437</v>
      </c>
    </row>
    <row r="7987" spans="1:3">
      <c r="A7987" s="32" t="s">
        <v>34958</v>
      </c>
      <c r="B7987" s="32" t="s">
        <v>174</v>
      </c>
      <c r="C7987">
        <f t="shared" si="124"/>
        <v>19438</v>
      </c>
    </row>
    <row r="7988" spans="1:3">
      <c r="A7988" s="32" t="s">
        <v>36075</v>
      </c>
      <c r="B7988" s="32" t="s">
        <v>174</v>
      </c>
      <c r="C7988">
        <f t="shared" si="124"/>
        <v>19440</v>
      </c>
    </row>
    <row r="7989" spans="1:3">
      <c r="A7989" s="32" t="s">
        <v>36076</v>
      </c>
      <c r="B7989" s="32" t="s">
        <v>174</v>
      </c>
      <c r="C7989">
        <f t="shared" si="124"/>
        <v>19441</v>
      </c>
    </row>
    <row r="7990" spans="1:3">
      <c r="A7990" s="32" t="s">
        <v>36077</v>
      </c>
      <c r="B7990" s="32" t="s">
        <v>174</v>
      </c>
      <c r="C7990">
        <f t="shared" si="124"/>
        <v>19442</v>
      </c>
    </row>
    <row r="7991" spans="1:3">
      <c r="A7991" s="32" t="s">
        <v>36078</v>
      </c>
      <c r="B7991" s="32" t="s">
        <v>174</v>
      </c>
      <c r="C7991">
        <f t="shared" si="124"/>
        <v>19443</v>
      </c>
    </row>
    <row r="7992" spans="1:3">
      <c r="A7992" s="32" t="s">
        <v>34959</v>
      </c>
      <c r="B7992" s="32" t="s">
        <v>174</v>
      </c>
      <c r="C7992">
        <f t="shared" si="124"/>
        <v>19444</v>
      </c>
    </row>
    <row r="7993" spans="1:3">
      <c r="A7993" s="32" t="s">
        <v>34960</v>
      </c>
      <c r="B7993" s="32" t="s">
        <v>174</v>
      </c>
      <c r="C7993">
        <f t="shared" si="124"/>
        <v>19446</v>
      </c>
    </row>
    <row r="7994" spans="1:3">
      <c r="A7994" s="32" t="s">
        <v>34961</v>
      </c>
      <c r="B7994" s="32" t="s">
        <v>174</v>
      </c>
      <c r="C7994">
        <f t="shared" si="124"/>
        <v>19450</v>
      </c>
    </row>
    <row r="7995" spans="1:3">
      <c r="A7995" s="32" t="s">
        <v>34962</v>
      </c>
      <c r="B7995" s="32" t="s">
        <v>174</v>
      </c>
      <c r="C7995">
        <f t="shared" si="124"/>
        <v>19451</v>
      </c>
    </row>
    <row r="7996" spans="1:3">
      <c r="A7996" s="32" t="s">
        <v>36172</v>
      </c>
      <c r="B7996" s="32" t="s">
        <v>174</v>
      </c>
      <c r="C7996">
        <f t="shared" si="124"/>
        <v>19452</v>
      </c>
    </row>
    <row r="7997" spans="1:3">
      <c r="A7997" s="32" t="s">
        <v>34963</v>
      </c>
      <c r="B7997" s="32" t="s">
        <v>174</v>
      </c>
      <c r="C7997">
        <f t="shared" si="124"/>
        <v>19453</v>
      </c>
    </row>
    <row r="7998" spans="1:3">
      <c r="A7998" s="32" t="s">
        <v>36079</v>
      </c>
      <c r="B7998" s="32" t="s">
        <v>174</v>
      </c>
      <c r="C7998">
        <f t="shared" si="124"/>
        <v>19454</v>
      </c>
    </row>
    <row r="7999" spans="1:3">
      <c r="A7999" s="32" t="s">
        <v>36080</v>
      </c>
      <c r="B7999" s="32" t="s">
        <v>174</v>
      </c>
      <c r="C7999">
        <f t="shared" si="124"/>
        <v>19455</v>
      </c>
    </row>
    <row r="8000" spans="1:3">
      <c r="A8000" s="32" t="s">
        <v>34964</v>
      </c>
      <c r="B8000" s="32" t="s">
        <v>174</v>
      </c>
      <c r="C8000">
        <f t="shared" si="124"/>
        <v>19456</v>
      </c>
    </row>
    <row r="8001" spans="1:3">
      <c r="A8001" s="32" t="s">
        <v>36081</v>
      </c>
      <c r="B8001" s="32" t="s">
        <v>174</v>
      </c>
      <c r="C8001">
        <f t="shared" si="124"/>
        <v>19457</v>
      </c>
    </row>
    <row r="8002" spans="1:3">
      <c r="A8002" s="32" t="s">
        <v>36082</v>
      </c>
      <c r="B8002" s="32" t="s">
        <v>174</v>
      </c>
      <c r="C8002">
        <f t="shared" ref="C8002:C8065" si="125">1*A8002</f>
        <v>19460</v>
      </c>
    </row>
    <row r="8003" spans="1:3">
      <c r="A8003" s="32" t="s">
        <v>34965</v>
      </c>
      <c r="B8003" s="32" t="s">
        <v>174</v>
      </c>
      <c r="C8003">
        <f t="shared" si="125"/>
        <v>19462</v>
      </c>
    </row>
    <row r="8004" spans="1:3">
      <c r="A8004" s="32" t="s">
        <v>34966</v>
      </c>
      <c r="B8004" s="32" t="s">
        <v>174</v>
      </c>
      <c r="C8004">
        <f t="shared" si="125"/>
        <v>19464</v>
      </c>
    </row>
    <row r="8005" spans="1:3">
      <c r="A8005" s="32" t="s">
        <v>34967</v>
      </c>
      <c r="B8005" s="32" t="s">
        <v>174</v>
      </c>
      <c r="C8005">
        <f t="shared" si="125"/>
        <v>19465</v>
      </c>
    </row>
    <row r="8006" spans="1:3">
      <c r="A8006" s="32" t="s">
        <v>36083</v>
      </c>
      <c r="B8006" s="32" t="s">
        <v>174</v>
      </c>
      <c r="C8006">
        <f t="shared" si="125"/>
        <v>19468</v>
      </c>
    </row>
    <row r="8007" spans="1:3">
      <c r="A8007" s="32" t="s">
        <v>36084</v>
      </c>
      <c r="B8007" s="32" t="s">
        <v>174</v>
      </c>
      <c r="C8007">
        <f t="shared" si="125"/>
        <v>19470</v>
      </c>
    </row>
    <row r="8008" spans="1:3">
      <c r="A8008" s="32" t="s">
        <v>34968</v>
      </c>
      <c r="B8008" s="32" t="s">
        <v>174</v>
      </c>
      <c r="C8008">
        <f t="shared" si="125"/>
        <v>19472</v>
      </c>
    </row>
    <row r="8009" spans="1:3">
      <c r="A8009" s="32" t="s">
        <v>36085</v>
      </c>
      <c r="B8009" s="32" t="s">
        <v>174</v>
      </c>
      <c r="C8009">
        <f t="shared" si="125"/>
        <v>19473</v>
      </c>
    </row>
    <row r="8010" spans="1:3">
      <c r="A8010" s="32" t="s">
        <v>34969</v>
      </c>
      <c r="B8010" s="32" t="s">
        <v>174</v>
      </c>
      <c r="C8010">
        <f t="shared" si="125"/>
        <v>19474</v>
      </c>
    </row>
    <row r="8011" spans="1:3">
      <c r="A8011" s="32" t="s">
        <v>34970</v>
      </c>
      <c r="B8011" s="32" t="s">
        <v>174</v>
      </c>
      <c r="C8011">
        <f t="shared" si="125"/>
        <v>19475</v>
      </c>
    </row>
    <row r="8012" spans="1:3">
      <c r="A8012" s="32" t="s">
        <v>34971</v>
      </c>
      <c r="B8012" s="32" t="s">
        <v>174</v>
      </c>
      <c r="C8012">
        <f t="shared" si="125"/>
        <v>19477</v>
      </c>
    </row>
    <row r="8013" spans="1:3">
      <c r="A8013" s="32" t="s">
        <v>36086</v>
      </c>
      <c r="B8013" s="32" t="s">
        <v>174</v>
      </c>
      <c r="C8013">
        <f t="shared" si="125"/>
        <v>19478</v>
      </c>
    </row>
    <row r="8014" spans="1:3">
      <c r="A8014" s="32" t="s">
        <v>34972</v>
      </c>
      <c r="B8014" s="32" t="s">
        <v>174</v>
      </c>
      <c r="C8014">
        <f t="shared" si="125"/>
        <v>19480</v>
      </c>
    </row>
    <row r="8015" spans="1:3">
      <c r="A8015" s="32" t="s">
        <v>34973</v>
      </c>
      <c r="B8015" s="32" t="s">
        <v>174</v>
      </c>
      <c r="C8015">
        <f t="shared" si="125"/>
        <v>19481</v>
      </c>
    </row>
    <row r="8016" spans="1:3">
      <c r="A8016" s="32" t="s">
        <v>34974</v>
      </c>
      <c r="B8016" s="32" t="s">
        <v>174</v>
      </c>
      <c r="C8016">
        <f t="shared" si="125"/>
        <v>19482</v>
      </c>
    </row>
    <row r="8017" spans="1:3">
      <c r="A8017" s="32" t="s">
        <v>36087</v>
      </c>
      <c r="B8017" s="32" t="s">
        <v>174</v>
      </c>
      <c r="C8017">
        <f t="shared" si="125"/>
        <v>19483</v>
      </c>
    </row>
    <row r="8018" spans="1:3">
      <c r="A8018" s="32" t="s">
        <v>36088</v>
      </c>
      <c r="B8018" s="32" t="s">
        <v>174</v>
      </c>
      <c r="C8018">
        <f t="shared" si="125"/>
        <v>19484</v>
      </c>
    </row>
    <row r="8019" spans="1:3">
      <c r="A8019" s="32" t="s">
        <v>36089</v>
      </c>
      <c r="B8019" s="32" t="s">
        <v>174</v>
      </c>
      <c r="C8019">
        <f t="shared" si="125"/>
        <v>19485</v>
      </c>
    </row>
    <row r="8020" spans="1:3">
      <c r="A8020" s="32" t="s">
        <v>36090</v>
      </c>
      <c r="B8020" s="32" t="s">
        <v>174</v>
      </c>
      <c r="C8020">
        <f t="shared" si="125"/>
        <v>19486</v>
      </c>
    </row>
    <row r="8021" spans="1:3">
      <c r="A8021" s="32" t="s">
        <v>34975</v>
      </c>
      <c r="B8021" s="32" t="s">
        <v>174</v>
      </c>
      <c r="C8021">
        <f t="shared" si="125"/>
        <v>19487</v>
      </c>
    </row>
    <row r="8022" spans="1:3">
      <c r="A8022" s="32" t="s">
        <v>34976</v>
      </c>
      <c r="B8022" s="32" t="s">
        <v>174</v>
      </c>
      <c r="C8022">
        <f t="shared" si="125"/>
        <v>19488</v>
      </c>
    </row>
    <row r="8023" spans="1:3">
      <c r="A8023" s="32" t="s">
        <v>36091</v>
      </c>
      <c r="B8023" s="32" t="s">
        <v>174</v>
      </c>
      <c r="C8023">
        <f t="shared" si="125"/>
        <v>19489</v>
      </c>
    </row>
    <row r="8024" spans="1:3">
      <c r="A8024" s="32" t="s">
        <v>34977</v>
      </c>
      <c r="B8024" s="32" t="s">
        <v>174</v>
      </c>
      <c r="C8024">
        <f t="shared" si="125"/>
        <v>19490</v>
      </c>
    </row>
    <row r="8025" spans="1:3">
      <c r="A8025" s="32" t="s">
        <v>34978</v>
      </c>
      <c r="B8025" s="32" t="s">
        <v>174</v>
      </c>
      <c r="C8025">
        <f t="shared" si="125"/>
        <v>19492</v>
      </c>
    </row>
    <row r="8026" spans="1:3">
      <c r="A8026" s="32" t="s">
        <v>36092</v>
      </c>
      <c r="B8026" s="32" t="s">
        <v>174</v>
      </c>
      <c r="C8026">
        <f t="shared" si="125"/>
        <v>19493</v>
      </c>
    </row>
    <row r="8027" spans="1:3">
      <c r="A8027" s="32" t="s">
        <v>36093</v>
      </c>
      <c r="B8027" s="32" t="s">
        <v>174</v>
      </c>
      <c r="C8027">
        <f t="shared" si="125"/>
        <v>19494</v>
      </c>
    </row>
    <row r="8028" spans="1:3">
      <c r="A8028" s="32" t="s">
        <v>36094</v>
      </c>
      <c r="B8028" s="32" t="s">
        <v>174</v>
      </c>
      <c r="C8028">
        <f t="shared" si="125"/>
        <v>19495</v>
      </c>
    </row>
    <row r="8029" spans="1:3">
      <c r="A8029" s="32" t="s">
        <v>36095</v>
      </c>
      <c r="B8029" s="32" t="s">
        <v>174</v>
      </c>
      <c r="C8029">
        <f t="shared" si="125"/>
        <v>19496</v>
      </c>
    </row>
    <row r="8030" spans="1:3">
      <c r="A8030" s="32" t="s">
        <v>36096</v>
      </c>
      <c r="B8030" s="32" t="s">
        <v>174</v>
      </c>
      <c r="C8030">
        <f t="shared" si="125"/>
        <v>19501</v>
      </c>
    </row>
    <row r="8031" spans="1:3">
      <c r="A8031" s="32" t="s">
        <v>34979</v>
      </c>
      <c r="B8031" s="32" t="s">
        <v>174</v>
      </c>
      <c r="C8031">
        <f t="shared" si="125"/>
        <v>19503</v>
      </c>
    </row>
    <row r="8032" spans="1:3">
      <c r="A8032" s="32" t="s">
        <v>36097</v>
      </c>
      <c r="B8032" s="32" t="s">
        <v>174</v>
      </c>
      <c r="C8032">
        <f t="shared" si="125"/>
        <v>19504</v>
      </c>
    </row>
    <row r="8033" spans="1:3">
      <c r="A8033" s="32" t="s">
        <v>36098</v>
      </c>
      <c r="B8033" s="32" t="s">
        <v>174</v>
      </c>
      <c r="C8033">
        <f t="shared" si="125"/>
        <v>19505</v>
      </c>
    </row>
    <row r="8034" spans="1:3">
      <c r="A8034" s="32" t="s">
        <v>34980</v>
      </c>
      <c r="B8034" s="32" t="s">
        <v>174</v>
      </c>
      <c r="C8034">
        <f t="shared" si="125"/>
        <v>19506</v>
      </c>
    </row>
    <row r="8035" spans="1:3">
      <c r="A8035" s="32" t="s">
        <v>36099</v>
      </c>
      <c r="B8035" s="32" t="s">
        <v>174</v>
      </c>
      <c r="C8035">
        <f t="shared" si="125"/>
        <v>19507</v>
      </c>
    </row>
    <row r="8036" spans="1:3">
      <c r="A8036" s="32" t="s">
        <v>34981</v>
      </c>
      <c r="B8036" s="32" t="s">
        <v>174</v>
      </c>
      <c r="C8036">
        <f t="shared" si="125"/>
        <v>19508</v>
      </c>
    </row>
    <row r="8037" spans="1:3">
      <c r="A8037" s="32" t="s">
        <v>34982</v>
      </c>
      <c r="B8037" s="32" t="s">
        <v>174</v>
      </c>
      <c r="C8037">
        <f t="shared" si="125"/>
        <v>19510</v>
      </c>
    </row>
    <row r="8038" spans="1:3">
      <c r="A8038" s="32" t="s">
        <v>34983</v>
      </c>
      <c r="B8038" s="32" t="s">
        <v>174</v>
      </c>
      <c r="C8038">
        <f t="shared" si="125"/>
        <v>19511</v>
      </c>
    </row>
    <row r="8039" spans="1:3">
      <c r="A8039" s="32" t="s">
        <v>34984</v>
      </c>
      <c r="B8039" s="32" t="s">
        <v>174</v>
      </c>
      <c r="C8039">
        <f t="shared" si="125"/>
        <v>19512</v>
      </c>
    </row>
    <row r="8040" spans="1:3">
      <c r="A8040" s="32" t="s">
        <v>36100</v>
      </c>
      <c r="B8040" s="32" t="s">
        <v>174</v>
      </c>
      <c r="C8040">
        <f t="shared" si="125"/>
        <v>19516</v>
      </c>
    </row>
    <row r="8041" spans="1:3">
      <c r="A8041" s="32" t="s">
        <v>36144</v>
      </c>
      <c r="B8041" s="32" t="s">
        <v>174</v>
      </c>
      <c r="C8041">
        <f t="shared" si="125"/>
        <v>19517</v>
      </c>
    </row>
    <row r="8042" spans="1:3">
      <c r="A8042" s="32" t="s">
        <v>34985</v>
      </c>
      <c r="B8042" s="32" t="s">
        <v>174</v>
      </c>
      <c r="C8042">
        <f t="shared" si="125"/>
        <v>19518</v>
      </c>
    </row>
    <row r="8043" spans="1:3">
      <c r="A8043" s="32" t="s">
        <v>36101</v>
      </c>
      <c r="B8043" s="32" t="s">
        <v>174</v>
      </c>
      <c r="C8043">
        <f t="shared" si="125"/>
        <v>19519</v>
      </c>
    </row>
    <row r="8044" spans="1:3">
      <c r="A8044" s="32" t="s">
        <v>36102</v>
      </c>
      <c r="B8044" s="32" t="s">
        <v>174</v>
      </c>
      <c r="C8044">
        <f t="shared" si="125"/>
        <v>19520</v>
      </c>
    </row>
    <row r="8045" spans="1:3">
      <c r="A8045" s="32" t="s">
        <v>36103</v>
      </c>
      <c r="B8045" s="32" t="s">
        <v>174</v>
      </c>
      <c r="C8045">
        <f t="shared" si="125"/>
        <v>19522</v>
      </c>
    </row>
    <row r="8046" spans="1:3">
      <c r="A8046" s="32" t="s">
        <v>36104</v>
      </c>
      <c r="B8046" s="32" t="s">
        <v>174</v>
      </c>
      <c r="C8046">
        <f t="shared" si="125"/>
        <v>19523</v>
      </c>
    </row>
    <row r="8047" spans="1:3">
      <c r="A8047" s="32" t="s">
        <v>36105</v>
      </c>
      <c r="B8047" s="32" t="s">
        <v>174</v>
      </c>
      <c r="C8047">
        <f t="shared" si="125"/>
        <v>19525</v>
      </c>
    </row>
    <row r="8048" spans="1:3">
      <c r="A8048" s="32" t="s">
        <v>34986</v>
      </c>
      <c r="B8048" s="32" t="s">
        <v>174</v>
      </c>
      <c r="C8048">
        <f t="shared" si="125"/>
        <v>19526</v>
      </c>
    </row>
    <row r="8049" spans="1:3">
      <c r="A8049" s="32" t="s">
        <v>34987</v>
      </c>
      <c r="B8049" s="32" t="s">
        <v>174</v>
      </c>
      <c r="C8049">
        <f t="shared" si="125"/>
        <v>19529</v>
      </c>
    </row>
    <row r="8050" spans="1:3">
      <c r="A8050" s="32" t="s">
        <v>36106</v>
      </c>
      <c r="B8050" s="32" t="s">
        <v>174</v>
      </c>
      <c r="C8050">
        <f t="shared" si="125"/>
        <v>19530</v>
      </c>
    </row>
    <row r="8051" spans="1:3">
      <c r="A8051" s="32" t="s">
        <v>36107</v>
      </c>
      <c r="B8051" s="32" t="s">
        <v>174</v>
      </c>
      <c r="C8051">
        <f t="shared" si="125"/>
        <v>19533</v>
      </c>
    </row>
    <row r="8052" spans="1:3">
      <c r="A8052" s="32" t="s">
        <v>34988</v>
      </c>
      <c r="B8052" s="32" t="s">
        <v>174</v>
      </c>
      <c r="C8052">
        <f t="shared" si="125"/>
        <v>19534</v>
      </c>
    </row>
    <row r="8053" spans="1:3">
      <c r="A8053" s="32" t="s">
        <v>34989</v>
      </c>
      <c r="B8053" s="32" t="s">
        <v>174</v>
      </c>
      <c r="C8053">
        <f t="shared" si="125"/>
        <v>19535</v>
      </c>
    </row>
    <row r="8054" spans="1:3">
      <c r="A8054" s="32" t="s">
        <v>36108</v>
      </c>
      <c r="B8054" s="32" t="s">
        <v>174</v>
      </c>
      <c r="C8054">
        <f t="shared" si="125"/>
        <v>19536</v>
      </c>
    </row>
    <row r="8055" spans="1:3">
      <c r="A8055" s="32" t="s">
        <v>36109</v>
      </c>
      <c r="B8055" s="32" t="s">
        <v>174</v>
      </c>
      <c r="C8055">
        <f t="shared" si="125"/>
        <v>19538</v>
      </c>
    </row>
    <row r="8056" spans="1:3">
      <c r="A8056" s="32" t="s">
        <v>36110</v>
      </c>
      <c r="B8056" s="32" t="s">
        <v>174</v>
      </c>
      <c r="C8056">
        <f t="shared" si="125"/>
        <v>19539</v>
      </c>
    </row>
    <row r="8057" spans="1:3">
      <c r="A8057" s="32" t="s">
        <v>34990</v>
      </c>
      <c r="B8057" s="32" t="s">
        <v>174</v>
      </c>
      <c r="C8057">
        <f t="shared" si="125"/>
        <v>19540</v>
      </c>
    </row>
    <row r="8058" spans="1:3">
      <c r="A8058" s="32" t="s">
        <v>34991</v>
      </c>
      <c r="B8058" s="32" t="s">
        <v>174</v>
      </c>
      <c r="C8058">
        <f t="shared" si="125"/>
        <v>19541</v>
      </c>
    </row>
    <row r="8059" spans="1:3">
      <c r="A8059" s="32" t="s">
        <v>36111</v>
      </c>
      <c r="B8059" s="32" t="s">
        <v>174</v>
      </c>
      <c r="C8059">
        <f t="shared" si="125"/>
        <v>19542</v>
      </c>
    </row>
    <row r="8060" spans="1:3">
      <c r="A8060" s="32" t="s">
        <v>34992</v>
      </c>
      <c r="B8060" s="32" t="s">
        <v>174</v>
      </c>
      <c r="C8060">
        <f t="shared" si="125"/>
        <v>19543</v>
      </c>
    </row>
    <row r="8061" spans="1:3">
      <c r="A8061" s="32" t="s">
        <v>36112</v>
      </c>
      <c r="B8061" s="32" t="s">
        <v>174</v>
      </c>
      <c r="C8061">
        <f t="shared" si="125"/>
        <v>19544</v>
      </c>
    </row>
    <row r="8062" spans="1:3">
      <c r="A8062" s="32" t="s">
        <v>36113</v>
      </c>
      <c r="B8062" s="32" t="s">
        <v>174</v>
      </c>
      <c r="C8062">
        <f t="shared" si="125"/>
        <v>19545</v>
      </c>
    </row>
    <row r="8063" spans="1:3">
      <c r="A8063" s="32" t="s">
        <v>36114</v>
      </c>
      <c r="B8063" s="32" t="s">
        <v>174</v>
      </c>
      <c r="C8063">
        <f t="shared" si="125"/>
        <v>19547</v>
      </c>
    </row>
    <row r="8064" spans="1:3">
      <c r="A8064" s="32" t="s">
        <v>34993</v>
      </c>
      <c r="B8064" s="32" t="s">
        <v>174</v>
      </c>
      <c r="C8064">
        <f t="shared" si="125"/>
        <v>19548</v>
      </c>
    </row>
    <row r="8065" spans="1:3">
      <c r="A8065" s="32" t="s">
        <v>34994</v>
      </c>
      <c r="B8065" s="32" t="s">
        <v>174</v>
      </c>
      <c r="C8065">
        <f t="shared" si="125"/>
        <v>19549</v>
      </c>
    </row>
    <row r="8066" spans="1:3">
      <c r="A8066" s="32" t="s">
        <v>34995</v>
      </c>
      <c r="B8066" s="32" t="s">
        <v>174</v>
      </c>
      <c r="C8066">
        <f t="shared" ref="C8066:C8129" si="126">1*A8066</f>
        <v>19550</v>
      </c>
    </row>
    <row r="8067" spans="1:3">
      <c r="A8067" s="32" t="s">
        <v>34996</v>
      </c>
      <c r="B8067" s="32" t="s">
        <v>174</v>
      </c>
      <c r="C8067">
        <f t="shared" si="126"/>
        <v>19551</v>
      </c>
    </row>
    <row r="8068" spans="1:3">
      <c r="A8068" s="32" t="s">
        <v>36115</v>
      </c>
      <c r="B8068" s="32" t="s">
        <v>174</v>
      </c>
      <c r="C8068">
        <f t="shared" si="126"/>
        <v>19554</v>
      </c>
    </row>
    <row r="8069" spans="1:3">
      <c r="A8069" s="32" t="s">
        <v>36116</v>
      </c>
      <c r="B8069" s="32" t="s">
        <v>174</v>
      </c>
      <c r="C8069">
        <f t="shared" si="126"/>
        <v>19555</v>
      </c>
    </row>
    <row r="8070" spans="1:3">
      <c r="A8070" s="32" t="s">
        <v>36173</v>
      </c>
      <c r="B8070" s="32" t="s">
        <v>174</v>
      </c>
      <c r="C8070">
        <f t="shared" si="126"/>
        <v>19557</v>
      </c>
    </row>
    <row r="8071" spans="1:3">
      <c r="A8071" s="32" t="s">
        <v>34997</v>
      </c>
      <c r="B8071" s="32" t="s">
        <v>174</v>
      </c>
      <c r="C8071">
        <f t="shared" si="126"/>
        <v>19559</v>
      </c>
    </row>
    <row r="8072" spans="1:3">
      <c r="A8072" s="32" t="s">
        <v>34998</v>
      </c>
      <c r="B8072" s="32" t="s">
        <v>174</v>
      </c>
      <c r="C8072">
        <f t="shared" si="126"/>
        <v>19560</v>
      </c>
    </row>
    <row r="8073" spans="1:3">
      <c r="A8073" s="32" t="s">
        <v>36117</v>
      </c>
      <c r="B8073" s="32" t="s">
        <v>174</v>
      </c>
      <c r="C8073">
        <f t="shared" si="126"/>
        <v>19562</v>
      </c>
    </row>
    <row r="8074" spans="1:3">
      <c r="A8074" s="32" t="s">
        <v>36118</v>
      </c>
      <c r="B8074" s="32" t="s">
        <v>174</v>
      </c>
      <c r="C8074">
        <f t="shared" si="126"/>
        <v>19564</v>
      </c>
    </row>
    <row r="8075" spans="1:3">
      <c r="A8075" s="32" t="s">
        <v>34999</v>
      </c>
      <c r="B8075" s="32" t="s">
        <v>174</v>
      </c>
      <c r="C8075">
        <f t="shared" si="126"/>
        <v>19565</v>
      </c>
    </row>
    <row r="8076" spans="1:3">
      <c r="A8076" s="32" t="s">
        <v>36119</v>
      </c>
      <c r="B8076" s="32" t="s">
        <v>174</v>
      </c>
      <c r="C8076">
        <f t="shared" si="126"/>
        <v>19567</v>
      </c>
    </row>
    <row r="8077" spans="1:3">
      <c r="A8077" s="32" t="s">
        <v>36174</v>
      </c>
      <c r="B8077" s="32" t="s">
        <v>174</v>
      </c>
      <c r="C8077">
        <f t="shared" si="126"/>
        <v>19600</v>
      </c>
    </row>
    <row r="8078" spans="1:3">
      <c r="A8078" s="32" t="s">
        <v>36120</v>
      </c>
      <c r="B8078" s="32" t="s">
        <v>174</v>
      </c>
      <c r="C8078">
        <f t="shared" si="126"/>
        <v>19601</v>
      </c>
    </row>
    <row r="8079" spans="1:3">
      <c r="A8079" s="32" t="s">
        <v>35000</v>
      </c>
      <c r="B8079" s="32" t="s">
        <v>174</v>
      </c>
      <c r="C8079">
        <f t="shared" si="126"/>
        <v>19602</v>
      </c>
    </row>
    <row r="8080" spans="1:3">
      <c r="A8080" s="32" t="s">
        <v>36121</v>
      </c>
      <c r="B8080" s="32" t="s">
        <v>174</v>
      </c>
      <c r="C8080">
        <f t="shared" si="126"/>
        <v>19603</v>
      </c>
    </row>
    <row r="8081" spans="1:3">
      <c r="A8081" s="32" t="s">
        <v>35001</v>
      </c>
      <c r="B8081" s="32" t="s">
        <v>174</v>
      </c>
      <c r="C8081">
        <f t="shared" si="126"/>
        <v>19604</v>
      </c>
    </row>
    <row r="8082" spans="1:3">
      <c r="A8082" s="32" t="s">
        <v>35002</v>
      </c>
      <c r="B8082" s="32" t="s">
        <v>174</v>
      </c>
      <c r="C8082">
        <f t="shared" si="126"/>
        <v>19605</v>
      </c>
    </row>
    <row r="8083" spans="1:3">
      <c r="A8083" s="32" t="s">
        <v>36122</v>
      </c>
      <c r="B8083" s="32" t="s">
        <v>174</v>
      </c>
      <c r="C8083">
        <f t="shared" si="126"/>
        <v>19606</v>
      </c>
    </row>
    <row r="8084" spans="1:3">
      <c r="A8084" s="32" t="s">
        <v>35003</v>
      </c>
      <c r="B8084" s="32" t="s">
        <v>174</v>
      </c>
      <c r="C8084">
        <f t="shared" si="126"/>
        <v>19607</v>
      </c>
    </row>
    <row r="8085" spans="1:3">
      <c r="A8085" s="32" t="s">
        <v>36123</v>
      </c>
      <c r="B8085" s="32" t="s">
        <v>174</v>
      </c>
      <c r="C8085">
        <f t="shared" si="126"/>
        <v>19608</v>
      </c>
    </row>
    <row r="8086" spans="1:3">
      <c r="A8086" s="32" t="s">
        <v>36124</v>
      </c>
      <c r="B8086" s="32" t="s">
        <v>174</v>
      </c>
      <c r="C8086">
        <f t="shared" si="126"/>
        <v>19609</v>
      </c>
    </row>
    <row r="8087" spans="1:3">
      <c r="A8087" s="32" t="s">
        <v>36125</v>
      </c>
      <c r="B8087" s="32" t="s">
        <v>174</v>
      </c>
      <c r="C8087">
        <f t="shared" si="126"/>
        <v>19610</v>
      </c>
    </row>
    <row r="8088" spans="1:3">
      <c r="A8088" s="32" t="s">
        <v>36126</v>
      </c>
      <c r="B8088" s="32" t="s">
        <v>174</v>
      </c>
      <c r="C8088">
        <f t="shared" si="126"/>
        <v>19611</v>
      </c>
    </row>
    <row r="8089" spans="1:3">
      <c r="A8089" s="32" t="s">
        <v>35004</v>
      </c>
      <c r="B8089" s="32" t="s">
        <v>174</v>
      </c>
      <c r="C8089">
        <f t="shared" si="126"/>
        <v>19612</v>
      </c>
    </row>
    <row r="8090" spans="1:3">
      <c r="A8090" s="32" t="s">
        <v>36127</v>
      </c>
      <c r="B8090" s="32" t="s">
        <v>174</v>
      </c>
      <c r="C8090">
        <f t="shared" si="126"/>
        <v>19640</v>
      </c>
    </row>
    <row r="8091" spans="1:3">
      <c r="A8091" s="32" t="s">
        <v>12919</v>
      </c>
      <c r="B8091" s="32" t="s">
        <v>145</v>
      </c>
      <c r="C8091">
        <f t="shared" si="126"/>
        <v>19701</v>
      </c>
    </row>
    <row r="8092" spans="1:3">
      <c r="A8092" s="32" t="s">
        <v>12920</v>
      </c>
      <c r="B8092" s="32" t="s">
        <v>145</v>
      </c>
      <c r="C8092">
        <f t="shared" si="126"/>
        <v>19702</v>
      </c>
    </row>
    <row r="8093" spans="1:3">
      <c r="A8093" s="32" t="s">
        <v>12921</v>
      </c>
      <c r="B8093" s="32" t="s">
        <v>145</v>
      </c>
      <c r="C8093">
        <f t="shared" si="126"/>
        <v>19703</v>
      </c>
    </row>
    <row r="8094" spans="1:3">
      <c r="A8094" s="32" t="s">
        <v>12922</v>
      </c>
      <c r="B8094" s="32" t="s">
        <v>145</v>
      </c>
      <c r="C8094">
        <f t="shared" si="126"/>
        <v>19706</v>
      </c>
    </row>
    <row r="8095" spans="1:3">
      <c r="A8095" s="32" t="s">
        <v>12923</v>
      </c>
      <c r="B8095" s="32" t="s">
        <v>145</v>
      </c>
      <c r="C8095">
        <f t="shared" si="126"/>
        <v>19707</v>
      </c>
    </row>
    <row r="8096" spans="1:3">
      <c r="A8096" s="32" t="s">
        <v>12924</v>
      </c>
      <c r="B8096" s="32" t="s">
        <v>145</v>
      </c>
      <c r="C8096">
        <f t="shared" si="126"/>
        <v>19708</v>
      </c>
    </row>
    <row r="8097" spans="1:3">
      <c r="A8097" s="32" t="s">
        <v>12925</v>
      </c>
      <c r="B8097" s="32" t="s">
        <v>145</v>
      </c>
      <c r="C8097">
        <f t="shared" si="126"/>
        <v>19709</v>
      </c>
    </row>
    <row r="8098" spans="1:3">
      <c r="A8098" s="32" t="s">
        <v>12926</v>
      </c>
      <c r="B8098" s="32" t="s">
        <v>145</v>
      </c>
      <c r="C8098">
        <f t="shared" si="126"/>
        <v>19710</v>
      </c>
    </row>
    <row r="8099" spans="1:3">
      <c r="A8099" s="32" t="s">
        <v>12927</v>
      </c>
      <c r="B8099" s="32" t="s">
        <v>145</v>
      </c>
      <c r="C8099">
        <f t="shared" si="126"/>
        <v>19711</v>
      </c>
    </row>
    <row r="8100" spans="1:3">
      <c r="A8100" s="32" t="s">
        <v>12928</v>
      </c>
      <c r="B8100" s="32" t="s">
        <v>145</v>
      </c>
      <c r="C8100">
        <f t="shared" si="126"/>
        <v>19712</v>
      </c>
    </row>
    <row r="8101" spans="1:3">
      <c r="A8101" s="32" t="s">
        <v>12929</v>
      </c>
      <c r="B8101" s="32" t="s">
        <v>145</v>
      </c>
      <c r="C8101">
        <f t="shared" si="126"/>
        <v>19713</v>
      </c>
    </row>
    <row r="8102" spans="1:3">
      <c r="A8102" s="32" t="s">
        <v>12930</v>
      </c>
      <c r="B8102" s="32" t="s">
        <v>145</v>
      </c>
      <c r="C8102">
        <f t="shared" si="126"/>
        <v>19714</v>
      </c>
    </row>
    <row r="8103" spans="1:3">
      <c r="A8103" s="32" t="s">
        <v>12931</v>
      </c>
      <c r="B8103" s="32" t="s">
        <v>145</v>
      </c>
      <c r="C8103">
        <f t="shared" si="126"/>
        <v>19715</v>
      </c>
    </row>
    <row r="8104" spans="1:3">
      <c r="A8104" s="32" t="s">
        <v>12932</v>
      </c>
      <c r="B8104" s="32" t="s">
        <v>145</v>
      </c>
      <c r="C8104">
        <f t="shared" si="126"/>
        <v>19716</v>
      </c>
    </row>
    <row r="8105" spans="1:3">
      <c r="A8105" s="32" t="s">
        <v>12933</v>
      </c>
      <c r="B8105" s="32" t="s">
        <v>145</v>
      </c>
      <c r="C8105">
        <f t="shared" si="126"/>
        <v>19717</v>
      </c>
    </row>
    <row r="8106" spans="1:3">
      <c r="A8106" s="32" t="s">
        <v>12934</v>
      </c>
      <c r="B8106" s="32" t="s">
        <v>145</v>
      </c>
      <c r="C8106">
        <f t="shared" si="126"/>
        <v>19718</v>
      </c>
    </row>
    <row r="8107" spans="1:3">
      <c r="A8107" s="32" t="s">
        <v>12935</v>
      </c>
      <c r="B8107" s="32" t="s">
        <v>145</v>
      </c>
      <c r="C8107">
        <f t="shared" si="126"/>
        <v>19720</v>
      </c>
    </row>
    <row r="8108" spans="1:3">
      <c r="A8108" s="32" t="s">
        <v>12936</v>
      </c>
      <c r="B8108" s="32" t="s">
        <v>145</v>
      </c>
      <c r="C8108">
        <f t="shared" si="126"/>
        <v>19721</v>
      </c>
    </row>
    <row r="8109" spans="1:3">
      <c r="A8109" s="32" t="s">
        <v>12937</v>
      </c>
      <c r="B8109" s="32" t="s">
        <v>145</v>
      </c>
      <c r="C8109">
        <f t="shared" si="126"/>
        <v>19725</v>
      </c>
    </row>
    <row r="8110" spans="1:3">
      <c r="A8110" s="32" t="s">
        <v>12938</v>
      </c>
      <c r="B8110" s="32" t="s">
        <v>145</v>
      </c>
      <c r="C8110">
        <f t="shared" si="126"/>
        <v>19726</v>
      </c>
    </row>
    <row r="8111" spans="1:3">
      <c r="A8111" s="32" t="s">
        <v>12939</v>
      </c>
      <c r="B8111" s="32" t="s">
        <v>145</v>
      </c>
      <c r="C8111">
        <f t="shared" si="126"/>
        <v>19730</v>
      </c>
    </row>
    <row r="8112" spans="1:3">
      <c r="A8112" s="32" t="s">
        <v>12940</v>
      </c>
      <c r="B8112" s="32" t="s">
        <v>145</v>
      </c>
      <c r="C8112">
        <f t="shared" si="126"/>
        <v>19731</v>
      </c>
    </row>
    <row r="8113" spans="1:3">
      <c r="A8113" s="32" t="s">
        <v>12941</v>
      </c>
      <c r="B8113" s="32" t="s">
        <v>145</v>
      </c>
      <c r="C8113">
        <f t="shared" si="126"/>
        <v>19732</v>
      </c>
    </row>
    <row r="8114" spans="1:3">
      <c r="A8114" s="32" t="s">
        <v>12942</v>
      </c>
      <c r="B8114" s="32" t="s">
        <v>145</v>
      </c>
      <c r="C8114">
        <f t="shared" si="126"/>
        <v>19733</v>
      </c>
    </row>
    <row r="8115" spans="1:3">
      <c r="A8115" s="32" t="s">
        <v>12943</v>
      </c>
      <c r="B8115" s="32" t="s">
        <v>145</v>
      </c>
      <c r="C8115">
        <f t="shared" si="126"/>
        <v>19734</v>
      </c>
    </row>
    <row r="8116" spans="1:3">
      <c r="A8116" s="32" t="s">
        <v>12944</v>
      </c>
      <c r="B8116" s="32" t="s">
        <v>145</v>
      </c>
      <c r="C8116">
        <f t="shared" si="126"/>
        <v>19735</v>
      </c>
    </row>
    <row r="8117" spans="1:3">
      <c r="A8117" s="32" t="s">
        <v>12945</v>
      </c>
      <c r="B8117" s="32" t="s">
        <v>145</v>
      </c>
      <c r="C8117">
        <f t="shared" si="126"/>
        <v>19736</v>
      </c>
    </row>
    <row r="8118" spans="1:3">
      <c r="A8118" s="32" t="s">
        <v>12946</v>
      </c>
      <c r="B8118" s="32" t="s">
        <v>145</v>
      </c>
      <c r="C8118">
        <f t="shared" si="126"/>
        <v>19800</v>
      </c>
    </row>
    <row r="8119" spans="1:3">
      <c r="A8119" s="32" t="s">
        <v>12947</v>
      </c>
      <c r="B8119" s="32" t="s">
        <v>145</v>
      </c>
      <c r="C8119">
        <f t="shared" si="126"/>
        <v>19801</v>
      </c>
    </row>
    <row r="8120" spans="1:3">
      <c r="A8120" s="32" t="s">
        <v>12948</v>
      </c>
      <c r="B8120" s="32" t="s">
        <v>145</v>
      </c>
      <c r="C8120">
        <f t="shared" si="126"/>
        <v>19802</v>
      </c>
    </row>
    <row r="8121" spans="1:3">
      <c r="A8121" s="32" t="s">
        <v>12949</v>
      </c>
      <c r="B8121" s="32" t="s">
        <v>145</v>
      </c>
      <c r="C8121">
        <f t="shared" si="126"/>
        <v>19803</v>
      </c>
    </row>
    <row r="8122" spans="1:3">
      <c r="A8122" s="32" t="s">
        <v>12950</v>
      </c>
      <c r="B8122" s="32" t="s">
        <v>145</v>
      </c>
      <c r="C8122">
        <f t="shared" si="126"/>
        <v>19804</v>
      </c>
    </row>
    <row r="8123" spans="1:3">
      <c r="A8123" s="32" t="s">
        <v>12951</v>
      </c>
      <c r="B8123" s="32" t="s">
        <v>145</v>
      </c>
      <c r="C8123">
        <f t="shared" si="126"/>
        <v>19805</v>
      </c>
    </row>
    <row r="8124" spans="1:3">
      <c r="A8124" s="32" t="s">
        <v>12952</v>
      </c>
      <c r="B8124" s="32" t="s">
        <v>145</v>
      </c>
      <c r="C8124">
        <f t="shared" si="126"/>
        <v>19806</v>
      </c>
    </row>
    <row r="8125" spans="1:3">
      <c r="A8125" s="32" t="s">
        <v>12953</v>
      </c>
      <c r="B8125" s="32" t="s">
        <v>145</v>
      </c>
      <c r="C8125">
        <f t="shared" si="126"/>
        <v>19807</v>
      </c>
    </row>
    <row r="8126" spans="1:3">
      <c r="A8126" s="32" t="s">
        <v>12954</v>
      </c>
      <c r="B8126" s="32" t="s">
        <v>145</v>
      </c>
      <c r="C8126">
        <f t="shared" si="126"/>
        <v>19808</v>
      </c>
    </row>
    <row r="8127" spans="1:3">
      <c r="A8127" s="32" t="s">
        <v>12955</v>
      </c>
      <c r="B8127" s="32" t="s">
        <v>145</v>
      </c>
      <c r="C8127">
        <f t="shared" si="126"/>
        <v>19809</v>
      </c>
    </row>
    <row r="8128" spans="1:3">
      <c r="A8128" s="32" t="s">
        <v>12956</v>
      </c>
      <c r="B8128" s="32" t="s">
        <v>145</v>
      </c>
      <c r="C8128">
        <f t="shared" si="126"/>
        <v>19810</v>
      </c>
    </row>
    <row r="8129" spans="1:3">
      <c r="A8129" s="32" t="s">
        <v>12957</v>
      </c>
      <c r="B8129" s="32" t="s">
        <v>145</v>
      </c>
      <c r="C8129">
        <f t="shared" si="126"/>
        <v>19850</v>
      </c>
    </row>
    <row r="8130" spans="1:3">
      <c r="A8130" s="32" t="s">
        <v>12958</v>
      </c>
      <c r="B8130" s="32" t="s">
        <v>145</v>
      </c>
      <c r="C8130">
        <f t="shared" ref="C8130:C8193" si="127">1*A8130</f>
        <v>19880</v>
      </c>
    </row>
    <row r="8131" spans="1:3">
      <c r="A8131" s="32" t="s">
        <v>12959</v>
      </c>
      <c r="B8131" s="32" t="s">
        <v>145</v>
      </c>
      <c r="C8131">
        <f t="shared" si="127"/>
        <v>19884</v>
      </c>
    </row>
    <row r="8132" spans="1:3">
      <c r="A8132" s="32" t="s">
        <v>12960</v>
      </c>
      <c r="B8132" s="32" t="s">
        <v>145</v>
      </c>
      <c r="C8132">
        <f t="shared" si="127"/>
        <v>19885</v>
      </c>
    </row>
    <row r="8133" spans="1:3">
      <c r="A8133" s="32" t="s">
        <v>12961</v>
      </c>
      <c r="B8133" s="32" t="s">
        <v>145</v>
      </c>
      <c r="C8133">
        <f t="shared" si="127"/>
        <v>19886</v>
      </c>
    </row>
    <row r="8134" spans="1:3">
      <c r="A8134" s="32" t="s">
        <v>12962</v>
      </c>
      <c r="B8134" s="32" t="s">
        <v>145</v>
      </c>
      <c r="C8134">
        <f t="shared" si="127"/>
        <v>19887</v>
      </c>
    </row>
    <row r="8135" spans="1:3">
      <c r="A8135" s="32" t="s">
        <v>12963</v>
      </c>
      <c r="B8135" s="32" t="s">
        <v>145</v>
      </c>
      <c r="C8135">
        <f t="shared" si="127"/>
        <v>19888</v>
      </c>
    </row>
    <row r="8136" spans="1:3">
      <c r="A8136" s="32" t="s">
        <v>12964</v>
      </c>
      <c r="B8136" s="32" t="s">
        <v>145</v>
      </c>
      <c r="C8136">
        <f t="shared" si="127"/>
        <v>19889</v>
      </c>
    </row>
    <row r="8137" spans="1:3">
      <c r="A8137" s="32" t="s">
        <v>12965</v>
      </c>
      <c r="B8137" s="32" t="s">
        <v>145</v>
      </c>
      <c r="C8137">
        <f t="shared" si="127"/>
        <v>19890</v>
      </c>
    </row>
    <row r="8138" spans="1:3">
      <c r="A8138" s="32" t="s">
        <v>12966</v>
      </c>
      <c r="B8138" s="32" t="s">
        <v>145</v>
      </c>
      <c r="C8138">
        <f t="shared" si="127"/>
        <v>19891</v>
      </c>
    </row>
    <row r="8139" spans="1:3">
      <c r="A8139" s="32" t="s">
        <v>12967</v>
      </c>
      <c r="B8139" s="32" t="s">
        <v>145</v>
      </c>
      <c r="C8139">
        <f t="shared" si="127"/>
        <v>19892</v>
      </c>
    </row>
    <row r="8140" spans="1:3">
      <c r="A8140" s="32" t="s">
        <v>12968</v>
      </c>
      <c r="B8140" s="32" t="s">
        <v>145</v>
      </c>
      <c r="C8140">
        <f t="shared" si="127"/>
        <v>19893</v>
      </c>
    </row>
    <row r="8141" spans="1:3">
      <c r="A8141" s="32" t="s">
        <v>12969</v>
      </c>
      <c r="B8141" s="32" t="s">
        <v>145</v>
      </c>
      <c r="C8141">
        <f t="shared" si="127"/>
        <v>19894</v>
      </c>
    </row>
    <row r="8142" spans="1:3">
      <c r="A8142" s="32" t="s">
        <v>12970</v>
      </c>
      <c r="B8142" s="32" t="s">
        <v>145</v>
      </c>
      <c r="C8142">
        <f t="shared" si="127"/>
        <v>19895</v>
      </c>
    </row>
    <row r="8143" spans="1:3">
      <c r="A8143" s="32" t="s">
        <v>12971</v>
      </c>
      <c r="B8143" s="32" t="s">
        <v>145</v>
      </c>
      <c r="C8143">
        <f t="shared" si="127"/>
        <v>19896</v>
      </c>
    </row>
    <row r="8144" spans="1:3">
      <c r="A8144" s="32" t="s">
        <v>12972</v>
      </c>
      <c r="B8144" s="32" t="s">
        <v>145</v>
      </c>
      <c r="C8144">
        <f t="shared" si="127"/>
        <v>19897</v>
      </c>
    </row>
    <row r="8145" spans="1:3">
      <c r="A8145" s="32" t="s">
        <v>12973</v>
      </c>
      <c r="B8145" s="32" t="s">
        <v>145</v>
      </c>
      <c r="C8145">
        <f t="shared" si="127"/>
        <v>19898</v>
      </c>
    </row>
    <row r="8146" spans="1:3">
      <c r="A8146" s="32" t="s">
        <v>12974</v>
      </c>
      <c r="B8146" s="32" t="s">
        <v>145</v>
      </c>
      <c r="C8146">
        <f t="shared" si="127"/>
        <v>19899</v>
      </c>
    </row>
    <row r="8147" spans="1:3">
      <c r="A8147" s="32" t="s">
        <v>12975</v>
      </c>
      <c r="B8147" s="32" t="s">
        <v>145</v>
      </c>
      <c r="C8147">
        <f t="shared" si="127"/>
        <v>19901</v>
      </c>
    </row>
    <row r="8148" spans="1:3">
      <c r="A8148" s="32" t="s">
        <v>12976</v>
      </c>
      <c r="B8148" s="32" t="s">
        <v>145</v>
      </c>
      <c r="C8148">
        <f t="shared" si="127"/>
        <v>19902</v>
      </c>
    </row>
    <row r="8149" spans="1:3">
      <c r="A8149" s="32" t="s">
        <v>12977</v>
      </c>
      <c r="B8149" s="32" t="s">
        <v>145</v>
      </c>
      <c r="C8149">
        <f t="shared" si="127"/>
        <v>19903</v>
      </c>
    </row>
    <row r="8150" spans="1:3">
      <c r="A8150" s="32" t="s">
        <v>12978</v>
      </c>
      <c r="B8150" s="32" t="s">
        <v>145</v>
      </c>
      <c r="C8150">
        <f t="shared" si="127"/>
        <v>19904</v>
      </c>
    </row>
    <row r="8151" spans="1:3">
      <c r="A8151" s="32" t="s">
        <v>12979</v>
      </c>
      <c r="B8151" s="32" t="s">
        <v>145</v>
      </c>
      <c r="C8151">
        <f t="shared" si="127"/>
        <v>19905</v>
      </c>
    </row>
    <row r="8152" spans="1:3">
      <c r="A8152" s="32" t="s">
        <v>12980</v>
      </c>
      <c r="B8152" s="32" t="s">
        <v>145</v>
      </c>
      <c r="C8152">
        <f t="shared" si="127"/>
        <v>19906</v>
      </c>
    </row>
    <row r="8153" spans="1:3">
      <c r="A8153" s="32" t="s">
        <v>12981</v>
      </c>
      <c r="B8153" s="32" t="s">
        <v>145</v>
      </c>
      <c r="C8153">
        <f t="shared" si="127"/>
        <v>19930</v>
      </c>
    </row>
    <row r="8154" spans="1:3">
      <c r="A8154" s="32" t="s">
        <v>12982</v>
      </c>
      <c r="B8154" s="32" t="s">
        <v>145</v>
      </c>
      <c r="C8154">
        <f t="shared" si="127"/>
        <v>19931</v>
      </c>
    </row>
    <row r="8155" spans="1:3">
      <c r="A8155" s="32" t="s">
        <v>12983</v>
      </c>
      <c r="B8155" s="32" t="s">
        <v>145</v>
      </c>
      <c r="C8155">
        <f t="shared" si="127"/>
        <v>19933</v>
      </c>
    </row>
    <row r="8156" spans="1:3">
      <c r="A8156" s="32" t="s">
        <v>12984</v>
      </c>
      <c r="B8156" s="32" t="s">
        <v>145</v>
      </c>
      <c r="C8156">
        <f t="shared" si="127"/>
        <v>19934</v>
      </c>
    </row>
    <row r="8157" spans="1:3">
      <c r="A8157" s="32" t="s">
        <v>12985</v>
      </c>
      <c r="B8157" s="32" t="s">
        <v>145</v>
      </c>
      <c r="C8157">
        <f t="shared" si="127"/>
        <v>19936</v>
      </c>
    </row>
    <row r="8158" spans="1:3">
      <c r="A8158" s="32" t="s">
        <v>12986</v>
      </c>
      <c r="B8158" s="32" t="s">
        <v>145</v>
      </c>
      <c r="C8158">
        <f t="shared" si="127"/>
        <v>19938</v>
      </c>
    </row>
    <row r="8159" spans="1:3">
      <c r="A8159" s="32" t="s">
        <v>12987</v>
      </c>
      <c r="B8159" s="32" t="s">
        <v>145</v>
      </c>
      <c r="C8159">
        <f t="shared" si="127"/>
        <v>19939</v>
      </c>
    </row>
    <row r="8160" spans="1:3">
      <c r="A8160" s="32" t="s">
        <v>12988</v>
      </c>
      <c r="B8160" s="32" t="s">
        <v>145</v>
      </c>
      <c r="C8160">
        <f t="shared" si="127"/>
        <v>19940</v>
      </c>
    </row>
    <row r="8161" spans="1:3">
      <c r="A8161" s="32" t="s">
        <v>12989</v>
      </c>
      <c r="B8161" s="32" t="s">
        <v>145</v>
      </c>
      <c r="C8161">
        <f t="shared" si="127"/>
        <v>19941</v>
      </c>
    </row>
    <row r="8162" spans="1:3">
      <c r="A8162" s="32" t="s">
        <v>12990</v>
      </c>
      <c r="B8162" s="32" t="s">
        <v>145</v>
      </c>
      <c r="C8162">
        <f t="shared" si="127"/>
        <v>19942</v>
      </c>
    </row>
    <row r="8163" spans="1:3">
      <c r="A8163" s="32" t="s">
        <v>12991</v>
      </c>
      <c r="B8163" s="32" t="s">
        <v>145</v>
      </c>
      <c r="C8163">
        <f t="shared" si="127"/>
        <v>19943</v>
      </c>
    </row>
    <row r="8164" spans="1:3">
      <c r="A8164" s="32" t="s">
        <v>12992</v>
      </c>
      <c r="B8164" s="32" t="s">
        <v>145</v>
      </c>
      <c r="C8164">
        <f t="shared" si="127"/>
        <v>19944</v>
      </c>
    </row>
    <row r="8165" spans="1:3">
      <c r="A8165" s="32" t="s">
        <v>12993</v>
      </c>
      <c r="B8165" s="32" t="s">
        <v>145</v>
      </c>
      <c r="C8165">
        <f t="shared" si="127"/>
        <v>19945</v>
      </c>
    </row>
    <row r="8166" spans="1:3">
      <c r="A8166" s="32" t="s">
        <v>12994</v>
      </c>
      <c r="B8166" s="32" t="s">
        <v>145</v>
      </c>
      <c r="C8166">
        <f t="shared" si="127"/>
        <v>19946</v>
      </c>
    </row>
    <row r="8167" spans="1:3">
      <c r="A8167" s="32" t="s">
        <v>12995</v>
      </c>
      <c r="B8167" s="32" t="s">
        <v>145</v>
      </c>
      <c r="C8167">
        <f t="shared" si="127"/>
        <v>19947</v>
      </c>
    </row>
    <row r="8168" spans="1:3">
      <c r="A8168" s="32" t="s">
        <v>12996</v>
      </c>
      <c r="B8168" s="32" t="s">
        <v>145</v>
      </c>
      <c r="C8168">
        <f t="shared" si="127"/>
        <v>19950</v>
      </c>
    </row>
    <row r="8169" spans="1:3">
      <c r="A8169" s="32" t="s">
        <v>12997</v>
      </c>
      <c r="B8169" s="32" t="s">
        <v>145</v>
      </c>
      <c r="C8169">
        <f t="shared" si="127"/>
        <v>19951</v>
      </c>
    </row>
    <row r="8170" spans="1:3">
      <c r="A8170" s="32" t="s">
        <v>12998</v>
      </c>
      <c r="B8170" s="32" t="s">
        <v>145</v>
      </c>
      <c r="C8170">
        <f t="shared" si="127"/>
        <v>19952</v>
      </c>
    </row>
    <row r="8171" spans="1:3">
      <c r="A8171" s="32" t="s">
        <v>12999</v>
      </c>
      <c r="B8171" s="32" t="s">
        <v>145</v>
      </c>
      <c r="C8171">
        <f t="shared" si="127"/>
        <v>19953</v>
      </c>
    </row>
    <row r="8172" spans="1:3">
      <c r="A8172" s="32" t="s">
        <v>13000</v>
      </c>
      <c r="B8172" s="32" t="s">
        <v>145</v>
      </c>
      <c r="C8172">
        <f t="shared" si="127"/>
        <v>19954</v>
      </c>
    </row>
    <row r="8173" spans="1:3">
      <c r="A8173" s="32" t="s">
        <v>13001</v>
      </c>
      <c r="B8173" s="32" t="s">
        <v>145</v>
      </c>
      <c r="C8173">
        <f t="shared" si="127"/>
        <v>19955</v>
      </c>
    </row>
    <row r="8174" spans="1:3">
      <c r="A8174" s="32" t="s">
        <v>13002</v>
      </c>
      <c r="B8174" s="32" t="s">
        <v>145</v>
      </c>
      <c r="C8174">
        <f t="shared" si="127"/>
        <v>19956</v>
      </c>
    </row>
    <row r="8175" spans="1:3">
      <c r="A8175" s="32" t="s">
        <v>13003</v>
      </c>
      <c r="B8175" s="32" t="s">
        <v>145</v>
      </c>
      <c r="C8175">
        <f t="shared" si="127"/>
        <v>19958</v>
      </c>
    </row>
    <row r="8176" spans="1:3">
      <c r="A8176" s="32" t="s">
        <v>13004</v>
      </c>
      <c r="B8176" s="32" t="s">
        <v>145</v>
      </c>
      <c r="C8176">
        <f t="shared" si="127"/>
        <v>19960</v>
      </c>
    </row>
    <row r="8177" spans="1:3">
      <c r="A8177" s="32" t="s">
        <v>13005</v>
      </c>
      <c r="B8177" s="32" t="s">
        <v>145</v>
      </c>
      <c r="C8177">
        <f t="shared" si="127"/>
        <v>19961</v>
      </c>
    </row>
    <row r="8178" spans="1:3">
      <c r="A8178" s="32" t="s">
        <v>13006</v>
      </c>
      <c r="B8178" s="32" t="s">
        <v>145</v>
      </c>
      <c r="C8178">
        <f t="shared" si="127"/>
        <v>19962</v>
      </c>
    </row>
    <row r="8179" spans="1:3">
      <c r="A8179" s="32" t="s">
        <v>13007</v>
      </c>
      <c r="B8179" s="32" t="s">
        <v>145</v>
      </c>
      <c r="C8179">
        <f t="shared" si="127"/>
        <v>19963</v>
      </c>
    </row>
    <row r="8180" spans="1:3">
      <c r="A8180" s="32" t="s">
        <v>13008</v>
      </c>
      <c r="B8180" s="32" t="s">
        <v>145</v>
      </c>
      <c r="C8180">
        <f t="shared" si="127"/>
        <v>19964</v>
      </c>
    </row>
    <row r="8181" spans="1:3">
      <c r="A8181" s="32" t="s">
        <v>13009</v>
      </c>
      <c r="B8181" s="32" t="s">
        <v>145</v>
      </c>
      <c r="C8181">
        <f t="shared" si="127"/>
        <v>19966</v>
      </c>
    </row>
    <row r="8182" spans="1:3">
      <c r="A8182" s="32" t="s">
        <v>13010</v>
      </c>
      <c r="B8182" s="32" t="s">
        <v>145</v>
      </c>
      <c r="C8182">
        <f t="shared" si="127"/>
        <v>19967</v>
      </c>
    </row>
    <row r="8183" spans="1:3">
      <c r="A8183" s="32" t="s">
        <v>13011</v>
      </c>
      <c r="B8183" s="32" t="s">
        <v>145</v>
      </c>
      <c r="C8183">
        <f t="shared" si="127"/>
        <v>19968</v>
      </c>
    </row>
    <row r="8184" spans="1:3">
      <c r="A8184" s="32" t="s">
        <v>13012</v>
      </c>
      <c r="B8184" s="32" t="s">
        <v>145</v>
      </c>
      <c r="C8184">
        <f t="shared" si="127"/>
        <v>19969</v>
      </c>
    </row>
    <row r="8185" spans="1:3">
      <c r="A8185" s="32" t="s">
        <v>13013</v>
      </c>
      <c r="B8185" s="32" t="s">
        <v>145</v>
      </c>
      <c r="C8185">
        <f t="shared" si="127"/>
        <v>19970</v>
      </c>
    </row>
    <row r="8186" spans="1:3">
      <c r="A8186" s="32" t="s">
        <v>13014</v>
      </c>
      <c r="B8186" s="32" t="s">
        <v>145</v>
      </c>
      <c r="C8186">
        <f t="shared" si="127"/>
        <v>19971</v>
      </c>
    </row>
    <row r="8187" spans="1:3">
      <c r="A8187" s="32" t="s">
        <v>13015</v>
      </c>
      <c r="B8187" s="32" t="s">
        <v>145</v>
      </c>
      <c r="C8187">
        <f t="shared" si="127"/>
        <v>19973</v>
      </c>
    </row>
    <row r="8188" spans="1:3">
      <c r="A8188" s="32" t="s">
        <v>13016</v>
      </c>
      <c r="B8188" s="32" t="s">
        <v>145</v>
      </c>
      <c r="C8188">
        <f t="shared" si="127"/>
        <v>19975</v>
      </c>
    </row>
    <row r="8189" spans="1:3">
      <c r="A8189" s="32" t="s">
        <v>13017</v>
      </c>
      <c r="B8189" s="32" t="s">
        <v>145</v>
      </c>
      <c r="C8189">
        <f t="shared" si="127"/>
        <v>19977</v>
      </c>
    </row>
    <row r="8190" spans="1:3">
      <c r="A8190" s="32" t="s">
        <v>13018</v>
      </c>
      <c r="B8190" s="32" t="s">
        <v>145</v>
      </c>
      <c r="C8190">
        <f t="shared" si="127"/>
        <v>19979</v>
      </c>
    </row>
    <row r="8191" spans="1:3">
      <c r="A8191" s="32" t="s">
        <v>13019</v>
      </c>
      <c r="B8191" s="32" t="s">
        <v>145</v>
      </c>
      <c r="C8191">
        <f t="shared" si="127"/>
        <v>19980</v>
      </c>
    </row>
    <row r="8192" spans="1:3">
      <c r="A8192" s="32" t="s">
        <v>12592</v>
      </c>
      <c r="B8192" s="32" t="s">
        <v>187</v>
      </c>
      <c r="C8192">
        <f t="shared" si="127"/>
        <v>20000</v>
      </c>
    </row>
    <row r="8193" spans="1:3">
      <c r="A8193" s="32" t="s">
        <v>12593</v>
      </c>
      <c r="B8193" s="32" t="s">
        <v>187</v>
      </c>
      <c r="C8193">
        <f t="shared" si="127"/>
        <v>20001</v>
      </c>
    </row>
    <row r="8194" spans="1:3">
      <c r="A8194" s="32" t="s">
        <v>12594</v>
      </c>
      <c r="B8194" s="32" t="s">
        <v>187</v>
      </c>
      <c r="C8194">
        <f t="shared" ref="C8194:C8257" si="128">1*A8194</f>
        <v>20002</v>
      </c>
    </row>
    <row r="8195" spans="1:3">
      <c r="A8195" s="32" t="s">
        <v>12595</v>
      </c>
      <c r="B8195" s="32" t="s">
        <v>187</v>
      </c>
      <c r="C8195">
        <f t="shared" si="128"/>
        <v>20003</v>
      </c>
    </row>
    <row r="8196" spans="1:3">
      <c r="A8196" s="32" t="s">
        <v>12596</v>
      </c>
      <c r="B8196" s="32" t="s">
        <v>187</v>
      </c>
      <c r="C8196">
        <f t="shared" si="128"/>
        <v>20004</v>
      </c>
    </row>
    <row r="8197" spans="1:3">
      <c r="A8197" s="32" t="s">
        <v>12597</v>
      </c>
      <c r="B8197" s="32" t="s">
        <v>187</v>
      </c>
      <c r="C8197">
        <f t="shared" si="128"/>
        <v>20005</v>
      </c>
    </row>
    <row r="8198" spans="1:3">
      <c r="A8198" s="32" t="s">
        <v>12598</v>
      </c>
      <c r="B8198" s="32" t="s">
        <v>187</v>
      </c>
      <c r="C8198">
        <f t="shared" si="128"/>
        <v>20006</v>
      </c>
    </row>
    <row r="8199" spans="1:3">
      <c r="A8199" s="32" t="s">
        <v>12599</v>
      </c>
      <c r="B8199" s="32" t="s">
        <v>187</v>
      </c>
      <c r="C8199">
        <f t="shared" si="128"/>
        <v>20007</v>
      </c>
    </row>
    <row r="8200" spans="1:3">
      <c r="A8200" s="32" t="s">
        <v>12600</v>
      </c>
      <c r="B8200" s="32" t="s">
        <v>187</v>
      </c>
      <c r="C8200">
        <f t="shared" si="128"/>
        <v>20008</v>
      </c>
    </row>
    <row r="8201" spans="1:3">
      <c r="A8201" s="32" t="s">
        <v>12601</v>
      </c>
      <c r="B8201" s="32" t="s">
        <v>187</v>
      </c>
      <c r="C8201">
        <f t="shared" si="128"/>
        <v>20009</v>
      </c>
    </row>
    <row r="8202" spans="1:3">
      <c r="A8202" s="32" t="s">
        <v>12602</v>
      </c>
      <c r="B8202" s="32" t="s">
        <v>187</v>
      </c>
      <c r="C8202">
        <f t="shared" si="128"/>
        <v>20010</v>
      </c>
    </row>
    <row r="8203" spans="1:3">
      <c r="A8203" s="32" t="s">
        <v>12603</v>
      </c>
      <c r="B8203" s="32" t="s">
        <v>187</v>
      </c>
      <c r="C8203">
        <f t="shared" si="128"/>
        <v>20011</v>
      </c>
    </row>
    <row r="8204" spans="1:3">
      <c r="A8204" s="32" t="s">
        <v>12604</v>
      </c>
      <c r="B8204" s="32" t="s">
        <v>187</v>
      </c>
      <c r="C8204">
        <f t="shared" si="128"/>
        <v>20012</v>
      </c>
    </row>
    <row r="8205" spans="1:3">
      <c r="A8205" s="32" t="s">
        <v>12605</v>
      </c>
      <c r="B8205" s="32" t="s">
        <v>187</v>
      </c>
      <c r="C8205">
        <f t="shared" si="128"/>
        <v>20013</v>
      </c>
    </row>
    <row r="8206" spans="1:3">
      <c r="A8206" s="32" t="s">
        <v>12606</v>
      </c>
      <c r="B8206" s="32" t="s">
        <v>187</v>
      </c>
      <c r="C8206">
        <f t="shared" si="128"/>
        <v>20015</v>
      </c>
    </row>
    <row r="8207" spans="1:3">
      <c r="A8207" s="32" t="s">
        <v>12607</v>
      </c>
      <c r="B8207" s="32" t="s">
        <v>187</v>
      </c>
      <c r="C8207">
        <f t="shared" si="128"/>
        <v>20016</v>
      </c>
    </row>
    <row r="8208" spans="1:3">
      <c r="A8208" s="32" t="s">
        <v>12608</v>
      </c>
      <c r="B8208" s="32" t="s">
        <v>187</v>
      </c>
      <c r="C8208">
        <f t="shared" si="128"/>
        <v>20017</v>
      </c>
    </row>
    <row r="8209" spans="1:3">
      <c r="A8209" s="32" t="s">
        <v>12609</v>
      </c>
      <c r="B8209" s="32" t="s">
        <v>187</v>
      </c>
      <c r="C8209">
        <f t="shared" si="128"/>
        <v>20018</v>
      </c>
    </row>
    <row r="8210" spans="1:3">
      <c r="A8210" s="32" t="s">
        <v>12610</v>
      </c>
      <c r="B8210" s="32" t="s">
        <v>187</v>
      </c>
      <c r="C8210">
        <f t="shared" si="128"/>
        <v>20019</v>
      </c>
    </row>
    <row r="8211" spans="1:3">
      <c r="A8211" s="32" t="s">
        <v>12611</v>
      </c>
      <c r="B8211" s="32" t="s">
        <v>187</v>
      </c>
      <c r="C8211">
        <f t="shared" si="128"/>
        <v>20020</v>
      </c>
    </row>
    <row r="8212" spans="1:3">
      <c r="A8212" s="32" t="s">
        <v>12612</v>
      </c>
      <c r="B8212" s="32" t="s">
        <v>187</v>
      </c>
      <c r="C8212">
        <f t="shared" si="128"/>
        <v>20022</v>
      </c>
    </row>
    <row r="8213" spans="1:3">
      <c r="A8213" s="32" t="s">
        <v>12613</v>
      </c>
      <c r="B8213" s="32" t="s">
        <v>187</v>
      </c>
      <c r="C8213">
        <f t="shared" si="128"/>
        <v>20023</v>
      </c>
    </row>
    <row r="8214" spans="1:3">
      <c r="A8214" s="32" t="s">
        <v>12614</v>
      </c>
      <c r="B8214" s="32" t="s">
        <v>187</v>
      </c>
      <c r="C8214">
        <f t="shared" si="128"/>
        <v>20024</v>
      </c>
    </row>
    <row r="8215" spans="1:3">
      <c r="A8215" s="32" t="s">
        <v>12615</v>
      </c>
      <c r="B8215" s="32" t="s">
        <v>187</v>
      </c>
      <c r="C8215">
        <f t="shared" si="128"/>
        <v>20026</v>
      </c>
    </row>
    <row r="8216" spans="1:3">
      <c r="A8216" s="32" t="s">
        <v>12616</v>
      </c>
      <c r="B8216" s="32" t="s">
        <v>187</v>
      </c>
      <c r="C8216">
        <f t="shared" si="128"/>
        <v>20027</v>
      </c>
    </row>
    <row r="8217" spans="1:3">
      <c r="A8217" s="32" t="s">
        <v>12617</v>
      </c>
      <c r="B8217" s="32" t="s">
        <v>187</v>
      </c>
      <c r="C8217">
        <f t="shared" si="128"/>
        <v>20029</v>
      </c>
    </row>
    <row r="8218" spans="1:3">
      <c r="A8218" s="32" t="s">
        <v>12618</v>
      </c>
      <c r="B8218" s="32" t="s">
        <v>187</v>
      </c>
      <c r="C8218">
        <f t="shared" si="128"/>
        <v>20030</v>
      </c>
    </row>
    <row r="8219" spans="1:3">
      <c r="A8219" s="32" t="s">
        <v>12619</v>
      </c>
      <c r="B8219" s="32" t="s">
        <v>187</v>
      </c>
      <c r="C8219">
        <f t="shared" si="128"/>
        <v>20032</v>
      </c>
    </row>
    <row r="8220" spans="1:3">
      <c r="A8220" s="32" t="s">
        <v>12620</v>
      </c>
      <c r="B8220" s="32" t="s">
        <v>187</v>
      </c>
      <c r="C8220">
        <f t="shared" si="128"/>
        <v>20033</v>
      </c>
    </row>
    <row r="8221" spans="1:3">
      <c r="A8221" s="32" t="s">
        <v>12621</v>
      </c>
      <c r="B8221" s="32" t="s">
        <v>187</v>
      </c>
      <c r="C8221">
        <f t="shared" si="128"/>
        <v>20035</v>
      </c>
    </row>
    <row r="8222" spans="1:3">
      <c r="A8222" s="32" t="s">
        <v>12622</v>
      </c>
      <c r="B8222" s="32" t="s">
        <v>187</v>
      </c>
      <c r="C8222">
        <f t="shared" si="128"/>
        <v>20036</v>
      </c>
    </row>
    <row r="8223" spans="1:3">
      <c r="A8223" s="32" t="s">
        <v>12623</v>
      </c>
      <c r="B8223" s="32" t="s">
        <v>187</v>
      </c>
      <c r="C8223">
        <f t="shared" si="128"/>
        <v>20037</v>
      </c>
    </row>
    <row r="8224" spans="1:3">
      <c r="A8224" s="32" t="s">
        <v>12624</v>
      </c>
      <c r="B8224" s="32" t="s">
        <v>187</v>
      </c>
      <c r="C8224">
        <f t="shared" si="128"/>
        <v>20038</v>
      </c>
    </row>
    <row r="8225" spans="1:3">
      <c r="A8225" s="32" t="s">
        <v>12625</v>
      </c>
      <c r="B8225" s="32" t="s">
        <v>187</v>
      </c>
      <c r="C8225">
        <f t="shared" si="128"/>
        <v>20039</v>
      </c>
    </row>
    <row r="8226" spans="1:3">
      <c r="A8226" s="32" t="s">
        <v>12626</v>
      </c>
      <c r="B8226" s="32" t="s">
        <v>187</v>
      </c>
      <c r="C8226">
        <f t="shared" si="128"/>
        <v>20040</v>
      </c>
    </row>
    <row r="8227" spans="1:3">
      <c r="A8227" s="32" t="s">
        <v>12627</v>
      </c>
      <c r="B8227" s="32" t="s">
        <v>187</v>
      </c>
      <c r="C8227">
        <f t="shared" si="128"/>
        <v>20041</v>
      </c>
    </row>
    <row r="8228" spans="1:3">
      <c r="A8228" s="32" t="s">
        <v>12628</v>
      </c>
      <c r="B8228" s="32" t="s">
        <v>187</v>
      </c>
      <c r="C8228">
        <f t="shared" si="128"/>
        <v>20042</v>
      </c>
    </row>
    <row r="8229" spans="1:3">
      <c r="A8229" s="32" t="s">
        <v>12629</v>
      </c>
      <c r="B8229" s="32" t="s">
        <v>187</v>
      </c>
      <c r="C8229">
        <f t="shared" si="128"/>
        <v>20043</v>
      </c>
    </row>
    <row r="8230" spans="1:3">
      <c r="A8230" s="32" t="s">
        <v>12630</v>
      </c>
      <c r="B8230" s="32" t="s">
        <v>187</v>
      </c>
      <c r="C8230">
        <f t="shared" si="128"/>
        <v>20044</v>
      </c>
    </row>
    <row r="8231" spans="1:3">
      <c r="A8231" s="32" t="s">
        <v>12631</v>
      </c>
      <c r="B8231" s="32" t="s">
        <v>187</v>
      </c>
      <c r="C8231">
        <f t="shared" si="128"/>
        <v>20045</v>
      </c>
    </row>
    <row r="8232" spans="1:3">
      <c r="A8232" s="32" t="s">
        <v>12632</v>
      </c>
      <c r="B8232" s="32" t="s">
        <v>187</v>
      </c>
      <c r="C8232">
        <f t="shared" si="128"/>
        <v>20046</v>
      </c>
    </row>
    <row r="8233" spans="1:3">
      <c r="A8233" s="32" t="s">
        <v>12633</v>
      </c>
      <c r="B8233" s="32" t="s">
        <v>187</v>
      </c>
      <c r="C8233">
        <f t="shared" si="128"/>
        <v>20047</v>
      </c>
    </row>
    <row r="8234" spans="1:3">
      <c r="A8234" s="32" t="s">
        <v>12634</v>
      </c>
      <c r="B8234" s="32" t="s">
        <v>187</v>
      </c>
      <c r="C8234">
        <f t="shared" si="128"/>
        <v>20048</v>
      </c>
    </row>
    <row r="8235" spans="1:3">
      <c r="A8235" s="32" t="s">
        <v>12635</v>
      </c>
      <c r="B8235" s="32" t="s">
        <v>187</v>
      </c>
      <c r="C8235">
        <f t="shared" si="128"/>
        <v>20049</v>
      </c>
    </row>
    <row r="8236" spans="1:3">
      <c r="A8236" s="32" t="s">
        <v>12636</v>
      </c>
      <c r="B8236" s="32" t="s">
        <v>187</v>
      </c>
      <c r="C8236">
        <f t="shared" si="128"/>
        <v>20050</v>
      </c>
    </row>
    <row r="8237" spans="1:3">
      <c r="A8237" s="32" t="s">
        <v>12637</v>
      </c>
      <c r="B8237" s="32" t="s">
        <v>187</v>
      </c>
      <c r="C8237">
        <f t="shared" si="128"/>
        <v>20051</v>
      </c>
    </row>
    <row r="8238" spans="1:3">
      <c r="A8238" s="32" t="s">
        <v>12638</v>
      </c>
      <c r="B8238" s="32" t="s">
        <v>187</v>
      </c>
      <c r="C8238">
        <f t="shared" si="128"/>
        <v>20052</v>
      </c>
    </row>
    <row r="8239" spans="1:3">
      <c r="A8239" s="32" t="s">
        <v>12639</v>
      </c>
      <c r="B8239" s="32" t="s">
        <v>187</v>
      </c>
      <c r="C8239">
        <f t="shared" si="128"/>
        <v>20053</v>
      </c>
    </row>
    <row r="8240" spans="1:3">
      <c r="A8240" s="32" t="s">
        <v>12640</v>
      </c>
      <c r="B8240" s="32" t="s">
        <v>187</v>
      </c>
      <c r="C8240">
        <f t="shared" si="128"/>
        <v>20055</v>
      </c>
    </row>
    <row r="8241" spans="1:3">
      <c r="A8241" s="32" t="s">
        <v>12641</v>
      </c>
      <c r="B8241" s="32" t="s">
        <v>187</v>
      </c>
      <c r="C8241">
        <f t="shared" si="128"/>
        <v>20056</v>
      </c>
    </row>
    <row r="8242" spans="1:3">
      <c r="A8242" s="32" t="s">
        <v>12642</v>
      </c>
      <c r="B8242" s="32" t="s">
        <v>187</v>
      </c>
      <c r="C8242">
        <f t="shared" si="128"/>
        <v>20057</v>
      </c>
    </row>
    <row r="8243" spans="1:3">
      <c r="A8243" s="32" t="s">
        <v>12643</v>
      </c>
      <c r="B8243" s="32" t="s">
        <v>187</v>
      </c>
      <c r="C8243">
        <f t="shared" si="128"/>
        <v>20058</v>
      </c>
    </row>
    <row r="8244" spans="1:3">
      <c r="A8244" s="32" t="s">
        <v>12644</v>
      </c>
      <c r="B8244" s="32" t="s">
        <v>187</v>
      </c>
      <c r="C8244">
        <f t="shared" si="128"/>
        <v>20059</v>
      </c>
    </row>
    <row r="8245" spans="1:3">
      <c r="A8245" s="32" t="s">
        <v>12645</v>
      </c>
      <c r="B8245" s="32" t="s">
        <v>187</v>
      </c>
      <c r="C8245">
        <f t="shared" si="128"/>
        <v>20060</v>
      </c>
    </row>
    <row r="8246" spans="1:3">
      <c r="A8246" s="32" t="s">
        <v>12646</v>
      </c>
      <c r="B8246" s="32" t="s">
        <v>187</v>
      </c>
      <c r="C8246">
        <f t="shared" si="128"/>
        <v>20061</v>
      </c>
    </row>
    <row r="8247" spans="1:3">
      <c r="A8247" s="32" t="s">
        <v>12647</v>
      </c>
      <c r="B8247" s="32" t="s">
        <v>187</v>
      </c>
      <c r="C8247">
        <f t="shared" si="128"/>
        <v>20062</v>
      </c>
    </row>
    <row r="8248" spans="1:3">
      <c r="A8248" s="32" t="s">
        <v>12648</v>
      </c>
      <c r="B8248" s="32" t="s">
        <v>187</v>
      </c>
      <c r="C8248">
        <f t="shared" si="128"/>
        <v>20063</v>
      </c>
    </row>
    <row r="8249" spans="1:3">
      <c r="A8249" s="32" t="s">
        <v>12649</v>
      </c>
      <c r="B8249" s="32" t="s">
        <v>187</v>
      </c>
      <c r="C8249">
        <f t="shared" si="128"/>
        <v>20064</v>
      </c>
    </row>
    <row r="8250" spans="1:3">
      <c r="A8250" s="32" t="s">
        <v>12650</v>
      </c>
      <c r="B8250" s="32" t="s">
        <v>187</v>
      </c>
      <c r="C8250">
        <f t="shared" si="128"/>
        <v>20065</v>
      </c>
    </row>
    <row r="8251" spans="1:3">
      <c r="A8251" s="32" t="s">
        <v>12651</v>
      </c>
      <c r="B8251" s="32" t="s">
        <v>187</v>
      </c>
      <c r="C8251">
        <f t="shared" si="128"/>
        <v>20066</v>
      </c>
    </row>
    <row r="8252" spans="1:3">
      <c r="A8252" s="32" t="s">
        <v>12652</v>
      </c>
      <c r="B8252" s="32" t="s">
        <v>187</v>
      </c>
      <c r="C8252">
        <f t="shared" si="128"/>
        <v>20067</v>
      </c>
    </row>
    <row r="8253" spans="1:3">
      <c r="A8253" s="32" t="s">
        <v>12653</v>
      </c>
      <c r="B8253" s="32" t="s">
        <v>187</v>
      </c>
      <c r="C8253">
        <f t="shared" si="128"/>
        <v>20068</v>
      </c>
    </row>
    <row r="8254" spans="1:3">
      <c r="A8254" s="32" t="s">
        <v>12654</v>
      </c>
      <c r="B8254" s="32" t="s">
        <v>187</v>
      </c>
      <c r="C8254">
        <f t="shared" si="128"/>
        <v>20069</v>
      </c>
    </row>
    <row r="8255" spans="1:3">
      <c r="A8255" s="32" t="s">
        <v>12655</v>
      </c>
      <c r="B8255" s="32" t="s">
        <v>187</v>
      </c>
      <c r="C8255">
        <f t="shared" si="128"/>
        <v>20070</v>
      </c>
    </row>
    <row r="8256" spans="1:3">
      <c r="A8256" s="32" t="s">
        <v>12656</v>
      </c>
      <c r="B8256" s="32" t="s">
        <v>187</v>
      </c>
      <c r="C8256">
        <f t="shared" si="128"/>
        <v>20071</v>
      </c>
    </row>
    <row r="8257" spans="1:3">
      <c r="A8257" s="32" t="s">
        <v>12657</v>
      </c>
      <c r="B8257" s="32" t="s">
        <v>187</v>
      </c>
      <c r="C8257">
        <f t="shared" si="128"/>
        <v>20073</v>
      </c>
    </row>
    <row r="8258" spans="1:3">
      <c r="A8258" s="32" t="s">
        <v>12658</v>
      </c>
      <c r="B8258" s="32" t="s">
        <v>187</v>
      </c>
      <c r="C8258">
        <f t="shared" ref="C8258:C8321" si="129">1*A8258</f>
        <v>20074</v>
      </c>
    </row>
    <row r="8259" spans="1:3">
      <c r="A8259" s="32" t="s">
        <v>12659</v>
      </c>
      <c r="B8259" s="32" t="s">
        <v>187</v>
      </c>
      <c r="C8259">
        <f t="shared" si="129"/>
        <v>20075</v>
      </c>
    </row>
    <row r="8260" spans="1:3">
      <c r="A8260" s="32" t="s">
        <v>12660</v>
      </c>
      <c r="B8260" s="32" t="s">
        <v>187</v>
      </c>
      <c r="C8260">
        <f t="shared" si="129"/>
        <v>20076</v>
      </c>
    </row>
    <row r="8261" spans="1:3">
      <c r="A8261" s="32" t="s">
        <v>12661</v>
      </c>
      <c r="B8261" s="32" t="s">
        <v>187</v>
      </c>
      <c r="C8261">
        <f t="shared" si="129"/>
        <v>20077</v>
      </c>
    </row>
    <row r="8262" spans="1:3">
      <c r="A8262" s="32" t="s">
        <v>12662</v>
      </c>
      <c r="B8262" s="32" t="s">
        <v>187</v>
      </c>
      <c r="C8262">
        <f t="shared" si="129"/>
        <v>20078</v>
      </c>
    </row>
    <row r="8263" spans="1:3">
      <c r="A8263" s="32" t="s">
        <v>12663</v>
      </c>
      <c r="B8263" s="32" t="s">
        <v>187</v>
      </c>
      <c r="C8263">
        <f t="shared" si="129"/>
        <v>20080</v>
      </c>
    </row>
    <row r="8264" spans="1:3">
      <c r="A8264" s="32" t="s">
        <v>12664</v>
      </c>
      <c r="B8264" s="32" t="s">
        <v>187</v>
      </c>
      <c r="C8264">
        <f t="shared" si="129"/>
        <v>20081</v>
      </c>
    </row>
    <row r="8265" spans="1:3">
      <c r="A8265" s="32" t="s">
        <v>12665</v>
      </c>
      <c r="B8265" s="32" t="s">
        <v>187</v>
      </c>
      <c r="C8265">
        <f t="shared" si="129"/>
        <v>20082</v>
      </c>
    </row>
    <row r="8266" spans="1:3">
      <c r="A8266" s="32" t="s">
        <v>12666</v>
      </c>
      <c r="B8266" s="32" t="s">
        <v>187</v>
      </c>
      <c r="C8266">
        <f t="shared" si="129"/>
        <v>20084</v>
      </c>
    </row>
    <row r="8267" spans="1:3">
      <c r="A8267" s="32" t="s">
        <v>12667</v>
      </c>
      <c r="B8267" s="32" t="s">
        <v>187</v>
      </c>
      <c r="C8267">
        <f t="shared" si="129"/>
        <v>20088</v>
      </c>
    </row>
    <row r="8268" spans="1:3">
      <c r="A8268" s="32" t="s">
        <v>12668</v>
      </c>
      <c r="B8268" s="32" t="s">
        <v>187</v>
      </c>
      <c r="C8268">
        <f t="shared" si="129"/>
        <v>20090</v>
      </c>
    </row>
    <row r="8269" spans="1:3">
      <c r="A8269" s="32" t="s">
        <v>12669</v>
      </c>
      <c r="B8269" s="32" t="s">
        <v>187</v>
      </c>
      <c r="C8269">
        <f t="shared" si="129"/>
        <v>20091</v>
      </c>
    </row>
    <row r="8270" spans="1:3">
      <c r="A8270" s="32" t="s">
        <v>12670</v>
      </c>
      <c r="B8270" s="32" t="s">
        <v>187</v>
      </c>
      <c r="C8270">
        <f t="shared" si="129"/>
        <v>20097</v>
      </c>
    </row>
    <row r="8271" spans="1:3">
      <c r="A8271" s="32" t="s">
        <v>12671</v>
      </c>
      <c r="B8271" s="32" t="s">
        <v>187</v>
      </c>
      <c r="C8271">
        <f t="shared" si="129"/>
        <v>20098</v>
      </c>
    </row>
    <row r="8272" spans="1:3">
      <c r="A8272" s="32" t="s">
        <v>12672</v>
      </c>
      <c r="B8272" s="32" t="s">
        <v>187</v>
      </c>
      <c r="C8272">
        <f t="shared" si="129"/>
        <v>20099</v>
      </c>
    </row>
    <row r="8273" spans="1:3">
      <c r="A8273" s="32" t="s">
        <v>37542</v>
      </c>
      <c r="B8273" s="32" t="s">
        <v>182</v>
      </c>
      <c r="C8273">
        <f t="shared" si="129"/>
        <v>20101</v>
      </c>
    </row>
    <row r="8274" spans="1:3">
      <c r="A8274" s="32" t="s">
        <v>37543</v>
      </c>
      <c r="B8274" s="32" t="s">
        <v>182</v>
      </c>
      <c r="C8274">
        <f t="shared" si="129"/>
        <v>20102</v>
      </c>
    </row>
    <row r="8275" spans="1:3">
      <c r="A8275" s="32" t="s">
        <v>37544</v>
      </c>
      <c r="B8275" s="32" t="s">
        <v>182</v>
      </c>
      <c r="C8275">
        <f t="shared" si="129"/>
        <v>20103</v>
      </c>
    </row>
    <row r="8276" spans="1:3">
      <c r="A8276" s="32" t="s">
        <v>37545</v>
      </c>
      <c r="B8276" s="32" t="s">
        <v>182</v>
      </c>
      <c r="C8276">
        <f t="shared" si="129"/>
        <v>20104</v>
      </c>
    </row>
    <row r="8277" spans="1:3">
      <c r="A8277" s="32" t="s">
        <v>37546</v>
      </c>
      <c r="B8277" s="32" t="s">
        <v>182</v>
      </c>
      <c r="C8277">
        <f t="shared" si="129"/>
        <v>20105</v>
      </c>
    </row>
    <row r="8278" spans="1:3">
      <c r="A8278" s="32" t="s">
        <v>37547</v>
      </c>
      <c r="B8278" s="32" t="s">
        <v>182</v>
      </c>
      <c r="C8278">
        <f t="shared" si="129"/>
        <v>20106</v>
      </c>
    </row>
    <row r="8279" spans="1:3">
      <c r="A8279" s="32" t="s">
        <v>38600</v>
      </c>
      <c r="B8279" s="32" t="s">
        <v>182</v>
      </c>
      <c r="C8279">
        <f t="shared" si="129"/>
        <v>20107</v>
      </c>
    </row>
    <row r="8280" spans="1:3">
      <c r="A8280" s="32" t="s">
        <v>37548</v>
      </c>
      <c r="B8280" s="32" t="s">
        <v>182</v>
      </c>
      <c r="C8280">
        <f t="shared" si="129"/>
        <v>20108</v>
      </c>
    </row>
    <row r="8281" spans="1:3">
      <c r="A8281" s="32" t="s">
        <v>37549</v>
      </c>
      <c r="B8281" s="32" t="s">
        <v>182</v>
      </c>
      <c r="C8281">
        <f t="shared" si="129"/>
        <v>20109</v>
      </c>
    </row>
    <row r="8282" spans="1:3">
      <c r="A8282" s="32" t="s">
        <v>37550</v>
      </c>
      <c r="B8282" s="32" t="s">
        <v>182</v>
      </c>
      <c r="C8282">
        <f t="shared" si="129"/>
        <v>20110</v>
      </c>
    </row>
    <row r="8283" spans="1:3">
      <c r="A8283" s="32" t="s">
        <v>37551</v>
      </c>
      <c r="B8283" s="32" t="s">
        <v>182</v>
      </c>
      <c r="C8283">
        <f t="shared" si="129"/>
        <v>20111</v>
      </c>
    </row>
    <row r="8284" spans="1:3">
      <c r="A8284" s="32" t="s">
        <v>37552</v>
      </c>
      <c r="B8284" s="32" t="s">
        <v>182</v>
      </c>
      <c r="C8284">
        <f t="shared" si="129"/>
        <v>20112</v>
      </c>
    </row>
    <row r="8285" spans="1:3">
      <c r="A8285" s="32" t="s">
        <v>37553</v>
      </c>
      <c r="B8285" s="32" t="s">
        <v>182</v>
      </c>
      <c r="C8285">
        <f t="shared" si="129"/>
        <v>20113</v>
      </c>
    </row>
    <row r="8286" spans="1:3">
      <c r="A8286" s="32" t="s">
        <v>37554</v>
      </c>
      <c r="B8286" s="32" t="s">
        <v>182</v>
      </c>
      <c r="C8286">
        <f t="shared" si="129"/>
        <v>20115</v>
      </c>
    </row>
    <row r="8287" spans="1:3">
      <c r="A8287" s="32" t="s">
        <v>37555</v>
      </c>
      <c r="B8287" s="32" t="s">
        <v>182</v>
      </c>
      <c r="C8287">
        <f t="shared" si="129"/>
        <v>20116</v>
      </c>
    </row>
    <row r="8288" spans="1:3">
      <c r="A8288" s="32" t="s">
        <v>37556</v>
      </c>
      <c r="B8288" s="32" t="s">
        <v>182</v>
      </c>
      <c r="C8288">
        <f t="shared" si="129"/>
        <v>20117</v>
      </c>
    </row>
    <row r="8289" spans="1:3">
      <c r="A8289" s="32" t="s">
        <v>37557</v>
      </c>
      <c r="B8289" s="32" t="s">
        <v>182</v>
      </c>
      <c r="C8289">
        <f t="shared" si="129"/>
        <v>20118</v>
      </c>
    </row>
    <row r="8290" spans="1:3">
      <c r="A8290" s="32" t="s">
        <v>37558</v>
      </c>
      <c r="B8290" s="32" t="s">
        <v>182</v>
      </c>
      <c r="C8290">
        <f t="shared" si="129"/>
        <v>20119</v>
      </c>
    </row>
    <row r="8291" spans="1:3">
      <c r="A8291" s="32" t="s">
        <v>37559</v>
      </c>
      <c r="B8291" s="32" t="s">
        <v>182</v>
      </c>
      <c r="C8291">
        <f t="shared" si="129"/>
        <v>20120</v>
      </c>
    </row>
    <row r="8292" spans="1:3">
      <c r="A8292" s="32" t="s">
        <v>37560</v>
      </c>
      <c r="B8292" s="32" t="s">
        <v>182</v>
      </c>
      <c r="C8292">
        <f t="shared" si="129"/>
        <v>20121</v>
      </c>
    </row>
    <row r="8293" spans="1:3">
      <c r="A8293" s="32" t="s">
        <v>37561</v>
      </c>
      <c r="B8293" s="32" t="s">
        <v>182</v>
      </c>
      <c r="C8293">
        <f t="shared" si="129"/>
        <v>20122</v>
      </c>
    </row>
    <row r="8294" spans="1:3">
      <c r="A8294" s="32" t="s">
        <v>37562</v>
      </c>
      <c r="B8294" s="32" t="s">
        <v>182</v>
      </c>
      <c r="C8294">
        <f t="shared" si="129"/>
        <v>20124</v>
      </c>
    </row>
    <row r="8295" spans="1:3">
      <c r="A8295" s="32" t="s">
        <v>37563</v>
      </c>
      <c r="B8295" s="32" t="s">
        <v>182</v>
      </c>
      <c r="C8295">
        <f t="shared" si="129"/>
        <v>20128</v>
      </c>
    </row>
    <row r="8296" spans="1:3">
      <c r="A8296" s="32" t="s">
        <v>37564</v>
      </c>
      <c r="B8296" s="32" t="s">
        <v>182</v>
      </c>
      <c r="C8296">
        <f t="shared" si="129"/>
        <v>20129</v>
      </c>
    </row>
    <row r="8297" spans="1:3">
      <c r="A8297" s="32" t="s">
        <v>38601</v>
      </c>
      <c r="B8297" s="32" t="s">
        <v>182</v>
      </c>
      <c r="C8297">
        <f t="shared" si="129"/>
        <v>20130</v>
      </c>
    </row>
    <row r="8298" spans="1:3">
      <c r="A8298" s="32" t="s">
        <v>37565</v>
      </c>
      <c r="B8298" s="32" t="s">
        <v>182</v>
      </c>
      <c r="C8298">
        <f t="shared" si="129"/>
        <v>20131</v>
      </c>
    </row>
    <row r="8299" spans="1:3">
      <c r="A8299" s="32" t="s">
        <v>37566</v>
      </c>
      <c r="B8299" s="32" t="s">
        <v>182</v>
      </c>
      <c r="C8299">
        <f t="shared" si="129"/>
        <v>20132</v>
      </c>
    </row>
    <row r="8300" spans="1:3">
      <c r="A8300" s="32" t="s">
        <v>37567</v>
      </c>
      <c r="B8300" s="32" t="s">
        <v>182</v>
      </c>
      <c r="C8300">
        <f t="shared" si="129"/>
        <v>20134</v>
      </c>
    </row>
    <row r="8301" spans="1:3">
      <c r="A8301" s="32" t="s">
        <v>38602</v>
      </c>
      <c r="B8301" s="32" t="s">
        <v>182</v>
      </c>
      <c r="C8301">
        <f t="shared" si="129"/>
        <v>20135</v>
      </c>
    </row>
    <row r="8302" spans="1:3">
      <c r="A8302" s="32" t="s">
        <v>37568</v>
      </c>
      <c r="B8302" s="32" t="s">
        <v>182</v>
      </c>
      <c r="C8302">
        <f t="shared" si="129"/>
        <v>20136</v>
      </c>
    </row>
    <row r="8303" spans="1:3">
      <c r="A8303" s="32" t="s">
        <v>37569</v>
      </c>
      <c r="B8303" s="32" t="s">
        <v>182</v>
      </c>
      <c r="C8303">
        <f t="shared" si="129"/>
        <v>20137</v>
      </c>
    </row>
    <row r="8304" spans="1:3">
      <c r="A8304" s="32" t="s">
        <v>37570</v>
      </c>
      <c r="B8304" s="32" t="s">
        <v>182</v>
      </c>
      <c r="C8304">
        <f t="shared" si="129"/>
        <v>20138</v>
      </c>
    </row>
    <row r="8305" spans="1:3">
      <c r="A8305" s="32" t="s">
        <v>37571</v>
      </c>
      <c r="B8305" s="32" t="s">
        <v>182</v>
      </c>
      <c r="C8305">
        <f t="shared" si="129"/>
        <v>20139</v>
      </c>
    </row>
    <row r="8306" spans="1:3">
      <c r="A8306" s="32" t="s">
        <v>37572</v>
      </c>
      <c r="B8306" s="32" t="s">
        <v>182</v>
      </c>
      <c r="C8306">
        <f t="shared" si="129"/>
        <v>20140</v>
      </c>
    </row>
    <row r="8307" spans="1:3">
      <c r="A8307" s="32" t="s">
        <v>37573</v>
      </c>
      <c r="B8307" s="32" t="s">
        <v>182</v>
      </c>
      <c r="C8307">
        <f t="shared" si="129"/>
        <v>20141</v>
      </c>
    </row>
    <row r="8308" spans="1:3">
      <c r="A8308" s="32" t="s">
        <v>37574</v>
      </c>
      <c r="B8308" s="32" t="s">
        <v>182</v>
      </c>
      <c r="C8308">
        <f t="shared" si="129"/>
        <v>20142</v>
      </c>
    </row>
    <row r="8309" spans="1:3">
      <c r="A8309" s="32" t="s">
        <v>37575</v>
      </c>
      <c r="B8309" s="32" t="s">
        <v>182</v>
      </c>
      <c r="C8309">
        <f t="shared" si="129"/>
        <v>20143</v>
      </c>
    </row>
    <row r="8310" spans="1:3">
      <c r="A8310" s="32" t="s">
        <v>37576</v>
      </c>
      <c r="B8310" s="32" t="s">
        <v>182</v>
      </c>
      <c r="C8310">
        <f t="shared" si="129"/>
        <v>20144</v>
      </c>
    </row>
    <row r="8311" spans="1:3">
      <c r="A8311" s="32" t="s">
        <v>37577</v>
      </c>
      <c r="B8311" s="32" t="s">
        <v>182</v>
      </c>
      <c r="C8311">
        <f t="shared" si="129"/>
        <v>20146</v>
      </c>
    </row>
    <row r="8312" spans="1:3">
      <c r="A8312" s="32" t="s">
        <v>37578</v>
      </c>
      <c r="B8312" s="32" t="s">
        <v>182</v>
      </c>
      <c r="C8312">
        <f t="shared" si="129"/>
        <v>20147</v>
      </c>
    </row>
    <row r="8313" spans="1:3">
      <c r="A8313" s="32" t="s">
        <v>37579</v>
      </c>
      <c r="B8313" s="32" t="s">
        <v>182</v>
      </c>
      <c r="C8313">
        <f t="shared" si="129"/>
        <v>20148</v>
      </c>
    </row>
    <row r="8314" spans="1:3">
      <c r="A8314" s="32" t="s">
        <v>37580</v>
      </c>
      <c r="B8314" s="32" t="s">
        <v>182</v>
      </c>
      <c r="C8314">
        <f t="shared" si="129"/>
        <v>20149</v>
      </c>
    </row>
    <row r="8315" spans="1:3">
      <c r="A8315" s="32" t="s">
        <v>37581</v>
      </c>
      <c r="B8315" s="32" t="s">
        <v>182</v>
      </c>
      <c r="C8315">
        <f t="shared" si="129"/>
        <v>20151</v>
      </c>
    </row>
    <row r="8316" spans="1:3">
      <c r="A8316" s="32" t="s">
        <v>37582</v>
      </c>
      <c r="B8316" s="32" t="s">
        <v>182</v>
      </c>
      <c r="C8316">
        <f t="shared" si="129"/>
        <v>20152</v>
      </c>
    </row>
    <row r="8317" spans="1:3">
      <c r="A8317" s="32" t="s">
        <v>37583</v>
      </c>
      <c r="B8317" s="32" t="s">
        <v>182</v>
      </c>
      <c r="C8317">
        <f t="shared" si="129"/>
        <v>20153</v>
      </c>
    </row>
    <row r="8318" spans="1:3">
      <c r="A8318" s="32" t="s">
        <v>37584</v>
      </c>
      <c r="B8318" s="32" t="s">
        <v>182</v>
      </c>
      <c r="C8318">
        <f t="shared" si="129"/>
        <v>20155</v>
      </c>
    </row>
    <row r="8319" spans="1:3">
      <c r="A8319" s="32" t="s">
        <v>37585</v>
      </c>
      <c r="B8319" s="32" t="s">
        <v>182</v>
      </c>
      <c r="C8319">
        <f t="shared" si="129"/>
        <v>20156</v>
      </c>
    </row>
    <row r="8320" spans="1:3">
      <c r="A8320" s="32" t="s">
        <v>37586</v>
      </c>
      <c r="B8320" s="32" t="s">
        <v>182</v>
      </c>
      <c r="C8320">
        <f t="shared" si="129"/>
        <v>20158</v>
      </c>
    </row>
    <row r="8321" spans="1:3">
      <c r="A8321" s="32" t="s">
        <v>37587</v>
      </c>
      <c r="B8321" s="32" t="s">
        <v>182</v>
      </c>
      <c r="C8321">
        <f t="shared" si="129"/>
        <v>20159</v>
      </c>
    </row>
    <row r="8322" spans="1:3">
      <c r="A8322" s="32" t="s">
        <v>37588</v>
      </c>
      <c r="B8322" s="32" t="s">
        <v>182</v>
      </c>
      <c r="C8322">
        <f t="shared" ref="C8322:C8385" si="130">1*A8322</f>
        <v>20160</v>
      </c>
    </row>
    <row r="8323" spans="1:3">
      <c r="A8323" s="32" t="s">
        <v>37589</v>
      </c>
      <c r="B8323" s="32" t="s">
        <v>182</v>
      </c>
      <c r="C8323">
        <f t="shared" si="130"/>
        <v>20163</v>
      </c>
    </row>
    <row r="8324" spans="1:3">
      <c r="A8324" s="32" t="s">
        <v>37590</v>
      </c>
      <c r="B8324" s="32" t="s">
        <v>182</v>
      </c>
      <c r="C8324">
        <f t="shared" si="130"/>
        <v>20164</v>
      </c>
    </row>
    <row r="8325" spans="1:3">
      <c r="A8325" s="32" t="s">
        <v>37591</v>
      </c>
      <c r="B8325" s="32" t="s">
        <v>182</v>
      </c>
      <c r="C8325">
        <f t="shared" si="130"/>
        <v>20165</v>
      </c>
    </row>
    <row r="8326" spans="1:3">
      <c r="A8326" s="32" t="s">
        <v>37592</v>
      </c>
      <c r="B8326" s="32" t="s">
        <v>182</v>
      </c>
      <c r="C8326">
        <f t="shared" si="130"/>
        <v>20166</v>
      </c>
    </row>
    <row r="8327" spans="1:3">
      <c r="A8327" s="32" t="s">
        <v>37593</v>
      </c>
      <c r="B8327" s="32" t="s">
        <v>182</v>
      </c>
      <c r="C8327">
        <f t="shared" si="130"/>
        <v>20167</v>
      </c>
    </row>
    <row r="8328" spans="1:3">
      <c r="A8328" s="32" t="s">
        <v>37594</v>
      </c>
      <c r="B8328" s="32" t="s">
        <v>182</v>
      </c>
      <c r="C8328">
        <f t="shared" si="130"/>
        <v>20168</v>
      </c>
    </row>
    <row r="8329" spans="1:3">
      <c r="A8329" s="32" t="s">
        <v>37595</v>
      </c>
      <c r="B8329" s="32" t="s">
        <v>182</v>
      </c>
      <c r="C8329">
        <f t="shared" si="130"/>
        <v>20169</v>
      </c>
    </row>
    <row r="8330" spans="1:3">
      <c r="A8330" s="32" t="s">
        <v>37596</v>
      </c>
      <c r="B8330" s="32" t="s">
        <v>182</v>
      </c>
      <c r="C8330">
        <f t="shared" si="130"/>
        <v>20170</v>
      </c>
    </row>
    <row r="8331" spans="1:3">
      <c r="A8331" s="32" t="s">
        <v>37597</v>
      </c>
      <c r="B8331" s="32" t="s">
        <v>182</v>
      </c>
      <c r="C8331">
        <f t="shared" si="130"/>
        <v>20171</v>
      </c>
    </row>
    <row r="8332" spans="1:3">
      <c r="A8332" s="32" t="s">
        <v>37598</v>
      </c>
      <c r="B8332" s="32" t="s">
        <v>182</v>
      </c>
      <c r="C8332">
        <f t="shared" si="130"/>
        <v>20172</v>
      </c>
    </row>
    <row r="8333" spans="1:3">
      <c r="A8333" s="32" t="s">
        <v>37599</v>
      </c>
      <c r="B8333" s="32" t="s">
        <v>182</v>
      </c>
      <c r="C8333">
        <f t="shared" si="130"/>
        <v>20175</v>
      </c>
    </row>
    <row r="8334" spans="1:3">
      <c r="A8334" s="32" t="s">
        <v>37600</v>
      </c>
      <c r="B8334" s="32" t="s">
        <v>182</v>
      </c>
      <c r="C8334">
        <f t="shared" si="130"/>
        <v>20176</v>
      </c>
    </row>
    <row r="8335" spans="1:3">
      <c r="A8335" s="32" t="s">
        <v>37601</v>
      </c>
      <c r="B8335" s="32" t="s">
        <v>182</v>
      </c>
      <c r="C8335">
        <f t="shared" si="130"/>
        <v>20177</v>
      </c>
    </row>
    <row r="8336" spans="1:3">
      <c r="A8336" s="32" t="s">
        <v>37602</v>
      </c>
      <c r="B8336" s="32" t="s">
        <v>182</v>
      </c>
      <c r="C8336">
        <f t="shared" si="130"/>
        <v>20178</v>
      </c>
    </row>
    <row r="8337" spans="1:3">
      <c r="A8337" s="32" t="s">
        <v>37603</v>
      </c>
      <c r="B8337" s="32" t="s">
        <v>182</v>
      </c>
      <c r="C8337">
        <f t="shared" si="130"/>
        <v>20180</v>
      </c>
    </row>
    <row r="8338" spans="1:3">
      <c r="A8338" s="32" t="s">
        <v>37604</v>
      </c>
      <c r="B8338" s="32" t="s">
        <v>182</v>
      </c>
      <c r="C8338">
        <f t="shared" si="130"/>
        <v>20181</v>
      </c>
    </row>
    <row r="8339" spans="1:3">
      <c r="A8339" s="32" t="s">
        <v>37605</v>
      </c>
      <c r="B8339" s="32" t="s">
        <v>182</v>
      </c>
      <c r="C8339">
        <f t="shared" si="130"/>
        <v>20182</v>
      </c>
    </row>
    <row r="8340" spans="1:3">
      <c r="A8340" s="32" t="s">
        <v>37606</v>
      </c>
      <c r="B8340" s="32" t="s">
        <v>182</v>
      </c>
      <c r="C8340">
        <f t="shared" si="130"/>
        <v>20184</v>
      </c>
    </row>
    <row r="8341" spans="1:3">
      <c r="A8341" s="32" t="s">
        <v>37607</v>
      </c>
      <c r="B8341" s="32" t="s">
        <v>182</v>
      </c>
      <c r="C8341">
        <f t="shared" si="130"/>
        <v>20185</v>
      </c>
    </row>
    <row r="8342" spans="1:3">
      <c r="A8342" s="32" t="s">
        <v>37608</v>
      </c>
      <c r="B8342" s="32" t="s">
        <v>182</v>
      </c>
      <c r="C8342">
        <f t="shared" si="130"/>
        <v>20186</v>
      </c>
    </row>
    <row r="8343" spans="1:3">
      <c r="A8343" s="32" t="s">
        <v>37609</v>
      </c>
      <c r="B8343" s="32" t="s">
        <v>182</v>
      </c>
      <c r="C8343">
        <f t="shared" si="130"/>
        <v>20187</v>
      </c>
    </row>
    <row r="8344" spans="1:3">
      <c r="A8344" s="32" t="s">
        <v>37610</v>
      </c>
      <c r="B8344" s="32" t="s">
        <v>182</v>
      </c>
      <c r="C8344">
        <f t="shared" si="130"/>
        <v>20188</v>
      </c>
    </row>
    <row r="8345" spans="1:3">
      <c r="A8345" s="32" t="s">
        <v>37611</v>
      </c>
      <c r="B8345" s="32" t="s">
        <v>182</v>
      </c>
      <c r="C8345">
        <f t="shared" si="130"/>
        <v>20189</v>
      </c>
    </row>
    <row r="8346" spans="1:3">
      <c r="A8346" s="32" t="s">
        <v>37612</v>
      </c>
      <c r="B8346" s="32" t="s">
        <v>182</v>
      </c>
      <c r="C8346">
        <f t="shared" si="130"/>
        <v>20190</v>
      </c>
    </row>
    <row r="8347" spans="1:3">
      <c r="A8347" s="32" t="s">
        <v>37613</v>
      </c>
      <c r="B8347" s="32" t="s">
        <v>182</v>
      </c>
      <c r="C8347">
        <f t="shared" si="130"/>
        <v>20191</v>
      </c>
    </row>
    <row r="8348" spans="1:3">
      <c r="A8348" s="32" t="s">
        <v>37614</v>
      </c>
      <c r="B8348" s="32" t="s">
        <v>182</v>
      </c>
      <c r="C8348">
        <f t="shared" si="130"/>
        <v>20192</v>
      </c>
    </row>
    <row r="8349" spans="1:3">
      <c r="A8349" s="32" t="s">
        <v>37615</v>
      </c>
      <c r="B8349" s="32" t="s">
        <v>182</v>
      </c>
      <c r="C8349">
        <f t="shared" si="130"/>
        <v>20193</v>
      </c>
    </row>
    <row r="8350" spans="1:3">
      <c r="A8350" s="32" t="s">
        <v>37616</v>
      </c>
      <c r="B8350" s="32" t="s">
        <v>182</v>
      </c>
      <c r="C8350">
        <f t="shared" si="130"/>
        <v>20194</v>
      </c>
    </row>
    <row r="8351" spans="1:3">
      <c r="A8351" s="32" t="s">
        <v>37617</v>
      </c>
      <c r="B8351" s="32" t="s">
        <v>182</v>
      </c>
      <c r="C8351">
        <f t="shared" si="130"/>
        <v>20195</v>
      </c>
    </row>
    <row r="8352" spans="1:3">
      <c r="A8352" s="32" t="s">
        <v>37618</v>
      </c>
      <c r="B8352" s="32" t="s">
        <v>182</v>
      </c>
      <c r="C8352">
        <f t="shared" si="130"/>
        <v>20196</v>
      </c>
    </row>
    <row r="8353" spans="1:3">
      <c r="A8353" s="32" t="s">
        <v>37619</v>
      </c>
      <c r="B8353" s="32" t="s">
        <v>182</v>
      </c>
      <c r="C8353">
        <f t="shared" si="130"/>
        <v>20197</v>
      </c>
    </row>
    <row r="8354" spans="1:3">
      <c r="A8354" s="32" t="s">
        <v>37620</v>
      </c>
      <c r="B8354" s="32" t="s">
        <v>182</v>
      </c>
      <c r="C8354">
        <f t="shared" si="130"/>
        <v>20198</v>
      </c>
    </row>
    <row r="8355" spans="1:3">
      <c r="A8355" s="32" t="s">
        <v>37621</v>
      </c>
      <c r="B8355" s="32" t="s">
        <v>182</v>
      </c>
      <c r="C8355">
        <f t="shared" si="130"/>
        <v>20199</v>
      </c>
    </row>
    <row r="8356" spans="1:3">
      <c r="A8356" s="32" t="s">
        <v>12673</v>
      </c>
      <c r="B8356" s="32" t="s">
        <v>187</v>
      </c>
      <c r="C8356">
        <f t="shared" si="130"/>
        <v>20201</v>
      </c>
    </row>
    <row r="8357" spans="1:3">
      <c r="A8357" s="32" t="s">
        <v>12674</v>
      </c>
      <c r="B8357" s="32" t="s">
        <v>187</v>
      </c>
      <c r="C8357">
        <f t="shared" si="130"/>
        <v>20202</v>
      </c>
    </row>
    <row r="8358" spans="1:3">
      <c r="A8358" s="32" t="s">
        <v>12675</v>
      </c>
      <c r="B8358" s="32" t="s">
        <v>187</v>
      </c>
      <c r="C8358">
        <f t="shared" si="130"/>
        <v>20203</v>
      </c>
    </row>
    <row r="8359" spans="1:3">
      <c r="A8359" s="32" t="s">
        <v>12676</v>
      </c>
      <c r="B8359" s="32" t="s">
        <v>187</v>
      </c>
      <c r="C8359">
        <f t="shared" si="130"/>
        <v>20204</v>
      </c>
    </row>
    <row r="8360" spans="1:3">
      <c r="A8360" s="32" t="s">
        <v>12677</v>
      </c>
      <c r="B8360" s="32" t="s">
        <v>187</v>
      </c>
      <c r="C8360">
        <f t="shared" si="130"/>
        <v>20205</v>
      </c>
    </row>
    <row r="8361" spans="1:3">
      <c r="A8361" s="32" t="s">
        <v>12678</v>
      </c>
      <c r="B8361" s="32" t="s">
        <v>187</v>
      </c>
      <c r="C8361">
        <f t="shared" si="130"/>
        <v>20206</v>
      </c>
    </row>
    <row r="8362" spans="1:3">
      <c r="A8362" s="32" t="s">
        <v>12679</v>
      </c>
      <c r="B8362" s="32" t="s">
        <v>187</v>
      </c>
      <c r="C8362">
        <f t="shared" si="130"/>
        <v>20207</v>
      </c>
    </row>
    <row r="8363" spans="1:3">
      <c r="A8363" s="32" t="s">
        <v>12680</v>
      </c>
      <c r="B8363" s="32" t="s">
        <v>187</v>
      </c>
      <c r="C8363">
        <f t="shared" si="130"/>
        <v>20208</v>
      </c>
    </row>
    <row r="8364" spans="1:3">
      <c r="A8364" s="32" t="s">
        <v>12681</v>
      </c>
      <c r="B8364" s="32" t="s">
        <v>187</v>
      </c>
      <c r="C8364">
        <f t="shared" si="130"/>
        <v>20209</v>
      </c>
    </row>
    <row r="8365" spans="1:3">
      <c r="A8365" s="32" t="s">
        <v>12682</v>
      </c>
      <c r="B8365" s="32" t="s">
        <v>187</v>
      </c>
      <c r="C8365">
        <f t="shared" si="130"/>
        <v>20210</v>
      </c>
    </row>
    <row r="8366" spans="1:3">
      <c r="A8366" s="32" t="s">
        <v>12683</v>
      </c>
      <c r="B8366" s="32" t="s">
        <v>187</v>
      </c>
      <c r="C8366">
        <f t="shared" si="130"/>
        <v>20211</v>
      </c>
    </row>
    <row r="8367" spans="1:3">
      <c r="A8367" s="32" t="s">
        <v>12684</v>
      </c>
      <c r="B8367" s="32" t="s">
        <v>187</v>
      </c>
      <c r="C8367">
        <f t="shared" si="130"/>
        <v>20212</v>
      </c>
    </row>
    <row r="8368" spans="1:3">
      <c r="A8368" s="32" t="s">
        <v>12685</v>
      </c>
      <c r="B8368" s="32" t="s">
        <v>187</v>
      </c>
      <c r="C8368">
        <f t="shared" si="130"/>
        <v>20213</v>
      </c>
    </row>
    <row r="8369" spans="1:3">
      <c r="A8369" s="32" t="s">
        <v>12686</v>
      </c>
      <c r="B8369" s="32" t="s">
        <v>187</v>
      </c>
      <c r="C8369">
        <f t="shared" si="130"/>
        <v>20214</v>
      </c>
    </row>
    <row r="8370" spans="1:3">
      <c r="A8370" s="32" t="s">
        <v>12687</v>
      </c>
      <c r="B8370" s="32" t="s">
        <v>187</v>
      </c>
      <c r="C8370">
        <f t="shared" si="130"/>
        <v>20215</v>
      </c>
    </row>
    <row r="8371" spans="1:3">
      <c r="A8371" s="32" t="s">
        <v>12688</v>
      </c>
      <c r="B8371" s="32" t="s">
        <v>187</v>
      </c>
      <c r="C8371">
        <f t="shared" si="130"/>
        <v>20216</v>
      </c>
    </row>
    <row r="8372" spans="1:3">
      <c r="A8372" s="32" t="s">
        <v>12689</v>
      </c>
      <c r="B8372" s="32" t="s">
        <v>187</v>
      </c>
      <c r="C8372">
        <f t="shared" si="130"/>
        <v>20217</v>
      </c>
    </row>
    <row r="8373" spans="1:3">
      <c r="A8373" s="32" t="s">
        <v>12690</v>
      </c>
      <c r="B8373" s="32" t="s">
        <v>187</v>
      </c>
      <c r="C8373">
        <f t="shared" si="130"/>
        <v>20218</v>
      </c>
    </row>
    <row r="8374" spans="1:3">
      <c r="A8374" s="32" t="s">
        <v>12691</v>
      </c>
      <c r="B8374" s="32" t="s">
        <v>187</v>
      </c>
      <c r="C8374">
        <f t="shared" si="130"/>
        <v>20219</v>
      </c>
    </row>
    <row r="8375" spans="1:3">
      <c r="A8375" s="32" t="s">
        <v>12692</v>
      </c>
      <c r="B8375" s="32" t="s">
        <v>187</v>
      </c>
      <c r="C8375">
        <f t="shared" si="130"/>
        <v>20220</v>
      </c>
    </row>
    <row r="8376" spans="1:3">
      <c r="A8376" s="32" t="s">
        <v>12693</v>
      </c>
      <c r="B8376" s="32" t="s">
        <v>187</v>
      </c>
      <c r="C8376">
        <f t="shared" si="130"/>
        <v>20221</v>
      </c>
    </row>
    <row r="8377" spans="1:3">
      <c r="A8377" s="32" t="s">
        <v>12694</v>
      </c>
      <c r="B8377" s="32" t="s">
        <v>187</v>
      </c>
      <c r="C8377">
        <f t="shared" si="130"/>
        <v>20222</v>
      </c>
    </row>
    <row r="8378" spans="1:3">
      <c r="A8378" s="32" t="s">
        <v>12695</v>
      </c>
      <c r="B8378" s="32" t="s">
        <v>187</v>
      </c>
      <c r="C8378">
        <f t="shared" si="130"/>
        <v>20223</v>
      </c>
    </row>
    <row r="8379" spans="1:3">
      <c r="A8379" s="32" t="s">
        <v>12696</v>
      </c>
      <c r="B8379" s="32" t="s">
        <v>187</v>
      </c>
      <c r="C8379">
        <f t="shared" si="130"/>
        <v>20224</v>
      </c>
    </row>
    <row r="8380" spans="1:3">
      <c r="A8380" s="32" t="s">
        <v>12697</v>
      </c>
      <c r="B8380" s="32" t="s">
        <v>187</v>
      </c>
      <c r="C8380">
        <f t="shared" si="130"/>
        <v>20225</v>
      </c>
    </row>
    <row r="8381" spans="1:3">
      <c r="A8381" s="32" t="s">
        <v>12698</v>
      </c>
      <c r="B8381" s="32" t="s">
        <v>187</v>
      </c>
      <c r="C8381">
        <f t="shared" si="130"/>
        <v>20226</v>
      </c>
    </row>
    <row r="8382" spans="1:3">
      <c r="A8382" s="32" t="s">
        <v>12699</v>
      </c>
      <c r="B8382" s="32" t="s">
        <v>187</v>
      </c>
      <c r="C8382">
        <f t="shared" si="130"/>
        <v>20227</v>
      </c>
    </row>
    <row r="8383" spans="1:3">
      <c r="A8383" s="32" t="s">
        <v>12700</v>
      </c>
      <c r="B8383" s="32" t="s">
        <v>187</v>
      </c>
      <c r="C8383">
        <f t="shared" si="130"/>
        <v>20228</v>
      </c>
    </row>
    <row r="8384" spans="1:3">
      <c r="A8384" s="32" t="s">
        <v>12701</v>
      </c>
      <c r="B8384" s="32" t="s">
        <v>187</v>
      </c>
      <c r="C8384">
        <f t="shared" si="130"/>
        <v>20229</v>
      </c>
    </row>
    <row r="8385" spans="1:3">
      <c r="A8385" s="32" t="s">
        <v>12702</v>
      </c>
      <c r="B8385" s="32" t="s">
        <v>187</v>
      </c>
      <c r="C8385">
        <f t="shared" si="130"/>
        <v>20230</v>
      </c>
    </row>
    <row r="8386" spans="1:3">
      <c r="A8386" s="32" t="s">
        <v>12907</v>
      </c>
      <c r="B8386" s="32" t="s">
        <v>187</v>
      </c>
      <c r="C8386">
        <f t="shared" ref="C8386:C8449" si="131">1*A8386</f>
        <v>20231</v>
      </c>
    </row>
    <row r="8387" spans="1:3">
      <c r="A8387" s="32" t="s">
        <v>12703</v>
      </c>
      <c r="B8387" s="32" t="s">
        <v>187</v>
      </c>
      <c r="C8387">
        <f t="shared" si="131"/>
        <v>20232</v>
      </c>
    </row>
    <row r="8388" spans="1:3">
      <c r="A8388" s="32" t="s">
        <v>12704</v>
      </c>
      <c r="B8388" s="32" t="s">
        <v>187</v>
      </c>
      <c r="C8388">
        <f t="shared" si="131"/>
        <v>20233</v>
      </c>
    </row>
    <row r="8389" spans="1:3">
      <c r="A8389" s="32" t="s">
        <v>12705</v>
      </c>
      <c r="B8389" s="32" t="s">
        <v>187</v>
      </c>
      <c r="C8389">
        <f t="shared" si="131"/>
        <v>20235</v>
      </c>
    </row>
    <row r="8390" spans="1:3">
      <c r="A8390" s="32" t="s">
        <v>12706</v>
      </c>
      <c r="B8390" s="32" t="s">
        <v>187</v>
      </c>
      <c r="C8390">
        <f t="shared" si="131"/>
        <v>20237</v>
      </c>
    </row>
    <row r="8391" spans="1:3">
      <c r="A8391" s="32" t="s">
        <v>12707</v>
      </c>
      <c r="B8391" s="32" t="s">
        <v>187</v>
      </c>
      <c r="C8391">
        <f t="shared" si="131"/>
        <v>20238</v>
      </c>
    </row>
    <row r="8392" spans="1:3">
      <c r="A8392" s="32" t="s">
        <v>12708</v>
      </c>
      <c r="B8392" s="32" t="s">
        <v>187</v>
      </c>
      <c r="C8392">
        <f t="shared" si="131"/>
        <v>20239</v>
      </c>
    </row>
    <row r="8393" spans="1:3">
      <c r="A8393" s="32" t="s">
        <v>12709</v>
      </c>
      <c r="B8393" s="32" t="s">
        <v>187</v>
      </c>
      <c r="C8393">
        <f t="shared" si="131"/>
        <v>20240</v>
      </c>
    </row>
    <row r="8394" spans="1:3">
      <c r="A8394" s="32" t="s">
        <v>12710</v>
      </c>
      <c r="B8394" s="32" t="s">
        <v>187</v>
      </c>
      <c r="C8394">
        <f t="shared" si="131"/>
        <v>20241</v>
      </c>
    </row>
    <row r="8395" spans="1:3">
      <c r="A8395" s="32" t="s">
        <v>12711</v>
      </c>
      <c r="B8395" s="32" t="s">
        <v>187</v>
      </c>
      <c r="C8395">
        <f t="shared" si="131"/>
        <v>20242</v>
      </c>
    </row>
    <row r="8396" spans="1:3">
      <c r="A8396" s="32" t="s">
        <v>12712</v>
      </c>
      <c r="B8396" s="32" t="s">
        <v>187</v>
      </c>
      <c r="C8396">
        <f t="shared" si="131"/>
        <v>20244</v>
      </c>
    </row>
    <row r="8397" spans="1:3">
      <c r="A8397" s="32" t="s">
        <v>12713</v>
      </c>
      <c r="B8397" s="32" t="s">
        <v>187</v>
      </c>
      <c r="C8397">
        <f t="shared" si="131"/>
        <v>20245</v>
      </c>
    </row>
    <row r="8398" spans="1:3">
      <c r="A8398" s="32" t="s">
        <v>12714</v>
      </c>
      <c r="B8398" s="32" t="s">
        <v>187</v>
      </c>
      <c r="C8398">
        <f t="shared" si="131"/>
        <v>20250</v>
      </c>
    </row>
    <row r="8399" spans="1:3">
      <c r="A8399" s="32" t="s">
        <v>12715</v>
      </c>
      <c r="B8399" s="32" t="s">
        <v>187</v>
      </c>
      <c r="C8399">
        <f t="shared" si="131"/>
        <v>20251</v>
      </c>
    </row>
    <row r="8400" spans="1:3">
      <c r="A8400" s="32" t="s">
        <v>12716</v>
      </c>
      <c r="B8400" s="32" t="s">
        <v>187</v>
      </c>
      <c r="C8400">
        <f t="shared" si="131"/>
        <v>20252</v>
      </c>
    </row>
    <row r="8401" spans="1:3">
      <c r="A8401" s="32" t="s">
        <v>12717</v>
      </c>
      <c r="B8401" s="32" t="s">
        <v>187</v>
      </c>
      <c r="C8401">
        <f t="shared" si="131"/>
        <v>20254</v>
      </c>
    </row>
    <row r="8402" spans="1:3">
      <c r="A8402" s="32" t="s">
        <v>12718</v>
      </c>
      <c r="B8402" s="32" t="s">
        <v>187</v>
      </c>
      <c r="C8402">
        <f t="shared" si="131"/>
        <v>20260</v>
      </c>
    </row>
    <row r="8403" spans="1:3">
      <c r="A8403" s="32" t="s">
        <v>12719</v>
      </c>
      <c r="B8403" s="32" t="s">
        <v>187</v>
      </c>
      <c r="C8403">
        <f t="shared" si="131"/>
        <v>20261</v>
      </c>
    </row>
    <row r="8404" spans="1:3">
      <c r="A8404" s="32" t="s">
        <v>12720</v>
      </c>
      <c r="B8404" s="32" t="s">
        <v>187</v>
      </c>
      <c r="C8404">
        <f t="shared" si="131"/>
        <v>20262</v>
      </c>
    </row>
    <row r="8405" spans="1:3">
      <c r="A8405" s="32" t="s">
        <v>12721</v>
      </c>
      <c r="B8405" s="32" t="s">
        <v>187</v>
      </c>
      <c r="C8405">
        <f t="shared" si="131"/>
        <v>20265</v>
      </c>
    </row>
    <row r="8406" spans="1:3">
      <c r="A8406" s="32" t="s">
        <v>12722</v>
      </c>
      <c r="B8406" s="32" t="s">
        <v>187</v>
      </c>
      <c r="C8406">
        <f t="shared" si="131"/>
        <v>20266</v>
      </c>
    </row>
    <row r="8407" spans="1:3">
      <c r="A8407" s="32" t="s">
        <v>12723</v>
      </c>
      <c r="B8407" s="32" t="s">
        <v>187</v>
      </c>
      <c r="C8407">
        <f t="shared" si="131"/>
        <v>20268</v>
      </c>
    </row>
    <row r="8408" spans="1:3">
      <c r="A8408" s="32" t="s">
        <v>12724</v>
      </c>
      <c r="B8408" s="32" t="s">
        <v>187</v>
      </c>
      <c r="C8408">
        <f t="shared" si="131"/>
        <v>20270</v>
      </c>
    </row>
    <row r="8409" spans="1:3">
      <c r="A8409" s="32" t="s">
        <v>12725</v>
      </c>
      <c r="B8409" s="32" t="s">
        <v>187</v>
      </c>
      <c r="C8409">
        <f t="shared" si="131"/>
        <v>20277</v>
      </c>
    </row>
    <row r="8410" spans="1:3">
      <c r="A8410" s="32" t="s">
        <v>12726</v>
      </c>
      <c r="B8410" s="32" t="s">
        <v>187</v>
      </c>
      <c r="C8410">
        <f t="shared" si="131"/>
        <v>20289</v>
      </c>
    </row>
    <row r="8411" spans="1:3">
      <c r="A8411" s="32" t="s">
        <v>12727</v>
      </c>
      <c r="B8411" s="32" t="s">
        <v>187</v>
      </c>
      <c r="C8411">
        <f t="shared" si="131"/>
        <v>20292</v>
      </c>
    </row>
    <row r="8412" spans="1:3">
      <c r="A8412" s="32" t="s">
        <v>12728</v>
      </c>
      <c r="B8412" s="32" t="s">
        <v>187</v>
      </c>
      <c r="C8412">
        <f t="shared" si="131"/>
        <v>20299</v>
      </c>
    </row>
    <row r="8413" spans="1:3">
      <c r="A8413" s="32" t="s">
        <v>12729</v>
      </c>
      <c r="B8413" s="32" t="s">
        <v>187</v>
      </c>
      <c r="C8413">
        <f t="shared" si="131"/>
        <v>20301</v>
      </c>
    </row>
    <row r="8414" spans="1:3">
      <c r="A8414" s="32" t="s">
        <v>12730</v>
      </c>
      <c r="B8414" s="32" t="s">
        <v>187</v>
      </c>
      <c r="C8414">
        <f t="shared" si="131"/>
        <v>20303</v>
      </c>
    </row>
    <row r="8415" spans="1:3">
      <c r="A8415" s="32" t="s">
        <v>12731</v>
      </c>
      <c r="B8415" s="32" t="s">
        <v>187</v>
      </c>
      <c r="C8415">
        <f t="shared" si="131"/>
        <v>20305</v>
      </c>
    </row>
    <row r="8416" spans="1:3">
      <c r="A8416" s="32" t="s">
        <v>12732</v>
      </c>
      <c r="B8416" s="32" t="s">
        <v>187</v>
      </c>
      <c r="C8416">
        <f t="shared" si="131"/>
        <v>20306</v>
      </c>
    </row>
    <row r="8417" spans="1:3">
      <c r="A8417" s="32" t="s">
        <v>12733</v>
      </c>
      <c r="B8417" s="32" t="s">
        <v>187</v>
      </c>
      <c r="C8417">
        <f t="shared" si="131"/>
        <v>20307</v>
      </c>
    </row>
    <row r="8418" spans="1:3">
      <c r="A8418" s="32" t="s">
        <v>12734</v>
      </c>
      <c r="B8418" s="32" t="s">
        <v>187</v>
      </c>
      <c r="C8418">
        <f t="shared" si="131"/>
        <v>20310</v>
      </c>
    </row>
    <row r="8419" spans="1:3">
      <c r="A8419" s="32" t="s">
        <v>12735</v>
      </c>
      <c r="B8419" s="32" t="s">
        <v>187</v>
      </c>
      <c r="C8419">
        <f t="shared" si="131"/>
        <v>20314</v>
      </c>
    </row>
    <row r="8420" spans="1:3">
      <c r="A8420" s="32" t="s">
        <v>12908</v>
      </c>
      <c r="B8420" s="32" t="s">
        <v>187</v>
      </c>
      <c r="C8420">
        <f t="shared" si="131"/>
        <v>20315</v>
      </c>
    </row>
    <row r="8421" spans="1:3">
      <c r="A8421" s="32" t="s">
        <v>12736</v>
      </c>
      <c r="B8421" s="32" t="s">
        <v>187</v>
      </c>
      <c r="C8421">
        <f t="shared" si="131"/>
        <v>20317</v>
      </c>
    </row>
    <row r="8422" spans="1:3">
      <c r="A8422" s="32" t="s">
        <v>12737</v>
      </c>
      <c r="B8422" s="32" t="s">
        <v>187</v>
      </c>
      <c r="C8422">
        <f t="shared" si="131"/>
        <v>20318</v>
      </c>
    </row>
    <row r="8423" spans="1:3">
      <c r="A8423" s="32" t="s">
        <v>12738</v>
      </c>
      <c r="B8423" s="32" t="s">
        <v>187</v>
      </c>
      <c r="C8423">
        <f t="shared" si="131"/>
        <v>20319</v>
      </c>
    </row>
    <row r="8424" spans="1:3">
      <c r="A8424" s="32" t="s">
        <v>12739</v>
      </c>
      <c r="B8424" s="32" t="s">
        <v>187</v>
      </c>
      <c r="C8424">
        <f t="shared" si="131"/>
        <v>20324</v>
      </c>
    </row>
    <row r="8425" spans="1:3">
      <c r="A8425" s="32" t="s">
        <v>12740</v>
      </c>
      <c r="B8425" s="32" t="s">
        <v>187</v>
      </c>
      <c r="C8425">
        <f t="shared" si="131"/>
        <v>20330</v>
      </c>
    </row>
    <row r="8426" spans="1:3">
      <c r="A8426" s="32" t="s">
        <v>12909</v>
      </c>
      <c r="B8426" s="32" t="s">
        <v>187</v>
      </c>
      <c r="C8426">
        <f t="shared" si="131"/>
        <v>20331</v>
      </c>
    </row>
    <row r="8427" spans="1:3">
      <c r="A8427" s="32" t="s">
        <v>12910</v>
      </c>
      <c r="B8427" s="32" t="s">
        <v>187</v>
      </c>
      <c r="C8427">
        <f t="shared" si="131"/>
        <v>20332</v>
      </c>
    </row>
    <row r="8428" spans="1:3">
      <c r="A8428" s="32" t="s">
        <v>12741</v>
      </c>
      <c r="B8428" s="32" t="s">
        <v>187</v>
      </c>
      <c r="C8428">
        <f t="shared" si="131"/>
        <v>20333</v>
      </c>
    </row>
    <row r="8429" spans="1:3">
      <c r="A8429" s="32" t="s">
        <v>12742</v>
      </c>
      <c r="B8429" s="32" t="s">
        <v>187</v>
      </c>
      <c r="C8429">
        <f t="shared" si="131"/>
        <v>20334</v>
      </c>
    </row>
    <row r="8430" spans="1:3">
      <c r="A8430" s="32" t="s">
        <v>12911</v>
      </c>
      <c r="B8430" s="32" t="s">
        <v>187</v>
      </c>
      <c r="C8430">
        <f t="shared" si="131"/>
        <v>20335</v>
      </c>
    </row>
    <row r="8431" spans="1:3">
      <c r="A8431" s="32" t="s">
        <v>12912</v>
      </c>
      <c r="B8431" s="32" t="s">
        <v>187</v>
      </c>
      <c r="C8431">
        <f t="shared" si="131"/>
        <v>20336</v>
      </c>
    </row>
    <row r="8432" spans="1:3">
      <c r="A8432" s="32" t="s">
        <v>12913</v>
      </c>
      <c r="B8432" s="32" t="s">
        <v>187</v>
      </c>
      <c r="C8432">
        <f t="shared" si="131"/>
        <v>20337</v>
      </c>
    </row>
    <row r="8433" spans="1:3">
      <c r="A8433" s="32" t="s">
        <v>12914</v>
      </c>
      <c r="B8433" s="32" t="s">
        <v>187</v>
      </c>
      <c r="C8433">
        <f t="shared" si="131"/>
        <v>20338</v>
      </c>
    </row>
    <row r="8434" spans="1:3">
      <c r="A8434" s="32" t="s">
        <v>12743</v>
      </c>
      <c r="B8434" s="32" t="s">
        <v>187</v>
      </c>
      <c r="C8434">
        <f t="shared" si="131"/>
        <v>20340</v>
      </c>
    </row>
    <row r="8435" spans="1:3">
      <c r="A8435" s="32" t="s">
        <v>12744</v>
      </c>
      <c r="B8435" s="32" t="s">
        <v>187</v>
      </c>
      <c r="C8435">
        <f t="shared" si="131"/>
        <v>20350</v>
      </c>
    </row>
    <row r="8436" spans="1:3">
      <c r="A8436" s="32" t="s">
        <v>12745</v>
      </c>
      <c r="B8436" s="32" t="s">
        <v>187</v>
      </c>
      <c r="C8436">
        <f t="shared" si="131"/>
        <v>20355</v>
      </c>
    </row>
    <row r="8437" spans="1:3">
      <c r="A8437" s="32" t="s">
        <v>12746</v>
      </c>
      <c r="B8437" s="32" t="s">
        <v>187</v>
      </c>
      <c r="C8437">
        <f t="shared" si="131"/>
        <v>20360</v>
      </c>
    </row>
    <row r="8438" spans="1:3">
      <c r="A8438" s="32" t="s">
        <v>12747</v>
      </c>
      <c r="B8438" s="32" t="s">
        <v>187</v>
      </c>
      <c r="C8438">
        <f t="shared" si="131"/>
        <v>20361</v>
      </c>
    </row>
    <row r="8439" spans="1:3">
      <c r="A8439" s="32" t="s">
        <v>12748</v>
      </c>
      <c r="B8439" s="32" t="s">
        <v>187</v>
      </c>
      <c r="C8439">
        <f t="shared" si="131"/>
        <v>20362</v>
      </c>
    </row>
    <row r="8440" spans="1:3">
      <c r="A8440" s="32" t="s">
        <v>12749</v>
      </c>
      <c r="B8440" s="32" t="s">
        <v>187</v>
      </c>
      <c r="C8440">
        <f t="shared" si="131"/>
        <v>20363</v>
      </c>
    </row>
    <row r="8441" spans="1:3">
      <c r="A8441" s="32" t="s">
        <v>12750</v>
      </c>
      <c r="B8441" s="32" t="s">
        <v>187</v>
      </c>
      <c r="C8441">
        <f t="shared" si="131"/>
        <v>20370</v>
      </c>
    </row>
    <row r="8442" spans="1:3">
      <c r="A8442" s="32" t="s">
        <v>12751</v>
      </c>
      <c r="B8442" s="32" t="s">
        <v>187</v>
      </c>
      <c r="C8442">
        <f t="shared" si="131"/>
        <v>20371</v>
      </c>
    </row>
    <row r="8443" spans="1:3">
      <c r="A8443" s="32" t="s">
        <v>12752</v>
      </c>
      <c r="B8443" s="32" t="s">
        <v>187</v>
      </c>
      <c r="C8443">
        <f t="shared" si="131"/>
        <v>20372</v>
      </c>
    </row>
    <row r="8444" spans="1:3">
      <c r="A8444" s="32" t="s">
        <v>12753</v>
      </c>
      <c r="B8444" s="32" t="s">
        <v>187</v>
      </c>
      <c r="C8444">
        <f t="shared" si="131"/>
        <v>20373</v>
      </c>
    </row>
    <row r="8445" spans="1:3">
      <c r="A8445" s="32" t="s">
        <v>12754</v>
      </c>
      <c r="B8445" s="32" t="s">
        <v>187</v>
      </c>
      <c r="C8445">
        <f t="shared" si="131"/>
        <v>20374</v>
      </c>
    </row>
    <row r="8446" spans="1:3">
      <c r="A8446" s="32" t="s">
        <v>12755</v>
      </c>
      <c r="B8446" s="32" t="s">
        <v>187</v>
      </c>
      <c r="C8446">
        <f t="shared" si="131"/>
        <v>20375</v>
      </c>
    </row>
    <row r="8447" spans="1:3">
      <c r="A8447" s="32" t="s">
        <v>12756</v>
      </c>
      <c r="B8447" s="32" t="s">
        <v>187</v>
      </c>
      <c r="C8447">
        <f t="shared" si="131"/>
        <v>20376</v>
      </c>
    </row>
    <row r="8448" spans="1:3">
      <c r="A8448" s="32" t="s">
        <v>12757</v>
      </c>
      <c r="B8448" s="32" t="s">
        <v>187</v>
      </c>
      <c r="C8448">
        <f t="shared" si="131"/>
        <v>20380</v>
      </c>
    </row>
    <row r="8449" spans="1:3">
      <c r="A8449" s="32" t="s">
        <v>12758</v>
      </c>
      <c r="B8449" s="32" t="s">
        <v>187</v>
      </c>
      <c r="C8449">
        <f t="shared" si="131"/>
        <v>20388</v>
      </c>
    </row>
    <row r="8450" spans="1:3">
      <c r="A8450" s="32" t="s">
        <v>12759</v>
      </c>
      <c r="B8450" s="32" t="s">
        <v>187</v>
      </c>
      <c r="C8450">
        <f t="shared" ref="C8450:C8513" si="132">1*A8450</f>
        <v>20389</v>
      </c>
    </row>
    <row r="8451" spans="1:3">
      <c r="A8451" s="32" t="s">
        <v>12760</v>
      </c>
      <c r="B8451" s="32" t="s">
        <v>187</v>
      </c>
      <c r="C8451">
        <f t="shared" si="132"/>
        <v>20390</v>
      </c>
    </row>
    <row r="8452" spans="1:3">
      <c r="A8452" s="32" t="s">
        <v>12761</v>
      </c>
      <c r="B8452" s="32" t="s">
        <v>187</v>
      </c>
      <c r="C8452">
        <f t="shared" si="132"/>
        <v>20391</v>
      </c>
    </row>
    <row r="8453" spans="1:3">
      <c r="A8453" s="32" t="s">
        <v>12762</v>
      </c>
      <c r="B8453" s="32" t="s">
        <v>187</v>
      </c>
      <c r="C8453">
        <f t="shared" si="132"/>
        <v>20392</v>
      </c>
    </row>
    <row r="8454" spans="1:3">
      <c r="A8454" s="32" t="s">
        <v>12763</v>
      </c>
      <c r="B8454" s="32" t="s">
        <v>187</v>
      </c>
      <c r="C8454">
        <f t="shared" si="132"/>
        <v>20393</v>
      </c>
    </row>
    <row r="8455" spans="1:3">
      <c r="A8455" s="32" t="s">
        <v>12764</v>
      </c>
      <c r="B8455" s="32" t="s">
        <v>187</v>
      </c>
      <c r="C8455">
        <f t="shared" si="132"/>
        <v>20394</v>
      </c>
    </row>
    <row r="8456" spans="1:3">
      <c r="A8456" s="32" t="s">
        <v>12765</v>
      </c>
      <c r="B8456" s="32" t="s">
        <v>187</v>
      </c>
      <c r="C8456">
        <f t="shared" si="132"/>
        <v>20395</v>
      </c>
    </row>
    <row r="8457" spans="1:3">
      <c r="A8457" s="32" t="s">
        <v>12766</v>
      </c>
      <c r="B8457" s="32" t="s">
        <v>187</v>
      </c>
      <c r="C8457">
        <f t="shared" si="132"/>
        <v>20396</v>
      </c>
    </row>
    <row r="8458" spans="1:3">
      <c r="A8458" s="32" t="s">
        <v>12767</v>
      </c>
      <c r="B8458" s="32" t="s">
        <v>187</v>
      </c>
      <c r="C8458">
        <f t="shared" si="132"/>
        <v>20397</v>
      </c>
    </row>
    <row r="8459" spans="1:3">
      <c r="A8459" s="32" t="s">
        <v>12768</v>
      </c>
      <c r="B8459" s="32" t="s">
        <v>187</v>
      </c>
      <c r="C8459">
        <f t="shared" si="132"/>
        <v>20398</v>
      </c>
    </row>
    <row r="8460" spans="1:3">
      <c r="A8460" s="32" t="s">
        <v>12769</v>
      </c>
      <c r="B8460" s="32" t="s">
        <v>187</v>
      </c>
      <c r="C8460">
        <f t="shared" si="132"/>
        <v>20401</v>
      </c>
    </row>
    <row r="8461" spans="1:3">
      <c r="A8461" s="32" t="s">
        <v>12770</v>
      </c>
      <c r="B8461" s="32" t="s">
        <v>187</v>
      </c>
      <c r="C8461">
        <f t="shared" si="132"/>
        <v>20402</v>
      </c>
    </row>
    <row r="8462" spans="1:3">
      <c r="A8462" s="32" t="s">
        <v>12771</v>
      </c>
      <c r="B8462" s="32" t="s">
        <v>187</v>
      </c>
      <c r="C8462">
        <f t="shared" si="132"/>
        <v>20403</v>
      </c>
    </row>
    <row r="8463" spans="1:3">
      <c r="A8463" s="32" t="s">
        <v>12772</v>
      </c>
      <c r="B8463" s="32" t="s">
        <v>187</v>
      </c>
      <c r="C8463">
        <f t="shared" si="132"/>
        <v>20404</v>
      </c>
    </row>
    <row r="8464" spans="1:3">
      <c r="A8464" s="32" t="s">
        <v>12773</v>
      </c>
      <c r="B8464" s="32" t="s">
        <v>187</v>
      </c>
      <c r="C8464">
        <f t="shared" si="132"/>
        <v>20405</v>
      </c>
    </row>
    <row r="8465" spans="1:3">
      <c r="A8465" s="32" t="s">
        <v>12774</v>
      </c>
      <c r="B8465" s="32" t="s">
        <v>187</v>
      </c>
      <c r="C8465">
        <f t="shared" si="132"/>
        <v>20406</v>
      </c>
    </row>
    <row r="8466" spans="1:3">
      <c r="A8466" s="32" t="s">
        <v>12775</v>
      </c>
      <c r="B8466" s="32" t="s">
        <v>187</v>
      </c>
      <c r="C8466">
        <f t="shared" si="132"/>
        <v>20407</v>
      </c>
    </row>
    <row r="8467" spans="1:3">
      <c r="A8467" s="32" t="s">
        <v>12776</v>
      </c>
      <c r="B8467" s="32" t="s">
        <v>187</v>
      </c>
      <c r="C8467">
        <f t="shared" si="132"/>
        <v>20408</v>
      </c>
    </row>
    <row r="8468" spans="1:3">
      <c r="A8468" s="32" t="s">
        <v>12777</v>
      </c>
      <c r="B8468" s="32" t="s">
        <v>187</v>
      </c>
      <c r="C8468">
        <f t="shared" si="132"/>
        <v>20409</v>
      </c>
    </row>
    <row r="8469" spans="1:3">
      <c r="A8469" s="32" t="s">
        <v>12778</v>
      </c>
      <c r="B8469" s="32" t="s">
        <v>187</v>
      </c>
      <c r="C8469">
        <f t="shared" si="132"/>
        <v>20410</v>
      </c>
    </row>
    <row r="8470" spans="1:3">
      <c r="A8470" s="32" t="s">
        <v>12779</v>
      </c>
      <c r="B8470" s="32" t="s">
        <v>187</v>
      </c>
      <c r="C8470">
        <f t="shared" si="132"/>
        <v>20411</v>
      </c>
    </row>
    <row r="8471" spans="1:3">
      <c r="A8471" s="32" t="s">
        <v>12780</v>
      </c>
      <c r="B8471" s="32" t="s">
        <v>187</v>
      </c>
      <c r="C8471">
        <f t="shared" si="132"/>
        <v>20412</v>
      </c>
    </row>
    <row r="8472" spans="1:3">
      <c r="A8472" s="32" t="s">
        <v>12781</v>
      </c>
      <c r="B8472" s="32" t="s">
        <v>187</v>
      </c>
      <c r="C8472">
        <f t="shared" si="132"/>
        <v>20413</v>
      </c>
    </row>
    <row r="8473" spans="1:3">
      <c r="A8473" s="32" t="s">
        <v>12782</v>
      </c>
      <c r="B8473" s="32" t="s">
        <v>187</v>
      </c>
      <c r="C8473">
        <f t="shared" si="132"/>
        <v>20414</v>
      </c>
    </row>
    <row r="8474" spans="1:3">
      <c r="A8474" s="32" t="s">
        <v>12783</v>
      </c>
      <c r="B8474" s="32" t="s">
        <v>187</v>
      </c>
      <c r="C8474">
        <f t="shared" si="132"/>
        <v>20415</v>
      </c>
    </row>
    <row r="8475" spans="1:3">
      <c r="A8475" s="32" t="s">
        <v>12784</v>
      </c>
      <c r="B8475" s="32" t="s">
        <v>187</v>
      </c>
      <c r="C8475">
        <f t="shared" si="132"/>
        <v>20416</v>
      </c>
    </row>
    <row r="8476" spans="1:3">
      <c r="A8476" s="32" t="s">
        <v>12785</v>
      </c>
      <c r="B8476" s="32" t="s">
        <v>187</v>
      </c>
      <c r="C8476">
        <f t="shared" si="132"/>
        <v>20417</v>
      </c>
    </row>
    <row r="8477" spans="1:3">
      <c r="A8477" s="32" t="s">
        <v>12786</v>
      </c>
      <c r="B8477" s="32" t="s">
        <v>187</v>
      </c>
      <c r="C8477">
        <f t="shared" si="132"/>
        <v>20418</v>
      </c>
    </row>
    <row r="8478" spans="1:3">
      <c r="A8478" s="32" t="s">
        <v>12787</v>
      </c>
      <c r="B8478" s="32" t="s">
        <v>187</v>
      </c>
      <c r="C8478">
        <f t="shared" si="132"/>
        <v>20419</v>
      </c>
    </row>
    <row r="8479" spans="1:3">
      <c r="A8479" s="32" t="s">
        <v>12788</v>
      </c>
      <c r="B8479" s="32" t="s">
        <v>187</v>
      </c>
      <c r="C8479">
        <f t="shared" si="132"/>
        <v>20420</v>
      </c>
    </row>
    <row r="8480" spans="1:3">
      <c r="A8480" s="32" t="s">
        <v>12789</v>
      </c>
      <c r="B8480" s="32" t="s">
        <v>187</v>
      </c>
      <c r="C8480">
        <f t="shared" si="132"/>
        <v>20421</v>
      </c>
    </row>
    <row r="8481" spans="1:3">
      <c r="A8481" s="32" t="s">
        <v>12790</v>
      </c>
      <c r="B8481" s="32" t="s">
        <v>187</v>
      </c>
      <c r="C8481">
        <f t="shared" si="132"/>
        <v>20422</v>
      </c>
    </row>
    <row r="8482" spans="1:3">
      <c r="A8482" s="32" t="s">
        <v>12791</v>
      </c>
      <c r="B8482" s="32" t="s">
        <v>187</v>
      </c>
      <c r="C8482">
        <f t="shared" si="132"/>
        <v>20423</v>
      </c>
    </row>
    <row r="8483" spans="1:3">
      <c r="A8483" s="32" t="s">
        <v>12792</v>
      </c>
      <c r="B8483" s="32" t="s">
        <v>187</v>
      </c>
      <c r="C8483">
        <f t="shared" si="132"/>
        <v>20424</v>
      </c>
    </row>
    <row r="8484" spans="1:3">
      <c r="A8484" s="32" t="s">
        <v>12793</v>
      </c>
      <c r="B8484" s="32" t="s">
        <v>187</v>
      </c>
      <c r="C8484">
        <f t="shared" si="132"/>
        <v>20425</v>
      </c>
    </row>
    <row r="8485" spans="1:3">
      <c r="A8485" s="32" t="s">
        <v>12794</v>
      </c>
      <c r="B8485" s="32" t="s">
        <v>187</v>
      </c>
      <c r="C8485">
        <f t="shared" si="132"/>
        <v>20426</v>
      </c>
    </row>
    <row r="8486" spans="1:3">
      <c r="A8486" s="32" t="s">
        <v>12795</v>
      </c>
      <c r="B8486" s="32" t="s">
        <v>187</v>
      </c>
      <c r="C8486">
        <f t="shared" si="132"/>
        <v>20427</v>
      </c>
    </row>
    <row r="8487" spans="1:3">
      <c r="A8487" s="32" t="s">
        <v>12796</v>
      </c>
      <c r="B8487" s="32" t="s">
        <v>187</v>
      </c>
      <c r="C8487">
        <f t="shared" si="132"/>
        <v>20428</v>
      </c>
    </row>
    <row r="8488" spans="1:3">
      <c r="A8488" s="32" t="s">
        <v>12797</v>
      </c>
      <c r="B8488" s="32" t="s">
        <v>187</v>
      </c>
      <c r="C8488">
        <f t="shared" si="132"/>
        <v>20429</v>
      </c>
    </row>
    <row r="8489" spans="1:3">
      <c r="A8489" s="32" t="s">
        <v>12798</v>
      </c>
      <c r="B8489" s="32" t="s">
        <v>187</v>
      </c>
      <c r="C8489">
        <f t="shared" si="132"/>
        <v>20430</v>
      </c>
    </row>
    <row r="8490" spans="1:3">
      <c r="A8490" s="32" t="s">
        <v>12799</v>
      </c>
      <c r="B8490" s="32" t="s">
        <v>187</v>
      </c>
      <c r="C8490">
        <f t="shared" si="132"/>
        <v>20431</v>
      </c>
    </row>
    <row r="8491" spans="1:3">
      <c r="A8491" s="32" t="s">
        <v>12800</v>
      </c>
      <c r="B8491" s="32" t="s">
        <v>187</v>
      </c>
      <c r="C8491">
        <f t="shared" si="132"/>
        <v>20433</v>
      </c>
    </row>
    <row r="8492" spans="1:3">
      <c r="A8492" s="32" t="s">
        <v>12801</v>
      </c>
      <c r="B8492" s="32" t="s">
        <v>187</v>
      </c>
      <c r="C8492">
        <f t="shared" si="132"/>
        <v>20434</v>
      </c>
    </row>
    <row r="8493" spans="1:3">
      <c r="A8493" s="32" t="s">
        <v>12802</v>
      </c>
      <c r="B8493" s="32" t="s">
        <v>187</v>
      </c>
      <c r="C8493">
        <f t="shared" si="132"/>
        <v>20435</v>
      </c>
    </row>
    <row r="8494" spans="1:3">
      <c r="A8494" s="32" t="s">
        <v>12803</v>
      </c>
      <c r="B8494" s="32" t="s">
        <v>187</v>
      </c>
      <c r="C8494">
        <f t="shared" si="132"/>
        <v>20436</v>
      </c>
    </row>
    <row r="8495" spans="1:3">
      <c r="A8495" s="32" t="s">
        <v>12804</v>
      </c>
      <c r="B8495" s="32" t="s">
        <v>187</v>
      </c>
      <c r="C8495">
        <f t="shared" si="132"/>
        <v>20437</v>
      </c>
    </row>
    <row r="8496" spans="1:3">
      <c r="A8496" s="32" t="s">
        <v>12805</v>
      </c>
      <c r="B8496" s="32" t="s">
        <v>187</v>
      </c>
      <c r="C8496">
        <f t="shared" si="132"/>
        <v>20439</v>
      </c>
    </row>
    <row r="8497" spans="1:3">
      <c r="A8497" s="32" t="s">
        <v>12806</v>
      </c>
      <c r="B8497" s="32" t="s">
        <v>187</v>
      </c>
      <c r="C8497">
        <f t="shared" si="132"/>
        <v>20440</v>
      </c>
    </row>
    <row r="8498" spans="1:3">
      <c r="A8498" s="32" t="s">
        <v>12807</v>
      </c>
      <c r="B8498" s="32" t="s">
        <v>187</v>
      </c>
      <c r="C8498">
        <f t="shared" si="132"/>
        <v>20441</v>
      </c>
    </row>
    <row r="8499" spans="1:3">
      <c r="A8499" s="32" t="s">
        <v>12808</v>
      </c>
      <c r="B8499" s="32" t="s">
        <v>187</v>
      </c>
      <c r="C8499">
        <f t="shared" si="132"/>
        <v>20442</v>
      </c>
    </row>
    <row r="8500" spans="1:3">
      <c r="A8500" s="32" t="s">
        <v>12809</v>
      </c>
      <c r="B8500" s="32" t="s">
        <v>187</v>
      </c>
      <c r="C8500">
        <f t="shared" si="132"/>
        <v>20444</v>
      </c>
    </row>
    <row r="8501" spans="1:3">
      <c r="A8501" s="32" t="s">
        <v>12810</v>
      </c>
      <c r="B8501" s="32" t="s">
        <v>187</v>
      </c>
      <c r="C8501">
        <f t="shared" si="132"/>
        <v>20447</v>
      </c>
    </row>
    <row r="8502" spans="1:3">
      <c r="A8502" s="32" t="s">
        <v>12811</v>
      </c>
      <c r="B8502" s="32" t="s">
        <v>187</v>
      </c>
      <c r="C8502">
        <f t="shared" si="132"/>
        <v>20451</v>
      </c>
    </row>
    <row r="8503" spans="1:3">
      <c r="A8503" s="32" t="s">
        <v>12812</v>
      </c>
      <c r="B8503" s="32" t="s">
        <v>187</v>
      </c>
      <c r="C8503">
        <f t="shared" si="132"/>
        <v>20453</v>
      </c>
    </row>
    <row r="8504" spans="1:3">
      <c r="A8504" s="32" t="s">
        <v>12813</v>
      </c>
      <c r="B8504" s="32" t="s">
        <v>187</v>
      </c>
      <c r="C8504">
        <f t="shared" si="132"/>
        <v>20456</v>
      </c>
    </row>
    <row r="8505" spans="1:3">
      <c r="A8505" s="32" t="s">
        <v>12814</v>
      </c>
      <c r="B8505" s="32" t="s">
        <v>187</v>
      </c>
      <c r="C8505">
        <f t="shared" si="132"/>
        <v>20460</v>
      </c>
    </row>
    <row r="8506" spans="1:3">
      <c r="A8506" s="32" t="s">
        <v>12815</v>
      </c>
      <c r="B8506" s="32" t="s">
        <v>187</v>
      </c>
      <c r="C8506">
        <f t="shared" si="132"/>
        <v>20463</v>
      </c>
    </row>
    <row r="8507" spans="1:3">
      <c r="A8507" s="32" t="s">
        <v>12816</v>
      </c>
      <c r="B8507" s="32" t="s">
        <v>187</v>
      </c>
      <c r="C8507">
        <f t="shared" si="132"/>
        <v>20468</v>
      </c>
    </row>
    <row r="8508" spans="1:3">
      <c r="A8508" s="32" t="s">
        <v>12817</v>
      </c>
      <c r="B8508" s="32" t="s">
        <v>187</v>
      </c>
      <c r="C8508">
        <f t="shared" si="132"/>
        <v>20469</v>
      </c>
    </row>
    <row r="8509" spans="1:3">
      <c r="A8509" s="32" t="s">
        <v>12818</v>
      </c>
      <c r="B8509" s="32" t="s">
        <v>187</v>
      </c>
      <c r="C8509">
        <f t="shared" si="132"/>
        <v>20470</v>
      </c>
    </row>
    <row r="8510" spans="1:3">
      <c r="A8510" s="32" t="s">
        <v>12819</v>
      </c>
      <c r="B8510" s="32" t="s">
        <v>187</v>
      </c>
      <c r="C8510">
        <f t="shared" si="132"/>
        <v>20472</v>
      </c>
    </row>
    <row r="8511" spans="1:3">
      <c r="A8511" s="32" t="s">
        <v>12820</v>
      </c>
      <c r="B8511" s="32" t="s">
        <v>187</v>
      </c>
      <c r="C8511">
        <f t="shared" si="132"/>
        <v>20500</v>
      </c>
    </row>
    <row r="8512" spans="1:3">
      <c r="A8512" s="32" t="s">
        <v>12821</v>
      </c>
      <c r="B8512" s="32" t="s">
        <v>187</v>
      </c>
      <c r="C8512">
        <f t="shared" si="132"/>
        <v>20501</v>
      </c>
    </row>
    <row r="8513" spans="1:3">
      <c r="A8513" s="32" t="s">
        <v>12822</v>
      </c>
      <c r="B8513" s="32" t="s">
        <v>187</v>
      </c>
      <c r="C8513">
        <f t="shared" si="132"/>
        <v>20502</v>
      </c>
    </row>
    <row r="8514" spans="1:3">
      <c r="A8514" s="32" t="s">
        <v>12823</v>
      </c>
      <c r="B8514" s="32" t="s">
        <v>187</v>
      </c>
      <c r="C8514">
        <f t="shared" ref="C8514:C8577" si="133">1*A8514</f>
        <v>20503</v>
      </c>
    </row>
    <row r="8515" spans="1:3">
      <c r="A8515" s="32" t="s">
        <v>12824</v>
      </c>
      <c r="B8515" s="32" t="s">
        <v>187</v>
      </c>
      <c r="C8515">
        <f t="shared" si="133"/>
        <v>20504</v>
      </c>
    </row>
    <row r="8516" spans="1:3">
      <c r="A8516" s="32" t="s">
        <v>12825</v>
      </c>
      <c r="B8516" s="32" t="s">
        <v>187</v>
      </c>
      <c r="C8516">
        <f t="shared" si="133"/>
        <v>20505</v>
      </c>
    </row>
    <row r="8517" spans="1:3">
      <c r="A8517" s="32" t="s">
        <v>12826</v>
      </c>
      <c r="B8517" s="32" t="s">
        <v>187</v>
      </c>
      <c r="C8517">
        <f t="shared" si="133"/>
        <v>20506</v>
      </c>
    </row>
    <row r="8518" spans="1:3">
      <c r="A8518" s="32" t="s">
        <v>12827</v>
      </c>
      <c r="B8518" s="32" t="s">
        <v>187</v>
      </c>
      <c r="C8518">
        <f t="shared" si="133"/>
        <v>20507</v>
      </c>
    </row>
    <row r="8519" spans="1:3">
      <c r="A8519" s="32" t="s">
        <v>12828</v>
      </c>
      <c r="B8519" s="32" t="s">
        <v>187</v>
      </c>
      <c r="C8519">
        <f t="shared" si="133"/>
        <v>20508</v>
      </c>
    </row>
    <row r="8520" spans="1:3">
      <c r="A8520" s="32" t="s">
        <v>12829</v>
      </c>
      <c r="B8520" s="32" t="s">
        <v>187</v>
      </c>
      <c r="C8520">
        <f t="shared" si="133"/>
        <v>20509</v>
      </c>
    </row>
    <row r="8521" spans="1:3">
      <c r="A8521" s="32" t="s">
        <v>12830</v>
      </c>
      <c r="B8521" s="32" t="s">
        <v>187</v>
      </c>
      <c r="C8521">
        <f t="shared" si="133"/>
        <v>20510</v>
      </c>
    </row>
    <row r="8522" spans="1:3">
      <c r="A8522" s="32" t="s">
        <v>12831</v>
      </c>
      <c r="B8522" s="32" t="s">
        <v>187</v>
      </c>
      <c r="C8522">
        <f t="shared" si="133"/>
        <v>20511</v>
      </c>
    </row>
    <row r="8523" spans="1:3">
      <c r="A8523" s="32" t="s">
        <v>12832</v>
      </c>
      <c r="B8523" s="32" t="s">
        <v>187</v>
      </c>
      <c r="C8523">
        <f t="shared" si="133"/>
        <v>20515</v>
      </c>
    </row>
    <row r="8524" spans="1:3">
      <c r="A8524" s="32" t="s">
        <v>12833</v>
      </c>
      <c r="B8524" s="32" t="s">
        <v>187</v>
      </c>
      <c r="C8524">
        <f t="shared" si="133"/>
        <v>20520</v>
      </c>
    </row>
    <row r="8525" spans="1:3">
      <c r="A8525" s="32" t="s">
        <v>12834</v>
      </c>
      <c r="B8525" s="32" t="s">
        <v>187</v>
      </c>
      <c r="C8525">
        <f t="shared" si="133"/>
        <v>20521</v>
      </c>
    </row>
    <row r="8526" spans="1:3">
      <c r="A8526" s="32" t="s">
        <v>12835</v>
      </c>
      <c r="B8526" s="32" t="s">
        <v>187</v>
      </c>
      <c r="C8526">
        <f t="shared" si="133"/>
        <v>20522</v>
      </c>
    </row>
    <row r="8527" spans="1:3">
      <c r="A8527" s="32" t="s">
        <v>12836</v>
      </c>
      <c r="B8527" s="32" t="s">
        <v>187</v>
      </c>
      <c r="C8527">
        <f t="shared" si="133"/>
        <v>20523</v>
      </c>
    </row>
    <row r="8528" spans="1:3">
      <c r="A8528" s="32" t="s">
        <v>12837</v>
      </c>
      <c r="B8528" s="32" t="s">
        <v>187</v>
      </c>
      <c r="C8528">
        <f t="shared" si="133"/>
        <v>20524</v>
      </c>
    </row>
    <row r="8529" spans="1:3">
      <c r="A8529" s="32" t="s">
        <v>12838</v>
      </c>
      <c r="B8529" s="32" t="s">
        <v>187</v>
      </c>
      <c r="C8529">
        <f t="shared" si="133"/>
        <v>20525</v>
      </c>
    </row>
    <row r="8530" spans="1:3">
      <c r="A8530" s="32" t="s">
        <v>12839</v>
      </c>
      <c r="B8530" s="32" t="s">
        <v>187</v>
      </c>
      <c r="C8530">
        <f t="shared" si="133"/>
        <v>20526</v>
      </c>
    </row>
    <row r="8531" spans="1:3">
      <c r="A8531" s="32" t="s">
        <v>12840</v>
      </c>
      <c r="B8531" s="32" t="s">
        <v>187</v>
      </c>
      <c r="C8531">
        <f t="shared" si="133"/>
        <v>20527</v>
      </c>
    </row>
    <row r="8532" spans="1:3">
      <c r="A8532" s="32" t="s">
        <v>12841</v>
      </c>
      <c r="B8532" s="32" t="s">
        <v>187</v>
      </c>
      <c r="C8532">
        <f t="shared" si="133"/>
        <v>20528</v>
      </c>
    </row>
    <row r="8533" spans="1:3">
      <c r="A8533" s="32" t="s">
        <v>12842</v>
      </c>
      <c r="B8533" s="32" t="s">
        <v>187</v>
      </c>
      <c r="C8533">
        <f t="shared" si="133"/>
        <v>20529</v>
      </c>
    </row>
    <row r="8534" spans="1:3">
      <c r="A8534" s="32" t="s">
        <v>12843</v>
      </c>
      <c r="B8534" s="32" t="s">
        <v>187</v>
      </c>
      <c r="C8534">
        <f t="shared" si="133"/>
        <v>20530</v>
      </c>
    </row>
    <row r="8535" spans="1:3">
      <c r="A8535" s="32" t="s">
        <v>12844</v>
      </c>
      <c r="B8535" s="32" t="s">
        <v>187</v>
      </c>
      <c r="C8535">
        <f t="shared" si="133"/>
        <v>20531</v>
      </c>
    </row>
    <row r="8536" spans="1:3">
      <c r="A8536" s="32" t="s">
        <v>12845</v>
      </c>
      <c r="B8536" s="32" t="s">
        <v>187</v>
      </c>
      <c r="C8536">
        <f t="shared" si="133"/>
        <v>20532</v>
      </c>
    </row>
    <row r="8537" spans="1:3">
      <c r="A8537" s="32" t="s">
        <v>12846</v>
      </c>
      <c r="B8537" s="32" t="s">
        <v>187</v>
      </c>
      <c r="C8537">
        <f t="shared" si="133"/>
        <v>20533</v>
      </c>
    </row>
    <row r="8538" spans="1:3">
      <c r="A8538" s="32" t="s">
        <v>12847</v>
      </c>
      <c r="B8538" s="32" t="s">
        <v>187</v>
      </c>
      <c r="C8538">
        <f t="shared" si="133"/>
        <v>20534</v>
      </c>
    </row>
    <row r="8539" spans="1:3">
      <c r="A8539" s="32" t="s">
        <v>12848</v>
      </c>
      <c r="B8539" s="32" t="s">
        <v>187</v>
      </c>
      <c r="C8539">
        <f t="shared" si="133"/>
        <v>20535</v>
      </c>
    </row>
    <row r="8540" spans="1:3">
      <c r="A8540" s="32" t="s">
        <v>12849</v>
      </c>
      <c r="B8540" s="32" t="s">
        <v>187</v>
      </c>
      <c r="C8540">
        <f t="shared" si="133"/>
        <v>20536</v>
      </c>
    </row>
    <row r="8541" spans="1:3">
      <c r="A8541" s="32" t="s">
        <v>12850</v>
      </c>
      <c r="B8541" s="32" t="s">
        <v>187</v>
      </c>
      <c r="C8541">
        <f t="shared" si="133"/>
        <v>20537</v>
      </c>
    </row>
    <row r="8542" spans="1:3">
      <c r="A8542" s="32" t="s">
        <v>12851</v>
      </c>
      <c r="B8542" s="32" t="s">
        <v>187</v>
      </c>
      <c r="C8542">
        <f t="shared" si="133"/>
        <v>20538</v>
      </c>
    </row>
    <row r="8543" spans="1:3">
      <c r="A8543" s="32" t="s">
        <v>12852</v>
      </c>
      <c r="B8543" s="32" t="s">
        <v>187</v>
      </c>
      <c r="C8543">
        <f t="shared" si="133"/>
        <v>20539</v>
      </c>
    </row>
    <row r="8544" spans="1:3">
      <c r="A8544" s="32" t="s">
        <v>12853</v>
      </c>
      <c r="B8544" s="32" t="s">
        <v>187</v>
      </c>
      <c r="C8544">
        <f t="shared" si="133"/>
        <v>20540</v>
      </c>
    </row>
    <row r="8545" spans="1:3">
      <c r="A8545" s="32" t="s">
        <v>12854</v>
      </c>
      <c r="B8545" s="32" t="s">
        <v>187</v>
      </c>
      <c r="C8545">
        <f t="shared" si="133"/>
        <v>20541</v>
      </c>
    </row>
    <row r="8546" spans="1:3">
      <c r="A8546" s="32" t="s">
        <v>12855</v>
      </c>
      <c r="B8546" s="32" t="s">
        <v>187</v>
      </c>
      <c r="C8546">
        <f t="shared" si="133"/>
        <v>20542</v>
      </c>
    </row>
    <row r="8547" spans="1:3">
      <c r="A8547" s="32" t="s">
        <v>12856</v>
      </c>
      <c r="B8547" s="32" t="s">
        <v>187</v>
      </c>
      <c r="C8547">
        <f t="shared" si="133"/>
        <v>20543</v>
      </c>
    </row>
    <row r="8548" spans="1:3">
      <c r="A8548" s="32" t="s">
        <v>12857</v>
      </c>
      <c r="B8548" s="32" t="s">
        <v>187</v>
      </c>
      <c r="C8548">
        <f t="shared" si="133"/>
        <v>20544</v>
      </c>
    </row>
    <row r="8549" spans="1:3">
      <c r="A8549" s="32" t="s">
        <v>12858</v>
      </c>
      <c r="B8549" s="32" t="s">
        <v>187</v>
      </c>
      <c r="C8549">
        <f t="shared" si="133"/>
        <v>20546</v>
      </c>
    </row>
    <row r="8550" spans="1:3">
      <c r="A8550" s="32" t="s">
        <v>12859</v>
      </c>
      <c r="B8550" s="32" t="s">
        <v>187</v>
      </c>
      <c r="C8550">
        <f t="shared" si="133"/>
        <v>20547</v>
      </c>
    </row>
    <row r="8551" spans="1:3">
      <c r="A8551" s="32" t="s">
        <v>12860</v>
      </c>
      <c r="B8551" s="32" t="s">
        <v>187</v>
      </c>
      <c r="C8551">
        <f t="shared" si="133"/>
        <v>20548</v>
      </c>
    </row>
    <row r="8552" spans="1:3">
      <c r="A8552" s="32" t="s">
        <v>12861</v>
      </c>
      <c r="B8552" s="32" t="s">
        <v>187</v>
      </c>
      <c r="C8552">
        <f t="shared" si="133"/>
        <v>20549</v>
      </c>
    </row>
    <row r="8553" spans="1:3">
      <c r="A8553" s="32" t="s">
        <v>12915</v>
      </c>
      <c r="B8553" s="32" t="s">
        <v>187</v>
      </c>
      <c r="C8553">
        <f t="shared" si="133"/>
        <v>20550</v>
      </c>
    </row>
    <row r="8554" spans="1:3">
      <c r="A8554" s="32" t="s">
        <v>12862</v>
      </c>
      <c r="B8554" s="32" t="s">
        <v>187</v>
      </c>
      <c r="C8554">
        <f t="shared" si="133"/>
        <v>20551</v>
      </c>
    </row>
    <row r="8555" spans="1:3">
      <c r="A8555" s="32" t="s">
        <v>12863</v>
      </c>
      <c r="B8555" s="32" t="s">
        <v>187</v>
      </c>
      <c r="C8555">
        <f t="shared" si="133"/>
        <v>20552</v>
      </c>
    </row>
    <row r="8556" spans="1:3">
      <c r="A8556" s="32" t="s">
        <v>12864</v>
      </c>
      <c r="B8556" s="32" t="s">
        <v>187</v>
      </c>
      <c r="C8556">
        <f t="shared" si="133"/>
        <v>20553</v>
      </c>
    </row>
    <row r="8557" spans="1:3">
      <c r="A8557" s="32" t="s">
        <v>12865</v>
      </c>
      <c r="B8557" s="32" t="s">
        <v>187</v>
      </c>
      <c r="C8557">
        <f t="shared" si="133"/>
        <v>20554</v>
      </c>
    </row>
    <row r="8558" spans="1:3">
      <c r="A8558" s="32" t="s">
        <v>12866</v>
      </c>
      <c r="B8558" s="32" t="s">
        <v>187</v>
      </c>
      <c r="C8558">
        <f t="shared" si="133"/>
        <v>20555</v>
      </c>
    </row>
    <row r="8559" spans="1:3">
      <c r="A8559" s="32" t="s">
        <v>12867</v>
      </c>
      <c r="B8559" s="32" t="s">
        <v>187</v>
      </c>
      <c r="C8559">
        <f t="shared" si="133"/>
        <v>20557</v>
      </c>
    </row>
    <row r="8560" spans="1:3">
      <c r="A8560" s="32" t="s">
        <v>12868</v>
      </c>
      <c r="B8560" s="32" t="s">
        <v>187</v>
      </c>
      <c r="C8560">
        <f t="shared" si="133"/>
        <v>20558</v>
      </c>
    </row>
    <row r="8561" spans="1:3">
      <c r="A8561" s="32" t="s">
        <v>12869</v>
      </c>
      <c r="B8561" s="32" t="s">
        <v>187</v>
      </c>
      <c r="C8561">
        <f t="shared" si="133"/>
        <v>20559</v>
      </c>
    </row>
    <row r="8562" spans="1:3">
      <c r="A8562" s="32" t="s">
        <v>12870</v>
      </c>
      <c r="B8562" s="32" t="s">
        <v>187</v>
      </c>
      <c r="C8562">
        <f t="shared" si="133"/>
        <v>20560</v>
      </c>
    </row>
    <row r="8563" spans="1:3">
      <c r="A8563" s="32" t="s">
        <v>12871</v>
      </c>
      <c r="B8563" s="32" t="s">
        <v>187</v>
      </c>
      <c r="C8563">
        <f t="shared" si="133"/>
        <v>20565</v>
      </c>
    </row>
    <row r="8564" spans="1:3">
      <c r="A8564" s="32" t="s">
        <v>12872</v>
      </c>
      <c r="B8564" s="32" t="s">
        <v>187</v>
      </c>
      <c r="C8564">
        <f t="shared" si="133"/>
        <v>20566</v>
      </c>
    </row>
    <row r="8565" spans="1:3">
      <c r="A8565" s="32" t="s">
        <v>12873</v>
      </c>
      <c r="B8565" s="32" t="s">
        <v>187</v>
      </c>
      <c r="C8565">
        <f t="shared" si="133"/>
        <v>20570</v>
      </c>
    </row>
    <row r="8566" spans="1:3">
      <c r="A8566" s="32" t="s">
        <v>12874</v>
      </c>
      <c r="B8566" s="32" t="s">
        <v>187</v>
      </c>
      <c r="C8566">
        <f t="shared" si="133"/>
        <v>20571</v>
      </c>
    </row>
    <row r="8567" spans="1:3">
      <c r="A8567" s="32" t="s">
        <v>12875</v>
      </c>
      <c r="B8567" s="32" t="s">
        <v>187</v>
      </c>
      <c r="C8567">
        <f t="shared" si="133"/>
        <v>20572</v>
      </c>
    </row>
    <row r="8568" spans="1:3">
      <c r="A8568" s="32" t="s">
        <v>12876</v>
      </c>
      <c r="B8568" s="32" t="s">
        <v>187</v>
      </c>
      <c r="C8568">
        <f t="shared" si="133"/>
        <v>20573</v>
      </c>
    </row>
    <row r="8569" spans="1:3">
      <c r="A8569" s="32" t="s">
        <v>12877</v>
      </c>
      <c r="B8569" s="32" t="s">
        <v>187</v>
      </c>
      <c r="C8569">
        <f t="shared" si="133"/>
        <v>20575</v>
      </c>
    </row>
    <row r="8570" spans="1:3">
      <c r="A8570" s="32" t="s">
        <v>12878</v>
      </c>
      <c r="B8570" s="32" t="s">
        <v>187</v>
      </c>
      <c r="C8570">
        <f t="shared" si="133"/>
        <v>20576</v>
      </c>
    </row>
    <row r="8571" spans="1:3">
      <c r="A8571" s="32" t="s">
        <v>12879</v>
      </c>
      <c r="B8571" s="32" t="s">
        <v>187</v>
      </c>
      <c r="C8571">
        <f t="shared" si="133"/>
        <v>20577</v>
      </c>
    </row>
    <row r="8572" spans="1:3">
      <c r="A8572" s="32" t="s">
        <v>12880</v>
      </c>
      <c r="B8572" s="32" t="s">
        <v>187</v>
      </c>
      <c r="C8572">
        <f t="shared" si="133"/>
        <v>20578</v>
      </c>
    </row>
    <row r="8573" spans="1:3">
      <c r="A8573" s="32" t="s">
        <v>12881</v>
      </c>
      <c r="B8573" s="32" t="s">
        <v>187</v>
      </c>
      <c r="C8573">
        <f t="shared" si="133"/>
        <v>20579</v>
      </c>
    </row>
    <row r="8574" spans="1:3">
      <c r="A8574" s="32" t="s">
        <v>12882</v>
      </c>
      <c r="B8574" s="32" t="s">
        <v>187</v>
      </c>
      <c r="C8574">
        <f t="shared" si="133"/>
        <v>20580</v>
      </c>
    </row>
    <row r="8575" spans="1:3">
      <c r="A8575" s="32" t="s">
        <v>12883</v>
      </c>
      <c r="B8575" s="32" t="s">
        <v>187</v>
      </c>
      <c r="C8575">
        <f t="shared" si="133"/>
        <v>20581</v>
      </c>
    </row>
    <row r="8576" spans="1:3">
      <c r="A8576" s="32" t="s">
        <v>12884</v>
      </c>
      <c r="B8576" s="32" t="s">
        <v>187</v>
      </c>
      <c r="C8576">
        <f t="shared" si="133"/>
        <v>20585</v>
      </c>
    </row>
    <row r="8577" spans="1:3">
      <c r="A8577" s="32" t="s">
        <v>12885</v>
      </c>
      <c r="B8577" s="32" t="s">
        <v>187</v>
      </c>
      <c r="C8577">
        <f t="shared" si="133"/>
        <v>20586</v>
      </c>
    </row>
    <row r="8578" spans="1:3">
      <c r="A8578" s="32" t="s">
        <v>22517</v>
      </c>
      <c r="B8578" s="32" t="s">
        <v>156</v>
      </c>
      <c r="C8578">
        <f t="shared" ref="C8578:C8641" si="134">1*A8578</f>
        <v>20588</v>
      </c>
    </row>
    <row r="8579" spans="1:3">
      <c r="A8579" s="32" t="s">
        <v>12886</v>
      </c>
      <c r="B8579" s="32" t="s">
        <v>187</v>
      </c>
      <c r="C8579">
        <f t="shared" si="134"/>
        <v>20590</v>
      </c>
    </row>
    <row r="8580" spans="1:3">
      <c r="A8580" s="32" t="s">
        <v>12887</v>
      </c>
      <c r="B8580" s="32" t="s">
        <v>187</v>
      </c>
      <c r="C8580">
        <f t="shared" si="134"/>
        <v>20591</v>
      </c>
    </row>
    <row r="8581" spans="1:3">
      <c r="A8581" s="32" t="s">
        <v>12888</v>
      </c>
      <c r="B8581" s="32" t="s">
        <v>187</v>
      </c>
      <c r="C8581">
        <f t="shared" si="134"/>
        <v>20593</v>
      </c>
    </row>
    <row r="8582" spans="1:3">
      <c r="A8582" s="32" t="s">
        <v>12889</v>
      </c>
      <c r="B8582" s="32" t="s">
        <v>187</v>
      </c>
      <c r="C8582">
        <f t="shared" si="134"/>
        <v>20594</v>
      </c>
    </row>
    <row r="8583" spans="1:3">
      <c r="A8583" s="32" t="s">
        <v>12890</v>
      </c>
      <c r="B8583" s="32" t="s">
        <v>187</v>
      </c>
      <c r="C8583">
        <f t="shared" si="134"/>
        <v>20595</v>
      </c>
    </row>
    <row r="8584" spans="1:3">
      <c r="A8584" s="32" t="s">
        <v>12891</v>
      </c>
      <c r="B8584" s="32" t="s">
        <v>187</v>
      </c>
      <c r="C8584">
        <f t="shared" si="134"/>
        <v>20597</v>
      </c>
    </row>
    <row r="8585" spans="1:3">
      <c r="A8585" s="32" t="s">
        <v>37622</v>
      </c>
      <c r="B8585" s="32" t="s">
        <v>182</v>
      </c>
      <c r="C8585">
        <f t="shared" si="134"/>
        <v>20598</v>
      </c>
    </row>
    <row r="8586" spans="1:3">
      <c r="A8586" s="32" t="s">
        <v>12892</v>
      </c>
      <c r="B8586" s="32" t="s">
        <v>187</v>
      </c>
      <c r="C8586">
        <f t="shared" si="134"/>
        <v>20599</v>
      </c>
    </row>
    <row r="8587" spans="1:3">
      <c r="A8587" s="32" t="s">
        <v>22751</v>
      </c>
      <c r="B8587" s="32" t="s">
        <v>156</v>
      </c>
      <c r="C8587">
        <f t="shared" si="134"/>
        <v>20601</v>
      </c>
    </row>
    <row r="8588" spans="1:3">
      <c r="A8588" s="32" t="s">
        <v>22752</v>
      </c>
      <c r="B8588" s="32" t="s">
        <v>156</v>
      </c>
      <c r="C8588">
        <f t="shared" si="134"/>
        <v>20602</v>
      </c>
    </row>
    <row r="8589" spans="1:3">
      <c r="A8589" s="32" t="s">
        <v>22677</v>
      </c>
      <c r="B8589" s="32" t="s">
        <v>156</v>
      </c>
      <c r="C8589">
        <f t="shared" si="134"/>
        <v>20603</v>
      </c>
    </row>
    <row r="8590" spans="1:3">
      <c r="A8590" s="32" t="s">
        <v>22753</v>
      </c>
      <c r="B8590" s="32" t="s">
        <v>156</v>
      </c>
      <c r="C8590">
        <f t="shared" si="134"/>
        <v>20604</v>
      </c>
    </row>
    <row r="8591" spans="1:3">
      <c r="A8591" s="32" t="s">
        <v>22754</v>
      </c>
      <c r="B8591" s="32" t="s">
        <v>156</v>
      </c>
      <c r="C8591">
        <f t="shared" si="134"/>
        <v>20606</v>
      </c>
    </row>
    <row r="8592" spans="1:3">
      <c r="A8592" s="32" t="s">
        <v>22607</v>
      </c>
      <c r="B8592" s="32" t="s">
        <v>156</v>
      </c>
      <c r="C8592">
        <f t="shared" si="134"/>
        <v>20607</v>
      </c>
    </row>
    <row r="8593" spans="1:3">
      <c r="A8593" s="32" t="s">
        <v>22529</v>
      </c>
      <c r="B8593" s="32" t="s">
        <v>156</v>
      </c>
      <c r="C8593">
        <f t="shared" si="134"/>
        <v>20608</v>
      </c>
    </row>
    <row r="8594" spans="1:3">
      <c r="A8594" s="32" t="s">
        <v>22678</v>
      </c>
      <c r="B8594" s="32" t="s">
        <v>156</v>
      </c>
      <c r="C8594">
        <f t="shared" si="134"/>
        <v>20609</v>
      </c>
    </row>
    <row r="8595" spans="1:3">
      <c r="A8595" s="32" t="s">
        <v>22679</v>
      </c>
      <c r="B8595" s="32" t="s">
        <v>156</v>
      </c>
      <c r="C8595">
        <f t="shared" si="134"/>
        <v>20610</v>
      </c>
    </row>
    <row r="8596" spans="1:3">
      <c r="A8596" s="32" t="s">
        <v>22755</v>
      </c>
      <c r="B8596" s="32" t="s">
        <v>156</v>
      </c>
      <c r="C8596">
        <f t="shared" si="134"/>
        <v>20611</v>
      </c>
    </row>
    <row r="8597" spans="1:3">
      <c r="A8597" s="32" t="s">
        <v>22680</v>
      </c>
      <c r="B8597" s="32" t="s">
        <v>156</v>
      </c>
      <c r="C8597">
        <f t="shared" si="134"/>
        <v>20612</v>
      </c>
    </row>
    <row r="8598" spans="1:3">
      <c r="A8598" s="32" t="s">
        <v>22608</v>
      </c>
      <c r="B8598" s="32" t="s">
        <v>156</v>
      </c>
      <c r="C8598">
        <f t="shared" si="134"/>
        <v>20613</v>
      </c>
    </row>
    <row r="8599" spans="1:3">
      <c r="A8599" s="32" t="s">
        <v>22681</v>
      </c>
      <c r="B8599" s="32" t="s">
        <v>156</v>
      </c>
      <c r="C8599">
        <f t="shared" si="134"/>
        <v>20615</v>
      </c>
    </row>
    <row r="8600" spans="1:3">
      <c r="A8600" s="32" t="s">
        <v>22756</v>
      </c>
      <c r="B8600" s="32" t="s">
        <v>156</v>
      </c>
      <c r="C8600">
        <f t="shared" si="134"/>
        <v>20616</v>
      </c>
    </row>
    <row r="8601" spans="1:3">
      <c r="A8601" s="32" t="s">
        <v>22822</v>
      </c>
      <c r="B8601" s="32" t="s">
        <v>156</v>
      </c>
      <c r="C8601">
        <f t="shared" si="134"/>
        <v>20617</v>
      </c>
    </row>
    <row r="8602" spans="1:3">
      <c r="A8602" s="32" t="s">
        <v>22682</v>
      </c>
      <c r="B8602" s="32" t="s">
        <v>156</v>
      </c>
      <c r="C8602">
        <f t="shared" si="134"/>
        <v>20618</v>
      </c>
    </row>
    <row r="8603" spans="1:3">
      <c r="A8603" s="32" t="s">
        <v>22757</v>
      </c>
      <c r="B8603" s="32" t="s">
        <v>156</v>
      </c>
      <c r="C8603">
        <f t="shared" si="134"/>
        <v>20619</v>
      </c>
    </row>
    <row r="8604" spans="1:3">
      <c r="A8604" s="32" t="s">
        <v>22758</v>
      </c>
      <c r="B8604" s="32" t="s">
        <v>156</v>
      </c>
      <c r="C8604">
        <f t="shared" si="134"/>
        <v>20620</v>
      </c>
    </row>
    <row r="8605" spans="1:3">
      <c r="A8605" s="32" t="s">
        <v>22683</v>
      </c>
      <c r="B8605" s="32" t="s">
        <v>156</v>
      </c>
      <c r="C8605">
        <f t="shared" si="134"/>
        <v>20621</v>
      </c>
    </row>
    <row r="8606" spans="1:3">
      <c r="A8606" s="32" t="s">
        <v>22759</v>
      </c>
      <c r="B8606" s="32" t="s">
        <v>156</v>
      </c>
      <c r="C8606">
        <f t="shared" si="134"/>
        <v>20622</v>
      </c>
    </row>
    <row r="8607" spans="1:3">
      <c r="A8607" s="32" t="s">
        <v>22530</v>
      </c>
      <c r="B8607" s="32" t="s">
        <v>156</v>
      </c>
      <c r="C8607">
        <f t="shared" si="134"/>
        <v>20623</v>
      </c>
    </row>
    <row r="8608" spans="1:3">
      <c r="A8608" s="32" t="s">
        <v>22684</v>
      </c>
      <c r="B8608" s="32" t="s">
        <v>156</v>
      </c>
      <c r="C8608">
        <f t="shared" si="134"/>
        <v>20624</v>
      </c>
    </row>
    <row r="8609" spans="1:3">
      <c r="A8609" s="32" t="s">
        <v>22760</v>
      </c>
      <c r="B8609" s="32" t="s">
        <v>156</v>
      </c>
      <c r="C8609">
        <f t="shared" si="134"/>
        <v>20625</v>
      </c>
    </row>
    <row r="8610" spans="1:3">
      <c r="A8610" s="32" t="s">
        <v>22685</v>
      </c>
      <c r="B8610" s="32" t="s">
        <v>156</v>
      </c>
      <c r="C8610">
        <f t="shared" si="134"/>
        <v>20626</v>
      </c>
    </row>
    <row r="8611" spans="1:3">
      <c r="A8611" s="32" t="s">
        <v>22761</v>
      </c>
      <c r="B8611" s="32" t="s">
        <v>156</v>
      </c>
      <c r="C8611">
        <f t="shared" si="134"/>
        <v>20627</v>
      </c>
    </row>
    <row r="8612" spans="1:3">
      <c r="A8612" s="32" t="s">
        <v>22762</v>
      </c>
      <c r="B8612" s="32" t="s">
        <v>156</v>
      </c>
      <c r="C8612">
        <f t="shared" si="134"/>
        <v>20628</v>
      </c>
    </row>
    <row r="8613" spans="1:3">
      <c r="A8613" s="32" t="s">
        <v>22686</v>
      </c>
      <c r="B8613" s="32" t="s">
        <v>156</v>
      </c>
      <c r="C8613">
        <f t="shared" si="134"/>
        <v>20629</v>
      </c>
    </row>
    <row r="8614" spans="1:3">
      <c r="A8614" s="32" t="s">
        <v>22687</v>
      </c>
      <c r="B8614" s="32" t="s">
        <v>156</v>
      </c>
      <c r="C8614">
        <f t="shared" si="134"/>
        <v>20630</v>
      </c>
    </row>
    <row r="8615" spans="1:3">
      <c r="A8615" s="32" t="s">
        <v>22763</v>
      </c>
      <c r="B8615" s="32" t="s">
        <v>156</v>
      </c>
      <c r="C8615">
        <f t="shared" si="134"/>
        <v>20632</v>
      </c>
    </row>
    <row r="8616" spans="1:3">
      <c r="A8616" s="32" t="s">
        <v>22823</v>
      </c>
      <c r="B8616" s="32" t="s">
        <v>156</v>
      </c>
      <c r="C8616">
        <f t="shared" si="134"/>
        <v>20634</v>
      </c>
    </row>
    <row r="8617" spans="1:3">
      <c r="A8617" s="32" t="s">
        <v>22688</v>
      </c>
      <c r="B8617" s="32" t="s">
        <v>156</v>
      </c>
      <c r="C8617">
        <f t="shared" si="134"/>
        <v>20635</v>
      </c>
    </row>
    <row r="8618" spans="1:3">
      <c r="A8618" s="32" t="s">
        <v>22689</v>
      </c>
      <c r="B8618" s="32" t="s">
        <v>156</v>
      </c>
      <c r="C8618">
        <f t="shared" si="134"/>
        <v>20636</v>
      </c>
    </row>
    <row r="8619" spans="1:3">
      <c r="A8619" s="32" t="s">
        <v>22764</v>
      </c>
      <c r="B8619" s="32" t="s">
        <v>156</v>
      </c>
      <c r="C8619">
        <f t="shared" si="134"/>
        <v>20637</v>
      </c>
    </row>
    <row r="8620" spans="1:3">
      <c r="A8620" s="32" t="s">
        <v>22765</v>
      </c>
      <c r="B8620" s="32" t="s">
        <v>156</v>
      </c>
      <c r="C8620">
        <f t="shared" si="134"/>
        <v>20639</v>
      </c>
    </row>
    <row r="8621" spans="1:3">
      <c r="A8621" s="32" t="s">
        <v>22824</v>
      </c>
      <c r="B8621" s="32" t="s">
        <v>156</v>
      </c>
      <c r="C8621">
        <f t="shared" si="134"/>
        <v>20640</v>
      </c>
    </row>
    <row r="8622" spans="1:3">
      <c r="A8622" s="32" t="s">
        <v>22690</v>
      </c>
      <c r="B8622" s="32" t="s">
        <v>156</v>
      </c>
      <c r="C8622">
        <f t="shared" si="134"/>
        <v>20643</v>
      </c>
    </row>
    <row r="8623" spans="1:3">
      <c r="A8623" s="32" t="s">
        <v>22691</v>
      </c>
      <c r="B8623" s="32" t="s">
        <v>156</v>
      </c>
      <c r="C8623">
        <f t="shared" si="134"/>
        <v>20645</v>
      </c>
    </row>
    <row r="8624" spans="1:3">
      <c r="A8624" s="32" t="s">
        <v>22692</v>
      </c>
      <c r="B8624" s="32" t="s">
        <v>156</v>
      </c>
      <c r="C8624">
        <f t="shared" si="134"/>
        <v>20646</v>
      </c>
    </row>
    <row r="8625" spans="1:3">
      <c r="A8625" s="32" t="s">
        <v>22825</v>
      </c>
      <c r="B8625" s="32" t="s">
        <v>156</v>
      </c>
      <c r="C8625">
        <f t="shared" si="134"/>
        <v>20650</v>
      </c>
    </row>
    <row r="8626" spans="1:3">
      <c r="A8626" s="32" t="s">
        <v>22693</v>
      </c>
      <c r="B8626" s="32" t="s">
        <v>156</v>
      </c>
      <c r="C8626">
        <f t="shared" si="134"/>
        <v>20653</v>
      </c>
    </row>
    <row r="8627" spans="1:3">
      <c r="A8627" s="32" t="s">
        <v>22694</v>
      </c>
      <c r="B8627" s="32" t="s">
        <v>156</v>
      </c>
      <c r="C8627">
        <f t="shared" si="134"/>
        <v>20656</v>
      </c>
    </row>
    <row r="8628" spans="1:3">
      <c r="A8628" s="32" t="s">
        <v>22766</v>
      </c>
      <c r="B8628" s="32" t="s">
        <v>156</v>
      </c>
      <c r="C8628">
        <f t="shared" si="134"/>
        <v>20657</v>
      </c>
    </row>
    <row r="8629" spans="1:3">
      <c r="A8629" s="32" t="s">
        <v>22826</v>
      </c>
      <c r="B8629" s="32" t="s">
        <v>156</v>
      </c>
      <c r="C8629">
        <f t="shared" si="134"/>
        <v>20658</v>
      </c>
    </row>
    <row r="8630" spans="1:3">
      <c r="A8630" s="32" t="s">
        <v>22695</v>
      </c>
      <c r="B8630" s="32" t="s">
        <v>156</v>
      </c>
      <c r="C8630">
        <f t="shared" si="134"/>
        <v>20659</v>
      </c>
    </row>
    <row r="8631" spans="1:3">
      <c r="A8631" s="32" t="s">
        <v>22767</v>
      </c>
      <c r="B8631" s="32" t="s">
        <v>156</v>
      </c>
      <c r="C8631">
        <f t="shared" si="134"/>
        <v>20660</v>
      </c>
    </row>
    <row r="8632" spans="1:3">
      <c r="A8632" s="32" t="s">
        <v>22696</v>
      </c>
      <c r="B8632" s="32" t="s">
        <v>156</v>
      </c>
      <c r="C8632">
        <f t="shared" si="134"/>
        <v>20661</v>
      </c>
    </row>
    <row r="8633" spans="1:3">
      <c r="A8633" s="32" t="s">
        <v>22827</v>
      </c>
      <c r="B8633" s="32" t="s">
        <v>156</v>
      </c>
      <c r="C8633">
        <f t="shared" si="134"/>
        <v>20662</v>
      </c>
    </row>
    <row r="8634" spans="1:3">
      <c r="A8634" s="32" t="s">
        <v>22697</v>
      </c>
      <c r="B8634" s="32" t="s">
        <v>156</v>
      </c>
      <c r="C8634">
        <f t="shared" si="134"/>
        <v>20664</v>
      </c>
    </row>
    <row r="8635" spans="1:3">
      <c r="A8635" s="32" t="s">
        <v>22698</v>
      </c>
      <c r="B8635" s="32" t="s">
        <v>156</v>
      </c>
      <c r="C8635">
        <f t="shared" si="134"/>
        <v>20667</v>
      </c>
    </row>
    <row r="8636" spans="1:3">
      <c r="A8636" s="32" t="s">
        <v>22699</v>
      </c>
      <c r="B8636" s="32" t="s">
        <v>156</v>
      </c>
      <c r="C8636">
        <f t="shared" si="134"/>
        <v>20670</v>
      </c>
    </row>
    <row r="8637" spans="1:3">
      <c r="A8637" s="32" t="s">
        <v>22828</v>
      </c>
      <c r="B8637" s="32" t="s">
        <v>156</v>
      </c>
      <c r="C8637">
        <f t="shared" si="134"/>
        <v>20674</v>
      </c>
    </row>
    <row r="8638" spans="1:3">
      <c r="A8638" s="32" t="s">
        <v>22768</v>
      </c>
      <c r="B8638" s="32" t="s">
        <v>156</v>
      </c>
      <c r="C8638">
        <f t="shared" si="134"/>
        <v>20675</v>
      </c>
    </row>
    <row r="8639" spans="1:3">
      <c r="A8639" s="32" t="s">
        <v>22700</v>
      </c>
      <c r="B8639" s="32" t="s">
        <v>156</v>
      </c>
      <c r="C8639">
        <f t="shared" si="134"/>
        <v>20676</v>
      </c>
    </row>
    <row r="8640" spans="1:3">
      <c r="A8640" s="32" t="s">
        <v>22701</v>
      </c>
      <c r="B8640" s="32" t="s">
        <v>156</v>
      </c>
      <c r="C8640">
        <f t="shared" si="134"/>
        <v>20677</v>
      </c>
    </row>
    <row r="8641" spans="1:3">
      <c r="A8641" s="32" t="s">
        <v>22702</v>
      </c>
      <c r="B8641" s="32" t="s">
        <v>156</v>
      </c>
      <c r="C8641">
        <f t="shared" si="134"/>
        <v>20678</v>
      </c>
    </row>
    <row r="8642" spans="1:3">
      <c r="A8642" s="32" t="s">
        <v>22703</v>
      </c>
      <c r="B8642" s="32" t="s">
        <v>156</v>
      </c>
      <c r="C8642">
        <f t="shared" ref="C8642:C8705" si="135">1*A8642</f>
        <v>20680</v>
      </c>
    </row>
    <row r="8643" spans="1:3">
      <c r="A8643" s="32" t="s">
        <v>22769</v>
      </c>
      <c r="B8643" s="32" t="s">
        <v>156</v>
      </c>
      <c r="C8643">
        <f t="shared" si="135"/>
        <v>20682</v>
      </c>
    </row>
    <row r="8644" spans="1:3">
      <c r="A8644" s="32" t="s">
        <v>22770</v>
      </c>
      <c r="B8644" s="32" t="s">
        <v>156</v>
      </c>
      <c r="C8644">
        <f t="shared" si="135"/>
        <v>20684</v>
      </c>
    </row>
    <row r="8645" spans="1:3">
      <c r="A8645" s="32" t="s">
        <v>22771</v>
      </c>
      <c r="B8645" s="32" t="s">
        <v>156</v>
      </c>
      <c r="C8645">
        <f t="shared" si="135"/>
        <v>20685</v>
      </c>
    </row>
    <row r="8646" spans="1:3">
      <c r="A8646" s="32" t="s">
        <v>22704</v>
      </c>
      <c r="B8646" s="32" t="s">
        <v>156</v>
      </c>
      <c r="C8646">
        <f t="shared" si="135"/>
        <v>20686</v>
      </c>
    </row>
    <row r="8647" spans="1:3">
      <c r="A8647" s="32" t="s">
        <v>22772</v>
      </c>
      <c r="B8647" s="32" t="s">
        <v>156</v>
      </c>
      <c r="C8647">
        <f t="shared" si="135"/>
        <v>20687</v>
      </c>
    </row>
    <row r="8648" spans="1:3">
      <c r="A8648" s="32" t="s">
        <v>22705</v>
      </c>
      <c r="B8648" s="32" t="s">
        <v>156</v>
      </c>
      <c r="C8648">
        <f t="shared" si="135"/>
        <v>20688</v>
      </c>
    </row>
    <row r="8649" spans="1:3">
      <c r="A8649" s="32" t="s">
        <v>22706</v>
      </c>
      <c r="B8649" s="32" t="s">
        <v>156</v>
      </c>
      <c r="C8649">
        <f t="shared" si="135"/>
        <v>20689</v>
      </c>
    </row>
    <row r="8650" spans="1:3">
      <c r="A8650" s="32" t="s">
        <v>22707</v>
      </c>
      <c r="B8650" s="32" t="s">
        <v>156</v>
      </c>
      <c r="C8650">
        <f t="shared" si="135"/>
        <v>20690</v>
      </c>
    </row>
    <row r="8651" spans="1:3">
      <c r="A8651" s="32" t="s">
        <v>22829</v>
      </c>
      <c r="B8651" s="32" t="s">
        <v>156</v>
      </c>
      <c r="C8651">
        <f t="shared" si="135"/>
        <v>20692</v>
      </c>
    </row>
    <row r="8652" spans="1:3">
      <c r="A8652" s="32" t="s">
        <v>22708</v>
      </c>
      <c r="B8652" s="32" t="s">
        <v>156</v>
      </c>
      <c r="C8652">
        <f t="shared" si="135"/>
        <v>20693</v>
      </c>
    </row>
    <row r="8653" spans="1:3">
      <c r="A8653" s="32" t="s">
        <v>22709</v>
      </c>
      <c r="B8653" s="32" t="s">
        <v>156</v>
      </c>
      <c r="C8653">
        <f t="shared" si="135"/>
        <v>20695</v>
      </c>
    </row>
    <row r="8654" spans="1:3">
      <c r="A8654" s="32" t="s">
        <v>22531</v>
      </c>
      <c r="B8654" s="32" t="s">
        <v>156</v>
      </c>
      <c r="C8654">
        <f t="shared" si="135"/>
        <v>20697</v>
      </c>
    </row>
    <row r="8655" spans="1:3">
      <c r="A8655" s="32" t="s">
        <v>22527</v>
      </c>
      <c r="B8655" s="32" t="s">
        <v>156</v>
      </c>
      <c r="C8655">
        <f t="shared" si="135"/>
        <v>20701</v>
      </c>
    </row>
    <row r="8656" spans="1:3">
      <c r="A8656" s="32" t="s">
        <v>22532</v>
      </c>
      <c r="B8656" s="32" t="s">
        <v>156</v>
      </c>
      <c r="C8656">
        <f t="shared" si="135"/>
        <v>20703</v>
      </c>
    </row>
    <row r="8657" spans="1:3">
      <c r="A8657" s="32" t="s">
        <v>22609</v>
      </c>
      <c r="B8657" s="32" t="s">
        <v>156</v>
      </c>
      <c r="C8657">
        <f t="shared" si="135"/>
        <v>20704</v>
      </c>
    </row>
    <row r="8658" spans="1:3">
      <c r="A8658" s="32" t="s">
        <v>22610</v>
      </c>
      <c r="B8658" s="32" t="s">
        <v>156</v>
      </c>
      <c r="C8658">
        <f t="shared" si="135"/>
        <v>20705</v>
      </c>
    </row>
    <row r="8659" spans="1:3">
      <c r="A8659" s="32" t="s">
        <v>22533</v>
      </c>
      <c r="B8659" s="32" t="s">
        <v>156</v>
      </c>
      <c r="C8659">
        <f t="shared" si="135"/>
        <v>20706</v>
      </c>
    </row>
    <row r="8660" spans="1:3">
      <c r="A8660" s="32" t="s">
        <v>22611</v>
      </c>
      <c r="B8660" s="32" t="s">
        <v>156</v>
      </c>
      <c r="C8660">
        <f t="shared" si="135"/>
        <v>20707</v>
      </c>
    </row>
    <row r="8661" spans="1:3">
      <c r="A8661" s="32" t="s">
        <v>22534</v>
      </c>
      <c r="B8661" s="32" t="s">
        <v>156</v>
      </c>
      <c r="C8661">
        <f t="shared" si="135"/>
        <v>20708</v>
      </c>
    </row>
    <row r="8662" spans="1:3">
      <c r="A8662" s="32" t="s">
        <v>22535</v>
      </c>
      <c r="B8662" s="32" t="s">
        <v>156</v>
      </c>
      <c r="C8662">
        <f t="shared" si="135"/>
        <v>20709</v>
      </c>
    </row>
    <row r="8663" spans="1:3">
      <c r="A8663" s="32" t="s">
        <v>22536</v>
      </c>
      <c r="B8663" s="32" t="s">
        <v>156</v>
      </c>
      <c r="C8663">
        <f t="shared" si="135"/>
        <v>20710</v>
      </c>
    </row>
    <row r="8664" spans="1:3">
      <c r="A8664" s="32" t="s">
        <v>22493</v>
      </c>
      <c r="B8664" s="32" t="s">
        <v>156</v>
      </c>
      <c r="C8664">
        <f t="shared" si="135"/>
        <v>20711</v>
      </c>
    </row>
    <row r="8665" spans="1:3">
      <c r="A8665" s="32" t="s">
        <v>22537</v>
      </c>
      <c r="B8665" s="32" t="s">
        <v>156</v>
      </c>
      <c r="C8665">
        <f t="shared" si="135"/>
        <v>20712</v>
      </c>
    </row>
    <row r="8666" spans="1:3">
      <c r="A8666" s="32" t="s">
        <v>22773</v>
      </c>
      <c r="B8666" s="32" t="s">
        <v>156</v>
      </c>
      <c r="C8666">
        <f t="shared" si="135"/>
        <v>20714</v>
      </c>
    </row>
    <row r="8667" spans="1:3">
      <c r="A8667" s="32" t="s">
        <v>22612</v>
      </c>
      <c r="B8667" s="32" t="s">
        <v>156</v>
      </c>
      <c r="C8667">
        <f t="shared" si="135"/>
        <v>20715</v>
      </c>
    </row>
    <row r="8668" spans="1:3">
      <c r="A8668" s="32" t="s">
        <v>22665</v>
      </c>
      <c r="B8668" s="32" t="s">
        <v>156</v>
      </c>
      <c r="C8668">
        <f t="shared" si="135"/>
        <v>20716</v>
      </c>
    </row>
    <row r="8669" spans="1:3">
      <c r="A8669" s="32" t="s">
        <v>22613</v>
      </c>
      <c r="B8669" s="32" t="s">
        <v>156</v>
      </c>
      <c r="C8669">
        <f t="shared" si="135"/>
        <v>20717</v>
      </c>
    </row>
    <row r="8670" spans="1:3">
      <c r="A8670" s="32" t="s">
        <v>22538</v>
      </c>
      <c r="B8670" s="32" t="s">
        <v>156</v>
      </c>
      <c r="C8670">
        <f t="shared" si="135"/>
        <v>20718</v>
      </c>
    </row>
    <row r="8671" spans="1:3">
      <c r="A8671" s="32" t="s">
        <v>22539</v>
      </c>
      <c r="B8671" s="32" t="s">
        <v>156</v>
      </c>
      <c r="C8671">
        <f t="shared" si="135"/>
        <v>20719</v>
      </c>
    </row>
    <row r="8672" spans="1:3">
      <c r="A8672" s="32" t="s">
        <v>22614</v>
      </c>
      <c r="B8672" s="32" t="s">
        <v>156</v>
      </c>
      <c r="C8672">
        <f t="shared" si="135"/>
        <v>20720</v>
      </c>
    </row>
    <row r="8673" spans="1:3">
      <c r="A8673" s="32" t="s">
        <v>22540</v>
      </c>
      <c r="B8673" s="32" t="s">
        <v>156</v>
      </c>
      <c r="C8673">
        <f t="shared" si="135"/>
        <v>20721</v>
      </c>
    </row>
    <row r="8674" spans="1:3">
      <c r="A8674" s="32" t="s">
        <v>22615</v>
      </c>
      <c r="B8674" s="32" t="s">
        <v>156</v>
      </c>
      <c r="C8674">
        <f t="shared" si="135"/>
        <v>20722</v>
      </c>
    </row>
    <row r="8675" spans="1:3">
      <c r="A8675" s="32" t="s">
        <v>22518</v>
      </c>
      <c r="B8675" s="32" t="s">
        <v>156</v>
      </c>
      <c r="C8675">
        <f t="shared" si="135"/>
        <v>20723</v>
      </c>
    </row>
    <row r="8676" spans="1:3">
      <c r="A8676" s="32" t="s">
        <v>22432</v>
      </c>
      <c r="B8676" s="32" t="s">
        <v>156</v>
      </c>
      <c r="C8676">
        <f t="shared" si="135"/>
        <v>20724</v>
      </c>
    </row>
    <row r="8677" spans="1:3">
      <c r="A8677" s="32" t="s">
        <v>22616</v>
      </c>
      <c r="B8677" s="32" t="s">
        <v>156</v>
      </c>
      <c r="C8677">
        <f t="shared" si="135"/>
        <v>20725</v>
      </c>
    </row>
    <row r="8678" spans="1:3">
      <c r="A8678" s="32" t="s">
        <v>22541</v>
      </c>
      <c r="B8678" s="32" t="s">
        <v>156</v>
      </c>
      <c r="C8678">
        <f t="shared" si="135"/>
        <v>20726</v>
      </c>
    </row>
    <row r="8679" spans="1:3">
      <c r="A8679" s="32" t="s">
        <v>22542</v>
      </c>
      <c r="B8679" s="32" t="s">
        <v>156</v>
      </c>
      <c r="C8679">
        <f t="shared" si="135"/>
        <v>20731</v>
      </c>
    </row>
    <row r="8680" spans="1:3">
      <c r="A8680" s="32" t="s">
        <v>22710</v>
      </c>
      <c r="B8680" s="32" t="s">
        <v>156</v>
      </c>
      <c r="C8680">
        <f t="shared" si="135"/>
        <v>20732</v>
      </c>
    </row>
    <row r="8681" spans="1:3">
      <c r="A8681" s="32" t="s">
        <v>22494</v>
      </c>
      <c r="B8681" s="32" t="s">
        <v>156</v>
      </c>
      <c r="C8681">
        <f t="shared" si="135"/>
        <v>20733</v>
      </c>
    </row>
    <row r="8682" spans="1:3">
      <c r="A8682" s="32" t="s">
        <v>22617</v>
      </c>
      <c r="B8682" s="32" t="s">
        <v>156</v>
      </c>
      <c r="C8682">
        <f t="shared" si="135"/>
        <v>20735</v>
      </c>
    </row>
    <row r="8683" spans="1:3">
      <c r="A8683" s="32" t="s">
        <v>22774</v>
      </c>
      <c r="B8683" s="32" t="s">
        <v>156</v>
      </c>
      <c r="C8683">
        <f t="shared" si="135"/>
        <v>20736</v>
      </c>
    </row>
    <row r="8684" spans="1:3">
      <c r="A8684" s="32" t="s">
        <v>22618</v>
      </c>
      <c r="B8684" s="32" t="s">
        <v>156</v>
      </c>
      <c r="C8684">
        <f t="shared" si="135"/>
        <v>20737</v>
      </c>
    </row>
    <row r="8685" spans="1:3">
      <c r="A8685" s="32" t="s">
        <v>22666</v>
      </c>
      <c r="B8685" s="32" t="s">
        <v>156</v>
      </c>
      <c r="C8685">
        <f t="shared" si="135"/>
        <v>20738</v>
      </c>
    </row>
    <row r="8686" spans="1:3">
      <c r="A8686" s="32" t="s">
        <v>22619</v>
      </c>
      <c r="B8686" s="32" t="s">
        <v>156</v>
      </c>
      <c r="C8686">
        <f t="shared" si="135"/>
        <v>20740</v>
      </c>
    </row>
    <row r="8687" spans="1:3">
      <c r="A8687" s="32" t="s">
        <v>22543</v>
      </c>
      <c r="B8687" s="32" t="s">
        <v>156</v>
      </c>
      <c r="C8687">
        <f t="shared" si="135"/>
        <v>20741</v>
      </c>
    </row>
    <row r="8688" spans="1:3">
      <c r="A8688" s="32" t="s">
        <v>22544</v>
      </c>
      <c r="B8688" s="32" t="s">
        <v>156</v>
      </c>
      <c r="C8688">
        <f t="shared" si="135"/>
        <v>20742</v>
      </c>
    </row>
    <row r="8689" spans="1:3">
      <c r="A8689" s="32" t="s">
        <v>22545</v>
      </c>
      <c r="B8689" s="32" t="s">
        <v>156</v>
      </c>
      <c r="C8689">
        <f t="shared" si="135"/>
        <v>20743</v>
      </c>
    </row>
    <row r="8690" spans="1:3">
      <c r="A8690" s="32" t="s">
        <v>22546</v>
      </c>
      <c r="B8690" s="32" t="s">
        <v>156</v>
      </c>
      <c r="C8690">
        <f t="shared" si="135"/>
        <v>20744</v>
      </c>
    </row>
    <row r="8691" spans="1:3">
      <c r="A8691" s="32" t="s">
        <v>22620</v>
      </c>
      <c r="B8691" s="32" t="s">
        <v>156</v>
      </c>
      <c r="C8691">
        <f t="shared" si="135"/>
        <v>20745</v>
      </c>
    </row>
    <row r="8692" spans="1:3">
      <c r="A8692" s="32" t="s">
        <v>22667</v>
      </c>
      <c r="B8692" s="32" t="s">
        <v>156</v>
      </c>
      <c r="C8692">
        <f t="shared" si="135"/>
        <v>20746</v>
      </c>
    </row>
    <row r="8693" spans="1:3">
      <c r="A8693" s="32" t="s">
        <v>22621</v>
      </c>
      <c r="B8693" s="32" t="s">
        <v>156</v>
      </c>
      <c r="C8693">
        <f t="shared" si="135"/>
        <v>20747</v>
      </c>
    </row>
    <row r="8694" spans="1:3">
      <c r="A8694" s="32" t="s">
        <v>22622</v>
      </c>
      <c r="B8694" s="32" t="s">
        <v>156</v>
      </c>
      <c r="C8694">
        <f t="shared" si="135"/>
        <v>20748</v>
      </c>
    </row>
    <row r="8695" spans="1:3">
      <c r="A8695" s="32" t="s">
        <v>22547</v>
      </c>
      <c r="B8695" s="32" t="s">
        <v>156</v>
      </c>
      <c r="C8695">
        <f t="shared" si="135"/>
        <v>20749</v>
      </c>
    </row>
    <row r="8696" spans="1:3">
      <c r="A8696" s="32" t="s">
        <v>22548</v>
      </c>
      <c r="B8696" s="32" t="s">
        <v>156</v>
      </c>
      <c r="C8696">
        <f t="shared" si="135"/>
        <v>20750</v>
      </c>
    </row>
    <row r="8697" spans="1:3">
      <c r="A8697" s="32" t="s">
        <v>22433</v>
      </c>
      <c r="B8697" s="32" t="s">
        <v>156</v>
      </c>
      <c r="C8697">
        <f t="shared" si="135"/>
        <v>20751</v>
      </c>
    </row>
    <row r="8698" spans="1:3">
      <c r="A8698" s="32" t="s">
        <v>22623</v>
      </c>
      <c r="B8698" s="32" t="s">
        <v>156</v>
      </c>
      <c r="C8698">
        <f t="shared" si="135"/>
        <v>20752</v>
      </c>
    </row>
    <row r="8699" spans="1:3">
      <c r="A8699" s="32" t="s">
        <v>22668</v>
      </c>
      <c r="B8699" s="32" t="s">
        <v>156</v>
      </c>
      <c r="C8699">
        <f t="shared" si="135"/>
        <v>20753</v>
      </c>
    </row>
    <row r="8700" spans="1:3">
      <c r="A8700" s="32" t="s">
        <v>22775</v>
      </c>
      <c r="B8700" s="32" t="s">
        <v>156</v>
      </c>
      <c r="C8700">
        <f t="shared" si="135"/>
        <v>20754</v>
      </c>
    </row>
    <row r="8701" spans="1:3">
      <c r="A8701" s="32" t="s">
        <v>22342</v>
      </c>
      <c r="B8701" s="32" t="s">
        <v>156</v>
      </c>
      <c r="C8701">
        <f t="shared" si="135"/>
        <v>20755</v>
      </c>
    </row>
    <row r="8702" spans="1:3">
      <c r="A8702" s="32" t="s">
        <v>22549</v>
      </c>
      <c r="B8702" s="32" t="s">
        <v>156</v>
      </c>
      <c r="C8702">
        <f t="shared" si="135"/>
        <v>20757</v>
      </c>
    </row>
    <row r="8703" spans="1:3">
      <c r="A8703" s="32" t="s">
        <v>22343</v>
      </c>
      <c r="B8703" s="32" t="s">
        <v>156</v>
      </c>
      <c r="C8703">
        <f t="shared" si="135"/>
        <v>20758</v>
      </c>
    </row>
    <row r="8704" spans="1:3">
      <c r="A8704" s="32" t="s">
        <v>22507</v>
      </c>
      <c r="B8704" s="32" t="s">
        <v>156</v>
      </c>
      <c r="C8704">
        <f t="shared" si="135"/>
        <v>20759</v>
      </c>
    </row>
    <row r="8705" spans="1:3">
      <c r="A8705" s="32" t="s">
        <v>22669</v>
      </c>
      <c r="B8705" s="32" t="s">
        <v>156</v>
      </c>
      <c r="C8705">
        <f t="shared" si="135"/>
        <v>20762</v>
      </c>
    </row>
    <row r="8706" spans="1:3">
      <c r="A8706" s="32" t="s">
        <v>22519</v>
      </c>
      <c r="B8706" s="32" t="s">
        <v>156</v>
      </c>
      <c r="C8706">
        <f t="shared" ref="C8706:C8769" si="136">1*A8706</f>
        <v>20763</v>
      </c>
    </row>
    <row r="8707" spans="1:3">
      <c r="A8707" s="32" t="s">
        <v>22344</v>
      </c>
      <c r="B8707" s="32" t="s">
        <v>156</v>
      </c>
      <c r="C8707">
        <f t="shared" si="136"/>
        <v>20764</v>
      </c>
    </row>
    <row r="8708" spans="1:3">
      <c r="A8708" s="32" t="s">
        <v>22434</v>
      </c>
      <c r="B8708" s="32" t="s">
        <v>156</v>
      </c>
      <c r="C8708">
        <f t="shared" si="136"/>
        <v>20765</v>
      </c>
    </row>
    <row r="8709" spans="1:3">
      <c r="A8709" s="32" t="s">
        <v>22624</v>
      </c>
      <c r="B8709" s="32" t="s">
        <v>156</v>
      </c>
      <c r="C8709">
        <f t="shared" si="136"/>
        <v>20768</v>
      </c>
    </row>
    <row r="8710" spans="1:3">
      <c r="A8710" s="32" t="s">
        <v>22550</v>
      </c>
      <c r="B8710" s="32" t="s">
        <v>156</v>
      </c>
      <c r="C8710">
        <f t="shared" si="136"/>
        <v>20769</v>
      </c>
    </row>
    <row r="8711" spans="1:3">
      <c r="A8711" s="32" t="s">
        <v>22551</v>
      </c>
      <c r="B8711" s="32" t="s">
        <v>156</v>
      </c>
      <c r="C8711">
        <f t="shared" si="136"/>
        <v>20770</v>
      </c>
    </row>
    <row r="8712" spans="1:3">
      <c r="A8712" s="32" t="s">
        <v>22625</v>
      </c>
      <c r="B8712" s="32" t="s">
        <v>156</v>
      </c>
      <c r="C8712">
        <f t="shared" si="136"/>
        <v>20771</v>
      </c>
    </row>
    <row r="8713" spans="1:3">
      <c r="A8713" s="32" t="s">
        <v>22670</v>
      </c>
      <c r="B8713" s="32" t="s">
        <v>156</v>
      </c>
      <c r="C8713">
        <f t="shared" si="136"/>
        <v>20772</v>
      </c>
    </row>
    <row r="8714" spans="1:3">
      <c r="A8714" s="32" t="s">
        <v>22552</v>
      </c>
      <c r="B8714" s="32" t="s">
        <v>156</v>
      </c>
      <c r="C8714">
        <f t="shared" si="136"/>
        <v>20773</v>
      </c>
    </row>
    <row r="8715" spans="1:3">
      <c r="A8715" s="32" t="s">
        <v>22626</v>
      </c>
      <c r="B8715" s="32" t="s">
        <v>156</v>
      </c>
      <c r="C8715">
        <f t="shared" si="136"/>
        <v>20774</v>
      </c>
    </row>
    <row r="8716" spans="1:3">
      <c r="A8716" s="32" t="s">
        <v>22553</v>
      </c>
      <c r="B8716" s="32" t="s">
        <v>156</v>
      </c>
      <c r="C8716">
        <f t="shared" si="136"/>
        <v>20775</v>
      </c>
    </row>
    <row r="8717" spans="1:3">
      <c r="A8717" s="32" t="s">
        <v>22345</v>
      </c>
      <c r="B8717" s="32" t="s">
        <v>156</v>
      </c>
      <c r="C8717">
        <f t="shared" si="136"/>
        <v>20776</v>
      </c>
    </row>
    <row r="8718" spans="1:3">
      <c r="A8718" s="32" t="s">
        <v>22508</v>
      </c>
      <c r="B8718" s="32" t="s">
        <v>156</v>
      </c>
      <c r="C8718">
        <f t="shared" si="136"/>
        <v>20777</v>
      </c>
    </row>
    <row r="8719" spans="1:3">
      <c r="A8719" s="32" t="s">
        <v>22346</v>
      </c>
      <c r="B8719" s="32" t="s">
        <v>156</v>
      </c>
      <c r="C8719">
        <f t="shared" si="136"/>
        <v>20778</v>
      </c>
    </row>
    <row r="8720" spans="1:3">
      <c r="A8720" s="32" t="s">
        <v>22435</v>
      </c>
      <c r="B8720" s="32" t="s">
        <v>156</v>
      </c>
      <c r="C8720">
        <f t="shared" si="136"/>
        <v>20779</v>
      </c>
    </row>
    <row r="8721" spans="1:3">
      <c r="A8721" s="32" t="s">
        <v>22980</v>
      </c>
      <c r="B8721" s="32" t="s">
        <v>156</v>
      </c>
      <c r="C8721">
        <f t="shared" si="136"/>
        <v>20780</v>
      </c>
    </row>
    <row r="8722" spans="1:3">
      <c r="A8722" s="32" t="s">
        <v>22627</v>
      </c>
      <c r="B8722" s="32" t="s">
        <v>156</v>
      </c>
      <c r="C8722">
        <f t="shared" si="136"/>
        <v>20781</v>
      </c>
    </row>
    <row r="8723" spans="1:3">
      <c r="A8723" s="32" t="s">
        <v>22554</v>
      </c>
      <c r="B8723" s="32" t="s">
        <v>156</v>
      </c>
      <c r="C8723">
        <f t="shared" si="136"/>
        <v>20782</v>
      </c>
    </row>
    <row r="8724" spans="1:3">
      <c r="A8724" s="32" t="s">
        <v>22555</v>
      </c>
      <c r="B8724" s="32" t="s">
        <v>156</v>
      </c>
      <c r="C8724">
        <f t="shared" si="136"/>
        <v>20783</v>
      </c>
    </row>
    <row r="8725" spans="1:3">
      <c r="A8725" s="32" t="s">
        <v>22628</v>
      </c>
      <c r="B8725" s="32" t="s">
        <v>156</v>
      </c>
      <c r="C8725">
        <f t="shared" si="136"/>
        <v>20784</v>
      </c>
    </row>
    <row r="8726" spans="1:3">
      <c r="A8726" s="32" t="s">
        <v>22556</v>
      </c>
      <c r="B8726" s="32" t="s">
        <v>156</v>
      </c>
      <c r="C8726">
        <f t="shared" si="136"/>
        <v>20785</v>
      </c>
    </row>
    <row r="8727" spans="1:3">
      <c r="A8727" s="32" t="s">
        <v>22629</v>
      </c>
      <c r="B8727" s="32" t="s">
        <v>156</v>
      </c>
      <c r="C8727">
        <f t="shared" si="136"/>
        <v>20787</v>
      </c>
    </row>
    <row r="8728" spans="1:3">
      <c r="A8728" s="32" t="s">
        <v>22557</v>
      </c>
      <c r="B8728" s="32" t="s">
        <v>156</v>
      </c>
      <c r="C8728">
        <f t="shared" si="136"/>
        <v>20788</v>
      </c>
    </row>
    <row r="8729" spans="1:3">
      <c r="A8729" s="32" t="s">
        <v>22981</v>
      </c>
      <c r="B8729" s="32" t="s">
        <v>156</v>
      </c>
      <c r="C8729">
        <f t="shared" si="136"/>
        <v>20789</v>
      </c>
    </row>
    <row r="8730" spans="1:3">
      <c r="A8730" s="32" t="s">
        <v>22558</v>
      </c>
      <c r="B8730" s="32" t="s">
        <v>156</v>
      </c>
      <c r="C8730">
        <f t="shared" si="136"/>
        <v>20790</v>
      </c>
    </row>
    <row r="8731" spans="1:3">
      <c r="A8731" s="32" t="s">
        <v>22559</v>
      </c>
      <c r="B8731" s="32" t="s">
        <v>156</v>
      </c>
      <c r="C8731">
        <f t="shared" si="136"/>
        <v>20791</v>
      </c>
    </row>
    <row r="8732" spans="1:3">
      <c r="A8732" s="32" t="s">
        <v>22560</v>
      </c>
      <c r="B8732" s="32" t="s">
        <v>156</v>
      </c>
      <c r="C8732">
        <f t="shared" si="136"/>
        <v>20792</v>
      </c>
    </row>
    <row r="8733" spans="1:3">
      <c r="A8733" s="32" t="s">
        <v>22526</v>
      </c>
      <c r="B8733" s="32" t="s">
        <v>156</v>
      </c>
      <c r="C8733">
        <f t="shared" si="136"/>
        <v>20794</v>
      </c>
    </row>
    <row r="8734" spans="1:3">
      <c r="A8734" s="32" t="s">
        <v>22630</v>
      </c>
      <c r="B8734" s="32" t="s">
        <v>156</v>
      </c>
      <c r="C8734">
        <f t="shared" si="136"/>
        <v>20797</v>
      </c>
    </row>
    <row r="8735" spans="1:3">
      <c r="A8735" s="32" t="s">
        <v>22561</v>
      </c>
      <c r="B8735" s="32" t="s">
        <v>156</v>
      </c>
      <c r="C8735">
        <f t="shared" si="136"/>
        <v>20799</v>
      </c>
    </row>
    <row r="8736" spans="1:3">
      <c r="A8736" s="32" t="s">
        <v>22562</v>
      </c>
      <c r="B8736" s="32" t="s">
        <v>156</v>
      </c>
      <c r="C8736">
        <f t="shared" si="136"/>
        <v>20800</v>
      </c>
    </row>
    <row r="8737" spans="1:3">
      <c r="A8737" s="32" t="s">
        <v>22631</v>
      </c>
      <c r="B8737" s="32" t="s">
        <v>156</v>
      </c>
      <c r="C8737">
        <f t="shared" si="136"/>
        <v>20810</v>
      </c>
    </row>
    <row r="8738" spans="1:3">
      <c r="A8738" s="32" t="s">
        <v>22563</v>
      </c>
      <c r="B8738" s="32" t="s">
        <v>156</v>
      </c>
      <c r="C8738">
        <f t="shared" si="136"/>
        <v>20811</v>
      </c>
    </row>
    <row r="8739" spans="1:3">
      <c r="A8739" s="32" t="s">
        <v>22632</v>
      </c>
      <c r="B8739" s="32" t="s">
        <v>156</v>
      </c>
      <c r="C8739">
        <f t="shared" si="136"/>
        <v>20812</v>
      </c>
    </row>
    <row r="8740" spans="1:3">
      <c r="A8740" s="32" t="s">
        <v>22564</v>
      </c>
      <c r="B8740" s="32" t="s">
        <v>156</v>
      </c>
      <c r="C8740">
        <f t="shared" si="136"/>
        <v>20813</v>
      </c>
    </row>
    <row r="8741" spans="1:3">
      <c r="A8741" s="32" t="s">
        <v>22565</v>
      </c>
      <c r="B8741" s="32" t="s">
        <v>156</v>
      </c>
      <c r="C8741">
        <f t="shared" si="136"/>
        <v>20814</v>
      </c>
    </row>
    <row r="8742" spans="1:3">
      <c r="A8742" s="32" t="s">
        <v>22633</v>
      </c>
      <c r="B8742" s="32" t="s">
        <v>156</v>
      </c>
      <c r="C8742">
        <f t="shared" si="136"/>
        <v>20815</v>
      </c>
    </row>
    <row r="8743" spans="1:3">
      <c r="A8743" s="32" t="s">
        <v>22566</v>
      </c>
      <c r="B8743" s="32" t="s">
        <v>156</v>
      </c>
      <c r="C8743">
        <f t="shared" si="136"/>
        <v>20816</v>
      </c>
    </row>
    <row r="8744" spans="1:3">
      <c r="A8744" s="32" t="s">
        <v>22671</v>
      </c>
      <c r="B8744" s="32" t="s">
        <v>156</v>
      </c>
      <c r="C8744">
        <f t="shared" si="136"/>
        <v>20817</v>
      </c>
    </row>
    <row r="8745" spans="1:3">
      <c r="A8745" s="32" t="s">
        <v>22634</v>
      </c>
      <c r="B8745" s="32" t="s">
        <v>156</v>
      </c>
      <c r="C8745">
        <f t="shared" si="136"/>
        <v>20818</v>
      </c>
    </row>
    <row r="8746" spans="1:3">
      <c r="A8746" s="32" t="s">
        <v>22567</v>
      </c>
      <c r="B8746" s="32" t="s">
        <v>156</v>
      </c>
      <c r="C8746">
        <f t="shared" si="136"/>
        <v>20824</v>
      </c>
    </row>
    <row r="8747" spans="1:3">
      <c r="A8747" s="32" t="s">
        <v>22568</v>
      </c>
      <c r="B8747" s="32" t="s">
        <v>156</v>
      </c>
      <c r="C8747">
        <f t="shared" si="136"/>
        <v>20825</v>
      </c>
    </row>
    <row r="8748" spans="1:3">
      <c r="A8748" s="32" t="s">
        <v>22569</v>
      </c>
      <c r="B8748" s="32" t="s">
        <v>156</v>
      </c>
      <c r="C8748">
        <f t="shared" si="136"/>
        <v>20827</v>
      </c>
    </row>
    <row r="8749" spans="1:3">
      <c r="A8749" s="32" t="s">
        <v>22570</v>
      </c>
      <c r="B8749" s="32" t="s">
        <v>156</v>
      </c>
      <c r="C8749">
        <f t="shared" si="136"/>
        <v>20830</v>
      </c>
    </row>
    <row r="8750" spans="1:3">
      <c r="A8750" s="32" t="s">
        <v>22672</v>
      </c>
      <c r="B8750" s="32" t="s">
        <v>156</v>
      </c>
      <c r="C8750">
        <f t="shared" si="136"/>
        <v>20832</v>
      </c>
    </row>
    <row r="8751" spans="1:3">
      <c r="A8751" s="32" t="s">
        <v>22635</v>
      </c>
      <c r="B8751" s="32" t="s">
        <v>156</v>
      </c>
      <c r="C8751">
        <f t="shared" si="136"/>
        <v>20833</v>
      </c>
    </row>
    <row r="8752" spans="1:3">
      <c r="A8752" s="32" t="s">
        <v>22571</v>
      </c>
      <c r="B8752" s="32" t="s">
        <v>156</v>
      </c>
      <c r="C8752">
        <f t="shared" si="136"/>
        <v>20837</v>
      </c>
    </row>
    <row r="8753" spans="1:3">
      <c r="A8753" s="32" t="s">
        <v>22572</v>
      </c>
      <c r="B8753" s="32" t="s">
        <v>156</v>
      </c>
      <c r="C8753">
        <f t="shared" si="136"/>
        <v>20838</v>
      </c>
    </row>
    <row r="8754" spans="1:3">
      <c r="A8754" s="32" t="s">
        <v>22636</v>
      </c>
      <c r="B8754" s="32" t="s">
        <v>156</v>
      </c>
      <c r="C8754">
        <f t="shared" si="136"/>
        <v>20839</v>
      </c>
    </row>
    <row r="8755" spans="1:3">
      <c r="A8755" s="32" t="s">
        <v>22637</v>
      </c>
      <c r="B8755" s="32" t="s">
        <v>156</v>
      </c>
      <c r="C8755">
        <f t="shared" si="136"/>
        <v>20841</v>
      </c>
    </row>
    <row r="8756" spans="1:3">
      <c r="A8756" s="32" t="s">
        <v>22573</v>
      </c>
      <c r="B8756" s="32" t="s">
        <v>156</v>
      </c>
      <c r="C8756">
        <f t="shared" si="136"/>
        <v>20842</v>
      </c>
    </row>
    <row r="8757" spans="1:3">
      <c r="A8757" s="32" t="s">
        <v>22574</v>
      </c>
      <c r="B8757" s="32" t="s">
        <v>156</v>
      </c>
      <c r="C8757">
        <f t="shared" si="136"/>
        <v>20847</v>
      </c>
    </row>
    <row r="8758" spans="1:3">
      <c r="A8758" s="32" t="s">
        <v>22575</v>
      </c>
      <c r="B8758" s="32" t="s">
        <v>156</v>
      </c>
      <c r="C8758">
        <f t="shared" si="136"/>
        <v>20848</v>
      </c>
    </row>
    <row r="8759" spans="1:3">
      <c r="A8759" s="32" t="s">
        <v>22638</v>
      </c>
      <c r="B8759" s="32" t="s">
        <v>156</v>
      </c>
      <c r="C8759">
        <f t="shared" si="136"/>
        <v>20849</v>
      </c>
    </row>
    <row r="8760" spans="1:3">
      <c r="A8760" s="32" t="s">
        <v>22639</v>
      </c>
      <c r="B8760" s="32" t="s">
        <v>156</v>
      </c>
      <c r="C8760">
        <f t="shared" si="136"/>
        <v>20850</v>
      </c>
    </row>
    <row r="8761" spans="1:3">
      <c r="A8761" s="32" t="s">
        <v>22576</v>
      </c>
      <c r="B8761" s="32" t="s">
        <v>156</v>
      </c>
      <c r="C8761">
        <f t="shared" si="136"/>
        <v>20851</v>
      </c>
    </row>
    <row r="8762" spans="1:3">
      <c r="A8762" s="32" t="s">
        <v>22577</v>
      </c>
      <c r="B8762" s="32" t="s">
        <v>156</v>
      </c>
      <c r="C8762">
        <f t="shared" si="136"/>
        <v>20852</v>
      </c>
    </row>
    <row r="8763" spans="1:3">
      <c r="A8763" s="32" t="s">
        <v>22640</v>
      </c>
      <c r="B8763" s="32" t="s">
        <v>156</v>
      </c>
      <c r="C8763">
        <f t="shared" si="136"/>
        <v>20853</v>
      </c>
    </row>
    <row r="8764" spans="1:3">
      <c r="A8764" s="32" t="s">
        <v>22578</v>
      </c>
      <c r="B8764" s="32" t="s">
        <v>156</v>
      </c>
      <c r="C8764">
        <f t="shared" si="136"/>
        <v>20854</v>
      </c>
    </row>
    <row r="8765" spans="1:3">
      <c r="A8765" s="32" t="s">
        <v>22641</v>
      </c>
      <c r="B8765" s="32" t="s">
        <v>156</v>
      </c>
      <c r="C8765">
        <f t="shared" si="136"/>
        <v>20855</v>
      </c>
    </row>
    <row r="8766" spans="1:3">
      <c r="A8766" s="32" t="s">
        <v>22579</v>
      </c>
      <c r="B8766" s="32" t="s">
        <v>156</v>
      </c>
      <c r="C8766">
        <f t="shared" si="136"/>
        <v>20857</v>
      </c>
    </row>
    <row r="8767" spans="1:3">
      <c r="A8767" s="32" t="s">
        <v>22985</v>
      </c>
      <c r="B8767" s="32" t="s">
        <v>156</v>
      </c>
      <c r="C8767">
        <f t="shared" si="136"/>
        <v>20858</v>
      </c>
    </row>
    <row r="8768" spans="1:3">
      <c r="A8768" s="32" t="s">
        <v>22580</v>
      </c>
      <c r="B8768" s="32" t="s">
        <v>156</v>
      </c>
      <c r="C8768">
        <f t="shared" si="136"/>
        <v>20859</v>
      </c>
    </row>
    <row r="8769" spans="1:3">
      <c r="A8769" s="32" t="s">
        <v>22642</v>
      </c>
      <c r="B8769" s="32" t="s">
        <v>156</v>
      </c>
      <c r="C8769">
        <f t="shared" si="136"/>
        <v>20860</v>
      </c>
    </row>
    <row r="8770" spans="1:3">
      <c r="A8770" s="32" t="s">
        <v>22581</v>
      </c>
      <c r="B8770" s="32" t="s">
        <v>156</v>
      </c>
      <c r="C8770">
        <f t="shared" ref="C8770:C8833" si="137">1*A8770</f>
        <v>20861</v>
      </c>
    </row>
    <row r="8771" spans="1:3">
      <c r="A8771" s="32" t="s">
        <v>22673</v>
      </c>
      <c r="B8771" s="32" t="s">
        <v>156</v>
      </c>
      <c r="C8771">
        <f t="shared" si="137"/>
        <v>20862</v>
      </c>
    </row>
    <row r="8772" spans="1:3">
      <c r="A8772" s="32" t="s">
        <v>22643</v>
      </c>
      <c r="B8772" s="32" t="s">
        <v>156</v>
      </c>
      <c r="C8772">
        <f t="shared" si="137"/>
        <v>20866</v>
      </c>
    </row>
    <row r="8773" spans="1:3">
      <c r="A8773" s="32" t="s">
        <v>22644</v>
      </c>
      <c r="B8773" s="32" t="s">
        <v>156</v>
      </c>
      <c r="C8773">
        <f t="shared" si="137"/>
        <v>20868</v>
      </c>
    </row>
    <row r="8774" spans="1:3">
      <c r="A8774" s="32" t="s">
        <v>22582</v>
      </c>
      <c r="B8774" s="32" t="s">
        <v>156</v>
      </c>
      <c r="C8774">
        <f t="shared" si="137"/>
        <v>20871</v>
      </c>
    </row>
    <row r="8775" spans="1:3">
      <c r="A8775" s="32" t="s">
        <v>22645</v>
      </c>
      <c r="B8775" s="32" t="s">
        <v>156</v>
      </c>
      <c r="C8775">
        <f t="shared" si="137"/>
        <v>20872</v>
      </c>
    </row>
    <row r="8776" spans="1:3">
      <c r="A8776" s="32" t="s">
        <v>22583</v>
      </c>
      <c r="B8776" s="32" t="s">
        <v>156</v>
      </c>
      <c r="C8776">
        <f t="shared" si="137"/>
        <v>20874</v>
      </c>
    </row>
    <row r="8777" spans="1:3">
      <c r="A8777" s="32" t="s">
        <v>22646</v>
      </c>
      <c r="B8777" s="32" t="s">
        <v>156</v>
      </c>
      <c r="C8777">
        <f t="shared" si="137"/>
        <v>20875</v>
      </c>
    </row>
    <row r="8778" spans="1:3">
      <c r="A8778" s="32" t="s">
        <v>22584</v>
      </c>
      <c r="B8778" s="32" t="s">
        <v>156</v>
      </c>
      <c r="C8778">
        <f t="shared" si="137"/>
        <v>20876</v>
      </c>
    </row>
    <row r="8779" spans="1:3">
      <c r="A8779" s="32" t="s">
        <v>22647</v>
      </c>
      <c r="B8779" s="32" t="s">
        <v>156</v>
      </c>
      <c r="C8779">
        <f t="shared" si="137"/>
        <v>20877</v>
      </c>
    </row>
    <row r="8780" spans="1:3">
      <c r="A8780" s="32" t="s">
        <v>22585</v>
      </c>
      <c r="B8780" s="32" t="s">
        <v>156</v>
      </c>
      <c r="C8780">
        <f t="shared" si="137"/>
        <v>20878</v>
      </c>
    </row>
    <row r="8781" spans="1:3">
      <c r="A8781" s="32" t="s">
        <v>22586</v>
      </c>
      <c r="B8781" s="32" t="s">
        <v>156</v>
      </c>
      <c r="C8781">
        <f t="shared" si="137"/>
        <v>20879</v>
      </c>
    </row>
    <row r="8782" spans="1:3">
      <c r="A8782" s="32" t="s">
        <v>22674</v>
      </c>
      <c r="B8782" s="32" t="s">
        <v>156</v>
      </c>
      <c r="C8782">
        <f t="shared" si="137"/>
        <v>20880</v>
      </c>
    </row>
    <row r="8783" spans="1:3">
      <c r="A8783" s="32" t="s">
        <v>22648</v>
      </c>
      <c r="B8783" s="32" t="s">
        <v>156</v>
      </c>
      <c r="C8783">
        <f t="shared" si="137"/>
        <v>20882</v>
      </c>
    </row>
    <row r="8784" spans="1:3">
      <c r="A8784" s="32" t="s">
        <v>22587</v>
      </c>
      <c r="B8784" s="32" t="s">
        <v>156</v>
      </c>
      <c r="C8784">
        <f t="shared" si="137"/>
        <v>20883</v>
      </c>
    </row>
    <row r="8785" spans="1:3">
      <c r="A8785" s="32" t="s">
        <v>22588</v>
      </c>
      <c r="B8785" s="32" t="s">
        <v>156</v>
      </c>
      <c r="C8785">
        <f t="shared" si="137"/>
        <v>20884</v>
      </c>
    </row>
    <row r="8786" spans="1:3">
      <c r="A8786" s="32" t="s">
        <v>22649</v>
      </c>
      <c r="B8786" s="32" t="s">
        <v>156</v>
      </c>
      <c r="C8786">
        <f t="shared" si="137"/>
        <v>20885</v>
      </c>
    </row>
    <row r="8787" spans="1:3">
      <c r="A8787" s="32" t="s">
        <v>22589</v>
      </c>
      <c r="B8787" s="32" t="s">
        <v>156</v>
      </c>
      <c r="C8787">
        <f t="shared" si="137"/>
        <v>20886</v>
      </c>
    </row>
    <row r="8788" spans="1:3">
      <c r="A8788" s="32" t="s">
        <v>22590</v>
      </c>
      <c r="B8788" s="32" t="s">
        <v>156</v>
      </c>
      <c r="C8788">
        <f t="shared" si="137"/>
        <v>20889</v>
      </c>
    </row>
    <row r="8789" spans="1:3">
      <c r="A8789" s="32" t="s">
        <v>22982</v>
      </c>
      <c r="B8789" s="32" t="s">
        <v>156</v>
      </c>
      <c r="C8789">
        <f t="shared" si="137"/>
        <v>20890</v>
      </c>
    </row>
    <row r="8790" spans="1:3">
      <c r="A8790" s="32" t="s">
        <v>22591</v>
      </c>
      <c r="B8790" s="32" t="s">
        <v>156</v>
      </c>
      <c r="C8790">
        <f t="shared" si="137"/>
        <v>20891</v>
      </c>
    </row>
    <row r="8791" spans="1:3">
      <c r="A8791" s="32" t="s">
        <v>22650</v>
      </c>
      <c r="B8791" s="32" t="s">
        <v>156</v>
      </c>
      <c r="C8791">
        <f t="shared" si="137"/>
        <v>20892</v>
      </c>
    </row>
    <row r="8792" spans="1:3">
      <c r="A8792" s="32" t="s">
        <v>22592</v>
      </c>
      <c r="B8792" s="32" t="s">
        <v>156</v>
      </c>
      <c r="C8792">
        <f t="shared" si="137"/>
        <v>20894</v>
      </c>
    </row>
    <row r="8793" spans="1:3">
      <c r="A8793" s="32" t="s">
        <v>22651</v>
      </c>
      <c r="B8793" s="32" t="s">
        <v>156</v>
      </c>
      <c r="C8793">
        <f t="shared" si="137"/>
        <v>20895</v>
      </c>
    </row>
    <row r="8794" spans="1:3">
      <c r="A8794" s="32" t="s">
        <v>22593</v>
      </c>
      <c r="B8794" s="32" t="s">
        <v>156</v>
      </c>
      <c r="C8794">
        <f t="shared" si="137"/>
        <v>20896</v>
      </c>
    </row>
    <row r="8795" spans="1:3">
      <c r="A8795" s="32" t="s">
        <v>22652</v>
      </c>
      <c r="B8795" s="32" t="s">
        <v>156</v>
      </c>
      <c r="C8795">
        <f t="shared" si="137"/>
        <v>20897</v>
      </c>
    </row>
    <row r="8796" spans="1:3">
      <c r="A8796" s="32" t="s">
        <v>22594</v>
      </c>
      <c r="B8796" s="32" t="s">
        <v>156</v>
      </c>
      <c r="C8796">
        <f t="shared" si="137"/>
        <v>20898</v>
      </c>
    </row>
    <row r="8797" spans="1:3">
      <c r="A8797" s="32" t="s">
        <v>22595</v>
      </c>
      <c r="B8797" s="32" t="s">
        <v>156</v>
      </c>
      <c r="C8797">
        <f t="shared" si="137"/>
        <v>20899</v>
      </c>
    </row>
    <row r="8798" spans="1:3">
      <c r="A8798" s="32" t="s">
        <v>22983</v>
      </c>
      <c r="B8798" s="32" t="s">
        <v>156</v>
      </c>
      <c r="C8798">
        <f t="shared" si="137"/>
        <v>20900</v>
      </c>
    </row>
    <row r="8799" spans="1:3">
      <c r="A8799" s="32" t="s">
        <v>22596</v>
      </c>
      <c r="B8799" s="32" t="s">
        <v>156</v>
      </c>
      <c r="C8799">
        <f t="shared" si="137"/>
        <v>20901</v>
      </c>
    </row>
    <row r="8800" spans="1:3">
      <c r="A8800" s="32" t="s">
        <v>22653</v>
      </c>
      <c r="B8800" s="32" t="s">
        <v>156</v>
      </c>
      <c r="C8800">
        <f t="shared" si="137"/>
        <v>20902</v>
      </c>
    </row>
    <row r="8801" spans="1:3">
      <c r="A8801" s="32" t="s">
        <v>22597</v>
      </c>
      <c r="B8801" s="32" t="s">
        <v>156</v>
      </c>
      <c r="C8801">
        <f t="shared" si="137"/>
        <v>20903</v>
      </c>
    </row>
    <row r="8802" spans="1:3">
      <c r="A8802" s="32" t="s">
        <v>22598</v>
      </c>
      <c r="B8802" s="32" t="s">
        <v>156</v>
      </c>
      <c r="C8802">
        <f t="shared" si="137"/>
        <v>20904</v>
      </c>
    </row>
    <row r="8803" spans="1:3">
      <c r="A8803" s="32" t="s">
        <v>22654</v>
      </c>
      <c r="B8803" s="32" t="s">
        <v>156</v>
      </c>
      <c r="C8803">
        <f t="shared" si="137"/>
        <v>20905</v>
      </c>
    </row>
    <row r="8804" spans="1:3">
      <c r="A8804" s="32" t="s">
        <v>22599</v>
      </c>
      <c r="B8804" s="32" t="s">
        <v>156</v>
      </c>
      <c r="C8804">
        <f t="shared" si="137"/>
        <v>20906</v>
      </c>
    </row>
    <row r="8805" spans="1:3">
      <c r="A8805" s="32" t="s">
        <v>22675</v>
      </c>
      <c r="B8805" s="32" t="s">
        <v>156</v>
      </c>
      <c r="C8805">
        <f t="shared" si="137"/>
        <v>20907</v>
      </c>
    </row>
    <row r="8806" spans="1:3">
      <c r="A8806" s="32" t="s">
        <v>22655</v>
      </c>
      <c r="B8806" s="32" t="s">
        <v>156</v>
      </c>
      <c r="C8806">
        <f t="shared" si="137"/>
        <v>20908</v>
      </c>
    </row>
    <row r="8807" spans="1:3">
      <c r="A8807" s="32" t="s">
        <v>22600</v>
      </c>
      <c r="B8807" s="32" t="s">
        <v>156</v>
      </c>
      <c r="C8807">
        <f t="shared" si="137"/>
        <v>20910</v>
      </c>
    </row>
    <row r="8808" spans="1:3">
      <c r="A8808" s="32" t="s">
        <v>22656</v>
      </c>
      <c r="B8808" s="32" t="s">
        <v>156</v>
      </c>
      <c r="C8808">
        <f t="shared" si="137"/>
        <v>20911</v>
      </c>
    </row>
    <row r="8809" spans="1:3">
      <c r="A8809" s="32" t="s">
        <v>22676</v>
      </c>
      <c r="B8809" s="32" t="s">
        <v>156</v>
      </c>
      <c r="C8809">
        <f t="shared" si="137"/>
        <v>20912</v>
      </c>
    </row>
    <row r="8810" spans="1:3">
      <c r="A8810" s="32" t="s">
        <v>22601</v>
      </c>
      <c r="B8810" s="32" t="s">
        <v>156</v>
      </c>
      <c r="C8810">
        <f t="shared" si="137"/>
        <v>20913</v>
      </c>
    </row>
    <row r="8811" spans="1:3">
      <c r="A8811" s="32" t="s">
        <v>22657</v>
      </c>
      <c r="B8811" s="32" t="s">
        <v>156</v>
      </c>
      <c r="C8811">
        <f t="shared" si="137"/>
        <v>20914</v>
      </c>
    </row>
    <row r="8812" spans="1:3">
      <c r="A8812" s="32" t="s">
        <v>22602</v>
      </c>
      <c r="B8812" s="32" t="s">
        <v>156</v>
      </c>
      <c r="C8812">
        <f t="shared" si="137"/>
        <v>20915</v>
      </c>
    </row>
    <row r="8813" spans="1:3">
      <c r="A8813" s="32" t="s">
        <v>22603</v>
      </c>
      <c r="B8813" s="32" t="s">
        <v>156</v>
      </c>
      <c r="C8813">
        <f t="shared" si="137"/>
        <v>20916</v>
      </c>
    </row>
    <row r="8814" spans="1:3">
      <c r="A8814" s="32" t="s">
        <v>22604</v>
      </c>
      <c r="B8814" s="32" t="s">
        <v>156</v>
      </c>
      <c r="C8814">
        <f t="shared" si="137"/>
        <v>20918</v>
      </c>
    </row>
    <row r="8815" spans="1:3">
      <c r="A8815" s="32" t="s">
        <v>22984</v>
      </c>
      <c r="B8815" s="32" t="s">
        <v>156</v>
      </c>
      <c r="C8815">
        <f t="shared" si="137"/>
        <v>20990</v>
      </c>
    </row>
    <row r="8816" spans="1:3">
      <c r="A8816" s="32" t="s">
        <v>22658</v>
      </c>
      <c r="B8816" s="32" t="s">
        <v>156</v>
      </c>
      <c r="C8816">
        <f t="shared" si="137"/>
        <v>20993</v>
      </c>
    </row>
    <row r="8817" spans="1:3">
      <c r="A8817" s="32" t="s">
        <v>22605</v>
      </c>
      <c r="B8817" s="32" t="s">
        <v>156</v>
      </c>
      <c r="C8817">
        <f t="shared" si="137"/>
        <v>20997</v>
      </c>
    </row>
    <row r="8818" spans="1:3">
      <c r="A8818" s="32" t="s">
        <v>22436</v>
      </c>
      <c r="B8818" s="32" t="s">
        <v>156</v>
      </c>
      <c r="C8818">
        <f t="shared" si="137"/>
        <v>21001</v>
      </c>
    </row>
    <row r="8819" spans="1:3">
      <c r="A8819" s="32" t="s">
        <v>22347</v>
      </c>
      <c r="B8819" s="32" t="s">
        <v>156</v>
      </c>
      <c r="C8819">
        <f t="shared" si="137"/>
        <v>21005</v>
      </c>
    </row>
    <row r="8820" spans="1:3">
      <c r="A8820" s="32" t="s">
        <v>22437</v>
      </c>
      <c r="B8820" s="32" t="s">
        <v>156</v>
      </c>
      <c r="C8820">
        <f t="shared" si="137"/>
        <v>21009</v>
      </c>
    </row>
    <row r="8821" spans="1:3">
      <c r="A8821" s="32" t="s">
        <v>22438</v>
      </c>
      <c r="B8821" s="32" t="s">
        <v>156</v>
      </c>
      <c r="C8821">
        <f t="shared" si="137"/>
        <v>21010</v>
      </c>
    </row>
    <row r="8822" spans="1:3">
      <c r="A8822" s="32" t="s">
        <v>22348</v>
      </c>
      <c r="B8822" s="32" t="s">
        <v>156</v>
      </c>
      <c r="C8822">
        <f t="shared" si="137"/>
        <v>21012</v>
      </c>
    </row>
    <row r="8823" spans="1:3">
      <c r="A8823" s="32" t="s">
        <v>22439</v>
      </c>
      <c r="B8823" s="32" t="s">
        <v>156</v>
      </c>
      <c r="C8823">
        <f t="shared" si="137"/>
        <v>21013</v>
      </c>
    </row>
    <row r="8824" spans="1:3">
      <c r="A8824" s="32" t="s">
        <v>22349</v>
      </c>
      <c r="B8824" s="32" t="s">
        <v>156</v>
      </c>
      <c r="C8824">
        <f t="shared" si="137"/>
        <v>21014</v>
      </c>
    </row>
    <row r="8825" spans="1:3">
      <c r="A8825" s="32" t="s">
        <v>22350</v>
      </c>
      <c r="B8825" s="32" t="s">
        <v>156</v>
      </c>
      <c r="C8825">
        <f t="shared" si="137"/>
        <v>21015</v>
      </c>
    </row>
    <row r="8826" spans="1:3">
      <c r="A8826" s="32" t="s">
        <v>22351</v>
      </c>
      <c r="B8826" s="32" t="s">
        <v>156</v>
      </c>
      <c r="C8826">
        <f t="shared" si="137"/>
        <v>21017</v>
      </c>
    </row>
    <row r="8827" spans="1:3">
      <c r="A8827" s="32" t="s">
        <v>22352</v>
      </c>
      <c r="B8827" s="32" t="s">
        <v>156</v>
      </c>
      <c r="C8827">
        <f t="shared" si="137"/>
        <v>21018</v>
      </c>
    </row>
    <row r="8828" spans="1:3">
      <c r="A8828" s="32" t="s">
        <v>22353</v>
      </c>
      <c r="B8828" s="32" t="s">
        <v>156</v>
      </c>
      <c r="C8828">
        <f t="shared" si="137"/>
        <v>21020</v>
      </c>
    </row>
    <row r="8829" spans="1:3">
      <c r="A8829" s="32" t="s">
        <v>22978</v>
      </c>
      <c r="B8829" s="32" t="s">
        <v>156</v>
      </c>
      <c r="C8829">
        <f t="shared" si="137"/>
        <v>21021</v>
      </c>
    </row>
    <row r="8830" spans="1:3">
      <c r="A8830" s="32" t="s">
        <v>22354</v>
      </c>
      <c r="B8830" s="32" t="s">
        <v>156</v>
      </c>
      <c r="C8830">
        <f t="shared" si="137"/>
        <v>21022</v>
      </c>
    </row>
    <row r="8831" spans="1:3">
      <c r="A8831" s="32" t="s">
        <v>22355</v>
      </c>
      <c r="B8831" s="32" t="s">
        <v>156</v>
      </c>
      <c r="C8831">
        <f t="shared" si="137"/>
        <v>21023</v>
      </c>
    </row>
    <row r="8832" spans="1:3">
      <c r="A8832" s="32" t="s">
        <v>22973</v>
      </c>
      <c r="B8832" s="32" t="s">
        <v>156</v>
      </c>
      <c r="C8832">
        <f t="shared" si="137"/>
        <v>21024</v>
      </c>
    </row>
    <row r="8833" spans="1:3">
      <c r="A8833" s="32" t="s">
        <v>22440</v>
      </c>
      <c r="B8833" s="32" t="s">
        <v>156</v>
      </c>
      <c r="C8833">
        <f t="shared" si="137"/>
        <v>21027</v>
      </c>
    </row>
    <row r="8834" spans="1:3">
      <c r="A8834" s="32" t="s">
        <v>22356</v>
      </c>
      <c r="B8834" s="32" t="s">
        <v>156</v>
      </c>
      <c r="C8834">
        <f t="shared" ref="C8834:C8897" si="138">1*A8834</f>
        <v>21028</v>
      </c>
    </row>
    <row r="8835" spans="1:3">
      <c r="A8835" s="32" t="s">
        <v>22520</v>
      </c>
      <c r="B8835" s="32" t="s">
        <v>156</v>
      </c>
      <c r="C8835">
        <f t="shared" si="138"/>
        <v>21029</v>
      </c>
    </row>
    <row r="8836" spans="1:3">
      <c r="A8836" s="32" t="s">
        <v>22441</v>
      </c>
      <c r="B8836" s="32" t="s">
        <v>156</v>
      </c>
      <c r="C8836">
        <f t="shared" si="138"/>
        <v>21030</v>
      </c>
    </row>
    <row r="8837" spans="1:3">
      <c r="A8837" s="32" t="s">
        <v>22442</v>
      </c>
      <c r="B8837" s="32" t="s">
        <v>156</v>
      </c>
      <c r="C8837">
        <f t="shared" si="138"/>
        <v>21031</v>
      </c>
    </row>
    <row r="8838" spans="1:3">
      <c r="A8838" s="32" t="s">
        <v>22357</v>
      </c>
      <c r="B8838" s="32" t="s">
        <v>156</v>
      </c>
      <c r="C8838">
        <f t="shared" si="138"/>
        <v>21032</v>
      </c>
    </row>
    <row r="8839" spans="1:3">
      <c r="A8839" s="32" t="s">
        <v>22358</v>
      </c>
      <c r="B8839" s="32" t="s">
        <v>156</v>
      </c>
      <c r="C8839">
        <f t="shared" si="138"/>
        <v>21034</v>
      </c>
    </row>
    <row r="8840" spans="1:3">
      <c r="A8840" s="32" t="s">
        <v>22359</v>
      </c>
      <c r="B8840" s="32" t="s">
        <v>156</v>
      </c>
      <c r="C8840">
        <f t="shared" si="138"/>
        <v>21035</v>
      </c>
    </row>
    <row r="8841" spans="1:3">
      <c r="A8841" s="32" t="s">
        <v>22509</v>
      </c>
      <c r="B8841" s="32" t="s">
        <v>156</v>
      </c>
      <c r="C8841">
        <f t="shared" si="138"/>
        <v>21036</v>
      </c>
    </row>
    <row r="8842" spans="1:3">
      <c r="A8842" s="32" t="s">
        <v>22360</v>
      </c>
      <c r="B8842" s="32" t="s">
        <v>156</v>
      </c>
      <c r="C8842">
        <f t="shared" si="138"/>
        <v>21037</v>
      </c>
    </row>
    <row r="8843" spans="1:3">
      <c r="A8843" s="32" t="s">
        <v>22361</v>
      </c>
      <c r="B8843" s="32" t="s">
        <v>156</v>
      </c>
      <c r="C8843">
        <f t="shared" si="138"/>
        <v>21040</v>
      </c>
    </row>
    <row r="8844" spans="1:3">
      <c r="A8844" s="32" t="s">
        <v>22510</v>
      </c>
      <c r="B8844" s="32" t="s">
        <v>156</v>
      </c>
      <c r="C8844">
        <f t="shared" si="138"/>
        <v>21041</v>
      </c>
    </row>
    <row r="8845" spans="1:3">
      <c r="A8845" s="32" t="s">
        <v>22511</v>
      </c>
      <c r="B8845" s="32" t="s">
        <v>156</v>
      </c>
      <c r="C8845">
        <f t="shared" si="138"/>
        <v>21042</v>
      </c>
    </row>
    <row r="8846" spans="1:3">
      <c r="A8846" s="32" t="s">
        <v>22521</v>
      </c>
      <c r="B8846" s="32" t="s">
        <v>156</v>
      </c>
      <c r="C8846">
        <f t="shared" si="138"/>
        <v>21043</v>
      </c>
    </row>
    <row r="8847" spans="1:3">
      <c r="A8847" s="32" t="s">
        <v>22512</v>
      </c>
      <c r="B8847" s="32" t="s">
        <v>156</v>
      </c>
      <c r="C8847">
        <f t="shared" si="138"/>
        <v>21044</v>
      </c>
    </row>
    <row r="8848" spans="1:3">
      <c r="A8848" s="32" t="s">
        <v>22522</v>
      </c>
      <c r="B8848" s="32" t="s">
        <v>156</v>
      </c>
      <c r="C8848">
        <f t="shared" si="138"/>
        <v>21045</v>
      </c>
    </row>
    <row r="8849" spans="1:3">
      <c r="A8849" s="32" t="s">
        <v>22523</v>
      </c>
      <c r="B8849" s="32" t="s">
        <v>156</v>
      </c>
      <c r="C8849">
        <f t="shared" si="138"/>
        <v>21046</v>
      </c>
    </row>
    <row r="8850" spans="1:3">
      <c r="A8850" s="32" t="s">
        <v>22443</v>
      </c>
      <c r="B8850" s="32" t="s">
        <v>156</v>
      </c>
      <c r="C8850">
        <f t="shared" si="138"/>
        <v>21047</v>
      </c>
    </row>
    <row r="8851" spans="1:3">
      <c r="A8851" s="32" t="s">
        <v>22903</v>
      </c>
      <c r="B8851" s="32" t="s">
        <v>156</v>
      </c>
      <c r="C8851">
        <f t="shared" si="138"/>
        <v>21048</v>
      </c>
    </row>
    <row r="8852" spans="1:3">
      <c r="A8852" s="32" t="s">
        <v>22444</v>
      </c>
      <c r="B8852" s="32" t="s">
        <v>156</v>
      </c>
      <c r="C8852">
        <f t="shared" si="138"/>
        <v>21050</v>
      </c>
    </row>
    <row r="8853" spans="1:3">
      <c r="A8853" s="32" t="s">
        <v>22445</v>
      </c>
      <c r="B8853" s="32" t="s">
        <v>156</v>
      </c>
      <c r="C8853">
        <f t="shared" si="138"/>
        <v>21051</v>
      </c>
    </row>
    <row r="8854" spans="1:3">
      <c r="A8854" s="32" t="s">
        <v>22362</v>
      </c>
      <c r="B8854" s="32" t="s">
        <v>156</v>
      </c>
      <c r="C8854">
        <f t="shared" si="138"/>
        <v>21052</v>
      </c>
    </row>
    <row r="8855" spans="1:3">
      <c r="A8855" s="32" t="s">
        <v>22446</v>
      </c>
      <c r="B8855" s="32" t="s">
        <v>156</v>
      </c>
      <c r="C8855">
        <f t="shared" si="138"/>
        <v>21053</v>
      </c>
    </row>
    <row r="8856" spans="1:3">
      <c r="A8856" s="32" t="s">
        <v>22363</v>
      </c>
      <c r="B8856" s="32" t="s">
        <v>156</v>
      </c>
      <c r="C8856">
        <f t="shared" si="138"/>
        <v>21054</v>
      </c>
    </row>
    <row r="8857" spans="1:3">
      <c r="A8857" s="32" t="s">
        <v>22364</v>
      </c>
      <c r="B8857" s="32" t="s">
        <v>156</v>
      </c>
      <c r="C8857">
        <f t="shared" si="138"/>
        <v>21055</v>
      </c>
    </row>
    <row r="8858" spans="1:3">
      <c r="A8858" s="32" t="s">
        <v>22447</v>
      </c>
      <c r="B8858" s="32" t="s">
        <v>156</v>
      </c>
      <c r="C8858">
        <f t="shared" si="138"/>
        <v>21056</v>
      </c>
    </row>
    <row r="8859" spans="1:3">
      <c r="A8859" s="32" t="s">
        <v>22365</v>
      </c>
      <c r="B8859" s="32" t="s">
        <v>156</v>
      </c>
      <c r="C8859">
        <f t="shared" si="138"/>
        <v>21057</v>
      </c>
    </row>
    <row r="8860" spans="1:3">
      <c r="A8860" s="32" t="s">
        <v>22448</v>
      </c>
      <c r="B8860" s="32" t="s">
        <v>156</v>
      </c>
      <c r="C8860">
        <f t="shared" si="138"/>
        <v>21060</v>
      </c>
    </row>
    <row r="8861" spans="1:3">
      <c r="A8861" s="32" t="s">
        <v>22366</v>
      </c>
      <c r="B8861" s="32" t="s">
        <v>156</v>
      </c>
      <c r="C8861">
        <f t="shared" si="138"/>
        <v>21061</v>
      </c>
    </row>
    <row r="8862" spans="1:3">
      <c r="A8862" s="32" t="s">
        <v>22367</v>
      </c>
      <c r="B8862" s="32" t="s">
        <v>156</v>
      </c>
      <c r="C8862">
        <f t="shared" si="138"/>
        <v>21062</v>
      </c>
    </row>
    <row r="8863" spans="1:3">
      <c r="A8863" s="32" t="s">
        <v>22449</v>
      </c>
      <c r="B8863" s="32" t="s">
        <v>156</v>
      </c>
      <c r="C8863">
        <f t="shared" si="138"/>
        <v>21065</v>
      </c>
    </row>
    <row r="8864" spans="1:3">
      <c r="A8864" s="32" t="s">
        <v>22450</v>
      </c>
      <c r="B8864" s="32" t="s">
        <v>156</v>
      </c>
      <c r="C8864">
        <f t="shared" si="138"/>
        <v>21071</v>
      </c>
    </row>
    <row r="8865" spans="1:3">
      <c r="A8865" s="32" t="s">
        <v>22867</v>
      </c>
      <c r="B8865" s="32" t="s">
        <v>156</v>
      </c>
      <c r="C8865">
        <f t="shared" si="138"/>
        <v>21074</v>
      </c>
    </row>
    <row r="8866" spans="1:3">
      <c r="A8866" s="32" t="s">
        <v>22528</v>
      </c>
      <c r="B8866" s="32" t="s">
        <v>156</v>
      </c>
      <c r="C8866">
        <f t="shared" si="138"/>
        <v>21075</v>
      </c>
    </row>
    <row r="8867" spans="1:3">
      <c r="A8867" s="32" t="s">
        <v>22368</v>
      </c>
      <c r="B8867" s="32" t="s">
        <v>156</v>
      </c>
      <c r="C8867">
        <f t="shared" si="138"/>
        <v>21076</v>
      </c>
    </row>
    <row r="8868" spans="1:3">
      <c r="A8868" s="32" t="s">
        <v>22369</v>
      </c>
      <c r="B8868" s="32" t="s">
        <v>156</v>
      </c>
      <c r="C8868">
        <f t="shared" si="138"/>
        <v>21077</v>
      </c>
    </row>
    <row r="8869" spans="1:3">
      <c r="A8869" s="32" t="s">
        <v>22370</v>
      </c>
      <c r="B8869" s="32" t="s">
        <v>156</v>
      </c>
      <c r="C8869">
        <f t="shared" si="138"/>
        <v>21078</v>
      </c>
    </row>
    <row r="8870" spans="1:3">
      <c r="A8870" s="32" t="s">
        <v>22986</v>
      </c>
      <c r="B8870" s="32" t="s">
        <v>156</v>
      </c>
      <c r="C8870">
        <f t="shared" si="138"/>
        <v>21080</v>
      </c>
    </row>
    <row r="8871" spans="1:3">
      <c r="A8871" s="32" t="s">
        <v>22451</v>
      </c>
      <c r="B8871" s="32" t="s">
        <v>156</v>
      </c>
      <c r="C8871">
        <f t="shared" si="138"/>
        <v>21082</v>
      </c>
    </row>
    <row r="8872" spans="1:3">
      <c r="A8872" s="32" t="s">
        <v>22495</v>
      </c>
      <c r="B8872" s="32" t="s">
        <v>156</v>
      </c>
      <c r="C8872">
        <f t="shared" si="138"/>
        <v>21084</v>
      </c>
    </row>
    <row r="8873" spans="1:3">
      <c r="A8873" s="32" t="s">
        <v>22452</v>
      </c>
      <c r="B8873" s="32" t="s">
        <v>156</v>
      </c>
      <c r="C8873">
        <f t="shared" si="138"/>
        <v>21085</v>
      </c>
    </row>
    <row r="8874" spans="1:3">
      <c r="A8874" s="32" t="s">
        <v>22453</v>
      </c>
      <c r="B8874" s="32" t="s">
        <v>156</v>
      </c>
      <c r="C8874">
        <f t="shared" si="138"/>
        <v>21087</v>
      </c>
    </row>
    <row r="8875" spans="1:3">
      <c r="A8875" s="32" t="s">
        <v>22888</v>
      </c>
      <c r="B8875" s="32" t="s">
        <v>156</v>
      </c>
      <c r="C8875">
        <f t="shared" si="138"/>
        <v>21088</v>
      </c>
    </row>
    <row r="8876" spans="1:3">
      <c r="A8876" s="32" t="s">
        <v>22371</v>
      </c>
      <c r="B8876" s="32" t="s">
        <v>156</v>
      </c>
      <c r="C8876">
        <f t="shared" si="138"/>
        <v>21090</v>
      </c>
    </row>
    <row r="8877" spans="1:3">
      <c r="A8877" s="32" t="s">
        <v>22372</v>
      </c>
      <c r="B8877" s="32" t="s">
        <v>156</v>
      </c>
      <c r="C8877">
        <f t="shared" si="138"/>
        <v>21092</v>
      </c>
    </row>
    <row r="8878" spans="1:3">
      <c r="A8878" s="32" t="s">
        <v>22373</v>
      </c>
      <c r="B8878" s="32" t="s">
        <v>156</v>
      </c>
      <c r="C8878">
        <f t="shared" si="138"/>
        <v>21093</v>
      </c>
    </row>
    <row r="8879" spans="1:3">
      <c r="A8879" s="32" t="s">
        <v>22454</v>
      </c>
      <c r="B8879" s="32" t="s">
        <v>156</v>
      </c>
      <c r="C8879">
        <f t="shared" si="138"/>
        <v>21094</v>
      </c>
    </row>
    <row r="8880" spans="1:3">
      <c r="A8880" s="32" t="s">
        <v>22374</v>
      </c>
      <c r="B8880" s="32" t="s">
        <v>156</v>
      </c>
      <c r="C8880">
        <f t="shared" si="138"/>
        <v>21098</v>
      </c>
    </row>
    <row r="8881" spans="1:3">
      <c r="A8881" s="32" t="s">
        <v>22375</v>
      </c>
      <c r="B8881" s="32" t="s">
        <v>156</v>
      </c>
      <c r="C8881">
        <f t="shared" si="138"/>
        <v>21101</v>
      </c>
    </row>
    <row r="8882" spans="1:3">
      <c r="A8882" s="32" t="s">
        <v>22868</v>
      </c>
      <c r="B8882" s="32" t="s">
        <v>156</v>
      </c>
      <c r="C8882">
        <f t="shared" si="138"/>
        <v>21102</v>
      </c>
    </row>
    <row r="8883" spans="1:3">
      <c r="A8883" s="32" t="s">
        <v>22869</v>
      </c>
      <c r="B8883" s="32" t="s">
        <v>156</v>
      </c>
      <c r="C8883">
        <f t="shared" si="138"/>
        <v>21104</v>
      </c>
    </row>
    <row r="8884" spans="1:3">
      <c r="A8884" s="32" t="s">
        <v>22496</v>
      </c>
      <c r="B8884" s="32" t="s">
        <v>156</v>
      </c>
      <c r="C8884">
        <f t="shared" si="138"/>
        <v>21105</v>
      </c>
    </row>
    <row r="8885" spans="1:3">
      <c r="A8885" s="32" t="s">
        <v>22376</v>
      </c>
      <c r="B8885" s="32" t="s">
        <v>156</v>
      </c>
      <c r="C8885">
        <f t="shared" si="138"/>
        <v>21106</v>
      </c>
    </row>
    <row r="8886" spans="1:3">
      <c r="A8886" s="32" t="s">
        <v>22987</v>
      </c>
      <c r="B8886" s="32" t="s">
        <v>156</v>
      </c>
      <c r="C8886">
        <f t="shared" si="138"/>
        <v>21107</v>
      </c>
    </row>
    <row r="8887" spans="1:3">
      <c r="A8887" s="32" t="s">
        <v>22377</v>
      </c>
      <c r="B8887" s="32" t="s">
        <v>156</v>
      </c>
      <c r="C8887">
        <f t="shared" si="138"/>
        <v>21108</v>
      </c>
    </row>
    <row r="8888" spans="1:3">
      <c r="A8888" s="32" t="s">
        <v>22378</v>
      </c>
      <c r="B8888" s="32" t="s">
        <v>156</v>
      </c>
      <c r="C8888">
        <f t="shared" si="138"/>
        <v>21111</v>
      </c>
    </row>
    <row r="8889" spans="1:3">
      <c r="A8889" s="32" t="s">
        <v>22455</v>
      </c>
      <c r="B8889" s="32" t="s">
        <v>156</v>
      </c>
      <c r="C8889">
        <f t="shared" si="138"/>
        <v>21113</v>
      </c>
    </row>
    <row r="8890" spans="1:3">
      <c r="A8890" s="32" t="s">
        <v>22379</v>
      </c>
      <c r="B8890" s="32" t="s">
        <v>156</v>
      </c>
      <c r="C8890">
        <f t="shared" si="138"/>
        <v>21114</v>
      </c>
    </row>
    <row r="8891" spans="1:3">
      <c r="A8891" s="32" t="s">
        <v>22380</v>
      </c>
      <c r="B8891" s="32" t="s">
        <v>156</v>
      </c>
      <c r="C8891">
        <f t="shared" si="138"/>
        <v>21117</v>
      </c>
    </row>
    <row r="8892" spans="1:3">
      <c r="A8892" s="32" t="s">
        <v>22456</v>
      </c>
      <c r="B8892" s="32" t="s">
        <v>156</v>
      </c>
      <c r="C8892">
        <f t="shared" si="138"/>
        <v>21120</v>
      </c>
    </row>
    <row r="8893" spans="1:3">
      <c r="A8893" s="32" t="s">
        <v>22381</v>
      </c>
      <c r="B8893" s="32" t="s">
        <v>156</v>
      </c>
      <c r="C8893">
        <f t="shared" si="138"/>
        <v>21122</v>
      </c>
    </row>
    <row r="8894" spans="1:3">
      <c r="A8894" s="32" t="s">
        <v>22382</v>
      </c>
      <c r="B8894" s="32" t="s">
        <v>156</v>
      </c>
      <c r="C8894">
        <f t="shared" si="138"/>
        <v>21123</v>
      </c>
    </row>
    <row r="8895" spans="1:3">
      <c r="A8895" s="32" t="s">
        <v>22497</v>
      </c>
      <c r="B8895" s="32" t="s">
        <v>156</v>
      </c>
      <c r="C8895">
        <f t="shared" si="138"/>
        <v>21128</v>
      </c>
    </row>
    <row r="8896" spans="1:3">
      <c r="A8896" s="32" t="s">
        <v>22457</v>
      </c>
      <c r="B8896" s="32" t="s">
        <v>156</v>
      </c>
      <c r="C8896">
        <f t="shared" si="138"/>
        <v>21130</v>
      </c>
    </row>
    <row r="8897" spans="1:3">
      <c r="A8897" s="32" t="s">
        <v>22458</v>
      </c>
      <c r="B8897" s="32" t="s">
        <v>156</v>
      </c>
      <c r="C8897">
        <f t="shared" si="138"/>
        <v>21131</v>
      </c>
    </row>
    <row r="8898" spans="1:3">
      <c r="A8898" s="32" t="s">
        <v>22383</v>
      </c>
      <c r="B8898" s="32" t="s">
        <v>156</v>
      </c>
      <c r="C8898">
        <f t="shared" ref="C8898:C8961" si="139">1*A8898</f>
        <v>21132</v>
      </c>
    </row>
    <row r="8899" spans="1:3">
      <c r="A8899" s="32" t="s">
        <v>22384</v>
      </c>
      <c r="B8899" s="32" t="s">
        <v>156</v>
      </c>
      <c r="C8899">
        <f t="shared" si="139"/>
        <v>21133</v>
      </c>
    </row>
    <row r="8900" spans="1:3">
      <c r="A8900" s="32" t="s">
        <v>22459</v>
      </c>
      <c r="B8900" s="32" t="s">
        <v>156</v>
      </c>
      <c r="C8900">
        <f t="shared" si="139"/>
        <v>21136</v>
      </c>
    </row>
    <row r="8901" spans="1:3">
      <c r="A8901" s="32" t="s">
        <v>22460</v>
      </c>
      <c r="B8901" s="32" t="s">
        <v>156</v>
      </c>
      <c r="C8901">
        <f t="shared" si="139"/>
        <v>21139</v>
      </c>
    </row>
    <row r="8902" spans="1:3">
      <c r="A8902" s="32" t="s">
        <v>22461</v>
      </c>
      <c r="B8902" s="32" t="s">
        <v>156</v>
      </c>
      <c r="C8902">
        <f t="shared" si="139"/>
        <v>21140</v>
      </c>
    </row>
    <row r="8903" spans="1:3">
      <c r="A8903" s="32" t="s">
        <v>22385</v>
      </c>
      <c r="B8903" s="32" t="s">
        <v>156</v>
      </c>
      <c r="C8903">
        <f t="shared" si="139"/>
        <v>21144</v>
      </c>
    </row>
    <row r="8904" spans="1:3">
      <c r="A8904" s="32" t="s">
        <v>22386</v>
      </c>
      <c r="B8904" s="32" t="s">
        <v>156</v>
      </c>
      <c r="C8904">
        <f t="shared" si="139"/>
        <v>21146</v>
      </c>
    </row>
    <row r="8905" spans="1:3">
      <c r="A8905" s="32" t="s">
        <v>22524</v>
      </c>
      <c r="B8905" s="32" t="s">
        <v>156</v>
      </c>
      <c r="C8905">
        <f t="shared" si="139"/>
        <v>21150</v>
      </c>
    </row>
    <row r="8906" spans="1:3">
      <c r="A8906" s="32" t="s">
        <v>22387</v>
      </c>
      <c r="B8906" s="32" t="s">
        <v>156</v>
      </c>
      <c r="C8906">
        <f t="shared" si="139"/>
        <v>21152</v>
      </c>
    </row>
    <row r="8907" spans="1:3">
      <c r="A8907" s="32" t="s">
        <v>22462</v>
      </c>
      <c r="B8907" s="32" t="s">
        <v>156</v>
      </c>
      <c r="C8907">
        <f t="shared" si="139"/>
        <v>21153</v>
      </c>
    </row>
    <row r="8908" spans="1:3">
      <c r="A8908" s="32" t="s">
        <v>22388</v>
      </c>
      <c r="B8908" s="32" t="s">
        <v>156</v>
      </c>
      <c r="C8908">
        <f t="shared" si="139"/>
        <v>21154</v>
      </c>
    </row>
    <row r="8909" spans="1:3">
      <c r="A8909" s="32" t="s">
        <v>22498</v>
      </c>
      <c r="B8909" s="32" t="s">
        <v>156</v>
      </c>
      <c r="C8909">
        <f t="shared" si="139"/>
        <v>21155</v>
      </c>
    </row>
    <row r="8910" spans="1:3">
      <c r="A8910" s="32" t="s">
        <v>22463</v>
      </c>
      <c r="B8910" s="32" t="s">
        <v>156</v>
      </c>
      <c r="C8910">
        <f t="shared" si="139"/>
        <v>21156</v>
      </c>
    </row>
    <row r="8911" spans="1:3">
      <c r="A8911" s="32" t="s">
        <v>22870</v>
      </c>
      <c r="B8911" s="32" t="s">
        <v>156</v>
      </c>
      <c r="C8911">
        <f t="shared" si="139"/>
        <v>21157</v>
      </c>
    </row>
    <row r="8912" spans="1:3">
      <c r="A8912" s="32" t="s">
        <v>22871</v>
      </c>
      <c r="B8912" s="32" t="s">
        <v>156</v>
      </c>
      <c r="C8912">
        <f t="shared" si="139"/>
        <v>21158</v>
      </c>
    </row>
    <row r="8913" spans="1:3">
      <c r="A8913" s="32" t="s">
        <v>22389</v>
      </c>
      <c r="B8913" s="32" t="s">
        <v>156</v>
      </c>
      <c r="C8913">
        <f t="shared" si="139"/>
        <v>21160</v>
      </c>
    </row>
    <row r="8914" spans="1:3">
      <c r="A8914" s="32" t="s">
        <v>22464</v>
      </c>
      <c r="B8914" s="32" t="s">
        <v>156</v>
      </c>
      <c r="C8914">
        <f t="shared" si="139"/>
        <v>21161</v>
      </c>
    </row>
    <row r="8915" spans="1:3">
      <c r="A8915" s="32" t="s">
        <v>22390</v>
      </c>
      <c r="B8915" s="32" t="s">
        <v>156</v>
      </c>
      <c r="C8915">
        <f t="shared" si="139"/>
        <v>21162</v>
      </c>
    </row>
    <row r="8916" spans="1:3">
      <c r="A8916" s="32" t="s">
        <v>22465</v>
      </c>
      <c r="B8916" s="32" t="s">
        <v>156</v>
      </c>
      <c r="C8916">
        <f t="shared" si="139"/>
        <v>21163</v>
      </c>
    </row>
    <row r="8917" spans="1:3">
      <c r="A8917" s="32" t="s">
        <v>22974</v>
      </c>
      <c r="B8917" s="32" t="s">
        <v>156</v>
      </c>
      <c r="C8917">
        <f t="shared" si="139"/>
        <v>21200</v>
      </c>
    </row>
    <row r="8918" spans="1:3">
      <c r="A8918" s="32" t="s">
        <v>22391</v>
      </c>
      <c r="B8918" s="32" t="s">
        <v>156</v>
      </c>
      <c r="C8918">
        <f t="shared" si="139"/>
        <v>21201</v>
      </c>
    </row>
    <row r="8919" spans="1:3">
      <c r="A8919" s="32" t="s">
        <v>22466</v>
      </c>
      <c r="B8919" s="32" t="s">
        <v>156</v>
      </c>
      <c r="C8919">
        <f t="shared" si="139"/>
        <v>21202</v>
      </c>
    </row>
    <row r="8920" spans="1:3">
      <c r="A8920" s="32" t="s">
        <v>22392</v>
      </c>
      <c r="B8920" s="32" t="s">
        <v>156</v>
      </c>
      <c r="C8920">
        <f t="shared" si="139"/>
        <v>21203</v>
      </c>
    </row>
    <row r="8921" spans="1:3">
      <c r="A8921" s="32" t="s">
        <v>22393</v>
      </c>
      <c r="B8921" s="32" t="s">
        <v>156</v>
      </c>
      <c r="C8921">
        <f t="shared" si="139"/>
        <v>21204</v>
      </c>
    </row>
    <row r="8922" spans="1:3">
      <c r="A8922" s="32" t="s">
        <v>22499</v>
      </c>
      <c r="B8922" s="32" t="s">
        <v>156</v>
      </c>
      <c r="C8922">
        <f t="shared" si="139"/>
        <v>21205</v>
      </c>
    </row>
    <row r="8923" spans="1:3">
      <c r="A8923" s="32" t="s">
        <v>22467</v>
      </c>
      <c r="B8923" s="32" t="s">
        <v>156</v>
      </c>
      <c r="C8923">
        <f t="shared" si="139"/>
        <v>21206</v>
      </c>
    </row>
    <row r="8924" spans="1:3">
      <c r="A8924" s="32" t="s">
        <v>22468</v>
      </c>
      <c r="B8924" s="32" t="s">
        <v>156</v>
      </c>
      <c r="C8924">
        <f t="shared" si="139"/>
        <v>21207</v>
      </c>
    </row>
    <row r="8925" spans="1:3">
      <c r="A8925" s="32" t="s">
        <v>22469</v>
      </c>
      <c r="B8925" s="32" t="s">
        <v>156</v>
      </c>
      <c r="C8925">
        <f t="shared" si="139"/>
        <v>21208</v>
      </c>
    </row>
    <row r="8926" spans="1:3">
      <c r="A8926" s="32" t="s">
        <v>22394</v>
      </c>
      <c r="B8926" s="32" t="s">
        <v>156</v>
      </c>
      <c r="C8926">
        <f t="shared" si="139"/>
        <v>21209</v>
      </c>
    </row>
    <row r="8927" spans="1:3">
      <c r="A8927" s="32" t="s">
        <v>22395</v>
      </c>
      <c r="B8927" s="32" t="s">
        <v>156</v>
      </c>
      <c r="C8927">
        <f t="shared" si="139"/>
        <v>21210</v>
      </c>
    </row>
    <row r="8928" spans="1:3">
      <c r="A8928" s="32" t="s">
        <v>22500</v>
      </c>
      <c r="B8928" s="32" t="s">
        <v>156</v>
      </c>
      <c r="C8928">
        <f t="shared" si="139"/>
        <v>21211</v>
      </c>
    </row>
    <row r="8929" spans="1:3">
      <c r="A8929" s="32" t="s">
        <v>22396</v>
      </c>
      <c r="B8929" s="32" t="s">
        <v>156</v>
      </c>
      <c r="C8929">
        <f t="shared" si="139"/>
        <v>21212</v>
      </c>
    </row>
    <row r="8930" spans="1:3">
      <c r="A8930" s="32" t="s">
        <v>22397</v>
      </c>
      <c r="B8930" s="32" t="s">
        <v>156</v>
      </c>
      <c r="C8930">
        <f t="shared" si="139"/>
        <v>21213</v>
      </c>
    </row>
    <row r="8931" spans="1:3">
      <c r="A8931" s="32" t="s">
        <v>22470</v>
      </c>
      <c r="B8931" s="32" t="s">
        <v>156</v>
      </c>
      <c r="C8931">
        <f t="shared" si="139"/>
        <v>21214</v>
      </c>
    </row>
    <row r="8932" spans="1:3">
      <c r="A8932" s="32" t="s">
        <v>22398</v>
      </c>
      <c r="B8932" s="32" t="s">
        <v>156</v>
      </c>
      <c r="C8932">
        <f t="shared" si="139"/>
        <v>21215</v>
      </c>
    </row>
    <row r="8933" spans="1:3">
      <c r="A8933" s="32" t="s">
        <v>22471</v>
      </c>
      <c r="B8933" s="32" t="s">
        <v>156</v>
      </c>
      <c r="C8933">
        <f t="shared" si="139"/>
        <v>21216</v>
      </c>
    </row>
    <row r="8934" spans="1:3">
      <c r="A8934" s="32" t="s">
        <v>22472</v>
      </c>
      <c r="B8934" s="32" t="s">
        <v>156</v>
      </c>
      <c r="C8934">
        <f t="shared" si="139"/>
        <v>21217</v>
      </c>
    </row>
    <row r="8935" spans="1:3">
      <c r="A8935" s="32" t="s">
        <v>22399</v>
      </c>
      <c r="B8935" s="32" t="s">
        <v>156</v>
      </c>
      <c r="C8935">
        <f t="shared" si="139"/>
        <v>21218</v>
      </c>
    </row>
    <row r="8936" spans="1:3">
      <c r="A8936" s="32" t="s">
        <v>22400</v>
      </c>
      <c r="B8936" s="32" t="s">
        <v>156</v>
      </c>
      <c r="C8936">
        <f t="shared" si="139"/>
        <v>21219</v>
      </c>
    </row>
    <row r="8937" spans="1:3">
      <c r="A8937" s="32" t="s">
        <v>22501</v>
      </c>
      <c r="B8937" s="32" t="s">
        <v>156</v>
      </c>
      <c r="C8937">
        <f t="shared" si="139"/>
        <v>21220</v>
      </c>
    </row>
    <row r="8938" spans="1:3">
      <c r="A8938" s="32" t="s">
        <v>22473</v>
      </c>
      <c r="B8938" s="32" t="s">
        <v>156</v>
      </c>
      <c r="C8938">
        <f t="shared" si="139"/>
        <v>21221</v>
      </c>
    </row>
    <row r="8939" spans="1:3">
      <c r="A8939" s="32" t="s">
        <v>22401</v>
      </c>
      <c r="B8939" s="32" t="s">
        <v>156</v>
      </c>
      <c r="C8939">
        <f t="shared" si="139"/>
        <v>21222</v>
      </c>
    </row>
    <row r="8940" spans="1:3">
      <c r="A8940" s="32" t="s">
        <v>22474</v>
      </c>
      <c r="B8940" s="32" t="s">
        <v>156</v>
      </c>
      <c r="C8940">
        <f t="shared" si="139"/>
        <v>21223</v>
      </c>
    </row>
    <row r="8941" spans="1:3">
      <c r="A8941" s="32" t="s">
        <v>22402</v>
      </c>
      <c r="B8941" s="32" t="s">
        <v>156</v>
      </c>
      <c r="C8941">
        <f t="shared" si="139"/>
        <v>21224</v>
      </c>
    </row>
    <row r="8942" spans="1:3">
      <c r="A8942" s="32" t="s">
        <v>22403</v>
      </c>
      <c r="B8942" s="32" t="s">
        <v>156</v>
      </c>
      <c r="C8942">
        <f t="shared" si="139"/>
        <v>21225</v>
      </c>
    </row>
    <row r="8943" spans="1:3">
      <c r="A8943" s="32" t="s">
        <v>22475</v>
      </c>
      <c r="B8943" s="32" t="s">
        <v>156</v>
      </c>
      <c r="C8943">
        <f t="shared" si="139"/>
        <v>21226</v>
      </c>
    </row>
    <row r="8944" spans="1:3">
      <c r="A8944" s="32" t="s">
        <v>22476</v>
      </c>
      <c r="B8944" s="32" t="s">
        <v>156</v>
      </c>
      <c r="C8944">
        <f t="shared" si="139"/>
        <v>21227</v>
      </c>
    </row>
    <row r="8945" spans="1:3">
      <c r="A8945" s="32" t="s">
        <v>22404</v>
      </c>
      <c r="B8945" s="32" t="s">
        <v>156</v>
      </c>
      <c r="C8945">
        <f t="shared" si="139"/>
        <v>21228</v>
      </c>
    </row>
    <row r="8946" spans="1:3">
      <c r="A8946" s="32" t="s">
        <v>22405</v>
      </c>
      <c r="B8946" s="32" t="s">
        <v>156</v>
      </c>
      <c r="C8946">
        <f t="shared" si="139"/>
        <v>21229</v>
      </c>
    </row>
    <row r="8947" spans="1:3">
      <c r="A8947" s="32" t="s">
        <v>22502</v>
      </c>
      <c r="B8947" s="32" t="s">
        <v>156</v>
      </c>
      <c r="C8947">
        <f t="shared" si="139"/>
        <v>21230</v>
      </c>
    </row>
    <row r="8948" spans="1:3">
      <c r="A8948" s="32" t="s">
        <v>22406</v>
      </c>
      <c r="B8948" s="32" t="s">
        <v>156</v>
      </c>
      <c r="C8948">
        <f t="shared" si="139"/>
        <v>21231</v>
      </c>
    </row>
    <row r="8949" spans="1:3">
      <c r="A8949" s="32" t="s">
        <v>22407</v>
      </c>
      <c r="B8949" s="32" t="s">
        <v>156</v>
      </c>
      <c r="C8949">
        <f t="shared" si="139"/>
        <v>21233</v>
      </c>
    </row>
    <row r="8950" spans="1:3">
      <c r="A8950" s="32" t="s">
        <v>22408</v>
      </c>
      <c r="B8950" s="32" t="s">
        <v>156</v>
      </c>
      <c r="C8950">
        <f t="shared" si="139"/>
        <v>21234</v>
      </c>
    </row>
    <row r="8951" spans="1:3">
      <c r="A8951" s="32" t="s">
        <v>22477</v>
      </c>
      <c r="B8951" s="32" t="s">
        <v>156</v>
      </c>
      <c r="C8951">
        <f t="shared" si="139"/>
        <v>21235</v>
      </c>
    </row>
    <row r="8952" spans="1:3">
      <c r="A8952" s="32" t="s">
        <v>22409</v>
      </c>
      <c r="B8952" s="32" t="s">
        <v>156</v>
      </c>
      <c r="C8952">
        <f t="shared" si="139"/>
        <v>21236</v>
      </c>
    </row>
    <row r="8953" spans="1:3">
      <c r="A8953" s="32" t="s">
        <v>22478</v>
      </c>
      <c r="B8953" s="32" t="s">
        <v>156</v>
      </c>
      <c r="C8953">
        <f t="shared" si="139"/>
        <v>21237</v>
      </c>
    </row>
    <row r="8954" spans="1:3">
      <c r="A8954" s="32" t="s">
        <v>22410</v>
      </c>
      <c r="B8954" s="32" t="s">
        <v>156</v>
      </c>
      <c r="C8954">
        <f t="shared" si="139"/>
        <v>21239</v>
      </c>
    </row>
    <row r="8955" spans="1:3">
      <c r="A8955" s="32" t="s">
        <v>22503</v>
      </c>
      <c r="B8955" s="32" t="s">
        <v>156</v>
      </c>
      <c r="C8955">
        <f t="shared" si="139"/>
        <v>21240</v>
      </c>
    </row>
    <row r="8956" spans="1:3">
      <c r="A8956" s="32" t="s">
        <v>22411</v>
      </c>
      <c r="B8956" s="32" t="s">
        <v>156</v>
      </c>
      <c r="C8956">
        <f t="shared" si="139"/>
        <v>21241</v>
      </c>
    </row>
    <row r="8957" spans="1:3">
      <c r="A8957" s="32" t="s">
        <v>22412</v>
      </c>
      <c r="B8957" s="32" t="s">
        <v>156</v>
      </c>
      <c r="C8957">
        <f t="shared" si="139"/>
        <v>21244</v>
      </c>
    </row>
    <row r="8958" spans="1:3">
      <c r="A8958" s="32" t="s">
        <v>22479</v>
      </c>
      <c r="B8958" s="32" t="s">
        <v>156</v>
      </c>
      <c r="C8958">
        <f t="shared" si="139"/>
        <v>21250</v>
      </c>
    </row>
    <row r="8959" spans="1:3">
      <c r="A8959" s="32" t="s">
        <v>22413</v>
      </c>
      <c r="B8959" s="32" t="s">
        <v>156</v>
      </c>
      <c r="C8959">
        <f t="shared" si="139"/>
        <v>21251</v>
      </c>
    </row>
    <row r="8960" spans="1:3">
      <c r="A8960" s="32" t="s">
        <v>22414</v>
      </c>
      <c r="B8960" s="32" t="s">
        <v>156</v>
      </c>
      <c r="C8960">
        <f t="shared" si="139"/>
        <v>21252</v>
      </c>
    </row>
    <row r="8961" spans="1:3">
      <c r="A8961" s="32" t="s">
        <v>22480</v>
      </c>
      <c r="B8961" s="32" t="s">
        <v>156</v>
      </c>
      <c r="C8961">
        <f t="shared" si="139"/>
        <v>21260</v>
      </c>
    </row>
    <row r="8962" spans="1:3">
      <c r="A8962" s="32" t="s">
        <v>22415</v>
      </c>
      <c r="B8962" s="32" t="s">
        <v>156</v>
      </c>
      <c r="C8962">
        <f t="shared" ref="C8962:C9025" si="140">1*A8962</f>
        <v>21261</v>
      </c>
    </row>
    <row r="8963" spans="1:3">
      <c r="A8963" s="32" t="s">
        <v>22416</v>
      </c>
      <c r="B8963" s="32" t="s">
        <v>156</v>
      </c>
      <c r="C8963">
        <f t="shared" si="140"/>
        <v>21263</v>
      </c>
    </row>
    <row r="8964" spans="1:3">
      <c r="A8964" s="32" t="s">
        <v>22417</v>
      </c>
      <c r="B8964" s="32" t="s">
        <v>156</v>
      </c>
      <c r="C8964">
        <f t="shared" si="140"/>
        <v>21264</v>
      </c>
    </row>
    <row r="8965" spans="1:3">
      <c r="A8965" s="32" t="s">
        <v>22481</v>
      </c>
      <c r="B8965" s="32" t="s">
        <v>156</v>
      </c>
      <c r="C8965">
        <f t="shared" si="140"/>
        <v>21265</v>
      </c>
    </row>
    <row r="8966" spans="1:3">
      <c r="A8966" s="32" t="s">
        <v>22504</v>
      </c>
      <c r="B8966" s="32" t="s">
        <v>156</v>
      </c>
      <c r="C8966">
        <f t="shared" si="140"/>
        <v>21268</v>
      </c>
    </row>
    <row r="8967" spans="1:3">
      <c r="A8967" s="32" t="s">
        <v>22482</v>
      </c>
      <c r="B8967" s="32" t="s">
        <v>156</v>
      </c>
      <c r="C8967">
        <f t="shared" si="140"/>
        <v>21270</v>
      </c>
    </row>
    <row r="8968" spans="1:3">
      <c r="A8968" s="32" t="s">
        <v>22975</v>
      </c>
      <c r="B8968" s="32" t="s">
        <v>156</v>
      </c>
      <c r="C8968">
        <f t="shared" si="140"/>
        <v>21271</v>
      </c>
    </row>
    <row r="8969" spans="1:3">
      <c r="A8969" s="32" t="s">
        <v>22505</v>
      </c>
      <c r="B8969" s="32" t="s">
        <v>156</v>
      </c>
      <c r="C8969">
        <f t="shared" si="140"/>
        <v>21273</v>
      </c>
    </row>
    <row r="8970" spans="1:3">
      <c r="A8970" s="32" t="s">
        <v>22418</v>
      </c>
      <c r="B8970" s="32" t="s">
        <v>156</v>
      </c>
      <c r="C8970">
        <f t="shared" si="140"/>
        <v>21274</v>
      </c>
    </row>
    <row r="8971" spans="1:3">
      <c r="A8971" s="32" t="s">
        <v>22483</v>
      </c>
      <c r="B8971" s="32" t="s">
        <v>156</v>
      </c>
      <c r="C8971">
        <f t="shared" si="140"/>
        <v>21275</v>
      </c>
    </row>
    <row r="8972" spans="1:3">
      <c r="A8972" s="32" t="s">
        <v>22976</v>
      </c>
      <c r="B8972" s="32" t="s">
        <v>156</v>
      </c>
      <c r="C8972">
        <f t="shared" si="140"/>
        <v>21276</v>
      </c>
    </row>
    <row r="8973" spans="1:3">
      <c r="A8973" s="32" t="s">
        <v>22484</v>
      </c>
      <c r="B8973" s="32" t="s">
        <v>156</v>
      </c>
      <c r="C8973">
        <f t="shared" si="140"/>
        <v>21278</v>
      </c>
    </row>
    <row r="8974" spans="1:3">
      <c r="A8974" s="32" t="s">
        <v>22419</v>
      </c>
      <c r="B8974" s="32" t="s">
        <v>156</v>
      </c>
      <c r="C8974">
        <f t="shared" si="140"/>
        <v>21279</v>
      </c>
    </row>
    <row r="8975" spans="1:3">
      <c r="A8975" s="32" t="s">
        <v>22420</v>
      </c>
      <c r="B8975" s="32" t="s">
        <v>156</v>
      </c>
      <c r="C8975">
        <f t="shared" si="140"/>
        <v>21280</v>
      </c>
    </row>
    <row r="8976" spans="1:3">
      <c r="A8976" s="32" t="s">
        <v>22421</v>
      </c>
      <c r="B8976" s="32" t="s">
        <v>156</v>
      </c>
      <c r="C8976">
        <f t="shared" si="140"/>
        <v>21281</v>
      </c>
    </row>
    <row r="8977" spans="1:3">
      <c r="A8977" s="32" t="s">
        <v>22422</v>
      </c>
      <c r="B8977" s="32" t="s">
        <v>156</v>
      </c>
      <c r="C8977">
        <f t="shared" si="140"/>
        <v>21282</v>
      </c>
    </row>
    <row r="8978" spans="1:3">
      <c r="A8978" s="32" t="s">
        <v>22485</v>
      </c>
      <c r="B8978" s="32" t="s">
        <v>156</v>
      </c>
      <c r="C8978">
        <f t="shared" si="140"/>
        <v>21283</v>
      </c>
    </row>
    <row r="8979" spans="1:3">
      <c r="A8979" s="32" t="s">
        <v>22506</v>
      </c>
      <c r="B8979" s="32" t="s">
        <v>156</v>
      </c>
      <c r="C8979">
        <f t="shared" si="140"/>
        <v>21284</v>
      </c>
    </row>
    <row r="8980" spans="1:3">
      <c r="A8980" s="32" t="s">
        <v>22486</v>
      </c>
      <c r="B8980" s="32" t="s">
        <v>156</v>
      </c>
      <c r="C8980">
        <f t="shared" si="140"/>
        <v>21285</v>
      </c>
    </row>
    <row r="8981" spans="1:3">
      <c r="A8981" s="32" t="s">
        <v>22487</v>
      </c>
      <c r="B8981" s="32" t="s">
        <v>156</v>
      </c>
      <c r="C8981">
        <f t="shared" si="140"/>
        <v>21286</v>
      </c>
    </row>
    <row r="8982" spans="1:3">
      <c r="A8982" s="32" t="s">
        <v>22423</v>
      </c>
      <c r="B8982" s="32" t="s">
        <v>156</v>
      </c>
      <c r="C8982">
        <f t="shared" si="140"/>
        <v>21287</v>
      </c>
    </row>
    <row r="8983" spans="1:3">
      <c r="A8983" s="32" t="s">
        <v>22424</v>
      </c>
      <c r="B8983" s="32" t="s">
        <v>156</v>
      </c>
      <c r="C8983">
        <f t="shared" si="140"/>
        <v>21288</v>
      </c>
    </row>
    <row r="8984" spans="1:3">
      <c r="A8984" s="32" t="s">
        <v>22488</v>
      </c>
      <c r="B8984" s="32" t="s">
        <v>156</v>
      </c>
      <c r="C8984">
        <f t="shared" si="140"/>
        <v>21289</v>
      </c>
    </row>
    <row r="8985" spans="1:3">
      <c r="A8985" s="32" t="s">
        <v>22425</v>
      </c>
      <c r="B8985" s="32" t="s">
        <v>156</v>
      </c>
      <c r="C8985">
        <f t="shared" si="140"/>
        <v>21290</v>
      </c>
    </row>
    <row r="8986" spans="1:3">
      <c r="A8986" s="32" t="s">
        <v>22489</v>
      </c>
      <c r="B8986" s="32" t="s">
        <v>156</v>
      </c>
      <c r="C8986">
        <f t="shared" si="140"/>
        <v>21297</v>
      </c>
    </row>
    <row r="8987" spans="1:3">
      <c r="A8987" s="32" t="s">
        <v>22426</v>
      </c>
      <c r="B8987" s="32" t="s">
        <v>156</v>
      </c>
      <c r="C8987">
        <f t="shared" si="140"/>
        <v>21298</v>
      </c>
    </row>
    <row r="8988" spans="1:3">
      <c r="A8988" s="32" t="s">
        <v>22979</v>
      </c>
      <c r="B8988" s="32" t="s">
        <v>156</v>
      </c>
      <c r="C8988">
        <f t="shared" si="140"/>
        <v>21299</v>
      </c>
    </row>
    <row r="8989" spans="1:3">
      <c r="A8989" s="32" t="s">
        <v>22977</v>
      </c>
      <c r="B8989" s="32" t="s">
        <v>156</v>
      </c>
      <c r="C8989">
        <f t="shared" si="140"/>
        <v>21400</v>
      </c>
    </row>
    <row r="8990" spans="1:3">
      <c r="A8990" s="32" t="s">
        <v>22427</v>
      </c>
      <c r="B8990" s="32" t="s">
        <v>156</v>
      </c>
      <c r="C8990">
        <f t="shared" si="140"/>
        <v>21401</v>
      </c>
    </row>
    <row r="8991" spans="1:3">
      <c r="A8991" s="32" t="s">
        <v>22428</v>
      </c>
      <c r="B8991" s="32" t="s">
        <v>156</v>
      </c>
      <c r="C8991">
        <f t="shared" si="140"/>
        <v>21402</v>
      </c>
    </row>
    <row r="8992" spans="1:3">
      <c r="A8992" s="32" t="s">
        <v>22429</v>
      </c>
      <c r="B8992" s="32" t="s">
        <v>156</v>
      </c>
      <c r="C8992">
        <f t="shared" si="140"/>
        <v>21403</v>
      </c>
    </row>
    <row r="8993" spans="1:3">
      <c r="A8993" s="32" t="s">
        <v>22490</v>
      </c>
      <c r="B8993" s="32" t="s">
        <v>156</v>
      </c>
      <c r="C8993">
        <f t="shared" si="140"/>
        <v>21404</v>
      </c>
    </row>
    <row r="8994" spans="1:3">
      <c r="A8994" s="32" t="s">
        <v>22491</v>
      </c>
      <c r="B8994" s="32" t="s">
        <v>156</v>
      </c>
      <c r="C8994">
        <f t="shared" si="140"/>
        <v>21405</v>
      </c>
    </row>
    <row r="8995" spans="1:3">
      <c r="A8995" s="32" t="s">
        <v>22430</v>
      </c>
      <c r="B8995" s="32" t="s">
        <v>156</v>
      </c>
      <c r="C8995">
        <f t="shared" si="140"/>
        <v>21409</v>
      </c>
    </row>
    <row r="8996" spans="1:3">
      <c r="A8996" s="32" t="s">
        <v>22492</v>
      </c>
      <c r="B8996" s="32" t="s">
        <v>156</v>
      </c>
      <c r="C8996">
        <f t="shared" si="140"/>
        <v>21411</v>
      </c>
    </row>
    <row r="8997" spans="1:3">
      <c r="A8997" s="32" t="s">
        <v>22431</v>
      </c>
      <c r="B8997" s="32" t="s">
        <v>156</v>
      </c>
      <c r="C8997">
        <f t="shared" si="140"/>
        <v>21412</v>
      </c>
    </row>
    <row r="8998" spans="1:3">
      <c r="A8998" s="32" t="s">
        <v>22932</v>
      </c>
      <c r="B8998" s="32" t="s">
        <v>156</v>
      </c>
      <c r="C8998">
        <f t="shared" si="140"/>
        <v>21501</v>
      </c>
    </row>
    <row r="8999" spans="1:3">
      <c r="A8999" s="32" t="s">
        <v>22904</v>
      </c>
      <c r="B8999" s="32" t="s">
        <v>156</v>
      </c>
      <c r="C8999">
        <f t="shared" si="140"/>
        <v>21502</v>
      </c>
    </row>
    <row r="9000" spans="1:3">
      <c r="A9000" s="32" t="s">
        <v>22924</v>
      </c>
      <c r="B9000" s="32" t="s">
        <v>156</v>
      </c>
      <c r="C9000">
        <f t="shared" si="140"/>
        <v>21503</v>
      </c>
    </row>
    <row r="9001" spans="1:3">
      <c r="A9001" s="32" t="s">
        <v>22905</v>
      </c>
      <c r="B9001" s="32" t="s">
        <v>156</v>
      </c>
      <c r="C9001">
        <f t="shared" si="140"/>
        <v>21504</v>
      </c>
    </row>
    <row r="9002" spans="1:3">
      <c r="A9002" s="32" t="s">
        <v>22906</v>
      </c>
      <c r="B9002" s="32" t="s">
        <v>156</v>
      </c>
      <c r="C9002">
        <f t="shared" si="140"/>
        <v>21505</v>
      </c>
    </row>
    <row r="9003" spans="1:3">
      <c r="A9003" s="32" t="s">
        <v>22907</v>
      </c>
      <c r="B9003" s="32" t="s">
        <v>156</v>
      </c>
      <c r="C9003">
        <f t="shared" si="140"/>
        <v>21520</v>
      </c>
    </row>
    <row r="9004" spans="1:3">
      <c r="A9004" s="32" t="s">
        <v>22928</v>
      </c>
      <c r="B9004" s="32" t="s">
        <v>156</v>
      </c>
      <c r="C9004">
        <f t="shared" si="140"/>
        <v>21521</v>
      </c>
    </row>
    <row r="9005" spans="1:3">
      <c r="A9005" s="32" t="s">
        <v>22925</v>
      </c>
      <c r="B9005" s="32" t="s">
        <v>156</v>
      </c>
      <c r="C9005">
        <f t="shared" si="140"/>
        <v>21522</v>
      </c>
    </row>
    <row r="9006" spans="1:3">
      <c r="A9006" s="32" t="s">
        <v>22908</v>
      </c>
      <c r="B9006" s="32" t="s">
        <v>156</v>
      </c>
      <c r="C9006">
        <f t="shared" si="140"/>
        <v>21523</v>
      </c>
    </row>
    <row r="9007" spans="1:3">
      <c r="A9007" s="32" t="s">
        <v>22929</v>
      </c>
      <c r="B9007" s="32" t="s">
        <v>156</v>
      </c>
      <c r="C9007">
        <f t="shared" si="140"/>
        <v>21524</v>
      </c>
    </row>
    <row r="9008" spans="1:3">
      <c r="A9008" s="32" t="s">
        <v>22909</v>
      </c>
      <c r="B9008" s="32" t="s">
        <v>156</v>
      </c>
      <c r="C9008">
        <f t="shared" si="140"/>
        <v>21528</v>
      </c>
    </row>
    <row r="9009" spans="1:3">
      <c r="A9009" s="32" t="s">
        <v>22899</v>
      </c>
      <c r="B9009" s="32" t="s">
        <v>156</v>
      </c>
      <c r="C9009">
        <f t="shared" si="140"/>
        <v>21529</v>
      </c>
    </row>
    <row r="9010" spans="1:3">
      <c r="A9010" s="32" t="s">
        <v>22910</v>
      </c>
      <c r="B9010" s="32" t="s">
        <v>156</v>
      </c>
      <c r="C9010">
        <f t="shared" si="140"/>
        <v>21530</v>
      </c>
    </row>
    <row r="9011" spans="1:3">
      <c r="A9011" s="32" t="s">
        <v>22933</v>
      </c>
      <c r="B9011" s="32" t="s">
        <v>156</v>
      </c>
      <c r="C9011">
        <f t="shared" si="140"/>
        <v>21531</v>
      </c>
    </row>
    <row r="9012" spans="1:3">
      <c r="A9012" s="32" t="s">
        <v>22900</v>
      </c>
      <c r="B9012" s="32" t="s">
        <v>156</v>
      </c>
      <c r="C9012">
        <f t="shared" si="140"/>
        <v>21532</v>
      </c>
    </row>
    <row r="9013" spans="1:3">
      <c r="A9013" s="32" t="s">
        <v>22659</v>
      </c>
      <c r="B9013" s="32" t="s">
        <v>156</v>
      </c>
      <c r="C9013">
        <f t="shared" si="140"/>
        <v>21536</v>
      </c>
    </row>
    <row r="9014" spans="1:3">
      <c r="A9014" s="32" t="s">
        <v>22911</v>
      </c>
      <c r="B9014" s="32" t="s">
        <v>156</v>
      </c>
      <c r="C9014">
        <f t="shared" si="140"/>
        <v>21538</v>
      </c>
    </row>
    <row r="9015" spans="1:3">
      <c r="A9015" s="32" t="s">
        <v>22901</v>
      </c>
      <c r="B9015" s="32" t="s">
        <v>156</v>
      </c>
      <c r="C9015">
        <f t="shared" si="140"/>
        <v>21539</v>
      </c>
    </row>
    <row r="9016" spans="1:3">
      <c r="A9016" s="32" t="s">
        <v>22912</v>
      </c>
      <c r="B9016" s="32" t="s">
        <v>156</v>
      </c>
      <c r="C9016">
        <f t="shared" si="140"/>
        <v>21540</v>
      </c>
    </row>
    <row r="9017" spans="1:3">
      <c r="A9017" s="32" t="s">
        <v>22930</v>
      </c>
      <c r="B9017" s="32" t="s">
        <v>156</v>
      </c>
      <c r="C9017">
        <f t="shared" si="140"/>
        <v>21541</v>
      </c>
    </row>
    <row r="9018" spans="1:3">
      <c r="A9018" s="32" t="s">
        <v>22913</v>
      </c>
      <c r="B9018" s="32" t="s">
        <v>156</v>
      </c>
      <c r="C9018">
        <f t="shared" si="140"/>
        <v>21542</v>
      </c>
    </row>
    <row r="9019" spans="1:3">
      <c r="A9019" s="32" t="s">
        <v>22926</v>
      </c>
      <c r="B9019" s="32" t="s">
        <v>156</v>
      </c>
      <c r="C9019">
        <f t="shared" si="140"/>
        <v>21543</v>
      </c>
    </row>
    <row r="9020" spans="1:3">
      <c r="A9020" s="32" t="s">
        <v>22914</v>
      </c>
      <c r="B9020" s="32" t="s">
        <v>156</v>
      </c>
      <c r="C9020">
        <f t="shared" si="140"/>
        <v>21545</v>
      </c>
    </row>
    <row r="9021" spans="1:3">
      <c r="A9021" s="32" t="s">
        <v>22988</v>
      </c>
      <c r="B9021" s="32" t="s">
        <v>156</v>
      </c>
      <c r="C9021">
        <f t="shared" si="140"/>
        <v>21546</v>
      </c>
    </row>
    <row r="9022" spans="1:3">
      <c r="A9022" s="32" t="s">
        <v>22915</v>
      </c>
      <c r="B9022" s="32" t="s">
        <v>156</v>
      </c>
      <c r="C9022">
        <f t="shared" si="140"/>
        <v>21550</v>
      </c>
    </row>
    <row r="9023" spans="1:3">
      <c r="A9023" s="32" t="s">
        <v>22916</v>
      </c>
      <c r="B9023" s="32" t="s">
        <v>156</v>
      </c>
      <c r="C9023">
        <f t="shared" si="140"/>
        <v>21555</v>
      </c>
    </row>
    <row r="9024" spans="1:3">
      <c r="A9024" s="32" t="s">
        <v>22927</v>
      </c>
      <c r="B9024" s="32" t="s">
        <v>156</v>
      </c>
      <c r="C9024">
        <f t="shared" si="140"/>
        <v>21556</v>
      </c>
    </row>
    <row r="9025" spans="1:3">
      <c r="A9025" s="32" t="s">
        <v>22931</v>
      </c>
      <c r="B9025" s="32" t="s">
        <v>156</v>
      </c>
      <c r="C9025">
        <f t="shared" si="140"/>
        <v>21557</v>
      </c>
    </row>
    <row r="9026" spans="1:3">
      <c r="A9026" s="32" t="s">
        <v>22917</v>
      </c>
      <c r="B9026" s="32" t="s">
        <v>156</v>
      </c>
      <c r="C9026">
        <f t="shared" ref="C9026:C9089" si="141">1*A9026</f>
        <v>21560</v>
      </c>
    </row>
    <row r="9027" spans="1:3">
      <c r="A9027" s="32" t="s">
        <v>22902</v>
      </c>
      <c r="B9027" s="32" t="s">
        <v>156</v>
      </c>
      <c r="C9027">
        <f t="shared" si="141"/>
        <v>21561</v>
      </c>
    </row>
    <row r="9028" spans="1:3">
      <c r="A9028" s="32" t="s">
        <v>22918</v>
      </c>
      <c r="B9028" s="32" t="s">
        <v>156</v>
      </c>
      <c r="C9028">
        <f t="shared" si="141"/>
        <v>21562</v>
      </c>
    </row>
    <row r="9029" spans="1:3">
      <c r="A9029" s="32" t="s">
        <v>22711</v>
      </c>
      <c r="B9029" s="32" t="s">
        <v>156</v>
      </c>
      <c r="C9029">
        <f t="shared" si="141"/>
        <v>21601</v>
      </c>
    </row>
    <row r="9030" spans="1:3">
      <c r="A9030" s="32" t="s">
        <v>22712</v>
      </c>
      <c r="B9030" s="32" t="s">
        <v>156</v>
      </c>
      <c r="C9030">
        <f t="shared" si="141"/>
        <v>21606</v>
      </c>
    </row>
    <row r="9031" spans="1:3">
      <c r="A9031" s="32" t="s">
        <v>22713</v>
      </c>
      <c r="B9031" s="32" t="s">
        <v>156</v>
      </c>
      <c r="C9031">
        <f t="shared" si="141"/>
        <v>21607</v>
      </c>
    </row>
    <row r="9032" spans="1:3">
      <c r="A9032" s="32" t="s">
        <v>22830</v>
      </c>
      <c r="B9032" s="32" t="s">
        <v>156</v>
      </c>
      <c r="C9032">
        <f t="shared" si="141"/>
        <v>21609</v>
      </c>
    </row>
    <row r="9033" spans="1:3">
      <c r="A9033" s="32" t="s">
        <v>22776</v>
      </c>
      <c r="B9033" s="32" t="s">
        <v>156</v>
      </c>
      <c r="C9033">
        <f t="shared" si="141"/>
        <v>21610</v>
      </c>
    </row>
    <row r="9034" spans="1:3">
      <c r="A9034" s="32" t="s">
        <v>22714</v>
      </c>
      <c r="B9034" s="32" t="s">
        <v>156</v>
      </c>
      <c r="C9034">
        <f t="shared" si="141"/>
        <v>21612</v>
      </c>
    </row>
    <row r="9035" spans="1:3">
      <c r="A9035" s="32" t="s">
        <v>22807</v>
      </c>
      <c r="B9035" s="32" t="s">
        <v>156</v>
      </c>
      <c r="C9035">
        <f t="shared" si="141"/>
        <v>21613</v>
      </c>
    </row>
    <row r="9036" spans="1:3">
      <c r="A9036" s="32" t="s">
        <v>22715</v>
      </c>
      <c r="B9036" s="32" t="s">
        <v>156</v>
      </c>
      <c r="C9036">
        <f t="shared" si="141"/>
        <v>21617</v>
      </c>
    </row>
    <row r="9037" spans="1:3">
      <c r="A9037" s="32" t="s">
        <v>22777</v>
      </c>
      <c r="B9037" s="32" t="s">
        <v>156</v>
      </c>
      <c r="C9037">
        <f t="shared" si="141"/>
        <v>21619</v>
      </c>
    </row>
    <row r="9038" spans="1:3">
      <c r="A9038" s="32" t="s">
        <v>22831</v>
      </c>
      <c r="B9038" s="32" t="s">
        <v>156</v>
      </c>
      <c r="C9038">
        <f t="shared" si="141"/>
        <v>21620</v>
      </c>
    </row>
    <row r="9039" spans="1:3">
      <c r="A9039" s="32" t="s">
        <v>22832</v>
      </c>
      <c r="B9039" s="32" t="s">
        <v>156</v>
      </c>
      <c r="C9039">
        <f t="shared" si="141"/>
        <v>21622</v>
      </c>
    </row>
    <row r="9040" spans="1:3">
      <c r="A9040" s="32" t="s">
        <v>22778</v>
      </c>
      <c r="B9040" s="32" t="s">
        <v>156</v>
      </c>
      <c r="C9040">
        <f t="shared" si="141"/>
        <v>21623</v>
      </c>
    </row>
    <row r="9041" spans="1:3">
      <c r="A9041" s="32" t="s">
        <v>22716</v>
      </c>
      <c r="B9041" s="32" t="s">
        <v>156</v>
      </c>
      <c r="C9041">
        <f t="shared" si="141"/>
        <v>21624</v>
      </c>
    </row>
    <row r="9042" spans="1:3">
      <c r="A9042" s="32" t="s">
        <v>22779</v>
      </c>
      <c r="B9042" s="32" t="s">
        <v>156</v>
      </c>
      <c r="C9042">
        <f t="shared" si="141"/>
        <v>21625</v>
      </c>
    </row>
    <row r="9043" spans="1:3">
      <c r="A9043" s="32" t="s">
        <v>22862</v>
      </c>
      <c r="B9043" s="32" t="s">
        <v>156</v>
      </c>
      <c r="C9043">
        <f t="shared" si="141"/>
        <v>21626</v>
      </c>
    </row>
    <row r="9044" spans="1:3">
      <c r="A9044" s="32" t="s">
        <v>22833</v>
      </c>
      <c r="B9044" s="32" t="s">
        <v>156</v>
      </c>
      <c r="C9044">
        <f t="shared" si="141"/>
        <v>21627</v>
      </c>
    </row>
    <row r="9045" spans="1:3">
      <c r="A9045" s="32" t="s">
        <v>22780</v>
      </c>
      <c r="B9045" s="32" t="s">
        <v>156</v>
      </c>
      <c r="C9045">
        <f t="shared" si="141"/>
        <v>21628</v>
      </c>
    </row>
    <row r="9046" spans="1:3">
      <c r="A9046" s="32" t="s">
        <v>22805</v>
      </c>
      <c r="B9046" s="32" t="s">
        <v>156</v>
      </c>
      <c r="C9046">
        <f t="shared" si="141"/>
        <v>21629</v>
      </c>
    </row>
    <row r="9047" spans="1:3">
      <c r="A9047" s="32" t="s">
        <v>22834</v>
      </c>
      <c r="B9047" s="32" t="s">
        <v>156</v>
      </c>
      <c r="C9047">
        <f t="shared" si="141"/>
        <v>21631</v>
      </c>
    </row>
    <row r="9048" spans="1:3">
      <c r="A9048" s="32" t="s">
        <v>22781</v>
      </c>
      <c r="B9048" s="32" t="s">
        <v>156</v>
      </c>
      <c r="C9048">
        <f t="shared" si="141"/>
        <v>21632</v>
      </c>
    </row>
    <row r="9049" spans="1:3">
      <c r="A9049" s="32" t="s">
        <v>22835</v>
      </c>
      <c r="B9049" s="32" t="s">
        <v>156</v>
      </c>
      <c r="C9049">
        <f t="shared" si="141"/>
        <v>21634</v>
      </c>
    </row>
    <row r="9050" spans="1:3">
      <c r="A9050" s="32" t="s">
        <v>22717</v>
      </c>
      <c r="B9050" s="32" t="s">
        <v>156</v>
      </c>
      <c r="C9050">
        <f t="shared" si="141"/>
        <v>21635</v>
      </c>
    </row>
    <row r="9051" spans="1:3">
      <c r="A9051" s="32" t="s">
        <v>22836</v>
      </c>
      <c r="B9051" s="32" t="s">
        <v>156</v>
      </c>
      <c r="C9051">
        <f t="shared" si="141"/>
        <v>21636</v>
      </c>
    </row>
    <row r="9052" spans="1:3">
      <c r="A9052" s="32" t="s">
        <v>22967</v>
      </c>
      <c r="B9052" s="32" t="s">
        <v>156</v>
      </c>
      <c r="C9052">
        <f t="shared" si="141"/>
        <v>21637</v>
      </c>
    </row>
    <row r="9053" spans="1:3">
      <c r="A9053" s="32" t="s">
        <v>22718</v>
      </c>
      <c r="B9053" s="32" t="s">
        <v>156</v>
      </c>
      <c r="C9053">
        <f t="shared" si="141"/>
        <v>21638</v>
      </c>
    </row>
    <row r="9054" spans="1:3">
      <c r="A9054" s="32" t="s">
        <v>22806</v>
      </c>
      <c r="B9054" s="32" t="s">
        <v>156</v>
      </c>
      <c r="C9054">
        <f t="shared" si="141"/>
        <v>21639</v>
      </c>
    </row>
    <row r="9055" spans="1:3">
      <c r="A9055" s="32" t="s">
        <v>22837</v>
      </c>
      <c r="B9055" s="32" t="s">
        <v>156</v>
      </c>
      <c r="C9055">
        <f t="shared" si="141"/>
        <v>21640</v>
      </c>
    </row>
    <row r="9056" spans="1:3">
      <c r="A9056" s="32" t="s">
        <v>22838</v>
      </c>
      <c r="B9056" s="32" t="s">
        <v>156</v>
      </c>
      <c r="C9056">
        <f t="shared" si="141"/>
        <v>21641</v>
      </c>
    </row>
    <row r="9057" spans="1:3">
      <c r="A9057" s="32" t="s">
        <v>22839</v>
      </c>
      <c r="B9057" s="32" t="s">
        <v>156</v>
      </c>
      <c r="C9057">
        <f t="shared" si="141"/>
        <v>21643</v>
      </c>
    </row>
    <row r="9058" spans="1:3">
      <c r="A9058" s="32" t="s">
        <v>22719</v>
      </c>
      <c r="B9058" s="32" t="s">
        <v>156</v>
      </c>
      <c r="C9058">
        <f t="shared" si="141"/>
        <v>21644</v>
      </c>
    </row>
    <row r="9059" spans="1:3">
      <c r="A9059" s="32" t="s">
        <v>22782</v>
      </c>
      <c r="B9059" s="32" t="s">
        <v>156</v>
      </c>
      <c r="C9059">
        <f t="shared" si="141"/>
        <v>21645</v>
      </c>
    </row>
    <row r="9060" spans="1:3">
      <c r="A9060" s="32" t="s">
        <v>22959</v>
      </c>
      <c r="B9060" s="32" t="s">
        <v>156</v>
      </c>
      <c r="C9060">
        <f t="shared" si="141"/>
        <v>21646</v>
      </c>
    </row>
    <row r="9061" spans="1:3">
      <c r="A9061" s="32" t="s">
        <v>22720</v>
      </c>
      <c r="B9061" s="32" t="s">
        <v>156</v>
      </c>
      <c r="C9061">
        <f t="shared" si="141"/>
        <v>21647</v>
      </c>
    </row>
    <row r="9062" spans="1:3">
      <c r="A9062" s="32" t="s">
        <v>22808</v>
      </c>
      <c r="B9062" s="32" t="s">
        <v>156</v>
      </c>
      <c r="C9062">
        <f t="shared" si="141"/>
        <v>21648</v>
      </c>
    </row>
    <row r="9063" spans="1:3">
      <c r="A9063" s="32" t="s">
        <v>22840</v>
      </c>
      <c r="B9063" s="32" t="s">
        <v>156</v>
      </c>
      <c r="C9063">
        <f t="shared" si="141"/>
        <v>21649</v>
      </c>
    </row>
    <row r="9064" spans="1:3">
      <c r="A9064" s="32" t="s">
        <v>22721</v>
      </c>
      <c r="B9064" s="32" t="s">
        <v>156</v>
      </c>
      <c r="C9064">
        <f t="shared" si="141"/>
        <v>21650</v>
      </c>
    </row>
    <row r="9065" spans="1:3">
      <c r="A9065" s="32" t="s">
        <v>22783</v>
      </c>
      <c r="B9065" s="32" t="s">
        <v>156</v>
      </c>
      <c r="C9065">
        <f t="shared" si="141"/>
        <v>21651</v>
      </c>
    </row>
    <row r="9066" spans="1:3">
      <c r="A9066" s="32" t="s">
        <v>22841</v>
      </c>
      <c r="B9066" s="32" t="s">
        <v>156</v>
      </c>
      <c r="C9066">
        <f t="shared" si="141"/>
        <v>21652</v>
      </c>
    </row>
    <row r="9067" spans="1:3">
      <c r="A9067" s="32" t="s">
        <v>22784</v>
      </c>
      <c r="B9067" s="32" t="s">
        <v>156</v>
      </c>
      <c r="C9067">
        <f t="shared" si="141"/>
        <v>21653</v>
      </c>
    </row>
    <row r="9068" spans="1:3">
      <c r="A9068" s="32" t="s">
        <v>22785</v>
      </c>
      <c r="B9068" s="32" t="s">
        <v>156</v>
      </c>
      <c r="C9068">
        <f t="shared" si="141"/>
        <v>21654</v>
      </c>
    </row>
    <row r="9069" spans="1:3">
      <c r="A9069" s="32" t="s">
        <v>22809</v>
      </c>
      <c r="B9069" s="32" t="s">
        <v>156</v>
      </c>
      <c r="C9069">
        <f t="shared" si="141"/>
        <v>21655</v>
      </c>
    </row>
    <row r="9070" spans="1:3">
      <c r="A9070" s="32" t="s">
        <v>22722</v>
      </c>
      <c r="B9070" s="32" t="s">
        <v>156</v>
      </c>
      <c r="C9070">
        <f t="shared" si="141"/>
        <v>21656</v>
      </c>
    </row>
    <row r="9071" spans="1:3">
      <c r="A9071" s="32" t="s">
        <v>22723</v>
      </c>
      <c r="B9071" s="32" t="s">
        <v>156</v>
      </c>
      <c r="C9071">
        <f t="shared" si="141"/>
        <v>21657</v>
      </c>
    </row>
    <row r="9072" spans="1:3">
      <c r="A9072" s="32" t="s">
        <v>22724</v>
      </c>
      <c r="B9072" s="32" t="s">
        <v>156</v>
      </c>
      <c r="C9072">
        <f t="shared" si="141"/>
        <v>21658</v>
      </c>
    </row>
    <row r="9073" spans="1:3">
      <c r="A9073" s="32" t="s">
        <v>22842</v>
      </c>
      <c r="B9073" s="32" t="s">
        <v>156</v>
      </c>
      <c r="C9073">
        <f t="shared" si="141"/>
        <v>21659</v>
      </c>
    </row>
    <row r="9074" spans="1:3">
      <c r="A9074" s="32" t="s">
        <v>22843</v>
      </c>
      <c r="B9074" s="32" t="s">
        <v>156</v>
      </c>
      <c r="C9074">
        <f t="shared" si="141"/>
        <v>21660</v>
      </c>
    </row>
    <row r="9075" spans="1:3">
      <c r="A9075" s="32" t="s">
        <v>22786</v>
      </c>
      <c r="B9075" s="32" t="s">
        <v>156</v>
      </c>
      <c r="C9075">
        <f t="shared" si="141"/>
        <v>21661</v>
      </c>
    </row>
    <row r="9076" spans="1:3">
      <c r="A9076" s="32" t="s">
        <v>22725</v>
      </c>
      <c r="B9076" s="32" t="s">
        <v>156</v>
      </c>
      <c r="C9076">
        <f t="shared" si="141"/>
        <v>21662</v>
      </c>
    </row>
    <row r="9077" spans="1:3">
      <c r="A9077" s="32" t="s">
        <v>22726</v>
      </c>
      <c r="B9077" s="32" t="s">
        <v>156</v>
      </c>
      <c r="C9077">
        <f t="shared" si="141"/>
        <v>21663</v>
      </c>
    </row>
    <row r="9078" spans="1:3">
      <c r="A9078" s="32" t="s">
        <v>22810</v>
      </c>
      <c r="B9078" s="32" t="s">
        <v>156</v>
      </c>
      <c r="C9078">
        <f t="shared" si="141"/>
        <v>21664</v>
      </c>
    </row>
    <row r="9079" spans="1:3">
      <c r="A9079" s="32" t="s">
        <v>22727</v>
      </c>
      <c r="B9079" s="32" t="s">
        <v>156</v>
      </c>
      <c r="C9079">
        <f t="shared" si="141"/>
        <v>21665</v>
      </c>
    </row>
    <row r="9080" spans="1:3">
      <c r="A9080" s="32" t="s">
        <v>22787</v>
      </c>
      <c r="B9080" s="32" t="s">
        <v>156</v>
      </c>
      <c r="C9080">
        <f t="shared" si="141"/>
        <v>21666</v>
      </c>
    </row>
    <row r="9081" spans="1:3">
      <c r="A9081" s="32" t="s">
        <v>22728</v>
      </c>
      <c r="B9081" s="32" t="s">
        <v>156</v>
      </c>
      <c r="C9081">
        <f t="shared" si="141"/>
        <v>21667</v>
      </c>
    </row>
    <row r="9082" spans="1:3">
      <c r="A9082" s="32" t="s">
        <v>22788</v>
      </c>
      <c r="B9082" s="32" t="s">
        <v>156</v>
      </c>
      <c r="C9082">
        <f t="shared" si="141"/>
        <v>21668</v>
      </c>
    </row>
    <row r="9083" spans="1:3">
      <c r="A9083" s="32" t="s">
        <v>22811</v>
      </c>
      <c r="B9083" s="32" t="s">
        <v>156</v>
      </c>
      <c r="C9083">
        <f t="shared" si="141"/>
        <v>21669</v>
      </c>
    </row>
    <row r="9084" spans="1:3">
      <c r="A9084" s="32" t="s">
        <v>22812</v>
      </c>
      <c r="B9084" s="32" t="s">
        <v>156</v>
      </c>
      <c r="C9084">
        <f t="shared" si="141"/>
        <v>21670</v>
      </c>
    </row>
    <row r="9085" spans="1:3">
      <c r="A9085" s="32" t="s">
        <v>22729</v>
      </c>
      <c r="B9085" s="32" t="s">
        <v>156</v>
      </c>
      <c r="C9085">
        <f t="shared" si="141"/>
        <v>21671</v>
      </c>
    </row>
    <row r="9086" spans="1:3">
      <c r="A9086" s="32" t="s">
        <v>22844</v>
      </c>
      <c r="B9086" s="32" t="s">
        <v>156</v>
      </c>
      <c r="C9086">
        <f t="shared" si="141"/>
        <v>21672</v>
      </c>
    </row>
    <row r="9087" spans="1:3">
      <c r="A9087" s="32" t="s">
        <v>22789</v>
      </c>
      <c r="B9087" s="32" t="s">
        <v>156</v>
      </c>
      <c r="C9087">
        <f t="shared" si="141"/>
        <v>21673</v>
      </c>
    </row>
    <row r="9088" spans="1:3">
      <c r="A9088" s="32" t="s">
        <v>22845</v>
      </c>
      <c r="B9088" s="32" t="s">
        <v>156</v>
      </c>
      <c r="C9088">
        <f t="shared" si="141"/>
        <v>21675</v>
      </c>
    </row>
    <row r="9089" spans="1:3">
      <c r="A9089" s="32" t="s">
        <v>22730</v>
      </c>
      <c r="B9089" s="32" t="s">
        <v>156</v>
      </c>
      <c r="C9089">
        <f t="shared" si="141"/>
        <v>21676</v>
      </c>
    </row>
    <row r="9090" spans="1:3">
      <c r="A9090" s="32" t="s">
        <v>22846</v>
      </c>
      <c r="B9090" s="32" t="s">
        <v>156</v>
      </c>
      <c r="C9090">
        <f t="shared" ref="C9090:C9153" si="142">1*A9090</f>
        <v>21677</v>
      </c>
    </row>
    <row r="9091" spans="1:3">
      <c r="A9091" s="32" t="s">
        <v>22790</v>
      </c>
      <c r="B9091" s="32" t="s">
        <v>156</v>
      </c>
      <c r="C9091">
        <f t="shared" si="142"/>
        <v>21678</v>
      </c>
    </row>
    <row r="9092" spans="1:3">
      <c r="A9092" s="32" t="s">
        <v>22731</v>
      </c>
      <c r="B9092" s="32" t="s">
        <v>156</v>
      </c>
      <c r="C9092">
        <f t="shared" si="142"/>
        <v>21679</v>
      </c>
    </row>
    <row r="9093" spans="1:3">
      <c r="A9093" s="32" t="s">
        <v>22968</v>
      </c>
      <c r="B9093" s="32" t="s">
        <v>156</v>
      </c>
      <c r="C9093">
        <f t="shared" si="142"/>
        <v>21681</v>
      </c>
    </row>
    <row r="9094" spans="1:3">
      <c r="A9094" s="32" t="s">
        <v>22960</v>
      </c>
      <c r="B9094" s="32" t="s">
        <v>156</v>
      </c>
      <c r="C9094">
        <f t="shared" si="142"/>
        <v>21682</v>
      </c>
    </row>
    <row r="9095" spans="1:3">
      <c r="A9095" s="32" t="s">
        <v>22969</v>
      </c>
      <c r="B9095" s="32" t="s">
        <v>156</v>
      </c>
      <c r="C9095">
        <f t="shared" si="142"/>
        <v>21683</v>
      </c>
    </row>
    <row r="9096" spans="1:3">
      <c r="A9096" s="32" t="s">
        <v>22961</v>
      </c>
      <c r="B9096" s="32" t="s">
        <v>156</v>
      </c>
      <c r="C9096">
        <f t="shared" si="142"/>
        <v>21684</v>
      </c>
    </row>
    <row r="9097" spans="1:3">
      <c r="A9097" s="32" t="s">
        <v>22962</v>
      </c>
      <c r="B9097" s="32" t="s">
        <v>156</v>
      </c>
      <c r="C9097">
        <f t="shared" si="142"/>
        <v>21685</v>
      </c>
    </row>
    <row r="9098" spans="1:3">
      <c r="A9098" s="32" t="s">
        <v>22970</v>
      </c>
      <c r="B9098" s="32" t="s">
        <v>156</v>
      </c>
      <c r="C9098">
        <f t="shared" si="142"/>
        <v>21686</v>
      </c>
    </row>
    <row r="9099" spans="1:3">
      <c r="A9099" s="32" t="s">
        <v>22963</v>
      </c>
      <c r="B9099" s="32" t="s">
        <v>156</v>
      </c>
      <c r="C9099">
        <f t="shared" si="142"/>
        <v>21687</v>
      </c>
    </row>
    <row r="9100" spans="1:3">
      <c r="A9100" s="32" t="s">
        <v>22964</v>
      </c>
      <c r="B9100" s="32" t="s">
        <v>156</v>
      </c>
      <c r="C9100">
        <f t="shared" si="142"/>
        <v>21688</v>
      </c>
    </row>
    <row r="9101" spans="1:3">
      <c r="A9101" s="32" t="s">
        <v>22732</v>
      </c>
      <c r="B9101" s="32" t="s">
        <v>156</v>
      </c>
      <c r="C9101">
        <f t="shared" si="142"/>
        <v>21690</v>
      </c>
    </row>
    <row r="9102" spans="1:3">
      <c r="A9102" s="32" t="s">
        <v>22660</v>
      </c>
      <c r="B9102" s="32" t="s">
        <v>156</v>
      </c>
      <c r="C9102">
        <f t="shared" si="142"/>
        <v>21701</v>
      </c>
    </row>
    <row r="9103" spans="1:3">
      <c r="A9103" s="32" t="s">
        <v>22606</v>
      </c>
      <c r="B9103" s="32" t="s">
        <v>156</v>
      </c>
      <c r="C9103">
        <f t="shared" si="142"/>
        <v>21702</v>
      </c>
    </row>
    <row r="9104" spans="1:3">
      <c r="A9104" s="32" t="s">
        <v>22661</v>
      </c>
      <c r="B9104" s="32" t="s">
        <v>156</v>
      </c>
      <c r="C9104">
        <f t="shared" si="142"/>
        <v>21703</v>
      </c>
    </row>
    <row r="9105" spans="1:3">
      <c r="A9105" s="32" t="s">
        <v>22934</v>
      </c>
      <c r="B9105" s="32" t="s">
        <v>156</v>
      </c>
      <c r="C9105">
        <f t="shared" si="142"/>
        <v>21704</v>
      </c>
    </row>
    <row r="9106" spans="1:3">
      <c r="A9106" s="32" t="s">
        <v>22946</v>
      </c>
      <c r="B9106" s="32" t="s">
        <v>156</v>
      </c>
      <c r="C9106">
        <f t="shared" si="142"/>
        <v>21705</v>
      </c>
    </row>
    <row r="9107" spans="1:3">
      <c r="A9107" s="32" t="s">
        <v>22935</v>
      </c>
      <c r="B9107" s="32" t="s">
        <v>156</v>
      </c>
      <c r="C9107">
        <f t="shared" si="142"/>
        <v>21709</v>
      </c>
    </row>
    <row r="9108" spans="1:3">
      <c r="A9108" s="32" t="s">
        <v>22947</v>
      </c>
      <c r="B9108" s="32" t="s">
        <v>156</v>
      </c>
      <c r="C9108">
        <f t="shared" si="142"/>
        <v>21710</v>
      </c>
    </row>
    <row r="9109" spans="1:3">
      <c r="A9109" s="32" t="s">
        <v>22889</v>
      </c>
      <c r="B9109" s="32" t="s">
        <v>156</v>
      </c>
      <c r="C9109">
        <f t="shared" si="142"/>
        <v>21711</v>
      </c>
    </row>
    <row r="9110" spans="1:3">
      <c r="A9110" s="32" t="s">
        <v>22872</v>
      </c>
      <c r="B9110" s="32" t="s">
        <v>156</v>
      </c>
      <c r="C9110">
        <f t="shared" si="142"/>
        <v>21713</v>
      </c>
    </row>
    <row r="9111" spans="1:3">
      <c r="A9111" s="32" t="s">
        <v>22936</v>
      </c>
      <c r="B9111" s="32" t="s">
        <v>156</v>
      </c>
      <c r="C9111">
        <f t="shared" si="142"/>
        <v>21714</v>
      </c>
    </row>
    <row r="9112" spans="1:3">
      <c r="A9112" s="32" t="s">
        <v>22873</v>
      </c>
      <c r="B9112" s="32" t="s">
        <v>156</v>
      </c>
      <c r="C9112">
        <f t="shared" si="142"/>
        <v>21715</v>
      </c>
    </row>
    <row r="9113" spans="1:3">
      <c r="A9113" s="32" t="s">
        <v>22948</v>
      </c>
      <c r="B9113" s="32" t="s">
        <v>156</v>
      </c>
      <c r="C9113">
        <f t="shared" si="142"/>
        <v>21716</v>
      </c>
    </row>
    <row r="9114" spans="1:3">
      <c r="A9114" s="32" t="s">
        <v>22937</v>
      </c>
      <c r="B9114" s="32" t="s">
        <v>156</v>
      </c>
      <c r="C9114">
        <f t="shared" si="142"/>
        <v>21717</v>
      </c>
    </row>
    <row r="9115" spans="1:3">
      <c r="A9115" s="32" t="s">
        <v>22949</v>
      </c>
      <c r="B9115" s="32" t="s">
        <v>156</v>
      </c>
      <c r="C9115">
        <f t="shared" si="142"/>
        <v>21718</v>
      </c>
    </row>
    <row r="9116" spans="1:3">
      <c r="A9116" s="32" t="s">
        <v>22890</v>
      </c>
      <c r="B9116" s="32" t="s">
        <v>156</v>
      </c>
      <c r="C9116">
        <f t="shared" si="142"/>
        <v>21719</v>
      </c>
    </row>
    <row r="9117" spans="1:3">
      <c r="A9117" s="32" t="s">
        <v>22891</v>
      </c>
      <c r="B9117" s="32" t="s">
        <v>156</v>
      </c>
      <c r="C9117">
        <f t="shared" si="142"/>
        <v>21720</v>
      </c>
    </row>
    <row r="9118" spans="1:3">
      <c r="A9118" s="32" t="s">
        <v>22892</v>
      </c>
      <c r="B9118" s="32" t="s">
        <v>156</v>
      </c>
      <c r="C9118">
        <f t="shared" si="142"/>
        <v>21721</v>
      </c>
    </row>
    <row r="9119" spans="1:3">
      <c r="A9119" s="32" t="s">
        <v>22874</v>
      </c>
      <c r="B9119" s="32" t="s">
        <v>156</v>
      </c>
      <c r="C9119">
        <f t="shared" si="142"/>
        <v>21722</v>
      </c>
    </row>
    <row r="9120" spans="1:3">
      <c r="A9120" s="32" t="s">
        <v>22513</v>
      </c>
      <c r="B9120" s="32" t="s">
        <v>156</v>
      </c>
      <c r="C9120">
        <f t="shared" si="142"/>
        <v>21723</v>
      </c>
    </row>
    <row r="9121" spans="1:3">
      <c r="A9121" s="32" t="s">
        <v>22950</v>
      </c>
      <c r="B9121" s="32" t="s">
        <v>156</v>
      </c>
      <c r="C9121">
        <f t="shared" si="142"/>
        <v>21727</v>
      </c>
    </row>
    <row r="9122" spans="1:3">
      <c r="A9122" s="32" t="s">
        <v>22919</v>
      </c>
      <c r="B9122" s="32" t="s">
        <v>156</v>
      </c>
      <c r="C9122">
        <f t="shared" si="142"/>
        <v>21733</v>
      </c>
    </row>
    <row r="9123" spans="1:3">
      <c r="A9123" s="32" t="s">
        <v>22875</v>
      </c>
      <c r="B9123" s="32" t="s">
        <v>156</v>
      </c>
      <c r="C9123">
        <f t="shared" si="142"/>
        <v>21734</v>
      </c>
    </row>
    <row r="9124" spans="1:3">
      <c r="A9124" s="32" t="s">
        <v>22990</v>
      </c>
      <c r="B9124" s="32" t="s">
        <v>156</v>
      </c>
      <c r="C9124">
        <f t="shared" si="142"/>
        <v>21736</v>
      </c>
    </row>
    <row r="9125" spans="1:3">
      <c r="A9125" s="32" t="s">
        <v>22514</v>
      </c>
      <c r="B9125" s="32" t="s">
        <v>156</v>
      </c>
      <c r="C9125">
        <f t="shared" si="142"/>
        <v>21737</v>
      </c>
    </row>
    <row r="9126" spans="1:3">
      <c r="A9126" s="32" t="s">
        <v>22515</v>
      </c>
      <c r="B9126" s="32" t="s">
        <v>156</v>
      </c>
      <c r="C9126">
        <f t="shared" si="142"/>
        <v>21738</v>
      </c>
    </row>
    <row r="9127" spans="1:3">
      <c r="A9127" s="32" t="s">
        <v>22893</v>
      </c>
      <c r="B9127" s="32" t="s">
        <v>156</v>
      </c>
      <c r="C9127">
        <f t="shared" si="142"/>
        <v>21740</v>
      </c>
    </row>
    <row r="9128" spans="1:3">
      <c r="A9128" s="32" t="s">
        <v>22876</v>
      </c>
      <c r="B9128" s="32" t="s">
        <v>156</v>
      </c>
      <c r="C9128">
        <f t="shared" si="142"/>
        <v>21741</v>
      </c>
    </row>
    <row r="9129" spans="1:3">
      <c r="A9129" s="32" t="s">
        <v>22877</v>
      </c>
      <c r="B9129" s="32" t="s">
        <v>156</v>
      </c>
      <c r="C9129">
        <f t="shared" si="142"/>
        <v>21742</v>
      </c>
    </row>
    <row r="9130" spans="1:3">
      <c r="A9130" s="32" t="s">
        <v>22920</v>
      </c>
      <c r="B9130" s="32" t="s">
        <v>156</v>
      </c>
      <c r="C9130">
        <f t="shared" si="142"/>
        <v>21746</v>
      </c>
    </row>
    <row r="9131" spans="1:3">
      <c r="A9131" s="32" t="s">
        <v>22878</v>
      </c>
      <c r="B9131" s="32" t="s">
        <v>156</v>
      </c>
      <c r="C9131">
        <f t="shared" si="142"/>
        <v>21747</v>
      </c>
    </row>
    <row r="9132" spans="1:3">
      <c r="A9132" s="32" t="s">
        <v>22894</v>
      </c>
      <c r="B9132" s="32" t="s">
        <v>156</v>
      </c>
      <c r="C9132">
        <f t="shared" si="142"/>
        <v>21748</v>
      </c>
    </row>
    <row r="9133" spans="1:3">
      <c r="A9133" s="32" t="s">
        <v>22879</v>
      </c>
      <c r="B9133" s="32" t="s">
        <v>156</v>
      </c>
      <c r="C9133">
        <f t="shared" si="142"/>
        <v>21749</v>
      </c>
    </row>
    <row r="9134" spans="1:3">
      <c r="A9134" s="32" t="s">
        <v>22895</v>
      </c>
      <c r="B9134" s="32" t="s">
        <v>156</v>
      </c>
      <c r="C9134">
        <f t="shared" si="142"/>
        <v>21750</v>
      </c>
    </row>
    <row r="9135" spans="1:3">
      <c r="A9135" s="32" t="s">
        <v>22938</v>
      </c>
      <c r="B9135" s="32" t="s">
        <v>156</v>
      </c>
      <c r="C9135">
        <f t="shared" si="142"/>
        <v>21754</v>
      </c>
    </row>
    <row r="9136" spans="1:3">
      <c r="A9136" s="32" t="s">
        <v>22662</v>
      </c>
      <c r="B9136" s="32" t="s">
        <v>156</v>
      </c>
      <c r="C9136">
        <f t="shared" si="142"/>
        <v>21755</v>
      </c>
    </row>
    <row r="9137" spans="1:3">
      <c r="A9137" s="32" t="s">
        <v>22880</v>
      </c>
      <c r="B9137" s="32" t="s">
        <v>156</v>
      </c>
      <c r="C9137">
        <f t="shared" si="142"/>
        <v>21756</v>
      </c>
    </row>
    <row r="9138" spans="1:3">
      <c r="A9138" s="32" t="s">
        <v>22881</v>
      </c>
      <c r="B9138" s="32" t="s">
        <v>156</v>
      </c>
      <c r="C9138">
        <f t="shared" si="142"/>
        <v>21757</v>
      </c>
    </row>
    <row r="9139" spans="1:3">
      <c r="A9139" s="32" t="s">
        <v>22951</v>
      </c>
      <c r="B9139" s="32" t="s">
        <v>156</v>
      </c>
      <c r="C9139">
        <f t="shared" si="142"/>
        <v>21758</v>
      </c>
    </row>
    <row r="9140" spans="1:3">
      <c r="A9140" s="32" t="s">
        <v>22952</v>
      </c>
      <c r="B9140" s="32" t="s">
        <v>156</v>
      </c>
      <c r="C9140">
        <f t="shared" si="142"/>
        <v>21759</v>
      </c>
    </row>
    <row r="9141" spans="1:3">
      <c r="A9141" s="32" t="s">
        <v>22953</v>
      </c>
      <c r="B9141" s="32" t="s">
        <v>156</v>
      </c>
      <c r="C9141">
        <f t="shared" si="142"/>
        <v>21762</v>
      </c>
    </row>
    <row r="9142" spans="1:3">
      <c r="A9142" s="32" t="s">
        <v>22989</v>
      </c>
      <c r="B9142" s="32" t="s">
        <v>156</v>
      </c>
      <c r="C9142">
        <f t="shared" si="142"/>
        <v>21764</v>
      </c>
    </row>
    <row r="9143" spans="1:3">
      <c r="A9143" s="32" t="s">
        <v>22525</v>
      </c>
      <c r="B9143" s="32" t="s">
        <v>156</v>
      </c>
      <c r="C9143">
        <f t="shared" si="142"/>
        <v>21765</v>
      </c>
    </row>
    <row r="9144" spans="1:3">
      <c r="A9144" s="32" t="s">
        <v>22921</v>
      </c>
      <c r="B9144" s="32" t="s">
        <v>156</v>
      </c>
      <c r="C9144">
        <f t="shared" si="142"/>
        <v>21766</v>
      </c>
    </row>
    <row r="9145" spans="1:3">
      <c r="A9145" s="32" t="s">
        <v>22882</v>
      </c>
      <c r="B9145" s="32" t="s">
        <v>156</v>
      </c>
      <c r="C9145">
        <f t="shared" si="142"/>
        <v>21767</v>
      </c>
    </row>
    <row r="9146" spans="1:3">
      <c r="A9146" s="32" t="s">
        <v>22954</v>
      </c>
      <c r="B9146" s="32" t="s">
        <v>156</v>
      </c>
      <c r="C9146">
        <f t="shared" si="142"/>
        <v>21769</v>
      </c>
    </row>
    <row r="9147" spans="1:3">
      <c r="A9147" s="32" t="s">
        <v>22939</v>
      </c>
      <c r="B9147" s="32" t="s">
        <v>156</v>
      </c>
      <c r="C9147">
        <f t="shared" si="142"/>
        <v>21770</v>
      </c>
    </row>
    <row r="9148" spans="1:3">
      <c r="A9148" s="32" t="s">
        <v>22663</v>
      </c>
      <c r="B9148" s="32" t="s">
        <v>156</v>
      </c>
      <c r="C9148">
        <f t="shared" si="142"/>
        <v>21771</v>
      </c>
    </row>
    <row r="9149" spans="1:3">
      <c r="A9149" s="32" t="s">
        <v>22955</v>
      </c>
      <c r="B9149" s="32" t="s">
        <v>156</v>
      </c>
      <c r="C9149">
        <f t="shared" si="142"/>
        <v>21773</v>
      </c>
    </row>
    <row r="9150" spans="1:3">
      <c r="A9150" s="32" t="s">
        <v>22956</v>
      </c>
      <c r="B9150" s="32" t="s">
        <v>156</v>
      </c>
      <c r="C9150">
        <f t="shared" si="142"/>
        <v>21774</v>
      </c>
    </row>
    <row r="9151" spans="1:3">
      <c r="A9151" s="32" t="s">
        <v>22957</v>
      </c>
      <c r="B9151" s="32" t="s">
        <v>156</v>
      </c>
      <c r="C9151">
        <f t="shared" si="142"/>
        <v>21775</v>
      </c>
    </row>
    <row r="9152" spans="1:3">
      <c r="A9152" s="32" t="s">
        <v>22896</v>
      </c>
      <c r="B9152" s="32" t="s">
        <v>156</v>
      </c>
      <c r="C9152">
        <f t="shared" si="142"/>
        <v>21776</v>
      </c>
    </row>
    <row r="9153" spans="1:3">
      <c r="A9153" s="32" t="s">
        <v>22940</v>
      </c>
      <c r="B9153" s="32" t="s">
        <v>156</v>
      </c>
      <c r="C9153">
        <f t="shared" si="142"/>
        <v>21777</v>
      </c>
    </row>
    <row r="9154" spans="1:3">
      <c r="A9154" s="32" t="s">
        <v>22941</v>
      </c>
      <c r="B9154" s="32" t="s">
        <v>156</v>
      </c>
      <c r="C9154">
        <f t="shared" ref="C9154:C9217" si="143">1*A9154</f>
        <v>21778</v>
      </c>
    </row>
    <row r="9155" spans="1:3">
      <c r="A9155" s="32" t="s">
        <v>22883</v>
      </c>
      <c r="B9155" s="32" t="s">
        <v>156</v>
      </c>
      <c r="C9155">
        <f t="shared" si="143"/>
        <v>21779</v>
      </c>
    </row>
    <row r="9156" spans="1:3">
      <c r="A9156" s="32" t="s">
        <v>22942</v>
      </c>
      <c r="B9156" s="32" t="s">
        <v>156</v>
      </c>
      <c r="C9156">
        <f t="shared" si="143"/>
        <v>21780</v>
      </c>
    </row>
    <row r="9157" spans="1:3">
      <c r="A9157" s="32" t="s">
        <v>22897</v>
      </c>
      <c r="B9157" s="32" t="s">
        <v>156</v>
      </c>
      <c r="C9157">
        <f t="shared" si="143"/>
        <v>21781</v>
      </c>
    </row>
    <row r="9158" spans="1:3">
      <c r="A9158" s="32" t="s">
        <v>22884</v>
      </c>
      <c r="B9158" s="32" t="s">
        <v>156</v>
      </c>
      <c r="C9158">
        <f t="shared" si="143"/>
        <v>21782</v>
      </c>
    </row>
    <row r="9159" spans="1:3">
      <c r="A9159" s="32" t="s">
        <v>22885</v>
      </c>
      <c r="B9159" s="32" t="s">
        <v>156</v>
      </c>
      <c r="C9159">
        <f t="shared" si="143"/>
        <v>21783</v>
      </c>
    </row>
    <row r="9160" spans="1:3">
      <c r="A9160" s="32" t="s">
        <v>22898</v>
      </c>
      <c r="B9160" s="32" t="s">
        <v>156</v>
      </c>
      <c r="C9160">
        <f t="shared" si="143"/>
        <v>21784</v>
      </c>
    </row>
    <row r="9161" spans="1:3">
      <c r="A9161" s="32" t="s">
        <v>22922</v>
      </c>
      <c r="B9161" s="32" t="s">
        <v>156</v>
      </c>
      <c r="C9161">
        <f t="shared" si="143"/>
        <v>21787</v>
      </c>
    </row>
    <row r="9162" spans="1:3">
      <c r="A9162" s="32" t="s">
        <v>22664</v>
      </c>
      <c r="B9162" s="32" t="s">
        <v>156</v>
      </c>
      <c r="C9162">
        <f t="shared" si="143"/>
        <v>21788</v>
      </c>
    </row>
    <row r="9163" spans="1:3">
      <c r="A9163" s="32" t="s">
        <v>22943</v>
      </c>
      <c r="B9163" s="32" t="s">
        <v>156</v>
      </c>
      <c r="C9163">
        <f t="shared" si="143"/>
        <v>21790</v>
      </c>
    </row>
    <row r="9164" spans="1:3">
      <c r="A9164" s="32" t="s">
        <v>22886</v>
      </c>
      <c r="B9164" s="32" t="s">
        <v>156</v>
      </c>
      <c r="C9164">
        <f t="shared" si="143"/>
        <v>21791</v>
      </c>
    </row>
    <row r="9165" spans="1:3">
      <c r="A9165" s="32" t="s">
        <v>22944</v>
      </c>
      <c r="B9165" s="32" t="s">
        <v>156</v>
      </c>
      <c r="C9165">
        <f t="shared" si="143"/>
        <v>21792</v>
      </c>
    </row>
    <row r="9166" spans="1:3">
      <c r="A9166" s="32" t="s">
        <v>22958</v>
      </c>
      <c r="B9166" s="32" t="s">
        <v>156</v>
      </c>
      <c r="C9166">
        <f t="shared" si="143"/>
        <v>21793</v>
      </c>
    </row>
    <row r="9167" spans="1:3">
      <c r="A9167" s="32" t="s">
        <v>22516</v>
      </c>
      <c r="B9167" s="32" t="s">
        <v>156</v>
      </c>
      <c r="C9167">
        <f t="shared" si="143"/>
        <v>21794</v>
      </c>
    </row>
    <row r="9168" spans="1:3">
      <c r="A9168" s="32" t="s">
        <v>22923</v>
      </c>
      <c r="B9168" s="32" t="s">
        <v>156</v>
      </c>
      <c r="C9168">
        <f t="shared" si="143"/>
        <v>21795</v>
      </c>
    </row>
    <row r="9169" spans="1:3">
      <c r="A9169" s="32" t="s">
        <v>22887</v>
      </c>
      <c r="B9169" s="32" t="s">
        <v>156</v>
      </c>
      <c r="C9169">
        <f t="shared" si="143"/>
        <v>21797</v>
      </c>
    </row>
    <row r="9170" spans="1:3">
      <c r="A9170" s="32" t="s">
        <v>22945</v>
      </c>
      <c r="B9170" s="32" t="s">
        <v>156</v>
      </c>
      <c r="C9170">
        <f t="shared" si="143"/>
        <v>21798</v>
      </c>
    </row>
    <row r="9171" spans="1:3">
      <c r="A9171" s="32" t="s">
        <v>22791</v>
      </c>
      <c r="B9171" s="32" t="s">
        <v>156</v>
      </c>
      <c r="C9171">
        <f t="shared" si="143"/>
        <v>21801</v>
      </c>
    </row>
    <row r="9172" spans="1:3">
      <c r="A9172" s="32" t="s">
        <v>22733</v>
      </c>
      <c r="B9172" s="32" t="s">
        <v>156</v>
      </c>
      <c r="C9172">
        <f t="shared" si="143"/>
        <v>21802</v>
      </c>
    </row>
    <row r="9173" spans="1:3">
      <c r="A9173" s="32" t="s">
        <v>22734</v>
      </c>
      <c r="B9173" s="32" t="s">
        <v>156</v>
      </c>
      <c r="C9173">
        <f t="shared" si="143"/>
        <v>21803</v>
      </c>
    </row>
    <row r="9174" spans="1:3">
      <c r="A9174" s="32" t="s">
        <v>22847</v>
      </c>
      <c r="B9174" s="32" t="s">
        <v>156</v>
      </c>
      <c r="C9174">
        <f t="shared" si="143"/>
        <v>21804</v>
      </c>
    </row>
    <row r="9175" spans="1:3">
      <c r="A9175" s="32" t="s">
        <v>22735</v>
      </c>
      <c r="B9175" s="32" t="s">
        <v>156</v>
      </c>
      <c r="C9175">
        <f t="shared" si="143"/>
        <v>21810</v>
      </c>
    </row>
    <row r="9176" spans="1:3">
      <c r="A9176" s="32" t="s">
        <v>22813</v>
      </c>
      <c r="B9176" s="32" t="s">
        <v>156</v>
      </c>
      <c r="C9176">
        <f t="shared" si="143"/>
        <v>21811</v>
      </c>
    </row>
    <row r="9177" spans="1:3">
      <c r="A9177" s="32" t="s">
        <v>22814</v>
      </c>
      <c r="B9177" s="32" t="s">
        <v>156</v>
      </c>
      <c r="C9177">
        <f t="shared" si="143"/>
        <v>21813</v>
      </c>
    </row>
    <row r="9178" spans="1:3">
      <c r="A9178" s="32" t="s">
        <v>22792</v>
      </c>
      <c r="B9178" s="32" t="s">
        <v>156</v>
      </c>
      <c r="C9178">
        <f t="shared" si="143"/>
        <v>21814</v>
      </c>
    </row>
    <row r="9179" spans="1:3">
      <c r="A9179" s="32" t="s">
        <v>22971</v>
      </c>
      <c r="B9179" s="32" t="s">
        <v>156</v>
      </c>
      <c r="C9179">
        <f t="shared" si="143"/>
        <v>21816</v>
      </c>
    </row>
    <row r="9180" spans="1:3">
      <c r="A9180" s="32" t="s">
        <v>22848</v>
      </c>
      <c r="B9180" s="32" t="s">
        <v>156</v>
      </c>
      <c r="C9180">
        <f t="shared" si="143"/>
        <v>21817</v>
      </c>
    </row>
    <row r="9181" spans="1:3">
      <c r="A9181" s="32" t="s">
        <v>22972</v>
      </c>
      <c r="B9181" s="32" t="s">
        <v>156</v>
      </c>
      <c r="C9181">
        <f t="shared" si="143"/>
        <v>21820</v>
      </c>
    </row>
    <row r="9182" spans="1:3">
      <c r="A9182" s="32" t="s">
        <v>22815</v>
      </c>
      <c r="B9182" s="32" t="s">
        <v>156</v>
      </c>
      <c r="C9182">
        <f t="shared" si="143"/>
        <v>21821</v>
      </c>
    </row>
    <row r="9183" spans="1:3">
      <c r="A9183" s="32" t="s">
        <v>22849</v>
      </c>
      <c r="B9183" s="32" t="s">
        <v>156</v>
      </c>
      <c r="C9183">
        <f t="shared" si="143"/>
        <v>21822</v>
      </c>
    </row>
    <row r="9184" spans="1:3">
      <c r="A9184" s="32" t="s">
        <v>22816</v>
      </c>
      <c r="B9184" s="32" t="s">
        <v>156</v>
      </c>
      <c r="C9184">
        <f t="shared" si="143"/>
        <v>21824</v>
      </c>
    </row>
    <row r="9185" spans="1:3">
      <c r="A9185" s="32" t="s">
        <v>22793</v>
      </c>
      <c r="B9185" s="32" t="s">
        <v>156</v>
      </c>
      <c r="C9185">
        <f t="shared" si="143"/>
        <v>21826</v>
      </c>
    </row>
    <row r="9186" spans="1:3">
      <c r="A9186" s="32" t="s">
        <v>22865</v>
      </c>
      <c r="B9186" s="32" t="s">
        <v>156</v>
      </c>
      <c r="C9186">
        <f t="shared" si="143"/>
        <v>21829</v>
      </c>
    </row>
    <row r="9187" spans="1:3">
      <c r="A9187" s="32" t="s">
        <v>22850</v>
      </c>
      <c r="B9187" s="32" t="s">
        <v>156</v>
      </c>
      <c r="C9187">
        <f t="shared" si="143"/>
        <v>21830</v>
      </c>
    </row>
    <row r="9188" spans="1:3">
      <c r="A9188" s="32" t="s">
        <v>22851</v>
      </c>
      <c r="B9188" s="32" t="s">
        <v>156</v>
      </c>
      <c r="C9188">
        <f t="shared" si="143"/>
        <v>21835</v>
      </c>
    </row>
    <row r="9189" spans="1:3">
      <c r="A9189" s="32" t="s">
        <v>22852</v>
      </c>
      <c r="B9189" s="32" t="s">
        <v>156</v>
      </c>
      <c r="C9189">
        <f t="shared" si="143"/>
        <v>21836</v>
      </c>
    </row>
    <row r="9190" spans="1:3">
      <c r="A9190" s="32" t="s">
        <v>22794</v>
      </c>
      <c r="B9190" s="32" t="s">
        <v>156</v>
      </c>
      <c r="C9190">
        <f t="shared" si="143"/>
        <v>21837</v>
      </c>
    </row>
    <row r="9191" spans="1:3">
      <c r="A9191" s="32" t="s">
        <v>22853</v>
      </c>
      <c r="B9191" s="32" t="s">
        <v>156</v>
      </c>
      <c r="C9191">
        <f t="shared" si="143"/>
        <v>21838</v>
      </c>
    </row>
    <row r="9192" spans="1:3">
      <c r="A9192" s="32" t="s">
        <v>22736</v>
      </c>
      <c r="B9192" s="32" t="s">
        <v>156</v>
      </c>
      <c r="C9192">
        <f t="shared" si="143"/>
        <v>21840</v>
      </c>
    </row>
    <row r="9193" spans="1:3">
      <c r="A9193" s="32" t="s">
        <v>22854</v>
      </c>
      <c r="B9193" s="32" t="s">
        <v>156</v>
      </c>
      <c r="C9193">
        <f t="shared" si="143"/>
        <v>21841</v>
      </c>
    </row>
    <row r="9194" spans="1:3">
      <c r="A9194" s="32" t="s">
        <v>22855</v>
      </c>
      <c r="B9194" s="32" t="s">
        <v>156</v>
      </c>
      <c r="C9194">
        <f t="shared" si="143"/>
        <v>21842</v>
      </c>
    </row>
    <row r="9195" spans="1:3">
      <c r="A9195" s="32" t="s">
        <v>22863</v>
      </c>
      <c r="B9195" s="32" t="s">
        <v>156</v>
      </c>
      <c r="C9195">
        <f t="shared" si="143"/>
        <v>21843</v>
      </c>
    </row>
    <row r="9196" spans="1:3">
      <c r="A9196" s="32" t="s">
        <v>22795</v>
      </c>
      <c r="B9196" s="32" t="s">
        <v>156</v>
      </c>
      <c r="C9196">
        <f t="shared" si="143"/>
        <v>21849</v>
      </c>
    </row>
    <row r="9197" spans="1:3">
      <c r="A9197" s="32" t="s">
        <v>22737</v>
      </c>
      <c r="B9197" s="32" t="s">
        <v>156</v>
      </c>
      <c r="C9197">
        <f t="shared" si="143"/>
        <v>21850</v>
      </c>
    </row>
    <row r="9198" spans="1:3">
      <c r="A9198" s="32" t="s">
        <v>22817</v>
      </c>
      <c r="B9198" s="32" t="s">
        <v>156</v>
      </c>
      <c r="C9198">
        <f t="shared" si="143"/>
        <v>21851</v>
      </c>
    </row>
    <row r="9199" spans="1:3">
      <c r="A9199" s="32" t="s">
        <v>22796</v>
      </c>
      <c r="B9199" s="32" t="s">
        <v>156</v>
      </c>
      <c r="C9199">
        <f t="shared" si="143"/>
        <v>21852</v>
      </c>
    </row>
    <row r="9200" spans="1:3">
      <c r="A9200" s="32" t="s">
        <v>22856</v>
      </c>
      <c r="B9200" s="32" t="s">
        <v>156</v>
      </c>
      <c r="C9200">
        <f t="shared" si="143"/>
        <v>21853</v>
      </c>
    </row>
    <row r="9201" spans="1:3">
      <c r="A9201" s="32" t="s">
        <v>22738</v>
      </c>
      <c r="B9201" s="32" t="s">
        <v>156</v>
      </c>
      <c r="C9201">
        <f t="shared" si="143"/>
        <v>21856</v>
      </c>
    </row>
    <row r="9202" spans="1:3">
      <c r="A9202" s="32" t="s">
        <v>22818</v>
      </c>
      <c r="B9202" s="32" t="s">
        <v>156</v>
      </c>
      <c r="C9202">
        <f t="shared" si="143"/>
        <v>21857</v>
      </c>
    </row>
    <row r="9203" spans="1:3">
      <c r="A9203" s="32" t="s">
        <v>22797</v>
      </c>
      <c r="B9203" s="32" t="s">
        <v>156</v>
      </c>
      <c r="C9203">
        <f t="shared" si="143"/>
        <v>21861</v>
      </c>
    </row>
    <row r="9204" spans="1:3">
      <c r="A9204" s="32" t="s">
        <v>22857</v>
      </c>
      <c r="B9204" s="32" t="s">
        <v>156</v>
      </c>
      <c r="C9204">
        <f t="shared" si="143"/>
        <v>21862</v>
      </c>
    </row>
    <row r="9205" spans="1:3">
      <c r="A9205" s="32" t="s">
        <v>22858</v>
      </c>
      <c r="B9205" s="32" t="s">
        <v>156</v>
      </c>
      <c r="C9205">
        <f t="shared" si="143"/>
        <v>21863</v>
      </c>
    </row>
    <row r="9206" spans="1:3">
      <c r="A9206" s="32" t="s">
        <v>22866</v>
      </c>
      <c r="B9206" s="32" t="s">
        <v>156</v>
      </c>
      <c r="C9206">
        <f t="shared" si="143"/>
        <v>21864</v>
      </c>
    </row>
    <row r="9207" spans="1:3">
      <c r="A9207" s="32" t="s">
        <v>22739</v>
      </c>
      <c r="B9207" s="32" t="s">
        <v>156</v>
      </c>
      <c r="C9207">
        <f t="shared" si="143"/>
        <v>21865</v>
      </c>
    </row>
    <row r="9208" spans="1:3">
      <c r="A9208" s="32" t="s">
        <v>22864</v>
      </c>
      <c r="B9208" s="32" t="s">
        <v>156</v>
      </c>
      <c r="C9208">
        <f t="shared" si="143"/>
        <v>21866</v>
      </c>
    </row>
    <row r="9209" spans="1:3">
      <c r="A9209" s="32" t="s">
        <v>22819</v>
      </c>
      <c r="B9209" s="32" t="s">
        <v>156</v>
      </c>
      <c r="C9209">
        <f t="shared" si="143"/>
        <v>21867</v>
      </c>
    </row>
    <row r="9210" spans="1:3">
      <c r="A9210" s="32" t="s">
        <v>22965</v>
      </c>
      <c r="B9210" s="32" t="s">
        <v>156</v>
      </c>
      <c r="C9210">
        <f t="shared" si="143"/>
        <v>21868</v>
      </c>
    </row>
    <row r="9211" spans="1:3">
      <c r="A9211" s="32" t="s">
        <v>22820</v>
      </c>
      <c r="B9211" s="32" t="s">
        <v>156</v>
      </c>
      <c r="C9211">
        <f t="shared" si="143"/>
        <v>21869</v>
      </c>
    </row>
    <row r="9212" spans="1:3">
      <c r="A9212" s="32" t="s">
        <v>22966</v>
      </c>
      <c r="B9212" s="32" t="s">
        <v>156</v>
      </c>
      <c r="C9212">
        <f t="shared" si="143"/>
        <v>21870</v>
      </c>
    </row>
    <row r="9213" spans="1:3">
      <c r="A9213" s="32" t="s">
        <v>22821</v>
      </c>
      <c r="B9213" s="32" t="s">
        <v>156</v>
      </c>
      <c r="C9213">
        <f t="shared" si="143"/>
        <v>21871</v>
      </c>
    </row>
    <row r="9214" spans="1:3">
      <c r="A9214" s="32" t="s">
        <v>22859</v>
      </c>
      <c r="B9214" s="32" t="s">
        <v>156</v>
      </c>
      <c r="C9214">
        <f t="shared" si="143"/>
        <v>21872</v>
      </c>
    </row>
    <row r="9215" spans="1:3">
      <c r="A9215" s="32" t="s">
        <v>22798</v>
      </c>
      <c r="B9215" s="32" t="s">
        <v>156</v>
      </c>
      <c r="C9215">
        <f t="shared" si="143"/>
        <v>21874</v>
      </c>
    </row>
    <row r="9216" spans="1:3">
      <c r="A9216" s="32" t="s">
        <v>22740</v>
      </c>
      <c r="B9216" s="32" t="s">
        <v>156</v>
      </c>
      <c r="C9216">
        <f t="shared" si="143"/>
        <v>21875</v>
      </c>
    </row>
    <row r="9217" spans="1:3">
      <c r="A9217" s="32" t="s">
        <v>22860</v>
      </c>
      <c r="B9217" s="32" t="s">
        <v>156</v>
      </c>
      <c r="C9217">
        <f t="shared" si="143"/>
        <v>21890</v>
      </c>
    </row>
    <row r="9218" spans="1:3">
      <c r="A9218" s="32" t="s">
        <v>22799</v>
      </c>
      <c r="B9218" s="32" t="s">
        <v>156</v>
      </c>
      <c r="C9218">
        <f t="shared" ref="C9218:C9281" si="144">1*A9218</f>
        <v>21901</v>
      </c>
    </row>
    <row r="9219" spans="1:3">
      <c r="A9219" s="32" t="s">
        <v>22741</v>
      </c>
      <c r="B9219" s="32" t="s">
        <v>156</v>
      </c>
      <c r="C9219">
        <f t="shared" si="144"/>
        <v>21902</v>
      </c>
    </row>
    <row r="9220" spans="1:3">
      <c r="A9220" s="32" t="s">
        <v>22800</v>
      </c>
      <c r="B9220" s="32" t="s">
        <v>156</v>
      </c>
      <c r="C9220">
        <f t="shared" si="144"/>
        <v>21903</v>
      </c>
    </row>
    <row r="9221" spans="1:3">
      <c r="A9221" s="32" t="s">
        <v>22742</v>
      </c>
      <c r="B9221" s="32" t="s">
        <v>156</v>
      </c>
      <c r="C9221">
        <f t="shared" si="144"/>
        <v>21904</v>
      </c>
    </row>
    <row r="9222" spans="1:3">
      <c r="A9222" s="32" t="s">
        <v>22743</v>
      </c>
      <c r="B9222" s="32" t="s">
        <v>156</v>
      </c>
      <c r="C9222">
        <f t="shared" si="144"/>
        <v>21911</v>
      </c>
    </row>
    <row r="9223" spans="1:3">
      <c r="A9223" s="32" t="s">
        <v>22861</v>
      </c>
      <c r="B9223" s="32" t="s">
        <v>156</v>
      </c>
      <c r="C9223">
        <f t="shared" si="144"/>
        <v>21912</v>
      </c>
    </row>
    <row r="9224" spans="1:3">
      <c r="A9224" s="32" t="s">
        <v>22744</v>
      </c>
      <c r="B9224" s="32" t="s">
        <v>156</v>
      </c>
      <c r="C9224">
        <f t="shared" si="144"/>
        <v>21913</v>
      </c>
    </row>
    <row r="9225" spans="1:3">
      <c r="A9225" s="32" t="s">
        <v>22801</v>
      </c>
      <c r="B9225" s="32" t="s">
        <v>156</v>
      </c>
      <c r="C9225">
        <f t="shared" si="144"/>
        <v>21914</v>
      </c>
    </row>
    <row r="9226" spans="1:3">
      <c r="A9226" s="32" t="s">
        <v>22802</v>
      </c>
      <c r="B9226" s="32" t="s">
        <v>156</v>
      </c>
      <c r="C9226">
        <f t="shared" si="144"/>
        <v>21915</v>
      </c>
    </row>
    <row r="9227" spans="1:3">
      <c r="A9227" s="32" t="s">
        <v>22745</v>
      </c>
      <c r="B9227" s="32" t="s">
        <v>156</v>
      </c>
      <c r="C9227">
        <f t="shared" si="144"/>
        <v>21916</v>
      </c>
    </row>
    <row r="9228" spans="1:3">
      <c r="A9228" s="32" t="s">
        <v>22803</v>
      </c>
      <c r="B9228" s="32" t="s">
        <v>156</v>
      </c>
      <c r="C9228">
        <f t="shared" si="144"/>
        <v>21917</v>
      </c>
    </row>
    <row r="9229" spans="1:3">
      <c r="A9229" s="32" t="s">
        <v>22746</v>
      </c>
      <c r="B9229" s="32" t="s">
        <v>156</v>
      </c>
      <c r="C9229">
        <f t="shared" si="144"/>
        <v>21918</v>
      </c>
    </row>
    <row r="9230" spans="1:3">
      <c r="A9230" s="32" t="s">
        <v>22747</v>
      </c>
      <c r="B9230" s="32" t="s">
        <v>156</v>
      </c>
      <c r="C9230">
        <f t="shared" si="144"/>
        <v>21919</v>
      </c>
    </row>
    <row r="9231" spans="1:3">
      <c r="A9231" s="32" t="s">
        <v>22748</v>
      </c>
      <c r="B9231" s="32" t="s">
        <v>156</v>
      </c>
      <c r="C9231">
        <f t="shared" si="144"/>
        <v>21920</v>
      </c>
    </row>
    <row r="9232" spans="1:3">
      <c r="A9232" s="32" t="s">
        <v>22804</v>
      </c>
      <c r="B9232" s="32" t="s">
        <v>156</v>
      </c>
      <c r="C9232">
        <f t="shared" si="144"/>
        <v>21921</v>
      </c>
    </row>
    <row r="9233" spans="1:3">
      <c r="A9233" s="32" t="s">
        <v>22749</v>
      </c>
      <c r="B9233" s="32" t="s">
        <v>156</v>
      </c>
      <c r="C9233">
        <f t="shared" si="144"/>
        <v>21922</v>
      </c>
    </row>
    <row r="9234" spans="1:3">
      <c r="A9234" s="32" t="s">
        <v>22750</v>
      </c>
      <c r="B9234" s="32" t="s">
        <v>156</v>
      </c>
      <c r="C9234">
        <f t="shared" si="144"/>
        <v>21930</v>
      </c>
    </row>
    <row r="9235" spans="1:3">
      <c r="A9235" s="32" t="s">
        <v>38603</v>
      </c>
      <c r="B9235" s="32" t="s">
        <v>182</v>
      </c>
      <c r="C9235">
        <f t="shared" si="144"/>
        <v>22001</v>
      </c>
    </row>
    <row r="9236" spans="1:3">
      <c r="A9236" s="32" t="s">
        <v>38604</v>
      </c>
      <c r="B9236" s="32" t="s">
        <v>182</v>
      </c>
      <c r="C9236">
        <f t="shared" si="144"/>
        <v>22002</v>
      </c>
    </row>
    <row r="9237" spans="1:3">
      <c r="A9237" s="32" t="s">
        <v>37623</v>
      </c>
      <c r="B9237" s="32" t="s">
        <v>182</v>
      </c>
      <c r="C9237">
        <f t="shared" si="144"/>
        <v>22003</v>
      </c>
    </row>
    <row r="9238" spans="1:3">
      <c r="A9238" s="32" t="s">
        <v>37624</v>
      </c>
      <c r="B9238" s="32" t="s">
        <v>182</v>
      </c>
      <c r="C9238">
        <f t="shared" si="144"/>
        <v>22009</v>
      </c>
    </row>
    <row r="9239" spans="1:3">
      <c r="A9239" s="32" t="s">
        <v>38605</v>
      </c>
      <c r="B9239" s="32" t="s">
        <v>182</v>
      </c>
      <c r="C9239">
        <f t="shared" si="144"/>
        <v>22010</v>
      </c>
    </row>
    <row r="9240" spans="1:3">
      <c r="A9240" s="32" t="s">
        <v>38606</v>
      </c>
      <c r="B9240" s="32" t="s">
        <v>182</v>
      </c>
      <c r="C9240">
        <f t="shared" si="144"/>
        <v>22011</v>
      </c>
    </row>
    <row r="9241" spans="1:3">
      <c r="A9241" s="32" t="s">
        <v>38607</v>
      </c>
      <c r="B9241" s="32" t="s">
        <v>182</v>
      </c>
      <c r="C9241">
        <f t="shared" si="144"/>
        <v>22012</v>
      </c>
    </row>
    <row r="9242" spans="1:3">
      <c r="A9242" s="32" t="s">
        <v>38608</v>
      </c>
      <c r="B9242" s="32" t="s">
        <v>182</v>
      </c>
      <c r="C9242">
        <f t="shared" si="144"/>
        <v>22013</v>
      </c>
    </row>
    <row r="9243" spans="1:3">
      <c r="A9243" s="32" t="s">
        <v>38609</v>
      </c>
      <c r="B9243" s="32" t="s">
        <v>182</v>
      </c>
      <c r="C9243">
        <f t="shared" si="144"/>
        <v>22014</v>
      </c>
    </row>
    <row r="9244" spans="1:3">
      <c r="A9244" s="32" t="s">
        <v>37625</v>
      </c>
      <c r="B9244" s="32" t="s">
        <v>182</v>
      </c>
      <c r="C9244">
        <f t="shared" si="144"/>
        <v>22015</v>
      </c>
    </row>
    <row r="9245" spans="1:3">
      <c r="A9245" s="32" t="s">
        <v>38610</v>
      </c>
      <c r="B9245" s="32" t="s">
        <v>182</v>
      </c>
      <c r="C9245">
        <f t="shared" si="144"/>
        <v>22016</v>
      </c>
    </row>
    <row r="9246" spans="1:3">
      <c r="A9246" s="32" t="s">
        <v>37626</v>
      </c>
      <c r="B9246" s="32" t="s">
        <v>182</v>
      </c>
      <c r="C9246">
        <f t="shared" si="144"/>
        <v>22017</v>
      </c>
    </row>
    <row r="9247" spans="1:3">
      <c r="A9247" s="32" t="s">
        <v>37627</v>
      </c>
      <c r="B9247" s="32" t="s">
        <v>182</v>
      </c>
      <c r="C9247">
        <f t="shared" si="144"/>
        <v>22018</v>
      </c>
    </row>
    <row r="9248" spans="1:3">
      <c r="A9248" s="32" t="s">
        <v>38611</v>
      </c>
      <c r="B9248" s="32" t="s">
        <v>182</v>
      </c>
      <c r="C9248">
        <f t="shared" si="144"/>
        <v>22019</v>
      </c>
    </row>
    <row r="9249" spans="1:3">
      <c r="A9249" s="32" t="s">
        <v>38612</v>
      </c>
      <c r="B9249" s="32" t="s">
        <v>182</v>
      </c>
      <c r="C9249">
        <f t="shared" si="144"/>
        <v>22020</v>
      </c>
    </row>
    <row r="9250" spans="1:3">
      <c r="A9250" s="32" t="s">
        <v>37628</v>
      </c>
      <c r="B9250" s="32" t="s">
        <v>182</v>
      </c>
      <c r="C9250">
        <f t="shared" si="144"/>
        <v>22021</v>
      </c>
    </row>
    <row r="9251" spans="1:3">
      <c r="A9251" s="32" t="s">
        <v>38613</v>
      </c>
      <c r="B9251" s="32" t="s">
        <v>182</v>
      </c>
      <c r="C9251">
        <f t="shared" si="144"/>
        <v>22022</v>
      </c>
    </row>
    <row r="9252" spans="1:3">
      <c r="A9252" s="32" t="s">
        <v>37629</v>
      </c>
      <c r="B9252" s="32" t="s">
        <v>182</v>
      </c>
      <c r="C9252">
        <f t="shared" si="144"/>
        <v>22024</v>
      </c>
    </row>
    <row r="9253" spans="1:3">
      <c r="A9253" s="32" t="s">
        <v>37630</v>
      </c>
      <c r="B9253" s="32" t="s">
        <v>182</v>
      </c>
      <c r="C9253">
        <f t="shared" si="144"/>
        <v>22025</v>
      </c>
    </row>
    <row r="9254" spans="1:3">
      <c r="A9254" s="32" t="s">
        <v>37631</v>
      </c>
      <c r="B9254" s="32" t="s">
        <v>182</v>
      </c>
      <c r="C9254">
        <f t="shared" si="144"/>
        <v>22026</v>
      </c>
    </row>
    <row r="9255" spans="1:3">
      <c r="A9255" s="32" t="s">
        <v>37632</v>
      </c>
      <c r="B9255" s="32" t="s">
        <v>182</v>
      </c>
      <c r="C9255">
        <f t="shared" si="144"/>
        <v>22027</v>
      </c>
    </row>
    <row r="9256" spans="1:3">
      <c r="A9256" s="32" t="s">
        <v>37633</v>
      </c>
      <c r="B9256" s="32" t="s">
        <v>182</v>
      </c>
      <c r="C9256">
        <f t="shared" si="144"/>
        <v>22030</v>
      </c>
    </row>
    <row r="9257" spans="1:3">
      <c r="A9257" s="32" t="s">
        <v>37634</v>
      </c>
      <c r="B9257" s="32" t="s">
        <v>182</v>
      </c>
      <c r="C9257">
        <f t="shared" si="144"/>
        <v>22031</v>
      </c>
    </row>
    <row r="9258" spans="1:3">
      <c r="A9258" s="32" t="s">
        <v>37635</v>
      </c>
      <c r="B9258" s="32" t="s">
        <v>182</v>
      </c>
      <c r="C9258">
        <f t="shared" si="144"/>
        <v>22032</v>
      </c>
    </row>
    <row r="9259" spans="1:3">
      <c r="A9259" s="32" t="s">
        <v>37636</v>
      </c>
      <c r="B9259" s="32" t="s">
        <v>182</v>
      </c>
      <c r="C9259">
        <f t="shared" si="144"/>
        <v>22033</v>
      </c>
    </row>
    <row r="9260" spans="1:3">
      <c r="A9260" s="32" t="s">
        <v>37637</v>
      </c>
      <c r="B9260" s="32" t="s">
        <v>182</v>
      </c>
      <c r="C9260">
        <f t="shared" si="144"/>
        <v>22034</v>
      </c>
    </row>
    <row r="9261" spans="1:3">
      <c r="A9261" s="32" t="s">
        <v>37638</v>
      </c>
      <c r="B9261" s="32" t="s">
        <v>182</v>
      </c>
      <c r="C9261">
        <f t="shared" si="144"/>
        <v>22035</v>
      </c>
    </row>
    <row r="9262" spans="1:3">
      <c r="A9262" s="32" t="s">
        <v>37639</v>
      </c>
      <c r="B9262" s="32" t="s">
        <v>182</v>
      </c>
      <c r="C9262">
        <f t="shared" si="144"/>
        <v>22036</v>
      </c>
    </row>
    <row r="9263" spans="1:3">
      <c r="A9263" s="32" t="s">
        <v>37640</v>
      </c>
      <c r="B9263" s="32" t="s">
        <v>182</v>
      </c>
      <c r="C9263">
        <f t="shared" si="144"/>
        <v>22037</v>
      </c>
    </row>
    <row r="9264" spans="1:3">
      <c r="A9264" s="32" t="s">
        <v>37641</v>
      </c>
      <c r="B9264" s="32" t="s">
        <v>182</v>
      </c>
      <c r="C9264">
        <f t="shared" si="144"/>
        <v>22038</v>
      </c>
    </row>
    <row r="9265" spans="1:3">
      <c r="A9265" s="32" t="s">
        <v>37642</v>
      </c>
      <c r="B9265" s="32" t="s">
        <v>182</v>
      </c>
      <c r="C9265">
        <f t="shared" si="144"/>
        <v>22039</v>
      </c>
    </row>
    <row r="9266" spans="1:3">
      <c r="A9266" s="32" t="s">
        <v>37643</v>
      </c>
      <c r="B9266" s="32" t="s">
        <v>182</v>
      </c>
      <c r="C9266">
        <f t="shared" si="144"/>
        <v>22040</v>
      </c>
    </row>
    <row r="9267" spans="1:3">
      <c r="A9267" s="32" t="s">
        <v>37644</v>
      </c>
      <c r="B9267" s="32" t="s">
        <v>182</v>
      </c>
      <c r="C9267">
        <f t="shared" si="144"/>
        <v>22041</v>
      </c>
    </row>
    <row r="9268" spans="1:3">
      <c r="A9268" s="32" t="s">
        <v>37645</v>
      </c>
      <c r="B9268" s="32" t="s">
        <v>182</v>
      </c>
      <c r="C9268">
        <f t="shared" si="144"/>
        <v>22042</v>
      </c>
    </row>
    <row r="9269" spans="1:3">
      <c r="A9269" s="32" t="s">
        <v>37646</v>
      </c>
      <c r="B9269" s="32" t="s">
        <v>182</v>
      </c>
      <c r="C9269">
        <f t="shared" si="144"/>
        <v>22043</v>
      </c>
    </row>
    <row r="9270" spans="1:3">
      <c r="A9270" s="32" t="s">
        <v>37647</v>
      </c>
      <c r="B9270" s="32" t="s">
        <v>182</v>
      </c>
      <c r="C9270">
        <f t="shared" si="144"/>
        <v>22044</v>
      </c>
    </row>
    <row r="9271" spans="1:3">
      <c r="A9271" s="32" t="s">
        <v>37648</v>
      </c>
      <c r="B9271" s="32" t="s">
        <v>182</v>
      </c>
      <c r="C9271">
        <f t="shared" si="144"/>
        <v>22046</v>
      </c>
    </row>
    <row r="9272" spans="1:3">
      <c r="A9272" s="32" t="s">
        <v>37649</v>
      </c>
      <c r="B9272" s="32" t="s">
        <v>182</v>
      </c>
      <c r="C9272">
        <f t="shared" si="144"/>
        <v>22047</v>
      </c>
    </row>
    <row r="9273" spans="1:3">
      <c r="A9273" s="32" t="s">
        <v>37650</v>
      </c>
      <c r="B9273" s="32" t="s">
        <v>182</v>
      </c>
      <c r="C9273">
        <f t="shared" si="144"/>
        <v>22060</v>
      </c>
    </row>
    <row r="9274" spans="1:3">
      <c r="A9274" s="32" t="s">
        <v>38614</v>
      </c>
      <c r="B9274" s="32" t="s">
        <v>182</v>
      </c>
      <c r="C9274">
        <f t="shared" si="144"/>
        <v>22065</v>
      </c>
    </row>
    <row r="9275" spans="1:3">
      <c r="A9275" s="32" t="s">
        <v>37651</v>
      </c>
      <c r="B9275" s="32" t="s">
        <v>182</v>
      </c>
      <c r="C9275">
        <f t="shared" si="144"/>
        <v>22066</v>
      </c>
    </row>
    <row r="9276" spans="1:3">
      <c r="A9276" s="32" t="s">
        <v>37652</v>
      </c>
      <c r="B9276" s="32" t="s">
        <v>182</v>
      </c>
      <c r="C9276">
        <f t="shared" si="144"/>
        <v>22067</v>
      </c>
    </row>
    <row r="9277" spans="1:3">
      <c r="A9277" s="32" t="s">
        <v>38615</v>
      </c>
      <c r="B9277" s="32" t="s">
        <v>182</v>
      </c>
      <c r="C9277">
        <f t="shared" si="144"/>
        <v>22068</v>
      </c>
    </row>
    <row r="9278" spans="1:3">
      <c r="A9278" s="32" t="s">
        <v>38616</v>
      </c>
      <c r="B9278" s="32" t="s">
        <v>182</v>
      </c>
      <c r="C9278">
        <f t="shared" si="144"/>
        <v>22069</v>
      </c>
    </row>
    <row r="9279" spans="1:3">
      <c r="A9279" s="32" t="s">
        <v>37653</v>
      </c>
      <c r="B9279" s="32" t="s">
        <v>182</v>
      </c>
      <c r="C9279">
        <f t="shared" si="144"/>
        <v>22070</v>
      </c>
    </row>
    <row r="9280" spans="1:3">
      <c r="A9280" s="32" t="s">
        <v>38617</v>
      </c>
      <c r="B9280" s="32" t="s">
        <v>182</v>
      </c>
      <c r="C9280">
        <f t="shared" si="144"/>
        <v>22071</v>
      </c>
    </row>
    <row r="9281" spans="1:3">
      <c r="A9281" s="32" t="s">
        <v>38618</v>
      </c>
      <c r="B9281" s="32" t="s">
        <v>182</v>
      </c>
      <c r="C9281">
        <f t="shared" si="144"/>
        <v>22075</v>
      </c>
    </row>
    <row r="9282" spans="1:3">
      <c r="A9282" s="32" t="s">
        <v>38619</v>
      </c>
      <c r="B9282" s="32" t="s">
        <v>182</v>
      </c>
      <c r="C9282">
        <f t="shared" ref="C9282:C9345" si="145">1*A9282</f>
        <v>22078</v>
      </c>
    </row>
    <row r="9283" spans="1:3">
      <c r="A9283" s="32" t="s">
        <v>37654</v>
      </c>
      <c r="B9283" s="32" t="s">
        <v>182</v>
      </c>
      <c r="C9283">
        <f t="shared" si="145"/>
        <v>22079</v>
      </c>
    </row>
    <row r="9284" spans="1:3">
      <c r="A9284" s="32" t="s">
        <v>38620</v>
      </c>
      <c r="B9284" s="32" t="s">
        <v>182</v>
      </c>
      <c r="C9284">
        <f t="shared" si="145"/>
        <v>22080</v>
      </c>
    </row>
    <row r="9285" spans="1:3">
      <c r="A9285" s="32" t="s">
        <v>37655</v>
      </c>
      <c r="B9285" s="32" t="s">
        <v>182</v>
      </c>
      <c r="C9285">
        <f t="shared" si="145"/>
        <v>22081</v>
      </c>
    </row>
    <row r="9286" spans="1:3">
      <c r="A9286" s="32" t="s">
        <v>37656</v>
      </c>
      <c r="B9286" s="32" t="s">
        <v>182</v>
      </c>
      <c r="C9286">
        <f t="shared" si="145"/>
        <v>22082</v>
      </c>
    </row>
    <row r="9287" spans="1:3">
      <c r="A9287" s="32" t="s">
        <v>37657</v>
      </c>
      <c r="B9287" s="32" t="s">
        <v>182</v>
      </c>
      <c r="C9287">
        <f t="shared" si="145"/>
        <v>22090</v>
      </c>
    </row>
    <row r="9288" spans="1:3">
      <c r="A9288" s="32" t="s">
        <v>38621</v>
      </c>
      <c r="B9288" s="32" t="s">
        <v>182</v>
      </c>
      <c r="C9288">
        <f t="shared" si="145"/>
        <v>22091</v>
      </c>
    </row>
    <row r="9289" spans="1:3">
      <c r="A9289" s="32" t="s">
        <v>37658</v>
      </c>
      <c r="B9289" s="32" t="s">
        <v>182</v>
      </c>
      <c r="C9289">
        <f t="shared" si="145"/>
        <v>22092</v>
      </c>
    </row>
    <row r="9290" spans="1:3">
      <c r="A9290" s="32" t="s">
        <v>37659</v>
      </c>
      <c r="B9290" s="32" t="s">
        <v>182</v>
      </c>
      <c r="C9290">
        <f t="shared" si="145"/>
        <v>22093</v>
      </c>
    </row>
    <row r="9291" spans="1:3">
      <c r="A9291" s="32" t="s">
        <v>38622</v>
      </c>
      <c r="B9291" s="32" t="s">
        <v>182</v>
      </c>
      <c r="C9291">
        <f t="shared" si="145"/>
        <v>22094</v>
      </c>
    </row>
    <row r="9292" spans="1:3">
      <c r="A9292" s="32" t="s">
        <v>37660</v>
      </c>
      <c r="B9292" s="32" t="s">
        <v>182</v>
      </c>
      <c r="C9292">
        <f t="shared" si="145"/>
        <v>22095</v>
      </c>
    </row>
    <row r="9293" spans="1:3">
      <c r="A9293" s="32" t="s">
        <v>37661</v>
      </c>
      <c r="B9293" s="32" t="s">
        <v>182</v>
      </c>
      <c r="C9293">
        <f t="shared" si="145"/>
        <v>22096</v>
      </c>
    </row>
    <row r="9294" spans="1:3">
      <c r="A9294" s="32" t="s">
        <v>37662</v>
      </c>
      <c r="B9294" s="32" t="s">
        <v>182</v>
      </c>
      <c r="C9294">
        <f t="shared" si="145"/>
        <v>22101</v>
      </c>
    </row>
    <row r="9295" spans="1:3">
      <c r="A9295" s="32" t="s">
        <v>37663</v>
      </c>
      <c r="B9295" s="32" t="s">
        <v>182</v>
      </c>
      <c r="C9295">
        <f t="shared" si="145"/>
        <v>22102</v>
      </c>
    </row>
    <row r="9296" spans="1:3">
      <c r="A9296" s="32" t="s">
        <v>37664</v>
      </c>
      <c r="B9296" s="32" t="s">
        <v>182</v>
      </c>
      <c r="C9296">
        <f t="shared" si="145"/>
        <v>22103</v>
      </c>
    </row>
    <row r="9297" spans="1:3">
      <c r="A9297" s="32" t="s">
        <v>37665</v>
      </c>
      <c r="B9297" s="32" t="s">
        <v>182</v>
      </c>
      <c r="C9297">
        <f t="shared" si="145"/>
        <v>22106</v>
      </c>
    </row>
    <row r="9298" spans="1:3">
      <c r="A9298" s="32" t="s">
        <v>37666</v>
      </c>
      <c r="B9298" s="32" t="s">
        <v>182</v>
      </c>
      <c r="C9298">
        <f t="shared" si="145"/>
        <v>22107</v>
      </c>
    </row>
    <row r="9299" spans="1:3">
      <c r="A9299" s="32" t="s">
        <v>37667</v>
      </c>
      <c r="B9299" s="32" t="s">
        <v>182</v>
      </c>
      <c r="C9299">
        <f t="shared" si="145"/>
        <v>22108</v>
      </c>
    </row>
    <row r="9300" spans="1:3">
      <c r="A9300" s="32" t="s">
        <v>37668</v>
      </c>
      <c r="B9300" s="32" t="s">
        <v>182</v>
      </c>
      <c r="C9300">
        <f t="shared" si="145"/>
        <v>22109</v>
      </c>
    </row>
    <row r="9301" spans="1:3">
      <c r="A9301" s="32" t="s">
        <v>38623</v>
      </c>
      <c r="B9301" s="32" t="s">
        <v>182</v>
      </c>
      <c r="C9301">
        <f t="shared" si="145"/>
        <v>22110</v>
      </c>
    </row>
    <row r="9302" spans="1:3">
      <c r="A9302" s="32" t="s">
        <v>38624</v>
      </c>
      <c r="B9302" s="32" t="s">
        <v>182</v>
      </c>
      <c r="C9302">
        <f t="shared" si="145"/>
        <v>22111</v>
      </c>
    </row>
    <row r="9303" spans="1:3">
      <c r="A9303" s="32" t="s">
        <v>38625</v>
      </c>
      <c r="B9303" s="32" t="s">
        <v>182</v>
      </c>
      <c r="C9303">
        <f t="shared" si="145"/>
        <v>22115</v>
      </c>
    </row>
    <row r="9304" spans="1:3">
      <c r="A9304" s="32" t="s">
        <v>37669</v>
      </c>
      <c r="B9304" s="32" t="s">
        <v>182</v>
      </c>
      <c r="C9304">
        <f t="shared" si="145"/>
        <v>22116</v>
      </c>
    </row>
    <row r="9305" spans="1:3">
      <c r="A9305" s="32" t="s">
        <v>38626</v>
      </c>
      <c r="B9305" s="32" t="s">
        <v>182</v>
      </c>
      <c r="C9305">
        <f t="shared" si="145"/>
        <v>22117</v>
      </c>
    </row>
    <row r="9306" spans="1:3">
      <c r="A9306" s="32" t="s">
        <v>37670</v>
      </c>
      <c r="B9306" s="32" t="s">
        <v>182</v>
      </c>
      <c r="C9306">
        <f t="shared" si="145"/>
        <v>22118</v>
      </c>
    </row>
    <row r="9307" spans="1:3">
      <c r="A9307" s="32" t="s">
        <v>37671</v>
      </c>
      <c r="B9307" s="32" t="s">
        <v>182</v>
      </c>
      <c r="C9307">
        <f t="shared" si="145"/>
        <v>22119</v>
      </c>
    </row>
    <row r="9308" spans="1:3">
      <c r="A9308" s="32" t="s">
        <v>37672</v>
      </c>
      <c r="B9308" s="32" t="s">
        <v>182</v>
      </c>
      <c r="C9308">
        <f t="shared" si="145"/>
        <v>22120</v>
      </c>
    </row>
    <row r="9309" spans="1:3">
      <c r="A9309" s="32" t="s">
        <v>37673</v>
      </c>
      <c r="B9309" s="32" t="s">
        <v>182</v>
      </c>
      <c r="C9309">
        <f t="shared" si="145"/>
        <v>22121</v>
      </c>
    </row>
    <row r="9310" spans="1:3">
      <c r="A9310" s="32" t="s">
        <v>37674</v>
      </c>
      <c r="B9310" s="32" t="s">
        <v>182</v>
      </c>
      <c r="C9310">
        <f t="shared" si="145"/>
        <v>22122</v>
      </c>
    </row>
    <row r="9311" spans="1:3">
      <c r="A9311" s="32" t="s">
        <v>38627</v>
      </c>
      <c r="B9311" s="32" t="s">
        <v>182</v>
      </c>
      <c r="C9311">
        <f t="shared" si="145"/>
        <v>22123</v>
      </c>
    </row>
    <row r="9312" spans="1:3">
      <c r="A9312" s="32" t="s">
        <v>37675</v>
      </c>
      <c r="B9312" s="32" t="s">
        <v>182</v>
      </c>
      <c r="C9312">
        <f t="shared" si="145"/>
        <v>22124</v>
      </c>
    </row>
    <row r="9313" spans="1:3">
      <c r="A9313" s="32" t="s">
        <v>37676</v>
      </c>
      <c r="B9313" s="32" t="s">
        <v>182</v>
      </c>
      <c r="C9313">
        <f t="shared" si="145"/>
        <v>22125</v>
      </c>
    </row>
    <row r="9314" spans="1:3">
      <c r="A9314" s="32" t="s">
        <v>38628</v>
      </c>
      <c r="B9314" s="32" t="s">
        <v>182</v>
      </c>
      <c r="C9314">
        <f t="shared" si="145"/>
        <v>22128</v>
      </c>
    </row>
    <row r="9315" spans="1:3">
      <c r="A9315" s="32" t="s">
        <v>38629</v>
      </c>
      <c r="B9315" s="32" t="s">
        <v>182</v>
      </c>
      <c r="C9315">
        <f t="shared" si="145"/>
        <v>22129</v>
      </c>
    </row>
    <row r="9316" spans="1:3">
      <c r="A9316" s="32" t="s">
        <v>38630</v>
      </c>
      <c r="B9316" s="32" t="s">
        <v>182</v>
      </c>
      <c r="C9316">
        <f t="shared" si="145"/>
        <v>22130</v>
      </c>
    </row>
    <row r="9317" spans="1:3">
      <c r="A9317" s="32" t="s">
        <v>38631</v>
      </c>
      <c r="B9317" s="32" t="s">
        <v>182</v>
      </c>
      <c r="C9317">
        <f t="shared" si="145"/>
        <v>22131</v>
      </c>
    </row>
    <row r="9318" spans="1:3">
      <c r="A9318" s="32" t="s">
        <v>38632</v>
      </c>
      <c r="B9318" s="32" t="s">
        <v>182</v>
      </c>
      <c r="C9318">
        <f t="shared" si="145"/>
        <v>22132</v>
      </c>
    </row>
    <row r="9319" spans="1:3">
      <c r="A9319" s="32" t="s">
        <v>37677</v>
      </c>
      <c r="B9319" s="32" t="s">
        <v>182</v>
      </c>
      <c r="C9319">
        <f t="shared" si="145"/>
        <v>22134</v>
      </c>
    </row>
    <row r="9320" spans="1:3">
      <c r="A9320" s="32" t="s">
        <v>37678</v>
      </c>
      <c r="B9320" s="32" t="s">
        <v>182</v>
      </c>
      <c r="C9320">
        <f t="shared" si="145"/>
        <v>22135</v>
      </c>
    </row>
    <row r="9321" spans="1:3">
      <c r="A9321" s="32" t="s">
        <v>38633</v>
      </c>
      <c r="B9321" s="32" t="s">
        <v>182</v>
      </c>
      <c r="C9321">
        <f t="shared" si="145"/>
        <v>22140</v>
      </c>
    </row>
    <row r="9322" spans="1:3">
      <c r="A9322" s="32" t="s">
        <v>38634</v>
      </c>
      <c r="B9322" s="32" t="s">
        <v>182</v>
      </c>
      <c r="C9322">
        <f t="shared" si="145"/>
        <v>22141</v>
      </c>
    </row>
    <row r="9323" spans="1:3">
      <c r="A9323" s="32" t="s">
        <v>37679</v>
      </c>
      <c r="B9323" s="32" t="s">
        <v>182</v>
      </c>
      <c r="C9323">
        <f t="shared" si="145"/>
        <v>22150</v>
      </c>
    </row>
    <row r="9324" spans="1:3">
      <c r="A9324" s="32" t="s">
        <v>37680</v>
      </c>
      <c r="B9324" s="32" t="s">
        <v>182</v>
      </c>
      <c r="C9324">
        <f t="shared" si="145"/>
        <v>22151</v>
      </c>
    </row>
    <row r="9325" spans="1:3">
      <c r="A9325" s="32" t="s">
        <v>37681</v>
      </c>
      <c r="B9325" s="32" t="s">
        <v>182</v>
      </c>
      <c r="C9325">
        <f t="shared" si="145"/>
        <v>22152</v>
      </c>
    </row>
    <row r="9326" spans="1:3">
      <c r="A9326" s="32" t="s">
        <v>37682</v>
      </c>
      <c r="B9326" s="32" t="s">
        <v>182</v>
      </c>
      <c r="C9326">
        <f t="shared" si="145"/>
        <v>22153</v>
      </c>
    </row>
    <row r="9327" spans="1:3">
      <c r="A9327" s="32" t="s">
        <v>37683</v>
      </c>
      <c r="B9327" s="32" t="s">
        <v>182</v>
      </c>
      <c r="C9327">
        <f t="shared" si="145"/>
        <v>22156</v>
      </c>
    </row>
    <row r="9328" spans="1:3">
      <c r="A9328" s="32" t="s">
        <v>37684</v>
      </c>
      <c r="B9328" s="32" t="s">
        <v>182</v>
      </c>
      <c r="C9328">
        <f t="shared" si="145"/>
        <v>22158</v>
      </c>
    </row>
    <row r="9329" spans="1:3">
      <c r="A9329" s="32" t="s">
        <v>37685</v>
      </c>
      <c r="B9329" s="32" t="s">
        <v>182</v>
      </c>
      <c r="C9329">
        <f t="shared" si="145"/>
        <v>22159</v>
      </c>
    </row>
    <row r="9330" spans="1:3">
      <c r="A9330" s="32" t="s">
        <v>37686</v>
      </c>
      <c r="B9330" s="32" t="s">
        <v>182</v>
      </c>
      <c r="C9330">
        <f t="shared" si="145"/>
        <v>22160</v>
      </c>
    </row>
    <row r="9331" spans="1:3">
      <c r="A9331" s="32" t="s">
        <v>37687</v>
      </c>
      <c r="B9331" s="32" t="s">
        <v>182</v>
      </c>
      <c r="C9331">
        <f t="shared" si="145"/>
        <v>22161</v>
      </c>
    </row>
    <row r="9332" spans="1:3">
      <c r="A9332" s="32" t="s">
        <v>38635</v>
      </c>
      <c r="B9332" s="32" t="s">
        <v>182</v>
      </c>
      <c r="C9332">
        <f t="shared" si="145"/>
        <v>22171</v>
      </c>
    </row>
    <row r="9333" spans="1:3">
      <c r="A9333" s="32" t="s">
        <v>37688</v>
      </c>
      <c r="B9333" s="32" t="s">
        <v>182</v>
      </c>
      <c r="C9333">
        <f t="shared" si="145"/>
        <v>22172</v>
      </c>
    </row>
    <row r="9334" spans="1:3">
      <c r="A9334" s="32" t="s">
        <v>38636</v>
      </c>
      <c r="B9334" s="32" t="s">
        <v>182</v>
      </c>
      <c r="C9334">
        <f t="shared" si="145"/>
        <v>22176</v>
      </c>
    </row>
    <row r="9335" spans="1:3">
      <c r="A9335" s="32" t="s">
        <v>37689</v>
      </c>
      <c r="B9335" s="32" t="s">
        <v>182</v>
      </c>
      <c r="C9335">
        <f t="shared" si="145"/>
        <v>22180</v>
      </c>
    </row>
    <row r="9336" spans="1:3">
      <c r="A9336" s="32" t="s">
        <v>37690</v>
      </c>
      <c r="B9336" s="32" t="s">
        <v>182</v>
      </c>
      <c r="C9336">
        <f t="shared" si="145"/>
        <v>22181</v>
      </c>
    </row>
    <row r="9337" spans="1:3">
      <c r="A9337" s="32" t="s">
        <v>37691</v>
      </c>
      <c r="B9337" s="32" t="s">
        <v>182</v>
      </c>
      <c r="C9337">
        <f t="shared" si="145"/>
        <v>22182</v>
      </c>
    </row>
    <row r="9338" spans="1:3">
      <c r="A9338" s="32" t="s">
        <v>37692</v>
      </c>
      <c r="B9338" s="32" t="s">
        <v>182</v>
      </c>
      <c r="C9338">
        <f t="shared" si="145"/>
        <v>22183</v>
      </c>
    </row>
    <row r="9339" spans="1:3">
      <c r="A9339" s="32" t="s">
        <v>37693</v>
      </c>
      <c r="B9339" s="32" t="s">
        <v>182</v>
      </c>
      <c r="C9339">
        <f t="shared" si="145"/>
        <v>22184</v>
      </c>
    </row>
    <row r="9340" spans="1:3">
      <c r="A9340" s="32" t="s">
        <v>37694</v>
      </c>
      <c r="B9340" s="32" t="s">
        <v>182</v>
      </c>
      <c r="C9340">
        <f t="shared" si="145"/>
        <v>22185</v>
      </c>
    </row>
    <row r="9341" spans="1:3">
      <c r="A9341" s="32" t="s">
        <v>38637</v>
      </c>
      <c r="B9341" s="32" t="s">
        <v>182</v>
      </c>
      <c r="C9341">
        <f t="shared" si="145"/>
        <v>22186</v>
      </c>
    </row>
    <row r="9342" spans="1:3">
      <c r="A9342" s="32" t="s">
        <v>38638</v>
      </c>
      <c r="B9342" s="32" t="s">
        <v>182</v>
      </c>
      <c r="C9342">
        <f t="shared" si="145"/>
        <v>22190</v>
      </c>
    </row>
    <row r="9343" spans="1:3">
      <c r="A9343" s="32" t="s">
        <v>37695</v>
      </c>
      <c r="B9343" s="32" t="s">
        <v>182</v>
      </c>
      <c r="C9343">
        <f t="shared" si="145"/>
        <v>22191</v>
      </c>
    </row>
    <row r="9344" spans="1:3">
      <c r="A9344" s="32" t="s">
        <v>37696</v>
      </c>
      <c r="B9344" s="32" t="s">
        <v>182</v>
      </c>
      <c r="C9344">
        <f t="shared" si="145"/>
        <v>22192</v>
      </c>
    </row>
    <row r="9345" spans="1:3">
      <c r="A9345" s="32" t="s">
        <v>37697</v>
      </c>
      <c r="B9345" s="32" t="s">
        <v>182</v>
      </c>
      <c r="C9345">
        <f t="shared" si="145"/>
        <v>22193</v>
      </c>
    </row>
    <row r="9346" spans="1:3">
      <c r="A9346" s="32" t="s">
        <v>37698</v>
      </c>
      <c r="B9346" s="32" t="s">
        <v>182</v>
      </c>
      <c r="C9346">
        <f t="shared" ref="C9346:C9409" si="146">1*A9346</f>
        <v>22194</v>
      </c>
    </row>
    <row r="9347" spans="1:3">
      <c r="A9347" s="32" t="s">
        <v>37699</v>
      </c>
      <c r="B9347" s="32" t="s">
        <v>182</v>
      </c>
      <c r="C9347">
        <f t="shared" si="146"/>
        <v>22195</v>
      </c>
    </row>
    <row r="9348" spans="1:3">
      <c r="A9348" s="32" t="s">
        <v>37700</v>
      </c>
      <c r="B9348" s="32" t="s">
        <v>182</v>
      </c>
      <c r="C9348">
        <f t="shared" si="146"/>
        <v>22199</v>
      </c>
    </row>
    <row r="9349" spans="1:3">
      <c r="A9349" s="32" t="s">
        <v>38639</v>
      </c>
      <c r="B9349" s="32" t="s">
        <v>182</v>
      </c>
      <c r="C9349">
        <f t="shared" si="146"/>
        <v>22200</v>
      </c>
    </row>
    <row r="9350" spans="1:3">
      <c r="A9350" s="32" t="s">
        <v>37701</v>
      </c>
      <c r="B9350" s="32" t="s">
        <v>182</v>
      </c>
      <c r="C9350">
        <f t="shared" si="146"/>
        <v>22201</v>
      </c>
    </row>
    <row r="9351" spans="1:3">
      <c r="A9351" s="32" t="s">
        <v>37702</v>
      </c>
      <c r="B9351" s="32" t="s">
        <v>182</v>
      </c>
      <c r="C9351">
        <f t="shared" si="146"/>
        <v>22202</v>
      </c>
    </row>
    <row r="9352" spans="1:3">
      <c r="A9352" s="32" t="s">
        <v>37703</v>
      </c>
      <c r="B9352" s="32" t="s">
        <v>182</v>
      </c>
      <c r="C9352">
        <f t="shared" si="146"/>
        <v>22203</v>
      </c>
    </row>
    <row r="9353" spans="1:3">
      <c r="A9353" s="32" t="s">
        <v>37704</v>
      </c>
      <c r="B9353" s="32" t="s">
        <v>182</v>
      </c>
      <c r="C9353">
        <f t="shared" si="146"/>
        <v>22204</v>
      </c>
    </row>
    <row r="9354" spans="1:3">
      <c r="A9354" s="32" t="s">
        <v>37705</v>
      </c>
      <c r="B9354" s="32" t="s">
        <v>182</v>
      </c>
      <c r="C9354">
        <f t="shared" si="146"/>
        <v>22205</v>
      </c>
    </row>
    <row r="9355" spans="1:3">
      <c r="A9355" s="32" t="s">
        <v>37706</v>
      </c>
      <c r="B9355" s="32" t="s">
        <v>182</v>
      </c>
      <c r="C9355">
        <f t="shared" si="146"/>
        <v>22206</v>
      </c>
    </row>
    <row r="9356" spans="1:3">
      <c r="A9356" s="32" t="s">
        <v>37707</v>
      </c>
      <c r="B9356" s="32" t="s">
        <v>182</v>
      </c>
      <c r="C9356">
        <f t="shared" si="146"/>
        <v>22207</v>
      </c>
    </row>
    <row r="9357" spans="1:3">
      <c r="A9357" s="32" t="s">
        <v>37708</v>
      </c>
      <c r="B9357" s="32" t="s">
        <v>182</v>
      </c>
      <c r="C9357">
        <f t="shared" si="146"/>
        <v>22209</v>
      </c>
    </row>
    <row r="9358" spans="1:3">
      <c r="A9358" s="32" t="s">
        <v>37709</v>
      </c>
      <c r="B9358" s="32" t="s">
        <v>182</v>
      </c>
      <c r="C9358">
        <f t="shared" si="146"/>
        <v>22210</v>
      </c>
    </row>
    <row r="9359" spans="1:3">
      <c r="A9359" s="32" t="s">
        <v>37710</v>
      </c>
      <c r="B9359" s="32" t="s">
        <v>182</v>
      </c>
      <c r="C9359">
        <f t="shared" si="146"/>
        <v>22211</v>
      </c>
    </row>
    <row r="9360" spans="1:3">
      <c r="A9360" s="32" t="s">
        <v>37711</v>
      </c>
      <c r="B9360" s="32" t="s">
        <v>182</v>
      </c>
      <c r="C9360">
        <f t="shared" si="146"/>
        <v>22212</v>
      </c>
    </row>
    <row r="9361" spans="1:3">
      <c r="A9361" s="32" t="s">
        <v>37712</v>
      </c>
      <c r="B9361" s="32" t="s">
        <v>182</v>
      </c>
      <c r="C9361">
        <f t="shared" si="146"/>
        <v>22213</v>
      </c>
    </row>
    <row r="9362" spans="1:3">
      <c r="A9362" s="32" t="s">
        <v>37713</v>
      </c>
      <c r="B9362" s="32" t="s">
        <v>182</v>
      </c>
      <c r="C9362">
        <f t="shared" si="146"/>
        <v>22214</v>
      </c>
    </row>
    <row r="9363" spans="1:3">
      <c r="A9363" s="32" t="s">
        <v>37714</v>
      </c>
      <c r="B9363" s="32" t="s">
        <v>182</v>
      </c>
      <c r="C9363">
        <f t="shared" si="146"/>
        <v>22215</v>
      </c>
    </row>
    <row r="9364" spans="1:3">
      <c r="A9364" s="32" t="s">
        <v>37715</v>
      </c>
      <c r="B9364" s="32" t="s">
        <v>182</v>
      </c>
      <c r="C9364">
        <f t="shared" si="146"/>
        <v>22216</v>
      </c>
    </row>
    <row r="9365" spans="1:3">
      <c r="A9365" s="32" t="s">
        <v>37716</v>
      </c>
      <c r="B9365" s="32" t="s">
        <v>182</v>
      </c>
      <c r="C9365">
        <f t="shared" si="146"/>
        <v>22217</v>
      </c>
    </row>
    <row r="9366" spans="1:3">
      <c r="A9366" s="32" t="s">
        <v>37717</v>
      </c>
      <c r="B9366" s="32" t="s">
        <v>182</v>
      </c>
      <c r="C9366">
        <f t="shared" si="146"/>
        <v>22218</v>
      </c>
    </row>
    <row r="9367" spans="1:3">
      <c r="A9367" s="32" t="s">
        <v>37718</v>
      </c>
      <c r="B9367" s="32" t="s">
        <v>182</v>
      </c>
      <c r="C9367">
        <f t="shared" si="146"/>
        <v>22219</v>
      </c>
    </row>
    <row r="9368" spans="1:3">
      <c r="A9368" s="32" t="s">
        <v>37719</v>
      </c>
      <c r="B9368" s="32" t="s">
        <v>182</v>
      </c>
      <c r="C9368">
        <f t="shared" si="146"/>
        <v>22222</v>
      </c>
    </row>
    <row r="9369" spans="1:3">
      <c r="A9369" s="32" t="s">
        <v>37720</v>
      </c>
      <c r="B9369" s="32" t="s">
        <v>182</v>
      </c>
      <c r="C9369">
        <f t="shared" si="146"/>
        <v>22223</v>
      </c>
    </row>
    <row r="9370" spans="1:3">
      <c r="A9370" s="32" t="s">
        <v>37721</v>
      </c>
      <c r="B9370" s="32" t="s">
        <v>182</v>
      </c>
      <c r="C9370">
        <f t="shared" si="146"/>
        <v>22225</v>
      </c>
    </row>
    <row r="9371" spans="1:3">
      <c r="A9371" s="32" t="s">
        <v>37722</v>
      </c>
      <c r="B9371" s="32" t="s">
        <v>182</v>
      </c>
      <c r="C9371">
        <f t="shared" si="146"/>
        <v>22226</v>
      </c>
    </row>
    <row r="9372" spans="1:3">
      <c r="A9372" s="32" t="s">
        <v>37723</v>
      </c>
      <c r="B9372" s="32" t="s">
        <v>182</v>
      </c>
      <c r="C9372">
        <f t="shared" si="146"/>
        <v>22227</v>
      </c>
    </row>
    <row r="9373" spans="1:3">
      <c r="A9373" s="32" t="s">
        <v>37724</v>
      </c>
      <c r="B9373" s="32" t="s">
        <v>182</v>
      </c>
      <c r="C9373">
        <f t="shared" si="146"/>
        <v>22229</v>
      </c>
    </row>
    <row r="9374" spans="1:3">
      <c r="A9374" s="32" t="s">
        <v>37725</v>
      </c>
      <c r="B9374" s="32" t="s">
        <v>182</v>
      </c>
      <c r="C9374">
        <f t="shared" si="146"/>
        <v>22230</v>
      </c>
    </row>
    <row r="9375" spans="1:3">
      <c r="A9375" s="32" t="s">
        <v>37726</v>
      </c>
      <c r="B9375" s="32" t="s">
        <v>182</v>
      </c>
      <c r="C9375">
        <f t="shared" si="146"/>
        <v>22234</v>
      </c>
    </row>
    <row r="9376" spans="1:3">
      <c r="A9376" s="32" t="s">
        <v>37727</v>
      </c>
      <c r="B9376" s="32" t="s">
        <v>182</v>
      </c>
      <c r="C9376">
        <f t="shared" si="146"/>
        <v>22240</v>
      </c>
    </row>
    <row r="9377" spans="1:3">
      <c r="A9377" s="32" t="s">
        <v>37728</v>
      </c>
      <c r="B9377" s="32" t="s">
        <v>182</v>
      </c>
      <c r="C9377">
        <f t="shared" si="146"/>
        <v>22241</v>
      </c>
    </row>
    <row r="9378" spans="1:3">
      <c r="A9378" s="32" t="s">
        <v>37729</v>
      </c>
      <c r="B9378" s="32" t="s">
        <v>182</v>
      </c>
      <c r="C9378">
        <f t="shared" si="146"/>
        <v>22242</v>
      </c>
    </row>
    <row r="9379" spans="1:3">
      <c r="A9379" s="32" t="s">
        <v>37730</v>
      </c>
      <c r="B9379" s="32" t="s">
        <v>182</v>
      </c>
      <c r="C9379">
        <f t="shared" si="146"/>
        <v>22243</v>
      </c>
    </row>
    <row r="9380" spans="1:3">
      <c r="A9380" s="32" t="s">
        <v>37731</v>
      </c>
      <c r="B9380" s="32" t="s">
        <v>182</v>
      </c>
      <c r="C9380">
        <f t="shared" si="146"/>
        <v>22244</v>
      </c>
    </row>
    <row r="9381" spans="1:3">
      <c r="A9381" s="32" t="s">
        <v>37732</v>
      </c>
      <c r="B9381" s="32" t="s">
        <v>182</v>
      </c>
      <c r="C9381">
        <f t="shared" si="146"/>
        <v>22245</v>
      </c>
    </row>
    <row r="9382" spans="1:3">
      <c r="A9382" s="32" t="s">
        <v>37733</v>
      </c>
      <c r="B9382" s="32" t="s">
        <v>182</v>
      </c>
      <c r="C9382">
        <f t="shared" si="146"/>
        <v>22246</v>
      </c>
    </row>
    <row r="9383" spans="1:3">
      <c r="A9383" s="32" t="s">
        <v>37734</v>
      </c>
      <c r="B9383" s="32" t="s">
        <v>182</v>
      </c>
      <c r="C9383">
        <f t="shared" si="146"/>
        <v>22300</v>
      </c>
    </row>
    <row r="9384" spans="1:3">
      <c r="A9384" s="32" t="s">
        <v>37735</v>
      </c>
      <c r="B9384" s="32" t="s">
        <v>182</v>
      </c>
      <c r="C9384">
        <f t="shared" si="146"/>
        <v>22301</v>
      </c>
    </row>
    <row r="9385" spans="1:3">
      <c r="A9385" s="32" t="s">
        <v>37736</v>
      </c>
      <c r="B9385" s="32" t="s">
        <v>182</v>
      </c>
      <c r="C9385">
        <f t="shared" si="146"/>
        <v>22302</v>
      </c>
    </row>
    <row r="9386" spans="1:3">
      <c r="A9386" s="32" t="s">
        <v>37737</v>
      </c>
      <c r="B9386" s="32" t="s">
        <v>182</v>
      </c>
      <c r="C9386">
        <f t="shared" si="146"/>
        <v>22303</v>
      </c>
    </row>
    <row r="9387" spans="1:3">
      <c r="A9387" s="32" t="s">
        <v>37738</v>
      </c>
      <c r="B9387" s="32" t="s">
        <v>182</v>
      </c>
      <c r="C9387">
        <f t="shared" si="146"/>
        <v>22304</v>
      </c>
    </row>
    <row r="9388" spans="1:3">
      <c r="A9388" s="32" t="s">
        <v>37739</v>
      </c>
      <c r="B9388" s="32" t="s">
        <v>182</v>
      </c>
      <c r="C9388">
        <f t="shared" si="146"/>
        <v>22305</v>
      </c>
    </row>
    <row r="9389" spans="1:3">
      <c r="A9389" s="32" t="s">
        <v>37740</v>
      </c>
      <c r="B9389" s="32" t="s">
        <v>182</v>
      </c>
      <c r="C9389">
        <f t="shared" si="146"/>
        <v>22306</v>
      </c>
    </row>
    <row r="9390" spans="1:3">
      <c r="A9390" s="32" t="s">
        <v>37741</v>
      </c>
      <c r="B9390" s="32" t="s">
        <v>182</v>
      </c>
      <c r="C9390">
        <f t="shared" si="146"/>
        <v>22307</v>
      </c>
    </row>
    <row r="9391" spans="1:3">
      <c r="A9391" s="32" t="s">
        <v>37742</v>
      </c>
      <c r="B9391" s="32" t="s">
        <v>182</v>
      </c>
      <c r="C9391">
        <f t="shared" si="146"/>
        <v>22308</v>
      </c>
    </row>
    <row r="9392" spans="1:3">
      <c r="A9392" s="32" t="s">
        <v>37743</v>
      </c>
      <c r="B9392" s="32" t="s">
        <v>182</v>
      </c>
      <c r="C9392">
        <f t="shared" si="146"/>
        <v>22309</v>
      </c>
    </row>
    <row r="9393" spans="1:3">
      <c r="A9393" s="32" t="s">
        <v>37744</v>
      </c>
      <c r="B9393" s="32" t="s">
        <v>182</v>
      </c>
      <c r="C9393">
        <f t="shared" si="146"/>
        <v>22310</v>
      </c>
    </row>
    <row r="9394" spans="1:3">
      <c r="A9394" s="32" t="s">
        <v>37745</v>
      </c>
      <c r="B9394" s="32" t="s">
        <v>182</v>
      </c>
      <c r="C9394">
        <f t="shared" si="146"/>
        <v>22311</v>
      </c>
    </row>
    <row r="9395" spans="1:3">
      <c r="A9395" s="32" t="s">
        <v>37746</v>
      </c>
      <c r="B9395" s="32" t="s">
        <v>182</v>
      </c>
      <c r="C9395">
        <f t="shared" si="146"/>
        <v>22312</v>
      </c>
    </row>
    <row r="9396" spans="1:3">
      <c r="A9396" s="32" t="s">
        <v>37747</v>
      </c>
      <c r="B9396" s="32" t="s">
        <v>182</v>
      </c>
      <c r="C9396">
        <f t="shared" si="146"/>
        <v>22313</v>
      </c>
    </row>
    <row r="9397" spans="1:3">
      <c r="A9397" s="32" t="s">
        <v>37748</v>
      </c>
      <c r="B9397" s="32" t="s">
        <v>182</v>
      </c>
      <c r="C9397">
        <f t="shared" si="146"/>
        <v>22314</v>
      </c>
    </row>
    <row r="9398" spans="1:3">
      <c r="A9398" s="32" t="s">
        <v>37749</v>
      </c>
      <c r="B9398" s="32" t="s">
        <v>182</v>
      </c>
      <c r="C9398">
        <f t="shared" si="146"/>
        <v>22315</v>
      </c>
    </row>
    <row r="9399" spans="1:3">
      <c r="A9399" s="32" t="s">
        <v>37750</v>
      </c>
      <c r="B9399" s="32" t="s">
        <v>182</v>
      </c>
      <c r="C9399">
        <f t="shared" si="146"/>
        <v>22320</v>
      </c>
    </row>
    <row r="9400" spans="1:3">
      <c r="A9400" s="32" t="s">
        <v>37751</v>
      </c>
      <c r="B9400" s="32" t="s">
        <v>182</v>
      </c>
      <c r="C9400">
        <f t="shared" si="146"/>
        <v>22321</v>
      </c>
    </row>
    <row r="9401" spans="1:3">
      <c r="A9401" s="32" t="s">
        <v>37752</v>
      </c>
      <c r="B9401" s="32" t="s">
        <v>182</v>
      </c>
      <c r="C9401">
        <f t="shared" si="146"/>
        <v>22331</v>
      </c>
    </row>
    <row r="9402" spans="1:3">
      <c r="A9402" s="32" t="s">
        <v>37753</v>
      </c>
      <c r="B9402" s="32" t="s">
        <v>182</v>
      </c>
      <c r="C9402">
        <f t="shared" si="146"/>
        <v>22332</v>
      </c>
    </row>
    <row r="9403" spans="1:3">
      <c r="A9403" s="32" t="s">
        <v>37754</v>
      </c>
      <c r="B9403" s="32" t="s">
        <v>182</v>
      </c>
      <c r="C9403">
        <f t="shared" si="146"/>
        <v>22333</v>
      </c>
    </row>
    <row r="9404" spans="1:3">
      <c r="A9404" s="32" t="s">
        <v>37755</v>
      </c>
      <c r="B9404" s="32" t="s">
        <v>182</v>
      </c>
      <c r="C9404">
        <f t="shared" si="146"/>
        <v>22334</v>
      </c>
    </row>
    <row r="9405" spans="1:3">
      <c r="A9405" s="32" t="s">
        <v>37756</v>
      </c>
      <c r="B9405" s="32" t="s">
        <v>182</v>
      </c>
      <c r="C9405">
        <f t="shared" si="146"/>
        <v>22336</v>
      </c>
    </row>
    <row r="9406" spans="1:3">
      <c r="A9406" s="32" t="s">
        <v>37757</v>
      </c>
      <c r="B9406" s="32" t="s">
        <v>182</v>
      </c>
      <c r="C9406">
        <f t="shared" si="146"/>
        <v>22350</v>
      </c>
    </row>
    <row r="9407" spans="1:3">
      <c r="A9407" s="32" t="s">
        <v>37758</v>
      </c>
      <c r="B9407" s="32" t="s">
        <v>182</v>
      </c>
      <c r="C9407">
        <f t="shared" si="146"/>
        <v>22401</v>
      </c>
    </row>
    <row r="9408" spans="1:3">
      <c r="A9408" s="32" t="s">
        <v>37759</v>
      </c>
      <c r="B9408" s="32" t="s">
        <v>182</v>
      </c>
      <c r="C9408">
        <f t="shared" si="146"/>
        <v>22402</v>
      </c>
    </row>
    <row r="9409" spans="1:3">
      <c r="A9409" s="32" t="s">
        <v>37760</v>
      </c>
      <c r="B9409" s="32" t="s">
        <v>182</v>
      </c>
      <c r="C9409">
        <f t="shared" si="146"/>
        <v>22403</v>
      </c>
    </row>
    <row r="9410" spans="1:3">
      <c r="A9410" s="32" t="s">
        <v>37761</v>
      </c>
      <c r="B9410" s="32" t="s">
        <v>182</v>
      </c>
      <c r="C9410">
        <f t="shared" ref="C9410:C9473" si="147">1*A9410</f>
        <v>22404</v>
      </c>
    </row>
    <row r="9411" spans="1:3">
      <c r="A9411" s="32" t="s">
        <v>37762</v>
      </c>
      <c r="B9411" s="32" t="s">
        <v>182</v>
      </c>
      <c r="C9411">
        <f t="shared" si="147"/>
        <v>22405</v>
      </c>
    </row>
    <row r="9412" spans="1:3">
      <c r="A9412" s="32" t="s">
        <v>37763</v>
      </c>
      <c r="B9412" s="32" t="s">
        <v>182</v>
      </c>
      <c r="C9412">
        <f t="shared" si="147"/>
        <v>22406</v>
      </c>
    </row>
    <row r="9413" spans="1:3">
      <c r="A9413" s="32" t="s">
        <v>37764</v>
      </c>
      <c r="B9413" s="32" t="s">
        <v>182</v>
      </c>
      <c r="C9413">
        <f t="shared" si="147"/>
        <v>22407</v>
      </c>
    </row>
    <row r="9414" spans="1:3">
      <c r="A9414" s="32" t="s">
        <v>37765</v>
      </c>
      <c r="B9414" s="32" t="s">
        <v>182</v>
      </c>
      <c r="C9414">
        <f t="shared" si="147"/>
        <v>22408</v>
      </c>
    </row>
    <row r="9415" spans="1:3">
      <c r="A9415" s="32" t="s">
        <v>37766</v>
      </c>
      <c r="B9415" s="32" t="s">
        <v>182</v>
      </c>
      <c r="C9415">
        <f t="shared" si="147"/>
        <v>22412</v>
      </c>
    </row>
    <row r="9416" spans="1:3">
      <c r="A9416" s="32" t="s">
        <v>38640</v>
      </c>
      <c r="B9416" s="32" t="s">
        <v>182</v>
      </c>
      <c r="C9416">
        <f t="shared" si="147"/>
        <v>22421</v>
      </c>
    </row>
    <row r="9417" spans="1:3">
      <c r="A9417" s="32" t="s">
        <v>37767</v>
      </c>
      <c r="B9417" s="32" t="s">
        <v>182</v>
      </c>
      <c r="C9417">
        <f t="shared" si="147"/>
        <v>22427</v>
      </c>
    </row>
    <row r="9418" spans="1:3">
      <c r="A9418" s="32" t="s">
        <v>37768</v>
      </c>
      <c r="B9418" s="32" t="s">
        <v>182</v>
      </c>
      <c r="C9418">
        <f t="shared" si="147"/>
        <v>22428</v>
      </c>
    </row>
    <row r="9419" spans="1:3">
      <c r="A9419" s="32" t="s">
        <v>37769</v>
      </c>
      <c r="B9419" s="32" t="s">
        <v>182</v>
      </c>
      <c r="C9419">
        <f t="shared" si="147"/>
        <v>22430</v>
      </c>
    </row>
    <row r="9420" spans="1:3">
      <c r="A9420" s="32" t="s">
        <v>37770</v>
      </c>
      <c r="B9420" s="32" t="s">
        <v>182</v>
      </c>
      <c r="C9420">
        <f t="shared" si="147"/>
        <v>22432</v>
      </c>
    </row>
    <row r="9421" spans="1:3">
      <c r="A9421" s="32" t="s">
        <v>37771</v>
      </c>
      <c r="B9421" s="32" t="s">
        <v>182</v>
      </c>
      <c r="C9421">
        <f t="shared" si="147"/>
        <v>22433</v>
      </c>
    </row>
    <row r="9422" spans="1:3">
      <c r="A9422" s="32" t="s">
        <v>37772</v>
      </c>
      <c r="B9422" s="32" t="s">
        <v>182</v>
      </c>
      <c r="C9422">
        <f t="shared" si="147"/>
        <v>22435</v>
      </c>
    </row>
    <row r="9423" spans="1:3">
      <c r="A9423" s="32" t="s">
        <v>37773</v>
      </c>
      <c r="B9423" s="32" t="s">
        <v>182</v>
      </c>
      <c r="C9423">
        <f t="shared" si="147"/>
        <v>22436</v>
      </c>
    </row>
    <row r="9424" spans="1:3">
      <c r="A9424" s="32" t="s">
        <v>37774</v>
      </c>
      <c r="B9424" s="32" t="s">
        <v>182</v>
      </c>
      <c r="C9424">
        <f t="shared" si="147"/>
        <v>22437</v>
      </c>
    </row>
    <row r="9425" spans="1:3">
      <c r="A9425" s="32" t="s">
        <v>37775</v>
      </c>
      <c r="B9425" s="32" t="s">
        <v>182</v>
      </c>
      <c r="C9425">
        <f t="shared" si="147"/>
        <v>22438</v>
      </c>
    </row>
    <row r="9426" spans="1:3">
      <c r="A9426" s="32" t="s">
        <v>37776</v>
      </c>
      <c r="B9426" s="32" t="s">
        <v>182</v>
      </c>
      <c r="C9426">
        <f t="shared" si="147"/>
        <v>22442</v>
      </c>
    </row>
    <row r="9427" spans="1:3">
      <c r="A9427" s="32" t="s">
        <v>37777</v>
      </c>
      <c r="B9427" s="32" t="s">
        <v>182</v>
      </c>
      <c r="C9427">
        <f t="shared" si="147"/>
        <v>22443</v>
      </c>
    </row>
    <row r="9428" spans="1:3">
      <c r="A9428" s="32" t="s">
        <v>37778</v>
      </c>
      <c r="B9428" s="32" t="s">
        <v>182</v>
      </c>
      <c r="C9428">
        <f t="shared" si="147"/>
        <v>22446</v>
      </c>
    </row>
    <row r="9429" spans="1:3">
      <c r="A9429" s="32" t="s">
        <v>37779</v>
      </c>
      <c r="B9429" s="32" t="s">
        <v>182</v>
      </c>
      <c r="C9429">
        <f t="shared" si="147"/>
        <v>22448</v>
      </c>
    </row>
    <row r="9430" spans="1:3">
      <c r="A9430" s="32" t="s">
        <v>37780</v>
      </c>
      <c r="B9430" s="32" t="s">
        <v>182</v>
      </c>
      <c r="C9430">
        <f t="shared" si="147"/>
        <v>22451</v>
      </c>
    </row>
    <row r="9431" spans="1:3">
      <c r="A9431" s="32" t="s">
        <v>37781</v>
      </c>
      <c r="B9431" s="32" t="s">
        <v>182</v>
      </c>
      <c r="C9431">
        <f t="shared" si="147"/>
        <v>22454</v>
      </c>
    </row>
    <row r="9432" spans="1:3">
      <c r="A9432" s="32" t="s">
        <v>37782</v>
      </c>
      <c r="B9432" s="32" t="s">
        <v>182</v>
      </c>
      <c r="C9432">
        <f t="shared" si="147"/>
        <v>22456</v>
      </c>
    </row>
    <row r="9433" spans="1:3">
      <c r="A9433" s="32" t="s">
        <v>37783</v>
      </c>
      <c r="B9433" s="32" t="s">
        <v>182</v>
      </c>
      <c r="C9433">
        <f t="shared" si="147"/>
        <v>22460</v>
      </c>
    </row>
    <row r="9434" spans="1:3">
      <c r="A9434" s="32" t="s">
        <v>38641</v>
      </c>
      <c r="B9434" s="32" t="s">
        <v>182</v>
      </c>
      <c r="C9434">
        <f t="shared" si="147"/>
        <v>22461</v>
      </c>
    </row>
    <row r="9435" spans="1:3">
      <c r="A9435" s="32" t="s">
        <v>37784</v>
      </c>
      <c r="B9435" s="32" t="s">
        <v>182</v>
      </c>
      <c r="C9435">
        <f t="shared" si="147"/>
        <v>22463</v>
      </c>
    </row>
    <row r="9436" spans="1:3">
      <c r="A9436" s="32" t="s">
        <v>37785</v>
      </c>
      <c r="B9436" s="32" t="s">
        <v>182</v>
      </c>
      <c r="C9436">
        <f t="shared" si="147"/>
        <v>22469</v>
      </c>
    </row>
    <row r="9437" spans="1:3">
      <c r="A9437" s="32" t="s">
        <v>37786</v>
      </c>
      <c r="B9437" s="32" t="s">
        <v>182</v>
      </c>
      <c r="C9437">
        <f t="shared" si="147"/>
        <v>22471</v>
      </c>
    </row>
    <row r="9438" spans="1:3">
      <c r="A9438" s="32" t="s">
        <v>37787</v>
      </c>
      <c r="B9438" s="32" t="s">
        <v>182</v>
      </c>
      <c r="C9438">
        <f t="shared" si="147"/>
        <v>22472</v>
      </c>
    </row>
    <row r="9439" spans="1:3">
      <c r="A9439" s="32" t="s">
        <v>37788</v>
      </c>
      <c r="B9439" s="32" t="s">
        <v>182</v>
      </c>
      <c r="C9439">
        <f t="shared" si="147"/>
        <v>22473</v>
      </c>
    </row>
    <row r="9440" spans="1:3">
      <c r="A9440" s="32" t="s">
        <v>37789</v>
      </c>
      <c r="B9440" s="32" t="s">
        <v>182</v>
      </c>
      <c r="C9440">
        <f t="shared" si="147"/>
        <v>22476</v>
      </c>
    </row>
    <row r="9441" spans="1:3">
      <c r="A9441" s="32" t="s">
        <v>37790</v>
      </c>
      <c r="B9441" s="32" t="s">
        <v>182</v>
      </c>
      <c r="C9441">
        <f t="shared" si="147"/>
        <v>22480</v>
      </c>
    </row>
    <row r="9442" spans="1:3">
      <c r="A9442" s="32" t="s">
        <v>37791</v>
      </c>
      <c r="B9442" s="32" t="s">
        <v>182</v>
      </c>
      <c r="C9442">
        <f t="shared" si="147"/>
        <v>22481</v>
      </c>
    </row>
    <row r="9443" spans="1:3">
      <c r="A9443" s="32" t="s">
        <v>37792</v>
      </c>
      <c r="B9443" s="32" t="s">
        <v>182</v>
      </c>
      <c r="C9443">
        <f t="shared" si="147"/>
        <v>22482</v>
      </c>
    </row>
    <row r="9444" spans="1:3">
      <c r="A9444" s="32" t="s">
        <v>37793</v>
      </c>
      <c r="B9444" s="32" t="s">
        <v>182</v>
      </c>
      <c r="C9444">
        <f t="shared" si="147"/>
        <v>22485</v>
      </c>
    </row>
    <row r="9445" spans="1:3">
      <c r="A9445" s="32" t="s">
        <v>37794</v>
      </c>
      <c r="B9445" s="32" t="s">
        <v>182</v>
      </c>
      <c r="C9445">
        <f t="shared" si="147"/>
        <v>22488</v>
      </c>
    </row>
    <row r="9446" spans="1:3">
      <c r="A9446" s="32" t="s">
        <v>37795</v>
      </c>
      <c r="B9446" s="32" t="s">
        <v>182</v>
      </c>
      <c r="C9446">
        <f t="shared" si="147"/>
        <v>22501</v>
      </c>
    </row>
    <row r="9447" spans="1:3">
      <c r="A9447" s="32" t="s">
        <v>37796</v>
      </c>
      <c r="B9447" s="32" t="s">
        <v>182</v>
      </c>
      <c r="C9447">
        <f t="shared" si="147"/>
        <v>22503</v>
      </c>
    </row>
    <row r="9448" spans="1:3">
      <c r="A9448" s="32" t="s">
        <v>37797</v>
      </c>
      <c r="B9448" s="32" t="s">
        <v>182</v>
      </c>
      <c r="C9448">
        <f t="shared" si="147"/>
        <v>22504</v>
      </c>
    </row>
    <row r="9449" spans="1:3">
      <c r="A9449" s="32" t="s">
        <v>38642</v>
      </c>
      <c r="B9449" s="32" t="s">
        <v>182</v>
      </c>
      <c r="C9449">
        <f t="shared" si="147"/>
        <v>22505</v>
      </c>
    </row>
    <row r="9450" spans="1:3">
      <c r="A9450" s="32" t="s">
        <v>37798</v>
      </c>
      <c r="B9450" s="32" t="s">
        <v>182</v>
      </c>
      <c r="C9450">
        <f t="shared" si="147"/>
        <v>22507</v>
      </c>
    </row>
    <row r="9451" spans="1:3">
      <c r="A9451" s="32" t="s">
        <v>37799</v>
      </c>
      <c r="B9451" s="32" t="s">
        <v>182</v>
      </c>
      <c r="C9451">
        <f t="shared" si="147"/>
        <v>22508</v>
      </c>
    </row>
    <row r="9452" spans="1:3">
      <c r="A9452" s="32" t="s">
        <v>37800</v>
      </c>
      <c r="B9452" s="32" t="s">
        <v>182</v>
      </c>
      <c r="C9452">
        <f t="shared" si="147"/>
        <v>22509</v>
      </c>
    </row>
    <row r="9453" spans="1:3">
      <c r="A9453" s="32" t="s">
        <v>37801</v>
      </c>
      <c r="B9453" s="32" t="s">
        <v>182</v>
      </c>
      <c r="C9453">
        <f t="shared" si="147"/>
        <v>22511</v>
      </c>
    </row>
    <row r="9454" spans="1:3">
      <c r="A9454" s="32" t="s">
        <v>37802</v>
      </c>
      <c r="B9454" s="32" t="s">
        <v>182</v>
      </c>
      <c r="C9454">
        <f t="shared" si="147"/>
        <v>22513</v>
      </c>
    </row>
    <row r="9455" spans="1:3">
      <c r="A9455" s="32" t="s">
        <v>37803</v>
      </c>
      <c r="B9455" s="32" t="s">
        <v>182</v>
      </c>
      <c r="C9455">
        <f t="shared" si="147"/>
        <v>22514</v>
      </c>
    </row>
    <row r="9456" spans="1:3">
      <c r="A9456" s="32" t="s">
        <v>37804</v>
      </c>
      <c r="B9456" s="32" t="s">
        <v>182</v>
      </c>
      <c r="C9456">
        <f t="shared" si="147"/>
        <v>22517</v>
      </c>
    </row>
    <row r="9457" spans="1:3">
      <c r="A9457" s="32" t="s">
        <v>37805</v>
      </c>
      <c r="B9457" s="32" t="s">
        <v>182</v>
      </c>
      <c r="C9457">
        <f t="shared" si="147"/>
        <v>22520</v>
      </c>
    </row>
    <row r="9458" spans="1:3">
      <c r="A9458" s="32" t="s">
        <v>37806</v>
      </c>
      <c r="B9458" s="32" t="s">
        <v>182</v>
      </c>
      <c r="C9458">
        <f t="shared" si="147"/>
        <v>22523</v>
      </c>
    </row>
    <row r="9459" spans="1:3">
      <c r="A9459" s="32" t="s">
        <v>37807</v>
      </c>
      <c r="B9459" s="32" t="s">
        <v>182</v>
      </c>
      <c r="C9459">
        <f t="shared" si="147"/>
        <v>22524</v>
      </c>
    </row>
    <row r="9460" spans="1:3">
      <c r="A9460" s="32" t="s">
        <v>37808</v>
      </c>
      <c r="B9460" s="32" t="s">
        <v>182</v>
      </c>
      <c r="C9460">
        <f t="shared" si="147"/>
        <v>22526</v>
      </c>
    </row>
    <row r="9461" spans="1:3">
      <c r="A9461" s="32" t="s">
        <v>37809</v>
      </c>
      <c r="B9461" s="32" t="s">
        <v>182</v>
      </c>
      <c r="C9461">
        <f t="shared" si="147"/>
        <v>22528</v>
      </c>
    </row>
    <row r="9462" spans="1:3">
      <c r="A9462" s="32" t="s">
        <v>37810</v>
      </c>
      <c r="B9462" s="32" t="s">
        <v>182</v>
      </c>
      <c r="C9462">
        <f t="shared" si="147"/>
        <v>22529</v>
      </c>
    </row>
    <row r="9463" spans="1:3">
      <c r="A9463" s="32" t="s">
        <v>37811</v>
      </c>
      <c r="B9463" s="32" t="s">
        <v>182</v>
      </c>
      <c r="C9463">
        <f t="shared" si="147"/>
        <v>22530</v>
      </c>
    </row>
    <row r="9464" spans="1:3">
      <c r="A9464" s="32" t="s">
        <v>37812</v>
      </c>
      <c r="B9464" s="32" t="s">
        <v>182</v>
      </c>
      <c r="C9464">
        <f t="shared" si="147"/>
        <v>22534</v>
      </c>
    </row>
    <row r="9465" spans="1:3">
      <c r="A9465" s="32" t="s">
        <v>37813</v>
      </c>
      <c r="B9465" s="32" t="s">
        <v>182</v>
      </c>
      <c r="C9465">
        <f t="shared" si="147"/>
        <v>22535</v>
      </c>
    </row>
    <row r="9466" spans="1:3">
      <c r="A9466" s="32" t="s">
        <v>37814</v>
      </c>
      <c r="B9466" s="32" t="s">
        <v>182</v>
      </c>
      <c r="C9466">
        <f t="shared" si="147"/>
        <v>22538</v>
      </c>
    </row>
    <row r="9467" spans="1:3">
      <c r="A9467" s="32" t="s">
        <v>37815</v>
      </c>
      <c r="B9467" s="32" t="s">
        <v>182</v>
      </c>
      <c r="C9467">
        <f t="shared" si="147"/>
        <v>22539</v>
      </c>
    </row>
    <row r="9468" spans="1:3">
      <c r="A9468" s="32" t="s">
        <v>38643</v>
      </c>
      <c r="B9468" s="32" t="s">
        <v>182</v>
      </c>
      <c r="C9468">
        <f t="shared" si="147"/>
        <v>22540</v>
      </c>
    </row>
    <row r="9469" spans="1:3">
      <c r="A9469" s="32" t="s">
        <v>37816</v>
      </c>
      <c r="B9469" s="32" t="s">
        <v>182</v>
      </c>
      <c r="C9469">
        <f t="shared" si="147"/>
        <v>22542</v>
      </c>
    </row>
    <row r="9470" spans="1:3">
      <c r="A9470" s="32" t="s">
        <v>37817</v>
      </c>
      <c r="B9470" s="32" t="s">
        <v>182</v>
      </c>
      <c r="C9470">
        <f t="shared" si="147"/>
        <v>22544</v>
      </c>
    </row>
    <row r="9471" spans="1:3">
      <c r="A9471" s="32" t="s">
        <v>37818</v>
      </c>
      <c r="B9471" s="32" t="s">
        <v>182</v>
      </c>
      <c r="C9471">
        <f t="shared" si="147"/>
        <v>22545</v>
      </c>
    </row>
    <row r="9472" spans="1:3">
      <c r="A9472" s="32" t="s">
        <v>37819</v>
      </c>
      <c r="B9472" s="32" t="s">
        <v>182</v>
      </c>
      <c r="C9472">
        <f t="shared" si="147"/>
        <v>22546</v>
      </c>
    </row>
    <row r="9473" spans="1:3">
      <c r="A9473" s="32" t="s">
        <v>37820</v>
      </c>
      <c r="B9473" s="32" t="s">
        <v>182</v>
      </c>
      <c r="C9473">
        <f t="shared" si="147"/>
        <v>22547</v>
      </c>
    </row>
    <row r="9474" spans="1:3">
      <c r="A9474" s="32" t="s">
        <v>37821</v>
      </c>
      <c r="B9474" s="32" t="s">
        <v>182</v>
      </c>
      <c r="C9474">
        <f t="shared" ref="C9474:C9537" si="148">1*A9474</f>
        <v>22548</v>
      </c>
    </row>
    <row r="9475" spans="1:3">
      <c r="A9475" s="32" t="s">
        <v>38644</v>
      </c>
      <c r="B9475" s="32" t="s">
        <v>182</v>
      </c>
      <c r="C9475">
        <f t="shared" si="148"/>
        <v>22549</v>
      </c>
    </row>
    <row r="9476" spans="1:3">
      <c r="A9476" s="32" t="s">
        <v>37822</v>
      </c>
      <c r="B9476" s="32" t="s">
        <v>182</v>
      </c>
      <c r="C9476">
        <f t="shared" si="148"/>
        <v>22551</v>
      </c>
    </row>
    <row r="9477" spans="1:3">
      <c r="A9477" s="32" t="s">
        <v>37823</v>
      </c>
      <c r="B9477" s="32" t="s">
        <v>182</v>
      </c>
      <c r="C9477">
        <f t="shared" si="148"/>
        <v>22552</v>
      </c>
    </row>
    <row r="9478" spans="1:3">
      <c r="A9478" s="32" t="s">
        <v>37824</v>
      </c>
      <c r="B9478" s="32" t="s">
        <v>182</v>
      </c>
      <c r="C9478">
        <f t="shared" si="148"/>
        <v>22553</v>
      </c>
    </row>
    <row r="9479" spans="1:3">
      <c r="A9479" s="32" t="s">
        <v>37825</v>
      </c>
      <c r="B9479" s="32" t="s">
        <v>182</v>
      </c>
      <c r="C9479">
        <f t="shared" si="148"/>
        <v>22554</v>
      </c>
    </row>
    <row r="9480" spans="1:3">
      <c r="A9480" s="32" t="s">
        <v>37826</v>
      </c>
      <c r="B9480" s="32" t="s">
        <v>182</v>
      </c>
      <c r="C9480">
        <f t="shared" si="148"/>
        <v>22555</v>
      </c>
    </row>
    <row r="9481" spans="1:3">
      <c r="A9481" s="32" t="s">
        <v>37827</v>
      </c>
      <c r="B9481" s="32" t="s">
        <v>182</v>
      </c>
      <c r="C9481">
        <f t="shared" si="148"/>
        <v>22556</v>
      </c>
    </row>
    <row r="9482" spans="1:3">
      <c r="A9482" s="32" t="s">
        <v>37828</v>
      </c>
      <c r="B9482" s="32" t="s">
        <v>182</v>
      </c>
      <c r="C9482">
        <f t="shared" si="148"/>
        <v>22558</v>
      </c>
    </row>
    <row r="9483" spans="1:3">
      <c r="A9483" s="32" t="s">
        <v>38645</v>
      </c>
      <c r="B9483" s="32" t="s">
        <v>182</v>
      </c>
      <c r="C9483">
        <f t="shared" si="148"/>
        <v>22559</v>
      </c>
    </row>
    <row r="9484" spans="1:3">
      <c r="A9484" s="32" t="s">
        <v>37829</v>
      </c>
      <c r="B9484" s="32" t="s">
        <v>182</v>
      </c>
      <c r="C9484">
        <f t="shared" si="148"/>
        <v>22560</v>
      </c>
    </row>
    <row r="9485" spans="1:3">
      <c r="A9485" s="32" t="s">
        <v>37830</v>
      </c>
      <c r="B9485" s="32" t="s">
        <v>182</v>
      </c>
      <c r="C9485">
        <f t="shared" si="148"/>
        <v>22565</v>
      </c>
    </row>
    <row r="9486" spans="1:3">
      <c r="A9486" s="32" t="s">
        <v>37831</v>
      </c>
      <c r="B9486" s="32" t="s">
        <v>182</v>
      </c>
      <c r="C9486">
        <f t="shared" si="148"/>
        <v>22567</v>
      </c>
    </row>
    <row r="9487" spans="1:3">
      <c r="A9487" s="32" t="s">
        <v>38646</v>
      </c>
      <c r="B9487" s="32" t="s">
        <v>182</v>
      </c>
      <c r="C9487">
        <f t="shared" si="148"/>
        <v>22568</v>
      </c>
    </row>
    <row r="9488" spans="1:3">
      <c r="A9488" s="32" t="s">
        <v>37832</v>
      </c>
      <c r="B9488" s="32" t="s">
        <v>182</v>
      </c>
      <c r="C9488">
        <f t="shared" si="148"/>
        <v>22570</v>
      </c>
    </row>
    <row r="9489" spans="1:3">
      <c r="A9489" s="32" t="s">
        <v>37833</v>
      </c>
      <c r="B9489" s="32" t="s">
        <v>182</v>
      </c>
      <c r="C9489">
        <f t="shared" si="148"/>
        <v>22572</v>
      </c>
    </row>
    <row r="9490" spans="1:3">
      <c r="A9490" s="32" t="s">
        <v>37834</v>
      </c>
      <c r="B9490" s="32" t="s">
        <v>182</v>
      </c>
      <c r="C9490">
        <f t="shared" si="148"/>
        <v>22576</v>
      </c>
    </row>
    <row r="9491" spans="1:3">
      <c r="A9491" s="32" t="s">
        <v>37835</v>
      </c>
      <c r="B9491" s="32" t="s">
        <v>182</v>
      </c>
      <c r="C9491">
        <f t="shared" si="148"/>
        <v>22577</v>
      </c>
    </row>
    <row r="9492" spans="1:3">
      <c r="A9492" s="32" t="s">
        <v>37836</v>
      </c>
      <c r="B9492" s="32" t="s">
        <v>182</v>
      </c>
      <c r="C9492">
        <f t="shared" si="148"/>
        <v>22578</v>
      </c>
    </row>
    <row r="9493" spans="1:3">
      <c r="A9493" s="32" t="s">
        <v>37837</v>
      </c>
      <c r="B9493" s="32" t="s">
        <v>182</v>
      </c>
      <c r="C9493">
        <f t="shared" si="148"/>
        <v>22579</v>
      </c>
    </row>
    <row r="9494" spans="1:3">
      <c r="A9494" s="32" t="s">
        <v>37838</v>
      </c>
      <c r="B9494" s="32" t="s">
        <v>182</v>
      </c>
      <c r="C9494">
        <f t="shared" si="148"/>
        <v>22580</v>
      </c>
    </row>
    <row r="9495" spans="1:3">
      <c r="A9495" s="32" t="s">
        <v>37839</v>
      </c>
      <c r="B9495" s="32" t="s">
        <v>182</v>
      </c>
      <c r="C9495">
        <f t="shared" si="148"/>
        <v>22581</v>
      </c>
    </row>
    <row r="9496" spans="1:3">
      <c r="A9496" s="32" t="s">
        <v>37840</v>
      </c>
      <c r="B9496" s="32" t="s">
        <v>182</v>
      </c>
      <c r="C9496">
        <f t="shared" si="148"/>
        <v>22601</v>
      </c>
    </row>
    <row r="9497" spans="1:3">
      <c r="A9497" s="32" t="s">
        <v>38592</v>
      </c>
      <c r="B9497" s="32" t="s">
        <v>182</v>
      </c>
      <c r="C9497">
        <f t="shared" si="148"/>
        <v>22602</v>
      </c>
    </row>
    <row r="9498" spans="1:3">
      <c r="A9498" s="32" t="s">
        <v>38647</v>
      </c>
      <c r="B9498" s="32" t="s">
        <v>182</v>
      </c>
      <c r="C9498">
        <f t="shared" si="148"/>
        <v>22603</v>
      </c>
    </row>
    <row r="9499" spans="1:3">
      <c r="A9499" s="32" t="s">
        <v>38648</v>
      </c>
      <c r="B9499" s="32" t="s">
        <v>182</v>
      </c>
      <c r="C9499">
        <f t="shared" si="148"/>
        <v>22604</v>
      </c>
    </row>
    <row r="9500" spans="1:3">
      <c r="A9500" s="32" t="s">
        <v>38593</v>
      </c>
      <c r="B9500" s="32" t="s">
        <v>182</v>
      </c>
      <c r="C9500">
        <f t="shared" si="148"/>
        <v>22610</v>
      </c>
    </row>
    <row r="9501" spans="1:3">
      <c r="A9501" s="32" t="s">
        <v>38594</v>
      </c>
      <c r="B9501" s="32" t="s">
        <v>182</v>
      </c>
      <c r="C9501">
        <f t="shared" si="148"/>
        <v>22611</v>
      </c>
    </row>
    <row r="9502" spans="1:3">
      <c r="A9502" s="32" t="s">
        <v>38649</v>
      </c>
      <c r="B9502" s="32" t="s">
        <v>182</v>
      </c>
      <c r="C9502">
        <f t="shared" si="148"/>
        <v>22620</v>
      </c>
    </row>
    <row r="9503" spans="1:3">
      <c r="A9503" s="32" t="s">
        <v>38650</v>
      </c>
      <c r="B9503" s="32" t="s">
        <v>182</v>
      </c>
      <c r="C9503">
        <f t="shared" si="148"/>
        <v>22622</v>
      </c>
    </row>
    <row r="9504" spans="1:3">
      <c r="A9504" s="32" t="s">
        <v>37841</v>
      </c>
      <c r="B9504" s="32" t="s">
        <v>182</v>
      </c>
      <c r="C9504">
        <f t="shared" si="148"/>
        <v>22623</v>
      </c>
    </row>
    <row r="9505" spans="1:3">
      <c r="A9505" s="32" t="s">
        <v>38651</v>
      </c>
      <c r="B9505" s="32" t="s">
        <v>182</v>
      </c>
      <c r="C9505">
        <f t="shared" si="148"/>
        <v>22624</v>
      </c>
    </row>
    <row r="9506" spans="1:3">
      <c r="A9506" s="32" t="s">
        <v>38652</v>
      </c>
      <c r="B9506" s="32" t="s">
        <v>182</v>
      </c>
      <c r="C9506">
        <f t="shared" si="148"/>
        <v>22625</v>
      </c>
    </row>
    <row r="9507" spans="1:3">
      <c r="A9507" s="32" t="s">
        <v>38653</v>
      </c>
      <c r="B9507" s="32" t="s">
        <v>182</v>
      </c>
      <c r="C9507">
        <f t="shared" si="148"/>
        <v>22626</v>
      </c>
    </row>
    <row r="9508" spans="1:3">
      <c r="A9508" s="32" t="s">
        <v>37842</v>
      </c>
      <c r="B9508" s="32" t="s">
        <v>182</v>
      </c>
      <c r="C9508">
        <f t="shared" si="148"/>
        <v>22627</v>
      </c>
    </row>
    <row r="9509" spans="1:3">
      <c r="A9509" s="32" t="s">
        <v>37843</v>
      </c>
      <c r="B9509" s="32" t="s">
        <v>182</v>
      </c>
      <c r="C9509">
        <f t="shared" si="148"/>
        <v>22630</v>
      </c>
    </row>
    <row r="9510" spans="1:3">
      <c r="A9510" s="32" t="s">
        <v>38654</v>
      </c>
      <c r="B9510" s="32" t="s">
        <v>182</v>
      </c>
      <c r="C9510">
        <f t="shared" si="148"/>
        <v>22637</v>
      </c>
    </row>
    <row r="9511" spans="1:3">
      <c r="A9511" s="32" t="s">
        <v>38655</v>
      </c>
      <c r="B9511" s="32" t="s">
        <v>182</v>
      </c>
      <c r="C9511">
        <f t="shared" si="148"/>
        <v>22638</v>
      </c>
    </row>
    <row r="9512" spans="1:3">
      <c r="A9512" s="32" t="s">
        <v>37844</v>
      </c>
      <c r="B9512" s="32" t="s">
        <v>182</v>
      </c>
      <c r="C9512">
        <f t="shared" si="148"/>
        <v>22639</v>
      </c>
    </row>
    <row r="9513" spans="1:3">
      <c r="A9513" s="32" t="s">
        <v>37845</v>
      </c>
      <c r="B9513" s="32" t="s">
        <v>182</v>
      </c>
      <c r="C9513">
        <f t="shared" si="148"/>
        <v>22640</v>
      </c>
    </row>
    <row r="9514" spans="1:3">
      <c r="A9514" s="32" t="s">
        <v>38656</v>
      </c>
      <c r="B9514" s="32" t="s">
        <v>182</v>
      </c>
      <c r="C9514">
        <f t="shared" si="148"/>
        <v>22641</v>
      </c>
    </row>
    <row r="9515" spans="1:3">
      <c r="A9515" s="32" t="s">
        <v>37846</v>
      </c>
      <c r="B9515" s="32" t="s">
        <v>182</v>
      </c>
      <c r="C9515">
        <f t="shared" si="148"/>
        <v>22642</v>
      </c>
    </row>
    <row r="9516" spans="1:3">
      <c r="A9516" s="32" t="s">
        <v>37847</v>
      </c>
      <c r="B9516" s="32" t="s">
        <v>182</v>
      </c>
      <c r="C9516">
        <f t="shared" si="148"/>
        <v>22643</v>
      </c>
    </row>
    <row r="9517" spans="1:3">
      <c r="A9517" s="32" t="s">
        <v>38657</v>
      </c>
      <c r="B9517" s="32" t="s">
        <v>182</v>
      </c>
      <c r="C9517">
        <f t="shared" si="148"/>
        <v>22644</v>
      </c>
    </row>
    <row r="9518" spans="1:3">
      <c r="A9518" s="32" t="s">
        <v>38595</v>
      </c>
      <c r="B9518" s="32" t="s">
        <v>182</v>
      </c>
      <c r="C9518">
        <f t="shared" si="148"/>
        <v>22645</v>
      </c>
    </row>
    <row r="9519" spans="1:3">
      <c r="A9519" s="32" t="s">
        <v>38658</v>
      </c>
      <c r="B9519" s="32" t="s">
        <v>182</v>
      </c>
      <c r="C9519">
        <f t="shared" si="148"/>
        <v>22646</v>
      </c>
    </row>
    <row r="9520" spans="1:3">
      <c r="A9520" s="32" t="s">
        <v>38659</v>
      </c>
      <c r="B9520" s="32" t="s">
        <v>182</v>
      </c>
      <c r="C9520">
        <f t="shared" si="148"/>
        <v>22649</v>
      </c>
    </row>
    <row r="9521" spans="1:3">
      <c r="A9521" s="32" t="s">
        <v>38660</v>
      </c>
      <c r="B9521" s="32" t="s">
        <v>182</v>
      </c>
      <c r="C9521">
        <f t="shared" si="148"/>
        <v>22650</v>
      </c>
    </row>
    <row r="9522" spans="1:3">
      <c r="A9522" s="32" t="s">
        <v>38661</v>
      </c>
      <c r="B9522" s="32" t="s">
        <v>182</v>
      </c>
      <c r="C9522">
        <f t="shared" si="148"/>
        <v>22651</v>
      </c>
    </row>
    <row r="9523" spans="1:3">
      <c r="A9523" s="32" t="s">
        <v>38662</v>
      </c>
      <c r="B9523" s="32" t="s">
        <v>182</v>
      </c>
      <c r="C9523">
        <f t="shared" si="148"/>
        <v>22652</v>
      </c>
    </row>
    <row r="9524" spans="1:3">
      <c r="A9524" s="32" t="s">
        <v>38663</v>
      </c>
      <c r="B9524" s="32" t="s">
        <v>182</v>
      </c>
      <c r="C9524">
        <f t="shared" si="148"/>
        <v>22654</v>
      </c>
    </row>
    <row r="9525" spans="1:3">
      <c r="A9525" s="32" t="s">
        <v>37848</v>
      </c>
      <c r="B9525" s="32" t="s">
        <v>182</v>
      </c>
      <c r="C9525">
        <f t="shared" si="148"/>
        <v>22655</v>
      </c>
    </row>
    <row r="9526" spans="1:3">
      <c r="A9526" s="32" t="s">
        <v>38664</v>
      </c>
      <c r="B9526" s="32" t="s">
        <v>182</v>
      </c>
      <c r="C9526">
        <f t="shared" si="148"/>
        <v>22656</v>
      </c>
    </row>
    <row r="9527" spans="1:3">
      <c r="A9527" s="32" t="s">
        <v>38596</v>
      </c>
      <c r="B9527" s="32" t="s">
        <v>182</v>
      </c>
      <c r="C9527">
        <f t="shared" si="148"/>
        <v>22657</v>
      </c>
    </row>
    <row r="9528" spans="1:3">
      <c r="A9528" s="32" t="s">
        <v>38665</v>
      </c>
      <c r="B9528" s="32" t="s">
        <v>182</v>
      </c>
      <c r="C9528">
        <f t="shared" si="148"/>
        <v>22660</v>
      </c>
    </row>
    <row r="9529" spans="1:3">
      <c r="A9529" s="32" t="s">
        <v>38666</v>
      </c>
      <c r="B9529" s="32" t="s">
        <v>182</v>
      </c>
      <c r="C9529">
        <f t="shared" si="148"/>
        <v>22663</v>
      </c>
    </row>
    <row r="9530" spans="1:3">
      <c r="A9530" s="32" t="s">
        <v>38667</v>
      </c>
      <c r="B9530" s="32" t="s">
        <v>182</v>
      </c>
      <c r="C9530">
        <f t="shared" si="148"/>
        <v>22664</v>
      </c>
    </row>
    <row r="9531" spans="1:3">
      <c r="A9531" s="32" t="s">
        <v>38597</v>
      </c>
      <c r="B9531" s="32" t="s">
        <v>182</v>
      </c>
      <c r="C9531">
        <f t="shared" si="148"/>
        <v>22701</v>
      </c>
    </row>
    <row r="9532" spans="1:3">
      <c r="A9532" s="32" t="s">
        <v>37849</v>
      </c>
      <c r="B9532" s="32" t="s">
        <v>182</v>
      </c>
      <c r="C9532">
        <f t="shared" si="148"/>
        <v>22709</v>
      </c>
    </row>
    <row r="9533" spans="1:3">
      <c r="A9533" s="32" t="s">
        <v>37850</v>
      </c>
      <c r="B9533" s="32" t="s">
        <v>182</v>
      </c>
      <c r="C9533">
        <f t="shared" si="148"/>
        <v>22711</v>
      </c>
    </row>
    <row r="9534" spans="1:3">
      <c r="A9534" s="32" t="s">
        <v>37851</v>
      </c>
      <c r="B9534" s="32" t="s">
        <v>182</v>
      </c>
      <c r="C9534">
        <f t="shared" si="148"/>
        <v>22712</v>
      </c>
    </row>
    <row r="9535" spans="1:3">
      <c r="A9535" s="32" t="s">
        <v>38668</v>
      </c>
      <c r="B9535" s="32" t="s">
        <v>182</v>
      </c>
      <c r="C9535">
        <f t="shared" si="148"/>
        <v>22713</v>
      </c>
    </row>
    <row r="9536" spans="1:3">
      <c r="A9536" s="32" t="s">
        <v>38598</v>
      </c>
      <c r="B9536" s="32" t="s">
        <v>182</v>
      </c>
      <c r="C9536">
        <f t="shared" si="148"/>
        <v>22714</v>
      </c>
    </row>
    <row r="9537" spans="1:3">
      <c r="A9537" s="32" t="s">
        <v>37852</v>
      </c>
      <c r="B9537" s="32" t="s">
        <v>182</v>
      </c>
      <c r="C9537">
        <f t="shared" si="148"/>
        <v>22715</v>
      </c>
    </row>
    <row r="9538" spans="1:3">
      <c r="A9538" s="32" t="s">
        <v>37853</v>
      </c>
      <c r="B9538" s="32" t="s">
        <v>182</v>
      </c>
      <c r="C9538">
        <f t="shared" ref="C9538:C9601" si="149">1*A9538</f>
        <v>22716</v>
      </c>
    </row>
    <row r="9539" spans="1:3">
      <c r="A9539" s="32" t="s">
        <v>38669</v>
      </c>
      <c r="B9539" s="32" t="s">
        <v>182</v>
      </c>
      <c r="C9539">
        <f t="shared" si="149"/>
        <v>22718</v>
      </c>
    </row>
    <row r="9540" spans="1:3">
      <c r="A9540" s="32" t="s">
        <v>37854</v>
      </c>
      <c r="B9540" s="32" t="s">
        <v>182</v>
      </c>
      <c r="C9540">
        <f t="shared" si="149"/>
        <v>22719</v>
      </c>
    </row>
    <row r="9541" spans="1:3">
      <c r="A9541" s="32" t="s">
        <v>37855</v>
      </c>
      <c r="B9541" s="32" t="s">
        <v>182</v>
      </c>
      <c r="C9541">
        <f t="shared" si="149"/>
        <v>22720</v>
      </c>
    </row>
    <row r="9542" spans="1:3">
      <c r="A9542" s="32" t="s">
        <v>38670</v>
      </c>
      <c r="B9542" s="32" t="s">
        <v>182</v>
      </c>
      <c r="C9542">
        <f t="shared" si="149"/>
        <v>22721</v>
      </c>
    </row>
    <row r="9543" spans="1:3">
      <c r="A9543" s="32" t="s">
        <v>37856</v>
      </c>
      <c r="B9543" s="32" t="s">
        <v>182</v>
      </c>
      <c r="C9543">
        <f t="shared" si="149"/>
        <v>22722</v>
      </c>
    </row>
    <row r="9544" spans="1:3">
      <c r="A9544" s="32" t="s">
        <v>37857</v>
      </c>
      <c r="B9544" s="32" t="s">
        <v>182</v>
      </c>
      <c r="C9544">
        <f t="shared" si="149"/>
        <v>22723</v>
      </c>
    </row>
    <row r="9545" spans="1:3">
      <c r="A9545" s="32" t="s">
        <v>37858</v>
      </c>
      <c r="B9545" s="32" t="s">
        <v>182</v>
      </c>
      <c r="C9545">
        <f t="shared" si="149"/>
        <v>22724</v>
      </c>
    </row>
    <row r="9546" spans="1:3">
      <c r="A9546" s="32" t="s">
        <v>37859</v>
      </c>
      <c r="B9546" s="32" t="s">
        <v>182</v>
      </c>
      <c r="C9546">
        <f t="shared" si="149"/>
        <v>22725</v>
      </c>
    </row>
    <row r="9547" spans="1:3">
      <c r="A9547" s="32" t="s">
        <v>38671</v>
      </c>
      <c r="B9547" s="32" t="s">
        <v>182</v>
      </c>
      <c r="C9547">
        <f t="shared" si="149"/>
        <v>22726</v>
      </c>
    </row>
    <row r="9548" spans="1:3">
      <c r="A9548" s="32" t="s">
        <v>37860</v>
      </c>
      <c r="B9548" s="32" t="s">
        <v>182</v>
      </c>
      <c r="C9548">
        <f t="shared" si="149"/>
        <v>22727</v>
      </c>
    </row>
    <row r="9549" spans="1:3">
      <c r="A9549" s="32" t="s">
        <v>37861</v>
      </c>
      <c r="B9549" s="32" t="s">
        <v>182</v>
      </c>
      <c r="C9549">
        <f t="shared" si="149"/>
        <v>22728</v>
      </c>
    </row>
    <row r="9550" spans="1:3">
      <c r="A9550" s="32" t="s">
        <v>38599</v>
      </c>
      <c r="B9550" s="32" t="s">
        <v>182</v>
      </c>
      <c r="C9550">
        <f t="shared" si="149"/>
        <v>22729</v>
      </c>
    </row>
    <row r="9551" spans="1:3">
      <c r="A9551" s="32" t="s">
        <v>37862</v>
      </c>
      <c r="B9551" s="32" t="s">
        <v>182</v>
      </c>
      <c r="C9551">
        <f t="shared" si="149"/>
        <v>22730</v>
      </c>
    </row>
    <row r="9552" spans="1:3">
      <c r="A9552" s="32" t="s">
        <v>37863</v>
      </c>
      <c r="B9552" s="32" t="s">
        <v>182</v>
      </c>
      <c r="C9552">
        <f t="shared" si="149"/>
        <v>22731</v>
      </c>
    </row>
    <row r="9553" spans="1:3">
      <c r="A9553" s="32" t="s">
        <v>37864</v>
      </c>
      <c r="B9553" s="32" t="s">
        <v>182</v>
      </c>
      <c r="C9553">
        <f t="shared" si="149"/>
        <v>22732</v>
      </c>
    </row>
    <row r="9554" spans="1:3">
      <c r="A9554" s="32" t="s">
        <v>38672</v>
      </c>
      <c r="B9554" s="32" t="s">
        <v>182</v>
      </c>
      <c r="C9554">
        <f t="shared" si="149"/>
        <v>22733</v>
      </c>
    </row>
    <row r="9555" spans="1:3">
      <c r="A9555" s="32" t="s">
        <v>37865</v>
      </c>
      <c r="B9555" s="32" t="s">
        <v>182</v>
      </c>
      <c r="C9555">
        <f t="shared" si="149"/>
        <v>22734</v>
      </c>
    </row>
    <row r="9556" spans="1:3">
      <c r="A9556" s="32" t="s">
        <v>37866</v>
      </c>
      <c r="B9556" s="32" t="s">
        <v>182</v>
      </c>
      <c r="C9556">
        <f t="shared" si="149"/>
        <v>22735</v>
      </c>
    </row>
    <row r="9557" spans="1:3">
      <c r="A9557" s="32" t="s">
        <v>38673</v>
      </c>
      <c r="B9557" s="32" t="s">
        <v>182</v>
      </c>
      <c r="C9557">
        <f t="shared" si="149"/>
        <v>22736</v>
      </c>
    </row>
    <row r="9558" spans="1:3">
      <c r="A9558" s="32" t="s">
        <v>38674</v>
      </c>
      <c r="B9558" s="32" t="s">
        <v>182</v>
      </c>
      <c r="C9558">
        <f t="shared" si="149"/>
        <v>22737</v>
      </c>
    </row>
    <row r="9559" spans="1:3">
      <c r="A9559" s="32" t="s">
        <v>37867</v>
      </c>
      <c r="B9559" s="32" t="s">
        <v>182</v>
      </c>
      <c r="C9559">
        <f t="shared" si="149"/>
        <v>22738</v>
      </c>
    </row>
    <row r="9560" spans="1:3">
      <c r="A9560" s="32" t="s">
        <v>37868</v>
      </c>
      <c r="B9560" s="32" t="s">
        <v>182</v>
      </c>
      <c r="C9560">
        <f t="shared" si="149"/>
        <v>22739</v>
      </c>
    </row>
    <row r="9561" spans="1:3">
      <c r="A9561" s="32" t="s">
        <v>37869</v>
      </c>
      <c r="B9561" s="32" t="s">
        <v>182</v>
      </c>
      <c r="C9561">
        <f t="shared" si="149"/>
        <v>22740</v>
      </c>
    </row>
    <row r="9562" spans="1:3">
      <c r="A9562" s="32" t="s">
        <v>38675</v>
      </c>
      <c r="B9562" s="32" t="s">
        <v>182</v>
      </c>
      <c r="C9562">
        <f t="shared" si="149"/>
        <v>22741</v>
      </c>
    </row>
    <row r="9563" spans="1:3">
      <c r="A9563" s="32" t="s">
        <v>37870</v>
      </c>
      <c r="B9563" s="32" t="s">
        <v>182</v>
      </c>
      <c r="C9563">
        <f t="shared" si="149"/>
        <v>22742</v>
      </c>
    </row>
    <row r="9564" spans="1:3">
      <c r="A9564" s="32" t="s">
        <v>37871</v>
      </c>
      <c r="B9564" s="32" t="s">
        <v>182</v>
      </c>
      <c r="C9564">
        <f t="shared" si="149"/>
        <v>22743</v>
      </c>
    </row>
    <row r="9565" spans="1:3">
      <c r="A9565" s="32" t="s">
        <v>38676</v>
      </c>
      <c r="B9565" s="32" t="s">
        <v>182</v>
      </c>
      <c r="C9565">
        <f t="shared" si="149"/>
        <v>22746</v>
      </c>
    </row>
    <row r="9566" spans="1:3">
      <c r="A9566" s="32" t="s">
        <v>37872</v>
      </c>
      <c r="B9566" s="32" t="s">
        <v>182</v>
      </c>
      <c r="C9566">
        <f t="shared" si="149"/>
        <v>22747</v>
      </c>
    </row>
    <row r="9567" spans="1:3">
      <c r="A9567" s="32" t="s">
        <v>37873</v>
      </c>
      <c r="B9567" s="32" t="s">
        <v>182</v>
      </c>
      <c r="C9567">
        <f t="shared" si="149"/>
        <v>22748</v>
      </c>
    </row>
    <row r="9568" spans="1:3">
      <c r="A9568" s="32" t="s">
        <v>37874</v>
      </c>
      <c r="B9568" s="32" t="s">
        <v>182</v>
      </c>
      <c r="C9568">
        <f t="shared" si="149"/>
        <v>22749</v>
      </c>
    </row>
    <row r="9569" spans="1:3">
      <c r="A9569" s="32" t="s">
        <v>37875</v>
      </c>
      <c r="B9569" s="32" t="s">
        <v>182</v>
      </c>
      <c r="C9569">
        <f t="shared" si="149"/>
        <v>22801</v>
      </c>
    </row>
    <row r="9570" spans="1:3">
      <c r="A9570" s="32" t="s">
        <v>38677</v>
      </c>
      <c r="B9570" s="32" t="s">
        <v>182</v>
      </c>
      <c r="C9570">
        <f t="shared" si="149"/>
        <v>22802</v>
      </c>
    </row>
    <row r="9571" spans="1:3">
      <c r="A9571" s="32" t="s">
        <v>38678</v>
      </c>
      <c r="B9571" s="32" t="s">
        <v>182</v>
      </c>
      <c r="C9571">
        <f t="shared" si="149"/>
        <v>22803</v>
      </c>
    </row>
    <row r="9572" spans="1:3">
      <c r="A9572" s="32" t="s">
        <v>38679</v>
      </c>
      <c r="B9572" s="32" t="s">
        <v>182</v>
      </c>
      <c r="C9572">
        <f t="shared" si="149"/>
        <v>22807</v>
      </c>
    </row>
    <row r="9573" spans="1:3">
      <c r="A9573" s="32" t="s">
        <v>38680</v>
      </c>
      <c r="B9573" s="32" t="s">
        <v>182</v>
      </c>
      <c r="C9573">
        <f t="shared" si="149"/>
        <v>22810</v>
      </c>
    </row>
    <row r="9574" spans="1:3">
      <c r="A9574" s="32" t="s">
        <v>38681</v>
      </c>
      <c r="B9574" s="32" t="s">
        <v>182</v>
      </c>
      <c r="C9574">
        <f t="shared" si="149"/>
        <v>22811</v>
      </c>
    </row>
    <row r="9575" spans="1:3">
      <c r="A9575" s="32" t="s">
        <v>38682</v>
      </c>
      <c r="B9575" s="32" t="s">
        <v>182</v>
      </c>
      <c r="C9575">
        <f t="shared" si="149"/>
        <v>22812</v>
      </c>
    </row>
    <row r="9576" spans="1:3">
      <c r="A9576" s="32" t="s">
        <v>38683</v>
      </c>
      <c r="B9576" s="32" t="s">
        <v>182</v>
      </c>
      <c r="C9576">
        <f t="shared" si="149"/>
        <v>22815</v>
      </c>
    </row>
    <row r="9577" spans="1:3">
      <c r="A9577" s="32" t="s">
        <v>38684</v>
      </c>
      <c r="B9577" s="32" t="s">
        <v>182</v>
      </c>
      <c r="C9577">
        <f t="shared" si="149"/>
        <v>22820</v>
      </c>
    </row>
    <row r="9578" spans="1:3">
      <c r="A9578" s="32" t="s">
        <v>38685</v>
      </c>
      <c r="B9578" s="32" t="s">
        <v>182</v>
      </c>
      <c r="C9578">
        <f t="shared" si="149"/>
        <v>22821</v>
      </c>
    </row>
    <row r="9579" spans="1:3">
      <c r="A9579" s="32" t="s">
        <v>38686</v>
      </c>
      <c r="B9579" s="32" t="s">
        <v>182</v>
      </c>
      <c r="C9579">
        <f t="shared" si="149"/>
        <v>22824</v>
      </c>
    </row>
    <row r="9580" spans="1:3">
      <c r="A9580" s="32" t="s">
        <v>38687</v>
      </c>
      <c r="B9580" s="32" t="s">
        <v>182</v>
      </c>
      <c r="C9580">
        <f t="shared" si="149"/>
        <v>22827</v>
      </c>
    </row>
    <row r="9581" spans="1:3">
      <c r="A9581" s="32" t="s">
        <v>38688</v>
      </c>
      <c r="B9581" s="32" t="s">
        <v>182</v>
      </c>
      <c r="C9581">
        <f t="shared" si="149"/>
        <v>22830</v>
      </c>
    </row>
    <row r="9582" spans="1:3">
      <c r="A9582" s="32" t="s">
        <v>38689</v>
      </c>
      <c r="B9582" s="32" t="s">
        <v>182</v>
      </c>
      <c r="C9582">
        <f t="shared" si="149"/>
        <v>22831</v>
      </c>
    </row>
    <row r="9583" spans="1:3">
      <c r="A9583" s="32" t="s">
        <v>38690</v>
      </c>
      <c r="B9583" s="32" t="s">
        <v>182</v>
      </c>
      <c r="C9583">
        <f t="shared" si="149"/>
        <v>22832</v>
      </c>
    </row>
    <row r="9584" spans="1:3">
      <c r="A9584" s="32" t="s">
        <v>38691</v>
      </c>
      <c r="B9584" s="32" t="s">
        <v>182</v>
      </c>
      <c r="C9584">
        <f t="shared" si="149"/>
        <v>22833</v>
      </c>
    </row>
    <row r="9585" spans="1:3">
      <c r="A9585" s="32" t="s">
        <v>38692</v>
      </c>
      <c r="B9585" s="32" t="s">
        <v>182</v>
      </c>
      <c r="C9585">
        <f t="shared" si="149"/>
        <v>22834</v>
      </c>
    </row>
    <row r="9586" spans="1:3">
      <c r="A9586" s="32" t="s">
        <v>38693</v>
      </c>
      <c r="B9586" s="32" t="s">
        <v>182</v>
      </c>
      <c r="C9586">
        <f t="shared" si="149"/>
        <v>22835</v>
      </c>
    </row>
    <row r="9587" spans="1:3">
      <c r="A9587" s="32" t="s">
        <v>38694</v>
      </c>
      <c r="B9587" s="32" t="s">
        <v>182</v>
      </c>
      <c r="C9587">
        <f t="shared" si="149"/>
        <v>22840</v>
      </c>
    </row>
    <row r="9588" spans="1:3">
      <c r="A9588" s="32" t="s">
        <v>38695</v>
      </c>
      <c r="B9588" s="32" t="s">
        <v>182</v>
      </c>
      <c r="C9588">
        <f t="shared" si="149"/>
        <v>22841</v>
      </c>
    </row>
    <row r="9589" spans="1:3">
      <c r="A9589" s="32" t="s">
        <v>38696</v>
      </c>
      <c r="B9589" s="32" t="s">
        <v>182</v>
      </c>
      <c r="C9589">
        <f t="shared" si="149"/>
        <v>22842</v>
      </c>
    </row>
    <row r="9590" spans="1:3">
      <c r="A9590" s="32" t="s">
        <v>37876</v>
      </c>
      <c r="B9590" s="32" t="s">
        <v>182</v>
      </c>
      <c r="C9590">
        <f t="shared" si="149"/>
        <v>22843</v>
      </c>
    </row>
    <row r="9591" spans="1:3">
      <c r="A9591" s="32" t="s">
        <v>38697</v>
      </c>
      <c r="B9591" s="32" t="s">
        <v>182</v>
      </c>
      <c r="C9591">
        <f t="shared" si="149"/>
        <v>22844</v>
      </c>
    </row>
    <row r="9592" spans="1:3">
      <c r="A9592" s="32" t="s">
        <v>38698</v>
      </c>
      <c r="B9592" s="32" t="s">
        <v>182</v>
      </c>
      <c r="C9592">
        <f t="shared" si="149"/>
        <v>22845</v>
      </c>
    </row>
    <row r="9593" spans="1:3">
      <c r="A9593" s="32" t="s">
        <v>38699</v>
      </c>
      <c r="B9593" s="32" t="s">
        <v>182</v>
      </c>
      <c r="C9593">
        <f t="shared" si="149"/>
        <v>22846</v>
      </c>
    </row>
    <row r="9594" spans="1:3">
      <c r="A9594" s="32" t="s">
        <v>38700</v>
      </c>
      <c r="B9594" s="32" t="s">
        <v>182</v>
      </c>
      <c r="C9594">
        <f t="shared" si="149"/>
        <v>22847</v>
      </c>
    </row>
    <row r="9595" spans="1:3">
      <c r="A9595" s="32" t="s">
        <v>38701</v>
      </c>
      <c r="B9595" s="32" t="s">
        <v>182</v>
      </c>
      <c r="C9595">
        <f t="shared" si="149"/>
        <v>22848</v>
      </c>
    </row>
    <row r="9596" spans="1:3">
      <c r="A9596" s="32" t="s">
        <v>38702</v>
      </c>
      <c r="B9596" s="32" t="s">
        <v>182</v>
      </c>
      <c r="C9596">
        <f t="shared" si="149"/>
        <v>22849</v>
      </c>
    </row>
    <row r="9597" spans="1:3">
      <c r="A9597" s="32" t="s">
        <v>38703</v>
      </c>
      <c r="B9597" s="32" t="s">
        <v>182</v>
      </c>
      <c r="C9597">
        <f t="shared" si="149"/>
        <v>22850</v>
      </c>
    </row>
    <row r="9598" spans="1:3">
      <c r="A9598" s="32" t="s">
        <v>38704</v>
      </c>
      <c r="B9598" s="32" t="s">
        <v>182</v>
      </c>
      <c r="C9598">
        <f t="shared" si="149"/>
        <v>22851</v>
      </c>
    </row>
    <row r="9599" spans="1:3">
      <c r="A9599" s="32" t="s">
        <v>38705</v>
      </c>
      <c r="B9599" s="32" t="s">
        <v>182</v>
      </c>
      <c r="C9599">
        <f t="shared" si="149"/>
        <v>22853</v>
      </c>
    </row>
    <row r="9600" spans="1:3">
      <c r="A9600" s="32" t="s">
        <v>38706</v>
      </c>
      <c r="B9600" s="32" t="s">
        <v>182</v>
      </c>
      <c r="C9600">
        <f t="shared" si="149"/>
        <v>22900</v>
      </c>
    </row>
    <row r="9601" spans="1:3">
      <c r="A9601" s="32" t="s">
        <v>37877</v>
      </c>
      <c r="B9601" s="32" t="s">
        <v>182</v>
      </c>
      <c r="C9601">
        <f t="shared" si="149"/>
        <v>22901</v>
      </c>
    </row>
    <row r="9602" spans="1:3">
      <c r="A9602" s="32" t="s">
        <v>37878</v>
      </c>
      <c r="B9602" s="32" t="s">
        <v>182</v>
      </c>
      <c r="C9602">
        <f t="shared" ref="C9602:C9665" si="150">1*A9602</f>
        <v>22902</v>
      </c>
    </row>
    <row r="9603" spans="1:3">
      <c r="A9603" s="32" t="s">
        <v>37879</v>
      </c>
      <c r="B9603" s="32" t="s">
        <v>182</v>
      </c>
      <c r="C9603">
        <f t="shared" si="150"/>
        <v>22903</v>
      </c>
    </row>
    <row r="9604" spans="1:3">
      <c r="A9604" s="32" t="s">
        <v>37880</v>
      </c>
      <c r="B9604" s="32" t="s">
        <v>182</v>
      </c>
      <c r="C9604">
        <f t="shared" si="150"/>
        <v>22904</v>
      </c>
    </row>
    <row r="9605" spans="1:3">
      <c r="A9605" s="32" t="s">
        <v>37881</v>
      </c>
      <c r="B9605" s="32" t="s">
        <v>182</v>
      </c>
      <c r="C9605">
        <f t="shared" si="150"/>
        <v>22905</v>
      </c>
    </row>
    <row r="9606" spans="1:3">
      <c r="A9606" s="32" t="s">
        <v>37882</v>
      </c>
      <c r="B9606" s="32" t="s">
        <v>182</v>
      </c>
      <c r="C9606">
        <f t="shared" si="150"/>
        <v>22906</v>
      </c>
    </row>
    <row r="9607" spans="1:3">
      <c r="A9607" s="32" t="s">
        <v>37883</v>
      </c>
      <c r="B9607" s="32" t="s">
        <v>182</v>
      </c>
      <c r="C9607">
        <f t="shared" si="150"/>
        <v>22907</v>
      </c>
    </row>
    <row r="9608" spans="1:3">
      <c r="A9608" s="32" t="s">
        <v>37884</v>
      </c>
      <c r="B9608" s="32" t="s">
        <v>182</v>
      </c>
      <c r="C9608">
        <f t="shared" si="150"/>
        <v>22908</v>
      </c>
    </row>
    <row r="9609" spans="1:3">
      <c r="A9609" s="32" t="s">
        <v>37885</v>
      </c>
      <c r="B9609" s="32" t="s">
        <v>182</v>
      </c>
      <c r="C9609">
        <f t="shared" si="150"/>
        <v>22909</v>
      </c>
    </row>
    <row r="9610" spans="1:3">
      <c r="A9610" s="32" t="s">
        <v>37886</v>
      </c>
      <c r="B9610" s="32" t="s">
        <v>182</v>
      </c>
      <c r="C9610">
        <f t="shared" si="150"/>
        <v>22910</v>
      </c>
    </row>
    <row r="9611" spans="1:3">
      <c r="A9611" s="32" t="s">
        <v>37887</v>
      </c>
      <c r="B9611" s="32" t="s">
        <v>182</v>
      </c>
      <c r="C9611">
        <f t="shared" si="150"/>
        <v>22911</v>
      </c>
    </row>
    <row r="9612" spans="1:3">
      <c r="A9612" s="32" t="s">
        <v>37888</v>
      </c>
      <c r="B9612" s="32" t="s">
        <v>182</v>
      </c>
      <c r="C9612">
        <f t="shared" si="150"/>
        <v>22920</v>
      </c>
    </row>
    <row r="9613" spans="1:3">
      <c r="A9613" s="32" t="s">
        <v>37889</v>
      </c>
      <c r="B9613" s="32" t="s">
        <v>182</v>
      </c>
      <c r="C9613">
        <f t="shared" si="150"/>
        <v>22922</v>
      </c>
    </row>
    <row r="9614" spans="1:3">
      <c r="A9614" s="32" t="s">
        <v>37890</v>
      </c>
      <c r="B9614" s="32" t="s">
        <v>182</v>
      </c>
      <c r="C9614">
        <f t="shared" si="150"/>
        <v>22923</v>
      </c>
    </row>
    <row r="9615" spans="1:3">
      <c r="A9615" s="32" t="s">
        <v>37891</v>
      </c>
      <c r="B9615" s="32" t="s">
        <v>182</v>
      </c>
      <c r="C9615">
        <f t="shared" si="150"/>
        <v>22924</v>
      </c>
    </row>
    <row r="9616" spans="1:3">
      <c r="A9616" s="32" t="s">
        <v>38707</v>
      </c>
      <c r="B9616" s="32" t="s">
        <v>182</v>
      </c>
      <c r="C9616">
        <f t="shared" si="150"/>
        <v>22929</v>
      </c>
    </row>
    <row r="9617" spans="1:3">
      <c r="A9617" s="32" t="s">
        <v>37892</v>
      </c>
      <c r="B9617" s="32" t="s">
        <v>182</v>
      </c>
      <c r="C9617">
        <f t="shared" si="150"/>
        <v>22931</v>
      </c>
    </row>
    <row r="9618" spans="1:3">
      <c r="A9618" s="32" t="s">
        <v>37893</v>
      </c>
      <c r="B9618" s="32" t="s">
        <v>182</v>
      </c>
      <c r="C9618">
        <f t="shared" si="150"/>
        <v>22932</v>
      </c>
    </row>
    <row r="9619" spans="1:3">
      <c r="A9619" s="32" t="s">
        <v>37894</v>
      </c>
      <c r="B9619" s="32" t="s">
        <v>182</v>
      </c>
      <c r="C9619">
        <f t="shared" si="150"/>
        <v>22935</v>
      </c>
    </row>
    <row r="9620" spans="1:3">
      <c r="A9620" s="32" t="s">
        <v>37895</v>
      </c>
      <c r="B9620" s="32" t="s">
        <v>182</v>
      </c>
      <c r="C9620">
        <f t="shared" si="150"/>
        <v>22936</v>
      </c>
    </row>
    <row r="9621" spans="1:3">
      <c r="A9621" s="32" t="s">
        <v>37896</v>
      </c>
      <c r="B9621" s="32" t="s">
        <v>182</v>
      </c>
      <c r="C9621">
        <f t="shared" si="150"/>
        <v>22937</v>
      </c>
    </row>
    <row r="9622" spans="1:3">
      <c r="A9622" s="32" t="s">
        <v>37897</v>
      </c>
      <c r="B9622" s="32" t="s">
        <v>182</v>
      </c>
      <c r="C9622">
        <f t="shared" si="150"/>
        <v>22938</v>
      </c>
    </row>
    <row r="9623" spans="1:3">
      <c r="A9623" s="32" t="s">
        <v>37898</v>
      </c>
      <c r="B9623" s="32" t="s">
        <v>182</v>
      </c>
      <c r="C9623">
        <f t="shared" si="150"/>
        <v>22939</v>
      </c>
    </row>
    <row r="9624" spans="1:3">
      <c r="A9624" s="32" t="s">
        <v>37899</v>
      </c>
      <c r="B9624" s="32" t="s">
        <v>182</v>
      </c>
      <c r="C9624">
        <f t="shared" si="150"/>
        <v>22940</v>
      </c>
    </row>
    <row r="9625" spans="1:3">
      <c r="A9625" s="32" t="s">
        <v>37900</v>
      </c>
      <c r="B9625" s="32" t="s">
        <v>182</v>
      </c>
      <c r="C9625">
        <f t="shared" si="150"/>
        <v>22942</v>
      </c>
    </row>
    <row r="9626" spans="1:3">
      <c r="A9626" s="32" t="s">
        <v>37901</v>
      </c>
      <c r="B9626" s="32" t="s">
        <v>182</v>
      </c>
      <c r="C9626">
        <f t="shared" si="150"/>
        <v>22943</v>
      </c>
    </row>
    <row r="9627" spans="1:3">
      <c r="A9627" s="32" t="s">
        <v>37902</v>
      </c>
      <c r="B9627" s="32" t="s">
        <v>182</v>
      </c>
      <c r="C9627">
        <f t="shared" si="150"/>
        <v>22945</v>
      </c>
    </row>
    <row r="9628" spans="1:3">
      <c r="A9628" s="32" t="s">
        <v>37903</v>
      </c>
      <c r="B9628" s="32" t="s">
        <v>182</v>
      </c>
      <c r="C9628">
        <f t="shared" si="150"/>
        <v>22946</v>
      </c>
    </row>
    <row r="9629" spans="1:3">
      <c r="A9629" s="32" t="s">
        <v>37904</v>
      </c>
      <c r="B9629" s="32" t="s">
        <v>182</v>
      </c>
      <c r="C9629">
        <f t="shared" si="150"/>
        <v>22947</v>
      </c>
    </row>
    <row r="9630" spans="1:3">
      <c r="A9630" s="32" t="s">
        <v>37905</v>
      </c>
      <c r="B9630" s="32" t="s">
        <v>182</v>
      </c>
      <c r="C9630">
        <f t="shared" si="150"/>
        <v>22948</v>
      </c>
    </row>
    <row r="9631" spans="1:3">
      <c r="A9631" s="32" t="s">
        <v>37906</v>
      </c>
      <c r="B9631" s="32" t="s">
        <v>182</v>
      </c>
      <c r="C9631">
        <f t="shared" si="150"/>
        <v>22949</v>
      </c>
    </row>
    <row r="9632" spans="1:3">
      <c r="A9632" s="32" t="s">
        <v>38708</v>
      </c>
      <c r="B9632" s="32" t="s">
        <v>182</v>
      </c>
      <c r="C9632">
        <f t="shared" si="150"/>
        <v>22951</v>
      </c>
    </row>
    <row r="9633" spans="1:3">
      <c r="A9633" s="32" t="s">
        <v>37907</v>
      </c>
      <c r="B9633" s="32" t="s">
        <v>182</v>
      </c>
      <c r="C9633">
        <f t="shared" si="150"/>
        <v>22952</v>
      </c>
    </row>
    <row r="9634" spans="1:3">
      <c r="A9634" s="32" t="s">
        <v>38709</v>
      </c>
      <c r="B9634" s="32" t="s">
        <v>182</v>
      </c>
      <c r="C9634">
        <f t="shared" si="150"/>
        <v>22953</v>
      </c>
    </row>
    <row r="9635" spans="1:3">
      <c r="A9635" s="32" t="s">
        <v>38710</v>
      </c>
      <c r="B9635" s="32" t="s">
        <v>182</v>
      </c>
      <c r="C9635">
        <f t="shared" si="150"/>
        <v>22954</v>
      </c>
    </row>
    <row r="9636" spans="1:3">
      <c r="A9636" s="32" t="s">
        <v>37908</v>
      </c>
      <c r="B9636" s="32" t="s">
        <v>182</v>
      </c>
      <c r="C9636">
        <f t="shared" si="150"/>
        <v>22957</v>
      </c>
    </row>
    <row r="9637" spans="1:3">
      <c r="A9637" s="32" t="s">
        <v>37909</v>
      </c>
      <c r="B9637" s="32" t="s">
        <v>182</v>
      </c>
      <c r="C9637">
        <f t="shared" si="150"/>
        <v>22958</v>
      </c>
    </row>
    <row r="9638" spans="1:3">
      <c r="A9638" s="32" t="s">
        <v>37910</v>
      </c>
      <c r="B9638" s="32" t="s">
        <v>182</v>
      </c>
      <c r="C9638">
        <f t="shared" si="150"/>
        <v>22959</v>
      </c>
    </row>
    <row r="9639" spans="1:3">
      <c r="A9639" s="32" t="s">
        <v>37911</v>
      </c>
      <c r="B9639" s="32" t="s">
        <v>182</v>
      </c>
      <c r="C9639">
        <f t="shared" si="150"/>
        <v>22960</v>
      </c>
    </row>
    <row r="9640" spans="1:3">
      <c r="A9640" s="32" t="s">
        <v>37912</v>
      </c>
      <c r="B9640" s="32" t="s">
        <v>182</v>
      </c>
      <c r="C9640">
        <f t="shared" si="150"/>
        <v>22963</v>
      </c>
    </row>
    <row r="9641" spans="1:3">
      <c r="A9641" s="32" t="s">
        <v>37913</v>
      </c>
      <c r="B9641" s="32" t="s">
        <v>182</v>
      </c>
      <c r="C9641">
        <f t="shared" si="150"/>
        <v>22964</v>
      </c>
    </row>
    <row r="9642" spans="1:3">
      <c r="A9642" s="32" t="s">
        <v>37914</v>
      </c>
      <c r="B9642" s="32" t="s">
        <v>182</v>
      </c>
      <c r="C9642">
        <f t="shared" si="150"/>
        <v>22965</v>
      </c>
    </row>
    <row r="9643" spans="1:3">
      <c r="A9643" s="32" t="s">
        <v>37915</v>
      </c>
      <c r="B9643" s="32" t="s">
        <v>182</v>
      </c>
      <c r="C9643">
        <f t="shared" si="150"/>
        <v>22967</v>
      </c>
    </row>
    <row r="9644" spans="1:3">
      <c r="A9644" s="32" t="s">
        <v>37916</v>
      </c>
      <c r="B9644" s="32" t="s">
        <v>182</v>
      </c>
      <c r="C9644">
        <f t="shared" si="150"/>
        <v>22968</v>
      </c>
    </row>
    <row r="9645" spans="1:3">
      <c r="A9645" s="32" t="s">
        <v>37917</v>
      </c>
      <c r="B9645" s="32" t="s">
        <v>182</v>
      </c>
      <c r="C9645">
        <f t="shared" si="150"/>
        <v>22969</v>
      </c>
    </row>
    <row r="9646" spans="1:3">
      <c r="A9646" s="32" t="s">
        <v>37918</v>
      </c>
      <c r="B9646" s="32" t="s">
        <v>182</v>
      </c>
      <c r="C9646">
        <f t="shared" si="150"/>
        <v>22971</v>
      </c>
    </row>
    <row r="9647" spans="1:3">
      <c r="A9647" s="32" t="s">
        <v>37919</v>
      </c>
      <c r="B9647" s="32" t="s">
        <v>182</v>
      </c>
      <c r="C9647">
        <f t="shared" si="150"/>
        <v>22972</v>
      </c>
    </row>
    <row r="9648" spans="1:3">
      <c r="A9648" s="32" t="s">
        <v>37920</v>
      </c>
      <c r="B9648" s="32" t="s">
        <v>182</v>
      </c>
      <c r="C9648">
        <f t="shared" si="150"/>
        <v>22973</v>
      </c>
    </row>
    <row r="9649" spans="1:3">
      <c r="A9649" s="32" t="s">
        <v>37921</v>
      </c>
      <c r="B9649" s="32" t="s">
        <v>182</v>
      </c>
      <c r="C9649">
        <f t="shared" si="150"/>
        <v>22974</v>
      </c>
    </row>
    <row r="9650" spans="1:3">
      <c r="A9650" s="32" t="s">
        <v>37922</v>
      </c>
      <c r="B9650" s="32" t="s">
        <v>182</v>
      </c>
      <c r="C9650">
        <f t="shared" si="150"/>
        <v>22976</v>
      </c>
    </row>
    <row r="9651" spans="1:3">
      <c r="A9651" s="32" t="s">
        <v>37923</v>
      </c>
      <c r="B9651" s="32" t="s">
        <v>182</v>
      </c>
      <c r="C9651">
        <f t="shared" si="150"/>
        <v>22980</v>
      </c>
    </row>
    <row r="9652" spans="1:3">
      <c r="A9652" s="32" t="s">
        <v>37924</v>
      </c>
      <c r="B9652" s="32" t="s">
        <v>182</v>
      </c>
      <c r="C9652">
        <f t="shared" si="150"/>
        <v>22987</v>
      </c>
    </row>
    <row r="9653" spans="1:3">
      <c r="A9653" s="32" t="s">
        <v>37925</v>
      </c>
      <c r="B9653" s="32" t="s">
        <v>182</v>
      </c>
      <c r="C9653">
        <f t="shared" si="150"/>
        <v>22989</v>
      </c>
    </row>
    <row r="9654" spans="1:3">
      <c r="A9654" s="32" t="s">
        <v>37926</v>
      </c>
      <c r="B9654" s="32" t="s">
        <v>182</v>
      </c>
      <c r="C9654">
        <f t="shared" si="150"/>
        <v>23001</v>
      </c>
    </row>
    <row r="9655" spans="1:3">
      <c r="A9655" s="32" t="s">
        <v>37927</v>
      </c>
      <c r="B9655" s="32" t="s">
        <v>182</v>
      </c>
      <c r="C9655">
        <f t="shared" si="150"/>
        <v>23002</v>
      </c>
    </row>
    <row r="9656" spans="1:3">
      <c r="A9656" s="32" t="s">
        <v>37928</v>
      </c>
      <c r="B9656" s="32" t="s">
        <v>182</v>
      </c>
      <c r="C9656">
        <f t="shared" si="150"/>
        <v>23003</v>
      </c>
    </row>
    <row r="9657" spans="1:3">
      <c r="A9657" s="32" t="s">
        <v>37929</v>
      </c>
      <c r="B9657" s="32" t="s">
        <v>182</v>
      </c>
      <c r="C9657">
        <f t="shared" si="150"/>
        <v>23004</v>
      </c>
    </row>
    <row r="9658" spans="1:3">
      <c r="A9658" s="32" t="s">
        <v>37930</v>
      </c>
      <c r="B9658" s="32" t="s">
        <v>182</v>
      </c>
      <c r="C9658">
        <f t="shared" si="150"/>
        <v>23005</v>
      </c>
    </row>
    <row r="9659" spans="1:3">
      <c r="A9659" s="32" t="s">
        <v>37931</v>
      </c>
      <c r="B9659" s="32" t="s">
        <v>182</v>
      </c>
      <c r="C9659">
        <f t="shared" si="150"/>
        <v>23009</v>
      </c>
    </row>
    <row r="9660" spans="1:3">
      <c r="A9660" s="32" t="s">
        <v>37932</v>
      </c>
      <c r="B9660" s="32" t="s">
        <v>182</v>
      </c>
      <c r="C9660">
        <f t="shared" si="150"/>
        <v>23011</v>
      </c>
    </row>
    <row r="9661" spans="1:3">
      <c r="A9661" s="32" t="s">
        <v>37933</v>
      </c>
      <c r="B9661" s="32" t="s">
        <v>182</v>
      </c>
      <c r="C9661">
        <f t="shared" si="150"/>
        <v>23014</v>
      </c>
    </row>
    <row r="9662" spans="1:3">
      <c r="A9662" s="32" t="s">
        <v>37934</v>
      </c>
      <c r="B9662" s="32" t="s">
        <v>182</v>
      </c>
      <c r="C9662">
        <f t="shared" si="150"/>
        <v>23015</v>
      </c>
    </row>
    <row r="9663" spans="1:3">
      <c r="A9663" s="32" t="s">
        <v>38711</v>
      </c>
      <c r="B9663" s="32" t="s">
        <v>182</v>
      </c>
      <c r="C9663">
        <f t="shared" si="150"/>
        <v>23017</v>
      </c>
    </row>
    <row r="9664" spans="1:3">
      <c r="A9664" s="32" t="s">
        <v>37935</v>
      </c>
      <c r="B9664" s="32" t="s">
        <v>182</v>
      </c>
      <c r="C9664">
        <f t="shared" si="150"/>
        <v>23018</v>
      </c>
    </row>
    <row r="9665" spans="1:3">
      <c r="A9665" s="32" t="s">
        <v>37936</v>
      </c>
      <c r="B9665" s="32" t="s">
        <v>182</v>
      </c>
      <c r="C9665">
        <f t="shared" si="150"/>
        <v>23021</v>
      </c>
    </row>
    <row r="9666" spans="1:3">
      <c r="A9666" s="32" t="s">
        <v>37937</v>
      </c>
      <c r="B9666" s="32" t="s">
        <v>182</v>
      </c>
      <c r="C9666">
        <f t="shared" ref="C9666:C9729" si="151">1*A9666</f>
        <v>23022</v>
      </c>
    </row>
    <row r="9667" spans="1:3">
      <c r="A9667" s="32" t="s">
        <v>37938</v>
      </c>
      <c r="B9667" s="32" t="s">
        <v>182</v>
      </c>
      <c r="C9667">
        <f t="shared" si="151"/>
        <v>23023</v>
      </c>
    </row>
    <row r="9668" spans="1:3">
      <c r="A9668" s="32" t="s">
        <v>37939</v>
      </c>
      <c r="B9668" s="32" t="s">
        <v>182</v>
      </c>
      <c r="C9668">
        <f t="shared" si="151"/>
        <v>23024</v>
      </c>
    </row>
    <row r="9669" spans="1:3">
      <c r="A9669" s="32" t="s">
        <v>37940</v>
      </c>
      <c r="B9669" s="32" t="s">
        <v>182</v>
      </c>
      <c r="C9669">
        <f t="shared" si="151"/>
        <v>23025</v>
      </c>
    </row>
    <row r="9670" spans="1:3">
      <c r="A9670" s="32" t="s">
        <v>37941</v>
      </c>
      <c r="B9670" s="32" t="s">
        <v>182</v>
      </c>
      <c r="C9670">
        <f t="shared" si="151"/>
        <v>23027</v>
      </c>
    </row>
    <row r="9671" spans="1:3">
      <c r="A9671" s="32" t="s">
        <v>38712</v>
      </c>
      <c r="B9671" s="32" t="s">
        <v>182</v>
      </c>
      <c r="C9671">
        <f t="shared" si="151"/>
        <v>23029</v>
      </c>
    </row>
    <row r="9672" spans="1:3">
      <c r="A9672" s="32" t="s">
        <v>37942</v>
      </c>
      <c r="B9672" s="32" t="s">
        <v>182</v>
      </c>
      <c r="C9672">
        <f t="shared" si="151"/>
        <v>23030</v>
      </c>
    </row>
    <row r="9673" spans="1:3">
      <c r="A9673" s="32" t="s">
        <v>37943</v>
      </c>
      <c r="B9673" s="32" t="s">
        <v>182</v>
      </c>
      <c r="C9673">
        <f t="shared" si="151"/>
        <v>23031</v>
      </c>
    </row>
    <row r="9674" spans="1:3">
      <c r="A9674" s="32" t="s">
        <v>37944</v>
      </c>
      <c r="B9674" s="32" t="s">
        <v>182</v>
      </c>
      <c r="C9674">
        <f t="shared" si="151"/>
        <v>23032</v>
      </c>
    </row>
    <row r="9675" spans="1:3">
      <c r="A9675" s="32" t="s">
        <v>37945</v>
      </c>
      <c r="B9675" s="32" t="s">
        <v>182</v>
      </c>
      <c r="C9675">
        <f t="shared" si="151"/>
        <v>23035</v>
      </c>
    </row>
    <row r="9676" spans="1:3">
      <c r="A9676" s="32" t="s">
        <v>38713</v>
      </c>
      <c r="B9676" s="32" t="s">
        <v>182</v>
      </c>
      <c r="C9676">
        <f t="shared" si="151"/>
        <v>23037</v>
      </c>
    </row>
    <row r="9677" spans="1:3">
      <c r="A9677" s="32" t="s">
        <v>37946</v>
      </c>
      <c r="B9677" s="32" t="s">
        <v>182</v>
      </c>
      <c r="C9677">
        <f t="shared" si="151"/>
        <v>23038</v>
      </c>
    </row>
    <row r="9678" spans="1:3">
      <c r="A9678" s="32" t="s">
        <v>37947</v>
      </c>
      <c r="B9678" s="32" t="s">
        <v>182</v>
      </c>
      <c r="C9678">
        <f t="shared" si="151"/>
        <v>23039</v>
      </c>
    </row>
    <row r="9679" spans="1:3">
      <c r="A9679" s="32" t="s">
        <v>37948</v>
      </c>
      <c r="B9679" s="32" t="s">
        <v>182</v>
      </c>
      <c r="C9679">
        <f t="shared" si="151"/>
        <v>23040</v>
      </c>
    </row>
    <row r="9680" spans="1:3">
      <c r="A9680" s="32" t="s">
        <v>37949</v>
      </c>
      <c r="B9680" s="32" t="s">
        <v>182</v>
      </c>
      <c r="C9680">
        <f t="shared" si="151"/>
        <v>23043</v>
      </c>
    </row>
    <row r="9681" spans="1:3">
      <c r="A9681" s="32" t="s">
        <v>37950</v>
      </c>
      <c r="B9681" s="32" t="s">
        <v>182</v>
      </c>
      <c r="C9681">
        <f t="shared" si="151"/>
        <v>23045</v>
      </c>
    </row>
    <row r="9682" spans="1:3">
      <c r="A9682" s="32" t="s">
        <v>37951</v>
      </c>
      <c r="B9682" s="32" t="s">
        <v>182</v>
      </c>
      <c r="C9682">
        <f t="shared" si="151"/>
        <v>23047</v>
      </c>
    </row>
    <row r="9683" spans="1:3">
      <c r="A9683" s="32" t="s">
        <v>37952</v>
      </c>
      <c r="B9683" s="32" t="s">
        <v>182</v>
      </c>
      <c r="C9683">
        <f t="shared" si="151"/>
        <v>23050</v>
      </c>
    </row>
    <row r="9684" spans="1:3">
      <c r="A9684" s="32" t="s">
        <v>38714</v>
      </c>
      <c r="B9684" s="32" t="s">
        <v>182</v>
      </c>
      <c r="C9684">
        <f t="shared" si="151"/>
        <v>23054</v>
      </c>
    </row>
    <row r="9685" spans="1:3">
      <c r="A9685" s="32" t="s">
        <v>37953</v>
      </c>
      <c r="B9685" s="32" t="s">
        <v>182</v>
      </c>
      <c r="C9685">
        <f t="shared" si="151"/>
        <v>23055</v>
      </c>
    </row>
    <row r="9686" spans="1:3">
      <c r="A9686" s="32" t="s">
        <v>37954</v>
      </c>
      <c r="B9686" s="32" t="s">
        <v>182</v>
      </c>
      <c r="C9686">
        <f t="shared" si="151"/>
        <v>23056</v>
      </c>
    </row>
    <row r="9687" spans="1:3">
      <c r="A9687" s="32" t="s">
        <v>37955</v>
      </c>
      <c r="B9687" s="32" t="s">
        <v>182</v>
      </c>
      <c r="C9687">
        <f t="shared" si="151"/>
        <v>23058</v>
      </c>
    </row>
    <row r="9688" spans="1:3">
      <c r="A9688" s="32" t="s">
        <v>37956</v>
      </c>
      <c r="B9688" s="32" t="s">
        <v>182</v>
      </c>
      <c r="C9688">
        <f t="shared" si="151"/>
        <v>23059</v>
      </c>
    </row>
    <row r="9689" spans="1:3">
      <c r="A9689" s="32" t="s">
        <v>37957</v>
      </c>
      <c r="B9689" s="32" t="s">
        <v>182</v>
      </c>
      <c r="C9689">
        <f t="shared" si="151"/>
        <v>23060</v>
      </c>
    </row>
    <row r="9690" spans="1:3">
      <c r="A9690" s="32" t="s">
        <v>37958</v>
      </c>
      <c r="B9690" s="32" t="s">
        <v>182</v>
      </c>
      <c r="C9690">
        <f t="shared" si="151"/>
        <v>23061</v>
      </c>
    </row>
    <row r="9691" spans="1:3">
      <c r="A9691" s="32" t="s">
        <v>37959</v>
      </c>
      <c r="B9691" s="32" t="s">
        <v>182</v>
      </c>
      <c r="C9691">
        <f t="shared" si="151"/>
        <v>23062</v>
      </c>
    </row>
    <row r="9692" spans="1:3">
      <c r="A9692" s="32" t="s">
        <v>37960</v>
      </c>
      <c r="B9692" s="32" t="s">
        <v>182</v>
      </c>
      <c r="C9692">
        <f t="shared" si="151"/>
        <v>23063</v>
      </c>
    </row>
    <row r="9693" spans="1:3">
      <c r="A9693" s="32" t="s">
        <v>37961</v>
      </c>
      <c r="B9693" s="32" t="s">
        <v>182</v>
      </c>
      <c r="C9693">
        <f t="shared" si="151"/>
        <v>23064</v>
      </c>
    </row>
    <row r="9694" spans="1:3">
      <c r="A9694" s="32" t="s">
        <v>37962</v>
      </c>
      <c r="B9694" s="32" t="s">
        <v>182</v>
      </c>
      <c r="C9694">
        <f t="shared" si="151"/>
        <v>23065</v>
      </c>
    </row>
    <row r="9695" spans="1:3">
      <c r="A9695" s="32" t="s">
        <v>37963</v>
      </c>
      <c r="B9695" s="32" t="s">
        <v>182</v>
      </c>
      <c r="C9695">
        <f t="shared" si="151"/>
        <v>23066</v>
      </c>
    </row>
    <row r="9696" spans="1:3">
      <c r="A9696" s="32" t="s">
        <v>37964</v>
      </c>
      <c r="B9696" s="32" t="s">
        <v>182</v>
      </c>
      <c r="C9696">
        <f t="shared" si="151"/>
        <v>23067</v>
      </c>
    </row>
    <row r="9697" spans="1:3">
      <c r="A9697" s="32" t="s">
        <v>37965</v>
      </c>
      <c r="B9697" s="32" t="s">
        <v>182</v>
      </c>
      <c r="C9697">
        <f t="shared" si="151"/>
        <v>23068</v>
      </c>
    </row>
    <row r="9698" spans="1:3">
      <c r="A9698" s="32" t="s">
        <v>37966</v>
      </c>
      <c r="B9698" s="32" t="s">
        <v>182</v>
      </c>
      <c r="C9698">
        <f t="shared" si="151"/>
        <v>23069</v>
      </c>
    </row>
    <row r="9699" spans="1:3">
      <c r="A9699" s="32" t="s">
        <v>37967</v>
      </c>
      <c r="B9699" s="32" t="s">
        <v>182</v>
      </c>
      <c r="C9699">
        <f t="shared" si="151"/>
        <v>23070</v>
      </c>
    </row>
    <row r="9700" spans="1:3">
      <c r="A9700" s="32" t="s">
        <v>37968</v>
      </c>
      <c r="B9700" s="32" t="s">
        <v>182</v>
      </c>
      <c r="C9700">
        <f t="shared" si="151"/>
        <v>23071</v>
      </c>
    </row>
    <row r="9701" spans="1:3">
      <c r="A9701" s="32" t="s">
        <v>37969</v>
      </c>
      <c r="B9701" s="32" t="s">
        <v>182</v>
      </c>
      <c r="C9701">
        <f t="shared" si="151"/>
        <v>23072</v>
      </c>
    </row>
    <row r="9702" spans="1:3">
      <c r="A9702" s="32" t="s">
        <v>37970</v>
      </c>
      <c r="B9702" s="32" t="s">
        <v>182</v>
      </c>
      <c r="C9702">
        <f t="shared" si="151"/>
        <v>23075</v>
      </c>
    </row>
    <row r="9703" spans="1:3">
      <c r="A9703" s="32" t="s">
        <v>37971</v>
      </c>
      <c r="B9703" s="32" t="s">
        <v>182</v>
      </c>
      <c r="C9703">
        <f t="shared" si="151"/>
        <v>23076</v>
      </c>
    </row>
    <row r="9704" spans="1:3">
      <c r="A9704" s="32" t="s">
        <v>37972</v>
      </c>
      <c r="B9704" s="32" t="s">
        <v>182</v>
      </c>
      <c r="C9704">
        <f t="shared" si="151"/>
        <v>23079</v>
      </c>
    </row>
    <row r="9705" spans="1:3">
      <c r="A9705" s="32" t="s">
        <v>38715</v>
      </c>
      <c r="B9705" s="32" t="s">
        <v>182</v>
      </c>
      <c r="C9705">
        <f t="shared" si="151"/>
        <v>23080</v>
      </c>
    </row>
    <row r="9706" spans="1:3">
      <c r="A9706" s="32" t="s">
        <v>37973</v>
      </c>
      <c r="B9706" s="32" t="s">
        <v>182</v>
      </c>
      <c r="C9706">
        <f t="shared" si="151"/>
        <v>23081</v>
      </c>
    </row>
    <row r="9707" spans="1:3">
      <c r="A9707" s="32" t="s">
        <v>37974</v>
      </c>
      <c r="B9707" s="32" t="s">
        <v>182</v>
      </c>
      <c r="C9707">
        <f t="shared" si="151"/>
        <v>23083</v>
      </c>
    </row>
    <row r="9708" spans="1:3">
      <c r="A9708" s="32" t="s">
        <v>37975</v>
      </c>
      <c r="B9708" s="32" t="s">
        <v>182</v>
      </c>
      <c r="C9708">
        <f t="shared" si="151"/>
        <v>23084</v>
      </c>
    </row>
    <row r="9709" spans="1:3">
      <c r="A9709" s="32" t="s">
        <v>37976</v>
      </c>
      <c r="B9709" s="32" t="s">
        <v>182</v>
      </c>
      <c r="C9709">
        <f t="shared" si="151"/>
        <v>23085</v>
      </c>
    </row>
    <row r="9710" spans="1:3">
      <c r="A9710" s="32" t="s">
        <v>37977</v>
      </c>
      <c r="B9710" s="32" t="s">
        <v>182</v>
      </c>
      <c r="C9710">
        <f t="shared" si="151"/>
        <v>23086</v>
      </c>
    </row>
    <row r="9711" spans="1:3">
      <c r="A9711" s="32" t="s">
        <v>37978</v>
      </c>
      <c r="B9711" s="32" t="s">
        <v>182</v>
      </c>
      <c r="C9711">
        <f t="shared" si="151"/>
        <v>23089</v>
      </c>
    </row>
    <row r="9712" spans="1:3">
      <c r="A9712" s="32" t="s">
        <v>37979</v>
      </c>
      <c r="B9712" s="32" t="s">
        <v>182</v>
      </c>
      <c r="C9712">
        <f t="shared" si="151"/>
        <v>23090</v>
      </c>
    </row>
    <row r="9713" spans="1:3">
      <c r="A9713" s="32" t="s">
        <v>37980</v>
      </c>
      <c r="B9713" s="32" t="s">
        <v>182</v>
      </c>
      <c r="C9713">
        <f t="shared" si="151"/>
        <v>23091</v>
      </c>
    </row>
    <row r="9714" spans="1:3">
      <c r="A9714" s="32" t="s">
        <v>37981</v>
      </c>
      <c r="B9714" s="32" t="s">
        <v>182</v>
      </c>
      <c r="C9714">
        <f t="shared" si="151"/>
        <v>23092</v>
      </c>
    </row>
    <row r="9715" spans="1:3">
      <c r="A9715" s="32" t="s">
        <v>37982</v>
      </c>
      <c r="B9715" s="32" t="s">
        <v>182</v>
      </c>
      <c r="C9715">
        <f t="shared" si="151"/>
        <v>23093</v>
      </c>
    </row>
    <row r="9716" spans="1:3">
      <c r="A9716" s="32" t="s">
        <v>37983</v>
      </c>
      <c r="B9716" s="32" t="s">
        <v>182</v>
      </c>
      <c r="C9716">
        <f t="shared" si="151"/>
        <v>23101</v>
      </c>
    </row>
    <row r="9717" spans="1:3">
      <c r="A9717" s="32" t="s">
        <v>37984</v>
      </c>
      <c r="B9717" s="32" t="s">
        <v>182</v>
      </c>
      <c r="C9717">
        <f t="shared" si="151"/>
        <v>23102</v>
      </c>
    </row>
    <row r="9718" spans="1:3">
      <c r="A9718" s="32" t="s">
        <v>37985</v>
      </c>
      <c r="B9718" s="32" t="s">
        <v>182</v>
      </c>
      <c r="C9718">
        <f t="shared" si="151"/>
        <v>23103</v>
      </c>
    </row>
    <row r="9719" spans="1:3">
      <c r="A9719" s="32" t="s">
        <v>37986</v>
      </c>
      <c r="B9719" s="32" t="s">
        <v>182</v>
      </c>
      <c r="C9719">
        <f t="shared" si="151"/>
        <v>23105</v>
      </c>
    </row>
    <row r="9720" spans="1:3">
      <c r="A9720" s="32" t="s">
        <v>37987</v>
      </c>
      <c r="B9720" s="32" t="s">
        <v>182</v>
      </c>
      <c r="C9720">
        <f t="shared" si="151"/>
        <v>23106</v>
      </c>
    </row>
    <row r="9721" spans="1:3">
      <c r="A9721" s="32" t="s">
        <v>37988</v>
      </c>
      <c r="B9721" s="32" t="s">
        <v>182</v>
      </c>
      <c r="C9721">
        <f t="shared" si="151"/>
        <v>23107</v>
      </c>
    </row>
    <row r="9722" spans="1:3">
      <c r="A9722" s="32" t="s">
        <v>37989</v>
      </c>
      <c r="B9722" s="32" t="s">
        <v>182</v>
      </c>
      <c r="C9722">
        <f t="shared" si="151"/>
        <v>23108</v>
      </c>
    </row>
    <row r="9723" spans="1:3">
      <c r="A9723" s="32" t="s">
        <v>37990</v>
      </c>
      <c r="B9723" s="32" t="s">
        <v>182</v>
      </c>
      <c r="C9723">
        <f t="shared" si="151"/>
        <v>23109</v>
      </c>
    </row>
    <row r="9724" spans="1:3">
      <c r="A9724" s="32" t="s">
        <v>37991</v>
      </c>
      <c r="B9724" s="32" t="s">
        <v>182</v>
      </c>
      <c r="C9724">
        <f t="shared" si="151"/>
        <v>23110</v>
      </c>
    </row>
    <row r="9725" spans="1:3">
      <c r="A9725" s="32" t="s">
        <v>37992</v>
      </c>
      <c r="B9725" s="32" t="s">
        <v>182</v>
      </c>
      <c r="C9725">
        <f t="shared" si="151"/>
        <v>23111</v>
      </c>
    </row>
    <row r="9726" spans="1:3">
      <c r="A9726" s="32" t="s">
        <v>37993</v>
      </c>
      <c r="B9726" s="32" t="s">
        <v>182</v>
      </c>
      <c r="C9726">
        <f t="shared" si="151"/>
        <v>23112</v>
      </c>
    </row>
    <row r="9727" spans="1:3">
      <c r="A9727" s="32" t="s">
        <v>37994</v>
      </c>
      <c r="B9727" s="32" t="s">
        <v>182</v>
      </c>
      <c r="C9727">
        <f t="shared" si="151"/>
        <v>23113</v>
      </c>
    </row>
    <row r="9728" spans="1:3">
      <c r="A9728" s="32" t="s">
        <v>37995</v>
      </c>
      <c r="B9728" s="32" t="s">
        <v>182</v>
      </c>
      <c r="C9728">
        <f t="shared" si="151"/>
        <v>23114</v>
      </c>
    </row>
    <row r="9729" spans="1:3">
      <c r="A9729" s="32" t="s">
        <v>37996</v>
      </c>
      <c r="B9729" s="32" t="s">
        <v>182</v>
      </c>
      <c r="C9729">
        <f t="shared" si="151"/>
        <v>23115</v>
      </c>
    </row>
    <row r="9730" spans="1:3">
      <c r="A9730" s="32" t="s">
        <v>37997</v>
      </c>
      <c r="B9730" s="32" t="s">
        <v>182</v>
      </c>
      <c r="C9730">
        <f t="shared" ref="C9730:C9793" si="152">1*A9730</f>
        <v>23116</v>
      </c>
    </row>
    <row r="9731" spans="1:3">
      <c r="A9731" s="32" t="s">
        <v>37998</v>
      </c>
      <c r="B9731" s="32" t="s">
        <v>182</v>
      </c>
      <c r="C9731">
        <f t="shared" si="152"/>
        <v>23117</v>
      </c>
    </row>
    <row r="9732" spans="1:3">
      <c r="A9732" s="32" t="s">
        <v>38716</v>
      </c>
      <c r="B9732" s="32" t="s">
        <v>182</v>
      </c>
      <c r="C9732">
        <f t="shared" si="152"/>
        <v>23118</v>
      </c>
    </row>
    <row r="9733" spans="1:3">
      <c r="A9733" s="32" t="s">
        <v>37999</v>
      </c>
      <c r="B9733" s="32" t="s">
        <v>182</v>
      </c>
      <c r="C9733">
        <f t="shared" si="152"/>
        <v>23119</v>
      </c>
    </row>
    <row r="9734" spans="1:3">
      <c r="A9734" s="32" t="s">
        <v>38000</v>
      </c>
      <c r="B9734" s="32" t="s">
        <v>182</v>
      </c>
      <c r="C9734">
        <f t="shared" si="152"/>
        <v>23120</v>
      </c>
    </row>
    <row r="9735" spans="1:3">
      <c r="A9735" s="32" t="s">
        <v>38717</v>
      </c>
      <c r="B9735" s="32" t="s">
        <v>182</v>
      </c>
      <c r="C9735">
        <f t="shared" si="152"/>
        <v>23122</v>
      </c>
    </row>
    <row r="9736" spans="1:3">
      <c r="A9736" s="32" t="s">
        <v>38001</v>
      </c>
      <c r="B9736" s="32" t="s">
        <v>182</v>
      </c>
      <c r="C9736">
        <f t="shared" si="152"/>
        <v>23123</v>
      </c>
    </row>
    <row r="9737" spans="1:3">
      <c r="A9737" s="32" t="s">
        <v>38002</v>
      </c>
      <c r="B9737" s="32" t="s">
        <v>182</v>
      </c>
      <c r="C9737">
        <f t="shared" si="152"/>
        <v>23124</v>
      </c>
    </row>
    <row r="9738" spans="1:3">
      <c r="A9738" s="32" t="s">
        <v>38003</v>
      </c>
      <c r="B9738" s="32" t="s">
        <v>182</v>
      </c>
      <c r="C9738">
        <f t="shared" si="152"/>
        <v>23125</v>
      </c>
    </row>
    <row r="9739" spans="1:3">
      <c r="A9739" s="32" t="s">
        <v>38004</v>
      </c>
      <c r="B9739" s="32" t="s">
        <v>182</v>
      </c>
      <c r="C9739">
        <f t="shared" si="152"/>
        <v>23126</v>
      </c>
    </row>
    <row r="9740" spans="1:3">
      <c r="A9740" s="32" t="s">
        <v>38005</v>
      </c>
      <c r="B9740" s="32" t="s">
        <v>182</v>
      </c>
      <c r="C9740">
        <f t="shared" si="152"/>
        <v>23127</v>
      </c>
    </row>
    <row r="9741" spans="1:3">
      <c r="A9741" s="32" t="s">
        <v>38006</v>
      </c>
      <c r="B9741" s="32" t="s">
        <v>182</v>
      </c>
      <c r="C9741">
        <f t="shared" si="152"/>
        <v>23128</v>
      </c>
    </row>
    <row r="9742" spans="1:3">
      <c r="A9742" s="32" t="s">
        <v>38007</v>
      </c>
      <c r="B9742" s="32" t="s">
        <v>182</v>
      </c>
      <c r="C9742">
        <f t="shared" si="152"/>
        <v>23129</v>
      </c>
    </row>
    <row r="9743" spans="1:3">
      <c r="A9743" s="32" t="s">
        <v>38008</v>
      </c>
      <c r="B9743" s="32" t="s">
        <v>182</v>
      </c>
      <c r="C9743">
        <f t="shared" si="152"/>
        <v>23130</v>
      </c>
    </row>
    <row r="9744" spans="1:3">
      <c r="A9744" s="32" t="s">
        <v>38009</v>
      </c>
      <c r="B9744" s="32" t="s">
        <v>182</v>
      </c>
      <c r="C9744">
        <f t="shared" si="152"/>
        <v>23131</v>
      </c>
    </row>
    <row r="9745" spans="1:3">
      <c r="A9745" s="32" t="s">
        <v>38010</v>
      </c>
      <c r="B9745" s="32" t="s">
        <v>182</v>
      </c>
      <c r="C9745">
        <f t="shared" si="152"/>
        <v>23138</v>
      </c>
    </row>
    <row r="9746" spans="1:3">
      <c r="A9746" s="32" t="s">
        <v>38011</v>
      </c>
      <c r="B9746" s="32" t="s">
        <v>182</v>
      </c>
      <c r="C9746">
        <f t="shared" si="152"/>
        <v>23139</v>
      </c>
    </row>
    <row r="9747" spans="1:3">
      <c r="A9747" s="32" t="s">
        <v>38012</v>
      </c>
      <c r="B9747" s="32" t="s">
        <v>182</v>
      </c>
      <c r="C9747">
        <f t="shared" si="152"/>
        <v>23140</v>
      </c>
    </row>
    <row r="9748" spans="1:3">
      <c r="A9748" s="32" t="s">
        <v>38013</v>
      </c>
      <c r="B9748" s="32" t="s">
        <v>182</v>
      </c>
      <c r="C9748">
        <f t="shared" si="152"/>
        <v>23141</v>
      </c>
    </row>
    <row r="9749" spans="1:3">
      <c r="A9749" s="32" t="s">
        <v>38014</v>
      </c>
      <c r="B9749" s="32" t="s">
        <v>182</v>
      </c>
      <c r="C9749">
        <f t="shared" si="152"/>
        <v>23146</v>
      </c>
    </row>
    <row r="9750" spans="1:3">
      <c r="A9750" s="32" t="s">
        <v>38015</v>
      </c>
      <c r="B9750" s="32" t="s">
        <v>182</v>
      </c>
      <c r="C9750">
        <f t="shared" si="152"/>
        <v>23147</v>
      </c>
    </row>
    <row r="9751" spans="1:3">
      <c r="A9751" s="32" t="s">
        <v>38016</v>
      </c>
      <c r="B9751" s="32" t="s">
        <v>182</v>
      </c>
      <c r="C9751">
        <f t="shared" si="152"/>
        <v>23148</v>
      </c>
    </row>
    <row r="9752" spans="1:3">
      <c r="A9752" s="32" t="s">
        <v>38017</v>
      </c>
      <c r="B9752" s="32" t="s">
        <v>182</v>
      </c>
      <c r="C9752">
        <f t="shared" si="152"/>
        <v>23149</v>
      </c>
    </row>
    <row r="9753" spans="1:3">
      <c r="A9753" s="32" t="s">
        <v>38018</v>
      </c>
      <c r="B9753" s="32" t="s">
        <v>182</v>
      </c>
      <c r="C9753">
        <f t="shared" si="152"/>
        <v>23150</v>
      </c>
    </row>
    <row r="9754" spans="1:3">
      <c r="A9754" s="32" t="s">
        <v>38019</v>
      </c>
      <c r="B9754" s="32" t="s">
        <v>182</v>
      </c>
      <c r="C9754">
        <f t="shared" si="152"/>
        <v>23153</v>
      </c>
    </row>
    <row r="9755" spans="1:3">
      <c r="A9755" s="32" t="s">
        <v>38020</v>
      </c>
      <c r="B9755" s="32" t="s">
        <v>182</v>
      </c>
      <c r="C9755">
        <f t="shared" si="152"/>
        <v>23154</v>
      </c>
    </row>
    <row r="9756" spans="1:3">
      <c r="A9756" s="32" t="s">
        <v>38021</v>
      </c>
      <c r="B9756" s="32" t="s">
        <v>182</v>
      </c>
      <c r="C9756">
        <f t="shared" si="152"/>
        <v>23155</v>
      </c>
    </row>
    <row r="9757" spans="1:3">
      <c r="A9757" s="32" t="s">
        <v>38022</v>
      </c>
      <c r="B9757" s="32" t="s">
        <v>182</v>
      </c>
      <c r="C9757">
        <f t="shared" si="152"/>
        <v>23156</v>
      </c>
    </row>
    <row r="9758" spans="1:3">
      <c r="A9758" s="32" t="s">
        <v>38023</v>
      </c>
      <c r="B9758" s="32" t="s">
        <v>182</v>
      </c>
      <c r="C9758">
        <f t="shared" si="152"/>
        <v>23160</v>
      </c>
    </row>
    <row r="9759" spans="1:3">
      <c r="A9759" s="32" t="s">
        <v>38024</v>
      </c>
      <c r="B9759" s="32" t="s">
        <v>182</v>
      </c>
      <c r="C9759">
        <f t="shared" si="152"/>
        <v>23161</v>
      </c>
    </row>
    <row r="9760" spans="1:3">
      <c r="A9760" s="32" t="s">
        <v>38025</v>
      </c>
      <c r="B9760" s="32" t="s">
        <v>182</v>
      </c>
      <c r="C9760">
        <f t="shared" si="152"/>
        <v>23162</v>
      </c>
    </row>
    <row r="9761" spans="1:3">
      <c r="A9761" s="32" t="s">
        <v>38026</v>
      </c>
      <c r="B9761" s="32" t="s">
        <v>182</v>
      </c>
      <c r="C9761">
        <f t="shared" si="152"/>
        <v>23163</v>
      </c>
    </row>
    <row r="9762" spans="1:3">
      <c r="A9762" s="32" t="s">
        <v>38027</v>
      </c>
      <c r="B9762" s="32" t="s">
        <v>182</v>
      </c>
      <c r="C9762">
        <f t="shared" si="152"/>
        <v>23168</v>
      </c>
    </row>
    <row r="9763" spans="1:3">
      <c r="A9763" s="32" t="s">
        <v>38028</v>
      </c>
      <c r="B9763" s="32" t="s">
        <v>182</v>
      </c>
      <c r="C9763">
        <f t="shared" si="152"/>
        <v>23169</v>
      </c>
    </row>
    <row r="9764" spans="1:3">
      <c r="A9764" s="32" t="s">
        <v>38029</v>
      </c>
      <c r="B9764" s="32" t="s">
        <v>182</v>
      </c>
      <c r="C9764">
        <f t="shared" si="152"/>
        <v>23170</v>
      </c>
    </row>
    <row r="9765" spans="1:3">
      <c r="A9765" s="32" t="s">
        <v>38030</v>
      </c>
      <c r="B9765" s="32" t="s">
        <v>182</v>
      </c>
      <c r="C9765">
        <f t="shared" si="152"/>
        <v>23173</v>
      </c>
    </row>
    <row r="9766" spans="1:3">
      <c r="A9766" s="32" t="s">
        <v>38031</v>
      </c>
      <c r="B9766" s="32" t="s">
        <v>182</v>
      </c>
      <c r="C9766">
        <f t="shared" si="152"/>
        <v>23175</v>
      </c>
    </row>
    <row r="9767" spans="1:3">
      <c r="A9767" s="32" t="s">
        <v>38032</v>
      </c>
      <c r="B9767" s="32" t="s">
        <v>182</v>
      </c>
      <c r="C9767">
        <f t="shared" si="152"/>
        <v>23176</v>
      </c>
    </row>
    <row r="9768" spans="1:3">
      <c r="A9768" s="32" t="s">
        <v>38033</v>
      </c>
      <c r="B9768" s="32" t="s">
        <v>182</v>
      </c>
      <c r="C9768">
        <f t="shared" si="152"/>
        <v>23177</v>
      </c>
    </row>
    <row r="9769" spans="1:3">
      <c r="A9769" s="32" t="s">
        <v>38034</v>
      </c>
      <c r="B9769" s="32" t="s">
        <v>182</v>
      </c>
      <c r="C9769">
        <f t="shared" si="152"/>
        <v>23178</v>
      </c>
    </row>
    <row r="9770" spans="1:3">
      <c r="A9770" s="32" t="s">
        <v>38718</v>
      </c>
      <c r="B9770" s="32" t="s">
        <v>182</v>
      </c>
      <c r="C9770">
        <f t="shared" si="152"/>
        <v>23179</v>
      </c>
    </row>
    <row r="9771" spans="1:3">
      <c r="A9771" s="32" t="s">
        <v>38035</v>
      </c>
      <c r="B9771" s="32" t="s">
        <v>182</v>
      </c>
      <c r="C9771">
        <f t="shared" si="152"/>
        <v>23180</v>
      </c>
    </row>
    <row r="9772" spans="1:3">
      <c r="A9772" s="32" t="s">
        <v>38036</v>
      </c>
      <c r="B9772" s="32" t="s">
        <v>182</v>
      </c>
      <c r="C9772">
        <f t="shared" si="152"/>
        <v>23181</v>
      </c>
    </row>
    <row r="9773" spans="1:3">
      <c r="A9773" s="32" t="s">
        <v>38037</v>
      </c>
      <c r="B9773" s="32" t="s">
        <v>182</v>
      </c>
      <c r="C9773">
        <f t="shared" si="152"/>
        <v>23183</v>
      </c>
    </row>
    <row r="9774" spans="1:3">
      <c r="A9774" s="32" t="s">
        <v>38038</v>
      </c>
      <c r="B9774" s="32" t="s">
        <v>182</v>
      </c>
      <c r="C9774">
        <f t="shared" si="152"/>
        <v>23184</v>
      </c>
    </row>
    <row r="9775" spans="1:3">
      <c r="A9775" s="32" t="s">
        <v>38039</v>
      </c>
      <c r="B9775" s="32" t="s">
        <v>182</v>
      </c>
      <c r="C9775">
        <f t="shared" si="152"/>
        <v>23185</v>
      </c>
    </row>
    <row r="9776" spans="1:3">
      <c r="A9776" s="32" t="s">
        <v>38040</v>
      </c>
      <c r="B9776" s="32" t="s">
        <v>182</v>
      </c>
      <c r="C9776">
        <f t="shared" si="152"/>
        <v>23186</v>
      </c>
    </row>
    <row r="9777" spans="1:3">
      <c r="A9777" s="32" t="s">
        <v>38041</v>
      </c>
      <c r="B9777" s="32" t="s">
        <v>182</v>
      </c>
      <c r="C9777">
        <f t="shared" si="152"/>
        <v>23187</v>
      </c>
    </row>
    <row r="9778" spans="1:3">
      <c r="A9778" s="32" t="s">
        <v>38042</v>
      </c>
      <c r="B9778" s="32" t="s">
        <v>182</v>
      </c>
      <c r="C9778">
        <f t="shared" si="152"/>
        <v>23188</v>
      </c>
    </row>
    <row r="9779" spans="1:3">
      <c r="A9779" s="32" t="s">
        <v>38043</v>
      </c>
      <c r="B9779" s="32" t="s">
        <v>182</v>
      </c>
      <c r="C9779">
        <f t="shared" si="152"/>
        <v>23190</v>
      </c>
    </row>
    <row r="9780" spans="1:3">
      <c r="A9780" s="32" t="s">
        <v>38719</v>
      </c>
      <c r="B9780" s="32" t="s">
        <v>182</v>
      </c>
      <c r="C9780">
        <f t="shared" si="152"/>
        <v>23191</v>
      </c>
    </row>
    <row r="9781" spans="1:3">
      <c r="A9781" s="32" t="s">
        <v>38044</v>
      </c>
      <c r="B9781" s="32" t="s">
        <v>182</v>
      </c>
      <c r="C9781">
        <f t="shared" si="152"/>
        <v>23192</v>
      </c>
    </row>
    <row r="9782" spans="1:3">
      <c r="A9782" s="32" t="s">
        <v>38720</v>
      </c>
      <c r="B9782" s="32" t="s">
        <v>182</v>
      </c>
      <c r="C9782">
        <f t="shared" si="152"/>
        <v>23200</v>
      </c>
    </row>
    <row r="9783" spans="1:3">
      <c r="A9783" s="32" t="s">
        <v>38721</v>
      </c>
      <c r="B9783" s="32" t="s">
        <v>182</v>
      </c>
      <c r="C9783">
        <f t="shared" si="152"/>
        <v>23201</v>
      </c>
    </row>
    <row r="9784" spans="1:3">
      <c r="A9784" s="32" t="s">
        <v>38722</v>
      </c>
      <c r="B9784" s="32" t="s">
        <v>182</v>
      </c>
      <c r="C9784">
        <f t="shared" si="152"/>
        <v>23202</v>
      </c>
    </row>
    <row r="9785" spans="1:3">
      <c r="A9785" s="32" t="s">
        <v>38723</v>
      </c>
      <c r="B9785" s="32" t="s">
        <v>182</v>
      </c>
      <c r="C9785">
        <f t="shared" si="152"/>
        <v>23203</v>
      </c>
    </row>
    <row r="9786" spans="1:3">
      <c r="A9786" s="32" t="s">
        <v>38724</v>
      </c>
      <c r="B9786" s="32" t="s">
        <v>182</v>
      </c>
      <c r="C9786">
        <f t="shared" si="152"/>
        <v>23204</v>
      </c>
    </row>
    <row r="9787" spans="1:3">
      <c r="A9787" s="32" t="s">
        <v>38725</v>
      </c>
      <c r="B9787" s="32" t="s">
        <v>182</v>
      </c>
      <c r="C9787">
        <f t="shared" si="152"/>
        <v>23205</v>
      </c>
    </row>
    <row r="9788" spans="1:3">
      <c r="A9788" s="32" t="s">
        <v>38726</v>
      </c>
      <c r="B9788" s="32" t="s">
        <v>182</v>
      </c>
      <c r="C9788">
        <f t="shared" si="152"/>
        <v>23206</v>
      </c>
    </row>
    <row r="9789" spans="1:3">
      <c r="A9789" s="32" t="s">
        <v>38727</v>
      </c>
      <c r="B9789" s="32" t="s">
        <v>182</v>
      </c>
      <c r="C9789">
        <f t="shared" si="152"/>
        <v>23207</v>
      </c>
    </row>
    <row r="9790" spans="1:3">
      <c r="A9790" s="32" t="s">
        <v>38728</v>
      </c>
      <c r="B9790" s="32" t="s">
        <v>182</v>
      </c>
      <c r="C9790">
        <f t="shared" si="152"/>
        <v>23208</v>
      </c>
    </row>
    <row r="9791" spans="1:3">
      <c r="A9791" s="32" t="s">
        <v>38729</v>
      </c>
      <c r="B9791" s="32" t="s">
        <v>182</v>
      </c>
      <c r="C9791">
        <f t="shared" si="152"/>
        <v>23209</v>
      </c>
    </row>
    <row r="9792" spans="1:3">
      <c r="A9792" s="32" t="s">
        <v>38730</v>
      </c>
      <c r="B9792" s="32" t="s">
        <v>182</v>
      </c>
      <c r="C9792">
        <f t="shared" si="152"/>
        <v>23210</v>
      </c>
    </row>
    <row r="9793" spans="1:3">
      <c r="A9793" s="32" t="s">
        <v>38731</v>
      </c>
      <c r="B9793" s="32" t="s">
        <v>182</v>
      </c>
      <c r="C9793">
        <f t="shared" si="152"/>
        <v>23211</v>
      </c>
    </row>
    <row r="9794" spans="1:3">
      <c r="A9794" s="32" t="s">
        <v>38732</v>
      </c>
      <c r="B9794" s="32" t="s">
        <v>182</v>
      </c>
      <c r="C9794">
        <f t="shared" ref="C9794:C9857" si="153">1*A9794</f>
        <v>23212</v>
      </c>
    </row>
    <row r="9795" spans="1:3">
      <c r="A9795" s="32" t="s">
        <v>38733</v>
      </c>
      <c r="B9795" s="32" t="s">
        <v>182</v>
      </c>
      <c r="C9795">
        <f t="shared" si="153"/>
        <v>23213</v>
      </c>
    </row>
    <row r="9796" spans="1:3">
      <c r="A9796" s="32" t="s">
        <v>38734</v>
      </c>
      <c r="B9796" s="32" t="s">
        <v>182</v>
      </c>
      <c r="C9796">
        <f t="shared" si="153"/>
        <v>23214</v>
      </c>
    </row>
    <row r="9797" spans="1:3">
      <c r="A9797" s="32" t="s">
        <v>38735</v>
      </c>
      <c r="B9797" s="32" t="s">
        <v>182</v>
      </c>
      <c r="C9797">
        <f t="shared" si="153"/>
        <v>23215</v>
      </c>
    </row>
    <row r="9798" spans="1:3">
      <c r="A9798" s="32" t="s">
        <v>38736</v>
      </c>
      <c r="B9798" s="32" t="s">
        <v>182</v>
      </c>
      <c r="C9798">
        <f t="shared" si="153"/>
        <v>23216</v>
      </c>
    </row>
    <row r="9799" spans="1:3">
      <c r="A9799" s="32" t="s">
        <v>38737</v>
      </c>
      <c r="B9799" s="32" t="s">
        <v>182</v>
      </c>
      <c r="C9799">
        <f t="shared" si="153"/>
        <v>23217</v>
      </c>
    </row>
    <row r="9800" spans="1:3">
      <c r="A9800" s="32" t="s">
        <v>38045</v>
      </c>
      <c r="B9800" s="32" t="s">
        <v>182</v>
      </c>
      <c r="C9800">
        <f t="shared" si="153"/>
        <v>23218</v>
      </c>
    </row>
    <row r="9801" spans="1:3">
      <c r="A9801" s="32" t="s">
        <v>38046</v>
      </c>
      <c r="B9801" s="32" t="s">
        <v>182</v>
      </c>
      <c r="C9801">
        <f t="shared" si="153"/>
        <v>23219</v>
      </c>
    </row>
    <row r="9802" spans="1:3">
      <c r="A9802" s="32" t="s">
        <v>38047</v>
      </c>
      <c r="B9802" s="32" t="s">
        <v>182</v>
      </c>
      <c r="C9802">
        <f t="shared" si="153"/>
        <v>23220</v>
      </c>
    </row>
    <row r="9803" spans="1:3">
      <c r="A9803" s="32" t="s">
        <v>38048</v>
      </c>
      <c r="B9803" s="32" t="s">
        <v>182</v>
      </c>
      <c r="C9803">
        <f t="shared" si="153"/>
        <v>23221</v>
      </c>
    </row>
    <row r="9804" spans="1:3">
      <c r="A9804" s="32" t="s">
        <v>38049</v>
      </c>
      <c r="B9804" s="32" t="s">
        <v>182</v>
      </c>
      <c r="C9804">
        <f t="shared" si="153"/>
        <v>23222</v>
      </c>
    </row>
    <row r="9805" spans="1:3">
      <c r="A9805" s="32" t="s">
        <v>38050</v>
      </c>
      <c r="B9805" s="32" t="s">
        <v>182</v>
      </c>
      <c r="C9805">
        <f t="shared" si="153"/>
        <v>23223</v>
      </c>
    </row>
    <row r="9806" spans="1:3">
      <c r="A9806" s="32" t="s">
        <v>38051</v>
      </c>
      <c r="B9806" s="32" t="s">
        <v>182</v>
      </c>
      <c r="C9806">
        <f t="shared" si="153"/>
        <v>23224</v>
      </c>
    </row>
    <row r="9807" spans="1:3">
      <c r="A9807" s="32" t="s">
        <v>38052</v>
      </c>
      <c r="B9807" s="32" t="s">
        <v>182</v>
      </c>
      <c r="C9807">
        <f t="shared" si="153"/>
        <v>23225</v>
      </c>
    </row>
    <row r="9808" spans="1:3">
      <c r="A9808" s="32" t="s">
        <v>38053</v>
      </c>
      <c r="B9808" s="32" t="s">
        <v>182</v>
      </c>
      <c r="C9808">
        <f t="shared" si="153"/>
        <v>23226</v>
      </c>
    </row>
    <row r="9809" spans="1:3">
      <c r="A9809" s="32" t="s">
        <v>38054</v>
      </c>
      <c r="B9809" s="32" t="s">
        <v>182</v>
      </c>
      <c r="C9809">
        <f t="shared" si="153"/>
        <v>23227</v>
      </c>
    </row>
    <row r="9810" spans="1:3">
      <c r="A9810" s="32" t="s">
        <v>38055</v>
      </c>
      <c r="B9810" s="32" t="s">
        <v>182</v>
      </c>
      <c r="C9810">
        <f t="shared" si="153"/>
        <v>23228</v>
      </c>
    </row>
    <row r="9811" spans="1:3">
      <c r="A9811" s="32" t="s">
        <v>38056</v>
      </c>
      <c r="B9811" s="32" t="s">
        <v>182</v>
      </c>
      <c r="C9811">
        <f t="shared" si="153"/>
        <v>23229</v>
      </c>
    </row>
    <row r="9812" spans="1:3">
      <c r="A9812" s="32" t="s">
        <v>38057</v>
      </c>
      <c r="B9812" s="32" t="s">
        <v>182</v>
      </c>
      <c r="C9812">
        <f t="shared" si="153"/>
        <v>23230</v>
      </c>
    </row>
    <row r="9813" spans="1:3">
      <c r="A9813" s="32" t="s">
        <v>38058</v>
      </c>
      <c r="B9813" s="32" t="s">
        <v>182</v>
      </c>
      <c r="C9813">
        <f t="shared" si="153"/>
        <v>23231</v>
      </c>
    </row>
    <row r="9814" spans="1:3">
      <c r="A9814" s="32" t="s">
        <v>38059</v>
      </c>
      <c r="B9814" s="32" t="s">
        <v>182</v>
      </c>
      <c r="C9814">
        <f t="shared" si="153"/>
        <v>23232</v>
      </c>
    </row>
    <row r="9815" spans="1:3">
      <c r="A9815" s="32" t="s">
        <v>38060</v>
      </c>
      <c r="B9815" s="32" t="s">
        <v>182</v>
      </c>
      <c r="C9815">
        <f t="shared" si="153"/>
        <v>23233</v>
      </c>
    </row>
    <row r="9816" spans="1:3">
      <c r="A9816" s="32" t="s">
        <v>38061</v>
      </c>
      <c r="B9816" s="32" t="s">
        <v>182</v>
      </c>
      <c r="C9816">
        <f t="shared" si="153"/>
        <v>23234</v>
      </c>
    </row>
    <row r="9817" spans="1:3">
      <c r="A9817" s="32" t="s">
        <v>38062</v>
      </c>
      <c r="B9817" s="32" t="s">
        <v>182</v>
      </c>
      <c r="C9817">
        <f t="shared" si="153"/>
        <v>23235</v>
      </c>
    </row>
    <row r="9818" spans="1:3">
      <c r="A9818" s="32" t="s">
        <v>38063</v>
      </c>
      <c r="B9818" s="32" t="s">
        <v>182</v>
      </c>
      <c r="C9818">
        <f t="shared" si="153"/>
        <v>23236</v>
      </c>
    </row>
    <row r="9819" spans="1:3">
      <c r="A9819" s="32" t="s">
        <v>38064</v>
      </c>
      <c r="B9819" s="32" t="s">
        <v>182</v>
      </c>
      <c r="C9819">
        <f t="shared" si="153"/>
        <v>23237</v>
      </c>
    </row>
    <row r="9820" spans="1:3">
      <c r="A9820" s="32" t="s">
        <v>38065</v>
      </c>
      <c r="B9820" s="32" t="s">
        <v>182</v>
      </c>
      <c r="C9820">
        <f t="shared" si="153"/>
        <v>23238</v>
      </c>
    </row>
    <row r="9821" spans="1:3">
      <c r="A9821" s="32" t="s">
        <v>38066</v>
      </c>
      <c r="B9821" s="32" t="s">
        <v>182</v>
      </c>
      <c r="C9821">
        <f t="shared" si="153"/>
        <v>23240</v>
      </c>
    </row>
    <row r="9822" spans="1:3">
      <c r="A9822" s="32" t="s">
        <v>38067</v>
      </c>
      <c r="B9822" s="32" t="s">
        <v>182</v>
      </c>
      <c r="C9822">
        <f t="shared" si="153"/>
        <v>23241</v>
      </c>
    </row>
    <row r="9823" spans="1:3">
      <c r="A9823" s="32" t="s">
        <v>38068</v>
      </c>
      <c r="B9823" s="32" t="s">
        <v>182</v>
      </c>
      <c r="C9823">
        <f t="shared" si="153"/>
        <v>23242</v>
      </c>
    </row>
    <row r="9824" spans="1:3">
      <c r="A9824" s="32" t="s">
        <v>38069</v>
      </c>
      <c r="B9824" s="32" t="s">
        <v>182</v>
      </c>
      <c r="C9824">
        <f t="shared" si="153"/>
        <v>23249</v>
      </c>
    </row>
    <row r="9825" spans="1:3">
      <c r="A9825" s="32" t="s">
        <v>38070</v>
      </c>
      <c r="B9825" s="32" t="s">
        <v>182</v>
      </c>
      <c r="C9825">
        <f t="shared" si="153"/>
        <v>23250</v>
      </c>
    </row>
    <row r="9826" spans="1:3">
      <c r="A9826" s="32" t="s">
        <v>38071</v>
      </c>
      <c r="B9826" s="32" t="s">
        <v>182</v>
      </c>
      <c r="C9826">
        <f t="shared" si="153"/>
        <v>23255</v>
      </c>
    </row>
    <row r="9827" spans="1:3">
      <c r="A9827" s="32" t="s">
        <v>38072</v>
      </c>
      <c r="B9827" s="32" t="s">
        <v>182</v>
      </c>
      <c r="C9827">
        <f t="shared" si="153"/>
        <v>23260</v>
      </c>
    </row>
    <row r="9828" spans="1:3">
      <c r="A9828" s="32" t="s">
        <v>38073</v>
      </c>
      <c r="B9828" s="32" t="s">
        <v>182</v>
      </c>
      <c r="C9828">
        <f t="shared" si="153"/>
        <v>23261</v>
      </c>
    </row>
    <row r="9829" spans="1:3">
      <c r="A9829" s="32" t="s">
        <v>38738</v>
      </c>
      <c r="B9829" s="32" t="s">
        <v>182</v>
      </c>
      <c r="C9829">
        <f t="shared" si="153"/>
        <v>23266</v>
      </c>
    </row>
    <row r="9830" spans="1:3">
      <c r="A9830" s="32" t="s">
        <v>38074</v>
      </c>
      <c r="B9830" s="32" t="s">
        <v>182</v>
      </c>
      <c r="C9830">
        <f t="shared" si="153"/>
        <v>23269</v>
      </c>
    </row>
    <row r="9831" spans="1:3">
      <c r="A9831" s="32" t="s">
        <v>38739</v>
      </c>
      <c r="B9831" s="32" t="s">
        <v>182</v>
      </c>
      <c r="C9831">
        <f t="shared" si="153"/>
        <v>23270</v>
      </c>
    </row>
    <row r="9832" spans="1:3">
      <c r="A9832" s="32" t="s">
        <v>38740</v>
      </c>
      <c r="B9832" s="32" t="s">
        <v>182</v>
      </c>
      <c r="C9832">
        <f t="shared" si="153"/>
        <v>23272</v>
      </c>
    </row>
    <row r="9833" spans="1:3">
      <c r="A9833" s="32" t="s">
        <v>38075</v>
      </c>
      <c r="B9833" s="32" t="s">
        <v>182</v>
      </c>
      <c r="C9833">
        <f t="shared" si="153"/>
        <v>23273</v>
      </c>
    </row>
    <row r="9834" spans="1:3">
      <c r="A9834" s="32" t="s">
        <v>38076</v>
      </c>
      <c r="B9834" s="32" t="s">
        <v>182</v>
      </c>
      <c r="C9834">
        <f t="shared" si="153"/>
        <v>23274</v>
      </c>
    </row>
    <row r="9835" spans="1:3">
      <c r="A9835" s="32" t="s">
        <v>38741</v>
      </c>
      <c r="B9835" s="32" t="s">
        <v>182</v>
      </c>
      <c r="C9835">
        <f t="shared" si="153"/>
        <v>23275</v>
      </c>
    </row>
    <row r="9836" spans="1:3">
      <c r="A9836" s="32" t="s">
        <v>38077</v>
      </c>
      <c r="B9836" s="32" t="s">
        <v>182</v>
      </c>
      <c r="C9836">
        <f t="shared" si="153"/>
        <v>23276</v>
      </c>
    </row>
    <row r="9837" spans="1:3">
      <c r="A9837" s="32" t="s">
        <v>38742</v>
      </c>
      <c r="B9837" s="32" t="s">
        <v>182</v>
      </c>
      <c r="C9837">
        <f t="shared" si="153"/>
        <v>23277</v>
      </c>
    </row>
    <row r="9838" spans="1:3">
      <c r="A9838" s="32" t="s">
        <v>38078</v>
      </c>
      <c r="B9838" s="32" t="s">
        <v>182</v>
      </c>
      <c r="C9838">
        <f t="shared" si="153"/>
        <v>23278</v>
      </c>
    </row>
    <row r="9839" spans="1:3">
      <c r="A9839" s="32" t="s">
        <v>38079</v>
      </c>
      <c r="B9839" s="32" t="s">
        <v>182</v>
      </c>
      <c r="C9839">
        <f t="shared" si="153"/>
        <v>23279</v>
      </c>
    </row>
    <row r="9840" spans="1:3">
      <c r="A9840" s="32" t="s">
        <v>38743</v>
      </c>
      <c r="B9840" s="32" t="s">
        <v>182</v>
      </c>
      <c r="C9840">
        <f t="shared" si="153"/>
        <v>23280</v>
      </c>
    </row>
    <row r="9841" spans="1:3">
      <c r="A9841" s="32" t="s">
        <v>38080</v>
      </c>
      <c r="B9841" s="32" t="s">
        <v>182</v>
      </c>
      <c r="C9841">
        <f t="shared" si="153"/>
        <v>23282</v>
      </c>
    </row>
    <row r="9842" spans="1:3">
      <c r="A9842" s="32" t="s">
        <v>38081</v>
      </c>
      <c r="B9842" s="32" t="s">
        <v>182</v>
      </c>
      <c r="C9842">
        <f t="shared" si="153"/>
        <v>23284</v>
      </c>
    </row>
    <row r="9843" spans="1:3">
      <c r="A9843" s="32" t="s">
        <v>38082</v>
      </c>
      <c r="B9843" s="32" t="s">
        <v>182</v>
      </c>
      <c r="C9843">
        <f t="shared" si="153"/>
        <v>23285</v>
      </c>
    </row>
    <row r="9844" spans="1:3">
      <c r="A9844" s="32" t="s">
        <v>38083</v>
      </c>
      <c r="B9844" s="32" t="s">
        <v>182</v>
      </c>
      <c r="C9844">
        <f t="shared" si="153"/>
        <v>23286</v>
      </c>
    </row>
    <row r="9845" spans="1:3">
      <c r="A9845" s="32" t="s">
        <v>38084</v>
      </c>
      <c r="B9845" s="32" t="s">
        <v>182</v>
      </c>
      <c r="C9845">
        <f t="shared" si="153"/>
        <v>23288</v>
      </c>
    </row>
    <row r="9846" spans="1:3">
      <c r="A9846" s="32" t="s">
        <v>38085</v>
      </c>
      <c r="B9846" s="32" t="s">
        <v>182</v>
      </c>
      <c r="C9846">
        <f t="shared" si="153"/>
        <v>23289</v>
      </c>
    </row>
    <row r="9847" spans="1:3">
      <c r="A9847" s="32" t="s">
        <v>38086</v>
      </c>
      <c r="B9847" s="32" t="s">
        <v>182</v>
      </c>
      <c r="C9847">
        <f t="shared" si="153"/>
        <v>23290</v>
      </c>
    </row>
    <row r="9848" spans="1:3">
      <c r="A9848" s="32" t="s">
        <v>38087</v>
      </c>
      <c r="B9848" s="32" t="s">
        <v>182</v>
      </c>
      <c r="C9848">
        <f t="shared" si="153"/>
        <v>23291</v>
      </c>
    </row>
    <row r="9849" spans="1:3">
      <c r="A9849" s="32" t="s">
        <v>38088</v>
      </c>
      <c r="B9849" s="32" t="s">
        <v>182</v>
      </c>
      <c r="C9849">
        <f t="shared" si="153"/>
        <v>23292</v>
      </c>
    </row>
    <row r="9850" spans="1:3">
      <c r="A9850" s="32" t="s">
        <v>38089</v>
      </c>
      <c r="B9850" s="32" t="s">
        <v>182</v>
      </c>
      <c r="C9850">
        <f t="shared" si="153"/>
        <v>23293</v>
      </c>
    </row>
    <row r="9851" spans="1:3">
      <c r="A9851" s="32" t="s">
        <v>38090</v>
      </c>
      <c r="B9851" s="32" t="s">
        <v>182</v>
      </c>
      <c r="C9851">
        <f t="shared" si="153"/>
        <v>23294</v>
      </c>
    </row>
    <row r="9852" spans="1:3">
      <c r="A9852" s="32" t="s">
        <v>38091</v>
      </c>
      <c r="B9852" s="32" t="s">
        <v>182</v>
      </c>
      <c r="C9852">
        <f t="shared" si="153"/>
        <v>23295</v>
      </c>
    </row>
    <row r="9853" spans="1:3">
      <c r="A9853" s="32" t="s">
        <v>38092</v>
      </c>
      <c r="B9853" s="32" t="s">
        <v>182</v>
      </c>
      <c r="C9853">
        <f t="shared" si="153"/>
        <v>23297</v>
      </c>
    </row>
    <row r="9854" spans="1:3">
      <c r="A9854" s="32" t="s">
        <v>38093</v>
      </c>
      <c r="B9854" s="32" t="s">
        <v>182</v>
      </c>
      <c r="C9854">
        <f t="shared" si="153"/>
        <v>23298</v>
      </c>
    </row>
    <row r="9855" spans="1:3">
      <c r="A9855" s="32" t="s">
        <v>38094</v>
      </c>
      <c r="B9855" s="32" t="s">
        <v>182</v>
      </c>
      <c r="C9855">
        <f t="shared" si="153"/>
        <v>23301</v>
      </c>
    </row>
    <row r="9856" spans="1:3">
      <c r="A9856" s="32" t="s">
        <v>38095</v>
      </c>
      <c r="B9856" s="32" t="s">
        <v>182</v>
      </c>
      <c r="C9856">
        <f t="shared" si="153"/>
        <v>23302</v>
      </c>
    </row>
    <row r="9857" spans="1:3">
      <c r="A9857" s="32" t="s">
        <v>38096</v>
      </c>
      <c r="B9857" s="32" t="s">
        <v>182</v>
      </c>
      <c r="C9857">
        <f t="shared" si="153"/>
        <v>23303</v>
      </c>
    </row>
    <row r="9858" spans="1:3">
      <c r="A9858" s="32" t="s">
        <v>38097</v>
      </c>
      <c r="B9858" s="32" t="s">
        <v>182</v>
      </c>
      <c r="C9858">
        <f t="shared" ref="C9858:C9921" si="154">1*A9858</f>
        <v>23304</v>
      </c>
    </row>
    <row r="9859" spans="1:3">
      <c r="A9859" s="32" t="s">
        <v>38098</v>
      </c>
      <c r="B9859" s="32" t="s">
        <v>182</v>
      </c>
      <c r="C9859">
        <f t="shared" si="154"/>
        <v>23306</v>
      </c>
    </row>
    <row r="9860" spans="1:3">
      <c r="A9860" s="32" t="s">
        <v>38099</v>
      </c>
      <c r="B9860" s="32" t="s">
        <v>182</v>
      </c>
      <c r="C9860">
        <f t="shared" si="154"/>
        <v>23307</v>
      </c>
    </row>
    <row r="9861" spans="1:3">
      <c r="A9861" s="32" t="s">
        <v>38100</v>
      </c>
      <c r="B9861" s="32" t="s">
        <v>182</v>
      </c>
      <c r="C9861">
        <f t="shared" si="154"/>
        <v>23308</v>
      </c>
    </row>
    <row r="9862" spans="1:3">
      <c r="A9862" s="32" t="s">
        <v>38101</v>
      </c>
      <c r="B9862" s="32" t="s">
        <v>182</v>
      </c>
      <c r="C9862">
        <f t="shared" si="154"/>
        <v>23310</v>
      </c>
    </row>
    <row r="9863" spans="1:3">
      <c r="A9863" s="32" t="s">
        <v>38102</v>
      </c>
      <c r="B9863" s="32" t="s">
        <v>182</v>
      </c>
      <c r="C9863">
        <f t="shared" si="154"/>
        <v>23313</v>
      </c>
    </row>
    <row r="9864" spans="1:3">
      <c r="A9864" s="32" t="s">
        <v>38103</v>
      </c>
      <c r="B9864" s="32" t="s">
        <v>182</v>
      </c>
      <c r="C9864">
        <f t="shared" si="154"/>
        <v>23314</v>
      </c>
    </row>
    <row r="9865" spans="1:3">
      <c r="A9865" s="32" t="s">
        <v>38104</v>
      </c>
      <c r="B9865" s="32" t="s">
        <v>182</v>
      </c>
      <c r="C9865">
        <f t="shared" si="154"/>
        <v>23315</v>
      </c>
    </row>
    <row r="9866" spans="1:3">
      <c r="A9866" s="32" t="s">
        <v>38105</v>
      </c>
      <c r="B9866" s="32" t="s">
        <v>182</v>
      </c>
      <c r="C9866">
        <f t="shared" si="154"/>
        <v>23316</v>
      </c>
    </row>
    <row r="9867" spans="1:3">
      <c r="A9867" s="32" t="s">
        <v>38744</v>
      </c>
      <c r="B9867" s="32" t="s">
        <v>182</v>
      </c>
      <c r="C9867">
        <f t="shared" si="154"/>
        <v>23320</v>
      </c>
    </row>
    <row r="9868" spans="1:3">
      <c r="A9868" s="32" t="s">
        <v>38745</v>
      </c>
      <c r="B9868" s="32" t="s">
        <v>182</v>
      </c>
      <c r="C9868">
        <f t="shared" si="154"/>
        <v>23321</v>
      </c>
    </row>
    <row r="9869" spans="1:3">
      <c r="A9869" s="32" t="s">
        <v>38746</v>
      </c>
      <c r="B9869" s="32" t="s">
        <v>182</v>
      </c>
      <c r="C9869">
        <f t="shared" si="154"/>
        <v>23322</v>
      </c>
    </row>
    <row r="9870" spans="1:3">
      <c r="A9870" s="32" t="s">
        <v>38747</v>
      </c>
      <c r="B9870" s="32" t="s">
        <v>182</v>
      </c>
      <c r="C9870">
        <f t="shared" si="154"/>
        <v>23323</v>
      </c>
    </row>
    <row r="9871" spans="1:3">
      <c r="A9871" s="32" t="s">
        <v>38748</v>
      </c>
      <c r="B9871" s="32" t="s">
        <v>182</v>
      </c>
      <c r="C9871">
        <f t="shared" si="154"/>
        <v>23324</v>
      </c>
    </row>
    <row r="9872" spans="1:3">
      <c r="A9872" s="32" t="s">
        <v>38749</v>
      </c>
      <c r="B9872" s="32" t="s">
        <v>182</v>
      </c>
      <c r="C9872">
        <f t="shared" si="154"/>
        <v>23325</v>
      </c>
    </row>
    <row r="9873" spans="1:3">
      <c r="A9873" s="32" t="s">
        <v>38750</v>
      </c>
      <c r="B9873" s="32" t="s">
        <v>182</v>
      </c>
      <c r="C9873">
        <f t="shared" si="154"/>
        <v>23326</v>
      </c>
    </row>
    <row r="9874" spans="1:3">
      <c r="A9874" s="32" t="s">
        <v>38751</v>
      </c>
      <c r="B9874" s="32" t="s">
        <v>182</v>
      </c>
      <c r="C9874">
        <f t="shared" si="154"/>
        <v>23327</v>
      </c>
    </row>
    <row r="9875" spans="1:3">
      <c r="A9875" s="32" t="s">
        <v>38752</v>
      </c>
      <c r="B9875" s="32" t="s">
        <v>182</v>
      </c>
      <c r="C9875">
        <f t="shared" si="154"/>
        <v>23328</v>
      </c>
    </row>
    <row r="9876" spans="1:3">
      <c r="A9876" s="32" t="s">
        <v>38106</v>
      </c>
      <c r="B9876" s="32" t="s">
        <v>182</v>
      </c>
      <c r="C9876">
        <f t="shared" si="154"/>
        <v>23336</v>
      </c>
    </row>
    <row r="9877" spans="1:3">
      <c r="A9877" s="32" t="s">
        <v>38107</v>
      </c>
      <c r="B9877" s="32" t="s">
        <v>182</v>
      </c>
      <c r="C9877">
        <f t="shared" si="154"/>
        <v>23337</v>
      </c>
    </row>
    <row r="9878" spans="1:3">
      <c r="A9878" s="32" t="s">
        <v>38108</v>
      </c>
      <c r="B9878" s="32" t="s">
        <v>182</v>
      </c>
      <c r="C9878">
        <f t="shared" si="154"/>
        <v>23341</v>
      </c>
    </row>
    <row r="9879" spans="1:3">
      <c r="A9879" s="32" t="s">
        <v>38109</v>
      </c>
      <c r="B9879" s="32" t="s">
        <v>182</v>
      </c>
      <c r="C9879">
        <f t="shared" si="154"/>
        <v>23345</v>
      </c>
    </row>
    <row r="9880" spans="1:3">
      <c r="A9880" s="32" t="s">
        <v>38110</v>
      </c>
      <c r="B9880" s="32" t="s">
        <v>182</v>
      </c>
      <c r="C9880">
        <f t="shared" si="154"/>
        <v>23347</v>
      </c>
    </row>
    <row r="9881" spans="1:3">
      <c r="A9881" s="32" t="s">
        <v>38111</v>
      </c>
      <c r="B9881" s="32" t="s">
        <v>182</v>
      </c>
      <c r="C9881">
        <f t="shared" si="154"/>
        <v>23350</v>
      </c>
    </row>
    <row r="9882" spans="1:3">
      <c r="A9882" s="32" t="s">
        <v>38112</v>
      </c>
      <c r="B9882" s="32" t="s">
        <v>182</v>
      </c>
      <c r="C9882">
        <f t="shared" si="154"/>
        <v>23354</v>
      </c>
    </row>
    <row r="9883" spans="1:3">
      <c r="A9883" s="32" t="s">
        <v>38113</v>
      </c>
      <c r="B9883" s="32" t="s">
        <v>182</v>
      </c>
      <c r="C9883">
        <f t="shared" si="154"/>
        <v>23356</v>
      </c>
    </row>
    <row r="9884" spans="1:3">
      <c r="A9884" s="32" t="s">
        <v>38114</v>
      </c>
      <c r="B9884" s="32" t="s">
        <v>182</v>
      </c>
      <c r="C9884">
        <f t="shared" si="154"/>
        <v>23357</v>
      </c>
    </row>
    <row r="9885" spans="1:3">
      <c r="A9885" s="32" t="s">
        <v>38115</v>
      </c>
      <c r="B9885" s="32" t="s">
        <v>182</v>
      </c>
      <c r="C9885">
        <f t="shared" si="154"/>
        <v>23358</v>
      </c>
    </row>
    <row r="9886" spans="1:3">
      <c r="A9886" s="32" t="s">
        <v>38116</v>
      </c>
      <c r="B9886" s="32" t="s">
        <v>182</v>
      </c>
      <c r="C9886">
        <f t="shared" si="154"/>
        <v>23359</v>
      </c>
    </row>
    <row r="9887" spans="1:3">
      <c r="A9887" s="32" t="s">
        <v>38117</v>
      </c>
      <c r="B9887" s="32" t="s">
        <v>182</v>
      </c>
      <c r="C9887">
        <f t="shared" si="154"/>
        <v>23389</v>
      </c>
    </row>
    <row r="9888" spans="1:3">
      <c r="A9888" s="32" t="s">
        <v>38118</v>
      </c>
      <c r="B9888" s="32" t="s">
        <v>182</v>
      </c>
      <c r="C9888">
        <f t="shared" si="154"/>
        <v>23395</v>
      </c>
    </row>
    <row r="9889" spans="1:3">
      <c r="A9889" s="32" t="s">
        <v>38119</v>
      </c>
      <c r="B9889" s="32" t="s">
        <v>182</v>
      </c>
      <c r="C9889">
        <f t="shared" si="154"/>
        <v>23396</v>
      </c>
    </row>
    <row r="9890" spans="1:3">
      <c r="A9890" s="32" t="s">
        <v>38120</v>
      </c>
      <c r="B9890" s="32" t="s">
        <v>182</v>
      </c>
      <c r="C9890">
        <f t="shared" si="154"/>
        <v>23397</v>
      </c>
    </row>
    <row r="9891" spans="1:3">
      <c r="A9891" s="32" t="s">
        <v>38121</v>
      </c>
      <c r="B9891" s="32" t="s">
        <v>182</v>
      </c>
      <c r="C9891">
        <f t="shared" si="154"/>
        <v>23398</v>
      </c>
    </row>
    <row r="9892" spans="1:3">
      <c r="A9892" s="32" t="s">
        <v>38122</v>
      </c>
      <c r="B9892" s="32" t="s">
        <v>182</v>
      </c>
      <c r="C9892">
        <f t="shared" si="154"/>
        <v>23399</v>
      </c>
    </row>
    <row r="9893" spans="1:3">
      <c r="A9893" s="32" t="s">
        <v>38123</v>
      </c>
      <c r="B9893" s="32" t="s">
        <v>182</v>
      </c>
      <c r="C9893">
        <f t="shared" si="154"/>
        <v>23401</v>
      </c>
    </row>
    <row r="9894" spans="1:3">
      <c r="A9894" s="32" t="s">
        <v>38753</v>
      </c>
      <c r="B9894" s="32" t="s">
        <v>182</v>
      </c>
      <c r="C9894">
        <f t="shared" si="154"/>
        <v>23403</v>
      </c>
    </row>
    <row r="9895" spans="1:3">
      <c r="A9895" s="32" t="s">
        <v>38124</v>
      </c>
      <c r="B9895" s="32" t="s">
        <v>182</v>
      </c>
      <c r="C9895">
        <f t="shared" si="154"/>
        <v>23404</v>
      </c>
    </row>
    <row r="9896" spans="1:3">
      <c r="A9896" s="32" t="s">
        <v>38125</v>
      </c>
      <c r="B9896" s="32" t="s">
        <v>182</v>
      </c>
      <c r="C9896">
        <f t="shared" si="154"/>
        <v>23405</v>
      </c>
    </row>
    <row r="9897" spans="1:3">
      <c r="A9897" s="32" t="s">
        <v>38126</v>
      </c>
      <c r="B9897" s="32" t="s">
        <v>182</v>
      </c>
      <c r="C9897">
        <f t="shared" si="154"/>
        <v>23407</v>
      </c>
    </row>
    <row r="9898" spans="1:3">
      <c r="A9898" s="32" t="s">
        <v>38127</v>
      </c>
      <c r="B9898" s="32" t="s">
        <v>182</v>
      </c>
      <c r="C9898">
        <f t="shared" si="154"/>
        <v>23408</v>
      </c>
    </row>
    <row r="9899" spans="1:3">
      <c r="A9899" s="32" t="s">
        <v>38128</v>
      </c>
      <c r="B9899" s="32" t="s">
        <v>182</v>
      </c>
      <c r="C9899">
        <f t="shared" si="154"/>
        <v>23409</v>
      </c>
    </row>
    <row r="9900" spans="1:3">
      <c r="A9900" s="32" t="s">
        <v>38129</v>
      </c>
      <c r="B9900" s="32" t="s">
        <v>182</v>
      </c>
      <c r="C9900">
        <f t="shared" si="154"/>
        <v>23410</v>
      </c>
    </row>
    <row r="9901" spans="1:3">
      <c r="A9901" s="32" t="s">
        <v>38130</v>
      </c>
      <c r="B9901" s="32" t="s">
        <v>182</v>
      </c>
      <c r="C9901">
        <f t="shared" si="154"/>
        <v>23412</v>
      </c>
    </row>
    <row r="9902" spans="1:3">
      <c r="A9902" s="32" t="s">
        <v>38131</v>
      </c>
      <c r="B9902" s="32" t="s">
        <v>182</v>
      </c>
      <c r="C9902">
        <f t="shared" si="154"/>
        <v>23413</v>
      </c>
    </row>
    <row r="9903" spans="1:3">
      <c r="A9903" s="32" t="s">
        <v>38132</v>
      </c>
      <c r="B9903" s="32" t="s">
        <v>182</v>
      </c>
      <c r="C9903">
        <f t="shared" si="154"/>
        <v>23414</v>
      </c>
    </row>
    <row r="9904" spans="1:3">
      <c r="A9904" s="32" t="s">
        <v>38133</v>
      </c>
      <c r="B9904" s="32" t="s">
        <v>182</v>
      </c>
      <c r="C9904">
        <f t="shared" si="154"/>
        <v>23415</v>
      </c>
    </row>
    <row r="9905" spans="1:3">
      <c r="A9905" s="32" t="s">
        <v>38134</v>
      </c>
      <c r="B9905" s="32" t="s">
        <v>182</v>
      </c>
      <c r="C9905">
        <f t="shared" si="154"/>
        <v>23416</v>
      </c>
    </row>
    <row r="9906" spans="1:3">
      <c r="A9906" s="32" t="s">
        <v>38135</v>
      </c>
      <c r="B9906" s="32" t="s">
        <v>182</v>
      </c>
      <c r="C9906">
        <f t="shared" si="154"/>
        <v>23417</v>
      </c>
    </row>
    <row r="9907" spans="1:3">
      <c r="A9907" s="32" t="s">
        <v>38136</v>
      </c>
      <c r="B9907" s="32" t="s">
        <v>182</v>
      </c>
      <c r="C9907">
        <f t="shared" si="154"/>
        <v>23418</v>
      </c>
    </row>
    <row r="9908" spans="1:3">
      <c r="A9908" s="32" t="s">
        <v>38137</v>
      </c>
      <c r="B9908" s="32" t="s">
        <v>182</v>
      </c>
      <c r="C9908">
        <f t="shared" si="154"/>
        <v>23419</v>
      </c>
    </row>
    <row r="9909" spans="1:3">
      <c r="A9909" s="32" t="s">
        <v>38138</v>
      </c>
      <c r="B9909" s="32" t="s">
        <v>182</v>
      </c>
      <c r="C9909">
        <f t="shared" si="154"/>
        <v>23420</v>
      </c>
    </row>
    <row r="9910" spans="1:3">
      <c r="A9910" s="32" t="s">
        <v>38139</v>
      </c>
      <c r="B9910" s="32" t="s">
        <v>182</v>
      </c>
      <c r="C9910">
        <f t="shared" si="154"/>
        <v>23421</v>
      </c>
    </row>
    <row r="9911" spans="1:3">
      <c r="A9911" s="32" t="s">
        <v>38140</v>
      </c>
      <c r="B9911" s="32" t="s">
        <v>182</v>
      </c>
      <c r="C9911">
        <f t="shared" si="154"/>
        <v>23422</v>
      </c>
    </row>
    <row r="9912" spans="1:3">
      <c r="A9912" s="32" t="s">
        <v>38141</v>
      </c>
      <c r="B9912" s="32" t="s">
        <v>182</v>
      </c>
      <c r="C9912">
        <f t="shared" si="154"/>
        <v>23423</v>
      </c>
    </row>
    <row r="9913" spans="1:3">
      <c r="A9913" s="32" t="s">
        <v>38142</v>
      </c>
      <c r="B9913" s="32" t="s">
        <v>182</v>
      </c>
      <c r="C9913">
        <f t="shared" si="154"/>
        <v>23424</v>
      </c>
    </row>
    <row r="9914" spans="1:3">
      <c r="A9914" s="32" t="s">
        <v>38143</v>
      </c>
      <c r="B9914" s="32" t="s">
        <v>182</v>
      </c>
      <c r="C9914">
        <f t="shared" si="154"/>
        <v>23426</v>
      </c>
    </row>
    <row r="9915" spans="1:3">
      <c r="A9915" s="32" t="s">
        <v>38144</v>
      </c>
      <c r="B9915" s="32" t="s">
        <v>182</v>
      </c>
      <c r="C9915">
        <f t="shared" si="154"/>
        <v>23427</v>
      </c>
    </row>
    <row r="9916" spans="1:3">
      <c r="A9916" s="32" t="s">
        <v>38145</v>
      </c>
      <c r="B9916" s="32" t="s">
        <v>182</v>
      </c>
      <c r="C9916">
        <f t="shared" si="154"/>
        <v>23429</v>
      </c>
    </row>
    <row r="9917" spans="1:3">
      <c r="A9917" s="32" t="s">
        <v>38146</v>
      </c>
      <c r="B9917" s="32" t="s">
        <v>182</v>
      </c>
      <c r="C9917">
        <f t="shared" si="154"/>
        <v>23430</v>
      </c>
    </row>
    <row r="9918" spans="1:3">
      <c r="A9918" s="32" t="s">
        <v>38147</v>
      </c>
      <c r="B9918" s="32" t="s">
        <v>182</v>
      </c>
      <c r="C9918">
        <f t="shared" si="154"/>
        <v>23431</v>
      </c>
    </row>
    <row r="9919" spans="1:3">
      <c r="A9919" s="32" t="s">
        <v>38148</v>
      </c>
      <c r="B9919" s="32" t="s">
        <v>182</v>
      </c>
      <c r="C9919">
        <f t="shared" si="154"/>
        <v>23432</v>
      </c>
    </row>
    <row r="9920" spans="1:3">
      <c r="A9920" s="32" t="s">
        <v>38149</v>
      </c>
      <c r="B9920" s="32" t="s">
        <v>182</v>
      </c>
      <c r="C9920">
        <f t="shared" si="154"/>
        <v>23433</v>
      </c>
    </row>
    <row r="9921" spans="1:3">
      <c r="A9921" s="32" t="s">
        <v>38150</v>
      </c>
      <c r="B9921" s="32" t="s">
        <v>182</v>
      </c>
      <c r="C9921">
        <f t="shared" si="154"/>
        <v>23434</v>
      </c>
    </row>
    <row r="9922" spans="1:3">
      <c r="A9922" s="32" t="s">
        <v>38151</v>
      </c>
      <c r="B9922" s="32" t="s">
        <v>182</v>
      </c>
      <c r="C9922">
        <f t="shared" ref="C9922:C9985" si="155">1*A9922</f>
        <v>23435</v>
      </c>
    </row>
    <row r="9923" spans="1:3">
      <c r="A9923" s="32" t="s">
        <v>38152</v>
      </c>
      <c r="B9923" s="32" t="s">
        <v>182</v>
      </c>
      <c r="C9923">
        <f t="shared" si="155"/>
        <v>23436</v>
      </c>
    </row>
    <row r="9924" spans="1:3">
      <c r="A9924" s="32" t="s">
        <v>38153</v>
      </c>
      <c r="B9924" s="32" t="s">
        <v>182</v>
      </c>
      <c r="C9924">
        <f t="shared" si="155"/>
        <v>23437</v>
      </c>
    </row>
    <row r="9925" spans="1:3">
      <c r="A9925" s="32" t="s">
        <v>38154</v>
      </c>
      <c r="B9925" s="32" t="s">
        <v>182</v>
      </c>
      <c r="C9925">
        <f t="shared" si="155"/>
        <v>23438</v>
      </c>
    </row>
    <row r="9926" spans="1:3">
      <c r="A9926" s="32" t="s">
        <v>38155</v>
      </c>
      <c r="B9926" s="32" t="s">
        <v>182</v>
      </c>
      <c r="C9926">
        <f t="shared" si="155"/>
        <v>23439</v>
      </c>
    </row>
    <row r="9927" spans="1:3">
      <c r="A9927" s="32" t="s">
        <v>38156</v>
      </c>
      <c r="B9927" s="32" t="s">
        <v>182</v>
      </c>
      <c r="C9927">
        <f t="shared" si="155"/>
        <v>23440</v>
      </c>
    </row>
    <row r="9928" spans="1:3">
      <c r="A9928" s="32" t="s">
        <v>38157</v>
      </c>
      <c r="B9928" s="32" t="s">
        <v>182</v>
      </c>
      <c r="C9928">
        <f t="shared" si="155"/>
        <v>23441</v>
      </c>
    </row>
    <row r="9929" spans="1:3">
      <c r="A9929" s="32" t="s">
        <v>38158</v>
      </c>
      <c r="B9929" s="32" t="s">
        <v>182</v>
      </c>
      <c r="C9929">
        <f t="shared" si="155"/>
        <v>23442</v>
      </c>
    </row>
    <row r="9930" spans="1:3">
      <c r="A9930" s="32" t="s">
        <v>38159</v>
      </c>
      <c r="B9930" s="32" t="s">
        <v>182</v>
      </c>
      <c r="C9930">
        <f t="shared" si="155"/>
        <v>23443</v>
      </c>
    </row>
    <row r="9931" spans="1:3">
      <c r="A9931" s="32" t="s">
        <v>38754</v>
      </c>
      <c r="B9931" s="32" t="s">
        <v>182</v>
      </c>
      <c r="C9931">
        <f t="shared" si="155"/>
        <v>23450</v>
      </c>
    </row>
    <row r="9932" spans="1:3">
      <c r="A9932" s="32" t="s">
        <v>38755</v>
      </c>
      <c r="B9932" s="32" t="s">
        <v>182</v>
      </c>
      <c r="C9932">
        <f t="shared" si="155"/>
        <v>23451</v>
      </c>
    </row>
    <row r="9933" spans="1:3">
      <c r="A9933" s="32" t="s">
        <v>38160</v>
      </c>
      <c r="B9933" s="32" t="s">
        <v>182</v>
      </c>
      <c r="C9933">
        <f t="shared" si="155"/>
        <v>23452</v>
      </c>
    </row>
    <row r="9934" spans="1:3">
      <c r="A9934" s="32" t="s">
        <v>38756</v>
      </c>
      <c r="B9934" s="32" t="s">
        <v>182</v>
      </c>
      <c r="C9934">
        <f t="shared" si="155"/>
        <v>23453</v>
      </c>
    </row>
    <row r="9935" spans="1:3">
      <c r="A9935" s="32" t="s">
        <v>38757</v>
      </c>
      <c r="B9935" s="32" t="s">
        <v>182</v>
      </c>
      <c r="C9935">
        <f t="shared" si="155"/>
        <v>23454</v>
      </c>
    </row>
    <row r="9936" spans="1:3">
      <c r="A9936" s="32" t="s">
        <v>38758</v>
      </c>
      <c r="B9936" s="32" t="s">
        <v>182</v>
      </c>
      <c r="C9936">
        <f t="shared" si="155"/>
        <v>23455</v>
      </c>
    </row>
    <row r="9937" spans="1:3">
      <c r="A9937" s="32" t="s">
        <v>38759</v>
      </c>
      <c r="B9937" s="32" t="s">
        <v>182</v>
      </c>
      <c r="C9937">
        <f t="shared" si="155"/>
        <v>23456</v>
      </c>
    </row>
    <row r="9938" spans="1:3">
      <c r="A9938" s="32" t="s">
        <v>38760</v>
      </c>
      <c r="B9938" s="32" t="s">
        <v>182</v>
      </c>
      <c r="C9938">
        <f t="shared" si="155"/>
        <v>23457</v>
      </c>
    </row>
    <row r="9939" spans="1:3">
      <c r="A9939" s="32" t="s">
        <v>38761</v>
      </c>
      <c r="B9939" s="32" t="s">
        <v>182</v>
      </c>
      <c r="C9939">
        <f t="shared" si="155"/>
        <v>23458</v>
      </c>
    </row>
    <row r="9940" spans="1:3">
      <c r="A9940" s="32" t="s">
        <v>38762</v>
      </c>
      <c r="B9940" s="32" t="s">
        <v>182</v>
      </c>
      <c r="C9940">
        <f t="shared" si="155"/>
        <v>23459</v>
      </c>
    </row>
    <row r="9941" spans="1:3">
      <c r="A9941" s="32" t="s">
        <v>38763</v>
      </c>
      <c r="B9941" s="32" t="s">
        <v>182</v>
      </c>
      <c r="C9941">
        <f t="shared" si="155"/>
        <v>23460</v>
      </c>
    </row>
    <row r="9942" spans="1:3">
      <c r="A9942" s="32" t="s">
        <v>38764</v>
      </c>
      <c r="B9942" s="32" t="s">
        <v>182</v>
      </c>
      <c r="C9942">
        <f t="shared" si="155"/>
        <v>23461</v>
      </c>
    </row>
    <row r="9943" spans="1:3">
      <c r="A9943" s="32" t="s">
        <v>38765</v>
      </c>
      <c r="B9943" s="32" t="s">
        <v>182</v>
      </c>
      <c r="C9943">
        <f t="shared" si="155"/>
        <v>23462</v>
      </c>
    </row>
    <row r="9944" spans="1:3">
      <c r="A9944" s="32" t="s">
        <v>38766</v>
      </c>
      <c r="B9944" s="32" t="s">
        <v>182</v>
      </c>
      <c r="C9944">
        <f t="shared" si="155"/>
        <v>23463</v>
      </c>
    </row>
    <row r="9945" spans="1:3">
      <c r="A9945" s="32" t="s">
        <v>38767</v>
      </c>
      <c r="B9945" s="32" t="s">
        <v>182</v>
      </c>
      <c r="C9945">
        <f t="shared" si="155"/>
        <v>23464</v>
      </c>
    </row>
    <row r="9946" spans="1:3">
      <c r="A9946" s="32" t="s">
        <v>38768</v>
      </c>
      <c r="B9946" s="32" t="s">
        <v>182</v>
      </c>
      <c r="C9946">
        <f t="shared" si="155"/>
        <v>23465</v>
      </c>
    </row>
    <row r="9947" spans="1:3">
      <c r="A9947" s="32" t="s">
        <v>38769</v>
      </c>
      <c r="B9947" s="32" t="s">
        <v>182</v>
      </c>
      <c r="C9947">
        <f t="shared" si="155"/>
        <v>23466</v>
      </c>
    </row>
    <row r="9948" spans="1:3">
      <c r="A9948" s="32" t="s">
        <v>38770</v>
      </c>
      <c r="B9948" s="32" t="s">
        <v>182</v>
      </c>
      <c r="C9948">
        <f t="shared" si="155"/>
        <v>23467</v>
      </c>
    </row>
    <row r="9949" spans="1:3">
      <c r="A9949" s="32" t="s">
        <v>38771</v>
      </c>
      <c r="B9949" s="32" t="s">
        <v>182</v>
      </c>
      <c r="C9949">
        <f t="shared" si="155"/>
        <v>23468</v>
      </c>
    </row>
    <row r="9950" spans="1:3">
      <c r="A9950" s="32" t="s">
        <v>38772</v>
      </c>
      <c r="B9950" s="32" t="s">
        <v>182</v>
      </c>
      <c r="C9950">
        <f t="shared" si="155"/>
        <v>23471</v>
      </c>
    </row>
    <row r="9951" spans="1:3">
      <c r="A9951" s="32" t="s">
        <v>38773</v>
      </c>
      <c r="B9951" s="32" t="s">
        <v>182</v>
      </c>
      <c r="C9951">
        <f t="shared" si="155"/>
        <v>23479</v>
      </c>
    </row>
    <row r="9952" spans="1:3">
      <c r="A9952" s="32" t="s">
        <v>38161</v>
      </c>
      <c r="B9952" s="32" t="s">
        <v>182</v>
      </c>
      <c r="C9952">
        <f t="shared" si="155"/>
        <v>23480</v>
      </c>
    </row>
    <row r="9953" spans="1:3">
      <c r="A9953" s="32" t="s">
        <v>38162</v>
      </c>
      <c r="B9953" s="32" t="s">
        <v>182</v>
      </c>
      <c r="C9953">
        <f t="shared" si="155"/>
        <v>23482</v>
      </c>
    </row>
    <row r="9954" spans="1:3">
      <c r="A9954" s="32" t="s">
        <v>38163</v>
      </c>
      <c r="B9954" s="32" t="s">
        <v>182</v>
      </c>
      <c r="C9954">
        <f t="shared" si="155"/>
        <v>23483</v>
      </c>
    </row>
    <row r="9955" spans="1:3">
      <c r="A9955" s="32" t="s">
        <v>38164</v>
      </c>
      <c r="B9955" s="32" t="s">
        <v>182</v>
      </c>
      <c r="C9955">
        <f t="shared" si="155"/>
        <v>23486</v>
      </c>
    </row>
    <row r="9956" spans="1:3">
      <c r="A9956" s="32" t="s">
        <v>38165</v>
      </c>
      <c r="B9956" s="32" t="s">
        <v>182</v>
      </c>
      <c r="C9956">
        <f t="shared" si="155"/>
        <v>23487</v>
      </c>
    </row>
    <row r="9957" spans="1:3">
      <c r="A9957" s="32" t="s">
        <v>38166</v>
      </c>
      <c r="B9957" s="32" t="s">
        <v>182</v>
      </c>
      <c r="C9957">
        <f t="shared" si="155"/>
        <v>23488</v>
      </c>
    </row>
    <row r="9958" spans="1:3">
      <c r="A9958" s="32" t="s">
        <v>38774</v>
      </c>
      <c r="B9958" s="32" t="s">
        <v>182</v>
      </c>
      <c r="C9958">
        <f t="shared" si="155"/>
        <v>23500</v>
      </c>
    </row>
    <row r="9959" spans="1:3">
      <c r="A9959" s="32" t="s">
        <v>38775</v>
      </c>
      <c r="B9959" s="32" t="s">
        <v>182</v>
      </c>
      <c r="C9959">
        <f t="shared" si="155"/>
        <v>23501</v>
      </c>
    </row>
    <row r="9960" spans="1:3">
      <c r="A9960" s="32" t="s">
        <v>38776</v>
      </c>
      <c r="B9960" s="32" t="s">
        <v>182</v>
      </c>
      <c r="C9960">
        <f t="shared" si="155"/>
        <v>23502</v>
      </c>
    </row>
    <row r="9961" spans="1:3">
      <c r="A9961" s="32" t="s">
        <v>38777</v>
      </c>
      <c r="B9961" s="32" t="s">
        <v>182</v>
      </c>
      <c r="C9961">
        <f t="shared" si="155"/>
        <v>23503</v>
      </c>
    </row>
    <row r="9962" spans="1:3">
      <c r="A9962" s="32" t="s">
        <v>38778</v>
      </c>
      <c r="B9962" s="32" t="s">
        <v>182</v>
      </c>
      <c r="C9962">
        <f t="shared" si="155"/>
        <v>23504</v>
      </c>
    </row>
    <row r="9963" spans="1:3">
      <c r="A9963" s="32" t="s">
        <v>38779</v>
      </c>
      <c r="B9963" s="32" t="s">
        <v>182</v>
      </c>
      <c r="C9963">
        <f t="shared" si="155"/>
        <v>23505</v>
      </c>
    </row>
    <row r="9964" spans="1:3">
      <c r="A9964" s="32" t="s">
        <v>38780</v>
      </c>
      <c r="B9964" s="32" t="s">
        <v>182</v>
      </c>
      <c r="C9964">
        <f t="shared" si="155"/>
        <v>23506</v>
      </c>
    </row>
    <row r="9965" spans="1:3">
      <c r="A9965" s="32" t="s">
        <v>38781</v>
      </c>
      <c r="B9965" s="32" t="s">
        <v>182</v>
      </c>
      <c r="C9965">
        <f t="shared" si="155"/>
        <v>23507</v>
      </c>
    </row>
    <row r="9966" spans="1:3">
      <c r="A9966" s="32" t="s">
        <v>38782</v>
      </c>
      <c r="B9966" s="32" t="s">
        <v>182</v>
      </c>
      <c r="C9966">
        <f t="shared" si="155"/>
        <v>23508</v>
      </c>
    </row>
    <row r="9967" spans="1:3">
      <c r="A9967" s="32" t="s">
        <v>38783</v>
      </c>
      <c r="B9967" s="32" t="s">
        <v>182</v>
      </c>
      <c r="C9967">
        <f t="shared" si="155"/>
        <v>23509</v>
      </c>
    </row>
    <row r="9968" spans="1:3">
      <c r="A9968" s="32" t="s">
        <v>38784</v>
      </c>
      <c r="B9968" s="32" t="s">
        <v>182</v>
      </c>
      <c r="C9968">
        <f t="shared" si="155"/>
        <v>23510</v>
      </c>
    </row>
    <row r="9969" spans="1:3">
      <c r="A9969" s="32" t="s">
        <v>38785</v>
      </c>
      <c r="B9969" s="32" t="s">
        <v>182</v>
      </c>
      <c r="C9969">
        <f t="shared" si="155"/>
        <v>23511</v>
      </c>
    </row>
    <row r="9970" spans="1:3">
      <c r="A9970" s="32" t="s">
        <v>38786</v>
      </c>
      <c r="B9970" s="32" t="s">
        <v>182</v>
      </c>
      <c r="C9970">
        <f t="shared" si="155"/>
        <v>23512</v>
      </c>
    </row>
    <row r="9971" spans="1:3">
      <c r="A9971" s="32" t="s">
        <v>38787</v>
      </c>
      <c r="B9971" s="32" t="s">
        <v>182</v>
      </c>
      <c r="C9971">
        <f t="shared" si="155"/>
        <v>23513</v>
      </c>
    </row>
    <row r="9972" spans="1:3">
      <c r="A9972" s="32" t="s">
        <v>38788</v>
      </c>
      <c r="B9972" s="32" t="s">
        <v>182</v>
      </c>
      <c r="C9972">
        <f t="shared" si="155"/>
        <v>23514</v>
      </c>
    </row>
    <row r="9973" spans="1:3">
      <c r="A9973" s="32" t="s">
        <v>38789</v>
      </c>
      <c r="B9973" s="32" t="s">
        <v>182</v>
      </c>
      <c r="C9973">
        <f t="shared" si="155"/>
        <v>23515</v>
      </c>
    </row>
    <row r="9974" spans="1:3">
      <c r="A9974" s="32" t="s">
        <v>38790</v>
      </c>
      <c r="B9974" s="32" t="s">
        <v>182</v>
      </c>
      <c r="C9974">
        <f t="shared" si="155"/>
        <v>23517</v>
      </c>
    </row>
    <row r="9975" spans="1:3">
      <c r="A9975" s="32" t="s">
        <v>38791</v>
      </c>
      <c r="B9975" s="32" t="s">
        <v>182</v>
      </c>
      <c r="C9975">
        <f t="shared" si="155"/>
        <v>23518</v>
      </c>
    </row>
    <row r="9976" spans="1:3">
      <c r="A9976" s="32" t="s">
        <v>38792</v>
      </c>
      <c r="B9976" s="32" t="s">
        <v>182</v>
      </c>
      <c r="C9976">
        <f t="shared" si="155"/>
        <v>23519</v>
      </c>
    </row>
    <row r="9977" spans="1:3">
      <c r="A9977" s="32" t="s">
        <v>38793</v>
      </c>
      <c r="B9977" s="32" t="s">
        <v>182</v>
      </c>
      <c r="C9977">
        <f t="shared" si="155"/>
        <v>23520</v>
      </c>
    </row>
    <row r="9978" spans="1:3">
      <c r="A9978" s="32" t="s">
        <v>38794</v>
      </c>
      <c r="B9978" s="32" t="s">
        <v>182</v>
      </c>
      <c r="C9978">
        <f t="shared" si="155"/>
        <v>23521</v>
      </c>
    </row>
    <row r="9979" spans="1:3">
      <c r="A9979" s="32" t="s">
        <v>38795</v>
      </c>
      <c r="B9979" s="32" t="s">
        <v>182</v>
      </c>
      <c r="C9979">
        <f t="shared" si="155"/>
        <v>23523</v>
      </c>
    </row>
    <row r="9980" spans="1:3">
      <c r="A9980" s="32" t="s">
        <v>38796</v>
      </c>
      <c r="B9980" s="32" t="s">
        <v>182</v>
      </c>
      <c r="C9980">
        <f t="shared" si="155"/>
        <v>23529</v>
      </c>
    </row>
    <row r="9981" spans="1:3">
      <c r="A9981" s="32" t="s">
        <v>38797</v>
      </c>
      <c r="B9981" s="32" t="s">
        <v>182</v>
      </c>
      <c r="C9981">
        <f t="shared" si="155"/>
        <v>23530</v>
      </c>
    </row>
    <row r="9982" spans="1:3">
      <c r="A9982" s="32" t="s">
        <v>38798</v>
      </c>
      <c r="B9982" s="32" t="s">
        <v>182</v>
      </c>
      <c r="C9982">
        <f t="shared" si="155"/>
        <v>23541</v>
      </c>
    </row>
    <row r="9983" spans="1:3">
      <c r="A9983" s="32" t="s">
        <v>38799</v>
      </c>
      <c r="B9983" s="32" t="s">
        <v>182</v>
      </c>
      <c r="C9983">
        <f t="shared" si="155"/>
        <v>23551</v>
      </c>
    </row>
    <row r="9984" spans="1:3">
      <c r="A9984" s="32" t="s">
        <v>38800</v>
      </c>
      <c r="B9984" s="32" t="s">
        <v>182</v>
      </c>
      <c r="C9984">
        <f t="shared" si="155"/>
        <v>23600</v>
      </c>
    </row>
    <row r="9985" spans="1:3">
      <c r="A9985" s="32" t="s">
        <v>38167</v>
      </c>
      <c r="B9985" s="32" t="s">
        <v>182</v>
      </c>
      <c r="C9985">
        <f t="shared" si="155"/>
        <v>23601</v>
      </c>
    </row>
    <row r="9986" spans="1:3">
      <c r="A9986" s="32" t="s">
        <v>38168</v>
      </c>
      <c r="B9986" s="32" t="s">
        <v>182</v>
      </c>
      <c r="C9986">
        <f t="shared" ref="C9986:C10049" si="156">1*A9986</f>
        <v>23602</v>
      </c>
    </row>
    <row r="9987" spans="1:3">
      <c r="A9987" s="32" t="s">
        <v>38169</v>
      </c>
      <c r="B9987" s="32" t="s">
        <v>182</v>
      </c>
      <c r="C9987">
        <f t="shared" si="156"/>
        <v>23603</v>
      </c>
    </row>
    <row r="9988" spans="1:3">
      <c r="A9988" s="32" t="s">
        <v>38170</v>
      </c>
      <c r="B9988" s="32" t="s">
        <v>182</v>
      </c>
      <c r="C9988">
        <f t="shared" si="156"/>
        <v>23604</v>
      </c>
    </row>
    <row r="9989" spans="1:3">
      <c r="A9989" s="32" t="s">
        <v>38171</v>
      </c>
      <c r="B9989" s="32" t="s">
        <v>182</v>
      </c>
      <c r="C9989">
        <f t="shared" si="156"/>
        <v>23605</v>
      </c>
    </row>
    <row r="9990" spans="1:3">
      <c r="A9990" s="32" t="s">
        <v>38172</v>
      </c>
      <c r="B9990" s="32" t="s">
        <v>182</v>
      </c>
      <c r="C9990">
        <f t="shared" si="156"/>
        <v>23606</v>
      </c>
    </row>
    <row r="9991" spans="1:3">
      <c r="A9991" s="32" t="s">
        <v>38173</v>
      </c>
      <c r="B9991" s="32" t="s">
        <v>182</v>
      </c>
      <c r="C9991">
        <f t="shared" si="156"/>
        <v>23607</v>
      </c>
    </row>
    <row r="9992" spans="1:3">
      <c r="A9992" s="32" t="s">
        <v>38174</v>
      </c>
      <c r="B9992" s="32" t="s">
        <v>182</v>
      </c>
      <c r="C9992">
        <f t="shared" si="156"/>
        <v>23608</v>
      </c>
    </row>
    <row r="9993" spans="1:3">
      <c r="A9993" s="32" t="s">
        <v>38175</v>
      </c>
      <c r="B9993" s="32" t="s">
        <v>182</v>
      </c>
      <c r="C9993">
        <f t="shared" si="156"/>
        <v>23609</v>
      </c>
    </row>
    <row r="9994" spans="1:3">
      <c r="A9994" s="32" t="s">
        <v>38176</v>
      </c>
      <c r="B9994" s="32" t="s">
        <v>182</v>
      </c>
      <c r="C9994">
        <f t="shared" si="156"/>
        <v>23612</v>
      </c>
    </row>
    <row r="9995" spans="1:3">
      <c r="A9995" s="32" t="s">
        <v>38177</v>
      </c>
      <c r="B9995" s="32" t="s">
        <v>182</v>
      </c>
      <c r="C9995">
        <f t="shared" si="156"/>
        <v>23628</v>
      </c>
    </row>
    <row r="9996" spans="1:3">
      <c r="A9996" s="32" t="s">
        <v>38178</v>
      </c>
      <c r="B9996" s="32" t="s">
        <v>182</v>
      </c>
      <c r="C9996">
        <f t="shared" si="156"/>
        <v>23630</v>
      </c>
    </row>
    <row r="9997" spans="1:3">
      <c r="A9997" s="32" t="s">
        <v>38801</v>
      </c>
      <c r="B9997" s="32" t="s">
        <v>182</v>
      </c>
      <c r="C9997">
        <f t="shared" si="156"/>
        <v>23631</v>
      </c>
    </row>
    <row r="9998" spans="1:3">
      <c r="A9998" s="32" t="s">
        <v>38179</v>
      </c>
      <c r="B9998" s="32" t="s">
        <v>182</v>
      </c>
      <c r="C9998">
        <f t="shared" si="156"/>
        <v>23651</v>
      </c>
    </row>
    <row r="9999" spans="1:3">
      <c r="A9999" s="32" t="s">
        <v>38802</v>
      </c>
      <c r="B9999" s="32" t="s">
        <v>182</v>
      </c>
      <c r="C9999">
        <f t="shared" si="156"/>
        <v>23653</v>
      </c>
    </row>
    <row r="10000" spans="1:3">
      <c r="A10000" s="32" t="s">
        <v>38180</v>
      </c>
      <c r="B10000" s="32" t="s">
        <v>182</v>
      </c>
      <c r="C10000">
        <f t="shared" si="156"/>
        <v>23661</v>
      </c>
    </row>
    <row r="10001" spans="1:3">
      <c r="A10001" s="32" t="s">
        <v>38181</v>
      </c>
      <c r="B10001" s="32" t="s">
        <v>182</v>
      </c>
      <c r="C10001">
        <f t="shared" si="156"/>
        <v>23662</v>
      </c>
    </row>
    <row r="10002" spans="1:3">
      <c r="A10002" s="32" t="s">
        <v>38182</v>
      </c>
      <c r="B10002" s="32" t="s">
        <v>182</v>
      </c>
      <c r="C10002">
        <f t="shared" si="156"/>
        <v>23663</v>
      </c>
    </row>
    <row r="10003" spans="1:3">
      <c r="A10003" s="32" t="s">
        <v>38183</v>
      </c>
      <c r="B10003" s="32" t="s">
        <v>182</v>
      </c>
      <c r="C10003">
        <f t="shared" si="156"/>
        <v>23664</v>
      </c>
    </row>
    <row r="10004" spans="1:3">
      <c r="A10004" s="32" t="s">
        <v>38184</v>
      </c>
      <c r="B10004" s="32" t="s">
        <v>182</v>
      </c>
      <c r="C10004">
        <f t="shared" si="156"/>
        <v>23665</v>
      </c>
    </row>
    <row r="10005" spans="1:3">
      <c r="A10005" s="32" t="s">
        <v>38185</v>
      </c>
      <c r="B10005" s="32" t="s">
        <v>182</v>
      </c>
      <c r="C10005">
        <f t="shared" si="156"/>
        <v>23666</v>
      </c>
    </row>
    <row r="10006" spans="1:3">
      <c r="A10006" s="32" t="s">
        <v>38186</v>
      </c>
      <c r="B10006" s="32" t="s">
        <v>182</v>
      </c>
      <c r="C10006">
        <f t="shared" si="156"/>
        <v>23667</v>
      </c>
    </row>
    <row r="10007" spans="1:3">
      <c r="A10007" s="32" t="s">
        <v>38187</v>
      </c>
      <c r="B10007" s="32" t="s">
        <v>182</v>
      </c>
      <c r="C10007">
        <f t="shared" si="156"/>
        <v>23668</v>
      </c>
    </row>
    <row r="10008" spans="1:3">
      <c r="A10008" s="32" t="s">
        <v>38188</v>
      </c>
      <c r="B10008" s="32" t="s">
        <v>182</v>
      </c>
      <c r="C10008">
        <f t="shared" si="156"/>
        <v>23669</v>
      </c>
    </row>
    <row r="10009" spans="1:3">
      <c r="A10009" s="32" t="s">
        <v>38189</v>
      </c>
      <c r="B10009" s="32" t="s">
        <v>182</v>
      </c>
      <c r="C10009">
        <f t="shared" si="156"/>
        <v>23670</v>
      </c>
    </row>
    <row r="10010" spans="1:3">
      <c r="A10010" s="32" t="s">
        <v>38190</v>
      </c>
      <c r="B10010" s="32" t="s">
        <v>182</v>
      </c>
      <c r="C10010">
        <f t="shared" si="156"/>
        <v>23681</v>
      </c>
    </row>
    <row r="10011" spans="1:3">
      <c r="A10011" s="32" t="s">
        <v>38191</v>
      </c>
      <c r="B10011" s="32" t="s">
        <v>182</v>
      </c>
      <c r="C10011">
        <f t="shared" si="156"/>
        <v>23690</v>
      </c>
    </row>
    <row r="10012" spans="1:3">
      <c r="A10012" s="32" t="s">
        <v>38192</v>
      </c>
      <c r="B10012" s="32" t="s">
        <v>182</v>
      </c>
      <c r="C10012">
        <f t="shared" si="156"/>
        <v>23691</v>
      </c>
    </row>
    <row r="10013" spans="1:3">
      <c r="A10013" s="32" t="s">
        <v>38193</v>
      </c>
      <c r="B10013" s="32" t="s">
        <v>182</v>
      </c>
      <c r="C10013">
        <f t="shared" si="156"/>
        <v>23692</v>
      </c>
    </row>
    <row r="10014" spans="1:3">
      <c r="A10014" s="32" t="s">
        <v>38194</v>
      </c>
      <c r="B10014" s="32" t="s">
        <v>182</v>
      </c>
      <c r="C10014">
        <f t="shared" si="156"/>
        <v>23693</v>
      </c>
    </row>
    <row r="10015" spans="1:3">
      <c r="A10015" s="32" t="s">
        <v>38195</v>
      </c>
      <c r="B10015" s="32" t="s">
        <v>182</v>
      </c>
      <c r="C10015">
        <f t="shared" si="156"/>
        <v>23694</v>
      </c>
    </row>
    <row r="10016" spans="1:3">
      <c r="A10016" s="32" t="s">
        <v>38196</v>
      </c>
      <c r="B10016" s="32" t="s">
        <v>182</v>
      </c>
      <c r="C10016">
        <f t="shared" si="156"/>
        <v>23696</v>
      </c>
    </row>
    <row r="10017" spans="1:3">
      <c r="A10017" s="32" t="s">
        <v>38803</v>
      </c>
      <c r="B10017" s="32" t="s">
        <v>182</v>
      </c>
      <c r="C10017">
        <f t="shared" si="156"/>
        <v>23700</v>
      </c>
    </row>
    <row r="10018" spans="1:3">
      <c r="A10018" s="32" t="s">
        <v>38804</v>
      </c>
      <c r="B10018" s="32" t="s">
        <v>182</v>
      </c>
      <c r="C10018">
        <f t="shared" si="156"/>
        <v>23701</v>
      </c>
    </row>
    <row r="10019" spans="1:3">
      <c r="A10019" s="32" t="s">
        <v>38805</v>
      </c>
      <c r="B10019" s="32" t="s">
        <v>182</v>
      </c>
      <c r="C10019">
        <f t="shared" si="156"/>
        <v>23702</v>
      </c>
    </row>
    <row r="10020" spans="1:3">
      <c r="A10020" s="32" t="s">
        <v>38806</v>
      </c>
      <c r="B10020" s="32" t="s">
        <v>182</v>
      </c>
      <c r="C10020">
        <f t="shared" si="156"/>
        <v>23703</v>
      </c>
    </row>
    <row r="10021" spans="1:3">
      <c r="A10021" s="32" t="s">
        <v>38807</v>
      </c>
      <c r="B10021" s="32" t="s">
        <v>182</v>
      </c>
      <c r="C10021">
        <f t="shared" si="156"/>
        <v>23704</v>
      </c>
    </row>
    <row r="10022" spans="1:3">
      <c r="A10022" s="32" t="s">
        <v>38808</v>
      </c>
      <c r="B10022" s="32" t="s">
        <v>182</v>
      </c>
      <c r="C10022">
        <f t="shared" si="156"/>
        <v>23705</v>
      </c>
    </row>
    <row r="10023" spans="1:3">
      <c r="A10023" s="32" t="s">
        <v>38809</v>
      </c>
      <c r="B10023" s="32" t="s">
        <v>182</v>
      </c>
      <c r="C10023">
        <f t="shared" si="156"/>
        <v>23707</v>
      </c>
    </row>
    <row r="10024" spans="1:3">
      <c r="A10024" s="32" t="s">
        <v>38810</v>
      </c>
      <c r="B10024" s="32" t="s">
        <v>182</v>
      </c>
      <c r="C10024">
        <f t="shared" si="156"/>
        <v>23708</v>
      </c>
    </row>
    <row r="10025" spans="1:3">
      <c r="A10025" s="32" t="s">
        <v>38811</v>
      </c>
      <c r="B10025" s="32" t="s">
        <v>182</v>
      </c>
      <c r="C10025">
        <f t="shared" si="156"/>
        <v>23709</v>
      </c>
    </row>
    <row r="10026" spans="1:3">
      <c r="A10026" s="32" t="s">
        <v>38197</v>
      </c>
      <c r="B10026" s="32" t="s">
        <v>182</v>
      </c>
      <c r="C10026">
        <f t="shared" si="156"/>
        <v>23801</v>
      </c>
    </row>
    <row r="10027" spans="1:3">
      <c r="A10027" s="32" t="s">
        <v>38198</v>
      </c>
      <c r="B10027" s="32" t="s">
        <v>182</v>
      </c>
      <c r="C10027">
        <f t="shared" si="156"/>
        <v>23803</v>
      </c>
    </row>
    <row r="10028" spans="1:3">
      <c r="A10028" s="32" t="s">
        <v>38199</v>
      </c>
      <c r="B10028" s="32" t="s">
        <v>182</v>
      </c>
      <c r="C10028">
        <f t="shared" si="156"/>
        <v>23804</v>
      </c>
    </row>
    <row r="10029" spans="1:3">
      <c r="A10029" s="32" t="s">
        <v>38200</v>
      </c>
      <c r="B10029" s="32" t="s">
        <v>182</v>
      </c>
      <c r="C10029">
        <f t="shared" si="156"/>
        <v>23805</v>
      </c>
    </row>
    <row r="10030" spans="1:3">
      <c r="A10030" s="32" t="s">
        <v>38201</v>
      </c>
      <c r="B10030" s="32" t="s">
        <v>182</v>
      </c>
      <c r="C10030">
        <f t="shared" si="156"/>
        <v>23806</v>
      </c>
    </row>
    <row r="10031" spans="1:3">
      <c r="A10031" s="32" t="s">
        <v>38202</v>
      </c>
      <c r="B10031" s="32" t="s">
        <v>182</v>
      </c>
      <c r="C10031">
        <f t="shared" si="156"/>
        <v>23821</v>
      </c>
    </row>
    <row r="10032" spans="1:3">
      <c r="A10032" s="32" t="s">
        <v>38203</v>
      </c>
      <c r="B10032" s="32" t="s">
        <v>182</v>
      </c>
      <c r="C10032">
        <f t="shared" si="156"/>
        <v>23822</v>
      </c>
    </row>
    <row r="10033" spans="1:3">
      <c r="A10033" s="32" t="s">
        <v>38204</v>
      </c>
      <c r="B10033" s="32" t="s">
        <v>182</v>
      </c>
      <c r="C10033">
        <f t="shared" si="156"/>
        <v>23824</v>
      </c>
    </row>
    <row r="10034" spans="1:3">
      <c r="A10034" s="32" t="s">
        <v>38812</v>
      </c>
      <c r="B10034" s="32" t="s">
        <v>182</v>
      </c>
      <c r="C10034">
        <f t="shared" si="156"/>
        <v>23825</v>
      </c>
    </row>
    <row r="10035" spans="1:3">
      <c r="A10035" s="32" t="s">
        <v>38813</v>
      </c>
      <c r="B10035" s="32" t="s">
        <v>182</v>
      </c>
      <c r="C10035">
        <f t="shared" si="156"/>
        <v>23827</v>
      </c>
    </row>
    <row r="10036" spans="1:3">
      <c r="A10036" s="32" t="s">
        <v>38814</v>
      </c>
      <c r="B10036" s="32" t="s">
        <v>182</v>
      </c>
      <c r="C10036">
        <f t="shared" si="156"/>
        <v>23828</v>
      </c>
    </row>
    <row r="10037" spans="1:3">
      <c r="A10037" s="32" t="s">
        <v>38815</v>
      </c>
      <c r="B10037" s="32" t="s">
        <v>182</v>
      </c>
      <c r="C10037">
        <f t="shared" si="156"/>
        <v>23829</v>
      </c>
    </row>
    <row r="10038" spans="1:3">
      <c r="A10038" s="32" t="s">
        <v>38205</v>
      </c>
      <c r="B10038" s="32" t="s">
        <v>182</v>
      </c>
      <c r="C10038">
        <f t="shared" si="156"/>
        <v>23830</v>
      </c>
    </row>
    <row r="10039" spans="1:3">
      <c r="A10039" s="32" t="s">
        <v>38206</v>
      </c>
      <c r="B10039" s="32" t="s">
        <v>182</v>
      </c>
      <c r="C10039">
        <f t="shared" si="156"/>
        <v>23831</v>
      </c>
    </row>
    <row r="10040" spans="1:3">
      <c r="A10040" s="32" t="s">
        <v>38207</v>
      </c>
      <c r="B10040" s="32" t="s">
        <v>182</v>
      </c>
      <c r="C10040">
        <f t="shared" si="156"/>
        <v>23832</v>
      </c>
    </row>
    <row r="10041" spans="1:3">
      <c r="A10041" s="32" t="s">
        <v>38208</v>
      </c>
      <c r="B10041" s="32" t="s">
        <v>182</v>
      </c>
      <c r="C10041">
        <f t="shared" si="156"/>
        <v>23833</v>
      </c>
    </row>
    <row r="10042" spans="1:3">
      <c r="A10042" s="32" t="s">
        <v>38209</v>
      </c>
      <c r="B10042" s="32" t="s">
        <v>182</v>
      </c>
      <c r="C10042">
        <f t="shared" si="156"/>
        <v>23834</v>
      </c>
    </row>
    <row r="10043" spans="1:3">
      <c r="A10043" s="32" t="s">
        <v>38210</v>
      </c>
      <c r="B10043" s="32" t="s">
        <v>182</v>
      </c>
      <c r="C10043">
        <f t="shared" si="156"/>
        <v>23836</v>
      </c>
    </row>
    <row r="10044" spans="1:3">
      <c r="A10044" s="32" t="s">
        <v>38816</v>
      </c>
      <c r="B10044" s="32" t="s">
        <v>182</v>
      </c>
      <c r="C10044">
        <f t="shared" si="156"/>
        <v>23837</v>
      </c>
    </row>
    <row r="10045" spans="1:3">
      <c r="A10045" s="32" t="s">
        <v>38211</v>
      </c>
      <c r="B10045" s="32" t="s">
        <v>182</v>
      </c>
      <c r="C10045">
        <f t="shared" si="156"/>
        <v>23838</v>
      </c>
    </row>
    <row r="10046" spans="1:3">
      <c r="A10046" s="32" t="s">
        <v>38212</v>
      </c>
      <c r="B10046" s="32" t="s">
        <v>182</v>
      </c>
      <c r="C10046">
        <f t="shared" si="156"/>
        <v>23839</v>
      </c>
    </row>
    <row r="10047" spans="1:3">
      <c r="A10047" s="32" t="s">
        <v>38213</v>
      </c>
      <c r="B10047" s="32" t="s">
        <v>182</v>
      </c>
      <c r="C10047">
        <f t="shared" si="156"/>
        <v>23840</v>
      </c>
    </row>
    <row r="10048" spans="1:3">
      <c r="A10048" s="32" t="s">
        <v>38214</v>
      </c>
      <c r="B10048" s="32" t="s">
        <v>182</v>
      </c>
      <c r="C10048">
        <f t="shared" si="156"/>
        <v>23841</v>
      </c>
    </row>
    <row r="10049" spans="1:3">
      <c r="A10049" s="32" t="s">
        <v>38215</v>
      </c>
      <c r="B10049" s="32" t="s">
        <v>182</v>
      </c>
      <c r="C10049">
        <f t="shared" si="156"/>
        <v>23842</v>
      </c>
    </row>
    <row r="10050" spans="1:3">
      <c r="A10050" s="32" t="s">
        <v>38216</v>
      </c>
      <c r="B10050" s="32" t="s">
        <v>182</v>
      </c>
      <c r="C10050">
        <f t="shared" ref="C10050:C10113" si="157">1*A10050</f>
        <v>23843</v>
      </c>
    </row>
    <row r="10051" spans="1:3">
      <c r="A10051" s="32" t="s">
        <v>38817</v>
      </c>
      <c r="B10051" s="32" t="s">
        <v>182</v>
      </c>
      <c r="C10051">
        <f t="shared" si="157"/>
        <v>23844</v>
      </c>
    </row>
    <row r="10052" spans="1:3">
      <c r="A10052" s="32" t="s">
        <v>38217</v>
      </c>
      <c r="B10052" s="32" t="s">
        <v>182</v>
      </c>
      <c r="C10052">
        <f t="shared" si="157"/>
        <v>23845</v>
      </c>
    </row>
    <row r="10053" spans="1:3">
      <c r="A10053" s="32" t="s">
        <v>38218</v>
      </c>
      <c r="B10053" s="32" t="s">
        <v>182</v>
      </c>
      <c r="C10053">
        <f t="shared" si="157"/>
        <v>23846</v>
      </c>
    </row>
    <row r="10054" spans="1:3">
      <c r="A10054" s="32" t="s">
        <v>38219</v>
      </c>
      <c r="B10054" s="32" t="s">
        <v>182</v>
      </c>
      <c r="C10054">
        <f t="shared" si="157"/>
        <v>23847</v>
      </c>
    </row>
    <row r="10055" spans="1:3">
      <c r="A10055" s="32" t="s">
        <v>38220</v>
      </c>
      <c r="B10055" s="32" t="s">
        <v>182</v>
      </c>
      <c r="C10055">
        <f t="shared" si="157"/>
        <v>23850</v>
      </c>
    </row>
    <row r="10056" spans="1:3">
      <c r="A10056" s="32" t="s">
        <v>38221</v>
      </c>
      <c r="B10056" s="32" t="s">
        <v>182</v>
      </c>
      <c r="C10056">
        <f t="shared" si="157"/>
        <v>23851</v>
      </c>
    </row>
    <row r="10057" spans="1:3">
      <c r="A10057" s="32" t="s">
        <v>38222</v>
      </c>
      <c r="B10057" s="32" t="s">
        <v>182</v>
      </c>
      <c r="C10057">
        <f t="shared" si="157"/>
        <v>23856</v>
      </c>
    </row>
    <row r="10058" spans="1:3">
      <c r="A10058" s="32" t="s">
        <v>38223</v>
      </c>
      <c r="B10058" s="32" t="s">
        <v>182</v>
      </c>
      <c r="C10058">
        <f t="shared" si="157"/>
        <v>23857</v>
      </c>
    </row>
    <row r="10059" spans="1:3">
      <c r="A10059" s="32" t="s">
        <v>38818</v>
      </c>
      <c r="B10059" s="32" t="s">
        <v>182</v>
      </c>
      <c r="C10059">
        <f t="shared" si="157"/>
        <v>23859</v>
      </c>
    </row>
    <row r="10060" spans="1:3">
      <c r="A10060" s="32" t="s">
        <v>38224</v>
      </c>
      <c r="B10060" s="32" t="s">
        <v>182</v>
      </c>
      <c r="C10060">
        <f t="shared" si="157"/>
        <v>23860</v>
      </c>
    </row>
    <row r="10061" spans="1:3">
      <c r="A10061" s="32" t="s">
        <v>38819</v>
      </c>
      <c r="B10061" s="32" t="s">
        <v>182</v>
      </c>
      <c r="C10061">
        <f t="shared" si="157"/>
        <v>23866</v>
      </c>
    </row>
    <row r="10062" spans="1:3">
      <c r="A10062" s="32" t="s">
        <v>38225</v>
      </c>
      <c r="B10062" s="32" t="s">
        <v>182</v>
      </c>
      <c r="C10062">
        <f t="shared" si="157"/>
        <v>23867</v>
      </c>
    </row>
    <row r="10063" spans="1:3">
      <c r="A10063" s="32" t="s">
        <v>38226</v>
      </c>
      <c r="B10063" s="32" t="s">
        <v>182</v>
      </c>
      <c r="C10063">
        <f t="shared" si="157"/>
        <v>23868</v>
      </c>
    </row>
    <row r="10064" spans="1:3">
      <c r="A10064" s="32" t="s">
        <v>38227</v>
      </c>
      <c r="B10064" s="32" t="s">
        <v>182</v>
      </c>
      <c r="C10064">
        <f t="shared" si="157"/>
        <v>23870</v>
      </c>
    </row>
    <row r="10065" spans="1:3">
      <c r="A10065" s="32" t="s">
        <v>38228</v>
      </c>
      <c r="B10065" s="32" t="s">
        <v>182</v>
      </c>
      <c r="C10065">
        <f t="shared" si="157"/>
        <v>23872</v>
      </c>
    </row>
    <row r="10066" spans="1:3">
      <c r="A10066" s="32" t="s">
        <v>38229</v>
      </c>
      <c r="B10066" s="32" t="s">
        <v>182</v>
      </c>
      <c r="C10066">
        <f t="shared" si="157"/>
        <v>23873</v>
      </c>
    </row>
    <row r="10067" spans="1:3">
      <c r="A10067" s="32" t="s">
        <v>38820</v>
      </c>
      <c r="B10067" s="32" t="s">
        <v>182</v>
      </c>
      <c r="C10067">
        <f t="shared" si="157"/>
        <v>23874</v>
      </c>
    </row>
    <row r="10068" spans="1:3">
      <c r="A10068" s="32" t="s">
        <v>38230</v>
      </c>
      <c r="B10068" s="32" t="s">
        <v>182</v>
      </c>
      <c r="C10068">
        <f t="shared" si="157"/>
        <v>23875</v>
      </c>
    </row>
    <row r="10069" spans="1:3">
      <c r="A10069" s="32" t="s">
        <v>38231</v>
      </c>
      <c r="B10069" s="32" t="s">
        <v>182</v>
      </c>
      <c r="C10069">
        <f t="shared" si="157"/>
        <v>23876</v>
      </c>
    </row>
    <row r="10070" spans="1:3">
      <c r="A10070" s="32" t="s">
        <v>38821</v>
      </c>
      <c r="B10070" s="32" t="s">
        <v>182</v>
      </c>
      <c r="C10070">
        <f t="shared" si="157"/>
        <v>23878</v>
      </c>
    </row>
    <row r="10071" spans="1:3">
      <c r="A10071" s="32" t="s">
        <v>38232</v>
      </c>
      <c r="B10071" s="32" t="s">
        <v>182</v>
      </c>
      <c r="C10071">
        <f t="shared" si="157"/>
        <v>23879</v>
      </c>
    </row>
    <row r="10072" spans="1:3">
      <c r="A10072" s="32" t="s">
        <v>38233</v>
      </c>
      <c r="B10072" s="32" t="s">
        <v>182</v>
      </c>
      <c r="C10072">
        <f t="shared" si="157"/>
        <v>23881</v>
      </c>
    </row>
    <row r="10073" spans="1:3">
      <c r="A10073" s="32" t="s">
        <v>38234</v>
      </c>
      <c r="B10073" s="32" t="s">
        <v>182</v>
      </c>
      <c r="C10073">
        <f t="shared" si="157"/>
        <v>23882</v>
      </c>
    </row>
    <row r="10074" spans="1:3">
      <c r="A10074" s="32" t="s">
        <v>38235</v>
      </c>
      <c r="B10074" s="32" t="s">
        <v>182</v>
      </c>
      <c r="C10074">
        <f t="shared" si="157"/>
        <v>23883</v>
      </c>
    </row>
    <row r="10075" spans="1:3">
      <c r="A10075" s="32" t="s">
        <v>38236</v>
      </c>
      <c r="B10075" s="32" t="s">
        <v>182</v>
      </c>
      <c r="C10075">
        <f t="shared" si="157"/>
        <v>23884</v>
      </c>
    </row>
    <row r="10076" spans="1:3">
      <c r="A10076" s="32" t="s">
        <v>38237</v>
      </c>
      <c r="B10076" s="32" t="s">
        <v>182</v>
      </c>
      <c r="C10076">
        <f t="shared" si="157"/>
        <v>23885</v>
      </c>
    </row>
    <row r="10077" spans="1:3">
      <c r="A10077" s="32" t="s">
        <v>38238</v>
      </c>
      <c r="B10077" s="32" t="s">
        <v>182</v>
      </c>
      <c r="C10077">
        <f t="shared" si="157"/>
        <v>23887</v>
      </c>
    </row>
    <row r="10078" spans="1:3">
      <c r="A10078" s="32" t="s">
        <v>38239</v>
      </c>
      <c r="B10078" s="32" t="s">
        <v>182</v>
      </c>
      <c r="C10078">
        <f t="shared" si="157"/>
        <v>23888</v>
      </c>
    </row>
    <row r="10079" spans="1:3">
      <c r="A10079" s="32" t="s">
        <v>38240</v>
      </c>
      <c r="B10079" s="32" t="s">
        <v>182</v>
      </c>
      <c r="C10079">
        <f t="shared" si="157"/>
        <v>23889</v>
      </c>
    </row>
    <row r="10080" spans="1:3">
      <c r="A10080" s="32" t="s">
        <v>38241</v>
      </c>
      <c r="B10080" s="32" t="s">
        <v>182</v>
      </c>
      <c r="C10080">
        <f t="shared" si="157"/>
        <v>23890</v>
      </c>
    </row>
    <row r="10081" spans="1:3">
      <c r="A10081" s="32" t="s">
        <v>38242</v>
      </c>
      <c r="B10081" s="32" t="s">
        <v>182</v>
      </c>
      <c r="C10081">
        <f t="shared" si="157"/>
        <v>23891</v>
      </c>
    </row>
    <row r="10082" spans="1:3">
      <c r="A10082" s="32" t="s">
        <v>38243</v>
      </c>
      <c r="B10082" s="32" t="s">
        <v>182</v>
      </c>
      <c r="C10082">
        <f t="shared" si="157"/>
        <v>23893</v>
      </c>
    </row>
    <row r="10083" spans="1:3">
      <c r="A10083" s="32" t="s">
        <v>38244</v>
      </c>
      <c r="B10083" s="32" t="s">
        <v>182</v>
      </c>
      <c r="C10083">
        <f t="shared" si="157"/>
        <v>23894</v>
      </c>
    </row>
    <row r="10084" spans="1:3">
      <c r="A10084" s="32" t="s">
        <v>38245</v>
      </c>
      <c r="B10084" s="32" t="s">
        <v>182</v>
      </c>
      <c r="C10084">
        <f t="shared" si="157"/>
        <v>23897</v>
      </c>
    </row>
    <row r="10085" spans="1:3">
      <c r="A10085" s="32" t="s">
        <v>38246</v>
      </c>
      <c r="B10085" s="32" t="s">
        <v>182</v>
      </c>
      <c r="C10085">
        <f t="shared" si="157"/>
        <v>23898</v>
      </c>
    </row>
    <row r="10086" spans="1:3">
      <c r="A10086" s="32" t="s">
        <v>38247</v>
      </c>
      <c r="B10086" s="32" t="s">
        <v>182</v>
      </c>
      <c r="C10086">
        <f t="shared" si="157"/>
        <v>23899</v>
      </c>
    </row>
    <row r="10087" spans="1:3">
      <c r="A10087" s="32" t="s">
        <v>38248</v>
      </c>
      <c r="B10087" s="32" t="s">
        <v>182</v>
      </c>
      <c r="C10087">
        <f t="shared" si="157"/>
        <v>23901</v>
      </c>
    </row>
    <row r="10088" spans="1:3">
      <c r="A10088" s="32" t="s">
        <v>38249</v>
      </c>
      <c r="B10088" s="32" t="s">
        <v>182</v>
      </c>
      <c r="C10088">
        <f t="shared" si="157"/>
        <v>23909</v>
      </c>
    </row>
    <row r="10089" spans="1:3">
      <c r="A10089" s="32" t="s">
        <v>38822</v>
      </c>
      <c r="B10089" s="32" t="s">
        <v>182</v>
      </c>
      <c r="C10089">
        <f t="shared" si="157"/>
        <v>23911</v>
      </c>
    </row>
    <row r="10090" spans="1:3">
      <c r="A10090" s="32" t="s">
        <v>38250</v>
      </c>
      <c r="B10090" s="32" t="s">
        <v>182</v>
      </c>
      <c r="C10090">
        <f t="shared" si="157"/>
        <v>23915</v>
      </c>
    </row>
    <row r="10091" spans="1:3">
      <c r="A10091" s="32" t="s">
        <v>38251</v>
      </c>
      <c r="B10091" s="32" t="s">
        <v>182</v>
      </c>
      <c r="C10091">
        <f t="shared" si="157"/>
        <v>23917</v>
      </c>
    </row>
    <row r="10092" spans="1:3">
      <c r="A10092" s="32" t="s">
        <v>38252</v>
      </c>
      <c r="B10092" s="32" t="s">
        <v>182</v>
      </c>
      <c r="C10092">
        <f t="shared" si="157"/>
        <v>23919</v>
      </c>
    </row>
    <row r="10093" spans="1:3">
      <c r="A10093" s="32" t="s">
        <v>38253</v>
      </c>
      <c r="B10093" s="32" t="s">
        <v>182</v>
      </c>
      <c r="C10093">
        <f t="shared" si="157"/>
        <v>23920</v>
      </c>
    </row>
    <row r="10094" spans="1:3">
      <c r="A10094" s="32" t="s">
        <v>38254</v>
      </c>
      <c r="B10094" s="32" t="s">
        <v>182</v>
      </c>
      <c r="C10094">
        <f t="shared" si="157"/>
        <v>23921</v>
      </c>
    </row>
    <row r="10095" spans="1:3">
      <c r="A10095" s="32" t="s">
        <v>38255</v>
      </c>
      <c r="B10095" s="32" t="s">
        <v>182</v>
      </c>
      <c r="C10095">
        <f t="shared" si="157"/>
        <v>23922</v>
      </c>
    </row>
    <row r="10096" spans="1:3">
      <c r="A10096" s="32" t="s">
        <v>38256</v>
      </c>
      <c r="B10096" s="32" t="s">
        <v>182</v>
      </c>
      <c r="C10096">
        <f t="shared" si="157"/>
        <v>23923</v>
      </c>
    </row>
    <row r="10097" spans="1:3">
      <c r="A10097" s="32" t="s">
        <v>38257</v>
      </c>
      <c r="B10097" s="32" t="s">
        <v>182</v>
      </c>
      <c r="C10097">
        <f t="shared" si="157"/>
        <v>23924</v>
      </c>
    </row>
    <row r="10098" spans="1:3">
      <c r="A10098" s="32" t="s">
        <v>38258</v>
      </c>
      <c r="B10098" s="32" t="s">
        <v>182</v>
      </c>
      <c r="C10098">
        <f t="shared" si="157"/>
        <v>23927</v>
      </c>
    </row>
    <row r="10099" spans="1:3">
      <c r="A10099" s="32" t="s">
        <v>38259</v>
      </c>
      <c r="B10099" s="32" t="s">
        <v>182</v>
      </c>
      <c r="C10099">
        <f t="shared" si="157"/>
        <v>23930</v>
      </c>
    </row>
    <row r="10100" spans="1:3">
      <c r="A10100" s="32" t="s">
        <v>38260</v>
      </c>
      <c r="B10100" s="32" t="s">
        <v>182</v>
      </c>
      <c r="C10100">
        <f t="shared" si="157"/>
        <v>23934</v>
      </c>
    </row>
    <row r="10101" spans="1:3">
      <c r="A10101" s="32" t="s">
        <v>38261</v>
      </c>
      <c r="B10101" s="32" t="s">
        <v>182</v>
      </c>
      <c r="C10101">
        <f t="shared" si="157"/>
        <v>23936</v>
      </c>
    </row>
    <row r="10102" spans="1:3">
      <c r="A10102" s="32" t="s">
        <v>38262</v>
      </c>
      <c r="B10102" s="32" t="s">
        <v>182</v>
      </c>
      <c r="C10102">
        <f t="shared" si="157"/>
        <v>23937</v>
      </c>
    </row>
    <row r="10103" spans="1:3">
      <c r="A10103" s="32" t="s">
        <v>38263</v>
      </c>
      <c r="B10103" s="32" t="s">
        <v>182</v>
      </c>
      <c r="C10103">
        <f t="shared" si="157"/>
        <v>23938</v>
      </c>
    </row>
    <row r="10104" spans="1:3">
      <c r="A10104" s="32" t="s">
        <v>38264</v>
      </c>
      <c r="B10104" s="32" t="s">
        <v>182</v>
      </c>
      <c r="C10104">
        <f t="shared" si="157"/>
        <v>23939</v>
      </c>
    </row>
    <row r="10105" spans="1:3">
      <c r="A10105" s="32" t="s">
        <v>38265</v>
      </c>
      <c r="B10105" s="32" t="s">
        <v>182</v>
      </c>
      <c r="C10105">
        <f t="shared" si="157"/>
        <v>23941</v>
      </c>
    </row>
    <row r="10106" spans="1:3">
      <c r="A10106" s="32" t="s">
        <v>38266</v>
      </c>
      <c r="B10106" s="32" t="s">
        <v>182</v>
      </c>
      <c r="C10106">
        <f t="shared" si="157"/>
        <v>23942</v>
      </c>
    </row>
    <row r="10107" spans="1:3">
      <c r="A10107" s="32" t="s">
        <v>38267</v>
      </c>
      <c r="B10107" s="32" t="s">
        <v>182</v>
      </c>
      <c r="C10107">
        <f t="shared" si="157"/>
        <v>23943</v>
      </c>
    </row>
    <row r="10108" spans="1:3">
      <c r="A10108" s="32" t="s">
        <v>38268</v>
      </c>
      <c r="B10108" s="32" t="s">
        <v>182</v>
      </c>
      <c r="C10108">
        <f t="shared" si="157"/>
        <v>23944</v>
      </c>
    </row>
    <row r="10109" spans="1:3">
      <c r="A10109" s="32" t="s">
        <v>38269</v>
      </c>
      <c r="B10109" s="32" t="s">
        <v>182</v>
      </c>
      <c r="C10109">
        <f t="shared" si="157"/>
        <v>23947</v>
      </c>
    </row>
    <row r="10110" spans="1:3">
      <c r="A10110" s="32" t="s">
        <v>38270</v>
      </c>
      <c r="B10110" s="32" t="s">
        <v>182</v>
      </c>
      <c r="C10110">
        <f t="shared" si="157"/>
        <v>23950</v>
      </c>
    </row>
    <row r="10111" spans="1:3">
      <c r="A10111" s="32" t="s">
        <v>38271</v>
      </c>
      <c r="B10111" s="32" t="s">
        <v>182</v>
      </c>
      <c r="C10111">
        <f t="shared" si="157"/>
        <v>23952</v>
      </c>
    </row>
    <row r="10112" spans="1:3">
      <c r="A10112" s="32" t="s">
        <v>38272</v>
      </c>
      <c r="B10112" s="32" t="s">
        <v>182</v>
      </c>
      <c r="C10112">
        <f t="shared" si="157"/>
        <v>23954</v>
      </c>
    </row>
    <row r="10113" spans="1:3">
      <c r="A10113" s="32" t="s">
        <v>38273</v>
      </c>
      <c r="B10113" s="32" t="s">
        <v>182</v>
      </c>
      <c r="C10113">
        <f t="shared" si="157"/>
        <v>23955</v>
      </c>
    </row>
    <row r="10114" spans="1:3">
      <c r="A10114" s="32" t="s">
        <v>38274</v>
      </c>
      <c r="B10114" s="32" t="s">
        <v>182</v>
      </c>
      <c r="C10114">
        <f t="shared" ref="C10114:C10177" si="158">1*A10114</f>
        <v>23958</v>
      </c>
    </row>
    <row r="10115" spans="1:3">
      <c r="A10115" s="32" t="s">
        <v>38275</v>
      </c>
      <c r="B10115" s="32" t="s">
        <v>182</v>
      </c>
      <c r="C10115">
        <f t="shared" si="158"/>
        <v>23959</v>
      </c>
    </row>
    <row r="10116" spans="1:3">
      <c r="A10116" s="32" t="s">
        <v>38276</v>
      </c>
      <c r="B10116" s="32" t="s">
        <v>182</v>
      </c>
      <c r="C10116">
        <f t="shared" si="158"/>
        <v>23960</v>
      </c>
    </row>
    <row r="10117" spans="1:3">
      <c r="A10117" s="32" t="s">
        <v>38277</v>
      </c>
      <c r="B10117" s="32" t="s">
        <v>182</v>
      </c>
      <c r="C10117">
        <f t="shared" si="158"/>
        <v>23962</v>
      </c>
    </row>
    <row r="10118" spans="1:3">
      <c r="A10118" s="32" t="s">
        <v>38278</v>
      </c>
      <c r="B10118" s="32" t="s">
        <v>182</v>
      </c>
      <c r="C10118">
        <f t="shared" si="158"/>
        <v>23963</v>
      </c>
    </row>
    <row r="10119" spans="1:3">
      <c r="A10119" s="32" t="s">
        <v>38279</v>
      </c>
      <c r="B10119" s="32" t="s">
        <v>182</v>
      </c>
      <c r="C10119">
        <f t="shared" si="158"/>
        <v>23964</v>
      </c>
    </row>
    <row r="10120" spans="1:3">
      <c r="A10120" s="32" t="s">
        <v>38280</v>
      </c>
      <c r="B10120" s="32" t="s">
        <v>182</v>
      </c>
      <c r="C10120">
        <f t="shared" si="158"/>
        <v>23966</v>
      </c>
    </row>
    <row r="10121" spans="1:3">
      <c r="A10121" s="32" t="s">
        <v>38281</v>
      </c>
      <c r="B10121" s="32" t="s">
        <v>182</v>
      </c>
      <c r="C10121">
        <f t="shared" si="158"/>
        <v>23967</v>
      </c>
    </row>
    <row r="10122" spans="1:3">
      <c r="A10122" s="32" t="s">
        <v>38282</v>
      </c>
      <c r="B10122" s="32" t="s">
        <v>182</v>
      </c>
      <c r="C10122">
        <f t="shared" si="158"/>
        <v>23968</v>
      </c>
    </row>
    <row r="10123" spans="1:3">
      <c r="A10123" s="32" t="s">
        <v>38283</v>
      </c>
      <c r="B10123" s="32" t="s">
        <v>182</v>
      </c>
      <c r="C10123">
        <f t="shared" si="158"/>
        <v>23970</v>
      </c>
    </row>
    <row r="10124" spans="1:3">
      <c r="A10124" s="32" t="s">
        <v>38284</v>
      </c>
      <c r="B10124" s="32" t="s">
        <v>182</v>
      </c>
      <c r="C10124">
        <f t="shared" si="158"/>
        <v>23974</v>
      </c>
    </row>
    <row r="10125" spans="1:3">
      <c r="A10125" s="32" t="s">
        <v>38285</v>
      </c>
      <c r="B10125" s="32" t="s">
        <v>182</v>
      </c>
      <c r="C10125">
        <f t="shared" si="158"/>
        <v>23976</v>
      </c>
    </row>
    <row r="10126" spans="1:3">
      <c r="A10126" s="32" t="s">
        <v>38823</v>
      </c>
      <c r="B10126" s="32" t="s">
        <v>182</v>
      </c>
      <c r="C10126">
        <f t="shared" si="158"/>
        <v>24000</v>
      </c>
    </row>
    <row r="10127" spans="1:3">
      <c r="A10127" s="32" t="s">
        <v>38286</v>
      </c>
      <c r="B10127" s="32" t="s">
        <v>182</v>
      </c>
      <c r="C10127">
        <f t="shared" si="158"/>
        <v>24001</v>
      </c>
    </row>
    <row r="10128" spans="1:3">
      <c r="A10128" s="32" t="s">
        <v>38287</v>
      </c>
      <c r="B10128" s="32" t="s">
        <v>182</v>
      </c>
      <c r="C10128">
        <f t="shared" si="158"/>
        <v>24002</v>
      </c>
    </row>
    <row r="10129" spans="1:3">
      <c r="A10129" s="32" t="s">
        <v>38288</v>
      </c>
      <c r="B10129" s="32" t="s">
        <v>182</v>
      </c>
      <c r="C10129">
        <f t="shared" si="158"/>
        <v>24003</v>
      </c>
    </row>
    <row r="10130" spans="1:3">
      <c r="A10130" s="32" t="s">
        <v>38289</v>
      </c>
      <c r="B10130" s="32" t="s">
        <v>182</v>
      </c>
      <c r="C10130">
        <f t="shared" si="158"/>
        <v>24004</v>
      </c>
    </row>
    <row r="10131" spans="1:3">
      <c r="A10131" s="32" t="s">
        <v>38290</v>
      </c>
      <c r="B10131" s="32" t="s">
        <v>182</v>
      </c>
      <c r="C10131">
        <f t="shared" si="158"/>
        <v>24005</v>
      </c>
    </row>
    <row r="10132" spans="1:3">
      <c r="A10132" s="32" t="s">
        <v>38291</v>
      </c>
      <c r="B10132" s="32" t="s">
        <v>182</v>
      </c>
      <c r="C10132">
        <f t="shared" si="158"/>
        <v>24006</v>
      </c>
    </row>
    <row r="10133" spans="1:3">
      <c r="A10133" s="32" t="s">
        <v>38292</v>
      </c>
      <c r="B10133" s="32" t="s">
        <v>182</v>
      </c>
      <c r="C10133">
        <f t="shared" si="158"/>
        <v>24007</v>
      </c>
    </row>
    <row r="10134" spans="1:3">
      <c r="A10134" s="32" t="s">
        <v>38293</v>
      </c>
      <c r="B10134" s="32" t="s">
        <v>182</v>
      </c>
      <c r="C10134">
        <f t="shared" si="158"/>
        <v>24008</v>
      </c>
    </row>
    <row r="10135" spans="1:3">
      <c r="A10135" s="32" t="s">
        <v>38294</v>
      </c>
      <c r="B10135" s="32" t="s">
        <v>182</v>
      </c>
      <c r="C10135">
        <f t="shared" si="158"/>
        <v>24009</v>
      </c>
    </row>
    <row r="10136" spans="1:3">
      <c r="A10136" s="32" t="s">
        <v>38295</v>
      </c>
      <c r="B10136" s="32" t="s">
        <v>182</v>
      </c>
      <c r="C10136">
        <f t="shared" si="158"/>
        <v>24010</v>
      </c>
    </row>
    <row r="10137" spans="1:3">
      <c r="A10137" s="32" t="s">
        <v>38296</v>
      </c>
      <c r="B10137" s="32" t="s">
        <v>182</v>
      </c>
      <c r="C10137">
        <f t="shared" si="158"/>
        <v>24011</v>
      </c>
    </row>
    <row r="10138" spans="1:3">
      <c r="A10138" s="32" t="s">
        <v>38297</v>
      </c>
      <c r="B10138" s="32" t="s">
        <v>182</v>
      </c>
      <c r="C10138">
        <f t="shared" si="158"/>
        <v>24012</v>
      </c>
    </row>
    <row r="10139" spans="1:3">
      <c r="A10139" s="32" t="s">
        <v>38298</v>
      </c>
      <c r="B10139" s="32" t="s">
        <v>182</v>
      </c>
      <c r="C10139">
        <f t="shared" si="158"/>
        <v>24013</v>
      </c>
    </row>
    <row r="10140" spans="1:3">
      <c r="A10140" s="32" t="s">
        <v>38299</v>
      </c>
      <c r="B10140" s="32" t="s">
        <v>182</v>
      </c>
      <c r="C10140">
        <f t="shared" si="158"/>
        <v>24014</v>
      </c>
    </row>
    <row r="10141" spans="1:3">
      <c r="A10141" s="32" t="s">
        <v>38300</v>
      </c>
      <c r="B10141" s="32" t="s">
        <v>182</v>
      </c>
      <c r="C10141">
        <f t="shared" si="158"/>
        <v>24015</v>
      </c>
    </row>
    <row r="10142" spans="1:3">
      <c r="A10142" s="32" t="s">
        <v>38301</v>
      </c>
      <c r="B10142" s="32" t="s">
        <v>182</v>
      </c>
      <c r="C10142">
        <f t="shared" si="158"/>
        <v>24016</v>
      </c>
    </row>
    <row r="10143" spans="1:3">
      <c r="A10143" s="32" t="s">
        <v>38302</v>
      </c>
      <c r="B10143" s="32" t="s">
        <v>182</v>
      </c>
      <c r="C10143">
        <f t="shared" si="158"/>
        <v>24017</v>
      </c>
    </row>
    <row r="10144" spans="1:3">
      <c r="A10144" s="32" t="s">
        <v>38303</v>
      </c>
      <c r="B10144" s="32" t="s">
        <v>182</v>
      </c>
      <c r="C10144">
        <f t="shared" si="158"/>
        <v>24018</v>
      </c>
    </row>
    <row r="10145" spans="1:3">
      <c r="A10145" s="32" t="s">
        <v>38304</v>
      </c>
      <c r="B10145" s="32" t="s">
        <v>182</v>
      </c>
      <c r="C10145">
        <f t="shared" si="158"/>
        <v>24019</v>
      </c>
    </row>
    <row r="10146" spans="1:3">
      <c r="A10146" s="32" t="s">
        <v>38305</v>
      </c>
      <c r="B10146" s="32" t="s">
        <v>182</v>
      </c>
      <c r="C10146">
        <f t="shared" si="158"/>
        <v>24020</v>
      </c>
    </row>
    <row r="10147" spans="1:3">
      <c r="A10147" s="32" t="s">
        <v>38306</v>
      </c>
      <c r="B10147" s="32" t="s">
        <v>182</v>
      </c>
      <c r="C10147">
        <f t="shared" si="158"/>
        <v>24022</v>
      </c>
    </row>
    <row r="10148" spans="1:3">
      <c r="A10148" s="32" t="s">
        <v>38307</v>
      </c>
      <c r="B10148" s="32" t="s">
        <v>182</v>
      </c>
      <c r="C10148">
        <f t="shared" si="158"/>
        <v>24023</v>
      </c>
    </row>
    <row r="10149" spans="1:3">
      <c r="A10149" s="32" t="s">
        <v>38308</v>
      </c>
      <c r="B10149" s="32" t="s">
        <v>182</v>
      </c>
      <c r="C10149">
        <f t="shared" si="158"/>
        <v>24024</v>
      </c>
    </row>
    <row r="10150" spans="1:3">
      <c r="A10150" s="32" t="s">
        <v>38309</v>
      </c>
      <c r="B10150" s="32" t="s">
        <v>182</v>
      </c>
      <c r="C10150">
        <f t="shared" si="158"/>
        <v>24025</v>
      </c>
    </row>
    <row r="10151" spans="1:3">
      <c r="A10151" s="32" t="s">
        <v>38310</v>
      </c>
      <c r="B10151" s="32" t="s">
        <v>182</v>
      </c>
      <c r="C10151">
        <f t="shared" si="158"/>
        <v>24026</v>
      </c>
    </row>
    <row r="10152" spans="1:3">
      <c r="A10152" s="32" t="s">
        <v>38311</v>
      </c>
      <c r="B10152" s="32" t="s">
        <v>182</v>
      </c>
      <c r="C10152">
        <f t="shared" si="158"/>
        <v>24027</v>
      </c>
    </row>
    <row r="10153" spans="1:3">
      <c r="A10153" s="32" t="s">
        <v>38312</v>
      </c>
      <c r="B10153" s="32" t="s">
        <v>182</v>
      </c>
      <c r="C10153">
        <f t="shared" si="158"/>
        <v>24028</v>
      </c>
    </row>
    <row r="10154" spans="1:3">
      <c r="A10154" s="32" t="s">
        <v>38313</v>
      </c>
      <c r="B10154" s="32" t="s">
        <v>182</v>
      </c>
      <c r="C10154">
        <f t="shared" si="158"/>
        <v>24029</v>
      </c>
    </row>
    <row r="10155" spans="1:3">
      <c r="A10155" s="32" t="s">
        <v>38314</v>
      </c>
      <c r="B10155" s="32" t="s">
        <v>182</v>
      </c>
      <c r="C10155">
        <f t="shared" si="158"/>
        <v>24030</v>
      </c>
    </row>
    <row r="10156" spans="1:3">
      <c r="A10156" s="32" t="s">
        <v>38315</v>
      </c>
      <c r="B10156" s="32" t="s">
        <v>182</v>
      </c>
      <c r="C10156">
        <f t="shared" si="158"/>
        <v>24031</v>
      </c>
    </row>
    <row r="10157" spans="1:3">
      <c r="A10157" s="32" t="s">
        <v>38316</v>
      </c>
      <c r="B10157" s="32" t="s">
        <v>182</v>
      </c>
      <c r="C10157">
        <f t="shared" si="158"/>
        <v>24032</v>
      </c>
    </row>
    <row r="10158" spans="1:3">
      <c r="A10158" s="32" t="s">
        <v>38317</v>
      </c>
      <c r="B10158" s="32" t="s">
        <v>182</v>
      </c>
      <c r="C10158">
        <f t="shared" si="158"/>
        <v>24033</v>
      </c>
    </row>
    <row r="10159" spans="1:3">
      <c r="A10159" s="32" t="s">
        <v>38318</v>
      </c>
      <c r="B10159" s="32" t="s">
        <v>182</v>
      </c>
      <c r="C10159">
        <f t="shared" si="158"/>
        <v>24034</v>
      </c>
    </row>
    <row r="10160" spans="1:3">
      <c r="A10160" s="32" t="s">
        <v>38319</v>
      </c>
      <c r="B10160" s="32" t="s">
        <v>182</v>
      </c>
      <c r="C10160">
        <f t="shared" si="158"/>
        <v>24035</v>
      </c>
    </row>
    <row r="10161" spans="1:3">
      <c r="A10161" s="32" t="s">
        <v>38320</v>
      </c>
      <c r="B10161" s="32" t="s">
        <v>182</v>
      </c>
      <c r="C10161">
        <f t="shared" si="158"/>
        <v>24036</v>
      </c>
    </row>
    <row r="10162" spans="1:3">
      <c r="A10162" s="32" t="s">
        <v>38321</v>
      </c>
      <c r="B10162" s="32" t="s">
        <v>182</v>
      </c>
      <c r="C10162">
        <f t="shared" si="158"/>
        <v>24037</v>
      </c>
    </row>
    <row r="10163" spans="1:3">
      <c r="A10163" s="32" t="s">
        <v>38322</v>
      </c>
      <c r="B10163" s="32" t="s">
        <v>182</v>
      </c>
      <c r="C10163">
        <f t="shared" si="158"/>
        <v>24038</v>
      </c>
    </row>
    <row r="10164" spans="1:3">
      <c r="A10164" s="32" t="s">
        <v>38323</v>
      </c>
      <c r="B10164" s="32" t="s">
        <v>182</v>
      </c>
      <c r="C10164">
        <f t="shared" si="158"/>
        <v>24040</v>
      </c>
    </row>
    <row r="10165" spans="1:3">
      <c r="A10165" s="32" t="s">
        <v>38324</v>
      </c>
      <c r="B10165" s="32" t="s">
        <v>182</v>
      </c>
      <c r="C10165">
        <f t="shared" si="158"/>
        <v>24042</v>
      </c>
    </row>
    <row r="10166" spans="1:3">
      <c r="A10166" s="32" t="s">
        <v>38325</v>
      </c>
      <c r="B10166" s="32" t="s">
        <v>182</v>
      </c>
      <c r="C10166">
        <f t="shared" si="158"/>
        <v>24043</v>
      </c>
    </row>
    <row r="10167" spans="1:3">
      <c r="A10167" s="32" t="s">
        <v>38824</v>
      </c>
      <c r="B10167" s="32" t="s">
        <v>182</v>
      </c>
      <c r="C10167">
        <f t="shared" si="158"/>
        <v>24044</v>
      </c>
    </row>
    <row r="10168" spans="1:3">
      <c r="A10168" s="32" t="s">
        <v>38825</v>
      </c>
      <c r="B10168" s="32" t="s">
        <v>182</v>
      </c>
      <c r="C10168">
        <f t="shared" si="158"/>
        <v>24045</v>
      </c>
    </row>
    <row r="10169" spans="1:3">
      <c r="A10169" s="32" t="s">
        <v>38826</v>
      </c>
      <c r="B10169" s="32" t="s">
        <v>182</v>
      </c>
      <c r="C10169">
        <f t="shared" si="158"/>
        <v>24048</v>
      </c>
    </row>
    <row r="10170" spans="1:3">
      <c r="A10170" s="32" t="s">
        <v>38326</v>
      </c>
      <c r="B10170" s="32" t="s">
        <v>182</v>
      </c>
      <c r="C10170">
        <f t="shared" si="158"/>
        <v>24050</v>
      </c>
    </row>
    <row r="10171" spans="1:3">
      <c r="A10171" s="32" t="s">
        <v>38327</v>
      </c>
      <c r="B10171" s="32" t="s">
        <v>182</v>
      </c>
      <c r="C10171">
        <f t="shared" si="158"/>
        <v>24053</v>
      </c>
    </row>
    <row r="10172" spans="1:3">
      <c r="A10172" s="32" t="s">
        <v>38328</v>
      </c>
      <c r="B10172" s="32" t="s">
        <v>182</v>
      </c>
      <c r="C10172">
        <f t="shared" si="158"/>
        <v>24054</v>
      </c>
    </row>
    <row r="10173" spans="1:3">
      <c r="A10173" s="32" t="s">
        <v>38329</v>
      </c>
      <c r="B10173" s="32" t="s">
        <v>182</v>
      </c>
      <c r="C10173">
        <f t="shared" si="158"/>
        <v>24055</v>
      </c>
    </row>
    <row r="10174" spans="1:3">
      <c r="A10174" s="32" t="s">
        <v>38330</v>
      </c>
      <c r="B10174" s="32" t="s">
        <v>182</v>
      </c>
      <c r="C10174">
        <f t="shared" si="158"/>
        <v>24058</v>
      </c>
    </row>
    <row r="10175" spans="1:3">
      <c r="A10175" s="32" t="s">
        <v>38331</v>
      </c>
      <c r="B10175" s="32" t="s">
        <v>182</v>
      </c>
      <c r="C10175">
        <f t="shared" si="158"/>
        <v>24059</v>
      </c>
    </row>
    <row r="10176" spans="1:3">
      <c r="A10176" s="32" t="s">
        <v>38332</v>
      </c>
      <c r="B10176" s="32" t="s">
        <v>182</v>
      </c>
      <c r="C10176">
        <f t="shared" si="158"/>
        <v>24060</v>
      </c>
    </row>
    <row r="10177" spans="1:3">
      <c r="A10177" s="32" t="s">
        <v>38333</v>
      </c>
      <c r="B10177" s="32" t="s">
        <v>182</v>
      </c>
      <c r="C10177">
        <f t="shared" si="158"/>
        <v>24061</v>
      </c>
    </row>
    <row r="10178" spans="1:3">
      <c r="A10178" s="32" t="s">
        <v>38334</v>
      </c>
      <c r="B10178" s="32" t="s">
        <v>182</v>
      </c>
      <c r="C10178">
        <f t="shared" ref="C10178:C10241" si="159">1*A10178</f>
        <v>24062</v>
      </c>
    </row>
    <row r="10179" spans="1:3">
      <c r="A10179" s="32" t="s">
        <v>38335</v>
      </c>
      <c r="B10179" s="32" t="s">
        <v>182</v>
      </c>
      <c r="C10179">
        <f t="shared" si="159"/>
        <v>24063</v>
      </c>
    </row>
    <row r="10180" spans="1:3">
      <c r="A10180" s="32" t="s">
        <v>38336</v>
      </c>
      <c r="B10180" s="32" t="s">
        <v>182</v>
      </c>
      <c r="C10180">
        <f t="shared" si="159"/>
        <v>24064</v>
      </c>
    </row>
    <row r="10181" spans="1:3">
      <c r="A10181" s="32" t="s">
        <v>38337</v>
      </c>
      <c r="B10181" s="32" t="s">
        <v>182</v>
      </c>
      <c r="C10181">
        <f t="shared" si="159"/>
        <v>24065</v>
      </c>
    </row>
    <row r="10182" spans="1:3">
      <c r="A10182" s="32" t="s">
        <v>38338</v>
      </c>
      <c r="B10182" s="32" t="s">
        <v>182</v>
      </c>
      <c r="C10182">
        <f t="shared" si="159"/>
        <v>24066</v>
      </c>
    </row>
    <row r="10183" spans="1:3">
      <c r="A10183" s="32" t="s">
        <v>38339</v>
      </c>
      <c r="B10183" s="32" t="s">
        <v>182</v>
      </c>
      <c r="C10183">
        <f t="shared" si="159"/>
        <v>24067</v>
      </c>
    </row>
    <row r="10184" spans="1:3">
      <c r="A10184" s="32" t="s">
        <v>38340</v>
      </c>
      <c r="B10184" s="32" t="s">
        <v>182</v>
      </c>
      <c r="C10184">
        <f t="shared" si="159"/>
        <v>24068</v>
      </c>
    </row>
    <row r="10185" spans="1:3">
      <c r="A10185" s="32" t="s">
        <v>38341</v>
      </c>
      <c r="B10185" s="32" t="s">
        <v>182</v>
      </c>
      <c r="C10185">
        <f t="shared" si="159"/>
        <v>24069</v>
      </c>
    </row>
    <row r="10186" spans="1:3">
      <c r="A10186" s="32" t="s">
        <v>38342</v>
      </c>
      <c r="B10186" s="32" t="s">
        <v>182</v>
      </c>
      <c r="C10186">
        <f t="shared" si="159"/>
        <v>24070</v>
      </c>
    </row>
    <row r="10187" spans="1:3">
      <c r="A10187" s="32" t="s">
        <v>38343</v>
      </c>
      <c r="B10187" s="32" t="s">
        <v>182</v>
      </c>
      <c r="C10187">
        <f t="shared" si="159"/>
        <v>24072</v>
      </c>
    </row>
    <row r="10188" spans="1:3">
      <c r="A10188" s="32" t="s">
        <v>38344</v>
      </c>
      <c r="B10188" s="32" t="s">
        <v>182</v>
      </c>
      <c r="C10188">
        <f t="shared" si="159"/>
        <v>24073</v>
      </c>
    </row>
    <row r="10189" spans="1:3">
      <c r="A10189" s="32" t="s">
        <v>38345</v>
      </c>
      <c r="B10189" s="32" t="s">
        <v>182</v>
      </c>
      <c r="C10189">
        <f t="shared" si="159"/>
        <v>24076</v>
      </c>
    </row>
    <row r="10190" spans="1:3">
      <c r="A10190" s="32" t="s">
        <v>38346</v>
      </c>
      <c r="B10190" s="32" t="s">
        <v>182</v>
      </c>
      <c r="C10190">
        <f t="shared" si="159"/>
        <v>24077</v>
      </c>
    </row>
    <row r="10191" spans="1:3">
      <c r="A10191" s="32" t="s">
        <v>38347</v>
      </c>
      <c r="B10191" s="32" t="s">
        <v>182</v>
      </c>
      <c r="C10191">
        <f t="shared" si="159"/>
        <v>24078</v>
      </c>
    </row>
    <row r="10192" spans="1:3">
      <c r="A10192" s="32" t="s">
        <v>38348</v>
      </c>
      <c r="B10192" s="32" t="s">
        <v>182</v>
      </c>
      <c r="C10192">
        <f t="shared" si="159"/>
        <v>24079</v>
      </c>
    </row>
    <row r="10193" spans="1:3">
      <c r="A10193" s="32" t="s">
        <v>38349</v>
      </c>
      <c r="B10193" s="32" t="s">
        <v>182</v>
      </c>
      <c r="C10193">
        <f t="shared" si="159"/>
        <v>24082</v>
      </c>
    </row>
    <row r="10194" spans="1:3">
      <c r="A10194" s="32" t="s">
        <v>38350</v>
      </c>
      <c r="B10194" s="32" t="s">
        <v>182</v>
      </c>
      <c r="C10194">
        <f t="shared" si="159"/>
        <v>24083</v>
      </c>
    </row>
    <row r="10195" spans="1:3">
      <c r="A10195" s="32" t="s">
        <v>38351</v>
      </c>
      <c r="B10195" s="32" t="s">
        <v>182</v>
      </c>
      <c r="C10195">
        <f t="shared" si="159"/>
        <v>24084</v>
      </c>
    </row>
    <row r="10196" spans="1:3">
      <c r="A10196" s="32" t="s">
        <v>38352</v>
      </c>
      <c r="B10196" s="32" t="s">
        <v>182</v>
      </c>
      <c r="C10196">
        <f t="shared" si="159"/>
        <v>24085</v>
      </c>
    </row>
    <row r="10197" spans="1:3">
      <c r="A10197" s="32" t="s">
        <v>38353</v>
      </c>
      <c r="B10197" s="32" t="s">
        <v>182</v>
      </c>
      <c r="C10197">
        <f t="shared" si="159"/>
        <v>24086</v>
      </c>
    </row>
    <row r="10198" spans="1:3">
      <c r="A10198" s="32" t="s">
        <v>38354</v>
      </c>
      <c r="B10198" s="32" t="s">
        <v>182</v>
      </c>
      <c r="C10198">
        <f t="shared" si="159"/>
        <v>24087</v>
      </c>
    </row>
    <row r="10199" spans="1:3">
      <c r="A10199" s="32" t="s">
        <v>38355</v>
      </c>
      <c r="B10199" s="32" t="s">
        <v>182</v>
      </c>
      <c r="C10199">
        <f t="shared" si="159"/>
        <v>24088</v>
      </c>
    </row>
    <row r="10200" spans="1:3">
      <c r="A10200" s="32" t="s">
        <v>38356</v>
      </c>
      <c r="B10200" s="32" t="s">
        <v>182</v>
      </c>
      <c r="C10200">
        <f t="shared" si="159"/>
        <v>24089</v>
      </c>
    </row>
    <row r="10201" spans="1:3">
      <c r="A10201" s="32" t="s">
        <v>38357</v>
      </c>
      <c r="B10201" s="32" t="s">
        <v>182</v>
      </c>
      <c r="C10201">
        <f t="shared" si="159"/>
        <v>24090</v>
      </c>
    </row>
    <row r="10202" spans="1:3">
      <c r="A10202" s="32" t="s">
        <v>38358</v>
      </c>
      <c r="B10202" s="32" t="s">
        <v>182</v>
      </c>
      <c r="C10202">
        <f t="shared" si="159"/>
        <v>24091</v>
      </c>
    </row>
    <row r="10203" spans="1:3">
      <c r="A10203" s="32" t="s">
        <v>38359</v>
      </c>
      <c r="B10203" s="32" t="s">
        <v>182</v>
      </c>
      <c r="C10203">
        <f t="shared" si="159"/>
        <v>24092</v>
      </c>
    </row>
    <row r="10204" spans="1:3">
      <c r="A10204" s="32" t="s">
        <v>38360</v>
      </c>
      <c r="B10204" s="32" t="s">
        <v>182</v>
      </c>
      <c r="C10204">
        <f t="shared" si="159"/>
        <v>24093</v>
      </c>
    </row>
    <row r="10205" spans="1:3">
      <c r="A10205" s="32" t="s">
        <v>38827</v>
      </c>
      <c r="B10205" s="32" t="s">
        <v>182</v>
      </c>
      <c r="C10205">
        <f t="shared" si="159"/>
        <v>24094</v>
      </c>
    </row>
    <row r="10206" spans="1:3">
      <c r="A10206" s="32" t="s">
        <v>38361</v>
      </c>
      <c r="B10206" s="32" t="s">
        <v>182</v>
      </c>
      <c r="C10206">
        <f t="shared" si="159"/>
        <v>24095</v>
      </c>
    </row>
    <row r="10207" spans="1:3">
      <c r="A10207" s="32" t="s">
        <v>38362</v>
      </c>
      <c r="B10207" s="32" t="s">
        <v>182</v>
      </c>
      <c r="C10207">
        <f t="shared" si="159"/>
        <v>24101</v>
      </c>
    </row>
    <row r="10208" spans="1:3">
      <c r="A10208" s="32" t="s">
        <v>38363</v>
      </c>
      <c r="B10208" s="32" t="s">
        <v>182</v>
      </c>
      <c r="C10208">
        <f t="shared" si="159"/>
        <v>24102</v>
      </c>
    </row>
    <row r="10209" spans="1:3">
      <c r="A10209" s="32" t="s">
        <v>38364</v>
      </c>
      <c r="B10209" s="32" t="s">
        <v>182</v>
      </c>
      <c r="C10209">
        <f t="shared" si="159"/>
        <v>24104</v>
      </c>
    </row>
    <row r="10210" spans="1:3">
      <c r="A10210" s="32" t="s">
        <v>38365</v>
      </c>
      <c r="B10210" s="32" t="s">
        <v>182</v>
      </c>
      <c r="C10210">
        <f t="shared" si="159"/>
        <v>24105</v>
      </c>
    </row>
    <row r="10211" spans="1:3">
      <c r="A10211" s="32" t="s">
        <v>38366</v>
      </c>
      <c r="B10211" s="32" t="s">
        <v>182</v>
      </c>
      <c r="C10211">
        <f t="shared" si="159"/>
        <v>24111</v>
      </c>
    </row>
    <row r="10212" spans="1:3">
      <c r="A10212" s="32" t="s">
        <v>38367</v>
      </c>
      <c r="B10212" s="32" t="s">
        <v>182</v>
      </c>
      <c r="C10212">
        <f t="shared" si="159"/>
        <v>24112</v>
      </c>
    </row>
    <row r="10213" spans="1:3">
      <c r="A10213" s="32" t="s">
        <v>38368</v>
      </c>
      <c r="B10213" s="32" t="s">
        <v>182</v>
      </c>
      <c r="C10213">
        <f t="shared" si="159"/>
        <v>24113</v>
      </c>
    </row>
    <row r="10214" spans="1:3">
      <c r="A10214" s="32" t="s">
        <v>38369</v>
      </c>
      <c r="B10214" s="32" t="s">
        <v>182</v>
      </c>
      <c r="C10214">
        <f t="shared" si="159"/>
        <v>24114</v>
      </c>
    </row>
    <row r="10215" spans="1:3">
      <c r="A10215" s="32" t="s">
        <v>38370</v>
      </c>
      <c r="B10215" s="32" t="s">
        <v>182</v>
      </c>
      <c r="C10215">
        <f t="shared" si="159"/>
        <v>24115</v>
      </c>
    </row>
    <row r="10216" spans="1:3">
      <c r="A10216" s="32" t="s">
        <v>38371</v>
      </c>
      <c r="B10216" s="32" t="s">
        <v>182</v>
      </c>
      <c r="C10216">
        <f t="shared" si="159"/>
        <v>24120</v>
      </c>
    </row>
    <row r="10217" spans="1:3">
      <c r="A10217" s="32" t="s">
        <v>38372</v>
      </c>
      <c r="B10217" s="32" t="s">
        <v>182</v>
      </c>
      <c r="C10217">
        <f t="shared" si="159"/>
        <v>24121</v>
      </c>
    </row>
    <row r="10218" spans="1:3">
      <c r="A10218" s="32" t="s">
        <v>38373</v>
      </c>
      <c r="B10218" s="32" t="s">
        <v>182</v>
      </c>
      <c r="C10218">
        <f t="shared" si="159"/>
        <v>24122</v>
      </c>
    </row>
    <row r="10219" spans="1:3">
      <c r="A10219" s="32" t="s">
        <v>38374</v>
      </c>
      <c r="B10219" s="32" t="s">
        <v>182</v>
      </c>
      <c r="C10219">
        <f t="shared" si="159"/>
        <v>24124</v>
      </c>
    </row>
    <row r="10220" spans="1:3">
      <c r="A10220" s="32" t="s">
        <v>38375</v>
      </c>
      <c r="B10220" s="32" t="s">
        <v>182</v>
      </c>
      <c r="C10220">
        <f t="shared" si="159"/>
        <v>24126</v>
      </c>
    </row>
    <row r="10221" spans="1:3">
      <c r="A10221" s="32" t="s">
        <v>38376</v>
      </c>
      <c r="B10221" s="32" t="s">
        <v>182</v>
      </c>
      <c r="C10221">
        <f t="shared" si="159"/>
        <v>24127</v>
      </c>
    </row>
    <row r="10222" spans="1:3">
      <c r="A10222" s="32" t="s">
        <v>38377</v>
      </c>
      <c r="B10222" s="32" t="s">
        <v>182</v>
      </c>
      <c r="C10222">
        <f t="shared" si="159"/>
        <v>24128</v>
      </c>
    </row>
    <row r="10223" spans="1:3">
      <c r="A10223" s="32" t="s">
        <v>38378</v>
      </c>
      <c r="B10223" s="32" t="s">
        <v>182</v>
      </c>
      <c r="C10223">
        <f t="shared" si="159"/>
        <v>24129</v>
      </c>
    </row>
    <row r="10224" spans="1:3">
      <c r="A10224" s="32" t="s">
        <v>38379</v>
      </c>
      <c r="B10224" s="32" t="s">
        <v>182</v>
      </c>
      <c r="C10224">
        <f t="shared" si="159"/>
        <v>24130</v>
      </c>
    </row>
    <row r="10225" spans="1:3">
      <c r="A10225" s="32" t="s">
        <v>38380</v>
      </c>
      <c r="B10225" s="32" t="s">
        <v>182</v>
      </c>
      <c r="C10225">
        <f t="shared" si="159"/>
        <v>24131</v>
      </c>
    </row>
    <row r="10226" spans="1:3">
      <c r="A10226" s="32" t="s">
        <v>38381</v>
      </c>
      <c r="B10226" s="32" t="s">
        <v>182</v>
      </c>
      <c r="C10226">
        <f t="shared" si="159"/>
        <v>24132</v>
      </c>
    </row>
    <row r="10227" spans="1:3">
      <c r="A10227" s="32" t="s">
        <v>38382</v>
      </c>
      <c r="B10227" s="32" t="s">
        <v>182</v>
      </c>
      <c r="C10227">
        <f t="shared" si="159"/>
        <v>24133</v>
      </c>
    </row>
    <row r="10228" spans="1:3">
      <c r="A10228" s="32" t="s">
        <v>38383</v>
      </c>
      <c r="B10228" s="32" t="s">
        <v>182</v>
      </c>
      <c r="C10228">
        <f t="shared" si="159"/>
        <v>24134</v>
      </c>
    </row>
    <row r="10229" spans="1:3">
      <c r="A10229" s="32" t="s">
        <v>38384</v>
      </c>
      <c r="B10229" s="32" t="s">
        <v>182</v>
      </c>
      <c r="C10229">
        <f t="shared" si="159"/>
        <v>24136</v>
      </c>
    </row>
    <row r="10230" spans="1:3">
      <c r="A10230" s="32" t="s">
        <v>38385</v>
      </c>
      <c r="B10230" s="32" t="s">
        <v>182</v>
      </c>
      <c r="C10230">
        <f t="shared" si="159"/>
        <v>24137</v>
      </c>
    </row>
    <row r="10231" spans="1:3">
      <c r="A10231" s="32" t="s">
        <v>38386</v>
      </c>
      <c r="B10231" s="32" t="s">
        <v>182</v>
      </c>
      <c r="C10231">
        <f t="shared" si="159"/>
        <v>24138</v>
      </c>
    </row>
    <row r="10232" spans="1:3">
      <c r="A10232" s="32" t="s">
        <v>38387</v>
      </c>
      <c r="B10232" s="32" t="s">
        <v>182</v>
      </c>
      <c r="C10232">
        <f t="shared" si="159"/>
        <v>24139</v>
      </c>
    </row>
    <row r="10233" spans="1:3">
      <c r="A10233" s="32" t="s">
        <v>38388</v>
      </c>
      <c r="B10233" s="32" t="s">
        <v>182</v>
      </c>
      <c r="C10233">
        <f t="shared" si="159"/>
        <v>24141</v>
      </c>
    </row>
    <row r="10234" spans="1:3">
      <c r="A10234" s="32" t="s">
        <v>38389</v>
      </c>
      <c r="B10234" s="32" t="s">
        <v>182</v>
      </c>
      <c r="C10234">
        <f t="shared" si="159"/>
        <v>24142</v>
      </c>
    </row>
    <row r="10235" spans="1:3">
      <c r="A10235" s="32" t="s">
        <v>38390</v>
      </c>
      <c r="B10235" s="32" t="s">
        <v>182</v>
      </c>
      <c r="C10235">
        <f t="shared" si="159"/>
        <v>24143</v>
      </c>
    </row>
    <row r="10236" spans="1:3">
      <c r="A10236" s="32" t="s">
        <v>38391</v>
      </c>
      <c r="B10236" s="32" t="s">
        <v>182</v>
      </c>
      <c r="C10236">
        <f t="shared" si="159"/>
        <v>24146</v>
      </c>
    </row>
    <row r="10237" spans="1:3">
      <c r="A10237" s="32" t="s">
        <v>38392</v>
      </c>
      <c r="B10237" s="32" t="s">
        <v>182</v>
      </c>
      <c r="C10237">
        <f t="shared" si="159"/>
        <v>24147</v>
      </c>
    </row>
    <row r="10238" spans="1:3">
      <c r="A10238" s="32" t="s">
        <v>38393</v>
      </c>
      <c r="B10238" s="32" t="s">
        <v>182</v>
      </c>
      <c r="C10238">
        <f t="shared" si="159"/>
        <v>24148</v>
      </c>
    </row>
    <row r="10239" spans="1:3">
      <c r="A10239" s="32" t="s">
        <v>38394</v>
      </c>
      <c r="B10239" s="32" t="s">
        <v>182</v>
      </c>
      <c r="C10239">
        <f t="shared" si="159"/>
        <v>24149</v>
      </c>
    </row>
    <row r="10240" spans="1:3">
      <c r="A10240" s="32" t="s">
        <v>38395</v>
      </c>
      <c r="B10240" s="32" t="s">
        <v>182</v>
      </c>
      <c r="C10240">
        <f t="shared" si="159"/>
        <v>24150</v>
      </c>
    </row>
    <row r="10241" spans="1:3">
      <c r="A10241" s="32" t="s">
        <v>38396</v>
      </c>
      <c r="B10241" s="32" t="s">
        <v>182</v>
      </c>
      <c r="C10241">
        <f t="shared" si="159"/>
        <v>24151</v>
      </c>
    </row>
    <row r="10242" spans="1:3">
      <c r="A10242" s="32" t="s">
        <v>38397</v>
      </c>
      <c r="B10242" s="32" t="s">
        <v>182</v>
      </c>
      <c r="C10242">
        <f t="shared" ref="C10242:C10305" si="160">1*A10242</f>
        <v>24153</v>
      </c>
    </row>
    <row r="10243" spans="1:3">
      <c r="A10243" s="32" t="s">
        <v>38398</v>
      </c>
      <c r="B10243" s="32" t="s">
        <v>182</v>
      </c>
      <c r="C10243">
        <f t="shared" si="160"/>
        <v>24155</v>
      </c>
    </row>
    <row r="10244" spans="1:3">
      <c r="A10244" s="32" t="s">
        <v>38828</v>
      </c>
      <c r="B10244" s="32" t="s">
        <v>182</v>
      </c>
      <c r="C10244">
        <f t="shared" si="160"/>
        <v>24156</v>
      </c>
    </row>
    <row r="10245" spans="1:3">
      <c r="A10245" s="32" t="s">
        <v>38399</v>
      </c>
      <c r="B10245" s="32" t="s">
        <v>182</v>
      </c>
      <c r="C10245">
        <f t="shared" si="160"/>
        <v>24157</v>
      </c>
    </row>
    <row r="10246" spans="1:3">
      <c r="A10246" s="32" t="s">
        <v>38400</v>
      </c>
      <c r="B10246" s="32" t="s">
        <v>182</v>
      </c>
      <c r="C10246">
        <f t="shared" si="160"/>
        <v>24161</v>
      </c>
    </row>
    <row r="10247" spans="1:3">
      <c r="A10247" s="32" t="s">
        <v>38401</v>
      </c>
      <c r="B10247" s="32" t="s">
        <v>182</v>
      </c>
      <c r="C10247">
        <f t="shared" si="160"/>
        <v>24162</v>
      </c>
    </row>
    <row r="10248" spans="1:3">
      <c r="A10248" s="32" t="s">
        <v>38402</v>
      </c>
      <c r="B10248" s="32" t="s">
        <v>182</v>
      </c>
      <c r="C10248">
        <f t="shared" si="160"/>
        <v>24165</v>
      </c>
    </row>
    <row r="10249" spans="1:3">
      <c r="A10249" s="32" t="s">
        <v>38403</v>
      </c>
      <c r="B10249" s="32" t="s">
        <v>182</v>
      </c>
      <c r="C10249">
        <f t="shared" si="160"/>
        <v>24167</v>
      </c>
    </row>
    <row r="10250" spans="1:3">
      <c r="A10250" s="32" t="s">
        <v>38404</v>
      </c>
      <c r="B10250" s="32" t="s">
        <v>182</v>
      </c>
      <c r="C10250">
        <f t="shared" si="160"/>
        <v>24168</v>
      </c>
    </row>
    <row r="10251" spans="1:3">
      <c r="A10251" s="32" t="s">
        <v>38405</v>
      </c>
      <c r="B10251" s="32" t="s">
        <v>182</v>
      </c>
      <c r="C10251">
        <f t="shared" si="160"/>
        <v>24171</v>
      </c>
    </row>
    <row r="10252" spans="1:3">
      <c r="A10252" s="32" t="s">
        <v>38406</v>
      </c>
      <c r="B10252" s="32" t="s">
        <v>182</v>
      </c>
      <c r="C10252">
        <f t="shared" si="160"/>
        <v>24174</v>
      </c>
    </row>
    <row r="10253" spans="1:3">
      <c r="A10253" s="32" t="s">
        <v>38407</v>
      </c>
      <c r="B10253" s="32" t="s">
        <v>182</v>
      </c>
      <c r="C10253">
        <f t="shared" si="160"/>
        <v>24175</v>
      </c>
    </row>
    <row r="10254" spans="1:3">
      <c r="A10254" s="32" t="s">
        <v>38408</v>
      </c>
      <c r="B10254" s="32" t="s">
        <v>182</v>
      </c>
      <c r="C10254">
        <f t="shared" si="160"/>
        <v>24176</v>
      </c>
    </row>
    <row r="10255" spans="1:3">
      <c r="A10255" s="32" t="s">
        <v>38409</v>
      </c>
      <c r="B10255" s="32" t="s">
        <v>182</v>
      </c>
      <c r="C10255">
        <f t="shared" si="160"/>
        <v>24177</v>
      </c>
    </row>
    <row r="10256" spans="1:3">
      <c r="A10256" s="32" t="s">
        <v>38410</v>
      </c>
      <c r="B10256" s="32" t="s">
        <v>182</v>
      </c>
      <c r="C10256">
        <f t="shared" si="160"/>
        <v>24178</v>
      </c>
    </row>
    <row r="10257" spans="1:3">
      <c r="A10257" s="32" t="s">
        <v>38411</v>
      </c>
      <c r="B10257" s="32" t="s">
        <v>182</v>
      </c>
      <c r="C10257">
        <f t="shared" si="160"/>
        <v>24179</v>
      </c>
    </row>
    <row r="10258" spans="1:3">
      <c r="A10258" s="32" t="s">
        <v>38412</v>
      </c>
      <c r="B10258" s="32" t="s">
        <v>182</v>
      </c>
      <c r="C10258">
        <f t="shared" si="160"/>
        <v>24184</v>
      </c>
    </row>
    <row r="10259" spans="1:3">
      <c r="A10259" s="32" t="s">
        <v>38413</v>
      </c>
      <c r="B10259" s="32" t="s">
        <v>182</v>
      </c>
      <c r="C10259">
        <f t="shared" si="160"/>
        <v>24185</v>
      </c>
    </row>
    <row r="10260" spans="1:3">
      <c r="A10260" s="32" t="s">
        <v>38893</v>
      </c>
      <c r="B10260" s="32" t="s">
        <v>182</v>
      </c>
      <c r="C10260">
        <f t="shared" si="160"/>
        <v>24201</v>
      </c>
    </row>
    <row r="10261" spans="1:3">
      <c r="A10261" s="32" t="s">
        <v>38829</v>
      </c>
      <c r="B10261" s="32" t="s">
        <v>182</v>
      </c>
      <c r="C10261">
        <f t="shared" si="160"/>
        <v>24202</v>
      </c>
    </row>
    <row r="10262" spans="1:3">
      <c r="A10262" s="32" t="s">
        <v>38894</v>
      </c>
      <c r="B10262" s="32" t="s">
        <v>182</v>
      </c>
      <c r="C10262">
        <f t="shared" si="160"/>
        <v>24203</v>
      </c>
    </row>
    <row r="10263" spans="1:3">
      <c r="A10263" s="32" t="s">
        <v>38895</v>
      </c>
      <c r="B10263" s="32" t="s">
        <v>182</v>
      </c>
      <c r="C10263">
        <f t="shared" si="160"/>
        <v>24205</v>
      </c>
    </row>
    <row r="10264" spans="1:3">
      <c r="A10264" s="32" t="s">
        <v>38896</v>
      </c>
      <c r="B10264" s="32" t="s">
        <v>182</v>
      </c>
      <c r="C10264">
        <f t="shared" si="160"/>
        <v>24209</v>
      </c>
    </row>
    <row r="10265" spans="1:3">
      <c r="A10265" s="32" t="s">
        <v>38830</v>
      </c>
      <c r="B10265" s="32" t="s">
        <v>182</v>
      </c>
      <c r="C10265">
        <f t="shared" si="160"/>
        <v>24210</v>
      </c>
    </row>
    <row r="10266" spans="1:3">
      <c r="A10266" s="32" t="s">
        <v>38831</v>
      </c>
      <c r="B10266" s="32" t="s">
        <v>182</v>
      </c>
      <c r="C10266">
        <f t="shared" si="160"/>
        <v>24211</v>
      </c>
    </row>
    <row r="10267" spans="1:3">
      <c r="A10267" s="32" t="s">
        <v>38832</v>
      </c>
      <c r="B10267" s="32" t="s">
        <v>182</v>
      </c>
      <c r="C10267">
        <f t="shared" si="160"/>
        <v>24212</v>
      </c>
    </row>
    <row r="10268" spans="1:3">
      <c r="A10268" s="32" t="s">
        <v>38414</v>
      </c>
      <c r="B10268" s="32" t="s">
        <v>182</v>
      </c>
      <c r="C10268">
        <f t="shared" si="160"/>
        <v>24215</v>
      </c>
    </row>
    <row r="10269" spans="1:3">
      <c r="A10269" s="32" t="s">
        <v>38415</v>
      </c>
      <c r="B10269" s="32" t="s">
        <v>182</v>
      </c>
      <c r="C10269">
        <f t="shared" si="160"/>
        <v>24216</v>
      </c>
    </row>
    <row r="10270" spans="1:3">
      <c r="A10270" s="32" t="s">
        <v>38833</v>
      </c>
      <c r="B10270" s="32" t="s">
        <v>182</v>
      </c>
      <c r="C10270">
        <f t="shared" si="160"/>
        <v>24217</v>
      </c>
    </row>
    <row r="10271" spans="1:3">
      <c r="A10271" s="32" t="s">
        <v>38834</v>
      </c>
      <c r="B10271" s="32" t="s">
        <v>182</v>
      </c>
      <c r="C10271">
        <f t="shared" si="160"/>
        <v>24218</v>
      </c>
    </row>
    <row r="10272" spans="1:3">
      <c r="A10272" s="32" t="s">
        <v>38416</v>
      </c>
      <c r="B10272" s="32" t="s">
        <v>182</v>
      </c>
      <c r="C10272">
        <f t="shared" si="160"/>
        <v>24219</v>
      </c>
    </row>
    <row r="10273" spans="1:3">
      <c r="A10273" s="32" t="s">
        <v>38835</v>
      </c>
      <c r="B10273" s="32" t="s">
        <v>182</v>
      </c>
      <c r="C10273">
        <f t="shared" si="160"/>
        <v>24220</v>
      </c>
    </row>
    <row r="10274" spans="1:3">
      <c r="A10274" s="32" t="s">
        <v>38836</v>
      </c>
      <c r="B10274" s="32" t="s">
        <v>182</v>
      </c>
      <c r="C10274">
        <f t="shared" si="160"/>
        <v>24221</v>
      </c>
    </row>
    <row r="10275" spans="1:3">
      <c r="A10275" s="32" t="s">
        <v>38417</v>
      </c>
      <c r="B10275" s="32" t="s">
        <v>182</v>
      </c>
      <c r="C10275">
        <f t="shared" si="160"/>
        <v>24224</v>
      </c>
    </row>
    <row r="10276" spans="1:3">
      <c r="A10276" s="32" t="s">
        <v>38418</v>
      </c>
      <c r="B10276" s="32" t="s">
        <v>182</v>
      </c>
      <c r="C10276">
        <f t="shared" si="160"/>
        <v>24225</v>
      </c>
    </row>
    <row r="10277" spans="1:3">
      <c r="A10277" s="32" t="s">
        <v>38837</v>
      </c>
      <c r="B10277" s="32" t="s">
        <v>182</v>
      </c>
      <c r="C10277">
        <f t="shared" si="160"/>
        <v>24226</v>
      </c>
    </row>
    <row r="10278" spans="1:3">
      <c r="A10278" s="32" t="s">
        <v>38838</v>
      </c>
      <c r="B10278" s="32" t="s">
        <v>182</v>
      </c>
      <c r="C10278">
        <f t="shared" si="160"/>
        <v>24228</v>
      </c>
    </row>
    <row r="10279" spans="1:3">
      <c r="A10279" s="32" t="s">
        <v>38419</v>
      </c>
      <c r="B10279" s="32" t="s">
        <v>182</v>
      </c>
      <c r="C10279">
        <f t="shared" si="160"/>
        <v>24230</v>
      </c>
    </row>
    <row r="10280" spans="1:3">
      <c r="A10280" s="32" t="s">
        <v>38839</v>
      </c>
      <c r="B10280" s="32" t="s">
        <v>182</v>
      </c>
      <c r="C10280">
        <f t="shared" si="160"/>
        <v>24236</v>
      </c>
    </row>
    <row r="10281" spans="1:3">
      <c r="A10281" s="32" t="s">
        <v>38420</v>
      </c>
      <c r="B10281" s="32" t="s">
        <v>182</v>
      </c>
      <c r="C10281">
        <f t="shared" si="160"/>
        <v>24237</v>
      </c>
    </row>
    <row r="10282" spans="1:3">
      <c r="A10282" s="32" t="s">
        <v>38840</v>
      </c>
      <c r="B10282" s="32" t="s">
        <v>182</v>
      </c>
      <c r="C10282">
        <f t="shared" si="160"/>
        <v>24239</v>
      </c>
    </row>
    <row r="10283" spans="1:3">
      <c r="A10283" s="32" t="s">
        <v>38841</v>
      </c>
      <c r="B10283" s="32" t="s">
        <v>182</v>
      </c>
      <c r="C10283">
        <f t="shared" si="160"/>
        <v>24243</v>
      </c>
    </row>
    <row r="10284" spans="1:3">
      <c r="A10284" s="32" t="s">
        <v>38842</v>
      </c>
      <c r="B10284" s="32" t="s">
        <v>182</v>
      </c>
      <c r="C10284">
        <f t="shared" si="160"/>
        <v>24244</v>
      </c>
    </row>
    <row r="10285" spans="1:3">
      <c r="A10285" s="32" t="s">
        <v>38843</v>
      </c>
      <c r="B10285" s="32" t="s">
        <v>182</v>
      </c>
      <c r="C10285">
        <f t="shared" si="160"/>
        <v>24245</v>
      </c>
    </row>
    <row r="10286" spans="1:3">
      <c r="A10286" s="32" t="s">
        <v>38421</v>
      </c>
      <c r="B10286" s="32" t="s">
        <v>182</v>
      </c>
      <c r="C10286">
        <f t="shared" si="160"/>
        <v>24246</v>
      </c>
    </row>
    <row r="10287" spans="1:3">
      <c r="A10287" s="32" t="s">
        <v>38844</v>
      </c>
      <c r="B10287" s="32" t="s">
        <v>182</v>
      </c>
      <c r="C10287">
        <f t="shared" si="160"/>
        <v>24248</v>
      </c>
    </row>
    <row r="10288" spans="1:3">
      <c r="A10288" s="32" t="s">
        <v>38845</v>
      </c>
      <c r="B10288" s="32" t="s">
        <v>182</v>
      </c>
      <c r="C10288">
        <f t="shared" si="160"/>
        <v>24250</v>
      </c>
    </row>
    <row r="10289" spans="1:3">
      <c r="A10289" s="32" t="s">
        <v>38846</v>
      </c>
      <c r="B10289" s="32" t="s">
        <v>182</v>
      </c>
      <c r="C10289">
        <f t="shared" si="160"/>
        <v>24251</v>
      </c>
    </row>
    <row r="10290" spans="1:3">
      <c r="A10290" s="32" t="s">
        <v>38847</v>
      </c>
      <c r="B10290" s="32" t="s">
        <v>182</v>
      </c>
      <c r="C10290">
        <f t="shared" si="160"/>
        <v>24256</v>
      </c>
    </row>
    <row r="10291" spans="1:3">
      <c r="A10291" s="32" t="s">
        <v>38848</v>
      </c>
      <c r="B10291" s="32" t="s">
        <v>182</v>
      </c>
      <c r="C10291">
        <f t="shared" si="160"/>
        <v>24258</v>
      </c>
    </row>
    <row r="10292" spans="1:3">
      <c r="A10292" s="32" t="s">
        <v>38422</v>
      </c>
      <c r="B10292" s="32" t="s">
        <v>182</v>
      </c>
      <c r="C10292">
        <f t="shared" si="160"/>
        <v>24260</v>
      </c>
    </row>
    <row r="10293" spans="1:3">
      <c r="A10293" s="32" t="s">
        <v>38849</v>
      </c>
      <c r="B10293" s="32" t="s">
        <v>182</v>
      </c>
      <c r="C10293">
        <f t="shared" si="160"/>
        <v>24263</v>
      </c>
    </row>
    <row r="10294" spans="1:3">
      <c r="A10294" s="32" t="s">
        <v>38850</v>
      </c>
      <c r="B10294" s="32" t="s">
        <v>182</v>
      </c>
      <c r="C10294">
        <f t="shared" si="160"/>
        <v>24265</v>
      </c>
    </row>
    <row r="10295" spans="1:3">
      <c r="A10295" s="32" t="s">
        <v>38423</v>
      </c>
      <c r="B10295" s="32" t="s">
        <v>182</v>
      </c>
      <c r="C10295">
        <f t="shared" si="160"/>
        <v>24266</v>
      </c>
    </row>
    <row r="10296" spans="1:3">
      <c r="A10296" s="32" t="s">
        <v>38851</v>
      </c>
      <c r="B10296" s="32" t="s">
        <v>182</v>
      </c>
      <c r="C10296">
        <f t="shared" si="160"/>
        <v>24269</v>
      </c>
    </row>
    <row r="10297" spans="1:3">
      <c r="A10297" s="32" t="s">
        <v>38852</v>
      </c>
      <c r="B10297" s="32" t="s">
        <v>182</v>
      </c>
      <c r="C10297">
        <f t="shared" si="160"/>
        <v>24270</v>
      </c>
    </row>
    <row r="10298" spans="1:3">
      <c r="A10298" s="32" t="s">
        <v>38853</v>
      </c>
      <c r="B10298" s="32" t="s">
        <v>182</v>
      </c>
      <c r="C10298">
        <f t="shared" si="160"/>
        <v>24271</v>
      </c>
    </row>
    <row r="10299" spans="1:3">
      <c r="A10299" s="32" t="s">
        <v>38854</v>
      </c>
      <c r="B10299" s="32" t="s">
        <v>182</v>
      </c>
      <c r="C10299">
        <f t="shared" si="160"/>
        <v>24272</v>
      </c>
    </row>
    <row r="10300" spans="1:3">
      <c r="A10300" s="32" t="s">
        <v>38424</v>
      </c>
      <c r="B10300" s="32" t="s">
        <v>182</v>
      </c>
      <c r="C10300">
        <f t="shared" si="160"/>
        <v>24273</v>
      </c>
    </row>
    <row r="10301" spans="1:3">
      <c r="A10301" s="32" t="s">
        <v>38855</v>
      </c>
      <c r="B10301" s="32" t="s">
        <v>182</v>
      </c>
      <c r="C10301">
        <f t="shared" si="160"/>
        <v>24277</v>
      </c>
    </row>
    <row r="10302" spans="1:3">
      <c r="A10302" s="32" t="s">
        <v>38425</v>
      </c>
      <c r="B10302" s="32" t="s">
        <v>182</v>
      </c>
      <c r="C10302">
        <f t="shared" si="160"/>
        <v>24279</v>
      </c>
    </row>
    <row r="10303" spans="1:3">
      <c r="A10303" s="32" t="s">
        <v>38426</v>
      </c>
      <c r="B10303" s="32" t="s">
        <v>182</v>
      </c>
      <c r="C10303">
        <f t="shared" si="160"/>
        <v>24280</v>
      </c>
    </row>
    <row r="10304" spans="1:3">
      <c r="A10304" s="32" t="s">
        <v>38856</v>
      </c>
      <c r="B10304" s="32" t="s">
        <v>182</v>
      </c>
      <c r="C10304">
        <f t="shared" si="160"/>
        <v>24281</v>
      </c>
    </row>
    <row r="10305" spans="1:3">
      <c r="A10305" s="32" t="s">
        <v>38857</v>
      </c>
      <c r="B10305" s="32" t="s">
        <v>182</v>
      </c>
      <c r="C10305">
        <f t="shared" si="160"/>
        <v>24282</v>
      </c>
    </row>
    <row r="10306" spans="1:3">
      <c r="A10306" s="32" t="s">
        <v>38427</v>
      </c>
      <c r="B10306" s="32" t="s">
        <v>182</v>
      </c>
      <c r="C10306">
        <f t="shared" ref="C10306:C10369" si="161">1*A10306</f>
        <v>24283</v>
      </c>
    </row>
    <row r="10307" spans="1:3">
      <c r="A10307" s="32" t="s">
        <v>38858</v>
      </c>
      <c r="B10307" s="32" t="s">
        <v>182</v>
      </c>
      <c r="C10307">
        <f t="shared" si="161"/>
        <v>24285</v>
      </c>
    </row>
    <row r="10308" spans="1:3">
      <c r="A10308" s="32" t="s">
        <v>38859</v>
      </c>
      <c r="B10308" s="32" t="s">
        <v>182</v>
      </c>
      <c r="C10308">
        <f t="shared" si="161"/>
        <v>24289</v>
      </c>
    </row>
    <row r="10309" spans="1:3">
      <c r="A10309" s="32" t="s">
        <v>38860</v>
      </c>
      <c r="B10309" s="32" t="s">
        <v>182</v>
      </c>
      <c r="C10309">
        <f t="shared" si="161"/>
        <v>24290</v>
      </c>
    </row>
    <row r="10310" spans="1:3">
      <c r="A10310" s="32" t="s">
        <v>38428</v>
      </c>
      <c r="B10310" s="32" t="s">
        <v>182</v>
      </c>
      <c r="C10310">
        <f t="shared" si="161"/>
        <v>24292</v>
      </c>
    </row>
    <row r="10311" spans="1:3">
      <c r="A10311" s="32" t="s">
        <v>38429</v>
      </c>
      <c r="B10311" s="32" t="s">
        <v>182</v>
      </c>
      <c r="C10311">
        <f t="shared" si="161"/>
        <v>24293</v>
      </c>
    </row>
    <row r="10312" spans="1:3">
      <c r="A10312" s="32" t="s">
        <v>38430</v>
      </c>
      <c r="B10312" s="32" t="s">
        <v>182</v>
      </c>
      <c r="C10312">
        <f t="shared" si="161"/>
        <v>24301</v>
      </c>
    </row>
    <row r="10313" spans="1:3">
      <c r="A10313" s="32" t="s">
        <v>38431</v>
      </c>
      <c r="B10313" s="32" t="s">
        <v>182</v>
      </c>
      <c r="C10313">
        <f t="shared" si="161"/>
        <v>24311</v>
      </c>
    </row>
    <row r="10314" spans="1:3">
      <c r="A10314" s="32" t="s">
        <v>38432</v>
      </c>
      <c r="B10314" s="32" t="s">
        <v>182</v>
      </c>
      <c r="C10314">
        <f t="shared" si="161"/>
        <v>24312</v>
      </c>
    </row>
    <row r="10315" spans="1:3">
      <c r="A10315" s="32" t="s">
        <v>38433</v>
      </c>
      <c r="B10315" s="32" t="s">
        <v>182</v>
      </c>
      <c r="C10315">
        <f t="shared" si="161"/>
        <v>24313</v>
      </c>
    </row>
    <row r="10316" spans="1:3">
      <c r="A10316" s="32" t="s">
        <v>38434</v>
      </c>
      <c r="B10316" s="32" t="s">
        <v>182</v>
      </c>
      <c r="C10316">
        <f t="shared" si="161"/>
        <v>24314</v>
      </c>
    </row>
    <row r="10317" spans="1:3">
      <c r="A10317" s="32" t="s">
        <v>38435</v>
      </c>
      <c r="B10317" s="32" t="s">
        <v>182</v>
      </c>
      <c r="C10317">
        <f t="shared" si="161"/>
        <v>24315</v>
      </c>
    </row>
    <row r="10318" spans="1:3">
      <c r="A10318" s="32" t="s">
        <v>38436</v>
      </c>
      <c r="B10318" s="32" t="s">
        <v>182</v>
      </c>
      <c r="C10318">
        <f t="shared" si="161"/>
        <v>24316</v>
      </c>
    </row>
    <row r="10319" spans="1:3">
      <c r="A10319" s="32" t="s">
        <v>38437</v>
      </c>
      <c r="B10319" s="32" t="s">
        <v>182</v>
      </c>
      <c r="C10319">
        <f t="shared" si="161"/>
        <v>24317</v>
      </c>
    </row>
    <row r="10320" spans="1:3">
      <c r="A10320" s="32" t="s">
        <v>38438</v>
      </c>
      <c r="B10320" s="32" t="s">
        <v>182</v>
      </c>
      <c r="C10320">
        <f t="shared" si="161"/>
        <v>24318</v>
      </c>
    </row>
    <row r="10321" spans="1:3">
      <c r="A10321" s="32" t="s">
        <v>38439</v>
      </c>
      <c r="B10321" s="32" t="s">
        <v>182</v>
      </c>
      <c r="C10321">
        <f t="shared" si="161"/>
        <v>24319</v>
      </c>
    </row>
    <row r="10322" spans="1:3">
      <c r="A10322" s="32" t="s">
        <v>38440</v>
      </c>
      <c r="B10322" s="32" t="s">
        <v>182</v>
      </c>
      <c r="C10322">
        <f t="shared" si="161"/>
        <v>24322</v>
      </c>
    </row>
    <row r="10323" spans="1:3">
      <c r="A10323" s="32" t="s">
        <v>38441</v>
      </c>
      <c r="B10323" s="32" t="s">
        <v>182</v>
      </c>
      <c r="C10323">
        <f t="shared" si="161"/>
        <v>24323</v>
      </c>
    </row>
    <row r="10324" spans="1:3">
      <c r="A10324" s="32" t="s">
        <v>38442</v>
      </c>
      <c r="B10324" s="32" t="s">
        <v>182</v>
      </c>
      <c r="C10324">
        <f t="shared" si="161"/>
        <v>24324</v>
      </c>
    </row>
    <row r="10325" spans="1:3">
      <c r="A10325" s="32" t="s">
        <v>38443</v>
      </c>
      <c r="B10325" s="32" t="s">
        <v>182</v>
      </c>
      <c r="C10325">
        <f t="shared" si="161"/>
        <v>24325</v>
      </c>
    </row>
    <row r="10326" spans="1:3">
      <c r="A10326" s="32" t="s">
        <v>38444</v>
      </c>
      <c r="B10326" s="32" t="s">
        <v>182</v>
      </c>
      <c r="C10326">
        <f t="shared" si="161"/>
        <v>24326</v>
      </c>
    </row>
    <row r="10327" spans="1:3">
      <c r="A10327" s="32" t="s">
        <v>38861</v>
      </c>
      <c r="B10327" s="32" t="s">
        <v>182</v>
      </c>
      <c r="C10327">
        <f t="shared" si="161"/>
        <v>24327</v>
      </c>
    </row>
    <row r="10328" spans="1:3">
      <c r="A10328" s="32" t="s">
        <v>38445</v>
      </c>
      <c r="B10328" s="32" t="s">
        <v>182</v>
      </c>
      <c r="C10328">
        <f t="shared" si="161"/>
        <v>24328</v>
      </c>
    </row>
    <row r="10329" spans="1:3">
      <c r="A10329" s="32" t="s">
        <v>38446</v>
      </c>
      <c r="B10329" s="32" t="s">
        <v>182</v>
      </c>
      <c r="C10329">
        <f t="shared" si="161"/>
        <v>24330</v>
      </c>
    </row>
    <row r="10330" spans="1:3">
      <c r="A10330" s="32" t="s">
        <v>38447</v>
      </c>
      <c r="B10330" s="32" t="s">
        <v>182</v>
      </c>
      <c r="C10330">
        <f t="shared" si="161"/>
        <v>24333</v>
      </c>
    </row>
    <row r="10331" spans="1:3">
      <c r="A10331" s="32" t="s">
        <v>38862</v>
      </c>
      <c r="B10331" s="32" t="s">
        <v>182</v>
      </c>
      <c r="C10331">
        <f t="shared" si="161"/>
        <v>24340</v>
      </c>
    </row>
    <row r="10332" spans="1:3">
      <c r="A10332" s="32" t="s">
        <v>38448</v>
      </c>
      <c r="B10332" s="32" t="s">
        <v>182</v>
      </c>
      <c r="C10332">
        <f t="shared" si="161"/>
        <v>24343</v>
      </c>
    </row>
    <row r="10333" spans="1:3">
      <c r="A10333" s="32" t="s">
        <v>38449</v>
      </c>
      <c r="B10333" s="32" t="s">
        <v>182</v>
      </c>
      <c r="C10333">
        <f t="shared" si="161"/>
        <v>24347</v>
      </c>
    </row>
    <row r="10334" spans="1:3">
      <c r="A10334" s="32" t="s">
        <v>38450</v>
      </c>
      <c r="B10334" s="32" t="s">
        <v>182</v>
      </c>
      <c r="C10334">
        <f t="shared" si="161"/>
        <v>24348</v>
      </c>
    </row>
    <row r="10335" spans="1:3">
      <c r="A10335" s="32" t="s">
        <v>38451</v>
      </c>
      <c r="B10335" s="32" t="s">
        <v>182</v>
      </c>
      <c r="C10335">
        <f t="shared" si="161"/>
        <v>24350</v>
      </c>
    </row>
    <row r="10336" spans="1:3">
      <c r="A10336" s="32" t="s">
        <v>38452</v>
      </c>
      <c r="B10336" s="32" t="s">
        <v>182</v>
      </c>
      <c r="C10336">
        <f t="shared" si="161"/>
        <v>24351</v>
      </c>
    </row>
    <row r="10337" spans="1:3">
      <c r="A10337" s="32" t="s">
        <v>38453</v>
      </c>
      <c r="B10337" s="32" t="s">
        <v>182</v>
      </c>
      <c r="C10337">
        <f t="shared" si="161"/>
        <v>24352</v>
      </c>
    </row>
    <row r="10338" spans="1:3">
      <c r="A10338" s="32" t="s">
        <v>38454</v>
      </c>
      <c r="B10338" s="32" t="s">
        <v>182</v>
      </c>
      <c r="C10338">
        <f t="shared" si="161"/>
        <v>24354</v>
      </c>
    </row>
    <row r="10339" spans="1:3">
      <c r="A10339" s="32" t="s">
        <v>38455</v>
      </c>
      <c r="B10339" s="32" t="s">
        <v>182</v>
      </c>
      <c r="C10339">
        <f t="shared" si="161"/>
        <v>24360</v>
      </c>
    </row>
    <row r="10340" spans="1:3">
      <c r="A10340" s="32" t="s">
        <v>38863</v>
      </c>
      <c r="B10340" s="32" t="s">
        <v>182</v>
      </c>
      <c r="C10340">
        <f t="shared" si="161"/>
        <v>24361</v>
      </c>
    </row>
    <row r="10341" spans="1:3">
      <c r="A10341" s="32" t="s">
        <v>38456</v>
      </c>
      <c r="B10341" s="32" t="s">
        <v>182</v>
      </c>
      <c r="C10341">
        <f t="shared" si="161"/>
        <v>24363</v>
      </c>
    </row>
    <row r="10342" spans="1:3">
      <c r="A10342" s="32" t="s">
        <v>38457</v>
      </c>
      <c r="B10342" s="32" t="s">
        <v>182</v>
      </c>
      <c r="C10342">
        <f t="shared" si="161"/>
        <v>24366</v>
      </c>
    </row>
    <row r="10343" spans="1:3">
      <c r="A10343" s="32" t="s">
        <v>38458</v>
      </c>
      <c r="B10343" s="32" t="s">
        <v>182</v>
      </c>
      <c r="C10343">
        <f t="shared" si="161"/>
        <v>24368</v>
      </c>
    </row>
    <row r="10344" spans="1:3">
      <c r="A10344" s="32" t="s">
        <v>38459</v>
      </c>
      <c r="B10344" s="32" t="s">
        <v>182</v>
      </c>
      <c r="C10344">
        <f t="shared" si="161"/>
        <v>24370</v>
      </c>
    </row>
    <row r="10345" spans="1:3">
      <c r="A10345" s="32" t="s">
        <v>38864</v>
      </c>
      <c r="B10345" s="32" t="s">
        <v>182</v>
      </c>
      <c r="C10345">
        <f t="shared" si="161"/>
        <v>24373</v>
      </c>
    </row>
    <row r="10346" spans="1:3">
      <c r="A10346" s="32" t="s">
        <v>38460</v>
      </c>
      <c r="B10346" s="32" t="s">
        <v>182</v>
      </c>
      <c r="C10346">
        <f t="shared" si="161"/>
        <v>24374</v>
      </c>
    </row>
    <row r="10347" spans="1:3">
      <c r="A10347" s="32" t="s">
        <v>38461</v>
      </c>
      <c r="B10347" s="32" t="s">
        <v>182</v>
      </c>
      <c r="C10347">
        <f t="shared" si="161"/>
        <v>24375</v>
      </c>
    </row>
    <row r="10348" spans="1:3">
      <c r="A10348" s="32" t="s">
        <v>38462</v>
      </c>
      <c r="B10348" s="32" t="s">
        <v>182</v>
      </c>
      <c r="C10348">
        <f t="shared" si="161"/>
        <v>24377</v>
      </c>
    </row>
    <row r="10349" spans="1:3">
      <c r="A10349" s="32" t="s">
        <v>38463</v>
      </c>
      <c r="B10349" s="32" t="s">
        <v>182</v>
      </c>
      <c r="C10349">
        <f t="shared" si="161"/>
        <v>24378</v>
      </c>
    </row>
    <row r="10350" spans="1:3">
      <c r="A10350" s="32" t="s">
        <v>38865</v>
      </c>
      <c r="B10350" s="32" t="s">
        <v>182</v>
      </c>
      <c r="C10350">
        <f t="shared" si="161"/>
        <v>24379</v>
      </c>
    </row>
    <row r="10351" spans="1:3">
      <c r="A10351" s="32" t="s">
        <v>38464</v>
      </c>
      <c r="B10351" s="32" t="s">
        <v>182</v>
      </c>
      <c r="C10351">
        <f t="shared" si="161"/>
        <v>24380</v>
      </c>
    </row>
    <row r="10352" spans="1:3">
      <c r="A10352" s="32" t="s">
        <v>38465</v>
      </c>
      <c r="B10352" s="32" t="s">
        <v>182</v>
      </c>
      <c r="C10352">
        <f t="shared" si="161"/>
        <v>24381</v>
      </c>
    </row>
    <row r="10353" spans="1:3">
      <c r="A10353" s="32" t="s">
        <v>38466</v>
      </c>
      <c r="B10353" s="32" t="s">
        <v>182</v>
      </c>
      <c r="C10353">
        <f t="shared" si="161"/>
        <v>24382</v>
      </c>
    </row>
    <row r="10354" spans="1:3">
      <c r="A10354" s="32" t="s">
        <v>38467</v>
      </c>
      <c r="B10354" s="32" t="s">
        <v>182</v>
      </c>
      <c r="C10354">
        <f t="shared" si="161"/>
        <v>24401</v>
      </c>
    </row>
    <row r="10355" spans="1:3">
      <c r="A10355" s="32" t="s">
        <v>38468</v>
      </c>
      <c r="B10355" s="32" t="s">
        <v>182</v>
      </c>
      <c r="C10355">
        <f t="shared" si="161"/>
        <v>24402</v>
      </c>
    </row>
    <row r="10356" spans="1:3">
      <c r="A10356" s="32" t="s">
        <v>38866</v>
      </c>
      <c r="B10356" s="32" t="s">
        <v>182</v>
      </c>
      <c r="C10356">
        <f t="shared" si="161"/>
        <v>24407</v>
      </c>
    </row>
    <row r="10357" spans="1:3">
      <c r="A10357" s="32" t="s">
        <v>38469</v>
      </c>
      <c r="B10357" s="32" t="s">
        <v>182</v>
      </c>
      <c r="C10357">
        <f t="shared" si="161"/>
        <v>24411</v>
      </c>
    </row>
    <row r="10358" spans="1:3">
      <c r="A10358" s="32" t="s">
        <v>38470</v>
      </c>
      <c r="B10358" s="32" t="s">
        <v>182</v>
      </c>
      <c r="C10358">
        <f t="shared" si="161"/>
        <v>24412</v>
      </c>
    </row>
    <row r="10359" spans="1:3">
      <c r="A10359" s="32" t="s">
        <v>38471</v>
      </c>
      <c r="B10359" s="32" t="s">
        <v>182</v>
      </c>
      <c r="C10359">
        <f t="shared" si="161"/>
        <v>24413</v>
      </c>
    </row>
    <row r="10360" spans="1:3">
      <c r="A10360" s="32" t="s">
        <v>38472</v>
      </c>
      <c r="B10360" s="32" t="s">
        <v>182</v>
      </c>
      <c r="C10360">
        <f t="shared" si="161"/>
        <v>24415</v>
      </c>
    </row>
    <row r="10361" spans="1:3">
      <c r="A10361" s="32" t="s">
        <v>38473</v>
      </c>
      <c r="B10361" s="32" t="s">
        <v>182</v>
      </c>
      <c r="C10361">
        <f t="shared" si="161"/>
        <v>24416</v>
      </c>
    </row>
    <row r="10362" spans="1:3">
      <c r="A10362" s="32" t="s">
        <v>38474</v>
      </c>
      <c r="B10362" s="32" t="s">
        <v>182</v>
      </c>
      <c r="C10362">
        <f t="shared" si="161"/>
        <v>24421</v>
      </c>
    </row>
    <row r="10363" spans="1:3">
      <c r="A10363" s="32" t="s">
        <v>38475</v>
      </c>
      <c r="B10363" s="32" t="s">
        <v>182</v>
      </c>
      <c r="C10363">
        <f t="shared" si="161"/>
        <v>24422</v>
      </c>
    </row>
    <row r="10364" spans="1:3">
      <c r="A10364" s="32" t="s">
        <v>38476</v>
      </c>
      <c r="B10364" s="32" t="s">
        <v>182</v>
      </c>
      <c r="C10364">
        <f t="shared" si="161"/>
        <v>24426</v>
      </c>
    </row>
    <row r="10365" spans="1:3">
      <c r="A10365" s="32" t="s">
        <v>38477</v>
      </c>
      <c r="B10365" s="32" t="s">
        <v>182</v>
      </c>
      <c r="C10365">
        <f t="shared" si="161"/>
        <v>24430</v>
      </c>
    </row>
    <row r="10366" spans="1:3">
      <c r="A10366" s="32" t="s">
        <v>38478</v>
      </c>
      <c r="B10366" s="32" t="s">
        <v>182</v>
      </c>
      <c r="C10366">
        <f t="shared" si="161"/>
        <v>24431</v>
      </c>
    </row>
    <row r="10367" spans="1:3">
      <c r="A10367" s="32" t="s">
        <v>38479</v>
      </c>
      <c r="B10367" s="32" t="s">
        <v>182</v>
      </c>
      <c r="C10367">
        <f t="shared" si="161"/>
        <v>24432</v>
      </c>
    </row>
    <row r="10368" spans="1:3">
      <c r="A10368" s="32" t="s">
        <v>38480</v>
      </c>
      <c r="B10368" s="32" t="s">
        <v>182</v>
      </c>
      <c r="C10368">
        <f t="shared" si="161"/>
        <v>24433</v>
      </c>
    </row>
    <row r="10369" spans="1:3">
      <c r="A10369" s="32" t="s">
        <v>38481</v>
      </c>
      <c r="B10369" s="32" t="s">
        <v>182</v>
      </c>
      <c r="C10369">
        <f t="shared" si="161"/>
        <v>24435</v>
      </c>
    </row>
    <row r="10370" spans="1:3">
      <c r="A10370" s="32" t="s">
        <v>38482</v>
      </c>
      <c r="B10370" s="32" t="s">
        <v>182</v>
      </c>
      <c r="C10370">
        <f t="shared" ref="C10370:C10433" si="162">1*A10370</f>
        <v>24437</v>
      </c>
    </row>
    <row r="10371" spans="1:3">
      <c r="A10371" s="32" t="s">
        <v>38483</v>
      </c>
      <c r="B10371" s="32" t="s">
        <v>182</v>
      </c>
      <c r="C10371">
        <f t="shared" si="162"/>
        <v>24438</v>
      </c>
    </row>
    <row r="10372" spans="1:3">
      <c r="A10372" s="32" t="s">
        <v>38484</v>
      </c>
      <c r="B10372" s="32" t="s">
        <v>182</v>
      </c>
      <c r="C10372">
        <f t="shared" si="162"/>
        <v>24439</v>
      </c>
    </row>
    <row r="10373" spans="1:3">
      <c r="A10373" s="32" t="s">
        <v>38485</v>
      </c>
      <c r="B10373" s="32" t="s">
        <v>182</v>
      </c>
      <c r="C10373">
        <f t="shared" si="162"/>
        <v>24440</v>
      </c>
    </row>
    <row r="10374" spans="1:3">
      <c r="A10374" s="32" t="s">
        <v>38867</v>
      </c>
      <c r="B10374" s="32" t="s">
        <v>182</v>
      </c>
      <c r="C10374">
        <f t="shared" si="162"/>
        <v>24441</v>
      </c>
    </row>
    <row r="10375" spans="1:3">
      <c r="A10375" s="32" t="s">
        <v>38486</v>
      </c>
      <c r="B10375" s="32" t="s">
        <v>182</v>
      </c>
      <c r="C10375">
        <f t="shared" si="162"/>
        <v>24442</v>
      </c>
    </row>
    <row r="10376" spans="1:3">
      <c r="A10376" s="32" t="s">
        <v>38868</v>
      </c>
      <c r="B10376" s="32" t="s">
        <v>182</v>
      </c>
      <c r="C10376">
        <f t="shared" si="162"/>
        <v>24444</v>
      </c>
    </row>
    <row r="10377" spans="1:3">
      <c r="A10377" s="32" t="s">
        <v>38487</v>
      </c>
      <c r="B10377" s="32" t="s">
        <v>182</v>
      </c>
      <c r="C10377">
        <f t="shared" si="162"/>
        <v>24445</v>
      </c>
    </row>
    <row r="10378" spans="1:3">
      <c r="A10378" s="32" t="s">
        <v>38488</v>
      </c>
      <c r="B10378" s="32" t="s">
        <v>182</v>
      </c>
      <c r="C10378">
        <f t="shared" si="162"/>
        <v>24448</v>
      </c>
    </row>
    <row r="10379" spans="1:3">
      <c r="A10379" s="32" t="s">
        <v>38489</v>
      </c>
      <c r="B10379" s="32" t="s">
        <v>182</v>
      </c>
      <c r="C10379">
        <f t="shared" si="162"/>
        <v>24450</v>
      </c>
    </row>
    <row r="10380" spans="1:3">
      <c r="A10380" s="32" t="s">
        <v>38490</v>
      </c>
      <c r="B10380" s="32" t="s">
        <v>182</v>
      </c>
      <c r="C10380">
        <f t="shared" si="162"/>
        <v>24457</v>
      </c>
    </row>
    <row r="10381" spans="1:3">
      <c r="A10381" s="32" t="s">
        <v>38491</v>
      </c>
      <c r="B10381" s="32" t="s">
        <v>182</v>
      </c>
      <c r="C10381">
        <f t="shared" si="162"/>
        <v>24458</v>
      </c>
    </row>
    <row r="10382" spans="1:3">
      <c r="A10382" s="32" t="s">
        <v>38492</v>
      </c>
      <c r="B10382" s="32" t="s">
        <v>182</v>
      </c>
      <c r="C10382">
        <f t="shared" si="162"/>
        <v>24459</v>
      </c>
    </row>
    <row r="10383" spans="1:3">
      <c r="A10383" s="32" t="s">
        <v>38493</v>
      </c>
      <c r="B10383" s="32" t="s">
        <v>182</v>
      </c>
      <c r="C10383">
        <f t="shared" si="162"/>
        <v>24460</v>
      </c>
    </row>
    <row r="10384" spans="1:3">
      <c r="A10384" s="32" t="s">
        <v>38494</v>
      </c>
      <c r="B10384" s="32" t="s">
        <v>182</v>
      </c>
      <c r="C10384">
        <f t="shared" si="162"/>
        <v>24463</v>
      </c>
    </row>
    <row r="10385" spans="1:3">
      <c r="A10385" s="32" t="s">
        <v>38495</v>
      </c>
      <c r="B10385" s="32" t="s">
        <v>182</v>
      </c>
      <c r="C10385">
        <f t="shared" si="162"/>
        <v>24464</v>
      </c>
    </row>
    <row r="10386" spans="1:3">
      <c r="A10386" s="32" t="s">
        <v>38496</v>
      </c>
      <c r="B10386" s="32" t="s">
        <v>182</v>
      </c>
      <c r="C10386">
        <f t="shared" si="162"/>
        <v>24465</v>
      </c>
    </row>
    <row r="10387" spans="1:3">
      <c r="A10387" s="32" t="s">
        <v>38497</v>
      </c>
      <c r="B10387" s="32" t="s">
        <v>182</v>
      </c>
      <c r="C10387">
        <f t="shared" si="162"/>
        <v>24467</v>
      </c>
    </row>
    <row r="10388" spans="1:3">
      <c r="A10388" s="32" t="s">
        <v>38498</v>
      </c>
      <c r="B10388" s="32" t="s">
        <v>182</v>
      </c>
      <c r="C10388">
        <f t="shared" si="162"/>
        <v>24468</v>
      </c>
    </row>
    <row r="10389" spans="1:3">
      <c r="A10389" s="32" t="s">
        <v>38499</v>
      </c>
      <c r="B10389" s="32" t="s">
        <v>182</v>
      </c>
      <c r="C10389">
        <f t="shared" si="162"/>
        <v>24469</v>
      </c>
    </row>
    <row r="10390" spans="1:3">
      <c r="A10390" s="32" t="s">
        <v>38869</v>
      </c>
      <c r="B10390" s="32" t="s">
        <v>182</v>
      </c>
      <c r="C10390">
        <f t="shared" si="162"/>
        <v>24471</v>
      </c>
    </row>
    <row r="10391" spans="1:3">
      <c r="A10391" s="32" t="s">
        <v>38500</v>
      </c>
      <c r="B10391" s="32" t="s">
        <v>182</v>
      </c>
      <c r="C10391">
        <f t="shared" si="162"/>
        <v>24472</v>
      </c>
    </row>
    <row r="10392" spans="1:3">
      <c r="A10392" s="32" t="s">
        <v>38501</v>
      </c>
      <c r="B10392" s="32" t="s">
        <v>182</v>
      </c>
      <c r="C10392">
        <f t="shared" si="162"/>
        <v>24473</v>
      </c>
    </row>
    <row r="10393" spans="1:3">
      <c r="A10393" s="32" t="s">
        <v>38502</v>
      </c>
      <c r="B10393" s="32" t="s">
        <v>182</v>
      </c>
      <c r="C10393">
        <f t="shared" si="162"/>
        <v>24474</v>
      </c>
    </row>
    <row r="10394" spans="1:3">
      <c r="A10394" s="32" t="s">
        <v>38870</v>
      </c>
      <c r="B10394" s="32" t="s">
        <v>182</v>
      </c>
      <c r="C10394">
        <f t="shared" si="162"/>
        <v>24475</v>
      </c>
    </row>
    <row r="10395" spans="1:3">
      <c r="A10395" s="32" t="s">
        <v>38503</v>
      </c>
      <c r="B10395" s="32" t="s">
        <v>182</v>
      </c>
      <c r="C10395">
        <f t="shared" si="162"/>
        <v>24476</v>
      </c>
    </row>
    <row r="10396" spans="1:3">
      <c r="A10396" s="32" t="s">
        <v>38504</v>
      </c>
      <c r="B10396" s="32" t="s">
        <v>182</v>
      </c>
      <c r="C10396">
        <f t="shared" si="162"/>
        <v>24477</v>
      </c>
    </row>
    <row r="10397" spans="1:3">
      <c r="A10397" s="32" t="s">
        <v>38505</v>
      </c>
      <c r="B10397" s="32" t="s">
        <v>182</v>
      </c>
      <c r="C10397">
        <f t="shared" si="162"/>
        <v>24479</v>
      </c>
    </row>
    <row r="10398" spans="1:3">
      <c r="A10398" s="32" t="s">
        <v>38506</v>
      </c>
      <c r="B10398" s="32" t="s">
        <v>182</v>
      </c>
      <c r="C10398">
        <f t="shared" si="162"/>
        <v>24482</v>
      </c>
    </row>
    <row r="10399" spans="1:3">
      <c r="A10399" s="32" t="s">
        <v>38507</v>
      </c>
      <c r="B10399" s="32" t="s">
        <v>182</v>
      </c>
      <c r="C10399">
        <f t="shared" si="162"/>
        <v>24483</v>
      </c>
    </row>
    <row r="10400" spans="1:3">
      <c r="A10400" s="32" t="s">
        <v>38508</v>
      </c>
      <c r="B10400" s="32" t="s">
        <v>182</v>
      </c>
      <c r="C10400">
        <f t="shared" si="162"/>
        <v>24484</v>
      </c>
    </row>
    <row r="10401" spans="1:3">
      <c r="A10401" s="32" t="s">
        <v>38509</v>
      </c>
      <c r="B10401" s="32" t="s">
        <v>182</v>
      </c>
      <c r="C10401">
        <f t="shared" si="162"/>
        <v>24485</v>
      </c>
    </row>
    <row r="10402" spans="1:3">
      <c r="A10402" s="32" t="s">
        <v>38510</v>
      </c>
      <c r="B10402" s="32" t="s">
        <v>182</v>
      </c>
      <c r="C10402">
        <f t="shared" si="162"/>
        <v>24486</v>
      </c>
    </row>
    <row r="10403" spans="1:3">
      <c r="A10403" s="32" t="s">
        <v>38511</v>
      </c>
      <c r="B10403" s="32" t="s">
        <v>182</v>
      </c>
      <c r="C10403">
        <f t="shared" si="162"/>
        <v>24487</v>
      </c>
    </row>
    <row r="10404" spans="1:3">
      <c r="A10404" s="32" t="s">
        <v>38512</v>
      </c>
      <c r="B10404" s="32" t="s">
        <v>182</v>
      </c>
      <c r="C10404">
        <f t="shared" si="162"/>
        <v>24501</v>
      </c>
    </row>
    <row r="10405" spans="1:3">
      <c r="A10405" s="32" t="s">
        <v>38513</v>
      </c>
      <c r="B10405" s="32" t="s">
        <v>182</v>
      </c>
      <c r="C10405">
        <f t="shared" si="162"/>
        <v>24502</v>
      </c>
    </row>
    <row r="10406" spans="1:3">
      <c r="A10406" s="32" t="s">
        <v>38514</v>
      </c>
      <c r="B10406" s="32" t="s">
        <v>182</v>
      </c>
      <c r="C10406">
        <f t="shared" si="162"/>
        <v>24503</v>
      </c>
    </row>
    <row r="10407" spans="1:3">
      <c r="A10407" s="32" t="s">
        <v>38515</v>
      </c>
      <c r="B10407" s="32" t="s">
        <v>182</v>
      </c>
      <c r="C10407">
        <f t="shared" si="162"/>
        <v>24504</v>
      </c>
    </row>
    <row r="10408" spans="1:3">
      <c r="A10408" s="32" t="s">
        <v>38516</v>
      </c>
      <c r="B10408" s="32" t="s">
        <v>182</v>
      </c>
      <c r="C10408">
        <f t="shared" si="162"/>
        <v>24505</v>
      </c>
    </row>
    <row r="10409" spans="1:3">
      <c r="A10409" s="32" t="s">
        <v>38517</v>
      </c>
      <c r="B10409" s="32" t="s">
        <v>182</v>
      </c>
      <c r="C10409">
        <f t="shared" si="162"/>
        <v>24506</v>
      </c>
    </row>
    <row r="10410" spans="1:3">
      <c r="A10410" s="32" t="s">
        <v>38871</v>
      </c>
      <c r="B10410" s="32" t="s">
        <v>182</v>
      </c>
      <c r="C10410">
        <f t="shared" si="162"/>
        <v>24512</v>
      </c>
    </row>
    <row r="10411" spans="1:3">
      <c r="A10411" s="32" t="s">
        <v>38518</v>
      </c>
      <c r="B10411" s="32" t="s">
        <v>182</v>
      </c>
      <c r="C10411">
        <f t="shared" si="162"/>
        <v>24513</v>
      </c>
    </row>
    <row r="10412" spans="1:3">
      <c r="A10412" s="32" t="s">
        <v>38519</v>
      </c>
      <c r="B10412" s="32" t="s">
        <v>182</v>
      </c>
      <c r="C10412">
        <f t="shared" si="162"/>
        <v>24514</v>
      </c>
    </row>
    <row r="10413" spans="1:3">
      <c r="A10413" s="32" t="s">
        <v>38520</v>
      </c>
      <c r="B10413" s="32" t="s">
        <v>182</v>
      </c>
      <c r="C10413">
        <f t="shared" si="162"/>
        <v>24515</v>
      </c>
    </row>
    <row r="10414" spans="1:3">
      <c r="A10414" s="32" t="s">
        <v>38521</v>
      </c>
      <c r="B10414" s="32" t="s">
        <v>182</v>
      </c>
      <c r="C10414">
        <f t="shared" si="162"/>
        <v>24517</v>
      </c>
    </row>
    <row r="10415" spans="1:3">
      <c r="A10415" s="32" t="s">
        <v>38522</v>
      </c>
      <c r="B10415" s="32" t="s">
        <v>182</v>
      </c>
      <c r="C10415">
        <f t="shared" si="162"/>
        <v>24520</v>
      </c>
    </row>
    <row r="10416" spans="1:3">
      <c r="A10416" s="32" t="s">
        <v>38523</v>
      </c>
      <c r="B10416" s="32" t="s">
        <v>182</v>
      </c>
      <c r="C10416">
        <f t="shared" si="162"/>
        <v>24521</v>
      </c>
    </row>
    <row r="10417" spans="1:3">
      <c r="A10417" s="32" t="s">
        <v>38524</v>
      </c>
      <c r="B10417" s="32" t="s">
        <v>182</v>
      </c>
      <c r="C10417">
        <f t="shared" si="162"/>
        <v>24522</v>
      </c>
    </row>
    <row r="10418" spans="1:3">
      <c r="A10418" s="32" t="s">
        <v>38525</v>
      </c>
      <c r="B10418" s="32" t="s">
        <v>182</v>
      </c>
      <c r="C10418">
        <f t="shared" si="162"/>
        <v>24523</v>
      </c>
    </row>
    <row r="10419" spans="1:3">
      <c r="A10419" s="32" t="s">
        <v>38526</v>
      </c>
      <c r="B10419" s="32" t="s">
        <v>182</v>
      </c>
      <c r="C10419">
        <f t="shared" si="162"/>
        <v>24526</v>
      </c>
    </row>
    <row r="10420" spans="1:3">
      <c r="A10420" s="32" t="s">
        <v>38527</v>
      </c>
      <c r="B10420" s="32" t="s">
        <v>182</v>
      </c>
      <c r="C10420">
        <f t="shared" si="162"/>
        <v>24527</v>
      </c>
    </row>
    <row r="10421" spans="1:3">
      <c r="A10421" s="32" t="s">
        <v>38528</v>
      </c>
      <c r="B10421" s="32" t="s">
        <v>182</v>
      </c>
      <c r="C10421">
        <f t="shared" si="162"/>
        <v>24528</v>
      </c>
    </row>
    <row r="10422" spans="1:3">
      <c r="A10422" s="32" t="s">
        <v>38529</v>
      </c>
      <c r="B10422" s="32" t="s">
        <v>182</v>
      </c>
      <c r="C10422">
        <f t="shared" si="162"/>
        <v>24529</v>
      </c>
    </row>
    <row r="10423" spans="1:3">
      <c r="A10423" s="32" t="s">
        <v>38530</v>
      </c>
      <c r="B10423" s="32" t="s">
        <v>182</v>
      </c>
      <c r="C10423">
        <f t="shared" si="162"/>
        <v>24530</v>
      </c>
    </row>
    <row r="10424" spans="1:3">
      <c r="A10424" s="32" t="s">
        <v>38531</v>
      </c>
      <c r="B10424" s="32" t="s">
        <v>182</v>
      </c>
      <c r="C10424">
        <f t="shared" si="162"/>
        <v>24531</v>
      </c>
    </row>
    <row r="10425" spans="1:3">
      <c r="A10425" s="32" t="s">
        <v>38532</v>
      </c>
      <c r="B10425" s="32" t="s">
        <v>182</v>
      </c>
      <c r="C10425">
        <f t="shared" si="162"/>
        <v>24533</v>
      </c>
    </row>
    <row r="10426" spans="1:3">
      <c r="A10426" s="32" t="s">
        <v>38533</v>
      </c>
      <c r="B10426" s="32" t="s">
        <v>182</v>
      </c>
      <c r="C10426">
        <f t="shared" si="162"/>
        <v>24534</v>
      </c>
    </row>
    <row r="10427" spans="1:3">
      <c r="A10427" s="32" t="s">
        <v>38534</v>
      </c>
      <c r="B10427" s="32" t="s">
        <v>182</v>
      </c>
      <c r="C10427">
        <f t="shared" si="162"/>
        <v>24535</v>
      </c>
    </row>
    <row r="10428" spans="1:3">
      <c r="A10428" s="32" t="s">
        <v>38535</v>
      </c>
      <c r="B10428" s="32" t="s">
        <v>182</v>
      </c>
      <c r="C10428">
        <f t="shared" si="162"/>
        <v>24536</v>
      </c>
    </row>
    <row r="10429" spans="1:3">
      <c r="A10429" s="32" t="s">
        <v>38536</v>
      </c>
      <c r="B10429" s="32" t="s">
        <v>182</v>
      </c>
      <c r="C10429">
        <f t="shared" si="162"/>
        <v>24538</v>
      </c>
    </row>
    <row r="10430" spans="1:3">
      <c r="A10430" s="32" t="s">
        <v>38537</v>
      </c>
      <c r="B10430" s="32" t="s">
        <v>182</v>
      </c>
      <c r="C10430">
        <f t="shared" si="162"/>
        <v>24539</v>
      </c>
    </row>
    <row r="10431" spans="1:3">
      <c r="A10431" s="32" t="s">
        <v>38538</v>
      </c>
      <c r="B10431" s="32" t="s">
        <v>182</v>
      </c>
      <c r="C10431">
        <f t="shared" si="162"/>
        <v>24540</v>
      </c>
    </row>
    <row r="10432" spans="1:3">
      <c r="A10432" s="32" t="s">
        <v>38539</v>
      </c>
      <c r="B10432" s="32" t="s">
        <v>182</v>
      </c>
      <c r="C10432">
        <f t="shared" si="162"/>
        <v>24541</v>
      </c>
    </row>
    <row r="10433" spans="1:3">
      <c r="A10433" s="32" t="s">
        <v>38540</v>
      </c>
      <c r="B10433" s="32" t="s">
        <v>182</v>
      </c>
      <c r="C10433">
        <f t="shared" si="162"/>
        <v>24543</v>
      </c>
    </row>
    <row r="10434" spans="1:3">
      <c r="A10434" s="32" t="s">
        <v>38872</v>
      </c>
      <c r="B10434" s="32" t="s">
        <v>182</v>
      </c>
      <c r="C10434">
        <f t="shared" ref="C10434:C10497" si="163">1*A10434</f>
        <v>24544</v>
      </c>
    </row>
    <row r="10435" spans="1:3">
      <c r="A10435" s="32" t="s">
        <v>38541</v>
      </c>
      <c r="B10435" s="32" t="s">
        <v>182</v>
      </c>
      <c r="C10435">
        <f t="shared" si="163"/>
        <v>24549</v>
      </c>
    </row>
    <row r="10436" spans="1:3">
      <c r="A10436" s="32" t="s">
        <v>38542</v>
      </c>
      <c r="B10436" s="32" t="s">
        <v>182</v>
      </c>
      <c r="C10436">
        <f t="shared" si="163"/>
        <v>24550</v>
      </c>
    </row>
    <row r="10437" spans="1:3">
      <c r="A10437" s="32" t="s">
        <v>38543</v>
      </c>
      <c r="B10437" s="32" t="s">
        <v>182</v>
      </c>
      <c r="C10437">
        <f t="shared" si="163"/>
        <v>24551</v>
      </c>
    </row>
    <row r="10438" spans="1:3">
      <c r="A10438" s="32" t="s">
        <v>38544</v>
      </c>
      <c r="B10438" s="32" t="s">
        <v>182</v>
      </c>
      <c r="C10438">
        <f t="shared" si="163"/>
        <v>24553</v>
      </c>
    </row>
    <row r="10439" spans="1:3">
      <c r="A10439" s="32" t="s">
        <v>38545</v>
      </c>
      <c r="B10439" s="32" t="s">
        <v>182</v>
      </c>
      <c r="C10439">
        <f t="shared" si="163"/>
        <v>24554</v>
      </c>
    </row>
    <row r="10440" spans="1:3">
      <c r="A10440" s="32" t="s">
        <v>38546</v>
      </c>
      <c r="B10440" s="32" t="s">
        <v>182</v>
      </c>
      <c r="C10440">
        <f t="shared" si="163"/>
        <v>24555</v>
      </c>
    </row>
    <row r="10441" spans="1:3">
      <c r="A10441" s="32" t="s">
        <v>38547</v>
      </c>
      <c r="B10441" s="32" t="s">
        <v>182</v>
      </c>
      <c r="C10441">
        <f t="shared" si="163"/>
        <v>24556</v>
      </c>
    </row>
    <row r="10442" spans="1:3">
      <c r="A10442" s="32" t="s">
        <v>38548</v>
      </c>
      <c r="B10442" s="32" t="s">
        <v>182</v>
      </c>
      <c r="C10442">
        <f t="shared" si="163"/>
        <v>24557</v>
      </c>
    </row>
    <row r="10443" spans="1:3">
      <c r="A10443" s="32" t="s">
        <v>38549</v>
      </c>
      <c r="B10443" s="32" t="s">
        <v>182</v>
      </c>
      <c r="C10443">
        <f t="shared" si="163"/>
        <v>24558</v>
      </c>
    </row>
    <row r="10444" spans="1:3">
      <c r="A10444" s="32" t="s">
        <v>38873</v>
      </c>
      <c r="B10444" s="32" t="s">
        <v>182</v>
      </c>
      <c r="C10444">
        <f t="shared" si="163"/>
        <v>24562</v>
      </c>
    </row>
    <row r="10445" spans="1:3">
      <c r="A10445" s="32" t="s">
        <v>38550</v>
      </c>
      <c r="B10445" s="32" t="s">
        <v>182</v>
      </c>
      <c r="C10445">
        <f t="shared" si="163"/>
        <v>24563</v>
      </c>
    </row>
    <row r="10446" spans="1:3">
      <c r="A10446" s="32" t="s">
        <v>38551</v>
      </c>
      <c r="B10446" s="32" t="s">
        <v>182</v>
      </c>
      <c r="C10446">
        <f t="shared" si="163"/>
        <v>24565</v>
      </c>
    </row>
    <row r="10447" spans="1:3">
      <c r="A10447" s="32" t="s">
        <v>38552</v>
      </c>
      <c r="B10447" s="32" t="s">
        <v>182</v>
      </c>
      <c r="C10447">
        <f t="shared" si="163"/>
        <v>24566</v>
      </c>
    </row>
    <row r="10448" spans="1:3">
      <c r="A10448" s="32" t="s">
        <v>38553</v>
      </c>
      <c r="B10448" s="32" t="s">
        <v>182</v>
      </c>
      <c r="C10448">
        <f t="shared" si="163"/>
        <v>24569</v>
      </c>
    </row>
    <row r="10449" spans="1:3">
      <c r="A10449" s="32" t="s">
        <v>38554</v>
      </c>
      <c r="B10449" s="32" t="s">
        <v>182</v>
      </c>
      <c r="C10449">
        <f t="shared" si="163"/>
        <v>24570</v>
      </c>
    </row>
    <row r="10450" spans="1:3">
      <c r="A10450" s="32" t="s">
        <v>38555</v>
      </c>
      <c r="B10450" s="32" t="s">
        <v>182</v>
      </c>
      <c r="C10450">
        <f t="shared" si="163"/>
        <v>24571</v>
      </c>
    </row>
    <row r="10451" spans="1:3">
      <c r="A10451" s="32" t="s">
        <v>38556</v>
      </c>
      <c r="B10451" s="32" t="s">
        <v>182</v>
      </c>
      <c r="C10451">
        <f t="shared" si="163"/>
        <v>24572</v>
      </c>
    </row>
    <row r="10452" spans="1:3">
      <c r="A10452" s="32" t="s">
        <v>38557</v>
      </c>
      <c r="B10452" s="32" t="s">
        <v>182</v>
      </c>
      <c r="C10452">
        <f t="shared" si="163"/>
        <v>24574</v>
      </c>
    </row>
    <row r="10453" spans="1:3">
      <c r="A10453" s="32" t="s">
        <v>38558</v>
      </c>
      <c r="B10453" s="32" t="s">
        <v>182</v>
      </c>
      <c r="C10453">
        <f t="shared" si="163"/>
        <v>24576</v>
      </c>
    </row>
    <row r="10454" spans="1:3">
      <c r="A10454" s="32" t="s">
        <v>38559</v>
      </c>
      <c r="B10454" s="32" t="s">
        <v>182</v>
      </c>
      <c r="C10454">
        <f t="shared" si="163"/>
        <v>24577</v>
      </c>
    </row>
    <row r="10455" spans="1:3">
      <c r="A10455" s="32" t="s">
        <v>38560</v>
      </c>
      <c r="B10455" s="32" t="s">
        <v>182</v>
      </c>
      <c r="C10455">
        <f t="shared" si="163"/>
        <v>24578</v>
      </c>
    </row>
    <row r="10456" spans="1:3">
      <c r="A10456" s="32" t="s">
        <v>38561</v>
      </c>
      <c r="B10456" s="32" t="s">
        <v>182</v>
      </c>
      <c r="C10456">
        <f t="shared" si="163"/>
        <v>24579</v>
      </c>
    </row>
    <row r="10457" spans="1:3">
      <c r="A10457" s="32" t="s">
        <v>38562</v>
      </c>
      <c r="B10457" s="32" t="s">
        <v>182</v>
      </c>
      <c r="C10457">
        <f t="shared" si="163"/>
        <v>24580</v>
      </c>
    </row>
    <row r="10458" spans="1:3">
      <c r="A10458" s="32" t="s">
        <v>38563</v>
      </c>
      <c r="B10458" s="32" t="s">
        <v>182</v>
      </c>
      <c r="C10458">
        <f t="shared" si="163"/>
        <v>24581</v>
      </c>
    </row>
    <row r="10459" spans="1:3">
      <c r="A10459" s="32" t="s">
        <v>38874</v>
      </c>
      <c r="B10459" s="32" t="s">
        <v>182</v>
      </c>
      <c r="C10459">
        <f t="shared" si="163"/>
        <v>24585</v>
      </c>
    </row>
    <row r="10460" spans="1:3">
      <c r="A10460" s="32" t="s">
        <v>38564</v>
      </c>
      <c r="B10460" s="32" t="s">
        <v>182</v>
      </c>
      <c r="C10460">
        <f t="shared" si="163"/>
        <v>24586</v>
      </c>
    </row>
    <row r="10461" spans="1:3">
      <c r="A10461" s="32" t="s">
        <v>38565</v>
      </c>
      <c r="B10461" s="32" t="s">
        <v>182</v>
      </c>
      <c r="C10461">
        <f t="shared" si="163"/>
        <v>24588</v>
      </c>
    </row>
    <row r="10462" spans="1:3">
      <c r="A10462" s="32" t="s">
        <v>38566</v>
      </c>
      <c r="B10462" s="32" t="s">
        <v>182</v>
      </c>
      <c r="C10462">
        <f t="shared" si="163"/>
        <v>24589</v>
      </c>
    </row>
    <row r="10463" spans="1:3">
      <c r="A10463" s="32" t="s">
        <v>38567</v>
      </c>
      <c r="B10463" s="32" t="s">
        <v>182</v>
      </c>
      <c r="C10463">
        <f t="shared" si="163"/>
        <v>24590</v>
      </c>
    </row>
    <row r="10464" spans="1:3">
      <c r="A10464" s="32" t="s">
        <v>38568</v>
      </c>
      <c r="B10464" s="32" t="s">
        <v>182</v>
      </c>
      <c r="C10464">
        <f t="shared" si="163"/>
        <v>24592</v>
      </c>
    </row>
    <row r="10465" spans="1:3">
      <c r="A10465" s="32" t="s">
        <v>38569</v>
      </c>
      <c r="B10465" s="32" t="s">
        <v>182</v>
      </c>
      <c r="C10465">
        <f t="shared" si="163"/>
        <v>24593</v>
      </c>
    </row>
    <row r="10466" spans="1:3">
      <c r="A10466" s="32" t="s">
        <v>38570</v>
      </c>
      <c r="B10466" s="32" t="s">
        <v>182</v>
      </c>
      <c r="C10466">
        <f t="shared" si="163"/>
        <v>24594</v>
      </c>
    </row>
    <row r="10467" spans="1:3">
      <c r="A10467" s="32" t="s">
        <v>38571</v>
      </c>
      <c r="B10467" s="32" t="s">
        <v>182</v>
      </c>
      <c r="C10467">
        <f t="shared" si="163"/>
        <v>24595</v>
      </c>
    </row>
    <row r="10468" spans="1:3">
      <c r="A10468" s="32" t="s">
        <v>38875</v>
      </c>
      <c r="B10468" s="32" t="s">
        <v>182</v>
      </c>
      <c r="C10468">
        <f t="shared" si="163"/>
        <v>24596</v>
      </c>
    </row>
    <row r="10469" spans="1:3">
      <c r="A10469" s="32" t="s">
        <v>38572</v>
      </c>
      <c r="B10469" s="32" t="s">
        <v>182</v>
      </c>
      <c r="C10469">
        <f t="shared" si="163"/>
        <v>24597</v>
      </c>
    </row>
    <row r="10470" spans="1:3">
      <c r="A10470" s="32" t="s">
        <v>38573</v>
      </c>
      <c r="B10470" s="32" t="s">
        <v>182</v>
      </c>
      <c r="C10470">
        <f t="shared" si="163"/>
        <v>24598</v>
      </c>
    </row>
    <row r="10471" spans="1:3">
      <c r="A10471" s="32" t="s">
        <v>38876</v>
      </c>
      <c r="B10471" s="32" t="s">
        <v>182</v>
      </c>
      <c r="C10471">
        <f t="shared" si="163"/>
        <v>24599</v>
      </c>
    </row>
    <row r="10472" spans="1:3">
      <c r="A10472" s="32" t="s">
        <v>38574</v>
      </c>
      <c r="B10472" s="32" t="s">
        <v>182</v>
      </c>
      <c r="C10472">
        <f t="shared" si="163"/>
        <v>24601</v>
      </c>
    </row>
    <row r="10473" spans="1:3">
      <c r="A10473" s="32" t="s">
        <v>38575</v>
      </c>
      <c r="B10473" s="32" t="s">
        <v>182</v>
      </c>
      <c r="C10473">
        <f t="shared" si="163"/>
        <v>24602</v>
      </c>
    </row>
    <row r="10474" spans="1:3">
      <c r="A10474" s="32" t="s">
        <v>38877</v>
      </c>
      <c r="B10474" s="32" t="s">
        <v>182</v>
      </c>
      <c r="C10474">
        <f t="shared" si="163"/>
        <v>24603</v>
      </c>
    </row>
    <row r="10475" spans="1:3">
      <c r="A10475" s="32" t="s">
        <v>38576</v>
      </c>
      <c r="B10475" s="32" t="s">
        <v>182</v>
      </c>
      <c r="C10475">
        <f t="shared" si="163"/>
        <v>24604</v>
      </c>
    </row>
    <row r="10476" spans="1:3">
      <c r="A10476" s="32" t="s">
        <v>38577</v>
      </c>
      <c r="B10476" s="32" t="s">
        <v>182</v>
      </c>
      <c r="C10476">
        <f t="shared" si="163"/>
        <v>24605</v>
      </c>
    </row>
    <row r="10477" spans="1:3">
      <c r="A10477" s="32" t="s">
        <v>38578</v>
      </c>
      <c r="B10477" s="32" t="s">
        <v>182</v>
      </c>
      <c r="C10477">
        <f t="shared" si="163"/>
        <v>24606</v>
      </c>
    </row>
    <row r="10478" spans="1:3">
      <c r="A10478" s="32" t="s">
        <v>38878</v>
      </c>
      <c r="B10478" s="32" t="s">
        <v>182</v>
      </c>
      <c r="C10478">
        <f t="shared" si="163"/>
        <v>24607</v>
      </c>
    </row>
    <row r="10479" spans="1:3">
      <c r="A10479" s="32" t="s">
        <v>38579</v>
      </c>
      <c r="B10479" s="32" t="s">
        <v>182</v>
      </c>
      <c r="C10479">
        <f t="shared" si="163"/>
        <v>24608</v>
      </c>
    </row>
    <row r="10480" spans="1:3">
      <c r="A10480" s="32" t="s">
        <v>38580</v>
      </c>
      <c r="B10480" s="32" t="s">
        <v>182</v>
      </c>
      <c r="C10480">
        <f t="shared" si="163"/>
        <v>24609</v>
      </c>
    </row>
    <row r="10481" spans="1:3">
      <c r="A10481" s="32" t="s">
        <v>38581</v>
      </c>
      <c r="B10481" s="32" t="s">
        <v>182</v>
      </c>
      <c r="C10481">
        <f t="shared" si="163"/>
        <v>24612</v>
      </c>
    </row>
    <row r="10482" spans="1:3">
      <c r="A10482" s="32" t="s">
        <v>38582</v>
      </c>
      <c r="B10482" s="32" t="s">
        <v>182</v>
      </c>
      <c r="C10482">
        <f t="shared" si="163"/>
        <v>24613</v>
      </c>
    </row>
    <row r="10483" spans="1:3">
      <c r="A10483" s="32" t="s">
        <v>38879</v>
      </c>
      <c r="B10483" s="32" t="s">
        <v>182</v>
      </c>
      <c r="C10483">
        <f t="shared" si="163"/>
        <v>24614</v>
      </c>
    </row>
    <row r="10484" spans="1:3">
      <c r="A10484" s="32" t="s">
        <v>38880</v>
      </c>
      <c r="B10484" s="32" t="s">
        <v>182</v>
      </c>
      <c r="C10484">
        <f t="shared" si="163"/>
        <v>24618</v>
      </c>
    </row>
    <row r="10485" spans="1:3">
      <c r="A10485" s="32" t="s">
        <v>38583</v>
      </c>
      <c r="B10485" s="32" t="s">
        <v>182</v>
      </c>
      <c r="C10485">
        <f t="shared" si="163"/>
        <v>24619</v>
      </c>
    </row>
    <row r="10486" spans="1:3">
      <c r="A10486" s="32" t="s">
        <v>38881</v>
      </c>
      <c r="B10486" s="32" t="s">
        <v>182</v>
      </c>
      <c r="C10486">
        <f t="shared" si="163"/>
        <v>24620</v>
      </c>
    </row>
    <row r="10487" spans="1:3">
      <c r="A10487" s="32" t="s">
        <v>38584</v>
      </c>
      <c r="B10487" s="32" t="s">
        <v>182</v>
      </c>
      <c r="C10487">
        <f t="shared" si="163"/>
        <v>24622</v>
      </c>
    </row>
    <row r="10488" spans="1:3">
      <c r="A10488" s="32" t="s">
        <v>38882</v>
      </c>
      <c r="B10488" s="32" t="s">
        <v>182</v>
      </c>
      <c r="C10488">
        <f t="shared" si="163"/>
        <v>24624</v>
      </c>
    </row>
    <row r="10489" spans="1:3">
      <c r="A10489" s="32" t="s">
        <v>38883</v>
      </c>
      <c r="B10489" s="32" t="s">
        <v>182</v>
      </c>
      <c r="C10489">
        <f t="shared" si="163"/>
        <v>24627</v>
      </c>
    </row>
    <row r="10490" spans="1:3">
      <c r="A10490" s="32" t="s">
        <v>38884</v>
      </c>
      <c r="B10490" s="32" t="s">
        <v>182</v>
      </c>
      <c r="C10490">
        <f t="shared" si="163"/>
        <v>24628</v>
      </c>
    </row>
    <row r="10491" spans="1:3">
      <c r="A10491" s="32" t="s">
        <v>38585</v>
      </c>
      <c r="B10491" s="32" t="s">
        <v>182</v>
      </c>
      <c r="C10491">
        <f t="shared" si="163"/>
        <v>24630</v>
      </c>
    </row>
    <row r="10492" spans="1:3">
      <c r="A10492" s="32" t="s">
        <v>38885</v>
      </c>
      <c r="B10492" s="32" t="s">
        <v>182</v>
      </c>
      <c r="C10492">
        <f t="shared" si="163"/>
        <v>24631</v>
      </c>
    </row>
    <row r="10493" spans="1:3">
      <c r="A10493" s="32" t="s">
        <v>38886</v>
      </c>
      <c r="B10493" s="32" t="s">
        <v>182</v>
      </c>
      <c r="C10493">
        <f t="shared" si="163"/>
        <v>24634</v>
      </c>
    </row>
    <row r="10494" spans="1:3">
      <c r="A10494" s="32" t="s">
        <v>38586</v>
      </c>
      <c r="B10494" s="32" t="s">
        <v>182</v>
      </c>
      <c r="C10494">
        <f t="shared" si="163"/>
        <v>24635</v>
      </c>
    </row>
    <row r="10495" spans="1:3">
      <c r="A10495" s="32" t="s">
        <v>38587</v>
      </c>
      <c r="B10495" s="32" t="s">
        <v>182</v>
      </c>
      <c r="C10495">
        <f t="shared" si="163"/>
        <v>24637</v>
      </c>
    </row>
    <row r="10496" spans="1:3">
      <c r="A10496" s="32" t="s">
        <v>38887</v>
      </c>
      <c r="B10496" s="32" t="s">
        <v>182</v>
      </c>
      <c r="C10496">
        <f t="shared" si="163"/>
        <v>24639</v>
      </c>
    </row>
    <row r="10497" spans="1:3">
      <c r="A10497" s="32" t="s">
        <v>38588</v>
      </c>
      <c r="B10497" s="32" t="s">
        <v>182</v>
      </c>
      <c r="C10497">
        <f t="shared" si="163"/>
        <v>24640</v>
      </c>
    </row>
    <row r="10498" spans="1:3">
      <c r="A10498" s="32" t="s">
        <v>38589</v>
      </c>
      <c r="B10498" s="32" t="s">
        <v>182</v>
      </c>
      <c r="C10498">
        <f t="shared" ref="C10498:C10561" si="164">1*A10498</f>
        <v>24641</v>
      </c>
    </row>
    <row r="10499" spans="1:3">
      <c r="A10499" s="32" t="s">
        <v>38888</v>
      </c>
      <c r="B10499" s="32" t="s">
        <v>182</v>
      </c>
      <c r="C10499">
        <f t="shared" si="164"/>
        <v>24646</v>
      </c>
    </row>
    <row r="10500" spans="1:3">
      <c r="A10500" s="32" t="s">
        <v>38889</v>
      </c>
      <c r="B10500" s="32" t="s">
        <v>182</v>
      </c>
      <c r="C10500">
        <f t="shared" si="164"/>
        <v>24647</v>
      </c>
    </row>
    <row r="10501" spans="1:3">
      <c r="A10501" s="32" t="s">
        <v>38590</v>
      </c>
      <c r="B10501" s="32" t="s">
        <v>182</v>
      </c>
      <c r="C10501">
        <f t="shared" si="164"/>
        <v>24649</v>
      </c>
    </row>
    <row r="10502" spans="1:3">
      <c r="A10502" s="32" t="s">
        <v>38591</v>
      </c>
      <c r="B10502" s="32" t="s">
        <v>182</v>
      </c>
      <c r="C10502">
        <f t="shared" si="164"/>
        <v>24651</v>
      </c>
    </row>
    <row r="10503" spans="1:3">
      <c r="A10503" s="32" t="s">
        <v>38890</v>
      </c>
      <c r="B10503" s="32" t="s">
        <v>182</v>
      </c>
      <c r="C10503">
        <f t="shared" si="164"/>
        <v>24656</v>
      </c>
    </row>
    <row r="10504" spans="1:3">
      <c r="A10504" s="32" t="s">
        <v>38891</v>
      </c>
      <c r="B10504" s="32" t="s">
        <v>182</v>
      </c>
      <c r="C10504">
        <f t="shared" si="164"/>
        <v>24657</v>
      </c>
    </row>
    <row r="10505" spans="1:3">
      <c r="A10505" s="32" t="s">
        <v>38892</v>
      </c>
      <c r="B10505" s="32" t="s">
        <v>182</v>
      </c>
      <c r="C10505">
        <f t="shared" si="164"/>
        <v>24658</v>
      </c>
    </row>
    <row r="10506" spans="1:3">
      <c r="A10506" s="32" t="s">
        <v>24556</v>
      </c>
      <c r="B10506" s="32" t="s">
        <v>184</v>
      </c>
      <c r="C10506">
        <f t="shared" si="164"/>
        <v>24701</v>
      </c>
    </row>
    <row r="10507" spans="1:3">
      <c r="A10507" s="32" t="s">
        <v>36180</v>
      </c>
      <c r="B10507" s="32" t="s">
        <v>184</v>
      </c>
      <c r="C10507">
        <f t="shared" si="164"/>
        <v>24710</v>
      </c>
    </row>
    <row r="10508" spans="1:3">
      <c r="A10508" s="32" t="s">
        <v>24557</v>
      </c>
      <c r="B10508" s="32" t="s">
        <v>184</v>
      </c>
      <c r="C10508">
        <f t="shared" si="164"/>
        <v>24712</v>
      </c>
    </row>
    <row r="10509" spans="1:3">
      <c r="A10509" s="32" t="s">
        <v>24558</v>
      </c>
      <c r="B10509" s="32" t="s">
        <v>184</v>
      </c>
      <c r="C10509">
        <f t="shared" si="164"/>
        <v>24714</v>
      </c>
    </row>
    <row r="10510" spans="1:3">
      <c r="A10510" s="32" t="s">
        <v>24559</v>
      </c>
      <c r="B10510" s="32" t="s">
        <v>184</v>
      </c>
      <c r="C10510">
        <f t="shared" si="164"/>
        <v>24715</v>
      </c>
    </row>
    <row r="10511" spans="1:3">
      <c r="A10511" s="32" t="s">
        <v>24560</v>
      </c>
      <c r="B10511" s="32" t="s">
        <v>184</v>
      </c>
      <c r="C10511">
        <f t="shared" si="164"/>
        <v>24716</v>
      </c>
    </row>
    <row r="10512" spans="1:3">
      <c r="A10512" s="32" t="s">
        <v>24561</v>
      </c>
      <c r="B10512" s="32" t="s">
        <v>184</v>
      </c>
      <c r="C10512">
        <f t="shared" si="164"/>
        <v>24719</v>
      </c>
    </row>
    <row r="10513" spans="1:3">
      <c r="A10513" s="32" t="s">
        <v>24562</v>
      </c>
      <c r="B10513" s="32" t="s">
        <v>184</v>
      </c>
      <c r="C10513">
        <f t="shared" si="164"/>
        <v>24724</v>
      </c>
    </row>
    <row r="10514" spans="1:3">
      <c r="A10514" s="32" t="s">
        <v>24563</v>
      </c>
      <c r="B10514" s="32" t="s">
        <v>184</v>
      </c>
      <c r="C10514">
        <f t="shared" si="164"/>
        <v>24726</v>
      </c>
    </row>
    <row r="10515" spans="1:3">
      <c r="A10515" s="32" t="s">
        <v>24564</v>
      </c>
      <c r="B10515" s="32" t="s">
        <v>184</v>
      </c>
      <c r="C10515">
        <f t="shared" si="164"/>
        <v>24729</v>
      </c>
    </row>
    <row r="10516" spans="1:3">
      <c r="A10516" s="32" t="s">
        <v>24565</v>
      </c>
      <c r="B10516" s="32" t="s">
        <v>184</v>
      </c>
      <c r="C10516">
        <f t="shared" si="164"/>
        <v>24731</v>
      </c>
    </row>
    <row r="10517" spans="1:3">
      <c r="A10517" s="32" t="s">
        <v>24566</v>
      </c>
      <c r="B10517" s="32" t="s">
        <v>184</v>
      </c>
      <c r="C10517">
        <f t="shared" si="164"/>
        <v>24732</v>
      </c>
    </row>
    <row r="10518" spans="1:3">
      <c r="A10518" s="32" t="s">
        <v>24567</v>
      </c>
      <c r="B10518" s="32" t="s">
        <v>184</v>
      </c>
      <c r="C10518">
        <f t="shared" si="164"/>
        <v>24733</v>
      </c>
    </row>
    <row r="10519" spans="1:3">
      <c r="A10519" s="32" t="s">
        <v>24568</v>
      </c>
      <c r="B10519" s="32" t="s">
        <v>184</v>
      </c>
      <c r="C10519">
        <f t="shared" si="164"/>
        <v>24736</v>
      </c>
    </row>
    <row r="10520" spans="1:3">
      <c r="A10520" s="32" t="s">
        <v>24569</v>
      </c>
      <c r="B10520" s="32" t="s">
        <v>184</v>
      </c>
      <c r="C10520">
        <f t="shared" si="164"/>
        <v>24737</v>
      </c>
    </row>
    <row r="10521" spans="1:3">
      <c r="A10521" s="32" t="s">
        <v>24570</v>
      </c>
      <c r="B10521" s="32" t="s">
        <v>184</v>
      </c>
      <c r="C10521">
        <f t="shared" si="164"/>
        <v>24738</v>
      </c>
    </row>
    <row r="10522" spans="1:3">
      <c r="A10522" s="32" t="s">
        <v>24571</v>
      </c>
      <c r="B10522" s="32" t="s">
        <v>184</v>
      </c>
      <c r="C10522">
        <f t="shared" si="164"/>
        <v>24739</v>
      </c>
    </row>
    <row r="10523" spans="1:3">
      <c r="A10523" s="32" t="s">
        <v>24572</v>
      </c>
      <c r="B10523" s="32" t="s">
        <v>184</v>
      </c>
      <c r="C10523">
        <f t="shared" si="164"/>
        <v>24740</v>
      </c>
    </row>
    <row r="10524" spans="1:3">
      <c r="A10524" s="32" t="s">
        <v>24573</v>
      </c>
      <c r="B10524" s="32" t="s">
        <v>184</v>
      </c>
      <c r="C10524">
        <f t="shared" si="164"/>
        <v>24747</v>
      </c>
    </row>
    <row r="10525" spans="1:3">
      <c r="A10525" s="32" t="s">
        <v>24574</v>
      </c>
      <c r="B10525" s="32" t="s">
        <v>184</v>
      </c>
      <c r="C10525">
        <f t="shared" si="164"/>
        <v>24751</v>
      </c>
    </row>
    <row r="10526" spans="1:3">
      <c r="A10526" s="32" t="s">
        <v>24575</v>
      </c>
      <c r="B10526" s="32" t="s">
        <v>184</v>
      </c>
      <c r="C10526">
        <f t="shared" si="164"/>
        <v>24801</v>
      </c>
    </row>
    <row r="10527" spans="1:3">
      <c r="A10527" s="32" t="s">
        <v>24576</v>
      </c>
      <c r="B10527" s="32" t="s">
        <v>184</v>
      </c>
      <c r="C10527">
        <f t="shared" si="164"/>
        <v>24808</v>
      </c>
    </row>
    <row r="10528" spans="1:3">
      <c r="A10528" s="32" t="s">
        <v>36181</v>
      </c>
      <c r="B10528" s="32" t="s">
        <v>184</v>
      </c>
      <c r="C10528">
        <f t="shared" si="164"/>
        <v>24810</v>
      </c>
    </row>
    <row r="10529" spans="1:3">
      <c r="A10529" s="32" t="s">
        <v>24577</v>
      </c>
      <c r="B10529" s="32" t="s">
        <v>184</v>
      </c>
      <c r="C10529">
        <f t="shared" si="164"/>
        <v>24811</v>
      </c>
    </row>
    <row r="10530" spans="1:3">
      <c r="A10530" s="32" t="s">
        <v>24578</v>
      </c>
      <c r="B10530" s="32" t="s">
        <v>184</v>
      </c>
      <c r="C10530">
        <f t="shared" si="164"/>
        <v>24813</v>
      </c>
    </row>
    <row r="10531" spans="1:3">
      <c r="A10531" s="32" t="s">
        <v>24579</v>
      </c>
      <c r="B10531" s="32" t="s">
        <v>184</v>
      </c>
      <c r="C10531">
        <f t="shared" si="164"/>
        <v>24815</v>
      </c>
    </row>
    <row r="10532" spans="1:3">
      <c r="A10532" s="32" t="s">
        <v>24580</v>
      </c>
      <c r="B10532" s="32" t="s">
        <v>184</v>
      </c>
      <c r="C10532">
        <f t="shared" si="164"/>
        <v>24816</v>
      </c>
    </row>
    <row r="10533" spans="1:3">
      <c r="A10533" s="32" t="s">
        <v>24581</v>
      </c>
      <c r="B10533" s="32" t="s">
        <v>184</v>
      </c>
      <c r="C10533">
        <f t="shared" si="164"/>
        <v>24817</v>
      </c>
    </row>
    <row r="10534" spans="1:3">
      <c r="A10534" s="32" t="s">
        <v>24582</v>
      </c>
      <c r="B10534" s="32" t="s">
        <v>184</v>
      </c>
      <c r="C10534">
        <f t="shared" si="164"/>
        <v>24818</v>
      </c>
    </row>
    <row r="10535" spans="1:3">
      <c r="A10535" s="32" t="s">
        <v>36182</v>
      </c>
      <c r="B10535" s="32" t="s">
        <v>184</v>
      </c>
      <c r="C10535">
        <f t="shared" si="164"/>
        <v>24819</v>
      </c>
    </row>
    <row r="10536" spans="1:3">
      <c r="A10536" s="32" t="s">
        <v>36183</v>
      </c>
      <c r="B10536" s="32" t="s">
        <v>184</v>
      </c>
      <c r="C10536">
        <f t="shared" si="164"/>
        <v>24820</v>
      </c>
    </row>
    <row r="10537" spans="1:3">
      <c r="A10537" s="32" t="s">
        <v>36184</v>
      </c>
      <c r="B10537" s="32" t="s">
        <v>184</v>
      </c>
      <c r="C10537">
        <f t="shared" si="164"/>
        <v>24821</v>
      </c>
    </row>
    <row r="10538" spans="1:3">
      <c r="A10538" s="32" t="s">
        <v>24583</v>
      </c>
      <c r="B10538" s="32" t="s">
        <v>184</v>
      </c>
      <c r="C10538">
        <f t="shared" si="164"/>
        <v>24822</v>
      </c>
    </row>
    <row r="10539" spans="1:3">
      <c r="A10539" s="32" t="s">
        <v>24584</v>
      </c>
      <c r="B10539" s="32" t="s">
        <v>184</v>
      </c>
      <c r="C10539">
        <f t="shared" si="164"/>
        <v>24823</v>
      </c>
    </row>
    <row r="10540" spans="1:3">
      <c r="A10540" s="32" t="s">
        <v>36185</v>
      </c>
      <c r="B10540" s="32" t="s">
        <v>184</v>
      </c>
      <c r="C10540">
        <f t="shared" si="164"/>
        <v>24824</v>
      </c>
    </row>
    <row r="10541" spans="1:3">
      <c r="A10541" s="32" t="s">
        <v>36186</v>
      </c>
      <c r="B10541" s="32" t="s">
        <v>184</v>
      </c>
      <c r="C10541">
        <f t="shared" si="164"/>
        <v>24825</v>
      </c>
    </row>
    <row r="10542" spans="1:3">
      <c r="A10542" s="32" t="s">
        <v>24585</v>
      </c>
      <c r="B10542" s="32" t="s">
        <v>184</v>
      </c>
      <c r="C10542">
        <f t="shared" si="164"/>
        <v>24826</v>
      </c>
    </row>
    <row r="10543" spans="1:3">
      <c r="A10543" s="32" t="s">
        <v>24586</v>
      </c>
      <c r="B10543" s="32" t="s">
        <v>184</v>
      </c>
      <c r="C10543">
        <f t="shared" si="164"/>
        <v>24827</v>
      </c>
    </row>
    <row r="10544" spans="1:3">
      <c r="A10544" s="32" t="s">
        <v>24587</v>
      </c>
      <c r="B10544" s="32" t="s">
        <v>184</v>
      </c>
      <c r="C10544">
        <f t="shared" si="164"/>
        <v>24828</v>
      </c>
    </row>
    <row r="10545" spans="1:3">
      <c r="A10545" s="32" t="s">
        <v>24588</v>
      </c>
      <c r="B10545" s="32" t="s">
        <v>184</v>
      </c>
      <c r="C10545">
        <f t="shared" si="164"/>
        <v>24829</v>
      </c>
    </row>
    <row r="10546" spans="1:3">
      <c r="A10546" s="32" t="s">
        <v>24589</v>
      </c>
      <c r="B10546" s="32" t="s">
        <v>184</v>
      </c>
      <c r="C10546">
        <f t="shared" si="164"/>
        <v>24830</v>
      </c>
    </row>
    <row r="10547" spans="1:3">
      <c r="A10547" s="32" t="s">
        <v>24590</v>
      </c>
      <c r="B10547" s="32" t="s">
        <v>184</v>
      </c>
      <c r="C10547">
        <f t="shared" si="164"/>
        <v>24831</v>
      </c>
    </row>
    <row r="10548" spans="1:3">
      <c r="A10548" s="32" t="s">
        <v>36187</v>
      </c>
      <c r="B10548" s="32" t="s">
        <v>184</v>
      </c>
      <c r="C10548">
        <f t="shared" si="164"/>
        <v>24832</v>
      </c>
    </row>
    <row r="10549" spans="1:3">
      <c r="A10549" s="32" t="s">
        <v>24591</v>
      </c>
      <c r="B10549" s="32" t="s">
        <v>184</v>
      </c>
      <c r="C10549">
        <f t="shared" si="164"/>
        <v>24834</v>
      </c>
    </row>
    <row r="10550" spans="1:3">
      <c r="A10550" s="32" t="s">
        <v>24592</v>
      </c>
      <c r="B10550" s="32" t="s">
        <v>184</v>
      </c>
      <c r="C10550">
        <f t="shared" si="164"/>
        <v>24836</v>
      </c>
    </row>
    <row r="10551" spans="1:3">
      <c r="A10551" s="32" t="s">
        <v>24593</v>
      </c>
      <c r="B10551" s="32" t="s">
        <v>184</v>
      </c>
      <c r="C10551">
        <f t="shared" si="164"/>
        <v>24839</v>
      </c>
    </row>
    <row r="10552" spans="1:3">
      <c r="A10552" s="32" t="s">
        <v>36188</v>
      </c>
      <c r="B10552" s="32" t="s">
        <v>184</v>
      </c>
      <c r="C10552">
        <f t="shared" si="164"/>
        <v>24841</v>
      </c>
    </row>
    <row r="10553" spans="1:3">
      <c r="A10553" s="32" t="s">
        <v>36189</v>
      </c>
      <c r="B10553" s="32" t="s">
        <v>184</v>
      </c>
      <c r="C10553">
        <f t="shared" si="164"/>
        <v>24842</v>
      </c>
    </row>
    <row r="10554" spans="1:3">
      <c r="A10554" s="32" t="s">
        <v>24594</v>
      </c>
      <c r="B10554" s="32" t="s">
        <v>184</v>
      </c>
      <c r="C10554">
        <f t="shared" si="164"/>
        <v>24843</v>
      </c>
    </row>
    <row r="10555" spans="1:3">
      <c r="A10555" s="32" t="s">
        <v>24595</v>
      </c>
      <c r="B10555" s="32" t="s">
        <v>184</v>
      </c>
      <c r="C10555">
        <f t="shared" si="164"/>
        <v>24844</v>
      </c>
    </row>
    <row r="10556" spans="1:3">
      <c r="A10556" s="32" t="s">
        <v>24596</v>
      </c>
      <c r="B10556" s="32" t="s">
        <v>184</v>
      </c>
      <c r="C10556">
        <f t="shared" si="164"/>
        <v>24845</v>
      </c>
    </row>
    <row r="10557" spans="1:3">
      <c r="A10557" s="32" t="s">
        <v>24597</v>
      </c>
      <c r="B10557" s="32" t="s">
        <v>184</v>
      </c>
      <c r="C10557">
        <f t="shared" si="164"/>
        <v>24846</v>
      </c>
    </row>
    <row r="10558" spans="1:3">
      <c r="A10558" s="32" t="s">
        <v>24598</v>
      </c>
      <c r="B10558" s="32" t="s">
        <v>184</v>
      </c>
      <c r="C10558">
        <f t="shared" si="164"/>
        <v>24847</v>
      </c>
    </row>
    <row r="10559" spans="1:3">
      <c r="A10559" s="32" t="s">
        <v>24599</v>
      </c>
      <c r="B10559" s="32" t="s">
        <v>184</v>
      </c>
      <c r="C10559">
        <f t="shared" si="164"/>
        <v>24848</v>
      </c>
    </row>
    <row r="10560" spans="1:3">
      <c r="A10560" s="32" t="s">
        <v>24600</v>
      </c>
      <c r="B10560" s="32" t="s">
        <v>184</v>
      </c>
      <c r="C10560">
        <f t="shared" si="164"/>
        <v>24849</v>
      </c>
    </row>
    <row r="10561" spans="1:3">
      <c r="A10561" s="32" t="s">
        <v>24601</v>
      </c>
      <c r="B10561" s="32" t="s">
        <v>184</v>
      </c>
      <c r="C10561">
        <f t="shared" si="164"/>
        <v>24850</v>
      </c>
    </row>
    <row r="10562" spans="1:3">
      <c r="A10562" s="32" t="s">
        <v>24602</v>
      </c>
      <c r="B10562" s="32" t="s">
        <v>184</v>
      </c>
      <c r="C10562">
        <f t="shared" ref="C10562:C10625" si="165">1*A10562</f>
        <v>24851</v>
      </c>
    </row>
    <row r="10563" spans="1:3">
      <c r="A10563" s="32" t="s">
        <v>36190</v>
      </c>
      <c r="B10563" s="32" t="s">
        <v>184</v>
      </c>
      <c r="C10563">
        <f t="shared" si="165"/>
        <v>24852</v>
      </c>
    </row>
    <row r="10564" spans="1:3">
      <c r="A10564" s="32" t="s">
        <v>24603</v>
      </c>
      <c r="B10564" s="32" t="s">
        <v>184</v>
      </c>
      <c r="C10564">
        <f t="shared" si="165"/>
        <v>24853</v>
      </c>
    </row>
    <row r="10565" spans="1:3">
      <c r="A10565" s="32" t="s">
        <v>24604</v>
      </c>
      <c r="B10565" s="32" t="s">
        <v>184</v>
      </c>
      <c r="C10565">
        <f t="shared" si="165"/>
        <v>24854</v>
      </c>
    </row>
    <row r="10566" spans="1:3">
      <c r="A10566" s="32" t="s">
        <v>24605</v>
      </c>
      <c r="B10566" s="32" t="s">
        <v>184</v>
      </c>
      <c r="C10566">
        <f t="shared" si="165"/>
        <v>24855</v>
      </c>
    </row>
    <row r="10567" spans="1:3">
      <c r="A10567" s="32" t="s">
        <v>36191</v>
      </c>
      <c r="B10567" s="32" t="s">
        <v>184</v>
      </c>
      <c r="C10567">
        <f t="shared" si="165"/>
        <v>24856</v>
      </c>
    </row>
    <row r="10568" spans="1:3">
      <c r="A10568" s="32" t="s">
        <v>24606</v>
      </c>
      <c r="B10568" s="32" t="s">
        <v>184</v>
      </c>
      <c r="C10568">
        <f t="shared" si="165"/>
        <v>24857</v>
      </c>
    </row>
    <row r="10569" spans="1:3">
      <c r="A10569" s="32" t="s">
        <v>24607</v>
      </c>
      <c r="B10569" s="32" t="s">
        <v>184</v>
      </c>
      <c r="C10569">
        <f t="shared" si="165"/>
        <v>24859</v>
      </c>
    </row>
    <row r="10570" spans="1:3">
      <c r="A10570" s="32" t="s">
        <v>24608</v>
      </c>
      <c r="B10570" s="32" t="s">
        <v>184</v>
      </c>
      <c r="C10570">
        <f t="shared" si="165"/>
        <v>24860</v>
      </c>
    </row>
    <row r="10571" spans="1:3">
      <c r="A10571" s="32" t="s">
        <v>24609</v>
      </c>
      <c r="B10571" s="32" t="s">
        <v>184</v>
      </c>
      <c r="C10571">
        <f t="shared" si="165"/>
        <v>24861</v>
      </c>
    </row>
    <row r="10572" spans="1:3">
      <c r="A10572" s="32" t="s">
        <v>24610</v>
      </c>
      <c r="B10572" s="32" t="s">
        <v>184</v>
      </c>
      <c r="C10572">
        <f t="shared" si="165"/>
        <v>24862</v>
      </c>
    </row>
    <row r="10573" spans="1:3">
      <c r="A10573" s="32" t="s">
        <v>24611</v>
      </c>
      <c r="B10573" s="32" t="s">
        <v>184</v>
      </c>
      <c r="C10573">
        <f t="shared" si="165"/>
        <v>24866</v>
      </c>
    </row>
    <row r="10574" spans="1:3">
      <c r="A10574" s="32" t="s">
        <v>24612</v>
      </c>
      <c r="B10574" s="32" t="s">
        <v>184</v>
      </c>
      <c r="C10574">
        <f t="shared" si="165"/>
        <v>24867</v>
      </c>
    </row>
    <row r="10575" spans="1:3">
      <c r="A10575" s="32" t="s">
        <v>24613</v>
      </c>
      <c r="B10575" s="32" t="s">
        <v>184</v>
      </c>
      <c r="C10575">
        <f t="shared" si="165"/>
        <v>24868</v>
      </c>
    </row>
    <row r="10576" spans="1:3">
      <c r="A10576" s="32" t="s">
        <v>24614</v>
      </c>
      <c r="B10576" s="32" t="s">
        <v>184</v>
      </c>
      <c r="C10576">
        <f t="shared" si="165"/>
        <v>24869</v>
      </c>
    </row>
    <row r="10577" spans="1:3">
      <c r="A10577" s="32" t="s">
        <v>24615</v>
      </c>
      <c r="B10577" s="32" t="s">
        <v>184</v>
      </c>
      <c r="C10577">
        <f t="shared" si="165"/>
        <v>24870</v>
      </c>
    </row>
    <row r="10578" spans="1:3">
      <c r="A10578" s="32" t="s">
        <v>24616</v>
      </c>
      <c r="B10578" s="32" t="s">
        <v>184</v>
      </c>
      <c r="C10578">
        <f t="shared" si="165"/>
        <v>24871</v>
      </c>
    </row>
    <row r="10579" spans="1:3">
      <c r="A10579" s="32" t="s">
        <v>24617</v>
      </c>
      <c r="B10579" s="32" t="s">
        <v>184</v>
      </c>
      <c r="C10579">
        <f t="shared" si="165"/>
        <v>24872</v>
      </c>
    </row>
    <row r="10580" spans="1:3">
      <c r="A10580" s="32" t="s">
        <v>24618</v>
      </c>
      <c r="B10580" s="32" t="s">
        <v>184</v>
      </c>
      <c r="C10580">
        <f t="shared" si="165"/>
        <v>24873</v>
      </c>
    </row>
    <row r="10581" spans="1:3">
      <c r="A10581" s="32" t="s">
        <v>24619</v>
      </c>
      <c r="B10581" s="32" t="s">
        <v>184</v>
      </c>
      <c r="C10581">
        <f t="shared" si="165"/>
        <v>24874</v>
      </c>
    </row>
    <row r="10582" spans="1:3">
      <c r="A10582" s="32" t="s">
        <v>36192</v>
      </c>
      <c r="B10582" s="32" t="s">
        <v>184</v>
      </c>
      <c r="C10582">
        <f t="shared" si="165"/>
        <v>24877</v>
      </c>
    </row>
    <row r="10583" spans="1:3">
      <c r="A10583" s="32" t="s">
        <v>24620</v>
      </c>
      <c r="B10583" s="32" t="s">
        <v>184</v>
      </c>
      <c r="C10583">
        <f t="shared" si="165"/>
        <v>24878</v>
      </c>
    </row>
    <row r="10584" spans="1:3">
      <c r="A10584" s="32" t="s">
        <v>24621</v>
      </c>
      <c r="B10584" s="32" t="s">
        <v>184</v>
      </c>
      <c r="C10584">
        <f t="shared" si="165"/>
        <v>24879</v>
      </c>
    </row>
    <row r="10585" spans="1:3">
      <c r="A10585" s="32" t="s">
        <v>24622</v>
      </c>
      <c r="B10585" s="32" t="s">
        <v>184</v>
      </c>
      <c r="C10585">
        <f t="shared" si="165"/>
        <v>24880</v>
      </c>
    </row>
    <row r="10586" spans="1:3">
      <c r="A10586" s="32" t="s">
        <v>24623</v>
      </c>
      <c r="B10586" s="32" t="s">
        <v>184</v>
      </c>
      <c r="C10586">
        <f t="shared" si="165"/>
        <v>24881</v>
      </c>
    </row>
    <row r="10587" spans="1:3">
      <c r="A10587" s="32" t="s">
        <v>24624</v>
      </c>
      <c r="B10587" s="32" t="s">
        <v>184</v>
      </c>
      <c r="C10587">
        <f t="shared" si="165"/>
        <v>24882</v>
      </c>
    </row>
    <row r="10588" spans="1:3">
      <c r="A10588" s="32" t="s">
        <v>36193</v>
      </c>
      <c r="B10588" s="32" t="s">
        <v>184</v>
      </c>
      <c r="C10588">
        <f t="shared" si="165"/>
        <v>24883</v>
      </c>
    </row>
    <row r="10589" spans="1:3">
      <c r="A10589" s="32" t="s">
        <v>24625</v>
      </c>
      <c r="B10589" s="32" t="s">
        <v>184</v>
      </c>
      <c r="C10589">
        <f t="shared" si="165"/>
        <v>24884</v>
      </c>
    </row>
    <row r="10590" spans="1:3">
      <c r="A10590" s="32" t="s">
        <v>24626</v>
      </c>
      <c r="B10590" s="32" t="s">
        <v>184</v>
      </c>
      <c r="C10590">
        <f t="shared" si="165"/>
        <v>24887</v>
      </c>
    </row>
    <row r="10591" spans="1:3">
      <c r="A10591" s="32" t="s">
        <v>24627</v>
      </c>
      <c r="B10591" s="32" t="s">
        <v>184</v>
      </c>
      <c r="C10591">
        <f t="shared" si="165"/>
        <v>24888</v>
      </c>
    </row>
    <row r="10592" spans="1:3">
      <c r="A10592" s="32" t="s">
        <v>36194</v>
      </c>
      <c r="B10592" s="32" t="s">
        <v>184</v>
      </c>
      <c r="C10592">
        <f t="shared" si="165"/>
        <v>24889</v>
      </c>
    </row>
    <row r="10593" spans="1:3">
      <c r="A10593" s="32" t="s">
        <v>24628</v>
      </c>
      <c r="B10593" s="32" t="s">
        <v>184</v>
      </c>
      <c r="C10593">
        <f t="shared" si="165"/>
        <v>24892</v>
      </c>
    </row>
    <row r="10594" spans="1:3">
      <c r="A10594" s="32" t="s">
        <v>24629</v>
      </c>
      <c r="B10594" s="32" t="s">
        <v>184</v>
      </c>
      <c r="C10594">
        <f t="shared" si="165"/>
        <v>24894</v>
      </c>
    </row>
    <row r="10595" spans="1:3">
      <c r="A10595" s="32" t="s">
        <v>24630</v>
      </c>
      <c r="B10595" s="32" t="s">
        <v>184</v>
      </c>
      <c r="C10595">
        <f t="shared" si="165"/>
        <v>24895</v>
      </c>
    </row>
    <row r="10596" spans="1:3">
      <c r="A10596" s="32" t="s">
        <v>36195</v>
      </c>
      <c r="B10596" s="32" t="s">
        <v>184</v>
      </c>
      <c r="C10596">
        <f t="shared" si="165"/>
        <v>24896</v>
      </c>
    </row>
    <row r="10597" spans="1:3">
      <c r="A10597" s="32" t="s">
        <v>36196</v>
      </c>
      <c r="B10597" s="32" t="s">
        <v>184</v>
      </c>
      <c r="C10597">
        <f t="shared" si="165"/>
        <v>24897</v>
      </c>
    </row>
    <row r="10598" spans="1:3">
      <c r="A10598" s="32" t="s">
        <v>24631</v>
      </c>
      <c r="B10598" s="32" t="s">
        <v>184</v>
      </c>
      <c r="C10598">
        <f t="shared" si="165"/>
        <v>24898</v>
      </c>
    </row>
    <row r="10599" spans="1:3">
      <c r="A10599" s="32" t="s">
        <v>36197</v>
      </c>
      <c r="B10599" s="32" t="s">
        <v>184</v>
      </c>
      <c r="C10599">
        <f t="shared" si="165"/>
        <v>24899</v>
      </c>
    </row>
    <row r="10600" spans="1:3">
      <c r="A10600" s="32" t="s">
        <v>24632</v>
      </c>
      <c r="B10600" s="32" t="s">
        <v>184</v>
      </c>
      <c r="C10600">
        <f t="shared" si="165"/>
        <v>24901</v>
      </c>
    </row>
    <row r="10601" spans="1:3">
      <c r="A10601" s="32" t="s">
        <v>24633</v>
      </c>
      <c r="B10601" s="32" t="s">
        <v>184</v>
      </c>
      <c r="C10601">
        <f t="shared" si="165"/>
        <v>24902</v>
      </c>
    </row>
    <row r="10602" spans="1:3">
      <c r="A10602" s="32" t="s">
        <v>24634</v>
      </c>
      <c r="B10602" s="32" t="s">
        <v>184</v>
      </c>
      <c r="C10602">
        <f t="shared" si="165"/>
        <v>24910</v>
      </c>
    </row>
    <row r="10603" spans="1:3">
      <c r="A10603" s="32" t="s">
        <v>24635</v>
      </c>
      <c r="B10603" s="32" t="s">
        <v>184</v>
      </c>
      <c r="C10603">
        <f t="shared" si="165"/>
        <v>24915</v>
      </c>
    </row>
    <row r="10604" spans="1:3">
      <c r="A10604" s="32" t="s">
        <v>24636</v>
      </c>
      <c r="B10604" s="32" t="s">
        <v>184</v>
      </c>
      <c r="C10604">
        <f t="shared" si="165"/>
        <v>24916</v>
      </c>
    </row>
    <row r="10605" spans="1:3">
      <c r="A10605" s="32" t="s">
        <v>36198</v>
      </c>
      <c r="B10605" s="32" t="s">
        <v>184</v>
      </c>
      <c r="C10605">
        <f t="shared" si="165"/>
        <v>24917</v>
      </c>
    </row>
    <row r="10606" spans="1:3">
      <c r="A10606" s="32" t="s">
        <v>24637</v>
      </c>
      <c r="B10606" s="32" t="s">
        <v>184</v>
      </c>
      <c r="C10606">
        <f t="shared" si="165"/>
        <v>24918</v>
      </c>
    </row>
    <row r="10607" spans="1:3">
      <c r="A10607" s="32" t="s">
        <v>36199</v>
      </c>
      <c r="B10607" s="32" t="s">
        <v>184</v>
      </c>
      <c r="C10607">
        <f t="shared" si="165"/>
        <v>24919</v>
      </c>
    </row>
    <row r="10608" spans="1:3">
      <c r="A10608" s="32" t="s">
        <v>24638</v>
      </c>
      <c r="B10608" s="32" t="s">
        <v>184</v>
      </c>
      <c r="C10608">
        <f t="shared" si="165"/>
        <v>24920</v>
      </c>
    </row>
    <row r="10609" spans="1:3">
      <c r="A10609" s="32" t="s">
        <v>24639</v>
      </c>
      <c r="B10609" s="32" t="s">
        <v>184</v>
      </c>
      <c r="C10609">
        <f t="shared" si="165"/>
        <v>24924</v>
      </c>
    </row>
    <row r="10610" spans="1:3">
      <c r="A10610" s="32" t="s">
        <v>24640</v>
      </c>
      <c r="B10610" s="32" t="s">
        <v>184</v>
      </c>
      <c r="C10610">
        <f t="shared" si="165"/>
        <v>24925</v>
      </c>
    </row>
    <row r="10611" spans="1:3">
      <c r="A10611" s="32" t="s">
        <v>24641</v>
      </c>
      <c r="B10611" s="32" t="s">
        <v>184</v>
      </c>
      <c r="C10611">
        <f t="shared" si="165"/>
        <v>24927</v>
      </c>
    </row>
    <row r="10612" spans="1:3">
      <c r="A10612" s="32" t="s">
        <v>40909</v>
      </c>
      <c r="B10612" s="32" t="s">
        <v>184</v>
      </c>
      <c r="C10612">
        <f t="shared" si="165"/>
        <v>24928</v>
      </c>
    </row>
    <row r="10613" spans="1:3">
      <c r="A10613" s="32" t="s">
        <v>24642</v>
      </c>
      <c r="B10613" s="32" t="s">
        <v>184</v>
      </c>
      <c r="C10613">
        <f t="shared" si="165"/>
        <v>24931</v>
      </c>
    </row>
    <row r="10614" spans="1:3">
      <c r="A10614" s="32" t="s">
        <v>24643</v>
      </c>
      <c r="B10614" s="32" t="s">
        <v>184</v>
      </c>
      <c r="C10614">
        <f t="shared" si="165"/>
        <v>24934</v>
      </c>
    </row>
    <row r="10615" spans="1:3">
      <c r="A10615" s="32" t="s">
        <v>24644</v>
      </c>
      <c r="B10615" s="32" t="s">
        <v>184</v>
      </c>
      <c r="C10615">
        <f t="shared" si="165"/>
        <v>24935</v>
      </c>
    </row>
    <row r="10616" spans="1:3">
      <c r="A10616" s="32" t="s">
        <v>36200</v>
      </c>
      <c r="B10616" s="32" t="s">
        <v>184</v>
      </c>
      <c r="C10616">
        <f t="shared" si="165"/>
        <v>24936</v>
      </c>
    </row>
    <row r="10617" spans="1:3">
      <c r="A10617" s="32" t="s">
        <v>24645</v>
      </c>
      <c r="B10617" s="32" t="s">
        <v>184</v>
      </c>
      <c r="C10617">
        <f t="shared" si="165"/>
        <v>24938</v>
      </c>
    </row>
    <row r="10618" spans="1:3">
      <c r="A10618" s="32" t="s">
        <v>24646</v>
      </c>
      <c r="B10618" s="32" t="s">
        <v>184</v>
      </c>
      <c r="C10618">
        <f t="shared" si="165"/>
        <v>24941</v>
      </c>
    </row>
    <row r="10619" spans="1:3">
      <c r="A10619" s="32" t="s">
        <v>36201</v>
      </c>
      <c r="B10619" s="32" t="s">
        <v>184</v>
      </c>
      <c r="C10619">
        <f t="shared" si="165"/>
        <v>24942</v>
      </c>
    </row>
    <row r="10620" spans="1:3">
      <c r="A10620" s="32" t="s">
        <v>24647</v>
      </c>
      <c r="B10620" s="32" t="s">
        <v>184</v>
      </c>
      <c r="C10620">
        <f t="shared" si="165"/>
        <v>24943</v>
      </c>
    </row>
    <row r="10621" spans="1:3">
      <c r="A10621" s="32" t="s">
        <v>24648</v>
      </c>
      <c r="B10621" s="32" t="s">
        <v>184</v>
      </c>
      <c r="C10621">
        <f t="shared" si="165"/>
        <v>24944</v>
      </c>
    </row>
    <row r="10622" spans="1:3">
      <c r="A10622" s="32" t="s">
        <v>24649</v>
      </c>
      <c r="B10622" s="32" t="s">
        <v>184</v>
      </c>
      <c r="C10622">
        <f t="shared" si="165"/>
        <v>24945</v>
      </c>
    </row>
    <row r="10623" spans="1:3">
      <c r="A10623" s="32" t="s">
        <v>24650</v>
      </c>
      <c r="B10623" s="32" t="s">
        <v>184</v>
      </c>
      <c r="C10623">
        <f t="shared" si="165"/>
        <v>24946</v>
      </c>
    </row>
    <row r="10624" spans="1:3">
      <c r="A10624" s="32" t="s">
        <v>36202</v>
      </c>
      <c r="B10624" s="32" t="s">
        <v>184</v>
      </c>
      <c r="C10624">
        <f t="shared" si="165"/>
        <v>24950</v>
      </c>
    </row>
    <row r="10625" spans="1:3">
      <c r="A10625" s="32" t="s">
        <v>24651</v>
      </c>
      <c r="B10625" s="32" t="s">
        <v>184</v>
      </c>
      <c r="C10625">
        <f t="shared" si="165"/>
        <v>24951</v>
      </c>
    </row>
    <row r="10626" spans="1:3">
      <c r="A10626" s="32" t="s">
        <v>24652</v>
      </c>
      <c r="B10626" s="32" t="s">
        <v>184</v>
      </c>
      <c r="C10626">
        <f t="shared" ref="C10626:C10689" si="166">1*A10626</f>
        <v>24954</v>
      </c>
    </row>
    <row r="10627" spans="1:3">
      <c r="A10627" s="32" t="s">
        <v>24653</v>
      </c>
      <c r="B10627" s="32" t="s">
        <v>184</v>
      </c>
      <c r="C10627">
        <f t="shared" si="166"/>
        <v>24957</v>
      </c>
    </row>
    <row r="10628" spans="1:3">
      <c r="A10628" s="32" t="s">
        <v>36203</v>
      </c>
      <c r="B10628" s="32" t="s">
        <v>184</v>
      </c>
      <c r="C10628">
        <f t="shared" si="166"/>
        <v>24958</v>
      </c>
    </row>
    <row r="10629" spans="1:3">
      <c r="A10629" s="32" t="s">
        <v>36204</v>
      </c>
      <c r="B10629" s="32" t="s">
        <v>184</v>
      </c>
      <c r="C10629">
        <f t="shared" si="166"/>
        <v>24961</v>
      </c>
    </row>
    <row r="10630" spans="1:3">
      <c r="A10630" s="32" t="s">
        <v>24654</v>
      </c>
      <c r="B10630" s="32" t="s">
        <v>184</v>
      </c>
      <c r="C10630">
        <f t="shared" si="166"/>
        <v>24962</v>
      </c>
    </row>
    <row r="10631" spans="1:3">
      <c r="A10631" s="32" t="s">
        <v>24655</v>
      </c>
      <c r="B10631" s="32" t="s">
        <v>184</v>
      </c>
      <c r="C10631">
        <f t="shared" si="166"/>
        <v>24963</v>
      </c>
    </row>
    <row r="10632" spans="1:3">
      <c r="A10632" s="32" t="s">
        <v>24656</v>
      </c>
      <c r="B10632" s="32" t="s">
        <v>184</v>
      </c>
      <c r="C10632">
        <f t="shared" si="166"/>
        <v>24966</v>
      </c>
    </row>
    <row r="10633" spans="1:3">
      <c r="A10633" s="32" t="s">
        <v>24657</v>
      </c>
      <c r="B10633" s="32" t="s">
        <v>184</v>
      </c>
      <c r="C10633">
        <f t="shared" si="166"/>
        <v>24970</v>
      </c>
    </row>
    <row r="10634" spans="1:3">
      <c r="A10634" s="32" t="s">
        <v>40910</v>
      </c>
      <c r="B10634" s="32" t="s">
        <v>184</v>
      </c>
      <c r="C10634">
        <f t="shared" si="166"/>
        <v>24973</v>
      </c>
    </row>
    <row r="10635" spans="1:3">
      <c r="A10635" s="32" t="s">
        <v>24658</v>
      </c>
      <c r="B10635" s="32" t="s">
        <v>184</v>
      </c>
      <c r="C10635">
        <f t="shared" si="166"/>
        <v>24974</v>
      </c>
    </row>
    <row r="10636" spans="1:3">
      <c r="A10636" s="32" t="s">
        <v>24659</v>
      </c>
      <c r="B10636" s="32" t="s">
        <v>184</v>
      </c>
      <c r="C10636">
        <f t="shared" si="166"/>
        <v>24976</v>
      </c>
    </row>
    <row r="10637" spans="1:3">
      <c r="A10637" s="32" t="s">
        <v>24660</v>
      </c>
      <c r="B10637" s="32" t="s">
        <v>184</v>
      </c>
      <c r="C10637">
        <f t="shared" si="166"/>
        <v>24977</v>
      </c>
    </row>
    <row r="10638" spans="1:3">
      <c r="A10638" s="32" t="s">
        <v>36205</v>
      </c>
      <c r="B10638" s="32" t="s">
        <v>184</v>
      </c>
      <c r="C10638">
        <f t="shared" si="166"/>
        <v>24980</v>
      </c>
    </row>
    <row r="10639" spans="1:3">
      <c r="A10639" s="32" t="s">
        <v>24661</v>
      </c>
      <c r="B10639" s="32" t="s">
        <v>184</v>
      </c>
      <c r="C10639">
        <f t="shared" si="166"/>
        <v>24981</v>
      </c>
    </row>
    <row r="10640" spans="1:3">
      <c r="A10640" s="32" t="s">
        <v>24662</v>
      </c>
      <c r="B10640" s="32" t="s">
        <v>184</v>
      </c>
      <c r="C10640">
        <f t="shared" si="166"/>
        <v>24983</v>
      </c>
    </row>
    <row r="10641" spans="1:3">
      <c r="A10641" s="32" t="s">
        <v>24663</v>
      </c>
      <c r="B10641" s="32" t="s">
        <v>184</v>
      </c>
      <c r="C10641">
        <f t="shared" si="166"/>
        <v>24984</v>
      </c>
    </row>
    <row r="10642" spans="1:3">
      <c r="A10642" s="32" t="s">
        <v>24664</v>
      </c>
      <c r="B10642" s="32" t="s">
        <v>184</v>
      </c>
      <c r="C10642">
        <f t="shared" si="166"/>
        <v>24985</v>
      </c>
    </row>
    <row r="10643" spans="1:3">
      <c r="A10643" s="32" t="s">
        <v>24665</v>
      </c>
      <c r="B10643" s="32" t="s">
        <v>184</v>
      </c>
      <c r="C10643">
        <f t="shared" si="166"/>
        <v>24986</v>
      </c>
    </row>
    <row r="10644" spans="1:3">
      <c r="A10644" s="32" t="s">
        <v>24666</v>
      </c>
      <c r="B10644" s="32" t="s">
        <v>184</v>
      </c>
      <c r="C10644">
        <f t="shared" si="166"/>
        <v>24991</v>
      </c>
    </row>
    <row r="10645" spans="1:3">
      <c r="A10645" s="32" t="s">
        <v>24667</v>
      </c>
      <c r="B10645" s="32" t="s">
        <v>184</v>
      </c>
      <c r="C10645">
        <f t="shared" si="166"/>
        <v>24993</v>
      </c>
    </row>
    <row r="10646" spans="1:3">
      <c r="A10646" s="32" t="s">
        <v>24668</v>
      </c>
      <c r="B10646" s="32" t="s">
        <v>184</v>
      </c>
      <c r="C10646">
        <f t="shared" si="166"/>
        <v>25002</v>
      </c>
    </row>
    <row r="10647" spans="1:3">
      <c r="A10647" s="32" t="s">
        <v>24669</v>
      </c>
      <c r="B10647" s="32" t="s">
        <v>184</v>
      </c>
      <c r="C10647">
        <f t="shared" si="166"/>
        <v>25003</v>
      </c>
    </row>
    <row r="10648" spans="1:3">
      <c r="A10648" s="32" t="s">
        <v>36206</v>
      </c>
      <c r="B10648" s="32" t="s">
        <v>184</v>
      </c>
      <c r="C10648">
        <f t="shared" si="166"/>
        <v>25004</v>
      </c>
    </row>
    <row r="10649" spans="1:3">
      <c r="A10649" s="32" t="s">
        <v>24670</v>
      </c>
      <c r="B10649" s="32" t="s">
        <v>184</v>
      </c>
      <c r="C10649">
        <f t="shared" si="166"/>
        <v>25005</v>
      </c>
    </row>
    <row r="10650" spans="1:3">
      <c r="A10650" s="32" t="s">
        <v>24671</v>
      </c>
      <c r="B10650" s="32" t="s">
        <v>184</v>
      </c>
      <c r="C10650">
        <f t="shared" si="166"/>
        <v>25007</v>
      </c>
    </row>
    <row r="10651" spans="1:3">
      <c r="A10651" s="32" t="s">
        <v>24672</v>
      </c>
      <c r="B10651" s="32" t="s">
        <v>184</v>
      </c>
      <c r="C10651">
        <f t="shared" si="166"/>
        <v>25008</v>
      </c>
    </row>
    <row r="10652" spans="1:3">
      <c r="A10652" s="32" t="s">
        <v>24673</v>
      </c>
      <c r="B10652" s="32" t="s">
        <v>184</v>
      </c>
      <c r="C10652">
        <f t="shared" si="166"/>
        <v>25009</v>
      </c>
    </row>
    <row r="10653" spans="1:3">
      <c r="A10653" s="32" t="s">
        <v>36207</v>
      </c>
      <c r="B10653" s="32" t="s">
        <v>184</v>
      </c>
      <c r="C10653">
        <f t="shared" si="166"/>
        <v>25010</v>
      </c>
    </row>
    <row r="10654" spans="1:3">
      <c r="A10654" s="32" t="s">
        <v>24674</v>
      </c>
      <c r="B10654" s="32" t="s">
        <v>184</v>
      </c>
      <c r="C10654">
        <f t="shared" si="166"/>
        <v>25011</v>
      </c>
    </row>
    <row r="10655" spans="1:3">
      <c r="A10655" s="32" t="s">
        <v>40911</v>
      </c>
      <c r="B10655" s="32" t="s">
        <v>184</v>
      </c>
      <c r="C10655">
        <f t="shared" si="166"/>
        <v>25013</v>
      </c>
    </row>
    <row r="10656" spans="1:3">
      <c r="A10656" s="32" t="s">
        <v>40912</v>
      </c>
      <c r="B10656" s="32" t="s">
        <v>184</v>
      </c>
      <c r="C10656">
        <f t="shared" si="166"/>
        <v>25014</v>
      </c>
    </row>
    <row r="10657" spans="1:3">
      <c r="A10657" s="32" t="s">
        <v>24675</v>
      </c>
      <c r="B10657" s="32" t="s">
        <v>184</v>
      </c>
      <c r="C10657">
        <f t="shared" si="166"/>
        <v>25015</v>
      </c>
    </row>
    <row r="10658" spans="1:3">
      <c r="A10658" s="32" t="s">
        <v>36208</v>
      </c>
      <c r="B10658" s="32" t="s">
        <v>184</v>
      </c>
      <c r="C10658">
        <f t="shared" si="166"/>
        <v>25018</v>
      </c>
    </row>
    <row r="10659" spans="1:3">
      <c r="A10659" s="32" t="s">
        <v>24676</v>
      </c>
      <c r="B10659" s="32" t="s">
        <v>184</v>
      </c>
      <c r="C10659">
        <f t="shared" si="166"/>
        <v>25019</v>
      </c>
    </row>
    <row r="10660" spans="1:3">
      <c r="A10660" s="32" t="s">
        <v>24677</v>
      </c>
      <c r="B10660" s="32" t="s">
        <v>184</v>
      </c>
      <c r="C10660">
        <f t="shared" si="166"/>
        <v>25021</v>
      </c>
    </row>
    <row r="10661" spans="1:3">
      <c r="A10661" s="32" t="s">
        <v>24678</v>
      </c>
      <c r="B10661" s="32" t="s">
        <v>184</v>
      </c>
      <c r="C10661">
        <f t="shared" si="166"/>
        <v>25022</v>
      </c>
    </row>
    <row r="10662" spans="1:3">
      <c r="A10662" s="32" t="s">
        <v>24679</v>
      </c>
      <c r="B10662" s="32" t="s">
        <v>184</v>
      </c>
      <c r="C10662">
        <f t="shared" si="166"/>
        <v>25024</v>
      </c>
    </row>
    <row r="10663" spans="1:3">
      <c r="A10663" s="32" t="s">
        <v>24680</v>
      </c>
      <c r="B10663" s="32" t="s">
        <v>184</v>
      </c>
      <c r="C10663">
        <f t="shared" si="166"/>
        <v>25025</v>
      </c>
    </row>
    <row r="10664" spans="1:3">
      <c r="A10664" s="32" t="s">
        <v>24681</v>
      </c>
      <c r="B10664" s="32" t="s">
        <v>184</v>
      </c>
      <c r="C10664">
        <f t="shared" si="166"/>
        <v>25026</v>
      </c>
    </row>
    <row r="10665" spans="1:3">
      <c r="A10665" s="32" t="s">
        <v>24682</v>
      </c>
      <c r="B10665" s="32" t="s">
        <v>184</v>
      </c>
      <c r="C10665">
        <f t="shared" si="166"/>
        <v>25028</v>
      </c>
    </row>
    <row r="10666" spans="1:3">
      <c r="A10666" s="32" t="s">
        <v>24683</v>
      </c>
      <c r="B10666" s="32" t="s">
        <v>184</v>
      </c>
      <c r="C10666">
        <f t="shared" si="166"/>
        <v>25030</v>
      </c>
    </row>
    <row r="10667" spans="1:3">
      <c r="A10667" s="32" t="s">
        <v>24684</v>
      </c>
      <c r="B10667" s="32" t="s">
        <v>184</v>
      </c>
      <c r="C10667">
        <f t="shared" si="166"/>
        <v>25031</v>
      </c>
    </row>
    <row r="10668" spans="1:3">
      <c r="A10668" s="32" t="s">
        <v>24685</v>
      </c>
      <c r="B10668" s="32" t="s">
        <v>184</v>
      </c>
      <c r="C10668">
        <f t="shared" si="166"/>
        <v>25033</v>
      </c>
    </row>
    <row r="10669" spans="1:3">
      <c r="A10669" s="32" t="s">
        <v>40913</v>
      </c>
      <c r="B10669" s="32" t="s">
        <v>184</v>
      </c>
      <c r="C10669">
        <f t="shared" si="166"/>
        <v>25034</v>
      </c>
    </row>
    <row r="10670" spans="1:3">
      <c r="A10670" s="32" t="s">
        <v>24686</v>
      </c>
      <c r="B10670" s="32" t="s">
        <v>184</v>
      </c>
      <c r="C10670">
        <f t="shared" si="166"/>
        <v>25035</v>
      </c>
    </row>
    <row r="10671" spans="1:3">
      <c r="A10671" s="32" t="s">
        <v>24687</v>
      </c>
      <c r="B10671" s="32" t="s">
        <v>184</v>
      </c>
      <c r="C10671">
        <f t="shared" si="166"/>
        <v>25036</v>
      </c>
    </row>
    <row r="10672" spans="1:3">
      <c r="A10672" s="32" t="s">
        <v>24688</v>
      </c>
      <c r="B10672" s="32" t="s">
        <v>184</v>
      </c>
      <c r="C10672">
        <f t="shared" si="166"/>
        <v>25039</v>
      </c>
    </row>
    <row r="10673" spans="1:3">
      <c r="A10673" s="32" t="s">
        <v>24689</v>
      </c>
      <c r="B10673" s="32" t="s">
        <v>184</v>
      </c>
      <c r="C10673">
        <f t="shared" si="166"/>
        <v>25040</v>
      </c>
    </row>
    <row r="10674" spans="1:3">
      <c r="A10674" s="32" t="s">
        <v>24690</v>
      </c>
      <c r="B10674" s="32" t="s">
        <v>184</v>
      </c>
      <c r="C10674">
        <f t="shared" si="166"/>
        <v>25043</v>
      </c>
    </row>
    <row r="10675" spans="1:3">
      <c r="A10675" s="32" t="s">
        <v>24691</v>
      </c>
      <c r="B10675" s="32" t="s">
        <v>184</v>
      </c>
      <c r="C10675">
        <f t="shared" si="166"/>
        <v>25044</v>
      </c>
    </row>
    <row r="10676" spans="1:3">
      <c r="A10676" s="32" t="s">
        <v>24692</v>
      </c>
      <c r="B10676" s="32" t="s">
        <v>184</v>
      </c>
      <c r="C10676">
        <f t="shared" si="166"/>
        <v>25045</v>
      </c>
    </row>
    <row r="10677" spans="1:3">
      <c r="A10677" s="32" t="s">
        <v>36209</v>
      </c>
      <c r="B10677" s="32" t="s">
        <v>184</v>
      </c>
      <c r="C10677">
        <f t="shared" si="166"/>
        <v>25046</v>
      </c>
    </row>
    <row r="10678" spans="1:3">
      <c r="A10678" s="32" t="s">
        <v>24693</v>
      </c>
      <c r="B10678" s="32" t="s">
        <v>184</v>
      </c>
      <c r="C10678">
        <f t="shared" si="166"/>
        <v>25047</v>
      </c>
    </row>
    <row r="10679" spans="1:3">
      <c r="A10679" s="32" t="s">
        <v>24694</v>
      </c>
      <c r="B10679" s="32" t="s">
        <v>184</v>
      </c>
      <c r="C10679">
        <f t="shared" si="166"/>
        <v>25048</v>
      </c>
    </row>
    <row r="10680" spans="1:3">
      <c r="A10680" s="32" t="s">
        <v>24695</v>
      </c>
      <c r="B10680" s="32" t="s">
        <v>184</v>
      </c>
      <c r="C10680">
        <f t="shared" si="166"/>
        <v>25049</v>
      </c>
    </row>
    <row r="10681" spans="1:3">
      <c r="A10681" s="32" t="s">
        <v>24696</v>
      </c>
      <c r="B10681" s="32" t="s">
        <v>184</v>
      </c>
      <c r="C10681">
        <f t="shared" si="166"/>
        <v>25051</v>
      </c>
    </row>
    <row r="10682" spans="1:3">
      <c r="A10682" s="32" t="s">
        <v>40914</v>
      </c>
      <c r="B10682" s="32" t="s">
        <v>184</v>
      </c>
      <c r="C10682">
        <f t="shared" si="166"/>
        <v>25052</v>
      </c>
    </row>
    <row r="10683" spans="1:3">
      <c r="A10683" s="32" t="s">
        <v>24697</v>
      </c>
      <c r="B10683" s="32" t="s">
        <v>184</v>
      </c>
      <c r="C10683">
        <f t="shared" si="166"/>
        <v>25053</v>
      </c>
    </row>
    <row r="10684" spans="1:3">
      <c r="A10684" s="32" t="s">
        <v>24698</v>
      </c>
      <c r="B10684" s="32" t="s">
        <v>184</v>
      </c>
      <c r="C10684">
        <f t="shared" si="166"/>
        <v>25054</v>
      </c>
    </row>
    <row r="10685" spans="1:3">
      <c r="A10685" s="32" t="s">
        <v>24699</v>
      </c>
      <c r="B10685" s="32" t="s">
        <v>184</v>
      </c>
      <c r="C10685">
        <f t="shared" si="166"/>
        <v>25057</v>
      </c>
    </row>
    <row r="10686" spans="1:3">
      <c r="A10686" s="32" t="s">
        <v>24700</v>
      </c>
      <c r="B10686" s="32" t="s">
        <v>184</v>
      </c>
      <c r="C10686">
        <f t="shared" si="166"/>
        <v>25059</v>
      </c>
    </row>
    <row r="10687" spans="1:3">
      <c r="A10687" s="32" t="s">
        <v>24701</v>
      </c>
      <c r="B10687" s="32" t="s">
        <v>184</v>
      </c>
      <c r="C10687">
        <f t="shared" si="166"/>
        <v>25060</v>
      </c>
    </row>
    <row r="10688" spans="1:3">
      <c r="A10688" s="32" t="s">
        <v>24702</v>
      </c>
      <c r="B10688" s="32" t="s">
        <v>184</v>
      </c>
      <c r="C10688">
        <f t="shared" si="166"/>
        <v>25061</v>
      </c>
    </row>
    <row r="10689" spans="1:3">
      <c r="A10689" s="32" t="s">
        <v>24703</v>
      </c>
      <c r="B10689" s="32" t="s">
        <v>184</v>
      </c>
      <c r="C10689">
        <f t="shared" si="166"/>
        <v>25062</v>
      </c>
    </row>
    <row r="10690" spans="1:3">
      <c r="A10690" s="32" t="s">
        <v>24704</v>
      </c>
      <c r="B10690" s="32" t="s">
        <v>184</v>
      </c>
      <c r="C10690">
        <f t="shared" ref="C10690:C10753" si="167">1*A10690</f>
        <v>25063</v>
      </c>
    </row>
    <row r="10691" spans="1:3">
      <c r="A10691" s="32" t="s">
        <v>24705</v>
      </c>
      <c r="B10691" s="32" t="s">
        <v>184</v>
      </c>
      <c r="C10691">
        <f t="shared" si="167"/>
        <v>25064</v>
      </c>
    </row>
    <row r="10692" spans="1:3">
      <c r="A10692" s="32" t="s">
        <v>24706</v>
      </c>
      <c r="B10692" s="32" t="s">
        <v>184</v>
      </c>
      <c r="C10692">
        <f t="shared" si="167"/>
        <v>25067</v>
      </c>
    </row>
    <row r="10693" spans="1:3">
      <c r="A10693" s="32" t="s">
        <v>24707</v>
      </c>
      <c r="B10693" s="32" t="s">
        <v>184</v>
      </c>
      <c r="C10693">
        <f t="shared" si="167"/>
        <v>25070</v>
      </c>
    </row>
    <row r="10694" spans="1:3">
      <c r="A10694" s="32" t="s">
        <v>24708</v>
      </c>
      <c r="B10694" s="32" t="s">
        <v>184</v>
      </c>
      <c r="C10694">
        <f t="shared" si="167"/>
        <v>25071</v>
      </c>
    </row>
    <row r="10695" spans="1:3">
      <c r="A10695" s="32" t="s">
        <v>24709</v>
      </c>
      <c r="B10695" s="32" t="s">
        <v>184</v>
      </c>
      <c r="C10695">
        <f t="shared" si="167"/>
        <v>25075</v>
      </c>
    </row>
    <row r="10696" spans="1:3">
      <c r="A10696" s="32" t="s">
        <v>24710</v>
      </c>
      <c r="B10696" s="32" t="s">
        <v>184</v>
      </c>
      <c r="C10696">
        <f t="shared" si="167"/>
        <v>25076</v>
      </c>
    </row>
    <row r="10697" spans="1:3">
      <c r="A10697" s="32" t="s">
        <v>24711</v>
      </c>
      <c r="B10697" s="32" t="s">
        <v>184</v>
      </c>
      <c r="C10697">
        <f t="shared" si="167"/>
        <v>25079</v>
      </c>
    </row>
    <row r="10698" spans="1:3">
      <c r="A10698" s="32" t="s">
        <v>24712</v>
      </c>
      <c r="B10698" s="32" t="s">
        <v>184</v>
      </c>
      <c r="C10698">
        <f t="shared" si="167"/>
        <v>25081</v>
      </c>
    </row>
    <row r="10699" spans="1:3">
      <c r="A10699" s="32" t="s">
        <v>24713</v>
      </c>
      <c r="B10699" s="32" t="s">
        <v>184</v>
      </c>
      <c r="C10699">
        <f t="shared" si="167"/>
        <v>25082</v>
      </c>
    </row>
    <row r="10700" spans="1:3">
      <c r="A10700" s="32" t="s">
        <v>24714</v>
      </c>
      <c r="B10700" s="32" t="s">
        <v>184</v>
      </c>
      <c r="C10700">
        <f t="shared" si="167"/>
        <v>25083</v>
      </c>
    </row>
    <row r="10701" spans="1:3">
      <c r="A10701" s="32" t="s">
        <v>24715</v>
      </c>
      <c r="B10701" s="32" t="s">
        <v>184</v>
      </c>
      <c r="C10701">
        <f t="shared" si="167"/>
        <v>25085</v>
      </c>
    </row>
    <row r="10702" spans="1:3">
      <c r="A10702" s="32" t="s">
        <v>24716</v>
      </c>
      <c r="B10702" s="32" t="s">
        <v>184</v>
      </c>
      <c r="C10702">
        <f t="shared" si="167"/>
        <v>25086</v>
      </c>
    </row>
    <row r="10703" spans="1:3">
      <c r="A10703" s="32" t="s">
        <v>24717</v>
      </c>
      <c r="B10703" s="32" t="s">
        <v>184</v>
      </c>
      <c r="C10703">
        <f t="shared" si="167"/>
        <v>25088</v>
      </c>
    </row>
    <row r="10704" spans="1:3">
      <c r="A10704" s="32" t="s">
        <v>24718</v>
      </c>
      <c r="B10704" s="32" t="s">
        <v>184</v>
      </c>
      <c r="C10704">
        <f t="shared" si="167"/>
        <v>25090</v>
      </c>
    </row>
    <row r="10705" spans="1:3">
      <c r="A10705" s="32" t="s">
        <v>24719</v>
      </c>
      <c r="B10705" s="32" t="s">
        <v>184</v>
      </c>
      <c r="C10705">
        <f t="shared" si="167"/>
        <v>25093</v>
      </c>
    </row>
    <row r="10706" spans="1:3">
      <c r="A10706" s="32" t="s">
        <v>36210</v>
      </c>
      <c r="B10706" s="32" t="s">
        <v>184</v>
      </c>
      <c r="C10706">
        <f t="shared" si="167"/>
        <v>25095</v>
      </c>
    </row>
    <row r="10707" spans="1:3">
      <c r="A10707" s="32" t="s">
        <v>24720</v>
      </c>
      <c r="B10707" s="32" t="s">
        <v>184</v>
      </c>
      <c r="C10707">
        <f t="shared" si="167"/>
        <v>25102</v>
      </c>
    </row>
    <row r="10708" spans="1:3">
      <c r="A10708" s="32" t="s">
        <v>24721</v>
      </c>
      <c r="B10708" s="32" t="s">
        <v>184</v>
      </c>
      <c r="C10708">
        <f t="shared" si="167"/>
        <v>25103</v>
      </c>
    </row>
    <row r="10709" spans="1:3">
      <c r="A10709" s="32" t="s">
        <v>36211</v>
      </c>
      <c r="B10709" s="32" t="s">
        <v>184</v>
      </c>
      <c r="C10709">
        <f t="shared" si="167"/>
        <v>25105</v>
      </c>
    </row>
    <row r="10710" spans="1:3">
      <c r="A10710" s="32" t="s">
        <v>24722</v>
      </c>
      <c r="B10710" s="32" t="s">
        <v>184</v>
      </c>
      <c r="C10710">
        <f t="shared" si="167"/>
        <v>25106</v>
      </c>
    </row>
    <row r="10711" spans="1:3">
      <c r="A10711" s="32" t="s">
        <v>24723</v>
      </c>
      <c r="B10711" s="32" t="s">
        <v>184</v>
      </c>
      <c r="C10711">
        <f t="shared" si="167"/>
        <v>25107</v>
      </c>
    </row>
    <row r="10712" spans="1:3">
      <c r="A10712" s="32" t="s">
        <v>24724</v>
      </c>
      <c r="B10712" s="32" t="s">
        <v>184</v>
      </c>
      <c r="C10712">
        <f t="shared" si="167"/>
        <v>25108</v>
      </c>
    </row>
    <row r="10713" spans="1:3">
      <c r="A10713" s="32" t="s">
        <v>24725</v>
      </c>
      <c r="B10713" s="32" t="s">
        <v>184</v>
      </c>
      <c r="C10713">
        <f t="shared" si="167"/>
        <v>25109</v>
      </c>
    </row>
    <row r="10714" spans="1:3">
      <c r="A10714" s="32" t="s">
        <v>24726</v>
      </c>
      <c r="B10714" s="32" t="s">
        <v>184</v>
      </c>
      <c r="C10714">
        <f t="shared" si="167"/>
        <v>25110</v>
      </c>
    </row>
    <row r="10715" spans="1:3">
      <c r="A10715" s="32" t="s">
        <v>24727</v>
      </c>
      <c r="B10715" s="32" t="s">
        <v>184</v>
      </c>
      <c r="C10715">
        <f t="shared" si="167"/>
        <v>25111</v>
      </c>
    </row>
    <row r="10716" spans="1:3">
      <c r="A10716" s="32" t="s">
        <v>24728</v>
      </c>
      <c r="B10716" s="32" t="s">
        <v>184</v>
      </c>
      <c r="C10716">
        <f t="shared" si="167"/>
        <v>25112</v>
      </c>
    </row>
    <row r="10717" spans="1:3">
      <c r="A10717" s="32" t="s">
        <v>24729</v>
      </c>
      <c r="B10717" s="32" t="s">
        <v>184</v>
      </c>
      <c r="C10717">
        <f t="shared" si="167"/>
        <v>25113</v>
      </c>
    </row>
    <row r="10718" spans="1:3">
      <c r="A10718" s="32" t="s">
        <v>24730</v>
      </c>
      <c r="B10718" s="32" t="s">
        <v>184</v>
      </c>
      <c r="C10718">
        <f t="shared" si="167"/>
        <v>25114</v>
      </c>
    </row>
    <row r="10719" spans="1:3">
      <c r="A10719" s="32" t="s">
        <v>24731</v>
      </c>
      <c r="B10719" s="32" t="s">
        <v>184</v>
      </c>
      <c r="C10719">
        <f t="shared" si="167"/>
        <v>25115</v>
      </c>
    </row>
    <row r="10720" spans="1:3">
      <c r="A10720" s="32" t="s">
        <v>24732</v>
      </c>
      <c r="B10720" s="32" t="s">
        <v>184</v>
      </c>
      <c r="C10720">
        <f t="shared" si="167"/>
        <v>25118</v>
      </c>
    </row>
    <row r="10721" spans="1:3">
      <c r="A10721" s="32" t="s">
        <v>24733</v>
      </c>
      <c r="B10721" s="32" t="s">
        <v>184</v>
      </c>
      <c r="C10721">
        <f t="shared" si="167"/>
        <v>25119</v>
      </c>
    </row>
    <row r="10722" spans="1:3">
      <c r="A10722" s="32" t="s">
        <v>36212</v>
      </c>
      <c r="B10722" s="32" t="s">
        <v>184</v>
      </c>
      <c r="C10722">
        <f t="shared" si="167"/>
        <v>25120</v>
      </c>
    </row>
    <row r="10723" spans="1:3">
      <c r="A10723" s="32" t="s">
        <v>24734</v>
      </c>
      <c r="B10723" s="32" t="s">
        <v>184</v>
      </c>
      <c r="C10723">
        <f t="shared" si="167"/>
        <v>25121</v>
      </c>
    </row>
    <row r="10724" spans="1:3">
      <c r="A10724" s="32" t="s">
        <v>36213</v>
      </c>
      <c r="B10724" s="32" t="s">
        <v>184</v>
      </c>
      <c r="C10724">
        <f t="shared" si="167"/>
        <v>25122</v>
      </c>
    </row>
    <row r="10725" spans="1:3">
      <c r="A10725" s="32" t="s">
        <v>24735</v>
      </c>
      <c r="B10725" s="32" t="s">
        <v>184</v>
      </c>
      <c r="C10725">
        <f t="shared" si="167"/>
        <v>25123</v>
      </c>
    </row>
    <row r="10726" spans="1:3">
      <c r="A10726" s="32" t="s">
        <v>24736</v>
      </c>
      <c r="B10726" s="32" t="s">
        <v>184</v>
      </c>
      <c r="C10726">
        <f t="shared" si="167"/>
        <v>25124</v>
      </c>
    </row>
    <row r="10727" spans="1:3">
      <c r="A10727" s="32" t="s">
        <v>24737</v>
      </c>
      <c r="B10727" s="32" t="s">
        <v>184</v>
      </c>
      <c r="C10727">
        <f t="shared" si="167"/>
        <v>25125</v>
      </c>
    </row>
    <row r="10728" spans="1:3">
      <c r="A10728" s="32" t="s">
        <v>24738</v>
      </c>
      <c r="B10728" s="32" t="s">
        <v>184</v>
      </c>
      <c r="C10728">
        <f t="shared" si="167"/>
        <v>25126</v>
      </c>
    </row>
    <row r="10729" spans="1:3">
      <c r="A10729" s="32" t="s">
        <v>24739</v>
      </c>
      <c r="B10729" s="32" t="s">
        <v>184</v>
      </c>
      <c r="C10729">
        <f t="shared" si="167"/>
        <v>25130</v>
      </c>
    </row>
    <row r="10730" spans="1:3">
      <c r="A10730" s="32" t="s">
        <v>40915</v>
      </c>
      <c r="B10730" s="32" t="s">
        <v>184</v>
      </c>
      <c r="C10730">
        <f t="shared" si="167"/>
        <v>25131</v>
      </c>
    </row>
    <row r="10731" spans="1:3">
      <c r="A10731" s="32" t="s">
        <v>24740</v>
      </c>
      <c r="B10731" s="32" t="s">
        <v>184</v>
      </c>
      <c r="C10731">
        <f t="shared" si="167"/>
        <v>25132</v>
      </c>
    </row>
    <row r="10732" spans="1:3">
      <c r="A10732" s="32" t="s">
        <v>24741</v>
      </c>
      <c r="B10732" s="32" t="s">
        <v>184</v>
      </c>
      <c r="C10732">
        <f t="shared" si="167"/>
        <v>25133</v>
      </c>
    </row>
    <row r="10733" spans="1:3">
      <c r="A10733" s="32" t="s">
        <v>24742</v>
      </c>
      <c r="B10733" s="32" t="s">
        <v>184</v>
      </c>
      <c r="C10733">
        <f t="shared" si="167"/>
        <v>25134</v>
      </c>
    </row>
    <row r="10734" spans="1:3">
      <c r="A10734" s="32" t="s">
        <v>40916</v>
      </c>
      <c r="B10734" s="32" t="s">
        <v>184</v>
      </c>
      <c r="C10734">
        <f t="shared" si="167"/>
        <v>25135</v>
      </c>
    </row>
    <row r="10735" spans="1:3">
      <c r="A10735" s="32" t="s">
        <v>24743</v>
      </c>
      <c r="B10735" s="32" t="s">
        <v>184</v>
      </c>
      <c r="C10735">
        <f t="shared" si="167"/>
        <v>25136</v>
      </c>
    </row>
    <row r="10736" spans="1:3">
      <c r="A10736" s="32" t="s">
        <v>24744</v>
      </c>
      <c r="B10736" s="32" t="s">
        <v>184</v>
      </c>
      <c r="C10736">
        <f t="shared" si="167"/>
        <v>25139</v>
      </c>
    </row>
    <row r="10737" spans="1:3">
      <c r="A10737" s="32" t="s">
        <v>24745</v>
      </c>
      <c r="B10737" s="32" t="s">
        <v>184</v>
      </c>
      <c r="C10737">
        <f t="shared" si="167"/>
        <v>25140</v>
      </c>
    </row>
    <row r="10738" spans="1:3">
      <c r="A10738" s="32" t="s">
        <v>24746</v>
      </c>
      <c r="B10738" s="32" t="s">
        <v>184</v>
      </c>
      <c r="C10738">
        <f t="shared" si="167"/>
        <v>25141</v>
      </c>
    </row>
    <row r="10739" spans="1:3">
      <c r="A10739" s="32" t="s">
        <v>24747</v>
      </c>
      <c r="B10739" s="32" t="s">
        <v>184</v>
      </c>
      <c r="C10739">
        <f t="shared" si="167"/>
        <v>25142</v>
      </c>
    </row>
    <row r="10740" spans="1:3">
      <c r="A10740" s="32" t="s">
        <v>24748</v>
      </c>
      <c r="B10740" s="32" t="s">
        <v>184</v>
      </c>
      <c r="C10740">
        <f t="shared" si="167"/>
        <v>25143</v>
      </c>
    </row>
    <row r="10741" spans="1:3">
      <c r="A10741" s="32" t="s">
        <v>36214</v>
      </c>
      <c r="B10741" s="32" t="s">
        <v>184</v>
      </c>
      <c r="C10741">
        <f t="shared" si="167"/>
        <v>25147</v>
      </c>
    </row>
    <row r="10742" spans="1:3">
      <c r="A10742" s="32" t="s">
        <v>24749</v>
      </c>
      <c r="B10742" s="32" t="s">
        <v>184</v>
      </c>
      <c r="C10742">
        <f t="shared" si="167"/>
        <v>25148</v>
      </c>
    </row>
    <row r="10743" spans="1:3">
      <c r="A10743" s="32" t="s">
        <v>24750</v>
      </c>
      <c r="B10743" s="32" t="s">
        <v>184</v>
      </c>
      <c r="C10743">
        <f t="shared" si="167"/>
        <v>25149</v>
      </c>
    </row>
    <row r="10744" spans="1:3">
      <c r="A10744" s="32" t="s">
        <v>36215</v>
      </c>
      <c r="B10744" s="32" t="s">
        <v>184</v>
      </c>
      <c r="C10744">
        <f t="shared" si="167"/>
        <v>25150</v>
      </c>
    </row>
    <row r="10745" spans="1:3">
      <c r="A10745" s="32" t="s">
        <v>24751</v>
      </c>
      <c r="B10745" s="32" t="s">
        <v>184</v>
      </c>
      <c r="C10745">
        <f t="shared" si="167"/>
        <v>25152</v>
      </c>
    </row>
    <row r="10746" spans="1:3">
      <c r="A10746" s="32" t="s">
        <v>24752</v>
      </c>
      <c r="B10746" s="32" t="s">
        <v>184</v>
      </c>
      <c r="C10746">
        <f t="shared" si="167"/>
        <v>25154</v>
      </c>
    </row>
    <row r="10747" spans="1:3">
      <c r="A10747" s="32" t="s">
        <v>24753</v>
      </c>
      <c r="B10747" s="32" t="s">
        <v>184</v>
      </c>
      <c r="C10747">
        <f t="shared" si="167"/>
        <v>25156</v>
      </c>
    </row>
    <row r="10748" spans="1:3">
      <c r="A10748" s="32" t="s">
        <v>36216</v>
      </c>
      <c r="B10748" s="32" t="s">
        <v>184</v>
      </c>
      <c r="C10748">
        <f t="shared" si="167"/>
        <v>25158</v>
      </c>
    </row>
    <row r="10749" spans="1:3">
      <c r="A10749" s="32" t="s">
        <v>24754</v>
      </c>
      <c r="B10749" s="32" t="s">
        <v>184</v>
      </c>
      <c r="C10749">
        <f t="shared" si="167"/>
        <v>25159</v>
      </c>
    </row>
    <row r="10750" spans="1:3">
      <c r="A10750" s="32" t="s">
        <v>24755</v>
      </c>
      <c r="B10750" s="32" t="s">
        <v>184</v>
      </c>
      <c r="C10750">
        <f t="shared" si="167"/>
        <v>25160</v>
      </c>
    </row>
    <row r="10751" spans="1:3">
      <c r="A10751" s="32" t="s">
        <v>24756</v>
      </c>
      <c r="B10751" s="32" t="s">
        <v>184</v>
      </c>
      <c r="C10751">
        <f t="shared" si="167"/>
        <v>25161</v>
      </c>
    </row>
    <row r="10752" spans="1:3">
      <c r="A10752" s="32" t="s">
        <v>24757</v>
      </c>
      <c r="B10752" s="32" t="s">
        <v>184</v>
      </c>
      <c r="C10752">
        <f t="shared" si="167"/>
        <v>25162</v>
      </c>
    </row>
    <row r="10753" spans="1:3">
      <c r="A10753" s="32" t="s">
        <v>40917</v>
      </c>
      <c r="B10753" s="32" t="s">
        <v>184</v>
      </c>
      <c r="C10753">
        <f t="shared" si="167"/>
        <v>25163</v>
      </c>
    </row>
    <row r="10754" spans="1:3">
      <c r="A10754" s="32" t="s">
        <v>24758</v>
      </c>
      <c r="B10754" s="32" t="s">
        <v>184</v>
      </c>
      <c r="C10754">
        <f t="shared" ref="C10754:C10817" si="168">1*A10754</f>
        <v>25164</v>
      </c>
    </row>
    <row r="10755" spans="1:3">
      <c r="A10755" s="32" t="s">
        <v>24759</v>
      </c>
      <c r="B10755" s="32" t="s">
        <v>184</v>
      </c>
      <c r="C10755">
        <f t="shared" si="168"/>
        <v>25165</v>
      </c>
    </row>
    <row r="10756" spans="1:3">
      <c r="A10756" s="32" t="s">
        <v>24760</v>
      </c>
      <c r="B10756" s="32" t="s">
        <v>184</v>
      </c>
      <c r="C10756">
        <f t="shared" si="168"/>
        <v>25168</v>
      </c>
    </row>
    <row r="10757" spans="1:3">
      <c r="A10757" s="32" t="s">
        <v>24761</v>
      </c>
      <c r="B10757" s="32" t="s">
        <v>184</v>
      </c>
      <c r="C10757">
        <f t="shared" si="168"/>
        <v>25169</v>
      </c>
    </row>
    <row r="10758" spans="1:3">
      <c r="A10758" s="32" t="s">
        <v>40918</v>
      </c>
      <c r="B10758" s="32" t="s">
        <v>184</v>
      </c>
      <c r="C10758">
        <f t="shared" si="168"/>
        <v>25172</v>
      </c>
    </row>
    <row r="10759" spans="1:3">
      <c r="A10759" s="32" t="s">
        <v>24762</v>
      </c>
      <c r="B10759" s="32" t="s">
        <v>184</v>
      </c>
      <c r="C10759">
        <f t="shared" si="168"/>
        <v>25173</v>
      </c>
    </row>
    <row r="10760" spans="1:3">
      <c r="A10760" s="32" t="s">
        <v>24763</v>
      </c>
      <c r="B10760" s="32" t="s">
        <v>184</v>
      </c>
      <c r="C10760">
        <f t="shared" si="168"/>
        <v>25174</v>
      </c>
    </row>
    <row r="10761" spans="1:3">
      <c r="A10761" s="32" t="s">
        <v>24764</v>
      </c>
      <c r="B10761" s="32" t="s">
        <v>184</v>
      </c>
      <c r="C10761">
        <f t="shared" si="168"/>
        <v>25177</v>
      </c>
    </row>
    <row r="10762" spans="1:3">
      <c r="A10762" s="32" t="s">
        <v>24765</v>
      </c>
      <c r="B10762" s="32" t="s">
        <v>184</v>
      </c>
      <c r="C10762">
        <f t="shared" si="168"/>
        <v>25180</v>
      </c>
    </row>
    <row r="10763" spans="1:3">
      <c r="A10763" s="32" t="s">
        <v>24766</v>
      </c>
      <c r="B10763" s="32" t="s">
        <v>184</v>
      </c>
      <c r="C10763">
        <f t="shared" si="168"/>
        <v>25181</v>
      </c>
    </row>
    <row r="10764" spans="1:3">
      <c r="A10764" s="32" t="s">
        <v>36217</v>
      </c>
      <c r="B10764" s="32" t="s">
        <v>184</v>
      </c>
      <c r="C10764">
        <f t="shared" si="168"/>
        <v>25182</v>
      </c>
    </row>
    <row r="10765" spans="1:3">
      <c r="A10765" s="32" t="s">
        <v>24767</v>
      </c>
      <c r="B10765" s="32" t="s">
        <v>184</v>
      </c>
      <c r="C10765">
        <f t="shared" si="168"/>
        <v>25183</v>
      </c>
    </row>
    <row r="10766" spans="1:3">
      <c r="A10766" s="32" t="s">
        <v>24768</v>
      </c>
      <c r="B10766" s="32" t="s">
        <v>184</v>
      </c>
      <c r="C10766">
        <f t="shared" si="168"/>
        <v>25185</v>
      </c>
    </row>
    <row r="10767" spans="1:3">
      <c r="A10767" s="32" t="s">
        <v>24769</v>
      </c>
      <c r="B10767" s="32" t="s">
        <v>184</v>
      </c>
      <c r="C10767">
        <f t="shared" si="168"/>
        <v>25186</v>
      </c>
    </row>
    <row r="10768" spans="1:3">
      <c r="A10768" s="32" t="s">
        <v>24770</v>
      </c>
      <c r="B10768" s="32" t="s">
        <v>184</v>
      </c>
      <c r="C10768">
        <f t="shared" si="168"/>
        <v>25187</v>
      </c>
    </row>
    <row r="10769" spans="1:3">
      <c r="A10769" s="32" t="s">
        <v>24771</v>
      </c>
      <c r="B10769" s="32" t="s">
        <v>184</v>
      </c>
      <c r="C10769">
        <f t="shared" si="168"/>
        <v>25193</v>
      </c>
    </row>
    <row r="10770" spans="1:3">
      <c r="A10770" s="32" t="s">
        <v>24772</v>
      </c>
      <c r="B10770" s="32" t="s">
        <v>184</v>
      </c>
      <c r="C10770">
        <f t="shared" si="168"/>
        <v>25201</v>
      </c>
    </row>
    <row r="10771" spans="1:3">
      <c r="A10771" s="32" t="s">
        <v>24773</v>
      </c>
      <c r="B10771" s="32" t="s">
        <v>184</v>
      </c>
      <c r="C10771">
        <f t="shared" si="168"/>
        <v>25202</v>
      </c>
    </row>
    <row r="10772" spans="1:3">
      <c r="A10772" s="32" t="s">
        <v>24774</v>
      </c>
      <c r="B10772" s="32" t="s">
        <v>184</v>
      </c>
      <c r="C10772">
        <f t="shared" si="168"/>
        <v>25203</v>
      </c>
    </row>
    <row r="10773" spans="1:3">
      <c r="A10773" s="32" t="s">
        <v>24775</v>
      </c>
      <c r="B10773" s="32" t="s">
        <v>184</v>
      </c>
      <c r="C10773">
        <f t="shared" si="168"/>
        <v>25204</v>
      </c>
    </row>
    <row r="10774" spans="1:3">
      <c r="A10774" s="32" t="s">
        <v>24776</v>
      </c>
      <c r="B10774" s="32" t="s">
        <v>184</v>
      </c>
      <c r="C10774">
        <f t="shared" si="168"/>
        <v>25205</v>
      </c>
    </row>
    <row r="10775" spans="1:3">
      <c r="A10775" s="32" t="s">
        <v>24777</v>
      </c>
      <c r="B10775" s="32" t="s">
        <v>184</v>
      </c>
      <c r="C10775">
        <f t="shared" si="168"/>
        <v>25206</v>
      </c>
    </row>
    <row r="10776" spans="1:3">
      <c r="A10776" s="32" t="s">
        <v>24778</v>
      </c>
      <c r="B10776" s="32" t="s">
        <v>184</v>
      </c>
      <c r="C10776">
        <f t="shared" si="168"/>
        <v>25208</v>
      </c>
    </row>
    <row r="10777" spans="1:3">
      <c r="A10777" s="32" t="s">
        <v>24779</v>
      </c>
      <c r="B10777" s="32" t="s">
        <v>184</v>
      </c>
      <c r="C10777">
        <f t="shared" si="168"/>
        <v>25209</v>
      </c>
    </row>
    <row r="10778" spans="1:3">
      <c r="A10778" s="32" t="s">
        <v>24780</v>
      </c>
      <c r="B10778" s="32" t="s">
        <v>184</v>
      </c>
      <c r="C10778">
        <f t="shared" si="168"/>
        <v>25211</v>
      </c>
    </row>
    <row r="10779" spans="1:3">
      <c r="A10779" s="32" t="s">
        <v>24781</v>
      </c>
      <c r="B10779" s="32" t="s">
        <v>184</v>
      </c>
      <c r="C10779">
        <f t="shared" si="168"/>
        <v>25213</v>
      </c>
    </row>
    <row r="10780" spans="1:3">
      <c r="A10780" s="32" t="s">
        <v>24782</v>
      </c>
      <c r="B10780" s="32" t="s">
        <v>184</v>
      </c>
      <c r="C10780">
        <f t="shared" si="168"/>
        <v>25214</v>
      </c>
    </row>
    <row r="10781" spans="1:3">
      <c r="A10781" s="32" t="s">
        <v>24783</v>
      </c>
      <c r="B10781" s="32" t="s">
        <v>184</v>
      </c>
      <c r="C10781">
        <f t="shared" si="168"/>
        <v>25231</v>
      </c>
    </row>
    <row r="10782" spans="1:3">
      <c r="A10782" s="32" t="s">
        <v>24784</v>
      </c>
      <c r="B10782" s="32" t="s">
        <v>184</v>
      </c>
      <c r="C10782">
        <f t="shared" si="168"/>
        <v>25234</v>
      </c>
    </row>
    <row r="10783" spans="1:3">
      <c r="A10783" s="32" t="s">
        <v>24785</v>
      </c>
      <c r="B10783" s="32" t="s">
        <v>184</v>
      </c>
      <c r="C10783">
        <f t="shared" si="168"/>
        <v>25235</v>
      </c>
    </row>
    <row r="10784" spans="1:3">
      <c r="A10784" s="32" t="s">
        <v>40908</v>
      </c>
      <c r="B10784" s="32" t="s">
        <v>184</v>
      </c>
      <c r="C10784">
        <f t="shared" si="168"/>
        <v>25237</v>
      </c>
    </row>
    <row r="10785" spans="1:3">
      <c r="A10785" s="32" t="s">
        <v>24786</v>
      </c>
      <c r="B10785" s="32" t="s">
        <v>184</v>
      </c>
      <c r="C10785">
        <f t="shared" si="168"/>
        <v>25239</v>
      </c>
    </row>
    <row r="10786" spans="1:3">
      <c r="A10786" s="32" t="s">
        <v>24787</v>
      </c>
      <c r="B10786" s="32" t="s">
        <v>184</v>
      </c>
      <c r="C10786">
        <f t="shared" si="168"/>
        <v>25241</v>
      </c>
    </row>
    <row r="10787" spans="1:3">
      <c r="A10787" s="32" t="s">
        <v>24788</v>
      </c>
      <c r="B10787" s="32" t="s">
        <v>184</v>
      </c>
      <c r="C10787">
        <f t="shared" si="168"/>
        <v>25243</v>
      </c>
    </row>
    <row r="10788" spans="1:3">
      <c r="A10788" s="32" t="s">
        <v>24789</v>
      </c>
      <c r="B10788" s="32" t="s">
        <v>184</v>
      </c>
      <c r="C10788">
        <f t="shared" si="168"/>
        <v>25244</v>
      </c>
    </row>
    <row r="10789" spans="1:3">
      <c r="A10789" s="32" t="s">
        <v>24790</v>
      </c>
      <c r="B10789" s="32" t="s">
        <v>184</v>
      </c>
      <c r="C10789">
        <f t="shared" si="168"/>
        <v>25245</v>
      </c>
    </row>
    <row r="10790" spans="1:3">
      <c r="A10790" s="32" t="s">
        <v>24791</v>
      </c>
      <c r="B10790" s="32" t="s">
        <v>184</v>
      </c>
      <c r="C10790">
        <f t="shared" si="168"/>
        <v>25247</v>
      </c>
    </row>
    <row r="10791" spans="1:3">
      <c r="A10791" s="32" t="s">
        <v>24792</v>
      </c>
      <c r="B10791" s="32" t="s">
        <v>184</v>
      </c>
      <c r="C10791">
        <f t="shared" si="168"/>
        <v>25248</v>
      </c>
    </row>
    <row r="10792" spans="1:3">
      <c r="A10792" s="32" t="s">
        <v>40919</v>
      </c>
      <c r="B10792" s="32" t="s">
        <v>184</v>
      </c>
      <c r="C10792">
        <f t="shared" si="168"/>
        <v>25249</v>
      </c>
    </row>
    <row r="10793" spans="1:3">
      <c r="A10793" s="32" t="s">
        <v>36218</v>
      </c>
      <c r="B10793" s="32" t="s">
        <v>184</v>
      </c>
      <c r="C10793">
        <f t="shared" si="168"/>
        <v>25250</v>
      </c>
    </row>
    <row r="10794" spans="1:3">
      <c r="A10794" s="32" t="s">
        <v>24793</v>
      </c>
      <c r="B10794" s="32" t="s">
        <v>184</v>
      </c>
      <c r="C10794">
        <f t="shared" si="168"/>
        <v>25251</v>
      </c>
    </row>
    <row r="10795" spans="1:3">
      <c r="A10795" s="32" t="s">
        <v>24794</v>
      </c>
      <c r="B10795" s="32" t="s">
        <v>184</v>
      </c>
      <c r="C10795">
        <f t="shared" si="168"/>
        <v>25252</v>
      </c>
    </row>
    <row r="10796" spans="1:3">
      <c r="A10796" s="32" t="s">
        <v>24795</v>
      </c>
      <c r="B10796" s="32" t="s">
        <v>184</v>
      </c>
      <c r="C10796">
        <f t="shared" si="168"/>
        <v>25253</v>
      </c>
    </row>
    <row r="10797" spans="1:3">
      <c r="A10797" s="32" t="s">
        <v>40920</v>
      </c>
      <c r="B10797" s="32" t="s">
        <v>184</v>
      </c>
      <c r="C10797">
        <f t="shared" si="168"/>
        <v>25255</v>
      </c>
    </row>
    <row r="10798" spans="1:3">
      <c r="A10798" s="32" t="s">
        <v>36219</v>
      </c>
      <c r="B10798" s="32" t="s">
        <v>184</v>
      </c>
      <c r="C10798">
        <f t="shared" si="168"/>
        <v>25256</v>
      </c>
    </row>
    <row r="10799" spans="1:3">
      <c r="A10799" s="32" t="s">
        <v>36220</v>
      </c>
      <c r="B10799" s="32" t="s">
        <v>184</v>
      </c>
      <c r="C10799">
        <f t="shared" si="168"/>
        <v>25258</v>
      </c>
    </row>
    <row r="10800" spans="1:3">
      <c r="A10800" s="32" t="s">
        <v>24796</v>
      </c>
      <c r="B10800" s="32" t="s">
        <v>184</v>
      </c>
      <c r="C10800">
        <f t="shared" si="168"/>
        <v>25259</v>
      </c>
    </row>
    <row r="10801" spans="1:3">
      <c r="A10801" s="32" t="s">
        <v>24797</v>
      </c>
      <c r="B10801" s="32" t="s">
        <v>184</v>
      </c>
      <c r="C10801">
        <f t="shared" si="168"/>
        <v>25260</v>
      </c>
    </row>
    <row r="10802" spans="1:3">
      <c r="A10802" s="32" t="s">
        <v>24798</v>
      </c>
      <c r="B10802" s="32" t="s">
        <v>184</v>
      </c>
      <c r="C10802">
        <f t="shared" si="168"/>
        <v>25261</v>
      </c>
    </row>
    <row r="10803" spans="1:3">
      <c r="A10803" s="32" t="s">
        <v>24799</v>
      </c>
      <c r="B10803" s="32" t="s">
        <v>184</v>
      </c>
      <c r="C10803">
        <f t="shared" si="168"/>
        <v>25262</v>
      </c>
    </row>
    <row r="10804" spans="1:3">
      <c r="A10804" s="32" t="s">
        <v>24800</v>
      </c>
      <c r="B10804" s="32" t="s">
        <v>184</v>
      </c>
      <c r="C10804">
        <f t="shared" si="168"/>
        <v>25264</v>
      </c>
    </row>
    <row r="10805" spans="1:3">
      <c r="A10805" s="32" t="s">
        <v>24801</v>
      </c>
      <c r="B10805" s="32" t="s">
        <v>184</v>
      </c>
      <c r="C10805">
        <f t="shared" si="168"/>
        <v>25265</v>
      </c>
    </row>
    <row r="10806" spans="1:3">
      <c r="A10806" s="32" t="s">
        <v>24802</v>
      </c>
      <c r="B10806" s="32" t="s">
        <v>184</v>
      </c>
      <c r="C10806">
        <f t="shared" si="168"/>
        <v>25266</v>
      </c>
    </row>
    <row r="10807" spans="1:3">
      <c r="A10807" s="32" t="s">
        <v>24803</v>
      </c>
      <c r="B10807" s="32" t="s">
        <v>184</v>
      </c>
      <c r="C10807">
        <f t="shared" si="168"/>
        <v>25267</v>
      </c>
    </row>
    <row r="10808" spans="1:3">
      <c r="A10808" s="32" t="s">
        <v>24804</v>
      </c>
      <c r="B10808" s="32" t="s">
        <v>184</v>
      </c>
      <c r="C10808">
        <f t="shared" si="168"/>
        <v>25268</v>
      </c>
    </row>
    <row r="10809" spans="1:3">
      <c r="A10809" s="32" t="s">
        <v>24805</v>
      </c>
      <c r="B10809" s="32" t="s">
        <v>184</v>
      </c>
      <c r="C10809">
        <f t="shared" si="168"/>
        <v>25270</v>
      </c>
    </row>
    <row r="10810" spans="1:3">
      <c r="A10810" s="32" t="s">
        <v>24806</v>
      </c>
      <c r="B10810" s="32" t="s">
        <v>184</v>
      </c>
      <c r="C10810">
        <f t="shared" si="168"/>
        <v>25271</v>
      </c>
    </row>
    <row r="10811" spans="1:3">
      <c r="A10811" s="32" t="s">
        <v>36221</v>
      </c>
      <c r="B10811" s="32" t="s">
        <v>184</v>
      </c>
      <c r="C10811">
        <f t="shared" si="168"/>
        <v>25272</v>
      </c>
    </row>
    <row r="10812" spans="1:3">
      <c r="A10812" s="32" t="s">
        <v>36222</v>
      </c>
      <c r="B10812" s="32" t="s">
        <v>184</v>
      </c>
      <c r="C10812">
        <f t="shared" si="168"/>
        <v>25274</v>
      </c>
    </row>
    <row r="10813" spans="1:3">
      <c r="A10813" s="32" t="s">
        <v>24807</v>
      </c>
      <c r="B10813" s="32" t="s">
        <v>184</v>
      </c>
      <c r="C10813">
        <f t="shared" si="168"/>
        <v>25275</v>
      </c>
    </row>
    <row r="10814" spans="1:3">
      <c r="A10814" s="32" t="s">
        <v>24808</v>
      </c>
      <c r="B10814" s="32" t="s">
        <v>184</v>
      </c>
      <c r="C10814">
        <f t="shared" si="168"/>
        <v>25276</v>
      </c>
    </row>
    <row r="10815" spans="1:3">
      <c r="A10815" s="32" t="s">
        <v>36223</v>
      </c>
      <c r="B10815" s="32" t="s">
        <v>184</v>
      </c>
      <c r="C10815">
        <f t="shared" si="168"/>
        <v>25279</v>
      </c>
    </row>
    <row r="10816" spans="1:3">
      <c r="A10816" s="32" t="s">
        <v>36224</v>
      </c>
      <c r="B10816" s="32" t="s">
        <v>184</v>
      </c>
      <c r="C10816">
        <f t="shared" si="168"/>
        <v>25281</v>
      </c>
    </row>
    <row r="10817" spans="1:3">
      <c r="A10817" s="32" t="s">
        <v>36225</v>
      </c>
      <c r="B10817" s="32" t="s">
        <v>184</v>
      </c>
      <c r="C10817">
        <f t="shared" si="168"/>
        <v>25283</v>
      </c>
    </row>
    <row r="10818" spans="1:3">
      <c r="A10818" s="32" t="s">
        <v>24809</v>
      </c>
      <c r="B10818" s="32" t="s">
        <v>184</v>
      </c>
      <c r="C10818">
        <f t="shared" ref="C10818:C10881" si="169">1*A10818</f>
        <v>25285</v>
      </c>
    </row>
    <row r="10819" spans="1:3">
      <c r="A10819" s="32" t="s">
        <v>24810</v>
      </c>
      <c r="B10819" s="32" t="s">
        <v>184</v>
      </c>
      <c r="C10819">
        <f t="shared" si="169"/>
        <v>25286</v>
      </c>
    </row>
    <row r="10820" spans="1:3">
      <c r="A10820" s="32" t="s">
        <v>24811</v>
      </c>
      <c r="B10820" s="32" t="s">
        <v>184</v>
      </c>
      <c r="C10820">
        <f t="shared" si="169"/>
        <v>25287</v>
      </c>
    </row>
    <row r="10821" spans="1:3">
      <c r="A10821" s="32" t="s">
        <v>24812</v>
      </c>
      <c r="B10821" s="32" t="s">
        <v>184</v>
      </c>
      <c r="C10821">
        <f t="shared" si="169"/>
        <v>25301</v>
      </c>
    </row>
    <row r="10822" spans="1:3">
      <c r="A10822" s="32" t="s">
        <v>24813</v>
      </c>
      <c r="B10822" s="32" t="s">
        <v>184</v>
      </c>
      <c r="C10822">
        <f t="shared" si="169"/>
        <v>25302</v>
      </c>
    </row>
    <row r="10823" spans="1:3">
      <c r="A10823" s="32" t="s">
        <v>24814</v>
      </c>
      <c r="B10823" s="32" t="s">
        <v>184</v>
      </c>
      <c r="C10823">
        <f t="shared" si="169"/>
        <v>25303</v>
      </c>
    </row>
    <row r="10824" spans="1:3">
      <c r="A10824" s="32" t="s">
        <v>24815</v>
      </c>
      <c r="B10824" s="32" t="s">
        <v>184</v>
      </c>
      <c r="C10824">
        <f t="shared" si="169"/>
        <v>25304</v>
      </c>
    </row>
    <row r="10825" spans="1:3">
      <c r="A10825" s="32" t="s">
        <v>24816</v>
      </c>
      <c r="B10825" s="32" t="s">
        <v>184</v>
      </c>
      <c r="C10825">
        <f t="shared" si="169"/>
        <v>25305</v>
      </c>
    </row>
    <row r="10826" spans="1:3">
      <c r="A10826" s="32" t="s">
        <v>24817</v>
      </c>
      <c r="B10826" s="32" t="s">
        <v>184</v>
      </c>
      <c r="C10826">
        <f t="shared" si="169"/>
        <v>25306</v>
      </c>
    </row>
    <row r="10827" spans="1:3">
      <c r="A10827" s="32" t="s">
        <v>24818</v>
      </c>
      <c r="B10827" s="32" t="s">
        <v>184</v>
      </c>
      <c r="C10827">
        <f t="shared" si="169"/>
        <v>25309</v>
      </c>
    </row>
    <row r="10828" spans="1:3">
      <c r="A10828" s="32" t="s">
        <v>24819</v>
      </c>
      <c r="B10828" s="32" t="s">
        <v>184</v>
      </c>
      <c r="C10828">
        <f t="shared" si="169"/>
        <v>25311</v>
      </c>
    </row>
    <row r="10829" spans="1:3">
      <c r="A10829" s="32" t="s">
        <v>24820</v>
      </c>
      <c r="B10829" s="32" t="s">
        <v>184</v>
      </c>
      <c r="C10829">
        <f t="shared" si="169"/>
        <v>25312</v>
      </c>
    </row>
    <row r="10830" spans="1:3">
      <c r="A10830" s="32" t="s">
        <v>24821</v>
      </c>
      <c r="B10830" s="32" t="s">
        <v>184</v>
      </c>
      <c r="C10830">
        <f t="shared" si="169"/>
        <v>25313</v>
      </c>
    </row>
    <row r="10831" spans="1:3">
      <c r="A10831" s="32" t="s">
        <v>24822</v>
      </c>
      <c r="B10831" s="32" t="s">
        <v>184</v>
      </c>
      <c r="C10831">
        <f t="shared" si="169"/>
        <v>25314</v>
      </c>
    </row>
    <row r="10832" spans="1:3">
      <c r="A10832" s="32" t="s">
        <v>24823</v>
      </c>
      <c r="B10832" s="32" t="s">
        <v>184</v>
      </c>
      <c r="C10832">
        <f t="shared" si="169"/>
        <v>25315</v>
      </c>
    </row>
    <row r="10833" spans="1:3">
      <c r="A10833" s="32" t="s">
        <v>24824</v>
      </c>
      <c r="B10833" s="32" t="s">
        <v>184</v>
      </c>
      <c r="C10833">
        <f t="shared" si="169"/>
        <v>25317</v>
      </c>
    </row>
    <row r="10834" spans="1:3">
      <c r="A10834" s="32" t="s">
        <v>24825</v>
      </c>
      <c r="B10834" s="32" t="s">
        <v>184</v>
      </c>
      <c r="C10834">
        <f t="shared" si="169"/>
        <v>25320</v>
      </c>
    </row>
    <row r="10835" spans="1:3">
      <c r="A10835" s="32" t="s">
        <v>24826</v>
      </c>
      <c r="B10835" s="32" t="s">
        <v>184</v>
      </c>
      <c r="C10835">
        <f t="shared" si="169"/>
        <v>25321</v>
      </c>
    </row>
    <row r="10836" spans="1:3">
      <c r="A10836" s="32" t="s">
        <v>24827</v>
      </c>
      <c r="B10836" s="32" t="s">
        <v>184</v>
      </c>
      <c r="C10836">
        <f t="shared" si="169"/>
        <v>25322</v>
      </c>
    </row>
    <row r="10837" spans="1:3">
      <c r="A10837" s="32" t="s">
        <v>24828</v>
      </c>
      <c r="B10837" s="32" t="s">
        <v>184</v>
      </c>
      <c r="C10837">
        <f t="shared" si="169"/>
        <v>25323</v>
      </c>
    </row>
    <row r="10838" spans="1:3">
      <c r="A10838" s="32" t="s">
        <v>24829</v>
      </c>
      <c r="B10838" s="32" t="s">
        <v>184</v>
      </c>
      <c r="C10838">
        <f t="shared" si="169"/>
        <v>25324</v>
      </c>
    </row>
    <row r="10839" spans="1:3">
      <c r="A10839" s="32" t="s">
        <v>24830</v>
      </c>
      <c r="B10839" s="32" t="s">
        <v>184</v>
      </c>
      <c r="C10839">
        <f t="shared" si="169"/>
        <v>25325</v>
      </c>
    </row>
    <row r="10840" spans="1:3">
      <c r="A10840" s="32" t="s">
        <v>24831</v>
      </c>
      <c r="B10840" s="32" t="s">
        <v>184</v>
      </c>
      <c r="C10840">
        <f t="shared" si="169"/>
        <v>25326</v>
      </c>
    </row>
    <row r="10841" spans="1:3">
      <c r="A10841" s="32" t="s">
        <v>24832</v>
      </c>
      <c r="B10841" s="32" t="s">
        <v>184</v>
      </c>
      <c r="C10841">
        <f t="shared" si="169"/>
        <v>25327</v>
      </c>
    </row>
    <row r="10842" spans="1:3">
      <c r="A10842" s="32" t="s">
        <v>24833</v>
      </c>
      <c r="B10842" s="32" t="s">
        <v>184</v>
      </c>
      <c r="C10842">
        <f t="shared" si="169"/>
        <v>25328</v>
      </c>
    </row>
    <row r="10843" spans="1:3">
      <c r="A10843" s="32" t="s">
        <v>24834</v>
      </c>
      <c r="B10843" s="32" t="s">
        <v>184</v>
      </c>
      <c r="C10843">
        <f t="shared" si="169"/>
        <v>25329</v>
      </c>
    </row>
    <row r="10844" spans="1:3">
      <c r="A10844" s="32" t="s">
        <v>24835</v>
      </c>
      <c r="B10844" s="32" t="s">
        <v>184</v>
      </c>
      <c r="C10844">
        <f t="shared" si="169"/>
        <v>25330</v>
      </c>
    </row>
    <row r="10845" spans="1:3">
      <c r="A10845" s="32" t="s">
        <v>24836</v>
      </c>
      <c r="B10845" s="32" t="s">
        <v>184</v>
      </c>
      <c r="C10845">
        <f t="shared" si="169"/>
        <v>25331</v>
      </c>
    </row>
    <row r="10846" spans="1:3">
      <c r="A10846" s="32" t="s">
        <v>24837</v>
      </c>
      <c r="B10846" s="32" t="s">
        <v>184</v>
      </c>
      <c r="C10846">
        <f t="shared" si="169"/>
        <v>25332</v>
      </c>
    </row>
    <row r="10847" spans="1:3">
      <c r="A10847" s="32" t="s">
        <v>24838</v>
      </c>
      <c r="B10847" s="32" t="s">
        <v>184</v>
      </c>
      <c r="C10847">
        <f t="shared" si="169"/>
        <v>25333</v>
      </c>
    </row>
    <row r="10848" spans="1:3">
      <c r="A10848" s="32" t="s">
        <v>24839</v>
      </c>
      <c r="B10848" s="32" t="s">
        <v>184</v>
      </c>
      <c r="C10848">
        <f t="shared" si="169"/>
        <v>25334</v>
      </c>
    </row>
    <row r="10849" spans="1:3">
      <c r="A10849" s="32" t="s">
        <v>24840</v>
      </c>
      <c r="B10849" s="32" t="s">
        <v>184</v>
      </c>
      <c r="C10849">
        <f t="shared" si="169"/>
        <v>25335</v>
      </c>
    </row>
    <row r="10850" spans="1:3">
      <c r="A10850" s="32" t="s">
        <v>24841</v>
      </c>
      <c r="B10850" s="32" t="s">
        <v>184</v>
      </c>
      <c r="C10850">
        <f t="shared" si="169"/>
        <v>25336</v>
      </c>
    </row>
    <row r="10851" spans="1:3">
      <c r="A10851" s="32" t="s">
        <v>24842</v>
      </c>
      <c r="B10851" s="32" t="s">
        <v>184</v>
      </c>
      <c r="C10851">
        <f t="shared" si="169"/>
        <v>25337</v>
      </c>
    </row>
    <row r="10852" spans="1:3">
      <c r="A10852" s="32" t="s">
        <v>24843</v>
      </c>
      <c r="B10852" s="32" t="s">
        <v>184</v>
      </c>
      <c r="C10852">
        <f t="shared" si="169"/>
        <v>25338</v>
      </c>
    </row>
    <row r="10853" spans="1:3">
      <c r="A10853" s="32" t="s">
        <v>24844</v>
      </c>
      <c r="B10853" s="32" t="s">
        <v>184</v>
      </c>
      <c r="C10853">
        <f t="shared" si="169"/>
        <v>25339</v>
      </c>
    </row>
    <row r="10854" spans="1:3">
      <c r="A10854" s="32" t="s">
        <v>24845</v>
      </c>
      <c r="B10854" s="32" t="s">
        <v>184</v>
      </c>
      <c r="C10854">
        <f t="shared" si="169"/>
        <v>25350</v>
      </c>
    </row>
    <row r="10855" spans="1:3">
      <c r="A10855" s="32" t="s">
        <v>24846</v>
      </c>
      <c r="B10855" s="32" t="s">
        <v>184</v>
      </c>
      <c r="C10855">
        <f t="shared" si="169"/>
        <v>25356</v>
      </c>
    </row>
    <row r="10856" spans="1:3">
      <c r="A10856" s="32" t="s">
        <v>24847</v>
      </c>
      <c r="B10856" s="32" t="s">
        <v>184</v>
      </c>
      <c r="C10856">
        <f t="shared" si="169"/>
        <v>25357</v>
      </c>
    </row>
    <row r="10857" spans="1:3">
      <c r="A10857" s="32" t="s">
        <v>24848</v>
      </c>
      <c r="B10857" s="32" t="s">
        <v>184</v>
      </c>
      <c r="C10857">
        <f t="shared" si="169"/>
        <v>25358</v>
      </c>
    </row>
    <row r="10858" spans="1:3">
      <c r="A10858" s="32" t="s">
        <v>24849</v>
      </c>
      <c r="B10858" s="32" t="s">
        <v>184</v>
      </c>
      <c r="C10858">
        <f t="shared" si="169"/>
        <v>25360</v>
      </c>
    </row>
    <row r="10859" spans="1:3">
      <c r="A10859" s="32" t="s">
        <v>24850</v>
      </c>
      <c r="B10859" s="32" t="s">
        <v>184</v>
      </c>
      <c r="C10859">
        <f t="shared" si="169"/>
        <v>25361</v>
      </c>
    </row>
    <row r="10860" spans="1:3">
      <c r="A10860" s="32" t="s">
        <v>24851</v>
      </c>
      <c r="B10860" s="32" t="s">
        <v>184</v>
      </c>
      <c r="C10860">
        <f t="shared" si="169"/>
        <v>25362</v>
      </c>
    </row>
    <row r="10861" spans="1:3">
      <c r="A10861" s="32" t="s">
        <v>24852</v>
      </c>
      <c r="B10861" s="32" t="s">
        <v>184</v>
      </c>
      <c r="C10861">
        <f t="shared" si="169"/>
        <v>25364</v>
      </c>
    </row>
    <row r="10862" spans="1:3">
      <c r="A10862" s="32" t="s">
        <v>24853</v>
      </c>
      <c r="B10862" s="32" t="s">
        <v>184</v>
      </c>
      <c r="C10862">
        <f t="shared" si="169"/>
        <v>25365</v>
      </c>
    </row>
    <row r="10863" spans="1:3">
      <c r="A10863" s="32" t="s">
        <v>24854</v>
      </c>
      <c r="B10863" s="32" t="s">
        <v>184</v>
      </c>
      <c r="C10863">
        <f t="shared" si="169"/>
        <v>25375</v>
      </c>
    </row>
    <row r="10864" spans="1:3">
      <c r="A10864" s="32" t="s">
        <v>24855</v>
      </c>
      <c r="B10864" s="32" t="s">
        <v>184</v>
      </c>
      <c r="C10864">
        <f t="shared" si="169"/>
        <v>25387</v>
      </c>
    </row>
    <row r="10865" spans="1:3">
      <c r="A10865" s="32" t="s">
        <v>24856</v>
      </c>
      <c r="B10865" s="32" t="s">
        <v>184</v>
      </c>
      <c r="C10865">
        <f t="shared" si="169"/>
        <v>25389</v>
      </c>
    </row>
    <row r="10866" spans="1:3">
      <c r="A10866" s="32" t="s">
        <v>24857</v>
      </c>
      <c r="B10866" s="32" t="s">
        <v>184</v>
      </c>
      <c r="C10866">
        <f t="shared" si="169"/>
        <v>25392</v>
      </c>
    </row>
    <row r="10867" spans="1:3">
      <c r="A10867" s="32" t="s">
        <v>24858</v>
      </c>
      <c r="B10867" s="32" t="s">
        <v>184</v>
      </c>
      <c r="C10867">
        <f t="shared" si="169"/>
        <v>25396</v>
      </c>
    </row>
    <row r="10868" spans="1:3">
      <c r="A10868" s="32" t="s">
        <v>24859</v>
      </c>
      <c r="B10868" s="32" t="s">
        <v>184</v>
      </c>
      <c r="C10868">
        <f t="shared" si="169"/>
        <v>25401</v>
      </c>
    </row>
    <row r="10869" spans="1:3">
      <c r="A10869" s="32" t="s">
        <v>24860</v>
      </c>
      <c r="B10869" s="32" t="s">
        <v>184</v>
      </c>
      <c r="C10869">
        <f t="shared" si="169"/>
        <v>25402</v>
      </c>
    </row>
    <row r="10870" spans="1:3">
      <c r="A10870" s="32" t="s">
        <v>24861</v>
      </c>
      <c r="B10870" s="32" t="s">
        <v>184</v>
      </c>
      <c r="C10870">
        <f t="shared" si="169"/>
        <v>25403</v>
      </c>
    </row>
    <row r="10871" spans="1:3">
      <c r="A10871" s="32" t="s">
        <v>24862</v>
      </c>
      <c r="B10871" s="32" t="s">
        <v>184</v>
      </c>
      <c r="C10871">
        <f t="shared" si="169"/>
        <v>25404</v>
      </c>
    </row>
    <row r="10872" spans="1:3">
      <c r="A10872" s="32" t="s">
        <v>24863</v>
      </c>
      <c r="B10872" s="32" t="s">
        <v>184</v>
      </c>
      <c r="C10872">
        <f t="shared" si="169"/>
        <v>25405</v>
      </c>
    </row>
    <row r="10873" spans="1:3">
      <c r="A10873" s="32" t="s">
        <v>24864</v>
      </c>
      <c r="B10873" s="32" t="s">
        <v>184</v>
      </c>
      <c r="C10873">
        <f t="shared" si="169"/>
        <v>25410</v>
      </c>
    </row>
    <row r="10874" spans="1:3">
      <c r="A10874" s="32" t="s">
        <v>24865</v>
      </c>
      <c r="B10874" s="32" t="s">
        <v>184</v>
      </c>
      <c r="C10874">
        <f t="shared" si="169"/>
        <v>25411</v>
      </c>
    </row>
    <row r="10875" spans="1:3">
      <c r="A10875" s="32" t="s">
        <v>24866</v>
      </c>
      <c r="B10875" s="32" t="s">
        <v>184</v>
      </c>
      <c r="C10875">
        <f t="shared" si="169"/>
        <v>25413</v>
      </c>
    </row>
    <row r="10876" spans="1:3">
      <c r="A10876" s="32" t="s">
        <v>24867</v>
      </c>
      <c r="B10876" s="32" t="s">
        <v>184</v>
      </c>
      <c r="C10876">
        <f t="shared" si="169"/>
        <v>25414</v>
      </c>
    </row>
    <row r="10877" spans="1:3">
      <c r="A10877" s="32" t="s">
        <v>24868</v>
      </c>
      <c r="B10877" s="32" t="s">
        <v>184</v>
      </c>
      <c r="C10877">
        <f t="shared" si="169"/>
        <v>25419</v>
      </c>
    </row>
    <row r="10878" spans="1:3">
      <c r="A10878" s="32" t="s">
        <v>24869</v>
      </c>
      <c r="B10878" s="32" t="s">
        <v>184</v>
      </c>
      <c r="C10878">
        <f t="shared" si="169"/>
        <v>25420</v>
      </c>
    </row>
    <row r="10879" spans="1:3">
      <c r="A10879" s="32" t="s">
        <v>24870</v>
      </c>
      <c r="B10879" s="32" t="s">
        <v>184</v>
      </c>
      <c r="C10879">
        <f t="shared" si="169"/>
        <v>25421</v>
      </c>
    </row>
    <row r="10880" spans="1:3">
      <c r="A10880" s="32" t="s">
        <v>24871</v>
      </c>
      <c r="B10880" s="32" t="s">
        <v>184</v>
      </c>
      <c r="C10880">
        <f t="shared" si="169"/>
        <v>25422</v>
      </c>
    </row>
    <row r="10881" spans="1:3">
      <c r="A10881" s="32" t="s">
        <v>24872</v>
      </c>
      <c r="B10881" s="32" t="s">
        <v>184</v>
      </c>
      <c r="C10881">
        <f t="shared" si="169"/>
        <v>25423</v>
      </c>
    </row>
    <row r="10882" spans="1:3">
      <c r="A10882" s="32" t="s">
        <v>24873</v>
      </c>
      <c r="B10882" s="32" t="s">
        <v>184</v>
      </c>
      <c r="C10882">
        <f t="shared" ref="C10882:C10945" si="170">1*A10882</f>
        <v>25425</v>
      </c>
    </row>
    <row r="10883" spans="1:3">
      <c r="A10883" s="32" t="s">
        <v>24874</v>
      </c>
      <c r="B10883" s="32" t="s">
        <v>184</v>
      </c>
      <c r="C10883">
        <f t="shared" si="170"/>
        <v>25427</v>
      </c>
    </row>
    <row r="10884" spans="1:3">
      <c r="A10884" s="32" t="s">
        <v>24875</v>
      </c>
      <c r="B10884" s="32" t="s">
        <v>184</v>
      </c>
      <c r="C10884">
        <f t="shared" si="170"/>
        <v>25428</v>
      </c>
    </row>
    <row r="10885" spans="1:3">
      <c r="A10885" s="32" t="s">
        <v>36226</v>
      </c>
      <c r="B10885" s="32" t="s">
        <v>184</v>
      </c>
      <c r="C10885">
        <f t="shared" si="170"/>
        <v>25429</v>
      </c>
    </row>
    <row r="10886" spans="1:3">
      <c r="A10886" s="32" t="s">
        <v>24876</v>
      </c>
      <c r="B10886" s="32" t="s">
        <v>184</v>
      </c>
      <c r="C10886">
        <f t="shared" si="170"/>
        <v>25430</v>
      </c>
    </row>
    <row r="10887" spans="1:3">
      <c r="A10887" s="32" t="s">
        <v>24877</v>
      </c>
      <c r="B10887" s="32" t="s">
        <v>184</v>
      </c>
      <c r="C10887">
        <f t="shared" si="170"/>
        <v>25431</v>
      </c>
    </row>
    <row r="10888" spans="1:3">
      <c r="A10888" s="32" t="s">
        <v>24878</v>
      </c>
      <c r="B10888" s="32" t="s">
        <v>184</v>
      </c>
      <c r="C10888">
        <f t="shared" si="170"/>
        <v>25432</v>
      </c>
    </row>
    <row r="10889" spans="1:3">
      <c r="A10889" s="32" t="s">
        <v>24879</v>
      </c>
      <c r="B10889" s="32" t="s">
        <v>184</v>
      </c>
      <c r="C10889">
        <f t="shared" si="170"/>
        <v>25434</v>
      </c>
    </row>
    <row r="10890" spans="1:3">
      <c r="A10890" s="32" t="s">
        <v>24880</v>
      </c>
      <c r="B10890" s="32" t="s">
        <v>184</v>
      </c>
      <c r="C10890">
        <f t="shared" si="170"/>
        <v>25437</v>
      </c>
    </row>
    <row r="10891" spans="1:3">
      <c r="A10891" s="32" t="s">
        <v>24881</v>
      </c>
      <c r="B10891" s="32" t="s">
        <v>184</v>
      </c>
      <c r="C10891">
        <f t="shared" si="170"/>
        <v>25438</v>
      </c>
    </row>
    <row r="10892" spans="1:3">
      <c r="A10892" s="32" t="s">
        <v>24882</v>
      </c>
      <c r="B10892" s="32" t="s">
        <v>184</v>
      </c>
      <c r="C10892">
        <f t="shared" si="170"/>
        <v>25440</v>
      </c>
    </row>
    <row r="10893" spans="1:3">
      <c r="A10893" s="32" t="s">
        <v>24883</v>
      </c>
      <c r="B10893" s="32" t="s">
        <v>184</v>
      </c>
      <c r="C10893">
        <f t="shared" si="170"/>
        <v>25441</v>
      </c>
    </row>
    <row r="10894" spans="1:3">
      <c r="A10894" s="32" t="s">
        <v>24884</v>
      </c>
      <c r="B10894" s="32" t="s">
        <v>184</v>
      </c>
      <c r="C10894">
        <f t="shared" si="170"/>
        <v>25442</v>
      </c>
    </row>
    <row r="10895" spans="1:3">
      <c r="A10895" s="32" t="s">
        <v>24885</v>
      </c>
      <c r="B10895" s="32" t="s">
        <v>184</v>
      </c>
      <c r="C10895">
        <f t="shared" si="170"/>
        <v>25443</v>
      </c>
    </row>
    <row r="10896" spans="1:3">
      <c r="A10896" s="32" t="s">
        <v>24886</v>
      </c>
      <c r="B10896" s="32" t="s">
        <v>184</v>
      </c>
      <c r="C10896">
        <f t="shared" si="170"/>
        <v>25444</v>
      </c>
    </row>
    <row r="10897" spans="1:3">
      <c r="A10897" s="32" t="s">
        <v>24887</v>
      </c>
      <c r="B10897" s="32" t="s">
        <v>184</v>
      </c>
      <c r="C10897">
        <f t="shared" si="170"/>
        <v>25446</v>
      </c>
    </row>
    <row r="10898" spans="1:3">
      <c r="A10898" s="32" t="s">
        <v>24888</v>
      </c>
      <c r="B10898" s="32" t="s">
        <v>184</v>
      </c>
      <c r="C10898">
        <f t="shared" si="170"/>
        <v>25501</v>
      </c>
    </row>
    <row r="10899" spans="1:3">
      <c r="A10899" s="32" t="s">
        <v>24889</v>
      </c>
      <c r="B10899" s="32" t="s">
        <v>184</v>
      </c>
      <c r="C10899">
        <f t="shared" si="170"/>
        <v>25502</v>
      </c>
    </row>
    <row r="10900" spans="1:3">
      <c r="A10900" s="32" t="s">
        <v>24890</v>
      </c>
      <c r="B10900" s="32" t="s">
        <v>184</v>
      </c>
      <c r="C10900">
        <f t="shared" si="170"/>
        <v>25503</v>
      </c>
    </row>
    <row r="10901" spans="1:3">
      <c r="A10901" s="32" t="s">
        <v>24891</v>
      </c>
      <c r="B10901" s="32" t="s">
        <v>184</v>
      </c>
      <c r="C10901">
        <f t="shared" si="170"/>
        <v>25504</v>
      </c>
    </row>
    <row r="10902" spans="1:3">
      <c r="A10902" s="32" t="s">
        <v>24892</v>
      </c>
      <c r="B10902" s="32" t="s">
        <v>184</v>
      </c>
      <c r="C10902">
        <f t="shared" si="170"/>
        <v>25505</v>
      </c>
    </row>
    <row r="10903" spans="1:3">
      <c r="A10903" s="32" t="s">
        <v>24893</v>
      </c>
      <c r="B10903" s="32" t="s">
        <v>184</v>
      </c>
      <c r="C10903">
        <f t="shared" si="170"/>
        <v>25506</v>
      </c>
    </row>
    <row r="10904" spans="1:3">
      <c r="A10904" s="32" t="s">
        <v>24894</v>
      </c>
      <c r="B10904" s="32" t="s">
        <v>184</v>
      </c>
      <c r="C10904">
        <f t="shared" si="170"/>
        <v>25507</v>
      </c>
    </row>
    <row r="10905" spans="1:3">
      <c r="A10905" s="32" t="s">
        <v>24895</v>
      </c>
      <c r="B10905" s="32" t="s">
        <v>184</v>
      </c>
      <c r="C10905">
        <f t="shared" si="170"/>
        <v>25508</v>
      </c>
    </row>
    <row r="10906" spans="1:3">
      <c r="A10906" s="32" t="s">
        <v>24896</v>
      </c>
      <c r="B10906" s="32" t="s">
        <v>184</v>
      </c>
      <c r="C10906">
        <f t="shared" si="170"/>
        <v>25510</v>
      </c>
    </row>
    <row r="10907" spans="1:3">
      <c r="A10907" s="32" t="s">
        <v>24897</v>
      </c>
      <c r="B10907" s="32" t="s">
        <v>184</v>
      </c>
      <c r="C10907">
        <f t="shared" si="170"/>
        <v>25511</v>
      </c>
    </row>
    <row r="10908" spans="1:3">
      <c r="A10908" s="32" t="s">
        <v>24898</v>
      </c>
      <c r="B10908" s="32" t="s">
        <v>184</v>
      </c>
      <c r="C10908">
        <f t="shared" si="170"/>
        <v>25512</v>
      </c>
    </row>
    <row r="10909" spans="1:3">
      <c r="A10909" s="32" t="s">
        <v>24899</v>
      </c>
      <c r="B10909" s="32" t="s">
        <v>184</v>
      </c>
      <c r="C10909">
        <f t="shared" si="170"/>
        <v>25514</v>
      </c>
    </row>
    <row r="10910" spans="1:3">
      <c r="A10910" s="32" t="s">
        <v>24900</v>
      </c>
      <c r="B10910" s="32" t="s">
        <v>184</v>
      </c>
      <c r="C10910">
        <f t="shared" si="170"/>
        <v>25515</v>
      </c>
    </row>
    <row r="10911" spans="1:3">
      <c r="A10911" s="32" t="s">
        <v>24901</v>
      </c>
      <c r="B10911" s="32" t="s">
        <v>184</v>
      </c>
      <c r="C10911">
        <f t="shared" si="170"/>
        <v>25517</v>
      </c>
    </row>
    <row r="10912" spans="1:3">
      <c r="A10912" s="32" t="s">
        <v>36227</v>
      </c>
      <c r="B10912" s="32" t="s">
        <v>184</v>
      </c>
      <c r="C10912">
        <f t="shared" si="170"/>
        <v>25519</v>
      </c>
    </row>
    <row r="10913" spans="1:3">
      <c r="A10913" s="32" t="s">
        <v>24902</v>
      </c>
      <c r="B10913" s="32" t="s">
        <v>184</v>
      </c>
      <c r="C10913">
        <f t="shared" si="170"/>
        <v>25520</v>
      </c>
    </row>
    <row r="10914" spans="1:3">
      <c r="A10914" s="32" t="s">
        <v>24903</v>
      </c>
      <c r="B10914" s="32" t="s">
        <v>184</v>
      </c>
      <c r="C10914">
        <f t="shared" si="170"/>
        <v>25521</v>
      </c>
    </row>
    <row r="10915" spans="1:3">
      <c r="A10915" s="32" t="s">
        <v>24904</v>
      </c>
      <c r="B10915" s="32" t="s">
        <v>184</v>
      </c>
      <c r="C10915">
        <f t="shared" si="170"/>
        <v>25523</v>
      </c>
    </row>
    <row r="10916" spans="1:3">
      <c r="A10916" s="32" t="s">
        <v>24905</v>
      </c>
      <c r="B10916" s="32" t="s">
        <v>184</v>
      </c>
      <c r="C10916">
        <f t="shared" si="170"/>
        <v>25524</v>
      </c>
    </row>
    <row r="10917" spans="1:3">
      <c r="A10917" s="32" t="s">
        <v>24906</v>
      </c>
      <c r="B10917" s="32" t="s">
        <v>184</v>
      </c>
      <c r="C10917">
        <f t="shared" si="170"/>
        <v>25526</v>
      </c>
    </row>
    <row r="10918" spans="1:3">
      <c r="A10918" s="32" t="s">
        <v>24907</v>
      </c>
      <c r="B10918" s="32" t="s">
        <v>184</v>
      </c>
      <c r="C10918">
        <f t="shared" si="170"/>
        <v>25529</v>
      </c>
    </row>
    <row r="10919" spans="1:3">
      <c r="A10919" s="32" t="s">
        <v>24908</v>
      </c>
      <c r="B10919" s="32" t="s">
        <v>184</v>
      </c>
      <c r="C10919">
        <f t="shared" si="170"/>
        <v>25530</v>
      </c>
    </row>
    <row r="10920" spans="1:3">
      <c r="A10920" s="32" t="s">
        <v>24909</v>
      </c>
      <c r="B10920" s="32" t="s">
        <v>184</v>
      </c>
      <c r="C10920">
        <f t="shared" si="170"/>
        <v>25534</v>
      </c>
    </row>
    <row r="10921" spans="1:3">
      <c r="A10921" s="32" t="s">
        <v>24910</v>
      </c>
      <c r="B10921" s="32" t="s">
        <v>184</v>
      </c>
      <c r="C10921">
        <f t="shared" si="170"/>
        <v>25535</v>
      </c>
    </row>
    <row r="10922" spans="1:3">
      <c r="A10922" s="32" t="s">
        <v>24911</v>
      </c>
      <c r="B10922" s="32" t="s">
        <v>184</v>
      </c>
      <c r="C10922">
        <f t="shared" si="170"/>
        <v>25537</v>
      </c>
    </row>
    <row r="10923" spans="1:3">
      <c r="A10923" s="32" t="s">
        <v>24912</v>
      </c>
      <c r="B10923" s="32" t="s">
        <v>184</v>
      </c>
      <c r="C10923">
        <f t="shared" si="170"/>
        <v>25540</v>
      </c>
    </row>
    <row r="10924" spans="1:3">
      <c r="A10924" s="32" t="s">
        <v>24913</v>
      </c>
      <c r="B10924" s="32" t="s">
        <v>184</v>
      </c>
      <c r="C10924">
        <f t="shared" si="170"/>
        <v>25541</v>
      </c>
    </row>
    <row r="10925" spans="1:3">
      <c r="A10925" s="32" t="s">
        <v>24914</v>
      </c>
      <c r="B10925" s="32" t="s">
        <v>184</v>
      </c>
      <c r="C10925">
        <f t="shared" si="170"/>
        <v>25544</v>
      </c>
    </row>
    <row r="10926" spans="1:3">
      <c r="A10926" s="32" t="s">
        <v>24915</v>
      </c>
      <c r="B10926" s="32" t="s">
        <v>184</v>
      </c>
      <c r="C10926">
        <f t="shared" si="170"/>
        <v>25545</v>
      </c>
    </row>
    <row r="10927" spans="1:3">
      <c r="A10927" s="32" t="s">
        <v>40921</v>
      </c>
      <c r="B10927" s="32" t="s">
        <v>184</v>
      </c>
      <c r="C10927">
        <f t="shared" si="170"/>
        <v>25546</v>
      </c>
    </row>
    <row r="10928" spans="1:3">
      <c r="A10928" s="32" t="s">
        <v>24916</v>
      </c>
      <c r="B10928" s="32" t="s">
        <v>184</v>
      </c>
      <c r="C10928">
        <f t="shared" si="170"/>
        <v>25547</v>
      </c>
    </row>
    <row r="10929" spans="1:3">
      <c r="A10929" s="32" t="s">
        <v>24917</v>
      </c>
      <c r="B10929" s="32" t="s">
        <v>184</v>
      </c>
      <c r="C10929">
        <f t="shared" si="170"/>
        <v>25550</v>
      </c>
    </row>
    <row r="10930" spans="1:3">
      <c r="A10930" s="32" t="s">
        <v>24918</v>
      </c>
      <c r="B10930" s="32" t="s">
        <v>184</v>
      </c>
      <c r="C10930">
        <f t="shared" si="170"/>
        <v>25555</v>
      </c>
    </row>
    <row r="10931" spans="1:3">
      <c r="A10931" s="32" t="s">
        <v>24919</v>
      </c>
      <c r="B10931" s="32" t="s">
        <v>184</v>
      </c>
      <c r="C10931">
        <f t="shared" si="170"/>
        <v>25557</v>
      </c>
    </row>
    <row r="10932" spans="1:3">
      <c r="A10932" s="32" t="s">
        <v>24920</v>
      </c>
      <c r="B10932" s="32" t="s">
        <v>184</v>
      </c>
      <c r="C10932">
        <f t="shared" si="170"/>
        <v>25559</v>
      </c>
    </row>
    <row r="10933" spans="1:3">
      <c r="A10933" s="32" t="s">
        <v>24921</v>
      </c>
      <c r="B10933" s="32" t="s">
        <v>184</v>
      </c>
      <c r="C10933">
        <f t="shared" si="170"/>
        <v>25560</v>
      </c>
    </row>
    <row r="10934" spans="1:3">
      <c r="A10934" s="32" t="s">
        <v>24922</v>
      </c>
      <c r="B10934" s="32" t="s">
        <v>184</v>
      </c>
      <c r="C10934">
        <f t="shared" si="170"/>
        <v>25562</v>
      </c>
    </row>
    <row r="10935" spans="1:3">
      <c r="A10935" s="32" t="s">
        <v>40922</v>
      </c>
      <c r="B10935" s="32" t="s">
        <v>184</v>
      </c>
      <c r="C10935">
        <f t="shared" si="170"/>
        <v>25563</v>
      </c>
    </row>
    <row r="10936" spans="1:3">
      <c r="A10936" s="32" t="s">
        <v>24923</v>
      </c>
      <c r="B10936" s="32" t="s">
        <v>184</v>
      </c>
      <c r="C10936">
        <f t="shared" si="170"/>
        <v>25564</v>
      </c>
    </row>
    <row r="10937" spans="1:3">
      <c r="A10937" s="32" t="s">
        <v>24924</v>
      </c>
      <c r="B10937" s="32" t="s">
        <v>184</v>
      </c>
      <c r="C10937">
        <f t="shared" si="170"/>
        <v>25565</v>
      </c>
    </row>
    <row r="10938" spans="1:3">
      <c r="A10938" s="32" t="s">
        <v>24925</v>
      </c>
      <c r="B10938" s="32" t="s">
        <v>184</v>
      </c>
      <c r="C10938">
        <f t="shared" si="170"/>
        <v>25567</v>
      </c>
    </row>
    <row r="10939" spans="1:3">
      <c r="A10939" s="32" t="s">
        <v>40923</v>
      </c>
      <c r="B10939" s="32" t="s">
        <v>184</v>
      </c>
      <c r="C10939">
        <f t="shared" si="170"/>
        <v>25568</v>
      </c>
    </row>
    <row r="10940" spans="1:3">
      <c r="A10940" s="32" t="s">
        <v>24926</v>
      </c>
      <c r="B10940" s="32" t="s">
        <v>184</v>
      </c>
      <c r="C10940">
        <f t="shared" si="170"/>
        <v>25569</v>
      </c>
    </row>
    <row r="10941" spans="1:3">
      <c r="A10941" s="32" t="s">
        <v>24927</v>
      </c>
      <c r="B10941" s="32" t="s">
        <v>184</v>
      </c>
      <c r="C10941">
        <f t="shared" si="170"/>
        <v>25570</v>
      </c>
    </row>
    <row r="10942" spans="1:3">
      <c r="A10942" s="32" t="s">
        <v>24928</v>
      </c>
      <c r="B10942" s="32" t="s">
        <v>184</v>
      </c>
      <c r="C10942">
        <f t="shared" si="170"/>
        <v>25571</v>
      </c>
    </row>
    <row r="10943" spans="1:3">
      <c r="A10943" s="32" t="s">
        <v>24929</v>
      </c>
      <c r="B10943" s="32" t="s">
        <v>184</v>
      </c>
      <c r="C10943">
        <f t="shared" si="170"/>
        <v>25572</v>
      </c>
    </row>
    <row r="10944" spans="1:3">
      <c r="A10944" s="32" t="s">
        <v>24930</v>
      </c>
      <c r="B10944" s="32" t="s">
        <v>184</v>
      </c>
      <c r="C10944">
        <f t="shared" si="170"/>
        <v>25573</v>
      </c>
    </row>
    <row r="10945" spans="1:3">
      <c r="A10945" s="32" t="s">
        <v>24931</v>
      </c>
      <c r="B10945" s="32" t="s">
        <v>184</v>
      </c>
      <c r="C10945">
        <f t="shared" si="170"/>
        <v>25601</v>
      </c>
    </row>
    <row r="10946" spans="1:3">
      <c r="A10946" s="32" t="s">
        <v>24932</v>
      </c>
      <c r="B10946" s="32" t="s">
        <v>184</v>
      </c>
      <c r="C10946">
        <f t="shared" ref="C10946:C11009" si="171">1*A10946</f>
        <v>25606</v>
      </c>
    </row>
    <row r="10947" spans="1:3">
      <c r="A10947" s="32" t="s">
        <v>24933</v>
      </c>
      <c r="B10947" s="32" t="s">
        <v>184</v>
      </c>
      <c r="C10947">
        <f t="shared" si="171"/>
        <v>25607</v>
      </c>
    </row>
    <row r="10948" spans="1:3">
      <c r="A10948" s="32" t="s">
        <v>24934</v>
      </c>
      <c r="B10948" s="32" t="s">
        <v>184</v>
      </c>
      <c r="C10948">
        <f t="shared" si="171"/>
        <v>25608</v>
      </c>
    </row>
    <row r="10949" spans="1:3">
      <c r="A10949" s="32" t="s">
        <v>24935</v>
      </c>
      <c r="B10949" s="32" t="s">
        <v>184</v>
      </c>
      <c r="C10949">
        <f t="shared" si="171"/>
        <v>25611</v>
      </c>
    </row>
    <row r="10950" spans="1:3">
      <c r="A10950" s="32" t="s">
        <v>24936</v>
      </c>
      <c r="B10950" s="32" t="s">
        <v>184</v>
      </c>
      <c r="C10950">
        <f t="shared" si="171"/>
        <v>25612</v>
      </c>
    </row>
    <row r="10951" spans="1:3">
      <c r="A10951" s="32" t="s">
        <v>24937</v>
      </c>
      <c r="B10951" s="32" t="s">
        <v>184</v>
      </c>
      <c r="C10951">
        <f t="shared" si="171"/>
        <v>25614</v>
      </c>
    </row>
    <row r="10952" spans="1:3">
      <c r="A10952" s="32" t="s">
        <v>24938</v>
      </c>
      <c r="B10952" s="32" t="s">
        <v>184</v>
      </c>
      <c r="C10952">
        <f t="shared" si="171"/>
        <v>25617</v>
      </c>
    </row>
    <row r="10953" spans="1:3">
      <c r="A10953" s="32" t="s">
        <v>36228</v>
      </c>
      <c r="B10953" s="32" t="s">
        <v>184</v>
      </c>
      <c r="C10953">
        <f t="shared" si="171"/>
        <v>25620</v>
      </c>
    </row>
    <row r="10954" spans="1:3">
      <c r="A10954" s="32" t="s">
        <v>24939</v>
      </c>
      <c r="B10954" s="32" t="s">
        <v>184</v>
      </c>
      <c r="C10954">
        <f t="shared" si="171"/>
        <v>25621</v>
      </c>
    </row>
    <row r="10955" spans="1:3">
      <c r="A10955" s="32" t="s">
        <v>36229</v>
      </c>
      <c r="B10955" s="32" t="s">
        <v>184</v>
      </c>
      <c r="C10955">
        <f t="shared" si="171"/>
        <v>25623</v>
      </c>
    </row>
    <row r="10956" spans="1:3">
      <c r="A10956" s="32" t="s">
        <v>24940</v>
      </c>
      <c r="B10956" s="32" t="s">
        <v>184</v>
      </c>
      <c r="C10956">
        <f t="shared" si="171"/>
        <v>25624</v>
      </c>
    </row>
    <row r="10957" spans="1:3">
      <c r="A10957" s="32" t="s">
        <v>24941</v>
      </c>
      <c r="B10957" s="32" t="s">
        <v>184</v>
      </c>
      <c r="C10957">
        <f t="shared" si="171"/>
        <v>25625</v>
      </c>
    </row>
    <row r="10958" spans="1:3">
      <c r="A10958" s="32" t="s">
        <v>24942</v>
      </c>
      <c r="B10958" s="32" t="s">
        <v>184</v>
      </c>
      <c r="C10958">
        <f t="shared" si="171"/>
        <v>25628</v>
      </c>
    </row>
    <row r="10959" spans="1:3">
      <c r="A10959" s="32" t="s">
        <v>24943</v>
      </c>
      <c r="B10959" s="32" t="s">
        <v>184</v>
      </c>
      <c r="C10959">
        <f t="shared" si="171"/>
        <v>25630</v>
      </c>
    </row>
    <row r="10960" spans="1:3">
      <c r="A10960" s="32" t="s">
        <v>36230</v>
      </c>
      <c r="B10960" s="32" t="s">
        <v>184</v>
      </c>
      <c r="C10960">
        <f t="shared" si="171"/>
        <v>25631</v>
      </c>
    </row>
    <row r="10961" spans="1:3">
      <c r="A10961" s="32" t="s">
        <v>24944</v>
      </c>
      <c r="B10961" s="32" t="s">
        <v>184</v>
      </c>
      <c r="C10961">
        <f t="shared" si="171"/>
        <v>25632</v>
      </c>
    </row>
    <row r="10962" spans="1:3">
      <c r="A10962" s="32" t="s">
        <v>24945</v>
      </c>
      <c r="B10962" s="32" t="s">
        <v>184</v>
      </c>
      <c r="C10962">
        <f t="shared" si="171"/>
        <v>25634</v>
      </c>
    </row>
    <row r="10963" spans="1:3">
      <c r="A10963" s="32" t="s">
        <v>24946</v>
      </c>
      <c r="B10963" s="32" t="s">
        <v>184</v>
      </c>
      <c r="C10963">
        <f t="shared" si="171"/>
        <v>25635</v>
      </c>
    </row>
    <row r="10964" spans="1:3">
      <c r="A10964" s="32" t="s">
        <v>36231</v>
      </c>
      <c r="B10964" s="32" t="s">
        <v>184</v>
      </c>
      <c r="C10964">
        <f t="shared" si="171"/>
        <v>25636</v>
      </c>
    </row>
    <row r="10965" spans="1:3">
      <c r="A10965" s="32" t="s">
        <v>24947</v>
      </c>
      <c r="B10965" s="32" t="s">
        <v>184</v>
      </c>
      <c r="C10965">
        <f t="shared" si="171"/>
        <v>25637</v>
      </c>
    </row>
    <row r="10966" spans="1:3">
      <c r="A10966" s="32" t="s">
        <v>24948</v>
      </c>
      <c r="B10966" s="32" t="s">
        <v>184</v>
      </c>
      <c r="C10966">
        <f t="shared" si="171"/>
        <v>25638</v>
      </c>
    </row>
    <row r="10967" spans="1:3">
      <c r="A10967" s="32" t="s">
        <v>24949</v>
      </c>
      <c r="B10967" s="32" t="s">
        <v>184</v>
      </c>
      <c r="C10967">
        <f t="shared" si="171"/>
        <v>25639</v>
      </c>
    </row>
    <row r="10968" spans="1:3">
      <c r="A10968" s="32" t="s">
        <v>36232</v>
      </c>
      <c r="B10968" s="32" t="s">
        <v>184</v>
      </c>
      <c r="C10968">
        <f t="shared" si="171"/>
        <v>25643</v>
      </c>
    </row>
    <row r="10969" spans="1:3">
      <c r="A10969" s="32" t="s">
        <v>24950</v>
      </c>
      <c r="B10969" s="32" t="s">
        <v>184</v>
      </c>
      <c r="C10969">
        <f t="shared" si="171"/>
        <v>25644</v>
      </c>
    </row>
    <row r="10970" spans="1:3">
      <c r="A10970" s="32" t="s">
        <v>36233</v>
      </c>
      <c r="B10970" s="32" t="s">
        <v>184</v>
      </c>
      <c r="C10970">
        <f t="shared" si="171"/>
        <v>25645</v>
      </c>
    </row>
    <row r="10971" spans="1:3">
      <c r="A10971" s="32" t="s">
        <v>24951</v>
      </c>
      <c r="B10971" s="32" t="s">
        <v>184</v>
      </c>
      <c r="C10971">
        <f t="shared" si="171"/>
        <v>25646</v>
      </c>
    </row>
    <row r="10972" spans="1:3">
      <c r="A10972" s="32" t="s">
        <v>24952</v>
      </c>
      <c r="B10972" s="32" t="s">
        <v>184</v>
      </c>
      <c r="C10972">
        <f t="shared" si="171"/>
        <v>25647</v>
      </c>
    </row>
    <row r="10973" spans="1:3">
      <c r="A10973" s="32" t="s">
        <v>36234</v>
      </c>
      <c r="B10973" s="32" t="s">
        <v>184</v>
      </c>
      <c r="C10973">
        <f t="shared" si="171"/>
        <v>25648</v>
      </c>
    </row>
    <row r="10974" spans="1:3">
      <c r="A10974" s="32" t="s">
        <v>24953</v>
      </c>
      <c r="B10974" s="32" t="s">
        <v>184</v>
      </c>
      <c r="C10974">
        <f t="shared" si="171"/>
        <v>25649</v>
      </c>
    </row>
    <row r="10975" spans="1:3">
      <c r="A10975" s="32" t="s">
        <v>24954</v>
      </c>
      <c r="B10975" s="32" t="s">
        <v>184</v>
      </c>
      <c r="C10975">
        <f t="shared" si="171"/>
        <v>25650</v>
      </c>
    </row>
    <row r="10976" spans="1:3">
      <c r="A10976" s="32" t="s">
        <v>24955</v>
      </c>
      <c r="B10976" s="32" t="s">
        <v>184</v>
      </c>
      <c r="C10976">
        <f t="shared" si="171"/>
        <v>25651</v>
      </c>
    </row>
    <row r="10977" spans="1:3">
      <c r="A10977" s="32" t="s">
        <v>24956</v>
      </c>
      <c r="B10977" s="32" t="s">
        <v>184</v>
      </c>
      <c r="C10977">
        <f t="shared" si="171"/>
        <v>25652</v>
      </c>
    </row>
    <row r="10978" spans="1:3">
      <c r="A10978" s="32" t="s">
        <v>24957</v>
      </c>
      <c r="B10978" s="32" t="s">
        <v>184</v>
      </c>
      <c r="C10978">
        <f t="shared" si="171"/>
        <v>25653</v>
      </c>
    </row>
    <row r="10979" spans="1:3">
      <c r="A10979" s="32" t="s">
        <v>24958</v>
      </c>
      <c r="B10979" s="32" t="s">
        <v>184</v>
      </c>
      <c r="C10979">
        <f t="shared" si="171"/>
        <v>25654</v>
      </c>
    </row>
    <row r="10980" spans="1:3">
      <c r="A10980" s="32" t="s">
        <v>24959</v>
      </c>
      <c r="B10980" s="32" t="s">
        <v>184</v>
      </c>
      <c r="C10980">
        <f t="shared" si="171"/>
        <v>25661</v>
      </c>
    </row>
    <row r="10981" spans="1:3">
      <c r="A10981" s="32" t="s">
        <v>24960</v>
      </c>
      <c r="B10981" s="32" t="s">
        <v>184</v>
      </c>
      <c r="C10981">
        <f t="shared" si="171"/>
        <v>25665</v>
      </c>
    </row>
    <row r="10982" spans="1:3">
      <c r="A10982" s="32" t="s">
        <v>24961</v>
      </c>
      <c r="B10982" s="32" t="s">
        <v>184</v>
      </c>
      <c r="C10982">
        <f t="shared" si="171"/>
        <v>25666</v>
      </c>
    </row>
    <row r="10983" spans="1:3">
      <c r="A10983" s="32" t="s">
        <v>24962</v>
      </c>
      <c r="B10983" s="32" t="s">
        <v>184</v>
      </c>
      <c r="C10983">
        <f t="shared" si="171"/>
        <v>25667</v>
      </c>
    </row>
    <row r="10984" spans="1:3">
      <c r="A10984" s="32" t="s">
        <v>24963</v>
      </c>
      <c r="B10984" s="32" t="s">
        <v>184</v>
      </c>
      <c r="C10984">
        <f t="shared" si="171"/>
        <v>25669</v>
      </c>
    </row>
    <row r="10985" spans="1:3">
      <c r="A10985" s="32" t="s">
        <v>24964</v>
      </c>
      <c r="B10985" s="32" t="s">
        <v>184</v>
      </c>
      <c r="C10985">
        <f t="shared" si="171"/>
        <v>25670</v>
      </c>
    </row>
    <row r="10986" spans="1:3">
      <c r="A10986" s="32" t="s">
        <v>24965</v>
      </c>
      <c r="B10986" s="32" t="s">
        <v>184</v>
      </c>
      <c r="C10986">
        <f t="shared" si="171"/>
        <v>25671</v>
      </c>
    </row>
    <row r="10987" spans="1:3">
      <c r="A10987" s="32" t="s">
        <v>24966</v>
      </c>
      <c r="B10987" s="32" t="s">
        <v>184</v>
      </c>
      <c r="C10987">
        <f t="shared" si="171"/>
        <v>25672</v>
      </c>
    </row>
    <row r="10988" spans="1:3">
      <c r="A10988" s="32" t="s">
        <v>24967</v>
      </c>
      <c r="B10988" s="32" t="s">
        <v>184</v>
      </c>
      <c r="C10988">
        <f t="shared" si="171"/>
        <v>25674</v>
      </c>
    </row>
    <row r="10989" spans="1:3">
      <c r="A10989" s="32" t="s">
        <v>24968</v>
      </c>
      <c r="B10989" s="32" t="s">
        <v>184</v>
      </c>
      <c r="C10989">
        <f t="shared" si="171"/>
        <v>25676</v>
      </c>
    </row>
    <row r="10990" spans="1:3">
      <c r="A10990" s="32" t="s">
        <v>24969</v>
      </c>
      <c r="B10990" s="32" t="s">
        <v>184</v>
      </c>
      <c r="C10990">
        <f t="shared" si="171"/>
        <v>25678</v>
      </c>
    </row>
    <row r="10991" spans="1:3">
      <c r="A10991" s="32" t="s">
        <v>36235</v>
      </c>
      <c r="B10991" s="32" t="s">
        <v>184</v>
      </c>
      <c r="C10991">
        <f t="shared" si="171"/>
        <v>25682</v>
      </c>
    </row>
    <row r="10992" spans="1:3">
      <c r="A10992" s="32" t="s">
        <v>24970</v>
      </c>
      <c r="B10992" s="32" t="s">
        <v>184</v>
      </c>
      <c r="C10992">
        <f t="shared" si="171"/>
        <v>25685</v>
      </c>
    </row>
    <row r="10993" spans="1:3">
      <c r="A10993" s="32" t="s">
        <v>24971</v>
      </c>
      <c r="B10993" s="32" t="s">
        <v>184</v>
      </c>
      <c r="C10993">
        <f t="shared" si="171"/>
        <v>25686</v>
      </c>
    </row>
    <row r="10994" spans="1:3">
      <c r="A10994" s="32" t="s">
        <v>36236</v>
      </c>
      <c r="B10994" s="32" t="s">
        <v>184</v>
      </c>
      <c r="C10994">
        <f t="shared" si="171"/>
        <v>25687</v>
      </c>
    </row>
    <row r="10995" spans="1:3">
      <c r="A10995" s="32" t="s">
        <v>24972</v>
      </c>
      <c r="B10995" s="32" t="s">
        <v>184</v>
      </c>
      <c r="C10995">
        <f t="shared" si="171"/>
        <v>25688</v>
      </c>
    </row>
    <row r="10996" spans="1:3">
      <c r="A10996" s="32" t="s">
        <v>24973</v>
      </c>
      <c r="B10996" s="32" t="s">
        <v>184</v>
      </c>
      <c r="C10996">
        <f t="shared" si="171"/>
        <v>25690</v>
      </c>
    </row>
    <row r="10997" spans="1:3">
      <c r="A10997" s="32" t="s">
        <v>24974</v>
      </c>
      <c r="B10997" s="32" t="s">
        <v>184</v>
      </c>
      <c r="C10997">
        <f t="shared" si="171"/>
        <v>25691</v>
      </c>
    </row>
    <row r="10998" spans="1:3">
      <c r="A10998" s="32" t="s">
        <v>24975</v>
      </c>
      <c r="B10998" s="32" t="s">
        <v>184</v>
      </c>
      <c r="C10998">
        <f t="shared" si="171"/>
        <v>25692</v>
      </c>
    </row>
    <row r="10999" spans="1:3">
      <c r="A10999" s="32" t="s">
        <v>40924</v>
      </c>
      <c r="B10999" s="32" t="s">
        <v>184</v>
      </c>
      <c r="C10999">
        <f t="shared" si="171"/>
        <v>25693</v>
      </c>
    </row>
    <row r="11000" spans="1:3">
      <c r="A11000" s="32" t="s">
        <v>36237</v>
      </c>
      <c r="B11000" s="32" t="s">
        <v>184</v>
      </c>
      <c r="C11000">
        <f t="shared" si="171"/>
        <v>25694</v>
      </c>
    </row>
    <row r="11001" spans="1:3">
      <c r="A11001" s="32" t="s">
        <v>24976</v>
      </c>
      <c r="B11001" s="32" t="s">
        <v>184</v>
      </c>
      <c r="C11001">
        <f t="shared" si="171"/>
        <v>25696</v>
      </c>
    </row>
    <row r="11002" spans="1:3">
      <c r="A11002" s="32" t="s">
        <v>36238</v>
      </c>
      <c r="B11002" s="32" t="s">
        <v>184</v>
      </c>
      <c r="C11002">
        <f t="shared" si="171"/>
        <v>25697</v>
      </c>
    </row>
    <row r="11003" spans="1:3">
      <c r="A11003" s="32" t="s">
        <v>24977</v>
      </c>
      <c r="B11003" s="32" t="s">
        <v>184</v>
      </c>
      <c r="C11003">
        <f t="shared" si="171"/>
        <v>25699</v>
      </c>
    </row>
    <row r="11004" spans="1:3">
      <c r="A11004" s="32" t="s">
        <v>40925</v>
      </c>
      <c r="B11004" s="32" t="s">
        <v>184</v>
      </c>
      <c r="C11004">
        <f t="shared" si="171"/>
        <v>25700</v>
      </c>
    </row>
    <row r="11005" spans="1:3">
      <c r="A11005" s="32" t="s">
        <v>24978</v>
      </c>
      <c r="B11005" s="32" t="s">
        <v>184</v>
      </c>
      <c r="C11005">
        <f t="shared" si="171"/>
        <v>25701</v>
      </c>
    </row>
    <row r="11006" spans="1:3">
      <c r="A11006" s="32" t="s">
        <v>24979</v>
      </c>
      <c r="B11006" s="32" t="s">
        <v>184</v>
      </c>
      <c r="C11006">
        <f t="shared" si="171"/>
        <v>25702</v>
      </c>
    </row>
    <row r="11007" spans="1:3">
      <c r="A11007" s="32" t="s">
        <v>24980</v>
      </c>
      <c r="B11007" s="32" t="s">
        <v>184</v>
      </c>
      <c r="C11007">
        <f t="shared" si="171"/>
        <v>25703</v>
      </c>
    </row>
    <row r="11008" spans="1:3">
      <c r="A11008" s="32" t="s">
        <v>24981</v>
      </c>
      <c r="B11008" s="32" t="s">
        <v>184</v>
      </c>
      <c r="C11008">
        <f t="shared" si="171"/>
        <v>25704</v>
      </c>
    </row>
    <row r="11009" spans="1:3">
      <c r="A11009" s="32" t="s">
        <v>24982</v>
      </c>
      <c r="B11009" s="32" t="s">
        <v>184</v>
      </c>
      <c r="C11009">
        <f t="shared" si="171"/>
        <v>25705</v>
      </c>
    </row>
    <row r="11010" spans="1:3">
      <c r="A11010" s="32" t="s">
        <v>24983</v>
      </c>
      <c r="B11010" s="32" t="s">
        <v>184</v>
      </c>
      <c r="C11010">
        <f t="shared" ref="C11010:C11073" si="172">1*A11010</f>
        <v>25706</v>
      </c>
    </row>
    <row r="11011" spans="1:3">
      <c r="A11011" s="32" t="s">
        <v>24984</v>
      </c>
      <c r="B11011" s="32" t="s">
        <v>184</v>
      </c>
      <c r="C11011">
        <f t="shared" si="172"/>
        <v>25707</v>
      </c>
    </row>
    <row r="11012" spans="1:3">
      <c r="A11012" s="32" t="s">
        <v>24985</v>
      </c>
      <c r="B11012" s="32" t="s">
        <v>184</v>
      </c>
      <c r="C11012">
        <f t="shared" si="172"/>
        <v>25708</v>
      </c>
    </row>
    <row r="11013" spans="1:3">
      <c r="A11013" s="32" t="s">
        <v>24986</v>
      </c>
      <c r="B11013" s="32" t="s">
        <v>184</v>
      </c>
      <c r="C11013">
        <f t="shared" si="172"/>
        <v>25709</v>
      </c>
    </row>
    <row r="11014" spans="1:3">
      <c r="A11014" s="32" t="s">
        <v>24987</v>
      </c>
      <c r="B11014" s="32" t="s">
        <v>184</v>
      </c>
      <c r="C11014">
        <f t="shared" si="172"/>
        <v>25710</v>
      </c>
    </row>
    <row r="11015" spans="1:3">
      <c r="A11015" s="32" t="s">
        <v>24988</v>
      </c>
      <c r="B11015" s="32" t="s">
        <v>184</v>
      </c>
      <c r="C11015">
        <f t="shared" si="172"/>
        <v>25711</v>
      </c>
    </row>
    <row r="11016" spans="1:3">
      <c r="A11016" s="32" t="s">
        <v>24989</v>
      </c>
      <c r="B11016" s="32" t="s">
        <v>184</v>
      </c>
      <c r="C11016">
        <f t="shared" si="172"/>
        <v>25712</v>
      </c>
    </row>
    <row r="11017" spans="1:3">
      <c r="A11017" s="32" t="s">
        <v>24990</v>
      </c>
      <c r="B11017" s="32" t="s">
        <v>184</v>
      </c>
      <c r="C11017">
        <f t="shared" si="172"/>
        <v>25713</v>
      </c>
    </row>
    <row r="11018" spans="1:3">
      <c r="A11018" s="32" t="s">
        <v>24991</v>
      </c>
      <c r="B11018" s="32" t="s">
        <v>184</v>
      </c>
      <c r="C11018">
        <f t="shared" si="172"/>
        <v>25714</v>
      </c>
    </row>
    <row r="11019" spans="1:3">
      <c r="A11019" s="32" t="s">
        <v>24992</v>
      </c>
      <c r="B11019" s="32" t="s">
        <v>184</v>
      </c>
      <c r="C11019">
        <f t="shared" si="172"/>
        <v>25715</v>
      </c>
    </row>
    <row r="11020" spans="1:3">
      <c r="A11020" s="32" t="s">
        <v>24993</v>
      </c>
      <c r="B11020" s="32" t="s">
        <v>184</v>
      </c>
      <c r="C11020">
        <f t="shared" si="172"/>
        <v>25716</v>
      </c>
    </row>
    <row r="11021" spans="1:3">
      <c r="A11021" s="32" t="s">
        <v>24994</v>
      </c>
      <c r="B11021" s="32" t="s">
        <v>184</v>
      </c>
      <c r="C11021">
        <f t="shared" si="172"/>
        <v>25717</v>
      </c>
    </row>
    <row r="11022" spans="1:3">
      <c r="A11022" s="32" t="s">
        <v>24995</v>
      </c>
      <c r="B11022" s="32" t="s">
        <v>184</v>
      </c>
      <c r="C11022">
        <f t="shared" si="172"/>
        <v>25718</v>
      </c>
    </row>
    <row r="11023" spans="1:3">
      <c r="A11023" s="32" t="s">
        <v>24996</v>
      </c>
      <c r="B11023" s="32" t="s">
        <v>184</v>
      </c>
      <c r="C11023">
        <f t="shared" si="172"/>
        <v>25719</v>
      </c>
    </row>
    <row r="11024" spans="1:3">
      <c r="A11024" s="32" t="s">
        <v>24997</v>
      </c>
      <c r="B11024" s="32" t="s">
        <v>184</v>
      </c>
      <c r="C11024">
        <f t="shared" si="172"/>
        <v>25720</v>
      </c>
    </row>
    <row r="11025" spans="1:3">
      <c r="A11025" s="32" t="s">
        <v>24998</v>
      </c>
      <c r="B11025" s="32" t="s">
        <v>184</v>
      </c>
      <c r="C11025">
        <f t="shared" si="172"/>
        <v>25721</v>
      </c>
    </row>
    <row r="11026" spans="1:3">
      <c r="A11026" s="32" t="s">
        <v>24999</v>
      </c>
      <c r="B11026" s="32" t="s">
        <v>184</v>
      </c>
      <c r="C11026">
        <f t="shared" si="172"/>
        <v>25722</v>
      </c>
    </row>
    <row r="11027" spans="1:3">
      <c r="A11027" s="32" t="s">
        <v>25000</v>
      </c>
      <c r="B11027" s="32" t="s">
        <v>184</v>
      </c>
      <c r="C11027">
        <f t="shared" si="172"/>
        <v>25723</v>
      </c>
    </row>
    <row r="11028" spans="1:3">
      <c r="A11028" s="32" t="s">
        <v>25001</v>
      </c>
      <c r="B11028" s="32" t="s">
        <v>184</v>
      </c>
      <c r="C11028">
        <f t="shared" si="172"/>
        <v>25724</v>
      </c>
    </row>
    <row r="11029" spans="1:3">
      <c r="A11029" s="32" t="s">
        <v>25002</v>
      </c>
      <c r="B11029" s="32" t="s">
        <v>184</v>
      </c>
      <c r="C11029">
        <f t="shared" si="172"/>
        <v>25725</v>
      </c>
    </row>
    <row r="11030" spans="1:3">
      <c r="A11030" s="32" t="s">
        <v>25003</v>
      </c>
      <c r="B11030" s="32" t="s">
        <v>184</v>
      </c>
      <c r="C11030">
        <f t="shared" si="172"/>
        <v>25726</v>
      </c>
    </row>
    <row r="11031" spans="1:3">
      <c r="A11031" s="32" t="s">
        <v>25004</v>
      </c>
      <c r="B11031" s="32" t="s">
        <v>184</v>
      </c>
      <c r="C11031">
        <f t="shared" si="172"/>
        <v>25727</v>
      </c>
    </row>
    <row r="11032" spans="1:3">
      <c r="A11032" s="32" t="s">
        <v>25005</v>
      </c>
      <c r="B11032" s="32" t="s">
        <v>184</v>
      </c>
      <c r="C11032">
        <f t="shared" si="172"/>
        <v>25728</v>
      </c>
    </row>
    <row r="11033" spans="1:3">
      <c r="A11033" s="32" t="s">
        <v>25006</v>
      </c>
      <c r="B11033" s="32" t="s">
        <v>184</v>
      </c>
      <c r="C11033">
        <f t="shared" si="172"/>
        <v>25729</v>
      </c>
    </row>
    <row r="11034" spans="1:3">
      <c r="A11034" s="32" t="s">
        <v>25007</v>
      </c>
      <c r="B11034" s="32" t="s">
        <v>184</v>
      </c>
      <c r="C11034">
        <f t="shared" si="172"/>
        <v>25755</v>
      </c>
    </row>
    <row r="11035" spans="1:3">
      <c r="A11035" s="32" t="s">
        <v>25008</v>
      </c>
      <c r="B11035" s="32" t="s">
        <v>184</v>
      </c>
      <c r="C11035">
        <f t="shared" si="172"/>
        <v>25770</v>
      </c>
    </row>
    <row r="11036" spans="1:3">
      <c r="A11036" s="32" t="s">
        <v>25009</v>
      </c>
      <c r="B11036" s="32" t="s">
        <v>184</v>
      </c>
      <c r="C11036">
        <f t="shared" si="172"/>
        <v>25771</v>
      </c>
    </row>
    <row r="11037" spans="1:3">
      <c r="A11037" s="32" t="s">
        <v>25010</v>
      </c>
      <c r="B11037" s="32" t="s">
        <v>184</v>
      </c>
      <c r="C11037">
        <f t="shared" si="172"/>
        <v>25772</v>
      </c>
    </row>
    <row r="11038" spans="1:3">
      <c r="A11038" s="32" t="s">
        <v>25011</v>
      </c>
      <c r="B11038" s="32" t="s">
        <v>184</v>
      </c>
      <c r="C11038">
        <f t="shared" si="172"/>
        <v>25773</v>
      </c>
    </row>
    <row r="11039" spans="1:3">
      <c r="A11039" s="32" t="s">
        <v>25012</v>
      </c>
      <c r="B11039" s="32" t="s">
        <v>184</v>
      </c>
      <c r="C11039">
        <f t="shared" si="172"/>
        <v>25774</v>
      </c>
    </row>
    <row r="11040" spans="1:3">
      <c r="A11040" s="32" t="s">
        <v>25013</v>
      </c>
      <c r="B11040" s="32" t="s">
        <v>184</v>
      </c>
      <c r="C11040">
        <f t="shared" si="172"/>
        <v>25775</v>
      </c>
    </row>
    <row r="11041" spans="1:3">
      <c r="A11041" s="32" t="s">
        <v>25014</v>
      </c>
      <c r="B11041" s="32" t="s">
        <v>184</v>
      </c>
      <c r="C11041">
        <f t="shared" si="172"/>
        <v>25776</v>
      </c>
    </row>
    <row r="11042" spans="1:3">
      <c r="A11042" s="32" t="s">
        <v>25015</v>
      </c>
      <c r="B11042" s="32" t="s">
        <v>184</v>
      </c>
      <c r="C11042">
        <f t="shared" si="172"/>
        <v>25777</v>
      </c>
    </row>
    <row r="11043" spans="1:3">
      <c r="A11043" s="32" t="s">
        <v>25016</v>
      </c>
      <c r="B11043" s="32" t="s">
        <v>184</v>
      </c>
      <c r="C11043">
        <f t="shared" si="172"/>
        <v>25778</v>
      </c>
    </row>
    <row r="11044" spans="1:3">
      <c r="A11044" s="32" t="s">
        <v>25017</v>
      </c>
      <c r="B11044" s="32" t="s">
        <v>184</v>
      </c>
      <c r="C11044">
        <f t="shared" si="172"/>
        <v>25779</v>
      </c>
    </row>
    <row r="11045" spans="1:3">
      <c r="A11045" s="32" t="s">
        <v>25018</v>
      </c>
      <c r="B11045" s="32" t="s">
        <v>184</v>
      </c>
      <c r="C11045">
        <f t="shared" si="172"/>
        <v>25801</v>
      </c>
    </row>
    <row r="11046" spans="1:3">
      <c r="A11046" s="32" t="s">
        <v>25019</v>
      </c>
      <c r="B11046" s="32" t="s">
        <v>184</v>
      </c>
      <c r="C11046">
        <f t="shared" si="172"/>
        <v>25802</v>
      </c>
    </row>
    <row r="11047" spans="1:3">
      <c r="A11047" s="32" t="s">
        <v>25020</v>
      </c>
      <c r="B11047" s="32" t="s">
        <v>184</v>
      </c>
      <c r="C11047">
        <f t="shared" si="172"/>
        <v>25810</v>
      </c>
    </row>
    <row r="11048" spans="1:3">
      <c r="A11048" s="32" t="s">
        <v>25021</v>
      </c>
      <c r="B11048" s="32" t="s">
        <v>184</v>
      </c>
      <c r="C11048">
        <f t="shared" si="172"/>
        <v>25811</v>
      </c>
    </row>
    <row r="11049" spans="1:3">
      <c r="A11049" s="32" t="s">
        <v>25022</v>
      </c>
      <c r="B11049" s="32" t="s">
        <v>184</v>
      </c>
      <c r="C11049">
        <f t="shared" si="172"/>
        <v>25812</v>
      </c>
    </row>
    <row r="11050" spans="1:3">
      <c r="A11050" s="32" t="s">
        <v>25023</v>
      </c>
      <c r="B11050" s="32" t="s">
        <v>184</v>
      </c>
      <c r="C11050">
        <f t="shared" si="172"/>
        <v>25813</v>
      </c>
    </row>
    <row r="11051" spans="1:3">
      <c r="A11051" s="32" t="s">
        <v>36239</v>
      </c>
      <c r="B11051" s="32" t="s">
        <v>184</v>
      </c>
      <c r="C11051">
        <f t="shared" si="172"/>
        <v>25814</v>
      </c>
    </row>
    <row r="11052" spans="1:3">
      <c r="A11052" s="32" t="s">
        <v>36240</v>
      </c>
      <c r="B11052" s="32" t="s">
        <v>184</v>
      </c>
      <c r="C11052">
        <f t="shared" si="172"/>
        <v>25816</v>
      </c>
    </row>
    <row r="11053" spans="1:3">
      <c r="A11053" s="32" t="s">
        <v>25024</v>
      </c>
      <c r="B11053" s="32" t="s">
        <v>184</v>
      </c>
      <c r="C11053">
        <f t="shared" si="172"/>
        <v>25817</v>
      </c>
    </row>
    <row r="11054" spans="1:3">
      <c r="A11054" s="32" t="s">
        <v>25025</v>
      </c>
      <c r="B11054" s="32" t="s">
        <v>184</v>
      </c>
      <c r="C11054">
        <f t="shared" si="172"/>
        <v>25818</v>
      </c>
    </row>
    <row r="11055" spans="1:3">
      <c r="A11055" s="32" t="s">
        <v>25026</v>
      </c>
      <c r="B11055" s="32" t="s">
        <v>184</v>
      </c>
      <c r="C11055">
        <f t="shared" si="172"/>
        <v>25820</v>
      </c>
    </row>
    <row r="11056" spans="1:3">
      <c r="A11056" s="32" t="s">
        <v>25027</v>
      </c>
      <c r="B11056" s="32" t="s">
        <v>184</v>
      </c>
      <c r="C11056">
        <f t="shared" si="172"/>
        <v>25823</v>
      </c>
    </row>
    <row r="11057" spans="1:3">
      <c r="A11057" s="32" t="s">
        <v>25028</v>
      </c>
      <c r="B11057" s="32" t="s">
        <v>184</v>
      </c>
      <c r="C11057">
        <f t="shared" si="172"/>
        <v>25825</v>
      </c>
    </row>
    <row r="11058" spans="1:3">
      <c r="A11058" s="32" t="s">
        <v>25029</v>
      </c>
      <c r="B11058" s="32" t="s">
        <v>184</v>
      </c>
      <c r="C11058">
        <f t="shared" si="172"/>
        <v>25826</v>
      </c>
    </row>
    <row r="11059" spans="1:3">
      <c r="A11059" s="32" t="s">
        <v>25030</v>
      </c>
      <c r="B11059" s="32" t="s">
        <v>184</v>
      </c>
      <c r="C11059">
        <f t="shared" si="172"/>
        <v>25827</v>
      </c>
    </row>
    <row r="11060" spans="1:3">
      <c r="A11060" s="32" t="s">
        <v>36241</v>
      </c>
      <c r="B11060" s="32" t="s">
        <v>184</v>
      </c>
      <c r="C11060">
        <f t="shared" si="172"/>
        <v>25828</v>
      </c>
    </row>
    <row r="11061" spans="1:3">
      <c r="A11061" s="32" t="s">
        <v>25031</v>
      </c>
      <c r="B11061" s="32" t="s">
        <v>184</v>
      </c>
      <c r="C11061">
        <f t="shared" si="172"/>
        <v>25831</v>
      </c>
    </row>
    <row r="11062" spans="1:3">
      <c r="A11062" s="32" t="s">
        <v>25032</v>
      </c>
      <c r="B11062" s="32" t="s">
        <v>184</v>
      </c>
      <c r="C11062">
        <f t="shared" si="172"/>
        <v>25832</v>
      </c>
    </row>
    <row r="11063" spans="1:3">
      <c r="A11063" s="32" t="s">
        <v>25033</v>
      </c>
      <c r="B11063" s="32" t="s">
        <v>184</v>
      </c>
      <c r="C11063">
        <f t="shared" si="172"/>
        <v>25833</v>
      </c>
    </row>
    <row r="11064" spans="1:3">
      <c r="A11064" s="32" t="s">
        <v>25034</v>
      </c>
      <c r="B11064" s="32" t="s">
        <v>184</v>
      </c>
      <c r="C11064">
        <f t="shared" si="172"/>
        <v>25836</v>
      </c>
    </row>
    <row r="11065" spans="1:3">
      <c r="A11065" s="32" t="s">
        <v>25035</v>
      </c>
      <c r="B11065" s="32" t="s">
        <v>184</v>
      </c>
      <c r="C11065">
        <f t="shared" si="172"/>
        <v>25837</v>
      </c>
    </row>
    <row r="11066" spans="1:3">
      <c r="A11066" s="32" t="s">
        <v>25036</v>
      </c>
      <c r="B11066" s="32" t="s">
        <v>184</v>
      </c>
      <c r="C11066">
        <f t="shared" si="172"/>
        <v>25839</v>
      </c>
    </row>
    <row r="11067" spans="1:3">
      <c r="A11067" s="32" t="s">
        <v>25037</v>
      </c>
      <c r="B11067" s="32" t="s">
        <v>184</v>
      </c>
      <c r="C11067">
        <f t="shared" si="172"/>
        <v>25840</v>
      </c>
    </row>
    <row r="11068" spans="1:3">
      <c r="A11068" s="32" t="s">
        <v>25038</v>
      </c>
      <c r="B11068" s="32" t="s">
        <v>184</v>
      </c>
      <c r="C11068">
        <f t="shared" si="172"/>
        <v>25841</v>
      </c>
    </row>
    <row r="11069" spans="1:3">
      <c r="A11069" s="32" t="s">
        <v>25039</v>
      </c>
      <c r="B11069" s="32" t="s">
        <v>184</v>
      </c>
      <c r="C11069">
        <f t="shared" si="172"/>
        <v>25843</v>
      </c>
    </row>
    <row r="11070" spans="1:3">
      <c r="A11070" s="32" t="s">
        <v>25040</v>
      </c>
      <c r="B11070" s="32" t="s">
        <v>184</v>
      </c>
      <c r="C11070">
        <f t="shared" si="172"/>
        <v>25844</v>
      </c>
    </row>
    <row r="11071" spans="1:3">
      <c r="A11071" s="32" t="s">
        <v>25041</v>
      </c>
      <c r="B11071" s="32" t="s">
        <v>184</v>
      </c>
      <c r="C11071">
        <f t="shared" si="172"/>
        <v>25845</v>
      </c>
    </row>
    <row r="11072" spans="1:3">
      <c r="A11072" s="32" t="s">
        <v>25042</v>
      </c>
      <c r="B11072" s="32" t="s">
        <v>184</v>
      </c>
      <c r="C11072">
        <f t="shared" si="172"/>
        <v>25846</v>
      </c>
    </row>
    <row r="11073" spans="1:3">
      <c r="A11073" s="32" t="s">
        <v>36242</v>
      </c>
      <c r="B11073" s="32" t="s">
        <v>184</v>
      </c>
      <c r="C11073">
        <f t="shared" si="172"/>
        <v>25847</v>
      </c>
    </row>
    <row r="11074" spans="1:3">
      <c r="A11074" s="32" t="s">
        <v>25043</v>
      </c>
      <c r="B11074" s="32" t="s">
        <v>184</v>
      </c>
      <c r="C11074">
        <f t="shared" ref="C11074:C11137" si="173">1*A11074</f>
        <v>25848</v>
      </c>
    </row>
    <row r="11075" spans="1:3">
      <c r="A11075" s="32" t="s">
        <v>25044</v>
      </c>
      <c r="B11075" s="32" t="s">
        <v>184</v>
      </c>
      <c r="C11075">
        <f t="shared" si="173"/>
        <v>25849</v>
      </c>
    </row>
    <row r="11076" spans="1:3">
      <c r="A11076" s="32" t="s">
        <v>25045</v>
      </c>
      <c r="B11076" s="32" t="s">
        <v>184</v>
      </c>
      <c r="C11076">
        <f t="shared" si="173"/>
        <v>25851</v>
      </c>
    </row>
    <row r="11077" spans="1:3">
      <c r="A11077" s="32" t="s">
        <v>25046</v>
      </c>
      <c r="B11077" s="32" t="s">
        <v>184</v>
      </c>
      <c r="C11077">
        <f t="shared" si="173"/>
        <v>25853</v>
      </c>
    </row>
    <row r="11078" spans="1:3">
      <c r="A11078" s="32" t="s">
        <v>25047</v>
      </c>
      <c r="B11078" s="32" t="s">
        <v>184</v>
      </c>
      <c r="C11078">
        <f t="shared" si="173"/>
        <v>25854</v>
      </c>
    </row>
    <row r="11079" spans="1:3">
      <c r="A11079" s="32" t="s">
        <v>25048</v>
      </c>
      <c r="B11079" s="32" t="s">
        <v>184</v>
      </c>
      <c r="C11079">
        <f t="shared" si="173"/>
        <v>25855</v>
      </c>
    </row>
    <row r="11080" spans="1:3">
      <c r="A11080" s="32" t="s">
        <v>36243</v>
      </c>
      <c r="B11080" s="32" t="s">
        <v>184</v>
      </c>
      <c r="C11080">
        <f t="shared" si="173"/>
        <v>25856</v>
      </c>
    </row>
    <row r="11081" spans="1:3">
      <c r="A11081" s="32" t="s">
        <v>25049</v>
      </c>
      <c r="B11081" s="32" t="s">
        <v>184</v>
      </c>
      <c r="C11081">
        <f t="shared" si="173"/>
        <v>25857</v>
      </c>
    </row>
    <row r="11082" spans="1:3">
      <c r="A11082" s="32" t="s">
        <v>36244</v>
      </c>
      <c r="B11082" s="32" t="s">
        <v>184</v>
      </c>
      <c r="C11082">
        <f t="shared" si="173"/>
        <v>25859</v>
      </c>
    </row>
    <row r="11083" spans="1:3">
      <c r="A11083" s="32" t="s">
        <v>25050</v>
      </c>
      <c r="B11083" s="32" t="s">
        <v>184</v>
      </c>
      <c r="C11083">
        <f t="shared" si="173"/>
        <v>25860</v>
      </c>
    </row>
    <row r="11084" spans="1:3">
      <c r="A11084" s="32" t="s">
        <v>25051</v>
      </c>
      <c r="B11084" s="32" t="s">
        <v>184</v>
      </c>
      <c r="C11084">
        <f t="shared" si="173"/>
        <v>25862</v>
      </c>
    </row>
    <row r="11085" spans="1:3">
      <c r="A11085" s="32" t="s">
        <v>25052</v>
      </c>
      <c r="B11085" s="32" t="s">
        <v>184</v>
      </c>
      <c r="C11085">
        <f t="shared" si="173"/>
        <v>25864</v>
      </c>
    </row>
    <row r="11086" spans="1:3">
      <c r="A11086" s="32" t="s">
        <v>25053</v>
      </c>
      <c r="B11086" s="32" t="s">
        <v>184</v>
      </c>
      <c r="C11086">
        <f t="shared" si="173"/>
        <v>25865</v>
      </c>
    </row>
    <row r="11087" spans="1:3">
      <c r="A11087" s="32" t="s">
        <v>25054</v>
      </c>
      <c r="B11087" s="32" t="s">
        <v>184</v>
      </c>
      <c r="C11087">
        <f t="shared" si="173"/>
        <v>25866</v>
      </c>
    </row>
    <row r="11088" spans="1:3">
      <c r="A11088" s="32" t="s">
        <v>36245</v>
      </c>
      <c r="B11088" s="32" t="s">
        <v>184</v>
      </c>
      <c r="C11088">
        <f t="shared" si="173"/>
        <v>25867</v>
      </c>
    </row>
    <row r="11089" spans="1:3">
      <c r="A11089" s="32" t="s">
        <v>25055</v>
      </c>
      <c r="B11089" s="32" t="s">
        <v>184</v>
      </c>
      <c r="C11089">
        <f t="shared" si="173"/>
        <v>25868</v>
      </c>
    </row>
    <row r="11090" spans="1:3">
      <c r="A11090" s="32" t="s">
        <v>25056</v>
      </c>
      <c r="B11090" s="32" t="s">
        <v>184</v>
      </c>
      <c r="C11090">
        <f t="shared" si="173"/>
        <v>25870</v>
      </c>
    </row>
    <row r="11091" spans="1:3">
      <c r="A11091" s="32" t="s">
        <v>25057</v>
      </c>
      <c r="B11091" s="32" t="s">
        <v>184</v>
      </c>
      <c r="C11091">
        <f t="shared" si="173"/>
        <v>25871</v>
      </c>
    </row>
    <row r="11092" spans="1:3">
      <c r="A11092" s="32" t="s">
        <v>25058</v>
      </c>
      <c r="B11092" s="32" t="s">
        <v>184</v>
      </c>
      <c r="C11092">
        <f t="shared" si="173"/>
        <v>25873</v>
      </c>
    </row>
    <row r="11093" spans="1:3">
      <c r="A11093" s="32" t="s">
        <v>40926</v>
      </c>
      <c r="B11093" s="32" t="s">
        <v>184</v>
      </c>
      <c r="C11093">
        <f t="shared" si="173"/>
        <v>25874</v>
      </c>
    </row>
    <row r="11094" spans="1:3">
      <c r="A11094" s="32" t="s">
        <v>25059</v>
      </c>
      <c r="B11094" s="32" t="s">
        <v>184</v>
      </c>
      <c r="C11094">
        <f t="shared" si="173"/>
        <v>25875</v>
      </c>
    </row>
    <row r="11095" spans="1:3">
      <c r="A11095" s="32" t="s">
        <v>25060</v>
      </c>
      <c r="B11095" s="32" t="s">
        <v>184</v>
      </c>
      <c r="C11095">
        <f t="shared" si="173"/>
        <v>25876</v>
      </c>
    </row>
    <row r="11096" spans="1:3">
      <c r="A11096" s="32" t="s">
        <v>25061</v>
      </c>
      <c r="B11096" s="32" t="s">
        <v>184</v>
      </c>
      <c r="C11096">
        <f t="shared" si="173"/>
        <v>25878</v>
      </c>
    </row>
    <row r="11097" spans="1:3">
      <c r="A11097" s="32" t="s">
        <v>25062</v>
      </c>
      <c r="B11097" s="32" t="s">
        <v>184</v>
      </c>
      <c r="C11097">
        <f t="shared" si="173"/>
        <v>25879</v>
      </c>
    </row>
    <row r="11098" spans="1:3">
      <c r="A11098" s="32" t="s">
        <v>25063</v>
      </c>
      <c r="B11098" s="32" t="s">
        <v>184</v>
      </c>
      <c r="C11098">
        <f t="shared" si="173"/>
        <v>25880</v>
      </c>
    </row>
    <row r="11099" spans="1:3">
      <c r="A11099" s="32" t="s">
        <v>25064</v>
      </c>
      <c r="B11099" s="32" t="s">
        <v>184</v>
      </c>
      <c r="C11099">
        <f t="shared" si="173"/>
        <v>25882</v>
      </c>
    </row>
    <row r="11100" spans="1:3">
      <c r="A11100" s="32" t="s">
        <v>25065</v>
      </c>
      <c r="B11100" s="32" t="s">
        <v>184</v>
      </c>
      <c r="C11100">
        <f t="shared" si="173"/>
        <v>25888</v>
      </c>
    </row>
    <row r="11101" spans="1:3">
      <c r="A11101" s="32" t="s">
        <v>25066</v>
      </c>
      <c r="B11101" s="32" t="s">
        <v>184</v>
      </c>
      <c r="C11101">
        <f t="shared" si="173"/>
        <v>25901</v>
      </c>
    </row>
    <row r="11102" spans="1:3">
      <c r="A11102" s="32" t="s">
        <v>25067</v>
      </c>
      <c r="B11102" s="32" t="s">
        <v>184</v>
      </c>
      <c r="C11102">
        <f t="shared" si="173"/>
        <v>25902</v>
      </c>
    </row>
    <row r="11103" spans="1:3">
      <c r="A11103" s="32" t="s">
        <v>25068</v>
      </c>
      <c r="B11103" s="32" t="s">
        <v>184</v>
      </c>
      <c r="C11103">
        <f t="shared" si="173"/>
        <v>25904</v>
      </c>
    </row>
    <row r="11104" spans="1:3">
      <c r="A11104" s="32" t="s">
        <v>25069</v>
      </c>
      <c r="B11104" s="32" t="s">
        <v>184</v>
      </c>
      <c r="C11104">
        <f t="shared" si="173"/>
        <v>25906</v>
      </c>
    </row>
    <row r="11105" spans="1:3">
      <c r="A11105" s="32" t="s">
        <v>25070</v>
      </c>
      <c r="B11105" s="32" t="s">
        <v>184</v>
      </c>
      <c r="C11105">
        <f t="shared" si="173"/>
        <v>25907</v>
      </c>
    </row>
    <row r="11106" spans="1:3">
      <c r="A11106" s="32" t="s">
        <v>25071</v>
      </c>
      <c r="B11106" s="32" t="s">
        <v>184</v>
      </c>
      <c r="C11106">
        <f t="shared" si="173"/>
        <v>25908</v>
      </c>
    </row>
    <row r="11107" spans="1:3">
      <c r="A11107" s="32" t="s">
        <v>25072</v>
      </c>
      <c r="B11107" s="32" t="s">
        <v>184</v>
      </c>
      <c r="C11107">
        <f t="shared" si="173"/>
        <v>25909</v>
      </c>
    </row>
    <row r="11108" spans="1:3">
      <c r="A11108" s="32" t="s">
        <v>40927</v>
      </c>
      <c r="B11108" s="32" t="s">
        <v>184</v>
      </c>
      <c r="C11108">
        <f t="shared" si="173"/>
        <v>25910</v>
      </c>
    </row>
    <row r="11109" spans="1:3">
      <c r="A11109" s="32" t="s">
        <v>25073</v>
      </c>
      <c r="B11109" s="32" t="s">
        <v>184</v>
      </c>
      <c r="C11109">
        <f t="shared" si="173"/>
        <v>25911</v>
      </c>
    </row>
    <row r="11110" spans="1:3">
      <c r="A11110" s="32" t="s">
        <v>36246</v>
      </c>
      <c r="B11110" s="32" t="s">
        <v>184</v>
      </c>
      <c r="C11110">
        <f t="shared" si="173"/>
        <v>25912</v>
      </c>
    </row>
    <row r="11111" spans="1:3">
      <c r="A11111" s="32" t="s">
        <v>25074</v>
      </c>
      <c r="B11111" s="32" t="s">
        <v>184</v>
      </c>
      <c r="C11111">
        <f t="shared" si="173"/>
        <v>25913</v>
      </c>
    </row>
    <row r="11112" spans="1:3">
      <c r="A11112" s="32" t="s">
        <v>36247</v>
      </c>
      <c r="B11112" s="32" t="s">
        <v>184</v>
      </c>
      <c r="C11112">
        <f t="shared" si="173"/>
        <v>25914</v>
      </c>
    </row>
    <row r="11113" spans="1:3">
      <c r="A11113" s="32" t="s">
        <v>25075</v>
      </c>
      <c r="B11113" s="32" t="s">
        <v>184</v>
      </c>
      <c r="C11113">
        <f t="shared" si="173"/>
        <v>25915</v>
      </c>
    </row>
    <row r="11114" spans="1:3">
      <c r="A11114" s="32" t="s">
        <v>25076</v>
      </c>
      <c r="B11114" s="32" t="s">
        <v>184</v>
      </c>
      <c r="C11114">
        <f t="shared" si="173"/>
        <v>25916</v>
      </c>
    </row>
    <row r="11115" spans="1:3">
      <c r="A11115" s="32" t="s">
        <v>25077</v>
      </c>
      <c r="B11115" s="32" t="s">
        <v>184</v>
      </c>
      <c r="C11115">
        <f t="shared" si="173"/>
        <v>25917</v>
      </c>
    </row>
    <row r="11116" spans="1:3">
      <c r="A11116" s="32" t="s">
        <v>25078</v>
      </c>
      <c r="B11116" s="32" t="s">
        <v>184</v>
      </c>
      <c r="C11116">
        <f t="shared" si="173"/>
        <v>25918</v>
      </c>
    </row>
    <row r="11117" spans="1:3">
      <c r="A11117" s="32" t="s">
        <v>25079</v>
      </c>
      <c r="B11117" s="32" t="s">
        <v>184</v>
      </c>
      <c r="C11117">
        <f t="shared" si="173"/>
        <v>25919</v>
      </c>
    </row>
    <row r="11118" spans="1:3">
      <c r="A11118" s="32" t="s">
        <v>25080</v>
      </c>
      <c r="B11118" s="32" t="s">
        <v>184</v>
      </c>
      <c r="C11118">
        <f t="shared" si="173"/>
        <v>25920</v>
      </c>
    </row>
    <row r="11119" spans="1:3">
      <c r="A11119" s="32" t="s">
        <v>25081</v>
      </c>
      <c r="B11119" s="32" t="s">
        <v>184</v>
      </c>
      <c r="C11119">
        <f t="shared" si="173"/>
        <v>25921</v>
      </c>
    </row>
    <row r="11120" spans="1:3">
      <c r="A11120" s="32" t="s">
        <v>25082</v>
      </c>
      <c r="B11120" s="32" t="s">
        <v>184</v>
      </c>
      <c r="C11120">
        <f t="shared" si="173"/>
        <v>25922</v>
      </c>
    </row>
    <row r="11121" spans="1:3">
      <c r="A11121" s="32" t="s">
        <v>36248</v>
      </c>
      <c r="B11121" s="32" t="s">
        <v>184</v>
      </c>
      <c r="C11121">
        <f t="shared" si="173"/>
        <v>25926</v>
      </c>
    </row>
    <row r="11122" spans="1:3">
      <c r="A11122" s="32" t="s">
        <v>25083</v>
      </c>
      <c r="B11122" s="32" t="s">
        <v>184</v>
      </c>
      <c r="C11122">
        <f t="shared" si="173"/>
        <v>25927</v>
      </c>
    </row>
    <row r="11123" spans="1:3">
      <c r="A11123" s="32" t="s">
        <v>25084</v>
      </c>
      <c r="B11123" s="32" t="s">
        <v>184</v>
      </c>
      <c r="C11123">
        <f t="shared" si="173"/>
        <v>25928</v>
      </c>
    </row>
    <row r="11124" spans="1:3">
      <c r="A11124" s="32" t="s">
        <v>36249</v>
      </c>
      <c r="B11124" s="32" t="s">
        <v>184</v>
      </c>
      <c r="C11124">
        <f t="shared" si="173"/>
        <v>25931</v>
      </c>
    </row>
    <row r="11125" spans="1:3">
      <c r="A11125" s="32" t="s">
        <v>25085</v>
      </c>
      <c r="B11125" s="32" t="s">
        <v>184</v>
      </c>
      <c r="C11125">
        <f t="shared" si="173"/>
        <v>25932</v>
      </c>
    </row>
    <row r="11126" spans="1:3">
      <c r="A11126" s="32" t="s">
        <v>36250</v>
      </c>
      <c r="B11126" s="32" t="s">
        <v>184</v>
      </c>
      <c r="C11126">
        <f t="shared" si="173"/>
        <v>25934</v>
      </c>
    </row>
    <row r="11127" spans="1:3">
      <c r="A11127" s="32" t="s">
        <v>25086</v>
      </c>
      <c r="B11127" s="32" t="s">
        <v>184</v>
      </c>
      <c r="C11127">
        <f t="shared" si="173"/>
        <v>25936</v>
      </c>
    </row>
    <row r="11128" spans="1:3">
      <c r="A11128" s="32" t="s">
        <v>25087</v>
      </c>
      <c r="B11128" s="32" t="s">
        <v>184</v>
      </c>
      <c r="C11128">
        <f t="shared" si="173"/>
        <v>25938</v>
      </c>
    </row>
    <row r="11129" spans="1:3">
      <c r="A11129" s="32" t="s">
        <v>25088</v>
      </c>
      <c r="B11129" s="32" t="s">
        <v>184</v>
      </c>
      <c r="C11129">
        <f t="shared" si="173"/>
        <v>25942</v>
      </c>
    </row>
    <row r="11130" spans="1:3">
      <c r="A11130" s="32" t="s">
        <v>25089</v>
      </c>
      <c r="B11130" s="32" t="s">
        <v>184</v>
      </c>
      <c r="C11130">
        <f t="shared" si="173"/>
        <v>25943</v>
      </c>
    </row>
    <row r="11131" spans="1:3">
      <c r="A11131" s="32" t="s">
        <v>25090</v>
      </c>
      <c r="B11131" s="32" t="s">
        <v>184</v>
      </c>
      <c r="C11131">
        <f t="shared" si="173"/>
        <v>25951</v>
      </c>
    </row>
    <row r="11132" spans="1:3">
      <c r="A11132" s="32" t="s">
        <v>40928</v>
      </c>
      <c r="B11132" s="32" t="s">
        <v>184</v>
      </c>
      <c r="C11132">
        <f t="shared" si="173"/>
        <v>25957</v>
      </c>
    </row>
    <row r="11133" spans="1:3">
      <c r="A11133" s="32" t="s">
        <v>25091</v>
      </c>
      <c r="B11133" s="32" t="s">
        <v>184</v>
      </c>
      <c r="C11133">
        <f t="shared" si="173"/>
        <v>25958</v>
      </c>
    </row>
    <row r="11134" spans="1:3">
      <c r="A11134" s="32" t="s">
        <v>36251</v>
      </c>
      <c r="B11134" s="32" t="s">
        <v>184</v>
      </c>
      <c r="C11134">
        <f t="shared" si="173"/>
        <v>25961</v>
      </c>
    </row>
    <row r="11135" spans="1:3">
      <c r="A11135" s="32" t="s">
        <v>25092</v>
      </c>
      <c r="B11135" s="32" t="s">
        <v>184</v>
      </c>
      <c r="C11135">
        <f t="shared" si="173"/>
        <v>25962</v>
      </c>
    </row>
    <row r="11136" spans="1:3">
      <c r="A11136" s="32" t="s">
        <v>36252</v>
      </c>
      <c r="B11136" s="32" t="s">
        <v>184</v>
      </c>
      <c r="C11136">
        <f t="shared" si="173"/>
        <v>25965</v>
      </c>
    </row>
    <row r="11137" spans="1:3">
      <c r="A11137" s="32" t="s">
        <v>25093</v>
      </c>
      <c r="B11137" s="32" t="s">
        <v>184</v>
      </c>
      <c r="C11137">
        <f t="shared" si="173"/>
        <v>25966</v>
      </c>
    </row>
    <row r="11138" spans="1:3">
      <c r="A11138" s="32" t="s">
        <v>36253</v>
      </c>
      <c r="B11138" s="32" t="s">
        <v>184</v>
      </c>
      <c r="C11138">
        <f t="shared" ref="C11138:C11201" si="174">1*A11138</f>
        <v>25967</v>
      </c>
    </row>
    <row r="11139" spans="1:3">
      <c r="A11139" s="32" t="s">
        <v>25094</v>
      </c>
      <c r="B11139" s="32" t="s">
        <v>184</v>
      </c>
      <c r="C11139">
        <f t="shared" si="174"/>
        <v>25969</v>
      </c>
    </row>
    <row r="11140" spans="1:3">
      <c r="A11140" s="32" t="s">
        <v>25095</v>
      </c>
      <c r="B11140" s="32" t="s">
        <v>184</v>
      </c>
      <c r="C11140">
        <f t="shared" si="174"/>
        <v>25971</v>
      </c>
    </row>
    <row r="11141" spans="1:3">
      <c r="A11141" s="32" t="s">
        <v>25096</v>
      </c>
      <c r="B11141" s="32" t="s">
        <v>184</v>
      </c>
      <c r="C11141">
        <f t="shared" si="174"/>
        <v>25972</v>
      </c>
    </row>
    <row r="11142" spans="1:3">
      <c r="A11142" s="32" t="s">
        <v>36254</v>
      </c>
      <c r="B11142" s="32" t="s">
        <v>184</v>
      </c>
      <c r="C11142">
        <f t="shared" si="174"/>
        <v>25973</v>
      </c>
    </row>
    <row r="11143" spans="1:3">
      <c r="A11143" s="32" t="s">
        <v>25097</v>
      </c>
      <c r="B11143" s="32" t="s">
        <v>184</v>
      </c>
      <c r="C11143">
        <f t="shared" si="174"/>
        <v>25976</v>
      </c>
    </row>
    <row r="11144" spans="1:3">
      <c r="A11144" s="32" t="s">
        <v>25098</v>
      </c>
      <c r="B11144" s="32" t="s">
        <v>184</v>
      </c>
      <c r="C11144">
        <f t="shared" si="174"/>
        <v>25977</v>
      </c>
    </row>
    <row r="11145" spans="1:3">
      <c r="A11145" s="32" t="s">
        <v>25099</v>
      </c>
      <c r="B11145" s="32" t="s">
        <v>184</v>
      </c>
      <c r="C11145">
        <f t="shared" si="174"/>
        <v>25978</v>
      </c>
    </row>
    <row r="11146" spans="1:3">
      <c r="A11146" s="32" t="s">
        <v>25100</v>
      </c>
      <c r="B11146" s="32" t="s">
        <v>184</v>
      </c>
      <c r="C11146">
        <f t="shared" si="174"/>
        <v>25979</v>
      </c>
    </row>
    <row r="11147" spans="1:3">
      <c r="A11147" s="32" t="s">
        <v>25101</v>
      </c>
      <c r="B11147" s="32" t="s">
        <v>184</v>
      </c>
      <c r="C11147">
        <f t="shared" si="174"/>
        <v>25981</v>
      </c>
    </row>
    <row r="11148" spans="1:3">
      <c r="A11148" s="32" t="s">
        <v>25102</v>
      </c>
      <c r="B11148" s="32" t="s">
        <v>184</v>
      </c>
      <c r="C11148">
        <f t="shared" si="174"/>
        <v>25984</v>
      </c>
    </row>
    <row r="11149" spans="1:3">
      <c r="A11149" s="32" t="s">
        <v>25103</v>
      </c>
      <c r="B11149" s="32" t="s">
        <v>184</v>
      </c>
      <c r="C11149">
        <f t="shared" si="174"/>
        <v>25985</v>
      </c>
    </row>
    <row r="11150" spans="1:3">
      <c r="A11150" s="32" t="s">
        <v>25104</v>
      </c>
      <c r="B11150" s="32" t="s">
        <v>184</v>
      </c>
      <c r="C11150">
        <f t="shared" si="174"/>
        <v>25986</v>
      </c>
    </row>
    <row r="11151" spans="1:3">
      <c r="A11151" s="32" t="s">
        <v>36255</v>
      </c>
      <c r="B11151" s="32" t="s">
        <v>184</v>
      </c>
      <c r="C11151">
        <f t="shared" si="174"/>
        <v>25988</v>
      </c>
    </row>
    <row r="11152" spans="1:3">
      <c r="A11152" s="32" t="s">
        <v>25105</v>
      </c>
      <c r="B11152" s="32" t="s">
        <v>184</v>
      </c>
      <c r="C11152">
        <f t="shared" si="174"/>
        <v>25989</v>
      </c>
    </row>
    <row r="11153" spans="1:3">
      <c r="A11153" s="32" t="s">
        <v>25106</v>
      </c>
      <c r="B11153" s="32" t="s">
        <v>184</v>
      </c>
      <c r="C11153">
        <f t="shared" si="174"/>
        <v>26003</v>
      </c>
    </row>
    <row r="11154" spans="1:3">
      <c r="A11154" s="32" t="s">
        <v>25107</v>
      </c>
      <c r="B11154" s="32" t="s">
        <v>184</v>
      </c>
      <c r="C11154">
        <f t="shared" si="174"/>
        <v>26030</v>
      </c>
    </row>
    <row r="11155" spans="1:3">
      <c r="A11155" s="32" t="s">
        <v>25108</v>
      </c>
      <c r="B11155" s="32" t="s">
        <v>184</v>
      </c>
      <c r="C11155">
        <f t="shared" si="174"/>
        <v>26031</v>
      </c>
    </row>
    <row r="11156" spans="1:3">
      <c r="A11156" s="32" t="s">
        <v>25109</v>
      </c>
      <c r="B11156" s="32" t="s">
        <v>184</v>
      </c>
      <c r="C11156">
        <f t="shared" si="174"/>
        <v>26032</v>
      </c>
    </row>
    <row r="11157" spans="1:3">
      <c r="A11157" s="32" t="s">
        <v>25110</v>
      </c>
      <c r="B11157" s="32" t="s">
        <v>184</v>
      </c>
      <c r="C11157">
        <f t="shared" si="174"/>
        <v>26033</v>
      </c>
    </row>
    <row r="11158" spans="1:3">
      <c r="A11158" s="32" t="s">
        <v>25111</v>
      </c>
      <c r="B11158" s="32" t="s">
        <v>184</v>
      </c>
      <c r="C11158">
        <f t="shared" si="174"/>
        <v>26034</v>
      </c>
    </row>
    <row r="11159" spans="1:3">
      <c r="A11159" s="32" t="s">
        <v>25112</v>
      </c>
      <c r="B11159" s="32" t="s">
        <v>184</v>
      </c>
      <c r="C11159">
        <f t="shared" si="174"/>
        <v>26035</v>
      </c>
    </row>
    <row r="11160" spans="1:3">
      <c r="A11160" s="32" t="s">
        <v>25113</v>
      </c>
      <c r="B11160" s="32" t="s">
        <v>184</v>
      </c>
      <c r="C11160">
        <f t="shared" si="174"/>
        <v>26036</v>
      </c>
    </row>
    <row r="11161" spans="1:3">
      <c r="A11161" s="32" t="s">
        <v>25114</v>
      </c>
      <c r="B11161" s="32" t="s">
        <v>184</v>
      </c>
      <c r="C11161">
        <f t="shared" si="174"/>
        <v>26037</v>
      </c>
    </row>
    <row r="11162" spans="1:3">
      <c r="A11162" s="32" t="s">
        <v>25115</v>
      </c>
      <c r="B11162" s="32" t="s">
        <v>184</v>
      </c>
      <c r="C11162">
        <f t="shared" si="174"/>
        <v>26038</v>
      </c>
    </row>
    <row r="11163" spans="1:3">
      <c r="A11163" s="32" t="s">
        <v>25116</v>
      </c>
      <c r="B11163" s="32" t="s">
        <v>184</v>
      </c>
      <c r="C11163">
        <f t="shared" si="174"/>
        <v>26039</v>
      </c>
    </row>
    <row r="11164" spans="1:3">
      <c r="A11164" s="32" t="s">
        <v>25117</v>
      </c>
      <c r="B11164" s="32" t="s">
        <v>184</v>
      </c>
      <c r="C11164">
        <f t="shared" si="174"/>
        <v>26040</v>
      </c>
    </row>
    <row r="11165" spans="1:3">
      <c r="A11165" s="32" t="s">
        <v>25118</v>
      </c>
      <c r="B11165" s="32" t="s">
        <v>184</v>
      </c>
      <c r="C11165">
        <f t="shared" si="174"/>
        <v>26041</v>
      </c>
    </row>
    <row r="11166" spans="1:3">
      <c r="A11166" s="32" t="s">
        <v>25119</v>
      </c>
      <c r="B11166" s="32" t="s">
        <v>184</v>
      </c>
      <c r="C11166">
        <f t="shared" si="174"/>
        <v>26047</v>
      </c>
    </row>
    <row r="11167" spans="1:3">
      <c r="A11167" s="32" t="s">
        <v>25120</v>
      </c>
      <c r="B11167" s="32" t="s">
        <v>184</v>
      </c>
      <c r="C11167">
        <f t="shared" si="174"/>
        <v>26050</v>
      </c>
    </row>
    <row r="11168" spans="1:3">
      <c r="A11168" s="32" t="s">
        <v>25121</v>
      </c>
      <c r="B11168" s="32" t="s">
        <v>184</v>
      </c>
      <c r="C11168">
        <f t="shared" si="174"/>
        <v>26055</v>
      </c>
    </row>
    <row r="11169" spans="1:3">
      <c r="A11169" s="32" t="s">
        <v>25122</v>
      </c>
      <c r="B11169" s="32" t="s">
        <v>184</v>
      </c>
      <c r="C11169">
        <f t="shared" si="174"/>
        <v>26056</v>
      </c>
    </row>
    <row r="11170" spans="1:3">
      <c r="A11170" s="32" t="s">
        <v>25123</v>
      </c>
      <c r="B11170" s="32" t="s">
        <v>184</v>
      </c>
      <c r="C11170">
        <f t="shared" si="174"/>
        <v>26058</v>
      </c>
    </row>
    <row r="11171" spans="1:3">
      <c r="A11171" s="32" t="s">
        <v>25124</v>
      </c>
      <c r="B11171" s="32" t="s">
        <v>184</v>
      </c>
      <c r="C11171">
        <f t="shared" si="174"/>
        <v>26059</v>
      </c>
    </row>
    <row r="11172" spans="1:3">
      <c r="A11172" s="32" t="s">
        <v>25125</v>
      </c>
      <c r="B11172" s="32" t="s">
        <v>184</v>
      </c>
      <c r="C11172">
        <f t="shared" si="174"/>
        <v>26060</v>
      </c>
    </row>
    <row r="11173" spans="1:3">
      <c r="A11173" s="32" t="s">
        <v>25126</v>
      </c>
      <c r="B11173" s="32" t="s">
        <v>184</v>
      </c>
      <c r="C11173">
        <f t="shared" si="174"/>
        <v>26062</v>
      </c>
    </row>
    <row r="11174" spans="1:3">
      <c r="A11174" s="32" t="s">
        <v>25127</v>
      </c>
      <c r="B11174" s="32" t="s">
        <v>184</v>
      </c>
      <c r="C11174">
        <f t="shared" si="174"/>
        <v>26070</v>
      </c>
    </row>
    <row r="11175" spans="1:3">
      <c r="A11175" s="32" t="s">
        <v>25128</v>
      </c>
      <c r="B11175" s="32" t="s">
        <v>184</v>
      </c>
      <c r="C11175">
        <f t="shared" si="174"/>
        <v>26074</v>
      </c>
    </row>
    <row r="11176" spans="1:3">
      <c r="A11176" s="32" t="s">
        <v>25129</v>
      </c>
      <c r="B11176" s="32" t="s">
        <v>184</v>
      </c>
      <c r="C11176">
        <f t="shared" si="174"/>
        <v>26075</v>
      </c>
    </row>
    <row r="11177" spans="1:3">
      <c r="A11177" s="32" t="s">
        <v>25130</v>
      </c>
      <c r="B11177" s="32" t="s">
        <v>184</v>
      </c>
      <c r="C11177">
        <f t="shared" si="174"/>
        <v>26101</v>
      </c>
    </row>
    <row r="11178" spans="1:3">
      <c r="A11178" s="32" t="s">
        <v>25131</v>
      </c>
      <c r="B11178" s="32" t="s">
        <v>184</v>
      </c>
      <c r="C11178">
        <f t="shared" si="174"/>
        <v>26102</v>
      </c>
    </row>
    <row r="11179" spans="1:3">
      <c r="A11179" s="32" t="s">
        <v>25132</v>
      </c>
      <c r="B11179" s="32" t="s">
        <v>184</v>
      </c>
      <c r="C11179">
        <f t="shared" si="174"/>
        <v>26103</v>
      </c>
    </row>
    <row r="11180" spans="1:3">
      <c r="A11180" s="32" t="s">
        <v>25133</v>
      </c>
      <c r="B11180" s="32" t="s">
        <v>184</v>
      </c>
      <c r="C11180">
        <f t="shared" si="174"/>
        <v>26104</v>
      </c>
    </row>
    <row r="11181" spans="1:3">
      <c r="A11181" s="32" t="s">
        <v>25134</v>
      </c>
      <c r="B11181" s="32" t="s">
        <v>184</v>
      </c>
      <c r="C11181">
        <f t="shared" si="174"/>
        <v>26105</v>
      </c>
    </row>
    <row r="11182" spans="1:3">
      <c r="A11182" s="32" t="s">
        <v>25135</v>
      </c>
      <c r="B11182" s="32" t="s">
        <v>184</v>
      </c>
      <c r="C11182">
        <f t="shared" si="174"/>
        <v>26106</v>
      </c>
    </row>
    <row r="11183" spans="1:3">
      <c r="A11183" s="32" t="s">
        <v>25136</v>
      </c>
      <c r="B11183" s="32" t="s">
        <v>184</v>
      </c>
      <c r="C11183">
        <f t="shared" si="174"/>
        <v>26120</v>
      </c>
    </row>
    <row r="11184" spans="1:3">
      <c r="A11184" s="32" t="s">
        <v>25137</v>
      </c>
      <c r="B11184" s="32" t="s">
        <v>184</v>
      </c>
      <c r="C11184">
        <f t="shared" si="174"/>
        <v>26121</v>
      </c>
    </row>
    <row r="11185" spans="1:3">
      <c r="A11185" s="32" t="s">
        <v>25138</v>
      </c>
      <c r="B11185" s="32" t="s">
        <v>184</v>
      </c>
      <c r="C11185">
        <f t="shared" si="174"/>
        <v>26133</v>
      </c>
    </row>
    <row r="11186" spans="1:3">
      <c r="A11186" s="32" t="s">
        <v>25139</v>
      </c>
      <c r="B11186" s="32" t="s">
        <v>184</v>
      </c>
      <c r="C11186">
        <f t="shared" si="174"/>
        <v>26134</v>
      </c>
    </row>
    <row r="11187" spans="1:3">
      <c r="A11187" s="32" t="s">
        <v>36256</v>
      </c>
      <c r="B11187" s="32" t="s">
        <v>184</v>
      </c>
      <c r="C11187">
        <f t="shared" si="174"/>
        <v>26135</v>
      </c>
    </row>
    <row r="11188" spans="1:3">
      <c r="A11188" s="32" t="s">
        <v>25140</v>
      </c>
      <c r="B11188" s="32" t="s">
        <v>184</v>
      </c>
      <c r="C11188">
        <f t="shared" si="174"/>
        <v>26136</v>
      </c>
    </row>
    <row r="11189" spans="1:3">
      <c r="A11189" s="32" t="s">
        <v>25141</v>
      </c>
      <c r="B11189" s="32" t="s">
        <v>184</v>
      </c>
      <c r="C11189">
        <f t="shared" si="174"/>
        <v>26137</v>
      </c>
    </row>
    <row r="11190" spans="1:3">
      <c r="A11190" s="32" t="s">
        <v>25142</v>
      </c>
      <c r="B11190" s="32" t="s">
        <v>184</v>
      </c>
      <c r="C11190">
        <f t="shared" si="174"/>
        <v>26138</v>
      </c>
    </row>
    <row r="11191" spans="1:3">
      <c r="A11191" s="32" t="s">
        <v>25143</v>
      </c>
      <c r="B11191" s="32" t="s">
        <v>184</v>
      </c>
      <c r="C11191">
        <f t="shared" si="174"/>
        <v>26141</v>
      </c>
    </row>
    <row r="11192" spans="1:3">
      <c r="A11192" s="32" t="s">
        <v>25144</v>
      </c>
      <c r="B11192" s="32" t="s">
        <v>184</v>
      </c>
      <c r="C11192">
        <f t="shared" si="174"/>
        <v>26142</v>
      </c>
    </row>
    <row r="11193" spans="1:3">
      <c r="A11193" s="32" t="s">
        <v>25145</v>
      </c>
      <c r="B11193" s="32" t="s">
        <v>184</v>
      </c>
      <c r="C11193">
        <f t="shared" si="174"/>
        <v>26143</v>
      </c>
    </row>
    <row r="11194" spans="1:3">
      <c r="A11194" s="32" t="s">
        <v>40929</v>
      </c>
      <c r="B11194" s="32" t="s">
        <v>184</v>
      </c>
      <c r="C11194">
        <f t="shared" si="174"/>
        <v>26145</v>
      </c>
    </row>
    <row r="11195" spans="1:3">
      <c r="A11195" s="32" t="s">
        <v>25146</v>
      </c>
      <c r="B11195" s="32" t="s">
        <v>184</v>
      </c>
      <c r="C11195">
        <f t="shared" si="174"/>
        <v>26146</v>
      </c>
    </row>
    <row r="11196" spans="1:3">
      <c r="A11196" s="32" t="s">
        <v>25147</v>
      </c>
      <c r="B11196" s="32" t="s">
        <v>184</v>
      </c>
      <c r="C11196">
        <f t="shared" si="174"/>
        <v>26147</v>
      </c>
    </row>
    <row r="11197" spans="1:3">
      <c r="A11197" s="32" t="s">
        <v>25148</v>
      </c>
      <c r="B11197" s="32" t="s">
        <v>184</v>
      </c>
      <c r="C11197">
        <f t="shared" si="174"/>
        <v>26148</v>
      </c>
    </row>
    <row r="11198" spans="1:3">
      <c r="A11198" s="32" t="s">
        <v>25149</v>
      </c>
      <c r="B11198" s="32" t="s">
        <v>184</v>
      </c>
      <c r="C11198">
        <f t="shared" si="174"/>
        <v>26149</v>
      </c>
    </row>
    <row r="11199" spans="1:3">
      <c r="A11199" s="32" t="s">
        <v>25150</v>
      </c>
      <c r="B11199" s="32" t="s">
        <v>184</v>
      </c>
      <c r="C11199">
        <f t="shared" si="174"/>
        <v>26150</v>
      </c>
    </row>
    <row r="11200" spans="1:3">
      <c r="A11200" s="32" t="s">
        <v>25151</v>
      </c>
      <c r="B11200" s="32" t="s">
        <v>184</v>
      </c>
      <c r="C11200">
        <f t="shared" si="174"/>
        <v>26151</v>
      </c>
    </row>
    <row r="11201" spans="1:3">
      <c r="A11201" s="32" t="s">
        <v>25152</v>
      </c>
      <c r="B11201" s="32" t="s">
        <v>184</v>
      </c>
      <c r="C11201">
        <f t="shared" si="174"/>
        <v>26152</v>
      </c>
    </row>
    <row r="11202" spans="1:3">
      <c r="A11202" s="32" t="s">
        <v>25153</v>
      </c>
      <c r="B11202" s="32" t="s">
        <v>184</v>
      </c>
      <c r="C11202">
        <f t="shared" ref="C11202:C11265" si="175">1*A11202</f>
        <v>26155</v>
      </c>
    </row>
    <row r="11203" spans="1:3">
      <c r="A11203" s="32" t="s">
        <v>25154</v>
      </c>
      <c r="B11203" s="32" t="s">
        <v>184</v>
      </c>
      <c r="C11203">
        <f t="shared" si="175"/>
        <v>26159</v>
      </c>
    </row>
    <row r="11204" spans="1:3">
      <c r="A11204" s="32" t="s">
        <v>25155</v>
      </c>
      <c r="B11204" s="32" t="s">
        <v>184</v>
      </c>
      <c r="C11204">
        <f t="shared" si="175"/>
        <v>26160</v>
      </c>
    </row>
    <row r="11205" spans="1:3">
      <c r="A11205" s="32" t="s">
        <v>25156</v>
      </c>
      <c r="B11205" s="32" t="s">
        <v>184</v>
      </c>
      <c r="C11205">
        <f t="shared" si="175"/>
        <v>26161</v>
      </c>
    </row>
    <row r="11206" spans="1:3">
      <c r="A11206" s="32" t="s">
        <v>25157</v>
      </c>
      <c r="B11206" s="32" t="s">
        <v>184</v>
      </c>
      <c r="C11206">
        <f t="shared" si="175"/>
        <v>26162</v>
      </c>
    </row>
    <row r="11207" spans="1:3">
      <c r="A11207" s="32" t="s">
        <v>25158</v>
      </c>
      <c r="B11207" s="32" t="s">
        <v>184</v>
      </c>
      <c r="C11207">
        <f t="shared" si="175"/>
        <v>26164</v>
      </c>
    </row>
    <row r="11208" spans="1:3">
      <c r="A11208" s="32" t="s">
        <v>25159</v>
      </c>
      <c r="B11208" s="32" t="s">
        <v>184</v>
      </c>
      <c r="C11208">
        <f t="shared" si="175"/>
        <v>26167</v>
      </c>
    </row>
    <row r="11209" spans="1:3">
      <c r="A11209" s="32" t="s">
        <v>25160</v>
      </c>
      <c r="B11209" s="32" t="s">
        <v>184</v>
      </c>
      <c r="C11209">
        <f t="shared" si="175"/>
        <v>26169</v>
      </c>
    </row>
    <row r="11210" spans="1:3">
      <c r="A11210" s="32" t="s">
        <v>25161</v>
      </c>
      <c r="B11210" s="32" t="s">
        <v>184</v>
      </c>
      <c r="C11210">
        <f t="shared" si="175"/>
        <v>26170</v>
      </c>
    </row>
    <row r="11211" spans="1:3">
      <c r="A11211" s="32" t="s">
        <v>36257</v>
      </c>
      <c r="B11211" s="32" t="s">
        <v>184</v>
      </c>
      <c r="C11211">
        <f t="shared" si="175"/>
        <v>26173</v>
      </c>
    </row>
    <row r="11212" spans="1:3">
      <c r="A11212" s="32" t="s">
        <v>25162</v>
      </c>
      <c r="B11212" s="32" t="s">
        <v>184</v>
      </c>
      <c r="C11212">
        <f t="shared" si="175"/>
        <v>26175</v>
      </c>
    </row>
    <row r="11213" spans="1:3">
      <c r="A11213" s="32" t="s">
        <v>25163</v>
      </c>
      <c r="B11213" s="32" t="s">
        <v>184</v>
      </c>
      <c r="C11213">
        <f t="shared" si="175"/>
        <v>26178</v>
      </c>
    </row>
    <row r="11214" spans="1:3">
      <c r="A11214" s="32" t="s">
        <v>25164</v>
      </c>
      <c r="B11214" s="32" t="s">
        <v>184</v>
      </c>
      <c r="C11214">
        <f t="shared" si="175"/>
        <v>26180</v>
      </c>
    </row>
    <row r="11215" spans="1:3">
      <c r="A11215" s="32" t="s">
        <v>25165</v>
      </c>
      <c r="B11215" s="32" t="s">
        <v>184</v>
      </c>
      <c r="C11215">
        <f t="shared" si="175"/>
        <v>26181</v>
      </c>
    </row>
    <row r="11216" spans="1:3">
      <c r="A11216" s="32" t="s">
        <v>25166</v>
      </c>
      <c r="B11216" s="32" t="s">
        <v>184</v>
      </c>
      <c r="C11216">
        <f t="shared" si="175"/>
        <v>26184</v>
      </c>
    </row>
    <row r="11217" spans="1:3">
      <c r="A11217" s="32" t="s">
        <v>36258</v>
      </c>
      <c r="B11217" s="32" t="s">
        <v>184</v>
      </c>
      <c r="C11217">
        <f t="shared" si="175"/>
        <v>26186</v>
      </c>
    </row>
    <row r="11218" spans="1:3">
      <c r="A11218" s="32" t="s">
        <v>25167</v>
      </c>
      <c r="B11218" s="32" t="s">
        <v>184</v>
      </c>
      <c r="C11218">
        <f t="shared" si="175"/>
        <v>26187</v>
      </c>
    </row>
    <row r="11219" spans="1:3">
      <c r="A11219" s="32" t="s">
        <v>25168</v>
      </c>
      <c r="B11219" s="32" t="s">
        <v>184</v>
      </c>
      <c r="C11219">
        <f t="shared" si="175"/>
        <v>26201</v>
      </c>
    </row>
    <row r="11220" spans="1:3">
      <c r="A11220" s="32" t="s">
        <v>25169</v>
      </c>
      <c r="B11220" s="32" t="s">
        <v>184</v>
      </c>
      <c r="C11220">
        <f t="shared" si="175"/>
        <v>26202</v>
      </c>
    </row>
    <row r="11221" spans="1:3">
      <c r="A11221" s="32" t="s">
        <v>25170</v>
      </c>
      <c r="B11221" s="32" t="s">
        <v>184</v>
      </c>
      <c r="C11221">
        <f t="shared" si="175"/>
        <v>26203</v>
      </c>
    </row>
    <row r="11222" spans="1:3">
      <c r="A11222" s="32" t="s">
        <v>25171</v>
      </c>
      <c r="B11222" s="32" t="s">
        <v>184</v>
      </c>
      <c r="C11222">
        <f t="shared" si="175"/>
        <v>26205</v>
      </c>
    </row>
    <row r="11223" spans="1:3">
      <c r="A11223" s="32" t="s">
        <v>25172</v>
      </c>
      <c r="B11223" s="32" t="s">
        <v>184</v>
      </c>
      <c r="C11223">
        <f t="shared" si="175"/>
        <v>26206</v>
      </c>
    </row>
    <row r="11224" spans="1:3">
      <c r="A11224" s="32" t="s">
        <v>40930</v>
      </c>
      <c r="B11224" s="32" t="s">
        <v>184</v>
      </c>
      <c r="C11224">
        <f t="shared" si="175"/>
        <v>26207</v>
      </c>
    </row>
    <row r="11225" spans="1:3">
      <c r="A11225" s="32" t="s">
        <v>25173</v>
      </c>
      <c r="B11225" s="32" t="s">
        <v>184</v>
      </c>
      <c r="C11225">
        <f t="shared" si="175"/>
        <v>26208</v>
      </c>
    </row>
    <row r="11226" spans="1:3">
      <c r="A11226" s="32" t="s">
        <v>25174</v>
      </c>
      <c r="B11226" s="32" t="s">
        <v>184</v>
      </c>
      <c r="C11226">
        <f t="shared" si="175"/>
        <v>26209</v>
      </c>
    </row>
    <row r="11227" spans="1:3">
      <c r="A11227" s="32" t="s">
        <v>25175</v>
      </c>
      <c r="B11227" s="32" t="s">
        <v>184</v>
      </c>
      <c r="C11227">
        <f t="shared" si="175"/>
        <v>26210</v>
      </c>
    </row>
    <row r="11228" spans="1:3">
      <c r="A11228" s="32" t="s">
        <v>40931</v>
      </c>
      <c r="B11228" s="32" t="s">
        <v>184</v>
      </c>
      <c r="C11228">
        <f t="shared" si="175"/>
        <v>26214</v>
      </c>
    </row>
    <row r="11229" spans="1:3">
      <c r="A11229" s="32" t="s">
        <v>25176</v>
      </c>
      <c r="B11229" s="32" t="s">
        <v>184</v>
      </c>
      <c r="C11229">
        <f t="shared" si="175"/>
        <v>26215</v>
      </c>
    </row>
    <row r="11230" spans="1:3">
      <c r="A11230" s="32" t="s">
        <v>25177</v>
      </c>
      <c r="B11230" s="32" t="s">
        <v>184</v>
      </c>
      <c r="C11230">
        <f t="shared" si="175"/>
        <v>26217</v>
      </c>
    </row>
    <row r="11231" spans="1:3">
      <c r="A11231" s="32" t="s">
        <v>25178</v>
      </c>
      <c r="B11231" s="32" t="s">
        <v>184</v>
      </c>
      <c r="C11231">
        <f t="shared" si="175"/>
        <v>26218</v>
      </c>
    </row>
    <row r="11232" spans="1:3">
      <c r="A11232" s="32" t="s">
        <v>25179</v>
      </c>
      <c r="B11232" s="32" t="s">
        <v>184</v>
      </c>
      <c r="C11232">
        <f t="shared" si="175"/>
        <v>26219</v>
      </c>
    </row>
    <row r="11233" spans="1:3">
      <c r="A11233" s="32" t="s">
        <v>25180</v>
      </c>
      <c r="B11233" s="32" t="s">
        <v>184</v>
      </c>
      <c r="C11233">
        <f t="shared" si="175"/>
        <v>26222</v>
      </c>
    </row>
    <row r="11234" spans="1:3">
      <c r="A11234" s="32" t="s">
        <v>25181</v>
      </c>
      <c r="B11234" s="32" t="s">
        <v>184</v>
      </c>
      <c r="C11234">
        <f t="shared" si="175"/>
        <v>26224</v>
      </c>
    </row>
    <row r="11235" spans="1:3">
      <c r="A11235" s="32" t="s">
        <v>25182</v>
      </c>
      <c r="B11235" s="32" t="s">
        <v>184</v>
      </c>
      <c r="C11235">
        <f t="shared" si="175"/>
        <v>26228</v>
      </c>
    </row>
    <row r="11236" spans="1:3">
      <c r="A11236" s="32" t="s">
        <v>25183</v>
      </c>
      <c r="B11236" s="32" t="s">
        <v>184</v>
      </c>
      <c r="C11236">
        <f t="shared" si="175"/>
        <v>26229</v>
      </c>
    </row>
    <row r="11237" spans="1:3">
      <c r="A11237" s="32" t="s">
        <v>25184</v>
      </c>
      <c r="B11237" s="32" t="s">
        <v>184</v>
      </c>
      <c r="C11237">
        <f t="shared" si="175"/>
        <v>26230</v>
      </c>
    </row>
    <row r="11238" spans="1:3">
      <c r="A11238" s="32" t="s">
        <v>25185</v>
      </c>
      <c r="B11238" s="32" t="s">
        <v>184</v>
      </c>
      <c r="C11238">
        <f t="shared" si="175"/>
        <v>26234</v>
      </c>
    </row>
    <row r="11239" spans="1:3">
      <c r="A11239" s="32" t="s">
        <v>25186</v>
      </c>
      <c r="B11239" s="32" t="s">
        <v>184</v>
      </c>
      <c r="C11239">
        <f t="shared" si="175"/>
        <v>26236</v>
      </c>
    </row>
    <row r="11240" spans="1:3">
      <c r="A11240" s="32" t="s">
        <v>25187</v>
      </c>
      <c r="B11240" s="32" t="s">
        <v>184</v>
      </c>
      <c r="C11240">
        <f t="shared" si="175"/>
        <v>26237</v>
      </c>
    </row>
    <row r="11241" spans="1:3">
      <c r="A11241" s="32" t="s">
        <v>25188</v>
      </c>
      <c r="B11241" s="32" t="s">
        <v>184</v>
      </c>
      <c r="C11241">
        <f t="shared" si="175"/>
        <v>26238</v>
      </c>
    </row>
    <row r="11242" spans="1:3">
      <c r="A11242" s="32" t="s">
        <v>25189</v>
      </c>
      <c r="B11242" s="32" t="s">
        <v>184</v>
      </c>
      <c r="C11242">
        <f t="shared" si="175"/>
        <v>26241</v>
      </c>
    </row>
    <row r="11243" spans="1:3">
      <c r="A11243" s="32" t="s">
        <v>25190</v>
      </c>
      <c r="B11243" s="32" t="s">
        <v>184</v>
      </c>
      <c r="C11243">
        <f t="shared" si="175"/>
        <v>26250</v>
      </c>
    </row>
    <row r="11244" spans="1:3">
      <c r="A11244" s="32" t="s">
        <v>25191</v>
      </c>
      <c r="B11244" s="32" t="s">
        <v>184</v>
      </c>
      <c r="C11244">
        <f t="shared" si="175"/>
        <v>26253</v>
      </c>
    </row>
    <row r="11245" spans="1:3">
      <c r="A11245" s="32" t="s">
        <v>25192</v>
      </c>
      <c r="B11245" s="32" t="s">
        <v>184</v>
      </c>
      <c r="C11245">
        <f t="shared" si="175"/>
        <v>26254</v>
      </c>
    </row>
    <row r="11246" spans="1:3">
      <c r="A11246" s="32" t="s">
        <v>25193</v>
      </c>
      <c r="B11246" s="32" t="s">
        <v>184</v>
      </c>
      <c r="C11246">
        <f t="shared" si="175"/>
        <v>26257</v>
      </c>
    </row>
    <row r="11247" spans="1:3">
      <c r="A11247" s="32" t="s">
        <v>25194</v>
      </c>
      <c r="B11247" s="32" t="s">
        <v>184</v>
      </c>
      <c r="C11247">
        <f t="shared" si="175"/>
        <v>26259</v>
      </c>
    </row>
    <row r="11248" spans="1:3">
      <c r="A11248" s="32" t="s">
        <v>25195</v>
      </c>
      <c r="B11248" s="32" t="s">
        <v>184</v>
      </c>
      <c r="C11248">
        <f t="shared" si="175"/>
        <v>26260</v>
      </c>
    </row>
    <row r="11249" spans="1:3">
      <c r="A11249" s="32" t="s">
        <v>25196</v>
      </c>
      <c r="B11249" s="32" t="s">
        <v>184</v>
      </c>
      <c r="C11249">
        <f t="shared" si="175"/>
        <v>26261</v>
      </c>
    </row>
    <row r="11250" spans="1:3">
      <c r="A11250" s="32" t="s">
        <v>25197</v>
      </c>
      <c r="B11250" s="32" t="s">
        <v>184</v>
      </c>
      <c r="C11250">
        <f t="shared" si="175"/>
        <v>26263</v>
      </c>
    </row>
    <row r="11251" spans="1:3">
      <c r="A11251" s="32" t="s">
        <v>25198</v>
      </c>
      <c r="B11251" s="32" t="s">
        <v>184</v>
      </c>
      <c r="C11251">
        <f t="shared" si="175"/>
        <v>26264</v>
      </c>
    </row>
    <row r="11252" spans="1:3">
      <c r="A11252" s="32" t="s">
        <v>25199</v>
      </c>
      <c r="B11252" s="32" t="s">
        <v>184</v>
      </c>
      <c r="C11252">
        <f t="shared" si="175"/>
        <v>26266</v>
      </c>
    </row>
    <row r="11253" spans="1:3">
      <c r="A11253" s="32" t="s">
        <v>25200</v>
      </c>
      <c r="B11253" s="32" t="s">
        <v>184</v>
      </c>
      <c r="C11253">
        <f t="shared" si="175"/>
        <v>26267</v>
      </c>
    </row>
    <row r="11254" spans="1:3">
      <c r="A11254" s="32" t="s">
        <v>25201</v>
      </c>
      <c r="B11254" s="32" t="s">
        <v>184</v>
      </c>
      <c r="C11254">
        <f t="shared" si="175"/>
        <v>26268</v>
      </c>
    </row>
    <row r="11255" spans="1:3">
      <c r="A11255" s="32" t="s">
        <v>25202</v>
      </c>
      <c r="B11255" s="32" t="s">
        <v>184</v>
      </c>
      <c r="C11255">
        <f t="shared" si="175"/>
        <v>26269</v>
      </c>
    </row>
    <row r="11256" spans="1:3">
      <c r="A11256" s="32" t="s">
        <v>25203</v>
      </c>
      <c r="B11256" s="32" t="s">
        <v>184</v>
      </c>
      <c r="C11256">
        <f t="shared" si="175"/>
        <v>26270</v>
      </c>
    </row>
    <row r="11257" spans="1:3">
      <c r="A11257" s="32" t="s">
        <v>25204</v>
      </c>
      <c r="B11257" s="32" t="s">
        <v>184</v>
      </c>
      <c r="C11257">
        <f t="shared" si="175"/>
        <v>26271</v>
      </c>
    </row>
    <row r="11258" spans="1:3">
      <c r="A11258" s="32" t="s">
        <v>25205</v>
      </c>
      <c r="B11258" s="32" t="s">
        <v>184</v>
      </c>
      <c r="C11258">
        <f t="shared" si="175"/>
        <v>26273</v>
      </c>
    </row>
    <row r="11259" spans="1:3">
      <c r="A11259" s="32" t="s">
        <v>25206</v>
      </c>
      <c r="B11259" s="32" t="s">
        <v>184</v>
      </c>
      <c r="C11259">
        <f t="shared" si="175"/>
        <v>26275</v>
      </c>
    </row>
    <row r="11260" spans="1:3">
      <c r="A11260" s="32" t="s">
        <v>25207</v>
      </c>
      <c r="B11260" s="32" t="s">
        <v>184</v>
      </c>
      <c r="C11260">
        <f t="shared" si="175"/>
        <v>26276</v>
      </c>
    </row>
    <row r="11261" spans="1:3">
      <c r="A11261" s="32" t="s">
        <v>25208</v>
      </c>
      <c r="B11261" s="32" t="s">
        <v>184</v>
      </c>
      <c r="C11261">
        <f t="shared" si="175"/>
        <v>26278</v>
      </c>
    </row>
    <row r="11262" spans="1:3">
      <c r="A11262" s="32" t="s">
        <v>25209</v>
      </c>
      <c r="B11262" s="32" t="s">
        <v>184</v>
      </c>
      <c r="C11262">
        <f t="shared" si="175"/>
        <v>26280</v>
      </c>
    </row>
    <row r="11263" spans="1:3">
      <c r="A11263" s="32" t="s">
        <v>25210</v>
      </c>
      <c r="B11263" s="32" t="s">
        <v>184</v>
      </c>
      <c r="C11263">
        <f t="shared" si="175"/>
        <v>26282</v>
      </c>
    </row>
    <row r="11264" spans="1:3">
      <c r="A11264" s="32" t="s">
        <v>25211</v>
      </c>
      <c r="B11264" s="32" t="s">
        <v>184</v>
      </c>
      <c r="C11264">
        <f t="shared" si="175"/>
        <v>26283</v>
      </c>
    </row>
    <row r="11265" spans="1:3">
      <c r="A11265" s="32" t="s">
        <v>25212</v>
      </c>
      <c r="B11265" s="32" t="s">
        <v>184</v>
      </c>
      <c r="C11265">
        <f t="shared" si="175"/>
        <v>26285</v>
      </c>
    </row>
    <row r="11266" spans="1:3">
      <c r="A11266" s="32" t="s">
        <v>25213</v>
      </c>
      <c r="B11266" s="32" t="s">
        <v>184</v>
      </c>
      <c r="C11266">
        <f t="shared" ref="C11266:C11329" si="176">1*A11266</f>
        <v>26287</v>
      </c>
    </row>
    <row r="11267" spans="1:3">
      <c r="A11267" s="32" t="s">
        <v>25214</v>
      </c>
      <c r="B11267" s="32" t="s">
        <v>184</v>
      </c>
      <c r="C11267">
        <f t="shared" si="176"/>
        <v>26288</v>
      </c>
    </row>
    <row r="11268" spans="1:3">
      <c r="A11268" s="32" t="s">
        <v>25215</v>
      </c>
      <c r="B11268" s="32" t="s">
        <v>184</v>
      </c>
      <c r="C11268">
        <f t="shared" si="176"/>
        <v>26289</v>
      </c>
    </row>
    <row r="11269" spans="1:3">
      <c r="A11269" s="32" t="s">
        <v>36259</v>
      </c>
      <c r="B11269" s="32" t="s">
        <v>184</v>
      </c>
      <c r="C11269">
        <f t="shared" si="176"/>
        <v>26290</v>
      </c>
    </row>
    <row r="11270" spans="1:3">
      <c r="A11270" s="32" t="s">
        <v>25216</v>
      </c>
      <c r="B11270" s="32" t="s">
        <v>184</v>
      </c>
      <c r="C11270">
        <f t="shared" si="176"/>
        <v>26291</v>
      </c>
    </row>
    <row r="11271" spans="1:3">
      <c r="A11271" s="32" t="s">
        <v>25217</v>
      </c>
      <c r="B11271" s="32" t="s">
        <v>184</v>
      </c>
      <c r="C11271">
        <f t="shared" si="176"/>
        <v>26292</v>
      </c>
    </row>
    <row r="11272" spans="1:3">
      <c r="A11272" s="32" t="s">
        <v>25218</v>
      </c>
      <c r="B11272" s="32" t="s">
        <v>184</v>
      </c>
      <c r="C11272">
        <f t="shared" si="176"/>
        <v>26293</v>
      </c>
    </row>
    <row r="11273" spans="1:3">
      <c r="A11273" s="32" t="s">
        <v>25219</v>
      </c>
      <c r="B11273" s="32" t="s">
        <v>184</v>
      </c>
      <c r="C11273">
        <f t="shared" si="176"/>
        <v>26294</v>
      </c>
    </row>
    <row r="11274" spans="1:3">
      <c r="A11274" s="32" t="s">
        <v>25220</v>
      </c>
      <c r="B11274" s="32" t="s">
        <v>184</v>
      </c>
      <c r="C11274">
        <f t="shared" si="176"/>
        <v>26296</v>
      </c>
    </row>
    <row r="11275" spans="1:3">
      <c r="A11275" s="32" t="s">
        <v>25221</v>
      </c>
      <c r="B11275" s="32" t="s">
        <v>184</v>
      </c>
      <c r="C11275">
        <f t="shared" si="176"/>
        <v>26298</v>
      </c>
    </row>
    <row r="11276" spans="1:3">
      <c r="A11276" s="32" t="s">
        <v>25222</v>
      </c>
      <c r="B11276" s="32" t="s">
        <v>184</v>
      </c>
      <c r="C11276">
        <f t="shared" si="176"/>
        <v>26301</v>
      </c>
    </row>
    <row r="11277" spans="1:3">
      <c r="A11277" s="32" t="s">
        <v>25223</v>
      </c>
      <c r="B11277" s="32" t="s">
        <v>184</v>
      </c>
      <c r="C11277">
        <f t="shared" si="176"/>
        <v>26302</v>
      </c>
    </row>
    <row r="11278" spans="1:3">
      <c r="A11278" s="32" t="s">
        <v>25224</v>
      </c>
      <c r="B11278" s="32" t="s">
        <v>184</v>
      </c>
      <c r="C11278">
        <f t="shared" si="176"/>
        <v>26306</v>
      </c>
    </row>
    <row r="11279" spans="1:3">
      <c r="A11279" s="32" t="s">
        <v>25225</v>
      </c>
      <c r="B11279" s="32" t="s">
        <v>184</v>
      </c>
      <c r="C11279">
        <f t="shared" si="176"/>
        <v>26320</v>
      </c>
    </row>
    <row r="11280" spans="1:3">
      <c r="A11280" s="32" t="s">
        <v>25226</v>
      </c>
      <c r="B11280" s="32" t="s">
        <v>184</v>
      </c>
      <c r="C11280">
        <f t="shared" si="176"/>
        <v>26321</v>
      </c>
    </row>
    <row r="11281" spans="1:3">
      <c r="A11281" s="32" t="s">
        <v>40932</v>
      </c>
      <c r="B11281" s="32" t="s">
        <v>184</v>
      </c>
      <c r="C11281">
        <f t="shared" si="176"/>
        <v>26322</v>
      </c>
    </row>
    <row r="11282" spans="1:3">
      <c r="A11282" s="32" t="s">
        <v>25227</v>
      </c>
      <c r="B11282" s="32" t="s">
        <v>184</v>
      </c>
      <c r="C11282">
        <f t="shared" si="176"/>
        <v>26323</v>
      </c>
    </row>
    <row r="11283" spans="1:3">
      <c r="A11283" s="32" t="s">
        <v>25228</v>
      </c>
      <c r="B11283" s="32" t="s">
        <v>184</v>
      </c>
      <c r="C11283">
        <f t="shared" si="176"/>
        <v>26325</v>
      </c>
    </row>
    <row r="11284" spans="1:3">
      <c r="A11284" s="32" t="s">
        <v>25229</v>
      </c>
      <c r="B11284" s="32" t="s">
        <v>184</v>
      </c>
      <c r="C11284">
        <f t="shared" si="176"/>
        <v>26327</v>
      </c>
    </row>
    <row r="11285" spans="1:3">
      <c r="A11285" s="32" t="s">
        <v>36260</v>
      </c>
      <c r="B11285" s="32" t="s">
        <v>184</v>
      </c>
      <c r="C11285">
        <f t="shared" si="176"/>
        <v>26328</v>
      </c>
    </row>
    <row r="11286" spans="1:3">
      <c r="A11286" s="32" t="s">
        <v>25230</v>
      </c>
      <c r="B11286" s="32" t="s">
        <v>184</v>
      </c>
      <c r="C11286">
        <f t="shared" si="176"/>
        <v>26330</v>
      </c>
    </row>
    <row r="11287" spans="1:3">
      <c r="A11287" s="32" t="s">
        <v>36261</v>
      </c>
      <c r="B11287" s="32" t="s">
        <v>184</v>
      </c>
      <c r="C11287">
        <f t="shared" si="176"/>
        <v>26332</v>
      </c>
    </row>
    <row r="11288" spans="1:3">
      <c r="A11288" s="32" t="s">
        <v>36262</v>
      </c>
      <c r="B11288" s="32" t="s">
        <v>184</v>
      </c>
      <c r="C11288">
        <f t="shared" si="176"/>
        <v>26334</v>
      </c>
    </row>
    <row r="11289" spans="1:3">
      <c r="A11289" s="32" t="s">
        <v>25231</v>
      </c>
      <c r="B11289" s="32" t="s">
        <v>184</v>
      </c>
      <c r="C11289">
        <f t="shared" si="176"/>
        <v>26335</v>
      </c>
    </row>
    <row r="11290" spans="1:3">
      <c r="A11290" s="32" t="s">
        <v>25232</v>
      </c>
      <c r="B11290" s="32" t="s">
        <v>184</v>
      </c>
      <c r="C11290">
        <f t="shared" si="176"/>
        <v>26337</v>
      </c>
    </row>
    <row r="11291" spans="1:3">
      <c r="A11291" s="32" t="s">
        <v>25233</v>
      </c>
      <c r="B11291" s="32" t="s">
        <v>184</v>
      </c>
      <c r="C11291">
        <f t="shared" si="176"/>
        <v>26338</v>
      </c>
    </row>
    <row r="11292" spans="1:3">
      <c r="A11292" s="32" t="s">
        <v>25234</v>
      </c>
      <c r="B11292" s="32" t="s">
        <v>184</v>
      </c>
      <c r="C11292">
        <f t="shared" si="176"/>
        <v>26339</v>
      </c>
    </row>
    <row r="11293" spans="1:3">
      <c r="A11293" s="32" t="s">
        <v>25235</v>
      </c>
      <c r="B11293" s="32" t="s">
        <v>184</v>
      </c>
      <c r="C11293">
        <f t="shared" si="176"/>
        <v>26342</v>
      </c>
    </row>
    <row r="11294" spans="1:3">
      <c r="A11294" s="32" t="s">
        <v>25236</v>
      </c>
      <c r="B11294" s="32" t="s">
        <v>184</v>
      </c>
      <c r="C11294">
        <f t="shared" si="176"/>
        <v>26343</v>
      </c>
    </row>
    <row r="11295" spans="1:3">
      <c r="A11295" s="32" t="s">
        <v>40933</v>
      </c>
      <c r="B11295" s="32" t="s">
        <v>184</v>
      </c>
      <c r="C11295">
        <f t="shared" si="176"/>
        <v>26344</v>
      </c>
    </row>
    <row r="11296" spans="1:3">
      <c r="A11296" s="32" t="s">
        <v>25237</v>
      </c>
      <c r="B11296" s="32" t="s">
        <v>184</v>
      </c>
      <c r="C11296">
        <f t="shared" si="176"/>
        <v>26346</v>
      </c>
    </row>
    <row r="11297" spans="1:3">
      <c r="A11297" s="32" t="s">
        <v>25238</v>
      </c>
      <c r="B11297" s="32" t="s">
        <v>184</v>
      </c>
      <c r="C11297">
        <f t="shared" si="176"/>
        <v>26347</v>
      </c>
    </row>
    <row r="11298" spans="1:3">
      <c r="A11298" s="32" t="s">
        <v>25239</v>
      </c>
      <c r="B11298" s="32" t="s">
        <v>184</v>
      </c>
      <c r="C11298">
        <f t="shared" si="176"/>
        <v>26348</v>
      </c>
    </row>
    <row r="11299" spans="1:3">
      <c r="A11299" s="32" t="s">
        <v>25240</v>
      </c>
      <c r="B11299" s="32" t="s">
        <v>184</v>
      </c>
      <c r="C11299">
        <f t="shared" si="176"/>
        <v>26349</v>
      </c>
    </row>
    <row r="11300" spans="1:3">
      <c r="A11300" s="32" t="s">
        <v>36263</v>
      </c>
      <c r="B11300" s="32" t="s">
        <v>184</v>
      </c>
      <c r="C11300">
        <f t="shared" si="176"/>
        <v>26350</v>
      </c>
    </row>
    <row r="11301" spans="1:3">
      <c r="A11301" s="32" t="s">
        <v>25241</v>
      </c>
      <c r="B11301" s="32" t="s">
        <v>184</v>
      </c>
      <c r="C11301">
        <f t="shared" si="176"/>
        <v>26351</v>
      </c>
    </row>
    <row r="11302" spans="1:3">
      <c r="A11302" s="32" t="s">
        <v>25242</v>
      </c>
      <c r="B11302" s="32" t="s">
        <v>184</v>
      </c>
      <c r="C11302">
        <f t="shared" si="176"/>
        <v>26354</v>
      </c>
    </row>
    <row r="11303" spans="1:3">
      <c r="A11303" s="32" t="s">
        <v>40934</v>
      </c>
      <c r="B11303" s="32" t="s">
        <v>184</v>
      </c>
      <c r="C11303">
        <f t="shared" si="176"/>
        <v>26360</v>
      </c>
    </row>
    <row r="11304" spans="1:3">
      <c r="A11304" s="32" t="s">
        <v>25243</v>
      </c>
      <c r="B11304" s="32" t="s">
        <v>184</v>
      </c>
      <c r="C11304">
        <f t="shared" si="176"/>
        <v>26361</v>
      </c>
    </row>
    <row r="11305" spans="1:3">
      <c r="A11305" s="32" t="s">
        <v>25244</v>
      </c>
      <c r="B11305" s="32" t="s">
        <v>184</v>
      </c>
      <c r="C11305">
        <f t="shared" si="176"/>
        <v>26362</v>
      </c>
    </row>
    <row r="11306" spans="1:3">
      <c r="A11306" s="32" t="s">
        <v>25245</v>
      </c>
      <c r="B11306" s="32" t="s">
        <v>184</v>
      </c>
      <c r="C11306">
        <f t="shared" si="176"/>
        <v>26366</v>
      </c>
    </row>
    <row r="11307" spans="1:3">
      <c r="A11307" s="32" t="s">
        <v>40935</v>
      </c>
      <c r="B11307" s="32" t="s">
        <v>184</v>
      </c>
      <c r="C11307">
        <f t="shared" si="176"/>
        <v>26367</v>
      </c>
    </row>
    <row r="11308" spans="1:3">
      <c r="A11308" s="32" t="s">
        <v>25246</v>
      </c>
      <c r="B11308" s="32" t="s">
        <v>184</v>
      </c>
      <c r="C11308">
        <f t="shared" si="176"/>
        <v>26369</v>
      </c>
    </row>
    <row r="11309" spans="1:3">
      <c r="A11309" s="32" t="s">
        <v>25247</v>
      </c>
      <c r="B11309" s="32" t="s">
        <v>184</v>
      </c>
      <c r="C11309">
        <f t="shared" si="176"/>
        <v>26372</v>
      </c>
    </row>
    <row r="11310" spans="1:3">
      <c r="A11310" s="32" t="s">
        <v>25248</v>
      </c>
      <c r="B11310" s="32" t="s">
        <v>184</v>
      </c>
      <c r="C11310">
        <f t="shared" si="176"/>
        <v>26374</v>
      </c>
    </row>
    <row r="11311" spans="1:3">
      <c r="A11311" s="32" t="s">
        <v>36264</v>
      </c>
      <c r="B11311" s="32" t="s">
        <v>184</v>
      </c>
      <c r="C11311">
        <f t="shared" si="176"/>
        <v>26375</v>
      </c>
    </row>
    <row r="11312" spans="1:3">
      <c r="A11312" s="32" t="s">
        <v>25249</v>
      </c>
      <c r="B11312" s="32" t="s">
        <v>184</v>
      </c>
      <c r="C11312">
        <f t="shared" si="176"/>
        <v>26376</v>
      </c>
    </row>
    <row r="11313" spans="1:3">
      <c r="A11313" s="32" t="s">
        <v>25250</v>
      </c>
      <c r="B11313" s="32" t="s">
        <v>184</v>
      </c>
      <c r="C11313">
        <f t="shared" si="176"/>
        <v>26377</v>
      </c>
    </row>
    <row r="11314" spans="1:3">
      <c r="A11314" s="32" t="s">
        <v>25251</v>
      </c>
      <c r="B11314" s="32" t="s">
        <v>184</v>
      </c>
      <c r="C11314">
        <f t="shared" si="176"/>
        <v>26378</v>
      </c>
    </row>
    <row r="11315" spans="1:3">
      <c r="A11315" s="32" t="s">
        <v>40936</v>
      </c>
      <c r="B11315" s="32" t="s">
        <v>184</v>
      </c>
      <c r="C11315">
        <f t="shared" si="176"/>
        <v>26383</v>
      </c>
    </row>
    <row r="11316" spans="1:3">
      <c r="A11316" s="32" t="s">
        <v>25252</v>
      </c>
      <c r="B11316" s="32" t="s">
        <v>184</v>
      </c>
      <c r="C11316">
        <f t="shared" si="176"/>
        <v>26384</v>
      </c>
    </row>
    <row r="11317" spans="1:3">
      <c r="A11317" s="32" t="s">
        <v>25253</v>
      </c>
      <c r="B11317" s="32" t="s">
        <v>184</v>
      </c>
      <c r="C11317">
        <f t="shared" si="176"/>
        <v>26385</v>
      </c>
    </row>
    <row r="11318" spans="1:3">
      <c r="A11318" s="32" t="s">
        <v>25254</v>
      </c>
      <c r="B11318" s="32" t="s">
        <v>184</v>
      </c>
      <c r="C11318">
        <f t="shared" si="176"/>
        <v>26386</v>
      </c>
    </row>
    <row r="11319" spans="1:3">
      <c r="A11319" s="32" t="s">
        <v>25255</v>
      </c>
      <c r="B11319" s="32" t="s">
        <v>184</v>
      </c>
      <c r="C11319">
        <f t="shared" si="176"/>
        <v>26404</v>
      </c>
    </row>
    <row r="11320" spans="1:3">
      <c r="A11320" s="32" t="s">
        <v>25256</v>
      </c>
      <c r="B11320" s="32" t="s">
        <v>184</v>
      </c>
      <c r="C11320">
        <f t="shared" si="176"/>
        <v>26405</v>
      </c>
    </row>
    <row r="11321" spans="1:3">
      <c r="A11321" s="32" t="s">
        <v>36265</v>
      </c>
      <c r="B11321" s="32" t="s">
        <v>184</v>
      </c>
      <c r="C11321">
        <f t="shared" si="176"/>
        <v>26407</v>
      </c>
    </row>
    <row r="11322" spans="1:3">
      <c r="A11322" s="32" t="s">
        <v>25257</v>
      </c>
      <c r="B11322" s="32" t="s">
        <v>184</v>
      </c>
      <c r="C11322">
        <f t="shared" si="176"/>
        <v>26408</v>
      </c>
    </row>
    <row r="11323" spans="1:3">
      <c r="A11323" s="32" t="s">
        <v>40937</v>
      </c>
      <c r="B11323" s="32" t="s">
        <v>184</v>
      </c>
      <c r="C11323">
        <f t="shared" si="176"/>
        <v>26409</v>
      </c>
    </row>
    <row r="11324" spans="1:3">
      <c r="A11324" s="32" t="s">
        <v>25258</v>
      </c>
      <c r="B11324" s="32" t="s">
        <v>184</v>
      </c>
      <c r="C11324">
        <f t="shared" si="176"/>
        <v>26410</v>
      </c>
    </row>
    <row r="11325" spans="1:3">
      <c r="A11325" s="32" t="s">
        <v>25259</v>
      </c>
      <c r="B11325" s="32" t="s">
        <v>184</v>
      </c>
      <c r="C11325">
        <f t="shared" si="176"/>
        <v>26411</v>
      </c>
    </row>
    <row r="11326" spans="1:3">
      <c r="A11326" s="32" t="s">
        <v>25260</v>
      </c>
      <c r="B11326" s="32" t="s">
        <v>184</v>
      </c>
      <c r="C11326">
        <f t="shared" si="176"/>
        <v>26412</v>
      </c>
    </row>
    <row r="11327" spans="1:3">
      <c r="A11327" s="32" t="s">
        <v>25261</v>
      </c>
      <c r="B11327" s="32" t="s">
        <v>184</v>
      </c>
      <c r="C11327">
        <f t="shared" si="176"/>
        <v>26415</v>
      </c>
    </row>
    <row r="11328" spans="1:3">
      <c r="A11328" s="32" t="s">
        <v>25262</v>
      </c>
      <c r="B11328" s="32" t="s">
        <v>184</v>
      </c>
      <c r="C11328">
        <f t="shared" si="176"/>
        <v>26416</v>
      </c>
    </row>
    <row r="11329" spans="1:3">
      <c r="A11329" s="32" t="s">
        <v>25263</v>
      </c>
      <c r="B11329" s="32" t="s">
        <v>184</v>
      </c>
      <c r="C11329">
        <f t="shared" si="176"/>
        <v>26419</v>
      </c>
    </row>
    <row r="11330" spans="1:3">
      <c r="A11330" s="32" t="s">
        <v>25264</v>
      </c>
      <c r="B11330" s="32" t="s">
        <v>184</v>
      </c>
      <c r="C11330">
        <f t="shared" ref="C11330:C11393" si="177">1*A11330</f>
        <v>26421</v>
      </c>
    </row>
    <row r="11331" spans="1:3">
      <c r="A11331" s="32" t="s">
        <v>25265</v>
      </c>
      <c r="B11331" s="32" t="s">
        <v>184</v>
      </c>
      <c r="C11331">
        <f t="shared" si="177"/>
        <v>26422</v>
      </c>
    </row>
    <row r="11332" spans="1:3">
      <c r="A11332" s="32" t="s">
        <v>36266</v>
      </c>
      <c r="B11332" s="32" t="s">
        <v>184</v>
      </c>
      <c r="C11332">
        <f t="shared" si="177"/>
        <v>26423</v>
      </c>
    </row>
    <row r="11333" spans="1:3">
      <c r="A11333" s="32" t="s">
        <v>25266</v>
      </c>
      <c r="B11333" s="32" t="s">
        <v>184</v>
      </c>
      <c r="C11333">
        <f t="shared" si="177"/>
        <v>26424</v>
      </c>
    </row>
    <row r="11334" spans="1:3">
      <c r="A11334" s="32" t="s">
        <v>25267</v>
      </c>
      <c r="B11334" s="32" t="s">
        <v>184</v>
      </c>
      <c r="C11334">
        <f t="shared" si="177"/>
        <v>26425</v>
      </c>
    </row>
    <row r="11335" spans="1:3">
      <c r="A11335" s="32" t="s">
        <v>25268</v>
      </c>
      <c r="B11335" s="32" t="s">
        <v>184</v>
      </c>
      <c r="C11335">
        <f t="shared" si="177"/>
        <v>26426</v>
      </c>
    </row>
    <row r="11336" spans="1:3">
      <c r="A11336" s="32" t="s">
        <v>25269</v>
      </c>
      <c r="B11336" s="32" t="s">
        <v>184</v>
      </c>
      <c r="C11336">
        <f t="shared" si="177"/>
        <v>26430</v>
      </c>
    </row>
    <row r="11337" spans="1:3">
      <c r="A11337" s="32" t="s">
        <v>25270</v>
      </c>
      <c r="B11337" s="32" t="s">
        <v>184</v>
      </c>
      <c r="C11337">
        <f t="shared" si="177"/>
        <v>26431</v>
      </c>
    </row>
    <row r="11338" spans="1:3">
      <c r="A11338" s="32" t="s">
        <v>25271</v>
      </c>
      <c r="B11338" s="32" t="s">
        <v>184</v>
      </c>
      <c r="C11338">
        <f t="shared" si="177"/>
        <v>26434</v>
      </c>
    </row>
    <row r="11339" spans="1:3">
      <c r="A11339" s="32" t="s">
        <v>25272</v>
      </c>
      <c r="B11339" s="32" t="s">
        <v>184</v>
      </c>
      <c r="C11339">
        <f t="shared" si="177"/>
        <v>26435</v>
      </c>
    </row>
    <row r="11340" spans="1:3">
      <c r="A11340" s="32" t="s">
        <v>25273</v>
      </c>
      <c r="B11340" s="32" t="s">
        <v>184</v>
      </c>
      <c r="C11340">
        <f t="shared" si="177"/>
        <v>26436</v>
      </c>
    </row>
    <row r="11341" spans="1:3">
      <c r="A11341" s="32" t="s">
        <v>25274</v>
      </c>
      <c r="B11341" s="32" t="s">
        <v>184</v>
      </c>
      <c r="C11341">
        <f t="shared" si="177"/>
        <v>26437</v>
      </c>
    </row>
    <row r="11342" spans="1:3">
      <c r="A11342" s="32" t="s">
        <v>25275</v>
      </c>
      <c r="B11342" s="32" t="s">
        <v>184</v>
      </c>
      <c r="C11342">
        <f t="shared" si="177"/>
        <v>26438</v>
      </c>
    </row>
    <row r="11343" spans="1:3">
      <c r="A11343" s="32" t="s">
        <v>40938</v>
      </c>
      <c r="B11343" s="32" t="s">
        <v>184</v>
      </c>
      <c r="C11343">
        <f t="shared" si="177"/>
        <v>26439</v>
      </c>
    </row>
    <row r="11344" spans="1:3">
      <c r="A11344" s="32" t="s">
        <v>25276</v>
      </c>
      <c r="B11344" s="32" t="s">
        <v>184</v>
      </c>
      <c r="C11344">
        <f t="shared" si="177"/>
        <v>26440</v>
      </c>
    </row>
    <row r="11345" spans="1:3">
      <c r="A11345" s="32" t="s">
        <v>25277</v>
      </c>
      <c r="B11345" s="32" t="s">
        <v>184</v>
      </c>
      <c r="C11345">
        <f t="shared" si="177"/>
        <v>26443</v>
      </c>
    </row>
    <row r="11346" spans="1:3">
      <c r="A11346" s="32" t="s">
        <v>25278</v>
      </c>
      <c r="B11346" s="32" t="s">
        <v>184</v>
      </c>
      <c r="C11346">
        <f t="shared" si="177"/>
        <v>26444</v>
      </c>
    </row>
    <row r="11347" spans="1:3">
      <c r="A11347" s="32" t="s">
        <v>36267</v>
      </c>
      <c r="B11347" s="32" t="s">
        <v>184</v>
      </c>
      <c r="C11347">
        <f t="shared" si="177"/>
        <v>26446</v>
      </c>
    </row>
    <row r="11348" spans="1:3">
      <c r="A11348" s="32" t="s">
        <v>25279</v>
      </c>
      <c r="B11348" s="32" t="s">
        <v>184</v>
      </c>
      <c r="C11348">
        <f t="shared" si="177"/>
        <v>26447</v>
      </c>
    </row>
    <row r="11349" spans="1:3">
      <c r="A11349" s="32" t="s">
        <v>25280</v>
      </c>
      <c r="B11349" s="32" t="s">
        <v>184</v>
      </c>
      <c r="C11349">
        <f t="shared" si="177"/>
        <v>26448</v>
      </c>
    </row>
    <row r="11350" spans="1:3">
      <c r="A11350" s="32" t="s">
        <v>25281</v>
      </c>
      <c r="B11350" s="32" t="s">
        <v>184</v>
      </c>
      <c r="C11350">
        <f t="shared" si="177"/>
        <v>26451</v>
      </c>
    </row>
    <row r="11351" spans="1:3">
      <c r="A11351" s="32" t="s">
        <v>25282</v>
      </c>
      <c r="B11351" s="32" t="s">
        <v>184</v>
      </c>
      <c r="C11351">
        <f t="shared" si="177"/>
        <v>26452</v>
      </c>
    </row>
    <row r="11352" spans="1:3">
      <c r="A11352" s="32" t="s">
        <v>25283</v>
      </c>
      <c r="B11352" s="32" t="s">
        <v>184</v>
      </c>
      <c r="C11352">
        <f t="shared" si="177"/>
        <v>26456</v>
      </c>
    </row>
    <row r="11353" spans="1:3">
      <c r="A11353" s="32" t="s">
        <v>36268</v>
      </c>
      <c r="B11353" s="32" t="s">
        <v>184</v>
      </c>
      <c r="C11353">
        <f t="shared" si="177"/>
        <v>26461</v>
      </c>
    </row>
    <row r="11354" spans="1:3">
      <c r="A11354" s="32" t="s">
        <v>36269</v>
      </c>
      <c r="B11354" s="32" t="s">
        <v>184</v>
      </c>
      <c r="C11354">
        <f t="shared" si="177"/>
        <v>26462</v>
      </c>
    </row>
    <row r="11355" spans="1:3">
      <c r="A11355" s="32" t="s">
        <v>25284</v>
      </c>
      <c r="B11355" s="32" t="s">
        <v>184</v>
      </c>
      <c r="C11355">
        <f t="shared" si="177"/>
        <v>26463</v>
      </c>
    </row>
    <row r="11356" spans="1:3">
      <c r="A11356" s="32" t="s">
        <v>25285</v>
      </c>
      <c r="B11356" s="32" t="s">
        <v>184</v>
      </c>
      <c r="C11356">
        <f t="shared" si="177"/>
        <v>26501</v>
      </c>
    </row>
    <row r="11357" spans="1:3">
      <c r="A11357" s="32" t="s">
        <v>25286</v>
      </c>
      <c r="B11357" s="32" t="s">
        <v>184</v>
      </c>
      <c r="C11357">
        <f t="shared" si="177"/>
        <v>26502</v>
      </c>
    </row>
    <row r="11358" spans="1:3">
      <c r="A11358" s="32" t="s">
        <v>36270</v>
      </c>
      <c r="B11358" s="32" t="s">
        <v>184</v>
      </c>
      <c r="C11358">
        <f t="shared" si="177"/>
        <v>26503</v>
      </c>
    </row>
    <row r="11359" spans="1:3">
      <c r="A11359" s="32" t="s">
        <v>25287</v>
      </c>
      <c r="B11359" s="32" t="s">
        <v>184</v>
      </c>
      <c r="C11359">
        <f t="shared" si="177"/>
        <v>26504</v>
      </c>
    </row>
    <row r="11360" spans="1:3">
      <c r="A11360" s="32" t="s">
        <v>25288</v>
      </c>
      <c r="B11360" s="32" t="s">
        <v>184</v>
      </c>
      <c r="C11360">
        <f t="shared" si="177"/>
        <v>26505</v>
      </c>
    </row>
    <row r="11361" spans="1:3">
      <c r="A11361" s="32" t="s">
        <v>25289</v>
      </c>
      <c r="B11361" s="32" t="s">
        <v>184</v>
      </c>
      <c r="C11361">
        <f t="shared" si="177"/>
        <v>26506</v>
      </c>
    </row>
    <row r="11362" spans="1:3">
      <c r="A11362" s="32" t="s">
        <v>25290</v>
      </c>
      <c r="B11362" s="32" t="s">
        <v>184</v>
      </c>
      <c r="C11362">
        <f t="shared" si="177"/>
        <v>26507</v>
      </c>
    </row>
    <row r="11363" spans="1:3">
      <c r="A11363" s="32" t="s">
        <v>25291</v>
      </c>
      <c r="B11363" s="32" t="s">
        <v>184</v>
      </c>
      <c r="C11363">
        <f t="shared" si="177"/>
        <v>26508</v>
      </c>
    </row>
    <row r="11364" spans="1:3">
      <c r="A11364" s="32" t="s">
        <v>25292</v>
      </c>
      <c r="B11364" s="32" t="s">
        <v>184</v>
      </c>
      <c r="C11364">
        <f t="shared" si="177"/>
        <v>26519</v>
      </c>
    </row>
    <row r="11365" spans="1:3">
      <c r="A11365" s="32" t="s">
        <v>25293</v>
      </c>
      <c r="B11365" s="32" t="s">
        <v>184</v>
      </c>
      <c r="C11365">
        <f t="shared" si="177"/>
        <v>26520</v>
      </c>
    </row>
    <row r="11366" spans="1:3">
      <c r="A11366" s="32" t="s">
        <v>25294</v>
      </c>
      <c r="B11366" s="32" t="s">
        <v>184</v>
      </c>
      <c r="C11366">
        <f t="shared" si="177"/>
        <v>26521</v>
      </c>
    </row>
    <row r="11367" spans="1:3">
      <c r="A11367" s="32" t="s">
        <v>36271</v>
      </c>
      <c r="B11367" s="32" t="s">
        <v>184</v>
      </c>
      <c r="C11367">
        <f t="shared" si="177"/>
        <v>26522</v>
      </c>
    </row>
    <row r="11368" spans="1:3">
      <c r="A11368" s="32" t="s">
        <v>40939</v>
      </c>
      <c r="B11368" s="32" t="s">
        <v>184</v>
      </c>
      <c r="C11368">
        <f t="shared" si="177"/>
        <v>26523</v>
      </c>
    </row>
    <row r="11369" spans="1:3">
      <c r="A11369" s="32" t="s">
        <v>25295</v>
      </c>
      <c r="B11369" s="32" t="s">
        <v>184</v>
      </c>
      <c r="C11369">
        <f t="shared" si="177"/>
        <v>26524</v>
      </c>
    </row>
    <row r="11370" spans="1:3">
      <c r="A11370" s="32" t="s">
        <v>25296</v>
      </c>
      <c r="B11370" s="32" t="s">
        <v>184</v>
      </c>
      <c r="C11370">
        <f t="shared" si="177"/>
        <v>26525</v>
      </c>
    </row>
    <row r="11371" spans="1:3">
      <c r="A11371" s="32" t="s">
        <v>25297</v>
      </c>
      <c r="B11371" s="32" t="s">
        <v>184</v>
      </c>
      <c r="C11371">
        <f t="shared" si="177"/>
        <v>26527</v>
      </c>
    </row>
    <row r="11372" spans="1:3">
      <c r="A11372" s="32" t="s">
        <v>36272</v>
      </c>
      <c r="B11372" s="32" t="s">
        <v>184</v>
      </c>
      <c r="C11372">
        <f t="shared" si="177"/>
        <v>26529</v>
      </c>
    </row>
    <row r="11373" spans="1:3">
      <c r="A11373" s="32" t="s">
        <v>25298</v>
      </c>
      <c r="B11373" s="32" t="s">
        <v>184</v>
      </c>
      <c r="C11373">
        <f t="shared" si="177"/>
        <v>26531</v>
      </c>
    </row>
    <row r="11374" spans="1:3">
      <c r="A11374" s="32" t="s">
        <v>36273</v>
      </c>
      <c r="B11374" s="32" t="s">
        <v>184</v>
      </c>
      <c r="C11374">
        <f t="shared" si="177"/>
        <v>26533</v>
      </c>
    </row>
    <row r="11375" spans="1:3">
      <c r="A11375" s="32" t="s">
        <v>25299</v>
      </c>
      <c r="B11375" s="32" t="s">
        <v>184</v>
      </c>
      <c r="C11375">
        <f t="shared" si="177"/>
        <v>26534</v>
      </c>
    </row>
    <row r="11376" spans="1:3">
      <c r="A11376" s="32" t="s">
        <v>36274</v>
      </c>
      <c r="B11376" s="32" t="s">
        <v>184</v>
      </c>
      <c r="C11376">
        <f t="shared" si="177"/>
        <v>26535</v>
      </c>
    </row>
    <row r="11377" spans="1:3">
      <c r="A11377" s="32" t="s">
        <v>25300</v>
      </c>
      <c r="B11377" s="32" t="s">
        <v>184</v>
      </c>
      <c r="C11377">
        <f t="shared" si="177"/>
        <v>26537</v>
      </c>
    </row>
    <row r="11378" spans="1:3">
      <c r="A11378" s="32" t="s">
        <v>25301</v>
      </c>
      <c r="B11378" s="32" t="s">
        <v>184</v>
      </c>
      <c r="C11378">
        <f t="shared" si="177"/>
        <v>26541</v>
      </c>
    </row>
    <row r="11379" spans="1:3">
      <c r="A11379" s="32" t="s">
        <v>25302</v>
      </c>
      <c r="B11379" s="32" t="s">
        <v>184</v>
      </c>
      <c r="C11379">
        <f t="shared" si="177"/>
        <v>26542</v>
      </c>
    </row>
    <row r="11380" spans="1:3">
      <c r="A11380" s="32" t="s">
        <v>25303</v>
      </c>
      <c r="B11380" s="32" t="s">
        <v>184</v>
      </c>
      <c r="C11380">
        <f t="shared" si="177"/>
        <v>26543</v>
      </c>
    </row>
    <row r="11381" spans="1:3">
      <c r="A11381" s="32" t="s">
        <v>25304</v>
      </c>
      <c r="B11381" s="32" t="s">
        <v>184</v>
      </c>
      <c r="C11381">
        <f t="shared" si="177"/>
        <v>26544</v>
      </c>
    </row>
    <row r="11382" spans="1:3">
      <c r="A11382" s="32" t="s">
        <v>25305</v>
      </c>
      <c r="B11382" s="32" t="s">
        <v>184</v>
      </c>
      <c r="C11382">
        <f t="shared" si="177"/>
        <v>26546</v>
      </c>
    </row>
    <row r="11383" spans="1:3">
      <c r="A11383" s="32" t="s">
        <v>25306</v>
      </c>
      <c r="B11383" s="32" t="s">
        <v>184</v>
      </c>
      <c r="C11383">
        <f t="shared" si="177"/>
        <v>26547</v>
      </c>
    </row>
    <row r="11384" spans="1:3">
      <c r="A11384" s="32" t="s">
        <v>25307</v>
      </c>
      <c r="B11384" s="32" t="s">
        <v>184</v>
      </c>
      <c r="C11384">
        <f t="shared" si="177"/>
        <v>26554</v>
      </c>
    </row>
    <row r="11385" spans="1:3">
      <c r="A11385" s="32" t="s">
        <v>25308</v>
      </c>
      <c r="B11385" s="32" t="s">
        <v>184</v>
      </c>
      <c r="C11385">
        <f t="shared" si="177"/>
        <v>26555</v>
      </c>
    </row>
    <row r="11386" spans="1:3">
      <c r="A11386" s="32" t="s">
        <v>25309</v>
      </c>
      <c r="B11386" s="32" t="s">
        <v>184</v>
      </c>
      <c r="C11386">
        <f t="shared" si="177"/>
        <v>26559</v>
      </c>
    </row>
    <row r="11387" spans="1:3">
      <c r="A11387" s="32" t="s">
        <v>25310</v>
      </c>
      <c r="B11387" s="32" t="s">
        <v>184</v>
      </c>
      <c r="C11387">
        <f t="shared" si="177"/>
        <v>26560</v>
      </c>
    </row>
    <row r="11388" spans="1:3">
      <c r="A11388" s="32" t="s">
        <v>25311</v>
      </c>
      <c r="B11388" s="32" t="s">
        <v>184</v>
      </c>
      <c r="C11388">
        <f t="shared" si="177"/>
        <v>26561</v>
      </c>
    </row>
    <row r="11389" spans="1:3">
      <c r="A11389" s="32" t="s">
        <v>25312</v>
      </c>
      <c r="B11389" s="32" t="s">
        <v>184</v>
      </c>
      <c r="C11389">
        <f t="shared" si="177"/>
        <v>26562</v>
      </c>
    </row>
    <row r="11390" spans="1:3">
      <c r="A11390" s="32" t="s">
        <v>25313</v>
      </c>
      <c r="B11390" s="32" t="s">
        <v>184</v>
      </c>
      <c r="C11390">
        <f t="shared" si="177"/>
        <v>26563</v>
      </c>
    </row>
    <row r="11391" spans="1:3">
      <c r="A11391" s="32" t="s">
        <v>25314</v>
      </c>
      <c r="B11391" s="32" t="s">
        <v>184</v>
      </c>
      <c r="C11391">
        <f t="shared" si="177"/>
        <v>26566</v>
      </c>
    </row>
    <row r="11392" spans="1:3">
      <c r="A11392" s="32" t="s">
        <v>25315</v>
      </c>
      <c r="B11392" s="32" t="s">
        <v>184</v>
      </c>
      <c r="C11392">
        <f t="shared" si="177"/>
        <v>26568</v>
      </c>
    </row>
    <row r="11393" spans="1:3">
      <c r="A11393" s="32" t="s">
        <v>25316</v>
      </c>
      <c r="B11393" s="32" t="s">
        <v>184</v>
      </c>
      <c r="C11393">
        <f t="shared" si="177"/>
        <v>26570</v>
      </c>
    </row>
    <row r="11394" spans="1:3">
      <c r="A11394" s="32" t="s">
        <v>25317</v>
      </c>
      <c r="B11394" s="32" t="s">
        <v>184</v>
      </c>
      <c r="C11394">
        <f t="shared" ref="C11394:C11457" si="178">1*A11394</f>
        <v>26571</v>
      </c>
    </row>
    <row r="11395" spans="1:3">
      <c r="A11395" s="32" t="s">
        <v>25318</v>
      </c>
      <c r="B11395" s="32" t="s">
        <v>184</v>
      </c>
      <c r="C11395">
        <f t="shared" si="178"/>
        <v>26572</v>
      </c>
    </row>
    <row r="11396" spans="1:3">
      <c r="A11396" s="32" t="s">
        <v>25319</v>
      </c>
      <c r="B11396" s="32" t="s">
        <v>184</v>
      </c>
      <c r="C11396">
        <f t="shared" si="178"/>
        <v>26574</v>
      </c>
    </row>
    <row r="11397" spans="1:3">
      <c r="A11397" s="32" t="s">
        <v>25320</v>
      </c>
      <c r="B11397" s="32" t="s">
        <v>184</v>
      </c>
      <c r="C11397">
        <f t="shared" si="178"/>
        <v>26575</v>
      </c>
    </row>
    <row r="11398" spans="1:3">
      <c r="A11398" s="32" t="s">
        <v>25321</v>
      </c>
      <c r="B11398" s="32" t="s">
        <v>184</v>
      </c>
      <c r="C11398">
        <f t="shared" si="178"/>
        <v>26576</v>
      </c>
    </row>
    <row r="11399" spans="1:3">
      <c r="A11399" s="32" t="s">
        <v>25322</v>
      </c>
      <c r="B11399" s="32" t="s">
        <v>184</v>
      </c>
      <c r="C11399">
        <f t="shared" si="178"/>
        <v>26578</v>
      </c>
    </row>
    <row r="11400" spans="1:3">
      <c r="A11400" s="32" t="s">
        <v>25323</v>
      </c>
      <c r="B11400" s="32" t="s">
        <v>184</v>
      </c>
      <c r="C11400">
        <f t="shared" si="178"/>
        <v>26581</v>
      </c>
    </row>
    <row r="11401" spans="1:3">
      <c r="A11401" s="32" t="s">
        <v>25324</v>
      </c>
      <c r="B11401" s="32" t="s">
        <v>184</v>
      </c>
      <c r="C11401">
        <f t="shared" si="178"/>
        <v>26582</v>
      </c>
    </row>
    <row r="11402" spans="1:3">
      <c r="A11402" s="32" t="s">
        <v>25325</v>
      </c>
      <c r="B11402" s="32" t="s">
        <v>184</v>
      </c>
      <c r="C11402">
        <f t="shared" si="178"/>
        <v>26585</v>
      </c>
    </row>
    <row r="11403" spans="1:3">
      <c r="A11403" s="32" t="s">
        <v>25326</v>
      </c>
      <c r="B11403" s="32" t="s">
        <v>184</v>
      </c>
      <c r="C11403">
        <f t="shared" si="178"/>
        <v>26586</v>
      </c>
    </row>
    <row r="11404" spans="1:3">
      <c r="A11404" s="32" t="s">
        <v>25327</v>
      </c>
      <c r="B11404" s="32" t="s">
        <v>184</v>
      </c>
      <c r="C11404">
        <f t="shared" si="178"/>
        <v>26587</v>
      </c>
    </row>
    <row r="11405" spans="1:3">
      <c r="A11405" s="32" t="s">
        <v>25328</v>
      </c>
      <c r="B11405" s="32" t="s">
        <v>184</v>
      </c>
      <c r="C11405">
        <f t="shared" si="178"/>
        <v>26588</v>
      </c>
    </row>
    <row r="11406" spans="1:3">
      <c r="A11406" s="32" t="s">
        <v>36275</v>
      </c>
      <c r="B11406" s="32" t="s">
        <v>184</v>
      </c>
      <c r="C11406">
        <f t="shared" si="178"/>
        <v>26589</v>
      </c>
    </row>
    <row r="11407" spans="1:3">
      <c r="A11407" s="32" t="s">
        <v>25329</v>
      </c>
      <c r="B11407" s="32" t="s">
        <v>184</v>
      </c>
      <c r="C11407">
        <f t="shared" si="178"/>
        <v>26590</v>
      </c>
    </row>
    <row r="11408" spans="1:3">
      <c r="A11408" s="32" t="s">
        <v>25330</v>
      </c>
      <c r="B11408" s="32" t="s">
        <v>184</v>
      </c>
      <c r="C11408">
        <f t="shared" si="178"/>
        <v>26591</v>
      </c>
    </row>
    <row r="11409" spans="1:3">
      <c r="A11409" s="32" t="s">
        <v>25331</v>
      </c>
      <c r="B11409" s="32" t="s">
        <v>184</v>
      </c>
      <c r="C11409">
        <f t="shared" si="178"/>
        <v>26601</v>
      </c>
    </row>
    <row r="11410" spans="1:3">
      <c r="A11410" s="32" t="s">
        <v>25332</v>
      </c>
      <c r="B11410" s="32" t="s">
        <v>184</v>
      </c>
      <c r="C11410">
        <f t="shared" si="178"/>
        <v>26610</v>
      </c>
    </row>
    <row r="11411" spans="1:3">
      <c r="A11411" s="32" t="s">
        <v>25333</v>
      </c>
      <c r="B11411" s="32" t="s">
        <v>184</v>
      </c>
      <c r="C11411">
        <f t="shared" si="178"/>
        <v>26611</v>
      </c>
    </row>
    <row r="11412" spans="1:3">
      <c r="A11412" s="32" t="s">
        <v>36276</v>
      </c>
      <c r="B11412" s="32" t="s">
        <v>184</v>
      </c>
      <c r="C11412">
        <f t="shared" si="178"/>
        <v>26612</v>
      </c>
    </row>
    <row r="11413" spans="1:3">
      <c r="A11413" s="32" t="s">
        <v>25334</v>
      </c>
      <c r="B11413" s="32" t="s">
        <v>184</v>
      </c>
      <c r="C11413">
        <f t="shared" si="178"/>
        <v>26615</v>
      </c>
    </row>
    <row r="11414" spans="1:3">
      <c r="A11414" s="32" t="s">
        <v>25335</v>
      </c>
      <c r="B11414" s="32" t="s">
        <v>184</v>
      </c>
      <c r="C11414">
        <f t="shared" si="178"/>
        <v>26617</v>
      </c>
    </row>
    <row r="11415" spans="1:3">
      <c r="A11415" s="32" t="s">
        <v>36277</v>
      </c>
      <c r="B11415" s="32" t="s">
        <v>184</v>
      </c>
      <c r="C11415">
        <f t="shared" si="178"/>
        <v>26618</v>
      </c>
    </row>
    <row r="11416" spans="1:3">
      <c r="A11416" s="32" t="s">
        <v>25336</v>
      </c>
      <c r="B11416" s="32" t="s">
        <v>184</v>
      </c>
      <c r="C11416">
        <f t="shared" si="178"/>
        <v>26619</v>
      </c>
    </row>
    <row r="11417" spans="1:3">
      <c r="A11417" s="32" t="s">
        <v>40940</v>
      </c>
      <c r="B11417" s="32" t="s">
        <v>184</v>
      </c>
      <c r="C11417">
        <f t="shared" si="178"/>
        <v>26620</v>
      </c>
    </row>
    <row r="11418" spans="1:3">
      <c r="A11418" s="32" t="s">
        <v>25337</v>
      </c>
      <c r="B11418" s="32" t="s">
        <v>184</v>
      </c>
      <c r="C11418">
        <f t="shared" si="178"/>
        <v>26621</v>
      </c>
    </row>
    <row r="11419" spans="1:3">
      <c r="A11419" s="32" t="s">
        <v>25338</v>
      </c>
      <c r="B11419" s="32" t="s">
        <v>184</v>
      </c>
      <c r="C11419">
        <f t="shared" si="178"/>
        <v>26623</v>
      </c>
    </row>
    <row r="11420" spans="1:3">
      <c r="A11420" s="32" t="s">
        <v>25339</v>
      </c>
      <c r="B11420" s="32" t="s">
        <v>184</v>
      </c>
      <c r="C11420">
        <f t="shared" si="178"/>
        <v>26624</v>
      </c>
    </row>
    <row r="11421" spans="1:3">
      <c r="A11421" s="32" t="s">
        <v>25340</v>
      </c>
      <c r="B11421" s="32" t="s">
        <v>184</v>
      </c>
      <c r="C11421">
        <f t="shared" si="178"/>
        <v>26627</v>
      </c>
    </row>
    <row r="11422" spans="1:3">
      <c r="A11422" s="32" t="s">
        <v>25341</v>
      </c>
      <c r="B11422" s="32" t="s">
        <v>184</v>
      </c>
      <c r="C11422">
        <f t="shared" si="178"/>
        <v>26629</v>
      </c>
    </row>
    <row r="11423" spans="1:3">
      <c r="A11423" s="32" t="s">
        <v>25342</v>
      </c>
      <c r="B11423" s="32" t="s">
        <v>184</v>
      </c>
      <c r="C11423">
        <f t="shared" si="178"/>
        <v>26631</v>
      </c>
    </row>
    <row r="11424" spans="1:3">
      <c r="A11424" s="32" t="s">
        <v>40941</v>
      </c>
      <c r="B11424" s="32" t="s">
        <v>184</v>
      </c>
      <c r="C11424">
        <f t="shared" si="178"/>
        <v>26633</v>
      </c>
    </row>
    <row r="11425" spans="1:3">
      <c r="A11425" s="32" t="s">
        <v>36278</v>
      </c>
      <c r="B11425" s="32" t="s">
        <v>184</v>
      </c>
      <c r="C11425">
        <f t="shared" si="178"/>
        <v>26634</v>
      </c>
    </row>
    <row r="11426" spans="1:3">
      <c r="A11426" s="32" t="s">
        <v>25343</v>
      </c>
      <c r="B11426" s="32" t="s">
        <v>184</v>
      </c>
      <c r="C11426">
        <f t="shared" si="178"/>
        <v>26636</v>
      </c>
    </row>
    <row r="11427" spans="1:3">
      <c r="A11427" s="32" t="s">
        <v>25344</v>
      </c>
      <c r="B11427" s="32" t="s">
        <v>184</v>
      </c>
      <c r="C11427">
        <f t="shared" si="178"/>
        <v>26638</v>
      </c>
    </row>
    <row r="11428" spans="1:3">
      <c r="A11428" s="32" t="s">
        <v>36279</v>
      </c>
      <c r="B11428" s="32" t="s">
        <v>184</v>
      </c>
      <c r="C11428">
        <f t="shared" si="178"/>
        <v>26639</v>
      </c>
    </row>
    <row r="11429" spans="1:3">
      <c r="A11429" s="32" t="s">
        <v>36280</v>
      </c>
      <c r="B11429" s="32" t="s">
        <v>184</v>
      </c>
      <c r="C11429">
        <f t="shared" si="178"/>
        <v>26641</v>
      </c>
    </row>
    <row r="11430" spans="1:3">
      <c r="A11430" s="32" t="s">
        <v>25345</v>
      </c>
      <c r="B11430" s="32" t="s">
        <v>184</v>
      </c>
      <c r="C11430">
        <f t="shared" si="178"/>
        <v>26651</v>
      </c>
    </row>
    <row r="11431" spans="1:3">
      <c r="A11431" s="32" t="s">
        <v>25346</v>
      </c>
      <c r="B11431" s="32" t="s">
        <v>184</v>
      </c>
      <c r="C11431">
        <f t="shared" si="178"/>
        <v>26656</v>
      </c>
    </row>
    <row r="11432" spans="1:3">
      <c r="A11432" s="32" t="s">
        <v>25347</v>
      </c>
      <c r="B11432" s="32" t="s">
        <v>184</v>
      </c>
      <c r="C11432">
        <f t="shared" si="178"/>
        <v>26660</v>
      </c>
    </row>
    <row r="11433" spans="1:3">
      <c r="A11433" s="32" t="s">
        <v>25348</v>
      </c>
      <c r="B11433" s="32" t="s">
        <v>184</v>
      </c>
      <c r="C11433">
        <f t="shared" si="178"/>
        <v>26662</v>
      </c>
    </row>
    <row r="11434" spans="1:3">
      <c r="A11434" s="32" t="s">
        <v>25349</v>
      </c>
      <c r="B11434" s="32" t="s">
        <v>184</v>
      </c>
      <c r="C11434">
        <f t="shared" si="178"/>
        <v>26667</v>
      </c>
    </row>
    <row r="11435" spans="1:3">
      <c r="A11435" s="32" t="s">
        <v>25350</v>
      </c>
      <c r="B11435" s="32" t="s">
        <v>184</v>
      </c>
      <c r="C11435">
        <f t="shared" si="178"/>
        <v>26671</v>
      </c>
    </row>
    <row r="11436" spans="1:3">
      <c r="A11436" s="32" t="s">
        <v>36281</v>
      </c>
      <c r="B11436" s="32" t="s">
        <v>184</v>
      </c>
      <c r="C11436">
        <f t="shared" si="178"/>
        <v>26674</v>
      </c>
    </row>
    <row r="11437" spans="1:3">
      <c r="A11437" s="32" t="s">
        <v>25351</v>
      </c>
      <c r="B11437" s="32" t="s">
        <v>184</v>
      </c>
      <c r="C11437">
        <f t="shared" si="178"/>
        <v>26675</v>
      </c>
    </row>
    <row r="11438" spans="1:3">
      <c r="A11438" s="32" t="s">
        <v>25352</v>
      </c>
      <c r="B11438" s="32" t="s">
        <v>184</v>
      </c>
      <c r="C11438">
        <f t="shared" si="178"/>
        <v>26676</v>
      </c>
    </row>
    <row r="11439" spans="1:3">
      <c r="A11439" s="32" t="s">
        <v>25353</v>
      </c>
      <c r="B11439" s="32" t="s">
        <v>184</v>
      </c>
      <c r="C11439">
        <f t="shared" si="178"/>
        <v>26678</v>
      </c>
    </row>
    <row r="11440" spans="1:3">
      <c r="A11440" s="32" t="s">
        <v>25354</v>
      </c>
      <c r="B11440" s="32" t="s">
        <v>184</v>
      </c>
      <c r="C11440">
        <f t="shared" si="178"/>
        <v>26679</v>
      </c>
    </row>
    <row r="11441" spans="1:3">
      <c r="A11441" s="32" t="s">
        <v>25355</v>
      </c>
      <c r="B11441" s="32" t="s">
        <v>184</v>
      </c>
      <c r="C11441">
        <f t="shared" si="178"/>
        <v>26680</v>
      </c>
    </row>
    <row r="11442" spans="1:3">
      <c r="A11442" s="32" t="s">
        <v>25356</v>
      </c>
      <c r="B11442" s="32" t="s">
        <v>184</v>
      </c>
      <c r="C11442">
        <f t="shared" si="178"/>
        <v>26681</v>
      </c>
    </row>
    <row r="11443" spans="1:3">
      <c r="A11443" s="32" t="s">
        <v>40942</v>
      </c>
      <c r="B11443" s="32" t="s">
        <v>184</v>
      </c>
      <c r="C11443">
        <f t="shared" si="178"/>
        <v>26683</v>
      </c>
    </row>
    <row r="11444" spans="1:3">
      <c r="A11444" s="32" t="s">
        <v>25357</v>
      </c>
      <c r="B11444" s="32" t="s">
        <v>184</v>
      </c>
      <c r="C11444">
        <f t="shared" si="178"/>
        <v>26684</v>
      </c>
    </row>
    <row r="11445" spans="1:3">
      <c r="A11445" s="32" t="s">
        <v>25358</v>
      </c>
      <c r="B11445" s="32" t="s">
        <v>184</v>
      </c>
      <c r="C11445">
        <f t="shared" si="178"/>
        <v>26690</v>
      </c>
    </row>
    <row r="11446" spans="1:3">
      <c r="A11446" s="32" t="s">
        <v>25359</v>
      </c>
      <c r="B11446" s="32" t="s">
        <v>184</v>
      </c>
      <c r="C11446">
        <f t="shared" si="178"/>
        <v>26691</v>
      </c>
    </row>
    <row r="11447" spans="1:3">
      <c r="A11447" s="32" t="s">
        <v>25360</v>
      </c>
      <c r="B11447" s="32" t="s">
        <v>184</v>
      </c>
      <c r="C11447">
        <f t="shared" si="178"/>
        <v>26704</v>
      </c>
    </row>
    <row r="11448" spans="1:3">
      <c r="A11448" s="32" t="s">
        <v>25361</v>
      </c>
      <c r="B11448" s="32" t="s">
        <v>184</v>
      </c>
      <c r="C11448">
        <f t="shared" si="178"/>
        <v>26705</v>
      </c>
    </row>
    <row r="11449" spans="1:3">
      <c r="A11449" s="32" t="s">
        <v>25362</v>
      </c>
      <c r="B11449" s="32" t="s">
        <v>184</v>
      </c>
      <c r="C11449">
        <f t="shared" si="178"/>
        <v>26707</v>
      </c>
    </row>
    <row r="11450" spans="1:3">
      <c r="A11450" s="32" t="s">
        <v>25363</v>
      </c>
      <c r="B11450" s="32" t="s">
        <v>184</v>
      </c>
      <c r="C11450">
        <f t="shared" si="178"/>
        <v>26710</v>
      </c>
    </row>
    <row r="11451" spans="1:3">
      <c r="A11451" s="32" t="s">
        <v>25364</v>
      </c>
      <c r="B11451" s="32" t="s">
        <v>184</v>
      </c>
      <c r="C11451">
        <f t="shared" si="178"/>
        <v>26711</v>
      </c>
    </row>
    <row r="11452" spans="1:3">
      <c r="A11452" s="32" t="s">
        <v>40943</v>
      </c>
      <c r="B11452" s="32" t="s">
        <v>184</v>
      </c>
      <c r="C11452">
        <f t="shared" si="178"/>
        <v>26713</v>
      </c>
    </row>
    <row r="11453" spans="1:3">
      <c r="A11453" s="32" t="s">
        <v>25365</v>
      </c>
      <c r="B11453" s="32" t="s">
        <v>184</v>
      </c>
      <c r="C11453">
        <f t="shared" si="178"/>
        <v>26714</v>
      </c>
    </row>
    <row r="11454" spans="1:3">
      <c r="A11454" s="32" t="s">
        <v>25366</v>
      </c>
      <c r="B11454" s="32" t="s">
        <v>184</v>
      </c>
      <c r="C11454">
        <f t="shared" si="178"/>
        <v>26716</v>
      </c>
    </row>
    <row r="11455" spans="1:3">
      <c r="A11455" s="32" t="s">
        <v>25367</v>
      </c>
      <c r="B11455" s="32" t="s">
        <v>184</v>
      </c>
      <c r="C11455">
        <f t="shared" si="178"/>
        <v>26717</v>
      </c>
    </row>
    <row r="11456" spans="1:3">
      <c r="A11456" s="32" t="s">
        <v>25368</v>
      </c>
      <c r="B11456" s="32" t="s">
        <v>184</v>
      </c>
      <c r="C11456">
        <f t="shared" si="178"/>
        <v>26719</v>
      </c>
    </row>
    <row r="11457" spans="1:3">
      <c r="A11457" s="32" t="s">
        <v>25369</v>
      </c>
      <c r="B11457" s="32" t="s">
        <v>184</v>
      </c>
      <c r="C11457">
        <f t="shared" si="178"/>
        <v>26720</v>
      </c>
    </row>
    <row r="11458" spans="1:3">
      <c r="A11458" s="32" t="s">
        <v>25370</v>
      </c>
      <c r="B11458" s="32" t="s">
        <v>184</v>
      </c>
      <c r="C11458">
        <f t="shared" ref="C11458:C11521" si="179">1*A11458</f>
        <v>26722</v>
      </c>
    </row>
    <row r="11459" spans="1:3">
      <c r="A11459" s="32" t="s">
        <v>25371</v>
      </c>
      <c r="B11459" s="32" t="s">
        <v>184</v>
      </c>
      <c r="C11459">
        <f t="shared" si="179"/>
        <v>26726</v>
      </c>
    </row>
    <row r="11460" spans="1:3">
      <c r="A11460" s="32" t="s">
        <v>36282</v>
      </c>
      <c r="B11460" s="32" t="s">
        <v>184</v>
      </c>
      <c r="C11460">
        <f t="shared" si="179"/>
        <v>26729</v>
      </c>
    </row>
    <row r="11461" spans="1:3">
      <c r="A11461" s="32" t="s">
        <v>25372</v>
      </c>
      <c r="B11461" s="32" t="s">
        <v>184</v>
      </c>
      <c r="C11461">
        <f t="shared" si="179"/>
        <v>26731</v>
      </c>
    </row>
    <row r="11462" spans="1:3">
      <c r="A11462" s="32" t="s">
        <v>36283</v>
      </c>
      <c r="B11462" s="32" t="s">
        <v>184</v>
      </c>
      <c r="C11462">
        <f t="shared" si="179"/>
        <v>26734</v>
      </c>
    </row>
    <row r="11463" spans="1:3">
      <c r="A11463" s="32" t="s">
        <v>25373</v>
      </c>
      <c r="B11463" s="32" t="s">
        <v>184</v>
      </c>
      <c r="C11463">
        <f t="shared" si="179"/>
        <v>26739</v>
      </c>
    </row>
    <row r="11464" spans="1:3">
      <c r="A11464" s="32" t="s">
        <v>25374</v>
      </c>
      <c r="B11464" s="32" t="s">
        <v>184</v>
      </c>
      <c r="C11464">
        <f t="shared" si="179"/>
        <v>26743</v>
      </c>
    </row>
    <row r="11465" spans="1:3">
      <c r="A11465" s="32" t="s">
        <v>25375</v>
      </c>
      <c r="B11465" s="32" t="s">
        <v>184</v>
      </c>
      <c r="C11465">
        <f t="shared" si="179"/>
        <v>26750</v>
      </c>
    </row>
    <row r="11466" spans="1:3">
      <c r="A11466" s="32" t="s">
        <v>25376</v>
      </c>
      <c r="B11466" s="32" t="s">
        <v>184</v>
      </c>
      <c r="C11466">
        <f t="shared" si="179"/>
        <v>26753</v>
      </c>
    </row>
    <row r="11467" spans="1:3">
      <c r="A11467" s="32" t="s">
        <v>25377</v>
      </c>
      <c r="B11467" s="32" t="s">
        <v>184</v>
      </c>
      <c r="C11467">
        <f t="shared" si="179"/>
        <v>26755</v>
      </c>
    </row>
    <row r="11468" spans="1:3">
      <c r="A11468" s="32" t="s">
        <v>25378</v>
      </c>
      <c r="B11468" s="32" t="s">
        <v>184</v>
      </c>
      <c r="C11468">
        <f t="shared" si="179"/>
        <v>26757</v>
      </c>
    </row>
    <row r="11469" spans="1:3">
      <c r="A11469" s="32" t="s">
        <v>25379</v>
      </c>
      <c r="B11469" s="32" t="s">
        <v>184</v>
      </c>
      <c r="C11469">
        <f t="shared" si="179"/>
        <v>26761</v>
      </c>
    </row>
    <row r="11470" spans="1:3">
      <c r="A11470" s="32" t="s">
        <v>25380</v>
      </c>
      <c r="B11470" s="32" t="s">
        <v>184</v>
      </c>
      <c r="C11470">
        <f t="shared" si="179"/>
        <v>26763</v>
      </c>
    </row>
    <row r="11471" spans="1:3">
      <c r="A11471" s="32" t="s">
        <v>25381</v>
      </c>
      <c r="B11471" s="32" t="s">
        <v>184</v>
      </c>
      <c r="C11471">
        <f t="shared" si="179"/>
        <v>26764</v>
      </c>
    </row>
    <row r="11472" spans="1:3">
      <c r="A11472" s="32" t="s">
        <v>40944</v>
      </c>
      <c r="B11472" s="32" t="s">
        <v>184</v>
      </c>
      <c r="C11472">
        <f t="shared" si="179"/>
        <v>26765</v>
      </c>
    </row>
    <row r="11473" spans="1:3">
      <c r="A11473" s="32" t="s">
        <v>25382</v>
      </c>
      <c r="B11473" s="32" t="s">
        <v>184</v>
      </c>
      <c r="C11473">
        <f t="shared" si="179"/>
        <v>26767</v>
      </c>
    </row>
    <row r="11474" spans="1:3">
      <c r="A11474" s="32" t="s">
        <v>40945</v>
      </c>
      <c r="B11474" s="32" t="s">
        <v>184</v>
      </c>
      <c r="C11474">
        <f t="shared" si="179"/>
        <v>26769</v>
      </c>
    </row>
    <row r="11475" spans="1:3">
      <c r="A11475" s="32" t="s">
        <v>25383</v>
      </c>
      <c r="B11475" s="32" t="s">
        <v>184</v>
      </c>
      <c r="C11475">
        <f t="shared" si="179"/>
        <v>26801</v>
      </c>
    </row>
    <row r="11476" spans="1:3">
      <c r="A11476" s="32" t="s">
        <v>25384</v>
      </c>
      <c r="B11476" s="32" t="s">
        <v>184</v>
      </c>
      <c r="C11476">
        <f t="shared" si="179"/>
        <v>26802</v>
      </c>
    </row>
    <row r="11477" spans="1:3">
      <c r="A11477" s="32" t="s">
        <v>25385</v>
      </c>
      <c r="B11477" s="32" t="s">
        <v>184</v>
      </c>
      <c r="C11477">
        <f t="shared" si="179"/>
        <v>26804</v>
      </c>
    </row>
    <row r="11478" spans="1:3">
      <c r="A11478" s="32" t="s">
        <v>36284</v>
      </c>
      <c r="B11478" s="32" t="s">
        <v>184</v>
      </c>
      <c r="C11478">
        <f t="shared" si="179"/>
        <v>26806</v>
      </c>
    </row>
    <row r="11479" spans="1:3">
      <c r="A11479" s="32" t="s">
        <v>25386</v>
      </c>
      <c r="B11479" s="32" t="s">
        <v>184</v>
      </c>
      <c r="C11479">
        <f t="shared" si="179"/>
        <v>26807</v>
      </c>
    </row>
    <row r="11480" spans="1:3">
      <c r="A11480" s="32" t="s">
        <v>25387</v>
      </c>
      <c r="B11480" s="32" t="s">
        <v>184</v>
      </c>
      <c r="C11480">
        <f t="shared" si="179"/>
        <v>26808</v>
      </c>
    </row>
    <row r="11481" spans="1:3">
      <c r="A11481" s="32" t="s">
        <v>25388</v>
      </c>
      <c r="B11481" s="32" t="s">
        <v>184</v>
      </c>
      <c r="C11481">
        <f t="shared" si="179"/>
        <v>26810</v>
      </c>
    </row>
    <row r="11482" spans="1:3">
      <c r="A11482" s="32" t="s">
        <v>25389</v>
      </c>
      <c r="B11482" s="32" t="s">
        <v>184</v>
      </c>
      <c r="C11482">
        <f t="shared" si="179"/>
        <v>26812</v>
      </c>
    </row>
    <row r="11483" spans="1:3">
      <c r="A11483" s="32" t="s">
        <v>25390</v>
      </c>
      <c r="B11483" s="32" t="s">
        <v>184</v>
      </c>
      <c r="C11483">
        <f t="shared" si="179"/>
        <v>26814</v>
      </c>
    </row>
    <row r="11484" spans="1:3">
      <c r="A11484" s="32" t="s">
        <v>25391</v>
      </c>
      <c r="B11484" s="32" t="s">
        <v>184</v>
      </c>
      <c r="C11484">
        <f t="shared" si="179"/>
        <v>26815</v>
      </c>
    </row>
    <row r="11485" spans="1:3">
      <c r="A11485" s="32" t="s">
        <v>36285</v>
      </c>
      <c r="B11485" s="32" t="s">
        <v>184</v>
      </c>
      <c r="C11485">
        <f t="shared" si="179"/>
        <v>26816</v>
      </c>
    </row>
    <row r="11486" spans="1:3">
      <c r="A11486" s="32" t="s">
        <v>25392</v>
      </c>
      <c r="B11486" s="32" t="s">
        <v>184</v>
      </c>
      <c r="C11486">
        <f t="shared" si="179"/>
        <v>26817</v>
      </c>
    </row>
    <row r="11487" spans="1:3">
      <c r="A11487" s="32" t="s">
        <v>25393</v>
      </c>
      <c r="B11487" s="32" t="s">
        <v>184</v>
      </c>
      <c r="C11487">
        <f t="shared" si="179"/>
        <v>26818</v>
      </c>
    </row>
    <row r="11488" spans="1:3">
      <c r="A11488" s="32" t="s">
        <v>25394</v>
      </c>
      <c r="B11488" s="32" t="s">
        <v>184</v>
      </c>
      <c r="C11488">
        <f t="shared" si="179"/>
        <v>26823</v>
      </c>
    </row>
    <row r="11489" spans="1:3">
      <c r="A11489" s="32" t="s">
        <v>36286</v>
      </c>
      <c r="B11489" s="32" t="s">
        <v>184</v>
      </c>
      <c r="C11489">
        <f t="shared" si="179"/>
        <v>26824</v>
      </c>
    </row>
    <row r="11490" spans="1:3">
      <c r="A11490" s="32" t="s">
        <v>25395</v>
      </c>
      <c r="B11490" s="32" t="s">
        <v>184</v>
      </c>
      <c r="C11490">
        <f t="shared" si="179"/>
        <v>26833</v>
      </c>
    </row>
    <row r="11491" spans="1:3">
      <c r="A11491" s="32" t="s">
        <v>25396</v>
      </c>
      <c r="B11491" s="32" t="s">
        <v>184</v>
      </c>
      <c r="C11491">
        <f t="shared" si="179"/>
        <v>26836</v>
      </c>
    </row>
    <row r="11492" spans="1:3">
      <c r="A11492" s="32" t="s">
        <v>25397</v>
      </c>
      <c r="B11492" s="32" t="s">
        <v>184</v>
      </c>
      <c r="C11492">
        <f t="shared" si="179"/>
        <v>26838</v>
      </c>
    </row>
    <row r="11493" spans="1:3">
      <c r="A11493" s="32" t="s">
        <v>25398</v>
      </c>
      <c r="B11493" s="32" t="s">
        <v>184</v>
      </c>
      <c r="C11493">
        <f t="shared" si="179"/>
        <v>26845</v>
      </c>
    </row>
    <row r="11494" spans="1:3">
      <c r="A11494" s="32" t="s">
        <v>25399</v>
      </c>
      <c r="B11494" s="32" t="s">
        <v>184</v>
      </c>
      <c r="C11494">
        <f t="shared" si="179"/>
        <v>26847</v>
      </c>
    </row>
    <row r="11495" spans="1:3">
      <c r="A11495" s="32" t="s">
        <v>25400</v>
      </c>
      <c r="B11495" s="32" t="s">
        <v>184</v>
      </c>
      <c r="C11495">
        <f t="shared" si="179"/>
        <v>26851</v>
      </c>
    </row>
    <row r="11496" spans="1:3">
      <c r="A11496" s="32" t="s">
        <v>25401</v>
      </c>
      <c r="B11496" s="32" t="s">
        <v>184</v>
      </c>
      <c r="C11496">
        <f t="shared" si="179"/>
        <v>26852</v>
      </c>
    </row>
    <row r="11497" spans="1:3">
      <c r="A11497" s="32" t="s">
        <v>25402</v>
      </c>
      <c r="B11497" s="32" t="s">
        <v>184</v>
      </c>
      <c r="C11497">
        <f t="shared" si="179"/>
        <v>26855</v>
      </c>
    </row>
    <row r="11498" spans="1:3">
      <c r="A11498" s="32" t="s">
        <v>25403</v>
      </c>
      <c r="B11498" s="32" t="s">
        <v>184</v>
      </c>
      <c r="C11498">
        <f t="shared" si="179"/>
        <v>26865</v>
      </c>
    </row>
    <row r="11499" spans="1:3">
      <c r="A11499" s="32" t="s">
        <v>25404</v>
      </c>
      <c r="B11499" s="32" t="s">
        <v>184</v>
      </c>
      <c r="C11499">
        <f t="shared" si="179"/>
        <v>26866</v>
      </c>
    </row>
    <row r="11500" spans="1:3">
      <c r="A11500" s="32" t="s">
        <v>25405</v>
      </c>
      <c r="B11500" s="32" t="s">
        <v>184</v>
      </c>
      <c r="C11500">
        <f t="shared" si="179"/>
        <v>26884</v>
      </c>
    </row>
    <row r="11501" spans="1:3">
      <c r="A11501" s="32" t="s">
        <v>25406</v>
      </c>
      <c r="B11501" s="32" t="s">
        <v>184</v>
      </c>
      <c r="C11501">
        <f t="shared" si="179"/>
        <v>26886</v>
      </c>
    </row>
    <row r="11502" spans="1:3">
      <c r="A11502" s="32" t="s">
        <v>27912</v>
      </c>
      <c r="B11502" s="32" t="s">
        <v>169</v>
      </c>
      <c r="C11502">
        <f t="shared" si="179"/>
        <v>27006</v>
      </c>
    </row>
    <row r="11503" spans="1:3">
      <c r="A11503" s="32" t="s">
        <v>27913</v>
      </c>
      <c r="B11503" s="32" t="s">
        <v>169</v>
      </c>
      <c r="C11503">
        <f t="shared" si="179"/>
        <v>27007</v>
      </c>
    </row>
    <row r="11504" spans="1:3">
      <c r="A11504" s="32" t="s">
        <v>28526</v>
      </c>
      <c r="B11504" s="32" t="s">
        <v>169</v>
      </c>
      <c r="C11504">
        <f t="shared" si="179"/>
        <v>27008</v>
      </c>
    </row>
    <row r="11505" spans="1:3">
      <c r="A11505" s="32" t="s">
        <v>27914</v>
      </c>
      <c r="B11505" s="32" t="s">
        <v>169</v>
      </c>
      <c r="C11505">
        <f t="shared" si="179"/>
        <v>27009</v>
      </c>
    </row>
    <row r="11506" spans="1:3">
      <c r="A11506" s="32" t="s">
        <v>27915</v>
      </c>
      <c r="B11506" s="32" t="s">
        <v>169</v>
      </c>
      <c r="C11506">
        <f t="shared" si="179"/>
        <v>27010</v>
      </c>
    </row>
    <row r="11507" spans="1:3">
      <c r="A11507" s="32" t="s">
        <v>27916</v>
      </c>
      <c r="B11507" s="32" t="s">
        <v>169</v>
      </c>
      <c r="C11507">
        <f t="shared" si="179"/>
        <v>27011</v>
      </c>
    </row>
    <row r="11508" spans="1:3">
      <c r="A11508" s="32" t="s">
        <v>27917</v>
      </c>
      <c r="B11508" s="32" t="s">
        <v>169</v>
      </c>
      <c r="C11508">
        <f t="shared" si="179"/>
        <v>27012</v>
      </c>
    </row>
    <row r="11509" spans="1:3">
      <c r="A11509" s="32" t="s">
        <v>27918</v>
      </c>
      <c r="B11509" s="32" t="s">
        <v>169</v>
      </c>
      <c r="C11509">
        <f t="shared" si="179"/>
        <v>27013</v>
      </c>
    </row>
    <row r="11510" spans="1:3">
      <c r="A11510" s="32" t="s">
        <v>27919</v>
      </c>
      <c r="B11510" s="32" t="s">
        <v>169</v>
      </c>
      <c r="C11510">
        <f t="shared" si="179"/>
        <v>27014</v>
      </c>
    </row>
    <row r="11511" spans="1:3">
      <c r="A11511" s="32" t="s">
        <v>27920</v>
      </c>
      <c r="B11511" s="32" t="s">
        <v>169</v>
      </c>
      <c r="C11511">
        <f t="shared" si="179"/>
        <v>27016</v>
      </c>
    </row>
    <row r="11512" spans="1:3">
      <c r="A11512" s="32" t="s">
        <v>27921</v>
      </c>
      <c r="B11512" s="32" t="s">
        <v>169</v>
      </c>
      <c r="C11512">
        <f t="shared" si="179"/>
        <v>27017</v>
      </c>
    </row>
    <row r="11513" spans="1:3">
      <c r="A11513" s="32" t="s">
        <v>27922</v>
      </c>
      <c r="B11513" s="32" t="s">
        <v>169</v>
      </c>
      <c r="C11513">
        <f t="shared" si="179"/>
        <v>27018</v>
      </c>
    </row>
    <row r="11514" spans="1:3">
      <c r="A11514" s="32" t="s">
        <v>27923</v>
      </c>
      <c r="B11514" s="32" t="s">
        <v>169</v>
      </c>
      <c r="C11514">
        <f t="shared" si="179"/>
        <v>27019</v>
      </c>
    </row>
    <row r="11515" spans="1:3">
      <c r="A11515" s="32" t="s">
        <v>27924</v>
      </c>
      <c r="B11515" s="32" t="s">
        <v>169</v>
      </c>
      <c r="C11515">
        <f t="shared" si="179"/>
        <v>27020</v>
      </c>
    </row>
    <row r="11516" spans="1:3">
      <c r="A11516" s="32" t="s">
        <v>27925</v>
      </c>
      <c r="B11516" s="32" t="s">
        <v>169</v>
      </c>
      <c r="C11516">
        <f t="shared" si="179"/>
        <v>27021</v>
      </c>
    </row>
    <row r="11517" spans="1:3">
      <c r="A11517" s="32" t="s">
        <v>27926</v>
      </c>
      <c r="B11517" s="32" t="s">
        <v>169</v>
      </c>
      <c r="C11517">
        <f t="shared" si="179"/>
        <v>27022</v>
      </c>
    </row>
    <row r="11518" spans="1:3">
      <c r="A11518" s="32" t="s">
        <v>27927</v>
      </c>
      <c r="B11518" s="32" t="s">
        <v>169</v>
      </c>
      <c r="C11518">
        <f t="shared" si="179"/>
        <v>27023</v>
      </c>
    </row>
    <row r="11519" spans="1:3">
      <c r="A11519" s="32" t="s">
        <v>27928</v>
      </c>
      <c r="B11519" s="32" t="s">
        <v>169</v>
      </c>
      <c r="C11519">
        <f t="shared" si="179"/>
        <v>27024</v>
      </c>
    </row>
    <row r="11520" spans="1:3">
      <c r="A11520" s="32" t="s">
        <v>27929</v>
      </c>
      <c r="B11520" s="32" t="s">
        <v>169</v>
      </c>
      <c r="C11520">
        <f t="shared" si="179"/>
        <v>27025</v>
      </c>
    </row>
    <row r="11521" spans="1:3">
      <c r="A11521" s="32" t="s">
        <v>27930</v>
      </c>
      <c r="B11521" s="32" t="s">
        <v>169</v>
      </c>
      <c r="C11521">
        <f t="shared" si="179"/>
        <v>27027</v>
      </c>
    </row>
    <row r="11522" spans="1:3">
      <c r="A11522" s="32" t="s">
        <v>27931</v>
      </c>
      <c r="B11522" s="32" t="s">
        <v>169</v>
      </c>
      <c r="C11522">
        <f t="shared" ref="C11522:C11585" si="180">1*A11522</f>
        <v>27028</v>
      </c>
    </row>
    <row r="11523" spans="1:3">
      <c r="A11523" s="32" t="s">
        <v>27932</v>
      </c>
      <c r="B11523" s="32" t="s">
        <v>169</v>
      </c>
      <c r="C11523">
        <f t="shared" si="180"/>
        <v>27030</v>
      </c>
    </row>
    <row r="11524" spans="1:3">
      <c r="A11524" s="32" t="s">
        <v>27933</v>
      </c>
      <c r="B11524" s="32" t="s">
        <v>169</v>
      </c>
      <c r="C11524">
        <f t="shared" si="180"/>
        <v>27031</v>
      </c>
    </row>
    <row r="11525" spans="1:3">
      <c r="A11525" s="32" t="s">
        <v>27934</v>
      </c>
      <c r="B11525" s="32" t="s">
        <v>169</v>
      </c>
      <c r="C11525">
        <f t="shared" si="180"/>
        <v>27040</v>
      </c>
    </row>
    <row r="11526" spans="1:3">
      <c r="A11526" s="32" t="s">
        <v>27935</v>
      </c>
      <c r="B11526" s="32" t="s">
        <v>169</v>
      </c>
      <c r="C11526">
        <f t="shared" si="180"/>
        <v>27041</v>
      </c>
    </row>
    <row r="11527" spans="1:3">
      <c r="A11527" s="32" t="s">
        <v>27936</v>
      </c>
      <c r="B11527" s="32" t="s">
        <v>169</v>
      </c>
      <c r="C11527">
        <f t="shared" si="180"/>
        <v>27042</v>
      </c>
    </row>
    <row r="11528" spans="1:3">
      <c r="A11528" s="32" t="s">
        <v>27937</v>
      </c>
      <c r="B11528" s="32" t="s">
        <v>169</v>
      </c>
      <c r="C11528">
        <f t="shared" si="180"/>
        <v>27043</v>
      </c>
    </row>
    <row r="11529" spans="1:3">
      <c r="A11529" s="32" t="s">
        <v>27938</v>
      </c>
      <c r="B11529" s="32" t="s">
        <v>169</v>
      </c>
      <c r="C11529">
        <f t="shared" si="180"/>
        <v>27045</v>
      </c>
    </row>
    <row r="11530" spans="1:3">
      <c r="A11530" s="32" t="s">
        <v>27939</v>
      </c>
      <c r="B11530" s="32" t="s">
        <v>169</v>
      </c>
      <c r="C11530">
        <f t="shared" si="180"/>
        <v>27046</v>
      </c>
    </row>
    <row r="11531" spans="1:3">
      <c r="A11531" s="32" t="s">
        <v>27940</v>
      </c>
      <c r="B11531" s="32" t="s">
        <v>169</v>
      </c>
      <c r="C11531">
        <f t="shared" si="180"/>
        <v>27047</v>
      </c>
    </row>
    <row r="11532" spans="1:3">
      <c r="A11532" s="32" t="s">
        <v>27941</v>
      </c>
      <c r="B11532" s="32" t="s">
        <v>169</v>
      </c>
      <c r="C11532">
        <f t="shared" si="180"/>
        <v>27048</v>
      </c>
    </row>
    <row r="11533" spans="1:3">
      <c r="A11533" s="32" t="s">
        <v>27942</v>
      </c>
      <c r="B11533" s="32" t="s">
        <v>169</v>
      </c>
      <c r="C11533">
        <f t="shared" si="180"/>
        <v>27049</v>
      </c>
    </row>
    <row r="11534" spans="1:3">
      <c r="A11534" s="32" t="s">
        <v>27943</v>
      </c>
      <c r="B11534" s="32" t="s">
        <v>169</v>
      </c>
      <c r="C11534">
        <f t="shared" si="180"/>
        <v>27050</v>
      </c>
    </row>
    <row r="11535" spans="1:3">
      <c r="A11535" s="32" t="s">
        <v>27944</v>
      </c>
      <c r="B11535" s="32" t="s">
        <v>169</v>
      </c>
      <c r="C11535">
        <f t="shared" si="180"/>
        <v>27051</v>
      </c>
    </row>
    <row r="11536" spans="1:3">
      <c r="A11536" s="32" t="s">
        <v>27945</v>
      </c>
      <c r="B11536" s="32" t="s">
        <v>169</v>
      </c>
      <c r="C11536">
        <f t="shared" si="180"/>
        <v>27052</v>
      </c>
    </row>
    <row r="11537" spans="1:3">
      <c r="A11537" s="32" t="s">
        <v>27946</v>
      </c>
      <c r="B11537" s="32" t="s">
        <v>169</v>
      </c>
      <c r="C11537">
        <f t="shared" si="180"/>
        <v>27053</v>
      </c>
    </row>
    <row r="11538" spans="1:3">
      <c r="A11538" s="32" t="s">
        <v>27947</v>
      </c>
      <c r="B11538" s="32" t="s">
        <v>169</v>
      </c>
      <c r="C11538">
        <f t="shared" si="180"/>
        <v>27054</v>
      </c>
    </row>
    <row r="11539" spans="1:3">
      <c r="A11539" s="32" t="s">
        <v>27948</v>
      </c>
      <c r="B11539" s="32" t="s">
        <v>169</v>
      </c>
      <c r="C11539">
        <f t="shared" si="180"/>
        <v>27055</v>
      </c>
    </row>
    <row r="11540" spans="1:3">
      <c r="A11540" s="32" t="s">
        <v>27949</v>
      </c>
      <c r="B11540" s="32" t="s">
        <v>169</v>
      </c>
      <c r="C11540">
        <f t="shared" si="180"/>
        <v>27094</v>
      </c>
    </row>
    <row r="11541" spans="1:3">
      <c r="A11541" s="32" t="s">
        <v>27950</v>
      </c>
      <c r="B11541" s="32" t="s">
        <v>169</v>
      </c>
      <c r="C11541">
        <f t="shared" si="180"/>
        <v>27098</v>
      </c>
    </row>
    <row r="11542" spans="1:3">
      <c r="A11542" s="32" t="s">
        <v>27951</v>
      </c>
      <c r="B11542" s="32" t="s">
        <v>169</v>
      </c>
      <c r="C11542">
        <f t="shared" si="180"/>
        <v>27099</v>
      </c>
    </row>
    <row r="11543" spans="1:3">
      <c r="A11543" s="32" t="s">
        <v>28527</v>
      </c>
      <c r="B11543" s="32" t="s">
        <v>169</v>
      </c>
      <c r="C11543">
        <f t="shared" si="180"/>
        <v>27100</v>
      </c>
    </row>
    <row r="11544" spans="1:3">
      <c r="A11544" s="32" t="s">
        <v>27952</v>
      </c>
      <c r="B11544" s="32" t="s">
        <v>169</v>
      </c>
      <c r="C11544">
        <f t="shared" si="180"/>
        <v>27101</v>
      </c>
    </row>
    <row r="11545" spans="1:3">
      <c r="A11545" s="32" t="s">
        <v>27953</v>
      </c>
      <c r="B11545" s="32" t="s">
        <v>169</v>
      </c>
      <c r="C11545">
        <f t="shared" si="180"/>
        <v>27102</v>
      </c>
    </row>
    <row r="11546" spans="1:3">
      <c r="A11546" s="32" t="s">
        <v>27954</v>
      </c>
      <c r="B11546" s="32" t="s">
        <v>169</v>
      </c>
      <c r="C11546">
        <f t="shared" si="180"/>
        <v>27103</v>
      </c>
    </row>
    <row r="11547" spans="1:3">
      <c r="A11547" s="32" t="s">
        <v>27955</v>
      </c>
      <c r="B11547" s="32" t="s">
        <v>169</v>
      </c>
      <c r="C11547">
        <f t="shared" si="180"/>
        <v>27104</v>
      </c>
    </row>
    <row r="11548" spans="1:3">
      <c r="A11548" s="32" t="s">
        <v>27956</v>
      </c>
      <c r="B11548" s="32" t="s">
        <v>169</v>
      </c>
      <c r="C11548">
        <f t="shared" si="180"/>
        <v>27105</v>
      </c>
    </row>
    <row r="11549" spans="1:3">
      <c r="A11549" s="32" t="s">
        <v>27957</v>
      </c>
      <c r="B11549" s="32" t="s">
        <v>169</v>
      </c>
      <c r="C11549">
        <f t="shared" si="180"/>
        <v>27106</v>
      </c>
    </row>
    <row r="11550" spans="1:3">
      <c r="A11550" s="32" t="s">
        <v>27958</v>
      </c>
      <c r="B11550" s="32" t="s">
        <v>169</v>
      </c>
      <c r="C11550">
        <f t="shared" si="180"/>
        <v>27107</v>
      </c>
    </row>
    <row r="11551" spans="1:3">
      <c r="A11551" s="32" t="s">
        <v>27959</v>
      </c>
      <c r="B11551" s="32" t="s">
        <v>169</v>
      </c>
      <c r="C11551">
        <f t="shared" si="180"/>
        <v>27108</v>
      </c>
    </row>
    <row r="11552" spans="1:3">
      <c r="A11552" s="32" t="s">
        <v>27960</v>
      </c>
      <c r="B11552" s="32" t="s">
        <v>169</v>
      </c>
      <c r="C11552">
        <f t="shared" si="180"/>
        <v>27109</v>
      </c>
    </row>
    <row r="11553" spans="1:3">
      <c r="A11553" s="32" t="s">
        <v>27961</v>
      </c>
      <c r="B11553" s="32" t="s">
        <v>169</v>
      </c>
      <c r="C11553">
        <f t="shared" si="180"/>
        <v>27110</v>
      </c>
    </row>
    <row r="11554" spans="1:3">
      <c r="A11554" s="32" t="s">
        <v>27962</v>
      </c>
      <c r="B11554" s="32" t="s">
        <v>169</v>
      </c>
      <c r="C11554">
        <f t="shared" si="180"/>
        <v>27111</v>
      </c>
    </row>
    <row r="11555" spans="1:3">
      <c r="A11555" s="32" t="s">
        <v>27963</v>
      </c>
      <c r="B11555" s="32" t="s">
        <v>169</v>
      </c>
      <c r="C11555">
        <f t="shared" si="180"/>
        <v>27113</v>
      </c>
    </row>
    <row r="11556" spans="1:3">
      <c r="A11556" s="32" t="s">
        <v>27964</v>
      </c>
      <c r="B11556" s="32" t="s">
        <v>169</v>
      </c>
      <c r="C11556">
        <f t="shared" si="180"/>
        <v>27114</v>
      </c>
    </row>
    <row r="11557" spans="1:3">
      <c r="A11557" s="32" t="s">
        <v>27965</v>
      </c>
      <c r="B11557" s="32" t="s">
        <v>169</v>
      </c>
      <c r="C11557">
        <f t="shared" si="180"/>
        <v>27115</v>
      </c>
    </row>
    <row r="11558" spans="1:3">
      <c r="A11558" s="32" t="s">
        <v>27966</v>
      </c>
      <c r="B11558" s="32" t="s">
        <v>169</v>
      </c>
      <c r="C11558">
        <f t="shared" si="180"/>
        <v>27116</v>
      </c>
    </row>
    <row r="11559" spans="1:3">
      <c r="A11559" s="32" t="s">
        <v>27967</v>
      </c>
      <c r="B11559" s="32" t="s">
        <v>169</v>
      </c>
      <c r="C11559">
        <f t="shared" si="180"/>
        <v>27117</v>
      </c>
    </row>
    <row r="11560" spans="1:3">
      <c r="A11560" s="32" t="s">
        <v>27968</v>
      </c>
      <c r="B11560" s="32" t="s">
        <v>169</v>
      </c>
      <c r="C11560">
        <f t="shared" si="180"/>
        <v>27120</v>
      </c>
    </row>
    <row r="11561" spans="1:3">
      <c r="A11561" s="32" t="s">
        <v>27969</v>
      </c>
      <c r="B11561" s="32" t="s">
        <v>169</v>
      </c>
      <c r="C11561">
        <f t="shared" si="180"/>
        <v>27127</v>
      </c>
    </row>
    <row r="11562" spans="1:3">
      <c r="A11562" s="32" t="s">
        <v>27970</v>
      </c>
      <c r="B11562" s="32" t="s">
        <v>169</v>
      </c>
      <c r="C11562">
        <f t="shared" si="180"/>
        <v>27130</v>
      </c>
    </row>
    <row r="11563" spans="1:3">
      <c r="A11563" s="32" t="s">
        <v>27971</v>
      </c>
      <c r="B11563" s="32" t="s">
        <v>169</v>
      </c>
      <c r="C11563">
        <f t="shared" si="180"/>
        <v>27150</v>
      </c>
    </row>
    <row r="11564" spans="1:3">
      <c r="A11564" s="32" t="s">
        <v>28528</v>
      </c>
      <c r="B11564" s="32" t="s">
        <v>169</v>
      </c>
      <c r="C11564">
        <f t="shared" si="180"/>
        <v>27151</v>
      </c>
    </row>
    <row r="11565" spans="1:3">
      <c r="A11565" s="32" t="s">
        <v>27972</v>
      </c>
      <c r="B11565" s="32" t="s">
        <v>169</v>
      </c>
      <c r="C11565">
        <f t="shared" si="180"/>
        <v>27152</v>
      </c>
    </row>
    <row r="11566" spans="1:3">
      <c r="A11566" s="32" t="s">
        <v>27973</v>
      </c>
      <c r="B11566" s="32" t="s">
        <v>169</v>
      </c>
      <c r="C11566">
        <f t="shared" si="180"/>
        <v>27155</v>
      </c>
    </row>
    <row r="11567" spans="1:3">
      <c r="A11567" s="32" t="s">
        <v>28529</v>
      </c>
      <c r="B11567" s="32" t="s">
        <v>169</v>
      </c>
      <c r="C11567">
        <f t="shared" si="180"/>
        <v>27156</v>
      </c>
    </row>
    <row r="11568" spans="1:3">
      <c r="A11568" s="32" t="s">
        <v>27974</v>
      </c>
      <c r="B11568" s="32" t="s">
        <v>169</v>
      </c>
      <c r="C11568">
        <f t="shared" si="180"/>
        <v>27157</v>
      </c>
    </row>
    <row r="11569" spans="1:3">
      <c r="A11569" s="32" t="s">
        <v>27975</v>
      </c>
      <c r="B11569" s="32" t="s">
        <v>169</v>
      </c>
      <c r="C11569">
        <f t="shared" si="180"/>
        <v>27198</v>
      </c>
    </row>
    <row r="11570" spans="1:3">
      <c r="A11570" s="32" t="s">
        <v>27976</v>
      </c>
      <c r="B11570" s="32" t="s">
        <v>169</v>
      </c>
      <c r="C11570">
        <f t="shared" si="180"/>
        <v>27199</v>
      </c>
    </row>
    <row r="11571" spans="1:3">
      <c r="A11571" s="32" t="s">
        <v>27977</v>
      </c>
      <c r="B11571" s="32" t="s">
        <v>169</v>
      </c>
      <c r="C11571">
        <f t="shared" si="180"/>
        <v>27201</v>
      </c>
    </row>
    <row r="11572" spans="1:3">
      <c r="A11572" s="32" t="s">
        <v>27978</v>
      </c>
      <c r="B11572" s="32" t="s">
        <v>169</v>
      </c>
      <c r="C11572">
        <f t="shared" si="180"/>
        <v>27202</v>
      </c>
    </row>
    <row r="11573" spans="1:3">
      <c r="A11573" s="32" t="s">
        <v>27979</v>
      </c>
      <c r="B11573" s="32" t="s">
        <v>169</v>
      </c>
      <c r="C11573">
        <f t="shared" si="180"/>
        <v>27203</v>
      </c>
    </row>
    <row r="11574" spans="1:3">
      <c r="A11574" s="32" t="s">
        <v>27980</v>
      </c>
      <c r="B11574" s="32" t="s">
        <v>169</v>
      </c>
      <c r="C11574">
        <f t="shared" si="180"/>
        <v>27204</v>
      </c>
    </row>
    <row r="11575" spans="1:3">
      <c r="A11575" s="32" t="s">
        <v>27981</v>
      </c>
      <c r="B11575" s="32" t="s">
        <v>169</v>
      </c>
      <c r="C11575">
        <f t="shared" si="180"/>
        <v>27205</v>
      </c>
    </row>
    <row r="11576" spans="1:3">
      <c r="A11576" s="32" t="s">
        <v>27982</v>
      </c>
      <c r="B11576" s="32" t="s">
        <v>169</v>
      </c>
      <c r="C11576">
        <f t="shared" si="180"/>
        <v>27207</v>
      </c>
    </row>
    <row r="11577" spans="1:3">
      <c r="A11577" s="32" t="s">
        <v>27983</v>
      </c>
      <c r="B11577" s="32" t="s">
        <v>169</v>
      </c>
      <c r="C11577">
        <f t="shared" si="180"/>
        <v>27208</v>
      </c>
    </row>
    <row r="11578" spans="1:3">
      <c r="A11578" s="32" t="s">
        <v>28557</v>
      </c>
      <c r="B11578" s="32" t="s">
        <v>169</v>
      </c>
      <c r="C11578">
        <f t="shared" si="180"/>
        <v>27209</v>
      </c>
    </row>
    <row r="11579" spans="1:3">
      <c r="A11579" s="32" t="s">
        <v>28558</v>
      </c>
      <c r="B11579" s="32" t="s">
        <v>169</v>
      </c>
      <c r="C11579">
        <f t="shared" si="180"/>
        <v>27212</v>
      </c>
    </row>
    <row r="11580" spans="1:3">
      <c r="A11580" s="32" t="s">
        <v>27984</v>
      </c>
      <c r="B11580" s="32" t="s">
        <v>169</v>
      </c>
      <c r="C11580">
        <f t="shared" si="180"/>
        <v>27213</v>
      </c>
    </row>
    <row r="11581" spans="1:3">
      <c r="A11581" s="32" t="s">
        <v>27985</v>
      </c>
      <c r="B11581" s="32" t="s">
        <v>169</v>
      </c>
      <c r="C11581">
        <f t="shared" si="180"/>
        <v>27214</v>
      </c>
    </row>
    <row r="11582" spans="1:3">
      <c r="A11582" s="32" t="s">
        <v>27986</v>
      </c>
      <c r="B11582" s="32" t="s">
        <v>169</v>
      </c>
      <c r="C11582">
        <f t="shared" si="180"/>
        <v>27215</v>
      </c>
    </row>
    <row r="11583" spans="1:3">
      <c r="A11583" s="32" t="s">
        <v>27987</v>
      </c>
      <c r="B11583" s="32" t="s">
        <v>169</v>
      </c>
      <c r="C11583">
        <f t="shared" si="180"/>
        <v>27216</v>
      </c>
    </row>
    <row r="11584" spans="1:3">
      <c r="A11584" s="32" t="s">
        <v>27988</v>
      </c>
      <c r="B11584" s="32" t="s">
        <v>169</v>
      </c>
      <c r="C11584">
        <f t="shared" si="180"/>
        <v>27217</v>
      </c>
    </row>
    <row r="11585" spans="1:3">
      <c r="A11585" s="32" t="s">
        <v>28530</v>
      </c>
      <c r="B11585" s="32" t="s">
        <v>169</v>
      </c>
      <c r="C11585">
        <f t="shared" si="180"/>
        <v>27220</v>
      </c>
    </row>
    <row r="11586" spans="1:3">
      <c r="A11586" s="32" t="s">
        <v>27989</v>
      </c>
      <c r="B11586" s="32" t="s">
        <v>169</v>
      </c>
      <c r="C11586">
        <f t="shared" ref="C11586:C11649" si="181">1*A11586</f>
        <v>27228</v>
      </c>
    </row>
    <row r="11587" spans="1:3">
      <c r="A11587" s="32" t="s">
        <v>28559</v>
      </c>
      <c r="B11587" s="32" t="s">
        <v>169</v>
      </c>
      <c r="C11587">
        <f t="shared" si="181"/>
        <v>27229</v>
      </c>
    </row>
    <row r="11588" spans="1:3">
      <c r="A11588" s="32" t="s">
        <v>27990</v>
      </c>
      <c r="B11588" s="32" t="s">
        <v>169</v>
      </c>
      <c r="C11588">
        <f t="shared" si="181"/>
        <v>27230</v>
      </c>
    </row>
    <row r="11589" spans="1:3">
      <c r="A11589" s="32" t="s">
        <v>27991</v>
      </c>
      <c r="B11589" s="32" t="s">
        <v>169</v>
      </c>
      <c r="C11589">
        <f t="shared" si="181"/>
        <v>27231</v>
      </c>
    </row>
    <row r="11590" spans="1:3">
      <c r="A11590" s="32" t="s">
        <v>27992</v>
      </c>
      <c r="B11590" s="32" t="s">
        <v>169</v>
      </c>
      <c r="C11590">
        <f t="shared" si="181"/>
        <v>27233</v>
      </c>
    </row>
    <row r="11591" spans="1:3">
      <c r="A11591" s="32" t="s">
        <v>27993</v>
      </c>
      <c r="B11591" s="32" t="s">
        <v>169</v>
      </c>
      <c r="C11591">
        <f t="shared" si="181"/>
        <v>27235</v>
      </c>
    </row>
    <row r="11592" spans="1:3">
      <c r="A11592" s="32" t="s">
        <v>27994</v>
      </c>
      <c r="B11592" s="32" t="s">
        <v>169</v>
      </c>
      <c r="C11592">
        <f t="shared" si="181"/>
        <v>27237</v>
      </c>
    </row>
    <row r="11593" spans="1:3">
      <c r="A11593" s="32" t="s">
        <v>27995</v>
      </c>
      <c r="B11593" s="32" t="s">
        <v>169</v>
      </c>
      <c r="C11593">
        <f t="shared" si="181"/>
        <v>27239</v>
      </c>
    </row>
    <row r="11594" spans="1:3">
      <c r="A11594" s="32" t="s">
        <v>28560</v>
      </c>
      <c r="B11594" s="32" t="s">
        <v>169</v>
      </c>
      <c r="C11594">
        <f t="shared" si="181"/>
        <v>27242</v>
      </c>
    </row>
    <row r="11595" spans="1:3">
      <c r="A11595" s="32" t="s">
        <v>27996</v>
      </c>
      <c r="B11595" s="32" t="s">
        <v>169</v>
      </c>
      <c r="C11595">
        <f t="shared" si="181"/>
        <v>27243</v>
      </c>
    </row>
    <row r="11596" spans="1:3">
      <c r="A11596" s="32" t="s">
        <v>27997</v>
      </c>
      <c r="B11596" s="32" t="s">
        <v>169</v>
      </c>
      <c r="C11596">
        <f t="shared" si="181"/>
        <v>27244</v>
      </c>
    </row>
    <row r="11597" spans="1:3">
      <c r="A11597" s="32" t="s">
        <v>28716</v>
      </c>
      <c r="B11597" s="32" t="s">
        <v>169</v>
      </c>
      <c r="C11597">
        <f t="shared" si="181"/>
        <v>27247</v>
      </c>
    </row>
    <row r="11598" spans="1:3">
      <c r="A11598" s="32" t="s">
        <v>27998</v>
      </c>
      <c r="B11598" s="32" t="s">
        <v>169</v>
      </c>
      <c r="C11598">
        <f t="shared" si="181"/>
        <v>27248</v>
      </c>
    </row>
    <row r="11599" spans="1:3">
      <c r="A11599" s="32" t="s">
        <v>27999</v>
      </c>
      <c r="B11599" s="32" t="s">
        <v>169</v>
      </c>
      <c r="C11599">
        <f t="shared" si="181"/>
        <v>27249</v>
      </c>
    </row>
    <row r="11600" spans="1:3">
      <c r="A11600" s="32" t="s">
        <v>28717</v>
      </c>
      <c r="B11600" s="32" t="s">
        <v>169</v>
      </c>
      <c r="C11600">
        <f t="shared" si="181"/>
        <v>27251</v>
      </c>
    </row>
    <row r="11601" spans="1:3">
      <c r="A11601" s="32" t="s">
        <v>28000</v>
      </c>
      <c r="B11601" s="32" t="s">
        <v>169</v>
      </c>
      <c r="C11601">
        <f t="shared" si="181"/>
        <v>27252</v>
      </c>
    </row>
    <row r="11602" spans="1:3">
      <c r="A11602" s="32" t="s">
        <v>28001</v>
      </c>
      <c r="B11602" s="32" t="s">
        <v>169</v>
      </c>
      <c r="C11602">
        <f t="shared" si="181"/>
        <v>27253</v>
      </c>
    </row>
    <row r="11603" spans="1:3">
      <c r="A11603" s="32" t="s">
        <v>28002</v>
      </c>
      <c r="B11603" s="32" t="s">
        <v>169</v>
      </c>
      <c r="C11603">
        <f t="shared" si="181"/>
        <v>27256</v>
      </c>
    </row>
    <row r="11604" spans="1:3">
      <c r="A11604" s="32" t="s">
        <v>28003</v>
      </c>
      <c r="B11604" s="32" t="s">
        <v>169</v>
      </c>
      <c r="C11604">
        <f t="shared" si="181"/>
        <v>27258</v>
      </c>
    </row>
    <row r="11605" spans="1:3">
      <c r="A11605" s="32" t="s">
        <v>28718</v>
      </c>
      <c r="B11605" s="32" t="s">
        <v>169</v>
      </c>
      <c r="C11605">
        <f t="shared" si="181"/>
        <v>27259</v>
      </c>
    </row>
    <row r="11606" spans="1:3">
      <c r="A11606" s="32" t="s">
        <v>28004</v>
      </c>
      <c r="B11606" s="32" t="s">
        <v>169</v>
      </c>
      <c r="C11606">
        <f t="shared" si="181"/>
        <v>27260</v>
      </c>
    </row>
    <row r="11607" spans="1:3">
      <c r="A11607" s="32" t="s">
        <v>28005</v>
      </c>
      <c r="B11607" s="32" t="s">
        <v>169</v>
      </c>
      <c r="C11607">
        <f t="shared" si="181"/>
        <v>27261</v>
      </c>
    </row>
    <row r="11608" spans="1:3">
      <c r="A11608" s="32" t="s">
        <v>28006</v>
      </c>
      <c r="B11608" s="32" t="s">
        <v>169</v>
      </c>
      <c r="C11608">
        <f t="shared" si="181"/>
        <v>27262</v>
      </c>
    </row>
    <row r="11609" spans="1:3">
      <c r="A11609" s="32" t="s">
        <v>28007</v>
      </c>
      <c r="B11609" s="32" t="s">
        <v>169</v>
      </c>
      <c r="C11609">
        <f t="shared" si="181"/>
        <v>27263</v>
      </c>
    </row>
    <row r="11610" spans="1:3">
      <c r="A11610" s="32" t="s">
        <v>28008</v>
      </c>
      <c r="B11610" s="32" t="s">
        <v>169</v>
      </c>
      <c r="C11610">
        <f t="shared" si="181"/>
        <v>27264</v>
      </c>
    </row>
    <row r="11611" spans="1:3">
      <c r="A11611" s="32" t="s">
        <v>28009</v>
      </c>
      <c r="B11611" s="32" t="s">
        <v>169</v>
      </c>
      <c r="C11611">
        <f t="shared" si="181"/>
        <v>27265</v>
      </c>
    </row>
    <row r="11612" spans="1:3">
      <c r="A11612" s="32" t="s">
        <v>28719</v>
      </c>
      <c r="B11612" s="32" t="s">
        <v>169</v>
      </c>
      <c r="C11612">
        <f t="shared" si="181"/>
        <v>27268</v>
      </c>
    </row>
    <row r="11613" spans="1:3">
      <c r="A11613" s="32" t="s">
        <v>28010</v>
      </c>
      <c r="B11613" s="32" t="s">
        <v>169</v>
      </c>
      <c r="C11613">
        <f t="shared" si="181"/>
        <v>27278</v>
      </c>
    </row>
    <row r="11614" spans="1:3">
      <c r="A11614" s="32" t="s">
        <v>28720</v>
      </c>
      <c r="B11614" s="32" t="s">
        <v>169</v>
      </c>
      <c r="C11614">
        <f t="shared" si="181"/>
        <v>27281</v>
      </c>
    </row>
    <row r="11615" spans="1:3">
      <c r="A11615" s="32" t="s">
        <v>28011</v>
      </c>
      <c r="B11615" s="32" t="s">
        <v>169</v>
      </c>
      <c r="C11615">
        <f t="shared" si="181"/>
        <v>27282</v>
      </c>
    </row>
    <row r="11616" spans="1:3">
      <c r="A11616" s="32" t="s">
        <v>28012</v>
      </c>
      <c r="B11616" s="32" t="s">
        <v>169</v>
      </c>
      <c r="C11616">
        <f t="shared" si="181"/>
        <v>27283</v>
      </c>
    </row>
    <row r="11617" spans="1:3">
      <c r="A11617" s="32" t="s">
        <v>28013</v>
      </c>
      <c r="B11617" s="32" t="s">
        <v>169</v>
      </c>
      <c r="C11617">
        <f t="shared" si="181"/>
        <v>27284</v>
      </c>
    </row>
    <row r="11618" spans="1:3">
      <c r="A11618" s="32" t="s">
        <v>28014</v>
      </c>
      <c r="B11618" s="32" t="s">
        <v>169</v>
      </c>
      <c r="C11618">
        <f t="shared" si="181"/>
        <v>27285</v>
      </c>
    </row>
    <row r="11619" spans="1:3">
      <c r="A11619" s="32" t="s">
        <v>28015</v>
      </c>
      <c r="B11619" s="32" t="s">
        <v>169</v>
      </c>
      <c r="C11619">
        <f t="shared" si="181"/>
        <v>27288</v>
      </c>
    </row>
    <row r="11620" spans="1:3">
      <c r="A11620" s="32" t="s">
        <v>28016</v>
      </c>
      <c r="B11620" s="32" t="s">
        <v>169</v>
      </c>
      <c r="C11620">
        <f t="shared" si="181"/>
        <v>27289</v>
      </c>
    </row>
    <row r="11621" spans="1:3">
      <c r="A11621" s="32" t="s">
        <v>28721</v>
      </c>
      <c r="B11621" s="32" t="s">
        <v>169</v>
      </c>
      <c r="C11621">
        <f t="shared" si="181"/>
        <v>27291</v>
      </c>
    </row>
    <row r="11622" spans="1:3">
      <c r="A11622" s="32" t="s">
        <v>28017</v>
      </c>
      <c r="B11622" s="32" t="s">
        <v>169</v>
      </c>
      <c r="C11622">
        <f t="shared" si="181"/>
        <v>27292</v>
      </c>
    </row>
    <row r="11623" spans="1:3">
      <c r="A11623" s="32" t="s">
        <v>28018</v>
      </c>
      <c r="B11623" s="32" t="s">
        <v>169</v>
      </c>
      <c r="C11623">
        <f t="shared" si="181"/>
        <v>27293</v>
      </c>
    </row>
    <row r="11624" spans="1:3">
      <c r="A11624" s="32" t="s">
        <v>28019</v>
      </c>
      <c r="B11624" s="32" t="s">
        <v>169</v>
      </c>
      <c r="C11624">
        <f t="shared" si="181"/>
        <v>27294</v>
      </c>
    </row>
    <row r="11625" spans="1:3">
      <c r="A11625" s="32" t="s">
        <v>28020</v>
      </c>
      <c r="B11625" s="32" t="s">
        <v>169</v>
      </c>
      <c r="C11625">
        <f t="shared" si="181"/>
        <v>27295</v>
      </c>
    </row>
    <row r="11626" spans="1:3">
      <c r="A11626" s="32" t="s">
        <v>28021</v>
      </c>
      <c r="B11626" s="32" t="s">
        <v>169</v>
      </c>
      <c r="C11626">
        <f t="shared" si="181"/>
        <v>27298</v>
      </c>
    </row>
    <row r="11627" spans="1:3">
      <c r="A11627" s="32" t="s">
        <v>28022</v>
      </c>
      <c r="B11627" s="32" t="s">
        <v>169</v>
      </c>
      <c r="C11627">
        <f t="shared" si="181"/>
        <v>27299</v>
      </c>
    </row>
    <row r="11628" spans="1:3">
      <c r="A11628" s="32" t="s">
        <v>28023</v>
      </c>
      <c r="B11628" s="32" t="s">
        <v>169</v>
      </c>
      <c r="C11628">
        <f t="shared" si="181"/>
        <v>27301</v>
      </c>
    </row>
    <row r="11629" spans="1:3">
      <c r="A11629" s="32" t="s">
        <v>28024</v>
      </c>
      <c r="B11629" s="32" t="s">
        <v>169</v>
      </c>
      <c r="C11629">
        <f t="shared" si="181"/>
        <v>27302</v>
      </c>
    </row>
    <row r="11630" spans="1:3">
      <c r="A11630" s="32" t="s">
        <v>28722</v>
      </c>
      <c r="B11630" s="32" t="s">
        <v>169</v>
      </c>
      <c r="C11630">
        <f t="shared" si="181"/>
        <v>27305</v>
      </c>
    </row>
    <row r="11631" spans="1:3">
      <c r="A11631" s="32" t="s">
        <v>28561</v>
      </c>
      <c r="B11631" s="32" t="s">
        <v>169</v>
      </c>
      <c r="C11631">
        <f t="shared" si="181"/>
        <v>27306</v>
      </c>
    </row>
    <row r="11632" spans="1:3">
      <c r="A11632" s="32" t="s">
        <v>28025</v>
      </c>
      <c r="B11632" s="32" t="s">
        <v>169</v>
      </c>
      <c r="C11632">
        <f t="shared" si="181"/>
        <v>27310</v>
      </c>
    </row>
    <row r="11633" spans="1:3">
      <c r="A11633" s="32" t="s">
        <v>28562</v>
      </c>
      <c r="B11633" s="32" t="s">
        <v>169</v>
      </c>
      <c r="C11633">
        <f t="shared" si="181"/>
        <v>27311</v>
      </c>
    </row>
    <row r="11634" spans="1:3">
      <c r="A11634" s="32" t="s">
        <v>28026</v>
      </c>
      <c r="B11634" s="32" t="s">
        <v>169</v>
      </c>
      <c r="C11634">
        <f t="shared" si="181"/>
        <v>27312</v>
      </c>
    </row>
    <row r="11635" spans="1:3">
      <c r="A11635" s="32" t="s">
        <v>28027</v>
      </c>
      <c r="B11635" s="32" t="s">
        <v>169</v>
      </c>
      <c r="C11635">
        <f t="shared" si="181"/>
        <v>27313</v>
      </c>
    </row>
    <row r="11636" spans="1:3">
      <c r="A11636" s="32" t="s">
        <v>28563</v>
      </c>
      <c r="B11636" s="32" t="s">
        <v>169</v>
      </c>
      <c r="C11636">
        <f t="shared" si="181"/>
        <v>27314</v>
      </c>
    </row>
    <row r="11637" spans="1:3">
      <c r="A11637" s="32" t="s">
        <v>28723</v>
      </c>
      <c r="B11637" s="32" t="s">
        <v>169</v>
      </c>
      <c r="C11637">
        <f t="shared" si="181"/>
        <v>27315</v>
      </c>
    </row>
    <row r="11638" spans="1:3">
      <c r="A11638" s="32" t="s">
        <v>28028</v>
      </c>
      <c r="B11638" s="32" t="s">
        <v>169</v>
      </c>
      <c r="C11638">
        <f t="shared" si="181"/>
        <v>27316</v>
      </c>
    </row>
    <row r="11639" spans="1:3">
      <c r="A11639" s="32" t="s">
        <v>28029</v>
      </c>
      <c r="B11639" s="32" t="s">
        <v>169</v>
      </c>
      <c r="C11639">
        <f t="shared" si="181"/>
        <v>27317</v>
      </c>
    </row>
    <row r="11640" spans="1:3">
      <c r="A11640" s="32" t="s">
        <v>28030</v>
      </c>
      <c r="B11640" s="32" t="s">
        <v>169</v>
      </c>
      <c r="C11640">
        <f t="shared" si="181"/>
        <v>27320</v>
      </c>
    </row>
    <row r="11641" spans="1:3">
      <c r="A11641" s="32" t="s">
        <v>28531</v>
      </c>
      <c r="B11641" s="32" t="s">
        <v>169</v>
      </c>
      <c r="C11641">
        <f t="shared" si="181"/>
        <v>27321</v>
      </c>
    </row>
    <row r="11642" spans="1:3">
      <c r="A11642" s="32" t="s">
        <v>28532</v>
      </c>
      <c r="B11642" s="32" t="s">
        <v>169</v>
      </c>
      <c r="C11642">
        <f t="shared" si="181"/>
        <v>27322</v>
      </c>
    </row>
    <row r="11643" spans="1:3">
      <c r="A11643" s="32" t="s">
        <v>28031</v>
      </c>
      <c r="B11643" s="32" t="s">
        <v>169</v>
      </c>
      <c r="C11643">
        <f t="shared" si="181"/>
        <v>27323</v>
      </c>
    </row>
    <row r="11644" spans="1:3">
      <c r="A11644" s="32" t="s">
        <v>28564</v>
      </c>
      <c r="B11644" s="32" t="s">
        <v>169</v>
      </c>
      <c r="C11644">
        <f t="shared" si="181"/>
        <v>27325</v>
      </c>
    </row>
    <row r="11645" spans="1:3">
      <c r="A11645" s="32" t="s">
        <v>28032</v>
      </c>
      <c r="B11645" s="32" t="s">
        <v>169</v>
      </c>
      <c r="C11645">
        <f t="shared" si="181"/>
        <v>27326</v>
      </c>
    </row>
    <row r="11646" spans="1:3">
      <c r="A11646" s="32" t="s">
        <v>28033</v>
      </c>
      <c r="B11646" s="32" t="s">
        <v>169</v>
      </c>
      <c r="C11646">
        <f t="shared" si="181"/>
        <v>27330</v>
      </c>
    </row>
    <row r="11647" spans="1:3">
      <c r="A11647" s="32" t="s">
        <v>28034</v>
      </c>
      <c r="B11647" s="32" t="s">
        <v>169</v>
      </c>
      <c r="C11647">
        <f t="shared" si="181"/>
        <v>27331</v>
      </c>
    </row>
    <row r="11648" spans="1:3">
      <c r="A11648" s="32" t="s">
        <v>28035</v>
      </c>
      <c r="B11648" s="32" t="s">
        <v>169</v>
      </c>
      <c r="C11648">
        <f t="shared" si="181"/>
        <v>27332</v>
      </c>
    </row>
    <row r="11649" spans="1:3">
      <c r="A11649" s="32" t="s">
        <v>28036</v>
      </c>
      <c r="B11649" s="32" t="s">
        <v>169</v>
      </c>
      <c r="C11649">
        <f t="shared" si="181"/>
        <v>27340</v>
      </c>
    </row>
    <row r="11650" spans="1:3">
      <c r="A11650" s="32" t="s">
        <v>28037</v>
      </c>
      <c r="B11650" s="32" t="s">
        <v>169</v>
      </c>
      <c r="C11650">
        <f t="shared" ref="C11650:C11713" si="182">1*A11650</f>
        <v>27341</v>
      </c>
    </row>
    <row r="11651" spans="1:3">
      <c r="A11651" s="32" t="s">
        <v>28038</v>
      </c>
      <c r="B11651" s="32" t="s">
        <v>169</v>
      </c>
      <c r="C11651">
        <f t="shared" si="182"/>
        <v>27342</v>
      </c>
    </row>
    <row r="11652" spans="1:3">
      <c r="A11652" s="32" t="s">
        <v>28565</v>
      </c>
      <c r="B11652" s="32" t="s">
        <v>169</v>
      </c>
      <c r="C11652">
        <f t="shared" si="182"/>
        <v>27343</v>
      </c>
    </row>
    <row r="11653" spans="1:3">
      <c r="A11653" s="32" t="s">
        <v>28039</v>
      </c>
      <c r="B11653" s="32" t="s">
        <v>169</v>
      </c>
      <c r="C11653">
        <f t="shared" si="182"/>
        <v>27344</v>
      </c>
    </row>
    <row r="11654" spans="1:3">
      <c r="A11654" s="32" t="s">
        <v>28040</v>
      </c>
      <c r="B11654" s="32" t="s">
        <v>169</v>
      </c>
      <c r="C11654">
        <f t="shared" si="182"/>
        <v>27349</v>
      </c>
    </row>
    <row r="11655" spans="1:3">
      <c r="A11655" s="32" t="s">
        <v>28041</v>
      </c>
      <c r="B11655" s="32" t="s">
        <v>169</v>
      </c>
      <c r="C11655">
        <f t="shared" si="182"/>
        <v>27350</v>
      </c>
    </row>
    <row r="11656" spans="1:3">
      <c r="A11656" s="32" t="s">
        <v>28042</v>
      </c>
      <c r="B11656" s="32" t="s">
        <v>169</v>
      </c>
      <c r="C11656">
        <f t="shared" si="182"/>
        <v>27351</v>
      </c>
    </row>
    <row r="11657" spans="1:3">
      <c r="A11657" s="32" t="s">
        <v>28043</v>
      </c>
      <c r="B11657" s="32" t="s">
        <v>169</v>
      </c>
      <c r="C11657">
        <f t="shared" si="182"/>
        <v>27355</v>
      </c>
    </row>
    <row r="11658" spans="1:3">
      <c r="A11658" s="32" t="s">
        <v>28566</v>
      </c>
      <c r="B11658" s="32" t="s">
        <v>169</v>
      </c>
      <c r="C11658">
        <f t="shared" si="182"/>
        <v>27356</v>
      </c>
    </row>
    <row r="11659" spans="1:3">
      <c r="A11659" s="32" t="s">
        <v>28044</v>
      </c>
      <c r="B11659" s="32" t="s">
        <v>169</v>
      </c>
      <c r="C11659">
        <f t="shared" si="182"/>
        <v>27357</v>
      </c>
    </row>
    <row r="11660" spans="1:3">
      <c r="A11660" s="32" t="s">
        <v>28045</v>
      </c>
      <c r="B11660" s="32" t="s">
        <v>169</v>
      </c>
      <c r="C11660">
        <f t="shared" si="182"/>
        <v>27358</v>
      </c>
    </row>
    <row r="11661" spans="1:3">
      <c r="A11661" s="32" t="s">
        <v>28046</v>
      </c>
      <c r="B11661" s="32" t="s">
        <v>169</v>
      </c>
      <c r="C11661">
        <f t="shared" si="182"/>
        <v>27359</v>
      </c>
    </row>
    <row r="11662" spans="1:3">
      <c r="A11662" s="32" t="s">
        <v>28047</v>
      </c>
      <c r="B11662" s="32" t="s">
        <v>169</v>
      </c>
      <c r="C11662">
        <f t="shared" si="182"/>
        <v>27360</v>
      </c>
    </row>
    <row r="11663" spans="1:3">
      <c r="A11663" s="32" t="s">
        <v>28048</v>
      </c>
      <c r="B11663" s="32" t="s">
        <v>169</v>
      </c>
      <c r="C11663">
        <f t="shared" si="182"/>
        <v>27361</v>
      </c>
    </row>
    <row r="11664" spans="1:3">
      <c r="A11664" s="32" t="s">
        <v>28049</v>
      </c>
      <c r="B11664" s="32" t="s">
        <v>169</v>
      </c>
      <c r="C11664">
        <f t="shared" si="182"/>
        <v>27370</v>
      </c>
    </row>
    <row r="11665" spans="1:3">
      <c r="A11665" s="32" t="s">
        <v>28567</v>
      </c>
      <c r="B11665" s="32" t="s">
        <v>169</v>
      </c>
      <c r="C11665">
        <f t="shared" si="182"/>
        <v>27371</v>
      </c>
    </row>
    <row r="11666" spans="1:3">
      <c r="A11666" s="32" t="s">
        <v>28050</v>
      </c>
      <c r="B11666" s="32" t="s">
        <v>169</v>
      </c>
      <c r="C11666">
        <f t="shared" si="182"/>
        <v>27373</v>
      </c>
    </row>
    <row r="11667" spans="1:3">
      <c r="A11667" s="32" t="s">
        <v>28051</v>
      </c>
      <c r="B11667" s="32" t="s">
        <v>169</v>
      </c>
      <c r="C11667">
        <f t="shared" si="182"/>
        <v>27374</v>
      </c>
    </row>
    <row r="11668" spans="1:3">
      <c r="A11668" s="32" t="s">
        <v>28052</v>
      </c>
      <c r="B11668" s="32" t="s">
        <v>169</v>
      </c>
      <c r="C11668">
        <f t="shared" si="182"/>
        <v>27375</v>
      </c>
    </row>
    <row r="11669" spans="1:3">
      <c r="A11669" s="32" t="s">
        <v>28568</v>
      </c>
      <c r="B11669" s="32" t="s">
        <v>169</v>
      </c>
      <c r="C11669">
        <f t="shared" si="182"/>
        <v>27376</v>
      </c>
    </row>
    <row r="11670" spans="1:3">
      <c r="A11670" s="32" t="s">
        <v>28053</v>
      </c>
      <c r="B11670" s="32" t="s">
        <v>169</v>
      </c>
      <c r="C11670">
        <f t="shared" si="182"/>
        <v>27377</v>
      </c>
    </row>
    <row r="11671" spans="1:3">
      <c r="A11671" s="32" t="s">
        <v>28569</v>
      </c>
      <c r="B11671" s="32" t="s">
        <v>169</v>
      </c>
      <c r="C11671">
        <f t="shared" si="182"/>
        <v>27379</v>
      </c>
    </row>
    <row r="11672" spans="1:3">
      <c r="A11672" s="32" t="s">
        <v>28533</v>
      </c>
      <c r="B11672" s="32" t="s">
        <v>169</v>
      </c>
      <c r="C11672">
        <f t="shared" si="182"/>
        <v>27395</v>
      </c>
    </row>
    <row r="11673" spans="1:3">
      <c r="A11673" s="32" t="s">
        <v>28534</v>
      </c>
      <c r="B11673" s="32" t="s">
        <v>169</v>
      </c>
      <c r="C11673">
        <f t="shared" si="182"/>
        <v>27400</v>
      </c>
    </row>
    <row r="11674" spans="1:3">
      <c r="A11674" s="32" t="s">
        <v>28054</v>
      </c>
      <c r="B11674" s="32" t="s">
        <v>169</v>
      </c>
      <c r="C11674">
        <f t="shared" si="182"/>
        <v>27401</v>
      </c>
    </row>
    <row r="11675" spans="1:3">
      <c r="A11675" s="32" t="s">
        <v>28055</v>
      </c>
      <c r="B11675" s="32" t="s">
        <v>169</v>
      </c>
      <c r="C11675">
        <f t="shared" si="182"/>
        <v>27402</v>
      </c>
    </row>
    <row r="11676" spans="1:3">
      <c r="A11676" s="32" t="s">
        <v>28056</v>
      </c>
      <c r="B11676" s="32" t="s">
        <v>169</v>
      </c>
      <c r="C11676">
        <f t="shared" si="182"/>
        <v>27403</v>
      </c>
    </row>
    <row r="11677" spans="1:3">
      <c r="A11677" s="32" t="s">
        <v>28057</v>
      </c>
      <c r="B11677" s="32" t="s">
        <v>169</v>
      </c>
      <c r="C11677">
        <f t="shared" si="182"/>
        <v>27404</v>
      </c>
    </row>
    <row r="11678" spans="1:3">
      <c r="A11678" s="32" t="s">
        <v>28058</v>
      </c>
      <c r="B11678" s="32" t="s">
        <v>169</v>
      </c>
      <c r="C11678">
        <f t="shared" si="182"/>
        <v>27405</v>
      </c>
    </row>
    <row r="11679" spans="1:3">
      <c r="A11679" s="32" t="s">
        <v>28059</v>
      </c>
      <c r="B11679" s="32" t="s">
        <v>169</v>
      </c>
      <c r="C11679">
        <f t="shared" si="182"/>
        <v>27406</v>
      </c>
    </row>
    <row r="11680" spans="1:3">
      <c r="A11680" s="32" t="s">
        <v>28060</v>
      </c>
      <c r="B11680" s="32" t="s">
        <v>169</v>
      </c>
      <c r="C11680">
        <f t="shared" si="182"/>
        <v>27407</v>
      </c>
    </row>
    <row r="11681" spans="1:3">
      <c r="A11681" s="32" t="s">
        <v>28061</v>
      </c>
      <c r="B11681" s="32" t="s">
        <v>169</v>
      </c>
      <c r="C11681">
        <f t="shared" si="182"/>
        <v>27408</v>
      </c>
    </row>
    <row r="11682" spans="1:3">
      <c r="A11682" s="32" t="s">
        <v>28062</v>
      </c>
      <c r="B11682" s="32" t="s">
        <v>169</v>
      </c>
      <c r="C11682">
        <f t="shared" si="182"/>
        <v>27409</v>
      </c>
    </row>
    <row r="11683" spans="1:3">
      <c r="A11683" s="32" t="s">
        <v>28063</v>
      </c>
      <c r="B11683" s="32" t="s">
        <v>169</v>
      </c>
      <c r="C11683">
        <f t="shared" si="182"/>
        <v>27410</v>
      </c>
    </row>
    <row r="11684" spans="1:3">
      <c r="A11684" s="32" t="s">
        <v>28064</v>
      </c>
      <c r="B11684" s="32" t="s">
        <v>169</v>
      </c>
      <c r="C11684">
        <f t="shared" si="182"/>
        <v>27411</v>
      </c>
    </row>
    <row r="11685" spans="1:3">
      <c r="A11685" s="32" t="s">
        <v>28065</v>
      </c>
      <c r="B11685" s="32" t="s">
        <v>169</v>
      </c>
      <c r="C11685">
        <f t="shared" si="182"/>
        <v>27412</v>
      </c>
    </row>
    <row r="11686" spans="1:3">
      <c r="A11686" s="32" t="s">
        <v>28066</v>
      </c>
      <c r="B11686" s="32" t="s">
        <v>169</v>
      </c>
      <c r="C11686">
        <f t="shared" si="182"/>
        <v>27413</v>
      </c>
    </row>
    <row r="11687" spans="1:3">
      <c r="A11687" s="32" t="s">
        <v>28067</v>
      </c>
      <c r="B11687" s="32" t="s">
        <v>169</v>
      </c>
      <c r="C11687">
        <f t="shared" si="182"/>
        <v>27415</v>
      </c>
    </row>
    <row r="11688" spans="1:3">
      <c r="A11688" s="32" t="s">
        <v>28068</v>
      </c>
      <c r="B11688" s="32" t="s">
        <v>169</v>
      </c>
      <c r="C11688">
        <f t="shared" si="182"/>
        <v>27416</v>
      </c>
    </row>
    <row r="11689" spans="1:3">
      <c r="A11689" s="32" t="s">
        <v>28069</v>
      </c>
      <c r="B11689" s="32" t="s">
        <v>169</v>
      </c>
      <c r="C11689">
        <f t="shared" si="182"/>
        <v>27417</v>
      </c>
    </row>
    <row r="11690" spans="1:3">
      <c r="A11690" s="32" t="s">
        <v>28070</v>
      </c>
      <c r="B11690" s="32" t="s">
        <v>169</v>
      </c>
      <c r="C11690">
        <f t="shared" si="182"/>
        <v>27419</v>
      </c>
    </row>
    <row r="11691" spans="1:3">
      <c r="A11691" s="32" t="s">
        <v>28071</v>
      </c>
      <c r="B11691" s="32" t="s">
        <v>169</v>
      </c>
      <c r="C11691">
        <f t="shared" si="182"/>
        <v>27420</v>
      </c>
    </row>
    <row r="11692" spans="1:3">
      <c r="A11692" s="32" t="s">
        <v>28072</v>
      </c>
      <c r="B11692" s="32" t="s">
        <v>169</v>
      </c>
      <c r="C11692">
        <f t="shared" si="182"/>
        <v>27425</v>
      </c>
    </row>
    <row r="11693" spans="1:3">
      <c r="A11693" s="32" t="s">
        <v>28073</v>
      </c>
      <c r="B11693" s="32" t="s">
        <v>169</v>
      </c>
      <c r="C11693">
        <f t="shared" si="182"/>
        <v>27427</v>
      </c>
    </row>
    <row r="11694" spans="1:3">
      <c r="A11694" s="32" t="s">
        <v>28074</v>
      </c>
      <c r="B11694" s="32" t="s">
        <v>169</v>
      </c>
      <c r="C11694">
        <f t="shared" si="182"/>
        <v>27429</v>
      </c>
    </row>
    <row r="11695" spans="1:3">
      <c r="A11695" s="32" t="s">
        <v>28075</v>
      </c>
      <c r="B11695" s="32" t="s">
        <v>169</v>
      </c>
      <c r="C11695">
        <f t="shared" si="182"/>
        <v>27435</v>
      </c>
    </row>
    <row r="11696" spans="1:3">
      <c r="A11696" s="32" t="s">
        <v>28076</v>
      </c>
      <c r="B11696" s="32" t="s">
        <v>169</v>
      </c>
      <c r="C11696">
        <f t="shared" si="182"/>
        <v>27438</v>
      </c>
    </row>
    <row r="11697" spans="1:3">
      <c r="A11697" s="32" t="s">
        <v>28077</v>
      </c>
      <c r="B11697" s="32" t="s">
        <v>169</v>
      </c>
      <c r="C11697">
        <f t="shared" si="182"/>
        <v>27455</v>
      </c>
    </row>
    <row r="11698" spans="1:3">
      <c r="A11698" s="32" t="s">
        <v>28535</v>
      </c>
      <c r="B11698" s="32" t="s">
        <v>169</v>
      </c>
      <c r="C11698">
        <f t="shared" si="182"/>
        <v>27480</v>
      </c>
    </row>
    <row r="11699" spans="1:3">
      <c r="A11699" s="32" t="s">
        <v>28078</v>
      </c>
      <c r="B11699" s="32" t="s">
        <v>169</v>
      </c>
      <c r="C11699">
        <f t="shared" si="182"/>
        <v>27495</v>
      </c>
    </row>
    <row r="11700" spans="1:3">
      <c r="A11700" s="32" t="s">
        <v>28079</v>
      </c>
      <c r="B11700" s="32" t="s">
        <v>169</v>
      </c>
      <c r="C11700">
        <f t="shared" si="182"/>
        <v>27497</v>
      </c>
    </row>
    <row r="11701" spans="1:3">
      <c r="A11701" s="32" t="s">
        <v>28080</v>
      </c>
      <c r="B11701" s="32" t="s">
        <v>169</v>
      </c>
      <c r="C11701">
        <f t="shared" si="182"/>
        <v>27498</v>
      </c>
    </row>
    <row r="11702" spans="1:3">
      <c r="A11702" s="32" t="s">
        <v>28081</v>
      </c>
      <c r="B11702" s="32" t="s">
        <v>169</v>
      </c>
      <c r="C11702">
        <f t="shared" si="182"/>
        <v>27499</v>
      </c>
    </row>
    <row r="11703" spans="1:3">
      <c r="A11703" s="32" t="s">
        <v>28082</v>
      </c>
      <c r="B11703" s="32" t="s">
        <v>169</v>
      </c>
      <c r="C11703">
        <f t="shared" si="182"/>
        <v>27501</v>
      </c>
    </row>
    <row r="11704" spans="1:3">
      <c r="A11704" s="32" t="s">
        <v>28083</v>
      </c>
      <c r="B11704" s="32" t="s">
        <v>169</v>
      </c>
      <c r="C11704">
        <f t="shared" si="182"/>
        <v>27502</v>
      </c>
    </row>
    <row r="11705" spans="1:3">
      <c r="A11705" s="32" t="s">
        <v>28084</v>
      </c>
      <c r="B11705" s="32" t="s">
        <v>169</v>
      </c>
      <c r="C11705">
        <f t="shared" si="182"/>
        <v>27503</v>
      </c>
    </row>
    <row r="11706" spans="1:3">
      <c r="A11706" s="32" t="s">
        <v>28085</v>
      </c>
      <c r="B11706" s="32" t="s">
        <v>169</v>
      </c>
      <c r="C11706">
        <f t="shared" si="182"/>
        <v>27504</v>
      </c>
    </row>
    <row r="11707" spans="1:3">
      <c r="A11707" s="32" t="s">
        <v>28086</v>
      </c>
      <c r="B11707" s="32" t="s">
        <v>169</v>
      </c>
      <c r="C11707">
        <f t="shared" si="182"/>
        <v>27505</v>
      </c>
    </row>
    <row r="11708" spans="1:3">
      <c r="A11708" s="32" t="s">
        <v>28087</v>
      </c>
      <c r="B11708" s="32" t="s">
        <v>169</v>
      </c>
      <c r="C11708">
        <f t="shared" si="182"/>
        <v>27506</v>
      </c>
    </row>
    <row r="11709" spans="1:3">
      <c r="A11709" s="32" t="s">
        <v>28088</v>
      </c>
      <c r="B11709" s="32" t="s">
        <v>169</v>
      </c>
      <c r="C11709">
        <f t="shared" si="182"/>
        <v>27507</v>
      </c>
    </row>
    <row r="11710" spans="1:3">
      <c r="A11710" s="32" t="s">
        <v>28089</v>
      </c>
      <c r="B11710" s="32" t="s">
        <v>169</v>
      </c>
      <c r="C11710">
        <f t="shared" si="182"/>
        <v>27508</v>
      </c>
    </row>
    <row r="11711" spans="1:3">
      <c r="A11711" s="32" t="s">
        <v>28090</v>
      </c>
      <c r="B11711" s="32" t="s">
        <v>169</v>
      </c>
      <c r="C11711">
        <f t="shared" si="182"/>
        <v>27509</v>
      </c>
    </row>
    <row r="11712" spans="1:3">
      <c r="A11712" s="32" t="s">
        <v>28091</v>
      </c>
      <c r="B11712" s="32" t="s">
        <v>169</v>
      </c>
      <c r="C11712">
        <f t="shared" si="182"/>
        <v>27510</v>
      </c>
    </row>
    <row r="11713" spans="1:3">
      <c r="A11713" s="32" t="s">
        <v>28092</v>
      </c>
      <c r="B11713" s="32" t="s">
        <v>169</v>
      </c>
      <c r="C11713">
        <f t="shared" si="182"/>
        <v>27511</v>
      </c>
    </row>
    <row r="11714" spans="1:3">
      <c r="A11714" s="32" t="s">
        <v>28093</v>
      </c>
      <c r="B11714" s="32" t="s">
        <v>169</v>
      </c>
      <c r="C11714">
        <f t="shared" ref="C11714:C11777" si="183">1*A11714</f>
        <v>27512</v>
      </c>
    </row>
    <row r="11715" spans="1:3">
      <c r="A11715" s="32" t="s">
        <v>28094</v>
      </c>
      <c r="B11715" s="32" t="s">
        <v>169</v>
      </c>
      <c r="C11715">
        <f t="shared" si="183"/>
        <v>27513</v>
      </c>
    </row>
    <row r="11716" spans="1:3">
      <c r="A11716" s="32" t="s">
        <v>28095</v>
      </c>
      <c r="B11716" s="32" t="s">
        <v>169</v>
      </c>
      <c r="C11716">
        <f t="shared" si="183"/>
        <v>27514</v>
      </c>
    </row>
    <row r="11717" spans="1:3">
      <c r="A11717" s="32" t="s">
        <v>28096</v>
      </c>
      <c r="B11717" s="32" t="s">
        <v>169</v>
      </c>
      <c r="C11717">
        <f t="shared" si="183"/>
        <v>27515</v>
      </c>
    </row>
    <row r="11718" spans="1:3">
      <c r="A11718" s="32" t="s">
        <v>28097</v>
      </c>
      <c r="B11718" s="32" t="s">
        <v>169</v>
      </c>
      <c r="C11718">
        <f t="shared" si="183"/>
        <v>27516</v>
      </c>
    </row>
    <row r="11719" spans="1:3">
      <c r="A11719" s="32" t="s">
        <v>28098</v>
      </c>
      <c r="B11719" s="32" t="s">
        <v>169</v>
      </c>
      <c r="C11719">
        <f t="shared" si="183"/>
        <v>27517</v>
      </c>
    </row>
    <row r="11720" spans="1:3">
      <c r="A11720" s="32" t="s">
        <v>28099</v>
      </c>
      <c r="B11720" s="32" t="s">
        <v>169</v>
      </c>
      <c r="C11720">
        <f t="shared" si="183"/>
        <v>27518</v>
      </c>
    </row>
    <row r="11721" spans="1:3">
      <c r="A11721" s="32" t="s">
        <v>28100</v>
      </c>
      <c r="B11721" s="32" t="s">
        <v>169</v>
      </c>
      <c r="C11721">
        <f t="shared" si="183"/>
        <v>27519</v>
      </c>
    </row>
    <row r="11722" spans="1:3">
      <c r="A11722" s="32" t="s">
        <v>28101</v>
      </c>
      <c r="B11722" s="32" t="s">
        <v>169</v>
      </c>
      <c r="C11722">
        <f t="shared" si="183"/>
        <v>27520</v>
      </c>
    </row>
    <row r="11723" spans="1:3">
      <c r="A11723" s="32" t="s">
        <v>28102</v>
      </c>
      <c r="B11723" s="32" t="s">
        <v>169</v>
      </c>
      <c r="C11723">
        <f t="shared" si="183"/>
        <v>27521</v>
      </c>
    </row>
    <row r="11724" spans="1:3">
      <c r="A11724" s="32" t="s">
        <v>28103</v>
      </c>
      <c r="B11724" s="32" t="s">
        <v>169</v>
      </c>
      <c r="C11724">
        <f t="shared" si="183"/>
        <v>27522</v>
      </c>
    </row>
    <row r="11725" spans="1:3">
      <c r="A11725" s="32" t="s">
        <v>28104</v>
      </c>
      <c r="B11725" s="32" t="s">
        <v>169</v>
      </c>
      <c r="C11725">
        <f t="shared" si="183"/>
        <v>27523</v>
      </c>
    </row>
    <row r="11726" spans="1:3">
      <c r="A11726" s="32" t="s">
        <v>28105</v>
      </c>
      <c r="B11726" s="32" t="s">
        <v>169</v>
      </c>
      <c r="C11726">
        <f t="shared" si="183"/>
        <v>27524</v>
      </c>
    </row>
    <row r="11727" spans="1:3">
      <c r="A11727" s="32" t="s">
        <v>28106</v>
      </c>
      <c r="B11727" s="32" t="s">
        <v>169</v>
      </c>
      <c r="C11727">
        <f t="shared" si="183"/>
        <v>27525</v>
      </c>
    </row>
    <row r="11728" spans="1:3">
      <c r="A11728" s="32" t="s">
        <v>28107</v>
      </c>
      <c r="B11728" s="32" t="s">
        <v>169</v>
      </c>
      <c r="C11728">
        <f t="shared" si="183"/>
        <v>27526</v>
      </c>
    </row>
    <row r="11729" spans="1:3">
      <c r="A11729" s="32" t="s">
        <v>28108</v>
      </c>
      <c r="B11729" s="32" t="s">
        <v>169</v>
      </c>
      <c r="C11729">
        <f t="shared" si="183"/>
        <v>27527</v>
      </c>
    </row>
    <row r="11730" spans="1:3">
      <c r="A11730" s="32" t="s">
        <v>28109</v>
      </c>
      <c r="B11730" s="32" t="s">
        <v>169</v>
      </c>
      <c r="C11730">
        <f t="shared" si="183"/>
        <v>27528</v>
      </c>
    </row>
    <row r="11731" spans="1:3">
      <c r="A11731" s="32" t="s">
        <v>28110</v>
      </c>
      <c r="B11731" s="32" t="s">
        <v>169</v>
      </c>
      <c r="C11731">
        <f t="shared" si="183"/>
        <v>27529</v>
      </c>
    </row>
    <row r="11732" spans="1:3">
      <c r="A11732" s="32" t="s">
        <v>28570</v>
      </c>
      <c r="B11732" s="32" t="s">
        <v>169</v>
      </c>
      <c r="C11732">
        <f t="shared" si="183"/>
        <v>27530</v>
      </c>
    </row>
    <row r="11733" spans="1:3">
      <c r="A11733" s="32" t="s">
        <v>28724</v>
      </c>
      <c r="B11733" s="32" t="s">
        <v>169</v>
      </c>
      <c r="C11733">
        <f t="shared" si="183"/>
        <v>27531</v>
      </c>
    </row>
    <row r="11734" spans="1:3">
      <c r="A11734" s="32" t="s">
        <v>28725</v>
      </c>
      <c r="B11734" s="32" t="s">
        <v>169</v>
      </c>
      <c r="C11734">
        <f t="shared" si="183"/>
        <v>27532</v>
      </c>
    </row>
    <row r="11735" spans="1:3">
      <c r="A11735" s="32" t="s">
        <v>28726</v>
      </c>
      <c r="B11735" s="32" t="s">
        <v>169</v>
      </c>
      <c r="C11735">
        <f t="shared" si="183"/>
        <v>27533</v>
      </c>
    </row>
    <row r="11736" spans="1:3">
      <c r="A11736" s="32" t="s">
        <v>28571</v>
      </c>
      <c r="B11736" s="32" t="s">
        <v>169</v>
      </c>
      <c r="C11736">
        <f t="shared" si="183"/>
        <v>27534</v>
      </c>
    </row>
    <row r="11737" spans="1:3">
      <c r="A11737" s="32" t="s">
        <v>28111</v>
      </c>
      <c r="B11737" s="32" t="s">
        <v>169</v>
      </c>
      <c r="C11737">
        <f t="shared" si="183"/>
        <v>27536</v>
      </c>
    </row>
    <row r="11738" spans="1:3">
      <c r="A11738" s="32" t="s">
        <v>28112</v>
      </c>
      <c r="B11738" s="32" t="s">
        <v>169</v>
      </c>
      <c r="C11738">
        <f t="shared" si="183"/>
        <v>27537</v>
      </c>
    </row>
    <row r="11739" spans="1:3">
      <c r="A11739" s="32" t="s">
        <v>28113</v>
      </c>
      <c r="B11739" s="32" t="s">
        <v>169</v>
      </c>
      <c r="C11739">
        <f t="shared" si="183"/>
        <v>27539</v>
      </c>
    </row>
    <row r="11740" spans="1:3">
      <c r="A11740" s="32" t="s">
        <v>28114</v>
      </c>
      <c r="B11740" s="32" t="s">
        <v>169</v>
      </c>
      <c r="C11740">
        <f t="shared" si="183"/>
        <v>27540</v>
      </c>
    </row>
    <row r="11741" spans="1:3">
      <c r="A11741" s="32" t="s">
        <v>28572</v>
      </c>
      <c r="B11741" s="32" t="s">
        <v>169</v>
      </c>
      <c r="C11741">
        <f t="shared" si="183"/>
        <v>27541</v>
      </c>
    </row>
    <row r="11742" spans="1:3">
      <c r="A11742" s="32" t="s">
        <v>28115</v>
      </c>
      <c r="B11742" s="32" t="s">
        <v>169</v>
      </c>
      <c r="C11742">
        <f t="shared" si="183"/>
        <v>27542</v>
      </c>
    </row>
    <row r="11743" spans="1:3">
      <c r="A11743" s="32" t="s">
        <v>28116</v>
      </c>
      <c r="B11743" s="32" t="s">
        <v>169</v>
      </c>
      <c r="C11743">
        <f t="shared" si="183"/>
        <v>27543</v>
      </c>
    </row>
    <row r="11744" spans="1:3">
      <c r="A11744" s="32" t="s">
        <v>28117</v>
      </c>
      <c r="B11744" s="32" t="s">
        <v>169</v>
      </c>
      <c r="C11744">
        <f t="shared" si="183"/>
        <v>27544</v>
      </c>
    </row>
    <row r="11745" spans="1:3">
      <c r="A11745" s="32" t="s">
        <v>28118</v>
      </c>
      <c r="B11745" s="32" t="s">
        <v>169</v>
      </c>
      <c r="C11745">
        <f t="shared" si="183"/>
        <v>27545</v>
      </c>
    </row>
    <row r="11746" spans="1:3">
      <c r="A11746" s="32" t="s">
        <v>28119</v>
      </c>
      <c r="B11746" s="32" t="s">
        <v>169</v>
      </c>
      <c r="C11746">
        <f t="shared" si="183"/>
        <v>27546</v>
      </c>
    </row>
    <row r="11747" spans="1:3">
      <c r="A11747" s="32" t="s">
        <v>28120</v>
      </c>
      <c r="B11747" s="32" t="s">
        <v>169</v>
      </c>
      <c r="C11747">
        <f t="shared" si="183"/>
        <v>27549</v>
      </c>
    </row>
    <row r="11748" spans="1:3">
      <c r="A11748" s="32" t="s">
        <v>28121</v>
      </c>
      <c r="B11748" s="32" t="s">
        <v>169</v>
      </c>
      <c r="C11748">
        <f t="shared" si="183"/>
        <v>27551</v>
      </c>
    </row>
    <row r="11749" spans="1:3">
      <c r="A11749" s="32" t="s">
        <v>28122</v>
      </c>
      <c r="B11749" s="32" t="s">
        <v>169</v>
      </c>
      <c r="C11749">
        <f t="shared" si="183"/>
        <v>27552</v>
      </c>
    </row>
    <row r="11750" spans="1:3">
      <c r="A11750" s="32" t="s">
        <v>28123</v>
      </c>
      <c r="B11750" s="32" t="s">
        <v>169</v>
      </c>
      <c r="C11750">
        <f t="shared" si="183"/>
        <v>27553</v>
      </c>
    </row>
    <row r="11751" spans="1:3">
      <c r="A11751" s="32" t="s">
        <v>28124</v>
      </c>
      <c r="B11751" s="32" t="s">
        <v>169</v>
      </c>
      <c r="C11751">
        <f t="shared" si="183"/>
        <v>27555</v>
      </c>
    </row>
    <row r="11752" spans="1:3">
      <c r="A11752" s="32" t="s">
        <v>28125</v>
      </c>
      <c r="B11752" s="32" t="s">
        <v>169</v>
      </c>
      <c r="C11752">
        <f t="shared" si="183"/>
        <v>27556</v>
      </c>
    </row>
    <row r="11753" spans="1:3">
      <c r="A11753" s="32" t="s">
        <v>28126</v>
      </c>
      <c r="B11753" s="32" t="s">
        <v>169</v>
      </c>
      <c r="C11753">
        <f t="shared" si="183"/>
        <v>27557</v>
      </c>
    </row>
    <row r="11754" spans="1:3">
      <c r="A11754" s="32" t="s">
        <v>28127</v>
      </c>
      <c r="B11754" s="32" t="s">
        <v>169</v>
      </c>
      <c r="C11754">
        <f t="shared" si="183"/>
        <v>27559</v>
      </c>
    </row>
    <row r="11755" spans="1:3">
      <c r="A11755" s="32" t="s">
        <v>28128</v>
      </c>
      <c r="B11755" s="32" t="s">
        <v>169</v>
      </c>
      <c r="C11755">
        <f t="shared" si="183"/>
        <v>27560</v>
      </c>
    </row>
    <row r="11756" spans="1:3">
      <c r="A11756" s="32" t="s">
        <v>28129</v>
      </c>
      <c r="B11756" s="32" t="s">
        <v>169</v>
      </c>
      <c r="C11756">
        <f t="shared" si="183"/>
        <v>27562</v>
      </c>
    </row>
    <row r="11757" spans="1:3">
      <c r="A11757" s="32" t="s">
        <v>28130</v>
      </c>
      <c r="B11757" s="32" t="s">
        <v>169</v>
      </c>
      <c r="C11757">
        <f t="shared" si="183"/>
        <v>27563</v>
      </c>
    </row>
    <row r="11758" spans="1:3">
      <c r="A11758" s="32" t="s">
        <v>28536</v>
      </c>
      <c r="B11758" s="32" t="s">
        <v>169</v>
      </c>
      <c r="C11758">
        <f t="shared" si="183"/>
        <v>27564</v>
      </c>
    </row>
    <row r="11759" spans="1:3">
      <c r="A11759" s="32" t="s">
        <v>28131</v>
      </c>
      <c r="B11759" s="32" t="s">
        <v>169</v>
      </c>
      <c r="C11759">
        <f t="shared" si="183"/>
        <v>27565</v>
      </c>
    </row>
    <row r="11760" spans="1:3">
      <c r="A11760" s="32" t="s">
        <v>28132</v>
      </c>
      <c r="B11760" s="32" t="s">
        <v>169</v>
      </c>
      <c r="C11760">
        <f t="shared" si="183"/>
        <v>27568</v>
      </c>
    </row>
    <row r="11761" spans="1:3">
      <c r="A11761" s="32" t="s">
        <v>28133</v>
      </c>
      <c r="B11761" s="32" t="s">
        <v>169</v>
      </c>
      <c r="C11761">
        <f t="shared" si="183"/>
        <v>27569</v>
      </c>
    </row>
    <row r="11762" spans="1:3">
      <c r="A11762" s="32" t="s">
        <v>28134</v>
      </c>
      <c r="B11762" s="32" t="s">
        <v>169</v>
      </c>
      <c r="C11762">
        <f t="shared" si="183"/>
        <v>27570</v>
      </c>
    </row>
    <row r="11763" spans="1:3">
      <c r="A11763" s="32" t="s">
        <v>28135</v>
      </c>
      <c r="B11763" s="32" t="s">
        <v>169</v>
      </c>
      <c r="C11763">
        <f t="shared" si="183"/>
        <v>27571</v>
      </c>
    </row>
    <row r="11764" spans="1:3">
      <c r="A11764" s="32" t="s">
        <v>28136</v>
      </c>
      <c r="B11764" s="32" t="s">
        <v>169</v>
      </c>
      <c r="C11764">
        <f t="shared" si="183"/>
        <v>27572</v>
      </c>
    </row>
    <row r="11765" spans="1:3">
      <c r="A11765" s="32" t="s">
        <v>28573</v>
      </c>
      <c r="B11765" s="32" t="s">
        <v>169</v>
      </c>
      <c r="C11765">
        <f t="shared" si="183"/>
        <v>27573</v>
      </c>
    </row>
    <row r="11766" spans="1:3">
      <c r="A11766" s="32" t="s">
        <v>28574</v>
      </c>
      <c r="B11766" s="32" t="s">
        <v>169</v>
      </c>
      <c r="C11766">
        <f t="shared" si="183"/>
        <v>27574</v>
      </c>
    </row>
    <row r="11767" spans="1:3">
      <c r="A11767" s="32" t="s">
        <v>28137</v>
      </c>
      <c r="B11767" s="32" t="s">
        <v>169</v>
      </c>
      <c r="C11767">
        <f t="shared" si="183"/>
        <v>27576</v>
      </c>
    </row>
    <row r="11768" spans="1:3">
      <c r="A11768" s="32" t="s">
        <v>28138</v>
      </c>
      <c r="B11768" s="32" t="s">
        <v>169</v>
      </c>
      <c r="C11768">
        <f t="shared" si="183"/>
        <v>27577</v>
      </c>
    </row>
    <row r="11769" spans="1:3">
      <c r="A11769" s="32" t="s">
        <v>28139</v>
      </c>
      <c r="B11769" s="32" t="s">
        <v>169</v>
      </c>
      <c r="C11769">
        <f t="shared" si="183"/>
        <v>27581</v>
      </c>
    </row>
    <row r="11770" spans="1:3">
      <c r="A11770" s="32" t="s">
        <v>28140</v>
      </c>
      <c r="B11770" s="32" t="s">
        <v>169</v>
      </c>
      <c r="C11770">
        <f t="shared" si="183"/>
        <v>27582</v>
      </c>
    </row>
    <row r="11771" spans="1:3">
      <c r="A11771" s="32" t="s">
        <v>28575</v>
      </c>
      <c r="B11771" s="32" t="s">
        <v>169</v>
      </c>
      <c r="C11771">
        <f t="shared" si="183"/>
        <v>27583</v>
      </c>
    </row>
    <row r="11772" spans="1:3">
      <c r="A11772" s="32" t="s">
        <v>28141</v>
      </c>
      <c r="B11772" s="32" t="s">
        <v>169</v>
      </c>
      <c r="C11772">
        <f t="shared" si="183"/>
        <v>27584</v>
      </c>
    </row>
    <row r="11773" spans="1:3">
      <c r="A11773" s="32" t="s">
        <v>28142</v>
      </c>
      <c r="B11773" s="32" t="s">
        <v>169</v>
      </c>
      <c r="C11773">
        <f t="shared" si="183"/>
        <v>27586</v>
      </c>
    </row>
    <row r="11774" spans="1:3">
      <c r="A11774" s="32" t="s">
        <v>28143</v>
      </c>
      <c r="B11774" s="32" t="s">
        <v>169</v>
      </c>
      <c r="C11774">
        <f t="shared" si="183"/>
        <v>27587</v>
      </c>
    </row>
    <row r="11775" spans="1:3">
      <c r="A11775" s="32" t="s">
        <v>28144</v>
      </c>
      <c r="B11775" s="32" t="s">
        <v>169</v>
      </c>
      <c r="C11775">
        <f t="shared" si="183"/>
        <v>27588</v>
      </c>
    </row>
    <row r="11776" spans="1:3">
      <c r="A11776" s="32" t="s">
        <v>28145</v>
      </c>
      <c r="B11776" s="32" t="s">
        <v>169</v>
      </c>
      <c r="C11776">
        <f t="shared" si="183"/>
        <v>27589</v>
      </c>
    </row>
    <row r="11777" spans="1:3">
      <c r="A11777" s="32" t="s">
        <v>28146</v>
      </c>
      <c r="B11777" s="32" t="s">
        <v>169</v>
      </c>
      <c r="C11777">
        <f t="shared" si="183"/>
        <v>27591</v>
      </c>
    </row>
    <row r="11778" spans="1:3">
      <c r="A11778" s="32" t="s">
        <v>28147</v>
      </c>
      <c r="B11778" s="32" t="s">
        <v>169</v>
      </c>
      <c r="C11778">
        <f t="shared" ref="C11778:C11841" si="184">1*A11778</f>
        <v>27592</v>
      </c>
    </row>
    <row r="11779" spans="1:3">
      <c r="A11779" s="32" t="s">
        <v>28148</v>
      </c>
      <c r="B11779" s="32" t="s">
        <v>169</v>
      </c>
      <c r="C11779">
        <f t="shared" si="184"/>
        <v>27593</v>
      </c>
    </row>
    <row r="11780" spans="1:3">
      <c r="A11780" s="32" t="s">
        <v>28149</v>
      </c>
      <c r="B11780" s="32" t="s">
        <v>169</v>
      </c>
      <c r="C11780">
        <f t="shared" si="184"/>
        <v>27594</v>
      </c>
    </row>
    <row r="11781" spans="1:3">
      <c r="A11781" s="32" t="s">
        <v>28150</v>
      </c>
      <c r="B11781" s="32" t="s">
        <v>169</v>
      </c>
      <c r="C11781">
        <f t="shared" si="184"/>
        <v>27596</v>
      </c>
    </row>
    <row r="11782" spans="1:3">
      <c r="A11782" s="32" t="s">
        <v>28151</v>
      </c>
      <c r="B11782" s="32" t="s">
        <v>169</v>
      </c>
      <c r="C11782">
        <f t="shared" si="184"/>
        <v>27597</v>
      </c>
    </row>
    <row r="11783" spans="1:3">
      <c r="A11783" s="32" t="s">
        <v>28152</v>
      </c>
      <c r="B11783" s="32" t="s">
        <v>169</v>
      </c>
      <c r="C11783">
        <f t="shared" si="184"/>
        <v>27599</v>
      </c>
    </row>
    <row r="11784" spans="1:3">
      <c r="A11784" s="32" t="s">
        <v>28537</v>
      </c>
      <c r="B11784" s="32" t="s">
        <v>169</v>
      </c>
      <c r="C11784">
        <f t="shared" si="184"/>
        <v>27600</v>
      </c>
    </row>
    <row r="11785" spans="1:3">
      <c r="A11785" s="32" t="s">
        <v>28153</v>
      </c>
      <c r="B11785" s="32" t="s">
        <v>169</v>
      </c>
      <c r="C11785">
        <f t="shared" si="184"/>
        <v>27601</v>
      </c>
    </row>
    <row r="11786" spans="1:3">
      <c r="A11786" s="32" t="s">
        <v>28154</v>
      </c>
      <c r="B11786" s="32" t="s">
        <v>169</v>
      </c>
      <c r="C11786">
        <f t="shared" si="184"/>
        <v>27602</v>
      </c>
    </row>
    <row r="11787" spans="1:3">
      <c r="A11787" s="32" t="s">
        <v>28155</v>
      </c>
      <c r="B11787" s="32" t="s">
        <v>169</v>
      </c>
      <c r="C11787">
        <f t="shared" si="184"/>
        <v>27603</v>
      </c>
    </row>
    <row r="11788" spans="1:3">
      <c r="A11788" s="32" t="s">
        <v>28156</v>
      </c>
      <c r="B11788" s="32" t="s">
        <v>169</v>
      </c>
      <c r="C11788">
        <f t="shared" si="184"/>
        <v>27604</v>
      </c>
    </row>
    <row r="11789" spans="1:3">
      <c r="A11789" s="32" t="s">
        <v>28157</v>
      </c>
      <c r="B11789" s="32" t="s">
        <v>169</v>
      </c>
      <c r="C11789">
        <f t="shared" si="184"/>
        <v>27605</v>
      </c>
    </row>
    <row r="11790" spans="1:3">
      <c r="A11790" s="32" t="s">
        <v>28158</v>
      </c>
      <c r="B11790" s="32" t="s">
        <v>169</v>
      </c>
      <c r="C11790">
        <f t="shared" si="184"/>
        <v>27606</v>
      </c>
    </row>
    <row r="11791" spans="1:3">
      <c r="A11791" s="32" t="s">
        <v>28159</v>
      </c>
      <c r="B11791" s="32" t="s">
        <v>169</v>
      </c>
      <c r="C11791">
        <f t="shared" si="184"/>
        <v>27607</v>
      </c>
    </row>
    <row r="11792" spans="1:3">
      <c r="A11792" s="32" t="s">
        <v>28160</v>
      </c>
      <c r="B11792" s="32" t="s">
        <v>169</v>
      </c>
      <c r="C11792">
        <f t="shared" si="184"/>
        <v>27608</v>
      </c>
    </row>
    <row r="11793" spans="1:3">
      <c r="A11793" s="32" t="s">
        <v>28161</v>
      </c>
      <c r="B11793" s="32" t="s">
        <v>169</v>
      </c>
      <c r="C11793">
        <f t="shared" si="184"/>
        <v>27609</v>
      </c>
    </row>
    <row r="11794" spans="1:3">
      <c r="A11794" s="32" t="s">
        <v>28162</v>
      </c>
      <c r="B11794" s="32" t="s">
        <v>169</v>
      </c>
      <c r="C11794">
        <f t="shared" si="184"/>
        <v>27610</v>
      </c>
    </row>
    <row r="11795" spans="1:3">
      <c r="A11795" s="32" t="s">
        <v>28163</v>
      </c>
      <c r="B11795" s="32" t="s">
        <v>169</v>
      </c>
      <c r="C11795">
        <f t="shared" si="184"/>
        <v>27611</v>
      </c>
    </row>
    <row r="11796" spans="1:3">
      <c r="A11796" s="32" t="s">
        <v>28164</v>
      </c>
      <c r="B11796" s="32" t="s">
        <v>169</v>
      </c>
      <c r="C11796">
        <f t="shared" si="184"/>
        <v>27612</v>
      </c>
    </row>
    <row r="11797" spans="1:3">
      <c r="A11797" s="32" t="s">
        <v>28165</v>
      </c>
      <c r="B11797" s="32" t="s">
        <v>169</v>
      </c>
      <c r="C11797">
        <f t="shared" si="184"/>
        <v>27613</v>
      </c>
    </row>
    <row r="11798" spans="1:3">
      <c r="A11798" s="32" t="s">
        <v>28166</v>
      </c>
      <c r="B11798" s="32" t="s">
        <v>169</v>
      </c>
      <c r="C11798">
        <f t="shared" si="184"/>
        <v>27614</v>
      </c>
    </row>
    <row r="11799" spans="1:3">
      <c r="A11799" s="32" t="s">
        <v>28167</v>
      </c>
      <c r="B11799" s="32" t="s">
        <v>169</v>
      </c>
      <c r="C11799">
        <f t="shared" si="184"/>
        <v>27615</v>
      </c>
    </row>
    <row r="11800" spans="1:3">
      <c r="A11800" s="32" t="s">
        <v>28168</v>
      </c>
      <c r="B11800" s="32" t="s">
        <v>169</v>
      </c>
      <c r="C11800">
        <f t="shared" si="184"/>
        <v>27616</v>
      </c>
    </row>
    <row r="11801" spans="1:3">
      <c r="A11801" s="32" t="s">
        <v>28169</v>
      </c>
      <c r="B11801" s="32" t="s">
        <v>169</v>
      </c>
      <c r="C11801">
        <f t="shared" si="184"/>
        <v>27617</v>
      </c>
    </row>
    <row r="11802" spans="1:3">
      <c r="A11802" s="32" t="s">
        <v>28170</v>
      </c>
      <c r="B11802" s="32" t="s">
        <v>169</v>
      </c>
      <c r="C11802">
        <f t="shared" si="184"/>
        <v>27619</v>
      </c>
    </row>
    <row r="11803" spans="1:3">
      <c r="A11803" s="32" t="s">
        <v>28171</v>
      </c>
      <c r="B11803" s="32" t="s">
        <v>169</v>
      </c>
      <c r="C11803">
        <f t="shared" si="184"/>
        <v>27620</v>
      </c>
    </row>
    <row r="11804" spans="1:3">
      <c r="A11804" s="32" t="s">
        <v>28172</v>
      </c>
      <c r="B11804" s="32" t="s">
        <v>169</v>
      </c>
      <c r="C11804">
        <f t="shared" si="184"/>
        <v>27621</v>
      </c>
    </row>
    <row r="11805" spans="1:3">
      <c r="A11805" s="32" t="s">
        <v>28173</v>
      </c>
      <c r="B11805" s="32" t="s">
        <v>169</v>
      </c>
      <c r="C11805">
        <f t="shared" si="184"/>
        <v>27622</v>
      </c>
    </row>
    <row r="11806" spans="1:3">
      <c r="A11806" s="32" t="s">
        <v>28174</v>
      </c>
      <c r="B11806" s="32" t="s">
        <v>169</v>
      </c>
      <c r="C11806">
        <f t="shared" si="184"/>
        <v>27623</v>
      </c>
    </row>
    <row r="11807" spans="1:3">
      <c r="A11807" s="32" t="s">
        <v>28175</v>
      </c>
      <c r="B11807" s="32" t="s">
        <v>169</v>
      </c>
      <c r="C11807">
        <f t="shared" si="184"/>
        <v>27624</v>
      </c>
    </row>
    <row r="11808" spans="1:3">
      <c r="A11808" s="32" t="s">
        <v>28176</v>
      </c>
      <c r="B11808" s="32" t="s">
        <v>169</v>
      </c>
      <c r="C11808">
        <f t="shared" si="184"/>
        <v>27625</v>
      </c>
    </row>
    <row r="11809" spans="1:3">
      <c r="A11809" s="32" t="s">
        <v>28177</v>
      </c>
      <c r="B11809" s="32" t="s">
        <v>169</v>
      </c>
      <c r="C11809">
        <f t="shared" si="184"/>
        <v>27626</v>
      </c>
    </row>
    <row r="11810" spans="1:3">
      <c r="A11810" s="32" t="s">
        <v>28178</v>
      </c>
      <c r="B11810" s="32" t="s">
        <v>169</v>
      </c>
      <c r="C11810">
        <f t="shared" si="184"/>
        <v>27627</v>
      </c>
    </row>
    <row r="11811" spans="1:3">
      <c r="A11811" s="32" t="s">
        <v>28179</v>
      </c>
      <c r="B11811" s="32" t="s">
        <v>169</v>
      </c>
      <c r="C11811">
        <f t="shared" si="184"/>
        <v>27628</v>
      </c>
    </row>
    <row r="11812" spans="1:3">
      <c r="A11812" s="32" t="s">
        <v>28180</v>
      </c>
      <c r="B11812" s="32" t="s">
        <v>169</v>
      </c>
      <c r="C11812">
        <f t="shared" si="184"/>
        <v>27629</v>
      </c>
    </row>
    <row r="11813" spans="1:3">
      <c r="A11813" s="32" t="s">
        <v>28181</v>
      </c>
      <c r="B11813" s="32" t="s">
        <v>169</v>
      </c>
      <c r="C11813">
        <f t="shared" si="184"/>
        <v>27634</v>
      </c>
    </row>
    <row r="11814" spans="1:3">
      <c r="A11814" s="32" t="s">
        <v>28182</v>
      </c>
      <c r="B11814" s="32" t="s">
        <v>169</v>
      </c>
      <c r="C11814">
        <f t="shared" si="184"/>
        <v>27635</v>
      </c>
    </row>
    <row r="11815" spans="1:3">
      <c r="A11815" s="32" t="s">
        <v>28183</v>
      </c>
      <c r="B11815" s="32" t="s">
        <v>169</v>
      </c>
      <c r="C11815">
        <f t="shared" si="184"/>
        <v>27636</v>
      </c>
    </row>
    <row r="11816" spans="1:3">
      <c r="A11816" s="32" t="s">
        <v>28184</v>
      </c>
      <c r="B11816" s="32" t="s">
        <v>169</v>
      </c>
      <c r="C11816">
        <f t="shared" si="184"/>
        <v>27640</v>
      </c>
    </row>
    <row r="11817" spans="1:3">
      <c r="A11817" s="32" t="s">
        <v>28185</v>
      </c>
      <c r="B11817" s="32" t="s">
        <v>169</v>
      </c>
      <c r="C11817">
        <f t="shared" si="184"/>
        <v>27650</v>
      </c>
    </row>
    <row r="11818" spans="1:3">
      <c r="A11818" s="32" t="s">
        <v>28186</v>
      </c>
      <c r="B11818" s="32" t="s">
        <v>169</v>
      </c>
      <c r="C11818">
        <f t="shared" si="184"/>
        <v>27656</v>
      </c>
    </row>
    <row r="11819" spans="1:3">
      <c r="A11819" s="32" t="s">
        <v>28187</v>
      </c>
      <c r="B11819" s="32" t="s">
        <v>169</v>
      </c>
      <c r="C11819">
        <f t="shared" si="184"/>
        <v>27658</v>
      </c>
    </row>
    <row r="11820" spans="1:3">
      <c r="A11820" s="32" t="s">
        <v>28188</v>
      </c>
      <c r="B11820" s="32" t="s">
        <v>169</v>
      </c>
      <c r="C11820">
        <f t="shared" si="184"/>
        <v>27661</v>
      </c>
    </row>
    <row r="11821" spans="1:3">
      <c r="A11821" s="32" t="s">
        <v>28189</v>
      </c>
      <c r="B11821" s="32" t="s">
        <v>169</v>
      </c>
      <c r="C11821">
        <f t="shared" si="184"/>
        <v>27668</v>
      </c>
    </row>
    <row r="11822" spans="1:3">
      <c r="A11822" s="32" t="s">
        <v>28190</v>
      </c>
      <c r="B11822" s="32" t="s">
        <v>169</v>
      </c>
      <c r="C11822">
        <f t="shared" si="184"/>
        <v>27675</v>
      </c>
    </row>
    <row r="11823" spans="1:3">
      <c r="A11823" s="32" t="s">
        <v>28191</v>
      </c>
      <c r="B11823" s="32" t="s">
        <v>169</v>
      </c>
      <c r="C11823">
        <f t="shared" si="184"/>
        <v>27676</v>
      </c>
    </row>
    <row r="11824" spans="1:3">
      <c r="A11824" s="32" t="s">
        <v>28192</v>
      </c>
      <c r="B11824" s="32" t="s">
        <v>169</v>
      </c>
      <c r="C11824">
        <f t="shared" si="184"/>
        <v>27690</v>
      </c>
    </row>
    <row r="11825" spans="1:3">
      <c r="A11825" s="32" t="s">
        <v>28193</v>
      </c>
      <c r="B11825" s="32" t="s">
        <v>169</v>
      </c>
      <c r="C11825">
        <f t="shared" si="184"/>
        <v>27695</v>
      </c>
    </row>
    <row r="11826" spans="1:3">
      <c r="A11826" s="32" t="s">
        <v>28194</v>
      </c>
      <c r="B11826" s="32" t="s">
        <v>169</v>
      </c>
      <c r="C11826">
        <f t="shared" si="184"/>
        <v>27697</v>
      </c>
    </row>
    <row r="11827" spans="1:3">
      <c r="A11827" s="32" t="s">
        <v>28195</v>
      </c>
      <c r="B11827" s="32" t="s">
        <v>169</v>
      </c>
      <c r="C11827">
        <f t="shared" si="184"/>
        <v>27698</v>
      </c>
    </row>
    <row r="11828" spans="1:3">
      <c r="A11828" s="32" t="s">
        <v>28196</v>
      </c>
      <c r="B11828" s="32" t="s">
        <v>169</v>
      </c>
      <c r="C11828">
        <f t="shared" si="184"/>
        <v>27699</v>
      </c>
    </row>
    <row r="11829" spans="1:3">
      <c r="A11829" s="32" t="s">
        <v>28538</v>
      </c>
      <c r="B11829" s="32" t="s">
        <v>169</v>
      </c>
      <c r="C11829">
        <f t="shared" si="184"/>
        <v>27700</v>
      </c>
    </row>
    <row r="11830" spans="1:3">
      <c r="A11830" s="32" t="s">
        <v>28197</v>
      </c>
      <c r="B11830" s="32" t="s">
        <v>169</v>
      </c>
      <c r="C11830">
        <f t="shared" si="184"/>
        <v>27701</v>
      </c>
    </row>
    <row r="11831" spans="1:3">
      <c r="A11831" s="32" t="s">
        <v>28198</v>
      </c>
      <c r="B11831" s="32" t="s">
        <v>169</v>
      </c>
      <c r="C11831">
        <f t="shared" si="184"/>
        <v>27702</v>
      </c>
    </row>
    <row r="11832" spans="1:3">
      <c r="A11832" s="32" t="s">
        <v>28199</v>
      </c>
      <c r="B11832" s="32" t="s">
        <v>169</v>
      </c>
      <c r="C11832">
        <f t="shared" si="184"/>
        <v>27703</v>
      </c>
    </row>
    <row r="11833" spans="1:3">
      <c r="A11833" s="32" t="s">
        <v>28200</v>
      </c>
      <c r="B11833" s="32" t="s">
        <v>169</v>
      </c>
      <c r="C11833">
        <f t="shared" si="184"/>
        <v>27704</v>
      </c>
    </row>
    <row r="11834" spans="1:3">
      <c r="A11834" s="32" t="s">
        <v>28201</v>
      </c>
      <c r="B11834" s="32" t="s">
        <v>169</v>
      </c>
      <c r="C11834">
        <f t="shared" si="184"/>
        <v>27705</v>
      </c>
    </row>
    <row r="11835" spans="1:3">
      <c r="A11835" s="32" t="s">
        <v>28202</v>
      </c>
      <c r="B11835" s="32" t="s">
        <v>169</v>
      </c>
      <c r="C11835">
        <f t="shared" si="184"/>
        <v>27706</v>
      </c>
    </row>
    <row r="11836" spans="1:3">
      <c r="A11836" s="32" t="s">
        <v>28203</v>
      </c>
      <c r="B11836" s="32" t="s">
        <v>169</v>
      </c>
      <c r="C11836">
        <f t="shared" si="184"/>
        <v>27707</v>
      </c>
    </row>
    <row r="11837" spans="1:3">
      <c r="A11837" s="32" t="s">
        <v>28204</v>
      </c>
      <c r="B11837" s="32" t="s">
        <v>169</v>
      </c>
      <c r="C11837">
        <f t="shared" si="184"/>
        <v>27708</v>
      </c>
    </row>
    <row r="11838" spans="1:3">
      <c r="A11838" s="32" t="s">
        <v>28205</v>
      </c>
      <c r="B11838" s="32" t="s">
        <v>169</v>
      </c>
      <c r="C11838">
        <f t="shared" si="184"/>
        <v>27709</v>
      </c>
    </row>
    <row r="11839" spans="1:3">
      <c r="A11839" s="32" t="s">
        <v>28206</v>
      </c>
      <c r="B11839" s="32" t="s">
        <v>169</v>
      </c>
      <c r="C11839">
        <f t="shared" si="184"/>
        <v>27710</v>
      </c>
    </row>
    <row r="11840" spans="1:3">
      <c r="A11840" s="32" t="s">
        <v>28207</v>
      </c>
      <c r="B11840" s="32" t="s">
        <v>169</v>
      </c>
      <c r="C11840">
        <f t="shared" si="184"/>
        <v>27711</v>
      </c>
    </row>
    <row r="11841" spans="1:3">
      <c r="A11841" s="32" t="s">
        <v>28208</v>
      </c>
      <c r="B11841" s="32" t="s">
        <v>169</v>
      </c>
      <c r="C11841">
        <f t="shared" si="184"/>
        <v>27712</v>
      </c>
    </row>
    <row r="11842" spans="1:3">
      <c r="A11842" s="32" t="s">
        <v>28209</v>
      </c>
      <c r="B11842" s="32" t="s">
        <v>169</v>
      </c>
      <c r="C11842">
        <f t="shared" ref="C11842:C11905" si="185">1*A11842</f>
        <v>27713</v>
      </c>
    </row>
    <row r="11843" spans="1:3">
      <c r="A11843" s="32" t="s">
        <v>28210</v>
      </c>
      <c r="B11843" s="32" t="s">
        <v>169</v>
      </c>
      <c r="C11843">
        <f t="shared" si="185"/>
        <v>27715</v>
      </c>
    </row>
    <row r="11844" spans="1:3">
      <c r="A11844" s="32" t="s">
        <v>28211</v>
      </c>
      <c r="B11844" s="32" t="s">
        <v>169</v>
      </c>
      <c r="C11844">
        <f t="shared" si="185"/>
        <v>27717</v>
      </c>
    </row>
    <row r="11845" spans="1:3">
      <c r="A11845" s="32" t="s">
        <v>28212</v>
      </c>
      <c r="B11845" s="32" t="s">
        <v>169</v>
      </c>
      <c r="C11845">
        <f t="shared" si="185"/>
        <v>27722</v>
      </c>
    </row>
    <row r="11846" spans="1:3">
      <c r="A11846" s="32" t="s">
        <v>28576</v>
      </c>
      <c r="B11846" s="32" t="s">
        <v>169</v>
      </c>
      <c r="C11846">
        <f t="shared" si="185"/>
        <v>27801</v>
      </c>
    </row>
    <row r="11847" spans="1:3">
      <c r="A11847" s="32" t="s">
        <v>28727</v>
      </c>
      <c r="B11847" s="32" t="s">
        <v>169</v>
      </c>
      <c r="C11847">
        <f t="shared" si="185"/>
        <v>27802</v>
      </c>
    </row>
    <row r="11848" spans="1:3">
      <c r="A11848" s="32" t="s">
        <v>28213</v>
      </c>
      <c r="B11848" s="32" t="s">
        <v>169</v>
      </c>
      <c r="C11848">
        <f t="shared" si="185"/>
        <v>27803</v>
      </c>
    </row>
    <row r="11849" spans="1:3">
      <c r="A11849" s="32" t="s">
        <v>28214</v>
      </c>
      <c r="B11849" s="32" t="s">
        <v>169</v>
      </c>
      <c r="C11849">
        <f t="shared" si="185"/>
        <v>27804</v>
      </c>
    </row>
    <row r="11850" spans="1:3">
      <c r="A11850" s="32" t="s">
        <v>28728</v>
      </c>
      <c r="B11850" s="32" t="s">
        <v>169</v>
      </c>
      <c r="C11850">
        <f t="shared" si="185"/>
        <v>27805</v>
      </c>
    </row>
    <row r="11851" spans="1:3">
      <c r="A11851" s="32" t="s">
        <v>28729</v>
      </c>
      <c r="B11851" s="32" t="s">
        <v>169</v>
      </c>
      <c r="C11851">
        <f t="shared" si="185"/>
        <v>27806</v>
      </c>
    </row>
    <row r="11852" spans="1:3">
      <c r="A11852" s="32" t="s">
        <v>28215</v>
      </c>
      <c r="B11852" s="32" t="s">
        <v>169</v>
      </c>
      <c r="C11852">
        <f t="shared" si="185"/>
        <v>27807</v>
      </c>
    </row>
    <row r="11853" spans="1:3">
      <c r="A11853" s="32" t="s">
        <v>28577</v>
      </c>
      <c r="B11853" s="32" t="s">
        <v>169</v>
      </c>
      <c r="C11853">
        <f t="shared" si="185"/>
        <v>27808</v>
      </c>
    </row>
    <row r="11854" spans="1:3">
      <c r="A11854" s="32" t="s">
        <v>28578</v>
      </c>
      <c r="B11854" s="32" t="s">
        <v>169</v>
      </c>
      <c r="C11854">
        <f t="shared" si="185"/>
        <v>27809</v>
      </c>
    </row>
    <row r="11855" spans="1:3">
      <c r="A11855" s="32" t="s">
        <v>28730</v>
      </c>
      <c r="B11855" s="32" t="s">
        <v>169</v>
      </c>
      <c r="C11855">
        <f t="shared" si="185"/>
        <v>27810</v>
      </c>
    </row>
    <row r="11856" spans="1:3">
      <c r="A11856" s="32" t="s">
        <v>28731</v>
      </c>
      <c r="B11856" s="32" t="s">
        <v>169</v>
      </c>
      <c r="C11856">
        <f t="shared" si="185"/>
        <v>27811</v>
      </c>
    </row>
    <row r="11857" spans="1:3">
      <c r="A11857" s="32" t="s">
        <v>28732</v>
      </c>
      <c r="B11857" s="32" t="s">
        <v>169</v>
      </c>
      <c r="C11857">
        <f t="shared" si="185"/>
        <v>27812</v>
      </c>
    </row>
    <row r="11858" spans="1:3">
      <c r="A11858" s="32" t="s">
        <v>28216</v>
      </c>
      <c r="B11858" s="32" t="s">
        <v>169</v>
      </c>
      <c r="C11858">
        <f t="shared" si="185"/>
        <v>27813</v>
      </c>
    </row>
    <row r="11859" spans="1:3">
      <c r="A11859" s="32" t="s">
        <v>28733</v>
      </c>
      <c r="B11859" s="32" t="s">
        <v>169</v>
      </c>
      <c r="C11859">
        <f t="shared" si="185"/>
        <v>27814</v>
      </c>
    </row>
    <row r="11860" spans="1:3">
      <c r="A11860" s="32" t="s">
        <v>28734</v>
      </c>
      <c r="B11860" s="32" t="s">
        <v>169</v>
      </c>
      <c r="C11860">
        <f t="shared" si="185"/>
        <v>27815</v>
      </c>
    </row>
    <row r="11861" spans="1:3">
      <c r="A11861" s="32" t="s">
        <v>28217</v>
      </c>
      <c r="B11861" s="32" t="s">
        <v>169</v>
      </c>
      <c r="C11861">
        <f t="shared" si="185"/>
        <v>27816</v>
      </c>
    </row>
    <row r="11862" spans="1:3">
      <c r="A11862" s="32" t="s">
        <v>28579</v>
      </c>
      <c r="B11862" s="32" t="s">
        <v>169</v>
      </c>
      <c r="C11862">
        <f t="shared" si="185"/>
        <v>27817</v>
      </c>
    </row>
    <row r="11863" spans="1:3">
      <c r="A11863" s="32" t="s">
        <v>28735</v>
      </c>
      <c r="B11863" s="32" t="s">
        <v>169</v>
      </c>
      <c r="C11863">
        <f t="shared" si="185"/>
        <v>27818</v>
      </c>
    </row>
    <row r="11864" spans="1:3">
      <c r="A11864" s="32" t="s">
        <v>28736</v>
      </c>
      <c r="B11864" s="32" t="s">
        <v>169</v>
      </c>
      <c r="C11864">
        <f t="shared" si="185"/>
        <v>27819</v>
      </c>
    </row>
    <row r="11865" spans="1:3">
      <c r="A11865" s="32" t="s">
        <v>28737</v>
      </c>
      <c r="B11865" s="32" t="s">
        <v>169</v>
      </c>
      <c r="C11865">
        <f t="shared" si="185"/>
        <v>27820</v>
      </c>
    </row>
    <row r="11866" spans="1:3">
      <c r="A11866" s="32" t="s">
        <v>28738</v>
      </c>
      <c r="B11866" s="32" t="s">
        <v>169</v>
      </c>
      <c r="C11866">
        <f t="shared" si="185"/>
        <v>27821</v>
      </c>
    </row>
    <row r="11867" spans="1:3">
      <c r="A11867" s="32" t="s">
        <v>28218</v>
      </c>
      <c r="B11867" s="32" t="s">
        <v>169</v>
      </c>
      <c r="C11867">
        <f t="shared" si="185"/>
        <v>27822</v>
      </c>
    </row>
    <row r="11868" spans="1:3">
      <c r="A11868" s="32" t="s">
        <v>28580</v>
      </c>
      <c r="B11868" s="32" t="s">
        <v>169</v>
      </c>
      <c r="C11868">
        <f t="shared" si="185"/>
        <v>27823</v>
      </c>
    </row>
    <row r="11869" spans="1:3">
      <c r="A11869" s="32" t="s">
        <v>28739</v>
      </c>
      <c r="B11869" s="32" t="s">
        <v>169</v>
      </c>
      <c r="C11869">
        <f t="shared" si="185"/>
        <v>27824</v>
      </c>
    </row>
    <row r="11870" spans="1:3">
      <c r="A11870" s="32" t="s">
        <v>28740</v>
      </c>
      <c r="B11870" s="32" t="s">
        <v>169</v>
      </c>
      <c r="C11870">
        <f t="shared" si="185"/>
        <v>27825</v>
      </c>
    </row>
    <row r="11871" spans="1:3">
      <c r="A11871" s="32" t="s">
        <v>28741</v>
      </c>
      <c r="B11871" s="32" t="s">
        <v>169</v>
      </c>
      <c r="C11871">
        <f t="shared" si="185"/>
        <v>27826</v>
      </c>
    </row>
    <row r="11872" spans="1:3">
      <c r="A11872" s="32" t="s">
        <v>28742</v>
      </c>
      <c r="B11872" s="32" t="s">
        <v>169</v>
      </c>
      <c r="C11872">
        <f t="shared" si="185"/>
        <v>27827</v>
      </c>
    </row>
    <row r="11873" spans="1:3">
      <c r="A11873" s="32" t="s">
        <v>28743</v>
      </c>
      <c r="B11873" s="32" t="s">
        <v>169</v>
      </c>
      <c r="C11873">
        <f t="shared" si="185"/>
        <v>27828</v>
      </c>
    </row>
    <row r="11874" spans="1:3">
      <c r="A11874" s="32" t="s">
        <v>28744</v>
      </c>
      <c r="B11874" s="32" t="s">
        <v>169</v>
      </c>
      <c r="C11874">
        <f t="shared" si="185"/>
        <v>27829</v>
      </c>
    </row>
    <row r="11875" spans="1:3">
      <c r="A11875" s="32" t="s">
        <v>28581</v>
      </c>
      <c r="B11875" s="32" t="s">
        <v>169</v>
      </c>
      <c r="C11875">
        <f t="shared" si="185"/>
        <v>27830</v>
      </c>
    </row>
    <row r="11876" spans="1:3">
      <c r="A11876" s="32" t="s">
        <v>28582</v>
      </c>
      <c r="B11876" s="32" t="s">
        <v>169</v>
      </c>
      <c r="C11876">
        <f t="shared" si="185"/>
        <v>27831</v>
      </c>
    </row>
    <row r="11877" spans="1:3">
      <c r="A11877" s="32" t="s">
        <v>28745</v>
      </c>
      <c r="B11877" s="32" t="s">
        <v>169</v>
      </c>
      <c r="C11877">
        <f t="shared" si="185"/>
        <v>27832</v>
      </c>
    </row>
    <row r="11878" spans="1:3">
      <c r="A11878" s="32" t="s">
        <v>28746</v>
      </c>
      <c r="B11878" s="32" t="s">
        <v>169</v>
      </c>
      <c r="C11878">
        <f t="shared" si="185"/>
        <v>27833</v>
      </c>
    </row>
    <row r="11879" spans="1:3">
      <c r="A11879" s="32" t="s">
        <v>28583</v>
      </c>
      <c r="B11879" s="32" t="s">
        <v>169</v>
      </c>
      <c r="C11879">
        <f t="shared" si="185"/>
        <v>27834</v>
      </c>
    </row>
    <row r="11880" spans="1:3">
      <c r="A11880" s="32" t="s">
        <v>28747</v>
      </c>
      <c r="B11880" s="32" t="s">
        <v>169</v>
      </c>
      <c r="C11880">
        <f t="shared" si="185"/>
        <v>27835</v>
      </c>
    </row>
    <row r="11881" spans="1:3">
      <c r="A11881" s="32" t="s">
        <v>28748</v>
      </c>
      <c r="B11881" s="32" t="s">
        <v>169</v>
      </c>
      <c r="C11881">
        <f t="shared" si="185"/>
        <v>27836</v>
      </c>
    </row>
    <row r="11882" spans="1:3">
      <c r="A11882" s="32" t="s">
        <v>28749</v>
      </c>
      <c r="B11882" s="32" t="s">
        <v>169</v>
      </c>
      <c r="C11882">
        <f t="shared" si="185"/>
        <v>27837</v>
      </c>
    </row>
    <row r="11883" spans="1:3">
      <c r="A11883" s="32" t="s">
        <v>28539</v>
      </c>
      <c r="B11883" s="32" t="s">
        <v>169</v>
      </c>
      <c r="C11883">
        <f t="shared" si="185"/>
        <v>27838</v>
      </c>
    </row>
    <row r="11884" spans="1:3">
      <c r="A11884" s="32" t="s">
        <v>28750</v>
      </c>
      <c r="B11884" s="32" t="s">
        <v>169</v>
      </c>
      <c r="C11884">
        <f t="shared" si="185"/>
        <v>27839</v>
      </c>
    </row>
    <row r="11885" spans="1:3">
      <c r="A11885" s="32" t="s">
        <v>28584</v>
      </c>
      <c r="B11885" s="32" t="s">
        <v>169</v>
      </c>
      <c r="C11885">
        <f t="shared" si="185"/>
        <v>27840</v>
      </c>
    </row>
    <row r="11886" spans="1:3">
      <c r="A11886" s="32" t="s">
        <v>28751</v>
      </c>
      <c r="B11886" s="32" t="s">
        <v>169</v>
      </c>
      <c r="C11886">
        <f t="shared" si="185"/>
        <v>27841</v>
      </c>
    </row>
    <row r="11887" spans="1:3">
      <c r="A11887" s="32" t="s">
        <v>28752</v>
      </c>
      <c r="B11887" s="32" t="s">
        <v>169</v>
      </c>
      <c r="C11887">
        <f t="shared" si="185"/>
        <v>27842</v>
      </c>
    </row>
    <row r="11888" spans="1:3">
      <c r="A11888" s="32" t="s">
        <v>28753</v>
      </c>
      <c r="B11888" s="32" t="s">
        <v>169</v>
      </c>
      <c r="C11888">
        <f t="shared" si="185"/>
        <v>27843</v>
      </c>
    </row>
    <row r="11889" spans="1:3">
      <c r="A11889" s="32" t="s">
        <v>28585</v>
      </c>
      <c r="B11889" s="32" t="s">
        <v>169</v>
      </c>
      <c r="C11889">
        <f t="shared" si="185"/>
        <v>27844</v>
      </c>
    </row>
    <row r="11890" spans="1:3">
      <c r="A11890" s="32" t="s">
        <v>28586</v>
      </c>
      <c r="B11890" s="32" t="s">
        <v>169</v>
      </c>
      <c r="C11890">
        <f t="shared" si="185"/>
        <v>27845</v>
      </c>
    </row>
    <row r="11891" spans="1:3">
      <c r="A11891" s="32" t="s">
        <v>28754</v>
      </c>
      <c r="B11891" s="32" t="s">
        <v>169</v>
      </c>
      <c r="C11891">
        <f t="shared" si="185"/>
        <v>27846</v>
      </c>
    </row>
    <row r="11892" spans="1:3">
      <c r="A11892" s="32" t="s">
        <v>28755</v>
      </c>
      <c r="B11892" s="32" t="s">
        <v>169</v>
      </c>
      <c r="C11892">
        <f t="shared" si="185"/>
        <v>27847</v>
      </c>
    </row>
    <row r="11893" spans="1:3">
      <c r="A11893" s="32" t="s">
        <v>28540</v>
      </c>
      <c r="B11893" s="32" t="s">
        <v>169</v>
      </c>
      <c r="C11893">
        <f t="shared" si="185"/>
        <v>27848</v>
      </c>
    </row>
    <row r="11894" spans="1:3">
      <c r="A11894" s="32" t="s">
        <v>28587</v>
      </c>
      <c r="B11894" s="32" t="s">
        <v>169</v>
      </c>
      <c r="C11894">
        <f t="shared" si="185"/>
        <v>27849</v>
      </c>
    </row>
    <row r="11895" spans="1:3">
      <c r="A11895" s="32" t="s">
        <v>28588</v>
      </c>
      <c r="B11895" s="32" t="s">
        <v>169</v>
      </c>
      <c r="C11895">
        <f t="shared" si="185"/>
        <v>27850</v>
      </c>
    </row>
    <row r="11896" spans="1:3">
      <c r="A11896" s="32" t="s">
        <v>28219</v>
      </c>
      <c r="B11896" s="32" t="s">
        <v>169</v>
      </c>
      <c r="C11896">
        <f t="shared" si="185"/>
        <v>27851</v>
      </c>
    </row>
    <row r="11897" spans="1:3">
      <c r="A11897" s="32" t="s">
        <v>28589</v>
      </c>
      <c r="B11897" s="32" t="s">
        <v>169</v>
      </c>
      <c r="C11897">
        <f t="shared" si="185"/>
        <v>27852</v>
      </c>
    </row>
    <row r="11898" spans="1:3">
      <c r="A11898" s="32" t="s">
        <v>28756</v>
      </c>
      <c r="B11898" s="32" t="s">
        <v>169</v>
      </c>
      <c r="C11898">
        <f t="shared" si="185"/>
        <v>27853</v>
      </c>
    </row>
    <row r="11899" spans="1:3">
      <c r="A11899" s="32" t="s">
        <v>28757</v>
      </c>
      <c r="B11899" s="32" t="s">
        <v>169</v>
      </c>
      <c r="C11899">
        <f t="shared" si="185"/>
        <v>27854</v>
      </c>
    </row>
    <row r="11900" spans="1:3">
      <c r="A11900" s="32" t="s">
        <v>28541</v>
      </c>
      <c r="B11900" s="32" t="s">
        <v>169</v>
      </c>
      <c r="C11900">
        <f t="shared" si="185"/>
        <v>27855</v>
      </c>
    </row>
    <row r="11901" spans="1:3">
      <c r="A11901" s="32" t="s">
        <v>28220</v>
      </c>
      <c r="B11901" s="32" t="s">
        <v>169</v>
      </c>
      <c r="C11901">
        <f t="shared" si="185"/>
        <v>27856</v>
      </c>
    </row>
    <row r="11902" spans="1:3">
      <c r="A11902" s="32" t="s">
        <v>28758</v>
      </c>
      <c r="B11902" s="32" t="s">
        <v>169</v>
      </c>
      <c r="C11902">
        <f t="shared" si="185"/>
        <v>27857</v>
      </c>
    </row>
    <row r="11903" spans="1:3">
      <c r="A11903" s="32" t="s">
        <v>28590</v>
      </c>
      <c r="B11903" s="32" t="s">
        <v>169</v>
      </c>
      <c r="C11903">
        <f t="shared" si="185"/>
        <v>27858</v>
      </c>
    </row>
    <row r="11904" spans="1:3">
      <c r="A11904" s="32" t="s">
        <v>28542</v>
      </c>
      <c r="B11904" s="32" t="s">
        <v>169</v>
      </c>
      <c r="C11904">
        <f t="shared" si="185"/>
        <v>27859</v>
      </c>
    </row>
    <row r="11905" spans="1:3">
      <c r="A11905" s="32" t="s">
        <v>28759</v>
      </c>
      <c r="B11905" s="32" t="s">
        <v>169</v>
      </c>
      <c r="C11905">
        <f t="shared" si="185"/>
        <v>27860</v>
      </c>
    </row>
    <row r="11906" spans="1:3">
      <c r="A11906" s="32" t="s">
        <v>28760</v>
      </c>
      <c r="B11906" s="32" t="s">
        <v>169</v>
      </c>
      <c r="C11906">
        <f t="shared" ref="C11906:C11969" si="186">1*A11906</f>
        <v>27861</v>
      </c>
    </row>
    <row r="11907" spans="1:3">
      <c r="A11907" s="32" t="s">
        <v>28761</v>
      </c>
      <c r="B11907" s="32" t="s">
        <v>169</v>
      </c>
      <c r="C11907">
        <f t="shared" si="186"/>
        <v>27862</v>
      </c>
    </row>
    <row r="11908" spans="1:3">
      <c r="A11908" s="32" t="s">
        <v>28591</v>
      </c>
      <c r="B11908" s="32" t="s">
        <v>169</v>
      </c>
      <c r="C11908">
        <f t="shared" si="186"/>
        <v>27863</v>
      </c>
    </row>
    <row r="11909" spans="1:3">
      <c r="A11909" s="32" t="s">
        <v>28592</v>
      </c>
      <c r="B11909" s="32" t="s">
        <v>169</v>
      </c>
      <c r="C11909">
        <f t="shared" si="186"/>
        <v>27864</v>
      </c>
    </row>
    <row r="11910" spans="1:3">
      <c r="A11910" s="32" t="s">
        <v>28762</v>
      </c>
      <c r="B11910" s="32" t="s">
        <v>169</v>
      </c>
      <c r="C11910">
        <f t="shared" si="186"/>
        <v>27865</v>
      </c>
    </row>
    <row r="11911" spans="1:3">
      <c r="A11911" s="32" t="s">
        <v>28593</v>
      </c>
      <c r="B11911" s="32" t="s">
        <v>169</v>
      </c>
      <c r="C11911">
        <f t="shared" si="186"/>
        <v>27866</v>
      </c>
    </row>
    <row r="11912" spans="1:3">
      <c r="A11912" s="32" t="s">
        <v>28763</v>
      </c>
      <c r="B11912" s="32" t="s">
        <v>169</v>
      </c>
      <c r="C11912">
        <f t="shared" si="186"/>
        <v>27867</v>
      </c>
    </row>
    <row r="11913" spans="1:3">
      <c r="A11913" s="32" t="s">
        <v>28221</v>
      </c>
      <c r="B11913" s="32" t="s">
        <v>169</v>
      </c>
      <c r="C11913">
        <f t="shared" si="186"/>
        <v>27868</v>
      </c>
    </row>
    <row r="11914" spans="1:3">
      <c r="A11914" s="32" t="s">
        <v>28764</v>
      </c>
      <c r="B11914" s="32" t="s">
        <v>169</v>
      </c>
      <c r="C11914">
        <f t="shared" si="186"/>
        <v>27869</v>
      </c>
    </row>
    <row r="11915" spans="1:3">
      <c r="A11915" s="32" t="s">
        <v>28594</v>
      </c>
      <c r="B11915" s="32" t="s">
        <v>169</v>
      </c>
      <c r="C11915">
        <f t="shared" si="186"/>
        <v>27870</v>
      </c>
    </row>
    <row r="11916" spans="1:3">
      <c r="A11916" s="32" t="s">
        <v>28595</v>
      </c>
      <c r="B11916" s="32" t="s">
        <v>169</v>
      </c>
      <c r="C11916">
        <f t="shared" si="186"/>
        <v>27871</v>
      </c>
    </row>
    <row r="11917" spans="1:3">
      <c r="A11917" s="32" t="s">
        <v>28765</v>
      </c>
      <c r="B11917" s="32" t="s">
        <v>169</v>
      </c>
      <c r="C11917">
        <f t="shared" si="186"/>
        <v>27872</v>
      </c>
    </row>
    <row r="11918" spans="1:3">
      <c r="A11918" s="32" t="s">
        <v>28222</v>
      </c>
      <c r="B11918" s="32" t="s">
        <v>169</v>
      </c>
      <c r="C11918">
        <f t="shared" si="186"/>
        <v>27873</v>
      </c>
    </row>
    <row r="11919" spans="1:3">
      <c r="A11919" s="32" t="s">
        <v>28766</v>
      </c>
      <c r="B11919" s="32" t="s">
        <v>169</v>
      </c>
      <c r="C11919">
        <f t="shared" si="186"/>
        <v>27874</v>
      </c>
    </row>
    <row r="11920" spans="1:3">
      <c r="A11920" s="32" t="s">
        <v>28767</v>
      </c>
      <c r="B11920" s="32" t="s">
        <v>169</v>
      </c>
      <c r="C11920">
        <f t="shared" si="186"/>
        <v>27875</v>
      </c>
    </row>
    <row r="11921" spans="1:3">
      <c r="A11921" s="32" t="s">
        <v>28768</v>
      </c>
      <c r="B11921" s="32" t="s">
        <v>169</v>
      </c>
      <c r="C11921">
        <f t="shared" si="186"/>
        <v>27876</v>
      </c>
    </row>
    <row r="11922" spans="1:3">
      <c r="A11922" s="32" t="s">
        <v>28769</v>
      </c>
      <c r="B11922" s="32" t="s">
        <v>169</v>
      </c>
      <c r="C11922">
        <f t="shared" si="186"/>
        <v>27877</v>
      </c>
    </row>
    <row r="11923" spans="1:3">
      <c r="A11923" s="32" t="s">
        <v>28223</v>
      </c>
      <c r="B11923" s="32" t="s">
        <v>169</v>
      </c>
      <c r="C11923">
        <f t="shared" si="186"/>
        <v>27878</v>
      </c>
    </row>
    <row r="11924" spans="1:3">
      <c r="A11924" s="32" t="s">
        <v>28770</v>
      </c>
      <c r="B11924" s="32" t="s">
        <v>169</v>
      </c>
      <c r="C11924">
        <f t="shared" si="186"/>
        <v>27879</v>
      </c>
    </row>
    <row r="11925" spans="1:3">
      <c r="A11925" s="32" t="s">
        <v>28224</v>
      </c>
      <c r="B11925" s="32" t="s">
        <v>169</v>
      </c>
      <c r="C11925">
        <f t="shared" si="186"/>
        <v>27880</v>
      </c>
    </row>
    <row r="11926" spans="1:3">
      <c r="A11926" s="32" t="s">
        <v>28771</v>
      </c>
      <c r="B11926" s="32" t="s">
        <v>169</v>
      </c>
      <c r="C11926">
        <f t="shared" si="186"/>
        <v>27881</v>
      </c>
    </row>
    <row r="11927" spans="1:3">
      <c r="A11927" s="32" t="s">
        <v>28225</v>
      </c>
      <c r="B11927" s="32" t="s">
        <v>169</v>
      </c>
      <c r="C11927">
        <f t="shared" si="186"/>
        <v>27882</v>
      </c>
    </row>
    <row r="11928" spans="1:3">
      <c r="A11928" s="32" t="s">
        <v>28226</v>
      </c>
      <c r="B11928" s="32" t="s">
        <v>169</v>
      </c>
      <c r="C11928">
        <f t="shared" si="186"/>
        <v>27883</v>
      </c>
    </row>
    <row r="11929" spans="1:3">
      <c r="A11929" s="32" t="s">
        <v>28772</v>
      </c>
      <c r="B11929" s="32" t="s">
        <v>169</v>
      </c>
      <c r="C11929">
        <f t="shared" si="186"/>
        <v>27884</v>
      </c>
    </row>
    <row r="11930" spans="1:3">
      <c r="A11930" s="32" t="s">
        <v>28773</v>
      </c>
      <c r="B11930" s="32" t="s">
        <v>169</v>
      </c>
      <c r="C11930">
        <f t="shared" si="186"/>
        <v>27885</v>
      </c>
    </row>
    <row r="11931" spans="1:3">
      <c r="A11931" s="32" t="s">
        <v>28596</v>
      </c>
      <c r="B11931" s="32" t="s">
        <v>169</v>
      </c>
      <c r="C11931">
        <f t="shared" si="186"/>
        <v>27886</v>
      </c>
    </row>
    <row r="11932" spans="1:3">
      <c r="A11932" s="32" t="s">
        <v>28774</v>
      </c>
      <c r="B11932" s="32" t="s">
        <v>169</v>
      </c>
      <c r="C11932">
        <f t="shared" si="186"/>
        <v>27887</v>
      </c>
    </row>
    <row r="11933" spans="1:3">
      <c r="A11933" s="32" t="s">
        <v>28597</v>
      </c>
      <c r="B11933" s="32" t="s">
        <v>169</v>
      </c>
      <c r="C11933">
        <f t="shared" si="186"/>
        <v>27888</v>
      </c>
    </row>
    <row r="11934" spans="1:3">
      <c r="A11934" s="32" t="s">
        <v>28598</v>
      </c>
      <c r="B11934" s="32" t="s">
        <v>169</v>
      </c>
      <c r="C11934">
        <f t="shared" si="186"/>
        <v>27889</v>
      </c>
    </row>
    <row r="11935" spans="1:3">
      <c r="A11935" s="32" t="s">
        <v>28599</v>
      </c>
      <c r="B11935" s="32" t="s">
        <v>169</v>
      </c>
      <c r="C11935">
        <f t="shared" si="186"/>
        <v>27890</v>
      </c>
    </row>
    <row r="11936" spans="1:3">
      <c r="A11936" s="32" t="s">
        <v>28227</v>
      </c>
      <c r="B11936" s="32" t="s">
        <v>169</v>
      </c>
      <c r="C11936">
        <f t="shared" si="186"/>
        <v>27891</v>
      </c>
    </row>
    <row r="11937" spans="1:3">
      <c r="A11937" s="32" t="s">
        <v>28600</v>
      </c>
      <c r="B11937" s="32" t="s">
        <v>169</v>
      </c>
      <c r="C11937">
        <f t="shared" si="186"/>
        <v>27892</v>
      </c>
    </row>
    <row r="11938" spans="1:3">
      <c r="A11938" s="32" t="s">
        <v>28228</v>
      </c>
      <c r="B11938" s="32" t="s">
        <v>169</v>
      </c>
      <c r="C11938">
        <f t="shared" si="186"/>
        <v>27893</v>
      </c>
    </row>
    <row r="11939" spans="1:3">
      <c r="A11939" s="32" t="s">
        <v>28229</v>
      </c>
      <c r="B11939" s="32" t="s">
        <v>169</v>
      </c>
      <c r="C11939">
        <f t="shared" si="186"/>
        <v>27894</v>
      </c>
    </row>
    <row r="11940" spans="1:3">
      <c r="A11940" s="32" t="s">
        <v>28230</v>
      </c>
      <c r="B11940" s="32" t="s">
        <v>169</v>
      </c>
      <c r="C11940">
        <f t="shared" si="186"/>
        <v>27895</v>
      </c>
    </row>
    <row r="11941" spans="1:3">
      <c r="A11941" s="32" t="s">
        <v>28231</v>
      </c>
      <c r="B11941" s="32" t="s">
        <v>169</v>
      </c>
      <c r="C11941">
        <f t="shared" si="186"/>
        <v>27896</v>
      </c>
    </row>
    <row r="11942" spans="1:3">
      <c r="A11942" s="32" t="s">
        <v>28601</v>
      </c>
      <c r="B11942" s="32" t="s">
        <v>169</v>
      </c>
      <c r="C11942">
        <f t="shared" si="186"/>
        <v>27897</v>
      </c>
    </row>
    <row r="11943" spans="1:3">
      <c r="A11943" s="32" t="s">
        <v>28775</v>
      </c>
      <c r="B11943" s="32" t="s">
        <v>169</v>
      </c>
      <c r="C11943">
        <f t="shared" si="186"/>
        <v>27906</v>
      </c>
    </row>
    <row r="11944" spans="1:3">
      <c r="A11944" s="32" t="s">
        <v>28776</v>
      </c>
      <c r="B11944" s="32" t="s">
        <v>169</v>
      </c>
      <c r="C11944">
        <f t="shared" si="186"/>
        <v>27907</v>
      </c>
    </row>
    <row r="11945" spans="1:3">
      <c r="A11945" s="32" t="s">
        <v>28602</v>
      </c>
      <c r="B11945" s="32" t="s">
        <v>169</v>
      </c>
      <c r="C11945">
        <f t="shared" si="186"/>
        <v>27909</v>
      </c>
    </row>
    <row r="11946" spans="1:3">
      <c r="A11946" s="32" t="s">
        <v>28777</v>
      </c>
      <c r="B11946" s="32" t="s">
        <v>169</v>
      </c>
      <c r="C11946">
        <f t="shared" si="186"/>
        <v>27910</v>
      </c>
    </row>
    <row r="11947" spans="1:3">
      <c r="A11947" s="32" t="s">
        <v>28603</v>
      </c>
      <c r="B11947" s="32" t="s">
        <v>169</v>
      </c>
      <c r="C11947">
        <f t="shared" si="186"/>
        <v>27915</v>
      </c>
    </row>
    <row r="11948" spans="1:3">
      <c r="A11948" s="32" t="s">
        <v>28778</v>
      </c>
      <c r="B11948" s="32" t="s">
        <v>169</v>
      </c>
      <c r="C11948">
        <f t="shared" si="186"/>
        <v>27916</v>
      </c>
    </row>
    <row r="11949" spans="1:3">
      <c r="A11949" s="32" t="s">
        <v>28779</v>
      </c>
      <c r="B11949" s="32" t="s">
        <v>169</v>
      </c>
      <c r="C11949">
        <f t="shared" si="186"/>
        <v>27917</v>
      </c>
    </row>
    <row r="11950" spans="1:3">
      <c r="A11950" s="32" t="s">
        <v>28780</v>
      </c>
      <c r="B11950" s="32" t="s">
        <v>169</v>
      </c>
      <c r="C11950">
        <f t="shared" si="186"/>
        <v>27919</v>
      </c>
    </row>
    <row r="11951" spans="1:3">
      <c r="A11951" s="32" t="s">
        <v>28781</v>
      </c>
      <c r="B11951" s="32" t="s">
        <v>169</v>
      </c>
      <c r="C11951">
        <f t="shared" si="186"/>
        <v>27920</v>
      </c>
    </row>
    <row r="11952" spans="1:3">
      <c r="A11952" s="32" t="s">
        <v>28782</v>
      </c>
      <c r="B11952" s="32" t="s">
        <v>169</v>
      </c>
      <c r="C11952">
        <f t="shared" si="186"/>
        <v>27921</v>
      </c>
    </row>
    <row r="11953" spans="1:3">
      <c r="A11953" s="32" t="s">
        <v>28783</v>
      </c>
      <c r="B11953" s="32" t="s">
        <v>169</v>
      </c>
      <c r="C11953">
        <f t="shared" si="186"/>
        <v>27922</v>
      </c>
    </row>
    <row r="11954" spans="1:3">
      <c r="A11954" s="32" t="s">
        <v>28784</v>
      </c>
      <c r="B11954" s="32" t="s">
        <v>169</v>
      </c>
      <c r="C11954">
        <f t="shared" si="186"/>
        <v>27923</v>
      </c>
    </row>
    <row r="11955" spans="1:3">
      <c r="A11955" s="32" t="s">
        <v>28785</v>
      </c>
      <c r="B11955" s="32" t="s">
        <v>169</v>
      </c>
      <c r="C11955">
        <f t="shared" si="186"/>
        <v>27924</v>
      </c>
    </row>
    <row r="11956" spans="1:3">
      <c r="A11956" s="32" t="s">
        <v>28786</v>
      </c>
      <c r="B11956" s="32" t="s">
        <v>169</v>
      </c>
      <c r="C11956">
        <f t="shared" si="186"/>
        <v>27925</v>
      </c>
    </row>
    <row r="11957" spans="1:3">
      <c r="A11957" s="32" t="s">
        <v>28787</v>
      </c>
      <c r="B11957" s="32" t="s">
        <v>169</v>
      </c>
      <c r="C11957">
        <f t="shared" si="186"/>
        <v>27926</v>
      </c>
    </row>
    <row r="11958" spans="1:3">
      <c r="A11958" s="32" t="s">
        <v>28788</v>
      </c>
      <c r="B11958" s="32" t="s">
        <v>169</v>
      </c>
      <c r="C11958">
        <f t="shared" si="186"/>
        <v>27927</v>
      </c>
    </row>
    <row r="11959" spans="1:3">
      <c r="A11959" s="32" t="s">
        <v>28789</v>
      </c>
      <c r="B11959" s="32" t="s">
        <v>169</v>
      </c>
      <c r="C11959">
        <f t="shared" si="186"/>
        <v>27928</v>
      </c>
    </row>
    <row r="11960" spans="1:3">
      <c r="A11960" s="32" t="s">
        <v>28790</v>
      </c>
      <c r="B11960" s="32" t="s">
        <v>169</v>
      </c>
      <c r="C11960">
        <f t="shared" si="186"/>
        <v>27929</v>
      </c>
    </row>
    <row r="11961" spans="1:3">
      <c r="A11961" s="32" t="s">
        <v>28791</v>
      </c>
      <c r="B11961" s="32" t="s">
        <v>169</v>
      </c>
      <c r="C11961">
        <f t="shared" si="186"/>
        <v>27930</v>
      </c>
    </row>
    <row r="11962" spans="1:3">
      <c r="A11962" s="32" t="s">
        <v>28792</v>
      </c>
      <c r="B11962" s="32" t="s">
        <v>169</v>
      </c>
      <c r="C11962">
        <f t="shared" si="186"/>
        <v>27932</v>
      </c>
    </row>
    <row r="11963" spans="1:3">
      <c r="A11963" s="32" t="s">
        <v>28793</v>
      </c>
      <c r="B11963" s="32" t="s">
        <v>169</v>
      </c>
      <c r="C11963">
        <f t="shared" si="186"/>
        <v>27935</v>
      </c>
    </row>
    <row r="11964" spans="1:3">
      <c r="A11964" s="32" t="s">
        <v>28794</v>
      </c>
      <c r="B11964" s="32" t="s">
        <v>169</v>
      </c>
      <c r="C11964">
        <f t="shared" si="186"/>
        <v>27936</v>
      </c>
    </row>
    <row r="11965" spans="1:3">
      <c r="A11965" s="32" t="s">
        <v>28795</v>
      </c>
      <c r="B11965" s="32" t="s">
        <v>169</v>
      </c>
      <c r="C11965">
        <f t="shared" si="186"/>
        <v>27937</v>
      </c>
    </row>
    <row r="11966" spans="1:3">
      <c r="A11966" s="32" t="s">
        <v>28796</v>
      </c>
      <c r="B11966" s="32" t="s">
        <v>169</v>
      </c>
      <c r="C11966">
        <f t="shared" si="186"/>
        <v>27938</v>
      </c>
    </row>
    <row r="11967" spans="1:3">
      <c r="A11967" s="32" t="s">
        <v>28797</v>
      </c>
      <c r="B11967" s="32" t="s">
        <v>169</v>
      </c>
      <c r="C11967">
        <f t="shared" si="186"/>
        <v>27939</v>
      </c>
    </row>
    <row r="11968" spans="1:3">
      <c r="A11968" s="32" t="s">
        <v>28798</v>
      </c>
      <c r="B11968" s="32" t="s">
        <v>169</v>
      </c>
      <c r="C11968">
        <f t="shared" si="186"/>
        <v>27941</v>
      </c>
    </row>
    <row r="11969" spans="1:3">
      <c r="A11969" s="32" t="s">
        <v>28799</v>
      </c>
      <c r="B11969" s="32" t="s">
        <v>169</v>
      </c>
      <c r="C11969">
        <f t="shared" si="186"/>
        <v>27942</v>
      </c>
    </row>
    <row r="11970" spans="1:3">
      <c r="A11970" s="32" t="s">
        <v>28800</v>
      </c>
      <c r="B11970" s="32" t="s">
        <v>169</v>
      </c>
      <c r="C11970">
        <f t="shared" ref="C11970:C12033" si="187">1*A11970</f>
        <v>27943</v>
      </c>
    </row>
    <row r="11971" spans="1:3">
      <c r="A11971" s="32" t="s">
        <v>28801</v>
      </c>
      <c r="B11971" s="32" t="s">
        <v>169</v>
      </c>
      <c r="C11971">
        <f t="shared" si="187"/>
        <v>27944</v>
      </c>
    </row>
    <row r="11972" spans="1:3">
      <c r="A11972" s="32" t="s">
        <v>28802</v>
      </c>
      <c r="B11972" s="32" t="s">
        <v>169</v>
      </c>
      <c r="C11972">
        <f t="shared" si="187"/>
        <v>27946</v>
      </c>
    </row>
    <row r="11973" spans="1:3">
      <c r="A11973" s="32" t="s">
        <v>28803</v>
      </c>
      <c r="B11973" s="32" t="s">
        <v>169</v>
      </c>
      <c r="C11973">
        <f t="shared" si="187"/>
        <v>27947</v>
      </c>
    </row>
    <row r="11974" spans="1:3">
      <c r="A11974" s="32" t="s">
        <v>28604</v>
      </c>
      <c r="B11974" s="32" t="s">
        <v>169</v>
      </c>
      <c r="C11974">
        <f t="shared" si="187"/>
        <v>27948</v>
      </c>
    </row>
    <row r="11975" spans="1:3">
      <c r="A11975" s="32" t="s">
        <v>28804</v>
      </c>
      <c r="B11975" s="32" t="s">
        <v>169</v>
      </c>
      <c r="C11975">
        <f t="shared" si="187"/>
        <v>27949</v>
      </c>
    </row>
    <row r="11976" spans="1:3">
      <c r="A11976" s="32" t="s">
        <v>28605</v>
      </c>
      <c r="B11976" s="32" t="s">
        <v>169</v>
      </c>
      <c r="C11976">
        <f t="shared" si="187"/>
        <v>27950</v>
      </c>
    </row>
    <row r="11977" spans="1:3">
      <c r="A11977" s="32" t="s">
        <v>28805</v>
      </c>
      <c r="B11977" s="32" t="s">
        <v>169</v>
      </c>
      <c r="C11977">
        <f t="shared" si="187"/>
        <v>27953</v>
      </c>
    </row>
    <row r="11978" spans="1:3">
      <c r="A11978" s="32" t="s">
        <v>28806</v>
      </c>
      <c r="B11978" s="32" t="s">
        <v>169</v>
      </c>
      <c r="C11978">
        <f t="shared" si="187"/>
        <v>27954</v>
      </c>
    </row>
    <row r="11979" spans="1:3">
      <c r="A11979" s="32" t="s">
        <v>28807</v>
      </c>
      <c r="B11979" s="32" t="s">
        <v>169</v>
      </c>
      <c r="C11979">
        <f t="shared" si="187"/>
        <v>27956</v>
      </c>
    </row>
    <row r="11980" spans="1:3">
      <c r="A11980" s="32" t="s">
        <v>28808</v>
      </c>
      <c r="B11980" s="32" t="s">
        <v>169</v>
      </c>
      <c r="C11980">
        <f t="shared" si="187"/>
        <v>27957</v>
      </c>
    </row>
    <row r="11981" spans="1:3">
      <c r="A11981" s="32" t="s">
        <v>28606</v>
      </c>
      <c r="B11981" s="32" t="s">
        <v>169</v>
      </c>
      <c r="C11981">
        <f t="shared" si="187"/>
        <v>27958</v>
      </c>
    </row>
    <row r="11982" spans="1:3">
      <c r="A11982" s="32" t="s">
        <v>28809</v>
      </c>
      <c r="B11982" s="32" t="s">
        <v>169</v>
      </c>
      <c r="C11982">
        <f t="shared" si="187"/>
        <v>27959</v>
      </c>
    </row>
    <row r="11983" spans="1:3">
      <c r="A11983" s="32" t="s">
        <v>28810</v>
      </c>
      <c r="B11983" s="32" t="s">
        <v>169</v>
      </c>
      <c r="C11983">
        <f t="shared" si="187"/>
        <v>27960</v>
      </c>
    </row>
    <row r="11984" spans="1:3">
      <c r="A11984" s="32" t="s">
        <v>28811</v>
      </c>
      <c r="B11984" s="32" t="s">
        <v>169</v>
      </c>
      <c r="C11984">
        <f t="shared" si="187"/>
        <v>27962</v>
      </c>
    </row>
    <row r="11985" spans="1:3">
      <c r="A11985" s="32" t="s">
        <v>28812</v>
      </c>
      <c r="B11985" s="32" t="s">
        <v>169</v>
      </c>
      <c r="C11985">
        <f t="shared" si="187"/>
        <v>27964</v>
      </c>
    </row>
    <row r="11986" spans="1:3">
      <c r="A11986" s="32" t="s">
        <v>28813</v>
      </c>
      <c r="B11986" s="32" t="s">
        <v>169</v>
      </c>
      <c r="C11986">
        <f t="shared" si="187"/>
        <v>27965</v>
      </c>
    </row>
    <row r="11987" spans="1:3">
      <c r="A11987" s="32" t="s">
        <v>28814</v>
      </c>
      <c r="B11987" s="32" t="s">
        <v>169</v>
      </c>
      <c r="C11987">
        <f t="shared" si="187"/>
        <v>27966</v>
      </c>
    </row>
    <row r="11988" spans="1:3">
      <c r="A11988" s="32" t="s">
        <v>28815</v>
      </c>
      <c r="B11988" s="32" t="s">
        <v>169</v>
      </c>
      <c r="C11988">
        <f t="shared" si="187"/>
        <v>27967</v>
      </c>
    </row>
    <row r="11989" spans="1:3">
      <c r="A11989" s="32" t="s">
        <v>28816</v>
      </c>
      <c r="B11989" s="32" t="s">
        <v>169</v>
      </c>
      <c r="C11989">
        <f t="shared" si="187"/>
        <v>27968</v>
      </c>
    </row>
    <row r="11990" spans="1:3">
      <c r="A11990" s="32" t="s">
        <v>28817</v>
      </c>
      <c r="B11990" s="32" t="s">
        <v>169</v>
      </c>
      <c r="C11990">
        <f t="shared" si="187"/>
        <v>27969</v>
      </c>
    </row>
    <row r="11991" spans="1:3">
      <c r="A11991" s="32" t="s">
        <v>28818</v>
      </c>
      <c r="B11991" s="32" t="s">
        <v>169</v>
      </c>
      <c r="C11991">
        <f t="shared" si="187"/>
        <v>27970</v>
      </c>
    </row>
    <row r="11992" spans="1:3">
      <c r="A11992" s="32" t="s">
        <v>28607</v>
      </c>
      <c r="B11992" s="32" t="s">
        <v>169</v>
      </c>
      <c r="C11992">
        <f t="shared" si="187"/>
        <v>27972</v>
      </c>
    </row>
    <row r="11993" spans="1:3">
      <c r="A11993" s="32" t="s">
        <v>28608</v>
      </c>
      <c r="B11993" s="32" t="s">
        <v>169</v>
      </c>
      <c r="C11993">
        <f t="shared" si="187"/>
        <v>27973</v>
      </c>
    </row>
    <row r="11994" spans="1:3">
      <c r="A11994" s="32" t="s">
        <v>28819</v>
      </c>
      <c r="B11994" s="32" t="s">
        <v>169</v>
      </c>
      <c r="C11994">
        <f t="shared" si="187"/>
        <v>27974</v>
      </c>
    </row>
    <row r="11995" spans="1:3">
      <c r="A11995" s="32" t="s">
        <v>28820</v>
      </c>
      <c r="B11995" s="32" t="s">
        <v>169</v>
      </c>
      <c r="C11995">
        <f t="shared" si="187"/>
        <v>27976</v>
      </c>
    </row>
    <row r="11996" spans="1:3">
      <c r="A11996" s="32" t="s">
        <v>28821</v>
      </c>
      <c r="B11996" s="32" t="s">
        <v>169</v>
      </c>
      <c r="C11996">
        <f t="shared" si="187"/>
        <v>27978</v>
      </c>
    </row>
    <row r="11997" spans="1:3">
      <c r="A11997" s="32" t="s">
        <v>28609</v>
      </c>
      <c r="B11997" s="32" t="s">
        <v>169</v>
      </c>
      <c r="C11997">
        <f t="shared" si="187"/>
        <v>27979</v>
      </c>
    </row>
    <row r="11998" spans="1:3">
      <c r="A11998" s="32" t="s">
        <v>28822</v>
      </c>
      <c r="B11998" s="32" t="s">
        <v>169</v>
      </c>
      <c r="C11998">
        <f t="shared" si="187"/>
        <v>27980</v>
      </c>
    </row>
    <row r="11999" spans="1:3">
      <c r="A11999" s="32" t="s">
        <v>28823</v>
      </c>
      <c r="B11999" s="32" t="s">
        <v>169</v>
      </c>
      <c r="C11999">
        <f t="shared" si="187"/>
        <v>27981</v>
      </c>
    </row>
    <row r="12000" spans="1:3">
      <c r="A12000" s="32" t="s">
        <v>28824</v>
      </c>
      <c r="B12000" s="32" t="s">
        <v>169</v>
      </c>
      <c r="C12000">
        <f t="shared" si="187"/>
        <v>27982</v>
      </c>
    </row>
    <row r="12001" spans="1:3">
      <c r="A12001" s="32" t="s">
        <v>28825</v>
      </c>
      <c r="B12001" s="32" t="s">
        <v>169</v>
      </c>
      <c r="C12001">
        <f t="shared" si="187"/>
        <v>27983</v>
      </c>
    </row>
    <row r="12002" spans="1:3">
      <c r="A12002" s="32" t="s">
        <v>28826</v>
      </c>
      <c r="B12002" s="32" t="s">
        <v>169</v>
      </c>
      <c r="C12002">
        <f t="shared" si="187"/>
        <v>27985</v>
      </c>
    </row>
    <row r="12003" spans="1:3">
      <c r="A12003" s="32" t="s">
        <v>28827</v>
      </c>
      <c r="B12003" s="32" t="s">
        <v>169</v>
      </c>
      <c r="C12003">
        <f t="shared" si="187"/>
        <v>27986</v>
      </c>
    </row>
    <row r="12004" spans="1:3">
      <c r="A12004" s="32" t="s">
        <v>28232</v>
      </c>
      <c r="B12004" s="32" t="s">
        <v>169</v>
      </c>
      <c r="C12004">
        <f t="shared" si="187"/>
        <v>28001</v>
      </c>
    </row>
    <row r="12005" spans="1:3">
      <c r="A12005" s="32" t="s">
        <v>28233</v>
      </c>
      <c r="B12005" s="32" t="s">
        <v>169</v>
      </c>
      <c r="C12005">
        <f t="shared" si="187"/>
        <v>28002</v>
      </c>
    </row>
    <row r="12006" spans="1:3">
      <c r="A12006" s="32" t="s">
        <v>28234</v>
      </c>
      <c r="B12006" s="32" t="s">
        <v>169</v>
      </c>
      <c r="C12006">
        <f t="shared" si="187"/>
        <v>28006</v>
      </c>
    </row>
    <row r="12007" spans="1:3">
      <c r="A12007" s="32" t="s">
        <v>28235</v>
      </c>
      <c r="B12007" s="32" t="s">
        <v>169</v>
      </c>
      <c r="C12007">
        <f t="shared" si="187"/>
        <v>28007</v>
      </c>
    </row>
    <row r="12008" spans="1:3">
      <c r="A12008" s="32" t="s">
        <v>28236</v>
      </c>
      <c r="B12008" s="32" t="s">
        <v>169</v>
      </c>
      <c r="C12008">
        <f t="shared" si="187"/>
        <v>28009</v>
      </c>
    </row>
    <row r="12009" spans="1:3">
      <c r="A12009" s="32" t="s">
        <v>28237</v>
      </c>
      <c r="B12009" s="32" t="s">
        <v>169</v>
      </c>
      <c r="C12009">
        <f t="shared" si="187"/>
        <v>28010</v>
      </c>
    </row>
    <row r="12010" spans="1:3">
      <c r="A12010" s="32" t="s">
        <v>28238</v>
      </c>
      <c r="B12010" s="32" t="s">
        <v>169</v>
      </c>
      <c r="C12010">
        <f t="shared" si="187"/>
        <v>28012</v>
      </c>
    </row>
    <row r="12011" spans="1:3">
      <c r="A12011" s="32" t="s">
        <v>28239</v>
      </c>
      <c r="B12011" s="32" t="s">
        <v>169</v>
      </c>
      <c r="C12011">
        <f t="shared" si="187"/>
        <v>28016</v>
      </c>
    </row>
    <row r="12012" spans="1:3">
      <c r="A12012" s="32" t="s">
        <v>28240</v>
      </c>
      <c r="B12012" s="32" t="s">
        <v>169</v>
      </c>
      <c r="C12012">
        <f t="shared" si="187"/>
        <v>28017</v>
      </c>
    </row>
    <row r="12013" spans="1:3">
      <c r="A12013" s="32" t="s">
        <v>28610</v>
      </c>
      <c r="B12013" s="32" t="s">
        <v>169</v>
      </c>
      <c r="C12013">
        <f t="shared" si="187"/>
        <v>28018</v>
      </c>
    </row>
    <row r="12014" spans="1:3">
      <c r="A12014" s="32" t="s">
        <v>28828</v>
      </c>
      <c r="B12014" s="32" t="s">
        <v>169</v>
      </c>
      <c r="C12014">
        <f t="shared" si="187"/>
        <v>28019</v>
      </c>
    </row>
    <row r="12015" spans="1:3">
      <c r="A12015" s="32" t="s">
        <v>28241</v>
      </c>
      <c r="B12015" s="32" t="s">
        <v>169</v>
      </c>
      <c r="C12015">
        <f t="shared" si="187"/>
        <v>28020</v>
      </c>
    </row>
    <row r="12016" spans="1:3">
      <c r="A12016" s="32" t="s">
        <v>28242</v>
      </c>
      <c r="B12016" s="32" t="s">
        <v>169</v>
      </c>
      <c r="C12016">
        <f t="shared" si="187"/>
        <v>28021</v>
      </c>
    </row>
    <row r="12017" spans="1:3">
      <c r="A12017" s="32" t="s">
        <v>28243</v>
      </c>
      <c r="B12017" s="32" t="s">
        <v>169</v>
      </c>
      <c r="C12017">
        <f t="shared" si="187"/>
        <v>28023</v>
      </c>
    </row>
    <row r="12018" spans="1:3">
      <c r="A12018" s="32" t="s">
        <v>28611</v>
      </c>
      <c r="B12018" s="32" t="s">
        <v>169</v>
      </c>
      <c r="C12018">
        <f t="shared" si="187"/>
        <v>28024</v>
      </c>
    </row>
    <row r="12019" spans="1:3">
      <c r="A12019" s="32" t="s">
        <v>28244</v>
      </c>
      <c r="B12019" s="32" t="s">
        <v>169</v>
      </c>
      <c r="C12019">
        <f t="shared" si="187"/>
        <v>28025</v>
      </c>
    </row>
    <row r="12020" spans="1:3">
      <c r="A12020" s="32" t="s">
        <v>28245</v>
      </c>
      <c r="B12020" s="32" t="s">
        <v>169</v>
      </c>
      <c r="C12020">
        <f t="shared" si="187"/>
        <v>28026</v>
      </c>
    </row>
    <row r="12021" spans="1:3">
      <c r="A12021" s="32" t="s">
        <v>28246</v>
      </c>
      <c r="B12021" s="32" t="s">
        <v>169</v>
      </c>
      <c r="C12021">
        <f t="shared" si="187"/>
        <v>28027</v>
      </c>
    </row>
    <row r="12022" spans="1:3">
      <c r="A12022" s="32" t="s">
        <v>28247</v>
      </c>
      <c r="B12022" s="32" t="s">
        <v>169</v>
      </c>
      <c r="C12022">
        <f t="shared" si="187"/>
        <v>28031</v>
      </c>
    </row>
    <row r="12023" spans="1:3">
      <c r="A12023" s="32" t="s">
        <v>28248</v>
      </c>
      <c r="B12023" s="32" t="s">
        <v>169</v>
      </c>
      <c r="C12023">
        <f t="shared" si="187"/>
        <v>28032</v>
      </c>
    </row>
    <row r="12024" spans="1:3">
      <c r="A12024" s="32" t="s">
        <v>28249</v>
      </c>
      <c r="B12024" s="32" t="s">
        <v>169</v>
      </c>
      <c r="C12024">
        <f t="shared" si="187"/>
        <v>28033</v>
      </c>
    </row>
    <row r="12025" spans="1:3">
      <c r="A12025" s="32" t="s">
        <v>28250</v>
      </c>
      <c r="B12025" s="32" t="s">
        <v>169</v>
      </c>
      <c r="C12025">
        <f t="shared" si="187"/>
        <v>28034</v>
      </c>
    </row>
    <row r="12026" spans="1:3">
      <c r="A12026" s="32" t="s">
        <v>28251</v>
      </c>
      <c r="B12026" s="32" t="s">
        <v>169</v>
      </c>
      <c r="C12026">
        <f t="shared" si="187"/>
        <v>28035</v>
      </c>
    </row>
    <row r="12027" spans="1:3">
      <c r="A12027" s="32" t="s">
        <v>28252</v>
      </c>
      <c r="B12027" s="32" t="s">
        <v>169</v>
      </c>
      <c r="C12027">
        <f t="shared" si="187"/>
        <v>28036</v>
      </c>
    </row>
    <row r="12028" spans="1:3">
      <c r="A12028" s="32" t="s">
        <v>28253</v>
      </c>
      <c r="B12028" s="32" t="s">
        <v>169</v>
      </c>
      <c r="C12028">
        <f t="shared" si="187"/>
        <v>28037</v>
      </c>
    </row>
    <row r="12029" spans="1:3">
      <c r="A12029" s="32" t="s">
        <v>28254</v>
      </c>
      <c r="B12029" s="32" t="s">
        <v>169</v>
      </c>
      <c r="C12029">
        <f t="shared" si="187"/>
        <v>28038</v>
      </c>
    </row>
    <row r="12030" spans="1:3">
      <c r="A12030" s="32" t="s">
        <v>28255</v>
      </c>
      <c r="B12030" s="32" t="s">
        <v>169</v>
      </c>
      <c r="C12030">
        <f t="shared" si="187"/>
        <v>28039</v>
      </c>
    </row>
    <row r="12031" spans="1:3">
      <c r="A12031" s="32" t="s">
        <v>28612</v>
      </c>
      <c r="B12031" s="32" t="s">
        <v>169</v>
      </c>
      <c r="C12031">
        <f t="shared" si="187"/>
        <v>28040</v>
      </c>
    </row>
    <row r="12032" spans="1:3">
      <c r="A12032" s="32" t="s">
        <v>28256</v>
      </c>
      <c r="B12032" s="32" t="s">
        <v>169</v>
      </c>
      <c r="C12032">
        <f t="shared" si="187"/>
        <v>28041</v>
      </c>
    </row>
    <row r="12033" spans="1:3">
      <c r="A12033" s="32" t="s">
        <v>28257</v>
      </c>
      <c r="B12033" s="32" t="s">
        <v>169</v>
      </c>
      <c r="C12033">
        <f t="shared" si="187"/>
        <v>28042</v>
      </c>
    </row>
    <row r="12034" spans="1:3">
      <c r="A12034" s="32" t="s">
        <v>28613</v>
      </c>
      <c r="B12034" s="32" t="s">
        <v>169</v>
      </c>
      <c r="C12034">
        <f t="shared" ref="C12034:C12097" si="188">1*A12034</f>
        <v>28043</v>
      </c>
    </row>
    <row r="12035" spans="1:3">
      <c r="A12035" s="32" t="s">
        <v>28543</v>
      </c>
      <c r="B12035" s="32" t="s">
        <v>169</v>
      </c>
      <c r="C12035">
        <f t="shared" si="188"/>
        <v>28051</v>
      </c>
    </row>
    <row r="12036" spans="1:3">
      <c r="A12036" s="32" t="s">
        <v>28258</v>
      </c>
      <c r="B12036" s="32" t="s">
        <v>169</v>
      </c>
      <c r="C12036">
        <f t="shared" si="188"/>
        <v>28052</v>
      </c>
    </row>
    <row r="12037" spans="1:3">
      <c r="A12037" s="32" t="s">
        <v>28259</v>
      </c>
      <c r="B12037" s="32" t="s">
        <v>169</v>
      </c>
      <c r="C12037">
        <f t="shared" si="188"/>
        <v>28053</v>
      </c>
    </row>
    <row r="12038" spans="1:3">
      <c r="A12038" s="32" t="s">
        <v>28260</v>
      </c>
      <c r="B12038" s="32" t="s">
        <v>169</v>
      </c>
      <c r="C12038">
        <f t="shared" si="188"/>
        <v>28054</v>
      </c>
    </row>
    <row r="12039" spans="1:3">
      <c r="A12039" s="32" t="s">
        <v>28261</v>
      </c>
      <c r="B12039" s="32" t="s">
        <v>169</v>
      </c>
      <c r="C12039">
        <f t="shared" si="188"/>
        <v>28055</v>
      </c>
    </row>
    <row r="12040" spans="1:3">
      <c r="A12040" s="32" t="s">
        <v>28262</v>
      </c>
      <c r="B12040" s="32" t="s">
        <v>169</v>
      </c>
      <c r="C12040">
        <f t="shared" si="188"/>
        <v>28056</v>
      </c>
    </row>
    <row r="12041" spans="1:3">
      <c r="A12041" s="32" t="s">
        <v>28263</v>
      </c>
      <c r="B12041" s="32" t="s">
        <v>169</v>
      </c>
      <c r="C12041">
        <f t="shared" si="188"/>
        <v>28070</v>
      </c>
    </row>
    <row r="12042" spans="1:3">
      <c r="A12042" s="32" t="s">
        <v>28264</v>
      </c>
      <c r="B12042" s="32" t="s">
        <v>169</v>
      </c>
      <c r="C12042">
        <f t="shared" si="188"/>
        <v>28071</v>
      </c>
    </row>
    <row r="12043" spans="1:3">
      <c r="A12043" s="32" t="s">
        <v>28265</v>
      </c>
      <c r="B12043" s="32" t="s">
        <v>169</v>
      </c>
      <c r="C12043">
        <f t="shared" si="188"/>
        <v>28072</v>
      </c>
    </row>
    <row r="12044" spans="1:3">
      <c r="A12044" s="32" t="s">
        <v>28266</v>
      </c>
      <c r="B12044" s="32" t="s">
        <v>169</v>
      </c>
      <c r="C12044">
        <f t="shared" si="188"/>
        <v>28073</v>
      </c>
    </row>
    <row r="12045" spans="1:3">
      <c r="A12045" s="32" t="s">
        <v>28829</v>
      </c>
      <c r="B12045" s="32" t="s">
        <v>169</v>
      </c>
      <c r="C12045">
        <f t="shared" si="188"/>
        <v>28074</v>
      </c>
    </row>
    <row r="12046" spans="1:3">
      <c r="A12046" s="32" t="s">
        <v>28267</v>
      </c>
      <c r="B12046" s="32" t="s">
        <v>169</v>
      </c>
      <c r="C12046">
        <f t="shared" si="188"/>
        <v>28075</v>
      </c>
    </row>
    <row r="12047" spans="1:3">
      <c r="A12047" s="32" t="s">
        <v>28830</v>
      </c>
      <c r="B12047" s="32" t="s">
        <v>169</v>
      </c>
      <c r="C12047">
        <f t="shared" si="188"/>
        <v>28076</v>
      </c>
    </row>
    <row r="12048" spans="1:3">
      <c r="A12048" s="32" t="s">
        <v>28268</v>
      </c>
      <c r="B12048" s="32" t="s">
        <v>169</v>
      </c>
      <c r="C12048">
        <f t="shared" si="188"/>
        <v>28077</v>
      </c>
    </row>
    <row r="12049" spans="1:3">
      <c r="A12049" s="32" t="s">
        <v>28269</v>
      </c>
      <c r="B12049" s="32" t="s">
        <v>169</v>
      </c>
      <c r="C12049">
        <f t="shared" si="188"/>
        <v>28078</v>
      </c>
    </row>
    <row r="12050" spans="1:3">
      <c r="A12050" s="32" t="s">
        <v>28270</v>
      </c>
      <c r="B12050" s="32" t="s">
        <v>169</v>
      </c>
      <c r="C12050">
        <f t="shared" si="188"/>
        <v>28079</v>
      </c>
    </row>
    <row r="12051" spans="1:3">
      <c r="A12051" s="32" t="s">
        <v>28271</v>
      </c>
      <c r="B12051" s="32" t="s">
        <v>169</v>
      </c>
      <c r="C12051">
        <f t="shared" si="188"/>
        <v>28080</v>
      </c>
    </row>
    <row r="12052" spans="1:3">
      <c r="A12052" s="32" t="s">
        <v>28272</v>
      </c>
      <c r="B12052" s="32" t="s">
        <v>169</v>
      </c>
      <c r="C12052">
        <f t="shared" si="188"/>
        <v>28081</v>
      </c>
    </row>
    <row r="12053" spans="1:3">
      <c r="A12053" s="32" t="s">
        <v>28273</v>
      </c>
      <c r="B12053" s="32" t="s">
        <v>169</v>
      </c>
      <c r="C12053">
        <f t="shared" si="188"/>
        <v>28082</v>
      </c>
    </row>
    <row r="12054" spans="1:3">
      <c r="A12054" s="32" t="s">
        <v>28274</v>
      </c>
      <c r="B12054" s="32" t="s">
        <v>169</v>
      </c>
      <c r="C12054">
        <f t="shared" si="188"/>
        <v>28083</v>
      </c>
    </row>
    <row r="12055" spans="1:3">
      <c r="A12055" s="32" t="s">
        <v>28275</v>
      </c>
      <c r="B12055" s="32" t="s">
        <v>169</v>
      </c>
      <c r="C12055">
        <f t="shared" si="188"/>
        <v>28086</v>
      </c>
    </row>
    <row r="12056" spans="1:3">
      <c r="A12056" s="32" t="s">
        <v>28276</v>
      </c>
      <c r="B12056" s="32" t="s">
        <v>169</v>
      </c>
      <c r="C12056">
        <f t="shared" si="188"/>
        <v>28088</v>
      </c>
    </row>
    <row r="12057" spans="1:3">
      <c r="A12057" s="32" t="s">
        <v>28277</v>
      </c>
      <c r="B12057" s="32" t="s">
        <v>169</v>
      </c>
      <c r="C12057">
        <f t="shared" si="188"/>
        <v>28089</v>
      </c>
    </row>
    <row r="12058" spans="1:3">
      <c r="A12058" s="32" t="s">
        <v>28278</v>
      </c>
      <c r="B12058" s="32" t="s">
        <v>169</v>
      </c>
      <c r="C12058">
        <f t="shared" si="188"/>
        <v>28090</v>
      </c>
    </row>
    <row r="12059" spans="1:3">
      <c r="A12059" s="32" t="s">
        <v>28279</v>
      </c>
      <c r="B12059" s="32" t="s">
        <v>169</v>
      </c>
      <c r="C12059">
        <f t="shared" si="188"/>
        <v>28091</v>
      </c>
    </row>
    <row r="12060" spans="1:3">
      <c r="A12060" s="32" t="s">
        <v>28280</v>
      </c>
      <c r="B12060" s="32" t="s">
        <v>169</v>
      </c>
      <c r="C12060">
        <f t="shared" si="188"/>
        <v>28092</v>
      </c>
    </row>
    <row r="12061" spans="1:3">
      <c r="A12061" s="32" t="s">
        <v>28281</v>
      </c>
      <c r="B12061" s="32" t="s">
        <v>169</v>
      </c>
      <c r="C12061">
        <f t="shared" si="188"/>
        <v>28093</v>
      </c>
    </row>
    <row r="12062" spans="1:3">
      <c r="A12062" s="32" t="s">
        <v>28282</v>
      </c>
      <c r="B12062" s="32" t="s">
        <v>169</v>
      </c>
      <c r="C12062">
        <f t="shared" si="188"/>
        <v>28097</v>
      </c>
    </row>
    <row r="12063" spans="1:3">
      <c r="A12063" s="32" t="s">
        <v>28283</v>
      </c>
      <c r="B12063" s="32" t="s">
        <v>169</v>
      </c>
      <c r="C12063">
        <f t="shared" si="188"/>
        <v>28098</v>
      </c>
    </row>
    <row r="12064" spans="1:3">
      <c r="A12064" s="32" t="s">
        <v>28284</v>
      </c>
      <c r="B12064" s="32" t="s">
        <v>169</v>
      </c>
      <c r="C12064">
        <f t="shared" si="188"/>
        <v>28101</v>
      </c>
    </row>
    <row r="12065" spans="1:3">
      <c r="A12065" s="32" t="s">
        <v>28285</v>
      </c>
      <c r="B12065" s="32" t="s">
        <v>169</v>
      </c>
      <c r="C12065">
        <f t="shared" si="188"/>
        <v>28102</v>
      </c>
    </row>
    <row r="12066" spans="1:3">
      <c r="A12066" s="32" t="s">
        <v>28286</v>
      </c>
      <c r="B12066" s="32" t="s">
        <v>169</v>
      </c>
      <c r="C12066">
        <f t="shared" si="188"/>
        <v>28103</v>
      </c>
    </row>
    <row r="12067" spans="1:3">
      <c r="A12067" s="32" t="s">
        <v>28287</v>
      </c>
      <c r="B12067" s="32" t="s">
        <v>169</v>
      </c>
      <c r="C12067">
        <f t="shared" si="188"/>
        <v>28104</v>
      </c>
    </row>
    <row r="12068" spans="1:3">
      <c r="A12068" s="32" t="s">
        <v>28288</v>
      </c>
      <c r="B12068" s="32" t="s">
        <v>169</v>
      </c>
      <c r="C12068">
        <f t="shared" si="188"/>
        <v>28105</v>
      </c>
    </row>
    <row r="12069" spans="1:3">
      <c r="A12069" s="32" t="s">
        <v>28289</v>
      </c>
      <c r="B12069" s="32" t="s">
        <v>169</v>
      </c>
      <c r="C12069">
        <f t="shared" si="188"/>
        <v>28106</v>
      </c>
    </row>
    <row r="12070" spans="1:3">
      <c r="A12070" s="32" t="s">
        <v>28290</v>
      </c>
      <c r="B12070" s="32" t="s">
        <v>169</v>
      </c>
      <c r="C12070">
        <f t="shared" si="188"/>
        <v>28107</v>
      </c>
    </row>
    <row r="12071" spans="1:3">
      <c r="A12071" s="32" t="s">
        <v>28291</v>
      </c>
      <c r="B12071" s="32" t="s">
        <v>169</v>
      </c>
      <c r="C12071">
        <f t="shared" si="188"/>
        <v>28108</v>
      </c>
    </row>
    <row r="12072" spans="1:3">
      <c r="A12072" s="32" t="s">
        <v>28292</v>
      </c>
      <c r="B12072" s="32" t="s">
        <v>169</v>
      </c>
      <c r="C12072">
        <f t="shared" si="188"/>
        <v>28109</v>
      </c>
    </row>
    <row r="12073" spans="1:3">
      <c r="A12073" s="32" t="s">
        <v>28293</v>
      </c>
      <c r="B12073" s="32" t="s">
        <v>169</v>
      </c>
      <c r="C12073">
        <f t="shared" si="188"/>
        <v>28110</v>
      </c>
    </row>
    <row r="12074" spans="1:3">
      <c r="A12074" s="32" t="s">
        <v>28294</v>
      </c>
      <c r="B12074" s="32" t="s">
        <v>169</v>
      </c>
      <c r="C12074">
        <f t="shared" si="188"/>
        <v>28111</v>
      </c>
    </row>
    <row r="12075" spans="1:3">
      <c r="A12075" s="32" t="s">
        <v>28295</v>
      </c>
      <c r="B12075" s="32" t="s">
        <v>169</v>
      </c>
      <c r="C12075">
        <f t="shared" si="188"/>
        <v>28112</v>
      </c>
    </row>
    <row r="12076" spans="1:3">
      <c r="A12076" s="32" t="s">
        <v>28296</v>
      </c>
      <c r="B12076" s="32" t="s">
        <v>169</v>
      </c>
      <c r="C12076">
        <f t="shared" si="188"/>
        <v>28114</v>
      </c>
    </row>
    <row r="12077" spans="1:3">
      <c r="A12077" s="32" t="s">
        <v>28297</v>
      </c>
      <c r="B12077" s="32" t="s">
        <v>169</v>
      </c>
      <c r="C12077">
        <f t="shared" si="188"/>
        <v>28115</v>
      </c>
    </row>
    <row r="12078" spans="1:3">
      <c r="A12078" s="32" t="s">
        <v>28298</v>
      </c>
      <c r="B12078" s="32" t="s">
        <v>169</v>
      </c>
      <c r="C12078">
        <f t="shared" si="188"/>
        <v>28117</v>
      </c>
    </row>
    <row r="12079" spans="1:3">
      <c r="A12079" s="32" t="s">
        <v>28299</v>
      </c>
      <c r="B12079" s="32" t="s">
        <v>169</v>
      </c>
      <c r="C12079">
        <f t="shared" si="188"/>
        <v>28119</v>
      </c>
    </row>
    <row r="12080" spans="1:3">
      <c r="A12080" s="32" t="s">
        <v>28300</v>
      </c>
      <c r="B12080" s="32" t="s">
        <v>169</v>
      </c>
      <c r="C12080">
        <f t="shared" si="188"/>
        <v>28120</v>
      </c>
    </row>
    <row r="12081" spans="1:3">
      <c r="A12081" s="32" t="s">
        <v>28301</v>
      </c>
      <c r="B12081" s="32" t="s">
        <v>169</v>
      </c>
      <c r="C12081">
        <f t="shared" si="188"/>
        <v>28123</v>
      </c>
    </row>
    <row r="12082" spans="1:3">
      <c r="A12082" s="32" t="s">
        <v>28302</v>
      </c>
      <c r="B12082" s="32" t="s">
        <v>169</v>
      </c>
      <c r="C12082">
        <f t="shared" si="188"/>
        <v>28124</v>
      </c>
    </row>
    <row r="12083" spans="1:3">
      <c r="A12083" s="32" t="s">
        <v>28303</v>
      </c>
      <c r="B12083" s="32" t="s">
        <v>169</v>
      </c>
      <c r="C12083">
        <f t="shared" si="188"/>
        <v>28125</v>
      </c>
    </row>
    <row r="12084" spans="1:3">
      <c r="A12084" s="32" t="s">
        <v>28304</v>
      </c>
      <c r="B12084" s="32" t="s">
        <v>169</v>
      </c>
      <c r="C12084">
        <f t="shared" si="188"/>
        <v>28126</v>
      </c>
    </row>
    <row r="12085" spans="1:3">
      <c r="A12085" s="32" t="s">
        <v>28305</v>
      </c>
      <c r="B12085" s="32" t="s">
        <v>169</v>
      </c>
      <c r="C12085">
        <f t="shared" si="188"/>
        <v>28127</v>
      </c>
    </row>
    <row r="12086" spans="1:3">
      <c r="A12086" s="32" t="s">
        <v>28306</v>
      </c>
      <c r="B12086" s="32" t="s">
        <v>169</v>
      </c>
      <c r="C12086">
        <f t="shared" si="188"/>
        <v>28128</v>
      </c>
    </row>
    <row r="12087" spans="1:3">
      <c r="A12087" s="32" t="s">
        <v>28307</v>
      </c>
      <c r="B12087" s="32" t="s">
        <v>169</v>
      </c>
      <c r="C12087">
        <f t="shared" si="188"/>
        <v>28129</v>
      </c>
    </row>
    <row r="12088" spans="1:3">
      <c r="A12088" s="32" t="s">
        <v>28308</v>
      </c>
      <c r="B12088" s="32" t="s">
        <v>169</v>
      </c>
      <c r="C12088">
        <f t="shared" si="188"/>
        <v>28130</v>
      </c>
    </row>
    <row r="12089" spans="1:3">
      <c r="A12089" s="32" t="s">
        <v>28309</v>
      </c>
      <c r="B12089" s="32" t="s">
        <v>169</v>
      </c>
      <c r="C12089">
        <f t="shared" si="188"/>
        <v>28133</v>
      </c>
    </row>
    <row r="12090" spans="1:3">
      <c r="A12090" s="32" t="s">
        <v>28310</v>
      </c>
      <c r="B12090" s="32" t="s">
        <v>169</v>
      </c>
      <c r="C12090">
        <f t="shared" si="188"/>
        <v>28134</v>
      </c>
    </row>
    <row r="12091" spans="1:3">
      <c r="A12091" s="32" t="s">
        <v>28311</v>
      </c>
      <c r="B12091" s="32" t="s">
        <v>169</v>
      </c>
      <c r="C12091">
        <f t="shared" si="188"/>
        <v>28135</v>
      </c>
    </row>
    <row r="12092" spans="1:3">
      <c r="A12092" s="32" t="s">
        <v>28312</v>
      </c>
      <c r="B12092" s="32" t="s">
        <v>169</v>
      </c>
      <c r="C12092">
        <f t="shared" si="188"/>
        <v>28136</v>
      </c>
    </row>
    <row r="12093" spans="1:3">
      <c r="A12093" s="32" t="s">
        <v>28313</v>
      </c>
      <c r="B12093" s="32" t="s">
        <v>169</v>
      </c>
      <c r="C12093">
        <f t="shared" si="188"/>
        <v>28137</v>
      </c>
    </row>
    <row r="12094" spans="1:3">
      <c r="A12094" s="32" t="s">
        <v>28314</v>
      </c>
      <c r="B12094" s="32" t="s">
        <v>169</v>
      </c>
      <c r="C12094">
        <f t="shared" si="188"/>
        <v>28138</v>
      </c>
    </row>
    <row r="12095" spans="1:3">
      <c r="A12095" s="32" t="s">
        <v>28614</v>
      </c>
      <c r="B12095" s="32" t="s">
        <v>169</v>
      </c>
      <c r="C12095">
        <f t="shared" si="188"/>
        <v>28139</v>
      </c>
    </row>
    <row r="12096" spans="1:3">
      <c r="A12096" s="32" t="s">
        <v>28315</v>
      </c>
      <c r="B12096" s="32" t="s">
        <v>169</v>
      </c>
      <c r="C12096">
        <f t="shared" si="188"/>
        <v>28144</v>
      </c>
    </row>
    <row r="12097" spans="1:3">
      <c r="A12097" s="32" t="s">
        <v>28316</v>
      </c>
      <c r="B12097" s="32" t="s">
        <v>169</v>
      </c>
      <c r="C12097">
        <f t="shared" si="188"/>
        <v>28145</v>
      </c>
    </row>
    <row r="12098" spans="1:3">
      <c r="A12098" s="32" t="s">
        <v>28317</v>
      </c>
      <c r="B12098" s="32" t="s">
        <v>169</v>
      </c>
      <c r="C12098">
        <f t="shared" ref="C12098:C12161" si="189">1*A12098</f>
        <v>28146</v>
      </c>
    </row>
    <row r="12099" spans="1:3">
      <c r="A12099" s="32" t="s">
        <v>28318</v>
      </c>
      <c r="B12099" s="32" t="s">
        <v>169</v>
      </c>
      <c r="C12099">
        <f t="shared" si="189"/>
        <v>28147</v>
      </c>
    </row>
    <row r="12100" spans="1:3">
      <c r="A12100" s="32" t="s">
        <v>28319</v>
      </c>
      <c r="B12100" s="32" t="s">
        <v>169</v>
      </c>
      <c r="C12100">
        <f t="shared" si="189"/>
        <v>28150</v>
      </c>
    </row>
    <row r="12101" spans="1:3">
      <c r="A12101" s="32" t="s">
        <v>28320</v>
      </c>
      <c r="B12101" s="32" t="s">
        <v>169</v>
      </c>
      <c r="C12101">
        <f t="shared" si="189"/>
        <v>28151</v>
      </c>
    </row>
    <row r="12102" spans="1:3">
      <c r="A12102" s="32" t="s">
        <v>28321</v>
      </c>
      <c r="B12102" s="32" t="s">
        <v>169</v>
      </c>
      <c r="C12102">
        <f t="shared" si="189"/>
        <v>28152</v>
      </c>
    </row>
    <row r="12103" spans="1:3">
      <c r="A12103" s="32" t="s">
        <v>28322</v>
      </c>
      <c r="B12103" s="32" t="s">
        <v>169</v>
      </c>
      <c r="C12103">
        <f t="shared" si="189"/>
        <v>28159</v>
      </c>
    </row>
    <row r="12104" spans="1:3">
      <c r="A12104" s="32" t="s">
        <v>28615</v>
      </c>
      <c r="B12104" s="32" t="s">
        <v>169</v>
      </c>
      <c r="C12104">
        <f t="shared" si="189"/>
        <v>28160</v>
      </c>
    </row>
    <row r="12105" spans="1:3">
      <c r="A12105" s="32" t="s">
        <v>28323</v>
      </c>
      <c r="B12105" s="32" t="s">
        <v>169</v>
      </c>
      <c r="C12105">
        <f t="shared" si="189"/>
        <v>28163</v>
      </c>
    </row>
    <row r="12106" spans="1:3">
      <c r="A12106" s="32" t="s">
        <v>28324</v>
      </c>
      <c r="B12106" s="32" t="s">
        <v>169</v>
      </c>
      <c r="C12106">
        <f t="shared" si="189"/>
        <v>28164</v>
      </c>
    </row>
    <row r="12107" spans="1:3">
      <c r="A12107" s="32" t="s">
        <v>28325</v>
      </c>
      <c r="B12107" s="32" t="s">
        <v>169</v>
      </c>
      <c r="C12107">
        <f t="shared" si="189"/>
        <v>28166</v>
      </c>
    </row>
    <row r="12108" spans="1:3">
      <c r="A12108" s="32" t="s">
        <v>28831</v>
      </c>
      <c r="B12108" s="32" t="s">
        <v>169</v>
      </c>
      <c r="C12108">
        <f t="shared" si="189"/>
        <v>28167</v>
      </c>
    </row>
    <row r="12109" spans="1:3">
      <c r="A12109" s="32" t="s">
        <v>28326</v>
      </c>
      <c r="B12109" s="32" t="s">
        <v>169</v>
      </c>
      <c r="C12109">
        <f t="shared" si="189"/>
        <v>28168</v>
      </c>
    </row>
    <row r="12110" spans="1:3">
      <c r="A12110" s="32" t="s">
        <v>28327</v>
      </c>
      <c r="B12110" s="32" t="s">
        <v>169</v>
      </c>
      <c r="C12110">
        <f t="shared" si="189"/>
        <v>28169</v>
      </c>
    </row>
    <row r="12111" spans="1:3">
      <c r="A12111" s="32" t="s">
        <v>28328</v>
      </c>
      <c r="B12111" s="32" t="s">
        <v>169</v>
      </c>
      <c r="C12111">
        <f t="shared" si="189"/>
        <v>28170</v>
      </c>
    </row>
    <row r="12112" spans="1:3">
      <c r="A12112" s="32" t="s">
        <v>28329</v>
      </c>
      <c r="B12112" s="32" t="s">
        <v>169</v>
      </c>
      <c r="C12112">
        <f t="shared" si="189"/>
        <v>28173</v>
      </c>
    </row>
    <row r="12113" spans="1:3">
      <c r="A12113" s="32" t="s">
        <v>28330</v>
      </c>
      <c r="B12113" s="32" t="s">
        <v>169</v>
      </c>
      <c r="C12113">
        <f t="shared" si="189"/>
        <v>28174</v>
      </c>
    </row>
    <row r="12114" spans="1:3">
      <c r="A12114" s="32" t="s">
        <v>28544</v>
      </c>
      <c r="B12114" s="32" t="s">
        <v>169</v>
      </c>
      <c r="C12114">
        <f t="shared" si="189"/>
        <v>28200</v>
      </c>
    </row>
    <row r="12115" spans="1:3">
      <c r="A12115" s="32" t="s">
        <v>28331</v>
      </c>
      <c r="B12115" s="32" t="s">
        <v>169</v>
      </c>
      <c r="C12115">
        <f t="shared" si="189"/>
        <v>28201</v>
      </c>
    </row>
    <row r="12116" spans="1:3">
      <c r="A12116" s="32" t="s">
        <v>28332</v>
      </c>
      <c r="B12116" s="32" t="s">
        <v>169</v>
      </c>
      <c r="C12116">
        <f t="shared" si="189"/>
        <v>28202</v>
      </c>
    </row>
    <row r="12117" spans="1:3">
      <c r="A12117" s="32" t="s">
        <v>28333</v>
      </c>
      <c r="B12117" s="32" t="s">
        <v>169</v>
      </c>
      <c r="C12117">
        <f t="shared" si="189"/>
        <v>28203</v>
      </c>
    </row>
    <row r="12118" spans="1:3">
      <c r="A12118" s="32" t="s">
        <v>28334</v>
      </c>
      <c r="B12118" s="32" t="s">
        <v>169</v>
      </c>
      <c r="C12118">
        <f t="shared" si="189"/>
        <v>28204</v>
      </c>
    </row>
    <row r="12119" spans="1:3">
      <c r="A12119" s="32" t="s">
        <v>28335</v>
      </c>
      <c r="B12119" s="32" t="s">
        <v>169</v>
      </c>
      <c r="C12119">
        <f t="shared" si="189"/>
        <v>28205</v>
      </c>
    </row>
    <row r="12120" spans="1:3">
      <c r="A12120" s="32" t="s">
        <v>28336</v>
      </c>
      <c r="B12120" s="32" t="s">
        <v>169</v>
      </c>
      <c r="C12120">
        <f t="shared" si="189"/>
        <v>28206</v>
      </c>
    </row>
    <row r="12121" spans="1:3">
      <c r="A12121" s="32" t="s">
        <v>28337</v>
      </c>
      <c r="B12121" s="32" t="s">
        <v>169</v>
      </c>
      <c r="C12121">
        <f t="shared" si="189"/>
        <v>28207</v>
      </c>
    </row>
    <row r="12122" spans="1:3">
      <c r="A12122" s="32" t="s">
        <v>28338</v>
      </c>
      <c r="B12122" s="32" t="s">
        <v>169</v>
      </c>
      <c r="C12122">
        <f t="shared" si="189"/>
        <v>28208</v>
      </c>
    </row>
    <row r="12123" spans="1:3">
      <c r="A12123" s="32" t="s">
        <v>28339</v>
      </c>
      <c r="B12123" s="32" t="s">
        <v>169</v>
      </c>
      <c r="C12123">
        <f t="shared" si="189"/>
        <v>28209</v>
      </c>
    </row>
    <row r="12124" spans="1:3">
      <c r="A12124" s="32" t="s">
        <v>28340</v>
      </c>
      <c r="B12124" s="32" t="s">
        <v>169</v>
      </c>
      <c r="C12124">
        <f t="shared" si="189"/>
        <v>28210</v>
      </c>
    </row>
    <row r="12125" spans="1:3">
      <c r="A12125" s="32" t="s">
        <v>28341</v>
      </c>
      <c r="B12125" s="32" t="s">
        <v>169</v>
      </c>
      <c r="C12125">
        <f t="shared" si="189"/>
        <v>28211</v>
      </c>
    </row>
    <row r="12126" spans="1:3">
      <c r="A12126" s="32" t="s">
        <v>28342</v>
      </c>
      <c r="B12126" s="32" t="s">
        <v>169</v>
      </c>
      <c r="C12126">
        <f t="shared" si="189"/>
        <v>28212</v>
      </c>
    </row>
    <row r="12127" spans="1:3">
      <c r="A12127" s="32" t="s">
        <v>28343</v>
      </c>
      <c r="B12127" s="32" t="s">
        <v>169</v>
      </c>
      <c r="C12127">
        <f t="shared" si="189"/>
        <v>28213</v>
      </c>
    </row>
    <row r="12128" spans="1:3">
      <c r="A12128" s="32" t="s">
        <v>28344</v>
      </c>
      <c r="B12128" s="32" t="s">
        <v>169</v>
      </c>
      <c r="C12128">
        <f t="shared" si="189"/>
        <v>28214</v>
      </c>
    </row>
    <row r="12129" spans="1:3">
      <c r="A12129" s="32" t="s">
        <v>28345</v>
      </c>
      <c r="B12129" s="32" t="s">
        <v>169</v>
      </c>
      <c r="C12129">
        <f t="shared" si="189"/>
        <v>28215</v>
      </c>
    </row>
    <row r="12130" spans="1:3">
      <c r="A12130" s="32" t="s">
        <v>28346</v>
      </c>
      <c r="B12130" s="32" t="s">
        <v>169</v>
      </c>
      <c r="C12130">
        <f t="shared" si="189"/>
        <v>28216</v>
      </c>
    </row>
    <row r="12131" spans="1:3">
      <c r="A12131" s="32" t="s">
        <v>28347</v>
      </c>
      <c r="B12131" s="32" t="s">
        <v>169</v>
      </c>
      <c r="C12131">
        <f t="shared" si="189"/>
        <v>28217</v>
      </c>
    </row>
    <row r="12132" spans="1:3">
      <c r="A12132" s="32" t="s">
        <v>28348</v>
      </c>
      <c r="B12132" s="32" t="s">
        <v>169</v>
      </c>
      <c r="C12132">
        <f t="shared" si="189"/>
        <v>28218</v>
      </c>
    </row>
    <row r="12133" spans="1:3">
      <c r="A12133" s="32" t="s">
        <v>28349</v>
      </c>
      <c r="B12133" s="32" t="s">
        <v>169</v>
      </c>
      <c r="C12133">
        <f t="shared" si="189"/>
        <v>28219</v>
      </c>
    </row>
    <row r="12134" spans="1:3">
      <c r="A12134" s="32" t="s">
        <v>28350</v>
      </c>
      <c r="B12134" s="32" t="s">
        <v>169</v>
      </c>
      <c r="C12134">
        <f t="shared" si="189"/>
        <v>28220</v>
      </c>
    </row>
    <row r="12135" spans="1:3">
      <c r="A12135" s="32" t="s">
        <v>28351</v>
      </c>
      <c r="B12135" s="32" t="s">
        <v>169</v>
      </c>
      <c r="C12135">
        <f t="shared" si="189"/>
        <v>28221</v>
      </c>
    </row>
    <row r="12136" spans="1:3">
      <c r="A12136" s="32" t="s">
        <v>28352</v>
      </c>
      <c r="B12136" s="32" t="s">
        <v>169</v>
      </c>
      <c r="C12136">
        <f t="shared" si="189"/>
        <v>28222</v>
      </c>
    </row>
    <row r="12137" spans="1:3">
      <c r="A12137" s="32" t="s">
        <v>28353</v>
      </c>
      <c r="B12137" s="32" t="s">
        <v>169</v>
      </c>
      <c r="C12137">
        <f t="shared" si="189"/>
        <v>28223</v>
      </c>
    </row>
    <row r="12138" spans="1:3">
      <c r="A12138" s="32" t="s">
        <v>28354</v>
      </c>
      <c r="B12138" s="32" t="s">
        <v>169</v>
      </c>
      <c r="C12138">
        <f t="shared" si="189"/>
        <v>28224</v>
      </c>
    </row>
    <row r="12139" spans="1:3">
      <c r="A12139" s="32" t="s">
        <v>28545</v>
      </c>
      <c r="B12139" s="32" t="s">
        <v>169</v>
      </c>
      <c r="C12139">
        <f t="shared" si="189"/>
        <v>28225</v>
      </c>
    </row>
    <row r="12140" spans="1:3">
      <c r="A12140" s="32" t="s">
        <v>28355</v>
      </c>
      <c r="B12140" s="32" t="s">
        <v>169</v>
      </c>
      <c r="C12140">
        <f t="shared" si="189"/>
        <v>28226</v>
      </c>
    </row>
    <row r="12141" spans="1:3">
      <c r="A12141" s="32" t="s">
        <v>28356</v>
      </c>
      <c r="B12141" s="32" t="s">
        <v>169</v>
      </c>
      <c r="C12141">
        <f t="shared" si="189"/>
        <v>28227</v>
      </c>
    </row>
    <row r="12142" spans="1:3">
      <c r="A12142" s="32" t="s">
        <v>28357</v>
      </c>
      <c r="B12142" s="32" t="s">
        <v>169</v>
      </c>
      <c r="C12142">
        <f t="shared" si="189"/>
        <v>28228</v>
      </c>
    </row>
    <row r="12143" spans="1:3">
      <c r="A12143" s="32" t="s">
        <v>28358</v>
      </c>
      <c r="B12143" s="32" t="s">
        <v>169</v>
      </c>
      <c r="C12143">
        <f t="shared" si="189"/>
        <v>28229</v>
      </c>
    </row>
    <row r="12144" spans="1:3">
      <c r="A12144" s="32" t="s">
        <v>28359</v>
      </c>
      <c r="B12144" s="32" t="s">
        <v>169</v>
      </c>
      <c r="C12144">
        <f t="shared" si="189"/>
        <v>28230</v>
      </c>
    </row>
    <row r="12145" spans="1:3">
      <c r="A12145" s="32" t="s">
        <v>28360</v>
      </c>
      <c r="B12145" s="32" t="s">
        <v>169</v>
      </c>
      <c r="C12145">
        <f t="shared" si="189"/>
        <v>28231</v>
      </c>
    </row>
    <row r="12146" spans="1:3">
      <c r="A12146" s="32" t="s">
        <v>28361</v>
      </c>
      <c r="B12146" s="32" t="s">
        <v>169</v>
      </c>
      <c r="C12146">
        <f t="shared" si="189"/>
        <v>28232</v>
      </c>
    </row>
    <row r="12147" spans="1:3">
      <c r="A12147" s="32" t="s">
        <v>28362</v>
      </c>
      <c r="B12147" s="32" t="s">
        <v>169</v>
      </c>
      <c r="C12147">
        <f t="shared" si="189"/>
        <v>28233</v>
      </c>
    </row>
    <row r="12148" spans="1:3">
      <c r="A12148" s="32" t="s">
        <v>28363</v>
      </c>
      <c r="B12148" s="32" t="s">
        <v>169</v>
      </c>
      <c r="C12148">
        <f t="shared" si="189"/>
        <v>28234</v>
      </c>
    </row>
    <row r="12149" spans="1:3">
      <c r="A12149" s="32" t="s">
        <v>28364</v>
      </c>
      <c r="B12149" s="32" t="s">
        <v>169</v>
      </c>
      <c r="C12149">
        <f t="shared" si="189"/>
        <v>28235</v>
      </c>
    </row>
    <row r="12150" spans="1:3">
      <c r="A12150" s="32" t="s">
        <v>28365</v>
      </c>
      <c r="B12150" s="32" t="s">
        <v>169</v>
      </c>
      <c r="C12150">
        <f t="shared" si="189"/>
        <v>28236</v>
      </c>
    </row>
    <row r="12151" spans="1:3">
      <c r="A12151" s="32" t="s">
        <v>28366</v>
      </c>
      <c r="B12151" s="32" t="s">
        <v>169</v>
      </c>
      <c r="C12151">
        <f t="shared" si="189"/>
        <v>28237</v>
      </c>
    </row>
    <row r="12152" spans="1:3">
      <c r="A12152" s="32" t="s">
        <v>28546</v>
      </c>
      <c r="B12152" s="32" t="s">
        <v>169</v>
      </c>
      <c r="C12152">
        <f t="shared" si="189"/>
        <v>28240</v>
      </c>
    </row>
    <row r="12153" spans="1:3">
      <c r="A12153" s="32" t="s">
        <v>28367</v>
      </c>
      <c r="B12153" s="32" t="s">
        <v>169</v>
      </c>
      <c r="C12153">
        <f t="shared" si="189"/>
        <v>28241</v>
      </c>
    </row>
    <row r="12154" spans="1:3">
      <c r="A12154" s="32" t="s">
        <v>28368</v>
      </c>
      <c r="B12154" s="32" t="s">
        <v>169</v>
      </c>
      <c r="C12154">
        <f t="shared" si="189"/>
        <v>28242</v>
      </c>
    </row>
    <row r="12155" spans="1:3">
      <c r="A12155" s="32" t="s">
        <v>28369</v>
      </c>
      <c r="B12155" s="32" t="s">
        <v>169</v>
      </c>
      <c r="C12155">
        <f t="shared" si="189"/>
        <v>28243</v>
      </c>
    </row>
    <row r="12156" spans="1:3">
      <c r="A12156" s="32" t="s">
        <v>28370</v>
      </c>
      <c r="B12156" s="32" t="s">
        <v>169</v>
      </c>
      <c r="C12156">
        <f t="shared" si="189"/>
        <v>28244</v>
      </c>
    </row>
    <row r="12157" spans="1:3">
      <c r="A12157" s="32" t="s">
        <v>28547</v>
      </c>
      <c r="B12157" s="32" t="s">
        <v>169</v>
      </c>
      <c r="C12157">
        <f t="shared" si="189"/>
        <v>28245</v>
      </c>
    </row>
    <row r="12158" spans="1:3">
      <c r="A12158" s="32" t="s">
        <v>28371</v>
      </c>
      <c r="B12158" s="32" t="s">
        <v>169</v>
      </c>
      <c r="C12158">
        <f t="shared" si="189"/>
        <v>28246</v>
      </c>
    </row>
    <row r="12159" spans="1:3">
      <c r="A12159" s="32" t="s">
        <v>28372</v>
      </c>
      <c r="B12159" s="32" t="s">
        <v>169</v>
      </c>
      <c r="C12159">
        <f t="shared" si="189"/>
        <v>28247</v>
      </c>
    </row>
    <row r="12160" spans="1:3">
      <c r="A12160" s="32" t="s">
        <v>28373</v>
      </c>
      <c r="B12160" s="32" t="s">
        <v>169</v>
      </c>
      <c r="C12160">
        <f t="shared" si="189"/>
        <v>28250</v>
      </c>
    </row>
    <row r="12161" spans="1:3">
      <c r="A12161" s="32" t="s">
        <v>28374</v>
      </c>
      <c r="B12161" s="32" t="s">
        <v>169</v>
      </c>
      <c r="C12161">
        <f t="shared" si="189"/>
        <v>28253</v>
      </c>
    </row>
    <row r="12162" spans="1:3">
      <c r="A12162" s="32" t="s">
        <v>28375</v>
      </c>
      <c r="B12162" s="32" t="s">
        <v>169</v>
      </c>
      <c r="C12162">
        <f t="shared" ref="C12162:C12225" si="190">1*A12162</f>
        <v>28254</v>
      </c>
    </row>
    <row r="12163" spans="1:3">
      <c r="A12163" s="32" t="s">
        <v>28376</v>
      </c>
      <c r="B12163" s="32" t="s">
        <v>169</v>
      </c>
      <c r="C12163">
        <f t="shared" si="190"/>
        <v>28255</v>
      </c>
    </row>
    <row r="12164" spans="1:3">
      <c r="A12164" s="32" t="s">
        <v>28377</v>
      </c>
      <c r="B12164" s="32" t="s">
        <v>169</v>
      </c>
      <c r="C12164">
        <f t="shared" si="190"/>
        <v>28256</v>
      </c>
    </row>
    <row r="12165" spans="1:3">
      <c r="A12165" s="32" t="s">
        <v>28378</v>
      </c>
      <c r="B12165" s="32" t="s">
        <v>169</v>
      </c>
      <c r="C12165">
        <f t="shared" si="190"/>
        <v>28258</v>
      </c>
    </row>
    <row r="12166" spans="1:3">
      <c r="A12166" s="32" t="s">
        <v>28379</v>
      </c>
      <c r="B12166" s="32" t="s">
        <v>169</v>
      </c>
      <c r="C12166">
        <f t="shared" si="190"/>
        <v>28260</v>
      </c>
    </row>
    <row r="12167" spans="1:3">
      <c r="A12167" s="32" t="s">
        <v>28548</v>
      </c>
      <c r="B12167" s="32" t="s">
        <v>169</v>
      </c>
      <c r="C12167">
        <f t="shared" si="190"/>
        <v>28261</v>
      </c>
    </row>
    <row r="12168" spans="1:3">
      <c r="A12168" s="32" t="s">
        <v>28380</v>
      </c>
      <c r="B12168" s="32" t="s">
        <v>169</v>
      </c>
      <c r="C12168">
        <f t="shared" si="190"/>
        <v>28262</v>
      </c>
    </row>
    <row r="12169" spans="1:3">
      <c r="A12169" s="32" t="s">
        <v>28381</v>
      </c>
      <c r="B12169" s="32" t="s">
        <v>169</v>
      </c>
      <c r="C12169">
        <f t="shared" si="190"/>
        <v>28263</v>
      </c>
    </row>
    <row r="12170" spans="1:3">
      <c r="A12170" s="32" t="s">
        <v>28382</v>
      </c>
      <c r="B12170" s="32" t="s">
        <v>169</v>
      </c>
      <c r="C12170">
        <f t="shared" si="190"/>
        <v>28265</v>
      </c>
    </row>
    <row r="12171" spans="1:3">
      <c r="A12171" s="32" t="s">
        <v>28383</v>
      </c>
      <c r="B12171" s="32" t="s">
        <v>169</v>
      </c>
      <c r="C12171">
        <f t="shared" si="190"/>
        <v>28266</v>
      </c>
    </row>
    <row r="12172" spans="1:3">
      <c r="A12172" s="32" t="s">
        <v>28384</v>
      </c>
      <c r="B12172" s="32" t="s">
        <v>169</v>
      </c>
      <c r="C12172">
        <f t="shared" si="190"/>
        <v>28269</v>
      </c>
    </row>
    <row r="12173" spans="1:3">
      <c r="A12173" s="32" t="s">
        <v>28385</v>
      </c>
      <c r="B12173" s="32" t="s">
        <v>169</v>
      </c>
      <c r="C12173">
        <f t="shared" si="190"/>
        <v>28270</v>
      </c>
    </row>
    <row r="12174" spans="1:3">
      <c r="A12174" s="32" t="s">
        <v>28386</v>
      </c>
      <c r="B12174" s="32" t="s">
        <v>169</v>
      </c>
      <c r="C12174">
        <f t="shared" si="190"/>
        <v>28271</v>
      </c>
    </row>
    <row r="12175" spans="1:3">
      <c r="A12175" s="32" t="s">
        <v>28387</v>
      </c>
      <c r="B12175" s="32" t="s">
        <v>169</v>
      </c>
      <c r="C12175">
        <f t="shared" si="190"/>
        <v>28272</v>
      </c>
    </row>
    <row r="12176" spans="1:3">
      <c r="A12176" s="32" t="s">
        <v>28388</v>
      </c>
      <c r="B12176" s="32" t="s">
        <v>169</v>
      </c>
      <c r="C12176">
        <f t="shared" si="190"/>
        <v>28273</v>
      </c>
    </row>
    <row r="12177" spans="1:3">
      <c r="A12177" s="32" t="s">
        <v>28389</v>
      </c>
      <c r="B12177" s="32" t="s">
        <v>169</v>
      </c>
      <c r="C12177">
        <f t="shared" si="190"/>
        <v>28274</v>
      </c>
    </row>
    <row r="12178" spans="1:3">
      <c r="A12178" s="32" t="s">
        <v>28390</v>
      </c>
      <c r="B12178" s="32" t="s">
        <v>169</v>
      </c>
      <c r="C12178">
        <f t="shared" si="190"/>
        <v>28275</v>
      </c>
    </row>
    <row r="12179" spans="1:3">
      <c r="A12179" s="32" t="s">
        <v>28391</v>
      </c>
      <c r="B12179" s="32" t="s">
        <v>169</v>
      </c>
      <c r="C12179">
        <f t="shared" si="190"/>
        <v>28277</v>
      </c>
    </row>
    <row r="12180" spans="1:3">
      <c r="A12180" s="32" t="s">
        <v>28392</v>
      </c>
      <c r="B12180" s="32" t="s">
        <v>169</v>
      </c>
      <c r="C12180">
        <f t="shared" si="190"/>
        <v>28278</v>
      </c>
    </row>
    <row r="12181" spans="1:3">
      <c r="A12181" s="32" t="s">
        <v>28393</v>
      </c>
      <c r="B12181" s="32" t="s">
        <v>169</v>
      </c>
      <c r="C12181">
        <f t="shared" si="190"/>
        <v>28280</v>
      </c>
    </row>
    <row r="12182" spans="1:3">
      <c r="A12182" s="32" t="s">
        <v>28394</v>
      </c>
      <c r="B12182" s="32" t="s">
        <v>169</v>
      </c>
      <c r="C12182">
        <f t="shared" si="190"/>
        <v>28281</v>
      </c>
    </row>
    <row r="12183" spans="1:3">
      <c r="A12183" s="32" t="s">
        <v>28395</v>
      </c>
      <c r="B12183" s="32" t="s">
        <v>169</v>
      </c>
      <c r="C12183">
        <f t="shared" si="190"/>
        <v>28282</v>
      </c>
    </row>
    <row r="12184" spans="1:3">
      <c r="A12184" s="32" t="s">
        <v>28549</v>
      </c>
      <c r="B12184" s="32" t="s">
        <v>169</v>
      </c>
      <c r="C12184">
        <f t="shared" si="190"/>
        <v>28283</v>
      </c>
    </row>
    <row r="12185" spans="1:3">
      <c r="A12185" s="32" t="s">
        <v>28396</v>
      </c>
      <c r="B12185" s="32" t="s">
        <v>169</v>
      </c>
      <c r="C12185">
        <f t="shared" si="190"/>
        <v>28284</v>
      </c>
    </row>
    <row r="12186" spans="1:3">
      <c r="A12186" s="32" t="s">
        <v>28397</v>
      </c>
      <c r="B12186" s="32" t="s">
        <v>169</v>
      </c>
      <c r="C12186">
        <f t="shared" si="190"/>
        <v>28285</v>
      </c>
    </row>
    <row r="12187" spans="1:3">
      <c r="A12187" s="32" t="s">
        <v>28550</v>
      </c>
      <c r="B12187" s="32" t="s">
        <v>169</v>
      </c>
      <c r="C12187">
        <f t="shared" si="190"/>
        <v>28286</v>
      </c>
    </row>
    <row r="12188" spans="1:3">
      <c r="A12188" s="32" t="s">
        <v>28398</v>
      </c>
      <c r="B12188" s="32" t="s">
        <v>169</v>
      </c>
      <c r="C12188">
        <f t="shared" si="190"/>
        <v>28287</v>
      </c>
    </row>
    <row r="12189" spans="1:3">
      <c r="A12189" s="32" t="s">
        <v>28399</v>
      </c>
      <c r="B12189" s="32" t="s">
        <v>169</v>
      </c>
      <c r="C12189">
        <f t="shared" si="190"/>
        <v>28288</v>
      </c>
    </row>
    <row r="12190" spans="1:3">
      <c r="A12190" s="32" t="s">
        <v>28400</v>
      </c>
      <c r="B12190" s="32" t="s">
        <v>169</v>
      </c>
      <c r="C12190">
        <f t="shared" si="190"/>
        <v>28289</v>
      </c>
    </row>
    <row r="12191" spans="1:3">
      <c r="A12191" s="32" t="s">
        <v>28401</v>
      </c>
      <c r="B12191" s="32" t="s">
        <v>169</v>
      </c>
      <c r="C12191">
        <f t="shared" si="190"/>
        <v>28290</v>
      </c>
    </row>
    <row r="12192" spans="1:3">
      <c r="A12192" s="32" t="s">
        <v>28551</v>
      </c>
      <c r="B12192" s="32" t="s">
        <v>169</v>
      </c>
      <c r="C12192">
        <f t="shared" si="190"/>
        <v>28294</v>
      </c>
    </row>
    <row r="12193" spans="1:3">
      <c r="A12193" s="32" t="s">
        <v>28402</v>
      </c>
      <c r="B12193" s="32" t="s">
        <v>169</v>
      </c>
      <c r="C12193">
        <f t="shared" si="190"/>
        <v>28296</v>
      </c>
    </row>
    <row r="12194" spans="1:3">
      <c r="A12194" s="32" t="s">
        <v>28403</v>
      </c>
      <c r="B12194" s="32" t="s">
        <v>169</v>
      </c>
      <c r="C12194">
        <f t="shared" si="190"/>
        <v>28297</v>
      </c>
    </row>
    <row r="12195" spans="1:3">
      <c r="A12195" s="32" t="s">
        <v>28404</v>
      </c>
      <c r="B12195" s="32" t="s">
        <v>169</v>
      </c>
      <c r="C12195">
        <f t="shared" si="190"/>
        <v>28299</v>
      </c>
    </row>
    <row r="12196" spans="1:3">
      <c r="A12196" s="32" t="s">
        <v>28405</v>
      </c>
      <c r="B12196" s="32" t="s">
        <v>169</v>
      </c>
      <c r="C12196">
        <f t="shared" si="190"/>
        <v>28301</v>
      </c>
    </row>
    <row r="12197" spans="1:3">
      <c r="A12197" s="32" t="s">
        <v>28406</v>
      </c>
      <c r="B12197" s="32" t="s">
        <v>169</v>
      </c>
      <c r="C12197">
        <f t="shared" si="190"/>
        <v>28302</v>
      </c>
    </row>
    <row r="12198" spans="1:3">
      <c r="A12198" s="32" t="s">
        <v>28407</v>
      </c>
      <c r="B12198" s="32" t="s">
        <v>169</v>
      </c>
      <c r="C12198">
        <f t="shared" si="190"/>
        <v>28303</v>
      </c>
    </row>
    <row r="12199" spans="1:3">
      <c r="A12199" s="32" t="s">
        <v>28408</v>
      </c>
      <c r="B12199" s="32" t="s">
        <v>169</v>
      </c>
      <c r="C12199">
        <f t="shared" si="190"/>
        <v>28304</v>
      </c>
    </row>
    <row r="12200" spans="1:3">
      <c r="A12200" s="32" t="s">
        <v>28409</v>
      </c>
      <c r="B12200" s="32" t="s">
        <v>169</v>
      </c>
      <c r="C12200">
        <f t="shared" si="190"/>
        <v>28305</v>
      </c>
    </row>
    <row r="12201" spans="1:3">
      <c r="A12201" s="32" t="s">
        <v>28410</v>
      </c>
      <c r="B12201" s="32" t="s">
        <v>169</v>
      </c>
      <c r="C12201">
        <f t="shared" si="190"/>
        <v>28306</v>
      </c>
    </row>
    <row r="12202" spans="1:3">
      <c r="A12202" s="32" t="s">
        <v>28411</v>
      </c>
      <c r="B12202" s="32" t="s">
        <v>169</v>
      </c>
      <c r="C12202">
        <f t="shared" si="190"/>
        <v>28307</v>
      </c>
    </row>
    <row r="12203" spans="1:3">
      <c r="A12203" s="32" t="s">
        <v>28412</v>
      </c>
      <c r="B12203" s="32" t="s">
        <v>169</v>
      </c>
      <c r="C12203">
        <f t="shared" si="190"/>
        <v>28308</v>
      </c>
    </row>
    <row r="12204" spans="1:3">
      <c r="A12204" s="32" t="s">
        <v>28413</v>
      </c>
      <c r="B12204" s="32" t="s">
        <v>169</v>
      </c>
      <c r="C12204">
        <f t="shared" si="190"/>
        <v>28309</v>
      </c>
    </row>
    <row r="12205" spans="1:3">
      <c r="A12205" s="32" t="s">
        <v>28414</v>
      </c>
      <c r="B12205" s="32" t="s">
        <v>169</v>
      </c>
      <c r="C12205">
        <f t="shared" si="190"/>
        <v>28310</v>
      </c>
    </row>
    <row r="12206" spans="1:3">
      <c r="A12206" s="32" t="s">
        <v>28415</v>
      </c>
      <c r="B12206" s="32" t="s">
        <v>169</v>
      </c>
      <c r="C12206">
        <f t="shared" si="190"/>
        <v>28311</v>
      </c>
    </row>
    <row r="12207" spans="1:3">
      <c r="A12207" s="32" t="s">
        <v>28416</v>
      </c>
      <c r="B12207" s="32" t="s">
        <v>169</v>
      </c>
      <c r="C12207">
        <f t="shared" si="190"/>
        <v>28312</v>
      </c>
    </row>
    <row r="12208" spans="1:3">
      <c r="A12208" s="32" t="s">
        <v>28417</v>
      </c>
      <c r="B12208" s="32" t="s">
        <v>169</v>
      </c>
      <c r="C12208">
        <f t="shared" si="190"/>
        <v>28314</v>
      </c>
    </row>
    <row r="12209" spans="1:3">
      <c r="A12209" s="32" t="s">
        <v>28616</v>
      </c>
      <c r="B12209" s="32" t="s">
        <v>169</v>
      </c>
      <c r="C12209">
        <f t="shared" si="190"/>
        <v>28315</v>
      </c>
    </row>
    <row r="12210" spans="1:3">
      <c r="A12210" s="32" t="s">
        <v>28418</v>
      </c>
      <c r="B12210" s="32" t="s">
        <v>169</v>
      </c>
      <c r="C12210">
        <f t="shared" si="190"/>
        <v>28318</v>
      </c>
    </row>
    <row r="12211" spans="1:3">
      <c r="A12211" s="32" t="s">
        <v>28832</v>
      </c>
      <c r="B12211" s="32" t="s">
        <v>169</v>
      </c>
      <c r="C12211">
        <f t="shared" si="190"/>
        <v>28319</v>
      </c>
    </row>
    <row r="12212" spans="1:3">
      <c r="A12212" s="32" t="s">
        <v>28833</v>
      </c>
      <c r="B12212" s="32" t="s">
        <v>169</v>
      </c>
      <c r="C12212">
        <f t="shared" si="190"/>
        <v>28320</v>
      </c>
    </row>
    <row r="12213" spans="1:3">
      <c r="A12213" s="32" t="s">
        <v>28419</v>
      </c>
      <c r="B12213" s="32" t="s">
        <v>169</v>
      </c>
      <c r="C12213">
        <f t="shared" si="190"/>
        <v>28323</v>
      </c>
    </row>
    <row r="12214" spans="1:3">
      <c r="A12214" s="32" t="s">
        <v>28552</v>
      </c>
      <c r="B12214" s="32" t="s">
        <v>169</v>
      </c>
      <c r="C12214">
        <f t="shared" si="190"/>
        <v>28324</v>
      </c>
    </row>
    <row r="12215" spans="1:3">
      <c r="A12215" s="32" t="s">
        <v>28834</v>
      </c>
      <c r="B12215" s="32" t="s">
        <v>169</v>
      </c>
      <c r="C12215">
        <f t="shared" si="190"/>
        <v>28325</v>
      </c>
    </row>
    <row r="12216" spans="1:3">
      <c r="A12216" s="32" t="s">
        <v>28420</v>
      </c>
      <c r="B12216" s="32" t="s">
        <v>169</v>
      </c>
      <c r="C12216">
        <f t="shared" si="190"/>
        <v>28326</v>
      </c>
    </row>
    <row r="12217" spans="1:3">
      <c r="A12217" s="32" t="s">
        <v>28617</v>
      </c>
      <c r="B12217" s="32" t="s">
        <v>169</v>
      </c>
      <c r="C12217">
        <f t="shared" si="190"/>
        <v>28327</v>
      </c>
    </row>
    <row r="12218" spans="1:3">
      <c r="A12218" s="32" t="s">
        <v>28421</v>
      </c>
      <c r="B12218" s="32" t="s">
        <v>169</v>
      </c>
      <c r="C12218">
        <f t="shared" si="190"/>
        <v>28328</v>
      </c>
    </row>
    <row r="12219" spans="1:3">
      <c r="A12219" s="32" t="s">
        <v>28422</v>
      </c>
      <c r="B12219" s="32" t="s">
        <v>169</v>
      </c>
      <c r="C12219">
        <f t="shared" si="190"/>
        <v>28329</v>
      </c>
    </row>
    <row r="12220" spans="1:3">
      <c r="A12220" s="32" t="s">
        <v>28618</v>
      </c>
      <c r="B12220" s="32" t="s">
        <v>169</v>
      </c>
      <c r="C12220">
        <f t="shared" si="190"/>
        <v>28330</v>
      </c>
    </row>
    <row r="12221" spans="1:3">
      <c r="A12221" s="32" t="s">
        <v>28423</v>
      </c>
      <c r="B12221" s="32" t="s">
        <v>169</v>
      </c>
      <c r="C12221">
        <f t="shared" si="190"/>
        <v>28331</v>
      </c>
    </row>
    <row r="12222" spans="1:3">
      <c r="A12222" s="32" t="s">
        <v>28835</v>
      </c>
      <c r="B12222" s="32" t="s">
        <v>169</v>
      </c>
      <c r="C12222">
        <f t="shared" si="190"/>
        <v>28332</v>
      </c>
    </row>
    <row r="12223" spans="1:3">
      <c r="A12223" s="32" t="s">
        <v>28836</v>
      </c>
      <c r="B12223" s="32" t="s">
        <v>169</v>
      </c>
      <c r="C12223">
        <f t="shared" si="190"/>
        <v>28333</v>
      </c>
    </row>
    <row r="12224" spans="1:3">
      <c r="A12224" s="32" t="s">
        <v>28424</v>
      </c>
      <c r="B12224" s="32" t="s">
        <v>169</v>
      </c>
      <c r="C12224">
        <f t="shared" si="190"/>
        <v>28334</v>
      </c>
    </row>
    <row r="12225" spans="1:3">
      <c r="A12225" s="32" t="s">
        <v>28425</v>
      </c>
      <c r="B12225" s="32" t="s">
        <v>169</v>
      </c>
      <c r="C12225">
        <f t="shared" si="190"/>
        <v>28335</v>
      </c>
    </row>
    <row r="12226" spans="1:3">
      <c r="A12226" s="32" t="s">
        <v>28837</v>
      </c>
      <c r="B12226" s="32" t="s">
        <v>169</v>
      </c>
      <c r="C12226">
        <f t="shared" ref="C12226:C12289" si="191">1*A12226</f>
        <v>28337</v>
      </c>
    </row>
    <row r="12227" spans="1:3">
      <c r="A12227" s="32" t="s">
        <v>28619</v>
      </c>
      <c r="B12227" s="32" t="s">
        <v>169</v>
      </c>
      <c r="C12227">
        <f t="shared" si="191"/>
        <v>28338</v>
      </c>
    </row>
    <row r="12228" spans="1:3">
      <c r="A12228" s="32" t="s">
        <v>28426</v>
      </c>
      <c r="B12228" s="32" t="s">
        <v>169</v>
      </c>
      <c r="C12228">
        <f t="shared" si="191"/>
        <v>28339</v>
      </c>
    </row>
    <row r="12229" spans="1:3">
      <c r="A12229" s="32" t="s">
        <v>28838</v>
      </c>
      <c r="B12229" s="32" t="s">
        <v>169</v>
      </c>
      <c r="C12229">
        <f t="shared" si="191"/>
        <v>28340</v>
      </c>
    </row>
    <row r="12230" spans="1:3">
      <c r="A12230" s="32" t="s">
        <v>28839</v>
      </c>
      <c r="B12230" s="32" t="s">
        <v>169</v>
      </c>
      <c r="C12230">
        <f t="shared" si="191"/>
        <v>28341</v>
      </c>
    </row>
    <row r="12231" spans="1:3">
      <c r="A12231" s="32" t="s">
        <v>28427</v>
      </c>
      <c r="B12231" s="32" t="s">
        <v>169</v>
      </c>
      <c r="C12231">
        <f t="shared" si="191"/>
        <v>28342</v>
      </c>
    </row>
    <row r="12232" spans="1:3">
      <c r="A12232" s="32" t="s">
        <v>28840</v>
      </c>
      <c r="B12232" s="32" t="s">
        <v>169</v>
      </c>
      <c r="C12232">
        <f t="shared" si="191"/>
        <v>28343</v>
      </c>
    </row>
    <row r="12233" spans="1:3">
      <c r="A12233" s="32" t="s">
        <v>28428</v>
      </c>
      <c r="B12233" s="32" t="s">
        <v>169</v>
      </c>
      <c r="C12233">
        <f t="shared" si="191"/>
        <v>28344</v>
      </c>
    </row>
    <row r="12234" spans="1:3">
      <c r="A12234" s="32" t="s">
        <v>28620</v>
      </c>
      <c r="B12234" s="32" t="s">
        <v>169</v>
      </c>
      <c r="C12234">
        <f t="shared" si="191"/>
        <v>28345</v>
      </c>
    </row>
    <row r="12235" spans="1:3">
      <c r="A12235" s="32" t="s">
        <v>28841</v>
      </c>
      <c r="B12235" s="32" t="s">
        <v>169</v>
      </c>
      <c r="C12235">
        <f t="shared" si="191"/>
        <v>28347</v>
      </c>
    </row>
    <row r="12236" spans="1:3">
      <c r="A12236" s="32" t="s">
        <v>28429</v>
      </c>
      <c r="B12236" s="32" t="s">
        <v>169</v>
      </c>
      <c r="C12236">
        <f t="shared" si="191"/>
        <v>28348</v>
      </c>
    </row>
    <row r="12237" spans="1:3">
      <c r="A12237" s="32" t="s">
        <v>28842</v>
      </c>
      <c r="B12237" s="32" t="s">
        <v>169</v>
      </c>
      <c r="C12237">
        <f t="shared" si="191"/>
        <v>28349</v>
      </c>
    </row>
    <row r="12238" spans="1:3">
      <c r="A12238" s="32" t="s">
        <v>28843</v>
      </c>
      <c r="B12238" s="32" t="s">
        <v>169</v>
      </c>
      <c r="C12238">
        <f t="shared" si="191"/>
        <v>28350</v>
      </c>
    </row>
    <row r="12239" spans="1:3">
      <c r="A12239" s="32" t="s">
        <v>28621</v>
      </c>
      <c r="B12239" s="32" t="s">
        <v>169</v>
      </c>
      <c r="C12239">
        <f t="shared" si="191"/>
        <v>28351</v>
      </c>
    </row>
    <row r="12240" spans="1:3">
      <c r="A12240" s="32" t="s">
        <v>28622</v>
      </c>
      <c r="B12240" s="32" t="s">
        <v>169</v>
      </c>
      <c r="C12240">
        <f t="shared" si="191"/>
        <v>28352</v>
      </c>
    </row>
    <row r="12241" spans="1:3">
      <c r="A12241" s="32" t="s">
        <v>28623</v>
      </c>
      <c r="B12241" s="32" t="s">
        <v>169</v>
      </c>
      <c r="C12241">
        <f t="shared" si="191"/>
        <v>28353</v>
      </c>
    </row>
    <row r="12242" spans="1:3">
      <c r="A12242" s="32" t="s">
        <v>28430</v>
      </c>
      <c r="B12242" s="32" t="s">
        <v>169</v>
      </c>
      <c r="C12242">
        <f t="shared" si="191"/>
        <v>28355</v>
      </c>
    </row>
    <row r="12243" spans="1:3">
      <c r="A12243" s="32" t="s">
        <v>28431</v>
      </c>
      <c r="B12243" s="32" t="s">
        <v>169</v>
      </c>
      <c r="C12243">
        <f t="shared" si="191"/>
        <v>28356</v>
      </c>
    </row>
    <row r="12244" spans="1:3">
      <c r="A12244" s="32" t="s">
        <v>28844</v>
      </c>
      <c r="B12244" s="32" t="s">
        <v>169</v>
      </c>
      <c r="C12244">
        <f t="shared" si="191"/>
        <v>28357</v>
      </c>
    </row>
    <row r="12245" spans="1:3">
      <c r="A12245" s="32" t="s">
        <v>28624</v>
      </c>
      <c r="B12245" s="32" t="s">
        <v>169</v>
      </c>
      <c r="C12245">
        <f t="shared" si="191"/>
        <v>28358</v>
      </c>
    </row>
    <row r="12246" spans="1:3">
      <c r="A12246" s="32" t="s">
        <v>28625</v>
      </c>
      <c r="B12246" s="32" t="s">
        <v>169</v>
      </c>
      <c r="C12246">
        <f t="shared" si="191"/>
        <v>28359</v>
      </c>
    </row>
    <row r="12247" spans="1:3">
      <c r="A12247" s="32" t="s">
        <v>28845</v>
      </c>
      <c r="B12247" s="32" t="s">
        <v>169</v>
      </c>
      <c r="C12247">
        <f t="shared" si="191"/>
        <v>28360</v>
      </c>
    </row>
    <row r="12248" spans="1:3">
      <c r="A12248" s="32" t="s">
        <v>28553</v>
      </c>
      <c r="B12248" s="32" t="s">
        <v>169</v>
      </c>
      <c r="C12248">
        <f t="shared" si="191"/>
        <v>28361</v>
      </c>
    </row>
    <row r="12249" spans="1:3">
      <c r="A12249" s="32" t="s">
        <v>28846</v>
      </c>
      <c r="B12249" s="32" t="s">
        <v>169</v>
      </c>
      <c r="C12249">
        <f t="shared" si="191"/>
        <v>28362</v>
      </c>
    </row>
    <row r="12250" spans="1:3">
      <c r="A12250" s="32" t="s">
        <v>28626</v>
      </c>
      <c r="B12250" s="32" t="s">
        <v>169</v>
      </c>
      <c r="C12250">
        <f t="shared" si="191"/>
        <v>28363</v>
      </c>
    </row>
    <row r="12251" spans="1:3">
      <c r="A12251" s="32" t="s">
        <v>28627</v>
      </c>
      <c r="B12251" s="32" t="s">
        <v>169</v>
      </c>
      <c r="C12251">
        <f t="shared" si="191"/>
        <v>28364</v>
      </c>
    </row>
    <row r="12252" spans="1:3">
      <c r="A12252" s="32" t="s">
        <v>28628</v>
      </c>
      <c r="B12252" s="32" t="s">
        <v>169</v>
      </c>
      <c r="C12252">
        <f t="shared" si="191"/>
        <v>28365</v>
      </c>
    </row>
    <row r="12253" spans="1:3">
      <c r="A12253" s="32" t="s">
        <v>28432</v>
      </c>
      <c r="B12253" s="32" t="s">
        <v>169</v>
      </c>
      <c r="C12253">
        <f t="shared" si="191"/>
        <v>28366</v>
      </c>
    </row>
    <row r="12254" spans="1:3">
      <c r="A12254" s="32" t="s">
        <v>28847</v>
      </c>
      <c r="B12254" s="32" t="s">
        <v>169</v>
      </c>
      <c r="C12254">
        <f t="shared" si="191"/>
        <v>28367</v>
      </c>
    </row>
    <row r="12255" spans="1:3">
      <c r="A12255" s="32" t="s">
        <v>28433</v>
      </c>
      <c r="B12255" s="32" t="s">
        <v>169</v>
      </c>
      <c r="C12255">
        <f t="shared" si="191"/>
        <v>28368</v>
      </c>
    </row>
    <row r="12256" spans="1:3">
      <c r="A12256" s="32" t="s">
        <v>28629</v>
      </c>
      <c r="B12256" s="32" t="s">
        <v>169</v>
      </c>
      <c r="C12256">
        <f t="shared" si="191"/>
        <v>28369</v>
      </c>
    </row>
    <row r="12257" spans="1:3">
      <c r="A12257" s="32" t="s">
        <v>28848</v>
      </c>
      <c r="B12257" s="32" t="s">
        <v>169</v>
      </c>
      <c r="C12257">
        <f t="shared" si="191"/>
        <v>28370</v>
      </c>
    </row>
    <row r="12258" spans="1:3">
      <c r="A12258" s="32" t="s">
        <v>28630</v>
      </c>
      <c r="B12258" s="32" t="s">
        <v>169</v>
      </c>
      <c r="C12258">
        <f t="shared" si="191"/>
        <v>28371</v>
      </c>
    </row>
    <row r="12259" spans="1:3">
      <c r="A12259" s="32" t="s">
        <v>28849</v>
      </c>
      <c r="B12259" s="32" t="s">
        <v>169</v>
      </c>
      <c r="C12259">
        <f t="shared" si="191"/>
        <v>28372</v>
      </c>
    </row>
    <row r="12260" spans="1:3">
      <c r="A12260" s="32" t="s">
        <v>28631</v>
      </c>
      <c r="B12260" s="32" t="s">
        <v>169</v>
      </c>
      <c r="C12260">
        <f t="shared" si="191"/>
        <v>28373</v>
      </c>
    </row>
    <row r="12261" spans="1:3">
      <c r="A12261" s="32" t="s">
        <v>28850</v>
      </c>
      <c r="B12261" s="32" t="s">
        <v>169</v>
      </c>
      <c r="C12261">
        <f t="shared" si="191"/>
        <v>28374</v>
      </c>
    </row>
    <row r="12262" spans="1:3">
      <c r="A12262" s="32" t="s">
        <v>28851</v>
      </c>
      <c r="B12262" s="32" t="s">
        <v>169</v>
      </c>
      <c r="C12262">
        <f t="shared" si="191"/>
        <v>28375</v>
      </c>
    </row>
    <row r="12263" spans="1:3">
      <c r="A12263" s="32" t="s">
        <v>28632</v>
      </c>
      <c r="B12263" s="32" t="s">
        <v>169</v>
      </c>
      <c r="C12263">
        <f t="shared" si="191"/>
        <v>28376</v>
      </c>
    </row>
    <row r="12264" spans="1:3">
      <c r="A12264" s="32" t="s">
        <v>28633</v>
      </c>
      <c r="B12264" s="32" t="s">
        <v>169</v>
      </c>
      <c r="C12264">
        <f t="shared" si="191"/>
        <v>28377</v>
      </c>
    </row>
    <row r="12265" spans="1:3">
      <c r="A12265" s="32" t="s">
        <v>28852</v>
      </c>
      <c r="B12265" s="32" t="s">
        <v>169</v>
      </c>
      <c r="C12265">
        <f t="shared" si="191"/>
        <v>28378</v>
      </c>
    </row>
    <row r="12266" spans="1:3">
      <c r="A12266" s="32" t="s">
        <v>28634</v>
      </c>
      <c r="B12266" s="32" t="s">
        <v>169</v>
      </c>
      <c r="C12266">
        <f t="shared" si="191"/>
        <v>28379</v>
      </c>
    </row>
    <row r="12267" spans="1:3">
      <c r="A12267" s="32" t="s">
        <v>28853</v>
      </c>
      <c r="B12267" s="32" t="s">
        <v>169</v>
      </c>
      <c r="C12267">
        <f t="shared" si="191"/>
        <v>28380</v>
      </c>
    </row>
    <row r="12268" spans="1:3">
      <c r="A12268" s="32" t="s">
        <v>28434</v>
      </c>
      <c r="B12268" s="32" t="s">
        <v>169</v>
      </c>
      <c r="C12268">
        <f t="shared" si="191"/>
        <v>28382</v>
      </c>
    </row>
    <row r="12269" spans="1:3">
      <c r="A12269" s="32" t="s">
        <v>28635</v>
      </c>
      <c r="B12269" s="32" t="s">
        <v>169</v>
      </c>
      <c r="C12269">
        <f t="shared" si="191"/>
        <v>28383</v>
      </c>
    </row>
    <row r="12270" spans="1:3">
      <c r="A12270" s="32" t="s">
        <v>28636</v>
      </c>
      <c r="B12270" s="32" t="s">
        <v>169</v>
      </c>
      <c r="C12270">
        <f t="shared" si="191"/>
        <v>28384</v>
      </c>
    </row>
    <row r="12271" spans="1:3">
      <c r="A12271" s="32" t="s">
        <v>28435</v>
      </c>
      <c r="B12271" s="32" t="s">
        <v>169</v>
      </c>
      <c r="C12271">
        <f t="shared" si="191"/>
        <v>28385</v>
      </c>
    </row>
    <row r="12272" spans="1:3">
      <c r="A12272" s="32" t="s">
        <v>28854</v>
      </c>
      <c r="B12272" s="32" t="s">
        <v>169</v>
      </c>
      <c r="C12272">
        <f t="shared" si="191"/>
        <v>28386</v>
      </c>
    </row>
    <row r="12273" spans="1:3">
      <c r="A12273" s="32" t="s">
        <v>28637</v>
      </c>
      <c r="B12273" s="32" t="s">
        <v>169</v>
      </c>
      <c r="C12273">
        <f t="shared" si="191"/>
        <v>28387</v>
      </c>
    </row>
    <row r="12274" spans="1:3">
      <c r="A12274" s="32" t="s">
        <v>28855</v>
      </c>
      <c r="B12274" s="32" t="s">
        <v>169</v>
      </c>
      <c r="C12274">
        <f t="shared" si="191"/>
        <v>28388</v>
      </c>
    </row>
    <row r="12275" spans="1:3">
      <c r="A12275" s="32" t="s">
        <v>28436</v>
      </c>
      <c r="B12275" s="32" t="s">
        <v>169</v>
      </c>
      <c r="C12275">
        <f t="shared" si="191"/>
        <v>28390</v>
      </c>
    </row>
    <row r="12276" spans="1:3">
      <c r="A12276" s="32" t="s">
        <v>28437</v>
      </c>
      <c r="B12276" s="32" t="s">
        <v>169</v>
      </c>
      <c r="C12276">
        <f t="shared" si="191"/>
        <v>28391</v>
      </c>
    </row>
    <row r="12277" spans="1:3">
      <c r="A12277" s="32" t="s">
        <v>28856</v>
      </c>
      <c r="B12277" s="32" t="s">
        <v>169</v>
      </c>
      <c r="C12277">
        <f t="shared" si="191"/>
        <v>28392</v>
      </c>
    </row>
    <row r="12278" spans="1:3">
      <c r="A12278" s="32" t="s">
        <v>28438</v>
      </c>
      <c r="B12278" s="32" t="s">
        <v>169</v>
      </c>
      <c r="C12278">
        <f t="shared" si="191"/>
        <v>28393</v>
      </c>
    </row>
    <row r="12279" spans="1:3">
      <c r="A12279" s="32" t="s">
        <v>28638</v>
      </c>
      <c r="B12279" s="32" t="s">
        <v>169</v>
      </c>
      <c r="C12279">
        <f t="shared" si="191"/>
        <v>28394</v>
      </c>
    </row>
    <row r="12280" spans="1:3">
      <c r="A12280" s="32" t="s">
        <v>28439</v>
      </c>
      <c r="B12280" s="32" t="s">
        <v>169</v>
      </c>
      <c r="C12280">
        <f t="shared" si="191"/>
        <v>28395</v>
      </c>
    </row>
    <row r="12281" spans="1:3">
      <c r="A12281" s="32" t="s">
        <v>28639</v>
      </c>
      <c r="B12281" s="32" t="s">
        <v>169</v>
      </c>
      <c r="C12281">
        <f t="shared" si="191"/>
        <v>28396</v>
      </c>
    </row>
    <row r="12282" spans="1:3">
      <c r="A12282" s="32" t="s">
        <v>28857</v>
      </c>
      <c r="B12282" s="32" t="s">
        <v>169</v>
      </c>
      <c r="C12282">
        <f t="shared" si="191"/>
        <v>28397</v>
      </c>
    </row>
    <row r="12283" spans="1:3">
      <c r="A12283" s="32" t="s">
        <v>28858</v>
      </c>
      <c r="B12283" s="32" t="s">
        <v>169</v>
      </c>
      <c r="C12283">
        <f t="shared" si="191"/>
        <v>28398</v>
      </c>
    </row>
    <row r="12284" spans="1:3">
      <c r="A12284" s="32" t="s">
        <v>28859</v>
      </c>
      <c r="B12284" s="32" t="s">
        <v>169</v>
      </c>
      <c r="C12284">
        <f t="shared" si="191"/>
        <v>28399</v>
      </c>
    </row>
    <row r="12285" spans="1:3">
      <c r="A12285" s="32" t="s">
        <v>28440</v>
      </c>
      <c r="B12285" s="32" t="s">
        <v>169</v>
      </c>
      <c r="C12285">
        <f t="shared" si="191"/>
        <v>28401</v>
      </c>
    </row>
    <row r="12286" spans="1:3">
      <c r="A12286" s="32" t="s">
        <v>28441</v>
      </c>
      <c r="B12286" s="32" t="s">
        <v>169</v>
      </c>
      <c r="C12286">
        <f t="shared" si="191"/>
        <v>28402</v>
      </c>
    </row>
    <row r="12287" spans="1:3">
      <c r="A12287" s="32" t="s">
        <v>28442</v>
      </c>
      <c r="B12287" s="32" t="s">
        <v>169</v>
      </c>
      <c r="C12287">
        <f t="shared" si="191"/>
        <v>28403</v>
      </c>
    </row>
    <row r="12288" spans="1:3">
      <c r="A12288" s="32" t="s">
        <v>28443</v>
      </c>
      <c r="B12288" s="32" t="s">
        <v>169</v>
      </c>
      <c r="C12288">
        <f t="shared" si="191"/>
        <v>28404</v>
      </c>
    </row>
    <row r="12289" spans="1:3">
      <c r="A12289" s="32" t="s">
        <v>28444</v>
      </c>
      <c r="B12289" s="32" t="s">
        <v>169</v>
      </c>
      <c r="C12289">
        <f t="shared" si="191"/>
        <v>28405</v>
      </c>
    </row>
    <row r="12290" spans="1:3">
      <c r="A12290" s="32" t="s">
        <v>28445</v>
      </c>
      <c r="B12290" s="32" t="s">
        <v>169</v>
      </c>
      <c r="C12290">
        <f t="shared" ref="C12290:C12353" si="192">1*A12290</f>
        <v>28406</v>
      </c>
    </row>
    <row r="12291" spans="1:3">
      <c r="A12291" s="32" t="s">
        <v>28446</v>
      </c>
      <c r="B12291" s="32" t="s">
        <v>169</v>
      </c>
      <c r="C12291">
        <f t="shared" si="192"/>
        <v>28407</v>
      </c>
    </row>
    <row r="12292" spans="1:3">
      <c r="A12292" s="32" t="s">
        <v>28447</v>
      </c>
      <c r="B12292" s="32" t="s">
        <v>169</v>
      </c>
      <c r="C12292">
        <f t="shared" si="192"/>
        <v>28408</v>
      </c>
    </row>
    <row r="12293" spans="1:3">
      <c r="A12293" s="32" t="s">
        <v>28448</v>
      </c>
      <c r="B12293" s="32" t="s">
        <v>169</v>
      </c>
      <c r="C12293">
        <f t="shared" si="192"/>
        <v>28409</v>
      </c>
    </row>
    <row r="12294" spans="1:3">
      <c r="A12294" s="32" t="s">
        <v>28449</v>
      </c>
      <c r="B12294" s="32" t="s">
        <v>169</v>
      </c>
      <c r="C12294">
        <f t="shared" si="192"/>
        <v>28410</v>
      </c>
    </row>
    <row r="12295" spans="1:3">
      <c r="A12295" s="32" t="s">
        <v>28450</v>
      </c>
      <c r="B12295" s="32" t="s">
        <v>169</v>
      </c>
      <c r="C12295">
        <f t="shared" si="192"/>
        <v>28411</v>
      </c>
    </row>
    <row r="12296" spans="1:3">
      <c r="A12296" s="32" t="s">
        <v>28451</v>
      </c>
      <c r="B12296" s="32" t="s">
        <v>169</v>
      </c>
      <c r="C12296">
        <f t="shared" si="192"/>
        <v>28412</v>
      </c>
    </row>
    <row r="12297" spans="1:3">
      <c r="A12297" s="32" t="s">
        <v>28452</v>
      </c>
      <c r="B12297" s="32" t="s">
        <v>169</v>
      </c>
      <c r="C12297">
        <f t="shared" si="192"/>
        <v>28420</v>
      </c>
    </row>
    <row r="12298" spans="1:3">
      <c r="A12298" s="32" t="s">
        <v>28860</v>
      </c>
      <c r="B12298" s="32" t="s">
        <v>169</v>
      </c>
      <c r="C12298">
        <f t="shared" si="192"/>
        <v>28421</v>
      </c>
    </row>
    <row r="12299" spans="1:3">
      <c r="A12299" s="32" t="s">
        <v>28453</v>
      </c>
      <c r="B12299" s="32" t="s">
        <v>169</v>
      </c>
      <c r="C12299">
        <f t="shared" si="192"/>
        <v>28422</v>
      </c>
    </row>
    <row r="12300" spans="1:3">
      <c r="A12300" s="32" t="s">
        <v>28640</v>
      </c>
      <c r="B12300" s="32" t="s">
        <v>169</v>
      </c>
      <c r="C12300">
        <f t="shared" si="192"/>
        <v>28423</v>
      </c>
    </row>
    <row r="12301" spans="1:3">
      <c r="A12301" s="32" t="s">
        <v>28861</v>
      </c>
      <c r="B12301" s="32" t="s">
        <v>169</v>
      </c>
      <c r="C12301">
        <f t="shared" si="192"/>
        <v>28424</v>
      </c>
    </row>
    <row r="12302" spans="1:3">
      <c r="A12302" s="32" t="s">
        <v>28641</v>
      </c>
      <c r="B12302" s="32" t="s">
        <v>169</v>
      </c>
      <c r="C12302">
        <f t="shared" si="192"/>
        <v>28425</v>
      </c>
    </row>
    <row r="12303" spans="1:3">
      <c r="A12303" s="32" t="s">
        <v>28454</v>
      </c>
      <c r="B12303" s="32" t="s">
        <v>169</v>
      </c>
      <c r="C12303">
        <f t="shared" si="192"/>
        <v>28428</v>
      </c>
    </row>
    <row r="12304" spans="1:3">
      <c r="A12304" s="32" t="s">
        <v>28455</v>
      </c>
      <c r="B12304" s="32" t="s">
        <v>169</v>
      </c>
      <c r="C12304">
        <f t="shared" si="192"/>
        <v>28429</v>
      </c>
    </row>
    <row r="12305" spans="1:3">
      <c r="A12305" s="32" t="s">
        <v>28862</v>
      </c>
      <c r="B12305" s="32" t="s">
        <v>169</v>
      </c>
      <c r="C12305">
        <f t="shared" si="192"/>
        <v>28430</v>
      </c>
    </row>
    <row r="12306" spans="1:3">
      <c r="A12306" s="32" t="s">
        <v>28863</v>
      </c>
      <c r="B12306" s="32" t="s">
        <v>169</v>
      </c>
      <c r="C12306">
        <f t="shared" si="192"/>
        <v>28431</v>
      </c>
    </row>
    <row r="12307" spans="1:3">
      <c r="A12307" s="32" t="s">
        <v>28864</v>
      </c>
      <c r="B12307" s="32" t="s">
        <v>169</v>
      </c>
      <c r="C12307">
        <f t="shared" si="192"/>
        <v>28432</v>
      </c>
    </row>
    <row r="12308" spans="1:3">
      <c r="A12308" s="32" t="s">
        <v>28865</v>
      </c>
      <c r="B12308" s="32" t="s">
        <v>169</v>
      </c>
      <c r="C12308">
        <f t="shared" si="192"/>
        <v>28433</v>
      </c>
    </row>
    <row r="12309" spans="1:3">
      <c r="A12309" s="32" t="s">
        <v>28866</v>
      </c>
      <c r="B12309" s="32" t="s">
        <v>169</v>
      </c>
      <c r="C12309">
        <f t="shared" si="192"/>
        <v>28434</v>
      </c>
    </row>
    <row r="12310" spans="1:3">
      <c r="A12310" s="32" t="s">
        <v>28642</v>
      </c>
      <c r="B12310" s="32" t="s">
        <v>169</v>
      </c>
      <c r="C12310">
        <f t="shared" si="192"/>
        <v>28435</v>
      </c>
    </row>
    <row r="12311" spans="1:3">
      <c r="A12311" s="32" t="s">
        <v>28643</v>
      </c>
      <c r="B12311" s="32" t="s">
        <v>169</v>
      </c>
      <c r="C12311">
        <f t="shared" si="192"/>
        <v>28436</v>
      </c>
    </row>
    <row r="12312" spans="1:3">
      <c r="A12312" s="32" t="s">
        <v>28867</v>
      </c>
      <c r="B12312" s="32" t="s">
        <v>169</v>
      </c>
      <c r="C12312">
        <f t="shared" si="192"/>
        <v>28438</v>
      </c>
    </row>
    <row r="12313" spans="1:3">
      <c r="A12313" s="32" t="s">
        <v>28868</v>
      </c>
      <c r="B12313" s="32" t="s">
        <v>169</v>
      </c>
      <c r="C12313">
        <f t="shared" si="192"/>
        <v>28439</v>
      </c>
    </row>
    <row r="12314" spans="1:3">
      <c r="A12314" s="32" t="s">
        <v>28456</v>
      </c>
      <c r="B12314" s="32" t="s">
        <v>169</v>
      </c>
      <c r="C12314">
        <f t="shared" si="192"/>
        <v>28441</v>
      </c>
    </row>
    <row r="12315" spans="1:3">
      <c r="A12315" s="32" t="s">
        <v>28869</v>
      </c>
      <c r="B12315" s="32" t="s">
        <v>169</v>
      </c>
      <c r="C12315">
        <f t="shared" si="192"/>
        <v>28442</v>
      </c>
    </row>
    <row r="12316" spans="1:3">
      <c r="A12316" s="32" t="s">
        <v>28644</v>
      </c>
      <c r="B12316" s="32" t="s">
        <v>169</v>
      </c>
      <c r="C12316">
        <f t="shared" si="192"/>
        <v>28443</v>
      </c>
    </row>
    <row r="12317" spans="1:3">
      <c r="A12317" s="32" t="s">
        <v>28645</v>
      </c>
      <c r="B12317" s="32" t="s">
        <v>169</v>
      </c>
      <c r="C12317">
        <f t="shared" si="192"/>
        <v>28444</v>
      </c>
    </row>
    <row r="12318" spans="1:3">
      <c r="A12318" s="32" t="s">
        <v>28646</v>
      </c>
      <c r="B12318" s="32" t="s">
        <v>169</v>
      </c>
      <c r="C12318">
        <f t="shared" si="192"/>
        <v>28445</v>
      </c>
    </row>
    <row r="12319" spans="1:3">
      <c r="A12319" s="32" t="s">
        <v>28554</v>
      </c>
      <c r="B12319" s="32" t="s">
        <v>169</v>
      </c>
      <c r="C12319">
        <f t="shared" si="192"/>
        <v>28446</v>
      </c>
    </row>
    <row r="12320" spans="1:3">
      <c r="A12320" s="32" t="s">
        <v>28870</v>
      </c>
      <c r="B12320" s="32" t="s">
        <v>169</v>
      </c>
      <c r="C12320">
        <f t="shared" si="192"/>
        <v>28447</v>
      </c>
    </row>
    <row r="12321" spans="1:3">
      <c r="A12321" s="32" t="s">
        <v>28871</v>
      </c>
      <c r="B12321" s="32" t="s">
        <v>169</v>
      </c>
      <c r="C12321">
        <f t="shared" si="192"/>
        <v>28448</v>
      </c>
    </row>
    <row r="12322" spans="1:3">
      <c r="A12322" s="32" t="s">
        <v>28457</v>
      </c>
      <c r="B12322" s="32" t="s">
        <v>169</v>
      </c>
      <c r="C12322">
        <f t="shared" si="192"/>
        <v>28449</v>
      </c>
    </row>
    <row r="12323" spans="1:3">
      <c r="A12323" s="32" t="s">
        <v>28872</v>
      </c>
      <c r="B12323" s="32" t="s">
        <v>169</v>
      </c>
      <c r="C12323">
        <f t="shared" si="192"/>
        <v>28450</v>
      </c>
    </row>
    <row r="12324" spans="1:3">
      <c r="A12324" s="32" t="s">
        <v>28458</v>
      </c>
      <c r="B12324" s="32" t="s">
        <v>169</v>
      </c>
      <c r="C12324">
        <f t="shared" si="192"/>
        <v>28451</v>
      </c>
    </row>
    <row r="12325" spans="1:3">
      <c r="A12325" s="32" t="s">
        <v>28459</v>
      </c>
      <c r="B12325" s="32" t="s">
        <v>169</v>
      </c>
      <c r="C12325">
        <f t="shared" si="192"/>
        <v>28452</v>
      </c>
    </row>
    <row r="12326" spans="1:3">
      <c r="A12326" s="32" t="s">
        <v>28647</v>
      </c>
      <c r="B12326" s="32" t="s">
        <v>169</v>
      </c>
      <c r="C12326">
        <f t="shared" si="192"/>
        <v>28453</v>
      </c>
    </row>
    <row r="12327" spans="1:3">
      <c r="A12327" s="32" t="s">
        <v>28873</v>
      </c>
      <c r="B12327" s="32" t="s">
        <v>169</v>
      </c>
      <c r="C12327">
        <f t="shared" si="192"/>
        <v>28454</v>
      </c>
    </row>
    <row r="12328" spans="1:3">
      <c r="A12328" s="32" t="s">
        <v>28874</v>
      </c>
      <c r="B12328" s="32" t="s">
        <v>169</v>
      </c>
      <c r="C12328">
        <f t="shared" si="192"/>
        <v>28455</v>
      </c>
    </row>
    <row r="12329" spans="1:3">
      <c r="A12329" s="32" t="s">
        <v>28875</v>
      </c>
      <c r="B12329" s="32" t="s">
        <v>169</v>
      </c>
      <c r="C12329">
        <f t="shared" si="192"/>
        <v>28456</v>
      </c>
    </row>
    <row r="12330" spans="1:3">
      <c r="A12330" s="32" t="s">
        <v>28648</v>
      </c>
      <c r="B12330" s="32" t="s">
        <v>169</v>
      </c>
      <c r="C12330">
        <f t="shared" si="192"/>
        <v>28457</v>
      </c>
    </row>
    <row r="12331" spans="1:3">
      <c r="A12331" s="32" t="s">
        <v>28649</v>
      </c>
      <c r="B12331" s="32" t="s">
        <v>169</v>
      </c>
      <c r="C12331">
        <f t="shared" si="192"/>
        <v>28458</v>
      </c>
    </row>
    <row r="12332" spans="1:3">
      <c r="A12332" s="32" t="s">
        <v>28460</v>
      </c>
      <c r="B12332" s="32" t="s">
        <v>169</v>
      </c>
      <c r="C12332">
        <f t="shared" si="192"/>
        <v>28459</v>
      </c>
    </row>
    <row r="12333" spans="1:3">
      <c r="A12333" s="32" t="s">
        <v>28650</v>
      </c>
      <c r="B12333" s="32" t="s">
        <v>169</v>
      </c>
      <c r="C12333">
        <f t="shared" si="192"/>
        <v>28460</v>
      </c>
    </row>
    <row r="12334" spans="1:3">
      <c r="A12334" s="32" t="s">
        <v>28461</v>
      </c>
      <c r="B12334" s="32" t="s">
        <v>169</v>
      </c>
      <c r="C12334">
        <f t="shared" si="192"/>
        <v>28461</v>
      </c>
    </row>
    <row r="12335" spans="1:3">
      <c r="A12335" s="32" t="s">
        <v>28462</v>
      </c>
      <c r="B12335" s="32" t="s">
        <v>169</v>
      </c>
      <c r="C12335">
        <f t="shared" si="192"/>
        <v>28462</v>
      </c>
    </row>
    <row r="12336" spans="1:3">
      <c r="A12336" s="32" t="s">
        <v>28651</v>
      </c>
      <c r="B12336" s="32" t="s">
        <v>169</v>
      </c>
      <c r="C12336">
        <f t="shared" si="192"/>
        <v>28463</v>
      </c>
    </row>
    <row r="12337" spans="1:3">
      <c r="A12337" s="32" t="s">
        <v>28876</v>
      </c>
      <c r="B12337" s="32" t="s">
        <v>169</v>
      </c>
      <c r="C12337">
        <f t="shared" si="192"/>
        <v>28464</v>
      </c>
    </row>
    <row r="12338" spans="1:3">
      <c r="A12338" s="32" t="s">
        <v>28463</v>
      </c>
      <c r="B12338" s="32" t="s">
        <v>169</v>
      </c>
      <c r="C12338">
        <f t="shared" si="192"/>
        <v>28465</v>
      </c>
    </row>
    <row r="12339" spans="1:3">
      <c r="A12339" s="32" t="s">
        <v>28652</v>
      </c>
      <c r="B12339" s="32" t="s">
        <v>169</v>
      </c>
      <c r="C12339">
        <f t="shared" si="192"/>
        <v>28466</v>
      </c>
    </row>
    <row r="12340" spans="1:3">
      <c r="A12340" s="32" t="s">
        <v>28464</v>
      </c>
      <c r="B12340" s="32" t="s">
        <v>169</v>
      </c>
      <c r="C12340">
        <f t="shared" si="192"/>
        <v>28467</v>
      </c>
    </row>
    <row r="12341" spans="1:3">
      <c r="A12341" s="32" t="s">
        <v>28465</v>
      </c>
      <c r="B12341" s="32" t="s">
        <v>169</v>
      </c>
      <c r="C12341">
        <f t="shared" si="192"/>
        <v>28468</v>
      </c>
    </row>
    <row r="12342" spans="1:3">
      <c r="A12342" s="32" t="s">
        <v>28466</v>
      </c>
      <c r="B12342" s="32" t="s">
        <v>169</v>
      </c>
      <c r="C12342">
        <f t="shared" si="192"/>
        <v>28469</v>
      </c>
    </row>
    <row r="12343" spans="1:3">
      <c r="A12343" s="32" t="s">
        <v>28467</v>
      </c>
      <c r="B12343" s="32" t="s">
        <v>169</v>
      </c>
      <c r="C12343">
        <f t="shared" si="192"/>
        <v>28470</v>
      </c>
    </row>
    <row r="12344" spans="1:3">
      <c r="A12344" s="32" t="s">
        <v>28555</v>
      </c>
      <c r="B12344" s="32" t="s">
        <v>169</v>
      </c>
      <c r="C12344">
        <f t="shared" si="192"/>
        <v>28471</v>
      </c>
    </row>
    <row r="12345" spans="1:3">
      <c r="A12345" s="32" t="s">
        <v>28653</v>
      </c>
      <c r="B12345" s="32" t="s">
        <v>169</v>
      </c>
      <c r="C12345">
        <f t="shared" si="192"/>
        <v>28472</v>
      </c>
    </row>
    <row r="12346" spans="1:3">
      <c r="A12346" s="32" t="s">
        <v>28654</v>
      </c>
      <c r="B12346" s="32" t="s">
        <v>169</v>
      </c>
      <c r="C12346">
        <f t="shared" si="192"/>
        <v>28478</v>
      </c>
    </row>
    <row r="12347" spans="1:3">
      <c r="A12347" s="32" t="s">
        <v>28468</v>
      </c>
      <c r="B12347" s="32" t="s">
        <v>169</v>
      </c>
      <c r="C12347">
        <f t="shared" si="192"/>
        <v>28479</v>
      </c>
    </row>
    <row r="12348" spans="1:3">
      <c r="A12348" s="32" t="s">
        <v>28469</v>
      </c>
      <c r="B12348" s="32" t="s">
        <v>169</v>
      </c>
      <c r="C12348">
        <f t="shared" si="192"/>
        <v>28480</v>
      </c>
    </row>
    <row r="12349" spans="1:3">
      <c r="A12349" s="32" t="s">
        <v>28655</v>
      </c>
      <c r="B12349" s="32" t="s">
        <v>169</v>
      </c>
      <c r="C12349">
        <f t="shared" si="192"/>
        <v>28501</v>
      </c>
    </row>
    <row r="12350" spans="1:3">
      <c r="A12350" s="32" t="s">
        <v>28877</v>
      </c>
      <c r="B12350" s="32" t="s">
        <v>169</v>
      </c>
      <c r="C12350">
        <f t="shared" si="192"/>
        <v>28502</v>
      </c>
    </row>
    <row r="12351" spans="1:3">
      <c r="A12351" s="32" t="s">
        <v>28878</v>
      </c>
      <c r="B12351" s="32" t="s">
        <v>169</v>
      </c>
      <c r="C12351">
        <f t="shared" si="192"/>
        <v>28503</v>
      </c>
    </row>
    <row r="12352" spans="1:3">
      <c r="A12352" s="32" t="s">
        <v>28879</v>
      </c>
      <c r="B12352" s="32" t="s">
        <v>169</v>
      </c>
      <c r="C12352">
        <f t="shared" si="192"/>
        <v>28504</v>
      </c>
    </row>
    <row r="12353" spans="1:3">
      <c r="A12353" s="32" t="s">
        <v>28656</v>
      </c>
      <c r="B12353" s="32" t="s">
        <v>169</v>
      </c>
      <c r="C12353">
        <f t="shared" si="192"/>
        <v>28508</v>
      </c>
    </row>
    <row r="12354" spans="1:3">
      <c r="A12354" s="32" t="s">
        <v>28657</v>
      </c>
      <c r="B12354" s="32" t="s">
        <v>169</v>
      </c>
      <c r="C12354">
        <f t="shared" ref="C12354:C12417" si="193">1*A12354</f>
        <v>28509</v>
      </c>
    </row>
    <row r="12355" spans="1:3">
      <c r="A12355" s="32" t="s">
        <v>28880</v>
      </c>
      <c r="B12355" s="32" t="s">
        <v>169</v>
      </c>
      <c r="C12355">
        <f t="shared" si="193"/>
        <v>28510</v>
      </c>
    </row>
    <row r="12356" spans="1:3">
      <c r="A12356" s="32" t="s">
        <v>28881</v>
      </c>
      <c r="B12356" s="32" t="s">
        <v>169</v>
      </c>
      <c r="C12356">
        <f t="shared" si="193"/>
        <v>28511</v>
      </c>
    </row>
    <row r="12357" spans="1:3">
      <c r="A12357" s="32" t="s">
        <v>28658</v>
      </c>
      <c r="B12357" s="32" t="s">
        <v>169</v>
      </c>
      <c r="C12357">
        <f t="shared" si="193"/>
        <v>28512</v>
      </c>
    </row>
    <row r="12358" spans="1:3">
      <c r="A12358" s="32" t="s">
        <v>28659</v>
      </c>
      <c r="B12358" s="32" t="s">
        <v>169</v>
      </c>
      <c r="C12358">
        <f t="shared" si="193"/>
        <v>28513</v>
      </c>
    </row>
    <row r="12359" spans="1:3">
      <c r="A12359" s="32" t="s">
        <v>28882</v>
      </c>
      <c r="B12359" s="32" t="s">
        <v>169</v>
      </c>
      <c r="C12359">
        <f t="shared" si="193"/>
        <v>28515</v>
      </c>
    </row>
    <row r="12360" spans="1:3">
      <c r="A12360" s="32" t="s">
        <v>28660</v>
      </c>
      <c r="B12360" s="32" t="s">
        <v>169</v>
      </c>
      <c r="C12360">
        <f t="shared" si="193"/>
        <v>28516</v>
      </c>
    </row>
    <row r="12361" spans="1:3">
      <c r="A12361" s="32" t="s">
        <v>28661</v>
      </c>
      <c r="B12361" s="32" t="s">
        <v>169</v>
      </c>
      <c r="C12361">
        <f t="shared" si="193"/>
        <v>28518</v>
      </c>
    </row>
    <row r="12362" spans="1:3">
      <c r="A12362" s="32" t="s">
        <v>28883</v>
      </c>
      <c r="B12362" s="32" t="s">
        <v>169</v>
      </c>
      <c r="C12362">
        <f t="shared" si="193"/>
        <v>28519</v>
      </c>
    </row>
    <row r="12363" spans="1:3">
      <c r="A12363" s="32" t="s">
        <v>28884</v>
      </c>
      <c r="B12363" s="32" t="s">
        <v>169</v>
      </c>
      <c r="C12363">
        <f t="shared" si="193"/>
        <v>28520</v>
      </c>
    </row>
    <row r="12364" spans="1:3">
      <c r="A12364" s="32" t="s">
        <v>28885</v>
      </c>
      <c r="B12364" s="32" t="s">
        <v>169</v>
      </c>
      <c r="C12364">
        <f t="shared" si="193"/>
        <v>28521</v>
      </c>
    </row>
    <row r="12365" spans="1:3">
      <c r="A12365" s="32" t="s">
        <v>28886</v>
      </c>
      <c r="B12365" s="32" t="s">
        <v>169</v>
      </c>
      <c r="C12365">
        <f t="shared" si="193"/>
        <v>28522</v>
      </c>
    </row>
    <row r="12366" spans="1:3">
      <c r="A12366" s="32" t="s">
        <v>28887</v>
      </c>
      <c r="B12366" s="32" t="s">
        <v>169</v>
      </c>
      <c r="C12366">
        <f t="shared" si="193"/>
        <v>28523</v>
      </c>
    </row>
    <row r="12367" spans="1:3">
      <c r="A12367" s="32" t="s">
        <v>28888</v>
      </c>
      <c r="B12367" s="32" t="s">
        <v>169</v>
      </c>
      <c r="C12367">
        <f t="shared" si="193"/>
        <v>28524</v>
      </c>
    </row>
    <row r="12368" spans="1:3">
      <c r="A12368" s="32" t="s">
        <v>28889</v>
      </c>
      <c r="B12368" s="32" t="s">
        <v>169</v>
      </c>
      <c r="C12368">
        <f t="shared" si="193"/>
        <v>28525</v>
      </c>
    </row>
    <row r="12369" spans="1:3">
      <c r="A12369" s="32" t="s">
        <v>28890</v>
      </c>
      <c r="B12369" s="32" t="s">
        <v>169</v>
      </c>
      <c r="C12369">
        <f t="shared" si="193"/>
        <v>28526</v>
      </c>
    </row>
    <row r="12370" spans="1:3">
      <c r="A12370" s="32" t="s">
        <v>28891</v>
      </c>
      <c r="B12370" s="32" t="s">
        <v>169</v>
      </c>
      <c r="C12370">
        <f t="shared" si="193"/>
        <v>28527</v>
      </c>
    </row>
    <row r="12371" spans="1:3">
      <c r="A12371" s="32" t="s">
        <v>28892</v>
      </c>
      <c r="B12371" s="32" t="s">
        <v>169</v>
      </c>
      <c r="C12371">
        <f t="shared" si="193"/>
        <v>28528</v>
      </c>
    </row>
    <row r="12372" spans="1:3">
      <c r="A12372" s="32" t="s">
        <v>28893</v>
      </c>
      <c r="B12372" s="32" t="s">
        <v>169</v>
      </c>
      <c r="C12372">
        <f t="shared" si="193"/>
        <v>28529</v>
      </c>
    </row>
    <row r="12373" spans="1:3">
      <c r="A12373" s="32" t="s">
        <v>28662</v>
      </c>
      <c r="B12373" s="32" t="s">
        <v>169</v>
      </c>
      <c r="C12373">
        <f t="shared" si="193"/>
        <v>28530</v>
      </c>
    </row>
    <row r="12374" spans="1:3">
      <c r="A12374" s="32" t="s">
        <v>28894</v>
      </c>
      <c r="B12374" s="32" t="s">
        <v>169</v>
      </c>
      <c r="C12374">
        <f t="shared" si="193"/>
        <v>28531</v>
      </c>
    </row>
    <row r="12375" spans="1:3">
      <c r="A12375" s="32" t="s">
        <v>28663</v>
      </c>
      <c r="B12375" s="32" t="s">
        <v>169</v>
      </c>
      <c r="C12375">
        <f t="shared" si="193"/>
        <v>28532</v>
      </c>
    </row>
    <row r="12376" spans="1:3">
      <c r="A12376" s="32" t="s">
        <v>28664</v>
      </c>
      <c r="B12376" s="32" t="s">
        <v>169</v>
      </c>
      <c r="C12376">
        <f t="shared" si="193"/>
        <v>28533</v>
      </c>
    </row>
    <row r="12377" spans="1:3">
      <c r="A12377" s="32" t="s">
        <v>28895</v>
      </c>
      <c r="B12377" s="32" t="s">
        <v>169</v>
      </c>
      <c r="C12377">
        <f t="shared" si="193"/>
        <v>28537</v>
      </c>
    </row>
    <row r="12378" spans="1:3">
      <c r="A12378" s="32" t="s">
        <v>28896</v>
      </c>
      <c r="B12378" s="32" t="s">
        <v>169</v>
      </c>
      <c r="C12378">
        <f t="shared" si="193"/>
        <v>28538</v>
      </c>
    </row>
    <row r="12379" spans="1:3">
      <c r="A12379" s="32" t="s">
        <v>28897</v>
      </c>
      <c r="B12379" s="32" t="s">
        <v>169</v>
      </c>
      <c r="C12379">
        <f t="shared" si="193"/>
        <v>28539</v>
      </c>
    </row>
    <row r="12380" spans="1:3">
      <c r="A12380" s="32" t="s">
        <v>28665</v>
      </c>
      <c r="B12380" s="32" t="s">
        <v>169</v>
      </c>
      <c r="C12380">
        <f t="shared" si="193"/>
        <v>28540</v>
      </c>
    </row>
    <row r="12381" spans="1:3">
      <c r="A12381" s="32" t="s">
        <v>28898</v>
      </c>
      <c r="B12381" s="32" t="s">
        <v>169</v>
      </c>
      <c r="C12381">
        <f t="shared" si="193"/>
        <v>28541</v>
      </c>
    </row>
    <row r="12382" spans="1:3">
      <c r="A12382" s="32" t="s">
        <v>28899</v>
      </c>
      <c r="B12382" s="32" t="s">
        <v>169</v>
      </c>
      <c r="C12382">
        <f t="shared" si="193"/>
        <v>28542</v>
      </c>
    </row>
    <row r="12383" spans="1:3">
      <c r="A12383" s="32" t="s">
        <v>28900</v>
      </c>
      <c r="B12383" s="32" t="s">
        <v>169</v>
      </c>
      <c r="C12383">
        <f t="shared" si="193"/>
        <v>28543</v>
      </c>
    </row>
    <row r="12384" spans="1:3">
      <c r="A12384" s="32" t="s">
        <v>28901</v>
      </c>
      <c r="B12384" s="32" t="s">
        <v>169</v>
      </c>
      <c r="C12384">
        <f t="shared" si="193"/>
        <v>28544</v>
      </c>
    </row>
    <row r="12385" spans="1:3">
      <c r="A12385" s="32" t="s">
        <v>28902</v>
      </c>
      <c r="B12385" s="32" t="s">
        <v>169</v>
      </c>
      <c r="C12385">
        <f t="shared" si="193"/>
        <v>28545</v>
      </c>
    </row>
    <row r="12386" spans="1:3">
      <c r="A12386" s="32" t="s">
        <v>28666</v>
      </c>
      <c r="B12386" s="32" t="s">
        <v>169</v>
      </c>
      <c r="C12386">
        <f t="shared" si="193"/>
        <v>28546</v>
      </c>
    </row>
    <row r="12387" spans="1:3">
      <c r="A12387" s="32" t="s">
        <v>28903</v>
      </c>
      <c r="B12387" s="32" t="s">
        <v>169</v>
      </c>
      <c r="C12387">
        <f t="shared" si="193"/>
        <v>28547</v>
      </c>
    </row>
    <row r="12388" spans="1:3">
      <c r="A12388" s="32" t="s">
        <v>28904</v>
      </c>
      <c r="B12388" s="32" t="s">
        <v>169</v>
      </c>
      <c r="C12388">
        <f t="shared" si="193"/>
        <v>28551</v>
      </c>
    </row>
    <row r="12389" spans="1:3">
      <c r="A12389" s="32" t="s">
        <v>28905</v>
      </c>
      <c r="B12389" s="32" t="s">
        <v>169</v>
      </c>
      <c r="C12389">
        <f t="shared" si="193"/>
        <v>28552</v>
      </c>
    </row>
    <row r="12390" spans="1:3">
      <c r="A12390" s="32" t="s">
        <v>28906</v>
      </c>
      <c r="B12390" s="32" t="s">
        <v>169</v>
      </c>
      <c r="C12390">
        <f t="shared" si="193"/>
        <v>28553</v>
      </c>
    </row>
    <row r="12391" spans="1:3">
      <c r="A12391" s="32" t="s">
        <v>28667</v>
      </c>
      <c r="B12391" s="32" t="s">
        <v>169</v>
      </c>
      <c r="C12391">
        <f t="shared" si="193"/>
        <v>28554</v>
      </c>
    </row>
    <row r="12392" spans="1:3">
      <c r="A12392" s="32" t="s">
        <v>28907</v>
      </c>
      <c r="B12392" s="32" t="s">
        <v>169</v>
      </c>
      <c r="C12392">
        <f t="shared" si="193"/>
        <v>28555</v>
      </c>
    </row>
    <row r="12393" spans="1:3">
      <c r="A12393" s="32" t="s">
        <v>28908</v>
      </c>
      <c r="B12393" s="32" t="s">
        <v>169</v>
      </c>
      <c r="C12393">
        <f t="shared" si="193"/>
        <v>28556</v>
      </c>
    </row>
    <row r="12394" spans="1:3">
      <c r="A12394" s="32" t="s">
        <v>28668</v>
      </c>
      <c r="B12394" s="32" t="s">
        <v>169</v>
      </c>
      <c r="C12394">
        <f t="shared" si="193"/>
        <v>28557</v>
      </c>
    </row>
    <row r="12395" spans="1:3">
      <c r="A12395" s="32" t="s">
        <v>28669</v>
      </c>
      <c r="B12395" s="32" t="s">
        <v>169</v>
      </c>
      <c r="C12395">
        <f t="shared" si="193"/>
        <v>28560</v>
      </c>
    </row>
    <row r="12396" spans="1:3">
      <c r="A12396" s="32" t="s">
        <v>28909</v>
      </c>
      <c r="B12396" s="32" t="s">
        <v>169</v>
      </c>
      <c r="C12396">
        <f t="shared" si="193"/>
        <v>28561</v>
      </c>
    </row>
    <row r="12397" spans="1:3">
      <c r="A12397" s="32" t="s">
        <v>28670</v>
      </c>
      <c r="B12397" s="32" t="s">
        <v>169</v>
      </c>
      <c r="C12397">
        <f t="shared" si="193"/>
        <v>28562</v>
      </c>
    </row>
    <row r="12398" spans="1:3">
      <c r="A12398" s="32" t="s">
        <v>28910</v>
      </c>
      <c r="B12398" s="32" t="s">
        <v>169</v>
      </c>
      <c r="C12398">
        <f t="shared" si="193"/>
        <v>28563</v>
      </c>
    </row>
    <row r="12399" spans="1:3">
      <c r="A12399" s="32" t="s">
        <v>28911</v>
      </c>
      <c r="B12399" s="32" t="s">
        <v>169</v>
      </c>
      <c r="C12399">
        <f t="shared" si="193"/>
        <v>28564</v>
      </c>
    </row>
    <row r="12400" spans="1:3">
      <c r="A12400" s="32" t="s">
        <v>28671</v>
      </c>
      <c r="B12400" s="32" t="s">
        <v>169</v>
      </c>
      <c r="C12400">
        <f t="shared" si="193"/>
        <v>28570</v>
      </c>
    </row>
    <row r="12401" spans="1:3">
      <c r="A12401" s="32" t="s">
        <v>28672</v>
      </c>
      <c r="B12401" s="32" t="s">
        <v>169</v>
      </c>
      <c r="C12401">
        <f t="shared" si="193"/>
        <v>28571</v>
      </c>
    </row>
    <row r="12402" spans="1:3">
      <c r="A12402" s="32" t="s">
        <v>28912</v>
      </c>
      <c r="B12402" s="32" t="s">
        <v>169</v>
      </c>
      <c r="C12402">
        <f t="shared" si="193"/>
        <v>28572</v>
      </c>
    </row>
    <row r="12403" spans="1:3">
      <c r="A12403" s="32" t="s">
        <v>28913</v>
      </c>
      <c r="B12403" s="32" t="s">
        <v>169</v>
      </c>
      <c r="C12403">
        <f t="shared" si="193"/>
        <v>28573</v>
      </c>
    </row>
    <row r="12404" spans="1:3">
      <c r="A12404" s="32" t="s">
        <v>28673</v>
      </c>
      <c r="B12404" s="32" t="s">
        <v>169</v>
      </c>
      <c r="C12404">
        <f t="shared" si="193"/>
        <v>28574</v>
      </c>
    </row>
    <row r="12405" spans="1:3">
      <c r="A12405" s="32" t="s">
        <v>28914</v>
      </c>
      <c r="B12405" s="32" t="s">
        <v>169</v>
      </c>
      <c r="C12405">
        <f t="shared" si="193"/>
        <v>28575</v>
      </c>
    </row>
    <row r="12406" spans="1:3">
      <c r="A12406" s="32" t="s">
        <v>28915</v>
      </c>
      <c r="B12406" s="32" t="s">
        <v>169</v>
      </c>
      <c r="C12406">
        <f t="shared" si="193"/>
        <v>28577</v>
      </c>
    </row>
    <row r="12407" spans="1:3">
      <c r="A12407" s="32" t="s">
        <v>28916</v>
      </c>
      <c r="B12407" s="32" t="s">
        <v>169</v>
      </c>
      <c r="C12407">
        <f t="shared" si="193"/>
        <v>28578</v>
      </c>
    </row>
    <row r="12408" spans="1:3">
      <c r="A12408" s="32" t="s">
        <v>28917</v>
      </c>
      <c r="B12408" s="32" t="s">
        <v>169</v>
      </c>
      <c r="C12408">
        <f t="shared" si="193"/>
        <v>28579</v>
      </c>
    </row>
    <row r="12409" spans="1:3">
      <c r="A12409" s="32" t="s">
        <v>28674</v>
      </c>
      <c r="B12409" s="32" t="s">
        <v>169</v>
      </c>
      <c r="C12409">
        <f t="shared" si="193"/>
        <v>28580</v>
      </c>
    </row>
    <row r="12410" spans="1:3">
      <c r="A12410" s="32" t="s">
        <v>28918</v>
      </c>
      <c r="B12410" s="32" t="s">
        <v>169</v>
      </c>
      <c r="C12410">
        <f t="shared" si="193"/>
        <v>28581</v>
      </c>
    </row>
    <row r="12411" spans="1:3">
      <c r="A12411" s="32" t="s">
        <v>28919</v>
      </c>
      <c r="B12411" s="32" t="s">
        <v>169</v>
      </c>
      <c r="C12411">
        <f t="shared" si="193"/>
        <v>28582</v>
      </c>
    </row>
    <row r="12412" spans="1:3">
      <c r="A12412" s="32" t="s">
        <v>28920</v>
      </c>
      <c r="B12412" s="32" t="s">
        <v>169</v>
      </c>
      <c r="C12412">
        <f t="shared" si="193"/>
        <v>28583</v>
      </c>
    </row>
    <row r="12413" spans="1:3">
      <c r="A12413" s="32" t="s">
        <v>28675</v>
      </c>
      <c r="B12413" s="32" t="s">
        <v>169</v>
      </c>
      <c r="C12413">
        <f t="shared" si="193"/>
        <v>28584</v>
      </c>
    </row>
    <row r="12414" spans="1:3">
      <c r="A12414" s="32" t="s">
        <v>28921</v>
      </c>
      <c r="B12414" s="32" t="s">
        <v>169</v>
      </c>
      <c r="C12414">
        <f t="shared" si="193"/>
        <v>28585</v>
      </c>
    </row>
    <row r="12415" spans="1:3">
      <c r="A12415" s="32" t="s">
        <v>28922</v>
      </c>
      <c r="B12415" s="32" t="s">
        <v>169</v>
      </c>
      <c r="C12415">
        <f t="shared" si="193"/>
        <v>28586</v>
      </c>
    </row>
    <row r="12416" spans="1:3">
      <c r="A12416" s="32" t="s">
        <v>28676</v>
      </c>
      <c r="B12416" s="32" t="s">
        <v>169</v>
      </c>
      <c r="C12416">
        <f t="shared" si="193"/>
        <v>28587</v>
      </c>
    </row>
    <row r="12417" spans="1:3">
      <c r="A12417" s="32" t="s">
        <v>28923</v>
      </c>
      <c r="B12417" s="32" t="s">
        <v>169</v>
      </c>
      <c r="C12417">
        <f t="shared" si="193"/>
        <v>28589</v>
      </c>
    </row>
    <row r="12418" spans="1:3">
      <c r="A12418" s="32" t="s">
        <v>28677</v>
      </c>
      <c r="B12418" s="32" t="s">
        <v>169</v>
      </c>
      <c r="C12418">
        <f t="shared" ref="C12418:C12481" si="194">1*A12418</f>
        <v>28590</v>
      </c>
    </row>
    <row r="12419" spans="1:3">
      <c r="A12419" s="32" t="s">
        <v>28924</v>
      </c>
      <c r="B12419" s="32" t="s">
        <v>169</v>
      </c>
      <c r="C12419">
        <f t="shared" si="194"/>
        <v>28594</v>
      </c>
    </row>
    <row r="12420" spans="1:3">
      <c r="A12420" s="32" t="s">
        <v>28470</v>
      </c>
      <c r="B12420" s="32" t="s">
        <v>169</v>
      </c>
      <c r="C12420">
        <f t="shared" si="194"/>
        <v>28601</v>
      </c>
    </row>
    <row r="12421" spans="1:3">
      <c r="A12421" s="32" t="s">
        <v>28471</v>
      </c>
      <c r="B12421" s="32" t="s">
        <v>169</v>
      </c>
      <c r="C12421">
        <f t="shared" si="194"/>
        <v>28602</v>
      </c>
    </row>
    <row r="12422" spans="1:3">
      <c r="A12422" s="32" t="s">
        <v>28472</v>
      </c>
      <c r="B12422" s="32" t="s">
        <v>169</v>
      </c>
      <c r="C12422">
        <f t="shared" si="194"/>
        <v>28603</v>
      </c>
    </row>
    <row r="12423" spans="1:3">
      <c r="A12423" s="32" t="s">
        <v>28925</v>
      </c>
      <c r="B12423" s="32" t="s">
        <v>169</v>
      </c>
      <c r="C12423">
        <f t="shared" si="194"/>
        <v>28604</v>
      </c>
    </row>
    <row r="12424" spans="1:3">
      <c r="A12424" s="32" t="s">
        <v>28678</v>
      </c>
      <c r="B12424" s="32" t="s">
        <v>169</v>
      </c>
      <c r="C12424">
        <f t="shared" si="194"/>
        <v>28605</v>
      </c>
    </row>
    <row r="12425" spans="1:3">
      <c r="A12425" s="32" t="s">
        <v>28473</v>
      </c>
      <c r="B12425" s="32" t="s">
        <v>169</v>
      </c>
      <c r="C12425">
        <f t="shared" si="194"/>
        <v>28606</v>
      </c>
    </row>
    <row r="12426" spans="1:3">
      <c r="A12426" s="32" t="s">
        <v>28926</v>
      </c>
      <c r="B12426" s="32" t="s">
        <v>169</v>
      </c>
      <c r="C12426">
        <f t="shared" si="194"/>
        <v>28607</v>
      </c>
    </row>
    <row r="12427" spans="1:3">
      <c r="A12427" s="32" t="s">
        <v>28927</v>
      </c>
      <c r="B12427" s="32" t="s">
        <v>169</v>
      </c>
      <c r="C12427">
        <f t="shared" si="194"/>
        <v>28608</v>
      </c>
    </row>
    <row r="12428" spans="1:3">
      <c r="A12428" s="32" t="s">
        <v>28474</v>
      </c>
      <c r="B12428" s="32" t="s">
        <v>169</v>
      </c>
      <c r="C12428">
        <f t="shared" si="194"/>
        <v>28609</v>
      </c>
    </row>
    <row r="12429" spans="1:3">
      <c r="A12429" s="32" t="s">
        <v>28475</v>
      </c>
      <c r="B12429" s="32" t="s">
        <v>169</v>
      </c>
      <c r="C12429">
        <f t="shared" si="194"/>
        <v>28610</v>
      </c>
    </row>
    <row r="12430" spans="1:3">
      <c r="A12430" s="32" t="s">
        <v>28476</v>
      </c>
      <c r="B12430" s="32" t="s">
        <v>169</v>
      </c>
      <c r="C12430">
        <f t="shared" si="194"/>
        <v>28611</v>
      </c>
    </row>
    <row r="12431" spans="1:3">
      <c r="A12431" s="32" t="s">
        <v>28477</v>
      </c>
      <c r="B12431" s="32" t="s">
        <v>169</v>
      </c>
      <c r="C12431">
        <f t="shared" si="194"/>
        <v>28612</v>
      </c>
    </row>
    <row r="12432" spans="1:3">
      <c r="A12432" s="32" t="s">
        <v>28478</v>
      </c>
      <c r="B12432" s="32" t="s">
        <v>169</v>
      </c>
      <c r="C12432">
        <f t="shared" si="194"/>
        <v>28613</v>
      </c>
    </row>
    <row r="12433" spans="1:3">
      <c r="A12433" s="32" t="s">
        <v>28928</v>
      </c>
      <c r="B12433" s="32" t="s">
        <v>169</v>
      </c>
      <c r="C12433">
        <f t="shared" si="194"/>
        <v>28614</v>
      </c>
    </row>
    <row r="12434" spans="1:3">
      <c r="A12434" s="32" t="s">
        <v>28929</v>
      </c>
      <c r="B12434" s="32" t="s">
        <v>169</v>
      </c>
      <c r="C12434">
        <f t="shared" si="194"/>
        <v>28615</v>
      </c>
    </row>
    <row r="12435" spans="1:3">
      <c r="A12435" s="32" t="s">
        <v>28930</v>
      </c>
      <c r="B12435" s="32" t="s">
        <v>169</v>
      </c>
      <c r="C12435">
        <f t="shared" si="194"/>
        <v>28616</v>
      </c>
    </row>
    <row r="12436" spans="1:3">
      <c r="A12436" s="32" t="s">
        <v>28931</v>
      </c>
      <c r="B12436" s="32" t="s">
        <v>169</v>
      </c>
      <c r="C12436">
        <f t="shared" si="194"/>
        <v>28617</v>
      </c>
    </row>
    <row r="12437" spans="1:3">
      <c r="A12437" s="32" t="s">
        <v>28932</v>
      </c>
      <c r="B12437" s="32" t="s">
        <v>169</v>
      </c>
      <c r="C12437">
        <f t="shared" si="194"/>
        <v>28618</v>
      </c>
    </row>
    <row r="12438" spans="1:3">
      <c r="A12438" s="32" t="s">
        <v>28479</v>
      </c>
      <c r="B12438" s="32" t="s">
        <v>169</v>
      </c>
      <c r="C12438">
        <f t="shared" si="194"/>
        <v>28619</v>
      </c>
    </row>
    <row r="12439" spans="1:3">
      <c r="A12439" s="32" t="s">
        <v>28480</v>
      </c>
      <c r="B12439" s="32" t="s">
        <v>169</v>
      </c>
      <c r="C12439">
        <f t="shared" si="194"/>
        <v>28621</v>
      </c>
    </row>
    <row r="12440" spans="1:3">
      <c r="A12440" s="32" t="s">
        <v>28933</v>
      </c>
      <c r="B12440" s="32" t="s">
        <v>169</v>
      </c>
      <c r="C12440">
        <f t="shared" si="194"/>
        <v>28622</v>
      </c>
    </row>
    <row r="12441" spans="1:3">
      <c r="A12441" s="32" t="s">
        <v>28679</v>
      </c>
      <c r="B12441" s="32" t="s">
        <v>169</v>
      </c>
      <c r="C12441">
        <f t="shared" si="194"/>
        <v>28623</v>
      </c>
    </row>
    <row r="12442" spans="1:3">
      <c r="A12442" s="32" t="s">
        <v>28481</v>
      </c>
      <c r="B12442" s="32" t="s">
        <v>169</v>
      </c>
      <c r="C12442">
        <f t="shared" si="194"/>
        <v>28624</v>
      </c>
    </row>
    <row r="12443" spans="1:3">
      <c r="A12443" s="32" t="s">
        <v>28482</v>
      </c>
      <c r="B12443" s="32" t="s">
        <v>169</v>
      </c>
      <c r="C12443">
        <f t="shared" si="194"/>
        <v>28625</v>
      </c>
    </row>
    <row r="12444" spans="1:3">
      <c r="A12444" s="32" t="s">
        <v>28680</v>
      </c>
      <c r="B12444" s="32" t="s">
        <v>169</v>
      </c>
      <c r="C12444">
        <f t="shared" si="194"/>
        <v>28626</v>
      </c>
    </row>
    <row r="12445" spans="1:3">
      <c r="A12445" s="32" t="s">
        <v>28681</v>
      </c>
      <c r="B12445" s="32" t="s">
        <v>169</v>
      </c>
      <c r="C12445">
        <f t="shared" si="194"/>
        <v>28627</v>
      </c>
    </row>
    <row r="12446" spans="1:3">
      <c r="A12446" s="32" t="s">
        <v>28483</v>
      </c>
      <c r="B12446" s="32" t="s">
        <v>169</v>
      </c>
      <c r="C12446">
        <f t="shared" si="194"/>
        <v>28628</v>
      </c>
    </row>
    <row r="12447" spans="1:3">
      <c r="A12447" s="32" t="s">
        <v>28682</v>
      </c>
      <c r="B12447" s="32" t="s">
        <v>169</v>
      </c>
      <c r="C12447">
        <f t="shared" si="194"/>
        <v>28629</v>
      </c>
    </row>
    <row r="12448" spans="1:3">
      <c r="A12448" s="32" t="s">
        <v>28484</v>
      </c>
      <c r="B12448" s="32" t="s">
        <v>169</v>
      </c>
      <c r="C12448">
        <f t="shared" si="194"/>
        <v>28630</v>
      </c>
    </row>
    <row r="12449" spans="1:3">
      <c r="A12449" s="32" t="s">
        <v>28934</v>
      </c>
      <c r="B12449" s="32" t="s">
        <v>169</v>
      </c>
      <c r="C12449">
        <f t="shared" si="194"/>
        <v>28631</v>
      </c>
    </row>
    <row r="12450" spans="1:3">
      <c r="A12450" s="32" t="s">
        <v>28935</v>
      </c>
      <c r="B12450" s="32" t="s">
        <v>169</v>
      </c>
      <c r="C12450">
        <f t="shared" si="194"/>
        <v>28632</v>
      </c>
    </row>
    <row r="12451" spans="1:3">
      <c r="A12451" s="32" t="s">
        <v>28485</v>
      </c>
      <c r="B12451" s="32" t="s">
        <v>169</v>
      </c>
      <c r="C12451">
        <f t="shared" si="194"/>
        <v>28633</v>
      </c>
    </row>
    <row r="12452" spans="1:3">
      <c r="A12452" s="32" t="s">
        <v>28486</v>
      </c>
      <c r="B12452" s="32" t="s">
        <v>169</v>
      </c>
      <c r="C12452">
        <f t="shared" si="194"/>
        <v>28634</v>
      </c>
    </row>
    <row r="12453" spans="1:3">
      <c r="A12453" s="32" t="s">
        <v>28487</v>
      </c>
      <c r="B12453" s="32" t="s">
        <v>169</v>
      </c>
      <c r="C12453">
        <f t="shared" si="194"/>
        <v>28635</v>
      </c>
    </row>
    <row r="12454" spans="1:3">
      <c r="A12454" s="32" t="s">
        <v>28488</v>
      </c>
      <c r="B12454" s="32" t="s">
        <v>169</v>
      </c>
      <c r="C12454">
        <f t="shared" si="194"/>
        <v>28636</v>
      </c>
    </row>
    <row r="12455" spans="1:3">
      <c r="A12455" s="32" t="s">
        <v>28489</v>
      </c>
      <c r="B12455" s="32" t="s">
        <v>169</v>
      </c>
      <c r="C12455">
        <f t="shared" si="194"/>
        <v>28637</v>
      </c>
    </row>
    <row r="12456" spans="1:3">
      <c r="A12456" s="32" t="s">
        <v>28490</v>
      </c>
      <c r="B12456" s="32" t="s">
        <v>169</v>
      </c>
      <c r="C12456">
        <f t="shared" si="194"/>
        <v>28638</v>
      </c>
    </row>
    <row r="12457" spans="1:3">
      <c r="A12457" s="32" t="s">
        <v>28936</v>
      </c>
      <c r="B12457" s="32" t="s">
        <v>169</v>
      </c>
      <c r="C12457">
        <f t="shared" si="194"/>
        <v>28639</v>
      </c>
    </row>
    <row r="12458" spans="1:3">
      <c r="A12458" s="32" t="s">
        <v>28937</v>
      </c>
      <c r="B12458" s="32" t="s">
        <v>169</v>
      </c>
      <c r="C12458">
        <f t="shared" si="194"/>
        <v>28640</v>
      </c>
    </row>
    <row r="12459" spans="1:3">
      <c r="A12459" s="32" t="s">
        <v>28491</v>
      </c>
      <c r="B12459" s="32" t="s">
        <v>169</v>
      </c>
      <c r="C12459">
        <f t="shared" si="194"/>
        <v>28641</v>
      </c>
    </row>
    <row r="12460" spans="1:3">
      <c r="A12460" s="32" t="s">
        <v>28492</v>
      </c>
      <c r="B12460" s="32" t="s">
        <v>169</v>
      </c>
      <c r="C12460">
        <f t="shared" si="194"/>
        <v>28642</v>
      </c>
    </row>
    <row r="12461" spans="1:3">
      <c r="A12461" s="32" t="s">
        <v>28683</v>
      </c>
      <c r="B12461" s="32" t="s">
        <v>169</v>
      </c>
      <c r="C12461">
        <f t="shared" si="194"/>
        <v>28643</v>
      </c>
    </row>
    <row r="12462" spans="1:3">
      <c r="A12462" s="32" t="s">
        <v>28684</v>
      </c>
      <c r="B12462" s="32" t="s">
        <v>169</v>
      </c>
      <c r="C12462">
        <f t="shared" si="194"/>
        <v>28644</v>
      </c>
    </row>
    <row r="12463" spans="1:3">
      <c r="A12463" s="32" t="s">
        <v>28493</v>
      </c>
      <c r="B12463" s="32" t="s">
        <v>169</v>
      </c>
      <c r="C12463">
        <f t="shared" si="194"/>
        <v>28645</v>
      </c>
    </row>
    <row r="12464" spans="1:3">
      <c r="A12464" s="32" t="s">
        <v>28938</v>
      </c>
      <c r="B12464" s="32" t="s">
        <v>169</v>
      </c>
      <c r="C12464">
        <f t="shared" si="194"/>
        <v>28646</v>
      </c>
    </row>
    <row r="12465" spans="1:3">
      <c r="A12465" s="32" t="s">
        <v>28494</v>
      </c>
      <c r="B12465" s="32" t="s">
        <v>169</v>
      </c>
      <c r="C12465">
        <f t="shared" si="194"/>
        <v>28647</v>
      </c>
    </row>
    <row r="12466" spans="1:3">
      <c r="A12466" s="32" t="s">
        <v>28495</v>
      </c>
      <c r="B12466" s="32" t="s">
        <v>169</v>
      </c>
      <c r="C12466">
        <f t="shared" si="194"/>
        <v>28649</v>
      </c>
    </row>
    <row r="12467" spans="1:3">
      <c r="A12467" s="32" t="s">
        <v>28496</v>
      </c>
      <c r="B12467" s="32" t="s">
        <v>169</v>
      </c>
      <c r="C12467">
        <f t="shared" si="194"/>
        <v>28650</v>
      </c>
    </row>
    <row r="12468" spans="1:3">
      <c r="A12468" s="32" t="s">
        <v>28497</v>
      </c>
      <c r="B12468" s="32" t="s">
        <v>169</v>
      </c>
      <c r="C12468">
        <f t="shared" si="194"/>
        <v>28651</v>
      </c>
    </row>
    <row r="12469" spans="1:3">
      <c r="A12469" s="32" t="s">
        <v>28939</v>
      </c>
      <c r="B12469" s="32" t="s">
        <v>169</v>
      </c>
      <c r="C12469">
        <f t="shared" si="194"/>
        <v>28652</v>
      </c>
    </row>
    <row r="12470" spans="1:3">
      <c r="A12470" s="32" t="s">
        <v>28940</v>
      </c>
      <c r="B12470" s="32" t="s">
        <v>169</v>
      </c>
      <c r="C12470">
        <f t="shared" si="194"/>
        <v>28653</v>
      </c>
    </row>
    <row r="12471" spans="1:3">
      <c r="A12471" s="32" t="s">
        <v>28498</v>
      </c>
      <c r="B12471" s="32" t="s">
        <v>169</v>
      </c>
      <c r="C12471">
        <f t="shared" si="194"/>
        <v>28654</v>
      </c>
    </row>
    <row r="12472" spans="1:3">
      <c r="A12472" s="32" t="s">
        <v>28499</v>
      </c>
      <c r="B12472" s="32" t="s">
        <v>169</v>
      </c>
      <c r="C12472">
        <f t="shared" si="194"/>
        <v>28655</v>
      </c>
    </row>
    <row r="12473" spans="1:3">
      <c r="A12473" s="32" t="s">
        <v>28500</v>
      </c>
      <c r="B12473" s="32" t="s">
        <v>169</v>
      </c>
      <c r="C12473">
        <f t="shared" si="194"/>
        <v>28656</v>
      </c>
    </row>
    <row r="12474" spans="1:3">
      <c r="A12474" s="32" t="s">
        <v>28941</v>
      </c>
      <c r="B12474" s="32" t="s">
        <v>169</v>
      </c>
      <c r="C12474">
        <f t="shared" si="194"/>
        <v>28657</v>
      </c>
    </row>
    <row r="12475" spans="1:3">
      <c r="A12475" s="32" t="s">
        <v>28501</v>
      </c>
      <c r="B12475" s="32" t="s">
        <v>169</v>
      </c>
      <c r="C12475">
        <f t="shared" si="194"/>
        <v>28658</v>
      </c>
    </row>
    <row r="12476" spans="1:3">
      <c r="A12476" s="32" t="s">
        <v>28502</v>
      </c>
      <c r="B12476" s="32" t="s">
        <v>169</v>
      </c>
      <c r="C12476">
        <f t="shared" si="194"/>
        <v>28659</v>
      </c>
    </row>
    <row r="12477" spans="1:3">
      <c r="A12477" s="32" t="s">
        <v>28503</v>
      </c>
      <c r="B12477" s="32" t="s">
        <v>169</v>
      </c>
      <c r="C12477">
        <f t="shared" si="194"/>
        <v>28660</v>
      </c>
    </row>
    <row r="12478" spans="1:3">
      <c r="A12478" s="32" t="s">
        <v>28504</v>
      </c>
      <c r="B12478" s="32" t="s">
        <v>169</v>
      </c>
      <c r="C12478">
        <f t="shared" si="194"/>
        <v>28661</v>
      </c>
    </row>
    <row r="12479" spans="1:3">
      <c r="A12479" s="32" t="s">
        <v>28942</v>
      </c>
      <c r="B12479" s="32" t="s">
        <v>169</v>
      </c>
      <c r="C12479">
        <f t="shared" si="194"/>
        <v>28662</v>
      </c>
    </row>
    <row r="12480" spans="1:3">
      <c r="A12480" s="32" t="s">
        <v>28943</v>
      </c>
      <c r="B12480" s="32" t="s">
        <v>169</v>
      </c>
      <c r="C12480">
        <f t="shared" si="194"/>
        <v>28663</v>
      </c>
    </row>
    <row r="12481" spans="1:3">
      <c r="A12481" s="32" t="s">
        <v>28944</v>
      </c>
      <c r="B12481" s="32" t="s">
        <v>169</v>
      </c>
      <c r="C12481">
        <f t="shared" si="194"/>
        <v>28664</v>
      </c>
    </row>
    <row r="12482" spans="1:3">
      <c r="A12482" s="32" t="s">
        <v>28505</v>
      </c>
      <c r="B12482" s="32" t="s">
        <v>169</v>
      </c>
      <c r="C12482">
        <f t="shared" ref="C12482:C12545" si="195">1*A12482</f>
        <v>28665</v>
      </c>
    </row>
    <row r="12483" spans="1:3">
      <c r="A12483" s="32" t="s">
        <v>28506</v>
      </c>
      <c r="B12483" s="32" t="s">
        <v>169</v>
      </c>
      <c r="C12483">
        <f t="shared" si="195"/>
        <v>28666</v>
      </c>
    </row>
    <row r="12484" spans="1:3">
      <c r="A12484" s="32" t="s">
        <v>28507</v>
      </c>
      <c r="B12484" s="32" t="s">
        <v>169</v>
      </c>
      <c r="C12484">
        <f t="shared" si="195"/>
        <v>28667</v>
      </c>
    </row>
    <row r="12485" spans="1:3">
      <c r="A12485" s="32" t="s">
        <v>28945</v>
      </c>
      <c r="B12485" s="32" t="s">
        <v>169</v>
      </c>
      <c r="C12485">
        <f t="shared" si="195"/>
        <v>28668</v>
      </c>
    </row>
    <row r="12486" spans="1:3">
      <c r="A12486" s="32" t="s">
        <v>28508</v>
      </c>
      <c r="B12486" s="32" t="s">
        <v>169</v>
      </c>
      <c r="C12486">
        <f t="shared" si="195"/>
        <v>28669</v>
      </c>
    </row>
    <row r="12487" spans="1:3">
      <c r="A12487" s="32" t="s">
        <v>28509</v>
      </c>
      <c r="B12487" s="32" t="s">
        <v>169</v>
      </c>
      <c r="C12487">
        <f t="shared" si="195"/>
        <v>28670</v>
      </c>
    </row>
    <row r="12488" spans="1:3">
      <c r="A12488" s="32" t="s">
        <v>28510</v>
      </c>
      <c r="B12488" s="32" t="s">
        <v>169</v>
      </c>
      <c r="C12488">
        <f t="shared" si="195"/>
        <v>28671</v>
      </c>
    </row>
    <row r="12489" spans="1:3">
      <c r="A12489" s="32" t="s">
        <v>28946</v>
      </c>
      <c r="B12489" s="32" t="s">
        <v>169</v>
      </c>
      <c r="C12489">
        <f t="shared" si="195"/>
        <v>28672</v>
      </c>
    </row>
    <row r="12490" spans="1:3">
      <c r="A12490" s="32" t="s">
        <v>28511</v>
      </c>
      <c r="B12490" s="32" t="s">
        <v>169</v>
      </c>
      <c r="C12490">
        <f t="shared" si="195"/>
        <v>28673</v>
      </c>
    </row>
    <row r="12491" spans="1:3">
      <c r="A12491" s="32" t="s">
        <v>28556</v>
      </c>
      <c r="B12491" s="32" t="s">
        <v>169</v>
      </c>
      <c r="C12491">
        <f t="shared" si="195"/>
        <v>28674</v>
      </c>
    </row>
    <row r="12492" spans="1:3">
      <c r="A12492" s="32" t="s">
        <v>28947</v>
      </c>
      <c r="B12492" s="32" t="s">
        <v>169</v>
      </c>
      <c r="C12492">
        <f t="shared" si="195"/>
        <v>28675</v>
      </c>
    </row>
    <row r="12493" spans="1:3">
      <c r="A12493" s="32" t="s">
        <v>28512</v>
      </c>
      <c r="B12493" s="32" t="s">
        <v>169</v>
      </c>
      <c r="C12493">
        <f t="shared" si="195"/>
        <v>28676</v>
      </c>
    </row>
    <row r="12494" spans="1:3">
      <c r="A12494" s="32" t="s">
        <v>28513</v>
      </c>
      <c r="B12494" s="32" t="s">
        <v>169</v>
      </c>
      <c r="C12494">
        <f t="shared" si="195"/>
        <v>28677</v>
      </c>
    </row>
    <row r="12495" spans="1:3">
      <c r="A12495" s="32" t="s">
        <v>28514</v>
      </c>
      <c r="B12495" s="32" t="s">
        <v>169</v>
      </c>
      <c r="C12495">
        <f t="shared" si="195"/>
        <v>28678</v>
      </c>
    </row>
    <row r="12496" spans="1:3">
      <c r="A12496" s="32" t="s">
        <v>28948</v>
      </c>
      <c r="B12496" s="32" t="s">
        <v>169</v>
      </c>
      <c r="C12496">
        <f t="shared" si="195"/>
        <v>28679</v>
      </c>
    </row>
    <row r="12497" spans="1:3">
      <c r="A12497" s="32" t="s">
        <v>28515</v>
      </c>
      <c r="B12497" s="32" t="s">
        <v>169</v>
      </c>
      <c r="C12497">
        <f t="shared" si="195"/>
        <v>28680</v>
      </c>
    </row>
    <row r="12498" spans="1:3">
      <c r="A12498" s="32" t="s">
        <v>28516</v>
      </c>
      <c r="B12498" s="32" t="s">
        <v>169</v>
      </c>
      <c r="C12498">
        <f t="shared" si="195"/>
        <v>28681</v>
      </c>
    </row>
    <row r="12499" spans="1:3">
      <c r="A12499" s="32" t="s">
        <v>28517</v>
      </c>
      <c r="B12499" s="32" t="s">
        <v>169</v>
      </c>
      <c r="C12499">
        <f t="shared" si="195"/>
        <v>28682</v>
      </c>
    </row>
    <row r="12500" spans="1:3">
      <c r="A12500" s="32" t="s">
        <v>28518</v>
      </c>
      <c r="B12500" s="32" t="s">
        <v>169</v>
      </c>
      <c r="C12500">
        <f t="shared" si="195"/>
        <v>28683</v>
      </c>
    </row>
    <row r="12501" spans="1:3">
      <c r="A12501" s="32" t="s">
        <v>28685</v>
      </c>
      <c r="B12501" s="32" t="s">
        <v>169</v>
      </c>
      <c r="C12501">
        <f t="shared" si="195"/>
        <v>28684</v>
      </c>
    </row>
    <row r="12502" spans="1:3">
      <c r="A12502" s="32" t="s">
        <v>28519</v>
      </c>
      <c r="B12502" s="32" t="s">
        <v>169</v>
      </c>
      <c r="C12502">
        <f t="shared" si="195"/>
        <v>28685</v>
      </c>
    </row>
    <row r="12503" spans="1:3">
      <c r="A12503" s="32" t="s">
        <v>28949</v>
      </c>
      <c r="B12503" s="32" t="s">
        <v>169</v>
      </c>
      <c r="C12503">
        <f t="shared" si="195"/>
        <v>28686</v>
      </c>
    </row>
    <row r="12504" spans="1:3">
      <c r="A12504" s="32" t="s">
        <v>28520</v>
      </c>
      <c r="B12504" s="32" t="s">
        <v>169</v>
      </c>
      <c r="C12504">
        <f t="shared" si="195"/>
        <v>28687</v>
      </c>
    </row>
    <row r="12505" spans="1:3">
      <c r="A12505" s="32" t="s">
        <v>28521</v>
      </c>
      <c r="B12505" s="32" t="s">
        <v>169</v>
      </c>
      <c r="C12505">
        <f t="shared" si="195"/>
        <v>28688</v>
      </c>
    </row>
    <row r="12506" spans="1:3">
      <c r="A12506" s="32" t="s">
        <v>28522</v>
      </c>
      <c r="B12506" s="32" t="s">
        <v>169</v>
      </c>
      <c r="C12506">
        <f t="shared" si="195"/>
        <v>28689</v>
      </c>
    </row>
    <row r="12507" spans="1:3">
      <c r="A12507" s="32" t="s">
        <v>28523</v>
      </c>
      <c r="B12507" s="32" t="s">
        <v>169</v>
      </c>
      <c r="C12507">
        <f t="shared" si="195"/>
        <v>28690</v>
      </c>
    </row>
    <row r="12508" spans="1:3">
      <c r="A12508" s="32" t="s">
        <v>28950</v>
      </c>
      <c r="B12508" s="32" t="s">
        <v>169</v>
      </c>
      <c r="C12508">
        <f t="shared" si="195"/>
        <v>28691</v>
      </c>
    </row>
    <row r="12509" spans="1:3">
      <c r="A12509" s="32" t="s">
        <v>28951</v>
      </c>
      <c r="B12509" s="32" t="s">
        <v>169</v>
      </c>
      <c r="C12509">
        <f t="shared" si="195"/>
        <v>28692</v>
      </c>
    </row>
    <row r="12510" spans="1:3">
      <c r="A12510" s="32" t="s">
        <v>28686</v>
      </c>
      <c r="B12510" s="32" t="s">
        <v>169</v>
      </c>
      <c r="C12510">
        <f t="shared" si="195"/>
        <v>28693</v>
      </c>
    </row>
    <row r="12511" spans="1:3">
      <c r="A12511" s="32" t="s">
        <v>28687</v>
      </c>
      <c r="B12511" s="32" t="s">
        <v>169</v>
      </c>
      <c r="C12511">
        <f t="shared" si="195"/>
        <v>28694</v>
      </c>
    </row>
    <row r="12512" spans="1:3">
      <c r="A12512" s="32" t="s">
        <v>28952</v>
      </c>
      <c r="B12512" s="32" t="s">
        <v>169</v>
      </c>
      <c r="C12512">
        <f t="shared" si="195"/>
        <v>28695</v>
      </c>
    </row>
    <row r="12513" spans="1:3">
      <c r="A12513" s="32" t="s">
        <v>28953</v>
      </c>
      <c r="B12513" s="32" t="s">
        <v>169</v>
      </c>
      <c r="C12513">
        <f t="shared" si="195"/>
        <v>28696</v>
      </c>
    </row>
    <row r="12514" spans="1:3">
      <c r="A12514" s="32" t="s">
        <v>28524</v>
      </c>
      <c r="B12514" s="32" t="s">
        <v>169</v>
      </c>
      <c r="C12514">
        <f t="shared" si="195"/>
        <v>28697</v>
      </c>
    </row>
    <row r="12515" spans="1:3">
      <c r="A12515" s="32" t="s">
        <v>28954</v>
      </c>
      <c r="B12515" s="32" t="s">
        <v>169</v>
      </c>
      <c r="C12515">
        <f t="shared" si="195"/>
        <v>28698</v>
      </c>
    </row>
    <row r="12516" spans="1:3">
      <c r="A12516" s="32" t="s">
        <v>28525</v>
      </c>
      <c r="B12516" s="32" t="s">
        <v>169</v>
      </c>
      <c r="C12516">
        <f t="shared" si="195"/>
        <v>28699</v>
      </c>
    </row>
    <row r="12517" spans="1:3">
      <c r="A12517" s="32" t="s">
        <v>28955</v>
      </c>
      <c r="B12517" s="32" t="s">
        <v>169</v>
      </c>
      <c r="C12517">
        <f t="shared" si="195"/>
        <v>28701</v>
      </c>
    </row>
    <row r="12518" spans="1:3">
      <c r="A12518" s="32" t="s">
        <v>28956</v>
      </c>
      <c r="B12518" s="32" t="s">
        <v>169</v>
      </c>
      <c r="C12518">
        <f t="shared" si="195"/>
        <v>28702</v>
      </c>
    </row>
    <row r="12519" spans="1:3">
      <c r="A12519" s="32" t="s">
        <v>28957</v>
      </c>
      <c r="B12519" s="32" t="s">
        <v>169</v>
      </c>
      <c r="C12519">
        <f t="shared" si="195"/>
        <v>28703</v>
      </c>
    </row>
    <row r="12520" spans="1:3">
      <c r="A12520" s="32" t="s">
        <v>28688</v>
      </c>
      <c r="B12520" s="32" t="s">
        <v>169</v>
      </c>
      <c r="C12520">
        <f t="shared" si="195"/>
        <v>28704</v>
      </c>
    </row>
    <row r="12521" spans="1:3">
      <c r="A12521" s="32" t="s">
        <v>28958</v>
      </c>
      <c r="B12521" s="32" t="s">
        <v>169</v>
      </c>
      <c r="C12521">
        <f t="shared" si="195"/>
        <v>28705</v>
      </c>
    </row>
    <row r="12522" spans="1:3">
      <c r="A12522" s="32" t="s">
        <v>28959</v>
      </c>
      <c r="B12522" s="32" t="s">
        <v>169</v>
      </c>
      <c r="C12522">
        <f t="shared" si="195"/>
        <v>28707</v>
      </c>
    </row>
    <row r="12523" spans="1:3">
      <c r="A12523" s="32" t="s">
        <v>28960</v>
      </c>
      <c r="B12523" s="32" t="s">
        <v>169</v>
      </c>
      <c r="C12523">
        <f t="shared" si="195"/>
        <v>28708</v>
      </c>
    </row>
    <row r="12524" spans="1:3">
      <c r="A12524" s="32" t="s">
        <v>28961</v>
      </c>
      <c r="B12524" s="32" t="s">
        <v>169</v>
      </c>
      <c r="C12524">
        <f t="shared" si="195"/>
        <v>28709</v>
      </c>
    </row>
    <row r="12525" spans="1:3">
      <c r="A12525" s="32" t="s">
        <v>28689</v>
      </c>
      <c r="B12525" s="32" t="s">
        <v>169</v>
      </c>
      <c r="C12525">
        <f t="shared" si="195"/>
        <v>28710</v>
      </c>
    </row>
    <row r="12526" spans="1:3">
      <c r="A12526" s="32" t="s">
        <v>28690</v>
      </c>
      <c r="B12526" s="32" t="s">
        <v>169</v>
      </c>
      <c r="C12526">
        <f t="shared" si="195"/>
        <v>28711</v>
      </c>
    </row>
    <row r="12527" spans="1:3">
      <c r="A12527" s="32" t="s">
        <v>28691</v>
      </c>
      <c r="B12527" s="32" t="s">
        <v>169</v>
      </c>
      <c r="C12527">
        <f t="shared" si="195"/>
        <v>28712</v>
      </c>
    </row>
    <row r="12528" spans="1:3">
      <c r="A12528" s="32" t="s">
        <v>28962</v>
      </c>
      <c r="B12528" s="32" t="s">
        <v>169</v>
      </c>
      <c r="C12528">
        <f t="shared" si="195"/>
        <v>28713</v>
      </c>
    </row>
    <row r="12529" spans="1:3">
      <c r="A12529" s="32" t="s">
        <v>28692</v>
      </c>
      <c r="B12529" s="32" t="s">
        <v>169</v>
      </c>
      <c r="C12529">
        <f t="shared" si="195"/>
        <v>28714</v>
      </c>
    </row>
    <row r="12530" spans="1:3">
      <c r="A12530" s="32" t="s">
        <v>28963</v>
      </c>
      <c r="B12530" s="32" t="s">
        <v>169</v>
      </c>
      <c r="C12530">
        <f t="shared" si="195"/>
        <v>28715</v>
      </c>
    </row>
    <row r="12531" spans="1:3">
      <c r="A12531" s="32" t="s">
        <v>28964</v>
      </c>
      <c r="B12531" s="32" t="s">
        <v>169</v>
      </c>
      <c r="C12531">
        <f t="shared" si="195"/>
        <v>28716</v>
      </c>
    </row>
    <row r="12532" spans="1:3">
      <c r="A12532" s="32" t="s">
        <v>28965</v>
      </c>
      <c r="B12532" s="32" t="s">
        <v>169</v>
      </c>
      <c r="C12532">
        <f t="shared" si="195"/>
        <v>28717</v>
      </c>
    </row>
    <row r="12533" spans="1:3">
      <c r="A12533" s="32" t="s">
        <v>28966</v>
      </c>
      <c r="B12533" s="32" t="s">
        <v>169</v>
      </c>
      <c r="C12533">
        <f t="shared" si="195"/>
        <v>28718</v>
      </c>
    </row>
    <row r="12534" spans="1:3">
      <c r="A12534" s="32" t="s">
        <v>28967</v>
      </c>
      <c r="B12534" s="32" t="s">
        <v>169</v>
      </c>
      <c r="C12534">
        <f t="shared" si="195"/>
        <v>28719</v>
      </c>
    </row>
    <row r="12535" spans="1:3">
      <c r="A12535" s="32" t="s">
        <v>28968</v>
      </c>
      <c r="B12535" s="32" t="s">
        <v>169</v>
      </c>
      <c r="C12535">
        <f t="shared" si="195"/>
        <v>28720</v>
      </c>
    </row>
    <row r="12536" spans="1:3">
      <c r="A12536" s="32" t="s">
        <v>28969</v>
      </c>
      <c r="B12536" s="32" t="s">
        <v>169</v>
      </c>
      <c r="C12536">
        <f t="shared" si="195"/>
        <v>28721</v>
      </c>
    </row>
    <row r="12537" spans="1:3">
      <c r="A12537" s="32" t="s">
        <v>28970</v>
      </c>
      <c r="B12537" s="32" t="s">
        <v>169</v>
      </c>
      <c r="C12537">
        <f t="shared" si="195"/>
        <v>28722</v>
      </c>
    </row>
    <row r="12538" spans="1:3">
      <c r="A12538" s="32" t="s">
        <v>28971</v>
      </c>
      <c r="B12538" s="32" t="s">
        <v>169</v>
      </c>
      <c r="C12538">
        <f t="shared" si="195"/>
        <v>28723</v>
      </c>
    </row>
    <row r="12539" spans="1:3">
      <c r="A12539" s="32" t="s">
        <v>28972</v>
      </c>
      <c r="B12539" s="32" t="s">
        <v>169</v>
      </c>
      <c r="C12539">
        <f t="shared" si="195"/>
        <v>28724</v>
      </c>
    </row>
    <row r="12540" spans="1:3">
      <c r="A12540" s="32" t="s">
        <v>28973</v>
      </c>
      <c r="B12540" s="32" t="s">
        <v>169</v>
      </c>
      <c r="C12540">
        <f t="shared" si="195"/>
        <v>28725</v>
      </c>
    </row>
    <row r="12541" spans="1:3">
      <c r="A12541" s="32" t="s">
        <v>28693</v>
      </c>
      <c r="B12541" s="32" t="s">
        <v>169</v>
      </c>
      <c r="C12541">
        <f t="shared" si="195"/>
        <v>28726</v>
      </c>
    </row>
    <row r="12542" spans="1:3">
      <c r="A12542" s="32" t="s">
        <v>28974</v>
      </c>
      <c r="B12542" s="32" t="s">
        <v>169</v>
      </c>
      <c r="C12542">
        <f t="shared" si="195"/>
        <v>28727</v>
      </c>
    </row>
    <row r="12543" spans="1:3">
      <c r="A12543" s="32" t="s">
        <v>28975</v>
      </c>
      <c r="B12543" s="32" t="s">
        <v>169</v>
      </c>
      <c r="C12543">
        <f t="shared" si="195"/>
        <v>28728</v>
      </c>
    </row>
    <row r="12544" spans="1:3">
      <c r="A12544" s="32" t="s">
        <v>28976</v>
      </c>
      <c r="B12544" s="32" t="s">
        <v>169</v>
      </c>
      <c r="C12544">
        <f t="shared" si="195"/>
        <v>28729</v>
      </c>
    </row>
    <row r="12545" spans="1:3">
      <c r="A12545" s="32" t="s">
        <v>28694</v>
      </c>
      <c r="B12545" s="32" t="s">
        <v>169</v>
      </c>
      <c r="C12545">
        <f t="shared" si="195"/>
        <v>28730</v>
      </c>
    </row>
    <row r="12546" spans="1:3">
      <c r="A12546" s="32" t="s">
        <v>28695</v>
      </c>
      <c r="B12546" s="32" t="s">
        <v>169</v>
      </c>
      <c r="C12546">
        <f t="shared" ref="C12546:C12609" si="196">1*A12546</f>
        <v>28731</v>
      </c>
    </row>
    <row r="12547" spans="1:3">
      <c r="A12547" s="32" t="s">
        <v>28977</v>
      </c>
      <c r="B12547" s="32" t="s">
        <v>169</v>
      </c>
      <c r="C12547">
        <f t="shared" si="196"/>
        <v>28732</v>
      </c>
    </row>
    <row r="12548" spans="1:3">
      <c r="A12548" s="32" t="s">
        <v>28978</v>
      </c>
      <c r="B12548" s="32" t="s">
        <v>169</v>
      </c>
      <c r="C12548">
        <f t="shared" si="196"/>
        <v>28733</v>
      </c>
    </row>
    <row r="12549" spans="1:3">
      <c r="A12549" s="32" t="s">
        <v>28979</v>
      </c>
      <c r="B12549" s="32" t="s">
        <v>169</v>
      </c>
      <c r="C12549">
        <f t="shared" si="196"/>
        <v>28734</v>
      </c>
    </row>
    <row r="12550" spans="1:3">
      <c r="A12550" s="32" t="s">
        <v>28980</v>
      </c>
      <c r="B12550" s="32" t="s">
        <v>169</v>
      </c>
      <c r="C12550">
        <f t="shared" si="196"/>
        <v>28735</v>
      </c>
    </row>
    <row r="12551" spans="1:3">
      <c r="A12551" s="32" t="s">
        <v>28981</v>
      </c>
      <c r="B12551" s="32" t="s">
        <v>169</v>
      </c>
      <c r="C12551">
        <f t="shared" si="196"/>
        <v>28736</v>
      </c>
    </row>
    <row r="12552" spans="1:3">
      <c r="A12552" s="32" t="s">
        <v>28982</v>
      </c>
      <c r="B12552" s="32" t="s">
        <v>169</v>
      </c>
      <c r="C12552">
        <f t="shared" si="196"/>
        <v>28737</v>
      </c>
    </row>
    <row r="12553" spans="1:3">
      <c r="A12553" s="32" t="s">
        <v>28983</v>
      </c>
      <c r="B12553" s="32" t="s">
        <v>169</v>
      </c>
      <c r="C12553">
        <f t="shared" si="196"/>
        <v>28738</v>
      </c>
    </row>
    <row r="12554" spans="1:3">
      <c r="A12554" s="32" t="s">
        <v>28696</v>
      </c>
      <c r="B12554" s="32" t="s">
        <v>169</v>
      </c>
      <c r="C12554">
        <f t="shared" si="196"/>
        <v>28739</v>
      </c>
    </row>
    <row r="12555" spans="1:3">
      <c r="A12555" s="32" t="s">
        <v>28984</v>
      </c>
      <c r="B12555" s="32" t="s">
        <v>169</v>
      </c>
      <c r="C12555">
        <f t="shared" si="196"/>
        <v>28740</v>
      </c>
    </row>
    <row r="12556" spans="1:3">
      <c r="A12556" s="32" t="s">
        <v>28985</v>
      </c>
      <c r="B12556" s="32" t="s">
        <v>169</v>
      </c>
      <c r="C12556">
        <f t="shared" si="196"/>
        <v>28741</v>
      </c>
    </row>
    <row r="12557" spans="1:3">
      <c r="A12557" s="32" t="s">
        <v>28986</v>
      </c>
      <c r="B12557" s="32" t="s">
        <v>169</v>
      </c>
      <c r="C12557">
        <f t="shared" si="196"/>
        <v>28742</v>
      </c>
    </row>
    <row r="12558" spans="1:3">
      <c r="A12558" s="32" t="s">
        <v>28987</v>
      </c>
      <c r="B12558" s="32" t="s">
        <v>169</v>
      </c>
      <c r="C12558">
        <f t="shared" si="196"/>
        <v>28743</v>
      </c>
    </row>
    <row r="12559" spans="1:3">
      <c r="A12559" s="32" t="s">
        <v>28988</v>
      </c>
      <c r="B12559" s="32" t="s">
        <v>169</v>
      </c>
      <c r="C12559">
        <f t="shared" si="196"/>
        <v>28744</v>
      </c>
    </row>
    <row r="12560" spans="1:3">
      <c r="A12560" s="32" t="s">
        <v>28989</v>
      </c>
      <c r="B12560" s="32" t="s">
        <v>169</v>
      </c>
      <c r="C12560">
        <f t="shared" si="196"/>
        <v>28745</v>
      </c>
    </row>
    <row r="12561" spans="1:3">
      <c r="A12561" s="32" t="s">
        <v>28990</v>
      </c>
      <c r="B12561" s="32" t="s">
        <v>169</v>
      </c>
      <c r="C12561">
        <f t="shared" si="196"/>
        <v>28746</v>
      </c>
    </row>
    <row r="12562" spans="1:3">
      <c r="A12562" s="32" t="s">
        <v>28697</v>
      </c>
      <c r="B12562" s="32" t="s">
        <v>169</v>
      </c>
      <c r="C12562">
        <f t="shared" si="196"/>
        <v>28747</v>
      </c>
    </row>
    <row r="12563" spans="1:3">
      <c r="A12563" s="32" t="s">
        <v>28698</v>
      </c>
      <c r="B12563" s="32" t="s">
        <v>169</v>
      </c>
      <c r="C12563">
        <f t="shared" si="196"/>
        <v>28748</v>
      </c>
    </row>
    <row r="12564" spans="1:3">
      <c r="A12564" s="32" t="s">
        <v>28991</v>
      </c>
      <c r="B12564" s="32" t="s">
        <v>169</v>
      </c>
      <c r="C12564">
        <f t="shared" si="196"/>
        <v>28749</v>
      </c>
    </row>
    <row r="12565" spans="1:3">
      <c r="A12565" s="32" t="s">
        <v>28992</v>
      </c>
      <c r="B12565" s="32" t="s">
        <v>169</v>
      </c>
      <c r="C12565">
        <f t="shared" si="196"/>
        <v>28750</v>
      </c>
    </row>
    <row r="12566" spans="1:3">
      <c r="A12566" s="32" t="s">
        <v>28699</v>
      </c>
      <c r="B12566" s="32" t="s">
        <v>169</v>
      </c>
      <c r="C12566">
        <f t="shared" si="196"/>
        <v>28751</v>
      </c>
    </row>
    <row r="12567" spans="1:3">
      <c r="A12567" s="32" t="s">
        <v>28700</v>
      </c>
      <c r="B12567" s="32" t="s">
        <v>169</v>
      </c>
      <c r="C12567">
        <f t="shared" si="196"/>
        <v>28752</v>
      </c>
    </row>
    <row r="12568" spans="1:3">
      <c r="A12568" s="32" t="s">
        <v>28993</v>
      </c>
      <c r="B12568" s="32" t="s">
        <v>169</v>
      </c>
      <c r="C12568">
        <f t="shared" si="196"/>
        <v>28753</v>
      </c>
    </row>
    <row r="12569" spans="1:3">
      <c r="A12569" s="32" t="s">
        <v>28994</v>
      </c>
      <c r="B12569" s="32" t="s">
        <v>169</v>
      </c>
      <c r="C12569">
        <f t="shared" si="196"/>
        <v>28754</v>
      </c>
    </row>
    <row r="12570" spans="1:3">
      <c r="A12570" s="32" t="s">
        <v>28995</v>
      </c>
      <c r="B12570" s="32" t="s">
        <v>169</v>
      </c>
      <c r="C12570">
        <f t="shared" si="196"/>
        <v>28755</v>
      </c>
    </row>
    <row r="12571" spans="1:3">
      <c r="A12571" s="32" t="s">
        <v>28701</v>
      </c>
      <c r="B12571" s="32" t="s">
        <v>169</v>
      </c>
      <c r="C12571">
        <f t="shared" si="196"/>
        <v>28756</v>
      </c>
    </row>
    <row r="12572" spans="1:3">
      <c r="A12572" s="32" t="s">
        <v>28996</v>
      </c>
      <c r="B12572" s="32" t="s">
        <v>169</v>
      </c>
      <c r="C12572">
        <f t="shared" si="196"/>
        <v>28757</v>
      </c>
    </row>
    <row r="12573" spans="1:3">
      <c r="A12573" s="32" t="s">
        <v>28997</v>
      </c>
      <c r="B12573" s="32" t="s">
        <v>169</v>
      </c>
      <c r="C12573">
        <f t="shared" si="196"/>
        <v>28758</v>
      </c>
    </row>
    <row r="12574" spans="1:3">
      <c r="A12574" s="32" t="s">
        <v>28998</v>
      </c>
      <c r="B12574" s="32" t="s">
        <v>169</v>
      </c>
      <c r="C12574">
        <f t="shared" si="196"/>
        <v>28759</v>
      </c>
    </row>
    <row r="12575" spans="1:3">
      <c r="A12575" s="32" t="s">
        <v>28999</v>
      </c>
      <c r="B12575" s="32" t="s">
        <v>169</v>
      </c>
      <c r="C12575">
        <f t="shared" si="196"/>
        <v>28760</v>
      </c>
    </row>
    <row r="12576" spans="1:3">
      <c r="A12576" s="32" t="s">
        <v>28702</v>
      </c>
      <c r="B12576" s="32" t="s">
        <v>169</v>
      </c>
      <c r="C12576">
        <f t="shared" si="196"/>
        <v>28761</v>
      </c>
    </row>
    <row r="12577" spans="1:3">
      <c r="A12577" s="32" t="s">
        <v>28703</v>
      </c>
      <c r="B12577" s="32" t="s">
        <v>169</v>
      </c>
      <c r="C12577">
        <f t="shared" si="196"/>
        <v>28762</v>
      </c>
    </row>
    <row r="12578" spans="1:3">
      <c r="A12578" s="32" t="s">
        <v>29000</v>
      </c>
      <c r="B12578" s="32" t="s">
        <v>169</v>
      </c>
      <c r="C12578">
        <f t="shared" si="196"/>
        <v>28763</v>
      </c>
    </row>
    <row r="12579" spans="1:3">
      <c r="A12579" s="32" t="s">
        <v>29001</v>
      </c>
      <c r="B12579" s="32" t="s">
        <v>169</v>
      </c>
      <c r="C12579">
        <f t="shared" si="196"/>
        <v>28765</v>
      </c>
    </row>
    <row r="12580" spans="1:3">
      <c r="A12580" s="32" t="s">
        <v>29002</v>
      </c>
      <c r="B12580" s="32" t="s">
        <v>169</v>
      </c>
      <c r="C12580">
        <f t="shared" si="196"/>
        <v>28766</v>
      </c>
    </row>
    <row r="12581" spans="1:3">
      <c r="A12581" s="32" t="s">
        <v>29003</v>
      </c>
      <c r="B12581" s="32" t="s">
        <v>169</v>
      </c>
      <c r="C12581">
        <f t="shared" si="196"/>
        <v>28768</v>
      </c>
    </row>
    <row r="12582" spans="1:3">
      <c r="A12582" s="32" t="s">
        <v>29004</v>
      </c>
      <c r="B12582" s="32" t="s">
        <v>169</v>
      </c>
      <c r="C12582">
        <f t="shared" si="196"/>
        <v>28770</v>
      </c>
    </row>
    <row r="12583" spans="1:3">
      <c r="A12583" s="32" t="s">
        <v>29005</v>
      </c>
      <c r="B12583" s="32" t="s">
        <v>169</v>
      </c>
      <c r="C12583">
        <f t="shared" si="196"/>
        <v>28771</v>
      </c>
    </row>
    <row r="12584" spans="1:3">
      <c r="A12584" s="32" t="s">
        <v>29006</v>
      </c>
      <c r="B12584" s="32" t="s">
        <v>169</v>
      </c>
      <c r="C12584">
        <f t="shared" si="196"/>
        <v>28772</v>
      </c>
    </row>
    <row r="12585" spans="1:3">
      <c r="A12585" s="32" t="s">
        <v>29007</v>
      </c>
      <c r="B12585" s="32" t="s">
        <v>169</v>
      </c>
      <c r="C12585">
        <f t="shared" si="196"/>
        <v>28773</v>
      </c>
    </row>
    <row r="12586" spans="1:3">
      <c r="A12586" s="32" t="s">
        <v>29008</v>
      </c>
      <c r="B12586" s="32" t="s">
        <v>169</v>
      </c>
      <c r="C12586">
        <f t="shared" si="196"/>
        <v>28774</v>
      </c>
    </row>
    <row r="12587" spans="1:3">
      <c r="A12587" s="32" t="s">
        <v>29009</v>
      </c>
      <c r="B12587" s="32" t="s">
        <v>169</v>
      </c>
      <c r="C12587">
        <f t="shared" si="196"/>
        <v>28775</v>
      </c>
    </row>
    <row r="12588" spans="1:3">
      <c r="A12588" s="32" t="s">
        <v>29010</v>
      </c>
      <c r="B12588" s="32" t="s">
        <v>169</v>
      </c>
      <c r="C12588">
        <f t="shared" si="196"/>
        <v>28776</v>
      </c>
    </row>
    <row r="12589" spans="1:3">
      <c r="A12589" s="32" t="s">
        <v>28704</v>
      </c>
      <c r="B12589" s="32" t="s">
        <v>169</v>
      </c>
      <c r="C12589">
        <f t="shared" si="196"/>
        <v>28777</v>
      </c>
    </row>
    <row r="12590" spans="1:3">
      <c r="A12590" s="32" t="s">
        <v>29011</v>
      </c>
      <c r="B12590" s="32" t="s">
        <v>169</v>
      </c>
      <c r="C12590">
        <f t="shared" si="196"/>
        <v>28778</v>
      </c>
    </row>
    <row r="12591" spans="1:3">
      <c r="A12591" s="32" t="s">
        <v>29012</v>
      </c>
      <c r="B12591" s="32" t="s">
        <v>169</v>
      </c>
      <c r="C12591">
        <f t="shared" si="196"/>
        <v>28779</v>
      </c>
    </row>
    <row r="12592" spans="1:3">
      <c r="A12592" s="32" t="s">
        <v>29013</v>
      </c>
      <c r="B12592" s="32" t="s">
        <v>169</v>
      </c>
      <c r="C12592">
        <f t="shared" si="196"/>
        <v>28780</v>
      </c>
    </row>
    <row r="12593" spans="1:3">
      <c r="A12593" s="32" t="s">
        <v>29014</v>
      </c>
      <c r="B12593" s="32" t="s">
        <v>169</v>
      </c>
      <c r="C12593">
        <f t="shared" si="196"/>
        <v>28781</v>
      </c>
    </row>
    <row r="12594" spans="1:3">
      <c r="A12594" s="32" t="s">
        <v>28705</v>
      </c>
      <c r="B12594" s="32" t="s">
        <v>169</v>
      </c>
      <c r="C12594">
        <f t="shared" si="196"/>
        <v>28782</v>
      </c>
    </row>
    <row r="12595" spans="1:3">
      <c r="A12595" s="32" t="s">
        <v>29015</v>
      </c>
      <c r="B12595" s="32" t="s">
        <v>169</v>
      </c>
      <c r="C12595">
        <f t="shared" si="196"/>
        <v>28783</v>
      </c>
    </row>
    <row r="12596" spans="1:3">
      <c r="A12596" s="32" t="s">
        <v>29016</v>
      </c>
      <c r="B12596" s="32" t="s">
        <v>169</v>
      </c>
      <c r="C12596">
        <f t="shared" si="196"/>
        <v>28784</v>
      </c>
    </row>
    <row r="12597" spans="1:3">
      <c r="A12597" s="32" t="s">
        <v>29017</v>
      </c>
      <c r="B12597" s="32" t="s">
        <v>169</v>
      </c>
      <c r="C12597">
        <f t="shared" si="196"/>
        <v>28785</v>
      </c>
    </row>
    <row r="12598" spans="1:3">
      <c r="A12598" s="32" t="s">
        <v>28706</v>
      </c>
      <c r="B12598" s="32" t="s">
        <v>169</v>
      </c>
      <c r="C12598">
        <f t="shared" si="196"/>
        <v>28786</v>
      </c>
    </row>
    <row r="12599" spans="1:3">
      <c r="A12599" s="32" t="s">
        <v>29018</v>
      </c>
      <c r="B12599" s="32" t="s">
        <v>169</v>
      </c>
      <c r="C12599">
        <f t="shared" si="196"/>
        <v>28787</v>
      </c>
    </row>
    <row r="12600" spans="1:3">
      <c r="A12600" s="32" t="s">
        <v>29019</v>
      </c>
      <c r="B12600" s="32" t="s">
        <v>169</v>
      </c>
      <c r="C12600">
        <f t="shared" si="196"/>
        <v>28788</v>
      </c>
    </row>
    <row r="12601" spans="1:3">
      <c r="A12601" s="32" t="s">
        <v>29020</v>
      </c>
      <c r="B12601" s="32" t="s">
        <v>169</v>
      </c>
      <c r="C12601">
        <f t="shared" si="196"/>
        <v>28789</v>
      </c>
    </row>
    <row r="12602" spans="1:3">
      <c r="A12602" s="32" t="s">
        <v>29021</v>
      </c>
      <c r="B12602" s="32" t="s">
        <v>169</v>
      </c>
      <c r="C12602">
        <f t="shared" si="196"/>
        <v>28790</v>
      </c>
    </row>
    <row r="12603" spans="1:3">
      <c r="A12603" s="32" t="s">
        <v>28707</v>
      </c>
      <c r="B12603" s="32" t="s">
        <v>169</v>
      </c>
      <c r="C12603">
        <f t="shared" si="196"/>
        <v>28791</v>
      </c>
    </row>
    <row r="12604" spans="1:3">
      <c r="A12604" s="32" t="s">
        <v>28708</v>
      </c>
      <c r="B12604" s="32" t="s">
        <v>169</v>
      </c>
      <c r="C12604">
        <f t="shared" si="196"/>
        <v>28792</v>
      </c>
    </row>
    <row r="12605" spans="1:3">
      <c r="A12605" s="32" t="s">
        <v>29022</v>
      </c>
      <c r="B12605" s="32" t="s">
        <v>169</v>
      </c>
      <c r="C12605">
        <f t="shared" si="196"/>
        <v>28793</v>
      </c>
    </row>
    <row r="12606" spans="1:3">
      <c r="A12606" s="32" t="s">
        <v>29023</v>
      </c>
      <c r="B12606" s="32" t="s">
        <v>169</v>
      </c>
      <c r="C12606">
        <f t="shared" si="196"/>
        <v>28800</v>
      </c>
    </row>
    <row r="12607" spans="1:3">
      <c r="A12607" s="32" t="s">
        <v>28709</v>
      </c>
      <c r="B12607" s="32" t="s">
        <v>169</v>
      </c>
      <c r="C12607">
        <f t="shared" si="196"/>
        <v>28801</v>
      </c>
    </row>
    <row r="12608" spans="1:3">
      <c r="A12608" s="32" t="s">
        <v>29024</v>
      </c>
      <c r="B12608" s="32" t="s">
        <v>169</v>
      </c>
      <c r="C12608">
        <f t="shared" si="196"/>
        <v>28802</v>
      </c>
    </row>
    <row r="12609" spans="1:3">
      <c r="A12609" s="32" t="s">
        <v>28710</v>
      </c>
      <c r="B12609" s="32" t="s">
        <v>169</v>
      </c>
      <c r="C12609">
        <f t="shared" si="196"/>
        <v>28803</v>
      </c>
    </row>
    <row r="12610" spans="1:3">
      <c r="A12610" s="32" t="s">
        <v>28711</v>
      </c>
      <c r="B12610" s="32" t="s">
        <v>169</v>
      </c>
      <c r="C12610">
        <f t="shared" ref="C12610:C12673" si="197">1*A12610</f>
        <v>28804</v>
      </c>
    </row>
    <row r="12611" spans="1:3">
      <c r="A12611" s="32" t="s">
        <v>29025</v>
      </c>
      <c r="B12611" s="32" t="s">
        <v>169</v>
      </c>
      <c r="C12611">
        <f t="shared" si="197"/>
        <v>28805</v>
      </c>
    </row>
    <row r="12612" spans="1:3">
      <c r="A12612" s="32" t="s">
        <v>28712</v>
      </c>
      <c r="B12612" s="32" t="s">
        <v>169</v>
      </c>
      <c r="C12612">
        <f t="shared" si="197"/>
        <v>28806</v>
      </c>
    </row>
    <row r="12613" spans="1:3">
      <c r="A12613" s="32" t="s">
        <v>29026</v>
      </c>
      <c r="B12613" s="32" t="s">
        <v>169</v>
      </c>
      <c r="C12613">
        <f t="shared" si="197"/>
        <v>28810</v>
      </c>
    </row>
    <row r="12614" spans="1:3">
      <c r="A12614" s="32" t="s">
        <v>29027</v>
      </c>
      <c r="B12614" s="32" t="s">
        <v>169</v>
      </c>
      <c r="C12614">
        <f t="shared" si="197"/>
        <v>28813</v>
      </c>
    </row>
    <row r="12615" spans="1:3">
      <c r="A12615" s="32" t="s">
        <v>29028</v>
      </c>
      <c r="B12615" s="32" t="s">
        <v>169</v>
      </c>
      <c r="C12615">
        <f t="shared" si="197"/>
        <v>28814</v>
      </c>
    </row>
    <row r="12616" spans="1:3">
      <c r="A12616" s="32" t="s">
        <v>29029</v>
      </c>
      <c r="B12616" s="32" t="s">
        <v>169</v>
      </c>
      <c r="C12616">
        <f t="shared" si="197"/>
        <v>28815</v>
      </c>
    </row>
    <row r="12617" spans="1:3">
      <c r="A12617" s="32" t="s">
        <v>29030</v>
      </c>
      <c r="B12617" s="32" t="s">
        <v>169</v>
      </c>
      <c r="C12617">
        <f t="shared" si="197"/>
        <v>28816</v>
      </c>
    </row>
    <row r="12618" spans="1:3">
      <c r="A12618" s="32" t="s">
        <v>29031</v>
      </c>
      <c r="B12618" s="32" t="s">
        <v>169</v>
      </c>
      <c r="C12618">
        <f t="shared" si="197"/>
        <v>28901</v>
      </c>
    </row>
    <row r="12619" spans="1:3">
      <c r="A12619" s="32" t="s">
        <v>29032</v>
      </c>
      <c r="B12619" s="32" t="s">
        <v>169</v>
      </c>
      <c r="C12619">
        <f t="shared" si="197"/>
        <v>28902</v>
      </c>
    </row>
    <row r="12620" spans="1:3">
      <c r="A12620" s="32" t="s">
        <v>29033</v>
      </c>
      <c r="B12620" s="32" t="s">
        <v>169</v>
      </c>
      <c r="C12620">
        <f t="shared" si="197"/>
        <v>28903</v>
      </c>
    </row>
    <row r="12621" spans="1:3">
      <c r="A12621" s="32" t="s">
        <v>28713</v>
      </c>
      <c r="B12621" s="32" t="s">
        <v>169</v>
      </c>
      <c r="C12621">
        <f t="shared" si="197"/>
        <v>28904</v>
      </c>
    </row>
    <row r="12622" spans="1:3">
      <c r="A12622" s="32" t="s">
        <v>28714</v>
      </c>
      <c r="B12622" s="32" t="s">
        <v>169</v>
      </c>
      <c r="C12622">
        <f t="shared" si="197"/>
        <v>28905</v>
      </c>
    </row>
    <row r="12623" spans="1:3">
      <c r="A12623" s="32" t="s">
        <v>28715</v>
      </c>
      <c r="B12623" s="32" t="s">
        <v>169</v>
      </c>
      <c r="C12623">
        <f t="shared" si="197"/>
        <v>28906</v>
      </c>
    </row>
    <row r="12624" spans="1:3">
      <c r="A12624" s="32" t="s">
        <v>29034</v>
      </c>
      <c r="B12624" s="32" t="s">
        <v>169</v>
      </c>
      <c r="C12624">
        <f t="shared" si="197"/>
        <v>28909</v>
      </c>
    </row>
    <row r="12625" spans="1:3">
      <c r="A12625" s="32" t="s">
        <v>36982</v>
      </c>
      <c r="B12625" s="32" t="s">
        <v>176</v>
      </c>
      <c r="C12625">
        <f t="shared" si="197"/>
        <v>29001</v>
      </c>
    </row>
    <row r="12626" spans="1:3">
      <c r="A12626" s="32" t="s">
        <v>36560</v>
      </c>
      <c r="B12626" s="32" t="s">
        <v>176</v>
      </c>
      <c r="C12626">
        <f t="shared" si="197"/>
        <v>29002</v>
      </c>
    </row>
    <row r="12627" spans="1:3">
      <c r="A12627" s="32" t="s">
        <v>36561</v>
      </c>
      <c r="B12627" s="32" t="s">
        <v>176</v>
      </c>
      <c r="C12627">
        <f t="shared" si="197"/>
        <v>29003</v>
      </c>
    </row>
    <row r="12628" spans="1:3">
      <c r="A12628" s="32" t="s">
        <v>36842</v>
      </c>
      <c r="B12628" s="32" t="s">
        <v>176</v>
      </c>
      <c r="C12628">
        <f t="shared" si="197"/>
        <v>29006</v>
      </c>
    </row>
    <row r="12629" spans="1:3">
      <c r="A12629" s="32" t="s">
        <v>36983</v>
      </c>
      <c r="B12629" s="32" t="s">
        <v>176</v>
      </c>
      <c r="C12629">
        <f t="shared" si="197"/>
        <v>29009</v>
      </c>
    </row>
    <row r="12630" spans="1:3">
      <c r="A12630" s="32" t="s">
        <v>36984</v>
      </c>
      <c r="B12630" s="32" t="s">
        <v>176</v>
      </c>
      <c r="C12630">
        <f t="shared" si="197"/>
        <v>29010</v>
      </c>
    </row>
    <row r="12631" spans="1:3">
      <c r="A12631" s="32" t="s">
        <v>36562</v>
      </c>
      <c r="B12631" s="32" t="s">
        <v>176</v>
      </c>
      <c r="C12631">
        <f t="shared" si="197"/>
        <v>29014</v>
      </c>
    </row>
    <row r="12632" spans="1:3">
      <c r="A12632" s="32" t="s">
        <v>36985</v>
      </c>
      <c r="B12632" s="32" t="s">
        <v>176</v>
      </c>
      <c r="C12632">
        <f t="shared" si="197"/>
        <v>29015</v>
      </c>
    </row>
    <row r="12633" spans="1:3">
      <c r="A12633" s="32" t="s">
        <v>36563</v>
      </c>
      <c r="B12633" s="32" t="s">
        <v>176</v>
      </c>
      <c r="C12633">
        <f t="shared" si="197"/>
        <v>29016</v>
      </c>
    </row>
    <row r="12634" spans="1:3">
      <c r="A12634" s="32" t="s">
        <v>36564</v>
      </c>
      <c r="B12634" s="32" t="s">
        <v>176</v>
      </c>
      <c r="C12634">
        <f t="shared" si="197"/>
        <v>29017</v>
      </c>
    </row>
    <row r="12635" spans="1:3">
      <c r="A12635" s="32" t="s">
        <v>36843</v>
      </c>
      <c r="B12635" s="32" t="s">
        <v>176</v>
      </c>
      <c r="C12635">
        <f t="shared" si="197"/>
        <v>29018</v>
      </c>
    </row>
    <row r="12636" spans="1:3">
      <c r="A12636" s="32" t="s">
        <v>36986</v>
      </c>
      <c r="B12636" s="32" t="s">
        <v>176</v>
      </c>
      <c r="C12636">
        <f t="shared" si="197"/>
        <v>29020</v>
      </c>
    </row>
    <row r="12637" spans="1:3">
      <c r="A12637" s="32" t="s">
        <v>36565</v>
      </c>
      <c r="B12637" s="32" t="s">
        <v>176</v>
      </c>
      <c r="C12637">
        <f t="shared" si="197"/>
        <v>29021</v>
      </c>
    </row>
    <row r="12638" spans="1:3">
      <c r="A12638" s="32" t="s">
        <v>36844</v>
      </c>
      <c r="B12638" s="32" t="s">
        <v>176</v>
      </c>
      <c r="C12638">
        <f t="shared" si="197"/>
        <v>29030</v>
      </c>
    </row>
    <row r="12639" spans="1:3">
      <c r="A12639" s="32" t="s">
        <v>36987</v>
      </c>
      <c r="B12639" s="32" t="s">
        <v>176</v>
      </c>
      <c r="C12639">
        <f t="shared" si="197"/>
        <v>29031</v>
      </c>
    </row>
    <row r="12640" spans="1:3">
      <c r="A12640" s="32" t="s">
        <v>36566</v>
      </c>
      <c r="B12640" s="32" t="s">
        <v>176</v>
      </c>
      <c r="C12640">
        <f t="shared" si="197"/>
        <v>29032</v>
      </c>
    </row>
    <row r="12641" spans="1:3">
      <c r="A12641" s="32" t="s">
        <v>36845</v>
      </c>
      <c r="B12641" s="32" t="s">
        <v>176</v>
      </c>
      <c r="C12641">
        <f t="shared" si="197"/>
        <v>29033</v>
      </c>
    </row>
    <row r="12642" spans="1:3">
      <c r="A12642" s="32" t="s">
        <v>36988</v>
      </c>
      <c r="B12642" s="32" t="s">
        <v>176</v>
      </c>
      <c r="C12642">
        <f t="shared" si="197"/>
        <v>29036</v>
      </c>
    </row>
    <row r="12643" spans="1:3">
      <c r="A12643" s="32" t="s">
        <v>36567</v>
      </c>
      <c r="B12643" s="32" t="s">
        <v>176</v>
      </c>
      <c r="C12643">
        <f t="shared" si="197"/>
        <v>29037</v>
      </c>
    </row>
    <row r="12644" spans="1:3">
      <c r="A12644" s="32" t="s">
        <v>36846</v>
      </c>
      <c r="B12644" s="32" t="s">
        <v>176</v>
      </c>
      <c r="C12644">
        <f t="shared" si="197"/>
        <v>29038</v>
      </c>
    </row>
    <row r="12645" spans="1:3">
      <c r="A12645" s="32" t="s">
        <v>36847</v>
      </c>
      <c r="B12645" s="32" t="s">
        <v>176</v>
      </c>
      <c r="C12645">
        <f t="shared" si="197"/>
        <v>29039</v>
      </c>
    </row>
    <row r="12646" spans="1:3">
      <c r="A12646" s="32" t="s">
        <v>36989</v>
      </c>
      <c r="B12646" s="32" t="s">
        <v>176</v>
      </c>
      <c r="C12646">
        <f t="shared" si="197"/>
        <v>29040</v>
      </c>
    </row>
    <row r="12647" spans="1:3">
      <c r="A12647" s="32" t="s">
        <v>36568</v>
      </c>
      <c r="B12647" s="32" t="s">
        <v>176</v>
      </c>
      <c r="C12647">
        <f t="shared" si="197"/>
        <v>29041</v>
      </c>
    </row>
    <row r="12648" spans="1:3">
      <c r="A12648" s="32" t="s">
        <v>36569</v>
      </c>
      <c r="B12648" s="32" t="s">
        <v>176</v>
      </c>
      <c r="C12648">
        <f t="shared" si="197"/>
        <v>29042</v>
      </c>
    </row>
    <row r="12649" spans="1:3">
      <c r="A12649" s="32" t="s">
        <v>36570</v>
      </c>
      <c r="B12649" s="32" t="s">
        <v>176</v>
      </c>
      <c r="C12649">
        <f t="shared" si="197"/>
        <v>29044</v>
      </c>
    </row>
    <row r="12650" spans="1:3">
      <c r="A12650" s="32" t="s">
        <v>36990</v>
      </c>
      <c r="B12650" s="32" t="s">
        <v>176</v>
      </c>
      <c r="C12650">
        <f t="shared" si="197"/>
        <v>29045</v>
      </c>
    </row>
    <row r="12651" spans="1:3">
      <c r="A12651" s="32" t="s">
        <v>36848</v>
      </c>
      <c r="B12651" s="32" t="s">
        <v>176</v>
      </c>
      <c r="C12651">
        <f t="shared" si="197"/>
        <v>29046</v>
      </c>
    </row>
    <row r="12652" spans="1:3">
      <c r="A12652" s="32" t="s">
        <v>36571</v>
      </c>
      <c r="B12652" s="32" t="s">
        <v>176</v>
      </c>
      <c r="C12652">
        <f t="shared" si="197"/>
        <v>29047</v>
      </c>
    </row>
    <row r="12653" spans="1:3">
      <c r="A12653" s="32" t="s">
        <v>36991</v>
      </c>
      <c r="B12653" s="32" t="s">
        <v>176</v>
      </c>
      <c r="C12653">
        <f t="shared" si="197"/>
        <v>29048</v>
      </c>
    </row>
    <row r="12654" spans="1:3">
      <c r="A12654" s="32" t="s">
        <v>36849</v>
      </c>
      <c r="B12654" s="32" t="s">
        <v>176</v>
      </c>
      <c r="C12654">
        <f t="shared" si="197"/>
        <v>29051</v>
      </c>
    </row>
    <row r="12655" spans="1:3">
      <c r="A12655" s="32" t="s">
        <v>36572</v>
      </c>
      <c r="B12655" s="32" t="s">
        <v>176</v>
      </c>
      <c r="C12655">
        <f t="shared" si="197"/>
        <v>29052</v>
      </c>
    </row>
    <row r="12656" spans="1:3">
      <c r="A12656" s="32" t="s">
        <v>36992</v>
      </c>
      <c r="B12656" s="32" t="s">
        <v>176</v>
      </c>
      <c r="C12656">
        <f t="shared" si="197"/>
        <v>29053</v>
      </c>
    </row>
    <row r="12657" spans="1:3">
      <c r="A12657" s="32" t="s">
        <v>36850</v>
      </c>
      <c r="B12657" s="32" t="s">
        <v>176</v>
      </c>
      <c r="C12657">
        <f t="shared" si="197"/>
        <v>29054</v>
      </c>
    </row>
    <row r="12658" spans="1:3">
      <c r="A12658" s="32" t="s">
        <v>36573</v>
      </c>
      <c r="B12658" s="32" t="s">
        <v>176</v>
      </c>
      <c r="C12658">
        <f t="shared" si="197"/>
        <v>29055</v>
      </c>
    </row>
    <row r="12659" spans="1:3">
      <c r="A12659" s="32" t="s">
        <v>36993</v>
      </c>
      <c r="B12659" s="32" t="s">
        <v>176</v>
      </c>
      <c r="C12659">
        <f t="shared" si="197"/>
        <v>29056</v>
      </c>
    </row>
    <row r="12660" spans="1:3">
      <c r="A12660" s="32" t="s">
        <v>36574</v>
      </c>
      <c r="B12660" s="32" t="s">
        <v>176</v>
      </c>
      <c r="C12660">
        <f t="shared" si="197"/>
        <v>29058</v>
      </c>
    </row>
    <row r="12661" spans="1:3">
      <c r="A12661" s="32" t="s">
        <v>36851</v>
      </c>
      <c r="B12661" s="32" t="s">
        <v>176</v>
      </c>
      <c r="C12661">
        <f t="shared" si="197"/>
        <v>29059</v>
      </c>
    </row>
    <row r="12662" spans="1:3">
      <c r="A12662" s="32" t="s">
        <v>36575</v>
      </c>
      <c r="B12662" s="32" t="s">
        <v>176</v>
      </c>
      <c r="C12662">
        <f t="shared" si="197"/>
        <v>29061</v>
      </c>
    </row>
    <row r="12663" spans="1:3">
      <c r="A12663" s="32" t="s">
        <v>36994</v>
      </c>
      <c r="B12663" s="32" t="s">
        <v>176</v>
      </c>
      <c r="C12663">
        <f t="shared" si="197"/>
        <v>29062</v>
      </c>
    </row>
    <row r="12664" spans="1:3">
      <c r="A12664" s="32" t="s">
        <v>36576</v>
      </c>
      <c r="B12664" s="32" t="s">
        <v>176</v>
      </c>
      <c r="C12664">
        <f t="shared" si="197"/>
        <v>29063</v>
      </c>
    </row>
    <row r="12665" spans="1:3">
      <c r="A12665" s="32" t="s">
        <v>36852</v>
      </c>
      <c r="B12665" s="32" t="s">
        <v>176</v>
      </c>
      <c r="C12665">
        <f t="shared" si="197"/>
        <v>29065</v>
      </c>
    </row>
    <row r="12666" spans="1:3">
      <c r="A12666" s="32" t="s">
        <v>36995</v>
      </c>
      <c r="B12666" s="32" t="s">
        <v>176</v>
      </c>
      <c r="C12666">
        <f t="shared" si="197"/>
        <v>29067</v>
      </c>
    </row>
    <row r="12667" spans="1:3">
      <c r="A12667" s="32" t="s">
        <v>36577</v>
      </c>
      <c r="B12667" s="32" t="s">
        <v>176</v>
      </c>
      <c r="C12667">
        <f t="shared" si="197"/>
        <v>29069</v>
      </c>
    </row>
    <row r="12668" spans="1:3">
      <c r="A12668" s="32" t="s">
        <v>36996</v>
      </c>
      <c r="B12668" s="32" t="s">
        <v>176</v>
      </c>
      <c r="C12668">
        <f t="shared" si="197"/>
        <v>29070</v>
      </c>
    </row>
    <row r="12669" spans="1:3">
      <c r="A12669" s="32" t="s">
        <v>36853</v>
      </c>
      <c r="B12669" s="32" t="s">
        <v>176</v>
      </c>
      <c r="C12669">
        <f t="shared" si="197"/>
        <v>29071</v>
      </c>
    </row>
    <row r="12670" spans="1:3">
      <c r="A12670" s="32" t="s">
        <v>36854</v>
      </c>
      <c r="B12670" s="32" t="s">
        <v>176</v>
      </c>
      <c r="C12670">
        <f t="shared" si="197"/>
        <v>29072</v>
      </c>
    </row>
    <row r="12671" spans="1:3">
      <c r="A12671" s="32" t="s">
        <v>36578</v>
      </c>
      <c r="B12671" s="32" t="s">
        <v>176</v>
      </c>
      <c r="C12671">
        <f t="shared" si="197"/>
        <v>29073</v>
      </c>
    </row>
    <row r="12672" spans="1:3">
      <c r="A12672" s="32" t="s">
        <v>36579</v>
      </c>
      <c r="B12672" s="32" t="s">
        <v>176</v>
      </c>
      <c r="C12672">
        <f t="shared" si="197"/>
        <v>29074</v>
      </c>
    </row>
    <row r="12673" spans="1:3">
      <c r="A12673" s="32" t="s">
        <v>36580</v>
      </c>
      <c r="B12673" s="32" t="s">
        <v>176</v>
      </c>
      <c r="C12673">
        <f t="shared" si="197"/>
        <v>29075</v>
      </c>
    </row>
    <row r="12674" spans="1:3">
      <c r="A12674" s="32" t="s">
        <v>36581</v>
      </c>
      <c r="B12674" s="32" t="s">
        <v>176</v>
      </c>
      <c r="C12674">
        <f t="shared" ref="C12674:C12737" si="198">1*A12674</f>
        <v>29076</v>
      </c>
    </row>
    <row r="12675" spans="1:3">
      <c r="A12675" s="32" t="s">
        <v>36997</v>
      </c>
      <c r="B12675" s="32" t="s">
        <v>176</v>
      </c>
      <c r="C12675">
        <f t="shared" si="198"/>
        <v>29077</v>
      </c>
    </row>
    <row r="12676" spans="1:3">
      <c r="A12676" s="32" t="s">
        <v>36998</v>
      </c>
      <c r="B12676" s="32" t="s">
        <v>176</v>
      </c>
      <c r="C12676">
        <f t="shared" si="198"/>
        <v>29078</v>
      </c>
    </row>
    <row r="12677" spans="1:3">
      <c r="A12677" s="32" t="s">
        <v>36855</v>
      </c>
      <c r="B12677" s="32" t="s">
        <v>176</v>
      </c>
      <c r="C12677">
        <f t="shared" si="198"/>
        <v>29079</v>
      </c>
    </row>
    <row r="12678" spans="1:3">
      <c r="A12678" s="32" t="s">
        <v>36856</v>
      </c>
      <c r="B12678" s="32" t="s">
        <v>176</v>
      </c>
      <c r="C12678">
        <f t="shared" si="198"/>
        <v>29080</v>
      </c>
    </row>
    <row r="12679" spans="1:3">
      <c r="A12679" s="32" t="s">
        <v>36582</v>
      </c>
      <c r="B12679" s="32" t="s">
        <v>176</v>
      </c>
      <c r="C12679">
        <f t="shared" si="198"/>
        <v>29081</v>
      </c>
    </row>
    <row r="12680" spans="1:3">
      <c r="A12680" s="32" t="s">
        <v>36999</v>
      </c>
      <c r="B12680" s="32" t="s">
        <v>176</v>
      </c>
      <c r="C12680">
        <f t="shared" si="198"/>
        <v>29082</v>
      </c>
    </row>
    <row r="12681" spans="1:3">
      <c r="A12681" s="32" t="s">
        <v>36583</v>
      </c>
      <c r="B12681" s="32" t="s">
        <v>176</v>
      </c>
      <c r="C12681">
        <f t="shared" si="198"/>
        <v>29101</v>
      </c>
    </row>
    <row r="12682" spans="1:3">
      <c r="A12682" s="32" t="s">
        <v>36584</v>
      </c>
      <c r="B12682" s="32" t="s">
        <v>176</v>
      </c>
      <c r="C12682">
        <f t="shared" si="198"/>
        <v>29102</v>
      </c>
    </row>
    <row r="12683" spans="1:3">
      <c r="A12683" s="32" t="s">
        <v>36857</v>
      </c>
      <c r="B12683" s="32" t="s">
        <v>176</v>
      </c>
      <c r="C12683">
        <f t="shared" si="198"/>
        <v>29104</v>
      </c>
    </row>
    <row r="12684" spans="1:3">
      <c r="A12684" s="32" t="s">
        <v>36858</v>
      </c>
      <c r="B12684" s="32" t="s">
        <v>176</v>
      </c>
      <c r="C12684">
        <f t="shared" si="198"/>
        <v>29105</v>
      </c>
    </row>
    <row r="12685" spans="1:3">
      <c r="A12685" s="32" t="s">
        <v>37000</v>
      </c>
      <c r="B12685" s="32" t="s">
        <v>176</v>
      </c>
      <c r="C12685">
        <f t="shared" si="198"/>
        <v>29106</v>
      </c>
    </row>
    <row r="12686" spans="1:3">
      <c r="A12686" s="32" t="s">
        <v>37001</v>
      </c>
      <c r="B12686" s="32" t="s">
        <v>176</v>
      </c>
      <c r="C12686">
        <f t="shared" si="198"/>
        <v>29107</v>
      </c>
    </row>
    <row r="12687" spans="1:3">
      <c r="A12687" s="32" t="s">
        <v>36585</v>
      </c>
      <c r="B12687" s="32" t="s">
        <v>176</v>
      </c>
      <c r="C12687">
        <f t="shared" si="198"/>
        <v>29108</v>
      </c>
    </row>
    <row r="12688" spans="1:3">
      <c r="A12688" s="32" t="s">
        <v>37002</v>
      </c>
      <c r="B12688" s="32" t="s">
        <v>176</v>
      </c>
      <c r="C12688">
        <f t="shared" si="198"/>
        <v>29111</v>
      </c>
    </row>
    <row r="12689" spans="1:3">
      <c r="A12689" s="32" t="s">
        <v>37003</v>
      </c>
      <c r="B12689" s="32" t="s">
        <v>176</v>
      </c>
      <c r="C12689">
        <f t="shared" si="198"/>
        <v>29112</v>
      </c>
    </row>
    <row r="12690" spans="1:3">
      <c r="A12690" s="32" t="s">
        <v>36859</v>
      </c>
      <c r="B12690" s="32" t="s">
        <v>176</v>
      </c>
      <c r="C12690">
        <f t="shared" si="198"/>
        <v>29113</v>
      </c>
    </row>
    <row r="12691" spans="1:3">
      <c r="A12691" s="32" t="s">
        <v>36860</v>
      </c>
      <c r="B12691" s="32" t="s">
        <v>176</v>
      </c>
      <c r="C12691">
        <f t="shared" si="198"/>
        <v>29114</v>
      </c>
    </row>
    <row r="12692" spans="1:3">
      <c r="A12692" s="32" t="s">
        <v>36586</v>
      </c>
      <c r="B12692" s="32" t="s">
        <v>176</v>
      </c>
      <c r="C12692">
        <f t="shared" si="198"/>
        <v>29115</v>
      </c>
    </row>
    <row r="12693" spans="1:3">
      <c r="A12693" s="32" t="s">
        <v>36587</v>
      </c>
      <c r="B12693" s="32" t="s">
        <v>176</v>
      </c>
      <c r="C12693">
        <f t="shared" si="198"/>
        <v>29116</v>
      </c>
    </row>
    <row r="12694" spans="1:3">
      <c r="A12694" s="32" t="s">
        <v>36588</v>
      </c>
      <c r="B12694" s="32" t="s">
        <v>176</v>
      </c>
      <c r="C12694">
        <f t="shared" si="198"/>
        <v>29117</v>
      </c>
    </row>
    <row r="12695" spans="1:3">
      <c r="A12695" s="32" t="s">
        <v>36589</v>
      </c>
      <c r="B12695" s="32" t="s">
        <v>176</v>
      </c>
      <c r="C12695">
        <f t="shared" si="198"/>
        <v>29118</v>
      </c>
    </row>
    <row r="12696" spans="1:3">
      <c r="A12696" s="32" t="s">
        <v>36861</v>
      </c>
      <c r="B12696" s="32" t="s">
        <v>176</v>
      </c>
      <c r="C12696">
        <f t="shared" si="198"/>
        <v>29122</v>
      </c>
    </row>
    <row r="12697" spans="1:3">
      <c r="A12697" s="32" t="s">
        <v>36590</v>
      </c>
      <c r="B12697" s="32" t="s">
        <v>176</v>
      </c>
      <c r="C12697">
        <f t="shared" si="198"/>
        <v>29123</v>
      </c>
    </row>
    <row r="12698" spans="1:3">
      <c r="A12698" s="32" t="s">
        <v>36591</v>
      </c>
      <c r="B12698" s="32" t="s">
        <v>176</v>
      </c>
      <c r="C12698">
        <f t="shared" si="198"/>
        <v>29124</v>
      </c>
    </row>
    <row r="12699" spans="1:3">
      <c r="A12699" s="32" t="s">
        <v>37004</v>
      </c>
      <c r="B12699" s="32" t="s">
        <v>176</v>
      </c>
      <c r="C12699">
        <f t="shared" si="198"/>
        <v>29125</v>
      </c>
    </row>
    <row r="12700" spans="1:3">
      <c r="A12700" s="32" t="s">
        <v>36592</v>
      </c>
      <c r="B12700" s="32" t="s">
        <v>176</v>
      </c>
      <c r="C12700">
        <f t="shared" si="198"/>
        <v>29126</v>
      </c>
    </row>
    <row r="12701" spans="1:3">
      <c r="A12701" s="32" t="s">
        <v>36862</v>
      </c>
      <c r="B12701" s="32" t="s">
        <v>176</v>
      </c>
      <c r="C12701">
        <f t="shared" si="198"/>
        <v>29127</v>
      </c>
    </row>
    <row r="12702" spans="1:3">
      <c r="A12702" s="32" t="s">
        <v>37005</v>
      </c>
      <c r="B12702" s="32" t="s">
        <v>176</v>
      </c>
      <c r="C12702">
        <f t="shared" si="198"/>
        <v>29128</v>
      </c>
    </row>
    <row r="12703" spans="1:3">
      <c r="A12703" s="32" t="s">
        <v>36593</v>
      </c>
      <c r="B12703" s="32" t="s">
        <v>176</v>
      </c>
      <c r="C12703">
        <f t="shared" si="198"/>
        <v>29129</v>
      </c>
    </row>
    <row r="12704" spans="1:3">
      <c r="A12704" s="32" t="s">
        <v>36863</v>
      </c>
      <c r="B12704" s="32" t="s">
        <v>176</v>
      </c>
      <c r="C12704">
        <f t="shared" si="198"/>
        <v>29130</v>
      </c>
    </row>
    <row r="12705" spans="1:3">
      <c r="A12705" s="32" t="s">
        <v>36864</v>
      </c>
      <c r="B12705" s="32" t="s">
        <v>176</v>
      </c>
      <c r="C12705">
        <f t="shared" si="198"/>
        <v>29132</v>
      </c>
    </row>
    <row r="12706" spans="1:3">
      <c r="A12706" s="32" t="s">
        <v>36594</v>
      </c>
      <c r="B12706" s="32" t="s">
        <v>176</v>
      </c>
      <c r="C12706">
        <f t="shared" si="198"/>
        <v>29133</v>
      </c>
    </row>
    <row r="12707" spans="1:3">
      <c r="A12707" s="32" t="s">
        <v>36865</v>
      </c>
      <c r="B12707" s="32" t="s">
        <v>176</v>
      </c>
      <c r="C12707">
        <f t="shared" si="198"/>
        <v>29135</v>
      </c>
    </row>
    <row r="12708" spans="1:3">
      <c r="A12708" s="32" t="s">
        <v>37006</v>
      </c>
      <c r="B12708" s="32" t="s">
        <v>176</v>
      </c>
      <c r="C12708">
        <f t="shared" si="198"/>
        <v>29137</v>
      </c>
    </row>
    <row r="12709" spans="1:3">
      <c r="A12709" s="32" t="s">
        <v>36595</v>
      </c>
      <c r="B12709" s="32" t="s">
        <v>176</v>
      </c>
      <c r="C12709">
        <f t="shared" si="198"/>
        <v>29138</v>
      </c>
    </row>
    <row r="12710" spans="1:3">
      <c r="A12710" s="32" t="s">
        <v>36866</v>
      </c>
      <c r="B12710" s="32" t="s">
        <v>176</v>
      </c>
      <c r="C12710">
        <f t="shared" si="198"/>
        <v>29142</v>
      </c>
    </row>
    <row r="12711" spans="1:3">
      <c r="A12711" s="32" t="s">
        <v>37007</v>
      </c>
      <c r="B12711" s="32" t="s">
        <v>176</v>
      </c>
      <c r="C12711">
        <f t="shared" si="198"/>
        <v>29143</v>
      </c>
    </row>
    <row r="12712" spans="1:3">
      <c r="A12712" s="32" t="s">
        <v>36596</v>
      </c>
      <c r="B12712" s="32" t="s">
        <v>176</v>
      </c>
      <c r="C12712">
        <f t="shared" si="198"/>
        <v>29145</v>
      </c>
    </row>
    <row r="12713" spans="1:3">
      <c r="A12713" s="32" t="s">
        <v>36597</v>
      </c>
      <c r="B12713" s="32" t="s">
        <v>176</v>
      </c>
      <c r="C12713">
        <f t="shared" si="198"/>
        <v>29146</v>
      </c>
    </row>
    <row r="12714" spans="1:3">
      <c r="A12714" s="32" t="s">
        <v>36598</v>
      </c>
      <c r="B12714" s="32" t="s">
        <v>176</v>
      </c>
      <c r="C12714">
        <f t="shared" si="198"/>
        <v>29147</v>
      </c>
    </row>
    <row r="12715" spans="1:3">
      <c r="A12715" s="32" t="s">
        <v>36599</v>
      </c>
      <c r="B12715" s="32" t="s">
        <v>176</v>
      </c>
      <c r="C12715">
        <f t="shared" si="198"/>
        <v>29148</v>
      </c>
    </row>
    <row r="12716" spans="1:3">
      <c r="A12716" s="32" t="s">
        <v>36600</v>
      </c>
      <c r="B12716" s="32" t="s">
        <v>176</v>
      </c>
      <c r="C12716">
        <f t="shared" si="198"/>
        <v>29150</v>
      </c>
    </row>
    <row r="12717" spans="1:3">
      <c r="A12717" s="32" t="s">
        <v>36867</v>
      </c>
      <c r="B12717" s="32" t="s">
        <v>176</v>
      </c>
      <c r="C12717">
        <f t="shared" si="198"/>
        <v>29151</v>
      </c>
    </row>
    <row r="12718" spans="1:3">
      <c r="A12718" s="32" t="s">
        <v>36601</v>
      </c>
      <c r="B12718" s="32" t="s">
        <v>176</v>
      </c>
      <c r="C12718">
        <f t="shared" si="198"/>
        <v>29152</v>
      </c>
    </row>
    <row r="12719" spans="1:3">
      <c r="A12719" s="32" t="s">
        <v>36602</v>
      </c>
      <c r="B12719" s="32" t="s">
        <v>176</v>
      </c>
      <c r="C12719">
        <f t="shared" si="198"/>
        <v>29153</v>
      </c>
    </row>
    <row r="12720" spans="1:3">
      <c r="A12720" s="32" t="s">
        <v>36603</v>
      </c>
      <c r="B12720" s="32" t="s">
        <v>176</v>
      </c>
      <c r="C12720">
        <f t="shared" si="198"/>
        <v>29154</v>
      </c>
    </row>
    <row r="12721" spans="1:3">
      <c r="A12721" s="32" t="s">
        <v>36604</v>
      </c>
      <c r="B12721" s="32" t="s">
        <v>176</v>
      </c>
      <c r="C12721">
        <f t="shared" si="198"/>
        <v>29160</v>
      </c>
    </row>
    <row r="12722" spans="1:3">
      <c r="A12722" s="32" t="s">
        <v>36605</v>
      </c>
      <c r="B12722" s="32" t="s">
        <v>176</v>
      </c>
      <c r="C12722">
        <f t="shared" si="198"/>
        <v>29161</v>
      </c>
    </row>
    <row r="12723" spans="1:3">
      <c r="A12723" s="32" t="s">
        <v>37008</v>
      </c>
      <c r="B12723" s="32" t="s">
        <v>176</v>
      </c>
      <c r="C12723">
        <f t="shared" si="198"/>
        <v>29162</v>
      </c>
    </row>
    <row r="12724" spans="1:3">
      <c r="A12724" s="32" t="s">
        <v>36606</v>
      </c>
      <c r="B12724" s="32" t="s">
        <v>176</v>
      </c>
      <c r="C12724">
        <f t="shared" si="198"/>
        <v>29163</v>
      </c>
    </row>
    <row r="12725" spans="1:3">
      <c r="A12725" s="32" t="s">
        <v>36868</v>
      </c>
      <c r="B12725" s="32" t="s">
        <v>176</v>
      </c>
      <c r="C12725">
        <f t="shared" si="198"/>
        <v>29164</v>
      </c>
    </row>
    <row r="12726" spans="1:3">
      <c r="A12726" s="32" t="s">
        <v>36607</v>
      </c>
      <c r="B12726" s="32" t="s">
        <v>176</v>
      </c>
      <c r="C12726">
        <f t="shared" si="198"/>
        <v>29166</v>
      </c>
    </row>
    <row r="12727" spans="1:3">
      <c r="A12727" s="32" t="s">
        <v>36608</v>
      </c>
      <c r="B12727" s="32" t="s">
        <v>176</v>
      </c>
      <c r="C12727">
        <f t="shared" si="198"/>
        <v>29168</v>
      </c>
    </row>
    <row r="12728" spans="1:3">
      <c r="A12728" s="32" t="s">
        <v>36609</v>
      </c>
      <c r="B12728" s="32" t="s">
        <v>176</v>
      </c>
      <c r="C12728">
        <f t="shared" si="198"/>
        <v>29169</v>
      </c>
    </row>
    <row r="12729" spans="1:3">
      <c r="A12729" s="32" t="s">
        <v>36869</v>
      </c>
      <c r="B12729" s="32" t="s">
        <v>176</v>
      </c>
      <c r="C12729">
        <f t="shared" si="198"/>
        <v>29170</v>
      </c>
    </row>
    <row r="12730" spans="1:3">
      <c r="A12730" s="32" t="s">
        <v>36610</v>
      </c>
      <c r="B12730" s="32" t="s">
        <v>176</v>
      </c>
      <c r="C12730">
        <f t="shared" si="198"/>
        <v>29171</v>
      </c>
    </row>
    <row r="12731" spans="1:3">
      <c r="A12731" s="32" t="s">
        <v>37009</v>
      </c>
      <c r="B12731" s="32" t="s">
        <v>176</v>
      </c>
      <c r="C12731">
        <f t="shared" si="198"/>
        <v>29172</v>
      </c>
    </row>
    <row r="12732" spans="1:3">
      <c r="A12732" s="32" t="s">
        <v>36870</v>
      </c>
      <c r="B12732" s="32" t="s">
        <v>176</v>
      </c>
      <c r="C12732">
        <f t="shared" si="198"/>
        <v>29175</v>
      </c>
    </row>
    <row r="12733" spans="1:3">
      <c r="A12733" s="32" t="s">
        <v>36611</v>
      </c>
      <c r="B12733" s="32" t="s">
        <v>176</v>
      </c>
      <c r="C12733">
        <f t="shared" si="198"/>
        <v>29176</v>
      </c>
    </row>
    <row r="12734" spans="1:3">
      <c r="A12734" s="32" t="s">
        <v>36612</v>
      </c>
      <c r="B12734" s="32" t="s">
        <v>176</v>
      </c>
      <c r="C12734">
        <f t="shared" si="198"/>
        <v>29177</v>
      </c>
    </row>
    <row r="12735" spans="1:3">
      <c r="A12735" s="32" t="s">
        <v>36871</v>
      </c>
      <c r="B12735" s="32" t="s">
        <v>176</v>
      </c>
      <c r="C12735">
        <f t="shared" si="198"/>
        <v>29178</v>
      </c>
    </row>
    <row r="12736" spans="1:3">
      <c r="A12736" s="32" t="s">
        <v>36613</v>
      </c>
      <c r="B12736" s="32" t="s">
        <v>176</v>
      </c>
      <c r="C12736">
        <f t="shared" si="198"/>
        <v>29180</v>
      </c>
    </row>
    <row r="12737" spans="1:3">
      <c r="A12737" s="32" t="s">
        <v>36614</v>
      </c>
      <c r="B12737" s="32" t="s">
        <v>176</v>
      </c>
      <c r="C12737">
        <f t="shared" si="198"/>
        <v>29200</v>
      </c>
    </row>
    <row r="12738" spans="1:3">
      <c r="A12738" s="32" t="s">
        <v>36615</v>
      </c>
      <c r="B12738" s="32" t="s">
        <v>176</v>
      </c>
      <c r="C12738">
        <f t="shared" ref="C12738:C12801" si="199">1*A12738</f>
        <v>29201</v>
      </c>
    </row>
    <row r="12739" spans="1:3">
      <c r="A12739" s="32" t="s">
        <v>36872</v>
      </c>
      <c r="B12739" s="32" t="s">
        <v>176</v>
      </c>
      <c r="C12739">
        <f t="shared" si="199"/>
        <v>29202</v>
      </c>
    </row>
    <row r="12740" spans="1:3">
      <c r="A12740" s="32" t="s">
        <v>29035</v>
      </c>
      <c r="B12740" s="32" t="s">
        <v>169</v>
      </c>
      <c r="C12740">
        <f t="shared" si="199"/>
        <v>29203</v>
      </c>
    </row>
    <row r="12741" spans="1:3">
      <c r="A12741" s="32" t="s">
        <v>37010</v>
      </c>
      <c r="B12741" s="32" t="s">
        <v>176</v>
      </c>
      <c r="C12741">
        <f t="shared" si="199"/>
        <v>29204</v>
      </c>
    </row>
    <row r="12742" spans="1:3">
      <c r="A12742" s="32" t="s">
        <v>36873</v>
      </c>
      <c r="B12742" s="32" t="s">
        <v>176</v>
      </c>
      <c r="C12742">
        <f t="shared" si="199"/>
        <v>29205</v>
      </c>
    </row>
    <row r="12743" spans="1:3">
      <c r="A12743" s="32" t="s">
        <v>36616</v>
      </c>
      <c r="B12743" s="32" t="s">
        <v>176</v>
      </c>
      <c r="C12743">
        <f t="shared" si="199"/>
        <v>29206</v>
      </c>
    </row>
    <row r="12744" spans="1:3">
      <c r="A12744" s="32" t="s">
        <v>37011</v>
      </c>
      <c r="B12744" s="32" t="s">
        <v>176</v>
      </c>
      <c r="C12744">
        <f t="shared" si="199"/>
        <v>29207</v>
      </c>
    </row>
    <row r="12745" spans="1:3">
      <c r="A12745" s="32" t="s">
        <v>36617</v>
      </c>
      <c r="B12745" s="32" t="s">
        <v>176</v>
      </c>
      <c r="C12745">
        <f t="shared" si="199"/>
        <v>29208</v>
      </c>
    </row>
    <row r="12746" spans="1:3">
      <c r="A12746" s="32" t="s">
        <v>36618</v>
      </c>
      <c r="B12746" s="32" t="s">
        <v>176</v>
      </c>
      <c r="C12746">
        <f t="shared" si="199"/>
        <v>29209</v>
      </c>
    </row>
    <row r="12747" spans="1:3">
      <c r="A12747" s="32" t="s">
        <v>36619</v>
      </c>
      <c r="B12747" s="32" t="s">
        <v>176</v>
      </c>
      <c r="C12747">
        <f t="shared" si="199"/>
        <v>29210</v>
      </c>
    </row>
    <row r="12748" spans="1:3">
      <c r="A12748" s="32" t="s">
        <v>36874</v>
      </c>
      <c r="B12748" s="32" t="s">
        <v>176</v>
      </c>
      <c r="C12748">
        <f t="shared" si="199"/>
        <v>29211</v>
      </c>
    </row>
    <row r="12749" spans="1:3">
      <c r="A12749" s="32" t="s">
        <v>36620</v>
      </c>
      <c r="B12749" s="32" t="s">
        <v>176</v>
      </c>
      <c r="C12749">
        <f t="shared" si="199"/>
        <v>29212</v>
      </c>
    </row>
    <row r="12750" spans="1:3">
      <c r="A12750" s="32" t="s">
        <v>37012</v>
      </c>
      <c r="B12750" s="32" t="s">
        <v>176</v>
      </c>
      <c r="C12750">
        <f t="shared" si="199"/>
        <v>29214</v>
      </c>
    </row>
    <row r="12751" spans="1:3">
      <c r="A12751" s="32" t="s">
        <v>36621</v>
      </c>
      <c r="B12751" s="32" t="s">
        <v>176</v>
      </c>
      <c r="C12751">
        <f t="shared" si="199"/>
        <v>29215</v>
      </c>
    </row>
    <row r="12752" spans="1:3">
      <c r="A12752" s="32" t="s">
        <v>36875</v>
      </c>
      <c r="B12752" s="32" t="s">
        <v>176</v>
      </c>
      <c r="C12752">
        <f t="shared" si="199"/>
        <v>29216</v>
      </c>
    </row>
    <row r="12753" spans="1:3">
      <c r="A12753" s="32" t="s">
        <v>37013</v>
      </c>
      <c r="B12753" s="32" t="s">
        <v>176</v>
      </c>
      <c r="C12753">
        <f t="shared" si="199"/>
        <v>29217</v>
      </c>
    </row>
    <row r="12754" spans="1:3">
      <c r="A12754" s="32" t="s">
        <v>36622</v>
      </c>
      <c r="B12754" s="32" t="s">
        <v>176</v>
      </c>
      <c r="C12754">
        <f t="shared" si="199"/>
        <v>29218</v>
      </c>
    </row>
    <row r="12755" spans="1:3">
      <c r="A12755" s="32" t="s">
        <v>36876</v>
      </c>
      <c r="B12755" s="32" t="s">
        <v>176</v>
      </c>
      <c r="C12755">
        <f t="shared" si="199"/>
        <v>29219</v>
      </c>
    </row>
    <row r="12756" spans="1:3">
      <c r="A12756" s="32" t="s">
        <v>37014</v>
      </c>
      <c r="B12756" s="32" t="s">
        <v>176</v>
      </c>
      <c r="C12756">
        <f t="shared" si="199"/>
        <v>29220</v>
      </c>
    </row>
    <row r="12757" spans="1:3">
      <c r="A12757" s="32" t="s">
        <v>36623</v>
      </c>
      <c r="B12757" s="32" t="s">
        <v>176</v>
      </c>
      <c r="C12757">
        <f t="shared" si="199"/>
        <v>29221</v>
      </c>
    </row>
    <row r="12758" spans="1:3">
      <c r="A12758" s="32" t="s">
        <v>36877</v>
      </c>
      <c r="B12758" s="32" t="s">
        <v>176</v>
      </c>
      <c r="C12758">
        <f t="shared" si="199"/>
        <v>29222</v>
      </c>
    </row>
    <row r="12759" spans="1:3">
      <c r="A12759" s="32" t="s">
        <v>36624</v>
      </c>
      <c r="B12759" s="32" t="s">
        <v>176</v>
      </c>
      <c r="C12759">
        <f t="shared" si="199"/>
        <v>29223</v>
      </c>
    </row>
    <row r="12760" spans="1:3">
      <c r="A12760" s="32" t="s">
        <v>36625</v>
      </c>
      <c r="B12760" s="32" t="s">
        <v>176</v>
      </c>
      <c r="C12760">
        <f t="shared" si="199"/>
        <v>29224</v>
      </c>
    </row>
    <row r="12761" spans="1:3">
      <c r="A12761" s="32" t="s">
        <v>37015</v>
      </c>
      <c r="B12761" s="32" t="s">
        <v>176</v>
      </c>
      <c r="C12761">
        <f t="shared" si="199"/>
        <v>29225</v>
      </c>
    </row>
    <row r="12762" spans="1:3">
      <c r="A12762" s="32" t="s">
        <v>36626</v>
      </c>
      <c r="B12762" s="32" t="s">
        <v>176</v>
      </c>
      <c r="C12762">
        <f t="shared" si="199"/>
        <v>29226</v>
      </c>
    </row>
    <row r="12763" spans="1:3">
      <c r="A12763" s="32" t="s">
        <v>36878</v>
      </c>
      <c r="B12763" s="32" t="s">
        <v>176</v>
      </c>
      <c r="C12763">
        <f t="shared" si="199"/>
        <v>29227</v>
      </c>
    </row>
    <row r="12764" spans="1:3">
      <c r="A12764" s="32" t="s">
        <v>37016</v>
      </c>
      <c r="B12764" s="32" t="s">
        <v>176</v>
      </c>
      <c r="C12764">
        <f t="shared" si="199"/>
        <v>29228</v>
      </c>
    </row>
    <row r="12765" spans="1:3">
      <c r="A12765" s="32" t="s">
        <v>36627</v>
      </c>
      <c r="B12765" s="32" t="s">
        <v>176</v>
      </c>
      <c r="C12765">
        <f t="shared" si="199"/>
        <v>29229</v>
      </c>
    </row>
    <row r="12766" spans="1:3">
      <c r="A12766" s="32" t="s">
        <v>36628</v>
      </c>
      <c r="B12766" s="32" t="s">
        <v>176</v>
      </c>
      <c r="C12766">
        <f t="shared" si="199"/>
        <v>29230</v>
      </c>
    </row>
    <row r="12767" spans="1:3">
      <c r="A12767" s="32" t="s">
        <v>36879</v>
      </c>
      <c r="B12767" s="32" t="s">
        <v>176</v>
      </c>
      <c r="C12767">
        <f t="shared" si="199"/>
        <v>29240</v>
      </c>
    </row>
    <row r="12768" spans="1:3">
      <c r="A12768" s="32" t="s">
        <v>36629</v>
      </c>
      <c r="B12768" s="32" t="s">
        <v>176</v>
      </c>
      <c r="C12768">
        <f t="shared" si="199"/>
        <v>29250</v>
      </c>
    </row>
    <row r="12769" spans="1:3">
      <c r="A12769" s="32" t="s">
        <v>36630</v>
      </c>
      <c r="B12769" s="32" t="s">
        <v>176</v>
      </c>
      <c r="C12769">
        <f t="shared" si="199"/>
        <v>29260</v>
      </c>
    </row>
    <row r="12770" spans="1:3">
      <c r="A12770" s="32" t="s">
        <v>36631</v>
      </c>
      <c r="B12770" s="32" t="s">
        <v>176</v>
      </c>
      <c r="C12770">
        <f t="shared" si="199"/>
        <v>29290</v>
      </c>
    </row>
    <row r="12771" spans="1:3">
      <c r="A12771" s="32" t="s">
        <v>37017</v>
      </c>
      <c r="B12771" s="32" t="s">
        <v>176</v>
      </c>
      <c r="C12771">
        <f t="shared" si="199"/>
        <v>29292</v>
      </c>
    </row>
    <row r="12772" spans="1:3">
      <c r="A12772" s="32" t="s">
        <v>36632</v>
      </c>
      <c r="B12772" s="32" t="s">
        <v>176</v>
      </c>
      <c r="C12772">
        <f t="shared" si="199"/>
        <v>29301</v>
      </c>
    </row>
    <row r="12773" spans="1:3">
      <c r="A12773" s="32" t="s">
        <v>36880</v>
      </c>
      <c r="B12773" s="32" t="s">
        <v>176</v>
      </c>
      <c r="C12773">
        <f t="shared" si="199"/>
        <v>29302</v>
      </c>
    </row>
    <row r="12774" spans="1:3">
      <c r="A12774" s="32" t="s">
        <v>36633</v>
      </c>
      <c r="B12774" s="32" t="s">
        <v>176</v>
      </c>
      <c r="C12774">
        <f t="shared" si="199"/>
        <v>29303</v>
      </c>
    </row>
    <row r="12775" spans="1:3">
      <c r="A12775" s="32" t="s">
        <v>36634</v>
      </c>
      <c r="B12775" s="32" t="s">
        <v>176</v>
      </c>
      <c r="C12775">
        <f t="shared" si="199"/>
        <v>29304</v>
      </c>
    </row>
    <row r="12776" spans="1:3">
      <c r="A12776" s="32" t="s">
        <v>37018</v>
      </c>
      <c r="B12776" s="32" t="s">
        <v>176</v>
      </c>
      <c r="C12776">
        <f t="shared" si="199"/>
        <v>29305</v>
      </c>
    </row>
    <row r="12777" spans="1:3">
      <c r="A12777" s="32" t="s">
        <v>36635</v>
      </c>
      <c r="B12777" s="32" t="s">
        <v>176</v>
      </c>
      <c r="C12777">
        <f t="shared" si="199"/>
        <v>29306</v>
      </c>
    </row>
    <row r="12778" spans="1:3">
      <c r="A12778" s="32" t="s">
        <v>36881</v>
      </c>
      <c r="B12778" s="32" t="s">
        <v>176</v>
      </c>
      <c r="C12778">
        <f t="shared" si="199"/>
        <v>29307</v>
      </c>
    </row>
    <row r="12779" spans="1:3">
      <c r="A12779" s="32" t="s">
        <v>36636</v>
      </c>
      <c r="B12779" s="32" t="s">
        <v>176</v>
      </c>
      <c r="C12779">
        <f t="shared" si="199"/>
        <v>29316</v>
      </c>
    </row>
    <row r="12780" spans="1:3">
      <c r="A12780" s="32" t="s">
        <v>36882</v>
      </c>
      <c r="B12780" s="32" t="s">
        <v>176</v>
      </c>
      <c r="C12780">
        <f t="shared" si="199"/>
        <v>29318</v>
      </c>
    </row>
    <row r="12781" spans="1:3">
      <c r="A12781" s="32" t="s">
        <v>36637</v>
      </c>
      <c r="B12781" s="32" t="s">
        <v>176</v>
      </c>
      <c r="C12781">
        <f t="shared" si="199"/>
        <v>29319</v>
      </c>
    </row>
    <row r="12782" spans="1:3">
      <c r="A12782" s="32" t="s">
        <v>36638</v>
      </c>
      <c r="B12782" s="32" t="s">
        <v>176</v>
      </c>
      <c r="C12782">
        <f t="shared" si="199"/>
        <v>29320</v>
      </c>
    </row>
    <row r="12783" spans="1:3">
      <c r="A12783" s="32" t="s">
        <v>37019</v>
      </c>
      <c r="B12783" s="32" t="s">
        <v>176</v>
      </c>
      <c r="C12783">
        <f t="shared" si="199"/>
        <v>29321</v>
      </c>
    </row>
    <row r="12784" spans="1:3">
      <c r="A12784" s="32" t="s">
        <v>36883</v>
      </c>
      <c r="B12784" s="32" t="s">
        <v>176</v>
      </c>
      <c r="C12784">
        <f t="shared" si="199"/>
        <v>29322</v>
      </c>
    </row>
    <row r="12785" spans="1:3">
      <c r="A12785" s="32" t="s">
        <v>36639</v>
      </c>
      <c r="B12785" s="32" t="s">
        <v>176</v>
      </c>
      <c r="C12785">
        <f t="shared" si="199"/>
        <v>29323</v>
      </c>
    </row>
    <row r="12786" spans="1:3">
      <c r="A12786" s="32" t="s">
        <v>37020</v>
      </c>
      <c r="B12786" s="32" t="s">
        <v>176</v>
      </c>
      <c r="C12786">
        <f t="shared" si="199"/>
        <v>29324</v>
      </c>
    </row>
    <row r="12787" spans="1:3">
      <c r="A12787" s="32" t="s">
        <v>36640</v>
      </c>
      <c r="B12787" s="32" t="s">
        <v>176</v>
      </c>
      <c r="C12787">
        <f t="shared" si="199"/>
        <v>29325</v>
      </c>
    </row>
    <row r="12788" spans="1:3">
      <c r="A12788" s="32" t="s">
        <v>37021</v>
      </c>
      <c r="B12788" s="32" t="s">
        <v>176</v>
      </c>
      <c r="C12788">
        <f t="shared" si="199"/>
        <v>29329</v>
      </c>
    </row>
    <row r="12789" spans="1:3">
      <c r="A12789" s="32" t="s">
        <v>36641</v>
      </c>
      <c r="B12789" s="32" t="s">
        <v>176</v>
      </c>
      <c r="C12789">
        <f t="shared" si="199"/>
        <v>29330</v>
      </c>
    </row>
    <row r="12790" spans="1:3">
      <c r="A12790" s="32" t="s">
        <v>36642</v>
      </c>
      <c r="B12790" s="32" t="s">
        <v>176</v>
      </c>
      <c r="C12790">
        <f t="shared" si="199"/>
        <v>29331</v>
      </c>
    </row>
    <row r="12791" spans="1:3">
      <c r="A12791" s="32" t="s">
        <v>36643</v>
      </c>
      <c r="B12791" s="32" t="s">
        <v>176</v>
      </c>
      <c r="C12791">
        <f t="shared" si="199"/>
        <v>29332</v>
      </c>
    </row>
    <row r="12792" spans="1:3">
      <c r="A12792" s="32" t="s">
        <v>36884</v>
      </c>
      <c r="B12792" s="32" t="s">
        <v>176</v>
      </c>
      <c r="C12792">
        <f t="shared" si="199"/>
        <v>29333</v>
      </c>
    </row>
    <row r="12793" spans="1:3">
      <c r="A12793" s="32" t="s">
        <v>37022</v>
      </c>
      <c r="B12793" s="32" t="s">
        <v>176</v>
      </c>
      <c r="C12793">
        <f t="shared" si="199"/>
        <v>29334</v>
      </c>
    </row>
    <row r="12794" spans="1:3">
      <c r="A12794" s="32" t="s">
        <v>36885</v>
      </c>
      <c r="B12794" s="32" t="s">
        <v>176</v>
      </c>
      <c r="C12794">
        <f t="shared" si="199"/>
        <v>29335</v>
      </c>
    </row>
    <row r="12795" spans="1:3">
      <c r="A12795" s="32" t="s">
        <v>36886</v>
      </c>
      <c r="B12795" s="32" t="s">
        <v>176</v>
      </c>
      <c r="C12795">
        <f t="shared" si="199"/>
        <v>29336</v>
      </c>
    </row>
    <row r="12796" spans="1:3">
      <c r="A12796" s="32" t="s">
        <v>36644</v>
      </c>
      <c r="B12796" s="32" t="s">
        <v>176</v>
      </c>
      <c r="C12796">
        <f t="shared" si="199"/>
        <v>29338</v>
      </c>
    </row>
    <row r="12797" spans="1:3">
      <c r="A12797" s="32" t="s">
        <v>36645</v>
      </c>
      <c r="B12797" s="32" t="s">
        <v>176</v>
      </c>
      <c r="C12797">
        <f t="shared" si="199"/>
        <v>29340</v>
      </c>
    </row>
    <row r="12798" spans="1:3">
      <c r="A12798" s="32" t="s">
        <v>36887</v>
      </c>
      <c r="B12798" s="32" t="s">
        <v>176</v>
      </c>
      <c r="C12798">
        <f t="shared" si="199"/>
        <v>29341</v>
      </c>
    </row>
    <row r="12799" spans="1:3">
      <c r="A12799" s="32" t="s">
        <v>37023</v>
      </c>
      <c r="B12799" s="32" t="s">
        <v>176</v>
      </c>
      <c r="C12799">
        <f t="shared" si="199"/>
        <v>29342</v>
      </c>
    </row>
    <row r="12800" spans="1:3">
      <c r="A12800" s="32" t="s">
        <v>36646</v>
      </c>
      <c r="B12800" s="32" t="s">
        <v>176</v>
      </c>
      <c r="C12800">
        <f t="shared" si="199"/>
        <v>29346</v>
      </c>
    </row>
    <row r="12801" spans="1:3">
      <c r="A12801" s="32" t="s">
        <v>36647</v>
      </c>
      <c r="B12801" s="32" t="s">
        <v>176</v>
      </c>
      <c r="C12801">
        <f t="shared" si="199"/>
        <v>29348</v>
      </c>
    </row>
    <row r="12802" spans="1:3">
      <c r="A12802" s="32" t="s">
        <v>36888</v>
      </c>
      <c r="B12802" s="32" t="s">
        <v>176</v>
      </c>
      <c r="C12802">
        <f t="shared" ref="C12802:C12865" si="200">1*A12802</f>
        <v>29349</v>
      </c>
    </row>
    <row r="12803" spans="1:3">
      <c r="A12803" s="32" t="s">
        <v>36648</v>
      </c>
      <c r="B12803" s="32" t="s">
        <v>176</v>
      </c>
      <c r="C12803">
        <f t="shared" si="200"/>
        <v>29351</v>
      </c>
    </row>
    <row r="12804" spans="1:3">
      <c r="A12804" s="32" t="s">
        <v>36889</v>
      </c>
      <c r="B12804" s="32" t="s">
        <v>176</v>
      </c>
      <c r="C12804">
        <f t="shared" si="200"/>
        <v>29353</v>
      </c>
    </row>
    <row r="12805" spans="1:3">
      <c r="A12805" s="32" t="s">
        <v>37024</v>
      </c>
      <c r="B12805" s="32" t="s">
        <v>176</v>
      </c>
      <c r="C12805">
        <f t="shared" si="200"/>
        <v>29355</v>
      </c>
    </row>
    <row r="12806" spans="1:3">
      <c r="A12806" s="32" t="s">
        <v>36890</v>
      </c>
      <c r="B12806" s="32" t="s">
        <v>176</v>
      </c>
      <c r="C12806">
        <f t="shared" si="200"/>
        <v>29356</v>
      </c>
    </row>
    <row r="12807" spans="1:3">
      <c r="A12807" s="32" t="s">
        <v>36649</v>
      </c>
      <c r="B12807" s="32" t="s">
        <v>176</v>
      </c>
      <c r="C12807">
        <f t="shared" si="200"/>
        <v>29360</v>
      </c>
    </row>
    <row r="12808" spans="1:3">
      <c r="A12808" s="32" t="s">
        <v>37025</v>
      </c>
      <c r="B12808" s="32" t="s">
        <v>176</v>
      </c>
      <c r="C12808">
        <f t="shared" si="200"/>
        <v>29364</v>
      </c>
    </row>
    <row r="12809" spans="1:3">
      <c r="A12809" s="32" t="s">
        <v>36891</v>
      </c>
      <c r="B12809" s="32" t="s">
        <v>176</v>
      </c>
      <c r="C12809">
        <f t="shared" si="200"/>
        <v>29365</v>
      </c>
    </row>
    <row r="12810" spans="1:3">
      <c r="A12810" s="32" t="s">
        <v>36650</v>
      </c>
      <c r="B12810" s="32" t="s">
        <v>176</v>
      </c>
      <c r="C12810">
        <f t="shared" si="200"/>
        <v>29368</v>
      </c>
    </row>
    <row r="12811" spans="1:3">
      <c r="A12811" s="32" t="s">
        <v>36651</v>
      </c>
      <c r="B12811" s="32" t="s">
        <v>176</v>
      </c>
      <c r="C12811">
        <f t="shared" si="200"/>
        <v>29369</v>
      </c>
    </row>
    <row r="12812" spans="1:3">
      <c r="A12812" s="32" t="s">
        <v>36652</v>
      </c>
      <c r="B12812" s="32" t="s">
        <v>176</v>
      </c>
      <c r="C12812">
        <f t="shared" si="200"/>
        <v>29370</v>
      </c>
    </row>
    <row r="12813" spans="1:3">
      <c r="A12813" s="32" t="s">
        <v>36653</v>
      </c>
      <c r="B12813" s="32" t="s">
        <v>176</v>
      </c>
      <c r="C12813">
        <f t="shared" si="200"/>
        <v>29372</v>
      </c>
    </row>
    <row r="12814" spans="1:3">
      <c r="A12814" s="32" t="s">
        <v>36654</v>
      </c>
      <c r="B12814" s="32" t="s">
        <v>176</v>
      </c>
      <c r="C12814">
        <f t="shared" si="200"/>
        <v>29373</v>
      </c>
    </row>
    <row r="12815" spans="1:3">
      <c r="A12815" s="32" t="s">
        <v>37026</v>
      </c>
      <c r="B12815" s="32" t="s">
        <v>176</v>
      </c>
      <c r="C12815">
        <f t="shared" si="200"/>
        <v>29374</v>
      </c>
    </row>
    <row r="12816" spans="1:3">
      <c r="A12816" s="32" t="s">
        <v>37027</v>
      </c>
      <c r="B12816" s="32" t="s">
        <v>176</v>
      </c>
      <c r="C12816">
        <f t="shared" si="200"/>
        <v>29375</v>
      </c>
    </row>
    <row r="12817" spans="1:3">
      <c r="A12817" s="32" t="s">
        <v>36892</v>
      </c>
      <c r="B12817" s="32" t="s">
        <v>176</v>
      </c>
      <c r="C12817">
        <f t="shared" si="200"/>
        <v>29376</v>
      </c>
    </row>
    <row r="12818" spans="1:3">
      <c r="A12818" s="32" t="s">
        <v>36893</v>
      </c>
      <c r="B12818" s="32" t="s">
        <v>176</v>
      </c>
      <c r="C12818">
        <f t="shared" si="200"/>
        <v>29377</v>
      </c>
    </row>
    <row r="12819" spans="1:3">
      <c r="A12819" s="32" t="s">
        <v>36655</v>
      </c>
      <c r="B12819" s="32" t="s">
        <v>176</v>
      </c>
      <c r="C12819">
        <f t="shared" si="200"/>
        <v>29378</v>
      </c>
    </row>
    <row r="12820" spans="1:3">
      <c r="A12820" s="32" t="s">
        <v>36656</v>
      </c>
      <c r="B12820" s="32" t="s">
        <v>176</v>
      </c>
      <c r="C12820">
        <f t="shared" si="200"/>
        <v>29379</v>
      </c>
    </row>
    <row r="12821" spans="1:3">
      <c r="A12821" s="32" t="s">
        <v>36657</v>
      </c>
      <c r="B12821" s="32" t="s">
        <v>176</v>
      </c>
      <c r="C12821">
        <f t="shared" si="200"/>
        <v>29384</v>
      </c>
    </row>
    <row r="12822" spans="1:3">
      <c r="A12822" s="32" t="s">
        <v>37028</v>
      </c>
      <c r="B12822" s="32" t="s">
        <v>176</v>
      </c>
      <c r="C12822">
        <f t="shared" si="200"/>
        <v>29385</v>
      </c>
    </row>
    <row r="12823" spans="1:3">
      <c r="A12823" s="32" t="s">
        <v>36658</v>
      </c>
      <c r="B12823" s="32" t="s">
        <v>176</v>
      </c>
      <c r="C12823">
        <f t="shared" si="200"/>
        <v>29386</v>
      </c>
    </row>
    <row r="12824" spans="1:3">
      <c r="A12824" s="32" t="s">
        <v>37029</v>
      </c>
      <c r="B12824" s="32" t="s">
        <v>176</v>
      </c>
      <c r="C12824">
        <f t="shared" si="200"/>
        <v>29388</v>
      </c>
    </row>
    <row r="12825" spans="1:3">
      <c r="A12825" s="32" t="s">
        <v>36894</v>
      </c>
      <c r="B12825" s="32" t="s">
        <v>176</v>
      </c>
      <c r="C12825">
        <f t="shared" si="200"/>
        <v>29390</v>
      </c>
    </row>
    <row r="12826" spans="1:3">
      <c r="A12826" s="32" t="s">
        <v>36659</v>
      </c>
      <c r="B12826" s="32" t="s">
        <v>176</v>
      </c>
      <c r="C12826">
        <f t="shared" si="200"/>
        <v>29391</v>
      </c>
    </row>
    <row r="12827" spans="1:3">
      <c r="A12827" s="32" t="s">
        <v>36895</v>
      </c>
      <c r="B12827" s="32" t="s">
        <v>176</v>
      </c>
      <c r="C12827">
        <f t="shared" si="200"/>
        <v>29395</v>
      </c>
    </row>
    <row r="12828" spans="1:3">
      <c r="A12828" s="32" t="s">
        <v>36660</v>
      </c>
      <c r="B12828" s="32" t="s">
        <v>176</v>
      </c>
      <c r="C12828">
        <f t="shared" si="200"/>
        <v>29401</v>
      </c>
    </row>
    <row r="12829" spans="1:3">
      <c r="A12829" s="32" t="s">
        <v>36661</v>
      </c>
      <c r="B12829" s="32" t="s">
        <v>176</v>
      </c>
      <c r="C12829">
        <f t="shared" si="200"/>
        <v>29402</v>
      </c>
    </row>
    <row r="12830" spans="1:3">
      <c r="A12830" s="32" t="s">
        <v>36662</v>
      </c>
      <c r="B12830" s="32" t="s">
        <v>176</v>
      </c>
      <c r="C12830">
        <f t="shared" si="200"/>
        <v>29403</v>
      </c>
    </row>
    <row r="12831" spans="1:3">
      <c r="A12831" s="32" t="s">
        <v>37030</v>
      </c>
      <c r="B12831" s="32" t="s">
        <v>176</v>
      </c>
      <c r="C12831">
        <f t="shared" si="200"/>
        <v>29404</v>
      </c>
    </row>
    <row r="12832" spans="1:3">
      <c r="A12832" s="32" t="s">
        <v>37031</v>
      </c>
      <c r="B12832" s="32" t="s">
        <v>176</v>
      </c>
      <c r="C12832">
        <f t="shared" si="200"/>
        <v>29405</v>
      </c>
    </row>
    <row r="12833" spans="1:3">
      <c r="A12833" s="32" t="s">
        <v>36896</v>
      </c>
      <c r="B12833" s="32" t="s">
        <v>176</v>
      </c>
      <c r="C12833">
        <f t="shared" si="200"/>
        <v>29406</v>
      </c>
    </row>
    <row r="12834" spans="1:3">
      <c r="A12834" s="32" t="s">
        <v>36897</v>
      </c>
      <c r="B12834" s="32" t="s">
        <v>176</v>
      </c>
      <c r="C12834">
        <f t="shared" si="200"/>
        <v>29407</v>
      </c>
    </row>
    <row r="12835" spans="1:3">
      <c r="A12835" s="32" t="s">
        <v>36663</v>
      </c>
      <c r="B12835" s="32" t="s">
        <v>176</v>
      </c>
      <c r="C12835">
        <f t="shared" si="200"/>
        <v>29408</v>
      </c>
    </row>
    <row r="12836" spans="1:3">
      <c r="A12836" s="32" t="s">
        <v>36664</v>
      </c>
      <c r="B12836" s="32" t="s">
        <v>176</v>
      </c>
      <c r="C12836">
        <f t="shared" si="200"/>
        <v>29409</v>
      </c>
    </row>
    <row r="12837" spans="1:3">
      <c r="A12837" s="32" t="s">
        <v>36665</v>
      </c>
      <c r="B12837" s="32" t="s">
        <v>176</v>
      </c>
      <c r="C12837">
        <f t="shared" si="200"/>
        <v>29410</v>
      </c>
    </row>
    <row r="12838" spans="1:3">
      <c r="A12838" s="32" t="s">
        <v>36898</v>
      </c>
      <c r="B12838" s="32" t="s">
        <v>176</v>
      </c>
      <c r="C12838">
        <f t="shared" si="200"/>
        <v>29411</v>
      </c>
    </row>
    <row r="12839" spans="1:3">
      <c r="A12839" s="32" t="s">
        <v>36666</v>
      </c>
      <c r="B12839" s="32" t="s">
        <v>176</v>
      </c>
      <c r="C12839">
        <f t="shared" si="200"/>
        <v>29412</v>
      </c>
    </row>
    <row r="12840" spans="1:3">
      <c r="A12840" s="32" t="s">
        <v>37032</v>
      </c>
      <c r="B12840" s="32" t="s">
        <v>176</v>
      </c>
      <c r="C12840">
        <f t="shared" si="200"/>
        <v>29413</v>
      </c>
    </row>
    <row r="12841" spans="1:3">
      <c r="A12841" s="32" t="s">
        <v>36899</v>
      </c>
      <c r="B12841" s="32" t="s">
        <v>176</v>
      </c>
      <c r="C12841">
        <f t="shared" si="200"/>
        <v>29414</v>
      </c>
    </row>
    <row r="12842" spans="1:3">
      <c r="A12842" s="32" t="s">
        <v>36667</v>
      </c>
      <c r="B12842" s="32" t="s">
        <v>176</v>
      </c>
      <c r="C12842">
        <f t="shared" si="200"/>
        <v>29415</v>
      </c>
    </row>
    <row r="12843" spans="1:3">
      <c r="A12843" s="32" t="s">
        <v>37033</v>
      </c>
      <c r="B12843" s="32" t="s">
        <v>176</v>
      </c>
      <c r="C12843">
        <f t="shared" si="200"/>
        <v>29416</v>
      </c>
    </row>
    <row r="12844" spans="1:3">
      <c r="A12844" s="32" t="s">
        <v>36668</v>
      </c>
      <c r="B12844" s="32" t="s">
        <v>176</v>
      </c>
      <c r="C12844">
        <f t="shared" si="200"/>
        <v>29417</v>
      </c>
    </row>
    <row r="12845" spans="1:3">
      <c r="A12845" s="32" t="s">
        <v>36669</v>
      </c>
      <c r="B12845" s="32" t="s">
        <v>176</v>
      </c>
      <c r="C12845">
        <f t="shared" si="200"/>
        <v>29418</v>
      </c>
    </row>
    <row r="12846" spans="1:3">
      <c r="A12846" s="32" t="s">
        <v>36900</v>
      </c>
      <c r="B12846" s="32" t="s">
        <v>176</v>
      </c>
      <c r="C12846">
        <f t="shared" si="200"/>
        <v>29419</v>
      </c>
    </row>
    <row r="12847" spans="1:3">
      <c r="A12847" s="32" t="s">
        <v>37034</v>
      </c>
      <c r="B12847" s="32" t="s">
        <v>176</v>
      </c>
      <c r="C12847">
        <f t="shared" si="200"/>
        <v>29420</v>
      </c>
    </row>
    <row r="12848" spans="1:3">
      <c r="A12848" s="32" t="s">
        <v>37035</v>
      </c>
      <c r="B12848" s="32" t="s">
        <v>176</v>
      </c>
      <c r="C12848">
        <f t="shared" si="200"/>
        <v>29422</v>
      </c>
    </row>
    <row r="12849" spans="1:3">
      <c r="A12849" s="32" t="s">
        <v>36901</v>
      </c>
      <c r="B12849" s="32" t="s">
        <v>176</v>
      </c>
      <c r="C12849">
        <f t="shared" si="200"/>
        <v>29423</v>
      </c>
    </row>
    <row r="12850" spans="1:3">
      <c r="A12850" s="32" t="s">
        <v>36670</v>
      </c>
      <c r="B12850" s="32" t="s">
        <v>176</v>
      </c>
      <c r="C12850">
        <f t="shared" si="200"/>
        <v>29424</v>
      </c>
    </row>
    <row r="12851" spans="1:3">
      <c r="A12851" s="32" t="s">
        <v>37036</v>
      </c>
      <c r="B12851" s="32" t="s">
        <v>176</v>
      </c>
      <c r="C12851">
        <f t="shared" si="200"/>
        <v>29425</v>
      </c>
    </row>
    <row r="12852" spans="1:3">
      <c r="A12852" s="32" t="s">
        <v>36671</v>
      </c>
      <c r="B12852" s="32" t="s">
        <v>176</v>
      </c>
      <c r="C12852">
        <f t="shared" si="200"/>
        <v>29426</v>
      </c>
    </row>
    <row r="12853" spans="1:3">
      <c r="A12853" s="32" t="s">
        <v>36672</v>
      </c>
      <c r="B12853" s="32" t="s">
        <v>176</v>
      </c>
      <c r="C12853">
        <f t="shared" si="200"/>
        <v>29429</v>
      </c>
    </row>
    <row r="12854" spans="1:3">
      <c r="A12854" s="32" t="s">
        <v>36902</v>
      </c>
      <c r="B12854" s="32" t="s">
        <v>176</v>
      </c>
      <c r="C12854">
        <f t="shared" si="200"/>
        <v>29430</v>
      </c>
    </row>
    <row r="12855" spans="1:3">
      <c r="A12855" s="32" t="s">
        <v>37037</v>
      </c>
      <c r="B12855" s="32" t="s">
        <v>176</v>
      </c>
      <c r="C12855">
        <f t="shared" si="200"/>
        <v>29431</v>
      </c>
    </row>
    <row r="12856" spans="1:3">
      <c r="A12856" s="32" t="s">
        <v>36673</v>
      </c>
      <c r="B12856" s="32" t="s">
        <v>176</v>
      </c>
      <c r="C12856">
        <f t="shared" si="200"/>
        <v>29432</v>
      </c>
    </row>
    <row r="12857" spans="1:3">
      <c r="A12857" s="32" t="s">
        <v>36903</v>
      </c>
      <c r="B12857" s="32" t="s">
        <v>176</v>
      </c>
      <c r="C12857">
        <f t="shared" si="200"/>
        <v>29433</v>
      </c>
    </row>
    <row r="12858" spans="1:3">
      <c r="A12858" s="32" t="s">
        <v>36674</v>
      </c>
      <c r="B12858" s="32" t="s">
        <v>176</v>
      </c>
      <c r="C12858">
        <f t="shared" si="200"/>
        <v>29434</v>
      </c>
    </row>
    <row r="12859" spans="1:3">
      <c r="A12859" s="32" t="s">
        <v>36675</v>
      </c>
      <c r="B12859" s="32" t="s">
        <v>176</v>
      </c>
      <c r="C12859">
        <f t="shared" si="200"/>
        <v>29435</v>
      </c>
    </row>
    <row r="12860" spans="1:3">
      <c r="A12860" s="32" t="s">
        <v>36904</v>
      </c>
      <c r="B12860" s="32" t="s">
        <v>176</v>
      </c>
      <c r="C12860">
        <f t="shared" si="200"/>
        <v>29436</v>
      </c>
    </row>
    <row r="12861" spans="1:3">
      <c r="A12861" s="32" t="s">
        <v>36676</v>
      </c>
      <c r="B12861" s="32" t="s">
        <v>176</v>
      </c>
      <c r="C12861">
        <f t="shared" si="200"/>
        <v>29437</v>
      </c>
    </row>
    <row r="12862" spans="1:3">
      <c r="A12862" s="32" t="s">
        <v>36905</v>
      </c>
      <c r="B12862" s="32" t="s">
        <v>176</v>
      </c>
      <c r="C12862">
        <f t="shared" si="200"/>
        <v>29438</v>
      </c>
    </row>
    <row r="12863" spans="1:3">
      <c r="A12863" s="32" t="s">
        <v>37038</v>
      </c>
      <c r="B12863" s="32" t="s">
        <v>176</v>
      </c>
      <c r="C12863">
        <f t="shared" si="200"/>
        <v>29439</v>
      </c>
    </row>
    <row r="12864" spans="1:3">
      <c r="A12864" s="32" t="s">
        <v>36906</v>
      </c>
      <c r="B12864" s="32" t="s">
        <v>176</v>
      </c>
      <c r="C12864">
        <f t="shared" si="200"/>
        <v>29440</v>
      </c>
    </row>
    <row r="12865" spans="1:3">
      <c r="A12865" s="32" t="s">
        <v>37039</v>
      </c>
      <c r="B12865" s="32" t="s">
        <v>176</v>
      </c>
      <c r="C12865">
        <f t="shared" si="200"/>
        <v>29442</v>
      </c>
    </row>
    <row r="12866" spans="1:3">
      <c r="A12866" s="32" t="s">
        <v>36677</v>
      </c>
      <c r="B12866" s="32" t="s">
        <v>176</v>
      </c>
      <c r="C12866">
        <f t="shared" ref="C12866:C12929" si="201">1*A12866</f>
        <v>29445</v>
      </c>
    </row>
    <row r="12867" spans="1:3">
      <c r="A12867" s="32" t="s">
        <v>36678</v>
      </c>
      <c r="B12867" s="32" t="s">
        <v>176</v>
      </c>
      <c r="C12867">
        <f t="shared" si="201"/>
        <v>29446</v>
      </c>
    </row>
    <row r="12868" spans="1:3">
      <c r="A12868" s="32" t="s">
        <v>37040</v>
      </c>
      <c r="B12868" s="32" t="s">
        <v>176</v>
      </c>
      <c r="C12868">
        <f t="shared" si="201"/>
        <v>29447</v>
      </c>
    </row>
    <row r="12869" spans="1:3">
      <c r="A12869" s="32" t="s">
        <v>36679</v>
      </c>
      <c r="B12869" s="32" t="s">
        <v>176</v>
      </c>
      <c r="C12869">
        <f t="shared" si="201"/>
        <v>29448</v>
      </c>
    </row>
    <row r="12870" spans="1:3">
      <c r="A12870" s="32" t="s">
        <v>36907</v>
      </c>
      <c r="B12870" s="32" t="s">
        <v>176</v>
      </c>
      <c r="C12870">
        <f t="shared" si="201"/>
        <v>29449</v>
      </c>
    </row>
    <row r="12871" spans="1:3">
      <c r="A12871" s="32" t="s">
        <v>36680</v>
      </c>
      <c r="B12871" s="32" t="s">
        <v>176</v>
      </c>
      <c r="C12871">
        <f t="shared" si="201"/>
        <v>29450</v>
      </c>
    </row>
    <row r="12872" spans="1:3">
      <c r="A12872" s="32" t="s">
        <v>36681</v>
      </c>
      <c r="B12872" s="32" t="s">
        <v>176</v>
      </c>
      <c r="C12872">
        <f t="shared" si="201"/>
        <v>29451</v>
      </c>
    </row>
    <row r="12873" spans="1:3">
      <c r="A12873" s="32" t="s">
        <v>36682</v>
      </c>
      <c r="B12873" s="32" t="s">
        <v>176</v>
      </c>
      <c r="C12873">
        <f t="shared" si="201"/>
        <v>29452</v>
      </c>
    </row>
    <row r="12874" spans="1:3">
      <c r="A12874" s="32" t="s">
        <v>36683</v>
      </c>
      <c r="B12874" s="32" t="s">
        <v>176</v>
      </c>
      <c r="C12874">
        <f t="shared" si="201"/>
        <v>29453</v>
      </c>
    </row>
    <row r="12875" spans="1:3">
      <c r="A12875" s="32" t="s">
        <v>36684</v>
      </c>
      <c r="B12875" s="32" t="s">
        <v>176</v>
      </c>
      <c r="C12875">
        <f t="shared" si="201"/>
        <v>29455</v>
      </c>
    </row>
    <row r="12876" spans="1:3">
      <c r="A12876" s="32" t="s">
        <v>37041</v>
      </c>
      <c r="B12876" s="32" t="s">
        <v>176</v>
      </c>
      <c r="C12876">
        <f t="shared" si="201"/>
        <v>29456</v>
      </c>
    </row>
    <row r="12877" spans="1:3">
      <c r="A12877" s="32" t="s">
        <v>36908</v>
      </c>
      <c r="B12877" s="32" t="s">
        <v>176</v>
      </c>
      <c r="C12877">
        <f t="shared" si="201"/>
        <v>29457</v>
      </c>
    </row>
    <row r="12878" spans="1:3">
      <c r="A12878" s="32" t="s">
        <v>36685</v>
      </c>
      <c r="B12878" s="32" t="s">
        <v>176</v>
      </c>
      <c r="C12878">
        <f t="shared" si="201"/>
        <v>29458</v>
      </c>
    </row>
    <row r="12879" spans="1:3">
      <c r="A12879" s="32" t="s">
        <v>36909</v>
      </c>
      <c r="B12879" s="32" t="s">
        <v>176</v>
      </c>
      <c r="C12879">
        <f t="shared" si="201"/>
        <v>29461</v>
      </c>
    </row>
    <row r="12880" spans="1:3">
      <c r="A12880" s="32" t="s">
        <v>36686</v>
      </c>
      <c r="B12880" s="32" t="s">
        <v>176</v>
      </c>
      <c r="C12880">
        <f t="shared" si="201"/>
        <v>29464</v>
      </c>
    </row>
    <row r="12881" spans="1:3">
      <c r="A12881" s="32" t="s">
        <v>37042</v>
      </c>
      <c r="B12881" s="32" t="s">
        <v>176</v>
      </c>
      <c r="C12881">
        <f t="shared" si="201"/>
        <v>29465</v>
      </c>
    </row>
    <row r="12882" spans="1:3">
      <c r="A12882" s="32" t="s">
        <v>36910</v>
      </c>
      <c r="B12882" s="32" t="s">
        <v>176</v>
      </c>
      <c r="C12882">
        <f t="shared" si="201"/>
        <v>29466</v>
      </c>
    </row>
    <row r="12883" spans="1:3">
      <c r="A12883" s="32" t="s">
        <v>37043</v>
      </c>
      <c r="B12883" s="32" t="s">
        <v>176</v>
      </c>
      <c r="C12883">
        <f t="shared" si="201"/>
        <v>29468</v>
      </c>
    </row>
    <row r="12884" spans="1:3">
      <c r="A12884" s="32" t="s">
        <v>36687</v>
      </c>
      <c r="B12884" s="32" t="s">
        <v>176</v>
      </c>
      <c r="C12884">
        <f t="shared" si="201"/>
        <v>29469</v>
      </c>
    </row>
    <row r="12885" spans="1:3">
      <c r="A12885" s="32" t="s">
        <v>36911</v>
      </c>
      <c r="B12885" s="32" t="s">
        <v>176</v>
      </c>
      <c r="C12885">
        <f t="shared" si="201"/>
        <v>29470</v>
      </c>
    </row>
    <row r="12886" spans="1:3">
      <c r="A12886" s="32" t="s">
        <v>36688</v>
      </c>
      <c r="B12886" s="32" t="s">
        <v>176</v>
      </c>
      <c r="C12886">
        <f t="shared" si="201"/>
        <v>29471</v>
      </c>
    </row>
    <row r="12887" spans="1:3">
      <c r="A12887" s="32" t="s">
        <v>36689</v>
      </c>
      <c r="B12887" s="32" t="s">
        <v>176</v>
      </c>
      <c r="C12887">
        <f t="shared" si="201"/>
        <v>29472</v>
      </c>
    </row>
    <row r="12888" spans="1:3">
      <c r="A12888" s="32" t="s">
        <v>36690</v>
      </c>
      <c r="B12888" s="32" t="s">
        <v>176</v>
      </c>
      <c r="C12888">
        <f t="shared" si="201"/>
        <v>29474</v>
      </c>
    </row>
    <row r="12889" spans="1:3">
      <c r="A12889" s="32" t="s">
        <v>36691</v>
      </c>
      <c r="B12889" s="32" t="s">
        <v>176</v>
      </c>
      <c r="C12889">
        <f t="shared" si="201"/>
        <v>29475</v>
      </c>
    </row>
    <row r="12890" spans="1:3">
      <c r="A12890" s="32" t="s">
        <v>37044</v>
      </c>
      <c r="B12890" s="32" t="s">
        <v>176</v>
      </c>
      <c r="C12890">
        <f t="shared" si="201"/>
        <v>29476</v>
      </c>
    </row>
    <row r="12891" spans="1:3">
      <c r="A12891" s="32" t="s">
        <v>36692</v>
      </c>
      <c r="B12891" s="32" t="s">
        <v>176</v>
      </c>
      <c r="C12891">
        <f t="shared" si="201"/>
        <v>29477</v>
      </c>
    </row>
    <row r="12892" spans="1:3">
      <c r="A12892" s="32" t="s">
        <v>37045</v>
      </c>
      <c r="B12892" s="32" t="s">
        <v>176</v>
      </c>
      <c r="C12892">
        <f t="shared" si="201"/>
        <v>29479</v>
      </c>
    </row>
    <row r="12893" spans="1:3">
      <c r="A12893" s="32" t="s">
        <v>36912</v>
      </c>
      <c r="B12893" s="32" t="s">
        <v>176</v>
      </c>
      <c r="C12893">
        <f t="shared" si="201"/>
        <v>29481</v>
      </c>
    </row>
    <row r="12894" spans="1:3">
      <c r="A12894" s="32" t="s">
        <v>36693</v>
      </c>
      <c r="B12894" s="32" t="s">
        <v>176</v>
      </c>
      <c r="C12894">
        <f t="shared" si="201"/>
        <v>29482</v>
      </c>
    </row>
    <row r="12895" spans="1:3">
      <c r="A12895" s="32" t="s">
        <v>36913</v>
      </c>
      <c r="B12895" s="32" t="s">
        <v>176</v>
      </c>
      <c r="C12895">
        <f t="shared" si="201"/>
        <v>29483</v>
      </c>
    </row>
    <row r="12896" spans="1:3">
      <c r="A12896" s="32" t="s">
        <v>36694</v>
      </c>
      <c r="B12896" s="32" t="s">
        <v>176</v>
      </c>
      <c r="C12896">
        <f t="shared" si="201"/>
        <v>29484</v>
      </c>
    </row>
    <row r="12897" spans="1:3">
      <c r="A12897" s="32" t="s">
        <v>36695</v>
      </c>
      <c r="B12897" s="32" t="s">
        <v>176</v>
      </c>
      <c r="C12897">
        <f t="shared" si="201"/>
        <v>29485</v>
      </c>
    </row>
    <row r="12898" spans="1:3">
      <c r="A12898" s="32" t="s">
        <v>37112</v>
      </c>
      <c r="B12898" s="32" t="s">
        <v>176</v>
      </c>
      <c r="C12898">
        <f t="shared" si="201"/>
        <v>29486</v>
      </c>
    </row>
    <row r="12899" spans="1:3">
      <c r="A12899" s="32" t="s">
        <v>36696</v>
      </c>
      <c r="B12899" s="32" t="s">
        <v>176</v>
      </c>
      <c r="C12899">
        <f t="shared" si="201"/>
        <v>29487</v>
      </c>
    </row>
    <row r="12900" spans="1:3">
      <c r="A12900" s="32" t="s">
        <v>36914</v>
      </c>
      <c r="B12900" s="32" t="s">
        <v>176</v>
      </c>
      <c r="C12900">
        <f t="shared" si="201"/>
        <v>29488</v>
      </c>
    </row>
    <row r="12901" spans="1:3">
      <c r="A12901" s="32" t="s">
        <v>36697</v>
      </c>
      <c r="B12901" s="32" t="s">
        <v>176</v>
      </c>
      <c r="C12901">
        <f t="shared" si="201"/>
        <v>29492</v>
      </c>
    </row>
    <row r="12902" spans="1:3">
      <c r="A12902" s="32" t="s">
        <v>37046</v>
      </c>
      <c r="B12902" s="32" t="s">
        <v>176</v>
      </c>
      <c r="C12902">
        <f t="shared" si="201"/>
        <v>29493</v>
      </c>
    </row>
    <row r="12903" spans="1:3">
      <c r="A12903" s="32" t="s">
        <v>36698</v>
      </c>
      <c r="B12903" s="32" t="s">
        <v>176</v>
      </c>
      <c r="C12903">
        <f t="shared" si="201"/>
        <v>29501</v>
      </c>
    </row>
    <row r="12904" spans="1:3">
      <c r="A12904" s="32" t="s">
        <v>36915</v>
      </c>
      <c r="B12904" s="32" t="s">
        <v>176</v>
      </c>
      <c r="C12904">
        <f t="shared" si="201"/>
        <v>29502</v>
      </c>
    </row>
    <row r="12905" spans="1:3">
      <c r="A12905" s="32" t="s">
        <v>36699</v>
      </c>
      <c r="B12905" s="32" t="s">
        <v>176</v>
      </c>
      <c r="C12905">
        <f t="shared" si="201"/>
        <v>29503</v>
      </c>
    </row>
    <row r="12906" spans="1:3">
      <c r="A12906" s="32" t="s">
        <v>37047</v>
      </c>
      <c r="B12906" s="32" t="s">
        <v>176</v>
      </c>
      <c r="C12906">
        <f t="shared" si="201"/>
        <v>29504</v>
      </c>
    </row>
    <row r="12907" spans="1:3">
      <c r="A12907" s="32" t="s">
        <v>36700</v>
      </c>
      <c r="B12907" s="32" t="s">
        <v>176</v>
      </c>
      <c r="C12907">
        <f t="shared" si="201"/>
        <v>29505</v>
      </c>
    </row>
    <row r="12908" spans="1:3">
      <c r="A12908" s="32" t="s">
        <v>36701</v>
      </c>
      <c r="B12908" s="32" t="s">
        <v>176</v>
      </c>
      <c r="C12908">
        <f t="shared" si="201"/>
        <v>29506</v>
      </c>
    </row>
    <row r="12909" spans="1:3">
      <c r="A12909" s="32" t="s">
        <v>36702</v>
      </c>
      <c r="B12909" s="32" t="s">
        <v>176</v>
      </c>
      <c r="C12909">
        <f t="shared" si="201"/>
        <v>29510</v>
      </c>
    </row>
    <row r="12910" spans="1:3">
      <c r="A12910" s="32" t="s">
        <v>36916</v>
      </c>
      <c r="B12910" s="32" t="s">
        <v>176</v>
      </c>
      <c r="C12910">
        <f t="shared" si="201"/>
        <v>29511</v>
      </c>
    </row>
    <row r="12911" spans="1:3">
      <c r="A12911" s="32" t="s">
        <v>36917</v>
      </c>
      <c r="B12911" s="32" t="s">
        <v>176</v>
      </c>
      <c r="C12911">
        <f t="shared" si="201"/>
        <v>29512</v>
      </c>
    </row>
    <row r="12912" spans="1:3">
      <c r="A12912" s="32" t="s">
        <v>36703</v>
      </c>
      <c r="B12912" s="32" t="s">
        <v>176</v>
      </c>
      <c r="C12912">
        <f t="shared" si="201"/>
        <v>29516</v>
      </c>
    </row>
    <row r="12913" spans="1:3">
      <c r="A12913" s="32" t="s">
        <v>36704</v>
      </c>
      <c r="B12913" s="32" t="s">
        <v>176</v>
      </c>
      <c r="C12913">
        <f t="shared" si="201"/>
        <v>29518</v>
      </c>
    </row>
    <row r="12914" spans="1:3">
      <c r="A12914" s="32" t="s">
        <v>36918</v>
      </c>
      <c r="B12914" s="32" t="s">
        <v>176</v>
      </c>
      <c r="C12914">
        <f t="shared" si="201"/>
        <v>29519</v>
      </c>
    </row>
    <row r="12915" spans="1:3">
      <c r="A12915" s="32" t="s">
        <v>36705</v>
      </c>
      <c r="B12915" s="32" t="s">
        <v>176</v>
      </c>
      <c r="C12915">
        <f t="shared" si="201"/>
        <v>29520</v>
      </c>
    </row>
    <row r="12916" spans="1:3">
      <c r="A12916" s="32" t="s">
        <v>37048</v>
      </c>
      <c r="B12916" s="32" t="s">
        <v>176</v>
      </c>
      <c r="C12916">
        <f t="shared" si="201"/>
        <v>29525</v>
      </c>
    </row>
    <row r="12917" spans="1:3">
      <c r="A12917" s="32" t="s">
        <v>36919</v>
      </c>
      <c r="B12917" s="32" t="s">
        <v>176</v>
      </c>
      <c r="C12917">
        <f t="shared" si="201"/>
        <v>29526</v>
      </c>
    </row>
    <row r="12918" spans="1:3">
      <c r="A12918" s="32" t="s">
        <v>36920</v>
      </c>
      <c r="B12918" s="32" t="s">
        <v>176</v>
      </c>
      <c r="C12918">
        <f t="shared" si="201"/>
        <v>29527</v>
      </c>
    </row>
    <row r="12919" spans="1:3">
      <c r="A12919" s="32" t="s">
        <v>36706</v>
      </c>
      <c r="B12919" s="32" t="s">
        <v>176</v>
      </c>
      <c r="C12919">
        <f t="shared" si="201"/>
        <v>29528</v>
      </c>
    </row>
    <row r="12920" spans="1:3">
      <c r="A12920" s="32" t="s">
        <v>36707</v>
      </c>
      <c r="B12920" s="32" t="s">
        <v>176</v>
      </c>
      <c r="C12920">
        <f t="shared" si="201"/>
        <v>29530</v>
      </c>
    </row>
    <row r="12921" spans="1:3">
      <c r="A12921" s="32" t="s">
        <v>36708</v>
      </c>
      <c r="B12921" s="32" t="s">
        <v>176</v>
      </c>
      <c r="C12921">
        <f t="shared" si="201"/>
        <v>29532</v>
      </c>
    </row>
    <row r="12922" spans="1:3">
      <c r="A12922" s="32" t="s">
        <v>36921</v>
      </c>
      <c r="B12922" s="32" t="s">
        <v>176</v>
      </c>
      <c r="C12922">
        <f t="shared" si="201"/>
        <v>29536</v>
      </c>
    </row>
    <row r="12923" spans="1:3">
      <c r="A12923" s="32" t="s">
        <v>36709</v>
      </c>
      <c r="B12923" s="32" t="s">
        <v>176</v>
      </c>
      <c r="C12923">
        <f t="shared" si="201"/>
        <v>29540</v>
      </c>
    </row>
    <row r="12924" spans="1:3">
      <c r="A12924" s="32" t="s">
        <v>37049</v>
      </c>
      <c r="B12924" s="32" t="s">
        <v>176</v>
      </c>
      <c r="C12924">
        <f t="shared" si="201"/>
        <v>29541</v>
      </c>
    </row>
    <row r="12925" spans="1:3">
      <c r="A12925" s="32" t="s">
        <v>36922</v>
      </c>
      <c r="B12925" s="32" t="s">
        <v>176</v>
      </c>
      <c r="C12925">
        <f t="shared" si="201"/>
        <v>29542</v>
      </c>
    </row>
    <row r="12926" spans="1:3">
      <c r="A12926" s="32" t="s">
        <v>36710</v>
      </c>
      <c r="B12926" s="32" t="s">
        <v>176</v>
      </c>
      <c r="C12926">
        <f t="shared" si="201"/>
        <v>29543</v>
      </c>
    </row>
    <row r="12927" spans="1:3">
      <c r="A12927" s="32" t="s">
        <v>37050</v>
      </c>
      <c r="B12927" s="32" t="s">
        <v>176</v>
      </c>
      <c r="C12927">
        <f t="shared" si="201"/>
        <v>29544</v>
      </c>
    </row>
    <row r="12928" spans="1:3">
      <c r="A12928" s="32" t="s">
        <v>36711</v>
      </c>
      <c r="B12928" s="32" t="s">
        <v>176</v>
      </c>
      <c r="C12928">
        <f t="shared" si="201"/>
        <v>29545</v>
      </c>
    </row>
    <row r="12929" spans="1:3">
      <c r="A12929" s="32" t="s">
        <v>36712</v>
      </c>
      <c r="B12929" s="32" t="s">
        <v>176</v>
      </c>
      <c r="C12929">
        <f t="shared" si="201"/>
        <v>29546</v>
      </c>
    </row>
    <row r="12930" spans="1:3">
      <c r="A12930" s="32" t="s">
        <v>36923</v>
      </c>
      <c r="B12930" s="32" t="s">
        <v>176</v>
      </c>
      <c r="C12930">
        <f t="shared" ref="C12930:C12993" si="202">1*A12930</f>
        <v>29547</v>
      </c>
    </row>
    <row r="12931" spans="1:3">
      <c r="A12931" s="32" t="s">
        <v>37051</v>
      </c>
      <c r="B12931" s="32" t="s">
        <v>176</v>
      </c>
      <c r="C12931">
        <f t="shared" si="202"/>
        <v>29550</v>
      </c>
    </row>
    <row r="12932" spans="1:3">
      <c r="A12932" s="32" t="s">
        <v>36924</v>
      </c>
      <c r="B12932" s="32" t="s">
        <v>176</v>
      </c>
      <c r="C12932">
        <f t="shared" si="202"/>
        <v>29551</v>
      </c>
    </row>
    <row r="12933" spans="1:3">
      <c r="A12933" s="32" t="s">
        <v>36713</v>
      </c>
      <c r="B12933" s="32" t="s">
        <v>176</v>
      </c>
      <c r="C12933">
        <f t="shared" si="202"/>
        <v>29554</v>
      </c>
    </row>
    <row r="12934" spans="1:3">
      <c r="A12934" s="32" t="s">
        <v>36714</v>
      </c>
      <c r="B12934" s="32" t="s">
        <v>176</v>
      </c>
      <c r="C12934">
        <f t="shared" si="202"/>
        <v>29555</v>
      </c>
    </row>
    <row r="12935" spans="1:3">
      <c r="A12935" s="32" t="s">
        <v>36925</v>
      </c>
      <c r="B12935" s="32" t="s">
        <v>176</v>
      </c>
      <c r="C12935">
        <f t="shared" si="202"/>
        <v>29556</v>
      </c>
    </row>
    <row r="12936" spans="1:3">
      <c r="A12936" s="32" t="s">
        <v>36715</v>
      </c>
      <c r="B12936" s="32" t="s">
        <v>176</v>
      </c>
      <c r="C12936">
        <f t="shared" si="202"/>
        <v>29560</v>
      </c>
    </row>
    <row r="12937" spans="1:3">
      <c r="A12937" s="32" t="s">
        <v>36926</v>
      </c>
      <c r="B12937" s="32" t="s">
        <v>176</v>
      </c>
      <c r="C12937">
        <f t="shared" si="202"/>
        <v>29563</v>
      </c>
    </row>
    <row r="12938" spans="1:3">
      <c r="A12938" s="32" t="s">
        <v>36927</v>
      </c>
      <c r="B12938" s="32" t="s">
        <v>176</v>
      </c>
      <c r="C12938">
        <f t="shared" si="202"/>
        <v>29564</v>
      </c>
    </row>
    <row r="12939" spans="1:3">
      <c r="A12939" s="32" t="s">
        <v>36716</v>
      </c>
      <c r="B12939" s="32" t="s">
        <v>176</v>
      </c>
      <c r="C12939">
        <f t="shared" si="202"/>
        <v>29565</v>
      </c>
    </row>
    <row r="12940" spans="1:3">
      <c r="A12940" s="32" t="s">
        <v>36717</v>
      </c>
      <c r="B12940" s="32" t="s">
        <v>176</v>
      </c>
      <c r="C12940">
        <f t="shared" si="202"/>
        <v>29566</v>
      </c>
    </row>
    <row r="12941" spans="1:3">
      <c r="A12941" s="32" t="s">
        <v>36718</v>
      </c>
      <c r="B12941" s="32" t="s">
        <v>176</v>
      </c>
      <c r="C12941">
        <f t="shared" si="202"/>
        <v>29567</v>
      </c>
    </row>
    <row r="12942" spans="1:3">
      <c r="A12942" s="32" t="s">
        <v>36719</v>
      </c>
      <c r="B12942" s="32" t="s">
        <v>176</v>
      </c>
      <c r="C12942">
        <f t="shared" si="202"/>
        <v>29568</v>
      </c>
    </row>
    <row r="12943" spans="1:3">
      <c r="A12943" s="32" t="s">
        <v>37052</v>
      </c>
      <c r="B12943" s="32" t="s">
        <v>176</v>
      </c>
      <c r="C12943">
        <f t="shared" si="202"/>
        <v>29569</v>
      </c>
    </row>
    <row r="12944" spans="1:3">
      <c r="A12944" s="32" t="s">
        <v>36720</v>
      </c>
      <c r="B12944" s="32" t="s">
        <v>176</v>
      </c>
      <c r="C12944">
        <f t="shared" si="202"/>
        <v>29570</v>
      </c>
    </row>
    <row r="12945" spans="1:3">
      <c r="A12945" s="32" t="s">
        <v>37053</v>
      </c>
      <c r="B12945" s="32" t="s">
        <v>176</v>
      </c>
      <c r="C12945">
        <f t="shared" si="202"/>
        <v>29571</v>
      </c>
    </row>
    <row r="12946" spans="1:3">
      <c r="A12946" s="32" t="s">
        <v>36721</v>
      </c>
      <c r="B12946" s="32" t="s">
        <v>176</v>
      </c>
      <c r="C12946">
        <f t="shared" si="202"/>
        <v>29572</v>
      </c>
    </row>
    <row r="12947" spans="1:3">
      <c r="A12947" s="32" t="s">
        <v>36928</v>
      </c>
      <c r="B12947" s="32" t="s">
        <v>176</v>
      </c>
      <c r="C12947">
        <f t="shared" si="202"/>
        <v>29573</v>
      </c>
    </row>
    <row r="12948" spans="1:3">
      <c r="A12948" s="32" t="s">
        <v>37054</v>
      </c>
      <c r="B12948" s="32" t="s">
        <v>176</v>
      </c>
      <c r="C12948">
        <f t="shared" si="202"/>
        <v>29574</v>
      </c>
    </row>
    <row r="12949" spans="1:3">
      <c r="A12949" s="32" t="s">
        <v>36722</v>
      </c>
      <c r="B12949" s="32" t="s">
        <v>176</v>
      </c>
      <c r="C12949">
        <f t="shared" si="202"/>
        <v>29575</v>
      </c>
    </row>
    <row r="12950" spans="1:3">
      <c r="A12950" s="32" t="s">
        <v>36929</v>
      </c>
      <c r="B12950" s="32" t="s">
        <v>176</v>
      </c>
      <c r="C12950">
        <f t="shared" si="202"/>
        <v>29576</v>
      </c>
    </row>
    <row r="12951" spans="1:3">
      <c r="A12951" s="32" t="s">
        <v>36723</v>
      </c>
      <c r="B12951" s="32" t="s">
        <v>176</v>
      </c>
      <c r="C12951">
        <f t="shared" si="202"/>
        <v>29577</v>
      </c>
    </row>
    <row r="12952" spans="1:3">
      <c r="A12952" s="32" t="s">
        <v>36724</v>
      </c>
      <c r="B12952" s="32" t="s">
        <v>176</v>
      </c>
      <c r="C12952">
        <f t="shared" si="202"/>
        <v>29578</v>
      </c>
    </row>
    <row r="12953" spans="1:3">
      <c r="A12953" s="32" t="s">
        <v>37055</v>
      </c>
      <c r="B12953" s="32" t="s">
        <v>176</v>
      </c>
      <c r="C12953">
        <f t="shared" si="202"/>
        <v>29579</v>
      </c>
    </row>
    <row r="12954" spans="1:3">
      <c r="A12954" s="32" t="s">
        <v>37056</v>
      </c>
      <c r="B12954" s="32" t="s">
        <v>176</v>
      </c>
      <c r="C12954">
        <f t="shared" si="202"/>
        <v>29580</v>
      </c>
    </row>
    <row r="12955" spans="1:3">
      <c r="A12955" s="32" t="s">
        <v>36930</v>
      </c>
      <c r="B12955" s="32" t="s">
        <v>176</v>
      </c>
      <c r="C12955">
        <f t="shared" si="202"/>
        <v>29581</v>
      </c>
    </row>
    <row r="12956" spans="1:3">
      <c r="A12956" s="32" t="s">
        <v>36725</v>
      </c>
      <c r="B12956" s="32" t="s">
        <v>176</v>
      </c>
      <c r="C12956">
        <f t="shared" si="202"/>
        <v>29582</v>
      </c>
    </row>
    <row r="12957" spans="1:3">
      <c r="A12957" s="32" t="s">
        <v>37057</v>
      </c>
      <c r="B12957" s="32" t="s">
        <v>176</v>
      </c>
      <c r="C12957">
        <f t="shared" si="202"/>
        <v>29583</v>
      </c>
    </row>
    <row r="12958" spans="1:3">
      <c r="A12958" s="32" t="s">
        <v>36931</v>
      </c>
      <c r="B12958" s="32" t="s">
        <v>176</v>
      </c>
      <c r="C12958">
        <f t="shared" si="202"/>
        <v>29584</v>
      </c>
    </row>
    <row r="12959" spans="1:3">
      <c r="A12959" s="32" t="s">
        <v>36726</v>
      </c>
      <c r="B12959" s="32" t="s">
        <v>176</v>
      </c>
      <c r="C12959">
        <f t="shared" si="202"/>
        <v>29585</v>
      </c>
    </row>
    <row r="12960" spans="1:3">
      <c r="A12960" s="32" t="s">
        <v>36727</v>
      </c>
      <c r="B12960" s="32" t="s">
        <v>176</v>
      </c>
      <c r="C12960">
        <f t="shared" si="202"/>
        <v>29587</v>
      </c>
    </row>
    <row r="12961" spans="1:3">
      <c r="A12961" s="32" t="s">
        <v>36728</v>
      </c>
      <c r="B12961" s="32" t="s">
        <v>176</v>
      </c>
      <c r="C12961">
        <f t="shared" si="202"/>
        <v>29588</v>
      </c>
    </row>
    <row r="12962" spans="1:3">
      <c r="A12962" s="32" t="s">
        <v>36932</v>
      </c>
      <c r="B12962" s="32" t="s">
        <v>176</v>
      </c>
      <c r="C12962">
        <f t="shared" si="202"/>
        <v>29589</v>
      </c>
    </row>
    <row r="12963" spans="1:3">
      <c r="A12963" s="32" t="s">
        <v>36729</v>
      </c>
      <c r="B12963" s="32" t="s">
        <v>176</v>
      </c>
      <c r="C12963">
        <f t="shared" si="202"/>
        <v>29590</v>
      </c>
    </row>
    <row r="12964" spans="1:3">
      <c r="A12964" s="32" t="s">
        <v>37058</v>
      </c>
      <c r="B12964" s="32" t="s">
        <v>176</v>
      </c>
      <c r="C12964">
        <f t="shared" si="202"/>
        <v>29591</v>
      </c>
    </row>
    <row r="12965" spans="1:3">
      <c r="A12965" s="32" t="s">
        <v>36933</v>
      </c>
      <c r="B12965" s="32" t="s">
        <v>176</v>
      </c>
      <c r="C12965">
        <f t="shared" si="202"/>
        <v>29592</v>
      </c>
    </row>
    <row r="12966" spans="1:3">
      <c r="A12966" s="32" t="s">
        <v>36730</v>
      </c>
      <c r="B12966" s="32" t="s">
        <v>176</v>
      </c>
      <c r="C12966">
        <f t="shared" si="202"/>
        <v>29593</v>
      </c>
    </row>
    <row r="12967" spans="1:3">
      <c r="A12967" s="32" t="s">
        <v>37059</v>
      </c>
      <c r="B12967" s="32" t="s">
        <v>176</v>
      </c>
      <c r="C12967">
        <f t="shared" si="202"/>
        <v>29594</v>
      </c>
    </row>
    <row r="12968" spans="1:3">
      <c r="A12968" s="32" t="s">
        <v>36731</v>
      </c>
      <c r="B12968" s="32" t="s">
        <v>176</v>
      </c>
      <c r="C12968">
        <f t="shared" si="202"/>
        <v>29595</v>
      </c>
    </row>
    <row r="12969" spans="1:3">
      <c r="A12969" s="32" t="s">
        <v>36732</v>
      </c>
      <c r="B12969" s="32" t="s">
        <v>176</v>
      </c>
      <c r="C12969">
        <f t="shared" si="202"/>
        <v>29596</v>
      </c>
    </row>
    <row r="12970" spans="1:3">
      <c r="A12970" s="32" t="s">
        <v>36934</v>
      </c>
      <c r="B12970" s="32" t="s">
        <v>176</v>
      </c>
      <c r="C12970">
        <f t="shared" si="202"/>
        <v>29597</v>
      </c>
    </row>
    <row r="12971" spans="1:3">
      <c r="A12971" s="32" t="s">
        <v>36733</v>
      </c>
      <c r="B12971" s="32" t="s">
        <v>176</v>
      </c>
      <c r="C12971">
        <f t="shared" si="202"/>
        <v>29598</v>
      </c>
    </row>
    <row r="12972" spans="1:3">
      <c r="A12972" s="32" t="s">
        <v>36935</v>
      </c>
      <c r="B12972" s="32" t="s">
        <v>176</v>
      </c>
      <c r="C12972">
        <f t="shared" si="202"/>
        <v>29601</v>
      </c>
    </row>
    <row r="12973" spans="1:3">
      <c r="A12973" s="32" t="s">
        <v>36936</v>
      </c>
      <c r="B12973" s="32" t="s">
        <v>176</v>
      </c>
      <c r="C12973">
        <f t="shared" si="202"/>
        <v>29602</v>
      </c>
    </row>
    <row r="12974" spans="1:3">
      <c r="A12974" s="32" t="s">
        <v>36734</v>
      </c>
      <c r="B12974" s="32" t="s">
        <v>176</v>
      </c>
      <c r="C12974">
        <f t="shared" si="202"/>
        <v>29603</v>
      </c>
    </row>
    <row r="12975" spans="1:3">
      <c r="A12975" s="32" t="s">
        <v>37060</v>
      </c>
      <c r="B12975" s="32" t="s">
        <v>176</v>
      </c>
      <c r="C12975">
        <f t="shared" si="202"/>
        <v>29604</v>
      </c>
    </row>
    <row r="12976" spans="1:3">
      <c r="A12976" s="32" t="s">
        <v>36735</v>
      </c>
      <c r="B12976" s="32" t="s">
        <v>176</v>
      </c>
      <c r="C12976">
        <f t="shared" si="202"/>
        <v>29605</v>
      </c>
    </row>
    <row r="12977" spans="1:3">
      <c r="A12977" s="32" t="s">
        <v>36736</v>
      </c>
      <c r="B12977" s="32" t="s">
        <v>176</v>
      </c>
      <c r="C12977">
        <f t="shared" si="202"/>
        <v>29606</v>
      </c>
    </row>
    <row r="12978" spans="1:3">
      <c r="A12978" s="32" t="s">
        <v>36937</v>
      </c>
      <c r="B12978" s="32" t="s">
        <v>176</v>
      </c>
      <c r="C12978">
        <f t="shared" si="202"/>
        <v>29607</v>
      </c>
    </row>
    <row r="12979" spans="1:3">
      <c r="A12979" s="32" t="s">
        <v>36737</v>
      </c>
      <c r="B12979" s="32" t="s">
        <v>176</v>
      </c>
      <c r="C12979">
        <f t="shared" si="202"/>
        <v>29608</v>
      </c>
    </row>
    <row r="12980" spans="1:3">
      <c r="A12980" s="32" t="s">
        <v>37061</v>
      </c>
      <c r="B12980" s="32" t="s">
        <v>176</v>
      </c>
      <c r="C12980">
        <f t="shared" si="202"/>
        <v>29609</v>
      </c>
    </row>
    <row r="12981" spans="1:3">
      <c r="A12981" s="32" t="s">
        <v>36738</v>
      </c>
      <c r="B12981" s="32" t="s">
        <v>176</v>
      </c>
      <c r="C12981">
        <f t="shared" si="202"/>
        <v>29610</v>
      </c>
    </row>
    <row r="12982" spans="1:3">
      <c r="A12982" s="32" t="s">
        <v>36938</v>
      </c>
      <c r="B12982" s="32" t="s">
        <v>176</v>
      </c>
      <c r="C12982">
        <f t="shared" si="202"/>
        <v>29611</v>
      </c>
    </row>
    <row r="12983" spans="1:3">
      <c r="A12983" s="32" t="s">
        <v>36739</v>
      </c>
      <c r="B12983" s="32" t="s">
        <v>176</v>
      </c>
      <c r="C12983">
        <f t="shared" si="202"/>
        <v>29612</v>
      </c>
    </row>
    <row r="12984" spans="1:3">
      <c r="A12984" s="32" t="s">
        <v>37062</v>
      </c>
      <c r="B12984" s="32" t="s">
        <v>176</v>
      </c>
      <c r="C12984">
        <f t="shared" si="202"/>
        <v>29613</v>
      </c>
    </row>
    <row r="12985" spans="1:3">
      <c r="A12985" s="32" t="s">
        <v>36939</v>
      </c>
      <c r="B12985" s="32" t="s">
        <v>176</v>
      </c>
      <c r="C12985">
        <f t="shared" si="202"/>
        <v>29614</v>
      </c>
    </row>
    <row r="12986" spans="1:3">
      <c r="A12986" s="32" t="s">
        <v>36740</v>
      </c>
      <c r="B12986" s="32" t="s">
        <v>176</v>
      </c>
      <c r="C12986">
        <f t="shared" si="202"/>
        <v>29615</v>
      </c>
    </row>
    <row r="12987" spans="1:3">
      <c r="A12987" s="32" t="s">
        <v>37063</v>
      </c>
      <c r="B12987" s="32" t="s">
        <v>176</v>
      </c>
      <c r="C12987">
        <f t="shared" si="202"/>
        <v>29616</v>
      </c>
    </row>
    <row r="12988" spans="1:3">
      <c r="A12988" s="32" t="s">
        <v>36741</v>
      </c>
      <c r="B12988" s="32" t="s">
        <v>176</v>
      </c>
      <c r="C12988">
        <f t="shared" si="202"/>
        <v>29617</v>
      </c>
    </row>
    <row r="12989" spans="1:3">
      <c r="A12989" s="32" t="s">
        <v>36742</v>
      </c>
      <c r="B12989" s="32" t="s">
        <v>176</v>
      </c>
      <c r="C12989">
        <f t="shared" si="202"/>
        <v>29620</v>
      </c>
    </row>
    <row r="12990" spans="1:3">
      <c r="A12990" s="32" t="s">
        <v>37064</v>
      </c>
      <c r="B12990" s="32" t="s">
        <v>176</v>
      </c>
      <c r="C12990">
        <f t="shared" si="202"/>
        <v>29621</v>
      </c>
    </row>
    <row r="12991" spans="1:3">
      <c r="A12991" s="32" t="s">
        <v>36743</v>
      </c>
      <c r="B12991" s="32" t="s">
        <v>176</v>
      </c>
      <c r="C12991">
        <f t="shared" si="202"/>
        <v>29622</v>
      </c>
    </row>
    <row r="12992" spans="1:3">
      <c r="A12992" s="32" t="s">
        <v>36940</v>
      </c>
      <c r="B12992" s="32" t="s">
        <v>176</v>
      </c>
      <c r="C12992">
        <f t="shared" si="202"/>
        <v>29623</v>
      </c>
    </row>
    <row r="12993" spans="1:3">
      <c r="A12993" s="32" t="s">
        <v>36744</v>
      </c>
      <c r="B12993" s="32" t="s">
        <v>176</v>
      </c>
      <c r="C12993">
        <f t="shared" si="202"/>
        <v>29624</v>
      </c>
    </row>
    <row r="12994" spans="1:3">
      <c r="A12994" s="32" t="s">
        <v>36745</v>
      </c>
      <c r="B12994" s="32" t="s">
        <v>176</v>
      </c>
      <c r="C12994">
        <f t="shared" ref="C12994:C13057" si="203">1*A12994</f>
        <v>29625</v>
      </c>
    </row>
    <row r="12995" spans="1:3">
      <c r="A12995" s="32" t="s">
        <v>36941</v>
      </c>
      <c r="B12995" s="32" t="s">
        <v>176</v>
      </c>
      <c r="C12995">
        <f t="shared" si="203"/>
        <v>29626</v>
      </c>
    </row>
    <row r="12996" spans="1:3">
      <c r="A12996" s="32" t="s">
        <v>36746</v>
      </c>
      <c r="B12996" s="32" t="s">
        <v>176</v>
      </c>
      <c r="C12996">
        <f t="shared" si="203"/>
        <v>29627</v>
      </c>
    </row>
    <row r="12997" spans="1:3">
      <c r="A12997" s="32" t="s">
        <v>36942</v>
      </c>
      <c r="B12997" s="32" t="s">
        <v>176</v>
      </c>
      <c r="C12997">
        <f t="shared" si="203"/>
        <v>29628</v>
      </c>
    </row>
    <row r="12998" spans="1:3">
      <c r="A12998" s="32" t="s">
        <v>36747</v>
      </c>
      <c r="B12998" s="32" t="s">
        <v>176</v>
      </c>
      <c r="C12998">
        <f t="shared" si="203"/>
        <v>29630</v>
      </c>
    </row>
    <row r="12999" spans="1:3">
      <c r="A12999" s="32" t="s">
        <v>36748</v>
      </c>
      <c r="B12999" s="32" t="s">
        <v>176</v>
      </c>
      <c r="C12999">
        <f t="shared" si="203"/>
        <v>29631</v>
      </c>
    </row>
    <row r="13000" spans="1:3">
      <c r="A13000" s="32" t="s">
        <v>37065</v>
      </c>
      <c r="B13000" s="32" t="s">
        <v>176</v>
      </c>
      <c r="C13000">
        <f t="shared" si="203"/>
        <v>29632</v>
      </c>
    </row>
    <row r="13001" spans="1:3">
      <c r="A13001" s="32" t="s">
        <v>36749</v>
      </c>
      <c r="B13001" s="32" t="s">
        <v>176</v>
      </c>
      <c r="C13001">
        <f t="shared" si="203"/>
        <v>29633</v>
      </c>
    </row>
    <row r="13002" spans="1:3">
      <c r="A13002" s="32" t="s">
        <v>36943</v>
      </c>
      <c r="B13002" s="32" t="s">
        <v>176</v>
      </c>
      <c r="C13002">
        <f t="shared" si="203"/>
        <v>29634</v>
      </c>
    </row>
    <row r="13003" spans="1:3">
      <c r="A13003" s="32" t="s">
        <v>37066</v>
      </c>
      <c r="B13003" s="32" t="s">
        <v>176</v>
      </c>
      <c r="C13003">
        <f t="shared" si="203"/>
        <v>29635</v>
      </c>
    </row>
    <row r="13004" spans="1:3">
      <c r="A13004" s="32" t="s">
        <v>36750</v>
      </c>
      <c r="B13004" s="32" t="s">
        <v>176</v>
      </c>
      <c r="C13004">
        <f t="shared" si="203"/>
        <v>29636</v>
      </c>
    </row>
    <row r="13005" spans="1:3">
      <c r="A13005" s="32" t="s">
        <v>36751</v>
      </c>
      <c r="B13005" s="32" t="s">
        <v>176</v>
      </c>
      <c r="C13005">
        <f t="shared" si="203"/>
        <v>29638</v>
      </c>
    </row>
    <row r="13006" spans="1:3">
      <c r="A13006" s="32" t="s">
        <v>36752</v>
      </c>
      <c r="B13006" s="32" t="s">
        <v>176</v>
      </c>
      <c r="C13006">
        <f t="shared" si="203"/>
        <v>29639</v>
      </c>
    </row>
    <row r="13007" spans="1:3">
      <c r="A13007" s="32" t="s">
        <v>37067</v>
      </c>
      <c r="B13007" s="32" t="s">
        <v>176</v>
      </c>
      <c r="C13007">
        <f t="shared" si="203"/>
        <v>29640</v>
      </c>
    </row>
    <row r="13008" spans="1:3">
      <c r="A13008" s="32" t="s">
        <v>37068</v>
      </c>
      <c r="B13008" s="32" t="s">
        <v>176</v>
      </c>
      <c r="C13008">
        <f t="shared" si="203"/>
        <v>29641</v>
      </c>
    </row>
    <row r="13009" spans="1:3">
      <c r="A13009" s="32" t="s">
        <v>36753</v>
      </c>
      <c r="B13009" s="32" t="s">
        <v>176</v>
      </c>
      <c r="C13009">
        <f t="shared" si="203"/>
        <v>29642</v>
      </c>
    </row>
    <row r="13010" spans="1:3">
      <c r="A13010" s="32" t="s">
        <v>36754</v>
      </c>
      <c r="B13010" s="32" t="s">
        <v>176</v>
      </c>
      <c r="C13010">
        <f t="shared" si="203"/>
        <v>29643</v>
      </c>
    </row>
    <row r="13011" spans="1:3">
      <c r="A13011" s="32" t="s">
        <v>36755</v>
      </c>
      <c r="B13011" s="32" t="s">
        <v>176</v>
      </c>
      <c r="C13011">
        <f t="shared" si="203"/>
        <v>29644</v>
      </c>
    </row>
    <row r="13012" spans="1:3">
      <c r="A13012" s="32" t="s">
        <v>36756</v>
      </c>
      <c r="B13012" s="32" t="s">
        <v>176</v>
      </c>
      <c r="C13012">
        <f t="shared" si="203"/>
        <v>29645</v>
      </c>
    </row>
    <row r="13013" spans="1:3">
      <c r="A13013" s="32" t="s">
        <v>36944</v>
      </c>
      <c r="B13013" s="32" t="s">
        <v>176</v>
      </c>
      <c r="C13013">
        <f t="shared" si="203"/>
        <v>29646</v>
      </c>
    </row>
    <row r="13014" spans="1:3">
      <c r="A13014" s="32" t="s">
        <v>36945</v>
      </c>
      <c r="B13014" s="32" t="s">
        <v>176</v>
      </c>
      <c r="C13014">
        <f t="shared" si="203"/>
        <v>29647</v>
      </c>
    </row>
    <row r="13015" spans="1:3">
      <c r="A13015" s="32" t="s">
        <v>37069</v>
      </c>
      <c r="B13015" s="32" t="s">
        <v>176</v>
      </c>
      <c r="C13015">
        <f t="shared" si="203"/>
        <v>29648</v>
      </c>
    </row>
    <row r="13016" spans="1:3">
      <c r="A13016" s="32" t="s">
        <v>37070</v>
      </c>
      <c r="B13016" s="32" t="s">
        <v>176</v>
      </c>
      <c r="C13016">
        <f t="shared" si="203"/>
        <v>29649</v>
      </c>
    </row>
    <row r="13017" spans="1:3">
      <c r="A13017" s="32" t="s">
        <v>36757</v>
      </c>
      <c r="B13017" s="32" t="s">
        <v>176</v>
      </c>
      <c r="C13017">
        <f t="shared" si="203"/>
        <v>29650</v>
      </c>
    </row>
    <row r="13018" spans="1:3">
      <c r="A13018" s="32" t="s">
        <v>36946</v>
      </c>
      <c r="B13018" s="32" t="s">
        <v>176</v>
      </c>
      <c r="C13018">
        <f t="shared" si="203"/>
        <v>29651</v>
      </c>
    </row>
    <row r="13019" spans="1:3">
      <c r="A13019" s="32" t="s">
        <v>36758</v>
      </c>
      <c r="B13019" s="32" t="s">
        <v>176</v>
      </c>
      <c r="C13019">
        <f t="shared" si="203"/>
        <v>29652</v>
      </c>
    </row>
    <row r="13020" spans="1:3">
      <c r="A13020" s="32" t="s">
        <v>37071</v>
      </c>
      <c r="B13020" s="32" t="s">
        <v>176</v>
      </c>
      <c r="C13020">
        <f t="shared" si="203"/>
        <v>29653</v>
      </c>
    </row>
    <row r="13021" spans="1:3">
      <c r="A13021" s="32" t="s">
        <v>36947</v>
      </c>
      <c r="B13021" s="32" t="s">
        <v>176</v>
      </c>
      <c r="C13021">
        <f t="shared" si="203"/>
        <v>29654</v>
      </c>
    </row>
    <row r="13022" spans="1:3">
      <c r="A13022" s="32" t="s">
        <v>36759</v>
      </c>
      <c r="B13022" s="32" t="s">
        <v>176</v>
      </c>
      <c r="C13022">
        <f t="shared" si="203"/>
        <v>29655</v>
      </c>
    </row>
    <row r="13023" spans="1:3">
      <c r="A13023" s="32" t="s">
        <v>37072</v>
      </c>
      <c r="B13023" s="32" t="s">
        <v>176</v>
      </c>
      <c r="C13023">
        <f t="shared" si="203"/>
        <v>29656</v>
      </c>
    </row>
    <row r="13024" spans="1:3">
      <c r="A13024" s="32" t="s">
        <v>36760</v>
      </c>
      <c r="B13024" s="32" t="s">
        <v>176</v>
      </c>
      <c r="C13024">
        <f t="shared" si="203"/>
        <v>29657</v>
      </c>
    </row>
    <row r="13025" spans="1:3">
      <c r="A13025" s="32" t="s">
        <v>36761</v>
      </c>
      <c r="B13025" s="32" t="s">
        <v>176</v>
      </c>
      <c r="C13025">
        <f t="shared" si="203"/>
        <v>29658</v>
      </c>
    </row>
    <row r="13026" spans="1:3">
      <c r="A13026" s="32" t="s">
        <v>36948</v>
      </c>
      <c r="B13026" s="32" t="s">
        <v>176</v>
      </c>
      <c r="C13026">
        <f t="shared" si="203"/>
        <v>29659</v>
      </c>
    </row>
    <row r="13027" spans="1:3">
      <c r="A13027" s="32" t="s">
        <v>37073</v>
      </c>
      <c r="B13027" s="32" t="s">
        <v>176</v>
      </c>
      <c r="C13027">
        <f t="shared" si="203"/>
        <v>29661</v>
      </c>
    </row>
    <row r="13028" spans="1:3">
      <c r="A13028" s="32" t="s">
        <v>36762</v>
      </c>
      <c r="B13028" s="32" t="s">
        <v>176</v>
      </c>
      <c r="C13028">
        <f t="shared" si="203"/>
        <v>29662</v>
      </c>
    </row>
    <row r="13029" spans="1:3">
      <c r="A13029" s="32" t="s">
        <v>36763</v>
      </c>
      <c r="B13029" s="32" t="s">
        <v>176</v>
      </c>
      <c r="C13029">
        <f t="shared" si="203"/>
        <v>29664</v>
      </c>
    </row>
    <row r="13030" spans="1:3">
      <c r="A13030" s="32" t="s">
        <v>36764</v>
      </c>
      <c r="B13030" s="32" t="s">
        <v>176</v>
      </c>
      <c r="C13030">
        <f t="shared" si="203"/>
        <v>29665</v>
      </c>
    </row>
    <row r="13031" spans="1:3">
      <c r="A13031" s="32" t="s">
        <v>37074</v>
      </c>
      <c r="B13031" s="32" t="s">
        <v>176</v>
      </c>
      <c r="C13031">
        <f t="shared" si="203"/>
        <v>29666</v>
      </c>
    </row>
    <row r="13032" spans="1:3">
      <c r="A13032" s="32" t="s">
        <v>36765</v>
      </c>
      <c r="B13032" s="32" t="s">
        <v>176</v>
      </c>
      <c r="C13032">
        <f t="shared" si="203"/>
        <v>29667</v>
      </c>
    </row>
    <row r="13033" spans="1:3">
      <c r="A13033" s="32" t="s">
        <v>37075</v>
      </c>
      <c r="B13033" s="32" t="s">
        <v>176</v>
      </c>
      <c r="C13033">
        <f t="shared" si="203"/>
        <v>29669</v>
      </c>
    </row>
    <row r="13034" spans="1:3">
      <c r="A13034" s="32" t="s">
        <v>36766</v>
      </c>
      <c r="B13034" s="32" t="s">
        <v>176</v>
      </c>
      <c r="C13034">
        <f t="shared" si="203"/>
        <v>29670</v>
      </c>
    </row>
    <row r="13035" spans="1:3">
      <c r="A13035" s="32" t="s">
        <v>36767</v>
      </c>
      <c r="B13035" s="32" t="s">
        <v>176</v>
      </c>
      <c r="C13035">
        <f t="shared" si="203"/>
        <v>29671</v>
      </c>
    </row>
    <row r="13036" spans="1:3">
      <c r="A13036" s="32" t="s">
        <v>36768</v>
      </c>
      <c r="B13036" s="32" t="s">
        <v>176</v>
      </c>
      <c r="C13036">
        <f t="shared" si="203"/>
        <v>29672</v>
      </c>
    </row>
    <row r="13037" spans="1:3">
      <c r="A13037" s="32" t="s">
        <v>37076</v>
      </c>
      <c r="B13037" s="32" t="s">
        <v>176</v>
      </c>
      <c r="C13037">
        <f t="shared" si="203"/>
        <v>29673</v>
      </c>
    </row>
    <row r="13038" spans="1:3">
      <c r="A13038" s="32" t="s">
        <v>36949</v>
      </c>
      <c r="B13038" s="32" t="s">
        <v>176</v>
      </c>
      <c r="C13038">
        <f t="shared" si="203"/>
        <v>29675</v>
      </c>
    </row>
    <row r="13039" spans="1:3">
      <c r="A13039" s="32" t="s">
        <v>36950</v>
      </c>
      <c r="B13039" s="32" t="s">
        <v>176</v>
      </c>
      <c r="C13039">
        <f t="shared" si="203"/>
        <v>29676</v>
      </c>
    </row>
    <row r="13040" spans="1:3">
      <c r="A13040" s="32" t="s">
        <v>36769</v>
      </c>
      <c r="B13040" s="32" t="s">
        <v>176</v>
      </c>
      <c r="C13040">
        <f t="shared" si="203"/>
        <v>29677</v>
      </c>
    </row>
    <row r="13041" spans="1:3">
      <c r="A13041" s="32" t="s">
        <v>36770</v>
      </c>
      <c r="B13041" s="32" t="s">
        <v>176</v>
      </c>
      <c r="C13041">
        <f t="shared" si="203"/>
        <v>29678</v>
      </c>
    </row>
    <row r="13042" spans="1:3">
      <c r="A13042" s="32" t="s">
        <v>36771</v>
      </c>
      <c r="B13042" s="32" t="s">
        <v>176</v>
      </c>
      <c r="C13042">
        <f t="shared" si="203"/>
        <v>29679</v>
      </c>
    </row>
    <row r="13043" spans="1:3">
      <c r="A13043" s="32" t="s">
        <v>37077</v>
      </c>
      <c r="B13043" s="32" t="s">
        <v>176</v>
      </c>
      <c r="C13043">
        <f t="shared" si="203"/>
        <v>29680</v>
      </c>
    </row>
    <row r="13044" spans="1:3">
      <c r="A13044" s="32" t="s">
        <v>36772</v>
      </c>
      <c r="B13044" s="32" t="s">
        <v>176</v>
      </c>
      <c r="C13044">
        <f t="shared" si="203"/>
        <v>29681</v>
      </c>
    </row>
    <row r="13045" spans="1:3">
      <c r="A13045" s="32" t="s">
        <v>36773</v>
      </c>
      <c r="B13045" s="32" t="s">
        <v>176</v>
      </c>
      <c r="C13045">
        <f t="shared" si="203"/>
        <v>29682</v>
      </c>
    </row>
    <row r="13046" spans="1:3">
      <c r="A13046" s="32" t="s">
        <v>36951</v>
      </c>
      <c r="B13046" s="32" t="s">
        <v>176</v>
      </c>
      <c r="C13046">
        <f t="shared" si="203"/>
        <v>29683</v>
      </c>
    </row>
    <row r="13047" spans="1:3">
      <c r="A13047" s="32" t="s">
        <v>36774</v>
      </c>
      <c r="B13047" s="32" t="s">
        <v>176</v>
      </c>
      <c r="C13047">
        <f t="shared" si="203"/>
        <v>29684</v>
      </c>
    </row>
    <row r="13048" spans="1:3">
      <c r="A13048" s="32" t="s">
        <v>37078</v>
      </c>
      <c r="B13048" s="32" t="s">
        <v>176</v>
      </c>
      <c r="C13048">
        <f t="shared" si="203"/>
        <v>29685</v>
      </c>
    </row>
    <row r="13049" spans="1:3">
      <c r="A13049" s="32" t="s">
        <v>36952</v>
      </c>
      <c r="B13049" s="32" t="s">
        <v>176</v>
      </c>
      <c r="C13049">
        <f t="shared" si="203"/>
        <v>29686</v>
      </c>
    </row>
    <row r="13050" spans="1:3">
      <c r="A13050" s="32" t="s">
        <v>36775</v>
      </c>
      <c r="B13050" s="32" t="s">
        <v>176</v>
      </c>
      <c r="C13050">
        <f t="shared" si="203"/>
        <v>29687</v>
      </c>
    </row>
    <row r="13051" spans="1:3">
      <c r="A13051" s="32" t="s">
        <v>36776</v>
      </c>
      <c r="B13051" s="32" t="s">
        <v>176</v>
      </c>
      <c r="C13051">
        <f t="shared" si="203"/>
        <v>29688</v>
      </c>
    </row>
    <row r="13052" spans="1:3">
      <c r="A13052" s="32" t="s">
        <v>36777</v>
      </c>
      <c r="B13052" s="32" t="s">
        <v>176</v>
      </c>
      <c r="C13052">
        <f t="shared" si="203"/>
        <v>29689</v>
      </c>
    </row>
    <row r="13053" spans="1:3">
      <c r="A13053" s="32" t="s">
        <v>36778</v>
      </c>
      <c r="B13053" s="32" t="s">
        <v>176</v>
      </c>
      <c r="C13053">
        <f t="shared" si="203"/>
        <v>29690</v>
      </c>
    </row>
    <row r="13054" spans="1:3">
      <c r="A13054" s="32" t="s">
        <v>37079</v>
      </c>
      <c r="B13054" s="32" t="s">
        <v>176</v>
      </c>
      <c r="C13054">
        <f t="shared" si="203"/>
        <v>29691</v>
      </c>
    </row>
    <row r="13055" spans="1:3">
      <c r="A13055" s="32" t="s">
        <v>36779</v>
      </c>
      <c r="B13055" s="32" t="s">
        <v>176</v>
      </c>
      <c r="C13055">
        <f t="shared" si="203"/>
        <v>29692</v>
      </c>
    </row>
    <row r="13056" spans="1:3">
      <c r="A13056" s="32" t="s">
        <v>36780</v>
      </c>
      <c r="B13056" s="32" t="s">
        <v>176</v>
      </c>
      <c r="C13056">
        <f t="shared" si="203"/>
        <v>29693</v>
      </c>
    </row>
    <row r="13057" spans="1:3">
      <c r="A13057" s="32" t="s">
        <v>36781</v>
      </c>
      <c r="B13057" s="32" t="s">
        <v>176</v>
      </c>
      <c r="C13057">
        <f t="shared" si="203"/>
        <v>29695</v>
      </c>
    </row>
    <row r="13058" spans="1:3">
      <c r="A13058" s="32" t="s">
        <v>37080</v>
      </c>
      <c r="B13058" s="32" t="s">
        <v>176</v>
      </c>
      <c r="C13058">
        <f t="shared" ref="C13058:C13121" si="204">1*A13058</f>
        <v>29696</v>
      </c>
    </row>
    <row r="13059" spans="1:3">
      <c r="A13059" s="32" t="s">
        <v>36953</v>
      </c>
      <c r="B13059" s="32" t="s">
        <v>176</v>
      </c>
      <c r="C13059">
        <f t="shared" si="204"/>
        <v>29697</v>
      </c>
    </row>
    <row r="13060" spans="1:3">
      <c r="A13060" s="32" t="s">
        <v>36782</v>
      </c>
      <c r="B13060" s="32" t="s">
        <v>176</v>
      </c>
      <c r="C13060">
        <f t="shared" si="204"/>
        <v>29698</v>
      </c>
    </row>
    <row r="13061" spans="1:3">
      <c r="A13061" s="32" t="s">
        <v>36783</v>
      </c>
      <c r="B13061" s="32" t="s">
        <v>176</v>
      </c>
      <c r="C13061">
        <f t="shared" si="204"/>
        <v>29702</v>
      </c>
    </row>
    <row r="13062" spans="1:3">
      <c r="A13062" s="32" t="s">
        <v>37081</v>
      </c>
      <c r="B13062" s="32" t="s">
        <v>176</v>
      </c>
      <c r="C13062">
        <f t="shared" si="204"/>
        <v>29703</v>
      </c>
    </row>
    <row r="13063" spans="1:3">
      <c r="A13063" s="32" t="s">
        <v>36784</v>
      </c>
      <c r="B13063" s="32" t="s">
        <v>176</v>
      </c>
      <c r="C13063">
        <f t="shared" si="204"/>
        <v>29704</v>
      </c>
    </row>
    <row r="13064" spans="1:3">
      <c r="A13064" s="32" t="s">
        <v>37082</v>
      </c>
      <c r="B13064" s="32" t="s">
        <v>176</v>
      </c>
      <c r="C13064">
        <f t="shared" si="204"/>
        <v>29706</v>
      </c>
    </row>
    <row r="13065" spans="1:3">
      <c r="A13065" s="32" t="s">
        <v>36785</v>
      </c>
      <c r="B13065" s="32" t="s">
        <v>176</v>
      </c>
      <c r="C13065">
        <f t="shared" si="204"/>
        <v>29707</v>
      </c>
    </row>
    <row r="13066" spans="1:3">
      <c r="A13066" s="32" t="s">
        <v>36954</v>
      </c>
      <c r="B13066" s="32" t="s">
        <v>176</v>
      </c>
      <c r="C13066">
        <f t="shared" si="204"/>
        <v>29708</v>
      </c>
    </row>
    <row r="13067" spans="1:3">
      <c r="A13067" s="32" t="s">
        <v>36786</v>
      </c>
      <c r="B13067" s="32" t="s">
        <v>176</v>
      </c>
      <c r="C13067">
        <f t="shared" si="204"/>
        <v>29709</v>
      </c>
    </row>
    <row r="13068" spans="1:3">
      <c r="A13068" s="32" t="s">
        <v>36787</v>
      </c>
      <c r="B13068" s="32" t="s">
        <v>176</v>
      </c>
      <c r="C13068">
        <f t="shared" si="204"/>
        <v>29710</v>
      </c>
    </row>
    <row r="13069" spans="1:3">
      <c r="A13069" s="32" t="s">
        <v>37083</v>
      </c>
      <c r="B13069" s="32" t="s">
        <v>176</v>
      </c>
      <c r="C13069">
        <f t="shared" si="204"/>
        <v>29712</v>
      </c>
    </row>
    <row r="13070" spans="1:3">
      <c r="A13070" s="32" t="s">
        <v>36955</v>
      </c>
      <c r="B13070" s="32" t="s">
        <v>176</v>
      </c>
      <c r="C13070">
        <f t="shared" si="204"/>
        <v>29714</v>
      </c>
    </row>
    <row r="13071" spans="1:3">
      <c r="A13071" s="32" t="s">
        <v>36788</v>
      </c>
      <c r="B13071" s="32" t="s">
        <v>176</v>
      </c>
      <c r="C13071">
        <f t="shared" si="204"/>
        <v>29715</v>
      </c>
    </row>
    <row r="13072" spans="1:3">
      <c r="A13072" s="32" t="s">
        <v>36789</v>
      </c>
      <c r="B13072" s="32" t="s">
        <v>176</v>
      </c>
      <c r="C13072">
        <f t="shared" si="204"/>
        <v>29716</v>
      </c>
    </row>
    <row r="13073" spans="1:3">
      <c r="A13073" s="32" t="s">
        <v>37084</v>
      </c>
      <c r="B13073" s="32" t="s">
        <v>176</v>
      </c>
      <c r="C13073">
        <f t="shared" si="204"/>
        <v>29717</v>
      </c>
    </row>
    <row r="13074" spans="1:3">
      <c r="A13074" s="32" t="s">
        <v>36790</v>
      </c>
      <c r="B13074" s="32" t="s">
        <v>176</v>
      </c>
      <c r="C13074">
        <f t="shared" si="204"/>
        <v>29718</v>
      </c>
    </row>
    <row r="13075" spans="1:3">
      <c r="A13075" s="32" t="s">
        <v>36956</v>
      </c>
      <c r="B13075" s="32" t="s">
        <v>176</v>
      </c>
      <c r="C13075">
        <f t="shared" si="204"/>
        <v>29719</v>
      </c>
    </row>
    <row r="13076" spans="1:3">
      <c r="A13076" s="32" t="s">
        <v>36791</v>
      </c>
      <c r="B13076" s="32" t="s">
        <v>176</v>
      </c>
      <c r="C13076">
        <f t="shared" si="204"/>
        <v>29720</v>
      </c>
    </row>
    <row r="13077" spans="1:3">
      <c r="A13077" s="32" t="s">
        <v>37085</v>
      </c>
      <c r="B13077" s="32" t="s">
        <v>176</v>
      </c>
      <c r="C13077">
        <f t="shared" si="204"/>
        <v>29721</v>
      </c>
    </row>
    <row r="13078" spans="1:3">
      <c r="A13078" s="32" t="s">
        <v>36792</v>
      </c>
      <c r="B13078" s="32" t="s">
        <v>176</v>
      </c>
      <c r="C13078">
        <f t="shared" si="204"/>
        <v>29722</v>
      </c>
    </row>
    <row r="13079" spans="1:3">
      <c r="A13079" s="32" t="s">
        <v>36957</v>
      </c>
      <c r="B13079" s="32" t="s">
        <v>176</v>
      </c>
      <c r="C13079">
        <f t="shared" si="204"/>
        <v>29724</v>
      </c>
    </row>
    <row r="13080" spans="1:3">
      <c r="A13080" s="32" t="s">
        <v>37086</v>
      </c>
      <c r="B13080" s="32" t="s">
        <v>176</v>
      </c>
      <c r="C13080">
        <f t="shared" si="204"/>
        <v>29726</v>
      </c>
    </row>
    <row r="13081" spans="1:3">
      <c r="A13081" s="32" t="s">
        <v>36958</v>
      </c>
      <c r="B13081" s="32" t="s">
        <v>176</v>
      </c>
      <c r="C13081">
        <f t="shared" si="204"/>
        <v>29727</v>
      </c>
    </row>
    <row r="13082" spans="1:3">
      <c r="A13082" s="32" t="s">
        <v>36793</v>
      </c>
      <c r="B13082" s="32" t="s">
        <v>176</v>
      </c>
      <c r="C13082">
        <f t="shared" si="204"/>
        <v>29728</v>
      </c>
    </row>
    <row r="13083" spans="1:3">
      <c r="A13083" s="32" t="s">
        <v>37087</v>
      </c>
      <c r="B13083" s="32" t="s">
        <v>176</v>
      </c>
      <c r="C13083">
        <f t="shared" si="204"/>
        <v>29729</v>
      </c>
    </row>
    <row r="13084" spans="1:3">
      <c r="A13084" s="32" t="s">
        <v>37088</v>
      </c>
      <c r="B13084" s="32" t="s">
        <v>176</v>
      </c>
      <c r="C13084">
        <f t="shared" si="204"/>
        <v>29730</v>
      </c>
    </row>
    <row r="13085" spans="1:3">
      <c r="A13085" s="32" t="s">
        <v>36959</v>
      </c>
      <c r="B13085" s="32" t="s">
        <v>176</v>
      </c>
      <c r="C13085">
        <f t="shared" si="204"/>
        <v>29731</v>
      </c>
    </row>
    <row r="13086" spans="1:3">
      <c r="A13086" s="32" t="s">
        <v>36794</v>
      </c>
      <c r="B13086" s="32" t="s">
        <v>176</v>
      </c>
      <c r="C13086">
        <f t="shared" si="204"/>
        <v>29732</v>
      </c>
    </row>
    <row r="13087" spans="1:3">
      <c r="A13087" s="32" t="s">
        <v>37089</v>
      </c>
      <c r="B13087" s="32" t="s">
        <v>176</v>
      </c>
      <c r="C13087">
        <f t="shared" si="204"/>
        <v>29733</v>
      </c>
    </row>
    <row r="13088" spans="1:3">
      <c r="A13088" s="32" t="s">
        <v>36795</v>
      </c>
      <c r="B13088" s="32" t="s">
        <v>176</v>
      </c>
      <c r="C13088">
        <f t="shared" si="204"/>
        <v>29734</v>
      </c>
    </row>
    <row r="13089" spans="1:3">
      <c r="A13089" s="32" t="s">
        <v>36796</v>
      </c>
      <c r="B13089" s="32" t="s">
        <v>176</v>
      </c>
      <c r="C13089">
        <f t="shared" si="204"/>
        <v>29741</v>
      </c>
    </row>
    <row r="13090" spans="1:3">
      <c r="A13090" s="32" t="s">
        <v>36797</v>
      </c>
      <c r="B13090" s="32" t="s">
        <v>176</v>
      </c>
      <c r="C13090">
        <f t="shared" si="204"/>
        <v>29742</v>
      </c>
    </row>
    <row r="13091" spans="1:3">
      <c r="A13091" s="32" t="s">
        <v>36798</v>
      </c>
      <c r="B13091" s="32" t="s">
        <v>176</v>
      </c>
      <c r="C13091">
        <f t="shared" si="204"/>
        <v>29743</v>
      </c>
    </row>
    <row r="13092" spans="1:3">
      <c r="A13092" s="32" t="s">
        <v>37090</v>
      </c>
      <c r="B13092" s="32" t="s">
        <v>176</v>
      </c>
      <c r="C13092">
        <f t="shared" si="204"/>
        <v>29744</v>
      </c>
    </row>
    <row r="13093" spans="1:3">
      <c r="A13093" s="32" t="s">
        <v>37091</v>
      </c>
      <c r="B13093" s="32" t="s">
        <v>176</v>
      </c>
      <c r="C13093">
        <f t="shared" si="204"/>
        <v>29745</v>
      </c>
    </row>
    <row r="13094" spans="1:3">
      <c r="A13094" s="32" t="s">
        <v>37092</v>
      </c>
      <c r="B13094" s="32" t="s">
        <v>176</v>
      </c>
      <c r="C13094">
        <f t="shared" si="204"/>
        <v>29801</v>
      </c>
    </row>
    <row r="13095" spans="1:3">
      <c r="A13095" s="32" t="s">
        <v>36799</v>
      </c>
      <c r="B13095" s="32" t="s">
        <v>176</v>
      </c>
      <c r="C13095">
        <f t="shared" si="204"/>
        <v>29802</v>
      </c>
    </row>
    <row r="13096" spans="1:3">
      <c r="A13096" s="32" t="s">
        <v>36960</v>
      </c>
      <c r="B13096" s="32" t="s">
        <v>176</v>
      </c>
      <c r="C13096">
        <f t="shared" si="204"/>
        <v>29803</v>
      </c>
    </row>
    <row r="13097" spans="1:3">
      <c r="A13097" s="32" t="s">
        <v>37093</v>
      </c>
      <c r="B13097" s="32" t="s">
        <v>176</v>
      </c>
      <c r="C13097">
        <f t="shared" si="204"/>
        <v>29804</v>
      </c>
    </row>
    <row r="13098" spans="1:3">
      <c r="A13098" s="32" t="s">
        <v>36800</v>
      </c>
      <c r="B13098" s="32" t="s">
        <v>176</v>
      </c>
      <c r="C13098">
        <f t="shared" si="204"/>
        <v>29805</v>
      </c>
    </row>
    <row r="13099" spans="1:3">
      <c r="A13099" s="32" t="s">
        <v>36801</v>
      </c>
      <c r="B13099" s="32" t="s">
        <v>176</v>
      </c>
      <c r="C13099">
        <f t="shared" si="204"/>
        <v>29808</v>
      </c>
    </row>
    <row r="13100" spans="1:3">
      <c r="A13100" s="32" t="s">
        <v>37094</v>
      </c>
      <c r="B13100" s="32" t="s">
        <v>176</v>
      </c>
      <c r="C13100">
        <f t="shared" si="204"/>
        <v>29809</v>
      </c>
    </row>
    <row r="13101" spans="1:3">
      <c r="A13101" s="32" t="s">
        <v>36802</v>
      </c>
      <c r="B13101" s="32" t="s">
        <v>176</v>
      </c>
      <c r="C13101">
        <f t="shared" si="204"/>
        <v>29810</v>
      </c>
    </row>
    <row r="13102" spans="1:3">
      <c r="A13102" s="32" t="s">
        <v>36961</v>
      </c>
      <c r="B13102" s="32" t="s">
        <v>176</v>
      </c>
      <c r="C13102">
        <f t="shared" si="204"/>
        <v>29812</v>
      </c>
    </row>
    <row r="13103" spans="1:3">
      <c r="A13103" s="32" t="s">
        <v>36803</v>
      </c>
      <c r="B13103" s="32" t="s">
        <v>176</v>
      </c>
      <c r="C13103">
        <f t="shared" si="204"/>
        <v>29813</v>
      </c>
    </row>
    <row r="13104" spans="1:3">
      <c r="A13104" s="32" t="s">
        <v>36804</v>
      </c>
      <c r="B13104" s="32" t="s">
        <v>176</v>
      </c>
      <c r="C13104">
        <f t="shared" si="204"/>
        <v>29814</v>
      </c>
    </row>
    <row r="13105" spans="1:3">
      <c r="A13105" s="32" t="s">
        <v>36805</v>
      </c>
      <c r="B13105" s="32" t="s">
        <v>176</v>
      </c>
      <c r="C13105">
        <f t="shared" si="204"/>
        <v>29816</v>
      </c>
    </row>
    <row r="13106" spans="1:3">
      <c r="A13106" s="32" t="s">
        <v>37095</v>
      </c>
      <c r="B13106" s="32" t="s">
        <v>176</v>
      </c>
      <c r="C13106">
        <f t="shared" si="204"/>
        <v>29817</v>
      </c>
    </row>
    <row r="13107" spans="1:3">
      <c r="A13107" s="32" t="s">
        <v>36962</v>
      </c>
      <c r="B13107" s="32" t="s">
        <v>176</v>
      </c>
      <c r="C13107">
        <f t="shared" si="204"/>
        <v>29819</v>
      </c>
    </row>
    <row r="13108" spans="1:3">
      <c r="A13108" s="32" t="s">
        <v>36806</v>
      </c>
      <c r="B13108" s="32" t="s">
        <v>176</v>
      </c>
      <c r="C13108">
        <f t="shared" si="204"/>
        <v>29821</v>
      </c>
    </row>
    <row r="13109" spans="1:3">
      <c r="A13109" s="32" t="s">
        <v>37096</v>
      </c>
      <c r="B13109" s="32" t="s">
        <v>176</v>
      </c>
      <c r="C13109">
        <f t="shared" si="204"/>
        <v>29822</v>
      </c>
    </row>
    <row r="13110" spans="1:3">
      <c r="A13110" s="32" t="s">
        <v>36963</v>
      </c>
      <c r="B13110" s="32" t="s">
        <v>176</v>
      </c>
      <c r="C13110">
        <f t="shared" si="204"/>
        <v>29824</v>
      </c>
    </row>
    <row r="13111" spans="1:3">
      <c r="A13111" s="32" t="s">
        <v>36807</v>
      </c>
      <c r="B13111" s="32" t="s">
        <v>176</v>
      </c>
      <c r="C13111">
        <f t="shared" si="204"/>
        <v>29826</v>
      </c>
    </row>
    <row r="13112" spans="1:3">
      <c r="A13112" s="32" t="s">
        <v>36964</v>
      </c>
      <c r="B13112" s="32" t="s">
        <v>176</v>
      </c>
      <c r="C13112">
        <f t="shared" si="204"/>
        <v>29827</v>
      </c>
    </row>
    <row r="13113" spans="1:3">
      <c r="A13113" s="32" t="s">
        <v>36808</v>
      </c>
      <c r="B13113" s="32" t="s">
        <v>176</v>
      </c>
      <c r="C13113">
        <f t="shared" si="204"/>
        <v>29828</v>
      </c>
    </row>
    <row r="13114" spans="1:3">
      <c r="A13114" s="32" t="s">
        <v>36809</v>
      </c>
      <c r="B13114" s="32" t="s">
        <v>176</v>
      </c>
      <c r="C13114">
        <f t="shared" si="204"/>
        <v>29829</v>
      </c>
    </row>
    <row r="13115" spans="1:3">
      <c r="A13115" s="32" t="s">
        <v>36810</v>
      </c>
      <c r="B13115" s="32" t="s">
        <v>176</v>
      </c>
      <c r="C13115">
        <f t="shared" si="204"/>
        <v>29831</v>
      </c>
    </row>
    <row r="13116" spans="1:3">
      <c r="A13116" s="32" t="s">
        <v>37097</v>
      </c>
      <c r="B13116" s="32" t="s">
        <v>176</v>
      </c>
      <c r="C13116">
        <f t="shared" si="204"/>
        <v>29832</v>
      </c>
    </row>
    <row r="13117" spans="1:3">
      <c r="A13117" s="32" t="s">
        <v>36811</v>
      </c>
      <c r="B13117" s="32" t="s">
        <v>176</v>
      </c>
      <c r="C13117">
        <f t="shared" si="204"/>
        <v>29834</v>
      </c>
    </row>
    <row r="13118" spans="1:3">
      <c r="A13118" s="32" t="s">
        <v>36965</v>
      </c>
      <c r="B13118" s="32" t="s">
        <v>176</v>
      </c>
      <c r="C13118">
        <f t="shared" si="204"/>
        <v>29835</v>
      </c>
    </row>
    <row r="13119" spans="1:3">
      <c r="A13119" s="32" t="s">
        <v>36812</v>
      </c>
      <c r="B13119" s="32" t="s">
        <v>176</v>
      </c>
      <c r="C13119">
        <f t="shared" si="204"/>
        <v>29836</v>
      </c>
    </row>
    <row r="13120" spans="1:3">
      <c r="A13120" s="32" t="s">
        <v>36966</v>
      </c>
      <c r="B13120" s="32" t="s">
        <v>176</v>
      </c>
      <c r="C13120">
        <f t="shared" si="204"/>
        <v>29838</v>
      </c>
    </row>
    <row r="13121" spans="1:3">
      <c r="A13121" s="32" t="s">
        <v>36813</v>
      </c>
      <c r="B13121" s="32" t="s">
        <v>176</v>
      </c>
      <c r="C13121">
        <f t="shared" si="204"/>
        <v>29839</v>
      </c>
    </row>
    <row r="13122" spans="1:3">
      <c r="A13122" s="32" t="s">
        <v>36967</v>
      </c>
      <c r="B13122" s="32" t="s">
        <v>176</v>
      </c>
      <c r="C13122">
        <f t="shared" ref="C13122:C13185" si="205">1*A13122</f>
        <v>29840</v>
      </c>
    </row>
    <row r="13123" spans="1:3">
      <c r="A13123" s="32" t="s">
        <v>37098</v>
      </c>
      <c r="B13123" s="32" t="s">
        <v>176</v>
      </c>
      <c r="C13123">
        <f t="shared" si="205"/>
        <v>29841</v>
      </c>
    </row>
    <row r="13124" spans="1:3">
      <c r="A13124" s="32" t="s">
        <v>36814</v>
      </c>
      <c r="B13124" s="32" t="s">
        <v>176</v>
      </c>
      <c r="C13124">
        <f t="shared" si="205"/>
        <v>29842</v>
      </c>
    </row>
    <row r="13125" spans="1:3">
      <c r="A13125" s="32" t="s">
        <v>36968</v>
      </c>
      <c r="B13125" s="32" t="s">
        <v>176</v>
      </c>
      <c r="C13125">
        <f t="shared" si="205"/>
        <v>29843</v>
      </c>
    </row>
    <row r="13126" spans="1:3">
      <c r="A13126" s="32" t="s">
        <v>37099</v>
      </c>
      <c r="B13126" s="32" t="s">
        <v>176</v>
      </c>
      <c r="C13126">
        <f t="shared" si="205"/>
        <v>29844</v>
      </c>
    </row>
    <row r="13127" spans="1:3">
      <c r="A13127" s="32" t="s">
        <v>36815</v>
      </c>
      <c r="B13127" s="32" t="s">
        <v>176</v>
      </c>
      <c r="C13127">
        <f t="shared" si="205"/>
        <v>29845</v>
      </c>
    </row>
    <row r="13128" spans="1:3">
      <c r="A13128" s="32" t="s">
        <v>36969</v>
      </c>
      <c r="B13128" s="32" t="s">
        <v>176</v>
      </c>
      <c r="C13128">
        <f t="shared" si="205"/>
        <v>29846</v>
      </c>
    </row>
    <row r="13129" spans="1:3">
      <c r="A13129" s="32" t="s">
        <v>36816</v>
      </c>
      <c r="B13129" s="32" t="s">
        <v>176</v>
      </c>
      <c r="C13129">
        <f t="shared" si="205"/>
        <v>29847</v>
      </c>
    </row>
    <row r="13130" spans="1:3">
      <c r="A13130" s="32" t="s">
        <v>36817</v>
      </c>
      <c r="B13130" s="32" t="s">
        <v>176</v>
      </c>
      <c r="C13130">
        <f t="shared" si="205"/>
        <v>29848</v>
      </c>
    </row>
    <row r="13131" spans="1:3">
      <c r="A13131" s="32" t="s">
        <v>37100</v>
      </c>
      <c r="B13131" s="32" t="s">
        <v>176</v>
      </c>
      <c r="C13131">
        <f t="shared" si="205"/>
        <v>29849</v>
      </c>
    </row>
    <row r="13132" spans="1:3">
      <c r="A13132" s="32" t="s">
        <v>36818</v>
      </c>
      <c r="B13132" s="32" t="s">
        <v>176</v>
      </c>
      <c r="C13132">
        <f t="shared" si="205"/>
        <v>29850</v>
      </c>
    </row>
    <row r="13133" spans="1:3">
      <c r="A13133" s="32" t="s">
        <v>36819</v>
      </c>
      <c r="B13133" s="32" t="s">
        <v>176</v>
      </c>
      <c r="C13133">
        <f t="shared" si="205"/>
        <v>29851</v>
      </c>
    </row>
    <row r="13134" spans="1:3">
      <c r="A13134" s="32" t="s">
        <v>36820</v>
      </c>
      <c r="B13134" s="32" t="s">
        <v>176</v>
      </c>
      <c r="C13134">
        <f t="shared" si="205"/>
        <v>29853</v>
      </c>
    </row>
    <row r="13135" spans="1:3">
      <c r="A13135" s="32" t="s">
        <v>36970</v>
      </c>
      <c r="B13135" s="32" t="s">
        <v>176</v>
      </c>
      <c r="C13135">
        <f t="shared" si="205"/>
        <v>29856</v>
      </c>
    </row>
    <row r="13136" spans="1:3">
      <c r="A13136" s="32" t="s">
        <v>37101</v>
      </c>
      <c r="B13136" s="32" t="s">
        <v>176</v>
      </c>
      <c r="C13136">
        <f t="shared" si="205"/>
        <v>29860</v>
      </c>
    </row>
    <row r="13137" spans="1:3">
      <c r="A13137" s="32" t="s">
        <v>36821</v>
      </c>
      <c r="B13137" s="32" t="s">
        <v>176</v>
      </c>
      <c r="C13137">
        <f t="shared" si="205"/>
        <v>29861</v>
      </c>
    </row>
    <row r="13138" spans="1:3">
      <c r="A13138" s="32" t="s">
        <v>36971</v>
      </c>
      <c r="B13138" s="32" t="s">
        <v>176</v>
      </c>
      <c r="C13138">
        <f t="shared" si="205"/>
        <v>29899</v>
      </c>
    </row>
    <row r="13139" spans="1:3">
      <c r="A13139" s="32" t="s">
        <v>37102</v>
      </c>
      <c r="B13139" s="32" t="s">
        <v>176</v>
      </c>
      <c r="C13139">
        <f t="shared" si="205"/>
        <v>29901</v>
      </c>
    </row>
    <row r="13140" spans="1:3">
      <c r="A13140" s="32" t="s">
        <v>36822</v>
      </c>
      <c r="B13140" s="32" t="s">
        <v>176</v>
      </c>
      <c r="C13140">
        <f t="shared" si="205"/>
        <v>29902</v>
      </c>
    </row>
    <row r="13141" spans="1:3">
      <c r="A13141" s="32" t="s">
        <v>36972</v>
      </c>
      <c r="B13141" s="32" t="s">
        <v>176</v>
      </c>
      <c r="C13141">
        <f t="shared" si="205"/>
        <v>29903</v>
      </c>
    </row>
    <row r="13142" spans="1:3">
      <c r="A13142" s="32" t="s">
        <v>37103</v>
      </c>
      <c r="B13142" s="32" t="s">
        <v>176</v>
      </c>
      <c r="C13142">
        <f t="shared" si="205"/>
        <v>29904</v>
      </c>
    </row>
    <row r="13143" spans="1:3">
      <c r="A13143" s="32" t="s">
        <v>36823</v>
      </c>
      <c r="B13143" s="32" t="s">
        <v>176</v>
      </c>
      <c r="C13143">
        <f t="shared" si="205"/>
        <v>29905</v>
      </c>
    </row>
    <row r="13144" spans="1:3">
      <c r="A13144" s="32" t="s">
        <v>36973</v>
      </c>
      <c r="B13144" s="32" t="s">
        <v>176</v>
      </c>
      <c r="C13144">
        <f t="shared" si="205"/>
        <v>29906</v>
      </c>
    </row>
    <row r="13145" spans="1:3">
      <c r="A13145" s="32" t="s">
        <v>36824</v>
      </c>
      <c r="B13145" s="32" t="s">
        <v>176</v>
      </c>
      <c r="C13145">
        <f t="shared" si="205"/>
        <v>29907</v>
      </c>
    </row>
    <row r="13146" spans="1:3">
      <c r="A13146" s="32" t="s">
        <v>37104</v>
      </c>
      <c r="B13146" s="32" t="s">
        <v>176</v>
      </c>
      <c r="C13146">
        <f t="shared" si="205"/>
        <v>29909</v>
      </c>
    </row>
    <row r="13147" spans="1:3">
      <c r="A13147" s="32" t="s">
        <v>36825</v>
      </c>
      <c r="B13147" s="32" t="s">
        <v>176</v>
      </c>
      <c r="C13147">
        <f t="shared" si="205"/>
        <v>29910</v>
      </c>
    </row>
    <row r="13148" spans="1:3">
      <c r="A13148" s="32" t="s">
        <v>37105</v>
      </c>
      <c r="B13148" s="32" t="s">
        <v>176</v>
      </c>
      <c r="C13148">
        <f t="shared" si="205"/>
        <v>29911</v>
      </c>
    </row>
    <row r="13149" spans="1:3">
      <c r="A13149" s="32" t="s">
        <v>36974</v>
      </c>
      <c r="B13149" s="32" t="s">
        <v>176</v>
      </c>
      <c r="C13149">
        <f t="shared" si="205"/>
        <v>29912</v>
      </c>
    </row>
    <row r="13150" spans="1:3">
      <c r="A13150" s="32" t="s">
        <v>36826</v>
      </c>
      <c r="B13150" s="32" t="s">
        <v>176</v>
      </c>
      <c r="C13150">
        <f t="shared" si="205"/>
        <v>29913</v>
      </c>
    </row>
    <row r="13151" spans="1:3">
      <c r="A13151" s="32" t="s">
        <v>37106</v>
      </c>
      <c r="B13151" s="32" t="s">
        <v>176</v>
      </c>
      <c r="C13151">
        <f t="shared" si="205"/>
        <v>29914</v>
      </c>
    </row>
    <row r="13152" spans="1:3">
      <c r="A13152" s="32" t="s">
        <v>36827</v>
      </c>
      <c r="B13152" s="32" t="s">
        <v>176</v>
      </c>
      <c r="C13152">
        <f t="shared" si="205"/>
        <v>29915</v>
      </c>
    </row>
    <row r="13153" spans="1:3">
      <c r="A13153" s="32" t="s">
        <v>36828</v>
      </c>
      <c r="B13153" s="32" t="s">
        <v>176</v>
      </c>
      <c r="C13153">
        <f t="shared" si="205"/>
        <v>29916</v>
      </c>
    </row>
    <row r="13154" spans="1:3">
      <c r="A13154" s="32" t="s">
        <v>36829</v>
      </c>
      <c r="B13154" s="32" t="s">
        <v>176</v>
      </c>
      <c r="C13154">
        <f t="shared" si="205"/>
        <v>29918</v>
      </c>
    </row>
    <row r="13155" spans="1:3">
      <c r="A13155" s="32" t="s">
        <v>37107</v>
      </c>
      <c r="B13155" s="32" t="s">
        <v>176</v>
      </c>
      <c r="C13155">
        <f t="shared" si="205"/>
        <v>29920</v>
      </c>
    </row>
    <row r="13156" spans="1:3">
      <c r="A13156" s="32" t="s">
        <v>36975</v>
      </c>
      <c r="B13156" s="32" t="s">
        <v>176</v>
      </c>
      <c r="C13156">
        <f t="shared" si="205"/>
        <v>29921</v>
      </c>
    </row>
    <row r="13157" spans="1:3">
      <c r="A13157" s="32" t="s">
        <v>36830</v>
      </c>
      <c r="B13157" s="32" t="s">
        <v>176</v>
      </c>
      <c r="C13157">
        <f t="shared" si="205"/>
        <v>29922</v>
      </c>
    </row>
    <row r="13158" spans="1:3">
      <c r="A13158" s="32" t="s">
        <v>36831</v>
      </c>
      <c r="B13158" s="32" t="s">
        <v>176</v>
      </c>
      <c r="C13158">
        <f t="shared" si="205"/>
        <v>29923</v>
      </c>
    </row>
    <row r="13159" spans="1:3">
      <c r="A13159" s="32" t="s">
        <v>36832</v>
      </c>
      <c r="B13159" s="32" t="s">
        <v>176</v>
      </c>
      <c r="C13159">
        <f t="shared" si="205"/>
        <v>29924</v>
      </c>
    </row>
    <row r="13160" spans="1:3">
      <c r="A13160" s="32" t="s">
        <v>36833</v>
      </c>
      <c r="B13160" s="32" t="s">
        <v>176</v>
      </c>
      <c r="C13160">
        <f t="shared" si="205"/>
        <v>29925</v>
      </c>
    </row>
    <row r="13161" spans="1:3">
      <c r="A13161" s="32" t="s">
        <v>36976</v>
      </c>
      <c r="B13161" s="32" t="s">
        <v>176</v>
      </c>
      <c r="C13161">
        <f t="shared" si="205"/>
        <v>29926</v>
      </c>
    </row>
    <row r="13162" spans="1:3">
      <c r="A13162" s="32" t="s">
        <v>36977</v>
      </c>
      <c r="B13162" s="32" t="s">
        <v>176</v>
      </c>
      <c r="C13162">
        <f t="shared" si="205"/>
        <v>29927</v>
      </c>
    </row>
    <row r="13163" spans="1:3">
      <c r="A13163" s="32" t="s">
        <v>37108</v>
      </c>
      <c r="B13163" s="32" t="s">
        <v>176</v>
      </c>
      <c r="C13163">
        <f t="shared" si="205"/>
        <v>29928</v>
      </c>
    </row>
    <row r="13164" spans="1:3">
      <c r="A13164" s="32" t="s">
        <v>37109</v>
      </c>
      <c r="B13164" s="32" t="s">
        <v>176</v>
      </c>
      <c r="C13164">
        <f t="shared" si="205"/>
        <v>29929</v>
      </c>
    </row>
    <row r="13165" spans="1:3">
      <c r="A13165" s="32" t="s">
        <v>36834</v>
      </c>
      <c r="B13165" s="32" t="s">
        <v>176</v>
      </c>
      <c r="C13165">
        <f t="shared" si="205"/>
        <v>29931</v>
      </c>
    </row>
    <row r="13166" spans="1:3">
      <c r="A13166" s="32" t="s">
        <v>36835</v>
      </c>
      <c r="B13166" s="32" t="s">
        <v>176</v>
      </c>
      <c r="C13166">
        <f t="shared" si="205"/>
        <v>29932</v>
      </c>
    </row>
    <row r="13167" spans="1:3">
      <c r="A13167" s="32" t="s">
        <v>37110</v>
      </c>
      <c r="B13167" s="32" t="s">
        <v>176</v>
      </c>
      <c r="C13167">
        <f t="shared" si="205"/>
        <v>29933</v>
      </c>
    </row>
    <row r="13168" spans="1:3">
      <c r="A13168" s="32" t="s">
        <v>37111</v>
      </c>
      <c r="B13168" s="32" t="s">
        <v>176</v>
      </c>
      <c r="C13168">
        <f t="shared" si="205"/>
        <v>29934</v>
      </c>
    </row>
    <row r="13169" spans="1:3">
      <c r="A13169" s="32" t="s">
        <v>36978</v>
      </c>
      <c r="B13169" s="32" t="s">
        <v>176</v>
      </c>
      <c r="C13169">
        <f t="shared" si="205"/>
        <v>29935</v>
      </c>
    </row>
    <row r="13170" spans="1:3">
      <c r="A13170" s="32" t="s">
        <v>36979</v>
      </c>
      <c r="B13170" s="32" t="s">
        <v>176</v>
      </c>
      <c r="C13170">
        <f t="shared" si="205"/>
        <v>29936</v>
      </c>
    </row>
    <row r="13171" spans="1:3">
      <c r="A13171" s="32" t="s">
        <v>36836</v>
      </c>
      <c r="B13171" s="32" t="s">
        <v>176</v>
      </c>
      <c r="C13171">
        <f t="shared" si="205"/>
        <v>29938</v>
      </c>
    </row>
    <row r="13172" spans="1:3">
      <c r="A13172" s="32" t="s">
        <v>36837</v>
      </c>
      <c r="B13172" s="32" t="s">
        <v>176</v>
      </c>
      <c r="C13172">
        <f t="shared" si="205"/>
        <v>29939</v>
      </c>
    </row>
    <row r="13173" spans="1:3">
      <c r="A13173" s="32" t="s">
        <v>36838</v>
      </c>
      <c r="B13173" s="32" t="s">
        <v>176</v>
      </c>
      <c r="C13173">
        <f t="shared" si="205"/>
        <v>29940</v>
      </c>
    </row>
    <row r="13174" spans="1:3">
      <c r="A13174" s="32" t="s">
        <v>36980</v>
      </c>
      <c r="B13174" s="32" t="s">
        <v>176</v>
      </c>
      <c r="C13174">
        <f t="shared" si="205"/>
        <v>29941</v>
      </c>
    </row>
    <row r="13175" spans="1:3">
      <c r="A13175" s="32" t="s">
        <v>36839</v>
      </c>
      <c r="B13175" s="32" t="s">
        <v>176</v>
      </c>
      <c r="C13175">
        <f t="shared" si="205"/>
        <v>29943</v>
      </c>
    </row>
    <row r="13176" spans="1:3">
      <c r="A13176" s="32" t="s">
        <v>36981</v>
      </c>
      <c r="B13176" s="32" t="s">
        <v>176</v>
      </c>
      <c r="C13176">
        <f t="shared" si="205"/>
        <v>29944</v>
      </c>
    </row>
    <row r="13177" spans="1:3">
      <c r="A13177" s="32" t="s">
        <v>36840</v>
      </c>
      <c r="B13177" s="32" t="s">
        <v>176</v>
      </c>
      <c r="C13177">
        <f t="shared" si="205"/>
        <v>29945</v>
      </c>
    </row>
    <row r="13178" spans="1:3">
      <c r="A13178" s="32" t="s">
        <v>36841</v>
      </c>
      <c r="B13178" s="32" t="s">
        <v>176</v>
      </c>
      <c r="C13178">
        <f t="shared" si="205"/>
        <v>29948</v>
      </c>
    </row>
    <row r="13179" spans="1:3">
      <c r="A13179" s="32" t="s">
        <v>13784</v>
      </c>
      <c r="B13179" s="32" t="s">
        <v>147</v>
      </c>
      <c r="C13179">
        <f t="shared" si="205"/>
        <v>30001</v>
      </c>
    </row>
    <row r="13180" spans="1:3">
      <c r="A13180" s="32" t="s">
        <v>13785</v>
      </c>
      <c r="B13180" s="32" t="s">
        <v>147</v>
      </c>
      <c r="C13180">
        <f t="shared" si="205"/>
        <v>30002</v>
      </c>
    </row>
    <row r="13181" spans="1:3">
      <c r="A13181" s="32" t="s">
        <v>13378</v>
      </c>
      <c r="B13181" s="32" t="s">
        <v>147</v>
      </c>
      <c r="C13181">
        <f t="shared" si="205"/>
        <v>30003</v>
      </c>
    </row>
    <row r="13182" spans="1:3">
      <c r="A13182" s="32" t="s">
        <v>13786</v>
      </c>
      <c r="B13182" s="32" t="s">
        <v>147</v>
      </c>
      <c r="C13182">
        <f t="shared" si="205"/>
        <v>30004</v>
      </c>
    </row>
    <row r="13183" spans="1:3">
      <c r="A13183" s="32" t="s">
        <v>13379</v>
      </c>
      <c r="B13183" s="32" t="s">
        <v>147</v>
      </c>
      <c r="C13183">
        <f t="shared" si="205"/>
        <v>30005</v>
      </c>
    </row>
    <row r="13184" spans="1:3">
      <c r="A13184" s="32" t="s">
        <v>13380</v>
      </c>
      <c r="B13184" s="32" t="s">
        <v>147</v>
      </c>
      <c r="C13184">
        <f t="shared" si="205"/>
        <v>30006</v>
      </c>
    </row>
    <row r="13185" spans="1:3">
      <c r="A13185" s="32" t="s">
        <v>13710</v>
      </c>
      <c r="B13185" s="32" t="s">
        <v>147</v>
      </c>
      <c r="C13185">
        <f t="shared" si="205"/>
        <v>30007</v>
      </c>
    </row>
    <row r="13186" spans="1:3">
      <c r="A13186" s="32" t="s">
        <v>13381</v>
      </c>
      <c r="B13186" s="32" t="s">
        <v>147</v>
      </c>
      <c r="C13186">
        <f t="shared" ref="C13186:C13249" si="206">1*A13186</f>
        <v>30008</v>
      </c>
    </row>
    <row r="13187" spans="1:3">
      <c r="A13187" s="32" t="s">
        <v>13787</v>
      </c>
      <c r="B13187" s="32" t="s">
        <v>147</v>
      </c>
      <c r="C13187">
        <f t="shared" si="206"/>
        <v>30009</v>
      </c>
    </row>
    <row r="13188" spans="1:3">
      <c r="A13188" s="32" t="s">
        <v>13788</v>
      </c>
      <c r="B13188" s="32" t="s">
        <v>147</v>
      </c>
      <c r="C13188">
        <f t="shared" si="206"/>
        <v>30010</v>
      </c>
    </row>
    <row r="13189" spans="1:3">
      <c r="A13189" s="32" t="s">
        <v>13789</v>
      </c>
      <c r="B13189" s="32" t="s">
        <v>147</v>
      </c>
      <c r="C13189">
        <f t="shared" si="206"/>
        <v>30011</v>
      </c>
    </row>
    <row r="13190" spans="1:3">
      <c r="A13190" s="32" t="s">
        <v>13711</v>
      </c>
      <c r="B13190" s="32" t="s">
        <v>147</v>
      </c>
      <c r="C13190">
        <f t="shared" si="206"/>
        <v>30012</v>
      </c>
    </row>
    <row r="13191" spans="1:3">
      <c r="A13191" s="32" t="s">
        <v>14020</v>
      </c>
      <c r="B13191" s="32" t="s">
        <v>147</v>
      </c>
      <c r="C13191">
        <f t="shared" si="206"/>
        <v>30013</v>
      </c>
    </row>
    <row r="13192" spans="1:3">
      <c r="A13192" s="32" t="s">
        <v>13382</v>
      </c>
      <c r="B13192" s="32" t="s">
        <v>147</v>
      </c>
      <c r="C13192">
        <f t="shared" si="206"/>
        <v>30014</v>
      </c>
    </row>
    <row r="13193" spans="1:3">
      <c r="A13193" s="32" t="s">
        <v>13383</v>
      </c>
      <c r="B13193" s="32" t="s">
        <v>147</v>
      </c>
      <c r="C13193">
        <f t="shared" si="206"/>
        <v>30015</v>
      </c>
    </row>
    <row r="13194" spans="1:3">
      <c r="A13194" s="32" t="s">
        <v>13384</v>
      </c>
      <c r="B13194" s="32" t="s">
        <v>147</v>
      </c>
      <c r="C13194">
        <f t="shared" si="206"/>
        <v>30016</v>
      </c>
    </row>
    <row r="13195" spans="1:3">
      <c r="A13195" s="32" t="s">
        <v>13385</v>
      </c>
      <c r="B13195" s="32" t="s">
        <v>147</v>
      </c>
      <c r="C13195">
        <f t="shared" si="206"/>
        <v>30017</v>
      </c>
    </row>
    <row r="13196" spans="1:3">
      <c r="A13196" s="32" t="s">
        <v>13790</v>
      </c>
      <c r="B13196" s="32" t="s">
        <v>147</v>
      </c>
      <c r="C13196">
        <f t="shared" si="206"/>
        <v>30018</v>
      </c>
    </row>
    <row r="13197" spans="1:3">
      <c r="A13197" s="32" t="s">
        <v>13791</v>
      </c>
      <c r="B13197" s="32" t="s">
        <v>147</v>
      </c>
      <c r="C13197">
        <f t="shared" si="206"/>
        <v>30019</v>
      </c>
    </row>
    <row r="13198" spans="1:3">
      <c r="A13198" s="32" t="s">
        <v>13386</v>
      </c>
      <c r="B13198" s="32" t="s">
        <v>147</v>
      </c>
      <c r="C13198">
        <f t="shared" si="206"/>
        <v>30020</v>
      </c>
    </row>
    <row r="13199" spans="1:3">
      <c r="A13199" s="32" t="s">
        <v>13792</v>
      </c>
      <c r="B13199" s="32" t="s">
        <v>147</v>
      </c>
      <c r="C13199">
        <f t="shared" si="206"/>
        <v>30021</v>
      </c>
    </row>
    <row r="13200" spans="1:3">
      <c r="A13200" s="32" t="s">
        <v>13387</v>
      </c>
      <c r="B13200" s="32" t="s">
        <v>147</v>
      </c>
      <c r="C13200">
        <f t="shared" si="206"/>
        <v>30022</v>
      </c>
    </row>
    <row r="13201" spans="1:3">
      <c r="A13201" s="32" t="s">
        <v>13388</v>
      </c>
      <c r="B13201" s="32" t="s">
        <v>147</v>
      </c>
      <c r="C13201">
        <f t="shared" si="206"/>
        <v>30023</v>
      </c>
    </row>
    <row r="13202" spans="1:3">
      <c r="A13202" s="32" t="s">
        <v>13793</v>
      </c>
      <c r="B13202" s="32" t="s">
        <v>147</v>
      </c>
      <c r="C13202">
        <f t="shared" si="206"/>
        <v>30024</v>
      </c>
    </row>
    <row r="13203" spans="1:3">
      <c r="A13203" s="32" t="s">
        <v>13389</v>
      </c>
      <c r="B13203" s="32" t="s">
        <v>147</v>
      </c>
      <c r="C13203">
        <f t="shared" si="206"/>
        <v>30025</v>
      </c>
    </row>
    <row r="13204" spans="1:3">
      <c r="A13204" s="32" t="s">
        <v>13712</v>
      </c>
      <c r="B13204" s="32" t="s">
        <v>147</v>
      </c>
      <c r="C13204">
        <f t="shared" si="206"/>
        <v>30026</v>
      </c>
    </row>
    <row r="13205" spans="1:3">
      <c r="A13205" s="32" t="s">
        <v>13794</v>
      </c>
      <c r="B13205" s="32" t="s">
        <v>147</v>
      </c>
      <c r="C13205">
        <f t="shared" si="206"/>
        <v>30027</v>
      </c>
    </row>
    <row r="13206" spans="1:3">
      <c r="A13206" s="32" t="s">
        <v>13390</v>
      </c>
      <c r="B13206" s="32" t="s">
        <v>147</v>
      </c>
      <c r="C13206">
        <f t="shared" si="206"/>
        <v>30028</v>
      </c>
    </row>
    <row r="13207" spans="1:3">
      <c r="A13207" s="32" t="s">
        <v>13795</v>
      </c>
      <c r="B13207" s="32" t="s">
        <v>147</v>
      </c>
      <c r="C13207">
        <f t="shared" si="206"/>
        <v>30029</v>
      </c>
    </row>
    <row r="13208" spans="1:3">
      <c r="A13208" s="32" t="s">
        <v>13391</v>
      </c>
      <c r="B13208" s="32" t="s">
        <v>147</v>
      </c>
      <c r="C13208">
        <f t="shared" si="206"/>
        <v>30030</v>
      </c>
    </row>
    <row r="13209" spans="1:3">
      <c r="A13209" s="32" t="s">
        <v>13796</v>
      </c>
      <c r="B13209" s="32" t="s">
        <v>147</v>
      </c>
      <c r="C13209">
        <f t="shared" si="206"/>
        <v>30031</v>
      </c>
    </row>
    <row r="13210" spans="1:3">
      <c r="A13210" s="32" t="s">
        <v>13713</v>
      </c>
      <c r="B13210" s="32" t="s">
        <v>147</v>
      </c>
      <c r="C13210">
        <f t="shared" si="206"/>
        <v>30032</v>
      </c>
    </row>
    <row r="13211" spans="1:3">
      <c r="A13211" s="32" t="s">
        <v>13392</v>
      </c>
      <c r="B13211" s="32" t="s">
        <v>147</v>
      </c>
      <c r="C13211">
        <f t="shared" si="206"/>
        <v>30033</v>
      </c>
    </row>
    <row r="13212" spans="1:3">
      <c r="A13212" s="32" t="s">
        <v>13797</v>
      </c>
      <c r="B13212" s="32" t="s">
        <v>147</v>
      </c>
      <c r="C13212">
        <f t="shared" si="206"/>
        <v>30034</v>
      </c>
    </row>
    <row r="13213" spans="1:3">
      <c r="A13213" s="32" t="s">
        <v>13393</v>
      </c>
      <c r="B13213" s="32" t="s">
        <v>147</v>
      </c>
      <c r="C13213">
        <f t="shared" si="206"/>
        <v>30035</v>
      </c>
    </row>
    <row r="13214" spans="1:3">
      <c r="A13214" s="32" t="s">
        <v>13394</v>
      </c>
      <c r="B13214" s="32" t="s">
        <v>147</v>
      </c>
      <c r="C13214">
        <f t="shared" si="206"/>
        <v>30036</v>
      </c>
    </row>
    <row r="13215" spans="1:3">
      <c r="A13215" s="32" t="s">
        <v>13798</v>
      </c>
      <c r="B13215" s="32" t="s">
        <v>147</v>
      </c>
      <c r="C13215">
        <f t="shared" si="206"/>
        <v>30037</v>
      </c>
    </row>
    <row r="13216" spans="1:3">
      <c r="A13216" s="32" t="s">
        <v>13395</v>
      </c>
      <c r="B13216" s="32" t="s">
        <v>147</v>
      </c>
      <c r="C13216">
        <f t="shared" si="206"/>
        <v>30038</v>
      </c>
    </row>
    <row r="13217" spans="1:3">
      <c r="A13217" s="32" t="s">
        <v>13799</v>
      </c>
      <c r="B13217" s="32" t="s">
        <v>147</v>
      </c>
      <c r="C13217">
        <f t="shared" si="206"/>
        <v>30039</v>
      </c>
    </row>
    <row r="13218" spans="1:3">
      <c r="A13218" s="32" t="s">
        <v>13396</v>
      </c>
      <c r="B13218" s="32" t="s">
        <v>147</v>
      </c>
      <c r="C13218">
        <f t="shared" si="206"/>
        <v>30040</v>
      </c>
    </row>
    <row r="13219" spans="1:3">
      <c r="A13219" s="32" t="s">
        <v>13800</v>
      </c>
      <c r="B13219" s="32" t="s">
        <v>147</v>
      </c>
      <c r="C13219">
        <f t="shared" si="206"/>
        <v>30041</v>
      </c>
    </row>
    <row r="13220" spans="1:3">
      <c r="A13220" s="32" t="s">
        <v>13397</v>
      </c>
      <c r="B13220" s="32" t="s">
        <v>147</v>
      </c>
      <c r="C13220">
        <f t="shared" si="206"/>
        <v>30042</v>
      </c>
    </row>
    <row r="13221" spans="1:3">
      <c r="A13221" s="32" t="s">
        <v>13398</v>
      </c>
      <c r="B13221" s="32" t="s">
        <v>147</v>
      </c>
      <c r="C13221">
        <f t="shared" si="206"/>
        <v>30043</v>
      </c>
    </row>
    <row r="13222" spans="1:3">
      <c r="A13222" s="32" t="s">
        <v>13714</v>
      </c>
      <c r="B13222" s="32" t="s">
        <v>147</v>
      </c>
      <c r="C13222">
        <f t="shared" si="206"/>
        <v>30044</v>
      </c>
    </row>
    <row r="13223" spans="1:3">
      <c r="A13223" s="32" t="s">
        <v>13399</v>
      </c>
      <c r="B13223" s="32" t="s">
        <v>147</v>
      </c>
      <c r="C13223">
        <f t="shared" si="206"/>
        <v>30045</v>
      </c>
    </row>
    <row r="13224" spans="1:3">
      <c r="A13224" s="32" t="s">
        <v>13801</v>
      </c>
      <c r="B13224" s="32" t="s">
        <v>147</v>
      </c>
      <c r="C13224">
        <f t="shared" si="206"/>
        <v>30046</v>
      </c>
    </row>
    <row r="13225" spans="1:3">
      <c r="A13225" s="32" t="s">
        <v>13802</v>
      </c>
      <c r="B13225" s="32" t="s">
        <v>147</v>
      </c>
      <c r="C13225">
        <f t="shared" si="206"/>
        <v>30047</v>
      </c>
    </row>
    <row r="13226" spans="1:3">
      <c r="A13226" s="32" t="s">
        <v>13400</v>
      </c>
      <c r="B13226" s="32" t="s">
        <v>147</v>
      </c>
      <c r="C13226">
        <f t="shared" si="206"/>
        <v>30048</v>
      </c>
    </row>
    <row r="13227" spans="1:3">
      <c r="A13227" s="32" t="s">
        <v>13803</v>
      </c>
      <c r="B13227" s="32" t="s">
        <v>147</v>
      </c>
      <c r="C13227">
        <f t="shared" si="206"/>
        <v>30049</v>
      </c>
    </row>
    <row r="13228" spans="1:3">
      <c r="A13228" s="32" t="s">
        <v>13401</v>
      </c>
      <c r="B13228" s="32" t="s">
        <v>147</v>
      </c>
      <c r="C13228">
        <f t="shared" si="206"/>
        <v>30050</v>
      </c>
    </row>
    <row r="13229" spans="1:3">
      <c r="A13229" s="32" t="s">
        <v>13804</v>
      </c>
      <c r="B13229" s="32" t="s">
        <v>147</v>
      </c>
      <c r="C13229">
        <f t="shared" si="206"/>
        <v>30051</v>
      </c>
    </row>
    <row r="13230" spans="1:3">
      <c r="A13230" s="32" t="s">
        <v>13402</v>
      </c>
      <c r="B13230" s="32" t="s">
        <v>147</v>
      </c>
      <c r="C13230">
        <f t="shared" si="206"/>
        <v>30052</v>
      </c>
    </row>
    <row r="13231" spans="1:3">
      <c r="A13231" s="32" t="s">
        <v>13805</v>
      </c>
      <c r="B13231" s="32" t="s">
        <v>147</v>
      </c>
      <c r="C13231">
        <f t="shared" si="206"/>
        <v>30054</v>
      </c>
    </row>
    <row r="13232" spans="1:3">
      <c r="A13232" s="32" t="s">
        <v>13168</v>
      </c>
      <c r="B13232" s="32" t="s">
        <v>147</v>
      </c>
      <c r="C13232">
        <f t="shared" si="206"/>
        <v>30055</v>
      </c>
    </row>
    <row r="13233" spans="1:3">
      <c r="A13233" s="32" t="s">
        <v>13715</v>
      </c>
      <c r="B13233" s="32" t="s">
        <v>147</v>
      </c>
      <c r="C13233">
        <f t="shared" si="206"/>
        <v>30056</v>
      </c>
    </row>
    <row r="13234" spans="1:3">
      <c r="A13234" s="32" t="s">
        <v>14151</v>
      </c>
      <c r="B13234" s="32" t="s">
        <v>147</v>
      </c>
      <c r="C13234">
        <f t="shared" si="206"/>
        <v>30057</v>
      </c>
    </row>
    <row r="13235" spans="1:3">
      <c r="A13235" s="32" t="s">
        <v>13403</v>
      </c>
      <c r="B13235" s="32" t="s">
        <v>147</v>
      </c>
      <c r="C13235">
        <f t="shared" si="206"/>
        <v>30058</v>
      </c>
    </row>
    <row r="13236" spans="1:3">
      <c r="A13236" s="32" t="s">
        <v>13806</v>
      </c>
      <c r="B13236" s="32" t="s">
        <v>147</v>
      </c>
      <c r="C13236">
        <f t="shared" si="206"/>
        <v>30059</v>
      </c>
    </row>
    <row r="13237" spans="1:3">
      <c r="A13237" s="32" t="s">
        <v>13716</v>
      </c>
      <c r="B13237" s="32" t="s">
        <v>147</v>
      </c>
      <c r="C13237">
        <f t="shared" si="206"/>
        <v>30060</v>
      </c>
    </row>
    <row r="13238" spans="1:3">
      <c r="A13238" s="32" t="s">
        <v>13807</v>
      </c>
      <c r="B13238" s="32" t="s">
        <v>147</v>
      </c>
      <c r="C13238">
        <f t="shared" si="206"/>
        <v>30061</v>
      </c>
    </row>
    <row r="13239" spans="1:3">
      <c r="A13239" s="32" t="s">
        <v>13404</v>
      </c>
      <c r="B13239" s="32" t="s">
        <v>147</v>
      </c>
      <c r="C13239">
        <f t="shared" si="206"/>
        <v>30062</v>
      </c>
    </row>
    <row r="13240" spans="1:3">
      <c r="A13240" s="32" t="s">
        <v>13808</v>
      </c>
      <c r="B13240" s="32" t="s">
        <v>147</v>
      </c>
      <c r="C13240">
        <f t="shared" si="206"/>
        <v>30063</v>
      </c>
    </row>
    <row r="13241" spans="1:3">
      <c r="A13241" s="32" t="s">
        <v>13405</v>
      </c>
      <c r="B13241" s="32" t="s">
        <v>147</v>
      </c>
      <c r="C13241">
        <f t="shared" si="206"/>
        <v>30064</v>
      </c>
    </row>
    <row r="13242" spans="1:3">
      <c r="A13242" s="32" t="s">
        <v>13406</v>
      </c>
      <c r="B13242" s="32" t="s">
        <v>147</v>
      </c>
      <c r="C13242">
        <f t="shared" si="206"/>
        <v>30065</v>
      </c>
    </row>
    <row r="13243" spans="1:3">
      <c r="A13243" s="32" t="s">
        <v>13809</v>
      </c>
      <c r="B13243" s="32" t="s">
        <v>147</v>
      </c>
      <c r="C13243">
        <f t="shared" si="206"/>
        <v>30066</v>
      </c>
    </row>
    <row r="13244" spans="1:3">
      <c r="A13244" s="32" t="s">
        <v>13407</v>
      </c>
      <c r="B13244" s="32" t="s">
        <v>147</v>
      </c>
      <c r="C13244">
        <f t="shared" si="206"/>
        <v>30067</v>
      </c>
    </row>
    <row r="13245" spans="1:3">
      <c r="A13245" s="32" t="s">
        <v>13717</v>
      </c>
      <c r="B13245" s="32" t="s">
        <v>147</v>
      </c>
      <c r="C13245">
        <f t="shared" si="206"/>
        <v>30068</v>
      </c>
    </row>
    <row r="13246" spans="1:3">
      <c r="A13246" s="32" t="s">
        <v>13810</v>
      </c>
      <c r="B13246" s="32" t="s">
        <v>147</v>
      </c>
      <c r="C13246">
        <f t="shared" si="206"/>
        <v>30069</v>
      </c>
    </row>
    <row r="13247" spans="1:3">
      <c r="A13247" s="32" t="s">
        <v>13408</v>
      </c>
      <c r="B13247" s="32" t="s">
        <v>147</v>
      </c>
      <c r="C13247">
        <f t="shared" si="206"/>
        <v>30070</v>
      </c>
    </row>
    <row r="13248" spans="1:3">
      <c r="A13248" s="32" t="s">
        <v>13409</v>
      </c>
      <c r="B13248" s="32" t="s">
        <v>147</v>
      </c>
      <c r="C13248">
        <f t="shared" si="206"/>
        <v>30071</v>
      </c>
    </row>
    <row r="13249" spans="1:3">
      <c r="A13249" s="32" t="s">
        <v>14021</v>
      </c>
      <c r="B13249" s="32" t="s">
        <v>147</v>
      </c>
      <c r="C13249">
        <f t="shared" si="206"/>
        <v>30072</v>
      </c>
    </row>
    <row r="13250" spans="1:3">
      <c r="A13250" s="32" t="s">
        <v>13410</v>
      </c>
      <c r="B13250" s="32" t="s">
        <v>147</v>
      </c>
      <c r="C13250">
        <f t="shared" ref="C13250:C13313" si="207">1*A13250</f>
        <v>30073</v>
      </c>
    </row>
    <row r="13251" spans="1:3">
      <c r="A13251" s="32" t="s">
        <v>13811</v>
      </c>
      <c r="B13251" s="32" t="s">
        <v>147</v>
      </c>
      <c r="C13251">
        <f t="shared" si="207"/>
        <v>30074</v>
      </c>
    </row>
    <row r="13252" spans="1:3">
      <c r="A13252" s="32" t="s">
        <v>13718</v>
      </c>
      <c r="B13252" s="32" t="s">
        <v>147</v>
      </c>
      <c r="C13252">
        <f t="shared" si="207"/>
        <v>30075</v>
      </c>
    </row>
    <row r="13253" spans="1:3">
      <c r="A13253" s="32" t="s">
        <v>13411</v>
      </c>
      <c r="B13253" s="32" t="s">
        <v>147</v>
      </c>
      <c r="C13253">
        <f t="shared" si="207"/>
        <v>30076</v>
      </c>
    </row>
    <row r="13254" spans="1:3">
      <c r="A13254" s="32" t="s">
        <v>13812</v>
      </c>
      <c r="B13254" s="32" t="s">
        <v>147</v>
      </c>
      <c r="C13254">
        <f t="shared" si="207"/>
        <v>30077</v>
      </c>
    </row>
    <row r="13255" spans="1:3">
      <c r="A13255" s="32" t="s">
        <v>13412</v>
      </c>
      <c r="B13255" s="32" t="s">
        <v>147</v>
      </c>
      <c r="C13255">
        <f t="shared" si="207"/>
        <v>30078</v>
      </c>
    </row>
    <row r="13256" spans="1:3">
      <c r="A13256" s="32" t="s">
        <v>13413</v>
      </c>
      <c r="B13256" s="32" t="s">
        <v>147</v>
      </c>
      <c r="C13256">
        <f t="shared" si="207"/>
        <v>30079</v>
      </c>
    </row>
    <row r="13257" spans="1:3">
      <c r="A13257" s="32" t="s">
        <v>13813</v>
      </c>
      <c r="B13257" s="32" t="s">
        <v>147</v>
      </c>
      <c r="C13257">
        <f t="shared" si="207"/>
        <v>30080</v>
      </c>
    </row>
    <row r="13258" spans="1:3">
      <c r="A13258" s="32" t="s">
        <v>13414</v>
      </c>
      <c r="B13258" s="32" t="s">
        <v>147</v>
      </c>
      <c r="C13258">
        <f t="shared" si="207"/>
        <v>30081</v>
      </c>
    </row>
    <row r="13259" spans="1:3">
      <c r="A13259" s="32" t="s">
        <v>13415</v>
      </c>
      <c r="B13259" s="32" t="s">
        <v>147</v>
      </c>
      <c r="C13259">
        <f t="shared" si="207"/>
        <v>30082</v>
      </c>
    </row>
    <row r="13260" spans="1:3">
      <c r="A13260" s="32" t="s">
        <v>13416</v>
      </c>
      <c r="B13260" s="32" t="s">
        <v>147</v>
      </c>
      <c r="C13260">
        <f t="shared" si="207"/>
        <v>30083</v>
      </c>
    </row>
    <row r="13261" spans="1:3">
      <c r="A13261" s="32" t="s">
        <v>13417</v>
      </c>
      <c r="B13261" s="32" t="s">
        <v>147</v>
      </c>
      <c r="C13261">
        <f t="shared" si="207"/>
        <v>30084</v>
      </c>
    </row>
    <row r="13262" spans="1:3">
      <c r="A13262" s="32" t="s">
        <v>13814</v>
      </c>
      <c r="B13262" s="32" t="s">
        <v>147</v>
      </c>
      <c r="C13262">
        <f t="shared" si="207"/>
        <v>30085</v>
      </c>
    </row>
    <row r="13263" spans="1:3">
      <c r="A13263" s="32" t="s">
        <v>14022</v>
      </c>
      <c r="B13263" s="32" t="s">
        <v>147</v>
      </c>
      <c r="C13263">
        <f t="shared" si="207"/>
        <v>30086</v>
      </c>
    </row>
    <row r="13264" spans="1:3">
      <c r="A13264" s="32" t="s">
        <v>13418</v>
      </c>
      <c r="B13264" s="32" t="s">
        <v>147</v>
      </c>
      <c r="C13264">
        <f t="shared" si="207"/>
        <v>30087</v>
      </c>
    </row>
    <row r="13265" spans="1:3">
      <c r="A13265" s="32" t="s">
        <v>13815</v>
      </c>
      <c r="B13265" s="32" t="s">
        <v>147</v>
      </c>
      <c r="C13265">
        <f t="shared" si="207"/>
        <v>30088</v>
      </c>
    </row>
    <row r="13266" spans="1:3">
      <c r="A13266" s="32" t="s">
        <v>13419</v>
      </c>
      <c r="B13266" s="32" t="s">
        <v>147</v>
      </c>
      <c r="C13266">
        <f t="shared" si="207"/>
        <v>30089</v>
      </c>
    </row>
    <row r="13267" spans="1:3">
      <c r="A13267" s="32" t="s">
        <v>13420</v>
      </c>
      <c r="B13267" s="32" t="s">
        <v>147</v>
      </c>
      <c r="C13267">
        <f t="shared" si="207"/>
        <v>30090</v>
      </c>
    </row>
    <row r="13268" spans="1:3">
      <c r="A13268" s="32" t="s">
        <v>13421</v>
      </c>
      <c r="B13268" s="32" t="s">
        <v>147</v>
      </c>
      <c r="C13268">
        <f t="shared" si="207"/>
        <v>30091</v>
      </c>
    </row>
    <row r="13269" spans="1:3">
      <c r="A13269" s="32" t="s">
        <v>13816</v>
      </c>
      <c r="B13269" s="32" t="s">
        <v>147</v>
      </c>
      <c r="C13269">
        <f t="shared" si="207"/>
        <v>30092</v>
      </c>
    </row>
    <row r="13270" spans="1:3">
      <c r="A13270" s="32" t="s">
        <v>13817</v>
      </c>
      <c r="B13270" s="32" t="s">
        <v>147</v>
      </c>
      <c r="C13270">
        <f t="shared" si="207"/>
        <v>30093</v>
      </c>
    </row>
    <row r="13271" spans="1:3">
      <c r="A13271" s="32" t="s">
        <v>13719</v>
      </c>
      <c r="B13271" s="32" t="s">
        <v>147</v>
      </c>
      <c r="C13271">
        <f t="shared" si="207"/>
        <v>30094</v>
      </c>
    </row>
    <row r="13272" spans="1:3">
      <c r="A13272" s="32" t="s">
        <v>14023</v>
      </c>
      <c r="B13272" s="32" t="s">
        <v>147</v>
      </c>
      <c r="C13272">
        <f t="shared" si="207"/>
        <v>30095</v>
      </c>
    </row>
    <row r="13273" spans="1:3">
      <c r="A13273" s="32" t="s">
        <v>13422</v>
      </c>
      <c r="B13273" s="32" t="s">
        <v>147</v>
      </c>
      <c r="C13273">
        <f t="shared" si="207"/>
        <v>30096</v>
      </c>
    </row>
    <row r="13274" spans="1:3">
      <c r="A13274" s="32" t="s">
        <v>13423</v>
      </c>
      <c r="B13274" s="32" t="s">
        <v>147</v>
      </c>
      <c r="C13274">
        <f t="shared" si="207"/>
        <v>30097</v>
      </c>
    </row>
    <row r="13275" spans="1:3">
      <c r="A13275" s="32" t="s">
        <v>13424</v>
      </c>
      <c r="B13275" s="32" t="s">
        <v>147</v>
      </c>
      <c r="C13275">
        <f t="shared" si="207"/>
        <v>30098</v>
      </c>
    </row>
    <row r="13276" spans="1:3">
      <c r="A13276" s="32" t="s">
        <v>13425</v>
      </c>
      <c r="B13276" s="32" t="s">
        <v>147</v>
      </c>
      <c r="C13276">
        <f t="shared" si="207"/>
        <v>30099</v>
      </c>
    </row>
    <row r="13277" spans="1:3">
      <c r="A13277" s="32" t="s">
        <v>13426</v>
      </c>
      <c r="B13277" s="32" t="s">
        <v>147</v>
      </c>
      <c r="C13277">
        <f t="shared" si="207"/>
        <v>30101</v>
      </c>
    </row>
    <row r="13278" spans="1:3">
      <c r="A13278" s="32" t="s">
        <v>13720</v>
      </c>
      <c r="B13278" s="32" t="s">
        <v>147</v>
      </c>
      <c r="C13278">
        <f t="shared" si="207"/>
        <v>30102</v>
      </c>
    </row>
    <row r="13279" spans="1:3">
      <c r="A13279" s="32" t="s">
        <v>13427</v>
      </c>
      <c r="B13279" s="32" t="s">
        <v>147</v>
      </c>
      <c r="C13279">
        <f t="shared" si="207"/>
        <v>30103</v>
      </c>
    </row>
    <row r="13280" spans="1:3">
      <c r="A13280" s="32" t="s">
        <v>13428</v>
      </c>
      <c r="B13280" s="32" t="s">
        <v>147</v>
      </c>
      <c r="C13280">
        <f t="shared" si="207"/>
        <v>30104</v>
      </c>
    </row>
    <row r="13281" spans="1:3">
      <c r="A13281" s="32" t="s">
        <v>13818</v>
      </c>
      <c r="B13281" s="32" t="s">
        <v>147</v>
      </c>
      <c r="C13281">
        <f t="shared" si="207"/>
        <v>30105</v>
      </c>
    </row>
    <row r="13282" spans="1:3">
      <c r="A13282" s="32" t="s">
        <v>13429</v>
      </c>
      <c r="B13282" s="32" t="s">
        <v>147</v>
      </c>
      <c r="C13282">
        <f t="shared" si="207"/>
        <v>30106</v>
      </c>
    </row>
    <row r="13283" spans="1:3">
      <c r="A13283" s="32" t="s">
        <v>14024</v>
      </c>
      <c r="B13283" s="32" t="s">
        <v>147</v>
      </c>
      <c r="C13283">
        <f t="shared" si="207"/>
        <v>30107</v>
      </c>
    </row>
    <row r="13284" spans="1:3">
      <c r="A13284" s="32" t="s">
        <v>13819</v>
      </c>
      <c r="B13284" s="32" t="s">
        <v>147</v>
      </c>
      <c r="C13284">
        <f t="shared" si="207"/>
        <v>30108</v>
      </c>
    </row>
    <row r="13285" spans="1:3">
      <c r="A13285" s="32" t="s">
        <v>13430</v>
      </c>
      <c r="B13285" s="32" t="s">
        <v>147</v>
      </c>
      <c r="C13285">
        <f t="shared" si="207"/>
        <v>30109</v>
      </c>
    </row>
    <row r="13286" spans="1:3">
      <c r="A13286" s="32" t="s">
        <v>13169</v>
      </c>
      <c r="B13286" s="32" t="s">
        <v>147</v>
      </c>
      <c r="C13286">
        <f t="shared" si="207"/>
        <v>30110</v>
      </c>
    </row>
    <row r="13287" spans="1:3">
      <c r="A13287" s="32" t="s">
        <v>13431</v>
      </c>
      <c r="B13287" s="32" t="s">
        <v>147</v>
      </c>
      <c r="C13287">
        <f t="shared" si="207"/>
        <v>30111</v>
      </c>
    </row>
    <row r="13288" spans="1:3">
      <c r="A13288" s="32" t="s">
        <v>13820</v>
      </c>
      <c r="B13288" s="32" t="s">
        <v>147</v>
      </c>
      <c r="C13288">
        <f t="shared" si="207"/>
        <v>30112</v>
      </c>
    </row>
    <row r="13289" spans="1:3">
      <c r="A13289" s="32" t="s">
        <v>13170</v>
      </c>
      <c r="B13289" s="32" t="s">
        <v>147</v>
      </c>
      <c r="C13289">
        <f t="shared" si="207"/>
        <v>30113</v>
      </c>
    </row>
    <row r="13290" spans="1:3">
      <c r="A13290" s="32" t="s">
        <v>13721</v>
      </c>
      <c r="B13290" s="32" t="s">
        <v>147</v>
      </c>
      <c r="C13290">
        <f t="shared" si="207"/>
        <v>30114</v>
      </c>
    </row>
    <row r="13291" spans="1:3">
      <c r="A13291" s="32" t="s">
        <v>13722</v>
      </c>
      <c r="B13291" s="32" t="s">
        <v>147</v>
      </c>
      <c r="C13291">
        <f t="shared" si="207"/>
        <v>30115</v>
      </c>
    </row>
    <row r="13292" spans="1:3">
      <c r="A13292" s="32" t="s">
        <v>13432</v>
      </c>
      <c r="B13292" s="32" t="s">
        <v>147</v>
      </c>
      <c r="C13292">
        <f t="shared" si="207"/>
        <v>30116</v>
      </c>
    </row>
    <row r="13293" spans="1:3">
      <c r="A13293" s="32" t="s">
        <v>14164</v>
      </c>
      <c r="B13293" s="32" t="s">
        <v>147</v>
      </c>
      <c r="C13293">
        <f t="shared" si="207"/>
        <v>30117</v>
      </c>
    </row>
    <row r="13294" spans="1:3">
      <c r="A13294" s="32" t="s">
        <v>13433</v>
      </c>
      <c r="B13294" s="32" t="s">
        <v>147</v>
      </c>
      <c r="C13294">
        <f t="shared" si="207"/>
        <v>30118</v>
      </c>
    </row>
    <row r="13295" spans="1:3">
      <c r="A13295" s="32" t="s">
        <v>13434</v>
      </c>
      <c r="B13295" s="32" t="s">
        <v>147</v>
      </c>
      <c r="C13295">
        <f t="shared" si="207"/>
        <v>30119</v>
      </c>
    </row>
    <row r="13296" spans="1:3">
      <c r="A13296" s="32" t="s">
        <v>13435</v>
      </c>
      <c r="B13296" s="32" t="s">
        <v>147</v>
      </c>
      <c r="C13296">
        <f t="shared" si="207"/>
        <v>30120</v>
      </c>
    </row>
    <row r="13297" spans="1:3">
      <c r="A13297" s="32" t="s">
        <v>13821</v>
      </c>
      <c r="B13297" s="32" t="s">
        <v>147</v>
      </c>
      <c r="C13297">
        <f t="shared" si="207"/>
        <v>30121</v>
      </c>
    </row>
    <row r="13298" spans="1:3">
      <c r="A13298" s="32" t="s">
        <v>13723</v>
      </c>
      <c r="B13298" s="32" t="s">
        <v>147</v>
      </c>
      <c r="C13298">
        <f t="shared" si="207"/>
        <v>30122</v>
      </c>
    </row>
    <row r="13299" spans="1:3">
      <c r="A13299" s="32" t="s">
        <v>13436</v>
      </c>
      <c r="B13299" s="32" t="s">
        <v>147</v>
      </c>
      <c r="C13299">
        <f t="shared" si="207"/>
        <v>30123</v>
      </c>
    </row>
    <row r="13300" spans="1:3">
      <c r="A13300" s="32" t="s">
        <v>13822</v>
      </c>
      <c r="B13300" s="32" t="s">
        <v>147</v>
      </c>
      <c r="C13300">
        <f t="shared" si="207"/>
        <v>30124</v>
      </c>
    </row>
    <row r="13301" spans="1:3">
      <c r="A13301" s="32" t="s">
        <v>13437</v>
      </c>
      <c r="B13301" s="32" t="s">
        <v>147</v>
      </c>
      <c r="C13301">
        <f t="shared" si="207"/>
        <v>30125</v>
      </c>
    </row>
    <row r="13302" spans="1:3">
      <c r="A13302" s="32" t="s">
        <v>13438</v>
      </c>
      <c r="B13302" s="32" t="s">
        <v>147</v>
      </c>
      <c r="C13302">
        <f t="shared" si="207"/>
        <v>30126</v>
      </c>
    </row>
    <row r="13303" spans="1:3">
      <c r="A13303" s="32" t="s">
        <v>13724</v>
      </c>
      <c r="B13303" s="32" t="s">
        <v>147</v>
      </c>
      <c r="C13303">
        <f t="shared" si="207"/>
        <v>30127</v>
      </c>
    </row>
    <row r="13304" spans="1:3">
      <c r="A13304" s="32" t="s">
        <v>13439</v>
      </c>
      <c r="B13304" s="32" t="s">
        <v>147</v>
      </c>
      <c r="C13304">
        <f t="shared" si="207"/>
        <v>30128</v>
      </c>
    </row>
    <row r="13305" spans="1:3">
      <c r="A13305" s="32" t="s">
        <v>13823</v>
      </c>
      <c r="B13305" s="32" t="s">
        <v>147</v>
      </c>
      <c r="C13305">
        <f t="shared" si="207"/>
        <v>30129</v>
      </c>
    </row>
    <row r="13306" spans="1:3">
      <c r="A13306" s="32" t="s">
        <v>13440</v>
      </c>
      <c r="B13306" s="32" t="s">
        <v>147</v>
      </c>
      <c r="C13306">
        <f t="shared" si="207"/>
        <v>30130</v>
      </c>
    </row>
    <row r="13307" spans="1:3">
      <c r="A13307" s="32" t="s">
        <v>13824</v>
      </c>
      <c r="B13307" s="32" t="s">
        <v>147</v>
      </c>
      <c r="C13307">
        <f t="shared" si="207"/>
        <v>30131</v>
      </c>
    </row>
    <row r="13308" spans="1:3">
      <c r="A13308" s="32" t="s">
        <v>13441</v>
      </c>
      <c r="B13308" s="32" t="s">
        <v>147</v>
      </c>
      <c r="C13308">
        <f t="shared" si="207"/>
        <v>30132</v>
      </c>
    </row>
    <row r="13309" spans="1:3">
      <c r="A13309" s="32" t="s">
        <v>13442</v>
      </c>
      <c r="B13309" s="32" t="s">
        <v>147</v>
      </c>
      <c r="C13309">
        <f t="shared" si="207"/>
        <v>30133</v>
      </c>
    </row>
    <row r="13310" spans="1:3">
      <c r="A13310" s="32" t="s">
        <v>13825</v>
      </c>
      <c r="B13310" s="32" t="s">
        <v>147</v>
      </c>
      <c r="C13310">
        <f t="shared" si="207"/>
        <v>30134</v>
      </c>
    </row>
    <row r="13311" spans="1:3">
      <c r="A13311" s="32" t="s">
        <v>13443</v>
      </c>
      <c r="B13311" s="32" t="s">
        <v>147</v>
      </c>
      <c r="C13311">
        <f t="shared" si="207"/>
        <v>30135</v>
      </c>
    </row>
    <row r="13312" spans="1:3">
      <c r="A13312" s="32" t="s">
        <v>14025</v>
      </c>
      <c r="B13312" s="32" t="s">
        <v>147</v>
      </c>
      <c r="C13312">
        <f t="shared" si="207"/>
        <v>30136</v>
      </c>
    </row>
    <row r="13313" spans="1:3">
      <c r="A13313" s="32" t="s">
        <v>13826</v>
      </c>
      <c r="B13313" s="32" t="s">
        <v>147</v>
      </c>
      <c r="C13313">
        <f t="shared" si="207"/>
        <v>30137</v>
      </c>
    </row>
    <row r="13314" spans="1:3">
      <c r="A13314" s="32" t="s">
        <v>13444</v>
      </c>
      <c r="B13314" s="32" t="s">
        <v>147</v>
      </c>
      <c r="C13314">
        <f t="shared" ref="C13314:C13377" si="208">1*A13314</f>
        <v>30138</v>
      </c>
    </row>
    <row r="13315" spans="1:3">
      <c r="A13315" s="32" t="s">
        <v>13827</v>
      </c>
      <c r="B13315" s="32" t="s">
        <v>147</v>
      </c>
      <c r="C13315">
        <f t="shared" si="208"/>
        <v>30139</v>
      </c>
    </row>
    <row r="13316" spans="1:3">
      <c r="A13316" s="32" t="s">
        <v>13171</v>
      </c>
      <c r="B13316" s="32" t="s">
        <v>147</v>
      </c>
      <c r="C13316">
        <f t="shared" si="208"/>
        <v>30140</v>
      </c>
    </row>
    <row r="13317" spans="1:3">
      <c r="A13317" s="32" t="s">
        <v>13828</v>
      </c>
      <c r="B13317" s="32" t="s">
        <v>147</v>
      </c>
      <c r="C13317">
        <f t="shared" si="208"/>
        <v>30141</v>
      </c>
    </row>
    <row r="13318" spans="1:3">
      <c r="A13318" s="32" t="s">
        <v>13725</v>
      </c>
      <c r="B13318" s="32" t="s">
        <v>147</v>
      </c>
      <c r="C13318">
        <f t="shared" si="208"/>
        <v>30142</v>
      </c>
    </row>
    <row r="13319" spans="1:3">
      <c r="A13319" s="32" t="s">
        <v>13829</v>
      </c>
      <c r="B13319" s="32" t="s">
        <v>147</v>
      </c>
      <c r="C13319">
        <f t="shared" si="208"/>
        <v>30143</v>
      </c>
    </row>
    <row r="13320" spans="1:3">
      <c r="A13320" s="32" t="s">
        <v>13445</v>
      </c>
      <c r="B13320" s="32" t="s">
        <v>147</v>
      </c>
      <c r="C13320">
        <f t="shared" si="208"/>
        <v>30144</v>
      </c>
    </row>
    <row r="13321" spans="1:3">
      <c r="A13321" s="32" t="s">
        <v>13446</v>
      </c>
      <c r="B13321" s="32" t="s">
        <v>147</v>
      </c>
      <c r="C13321">
        <f t="shared" si="208"/>
        <v>30145</v>
      </c>
    </row>
    <row r="13322" spans="1:3">
      <c r="A13322" s="32" t="s">
        <v>13447</v>
      </c>
      <c r="B13322" s="32" t="s">
        <v>147</v>
      </c>
      <c r="C13322">
        <f t="shared" si="208"/>
        <v>30146</v>
      </c>
    </row>
    <row r="13323" spans="1:3">
      <c r="A13323" s="32" t="s">
        <v>13448</v>
      </c>
      <c r="B13323" s="32" t="s">
        <v>147</v>
      </c>
      <c r="C13323">
        <f t="shared" si="208"/>
        <v>30147</v>
      </c>
    </row>
    <row r="13324" spans="1:3">
      <c r="A13324" s="32" t="s">
        <v>13830</v>
      </c>
      <c r="B13324" s="32" t="s">
        <v>147</v>
      </c>
      <c r="C13324">
        <f t="shared" si="208"/>
        <v>30148</v>
      </c>
    </row>
    <row r="13325" spans="1:3">
      <c r="A13325" s="32" t="s">
        <v>13831</v>
      </c>
      <c r="B13325" s="32" t="s">
        <v>147</v>
      </c>
      <c r="C13325">
        <f t="shared" si="208"/>
        <v>30149</v>
      </c>
    </row>
    <row r="13326" spans="1:3">
      <c r="A13326" s="32" t="s">
        <v>13449</v>
      </c>
      <c r="B13326" s="32" t="s">
        <v>147</v>
      </c>
      <c r="C13326">
        <f t="shared" si="208"/>
        <v>30150</v>
      </c>
    </row>
    <row r="13327" spans="1:3">
      <c r="A13327" s="32" t="s">
        <v>13450</v>
      </c>
      <c r="B13327" s="32" t="s">
        <v>147</v>
      </c>
      <c r="C13327">
        <f t="shared" si="208"/>
        <v>30151</v>
      </c>
    </row>
    <row r="13328" spans="1:3">
      <c r="A13328" s="32" t="s">
        <v>13451</v>
      </c>
      <c r="B13328" s="32" t="s">
        <v>147</v>
      </c>
      <c r="C13328">
        <f t="shared" si="208"/>
        <v>30152</v>
      </c>
    </row>
    <row r="13329" spans="1:3">
      <c r="A13329" s="32" t="s">
        <v>13832</v>
      </c>
      <c r="B13329" s="32" t="s">
        <v>147</v>
      </c>
      <c r="C13329">
        <f t="shared" si="208"/>
        <v>30153</v>
      </c>
    </row>
    <row r="13330" spans="1:3">
      <c r="A13330" s="32" t="s">
        <v>13726</v>
      </c>
      <c r="B13330" s="32" t="s">
        <v>147</v>
      </c>
      <c r="C13330">
        <f t="shared" si="208"/>
        <v>30154</v>
      </c>
    </row>
    <row r="13331" spans="1:3">
      <c r="A13331" s="32" t="s">
        <v>13833</v>
      </c>
      <c r="B13331" s="32" t="s">
        <v>147</v>
      </c>
      <c r="C13331">
        <f t="shared" si="208"/>
        <v>30155</v>
      </c>
    </row>
    <row r="13332" spans="1:3">
      <c r="A13332" s="32" t="s">
        <v>13834</v>
      </c>
      <c r="B13332" s="32" t="s">
        <v>147</v>
      </c>
      <c r="C13332">
        <f t="shared" si="208"/>
        <v>30156</v>
      </c>
    </row>
    <row r="13333" spans="1:3">
      <c r="A13333" s="32" t="s">
        <v>13452</v>
      </c>
      <c r="B13333" s="32" t="s">
        <v>147</v>
      </c>
      <c r="C13333">
        <f t="shared" si="208"/>
        <v>30157</v>
      </c>
    </row>
    <row r="13334" spans="1:3">
      <c r="A13334" s="32" t="s">
        <v>13835</v>
      </c>
      <c r="B13334" s="32" t="s">
        <v>147</v>
      </c>
      <c r="C13334">
        <f t="shared" si="208"/>
        <v>30158</v>
      </c>
    </row>
    <row r="13335" spans="1:3">
      <c r="A13335" s="32" t="s">
        <v>13453</v>
      </c>
      <c r="B13335" s="32" t="s">
        <v>147</v>
      </c>
      <c r="C13335">
        <f t="shared" si="208"/>
        <v>30159</v>
      </c>
    </row>
    <row r="13336" spans="1:3">
      <c r="A13336" s="32" t="s">
        <v>13836</v>
      </c>
      <c r="B13336" s="32" t="s">
        <v>147</v>
      </c>
      <c r="C13336">
        <f t="shared" si="208"/>
        <v>30160</v>
      </c>
    </row>
    <row r="13337" spans="1:3">
      <c r="A13337" s="32" t="s">
        <v>13454</v>
      </c>
      <c r="B13337" s="32" t="s">
        <v>147</v>
      </c>
      <c r="C13337">
        <f t="shared" si="208"/>
        <v>30161</v>
      </c>
    </row>
    <row r="13338" spans="1:3">
      <c r="A13338" s="32" t="s">
        <v>13455</v>
      </c>
      <c r="B13338" s="32" t="s">
        <v>147</v>
      </c>
      <c r="C13338">
        <f t="shared" si="208"/>
        <v>30162</v>
      </c>
    </row>
    <row r="13339" spans="1:3">
      <c r="A13339" s="32" t="s">
        <v>13837</v>
      </c>
      <c r="B13339" s="32" t="s">
        <v>147</v>
      </c>
      <c r="C13339">
        <f t="shared" si="208"/>
        <v>30163</v>
      </c>
    </row>
    <row r="13340" spans="1:3">
      <c r="A13340" s="32" t="s">
        <v>13456</v>
      </c>
      <c r="B13340" s="32" t="s">
        <v>147</v>
      </c>
      <c r="C13340">
        <f t="shared" si="208"/>
        <v>30164</v>
      </c>
    </row>
    <row r="13341" spans="1:3">
      <c r="A13341" s="32" t="s">
        <v>13838</v>
      </c>
      <c r="B13341" s="32" t="s">
        <v>147</v>
      </c>
      <c r="C13341">
        <f t="shared" si="208"/>
        <v>30165</v>
      </c>
    </row>
    <row r="13342" spans="1:3">
      <c r="A13342" s="32" t="s">
        <v>13839</v>
      </c>
      <c r="B13342" s="32" t="s">
        <v>147</v>
      </c>
      <c r="C13342">
        <f t="shared" si="208"/>
        <v>30168</v>
      </c>
    </row>
    <row r="13343" spans="1:3">
      <c r="A13343" s="32" t="s">
        <v>13457</v>
      </c>
      <c r="B13343" s="32" t="s">
        <v>147</v>
      </c>
      <c r="C13343">
        <f t="shared" si="208"/>
        <v>30169</v>
      </c>
    </row>
    <row r="13344" spans="1:3">
      <c r="A13344" s="32" t="s">
        <v>13458</v>
      </c>
      <c r="B13344" s="32" t="s">
        <v>147</v>
      </c>
      <c r="C13344">
        <f t="shared" si="208"/>
        <v>30170</v>
      </c>
    </row>
    <row r="13345" spans="1:3">
      <c r="A13345" s="32" t="s">
        <v>13840</v>
      </c>
      <c r="B13345" s="32" t="s">
        <v>147</v>
      </c>
      <c r="C13345">
        <f t="shared" si="208"/>
        <v>30171</v>
      </c>
    </row>
    <row r="13346" spans="1:3">
      <c r="A13346" s="32" t="s">
        <v>13459</v>
      </c>
      <c r="B13346" s="32" t="s">
        <v>147</v>
      </c>
      <c r="C13346">
        <f t="shared" si="208"/>
        <v>30172</v>
      </c>
    </row>
    <row r="13347" spans="1:3">
      <c r="A13347" s="32" t="s">
        <v>13460</v>
      </c>
      <c r="B13347" s="32" t="s">
        <v>147</v>
      </c>
      <c r="C13347">
        <f t="shared" si="208"/>
        <v>30173</v>
      </c>
    </row>
    <row r="13348" spans="1:3">
      <c r="A13348" s="32" t="s">
        <v>13841</v>
      </c>
      <c r="B13348" s="32" t="s">
        <v>147</v>
      </c>
      <c r="C13348">
        <f t="shared" si="208"/>
        <v>30174</v>
      </c>
    </row>
    <row r="13349" spans="1:3">
      <c r="A13349" s="32" t="s">
        <v>13461</v>
      </c>
      <c r="B13349" s="32" t="s">
        <v>147</v>
      </c>
      <c r="C13349">
        <f t="shared" si="208"/>
        <v>30175</v>
      </c>
    </row>
    <row r="13350" spans="1:3">
      <c r="A13350" s="32" t="s">
        <v>13172</v>
      </c>
      <c r="B13350" s="32" t="s">
        <v>147</v>
      </c>
      <c r="C13350">
        <f t="shared" si="208"/>
        <v>30176</v>
      </c>
    </row>
    <row r="13351" spans="1:3">
      <c r="A13351" s="32" t="s">
        <v>13842</v>
      </c>
      <c r="B13351" s="32" t="s">
        <v>147</v>
      </c>
      <c r="C13351">
        <f t="shared" si="208"/>
        <v>30177</v>
      </c>
    </row>
    <row r="13352" spans="1:3">
      <c r="A13352" s="32" t="s">
        <v>13462</v>
      </c>
      <c r="B13352" s="32" t="s">
        <v>147</v>
      </c>
      <c r="C13352">
        <f t="shared" si="208"/>
        <v>30178</v>
      </c>
    </row>
    <row r="13353" spans="1:3">
      <c r="A13353" s="32" t="s">
        <v>14026</v>
      </c>
      <c r="B13353" s="32" t="s">
        <v>147</v>
      </c>
      <c r="C13353">
        <f t="shared" si="208"/>
        <v>30179</v>
      </c>
    </row>
    <row r="13354" spans="1:3">
      <c r="A13354" s="32" t="s">
        <v>13727</v>
      </c>
      <c r="B13354" s="32" t="s">
        <v>147</v>
      </c>
      <c r="C13354">
        <f t="shared" si="208"/>
        <v>30180</v>
      </c>
    </row>
    <row r="13355" spans="1:3">
      <c r="A13355" s="32" t="s">
        <v>13173</v>
      </c>
      <c r="B13355" s="32" t="s">
        <v>147</v>
      </c>
      <c r="C13355">
        <f t="shared" si="208"/>
        <v>30182</v>
      </c>
    </row>
    <row r="13356" spans="1:3">
      <c r="A13356" s="32" t="s">
        <v>13843</v>
      </c>
      <c r="B13356" s="32" t="s">
        <v>147</v>
      </c>
      <c r="C13356">
        <f t="shared" si="208"/>
        <v>30183</v>
      </c>
    </row>
    <row r="13357" spans="1:3">
      <c r="A13357" s="32" t="s">
        <v>13463</v>
      </c>
      <c r="B13357" s="32" t="s">
        <v>147</v>
      </c>
      <c r="C13357">
        <f t="shared" si="208"/>
        <v>30184</v>
      </c>
    </row>
    <row r="13358" spans="1:3">
      <c r="A13358" s="32" t="s">
        <v>13844</v>
      </c>
      <c r="B13358" s="32" t="s">
        <v>147</v>
      </c>
      <c r="C13358">
        <f t="shared" si="208"/>
        <v>30185</v>
      </c>
    </row>
    <row r="13359" spans="1:3">
      <c r="A13359" s="32" t="s">
        <v>13464</v>
      </c>
      <c r="B13359" s="32" t="s">
        <v>147</v>
      </c>
      <c r="C13359">
        <f t="shared" si="208"/>
        <v>30187</v>
      </c>
    </row>
    <row r="13360" spans="1:3">
      <c r="A13360" s="32" t="s">
        <v>13465</v>
      </c>
      <c r="B13360" s="32" t="s">
        <v>147</v>
      </c>
      <c r="C13360">
        <f t="shared" si="208"/>
        <v>30188</v>
      </c>
    </row>
    <row r="13361" spans="1:3">
      <c r="A13361" s="32" t="s">
        <v>13466</v>
      </c>
      <c r="B13361" s="32" t="s">
        <v>147</v>
      </c>
      <c r="C13361">
        <f t="shared" si="208"/>
        <v>30189</v>
      </c>
    </row>
    <row r="13362" spans="1:3">
      <c r="A13362" s="32" t="s">
        <v>13845</v>
      </c>
      <c r="B13362" s="32" t="s">
        <v>147</v>
      </c>
      <c r="C13362">
        <f t="shared" si="208"/>
        <v>30195</v>
      </c>
    </row>
    <row r="13363" spans="1:3">
      <c r="A13363" s="32" t="s">
        <v>13467</v>
      </c>
      <c r="B13363" s="32" t="s">
        <v>147</v>
      </c>
      <c r="C13363">
        <f t="shared" si="208"/>
        <v>30198</v>
      </c>
    </row>
    <row r="13364" spans="1:3">
      <c r="A13364" s="32" t="s">
        <v>13468</v>
      </c>
      <c r="B13364" s="32" t="s">
        <v>147</v>
      </c>
      <c r="C13364">
        <f t="shared" si="208"/>
        <v>30199</v>
      </c>
    </row>
    <row r="13365" spans="1:3">
      <c r="A13365" s="32" t="s">
        <v>13846</v>
      </c>
      <c r="B13365" s="32" t="s">
        <v>147</v>
      </c>
      <c r="C13365">
        <f t="shared" si="208"/>
        <v>30201</v>
      </c>
    </row>
    <row r="13366" spans="1:3">
      <c r="A13366" s="32" t="s">
        <v>13469</v>
      </c>
      <c r="B13366" s="32" t="s">
        <v>147</v>
      </c>
      <c r="C13366">
        <f t="shared" si="208"/>
        <v>30202</v>
      </c>
    </row>
    <row r="13367" spans="1:3">
      <c r="A13367" s="32" t="s">
        <v>14027</v>
      </c>
      <c r="B13367" s="32" t="s">
        <v>147</v>
      </c>
      <c r="C13367">
        <f t="shared" si="208"/>
        <v>30203</v>
      </c>
    </row>
    <row r="13368" spans="1:3">
      <c r="A13368" s="32" t="s">
        <v>13470</v>
      </c>
      <c r="B13368" s="32" t="s">
        <v>147</v>
      </c>
      <c r="C13368">
        <f t="shared" si="208"/>
        <v>30204</v>
      </c>
    </row>
    <row r="13369" spans="1:3">
      <c r="A13369" s="32" t="s">
        <v>13471</v>
      </c>
      <c r="B13369" s="32" t="s">
        <v>147</v>
      </c>
      <c r="C13369">
        <f t="shared" si="208"/>
        <v>30205</v>
      </c>
    </row>
    <row r="13370" spans="1:3">
      <c r="A13370" s="32" t="s">
        <v>13847</v>
      </c>
      <c r="B13370" s="32" t="s">
        <v>147</v>
      </c>
      <c r="C13370">
        <f t="shared" si="208"/>
        <v>30206</v>
      </c>
    </row>
    <row r="13371" spans="1:3">
      <c r="A13371" s="32" t="s">
        <v>13472</v>
      </c>
      <c r="B13371" s="32" t="s">
        <v>147</v>
      </c>
      <c r="C13371">
        <f t="shared" si="208"/>
        <v>30207</v>
      </c>
    </row>
    <row r="13372" spans="1:3">
      <c r="A13372" s="32" t="s">
        <v>13473</v>
      </c>
      <c r="B13372" s="32" t="s">
        <v>147</v>
      </c>
      <c r="C13372">
        <f t="shared" si="208"/>
        <v>30208</v>
      </c>
    </row>
    <row r="13373" spans="1:3">
      <c r="A13373" s="32" t="s">
        <v>14028</v>
      </c>
      <c r="B13373" s="32" t="s">
        <v>147</v>
      </c>
      <c r="C13373">
        <f t="shared" si="208"/>
        <v>30209</v>
      </c>
    </row>
    <row r="13374" spans="1:3">
      <c r="A13374" s="32" t="s">
        <v>14165</v>
      </c>
      <c r="B13374" s="32" t="s">
        <v>147</v>
      </c>
      <c r="C13374">
        <f t="shared" si="208"/>
        <v>30210</v>
      </c>
    </row>
    <row r="13375" spans="1:3">
      <c r="A13375" s="32" t="s">
        <v>13474</v>
      </c>
      <c r="B13375" s="32" t="s">
        <v>147</v>
      </c>
      <c r="C13375">
        <f t="shared" si="208"/>
        <v>30211</v>
      </c>
    </row>
    <row r="13376" spans="1:3">
      <c r="A13376" s="32" t="s">
        <v>13848</v>
      </c>
      <c r="B13376" s="32" t="s">
        <v>147</v>
      </c>
      <c r="C13376">
        <f t="shared" si="208"/>
        <v>30212</v>
      </c>
    </row>
    <row r="13377" spans="1:3">
      <c r="A13377" s="32" t="s">
        <v>13475</v>
      </c>
      <c r="B13377" s="32" t="s">
        <v>147</v>
      </c>
      <c r="C13377">
        <f t="shared" si="208"/>
        <v>30213</v>
      </c>
    </row>
    <row r="13378" spans="1:3">
      <c r="A13378" s="32" t="s">
        <v>13849</v>
      </c>
      <c r="B13378" s="32" t="s">
        <v>147</v>
      </c>
      <c r="C13378">
        <f t="shared" ref="C13378:C13441" si="209">1*A13378</f>
        <v>30214</v>
      </c>
    </row>
    <row r="13379" spans="1:3">
      <c r="A13379" s="32" t="s">
        <v>13728</v>
      </c>
      <c r="B13379" s="32" t="s">
        <v>147</v>
      </c>
      <c r="C13379">
        <f t="shared" si="209"/>
        <v>30215</v>
      </c>
    </row>
    <row r="13380" spans="1:3">
      <c r="A13380" s="32" t="s">
        <v>13476</v>
      </c>
      <c r="B13380" s="32" t="s">
        <v>147</v>
      </c>
      <c r="C13380">
        <f t="shared" si="209"/>
        <v>30216</v>
      </c>
    </row>
    <row r="13381" spans="1:3">
      <c r="A13381" s="32" t="s">
        <v>13850</v>
      </c>
      <c r="B13381" s="32" t="s">
        <v>147</v>
      </c>
      <c r="C13381">
        <f t="shared" si="209"/>
        <v>30217</v>
      </c>
    </row>
    <row r="13382" spans="1:3">
      <c r="A13382" s="32" t="s">
        <v>13174</v>
      </c>
      <c r="B13382" s="32" t="s">
        <v>147</v>
      </c>
      <c r="C13382">
        <f t="shared" si="209"/>
        <v>30218</v>
      </c>
    </row>
    <row r="13383" spans="1:3">
      <c r="A13383" s="32" t="s">
        <v>13477</v>
      </c>
      <c r="B13383" s="32" t="s">
        <v>147</v>
      </c>
      <c r="C13383">
        <f t="shared" si="209"/>
        <v>30219</v>
      </c>
    </row>
    <row r="13384" spans="1:3">
      <c r="A13384" s="32" t="s">
        <v>13851</v>
      </c>
      <c r="B13384" s="32" t="s">
        <v>147</v>
      </c>
      <c r="C13384">
        <f t="shared" si="209"/>
        <v>30220</v>
      </c>
    </row>
    <row r="13385" spans="1:3">
      <c r="A13385" s="32" t="s">
        <v>13729</v>
      </c>
      <c r="B13385" s="32" t="s">
        <v>147</v>
      </c>
      <c r="C13385">
        <f t="shared" si="209"/>
        <v>30221</v>
      </c>
    </row>
    <row r="13386" spans="1:3">
      <c r="A13386" s="32" t="s">
        <v>13175</v>
      </c>
      <c r="B13386" s="32" t="s">
        <v>147</v>
      </c>
      <c r="C13386">
        <f t="shared" si="209"/>
        <v>30222</v>
      </c>
    </row>
    <row r="13387" spans="1:3">
      <c r="A13387" s="32" t="s">
        <v>13852</v>
      </c>
      <c r="B13387" s="32" t="s">
        <v>147</v>
      </c>
      <c r="C13387">
        <f t="shared" si="209"/>
        <v>30223</v>
      </c>
    </row>
    <row r="13388" spans="1:3">
      <c r="A13388" s="32" t="s">
        <v>13478</v>
      </c>
      <c r="B13388" s="32" t="s">
        <v>147</v>
      </c>
      <c r="C13388">
        <f t="shared" si="209"/>
        <v>30224</v>
      </c>
    </row>
    <row r="13389" spans="1:3">
      <c r="A13389" s="32" t="s">
        <v>13479</v>
      </c>
      <c r="B13389" s="32" t="s">
        <v>147</v>
      </c>
      <c r="C13389">
        <f t="shared" si="209"/>
        <v>30226</v>
      </c>
    </row>
    <row r="13390" spans="1:3">
      <c r="A13390" s="32" t="s">
        <v>13480</v>
      </c>
      <c r="B13390" s="32" t="s">
        <v>147</v>
      </c>
      <c r="C13390">
        <f t="shared" si="209"/>
        <v>30227</v>
      </c>
    </row>
    <row r="13391" spans="1:3">
      <c r="A13391" s="32" t="s">
        <v>13853</v>
      </c>
      <c r="B13391" s="32" t="s">
        <v>147</v>
      </c>
      <c r="C13391">
        <f t="shared" si="209"/>
        <v>30228</v>
      </c>
    </row>
    <row r="13392" spans="1:3">
      <c r="A13392" s="32" t="s">
        <v>13730</v>
      </c>
      <c r="B13392" s="32" t="s">
        <v>147</v>
      </c>
      <c r="C13392">
        <f t="shared" si="209"/>
        <v>30229</v>
      </c>
    </row>
    <row r="13393" spans="1:3">
      <c r="A13393" s="32" t="s">
        <v>13731</v>
      </c>
      <c r="B13393" s="32" t="s">
        <v>147</v>
      </c>
      <c r="C13393">
        <f t="shared" si="209"/>
        <v>30230</v>
      </c>
    </row>
    <row r="13394" spans="1:3">
      <c r="A13394" s="32" t="s">
        <v>14166</v>
      </c>
      <c r="B13394" s="32" t="s">
        <v>147</v>
      </c>
      <c r="C13394">
        <f t="shared" si="209"/>
        <v>30232</v>
      </c>
    </row>
    <row r="13395" spans="1:3">
      <c r="A13395" s="32" t="s">
        <v>13481</v>
      </c>
      <c r="B13395" s="32" t="s">
        <v>147</v>
      </c>
      <c r="C13395">
        <f t="shared" si="209"/>
        <v>30233</v>
      </c>
    </row>
    <row r="13396" spans="1:3">
      <c r="A13396" s="32" t="s">
        <v>13482</v>
      </c>
      <c r="B13396" s="32" t="s">
        <v>147</v>
      </c>
      <c r="C13396">
        <f t="shared" si="209"/>
        <v>30234</v>
      </c>
    </row>
    <row r="13397" spans="1:3">
      <c r="A13397" s="32" t="s">
        <v>13483</v>
      </c>
      <c r="B13397" s="32" t="s">
        <v>147</v>
      </c>
      <c r="C13397">
        <f t="shared" si="209"/>
        <v>30235</v>
      </c>
    </row>
    <row r="13398" spans="1:3">
      <c r="A13398" s="32" t="s">
        <v>13854</v>
      </c>
      <c r="B13398" s="32" t="s">
        <v>147</v>
      </c>
      <c r="C13398">
        <f t="shared" si="209"/>
        <v>30236</v>
      </c>
    </row>
    <row r="13399" spans="1:3">
      <c r="A13399" s="32" t="s">
        <v>13855</v>
      </c>
      <c r="B13399" s="32" t="s">
        <v>147</v>
      </c>
      <c r="C13399">
        <f t="shared" si="209"/>
        <v>30237</v>
      </c>
    </row>
    <row r="13400" spans="1:3">
      <c r="A13400" s="32" t="s">
        <v>13732</v>
      </c>
      <c r="B13400" s="32" t="s">
        <v>147</v>
      </c>
      <c r="C13400">
        <f t="shared" si="209"/>
        <v>30238</v>
      </c>
    </row>
    <row r="13401" spans="1:3">
      <c r="A13401" s="32" t="s">
        <v>13856</v>
      </c>
      <c r="B13401" s="32" t="s">
        <v>147</v>
      </c>
      <c r="C13401">
        <f t="shared" si="209"/>
        <v>30239</v>
      </c>
    </row>
    <row r="13402" spans="1:3">
      <c r="A13402" s="32" t="s">
        <v>13484</v>
      </c>
      <c r="B13402" s="32" t="s">
        <v>147</v>
      </c>
      <c r="C13402">
        <f t="shared" si="209"/>
        <v>30240</v>
      </c>
    </row>
    <row r="13403" spans="1:3">
      <c r="A13403" s="32" t="s">
        <v>14029</v>
      </c>
      <c r="B13403" s="32" t="s">
        <v>147</v>
      </c>
      <c r="C13403">
        <f t="shared" si="209"/>
        <v>30241</v>
      </c>
    </row>
    <row r="13404" spans="1:3">
      <c r="A13404" s="32" t="s">
        <v>13485</v>
      </c>
      <c r="B13404" s="32" t="s">
        <v>147</v>
      </c>
      <c r="C13404">
        <f t="shared" si="209"/>
        <v>30243</v>
      </c>
    </row>
    <row r="13405" spans="1:3">
      <c r="A13405" s="32" t="s">
        <v>13857</v>
      </c>
      <c r="B13405" s="32" t="s">
        <v>147</v>
      </c>
      <c r="C13405">
        <f t="shared" si="209"/>
        <v>30244</v>
      </c>
    </row>
    <row r="13406" spans="1:3">
      <c r="A13406" s="32" t="s">
        <v>13486</v>
      </c>
      <c r="B13406" s="32" t="s">
        <v>147</v>
      </c>
      <c r="C13406">
        <f t="shared" si="209"/>
        <v>30245</v>
      </c>
    </row>
    <row r="13407" spans="1:3">
      <c r="A13407" s="32" t="s">
        <v>13733</v>
      </c>
      <c r="B13407" s="32" t="s">
        <v>147</v>
      </c>
      <c r="C13407">
        <f t="shared" si="209"/>
        <v>30246</v>
      </c>
    </row>
    <row r="13408" spans="1:3">
      <c r="A13408" s="32" t="s">
        <v>13858</v>
      </c>
      <c r="B13408" s="32" t="s">
        <v>147</v>
      </c>
      <c r="C13408">
        <f t="shared" si="209"/>
        <v>30247</v>
      </c>
    </row>
    <row r="13409" spans="1:3">
      <c r="A13409" s="32" t="s">
        <v>13487</v>
      </c>
      <c r="B13409" s="32" t="s">
        <v>147</v>
      </c>
      <c r="C13409">
        <f t="shared" si="209"/>
        <v>30248</v>
      </c>
    </row>
    <row r="13410" spans="1:3">
      <c r="A13410" s="32" t="s">
        <v>13859</v>
      </c>
      <c r="B13410" s="32" t="s">
        <v>147</v>
      </c>
      <c r="C13410">
        <f t="shared" si="209"/>
        <v>30249</v>
      </c>
    </row>
    <row r="13411" spans="1:3">
      <c r="A13411" s="32" t="s">
        <v>13488</v>
      </c>
      <c r="B13411" s="32" t="s">
        <v>147</v>
      </c>
      <c r="C13411">
        <f t="shared" si="209"/>
        <v>30250</v>
      </c>
    </row>
    <row r="13412" spans="1:3">
      <c r="A13412" s="32" t="s">
        <v>13176</v>
      </c>
      <c r="B13412" s="32" t="s">
        <v>147</v>
      </c>
      <c r="C13412">
        <f t="shared" si="209"/>
        <v>30251</v>
      </c>
    </row>
    <row r="13413" spans="1:3">
      <c r="A13413" s="32" t="s">
        <v>13489</v>
      </c>
      <c r="B13413" s="32" t="s">
        <v>147</v>
      </c>
      <c r="C13413">
        <f t="shared" si="209"/>
        <v>30252</v>
      </c>
    </row>
    <row r="13414" spans="1:3">
      <c r="A13414" s="32" t="s">
        <v>13860</v>
      </c>
      <c r="B13414" s="32" t="s">
        <v>147</v>
      </c>
      <c r="C13414">
        <f t="shared" si="209"/>
        <v>30253</v>
      </c>
    </row>
    <row r="13415" spans="1:3">
      <c r="A13415" s="32" t="s">
        <v>13490</v>
      </c>
      <c r="B13415" s="32" t="s">
        <v>147</v>
      </c>
      <c r="C13415">
        <f t="shared" si="209"/>
        <v>30255</v>
      </c>
    </row>
    <row r="13416" spans="1:3">
      <c r="A13416" s="32" t="s">
        <v>13861</v>
      </c>
      <c r="B13416" s="32" t="s">
        <v>147</v>
      </c>
      <c r="C13416">
        <f t="shared" si="209"/>
        <v>30256</v>
      </c>
    </row>
    <row r="13417" spans="1:3">
      <c r="A13417" s="32" t="s">
        <v>13491</v>
      </c>
      <c r="B13417" s="32" t="s">
        <v>147</v>
      </c>
      <c r="C13417">
        <f t="shared" si="209"/>
        <v>30257</v>
      </c>
    </row>
    <row r="13418" spans="1:3">
      <c r="A13418" s="32" t="s">
        <v>13492</v>
      </c>
      <c r="B13418" s="32" t="s">
        <v>147</v>
      </c>
      <c r="C13418">
        <f t="shared" si="209"/>
        <v>30258</v>
      </c>
    </row>
    <row r="13419" spans="1:3">
      <c r="A13419" s="32" t="s">
        <v>14030</v>
      </c>
      <c r="B13419" s="32" t="s">
        <v>147</v>
      </c>
      <c r="C13419">
        <f t="shared" si="209"/>
        <v>30259</v>
      </c>
    </row>
    <row r="13420" spans="1:3">
      <c r="A13420" s="32" t="s">
        <v>13862</v>
      </c>
      <c r="B13420" s="32" t="s">
        <v>147</v>
      </c>
      <c r="C13420">
        <f t="shared" si="209"/>
        <v>30260</v>
      </c>
    </row>
    <row r="13421" spans="1:3">
      <c r="A13421" s="32" t="s">
        <v>13493</v>
      </c>
      <c r="B13421" s="32" t="s">
        <v>147</v>
      </c>
      <c r="C13421">
        <f t="shared" si="209"/>
        <v>30261</v>
      </c>
    </row>
    <row r="13422" spans="1:3">
      <c r="A13422" s="32" t="s">
        <v>14152</v>
      </c>
      <c r="B13422" s="32" t="s">
        <v>147</v>
      </c>
      <c r="C13422">
        <f t="shared" si="209"/>
        <v>30262</v>
      </c>
    </row>
    <row r="13423" spans="1:3">
      <c r="A13423" s="32" t="s">
        <v>13734</v>
      </c>
      <c r="B13423" s="32" t="s">
        <v>147</v>
      </c>
      <c r="C13423">
        <f t="shared" si="209"/>
        <v>30263</v>
      </c>
    </row>
    <row r="13424" spans="1:3">
      <c r="A13424" s="32" t="s">
        <v>13494</v>
      </c>
      <c r="B13424" s="32" t="s">
        <v>147</v>
      </c>
      <c r="C13424">
        <f t="shared" si="209"/>
        <v>30264</v>
      </c>
    </row>
    <row r="13425" spans="1:3">
      <c r="A13425" s="32" t="s">
        <v>13863</v>
      </c>
      <c r="B13425" s="32" t="s">
        <v>147</v>
      </c>
      <c r="C13425">
        <f t="shared" si="209"/>
        <v>30265</v>
      </c>
    </row>
    <row r="13426" spans="1:3">
      <c r="A13426" s="32" t="s">
        <v>13864</v>
      </c>
      <c r="B13426" s="32" t="s">
        <v>147</v>
      </c>
      <c r="C13426">
        <f t="shared" si="209"/>
        <v>30266</v>
      </c>
    </row>
    <row r="13427" spans="1:3">
      <c r="A13427" s="32" t="s">
        <v>14031</v>
      </c>
      <c r="B13427" s="32" t="s">
        <v>147</v>
      </c>
      <c r="C13427">
        <f t="shared" si="209"/>
        <v>30267</v>
      </c>
    </row>
    <row r="13428" spans="1:3">
      <c r="A13428" s="32" t="s">
        <v>13865</v>
      </c>
      <c r="B13428" s="32" t="s">
        <v>147</v>
      </c>
      <c r="C13428">
        <f t="shared" si="209"/>
        <v>30268</v>
      </c>
    </row>
    <row r="13429" spans="1:3">
      <c r="A13429" s="32" t="s">
        <v>13495</v>
      </c>
      <c r="B13429" s="32" t="s">
        <v>147</v>
      </c>
      <c r="C13429">
        <f t="shared" si="209"/>
        <v>30269</v>
      </c>
    </row>
    <row r="13430" spans="1:3">
      <c r="A13430" s="32" t="s">
        <v>13288</v>
      </c>
      <c r="B13430" s="32" t="s">
        <v>147</v>
      </c>
      <c r="C13430">
        <f t="shared" si="209"/>
        <v>30270</v>
      </c>
    </row>
    <row r="13431" spans="1:3">
      <c r="A13431" s="32" t="s">
        <v>14032</v>
      </c>
      <c r="B13431" s="32" t="s">
        <v>147</v>
      </c>
      <c r="C13431">
        <f t="shared" si="209"/>
        <v>30271</v>
      </c>
    </row>
    <row r="13432" spans="1:3">
      <c r="A13432" s="32" t="s">
        <v>13866</v>
      </c>
      <c r="B13432" s="32" t="s">
        <v>147</v>
      </c>
      <c r="C13432">
        <f t="shared" si="209"/>
        <v>30272</v>
      </c>
    </row>
    <row r="13433" spans="1:3">
      <c r="A13433" s="32" t="s">
        <v>13496</v>
      </c>
      <c r="B13433" s="32" t="s">
        <v>147</v>
      </c>
      <c r="C13433">
        <f t="shared" si="209"/>
        <v>30273</v>
      </c>
    </row>
    <row r="13434" spans="1:3">
      <c r="A13434" s="32" t="s">
        <v>13735</v>
      </c>
      <c r="B13434" s="32" t="s">
        <v>147</v>
      </c>
      <c r="C13434">
        <f t="shared" si="209"/>
        <v>30274</v>
      </c>
    </row>
    <row r="13435" spans="1:3">
      <c r="A13435" s="32" t="s">
        <v>13497</v>
      </c>
      <c r="B13435" s="32" t="s">
        <v>147</v>
      </c>
      <c r="C13435">
        <f t="shared" si="209"/>
        <v>30275</v>
      </c>
    </row>
    <row r="13436" spans="1:3">
      <c r="A13436" s="32" t="s">
        <v>13498</v>
      </c>
      <c r="B13436" s="32" t="s">
        <v>147</v>
      </c>
      <c r="C13436">
        <f t="shared" si="209"/>
        <v>30276</v>
      </c>
    </row>
    <row r="13437" spans="1:3">
      <c r="A13437" s="32" t="s">
        <v>13867</v>
      </c>
      <c r="B13437" s="32" t="s">
        <v>147</v>
      </c>
      <c r="C13437">
        <f t="shared" si="209"/>
        <v>30277</v>
      </c>
    </row>
    <row r="13438" spans="1:3">
      <c r="A13438" s="32" t="s">
        <v>13499</v>
      </c>
      <c r="B13438" s="32" t="s">
        <v>147</v>
      </c>
      <c r="C13438">
        <f t="shared" si="209"/>
        <v>30278</v>
      </c>
    </row>
    <row r="13439" spans="1:3">
      <c r="A13439" s="32" t="s">
        <v>14033</v>
      </c>
      <c r="B13439" s="32" t="s">
        <v>147</v>
      </c>
      <c r="C13439">
        <f t="shared" si="209"/>
        <v>30279</v>
      </c>
    </row>
    <row r="13440" spans="1:3">
      <c r="A13440" s="32" t="s">
        <v>13868</v>
      </c>
      <c r="B13440" s="32" t="s">
        <v>147</v>
      </c>
      <c r="C13440">
        <f t="shared" si="209"/>
        <v>30281</v>
      </c>
    </row>
    <row r="13441" spans="1:3">
      <c r="A13441" s="32" t="s">
        <v>13869</v>
      </c>
      <c r="B13441" s="32" t="s">
        <v>147</v>
      </c>
      <c r="C13441">
        <f t="shared" si="209"/>
        <v>30284</v>
      </c>
    </row>
    <row r="13442" spans="1:3">
      <c r="A13442" s="32" t="s">
        <v>13500</v>
      </c>
      <c r="B13442" s="32" t="s">
        <v>147</v>
      </c>
      <c r="C13442">
        <f t="shared" ref="C13442:C13505" si="210">1*A13442</f>
        <v>30285</v>
      </c>
    </row>
    <row r="13443" spans="1:3">
      <c r="A13443" s="32" t="s">
        <v>13870</v>
      </c>
      <c r="B13443" s="32" t="s">
        <v>147</v>
      </c>
      <c r="C13443">
        <f t="shared" si="210"/>
        <v>30286</v>
      </c>
    </row>
    <row r="13444" spans="1:3">
      <c r="A13444" s="32" t="s">
        <v>13501</v>
      </c>
      <c r="B13444" s="32" t="s">
        <v>147</v>
      </c>
      <c r="C13444">
        <f t="shared" si="210"/>
        <v>30287</v>
      </c>
    </row>
    <row r="13445" spans="1:3">
      <c r="A13445" s="32" t="s">
        <v>13502</v>
      </c>
      <c r="B13445" s="32" t="s">
        <v>147</v>
      </c>
      <c r="C13445">
        <f t="shared" si="210"/>
        <v>30288</v>
      </c>
    </row>
    <row r="13446" spans="1:3">
      <c r="A13446" s="32" t="s">
        <v>13871</v>
      </c>
      <c r="B13446" s="32" t="s">
        <v>147</v>
      </c>
      <c r="C13446">
        <f t="shared" si="210"/>
        <v>30289</v>
      </c>
    </row>
    <row r="13447" spans="1:3">
      <c r="A13447" s="32" t="s">
        <v>13503</v>
      </c>
      <c r="B13447" s="32" t="s">
        <v>147</v>
      </c>
      <c r="C13447">
        <f t="shared" si="210"/>
        <v>30290</v>
      </c>
    </row>
    <row r="13448" spans="1:3">
      <c r="A13448" s="32" t="s">
        <v>13504</v>
      </c>
      <c r="B13448" s="32" t="s">
        <v>147</v>
      </c>
      <c r="C13448">
        <f t="shared" si="210"/>
        <v>30291</v>
      </c>
    </row>
    <row r="13449" spans="1:3">
      <c r="A13449" s="32" t="s">
        <v>14034</v>
      </c>
      <c r="B13449" s="32" t="s">
        <v>147</v>
      </c>
      <c r="C13449">
        <f t="shared" si="210"/>
        <v>30292</v>
      </c>
    </row>
    <row r="13450" spans="1:3">
      <c r="A13450" s="32" t="s">
        <v>13177</v>
      </c>
      <c r="B13450" s="32" t="s">
        <v>147</v>
      </c>
      <c r="C13450">
        <f t="shared" si="210"/>
        <v>30293</v>
      </c>
    </row>
    <row r="13451" spans="1:3">
      <c r="A13451" s="32" t="s">
        <v>13872</v>
      </c>
      <c r="B13451" s="32" t="s">
        <v>147</v>
      </c>
      <c r="C13451">
        <f t="shared" si="210"/>
        <v>30294</v>
      </c>
    </row>
    <row r="13452" spans="1:3">
      <c r="A13452" s="32" t="s">
        <v>13505</v>
      </c>
      <c r="B13452" s="32" t="s">
        <v>147</v>
      </c>
      <c r="C13452">
        <f t="shared" si="210"/>
        <v>30295</v>
      </c>
    </row>
    <row r="13453" spans="1:3">
      <c r="A13453" s="32" t="s">
        <v>13506</v>
      </c>
      <c r="B13453" s="32" t="s">
        <v>147</v>
      </c>
      <c r="C13453">
        <f t="shared" si="210"/>
        <v>30296</v>
      </c>
    </row>
    <row r="13454" spans="1:3">
      <c r="A13454" s="32" t="s">
        <v>13873</v>
      </c>
      <c r="B13454" s="32" t="s">
        <v>147</v>
      </c>
      <c r="C13454">
        <f t="shared" si="210"/>
        <v>30297</v>
      </c>
    </row>
    <row r="13455" spans="1:3">
      <c r="A13455" s="32" t="s">
        <v>13507</v>
      </c>
      <c r="B13455" s="32" t="s">
        <v>147</v>
      </c>
      <c r="C13455">
        <f t="shared" si="210"/>
        <v>30298</v>
      </c>
    </row>
    <row r="13456" spans="1:3">
      <c r="A13456" s="32" t="s">
        <v>13508</v>
      </c>
      <c r="B13456" s="32" t="s">
        <v>147</v>
      </c>
      <c r="C13456">
        <f t="shared" si="210"/>
        <v>30301</v>
      </c>
    </row>
    <row r="13457" spans="1:3">
      <c r="A13457" s="32" t="s">
        <v>13874</v>
      </c>
      <c r="B13457" s="32" t="s">
        <v>147</v>
      </c>
      <c r="C13457">
        <f t="shared" si="210"/>
        <v>30302</v>
      </c>
    </row>
    <row r="13458" spans="1:3">
      <c r="A13458" s="32" t="s">
        <v>14035</v>
      </c>
      <c r="B13458" s="32" t="s">
        <v>147</v>
      </c>
      <c r="C13458">
        <f t="shared" si="210"/>
        <v>30303</v>
      </c>
    </row>
    <row r="13459" spans="1:3">
      <c r="A13459" s="32" t="s">
        <v>13509</v>
      </c>
      <c r="B13459" s="32" t="s">
        <v>147</v>
      </c>
      <c r="C13459">
        <f t="shared" si="210"/>
        <v>30304</v>
      </c>
    </row>
    <row r="13460" spans="1:3">
      <c r="A13460" s="32" t="s">
        <v>13875</v>
      </c>
      <c r="B13460" s="32" t="s">
        <v>147</v>
      </c>
      <c r="C13460">
        <f t="shared" si="210"/>
        <v>30305</v>
      </c>
    </row>
    <row r="13461" spans="1:3">
      <c r="A13461" s="32" t="s">
        <v>13510</v>
      </c>
      <c r="B13461" s="32" t="s">
        <v>147</v>
      </c>
      <c r="C13461">
        <f t="shared" si="210"/>
        <v>30306</v>
      </c>
    </row>
    <row r="13462" spans="1:3">
      <c r="A13462" s="32" t="s">
        <v>13876</v>
      </c>
      <c r="B13462" s="32" t="s">
        <v>147</v>
      </c>
      <c r="C13462">
        <f t="shared" si="210"/>
        <v>30307</v>
      </c>
    </row>
    <row r="13463" spans="1:3">
      <c r="A13463" s="32" t="s">
        <v>13511</v>
      </c>
      <c r="B13463" s="32" t="s">
        <v>147</v>
      </c>
      <c r="C13463">
        <f t="shared" si="210"/>
        <v>30308</v>
      </c>
    </row>
    <row r="13464" spans="1:3">
      <c r="A13464" s="32" t="s">
        <v>13512</v>
      </c>
      <c r="B13464" s="32" t="s">
        <v>147</v>
      </c>
      <c r="C13464">
        <f t="shared" si="210"/>
        <v>30309</v>
      </c>
    </row>
    <row r="13465" spans="1:3">
      <c r="A13465" s="32" t="s">
        <v>13513</v>
      </c>
      <c r="B13465" s="32" t="s">
        <v>147</v>
      </c>
      <c r="C13465">
        <f t="shared" si="210"/>
        <v>30310</v>
      </c>
    </row>
    <row r="13466" spans="1:3">
      <c r="A13466" s="32" t="s">
        <v>13877</v>
      </c>
      <c r="B13466" s="32" t="s">
        <v>147</v>
      </c>
      <c r="C13466">
        <f t="shared" si="210"/>
        <v>30311</v>
      </c>
    </row>
    <row r="13467" spans="1:3">
      <c r="A13467" s="32" t="s">
        <v>13514</v>
      </c>
      <c r="B13467" s="32" t="s">
        <v>147</v>
      </c>
      <c r="C13467">
        <f t="shared" si="210"/>
        <v>30312</v>
      </c>
    </row>
    <row r="13468" spans="1:3">
      <c r="A13468" s="32" t="s">
        <v>13515</v>
      </c>
      <c r="B13468" s="32" t="s">
        <v>147</v>
      </c>
      <c r="C13468">
        <f t="shared" si="210"/>
        <v>30313</v>
      </c>
    </row>
    <row r="13469" spans="1:3">
      <c r="A13469" s="32" t="s">
        <v>13878</v>
      </c>
      <c r="B13469" s="32" t="s">
        <v>147</v>
      </c>
      <c r="C13469">
        <f t="shared" si="210"/>
        <v>30314</v>
      </c>
    </row>
    <row r="13470" spans="1:3">
      <c r="A13470" s="32" t="s">
        <v>13516</v>
      </c>
      <c r="B13470" s="32" t="s">
        <v>147</v>
      </c>
      <c r="C13470">
        <f t="shared" si="210"/>
        <v>30315</v>
      </c>
    </row>
    <row r="13471" spans="1:3">
      <c r="A13471" s="32" t="s">
        <v>13517</v>
      </c>
      <c r="B13471" s="32" t="s">
        <v>147</v>
      </c>
      <c r="C13471">
        <f t="shared" si="210"/>
        <v>30316</v>
      </c>
    </row>
    <row r="13472" spans="1:3">
      <c r="A13472" s="32" t="s">
        <v>13879</v>
      </c>
      <c r="B13472" s="32" t="s">
        <v>147</v>
      </c>
      <c r="C13472">
        <f t="shared" si="210"/>
        <v>30317</v>
      </c>
    </row>
    <row r="13473" spans="1:3">
      <c r="A13473" s="32" t="s">
        <v>13518</v>
      </c>
      <c r="B13473" s="32" t="s">
        <v>147</v>
      </c>
      <c r="C13473">
        <f t="shared" si="210"/>
        <v>30318</v>
      </c>
    </row>
    <row r="13474" spans="1:3">
      <c r="A13474" s="32" t="s">
        <v>13880</v>
      </c>
      <c r="B13474" s="32" t="s">
        <v>147</v>
      </c>
      <c r="C13474">
        <f t="shared" si="210"/>
        <v>30319</v>
      </c>
    </row>
    <row r="13475" spans="1:3">
      <c r="A13475" s="32" t="s">
        <v>13881</v>
      </c>
      <c r="B13475" s="32" t="s">
        <v>147</v>
      </c>
      <c r="C13475">
        <f t="shared" si="210"/>
        <v>30320</v>
      </c>
    </row>
    <row r="13476" spans="1:3">
      <c r="A13476" s="32" t="s">
        <v>13519</v>
      </c>
      <c r="B13476" s="32" t="s">
        <v>147</v>
      </c>
      <c r="C13476">
        <f t="shared" si="210"/>
        <v>30321</v>
      </c>
    </row>
    <row r="13477" spans="1:3">
      <c r="A13477" s="32" t="s">
        <v>13520</v>
      </c>
      <c r="B13477" s="32" t="s">
        <v>147</v>
      </c>
      <c r="C13477">
        <f t="shared" si="210"/>
        <v>30322</v>
      </c>
    </row>
    <row r="13478" spans="1:3">
      <c r="A13478" s="32" t="s">
        <v>13882</v>
      </c>
      <c r="B13478" s="32" t="s">
        <v>147</v>
      </c>
      <c r="C13478">
        <f t="shared" si="210"/>
        <v>30323</v>
      </c>
    </row>
    <row r="13479" spans="1:3">
      <c r="A13479" s="32" t="s">
        <v>13521</v>
      </c>
      <c r="B13479" s="32" t="s">
        <v>147</v>
      </c>
      <c r="C13479">
        <f t="shared" si="210"/>
        <v>30324</v>
      </c>
    </row>
    <row r="13480" spans="1:3">
      <c r="A13480" s="32" t="s">
        <v>13736</v>
      </c>
      <c r="B13480" s="32" t="s">
        <v>147</v>
      </c>
      <c r="C13480">
        <f t="shared" si="210"/>
        <v>30325</v>
      </c>
    </row>
    <row r="13481" spans="1:3">
      <c r="A13481" s="32" t="s">
        <v>13883</v>
      </c>
      <c r="B13481" s="32" t="s">
        <v>147</v>
      </c>
      <c r="C13481">
        <f t="shared" si="210"/>
        <v>30326</v>
      </c>
    </row>
    <row r="13482" spans="1:3">
      <c r="A13482" s="32" t="s">
        <v>13522</v>
      </c>
      <c r="B13482" s="32" t="s">
        <v>147</v>
      </c>
      <c r="C13482">
        <f t="shared" si="210"/>
        <v>30327</v>
      </c>
    </row>
    <row r="13483" spans="1:3">
      <c r="A13483" s="32" t="s">
        <v>13523</v>
      </c>
      <c r="B13483" s="32" t="s">
        <v>147</v>
      </c>
      <c r="C13483">
        <f t="shared" si="210"/>
        <v>30328</v>
      </c>
    </row>
    <row r="13484" spans="1:3">
      <c r="A13484" s="32" t="s">
        <v>13884</v>
      </c>
      <c r="B13484" s="32" t="s">
        <v>147</v>
      </c>
      <c r="C13484">
        <f t="shared" si="210"/>
        <v>30329</v>
      </c>
    </row>
    <row r="13485" spans="1:3">
      <c r="A13485" s="32" t="s">
        <v>13737</v>
      </c>
      <c r="B13485" s="32" t="s">
        <v>147</v>
      </c>
      <c r="C13485">
        <f t="shared" si="210"/>
        <v>30330</v>
      </c>
    </row>
    <row r="13486" spans="1:3">
      <c r="A13486" s="32" t="s">
        <v>13524</v>
      </c>
      <c r="B13486" s="32" t="s">
        <v>147</v>
      </c>
      <c r="C13486">
        <f t="shared" si="210"/>
        <v>30331</v>
      </c>
    </row>
    <row r="13487" spans="1:3">
      <c r="A13487" s="32" t="s">
        <v>13525</v>
      </c>
      <c r="B13487" s="32" t="s">
        <v>147</v>
      </c>
      <c r="C13487">
        <f t="shared" si="210"/>
        <v>30332</v>
      </c>
    </row>
    <row r="13488" spans="1:3">
      <c r="A13488" s="32" t="s">
        <v>13885</v>
      </c>
      <c r="B13488" s="32" t="s">
        <v>147</v>
      </c>
      <c r="C13488">
        <f t="shared" si="210"/>
        <v>30333</v>
      </c>
    </row>
    <row r="13489" spans="1:3">
      <c r="A13489" s="32" t="s">
        <v>13526</v>
      </c>
      <c r="B13489" s="32" t="s">
        <v>147</v>
      </c>
      <c r="C13489">
        <f t="shared" si="210"/>
        <v>30334</v>
      </c>
    </row>
    <row r="13490" spans="1:3">
      <c r="A13490" s="32" t="s">
        <v>13886</v>
      </c>
      <c r="B13490" s="32" t="s">
        <v>147</v>
      </c>
      <c r="C13490">
        <f t="shared" si="210"/>
        <v>30335</v>
      </c>
    </row>
    <row r="13491" spans="1:3">
      <c r="A13491" s="32" t="s">
        <v>13887</v>
      </c>
      <c r="B13491" s="32" t="s">
        <v>147</v>
      </c>
      <c r="C13491">
        <f t="shared" si="210"/>
        <v>30336</v>
      </c>
    </row>
    <row r="13492" spans="1:3">
      <c r="A13492" s="32" t="s">
        <v>13527</v>
      </c>
      <c r="B13492" s="32" t="s">
        <v>147</v>
      </c>
      <c r="C13492">
        <f t="shared" si="210"/>
        <v>30337</v>
      </c>
    </row>
    <row r="13493" spans="1:3">
      <c r="A13493" s="32" t="s">
        <v>13888</v>
      </c>
      <c r="B13493" s="32" t="s">
        <v>147</v>
      </c>
      <c r="C13493">
        <f t="shared" si="210"/>
        <v>30338</v>
      </c>
    </row>
    <row r="13494" spans="1:3">
      <c r="A13494" s="32" t="s">
        <v>13528</v>
      </c>
      <c r="B13494" s="32" t="s">
        <v>147</v>
      </c>
      <c r="C13494">
        <f t="shared" si="210"/>
        <v>30339</v>
      </c>
    </row>
    <row r="13495" spans="1:3">
      <c r="A13495" s="32" t="s">
        <v>13889</v>
      </c>
      <c r="B13495" s="32" t="s">
        <v>147</v>
      </c>
      <c r="C13495">
        <f t="shared" si="210"/>
        <v>30340</v>
      </c>
    </row>
    <row r="13496" spans="1:3">
      <c r="A13496" s="32" t="s">
        <v>13529</v>
      </c>
      <c r="B13496" s="32" t="s">
        <v>147</v>
      </c>
      <c r="C13496">
        <f t="shared" si="210"/>
        <v>30341</v>
      </c>
    </row>
    <row r="13497" spans="1:3">
      <c r="A13497" s="32" t="s">
        <v>13530</v>
      </c>
      <c r="B13497" s="32" t="s">
        <v>147</v>
      </c>
      <c r="C13497">
        <f t="shared" si="210"/>
        <v>30342</v>
      </c>
    </row>
    <row r="13498" spans="1:3">
      <c r="A13498" s="32" t="s">
        <v>13531</v>
      </c>
      <c r="B13498" s="32" t="s">
        <v>147</v>
      </c>
      <c r="C13498">
        <f t="shared" si="210"/>
        <v>30343</v>
      </c>
    </row>
    <row r="13499" spans="1:3">
      <c r="A13499" s="32" t="s">
        <v>13532</v>
      </c>
      <c r="B13499" s="32" t="s">
        <v>147</v>
      </c>
      <c r="C13499">
        <f t="shared" si="210"/>
        <v>30344</v>
      </c>
    </row>
    <row r="13500" spans="1:3">
      <c r="A13500" s="32" t="s">
        <v>13890</v>
      </c>
      <c r="B13500" s="32" t="s">
        <v>147</v>
      </c>
      <c r="C13500">
        <f t="shared" si="210"/>
        <v>30345</v>
      </c>
    </row>
    <row r="13501" spans="1:3">
      <c r="A13501" s="32" t="s">
        <v>13738</v>
      </c>
      <c r="B13501" s="32" t="s">
        <v>147</v>
      </c>
      <c r="C13501">
        <f t="shared" si="210"/>
        <v>30346</v>
      </c>
    </row>
    <row r="13502" spans="1:3">
      <c r="A13502" s="32" t="s">
        <v>13891</v>
      </c>
      <c r="B13502" s="32" t="s">
        <v>147</v>
      </c>
      <c r="C13502">
        <f t="shared" si="210"/>
        <v>30347</v>
      </c>
    </row>
    <row r="13503" spans="1:3">
      <c r="A13503" s="32" t="s">
        <v>13892</v>
      </c>
      <c r="B13503" s="32" t="s">
        <v>147</v>
      </c>
      <c r="C13503">
        <f t="shared" si="210"/>
        <v>30348</v>
      </c>
    </row>
    <row r="13504" spans="1:3">
      <c r="A13504" s="32" t="s">
        <v>13533</v>
      </c>
      <c r="B13504" s="32" t="s">
        <v>147</v>
      </c>
      <c r="C13504">
        <f t="shared" si="210"/>
        <v>30349</v>
      </c>
    </row>
    <row r="13505" spans="1:3">
      <c r="A13505" s="32" t="s">
        <v>13534</v>
      </c>
      <c r="B13505" s="32" t="s">
        <v>147</v>
      </c>
      <c r="C13505">
        <f t="shared" si="210"/>
        <v>30350</v>
      </c>
    </row>
    <row r="13506" spans="1:3">
      <c r="A13506" s="32" t="s">
        <v>14153</v>
      </c>
      <c r="B13506" s="32" t="s">
        <v>147</v>
      </c>
      <c r="C13506">
        <f t="shared" ref="C13506:C13569" si="211">1*A13506</f>
        <v>30351</v>
      </c>
    </row>
    <row r="13507" spans="1:3">
      <c r="A13507" s="32" t="s">
        <v>13535</v>
      </c>
      <c r="B13507" s="32" t="s">
        <v>147</v>
      </c>
      <c r="C13507">
        <f t="shared" si="211"/>
        <v>30352</v>
      </c>
    </row>
    <row r="13508" spans="1:3">
      <c r="A13508" s="32" t="s">
        <v>13893</v>
      </c>
      <c r="B13508" s="32" t="s">
        <v>147</v>
      </c>
      <c r="C13508">
        <f t="shared" si="211"/>
        <v>30353</v>
      </c>
    </row>
    <row r="13509" spans="1:3">
      <c r="A13509" s="32" t="s">
        <v>13739</v>
      </c>
      <c r="B13509" s="32" t="s">
        <v>147</v>
      </c>
      <c r="C13509">
        <f t="shared" si="211"/>
        <v>30354</v>
      </c>
    </row>
    <row r="13510" spans="1:3">
      <c r="A13510" s="32" t="s">
        <v>13536</v>
      </c>
      <c r="B13510" s="32" t="s">
        <v>147</v>
      </c>
      <c r="C13510">
        <f t="shared" si="211"/>
        <v>30355</v>
      </c>
    </row>
    <row r="13511" spans="1:3">
      <c r="A13511" s="32" t="s">
        <v>13894</v>
      </c>
      <c r="B13511" s="32" t="s">
        <v>147</v>
      </c>
      <c r="C13511">
        <f t="shared" si="211"/>
        <v>30356</v>
      </c>
    </row>
    <row r="13512" spans="1:3">
      <c r="A13512" s="32" t="s">
        <v>13537</v>
      </c>
      <c r="B13512" s="32" t="s">
        <v>147</v>
      </c>
      <c r="C13512">
        <f t="shared" si="211"/>
        <v>30357</v>
      </c>
    </row>
    <row r="13513" spans="1:3">
      <c r="A13513" s="32" t="s">
        <v>13538</v>
      </c>
      <c r="B13513" s="32" t="s">
        <v>147</v>
      </c>
      <c r="C13513">
        <f t="shared" si="211"/>
        <v>30358</v>
      </c>
    </row>
    <row r="13514" spans="1:3">
      <c r="A13514" s="32" t="s">
        <v>13895</v>
      </c>
      <c r="B13514" s="32" t="s">
        <v>147</v>
      </c>
      <c r="C13514">
        <f t="shared" si="211"/>
        <v>30359</v>
      </c>
    </row>
    <row r="13515" spans="1:3">
      <c r="A13515" s="32" t="s">
        <v>13740</v>
      </c>
      <c r="B13515" s="32" t="s">
        <v>147</v>
      </c>
      <c r="C13515">
        <f t="shared" si="211"/>
        <v>30360</v>
      </c>
    </row>
    <row r="13516" spans="1:3">
      <c r="A13516" s="32" t="s">
        <v>13896</v>
      </c>
      <c r="B13516" s="32" t="s">
        <v>147</v>
      </c>
      <c r="C13516">
        <f t="shared" si="211"/>
        <v>30361</v>
      </c>
    </row>
    <row r="13517" spans="1:3">
      <c r="A13517" s="32" t="s">
        <v>13539</v>
      </c>
      <c r="B13517" s="32" t="s">
        <v>147</v>
      </c>
      <c r="C13517">
        <f t="shared" si="211"/>
        <v>30362</v>
      </c>
    </row>
    <row r="13518" spans="1:3">
      <c r="A13518" s="32" t="s">
        <v>13897</v>
      </c>
      <c r="B13518" s="32" t="s">
        <v>147</v>
      </c>
      <c r="C13518">
        <f t="shared" si="211"/>
        <v>30363</v>
      </c>
    </row>
    <row r="13519" spans="1:3">
      <c r="A13519" s="32" t="s">
        <v>13540</v>
      </c>
      <c r="B13519" s="32" t="s">
        <v>147</v>
      </c>
      <c r="C13519">
        <f t="shared" si="211"/>
        <v>30364</v>
      </c>
    </row>
    <row r="13520" spans="1:3">
      <c r="A13520" s="32" t="s">
        <v>13541</v>
      </c>
      <c r="B13520" s="32" t="s">
        <v>147</v>
      </c>
      <c r="C13520">
        <f t="shared" si="211"/>
        <v>30365</v>
      </c>
    </row>
    <row r="13521" spans="1:3">
      <c r="A13521" s="32" t="s">
        <v>13898</v>
      </c>
      <c r="B13521" s="32" t="s">
        <v>147</v>
      </c>
      <c r="C13521">
        <f t="shared" si="211"/>
        <v>30366</v>
      </c>
    </row>
    <row r="13522" spans="1:3">
      <c r="A13522" s="32" t="s">
        <v>13542</v>
      </c>
      <c r="B13522" s="32" t="s">
        <v>147</v>
      </c>
      <c r="C13522">
        <f t="shared" si="211"/>
        <v>30367</v>
      </c>
    </row>
    <row r="13523" spans="1:3">
      <c r="A13523" s="32" t="s">
        <v>13543</v>
      </c>
      <c r="B13523" s="32" t="s">
        <v>147</v>
      </c>
      <c r="C13523">
        <f t="shared" si="211"/>
        <v>30368</v>
      </c>
    </row>
    <row r="13524" spans="1:3">
      <c r="A13524" s="32" t="s">
        <v>13899</v>
      </c>
      <c r="B13524" s="32" t="s">
        <v>147</v>
      </c>
      <c r="C13524">
        <f t="shared" si="211"/>
        <v>30369</v>
      </c>
    </row>
    <row r="13525" spans="1:3">
      <c r="A13525" s="32" t="s">
        <v>13544</v>
      </c>
      <c r="B13525" s="32" t="s">
        <v>147</v>
      </c>
      <c r="C13525">
        <f t="shared" si="211"/>
        <v>30370</v>
      </c>
    </row>
    <row r="13526" spans="1:3">
      <c r="A13526" s="32" t="s">
        <v>13545</v>
      </c>
      <c r="B13526" s="32" t="s">
        <v>147</v>
      </c>
      <c r="C13526">
        <f t="shared" si="211"/>
        <v>30371</v>
      </c>
    </row>
    <row r="13527" spans="1:3">
      <c r="A13527" s="32" t="s">
        <v>13900</v>
      </c>
      <c r="B13527" s="32" t="s">
        <v>147</v>
      </c>
      <c r="C13527">
        <f t="shared" si="211"/>
        <v>30374</v>
      </c>
    </row>
    <row r="13528" spans="1:3">
      <c r="A13528" s="32" t="s">
        <v>13901</v>
      </c>
      <c r="B13528" s="32" t="s">
        <v>147</v>
      </c>
      <c r="C13528">
        <f t="shared" si="211"/>
        <v>30375</v>
      </c>
    </row>
    <row r="13529" spans="1:3">
      <c r="A13529" s="32" t="s">
        <v>13546</v>
      </c>
      <c r="B13529" s="32" t="s">
        <v>147</v>
      </c>
      <c r="C13529">
        <f t="shared" si="211"/>
        <v>30376</v>
      </c>
    </row>
    <row r="13530" spans="1:3">
      <c r="A13530" s="32" t="s">
        <v>13902</v>
      </c>
      <c r="B13530" s="32" t="s">
        <v>147</v>
      </c>
      <c r="C13530">
        <f t="shared" si="211"/>
        <v>30377</v>
      </c>
    </row>
    <row r="13531" spans="1:3">
      <c r="A13531" s="32" t="s">
        <v>13547</v>
      </c>
      <c r="B13531" s="32" t="s">
        <v>147</v>
      </c>
      <c r="C13531">
        <f t="shared" si="211"/>
        <v>30378</v>
      </c>
    </row>
    <row r="13532" spans="1:3">
      <c r="A13532" s="32" t="s">
        <v>13548</v>
      </c>
      <c r="B13532" s="32" t="s">
        <v>147</v>
      </c>
      <c r="C13532">
        <f t="shared" si="211"/>
        <v>30379</v>
      </c>
    </row>
    <row r="13533" spans="1:3">
      <c r="A13533" s="32" t="s">
        <v>13549</v>
      </c>
      <c r="B13533" s="32" t="s">
        <v>147</v>
      </c>
      <c r="C13533">
        <f t="shared" si="211"/>
        <v>30380</v>
      </c>
    </row>
    <row r="13534" spans="1:3">
      <c r="A13534" s="32" t="s">
        <v>13550</v>
      </c>
      <c r="B13534" s="32" t="s">
        <v>147</v>
      </c>
      <c r="C13534">
        <f t="shared" si="211"/>
        <v>30381</v>
      </c>
    </row>
    <row r="13535" spans="1:3">
      <c r="A13535" s="32" t="s">
        <v>13551</v>
      </c>
      <c r="B13535" s="32" t="s">
        <v>147</v>
      </c>
      <c r="C13535">
        <f t="shared" si="211"/>
        <v>30383</v>
      </c>
    </row>
    <row r="13536" spans="1:3">
      <c r="A13536" s="32" t="s">
        <v>13903</v>
      </c>
      <c r="B13536" s="32" t="s">
        <v>147</v>
      </c>
      <c r="C13536">
        <f t="shared" si="211"/>
        <v>30384</v>
      </c>
    </row>
    <row r="13537" spans="1:3">
      <c r="A13537" s="32" t="s">
        <v>13741</v>
      </c>
      <c r="B13537" s="32" t="s">
        <v>147</v>
      </c>
      <c r="C13537">
        <f t="shared" si="211"/>
        <v>30385</v>
      </c>
    </row>
    <row r="13538" spans="1:3">
      <c r="A13538" s="32" t="s">
        <v>13904</v>
      </c>
      <c r="B13538" s="32" t="s">
        <v>147</v>
      </c>
      <c r="C13538">
        <f t="shared" si="211"/>
        <v>30386</v>
      </c>
    </row>
    <row r="13539" spans="1:3">
      <c r="A13539" s="32" t="s">
        <v>13742</v>
      </c>
      <c r="B13539" s="32" t="s">
        <v>147</v>
      </c>
      <c r="C13539">
        <f t="shared" si="211"/>
        <v>30387</v>
      </c>
    </row>
    <row r="13540" spans="1:3">
      <c r="A13540" s="32" t="s">
        <v>13905</v>
      </c>
      <c r="B13540" s="32" t="s">
        <v>147</v>
      </c>
      <c r="C13540">
        <f t="shared" si="211"/>
        <v>30388</v>
      </c>
    </row>
    <row r="13541" spans="1:3">
      <c r="A13541" s="32" t="s">
        <v>13906</v>
      </c>
      <c r="B13541" s="32" t="s">
        <v>147</v>
      </c>
      <c r="C13541">
        <f t="shared" si="211"/>
        <v>30389</v>
      </c>
    </row>
    <row r="13542" spans="1:3">
      <c r="A13542" s="32" t="s">
        <v>13907</v>
      </c>
      <c r="B13542" s="32" t="s">
        <v>147</v>
      </c>
      <c r="C13542">
        <f t="shared" si="211"/>
        <v>30390</v>
      </c>
    </row>
    <row r="13543" spans="1:3">
      <c r="A13543" s="32" t="s">
        <v>13552</v>
      </c>
      <c r="B13543" s="32" t="s">
        <v>147</v>
      </c>
      <c r="C13543">
        <f t="shared" si="211"/>
        <v>30392</v>
      </c>
    </row>
    <row r="13544" spans="1:3">
      <c r="A13544" s="32" t="s">
        <v>13553</v>
      </c>
      <c r="B13544" s="32" t="s">
        <v>147</v>
      </c>
      <c r="C13544">
        <f t="shared" si="211"/>
        <v>30394</v>
      </c>
    </row>
    <row r="13545" spans="1:3">
      <c r="A13545" s="32" t="s">
        <v>13554</v>
      </c>
      <c r="B13545" s="32" t="s">
        <v>147</v>
      </c>
      <c r="C13545">
        <f t="shared" si="211"/>
        <v>30396</v>
      </c>
    </row>
    <row r="13546" spans="1:3">
      <c r="A13546" s="32" t="s">
        <v>13908</v>
      </c>
      <c r="B13546" s="32" t="s">
        <v>147</v>
      </c>
      <c r="C13546">
        <f t="shared" si="211"/>
        <v>30398</v>
      </c>
    </row>
    <row r="13547" spans="1:3">
      <c r="A13547" s="32" t="s">
        <v>13555</v>
      </c>
      <c r="B13547" s="32" t="s">
        <v>147</v>
      </c>
      <c r="C13547">
        <f t="shared" si="211"/>
        <v>30399</v>
      </c>
    </row>
    <row r="13548" spans="1:3">
      <c r="A13548" s="32" t="s">
        <v>13289</v>
      </c>
      <c r="B13548" s="32" t="s">
        <v>147</v>
      </c>
      <c r="C13548">
        <f t="shared" si="211"/>
        <v>30401</v>
      </c>
    </row>
    <row r="13549" spans="1:3">
      <c r="A13549" s="32" t="s">
        <v>14167</v>
      </c>
      <c r="B13549" s="32" t="s">
        <v>147</v>
      </c>
      <c r="C13549">
        <f t="shared" si="211"/>
        <v>30410</v>
      </c>
    </row>
    <row r="13550" spans="1:3">
      <c r="A13550" s="32" t="s">
        <v>13178</v>
      </c>
      <c r="B13550" s="32" t="s">
        <v>147</v>
      </c>
      <c r="C13550">
        <f t="shared" si="211"/>
        <v>30411</v>
      </c>
    </row>
    <row r="13551" spans="1:3">
      <c r="A13551" s="32" t="s">
        <v>14241</v>
      </c>
      <c r="B13551" s="32" t="s">
        <v>147</v>
      </c>
      <c r="C13551">
        <f t="shared" si="211"/>
        <v>30412</v>
      </c>
    </row>
    <row r="13552" spans="1:3">
      <c r="A13552" s="32" t="s">
        <v>13556</v>
      </c>
      <c r="B13552" s="32" t="s">
        <v>147</v>
      </c>
      <c r="C13552">
        <f t="shared" si="211"/>
        <v>30413</v>
      </c>
    </row>
    <row r="13553" spans="1:3">
      <c r="A13553" s="32" t="s">
        <v>14036</v>
      </c>
      <c r="B13553" s="32" t="s">
        <v>147</v>
      </c>
      <c r="C13553">
        <f t="shared" si="211"/>
        <v>30414</v>
      </c>
    </row>
    <row r="13554" spans="1:3">
      <c r="A13554" s="32" t="s">
        <v>13909</v>
      </c>
      <c r="B13554" s="32" t="s">
        <v>147</v>
      </c>
      <c r="C13554">
        <f t="shared" si="211"/>
        <v>30415</v>
      </c>
    </row>
    <row r="13555" spans="1:3">
      <c r="A13555" s="32" t="s">
        <v>13290</v>
      </c>
      <c r="B13555" s="32" t="s">
        <v>147</v>
      </c>
      <c r="C13555">
        <f t="shared" si="211"/>
        <v>30417</v>
      </c>
    </row>
    <row r="13556" spans="1:3">
      <c r="A13556" s="32" t="s">
        <v>13179</v>
      </c>
      <c r="B13556" s="32" t="s">
        <v>147</v>
      </c>
      <c r="C13556">
        <f t="shared" si="211"/>
        <v>30420</v>
      </c>
    </row>
    <row r="13557" spans="1:3">
      <c r="A13557" s="32" t="s">
        <v>14037</v>
      </c>
      <c r="B13557" s="32" t="s">
        <v>147</v>
      </c>
      <c r="C13557">
        <f t="shared" si="211"/>
        <v>30421</v>
      </c>
    </row>
    <row r="13558" spans="1:3">
      <c r="A13558" s="32" t="s">
        <v>14038</v>
      </c>
      <c r="B13558" s="32" t="s">
        <v>147</v>
      </c>
      <c r="C13558">
        <f t="shared" si="211"/>
        <v>30423</v>
      </c>
    </row>
    <row r="13559" spans="1:3">
      <c r="A13559" s="32" t="s">
        <v>14039</v>
      </c>
      <c r="B13559" s="32" t="s">
        <v>147</v>
      </c>
      <c r="C13559">
        <f t="shared" si="211"/>
        <v>30424</v>
      </c>
    </row>
    <row r="13560" spans="1:3">
      <c r="A13560" s="32" t="s">
        <v>13180</v>
      </c>
      <c r="B13560" s="32" t="s">
        <v>147</v>
      </c>
      <c r="C13560">
        <f t="shared" si="211"/>
        <v>30425</v>
      </c>
    </row>
    <row r="13561" spans="1:3">
      <c r="A13561" s="32" t="s">
        <v>13743</v>
      </c>
      <c r="B13561" s="32" t="s">
        <v>147</v>
      </c>
      <c r="C13561">
        <f t="shared" si="211"/>
        <v>30426</v>
      </c>
    </row>
    <row r="13562" spans="1:3">
      <c r="A13562" s="32" t="s">
        <v>13181</v>
      </c>
      <c r="B13562" s="32" t="s">
        <v>147</v>
      </c>
      <c r="C13562">
        <f t="shared" si="211"/>
        <v>30427</v>
      </c>
    </row>
    <row r="13563" spans="1:3">
      <c r="A13563" s="32" t="s">
        <v>14168</v>
      </c>
      <c r="B13563" s="32" t="s">
        <v>147</v>
      </c>
      <c r="C13563">
        <f t="shared" si="211"/>
        <v>30428</v>
      </c>
    </row>
    <row r="13564" spans="1:3">
      <c r="A13564" s="32" t="s">
        <v>13291</v>
      </c>
      <c r="B13564" s="32" t="s">
        <v>147</v>
      </c>
      <c r="C13564">
        <f t="shared" si="211"/>
        <v>30429</v>
      </c>
    </row>
    <row r="13565" spans="1:3">
      <c r="A13565" s="32" t="s">
        <v>13557</v>
      </c>
      <c r="B13565" s="32" t="s">
        <v>147</v>
      </c>
      <c r="C13565">
        <f t="shared" si="211"/>
        <v>30434</v>
      </c>
    </row>
    <row r="13566" spans="1:3">
      <c r="A13566" s="32" t="s">
        <v>13292</v>
      </c>
      <c r="B13566" s="32" t="s">
        <v>147</v>
      </c>
      <c r="C13566">
        <f t="shared" si="211"/>
        <v>30436</v>
      </c>
    </row>
    <row r="13567" spans="1:3">
      <c r="A13567" s="32" t="s">
        <v>14040</v>
      </c>
      <c r="B13567" s="32" t="s">
        <v>147</v>
      </c>
      <c r="C13567">
        <f t="shared" si="211"/>
        <v>30438</v>
      </c>
    </row>
    <row r="13568" spans="1:3">
      <c r="A13568" s="32" t="s">
        <v>13282</v>
      </c>
      <c r="B13568" s="32" t="s">
        <v>147</v>
      </c>
      <c r="C13568">
        <f t="shared" si="211"/>
        <v>30439</v>
      </c>
    </row>
    <row r="13569" spans="1:3">
      <c r="A13569" s="32" t="s">
        <v>13744</v>
      </c>
      <c r="B13569" s="32" t="s">
        <v>147</v>
      </c>
      <c r="C13569">
        <f t="shared" si="211"/>
        <v>30441</v>
      </c>
    </row>
    <row r="13570" spans="1:3">
      <c r="A13570" s="32" t="s">
        <v>13182</v>
      </c>
      <c r="B13570" s="32" t="s">
        <v>147</v>
      </c>
      <c r="C13570">
        <f t="shared" ref="C13570:C13633" si="212">1*A13570</f>
        <v>30442</v>
      </c>
    </row>
    <row r="13571" spans="1:3">
      <c r="A13571" s="32" t="s">
        <v>13293</v>
      </c>
      <c r="B13571" s="32" t="s">
        <v>147</v>
      </c>
      <c r="C13571">
        <f t="shared" si="212"/>
        <v>30445</v>
      </c>
    </row>
    <row r="13572" spans="1:3">
      <c r="A13572" s="32" t="s">
        <v>13294</v>
      </c>
      <c r="B13572" s="32" t="s">
        <v>147</v>
      </c>
      <c r="C13572">
        <f t="shared" si="212"/>
        <v>30446</v>
      </c>
    </row>
    <row r="13573" spans="1:3">
      <c r="A13573" s="32" t="s">
        <v>14041</v>
      </c>
      <c r="B13573" s="32" t="s">
        <v>147</v>
      </c>
      <c r="C13573">
        <f t="shared" si="212"/>
        <v>30447</v>
      </c>
    </row>
    <row r="13574" spans="1:3">
      <c r="A13574" s="32" t="s">
        <v>14169</v>
      </c>
      <c r="B13574" s="32" t="s">
        <v>147</v>
      </c>
      <c r="C13574">
        <f t="shared" si="212"/>
        <v>30448</v>
      </c>
    </row>
    <row r="13575" spans="1:3">
      <c r="A13575" s="32" t="s">
        <v>13183</v>
      </c>
      <c r="B13575" s="32" t="s">
        <v>147</v>
      </c>
      <c r="C13575">
        <f t="shared" si="212"/>
        <v>30449</v>
      </c>
    </row>
    <row r="13576" spans="1:3">
      <c r="A13576" s="32" t="s">
        <v>13558</v>
      </c>
      <c r="B13576" s="32" t="s">
        <v>147</v>
      </c>
      <c r="C13576">
        <f t="shared" si="212"/>
        <v>30450</v>
      </c>
    </row>
    <row r="13577" spans="1:3">
      <c r="A13577" s="32" t="s">
        <v>13295</v>
      </c>
      <c r="B13577" s="32" t="s">
        <v>147</v>
      </c>
      <c r="C13577">
        <f t="shared" si="212"/>
        <v>30451</v>
      </c>
    </row>
    <row r="13578" spans="1:3">
      <c r="A13578" s="32" t="s">
        <v>13745</v>
      </c>
      <c r="B13578" s="32" t="s">
        <v>147</v>
      </c>
      <c r="C13578">
        <f t="shared" si="212"/>
        <v>30452</v>
      </c>
    </row>
    <row r="13579" spans="1:3">
      <c r="A13579" s="32" t="s">
        <v>13296</v>
      </c>
      <c r="B13579" s="32" t="s">
        <v>147</v>
      </c>
      <c r="C13579">
        <f t="shared" si="212"/>
        <v>30453</v>
      </c>
    </row>
    <row r="13580" spans="1:3">
      <c r="A13580" s="32" t="s">
        <v>13297</v>
      </c>
      <c r="B13580" s="32" t="s">
        <v>147</v>
      </c>
      <c r="C13580">
        <f t="shared" si="212"/>
        <v>30454</v>
      </c>
    </row>
    <row r="13581" spans="1:3">
      <c r="A13581" s="32" t="s">
        <v>14170</v>
      </c>
      <c r="B13581" s="32" t="s">
        <v>147</v>
      </c>
      <c r="C13581">
        <f t="shared" si="212"/>
        <v>30455</v>
      </c>
    </row>
    <row r="13582" spans="1:3">
      <c r="A13582" s="32" t="s">
        <v>13559</v>
      </c>
      <c r="B13582" s="32" t="s">
        <v>147</v>
      </c>
      <c r="C13582">
        <f t="shared" si="212"/>
        <v>30456</v>
      </c>
    </row>
    <row r="13583" spans="1:3">
      <c r="A13583" s="32" t="s">
        <v>13184</v>
      </c>
      <c r="B13583" s="32" t="s">
        <v>147</v>
      </c>
      <c r="C13583">
        <f t="shared" si="212"/>
        <v>30457</v>
      </c>
    </row>
    <row r="13584" spans="1:3">
      <c r="A13584" s="32" t="s">
        <v>13560</v>
      </c>
      <c r="B13584" s="32" t="s">
        <v>147</v>
      </c>
      <c r="C13584">
        <f t="shared" si="212"/>
        <v>30458</v>
      </c>
    </row>
    <row r="13585" spans="1:3">
      <c r="A13585" s="32" t="s">
        <v>13910</v>
      </c>
      <c r="B13585" s="32" t="s">
        <v>147</v>
      </c>
      <c r="C13585">
        <f t="shared" si="212"/>
        <v>30459</v>
      </c>
    </row>
    <row r="13586" spans="1:3">
      <c r="A13586" s="32" t="s">
        <v>13561</v>
      </c>
      <c r="B13586" s="32" t="s">
        <v>147</v>
      </c>
      <c r="C13586">
        <f t="shared" si="212"/>
        <v>30460</v>
      </c>
    </row>
    <row r="13587" spans="1:3">
      <c r="A13587" s="32" t="s">
        <v>13562</v>
      </c>
      <c r="B13587" s="32" t="s">
        <v>147</v>
      </c>
      <c r="C13587">
        <f t="shared" si="212"/>
        <v>30461</v>
      </c>
    </row>
    <row r="13588" spans="1:3">
      <c r="A13588" s="32" t="s">
        <v>14042</v>
      </c>
      <c r="B13588" s="32" t="s">
        <v>147</v>
      </c>
      <c r="C13588">
        <f t="shared" si="212"/>
        <v>30464</v>
      </c>
    </row>
    <row r="13589" spans="1:3">
      <c r="A13589" s="32" t="s">
        <v>14171</v>
      </c>
      <c r="B13589" s="32" t="s">
        <v>147</v>
      </c>
      <c r="C13589">
        <f t="shared" si="212"/>
        <v>30466</v>
      </c>
    </row>
    <row r="13590" spans="1:3">
      <c r="A13590" s="32" t="s">
        <v>13298</v>
      </c>
      <c r="B13590" s="32" t="s">
        <v>147</v>
      </c>
      <c r="C13590">
        <f t="shared" si="212"/>
        <v>30467</v>
      </c>
    </row>
    <row r="13591" spans="1:3">
      <c r="A13591" s="32" t="s">
        <v>14172</v>
      </c>
      <c r="B13591" s="32" t="s">
        <v>147</v>
      </c>
      <c r="C13591">
        <f t="shared" si="212"/>
        <v>30470</v>
      </c>
    </row>
    <row r="13592" spans="1:3">
      <c r="A13592" s="32" t="s">
        <v>13185</v>
      </c>
      <c r="B13592" s="32" t="s">
        <v>147</v>
      </c>
      <c r="C13592">
        <f t="shared" si="212"/>
        <v>30471</v>
      </c>
    </row>
    <row r="13593" spans="1:3">
      <c r="A13593" s="32" t="s">
        <v>13299</v>
      </c>
      <c r="B13593" s="32" t="s">
        <v>147</v>
      </c>
      <c r="C13593">
        <f t="shared" si="212"/>
        <v>30473</v>
      </c>
    </row>
    <row r="13594" spans="1:3">
      <c r="A13594" s="32" t="s">
        <v>13186</v>
      </c>
      <c r="B13594" s="32" t="s">
        <v>147</v>
      </c>
      <c r="C13594">
        <f t="shared" si="212"/>
        <v>30474</v>
      </c>
    </row>
    <row r="13595" spans="1:3">
      <c r="A13595" s="32" t="s">
        <v>13300</v>
      </c>
      <c r="B13595" s="32" t="s">
        <v>147</v>
      </c>
      <c r="C13595">
        <f t="shared" si="212"/>
        <v>30475</v>
      </c>
    </row>
    <row r="13596" spans="1:3">
      <c r="A13596" s="32" t="s">
        <v>13911</v>
      </c>
      <c r="B13596" s="32" t="s">
        <v>147</v>
      </c>
      <c r="C13596">
        <f t="shared" si="212"/>
        <v>30477</v>
      </c>
    </row>
    <row r="13597" spans="1:3">
      <c r="A13597" s="32" t="s">
        <v>14043</v>
      </c>
      <c r="B13597" s="32" t="s">
        <v>147</v>
      </c>
      <c r="C13597">
        <f t="shared" si="212"/>
        <v>30499</v>
      </c>
    </row>
    <row r="13598" spans="1:3">
      <c r="A13598" s="32" t="s">
        <v>13912</v>
      </c>
      <c r="B13598" s="32" t="s">
        <v>147</v>
      </c>
      <c r="C13598">
        <f t="shared" si="212"/>
        <v>30501</v>
      </c>
    </row>
    <row r="13599" spans="1:3">
      <c r="A13599" s="32" t="s">
        <v>13563</v>
      </c>
      <c r="B13599" s="32" t="s">
        <v>147</v>
      </c>
      <c r="C13599">
        <f t="shared" si="212"/>
        <v>30502</v>
      </c>
    </row>
    <row r="13600" spans="1:3">
      <c r="A13600" s="32" t="s">
        <v>13746</v>
      </c>
      <c r="B13600" s="32" t="s">
        <v>147</v>
      </c>
      <c r="C13600">
        <f t="shared" si="212"/>
        <v>30503</v>
      </c>
    </row>
    <row r="13601" spans="1:3">
      <c r="A13601" s="32" t="s">
        <v>13913</v>
      </c>
      <c r="B13601" s="32" t="s">
        <v>147</v>
      </c>
      <c r="C13601">
        <f t="shared" si="212"/>
        <v>30504</v>
      </c>
    </row>
    <row r="13602" spans="1:3">
      <c r="A13602" s="32" t="s">
        <v>14173</v>
      </c>
      <c r="B13602" s="32" t="s">
        <v>147</v>
      </c>
      <c r="C13602">
        <f t="shared" si="212"/>
        <v>30505</v>
      </c>
    </row>
    <row r="13603" spans="1:3">
      <c r="A13603" s="32" t="s">
        <v>13914</v>
      </c>
      <c r="B13603" s="32" t="s">
        <v>147</v>
      </c>
      <c r="C13603">
        <f t="shared" si="212"/>
        <v>30506</v>
      </c>
    </row>
    <row r="13604" spans="1:3">
      <c r="A13604" s="32" t="s">
        <v>13564</v>
      </c>
      <c r="B13604" s="32" t="s">
        <v>147</v>
      </c>
      <c r="C13604">
        <f t="shared" si="212"/>
        <v>30507</v>
      </c>
    </row>
    <row r="13605" spans="1:3">
      <c r="A13605" s="32" t="s">
        <v>13301</v>
      </c>
      <c r="B13605" s="32" t="s">
        <v>147</v>
      </c>
      <c r="C13605">
        <f t="shared" si="212"/>
        <v>30510</v>
      </c>
    </row>
    <row r="13606" spans="1:3">
      <c r="A13606" s="32" t="s">
        <v>13302</v>
      </c>
      <c r="B13606" s="32" t="s">
        <v>147</v>
      </c>
      <c r="C13606">
        <f t="shared" si="212"/>
        <v>30511</v>
      </c>
    </row>
    <row r="13607" spans="1:3">
      <c r="A13607" s="32" t="s">
        <v>13303</v>
      </c>
      <c r="B13607" s="32" t="s">
        <v>147</v>
      </c>
      <c r="C13607">
        <f t="shared" si="212"/>
        <v>30512</v>
      </c>
    </row>
    <row r="13608" spans="1:3">
      <c r="A13608" s="32" t="s">
        <v>13304</v>
      </c>
      <c r="B13608" s="32" t="s">
        <v>147</v>
      </c>
      <c r="C13608">
        <f t="shared" si="212"/>
        <v>30513</v>
      </c>
    </row>
    <row r="13609" spans="1:3">
      <c r="A13609" s="32" t="s">
        <v>13187</v>
      </c>
      <c r="B13609" s="32" t="s">
        <v>147</v>
      </c>
      <c r="C13609">
        <f t="shared" si="212"/>
        <v>30514</v>
      </c>
    </row>
    <row r="13610" spans="1:3">
      <c r="A13610" s="32" t="s">
        <v>13565</v>
      </c>
      <c r="B13610" s="32" t="s">
        <v>147</v>
      </c>
      <c r="C13610">
        <f t="shared" si="212"/>
        <v>30515</v>
      </c>
    </row>
    <row r="13611" spans="1:3">
      <c r="A13611" s="32" t="s">
        <v>13188</v>
      </c>
      <c r="B13611" s="32" t="s">
        <v>147</v>
      </c>
      <c r="C13611">
        <f t="shared" si="212"/>
        <v>30516</v>
      </c>
    </row>
    <row r="13612" spans="1:3">
      <c r="A13612" s="32" t="s">
        <v>13566</v>
      </c>
      <c r="B13612" s="32" t="s">
        <v>147</v>
      </c>
      <c r="C13612">
        <f t="shared" si="212"/>
        <v>30517</v>
      </c>
    </row>
    <row r="13613" spans="1:3">
      <c r="A13613" s="32" t="s">
        <v>13915</v>
      </c>
      <c r="B13613" s="32" t="s">
        <v>147</v>
      </c>
      <c r="C13613">
        <f t="shared" si="212"/>
        <v>30518</v>
      </c>
    </row>
    <row r="13614" spans="1:3">
      <c r="A13614" s="32" t="s">
        <v>13916</v>
      </c>
      <c r="B13614" s="32" t="s">
        <v>147</v>
      </c>
      <c r="C13614">
        <f t="shared" si="212"/>
        <v>30519</v>
      </c>
    </row>
    <row r="13615" spans="1:3">
      <c r="A13615" s="32" t="s">
        <v>13189</v>
      </c>
      <c r="B13615" s="32" t="s">
        <v>147</v>
      </c>
      <c r="C13615">
        <f t="shared" si="212"/>
        <v>30520</v>
      </c>
    </row>
    <row r="13616" spans="1:3">
      <c r="A13616" s="32" t="s">
        <v>13190</v>
      </c>
      <c r="B13616" s="32" t="s">
        <v>147</v>
      </c>
      <c r="C13616">
        <f t="shared" si="212"/>
        <v>30521</v>
      </c>
    </row>
    <row r="13617" spans="1:3">
      <c r="A13617" s="32" t="s">
        <v>13191</v>
      </c>
      <c r="B13617" s="32" t="s">
        <v>147</v>
      </c>
      <c r="C13617">
        <f t="shared" si="212"/>
        <v>30522</v>
      </c>
    </row>
    <row r="13618" spans="1:3">
      <c r="A13618" s="32" t="s">
        <v>13305</v>
      </c>
      <c r="B13618" s="32" t="s">
        <v>147</v>
      </c>
      <c r="C13618">
        <f t="shared" si="212"/>
        <v>30523</v>
      </c>
    </row>
    <row r="13619" spans="1:3">
      <c r="A13619" s="32" t="s">
        <v>13306</v>
      </c>
      <c r="B13619" s="32" t="s">
        <v>147</v>
      </c>
      <c r="C13619">
        <f t="shared" si="212"/>
        <v>30525</v>
      </c>
    </row>
    <row r="13620" spans="1:3">
      <c r="A13620" s="32" t="s">
        <v>13567</v>
      </c>
      <c r="B13620" s="32" t="s">
        <v>147</v>
      </c>
      <c r="C13620">
        <f t="shared" si="212"/>
        <v>30527</v>
      </c>
    </row>
    <row r="13621" spans="1:3">
      <c r="A13621" s="32" t="s">
        <v>13192</v>
      </c>
      <c r="B13621" s="32" t="s">
        <v>147</v>
      </c>
      <c r="C13621">
        <f t="shared" si="212"/>
        <v>30528</v>
      </c>
    </row>
    <row r="13622" spans="1:3">
      <c r="A13622" s="32" t="s">
        <v>13568</v>
      </c>
      <c r="B13622" s="32" t="s">
        <v>147</v>
      </c>
      <c r="C13622">
        <f t="shared" si="212"/>
        <v>30529</v>
      </c>
    </row>
    <row r="13623" spans="1:3">
      <c r="A13623" s="32" t="s">
        <v>13307</v>
      </c>
      <c r="B13623" s="32" t="s">
        <v>147</v>
      </c>
      <c r="C13623">
        <f t="shared" si="212"/>
        <v>30530</v>
      </c>
    </row>
    <row r="13624" spans="1:3">
      <c r="A13624" s="32" t="s">
        <v>13308</v>
      </c>
      <c r="B13624" s="32" t="s">
        <v>147</v>
      </c>
      <c r="C13624">
        <f t="shared" si="212"/>
        <v>30531</v>
      </c>
    </row>
    <row r="13625" spans="1:3">
      <c r="A13625" s="32" t="s">
        <v>13309</v>
      </c>
      <c r="B13625" s="32" t="s">
        <v>147</v>
      </c>
      <c r="C13625">
        <f t="shared" si="212"/>
        <v>30533</v>
      </c>
    </row>
    <row r="13626" spans="1:3">
      <c r="A13626" s="32" t="s">
        <v>13747</v>
      </c>
      <c r="B13626" s="32" t="s">
        <v>147</v>
      </c>
      <c r="C13626">
        <f t="shared" si="212"/>
        <v>30534</v>
      </c>
    </row>
    <row r="13627" spans="1:3">
      <c r="A13627" s="32" t="s">
        <v>13193</v>
      </c>
      <c r="B13627" s="32" t="s">
        <v>147</v>
      </c>
      <c r="C13627">
        <f t="shared" si="212"/>
        <v>30535</v>
      </c>
    </row>
    <row r="13628" spans="1:3">
      <c r="A13628" s="32" t="s">
        <v>13310</v>
      </c>
      <c r="B13628" s="32" t="s">
        <v>147</v>
      </c>
      <c r="C13628">
        <f t="shared" si="212"/>
        <v>30536</v>
      </c>
    </row>
    <row r="13629" spans="1:3">
      <c r="A13629" s="32" t="s">
        <v>13194</v>
      </c>
      <c r="B13629" s="32" t="s">
        <v>147</v>
      </c>
      <c r="C13629">
        <f t="shared" si="212"/>
        <v>30537</v>
      </c>
    </row>
    <row r="13630" spans="1:3">
      <c r="A13630" s="32" t="s">
        <v>13311</v>
      </c>
      <c r="B13630" s="32" t="s">
        <v>147</v>
      </c>
      <c r="C13630">
        <f t="shared" si="212"/>
        <v>30538</v>
      </c>
    </row>
    <row r="13631" spans="1:3">
      <c r="A13631" s="32" t="s">
        <v>13195</v>
      </c>
      <c r="B13631" s="32" t="s">
        <v>147</v>
      </c>
      <c r="C13631">
        <f t="shared" si="212"/>
        <v>30539</v>
      </c>
    </row>
    <row r="13632" spans="1:3">
      <c r="A13632" s="32" t="s">
        <v>13312</v>
      </c>
      <c r="B13632" s="32" t="s">
        <v>147</v>
      </c>
      <c r="C13632">
        <f t="shared" si="212"/>
        <v>30540</v>
      </c>
    </row>
    <row r="13633" spans="1:3">
      <c r="A13633" s="32" t="s">
        <v>13196</v>
      </c>
      <c r="B13633" s="32" t="s">
        <v>147</v>
      </c>
      <c r="C13633">
        <f t="shared" si="212"/>
        <v>30541</v>
      </c>
    </row>
    <row r="13634" spans="1:3">
      <c r="A13634" s="32" t="s">
        <v>13748</v>
      </c>
      <c r="B13634" s="32" t="s">
        <v>147</v>
      </c>
      <c r="C13634">
        <f t="shared" ref="C13634:C13697" si="213">1*A13634</f>
        <v>30542</v>
      </c>
    </row>
    <row r="13635" spans="1:3">
      <c r="A13635" s="32" t="s">
        <v>13917</v>
      </c>
      <c r="B13635" s="32" t="s">
        <v>147</v>
      </c>
      <c r="C13635">
        <f t="shared" si="213"/>
        <v>30543</v>
      </c>
    </row>
    <row r="13636" spans="1:3">
      <c r="A13636" s="32" t="s">
        <v>14174</v>
      </c>
      <c r="B13636" s="32" t="s">
        <v>147</v>
      </c>
      <c r="C13636">
        <f t="shared" si="213"/>
        <v>30544</v>
      </c>
    </row>
    <row r="13637" spans="1:3">
      <c r="A13637" s="32" t="s">
        <v>13313</v>
      </c>
      <c r="B13637" s="32" t="s">
        <v>147</v>
      </c>
      <c r="C13637">
        <f t="shared" si="213"/>
        <v>30545</v>
      </c>
    </row>
    <row r="13638" spans="1:3">
      <c r="A13638" s="32" t="s">
        <v>13314</v>
      </c>
      <c r="B13638" s="32" t="s">
        <v>147</v>
      </c>
      <c r="C13638">
        <f t="shared" si="213"/>
        <v>30546</v>
      </c>
    </row>
    <row r="13639" spans="1:3">
      <c r="A13639" s="32" t="s">
        <v>13197</v>
      </c>
      <c r="B13639" s="32" t="s">
        <v>147</v>
      </c>
      <c r="C13639">
        <f t="shared" si="213"/>
        <v>30547</v>
      </c>
    </row>
    <row r="13640" spans="1:3">
      <c r="A13640" s="32" t="s">
        <v>13918</v>
      </c>
      <c r="B13640" s="32" t="s">
        <v>147</v>
      </c>
      <c r="C13640">
        <f t="shared" si="213"/>
        <v>30548</v>
      </c>
    </row>
    <row r="13641" spans="1:3">
      <c r="A13641" s="32" t="s">
        <v>13569</v>
      </c>
      <c r="B13641" s="32" t="s">
        <v>147</v>
      </c>
      <c r="C13641">
        <f t="shared" si="213"/>
        <v>30549</v>
      </c>
    </row>
    <row r="13642" spans="1:3">
      <c r="A13642" s="32" t="s">
        <v>13315</v>
      </c>
      <c r="B13642" s="32" t="s">
        <v>147</v>
      </c>
      <c r="C13642">
        <f t="shared" si="213"/>
        <v>30552</v>
      </c>
    </row>
    <row r="13643" spans="1:3">
      <c r="A13643" s="32" t="s">
        <v>13198</v>
      </c>
      <c r="B13643" s="32" t="s">
        <v>147</v>
      </c>
      <c r="C13643">
        <f t="shared" si="213"/>
        <v>30553</v>
      </c>
    </row>
    <row r="13644" spans="1:3">
      <c r="A13644" s="32" t="s">
        <v>13570</v>
      </c>
      <c r="B13644" s="32" t="s">
        <v>147</v>
      </c>
      <c r="C13644">
        <f t="shared" si="213"/>
        <v>30554</v>
      </c>
    </row>
    <row r="13645" spans="1:3">
      <c r="A13645" s="32" t="s">
        <v>13283</v>
      </c>
      <c r="B13645" s="32" t="s">
        <v>147</v>
      </c>
      <c r="C13645">
        <f t="shared" si="213"/>
        <v>30555</v>
      </c>
    </row>
    <row r="13646" spans="1:3">
      <c r="A13646" s="32" t="s">
        <v>13316</v>
      </c>
      <c r="B13646" s="32" t="s">
        <v>147</v>
      </c>
      <c r="C13646">
        <f t="shared" si="213"/>
        <v>30557</v>
      </c>
    </row>
    <row r="13647" spans="1:3">
      <c r="A13647" s="32" t="s">
        <v>13317</v>
      </c>
      <c r="B13647" s="32" t="s">
        <v>147</v>
      </c>
      <c r="C13647">
        <f t="shared" si="213"/>
        <v>30558</v>
      </c>
    </row>
    <row r="13648" spans="1:3">
      <c r="A13648" s="32" t="s">
        <v>13199</v>
      </c>
      <c r="B13648" s="32" t="s">
        <v>147</v>
      </c>
      <c r="C13648">
        <f t="shared" si="213"/>
        <v>30559</v>
      </c>
    </row>
    <row r="13649" spans="1:3">
      <c r="A13649" s="32" t="s">
        <v>13200</v>
      </c>
      <c r="B13649" s="32" t="s">
        <v>147</v>
      </c>
      <c r="C13649">
        <f t="shared" si="213"/>
        <v>30560</v>
      </c>
    </row>
    <row r="13650" spans="1:3">
      <c r="A13650" s="32" t="s">
        <v>14175</v>
      </c>
      <c r="B13650" s="32" t="s">
        <v>147</v>
      </c>
      <c r="C13650">
        <f t="shared" si="213"/>
        <v>30562</v>
      </c>
    </row>
    <row r="13651" spans="1:3">
      <c r="A13651" s="32" t="s">
        <v>13318</v>
      </c>
      <c r="B13651" s="32" t="s">
        <v>147</v>
      </c>
      <c r="C13651">
        <f t="shared" si="213"/>
        <v>30563</v>
      </c>
    </row>
    <row r="13652" spans="1:3">
      <c r="A13652" s="32" t="s">
        <v>13749</v>
      </c>
      <c r="B13652" s="32" t="s">
        <v>147</v>
      </c>
      <c r="C13652">
        <f t="shared" si="213"/>
        <v>30564</v>
      </c>
    </row>
    <row r="13653" spans="1:3">
      <c r="A13653" s="32" t="s">
        <v>13571</v>
      </c>
      <c r="B13653" s="32" t="s">
        <v>147</v>
      </c>
      <c r="C13653">
        <f t="shared" si="213"/>
        <v>30565</v>
      </c>
    </row>
    <row r="13654" spans="1:3">
      <c r="A13654" s="32" t="s">
        <v>13919</v>
      </c>
      <c r="B13654" s="32" t="s">
        <v>147</v>
      </c>
      <c r="C13654">
        <f t="shared" si="213"/>
        <v>30566</v>
      </c>
    </row>
    <row r="13655" spans="1:3">
      <c r="A13655" s="32" t="s">
        <v>13750</v>
      </c>
      <c r="B13655" s="32" t="s">
        <v>147</v>
      </c>
      <c r="C13655">
        <f t="shared" si="213"/>
        <v>30567</v>
      </c>
    </row>
    <row r="13656" spans="1:3">
      <c r="A13656" s="32" t="s">
        <v>13201</v>
      </c>
      <c r="B13656" s="32" t="s">
        <v>147</v>
      </c>
      <c r="C13656">
        <f t="shared" si="213"/>
        <v>30568</v>
      </c>
    </row>
    <row r="13657" spans="1:3">
      <c r="A13657" s="32" t="s">
        <v>13319</v>
      </c>
      <c r="B13657" s="32" t="s">
        <v>147</v>
      </c>
      <c r="C13657">
        <f t="shared" si="213"/>
        <v>30571</v>
      </c>
    </row>
    <row r="13658" spans="1:3">
      <c r="A13658" s="32" t="s">
        <v>13202</v>
      </c>
      <c r="B13658" s="32" t="s">
        <v>147</v>
      </c>
      <c r="C13658">
        <f t="shared" si="213"/>
        <v>30572</v>
      </c>
    </row>
    <row r="13659" spans="1:3">
      <c r="A13659" s="32" t="s">
        <v>14044</v>
      </c>
      <c r="B13659" s="32" t="s">
        <v>147</v>
      </c>
      <c r="C13659">
        <f t="shared" si="213"/>
        <v>30573</v>
      </c>
    </row>
    <row r="13660" spans="1:3">
      <c r="A13660" s="32" t="s">
        <v>13920</v>
      </c>
      <c r="B13660" s="32" t="s">
        <v>147</v>
      </c>
      <c r="C13660">
        <f t="shared" si="213"/>
        <v>30575</v>
      </c>
    </row>
    <row r="13661" spans="1:3">
      <c r="A13661" s="32" t="s">
        <v>13320</v>
      </c>
      <c r="B13661" s="32" t="s">
        <v>147</v>
      </c>
      <c r="C13661">
        <f t="shared" si="213"/>
        <v>30576</v>
      </c>
    </row>
    <row r="13662" spans="1:3">
      <c r="A13662" s="32" t="s">
        <v>13321</v>
      </c>
      <c r="B13662" s="32" t="s">
        <v>147</v>
      </c>
      <c r="C13662">
        <f t="shared" si="213"/>
        <v>30577</v>
      </c>
    </row>
    <row r="13663" spans="1:3">
      <c r="A13663" s="32" t="s">
        <v>14242</v>
      </c>
      <c r="B13663" s="32" t="s">
        <v>147</v>
      </c>
      <c r="C13663">
        <f t="shared" si="213"/>
        <v>30580</v>
      </c>
    </row>
    <row r="13664" spans="1:3">
      <c r="A13664" s="32" t="s">
        <v>13322</v>
      </c>
      <c r="B13664" s="32" t="s">
        <v>147</v>
      </c>
      <c r="C13664">
        <f t="shared" si="213"/>
        <v>30581</v>
      </c>
    </row>
    <row r="13665" spans="1:3">
      <c r="A13665" s="32" t="s">
        <v>13203</v>
      </c>
      <c r="B13665" s="32" t="s">
        <v>147</v>
      </c>
      <c r="C13665">
        <f t="shared" si="213"/>
        <v>30582</v>
      </c>
    </row>
    <row r="13666" spans="1:3">
      <c r="A13666" s="32" t="s">
        <v>14176</v>
      </c>
      <c r="B13666" s="32" t="s">
        <v>147</v>
      </c>
      <c r="C13666">
        <f t="shared" si="213"/>
        <v>30596</v>
      </c>
    </row>
    <row r="13667" spans="1:3">
      <c r="A13667" s="32" t="s">
        <v>14177</v>
      </c>
      <c r="B13667" s="32" t="s">
        <v>147</v>
      </c>
      <c r="C13667">
        <f t="shared" si="213"/>
        <v>30597</v>
      </c>
    </row>
    <row r="13668" spans="1:3">
      <c r="A13668" s="32" t="s">
        <v>14045</v>
      </c>
      <c r="B13668" s="32" t="s">
        <v>147</v>
      </c>
      <c r="C13668">
        <f t="shared" si="213"/>
        <v>30598</v>
      </c>
    </row>
    <row r="13669" spans="1:3">
      <c r="A13669" s="32" t="s">
        <v>13572</v>
      </c>
      <c r="B13669" s="32" t="s">
        <v>147</v>
      </c>
      <c r="C13669">
        <f t="shared" si="213"/>
        <v>30599</v>
      </c>
    </row>
    <row r="13670" spans="1:3">
      <c r="A13670" s="32" t="s">
        <v>13921</v>
      </c>
      <c r="B13670" s="32" t="s">
        <v>147</v>
      </c>
      <c r="C13670">
        <f t="shared" si="213"/>
        <v>30601</v>
      </c>
    </row>
    <row r="13671" spans="1:3">
      <c r="A13671" s="32" t="s">
        <v>13751</v>
      </c>
      <c r="B13671" s="32" t="s">
        <v>147</v>
      </c>
      <c r="C13671">
        <f t="shared" si="213"/>
        <v>30602</v>
      </c>
    </row>
    <row r="13672" spans="1:3">
      <c r="A13672" s="32" t="s">
        <v>13922</v>
      </c>
      <c r="B13672" s="32" t="s">
        <v>147</v>
      </c>
      <c r="C13672">
        <f t="shared" si="213"/>
        <v>30603</v>
      </c>
    </row>
    <row r="13673" spans="1:3">
      <c r="A13673" s="32" t="s">
        <v>13573</v>
      </c>
      <c r="B13673" s="32" t="s">
        <v>147</v>
      </c>
      <c r="C13673">
        <f t="shared" si="213"/>
        <v>30604</v>
      </c>
    </row>
    <row r="13674" spans="1:3">
      <c r="A13674" s="32" t="s">
        <v>13574</v>
      </c>
      <c r="B13674" s="32" t="s">
        <v>147</v>
      </c>
      <c r="C13674">
        <f t="shared" si="213"/>
        <v>30605</v>
      </c>
    </row>
    <row r="13675" spans="1:3">
      <c r="A13675" s="32" t="s">
        <v>13575</v>
      </c>
      <c r="B13675" s="32" t="s">
        <v>147</v>
      </c>
      <c r="C13675">
        <f t="shared" si="213"/>
        <v>30606</v>
      </c>
    </row>
    <row r="13676" spans="1:3">
      <c r="A13676" s="32" t="s">
        <v>13576</v>
      </c>
      <c r="B13676" s="32" t="s">
        <v>147</v>
      </c>
      <c r="C13676">
        <f t="shared" si="213"/>
        <v>30607</v>
      </c>
    </row>
    <row r="13677" spans="1:3">
      <c r="A13677" s="32" t="s">
        <v>13923</v>
      </c>
      <c r="B13677" s="32" t="s">
        <v>147</v>
      </c>
      <c r="C13677">
        <f t="shared" si="213"/>
        <v>30608</v>
      </c>
    </row>
    <row r="13678" spans="1:3">
      <c r="A13678" s="32" t="s">
        <v>13924</v>
      </c>
      <c r="B13678" s="32" t="s">
        <v>147</v>
      </c>
      <c r="C13678">
        <f t="shared" si="213"/>
        <v>30609</v>
      </c>
    </row>
    <row r="13679" spans="1:3">
      <c r="A13679" s="32" t="s">
        <v>14046</v>
      </c>
      <c r="B13679" s="32" t="s">
        <v>147</v>
      </c>
      <c r="C13679">
        <f t="shared" si="213"/>
        <v>30610</v>
      </c>
    </row>
    <row r="13680" spans="1:3">
      <c r="A13680" s="32" t="s">
        <v>13577</v>
      </c>
      <c r="B13680" s="32" t="s">
        <v>147</v>
      </c>
      <c r="C13680">
        <f t="shared" si="213"/>
        <v>30612</v>
      </c>
    </row>
    <row r="13681" spans="1:3">
      <c r="A13681" s="32" t="s">
        <v>14047</v>
      </c>
      <c r="B13681" s="32" t="s">
        <v>147</v>
      </c>
      <c r="C13681">
        <f t="shared" si="213"/>
        <v>30613</v>
      </c>
    </row>
    <row r="13682" spans="1:3">
      <c r="A13682" s="32" t="s">
        <v>13578</v>
      </c>
      <c r="B13682" s="32" t="s">
        <v>147</v>
      </c>
      <c r="C13682">
        <f t="shared" si="213"/>
        <v>30619</v>
      </c>
    </row>
    <row r="13683" spans="1:3">
      <c r="A13683" s="32" t="s">
        <v>13925</v>
      </c>
      <c r="B13683" s="32" t="s">
        <v>147</v>
      </c>
      <c r="C13683">
        <f t="shared" si="213"/>
        <v>30620</v>
      </c>
    </row>
    <row r="13684" spans="1:3">
      <c r="A13684" s="32" t="s">
        <v>13752</v>
      </c>
      <c r="B13684" s="32" t="s">
        <v>147</v>
      </c>
      <c r="C13684">
        <f t="shared" si="213"/>
        <v>30621</v>
      </c>
    </row>
    <row r="13685" spans="1:3">
      <c r="A13685" s="32" t="s">
        <v>13579</v>
      </c>
      <c r="B13685" s="32" t="s">
        <v>147</v>
      </c>
      <c r="C13685">
        <f t="shared" si="213"/>
        <v>30622</v>
      </c>
    </row>
    <row r="13686" spans="1:3">
      <c r="A13686" s="32" t="s">
        <v>13926</v>
      </c>
      <c r="B13686" s="32" t="s">
        <v>147</v>
      </c>
      <c r="C13686">
        <f t="shared" si="213"/>
        <v>30623</v>
      </c>
    </row>
    <row r="13687" spans="1:3">
      <c r="A13687" s="32" t="s">
        <v>13204</v>
      </c>
      <c r="B13687" s="32" t="s">
        <v>147</v>
      </c>
      <c r="C13687">
        <f t="shared" si="213"/>
        <v>30624</v>
      </c>
    </row>
    <row r="13688" spans="1:3">
      <c r="A13688" s="32" t="s">
        <v>13580</v>
      </c>
      <c r="B13688" s="32" t="s">
        <v>147</v>
      </c>
      <c r="C13688">
        <f t="shared" si="213"/>
        <v>30625</v>
      </c>
    </row>
    <row r="13689" spans="1:3">
      <c r="A13689" s="32" t="s">
        <v>13205</v>
      </c>
      <c r="B13689" s="32" t="s">
        <v>147</v>
      </c>
      <c r="C13689">
        <f t="shared" si="213"/>
        <v>30627</v>
      </c>
    </row>
    <row r="13690" spans="1:3">
      <c r="A13690" s="32" t="s">
        <v>13323</v>
      </c>
      <c r="B13690" s="32" t="s">
        <v>147</v>
      </c>
      <c r="C13690">
        <f t="shared" si="213"/>
        <v>30628</v>
      </c>
    </row>
    <row r="13691" spans="1:3">
      <c r="A13691" s="32" t="s">
        <v>13206</v>
      </c>
      <c r="B13691" s="32" t="s">
        <v>147</v>
      </c>
      <c r="C13691">
        <f t="shared" si="213"/>
        <v>30629</v>
      </c>
    </row>
    <row r="13692" spans="1:3">
      <c r="A13692" s="32" t="s">
        <v>14048</v>
      </c>
      <c r="B13692" s="32" t="s">
        <v>147</v>
      </c>
      <c r="C13692">
        <f t="shared" si="213"/>
        <v>30630</v>
      </c>
    </row>
    <row r="13693" spans="1:3">
      <c r="A13693" s="32" t="s">
        <v>13581</v>
      </c>
      <c r="B13693" s="32" t="s">
        <v>147</v>
      </c>
      <c r="C13693">
        <f t="shared" si="213"/>
        <v>30631</v>
      </c>
    </row>
    <row r="13694" spans="1:3">
      <c r="A13694" s="32" t="s">
        <v>13207</v>
      </c>
      <c r="B13694" s="32" t="s">
        <v>147</v>
      </c>
      <c r="C13694">
        <f t="shared" si="213"/>
        <v>30633</v>
      </c>
    </row>
    <row r="13695" spans="1:3">
      <c r="A13695" s="32" t="s">
        <v>13208</v>
      </c>
      <c r="B13695" s="32" t="s">
        <v>147</v>
      </c>
      <c r="C13695">
        <f t="shared" si="213"/>
        <v>30634</v>
      </c>
    </row>
    <row r="13696" spans="1:3">
      <c r="A13696" s="32" t="s">
        <v>13209</v>
      </c>
      <c r="B13696" s="32" t="s">
        <v>147</v>
      </c>
      <c r="C13696">
        <f t="shared" si="213"/>
        <v>30635</v>
      </c>
    </row>
    <row r="13697" spans="1:3">
      <c r="A13697" s="32" t="s">
        <v>14049</v>
      </c>
      <c r="B13697" s="32" t="s">
        <v>147</v>
      </c>
      <c r="C13697">
        <f t="shared" si="213"/>
        <v>30638</v>
      </c>
    </row>
    <row r="13698" spans="1:3">
      <c r="A13698" s="32" t="s">
        <v>13376</v>
      </c>
      <c r="B13698" s="32" t="s">
        <v>147</v>
      </c>
      <c r="C13698">
        <f t="shared" ref="C13698:C13761" si="214">1*A13698</f>
        <v>30639</v>
      </c>
    </row>
    <row r="13699" spans="1:3">
      <c r="A13699" s="32" t="s">
        <v>13927</v>
      </c>
      <c r="B13699" s="32" t="s">
        <v>147</v>
      </c>
      <c r="C13699">
        <f t="shared" si="214"/>
        <v>30641</v>
      </c>
    </row>
    <row r="13700" spans="1:3">
      <c r="A13700" s="32" t="s">
        <v>13928</v>
      </c>
      <c r="B13700" s="32" t="s">
        <v>147</v>
      </c>
      <c r="C13700">
        <f t="shared" si="214"/>
        <v>30642</v>
      </c>
    </row>
    <row r="13701" spans="1:3">
      <c r="A13701" s="32" t="s">
        <v>13210</v>
      </c>
      <c r="B13701" s="32" t="s">
        <v>147</v>
      </c>
      <c r="C13701">
        <f t="shared" si="214"/>
        <v>30643</v>
      </c>
    </row>
    <row r="13702" spans="1:3">
      <c r="A13702" s="32" t="s">
        <v>13582</v>
      </c>
      <c r="B13702" s="32" t="s">
        <v>147</v>
      </c>
      <c r="C13702">
        <f t="shared" si="214"/>
        <v>30645</v>
      </c>
    </row>
    <row r="13703" spans="1:3">
      <c r="A13703" s="32" t="s">
        <v>13211</v>
      </c>
      <c r="B13703" s="32" t="s">
        <v>147</v>
      </c>
      <c r="C13703">
        <f t="shared" si="214"/>
        <v>30646</v>
      </c>
    </row>
    <row r="13704" spans="1:3">
      <c r="A13704" s="32" t="s">
        <v>13324</v>
      </c>
      <c r="B13704" s="32" t="s">
        <v>147</v>
      </c>
      <c r="C13704">
        <f t="shared" si="214"/>
        <v>30647</v>
      </c>
    </row>
    <row r="13705" spans="1:3">
      <c r="A13705" s="32" t="s">
        <v>13583</v>
      </c>
      <c r="B13705" s="32" t="s">
        <v>147</v>
      </c>
      <c r="C13705">
        <f t="shared" si="214"/>
        <v>30648</v>
      </c>
    </row>
    <row r="13706" spans="1:3">
      <c r="A13706" s="32" t="s">
        <v>13584</v>
      </c>
      <c r="B13706" s="32" t="s">
        <v>147</v>
      </c>
      <c r="C13706">
        <f t="shared" si="214"/>
        <v>30650</v>
      </c>
    </row>
    <row r="13707" spans="1:3">
      <c r="A13707" s="32" t="s">
        <v>13585</v>
      </c>
      <c r="B13707" s="32" t="s">
        <v>147</v>
      </c>
      <c r="C13707">
        <f t="shared" si="214"/>
        <v>30655</v>
      </c>
    </row>
    <row r="13708" spans="1:3">
      <c r="A13708" s="32" t="s">
        <v>13586</v>
      </c>
      <c r="B13708" s="32" t="s">
        <v>147</v>
      </c>
      <c r="C13708">
        <f t="shared" si="214"/>
        <v>30656</v>
      </c>
    </row>
    <row r="13709" spans="1:3">
      <c r="A13709" s="32" t="s">
        <v>13929</v>
      </c>
      <c r="B13709" s="32" t="s">
        <v>147</v>
      </c>
      <c r="C13709">
        <f t="shared" si="214"/>
        <v>30660</v>
      </c>
    </row>
    <row r="13710" spans="1:3">
      <c r="A13710" s="32" t="s">
        <v>13212</v>
      </c>
      <c r="B13710" s="32" t="s">
        <v>147</v>
      </c>
      <c r="C13710">
        <f t="shared" si="214"/>
        <v>30662</v>
      </c>
    </row>
    <row r="13711" spans="1:3">
      <c r="A13711" s="32" t="s">
        <v>13753</v>
      </c>
      <c r="B13711" s="32" t="s">
        <v>147</v>
      </c>
      <c r="C13711">
        <f t="shared" si="214"/>
        <v>30663</v>
      </c>
    </row>
    <row r="13712" spans="1:3">
      <c r="A13712" s="32" t="s">
        <v>13587</v>
      </c>
      <c r="B13712" s="32" t="s">
        <v>147</v>
      </c>
      <c r="C13712">
        <f t="shared" si="214"/>
        <v>30664</v>
      </c>
    </row>
    <row r="13713" spans="1:3">
      <c r="A13713" s="32" t="s">
        <v>13930</v>
      </c>
      <c r="B13713" s="32" t="s">
        <v>147</v>
      </c>
      <c r="C13713">
        <f t="shared" si="214"/>
        <v>30665</v>
      </c>
    </row>
    <row r="13714" spans="1:3">
      <c r="A13714" s="32" t="s">
        <v>13588</v>
      </c>
      <c r="B13714" s="32" t="s">
        <v>147</v>
      </c>
      <c r="C13714">
        <f t="shared" si="214"/>
        <v>30666</v>
      </c>
    </row>
    <row r="13715" spans="1:3">
      <c r="A13715" s="32" t="s">
        <v>13589</v>
      </c>
      <c r="B13715" s="32" t="s">
        <v>147</v>
      </c>
      <c r="C13715">
        <f t="shared" si="214"/>
        <v>30667</v>
      </c>
    </row>
    <row r="13716" spans="1:3">
      <c r="A13716" s="32" t="s">
        <v>13931</v>
      </c>
      <c r="B13716" s="32" t="s">
        <v>147</v>
      </c>
      <c r="C13716">
        <f t="shared" si="214"/>
        <v>30668</v>
      </c>
    </row>
    <row r="13717" spans="1:3">
      <c r="A13717" s="32" t="s">
        <v>13590</v>
      </c>
      <c r="B13717" s="32" t="s">
        <v>147</v>
      </c>
      <c r="C13717">
        <f t="shared" si="214"/>
        <v>30669</v>
      </c>
    </row>
    <row r="13718" spans="1:3">
      <c r="A13718" s="32" t="s">
        <v>13591</v>
      </c>
      <c r="B13718" s="32" t="s">
        <v>147</v>
      </c>
      <c r="C13718">
        <f t="shared" si="214"/>
        <v>30671</v>
      </c>
    </row>
    <row r="13719" spans="1:3">
      <c r="A13719" s="32" t="s">
        <v>13592</v>
      </c>
      <c r="B13719" s="32" t="s">
        <v>147</v>
      </c>
      <c r="C13719">
        <f t="shared" si="214"/>
        <v>30673</v>
      </c>
    </row>
    <row r="13720" spans="1:3">
      <c r="A13720" s="32" t="s">
        <v>13932</v>
      </c>
      <c r="B13720" s="32" t="s">
        <v>147</v>
      </c>
      <c r="C13720">
        <f t="shared" si="214"/>
        <v>30677</v>
      </c>
    </row>
    <row r="13721" spans="1:3">
      <c r="A13721" s="32" t="s">
        <v>13593</v>
      </c>
      <c r="B13721" s="32" t="s">
        <v>147</v>
      </c>
      <c r="C13721">
        <f t="shared" si="214"/>
        <v>30678</v>
      </c>
    </row>
    <row r="13722" spans="1:3">
      <c r="A13722" s="32" t="s">
        <v>13933</v>
      </c>
      <c r="B13722" s="32" t="s">
        <v>147</v>
      </c>
      <c r="C13722">
        <f t="shared" si="214"/>
        <v>30680</v>
      </c>
    </row>
    <row r="13723" spans="1:3">
      <c r="A13723" s="32" t="s">
        <v>13934</v>
      </c>
      <c r="B13723" s="32" t="s">
        <v>147</v>
      </c>
      <c r="C13723">
        <f t="shared" si="214"/>
        <v>30683</v>
      </c>
    </row>
    <row r="13724" spans="1:3">
      <c r="A13724" s="32" t="s">
        <v>13935</v>
      </c>
      <c r="B13724" s="32" t="s">
        <v>147</v>
      </c>
      <c r="C13724">
        <f t="shared" si="214"/>
        <v>30701</v>
      </c>
    </row>
    <row r="13725" spans="1:3">
      <c r="A13725" s="32" t="s">
        <v>13594</v>
      </c>
      <c r="B13725" s="32" t="s">
        <v>147</v>
      </c>
      <c r="C13725">
        <f t="shared" si="214"/>
        <v>30703</v>
      </c>
    </row>
    <row r="13726" spans="1:3">
      <c r="A13726" s="32" t="s">
        <v>13213</v>
      </c>
      <c r="B13726" s="32" t="s">
        <v>147</v>
      </c>
      <c r="C13726">
        <f t="shared" si="214"/>
        <v>30705</v>
      </c>
    </row>
    <row r="13727" spans="1:3">
      <c r="A13727" s="32" t="s">
        <v>13325</v>
      </c>
      <c r="B13727" s="32" t="s">
        <v>147</v>
      </c>
      <c r="C13727">
        <f t="shared" si="214"/>
        <v>30707</v>
      </c>
    </row>
    <row r="13728" spans="1:3">
      <c r="A13728" s="32" t="s">
        <v>14178</v>
      </c>
      <c r="B13728" s="32" t="s">
        <v>147</v>
      </c>
      <c r="C13728">
        <f t="shared" si="214"/>
        <v>30708</v>
      </c>
    </row>
    <row r="13729" spans="1:3">
      <c r="A13729" s="32" t="s">
        <v>13214</v>
      </c>
      <c r="B13729" s="32" t="s">
        <v>147</v>
      </c>
      <c r="C13729">
        <f t="shared" si="214"/>
        <v>30710</v>
      </c>
    </row>
    <row r="13730" spans="1:3">
      <c r="A13730" s="32" t="s">
        <v>13215</v>
      </c>
      <c r="B13730" s="32" t="s">
        <v>147</v>
      </c>
      <c r="C13730">
        <f t="shared" si="214"/>
        <v>30711</v>
      </c>
    </row>
    <row r="13731" spans="1:3">
      <c r="A13731" s="32" t="s">
        <v>14050</v>
      </c>
      <c r="B13731" s="32" t="s">
        <v>147</v>
      </c>
      <c r="C13731">
        <f t="shared" si="214"/>
        <v>30719</v>
      </c>
    </row>
    <row r="13732" spans="1:3">
      <c r="A13732" s="32" t="s">
        <v>13326</v>
      </c>
      <c r="B13732" s="32" t="s">
        <v>147</v>
      </c>
      <c r="C13732">
        <f t="shared" si="214"/>
        <v>30720</v>
      </c>
    </row>
    <row r="13733" spans="1:3">
      <c r="A13733" s="32" t="s">
        <v>13216</v>
      </c>
      <c r="B13733" s="32" t="s">
        <v>147</v>
      </c>
      <c r="C13733">
        <f t="shared" si="214"/>
        <v>30721</v>
      </c>
    </row>
    <row r="13734" spans="1:3">
      <c r="A13734" s="32" t="s">
        <v>14179</v>
      </c>
      <c r="B13734" s="32" t="s">
        <v>147</v>
      </c>
      <c r="C13734">
        <f t="shared" si="214"/>
        <v>30722</v>
      </c>
    </row>
    <row r="13735" spans="1:3">
      <c r="A13735" s="32" t="s">
        <v>14051</v>
      </c>
      <c r="B13735" s="32" t="s">
        <v>147</v>
      </c>
      <c r="C13735">
        <f t="shared" si="214"/>
        <v>30724</v>
      </c>
    </row>
    <row r="13736" spans="1:3">
      <c r="A13736" s="32" t="s">
        <v>13327</v>
      </c>
      <c r="B13736" s="32" t="s">
        <v>147</v>
      </c>
      <c r="C13736">
        <f t="shared" si="214"/>
        <v>30725</v>
      </c>
    </row>
    <row r="13737" spans="1:3">
      <c r="A13737" s="32" t="s">
        <v>14052</v>
      </c>
      <c r="B13737" s="32" t="s">
        <v>147</v>
      </c>
      <c r="C13737">
        <f t="shared" si="214"/>
        <v>30726</v>
      </c>
    </row>
    <row r="13738" spans="1:3">
      <c r="A13738" s="32" t="s">
        <v>13217</v>
      </c>
      <c r="B13738" s="32" t="s">
        <v>147</v>
      </c>
      <c r="C13738">
        <f t="shared" si="214"/>
        <v>30728</v>
      </c>
    </row>
    <row r="13739" spans="1:3">
      <c r="A13739" s="32" t="s">
        <v>13328</v>
      </c>
      <c r="B13739" s="32" t="s">
        <v>147</v>
      </c>
      <c r="C13739">
        <f t="shared" si="214"/>
        <v>30730</v>
      </c>
    </row>
    <row r="13740" spans="1:3">
      <c r="A13740" s="32" t="s">
        <v>14180</v>
      </c>
      <c r="B13740" s="32" t="s">
        <v>147</v>
      </c>
      <c r="C13740">
        <f t="shared" si="214"/>
        <v>30731</v>
      </c>
    </row>
    <row r="13741" spans="1:3">
      <c r="A13741" s="32" t="s">
        <v>14053</v>
      </c>
      <c r="B13741" s="32" t="s">
        <v>147</v>
      </c>
      <c r="C13741">
        <f t="shared" si="214"/>
        <v>30732</v>
      </c>
    </row>
    <row r="13742" spans="1:3">
      <c r="A13742" s="32" t="s">
        <v>13595</v>
      </c>
      <c r="B13742" s="32" t="s">
        <v>147</v>
      </c>
      <c r="C13742">
        <f t="shared" si="214"/>
        <v>30733</v>
      </c>
    </row>
    <row r="13743" spans="1:3">
      <c r="A13743" s="32" t="s">
        <v>13596</v>
      </c>
      <c r="B13743" s="32" t="s">
        <v>147</v>
      </c>
      <c r="C13743">
        <f t="shared" si="214"/>
        <v>30734</v>
      </c>
    </row>
    <row r="13744" spans="1:3">
      <c r="A13744" s="32" t="s">
        <v>13936</v>
      </c>
      <c r="B13744" s="32" t="s">
        <v>147</v>
      </c>
      <c r="C13744">
        <f t="shared" si="214"/>
        <v>30735</v>
      </c>
    </row>
    <row r="13745" spans="1:3">
      <c r="A13745" s="32" t="s">
        <v>13218</v>
      </c>
      <c r="B13745" s="32" t="s">
        <v>147</v>
      </c>
      <c r="C13745">
        <f t="shared" si="214"/>
        <v>30736</v>
      </c>
    </row>
    <row r="13746" spans="1:3">
      <c r="A13746" s="32" t="s">
        <v>14054</v>
      </c>
      <c r="B13746" s="32" t="s">
        <v>147</v>
      </c>
      <c r="C13746">
        <f t="shared" si="214"/>
        <v>30738</v>
      </c>
    </row>
    <row r="13747" spans="1:3">
      <c r="A13747" s="32" t="s">
        <v>13219</v>
      </c>
      <c r="B13747" s="32" t="s">
        <v>147</v>
      </c>
      <c r="C13747">
        <f t="shared" si="214"/>
        <v>30739</v>
      </c>
    </row>
    <row r="13748" spans="1:3">
      <c r="A13748" s="32" t="s">
        <v>13284</v>
      </c>
      <c r="B13748" s="32" t="s">
        <v>147</v>
      </c>
      <c r="C13748">
        <f t="shared" si="214"/>
        <v>30740</v>
      </c>
    </row>
    <row r="13749" spans="1:3">
      <c r="A13749" s="32" t="s">
        <v>13329</v>
      </c>
      <c r="B13749" s="32" t="s">
        <v>147</v>
      </c>
      <c r="C13749">
        <f t="shared" si="214"/>
        <v>30741</v>
      </c>
    </row>
    <row r="13750" spans="1:3">
      <c r="A13750" s="32" t="s">
        <v>13330</v>
      </c>
      <c r="B13750" s="32" t="s">
        <v>147</v>
      </c>
      <c r="C13750">
        <f t="shared" si="214"/>
        <v>30742</v>
      </c>
    </row>
    <row r="13751" spans="1:3">
      <c r="A13751" s="32" t="s">
        <v>13597</v>
      </c>
      <c r="B13751" s="32" t="s">
        <v>147</v>
      </c>
      <c r="C13751">
        <f t="shared" si="214"/>
        <v>30746</v>
      </c>
    </row>
    <row r="13752" spans="1:3">
      <c r="A13752" s="32" t="s">
        <v>13331</v>
      </c>
      <c r="B13752" s="32" t="s">
        <v>147</v>
      </c>
      <c r="C13752">
        <f t="shared" si="214"/>
        <v>30747</v>
      </c>
    </row>
    <row r="13753" spans="1:3">
      <c r="A13753" s="32" t="s">
        <v>13332</v>
      </c>
      <c r="B13753" s="32" t="s">
        <v>147</v>
      </c>
      <c r="C13753">
        <f t="shared" si="214"/>
        <v>30750</v>
      </c>
    </row>
    <row r="13754" spans="1:3">
      <c r="A13754" s="32" t="s">
        <v>14181</v>
      </c>
      <c r="B13754" s="32" t="s">
        <v>147</v>
      </c>
      <c r="C13754">
        <f t="shared" si="214"/>
        <v>30751</v>
      </c>
    </row>
    <row r="13755" spans="1:3">
      <c r="A13755" s="32" t="s">
        <v>13220</v>
      </c>
      <c r="B13755" s="32" t="s">
        <v>147</v>
      </c>
      <c r="C13755">
        <f t="shared" si="214"/>
        <v>30752</v>
      </c>
    </row>
    <row r="13756" spans="1:3">
      <c r="A13756" s="32" t="s">
        <v>13221</v>
      </c>
      <c r="B13756" s="32" t="s">
        <v>147</v>
      </c>
      <c r="C13756">
        <f t="shared" si="214"/>
        <v>30753</v>
      </c>
    </row>
    <row r="13757" spans="1:3">
      <c r="A13757" s="32" t="s">
        <v>13333</v>
      </c>
      <c r="B13757" s="32" t="s">
        <v>147</v>
      </c>
      <c r="C13757">
        <f t="shared" si="214"/>
        <v>30755</v>
      </c>
    </row>
    <row r="13758" spans="1:3">
      <c r="A13758" s="32" t="s">
        <v>14055</v>
      </c>
      <c r="B13758" s="32" t="s">
        <v>147</v>
      </c>
      <c r="C13758">
        <f t="shared" si="214"/>
        <v>30756</v>
      </c>
    </row>
    <row r="13759" spans="1:3">
      <c r="A13759" s="32" t="s">
        <v>14056</v>
      </c>
      <c r="B13759" s="32" t="s">
        <v>147</v>
      </c>
      <c r="C13759">
        <f t="shared" si="214"/>
        <v>30757</v>
      </c>
    </row>
    <row r="13760" spans="1:3">
      <c r="A13760" s="32" t="s">
        <v>13937</v>
      </c>
      <c r="B13760" s="32" t="s">
        <v>147</v>
      </c>
      <c r="C13760">
        <f t="shared" si="214"/>
        <v>30802</v>
      </c>
    </row>
    <row r="13761" spans="1:3">
      <c r="A13761" s="32" t="s">
        <v>13598</v>
      </c>
      <c r="B13761" s="32" t="s">
        <v>147</v>
      </c>
      <c r="C13761">
        <f t="shared" si="214"/>
        <v>30803</v>
      </c>
    </row>
    <row r="13762" spans="1:3">
      <c r="A13762" s="32" t="s">
        <v>13938</v>
      </c>
      <c r="B13762" s="32" t="s">
        <v>147</v>
      </c>
      <c r="C13762">
        <f t="shared" ref="C13762:C13825" si="215">1*A13762</f>
        <v>30805</v>
      </c>
    </row>
    <row r="13763" spans="1:3">
      <c r="A13763" s="32" t="s">
        <v>13599</v>
      </c>
      <c r="B13763" s="32" t="s">
        <v>147</v>
      </c>
      <c r="C13763">
        <f t="shared" si="215"/>
        <v>30806</v>
      </c>
    </row>
    <row r="13764" spans="1:3">
      <c r="A13764" s="32" t="s">
        <v>13939</v>
      </c>
      <c r="B13764" s="32" t="s">
        <v>147</v>
      </c>
      <c r="C13764">
        <f t="shared" si="215"/>
        <v>30807</v>
      </c>
    </row>
    <row r="13765" spans="1:3">
      <c r="A13765" s="32" t="s">
        <v>13600</v>
      </c>
      <c r="B13765" s="32" t="s">
        <v>147</v>
      </c>
      <c r="C13765">
        <f t="shared" si="215"/>
        <v>30808</v>
      </c>
    </row>
    <row r="13766" spans="1:3">
      <c r="A13766" s="32" t="s">
        <v>13601</v>
      </c>
      <c r="B13766" s="32" t="s">
        <v>147</v>
      </c>
      <c r="C13766">
        <f t="shared" si="215"/>
        <v>30809</v>
      </c>
    </row>
    <row r="13767" spans="1:3">
      <c r="A13767" s="32" t="s">
        <v>13940</v>
      </c>
      <c r="B13767" s="32" t="s">
        <v>147</v>
      </c>
      <c r="C13767">
        <f t="shared" si="215"/>
        <v>30810</v>
      </c>
    </row>
    <row r="13768" spans="1:3">
      <c r="A13768" s="32" t="s">
        <v>13602</v>
      </c>
      <c r="B13768" s="32" t="s">
        <v>147</v>
      </c>
      <c r="C13768">
        <f t="shared" si="215"/>
        <v>30811</v>
      </c>
    </row>
    <row r="13769" spans="1:3">
      <c r="A13769" s="32" t="s">
        <v>13603</v>
      </c>
      <c r="B13769" s="32" t="s">
        <v>147</v>
      </c>
      <c r="C13769">
        <f t="shared" si="215"/>
        <v>30812</v>
      </c>
    </row>
    <row r="13770" spans="1:3">
      <c r="A13770" s="32" t="s">
        <v>13941</v>
      </c>
      <c r="B13770" s="32" t="s">
        <v>147</v>
      </c>
      <c r="C13770">
        <f t="shared" si="215"/>
        <v>30813</v>
      </c>
    </row>
    <row r="13771" spans="1:3">
      <c r="A13771" s="32" t="s">
        <v>13604</v>
      </c>
      <c r="B13771" s="32" t="s">
        <v>147</v>
      </c>
      <c r="C13771">
        <f t="shared" si="215"/>
        <v>30814</v>
      </c>
    </row>
    <row r="13772" spans="1:3">
      <c r="A13772" s="32" t="s">
        <v>13942</v>
      </c>
      <c r="B13772" s="32" t="s">
        <v>147</v>
      </c>
      <c r="C13772">
        <f t="shared" si="215"/>
        <v>30815</v>
      </c>
    </row>
    <row r="13773" spans="1:3">
      <c r="A13773" s="32" t="s">
        <v>13754</v>
      </c>
      <c r="B13773" s="32" t="s">
        <v>147</v>
      </c>
      <c r="C13773">
        <f t="shared" si="215"/>
        <v>30816</v>
      </c>
    </row>
    <row r="13774" spans="1:3">
      <c r="A13774" s="32" t="s">
        <v>13605</v>
      </c>
      <c r="B13774" s="32" t="s">
        <v>147</v>
      </c>
      <c r="C13774">
        <f t="shared" si="215"/>
        <v>30817</v>
      </c>
    </row>
    <row r="13775" spans="1:3">
      <c r="A13775" s="32" t="s">
        <v>13943</v>
      </c>
      <c r="B13775" s="32" t="s">
        <v>147</v>
      </c>
      <c r="C13775">
        <f t="shared" si="215"/>
        <v>30818</v>
      </c>
    </row>
    <row r="13776" spans="1:3">
      <c r="A13776" s="32" t="s">
        <v>13755</v>
      </c>
      <c r="B13776" s="32" t="s">
        <v>147</v>
      </c>
      <c r="C13776">
        <f t="shared" si="215"/>
        <v>30819</v>
      </c>
    </row>
    <row r="13777" spans="1:3">
      <c r="A13777" s="32" t="s">
        <v>13756</v>
      </c>
      <c r="B13777" s="32" t="s">
        <v>147</v>
      </c>
      <c r="C13777">
        <f t="shared" si="215"/>
        <v>30820</v>
      </c>
    </row>
    <row r="13778" spans="1:3">
      <c r="A13778" s="32" t="s">
        <v>13606</v>
      </c>
      <c r="B13778" s="32" t="s">
        <v>147</v>
      </c>
      <c r="C13778">
        <f t="shared" si="215"/>
        <v>30821</v>
      </c>
    </row>
    <row r="13779" spans="1:3">
      <c r="A13779" s="32" t="s">
        <v>14057</v>
      </c>
      <c r="B13779" s="32" t="s">
        <v>147</v>
      </c>
      <c r="C13779">
        <f t="shared" si="215"/>
        <v>30822</v>
      </c>
    </row>
    <row r="13780" spans="1:3">
      <c r="A13780" s="32" t="s">
        <v>14058</v>
      </c>
      <c r="B13780" s="32" t="s">
        <v>147</v>
      </c>
      <c r="C13780">
        <f t="shared" si="215"/>
        <v>30823</v>
      </c>
    </row>
    <row r="13781" spans="1:3">
      <c r="A13781" s="32" t="s">
        <v>13607</v>
      </c>
      <c r="B13781" s="32" t="s">
        <v>147</v>
      </c>
      <c r="C13781">
        <f t="shared" si="215"/>
        <v>30824</v>
      </c>
    </row>
    <row r="13782" spans="1:3">
      <c r="A13782" s="32" t="s">
        <v>13757</v>
      </c>
      <c r="B13782" s="32" t="s">
        <v>147</v>
      </c>
      <c r="C13782">
        <f t="shared" si="215"/>
        <v>30828</v>
      </c>
    </row>
    <row r="13783" spans="1:3">
      <c r="A13783" s="32" t="s">
        <v>13608</v>
      </c>
      <c r="B13783" s="32" t="s">
        <v>147</v>
      </c>
      <c r="C13783">
        <f t="shared" si="215"/>
        <v>30830</v>
      </c>
    </row>
    <row r="13784" spans="1:3">
      <c r="A13784" s="32" t="s">
        <v>13944</v>
      </c>
      <c r="B13784" s="32" t="s">
        <v>147</v>
      </c>
      <c r="C13784">
        <f t="shared" si="215"/>
        <v>30833</v>
      </c>
    </row>
    <row r="13785" spans="1:3">
      <c r="A13785" s="32" t="s">
        <v>14059</v>
      </c>
      <c r="B13785" s="32" t="s">
        <v>147</v>
      </c>
      <c r="C13785">
        <f t="shared" si="215"/>
        <v>30900</v>
      </c>
    </row>
    <row r="13786" spans="1:3">
      <c r="A13786" s="32" t="s">
        <v>13758</v>
      </c>
      <c r="B13786" s="32" t="s">
        <v>147</v>
      </c>
      <c r="C13786">
        <f t="shared" si="215"/>
        <v>30901</v>
      </c>
    </row>
    <row r="13787" spans="1:3">
      <c r="A13787" s="32" t="s">
        <v>13945</v>
      </c>
      <c r="B13787" s="32" t="s">
        <v>147</v>
      </c>
      <c r="C13787">
        <f t="shared" si="215"/>
        <v>30903</v>
      </c>
    </row>
    <row r="13788" spans="1:3">
      <c r="A13788" s="32" t="s">
        <v>13609</v>
      </c>
      <c r="B13788" s="32" t="s">
        <v>147</v>
      </c>
      <c r="C13788">
        <f t="shared" si="215"/>
        <v>30904</v>
      </c>
    </row>
    <row r="13789" spans="1:3">
      <c r="A13789" s="32" t="s">
        <v>13610</v>
      </c>
      <c r="B13789" s="32" t="s">
        <v>147</v>
      </c>
      <c r="C13789">
        <f t="shared" si="215"/>
        <v>30905</v>
      </c>
    </row>
    <row r="13790" spans="1:3">
      <c r="A13790" s="32" t="s">
        <v>13946</v>
      </c>
      <c r="B13790" s="32" t="s">
        <v>147</v>
      </c>
      <c r="C13790">
        <f t="shared" si="215"/>
        <v>30906</v>
      </c>
    </row>
    <row r="13791" spans="1:3">
      <c r="A13791" s="32" t="s">
        <v>13611</v>
      </c>
      <c r="B13791" s="32" t="s">
        <v>147</v>
      </c>
      <c r="C13791">
        <f t="shared" si="215"/>
        <v>30907</v>
      </c>
    </row>
    <row r="13792" spans="1:3">
      <c r="A13792" s="32" t="s">
        <v>13759</v>
      </c>
      <c r="B13792" s="32" t="s">
        <v>147</v>
      </c>
      <c r="C13792">
        <f t="shared" si="215"/>
        <v>30909</v>
      </c>
    </row>
    <row r="13793" spans="1:3">
      <c r="A13793" s="32" t="s">
        <v>14154</v>
      </c>
      <c r="B13793" s="32" t="s">
        <v>147</v>
      </c>
      <c r="C13793">
        <f t="shared" si="215"/>
        <v>30910</v>
      </c>
    </row>
    <row r="13794" spans="1:3">
      <c r="A13794" s="32" t="s">
        <v>14243</v>
      </c>
      <c r="B13794" s="32" t="s">
        <v>147</v>
      </c>
      <c r="C13794">
        <f t="shared" si="215"/>
        <v>30911</v>
      </c>
    </row>
    <row r="13795" spans="1:3">
      <c r="A13795" s="32" t="s">
        <v>13947</v>
      </c>
      <c r="B13795" s="32" t="s">
        <v>147</v>
      </c>
      <c r="C13795">
        <f t="shared" si="215"/>
        <v>30912</v>
      </c>
    </row>
    <row r="13796" spans="1:3">
      <c r="A13796" s="32" t="s">
        <v>13612</v>
      </c>
      <c r="B13796" s="32" t="s">
        <v>147</v>
      </c>
      <c r="C13796">
        <f t="shared" si="215"/>
        <v>30913</v>
      </c>
    </row>
    <row r="13797" spans="1:3">
      <c r="A13797" s="32" t="s">
        <v>13948</v>
      </c>
      <c r="B13797" s="32" t="s">
        <v>147</v>
      </c>
      <c r="C13797">
        <f t="shared" si="215"/>
        <v>30914</v>
      </c>
    </row>
    <row r="13798" spans="1:3">
      <c r="A13798" s="32" t="s">
        <v>13613</v>
      </c>
      <c r="B13798" s="32" t="s">
        <v>147</v>
      </c>
      <c r="C13798">
        <f t="shared" si="215"/>
        <v>30916</v>
      </c>
    </row>
    <row r="13799" spans="1:3">
      <c r="A13799" s="32" t="s">
        <v>13949</v>
      </c>
      <c r="B13799" s="32" t="s">
        <v>147</v>
      </c>
      <c r="C13799">
        <f t="shared" si="215"/>
        <v>30917</v>
      </c>
    </row>
    <row r="13800" spans="1:3">
      <c r="A13800" s="32" t="s">
        <v>13760</v>
      </c>
      <c r="B13800" s="32" t="s">
        <v>147</v>
      </c>
      <c r="C13800">
        <f t="shared" si="215"/>
        <v>30919</v>
      </c>
    </row>
    <row r="13801" spans="1:3">
      <c r="A13801" s="32" t="s">
        <v>13614</v>
      </c>
      <c r="B13801" s="32" t="s">
        <v>147</v>
      </c>
      <c r="C13801">
        <f t="shared" si="215"/>
        <v>30999</v>
      </c>
    </row>
    <row r="13802" spans="1:3">
      <c r="A13802" s="32" t="s">
        <v>13222</v>
      </c>
      <c r="B13802" s="32" t="s">
        <v>147</v>
      </c>
      <c r="C13802">
        <f t="shared" si="215"/>
        <v>31001</v>
      </c>
    </row>
    <row r="13803" spans="1:3">
      <c r="A13803" s="32" t="s">
        <v>14244</v>
      </c>
      <c r="B13803" s="32" t="s">
        <v>147</v>
      </c>
      <c r="C13803">
        <f t="shared" si="215"/>
        <v>31002</v>
      </c>
    </row>
    <row r="13804" spans="1:3">
      <c r="A13804" s="32" t="s">
        <v>13615</v>
      </c>
      <c r="B13804" s="32" t="s">
        <v>147</v>
      </c>
      <c r="C13804">
        <f t="shared" si="215"/>
        <v>31003</v>
      </c>
    </row>
    <row r="13805" spans="1:3">
      <c r="A13805" s="32" t="s">
        <v>13950</v>
      </c>
      <c r="B13805" s="32" t="s">
        <v>147</v>
      </c>
      <c r="C13805">
        <f t="shared" si="215"/>
        <v>31004</v>
      </c>
    </row>
    <row r="13806" spans="1:3">
      <c r="A13806" s="32" t="s">
        <v>13616</v>
      </c>
      <c r="B13806" s="32" t="s">
        <v>147</v>
      </c>
      <c r="C13806">
        <f t="shared" si="215"/>
        <v>31005</v>
      </c>
    </row>
    <row r="13807" spans="1:3">
      <c r="A13807" s="32" t="s">
        <v>13334</v>
      </c>
      <c r="B13807" s="32" t="s">
        <v>147</v>
      </c>
      <c r="C13807">
        <f t="shared" si="215"/>
        <v>31006</v>
      </c>
    </row>
    <row r="13808" spans="1:3">
      <c r="A13808" s="32" t="s">
        <v>14182</v>
      </c>
      <c r="B13808" s="32" t="s">
        <v>147</v>
      </c>
      <c r="C13808">
        <f t="shared" si="215"/>
        <v>31007</v>
      </c>
    </row>
    <row r="13809" spans="1:3">
      <c r="A13809" s="32" t="s">
        <v>13617</v>
      </c>
      <c r="B13809" s="32" t="s">
        <v>147</v>
      </c>
      <c r="C13809">
        <f t="shared" si="215"/>
        <v>31008</v>
      </c>
    </row>
    <row r="13810" spans="1:3">
      <c r="A13810" s="32" t="s">
        <v>13335</v>
      </c>
      <c r="B13810" s="32" t="s">
        <v>147</v>
      </c>
      <c r="C13810">
        <f t="shared" si="215"/>
        <v>31009</v>
      </c>
    </row>
    <row r="13811" spans="1:3">
      <c r="A13811" s="32" t="s">
        <v>14060</v>
      </c>
      <c r="B13811" s="32" t="s">
        <v>147</v>
      </c>
      <c r="C13811">
        <f t="shared" si="215"/>
        <v>31010</v>
      </c>
    </row>
    <row r="13812" spans="1:3">
      <c r="A13812" s="32" t="s">
        <v>13336</v>
      </c>
      <c r="B13812" s="32" t="s">
        <v>147</v>
      </c>
      <c r="C13812">
        <f t="shared" si="215"/>
        <v>31011</v>
      </c>
    </row>
    <row r="13813" spans="1:3">
      <c r="A13813" s="32" t="s">
        <v>13223</v>
      </c>
      <c r="B13813" s="32" t="s">
        <v>147</v>
      </c>
      <c r="C13813">
        <f t="shared" si="215"/>
        <v>31012</v>
      </c>
    </row>
    <row r="13814" spans="1:3">
      <c r="A13814" s="32" t="s">
        <v>13618</v>
      </c>
      <c r="B13814" s="32" t="s">
        <v>147</v>
      </c>
      <c r="C13814">
        <f t="shared" si="215"/>
        <v>31013</v>
      </c>
    </row>
    <row r="13815" spans="1:3">
      <c r="A13815" s="32" t="s">
        <v>13224</v>
      </c>
      <c r="B13815" s="32" t="s">
        <v>147</v>
      </c>
      <c r="C13815">
        <f t="shared" si="215"/>
        <v>31014</v>
      </c>
    </row>
    <row r="13816" spans="1:3">
      <c r="A13816" s="32" t="s">
        <v>13225</v>
      </c>
      <c r="B13816" s="32" t="s">
        <v>147</v>
      </c>
      <c r="C13816">
        <f t="shared" si="215"/>
        <v>31015</v>
      </c>
    </row>
    <row r="13817" spans="1:3">
      <c r="A13817" s="32" t="s">
        <v>13951</v>
      </c>
      <c r="B13817" s="32" t="s">
        <v>147</v>
      </c>
      <c r="C13817">
        <f t="shared" si="215"/>
        <v>31016</v>
      </c>
    </row>
    <row r="13818" spans="1:3">
      <c r="A13818" s="32" t="s">
        <v>13761</v>
      </c>
      <c r="B13818" s="32" t="s">
        <v>147</v>
      </c>
      <c r="C13818">
        <f t="shared" si="215"/>
        <v>31017</v>
      </c>
    </row>
    <row r="13819" spans="1:3">
      <c r="A13819" s="32" t="s">
        <v>13952</v>
      </c>
      <c r="B13819" s="32" t="s">
        <v>147</v>
      </c>
      <c r="C13819">
        <f t="shared" si="215"/>
        <v>31018</v>
      </c>
    </row>
    <row r="13820" spans="1:3">
      <c r="A13820" s="32" t="s">
        <v>13337</v>
      </c>
      <c r="B13820" s="32" t="s">
        <v>147</v>
      </c>
      <c r="C13820">
        <f t="shared" si="215"/>
        <v>31019</v>
      </c>
    </row>
    <row r="13821" spans="1:3">
      <c r="A13821" s="32" t="s">
        <v>13953</v>
      </c>
      <c r="B13821" s="32" t="s">
        <v>147</v>
      </c>
      <c r="C13821">
        <f t="shared" si="215"/>
        <v>31020</v>
      </c>
    </row>
    <row r="13822" spans="1:3">
      <c r="A13822" s="32" t="s">
        <v>13226</v>
      </c>
      <c r="B13822" s="32" t="s">
        <v>147</v>
      </c>
      <c r="C13822">
        <f t="shared" si="215"/>
        <v>31021</v>
      </c>
    </row>
    <row r="13823" spans="1:3">
      <c r="A13823" s="32" t="s">
        <v>13338</v>
      </c>
      <c r="B13823" s="32" t="s">
        <v>147</v>
      </c>
      <c r="C13823">
        <f t="shared" si="215"/>
        <v>31022</v>
      </c>
    </row>
    <row r="13824" spans="1:3">
      <c r="A13824" s="32" t="s">
        <v>13339</v>
      </c>
      <c r="B13824" s="32" t="s">
        <v>147</v>
      </c>
      <c r="C13824">
        <f t="shared" si="215"/>
        <v>31023</v>
      </c>
    </row>
    <row r="13825" spans="1:3">
      <c r="A13825" s="32" t="s">
        <v>13619</v>
      </c>
      <c r="B13825" s="32" t="s">
        <v>147</v>
      </c>
      <c r="C13825">
        <f t="shared" si="215"/>
        <v>31024</v>
      </c>
    </row>
    <row r="13826" spans="1:3">
      <c r="A13826" s="32" t="s">
        <v>13954</v>
      </c>
      <c r="B13826" s="32" t="s">
        <v>147</v>
      </c>
      <c r="C13826">
        <f t="shared" ref="C13826:C13889" si="216">1*A13826</f>
        <v>31025</v>
      </c>
    </row>
    <row r="13827" spans="1:3">
      <c r="A13827" s="32" t="s">
        <v>13762</v>
      </c>
      <c r="B13827" s="32" t="s">
        <v>147</v>
      </c>
      <c r="C13827">
        <f t="shared" si="216"/>
        <v>31026</v>
      </c>
    </row>
    <row r="13828" spans="1:3">
      <c r="A13828" s="32" t="s">
        <v>13227</v>
      </c>
      <c r="B13828" s="32" t="s">
        <v>147</v>
      </c>
      <c r="C13828">
        <f t="shared" si="216"/>
        <v>31027</v>
      </c>
    </row>
    <row r="13829" spans="1:3">
      <c r="A13829" s="32" t="s">
        <v>13955</v>
      </c>
      <c r="B13829" s="32" t="s">
        <v>147</v>
      </c>
      <c r="C13829">
        <f t="shared" si="216"/>
        <v>31028</v>
      </c>
    </row>
    <row r="13830" spans="1:3">
      <c r="A13830" s="32" t="s">
        <v>13620</v>
      </c>
      <c r="B13830" s="32" t="s">
        <v>147</v>
      </c>
      <c r="C13830">
        <f t="shared" si="216"/>
        <v>31029</v>
      </c>
    </row>
    <row r="13831" spans="1:3">
      <c r="A13831" s="32" t="s">
        <v>13621</v>
      </c>
      <c r="B13831" s="32" t="s">
        <v>147</v>
      </c>
      <c r="C13831">
        <f t="shared" si="216"/>
        <v>31030</v>
      </c>
    </row>
    <row r="13832" spans="1:3">
      <c r="A13832" s="32" t="s">
        <v>13622</v>
      </c>
      <c r="B13832" s="32" t="s">
        <v>147</v>
      </c>
      <c r="C13832">
        <f t="shared" si="216"/>
        <v>31031</v>
      </c>
    </row>
    <row r="13833" spans="1:3">
      <c r="A13833" s="32" t="s">
        <v>13956</v>
      </c>
      <c r="B13833" s="32" t="s">
        <v>147</v>
      </c>
      <c r="C13833">
        <f t="shared" si="216"/>
        <v>31032</v>
      </c>
    </row>
    <row r="13834" spans="1:3">
      <c r="A13834" s="32" t="s">
        <v>13623</v>
      </c>
      <c r="B13834" s="32" t="s">
        <v>147</v>
      </c>
      <c r="C13834">
        <f t="shared" si="216"/>
        <v>31033</v>
      </c>
    </row>
    <row r="13835" spans="1:3">
      <c r="A13835" s="32" t="s">
        <v>13763</v>
      </c>
      <c r="B13835" s="32" t="s">
        <v>147</v>
      </c>
      <c r="C13835">
        <f t="shared" si="216"/>
        <v>31034</v>
      </c>
    </row>
    <row r="13836" spans="1:3">
      <c r="A13836" s="32" t="s">
        <v>13957</v>
      </c>
      <c r="B13836" s="32" t="s">
        <v>147</v>
      </c>
      <c r="C13836">
        <f t="shared" si="216"/>
        <v>31035</v>
      </c>
    </row>
    <row r="13837" spans="1:3">
      <c r="A13837" s="32" t="s">
        <v>13624</v>
      </c>
      <c r="B13837" s="32" t="s">
        <v>147</v>
      </c>
      <c r="C13837">
        <f t="shared" si="216"/>
        <v>31036</v>
      </c>
    </row>
    <row r="13838" spans="1:3">
      <c r="A13838" s="32" t="s">
        <v>14061</v>
      </c>
      <c r="B13838" s="32" t="s">
        <v>147</v>
      </c>
      <c r="C13838">
        <f t="shared" si="216"/>
        <v>31037</v>
      </c>
    </row>
    <row r="13839" spans="1:3">
      <c r="A13839" s="32" t="s">
        <v>13625</v>
      </c>
      <c r="B13839" s="32" t="s">
        <v>147</v>
      </c>
      <c r="C13839">
        <f t="shared" si="216"/>
        <v>31038</v>
      </c>
    </row>
    <row r="13840" spans="1:3">
      <c r="A13840" s="32" t="s">
        <v>13228</v>
      </c>
      <c r="B13840" s="32" t="s">
        <v>147</v>
      </c>
      <c r="C13840">
        <f t="shared" si="216"/>
        <v>31039</v>
      </c>
    </row>
    <row r="13841" spans="1:3">
      <c r="A13841" s="32" t="s">
        <v>13229</v>
      </c>
      <c r="B13841" s="32" t="s">
        <v>147</v>
      </c>
      <c r="C13841">
        <f t="shared" si="216"/>
        <v>31040</v>
      </c>
    </row>
    <row r="13842" spans="1:3">
      <c r="A13842" s="32" t="s">
        <v>14183</v>
      </c>
      <c r="B13842" s="32" t="s">
        <v>147</v>
      </c>
      <c r="C13842">
        <f t="shared" si="216"/>
        <v>31041</v>
      </c>
    </row>
    <row r="13843" spans="1:3">
      <c r="A13843" s="32" t="s">
        <v>13958</v>
      </c>
      <c r="B13843" s="32" t="s">
        <v>147</v>
      </c>
      <c r="C13843">
        <f t="shared" si="216"/>
        <v>31042</v>
      </c>
    </row>
    <row r="13844" spans="1:3">
      <c r="A13844" s="32" t="s">
        <v>13959</v>
      </c>
      <c r="B13844" s="32" t="s">
        <v>147</v>
      </c>
      <c r="C13844">
        <f t="shared" si="216"/>
        <v>31044</v>
      </c>
    </row>
    <row r="13845" spans="1:3">
      <c r="A13845" s="32" t="s">
        <v>13960</v>
      </c>
      <c r="B13845" s="32" t="s">
        <v>147</v>
      </c>
      <c r="C13845">
        <f t="shared" si="216"/>
        <v>31045</v>
      </c>
    </row>
    <row r="13846" spans="1:3">
      <c r="A13846" s="32" t="s">
        <v>13626</v>
      </c>
      <c r="B13846" s="32" t="s">
        <v>147</v>
      </c>
      <c r="C13846">
        <f t="shared" si="216"/>
        <v>31046</v>
      </c>
    </row>
    <row r="13847" spans="1:3">
      <c r="A13847" s="32" t="s">
        <v>13764</v>
      </c>
      <c r="B13847" s="32" t="s">
        <v>147</v>
      </c>
      <c r="C13847">
        <f t="shared" si="216"/>
        <v>31047</v>
      </c>
    </row>
    <row r="13848" spans="1:3">
      <c r="A13848" s="32" t="s">
        <v>13230</v>
      </c>
      <c r="B13848" s="32" t="s">
        <v>147</v>
      </c>
      <c r="C13848">
        <f t="shared" si="216"/>
        <v>31049</v>
      </c>
    </row>
    <row r="13849" spans="1:3">
      <c r="A13849" s="32" t="s">
        <v>13627</v>
      </c>
      <c r="B13849" s="32" t="s">
        <v>147</v>
      </c>
      <c r="C13849">
        <f t="shared" si="216"/>
        <v>31050</v>
      </c>
    </row>
    <row r="13850" spans="1:3">
      <c r="A13850" s="32" t="s">
        <v>14184</v>
      </c>
      <c r="B13850" s="32" t="s">
        <v>147</v>
      </c>
      <c r="C13850">
        <f t="shared" si="216"/>
        <v>31051</v>
      </c>
    </row>
    <row r="13851" spans="1:3">
      <c r="A13851" s="32" t="s">
        <v>13628</v>
      </c>
      <c r="B13851" s="32" t="s">
        <v>147</v>
      </c>
      <c r="C13851">
        <f t="shared" si="216"/>
        <v>31052</v>
      </c>
    </row>
    <row r="13852" spans="1:3">
      <c r="A13852" s="32" t="s">
        <v>13765</v>
      </c>
      <c r="B13852" s="32" t="s">
        <v>147</v>
      </c>
      <c r="C13852">
        <f t="shared" si="216"/>
        <v>31054</v>
      </c>
    </row>
    <row r="13853" spans="1:3">
      <c r="A13853" s="32" t="s">
        <v>14062</v>
      </c>
      <c r="B13853" s="32" t="s">
        <v>147</v>
      </c>
      <c r="C13853">
        <f t="shared" si="216"/>
        <v>31055</v>
      </c>
    </row>
    <row r="13854" spans="1:3">
      <c r="A13854" s="32" t="s">
        <v>13340</v>
      </c>
      <c r="B13854" s="32" t="s">
        <v>147</v>
      </c>
      <c r="C13854">
        <f t="shared" si="216"/>
        <v>31057</v>
      </c>
    </row>
    <row r="13855" spans="1:3">
      <c r="A13855" s="32" t="s">
        <v>14063</v>
      </c>
      <c r="B13855" s="32" t="s">
        <v>147</v>
      </c>
      <c r="C13855">
        <f t="shared" si="216"/>
        <v>31058</v>
      </c>
    </row>
    <row r="13856" spans="1:3">
      <c r="A13856" s="32" t="s">
        <v>13629</v>
      </c>
      <c r="B13856" s="32" t="s">
        <v>147</v>
      </c>
      <c r="C13856">
        <f t="shared" si="216"/>
        <v>31059</v>
      </c>
    </row>
    <row r="13857" spans="1:3">
      <c r="A13857" s="32" t="s">
        <v>13231</v>
      </c>
      <c r="B13857" s="32" t="s">
        <v>147</v>
      </c>
      <c r="C13857">
        <f t="shared" si="216"/>
        <v>31060</v>
      </c>
    </row>
    <row r="13858" spans="1:3">
      <c r="A13858" s="32" t="s">
        <v>13630</v>
      </c>
      <c r="B13858" s="32" t="s">
        <v>147</v>
      </c>
      <c r="C13858">
        <f t="shared" si="216"/>
        <v>31061</v>
      </c>
    </row>
    <row r="13859" spans="1:3">
      <c r="A13859" s="32" t="s">
        <v>13961</v>
      </c>
      <c r="B13859" s="32" t="s">
        <v>147</v>
      </c>
      <c r="C13859">
        <f t="shared" si="216"/>
        <v>31062</v>
      </c>
    </row>
    <row r="13860" spans="1:3">
      <c r="A13860" s="32" t="s">
        <v>13341</v>
      </c>
      <c r="B13860" s="32" t="s">
        <v>147</v>
      </c>
      <c r="C13860">
        <f t="shared" si="216"/>
        <v>31063</v>
      </c>
    </row>
    <row r="13861" spans="1:3">
      <c r="A13861" s="32" t="s">
        <v>13631</v>
      </c>
      <c r="B13861" s="32" t="s">
        <v>147</v>
      </c>
      <c r="C13861">
        <f t="shared" si="216"/>
        <v>31064</v>
      </c>
    </row>
    <row r="13862" spans="1:3">
      <c r="A13862" s="32" t="s">
        <v>13232</v>
      </c>
      <c r="B13862" s="32" t="s">
        <v>147</v>
      </c>
      <c r="C13862">
        <f t="shared" si="216"/>
        <v>31065</v>
      </c>
    </row>
    <row r="13863" spans="1:3">
      <c r="A13863" s="32" t="s">
        <v>13632</v>
      </c>
      <c r="B13863" s="32" t="s">
        <v>147</v>
      </c>
      <c r="C13863">
        <f t="shared" si="216"/>
        <v>31066</v>
      </c>
    </row>
    <row r="13864" spans="1:3">
      <c r="A13864" s="32" t="s">
        <v>13962</v>
      </c>
      <c r="B13864" s="32" t="s">
        <v>147</v>
      </c>
      <c r="C13864">
        <f t="shared" si="216"/>
        <v>31067</v>
      </c>
    </row>
    <row r="13865" spans="1:3">
      <c r="A13865" s="32" t="s">
        <v>13233</v>
      </c>
      <c r="B13865" s="32" t="s">
        <v>147</v>
      </c>
      <c r="C13865">
        <f t="shared" si="216"/>
        <v>31068</v>
      </c>
    </row>
    <row r="13866" spans="1:3">
      <c r="A13866" s="32" t="s">
        <v>13633</v>
      </c>
      <c r="B13866" s="32" t="s">
        <v>147</v>
      </c>
      <c r="C13866">
        <f t="shared" si="216"/>
        <v>31069</v>
      </c>
    </row>
    <row r="13867" spans="1:3">
      <c r="A13867" s="32" t="s">
        <v>14064</v>
      </c>
      <c r="B13867" s="32" t="s">
        <v>147</v>
      </c>
      <c r="C13867">
        <f t="shared" si="216"/>
        <v>31070</v>
      </c>
    </row>
    <row r="13868" spans="1:3">
      <c r="A13868" s="32" t="s">
        <v>13342</v>
      </c>
      <c r="B13868" s="32" t="s">
        <v>147</v>
      </c>
      <c r="C13868">
        <f t="shared" si="216"/>
        <v>31071</v>
      </c>
    </row>
    <row r="13869" spans="1:3">
      <c r="A13869" s="32" t="s">
        <v>14245</v>
      </c>
      <c r="B13869" s="32" t="s">
        <v>147</v>
      </c>
      <c r="C13869">
        <f t="shared" si="216"/>
        <v>31072</v>
      </c>
    </row>
    <row r="13870" spans="1:3">
      <c r="A13870" s="32" t="s">
        <v>14065</v>
      </c>
      <c r="B13870" s="32" t="s">
        <v>147</v>
      </c>
      <c r="C13870">
        <f t="shared" si="216"/>
        <v>31073</v>
      </c>
    </row>
    <row r="13871" spans="1:3">
      <c r="A13871" s="32" t="s">
        <v>13234</v>
      </c>
      <c r="B13871" s="32" t="s">
        <v>147</v>
      </c>
      <c r="C13871">
        <f t="shared" si="216"/>
        <v>31075</v>
      </c>
    </row>
    <row r="13872" spans="1:3">
      <c r="A13872" s="32" t="s">
        <v>13235</v>
      </c>
      <c r="B13872" s="32" t="s">
        <v>147</v>
      </c>
      <c r="C13872">
        <f t="shared" si="216"/>
        <v>31076</v>
      </c>
    </row>
    <row r="13873" spans="1:3">
      <c r="A13873" s="32" t="s">
        <v>14185</v>
      </c>
      <c r="B13873" s="32" t="s">
        <v>147</v>
      </c>
      <c r="C13873">
        <f t="shared" si="216"/>
        <v>31077</v>
      </c>
    </row>
    <row r="13874" spans="1:3">
      <c r="A13874" s="32" t="s">
        <v>13963</v>
      </c>
      <c r="B13874" s="32" t="s">
        <v>147</v>
      </c>
      <c r="C13874">
        <f t="shared" si="216"/>
        <v>31078</v>
      </c>
    </row>
    <row r="13875" spans="1:3">
      <c r="A13875" s="32" t="s">
        <v>13343</v>
      </c>
      <c r="B13875" s="32" t="s">
        <v>147</v>
      </c>
      <c r="C13875">
        <f t="shared" si="216"/>
        <v>31079</v>
      </c>
    </row>
    <row r="13876" spans="1:3">
      <c r="A13876" s="32" t="s">
        <v>13236</v>
      </c>
      <c r="B13876" s="32" t="s">
        <v>147</v>
      </c>
      <c r="C13876">
        <f t="shared" si="216"/>
        <v>31081</v>
      </c>
    </row>
    <row r="13877" spans="1:3">
      <c r="A13877" s="32" t="s">
        <v>13964</v>
      </c>
      <c r="B13877" s="32" t="s">
        <v>147</v>
      </c>
      <c r="C13877">
        <f t="shared" si="216"/>
        <v>31082</v>
      </c>
    </row>
    <row r="13878" spans="1:3">
      <c r="A13878" s="32" t="s">
        <v>14186</v>
      </c>
      <c r="B13878" s="32" t="s">
        <v>147</v>
      </c>
      <c r="C13878">
        <f t="shared" si="216"/>
        <v>31083</v>
      </c>
    </row>
    <row r="13879" spans="1:3">
      <c r="A13879" s="32" t="s">
        <v>14187</v>
      </c>
      <c r="B13879" s="32" t="s">
        <v>147</v>
      </c>
      <c r="C13879">
        <f t="shared" si="216"/>
        <v>31084</v>
      </c>
    </row>
    <row r="13880" spans="1:3">
      <c r="A13880" s="32" t="s">
        <v>13634</v>
      </c>
      <c r="B13880" s="32" t="s">
        <v>147</v>
      </c>
      <c r="C13880">
        <f t="shared" si="216"/>
        <v>31085</v>
      </c>
    </row>
    <row r="13881" spans="1:3">
      <c r="A13881" s="32" t="s">
        <v>13635</v>
      </c>
      <c r="B13881" s="32" t="s">
        <v>147</v>
      </c>
      <c r="C13881">
        <f t="shared" si="216"/>
        <v>31086</v>
      </c>
    </row>
    <row r="13882" spans="1:3">
      <c r="A13882" s="32" t="s">
        <v>13965</v>
      </c>
      <c r="B13882" s="32" t="s">
        <v>147</v>
      </c>
      <c r="C13882">
        <f t="shared" si="216"/>
        <v>31087</v>
      </c>
    </row>
    <row r="13883" spans="1:3">
      <c r="A13883" s="32" t="s">
        <v>13636</v>
      </c>
      <c r="B13883" s="32" t="s">
        <v>147</v>
      </c>
      <c r="C13883">
        <f t="shared" si="216"/>
        <v>31088</v>
      </c>
    </row>
    <row r="13884" spans="1:3">
      <c r="A13884" s="32" t="s">
        <v>14066</v>
      </c>
      <c r="B13884" s="32" t="s">
        <v>147</v>
      </c>
      <c r="C13884">
        <f t="shared" si="216"/>
        <v>31089</v>
      </c>
    </row>
    <row r="13885" spans="1:3">
      <c r="A13885" s="32" t="s">
        <v>13966</v>
      </c>
      <c r="B13885" s="32" t="s">
        <v>147</v>
      </c>
      <c r="C13885">
        <f t="shared" si="216"/>
        <v>31090</v>
      </c>
    </row>
    <row r="13886" spans="1:3">
      <c r="A13886" s="32" t="s">
        <v>13344</v>
      </c>
      <c r="B13886" s="32" t="s">
        <v>147</v>
      </c>
      <c r="C13886">
        <f t="shared" si="216"/>
        <v>31091</v>
      </c>
    </row>
    <row r="13887" spans="1:3">
      <c r="A13887" s="32" t="s">
        <v>13237</v>
      </c>
      <c r="B13887" s="32" t="s">
        <v>147</v>
      </c>
      <c r="C13887">
        <f t="shared" si="216"/>
        <v>31092</v>
      </c>
    </row>
    <row r="13888" spans="1:3">
      <c r="A13888" s="32" t="s">
        <v>13967</v>
      </c>
      <c r="B13888" s="32" t="s">
        <v>147</v>
      </c>
      <c r="C13888">
        <f t="shared" si="216"/>
        <v>31093</v>
      </c>
    </row>
    <row r="13889" spans="1:3">
      <c r="A13889" s="32" t="s">
        <v>13637</v>
      </c>
      <c r="B13889" s="32" t="s">
        <v>147</v>
      </c>
      <c r="C13889">
        <f t="shared" si="216"/>
        <v>31094</v>
      </c>
    </row>
    <row r="13890" spans="1:3">
      <c r="A13890" s="32" t="s">
        <v>13638</v>
      </c>
      <c r="B13890" s="32" t="s">
        <v>147</v>
      </c>
      <c r="C13890">
        <f t="shared" ref="C13890:C13953" si="217">1*A13890</f>
        <v>31095</v>
      </c>
    </row>
    <row r="13891" spans="1:3">
      <c r="A13891" s="32" t="s">
        <v>13238</v>
      </c>
      <c r="B13891" s="32" t="s">
        <v>147</v>
      </c>
      <c r="C13891">
        <f t="shared" si="217"/>
        <v>31096</v>
      </c>
    </row>
    <row r="13892" spans="1:3">
      <c r="A13892" s="32" t="s">
        <v>13639</v>
      </c>
      <c r="B13892" s="32" t="s">
        <v>147</v>
      </c>
      <c r="C13892">
        <f t="shared" si="217"/>
        <v>31097</v>
      </c>
    </row>
    <row r="13893" spans="1:3">
      <c r="A13893" s="32" t="s">
        <v>13968</v>
      </c>
      <c r="B13893" s="32" t="s">
        <v>147</v>
      </c>
      <c r="C13893">
        <f t="shared" si="217"/>
        <v>31098</v>
      </c>
    </row>
    <row r="13894" spans="1:3">
      <c r="A13894" s="32" t="s">
        <v>13969</v>
      </c>
      <c r="B13894" s="32" t="s">
        <v>147</v>
      </c>
      <c r="C13894">
        <f t="shared" si="217"/>
        <v>31099</v>
      </c>
    </row>
    <row r="13895" spans="1:3">
      <c r="A13895" s="32" t="s">
        <v>13970</v>
      </c>
      <c r="B13895" s="32" t="s">
        <v>147</v>
      </c>
      <c r="C13895">
        <f t="shared" si="217"/>
        <v>31106</v>
      </c>
    </row>
    <row r="13896" spans="1:3">
      <c r="A13896" s="32" t="s">
        <v>13640</v>
      </c>
      <c r="B13896" s="32" t="s">
        <v>147</v>
      </c>
      <c r="C13896">
        <f t="shared" si="217"/>
        <v>31107</v>
      </c>
    </row>
    <row r="13897" spans="1:3">
      <c r="A13897" s="32" t="s">
        <v>13971</v>
      </c>
      <c r="B13897" s="32" t="s">
        <v>147</v>
      </c>
      <c r="C13897">
        <f t="shared" si="217"/>
        <v>31119</v>
      </c>
    </row>
    <row r="13898" spans="1:3">
      <c r="A13898" s="32" t="s">
        <v>13641</v>
      </c>
      <c r="B13898" s="32" t="s">
        <v>147</v>
      </c>
      <c r="C13898">
        <f t="shared" si="217"/>
        <v>31120</v>
      </c>
    </row>
    <row r="13899" spans="1:3">
      <c r="A13899" s="32" t="s">
        <v>13642</v>
      </c>
      <c r="B13899" s="32" t="s">
        <v>147</v>
      </c>
      <c r="C13899">
        <f t="shared" si="217"/>
        <v>31126</v>
      </c>
    </row>
    <row r="13900" spans="1:3">
      <c r="A13900" s="32" t="s">
        <v>13972</v>
      </c>
      <c r="B13900" s="32" t="s">
        <v>147</v>
      </c>
      <c r="C13900">
        <f t="shared" si="217"/>
        <v>31131</v>
      </c>
    </row>
    <row r="13901" spans="1:3">
      <c r="A13901" s="32" t="s">
        <v>13643</v>
      </c>
      <c r="B13901" s="32" t="s">
        <v>147</v>
      </c>
      <c r="C13901">
        <f t="shared" si="217"/>
        <v>31132</v>
      </c>
    </row>
    <row r="13902" spans="1:3">
      <c r="A13902" s="32" t="s">
        <v>13973</v>
      </c>
      <c r="B13902" s="32" t="s">
        <v>147</v>
      </c>
      <c r="C13902">
        <f t="shared" si="217"/>
        <v>31136</v>
      </c>
    </row>
    <row r="13903" spans="1:3">
      <c r="A13903" s="32" t="s">
        <v>13974</v>
      </c>
      <c r="B13903" s="32" t="s">
        <v>147</v>
      </c>
      <c r="C13903">
        <f t="shared" si="217"/>
        <v>31139</v>
      </c>
    </row>
    <row r="13904" spans="1:3">
      <c r="A13904" s="32" t="s">
        <v>13766</v>
      </c>
      <c r="B13904" s="32" t="s">
        <v>147</v>
      </c>
      <c r="C13904">
        <f t="shared" si="217"/>
        <v>31141</v>
      </c>
    </row>
    <row r="13905" spans="1:3">
      <c r="A13905" s="32" t="s">
        <v>13644</v>
      </c>
      <c r="B13905" s="32" t="s">
        <v>147</v>
      </c>
      <c r="C13905">
        <f t="shared" si="217"/>
        <v>31144</v>
      </c>
    </row>
    <row r="13906" spans="1:3">
      <c r="A13906" s="32" t="s">
        <v>13645</v>
      </c>
      <c r="B13906" s="32" t="s">
        <v>147</v>
      </c>
      <c r="C13906">
        <f t="shared" si="217"/>
        <v>31145</v>
      </c>
    </row>
    <row r="13907" spans="1:3">
      <c r="A13907" s="32" t="s">
        <v>13646</v>
      </c>
      <c r="B13907" s="32" t="s">
        <v>147</v>
      </c>
      <c r="C13907">
        <f t="shared" si="217"/>
        <v>31146</v>
      </c>
    </row>
    <row r="13908" spans="1:3">
      <c r="A13908" s="32" t="s">
        <v>13767</v>
      </c>
      <c r="B13908" s="32" t="s">
        <v>147</v>
      </c>
      <c r="C13908">
        <f t="shared" si="217"/>
        <v>31150</v>
      </c>
    </row>
    <row r="13909" spans="1:3">
      <c r="A13909" s="32" t="s">
        <v>14188</v>
      </c>
      <c r="B13909" s="32" t="s">
        <v>147</v>
      </c>
      <c r="C13909">
        <f t="shared" si="217"/>
        <v>31156</v>
      </c>
    </row>
    <row r="13910" spans="1:3">
      <c r="A13910" s="32" t="s">
        <v>13975</v>
      </c>
      <c r="B13910" s="32" t="s">
        <v>147</v>
      </c>
      <c r="C13910">
        <f t="shared" si="217"/>
        <v>31160</v>
      </c>
    </row>
    <row r="13911" spans="1:3">
      <c r="A13911" s="32" t="s">
        <v>13976</v>
      </c>
      <c r="B13911" s="32" t="s">
        <v>147</v>
      </c>
      <c r="C13911">
        <f t="shared" si="217"/>
        <v>31165</v>
      </c>
    </row>
    <row r="13912" spans="1:3">
      <c r="A13912" s="32" t="s">
        <v>13647</v>
      </c>
      <c r="B13912" s="32" t="s">
        <v>147</v>
      </c>
      <c r="C13912">
        <f t="shared" si="217"/>
        <v>31169</v>
      </c>
    </row>
    <row r="13913" spans="1:3">
      <c r="A13913" s="32" t="s">
        <v>13648</v>
      </c>
      <c r="B13913" s="32" t="s">
        <v>147</v>
      </c>
      <c r="C13913">
        <f t="shared" si="217"/>
        <v>31170</v>
      </c>
    </row>
    <row r="13914" spans="1:3">
      <c r="A13914" s="32" t="s">
        <v>13649</v>
      </c>
      <c r="B13914" s="32" t="s">
        <v>147</v>
      </c>
      <c r="C13914">
        <f t="shared" si="217"/>
        <v>31175</v>
      </c>
    </row>
    <row r="13915" spans="1:3">
      <c r="A13915" s="32" t="s">
        <v>13650</v>
      </c>
      <c r="B13915" s="32" t="s">
        <v>147</v>
      </c>
      <c r="C13915">
        <f t="shared" si="217"/>
        <v>31180</v>
      </c>
    </row>
    <row r="13916" spans="1:3">
      <c r="A13916" s="32" t="s">
        <v>13651</v>
      </c>
      <c r="B13916" s="32" t="s">
        <v>147</v>
      </c>
      <c r="C13916">
        <f t="shared" si="217"/>
        <v>31185</v>
      </c>
    </row>
    <row r="13917" spans="1:3">
      <c r="A13917" s="32" t="s">
        <v>13652</v>
      </c>
      <c r="B13917" s="32" t="s">
        <v>147</v>
      </c>
      <c r="C13917">
        <f t="shared" si="217"/>
        <v>31190</v>
      </c>
    </row>
    <row r="13918" spans="1:3">
      <c r="A13918" s="32" t="s">
        <v>13653</v>
      </c>
      <c r="B13918" s="32" t="s">
        <v>147</v>
      </c>
      <c r="C13918">
        <f t="shared" si="217"/>
        <v>31191</v>
      </c>
    </row>
    <row r="13919" spans="1:3">
      <c r="A13919" s="32" t="s">
        <v>13977</v>
      </c>
      <c r="B13919" s="32" t="s">
        <v>147</v>
      </c>
      <c r="C13919">
        <f t="shared" si="217"/>
        <v>31192</v>
      </c>
    </row>
    <row r="13920" spans="1:3">
      <c r="A13920" s="32" t="s">
        <v>13654</v>
      </c>
      <c r="B13920" s="32" t="s">
        <v>147</v>
      </c>
      <c r="C13920">
        <f t="shared" si="217"/>
        <v>31193</v>
      </c>
    </row>
    <row r="13921" spans="1:3">
      <c r="A13921" s="32" t="s">
        <v>13978</v>
      </c>
      <c r="B13921" s="32" t="s">
        <v>147</v>
      </c>
      <c r="C13921">
        <f t="shared" si="217"/>
        <v>31195</v>
      </c>
    </row>
    <row r="13922" spans="1:3">
      <c r="A13922" s="32" t="s">
        <v>13655</v>
      </c>
      <c r="B13922" s="32" t="s">
        <v>147</v>
      </c>
      <c r="C13922">
        <f t="shared" si="217"/>
        <v>31196</v>
      </c>
    </row>
    <row r="13923" spans="1:3">
      <c r="A13923" s="32" t="s">
        <v>13768</v>
      </c>
      <c r="B13923" s="32" t="s">
        <v>147</v>
      </c>
      <c r="C13923">
        <f t="shared" si="217"/>
        <v>31197</v>
      </c>
    </row>
    <row r="13924" spans="1:3">
      <c r="A13924" s="32" t="s">
        <v>13656</v>
      </c>
      <c r="B13924" s="32" t="s">
        <v>147</v>
      </c>
      <c r="C13924">
        <f t="shared" si="217"/>
        <v>31198</v>
      </c>
    </row>
    <row r="13925" spans="1:3">
      <c r="A13925" s="32" t="s">
        <v>13657</v>
      </c>
      <c r="B13925" s="32" t="s">
        <v>147</v>
      </c>
      <c r="C13925">
        <f t="shared" si="217"/>
        <v>31199</v>
      </c>
    </row>
    <row r="13926" spans="1:3">
      <c r="A13926" s="32" t="s">
        <v>14189</v>
      </c>
      <c r="B13926" s="32" t="s">
        <v>147</v>
      </c>
      <c r="C13926">
        <f t="shared" si="217"/>
        <v>31200</v>
      </c>
    </row>
    <row r="13927" spans="1:3">
      <c r="A13927" s="32" t="s">
        <v>13658</v>
      </c>
      <c r="B13927" s="32" t="s">
        <v>147</v>
      </c>
      <c r="C13927">
        <f t="shared" si="217"/>
        <v>31201</v>
      </c>
    </row>
    <row r="13928" spans="1:3">
      <c r="A13928" s="32" t="s">
        <v>13979</v>
      </c>
      <c r="B13928" s="32" t="s">
        <v>147</v>
      </c>
      <c r="C13928">
        <f t="shared" si="217"/>
        <v>31202</v>
      </c>
    </row>
    <row r="13929" spans="1:3">
      <c r="A13929" s="32" t="s">
        <v>13659</v>
      </c>
      <c r="B13929" s="32" t="s">
        <v>147</v>
      </c>
      <c r="C13929">
        <f t="shared" si="217"/>
        <v>31203</v>
      </c>
    </row>
    <row r="13930" spans="1:3">
      <c r="A13930" s="32" t="s">
        <v>13980</v>
      </c>
      <c r="B13930" s="32" t="s">
        <v>147</v>
      </c>
      <c r="C13930">
        <f t="shared" si="217"/>
        <v>31204</v>
      </c>
    </row>
    <row r="13931" spans="1:3">
      <c r="A13931" s="32" t="s">
        <v>13769</v>
      </c>
      <c r="B13931" s="32" t="s">
        <v>147</v>
      </c>
      <c r="C13931">
        <f t="shared" si="217"/>
        <v>31205</v>
      </c>
    </row>
    <row r="13932" spans="1:3">
      <c r="A13932" s="32" t="s">
        <v>13660</v>
      </c>
      <c r="B13932" s="32" t="s">
        <v>147</v>
      </c>
      <c r="C13932">
        <f t="shared" si="217"/>
        <v>31206</v>
      </c>
    </row>
    <row r="13933" spans="1:3">
      <c r="A13933" s="32" t="s">
        <v>13981</v>
      </c>
      <c r="B13933" s="32" t="s">
        <v>147</v>
      </c>
      <c r="C13933">
        <f t="shared" si="217"/>
        <v>31207</v>
      </c>
    </row>
    <row r="13934" spans="1:3">
      <c r="A13934" s="32" t="s">
        <v>13661</v>
      </c>
      <c r="B13934" s="32" t="s">
        <v>147</v>
      </c>
      <c r="C13934">
        <f t="shared" si="217"/>
        <v>31208</v>
      </c>
    </row>
    <row r="13935" spans="1:3">
      <c r="A13935" s="32" t="s">
        <v>13662</v>
      </c>
      <c r="B13935" s="32" t="s">
        <v>147</v>
      </c>
      <c r="C13935">
        <f t="shared" si="217"/>
        <v>31209</v>
      </c>
    </row>
    <row r="13936" spans="1:3">
      <c r="A13936" s="32" t="s">
        <v>13982</v>
      </c>
      <c r="B13936" s="32" t="s">
        <v>147</v>
      </c>
      <c r="C13936">
        <f t="shared" si="217"/>
        <v>31210</v>
      </c>
    </row>
    <row r="13937" spans="1:3">
      <c r="A13937" s="32" t="s">
        <v>13663</v>
      </c>
      <c r="B13937" s="32" t="s">
        <v>147</v>
      </c>
      <c r="C13937">
        <f t="shared" si="217"/>
        <v>31211</v>
      </c>
    </row>
    <row r="13938" spans="1:3">
      <c r="A13938" s="32" t="s">
        <v>13770</v>
      </c>
      <c r="B13938" s="32" t="s">
        <v>147</v>
      </c>
      <c r="C13938">
        <f t="shared" si="217"/>
        <v>31212</v>
      </c>
    </row>
    <row r="13939" spans="1:3">
      <c r="A13939" s="32" t="s">
        <v>13983</v>
      </c>
      <c r="B13939" s="32" t="s">
        <v>147</v>
      </c>
      <c r="C13939">
        <f t="shared" si="217"/>
        <v>31213</v>
      </c>
    </row>
    <row r="13940" spans="1:3">
      <c r="A13940" s="32" t="s">
        <v>13664</v>
      </c>
      <c r="B13940" s="32" t="s">
        <v>147</v>
      </c>
      <c r="C13940">
        <f t="shared" si="217"/>
        <v>31216</v>
      </c>
    </row>
    <row r="13941" spans="1:3">
      <c r="A13941" s="32" t="s">
        <v>13665</v>
      </c>
      <c r="B13941" s="32" t="s">
        <v>147</v>
      </c>
      <c r="C13941">
        <f t="shared" si="217"/>
        <v>31217</v>
      </c>
    </row>
    <row r="13942" spans="1:3">
      <c r="A13942" s="32" t="s">
        <v>13771</v>
      </c>
      <c r="B13942" s="32" t="s">
        <v>147</v>
      </c>
      <c r="C13942">
        <f t="shared" si="217"/>
        <v>31220</v>
      </c>
    </row>
    <row r="13943" spans="1:3">
      <c r="A13943" s="32" t="s">
        <v>13984</v>
      </c>
      <c r="B13943" s="32" t="s">
        <v>147</v>
      </c>
      <c r="C13943">
        <f t="shared" si="217"/>
        <v>31221</v>
      </c>
    </row>
    <row r="13944" spans="1:3">
      <c r="A13944" s="32" t="s">
        <v>13985</v>
      </c>
      <c r="B13944" s="32" t="s">
        <v>147</v>
      </c>
      <c r="C13944">
        <f t="shared" si="217"/>
        <v>31294</v>
      </c>
    </row>
    <row r="13945" spans="1:3">
      <c r="A13945" s="32" t="s">
        <v>13666</v>
      </c>
      <c r="B13945" s="32" t="s">
        <v>147</v>
      </c>
      <c r="C13945">
        <f t="shared" si="217"/>
        <v>31295</v>
      </c>
    </row>
    <row r="13946" spans="1:3">
      <c r="A13946" s="32" t="s">
        <v>13772</v>
      </c>
      <c r="B13946" s="32" t="s">
        <v>147</v>
      </c>
      <c r="C13946">
        <f t="shared" si="217"/>
        <v>31296</v>
      </c>
    </row>
    <row r="13947" spans="1:3">
      <c r="A13947" s="32" t="s">
        <v>13986</v>
      </c>
      <c r="B13947" s="32" t="s">
        <v>147</v>
      </c>
      <c r="C13947">
        <f t="shared" si="217"/>
        <v>31297</v>
      </c>
    </row>
    <row r="13948" spans="1:3">
      <c r="A13948" s="32" t="s">
        <v>14190</v>
      </c>
      <c r="B13948" s="32" t="s">
        <v>147</v>
      </c>
      <c r="C13948">
        <f t="shared" si="217"/>
        <v>31298</v>
      </c>
    </row>
    <row r="13949" spans="1:3">
      <c r="A13949" s="32" t="s">
        <v>14067</v>
      </c>
      <c r="B13949" s="32" t="s">
        <v>147</v>
      </c>
      <c r="C13949">
        <f t="shared" si="217"/>
        <v>31299</v>
      </c>
    </row>
    <row r="13950" spans="1:3">
      <c r="A13950" s="32" t="s">
        <v>13667</v>
      </c>
      <c r="B13950" s="32" t="s">
        <v>147</v>
      </c>
      <c r="C13950">
        <f t="shared" si="217"/>
        <v>31301</v>
      </c>
    </row>
    <row r="13951" spans="1:3">
      <c r="A13951" s="32" t="s">
        <v>13987</v>
      </c>
      <c r="B13951" s="32" t="s">
        <v>147</v>
      </c>
      <c r="C13951">
        <f t="shared" si="217"/>
        <v>31302</v>
      </c>
    </row>
    <row r="13952" spans="1:3">
      <c r="A13952" s="32" t="s">
        <v>13668</v>
      </c>
      <c r="B13952" s="32" t="s">
        <v>147</v>
      </c>
      <c r="C13952">
        <f t="shared" si="217"/>
        <v>31303</v>
      </c>
    </row>
    <row r="13953" spans="1:3">
      <c r="A13953" s="32" t="s">
        <v>13988</v>
      </c>
      <c r="B13953" s="32" t="s">
        <v>147</v>
      </c>
      <c r="C13953">
        <f t="shared" si="217"/>
        <v>31304</v>
      </c>
    </row>
    <row r="13954" spans="1:3">
      <c r="A13954" s="32" t="s">
        <v>13989</v>
      </c>
      <c r="B13954" s="32" t="s">
        <v>147</v>
      </c>
      <c r="C13954">
        <f t="shared" ref="C13954:C14017" si="218">1*A13954</f>
        <v>31305</v>
      </c>
    </row>
    <row r="13955" spans="1:3">
      <c r="A13955" s="32" t="s">
        <v>13773</v>
      </c>
      <c r="B13955" s="32" t="s">
        <v>147</v>
      </c>
      <c r="C13955">
        <f t="shared" si="218"/>
        <v>31307</v>
      </c>
    </row>
    <row r="13956" spans="1:3">
      <c r="A13956" s="32" t="s">
        <v>13669</v>
      </c>
      <c r="B13956" s="32" t="s">
        <v>147</v>
      </c>
      <c r="C13956">
        <f t="shared" si="218"/>
        <v>31308</v>
      </c>
    </row>
    <row r="13957" spans="1:3">
      <c r="A13957" s="32" t="s">
        <v>13670</v>
      </c>
      <c r="B13957" s="32" t="s">
        <v>147</v>
      </c>
      <c r="C13957">
        <f t="shared" si="218"/>
        <v>31309</v>
      </c>
    </row>
    <row r="13958" spans="1:3">
      <c r="A13958" s="32" t="s">
        <v>13671</v>
      </c>
      <c r="B13958" s="32" t="s">
        <v>147</v>
      </c>
      <c r="C13958">
        <f t="shared" si="218"/>
        <v>31310</v>
      </c>
    </row>
    <row r="13959" spans="1:3">
      <c r="A13959" s="32" t="s">
        <v>13990</v>
      </c>
      <c r="B13959" s="32" t="s">
        <v>147</v>
      </c>
      <c r="C13959">
        <f t="shared" si="218"/>
        <v>31312</v>
      </c>
    </row>
    <row r="13960" spans="1:3">
      <c r="A13960" s="32" t="s">
        <v>13672</v>
      </c>
      <c r="B13960" s="32" t="s">
        <v>147</v>
      </c>
      <c r="C13960">
        <f t="shared" si="218"/>
        <v>31313</v>
      </c>
    </row>
    <row r="13961" spans="1:3">
      <c r="A13961" s="32" t="s">
        <v>13774</v>
      </c>
      <c r="B13961" s="32" t="s">
        <v>147</v>
      </c>
      <c r="C13961">
        <f t="shared" si="218"/>
        <v>31314</v>
      </c>
    </row>
    <row r="13962" spans="1:3">
      <c r="A13962" s="32" t="s">
        <v>13991</v>
      </c>
      <c r="B13962" s="32" t="s">
        <v>147</v>
      </c>
      <c r="C13962">
        <f t="shared" si="218"/>
        <v>31315</v>
      </c>
    </row>
    <row r="13963" spans="1:3">
      <c r="A13963" s="32" t="s">
        <v>13673</v>
      </c>
      <c r="B13963" s="32" t="s">
        <v>147</v>
      </c>
      <c r="C13963">
        <f t="shared" si="218"/>
        <v>31316</v>
      </c>
    </row>
    <row r="13964" spans="1:3">
      <c r="A13964" s="32" t="s">
        <v>13674</v>
      </c>
      <c r="B13964" s="32" t="s">
        <v>147</v>
      </c>
      <c r="C13964">
        <f t="shared" si="218"/>
        <v>31318</v>
      </c>
    </row>
    <row r="13965" spans="1:3">
      <c r="A13965" s="32" t="s">
        <v>13675</v>
      </c>
      <c r="B13965" s="32" t="s">
        <v>147</v>
      </c>
      <c r="C13965">
        <f t="shared" si="218"/>
        <v>31319</v>
      </c>
    </row>
    <row r="13966" spans="1:3">
      <c r="A13966" s="32" t="s">
        <v>13676</v>
      </c>
      <c r="B13966" s="32" t="s">
        <v>147</v>
      </c>
      <c r="C13966">
        <f t="shared" si="218"/>
        <v>31320</v>
      </c>
    </row>
    <row r="13967" spans="1:3">
      <c r="A13967" s="32" t="s">
        <v>13677</v>
      </c>
      <c r="B13967" s="32" t="s">
        <v>147</v>
      </c>
      <c r="C13967">
        <f t="shared" si="218"/>
        <v>31321</v>
      </c>
    </row>
    <row r="13968" spans="1:3">
      <c r="A13968" s="32" t="s">
        <v>13992</v>
      </c>
      <c r="B13968" s="32" t="s">
        <v>147</v>
      </c>
      <c r="C13968">
        <f t="shared" si="218"/>
        <v>31322</v>
      </c>
    </row>
    <row r="13969" spans="1:3">
      <c r="A13969" s="32" t="s">
        <v>13678</v>
      </c>
      <c r="B13969" s="32" t="s">
        <v>147</v>
      </c>
      <c r="C13969">
        <f t="shared" si="218"/>
        <v>31323</v>
      </c>
    </row>
    <row r="13970" spans="1:3">
      <c r="A13970" s="32" t="s">
        <v>13993</v>
      </c>
      <c r="B13970" s="32" t="s">
        <v>147</v>
      </c>
      <c r="C13970">
        <f t="shared" si="218"/>
        <v>31324</v>
      </c>
    </row>
    <row r="13971" spans="1:3">
      <c r="A13971" s="32" t="s">
        <v>13679</v>
      </c>
      <c r="B13971" s="32" t="s">
        <v>147</v>
      </c>
      <c r="C13971">
        <f t="shared" si="218"/>
        <v>31326</v>
      </c>
    </row>
    <row r="13972" spans="1:3">
      <c r="A13972" s="32" t="s">
        <v>13994</v>
      </c>
      <c r="B13972" s="32" t="s">
        <v>147</v>
      </c>
      <c r="C13972">
        <f t="shared" si="218"/>
        <v>31327</v>
      </c>
    </row>
    <row r="13973" spans="1:3">
      <c r="A13973" s="32" t="s">
        <v>13775</v>
      </c>
      <c r="B13973" s="32" t="s">
        <v>147</v>
      </c>
      <c r="C13973">
        <f t="shared" si="218"/>
        <v>31328</v>
      </c>
    </row>
    <row r="13974" spans="1:3">
      <c r="A13974" s="32" t="s">
        <v>13680</v>
      </c>
      <c r="B13974" s="32" t="s">
        <v>147</v>
      </c>
      <c r="C13974">
        <f t="shared" si="218"/>
        <v>31329</v>
      </c>
    </row>
    <row r="13975" spans="1:3">
      <c r="A13975" s="32" t="s">
        <v>13995</v>
      </c>
      <c r="B13975" s="32" t="s">
        <v>147</v>
      </c>
      <c r="C13975">
        <f t="shared" si="218"/>
        <v>31331</v>
      </c>
    </row>
    <row r="13976" spans="1:3">
      <c r="A13976" s="32" t="s">
        <v>14068</v>
      </c>
      <c r="B13976" s="32" t="s">
        <v>147</v>
      </c>
      <c r="C13976">
        <f t="shared" si="218"/>
        <v>31332</v>
      </c>
    </row>
    <row r="13977" spans="1:3">
      <c r="A13977" s="32" t="s">
        <v>13681</v>
      </c>
      <c r="B13977" s="32" t="s">
        <v>147</v>
      </c>
      <c r="C13977">
        <f t="shared" si="218"/>
        <v>31333</v>
      </c>
    </row>
    <row r="13978" spans="1:3">
      <c r="A13978" s="32" t="s">
        <v>14069</v>
      </c>
      <c r="B13978" s="32" t="s">
        <v>147</v>
      </c>
      <c r="C13978">
        <f t="shared" si="218"/>
        <v>31400</v>
      </c>
    </row>
    <row r="13979" spans="1:3">
      <c r="A13979" s="32" t="s">
        <v>13682</v>
      </c>
      <c r="B13979" s="32" t="s">
        <v>147</v>
      </c>
      <c r="C13979">
        <f t="shared" si="218"/>
        <v>31401</v>
      </c>
    </row>
    <row r="13980" spans="1:3">
      <c r="A13980" s="32" t="s">
        <v>13996</v>
      </c>
      <c r="B13980" s="32" t="s">
        <v>147</v>
      </c>
      <c r="C13980">
        <f t="shared" si="218"/>
        <v>31402</v>
      </c>
    </row>
    <row r="13981" spans="1:3">
      <c r="A13981" s="32" t="s">
        <v>13683</v>
      </c>
      <c r="B13981" s="32" t="s">
        <v>147</v>
      </c>
      <c r="C13981">
        <f t="shared" si="218"/>
        <v>31403</v>
      </c>
    </row>
    <row r="13982" spans="1:3">
      <c r="A13982" s="32" t="s">
        <v>13684</v>
      </c>
      <c r="B13982" s="32" t="s">
        <v>147</v>
      </c>
      <c r="C13982">
        <f t="shared" si="218"/>
        <v>31404</v>
      </c>
    </row>
    <row r="13983" spans="1:3">
      <c r="A13983" s="32" t="s">
        <v>13997</v>
      </c>
      <c r="B13983" s="32" t="s">
        <v>147</v>
      </c>
      <c r="C13983">
        <f t="shared" si="218"/>
        <v>31405</v>
      </c>
    </row>
    <row r="13984" spans="1:3">
      <c r="A13984" s="32" t="s">
        <v>13685</v>
      </c>
      <c r="B13984" s="32" t="s">
        <v>147</v>
      </c>
      <c r="C13984">
        <f t="shared" si="218"/>
        <v>31406</v>
      </c>
    </row>
    <row r="13985" spans="1:3">
      <c r="A13985" s="32" t="s">
        <v>13686</v>
      </c>
      <c r="B13985" s="32" t="s">
        <v>147</v>
      </c>
      <c r="C13985">
        <f t="shared" si="218"/>
        <v>31407</v>
      </c>
    </row>
    <row r="13986" spans="1:3">
      <c r="A13986" s="32" t="s">
        <v>13998</v>
      </c>
      <c r="B13986" s="32" t="s">
        <v>147</v>
      </c>
      <c r="C13986">
        <f t="shared" si="218"/>
        <v>31408</v>
      </c>
    </row>
    <row r="13987" spans="1:3">
      <c r="A13987" s="32" t="s">
        <v>13687</v>
      </c>
      <c r="B13987" s="32" t="s">
        <v>147</v>
      </c>
      <c r="C13987">
        <f t="shared" si="218"/>
        <v>31409</v>
      </c>
    </row>
    <row r="13988" spans="1:3">
      <c r="A13988" s="32" t="s">
        <v>13999</v>
      </c>
      <c r="B13988" s="32" t="s">
        <v>147</v>
      </c>
      <c r="C13988">
        <f t="shared" si="218"/>
        <v>31410</v>
      </c>
    </row>
    <row r="13989" spans="1:3">
      <c r="A13989" s="32" t="s">
        <v>14000</v>
      </c>
      <c r="B13989" s="32" t="s">
        <v>147</v>
      </c>
      <c r="C13989">
        <f t="shared" si="218"/>
        <v>31411</v>
      </c>
    </row>
    <row r="13990" spans="1:3">
      <c r="A13990" s="32" t="s">
        <v>13776</v>
      </c>
      <c r="B13990" s="32" t="s">
        <v>147</v>
      </c>
      <c r="C13990">
        <f t="shared" si="218"/>
        <v>31412</v>
      </c>
    </row>
    <row r="13991" spans="1:3">
      <c r="A13991" s="32" t="s">
        <v>13688</v>
      </c>
      <c r="B13991" s="32" t="s">
        <v>147</v>
      </c>
      <c r="C13991">
        <f t="shared" si="218"/>
        <v>31414</v>
      </c>
    </row>
    <row r="13992" spans="1:3">
      <c r="A13992" s="32" t="s">
        <v>13689</v>
      </c>
      <c r="B13992" s="32" t="s">
        <v>147</v>
      </c>
      <c r="C13992">
        <f t="shared" si="218"/>
        <v>31415</v>
      </c>
    </row>
    <row r="13993" spans="1:3">
      <c r="A13993" s="32" t="s">
        <v>14001</v>
      </c>
      <c r="B13993" s="32" t="s">
        <v>147</v>
      </c>
      <c r="C13993">
        <f t="shared" si="218"/>
        <v>31416</v>
      </c>
    </row>
    <row r="13994" spans="1:3">
      <c r="A13994" s="32" t="s">
        <v>14002</v>
      </c>
      <c r="B13994" s="32" t="s">
        <v>147</v>
      </c>
      <c r="C13994">
        <f t="shared" si="218"/>
        <v>31418</v>
      </c>
    </row>
    <row r="13995" spans="1:3">
      <c r="A13995" s="32" t="s">
        <v>14003</v>
      </c>
      <c r="B13995" s="32" t="s">
        <v>147</v>
      </c>
      <c r="C13995">
        <f t="shared" si="218"/>
        <v>31419</v>
      </c>
    </row>
    <row r="13996" spans="1:3">
      <c r="A13996" s="32" t="s">
        <v>14004</v>
      </c>
      <c r="B13996" s="32" t="s">
        <v>147</v>
      </c>
      <c r="C13996">
        <f t="shared" si="218"/>
        <v>31420</v>
      </c>
    </row>
    <row r="13997" spans="1:3">
      <c r="A13997" s="32" t="s">
        <v>13690</v>
      </c>
      <c r="B13997" s="32" t="s">
        <v>147</v>
      </c>
      <c r="C13997">
        <f t="shared" si="218"/>
        <v>31421</v>
      </c>
    </row>
    <row r="13998" spans="1:3">
      <c r="A13998" s="32" t="s">
        <v>14155</v>
      </c>
      <c r="B13998" s="32" t="s">
        <v>147</v>
      </c>
      <c r="C13998">
        <f t="shared" si="218"/>
        <v>31422</v>
      </c>
    </row>
    <row r="13999" spans="1:3">
      <c r="A13999" s="32" t="s">
        <v>14070</v>
      </c>
      <c r="B13999" s="32" t="s">
        <v>147</v>
      </c>
      <c r="C13999">
        <f t="shared" si="218"/>
        <v>31498</v>
      </c>
    </row>
    <row r="14000" spans="1:3">
      <c r="A14000" s="32" t="s">
        <v>14071</v>
      </c>
      <c r="B14000" s="32" t="s">
        <v>147</v>
      </c>
      <c r="C14000">
        <f t="shared" si="218"/>
        <v>31499</v>
      </c>
    </row>
    <row r="14001" spans="1:3">
      <c r="A14001" s="32" t="s">
        <v>13345</v>
      </c>
      <c r="B14001" s="32" t="s">
        <v>147</v>
      </c>
      <c r="C14001">
        <f t="shared" si="218"/>
        <v>31501</v>
      </c>
    </row>
    <row r="14002" spans="1:3">
      <c r="A14002" s="32" t="s">
        <v>13346</v>
      </c>
      <c r="B14002" s="32" t="s">
        <v>147</v>
      </c>
      <c r="C14002">
        <f t="shared" si="218"/>
        <v>31502</v>
      </c>
    </row>
    <row r="14003" spans="1:3">
      <c r="A14003" s="32" t="s">
        <v>13239</v>
      </c>
      <c r="B14003" s="32" t="s">
        <v>147</v>
      </c>
      <c r="C14003">
        <f t="shared" si="218"/>
        <v>31503</v>
      </c>
    </row>
    <row r="14004" spans="1:3">
      <c r="A14004" s="32" t="s">
        <v>13240</v>
      </c>
      <c r="B14004" s="32" t="s">
        <v>147</v>
      </c>
      <c r="C14004">
        <f t="shared" si="218"/>
        <v>31510</v>
      </c>
    </row>
    <row r="14005" spans="1:3">
      <c r="A14005" s="32" t="s">
        <v>13241</v>
      </c>
      <c r="B14005" s="32" t="s">
        <v>147</v>
      </c>
      <c r="C14005">
        <f t="shared" si="218"/>
        <v>31512</v>
      </c>
    </row>
    <row r="14006" spans="1:3">
      <c r="A14006" s="32" t="s">
        <v>13242</v>
      </c>
      <c r="B14006" s="32" t="s">
        <v>147</v>
      </c>
      <c r="C14006">
        <f t="shared" si="218"/>
        <v>31513</v>
      </c>
    </row>
    <row r="14007" spans="1:3">
      <c r="A14007" s="32" t="s">
        <v>14072</v>
      </c>
      <c r="B14007" s="32" t="s">
        <v>147</v>
      </c>
      <c r="C14007">
        <f t="shared" si="218"/>
        <v>31515</v>
      </c>
    </row>
    <row r="14008" spans="1:3">
      <c r="A14008" s="32" t="s">
        <v>13285</v>
      </c>
      <c r="B14008" s="32" t="s">
        <v>147</v>
      </c>
      <c r="C14008">
        <f t="shared" si="218"/>
        <v>31516</v>
      </c>
    </row>
    <row r="14009" spans="1:3">
      <c r="A14009" s="32" t="s">
        <v>14191</v>
      </c>
      <c r="B14009" s="32" t="s">
        <v>147</v>
      </c>
      <c r="C14009">
        <f t="shared" si="218"/>
        <v>31518</v>
      </c>
    </row>
    <row r="14010" spans="1:3">
      <c r="A14010" s="32" t="s">
        <v>13243</v>
      </c>
      <c r="B14010" s="32" t="s">
        <v>147</v>
      </c>
      <c r="C14010">
        <f t="shared" si="218"/>
        <v>31519</v>
      </c>
    </row>
    <row r="14011" spans="1:3">
      <c r="A14011" s="32" t="s">
        <v>13691</v>
      </c>
      <c r="B14011" s="32" t="s">
        <v>147</v>
      </c>
      <c r="C14011">
        <f t="shared" si="218"/>
        <v>31520</v>
      </c>
    </row>
    <row r="14012" spans="1:3">
      <c r="A14012" s="32" t="s">
        <v>14005</v>
      </c>
      <c r="B14012" s="32" t="s">
        <v>147</v>
      </c>
      <c r="C14012">
        <f t="shared" si="218"/>
        <v>31521</v>
      </c>
    </row>
    <row r="14013" spans="1:3">
      <c r="A14013" s="32" t="s">
        <v>14006</v>
      </c>
      <c r="B14013" s="32" t="s">
        <v>147</v>
      </c>
      <c r="C14013">
        <f t="shared" si="218"/>
        <v>31522</v>
      </c>
    </row>
    <row r="14014" spans="1:3">
      <c r="A14014" s="32" t="s">
        <v>13692</v>
      </c>
      <c r="B14014" s="32" t="s">
        <v>147</v>
      </c>
      <c r="C14014">
        <f t="shared" si="218"/>
        <v>31523</v>
      </c>
    </row>
    <row r="14015" spans="1:3">
      <c r="A14015" s="32" t="s">
        <v>13777</v>
      </c>
      <c r="B14015" s="32" t="s">
        <v>147</v>
      </c>
      <c r="C14015">
        <f t="shared" si="218"/>
        <v>31524</v>
      </c>
    </row>
    <row r="14016" spans="1:3">
      <c r="A14016" s="32" t="s">
        <v>13693</v>
      </c>
      <c r="B14016" s="32" t="s">
        <v>147</v>
      </c>
      <c r="C14016">
        <f t="shared" si="218"/>
        <v>31525</v>
      </c>
    </row>
    <row r="14017" spans="1:3">
      <c r="A14017" s="32" t="s">
        <v>14007</v>
      </c>
      <c r="B14017" s="32" t="s">
        <v>147</v>
      </c>
      <c r="C14017">
        <f t="shared" si="218"/>
        <v>31527</v>
      </c>
    </row>
    <row r="14018" spans="1:3">
      <c r="A14018" s="32" t="s">
        <v>14246</v>
      </c>
      <c r="B14018" s="32" t="s">
        <v>147</v>
      </c>
      <c r="C14018">
        <f t="shared" ref="C14018:C14081" si="219">1*A14018</f>
        <v>31532</v>
      </c>
    </row>
    <row r="14019" spans="1:3">
      <c r="A14019" s="32" t="s">
        <v>13347</v>
      </c>
      <c r="B14019" s="32" t="s">
        <v>147</v>
      </c>
      <c r="C14019">
        <f t="shared" si="219"/>
        <v>31533</v>
      </c>
    </row>
    <row r="14020" spans="1:3">
      <c r="A14020" s="32" t="s">
        <v>13244</v>
      </c>
      <c r="B14020" s="32" t="s">
        <v>147</v>
      </c>
      <c r="C14020">
        <f t="shared" si="219"/>
        <v>31534</v>
      </c>
    </row>
    <row r="14021" spans="1:3">
      <c r="A14021" s="32" t="s">
        <v>13348</v>
      </c>
      <c r="B14021" s="32" t="s">
        <v>147</v>
      </c>
      <c r="C14021">
        <f t="shared" si="219"/>
        <v>31535</v>
      </c>
    </row>
    <row r="14022" spans="1:3">
      <c r="A14022" s="32" t="s">
        <v>13245</v>
      </c>
      <c r="B14022" s="32" t="s">
        <v>147</v>
      </c>
      <c r="C14022">
        <f t="shared" si="219"/>
        <v>31537</v>
      </c>
    </row>
    <row r="14023" spans="1:3">
      <c r="A14023" s="32" t="s">
        <v>13246</v>
      </c>
      <c r="B14023" s="32" t="s">
        <v>147</v>
      </c>
      <c r="C14023">
        <f t="shared" si="219"/>
        <v>31539</v>
      </c>
    </row>
    <row r="14024" spans="1:3">
      <c r="A14024" s="32" t="s">
        <v>13286</v>
      </c>
      <c r="B14024" s="32" t="s">
        <v>147</v>
      </c>
      <c r="C14024">
        <f t="shared" si="219"/>
        <v>31542</v>
      </c>
    </row>
    <row r="14025" spans="1:3">
      <c r="A14025" s="32" t="s">
        <v>13349</v>
      </c>
      <c r="B14025" s="32" t="s">
        <v>147</v>
      </c>
      <c r="C14025">
        <f t="shared" si="219"/>
        <v>31543</v>
      </c>
    </row>
    <row r="14026" spans="1:3">
      <c r="A14026" s="32" t="s">
        <v>13247</v>
      </c>
      <c r="B14026" s="32" t="s">
        <v>147</v>
      </c>
      <c r="C14026">
        <f t="shared" si="219"/>
        <v>31544</v>
      </c>
    </row>
    <row r="14027" spans="1:3">
      <c r="A14027" s="32" t="s">
        <v>13350</v>
      </c>
      <c r="B14027" s="32" t="s">
        <v>147</v>
      </c>
      <c r="C14027">
        <f t="shared" si="219"/>
        <v>31545</v>
      </c>
    </row>
    <row r="14028" spans="1:3">
      <c r="A14028" s="32" t="s">
        <v>13248</v>
      </c>
      <c r="B14028" s="32" t="s">
        <v>147</v>
      </c>
      <c r="C14028">
        <f t="shared" si="219"/>
        <v>31546</v>
      </c>
    </row>
    <row r="14029" spans="1:3">
      <c r="A14029" s="32" t="s">
        <v>14008</v>
      </c>
      <c r="B14029" s="32" t="s">
        <v>147</v>
      </c>
      <c r="C14029">
        <f t="shared" si="219"/>
        <v>31547</v>
      </c>
    </row>
    <row r="14030" spans="1:3">
      <c r="A14030" s="32" t="s">
        <v>13694</v>
      </c>
      <c r="B14030" s="32" t="s">
        <v>147</v>
      </c>
      <c r="C14030">
        <f t="shared" si="219"/>
        <v>31548</v>
      </c>
    </row>
    <row r="14031" spans="1:3">
      <c r="A14031" s="32" t="s">
        <v>14073</v>
      </c>
      <c r="B14031" s="32" t="s">
        <v>147</v>
      </c>
      <c r="C14031">
        <f t="shared" si="219"/>
        <v>31549</v>
      </c>
    </row>
    <row r="14032" spans="1:3">
      <c r="A14032" s="32" t="s">
        <v>14074</v>
      </c>
      <c r="B14032" s="32" t="s">
        <v>147</v>
      </c>
      <c r="C14032">
        <f t="shared" si="219"/>
        <v>31550</v>
      </c>
    </row>
    <row r="14033" spans="1:3">
      <c r="A14033" s="32" t="s">
        <v>13351</v>
      </c>
      <c r="B14033" s="32" t="s">
        <v>147</v>
      </c>
      <c r="C14033">
        <f t="shared" si="219"/>
        <v>31551</v>
      </c>
    </row>
    <row r="14034" spans="1:3">
      <c r="A14034" s="32" t="s">
        <v>13249</v>
      </c>
      <c r="B14034" s="32" t="s">
        <v>147</v>
      </c>
      <c r="C14034">
        <f t="shared" si="219"/>
        <v>31552</v>
      </c>
    </row>
    <row r="14035" spans="1:3">
      <c r="A14035" s="32" t="s">
        <v>13352</v>
      </c>
      <c r="B14035" s="32" t="s">
        <v>147</v>
      </c>
      <c r="C14035">
        <f t="shared" si="219"/>
        <v>31553</v>
      </c>
    </row>
    <row r="14036" spans="1:3">
      <c r="A14036" s="32" t="s">
        <v>13353</v>
      </c>
      <c r="B14036" s="32" t="s">
        <v>147</v>
      </c>
      <c r="C14036">
        <f t="shared" si="219"/>
        <v>31554</v>
      </c>
    </row>
    <row r="14037" spans="1:3">
      <c r="A14037" s="32" t="s">
        <v>13250</v>
      </c>
      <c r="B14037" s="32" t="s">
        <v>147</v>
      </c>
      <c r="C14037">
        <f t="shared" si="219"/>
        <v>31555</v>
      </c>
    </row>
    <row r="14038" spans="1:3">
      <c r="A14038" s="32" t="s">
        <v>14192</v>
      </c>
      <c r="B14038" s="32" t="s">
        <v>147</v>
      </c>
      <c r="C14038">
        <f t="shared" si="219"/>
        <v>31556</v>
      </c>
    </row>
    <row r="14039" spans="1:3">
      <c r="A14039" s="32" t="s">
        <v>13251</v>
      </c>
      <c r="B14039" s="32" t="s">
        <v>147</v>
      </c>
      <c r="C14039">
        <f t="shared" si="219"/>
        <v>31557</v>
      </c>
    </row>
    <row r="14040" spans="1:3">
      <c r="A14040" s="32" t="s">
        <v>14009</v>
      </c>
      <c r="B14040" s="32" t="s">
        <v>147</v>
      </c>
      <c r="C14040">
        <f t="shared" si="219"/>
        <v>31558</v>
      </c>
    </row>
    <row r="14041" spans="1:3">
      <c r="A14041" s="32" t="s">
        <v>13252</v>
      </c>
      <c r="B14041" s="32" t="s">
        <v>147</v>
      </c>
      <c r="C14041">
        <f t="shared" si="219"/>
        <v>31560</v>
      </c>
    </row>
    <row r="14042" spans="1:3">
      <c r="A14042" s="32" t="s">
        <v>14010</v>
      </c>
      <c r="B14042" s="32" t="s">
        <v>147</v>
      </c>
      <c r="C14042">
        <f t="shared" si="219"/>
        <v>31561</v>
      </c>
    </row>
    <row r="14043" spans="1:3">
      <c r="A14043" s="32" t="s">
        <v>13287</v>
      </c>
      <c r="B14043" s="32" t="s">
        <v>147</v>
      </c>
      <c r="C14043">
        <f t="shared" si="219"/>
        <v>31562</v>
      </c>
    </row>
    <row r="14044" spans="1:3">
      <c r="A14044" s="32" t="s">
        <v>13253</v>
      </c>
      <c r="B14044" s="32" t="s">
        <v>147</v>
      </c>
      <c r="C14044">
        <f t="shared" si="219"/>
        <v>31563</v>
      </c>
    </row>
    <row r="14045" spans="1:3">
      <c r="A14045" s="32" t="s">
        <v>14193</v>
      </c>
      <c r="B14045" s="32" t="s">
        <v>147</v>
      </c>
      <c r="C14045">
        <f t="shared" si="219"/>
        <v>31564</v>
      </c>
    </row>
    <row r="14046" spans="1:3">
      <c r="A14046" s="32" t="s">
        <v>13695</v>
      </c>
      <c r="B14046" s="32" t="s">
        <v>147</v>
      </c>
      <c r="C14046">
        <f t="shared" si="219"/>
        <v>31565</v>
      </c>
    </row>
    <row r="14047" spans="1:3">
      <c r="A14047" s="32" t="s">
        <v>13254</v>
      </c>
      <c r="B14047" s="32" t="s">
        <v>147</v>
      </c>
      <c r="C14047">
        <f t="shared" si="219"/>
        <v>31566</v>
      </c>
    </row>
    <row r="14048" spans="1:3">
      <c r="A14048" s="32" t="s">
        <v>13354</v>
      </c>
      <c r="B14048" s="32" t="s">
        <v>147</v>
      </c>
      <c r="C14048">
        <f t="shared" si="219"/>
        <v>31567</v>
      </c>
    </row>
    <row r="14049" spans="1:3">
      <c r="A14049" s="32" t="s">
        <v>14011</v>
      </c>
      <c r="B14049" s="32" t="s">
        <v>147</v>
      </c>
      <c r="C14049">
        <f t="shared" si="219"/>
        <v>31568</v>
      </c>
    </row>
    <row r="14050" spans="1:3">
      <c r="A14050" s="32" t="s">
        <v>14012</v>
      </c>
      <c r="B14050" s="32" t="s">
        <v>147</v>
      </c>
      <c r="C14050">
        <f t="shared" si="219"/>
        <v>31569</v>
      </c>
    </row>
    <row r="14051" spans="1:3">
      <c r="A14051" s="32" t="s">
        <v>14194</v>
      </c>
      <c r="B14051" s="32" t="s">
        <v>147</v>
      </c>
      <c r="C14051">
        <f t="shared" si="219"/>
        <v>31598</v>
      </c>
    </row>
    <row r="14052" spans="1:3">
      <c r="A14052" s="32" t="s">
        <v>14146</v>
      </c>
      <c r="B14052" s="32" t="s">
        <v>147</v>
      </c>
      <c r="C14052">
        <f t="shared" si="219"/>
        <v>31599</v>
      </c>
    </row>
    <row r="14053" spans="1:3">
      <c r="A14053" s="32" t="s">
        <v>13255</v>
      </c>
      <c r="B14053" s="32" t="s">
        <v>147</v>
      </c>
      <c r="C14053">
        <f t="shared" si="219"/>
        <v>31601</v>
      </c>
    </row>
    <row r="14054" spans="1:3">
      <c r="A14054" s="32" t="s">
        <v>13256</v>
      </c>
      <c r="B14054" s="32" t="s">
        <v>147</v>
      </c>
      <c r="C14054">
        <f t="shared" si="219"/>
        <v>31602</v>
      </c>
    </row>
    <row r="14055" spans="1:3">
      <c r="A14055" s="32" t="s">
        <v>14195</v>
      </c>
      <c r="B14055" s="32" t="s">
        <v>147</v>
      </c>
      <c r="C14055">
        <f t="shared" si="219"/>
        <v>31603</v>
      </c>
    </row>
    <row r="14056" spans="1:3">
      <c r="A14056" s="32" t="s">
        <v>14075</v>
      </c>
      <c r="B14056" s="32" t="s">
        <v>147</v>
      </c>
      <c r="C14056">
        <f t="shared" si="219"/>
        <v>31604</v>
      </c>
    </row>
    <row r="14057" spans="1:3">
      <c r="A14057" s="32" t="s">
        <v>13355</v>
      </c>
      <c r="B14057" s="32" t="s">
        <v>147</v>
      </c>
      <c r="C14057">
        <f t="shared" si="219"/>
        <v>31605</v>
      </c>
    </row>
    <row r="14058" spans="1:3">
      <c r="A14058" s="32" t="s">
        <v>14076</v>
      </c>
      <c r="B14058" s="32" t="s">
        <v>147</v>
      </c>
      <c r="C14058">
        <f t="shared" si="219"/>
        <v>31606</v>
      </c>
    </row>
    <row r="14059" spans="1:3">
      <c r="A14059" s="32" t="s">
        <v>14077</v>
      </c>
      <c r="B14059" s="32" t="s">
        <v>147</v>
      </c>
      <c r="C14059">
        <f t="shared" si="219"/>
        <v>31620</v>
      </c>
    </row>
    <row r="14060" spans="1:3">
      <c r="A14060" s="32" t="s">
        <v>13356</v>
      </c>
      <c r="B14060" s="32" t="s">
        <v>147</v>
      </c>
      <c r="C14060">
        <f t="shared" si="219"/>
        <v>31622</v>
      </c>
    </row>
    <row r="14061" spans="1:3">
      <c r="A14061" s="32" t="s">
        <v>14078</v>
      </c>
      <c r="B14061" s="32" t="s">
        <v>147</v>
      </c>
      <c r="C14061">
        <f t="shared" si="219"/>
        <v>31623</v>
      </c>
    </row>
    <row r="14062" spans="1:3">
      <c r="A14062" s="32" t="s">
        <v>13357</v>
      </c>
      <c r="B14062" s="32" t="s">
        <v>147</v>
      </c>
      <c r="C14062">
        <f t="shared" si="219"/>
        <v>31624</v>
      </c>
    </row>
    <row r="14063" spans="1:3">
      <c r="A14063" s="32" t="s">
        <v>14079</v>
      </c>
      <c r="B14063" s="32" t="s">
        <v>147</v>
      </c>
      <c r="C14063">
        <f t="shared" si="219"/>
        <v>31625</v>
      </c>
    </row>
    <row r="14064" spans="1:3">
      <c r="A14064" s="32" t="s">
        <v>13257</v>
      </c>
      <c r="B14064" s="32" t="s">
        <v>147</v>
      </c>
      <c r="C14064">
        <f t="shared" si="219"/>
        <v>31626</v>
      </c>
    </row>
    <row r="14065" spans="1:3">
      <c r="A14065" s="32" t="s">
        <v>14196</v>
      </c>
      <c r="B14065" s="32" t="s">
        <v>147</v>
      </c>
      <c r="C14065">
        <f t="shared" si="219"/>
        <v>31627</v>
      </c>
    </row>
    <row r="14066" spans="1:3">
      <c r="A14066" s="32" t="s">
        <v>14080</v>
      </c>
      <c r="B14066" s="32" t="s">
        <v>147</v>
      </c>
      <c r="C14066">
        <f t="shared" si="219"/>
        <v>31629</v>
      </c>
    </row>
    <row r="14067" spans="1:3">
      <c r="A14067" s="32" t="s">
        <v>14081</v>
      </c>
      <c r="B14067" s="32" t="s">
        <v>147</v>
      </c>
      <c r="C14067">
        <f t="shared" si="219"/>
        <v>31630</v>
      </c>
    </row>
    <row r="14068" spans="1:3">
      <c r="A14068" s="32" t="s">
        <v>14197</v>
      </c>
      <c r="B14068" s="32" t="s">
        <v>147</v>
      </c>
      <c r="C14068">
        <f t="shared" si="219"/>
        <v>31631</v>
      </c>
    </row>
    <row r="14069" spans="1:3">
      <c r="A14069" s="32" t="s">
        <v>13258</v>
      </c>
      <c r="B14069" s="32" t="s">
        <v>147</v>
      </c>
      <c r="C14069">
        <f t="shared" si="219"/>
        <v>31632</v>
      </c>
    </row>
    <row r="14070" spans="1:3">
      <c r="A14070" s="32" t="s">
        <v>14147</v>
      </c>
      <c r="B14070" s="32" t="s">
        <v>147</v>
      </c>
      <c r="C14070">
        <f t="shared" si="219"/>
        <v>31634</v>
      </c>
    </row>
    <row r="14071" spans="1:3">
      <c r="A14071" s="32" t="s">
        <v>13358</v>
      </c>
      <c r="B14071" s="32" t="s">
        <v>147</v>
      </c>
      <c r="C14071">
        <f t="shared" si="219"/>
        <v>31635</v>
      </c>
    </row>
    <row r="14072" spans="1:3">
      <c r="A14072" s="32" t="s">
        <v>13359</v>
      </c>
      <c r="B14072" s="32" t="s">
        <v>147</v>
      </c>
      <c r="C14072">
        <f t="shared" si="219"/>
        <v>31636</v>
      </c>
    </row>
    <row r="14073" spans="1:3">
      <c r="A14073" s="32" t="s">
        <v>14198</v>
      </c>
      <c r="B14073" s="32" t="s">
        <v>147</v>
      </c>
      <c r="C14073">
        <f t="shared" si="219"/>
        <v>31637</v>
      </c>
    </row>
    <row r="14074" spans="1:3">
      <c r="A14074" s="32" t="s">
        <v>14247</v>
      </c>
      <c r="B14074" s="32" t="s">
        <v>147</v>
      </c>
      <c r="C14074">
        <f t="shared" si="219"/>
        <v>31638</v>
      </c>
    </row>
    <row r="14075" spans="1:3">
      <c r="A14075" s="32" t="s">
        <v>13259</v>
      </c>
      <c r="B14075" s="32" t="s">
        <v>147</v>
      </c>
      <c r="C14075">
        <f t="shared" si="219"/>
        <v>31639</v>
      </c>
    </row>
    <row r="14076" spans="1:3">
      <c r="A14076" s="32" t="s">
        <v>14082</v>
      </c>
      <c r="B14076" s="32" t="s">
        <v>147</v>
      </c>
      <c r="C14076">
        <f t="shared" si="219"/>
        <v>31641</v>
      </c>
    </row>
    <row r="14077" spans="1:3">
      <c r="A14077" s="32" t="s">
        <v>13260</v>
      </c>
      <c r="B14077" s="32" t="s">
        <v>147</v>
      </c>
      <c r="C14077">
        <f t="shared" si="219"/>
        <v>31642</v>
      </c>
    </row>
    <row r="14078" spans="1:3">
      <c r="A14078" s="32" t="s">
        <v>14199</v>
      </c>
      <c r="B14078" s="32" t="s">
        <v>147</v>
      </c>
      <c r="C14078">
        <f t="shared" si="219"/>
        <v>31643</v>
      </c>
    </row>
    <row r="14079" spans="1:3">
      <c r="A14079" s="32" t="s">
        <v>14200</v>
      </c>
      <c r="B14079" s="32" t="s">
        <v>147</v>
      </c>
      <c r="C14079">
        <f t="shared" si="219"/>
        <v>31645</v>
      </c>
    </row>
    <row r="14080" spans="1:3">
      <c r="A14080" s="32" t="s">
        <v>14201</v>
      </c>
      <c r="B14080" s="32" t="s">
        <v>147</v>
      </c>
      <c r="C14080">
        <f t="shared" si="219"/>
        <v>31646</v>
      </c>
    </row>
    <row r="14081" spans="1:3">
      <c r="A14081" s="32" t="s">
        <v>14083</v>
      </c>
      <c r="B14081" s="32" t="s">
        <v>147</v>
      </c>
      <c r="C14081">
        <f t="shared" si="219"/>
        <v>31647</v>
      </c>
    </row>
    <row r="14082" spans="1:3">
      <c r="A14082" s="32" t="s">
        <v>13261</v>
      </c>
      <c r="B14082" s="32" t="s">
        <v>147</v>
      </c>
      <c r="C14082">
        <f t="shared" ref="C14082:C14145" si="220">1*A14082</f>
        <v>31648</v>
      </c>
    </row>
    <row r="14083" spans="1:3">
      <c r="A14083" s="32" t="s">
        <v>14084</v>
      </c>
      <c r="B14083" s="32" t="s">
        <v>147</v>
      </c>
      <c r="C14083">
        <f t="shared" si="220"/>
        <v>31649</v>
      </c>
    </row>
    <row r="14084" spans="1:3">
      <c r="A14084" s="32" t="s">
        <v>13262</v>
      </c>
      <c r="B14084" s="32" t="s">
        <v>147</v>
      </c>
      <c r="C14084">
        <f t="shared" si="220"/>
        <v>31650</v>
      </c>
    </row>
    <row r="14085" spans="1:3">
      <c r="A14085" s="32" t="s">
        <v>14085</v>
      </c>
      <c r="B14085" s="32" t="s">
        <v>147</v>
      </c>
      <c r="C14085">
        <f t="shared" si="220"/>
        <v>31698</v>
      </c>
    </row>
    <row r="14086" spans="1:3">
      <c r="A14086" s="32" t="s">
        <v>14240</v>
      </c>
      <c r="B14086" s="32" t="s">
        <v>147</v>
      </c>
      <c r="C14086">
        <f t="shared" si="220"/>
        <v>31699</v>
      </c>
    </row>
    <row r="14087" spans="1:3">
      <c r="A14087" s="32" t="s">
        <v>14086</v>
      </c>
      <c r="B14087" s="32" t="s">
        <v>147</v>
      </c>
      <c r="C14087">
        <f t="shared" si="220"/>
        <v>31700</v>
      </c>
    </row>
    <row r="14088" spans="1:3">
      <c r="A14088" s="32" t="s">
        <v>13263</v>
      </c>
      <c r="B14088" s="32" t="s">
        <v>147</v>
      </c>
      <c r="C14088">
        <f t="shared" si="220"/>
        <v>31701</v>
      </c>
    </row>
    <row r="14089" spans="1:3">
      <c r="A14089" s="32" t="s">
        <v>14202</v>
      </c>
      <c r="B14089" s="32" t="s">
        <v>147</v>
      </c>
      <c r="C14089">
        <f t="shared" si="220"/>
        <v>31702</v>
      </c>
    </row>
    <row r="14090" spans="1:3">
      <c r="A14090" s="32" t="s">
        <v>14156</v>
      </c>
      <c r="B14090" s="32" t="s">
        <v>147</v>
      </c>
      <c r="C14090">
        <f t="shared" si="220"/>
        <v>31703</v>
      </c>
    </row>
    <row r="14091" spans="1:3">
      <c r="A14091" s="32" t="s">
        <v>14203</v>
      </c>
      <c r="B14091" s="32" t="s">
        <v>147</v>
      </c>
      <c r="C14091">
        <f t="shared" si="220"/>
        <v>31704</v>
      </c>
    </row>
    <row r="14092" spans="1:3">
      <c r="A14092" s="32" t="s">
        <v>13360</v>
      </c>
      <c r="B14092" s="32" t="s">
        <v>147</v>
      </c>
      <c r="C14092">
        <f t="shared" si="220"/>
        <v>31705</v>
      </c>
    </row>
    <row r="14093" spans="1:3">
      <c r="A14093" s="32" t="s">
        <v>14087</v>
      </c>
      <c r="B14093" s="32" t="s">
        <v>147</v>
      </c>
      <c r="C14093">
        <f t="shared" si="220"/>
        <v>31706</v>
      </c>
    </row>
    <row r="14094" spans="1:3">
      <c r="A14094" s="32" t="s">
        <v>13264</v>
      </c>
      <c r="B14094" s="32" t="s">
        <v>147</v>
      </c>
      <c r="C14094">
        <f t="shared" si="220"/>
        <v>31707</v>
      </c>
    </row>
    <row r="14095" spans="1:3">
      <c r="A14095" s="32" t="s">
        <v>13265</v>
      </c>
      <c r="B14095" s="32" t="s">
        <v>147</v>
      </c>
      <c r="C14095">
        <f t="shared" si="220"/>
        <v>31708</v>
      </c>
    </row>
    <row r="14096" spans="1:3">
      <c r="A14096" s="32" t="s">
        <v>13266</v>
      </c>
      <c r="B14096" s="32" t="s">
        <v>147</v>
      </c>
      <c r="C14096">
        <f t="shared" si="220"/>
        <v>31709</v>
      </c>
    </row>
    <row r="14097" spans="1:3">
      <c r="A14097" s="32" t="s">
        <v>14088</v>
      </c>
      <c r="B14097" s="32" t="s">
        <v>147</v>
      </c>
      <c r="C14097">
        <f t="shared" si="220"/>
        <v>31710</v>
      </c>
    </row>
    <row r="14098" spans="1:3">
      <c r="A14098" s="32" t="s">
        <v>14089</v>
      </c>
      <c r="B14098" s="32" t="s">
        <v>147</v>
      </c>
      <c r="C14098">
        <f t="shared" si="220"/>
        <v>31711</v>
      </c>
    </row>
    <row r="14099" spans="1:3">
      <c r="A14099" s="32" t="s">
        <v>14090</v>
      </c>
      <c r="B14099" s="32" t="s">
        <v>147</v>
      </c>
      <c r="C14099">
        <f t="shared" si="220"/>
        <v>31712</v>
      </c>
    </row>
    <row r="14100" spans="1:3">
      <c r="A14100" s="32" t="s">
        <v>14091</v>
      </c>
      <c r="B14100" s="32" t="s">
        <v>147</v>
      </c>
      <c r="C14100">
        <f t="shared" si="220"/>
        <v>31713</v>
      </c>
    </row>
    <row r="14101" spans="1:3">
      <c r="A14101" s="32" t="s">
        <v>14204</v>
      </c>
      <c r="B14101" s="32" t="s">
        <v>147</v>
      </c>
      <c r="C14101">
        <f t="shared" si="220"/>
        <v>31714</v>
      </c>
    </row>
    <row r="14102" spans="1:3">
      <c r="A14102" s="32" t="s">
        <v>14248</v>
      </c>
      <c r="B14102" s="32" t="s">
        <v>147</v>
      </c>
      <c r="C14102">
        <f t="shared" si="220"/>
        <v>31715</v>
      </c>
    </row>
    <row r="14103" spans="1:3">
      <c r="A14103" s="32" t="s">
        <v>13267</v>
      </c>
      <c r="B14103" s="32" t="s">
        <v>147</v>
      </c>
      <c r="C14103">
        <f t="shared" si="220"/>
        <v>31716</v>
      </c>
    </row>
    <row r="14104" spans="1:3">
      <c r="A14104" s="32" t="s">
        <v>14205</v>
      </c>
      <c r="B14104" s="32" t="s">
        <v>147</v>
      </c>
      <c r="C14104">
        <f t="shared" si="220"/>
        <v>31717</v>
      </c>
    </row>
    <row r="14105" spans="1:3">
      <c r="A14105" s="32" t="s">
        <v>14092</v>
      </c>
      <c r="B14105" s="32" t="s">
        <v>147</v>
      </c>
      <c r="C14105">
        <f t="shared" si="220"/>
        <v>31718</v>
      </c>
    </row>
    <row r="14106" spans="1:3">
      <c r="A14106" s="32" t="s">
        <v>14093</v>
      </c>
      <c r="B14106" s="32" t="s">
        <v>147</v>
      </c>
      <c r="C14106">
        <f t="shared" si="220"/>
        <v>31719</v>
      </c>
    </row>
    <row r="14107" spans="1:3">
      <c r="A14107" s="32" t="s">
        <v>14094</v>
      </c>
      <c r="B14107" s="32" t="s">
        <v>147</v>
      </c>
      <c r="C14107">
        <f t="shared" si="220"/>
        <v>31720</v>
      </c>
    </row>
    <row r="14108" spans="1:3">
      <c r="A14108" s="32" t="s">
        <v>13268</v>
      </c>
      <c r="B14108" s="32" t="s">
        <v>147</v>
      </c>
      <c r="C14108">
        <f t="shared" si="220"/>
        <v>31721</v>
      </c>
    </row>
    <row r="14109" spans="1:3">
      <c r="A14109" s="32" t="s">
        <v>14095</v>
      </c>
      <c r="B14109" s="32" t="s">
        <v>147</v>
      </c>
      <c r="C14109">
        <f t="shared" si="220"/>
        <v>31722</v>
      </c>
    </row>
    <row r="14110" spans="1:3">
      <c r="A14110" s="32" t="s">
        <v>14148</v>
      </c>
      <c r="B14110" s="32" t="s">
        <v>147</v>
      </c>
      <c r="C14110">
        <f t="shared" si="220"/>
        <v>31723</v>
      </c>
    </row>
    <row r="14111" spans="1:3">
      <c r="A14111" s="32" t="s">
        <v>14206</v>
      </c>
      <c r="B14111" s="32" t="s">
        <v>147</v>
      </c>
      <c r="C14111">
        <f t="shared" si="220"/>
        <v>31724</v>
      </c>
    </row>
    <row r="14112" spans="1:3">
      <c r="A14112" s="32" t="s">
        <v>14096</v>
      </c>
      <c r="B14112" s="32" t="s">
        <v>147</v>
      </c>
      <c r="C14112">
        <f t="shared" si="220"/>
        <v>31725</v>
      </c>
    </row>
    <row r="14113" spans="1:3">
      <c r="A14113" s="32" t="s">
        <v>14207</v>
      </c>
      <c r="B14113" s="32" t="s">
        <v>147</v>
      </c>
      <c r="C14113">
        <f t="shared" si="220"/>
        <v>31726</v>
      </c>
    </row>
    <row r="14114" spans="1:3">
      <c r="A14114" s="32" t="s">
        <v>14097</v>
      </c>
      <c r="B14114" s="32" t="s">
        <v>147</v>
      </c>
      <c r="C14114">
        <f t="shared" si="220"/>
        <v>31727</v>
      </c>
    </row>
    <row r="14115" spans="1:3">
      <c r="A14115" s="32" t="s">
        <v>14098</v>
      </c>
      <c r="B14115" s="32" t="s">
        <v>147</v>
      </c>
      <c r="C14115">
        <f t="shared" si="220"/>
        <v>31728</v>
      </c>
    </row>
    <row r="14116" spans="1:3">
      <c r="A14116" s="32" t="s">
        <v>14208</v>
      </c>
      <c r="B14116" s="32" t="s">
        <v>147</v>
      </c>
      <c r="C14116">
        <f t="shared" si="220"/>
        <v>31729</v>
      </c>
    </row>
    <row r="14117" spans="1:3">
      <c r="A14117" s="32" t="s">
        <v>14099</v>
      </c>
      <c r="B14117" s="32" t="s">
        <v>147</v>
      </c>
      <c r="C14117">
        <f t="shared" si="220"/>
        <v>31730</v>
      </c>
    </row>
    <row r="14118" spans="1:3">
      <c r="A14118" s="32" t="s">
        <v>14209</v>
      </c>
      <c r="B14118" s="32" t="s">
        <v>147</v>
      </c>
      <c r="C14118">
        <f t="shared" si="220"/>
        <v>31732</v>
      </c>
    </row>
    <row r="14119" spans="1:3">
      <c r="A14119" s="32" t="s">
        <v>13361</v>
      </c>
      <c r="B14119" s="32" t="s">
        <v>147</v>
      </c>
      <c r="C14119">
        <f t="shared" si="220"/>
        <v>31733</v>
      </c>
    </row>
    <row r="14120" spans="1:3">
      <c r="A14120" s="32" t="s">
        <v>14249</v>
      </c>
      <c r="B14120" s="32" t="s">
        <v>147</v>
      </c>
      <c r="C14120">
        <f t="shared" si="220"/>
        <v>31734</v>
      </c>
    </row>
    <row r="14121" spans="1:3">
      <c r="A14121" s="32" t="s">
        <v>14157</v>
      </c>
      <c r="B14121" s="32" t="s">
        <v>147</v>
      </c>
      <c r="C14121">
        <f t="shared" si="220"/>
        <v>31735</v>
      </c>
    </row>
    <row r="14122" spans="1:3">
      <c r="A14122" s="32" t="s">
        <v>14100</v>
      </c>
      <c r="B14122" s="32" t="s">
        <v>147</v>
      </c>
      <c r="C14122">
        <f t="shared" si="220"/>
        <v>31736</v>
      </c>
    </row>
    <row r="14123" spans="1:3">
      <c r="A14123" s="32" t="s">
        <v>14210</v>
      </c>
      <c r="B14123" s="32" t="s">
        <v>147</v>
      </c>
      <c r="C14123">
        <f t="shared" si="220"/>
        <v>31737</v>
      </c>
    </row>
    <row r="14124" spans="1:3">
      <c r="A14124" s="32" t="s">
        <v>14101</v>
      </c>
      <c r="B14124" s="32" t="s">
        <v>147</v>
      </c>
      <c r="C14124">
        <f t="shared" si="220"/>
        <v>31738</v>
      </c>
    </row>
    <row r="14125" spans="1:3">
      <c r="A14125" s="32" t="s">
        <v>14102</v>
      </c>
      <c r="B14125" s="32" t="s">
        <v>147</v>
      </c>
      <c r="C14125">
        <f t="shared" si="220"/>
        <v>31739</v>
      </c>
    </row>
    <row r="14126" spans="1:3">
      <c r="A14126" s="32" t="s">
        <v>14211</v>
      </c>
      <c r="B14126" s="32" t="s">
        <v>147</v>
      </c>
      <c r="C14126">
        <f t="shared" si="220"/>
        <v>31740</v>
      </c>
    </row>
    <row r="14127" spans="1:3">
      <c r="A14127" s="32" t="s">
        <v>14103</v>
      </c>
      <c r="B14127" s="32" t="s">
        <v>147</v>
      </c>
      <c r="C14127">
        <f t="shared" si="220"/>
        <v>31741</v>
      </c>
    </row>
    <row r="14128" spans="1:3">
      <c r="A14128" s="32" t="s">
        <v>14104</v>
      </c>
      <c r="B14128" s="32" t="s">
        <v>147</v>
      </c>
      <c r="C14128">
        <f t="shared" si="220"/>
        <v>31742</v>
      </c>
    </row>
    <row r="14129" spans="1:3">
      <c r="A14129" s="32" t="s">
        <v>14105</v>
      </c>
      <c r="B14129" s="32" t="s">
        <v>147</v>
      </c>
      <c r="C14129">
        <f t="shared" si="220"/>
        <v>31743</v>
      </c>
    </row>
    <row r="14130" spans="1:3">
      <c r="A14130" s="32" t="s">
        <v>14106</v>
      </c>
      <c r="B14130" s="32" t="s">
        <v>147</v>
      </c>
      <c r="C14130">
        <f t="shared" si="220"/>
        <v>31744</v>
      </c>
    </row>
    <row r="14131" spans="1:3">
      <c r="A14131" s="32" t="s">
        <v>14212</v>
      </c>
      <c r="B14131" s="32" t="s">
        <v>147</v>
      </c>
      <c r="C14131">
        <f t="shared" si="220"/>
        <v>31745</v>
      </c>
    </row>
    <row r="14132" spans="1:3">
      <c r="A14132" s="32" t="s">
        <v>14149</v>
      </c>
      <c r="B14132" s="32" t="s">
        <v>147</v>
      </c>
      <c r="C14132">
        <f t="shared" si="220"/>
        <v>31746</v>
      </c>
    </row>
    <row r="14133" spans="1:3">
      <c r="A14133" s="32" t="s">
        <v>14213</v>
      </c>
      <c r="B14133" s="32" t="s">
        <v>147</v>
      </c>
      <c r="C14133">
        <f t="shared" si="220"/>
        <v>31747</v>
      </c>
    </row>
    <row r="14134" spans="1:3">
      <c r="A14134" s="32" t="s">
        <v>14107</v>
      </c>
      <c r="B14134" s="32" t="s">
        <v>147</v>
      </c>
      <c r="C14134">
        <f t="shared" si="220"/>
        <v>31749</v>
      </c>
    </row>
    <row r="14135" spans="1:3">
      <c r="A14135" s="32" t="s">
        <v>13269</v>
      </c>
      <c r="B14135" s="32" t="s">
        <v>147</v>
      </c>
      <c r="C14135">
        <f t="shared" si="220"/>
        <v>31750</v>
      </c>
    </row>
    <row r="14136" spans="1:3">
      <c r="A14136" s="32" t="s">
        <v>14158</v>
      </c>
      <c r="B14136" s="32" t="s">
        <v>147</v>
      </c>
      <c r="C14136">
        <f t="shared" si="220"/>
        <v>31751</v>
      </c>
    </row>
    <row r="14137" spans="1:3">
      <c r="A14137" s="32" t="s">
        <v>14214</v>
      </c>
      <c r="B14137" s="32" t="s">
        <v>147</v>
      </c>
      <c r="C14137">
        <f t="shared" si="220"/>
        <v>31752</v>
      </c>
    </row>
    <row r="14138" spans="1:3">
      <c r="A14138" s="32" t="s">
        <v>14108</v>
      </c>
      <c r="B14138" s="32" t="s">
        <v>147</v>
      </c>
      <c r="C14138">
        <f t="shared" si="220"/>
        <v>31753</v>
      </c>
    </row>
    <row r="14139" spans="1:3">
      <c r="A14139" s="32" t="s">
        <v>14109</v>
      </c>
      <c r="B14139" s="32" t="s">
        <v>147</v>
      </c>
      <c r="C14139">
        <f t="shared" si="220"/>
        <v>31754</v>
      </c>
    </row>
    <row r="14140" spans="1:3">
      <c r="A14140" s="32" t="s">
        <v>14110</v>
      </c>
      <c r="B14140" s="32" t="s">
        <v>147</v>
      </c>
      <c r="C14140">
        <f t="shared" si="220"/>
        <v>31756</v>
      </c>
    </row>
    <row r="14141" spans="1:3">
      <c r="A14141" s="32" t="s">
        <v>13270</v>
      </c>
      <c r="B14141" s="32" t="s">
        <v>147</v>
      </c>
      <c r="C14141">
        <f t="shared" si="220"/>
        <v>31757</v>
      </c>
    </row>
    <row r="14142" spans="1:3">
      <c r="A14142" s="32" t="s">
        <v>14215</v>
      </c>
      <c r="B14142" s="32" t="s">
        <v>147</v>
      </c>
      <c r="C14142">
        <f t="shared" si="220"/>
        <v>31758</v>
      </c>
    </row>
    <row r="14143" spans="1:3">
      <c r="A14143" s="32" t="s">
        <v>14159</v>
      </c>
      <c r="B14143" s="32" t="s">
        <v>147</v>
      </c>
      <c r="C14143">
        <f t="shared" si="220"/>
        <v>31759</v>
      </c>
    </row>
    <row r="14144" spans="1:3">
      <c r="A14144" s="32" t="s">
        <v>14111</v>
      </c>
      <c r="B14144" s="32" t="s">
        <v>147</v>
      </c>
      <c r="C14144">
        <f t="shared" si="220"/>
        <v>31760</v>
      </c>
    </row>
    <row r="14145" spans="1:3">
      <c r="A14145" s="32" t="s">
        <v>14216</v>
      </c>
      <c r="B14145" s="32" t="s">
        <v>147</v>
      </c>
      <c r="C14145">
        <f t="shared" si="220"/>
        <v>31761</v>
      </c>
    </row>
    <row r="14146" spans="1:3">
      <c r="A14146" s="32" t="s">
        <v>14250</v>
      </c>
      <c r="B14146" s="32" t="s">
        <v>147</v>
      </c>
      <c r="C14146">
        <f t="shared" ref="C14146:C14209" si="221">1*A14146</f>
        <v>31762</v>
      </c>
    </row>
    <row r="14147" spans="1:3">
      <c r="A14147" s="32" t="s">
        <v>13362</v>
      </c>
      <c r="B14147" s="32" t="s">
        <v>147</v>
      </c>
      <c r="C14147">
        <f t="shared" si="221"/>
        <v>31763</v>
      </c>
    </row>
    <row r="14148" spans="1:3">
      <c r="A14148" s="32" t="s">
        <v>14217</v>
      </c>
      <c r="B14148" s="32" t="s">
        <v>147</v>
      </c>
      <c r="C14148">
        <f t="shared" si="221"/>
        <v>31764</v>
      </c>
    </row>
    <row r="14149" spans="1:3">
      <c r="A14149" s="32" t="s">
        <v>14112</v>
      </c>
      <c r="B14149" s="32" t="s">
        <v>147</v>
      </c>
      <c r="C14149">
        <f t="shared" si="221"/>
        <v>31765</v>
      </c>
    </row>
    <row r="14150" spans="1:3">
      <c r="A14150" s="32" t="s">
        <v>14113</v>
      </c>
      <c r="B14150" s="32" t="s">
        <v>147</v>
      </c>
      <c r="C14150">
        <f t="shared" si="221"/>
        <v>31766</v>
      </c>
    </row>
    <row r="14151" spans="1:3">
      <c r="A14151" s="32" t="s">
        <v>14218</v>
      </c>
      <c r="B14151" s="32" t="s">
        <v>147</v>
      </c>
      <c r="C14151">
        <f t="shared" si="221"/>
        <v>31767</v>
      </c>
    </row>
    <row r="14152" spans="1:3">
      <c r="A14152" s="32" t="s">
        <v>13363</v>
      </c>
      <c r="B14152" s="32" t="s">
        <v>147</v>
      </c>
      <c r="C14152">
        <f t="shared" si="221"/>
        <v>31768</v>
      </c>
    </row>
    <row r="14153" spans="1:3">
      <c r="A14153" s="32" t="s">
        <v>14160</v>
      </c>
      <c r="B14153" s="32" t="s">
        <v>147</v>
      </c>
      <c r="C14153">
        <f t="shared" si="221"/>
        <v>31769</v>
      </c>
    </row>
    <row r="14154" spans="1:3">
      <c r="A14154" s="32" t="s">
        <v>14114</v>
      </c>
      <c r="B14154" s="32" t="s">
        <v>147</v>
      </c>
      <c r="C14154">
        <f t="shared" si="221"/>
        <v>31770</v>
      </c>
    </row>
    <row r="14155" spans="1:3">
      <c r="A14155" s="32" t="s">
        <v>13364</v>
      </c>
      <c r="B14155" s="32" t="s">
        <v>147</v>
      </c>
      <c r="C14155">
        <f t="shared" si="221"/>
        <v>31771</v>
      </c>
    </row>
    <row r="14156" spans="1:3">
      <c r="A14156" s="32" t="s">
        <v>14219</v>
      </c>
      <c r="B14156" s="32" t="s">
        <v>147</v>
      </c>
      <c r="C14156">
        <f t="shared" si="221"/>
        <v>31772</v>
      </c>
    </row>
    <row r="14157" spans="1:3">
      <c r="A14157" s="32" t="s">
        <v>14115</v>
      </c>
      <c r="B14157" s="32" t="s">
        <v>147</v>
      </c>
      <c r="C14157">
        <f t="shared" si="221"/>
        <v>31773</v>
      </c>
    </row>
    <row r="14158" spans="1:3">
      <c r="A14158" s="32" t="s">
        <v>13271</v>
      </c>
      <c r="B14158" s="32" t="s">
        <v>147</v>
      </c>
      <c r="C14158">
        <f t="shared" si="221"/>
        <v>31774</v>
      </c>
    </row>
    <row r="14159" spans="1:3">
      <c r="A14159" s="32" t="s">
        <v>14161</v>
      </c>
      <c r="B14159" s="32" t="s">
        <v>147</v>
      </c>
      <c r="C14159">
        <f t="shared" si="221"/>
        <v>31775</v>
      </c>
    </row>
    <row r="14160" spans="1:3">
      <c r="A14160" s="32" t="s">
        <v>14116</v>
      </c>
      <c r="B14160" s="32" t="s">
        <v>147</v>
      </c>
      <c r="C14160">
        <f t="shared" si="221"/>
        <v>31776</v>
      </c>
    </row>
    <row r="14161" spans="1:3">
      <c r="A14161" s="32" t="s">
        <v>14220</v>
      </c>
      <c r="B14161" s="32" t="s">
        <v>147</v>
      </c>
      <c r="C14161">
        <f t="shared" si="221"/>
        <v>31777</v>
      </c>
    </row>
    <row r="14162" spans="1:3">
      <c r="A14162" s="32" t="s">
        <v>14117</v>
      </c>
      <c r="B14162" s="32" t="s">
        <v>147</v>
      </c>
      <c r="C14162">
        <f t="shared" si="221"/>
        <v>31778</v>
      </c>
    </row>
    <row r="14163" spans="1:3">
      <c r="A14163" s="32" t="s">
        <v>14118</v>
      </c>
      <c r="B14163" s="32" t="s">
        <v>147</v>
      </c>
      <c r="C14163">
        <f t="shared" si="221"/>
        <v>31779</v>
      </c>
    </row>
    <row r="14164" spans="1:3">
      <c r="A14164" s="32" t="s">
        <v>14251</v>
      </c>
      <c r="B14164" s="32" t="s">
        <v>147</v>
      </c>
      <c r="C14164">
        <f t="shared" si="221"/>
        <v>31780</v>
      </c>
    </row>
    <row r="14165" spans="1:3">
      <c r="A14165" s="32" t="s">
        <v>14221</v>
      </c>
      <c r="B14165" s="32" t="s">
        <v>147</v>
      </c>
      <c r="C14165">
        <f t="shared" si="221"/>
        <v>31781</v>
      </c>
    </row>
    <row r="14166" spans="1:3">
      <c r="A14166" s="32" t="s">
        <v>14119</v>
      </c>
      <c r="B14166" s="32" t="s">
        <v>147</v>
      </c>
      <c r="C14166">
        <f t="shared" si="221"/>
        <v>31782</v>
      </c>
    </row>
    <row r="14167" spans="1:3">
      <c r="A14167" s="32" t="s">
        <v>13377</v>
      </c>
      <c r="B14167" s="32" t="s">
        <v>147</v>
      </c>
      <c r="C14167">
        <f t="shared" si="221"/>
        <v>31783</v>
      </c>
    </row>
    <row r="14168" spans="1:3">
      <c r="A14168" s="32" t="s">
        <v>14120</v>
      </c>
      <c r="B14168" s="32" t="s">
        <v>147</v>
      </c>
      <c r="C14168">
        <f t="shared" si="221"/>
        <v>31784</v>
      </c>
    </row>
    <row r="14169" spans="1:3">
      <c r="A14169" s="32" t="s">
        <v>14121</v>
      </c>
      <c r="B14169" s="32" t="s">
        <v>147</v>
      </c>
      <c r="C14169">
        <f t="shared" si="221"/>
        <v>31785</v>
      </c>
    </row>
    <row r="14170" spans="1:3">
      <c r="A14170" s="32" t="s">
        <v>14222</v>
      </c>
      <c r="B14170" s="32" t="s">
        <v>147</v>
      </c>
      <c r="C14170">
        <f t="shared" si="221"/>
        <v>31786</v>
      </c>
    </row>
    <row r="14171" spans="1:3">
      <c r="A14171" s="32" t="s">
        <v>14223</v>
      </c>
      <c r="B14171" s="32" t="s">
        <v>147</v>
      </c>
      <c r="C14171">
        <f t="shared" si="221"/>
        <v>31787</v>
      </c>
    </row>
    <row r="14172" spans="1:3">
      <c r="A14172" s="32" t="s">
        <v>14252</v>
      </c>
      <c r="B14172" s="32" t="s">
        <v>147</v>
      </c>
      <c r="C14172">
        <f t="shared" si="221"/>
        <v>31788</v>
      </c>
    </row>
    <row r="14173" spans="1:3">
      <c r="A14173" s="32" t="s">
        <v>13272</v>
      </c>
      <c r="B14173" s="32" t="s">
        <v>147</v>
      </c>
      <c r="C14173">
        <f t="shared" si="221"/>
        <v>31789</v>
      </c>
    </row>
    <row r="14174" spans="1:3">
      <c r="A14174" s="32" t="s">
        <v>14224</v>
      </c>
      <c r="B14174" s="32" t="s">
        <v>147</v>
      </c>
      <c r="C14174">
        <f t="shared" si="221"/>
        <v>31790</v>
      </c>
    </row>
    <row r="14175" spans="1:3">
      <c r="A14175" s="32" t="s">
        <v>14225</v>
      </c>
      <c r="B14175" s="32" t="s">
        <v>147</v>
      </c>
      <c r="C14175">
        <f t="shared" si="221"/>
        <v>31791</v>
      </c>
    </row>
    <row r="14176" spans="1:3">
      <c r="A14176" s="32" t="s">
        <v>13365</v>
      </c>
      <c r="B14176" s="32" t="s">
        <v>147</v>
      </c>
      <c r="C14176">
        <f t="shared" si="221"/>
        <v>31792</v>
      </c>
    </row>
    <row r="14177" spans="1:3">
      <c r="A14177" s="32" t="s">
        <v>13273</v>
      </c>
      <c r="B14177" s="32" t="s">
        <v>147</v>
      </c>
      <c r="C14177">
        <f t="shared" si="221"/>
        <v>31793</v>
      </c>
    </row>
    <row r="14178" spans="1:3">
      <c r="A14178" s="32" t="s">
        <v>13366</v>
      </c>
      <c r="B14178" s="32" t="s">
        <v>147</v>
      </c>
      <c r="C14178">
        <f t="shared" si="221"/>
        <v>31794</v>
      </c>
    </row>
    <row r="14179" spans="1:3">
      <c r="A14179" s="32" t="s">
        <v>14122</v>
      </c>
      <c r="B14179" s="32" t="s">
        <v>147</v>
      </c>
      <c r="C14179">
        <f t="shared" si="221"/>
        <v>31795</v>
      </c>
    </row>
    <row r="14180" spans="1:3">
      <c r="A14180" s="32" t="s">
        <v>14226</v>
      </c>
      <c r="B14180" s="32" t="s">
        <v>147</v>
      </c>
      <c r="C14180">
        <f t="shared" si="221"/>
        <v>31796</v>
      </c>
    </row>
    <row r="14181" spans="1:3">
      <c r="A14181" s="32" t="s">
        <v>14123</v>
      </c>
      <c r="B14181" s="32" t="s">
        <v>147</v>
      </c>
      <c r="C14181">
        <f t="shared" si="221"/>
        <v>31797</v>
      </c>
    </row>
    <row r="14182" spans="1:3">
      <c r="A14182" s="32" t="s">
        <v>13274</v>
      </c>
      <c r="B14182" s="32" t="s">
        <v>147</v>
      </c>
      <c r="C14182">
        <f t="shared" si="221"/>
        <v>31798</v>
      </c>
    </row>
    <row r="14183" spans="1:3">
      <c r="A14183" s="32" t="s">
        <v>14227</v>
      </c>
      <c r="B14183" s="32" t="s">
        <v>147</v>
      </c>
      <c r="C14183">
        <f t="shared" si="221"/>
        <v>31799</v>
      </c>
    </row>
    <row r="14184" spans="1:3">
      <c r="A14184" s="32" t="s">
        <v>13367</v>
      </c>
      <c r="B14184" s="32" t="s">
        <v>147</v>
      </c>
      <c r="C14184">
        <f t="shared" si="221"/>
        <v>31801</v>
      </c>
    </row>
    <row r="14185" spans="1:3">
      <c r="A14185" s="32" t="s">
        <v>13368</v>
      </c>
      <c r="B14185" s="32" t="s">
        <v>147</v>
      </c>
      <c r="C14185">
        <f t="shared" si="221"/>
        <v>31803</v>
      </c>
    </row>
    <row r="14186" spans="1:3">
      <c r="A14186" s="32" t="s">
        <v>13778</v>
      </c>
      <c r="B14186" s="32" t="s">
        <v>147</v>
      </c>
      <c r="C14186">
        <f t="shared" si="221"/>
        <v>31804</v>
      </c>
    </row>
    <row r="14187" spans="1:3">
      <c r="A14187" s="32" t="s">
        <v>13696</v>
      </c>
      <c r="B14187" s="32" t="s">
        <v>147</v>
      </c>
      <c r="C14187">
        <f t="shared" si="221"/>
        <v>31805</v>
      </c>
    </row>
    <row r="14188" spans="1:3">
      <c r="A14188" s="32" t="s">
        <v>13369</v>
      </c>
      <c r="B14188" s="32" t="s">
        <v>147</v>
      </c>
      <c r="C14188">
        <f t="shared" si="221"/>
        <v>31806</v>
      </c>
    </row>
    <row r="14189" spans="1:3">
      <c r="A14189" s="32" t="s">
        <v>13697</v>
      </c>
      <c r="B14189" s="32" t="s">
        <v>147</v>
      </c>
      <c r="C14189">
        <f t="shared" si="221"/>
        <v>31807</v>
      </c>
    </row>
    <row r="14190" spans="1:3">
      <c r="A14190" s="32" t="s">
        <v>13698</v>
      </c>
      <c r="B14190" s="32" t="s">
        <v>147</v>
      </c>
      <c r="C14190">
        <f t="shared" si="221"/>
        <v>31808</v>
      </c>
    </row>
    <row r="14191" spans="1:3">
      <c r="A14191" s="32" t="s">
        <v>14124</v>
      </c>
      <c r="B14191" s="32" t="s">
        <v>147</v>
      </c>
      <c r="C14191">
        <f t="shared" si="221"/>
        <v>31810</v>
      </c>
    </row>
    <row r="14192" spans="1:3">
      <c r="A14192" s="32" t="s">
        <v>13779</v>
      </c>
      <c r="B14192" s="32" t="s">
        <v>147</v>
      </c>
      <c r="C14192">
        <f t="shared" si="221"/>
        <v>31811</v>
      </c>
    </row>
    <row r="14193" spans="1:3">
      <c r="A14193" s="32" t="s">
        <v>13370</v>
      </c>
      <c r="B14193" s="32" t="s">
        <v>147</v>
      </c>
      <c r="C14193">
        <f t="shared" si="221"/>
        <v>31812</v>
      </c>
    </row>
    <row r="14194" spans="1:3">
      <c r="A14194" s="32" t="s">
        <v>14125</v>
      </c>
      <c r="B14194" s="32" t="s">
        <v>147</v>
      </c>
      <c r="C14194">
        <f t="shared" si="221"/>
        <v>31814</v>
      </c>
    </row>
    <row r="14195" spans="1:3">
      <c r="A14195" s="32" t="s">
        <v>13371</v>
      </c>
      <c r="B14195" s="32" t="s">
        <v>147</v>
      </c>
      <c r="C14195">
        <f t="shared" si="221"/>
        <v>31815</v>
      </c>
    </row>
    <row r="14196" spans="1:3">
      <c r="A14196" s="32" t="s">
        <v>13275</v>
      </c>
      <c r="B14196" s="32" t="s">
        <v>147</v>
      </c>
      <c r="C14196">
        <f t="shared" si="221"/>
        <v>31816</v>
      </c>
    </row>
    <row r="14197" spans="1:3">
      <c r="A14197" s="32" t="s">
        <v>14013</v>
      </c>
      <c r="B14197" s="32" t="s">
        <v>147</v>
      </c>
      <c r="C14197">
        <f t="shared" si="221"/>
        <v>31820</v>
      </c>
    </row>
    <row r="14198" spans="1:3">
      <c r="A14198" s="32" t="s">
        <v>14126</v>
      </c>
      <c r="B14198" s="32" t="s">
        <v>147</v>
      </c>
      <c r="C14198">
        <f t="shared" si="221"/>
        <v>31821</v>
      </c>
    </row>
    <row r="14199" spans="1:3">
      <c r="A14199" s="32" t="s">
        <v>13780</v>
      </c>
      <c r="B14199" s="32" t="s">
        <v>147</v>
      </c>
      <c r="C14199">
        <f t="shared" si="221"/>
        <v>31822</v>
      </c>
    </row>
    <row r="14200" spans="1:3">
      <c r="A14200" s="32" t="s">
        <v>14127</v>
      </c>
      <c r="B14200" s="32" t="s">
        <v>147</v>
      </c>
      <c r="C14200">
        <f t="shared" si="221"/>
        <v>31823</v>
      </c>
    </row>
    <row r="14201" spans="1:3">
      <c r="A14201" s="32" t="s">
        <v>13276</v>
      </c>
      <c r="B14201" s="32" t="s">
        <v>147</v>
      </c>
      <c r="C14201">
        <f t="shared" si="221"/>
        <v>31824</v>
      </c>
    </row>
    <row r="14202" spans="1:3">
      <c r="A14202" s="32" t="s">
        <v>13277</v>
      </c>
      <c r="B14202" s="32" t="s">
        <v>147</v>
      </c>
      <c r="C14202">
        <f t="shared" si="221"/>
        <v>31825</v>
      </c>
    </row>
    <row r="14203" spans="1:3">
      <c r="A14203" s="32" t="s">
        <v>13699</v>
      </c>
      <c r="B14203" s="32" t="s">
        <v>147</v>
      </c>
      <c r="C14203">
        <f t="shared" si="221"/>
        <v>31826</v>
      </c>
    </row>
    <row r="14204" spans="1:3">
      <c r="A14204" s="32" t="s">
        <v>13278</v>
      </c>
      <c r="B14204" s="32" t="s">
        <v>147</v>
      </c>
      <c r="C14204">
        <f t="shared" si="221"/>
        <v>31827</v>
      </c>
    </row>
    <row r="14205" spans="1:3">
      <c r="A14205" s="32" t="s">
        <v>14014</v>
      </c>
      <c r="B14205" s="32" t="s">
        <v>147</v>
      </c>
      <c r="C14205">
        <f t="shared" si="221"/>
        <v>31829</v>
      </c>
    </row>
    <row r="14206" spans="1:3">
      <c r="A14206" s="32" t="s">
        <v>13372</v>
      </c>
      <c r="B14206" s="32" t="s">
        <v>147</v>
      </c>
      <c r="C14206">
        <f t="shared" si="221"/>
        <v>31830</v>
      </c>
    </row>
    <row r="14207" spans="1:3">
      <c r="A14207" s="32" t="s">
        <v>13781</v>
      </c>
      <c r="B14207" s="32" t="s">
        <v>147</v>
      </c>
      <c r="C14207">
        <f t="shared" si="221"/>
        <v>31831</v>
      </c>
    </row>
    <row r="14208" spans="1:3">
      <c r="A14208" s="32" t="s">
        <v>14228</v>
      </c>
      <c r="B14208" s="32" t="s">
        <v>147</v>
      </c>
      <c r="C14208">
        <f t="shared" si="221"/>
        <v>31832</v>
      </c>
    </row>
    <row r="14209" spans="1:3">
      <c r="A14209" s="32" t="s">
        <v>14015</v>
      </c>
      <c r="B14209" s="32" t="s">
        <v>147</v>
      </c>
      <c r="C14209">
        <f t="shared" si="221"/>
        <v>31833</v>
      </c>
    </row>
    <row r="14210" spans="1:3">
      <c r="A14210" s="32" t="s">
        <v>13279</v>
      </c>
      <c r="B14210" s="32" t="s">
        <v>147</v>
      </c>
      <c r="C14210">
        <f t="shared" ref="C14210:C14273" si="222">1*A14210</f>
        <v>31836</v>
      </c>
    </row>
    <row r="14211" spans="1:3">
      <c r="A14211" s="32" t="s">
        <v>14128</v>
      </c>
      <c r="B14211" s="32" t="s">
        <v>147</v>
      </c>
      <c r="C14211">
        <f t="shared" si="222"/>
        <v>31900</v>
      </c>
    </row>
    <row r="14212" spans="1:3">
      <c r="A14212" s="32" t="s">
        <v>13700</v>
      </c>
      <c r="B14212" s="32" t="s">
        <v>147</v>
      </c>
      <c r="C14212">
        <f t="shared" si="222"/>
        <v>31901</v>
      </c>
    </row>
    <row r="14213" spans="1:3">
      <c r="A14213" s="32" t="s">
        <v>13701</v>
      </c>
      <c r="B14213" s="32" t="s">
        <v>147</v>
      </c>
      <c r="C14213">
        <f t="shared" si="222"/>
        <v>31902</v>
      </c>
    </row>
    <row r="14214" spans="1:3">
      <c r="A14214" s="32" t="s">
        <v>14016</v>
      </c>
      <c r="B14214" s="32" t="s">
        <v>147</v>
      </c>
      <c r="C14214">
        <f t="shared" si="222"/>
        <v>31903</v>
      </c>
    </row>
    <row r="14215" spans="1:3">
      <c r="A14215" s="32" t="s">
        <v>13702</v>
      </c>
      <c r="B14215" s="32" t="s">
        <v>147</v>
      </c>
      <c r="C14215">
        <f t="shared" si="222"/>
        <v>31904</v>
      </c>
    </row>
    <row r="14216" spans="1:3">
      <c r="A14216" s="32" t="s">
        <v>13782</v>
      </c>
      <c r="B14216" s="32" t="s">
        <v>147</v>
      </c>
      <c r="C14216">
        <f t="shared" si="222"/>
        <v>31905</v>
      </c>
    </row>
    <row r="14217" spans="1:3">
      <c r="A14217" s="32" t="s">
        <v>14017</v>
      </c>
      <c r="B14217" s="32" t="s">
        <v>147</v>
      </c>
      <c r="C14217">
        <f t="shared" si="222"/>
        <v>31906</v>
      </c>
    </row>
    <row r="14218" spans="1:3">
      <c r="A14218" s="32" t="s">
        <v>13703</v>
      </c>
      <c r="B14218" s="32" t="s">
        <v>147</v>
      </c>
      <c r="C14218">
        <f t="shared" si="222"/>
        <v>31907</v>
      </c>
    </row>
    <row r="14219" spans="1:3">
      <c r="A14219" s="32" t="s">
        <v>14129</v>
      </c>
      <c r="B14219" s="32" t="s">
        <v>147</v>
      </c>
      <c r="C14219">
        <f t="shared" si="222"/>
        <v>31908</v>
      </c>
    </row>
    <row r="14220" spans="1:3">
      <c r="A14220" s="32" t="s">
        <v>13704</v>
      </c>
      <c r="B14220" s="32" t="s">
        <v>147</v>
      </c>
      <c r="C14220">
        <f t="shared" si="222"/>
        <v>31909</v>
      </c>
    </row>
    <row r="14221" spans="1:3">
      <c r="A14221" s="32" t="s">
        <v>13705</v>
      </c>
      <c r="B14221" s="32" t="s">
        <v>147</v>
      </c>
      <c r="C14221">
        <f t="shared" si="222"/>
        <v>31914</v>
      </c>
    </row>
    <row r="14222" spans="1:3">
      <c r="A14222" s="32" t="s">
        <v>13706</v>
      </c>
      <c r="B14222" s="32" t="s">
        <v>147</v>
      </c>
      <c r="C14222">
        <f t="shared" si="222"/>
        <v>31917</v>
      </c>
    </row>
    <row r="14223" spans="1:3">
      <c r="A14223" s="32" t="s">
        <v>14018</v>
      </c>
      <c r="B14223" s="32" t="s">
        <v>147</v>
      </c>
      <c r="C14223">
        <f t="shared" si="222"/>
        <v>31993</v>
      </c>
    </row>
    <row r="14224" spans="1:3">
      <c r="A14224" s="32" t="s">
        <v>14229</v>
      </c>
      <c r="B14224" s="32" t="s">
        <v>147</v>
      </c>
      <c r="C14224">
        <f t="shared" si="222"/>
        <v>31994</v>
      </c>
    </row>
    <row r="14225" spans="1:3">
      <c r="A14225" s="32" t="s">
        <v>13707</v>
      </c>
      <c r="B14225" s="32" t="s">
        <v>147</v>
      </c>
      <c r="C14225">
        <f t="shared" si="222"/>
        <v>31995</v>
      </c>
    </row>
    <row r="14226" spans="1:3">
      <c r="A14226" s="32" t="s">
        <v>13708</v>
      </c>
      <c r="B14226" s="32" t="s">
        <v>147</v>
      </c>
      <c r="C14226">
        <f t="shared" si="222"/>
        <v>31997</v>
      </c>
    </row>
    <row r="14227" spans="1:3">
      <c r="A14227" s="32" t="s">
        <v>14019</v>
      </c>
      <c r="B14227" s="32" t="s">
        <v>147</v>
      </c>
      <c r="C14227">
        <f t="shared" si="222"/>
        <v>31998</v>
      </c>
    </row>
    <row r="14228" spans="1:3">
      <c r="A14228" s="32" t="s">
        <v>13783</v>
      </c>
      <c r="B14228" s="32" t="s">
        <v>147</v>
      </c>
      <c r="C14228">
        <f t="shared" si="222"/>
        <v>31999</v>
      </c>
    </row>
    <row r="14229" spans="1:3">
      <c r="A14229" s="32" t="s">
        <v>6782</v>
      </c>
      <c r="B14229" s="32" t="s">
        <v>146</v>
      </c>
      <c r="C14229">
        <f t="shared" si="222"/>
        <v>32003</v>
      </c>
    </row>
    <row r="14230" spans="1:3">
      <c r="A14230" s="32" t="s">
        <v>7967</v>
      </c>
      <c r="B14230" s="32" t="s">
        <v>146</v>
      </c>
      <c r="C14230">
        <f t="shared" si="222"/>
        <v>32004</v>
      </c>
    </row>
    <row r="14231" spans="1:3">
      <c r="A14231" s="32" t="s">
        <v>6783</v>
      </c>
      <c r="B14231" s="32" t="s">
        <v>146</v>
      </c>
      <c r="C14231">
        <f t="shared" si="222"/>
        <v>32006</v>
      </c>
    </row>
    <row r="14232" spans="1:3">
      <c r="A14232" s="32" t="s">
        <v>7656</v>
      </c>
      <c r="B14232" s="32" t="s">
        <v>146</v>
      </c>
      <c r="C14232">
        <f t="shared" si="222"/>
        <v>32007</v>
      </c>
    </row>
    <row r="14233" spans="1:3">
      <c r="A14233" s="32" t="s">
        <v>8113</v>
      </c>
      <c r="B14233" s="32" t="s">
        <v>146</v>
      </c>
      <c r="C14233">
        <f t="shared" si="222"/>
        <v>32008</v>
      </c>
    </row>
    <row r="14234" spans="1:3">
      <c r="A14234" s="32" t="s">
        <v>7410</v>
      </c>
      <c r="B14234" s="32" t="s">
        <v>146</v>
      </c>
      <c r="C14234">
        <f t="shared" si="222"/>
        <v>32009</v>
      </c>
    </row>
    <row r="14235" spans="1:3">
      <c r="A14235" s="32" t="s">
        <v>6784</v>
      </c>
      <c r="B14235" s="32" t="s">
        <v>146</v>
      </c>
      <c r="C14235">
        <f t="shared" si="222"/>
        <v>32011</v>
      </c>
    </row>
    <row r="14236" spans="1:3">
      <c r="A14236" s="32" t="s">
        <v>8231</v>
      </c>
      <c r="B14236" s="32" t="s">
        <v>146</v>
      </c>
      <c r="C14236">
        <f t="shared" si="222"/>
        <v>32013</v>
      </c>
    </row>
    <row r="14237" spans="1:3">
      <c r="A14237" s="32" t="s">
        <v>8031</v>
      </c>
      <c r="B14237" s="32" t="s">
        <v>146</v>
      </c>
      <c r="C14237">
        <f t="shared" si="222"/>
        <v>32024</v>
      </c>
    </row>
    <row r="14238" spans="1:3">
      <c r="A14238" s="32" t="s">
        <v>8032</v>
      </c>
      <c r="B14238" s="32" t="s">
        <v>146</v>
      </c>
      <c r="C14238">
        <f t="shared" si="222"/>
        <v>32025</v>
      </c>
    </row>
    <row r="14239" spans="1:3">
      <c r="A14239" s="32" t="s">
        <v>8232</v>
      </c>
      <c r="B14239" s="32" t="s">
        <v>146</v>
      </c>
      <c r="C14239">
        <f t="shared" si="222"/>
        <v>32026</v>
      </c>
    </row>
    <row r="14240" spans="1:3">
      <c r="A14240" s="32" t="s">
        <v>7657</v>
      </c>
      <c r="B14240" s="32" t="s">
        <v>146</v>
      </c>
      <c r="C14240">
        <f t="shared" si="222"/>
        <v>32030</v>
      </c>
    </row>
    <row r="14241" spans="1:3">
      <c r="A14241" s="32" t="s">
        <v>6785</v>
      </c>
      <c r="B14241" s="32" t="s">
        <v>146</v>
      </c>
      <c r="C14241">
        <f t="shared" si="222"/>
        <v>32033</v>
      </c>
    </row>
    <row r="14242" spans="1:3">
      <c r="A14242" s="32" t="s">
        <v>7658</v>
      </c>
      <c r="B14242" s="32" t="s">
        <v>146</v>
      </c>
      <c r="C14242">
        <f t="shared" si="222"/>
        <v>32034</v>
      </c>
    </row>
    <row r="14243" spans="1:3">
      <c r="A14243" s="32" t="s">
        <v>6786</v>
      </c>
      <c r="B14243" s="32" t="s">
        <v>146</v>
      </c>
      <c r="C14243">
        <f t="shared" si="222"/>
        <v>32035</v>
      </c>
    </row>
    <row r="14244" spans="1:3">
      <c r="A14244" s="32" t="s">
        <v>8050</v>
      </c>
      <c r="B14244" s="32" t="s">
        <v>146</v>
      </c>
      <c r="C14244">
        <f t="shared" si="222"/>
        <v>32038</v>
      </c>
    </row>
    <row r="14245" spans="1:3">
      <c r="A14245" s="32" t="s">
        <v>6787</v>
      </c>
      <c r="B14245" s="32" t="s">
        <v>146</v>
      </c>
      <c r="C14245">
        <f t="shared" si="222"/>
        <v>32040</v>
      </c>
    </row>
    <row r="14246" spans="1:3">
      <c r="A14246" s="32" t="s">
        <v>7411</v>
      </c>
      <c r="B14246" s="32" t="s">
        <v>146</v>
      </c>
      <c r="C14246">
        <f t="shared" si="222"/>
        <v>32041</v>
      </c>
    </row>
    <row r="14247" spans="1:3">
      <c r="A14247" s="32" t="s">
        <v>7659</v>
      </c>
      <c r="B14247" s="32" t="s">
        <v>146</v>
      </c>
      <c r="C14247">
        <f t="shared" si="222"/>
        <v>32042</v>
      </c>
    </row>
    <row r="14248" spans="1:3">
      <c r="A14248" s="32" t="s">
        <v>6788</v>
      </c>
      <c r="B14248" s="32" t="s">
        <v>146</v>
      </c>
      <c r="C14248">
        <f t="shared" si="222"/>
        <v>32043</v>
      </c>
    </row>
    <row r="14249" spans="1:3">
      <c r="A14249" s="32" t="s">
        <v>7412</v>
      </c>
      <c r="B14249" s="32" t="s">
        <v>146</v>
      </c>
      <c r="C14249">
        <f t="shared" si="222"/>
        <v>32044</v>
      </c>
    </row>
    <row r="14250" spans="1:3">
      <c r="A14250" s="32" t="s">
        <v>6789</v>
      </c>
      <c r="B14250" s="32" t="s">
        <v>146</v>
      </c>
      <c r="C14250">
        <f t="shared" si="222"/>
        <v>32046</v>
      </c>
    </row>
    <row r="14251" spans="1:3">
      <c r="A14251" s="32" t="s">
        <v>6790</v>
      </c>
      <c r="B14251" s="32" t="s">
        <v>146</v>
      </c>
      <c r="C14251">
        <f t="shared" si="222"/>
        <v>32050</v>
      </c>
    </row>
    <row r="14252" spans="1:3">
      <c r="A14252" s="32" t="s">
        <v>8051</v>
      </c>
      <c r="B14252" s="32" t="s">
        <v>146</v>
      </c>
      <c r="C14252">
        <f t="shared" si="222"/>
        <v>32052</v>
      </c>
    </row>
    <row r="14253" spans="1:3">
      <c r="A14253" s="32" t="s">
        <v>8128</v>
      </c>
      <c r="B14253" s="32" t="s">
        <v>146</v>
      </c>
      <c r="C14253">
        <f t="shared" si="222"/>
        <v>32053</v>
      </c>
    </row>
    <row r="14254" spans="1:3">
      <c r="A14254" s="32" t="s">
        <v>8052</v>
      </c>
      <c r="B14254" s="32" t="s">
        <v>146</v>
      </c>
      <c r="C14254">
        <f t="shared" si="222"/>
        <v>32054</v>
      </c>
    </row>
    <row r="14255" spans="1:3">
      <c r="A14255" s="32" t="s">
        <v>8033</v>
      </c>
      <c r="B14255" s="32" t="s">
        <v>146</v>
      </c>
      <c r="C14255">
        <f t="shared" si="222"/>
        <v>32055</v>
      </c>
    </row>
    <row r="14256" spans="1:3">
      <c r="A14256" s="32" t="s">
        <v>8129</v>
      </c>
      <c r="B14256" s="32" t="s">
        <v>146</v>
      </c>
      <c r="C14256">
        <f t="shared" si="222"/>
        <v>32056</v>
      </c>
    </row>
    <row r="14257" spans="1:3">
      <c r="A14257" s="32" t="s">
        <v>6791</v>
      </c>
      <c r="B14257" s="32" t="s">
        <v>146</v>
      </c>
      <c r="C14257">
        <f t="shared" si="222"/>
        <v>32058</v>
      </c>
    </row>
    <row r="14258" spans="1:3">
      <c r="A14258" s="32" t="s">
        <v>8053</v>
      </c>
      <c r="B14258" s="32" t="s">
        <v>146</v>
      </c>
      <c r="C14258">
        <f t="shared" si="222"/>
        <v>32059</v>
      </c>
    </row>
    <row r="14259" spans="1:3">
      <c r="A14259" s="32" t="s">
        <v>8114</v>
      </c>
      <c r="B14259" s="32" t="s">
        <v>146</v>
      </c>
      <c r="C14259">
        <f t="shared" si="222"/>
        <v>32060</v>
      </c>
    </row>
    <row r="14260" spans="1:3">
      <c r="A14260" s="32" t="s">
        <v>8229</v>
      </c>
      <c r="B14260" s="32" t="s">
        <v>146</v>
      </c>
      <c r="C14260">
        <f t="shared" si="222"/>
        <v>32061</v>
      </c>
    </row>
    <row r="14261" spans="1:3">
      <c r="A14261" s="32" t="s">
        <v>8034</v>
      </c>
      <c r="B14261" s="32" t="s">
        <v>146</v>
      </c>
      <c r="C14261">
        <f t="shared" si="222"/>
        <v>32062</v>
      </c>
    </row>
    <row r="14262" spans="1:3">
      <c r="A14262" s="32" t="s">
        <v>6792</v>
      </c>
      <c r="B14262" s="32" t="s">
        <v>146</v>
      </c>
      <c r="C14262">
        <f t="shared" si="222"/>
        <v>32063</v>
      </c>
    </row>
    <row r="14263" spans="1:3">
      <c r="A14263" s="32" t="s">
        <v>8054</v>
      </c>
      <c r="B14263" s="32" t="s">
        <v>146</v>
      </c>
      <c r="C14263">
        <f t="shared" si="222"/>
        <v>32064</v>
      </c>
    </row>
    <row r="14264" spans="1:3">
      <c r="A14264" s="32" t="s">
        <v>6793</v>
      </c>
      <c r="B14264" s="32" t="s">
        <v>146</v>
      </c>
      <c r="C14264">
        <f t="shared" si="222"/>
        <v>32065</v>
      </c>
    </row>
    <row r="14265" spans="1:3">
      <c r="A14265" s="32" t="s">
        <v>8023</v>
      </c>
      <c r="B14265" s="32" t="s">
        <v>146</v>
      </c>
      <c r="C14265">
        <f t="shared" si="222"/>
        <v>32066</v>
      </c>
    </row>
    <row r="14266" spans="1:3">
      <c r="A14266" s="32" t="s">
        <v>7413</v>
      </c>
      <c r="B14266" s="32" t="s">
        <v>146</v>
      </c>
      <c r="C14266">
        <f t="shared" si="222"/>
        <v>32067</v>
      </c>
    </row>
    <row r="14267" spans="1:3">
      <c r="A14267" s="32" t="s">
        <v>7414</v>
      </c>
      <c r="B14267" s="32" t="s">
        <v>146</v>
      </c>
      <c r="C14267">
        <f t="shared" si="222"/>
        <v>32068</v>
      </c>
    </row>
    <row r="14268" spans="1:3">
      <c r="A14268" s="32" t="s">
        <v>8130</v>
      </c>
      <c r="B14268" s="32" t="s">
        <v>146</v>
      </c>
      <c r="C14268">
        <f t="shared" si="222"/>
        <v>32071</v>
      </c>
    </row>
    <row r="14269" spans="1:3">
      <c r="A14269" s="32" t="s">
        <v>7415</v>
      </c>
      <c r="B14269" s="32" t="s">
        <v>146</v>
      </c>
      <c r="C14269">
        <f t="shared" si="222"/>
        <v>32072</v>
      </c>
    </row>
    <row r="14270" spans="1:3">
      <c r="A14270" s="32" t="s">
        <v>6794</v>
      </c>
      <c r="B14270" s="32" t="s">
        <v>146</v>
      </c>
      <c r="C14270">
        <f t="shared" si="222"/>
        <v>32073</v>
      </c>
    </row>
    <row r="14271" spans="1:3">
      <c r="A14271" s="32" t="s">
        <v>7416</v>
      </c>
      <c r="B14271" s="32" t="s">
        <v>146</v>
      </c>
      <c r="C14271">
        <f t="shared" si="222"/>
        <v>32079</v>
      </c>
    </row>
    <row r="14272" spans="1:3">
      <c r="A14272" s="32" t="s">
        <v>7660</v>
      </c>
      <c r="B14272" s="32" t="s">
        <v>146</v>
      </c>
      <c r="C14272">
        <f t="shared" si="222"/>
        <v>32080</v>
      </c>
    </row>
    <row r="14273" spans="1:3">
      <c r="A14273" s="32" t="s">
        <v>6795</v>
      </c>
      <c r="B14273" s="32" t="s">
        <v>146</v>
      </c>
      <c r="C14273">
        <f t="shared" si="222"/>
        <v>32081</v>
      </c>
    </row>
    <row r="14274" spans="1:3">
      <c r="A14274" s="32" t="s">
        <v>7417</v>
      </c>
      <c r="B14274" s="32" t="s">
        <v>146</v>
      </c>
      <c r="C14274">
        <f t="shared" ref="C14274:C14337" si="223">1*A14274</f>
        <v>32082</v>
      </c>
    </row>
    <row r="14275" spans="1:3">
      <c r="A14275" s="32" t="s">
        <v>8171</v>
      </c>
      <c r="B14275" s="32" t="s">
        <v>146</v>
      </c>
      <c r="C14275">
        <f t="shared" si="223"/>
        <v>32083</v>
      </c>
    </row>
    <row r="14276" spans="1:3">
      <c r="A14276" s="32" t="s">
        <v>6796</v>
      </c>
      <c r="B14276" s="32" t="s">
        <v>146</v>
      </c>
      <c r="C14276">
        <f t="shared" si="223"/>
        <v>32084</v>
      </c>
    </row>
    <row r="14277" spans="1:3">
      <c r="A14277" s="32" t="s">
        <v>7418</v>
      </c>
      <c r="B14277" s="32" t="s">
        <v>146</v>
      </c>
      <c r="C14277">
        <f t="shared" si="223"/>
        <v>32085</v>
      </c>
    </row>
    <row r="14278" spans="1:3">
      <c r="A14278" s="32" t="s">
        <v>7661</v>
      </c>
      <c r="B14278" s="32" t="s">
        <v>146</v>
      </c>
      <c r="C14278">
        <f t="shared" si="223"/>
        <v>32086</v>
      </c>
    </row>
    <row r="14279" spans="1:3">
      <c r="A14279" s="32" t="s">
        <v>6797</v>
      </c>
      <c r="B14279" s="32" t="s">
        <v>146</v>
      </c>
      <c r="C14279">
        <f t="shared" si="223"/>
        <v>32087</v>
      </c>
    </row>
    <row r="14280" spans="1:3">
      <c r="A14280" s="32" t="s">
        <v>7662</v>
      </c>
      <c r="B14280" s="32" t="s">
        <v>146</v>
      </c>
      <c r="C14280">
        <f t="shared" si="223"/>
        <v>32091</v>
      </c>
    </row>
    <row r="14281" spans="1:3">
      <c r="A14281" s="32" t="s">
        <v>6798</v>
      </c>
      <c r="B14281" s="32" t="s">
        <v>146</v>
      </c>
      <c r="C14281">
        <f t="shared" si="223"/>
        <v>32092</v>
      </c>
    </row>
    <row r="14282" spans="1:3">
      <c r="A14282" s="32" t="s">
        <v>8055</v>
      </c>
      <c r="B14282" s="32" t="s">
        <v>146</v>
      </c>
      <c r="C14282">
        <f t="shared" si="223"/>
        <v>32094</v>
      </c>
    </row>
    <row r="14283" spans="1:3">
      <c r="A14283" s="32" t="s">
        <v>6799</v>
      </c>
      <c r="B14283" s="32" t="s">
        <v>146</v>
      </c>
      <c r="C14283">
        <f t="shared" si="223"/>
        <v>32095</v>
      </c>
    </row>
    <row r="14284" spans="1:3">
      <c r="A14284" s="32" t="s">
        <v>8131</v>
      </c>
      <c r="B14284" s="32" t="s">
        <v>146</v>
      </c>
      <c r="C14284">
        <f t="shared" si="223"/>
        <v>32096</v>
      </c>
    </row>
    <row r="14285" spans="1:3">
      <c r="A14285" s="32" t="s">
        <v>7419</v>
      </c>
      <c r="B14285" s="32" t="s">
        <v>146</v>
      </c>
      <c r="C14285">
        <f t="shared" si="223"/>
        <v>32097</v>
      </c>
    </row>
    <row r="14286" spans="1:3">
      <c r="A14286" s="32" t="s">
        <v>7663</v>
      </c>
      <c r="B14286" s="32" t="s">
        <v>146</v>
      </c>
      <c r="C14286">
        <f t="shared" si="223"/>
        <v>32099</v>
      </c>
    </row>
    <row r="14287" spans="1:3">
      <c r="A14287" s="32" t="s">
        <v>7420</v>
      </c>
      <c r="B14287" s="32" t="s">
        <v>146</v>
      </c>
      <c r="C14287">
        <f t="shared" si="223"/>
        <v>32102</v>
      </c>
    </row>
    <row r="14288" spans="1:3">
      <c r="A14288" s="32" t="s">
        <v>6800</v>
      </c>
      <c r="B14288" s="32" t="s">
        <v>146</v>
      </c>
      <c r="C14288">
        <f t="shared" si="223"/>
        <v>32105</v>
      </c>
    </row>
    <row r="14289" spans="1:3">
      <c r="A14289" s="32" t="s">
        <v>6801</v>
      </c>
      <c r="B14289" s="32" t="s">
        <v>146</v>
      </c>
      <c r="C14289">
        <f t="shared" si="223"/>
        <v>32110</v>
      </c>
    </row>
    <row r="14290" spans="1:3">
      <c r="A14290" s="32" t="s">
        <v>7421</v>
      </c>
      <c r="B14290" s="32" t="s">
        <v>146</v>
      </c>
      <c r="C14290">
        <f t="shared" si="223"/>
        <v>32111</v>
      </c>
    </row>
    <row r="14291" spans="1:3">
      <c r="A14291" s="32" t="s">
        <v>7664</v>
      </c>
      <c r="B14291" s="32" t="s">
        <v>146</v>
      </c>
      <c r="C14291">
        <f t="shared" si="223"/>
        <v>32112</v>
      </c>
    </row>
    <row r="14292" spans="1:3">
      <c r="A14292" s="32" t="s">
        <v>6802</v>
      </c>
      <c r="B14292" s="32" t="s">
        <v>146</v>
      </c>
      <c r="C14292">
        <f t="shared" si="223"/>
        <v>32113</v>
      </c>
    </row>
    <row r="14293" spans="1:3">
      <c r="A14293" s="32" t="s">
        <v>7968</v>
      </c>
      <c r="B14293" s="32" t="s">
        <v>146</v>
      </c>
      <c r="C14293">
        <f t="shared" si="223"/>
        <v>32114</v>
      </c>
    </row>
    <row r="14294" spans="1:3">
      <c r="A14294" s="32" t="s">
        <v>6803</v>
      </c>
      <c r="B14294" s="32" t="s">
        <v>146</v>
      </c>
      <c r="C14294">
        <f t="shared" si="223"/>
        <v>32115</v>
      </c>
    </row>
    <row r="14295" spans="1:3">
      <c r="A14295" s="32" t="s">
        <v>6804</v>
      </c>
      <c r="B14295" s="32" t="s">
        <v>146</v>
      </c>
      <c r="C14295">
        <f t="shared" si="223"/>
        <v>32116</v>
      </c>
    </row>
    <row r="14296" spans="1:3">
      <c r="A14296" s="32" t="s">
        <v>7665</v>
      </c>
      <c r="B14296" s="32" t="s">
        <v>146</v>
      </c>
      <c r="C14296">
        <f t="shared" si="223"/>
        <v>32117</v>
      </c>
    </row>
    <row r="14297" spans="1:3">
      <c r="A14297" s="32" t="s">
        <v>6805</v>
      </c>
      <c r="B14297" s="32" t="s">
        <v>146</v>
      </c>
      <c r="C14297">
        <f t="shared" si="223"/>
        <v>32118</v>
      </c>
    </row>
    <row r="14298" spans="1:3">
      <c r="A14298" s="32" t="s">
        <v>7422</v>
      </c>
      <c r="B14298" s="32" t="s">
        <v>146</v>
      </c>
      <c r="C14298">
        <f t="shared" si="223"/>
        <v>32119</v>
      </c>
    </row>
    <row r="14299" spans="1:3">
      <c r="A14299" s="32" t="s">
        <v>6806</v>
      </c>
      <c r="B14299" s="32" t="s">
        <v>146</v>
      </c>
      <c r="C14299">
        <f t="shared" si="223"/>
        <v>32120</v>
      </c>
    </row>
    <row r="14300" spans="1:3">
      <c r="A14300" s="32" t="s">
        <v>6807</v>
      </c>
      <c r="B14300" s="32" t="s">
        <v>146</v>
      </c>
      <c r="C14300">
        <f t="shared" si="223"/>
        <v>32121</v>
      </c>
    </row>
    <row r="14301" spans="1:3">
      <c r="A14301" s="32" t="s">
        <v>7666</v>
      </c>
      <c r="B14301" s="32" t="s">
        <v>146</v>
      </c>
      <c r="C14301">
        <f t="shared" si="223"/>
        <v>32122</v>
      </c>
    </row>
    <row r="14302" spans="1:3">
      <c r="A14302" s="32" t="s">
        <v>6808</v>
      </c>
      <c r="B14302" s="32" t="s">
        <v>146</v>
      </c>
      <c r="C14302">
        <f t="shared" si="223"/>
        <v>32123</v>
      </c>
    </row>
    <row r="14303" spans="1:3">
      <c r="A14303" s="32" t="s">
        <v>7423</v>
      </c>
      <c r="B14303" s="32" t="s">
        <v>146</v>
      </c>
      <c r="C14303">
        <f t="shared" si="223"/>
        <v>32124</v>
      </c>
    </row>
    <row r="14304" spans="1:3">
      <c r="A14304" s="32" t="s">
        <v>7667</v>
      </c>
      <c r="B14304" s="32" t="s">
        <v>146</v>
      </c>
      <c r="C14304">
        <f t="shared" si="223"/>
        <v>32125</v>
      </c>
    </row>
    <row r="14305" spans="1:3">
      <c r="A14305" s="32" t="s">
        <v>6809</v>
      </c>
      <c r="B14305" s="32" t="s">
        <v>146</v>
      </c>
      <c r="C14305">
        <f t="shared" si="223"/>
        <v>32126</v>
      </c>
    </row>
    <row r="14306" spans="1:3">
      <c r="A14306" s="32" t="s">
        <v>6810</v>
      </c>
      <c r="B14306" s="32" t="s">
        <v>146</v>
      </c>
      <c r="C14306">
        <f t="shared" si="223"/>
        <v>32127</v>
      </c>
    </row>
    <row r="14307" spans="1:3">
      <c r="A14307" s="32" t="s">
        <v>6811</v>
      </c>
      <c r="B14307" s="32" t="s">
        <v>146</v>
      </c>
      <c r="C14307">
        <f t="shared" si="223"/>
        <v>32128</v>
      </c>
    </row>
    <row r="14308" spans="1:3">
      <c r="A14308" s="32" t="s">
        <v>6812</v>
      </c>
      <c r="B14308" s="32" t="s">
        <v>146</v>
      </c>
      <c r="C14308">
        <f t="shared" si="223"/>
        <v>32129</v>
      </c>
    </row>
    <row r="14309" spans="1:3">
      <c r="A14309" s="32" t="s">
        <v>6813</v>
      </c>
      <c r="B14309" s="32" t="s">
        <v>146</v>
      </c>
      <c r="C14309">
        <f t="shared" si="223"/>
        <v>32130</v>
      </c>
    </row>
    <row r="14310" spans="1:3">
      <c r="A14310" s="32" t="s">
        <v>7668</v>
      </c>
      <c r="B14310" s="32" t="s">
        <v>146</v>
      </c>
      <c r="C14310">
        <f t="shared" si="223"/>
        <v>32131</v>
      </c>
    </row>
    <row r="14311" spans="1:3">
      <c r="A14311" s="32" t="s">
        <v>6814</v>
      </c>
      <c r="B14311" s="32" t="s">
        <v>146</v>
      </c>
      <c r="C14311">
        <f t="shared" si="223"/>
        <v>32132</v>
      </c>
    </row>
    <row r="14312" spans="1:3">
      <c r="A14312" s="32" t="s">
        <v>6815</v>
      </c>
      <c r="B14312" s="32" t="s">
        <v>146</v>
      </c>
      <c r="C14312">
        <f t="shared" si="223"/>
        <v>32133</v>
      </c>
    </row>
    <row r="14313" spans="1:3">
      <c r="A14313" s="32" t="s">
        <v>7424</v>
      </c>
      <c r="B14313" s="32" t="s">
        <v>146</v>
      </c>
      <c r="C14313">
        <f t="shared" si="223"/>
        <v>32134</v>
      </c>
    </row>
    <row r="14314" spans="1:3">
      <c r="A14314" s="32" t="s">
        <v>6816</v>
      </c>
      <c r="B14314" s="32" t="s">
        <v>146</v>
      </c>
      <c r="C14314">
        <f t="shared" si="223"/>
        <v>32135</v>
      </c>
    </row>
    <row r="14315" spans="1:3">
      <c r="A14315" s="32" t="s">
        <v>7669</v>
      </c>
      <c r="B14315" s="32" t="s">
        <v>146</v>
      </c>
      <c r="C14315">
        <f t="shared" si="223"/>
        <v>32136</v>
      </c>
    </row>
    <row r="14316" spans="1:3">
      <c r="A14316" s="32" t="s">
        <v>7425</v>
      </c>
      <c r="B14316" s="32" t="s">
        <v>146</v>
      </c>
      <c r="C14316">
        <f t="shared" si="223"/>
        <v>32137</v>
      </c>
    </row>
    <row r="14317" spans="1:3">
      <c r="A14317" s="32" t="s">
        <v>6817</v>
      </c>
      <c r="B14317" s="32" t="s">
        <v>146</v>
      </c>
      <c r="C14317">
        <f t="shared" si="223"/>
        <v>32138</v>
      </c>
    </row>
    <row r="14318" spans="1:3">
      <c r="A14318" s="32" t="s">
        <v>7670</v>
      </c>
      <c r="B14318" s="32" t="s">
        <v>146</v>
      </c>
      <c r="C14318">
        <f t="shared" si="223"/>
        <v>32139</v>
      </c>
    </row>
    <row r="14319" spans="1:3">
      <c r="A14319" s="32" t="s">
        <v>6818</v>
      </c>
      <c r="B14319" s="32" t="s">
        <v>146</v>
      </c>
      <c r="C14319">
        <f t="shared" si="223"/>
        <v>32140</v>
      </c>
    </row>
    <row r="14320" spans="1:3">
      <c r="A14320" s="32" t="s">
        <v>7426</v>
      </c>
      <c r="B14320" s="32" t="s">
        <v>146</v>
      </c>
      <c r="C14320">
        <f t="shared" si="223"/>
        <v>32141</v>
      </c>
    </row>
    <row r="14321" spans="1:3">
      <c r="A14321" s="32" t="s">
        <v>6819</v>
      </c>
      <c r="B14321" s="32" t="s">
        <v>146</v>
      </c>
      <c r="C14321">
        <f t="shared" si="223"/>
        <v>32142</v>
      </c>
    </row>
    <row r="14322" spans="1:3">
      <c r="A14322" s="32" t="s">
        <v>7671</v>
      </c>
      <c r="B14322" s="32" t="s">
        <v>146</v>
      </c>
      <c r="C14322">
        <f t="shared" si="223"/>
        <v>32143</v>
      </c>
    </row>
    <row r="14323" spans="1:3">
      <c r="A14323" s="32" t="s">
        <v>6820</v>
      </c>
      <c r="B14323" s="32" t="s">
        <v>146</v>
      </c>
      <c r="C14323">
        <f t="shared" si="223"/>
        <v>32145</v>
      </c>
    </row>
    <row r="14324" spans="1:3">
      <c r="A14324" s="32" t="s">
        <v>6821</v>
      </c>
      <c r="B14324" s="32" t="s">
        <v>146</v>
      </c>
      <c r="C14324">
        <f t="shared" si="223"/>
        <v>32147</v>
      </c>
    </row>
    <row r="14325" spans="1:3">
      <c r="A14325" s="32" t="s">
        <v>6822</v>
      </c>
      <c r="B14325" s="32" t="s">
        <v>146</v>
      </c>
      <c r="C14325">
        <f t="shared" si="223"/>
        <v>32148</v>
      </c>
    </row>
    <row r="14326" spans="1:3">
      <c r="A14326" s="32" t="s">
        <v>7427</v>
      </c>
      <c r="B14326" s="32" t="s">
        <v>146</v>
      </c>
      <c r="C14326">
        <f t="shared" si="223"/>
        <v>32149</v>
      </c>
    </row>
    <row r="14327" spans="1:3">
      <c r="A14327" s="32" t="s">
        <v>7672</v>
      </c>
      <c r="B14327" s="32" t="s">
        <v>146</v>
      </c>
      <c r="C14327">
        <f t="shared" si="223"/>
        <v>32157</v>
      </c>
    </row>
    <row r="14328" spans="1:3">
      <c r="A14328" s="32" t="s">
        <v>6823</v>
      </c>
      <c r="B14328" s="32" t="s">
        <v>146</v>
      </c>
      <c r="C14328">
        <f t="shared" si="223"/>
        <v>32158</v>
      </c>
    </row>
    <row r="14329" spans="1:3">
      <c r="A14329" s="32" t="s">
        <v>7969</v>
      </c>
      <c r="B14329" s="32" t="s">
        <v>146</v>
      </c>
      <c r="C14329">
        <f t="shared" si="223"/>
        <v>32159</v>
      </c>
    </row>
    <row r="14330" spans="1:3">
      <c r="A14330" s="32" t="s">
        <v>6824</v>
      </c>
      <c r="B14330" s="32" t="s">
        <v>146</v>
      </c>
      <c r="C14330">
        <f t="shared" si="223"/>
        <v>32160</v>
      </c>
    </row>
    <row r="14331" spans="1:3">
      <c r="A14331" s="32" t="s">
        <v>8115</v>
      </c>
      <c r="B14331" s="32" t="s">
        <v>146</v>
      </c>
      <c r="C14331">
        <f t="shared" si="223"/>
        <v>32162</v>
      </c>
    </row>
    <row r="14332" spans="1:3">
      <c r="A14332" s="32" t="s">
        <v>8132</v>
      </c>
      <c r="B14332" s="32" t="s">
        <v>146</v>
      </c>
      <c r="C14332">
        <f t="shared" si="223"/>
        <v>32163</v>
      </c>
    </row>
    <row r="14333" spans="1:3">
      <c r="A14333" s="32" t="s">
        <v>6825</v>
      </c>
      <c r="B14333" s="32" t="s">
        <v>146</v>
      </c>
      <c r="C14333">
        <f t="shared" si="223"/>
        <v>32164</v>
      </c>
    </row>
    <row r="14334" spans="1:3">
      <c r="A14334" s="32" t="s">
        <v>7428</v>
      </c>
      <c r="B14334" s="32" t="s">
        <v>146</v>
      </c>
      <c r="C14334">
        <f t="shared" si="223"/>
        <v>32168</v>
      </c>
    </row>
    <row r="14335" spans="1:3">
      <c r="A14335" s="32" t="s">
        <v>6826</v>
      </c>
      <c r="B14335" s="32" t="s">
        <v>146</v>
      </c>
      <c r="C14335">
        <f t="shared" si="223"/>
        <v>32169</v>
      </c>
    </row>
    <row r="14336" spans="1:3">
      <c r="A14336" s="32" t="s">
        <v>6827</v>
      </c>
      <c r="B14336" s="32" t="s">
        <v>146</v>
      </c>
      <c r="C14336">
        <f t="shared" si="223"/>
        <v>32170</v>
      </c>
    </row>
    <row r="14337" spans="1:3">
      <c r="A14337" s="32" t="s">
        <v>6828</v>
      </c>
      <c r="B14337" s="32" t="s">
        <v>146</v>
      </c>
      <c r="C14337">
        <f t="shared" si="223"/>
        <v>32173</v>
      </c>
    </row>
    <row r="14338" spans="1:3">
      <c r="A14338" s="32" t="s">
        <v>7673</v>
      </c>
      <c r="B14338" s="32" t="s">
        <v>146</v>
      </c>
      <c r="C14338">
        <f t="shared" ref="C14338:C14401" si="224">1*A14338</f>
        <v>32174</v>
      </c>
    </row>
    <row r="14339" spans="1:3">
      <c r="A14339" s="32" t="s">
        <v>6829</v>
      </c>
      <c r="B14339" s="32" t="s">
        <v>146</v>
      </c>
      <c r="C14339">
        <f t="shared" si="224"/>
        <v>32175</v>
      </c>
    </row>
    <row r="14340" spans="1:3">
      <c r="A14340" s="32" t="s">
        <v>6830</v>
      </c>
      <c r="B14340" s="32" t="s">
        <v>146</v>
      </c>
      <c r="C14340">
        <f t="shared" si="224"/>
        <v>32176</v>
      </c>
    </row>
    <row r="14341" spans="1:3">
      <c r="A14341" s="32" t="s">
        <v>7429</v>
      </c>
      <c r="B14341" s="32" t="s">
        <v>146</v>
      </c>
      <c r="C14341">
        <f t="shared" si="224"/>
        <v>32177</v>
      </c>
    </row>
    <row r="14342" spans="1:3">
      <c r="A14342" s="32" t="s">
        <v>6831</v>
      </c>
      <c r="B14342" s="32" t="s">
        <v>146</v>
      </c>
      <c r="C14342">
        <f t="shared" si="224"/>
        <v>32178</v>
      </c>
    </row>
    <row r="14343" spans="1:3">
      <c r="A14343" s="32" t="s">
        <v>7674</v>
      </c>
      <c r="B14343" s="32" t="s">
        <v>146</v>
      </c>
      <c r="C14343">
        <f t="shared" si="224"/>
        <v>32179</v>
      </c>
    </row>
    <row r="14344" spans="1:3">
      <c r="A14344" s="32" t="s">
        <v>7430</v>
      </c>
      <c r="B14344" s="32" t="s">
        <v>146</v>
      </c>
      <c r="C14344">
        <f t="shared" si="224"/>
        <v>32180</v>
      </c>
    </row>
    <row r="14345" spans="1:3">
      <c r="A14345" s="32" t="s">
        <v>6832</v>
      </c>
      <c r="B14345" s="32" t="s">
        <v>146</v>
      </c>
      <c r="C14345">
        <f t="shared" si="224"/>
        <v>32181</v>
      </c>
    </row>
    <row r="14346" spans="1:3">
      <c r="A14346" s="32" t="s">
        <v>7675</v>
      </c>
      <c r="B14346" s="32" t="s">
        <v>146</v>
      </c>
      <c r="C14346">
        <f t="shared" si="224"/>
        <v>32182</v>
      </c>
    </row>
    <row r="14347" spans="1:3">
      <c r="A14347" s="32" t="s">
        <v>6833</v>
      </c>
      <c r="B14347" s="32" t="s">
        <v>146</v>
      </c>
      <c r="C14347">
        <f t="shared" si="224"/>
        <v>32183</v>
      </c>
    </row>
    <row r="14348" spans="1:3">
      <c r="A14348" s="32" t="s">
        <v>7970</v>
      </c>
      <c r="B14348" s="32" t="s">
        <v>146</v>
      </c>
      <c r="C14348">
        <f t="shared" si="224"/>
        <v>32185</v>
      </c>
    </row>
    <row r="14349" spans="1:3">
      <c r="A14349" s="32" t="s">
        <v>7676</v>
      </c>
      <c r="B14349" s="32" t="s">
        <v>146</v>
      </c>
      <c r="C14349">
        <f t="shared" si="224"/>
        <v>32187</v>
      </c>
    </row>
    <row r="14350" spans="1:3">
      <c r="A14350" s="32" t="s">
        <v>6834</v>
      </c>
      <c r="B14350" s="32" t="s">
        <v>146</v>
      </c>
      <c r="C14350">
        <f t="shared" si="224"/>
        <v>32189</v>
      </c>
    </row>
    <row r="14351" spans="1:3">
      <c r="A14351" s="32" t="s">
        <v>7971</v>
      </c>
      <c r="B14351" s="32" t="s">
        <v>146</v>
      </c>
      <c r="C14351">
        <f t="shared" si="224"/>
        <v>32190</v>
      </c>
    </row>
    <row r="14352" spans="1:3">
      <c r="A14352" s="32" t="s">
        <v>6835</v>
      </c>
      <c r="B14352" s="32" t="s">
        <v>146</v>
      </c>
      <c r="C14352">
        <f t="shared" si="224"/>
        <v>32192</v>
      </c>
    </row>
    <row r="14353" spans="1:3">
      <c r="A14353" s="32" t="s">
        <v>7677</v>
      </c>
      <c r="B14353" s="32" t="s">
        <v>146</v>
      </c>
      <c r="C14353">
        <f t="shared" si="224"/>
        <v>32193</v>
      </c>
    </row>
    <row r="14354" spans="1:3">
      <c r="A14354" s="32" t="s">
        <v>7431</v>
      </c>
      <c r="B14354" s="32" t="s">
        <v>146</v>
      </c>
      <c r="C14354">
        <f t="shared" si="224"/>
        <v>32195</v>
      </c>
    </row>
    <row r="14355" spans="1:3">
      <c r="A14355" s="32" t="s">
        <v>7972</v>
      </c>
      <c r="B14355" s="32" t="s">
        <v>146</v>
      </c>
      <c r="C14355">
        <f t="shared" si="224"/>
        <v>32198</v>
      </c>
    </row>
    <row r="14356" spans="1:3">
      <c r="A14356" s="32" t="s">
        <v>6836</v>
      </c>
      <c r="B14356" s="32" t="s">
        <v>146</v>
      </c>
      <c r="C14356">
        <f t="shared" si="224"/>
        <v>32201</v>
      </c>
    </row>
    <row r="14357" spans="1:3">
      <c r="A14357" s="32" t="s">
        <v>6837</v>
      </c>
      <c r="B14357" s="32" t="s">
        <v>146</v>
      </c>
      <c r="C14357">
        <f t="shared" si="224"/>
        <v>32202</v>
      </c>
    </row>
    <row r="14358" spans="1:3">
      <c r="A14358" s="32" t="s">
        <v>7973</v>
      </c>
      <c r="B14358" s="32" t="s">
        <v>146</v>
      </c>
      <c r="C14358">
        <f t="shared" si="224"/>
        <v>32203</v>
      </c>
    </row>
    <row r="14359" spans="1:3">
      <c r="A14359" s="32" t="s">
        <v>7432</v>
      </c>
      <c r="B14359" s="32" t="s">
        <v>146</v>
      </c>
      <c r="C14359">
        <f t="shared" si="224"/>
        <v>32204</v>
      </c>
    </row>
    <row r="14360" spans="1:3">
      <c r="A14360" s="32" t="s">
        <v>7678</v>
      </c>
      <c r="B14360" s="32" t="s">
        <v>146</v>
      </c>
      <c r="C14360">
        <f t="shared" si="224"/>
        <v>32205</v>
      </c>
    </row>
    <row r="14361" spans="1:3">
      <c r="A14361" s="32" t="s">
        <v>7679</v>
      </c>
      <c r="B14361" s="32" t="s">
        <v>146</v>
      </c>
      <c r="C14361">
        <f t="shared" si="224"/>
        <v>32206</v>
      </c>
    </row>
    <row r="14362" spans="1:3">
      <c r="A14362" s="32" t="s">
        <v>6838</v>
      </c>
      <c r="B14362" s="32" t="s">
        <v>146</v>
      </c>
      <c r="C14362">
        <f t="shared" si="224"/>
        <v>32207</v>
      </c>
    </row>
    <row r="14363" spans="1:3">
      <c r="A14363" s="32" t="s">
        <v>6839</v>
      </c>
      <c r="B14363" s="32" t="s">
        <v>146</v>
      </c>
      <c r="C14363">
        <f t="shared" si="224"/>
        <v>32208</v>
      </c>
    </row>
    <row r="14364" spans="1:3">
      <c r="A14364" s="32" t="s">
        <v>6840</v>
      </c>
      <c r="B14364" s="32" t="s">
        <v>146</v>
      </c>
      <c r="C14364">
        <f t="shared" si="224"/>
        <v>32209</v>
      </c>
    </row>
    <row r="14365" spans="1:3">
      <c r="A14365" s="32" t="s">
        <v>6841</v>
      </c>
      <c r="B14365" s="32" t="s">
        <v>146</v>
      </c>
      <c r="C14365">
        <f t="shared" si="224"/>
        <v>32210</v>
      </c>
    </row>
    <row r="14366" spans="1:3">
      <c r="A14366" s="32" t="s">
        <v>7433</v>
      </c>
      <c r="B14366" s="32" t="s">
        <v>146</v>
      </c>
      <c r="C14366">
        <f t="shared" si="224"/>
        <v>32211</v>
      </c>
    </row>
    <row r="14367" spans="1:3">
      <c r="A14367" s="32" t="s">
        <v>6842</v>
      </c>
      <c r="B14367" s="32" t="s">
        <v>146</v>
      </c>
      <c r="C14367">
        <f t="shared" si="224"/>
        <v>32212</v>
      </c>
    </row>
    <row r="14368" spans="1:3">
      <c r="A14368" s="32" t="s">
        <v>7680</v>
      </c>
      <c r="B14368" s="32" t="s">
        <v>146</v>
      </c>
      <c r="C14368">
        <f t="shared" si="224"/>
        <v>32214</v>
      </c>
    </row>
    <row r="14369" spans="1:3">
      <c r="A14369" s="32" t="s">
        <v>8045</v>
      </c>
      <c r="B14369" s="32" t="s">
        <v>146</v>
      </c>
      <c r="C14369">
        <f t="shared" si="224"/>
        <v>32215</v>
      </c>
    </row>
    <row r="14370" spans="1:3">
      <c r="A14370" s="32" t="s">
        <v>7974</v>
      </c>
      <c r="B14370" s="32" t="s">
        <v>146</v>
      </c>
      <c r="C14370">
        <f t="shared" si="224"/>
        <v>32216</v>
      </c>
    </row>
    <row r="14371" spans="1:3">
      <c r="A14371" s="32" t="s">
        <v>7681</v>
      </c>
      <c r="B14371" s="32" t="s">
        <v>146</v>
      </c>
      <c r="C14371">
        <f t="shared" si="224"/>
        <v>32217</v>
      </c>
    </row>
    <row r="14372" spans="1:3">
      <c r="A14372" s="32" t="s">
        <v>6843</v>
      </c>
      <c r="B14372" s="32" t="s">
        <v>146</v>
      </c>
      <c r="C14372">
        <f t="shared" si="224"/>
        <v>32218</v>
      </c>
    </row>
    <row r="14373" spans="1:3">
      <c r="A14373" s="32" t="s">
        <v>7434</v>
      </c>
      <c r="B14373" s="32" t="s">
        <v>146</v>
      </c>
      <c r="C14373">
        <f t="shared" si="224"/>
        <v>32219</v>
      </c>
    </row>
    <row r="14374" spans="1:3">
      <c r="A14374" s="32" t="s">
        <v>6844</v>
      </c>
      <c r="B14374" s="32" t="s">
        <v>146</v>
      </c>
      <c r="C14374">
        <f t="shared" si="224"/>
        <v>32220</v>
      </c>
    </row>
    <row r="14375" spans="1:3">
      <c r="A14375" s="32" t="s">
        <v>7435</v>
      </c>
      <c r="B14375" s="32" t="s">
        <v>146</v>
      </c>
      <c r="C14375">
        <f t="shared" si="224"/>
        <v>32221</v>
      </c>
    </row>
    <row r="14376" spans="1:3">
      <c r="A14376" s="32" t="s">
        <v>7682</v>
      </c>
      <c r="B14376" s="32" t="s">
        <v>146</v>
      </c>
      <c r="C14376">
        <f t="shared" si="224"/>
        <v>32222</v>
      </c>
    </row>
    <row r="14377" spans="1:3">
      <c r="A14377" s="32" t="s">
        <v>6845</v>
      </c>
      <c r="B14377" s="32" t="s">
        <v>146</v>
      </c>
      <c r="C14377">
        <f t="shared" si="224"/>
        <v>32223</v>
      </c>
    </row>
    <row r="14378" spans="1:3">
      <c r="A14378" s="32" t="s">
        <v>7975</v>
      </c>
      <c r="B14378" s="32" t="s">
        <v>146</v>
      </c>
      <c r="C14378">
        <f t="shared" si="224"/>
        <v>32224</v>
      </c>
    </row>
    <row r="14379" spans="1:3">
      <c r="A14379" s="32" t="s">
        <v>6846</v>
      </c>
      <c r="B14379" s="32" t="s">
        <v>146</v>
      </c>
      <c r="C14379">
        <f t="shared" si="224"/>
        <v>32225</v>
      </c>
    </row>
    <row r="14380" spans="1:3">
      <c r="A14380" s="32" t="s">
        <v>6847</v>
      </c>
      <c r="B14380" s="32" t="s">
        <v>146</v>
      </c>
      <c r="C14380">
        <f t="shared" si="224"/>
        <v>32226</v>
      </c>
    </row>
    <row r="14381" spans="1:3">
      <c r="A14381" s="32" t="s">
        <v>7683</v>
      </c>
      <c r="B14381" s="32" t="s">
        <v>146</v>
      </c>
      <c r="C14381">
        <f t="shared" si="224"/>
        <v>32227</v>
      </c>
    </row>
    <row r="14382" spans="1:3">
      <c r="A14382" s="32" t="s">
        <v>6848</v>
      </c>
      <c r="B14382" s="32" t="s">
        <v>146</v>
      </c>
      <c r="C14382">
        <f t="shared" si="224"/>
        <v>32228</v>
      </c>
    </row>
    <row r="14383" spans="1:3">
      <c r="A14383" s="32" t="s">
        <v>7436</v>
      </c>
      <c r="B14383" s="32" t="s">
        <v>146</v>
      </c>
      <c r="C14383">
        <f t="shared" si="224"/>
        <v>32229</v>
      </c>
    </row>
    <row r="14384" spans="1:3">
      <c r="A14384" s="32" t="s">
        <v>8046</v>
      </c>
      <c r="B14384" s="32" t="s">
        <v>146</v>
      </c>
      <c r="C14384">
        <f t="shared" si="224"/>
        <v>32230</v>
      </c>
    </row>
    <row r="14385" spans="1:3">
      <c r="A14385" s="32" t="s">
        <v>6849</v>
      </c>
      <c r="B14385" s="32" t="s">
        <v>146</v>
      </c>
      <c r="C14385">
        <f t="shared" si="224"/>
        <v>32231</v>
      </c>
    </row>
    <row r="14386" spans="1:3">
      <c r="A14386" s="32" t="s">
        <v>6850</v>
      </c>
      <c r="B14386" s="32" t="s">
        <v>146</v>
      </c>
      <c r="C14386">
        <f t="shared" si="224"/>
        <v>32232</v>
      </c>
    </row>
    <row r="14387" spans="1:3">
      <c r="A14387" s="32" t="s">
        <v>7684</v>
      </c>
      <c r="B14387" s="32" t="s">
        <v>146</v>
      </c>
      <c r="C14387">
        <f t="shared" si="224"/>
        <v>32233</v>
      </c>
    </row>
    <row r="14388" spans="1:3">
      <c r="A14388" s="32" t="s">
        <v>6851</v>
      </c>
      <c r="B14388" s="32" t="s">
        <v>146</v>
      </c>
      <c r="C14388">
        <f t="shared" si="224"/>
        <v>32234</v>
      </c>
    </row>
    <row r="14389" spans="1:3">
      <c r="A14389" s="32" t="s">
        <v>6852</v>
      </c>
      <c r="B14389" s="32" t="s">
        <v>146</v>
      </c>
      <c r="C14389">
        <f t="shared" si="224"/>
        <v>32235</v>
      </c>
    </row>
    <row r="14390" spans="1:3">
      <c r="A14390" s="32" t="s">
        <v>7437</v>
      </c>
      <c r="B14390" s="32" t="s">
        <v>146</v>
      </c>
      <c r="C14390">
        <f t="shared" si="224"/>
        <v>32236</v>
      </c>
    </row>
    <row r="14391" spans="1:3">
      <c r="A14391" s="32" t="s">
        <v>6853</v>
      </c>
      <c r="B14391" s="32" t="s">
        <v>146</v>
      </c>
      <c r="C14391">
        <f t="shared" si="224"/>
        <v>32237</v>
      </c>
    </row>
    <row r="14392" spans="1:3">
      <c r="A14392" s="32" t="s">
        <v>7685</v>
      </c>
      <c r="B14392" s="32" t="s">
        <v>146</v>
      </c>
      <c r="C14392">
        <f t="shared" si="224"/>
        <v>32238</v>
      </c>
    </row>
    <row r="14393" spans="1:3">
      <c r="A14393" s="32" t="s">
        <v>6854</v>
      </c>
      <c r="B14393" s="32" t="s">
        <v>146</v>
      </c>
      <c r="C14393">
        <f t="shared" si="224"/>
        <v>32239</v>
      </c>
    </row>
    <row r="14394" spans="1:3">
      <c r="A14394" s="32" t="s">
        <v>6855</v>
      </c>
      <c r="B14394" s="32" t="s">
        <v>146</v>
      </c>
      <c r="C14394">
        <f t="shared" si="224"/>
        <v>32240</v>
      </c>
    </row>
    <row r="14395" spans="1:3">
      <c r="A14395" s="32" t="s">
        <v>7686</v>
      </c>
      <c r="B14395" s="32" t="s">
        <v>146</v>
      </c>
      <c r="C14395">
        <f t="shared" si="224"/>
        <v>32241</v>
      </c>
    </row>
    <row r="14396" spans="1:3">
      <c r="A14396" s="32" t="s">
        <v>7438</v>
      </c>
      <c r="B14396" s="32" t="s">
        <v>146</v>
      </c>
      <c r="C14396">
        <f t="shared" si="224"/>
        <v>32244</v>
      </c>
    </row>
    <row r="14397" spans="1:3">
      <c r="A14397" s="32" t="s">
        <v>6856</v>
      </c>
      <c r="B14397" s="32" t="s">
        <v>146</v>
      </c>
      <c r="C14397">
        <f t="shared" si="224"/>
        <v>32245</v>
      </c>
    </row>
    <row r="14398" spans="1:3">
      <c r="A14398" s="32" t="s">
        <v>7687</v>
      </c>
      <c r="B14398" s="32" t="s">
        <v>146</v>
      </c>
      <c r="C14398">
        <f t="shared" si="224"/>
        <v>32246</v>
      </c>
    </row>
    <row r="14399" spans="1:3">
      <c r="A14399" s="32" t="s">
        <v>7439</v>
      </c>
      <c r="B14399" s="32" t="s">
        <v>146</v>
      </c>
      <c r="C14399">
        <f t="shared" si="224"/>
        <v>32247</v>
      </c>
    </row>
    <row r="14400" spans="1:3">
      <c r="A14400" s="32" t="s">
        <v>7688</v>
      </c>
      <c r="B14400" s="32" t="s">
        <v>146</v>
      </c>
      <c r="C14400">
        <f t="shared" si="224"/>
        <v>32250</v>
      </c>
    </row>
    <row r="14401" spans="1:3">
      <c r="A14401" s="32" t="s">
        <v>6857</v>
      </c>
      <c r="B14401" s="32" t="s">
        <v>146</v>
      </c>
      <c r="C14401">
        <f t="shared" si="224"/>
        <v>32254</v>
      </c>
    </row>
    <row r="14402" spans="1:3">
      <c r="A14402" s="32" t="s">
        <v>7689</v>
      </c>
      <c r="B14402" s="32" t="s">
        <v>146</v>
      </c>
      <c r="C14402">
        <f t="shared" ref="C14402:C14465" si="225">1*A14402</f>
        <v>32255</v>
      </c>
    </row>
    <row r="14403" spans="1:3">
      <c r="A14403" s="32" t="s">
        <v>6858</v>
      </c>
      <c r="B14403" s="32" t="s">
        <v>146</v>
      </c>
      <c r="C14403">
        <f t="shared" si="225"/>
        <v>32256</v>
      </c>
    </row>
    <row r="14404" spans="1:3">
      <c r="A14404" s="32" t="s">
        <v>7976</v>
      </c>
      <c r="B14404" s="32" t="s">
        <v>146</v>
      </c>
      <c r="C14404">
        <f t="shared" si="225"/>
        <v>32257</v>
      </c>
    </row>
    <row r="14405" spans="1:3">
      <c r="A14405" s="32" t="s">
        <v>7690</v>
      </c>
      <c r="B14405" s="32" t="s">
        <v>146</v>
      </c>
      <c r="C14405">
        <f t="shared" si="225"/>
        <v>32258</v>
      </c>
    </row>
    <row r="14406" spans="1:3">
      <c r="A14406" s="32" t="s">
        <v>6859</v>
      </c>
      <c r="B14406" s="32" t="s">
        <v>146</v>
      </c>
      <c r="C14406">
        <f t="shared" si="225"/>
        <v>32259</v>
      </c>
    </row>
    <row r="14407" spans="1:3">
      <c r="A14407" s="32" t="s">
        <v>6860</v>
      </c>
      <c r="B14407" s="32" t="s">
        <v>146</v>
      </c>
      <c r="C14407">
        <f t="shared" si="225"/>
        <v>32260</v>
      </c>
    </row>
    <row r="14408" spans="1:3">
      <c r="A14408" s="32" t="s">
        <v>7440</v>
      </c>
      <c r="B14408" s="32" t="s">
        <v>146</v>
      </c>
      <c r="C14408">
        <f t="shared" si="225"/>
        <v>32266</v>
      </c>
    </row>
    <row r="14409" spans="1:3">
      <c r="A14409" s="32" t="s">
        <v>8047</v>
      </c>
      <c r="B14409" s="32" t="s">
        <v>146</v>
      </c>
      <c r="C14409">
        <f t="shared" si="225"/>
        <v>32267</v>
      </c>
    </row>
    <row r="14410" spans="1:3">
      <c r="A14410" s="32" t="s">
        <v>6861</v>
      </c>
      <c r="B14410" s="32" t="s">
        <v>146</v>
      </c>
      <c r="C14410">
        <f t="shared" si="225"/>
        <v>32277</v>
      </c>
    </row>
    <row r="14411" spans="1:3">
      <c r="A14411" s="32" t="s">
        <v>8035</v>
      </c>
      <c r="B14411" s="32" t="s">
        <v>146</v>
      </c>
      <c r="C14411">
        <f t="shared" si="225"/>
        <v>32290</v>
      </c>
    </row>
    <row r="14412" spans="1:3">
      <c r="A14412" s="32" t="s">
        <v>6862</v>
      </c>
      <c r="B14412" s="32" t="s">
        <v>146</v>
      </c>
      <c r="C14412">
        <f t="shared" si="225"/>
        <v>32301</v>
      </c>
    </row>
    <row r="14413" spans="1:3">
      <c r="A14413" s="32" t="s">
        <v>7441</v>
      </c>
      <c r="B14413" s="32" t="s">
        <v>146</v>
      </c>
      <c r="C14413">
        <f t="shared" si="225"/>
        <v>32302</v>
      </c>
    </row>
    <row r="14414" spans="1:3">
      <c r="A14414" s="32" t="s">
        <v>6863</v>
      </c>
      <c r="B14414" s="32" t="s">
        <v>146</v>
      </c>
      <c r="C14414">
        <f t="shared" si="225"/>
        <v>32303</v>
      </c>
    </row>
    <row r="14415" spans="1:3">
      <c r="A14415" s="32" t="s">
        <v>6864</v>
      </c>
      <c r="B14415" s="32" t="s">
        <v>146</v>
      </c>
      <c r="C14415">
        <f t="shared" si="225"/>
        <v>32304</v>
      </c>
    </row>
    <row r="14416" spans="1:3">
      <c r="A14416" s="32" t="s">
        <v>7691</v>
      </c>
      <c r="B14416" s="32" t="s">
        <v>146</v>
      </c>
      <c r="C14416">
        <f t="shared" si="225"/>
        <v>32305</v>
      </c>
    </row>
    <row r="14417" spans="1:3">
      <c r="A14417" s="32" t="s">
        <v>6865</v>
      </c>
      <c r="B14417" s="32" t="s">
        <v>146</v>
      </c>
      <c r="C14417">
        <f t="shared" si="225"/>
        <v>32306</v>
      </c>
    </row>
    <row r="14418" spans="1:3">
      <c r="A14418" s="32" t="s">
        <v>7442</v>
      </c>
      <c r="B14418" s="32" t="s">
        <v>146</v>
      </c>
      <c r="C14418">
        <f t="shared" si="225"/>
        <v>32307</v>
      </c>
    </row>
    <row r="14419" spans="1:3">
      <c r="A14419" s="32" t="s">
        <v>7692</v>
      </c>
      <c r="B14419" s="32" t="s">
        <v>146</v>
      </c>
      <c r="C14419">
        <f t="shared" si="225"/>
        <v>32308</v>
      </c>
    </row>
    <row r="14420" spans="1:3">
      <c r="A14420" s="32" t="s">
        <v>6866</v>
      </c>
      <c r="B14420" s="32" t="s">
        <v>146</v>
      </c>
      <c r="C14420">
        <f t="shared" si="225"/>
        <v>32309</v>
      </c>
    </row>
    <row r="14421" spans="1:3">
      <c r="A14421" s="32" t="s">
        <v>6867</v>
      </c>
      <c r="B14421" s="32" t="s">
        <v>146</v>
      </c>
      <c r="C14421">
        <f t="shared" si="225"/>
        <v>32310</v>
      </c>
    </row>
    <row r="14422" spans="1:3">
      <c r="A14422" s="32" t="s">
        <v>6868</v>
      </c>
      <c r="B14422" s="32" t="s">
        <v>146</v>
      </c>
      <c r="C14422">
        <f t="shared" si="225"/>
        <v>32311</v>
      </c>
    </row>
    <row r="14423" spans="1:3">
      <c r="A14423" s="32" t="s">
        <v>7693</v>
      </c>
      <c r="B14423" s="32" t="s">
        <v>146</v>
      </c>
      <c r="C14423">
        <f t="shared" si="225"/>
        <v>32312</v>
      </c>
    </row>
    <row r="14424" spans="1:3">
      <c r="A14424" s="32" t="s">
        <v>7694</v>
      </c>
      <c r="B14424" s="32" t="s">
        <v>146</v>
      </c>
      <c r="C14424">
        <f t="shared" si="225"/>
        <v>32313</v>
      </c>
    </row>
    <row r="14425" spans="1:3">
      <c r="A14425" s="32" t="s">
        <v>7443</v>
      </c>
      <c r="B14425" s="32" t="s">
        <v>146</v>
      </c>
      <c r="C14425">
        <f t="shared" si="225"/>
        <v>32314</v>
      </c>
    </row>
    <row r="14426" spans="1:3">
      <c r="A14426" s="32" t="s">
        <v>7444</v>
      </c>
      <c r="B14426" s="32" t="s">
        <v>146</v>
      </c>
      <c r="C14426">
        <f t="shared" si="225"/>
        <v>32315</v>
      </c>
    </row>
    <row r="14427" spans="1:3">
      <c r="A14427" s="32" t="s">
        <v>6869</v>
      </c>
      <c r="B14427" s="32" t="s">
        <v>146</v>
      </c>
      <c r="C14427">
        <f t="shared" si="225"/>
        <v>32316</v>
      </c>
    </row>
    <row r="14428" spans="1:3">
      <c r="A14428" s="32" t="s">
        <v>6870</v>
      </c>
      <c r="B14428" s="32" t="s">
        <v>146</v>
      </c>
      <c r="C14428">
        <f t="shared" si="225"/>
        <v>32317</v>
      </c>
    </row>
    <row r="14429" spans="1:3">
      <c r="A14429" s="32" t="s">
        <v>6871</v>
      </c>
      <c r="B14429" s="32" t="s">
        <v>146</v>
      </c>
      <c r="C14429">
        <f t="shared" si="225"/>
        <v>32318</v>
      </c>
    </row>
    <row r="14430" spans="1:3">
      <c r="A14430" s="32" t="s">
        <v>8056</v>
      </c>
      <c r="B14430" s="32" t="s">
        <v>146</v>
      </c>
      <c r="C14430">
        <f t="shared" si="225"/>
        <v>32320</v>
      </c>
    </row>
    <row r="14431" spans="1:3">
      <c r="A14431" s="32" t="s">
        <v>8168</v>
      </c>
      <c r="B14431" s="32" t="s">
        <v>146</v>
      </c>
      <c r="C14431">
        <f t="shared" si="225"/>
        <v>32321</v>
      </c>
    </row>
    <row r="14432" spans="1:3">
      <c r="A14432" s="32" t="s">
        <v>8177</v>
      </c>
      <c r="B14432" s="32" t="s">
        <v>146</v>
      </c>
      <c r="C14432">
        <f t="shared" si="225"/>
        <v>32322</v>
      </c>
    </row>
    <row r="14433" spans="1:3">
      <c r="A14433" s="32" t="s">
        <v>8201</v>
      </c>
      <c r="B14433" s="32" t="s">
        <v>146</v>
      </c>
      <c r="C14433">
        <f t="shared" si="225"/>
        <v>32323</v>
      </c>
    </row>
    <row r="14434" spans="1:3">
      <c r="A14434" s="32" t="s">
        <v>8111</v>
      </c>
      <c r="B14434" s="32" t="s">
        <v>146</v>
      </c>
      <c r="C14434">
        <f t="shared" si="225"/>
        <v>32324</v>
      </c>
    </row>
    <row r="14435" spans="1:3">
      <c r="A14435" s="32" t="s">
        <v>8133</v>
      </c>
      <c r="B14435" s="32" t="s">
        <v>146</v>
      </c>
      <c r="C14435">
        <f t="shared" si="225"/>
        <v>32326</v>
      </c>
    </row>
    <row r="14436" spans="1:3">
      <c r="A14436" s="32" t="s">
        <v>8057</v>
      </c>
      <c r="B14436" s="32" t="s">
        <v>146</v>
      </c>
      <c r="C14436">
        <f t="shared" si="225"/>
        <v>32327</v>
      </c>
    </row>
    <row r="14437" spans="1:3">
      <c r="A14437" s="32" t="s">
        <v>8058</v>
      </c>
      <c r="B14437" s="32" t="s">
        <v>146</v>
      </c>
      <c r="C14437">
        <f t="shared" si="225"/>
        <v>32328</v>
      </c>
    </row>
    <row r="14438" spans="1:3">
      <c r="A14438" s="32" t="s">
        <v>8202</v>
      </c>
      <c r="B14438" s="32" t="s">
        <v>146</v>
      </c>
      <c r="C14438">
        <f t="shared" si="225"/>
        <v>32329</v>
      </c>
    </row>
    <row r="14439" spans="1:3">
      <c r="A14439" s="32" t="s">
        <v>8203</v>
      </c>
      <c r="B14439" s="32" t="s">
        <v>146</v>
      </c>
      <c r="C14439">
        <f t="shared" si="225"/>
        <v>32330</v>
      </c>
    </row>
    <row r="14440" spans="1:3">
      <c r="A14440" s="32" t="s">
        <v>8059</v>
      </c>
      <c r="B14440" s="32" t="s">
        <v>146</v>
      </c>
      <c r="C14440">
        <f t="shared" si="225"/>
        <v>32331</v>
      </c>
    </row>
    <row r="14441" spans="1:3">
      <c r="A14441" s="32" t="s">
        <v>8116</v>
      </c>
      <c r="B14441" s="32" t="s">
        <v>146</v>
      </c>
      <c r="C14441">
        <f t="shared" si="225"/>
        <v>32332</v>
      </c>
    </row>
    <row r="14442" spans="1:3">
      <c r="A14442" s="32" t="s">
        <v>8134</v>
      </c>
      <c r="B14442" s="32" t="s">
        <v>146</v>
      </c>
      <c r="C14442">
        <f t="shared" si="225"/>
        <v>32333</v>
      </c>
    </row>
    <row r="14443" spans="1:3">
      <c r="A14443" s="32" t="s">
        <v>8060</v>
      </c>
      <c r="B14443" s="32" t="s">
        <v>146</v>
      </c>
      <c r="C14443">
        <f t="shared" si="225"/>
        <v>32334</v>
      </c>
    </row>
    <row r="14444" spans="1:3">
      <c r="A14444" s="32" t="s">
        <v>8249</v>
      </c>
      <c r="B14444" s="32" t="s">
        <v>146</v>
      </c>
      <c r="C14444">
        <f t="shared" si="225"/>
        <v>32335</v>
      </c>
    </row>
    <row r="14445" spans="1:3">
      <c r="A14445" s="32" t="s">
        <v>8112</v>
      </c>
      <c r="B14445" s="32" t="s">
        <v>146</v>
      </c>
      <c r="C14445">
        <f t="shared" si="225"/>
        <v>32336</v>
      </c>
    </row>
    <row r="14446" spans="1:3">
      <c r="A14446" s="32" t="s">
        <v>8061</v>
      </c>
      <c r="B14446" s="32" t="s">
        <v>146</v>
      </c>
      <c r="C14446">
        <f t="shared" si="225"/>
        <v>32337</v>
      </c>
    </row>
    <row r="14447" spans="1:3">
      <c r="A14447" s="32" t="s">
        <v>8062</v>
      </c>
      <c r="B14447" s="32" t="s">
        <v>146</v>
      </c>
      <c r="C14447">
        <f t="shared" si="225"/>
        <v>32340</v>
      </c>
    </row>
    <row r="14448" spans="1:3">
      <c r="A14448" s="32" t="s">
        <v>8135</v>
      </c>
      <c r="B14448" s="32" t="s">
        <v>146</v>
      </c>
      <c r="C14448">
        <f t="shared" si="225"/>
        <v>32341</v>
      </c>
    </row>
    <row r="14449" spans="1:3">
      <c r="A14449" s="32" t="s">
        <v>8172</v>
      </c>
      <c r="B14449" s="32" t="s">
        <v>146</v>
      </c>
      <c r="C14449">
        <f t="shared" si="225"/>
        <v>32343</v>
      </c>
    </row>
    <row r="14450" spans="1:3">
      <c r="A14450" s="32" t="s">
        <v>8117</v>
      </c>
      <c r="B14450" s="32" t="s">
        <v>146</v>
      </c>
      <c r="C14450">
        <f t="shared" si="225"/>
        <v>32344</v>
      </c>
    </row>
    <row r="14451" spans="1:3">
      <c r="A14451" s="32" t="s">
        <v>8063</v>
      </c>
      <c r="B14451" s="32" t="s">
        <v>146</v>
      </c>
      <c r="C14451">
        <f t="shared" si="225"/>
        <v>32345</v>
      </c>
    </row>
    <row r="14452" spans="1:3">
      <c r="A14452" s="32" t="s">
        <v>8173</v>
      </c>
      <c r="B14452" s="32" t="s">
        <v>146</v>
      </c>
      <c r="C14452">
        <f t="shared" si="225"/>
        <v>32346</v>
      </c>
    </row>
    <row r="14453" spans="1:3">
      <c r="A14453" s="32" t="s">
        <v>8048</v>
      </c>
      <c r="B14453" s="32" t="s">
        <v>146</v>
      </c>
      <c r="C14453">
        <f t="shared" si="225"/>
        <v>32347</v>
      </c>
    </row>
    <row r="14454" spans="1:3">
      <c r="A14454" s="32" t="s">
        <v>8064</v>
      </c>
      <c r="B14454" s="32" t="s">
        <v>146</v>
      </c>
      <c r="C14454">
        <f t="shared" si="225"/>
        <v>32348</v>
      </c>
    </row>
    <row r="14455" spans="1:3">
      <c r="A14455" s="32" t="s">
        <v>8179</v>
      </c>
      <c r="B14455" s="32" t="s">
        <v>146</v>
      </c>
      <c r="C14455">
        <f t="shared" si="225"/>
        <v>32350</v>
      </c>
    </row>
    <row r="14456" spans="1:3">
      <c r="A14456" s="32" t="s">
        <v>8065</v>
      </c>
      <c r="B14456" s="32" t="s">
        <v>146</v>
      </c>
      <c r="C14456">
        <f t="shared" si="225"/>
        <v>32351</v>
      </c>
    </row>
    <row r="14457" spans="1:3">
      <c r="A14457" s="32" t="s">
        <v>8136</v>
      </c>
      <c r="B14457" s="32" t="s">
        <v>146</v>
      </c>
      <c r="C14457">
        <f t="shared" si="225"/>
        <v>32352</v>
      </c>
    </row>
    <row r="14458" spans="1:3">
      <c r="A14458" s="32" t="s">
        <v>8066</v>
      </c>
      <c r="B14458" s="32" t="s">
        <v>146</v>
      </c>
      <c r="C14458">
        <f t="shared" si="225"/>
        <v>32353</v>
      </c>
    </row>
    <row r="14459" spans="1:3">
      <c r="A14459" s="32" t="s">
        <v>8250</v>
      </c>
      <c r="B14459" s="32" t="s">
        <v>146</v>
      </c>
      <c r="C14459">
        <f t="shared" si="225"/>
        <v>32355</v>
      </c>
    </row>
    <row r="14460" spans="1:3">
      <c r="A14460" s="32" t="s">
        <v>8251</v>
      </c>
      <c r="B14460" s="32" t="s">
        <v>146</v>
      </c>
      <c r="C14460">
        <f t="shared" si="225"/>
        <v>32356</v>
      </c>
    </row>
    <row r="14461" spans="1:3">
      <c r="A14461" s="32" t="s">
        <v>8180</v>
      </c>
      <c r="B14461" s="32" t="s">
        <v>146</v>
      </c>
      <c r="C14461">
        <f t="shared" si="225"/>
        <v>32357</v>
      </c>
    </row>
    <row r="14462" spans="1:3">
      <c r="A14462" s="32" t="s">
        <v>8137</v>
      </c>
      <c r="B14462" s="32" t="s">
        <v>146</v>
      </c>
      <c r="C14462">
        <f t="shared" si="225"/>
        <v>32358</v>
      </c>
    </row>
    <row r="14463" spans="1:3">
      <c r="A14463" s="32" t="s">
        <v>8204</v>
      </c>
      <c r="B14463" s="32" t="s">
        <v>146</v>
      </c>
      <c r="C14463">
        <f t="shared" si="225"/>
        <v>32359</v>
      </c>
    </row>
    <row r="14464" spans="1:3">
      <c r="A14464" s="32" t="s">
        <v>8205</v>
      </c>
      <c r="B14464" s="32" t="s">
        <v>146</v>
      </c>
      <c r="C14464">
        <f t="shared" si="225"/>
        <v>32360</v>
      </c>
    </row>
    <row r="14465" spans="1:3">
      <c r="A14465" s="32" t="s">
        <v>8067</v>
      </c>
      <c r="B14465" s="32" t="s">
        <v>146</v>
      </c>
      <c r="C14465">
        <f t="shared" si="225"/>
        <v>32361</v>
      </c>
    </row>
    <row r="14466" spans="1:3">
      <c r="A14466" s="32" t="s">
        <v>6872</v>
      </c>
      <c r="B14466" s="32" t="s">
        <v>146</v>
      </c>
      <c r="C14466">
        <f t="shared" ref="C14466:C14529" si="226">1*A14466</f>
        <v>32362</v>
      </c>
    </row>
    <row r="14467" spans="1:3">
      <c r="A14467" s="32" t="s">
        <v>6873</v>
      </c>
      <c r="B14467" s="32" t="s">
        <v>146</v>
      </c>
      <c r="C14467">
        <f t="shared" si="226"/>
        <v>32395</v>
      </c>
    </row>
    <row r="14468" spans="1:3">
      <c r="A14468" s="32" t="s">
        <v>7695</v>
      </c>
      <c r="B14468" s="32" t="s">
        <v>146</v>
      </c>
      <c r="C14468">
        <f t="shared" si="226"/>
        <v>32399</v>
      </c>
    </row>
    <row r="14469" spans="1:3">
      <c r="A14469" s="32" t="s">
        <v>8068</v>
      </c>
      <c r="B14469" s="32" t="s">
        <v>146</v>
      </c>
      <c r="C14469">
        <f t="shared" si="226"/>
        <v>32401</v>
      </c>
    </row>
    <row r="14470" spans="1:3">
      <c r="A14470" s="32" t="s">
        <v>8206</v>
      </c>
      <c r="B14470" s="32" t="s">
        <v>146</v>
      </c>
      <c r="C14470">
        <f t="shared" si="226"/>
        <v>32402</v>
      </c>
    </row>
    <row r="14471" spans="1:3">
      <c r="A14471" s="32" t="s">
        <v>8176</v>
      </c>
      <c r="B14471" s="32" t="s">
        <v>146</v>
      </c>
      <c r="C14471">
        <f t="shared" si="226"/>
        <v>32403</v>
      </c>
    </row>
    <row r="14472" spans="1:3">
      <c r="A14472" s="32" t="s">
        <v>8138</v>
      </c>
      <c r="B14472" s="32" t="s">
        <v>146</v>
      </c>
      <c r="C14472">
        <f t="shared" si="226"/>
        <v>32404</v>
      </c>
    </row>
    <row r="14473" spans="1:3">
      <c r="A14473" s="32" t="s">
        <v>8139</v>
      </c>
      <c r="B14473" s="32" t="s">
        <v>146</v>
      </c>
      <c r="C14473">
        <f t="shared" si="226"/>
        <v>32405</v>
      </c>
    </row>
    <row r="14474" spans="1:3">
      <c r="A14474" s="32" t="s">
        <v>8233</v>
      </c>
      <c r="B14474" s="32" t="s">
        <v>146</v>
      </c>
      <c r="C14474">
        <f t="shared" si="226"/>
        <v>32406</v>
      </c>
    </row>
    <row r="14475" spans="1:3">
      <c r="A14475" s="32" t="s">
        <v>8069</v>
      </c>
      <c r="B14475" s="32" t="s">
        <v>146</v>
      </c>
      <c r="C14475">
        <f t="shared" si="226"/>
        <v>32407</v>
      </c>
    </row>
    <row r="14476" spans="1:3">
      <c r="A14476" s="32" t="s">
        <v>8070</v>
      </c>
      <c r="B14476" s="32" t="s">
        <v>146</v>
      </c>
      <c r="C14476">
        <f t="shared" si="226"/>
        <v>32408</v>
      </c>
    </row>
    <row r="14477" spans="1:3">
      <c r="A14477" s="32" t="s">
        <v>8234</v>
      </c>
      <c r="B14477" s="32" t="s">
        <v>146</v>
      </c>
      <c r="C14477">
        <f t="shared" si="226"/>
        <v>32409</v>
      </c>
    </row>
    <row r="14478" spans="1:3">
      <c r="A14478" s="32" t="s">
        <v>8207</v>
      </c>
      <c r="B14478" s="32" t="s">
        <v>146</v>
      </c>
      <c r="C14478">
        <f t="shared" si="226"/>
        <v>32410</v>
      </c>
    </row>
    <row r="14479" spans="1:3">
      <c r="A14479" s="32" t="s">
        <v>8140</v>
      </c>
      <c r="B14479" s="32" t="s">
        <v>146</v>
      </c>
      <c r="C14479">
        <f t="shared" si="226"/>
        <v>32411</v>
      </c>
    </row>
    <row r="14480" spans="1:3">
      <c r="A14480" s="32" t="s">
        <v>8252</v>
      </c>
      <c r="B14480" s="32" t="s">
        <v>146</v>
      </c>
      <c r="C14480">
        <f t="shared" si="226"/>
        <v>32412</v>
      </c>
    </row>
    <row r="14481" spans="1:3">
      <c r="A14481" s="32" t="s">
        <v>8071</v>
      </c>
      <c r="B14481" s="32" t="s">
        <v>146</v>
      </c>
      <c r="C14481">
        <f t="shared" si="226"/>
        <v>32413</v>
      </c>
    </row>
    <row r="14482" spans="1:3">
      <c r="A14482" s="32" t="s">
        <v>8141</v>
      </c>
      <c r="B14482" s="32" t="s">
        <v>146</v>
      </c>
      <c r="C14482">
        <f t="shared" si="226"/>
        <v>32417</v>
      </c>
    </row>
    <row r="14483" spans="1:3">
      <c r="A14483" s="32" t="s">
        <v>8208</v>
      </c>
      <c r="B14483" s="32" t="s">
        <v>146</v>
      </c>
      <c r="C14483">
        <f t="shared" si="226"/>
        <v>32420</v>
      </c>
    </row>
    <row r="14484" spans="1:3">
      <c r="A14484" s="32" t="s">
        <v>8235</v>
      </c>
      <c r="B14484" s="32" t="s">
        <v>146</v>
      </c>
      <c r="C14484">
        <f t="shared" si="226"/>
        <v>32421</v>
      </c>
    </row>
    <row r="14485" spans="1:3">
      <c r="A14485" s="32" t="s">
        <v>8253</v>
      </c>
      <c r="B14485" s="32" t="s">
        <v>146</v>
      </c>
      <c r="C14485">
        <f t="shared" si="226"/>
        <v>32422</v>
      </c>
    </row>
    <row r="14486" spans="1:3">
      <c r="A14486" s="32" t="s">
        <v>8209</v>
      </c>
      <c r="B14486" s="32" t="s">
        <v>146</v>
      </c>
      <c r="C14486">
        <f t="shared" si="226"/>
        <v>32423</v>
      </c>
    </row>
    <row r="14487" spans="1:3">
      <c r="A14487" s="32" t="s">
        <v>8254</v>
      </c>
      <c r="B14487" s="32" t="s">
        <v>146</v>
      </c>
      <c r="C14487">
        <f t="shared" si="226"/>
        <v>32424</v>
      </c>
    </row>
    <row r="14488" spans="1:3">
      <c r="A14488" s="32" t="s">
        <v>8142</v>
      </c>
      <c r="B14488" s="32" t="s">
        <v>146</v>
      </c>
      <c r="C14488">
        <f t="shared" si="226"/>
        <v>32425</v>
      </c>
    </row>
    <row r="14489" spans="1:3">
      <c r="A14489" s="32" t="s">
        <v>8236</v>
      </c>
      <c r="B14489" s="32" t="s">
        <v>146</v>
      </c>
      <c r="C14489">
        <f t="shared" si="226"/>
        <v>32426</v>
      </c>
    </row>
    <row r="14490" spans="1:3">
      <c r="A14490" s="32" t="s">
        <v>8210</v>
      </c>
      <c r="B14490" s="32" t="s">
        <v>146</v>
      </c>
      <c r="C14490">
        <f t="shared" si="226"/>
        <v>32427</v>
      </c>
    </row>
    <row r="14491" spans="1:3">
      <c r="A14491" s="32" t="s">
        <v>8072</v>
      </c>
      <c r="B14491" s="32" t="s">
        <v>146</v>
      </c>
      <c r="C14491">
        <f t="shared" si="226"/>
        <v>32428</v>
      </c>
    </row>
    <row r="14492" spans="1:3">
      <c r="A14492" s="32" t="s">
        <v>8211</v>
      </c>
      <c r="B14492" s="32" t="s">
        <v>146</v>
      </c>
      <c r="C14492">
        <f t="shared" si="226"/>
        <v>32430</v>
      </c>
    </row>
    <row r="14493" spans="1:3">
      <c r="A14493" s="32" t="s">
        <v>8237</v>
      </c>
      <c r="B14493" s="32" t="s">
        <v>146</v>
      </c>
      <c r="C14493">
        <f t="shared" si="226"/>
        <v>32431</v>
      </c>
    </row>
    <row r="14494" spans="1:3">
      <c r="A14494" s="32" t="s">
        <v>8255</v>
      </c>
      <c r="B14494" s="32" t="s">
        <v>146</v>
      </c>
      <c r="C14494">
        <f t="shared" si="226"/>
        <v>32432</v>
      </c>
    </row>
    <row r="14495" spans="1:3">
      <c r="A14495" s="32" t="s">
        <v>8073</v>
      </c>
      <c r="B14495" s="32" t="s">
        <v>146</v>
      </c>
      <c r="C14495">
        <f t="shared" si="226"/>
        <v>32433</v>
      </c>
    </row>
    <row r="14496" spans="1:3">
      <c r="A14496" s="32" t="s">
        <v>8174</v>
      </c>
      <c r="B14496" s="32" t="s">
        <v>146</v>
      </c>
      <c r="C14496">
        <f t="shared" si="226"/>
        <v>32434</v>
      </c>
    </row>
    <row r="14497" spans="1:3">
      <c r="A14497" s="32" t="s">
        <v>8181</v>
      </c>
      <c r="B14497" s="32" t="s">
        <v>146</v>
      </c>
      <c r="C14497">
        <f t="shared" si="226"/>
        <v>32435</v>
      </c>
    </row>
    <row r="14498" spans="1:3">
      <c r="A14498" s="32" t="s">
        <v>8256</v>
      </c>
      <c r="B14498" s="32" t="s">
        <v>146</v>
      </c>
      <c r="C14498">
        <f t="shared" si="226"/>
        <v>32437</v>
      </c>
    </row>
    <row r="14499" spans="1:3">
      <c r="A14499" s="32" t="s">
        <v>8257</v>
      </c>
      <c r="B14499" s="32" t="s">
        <v>146</v>
      </c>
      <c r="C14499">
        <f t="shared" si="226"/>
        <v>32438</v>
      </c>
    </row>
    <row r="14500" spans="1:3">
      <c r="A14500" s="32" t="s">
        <v>8074</v>
      </c>
      <c r="B14500" s="32" t="s">
        <v>146</v>
      </c>
      <c r="C14500">
        <f t="shared" si="226"/>
        <v>32439</v>
      </c>
    </row>
    <row r="14501" spans="1:3">
      <c r="A14501" s="32" t="s">
        <v>8212</v>
      </c>
      <c r="B14501" s="32" t="s">
        <v>146</v>
      </c>
      <c r="C14501">
        <f t="shared" si="226"/>
        <v>32440</v>
      </c>
    </row>
    <row r="14502" spans="1:3">
      <c r="A14502" s="32" t="s">
        <v>8075</v>
      </c>
      <c r="B14502" s="32" t="s">
        <v>146</v>
      </c>
      <c r="C14502">
        <f t="shared" si="226"/>
        <v>32442</v>
      </c>
    </row>
    <row r="14503" spans="1:3">
      <c r="A14503" s="32" t="s">
        <v>8076</v>
      </c>
      <c r="B14503" s="32" t="s">
        <v>146</v>
      </c>
      <c r="C14503">
        <f t="shared" si="226"/>
        <v>32443</v>
      </c>
    </row>
    <row r="14504" spans="1:3">
      <c r="A14504" s="32" t="s">
        <v>8077</v>
      </c>
      <c r="B14504" s="32" t="s">
        <v>146</v>
      </c>
      <c r="C14504">
        <f t="shared" si="226"/>
        <v>32444</v>
      </c>
    </row>
    <row r="14505" spans="1:3">
      <c r="A14505" s="32" t="s">
        <v>8213</v>
      </c>
      <c r="B14505" s="32" t="s">
        <v>146</v>
      </c>
      <c r="C14505">
        <f t="shared" si="226"/>
        <v>32445</v>
      </c>
    </row>
    <row r="14506" spans="1:3">
      <c r="A14506" s="32" t="s">
        <v>8143</v>
      </c>
      <c r="B14506" s="32" t="s">
        <v>146</v>
      </c>
      <c r="C14506">
        <f t="shared" si="226"/>
        <v>32446</v>
      </c>
    </row>
    <row r="14507" spans="1:3">
      <c r="A14507" s="32" t="s">
        <v>8214</v>
      </c>
      <c r="B14507" s="32" t="s">
        <v>146</v>
      </c>
      <c r="C14507">
        <f t="shared" si="226"/>
        <v>32447</v>
      </c>
    </row>
    <row r="14508" spans="1:3">
      <c r="A14508" s="32" t="s">
        <v>8182</v>
      </c>
      <c r="B14508" s="32" t="s">
        <v>146</v>
      </c>
      <c r="C14508">
        <f t="shared" si="226"/>
        <v>32448</v>
      </c>
    </row>
    <row r="14509" spans="1:3">
      <c r="A14509" s="32" t="s">
        <v>8238</v>
      </c>
      <c r="B14509" s="32" t="s">
        <v>146</v>
      </c>
      <c r="C14509">
        <f t="shared" si="226"/>
        <v>32449</v>
      </c>
    </row>
    <row r="14510" spans="1:3">
      <c r="A14510" s="32" t="s">
        <v>8183</v>
      </c>
      <c r="B14510" s="32" t="s">
        <v>146</v>
      </c>
      <c r="C14510">
        <f t="shared" si="226"/>
        <v>32452</v>
      </c>
    </row>
    <row r="14511" spans="1:3">
      <c r="A14511" s="32" t="s">
        <v>8273</v>
      </c>
      <c r="B14511" s="32" t="s">
        <v>146</v>
      </c>
      <c r="C14511">
        <f t="shared" si="226"/>
        <v>32454</v>
      </c>
    </row>
    <row r="14512" spans="1:3">
      <c r="A14512" s="32" t="s">
        <v>8144</v>
      </c>
      <c r="B14512" s="32" t="s">
        <v>146</v>
      </c>
      <c r="C14512">
        <f t="shared" si="226"/>
        <v>32455</v>
      </c>
    </row>
    <row r="14513" spans="1:3">
      <c r="A14513" s="32" t="s">
        <v>8078</v>
      </c>
      <c r="B14513" s="32" t="s">
        <v>146</v>
      </c>
      <c r="C14513">
        <f t="shared" si="226"/>
        <v>32456</v>
      </c>
    </row>
    <row r="14514" spans="1:3">
      <c r="A14514" s="32" t="s">
        <v>8184</v>
      </c>
      <c r="B14514" s="32" t="s">
        <v>146</v>
      </c>
      <c r="C14514">
        <f t="shared" si="226"/>
        <v>32457</v>
      </c>
    </row>
    <row r="14515" spans="1:3">
      <c r="A14515" s="32" t="s">
        <v>8079</v>
      </c>
      <c r="B14515" s="32" t="s">
        <v>146</v>
      </c>
      <c r="C14515">
        <f t="shared" si="226"/>
        <v>32459</v>
      </c>
    </row>
    <row r="14516" spans="1:3">
      <c r="A14516" s="32" t="s">
        <v>8185</v>
      </c>
      <c r="B14516" s="32" t="s">
        <v>146</v>
      </c>
      <c r="C14516">
        <f t="shared" si="226"/>
        <v>32460</v>
      </c>
    </row>
    <row r="14517" spans="1:3">
      <c r="A14517" s="32" t="s">
        <v>8080</v>
      </c>
      <c r="B14517" s="32" t="s">
        <v>146</v>
      </c>
      <c r="C14517">
        <f t="shared" si="226"/>
        <v>32461</v>
      </c>
    </row>
    <row r="14518" spans="1:3">
      <c r="A14518" s="32" t="s">
        <v>8258</v>
      </c>
      <c r="B14518" s="32" t="s">
        <v>146</v>
      </c>
      <c r="C14518">
        <f t="shared" si="226"/>
        <v>32462</v>
      </c>
    </row>
    <row r="14519" spans="1:3">
      <c r="A14519" s="32" t="s">
        <v>8215</v>
      </c>
      <c r="B14519" s="32" t="s">
        <v>146</v>
      </c>
      <c r="C14519">
        <f t="shared" si="226"/>
        <v>32463</v>
      </c>
    </row>
    <row r="14520" spans="1:3">
      <c r="A14520" s="32" t="s">
        <v>8081</v>
      </c>
      <c r="B14520" s="32" t="s">
        <v>146</v>
      </c>
      <c r="C14520">
        <f t="shared" si="226"/>
        <v>32464</v>
      </c>
    </row>
    <row r="14521" spans="1:3">
      <c r="A14521" s="32" t="s">
        <v>8186</v>
      </c>
      <c r="B14521" s="32" t="s">
        <v>146</v>
      </c>
      <c r="C14521">
        <f t="shared" si="226"/>
        <v>32465</v>
      </c>
    </row>
    <row r="14522" spans="1:3">
      <c r="A14522" s="32" t="s">
        <v>8082</v>
      </c>
      <c r="B14522" s="32" t="s">
        <v>146</v>
      </c>
      <c r="C14522">
        <f t="shared" si="226"/>
        <v>32466</v>
      </c>
    </row>
    <row r="14523" spans="1:3">
      <c r="A14523" s="32" t="s">
        <v>8083</v>
      </c>
      <c r="B14523" s="32" t="s">
        <v>146</v>
      </c>
      <c r="C14523">
        <f t="shared" si="226"/>
        <v>32501</v>
      </c>
    </row>
    <row r="14524" spans="1:3">
      <c r="A14524" s="32" t="s">
        <v>8084</v>
      </c>
      <c r="B14524" s="32" t="s">
        <v>146</v>
      </c>
      <c r="C14524">
        <f t="shared" si="226"/>
        <v>32502</v>
      </c>
    </row>
    <row r="14525" spans="1:3">
      <c r="A14525" s="32" t="s">
        <v>8085</v>
      </c>
      <c r="B14525" s="32" t="s">
        <v>146</v>
      </c>
      <c r="C14525">
        <f t="shared" si="226"/>
        <v>32503</v>
      </c>
    </row>
    <row r="14526" spans="1:3">
      <c r="A14526" s="32" t="s">
        <v>8145</v>
      </c>
      <c r="B14526" s="32" t="s">
        <v>146</v>
      </c>
      <c r="C14526">
        <f t="shared" si="226"/>
        <v>32504</v>
      </c>
    </row>
    <row r="14527" spans="1:3">
      <c r="A14527" s="32" t="s">
        <v>8086</v>
      </c>
      <c r="B14527" s="32" t="s">
        <v>146</v>
      </c>
      <c r="C14527">
        <f t="shared" si="226"/>
        <v>32505</v>
      </c>
    </row>
    <row r="14528" spans="1:3">
      <c r="A14528" s="32" t="s">
        <v>8146</v>
      </c>
      <c r="B14528" s="32" t="s">
        <v>146</v>
      </c>
      <c r="C14528">
        <f t="shared" si="226"/>
        <v>32506</v>
      </c>
    </row>
    <row r="14529" spans="1:3">
      <c r="A14529" s="32" t="s">
        <v>8147</v>
      </c>
      <c r="B14529" s="32" t="s">
        <v>146</v>
      </c>
      <c r="C14529">
        <f t="shared" si="226"/>
        <v>32507</v>
      </c>
    </row>
    <row r="14530" spans="1:3">
      <c r="A14530" s="32" t="s">
        <v>8239</v>
      </c>
      <c r="B14530" s="32" t="s">
        <v>146</v>
      </c>
      <c r="C14530">
        <f t="shared" ref="C14530:C14593" si="227">1*A14530</f>
        <v>32508</v>
      </c>
    </row>
    <row r="14531" spans="1:3">
      <c r="A14531" s="32" t="s">
        <v>8259</v>
      </c>
      <c r="B14531" s="32" t="s">
        <v>146</v>
      </c>
      <c r="C14531">
        <f t="shared" si="227"/>
        <v>32509</v>
      </c>
    </row>
    <row r="14532" spans="1:3">
      <c r="A14532" s="32" t="s">
        <v>8216</v>
      </c>
      <c r="B14532" s="32" t="s">
        <v>146</v>
      </c>
      <c r="C14532">
        <f t="shared" si="227"/>
        <v>32511</v>
      </c>
    </row>
    <row r="14533" spans="1:3">
      <c r="A14533" s="32" t="s">
        <v>8240</v>
      </c>
      <c r="B14533" s="32" t="s">
        <v>146</v>
      </c>
      <c r="C14533">
        <f t="shared" si="227"/>
        <v>32512</v>
      </c>
    </row>
    <row r="14534" spans="1:3">
      <c r="A14534" s="32" t="s">
        <v>8217</v>
      </c>
      <c r="B14534" s="32" t="s">
        <v>146</v>
      </c>
      <c r="C14534">
        <f t="shared" si="227"/>
        <v>32513</v>
      </c>
    </row>
    <row r="14535" spans="1:3">
      <c r="A14535" s="32" t="s">
        <v>8087</v>
      </c>
      <c r="B14535" s="32" t="s">
        <v>146</v>
      </c>
      <c r="C14535">
        <f t="shared" si="227"/>
        <v>32514</v>
      </c>
    </row>
    <row r="14536" spans="1:3">
      <c r="A14536" s="32" t="s">
        <v>8187</v>
      </c>
      <c r="B14536" s="32" t="s">
        <v>146</v>
      </c>
      <c r="C14536">
        <f t="shared" si="227"/>
        <v>32516</v>
      </c>
    </row>
    <row r="14537" spans="1:3">
      <c r="A14537" s="32" t="s">
        <v>8218</v>
      </c>
      <c r="B14537" s="32" t="s">
        <v>146</v>
      </c>
      <c r="C14537">
        <f t="shared" si="227"/>
        <v>32520</v>
      </c>
    </row>
    <row r="14538" spans="1:3">
      <c r="A14538" s="32" t="s">
        <v>8260</v>
      </c>
      <c r="B14538" s="32" t="s">
        <v>146</v>
      </c>
      <c r="C14538">
        <f t="shared" si="227"/>
        <v>32521</v>
      </c>
    </row>
    <row r="14539" spans="1:3">
      <c r="A14539" s="32" t="s">
        <v>8241</v>
      </c>
      <c r="B14539" s="32" t="s">
        <v>146</v>
      </c>
      <c r="C14539">
        <f t="shared" si="227"/>
        <v>32522</v>
      </c>
    </row>
    <row r="14540" spans="1:3">
      <c r="A14540" s="32" t="s">
        <v>8148</v>
      </c>
      <c r="B14540" s="32" t="s">
        <v>146</v>
      </c>
      <c r="C14540">
        <f t="shared" si="227"/>
        <v>32523</v>
      </c>
    </row>
    <row r="14541" spans="1:3">
      <c r="A14541" s="32" t="s">
        <v>8261</v>
      </c>
      <c r="B14541" s="32" t="s">
        <v>146</v>
      </c>
      <c r="C14541">
        <f t="shared" si="227"/>
        <v>32524</v>
      </c>
    </row>
    <row r="14542" spans="1:3">
      <c r="A14542" s="32" t="s">
        <v>8149</v>
      </c>
      <c r="B14542" s="32" t="s">
        <v>146</v>
      </c>
      <c r="C14542">
        <f t="shared" si="227"/>
        <v>32526</v>
      </c>
    </row>
    <row r="14543" spans="1:3">
      <c r="A14543" s="32" t="s">
        <v>8242</v>
      </c>
      <c r="B14543" s="32" t="s">
        <v>146</v>
      </c>
      <c r="C14543">
        <f t="shared" si="227"/>
        <v>32530</v>
      </c>
    </row>
    <row r="14544" spans="1:3">
      <c r="A14544" s="32" t="s">
        <v>8219</v>
      </c>
      <c r="B14544" s="32" t="s">
        <v>146</v>
      </c>
      <c r="C14544">
        <f t="shared" si="227"/>
        <v>32531</v>
      </c>
    </row>
    <row r="14545" spans="1:3">
      <c r="A14545" s="32" t="s">
        <v>8150</v>
      </c>
      <c r="B14545" s="32" t="s">
        <v>146</v>
      </c>
      <c r="C14545">
        <f t="shared" si="227"/>
        <v>32533</v>
      </c>
    </row>
    <row r="14546" spans="1:3">
      <c r="A14546" s="32" t="s">
        <v>8151</v>
      </c>
      <c r="B14546" s="32" t="s">
        <v>146</v>
      </c>
      <c r="C14546">
        <f t="shared" si="227"/>
        <v>32534</v>
      </c>
    </row>
    <row r="14547" spans="1:3">
      <c r="A14547" s="32" t="s">
        <v>8230</v>
      </c>
      <c r="B14547" s="32" t="s">
        <v>146</v>
      </c>
      <c r="C14547">
        <f t="shared" si="227"/>
        <v>32535</v>
      </c>
    </row>
    <row r="14548" spans="1:3">
      <c r="A14548" s="32" t="s">
        <v>8088</v>
      </c>
      <c r="B14548" s="32" t="s">
        <v>146</v>
      </c>
      <c r="C14548">
        <f t="shared" si="227"/>
        <v>32536</v>
      </c>
    </row>
    <row r="14549" spans="1:3">
      <c r="A14549" s="32" t="s">
        <v>8118</v>
      </c>
      <c r="B14549" s="32" t="s">
        <v>146</v>
      </c>
      <c r="C14549">
        <f t="shared" si="227"/>
        <v>32537</v>
      </c>
    </row>
    <row r="14550" spans="1:3">
      <c r="A14550" s="32" t="s">
        <v>8243</v>
      </c>
      <c r="B14550" s="32" t="s">
        <v>146</v>
      </c>
      <c r="C14550">
        <f t="shared" si="227"/>
        <v>32538</v>
      </c>
    </row>
    <row r="14551" spans="1:3">
      <c r="A14551" s="32" t="s">
        <v>8152</v>
      </c>
      <c r="B14551" s="32" t="s">
        <v>146</v>
      </c>
      <c r="C14551">
        <f t="shared" si="227"/>
        <v>32539</v>
      </c>
    </row>
    <row r="14552" spans="1:3">
      <c r="A14552" s="32" t="s">
        <v>8262</v>
      </c>
      <c r="B14552" s="32" t="s">
        <v>146</v>
      </c>
      <c r="C14552">
        <f t="shared" si="227"/>
        <v>32540</v>
      </c>
    </row>
    <row r="14553" spans="1:3">
      <c r="A14553" s="32" t="s">
        <v>8089</v>
      </c>
      <c r="B14553" s="32" t="s">
        <v>146</v>
      </c>
      <c r="C14553">
        <f t="shared" si="227"/>
        <v>32541</v>
      </c>
    </row>
    <row r="14554" spans="1:3">
      <c r="A14554" s="32" t="s">
        <v>8244</v>
      </c>
      <c r="B14554" s="32" t="s">
        <v>146</v>
      </c>
      <c r="C14554">
        <f t="shared" si="227"/>
        <v>32542</v>
      </c>
    </row>
    <row r="14555" spans="1:3">
      <c r="A14555" s="32" t="s">
        <v>8220</v>
      </c>
      <c r="B14555" s="32" t="s">
        <v>146</v>
      </c>
      <c r="C14555">
        <f t="shared" si="227"/>
        <v>32544</v>
      </c>
    </row>
    <row r="14556" spans="1:3">
      <c r="A14556" s="32" t="s">
        <v>8090</v>
      </c>
      <c r="B14556" s="32" t="s">
        <v>146</v>
      </c>
      <c r="C14556">
        <f t="shared" si="227"/>
        <v>32547</v>
      </c>
    </row>
    <row r="14557" spans="1:3">
      <c r="A14557" s="32" t="s">
        <v>8188</v>
      </c>
      <c r="B14557" s="32" t="s">
        <v>146</v>
      </c>
      <c r="C14557">
        <f t="shared" si="227"/>
        <v>32548</v>
      </c>
    </row>
    <row r="14558" spans="1:3">
      <c r="A14558" s="32" t="s">
        <v>8245</v>
      </c>
      <c r="B14558" s="32" t="s">
        <v>146</v>
      </c>
      <c r="C14558">
        <f t="shared" si="227"/>
        <v>32549</v>
      </c>
    </row>
    <row r="14559" spans="1:3">
      <c r="A14559" s="32" t="s">
        <v>8153</v>
      </c>
      <c r="B14559" s="32" t="s">
        <v>146</v>
      </c>
      <c r="C14559">
        <f t="shared" si="227"/>
        <v>32550</v>
      </c>
    </row>
    <row r="14560" spans="1:3">
      <c r="A14560" s="32" t="s">
        <v>8221</v>
      </c>
      <c r="B14560" s="32" t="s">
        <v>146</v>
      </c>
      <c r="C14560">
        <f t="shared" si="227"/>
        <v>32559</v>
      </c>
    </row>
    <row r="14561" spans="1:3">
      <c r="A14561" s="32" t="s">
        <v>8222</v>
      </c>
      <c r="B14561" s="32" t="s">
        <v>146</v>
      </c>
      <c r="C14561">
        <f t="shared" si="227"/>
        <v>32560</v>
      </c>
    </row>
    <row r="14562" spans="1:3">
      <c r="A14562" s="32" t="s">
        <v>8154</v>
      </c>
      <c r="B14562" s="32" t="s">
        <v>146</v>
      </c>
      <c r="C14562">
        <f t="shared" si="227"/>
        <v>32561</v>
      </c>
    </row>
    <row r="14563" spans="1:3">
      <c r="A14563" s="32" t="s">
        <v>8246</v>
      </c>
      <c r="B14563" s="32" t="s">
        <v>146</v>
      </c>
      <c r="C14563">
        <f t="shared" si="227"/>
        <v>32562</v>
      </c>
    </row>
    <row r="14564" spans="1:3">
      <c r="A14564" s="32" t="s">
        <v>8091</v>
      </c>
      <c r="B14564" s="32" t="s">
        <v>146</v>
      </c>
      <c r="C14564">
        <f t="shared" si="227"/>
        <v>32563</v>
      </c>
    </row>
    <row r="14565" spans="1:3">
      <c r="A14565" s="32" t="s">
        <v>8189</v>
      </c>
      <c r="B14565" s="32" t="s">
        <v>146</v>
      </c>
      <c r="C14565">
        <f t="shared" si="227"/>
        <v>32564</v>
      </c>
    </row>
    <row r="14566" spans="1:3">
      <c r="A14566" s="32" t="s">
        <v>8119</v>
      </c>
      <c r="B14566" s="32" t="s">
        <v>146</v>
      </c>
      <c r="C14566">
        <f t="shared" si="227"/>
        <v>32565</v>
      </c>
    </row>
    <row r="14567" spans="1:3">
      <c r="A14567" s="32" t="s">
        <v>8155</v>
      </c>
      <c r="B14567" s="32" t="s">
        <v>146</v>
      </c>
      <c r="C14567">
        <f t="shared" si="227"/>
        <v>32566</v>
      </c>
    </row>
    <row r="14568" spans="1:3">
      <c r="A14568" s="32" t="s">
        <v>8175</v>
      </c>
      <c r="B14568" s="32" t="s">
        <v>146</v>
      </c>
      <c r="C14568">
        <f t="shared" si="227"/>
        <v>32567</v>
      </c>
    </row>
    <row r="14569" spans="1:3">
      <c r="A14569" s="32" t="s">
        <v>8120</v>
      </c>
      <c r="B14569" s="32" t="s">
        <v>146</v>
      </c>
      <c r="C14569">
        <f t="shared" si="227"/>
        <v>32568</v>
      </c>
    </row>
    <row r="14570" spans="1:3">
      <c r="A14570" s="32" t="s">
        <v>8169</v>
      </c>
      <c r="B14570" s="32" t="s">
        <v>146</v>
      </c>
      <c r="C14570">
        <f t="shared" si="227"/>
        <v>32569</v>
      </c>
    </row>
    <row r="14571" spans="1:3">
      <c r="A14571" s="32" t="s">
        <v>8156</v>
      </c>
      <c r="B14571" s="32" t="s">
        <v>146</v>
      </c>
      <c r="C14571">
        <f t="shared" si="227"/>
        <v>32570</v>
      </c>
    </row>
    <row r="14572" spans="1:3">
      <c r="A14572" s="32" t="s">
        <v>8121</v>
      </c>
      <c r="B14572" s="32" t="s">
        <v>146</v>
      </c>
      <c r="C14572">
        <f t="shared" si="227"/>
        <v>32571</v>
      </c>
    </row>
    <row r="14573" spans="1:3">
      <c r="A14573" s="32" t="s">
        <v>8190</v>
      </c>
      <c r="B14573" s="32" t="s">
        <v>146</v>
      </c>
      <c r="C14573">
        <f t="shared" si="227"/>
        <v>32572</v>
      </c>
    </row>
    <row r="14574" spans="1:3">
      <c r="A14574" s="32" t="s">
        <v>8247</v>
      </c>
      <c r="B14574" s="32" t="s">
        <v>146</v>
      </c>
      <c r="C14574">
        <f t="shared" si="227"/>
        <v>32577</v>
      </c>
    </row>
    <row r="14575" spans="1:3">
      <c r="A14575" s="32" t="s">
        <v>8191</v>
      </c>
      <c r="B14575" s="32" t="s">
        <v>146</v>
      </c>
      <c r="C14575">
        <f t="shared" si="227"/>
        <v>32578</v>
      </c>
    </row>
    <row r="14576" spans="1:3">
      <c r="A14576" s="32" t="s">
        <v>8178</v>
      </c>
      <c r="B14576" s="32" t="s">
        <v>146</v>
      </c>
      <c r="C14576">
        <f t="shared" si="227"/>
        <v>32579</v>
      </c>
    </row>
    <row r="14577" spans="1:3">
      <c r="A14577" s="32" t="s">
        <v>8192</v>
      </c>
      <c r="B14577" s="32" t="s">
        <v>146</v>
      </c>
      <c r="C14577">
        <f t="shared" si="227"/>
        <v>32580</v>
      </c>
    </row>
    <row r="14578" spans="1:3">
      <c r="A14578" s="32" t="s">
        <v>8122</v>
      </c>
      <c r="B14578" s="32" t="s">
        <v>146</v>
      </c>
      <c r="C14578">
        <f t="shared" si="227"/>
        <v>32583</v>
      </c>
    </row>
    <row r="14579" spans="1:3">
      <c r="A14579" s="32" t="s">
        <v>8223</v>
      </c>
      <c r="B14579" s="32" t="s">
        <v>146</v>
      </c>
      <c r="C14579">
        <f t="shared" si="227"/>
        <v>32588</v>
      </c>
    </row>
    <row r="14580" spans="1:3">
      <c r="A14580" s="32" t="s">
        <v>8274</v>
      </c>
      <c r="B14580" s="32" t="s">
        <v>146</v>
      </c>
      <c r="C14580">
        <f t="shared" si="227"/>
        <v>32590</v>
      </c>
    </row>
    <row r="14581" spans="1:3">
      <c r="A14581" s="32" t="s">
        <v>8248</v>
      </c>
      <c r="B14581" s="32" t="s">
        <v>146</v>
      </c>
      <c r="C14581">
        <f t="shared" si="227"/>
        <v>32591</v>
      </c>
    </row>
    <row r="14582" spans="1:3">
      <c r="A14582" s="32" t="s">
        <v>8280</v>
      </c>
      <c r="B14582" s="32" t="s">
        <v>146</v>
      </c>
      <c r="C14582">
        <f t="shared" si="227"/>
        <v>32592</v>
      </c>
    </row>
    <row r="14583" spans="1:3">
      <c r="A14583" s="32" t="s">
        <v>7696</v>
      </c>
      <c r="B14583" s="32" t="s">
        <v>146</v>
      </c>
      <c r="C14583">
        <f t="shared" si="227"/>
        <v>32601</v>
      </c>
    </row>
    <row r="14584" spans="1:3">
      <c r="A14584" s="32" t="s">
        <v>7445</v>
      </c>
      <c r="B14584" s="32" t="s">
        <v>146</v>
      </c>
      <c r="C14584">
        <f t="shared" si="227"/>
        <v>32602</v>
      </c>
    </row>
    <row r="14585" spans="1:3">
      <c r="A14585" s="32" t="s">
        <v>6874</v>
      </c>
      <c r="B14585" s="32" t="s">
        <v>146</v>
      </c>
      <c r="C14585">
        <f t="shared" si="227"/>
        <v>32603</v>
      </c>
    </row>
    <row r="14586" spans="1:3">
      <c r="A14586" s="32" t="s">
        <v>7977</v>
      </c>
      <c r="B14586" s="32" t="s">
        <v>146</v>
      </c>
      <c r="C14586">
        <f t="shared" si="227"/>
        <v>32604</v>
      </c>
    </row>
    <row r="14587" spans="1:3">
      <c r="A14587" s="32" t="s">
        <v>6875</v>
      </c>
      <c r="B14587" s="32" t="s">
        <v>146</v>
      </c>
      <c r="C14587">
        <f t="shared" si="227"/>
        <v>32605</v>
      </c>
    </row>
    <row r="14588" spans="1:3">
      <c r="A14588" s="32" t="s">
        <v>7697</v>
      </c>
      <c r="B14588" s="32" t="s">
        <v>146</v>
      </c>
      <c r="C14588">
        <f t="shared" si="227"/>
        <v>32606</v>
      </c>
    </row>
    <row r="14589" spans="1:3">
      <c r="A14589" s="32" t="s">
        <v>7446</v>
      </c>
      <c r="B14589" s="32" t="s">
        <v>146</v>
      </c>
      <c r="C14589">
        <f t="shared" si="227"/>
        <v>32607</v>
      </c>
    </row>
    <row r="14590" spans="1:3">
      <c r="A14590" s="32" t="s">
        <v>6876</v>
      </c>
      <c r="B14590" s="32" t="s">
        <v>146</v>
      </c>
      <c r="C14590">
        <f t="shared" si="227"/>
        <v>32608</v>
      </c>
    </row>
    <row r="14591" spans="1:3">
      <c r="A14591" s="32" t="s">
        <v>7698</v>
      </c>
      <c r="B14591" s="32" t="s">
        <v>146</v>
      </c>
      <c r="C14591">
        <f t="shared" si="227"/>
        <v>32609</v>
      </c>
    </row>
    <row r="14592" spans="1:3">
      <c r="A14592" s="32" t="s">
        <v>7978</v>
      </c>
      <c r="B14592" s="32" t="s">
        <v>146</v>
      </c>
      <c r="C14592">
        <f t="shared" si="227"/>
        <v>32610</v>
      </c>
    </row>
    <row r="14593" spans="1:3">
      <c r="A14593" s="32" t="s">
        <v>7447</v>
      </c>
      <c r="B14593" s="32" t="s">
        <v>146</v>
      </c>
      <c r="C14593">
        <f t="shared" si="227"/>
        <v>32611</v>
      </c>
    </row>
    <row r="14594" spans="1:3">
      <c r="A14594" s="32" t="s">
        <v>6877</v>
      </c>
      <c r="B14594" s="32" t="s">
        <v>146</v>
      </c>
      <c r="C14594">
        <f t="shared" ref="C14594:C14657" si="228">1*A14594</f>
        <v>32612</v>
      </c>
    </row>
    <row r="14595" spans="1:3">
      <c r="A14595" s="32" t="s">
        <v>8049</v>
      </c>
      <c r="B14595" s="32" t="s">
        <v>146</v>
      </c>
      <c r="C14595">
        <f t="shared" si="228"/>
        <v>32613</v>
      </c>
    </row>
    <row r="14596" spans="1:3">
      <c r="A14596" s="32" t="s">
        <v>6878</v>
      </c>
      <c r="B14596" s="32" t="s">
        <v>146</v>
      </c>
      <c r="C14596">
        <f t="shared" si="228"/>
        <v>32614</v>
      </c>
    </row>
    <row r="14597" spans="1:3">
      <c r="A14597" s="32" t="s">
        <v>6879</v>
      </c>
      <c r="B14597" s="32" t="s">
        <v>146</v>
      </c>
      <c r="C14597">
        <f t="shared" si="228"/>
        <v>32615</v>
      </c>
    </row>
    <row r="14598" spans="1:3">
      <c r="A14598" s="32" t="s">
        <v>7448</v>
      </c>
      <c r="B14598" s="32" t="s">
        <v>146</v>
      </c>
      <c r="C14598">
        <f t="shared" si="228"/>
        <v>32616</v>
      </c>
    </row>
    <row r="14599" spans="1:3">
      <c r="A14599" s="32" t="s">
        <v>6880</v>
      </c>
      <c r="B14599" s="32" t="s">
        <v>146</v>
      </c>
      <c r="C14599">
        <f t="shared" si="228"/>
        <v>32617</v>
      </c>
    </row>
    <row r="14600" spans="1:3">
      <c r="A14600" s="32" t="s">
        <v>7699</v>
      </c>
      <c r="B14600" s="32" t="s">
        <v>146</v>
      </c>
      <c r="C14600">
        <f t="shared" si="228"/>
        <v>32618</v>
      </c>
    </row>
    <row r="14601" spans="1:3">
      <c r="A14601" s="32" t="s">
        <v>8024</v>
      </c>
      <c r="B14601" s="32" t="s">
        <v>146</v>
      </c>
      <c r="C14601">
        <f t="shared" si="228"/>
        <v>32619</v>
      </c>
    </row>
    <row r="14602" spans="1:3">
      <c r="A14602" s="32" t="s">
        <v>8092</v>
      </c>
      <c r="B14602" s="32" t="s">
        <v>146</v>
      </c>
      <c r="C14602">
        <f t="shared" si="228"/>
        <v>32621</v>
      </c>
    </row>
    <row r="14603" spans="1:3">
      <c r="A14603" s="32" t="s">
        <v>6881</v>
      </c>
      <c r="B14603" s="32" t="s">
        <v>146</v>
      </c>
      <c r="C14603">
        <f t="shared" si="228"/>
        <v>32622</v>
      </c>
    </row>
    <row r="14604" spans="1:3">
      <c r="A14604" s="32" t="s">
        <v>8193</v>
      </c>
      <c r="B14604" s="32" t="s">
        <v>146</v>
      </c>
      <c r="C14604">
        <f t="shared" si="228"/>
        <v>32625</v>
      </c>
    </row>
    <row r="14605" spans="1:3">
      <c r="A14605" s="32" t="s">
        <v>8025</v>
      </c>
      <c r="B14605" s="32" t="s">
        <v>146</v>
      </c>
      <c r="C14605">
        <f t="shared" si="228"/>
        <v>32626</v>
      </c>
    </row>
    <row r="14606" spans="1:3">
      <c r="A14606" s="32" t="s">
        <v>6882</v>
      </c>
      <c r="B14606" s="32" t="s">
        <v>146</v>
      </c>
      <c r="C14606">
        <f t="shared" si="228"/>
        <v>32627</v>
      </c>
    </row>
    <row r="14607" spans="1:3">
      <c r="A14607" s="32" t="s">
        <v>8036</v>
      </c>
      <c r="B14607" s="32" t="s">
        <v>146</v>
      </c>
      <c r="C14607">
        <f t="shared" si="228"/>
        <v>32628</v>
      </c>
    </row>
    <row r="14608" spans="1:3">
      <c r="A14608" s="32" t="s">
        <v>7700</v>
      </c>
      <c r="B14608" s="32" t="s">
        <v>146</v>
      </c>
      <c r="C14608">
        <f t="shared" si="228"/>
        <v>32631</v>
      </c>
    </row>
    <row r="14609" spans="1:3">
      <c r="A14609" s="32" t="s">
        <v>7449</v>
      </c>
      <c r="B14609" s="32" t="s">
        <v>146</v>
      </c>
      <c r="C14609">
        <f t="shared" si="228"/>
        <v>32633</v>
      </c>
    </row>
    <row r="14610" spans="1:3">
      <c r="A14610" s="32" t="s">
        <v>6883</v>
      </c>
      <c r="B14610" s="32" t="s">
        <v>146</v>
      </c>
      <c r="C14610">
        <f t="shared" si="228"/>
        <v>32634</v>
      </c>
    </row>
    <row r="14611" spans="1:3">
      <c r="A14611" s="32" t="s">
        <v>6884</v>
      </c>
      <c r="B14611" s="32" t="s">
        <v>146</v>
      </c>
      <c r="C14611">
        <f t="shared" si="228"/>
        <v>32635</v>
      </c>
    </row>
    <row r="14612" spans="1:3">
      <c r="A14612" s="32" t="s">
        <v>8194</v>
      </c>
      <c r="B14612" s="32" t="s">
        <v>146</v>
      </c>
      <c r="C14612">
        <f t="shared" si="228"/>
        <v>32639</v>
      </c>
    </row>
    <row r="14613" spans="1:3">
      <c r="A14613" s="32" t="s">
        <v>6885</v>
      </c>
      <c r="B14613" s="32" t="s">
        <v>146</v>
      </c>
      <c r="C14613">
        <f t="shared" si="228"/>
        <v>32640</v>
      </c>
    </row>
    <row r="14614" spans="1:3">
      <c r="A14614" s="32" t="s">
        <v>7450</v>
      </c>
      <c r="B14614" s="32" t="s">
        <v>146</v>
      </c>
      <c r="C14614">
        <f t="shared" si="228"/>
        <v>32641</v>
      </c>
    </row>
    <row r="14615" spans="1:3">
      <c r="A14615" s="32" t="s">
        <v>7701</v>
      </c>
      <c r="B14615" s="32" t="s">
        <v>146</v>
      </c>
      <c r="C14615">
        <f t="shared" si="228"/>
        <v>32643</v>
      </c>
    </row>
    <row r="14616" spans="1:3">
      <c r="A14616" s="32" t="s">
        <v>8026</v>
      </c>
      <c r="B14616" s="32" t="s">
        <v>146</v>
      </c>
      <c r="C14616">
        <f t="shared" si="228"/>
        <v>32644</v>
      </c>
    </row>
    <row r="14617" spans="1:3">
      <c r="A14617" s="32" t="s">
        <v>8224</v>
      </c>
      <c r="B14617" s="32" t="s">
        <v>146</v>
      </c>
      <c r="C14617">
        <f t="shared" si="228"/>
        <v>32648</v>
      </c>
    </row>
    <row r="14618" spans="1:3">
      <c r="A14618" s="32" t="s">
        <v>7451</v>
      </c>
      <c r="B14618" s="32" t="s">
        <v>146</v>
      </c>
      <c r="C14618">
        <f t="shared" si="228"/>
        <v>32653</v>
      </c>
    </row>
    <row r="14619" spans="1:3">
      <c r="A14619" s="32" t="s">
        <v>7452</v>
      </c>
      <c r="B14619" s="32" t="s">
        <v>146</v>
      </c>
      <c r="C14619">
        <f t="shared" si="228"/>
        <v>32654</v>
      </c>
    </row>
    <row r="14620" spans="1:3">
      <c r="A14620" s="32" t="s">
        <v>7702</v>
      </c>
      <c r="B14620" s="32" t="s">
        <v>146</v>
      </c>
      <c r="C14620">
        <f t="shared" si="228"/>
        <v>32655</v>
      </c>
    </row>
    <row r="14621" spans="1:3">
      <c r="A14621" s="32" t="s">
        <v>7703</v>
      </c>
      <c r="B14621" s="32" t="s">
        <v>146</v>
      </c>
      <c r="C14621">
        <f t="shared" si="228"/>
        <v>32656</v>
      </c>
    </row>
    <row r="14622" spans="1:3">
      <c r="A14622" s="32" t="s">
        <v>6886</v>
      </c>
      <c r="B14622" s="32" t="s">
        <v>146</v>
      </c>
      <c r="C14622">
        <f t="shared" si="228"/>
        <v>32658</v>
      </c>
    </row>
    <row r="14623" spans="1:3">
      <c r="A14623" s="32" t="s">
        <v>7704</v>
      </c>
      <c r="B14623" s="32" t="s">
        <v>146</v>
      </c>
      <c r="C14623">
        <f t="shared" si="228"/>
        <v>32662</v>
      </c>
    </row>
    <row r="14624" spans="1:3">
      <c r="A14624" s="32" t="s">
        <v>7705</v>
      </c>
      <c r="B14624" s="32" t="s">
        <v>146</v>
      </c>
      <c r="C14624">
        <f t="shared" si="228"/>
        <v>32663</v>
      </c>
    </row>
    <row r="14625" spans="1:3">
      <c r="A14625" s="32" t="s">
        <v>7453</v>
      </c>
      <c r="B14625" s="32" t="s">
        <v>146</v>
      </c>
      <c r="C14625">
        <f t="shared" si="228"/>
        <v>32664</v>
      </c>
    </row>
    <row r="14626" spans="1:3">
      <c r="A14626" s="32" t="s">
        <v>6887</v>
      </c>
      <c r="B14626" s="32" t="s">
        <v>146</v>
      </c>
      <c r="C14626">
        <f t="shared" si="228"/>
        <v>32666</v>
      </c>
    </row>
    <row r="14627" spans="1:3">
      <c r="A14627" s="32" t="s">
        <v>6888</v>
      </c>
      <c r="B14627" s="32" t="s">
        <v>146</v>
      </c>
      <c r="C14627">
        <f t="shared" si="228"/>
        <v>32667</v>
      </c>
    </row>
    <row r="14628" spans="1:3">
      <c r="A14628" s="32" t="s">
        <v>8157</v>
      </c>
      <c r="B14628" s="32" t="s">
        <v>146</v>
      </c>
      <c r="C14628">
        <f t="shared" si="228"/>
        <v>32668</v>
      </c>
    </row>
    <row r="14629" spans="1:3">
      <c r="A14629" s="32" t="s">
        <v>6889</v>
      </c>
      <c r="B14629" s="32" t="s">
        <v>146</v>
      </c>
      <c r="C14629">
        <f t="shared" si="228"/>
        <v>32669</v>
      </c>
    </row>
    <row r="14630" spans="1:3">
      <c r="A14630" s="32" t="s">
        <v>8027</v>
      </c>
      <c r="B14630" s="32" t="s">
        <v>146</v>
      </c>
      <c r="C14630">
        <f t="shared" si="228"/>
        <v>32680</v>
      </c>
    </row>
    <row r="14631" spans="1:3">
      <c r="A14631" s="32" t="s">
        <v>6890</v>
      </c>
      <c r="B14631" s="32" t="s">
        <v>146</v>
      </c>
      <c r="C14631">
        <f t="shared" si="228"/>
        <v>32681</v>
      </c>
    </row>
    <row r="14632" spans="1:3">
      <c r="A14632" s="32" t="s">
        <v>8170</v>
      </c>
      <c r="B14632" s="32" t="s">
        <v>146</v>
      </c>
      <c r="C14632">
        <f t="shared" si="228"/>
        <v>32683</v>
      </c>
    </row>
    <row r="14633" spans="1:3">
      <c r="A14633" s="32" t="s">
        <v>7454</v>
      </c>
      <c r="B14633" s="32" t="s">
        <v>146</v>
      </c>
      <c r="C14633">
        <f t="shared" si="228"/>
        <v>32686</v>
      </c>
    </row>
    <row r="14634" spans="1:3">
      <c r="A14634" s="32" t="s">
        <v>8225</v>
      </c>
      <c r="B14634" s="32" t="s">
        <v>146</v>
      </c>
      <c r="C14634">
        <f t="shared" si="228"/>
        <v>32692</v>
      </c>
    </row>
    <row r="14635" spans="1:3">
      <c r="A14635" s="32" t="s">
        <v>8093</v>
      </c>
      <c r="B14635" s="32" t="s">
        <v>146</v>
      </c>
      <c r="C14635">
        <f t="shared" si="228"/>
        <v>32693</v>
      </c>
    </row>
    <row r="14636" spans="1:3">
      <c r="A14636" s="32" t="s">
        <v>7706</v>
      </c>
      <c r="B14636" s="32" t="s">
        <v>146</v>
      </c>
      <c r="C14636">
        <f t="shared" si="228"/>
        <v>32694</v>
      </c>
    </row>
    <row r="14637" spans="1:3">
      <c r="A14637" s="32" t="s">
        <v>8158</v>
      </c>
      <c r="B14637" s="32" t="s">
        <v>146</v>
      </c>
      <c r="C14637">
        <f t="shared" si="228"/>
        <v>32696</v>
      </c>
    </row>
    <row r="14638" spans="1:3">
      <c r="A14638" s="32" t="s">
        <v>8195</v>
      </c>
      <c r="B14638" s="32" t="s">
        <v>146</v>
      </c>
      <c r="C14638">
        <f t="shared" si="228"/>
        <v>32697</v>
      </c>
    </row>
    <row r="14639" spans="1:3">
      <c r="A14639" s="32" t="s">
        <v>7707</v>
      </c>
      <c r="B14639" s="32" t="s">
        <v>146</v>
      </c>
      <c r="C14639">
        <f t="shared" si="228"/>
        <v>32701</v>
      </c>
    </row>
    <row r="14640" spans="1:3">
      <c r="A14640" s="32" t="s">
        <v>7455</v>
      </c>
      <c r="B14640" s="32" t="s">
        <v>146</v>
      </c>
      <c r="C14640">
        <f t="shared" si="228"/>
        <v>32702</v>
      </c>
    </row>
    <row r="14641" spans="1:3">
      <c r="A14641" s="32" t="s">
        <v>7708</v>
      </c>
      <c r="B14641" s="32" t="s">
        <v>146</v>
      </c>
      <c r="C14641">
        <f t="shared" si="228"/>
        <v>32703</v>
      </c>
    </row>
    <row r="14642" spans="1:3">
      <c r="A14642" s="32" t="s">
        <v>6891</v>
      </c>
      <c r="B14642" s="32" t="s">
        <v>146</v>
      </c>
      <c r="C14642">
        <f t="shared" si="228"/>
        <v>32704</v>
      </c>
    </row>
    <row r="14643" spans="1:3">
      <c r="A14643" s="32" t="s">
        <v>7456</v>
      </c>
      <c r="B14643" s="32" t="s">
        <v>146</v>
      </c>
      <c r="C14643">
        <f t="shared" si="228"/>
        <v>32706</v>
      </c>
    </row>
    <row r="14644" spans="1:3">
      <c r="A14644" s="32" t="s">
        <v>6892</v>
      </c>
      <c r="B14644" s="32" t="s">
        <v>146</v>
      </c>
      <c r="C14644">
        <f t="shared" si="228"/>
        <v>32707</v>
      </c>
    </row>
    <row r="14645" spans="1:3">
      <c r="A14645" s="32" t="s">
        <v>7709</v>
      </c>
      <c r="B14645" s="32" t="s">
        <v>146</v>
      </c>
      <c r="C14645">
        <f t="shared" si="228"/>
        <v>32708</v>
      </c>
    </row>
    <row r="14646" spans="1:3">
      <c r="A14646" s="32" t="s">
        <v>7457</v>
      </c>
      <c r="B14646" s="32" t="s">
        <v>146</v>
      </c>
      <c r="C14646">
        <f t="shared" si="228"/>
        <v>32709</v>
      </c>
    </row>
    <row r="14647" spans="1:3">
      <c r="A14647" s="32" t="s">
        <v>7710</v>
      </c>
      <c r="B14647" s="32" t="s">
        <v>146</v>
      </c>
      <c r="C14647">
        <f t="shared" si="228"/>
        <v>32710</v>
      </c>
    </row>
    <row r="14648" spans="1:3">
      <c r="A14648" s="32" t="s">
        <v>7458</v>
      </c>
      <c r="B14648" s="32" t="s">
        <v>146</v>
      </c>
      <c r="C14648">
        <f t="shared" si="228"/>
        <v>32712</v>
      </c>
    </row>
    <row r="14649" spans="1:3">
      <c r="A14649" s="32" t="s">
        <v>7711</v>
      </c>
      <c r="B14649" s="32" t="s">
        <v>146</v>
      </c>
      <c r="C14649">
        <f t="shared" si="228"/>
        <v>32713</v>
      </c>
    </row>
    <row r="14650" spans="1:3">
      <c r="A14650" s="32" t="s">
        <v>6893</v>
      </c>
      <c r="B14650" s="32" t="s">
        <v>146</v>
      </c>
      <c r="C14650">
        <f t="shared" si="228"/>
        <v>32714</v>
      </c>
    </row>
    <row r="14651" spans="1:3">
      <c r="A14651" s="32" t="s">
        <v>7459</v>
      </c>
      <c r="B14651" s="32" t="s">
        <v>146</v>
      </c>
      <c r="C14651">
        <f t="shared" si="228"/>
        <v>32715</v>
      </c>
    </row>
    <row r="14652" spans="1:3">
      <c r="A14652" s="32" t="s">
        <v>6894</v>
      </c>
      <c r="B14652" s="32" t="s">
        <v>146</v>
      </c>
      <c r="C14652">
        <f t="shared" si="228"/>
        <v>32716</v>
      </c>
    </row>
    <row r="14653" spans="1:3">
      <c r="A14653" s="32" t="s">
        <v>7712</v>
      </c>
      <c r="B14653" s="32" t="s">
        <v>146</v>
      </c>
      <c r="C14653">
        <f t="shared" si="228"/>
        <v>32718</v>
      </c>
    </row>
    <row r="14654" spans="1:3">
      <c r="A14654" s="32" t="s">
        <v>6895</v>
      </c>
      <c r="B14654" s="32" t="s">
        <v>146</v>
      </c>
      <c r="C14654">
        <f t="shared" si="228"/>
        <v>32719</v>
      </c>
    </row>
    <row r="14655" spans="1:3">
      <c r="A14655" s="32" t="s">
        <v>6896</v>
      </c>
      <c r="B14655" s="32" t="s">
        <v>146</v>
      </c>
      <c r="C14655">
        <f t="shared" si="228"/>
        <v>32720</v>
      </c>
    </row>
    <row r="14656" spans="1:3">
      <c r="A14656" s="32" t="s">
        <v>6897</v>
      </c>
      <c r="B14656" s="32" t="s">
        <v>146</v>
      </c>
      <c r="C14656">
        <f t="shared" si="228"/>
        <v>32721</v>
      </c>
    </row>
    <row r="14657" spans="1:3">
      <c r="A14657" s="32" t="s">
        <v>6898</v>
      </c>
      <c r="B14657" s="32" t="s">
        <v>146</v>
      </c>
      <c r="C14657">
        <f t="shared" si="228"/>
        <v>32722</v>
      </c>
    </row>
    <row r="14658" spans="1:3">
      <c r="A14658" s="32" t="s">
        <v>6899</v>
      </c>
      <c r="B14658" s="32" t="s">
        <v>146</v>
      </c>
      <c r="C14658">
        <f t="shared" ref="C14658:C14721" si="229">1*A14658</f>
        <v>32723</v>
      </c>
    </row>
    <row r="14659" spans="1:3">
      <c r="A14659" s="32" t="s">
        <v>7460</v>
      </c>
      <c r="B14659" s="32" t="s">
        <v>146</v>
      </c>
      <c r="C14659">
        <f t="shared" si="229"/>
        <v>32724</v>
      </c>
    </row>
    <row r="14660" spans="1:3">
      <c r="A14660" s="32" t="s">
        <v>7713</v>
      </c>
      <c r="B14660" s="32" t="s">
        <v>146</v>
      </c>
      <c r="C14660">
        <f t="shared" si="229"/>
        <v>32725</v>
      </c>
    </row>
    <row r="14661" spans="1:3">
      <c r="A14661" s="32" t="s">
        <v>6900</v>
      </c>
      <c r="B14661" s="32" t="s">
        <v>146</v>
      </c>
      <c r="C14661">
        <f t="shared" si="229"/>
        <v>32726</v>
      </c>
    </row>
    <row r="14662" spans="1:3">
      <c r="A14662" s="32" t="s">
        <v>7461</v>
      </c>
      <c r="B14662" s="32" t="s">
        <v>146</v>
      </c>
      <c r="C14662">
        <f t="shared" si="229"/>
        <v>32727</v>
      </c>
    </row>
    <row r="14663" spans="1:3">
      <c r="A14663" s="32" t="s">
        <v>6901</v>
      </c>
      <c r="B14663" s="32" t="s">
        <v>146</v>
      </c>
      <c r="C14663">
        <f t="shared" si="229"/>
        <v>32728</v>
      </c>
    </row>
    <row r="14664" spans="1:3">
      <c r="A14664" s="32" t="s">
        <v>6902</v>
      </c>
      <c r="B14664" s="32" t="s">
        <v>146</v>
      </c>
      <c r="C14664">
        <f t="shared" si="229"/>
        <v>32730</v>
      </c>
    </row>
    <row r="14665" spans="1:3">
      <c r="A14665" s="32" t="s">
        <v>7462</v>
      </c>
      <c r="B14665" s="32" t="s">
        <v>146</v>
      </c>
      <c r="C14665">
        <f t="shared" si="229"/>
        <v>32732</v>
      </c>
    </row>
    <row r="14666" spans="1:3">
      <c r="A14666" s="32" t="s">
        <v>7714</v>
      </c>
      <c r="B14666" s="32" t="s">
        <v>146</v>
      </c>
      <c r="C14666">
        <f t="shared" si="229"/>
        <v>32733</v>
      </c>
    </row>
    <row r="14667" spans="1:3">
      <c r="A14667" s="32" t="s">
        <v>6903</v>
      </c>
      <c r="B14667" s="32" t="s">
        <v>146</v>
      </c>
      <c r="C14667">
        <f t="shared" si="229"/>
        <v>32735</v>
      </c>
    </row>
    <row r="14668" spans="1:3">
      <c r="A14668" s="32" t="s">
        <v>7715</v>
      </c>
      <c r="B14668" s="32" t="s">
        <v>146</v>
      </c>
      <c r="C14668">
        <f t="shared" si="229"/>
        <v>32736</v>
      </c>
    </row>
    <row r="14669" spans="1:3">
      <c r="A14669" s="32" t="s">
        <v>6904</v>
      </c>
      <c r="B14669" s="32" t="s">
        <v>146</v>
      </c>
      <c r="C14669">
        <f t="shared" si="229"/>
        <v>32738</v>
      </c>
    </row>
    <row r="14670" spans="1:3">
      <c r="A14670" s="32" t="s">
        <v>7463</v>
      </c>
      <c r="B14670" s="32" t="s">
        <v>146</v>
      </c>
      <c r="C14670">
        <f t="shared" si="229"/>
        <v>32739</v>
      </c>
    </row>
    <row r="14671" spans="1:3">
      <c r="A14671" s="32" t="s">
        <v>6905</v>
      </c>
      <c r="B14671" s="32" t="s">
        <v>146</v>
      </c>
      <c r="C14671">
        <f t="shared" si="229"/>
        <v>32744</v>
      </c>
    </row>
    <row r="14672" spans="1:3">
      <c r="A14672" s="32" t="s">
        <v>7716</v>
      </c>
      <c r="B14672" s="32" t="s">
        <v>146</v>
      </c>
      <c r="C14672">
        <f t="shared" si="229"/>
        <v>32745</v>
      </c>
    </row>
    <row r="14673" spans="1:3">
      <c r="A14673" s="32" t="s">
        <v>7464</v>
      </c>
      <c r="B14673" s="32" t="s">
        <v>146</v>
      </c>
      <c r="C14673">
        <f t="shared" si="229"/>
        <v>32746</v>
      </c>
    </row>
    <row r="14674" spans="1:3">
      <c r="A14674" s="32" t="s">
        <v>6906</v>
      </c>
      <c r="B14674" s="32" t="s">
        <v>146</v>
      </c>
      <c r="C14674">
        <f t="shared" si="229"/>
        <v>32747</v>
      </c>
    </row>
    <row r="14675" spans="1:3">
      <c r="A14675" s="32" t="s">
        <v>6907</v>
      </c>
      <c r="B14675" s="32" t="s">
        <v>146</v>
      </c>
      <c r="C14675">
        <f t="shared" si="229"/>
        <v>32750</v>
      </c>
    </row>
    <row r="14676" spans="1:3">
      <c r="A14676" s="32" t="s">
        <v>7465</v>
      </c>
      <c r="B14676" s="32" t="s">
        <v>146</v>
      </c>
      <c r="C14676">
        <f t="shared" si="229"/>
        <v>32751</v>
      </c>
    </row>
    <row r="14677" spans="1:3">
      <c r="A14677" s="32" t="s">
        <v>6908</v>
      </c>
      <c r="B14677" s="32" t="s">
        <v>146</v>
      </c>
      <c r="C14677">
        <f t="shared" si="229"/>
        <v>32752</v>
      </c>
    </row>
    <row r="14678" spans="1:3">
      <c r="A14678" s="32" t="s">
        <v>6909</v>
      </c>
      <c r="B14678" s="32" t="s">
        <v>146</v>
      </c>
      <c r="C14678">
        <f t="shared" si="229"/>
        <v>32753</v>
      </c>
    </row>
    <row r="14679" spans="1:3">
      <c r="A14679" s="32" t="s">
        <v>7466</v>
      </c>
      <c r="B14679" s="32" t="s">
        <v>146</v>
      </c>
      <c r="C14679">
        <f t="shared" si="229"/>
        <v>32754</v>
      </c>
    </row>
    <row r="14680" spans="1:3">
      <c r="A14680" s="32" t="s">
        <v>6910</v>
      </c>
      <c r="B14680" s="32" t="s">
        <v>146</v>
      </c>
      <c r="C14680">
        <f t="shared" si="229"/>
        <v>32756</v>
      </c>
    </row>
    <row r="14681" spans="1:3">
      <c r="A14681" s="32" t="s">
        <v>7979</v>
      </c>
      <c r="B14681" s="32" t="s">
        <v>146</v>
      </c>
      <c r="C14681">
        <f t="shared" si="229"/>
        <v>32757</v>
      </c>
    </row>
    <row r="14682" spans="1:3">
      <c r="A14682" s="32" t="s">
        <v>6911</v>
      </c>
      <c r="B14682" s="32" t="s">
        <v>146</v>
      </c>
      <c r="C14682">
        <f t="shared" si="229"/>
        <v>32759</v>
      </c>
    </row>
    <row r="14683" spans="1:3">
      <c r="A14683" s="32" t="s">
        <v>7467</v>
      </c>
      <c r="B14683" s="32" t="s">
        <v>146</v>
      </c>
      <c r="C14683">
        <f t="shared" si="229"/>
        <v>32762</v>
      </c>
    </row>
    <row r="14684" spans="1:3">
      <c r="A14684" s="32" t="s">
        <v>6912</v>
      </c>
      <c r="B14684" s="32" t="s">
        <v>146</v>
      </c>
      <c r="C14684">
        <f t="shared" si="229"/>
        <v>32763</v>
      </c>
    </row>
    <row r="14685" spans="1:3">
      <c r="A14685" s="32" t="s">
        <v>6913</v>
      </c>
      <c r="B14685" s="32" t="s">
        <v>146</v>
      </c>
      <c r="C14685">
        <f t="shared" si="229"/>
        <v>32764</v>
      </c>
    </row>
    <row r="14686" spans="1:3">
      <c r="A14686" s="32" t="s">
        <v>7980</v>
      </c>
      <c r="B14686" s="32" t="s">
        <v>146</v>
      </c>
      <c r="C14686">
        <f t="shared" si="229"/>
        <v>32765</v>
      </c>
    </row>
    <row r="14687" spans="1:3">
      <c r="A14687" s="32" t="s">
        <v>7717</v>
      </c>
      <c r="B14687" s="32" t="s">
        <v>146</v>
      </c>
      <c r="C14687">
        <f t="shared" si="229"/>
        <v>32766</v>
      </c>
    </row>
    <row r="14688" spans="1:3">
      <c r="A14688" s="32" t="s">
        <v>6914</v>
      </c>
      <c r="B14688" s="32" t="s">
        <v>146</v>
      </c>
      <c r="C14688">
        <f t="shared" si="229"/>
        <v>32767</v>
      </c>
    </row>
    <row r="14689" spans="1:3">
      <c r="A14689" s="32" t="s">
        <v>7468</v>
      </c>
      <c r="B14689" s="32" t="s">
        <v>146</v>
      </c>
      <c r="C14689">
        <f t="shared" si="229"/>
        <v>32768</v>
      </c>
    </row>
    <row r="14690" spans="1:3">
      <c r="A14690" s="32" t="s">
        <v>6915</v>
      </c>
      <c r="B14690" s="32" t="s">
        <v>146</v>
      </c>
      <c r="C14690">
        <f t="shared" si="229"/>
        <v>32771</v>
      </c>
    </row>
    <row r="14691" spans="1:3">
      <c r="A14691" s="32" t="s">
        <v>7469</v>
      </c>
      <c r="B14691" s="32" t="s">
        <v>146</v>
      </c>
      <c r="C14691">
        <f t="shared" si="229"/>
        <v>32772</v>
      </c>
    </row>
    <row r="14692" spans="1:3">
      <c r="A14692" s="32" t="s">
        <v>6916</v>
      </c>
      <c r="B14692" s="32" t="s">
        <v>146</v>
      </c>
      <c r="C14692">
        <f t="shared" si="229"/>
        <v>32773</v>
      </c>
    </row>
    <row r="14693" spans="1:3">
      <c r="A14693" s="32" t="s">
        <v>7718</v>
      </c>
      <c r="B14693" s="32" t="s">
        <v>146</v>
      </c>
      <c r="C14693">
        <f t="shared" si="229"/>
        <v>32774</v>
      </c>
    </row>
    <row r="14694" spans="1:3">
      <c r="A14694" s="32" t="s">
        <v>7470</v>
      </c>
      <c r="B14694" s="32" t="s">
        <v>146</v>
      </c>
      <c r="C14694">
        <f t="shared" si="229"/>
        <v>32775</v>
      </c>
    </row>
    <row r="14695" spans="1:3">
      <c r="A14695" s="32" t="s">
        <v>6917</v>
      </c>
      <c r="B14695" s="32" t="s">
        <v>146</v>
      </c>
      <c r="C14695">
        <f t="shared" si="229"/>
        <v>32776</v>
      </c>
    </row>
    <row r="14696" spans="1:3">
      <c r="A14696" s="32" t="s">
        <v>7719</v>
      </c>
      <c r="B14696" s="32" t="s">
        <v>146</v>
      </c>
      <c r="C14696">
        <f t="shared" si="229"/>
        <v>32777</v>
      </c>
    </row>
    <row r="14697" spans="1:3">
      <c r="A14697" s="32" t="s">
        <v>6918</v>
      </c>
      <c r="B14697" s="32" t="s">
        <v>146</v>
      </c>
      <c r="C14697">
        <f t="shared" si="229"/>
        <v>32778</v>
      </c>
    </row>
    <row r="14698" spans="1:3">
      <c r="A14698" s="32" t="s">
        <v>6919</v>
      </c>
      <c r="B14698" s="32" t="s">
        <v>146</v>
      </c>
      <c r="C14698">
        <f t="shared" si="229"/>
        <v>32779</v>
      </c>
    </row>
    <row r="14699" spans="1:3">
      <c r="A14699" s="32" t="s">
        <v>6920</v>
      </c>
      <c r="B14699" s="32" t="s">
        <v>146</v>
      </c>
      <c r="C14699">
        <f t="shared" si="229"/>
        <v>32780</v>
      </c>
    </row>
    <row r="14700" spans="1:3">
      <c r="A14700" s="32" t="s">
        <v>7981</v>
      </c>
      <c r="B14700" s="32" t="s">
        <v>146</v>
      </c>
      <c r="C14700">
        <f t="shared" si="229"/>
        <v>32781</v>
      </c>
    </row>
    <row r="14701" spans="1:3">
      <c r="A14701" s="32" t="s">
        <v>8037</v>
      </c>
      <c r="B14701" s="32" t="s">
        <v>146</v>
      </c>
      <c r="C14701">
        <f t="shared" si="229"/>
        <v>32782</v>
      </c>
    </row>
    <row r="14702" spans="1:3">
      <c r="A14702" s="32" t="s">
        <v>7720</v>
      </c>
      <c r="B14702" s="32" t="s">
        <v>146</v>
      </c>
      <c r="C14702">
        <f t="shared" si="229"/>
        <v>32783</v>
      </c>
    </row>
    <row r="14703" spans="1:3">
      <c r="A14703" s="32" t="s">
        <v>7471</v>
      </c>
      <c r="B14703" s="32" t="s">
        <v>146</v>
      </c>
      <c r="C14703">
        <f t="shared" si="229"/>
        <v>32784</v>
      </c>
    </row>
    <row r="14704" spans="1:3">
      <c r="A14704" s="32" t="s">
        <v>7982</v>
      </c>
      <c r="B14704" s="32" t="s">
        <v>146</v>
      </c>
      <c r="C14704">
        <f t="shared" si="229"/>
        <v>32789</v>
      </c>
    </row>
    <row r="14705" spans="1:3">
      <c r="A14705" s="32" t="s">
        <v>7721</v>
      </c>
      <c r="B14705" s="32" t="s">
        <v>146</v>
      </c>
      <c r="C14705">
        <f t="shared" si="229"/>
        <v>32790</v>
      </c>
    </row>
    <row r="14706" spans="1:3">
      <c r="A14706" s="32" t="s">
        <v>6921</v>
      </c>
      <c r="B14706" s="32" t="s">
        <v>146</v>
      </c>
      <c r="C14706">
        <f t="shared" si="229"/>
        <v>32791</v>
      </c>
    </row>
    <row r="14707" spans="1:3">
      <c r="A14707" s="32" t="s">
        <v>7472</v>
      </c>
      <c r="B14707" s="32" t="s">
        <v>146</v>
      </c>
      <c r="C14707">
        <f t="shared" si="229"/>
        <v>32792</v>
      </c>
    </row>
    <row r="14708" spans="1:3">
      <c r="A14708" s="32" t="s">
        <v>7722</v>
      </c>
      <c r="B14708" s="32" t="s">
        <v>146</v>
      </c>
      <c r="C14708">
        <f t="shared" si="229"/>
        <v>32793</v>
      </c>
    </row>
    <row r="14709" spans="1:3">
      <c r="A14709" s="32" t="s">
        <v>6922</v>
      </c>
      <c r="B14709" s="32" t="s">
        <v>146</v>
      </c>
      <c r="C14709">
        <f t="shared" si="229"/>
        <v>32794</v>
      </c>
    </row>
    <row r="14710" spans="1:3">
      <c r="A14710" s="32" t="s">
        <v>7473</v>
      </c>
      <c r="B14710" s="32" t="s">
        <v>146</v>
      </c>
      <c r="C14710">
        <f t="shared" si="229"/>
        <v>32795</v>
      </c>
    </row>
    <row r="14711" spans="1:3">
      <c r="A14711" s="32" t="s">
        <v>6923</v>
      </c>
      <c r="B14711" s="32" t="s">
        <v>146</v>
      </c>
      <c r="C14711">
        <f t="shared" si="229"/>
        <v>32796</v>
      </c>
    </row>
    <row r="14712" spans="1:3">
      <c r="A14712" s="32" t="s">
        <v>7723</v>
      </c>
      <c r="B14712" s="32" t="s">
        <v>146</v>
      </c>
      <c r="C14712">
        <f t="shared" si="229"/>
        <v>32798</v>
      </c>
    </row>
    <row r="14713" spans="1:3">
      <c r="A14713" s="32" t="s">
        <v>6924</v>
      </c>
      <c r="B14713" s="32" t="s">
        <v>146</v>
      </c>
      <c r="C14713">
        <f t="shared" si="229"/>
        <v>32799</v>
      </c>
    </row>
    <row r="14714" spans="1:3">
      <c r="A14714" s="32" t="s">
        <v>7724</v>
      </c>
      <c r="B14714" s="32" t="s">
        <v>146</v>
      </c>
      <c r="C14714">
        <f t="shared" si="229"/>
        <v>32801</v>
      </c>
    </row>
    <row r="14715" spans="1:3">
      <c r="A14715" s="32" t="s">
        <v>6925</v>
      </c>
      <c r="B14715" s="32" t="s">
        <v>146</v>
      </c>
      <c r="C14715">
        <f t="shared" si="229"/>
        <v>32802</v>
      </c>
    </row>
    <row r="14716" spans="1:3">
      <c r="A14716" s="32" t="s">
        <v>6926</v>
      </c>
      <c r="B14716" s="32" t="s">
        <v>146</v>
      </c>
      <c r="C14716">
        <f t="shared" si="229"/>
        <v>32803</v>
      </c>
    </row>
    <row r="14717" spans="1:3">
      <c r="A14717" s="32" t="s">
        <v>6927</v>
      </c>
      <c r="B14717" s="32" t="s">
        <v>146</v>
      </c>
      <c r="C14717">
        <f t="shared" si="229"/>
        <v>32804</v>
      </c>
    </row>
    <row r="14718" spans="1:3">
      <c r="A14718" s="32" t="s">
        <v>6928</v>
      </c>
      <c r="B14718" s="32" t="s">
        <v>146</v>
      </c>
      <c r="C14718">
        <f t="shared" si="229"/>
        <v>32805</v>
      </c>
    </row>
    <row r="14719" spans="1:3">
      <c r="A14719" s="32" t="s">
        <v>7474</v>
      </c>
      <c r="B14719" s="32" t="s">
        <v>146</v>
      </c>
      <c r="C14719">
        <f t="shared" si="229"/>
        <v>32806</v>
      </c>
    </row>
    <row r="14720" spans="1:3">
      <c r="A14720" s="32" t="s">
        <v>7475</v>
      </c>
      <c r="B14720" s="32" t="s">
        <v>146</v>
      </c>
      <c r="C14720">
        <f t="shared" si="229"/>
        <v>32807</v>
      </c>
    </row>
    <row r="14721" spans="1:3">
      <c r="A14721" s="32" t="s">
        <v>7725</v>
      </c>
      <c r="B14721" s="32" t="s">
        <v>146</v>
      </c>
      <c r="C14721">
        <f t="shared" si="229"/>
        <v>32808</v>
      </c>
    </row>
    <row r="14722" spans="1:3">
      <c r="A14722" s="32" t="s">
        <v>7726</v>
      </c>
      <c r="B14722" s="32" t="s">
        <v>146</v>
      </c>
      <c r="C14722">
        <f t="shared" ref="C14722:C14785" si="230">1*A14722</f>
        <v>32809</v>
      </c>
    </row>
    <row r="14723" spans="1:3">
      <c r="A14723" s="32" t="s">
        <v>6929</v>
      </c>
      <c r="B14723" s="32" t="s">
        <v>146</v>
      </c>
      <c r="C14723">
        <f t="shared" si="230"/>
        <v>32810</v>
      </c>
    </row>
    <row r="14724" spans="1:3">
      <c r="A14724" s="32" t="s">
        <v>6930</v>
      </c>
      <c r="B14724" s="32" t="s">
        <v>146</v>
      </c>
      <c r="C14724">
        <f t="shared" si="230"/>
        <v>32811</v>
      </c>
    </row>
    <row r="14725" spans="1:3">
      <c r="A14725" s="32" t="s">
        <v>6931</v>
      </c>
      <c r="B14725" s="32" t="s">
        <v>146</v>
      </c>
      <c r="C14725">
        <f t="shared" si="230"/>
        <v>32812</v>
      </c>
    </row>
    <row r="14726" spans="1:3">
      <c r="A14726" s="32" t="s">
        <v>7727</v>
      </c>
      <c r="B14726" s="32" t="s">
        <v>146</v>
      </c>
      <c r="C14726">
        <f t="shared" si="230"/>
        <v>32814</v>
      </c>
    </row>
    <row r="14727" spans="1:3">
      <c r="A14727" s="32" t="s">
        <v>7728</v>
      </c>
      <c r="B14727" s="32" t="s">
        <v>146</v>
      </c>
      <c r="C14727">
        <f t="shared" si="230"/>
        <v>32815</v>
      </c>
    </row>
    <row r="14728" spans="1:3">
      <c r="A14728" s="32" t="s">
        <v>7476</v>
      </c>
      <c r="B14728" s="32" t="s">
        <v>146</v>
      </c>
      <c r="C14728">
        <f t="shared" si="230"/>
        <v>32816</v>
      </c>
    </row>
    <row r="14729" spans="1:3">
      <c r="A14729" s="32" t="s">
        <v>7477</v>
      </c>
      <c r="B14729" s="32" t="s">
        <v>146</v>
      </c>
      <c r="C14729">
        <f t="shared" si="230"/>
        <v>32817</v>
      </c>
    </row>
    <row r="14730" spans="1:3">
      <c r="A14730" s="32" t="s">
        <v>6932</v>
      </c>
      <c r="B14730" s="32" t="s">
        <v>146</v>
      </c>
      <c r="C14730">
        <f t="shared" si="230"/>
        <v>32818</v>
      </c>
    </row>
    <row r="14731" spans="1:3">
      <c r="A14731" s="32" t="s">
        <v>6933</v>
      </c>
      <c r="B14731" s="32" t="s">
        <v>146</v>
      </c>
      <c r="C14731">
        <f t="shared" si="230"/>
        <v>32819</v>
      </c>
    </row>
    <row r="14732" spans="1:3">
      <c r="A14732" s="32" t="s">
        <v>6934</v>
      </c>
      <c r="B14732" s="32" t="s">
        <v>146</v>
      </c>
      <c r="C14732">
        <f t="shared" si="230"/>
        <v>32820</v>
      </c>
    </row>
    <row r="14733" spans="1:3">
      <c r="A14733" s="32" t="s">
        <v>7729</v>
      </c>
      <c r="B14733" s="32" t="s">
        <v>146</v>
      </c>
      <c r="C14733">
        <f t="shared" si="230"/>
        <v>32821</v>
      </c>
    </row>
    <row r="14734" spans="1:3">
      <c r="A14734" s="32" t="s">
        <v>6935</v>
      </c>
      <c r="B14734" s="32" t="s">
        <v>146</v>
      </c>
      <c r="C14734">
        <f t="shared" si="230"/>
        <v>32822</v>
      </c>
    </row>
    <row r="14735" spans="1:3">
      <c r="A14735" s="32" t="s">
        <v>7730</v>
      </c>
      <c r="B14735" s="32" t="s">
        <v>146</v>
      </c>
      <c r="C14735">
        <f t="shared" si="230"/>
        <v>32824</v>
      </c>
    </row>
    <row r="14736" spans="1:3">
      <c r="A14736" s="32" t="s">
        <v>6936</v>
      </c>
      <c r="B14736" s="32" t="s">
        <v>146</v>
      </c>
      <c r="C14736">
        <f t="shared" si="230"/>
        <v>32825</v>
      </c>
    </row>
    <row r="14737" spans="1:3">
      <c r="A14737" s="32" t="s">
        <v>7478</v>
      </c>
      <c r="B14737" s="32" t="s">
        <v>146</v>
      </c>
      <c r="C14737">
        <f t="shared" si="230"/>
        <v>32826</v>
      </c>
    </row>
    <row r="14738" spans="1:3">
      <c r="A14738" s="32" t="s">
        <v>6937</v>
      </c>
      <c r="B14738" s="32" t="s">
        <v>146</v>
      </c>
      <c r="C14738">
        <f t="shared" si="230"/>
        <v>32827</v>
      </c>
    </row>
    <row r="14739" spans="1:3">
      <c r="A14739" s="32" t="s">
        <v>6938</v>
      </c>
      <c r="B14739" s="32" t="s">
        <v>146</v>
      </c>
      <c r="C14739">
        <f t="shared" si="230"/>
        <v>32828</v>
      </c>
    </row>
    <row r="14740" spans="1:3">
      <c r="A14740" s="32" t="s">
        <v>7731</v>
      </c>
      <c r="B14740" s="32" t="s">
        <v>146</v>
      </c>
      <c r="C14740">
        <f t="shared" si="230"/>
        <v>32829</v>
      </c>
    </row>
    <row r="14741" spans="1:3">
      <c r="A14741" s="32" t="s">
        <v>7479</v>
      </c>
      <c r="B14741" s="32" t="s">
        <v>146</v>
      </c>
      <c r="C14741">
        <f t="shared" si="230"/>
        <v>32830</v>
      </c>
    </row>
    <row r="14742" spans="1:3">
      <c r="A14742" s="32" t="s">
        <v>6939</v>
      </c>
      <c r="B14742" s="32" t="s">
        <v>146</v>
      </c>
      <c r="C14742">
        <f t="shared" si="230"/>
        <v>32831</v>
      </c>
    </row>
    <row r="14743" spans="1:3">
      <c r="A14743" s="32" t="s">
        <v>7732</v>
      </c>
      <c r="B14743" s="32" t="s">
        <v>146</v>
      </c>
      <c r="C14743">
        <f t="shared" si="230"/>
        <v>32832</v>
      </c>
    </row>
    <row r="14744" spans="1:3">
      <c r="A14744" s="32" t="s">
        <v>6940</v>
      </c>
      <c r="B14744" s="32" t="s">
        <v>146</v>
      </c>
      <c r="C14744">
        <f t="shared" si="230"/>
        <v>32833</v>
      </c>
    </row>
    <row r="14745" spans="1:3">
      <c r="A14745" s="32" t="s">
        <v>6941</v>
      </c>
      <c r="B14745" s="32" t="s">
        <v>146</v>
      </c>
      <c r="C14745">
        <f t="shared" si="230"/>
        <v>32834</v>
      </c>
    </row>
    <row r="14746" spans="1:3">
      <c r="A14746" s="32" t="s">
        <v>7480</v>
      </c>
      <c r="B14746" s="32" t="s">
        <v>146</v>
      </c>
      <c r="C14746">
        <f t="shared" si="230"/>
        <v>32835</v>
      </c>
    </row>
    <row r="14747" spans="1:3">
      <c r="A14747" s="32" t="s">
        <v>6942</v>
      </c>
      <c r="B14747" s="32" t="s">
        <v>146</v>
      </c>
      <c r="C14747">
        <f t="shared" si="230"/>
        <v>32836</v>
      </c>
    </row>
    <row r="14748" spans="1:3">
      <c r="A14748" s="32" t="s">
        <v>7733</v>
      </c>
      <c r="B14748" s="32" t="s">
        <v>146</v>
      </c>
      <c r="C14748">
        <f t="shared" si="230"/>
        <v>32837</v>
      </c>
    </row>
    <row r="14749" spans="1:3">
      <c r="A14749" s="32" t="s">
        <v>6943</v>
      </c>
      <c r="B14749" s="32" t="s">
        <v>146</v>
      </c>
      <c r="C14749">
        <f t="shared" si="230"/>
        <v>32839</v>
      </c>
    </row>
    <row r="14750" spans="1:3">
      <c r="A14750" s="32" t="s">
        <v>7734</v>
      </c>
      <c r="B14750" s="32" t="s">
        <v>146</v>
      </c>
      <c r="C14750">
        <f t="shared" si="230"/>
        <v>32853</v>
      </c>
    </row>
    <row r="14751" spans="1:3">
      <c r="A14751" s="32" t="s">
        <v>7735</v>
      </c>
      <c r="B14751" s="32" t="s">
        <v>146</v>
      </c>
      <c r="C14751">
        <f t="shared" si="230"/>
        <v>32854</v>
      </c>
    </row>
    <row r="14752" spans="1:3">
      <c r="A14752" s="32" t="s">
        <v>7481</v>
      </c>
      <c r="B14752" s="32" t="s">
        <v>146</v>
      </c>
      <c r="C14752">
        <f t="shared" si="230"/>
        <v>32855</v>
      </c>
    </row>
    <row r="14753" spans="1:3">
      <c r="A14753" s="32" t="s">
        <v>7482</v>
      </c>
      <c r="B14753" s="32" t="s">
        <v>146</v>
      </c>
      <c r="C14753">
        <f t="shared" si="230"/>
        <v>32856</v>
      </c>
    </row>
    <row r="14754" spans="1:3">
      <c r="A14754" s="32" t="s">
        <v>6944</v>
      </c>
      <c r="B14754" s="32" t="s">
        <v>146</v>
      </c>
      <c r="C14754">
        <f t="shared" si="230"/>
        <v>32857</v>
      </c>
    </row>
    <row r="14755" spans="1:3">
      <c r="A14755" s="32" t="s">
        <v>6945</v>
      </c>
      <c r="B14755" s="32" t="s">
        <v>146</v>
      </c>
      <c r="C14755">
        <f t="shared" si="230"/>
        <v>32858</v>
      </c>
    </row>
    <row r="14756" spans="1:3">
      <c r="A14756" s="32" t="s">
        <v>6946</v>
      </c>
      <c r="B14756" s="32" t="s">
        <v>146</v>
      </c>
      <c r="C14756">
        <f t="shared" si="230"/>
        <v>32859</v>
      </c>
    </row>
    <row r="14757" spans="1:3">
      <c r="A14757" s="32" t="s">
        <v>7483</v>
      </c>
      <c r="B14757" s="32" t="s">
        <v>146</v>
      </c>
      <c r="C14757">
        <f t="shared" si="230"/>
        <v>32860</v>
      </c>
    </row>
    <row r="14758" spans="1:3">
      <c r="A14758" s="32" t="s">
        <v>6947</v>
      </c>
      <c r="B14758" s="32" t="s">
        <v>146</v>
      </c>
      <c r="C14758">
        <f t="shared" si="230"/>
        <v>32861</v>
      </c>
    </row>
    <row r="14759" spans="1:3">
      <c r="A14759" s="32" t="s">
        <v>6948</v>
      </c>
      <c r="B14759" s="32" t="s">
        <v>146</v>
      </c>
      <c r="C14759">
        <f t="shared" si="230"/>
        <v>32862</v>
      </c>
    </row>
    <row r="14760" spans="1:3">
      <c r="A14760" s="32" t="s">
        <v>6949</v>
      </c>
      <c r="B14760" s="32" t="s">
        <v>146</v>
      </c>
      <c r="C14760">
        <f t="shared" si="230"/>
        <v>32867</v>
      </c>
    </row>
    <row r="14761" spans="1:3">
      <c r="A14761" s="32" t="s">
        <v>7983</v>
      </c>
      <c r="B14761" s="32" t="s">
        <v>146</v>
      </c>
      <c r="C14761">
        <f t="shared" si="230"/>
        <v>32868</v>
      </c>
    </row>
    <row r="14762" spans="1:3">
      <c r="A14762" s="32" t="s">
        <v>6950</v>
      </c>
      <c r="B14762" s="32" t="s">
        <v>146</v>
      </c>
      <c r="C14762">
        <f t="shared" si="230"/>
        <v>32869</v>
      </c>
    </row>
    <row r="14763" spans="1:3">
      <c r="A14763" s="32" t="s">
        <v>6951</v>
      </c>
      <c r="B14763" s="32" t="s">
        <v>146</v>
      </c>
      <c r="C14763">
        <f t="shared" si="230"/>
        <v>32872</v>
      </c>
    </row>
    <row r="14764" spans="1:3">
      <c r="A14764" s="32" t="s">
        <v>6952</v>
      </c>
      <c r="B14764" s="32" t="s">
        <v>146</v>
      </c>
      <c r="C14764">
        <f t="shared" si="230"/>
        <v>32877</v>
      </c>
    </row>
    <row r="14765" spans="1:3">
      <c r="A14765" s="32" t="s">
        <v>7736</v>
      </c>
      <c r="B14765" s="32" t="s">
        <v>146</v>
      </c>
      <c r="C14765">
        <f t="shared" si="230"/>
        <v>32878</v>
      </c>
    </row>
    <row r="14766" spans="1:3">
      <c r="A14766" s="32" t="s">
        <v>7737</v>
      </c>
      <c r="B14766" s="32" t="s">
        <v>146</v>
      </c>
      <c r="C14766">
        <f t="shared" si="230"/>
        <v>32885</v>
      </c>
    </row>
    <row r="14767" spans="1:3">
      <c r="A14767" s="32" t="s">
        <v>6953</v>
      </c>
      <c r="B14767" s="32" t="s">
        <v>146</v>
      </c>
      <c r="C14767">
        <f t="shared" si="230"/>
        <v>32886</v>
      </c>
    </row>
    <row r="14768" spans="1:3">
      <c r="A14768" s="32" t="s">
        <v>6954</v>
      </c>
      <c r="B14768" s="32" t="s">
        <v>146</v>
      </c>
      <c r="C14768">
        <f t="shared" si="230"/>
        <v>32887</v>
      </c>
    </row>
    <row r="14769" spans="1:3">
      <c r="A14769" s="32" t="s">
        <v>8281</v>
      </c>
      <c r="B14769" s="32" t="s">
        <v>146</v>
      </c>
      <c r="C14769">
        <f t="shared" si="230"/>
        <v>32890</v>
      </c>
    </row>
    <row r="14770" spans="1:3">
      <c r="A14770" s="32" t="s">
        <v>6955</v>
      </c>
      <c r="B14770" s="32" t="s">
        <v>146</v>
      </c>
      <c r="C14770">
        <f t="shared" si="230"/>
        <v>32891</v>
      </c>
    </row>
    <row r="14771" spans="1:3">
      <c r="A14771" s="32" t="s">
        <v>8282</v>
      </c>
      <c r="B14771" s="32" t="s">
        <v>146</v>
      </c>
      <c r="C14771">
        <f t="shared" si="230"/>
        <v>32893</v>
      </c>
    </row>
    <row r="14772" spans="1:3">
      <c r="A14772" s="32" t="s">
        <v>7484</v>
      </c>
      <c r="B14772" s="32" t="s">
        <v>146</v>
      </c>
      <c r="C14772">
        <f t="shared" si="230"/>
        <v>32896</v>
      </c>
    </row>
    <row r="14773" spans="1:3">
      <c r="A14773" s="32" t="s">
        <v>7485</v>
      </c>
      <c r="B14773" s="32" t="s">
        <v>146</v>
      </c>
      <c r="C14773">
        <f t="shared" si="230"/>
        <v>32897</v>
      </c>
    </row>
    <row r="14774" spans="1:3">
      <c r="A14774" s="32" t="s">
        <v>8283</v>
      </c>
      <c r="B14774" s="32" t="s">
        <v>146</v>
      </c>
      <c r="C14774">
        <f t="shared" si="230"/>
        <v>32898</v>
      </c>
    </row>
    <row r="14775" spans="1:3">
      <c r="A14775" s="32" t="s">
        <v>6956</v>
      </c>
      <c r="B14775" s="32" t="s">
        <v>146</v>
      </c>
      <c r="C14775">
        <f t="shared" si="230"/>
        <v>32899</v>
      </c>
    </row>
    <row r="14776" spans="1:3">
      <c r="A14776" s="32" t="s">
        <v>7984</v>
      </c>
      <c r="B14776" s="32" t="s">
        <v>146</v>
      </c>
      <c r="C14776">
        <f t="shared" si="230"/>
        <v>32901</v>
      </c>
    </row>
    <row r="14777" spans="1:3">
      <c r="A14777" s="32" t="s">
        <v>6957</v>
      </c>
      <c r="B14777" s="32" t="s">
        <v>146</v>
      </c>
      <c r="C14777">
        <f t="shared" si="230"/>
        <v>32902</v>
      </c>
    </row>
    <row r="14778" spans="1:3">
      <c r="A14778" s="32" t="s">
        <v>6958</v>
      </c>
      <c r="B14778" s="32" t="s">
        <v>146</v>
      </c>
      <c r="C14778">
        <f t="shared" si="230"/>
        <v>32903</v>
      </c>
    </row>
    <row r="14779" spans="1:3">
      <c r="A14779" s="32" t="s">
        <v>6959</v>
      </c>
      <c r="B14779" s="32" t="s">
        <v>146</v>
      </c>
      <c r="C14779">
        <f t="shared" si="230"/>
        <v>32904</v>
      </c>
    </row>
    <row r="14780" spans="1:3">
      <c r="A14780" s="32" t="s">
        <v>6960</v>
      </c>
      <c r="B14780" s="32" t="s">
        <v>146</v>
      </c>
      <c r="C14780">
        <f t="shared" si="230"/>
        <v>32905</v>
      </c>
    </row>
    <row r="14781" spans="1:3">
      <c r="A14781" s="32" t="s">
        <v>7738</v>
      </c>
      <c r="B14781" s="32" t="s">
        <v>146</v>
      </c>
      <c r="C14781">
        <f t="shared" si="230"/>
        <v>32906</v>
      </c>
    </row>
    <row r="14782" spans="1:3">
      <c r="A14782" s="32" t="s">
        <v>7739</v>
      </c>
      <c r="B14782" s="32" t="s">
        <v>146</v>
      </c>
      <c r="C14782">
        <f t="shared" si="230"/>
        <v>32907</v>
      </c>
    </row>
    <row r="14783" spans="1:3">
      <c r="A14783" s="32" t="s">
        <v>7486</v>
      </c>
      <c r="B14783" s="32" t="s">
        <v>146</v>
      </c>
      <c r="C14783">
        <f t="shared" si="230"/>
        <v>32908</v>
      </c>
    </row>
    <row r="14784" spans="1:3">
      <c r="A14784" s="32" t="s">
        <v>7985</v>
      </c>
      <c r="B14784" s="32" t="s">
        <v>146</v>
      </c>
      <c r="C14784">
        <f t="shared" si="230"/>
        <v>32909</v>
      </c>
    </row>
    <row r="14785" spans="1:3">
      <c r="A14785" s="32" t="s">
        <v>6961</v>
      </c>
      <c r="B14785" s="32" t="s">
        <v>146</v>
      </c>
      <c r="C14785">
        <f t="shared" si="230"/>
        <v>32910</v>
      </c>
    </row>
    <row r="14786" spans="1:3">
      <c r="A14786" s="32" t="s">
        <v>6962</v>
      </c>
      <c r="B14786" s="32" t="s">
        <v>146</v>
      </c>
      <c r="C14786">
        <f t="shared" ref="C14786:C14849" si="231">1*A14786</f>
        <v>32911</v>
      </c>
    </row>
    <row r="14787" spans="1:3">
      <c r="A14787" s="32" t="s">
        <v>6963</v>
      </c>
      <c r="B14787" s="32" t="s">
        <v>146</v>
      </c>
      <c r="C14787">
        <f t="shared" si="231"/>
        <v>32912</v>
      </c>
    </row>
    <row r="14788" spans="1:3">
      <c r="A14788" s="32" t="s">
        <v>6964</v>
      </c>
      <c r="B14788" s="32" t="s">
        <v>146</v>
      </c>
      <c r="C14788">
        <f t="shared" si="231"/>
        <v>32919</v>
      </c>
    </row>
    <row r="14789" spans="1:3">
      <c r="A14789" s="32" t="s">
        <v>6965</v>
      </c>
      <c r="B14789" s="32" t="s">
        <v>146</v>
      </c>
      <c r="C14789">
        <f t="shared" si="231"/>
        <v>32920</v>
      </c>
    </row>
    <row r="14790" spans="1:3">
      <c r="A14790" s="32" t="s">
        <v>6966</v>
      </c>
      <c r="B14790" s="32" t="s">
        <v>146</v>
      </c>
      <c r="C14790">
        <f t="shared" si="231"/>
        <v>32922</v>
      </c>
    </row>
    <row r="14791" spans="1:3">
      <c r="A14791" s="32" t="s">
        <v>7740</v>
      </c>
      <c r="B14791" s="32" t="s">
        <v>146</v>
      </c>
      <c r="C14791">
        <f t="shared" si="231"/>
        <v>32923</v>
      </c>
    </row>
    <row r="14792" spans="1:3">
      <c r="A14792" s="32" t="s">
        <v>7487</v>
      </c>
      <c r="B14792" s="32" t="s">
        <v>146</v>
      </c>
      <c r="C14792">
        <f t="shared" si="231"/>
        <v>32924</v>
      </c>
    </row>
    <row r="14793" spans="1:3">
      <c r="A14793" s="32" t="s">
        <v>6967</v>
      </c>
      <c r="B14793" s="32" t="s">
        <v>146</v>
      </c>
      <c r="C14793">
        <f t="shared" si="231"/>
        <v>32925</v>
      </c>
    </row>
    <row r="14794" spans="1:3">
      <c r="A14794" s="32" t="s">
        <v>7741</v>
      </c>
      <c r="B14794" s="32" t="s">
        <v>146</v>
      </c>
      <c r="C14794">
        <f t="shared" si="231"/>
        <v>32926</v>
      </c>
    </row>
    <row r="14795" spans="1:3">
      <c r="A14795" s="32" t="s">
        <v>6968</v>
      </c>
      <c r="B14795" s="32" t="s">
        <v>146</v>
      </c>
      <c r="C14795">
        <f t="shared" si="231"/>
        <v>32927</v>
      </c>
    </row>
    <row r="14796" spans="1:3">
      <c r="A14796" s="32" t="s">
        <v>7742</v>
      </c>
      <c r="B14796" s="32" t="s">
        <v>146</v>
      </c>
      <c r="C14796">
        <f t="shared" si="231"/>
        <v>32931</v>
      </c>
    </row>
    <row r="14797" spans="1:3">
      <c r="A14797" s="32" t="s">
        <v>6969</v>
      </c>
      <c r="B14797" s="32" t="s">
        <v>146</v>
      </c>
      <c r="C14797">
        <f t="shared" si="231"/>
        <v>32932</v>
      </c>
    </row>
    <row r="14798" spans="1:3">
      <c r="A14798" s="32" t="s">
        <v>6970</v>
      </c>
      <c r="B14798" s="32" t="s">
        <v>146</v>
      </c>
      <c r="C14798">
        <f t="shared" si="231"/>
        <v>32934</v>
      </c>
    </row>
    <row r="14799" spans="1:3">
      <c r="A14799" s="32" t="s">
        <v>7488</v>
      </c>
      <c r="B14799" s="32" t="s">
        <v>146</v>
      </c>
      <c r="C14799">
        <f t="shared" si="231"/>
        <v>32935</v>
      </c>
    </row>
    <row r="14800" spans="1:3">
      <c r="A14800" s="32" t="s">
        <v>7743</v>
      </c>
      <c r="B14800" s="32" t="s">
        <v>146</v>
      </c>
      <c r="C14800">
        <f t="shared" si="231"/>
        <v>32936</v>
      </c>
    </row>
    <row r="14801" spans="1:3">
      <c r="A14801" s="32" t="s">
        <v>6971</v>
      </c>
      <c r="B14801" s="32" t="s">
        <v>146</v>
      </c>
      <c r="C14801">
        <f t="shared" si="231"/>
        <v>32937</v>
      </c>
    </row>
    <row r="14802" spans="1:3">
      <c r="A14802" s="32" t="s">
        <v>6972</v>
      </c>
      <c r="B14802" s="32" t="s">
        <v>146</v>
      </c>
      <c r="C14802">
        <f t="shared" si="231"/>
        <v>32940</v>
      </c>
    </row>
    <row r="14803" spans="1:3">
      <c r="A14803" s="32" t="s">
        <v>7744</v>
      </c>
      <c r="B14803" s="32" t="s">
        <v>146</v>
      </c>
      <c r="C14803">
        <f t="shared" si="231"/>
        <v>32941</v>
      </c>
    </row>
    <row r="14804" spans="1:3">
      <c r="A14804" s="32" t="s">
        <v>8123</v>
      </c>
      <c r="B14804" s="32" t="s">
        <v>146</v>
      </c>
      <c r="C14804">
        <f t="shared" si="231"/>
        <v>32948</v>
      </c>
    </row>
    <row r="14805" spans="1:3">
      <c r="A14805" s="32" t="s">
        <v>7745</v>
      </c>
      <c r="B14805" s="32" t="s">
        <v>146</v>
      </c>
      <c r="C14805">
        <f t="shared" si="231"/>
        <v>32949</v>
      </c>
    </row>
    <row r="14806" spans="1:3">
      <c r="A14806" s="32" t="s">
        <v>6973</v>
      </c>
      <c r="B14806" s="32" t="s">
        <v>146</v>
      </c>
      <c r="C14806">
        <f t="shared" si="231"/>
        <v>32950</v>
      </c>
    </row>
    <row r="14807" spans="1:3">
      <c r="A14807" s="32" t="s">
        <v>6974</v>
      </c>
      <c r="B14807" s="32" t="s">
        <v>146</v>
      </c>
      <c r="C14807">
        <f t="shared" si="231"/>
        <v>32951</v>
      </c>
    </row>
    <row r="14808" spans="1:3">
      <c r="A14808" s="32" t="s">
        <v>6975</v>
      </c>
      <c r="B14808" s="32" t="s">
        <v>146</v>
      </c>
      <c r="C14808">
        <f t="shared" si="231"/>
        <v>32952</v>
      </c>
    </row>
    <row r="14809" spans="1:3">
      <c r="A14809" s="32" t="s">
        <v>7489</v>
      </c>
      <c r="B14809" s="32" t="s">
        <v>146</v>
      </c>
      <c r="C14809">
        <f t="shared" si="231"/>
        <v>32953</v>
      </c>
    </row>
    <row r="14810" spans="1:3">
      <c r="A14810" s="32" t="s">
        <v>7490</v>
      </c>
      <c r="B14810" s="32" t="s">
        <v>146</v>
      </c>
      <c r="C14810">
        <f t="shared" si="231"/>
        <v>32954</v>
      </c>
    </row>
    <row r="14811" spans="1:3">
      <c r="A14811" s="32" t="s">
        <v>7746</v>
      </c>
      <c r="B14811" s="32" t="s">
        <v>146</v>
      </c>
      <c r="C14811">
        <f t="shared" si="231"/>
        <v>32955</v>
      </c>
    </row>
    <row r="14812" spans="1:3">
      <c r="A14812" s="32" t="s">
        <v>7747</v>
      </c>
      <c r="B14812" s="32" t="s">
        <v>146</v>
      </c>
      <c r="C14812">
        <f t="shared" si="231"/>
        <v>32956</v>
      </c>
    </row>
    <row r="14813" spans="1:3">
      <c r="A14813" s="32" t="s">
        <v>8196</v>
      </c>
      <c r="B14813" s="32" t="s">
        <v>146</v>
      </c>
      <c r="C14813">
        <f t="shared" si="231"/>
        <v>32957</v>
      </c>
    </row>
    <row r="14814" spans="1:3">
      <c r="A14814" s="32" t="s">
        <v>8159</v>
      </c>
      <c r="B14814" s="32" t="s">
        <v>146</v>
      </c>
      <c r="C14814">
        <f t="shared" si="231"/>
        <v>32958</v>
      </c>
    </row>
    <row r="14815" spans="1:3">
      <c r="A14815" s="32" t="s">
        <v>6976</v>
      </c>
      <c r="B14815" s="32" t="s">
        <v>146</v>
      </c>
      <c r="C14815">
        <f t="shared" si="231"/>
        <v>32959</v>
      </c>
    </row>
    <row r="14816" spans="1:3">
      <c r="A14816" s="32" t="s">
        <v>8094</v>
      </c>
      <c r="B14816" s="32" t="s">
        <v>146</v>
      </c>
      <c r="C14816">
        <f t="shared" si="231"/>
        <v>32960</v>
      </c>
    </row>
    <row r="14817" spans="1:3">
      <c r="A14817" s="32" t="s">
        <v>8197</v>
      </c>
      <c r="B14817" s="32" t="s">
        <v>146</v>
      </c>
      <c r="C14817">
        <f t="shared" si="231"/>
        <v>32961</v>
      </c>
    </row>
    <row r="14818" spans="1:3">
      <c r="A14818" s="32" t="s">
        <v>8038</v>
      </c>
      <c r="B14818" s="32" t="s">
        <v>146</v>
      </c>
      <c r="C14818">
        <f t="shared" si="231"/>
        <v>32962</v>
      </c>
    </row>
    <row r="14819" spans="1:3">
      <c r="A14819" s="32" t="s">
        <v>8095</v>
      </c>
      <c r="B14819" s="32" t="s">
        <v>146</v>
      </c>
      <c r="C14819">
        <f t="shared" si="231"/>
        <v>32963</v>
      </c>
    </row>
    <row r="14820" spans="1:3">
      <c r="A14820" s="32" t="s">
        <v>8198</v>
      </c>
      <c r="B14820" s="32" t="s">
        <v>146</v>
      </c>
      <c r="C14820">
        <f t="shared" si="231"/>
        <v>32964</v>
      </c>
    </row>
    <row r="14821" spans="1:3">
      <c r="A14821" s="32" t="s">
        <v>8226</v>
      </c>
      <c r="B14821" s="32" t="s">
        <v>146</v>
      </c>
      <c r="C14821">
        <f t="shared" si="231"/>
        <v>32965</v>
      </c>
    </row>
    <row r="14822" spans="1:3">
      <c r="A14822" s="32" t="s">
        <v>8096</v>
      </c>
      <c r="B14822" s="32" t="s">
        <v>146</v>
      </c>
      <c r="C14822">
        <f t="shared" si="231"/>
        <v>32966</v>
      </c>
    </row>
    <row r="14823" spans="1:3">
      <c r="A14823" s="32" t="s">
        <v>8160</v>
      </c>
      <c r="B14823" s="32" t="s">
        <v>146</v>
      </c>
      <c r="C14823">
        <f t="shared" si="231"/>
        <v>32967</v>
      </c>
    </row>
    <row r="14824" spans="1:3">
      <c r="A14824" s="32" t="s">
        <v>8097</v>
      </c>
      <c r="B14824" s="32" t="s">
        <v>146</v>
      </c>
      <c r="C14824">
        <f t="shared" si="231"/>
        <v>32968</v>
      </c>
    </row>
    <row r="14825" spans="1:3">
      <c r="A14825" s="32" t="s">
        <v>8124</v>
      </c>
      <c r="B14825" s="32" t="s">
        <v>146</v>
      </c>
      <c r="C14825">
        <f t="shared" si="231"/>
        <v>32969</v>
      </c>
    </row>
    <row r="14826" spans="1:3">
      <c r="A14826" s="32" t="s">
        <v>8161</v>
      </c>
      <c r="B14826" s="32" t="s">
        <v>146</v>
      </c>
      <c r="C14826">
        <f t="shared" si="231"/>
        <v>32970</v>
      </c>
    </row>
    <row r="14827" spans="1:3">
      <c r="A14827" s="32" t="s">
        <v>8227</v>
      </c>
      <c r="B14827" s="32" t="s">
        <v>146</v>
      </c>
      <c r="C14827">
        <f t="shared" si="231"/>
        <v>32971</v>
      </c>
    </row>
    <row r="14828" spans="1:3">
      <c r="A14828" s="32" t="s">
        <v>7491</v>
      </c>
      <c r="B14828" s="32" t="s">
        <v>146</v>
      </c>
      <c r="C14828">
        <f t="shared" si="231"/>
        <v>32976</v>
      </c>
    </row>
    <row r="14829" spans="1:3">
      <c r="A14829" s="32" t="s">
        <v>8167</v>
      </c>
      <c r="B14829" s="32" t="s">
        <v>146</v>
      </c>
      <c r="C14829">
        <f t="shared" si="231"/>
        <v>32978</v>
      </c>
    </row>
    <row r="14830" spans="1:3">
      <c r="A14830" s="32" t="s">
        <v>8125</v>
      </c>
      <c r="B14830" s="32" t="s">
        <v>146</v>
      </c>
      <c r="C14830">
        <f t="shared" si="231"/>
        <v>33001</v>
      </c>
    </row>
    <row r="14831" spans="1:3">
      <c r="A14831" s="32" t="s">
        <v>7748</v>
      </c>
      <c r="B14831" s="32" t="s">
        <v>146</v>
      </c>
      <c r="C14831">
        <f t="shared" si="231"/>
        <v>33002</v>
      </c>
    </row>
    <row r="14832" spans="1:3">
      <c r="A14832" s="32" t="s">
        <v>6977</v>
      </c>
      <c r="B14832" s="32" t="s">
        <v>146</v>
      </c>
      <c r="C14832">
        <f t="shared" si="231"/>
        <v>33004</v>
      </c>
    </row>
    <row r="14833" spans="1:3">
      <c r="A14833" s="32" t="s">
        <v>7492</v>
      </c>
      <c r="B14833" s="32" t="s">
        <v>146</v>
      </c>
      <c r="C14833">
        <f t="shared" si="231"/>
        <v>33008</v>
      </c>
    </row>
    <row r="14834" spans="1:3">
      <c r="A14834" s="32" t="s">
        <v>6978</v>
      </c>
      <c r="B14834" s="32" t="s">
        <v>146</v>
      </c>
      <c r="C14834">
        <f t="shared" si="231"/>
        <v>33009</v>
      </c>
    </row>
    <row r="14835" spans="1:3">
      <c r="A14835" s="32" t="s">
        <v>6979</v>
      </c>
      <c r="B14835" s="32" t="s">
        <v>146</v>
      </c>
      <c r="C14835">
        <f t="shared" si="231"/>
        <v>33010</v>
      </c>
    </row>
    <row r="14836" spans="1:3">
      <c r="A14836" s="32" t="s">
        <v>6980</v>
      </c>
      <c r="B14836" s="32" t="s">
        <v>146</v>
      </c>
      <c r="C14836">
        <f t="shared" si="231"/>
        <v>33011</v>
      </c>
    </row>
    <row r="14837" spans="1:3">
      <c r="A14837" s="32" t="s">
        <v>7493</v>
      </c>
      <c r="B14837" s="32" t="s">
        <v>146</v>
      </c>
      <c r="C14837">
        <f t="shared" si="231"/>
        <v>33012</v>
      </c>
    </row>
    <row r="14838" spans="1:3">
      <c r="A14838" s="32" t="s">
        <v>6981</v>
      </c>
      <c r="B14838" s="32" t="s">
        <v>146</v>
      </c>
      <c r="C14838">
        <f t="shared" si="231"/>
        <v>33013</v>
      </c>
    </row>
    <row r="14839" spans="1:3">
      <c r="A14839" s="32" t="s">
        <v>7749</v>
      </c>
      <c r="B14839" s="32" t="s">
        <v>146</v>
      </c>
      <c r="C14839">
        <f t="shared" si="231"/>
        <v>33014</v>
      </c>
    </row>
    <row r="14840" spans="1:3">
      <c r="A14840" s="32" t="s">
        <v>7986</v>
      </c>
      <c r="B14840" s="32" t="s">
        <v>146</v>
      </c>
      <c r="C14840">
        <f t="shared" si="231"/>
        <v>33015</v>
      </c>
    </row>
    <row r="14841" spans="1:3">
      <c r="A14841" s="32" t="s">
        <v>6982</v>
      </c>
      <c r="B14841" s="32" t="s">
        <v>146</v>
      </c>
      <c r="C14841">
        <f t="shared" si="231"/>
        <v>33016</v>
      </c>
    </row>
    <row r="14842" spans="1:3">
      <c r="A14842" s="32" t="s">
        <v>6983</v>
      </c>
      <c r="B14842" s="32" t="s">
        <v>146</v>
      </c>
      <c r="C14842">
        <f t="shared" si="231"/>
        <v>33017</v>
      </c>
    </row>
    <row r="14843" spans="1:3">
      <c r="A14843" s="32" t="s">
        <v>6984</v>
      </c>
      <c r="B14843" s="32" t="s">
        <v>146</v>
      </c>
      <c r="C14843">
        <f t="shared" si="231"/>
        <v>33018</v>
      </c>
    </row>
    <row r="14844" spans="1:3">
      <c r="A14844" s="32" t="s">
        <v>6985</v>
      </c>
      <c r="B14844" s="32" t="s">
        <v>146</v>
      </c>
      <c r="C14844">
        <f t="shared" si="231"/>
        <v>33019</v>
      </c>
    </row>
    <row r="14845" spans="1:3">
      <c r="A14845" s="32" t="s">
        <v>7494</v>
      </c>
      <c r="B14845" s="32" t="s">
        <v>146</v>
      </c>
      <c r="C14845">
        <f t="shared" si="231"/>
        <v>33020</v>
      </c>
    </row>
    <row r="14846" spans="1:3">
      <c r="A14846" s="32" t="s">
        <v>6986</v>
      </c>
      <c r="B14846" s="32" t="s">
        <v>146</v>
      </c>
      <c r="C14846">
        <f t="shared" si="231"/>
        <v>33021</v>
      </c>
    </row>
    <row r="14847" spans="1:3">
      <c r="A14847" s="32" t="s">
        <v>6987</v>
      </c>
      <c r="B14847" s="32" t="s">
        <v>146</v>
      </c>
      <c r="C14847">
        <f t="shared" si="231"/>
        <v>33022</v>
      </c>
    </row>
    <row r="14848" spans="1:3">
      <c r="A14848" s="32" t="s">
        <v>7750</v>
      </c>
      <c r="B14848" s="32" t="s">
        <v>146</v>
      </c>
      <c r="C14848">
        <f t="shared" si="231"/>
        <v>33023</v>
      </c>
    </row>
    <row r="14849" spans="1:3">
      <c r="A14849" s="32" t="s">
        <v>6988</v>
      </c>
      <c r="B14849" s="32" t="s">
        <v>146</v>
      </c>
      <c r="C14849">
        <f t="shared" si="231"/>
        <v>33024</v>
      </c>
    </row>
    <row r="14850" spans="1:3">
      <c r="A14850" s="32" t="s">
        <v>7987</v>
      </c>
      <c r="B14850" s="32" t="s">
        <v>146</v>
      </c>
      <c r="C14850">
        <f t="shared" ref="C14850:C14913" si="232">1*A14850</f>
        <v>33025</v>
      </c>
    </row>
    <row r="14851" spans="1:3">
      <c r="A14851" s="32" t="s">
        <v>7751</v>
      </c>
      <c r="B14851" s="32" t="s">
        <v>146</v>
      </c>
      <c r="C14851">
        <f t="shared" si="232"/>
        <v>33026</v>
      </c>
    </row>
    <row r="14852" spans="1:3">
      <c r="A14852" s="32" t="s">
        <v>6989</v>
      </c>
      <c r="B14852" s="32" t="s">
        <v>146</v>
      </c>
      <c r="C14852">
        <f t="shared" si="232"/>
        <v>33027</v>
      </c>
    </row>
    <row r="14853" spans="1:3">
      <c r="A14853" s="32" t="s">
        <v>7495</v>
      </c>
      <c r="B14853" s="32" t="s">
        <v>146</v>
      </c>
      <c r="C14853">
        <f t="shared" si="232"/>
        <v>33028</v>
      </c>
    </row>
    <row r="14854" spans="1:3">
      <c r="A14854" s="32" t="s">
        <v>6990</v>
      </c>
      <c r="B14854" s="32" t="s">
        <v>146</v>
      </c>
      <c r="C14854">
        <f t="shared" si="232"/>
        <v>33029</v>
      </c>
    </row>
    <row r="14855" spans="1:3">
      <c r="A14855" s="32" t="s">
        <v>6991</v>
      </c>
      <c r="B14855" s="32" t="s">
        <v>146</v>
      </c>
      <c r="C14855">
        <f t="shared" si="232"/>
        <v>33030</v>
      </c>
    </row>
    <row r="14856" spans="1:3">
      <c r="A14856" s="32" t="s">
        <v>7752</v>
      </c>
      <c r="B14856" s="32" t="s">
        <v>146</v>
      </c>
      <c r="C14856">
        <f t="shared" si="232"/>
        <v>33031</v>
      </c>
    </row>
    <row r="14857" spans="1:3">
      <c r="A14857" s="32" t="s">
        <v>6992</v>
      </c>
      <c r="B14857" s="32" t="s">
        <v>146</v>
      </c>
      <c r="C14857">
        <f t="shared" si="232"/>
        <v>33032</v>
      </c>
    </row>
    <row r="14858" spans="1:3">
      <c r="A14858" s="32" t="s">
        <v>7496</v>
      </c>
      <c r="B14858" s="32" t="s">
        <v>146</v>
      </c>
      <c r="C14858">
        <f t="shared" si="232"/>
        <v>33033</v>
      </c>
    </row>
    <row r="14859" spans="1:3">
      <c r="A14859" s="32" t="s">
        <v>7753</v>
      </c>
      <c r="B14859" s="32" t="s">
        <v>146</v>
      </c>
      <c r="C14859">
        <f t="shared" si="232"/>
        <v>33034</v>
      </c>
    </row>
    <row r="14860" spans="1:3">
      <c r="A14860" s="32" t="s">
        <v>6993</v>
      </c>
      <c r="B14860" s="32" t="s">
        <v>146</v>
      </c>
      <c r="C14860">
        <f t="shared" si="232"/>
        <v>33035</v>
      </c>
    </row>
    <row r="14861" spans="1:3">
      <c r="A14861" s="32" t="s">
        <v>8098</v>
      </c>
      <c r="B14861" s="32" t="s">
        <v>146</v>
      </c>
      <c r="C14861">
        <f t="shared" si="232"/>
        <v>33036</v>
      </c>
    </row>
    <row r="14862" spans="1:3">
      <c r="A14862" s="32" t="s">
        <v>8044</v>
      </c>
      <c r="B14862" s="32" t="s">
        <v>146</v>
      </c>
      <c r="C14862">
        <f t="shared" si="232"/>
        <v>33037</v>
      </c>
    </row>
    <row r="14863" spans="1:3">
      <c r="A14863" s="32" t="s">
        <v>7754</v>
      </c>
      <c r="B14863" s="32" t="s">
        <v>146</v>
      </c>
      <c r="C14863">
        <f t="shared" si="232"/>
        <v>33039</v>
      </c>
    </row>
    <row r="14864" spans="1:3">
      <c r="A14864" s="32" t="s">
        <v>8162</v>
      </c>
      <c r="B14864" s="32" t="s">
        <v>146</v>
      </c>
      <c r="C14864">
        <f t="shared" si="232"/>
        <v>33040</v>
      </c>
    </row>
    <row r="14865" spans="1:3">
      <c r="A14865" s="32" t="s">
        <v>8099</v>
      </c>
      <c r="B14865" s="32" t="s">
        <v>146</v>
      </c>
      <c r="C14865">
        <f t="shared" si="232"/>
        <v>33041</v>
      </c>
    </row>
    <row r="14866" spans="1:3">
      <c r="A14866" s="32" t="s">
        <v>8163</v>
      </c>
      <c r="B14866" s="32" t="s">
        <v>146</v>
      </c>
      <c r="C14866">
        <f t="shared" si="232"/>
        <v>33042</v>
      </c>
    </row>
    <row r="14867" spans="1:3">
      <c r="A14867" s="32" t="s">
        <v>8100</v>
      </c>
      <c r="B14867" s="32" t="s">
        <v>146</v>
      </c>
      <c r="C14867">
        <f t="shared" si="232"/>
        <v>33043</v>
      </c>
    </row>
    <row r="14868" spans="1:3">
      <c r="A14868" s="32" t="s">
        <v>8199</v>
      </c>
      <c r="B14868" s="32" t="s">
        <v>146</v>
      </c>
      <c r="C14868">
        <f t="shared" si="232"/>
        <v>33045</v>
      </c>
    </row>
    <row r="14869" spans="1:3">
      <c r="A14869" s="32" t="s">
        <v>8028</v>
      </c>
      <c r="B14869" s="32" t="s">
        <v>146</v>
      </c>
      <c r="C14869">
        <f t="shared" si="232"/>
        <v>33050</v>
      </c>
    </row>
    <row r="14870" spans="1:3">
      <c r="A14870" s="32" t="s">
        <v>8200</v>
      </c>
      <c r="B14870" s="32" t="s">
        <v>146</v>
      </c>
      <c r="C14870">
        <f t="shared" si="232"/>
        <v>33051</v>
      </c>
    </row>
    <row r="14871" spans="1:3">
      <c r="A14871" s="32" t="s">
        <v>8164</v>
      </c>
      <c r="B14871" s="32" t="s">
        <v>146</v>
      </c>
      <c r="C14871">
        <f t="shared" si="232"/>
        <v>33052</v>
      </c>
    </row>
    <row r="14872" spans="1:3">
      <c r="A14872" s="32" t="s">
        <v>6994</v>
      </c>
      <c r="B14872" s="32" t="s">
        <v>146</v>
      </c>
      <c r="C14872">
        <f t="shared" si="232"/>
        <v>33054</v>
      </c>
    </row>
    <row r="14873" spans="1:3">
      <c r="A14873" s="32" t="s">
        <v>7497</v>
      </c>
      <c r="B14873" s="32" t="s">
        <v>146</v>
      </c>
      <c r="C14873">
        <f t="shared" si="232"/>
        <v>33055</v>
      </c>
    </row>
    <row r="14874" spans="1:3">
      <c r="A14874" s="32" t="s">
        <v>6995</v>
      </c>
      <c r="B14874" s="32" t="s">
        <v>146</v>
      </c>
      <c r="C14874">
        <f t="shared" si="232"/>
        <v>33056</v>
      </c>
    </row>
    <row r="14875" spans="1:3">
      <c r="A14875" s="32" t="s">
        <v>6996</v>
      </c>
      <c r="B14875" s="32" t="s">
        <v>146</v>
      </c>
      <c r="C14875">
        <f t="shared" si="232"/>
        <v>33060</v>
      </c>
    </row>
    <row r="14876" spans="1:3">
      <c r="A14876" s="32" t="s">
        <v>6997</v>
      </c>
      <c r="B14876" s="32" t="s">
        <v>146</v>
      </c>
      <c r="C14876">
        <f t="shared" si="232"/>
        <v>33061</v>
      </c>
    </row>
    <row r="14877" spans="1:3">
      <c r="A14877" s="32" t="s">
        <v>7755</v>
      </c>
      <c r="B14877" s="32" t="s">
        <v>146</v>
      </c>
      <c r="C14877">
        <f t="shared" si="232"/>
        <v>33062</v>
      </c>
    </row>
    <row r="14878" spans="1:3">
      <c r="A14878" s="32" t="s">
        <v>7756</v>
      </c>
      <c r="B14878" s="32" t="s">
        <v>146</v>
      </c>
      <c r="C14878">
        <f t="shared" si="232"/>
        <v>33063</v>
      </c>
    </row>
    <row r="14879" spans="1:3">
      <c r="A14879" s="32" t="s">
        <v>7498</v>
      </c>
      <c r="B14879" s="32" t="s">
        <v>146</v>
      </c>
      <c r="C14879">
        <f t="shared" si="232"/>
        <v>33064</v>
      </c>
    </row>
    <row r="14880" spans="1:3">
      <c r="A14880" s="32" t="s">
        <v>7499</v>
      </c>
      <c r="B14880" s="32" t="s">
        <v>146</v>
      </c>
      <c r="C14880">
        <f t="shared" si="232"/>
        <v>33065</v>
      </c>
    </row>
    <row r="14881" spans="1:3">
      <c r="A14881" s="32" t="s">
        <v>6998</v>
      </c>
      <c r="B14881" s="32" t="s">
        <v>146</v>
      </c>
      <c r="C14881">
        <f t="shared" si="232"/>
        <v>33066</v>
      </c>
    </row>
    <row r="14882" spans="1:3">
      <c r="A14882" s="32" t="s">
        <v>6999</v>
      </c>
      <c r="B14882" s="32" t="s">
        <v>146</v>
      </c>
      <c r="C14882">
        <f t="shared" si="232"/>
        <v>33067</v>
      </c>
    </row>
    <row r="14883" spans="1:3">
      <c r="A14883" s="32" t="s">
        <v>7000</v>
      </c>
      <c r="B14883" s="32" t="s">
        <v>146</v>
      </c>
      <c r="C14883">
        <f t="shared" si="232"/>
        <v>33068</v>
      </c>
    </row>
    <row r="14884" spans="1:3">
      <c r="A14884" s="32" t="s">
        <v>7001</v>
      </c>
      <c r="B14884" s="32" t="s">
        <v>146</v>
      </c>
      <c r="C14884">
        <f t="shared" si="232"/>
        <v>33069</v>
      </c>
    </row>
    <row r="14885" spans="1:3">
      <c r="A14885" s="32" t="s">
        <v>8101</v>
      </c>
      <c r="B14885" s="32" t="s">
        <v>146</v>
      </c>
      <c r="C14885">
        <f t="shared" si="232"/>
        <v>33070</v>
      </c>
    </row>
    <row r="14886" spans="1:3">
      <c r="A14886" s="32" t="s">
        <v>7757</v>
      </c>
      <c r="B14886" s="32" t="s">
        <v>146</v>
      </c>
      <c r="C14886">
        <f t="shared" si="232"/>
        <v>33071</v>
      </c>
    </row>
    <row r="14887" spans="1:3">
      <c r="A14887" s="32" t="s">
        <v>7002</v>
      </c>
      <c r="B14887" s="32" t="s">
        <v>146</v>
      </c>
      <c r="C14887">
        <f t="shared" si="232"/>
        <v>33072</v>
      </c>
    </row>
    <row r="14888" spans="1:3">
      <c r="A14888" s="32" t="s">
        <v>7988</v>
      </c>
      <c r="B14888" s="32" t="s">
        <v>146</v>
      </c>
      <c r="C14888">
        <f t="shared" si="232"/>
        <v>33073</v>
      </c>
    </row>
    <row r="14889" spans="1:3">
      <c r="A14889" s="32" t="s">
        <v>7003</v>
      </c>
      <c r="B14889" s="32" t="s">
        <v>146</v>
      </c>
      <c r="C14889">
        <f t="shared" si="232"/>
        <v>33074</v>
      </c>
    </row>
    <row r="14890" spans="1:3">
      <c r="A14890" s="32" t="s">
        <v>7004</v>
      </c>
      <c r="B14890" s="32" t="s">
        <v>146</v>
      </c>
      <c r="C14890">
        <f t="shared" si="232"/>
        <v>33075</v>
      </c>
    </row>
    <row r="14891" spans="1:3">
      <c r="A14891" s="32" t="s">
        <v>7758</v>
      </c>
      <c r="B14891" s="32" t="s">
        <v>146</v>
      </c>
      <c r="C14891">
        <f t="shared" si="232"/>
        <v>33076</v>
      </c>
    </row>
    <row r="14892" spans="1:3">
      <c r="A14892" s="32" t="s">
        <v>7005</v>
      </c>
      <c r="B14892" s="32" t="s">
        <v>146</v>
      </c>
      <c r="C14892">
        <f t="shared" si="232"/>
        <v>33077</v>
      </c>
    </row>
    <row r="14893" spans="1:3">
      <c r="A14893" s="32" t="s">
        <v>7500</v>
      </c>
      <c r="B14893" s="32" t="s">
        <v>146</v>
      </c>
      <c r="C14893">
        <f t="shared" si="232"/>
        <v>33081</v>
      </c>
    </row>
    <row r="14894" spans="1:3">
      <c r="A14894" s="32" t="s">
        <v>7006</v>
      </c>
      <c r="B14894" s="32" t="s">
        <v>146</v>
      </c>
      <c r="C14894">
        <f t="shared" si="232"/>
        <v>33082</v>
      </c>
    </row>
    <row r="14895" spans="1:3">
      <c r="A14895" s="32" t="s">
        <v>7759</v>
      </c>
      <c r="B14895" s="32" t="s">
        <v>146</v>
      </c>
      <c r="C14895">
        <f t="shared" si="232"/>
        <v>33083</v>
      </c>
    </row>
    <row r="14896" spans="1:3">
      <c r="A14896" s="32" t="s">
        <v>7501</v>
      </c>
      <c r="B14896" s="32" t="s">
        <v>146</v>
      </c>
      <c r="C14896">
        <f t="shared" si="232"/>
        <v>33084</v>
      </c>
    </row>
    <row r="14897" spans="1:3">
      <c r="A14897" s="32" t="s">
        <v>7502</v>
      </c>
      <c r="B14897" s="32" t="s">
        <v>146</v>
      </c>
      <c r="C14897">
        <f t="shared" si="232"/>
        <v>33090</v>
      </c>
    </row>
    <row r="14898" spans="1:3">
      <c r="A14898" s="32" t="s">
        <v>7760</v>
      </c>
      <c r="B14898" s="32" t="s">
        <v>146</v>
      </c>
      <c r="C14898">
        <f t="shared" si="232"/>
        <v>33092</v>
      </c>
    </row>
    <row r="14899" spans="1:3">
      <c r="A14899" s="32" t="s">
        <v>7503</v>
      </c>
      <c r="B14899" s="32" t="s">
        <v>146</v>
      </c>
      <c r="C14899">
        <f t="shared" si="232"/>
        <v>33093</v>
      </c>
    </row>
    <row r="14900" spans="1:3">
      <c r="A14900" s="32" t="s">
        <v>7007</v>
      </c>
      <c r="B14900" s="32" t="s">
        <v>146</v>
      </c>
      <c r="C14900">
        <f t="shared" si="232"/>
        <v>33097</v>
      </c>
    </row>
    <row r="14901" spans="1:3">
      <c r="A14901" s="32" t="s">
        <v>7008</v>
      </c>
      <c r="B14901" s="32" t="s">
        <v>146</v>
      </c>
      <c r="C14901">
        <f t="shared" si="232"/>
        <v>33101</v>
      </c>
    </row>
    <row r="14902" spans="1:3">
      <c r="A14902" s="32" t="s">
        <v>7761</v>
      </c>
      <c r="B14902" s="32" t="s">
        <v>146</v>
      </c>
      <c r="C14902">
        <f t="shared" si="232"/>
        <v>33102</v>
      </c>
    </row>
    <row r="14903" spans="1:3">
      <c r="A14903" s="32" t="s">
        <v>7009</v>
      </c>
      <c r="B14903" s="32" t="s">
        <v>146</v>
      </c>
      <c r="C14903">
        <f t="shared" si="232"/>
        <v>33106</v>
      </c>
    </row>
    <row r="14904" spans="1:3">
      <c r="A14904" s="32" t="s">
        <v>8039</v>
      </c>
      <c r="B14904" s="32" t="s">
        <v>146</v>
      </c>
      <c r="C14904">
        <f t="shared" si="232"/>
        <v>33107</v>
      </c>
    </row>
    <row r="14905" spans="1:3">
      <c r="A14905" s="32" t="s">
        <v>7010</v>
      </c>
      <c r="B14905" s="32" t="s">
        <v>146</v>
      </c>
      <c r="C14905">
        <f t="shared" si="232"/>
        <v>33109</v>
      </c>
    </row>
    <row r="14906" spans="1:3">
      <c r="A14906" s="32" t="s">
        <v>8284</v>
      </c>
      <c r="B14906" s="32" t="s">
        <v>146</v>
      </c>
      <c r="C14906">
        <f t="shared" si="232"/>
        <v>33110</v>
      </c>
    </row>
    <row r="14907" spans="1:3">
      <c r="A14907" s="32" t="s">
        <v>7011</v>
      </c>
      <c r="B14907" s="32" t="s">
        <v>146</v>
      </c>
      <c r="C14907">
        <f t="shared" si="232"/>
        <v>33111</v>
      </c>
    </row>
    <row r="14908" spans="1:3">
      <c r="A14908" s="32" t="s">
        <v>7762</v>
      </c>
      <c r="B14908" s="32" t="s">
        <v>146</v>
      </c>
      <c r="C14908">
        <f t="shared" si="232"/>
        <v>33112</v>
      </c>
    </row>
    <row r="14909" spans="1:3">
      <c r="A14909" s="32" t="s">
        <v>7012</v>
      </c>
      <c r="B14909" s="32" t="s">
        <v>146</v>
      </c>
      <c r="C14909">
        <f t="shared" si="232"/>
        <v>33114</v>
      </c>
    </row>
    <row r="14910" spans="1:3">
      <c r="A14910" s="32" t="s">
        <v>7013</v>
      </c>
      <c r="B14910" s="32" t="s">
        <v>146</v>
      </c>
      <c r="C14910">
        <f t="shared" si="232"/>
        <v>33116</v>
      </c>
    </row>
    <row r="14911" spans="1:3">
      <c r="A14911" s="32" t="s">
        <v>7014</v>
      </c>
      <c r="B14911" s="32" t="s">
        <v>146</v>
      </c>
      <c r="C14911">
        <f t="shared" si="232"/>
        <v>33119</v>
      </c>
    </row>
    <row r="14912" spans="1:3">
      <c r="A14912" s="32" t="s">
        <v>8285</v>
      </c>
      <c r="B14912" s="32" t="s">
        <v>146</v>
      </c>
      <c r="C14912">
        <f t="shared" si="232"/>
        <v>33121</v>
      </c>
    </row>
    <row r="14913" spans="1:3">
      <c r="A14913" s="32" t="s">
        <v>7763</v>
      </c>
      <c r="B14913" s="32" t="s">
        <v>146</v>
      </c>
      <c r="C14913">
        <f t="shared" si="232"/>
        <v>33122</v>
      </c>
    </row>
    <row r="14914" spans="1:3">
      <c r="A14914" s="32" t="s">
        <v>7504</v>
      </c>
      <c r="B14914" s="32" t="s">
        <v>146</v>
      </c>
      <c r="C14914">
        <f t="shared" ref="C14914:C14977" si="233">1*A14914</f>
        <v>33124</v>
      </c>
    </row>
    <row r="14915" spans="1:3">
      <c r="A14915" s="32" t="s">
        <v>7015</v>
      </c>
      <c r="B14915" s="32" t="s">
        <v>146</v>
      </c>
      <c r="C14915">
        <f t="shared" si="233"/>
        <v>33125</v>
      </c>
    </row>
    <row r="14916" spans="1:3">
      <c r="A14916" s="32" t="s">
        <v>7016</v>
      </c>
      <c r="B14916" s="32" t="s">
        <v>146</v>
      </c>
      <c r="C14916">
        <f t="shared" si="233"/>
        <v>33126</v>
      </c>
    </row>
    <row r="14917" spans="1:3">
      <c r="A14917" s="32" t="s">
        <v>7764</v>
      </c>
      <c r="B14917" s="32" t="s">
        <v>146</v>
      </c>
      <c r="C14917">
        <f t="shared" si="233"/>
        <v>33127</v>
      </c>
    </row>
    <row r="14918" spans="1:3">
      <c r="A14918" s="32" t="s">
        <v>7017</v>
      </c>
      <c r="B14918" s="32" t="s">
        <v>146</v>
      </c>
      <c r="C14918">
        <f t="shared" si="233"/>
        <v>33128</v>
      </c>
    </row>
    <row r="14919" spans="1:3">
      <c r="A14919" s="32" t="s">
        <v>7505</v>
      </c>
      <c r="B14919" s="32" t="s">
        <v>146</v>
      </c>
      <c r="C14919">
        <f t="shared" si="233"/>
        <v>33129</v>
      </c>
    </row>
    <row r="14920" spans="1:3">
      <c r="A14920" s="32" t="s">
        <v>7018</v>
      </c>
      <c r="B14920" s="32" t="s">
        <v>146</v>
      </c>
      <c r="C14920">
        <f t="shared" si="233"/>
        <v>33130</v>
      </c>
    </row>
    <row r="14921" spans="1:3">
      <c r="A14921" s="32" t="s">
        <v>7765</v>
      </c>
      <c r="B14921" s="32" t="s">
        <v>146</v>
      </c>
      <c r="C14921">
        <f t="shared" si="233"/>
        <v>33131</v>
      </c>
    </row>
    <row r="14922" spans="1:3">
      <c r="A14922" s="32" t="s">
        <v>7506</v>
      </c>
      <c r="B14922" s="32" t="s">
        <v>146</v>
      </c>
      <c r="C14922">
        <f t="shared" si="233"/>
        <v>33132</v>
      </c>
    </row>
    <row r="14923" spans="1:3">
      <c r="A14923" s="32" t="s">
        <v>7019</v>
      </c>
      <c r="B14923" s="32" t="s">
        <v>146</v>
      </c>
      <c r="C14923">
        <f t="shared" si="233"/>
        <v>33133</v>
      </c>
    </row>
    <row r="14924" spans="1:3">
      <c r="A14924" s="32" t="s">
        <v>7020</v>
      </c>
      <c r="B14924" s="32" t="s">
        <v>146</v>
      </c>
      <c r="C14924">
        <f t="shared" si="233"/>
        <v>33134</v>
      </c>
    </row>
    <row r="14925" spans="1:3">
      <c r="A14925" s="32" t="s">
        <v>7766</v>
      </c>
      <c r="B14925" s="32" t="s">
        <v>146</v>
      </c>
      <c r="C14925">
        <f t="shared" si="233"/>
        <v>33135</v>
      </c>
    </row>
    <row r="14926" spans="1:3">
      <c r="A14926" s="32" t="s">
        <v>7021</v>
      </c>
      <c r="B14926" s="32" t="s">
        <v>146</v>
      </c>
      <c r="C14926">
        <f t="shared" si="233"/>
        <v>33136</v>
      </c>
    </row>
    <row r="14927" spans="1:3">
      <c r="A14927" s="32" t="s">
        <v>7989</v>
      </c>
      <c r="B14927" s="32" t="s">
        <v>146</v>
      </c>
      <c r="C14927">
        <f t="shared" si="233"/>
        <v>33137</v>
      </c>
    </row>
    <row r="14928" spans="1:3">
      <c r="A14928" s="32" t="s">
        <v>7767</v>
      </c>
      <c r="B14928" s="32" t="s">
        <v>146</v>
      </c>
      <c r="C14928">
        <f t="shared" si="233"/>
        <v>33138</v>
      </c>
    </row>
    <row r="14929" spans="1:3">
      <c r="A14929" s="32" t="s">
        <v>7022</v>
      </c>
      <c r="B14929" s="32" t="s">
        <v>146</v>
      </c>
      <c r="C14929">
        <f t="shared" si="233"/>
        <v>33139</v>
      </c>
    </row>
    <row r="14930" spans="1:3">
      <c r="A14930" s="32" t="s">
        <v>7023</v>
      </c>
      <c r="B14930" s="32" t="s">
        <v>146</v>
      </c>
      <c r="C14930">
        <f t="shared" si="233"/>
        <v>33140</v>
      </c>
    </row>
    <row r="14931" spans="1:3">
      <c r="A14931" s="32" t="s">
        <v>7024</v>
      </c>
      <c r="B14931" s="32" t="s">
        <v>146</v>
      </c>
      <c r="C14931">
        <f t="shared" si="233"/>
        <v>33141</v>
      </c>
    </row>
    <row r="14932" spans="1:3">
      <c r="A14932" s="32" t="s">
        <v>7025</v>
      </c>
      <c r="B14932" s="32" t="s">
        <v>146</v>
      </c>
      <c r="C14932">
        <f t="shared" si="233"/>
        <v>33142</v>
      </c>
    </row>
    <row r="14933" spans="1:3">
      <c r="A14933" s="32" t="s">
        <v>7507</v>
      </c>
      <c r="B14933" s="32" t="s">
        <v>146</v>
      </c>
      <c r="C14933">
        <f t="shared" si="233"/>
        <v>33143</v>
      </c>
    </row>
    <row r="14934" spans="1:3">
      <c r="A14934" s="32" t="s">
        <v>7026</v>
      </c>
      <c r="B14934" s="32" t="s">
        <v>146</v>
      </c>
      <c r="C14934">
        <f t="shared" si="233"/>
        <v>33144</v>
      </c>
    </row>
    <row r="14935" spans="1:3">
      <c r="A14935" s="32" t="s">
        <v>7768</v>
      </c>
      <c r="B14935" s="32" t="s">
        <v>146</v>
      </c>
      <c r="C14935">
        <f t="shared" si="233"/>
        <v>33145</v>
      </c>
    </row>
    <row r="14936" spans="1:3">
      <c r="A14936" s="32" t="s">
        <v>7508</v>
      </c>
      <c r="B14936" s="32" t="s">
        <v>146</v>
      </c>
      <c r="C14936">
        <f t="shared" si="233"/>
        <v>33146</v>
      </c>
    </row>
    <row r="14937" spans="1:3">
      <c r="A14937" s="32" t="s">
        <v>7027</v>
      </c>
      <c r="B14937" s="32" t="s">
        <v>146</v>
      </c>
      <c r="C14937">
        <f t="shared" si="233"/>
        <v>33147</v>
      </c>
    </row>
    <row r="14938" spans="1:3">
      <c r="A14938" s="32" t="s">
        <v>8275</v>
      </c>
      <c r="B14938" s="32" t="s">
        <v>146</v>
      </c>
      <c r="C14938">
        <f t="shared" si="233"/>
        <v>33148</v>
      </c>
    </row>
    <row r="14939" spans="1:3">
      <c r="A14939" s="32" t="s">
        <v>7028</v>
      </c>
      <c r="B14939" s="32" t="s">
        <v>146</v>
      </c>
      <c r="C14939">
        <f t="shared" si="233"/>
        <v>33149</v>
      </c>
    </row>
    <row r="14940" spans="1:3">
      <c r="A14940" s="32" t="s">
        <v>7509</v>
      </c>
      <c r="B14940" s="32" t="s">
        <v>146</v>
      </c>
      <c r="C14940">
        <f t="shared" si="233"/>
        <v>33150</v>
      </c>
    </row>
    <row r="14941" spans="1:3">
      <c r="A14941" s="32" t="s">
        <v>7029</v>
      </c>
      <c r="B14941" s="32" t="s">
        <v>146</v>
      </c>
      <c r="C14941">
        <f t="shared" si="233"/>
        <v>33151</v>
      </c>
    </row>
    <row r="14942" spans="1:3">
      <c r="A14942" s="32" t="s">
        <v>7990</v>
      </c>
      <c r="B14942" s="32" t="s">
        <v>146</v>
      </c>
      <c r="C14942">
        <f t="shared" si="233"/>
        <v>33152</v>
      </c>
    </row>
    <row r="14943" spans="1:3">
      <c r="A14943" s="32" t="s">
        <v>7030</v>
      </c>
      <c r="B14943" s="32" t="s">
        <v>146</v>
      </c>
      <c r="C14943">
        <f t="shared" si="233"/>
        <v>33153</v>
      </c>
    </row>
    <row r="14944" spans="1:3">
      <c r="A14944" s="32" t="s">
        <v>7769</v>
      </c>
      <c r="B14944" s="32" t="s">
        <v>146</v>
      </c>
      <c r="C14944">
        <f t="shared" si="233"/>
        <v>33154</v>
      </c>
    </row>
    <row r="14945" spans="1:3">
      <c r="A14945" s="32" t="s">
        <v>7510</v>
      </c>
      <c r="B14945" s="32" t="s">
        <v>146</v>
      </c>
      <c r="C14945">
        <f t="shared" si="233"/>
        <v>33155</v>
      </c>
    </row>
    <row r="14946" spans="1:3">
      <c r="A14946" s="32" t="s">
        <v>7031</v>
      </c>
      <c r="B14946" s="32" t="s">
        <v>146</v>
      </c>
      <c r="C14946">
        <f t="shared" si="233"/>
        <v>33156</v>
      </c>
    </row>
    <row r="14947" spans="1:3">
      <c r="A14947" s="32" t="s">
        <v>7770</v>
      </c>
      <c r="B14947" s="32" t="s">
        <v>146</v>
      </c>
      <c r="C14947">
        <f t="shared" si="233"/>
        <v>33157</v>
      </c>
    </row>
    <row r="14948" spans="1:3">
      <c r="A14948" s="32" t="s">
        <v>7032</v>
      </c>
      <c r="B14948" s="32" t="s">
        <v>146</v>
      </c>
      <c r="C14948">
        <f t="shared" si="233"/>
        <v>33158</v>
      </c>
    </row>
    <row r="14949" spans="1:3">
      <c r="A14949" s="32" t="s">
        <v>7033</v>
      </c>
      <c r="B14949" s="32" t="s">
        <v>146</v>
      </c>
      <c r="C14949">
        <f t="shared" si="233"/>
        <v>33159</v>
      </c>
    </row>
    <row r="14950" spans="1:3">
      <c r="A14950" s="32" t="s">
        <v>7771</v>
      </c>
      <c r="B14950" s="32" t="s">
        <v>146</v>
      </c>
      <c r="C14950">
        <f t="shared" si="233"/>
        <v>33160</v>
      </c>
    </row>
    <row r="14951" spans="1:3">
      <c r="A14951" s="32" t="s">
        <v>7034</v>
      </c>
      <c r="B14951" s="32" t="s">
        <v>146</v>
      </c>
      <c r="C14951">
        <f t="shared" si="233"/>
        <v>33161</v>
      </c>
    </row>
    <row r="14952" spans="1:3">
      <c r="A14952" s="32" t="s">
        <v>7511</v>
      </c>
      <c r="B14952" s="32" t="s">
        <v>146</v>
      </c>
      <c r="C14952">
        <f t="shared" si="233"/>
        <v>33162</v>
      </c>
    </row>
    <row r="14953" spans="1:3">
      <c r="A14953" s="32" t="s">
        <v>7035</v>
      </c>
      <c r="B14953" s="32" t="s">
        <v>146</v>
      </c>
      <c r="C14953">
        <f t="shared" si="233"/>
        <v>33163</v>
      </c>
    </row>
    <row r="14954" spans="1:3">
      <c r="A14954" s="32" t="s">
        <v>7036</v>
      </c>
      <c r="B14954" s="32" t="s">
        <v>146</v>
      </c>
      <c r="C14954">
        <f t="shared" si="233"/>
        <v>33164</v>
      </c>
    </row>
    <row r="14955" spans="1:3">
      <c r="A14955" s="32" t="s">
        <v>7772</v>
      </c>
      <c r="B14955" s="32" t="s">
        <v>146</v>
      </c>
      <c r="C14955">
        <f t="shared" si="233"/>
        <v>33165</v>
      </c>
    </row>
    <row r="14956" spans="1:3">
      <c r="A14956" s="32" t="s">
        <v>7037</v>
      </c>
      <c r="B14956" s="32" t="s">
        <v>146</v>
      </c>
      <c r="C14956">
        <f t="shared" si="233"/>
        <v>33166</v>
      </c>
    </row>
    <row r="14957" spans="1:3">
      <c r="A14957" s="32" t="s">
        <v>7512</v>
      </c>
      <c r="B14957" s="32" t="s">
        <v>146</v>
      </c>
      <c r="C14957">
        <f t="shared" si="233"/>
        <v>33167</v>
      </c>
    </row>
    <row r="14958" spans="1:3">
      <c r="A14958" s="32" t="s">
        <v>7773</v>
      </c>
      <c r="B14958" s="32" t="s">
        <v>146</v>
      </c>
      <c r="C14958">
        <f t="shared" si="233"/>
        <v>33168</v>
      </c>
    </row>
    <row r="14959" spans="1:3">
      <c r="A14959" s="32" t="s">
        <v>7038</v>
      </c>
      <c r="B14959" s="32" t="s">
        <v>146</v>
      </c>
      <c r="C14959">
        <f t="shared" si="233"/>
        <v>33169</v>
      </c>
    </row>
    <row r="14960" spans="1:3">
      <c r="A14960" s="32" t="s">
        <v>7774</v>
      </c>
      <c r="B14960" s="32" t="s">
        <v>146</v>
      </c>
      <c r="C14960">
        <f t="shared" si="233"/>
        <v>33170</v>
      </c>
    </row>
    <row r="14961" spans="1:3">
      <c r="A14961" s="32" t="s">
        <v>7775</v>
      </c>
      <c r="B14961" s="32" t="s">
        <v>146</v>
      </c>
      <c r="C14961">
        <f t="shared" si="233"/>
        <v>33172</v>
      </c>
    </row>
    <row r="14962" spans="1:3">
      <c r="A14962" s="32" t="s">
        <v>7776</v>
      </c>
      <c r="B14962" s="32" t="s">
        <v>146</v>
      </c>
      <c r="C14962">
        <f t="shared" si="233"/>
        <v>33173</v>
      </c>
    </row>
    <row r="14963" spans="1:3">
      <c r="A14963" s="32" t="s">
        <v>7513</v>
      </c>
      <c r="B14963" s="32" t="s">
        <v>146</v>
      </c>
      <c r="C14963">
        <f t="shared" si="233"/>
        <v>33174</v>
      </c>
    </row>
    <row r="14964" spans="1:3">
      <c r="A14964" s="32" t="s">
        <v>7514</v>
      </c>
      <c r="B14964" s="32" t="s">
        <v>146</v>
      </c>
      <c r="C14964">
        <f t="shared" si="233"/>
        <v>33175</v>
      </c>
    </row>
    <row r="14965" spans="1:3">
      <c r="A14965" s="32" t="s">
        <v>7039</v>
      </c>
      <c r="B14965" s="32" t="s">
        <v>146</v>
      </c>
      <c r="C14965">
        <f t="shared" si="233"/>
        <v>33176</v>
      </c>
    </row>
    <row r="14966" spans="1:3">
      <c r="A14966" s="32" t="s">
        <v>7040</v>
      </c>
      <c r="B14966" s="32" t="s">
        <v>146</v>
      </c>
      <c r="C14966">
        <f t="shared" si="233"/>
        <v>33177</v>
      </c>
    </row>
    <row r="14967" spans="1:3">
      <c r="A14967" s="32" t="s">
        <v>7041</v>
      </c>
      <c r="B14967" s="32" t="s">
        <v>146</v>
      </c>
      <c r="C14967">
        <f t="shared" si="233"/>
        <v>33178</v>
      </c>
    </row>
    <row r="14968" spans="1:3">
      <c r="A14968" s="32" t="s">
        <v>7042</v>
      </c>
      <c r="B14968" s="32" t="s">
        <v>146</v>
      </c>
      <c r="C14968">
        <f t="shared" si="233"/>
        <v>33179</v>
      </c>
    </row>
    <row r="14969" spans="1:3">
      <c r="A14969" s="32" t="s">
        <v>7777</v>
      </c>
      <c r="B14969" s="32" t="s">
        <v>146</v>
      </c>
      <c r="C14969">
        <f t="shared" si="233"/>
        <v>33180</v>
      </c>
    </row>
    <row r="14970" spans="1:3">
      <c r="A14970" s="32" t="s">
        <v>7515</v>
      </c>
      <c r="B14970" s="32" t="s">
        <v>146</v>
      </c>
      <c r="C14970">
        <f t="shared" si="233"/>
        <v>33181</v>
      </c>
    </row>
    <row r="14971" spans="1:3">
      <c r="A14971" s="32" t="s">
        <v>7043</v>
      </c>
      <c r="B14971" s="32" t="s">
        <v>146</v>
      </c>
      <c r="C14971">
        <f t="shared" si="233"/>
        <v>33182</v>
      </c>
    </row>
    <row r="14972" spans="1:3">
      <c r="A14972" s="32" t="s">
        <v>7778</v>
      </c>
      <c r="B14972" s="32" t="s">
        <v>146</v>
      </c>
      <c r="C14972">
        <f t="shared" si="233"/>
        <v>33183</v>
      </c>
    </row>
    <row r="14973" spans="1:3">
      <c r="A14973" s="32" t="s">
        <v>7044</v>
      </c>
      <c r="B14973" s="32" t="s">
        <v>146</v>
      </c>
      <c r="C14973">
        <f t="shared" si="233"/>
        <v>33184</v>
      </c>
    </row>
    <row r="14974" spans="1:3">
      <c r="A14974" s="32" t="s">
        <v>7045</v>
      </c>
      <c r="B14974" s="32" t="s">
        <v>146</v>
      </c>
      <c r="C14974">
        <f t="shared" si="233"/>
        <v>33185</v>
      </c>
    </row>
    <row r="14975" spans="1:3">
      <c r="A14975" s="32" t="s">
        <v>7516</v>
      </c>
      <c r="B14975" s="32" t="s">
        <v>146</v>
      </c>
      <c r="C14975">
        <f t="shared" si="233"/>
        <v>33186</v>
      </c>
    </row>
    <row r="14976" spans="1:3">
      <c r="A14976" s="32" t="s">
        <v>7046</v>
      </c>
      <c r="B14976" s="32" t="s">
        <v>146</v>
      </c>
      <c r="C14976">
        <f t="shared" si="233"/>
        <v>33187</v>
      </c>
    </row>
    <row r="14977" spans="1:3">
      <c r="A14977" s="32" t="s">
        <v>7779</v>
      </c>
      <c r="B14977" s="32" t="s">
        <v>146</v>
      </c>
      <c r="C14977">
        <f t="shared" si="233"/>
        <v>33188</v>
      </c>
    </row>
    <row r="14978" spans="1:3">
      <c r="A14978" s="32" t="s">
        <v>7517</v>
      </c>
      <c r="B14978" s="32" t="s">
        <v>146</v>
      </c>
      <c r="C14978">
        <f t="shared" ref="C14978:C15041" si="234">1*A14978</f>
        <v>33189</v>
      </c>
    </row>
    <row r="14979" spans="1:3">
      <c r="A14979" s="32" t="s">
        <v>7518</v>
      </c>
      <c r="B14979" s="32" t="s">
        <v>146</v>
      </c>
      <c r="C14979">
        <f t="shared" si="234"/>
        <v>33190</v>
      </c>
    </row>
    <row r="14980" spans="1:3">
      <c r="A14980" s="32" t="s">
        <v>8165</v>
      </c>
      <c r="B14980" s="32" t="s">
        <v>146</v>
      </c>
      <c r="C14980">
        <f t="shared" si="234"/>
        <v>33191</v>
      </c>
    </row>
    <row r="14981" spans="1:3">
      <c r="A14981" s="32" t="s">
        <v>8043</v>
      </c>
      <c r="B14981" s="32" t="s">
        <v>146</v>
      </c>
      <c r="C14981">
        <f t="shared" si="234"/>
        <v>33192</v>
      </c>
    </row>
    <row r="14982" spans="1:3">
      <c r="A14982" s="32" t="s">
        <v>7047</v>
      </c>
      <c r="B14982" s="32" t="s">
        <v>146</v>
      </c>
      <c r="C14982">
        <f t="shared" si="234"/>
        <v>33193</v>
      </c>
    </row>
    <row r="14983" spans="1:3">
      <c r="A14983" s="32" t="s">
        <v>7048</v>
      </c>
      <c r="B14983" s="32" t="s">
        <v>146</v>
      </c>
      <c r="C14983">
        <f t="shared" si="234"/>
        <v>33194</v>
      </c>
    </row>
    <row r="14984" spans="1:3">
      <c r="A14984" s="32" t="s">
        <v>7991</v>
      </c>
      <c r="B14984" s="32" t="s">
        <v>146</v>
      </c>
      <c r="C14984">
        <f t="shared" si="234"/>
        <v>33195</v>
      </c>
    </row>
    <row r="14985" spans="1:3">
      <c r="A14985" s="32" t="s">
        <v>7049</v>
      </c>
      <c r="B14985" s="32" t="s">
        <v>146</v>
      </c>
      <c r="C14985">
        <f t="shared" si="234"/>
        <v>33196</v>
      </c>
    </row>
    <row r="14986" spans="1:3">
      <c r="A14986" s="32" t="s">
        <v>7780</v>
      </c>
      <c r="B14986" s="32" t="s">
        <v>146</v>
      </c>
      <c r="C14986">
        <f t="shared" si="234"/>
        <v>33197</v>
      </c>
    </row>
    <row r="14987" spans="1:3">
      <c r="A14987" s="32" t="s">
        <v>8040</v>
      </c>
      <c r="B14987" s="32" t="s">
        <v>146</v>
      </c>
      <c r="C14987">
        <f t="shared" si="234"/>
        <v>33198</v>
      </c>
    </row>
    <row r="14988" spans="1:3">
      <c r="A14988" s="32" t="s">
        <v>7050</v>
      </c>
      <c r="B14988" s="32" t="s">
        <v>146</v>
      </c>
      <c r="C14988">
        <f t="shared" si="234"/>
        <v>33199</v>
      </c>
    </row>
    <row r="14989" spans="1:3">
      <c r="A14989" s="32" t="s">
        <v>7992</v>
      </c>
      <c r="B14989" s="32" t="s">
        <v>146</v>
      </c>
      <c r="C14989">
        <f t="shared" si="234"/>
        <v>33206</v>
      </c>
    </row>
    <row r="14990" spans="1:3">
      <c r="A14990" s="32" t="s">
        <v>7519</v>
      </c>
      <c r="B14990" s="32" t="s">
        <v>146</v>
      </c>
      <c r="C14990">
        <f t="shared" si="234"/>
        <v>33222</v>
      </c>
    </row>
    <row r="14991" spans="1:3">
      <c r="A14991" s="32" t="s">
        <v>7051</v>
      </c>
      <c r="B14991" s="32" t="s">
        <v>146</v>
      </c>
      <c r="C14991">
        <f t="shared" si="234"/>
        <v>33231</v>
      </c>
    </row>
    <row r="14992" spans="1:3">
      <c r="A14992" s="32" t="s">
        <v>7993</v>
      </c>
      <c r="B14992" s="32" t="s">
        <v>146</v>
      </c>
      <c r="C14992">
        <f t="shared" si="234"/>
        <v>33233</v>
      </c>
    </row>
    <row r="14993" spans="1:3">
      <c r="A14993" s="32" t="s">
        <v>7520</v>
      </c>
      <c r="B14993" s="32" t="s">
        <v>146</v>
      </c>
      <c r="C14993">
        <f t="shared" si="234"/>
        <v>33234</v>
      </c>
    </row>
    <row r="14994" spans="1:3">
      <c r="A14994" s="32" t="s">
        <v>7052</v>
      </c>
      <c r="B14994" s="32" t="s">
        <v>146</v>
      </c>
      <c r="C14994">
        <f t="shared" si="234"/>
        <v>33238</v>
      </c>
    </row>
    <row r="14995" spans="1:3">
      <c r="A14995" s="32" t="s">
        <v>7053</v>
      </c>
      <c r="B14995" s="32" t="s">
        <v>146</v>
      </c>
      <c r="C14995">
        <f t="shared" si="234"/>
        <v>33239</v>
      </c>
    </row>
    <row r="14996" spans="1:3">
      <c r="A14996" s="32" t="s">
        <v>7054</v>
      </c>
      <c r="B14996" s="32" t="s">
        <v>146</v>
      </c>
      <c r="C14996">
        <f t="shared" si="234"/>
        <v>33242</v>
      </c>
    </row>
    <row r="14997" spans="1:3">
      <c r="A14997" s="32" t="s">
        <v>7781</v>
      </c>
      <c r="B14997" s="32" t="s">
        <v>146</v>
      </c>
      <c r="C14997">
        <f t="shared" si="234"/>
        <v>33243</v>
      </c>
    </row>
    <row r="14998" spans="1:3">
      <c r="A14998" s="32" t="s">
        <v>7521</v>
      </c>
      <c r="B14998" s="32" t="s">
        <v>146</v>
      </c>
      <c r="C14998">
        <f t="shared" si="234"/>
        <v>33245</v>
      </c>
    </row>
    <row r="14999" spans="1:3">
      <c r="A14999" s="32" t="s">
        <v>7055</v>
      </c>
      <c r="B14999" s="32" t="s">
        <v>146</v>
      </c>
      <c r="C14999">
        <f t="shared" si="234"/>
        <v>33247</v>
      </c>
    </row>
    <row r="15000" spans="1:3">
      <c r="A15000" s="32" t="s">
        <v>7056</v>
      </c>
      <c r="B15000" s="32" t="s">
        <v>146</v>
      </c>
      <c r="C15000">
        <f t="shared" si="234"/>
        <v>33255</v>
      </c>
    </row>
    <row r="15001" spans="1:3">
      <c r="A15001" s="32" t="s">
        <v>7057</v>
      </c>
      <c r="B15001" s="32" t="s">
        <v>146</v>
      </c>
      <c r="C15001">
        <f t="shared" si="234"/>
        <v>33256</v>
      </c>
    </row>
    <row r="15002" spans="1:3">
      <c r="A15002" s="32" t="s">
        <v>7782</v>
      </c>
      <c r="B15002" s="32" t="s">
        <v>146</v>
      </c>
      <c r="C15002">
        <f t="shared" si="234"/>
        <v>33257</v>
      </c>
    </row>
    <row r="15003" spans="1:3">
      <c r="A15003" s="32" t="s">
        <v>7522</v>
      </c>
      <c r="B15003" s="32" t="s">
        <v>146</v>
      </c>
      <c r="C15003">
        <f t="shared" si="234"/>
        <v>33261</v>
      </c>
    </row>
    <row r="15004" spans="1:3">
      <c r="A15004" s="32" t="s">
        <v>7058</v>
      </c>
      <c r="B15004" s="32" t="s">
        <v>146</v>
      </c>
      <c r="C15004">
        <f t="shared" si="234"/>
        <v>33265</v>
      </c>
    </row>
    <row r="15005" spans="1:3">
      <c r="A15005" s="32" t="s">
        <v>7523</v>
      </c>
      <c r="B15005" s="32" t="s">
        <v>146</v>
      </c>
      <c r="C15005">
        <f t="shared" si="234"/>
        <v>33266</v>
      </c>
    </row>
    <row r="15006" spans="1:3">
      <c r="A15006" s="32" t="s">
        <v>7524</v>
      </c>
      <c r="B15006" s="32" t="s">
        <v>146</v>
      </c>
      <c r="C15006">
        <f t="shared" si="234"/>
        <v>33269</v>
      </c>
    </row>
    <row r="15007" spans="1:3">
      <c r="A15007" s="32" t="s">
        <v>7059</v>
      </c>
      <c r="B15007" s="32" t="s">
        <v>146</v>
      </c>
      <c r="C15007">
        <f t="shared" si="234"/>
        <v>33280</v>
      </c>
    </row>
    <row r="15008" spans="1:3">
      <c r="A15008" s="32" t="s">
        <v>7060</v>
      </c>
      <c r="B15008" s="32" t="s">
        <v>146</v>
      </c>
      <c r="C15008">
        <f t="shared" si="234"/>
        <v>33283</v>
      </c>
    </row>
    <row r="15009" spans="1:3">
      <c r="A15009" s="32" t="s">
        <v>7525</v>
      </c>
      <c r="B15009" s="32" t="s">
        <v>146</v>
      </c>
      <c r="C15009">
        <f t="shared" si="234"/>
        <v>33296</v>
      </c>
    </row>
    <row r="15010" spans="1:3">
      <c r="A15010" s="32" t="s">
        <v>7783</v>
      </c>
      <c r="B15010" s="32" t="s">
        <v>146</v>
      </c>
      <c r="C15010">
        <f t="shared" si="234"/>
        <v>33299</v>
      </c>
    </row>
    <row r="15011" spans="1:3">
      <c r="A15011" s="32" t="s">
        <v>8264</v>
      </c>
      <c r="B15011" s="32" t="s">
        <v>146</v>
      </c>
      <c r="C15011">
        <f t="shared" si="234"/>
        <v>33300</v>
      </c>
    </row>
    <row r="15012" spans="1:3">
      <c r="A15012" s="32" t="s">
        <v>7061</v>
      </c>
      <c r="B15012" s="32" t="s">
        <v>146</v>
      </c>
      <c r="C15012">
        <f t="shared" si="234"/>
        <v>33301</v>
      </c>
    </row>
    <row r="15013" spans="1:3">
      <c r="A15013" s="32" t="s">
        <v>7526</v>
      </c>
      <c r="B15013" s="32" t="s">
        <v>146</v>
      </c>
      <c r="C15013">
        <f t="shared" si="234"/>
        <v>33302</v>
      </c>
    </row>
    <row r="15014" spans="1:3">
      <c r="A15014" s="32" t="s">
        <v>7784</v>
      </c>
      <c r="B15014" s="32" t="s">
        <v>146</v>
      </c>
      <c r="C15014">
        <f t="shared" si="234"/>
        <v>33303</v>
      </c>
    </row>
    <row r="15015" spans="1:3">
      <c r="A15015" s="32" t="s">
        <v>7062</v>
      </c>
      <c r="B15015" s="32" t="s">
        <v>146</v>
      </c>
      <c r="C15015">
        <f t="shared" si="234"/>
        <v>33304</v>
      </c>
    </row>
    <row r="15016" spans="1:3">
      <c r="A15016" s="32" t="s">
        <v>7527</v>
      </c>
      <c r="B15016" s="32" t="s">
        <v>146</v>
      </c>
      <c r="C15016">
        <f t="shared" si="234"/>
        <v>33305</v>
      </c>
    </row>
    <row r="15017" spans="1:3">
      <c r="A15017" s="32" t="s">
        <v>7063</v>
      </c>
      <c r="B15017" s="32" t="s">
        <v>146</v>
      </c>
      <c r="C15017">
        <f t="shared" si="234"/>
        <v>33306</v>
      </c>
    </row>
    <row r="15018" spans="1:3">
      <c r="A15018" s="32" t="s">
        <v>7528</v>
      </c>
      <c r="B15018" s="32" t="s">
        <v>146</v>
      </c>
      <c r="C15018">
        <f t="shared" si="234"/>
        <v>33307</v>
      </c>
    </row>
    <row r="15019" spans="1:3">
      <c r="A15019" s="32" t="s">
        <v>7785</v>
      </c>
      <c r="B15019" s="32" t="s">
        <v>146</v>
      </c>
      <c r="C15019">
        <f t="shared" si="234"/>
        <v>33308</v>
      </c>
    </row>
    <row r="15020" spans="1:3">
      <c r="A15020" s="32" t="s">
        <v>7064</v>
      </c>
      <c r="B15020" s="32" t="s">
        <v>146</v>
      </c>
      <c r="C15020">
        <f t="shared" si="234"/>
        <v>33309</v>
      </c>
    </row>
    <row r="15021" spans="1:3">
      <c r="A15021" s="32" t="s">
        <v>7786</v>
      </c>
      <c r="B15021" s="32" t="s">
        <v>146</v>
      </c>
      <c r="C15021">
        <f t="shared" si="234"/>
        <v>33310</v>
      </c>
    </row>
    <row r="15022" spans="1:3">
      <c r="A15022" s="32" t="s">
        <v>7787</v>
      </c>
      <c r="B15022" s="32" t="s">
        <v>146</v>
      </c>
      <c r="C15022">
        <f t="shared" si="234"/>
        <v>33311</v>
      </c>
    </row>
    <row r="15023" spans="1:3">
      <c r="A15023" s="32" t="s">
        <v>7529</v>
      </c>
      <c r="B15023" s="32" t="s">
        <v>146</v>
      </c>
      <c r="C15023">
        <f t="shared" si="234"/>
        <v>33312</v>
      </c>
    </row>
    <row r="15024" spans="1:3">
      <c r="A15024" s="32" t="s">
        <v>7530</v>
      </c>
      <c r="B15024" s="32" t="s">
        <v>146</v>
      </c>
      <c r="C15024">
        <f t="shared" si="234"/>
        <v>33313</v>
      </c>
    </row>
    <row r="15025" spans="1:3">
      <c r="A15025" s="32" t="s">
        <v>7065</v>
      </c>
      <c r="B15025" s="32" t="s">
        <v>146</v>
      </c>
      <c r="C15025">
        <f t="shared" si="234"/>
        <v>33314</v>
      </c>
    </row>
    <row r="15026" spans="1:3">
      <c r="A15026" s="32" t="s">
        <v>7066</v>
      </c>
      <c r="B15026" s="32" t="s">
        <v>146</v>
      </c>
      <c r="C15026">
        <f t="shared" si="234"/>
        <v>33315</v>
      </c>
    </row>
    <row r="15027" spans="1:3">
      <c r="A15027" s="32" t="s">
        <v>7788</v>
      </c>
      <c r="B15027" s="32" t="s">
        <v>146</v>
      </c>
      <c r="C15027">
        <f t="shared" si="234"/>
        <v>33316</v>
      </c>
    </row>
    <row r="15028" spans="1:3">
      <c r="A15028" s="32" t="s">
        <v>7067</v>
      </c>
      <c r="B15028" s="32" t="s">
        <v>146</v>
      </c>
      <c r="C15028">
        <f t="shared" si="234"/>
        <v>33317</v>
      </c>
    </row>
    <row r="15029" spans="1:3">
      <c r="A15029" s="32" t="s">
        <v>7789</v>
      </c>
      <c r="B15029" s="32" t="s">
        <v>146</v>
      </c>
      <c r="C15029">
        <f t="shared" si="234"/>
        <v>33318</v>
      </c>
    </row>
    <row r="15030" spans="1:3">
      <c r="A15030" s="32" t="s">
        <v>7068</v>
      </c>
      <c r="B15030" s="32" t="s">
        <v>146</v>
      </c>
      <c r="C15030">
        <f t="shared" si="234"/>
        <v>33319</v>
      </c>
    </row>
    <row r="15031" spans="1:3">
      <c r="A15031" s="32" t="s">
        <v>7069</v>
      </c>
      <c r="B15031" s="32" t="s">
        <v>146</v>
      </c>
      <c r="C15031">
        <f t="shared" si="234"/>
        <v>33320</v>
      </c>
    </row>
    <row r="15032" spans="1:3">
      <c r="A15032" s="32" t="s">
        <v>7531</v>
      </c>
      <c r="B15032" s="32" t="s">
        <v>146</v>
      </c>
      <c r="C15032">
        <f t="shared" si="234"/>
        <v>33321</v>
      </c>
    </row>
    <row r="15033" spans="1:3">
      <c r="A15033" s="32" t="s">
        <v>7070</v>
      </c>
      <c r="B15033" s="32" t="s">
        <v>146</v>
      </c>
      <c r="C15033">
        <f t="shared" si="234"/>
        <v>33322</v>
      </c>
    </row>
    <row r="15034" spans="1:3">
      <c r="A15034" s="32" t="s">
        <v>7790</v>
      </c>
      <c r="B15034" s="32" t="s">
        <v>146</v>
      </c>
      <c r="C15034">
        <f t="shared" si="234"/>
        <v>33323</v>
      </c>
    </row>
    <row r="15035" spans="1:3">
      <c r="A15035" s="32" t="s">
        <v>7994</v>
      </c>
      <c r="B15035" s="32" t="s">
        <v>146</v>
      </c>
      <c r="C15035">
        <f t="shared" si="234"/>
        <v>33324</v>
      </c>
    </row>
    <row r="15036" spans="1:3">
      <c r="A15036" s="32" t="s">
        <v>7071</v>
      </c>
      <c r="B15036" s="32" t="s">
        <v>146</v>
      </c>
      <c r="C15036">
        <f t="shared" si="234"/>
        <v>33325</v>
      </c>
    </row>
    <row r="15037" spans="1:3">
      <c r="A15037" s="32" t="s">
        <v>7791</v>
      </c>
      <c r="B15037" s="32" t="s">
        <v>146</v>
      </c>
      <c r="C15037">
        <f t="shared" si="234"/>
        <v>33326</v>
      </c>
    </row>
    <row r="15038" spans="1:3">
      <c r="A15038" s="32" t="s">
        <v>7072</v>
      </c>
      <c r="B15038" s="32" t="s">
        <v>146</v>
      </c>
      <c r="C15038">
        <f t="shared" si="234"/>
        <v>33327</v>
      </c>
    </row>
    <row r="15039" spans="1:3">
      <c r="A15039" s="32" t="s">
        <v>7073</v>
      </c>
      <c r="B15039" s="32" t="s">
        <v>146</v>
      </c>
      <c r="C15039">
        <f t="shared" si="234"/>
        <v>33328</v>
      </c>
    </row>
    <row r="15040" spans="1:3">
      <c r="A15040" s="32" t="s">
        <v>7532</v>
      </c>
      <c r="B15040" s="32" t="s">
        <v>146</v>
      </c>
      <c r="C15040">
        <f t="shared" si="234"/>
        <v>33329</v>
      </c>
    </row>
    <row r="15041" spans="1:3">
      <c r="A15041" s="32" t="s">
        <v>7995</v>
      </c>
      <c r="B15041" s="32" t="s">
        <v>146</v>
      </c>
      <c r="C15041">
        <f t="shared" si="234"/>
        <v>33330</v>
      </c>
    </row>
    <row r="15042" spans="1:3">
      <c r="A15042" s="32" t="s">
        <v>7074</v>
      </c>
      <c r="B15042" s="32" t="s">
        <v>146</v>
      </c>
      <c r="C15042">
        <f t="shared" ref="C15042:C15105" si="235">1*A15042</f>
        <v>33331</v>
      </c>
    </row>
    <row r="15043" spans="1:3">
      <c r="A15043" s="32" t="s">
        <v>7075</v>
      </c>
      <c r="B15043" s="32" t="s">
        <v>146</v>
      </c>
      <c r="C15043">
        <f t="shared" si="235"/>
        <v>33332</v>
      </c>
    </row>
    <row r="15044" spans="1:3">
      <c r="A15044" s="32" t="s">
        <v>7076</v>
      </c>
      <c r="B15044" s="32" t="s">
        <v>146</v>
      </c>
      <c r="C15044">
        <f t="shared" si="235"/>
        <v>33334</v>
      </c>
    </row>
    <row r="15045" spans="1:3">
      <c r="A15045" s="32" t="s">
        <v>7792</v>
      </c>
      <c r="B15045" s="32" t="s">
        <v>146</v>
      </c>
      <c r="C15045">
        <f t="shared" si="235"/>
        <v>33335</v>
      </c>
    </row>
    <row r="15046" spans="1:3">
      <c r="A15046" s="32" t="s">
        <v>7533</v>
      </c>
      <c r="B15046" s="32" t="s">
        <v>146</v>
      </c>
      <c r="C15046">
        <f t="shared" si="235"/>
        <v>33336</v>
      </c>
    </row>
    <row r="15047" spans="1:3">
      <c r="A15047" s="32" t="s">
        <v>7077</v>
      </c>
      <c r="B15047" s="32" t="s">
        <v>146</v>
      </c>
      <c r="C15047">
        <f t="shared" si="235"/>
        <v>33337</v>
      </c>
    </row>
    <row r="15048" spans="1:3">
      <c r="A15048" s="32" t="s">
        <v>7793</v>
      </c>
      <c r="B15048" s="32" t="s">
        <v>146</v>
      </c>
      <c r="C15048">
        <f t="shared" si="235"/>
        <v>33338</v>
      </c>
    </row>
    <row r="15049" spans="1:3">
      <c r="A15049" s="32" t="s">
        <v>7078</v>
      </c>
      <c r="B15049" s="32" t="s">
        <v>146</v>
      </c>
      <c r="C15049">
        <f t="shared" si="235"/>
        <v>33339</v>
      </c>
    </row>
    <row r="15050" spans="1:3">
      <c r="A15050" s="32" t="s">
        <v>7079</v>
      </c>
      <c r="B15050" s="32" t="s">
        <v>146</v>
      </c>
      <c r="C15050">
        <f t="shared" si="235"/>
        <v>33340</v>
      </c>
    </row>
    <row r="15051" spans="1:3">
      <c r="A15051" s="32" t="s">
        <v>7080</v>
      </c>
      <c r="B15051" s="32" t="s">
        <v>146</v>
      </c>
      <c r="C15051">
        <f t="shared" si="235"/>
        <v>33345</v>
      </c>
    </row>
    <row r="15052" spans="1:3">
      <c r="A15052" s="32" t="s">
        <v>7534</v>
      </c>
      <c r="B15052" s="32" t="s">
        <v>146</v>
      </c>
      <c r="C15052">
        <f t="shared" si="235"/>
        <v>33346</v>
      </c>
    </row>
    <row r="15053" spans="1:3">
      <c r="A15053" s="32" t="s">
        <v>7081</v>
      </c>
      <c r="B15053" s="32" t="s">
        <v>146</v>
      </c>
      <c r="C15053">
        <f t="shared" si="235"/>
        <v>33348</v>
      </c>
    </row>
    <row r="15054" spans="1:3">
      <c r="A15054" s="32" t="s">
        <v>7794</v>
      </c>
      <c r="B15054" s="32" t="s">
        <v>146</v>
      </c>
      <c r="C15054">
        <f t="shared" si="235"/>
        <v>33349</v>
      </c>
    </row>
    <row r="15055" spans="1:3">
      <c r="A15055" s="32" t="s">
        <v>7082</v>
      </c>
      <c r="B15055" s="32" t="s">
        <v>146</v>
      </c>
      <c r="C15055">
        <f t="shared" si="235"/>
        <v>33351</v>
      </c>
    </row>
    <row r="15056" spans="1:3">
      <c r="A15056" s="32" t="s">
        <v>7795</v>
      </c>
      <c r="B15056" s="32" t="s">
        <v>146</v>
      </c>
      <c r="C15056">
        <f t="shared" si="235"/>
        <v>33355</v>
      </c>
    </row>
    <row r="15057" spans="1:3">
      <c r="A15057" s="32" t="s">
        <v>7083</v>
      </c>
      <c r="B15057" s="32" t="s">
        <v>146</v>
      </c>
      <c r="C15057">
        <f t="shared" si="235"/>
        <v>33359</v>
      </c>
    </row>
    <row r="15058" spans="1:3">
      <c r="A15058" s="32" t="s">
        <v>7535</v>
      </c>
      <c r="B15058" s="32" t="s">
        <v>146</v>
      </c>
      <c r="C15058">
        <f t="shared" si="235"/>
        <v>33388</v>
      </c>
    </row>
    <row r="15059" spans="1:3">
      <c r="A15059" s="32" t="s">
        <v>7796</v>
      </c>
      <c r="B15059" s="32" t="s">
        <v>146</v>
      </c>
      <c r="C15059">
        <f t="shared" si="235"/>
        <v>33394</v>
      </c>
    </row>
    <row r="15060" spans="1:3">
      <c r="A15060" s="32" t="s">
        <v>7084</v>
      </c>
      <c r="B15060" s="32" t="s">
        <v>146</v>
      </c>
      <c r="C15060">
        <f t="shared" si="235"/>
        <v>33401</v>
      </c>
    </row>
    <row r="15061" spans="1:3">
      <c r="A15061" s="32" t="s">
        <v>7085</v>
      </c>
      <c r="B15061" s="32" t="s">
        <v>146</v>
      </c>
      <c r="C15061">
        <f t="shared" si="235"/>
        <v>33402</v>
      </c>
    </row>
    <row r="15062" spans="1:3">
      <c r="A15062" s="32" t="s">
        <v>7086</v>
      </c>
      <c r="B15062" s="32" t="s">
        <v>146</v>
      </c>
      <c r="C15062">
        <f t="shared" si="235"/>
        <v>33403</v>
      </c>
    </row>
    <row r="15063" spans="1:3">
      <c r="A15063" s="32" t="s">
        <v>7087</v>
      </c>
      <c r="B15063" s="32" t="s">
        <v>146</v>
      </c>
      <c r="C15063">
        <f t="shared" si="235"/>
        <v>33404</v>
      </c>
    </row>
    <row r="15064" spans="1:3">
      <c r="A15064" s="32" t="s">
        <v>7536</v>
      </c>
      <c r="B15064" s="32" t="s">
        <v>146</v>
      </c>
      <c r="C15064">
        <f t="shared" si="235"/>
        <v>33405</v>
      </c>
    </row>
    <row r="15065" spans="1:3">
      <c r="A15065" s="32" t="s">
        <v>7537</v>
      </c>
      <c r="B15065" s="32" t="s">
        <v>146</v>
      </c>
      <c r="C15065">
        <f t="shared" si="235"/>
        <v>33406</v>
      </c>
    </row>
    <row r="15066" spans="1:3">
      <c r="A15066" s="32" t="s">
        <v>7797</v>
      </c>
      <c r="B15066" s="32" t="s">
        <v>146</v>
      </c>
      <c r="C15066">
        <f t="shared" si="235"/>
        <v>33407</v>
      </c>
    </row>
    <row r="15067" spans="1:3">
      <c r="A15067" s="32" t="s">
        <v>7798</v>
      </c>
      <c r="B15067" s="32" t="s">
        <v>146</v>
      </c>
      <c r="C15067">
        <f t="shared" si="235"/>
        <v>33408</v>
      </c>
    </row>
    <row r="15068" spans="1:3">
      <c r="A15068" s="32" t="s">
        <v>7088</v>
      </c>
      <c r="B15068" s="32" t="s">
        <v>146</v>
      </c>
      <c r="C15068">
        <f t="shared" si="235"/>
        <v>33409</v>
      </c>
    </row>
    <row r="15069" spans="1:3">
      <c r="A15069" s="32" t="s">
        <v>7799</v>
      </c>
      <c r="B15069" s="32" t="s">
        <v>146</v>
      </c>
      <c r="C15069">
        <f t="shared" si="235"/>
        <v>33410</v>
      </c>
    </row>
    <row r="15070" spans="1:3">
      <c r="A15070" s="32" t="s">
        <v>7089</v>
      </c>
      <c r="B15070" s="32" t="s">
        <v>146</v>
      </c>
      <c r="C15070">
        <f t="shared" si="235"/>
        <v>33411</v>
      </c>
    </row>
    <row r="15071" spans="1:3">
      <c r="A15071" s="32" t="s">
        <v>7538</v>
      </c>
      <c r="B15071" s="32" t="s">
        <v>146</v>
      </c>
      <c r="C15071">
        <f t="shared" si="235"/>
        <v>33412</v>
      </c>
    </row>
    <row r="15072" spans="1:3">
      <c r="A15072" s="32" t="s">
        <v>7800</v>
      </c>
      <c r="B15072" s="32" t="s">
        <v>146</v>
      </c>
      <c r="C15072">
        <f t="shared" si="235"/>
        <v>33413</v>
      </c>
    </row>
    <row r="15073" spans="1:3">
      <c r="A15073" s="32" t="s">
        <v>7090</v>
      </c>
      <c r="B15073" s="32" t="s">
        <v>146</v>
      </c>
      <c r="C15073">
        <f t="shared" si="235"/>
        <v>33414</v>
      </c>
    </row>
    <row r="15074" spans="1:3">
      <c r="A15074" s="32" t="s">
        <v>7539</v>
      </c>
      <c r="B15074" s="32" t="s">
        <v>146</v>
      </c>
      <c r="C15074">
        <f t="shared" si="235"/>
        <v>33415</v>
      </c>
    </row>
    <row r="15075" spans="1:3">
      <c r="A15075" s="32" t="s">
        <v>7091</v>
      </c>
      <c r="B15075" s="32" t="s">
        <v>146</v>
      </c>
      <c r="C15075">
        <f t="shared" si="235"/>
        <v>33416</v>
      </c>
    </row>
    <row r="15076" spans="1:3">
      <c r="A15076" s="32" t="s">
        <v>7092</v>
      </c>
      <c r="B15076" s="32" t="s">
        <v>146</v>
      </c>
      <c r="C15076">
        <f t="shared" si="235"/>
        <v>33417</v>
      </c>
    </row>
    <row r="15077" spans="1:3">
      <c r="A15077" s="32" t="s">
        <v>7801</v>
      </c>
      <c r="B15077" s="32" t="s">
        <v>146</v>
      </c>
      <c r="C15077">
        <f t="shared" si="235"/>
        <v>33418</v>
      </c>
    </row>
    <row r="15078" spans="1:3">
      <c r="A15078" s="32" t="s">
        <v>7093</v>
      </c>
      <c r="B15078" s="32" t="s">
        <v>146</v>
      </c>
      <c r="C15078">
        <f t="shared" si="235"/>
        <v>33419</v>
      </c>
    </row>
    <row r="15079" spans="1:3">
      <c r="A15079" s="32" t="s">
        <v>7802</v>
      </c>
      <c r="B15079" s="32" t="s">
        <v>146</v>
      </c>
      <c r="C15079">
        <f t="shared" si="235"/>
        <v>33420</v>
      </c>
    </row>
    <row r="15080" spans="1:3">
      <c r="A15080" s="32" t="s">
        <v>7094</v>
      </c>
      <c r="B15080" s="32" t="s">
        <v>146</v>
      </c>
      <c r="C15080">
        <f t="shared" si="235"/>
        <v>33421</v>
      </c>
    </row>
    <row r="15081" spans="1:3">
      <c r="A15081" s="32" t="s">
        <v>7540</v>
      </c>
      <c r="B15081" s="32" t="s">
        <v>146</v>
      </c>
      <c r="C15081">
        <f t="shared" si="235"/>
        <v>33422</v>
      </c>
    </row>
    <row r="15082" spans="1:3">
      <c r="A15082" s="32" t="s">
        <v>7095</v>
      </c>
      <c r="B15082" s="32" t="s">
        <v>146</v>
      </c>
      <c r="C15082">
        <f t="shared" si="235"/>
        <v>33424</v>
      </c>
    </row>
    <row r="15083" spans="1:3">
      <c r="A15083" s="32" t="s">
        <v>7541</v>
      </c>
      <c r="B15083" s="32" t="s">
        <v>146</v>
      </c>
      <c r="C15083">
        <f t="shared" si="235"/>
        <v>33425</v>
      </c>
    </row>
    <row r="15084" spans="1:3">
      <c r="A15084" s="32" t="s">
        <v>7096</v>
      </c>
      <c r="B15084" s="32" t="s">
        <v>146</v>
      </c>
      <c r="C15084">
        <f t="shared" si="235"/>
        <v>33426</v>
      </c>
    </row>
    <row r="15085" spans="1:3">
      <c r="A15085" s="32" t="s">
        <v>7097</v>
      </c>
      <c r="B15085" s="32" t="s">
        <v>146</v>
      </c>
      <c r="C15085">
        <f t="shared" si="235"/>
        <v>33427</v>
      </c>
    </row>
    <row r="15086" spans="1:3">
      <c r="A15086" s="32" t="s">
        <v>7803</v>
      </c>
      <c r="B15086" s="32" t="s">
        <v>146</v>
      </c>
      <c r="C15086">
        <f t="shared" si="235"/>
        <v>33428</v>
      </c>
    </row>
    <row r="15087" spans="1:3">
      <c r="A15087" s="32" t="s">
        <v>7804</v>
      </c>
      <c r="B15087" s="32" t="s">
        <v>146</v>
      </c>
      <c r="C15087">
        <f t="shared" si="235"/>
        <v>33429</v>
      </c>
    </row>
    <row r="15088" spans="1:3">
      <c r="A15088" s="32" t="s">
        <v>7098</v>
      </c>
      <c r="B15088" s="32" t="s">
        <v>146</v>
      </c>
      <c r="C15088">
        <f t="shared" si="235"/>
        <v>33430</v>
      </c>
    </row>
    <row r="15089" spans="1:3">
      <c r="A15089" s="32" t="s">
        <v>7805</v>
      </c>
      <c r="B15089" s="32" t="s">
        <v>146</v>
      </c>
      <c r="C15089">
        <f t="shared" si="235"/>
        <v>33431</v>
      </c>
    </row>
    <row r="15090" spans="1:3">
      <c r="A15090" s="32" t="s">
        <v>7099</v>
      </c>
      <c r="B15090" s="32" t="s">
        <v>146</v>
      </c>
      <c r="C15090">
        <f t="shared" si="235"/>
        <v>33432</v>
      </c>
    </row>
    <row r="15091" spans="1:3">
      <c r="A15091" s="32" t="s">
        <v>7100</v>
      </c>
      <c r="B15091" s="32" t="s">
        <v>146</v>
      </c>
      <c r="C15091">
        <f t="shared" si="235"/>
        <v>33433</v>
      </c>
    </row>
    <row r="15092" spans="1:3">
      <c r="A15092" s="32" t="s">
        <v>7542</v>
      </c>
      <c r="B15092" s="32" t="s">
        <v>146</v>
      </c>
      <c r="C15092">
        <f t="shared" si="235"/>
        <v>33434</v>
      </c>
    </row>
    <row r="15093" spans="1:3">
      <c r="A15093" s="32" t="s">
        <v>7101</v>
      </c>
      <c r="B15093" s="32" t="s">
        <v>146</v>
      </c>
      <c r="C15093">
        <f t="shared" si="235"/>
        <v>33435</v>
      </c>
    </row>
    <row r="15094" spans="1:3">
      <c r="A15094" s="32" t="s">
        <v>7806</v>
      </c>
      <c r="B15094" s="32" t="s">
        <v>146</v>
      </c>
      <c r="C15094">
        <f t="shared" si="235"/>
        <v>33436</v>
      </c>
    </row>
    <row r="15095" spans="1:3">
      <c r="A15095" s="32" t="s">
        <v>7543</v>
      </c>
      <c r="B15095" s="32" t="s">
        <v>146</v>
      </c>
      <c r="C15095">
        <f t="shared" si="235"/>
        <v>33437</v>
      </c>
    </row>
    <row r="15096" spans="1:3">
      <c r="A15096" s="32" t="s">
        <v>7102</v>
      </c>
      <c r="B15096" s="32" t="s">
        <v>146</v>
      </c>
      <c r="C15096">
        <f t="shared" si="235"/>
        <v>33438</v>
      </c>
    </row>
    <row r="15097" spans="1:3">
      <c r="A15097" s="32" t="s">
        <v>8286</v>
      </c>
      <c r="B15097" s="32" t="s">
        <v>146</v>
      </c>
      <c r="C15097">
        <f t="shared" si="235"/>
        <v>33439</v>
      </c>
    </row>
    <row r="15098" spans="1:3">
      <c r="A15098" s="32" t="s">
        <v>8041</v>
      </c>
      <c r="B15098" s="32" t="s">
        <v>146</v>
      </c>
      <c r="C15098">
        <f t="shared" si="235"/>
        <v>33440</v>
      </c>
    </row>
    <row r="15099" spans="1:3">
      <c r="A15099" s="32" t="s">
        <v>7103</v>
      </c>
      <c r="B15099" s="32" t="s">
        <v>146</v>
      </c>
      <c r="C15099">
        <f t="shared" si="235"/>
        <v>33441</v>
      </c>
    </row>
    <row r="15100" spans="1:3">
      <c r="A15100" s="32" t="s">
        <v>7544</v>
      </c>
      <c r="B15100" s="32" t="s">
        <v>146</v>
      </c>
      <c r="C15100">
        <f t="shared" si="235"/>
        <v>33442</v>
      </c>
    </row>
    <row r="15101" spans="1:3">
      <c r="A15101" s="32" t="s">
        <v>7104</v>
      </c>
      <c r="B15101" s="32" t="s">
        <v>146</v>
      </c>
      <c r="C15101">
        <f t="shared" si="235"/>
        <v>33443</v>
      </c>
    </row>
    <row r="15102" spans="1:3">
      <c r="A15102" s="32" t="s">
        <v>7807</v>
      </c>
      <c r="B15102" s="32" t="s">
        <v>146</v>
      </c>
      <c r="C15102">
        <f t="shared" si="235"/>
        <v>33444</v>
      </c>
    </row>
    <row r="15103" spans="1:3">
      <c r="A15103" s="32" t="s">
        <v>7996</v>
      </c>
      <c r="B15103" s="32" t="s">
        <v>146</v>
      </c>
      <c r="C15103">
        <f t="shared" si="235"/>
        <v>33445</v>
      </c>
    </row>
    <row r="15104" spans="1:3">
      <c r="A15104" s="32" t="s">
        <v>7105</v>
      </c>
      <c r="B15104" s="32" t="s">
        <v>146</v>
      </c>
      <c r="C15104">
        <f t="shared" si="235"/>
        <v>33446</v>
      </c>
    </row>
    <row r="15105" spans="1:3">
      <c r="A15105" s="32" t="s">
        <v>8276</v>
      </c>
      <c r="B15105" s="32" t="s">
        <v>146</v>
      </c>
      <c r="C15105">
        <f t="shared" si="235"/>
        <v>33447</v>
      </c>
    </row>
    <row r="15106" spans="1:3">
      <c r="A15106" s="32" t="s">
        <v>7106</v>
      </c>
      <c r="B15106" s="32" t="s">
        <v>146</v>
      </c>
      <c r="C15106">
        <f t="shared" ref="C15106:C15169" si="236">1*A15106</f>
        <v>33448</v>
      </c>
    </row>
    <row r="15107" spans="1:3">
      <c r="A15107" s="32" t="s">
        <v>7545</v>
      </c>
      <c r="B15107" s="32" t="s">
        <v>146</v>
      </c>
      <c r="C15107">
        <f t="shared" si="236"/>
        <v>33449</v>
      </c>
    </row>
    <row r="15108" spans="1:3">
      <c r="A15108" s="32" t="s">
        <v>7546</v>
      </c>
      <c r="B15108" s="32" t="s">
        <v>146</v>
      </c>
      <c r="C15108">
        <f t="shared" si="236"/>
        <v>33454</v>
      </c>
    </row>
    <row r="15109" spans="1:3">
      <c r="A15109" s="32" t="s">
        <v>7107</v>
      </c>
      <c r="B15109" s="32" t="s">
        <v>146</v>
      </c>
      <c r="C15109">
        <f t="shared" si="236"/>
        <v>33455</v>
      </c>
    </row>
    <row r="15110" spans="1:3">
      <c r="A15110" s="32" t="s">
        <v>7108</v>
      </c>
      <c r="B15110" s="32" t="s">
        <v>146</v>
      </c>
      <c r="C15110">
        <f t="shared" si="236"/>
        <v>33458</v>
      </c>
    </row>
    <row r="15111" spans="1:3">
      <c r="A15111" s="32" t="s">
        <v>7997</v>
      </c>
      <c r="B15111" s="32" t="s">
        <v>146</v>
      </c>
      <c r="C15111">
        <f t="shared" si="236"/>
        <v>33459</v>
      </c>
    </row>
    <row r="15112" spans="1:3">
      <c r="A15112" s="32" t="s">
        <v>7109</v>
      </c>
      <c r="B15112" s="32" t="s">
        <v>146</v>
      </c>
      <c r="C15112">
        <f t="shared" si="236"/>
        <v>33460</v>
      </c>
    </row>
    <row r="15113" spans="1:3">
      <c r="A15113" s="32" t="s">
        <v>7547</v>
      </c>
      <c r="B15113" s="32" t="s">
        <v>146</v>
      </c>
      <c r="C15113">
        <f t="shared" si="236"/>
        <v>33461</v>
      </c>
    </row>
    <row r="15114" spans="1:3">
      <c r="A15114" s="32" t="s">
        <v>7808</v>
      </c>
      <c r="B15114" s="32" t="s">
        <v>146</v>
      </c>
      <c r="C15114">
        <f t="shared" si="236"/>
        <v>33462</v>
      </c>
    </row>
    <row r="15115" spans="1:3">
      <c r="A15115" s="32" t="s">
        <v>7110</v>
      </c>
      <c r="B15115" s="32" t="s">
        <v>146</v>
      </c>
      <c r="C15115">
        <f t="shared" si="236"/>
        <v>33463</v>
      </c>
    </row>
    <row r="15116" spans="1:3">
      <c r="A15116" s="32" t="s">
        <v>7548</v>
      </c>
      <c r="B15116" s="32" t="s">
        <v>146</v>
      </c>
      <c r="C15116">
        <f t="shared" si="236"/>
        <v>33464</v>
      </c>
    </row>
    <row r="15117" spans="1:3">
      <c r="A15117" s="32" t="s">
        <v>7111</v>
      </c>
      <c r="B15117" s="32" t="s">
        <v>146</v>
      </c>
      <c r="C15117">
        <f t="shared" si="236"/>
        <v>33465</v>
      </c>
    </row>
    <row r="15118" spans="1:3">
      <c r="A15118" s="32" t="s">
        <v>7112</v>
      </c>
      <c r="B15118" s="32" t="s">
        <v>146</v>
      </c>
      <c r="C15118">
        <f t="shared" si="236"/>
        <v>33466</v>
      </c>
    </row>
    <row r="15119" spans="1:3">
      <c r="A15119" s="32" t="s">
        <v>7809</v>
      </c>
      <c r="B15119" s="32" t="s">
        <v>146</v>
      </c>
      <c r="C15119">
        <f t="shared" si="236"/>
        <v>33467</v>
      </c>
    </row>
    <row r="15120" spans="1:3">
      <c r="A15120" s="32" t="s">
        <v>7113</v>
      </c>
      <c r="B15120" s="32" t="s">
        <v>146</v>
      </c>
      <c r="C15120">
        <f t="shared" si="236"/>
        <v>33468</v>
      </c>
    </row>
    <row r="15121" spans="1:3">
      <c r="A15121" s="32" t="s">
        <v>7549</v>
      </c>
      <c r="B15121" s="32" t="s">
        <v>146</v>
      </c>
      <c r="C15121">
        <f t="shared" si="236"/>
        <v>33469</v>
      </c>
    </row>
    <row r="15122" spans="1:3">
      <c r="A15122" s="32" t="s">
        <v>7998</v>
      </c>
      <c r="B15122" s="32" t="s">
        <v>146</v>
      </c>
      <c r="C15122">
        <f t="shared" si="236"/>
        <v>33470</v>
      </c>
    </row>
    <row r="15123" spans="1:3">
      <c r="A15123" s="32" t="s">
        <v>8102</v>
      </c>
      <c r="B15123" s="32" t="s">
        <v>146</v>
      </c>
      <c r="C15123">
        <f t="shared" si="236"/>
        <v>33471</v>
      </c>
    </row>
    <row r="15124" spans="1:3">
      <c r="A15124" s="32" t="s">
        <v>7810</v>
      </c>
      <c r="B15124" s="32" t="s">
        <v>146</v>
      </c>
      <c r="C15124">
        <f t="shared" si="236"/>
        <v>33472</v>
      </c>
    </row>
    <row r="15125" spans="1:3">
      <c r="A15125" s="32" t="s">
        <v>7550</v>
      </c>
      <c r="B15125" s="32" t="s">
        <v>146</v>
      </c>
      <c r="C15125">
        <f t="shared" si="236"/>
        <v>33473</v>
      </c>
    </row>
    <row r="15126" spans="1:3">
      <c r="A15126" s="32" t="s">
        <v>7114</v>
      </c>
      <c r="B15126" s="32" t="s">
        <v>146</v>
      </c>
      <c r="C15126">
        <f t="shared" si="236"/>
        <v>33474</v>
      </c>
    </row>
    <row r="15127" spans="1:3">
      <c r="A15127" s="32" t="s">
        <v>7811</v>
      </c>
      <c r="B15127" s="32" t="s">
        <v>146</v>
      </c>
      <c r="C15127">
        <f t="shared" si="236"/>
        <v>33475</v>
      </c>
    </row>
    <row r="15128" spans="1:3">
      <c r="A15128" s="32" t="s">
        <v>7115</v>
      </c>
      <c r="B15128" s="32" t="s">
        <v>146</v>
      </c>
      <c r="C15128">
        <f t="shared" si="236"/>
        <v>33476</v>
      </c>
    </row>
    <row r="15129" spans="1:3">
      <c r="A15129" s="32" t="s">
        <v>7116</v>
      </c>
      <c r="B15129" s="32" t="s">
        <v>146</v>
      </c>
      <c r="C15129">
        <f t="shared" si="236"/>
        <v>33477</v>
      </c>
    </row>
    <row r="15130" spans="1:3">
      <c r="A15130" s="32" t="s">
        <v>7551</v>
      </c>
      <c r="B15130" s="32" t="s">
        <v>146</v>
      </c>
      <c r="C15130">
        <f t="shared" si="236"/>
        <v>33478</v>
      </c>
    </row>
    <row r="15131" spans="1:3">
      <c r="A15131" s="32" t="s">
        <v>7812</v>
      </c>
      <c r="B15131" s="32" t="s">
        <v>146</v>
      </c>
      <c r="C15131">
        <f t="shared" si="236"/>
        <v>33480</v>
      </c>
    </row>
    <row r="15132" spans="1:3">
      <c r="A15132" s="32" t="s">
        <v>7117</v>
      </c>
      <c r="B15132" s="32" t="s">
        <v>146</v>
      </c>
      <c r="C15132">
        <f t="shared" si="236"/>
        <v>33481</v>
      </c>
    </row>
    <row r="15133" spans="1:3">
      <c r="A15133" s="32" t="s">
        <v>7118</v>
      </c>
      <c r="B15133" s="32" t="s">
        <v>146</v>
      </c>
      <c r="C15133">
        <f t="shared" si="236"/>
        <v>33482</v>
      </c>
    </row>
    <row r="15134" spans="1:3">
      <c r="A15134" s="32" t="s">
        <v>7119</v>
      </c>
      <c r="B15134" s="32" t="s">
        <v>146</v>
      </c>
      <c r="C15134">
        <f t="shared" si="236"/>
        <v>33483</v>
      </c>
    </row>
    <row r="15135" spans="1:3">
      <c r="A15135" s="32" t="s">
        <v>7120</v>
      </c>
      <c r="B15135" s="32" t="s">
        <v>146</v>
      </c>
      <c r="C15135">
        <f t="shared" si="236"/>
        <v>33484</v>
      </c>
    </row>
    <row r="15136" spans="1:3">
      <c r="A15136" s="32" t="s">
        <v>7552</v>
      </c>
      <c r="B15136" s="32" t="s">
        <v>146</v>
      </c>
      <c r="C15136">
        <f t="shared" si="236"/>
        <v>33486</v>
      </c>
    </row>
    <row r="15137" spans="1:3">
      <c r="A15137" s="32" t="s">
        <v>7813</v>
      </c>
      <c r="B15137" s="32" t="s">
        <v>146</v>
      </c>
      <c r="C15137">
        <f t="shared" si="236"/>
        <v>33487</v>
      </c>
    </row>
    <row r="15138" spans="1:3">
      <c r="A15138" s="32" t="s">
        <v>7814</v>
      </c>
      <c r="B15138" s="32" t="s">
        <v>146</v>
      </c>
      <c r="C15138">
        <f t="shared" si="236"/>
        <v>33488</v>
      </c>
    </row>
    <row r="15139" spans="1:3">
      <c r="A15139" s="32" t="s">
        <v>7815</v>
      </c>
      <c r="B15139" s="32" t="s">
        <v>146</v>
      </c>
      <c r="C15139">
        <f t="shared" si="236"/>
        <v>33493</v>
      </c>
    </row>
    <row r="15140" spans="1:3">
      <c r="A15140" s="32" t="s">
        <v>7121</v>
      </c>
      <c r="B15140" s="32" t="s">
        <v>146</v>
      </c>
      <c r="C15140">
        <f t="shared" si="236"/>
        <v>33496</v>
      </c>
    </row>
    <row r="15141" spans="1:3">
      <c r="A15141" s="32" t="s">
        <v>7122</v>
      </c>
      <c r="B15141" s="32" t="s">
        <v>146</v>
      </c>
      <c r="C15141">
        <f t="shared" si="236"/>
        <v>33497</v>
      </c>
    </row>
    <row r="15142" spans="1:3">
      <c r="A15142" s="32" t="s">
        <v>7123</v>
      </c>
      <c r="B15142" s="32" t="s">
        <v>146</v>
      </c>
      <c r="C15142">
        <f t="shared" si="236"/>
        <v>33498</v>
      </c>
    </row>
    <row r="15143" spans="1:3">
      <c r="A15143" s="32" t="s">
        <v>7124</v>
      </c>
      <c r="B15143" s="32" t="s">
        <v>146</v>
      </c>
      <c r="C15143">
        <f t="shared" si="236"/>
        <v>33499</v>
      </c>
    </row>
    <row r="15144" spans="1:3">
      <c r="A15144" s="32" t="s">
        <v>7816</v>
      </c>
      <c r="B15144" s="32" t="s">
        <v>146</v>
      </c>
      <c r="C15144">
        <f t="shared" si="236"/>
        <v>33503</v>
      </c>
    </row>
    <row r="15145" spans="1:3">
      <c r="A15145" s="32" t="s">
        <v>7125</v>
      </c>
      <c r="B15145" s="32" t="s">
        <v>146</v>
      </c>
      <c r="C15145">
        <f t="shared" si="236"/>
        <v>33508</v>
      </c>
    </row>
    <row r="15146" spans="1:3">
      <c r="A15146" s="32" t="s">
        <v>7553</v>
      </c>
      <c r="B15146" s="32" t="s">
        <v>146</v>
      </c>
      <c r="C15146">
        <f t="shared" si="236"/>
        <v>33509</v>
      </c>
    </row>
    <row r="15147" spans="1:3">
      <c r="A15147" s="32" t="s">
        <v>7817</v>
      </c>
      <c r="B15147" s="32" t="s">
        <v>146</v>
      </c>
      <c r="C15147">
        <f t="shared" si="236"/>
        <v>33510</v>
      </c>
    </row>
    <row r="15148" spans="1:3">
      <c r="A15148" s="32" t="s">
        <v>7126</v>
      </c>
      <c r="B15148" s="32" t="s">
        <v>146</v>
      </c>
      <c r="C15148">
        <f t="shared" si="236"/>
        <v>33511</v>
      </c>
    </row>
    <row r="15149" spans="1:3">
      <c r="A15149" s="32" t="s">
        <v>8029</v>
      </c>
      <c r="B15149" s="32" t="s">
        <v>146</v>
      </c>
      <c r="C15149">
        <f t="shared" si="236"/>
        <v>33513</v>
      </c>
    </row>
    <row r="15150" spans="1:3">
      <c r="A15150" s="32" t="s">
        <v>8103</v>
      </c>
      <c r="B15150" s="32" t="s">
        <v>146</v>
      </c>
      <c r="C15150">
        <f t="shared" si="236"/>
        <v>33514</v>
      </c>
    </row>
    <row r="15151" spans="1:3">
      <c r="A15151" s="32" t="s">
        <v>8104</v>
      </c>
      <c r="B15151" s="32" t="s">
        <v>146</v>
      </c>
      <c r="C15151">
        <f t="shared" si="236"/>
        <v>33521</v>
      </c>
    </row>
    <row r="15152" spans="1:3">
      <c r="A15152" s="32" t="s">
        <v>7127</v>
      </c>
      <c r="B15152" s="32" t="s">
        <v>146</v>
      </c>
      <c r="C15152">
        <f t="shared" si="236"/>
        <v>33523</v>
      </c>
    </row>
    <row r="15153" spans="1:3">
      <c r="A15153" s="32" t="s">
        <v>7128</v>
      </c>
      <c r="B15153" s="32" t="s">
        <v>146</v>
      </c>
      <c r="C15153">
        <f t="shared" si="236"/>
        <v>33524</v>
      </c>
    </row>
    <row r="15154" spans="1:3">
      <c r="A15154" s="32" t="s">
        <v>7129</v>
      </c>
      <c r="B15154" s="32" t="s">
        <v>146</v>
      </c>
      <c r="C15154">
        <f t="shared" si="236"/>
        <v>33525</v>
      </c>
    </row>
    <row r="15155" spans="1:3">
      <c r="A15155" s="32" t="s">
        <v>7818</v>
      </c>
      <c r="B15155" s="32" t="s">
        <v>146</v>
      </c>
      <c r="C15155">
        <f t="shared" si="236"/>
        <v>33526</v>
      </c>
    </row>
    <row r="15156" spans="1:3">
      <c r="A15156" s="32" t="s">
        <v>7819</v>
      </c>
      <c r="B15156" s="32" t="s">
        <v>146</v>
      </c>
      <c r="C15156">
        <f t="shared" si="236"/>
        <v>33527</v>
      </c>
    </row>
    <row r="15157" spans="1:3">
      <c r="A15157" s="32" t="s">
        <v>7820</v>
      </c>
      <c r="B15157" s="32" t="s">
        <v>146</v>
      </c>
      <c r="C15157">
        <f t="shared" si="236"/>
        <v>33530</v>
      </c>
    </row>
    <row r="15158" spans="1:3">
      <c r="A15158" s="32" t="s">
        <v>7130</v>
      </c>
      <c r="B15158" s="32" t="s">
        <v>146</v>
      </c>
      <c r="C15158">
        <f t="shared" si="236"/>
        <v>33534</v>
      </c>
    </row>
    <row r="15159" spans="1:3">
      <c r="A15159" s="32" t="s">
        <v>7131</v>
      </c>
      <c r="B15159" s="32" t="s">
        <v>146</v>
      </c>
      <c r="C15159">
        <f t="shared" si="236"/>
        <v>33537</v>
      </c>
    </row>
    <row r="15160" spans="1:3">
      <c r="A15160" s="32" t="s">
        <v>8030</v>
      </c>
      <c r="B15160" s="32" t="s">
        <v>146</v>
      </c>
      <c r="C15160">
        <f t="shared" si="236"/>
        <v>33538</v>
      </c>
    </row>
    <row r="15161" spans="1:3">
      <c r="A15161" s="32" t="s">
        <v>7132</v>
      </c>
      <c r="B15161" s="32" t="s">
        <v>146</v>
      </c>
      <c r="C15161">
        <f t="shared" si="236"/>
        <v>33539</v>
      </c>
    </row>
    <row r="15162" spans="1:3">
      <c r="A15162" s="32" t="s">
        <v>7133</v>
      </c>
      <c r="B15162" s="32" t="s">
        <v>146</v>
      </c>
      <c r="C15162">
        <f t="shared" si="236"/>
        <v>33540</v>
      </c>
    </row>
    <row r="15163" spans="1:3">
      <c r="A15163" s="32" t="s">
        <v>7134</v>
      </c>
      <c r="B15163" s="32" t="s">
        <v>146</v>
      </c>
      <c r="C15163">
        <f t="shared" si="236"/>
        <v>33541</v>
      </c>
    </row>
    <row r="15164" spans="1:3">
      <c r="A15164" s="32" t="s">
        <v>7554</v>
      </c>
      <c r="B15164" s="32" t="s">
        <v>146</v>
      </c>
      <c r="C15164">
        <f t="shared" si="236"/>
        <v>33542</v>
      </c>
    </row>
    <row r="15165" spans="1:3">
      <c r="A15165" s="32" t="s">
        <v>7135</v>
      </c>
      <c r="B15165" s="32" t="s">
        <v>146</v>
      </c>
      <c r="C15165">
        <f t="shared" si="236"/>
        <v>33543</v>
      </c>
    </row>
    <row r="15166" spans="1:3">
      <c r="A15166" s="32" t="s">
        <v>7821</v>
      </c>
      <c r="B15166" s="32" t="s">
        <v>146</v>
      </c>
      <c r="C15166">
        <f t="shared" si="236"/>
        <v>33544</v>
      </c>
    </row>
    <row r="15167" spans="1:3">
      <c r="A15167" s="32" t="s">
        <v>7136</v>
      </c>
      <c r="B15167" s="32" t="s">
        <v>146</v>
      </c>
      <c r="C15167">
        <f t="shared" si="236"/>
        <v>33545</v>
      </c>
    </row>
    <row r="15168" spans="1:3">
      <c r="A15168" s="32" t="s">
        <v>7999</v>
      </c>
      <c r="B15168" s="32" t="s">
        <v>146</v>
      </c>
      <c r="C15168">
        <f t="shared" si="236"/>
        <v>33547</v>
      </c>
    </row>
    <row r="15169" spans="1:3">
      <c r="A15169" s="32" t="s">
        <v>7137</v>
      </c>
      <c r="B15169" s="32" t="s">
        <v>146</v>
      </c>
      <c r="C15169">
        <f t="shared" si="236"/>
        <v>33548</v>
      </c>
    </row>
    <row r="15170" spans="1:3">
      <c r="A15170" s="32" t="s">
        <v>7822</v>
      </c>
      <c r="B15170" s="32" t="s">
        <v>146</v>
      </c>
      <c r="C15170">
        <f t="shared" ref="C15170:C15233" si="237">1*A15170</f>
        <v>33549</v>
      </c>
    </row>
    <row r="15171" spans="1:3">
      <c r="A15171" s="32" t="s">
        <v>7138</v>
      </c>
      <c r="B15171" s="32" t="s">
        <v>146</v>
      </c>
      <c r="C15171">
        <f t="shared" si="237"/>
        <v>33550</v>
      </c>
    </row>
    <row r="15172" spans="1:3">
      <c r="A15172" s="32" t="s">
        <v>7139</v>
      </c>
      <c r="B15172" s="32" t="s">
        <v>146</v>
      </c>
      <c r="C15172">
        <f t="shared" si="237"/>
        <v>33556</v>
      </c>
    </row>
    <row r="15173" spans="1:3">
      <c r="A15173" s="32" t="s">
        <v>7140</v>
      </c>
      <c r="B15173" s="32" t="s">
        <v>146</v>
      </c>
      <c r="C15173">
        <f t="shared" si="237"/>
        <v>33558</v>
      </c>
    </row>
    <row r="15174" spans="1:3">
      <c r="A15174" s="32" t="s">
        <v>7555</v>
      </c>
      <c r="B15174" s="32" t="s">
        <v>146</v>
      </c>
      <c r="C15174">
        <f t="shared" si="237"/>
        <v>33559</v>
      </c>
    </row>
    <row r="15175" spans="1:3">
      <c r="A15175" s="32" t="s">
        <v>7141</v>
      </c>
      <c r="B15175" s="32" t="s">
        <v>146</v>
      </c>
      <c r="C15175">
        <f t="shared" si="237"/>
        <v>33563</v>
      </c>
    </row>
    <row r="15176" spans="1:3">
      <c r="A15176" s="32" t="s">
        <v>7142</v>
      </c>
      <c r="B15176" s="32" t="s">
        <v>146</v>
      </c>
      <c r="C15176">
        <f t="shared" si="237"/>
        <v>33564</v>
      </c>
    </row>
    <row r="15177" spans="1:3">
      <c r="A15177" s="32" t="s">
        <v>7823</v>
      </c>
      <c r="B15177" s="32" t="s">
        <v>146</v>
      </c>
      <c r="C15177">
        <f t="shared" si="237"/>
        <v>33565</v>
      </c>
    </row>
    <row r="15178" spans="1:3">
      <c r="A15178" s="32" t="s">
        <v>7143</v>
      </c>
      <c r="B15178" s="32" t="s">
        <v>146</v>
      </c>
      <c r="C15178">
        <f t="shared" si="237"/>
        <v>33566</v>
      </c>
    </row>
    <row r="15179" spans="1:3">
      <c r="A15179" s="32" t="s">
        <v>7556</v>
      </c>
      <c r="B15179" s="32" t="s">
        <v>146</v>
      </c>
      <c r="C15179">
        <f t="shared" si="237"/>
        <v>33567</v>
      </c>
    </row>
    <row r="15180" spans="1:3">
      <c r="A15180" s="32" t="s">
        <v>7824</v>
      </c>
      <c r="B15180" s="32" t="s">
        <v>146</v>
      </c>
      <c r="C15180">
        <f t="shared" si="237"/>
        <v>33568</v>
      </c>
    </row>
    <row r="15181" spans="1:3">
      <c r="A15181" s="32" t="s">
        <v>7144</v>
      </c>
      <c r="B15181" s="32" t="s">
        <v>146</v>
      </c>
      <c r="C15181">
        <f t="shared" si="237"/>
        <v>33569</v>
      </c>
    </row>
    <row r="15182" spans="1:3">
      <c r="A15182" s="32" t="s">
        <v>7825</v>
      </c>
      <c r="B15182" s="32" t="s">
        <v>146</v>
      </c>
      <c r="C15182">
        <f t="shared" si="237"/>
        <v>33570</v>
      </c>
    </row>
    <row r="15183" spans="1:3">
      <c r="A15183" s="32" t="s">
        <v>7145</v>
      </c>
      <c r="B15183" s="32" t="s">
        <v>146</v>
      </c>
      <c r="C15183">
        <f t="shared" si="237"/>
        <v>33571</v>
      </c>
    </row>
    <row r="15184" spans="1:3">
      <c r="A15184" s="32" t="s">
        <v>7146</v>
      </c>
      <c r="B15184" s="32" t="s">
        <v>146</v>
      </c>
      <c r="C15184">
        <f t="shared" si="237"/>
        <v>33572</v>
      </c>
    </row>
    <row r="15185" spans="1:3">
      <c r="A15185" s="32" t="s">
        <v>7147</v>
      </c>
      <c r="B15185" s="32" t="s">
        <v>146</v>
      </c>
      <c r="C15185">
        <f t="shared" si="237"/>
        <v>33573</v>
      </c>
    </row>
    <row r="15186" spans="1:3">
      <c r="A15186" s="32" t="s">
        <v>7148</v>
      </c>
      <c r="B15186" s="32" t="s">
        <v>146</v>
      </c>
      <c r="C15186">
        <f t="shared" si="237"/>
        <v>33574</v>
      </c>
    </row>
    <row r="15187" spans="1:3">
      <c r="A15187" s="32" t="s">
        <v>8000</v>
      </c>
      <c r="B15187" s="32" t="s">
        <v>146</v>
      </c>
      <c r="C15187">
        <f t="shared" si="237"/>
        <v>33575</v>
      </c>
    </row>
    <row r="15188" spans="1:3">
      <c r="A15188" s="32" t="s">
        <v>7557</v>
      </c>
      <c r="B15188" s="32" t="s">
        <v>146</v>
      </c>
      <c r="C15188">
        <f t="shared" si="237"/>
        <v>33576</v>
      </c>
    </row>
    <row r="15189" spans="1:3">
      <c r="A15189" s="32" t="s">
        <v>7826</v>
      </c>
      <c r="B15189" s="32" t="s">
        <v>146</v>
      </c>
      <c r="C15189">
        <f t="shared" si="237"/>
        <v>33578</v>
      </c>
    </row>
    <row r="15190" spans="1:3">
      <c r="A15190" s="32" t="s">
        <v>7149</v>
      </c>
      <c r="B15190" s="32" t="s">
        <v>146</v>
      </c>
      <c r="C15190">
        <f t="shared" si="237"/>
        <v>33579</v>
      </c>
    </row>
    <row r="15191" spans="1:3">
      <c r="A15191" s="32" t="s">
        <v>7150</v>
      </c>
      <c r="B15191" s="32" t="s">
        <v>146</v>
      </c>
      <c r="C15191">
        <f t="shared" si="237"/>
        <v>33583</v>
      </c>
    </row>
    <row r="15192" spans="1:3">
      <c r="A15192" s="32" t="s">
        <v>7827</v>
      </c>
      <c r="B15192" s="32" t="s">
        <v>146</v>
      </c>
      <c r="C15192">
        <f t="shared" si="237"/>
        <v>33584</v>
      </c>
    </row>
    <row r="15193" spans="1:3">
      <c r="A15193" s="32" t="s">
        <v>8105</v>
      </c>
      <c r="B15193" s="32" t="s">
        <v>146</v>
      </c>
      <c r="C15193">
        <f t="shared" si="237"/>
        <v>33585</v>
      </c>
    </row>
    <row r="15194" spans="1:3">
      <c r="A15194" s="32" t="s">
        <v>7151</v>
      </c>
      <c r="B15194" s="32" t="s">
        <v>146</v>
      </c>
      <c r="C15194">
        <f t="shared" si="237"/>
        <v>33586</v>
      </c>
    </row>
    <row r="15195" spans="1:3">
      <c r="A15195" s="32" t="s">
        <v>7828</v>
      </c>
      <c r="B15195" s="32" t="s">
        <v>146</v>
      </c>
      <c r="C15195">
        <f t="shared" si="237"/>
        <v>33587</v>
      </c>
    </row>
    <row r="15196" spans="1:3">
      <c r="A15196" s="32" t="s">
        <v>7152</v>
      </c>
      <c r="B15196" s="32" t="s">
        <v>146</v>
      </c>
      <c r="C15196">
        <f t="shared" si="237"/>
        <v>33592</v>
      </c>
    </row>
    <row r="15197" spans="1:3">
      <c r="A15197" s="32" t="s">
        <v>7558</v>
      </c>
      <c r="B15197" s="32" t="s">
        <v>146</v>
      </c>
      <c r="C15197">
        <f t="shared" si="237"/>
        <v>33593</v>
      </c>
    </row>
    <row r="15198" spans="1:3">
      <c r="A15198" s="32" t="s">
        <v>7829</v>
      </c>
      <c r="B15198" s="32" t="s">
        <v>146</v>
      </c>
      <c r="C15198">
        <f t="shared" si="237"/>
        <v>33594</v>
      </c>
    </row>
    <row r="15199" spans="1:3">
      <c r="A15199" s="32" t="s">
        <v>7153</v>
      </c>
      <c r="B15199" s="32" t="s">
        <v>146</v>
      </c>
      <c r="C15199">
        <f t="shared" si="237"/>
        <v>33595</v>
      </c>
    </row>
    <row r="15200" spans="1:3">
      <c r="A15200" s="32" t="s">
        <v>7559</v>
      </c>
      <c r="B15200" s="32" t="s">
        <v>146</v>
      </c>
      <c r="C15200">
        <f t="shared" si="237"/>
        <v>33596</v>
      </c>
    </row>
    <row r="15201" spans="1:3">
      <c r="A15201" s="32" t="s">
        <v>8106</v>
      </c>
      <c r="B15201" s="32" t="s">
        <v>146</v>
      </c>
      <c r="C15201">
        <f t="shared" si="237"/>
        <v>33597</v>
      </c>
    </row>
    <row r="15202" spans="1:3">
      <c r="A15202" s="32" t="s">
        <v>7154</v>
      </c>
      <c r="B15202" s="32" t="s">
        <v>146</v>
      </c>
      <c r="C15202">
        <f t="shared" si="237"/>
        <v>33598</v>
      </c>
    </row>
    <row r="15203" spans="1:3">
      <c r="A15203" s="32" t="s">
        <v>8263</v>
      </c>
      <c r="B15203" s="32" t="s">
        <v>146</v>
      </c>
      <c r="C15203">
        <f t="shared" si="237"/>
        <v>33600</v>
      </c>
    </row>
    <row r="15204" spans="1:3">
      <c r="A15204" s="32" t="s">
        <v>7830</v>
      </c>
      <c r="B15204" s="32" t="s">
        <v>146</v>
      </c>
      <c r="C15204">
        <f t="shared" si="237"/>
        <v>33601</v>
      </c>
    </row>
    <row r="15205" spans="1:3">
      <c r="A15205" s="32" t="s">
        <v>7155</v>
      </c>
      <c r="B15205" s="32" t="s">
        <v>146</v>
      </c>
      <c r="C15205">
        <f t="shared" si="237"/>
        <v>33602</v>
      </c>
    </row>
    <row r="15206" spans="1:3">
      <c r="A15206" s="32" t="s">
        <v>7560</v>
      </c>
      <c r="B15206" s="32" t="s">
        <v>146</v>
      </c>
      <c r="C15206">
        <f t="shared" si="237"/>
        <v>33603</v>
      </c>
    </row>
    <row r="15207" spans="1:3">
      <c r="A15207" s="32" t="s">
        <v>7831</v>
      </c>
      <c r="B15207" s="32" t="s">
        <v>146</v>
      </c>
      <c r="C15207">
        <f t="shared" si="237"/>
        <v>33604</v>
      </c>
    </row>
    <row r="15208" spans="1:3">
      <c r="A15208" s="32" t="s">
        <v>7156</v>
      </c>
      <c r="B15208" s="32" t="s">
        <v>146</v>
      </c>
      <c r="C15208">
        <f t="shared" si="237"/>
        <v>33605</v>
      </c>
    </row>
    <row r="15209" spans="1:3">
      <c r="A15209" s="32" t="s">
        <v>7561</v>
      </c>
      <c r="B15209" s="32" t="s">
        <v>146</v>
      </c>
      <c r="C15209">
        <f t="shared" si="237"/>
        <v>33606</v>
      </c>
    </row>
    <row r="15210" spans="1:3">
      <c r="A15210" s="32" t="s">
        <v>7157</v>
      </c>
      <c r="B15210" s="32" t="s">
        <v>146</v>
      </c>
      <c r="C15210">
        <f t="shared" si="237"/>
        <v>33607</v>
      </c>
    </row>
    <row r="15211" spans="1:3">
      <c r="A15211" s="32" t="s">
        <v>7158</v>
      </c>
      <c r="B15211" s="32" t="s">
        <v>146</v>
      </c>
      <c r="C15211">
        <f t="shared" si="237"/>
        <v>33608</v>
      </c>
    </row>
    <row r="15212" spans="1:3">
      <c r="A15212" s="32" t="s">
        <v>7832</v>
      </c>
      <c r="B15212" s="32" t="s">
        <v>146</v>
      </c>
      <c r="C15212">
        <f t="shared" si="237"/>
        <v>33609</v>
      </c>
    </row>
    <row r="15213" spans="1:3">
      <c r="A15213" s="32" t="s">
        <v>7562</v>
      </c>
      <c r="B15213" s="32" t="s">
        <v>146</v>
      </c>
      <c r="C15213">
        <f t="shared" si="237"/>
        <v>33610</v>
      </c>
    </row>
    <row r="15214" spans="1:3">
      <c r="A15214" s="32" t="s">
        <v>7159</v>
      </c>
      <c r="B15214" s="32" t="s">
        <v>146</v>
      </c>
      <c r="C15214">
        <f t="shared" si="237"/>
        <v>33611</v>
      </c>
    </row>
    <row r="15215" spans="1:3">
      <c r="A15215" s="32" t="s">
        <v>7833</v>
      </c>
      <c r="B15215" s="32" t="s">
        <v>146</v>
      </c>
      <c r="C15215">
        <f t="shared" si="237"/>
        <v>33612</v>
      </c>
    </row>
    <row r="15216" spans="1:3">
      <c r="A15216" s="32" t="s">
        <v>7160</v>
      </c>
      <c r="B15216" s="32" t="s">
        <v>146</v>
      </c>
      <c r="C15216">
        <f t="shared" si="237"/>
        <v>33613</v>
      </c>
    </row>
    <row r="15217" spans="1:3">
      <c r="A15217" s="32" t="s">
        <v>7161</v>
      </c>
      <c r="B15217" s="32" t="s">
        <v>146</v>
      </c>
      <c r="C15217">
        <f t="shared" si="237"/>
        <v>33614</v>
      </c>
    </row>
    <row r="15218" spans="1:3">
      <c r="A15218" s="32" t="s">
        <v>7563</v>
      </c>
      <c r="B15218" s="32" t="s">
        <v>146</v>
      </c>
      <c r="C15218">
        <f t="shared" si="237"/>
        <v>33615</v>
      </c>
    </row>
    <row r="15219" spans="1:3">
      <c r="A15219" s="32" t="s">
        <v>7162</v>
      </c>
      <c r="B15219" s="32" t="s">
        <v>146</v>
      </c>
      <c r="C15219">
        <f t="shared" si="237"/>
        <v>33616</v>
      </c>
    </row>
    <row r="15220" spans="1:3">
      <c r="A15220" s="32" t="s">
        <v>7834</v>
      </c>
      <c r="B15220" s="32" t="s">
        <v>146</v>
      </c>
      <c r="C15220">
        <f t="shared" si="237"/>
        <v>33617</v>
      </c>
    </row>
    <row r="15221" spans="1:3">
      <c r="A15221" s="32" t="s">
        <v>7564</v>
      </c>
      <c r="B15221" s="32" t="s">
        <v>146</v>
      </c>
      <c r="C15221">
        <f t="shared" si="237"/>
        <v>33618</v>
      </c>
    </row>
    <row r="15222" spans="1:3">
      <c r="A15222" s="32" t="s">
        <v>7163</v>
      </c>
      <c r="B15222" s="32" t="s">
        <v>146</v>
      </c>
      <c r="C15222">
        <f t="shared" si="237"/>
        <v>33619</v>
      </c>
    </row>
    <row r="15223" spans="1:3">
      <c r="A15223" s="32" t="s">
        <v>7164</v>
      </c>
      <c r="B15223" s="32" t="s">
        <v>146</v>
      </c>
      <c r="C15223">
        <f t="shared" si="237"/>
        <v>33620</v>
      </c>
    </row>
    <row r="15224" spans="1:3">
      <c r="A15224" s="32" t="s">
        <v>7835</v>
      </c>
      <c r="B15224" s="32" t="s">
        <v>146</v>
      </c>
      <c r="C15224">
        <f t="shared" si="237"/>
        <v>33621</v>
      </c>
    </row>
    <row r="15225" spans="1:3">
      <c r="A15225" s="32" t="s">
        <v>7165</v>
      </c>
      <c r="B15225" s="32" t="s">
        <v>146</v>
      </c>
      <c r="C15225">
        <f t="shared" si="237"/>
        <v>33622</v>
      </c>
    </row>
    <row r="15226" spans="1:3">
      <c r="A15226" s="32" t="s">
        <v>7166</v>
      </c>
      <c r="B15226" s="32" t="s">
        <v>146</v>
      </c>
      <c r="C15226">
        <f t="shared" si="237"/>
        <v>33623</v>
      </c>
    </row>
    <row r="15227" spans="1:3">
      <c r="A15227" s="32" t="s">
        <v>7565</v>
      </c>
      <c r="B15227" s="32" t="s">
        <v>146</v>
      </c>
      <c r="C15227">
        <f t="shared" si="237"/>
        <v>33624</v>
      </c>
    </row>
    <row r="15228" spans="1:3">
      <c r="A15228" s="32" t="s">
        <v>7167</v>
      </c>
      <c r="B15228" s="32" t="s">
        <v>146</v>
      </c>
      <c r="C15228">
        <f t="shared" si="237"/>
        <v>33625</v>
      </c>
    </row>
    <row r="15229" spans="1:3">
      <c r="A15229" s="32" t="s">
        <v>7836</v>
      </c>
      <c r="B15229" s="32" t="s">
        <v>146</v>
      </c>
      <c r="C15229">
        <f t="shared" si="237"/>
        <v>33626</v>
      </c>
    </row>
    <row r="15230" spans="1:3">
      <c r="A15230" s="32" t="s">
        <v>7168</v>
      </c>
      <c r="B15230" s="32" t="s">
        <v>146</v>
      </c>
      <c r="C15230">
        <f t="shared" si="237"/>
        <v>33629</v>
      </c>
    </row>
    <row r="15231" spans="1:3">
      <c r="A15231" s="32" t="s">
        <v>7566</v>
      </c>
      <c r="B15231" s="32" t="s">
        <v>146</v>
      </c>
      <c r="C15231">
        <f t="shared" si="237"/>
        <v>33630</v>
      </c>
    </row>
    <row r="15232" spans="1:3">
      <c r="A15232" s="32" t="s">
        <v>8001</v>
      </c>
      <c r="B15232" s="32" t="s">
        <v>146</v>
      </c>
      <c r="C15232">
        <f t="shared" si="237"/>
        <v>33631</v>
      </c>
    </row>
    <row r="15233" spans="1:3">
      <c r="A15233" s="32" t="s">
        <v>7169</v>
      </c>
      <c r="B15233" s="32" t="s">
        <v>146</v>
      </c>
      <c r="C15233">
        <f t="shared" si="237"/>
        <v>33633</v>
      </c>
    </row>
    <row r="15234" spans="1:3">
      <c r="A15234" s="32" t="s">
        <v>7170</v>
      </c>
      <c r="B15234" s="32" t="s">
        <v>146</v>
      </c>
      <c r="C15234">
        <f t="shared" ref="C15234:C15297" si="238">1*A15234</f>
        <v>33634</v>
      </c>
    </row>
    <row r="15235" spans="1:3">
      <c r="A15235" s="32" t="s">
        <v>7171</v>
      </c>
      <c r="B15235" s="32" t="s">
        <v>146</v>
      </c>
      <c r="C15235">
        <f t="shared" si="238"/>
        <v>33635</v>
      </c>
    </row>
    <row r="15236" spans="1:3">
      <c r="A15236" s="32" t="s">
        <v>7837</v>
      </c>
      <c r="B15236" s="32" t="s">
        <v>146</v>
      </c>
      <c r="C15236">
        <f t="shared" si="238"/>
        <v>33637</v>
      </c>
    </row>
    <row r="15237" spans="1:3">
      <c r="A15237" s="32" t="s">
        <v>7172</v>
      </c>
      <c r="B15237" s="32" t="s">
        <v>146</v>
      </c>
      <c r="C15237">
        <f t="shared" si="238"/>
        <v>33646</v>
      </c>
    </row>
    <row r="15238" spans="1:3">
      <c r="A15238" s="32" t="s">
        <v>7838</v>
      </c>
      <c r="B15238" s="32" t="s">
        <v>146</v>
      </c>
      <c r="C15238">
        <f t="shared" si="238"/>
        <v>33647</v>
      </c>
    </row>
    <row r="15239" spans="1:3">
      <c r="A15239" s="32" t="s">
        <v>7567</v>
      </c>
      <c r="B15239" s="32" t="s">
        <v>146</v>
      </c>
      <c r="C15239">
        <f t="shared" si="238"/>
        <v>33650</v>
      </c>
    </row>
    <row r="15240" spans="1:3">
      <c r="A15240" s="32" t="s">
        <v>7568</v>
      </c>
      <c r="B15240" s="32" t="s">
        <v>146</v>
      </c>
      <c r="C15240">
        <f t="shared" si="238"/>
        <v>33655</v>
      </c>
    </row>
    <row r="15241" spans="1:3">
      <c r="A15241" s="32" t="s">
        <v>7173</v>
      </c>
      <c r="B15241" s="32" t="s">
        <v>146</v>
      </c>
      <c r="C15241">
        <f t="shared" si="238"/>
        <v>33660</v>
      </c>
    </row>
    <row r="15242" spans="1:3">
      <c r="A15242" s="32" t="s">
        <v>7174</v>
      </c>
      <c r="B15242" s="32" t="s">
        <v>146</v>
      </c>
      <c r="C15242">
        <f t="shared" si="238"/>
        <v>33661</v>
      </c>
    </row>
    <row r="15243" spans="1:3">
      <c r="A15243" s="32" t="s">
        <v>7175</v>
      </c>
      <c r="B15243" s="32" t="s">
        <v>146</v>
      </c>
      <c r="C15243">
        <f t="shared" si="238"/>
        <v>33662</v>
      </c>
    </row>
    <row r="15244" spans="1:3">
      <c r="A15244" s="32" t="s">
        <v>7569</v>
      </c>
      <c r="B15244" s="32" t="s">
        <v>146</v>
      </c>
      <c r="C15244">
        <f t="shared" si="238"/>
        <v>33663</v>
      </c>
    </row>
    <row r="15245" spans="1:3">
      <c r="A15245" s="32" t="s">
        <v>7176</v>
      </c>
      <c r="B15245" s="32" t="s">
        <v>146</v>
      </c>
      <c r="C15245">
        <f t="shared" si="238"/>
        <v>33664</v>
      </c>
    </row>
    <row r="15246" spans="1:3">
      <c r="A15246" s="32" t="s">
        <v>7177</v>
      </c>
      <c r="B15246" s="32" t="s">
        <v>146</v>
      </c>
      <c r="C15246">
        <f t="shared" si="238"/>
        <v>33672</v>
      </c>
    </row>
    <row r="15247" spans="1:3">
      <c r="A15247" s="32" t="s">
        <v>7570</v>
      </c>
      <c r="B15247" s="32" t="s">
        <v>146</v>
      </c>
      <c r="C15247">
        <f t="shared" si="238"/>
        <v>33673</v>
      </c>
    </row>
    <row r="15248" spans="1:3">
      <c r="A15248" s="32" t="s">
        <v>7839</v>
      </c>
      <c r="B15248" s="32" t="s">
        <v>146</v>
      </c>
      <c r="C15248">
        <f t="shared" si="238"/>
        <v>33674</v>
      </c>
    </row>
    <row r="15249" spans="1:3">
      <c r="A15249" s="32" t="s">
        <v>7178</v>
      </c>
      <c r="B15249" s="32" t="s">
        <v>146</v>
      </c>
      <c r="C15249">
        <f t="shared" si="238"/>
        <v>33675</v>
      </c>
    </row>
    <row r="15250" spans="1:3">
      <c r="A15250" s="32" t="s">
        <v>7179</v>
      </c>
      <c r="B15250" s="32" t="s">
        <v>146</v>
      </c>
      <c r="C15250">
        <f t="shared" si="238"/>
        <v>33677</v>
      </c>
    </row>
    <row r="15251" spans="1:3">
      <c r="A15251" s="32" t="s">
        <v>7840</v>
      </c>
      <c r="B15251" s="32" t="s">
        <v>146</v>
      </c>
      <c r="C15251">
        <f t="shared" si="238"/>
        <v>33679</v>
      </c>
    </row>
    <row r="15252" spans="1:3">
      <c r="A15252" s="32" t="s">
        <v>7180</v>
      </c>
      <c r="B15252" s="32" t="s">
        <v>146</v>
      </c>
      <c r="C15252">
        <f t="shared" si="238"/>
        <v>33680</v>
      </c>
    </row>
    <row r="15253" spans="1:3">
      <c r="A15253" s="32" t="s">
        <v>7181</v>
      </c>
      <c r="B15253" s="32" t="s">
        <v>146</v>
      </c>
      <c r="C15253">
        <f t="shared" si="238"/>
        <v>33681</v>
      </c>
    </row>
    <row r="15254" spans="1:3">
      <c r="A15254" s="32" t="s">
        <v>7841</v>
      </c>
      <c r="B15254" s="32" t="s">
        <v>146</v>
      </c>
      <c r="C15254">
        <f t="shared" si="238"/>
        <v>33682</v>
      </c>
    </row>
    <row r="15255" spans="1:3">
      <c r="A15255" s="32" t="s">
        <v>7571</v>
      </c>
      <c r="B15255" s="32" t="s">
        <v>146</v>
      </c>
      <c r="C15255">
        <f t="shared" si="238"/>
        <v>33684</v>
      </c>
    </row>
    <row r="15256" spans="1:3">
      <c r="A15256" s="32" t="s">
        <v>7842</v>
      </c>
      <c r="B15256" s="32" t="s">
        <v>146</v>
      </c>
      <c r="C15256">
        <f t="shared" si="238"/>
        <v>33685</v>
      </c>
    </row>
    <row r="15257" spans="1:3">
      <c r="A15257" s="32" t="s">
        <v>7182</v>
      </c>
      <c r="B15257" s="32" t="s">
        <v>146</v>
      </c>
      <c r="C15257">
        <f t="shared" si="238"/>
        <v>33686</v>
      </c>
    </row>
    <row r="15258" spans="1:3">
      <c r="A15258" s="32" t="s">
        <v>8002</v>
      </c>
      <c r="B15258" s="32" t="s">
        <v>146</v>
      </c>
      <c r="C15258">
        <f t="shared" si="238"/>
        <v>33687</v>
      </c>
    </row>
    <row r="15259" spans="1:3">
      <c r="A15259" s="32" t="s">
        <v>7183</v>
      </c>
      <c r="B15259" s="32" t="s">
        <v>146</v>
      </c>
      <c r="C15259">
        <f t="shared" si="238"/>
        <v>33688</v>
      </c>
    </row>
    <row r="15260" spans="1:3">
      <c r="A15260" s="32" t="s">
        <v>7184</v>
      </c>
      <c r="B15260" s="32" t="s">
        <v>146</v>
      </c>
      <c r="C15260">
        <f t="shared" si="238"/>
        <v>33689</v>
      </c>
    </row>
    <row r="15261" spans="1:3">
      <c r="A15261" s="32" t="s">
        <v>8277</v>
      </c>
      <c r="B15261" s="32" t="s">
        <v>146</v>
      </c>
      <c r="C15261">
        <f t="shared" si="238"/>
        <v>33690</v>
      </c>
    </row>
    <row r="15262" spans="1:3">
      <c r="A15262" s="32" t="s">
        <v>7185</v>
      </c>
      <c r="B15262" s="32" t="s">
        <v>146</v>
      </c>
      <c r="C15262">
        <f t="shared" si="238"/>
        <v>33694</v>
      </c>
    </row>
    <row r="15263" spans="1:3">
      <c r="A15263" s="32" t="s">
        <v>8287</v>
      </c>
      <c r="B15263" s="32" t="s">
        <v>146</v>
      </c>
      <c r="C15263">
        <f t="shared" si="238"/>
        <v>33697</v>
      </c>
    </row>
    <row r="15264" spans="1:3">
      <c r="A15264" s="32" t="s">
        <v>7186</v>
      </c>
      <c r="B15264" s="32" t="s">
        <v>146</v>
      </c>
      <c r="C15264">
        <f t="shared" si="238"/>
        <v>33701</v>
      </c>
    </row>
    <row r="15265" spans="1:3">
      <c r="A15265" s="32" t="s">
        <v>7187</v>
      </c>
      <c r="B15265" s="32" t="s">
        <v>146</v>
      </c>
      <c r="C15265">
        <f t="shared" si="238"/>
        <v>33702</v>
      </c>
    </row>
    <row r="15266" spans="1:3">
      <c r="A15266" s="32" t="s">
        <v>7843</v>
      </c>
      <c r="B15266" s="32" t="s">
        <v>146</v>
      </c>
      <c r="C15266">
        <f t="shared" si="238"/>
        <v>33703</v>
      </c>
    </row>
    <row r="15267" spans="1:3">
      <c r="A15267" s="32" t="s">
        <v>7844</v>
      </c>
      <c r="B15267" s="32" t="s">
        <v>146</v>
      </c>
      <c r="C15267">
        <f t="shared" si="238"/>
        <v>33704</v>
      </c>
    </row>
    <row r="15268" spans="1:3">
      <c r="A15268" s="32" t="s">
        <v>7572</v>
      </c>
      <c r="B15268" s="32" t="s">
        <v>146</v>
      </c>
      <c r="C15268">
        <f t="shared" si="238"/>
        <v>33705</v>
      </c>
    </row>
    <row r="15269" spans="1:3">
      <c r="A15269" s="32" t="s">
        <v>8003</v>
      </c>
      <c r="B15269" s="32" t="s">
        <v>146</v>
      </c>
      <c r="C15269">
        <f t="shared" si="238"/>
        <v>33706</v>
      </c>
    </row>
    <row r="15270" spans="1:3">
      <c r="A15270" s="32" t="s">
        <v>7188</v>
      </c>
      <c r="B15270" s="32" t="s">
        <v>146</v>
      </c>
      <c r="C15270">
        <f t="shared" si="238"/>
        <v>33707</v>
      </c>
    </row>
    <row r="15271" spans="1:3">
      <c r="A15271" s="32" t="s">
        <v>7573</v>
      </c>
      <c r="B15271" s="32" t="s">
        <v>146</v>
      </c>
      <c r="C15271">
        <f t="shared" si="238"/>
        <v>33708</v>
      </c>
    </row>
    <row r="15272" spans="1:3">
      <c r="A15272" s="32" t="s">
        <v>7189</v>
      </c>
      <c r="B15272" s="32" t="s">
        <v>146</v>
      </c>
      <c r="C15272">
        <f t="shared" si="238"/>
        <v>33709</v>
      </c>
    </row>
    <row r="15273" spans="1:3">
      <c r="A15273" s="32" t="s">
        <v>7574</v>
      </c>
      <c r="B15273" s="32" t="s">
        <v>146</v>
      </c>
      <c r="C15273">
        <f t="shared" si="238"/>
        <v>33710</v>
      </c>
    </row>
    <row r="15274" spans="1:3">
      <c r="A15274" s="32" t="s">
        <v>7575</v>
      </c>
      <c r="B15274" s="32" t="s">
        <v>146</v>
      </c>
      <c r="C15274">
        <f t="shared" si="238"/>
        <v>33711</v>
      </c>
    </row>
    <row r="15275" spans="1:3">
      <c r="A15275" s="32" t="s">
        <v>7845</v>
      </c>
      <c r="B15275" s="32" t="s">
        <v>146</v>
      </c>
      <c r="C15275">
        <f t="shared" si="238"/>
        <v>33712</v>
      </c>
    </row>
    <row r="15276" spans="1:3">
      <c r="A15276" s="32" t="s">
        <v>7846</v>
      </c>
      <c r="B15276" s="32" t="s">
        <v>146</v>
      </c>
      <c r="C15276">
        <f t="shared" si="238"/>
        <v>33713</v>
      </c>
    </row>
    <row r="15277" spans="1:3">
      <c r="A15277" s="32" t="s">
        <v>7190</v>
      </c>
      <c r="B15277" s="32" t="s">
        <v>146</v>
      </c>
      <c r="C15277">
        <f t="shared" si="238"/>
        <v>33714</v>
      </c>
    </row>
    <row r="15278" spans="1:3">
      <c r="A15278" s="32" t="s">
        <v>7191</v>
      </c>
      <c r="B15278" s="32" t="s">
        <v>146</v>
      </c>
      <c r="C15278">
        <f t="shared" si="238"/>
        <v>33715</v>
      </c>
    </row>
    <row r="15279" spans="1:3">
      <c r="A15279" s="32" t="s">
        <v>7192</v>
      </c>
      <c r="B15279" s="32" t="s">
        <v>146</v>
      </c>
      <c r="C15279">
        <f t="shared" si="238"/>
        <v>33716</v>
      </c>
    </row>
    <row r="15280" spans="1:3">
      <c r="A15280" s="32" t="s">
        <v>7847</v>
      </c>
      <c r="B15280" s="32" t="s">
        <v>146</v>
      </c>
      <c r="C15280">
        <f t="shared" si="238"/>
        <v>33729</v>
      </c>
    </row>
    <row r="15281" spans="1:3">
      <c r="A15281" s="32" t="s">
        <v>7576</v>
      </c>
      <c r="B15281" s="32" t="s">
        <v>146</v>
      </c>
      <c r="C15281">
        <f t="shared" si="238"/>
        <v>33730</v>
      </c>
    </row>
    <row r="15282" spans="1:3">
      <c r="A15282" s="32" t="s">
        <v>7193</v>
      </c>
      <c r="B15282" s="32" t="s">
        <v>146</v>
      </c>
      <c r="C15282">
        <f t="shared" si="238"/>
        <v>33731</v>
      </c>
    </row>
    <row r="15283" spans="1:3">
      <c r="A15283" s="32" t="s">
        <v>7194</v>
      </c>
      <c r="B15283" s="32" t="s">
        <v>146</v>
      </c>
      <c r="C15283">
        <f t="shared" si="238"/>
        <v>33732</v>
      </c>
    </row>
    <row r="15284" spans="1:3">
      <c r="A15284" s="32" t="s">
        <v>7848</v>
      </c>
      <c r="B15284" s="32" t="s">
        <v>146</v>
      </c>
      <c r="C15284">
        <f t="shared" si="238"/>
        <v>33733</v>
      </c>
    </row>
    <row r="15285" spans="1:3">
      <c r="A15285" s="32" t="s">
        <v>7195</v>
      </c>
      <c r="B15285" s="32" t="s">
        <v>146</v>
      </c>
      <c r="C15285">
        <f t="shared" si="238"/>
        <v>33734</v>
      </c>
    </row>
    <row r="15286" spans="1:3">
      <c r="A15286" s="32" t="s">
        <v>7849</v>
      </c>
      <c r="B15286" s="32" t="s">
        <v>146</v>
      </c>
      <c r="C15286">
        <f t="shared" si="238"/>
        <v>33736</v>
      </c>
    </row>
    <row r="15287" spans="1:3">
      <c r="A15287" s="32" t="s">
        <v>7196</v>
      </c>
      <c r="B15287" s="32" t="s">
        <v>146</v>
      </c>
      <c r="C15287">
        <f t="shared" si="238"/>
        <v>33737</v>
      </c>
    </row>
    <row r="15288" spans="1:3">
      <c r="A15288" s="32" t="s">
        <v>7577</v>
      </c>
      <c r="B15288" s="32" t="s">
        <v>146</v>
      </c>
      <c r="C15288">
        <f t="shared" si="238"/>
        <v>33738</v>
      </c>
    </row>
    <row r="15289" spans="1:3">
      <c r="A15289" s="32" t="s">
        <v>7850</v>
      </c>
      <c r="B15289" s="32" t="s">
        <v>146</v>
      </c>
      <c r="C15289">
        <f t="shared" si="238"/>
        <v>33740</v>
      </c>
    </row>
    <row r="15290" spans="1:3">
      <c r="A15290" s="32" t="s">
        <v>7851</v>
      </c>
      <c r="B15290" s="32" t="s">
        <v>146</v>
      </c>
      <c r="C15290">
        <f t="shared" si="238"/>
        <v>33741</v>
      </c>
    </row>
    <row r="15291" spans="1:3">
      <c r="A15291" s="32" t="s">
        <v>7578</v>
      </c>
      <c r="B15291" s="32" t="s">
        <v>146</v>
      </c>
      <c r="C15291">
        <f t="shared" si="238"/>
        <v>33742</v>
      </c>
    </row>
    <row r="15292" spans="1:3">
      <c r="A15292" s="32" t="s">
        <v>8004</v>
      </c>
      <c r="B15292" s="32" t="s">
        <v>146</v>
      </c>
      <c r="C15292">
        <f t="shared" si="238"/>
        <v>33743</v>
      </c>
    </row>
    <row r="15293" spans="1:3">
      <c r="A15293" s="32" t="s">
        <v>7197</v>
      </c>
      <c r="B15293" s="32" t="s">
        <v>146</v>
      </c>
      <c r="C15293">
        <f t="shared" si="238"/>
        <v>33744</v>
      </c>
    </row>
    <row r="15294" spans="1:3">
      <c r="A15294" s="32" t="s">
        <v>7198</v>
      </c>
      <c r="B15294" s="32" t="s">
        <v>146</v>
      </c>
      <c r="C15294">
        <f t="shared" si="238"/>
        <v>33747</v>
      </c>
    </row>
    <row r="15295" spans="1:3">
      <c r="A15295" s="32" t="s">
        <v>7852</v>
      </c>
      <c r="B15295" s="32" t="s">
        <v>146</v>
      </c>
      <c r="C15295">
        <f t="shared" si="238"/>
        <v>33755</v>
      </c>
    </row>
    <row r="15296" spans="1:3">
      <c r="A15296" s="32" t="s">
        <v>7853</v>
      </c>
      <c r="B15296" s="32" t="s">
        <v>146</v>
      </c>
      <c r="C15296">
        <f t="shared" si="238"/>
        <v>33756</v>
      </c>
    </row>
    <row r="15297" spans="1:3">
      <c r="A15297" s="32" t="s">
        <v>7199</v>
      </c>
      <c r="B15297" s="32" t="s">
        <v>146</v>
      </c>
      <c r="C15297">
        <f t="shared" si="238"/>
        <v>33757</v>
      </c>
    </row>
    <row r="15298" spans="1:3">
      <c r="A15298" s="32" t="s">
        <v>7200</v>
      </c>
      <c r="B15298" s="32" t="s">
        <v>146</v>
      </c>
      <c r="C15298">
        <f t="shared" ref="C15298:C15361" si="239">1*A15298</f>
        <v>33758</v>
      </c>
    </row>
    <row r="15299" spans="1:3">
      <c r="A15299" s="32" t="s">
        <v>7201</v>
      </c>
      <c r="B15299" s="32" t="s">
        <v>146</v>
      </c>
      <c r="C15299">
        <f t="shared" si="239"/>
        <v>33759</v>
      </c>
    </row>
    <row r="15300" spans="1:3">
      <c r="A15300" s="32" t="s">
        <v>7202</v>
      </c>
      <c r="B15300" s="32" t="s">
        <v>146</v>
      </c>
      <c r="C15300">
        <f t="shared" si="239"/>
        <v>33760</v>
      </c>
    </row>
    <row r="15301" spans="1:3">
      <c r="A15301" s="32" t="s">
        <v>7854</v>
      </c>
      <c r="B15301" s="32" t="s">
        <v>146</v>
      </c>
      <c r="C15301">
        <f t="shared" si="239"/>
        <v>33761</v>
      </c>
    </row>
    <row r="15302" spans="1:3">
      <c r="A15302" s="32" t="s">
        <v>7579</v>
      </c>
      <c r="B15302" s="32" t="s">
        <v>146</v>
      </c>
      <c r="C15302">
        <f t="shared" si="239"/>
        <v>33762</v>
      </c>
    </row>
    <row r="15303" spans="1:3">
      <c r="A15303" s="32" t="s">
        <v>7203</v>
      </c>
      <c r="B15303" s="32" t="s">
        <v>146</v>
      </c>
      <c r="C15303">
        <f t="shared" si="239"/>
        <v>33763</v>
      </c>
    </row>
    <row r="15304" spans="1:3">
      <c r="A15304" s="32" t="s">
        <v>7855</v>
      </c>
      <c r="B15304" s="32" t="s">
        <v>146</v>
      </c>
      <c r="C15304">
        <f t="shared" si="239"/>
        <v>33764</v>
      </c>
    </row>
    <row r="15305" spans="1:3">
      <c r="A15305" s="32" t="s">
        <v>7204</v>
      </c>
      <c r="B15305" s="32" t="s">
        <v>146</v>
      </c>
      <c r="C15305">
        <f t="shared" si="239"/>
        <v>33765</v>
      </c>
    </row>
    <row r="15306" spans="1:3">
      <c r="A15306" s="32" t="s">
        <v>7205</v>
      </c>
      <c r="B15306" s="32" t="s">
        <v>146</v>
      </c>
      <c r="C15306">
        <f t="shared" si="239"/>
        <v>33766</v>
      </c>
    </row>
    <row r="15307" spans="1:3">
      <c r="A15307" s="32" t="s">
        <v>7580</v>
      </c>
      <c r="B15307" s="32" t="s">
        <v>146</v>
      </c>
      <c r="C15307">
        <f t="shared" si="239"/>
        <v>33767</v>
      </c>
    </row>
    <row r="15308" spans="1:3">
      <c r="A15308" s="32" t="s">
        <v>7856</v>
      </c>
      <c r="B15308" s="32" t="s">
        <v>146</v>
      </c>
      <c r="C15308">
        <f t="shared" si="239"/>
        <v>33769</v>
      </c>
    </row>
    <row r="15309" spans="1:3">
      <c r="A15309" s="32" t="s">
        <v>7206</v>
      </c>
      <c r="B15309" s="32" t="s">
        <v>146</v>
      </c>
      <c r="C15309">
        <f t="shared" si="239"/>
        <v>33770</v>
      </c>
    </row>
    <row r="15310" spans="1:3">
      <c r="A15310" s="32" t="s">
        <v>7207</v>
      </c>
      <c r="B15310" s="32" t="s">
        <v>146</v>
      </c>
      <c r="C15310">
        <f t="shared" si="239"/>
        <v>33771</v>
      </c>
    </row>
    <row r="15311" spans="1:3">
      <c r="A15311" s="32" t="s">
        <v>7857</v>
      </c>
      <c r="B15311" s="32" t="s">
        <v>146</v>
      </c>
      <c r="C15311">
        <f t="shared" si="239"/>
        <v>33772</v>
      </c>
    </row>
    <row r="15312" spans="1:3">
      <c r="A15312" s="32" t="s">
        <v>7208</v>
      </c>
      <c r="B15312" s="32" t="s">
        <v>146</v>
      </c>
      <c r="C15312">
        <f t="shared" si="239"/>
        <v>33773</v>
      </c>
    </row>
    <row r="15313" spans="1:3">
      <c r="A15313" s="32" t="s">
        <v>7581</v>
      </c>
      <c r="B15313" s="32" t="s">
        <v>146</v>
      </c>
      <c r="C15313">
        <f t="shared" si="239"/>
        <v>33774</v>
      </c>
    </row>
    <row r="15314" spans="1:3">
      <c r="A15314" s="32" t="s">
        <v>7209</v>
      </c>
      <c r="B15314" s="32" t="s">
        <v>146</v>
      </c>
      <c r="C15314">
        <f t="shared" si="239"/>
        <v>33775</v>
      </c>
    </row>
    <row r="15315" spans="1:3">
      <c r="A15315" s="32" t="s">
        <v>7210</v>
      </c>
      <c r="B15315" s="32" t="s">
        <v>146</v>
      </c>
      <c r="C15315">
        <f t="shared" si="239"/>
        <v>33776</v>
      </c>
    </row>
    <row r="15316" spans="1:3">
      <c r="A15316" s="32" t="s">
        <v>7858</v>
      </c>
      <c r="B15316" s="32" t="s">
        <v>146</v>
      </c>
      <c r="C15316">
        <f t="shared" si="239"/>
        <v>33777</v>
      </c>
    </row>
    <row r="15317" spans="1:3">
      <c r="A15317" s="32" t="s">
        <v>7211</v>
      </c>
      <c r="B15317" s="32" t="s">
        <v>146</v>
      </c>
      <c r="C15317">
        <f t="shared" si="239"/>
        <v>33778</v>
      </c>
    </row>
    <row r="15318" spans="1:3">
      <c r="A15318" s="32" t="s">
        <v>7582</v>
      </c>
      <c r="B15318" s="32" t="s">
        <v>146</v>
      </c>
      <c r="C15318">
        <f t="shared" si="239"/>
        <v>33779</v>
      </c>
    </row>
    <row r="15319" spans="1:3">
      <c r="A15319" s="32" t="s">
        <v>7859</v>
      </c>
      <c r="B15319" s="32" t="s">
        <v>146</v>
      </c>
      <c r="C15319">
        <f t="shared" si="239"/>
        <v>33780</v>
      </c>
    </row>
    <row r="15320" spans="1:3">
      <c r="A15320" s="32" t="s">
        <v>7583</v>
      </c>
      <c r="B15320" s="32" t="s">
        <v>146</v>
      </c>
      <c r="C15320">
        <f t="shared" si="239"/>
        <v>33781</v>
      </c>
    </row>
    <row r="15321" spans="1:3">
      <c r="A15321" s="32" t="s">
        <v>7860</v>
      </c>
      <c r="B15321" s="32" t="s">
        <v>146</v>
      </c>
      <c r="C15321">
        <f t="shared" si="239"/>
        <v>33782</v>
      </c>
    </row>
    <row r="15322" spans="1:3">
      <c r="A15322" s="32" t="s">
        <v>7584</v>
      </c>
      <c r="B15322" s="32" t="s">
        <v>146</v>
      </c>
      <c r="C15322">
        <f t="shared" si="239"/>
        <v>33784</v>
      </c>
    </row>
    <row r="15323" spans="1:3">
      <c r="A15323" s="32" t="s">
        <v>7212</v>
      </c>
      <c r="B15323" s="32" t="s">
        <v>146</v>
      </c>
      <c r="C15323">
        <f t="shared" si="239"/>
        <v>33785</v>
      </c>
    </row>
    <row r="15324" spans="1:3">
      <c r="A15324" s="32" t="s">
        <v>7213</v>
      </c>
      <c r="B15324" s="32" t="s">
        <v>146</v>
      </c>
      <c r="C15324">
        <f t="shared" si="239"/>
        <v>33786</v>
      </c>
    </row>
    <row r="15325" spans="1:3">
      <c r="A15325" s="32" t="s">
        <v>8005</v>
      </c>
      <c r="B15325" s="32" t="s">
        <v>146</v>
      </c>
      <c r="C15325">
        <f t="shared" si="239"/>
        <v>33801</v>
      </c>
    </row>
    <row r="15326" spans="1:3">
      <c r="A15326" s="32" t="s">
        <v>7861</v>
      </c>
      <c r="B15326" s="32" t="s">
        <v>146</v>
      </c>
      <c r="C15326">
        <f t="shared" si="239"/>
        <v>33802</v>
      </c>
    </row>
    <row r="15327" spans="1:3">
      <c r="A15327" s="32" t="s">
        <v>7214</v>
      </c>
      <c r="B15327" s="32" t="s">
        <v>146</v>
      </c>
      <c r="C15327">
        <f t="shared" si="239"/>
        <v>33803</v>
      </c>
    </row>
    <row r="15328" spans="1:3">
      <c r="A15328" s="32" t="s">
        <v>7585</v>
      </c>
      <c r="B15328" s="32" t="s">
        <v>146</v>
      </c>
      <c r="C15328">
        <f t="shared" si="239"/>
        <v>33804</v>
      </c>
    </row>
    <row r="15329" spans="1:3">
      <c r="A15329" s="32" t="s">
        <v>7215</v>
      </c>
      <c r="B15329" s="32" t="s">
        <v>146</v>
      </c>
      <c r="C15329">
        <f t="shared" si="239"/>
        <v>33805</v>
      </c>
    </row>
    <row r="15330" spans="1:3">
      <c r="A15330" s="32" t="s">
        <v>7216</v>
      </c>
      <c r="B15330" s="32" t="s">
        <v>146</v>
      </c>
      <c r="C15330">
        <f t="shared" si="239"/>
        <v>33806</v>
      </c>
    </row>
    <row r="15331" spans="1:3">
      <c r="A15331" s="32" t="s">
        <v>7862</v>
      </c>
      <c r="B15331" s="32" t="s">
        <v>146</v>
      </c>
      <c r="C15331">
        <f t="shared" si="239"/>
        <v>33807</v>
      </c>
    </row>
    <row r="15332" spans="1:3">
      <c r="A15332" s="32" t="s">
        <v>7586</v>
      </c>
      <c r="B15332" s="32" t="s">
        <v>146</v>
      </c>
      <c r="C15332">
        <f t="shared" si="239"/>
        <v>33809</v>
      </c>
    </row>
    <row r="15333" spans="1:3">
      <c r="A15333" s="32" t="s">
        <v>7217</v>
      </c>
      <c r="B15333" s="32" t="s">
        <v>146</v>
      </c>
      <c r="C15333">
        <f t="shared" si="239"/>
        <v>33810</v>
      </c>
    </row>
    <row r="15334" spans="1:3">
      <c r="A15334" s="32" t="s">
        <v>7863</v>
      </c>
      <c r="B15334" s="32" t="s">
        <v>146</v>
      </c>
      <c r="C15334">
        <f t="shared" si="239"/>
        <v>33811</v>
      </c>
    </row>
    <row r="15335" spans="1:3">
      <c r="A15335" s="32" t="s">
        <v>7218</v>
      </c>
      <c r="B15335" s="32" t="s">
        <v>146</v>
      </c>
      <c r="C15335">
        <f t="shared" si="239"/>
        <v>33812</v>
      </c>
    </row>
    <row r="15336" spans="1:3">
      <c r="A15336" s="32" t="s">
        <v>7587</v>
      </c>
      <c r="B15336" s="32" t="s">
        <v>146</v>
      </c>
      <c r="C15336">
        <f t="shared" si="239"/>
        <v>33813</v>
      </c>
    </row>
    <row r="15337" spans="1:3">
      <c r="A15337" s="32" t="s">
        <v>7219</v>
      </c>
      <c r="B15337" s="32" t="s">
        <v>146</v>
      </c>
      <c r="C15337">
        <f t="shared" si="239"/>
        <v>33815</v>
      </c>
    </row>
    <row r="15338" spans="1:3">
      <c r="A15338" s="32" t="s">
        <v>7864</v>
      </c>
      <c r="B15338" s="32" t="s">
        <v>146</v>
      </c>
      <c r="C15338">
        <f t="shared" si="239"/>
        <v>33820</v>
      </c>
    </row>
    <row r="15339" spans="1:3">
      <c r="A15339" s="32" t="s">
        <v>7865</v>
      </c>
      <c r="B15339" s="32" t="s">
        <v>146</v>
      </c>
      <c r="C15339">
        <f t="shared" si="239"/>
        <v>33823</v>
      </c>
    </row>
    <row r="15340" spans="1:3">
      <c r="A15340" s="32" t="s">
        <v>7220</v>
      </c>
      <c r="B15340" s="32" t="s">
        <v>146</v>
      </c>
      <c r="C15340">
        <f t="shared" si="239"/>
        <v>33825</v>
      </c>
    </row>
    <row r="15341" spans="1:3">
      <c r="A15341" s="32" t="s">
        <v>8006</v>
      </c>
      <c r="B15341" s="32" t="s">
        <v>146</v>
      </c>
      <c r="C15341">
        <f t="shared" si="239"/>
        <v>33826</v>
      </c>
    </row>
    <row r="15342" spans="1:3">
      <c r="A15342" s="32" t="s">
        <v>7221</v>
      </c>
      <c r="B15342" s="32" t="s">
        <v>146</v>
      </c>
      <c r="C15342">
        <f t="shared" si="239"/>
        <v>33827</v>
      </c>
    </row>
    <row r="15343" spans="1:3">
      <c r="A15343" s="32" t="s">
        <v>7222</v>
      </c>
      <c r="B15343" s="32" t="s">
        <v>146</v>
      </c>
      <c r="C15343">
        <f t="shared" si="239"/>
        <v>33830</v>
      </c>
    </row>
    <row r="15344" spans="1:3">
      <c r="A15344" s="32" t="s">
        <v>7588</v>
      </c>
      <c r="B15344" s="32" t="s">
        <v>146</v>
      </c>
      <c r="C15344">
        <f t="shared" si="239"/>
        <v>33831</v>
      </c>
    </row>
    <row r="15345" spans="1:3">
      <c r="A15345" s="32" t="s">
        <v>7866</v>
      </c>
      <c r="B15345" s="32" t="s">
        <v>146</v>
      </c>
      <c r="C15345">
        <f t="shared" si="239"/>
        <v>33834</v>
      </c>
    </row>
    <row r="15346" spans="1:3">
      <c r="A15346" s="32" t="s">
        <v>7223</v>
      </c>
      <c r="B15346" s="32" t="s">
        <v>146</v>
      </c>
      <c r="C15346">
        <f t="shared" si="239"/>
        <v>33835</v>
      </c>
    </row>
    <row r="15347" spans="1:3">
      <c r="A15347" s="32" t="s">
        <v>7224</v>
      </c>
      <c r="B15347" s="32" t="s">
        <v>146</v>
      </c>
      <c r="C15347">
        <f t="shared" si="239"/>
        <v>33836</v>
      </c>
    </row>
    <row r="15348" spans="1:3">
      <c r="A15348" s="32" t="s">
        <v>7225</v>
      </c>
      <c r="B15348" s="32" t="s">
        <v>146</v>
      </c>
      <c r="C15348">
        <f t="shared" si="239"/>
        <v>33837</v>
      </c>
    </row>
    <row r="15349" spans="1:3">
      <c r="A15349" s="32" t="s">
        <v>7226</v>
      </c>
      <c r="B15349" s="32" t="s">
        <v>146</v>
      </c>
      <c r="C15349">
        <f t="shared" si="239"/>
        <v>33838</v>
      </c>
    </row>
    <row r="15350" spans="1:3">
      <c r="A15350" s="32" t="s">
        <v>7589</v>
      </c>
      <c r="B15350" s="32" t="s">
        <v>146</v>
      </c>
      <c r="C15350">
        <f t="shared" si="239"/>
        <v>33839</v>
      </c>
    </row>
    <row r="15351" spans="1:3">
      <c r="A15351" s="32" t="s">
        <v>7590</v>
      </c>
      <c r="B15351" s="32" t="s">
        <v>146</v>
      </c>
      <c r="C15351">
        <f t="shared" si="239"/>
        <v>33840</v>
      </c>
    </row>
    <row r="15352" spans="1:3">
      <c r="A15352" s="32" t="s">
        <v>7591</v>
      </c>
      <c r="B15352" s="32" t="s">
        <v>146</v>
      </c>
      <c r="C15352">
        <f t="shared" si="239"/>
        <v>33841</v>
      </c>
    </row>
    <row r="15353" spans="1:3">
      <c r="A15353" s="32" t="s">
        <v>7227</v>
      </c>
      <c r="B15353" s="32" t="s">
        <v>146</v>
      </c>
      <c r="C15353">
        <f t="shared" si="239"/>
        <v>33843</v>
      </c>
    </row>
    <row r="15354" spans="1:3">
      <c r="A15354" s="32" t="s">
        <v>7228</v>
      </c>
      <c r="B15354" s="32" t="s">
        <v>146</v>
      </c>
      <c r="C15354">
        <f t="shared" si="239"/>
        <v>33844</v>
      </c>
    </row>
    <row r="15355" spans="1:3">
      <c r="A15355" s="32" t="s">
        <v>7229</v>
      </c>
      <c r="B15355" s="32" t="s">
        <v>146</v>
      </c>
      <c r="C15355">
        <f t="shared" si="239"/>
        <v>33845</v>
      </c>
    </row>
    <row r="15356" spans="1:3">
      <c r="A15356" s="32" t="s">
        <v>7867</v>
      </c>
      <c r="B15356" s="32" t="s">
        <v>146</v>
      </c>
      <c r="C15356">
        <f t="shared" si="239"/>
        <v>33846</v>
      </c>
    </row>
    <row r="15357" spans="1:3">
      <c r="A15357" s="32" t="s">
        <v>7868</v>
      </c>
      <c r="B15357" s="32" t="s">
        <v>146</v>
      </c>
      <c r="C15357">
        <f t="shared" si="239"/>
        <v>33847</v>
      </c>
    </row>
    <row r="15358" spans="1:3">
      <c r="A15358" s="32" t="s">
        <v>7592</v>
      </c>
      <c r="B15358" s="32" t="s">
        <v>146</v>
      </c>
      <c r="C15358">
        <f t="shared" si="239"/>
        <v>33848</v>
      </c>
    </row>
    <row r="15359" spans="1:3">
      <c r="A15359" s="32" t="s">
        <v>7593</v>
      </c>
      <c r="B15359" s="32" t="s">
        <v>146</v>
      </c>
      <c r="C15359">
        <f t="shared" si="239"/>
        <v>33849</v>
      </c>
    </row>
    <row r="15360" spans="1:3">
      <c r="A15360" s="32" t="s">
        <v>7594</v>
      </c>
      <c r="B15360" s="32" t="s">
        <v>146</v>
      </c>
      <c r="C15360">
        <f t="shared" si="239"/>
        <v>33850</v>
      </c>
    </row>
    <row r="15361" spans="1:3">
      <c r="A15361" s="32" t="s">
        <v>7869</v>
      </c>
      <c r="B15361" s="32" t="s">
        <v>146</v>
      </c>
      <c r="C15361">
        <f t="shared" si="239"/>
        <v>33851</v>
      </c>
    </row>
    <row r="15362" spans="1:3">
      <c r="A15362" s="32" t="s">
        <v>7230</v>
      </c>
      <c r="B15362" s="32" t="s">
        <v>146</v>
      </c>
      <c r="C15362">
        <f t="shared" ref="C15362:C15425" si="240">1*A15362</f>
        <v>33852</v>
      </c>
    </row>
    <row r="15363" spans="1:3">
      <c r="A15363" s="32" t="s">
        <v>7595</v>
      </c>
      <c r="B15363" s="32" t="s">
        <v>146</v>
      </c>
      <c r="C15363">
        <f t="shared" si="240"/>
        <v>33853</v>
      </c>
    </row>
    <row r="15364" spans="1:3">
      <c r="A15364" s="32" t="s">
        <v>7231</v>
      </c>
      <c r="B15364" s="32" t="s">
        <v>146</v>
      </c>
      <c r="C15364">
        <f t="shared" si="240"/>
        <v>33854</v>
      </c>
    </row>
    <row r="15365" spans="1:3">
      <c r="A15365" s="32" t="s">
        <v>7232</v>
      </c>
      <c r="B15365" s="32" t="s">
        <v>146</v>
      </c>
      <c r="C15365">
        <f t="shared" si="240"/>
        <v>33855</v>
      </c>
    </row>
    <row r="15366" spans="1:3">
      <c r="A15366" s="32" t="s">
        <v>7870</v>
      </c>
      <c r="B15366" s="32" t="s">
        <v>146</v>
      </c>
      <c r="C15366">
        <f t="shared" si="240"/>
        <v>33856</v>
      </c>
    </row>
    <row r="15367" spans="1:3">
      <c r="A15367" s="32" t="s">
        <v>7233</v>
      </c>
      <c r="B15367" s="32" t="s">
        <v>146</v>
      </c>
      <c r="C15367">
        <f t="shared" si="240"/>
        <v>33857</v>
      </c>
    </row>
    <row r="15368" spans="1:3">
      <c r="A15368" s="32" t="s">
        <v>7596</v>
      </c>
      <c r="B15368" s="32" t="s">
        <v>146</v>
      </c>
      <c r="C15368">
        <f t="shared" si="240"/>
        <v>33858</v>
      </c>
    </row>
    <row r="15369" spans="1:3">
      <c r="A15369" s="32" t="s">
        <v>7871</v>
      </c>
      <c r="B15369" s="32" t="s">
        <v>146</v>
      </c>
      <c r="C15369">
        <f t="shared" si="240"/>
        <v>33859</v>
      </c>
    </row>
    <row r="15370" spans="1:3">
      <c r="A15370" s="32" t="s">
        <v>7234</v>
      </c>
      <c r="B15370" s="32" t="s">
        <v>146</v>
      </c>
      <c r="C15370">
        <f t="shared" si="240"/>
        <v>33860</v>
      </c>
    </row>
    <row r="15371" spans="1:3">
      <c r="A15371" s="32" t="s">
        <v>7235</v>
      </c>
      <c r="B15371" s="32" t="s">
        <v>146</v>
      </c>
      <c r="C15371">
        <f t="shared" si="240"/>
        <v>33862</v>
      </c>
    </row>
    <row r="15372" spans="1:3">
      <c r="A15372" s="32" t="s">
        <v>7872</v>
      </c>
      <c r="B15372" s="32" t="s">
        <v>146</v>
      </c>
      <c r="C15372">
        <f t="shared" si="240"/>
        <v>33863</v>
      </c>
    </row>
    <row r="15373" spans="1:3">
      <c r="A15373" s="32" t="s">
        <v>7236</v>
      </c>
      <c r="B15373" s="32" t="s">
        <v>146</v>
      </c>
      <c r="C15373">
        <f t="shared" si="240"/>
        <v>33865</v>
      </c>
    </row>
    <row r="15374" spans="1:3">
      <c r="A15374" s="32" t="s">
        <v>7237</v>
      </c>
      <c r="B15374" s="32" t="s">
        <v>146</v>
      </c>
      <c r="C15374">
        <f t="shared" si="240"/>
        <v>33867</v>
      </c>
    </row>
    <row r="15375" spans="1:3">
      <c r="A15375" s="32" t="s">
        <v>7238</v>
      </c>
      <c r="B15375" s="32" t="s">
        <v>146</v>
      </c>
      <c r="C15375">
        <f t="shared" si="240"/>
        <v>33868</v>
      </c>
    </row>
    <row r="15376" spans="1:3">
      <c r="A15376" s="32" t="s">
        <v>7239</v>
      </c>
      <c r="B15376" s="32" t="s">
        <v>146</v>
      </c>
      <c r="C15376">
        <f t="shared" si="240"/>
        <v>33870</v>
      </c>
    </row>
    <row r="15377" spans="1:3">
      <c r="A15377" s="32" t="s">
        <v>7873</v>
      </c>
      <c r="B15377" s="32" t="s">
        <v>146</v>
      </c>
      <c r="C15377">
        <f t="shared" si="240"/>
        <v>33871</v>
      </c>
    </row>
    <row r="15378" spans="1:3">
      <c r="A15378" s="32" t="s">
        <v>7240</v>
      </c>
      <c r="B15378" s="32" t="s">
        <v>146</v>
      </c>
      <c r="C15378">
        <f t="shared" si="240"/>
        <v>33872</v>
      </c>
    </row>
    <row r="15379" spans="1:3">
      <c r="A15379" s="32" t="s">
        <v>7241</v>
      </c>
      <c r="B15379" s="32" t="s">
        <v>146</v>
      </c>
      <c r="C15379">
        <f t="shared" si="240"/>
        <v>33873</v>
      </c>
    </row>
    <row r="15380" spans="1:3">
      <c r="A15380" s="32" t="s">
        <v>7242</v>
      </c>
      <c r="B15380" s="32" t="s">
        <v>146</v>
      </c>
      <c r="C15380">
        <f t="shared" si="240"/>
        <v>33875</v>
      </c>
    </row>
    <row r="15381" spans="1:3">
      <c r="A15381" s="32" t="s">
        <v>7874</v>
      </c>
      <c r="B15381" s="32" t="s">
        <v>146</v>
      </c>
      <c r="C15381">
        <f t="shared" si="240"/>
        <v>33876</v>
      </c>
    </row>
    <row r="15382" spans="1:3">
      <c r="A15382" s="32" t="s">
        <v>7597</v>
      </c>
      <c r="B15382" s="32" t="s">
        <v>146</v>
      </c>
      <c r="C15382">
        <f t="shared" si="240"/>
        <v>33877</v>
      </c>
    </row>
    <row r="15383" spans="1:3">
      <c r="A15383" s="32" t="s">
        <v>7243</v>
      </c>
      <c r="B15383" s="32" t="s">
        <v>146</v>
      </c>
      <c r="C15383">
        <f t="shared" si="240"/>
        <v>33880</v>
      </c>
    </row>
    <row r="15384" spans="1:3">
      <c r="A15384" s="32" t="s">
        <v>7244</v>
      </c>
      <c r="B15384" s="32" t="s">
        <v>146</v>
      </c>
      <c r="C15384">
        <f t="shared" si="240"/>
        <v>33881</v>
      </c>
    </row>
    <row r="15385" spans="1:3">
      <c r="A15385" s="32" t="s">
        <v>7245</v>
      </c>
      <c r="B15385" s="32" t="s">
        <v>146</v>
      </c>
      <c r="C15385">
        <f t="shared" si="240"/>
        <v>33882</v>
      </c>
    </row>
    <row r="15386" spans="1:3">
      <c r="A15386" s="32" t="s">
        <v>7875</v>
      </c>
      <c r="B15386" s="32" t="s">
        <v>146</v>
      </c>
      <c r="C15386">
        <f t="shared" si="240"/>
        <v>33883</v>
      </c>
    </row>
    <row r="15387" spans="1:3">
      <c r="A15387" s="32" t="s">
        <v>7876</v>
      </c>
      <c r="B15387" s="32" t="s">
        <v>146</v>
      </c>
      <c r="C15387">
        <f t="shared" si="240"/>
        <v>33884</v>
      </c>
    </row>
    <row r="15388" spans="1:3">
      <c r="A15388" s="32" t="s">
        <v>7598</v>
      </c>
      <c r="B15388" s="32" t="s">
        <v>146</v>
      </c>
      <c r="C15388">
        <f t="shared" si="240"/>
        <v>33885</v>
      </c>
    </row>
    <row r="15389" spans="1:3">
      <c r="A15389" s="32" t="s">
        <v>7246</v>
      </c>
      <c r="B15389" s="32" t="s">
        <v>146</v>
      </c>
      <c r="C15389">
        <f t="shared" si="240"/>
        <v>33888</v>
      </c>
    </row>
    <row r="15390" spans="1:3">
      <c r="A15390" s="32" t="s">
        <v>8007</v>
      </c>
      <c r="B15390" s="32" t="s">
        <v>146</v>
      </c>
      <c r="C15390">
        <f t="shared" si="240"/>
        <v>33890</v>
      </c>
    </row>
    <row r="15391" spans="1:3">
      <c r="A15391" s="32" t="s">
        <v>7247</v>
      </c>
      <c r="B15391" s="32" t="s">
        <v>146</v>
      </c>
      <c r="C15391">
        <f t="shared" si="240"/>
        <v>33896</v>
      </c>
    </row>
    <row r="15392" spans="1:3">
      <c r="A15392" s="32" t="s">
        <v>7248</v>
      </c>
      <c r="B15392" s="32" t="s">
        <v>146</v>
      </c>
      <c r="C15392">
        <f t="shared" si="240"/>
        <v>33897</v>
      </c>
    </row>
    <row r="15393" spans="1:3">
      <c r="A15393" s="32" t="s">
        <v>7877</v>
      </c>
      <c r="B15393" s="32" t="s">
        <v>146</v>
      </c>
      <c r="C15393">
        <f t="shared" si="240"/>
        <v>33898</v>
      </c>
    </row>
    <row r="15394" spans="1:3">
      <c r="A15394" s="32" t="s">
        <v>8278</v>
      </c>
      <c r="B15394" s="32" t="s">
        <v>146</v>
      </c>
      <c r="C15394">
        <f t="shared" si="240"/>
        <v>33900</v>
      </c>
    </row>
    <row r="15395" spans="1:3">
      <c r="A15395" s="32" t="s">
        <v>8008</v>
      </c>
      <c r="B15395" s="32" t="s">
        <v>146</v>
      </c>
      <c r="C15395">
        <f t="shared" si="240"/>
        <v>33901</v>
      </c>
    </row>
    <row r="15396" spans="1:3">
      <c r="A15396" s="32" t="s">
        <v>7249</v>
      </c>
      <c r="B15396" s="32" t="s">
        <v>146</v>
      </c>
      <c r="C15396">
        <f t="shared" si="240"/>
        <v>33902</v>
      </c>
    </row>
    <row r="15397" spans="1:3">
      <c r="A15397" s="32" t="s">
        <v>7250</v>
      </c>
      <c r="B15397" s="32" t="s">
        <v>146</v>
      </c>
      <c r="C15397">
        <f t="shared" si="240"/>
        <v>33903</v>
      </c>
    </row>
    <row r="15398" spans="1:3">
      <c r="A15398" s="32" t="s">
        <v>7878</v>
      </c>
      <c r="B15398" s="32" t="s">
        <v>146</v>
      </c>
      <c r="C15398">
        <f t="shared" si="240"/>
        <v>33904</v>
      </c>
    </row>
    <row r="15399" spans="1:3">
      <c r="A15399" s="32" t="s">
        <v>7251</v>
      </c>
      <c r="B15399" s="32" t="s">
        <v>146</v>
      </c>
      <c r="C15399">
        <f t="shared" si="240"/>
        <v>33905</v>
      </c>
    </row>
    <row r="15400" spans="1:3">
      <c r="A15400" s="32" t="s">
        <v>7599</v>
      </c>
      <c r="B15400" s="32" t="s">
        <v>146</v>
      </c>
      <c r="C15400">
        <f t="shared" si="240"/>
        <v>33906</v>
      </c>
    </row>
    <row r="15401" spans="1:3">
      <c r="A15401" s="32" t="s">
        <v>7879</v>
      </c>
      <c r="B15401" s="32" t="s">
        <v>146</v>
      </c>
      <c r="C15401">
        <f t="shared" si="240"/>
        <v>33907</v>
      </c>
    </row>
    <row r="15402" spans="1:3">
      <c r="A15402" s="32" t="s">
        <v>7252</v>
      </c>
      <c r="B15402" s="32" t="s">
        <v>146</v>
      </c>
      <c r="C15402">
        <f t="shared" si="240"/>
        <v>33908</v>
      </c>
    </row>
    <row r="15403" spans="1:3">
      <c r="A15403" s="32" t="s">
        <v>8009</v>
      </c>
      <c r="B15403" s="32" t="s">
        <v>146</v>
      </c>
      <c r="C15403">
        <f t="shared" si="240"/>
        <v>33909</v>
      </c>
    </row>
    <row r="15404" spans="1:3">
      <c r="A15404" s="32" t="s">
        <v>7253</v>
      </c>
      <c r="B15404" s="32" t="s">
        <v>146</v>
      </c>
      <c r="C15404">
        <f t="shared" si="240"/>
        <v>33910</v>
      </c>
    </row>
    <row r="15405" spans="1:3">
      <c r="A15405" s="32" t="s">
        <v>7254</v>
      </c>
      <c r="B15405" s="32" t="s">
        <v>146</v>
      </c>
      <c r="C15405">
        <f t="shared" si="240"/>
        <v>33911</v>
      </c>
    </row>
    <row r="15406" spans="1:3">
      <c r="A15406" s="32" t="s">
        <v>7255</v>
      </c>
      <c r="B15406" s="32" t="s">
        <v>146</v>
      </c>
      <c r="C15406">
        <f t="shared" si="240"/>
        <v>33912</v>
      </c>
    </row>
    <row r="15407" spans="1:3">
      <c r="A15407" s="32" t="s">
        <v>7880</v>
      </c>
      <c r="B15407" s="32" t="s">
        <v>146</v>
      </c>
      <c r="C15407">
        <f t="shared" si="240"/>
        <v>33913</v>
      </c>
    </row>
    <row r="15408" spans="1:3">
      <c r="A15408" s="32" t="s">
        <v>7881</v>
      </c>
      <c r="B15408" s="32" t="s">
        <v>146</v>
      </c>
      <c r="C15408">
        <f t="shared" si="240"/>
        <v>33914</v>
      </c>
    </row>
    <row r="15409" spans="1:3">
      <c r="A15409" s="32" t="s">
        <v>7600</v>
      </c>
      <c r="B15409" s="32" t="s">
        <v>146</v>
      </c>
      <c r="C15409">
        <f t="shared" si="240"/>
        <v>33915</v>
      </c>
    </row>
    <row r="15410" spans="1:3">
      <c r="A15410" s="32" t="s">
        <v>7601</v>
      </c>
      <c r="B15410" s="32" t="s">
        <v>146</v>
      </c>
      <c r="C15410">
        <f t="shared" si="240"/>
        <v>33916</v>
      </c>
    </row>
    <row r="15411" spans="1:3">
      <c r="A15411" s="32" t="s">
        <v>7256</v>
      </c>
      <c r="B15411" s="32" t="s">
        <v>146</v>
      </c>
      <c r="C15411">
        <f t="shared" si="240"/>
        <v>33917</v>
      </c>
    </row>
    <row r="15412" spans="1:3">
      <c r="A15412" s="32" t="s">
        <v>7257</v>
      </c>
      <c r="B15412" s="32" t="s">
        <v>146</v>
      </c>
      <c r="C15412">
        <f t="shared" si="240"/>
        <v>33918</v>
      </c>
    </row>
    <row r="15413" spans="1:3">
      <c r="A15413" s="32" t="s">
        <v>7882</v>
      </c>
      <c r="B15413" s="32" t="s">
        <v>146</v>
      </c>
      <c r="C15413">
        <f t="shared" si="240"/>
        <v>33919</v>
      </c>
    </row>
    <row r="15414" spans="1:3">
      <c r="A15414" s="32" t="s">
        <v>7883</v>
      </c>
      <c r="B15414" s="32" t="s">
        <v>146</v>
      </c>
      <c r="C15414">
        <f t="shared" si="240"/>
        <v>33920</v>
      </c>
    </row>
    <row r="15415" spans="1:3">
      <c r="A15415" s="32" t="s">
        <v>7258</v>
      </c>
      <c r="B15415" s="32" t="s">
        <v>146</v>
      </c>
      <c r="C15415">
        <f t="shared" si="240"/>
        <v>33921</v>
      </c>
    </row>
    <row r="15416" spans="1:3">
      <c r="A15416" s="32" t="s">
        <v>7259</v>
      </c>
      <c r="B15416" s="32" t="s">
        <v>146</v>
      </c>
      <c r="C15416">
        <f t="shared" si="240"/>
        <v>33922</v>
      </c>
    </row>
    <row r="15417" spans="1:3">
      <c r="A15417" s="32" t="s">
        <v>7260</v>
      </c>
      <c r="B15417" s="32" t="s">
        <v>146</v>
      </c>
      <c r="C15417">
        <f t="shared" si="240"/>
        <v>33924</v>
      </c>
    </row>
    <row r="15418" spans="1:3">
      <c r="A15418" s="32" t="s">
        <v>8272</v>
      </c>
      <c r="B15418" s="32" t="s">
        <v>146</v>
      </c>
      <c r="C15418">
        <f t="shared" si="240"/>
        <v>33926</v>
      </c>
    </row>
    <row r="15419" spans="1:3">
      <c r="A15419" s="32" t="s">
        <v>7261</v>
      </c>
      <c r="B15419" s="32" t="s">
        <v>146</v>
      </c>
      <c r="C15419">
        <f t="shared" si="240"/>
        <v>33927</v>
      </c>
    </row>
    <row r="15420" spans="1:3">
      <c r="A15420" s="32" t="s">
        <v>7884</v>
      </c>
      <c r="B15420" s="32" t="s">
        <v>146</v>
      </c>
      <c r="C15420">
        <f t="shared" si="240"/>
        <v>33928</v>
      </c>
    </row>
    <row r="15421" spans="1:3">
      <c r="A15421" s="32" t="s">
        <v>7262</v>
      </c>
      <c r="B15421" s="32" t="s">
        <v>146</v>
      </c>
      <c r="C15421">
        <f t="shared" si="240"/>
        <v>33929</v>
      </c>
    </row>
    <row r="15422" spans="1:3">
      <c r="A15422" s="32" t="s">
        <v>8107</v>
      </c>
      <c r="B15422" s="32" t="s">
        <v>146</v>
      </c>
      <c r="C15422">
        <f t="shared" si="240"/>
        <v>33930</v>
      </c>
    </row>
    <row r="15423" spans="1:3">
      <c r="A15423" s="32" t="s">
        <v>7602</v>
      </c>
      <c r="B15423" s="32" t="s">
        <v>146</v>
      </c>
      <c r="C15423">
        <f t="shared" si="240"/>
        <v>33931</v>
      </c>
    </row>
    <row r="15424" spans="1:3">
      <c r="A15424" s="32" t="s">
        <v>7263</v>
      </c>
      <c r="B15424" s="32" t="s">
        <v>146</v>
      </c>
      <c r="C15424">
        <f t="shared" si="240"/>
        <v>33932</v>
      </c>
    </row>
    <row r="15425" spans="1:3">
      <c r="A15425" s="32" t="s">
        <v>8108</v>
      </c>
      <c r="B15425" s="32" t="s">
        <v>146</v>
      </c>
      <c r="C15425">
        <f t="shared" si="240"/>
        <v>33935</v>
      </c>
    </row>
    <row r="15426" spans="1:3">
      <c r="A15426" s="32" t="s">
        <v>7885</v>
      </c>
      <c r="B15426" s="32" t="s">
        <v>146</v>
      </c>
      <c r="C15426">
        <f t="shared" ref="C15426:C15489" si="241">1*A15426</f>
        <v>33936</v>
      </c>
    </row>
    <row r="15427" spans="1:3">
      <c r="A15427" s="32" t="s">
        <v>7264</v>
      </c>
      <c r="B15427" s="32" t="s">
        <v>146</v>
      </c>
      <c r="C15427">
        <f t="shared" si="241"/>
        <v>33938</v>
      </c>
    </row>
    <row r="15428" spans="1:3">
      <c r="A15428" s="32" t="s">
        <v>8265</v>
      </c>
      <c r="B15428" s="32" t="s">
        <v>146</v>
      </c>
      <c r="C15428">
        <f t="shared" si="241"/>
        <v>33942</v>
      </c>
    </row>
    <row r="15429" spans="1:3">
      <c r="A15429" s="32" t="s">
        <v>8126</v>
      </c>
      <c r="B15429" s="32" t="s">
        <v>146</v>
      </c>
      <c r="C15429">
        <f t="shared" si="241"/>
        <v>33943</v>
      </c>
    </row>
    <row r="15430" spans="1:3">
      <c r="A15430" s="32" t="s">
        <v>8228</v>
      </c>
      <c r="B15430" s="32" t="s">
        <v>146</v>
      </c>
      <c r="C15430">
        <f t="shared" si="241"/>
        <v>33944</v>
      </c>
    </row>
    <row r="15431" spans="1:3">
      <c r="A15431" s="32" t="s">
        <v>7886</v>
      </c>
      <c r="B15431" s="32" t="s">
        <v>146</v>
      </c>
      <c r="C15431">
        <f t="shared" si="241"/>
        <v>33945</v>
      </c>
    </row>
    <row r="15432" spans="1:3">
      <c r="A15432" s="32" t="s">
        <v>7265</v>
      </c>
      <c r="B15432" s="32" t="s">
        <v>146</v>
      </c>
      <c r="C15432">
        <f t="shared" si="241"/>
        <v>33946</v>
      </c>
    </row>
    <row r="15433" spans="1:3">
      <c r="A15433" s="32" t="s">
        <v>7603</v>
      </c>
      <c r="B15433" s="32" t="s">
        <v>146</v>
      </c>
      <c r="C15433">
        <f t="shared" si="241"/>
        <v>33947</v>
      </c>
    </row>
    <row r="15434" spans="1:3">
      <c r="A15434" s="32" t="s">
        <v>7887</v>
      </c>
      <c r="B15434" s="32" t="s">
        <v>146</v>
      </c>
      <c r="C15434">
        <f t="shared" si="241"/>
        <v>33948</v>
      </c>
    </row>
    <row r="15435" spans="1:3">
      <c r="A15435" s="32" t="s">
        <v>7266</v>
      </c>
      <c r="B15435" s="32" t="s">
        <v>146</v>
      </c>
      <c r="C15435">
        <f t="shared" si="241"/>
        <v>33949</v>
      </c>
    </row>
    <row r="15436" spans="1:3">
      <c r="A15436" s="32" t="s">
        <v>7267</v>
      </c>
      <c r="B15436" s="32" t="s">
        <v>146</v>
      </c>
      <c r="C15436">
        <f t="shared" si="241"/>
        <v>33950</v>
      </c>
    </row>
    <row r="15437" spans="1:3">
      <c r="A15437" s="32" t="s">
        <v>7268</v>
      </c>
      <c r="B15437" s="32" t="s">
        <v>146</v>
      </c>
      <c r="C15437">
        <f t="shared" si="241"/>
        <v>33951</v>
      </c>
    </row>
    <row r="15438" spans="1:3">
      <c r="A15438" s="32" t="s">
        <v>7269</v>
      </c>
      <c r="B15438" s="32" t="s">
        <v>146</v>
      </c>
      <c r="C15438">
        <f t="shared" si="241"/>
        <v>33952</v>
      </c>
    </row>
    <row r="15439" spans="1:3">
      <c r="A15439" s="32" t="s">
        <v>7270</v>
      </c>
      <c r="B15439" s="32" t="s">
        <v>146</v>
      </c>
      <c r="C15439">
        <f t="shared" si="241"/>
        <v>33953</v>
      </c>
    </row>
    <row r="15440" spans="1:3">
      <c r="A15440" s="32" t="s">
        <v>7888</v>
      </c>
      <c r="B15440" s="32" t="s">
        <v>146</v>
      </c>
      <c r="C15440">
        <f t="shared" si="241"/>
        <v>33954</v>
      </c>
    </row>
    <row r="15441" spans="1:3">
      <c r="A15441" s="32" t="s">
        <v>7889</v>
      </c>
      <c r="B15441" s="32" t="s">
        <v>146</v>
      </c>
      <c r="C15441">
        <f t="shared" si="241"/>
        <v>33955</v>
      </c>
    </row>
    <row r="15442" spans="1:3">
      <c r="A15442" s="32" t="s">
        <v>7271</v>
      </c>
      <c r="B15442" s="32" t="s">
        <v>146</v>
      </c>
      <c r="C15442">
        <f t="shared" si="241"/>
        <v>33956</v>
      </c>
    </row>
    <row r="15443" spans="1:3">
      <c r="A15443" s="32" t="s">
        <v>7604</v>
      </c>
      <c r="B15443" s="32" t="s">
        <v>146</v>
      </c>
      <c r="C15443">
        <f t="shared" si="241"/>
        <v>33957</v>
      </c>
    </row>
    <row r="15444" spans="1:3">
      <c r="A15444" s="32" t="s">
        <v>7890</v>
      </c>
      <c r="B15444" s="32" t="s">
        <v>146</v>
      </c>
      <c r="C15444">
        <f t="shared" si="241"/>
        <v>33960</v>
      </c>
    </row>
    <row r="15445" spans="1:3">
      <c r="A15445" s="32" t="s">
        <v>8269</v>
      </c>
      <c r="B15445" s="32" t="s">
        <v>146</v>
      </c>
      <c r="C15445">
        <f t="shared" si="241"/>
        <v>33962</v>
      </c>
    </row>
    <row r="15446" spans="1:3">
      <c r="A15446" s="32" t="s">
        <v>7272</v>
      </c>
      <c r="B15446" s="32" t="s">
        <v>146</v>
      </c>
      <c r="C15446">
        <f t="shared" si="241"/>
        <v>33965</v>
      </c>
    </row>
    <row r="15447" spans="1:3">
      <c r="A15447" s="32" t="s">
        <v>7605</v>
      </c>
      <c r="B15447" s="32" t="s">
        <v>146</v>
      </c>
      <c r="C15447">
        <f t="shared" si="241"/>
        <v>33966</v>
      </c>
    </row>
    <row r="15448" spans="1:3">
      <c r="A15448" s="32" t="s">
        <v>7273</v>
      </c>
      <c r="B15448" s="32" t="s">
        <v>146</v>
      </c>
      <c r="C15448">
        <f t="shared" si="241"/>
        <v>33967</v>
      </c>
    </row>
    <row r="15449" spans="1:3">
      <c r="A15449" s="32" t="s">
        <v>7274</v>
      </c>
      <c r="B15449" s="32" t="s">
        <v>146</v>
      </c>
      <c r="C15449">
        <f t="shared" si="241"/>
        <v>33970</v>
      </c>
    </row>
    <row r="15450" spans="1:3">
      <c r="A15450" s="32" t="s">
        <v>7891</v>
      </c>
      <c r="B15450" s="32" t="s">
        <v>146</v>
      </c>
      <c r="C15450">
        <f t="shared" si="241"/>
        <v>33971</v>
      </c>
    </row>
    <row r="15451" spans="1:3">
      <c r="A15451" s="32" t="s">
        <v>7275</v>
      </c>
      <c r="B15451" s="32" t="s">
        <v>146</v>
      </c>
      <c r="C15451">
        <f t="shared" si="241"/>
        <v>33972</v>
      </c>
    </row>
    <row r="15452" spans="1:3">
      <c r="A15452" s="32" t="s">
        <v>7276</v>
      </c>
      <c r="B15452" s="32" t="s">
        <v>146</v>
      </c>
      <c r="C15452">
        <f t="shared" si="241"/>
        <v>33973</v>
      </c>
    </row>
    <row r="15453" spans="1:3">
      <c r="A15453" s="32" t="s">
        <v>7606</v>
      </c>
      <c r="B15453" s="32" t="s">
        <v>146</v>
      </c>
      <c r="C15453">
        <f t="shared" si="241"/>
        <v>33974</v>
      </c>
    </row>
    <row r="15454" spans="1:3">
      <c r="A15454" s="32" t="s">
        <v>8127</v>
      </c>
      <c r="B15454" s="32" t="s">
        <v>146</v>
      </c>
      <c r="C15454">
        <f t="shared" si="241"/>
        <v>33975</v>
      </c>
    </row>
    <row r="15455" spans="1:3">
      <c r="A15455" s="32" t="s">
        <v>7892</v>
      </c>
      <c r="B15455" s="32" t="s">
        <v>146</v>
      </c>
      <c r="C15455">
        <f t="shared" si="241"/>
        <v>33976</v>
      </c>
    </row>
    <row r="15456" spans="1:3">
      <c r="A15456" s="32" t="s">
        <v>7277</v>
      </c>
      <c r="B15456" s="32" t="s">
        <v>146</v>
      </c>
      <c r="C15456">
        <f t="shared" si="241"/>
        <v>33980</v>
      </c>
    </row>
    <row r="15457" spans="1:3">
      <c r="A15457" s="32" t="s">
        <v>7607</v>
      </c>
      <c r="B15457" s="32" t="s">
        <v>146</v>
      </c>
      <c r="C15457">
        <f t="shared" si="241"/>
        <v>33981</v>
      </c>
    </row>
    <row r="15458" spans="1:3">
      <c r="A15458" s="32" t="s">
        <v>7278</v>
      </c>
      <c r="B15458" s="32" t="s">
        <v>146</v>
      </c>
      <c r="C15458">
        <f t="shared" si="241"/>
        <v>33982</v>
      </c>
    </row>
    <row r="15459" spans="1:3">
      <c r="A15459" s="32" t="s">
        <v>7279</v>
      </c>
      <c r="B15459" s="32" t="s">
        <v>146</v>
      </c>
      <c r="C15459">
        <f t="shared" si="241"/>
        <v>33983</v>
      </c>
    </row>
    <row r="15460" spans="1:3">
      <c r="A15460" s="32" t="s">
        <v>7280</v>
      </c>
      <c r="B15460" s="32" t="s">
        <v>146</v>
      </c>
      <c r="C15460">
        <f t="shared" si="241"/>
        <v>33990</v>
      </c>
    </row>
    <row r="15461" spans="1:3">
      <c r="A15461" s="32" t="s">
        <v>7893</v>
      </c>
      <c r="B15461" s="32" t="s">
        <v>146</v>
      </c>
      <c r="C15461">
        <f t="shared" si="241"/>
        <v>33991</v>
      </c>
    </row>
    <row r="15462" spans="1:3">
      <c r="A15462" s="32" t="s">
        <v>8010</v>
      </c>
      <c r="B15462" s="32" t="s">
        <v>146</v>
      </c>
      <c r="C15462">
        <f t="shared" si="241"/>
        <v>33993</v>
      </c>
    </row>
    <row r="15463" spans="1:3">
      <c r="A15463" s="32" t="s">
        <v>7608</v>
      </c>
      <c r="B15463" s="32" t="s">
        <v>146</v>
      </c>
      <c r="C15463">
        <f t="shared" si="241"/>
        <v>33994</v>
      </c>
    </row>
    <row r="15464" spans="1:3">
      <c r="A15464" s="32" t="s">
        <v>44036</v>
      </c>
      <c r="B15464" s="32" t="s">
        <v>191</v>
      </c>
      <c r="C15464">
        <f t="shared" si="241"/>
        <v>34001</v>
      </c>
    </row>
    <row r="15465" spans="1:3">
      <c r="A15465" s="32" t="s">
        <v>222</v>
      </c>
      <c r="B15465" s="32" t="s">
        <v>191</v>
      </c>
      <c r="C15465">
        <f t="shared" si="241"/>
        <v>34002</v>
      </c>
    </row>
    <row r="15466" spans="1:3">
      <c r="A15466" s="32" t="s">
        <v>193</v>
      </c>
      <c r="B15466" s="32" t="s">
        <v>191</v>
      </c>
      <c r="C15466">
        <f t="shared" si="241"/>
        <v>34004</v>
      </c>
    </row>
    <row r="15467" spans="1:3">
      <c r="A15467" s="32" t="s">
        <v>194</v>
      </c>
      <c r="B15467" s="32" t="s">
        <v>191</v>
      </c>
      <c r="C15467">
        <f t="shared" si="241"/>
        <v>34007</v>
      </c>
    </row>
    <row r="15468" spans="1:3">
      <c r="A15468" s="32" t="s">
        <v>215</v>
      </c>
      <c r="B15468" s="32" t="s">
        <v>191</v>
      </c>
      <c r="C15468">
        <f t="shared" si="241"/>
        <v>34008</v>
      </c>
    </row>
    <row r="15469" spans="1:3">
      <c r="A15469" s="32" t="s">
        <v>195</v>
      </c>
      <c r="B15469" s="32" t="s">
        <v>191</v>
      </c>
      <c r="C15469">
        <f t="shared" si="241"/>
        <v>34011</v>
      </c>
    </row>
    <row r="15470" spans="1:3">
      <c r="A15470" s="32" t="s">
        <v>223</v>
      </c>
      <c r="B15470" s="32" t="s">
        <v>191</v>
      </c>
      <c r="C15470">
        <f t="shared" si="241"/>
        <v>34020</v>
      </c>
    </row>
    <row r="15471" spans="1:3">
      <c r="A15471" s="32" t="s">
        <v>196</v>
      </c>
      <c r="B15471" s="32" t="s">
        <v>191</v>
      </c>
      <c r="C15471">
        <f t="shared" si="241"/>
        <v>34021</v>
      </c>
    </row>
    <row r="15472" spans="1:3">
      <c r="A15472" s="32" t="s">
        <v>216</v>
      </c>
      <c r="B15472" s="32" t="s">
        <v>191</v>
      </c>
      <c r="C15472">
        <f t="shared" si="241"/>
        <v>34022</v>
      </c>
    </row>
    <row r="15473" spans="1:3">
      <c r="A15473" s="32" t="s">
        <v>224</v>
      </c>
      <c r="B15473" s="32" t="s">
        <v>191</v>
      </c>
      <c r="C15473">
        <f t="shared" si="241"/>
        <v>34023</v>
      </c>
    </row>
    <row r="15474" spans="1:3">
      <c r="A15474" s="32" t="s">
        <v>197</v>
      </c>
      <c r="B15474" s="32" t="s">
        <v>191</v>
      </c>
      <c r="C15474">
        <f t="shared" si="241"/>
        <v>34024</v>
      </c>
    </row>
    <row r="15475" spans="1:3">
      <c r="A15475" s="32" t="s">
        <v>217</v>
      </c>
      <c r="B15475" s="32" t="s">
        <v>191</v>
      </c>
      <c r="C15475">
        <f t="shared" si="241"/>
        <v>34025</v>
      </c>
    </row>
    <row r="15476" spans="1:3">
      <c r="A15476" s="32" t="s">
        <v>198</v>
      </c>
      <c r="B15476" s="32" t="s">
        <v>191</v>
      </c>
      <c r="C15476">
        <f t="shared" si="241"/>
        <v>34030</v>
      </c>
    </row>
    <row r="15477" spans="1:3">
      <c r="A15477" s="32" t="s">
        <v>199</v>
      </c>
      <c r="B15477" s="32" t="s">
        <v>191</v>
      </c>
      <c r="C15477">
        <f t="shared" si="241"/>
        <v>34031</v>
      </c>
    </row>
    <row r="15478" spans="1:3">
      <c r="A15478" s="32" t="s">
        <v>200</v>
      </c>
      <c r="B15478" s="32" t="s">
        <v>191</v>
      </c>
      <c r="C15478">
        <f t="shared" si="241"/>
        <v>34032</v>
      </c>
    </row>
    <row r="15479" spans="1:3">
      <c r="A15479" s="32" t="s">
        <v>225</v>
      </c>
      <c r="B15479" s="32" t="s">
        <v>191</v>
      </c>
      <c r="C15479">
        <f t="shared" si="241"/>
        <v>34033</v>
      </c>
    </row>
    <row r="15480" spans="1:3">
      <c r="A15480" s="32" t="s">
        <v>226</v>
      </c>
      <c r="B15480" s="32" t="s">
        <v>191</v>
      </c>
      <c r="C15480">
        <f t="shared" si="241"/>
        <v>34034</v>
      </c>
    </row>
    <row r="15481" spans="1:3">
      <c r="A15481" s="32" t="s">
        <v>218</v>
      </c>
      <c r="B15481" s="32" t="s">
        <v>191</v>
      </c>
      <c r="C15481">
        <f t="shared" si="241"/>
        <v>34035</v>
      </c>
    </row>
    <row r="15482" spans="1:3">
      <c r="A15482" s="32" t="s">
        <v>219</v>
      </c>
      <c r="B15482" s="32" t="s">
        <v>191</v>
      </c>
      <c r="C15482">
        <f t="shared" si="241"/>
        <v>34036</v>
      </c>
    </row>
    <row r="15483" spans="1:3">
      <c r="A15483" s="32" t="s">
        <v>201</v>
      </c>
      <c r="B15483" s="32" t="s">
        <v>191</v>
      </c>
      <c r="C15483">
        <f t="shared" si="241"/>
        <v>34037</v>
      </c>
    </row>
    <row r="15484" spans="1:3">
      <c r="A15484" s="32" t="s">
        <v>202</v>
      </c>
      <c r="B15484" s="32" t="s">
        <v>191</v>
      </c>
      <c r="C15484">
        <f t="shared" si="241"/>
        <v>34038</v>
      </c>
    </row>
    <row r="15485" spans="1:3">
      <c r="A15485" s="32" t="s">
        <v>203</v>
      </c>
      <c r="B15485" s="32" t="s">
        <v>191</v>
      </c>
      <c r="C15485">
        <f t="shared" si="241"/>
        <v>34039</v>
      </c>
    </row>
    <row r="15486" spans="1:3">
      <c r="A15486" s="32" t="s">
        <v>227</v>
      </c>
      <c r="B15486" s="32" t="s">
        <v>191</v>
      </c>
      <c r="C15486">
        <f t="shared" si="241"/>
        <v>34041</v>
      </c>
    </row>
    <row r="15487" spans="1:3">
      <c r="A15487" s="32" t="s">
        <v>228</v>
      </c>
      <c r="B15487" s="32" t="s">
        <v>191</v>
      </c>
      <c r="C15487">
        <f t="shared" si="241"/>
        <v>34042</v>
      </c>
    </row>
    <row r="15488" spans="1:3">
      <c r="A15488" s="32" t="s">
        <v>204</v>
      </c>
      <c r="B15488" s="32" t="s">
        <v>191</v>
      </c>
      <c r="C15488">
        <f t="shared" si="241"/>
        <v>34044</v>
      </c>
    </row>
    <row r="15489" spans="1:3">
      <c r="A15489" s="32" t="s">
        <v>205</v>
      </c>
      <c r="B15489" s="32" t="s">
        <v>191</v>
      </c>
      <c r="C15489">
        <f t="shared" si="241"/>
        <v>34055</v>
      </c>
    </row>
    <row r="15490" spans="1:3">
      <c r="A15490" s="32" t="s">
        <v>229</v>
      </c>
      <c r="B15490" s="32" t="s">
        <v>191</v>
      </c>
      <c r="C15490">
        <f t="shared" ref="C15490:C15553" si="242">1*A15490</f>
        <v>34058</v>
      </c>
    </row>
    <row r="15491" spans="1:3">
      <c r="A15491" s="32" t="s">
        <v>206</v>
      </c>
      <c r="B15491" s="32" t="s">
        <v>191</v>
      </c>
      <c r="C15491">
        <f t="shared" si="242"/>
        <v>34060</v>
      </c>
    </row>
    <row r="15492" spans="1:3">
      <c r="A15492" s="32" t="s">
        <v>230</v>
      </c>
      <c r="B15492" s="32" t="s">
        <v>191</v>
      </c>
      <c r="C15492">
        <f t="shared" si="242"/>
        <v>34078</v>
      </c>
    </row>
    <row r="15493" spans="1:3">
      <c r="A15493" s="32" t="s">
        <v>207</v>
      </c>
      <c r="B15493" s="32" t="s">
        <v>191</v>
      </c>
      <c r="C15493">
        <f t="shared" si="242"/>
        <v>34080</v>
      </c>
    </row>
    <row r="15494" spans="1:3">
      <c r="A15494" s="32" t="s">
        <v>231</v>
      </c>
      <c r="B15494" s="32" t="s">
        <v>191</v>
      </c>
      <c r="C15494">
        <f t="shared" si="242"/>
        <v>34081</v>
      </c>
    </row>
    <row r="15495" spans="1:3">
      <c r="A15495" s="32" t="s">
        <v>208</v>
      </c>
      <c r="B15495" s="32" t="s">
        <v>191</v>
      </c>
      <c r="C15495">
        <f t="shared" si="242"/>
        <v>34082</v>
      </c>
    </row>
    <row r="15496" spans="1:3">
      <c r="A15496" s="32" t="s">
        <v>209</v>
      </c>
      <c r="B15496" s="32" t="s">
        <v>191</v>
      </c>
      <c r="C15496">
        <f t="shared" si="242"/>
        <v>34083</v>
      </c>
    </row>
    <row r="15497" spans="1:3">
      <c r="A15497" s="32" t="s">
        <v>220</v>
      </c>
      <c r="B15497" s="32" t="s">
        <v>191</v>
      </c>
      <c r="C15497">
        <f t="shared" si="242"/>
        <v>34084</v>
      </c>
    </row>
    <row r="15498" spans="1:3">
      <c r="A15498" s="32" t="s">
        <v>44037</v>
      </c>
      <c r="B15498" s="32" t="s">
        <v>191</v>
      </c>
      <c r="C15498">
        <f t="shared" si="242"/>
        <v>34085</v>
      </c>
    </row>
    <row r="15499" spans="1:3">
      <c r="A15499" s="32" t="s">
        <v>44038</v>
      </c>
      <c r="B15499" s="32" t="s">
        <v>191</v>
      </c>
      <c r="C15499">
        <f t="shared" si="242"/>
        <v>34086</v>
      </c>
    </row>
    <row r="15500" spans="1:3">
      <c r="A15500" s="32" t="s">
        <v>44039</v>
      </c>
      <c r="B15500" s="32" t="s">
        <v>191</v>
      </c>
      <c r="C15500">
        <f t="shared" si="242"/>
        <v>34087</v>
      </c>
    </row>
    <row r="15501" spans="1:3">
      <c r="A15501" s="32" t="s">
        <v>44040</v>
      </c>
      <c r="B15501" s="32" t="s">
        <v>191</v>
      </c>
      <c r="C15501">
        <f t="shared" si="242"/>
        <v>34088</v>
      </c>
    </row>
    <row r="15502" spans="1:3">
      <c r="A15502" s="32" t="s">
        <v>44041</v>
      </c>
      <c r="B15502" s="32" t="s">
        <v>191</v>
      </c>
      <c r="C15502">
        <f t="shared" si="242"/>
        <v>34089</v>
      </c>
    </row>
    <row r="15503" spans="1:3">
      <c r="A15503" s="32" t="s">
        <v>210</v>
      </c>
      <c r="B15503" s="32" t="s">
        <v>191</v>
      </c>
      <c r="C15503">
        <f t="shared" si="242"/>
        <v>34090</v>
      </c>
    </row>
    <row r="15504" spans="1:3">
      <c r="A15504" s="32" t="s">
        <v>232</v>
      </c>
      <c r="B15504" s="32" t="s">
        <v>191</v>
      </c>
      <c r="C15504">
        <f t="shared" si="242"/>
        <v>34091</v>
      </c>
    </row>
    <row r="15505" spans="1:3">
      <c r="A15505" s="32" t="s">
        <v>211</v>
      </c>
      <c r="B15505" s="32" t="s">
        <v>191</v>
      </c>
      <c r="C15505">
        <f t="shared" si="242"/>
        <v>34092</v>
      </c>
    </row>
    <row r="15506" spans="1:3">
      <c r="A15506" s="32" t="s">
        <v>212</v>
      </c>
      <c r="B15506" s="32" t="s">
        <v>191</v>
      </c>
      <c r="C15506">
        <f t="shared" si="242"/>
        <v>34093</v>
      </c>
    </row>
    <row r="15507" spans="1:3">
      <c r="A15507" s="32" t="s">
        <v>221</v>
      </c>
      <c r="B15507" s="32" t="s">
        <v>191</v>
      </c>
      <c r="C15507">
        <f t="shared" si="242"/>
        <v>34094</v>
      </c>
    </row>
    <row r="15508" spans="1:3">
      <c r="A15508" s="32" t="s">
        <v>213</v>
      </c>
      <c r="B15508" s="32" t="s">
        <v>191</v>
      </c>
      <c r="C15508">
        <f t="shared" si="242"/>
        <v>34095</v>
      </c>
    </row>
    <row r="15509" spans="1:3">
      <c r="A15509" s="32" t="s">
        <v>233</v>
      </c>
      <c r="B15509" s="32" t="s">
        <v>191</v>
      </c>
      <c r="C15509">
        <f t="shared" si="242"/>
        <v>34096</v>
      </c>
    </row>
    <row r="15510" spans="1:3">
      <c r="A15510" s="32" t="s">
        <v>214</v>
      </c>
      <c r="B15510" s="32" t="s">
        <v>191</v>
      </c>
      <c r="C15510">
        <f t="shared" si="242"/>
        <v>34098</v>
      </c>
    </row>
    <row r="15511" spans="1:3">
      <c r="A15511" s="32" t="s">
        <v>234</v>
      </c>
      <c r="B15511" s="32" t="s">
        <v>191</v>
      </c>
      <c r="C15511">
        <f t="shared" si="242"/>
        <v>34099</v>
      </c>
    </row>
    <row r="15512" spans="1:3">
      <c r="A15512" s="32" t="s">
        <v>7281</v>
      </c>
      <c r="B15512" s="32" t="s">
        <v>146</v>
      </c>
      <c r="C15512">
        <f t="shared" si="242"/>
        <v>34101</v>
      </c>
    </row>
    <row r="15513" spans="1:3">
      <c r="A15513" s="32" t="s">
        <v>7894</v>
      </c>
      <c r="B15513" s="32" t="s">
        <v>146</v>
      </c>
      <c r="C15513">
        <f t="shared" si="242"/>
        <v>34102</v>
      </c>
    </row>
    <row r="15514" spans="1:3">
      <c r="A15514" s="32" t="s">
        <v>7609</v>
      </c>
      <c r="B15514" s="32" t="s">
        <v>146</v>
      </c>
      <c r="C15514">
        <f t="shared" si="242"/>
        <v>34103</v>
      </c>
    </row>
    <row r="15515" spans="1:3">
      <c r="A15515" s="32" t="s">
        <v>7282</v>
      </c>
      <c r="B15515" s="32" t="s">
        <v>146</v>
      </c>
      <c r="C15515">
        <f t="shared" si="242"/>
        <v>34104</v>
      </c>
    </row>
    <row r="15516" spans="1:3">
      <c r="A15516" s="32" t="s">
        <v>7610</v>
      </c>
      <c r="B15516" s="32" t="s">
        <v>146</v>
      </c>
      <c r="C15516">
        <f t="shared" si="242"/>
        <v>34105</v>
      </c>
    </row>
    <row r="15517" spans="1:3">
      <c r="A15517" s="32" t="s">
        <v>7283</v>
      </c>
      <c r="B15517" s="32" t="s">
        <v>146</v>
      </c>
      <c r="C15517">
        <f t="shared" si="242"/>
        <v>34106</v>
      </c>
    </row>
    <row r="15518" spans="1:3">
      <c r="A15518" s="32" t="s">
        <v>7895</v>
      </c>
      <c r="B15518" s="32" t="s">
        <v>146</v>
      </c>
      <c r="C15518">
        <f t="shared" si="242"/>
        <v>34107</v>
      </c>
    </row>
    <row r="15519" spans="1:3">
      <c r="A15519" s="32" t="s">
        <v>7284</v>
      </c>
      <c r="B15519" s="32" t="s">
        <v>146</v>
      </c>
      <c r="C15519">
        <f t="shared" si="242"/>
        <v>34108</v>
      </c>
    </row>
    <row r="15520" spans="1:3">
      <c r="A15520" s="32" t="s">
        <v>7285</v>
      </c>
      <c r="B15520" s="32" t="s">
        <v>146</v>
      </c>
      <c r="C15520">
        <f t="shared" si="242"/>
        <v>34109</v>
      </c>
    </row>
    <row r="15521" spans="1:3">
      <c r="A15521" s="32" t="s">
        <v>7286</v>
      </c>
      <c r="B15521" s="32" t="s">
        <v>146</v>
      </c>
      <c r="C15521">
        <f t="shared" si="242"/>
        <v>34110</v>
      </c>
    </row>
    <row r="15522" spans="1:3">
      <c r="A15522" s="32" t="s">
        <v>7287</v>
      </c>
      <c r="B15522" s="32" t="s">
        <v>146</v>
      </c>
      <c r="C15522">
        <f t="shared" si="242"/>
        <v>34112</v>
      </c>
    </row>
    <row r="15523" spans="1:3">
      <c r="A15523" s="32" t="s">
        <v>7288</v>
      </c>
      <c r="B15523" s="32" t="s">
        <v>146</v>
      </c>
      <c r="C15523">
        <f t="shared" si="242"/>
        <v>34113</v>
      </c>
    </row>
    <row r="15524" spans="1:3">
      <c r="A15524" s="32" t="s">
        <v>7611</v>
      </c>
      <c r="B15524" s="32" t="s">
        <v>146</v>
      </c>
      <c r="C15524">
        <f t="shared" si="242"/>
        <v>34114</v>
      </c>
    </row>
    <row r="15525" spans="1:3">
      <c r="A15525" s="32" t="s">
        <v>7289</v>
      </c>
      <c r="B15525" s="32" t="s">
        <v>146</v>
      </c>
      <c r="C15525">
        <f t="shared" si="242"/>
        <v>34116</v>
      </c>
    </row>
    <row r="15526" spans="1:3">
      <c r="A15526" s="32" t="s">
        <v>7896</v>
      </c>
      <c r="B15526" s="32" t="s">
        <v>146</v>
      </c>
      <c r="C15526">
        <f t="shared" si="242"/>
        <v>34117</v>
      </c>
    </row>
    <row r="15527" spans="1:3">
      <c r="A15527" s="32" t="s">
        <v>7290</v>
      </c>
      <c r="B15527" s="32" t="s">
        <v>146</v>
      </c>
      <c r="C15527">
        <f t="shared" si="242"/>
        <v>34119</v>
      </c>
    </row>
    <row r="15528" spans="1:3">
      <c r="A15528" s="32" t="s">
        <v>7612</v>
      </c>
      <c r="B15528" s="32" t="s">
        <v>146</v>
      </c>
      <c r="C15528">
        <f t="shared" si="242"/>
        <v>34120</v>
      </c>
    </row>
    <row r="15529" spans="1:3">
      <c r="A15529" s="32" t="s">
        <v>7897</v>
      </c>
      <c r="B15529" s="32" t="s">
        <v>146</v>
      </c>
      <c r="C15529">
        <f t="shared" si="242"/>
        <v>34133</v>
      </c>
    </row>
    <row r="15530" spans="1:3">
      <c r="A15530" s="32" t="s">
        <v>7291</v>
      </c>
      <c r="B15530" s="32" t="s">
        <v>146</v>
      </c>
      <c r="C15530">
        <f t="shared" si="242"/>
        <v>34134</v>
      </c>
    </row>
    <row r="15531" spans="1:3">
      <c r="A15531" s="32" t="s">
        <v>7613</v>
      </c>
      <c r="B15531" s="32" t="s">
        <v>146</v>
      </c>
      <c r="C15531">
        <f t="shared" si="242"/>
        <v>34135</v>
      </c>
    </row>
    <row r="15532" spans="1:3">
      <c r="A15532" s="32" t="s">
        <v>7292</v>
      </c>
      <c r="B15532" s="32" t="s">
        <v>146</v>
      </c>
      <c r="C15532">
        <f t="shared" si="242"/>
        <v>34136</v>
      </c>
    </row>
    <row r="15533" spans="1:3">
      <c r="A15533" s="32" t="s">
        <v>7293</v>
      </c>
      <c r="B15533" s="32" t="s">
        <v>146</v>
      </c>
      <c r="C15533">
        <f t="shared" si="242"/>
        <v>34137</v>
      </c>
    </row>
    <row r="15534" spans="1:3">
      <c r="A15534" s="32" t="s">
        <v>7898</v>
      </c>
      <c r="B15534" s="32" t="s">
        <v>146</v>
      </c>
      <c r="C15534">
        <f t="shared" si="242"/>
        <v>34138</v>
      </c>
    </row>
    <row r="15535" spans="1:3">
      <c r="A15535" s="32" t="s">
        <v>7294</v>
      </c>
      <c r="B15535" s="32" t="s">
        <v>146</v>
      </c>
      <c r="C15535">
        <f t="shared" si="242"/>
        <v>34139</v>
      </c>
    </row>
    <row r="15536" spans="1:3">
      <c r="A15536" s="32" t="s">
        <v>7614</v>
      </c>
      <c r="B15536" s="32" t="s">
        <v>146</v>
      </c>
      <c r="C15536">
        <f t="shared" si="242"/>
        <v>34140</v>
      </c>
    </row>
    <row r="15537" spans="1:3">
      <c r="A15537" s="32" t="s">
        <v>7295</v>
      </c>
      <c r="B15537" s="32" t="s">
        <v>146</v>
      </c>
      <c r="C15537">
        <f t="shared" si="242"/>
        <v>34141</v>
      </c>
    </row>
    <row r="15538" spans="1:3">
      <c r="A15538" s="32" t="s">
        <v>7899</v>
      </c>
      <c r="B15538" s="32" t="s">
        <v>146</v>
      </c>
      <c r="C15538">
        <f t="shared" si="242"/>
        <v>34142</v>
      </c>
    </row>
    <row r="15539" spans="1:3">
      <c r="A15539" s="32" t="s">
        <v>7615</v>
      </c>
      <c r="B15539" s="32" t="s">
        <v>146</v>
      </c>
      <c r="C15539">
        <f t="shared" si="242"/>
        <v>34143</v>
      </c>
    </row>
    <row r="15540" spans="1:3">
      <c r="A15540" s="32" t="s">
        <v>7900</v>
      </c>
      <c r="B15540" s="32" t="s">
        <v>146</v>
      </c>
      <c r="C15540">
        <f t="shared" si="242"/>
        <v>34145</v>
      </c>
    </row>
    <row r="15541" spans="1:3">
      <c r="A15541" s="32" t="s">
        <v>7296</v>
      </c>
      <c r="B15541" s="32" t="s">
        <v>146</v>
      </c>
      <c r="C15541">
        <f t="shared" si="242"/>
        <v>34146</v>
      </c>
    </row>
    <row r="15542" spans="1:3">
      <c r="A15542" s="32" t="s">
        <v>7297</v>
      </c>
      <c r="B15542" s="32" t="s">
        <v>146</v>
      </c>
      <c r="C15542">
        <f t="shared" si="242"/>
        <v>34201</v>
      </c>
    </row>
    <row r="15543" spans="1:3">
      <c r="A15543" s="32" t="s">
        <v>7901</v>
      </c>
      <c r="B15543" s="32" t="s">
        <v>146</v>
      </c>
      <c r="C15543">
        <f t="shared" si="242"/>
        <v>34202</v>
      </c>
    </row>
    <row r="15544" spans="1:3">
      <c r="A15544" s="32" t="s">
        <v>7298</v>
      </c>
      <c r="B15544" s="32" t="s">
        <v>146</v>
      </c>
      <c r="C15544">
        <f t="shared" si="242"/>
        <v>34203</v>
      </c>
    </row>
    <row r="15545" spans="1:3">
      <c r="A15545" s="32" t="s">
        <v>7616</v>
      </c>
      <c r="B15545" s="32" t="s">
        <v>146</v>
      </c>
      <c r="C15545">
        <f t="shared" si="242"/>
        <v>34204</v>
      </c>
    </row>
    <row r="15546" spans="1:3">
      <c r="A15546" s="32" t="s">
        <v>7902</v>
      </c>
      <c r="B15546" s="32" t="s">
        <v>146</v>
      </c>
      <c r="C15546">
        <f t="shared" si="242"/>
        <v>34205</v>
      </c>
    </row>
    <row r="15547" spans="1:3">
      <c r="A15547" s="32" t="s">
        <v>7299</v>
      </c>
      <c r="B15547" s="32" t="s">
        <v>146</v>
      </c>
      <c r="C15547">
        <f t="shared" si="242"/>
        <v>34206</v>
      </c>
    </row>
    <row r="15548" spans="1:3">
      <c r="A15548" s="32" t="s">
        <v>7617</v>
      </c>
      <c r="B15548" s="32" t="s">
        <v>146</v>
      </c>
      <c r="C15548">
        <f t="shared" si="242"/>
        <v>34207</v>
      </c>
    </row>
    <row r="15549" spans="1:3">
      <c r="A15549" s="32" t="s">
        <v>7300</v>
      </c>
      <c r="B15549" s="32" t="s">
        <v>146</v>
      </c>
      <c r="C15549">
        <f t="shared" si="242"/>
        <v>34208</v>
      </c>
    </row>
    <row r="15550" spans="1:3">
      <c r="A15550" s="32" t="s">
        <v>7301</v>
      </c>
      <c r="B15550" s="32" t="s">
        <v>146</v>
      </c>
      <c r="C15550">
        <f t="shared" si="242"/>
        <v>34209</v>
      </c>
    </row>
    <row r="15551" spans="1:3">
      <c r="A15551" s="32" t="s">
        <v>7302</v>
      </c>
      <c r="B15551" s="32" t="s">
        <v>146</v>
      </c>
      <c r="C15551">
        <f t="shared" si="242"/>
        <v>34210</v>
      </c>
    </row>
    <row r="15552" spans="1:3">
      <c r="A15552" s="32" t="s">
        <v>7618</v>
      </c>
      <c r="B15552" s="32" t="s">
        <v>146</v>
      </c>
      <c r="C15552">
        <f t="shared" si="242"/>
        <v>34211</v>
      </c>
    </row>
    <row r="15553" spans="1:3">
      <c r="A15553" s="32" t="s">
        <v>7303</v>
      </c>
      <c r="B15553" s="32" t="s">
        <v>146</v>
      </c>
      <c r="C15553">
        <f t="shared" si="242"/>
        <v>34212</v>
      </c>
    </row>
    <row r="15554" spans="1:3">
      <c r="A15554" s="32" t="s">
        <v>7304</v>
      </c>
      <c r="B15554" s="32" t="s">
        <v>146</v>
      </c>
      <c r="C15554">
        <f t="shared" ref="C15554:C15617" si="243">1*A15554</f>
        <v>34215</v>
      </c>
    </row>
    <row r="15555" spans="1:3">
      <c r="A15555" s="32" t="s">
        <v>8011</v>
      </c>
      <c r="B15555" s="32" t="s">
        <v>146</v>
      </c>
      <c r="C15555">
        <f t="shared" si="243"/>
        <v>34216</v>
      </c>
    </row>
    <row r="15556" spans="1:3">
      <c r="A15556" s="32" t="s">
        <v>7903</v>
      </c>
      <c r="B15556" s="32" t="s">
        <v>146</v>
      </c>
      <c r="C15556">
        <f t="shared" si="243"/>
        <v>34217</v>
      </c>
    </row>
    <row r="15557" spans="1:3">
      <c r="A15557" s="32" t="s">
        <v>7305</v>
      </c>
      <c r="B15557" s="32" t="s">
        <v>146</v>
      </c>
      <c r="C15557">
        <f t="shared" si="243"/>
        <v>34218</v>
      </c>
    </row>
    <row r="15558" spans="1:3">
      <c r="A15558" s="32" t="s">
        <v>7619</v>
      </c>
      <c r="B15558" s="32" t="s">
        <v>146</v>
      </c>
      <c r="C15558">
        <f t="shared" si="243"/>
        <v>34219</v>
      </c>
    </row>
    <row r="15559" spans="1:3">
      <c r="A15559" s="32" t="s">
        <v>7904</v>
      </c>
      <c r="B15559" s="32" t="s">
        <v>146</v>
      </c>
      <c r="C15559">
        <f t="shared" si="243"/>
        <v>34220</v>
      </c>
    </row>
    <row r="15560" spans="1:3">
      <c r="A15560" s="32" t="s">
        <v>7306</v>
      </c>
      <c r="B15560" s="32" t="s">
        <v>146</v>
      </c>
      <c r="C15560">
        <f t="shared" si="243"/>
        <v>34221</v>
      </c>
    </row>
    <row r="15561" spans="1:3">
      <c r="A15561" s="32" t="s">
        <v>7307</v>
      </c>
      <c r="B15561" s="32" t="s">
        <v>146</v>
      </c>
      <c r="C15561">
        <f t="shared" si="243"/>
        <v>34222</v>
      </c>
    </row>
    <row r="15562" spans="1:3">
      <c r="A15562" s="32" t="s">
        <v>7620</v>
      </c>
      <c r="B15562" s="32" t="s">
        <v>146</v>
      </c>
      <c r="C15562">
        <f t="shared" si="243"/>
        <v>34223</v>
      </c>
    </row>
    <row r="15563" spans="1:3">
      <c r="A15563" s="32" t="s">
        <v>7308</v>
      </c>
      <c r="B15563" s="32" t="s">
        <v>146</v>
      </c>
      <c r="C15563">
        <f t="shared" si="243"/>
        <v>34224</v>
      </c>
    </row>
    <row r="15564" spans="1:3">
      <c r="A15564" s="32" t="s">
        <v>7905</v>
      </c>
      <c r="B15564" s="32" t="s">
        <v>146</v>
      </c>
      <c r="C15564">
        <f t="shared" si="243"/>
        <v>34228</v>
      </c>
    </row>
    <row r="15565" spans="1:3">
      <c r="A15565" s="32" t="s">
        <v>7309</v>
      </c>
      <c r="B15565" s="32" t="s">
        <v>146</v>
      </c>
      <c r="C15565">
        <f t="shared" si="243"/>
        <v>34229</v>
      </c>
    </row>
    <row r="15566" spans="1:3">
      <c r="A15566" s="32" t="s">
        <v>7621</v>
      </c>
      <c r="B15566" s="32" t="s">
        <v>146</v>
      </c>
      <c r="C15566">
        <f t="shared" si="243"/>
        <v>34230</v>
      </c>
    </row>
    <row r="15567" spans="1:3">
      <c r="A15567" s="32" t="s">
        <v>7310</v>
      </c>
      <c r="B15567" s="32" t="s">
        <v>146</v>
      </c>
      <c r="C15567">
        <f t="shared" si="243"/>
        <v>34231</v>
      </c>
    </row>
    <row r="15568" spans="1:3">
      <c r="A15568" s="32" t="s">
        <v>7906</v>
      </c>
      <c r="B15568" s="32" t="s">
        <v>146</v>
      </c>
      <c r="C15568">
        <f t="shared" si="243"/>
        <v>34232</v>
      </c>
    </row>
    <row r="15569" spans="1:3">
      <c r="A15569" s="32" t="s">
        <v>7311</v>
      </c>
      <c r="B15569" s="32" t="s">
        <v>146</v>
      </c>
      <c r="C15569">
        <f t="shared" si="243"/>
        <v>34233</v>
      </c>
    </row>
    <row r="15570" spans="1:3">
      <c r="A15570" s="32" t="s">
        <v>7312</v>
      </c>
      <c r="B15570" s="32" t="s">
        <v>146</v>
      </c>
      <c r="C15570">
        <f t="shared" si="243"/>
        <v>34234</v>
      </c>
    </row>
    <row r="15571" spans="1:3">
      <c r="A15571" s="32" t="s">
        <v>7622</v>
      </c>
      <c r="B15571" s="32" t="s">
        <v>146</v>
      </c>
      <c r="C15571">
        <f t="shared" si="243"/>
        <v>34235</v>
      </c>
    </row>
    <row r="15572" spans="1:3">
      <c r="A15572" s="32" t="s">
        <v>7313</v>
      </c>
      <c r="B15572" s="32" t="s">
        <v>146</v>
      </c>
      <c r="C15572">
        <f t="shared" si="243"/>
        <v>34236</v>
      </c>
    </row>
    <row r="15573" spans="1:3">
      <c r="A15573" s="32" t="s">
        <v>7907</v>
      </c>
      <c r="B15573" s="32" t="s">
        <v>146</v>
      </c>
      <c r="C15573">
        <f t="shared" si="243"/>
        <v>34237</v>
      </c>
    </row>
    <row r="15574" spans="1:3">
      <c r="A15574" s="32" t="s">
        <v>7623</v>
      </c>
      <c r="B15574" s="32" t="s">
        <v>146</v>
      </c>
      <c r="C15574">
        <f t="shared" si="243"/>
        <v>34238</v>
      </c>
    </row>
    <row r="15575" spans="1:3">
      <c r="A15575" s="32" t="s">
        <v>7314</v>
      </c>
      <c r="B15575" s="32" t="s">
        <v>146</v>
      </c>
      <c r="C15575">
        <f t="shared" si="243"/>
        <v>34239</v>
      </c>
    </row>
    <row r="15576" spans="1:3">
      <c r="A15576" s="32" t="s">
        <v>7624</v>
      </c>
      <c r="B15576" s="32" t="s">
        <v>146</v>
      </c>
      <c r="C15576">
        <f t="shared" si="243"/>
        <v>34240</v>
      </c>
    </row>
    <row r="15577" spans="1:3">
      <c r="A15577" s="32" t="s">
        <v>7908</v>
      </c>
      <c r="B15577" s="32" t="s">
        <v>146</v>
      </c>
      <c r="C15577">
        <f t="shared" si="243"/>
        <v>34241</v>
      </c>
    </row>
    <row r="15578" spans="1:3">
      <c r="A15578" s="32" t="s">
        <v>7315</v>
      </c>
      <c r="B15578" s="32" t="s">
        <v>146</v>
      </c>
      <c r="C15578">
        <f t="shared" si="243"/>
        <v>34242</v>
      </c>
    </row>
    <row r="15579" spans="1:3">
      <c r="A15579" s="32" t="s">
        <v>8012</v>
      </c>
      <c r="B15579" s="32" t="s">
        <v>146</v>
      </c>
      <c r="C15579">
        <f t="shared" si="243"/>
        <v>34243</v>
      </c>
    </row>
    <row r="15580" spans="1:3">
      <c r="A15580" s="32" t="s">
        <v>8279</v>
      </c>
      <c r="B15580" s="32" t="s">
        <v>146</v>
      </c>
      <c r="C15580">
        <f t="shared" si="243"/>
        <v>34249</v>
      </c>
    </row>
    <row r="15581" spans="1:3">
      <c r="A15581" s="32" t="s">
        <v>7316</v>
      </c>
      <c r="B15581" s="32" t="s">
        <v>146</v>
      </c>
      <c r="C15581">
        <f t="shared" si="243"/>
        <v>34250</v>
      </c>
    </row>
    <row r="15582" spans="1:3">
      <c r="A15582" s="32" t="s">
        <v>7909</v>
      </c>
      <c r="B15582" s="32" t="s">
        <v>146</v>
      </c>
      <c r="C15582">
        <f t="shared" si="243"/>
        <v>34251</v>
      </c>
    </row>
    <row r="15583" spans="1:3">
      <c r="A15583" s="32" t="s">
        <v>7317</v>
      </c>
      <c r="B15583" s="32" t="s">
        <v>146</v>
      </c>
      <c r="C15583">
        <f t="shared" si="243"/>
        <v>34260</v>
      </c>
    </row>
    <row r="15584" spans="1:3">
      <c r="A15584" s="32" t="s">
        <v>8013</v>
      </c>
      <c r="B15584" s="32" t="s">
        <v>146</v>
      </c>
      <c r="C15584">
        <f t="shared" si="243"/>
        <v>34264</v>
      </c>
    </row>
    <row r="15585" spans="1:3">
      <c r="A15585" s="32" t="s">
        <v>7625</v>
      </c>
      <c r="B15585" s="32" t="s">
        <v>146</v>
      </c>
      <c r="C15585">
        <f t="shared" si="243"/>
        <v>34265</v>
      </c>
    </row>
    <row r="15586" spans="1:3">
      <c r="A15586" s="32" t="s">
        <v>7910</v>
      </c>
      <c r="B15586" s="32" t="s">
        <v>146</v>
      </c>
      <c r="C15586">
        <f t="shared" si="243"/>
        <v>34266</v>
      </c>
    </row>
    <row r="15587" spans="1:3">
      <c r="A15587" s="32" t="s">
        <v>7911</v>
      </c>
      <c r="B15587" s="32" t="s">
        <v>146</v>
      </c>
      <c r="C15587">
        <f t="shared" si="243"/>
        <v>34267</v>
      </c>
    </row>
    <row r="15588" spans="1:3">
      <c r="A15588" s="32" t="s">
        <v>7318</v>
      </c>
      <c r="B15588" s="32" t="s">
        <v>146</v>
      </c>
      <c r="C15588">
        <f t="shared" si="243"/>
        <v>34268</v>
      </c>
    </row>
    <row r="15589" spans="1:3">
      <c r="A15589" s="32" t="s">
        <v>7319</v>
      </c>
      <c r="B15589" s="32" t="s">
        <v>146</v>
      </c>
      <c r="C15589">
        <f t="shared" si="243"/>
        <v>34269</v>
      </c>
    </row>
    <row r="15590" spans="1:3">
      <c r="A15590" s="32" t="s">
        <v>7320</v>
      </c>
      <c r="B15590" s="32" t="s">
        <v>146</v>
      </c>
      <c r="C15590">
        <f t="shared" si="243"/>
        <v>34270</v>
      </c>
    </row>
    <row r="15591" spans="1:3">
      <c r="A15591" s="32" t="s">
        <v>8014</v>
      </c>
      <c r="B15591" s="32" t="s">
        <v>146</v>
      </c>
      <c r="C15591">
        <f t="shared" si="243"/>
        <v>34272</v>
      </c>
    </row>
    <row r="15592" spans="1:3">
      <c r="A15592" s="32" t="s">
        <v>7912</v>
      </c>
      <c r="B15592" s="32" t="s">
        <v>146</v>
      </c>
      <c r="C15592">
        <f t="shared" si="243"/>
        <v>34274</v>
      </c>
    </row>
    <row r="15593" spans="1:3">
      <c r="A15593" s="32" t="s">
        <v>7626</v>
      </c>
      <c r="B15593" s="32" t="s">
        <v>146</v>
      </c>
      <c r="C15593">
        <f t="shared" si="243"/>
        <v>34275</v>
      </c>
    </row>
    <row r="15594" spans="1:3">
      <c r="A15594" s="32" t="s">
        <v>7321</v>
      </c>
      <c r="B15594" s="32" t="s">
        <v>146</v>
      </c>
      <c r="C15594">
        <f t="shared" si="243"/>
        <v>34276</v>
      </c>
    </row>
    <row r="15595" spans="1:3">
      <c r="A15595" s="32" t="s">
        <v>7913</v>
      </c>
      <c r="B15595" s="32" t="s">
        <v>146</v>
      </c>
      <c r="C15595">
        <f t="shared" si="243"/>
        <v>34277</v>
      </c>
    </row>
    <row r="15596" spans="1:3">
      <c r="A15596" s="32" t="s">
        <v>7322</v>
      </c>
      <c r="B15596" s="32" t="s">
        <v>146</v>
      </c>
      <c r="C15596">
        <f t="shared" si="243"/>
        <v>34278</v>
      </c>
    </row>
    <row r="15597" spans="1:3">
      <c r="A15597" s="32" t="s">
        <v>7323</v>
      </c>
      <c r="B15597" s="32" t="s">
        <v>146</v>
      </c>
      <c r="C15597">
        <f t="shared" si="243"/>
        <v>34280</v>
      </c>
    </row>
    <row r="15598" spans="1:3">
      <c r="A15598" s="32" t="s">
        <v>7914</v>
      </c>
      <c r="B15598" s="32" t="s">
        <v>146</v>
      </c>
      <c r="C15598">
        <f t="shared" si="243"/>
        <v>34281</v>
      </c>
    </row>
    <row r="15599" spans="1:3">
      <c r="A15599" s="32" t="s">
        <v>7324</v>
      </c>
      <c r="B15599" s="32" t="s">
        <v>146</v>
      </c>
      <c r="C15599">
        <f t="shared" si="243"/>
        <v>34282</v>
      </c>
    </row>
    <row r="15600" spans="1:3">
      <c r="A15600" s="32" t="s">
        <v>7915</v>
      </c>
      <c r="B15600" s="32" t="s">
        <v>146</v>
      </c>
      <c r="C15600">
        <f t="shared" si="243"/>
        <v>34284</v>
      </c>
    </row>
    <row r="15601" spans="1:3">
      <c r="A15601" s="32" t="s">
        <v>7325</v>
      </c>
      <c r="B15601" s="32" t="s">
        <v>146</v>
      </c>
      <c r="C15601">
        <f t="shared" si="243"/>
        <v>34285</v>
      </c>
    </row>
    <row r="15602" spans="1:3">
      <c r="A15602" s="32" t="s">
        <v>8015</v>
      </c>
      <c r="B15602" s="32" t="s">
        <v>146</v>
      </c>
      <c r="C15602">
        <f t="shared" si="243"/>
        <v>34286</v>
      </c>
    </row>
    <row r="15603" spans="1:3">
      <c r="A15603" s="32" t="s">
        <v>7326</v>
      </c>
      <c r="B15603" s="32" t="s">
        <v>146</v>
      </c>
      <c r="C15603">
        <f t="shared" si="243"/>
        <v>34287</v>
      </c>
    </row>
    <row r="15604" spans="1:3">
      <c r="A15604" s="32" t="s">
        <v>7327</v>
      </c>
      <c r="B15604" s="32" t="s">
        <v>146</v>
      </c>
      <c r="C15604">
        <f t="shared" si="243"/>
        <v>34288</v>
      </c>
    </row>
    <row r="15605" spans="1:3">
      <c r="A15605" s="32" t="s">
        <v>7916</v>
      </c>
      <c r="B15605" s="32" t="s">
        <v>146</v>
      </c>
      <c r="C15605">
        <f t="shared" si="243"/>
        <v>34289</v>
      </c>
    </row>
    <row r="15606" spans="1:3">
      <c r="A15606" s="32" t="s">
        <v>7917</v>
      </c>
      <c r="B15606" s="32" t="s">
        <v>146</v>
      </c>
      <c r="C15606">
        <f t="shared" si="243"/>
        <v>34290</v>
      </c>
    </row>
    <row r="15607" spans="1:3">
      <c r="A15607" s="32" t="s">
        <v>7328</v>
      </c>
      <c r="B15607" s="32" t="s">
        <v>146</v>
      </c>
      <c r="C15607">
        <f t="shared" si="243"/>
        <v>34291</v>
      </c>
    </row>
    <row r="15608" spans="1:3">
      <c r="A15608" s="32" t="s">
        <v>7627</v>
      </c>
      <c r="B15608" s="32" t="s">
        <v>146</v>
      </c>
      <c r="C15608">
        <f t="shared" si="243"/>
        <v>34292</v>
      </c>
    </row>
    <row r="15609" spans="1:3">
      <c r="A15609" s="32" t="s">
        <v>7918</v>
      </c>
      <c r="B15609" s="32" t="s">
        <v>146</v>
      </c>
      <c r="C15609">
        <f t="shared" si="243"/>
        <v>34293</v>
      </c>
    </row>
    <row r="15610" spans="1:3">
      <c r="A15610" s="32" t="s">
        <v>7628</v>
      </c>
      <c r="B15610" s="32" t="s">
        <v>146</v>
      </c>
      <c r="C15610">
        <f t="shared" si="243"/>
        <v>34295</v>
      </c>
    </row>
    <row r="15611" spans="1:3">
      <c r="A15611" s="32" t="s">
        <v>7329</v>
      </c>
      <c r="B15611" s="32" t="s">
        <v>146</v>
      </c>
      <c r="C15611">
        <f t="shared" si="243"/>
        <v>34420</v>
      </c>
    </row>
    <row r="15612" spans="1:3">
      <c r="A15612" s="32" t="s">
        <v>7330</v>
      </c>
      <c r="B15612" s="32" t="s">
        <v>146</v>
      </c>
      <c r="C15612">
        <f t="shared" si="243"/>
        <v>34421</v>
      </c>
    </row>
    <row r="15613" spans="1:3">
      <c r="A15613" s="32" t="s">
        <v>7331</v>
      </c>
      <c r="B15613" s="32" t="s">
        <v>146</v>
      </c>
      <c r="C15613">
        <f t="shared" si="243"/>
        <v>34423</v>
      </c>
    </row>
    <row r="15614" spans="1:3">
      <c r="A15614" s="32" t="s">
        <v>7332</v>
      </c>
      <c r="B15614" s="32" t="s">
        <v>146</v>
      </c>
      <c r="C15614">
        <f t="shared" si="243"/>
        <v>34428</v>
      </c>
    </row>
    <row r="15615" spans="1:3">
      <c r="A15615" s="32" t="s">
        <v>7333</v>
      </c>
      <c r="B15615" s="32" t="s">
        <v>146</v>
      </c>
      <c r="C15615">
        <f t="shared" si="243"/>
        <v>34429</v>
      </c>
    </row>
    <row r="15616" spans="1:3">
      <c r="A15616" s="32" t="s">
        <v>7919</v>
      </c>
      <c r="B15616" s="32" t="s">
        <v>146</v>
      </c>
      <c r="C15616">
        <f t="shared" si="243"/>
        <v>34430</v>
      </c>
    </row>
    <row r="15617" spans="1:3">
      <c r="A15617" s="32" t="s">
        <v>7920</v>
      </c>
      <c r="B15617" s="32" t="s">
        <v>146</v>
      </c>
      <c r="C15617">
        <f t="shared" si="243"/>
        <v>34431</v>
      </c>
    </row>
    <row r="15618" spans="1:3">
      <c r="A15618" s="32" t="s">
        <v>7334</v>
      </c>
      <c r="B15618" s="32" t="s">
        <v>146</v>
      </c>
      <c r="C15618">
        <f t="shared" ref="C15618:C15681" si="244">1*A15618</f>
        <v>34432</v>
      </c>
    </row>
    <row r="15619" spans="1:3">
      <c r="A15619" s="32" t="s">
        <v>7335</v>
      </c>
      <c r="B15619" s="32" t="s">
        <v>146</v>
      </c>
      <c r="C15619">
        <f t="shared" si="244"/>
        <v>34433</v>
      </c>
    </row>
    <row r="15620" spans="1:3">
      <c r="A15620" s="32" t="s">
        <v>7336</v>
      </c>
      <c r="B15620" s="32" t="s">
        <v>146</v>
      </c>
      <c r="C15620">
        <f t="shared" si="244"/>
        <v>34434</v>
      </c>
    </row>
    <row r="15621" spans="1:3">
      <c r="A15621" s="32" t="s">
        <v>8016</v>
      </c>
      <c r="B15621" s="32" t="s">
        <v>146</v>
      </c>
      <c r="C15621">
        <f t="shared" si="244"/>
        <v>34436</v>
      </c>
    </row>
    <row r="15622" spans="1:3">
      <c r="A15622" s="32" t="s">
        <v>7337</v>
      </c>
      <c r="B15622" s="32" t="s">
        <v>146</v>
      </c>
      <c r="C15622">
        <f t="shared" si="244"/>
        <v>34441</v>
      </c>
    </row>
    <row r="15623" spans="1:3">
      <c r="A15623" s="32" t="s">
        <v>7921</v>
      </c>
      <c r="B15623" s="32" t="s">
        <v>146</v>
      </c>
      <c r="C15623">
        <f t="shared" si="244"/>
        <v>34442</v>
      </c>
    </row>
    <row r="15624" spans="1:3">
      <c r="A15624" s="32" t="s">
        <v>7922</v>
      </c>
      <c r="B15624" s="32" t="s">
        <v>146</v>
      </c>
      <c r="C15624">
        <f t="shared" si="244"/>
        <v>34445</v>
      </c>
    </row>
    <row r="15625" spans="1:3">
      <c r="A15625" s="32" t="s">
        <v>7338</v>
      </c>
      <c r="B15625" s="32" t="s">
        <v>146</v>
      </c>
      <c r="C15625">
        <f t="shared" si="244"/>
        <v>34446</v>
      </c>
    </row>
    <row r="15626" spans="1:3">
      <c r="A15626" s="32" t="s">
        <v>7339</v>
      </c>
      <c r="B15626" s="32" t="s">
        <v>146</v>
      </c>
      <c r="C15626">
        <f t="shared" si="244"/>
        <v>34447</v>
      </c>
    </row>
    <row r="15627" spans="1:3">
      <c r="A15627" s="32" t="s">
        <v>7923</v>
      </c>
      <c r="B15627" s="32" t="s">
        <v>146</v>
      </c>
      <c r="C15627">
        <f t="shared" si="244"/>
        <v>34448</v>
      </c>
    </row>
    <row r="15628" spans="1:3">
      <c r="A15628" s="32" t="s">
        <v>8109</v>
      </c>
      <c r="B15628" s="32" t="s">
        <v>146</v>
      </c>
      <c r="C15628">
        <f t="shared" si="244"/>
        <v>34449</v>
      </c>
    </row>
    <row r="15629" spans="1:3">
      <c r="A15629" s="32" t="s">
        <v>7629</v>
      </c>
      <c r="B15629" s="32" t="s">
        <v>146</v>
      </c>
      <c r="C15629">
        <f t="shared" si="244"/>
        <v>34450</v>
      </c>
    </row>
    <row r="15630" spans="1:3">
      <c r="A15630" s="32" t="s">
        <v>7340</v>
      </c>
      <c r="B15630" s="32" t="s">
        <v>146</v>
      </c>
      <c r="C15630">
        <f t="shared" si="244"/>
        <v>34451</v>
      </c>
    </row>
    <row r="15631" spans="1:3">
      <c r="A15631" s="32" t="s">
        <v>7341</v>
      </c>
      <c r="B15631" s="32" t="s">
        <v>146</v>
      </c>
      <c r="C15631">
        <f t="shared" si="244"/>
        <v>34452</v>
      </c>
    </row>
    <row r="15632" spans="1:3">
      <c r="A15632" s="32" t="s">
        <v>7924</v>
      </c>
      <c r="B15632" s="32" t="s">
        <v>146</v>
      </c>
      <c r="C15632">
        <f t="shared" si="244"/>
        <v>34453</v>
      </c>
    </row>
    <row r="15633" spans="1:3">
      <c r="A15633" s="32" t="s">
        <v>7342</v>
      </c>
      <c r="B15633" s="32" t="s">
        <v>146</v>
      </c>
      <c r="C15633">
        <f t="shared" si="244"/>
        <v>34460</v>
      </c>
    </row>
    <row r="15634" spans="1:3">
      <c r="A15634" s="32" t="s">
        <v>7925</v>
      </c>
      <c r="B15634" s="32" t="s">
        <v>146</v>
      </c>
      <c r="C15634">
        <f t="shared" si="244"/>
        <v>34461</v>
      </c>
    </row>
    <row r="15635" spans="1:3">
      <c r="A15635" s="32" t="s">
        <v>7926</v>
      </c>
      <c r="B15635" s="32" t="s">
        <v>146</v>
      </c>
      <c r="C15635">
        <f t="shared" si="244"/>
        <v>34464</v>
      </c>
    </row>
    <row r="15636" spans="1:3">
      <c r="A15636" s="32" t="s">
        <v>7343</v>
      </c>
      <c r="B15636" s="32" t="s">
        <v>146</v>
      </c>
      <c r="C15636">
        <f t="shared" si="244"/>
        <v>34465</v>
      </c>
    </row>
    <row r="15637" spans="1:3">
      <c r="A15637" s="32" t="s">
        <v>7344</v>
      </c>
      <c r="B15637" s="32" t="s">
        <v>146</v>
      </c>
      <c r="C15637">
        <f t="shared" si="244"/>
        <v>34470</v>
      </c>
    </row>
    <row r="15638" spans="1:3">
      <c r="A15638" s="32" t="s">
        <v>7630</v>
      </c>
      <c r="B15638" s="32" t="s">
        <v>146</v>
      </c>
      <c r="C15638">
        <f t="shared" si="244"/>
        <v>34471</v>
      </c>
    </row>
    <row r="15639" spans="1:3">
      <c r="A15639" s="32" t="s">
        <v>7345</v>
      </c>
      <c r="B15639" s="32" t="s">
        <v>146</v>
      </c>
      <c r="C15639">
        <f t="shared" si="244"/>
        <v>34472</v>
      </c>
    </row>
    <row r="15640" spans="1:3">
      <c r="A15640" s="32" t="s">
        <v>7927</v>
      </c>
      <c r="B15640" s="32" t="s">
        <v>146</v>
      </c>
      <c r="C15640">
        <f t="shared" si="244"/>
        <v>34473</v>
      </c>
    </row>
    <row r="15641" spans="1:3">
      <c r="A15641" s="32" t="s">
        <v>8017</v>
      </c>
      <c r="B15641" s="32" t="s">
        <v>146</v>
      </c>
      <c r="C15641">
        <f t="shared" si="244"/>
        <v>34474</v>
      </c>
    </row>
    <row r="15642" spans="1:3">
      <c r="A15642" s="32" t="s">
        <v>7346</v>
      </c>
      <c r="B15642" s="32" t="s">
        <v>146</v>
      </c>
      <c r="C15642">
        <f t="shared" si="244"/>
        <v>34475</v>
      </c>
    </row>
    <row r="15643" spans="1:3">
      <c r="A15643" s="32" t="s">
        <v>7928</v>
      </c>
      <c r="B15643" s="32" t="s">
        <v>146</v>
      </c>
      <c r="C15643">
        <f t="shared" si="244"/>
        <v>34476</v>
      </c>
    </row>
    <row r="15644" spans="1:3">
      <c r="A15644" s="32" t="s">
        <v>7347</v>
      </c>
      <c r="B15644" s="32" t="s">
        <v>146</v>
      </c>
      <c r="C15644">
        <f t="shared" si="244"/>
        <v>34477</v>
      </c>
    </row>
    <row r="15645" spans="1:3">
      <c r="A15645" s="32" t="s">
        <v>7348</v>
      </c>
      <c r="B15645" s="32" t="s">
        <v>146</v>
      </c>
      <c r="C15645">
        <f t="shared" si="244"/>
        <v>34478</v>
      </c>
    </row>
    <row r="15646" spans="1:3">
      <c r="A15646" s="32" t="s">
        <v>7631</v>
      </c>
      <c r="B15646" s="32" t="s">
        <v>146</v>
      </c>
      <c r="C15646">
        <f t="shared" si="244"/>
        <v>34479</v>
      </c>
    </row>
    <row r="15647" spans="1:3">
      <c r="A15647" s="32" t="s">
        <v>8018</v>
      </c>
      <c r="B15647" s="32" t="s">
        <v>146</v>
      </c>
      <c r="C15647">
        <f t="shared" si="244"/>
        <v>34480</v>
      </c>
    </row>
    <row r="15648" spans="1:3">
      <c r="A15648" s="32" t="s">
        <v>7349</v>
      </c>
      <c r="B15648" s="32" t="s">
        <v>146</v>
      </c>
      <c r="C15648">
        <f t="shared" si="244"/>
        <v>34481</v>
      </c>
    </row>
    <row r="15649" spans="1:3">
      <c r="A15649" s="32" t="s">
        <v>7929</v>
      </c>
      <c r="B15649" s="32" t="s">
        <v>146</v>
      </c>
      <c r="C15649">
        <f t="shared" si="244"/>
        <v>34482</v>
      </c>
    </row>
    <row r="15650" spans="1:3">
      <c r="A15650" s="32" t="s">
        <v>7632</v>
      </c>
      <c r="B15650" s="32" t="s">
        <v>146</v>
      </c>
      <c r="C15650">
        <f t="shared" si="244"/>
        <v>34483</v>
      </c>
    </row>
    <row r="15651" spans="1:3">
      <c r="A15651" s="32" t="s">
        <v>8042</v>
      </c>
      <c r="B15651" s="32" t="s">
        <v>146</v>
      </c>
      <c r="C15651">
        <f t="shared" si="244"/>
        <v>34484</v>
      </c>
    </row>
    <row r="15652" spans="1:3">
      <c r="A15652" s="32" t="s">
        <v>7350</v>
      </c>
      <c r="B15652" s="32" t="s">
        <v>146</v>
      </c>
      <c r="C15652">
        <f t="shared" si="244"/>
        <v>34487</v>
      </c>
    </row>
    <row r="15653" spans="1:3">
      <c r="A15653" s="32" t="s">
        <v>7930</v>
      </c>
      <c r="B15653" s="32" t="s">
        <v>146</v>
      </c>
      <c r="C15653">
        <f t="shared" si="244"/>
        <v>34488</v>
      </c>
    </row>
    <row r="15654" spans="1:3">
      <c r="A15654" s="32" t="s">
        <v>7351</v>
      </c>
      <c r="B15654" s="32" t="s">
        <v>146</v>
      </c>
      <c r="C15654">
        <f t="shared" si="244"/>
        <v>34489</v>
      </c>
    </row>
    <row r="15655" spans="1:3">
      <c r="A15655" s="32" t="s">
        <v>7931</v>
      </c>
      <c r="B15655" s="32" t="s">
        <v>146</v>
      </c>
      <c r="C15655">
        <f t="shared" si="244"/>
        <v>34491</v>
      </c>
    </row>
    <row r="15656" spans="1:3">
      <c r="A15656" s="32" t="s">
        <v>7352</v>
      </c>
      <c r="B15656" s="32" t="s">
        <v>146</v>
      </c>
      <c r="C15656">
        <f t="shared" si="244"/>
        <v>34492</v>
      </c>
    </row>
    <row r="15657" spans="1:3">
      <c r="A15657" s="32" t="s">
        <v>8110</v>
      </c>
      <c r="B15657" s="32" t="s">
        <v>146</v>
      </c>
      <c r="C15657">
        <f t="shared" si="244"/>
        <v>34498</v>
      </c>
    </row>
    <row r="15658" spans="1:3">
      <c r="A15658" s="32" t="s">
        <v>7633</v>
      </c>
      <c r="B15658" s="32" t="s">
        <v>146</v>
      </c>
      <c r="C15658">
        <f t="shared" si="244"/>
        <v>34601</v>
      </c>
    </row>
    <row r="15659" spans="1:3">
      <c r="A15659" s="32" t="s">
        <v>7634</v>
      </c>
      <c r="B15659" s="32" t="s">
        <v>146</v>
      </c>
      <c r="C15659">
        <f t="shared" si="244"/>
        <v>34602</v>
      </c>
    </row>
    <row r="15660" spans="1:3">
      <c r="A15660" s="32" t="s">
        <v>7353</v>
      </c>
      <c r="B15660" s="32" t="s">
        <v>146</v>
      </c>
      <c r="C15660">
        <f t="shared" si="244"/>
        <v>34603</v>
      </c>
    </row>
    <row r="15661" spans="1:3">
      <c r="A15661" s="32" t="s">
        <v>7354</v>
      </c>
      <c r="B15661" s="32" t="s">
        <v>146</v>
      </c>
      <c r="C15661">
        <f t="shared" si="244"/>
        <v>34604</v>
      </c>
    </row>
    <row r="15662" spans="1:3">
      <c r="A15662" s="32" t="s">
        <v>7355</v>
      </c>
      <c r="B15662" s="32" t="s">
        <v>146</v>
      </c>
      <c r="C15662">
        <f t="shared" si="244"/>
        <v>34605</v>
      </c>
    </row>
    <row r="15663" spans="1:3">
      <c r="A15663" s="32" t="s">
        <v>7356</v>
      </c>
      <c r="B15663" s="32" t="s">
        <v>146</v>
      </c>
      <c r="C15663">
        <f t="shared" si="244"/>
        <v>34606</v>
      </c>
    </row>
    <row r="15664" spans="1:3">
      <c r="A15664" s="32" t="s">
        <v>7932</v>
      </c>
      <c r="B15664" s="32" t="s">
        <v>146</v>
      </c>
      <c r="C15664">
        <f t="shared" si="244"/>
        <v>34607</v>
      </c>
    </row>
    <row r="15665" spans="1:3">
      <c r="A15665" s="32" t="s">
        <v>7933</v>
      </c>
      <c r="B15665" s="32" t="s">
        <v>146</v>
      </c>
      <c r="C15665">
        <f t="shared" si="244"/>
        <v>34608</v>
      </c>
    </row>
    <row r="15666" spans="1:3">
      <c r="A15666" s="32" t="s">
        <v>7635</v>
      </c>
      <c r="B15666" s="32" t="s">
        <v>146</v>
      </c>
      <c r="C15666">
        <f t="shared" si="244"/>
        <v>34609</v>
      </c>
    </row>
    <row r="15667" spans="1:3">
      <c r="A15667" s="32" t="s">
        <v>7934</v>
      </c>
      <c r="B15667" s="32" t="s">
        <v>146</v>
      </c>
      <c r="C15667">
        <f t="shared" si="244"/>
        <v>34610</v>
      </c>
    </row>
    <row r="15668" spans="1:3">
      <c r="A15668" s="32" t="s">
        <v>8019</v>
      </c>
      <c r="B15668" s="32" t="s">
        <v>146</v>
      </c>
      <c r="C15668">
        <f t="shared" si="244"/>
        <v>34611</v>
      </c>
    </row>
    <row r="15669" spans="1:3">
      <c r="A15669" s="32" t="s">
        <v>7935</v>
      </c>
      <c r="B15669" s="32" t="s">
        <v>146</v>
      </c>
      <c r="C15669">
        <f t="shared" si="244"/>
        <v>34613</v>
      </c>
    </row>
    <row r="15670" spans="1:3">
      <c r="A15670" s="32" t="s">
        <v>7357</v>
      </c>
      <c r="B15670" s="32" t="s">
        <v>146</v>
      </c>
      <c r="C15670">
        <f t="shared" si="244"/>
        <v>34614</v>
      </c>
    </row>
    <row r="15671" spans="1:3">
      <c r="A15671" s="32" t="s">
        <v>8266</v>
      </c>
      <c r="B15671" s="32" t="s">
        <v>146</v>
      </c>
      <c r="C15671">
        <f t="shared" si="244"/>
        <v>34619</v>
      </c>
    </row>
    <row r="15672" spans="1:3">
      <c r="A15672" s="32" t="s">
        <v>8267</v>
      </c>
      <c r="B15672" s="32" t="s">
        <v>146</v>
      </c>
      <c r="C15672">
        <f t="shared" si="244"/>
        <v>34623</v>
      </c>
    </row>
    <row r="15673" spans="1:3">
      <c r="A15673" s="32" t="s">
        <v>7358</v>
      </c>
      <c r="B15673" s="32" t="s">
        <v>146</v>
      </c>
      <c r="C15673">
        <f t="shared" si="244"/>
        <v>34636</v>
      </c>
    </row>
    <row r="15674" spans="1:3">
      <c r="A15674" s="32" t="s">
        <v>7359</v>
      </c>
      <c r="B15674" s="32" t="s">
        <v>146</v>
      </c>
      <c r="C15674">
        <f t="shared" si="244"/>
        <v>34637</v>
      </c>
    </row>
    <row r="15675" spans="1:3">
      <c r="A15675" s="32" t="s">
        <v>7936</v>
      </c>
      <c r="B15675" s="32" t="s">
        <v>146</v>
      </c>
      <c r="C15675">
        <f t="shared" si="244"/>
        <v>34638</v>
      </c>
    </row>
    <row r="15676" spans="1:3">
      <c r="A15676" s="32" t="s">
        <v>7360</v>
      </c>
      <c r="B15676" s="32" t="s">
        <v>146</v>
      </c>
      <c r="C15676">
        <f t="shared" si="244"/>
        <v>34639</v>
      </c>
    </row>
    <row r="15677" spans="1:3">
      <c r="A15677" s="32" t="s">
        <v>8270</v>
      </c>
      <c r="B15677" s="32" t="s">
        <v>146</v>
      </c>
      <c r="C15677">
        <f t="shared" si="244"/>
        <v>34640</v>
      </c>
    </row>
    <row r="15678" spans="1:3">
      <c r="A15678" s="32" t="s">
        <v>8271</v>
      </c>
      <c r="B15678" s="32" t="s">
        <v>146</v>
      </c>
      <c r="C15678">
        <f t="shared" si="244"/>
        <v>34643</v>
      </c>
    </row>
    <row r="15679" spans="1:3">
      <c r="A15679" s="32" t="s">
        <v>7636</v>
      </c>
      <c r="B15679" s="32" t="s">
        <v>146</v>
      </c>
      <c r="C15679">
        <f t="shared" si="244"/>
        <v>34652</v>
      </c>
    </row>
    <row r="15680" spans="1:3">
      <c r="A15680" s="32" t="s">
        <v>7937</v>
      </c>
      <c r="B15680" s="32" t="s">
        <v>146</v>
      </c>
      <c r="C15680">
        <f t="shared" si="244"/>
        <v>34653</v>
      </c>
    </row>
    <row r="15681" spans="1:3">
      <c r="A15681" s="32" t="s">
        <v>7938</v>
      </c>
      <c r="B15681" s="32" t="s">
        <v>146</v>
      </c>
      <c r="C15681">
        <f t="shared" si="244"/>
        <v>34654</v>
      </c>
    </row>
    <row r="15682" spans="1:3">
      <c r="A15682" s="32" t="s">
        <v>7361</v>
      </c>
      <c r="B15682" s="32" t="s">
        <v>146</v>
      </c>
      <c r="C15682">
        <f t="shared" ref="C15682:C15745" si="245">1*A15682</f>
        <v>34655</v>
      </c>
    </row>
    <row r="15683" spans="1:3">
      <c r="A15683" s="32" t="s">
        <v>7362</v>
      </c>
      <c r="B15683" s="32" t="s">
        <v>146</v>
      </c>
      <c r="C15683">
        <f t="shared" si="245"/>
        <v>34656</v>
      </c>
    </row>
    <row r="15684" spans="1:3">
      <c r="A15684" s="32" t="s">
        <v>7939</v>
      </c>
      <c r="B15684" s="32" t="s">
        <v>146</v>
      </c>
      <c r="C15684">
        <f t="shared" si="245"/>
        <v>34660</v>
      </c>
    </row>
    <row r="15685" spans="1:3">
      <c r="A15685" s="32" t="s">
        <v>7363</v>
      </c>
      <c r="B15685" s="32" t="s">
        <v>146</v>
      </c>
      <c r="C15685">
        <f t="shared" si="245"/>
        <v>34661</v>
      </c>
    </row>
    <row r="15686" spans="1:3">
      <c r="A15686" s="32" t="s">
        <v>8268</v>
      </c>
      <c r="B15686" s="32" t="s">
        <v>146</v>
      </c>
      <c r="C15686">
        <f t="shared" si="245"/>
        <v>34666</v>
      </c>
    </row>
    <row r="15687" spans="1:3">
      <c r="A15687" s="32" t="s">
        <v>7364</v>
      </c>
      <c r="B15687" s="32" t="s">
        <v>146</v>
      </c>
      <c r="C15687">
        <f t="shared" si="245"/>
        <v>34667</v>
      </c>
    </row>
    <row r="15688" spans="1:3">
      <c r="A15688" s="32" t="s">
        <v>7940</v>
      </c>
      <c r="B15688" s="32" t="s">
        <v>146</v>
      </c>
      <c r="C15688">
        <f t="shared" si="245"/>
        <v>34668</v>
      </c>
    </row>
    <row r="15689" spans="1:3">
      <c r="A15689" s="32" t="s">
        <v>7365</v>
      </c>
      <c r="B15689" s="32" t="s">
        <v>146</v>
      </c>
      <c r="C15689">
        <f t="shared" si="245"/>
        <v>34669</v>
      </c>
    </row>
    <row r="15690" spans="1:3">
      <c r="A15690" s="32" t="s">
        <v>8020</v>
      </c>
      <c r="B15690" s="32" t="s">
        <v>146</v>
      </c>
      <c r="C15690">
        <f t="shared" si="245"/>
        <v>34673</v>
      </c>
    </row>
    <row r="15691" spans="1:3">
      <c r="A15691" s="32" t="s">
        <v>7366</v>
      </c>
      <c r="B15691" s="32" t="s">
        <v>146</v>
      </c>
      <c r="C15691">
        <f t="shared" si="245"/>
        <v>34674</v>
      </c>
    </row>
    <row r="15692" spans="1:3">
      <c r="A15692" s="32" t="s">
        <v>7367</v>
      </c>
      <c r="B15692" s="32" t="s">
        <v>146</v>
      </c>
      <c r="C15692">
        <f t="shared" si="245"/>
        <v>34677</v>
      </c>
    </row>
    <row r="15693" spans="1:3">
      <c r="A15693" s="32" t="s">
        <v>7368</v>
      </c>
      <c r="B15693" s="32" t="s">
        <v>146</v>
      </c>
      <c r="C15693">
        <f t="shared" si="245"/>
        <v>34679</v>
      </c>
    </row>
    <row r="15694" spans="1:3">
      <c r="A15694" s="32" t="s">
        <v>7369</v>
      </c>
      <c r="B15694" s="32" t="s">
        <v>146</v>
      </c>
      <c r="C15694">
        <f t="shared" si="245"/>
        <v>34680</v>
      </c>
    </row>
    <row r="15695" spans="1:3">
      <c r="A15695" s="32" t="s">
        <v>7941</v>
      </c>
      <c r="B15695" s="32" t="s">
        <v>146</v>
      </c>
      <c r="C15695">
        <f t="shared" si="245"/>
        <v>34681</v>
      </c>
    </row>
    <row r="15696" spans="1:3">
      <c r="A15696" s="32" t="s">
        <v>7942</v>
      </c>
      <c r="B15696" s="32" t="s">
        <v>146</v>
      </c>
      <c r="C15696">
        <f t="shared" si="245"/>
        <v>34682</v>
      </c>
    </row>
    <row r="15697" spans="1:3">
      <c r="A15697" s="32" t="s">
        <v>7637</v>
      </c>
      <c r="B15697" s="32" t="s">
        <v>146</v>
      </c>
      <c r="C15697">
        <f t="shared" si="245"/>
        <v>34683</v>
      </c>
    </row>
    <row r="15698" spans="1:3">
      <c r="A15698" s="32" t="s">
        <v>7638</v>
      </c>
      <c r="B15698" s="32" t="s">
        <v>146</v>
      </c>
      <c r="C15698">
        <f t="shared" si="245"/>
        <v>34684</v>
      </c>
    </row>
    <row r="15699" spans="1:3">
      <c r="A15699" s="32" t="s">
        <v>7370</v>
      </c>
      <c r="B15699" s="32" t="s">
        <v>146</v>
      </c>
      <c r="C15699">
        <f t="shared" si="245"/>
        <v>34685</v>
      </c>
    </row>
    <row r="15700" spans="1:3">
      <c r="A15700" s="32" t="s">
        <v>7371</v>
      </c>
      <c r="B15700" s="32" t="s">
        <v>146</v>
      </c>
      <c r="C15700">
        <f t="shared" si="245"/>
        <v>34688</v>
      </c>
    </row>
    <row r="15701" spans="1:3">
      <c r="A15701" s="32" t="s">
        <v>7943</v>
      </c>
      <c r="B15701" s="32" t="s">
        <v>146</v>
      </c>
      <c r="C15701">
        <f t="shared" si="245"/>
        <v>34689</v>
      </c>
    </row>
    <row r="15702" spans="1:3">
      <c r="A15702" s="32" t="s">
        <v>7372</v>
      </c>
      <c r="B15702" s="32" t="s">
        <v>146</v>
      </c>
      <c r="C15702">
        <f t="shared" si="245"/>
        <v>34690</v>
      </c>
    </row>
    <row r="15703" spans="1:3">
      <c r="A15703" s="32" t="s">
        <v>7944</v>
      </c>
      <c r="B15703" s="32" t="s">
        <v>146</v>
      </c>
      <c r="C15703">
        <f t="shared" si="245"/>
        <v>34691</v>
      </c>
    </row>
    <row r="15704" spans="1:3">
      <c r="A15704" s="32" t="s">
        <v>7373</v>
      </c>
      <c r="B15704" s="32" t="s">
        <v>146</v>
      </c>
      <c r="C15704">
        <f t="shared" si="245"/>
        <v>34692</v>
      </c>
    </row>
    <row r="15705" spans="1:3">
      <c r="A15705" s="32" t="s">
        <v>7374</v>
      </c>
      <c r="B15705" s="32" t="s">
        <v>146</v>
      </c>
      <c r="C15705">
        <f t="shared" si="245"/>
        <v>34695</v>
      </c>
    </row>
    <row r="15706" spans="1:3">
      <c r="A15706" s="32" t="s">
        <v>7639</v>
      </c>
      <c r="B15706" s="32" t="s">
        <v>146</v>
      </c>
      <c r="C15706">
        <f t="shared" si="245"/>
        <v>34697</v>
      </c>
    </row>
    <row r="15707" spans="1:3">
      <c r="A15707" s="32" t="s">
        <v>7375</v>
      </c>
      <c r="B15707" s="32" t="s">
        <v>146</v>
      </c>
      <c r="C15707">
        <f t="shared" si="245"/>
        <v>34698</v>
      </c>
    </row>
    <row r="15708" spans="1:3">
      <c r="A15708" s="32" t="s">
        <v>7376</v>
      </c>
      <c r="B15708" s="32" t="s">
        <v>146</v>
      </c>
      <c r="C15708">
        <f t="shared" si="245"/>
        <v>34705</v>
      </c>
    </row>
    <row r="15709" spans="1:3">
      <c r="A15709" s="32" t="s">
        <v>7640</v>
      </c>
      <c r="B15709" s="32" t="s">
        <v>146</v>
      </c>
      <c r="C15709">
        <f t="shared" si="245"/>
        <v>34711</v>
      </c>
    </row>
    <row r="15710" spans="1:3">
      <c r="A15710" s="32" t="s">
        <v>7377</v>
      </c>
      <c r="B15710" s="32" t="s">
        <v>146</v>
      </c>
      <c r="C15710">
        <f t="shared" si="245"/>
        <v>34712</v>
      </c>
    </row>
    <row r="15711" spans="1:3">
      <c r="A15711" s="32" t="s">
        <v>7945</v>
      </c>
      <c r="B15711" s="32" t="s">
        <v>146</v>
      </c>
      <c r="C15711">
        <f t="shared" si="245"/>
        <v>34713</v>
      </c>
    </row>
    <row r="15712" spans="1:3">
      <c r="A15712" s="32" t="s">
        <v>7641</v>
      </c>
      <c r="B15712" s="32" t="s">
        <v>146</v>
      </c>
      <c r="C15712">
        <f t="shared" si="245"/>
        <v>34714</v>
      </c>
    </row>
    <row r="15713" spans="1:3">
      <c r="A15713" s="32" t="s">
        <v>7378</v>
      </c>
      <c r="B15713" s="32" t="s">
        <v>146</v>
      </c>
      <c r="C15713">
        <f t="shared" si="245"/>
        <v>34715</v>
      </c>
    </row>
    <row r="15714" spans="1:3">
      <c r="A15714" s="32" t="s">
        <v>7379</v>
      </c>
      <c r="B15714" s="32" t="s">
        <v>146</v>
      </c>
      <c r="C15714">
        <f t="shared" si="245"/>
        <v>34729</v>
      </c>
    </row>
    <row r="15715" spans="1:3">
      <c r="A15715" s="32" t="s">
        <v>7380</v>
      </c>
      <c r="B15715" s="32" t="s">
        <v>146</v>
      </c>
      <c r="C15715">
        <f t="shared" si="245"/>
        <v>34731</v>
      </c>
    </row>
    <row r="15716" spans="1:3">
      <c r="A15716" s="32" t="s">
        <v>7946</v>
      </c>
      <c r="B15716" s="32" t="s">
        <v>146</v>
      </c>
      <c r="C15716">
        <f t="shared" si="245"/>
        <v>34734</v>
      </c>
    </row>
    <row r="15717" spans="1:3">
      <c r="A15717" s="32" t="s">
        <v>7642</v>
      </c>
      <c r="B15717" s="32" t="s">
        <v>146</v>
      </c>
      <c r="C15717">
        <f t="shared" si="245"/>
        <v>34736</v>
      </c>
    </row>
    <row r="15718" spans="1:3">
      <c r="A15718" s="32" t="s">
        <v>7643</v>
      </c>
      <c r="B15718" s="32" t="s">
        <v>146</v>
      </c>
      <c r="C15718">
        <f t="shared" si="245"/>
        <v>34737</v>
      </c>
    </row>
    <row r="15719" spans="1:3">
      <c r="A15719" s="32" t="s">
        <v>7381</v>
      </c>
      <c r="B15719" s="32" t="s">
        <v>146</v>
      </c>
      <c r="C15719">
        <f t="shared" si="245"/>
        <v>34739</v>
      </c>
    </row>
    <row r="15720" spans="1:3">
      <c r="A15720" s="32" t="s">
        <v>7947</v>
      </c>
      <c r="B15720" s="32" t="s">
        <v>146</v>
      </c>
      <c r="C15720">
        <f t="shared" si="245"/>
        <v>34740</v>
      </c>
    </row>
    <row r="15721" spans="1:3">
      <c r="A15721" s="32" t="s">
        <v>7382</v>
      </c>
      <c r="B15721" s="32" t="s">
        <v>146</v>
      </c>
      <c r="C15721">
        <f t="shared" si="245"/>
        <v>34741</v>
      </c>
    </row>
    <row r="15722" spans="1:3">
      <c r="A15722" s="32" t="s">
        <v>7644</v>
      </c>
      <c r="B15722" s="32" t="s">
        <v>146</v>
      </c>
      <c r="C15722">
        <f t="shared" si="245"/>
        <v>34742</v>
      </c>
    </row>
    <row r="15723" spans="1:3">
      <c r="A15723" s="32" t="s">
        <v>7948</v>
      </c>
      <c r="B15723" s="32" t="s">
        <v>146</v>
      </c>
      <c r="C15723">
        <f t="shared" si="245"/>
        <v>34743</v>
      </c>
    </row>
    <row r="15724" spans="1:3">
      <c r="A15724" s="32" t="s">
        <v>7383</v>
      </c>
      <c r="B15724" s="32" t="s">
        <v>146</v>
      </c>
      <c r="C15724">
        <f t="shared" si="245"/>
        <v>34744</v>
      </c>
    </row>
    <row r="15725" spans="1:3">
      <c r="A15725" s="32" t="s">
        <v>8021</v>
      </c>
      <c r="B15725" s="32" t="s">
        <v>146</v>
      </c>
      <c r="C15725">
        <f t="shared" si="245"/>
        <v>34745</v>
      </c>
    </row>
    <row r="15726" spans="1:3">
      <c r="A15726" s="32" t="s">
        <v>7384</v>
      </c>
      <c r="B15726" s="32" t="s">
        <v>146</v>
      </c>
      <c r="C15726">
        <f t="shared" si="245"/>
        <v>34746</v>
      </c>
    </row>
    <row r="15727" spans="1:3">
      <c r="A15727" s="32" t="s">
        <v>7385</v>
      </c>
      <c r="B15727" s="32" t="s">
        <v>146</v>
      </c>
      <c r="C15727">
        <f t="shared" si="245"/>
        <v>34747</v>
      </c>
    </row>
    <row r="15728" spans="1:3">
      <c r="A15728" s="32" t="s">
        <v>7949</v>
      </c>
      <c r="B15728" s="32" t="s">
        <v>146</v>
      </c>
      <c r="C15728">
        <f t="shared" si="245"/>
        <v>34748</v>
      </c>
    </row>
    <row r="15729" spans="1:3">
      <c r="A15729" s="32" t="s">
        <v>7386</v>
      </c>
      <c r="B15729" s="32" t="s">
        <v>146</v>
      </c>
      <c r="C15729">
        <f t="shared" si="245"/>
        <v>34749</v>
      </c>
    </row>
    <row r="15730" spans="1:3">
      <c r="A15730" s="32" t="s">
        <v>7387</v>
      </c>
      <c r="B15730" s="32" t="s">
        <v>146</v>
      </c>
      <c r="C15730">
        <f t="shared" si="245"/>
        <v>34753</v>
      </c>
    </row>
    <row r="15731" spans="1:3">
      <c r="A15731" s="32" t="s">
        <v>7388</v>
      </c>
      <c r="B15731" s="32" t="s">
        <v>146</v>
      </c>
      <c r="C15731">
        <f t="shared" si="245"/>
        <v>34755</v>
      </c>
    </row>
    <row r="15732" spans="1:3">
      <c r="A15732" s="32" t="s">
        <v>7950</v>
      </c>
      <c r="B15732" s="32" t="s">
        <v>146</v>
      </c>
      <c r="C15732">
        <f t="shared" si="245"/>
        <v>34756</v>
      </c>
    </row>
    <row r="15733" spans="1:3">
      <c r="A15733" s="32" t="s">
        <v>7389</v>
      </c>
      <c r="B15733" s="32" t="s">
        <v>146</v>
      </c>
      <c r="C15733">
        <f t="shared" si="245"/>
        <v>34758</v>
      </c>
    </row>
    <row r="15734" spans="1:3">
      <c r="A15734" s="32" t="s">
        <v>7951</v>
      </c>
      <c r="B15734" s="32" t="s">
        <v>146</v>
      </c>
      <c r="C15734">
        <f t="shared" si="245"/>
        <v>34759</v>
      </c>
    </row>
    <row r="15735" spans="1:3">
      <c r="A15735" s="32" t="s">
        <v>7390</v>
      </c>
      <c r="B15735" s="32" t="s">
        <v>146</v>
      </c>
      <c r="C15735">
        <f t="shared" si="245"/>
        <v>34760</v>
      </c>
    </row>
    <row r="15736" spans="1:3">
      <c r="A15736" s="32" t="s">
        <v>7952</v>
      </c>
      <c r="B15736" s="32" t="s">
        <v>146</v>
      </c>
      <c r="C15736">
        <f t="shared" si="245"/>
        <v>34761</v>
      </c>
    </row>
    <row r="15737" spans="1:3">
      <c r="A15737" s="32" t="s">
        <v>7645</v>
      </c>
      <c r="B15737" s="32" t="s">
        <v>146</v>
      </c>
      <c r="C15737">
        <f t="shared" si="245"/>
        <v>34762</v>
      </c>
    </row>
    <row r="15738" spans="1:3">
      <c r="A15738" s="32" t="s">
        <v>7646</v>
      </c>
      <c r="B15738" s="32" t="s">
        <v>146</v>
      </c>
      <c r="C15738">
        <f t="shared" si="245"/>
        <v>34769</v>
      </c>
    </row>
    <row r="15739" spans="1:3">
      <c r="A15739" s="32" t="s">
        <v>7391</v>
      </c>
      <c r="B15739" s="32" t="s">
        <v>146</v>
      </c>
      <c r="C15739">
        <f t="shared" si="245"/>
        <v>34770</v>
      </c>
    </row>
    <row r="15740" spans="1:3">
      <c r="A15740" s="32" t="s">
        <v>7953</v>
      </c>
      <c r="B15740" s="32" t="s">
        <v>146</v>
      </c>
      <c r="C15740">
        <f t="shared" si="245"/>
        <v>34771</v>
      </c>
    </row>
    <row r="15741" spans="1:3">
      <c r="A15741" s="32" t="s">
        <v>7954</v>
      </c>
      <c r="B15741" s="32" t="s">
        <v>146</v>
      </c>
      <c r="C15741">
        <f t="shared" si="245"/>
        <v>34772</v>
      </c>
    </row>
    <row r="15742" spans="1:3">
      <c r="A15742" s="32" t="s">
        <v>7647</v>
      </c>
      <c r="B15742" s="32" t="s">
        <v>146</v>
      </c>
      <c r="C15742">
        <f t="shared" si="245"/>
        <v>34773</v>
      </c>
    </row>
    <row r="15743" spans="1:3">
      <c r="A15743" s="32" t="s">
        <v>7392</v>
      </c>
      <c r="B15743" s="32" t="s">
        <v>146</v>
      </c>
      <c r="C15743">
        <f t="shared" si="245"/>
        <v>34777</v>
      </c>
    </row>
    <row r="15744" spans="1:3">
      <c r="A15744" s="32" t="s">
        <v>7393</v>
      </c>
      <c r="B15744" s="32" t="s">
        <v>146</v>
      </c>
      <c r="C15744">
        <f t="shared" si="245"/>
        <v>34778</v>
      </c>
    </row>
    <row r="15745" spans="1:3">
      <c r="A15745" s="32" t="s">
        <v>8166</v>
      </c>
      <c r="B15745" s="32" t="s">
        <v>146</v>
      </c>
      <c r="C15745">
        <f t="shared" si="245"/>
        <v>34785</v>
      </c>
    </row>
    <row r="15746" spans="1:3">
      <c r="A15746" s="32" t="s">
        <v>7394</v>
      </c>
      <c r="B15746" s="32" t="s">
        <v>146</v>
      </c>
      <c r="C15746">
        <f t="shared" ref="C15746:C15809" si="246">1*A15746</f>
        <v>34786</v>
      </c>
    </row>
    <row r="15747" spans="1:3">
      <c r="A15747" s="32" t="s">
        <v>7648</v>
      </c>
      <c r="B15747" s="32" t="s">
        <v>146</v>
      </c>
      <c r="C15747">
        <f t="shared" si="246"/>
        <v>34787</v>
      </c>
    </row>
    <row r="15748" spans="1:3">
      <c r="A15748" s="32" t="s">
        <v>7955</v>
      </c>
      <c r="B15748" s="32" t="s">
        <v>146</v>
      </c>
      <c r="C15748">
        <f t="shared" si="246"/>
        <v>34788</v>
      </c>
    </row>
    <row r="15749" spans="1:3">
      <c r="A15749" s="32" t="s">
        <v>7395</v>
      </c>
      <c r="B15749" s="32" t="s">
        <v>146</v>
      </c>
      <c r="C15749">
        <f t="shared" si="246"/>
        <v>34789</v>
      </c>
    </row>
    <row r="15750" spans="1:3">
      <c r="A15750" s="32" t="s">
        <v>7956</v>
      </c>
      <c r="B15750" s="32" t="s">
        <v>146</v>
      </c>
      <c r="C15750">
        <f t="shared" si="246"/>
        <v>34797</v>
      </c>
    </row>
    <row r="15751" spans="1:3">
      <c r="A15751" s="32" t="s">
        <v>7396</v>
      </c>
      <c r="B15751" s="32" t="s">
        <v>146</v>
      </c>
      <c r="C15751">
        <f t="shared" si="246"/>
        <v>34945</v>
      </c>
    </row>
    <row r="15752" spans="1:3">
      <c r="A15752" s="32" t="s">
        <v>7397</v>
      </c>
      <c r="B15752" s="32" t="s">
        <v>146</v>
      </c>
      <c r="C15752">
        <f t="shared" si="246"/>
        <v>34946</v>
      </c>
    </row>
    <row r="15753" spans="1:3">
      <c r="A15753" s="32" t="s">
        <v>7957</v>
      </c>
      <c r="B15753" s="32" t="s">
        <v>146</v>
      </c>
      <c r="C15753">
        <f t="shared" si="246"/>
        <v>34947</v>
      </c>
    </row>
    <row r="15754" spans="1:3">
      <c r="A15754" s="32" t="s">
        <v>7649</v>
      </c>
      <c r="B15754" s="32" t="s">
        <v>146</v>
      </c>
      <c r="C15754">
        <f t="shared" si="246"/>
        <v>34948</v>
      </c>
    </row>
    <row r="15755" spans="1:3">
      <c r="A15755" s="32" t="s">
        <v>7650</v>
      </c>
      <c r="B15755" s="32" t="s">
        <v>146</v>
      </c>
      <c r="C15755">
        <f t="shared" si="246"/>
        <v>34949</v>
      </c>
    </row>
    <row r="15756" spans="1:3">
      <c r="A15756" s="32" t="s">
        <v>7958</v>
      </c>
      <c r="B15756" s="32" t="s">
        <v>146</v>
      </c>
      <c r="C15756">
        <f t="shared" si="246"/>
        <v>34950</v>
      </c>
    </row>
    <row r="15757" spans="1:3">
      <c r="A15757" s="32" t="s">
        <v>7398</v>
      </c>
      <c r="B15757" s="32" t="s">
        <v>146</v>
      </c>
      <c r="C15757">
        <f t="shared" si="246"/>
        <v>34951</v>
      </c>
    </row>
    <row r="15758" spans="1:3">
      <c r="A15758" s="32" t="s">
        <v>7651</v>
      </c>
      <c r="B15758" s="32" t="s">
        <v>146</v>
      </c>
      <c r="C15758">
        <f t="shared" si="246"/>
        <v>34952</v>
      </c>
    </row>
    <row r="15759" spans="1:3">
      <c r="A15759" s="32" t="s">
        <v>7959</v>
      </c>
      <c r="B15759" s="32" t="s">
        <v>146</v>
      </c>
      <c r="C15759">
        <f t="shared" si="246"/>
        <v>34953</v>
      </c>
    </row>
    <row r="15760" spans="1:3">
      <c r="A15760" s="32" t="s">
        <v>7399</v>
      </c>
      <c r="B15760" s="32" t="s">
        <v>146</v>
      </c>
      <c r="C15760">
        <f t="shared" si="246"/>
        <v>34954</v>
      </c>
    </row>
    <row r="15761" spans="1:3">
      <c r="A15761" s="32" t="s">
        <v>7400</v>
      </c>
      <c r="B15761" s="32" t="s">
        <v>146</v>
      </c>
      <c r="C15761">
        <f t="shared" si="246"/>
        <v>34956</v>
      </c>
    </row>
    <row r="15762" spans="1:3">
      <c r="A15762" s="32" t="s">
        <v>7652</v>
      </c>
      <c r="B15762" s="32" t="s">
        <v>146</v>
      </c>
      <c r="C15762">
        <f t="shared" si="246"/>
        <v>34957</v>
      </c>
    </row>
    <row r="15763" spans="1:3">
      <c r="A15763" s="32" t="s">
        <v>7960</v>
      </c>
      <c r="B15763" s="32" t="s">
        <v>146</v>
      </c>
      <c r="C15763">
        <f t="shared" si="246"/>
        <v>34958</v>
      </c>
    </row>
    <row r="15764" spans="1:3">
      <c r="A15764" s="32" t="s">
        <v>8022</v>
      </c>
      <c r="B15764" s="32" t="s">
        <v>146</v>
      </c>
      <c r="C15764">
        <f t="shared" si="246"/>
        <v>34972</v>
      </c>
    </row>
    <row r="15765" spans="1:3">
      <c r="A15765" s="32" t="s">
        <v>7653</v>
      </c>
      <c r="B15765" s="32" t="s">
        <v>146</v>
      </c>
      <c r="C15765">
        <f t="shared" si="246"/>
        <v>34973</v>
      </c>
    </row>
    <row r="15766" spans="1:3">
      <c r="A15766" s="32" t="s">
        <v>7961</v>
      </c>
      <c r="B15766" s="32" t="s">
        <v>146</v>
      </c>
      <c r="C15766">
        <f t="shared" si="246"/>
        <v>34974</v>
      </c>
    </row>
    <row r="15767" spans="1:3">
      <c r="A15767" s="32" t="s">
        <v>7401</v>
      </c>
      <c r="B15767" s="32" t="s">
        <v>146</v>
      </c>
      <c r="C15767">
        <f t="shared" si="246"/>
        <v>34979</v>
      </c>
    </row>
    <row r="15768" spans="1:3">
      <c r="A15768" s="32" t="s">
        <v>7962</v>
      </c>
      <c r="B15768" s="32" t="s">
        <v>146</v>
      </c>
      <c r="C15768">
        <f t="shared" si="246"/>
        <v>34981</v>
      </c>
    </row>
    <row r="15769" spans="1:3">
      <c r="A15769" s="32" t="s">
        <v>7402</v>
      </c>
      <c r="B15769" s="32" t="s">
        <v>146</v>
      </c>
      <c r="C15769">
        <f t="shared" si="246"/>
        <v>34982</v>
      </c>
    </row>
    <row r="15770" spans="1:3">
      <c r="A15770" s="32" t="s">
        <v>7654</v>
      </c>
      <c r="B15770" s="32" t="s">
        <v>146</v>
      </c>
      <c r="C15770">
        <f t="shared" si="246"/>
        <v>34983</v>
      </c>
    </row>
    <row r="15771" spans="1:3">
      <c r="A15771" s="32" t="s">
        <v>7963</v>
      </c>
      <c r="B15771" s="32" t="s">
        <v>146</v>
      </c>
      <c r="C15771">
        <f t="shared" si="246"/>
        <v>34984</v>
      </c>
    </row>
    <row r="15772" spans="1:3">
      <c r="A15772" s="32" t="s">
        <v>7403</v>
      </c>
      <c r="B15772" s="32" t="s">
        <v>146</v>
      </c>
      <c r="C15772">
        <f t="shared" si="246"/>
        <v>34985</v>
      </c>
    </row>
    <row r="15773" spans="1:3">
      <c r="A15773" s="32" t="s">
        <v>7404</v>
      </c>
      <c r="B15773" s="32" t="s">
        <v>146</v>
      </c>
      <c r="C15773">
        <f t="shared" si="246"/>
        <v>34986</v>
      </c>
    </row>
    <row r="15774" spans="1:3">
      <c r="A15774" s="32" t="s">
        <v>7964</v>
      </c>
      <c r="B15774" s="32" t="s">
        <v>146</v>
      </c>
      <c r="C15774">
        <f t="shared" si="246"/>
        <v>34987</v>
      </c>
    </row>
    <row r="15775" spans="1:3">
      <c r="A15775" s="32" t="s">
        <v>7405</v>
      </c>
      <c r="B15775" s="32" t="s">
        <v>146</v>
      </c>
      <c r="C15775">
        <f t="shared" si="246"/>
        <v>34988</v>
      </c>
    </row>
    <row r="15776" spans="1:3">
      <c r="A15776" s="32" t="s">
        <v>7655</v>
      </c>
      <c r="B15776" s="32" t="s">
        <v>146</v>
      </c>
      <c r="C15776">
        <f t="shared" si="246"/>
        <v>34990</v>
      </c>
    </row>
    <row r="15777" spans="1:3">
      <c r="A15777" s="32" t="s">
        <v>7965</v>
      </c>
      <c r="B15777" s="32" t="s">
        <v>146</v>
      </c>
      <c r="C15777">
        <f t="shared" si="246"/>
        <v>34991</v>
      </c>
    </row>
    <row r="15778" spans="1:3">
      <c r="A15778" s="32" t="s">
        <v>7406</v>
      </c>
      <c r="B15778" s="32" t="s">
        <v>146</v>
      </c>
      <c r="C15778">
        <f t="shared" si="246"/>
        <v>34992</v>
      </c>
    </row>
    <row r="15779" spans="1:3">
      <c r="A15779" s="32" t="s">
        <v>7407</v>
      </c>
      <c r="B15779" s="32" t="s">
        <v>146</v>
      </c>
      <c r="C15779">
        <f t="shared" si="246"/>
        <v>34994</v>
      </c>
    </row>
    <row r="15780" spans="1:3">
      <c r="A15780" s="32" t="s">
        <v>7408</v>
      </c>
      <c r="B15780" s="32" t="s">
        <v>146</v>
      </c>
      <c r="C15780">
        <f t="shared" si="246"/>
        <v>34995</v>
      </c>
    </row>
    <row r="15781" spans="1:3">
      <c r="A15781" s="32" t="s">
        <v>7966</v>
      </c>
      <c r="B15781" s="32" t="s">
        <v>146</v>
      </c>
      <c r="C15781">
        <f t="shared" si="246"/>
        <v>34996</v>
      </c>
    </row>
    <row r="15782" spans="1:3">
      <c r="A15782" s="32" t="s">
        <v>7409</v>
      </c>
      <c r="B15782" s="32" t="s">
        <v>146</v>
      </c>
      <c r="C15782">
        <f t="shared" si="246"/>
        <v>34997</v>
      </c>
    </row>
    <row r="15783" spans="1:3">
      <c r="A15783" s="32" t="s">
        <v>936</v>
      </c>
      <c r="B15783" s="32" t="s">
        <v>138</v>
      </c>
      <c r="C15783">
        <f t="shared" si="246"/>
        <v>35004</v>
      </c>
    </row>
    <row r="15784" spans="1:3">
      <c r="A15784" s="32" t="s">
        <v>937</v>
      </c>
      <c r="B15784" s="32" t="s">
        <v>138</v>
      </c>
      <c r="C15784">
        <f t="shared" si="246"/>
        <v>35005</v>
      </c>
    </row>
    <row r="15785" spans="1:3">
      <c r="A15785" s="32" t="s">
        <v>512</v>
      </c>
      <c r="B15785" s="32" t="s">
        <v>138</v>
      </c>
      <c r="C15785">
        <f t="shared" si="246"/>
        <v>35006</v>
      </c>
    </row>
    <row r="15786" spans="1:3">
      <c r="A15786" s="32" t="s">
        <v>513</v>
      </c>
      <c r="B15786" s="32" t="s">
        <v>138</v>
      </c>
      <c r="C15786">
        <f t="shared" si="246"/>
        <v>35007</v>
      </c>
    </row>
    <row r="15787" spans="1:3">
      <c r="A15787" s="32" t="s">
        <v>514</v>
      </c>
      <c r="B15787" s="32" t="s">
        <v>138</v>
      </c>
      <c r="C15787">
        <f t="shared" si="246"/>
        <v>35010</v>
      </c>
    </row>
    <row r="15788" spans="1:3">
      <c r="A15788" s="32" t="s">
        <v>515</v>
      </c>
      <c r="B15788" s="32" t="s">
        <v>138</v>
      </c>
      <c r="C15788">
        <f t="shared" si="246"/>
        <v>35011</v>
      </c>
    </row>
    <row r="15789" spans="1:3">
      <c r="A15789" s="32" t="s">
        <v>516</v>
      </c>
      <c r="B15789" s="32" t="s">
        <v>138</v>
      </c>
      <c r="C15789">
        <f t="shared" si="246"/>
        <v>35013</v>
      </c>
    </row>
    <row r="15790" spans="1:3">
      <c r="A15790" s="32" t="s">
        <v>517</v>
      </c>
      <c r="B15790" s="32" t="s">
        <v>138</v>
      </c>
      <c r="C15790">
        <f t="shared" si="246"/>
        <v>35014</v>
      </c>
    </row>
    <row r="15791" spans="1:3">
      <c r="A15791" s="32" t="s">
        <v>1221</v>
      </c>
      <c r="B15791" s="32" t="s">
        <v>138</v>
      </c>
      <c r="C15791">
        <f t="shared" si="246"/>
        <v>35015</v>
      </c>
    </row>
    <row r="15792" spans="1:3">
      <c r="A15792" s="32" t="s">
        <v>518</v>
      </c>
      <c r="B15792" s="32" t="s">
        <v>138</v>
      </c>
      <c r="C15792">
        <f t="shared" si="246"/>
        <v>35016</v>
      </c>
    </row>
    <row r="15793" spans="1:3">
      <c r="A15793" s="32" t="s">
        <v>519</v>
      </c>
      <c r="B15793" s="32" t="s">
        <v>138</v>
      </c>
      <c r="C15793">
        <f t="shared" si="246"/>
        <v>35019</v>
      </c>
    </row>
    <row r="15794" spans="1:3">
      <c r="A15794" s="32" t="s">
        <v>520</v>
      </c>
      <c r="B15794" s="32" t="s">
        <v>138</v>
      </c>
      <c r="C15794">
        <f t="shared" si="246"/>
        <v>35020</v>
      </c>
    </row>
    <row r="15795" spans="1:3">
      <c r="A15795" s="32" t="s">
        <v>938</v>
      </c>
      <c r="B15795" s="32" t="s">
        <v>138</v>
      </c>
      <c r="C15795">
        <f t="shared" si="246"/>
        <v>35021</v>
      </c>
    </row>
    <row r="15796" spans="1:3">
      <c r="A15796" s="32" t="s">
        <v>521</v>
      </c>
      <c r="B15796" s="32" t="s">
        <v>138</v>
      </c>
      <c r="C15796">
        <f t="shared" si="246"/>
        <v>35022</v>
      </c>
    </row>
    <row r="15797" spans="1:3">
      <c r="A15797" s="32" t="s">
        <v>522</v>
      </c>
      <c r="B15797" s="32" t="s">
        <v>138</v>
      </c>
      <c r="C15797">
        <f t="shared" si="246"/>
        <v>35023</v>
      </c>
    </row>
    <row r="15798" spans="1:3">
      <c r="A15798" s="32" t="s">
        <v>523</v>
      </c>
      <c r="B15798" s="32" t="s">
        <v>138</v>
      </c>
      <c r="C15798">
        <f t="shared" si="246"/>
        <v>35031</v>
      </c>
    </row>
    <row r="15799" spans="1:3">
      <c r="A15799" s="32" t="s">
        <v>524</v>
      </c>
      <c r="B15799" s="32" t="s">
        <v>138</v>
      </c>
      <c r="C15799">
        <f t="shared" si="246"/>
        <v>35032</v>
      </c>
    </row>
    <row r="15800" spans="1:3">
      <c r="A15800" s="32" t="s">
        <v>939</v>
      </c>
      <c r="B15800" s="32" t="s">
        <v>138</v>
      </c>
      <c r="C15800">
        <f t="shared" si="246"/>
        <v>35033</v>
      </c>
    </row>
    <row r="15801" spans="1:3">
      <c r="A15801" s="32" t="s">
        <v>940</v>
      </c>
      <c r="B15801" s="32" t="s">
        <v>138</v>
      </c>
      <c r="C15801">
        <f t="shared" si="246"/>
        <v>35034</v>
      </c>
    </row>
    <row r="15802" spans="1:3">
      <c r="A15802" s="32" t="s">
        <v>1222</v>
      </c>
      <c r="B15802" s="32" t="s">
        <v>138</v>
      </c>
      <c r="C15802">
        <f t="shared" si="246"/>
        <v>35035</v>
      </c>
    </row>
    <row r="15803" spans="1:3">
      <c r="A15803" s="32" t="s">
        <v>941</v>
      </c>
      <c r="B15803" s="32" t="s">
        <v>138</v>
      </c>
      <c r="C15803">
        <f t="shared" si="246"/>
        <v>35036</v>
      </c>
    </row>
    <row r="15804" spans="1:3">
      <c r="A15804" s="32" t="s">
        <v>525</v>
      </c>
      <c r="B15804" s="32" t="s">
        <v>138</v>
      </c>
      <c r="C15804">
        <f t="shared" si="246"/>
        <v>35038</v>
      </c>
    </row>
    <row r="15805" spans="1:3">
      <c r="A15805" s="32" t="s">
        <v>942</v>
      </c>
      <c r="B15805" s="32" t="s">
        <v>138</v>
      </c>
      <c r="C15805">
        <f t="shared" si="246"/>
        <v>35040</v>
      </c>
    </row>
    <row r="15806" spans="1:3">
      <c r="A15806" s="32" t="s">
        <v>1331</v>
      </c>
      <c r="B15806" s="32" t="s">
        <v>138</v>
      </c>
      <c r="C15806">
        <f t="shared" si="246"/>
        <v>35041</v>
      </c>
    </row>
    <row r="15807" spans="1:3">
      <c r="A15807" s="32" t="s">
        <v>526</v>
      </c>
      <c r="B15807" s="32" t="s">
        <v>138</v>
      </c>
      <c r="C15807">
        <f t="shared" si="246"/>
        <v>35042</v>
      </c>
    </row>
    <row r="15808" spans="1:3">
      <c r="A15808" s="32" t="s">
        <v>1223</v>
      </c>
      <c r="B15808" s="32" t="s">
        <v>138</v>
      </c>
      <c r="C15808">
        <f t="shared" si="246"/>
        <v>35043</v>
      </c>
    </row>
    <row r="15809" spans="1:3">
      <c r="A15809" s="32" t="s">
        <v>527</v>
      </c>
      <c r="B15809" s="32" t="s">
        <v>138</v>
      </c>
      <c r="C15809">
        <f t="shared" si="246"/>
        <v>35044</v>
      </c>
    </row>
    <row r="15810" spans="1:3">
      <c r="A15810" s="32" t="s">
        <v>943</v>
      </c>
      <c r="B15810" s="32" t="s">
        <v>138</v>
      </c>
      <c r="C15810">
        <f t="shared" ref="C15810:C15873" si="247">1*A15810</f>
        <v>35045</v>
      </c>
    </row>
    <row r="15811" spans="1:3">
      <c r="A15811" s="32" t="s">
        <v>944</v>
      </c>
      <c r="B15811" s="32" t="s">
        <v>138</v>
      </c>
      <c r="C15811">
        <f t="shared" si="247"/>
        <v>35046</v>
      </c>
    </row>
    <row r="15812" spans="1:3">
      <c r="A15812" s="32" t="s">
        <v>945</v>
      </c>
      <c r="B15812" s="32" t="s">
        <v>138</v>
      </c>
      <c r="C15812">
        <f t="shared" si="247"/>
        <v>35048</v>
      </c>
    </row>
    <row r="15813" spans="1:3">
      <c r="A15813" s="32" t="s">
        <v>528</v>
      </c>
      <c r="B15813" s="32" t="s">
        <v>138</v>
      </c>
      <c r="C15813">
        <f t="shared" si="247"/>
        <v>35049</v>
      </c>
    </row>
    <row r="15814" spans="1:3">
      <c r="A15814" s="32" t="s">
        <v>529</v>
      </c>
      <c r="B15814" s="32" t="s">
        <v>138</v>
      </c>
      <c r="C15814">
        <f t="shared" si="247"/>
        <v>35051</v>
      </c>
    </row>
    <row r="15815" spans="1:3">
      <c r="A15815" s="32" t="s">
        <v>946</v>
      </c>
      <c r="B15815" s="32" t="s">
        <v>138</v>
      </c>
      <c r="C15815">
        <f t="shared" si="247"/>
        <v>35052</v>
      </c>
    </row>
    <row r="15816" spans="1:3">
      <c r="A15816" s="32" t="s">
        <v>1224</v>
      </c>
      <c r="B15816" s="32" t="s">
        <v>138</v>
      </c>
      <c r="C15816">
        <f t="shared" si="247"/>
        <v>35053</v>
      </c>
    </row>
    <row r="15817" spans="1:3">
      <c r="A15817" s="32" t="s">
        <v>530</v>
      </c>
      <c r="B15817" s="32" t="s">
        <v>138</v>
      </c>
      <c r="C15817">
        <f t="shared" si="247"/>
        <v>35054</v>
      </c>
    </row>
    <row r="15818" spans="1:3">
      <c r="A15818" s="32" t="s">
        <v>947</v>
      </c>
      <c r="B15818" s="32" t="s">
        <v>138</v>
      </c>
      <c r="C15818">
        <f t="shared" si="247"/>
        <v>35055</v>
      </c>
    </row>
    <row r="15819" spans="1:3">
      <c r="A15819" s="32" t="s">
        <v>531</v>
      </c>
      <c r="B15819" s="32" t="s">
        <v>138</v>
      </c>
      <c r="C15819">
        <f t="shared" si="247"/>
        <v>35056</v>
      </c>
    </row>
    <row r="15820" spans="1:3">
      <c r="A15820" s="32" t="s">
        <v>532</v>
      </c>
      <c r="B15820" s="32" t="s">
        <v>138</v>
      </c>
      <c r="C15820">
        <f t="shared" si="247"/>
        <v>35057</v>
      </c>
    </row>
    <row r="15821" spans="1:3">
      <c r="A15821" s="32" t="s">
        <v>948</v>
      </c>
      <c r="B15821" s="32" t="s">
        <v>138</v>
      </c>
      <c r="C15821">
        <f t="shared" si="247"/>
        <v>35058</v>
      </c>
    </row>
    <row r="15822" spans="1:3">
      <c r="A15822" s="32" t="s">
        <v>533</v>
      </c>
      <c r="B15822" s="32" t="s">
        <v>138</v>
      </c>
      <c r="C15822">
        <f t="shared" si="247"/>
        <v>35060</v>
      </c>
    </row>
    <row r="15823" spans="1:3">
      <c r="A15823" s="32" t="s">
        <v>1225</v>
      </c>
      <c r="B15823" s="32" t="s">
        <v>138</v>
      </c>
      <c r="C15823">
        <f t="shared" si="247"/>
        <v>35061</v>
      </c>
    </row>
    <row r="15824" spans="1:3">
      <c r="A15824" s="32" t="s">
        <v>949</v>
      </c>
      <c r="B15824" s="32" t="s">
        <v>138</v>
      </c>
      <c r="C15824">
        <f t="shared" si="247"/>
        <v>35062</v>
      </c>
    </row>
    <row r="15825" spans="1:3">
      <c r="A15825" s="32" t="s">
        <v>534</v>
      </c>
      <c r="B15825" s="32" t="s">
        <v>138</v>
      </c>
      <c r="C15825">
        <f t="shared" si="247"/>
        <v>35063</v>
      </c>
    </row>
    <row r="15826" spans="1:3">
      <c r="A15826" s="32" t="s">
        <v>950</v>
      </c>
      <c r="B15826" s="32" t="s">
        <v>138</v>
      </c>
      <c r="C15826">
        <f t="shared" si="247"/>
        <v>35064</v>
      </c>
    </row>
    <row r="15827" spans="1:3">
      <c r="A15827" s="32" t="s">
        <v>535</v>
      </c>
      <c r="B15827" s="32" t="s">
        <v>138</v>
      </c>
      <c r="C15827">
        <f t="shared" si="247"/>
        <v>35068</v>
      </c>
    </row>
    <row r="15828" spans="1:3">
      <c r="A15828" s="32" t="s">
        <v>951</v>
      </c>
      <c r="B15828" s="32" t="s">
        <v>138</v>
      </c>
      <c r="C15828">
        <f t="shared" si="247"/>
        <v>35070</v>
      </c>
    </row>
    <row r="15829" spans="1:3">
      <c r="A15829" s="32" t="s">
        <v>536</v>
      </c>
      <c r="B15829" s="32" t="s">
        <v>138</v>
      </c>
      <c r="C15829">
        <f t="shared" si="247"/>
        <v>35071</v>
      </c>
    </row>
    <row r="15830" spans="1:3">
      <c r="A15830" s="32" t="s">
        <v>952</v>
      </c>
      <c r="B15830" s="32" t="s">
        <v>138</v>
      </c>
      <c r="C15830">
        <f t="shared" si="247"/>
        <v>35072</v>
      </c>
    </row>
    <row r="15831" spans="1:3">
      <c r="A15831" s="32" t="s">
        <v>953</v>
      </c>
      <c r="B15831" s="32" t="s">
        <v>138</v>
      </c>
      <c r="C15831">
        <f t="shared" si="247"/>
        <v>35073</v>
      </c>
    </row>
    <row r="15832" spans="1:3">
      <c r="A15832" s="32" t="s">
        <v>537</v>
      </c>
      <c r="B15832" s="32" t="s">
        <v>138</v>
      </c>
      <c r="C15832">
        <f t="shared" si="247"/>
        <v>35074</v>
      </c>
    </row>
    <row r="15833" spans="1:3">
      <c r="A15833" s="32" t="s">
        <v>538</v>
      </c>
      <c r="B15833" s="32" t="s">
        <v>138</v>
      </c>
      <c r="C15833">
        <f t="shared" si="247"/>
        <v>35077</v>
      </c>
    </row>
    <row r="15834" spans="1:3">
      <c r="A15834" s="32" t="s">
        <v>954</v>
      </c>
      <c r="B15834" s="32" t="s">
        <v>138</v>
      </c>
      <c r="C15834">
        <f t="shared" si="247"/>
        <v>35078</v>
      </c>
    </row>
    <row r="15835" spans="1:3">
      <c r="A15835" s="32" t="s">
        <v>539</v>
      </c>
      <c r="B15835" s="32" t="s">
        <v>138</v>
      </c>
      <c r="C15835">
        <f t="shared" si="247"/>
        <v>35079</v>
      </c>
    </row>
    <row r="15836" spans="1:3">
      <c r="A15836" s="32" t="s">
        <v>955</v>
      </c>
      <c r="B15836" s="32" t="s">
        <v>138</v>
      </c>
      <c r="C15836">
        <f t="shared" si="247"/>
        <v>35080</v>
      </c>
    </row>
    <row r="15837" spans="1:3">
      <c r="A15837" s="32" t="s">
        <v>956</v>
      </c>
      <c r="B15837" s="32" t="s">
        <v>138</v>
      </c>
      <c r="C15837">
        <f t="shared" si="247"/>
        <v>35082</v>
      </c>
    </row>
    <row r="15838" spans="1:3">
      <c r="A15838" s="32" t="s">
        <v>957</v>
      </c>
      <c r="B15838" s="32" t="s">
        <v>138</v>
      </c>
      <c r="C15838">
        <f t="shared" si="247"/>
        <v>35083</v>
      </c>
    </row>
    <row r="15839" spans="1:3">
      <c r="A15839" s="32" t="s">
        <v>540</v>
      </c>
      <c r="B15839" s="32" t="s">
        <v>138</v>
      </c>
      <c r="C15839">
        <f t="shared" si="247"/>
        <v>35085</v>
      </c>
    </row>
    <row r="15840" spans="1:3">
      <c r="A15840" s="32" t="s">
        <v>541</v>
      </c>
      <c r="B15840" s="32" t="s">
        <v>138</v>
      </c>
      <c r="C15840">
        <f t="shared" si="247"/>
        <v>35087</v>
      </c>
    </row>
    <row r="15841" spans="1:3">
      <c r="A15841" s="32" t="s">
        <v>1226</v>
      </c>
      <c r="B15841" s="32" t="s">
        <v>138</v>
      </c>
      <c r="C15841">
        <f t="shared" si="247"/>
        <v>35089</v>
      </c>
    </row>
    <row r="15842" spans="1:3">
      <c r="A15842" s="32" t="s">
        <v>542</v>
      </c>
      <c r="B15842" s="32" t="s">
        <v>138</v>
      </c>
      <c r="C15842">
        <f t="shared" si="247"/>
        <v>35091</v>
      </c>
    </row>
    <row r="15843" spans="1:3">
      <c r="A15843" s="32" t="s">
        <v>543</v>
      </c>
      <c r="B15843" s="32" t="s">
        <v>138</v>
      </c>
      <c r="C15843">
        <f t="shared" si="247"/>
        <v>35094</v>
      </c>
    </row>
    <row r="15844" spans="1:3">
      <c r="A15844" s="32" t="s">
        <v>1227</v>
      </c>
      <c r="B15844" s="32" t="s">
        <v>138</v>
      </c>
      <c r="C15844">
        <f t="shared" si="247"/>
        <v>35096</v>
      </c>
    </row>
    <row r="15845" spans="1:3">
      <c r="A15845" s="32" t="s">
        <v>544</v>
      </c>
      <c r="B15845" s="32" t="s">
        <v>138</v>
      </c>
      <c r="C15845">
        <f t="shared" si="247"/>
        <v>35097</v>
      </c>
    </row>
    <row r="15846" spans="1:3">
      <c r="A15846" s="32" t="s">
        <v>958</v>
      </c>
      <c r="B15846" s="32" t="s">
        <v>138</v>
      </c>
      <c r="C15846">
        <f t="shared" si="247"/>
        <v>35098</v>
      </c>
    </row>
    <row r="15847" spans="1:3">
      <c r="A15847" s="32" t="s">
        <v>545</v>
      </c>
      <c r="B15847" s="32" t="s">
        <v>138</v>
      </c>
      <c r="C15847">
        <f t="shared" si="247"/>
        <v>35111</v>
      </c>
    </row>
    <row r="15848" spans="1:3">
      <c r="A15848" s="32" t="s">
        <v>959</v>
      </c>
      <c r="B15848" s="32" t="s">
        <v>138</v>
      </c>
      <c r="C15848">
        <f t="shared" si="247"/>
        <v>35112</v>
      </c>
    </row>
    <row r="15849" spans="1:3">
      <c r="A15849" s="32" t="s">
        <v>960</v>
      </c>
      <c r="B15849" s="32" t="s">
        <v>138</v>
      </c>
      <c r="C15849">
        <f t="shared" si="247"/>
        <v>35114</v>
      </c>
    </row>
    <row r="15850" spans="1:3">
      <c r="A15850" s="32" t="s">
        <v>961</v>
      </c>
      <c r="B15850" s="32" t="s">
        <v>138</v>
      </c>
      <c r="C15850">
        <f t="shared" si="247"/>
        <v>35115</v>
      </c>
    </row>
    <row r="15851" spans="1:3">
      <c r="A15851" s="32" t="s">
        <v>546</v>
      </c>
      <c r="B15851" s="32" t="s">
        <v>138</v>
      </c>
      <c r="C15851">
        <f t="shared" si="247"/>
        <v>35116</v>
      </c>
    </row>
    <row r="15852" spans="1:3">
      <c r="A15852" s="32" t="s">
        <v>547</v>
      </c>
      <c r="B15852" s="32" t="s">
        <v>138</v>
      </c>
      <c r="C15852">
        <f t="shared" si="247"/>
        <v>35117</v>
      </c>
    </row>
    <row r="15853" spans="1:3">
      <c r="A15853" s="32" t="s">
        <v>548</v>
      </c>
      <c r="B15853" s="32" t="s">
        <v>138</v>
      </c>
      <c r="C15853">
        <f t="shared" si="247"/>
        <v>35118</v>
      </c>
    </row>
    <row r="15854" spans="1:3">
      <c r="A15854" s="32" t="s">
        <v>549</v>
      </c>
      <c r="B15854" s="32" t="s">
        <v>138</v>
      </c>
      <c r="C15854">
        <f t="shared" si="247"/>
        <v>35119</v>
      </c>
    </row>
    <row r="15855" spans="1:3">
      <c r="A15855" s="32" t="s">
        <v>962</v>
      </c>
      <c r="B15855" s="32" t="s">
        <v>138</v>
      </c>
      <c r="C15855">
        <f t="shared" si="247"/>
        <v>35120</v>
      </c>
    </row>
    <row r="15856" spans="1:3">
      <c r="A15856" s="32" t="s">
        <v>550</v>
      </c>
      <c r="B15856" s="32" t="s">
        <v>138</v>
      </c>
      <c r="C15856">
        <f t="shared" si="247"/>
        <v>35121</v>
      </c>
    </row>
    <row r="15857" spans="1:3">
      <c r="A15857" s="32" t="s">
        <v>551</v>
      </c>
      <c r="B15857" s="32" t="s">
        <v>138</v>
      </c>
      <c r="C15857">
        <f t="shared" si="247"/>
        <v>35123</v>
      </c>
    </row>
    <row r="15858" spans="1:3">
      <c r="A15858" s="32" t="s">
        <v>552</v>
      </c>
      <c r="B15858" s="32" t="s">
        <v>138</v>
      </c>
      <c r="C15858">
        <f t="shared" si="247"/>
        <v>35124</v>
      </c>
    </row>
    <row r="15859" spans="1:3">
      <c r="A15859" s="32" t="s">
        <v>963</v>
      </c>
      <c r="B15859" s="32" t="s">
        <v>138</v>
      </c>
      <c r="C15859">
        <f t="shared" si="247"/>
        <v>35125</v>
      </c>
    </row>
    <row r="15860" spans="1:3">
      <c r="A15860" s="32" t="s">
        <v>964</v>
      </c>
      <c r="B15860" s="32" t="s">
        <v>138</v>
      </c>
      <c r="C15860">
        <f t="shared" si="247"/>
        <v>35126</v>
      </c>
    </row>
    <row r="15861" spans="1:3">
      <c r="A15861" s="32" t="s">
        <v>1228</v>
      </c>
      <c r="B15861" s="32" t="s">
        <v>138</v>
      </c>
      <c r="C15861">
        <f t="shared" si="247"/>
        <v>35127</v>
      </c>
    </row>
    <row r="15862" spans="1:3">
      <c r="A15862" s="32" t="s">
        <v>965</v>
      </c>
      <c r="B15862" s="32" t="s">
        <v>138</v>
      </c>
      <c r="C15862">
        <f t="shared" si="247"/>
        <v>35128</v>
      </c>
    </row>
    <row r="15863" spans="1:3">
      <c r="A15863" s="32" t="s">
        <v>966</v>
      </c>
      <c r="B15863" s="32" t="s">
        <v>138</v>
      </c>
      <c r="C15863">
        <f t="shared" si="247"/>
        <v>35130</v>
      </c>
    </row>
    <row r="15864" spans="1:3">
      <c r="A15864" s="32" t="s">
        <v>553</v>
      </c>
      <c r="B15864" s="32" t="s">
        <v>138</v>
      </c>
      <c r="C15864">
        <f t="shared" si="247"/>
        <v>35131</v>
      </c>
    </row>
    <row r="15865" spans="1:3">
      <c r="A15865" s="32" t="s">
        <v>554</v>
      </c>
      <c r="B15865" s="32" t="s">
        <v>138</v>
      </c>
      <c r="C15865">
        <f t="shared" si="247"/>
        <v>35133</v>
      </c>
    </row>
    <row r="15866" spans="1:3">
      <c r="A15866" s="32" t="s">
        <v>967</v>
      </c>
      <c r="B15866" s="32" t="s">
        <v>138</v>
      </c>
      <c r="C15866">
        <f t="shared" si="247"/>
        <v>35135</v>
      </c>
    </row>
    <row r="15867" spans="1:3">
      <c r="A15867" s="32" t="s">
        <v>555</v>
      </c>
      <c r="B15867" s="32" t="s">
        <v>138</v>
      </c>
      <c r="C15867">
        <f t="shared" si="247"/>
        <v>35136</v>
      </c>
    </row>
    <row r="15868" spans="1:3">
      <c r="A15868" s="32" t="s">
        <v>1329</v>
      </c>
      <c r="B15868" s="32" t="s">
        <v>138</v>
      </c>
      <c r="C15868">
        <f t="shared" si="247"/>
        <v>35137</v>
      </c>
    </row>
    <row r="15869" spans="1:3">
      <c r="A15869" s="32" t="s">
        <v>556</v>
      </c>
      <c r="B15869" s="32" t="s">
        <v>138</v>
      </c>
      <c r="C15869">
        <f t="shared" si="247"/>
        <v>35139</v>
      </c>
    </row>
    <row r="15870" spans="1:3">
      <c r="A15870" s="32" t="s">
        <v>968</v>
      </c>
      <c r="B15870" s="32" t="s">
        <v>138</v>
      </c>
      <c r="C15870">
        <f t="shared" si="247"/>
        <v>35142</v>
      </c>
    </row>
    <row r="15871" spans="1:3">
      <c r="A15871" s="32" t="s">
        <v>557</v>
      </c>
      <c r="B15871" s="32" t="s">
        <v>138</v>
      </c>
      <c r="C15871">
        <f t="shared" si="247"/>
        <v>35143</v>
      </c>
    </row>
    <row r="15872" spans="1:3">
      <c r="A15872" s="32" t="s">
        <v>558</v>
      </c>
      <c r="B15872" s="32" t="s">
        <v>138</v>
      </c>
      <c r="C15872">
        <f t="shared" si="247"/>
        <v>35144</v>
      </c>
    </row>
    <row r="15873" spans="1:3">
      <c r="A15873" s="32" t="s">
        <v>559</v>
      </c>
      <c r="B15873" s="32" t="s">
        <v>138</v>
      </c>
      <c r="C15873">
        <f t="shared" si="247"/>
        <v>35146</v>
      </c>
    </row>
    <row r="15874" spans="1:3">
      <c r="A15874" s="32" t="s">
        <v>969</v>
      </c>
      <c r="B15874" s="32" t="s">
        <v>138</v>
      </c>
      <c r="C15874">
        <f t="shared" ref="C15874:C15937" si="248">1*A15874</f>
        <v>35147</v>
      </c>
    </row>
    <row r="15875" spans="1:3">
      <c r="A15875" s="32" t="s">
        <v>1229</v>
      </c>
      <c r="B15875" s="32" t="s">
        <v>138</v>
      </c>
      <c r="C15875">
        <f t="shared" si="248"/>
        <v>35148</v>
      </c>
    </row>
    <row r="15876" spans="1:3">
      <c r="A15876" s="32" t="s">
        <v>560</v>
      </c>
      <c r="B15876" s="32" t="s">
        <v>138</v>
      </c>
      <c r="C15876">
        <f t="shared" si="248"/>
        <v>35149</v>
      </c>
    </row>
    <row r="15877" spans="1:3">
      <c r="A15877" s="32" t="s">
        <v>561</v>
      </c>
      <c r="B15877" s="32" t="s">
        <v>138</v>
      </c>
      <c r="C15877">
        <f t="shared" si="248"/>
        <v>35150</v>
      </c>
    </row>
    <row r="15878" spans="1:3">
      <c r="A15878" s="32" t="s">
        <v>970</v>
      </c>
      <c r="B15878" s="32" t="s">
        <v>138</v>
      </c>
      <c r="C15878">
        <f t="shared" si="248"/>
        <v>35151</v>
      </c>
    </row>
    <row r="15879" spans="1:3">
      <c r="A15879" s="32" t="s">
        <v>562</v>
      </c>
      <c r="B15879" s="32" t="s">
        <v>138</v>
      </c>
      <c r="C15879">
        <f t="shared" si="248"/>
        <v>35160</v>
      </c>
    </row>
    <row r="15880" spans="1:3">
      <c r="A15880" s="32" t="s">
        <v>563</v>
      </c>
      <c r="B15880" s="32" t="s">
        <v>138</v>
      </c>
      <c r="C15880">
        <f t="shared" si="248"/>
        <v>35161</v>
      </c>
    </row>
    <row r="15881" spans="1:3">
      <c r="A15881" s="32" t="s">
        <v>564</v>
      </c>
      <c r="B15881" s="32" t="s">
        <v>138</v>
      </c>
      <c r="C15881">
        <f t="shared" si="248"/>
        <v>35171</v>
      </c>
    </row>
    <row r="15882" spans="1:3">
      <c r="A15882" s="32" t="s">
        <v>565</v>
      </c>
      <c r="B15882" s="32" t="s">
        <v>138</v>
      </c>
      <c r="C15882">
        <f t="shared" si="248"/>
        <v>35172</v>
      </c>
    </row>
    <row r="15883" spans="1:3">
      <c r="A15883" s="32" t="s">
        <v>971</v>
      </c>
      <c r="B15883" s="32" t="s">
        <v>138</v>
      </c>
      <c r="C15883">
        <f t="shared" si="248"/>
        <v>35173</v>
      </c>
    </row>
    <row r="15884" spans="1:3">
      <c r="A15884" s="32" t="s">
        <v>1230</v>
      </c>
      <c r="B15884" s="32" t="s">
        <v>138</v>
      </c>
      <c r="C15884">
        <f t="shared" si="248"/>
        <v>35175</v>
      </c>
    </row>
    <row r="15885" spans="1:3">
      <c r="A15885" s="32" t="s">
        <v>972</v>
      </c>
      <c r="B15885" s="32" t="s">
        <v>138</v>
      </c>
      <c r="C15885">
        <f t="shared" si="248"/>
        <v>35176</v>
      </c>
    </row>
    <row r="15886" spans="1:3">
      <c r="A15886" s="32" t="s">
        <v>973</v>
      </c>
      <c r="B15886" s="32" t="s">
        <v>138</v>
      </c>
      <c r="C15886">
        <f t="shared" si="248"/>
        <v>35178</v>
      </c>
    </row>
    <row r="15887" spans="1:3">
      <c r="A15887" s="32" t="s">
        <v>566</v>
      </c>
      <c r="B15887" s="32" t="s">
        <v>138</v>
      </c>
      <c r="C15887">
        <f t="shared" si="248"/>
        <v>35179</v>
      </c>
    </row>
    <row r="15888" spans="1:3">
      <c r="A15888" s="32" t="s">
        <v>974</v>
      </c>
      <c r="B15888" s="32" t="s">
        <v>138</v>
      </c>
      <c r="C15888">
        <f t="shared" si="248"/>
        <v>35180</v>
      </c>
    </row>
    <row r="15889" spans="1:3">
      <c r="A15889" s="32" t="s">
        <v>567</v>
      </c>
      <c r="B15889" s="32" t="s">
        <v>138</v>
      </c>
      <c r="C15889">
        <f t="shared" si="248"/>
        <v>35181</v>
      </c>
    </row>
    <row r="15890" spans="1:3">
      <c r="A15890" s="32" t="s">
        <v>975</v>
      </c>
      <c r="B15890" s="32" t="s">
        <v>138</v>
      </c>
      <c r="C15890">
        <f t="shared" si="248"/>
        <v>35182</v>
      </c>
    </row>
    <row r="15891" spans="1:3">
      <c r="A15891" s="32" t="s">
        <v>1231</v>
      </c>
      <c r="B15891" s="32" t="s">
        <v>138</v>
      </c>
      <c r="C15891">
        <f t="shared" si="248"/>
        <v>35183</v>
      </c>
    </row>
    <row r="15892" spans="1:3">
      <c r="A15892" s="32" t="s">
        <v>568</v>
      </c>
      <c r="B15892" s="32" t="s">
        <v>138</v>
      </c>
      <c r="C15892">
        <f t="shared" si="248"/>
        <v>35184</v>
      </c>
    </row>
    <row r="15893" spans="1:3">
      <c r="A15893" s="32" t="s">
        <v>976</v>
      </c>
      <c r="B15893" s="32" t="s">
        <v>138</v>
      </c>
      <c r="C15893">
        <f t="shared" si="248"/>
        <v>35185</v>
      </c>
    </row>
    <row r="15894" spans="1:3">
      <c r="A15894" s="32" t="s">
        <v>569</v>
      </c>
      <c r="B15894" s="32" t="s">
        <v>138</v>
      </c>
      <c r="C15894">
        <f t="shared" si="248"/>
        <v>35186</v>
      </c>
    </row>
    <row r="15895" spans="1:3">
      <c r="A15895" s="32" t="s">
        <v>570</v>
      </c>
      <c r="B15895" s="32" t="s">
        <v>138</v>
      </c>
      <c r="C15895">
        <f t="shared" si="248"/>
        <v>35187</v>
      </c>
    </row>
    <row r="15896" spans="1:3">
      <c r="A15896" s="32" t="s">
        <v>977</v>
      </c>
      <c r="B15896" s="32" t="s">
        <v>138</v>
      </c>
      <c r="C15896">
        <f t="shared" si="248"/>
        <v>35188</v>
      </c>
    </row>
    <row r="15897" spans="1:3">
      <c r="A15897" s="32" t="s">
        <v>571</v>
      </c>
      <c r="B15897" s="32" t="s">
        <v>138</v>
      </c>
      <c r="C15897">
        <f t="shared" si="248"/>
        <v>35201</v>
      </c>
    </row>
    <row r="15898" spans="1:3">
      <c r="A15898" s="32" t="s">
        <v>978</v>
      </c>
      <c r="B15898" s="32" t="s">
        <v>138</v>
      </c>
      <c r="C15898">
        <f t="shared" si="248"/>
        <v>35202</v>
      </c>
    </row>
    <row r="15899" spans="1:3">
      <c r="A15899" s="32" t="s">
        <v>572</v>
      </c>
      <c r="B15899" s="32" t="s">
        <v>138</v>
      </c>
      <c r="C15899">
        <f t="shared" si="248"/>
        <v>35203</v>
      </c>
    </row>
    <row r="15900" spans="1:3">
      <c r="A15900" s="32" t="s">
        <v>573</v>
      </c>
      <c r="B15900" s="32" t="s">
        <v>138</v>
      </c>
      <c r="C15900">
        <f t="shared" si="248"/>
        <v>35204</v>
      </c>
    </row>
    <row r="15901" spans="1:3">
      <c r="A15901" s="32" t="s">
        <v>979</v>
      </c>
      <c r="B15901" s="32" t="s">
        <v>138</v>
      </c>
      <c r="C15901">
        <f t="shared" si="248"/>
        <v>35205</v>
      </c>
    </row>
    <row r="15902" spans="1:3">
      <c r="A15902" s="32" t="s">
        <v>574</v>
      </c>
      <c r="B15902" s="32" t="s">
        <v>138</v>
      </c>
      <c r="C15902">
        <f t="shared" si="248"/>
        <v>35206</v>
      </c>
    </row>
    <row r="15903" spans="1:3">
      <c r="A15903" s="32" t="s">
        <v>1232</v>
      </c>
      <c r="B15903" s="32" t="s">
        <v>138</v>
      </c>
      <c r="C15903">
        <f t="shared" si="248"/>
        <v>35207</v>
      </c>
    </row>
    <row r="15904" spans="1:3">
      <c r="A15904" s="32" t="s">
        <v>980</v>
      </c>
      <c r="B15904" s="32" t="s">
        <v>138</v>
      </c>
      <c r="C15904">
        <f t="shared" si="248"/>
        <v>35208</v>
      </c>
    </row>
    <row r="15905" spans="1:3">
      <c r="A15905" s="32" t="s">
        <v>575</v>
      </c>
      <c r="B15905" s="32" t="s">
        <v>138</v>
      </c>
      <c r="C15905">
        <f t="shared" si="248"/>
        <v>35209</v>
      </c>
    </row>
    <row r="15906" spans="1:3">
      <c r="A15906" s="32" t="s">
        <v>981</v>
      </c>
      <c r="B15906" s="32" t="s">
        <v>138</v>
      </c>
      <c r="C15906">
        <f t="shared" si="248"/>
        <v>35210</v>
      </c>
    </row>
    <row r="15907" spans="1:3">
      <c r="A15907" s="32" t="s">
        <v>982</v>
      </c>
      <c r="B15907" s="32" t="s">
        <v>138</v>
      </c>
      <c r="C15907">
        <f t="shared" si="248"/>
        <v>35211</v>
      </c>
    </row>
    <row r="15908" spans="1:3">
      <c r="A15908" s="32" t="s">
        <v>1233</v>
      </c>
      <c r="B15908" s="32" t="s">
        <v>138</v>
      </c>
      <c r="C15908">
        <f t="shared" si="248"/>
        <v>35212</v>
      </c>
    </row>
    <row r="15909" spans="1:3">
      <c r="A15909" s="32" t="s">
        <v>983</v>
      </c>
      <c r="B15909" s="32" t="s">
        <v>138</v>
      </c>
      <c r="C15909">
        <f t="shared" si="248"/>
        <v>35213</v>
      </c>
    </row>
    <row r="15910" spans="1:3">
      <c r="A15910" s="32" t="s">
        <v>576</v>
      </c>
      <c r="B15910" s="32" t="s">
        <v>138</v>
      </c>
      <c r="C15910">
        <f t="shared" si="248"/>
        <v>35214</v>
      </c>
    </row>
    <row r="15911" spans="1:3">
      <c r="A15911" s="32" t="s">
        <v>577</v>
      </c>
      <c r="B15911" s="32" t="s">
        <v>138</v>
      </c>
      <c r="C15911">
        <f t="shared" si="248"/>
        <v>35215</v>
      </c>
    </row>
    <row r="15912" spans="1:3">
      <c r="A15912" s="32" t="s">
        <v>578</v>
      </c>
      <c r="B15912" s="32" t="s">
        <v>138</v>
      </c>
      <c r="C15912">
        <f t="shared" si="248"/>
        <v>35216</v>
      </c>
    </row>
    <row r="15913" spans="1:3">
      <c r="A15913" s="32" t="s">
        <v>579</v>
      </c>
      <c r="B15913" s="32" t="s">
        <v>138</v>
      </c>
      <c r="C15913">
        <f t="shared" si="248"/>
        <v>35217</v>
      </c>
    </row>
    <row r="15914" spans="1:3">
      <c r="A15914" s="32" t="s">
        <v>984</v>
      </c>
      <c r="B15914" s="32" t="s">
        <v>138</v>
      </c>
      <c r="C15914">
        <f t="shared" si="248"/>
        <v>35218</v>
      </c>
    </row>
    <row r="15915" spans="1:3">
      <c r="A15915" s="32" t="s">
        <v>985</v>
      </c>
      <c r="B15915" s="32" t="s">
        <v>138</v>
      </c>
      <c r="C15915">
        <f t="shared" si="248"/>
        <v>35219</v>
      </c>
    </row>
    <row r="15916" spans="1:3">
      <c r="A15916" s="32" t="s">
        <v>1234</v>
      </c>
      <c r="B15916" s="32" t="s">
        <v>138</v>
      </c>
      <c r="C15916">
        <f t="shared" si="248"/>
        <v>35220</v>
      </c>
    </row>
    <row r="15917" spans="1:3">
      <c r="A15917" s="32" t="s">
        <v>986</v>
      </c>
      <c r="B15917" s="32" t="s">
        <v>138</v>
      </c>
      <c r="C15917">
        <f t="shared" si="248"/>
        <v>35221</v>
      </c>
    </row>
    <row r="15918" spans="1:3">
      <c r="A15918" s="32" t="s">
        <v>987</v>
      </c>
      <c r="B15918" s="32" t="s">
        <v>138</v>
      </c>
      <c r="C15918">
        <f t="shared" si="248"/>
        <v>35222</v>
      </c>
    </row>
    <row r="15919" spans="1:3">
      <c r="A15919" s="32" t="s">
        <v>580</v>
      </c>
      <c r="B15919" s="32" t="s">
        <v>138</v>
      </c>
      <c r="C15919">
        <f t="shared" si="248"/>
        <v>35223</v>
      </c>
    </row>
    <row r="15920" spans="1:3">
      <c r="A15920" s="32" t="s">
        <v>581</v>
      </c>
      <c r="B15920" s="32" t="s">
        <v>138</v>
      </c>
      <c r="C15920">
        <f t="shared" si="248"/>
        <v>35224</v>
      </c>
    </row>
    <row r="15921" spans="1:3">
      <c r="A15921" s="32" t="s">
        <v>1332</v>
      </c>
      <c r="B15921" s="32" t="s">
        <v>138</v>
      </c>
      <c r="C15921">
        <f t="shared" si="248"/>
        <v>35225</v>
      </c>
    </row>
    <row r="15922" spans="1:3">
      <c r="A15922" s="32" t="s">
        <v>582</v>
      </c>
      <c r="B15922" s="32" t="s">
        <v>138</v>
      </c>
      <c r="C15922">
        <f t="shared" si="248"/>
        <v>35226</v>
      </c>
    </row>
    <row r="15923" spans="1:3">
      <c r="A15923" s="32" t="s">
        <v>1235</v>
      </c>
      <c r="B15923" s="32" t="s">
        <v>138</v>
      </c>
      <c r="C15923">
        <f t="shared" si="248"/>
        <v>35228</v>
      </c>
    </row>
    <row r="15924" spans="1:3">
      <c r="A15924" s="32" t="s">
        <v>988</v>
      </c>
      <c r="B15924" s="32" t="s">
        <v>138</v>
      </c>
      <c r="C15924">
        <f t="shared" si="248"/>
        <v>35229</v>
      </c>
    </row>
    <row r="15925" spans="1:3">
      <c r="A15925" s="32" t="s">
        <v>1341</v>
      </c>
      <c r="B15925" s="32" t="s">
        <v>138</v>
      </c>
      <c r="C15925">
        <f t="shared" si="248"/>
        <v>35230</v>
      </c>
    </row>
    <row r="15926" spans="1:3">
      <c r="A15926" s="32" t="s">
        <v>989</v>
      </c>
      <c r="B15926" s="32" t="s">
        <v>138</v>
      </c>
      <c r="C15926">
        <f t="shared" si="248"/>
        <v>35231</v>
      </c>
    </row>
    <row r="15927" spans="1:3">
      <c r="A15927" s="32" t="s">
        <v>583</v>
      </c>
      <c r="B15927" s="32" t="s">
        <v>138</v>
      </c>
      <c r="C15927">
        <f t="shared" si="248"/>
        <v>35232</v>
      </c>
    </row>
    <row r="15928" spans="1:3">
      <c r="A15928" s="32" t="s">
        <v>990</v>
      </c>
      <c r="B15928" s="32" t="s">
        <v>138</v>
      </c>
      <c r="C15928">
        <f t="shared" si="248"/>
        <v>35233</v>
      </c>
    </row>
    <row r="15929" spans="1:3">
      <c r="A15929" s="32" t="s">
        <v>1236</v>
      </c>
      <c r="B15929" s="32" t="s">
        <v>138</v>
      </c>
      <c r="C15929">
        <f t="shared" si="248"/>
        <v>35234</v>
      </c>
    </row>
    <row r="15930" spans="1:3">
      <c r="A15930" s="32" t="s">
        <v>584</v>
      </c>
      <c r="B15930" s="32" t="s">
        <v>138</v>
      </c>
      <c r="C15930">
        <f t="shared" si="248"/>
        <v>35235</v>
      </c>
    </row>
    <row r="15931" spans="1:3">
      <c r="A15931" s="32" t="s">
        <v>991</v>
      </c>
      <c r="B15931" s="32" t="s">
        <v>138</v>
      </c>
      <c r="C15931">
        <f t="shared" si="248"/>
        <v>35236</v>
      </c>
    </row>
    <row r="15932" spans="1:3">
      <c r="A15932" s="32" t="s">
        <v>585</v>
      </c>
      <c r="B15932" s="32" t="s">
        <v>138</v>
      </c>
      <c r="C15932">
        <f t="shared" si="248"/>
        <v>35237</v>
      </c>
    </row>
    <row r="15933" spans="1:3">
      <c r="A15933" s="32" t="s">
        <v>586</v>
      </c>
      <c r="B15933" s="32" t="s">
        <v>138</v>
      </c>
      <c r="C15933">
        <f t="shared" si="248"/>
        <v>35238</v>
      </c>
    </row>
    <row r="15934" spans="1:3">
      <c r="A15934" s="32" t="s">
        <v>1342</v>
      </c>
      <c r="B15934" s="32" t="s">
        <v>138</v>
      </c>
      <c r="C15934">
        <f t="shared" si="248"/>
        <v>35240</v>
      </c>
    </row>
    <row r="15935" spans="1:3">
      <c r="A15935" s="32" t="s">
        <v>587</v>
      </c>
      <c r="B15935" s="32" t="s">
        <v>138</v>
      </c>
      <c r="C15935">
        <f t="shared" si="248"/>
        <v>35242</v>
      </c>
    </row>
    <row r="15936" spans="1:3">
      <c r="A15936" s="32" t="s">
        <v>992</v>
      </c>
      <c r="B15936" s="32" t="s">
        <v>138</v>
      </c>
      <c r="C15936">
        <f t="shared" si="248"/>
        <v>35243</v>
      </c>
    </row>
    <row r="15937" spans="1:3">
      <c r="A15937" s="32" t="s">
        <v>588</v>
      </c>
      <c r="B15937" s="32" t="s">
        <v>138</v>
      </c>
      <c r="C15937">
        <f t="shared" si="248"/>
        <v>35244</v>
      </c>
    </row>
    <row r="15938" spans="1:3">
      <c r="A15938" s="32" t="s">
        <v>1343</v>
      </c>
      <c r="B15938" s="32" t="s">
        <v>138</v>
      </c>
      <c r="C15938">
        <f t="shared" ref="C15938:C16001" si="249">1*A15938</f>
        <v>35245</v>
      </c>
    </row>
    <row r="15939" spans="1:3">
      <c r="A15939" s="32" t="s">
        <v>993</v>
      </c>
      <c r="B15939" s="32" t="s">
        <v>138</v>
      </c>
      <c r="C15939">
        <f t="shared" si="249"/>
        <v>35246</v>
      </c>
    </row>
    <row r="15940" spans="1:3">
      <c r="A15940" s="32" t="s">
        <v>589</v>
      </c>
      <c r="B15940" s="32" t="s">
        <v>138</v>
      </c>
      <c r="C15940">
        <f t="shared" si="249"/>
        <v>35249</v>
      </c>
    </row>
    <row r="15941" spans="1:3">
      <c r="A15941" s="32" t="s">
        <v>1237</v>
      </c>
      <c r="B15941" s="32" t="s">
        <v>138</v>
      </c>
      <c r="C15941">
        <f t="shared" si="249"/>
        <v>35253</v>
      </c>
    </row>
    <row r="15942" spans="1:3">
      <c r="A15942" s="32" t="s">
        <v>994</v>
      </c>
      <c r="B15942" s="32" t="s">
        <v>138</v>
      </c>
      <c r="C15942">
        <f t="shared" si="249"/>
        <v>35254</v>
      </c>
    </row>
    <row r="15943" spans="1:3">
      <c r="A15943" s="32" t="s">
        <v>590</v>
      </c>
      <c r="B15943" s="32" t="s">
        <v>138</v>
      </c>
      <c r="C15943">
        <f t="shared" si="249"/>
        <v>35255</v>
      </c>
    </row>
    <row r="15944" spans="1:3">
      <c r="A15944" s="32" t="s">
        <v>995</v>
      </c>
      <c r="B15944" s="32" t="s">
        <v>138</v>
      </c>
      <c r="C15944">
        <f t="shared" si="249"/>
        <v>35259</v>
      </c>
    </row>
    <row r="15945" spans="1:3">
      <c r="A15945" s="32" t="s">
        <v>591</v>
      </c>
      <c r="B15945" s="32" t="s">
        <v>138</v>
      </c>
      <c r="C15945">
        <f t="shared" si="249"/>
        <v>35260</v>
      </c>
    </row>
    <row r="15946" spans="1:3">
      <c r="A15946" s="32" t="s">
        <v>592</v>
      </c>
      <c r="B15946" s="32" t="s">
        <v>138</v>
      </c>
      <c r="C15946">
        <f t="shared" si="249"/>
        <v>35261</v>
      </c>
    </row>
    <row r="15947" spans="1:3">
      <c r="A15947" s="32" t="s">
        <v>593</v>
      </c>
      <c r="B15947" s="32" t="s">
        <v>138</v>
      </c>
      <c r="C15947">
        <f t="shared" si="249"/>
        <v>35266</v>
      </c>
    </row>
    <row r="15948" spans="1:3">
      <c r="A15948" s="32" t="s">
        <v>594</v>
      </c>
      <c r="B15948" s="32" t="s">
        <v>138</v>
      </c>
      <c r="C15948">
        <f t="shared" si="249"/>
        <v>35270</v>
      </c>
    </row>
    <row r="15949" spans="1:3">
      <c r="A15949" s="32" t="s">
        <v>1344</v>
      </c>
      <c r="B15949" s="32" t="s">
        <v>138</v>
      </c>
      <c r="C15949">
        <f t="shared" si="249"/>
        <v>35277</v>
      </c>
    </row>
    <row r="15950" spans="1:3">
      <c r="A15950" s="32" t="s">
        <v>1333</v>
      </c>
      <c r="B15950" s="32" t="s">
        <v>138</v>
      </c>
      <c r="C15950">
        <f t="shared" si="249"/>
        <v>35278</v>
      </c>
    </row>
    <row r="15951" spans="1:3">
      <c r="A15951" s="32" t="s">
        <v>1334</v>
      </c>
      <c r="B15951" s="32" t="s">
        <v>138</v>
      </c>
      <c r="C15951">
        <f t="shared" si="249"/>
        <v>35279</v>
      </c>
    </row>
    <row r="15952" spans="1:3">
      <c r="A15952" s="32" t="s">
        <v>1345</v>
      </c>
      <c r="B15952" s="32" t="s">
        <v>138</v>
      </c>
      <c r="C15952">
        <f t="shared" si="249"/>
        <v>35280</v>
      </c>
    </row>
    <row r="15953" spans="1:3">
      <c r="A15953" s="32" t="s">
        <v>1335</v>
      </c>
      <c r="B15953" s="32" t="s">
        <v>138</v>
      </c>
      <c r="C15953">
        <f t="shared" si="249"/>
        <v>35281</v>
      </c>
    </row>
    <row r="15954" spans="1:3">
      <c r="A15954" s="32" t="s">
        <v>1238</v>
      </c>
      <c r="B15954" s="32" t="s">
        <v>138</v>
      </c>
      <c r="C15954">
        <f t="shared" si="249"/>
        <v>35282</v>
      </c>
    </row>
    <row r="15955" spans="1:3">
      <c r="A15955" s="32" t="s">
        <v>996</v>
      </c>
      <c r="B15955" s="32" t="s">
        <v>138</v>
      </c>
      <c r="C15955">
        <f t="shared" si="249"/>
        <v>35283</v>
      </c>
    </row>
    <row r="15956" spans="1:3">
      <c r="A15956" s="32" t="s">
        <v>997</v>
      </c>
      <c r="B15956" s="32" t="s">
        <v>138</v>
      </c>
      <c r="C15956">
        <f t="shared" si="249"/>
        <v>35285</v>
      </c>
    </row>
    <row r="15957" spans="1:3">
      <c r="A15957" s="32" t="s">
        <v>1336</v>
      </c>
      <c r="B15957" s="32" t="s">
        <v>138</v>
      </c>
      <c r="C15957">
        <f t="shared" si="249"/>
        <v>35286</v>
      </c>
    </row>
    <row r="15958" spans="1:3">
      <c r="A15958" s="32" t="s">
        <v>595</v>
      </c>
      <c r="B15958" s="32" t="s">
        <v>138</v>
      </c>
      <c r="C15958">
        <f t="shared" si="249"/>
        <v>35287</v>
      </c>
    </row>
    <row r="15959" spans="1:3">
      <c r="A15959" s="32" t="s">
        <v>998</v>
      </c>
      <c r="B15959" s="32" t="s">
        <v>138</v>
      </c>
      <c r="C15959">
        <f t="shared" si="249"/>
        <v>35288</v>
      </c>
    </row>
    <row r="15960" spans="1:3">
      <c r="A15960" s="32" t="s">
        <v>1337</v>
      </c>
      <c r="B15960" s="32" t="s">
        <v>138</v>
      </c>
      <c r="C15960">
        <f t="shared" si="249"/>
        <v>35289</v>
      </c>
    </row>
    <row r="15961" spans="1:3">
      <c r="A15961" s="32" t="s">
        <v>1239</v>
      </c>
      <c r="B15961" s="32" t="s">
        <v>138</v>
      </c>
      <c r="C15961">
        <f t="shared" si="249"/>
        <v>35290</v>
      </c>
    </row>
    <row r="15962" spans="1:3">
      <c r="A15962" s="32" t="s">
        <v>999</v>
      </c>
      <c r="B15962" s="32" t="s">
        <v>138</v>
      </c>
      <c r="C15962">
        <f t="shared" si="249"/>
        <v>35291</v>
      </c>
    </row>
    <row r="15963" spans="1:3">
      <c r="A15963" s="32" t="s">
        <v>596</v>
      </c>
      <c r="B15963" s="32" t="s">
        <v>138</v>
      </c>
      <c r="C15963">
        <f t="shared" si="249"/>
        <v>35292</v>
      </c>
    </row>
    <row r="15964" spans="1:3">
      <c r="A15964" s="32" t="s">
        <v>597</v>
      </c>
      <c r="B15964" s="32" t="s">
        <v>138</v>
      </c>
      <c r="C15964">
        <f t="shared" si="249"/>
        <v>35293</v>
      </c>
    </row>
    <row r="15965" spans="1:3">
      <c r="A15965" s="32" t="s">
        <v>598</v>
      </c>
      <c r="B15965" s="32" t="s">
        <v>138</v>
      </c>
      <c r="C15965">
        <f t="shared" si="249"/>
        <v>35294</v>
      </c>
    </row>
    <row r="15966" spans="1:3">
      <c r="A15966" s="32" t="s">
        <v>599</v>
      </c>
      <c r="B15966" s="32" t="s">
        <v>138</v>
      </c>
      <c r="C15966">
        <f t="shared" si="249"/>
        <v>35295</v>
      </c>
    </row>
    <row r="15967" spans="1:3">
      <c r="A15967" s="32" t="s">
        <v>1000</v>
      </c>
      <c r="B15967" s="32" t="s">
        <v>138</v>
      </c>
      <c r="C15967">
        <f t="shared" si="249"/>
        <v>35296</v>
      </c>
    </row>
    <row r="15968" spans="1:3">
      <c r="A15968" s="32" t="s">
        <v>600</v>
      </c>
      <c r="B15968" s="32" t="s">
        <v>138</v>
      </c>
      <c r="C15968">
        <f t="shared" si="249"/>
        <v>35297</v>
      </c>
    </row>
    <row r="15969" spans="1:3">
      <c r="A15969" s="32" t="s">
        <v>1240</v>
      </c>
      <c r="B15969" s="32" t="s">
        <v>138</v>
      </c>
      <c r="C15969">
        <f t="shared" si="249"/>
        <v>35298</v>
      </c>
    </row>
    <row r="15970" spans="1:3">
      <c r="A15970" s="32" t="s">
        <v>1346</v>
      </c>
      <c r="B15970" s="32" t="s">
        <v>138</v>
      </c>
      <c r="C15970">
        <f t="shared" si="249"/>
        <v>35299</v>
      </c>
    </row>
    <row r="15971" spans="1:3">
      <c r="A15971" s="32" t="s">
        <v>1241</v>
      </c>
      <c r="B15971" s="32" t="s">
        <v>138</v>
      </c>
      <c r="C15971">
        <f t="shared" si="249"/>
        <v>35401</v>
      </c>
    </row>
    <row r="15972" spans="1:3">
      <c r="A15972" s="32" t="s">
        <v>601</v>
      </c>
      <c r="B15972" s="32" t="s">
        <v>138</v>
      </c>
      <c r="C15972">
        <f t="shared" si="249"/>
        <v>35402</v>
      </c>
    </row>
    <row r="15973" spans="1:3">
      <c r="A15973" s="32" t="s">
        <v>1001</v>
      </c>
      <c r="B15973" s="32" t="s">
        <v>138</v>
      </c>
      <c r="C15973">
        <f t="shared" si="249"/>
        <v>35403</v>
      </c>
    </row>
    <row r="15974" spans="1:3">
      <c r="A15974" s="32" t="s">
        <v>1242</v>
      </c>
      <c r="B15974" s="32" t="s">
        <v>138</v>
      </c>
      <c r="C15974">
        <f t="shared" si="249"/>
        <v>35404</v>
      </c>
    </row>
    <row r="15975" spans="1:3">
      <c r="A15975" s="32" t="s">
        <v>602</v>
      </c>
      <c r="B15975" s="32" t="s">
        <v>138</v>
      </c>
      <c r="C15975">
        <f t="shared" si="249"/>
        <v>35405</v>
      </c>
    </row>
    <row r="15976" spans="1:3">
      <c r="A15976" s="32" t="s">
        <v>1002</v>
      </c>
      <c r="B15976" s="32" t="s">
        <v>138</v>
      </c>
      <c r="C15976">
        <f t="shared" si="249"/>
        <v>35406</v>
      </c>
    </row>
    <row r="15977" spans="1:3">
      <c r="A15977" s="32" t="s">
        <v>603</v>
      </c>
      <c r="B15977" s="32" t="s">
        <v>138</v>
      </c>
      <c r="C15977">
        <f t="shared" si="249"/>
        <v>35407</v>
      </c>
    </row>
    <row r="15978" spans="1:3">
      <c r="A15978" s="32" t="s">
        <v>604</v>
      </c>
      <c r="B15978" s="32" t="s">
        <v>138</v>
      </c>
      <c r="C15978">
        <f t="shared" si="249"/>
        <v>35440</v>
      </c>
    </row>
    <row r="15979" spans="1:3">
      <c r="A15979" s="32" t="s">
        <v>1003</v>
      </c>
      <c r="B15979" s="32" t="s">
        <v>138</v>
      </c>
      <c r="C15979">
        <f t="shared" si="249"/>
        <v>35441</v>
      </c>
    </row>
    <row r="15980" spans="1:3">
      <c r="A15980" s="32" t="s">
        <v>1243</v>
      </c>
      <c r="B15980" s="32" t="s">
        <v>138</v>
      </c>
      <c r="C15980">
        <f t="shared" si="249"/>
        <v>35442</v>
      </c>
    </row>
    <row r="15981" spans="1:3">
      <c r="A15981" s="32" t="s">
        <v>605</v>
      </c>
      <c r="B15981" s="32" t="s">
        <v>138</v>
      </c>
      <c r="C15981">
        <f t="shared" si="249"/>
        <v>35443</v>
      </c>
    </row>
    <row r="15982" spans="1:3">
      <c r="A15982" s="32" t="s">
        <v>1004</v>
      </c>
      <c r="B15982" s="32" t="s">
        <v>138</v>
      </c>
      <c r="C15982">
        <f t="shared" si="249"/>
        <v>35444</v>
      </c>
    </row>
    <row r="15983" spans="1:3">
      <c r="A15983" s="32" t="s">
        <v>606</v>
      </c>
      <c r="B15983" s="32" t="s">
        <v>138</v>
      </c>
      <c r="C15983">
        <f t="shared" si="249"/>
        <v>35446</v>
      </c>
    </row>
    <row r="15984" spans="1:3">
      <c r="A15984" s="32" t="s">
        <v>1005</v>
      </c>
      <c r="B15984" s="32" t="s">
        <v>138</v>
      </c>
      <c r="C15984">
        <f t="shared" si="249"/>
        <v>35447</v>
      </c>
    </row>
    <row r="15985" spans="1:3">
      <c r="A15985" s="32" t="s">
        <v>607</v>
      </c>
      <c r="B15985" s="32" t="s">
        <v>138</v>
      </c>
      <c r="C15985">
        <f t="shared" si="249"/>
        <v>35448</v>
      </c>
    </row>
    <row r="15986" spans="1:3">
      <c r="A15986" s="32" t="s">
        <v>1006</v>
      </c>
      <c r="B15986" s="32" t="s">
        <v>138</v>
      </c>
      <c r="C15986">
        <f t="shared" si="249"/>
        <v>35449</v>
      </c>
    </row>
    <row r="15987" spans="1:3">
      <c r="A15987" s="32" t="s">
        <v>1007</v>
      </c>
      <c r="B15987" s="32" t="s">
        <v>138</v>
      </c>
      <c r="C15987">
        <f t="shared" si="249"/>
        <v>35452</v>
      </c>
    </row>
    <row r="15988" spans="1:3">
      <c r="A15988" s="32" t="s">
        <v>608</v>
      </c>
      <c r="B15988" s="32" t="s">
        <v>138</v>
      </c>
      <c r="C15988">
        <f t="shared" si="249"/>
        <v>35453</v>
      </c>
    </row>
    <row r="15989" spans="1:3">
      <c r="A15989" s="32" t="s">
        <v>609</v>
      </c>
      <c r="B15989" s="32" t="s">
        <v>138</v>
      </c>
      <c r="C15989">
        <f t="shared" si="249"/>
        <v>35456</v>
      </c>
    </row>
    <row r="15990" spans="1:3">
      <c r="A15990" s="32" t="s">
        <v>1008</v>
      </c>
      <c r="B15990" s="32" t="s">
        <v>138</v>
      </c>
      <c r="C15990">
        <f t="shared" si="249"/>
        <v>35457</v>
      </c>
    </row>
    <row r="15991" spans="1:3">
      <c r="A15991" s="32" t="s">
        <v>610</v>
      </c>
      <c r="B15991" s="32" t="s">
        <v>138</v>
      </c>
      <c r="C15991">
        <f t="shared" si="249"/>
        <v>35458</v>
      </c>
    </row>
    <row r="15992" spans="1:3">
      <c r="A15992" s="32" t="s">
        <v>1244</v>
      </c>
      <c r="B15992" s="32" t="s">
        <v>138</v>
      </c>
      <c r="C15992">
        <f t="shared" si="249"/>
        <v>35459</v>
      </c>
    </row>
    <row r="15993" spans="1:3">
      <c r="A15993" s="32" t="s">
        <v>1009</v>
      </c>
      <c r="B15993" s="32" t="s">
        <v>138</v>
      </c>
      <c r="C15993">
        <f t="shared" si="249"/>
        <v>35460</v>
      </c>
    </row>
    <row r="15994" spans="1:3">
      <c r="A15994" s="32" t="s">
        <v>611</v>
      </c>
      <c r="B15994" s="32" t="s">
        <v>138</v>
      </c>
      <c r="C15994">
        <f t="shared" si="249"/>
        <v>35461</v>
      </c>
    </row>
    <row r="15995" spans="1:3">
      <c r="A15995" s="32" t="s">
        <v>612</v>
      </c>
      <c r="B15995" s="32" t="s">
        <v>138</v>
      </c>
      <c r="C15995">
        <f t="shared" si="249"/>
        <v>35462</v>
      </c>
    </row>
    <row r="15996" spans="1:3">
      <c r="A15996" s="32" t="s">
        <v>613</v>
      </c>
      <c r="B15996" s="32" t="s">
        <v>138</v>
      </c>
      <c r="C15996">
        <f t="shared" si="249"/>
        <v>35463</v>
      </c>
    </row>
    <row r="15997" spans="1:3">
      <c r="A15997" s="32" t="s">
        <v>614</v>
      </c>
      <c r="B15997" s="32" t="s">
        <v>138</v>
      </c>
      <c r="C15997">
        <f t="shared" si="249"/>
        <v>35464</v>
      </c>
    </row>
    <row r="15998" spans="1:3">
      <c r="A15998" s="32" t="s">
        <v>615</v>
      </c>
      <c r="B15998" s="32" t="s">
        <v>138</v>
      </c>
      <c r="C15998">
        <f t="shared" si="249"/>
        <v>35466</v>
      </c>
    </row>
    <row r="15999" spans="1:3">
      <c r="A15999" s="32" t="s">
        <v>1010</v>
      </c>
      <c r="B15999" s="32" t="s">
        <v>138</v>
      </c>
      <c r="C15999">
        <f t="shared" si="249"/>
        <v>35468</v>
      </c>
    </row>
    <row r="16000" spans="1:3">
      <c r="A16000" s="32" t="s">
        <v>616</v>
      </c>
      <c r="B16000" s="32" t="s">
        <v>138</v>
      </c>
      <c r="C16000">
        <f t="shared" si="249"/>
        <v>35469</v>
      </c>
    </row>
    <row r="16001" spans="1:3">
      <c r="A16001" s="32" t="s">
        <v>617</v>
      </c>
      <c r="B16001" s="32" t="s">
        <v>138</v>
      </c>
      <c r="C16001">
        <f t="shared" si="249"/>
        <v>35470</v>
      </c>
    </row>
    <row r="16002" spans="1:3">
      <c r="A16002" s="32" t="s">
        <v>1011</v>
      </c>
      <c r="B16002" s="32" t="s">
        <v>138</v>
      </c>
      <c r="C16002">
        <f t="shared" ref="C16002:C16065" si="250">1*A16002</f>
        <v>35471</v>
      </c>
    </row>
    <row r="16003" spans="1:3">
      <c r="A16003" s="32" t="s">
        <v>1012</v>
      </c>
      <c r="B16003" s="32" t="s">
        <v>138</v>
      </c>
      <c r="C16003">
        <f t="shared" si="250"/>
        <v>35473</v>
      </c>
    </row>
    <row r="16004" spans="1:3">
      <c r="A16004" s="32" t="s">
        <v>1013</v>
      </c>
      <c r="B16004" s="32" t="s">
        <v>138</v>
      </c>
      <c r="C16004">
        <f t="shared" si="250"/>
        <v>35474</v>
      </c>
    </row>
    <row r="16005" spans="1:3">
      <c r="A16005" s="32" t="s">
        <v>618</v>
      </c>
      <c r="B16005" s="32" t="s">
        <v>138</v>
      </c>
      <c r="C16005">
        <f t="shared" si="250"/>
        <v>35475</v>
      </c>
    </row>
    <row r="16006" spans="1:3">
      <c r="A16006" s="32" t="s">
        <v>619</v>
      </c>
      <c r="B16006" s="32" t="s">
        <v>138</v>
      </c>
      <c r="C16006">
        <f t="shared" si="250"/>
        <v>35476</v>
      </c>
    </row>
    <row r="16007" spans="1:3">
      <c r="A16007" s="32" t="s">
        <v>620</v>
      </c>
      <c r="B16007" s="32" t="s">
        <v>138</v>
      </c>
      <c r="C16007">
        <f t="shared" si="250"/>
        <v>35477</v>
      </c>
    </row>
    <row r="16008" spans="1:3">
      <c r="A16008" s="32" t="s">
        <v>621</v>
      </c>
      <c r="B16008" s="32" t="s">
        <v>138</v>
      </c>
      <c r="C16008">
        <f t="shared" si="250"/>
        <v>35478</v>
      </c>
    </row>
    <row r="16009" spans="1:3">
      <c r="A16009" s="32" t="s">
        <v>1014</v>
      </c>
      <c r="B16009" s="32" t="s">
        <v>138</v>
      </c>
      <c r="C16009">
        <f t="shared" si="250"/>
        <v>35480</v>
      </c>
    </row>
    <row r="16010" spans="1:3">
      <c r="A16010" s="32" t="s">
        <v>622</v>
      </c>
      <c r="B16010" s="32" t="s">
        <v>138</v>
      </c>
      <c r="C16010">
        <f t="shared" si="250"/>
        <v>35481</v>
      </c>
    </row>
    <row r="16011" spans="1:3">
      <c r="A16011" s="32" t="s">
        <v>623</v>
      </c>
      <c r="B16011" s="32" t="s">
        <v>138</v>
      </c>
      <c r="C16011">
        <f t="shared" si="250"/>
        <v>35482</v>
      </c>
    </row>
    <row r="16012" spans="1:3">
      <c r="A16012" s="32" t="s">
        <v>1015</v>
      </c>
      <c r="B16012" s="32" t="s">
        <v>138</v>
      </c>
      <c r="C16012">
        <f t="shared" si="250"/>
        <v>35485</v>
      </c>
    </row>
    <row r="16013" spans="1:3">
      <c r="A16013" s="32" t="s">
        <v>1016</v>
      </c>
      <c r="B16013" s="32" t="s">
        <v>138</v>
      </c>
      <c r="C16013">
        <f t="shared" si="250"/>
        <v>35486</v>
      </c>
    </row>
    <row r="16014" spans="1:3">
      <c r="A16014" s="32" t="s">
        <v>624</v>
      </c>
      <c r="B16014" s="32" t="s">
        <v>138</v>
      </c>
      <c r="C16014">
        <f t="shared" si="250"/>
        <v>35487</v>
      </c>
    </row>
    <row r="16015" spans="1:3">
      <c r="A16015" s="32" t="s">
        <v>1245</v>
      </c>
      <c r="B16015" s="32" t="s">
        <v>138</v>
      </c>
      <c r="C16015">
        <f t="shared" si="250"/>
        <v>35490</v>
      </c>
    </row>
    <row r="16016" spans="1:3">
      <c r="A16016" s="32" t="s">
        <v>1017</v>
      </c>
      <c r="B16016" s="32" t="s">
        <v>138</v>
      </c>
      <c r="C16016">
        <f t="shared" si="250"/>
        <v>35491</v>
      </c>
    </row>
    <row r="16017" spans="1:3">
      <c r="A16017" s="32" t="s">
        <v>1246</v>
      </c>
      <c r="B16017" s="32" t="s">
        <v>138</v>
      </c>
      <c r="C16017">
        <f t="shared" si="250"/>
        <v>35501</v>
      </c>
    </row>
    <row r="16018" spans="1:3">
      <c r="A16018" s="32" t="s">
        <v>625</v>
      </c>
      <c r="B16018" s="32" t="s">
        <v>138</v>
      </c>
      <c r="C16018">
        <f t="shared" si="250"/>
        <v>35502</v>
      </c>
    </row>
    <row r="16019" spans="1:3">
      <c r="A16019" s="32" t="s">
        <v>1018</v>
      </c>
      <c r="B16019" s="32" t="s">
        <v>138</v>
      </c>
      <c r="C16019">
        <f t="shared" si="250"/>
        <v>35503</v>
      </c>
    </row>
    <row r="16020" spans="1:3">
      <c r="A16020" s="32" t="s">
        <v>1019</v>
      </c>
      <c r="B16020" s="32" t="s">
        <v>138</v>
      </c>
      <c r="C16020">
        <f t="shared" si="250"/>
        <v>35504</v>
      </c>
    </row>
    <row r="16021" spans="1:3">
      <c r="A16021" s="32" t="s">
        <v>626</v>
      </c>
      <c r="B16021" s="32" t="s">
        <v>138</v>
      </c>
      <c r="C16021">
        <f t="shared" si="250"/>
        <v>35540</v>
      </c>
    </row>
    <row r="16022" spans="1:3">
      <c r="A16022" s="32" t="s">
        <v>627</v>
      </c>
      <c r="B16022" s="32" t="s">
        <v>138</v>
      </c>
      <c r="C16022">
        <f t="shared" si="250"/>
        <v>35541</v>
      </c>
    </row>
    <row r="16023" spans="1:3">
      <c r="A16023" s="32" t="s">
        <v>628</v>
      </c>
      <c r="B16023" s="32" t="s">
        <v>138</v>
      </c>
      <c r="C16023">
        <f t="shared" si="250"/>
        <v>35542</v>
      </c>
    </row>
    <row r="16024" spans="1:3">
      <c r="A16024" s="32" t="s">
        <v>629</v>
      </c>
      <c r="B16024" s="32" t="s">
        <v>138</v>
      </c>
      <c r="C16024">
        <f t="shared" si="250"/>
        <v>35543</v>
      </c>
    </row>
    <row r="16025" spans="1:3">
      <c r="A16025" s="32" t="s">
        <v>1020</v>
      </c>
      <c r="B16025" s="32" t="s">
        <v>138</v>
      </c>
      <c r="C16025">
        <f t="shared" si="250"/>
        <v>35544</v>
      </c>
    </row>
    <row r="16026" spans="1:3">
      <c r="A16026" s="32" t="s">
        <v>1247</v>
      </c>
      <c r="B16026" s="32" t="s">
        <v>138</v>
      </c>
      <c r="C16026">
        <f t="shared" si="250"/>
        <v>35545</v>
      </c>
    </row>
    <row r="16027" spans="1:3">
      <c r="A16027" s="32" t="s">
        <v>1021</v>
      </c>
      <c r="B16027" s="32" t="s">
        <v>138</v>
      </c>
      <c r="C16027">
        <f t="shared" si="250"/>
        <v>35546</v>
      </c>
    </row>
    <row r="16028" spans="1:3">
      <c r="A16028" s="32" t="s">
        <v>630</v>
      </c>
      <c r="B16028" s="32" t="s">
        <v>138</v>
      </c>
      <c r="C16028">
        <f t="shared" si="250"/>
        <v>35548</v>
      </c>
    </row>
    <row r="16029" spans="1:3">
      <c r="A16029" s="32" t="s">
        <v>631</v>
      </c>
      <c r="B16029" s="32" t="s">
        <v>138</v>
      </c>
      <c r="C16029">
        <f t="shared" si="250"/>
        <v>35549</v>
      </c>
    </row>
    <row r="16030" spans="1:3">
      <c r="A16030" s="32" t="s">
        <v>1022</v>
      </c>
      <c r="B16030" s="32" t="s">
        <v>138</v>
      </c>
      <c r="C16030">
        <f t="shared" si="250"/>
        <v>35550</v>
      </c>
    </row>
    <row r="16031" spans="1:3">
      <c r="A16031" s="32" t="s">
        <v>632</v>
      </c>
      <c r="B16031" s="32" t="s">
        <v>138</v>
      </c>
      <c r="C16031">
        <f t="shared" si="250"/>
        <v>35551</v>
      </c>
    </row>
    <row r="16032" spans="1:3">
      <c r="A16032" s="32" t="s">
        <v>1248</v>
      </c>
      <c r="B16032" s="32" t="s">
        <v>138</v>
      </c>
      <c r="C16032">
        <f t="shared" si="250"/>
        <v>35552</v>
      </c>
    </row>
    <row r="16033" spans="1:3">
      <c r="A16033" s="32" t="s">
        <v>633</v>
      </c>
      <c r="B16033" s="32" t="s">
        <v>138</v>
      </c>
      <c r="C16033">
        <f t="shared" si="250"/>
        <v>35553</v>
      </c>
    </row>
    <row r="16034" spans="1:3">
      <c r="A16034" s="32" t="s">
        <v>634</v>
      </c>
      <c r="B16034" s="32" t="s">
        <v>138</v>
      </c>
      <c r="C16034">
        <f t="shared" si="250"/>
        <v>35554</v>
      </c>
    </row>
    <row r="16035" spans="1:3">
      <c r="A16035" s="32" t="s">
        <v>1023</v>
      </c>
      <c r="B16035" s="32" t="s">
        <v>138</v>
      </c>
      <c r="C16035">
        <f t="shared" si="250"/>
        <v>35555</v>
      </c>
    </row>
    <row r="16036" spans="1:3">
      <c r="A16036" s="32" t="s">
        <v>635</v>
      </c>
      <c r="B16036" s="32" t="s">
        <v>138</v>
      </c>
      <c r="C16036">
        <f t="shared" si="250"/>
        <v>35559</v>
      </c>
    </row>
    <row r="16037" spans="1:3">
      <c r="A16037" s="32" t="s">
        <v>1024</v>
      </c>
      <c r="B16037" s="32" t="s">
        <v>138</v>
      </c>
      <c r="C16037">
        <f t="shared" si="250"/>
        <v>35560</v>
      </c>
    </row>
    <row r="16038" spans="1:3">
      <c r="A16038" s="32" t="s">
        <v>1025</v>
      </c>
      <c r="B16038" s="32" t="s">
        <v>138</v>
      </c>
      <c r="C16038">
        <f t="shared" si="250"/>
        <v>35563</v>
      </c>
    </row>
    <row r="16039" spans="1:3">
      <c r="A16039" s="32" t="s">
        <v>636</v>
      </c>
      <c r="B16039" s="32" t="s">
        <v>138</v>
      </c>
      <c r="C16039">
        <f t="shared" si="250"/>
        <v>35564</v>
      </c>
    </row>
    <row r="16040" spans="1:3">
      <c r="A16040" s="32" t="s">
        <v>1249</v>
      </c>
      <c r="B16040" s="32" t="s">
        <v>138</v>
      </c>
      <c r="C16040">
        <f t="shared" si="250"/>
        <v>35565</v>
      </c>
    </row>
    <row r="16041" spans="1:3">
      <c r="A16041" s="32" t="s">
        <v>1026</v>
      </c>
      <c r="B16041" s="32" t="s">
        <v>138</v>
      </c>
      <c r="C16041">
        <f t="shared" si="250"/>
        <v>35570</v>
      </c>
    </row>
    <row r="16042" spans="1:3">
      <c r="A16042" s="32" t="s">
        <v>637</v>
      </c>
      <c r="B16042" s="32" t="s">
        <v>138</v>
      </c>
      <c r="C16042">
        <f t="shared" si="250"/>
        <v>35571</v>
      </c>
    </row>
    <row r="16043" spans="1:3">
      <c r="A16043" s="32" t="s">
        <v>1027</v>
      </c>
      <c r="B16043" s="32" t="s">
        <v>138</v>
      </c>
      <c r="C16043">
        <f t="shared" si="250"/>
        <v>35572</v>
      </c>
    </row>
    <row r="16044" spans="1:3">
      <c r="A16044" s="32" t="s">
        <v>1250</v>
      </c>
      <c r="B16044" s="32" t="s">
        <v>138</v>
      </c>
      <c r="C16044">
        <f t="shared" si="250"/>
        <v>35573</v>
      </c>
    </row>
    <row r="16045" spans="1:3">
      <c r="A16045" s="32" t="s">
        <v>638</v>
      </c>
      <c r="B16045" s="32" t="s">
        <v>138</v>
      </c>
      <c r="C16045">
        <f t="shared" si="250"/>
        <v>35574</v>
      </c>
    </row>
    <row r="16046" spans="1:3">
      <c r="A16046" s="32" t="s">
        <v>1028</v>
      </c>
      <c r="B16046" s="32" t="s">
        <v>138</v>
      </c>
      <c r="C16046">
        <f t="shared" si="250"/>
        <v>35575</v>
      </c>
    </row>
    <row r="16047" spans="1:3">
      <c r="A16047" s="32" t="s">
        <v>1251</v>
      </c>
      <c r="B16047" s="32" t="s">
        <v>138</v>
      </c>
      <c r="C16047">
        <f t="shared" si="250"/>
        <v>35576</v>
      </c>
    </row>
    <row r="16048" spans="1:3">
      <c r="A16048" s="32" t="s">
        <v>639</v>
      </c>
      <c r="B16048" s="32" t="s">
        <v>138</v>
      </c>
      <c r="C16048">
        <f t="shared" si="250"/>
        <v>35577</v>
      </c>
    </row>
    <row r="16049" spans="1:3">
      <c r="A16049" s="32" t="s">
        <v>1029</v>
      </c>
      <c r="B16049" s="32" t="s">
        <v>138</v>
      </c>
      <c r="C16049">
        <f t="shared" si="250"/>
        <v>35578</v>
      </c>
    </row>
    <row r="16050" spans="1:3">
      <c r="A16050" s="32" t="s">
        <v>640</v>
      </c>
      <c r="B16050" s="32" t="s">
        <v>138</v>
      </c>
      <c r="C16050">
        <f t="shared" si="250"/>
        <v>35579</v>
      </c>
    </row>
    <row r="16051" spans="1:3">
      <c r="A16051" s="32" t="s">
        <v>1252</v>
      </c>
      <c r="B16051" s="32" t="s">
        <v>138</v>
      </c>
      <c r="C16051">
        <f t="shared" si="250"/>
        <v>35580</v>
      </c>
    </row>
    <row r="16052" spans="1:3">
      <c r="A16052" s="32" t="s">
        <v>1030</v>
      </c>
      <c r="B16052" s="32" t="s">
        <v>138</v>
      </c>
      <c r="C16052">
        <f t="shared" si="250"/>
        <v>35581</v>
      </c>
    </row>
    <row r="16053" spans="1:3">
      <c r="A16053" s="32" t="s">
        <v>1031</v>
      </c>
      <c r="B16053" s="32" t="s">
        <v>138</v>
      </c>
      <c r="C16053">
        <f t="shared" si="250"/>
        <v>35582</v>
      </c>
    </row>
    <row r="16054" spans="1:3">
      <c r="A16054" s="32" t="s">
        <v>641</v>
      </c>
      <c r="B16054" s="32" t="s">
        <v>138</v>
      </c>
      <c r="C16054">
        <f t="shared" si="250"/>
        <v>35584</v>
      </c>
    </row>
    <row r="16055" spans="1:3">
      <c r="A16055" s="32" t="s">
        <v>642</v>
      </c>
      <c r="B16055" s="32" t="s">
        <v>138</v>
      </c>
      <c r="C16055">
        <f t="shared" si="250"/>
        <v>35585</v>
      </c>
    </row>
    <row r="16056" spans="1:3">
      <c r="A16056" s="32" t="s">
        <v>643</v>
      </c>
      <c r="B16056" s="32" t="s">
        <v>138</v>
      </c>
      <c r="C16056">
        <f t="shared" si="250"/>
        <v>35586</v>
      </c>
    </row>
    <row r="16057" spans="1:3">
      <c r="A16057" s="32" t="s">
        <v>1032</v>
      </c>
      <c r="B16057" s="32" t="s">
        <v>138</v>
      </c>
      <c r="C16057">
        <f t="shared" si="250"/>
        <v>35587</v>
      </c>
    </row>
    <row r="16058" spans="1:3">
      <c r="A16058" s="32" t="s">
        <v>1033</v>
      </c>
      <c r="B16058" s="32" t="s">
        <v>138</v>
      </c>
      <c r="C16058">
        <f t="shared" si="250"/>
        <v>35592</v>
      </c>
    </row>
    <row r="16059" spans="1:3">
      <c r="A16059" s="32" t="s">
        <v>1034</v>
      </c>
      <c r="B16059" s="32" t="s">
        <v>138</v>
      </c>
      <c r="C16059">
        <f t="shared" si="250"/>
        <v>35593</v>
      </c>
    </row>
    <row r="16060" spans="1:3">
      <c r="A16060" s="32" t="s">
        <v>644</v>
      </c>
      <c r="B16060" s="32" t="s">
        <v>138</v>
      </c>
      <c r="C16060">
        <f t="shared" si="250"/>
        <v>35594</v>
      </c>
    </row>
    <row r="16061" spans="1:3">
      <c r="A16061" s="32" t="s">
        <v>645</v>
      </c>
      <c r="B16061" s="32" t="s">
        <v>138</v>
      </c>
      <c r="C16061">
        <f t="shared" si="250"/>
        <v>35601</v>
      </c>
    </row>
    <row r="16062" spans="1:3">
      <c r="A16062" s="32" t="s">
        <v>646</v>
      </c>
      <c r="B16062" s="32" t="s">
        <v>138</v>
      </c>
      <c r="C16062">
        <f t="shared" si="250"/>
        <v>35602</v>
      </c>
    </row>
    <row r="16063" spans="1:3">
      <c r="A16063" s="32" t="s">
        <v>1035</v>
      </c>
      <c r="B16063" s="32" t="s">
        <v>138</v>
      </c>
      <c r="C16063">
        <f t="shared" si="250"/>
        <v>35603</v>
      </c>
    </row>
    <row r="16064" spans="1:3">
      <c r="A16064" s="32" t="s">
        <v>1036</v>
      </c>
      <c r="B16064" s="32" t="s">
        <v>138</v>
      </c>
      <c r="C16064">
        <f t="shared" si="250"/>
        <v>35609</v>
      </c>
    </row>
    <row r="16065" spans="1:3">
      <c r="A16065" s="32" t="s">
        <v>647</v>
      </c>
      <c r="B16065" s="32" t="s">
        <v>138</v>
      </c>
      <c r="C16065">
        <f t="shared" si="250"/>
        <v>35610</v>
      </c>
    </row>
    <row r="16066" spans="1:3">
      <c r="A16066" s="32" t="s">
        <v>648</v>
      </c>
      <c r="B16066" s="32" t="s">
        <v>138</v>
      </c>
      <c r="C16066">
        <f t="shared" ref="C16066:C16129" si="251">1*A16066</f>
        <v>35611</v>
      </c>
    </row>
    <row r="16067" spans="1:3">
      <c r="A16067" s="32" t="s">
        <v>1037</v>
      </c>
      <c r="B16067" s="32" t="s">
        <v>138</v>
      </c>
      <c r="C16067">
        <f t="shared" si="251"/>
        <v>35612</v>
      </c>
    </row>
    <row r="16068" spans="1:3">
      <c r="A16068" s="32" t="s">
        <v>1253</v>
      </c>
      <c r="B16068" s="32" t="s">
        <v>138</v>
      </c>
      <c r="C16068">
        <f t="shared" si="251"/>
        <v>35613</v>
      </c>
    </row>
    <row r="16069" spans="1:3">
      <c r="A16069" s="32" t="s">
        <v>1038</v>
      </c>
      <c r="B16069" s="32" t="s">
        <v>138</v>
      </c>
      <c r="C16069">
        <f t="shared" si="251"/>
        <v>35614</v>
      </c>
    </row>
    <row r="16070" spans="1:3">
      <c r="A16070" s="32" t="s">
        <v>1039</v>
      </c>
      <c r="B16070" s="32" t="s">
        <v>138</v>
      </c>
      <c r="C16070">
        <f t="shared" si="251"/>
        <v>35615</v>
      </c>
    </row>
    <row r="16071" spans="1:3">
      <c r="A16071" s="32" t="s">
        <v>649</v>
      </c>
      <c r="B16071" s="32" t="s">
        <v>138</v>
      </c>
      <c r="C16071">
        <f t="shared" si="251"/>
        <v>35616</v>
      </c>
    </row>
    <row r="16072" spans="1:3">
      <c r="A16072" s="32" t="s">
        <v>650</v>
      </c>
      <c r="B16072" s="32" t="s">
        <v>138</v>
      </c>
      <c r="C16072">
        <f t="shared" si="251"/>
        <v>35617</v>
      </c>
    </row>
    <row r="16073" spans="1:3">
      <c r="A16073" s="32" t="s">
        <v>651</v>
      </c>
      <c r="B16073" s="32" t="s">
        <v>138</v>
      </c>
      <c r="C16073">
        <f t="shared" si="251"/>
        <v>35618</v>
      </c>
    </row>
    <row r="16074" spans="1:3">
      <c r="A16074" s="32" t="s">
        <v>652</v>
      </c>
      <c r="B16074" s="32" t="s">
        <v>138</v>
      </c>
      <c r="C16074">
        <f t="shared" si="251"/>
        <v>35619</v>
      </c>
    </row>
    <row r="16075" spans="1:3">
      <c r="A16075" s="32" t="s">
        <v>1254</v>
      </c>
      <c r="B16075" s="32" t="s">
        <v>138</v>
      </c>
      <c r="C16075">
        <f t="shared" si="251"/>
        <v>35620</v>
      </c>
    </row>
    <row r="16076" spans="1:3">
      <c r="A16076" s="32" t="s">
        <v>653</v>
      </c>
      <c r="B16076" s="32" t="s">
        <v>138</v>
      </c>
      <c r="C16076">
        <f t="shared" si="251"/>
        <v>35621</v>
      </c>
    </row>
    <row r="16077" spans="1:3">
      <c r="A16077" s="32" t="s">
        <v>1040</v>
      </c>
      <c r="B16077" s="32" t="s">
        <v>138</v>
      </c>
      <c r="C16077">
        <f t="shared" si="251"/>
        <v>35622</v>
      </c>
    </row>
    <row r="16078" spans="1:3">
      <c r="A16078" s="32" t="s">
        <v>654</v>
      </c>
      <c r="B16078" s="32" t="s">
        <v>138</v>
      </c>
      <c r="C16078">
        <f t="shared" si="251"/>
        <v>35630</v>
      </c>
    </row>
    <row r="16079" spans="1:3">
      <c r="A16079" s="32" t="s">
        <v>1255</v>
      </c>
      <c r="B16079" s="32" t="s">
        <v>138</v>
      </c>
      <c r="C16079">
        <f t="shared" si="251"/>
        <v>35631</v>
      </c>
    </row>
    <row r="16080" spans="1:3">
      <c r="A16080" s="32" t="s">
        <v>655</v>
      </c>
      <c r="B16080" s="32" t="s">
        <v>138</v>
      </c>
      <c r="C16080">
        <f t="shared" si="251"/>
        <v>35632</v>
      </c>
    </row>
    <row r="16081" spans="1:3">
      <c r="A16081" s="32" t="s">
        <v>656</v>
      </c>
      <c r="B16081" s="32" t="s">
        <v>138</v>
      </c>
      <c r="C16081">
        <f t="shared" si="251"/>
        <v>35633</v>
      </c>
    </row>
    <row r="16082" spans="1:3">
      <c r="A16082" s="32" t="s">
        <v>1041</v>
      </c>
      <c r="B16082" s="32" t="s">
        <v>138</v>
      </c>
      <c r="C16082">
        <f t="shared" si="251"/>
        <v>35634</v>
      </c>
    </row>
    <row r="16083" spans="1:3">
      <c r="A16083" s="32" t="s">
        <v>1256</v>
      </c>
      <c r="B16083" s="32" t="s">
        <v>138</v>
      </c>
      <c r="C16083">
        <f t="shared" si="251"/>
        <v>35640</v>
      </c>
    </row>
    <row r="16084" spans="1:3">
      <c r="A16084" s="32" t="s">
        <v>1257</v>
      </c>
      <c r="B16084" s="32" t="s">
        <v>138</v>
      </c>
      <c r="C16084">
        <f t="shared" si="251"/>
        <v>35643</v>
      </c>
    </row>
    <row r="16085" spans="1:3">
      <c r="A16085" s="32" t="s">
        <v>657</v>
      </c>
      <c r="B16085" s="32" t="s">
        <v>138</v>
      </c>
      <c r="C16085">
        <f t="shared" si="251"/>
        <v>35645</v>
      </c>
    </row>
    <row r="16086" spans="1:3">
      <c r="A16086" s="32" t="s">
        <v>1042</v>
      </c>
      <c r="B16086" s="32" t="s">
        <v>138</v>
      </c>
      <c r="C16086">
        <f t="shared" si="251"/>
        <v>35646</v>
      </c>
    </row>
    <row r="16087" spans="1:3">
      <c r="A16087" s="32" t="s">
        <v>658</v>
      </c>
      <c r="B16087" s="32" t="s">
        <v>138</v>
      </c>
      <c r="C16087">
        <f t="shared" si="251"/>
        <v>35647</v>
      </c>
    </row>
    <row r="16088" spans="1:3">
      <c r="A16088" s="32" t="s">
        <v>1043</v>
      </c>
      <c r="B16088" s="32" t="s">
        <v>138</v>
      </c>
      <c r="C16088">
        <f t="shared" si="251"/>
        <v>35648</v>
      </c>
    </row>
    <row r="16089" spans="1:3">
      <c r="A16089" s="32" t="s">
        <v>1044</v>
      </c>
      <c r="B16089" s="32" t="s">
        <v>138</v>
      </c>
      <c r="C16089">
        <f t="shared" si="251"/>
        <v>35649</v>
      </c>
    </row>
    <row r="16090" spans="1:3">
      <c r="A16090" s="32" t="s">
        <v>1045</v>
      </c>
      <c r="B16090" s="32" t="s">
        <v>138</v>
      </c>
      <c r="C16090">
        <f t="shared" si="251"/>
        <v>35650</v>
      </c>
    </row>
    <row r="16091" spans="1:3">
      <c r="A16091" s="32" t="s">
        <v>659</v>
      </c>
      <c r="B16091" s="32" t="s">
        <v>138</v>
      </c>
      <c r="C16091">
        <f t="shared" si="251"/>
        <v>35651</v>
      </c>
    </row>
    <row r="16092" spans="1:3">
      <c r="A16092" s="32" t="s">
        <v>1046</v>
      </c>
      <c r="B16092" s="32" t="s">
        <v>138</v>
      </c>
      <c r="C16092">
        <f t="shared" si="251"/>
        <v>35652</v>
      </c>
    </row>
    <row r="16093" spans="1:3">
      <c r="A16093" s="32" t="s">
        <v>660</v>
      </c>
      <c r="B16093" s="32" t="s">
        <v>138</v>
      </c>
      <c r="C16093">
        <f t="shared" si="251"/>
        <v>35653</v>
      </c>
    </row>
    <row r="16094" spans="1:3">
      <c r="A16094" s="32" t="s">
        <v>661</v>
      </c>
      <c r="B16094" s="32" t="s">
        <v>138</v>
      </c>
      <c r="C16094">
        <f t="shared" si="251"/>
        <v>35654</v>
      </c>
    </row>
    <row r="16095" spans="1:3">
      <c r="A16095" s="32" t="s">
        <v>1258</v>
      </c>
      <c r="B16095" s="32" t="s">
        <v>138</v>
      </c>
      <c r="C16095">
        <f t="shared" si="251"/>
        <v>35660</v>
      </c>
    </row>
    <row r="16096" spans="1:3">
      <c r="A16096" s="32" t="s">
        <v>662</v>
      </c>
      <c r="B16096" s="32" t="s">
        <v>138</v>
      </c>
      <c r="C16096">
        <f t="shared" si="251"/>
        <v>35661</v>
      </c>
    </row>
    <row r="16097" spans="1:3">
      <c r="A16097" s="32" t="s">
        <v>1047</v>
      </c>
      <c r="B16097" s="32" t="s">
        <v>138</v>
      </c>
      <c r="C16097">
        <f t="shared" si="251"/>
        <v>35662</v>
      </c>
    </row>
    <row r="16098" spans="1:3">
      <c r="A16098" s="32" t="s">
        <v>1048</v>
      </c>
      <c r="B16098" s="32" t="s">
        <v>138</v>
      </c>
      <c r="C16098">
        <f t="shared" si="251"/>
        <v>35670</v>
      </c>
    </row>
    <row r="16099" spans="1:3">
      <c r="A16099" s="32" t="s">
        <v>663</v>
      </c>
      <c r="B16099" s="32" t="s">
        <v>138</v>
      </c>
      <c r="C16099">
        <f t="shared" si="251"/>
        <v>35671</v>
      </c>
    </row>
    <row r="16100" spans="1:3">
      <c r="A16100" s="32" t="s">
        <v>1049</v>
      </c>
      <c r="B16100" s="32" t="s">
        <v>138</v>
      </c>
      <c r="C16100">
        <f t="shared" si="251"/>
        <v>35672</v>
      </c>
    </row>
    <row r="16101" spans="1:3">
      <c r="A16101" s="32" t="s">
        <v>664</v>
      </c>
      <c r="B16101" s="32" t="s">
        <v>138</v>
      </c>
      <c r="C16101">
        <f t="shared" si="251"/>
        <v>35673</v>
      </c>
    </row>
    <row r="16102" spans="1:3">
      <c r="A16102" s="32" t="s">
        <v>665</v>
      </c>
      <c r="B16102" s="32" t="s">
        <v>138</v>
      </c>
      <c r="C16102">
        <f t="shared" si="251"/>
        <v>35674</v>
      </c>
    </row>
    <row r="16103" spans="1:3">
      <c r="A16103" s="32" t="s">
        <v>1259</v>
      </c>
      <c r="B16103" s="32" t="s">
        <v>138</v>
      </c>
      <c r="C16103">
        <f t="shared" si="251"/>
        <v>35677</v>
      </c>
    </row>
    <row r="16104" spans="1:3">
      <c r="A16104" s="32" t="s">
        <v>666</v>
      </c>
      <c r="B16104" s="32" t="s">
        <v>138</v>
      </c>
      <c r="C16104">
        <f t="shared" si="251"/>
        <v>35699</v>
      </c>
    </row>
    <row r="16105" spans="1:3">
      <c r="A16105" s="32" t="s">
        <v>667</v>
      </c>
      <c r="B16105" s="32" t="s">
        <v>138</v>
      </c>
      <c r="C16105">
        <f t="shared" si="251"/>
        <v>35739</v>
      </c>
    </row>
    <row r="16106" spans="1:3">
      <c r="A16106" s="32" t="s">
        <v>1050</v>
      </c>
      <c r="B16106" s="32" t="s">
        <v>138</v>
      </c>
      <c r="C16106">
        <f t="shared" si="251"/>
        <v>35740</v>
      </c>
    </row>
    <row r="16107" spans="1:3">
      <c r="A16107" s="32" t="s">
        <v>668</v>
      </c>
      <c r="B16107" s="32" t="s">
        <v>138</v>
      </c>
      <c r="C16107">
        <f t="shared" si="251"/>
        <v>35741</v>
      </c>
    </row>
    <row r="16108" spans="1:3">
      <c r="A16108" s="32" t="s">
        <v>1051</v>
      </c>
      <c r="B16108" s="32" t="s">
        <v>138</v>
      </c>
      <c r="C16108">
        <f t="shared" si="251"/>
        <v>35742</v>
      </c>
    </row>
    <row r="16109" spans="1:3">
      <c r="A16109" s="32" t="s">
        <v>669</v>
      </c>
      <c r="B16109" s="32" t="s">
        <v>138</v>
      </c>
      <c r="C16109">
        <f t="shared" si="251"/>
        <v>35744</v>
      </c>
    </row>
    <row r="16110" spans="1:3">
      <c r="A16110" s="32" t="s">
        <v>1052</v>
      </c>
      <c r="B16110" s="32" t="s">
        <v>138</v>
      </c>
      <c r="C16110">
        <f t="shared" si="251"/>
        <v>35745</v>
      </c>
    </row>
    <row r="16111" spans="1:3">
      <c r="A16111" s="32" t="s">
        <v>670</v>
      </c>
      <c r="B16111" s="32" t="s">
        <v>138</v>
      </c>
      <c r="C16111">
        <f t="shared" si="251"/>
        <v>35746</v>
      </c>
    </row>
    <row r="16112" spans="1:3">
      <c r="A16112" s="32" t="s">
        <v>1053</v>
      </c>
      <c r="B16112" s="32" t="s">
        <v>138</v>
      </c>
      <c r="C16112">
        <f t="shared" si="251"/>
        <v>35747</v>
      </c>
    </row>
    <row r="16113" spans="1:3">
      <c r="A16113" s="32" t="s">
        <v>671</v>
      </c>
      <c r="B16113" s="32" t="s">
        <v>138</v>
      </c>
      <c r="C16113">
        <f t="shared" si="251"/>
        <v>35748</v>
      </c>
    </row>
    <row r="16114" spans="1:3">
      <c r="A16114" s="32" t="s">
        <v>672</v>
      </c>
      <c r="B16114" s="32" t="s">
        <v>138</v>
      </c>
      <c r="C16114">
        <f t="shared" si="251"/>
        <v>35749</v>
      </c>
    </row>
    <row r="16115" spans="1:3">
      <c r="A16115" s="32" t="s">
        <v>673</v>
      </c>
      <c r="B16115" s="32" t="s">
        <v>138</v>
      </c>
      <c r="C16115">
        <f t="shared" si="251"/>
        <v>35750</v>
      </c>
    </row>
    <row r="16116" spans="1:3">
      <c r="A16116" s="32" t="s">
        <v>1054</v>
      </c>
      <c r="B16116" s="32" t="s">
        <v>138</v>
      </c>
      <c r="C16116">
        <f t="shared" si="251"/>
        <v>35751</v>
      </c>
    </row>
    <row r="16117" spans="1:3">
      <c r="A16117" s="32" t="s">
        <v>674</v>
      </c>
      <c r="B16117" s="32" t="s">
        <v>138</v>
      </c>
      <c r="C16117">
        <f t="shared" si="251"/>
        <v>35752</v>
      </c>
    </row>
    <row r="16118" spans="1:3">
      <c r="A16118" s="32" t="s">
        <v>1055</v>
      </c>
      <c r="B16118" s="32" t="s">
        <v>138</v>
      </c>
      <c r="C16118">
        <f t="shared" si="251"/>
        <v>35754</v>
      </c>
    </row>
    <row r="16119" spans="1:3">
      <c r="A16119" s="32" t="s">
        <v>675</v>
      </c>
      <c r="B16119" s="32" t="s">
        <v>138</v>
      </c>
      <c r="C16119">
        <f t="shared" si="251"/>
        <v>35755</v>
      </c>
    </row>
    <row r="16120" spans="1:3">
      <c r="A16120" s="32" t="s">
        <v>1056</v>
      </c>
      <c r="B16120" s="32" t="s">
        <v>138</v>
      </c>
      <c r="C16120">
        <f t="shared" si="251"/>
        <v>35756</v>
      </c>
    </row>
    <row r="16121" spans="1:3">
      <c r="A16121" s="32" t="s">
        <v>676</v>
      </c>
      <c r="B16121" s="32" t="s">
        <v>138</v>
      </c>
      <c r="C16121">
        <f t="shared" si="251"/>
        <v>35757</v>
      </c>
    </row>
    <row r="16122" spans="1:3">
      <c r="A16122" s="32" t="s">
        <v>677</v>
      </c>
      <c r="B16122" s="32" t="s">
        <v>138</v>
      </c>
      <c r="C16122">
        <f t="shared" si="251"/>
        <v>35758</v>
      </c>
    </row>
    <row r="16123" spans="1:3">
      <c r="A16123" s="32" t="s">
        <v>1260</v>
      </c>
      <c r="B16123" s="32" t="s">
        <v>138</v>
      </c>
      <c r="C16123">
        <f t="shared" si="251"/>
        <v>35759</v>
      </c>
    </row>
    <row r="16124" spans="1:3">
      <c r="A16124" s="32" t="s">
        <v>1057</v>
      </c>
      <c r="B16124" s="32" t="s">
        <v>138</v>
      </c>
      <c r="C16124">
        <f t="shared" si="251"/>
        <v>35760</v>
      </c>
    </row>
    <row r="16125" spans="1:3">
      <c r="A16125" s="32" t="s">
        <v>678</v>
      </c>
      <c r="B16125" s="32" t="s">
        <v>138</v>
      </c>
      <c r="C16125">
        <f t="shared" si="251"/>
        <v>35761</v>
      </c>
    </row>
    <row r="16126" spans="1:3">
      <c r="A16126" s="32" t="s">
        <v>679</v>
      </c>
      <c r="B16126" s="32" t="s">
        <v>138</v>
      </c>
      <c r="C16126">
        <f t="shared" si="251"/>
        <v>35762</v>
      </c>
    </row>
    <row r="16127" spans="1:3">
      <c r="A16127" s="32" t="s">
        <v>1261</v>
      </c>
      <c r="B16127" s="32" t="s">
        <v>138</v>
      </c>
      <c r="C16127">
        <f t="shared" si="251"/>
        <v>35763</v>
      </c>
    </row>
    <row r="16128" spans="1:3">
      <c r="A16128" s="32" t="s">
        <v>680</v>
      </c>
      <c r="B16128" s="32" t="s">
        <v>138</v>
      </c>
      <c r="C16128">
        <f t="shared" si="251"/>
        <v>35764</v>
      </c>
    </row>
    <row r="16129" spans="1:3">
      <c r="A16129" s="32" t="s">
        <v>1058</v>
      </c>
      <c r="B16129" s="32" t="s">
        <v>138</v>
      </c>
      <c r="C16129">
        <f t="shared" si="251"/>
        <v>35765</v>
      </c>
    </row>
    <row r="16130" spans="1:3">
      <c r="A16130" s="32" t="s">
        <v>681</v>
      </c>
      <c r="B16130" s="32" t="s">
        <v>138</v>
      </c>
      <c r="C16130">
        <f t="shared" ref="C16130:C16193" si="252">1*A16130</f>
        <v>35766</v>
      </c>
    </row>
    <row r="16131" spans="1:3">
      <c r="A16131" s="32" t="s">
        <v>1262</v>
      </c>
      <c r="B16131" s="32" t="s">
        <v>138</v>
      </c>
      <c r="C16131">
        <f t="shared" si="252"/>
        <v>35767</v>
      </c>
    </row>
    <row r="16132" spans="1:3">
      <c r="A16132" s="32" t="s">
        <v>682</v>
      </c>
      <c r="B16132" s="32" t="s">
        <v>138</v>
      </c>
      <c r="C16132">
        <f t="shared" si="252"/>
        <v>35768</v>
      </c>
    </row>
    <row r="16133" spans="1:3">
      <c r="A16133" s="32" t="s">
        <v>1059</v>
      </c>
      <c r="B16133" s="32" t="s">
        <v>138</v>
      </c>
      <c r="C16133">
        <f t="shared" si="252"/>
        <v>35769</v>
      </c>
    </row>
    <row r="16134" spans="1:3">
      <c r="A16134" s="32" t="s">
        <v>1263</v>
      </c>
      <c r="B16134" s="32" t="s">
        <v>138</v>
      </c>
      <c r="C16134">
        <f t="shared" si="252"/>
        <v>35771</v>
      </c>
    </row>
    <row r="16135" spans="1:3">
      <c r="A16135" s="32" t="s">
        <v>1060</v>
      </c>
      <c r="B16135" s="32" t="s">
        <v>138</v>
      </c>
      <c r="C16135">
        <f t="shared" si="252"/>
        <v>35772</v>
      </c>
    </row>
    <row r="16136" spans="1:3">
      <c r="A16136" s="32" t="s">
        <v>683</v>
      </c>
      <c r="B16136" s="32" t="s">
        <v>138</v>
      </c>
      <c r="C16136">
        <f t="shared" si="252"/>
        <v>35773</v>
      </c>
    </row>
    <row r="16137" spans="1:3">
      <c r="A16137" s="32" t="s">
        <v>684</v>
      </c>
      <c r="B16137" s="32" t="s">
        <v>138</v>
      </c>
      <c r="C16137">
        <f t="shared" si="252"/>
        <v>35774</v>
      </c>
    </row>
    <row r="16138" spans="1:3">
      <c r="A16138" s="32" t="s">
        <v>685</v>
      </c>
      <c r="B16138" s="32" t="s">
        <v>138</v>
      </c>
      <c r="C16138">
        <f t="shared" si="252"/>
        <v>35775</v>
      </c>
    </row>
    <row r="16139" spans="1:3">
      <c r="A16139" s="32" t="s">
        <v>686</v>
      </c>
      <c r="B16139" s="32" t="s">
        <v>138</v>
      </c>
      <c r="C16139">
        <f t="shared" si="252"/>
        <v>35776</v>
      </c>
    </row>
    <row r="16140" spans="1:3">
      <c r="A16140" s="32" t="s">
        <v>687</v>
      </c>
      <c r="B16140" s="32" t="s">
        <v>138</v>
      </c>
      <c r="C16140">
        <f t="shared" si="252"/>
        <v>35801</v>
      </c>
    </row>
    <row r="16141" spans="1:3">
      <c r="A16141" s="32" t="s">
        <v>688</v>
      </c>
      <c r="B16141" s="32" t="s">
        <v>138</v>
      </c>
      <c r="C16141">
        <f t="shared" si="252"/>
        <v>35802</v>
      </c>
    </row>
    <row r="16142" spans="1:3">
      <c r="A16142" s="32" t="s">
        <v>1061</v>
      </c>
      <c r="B16142" s="32" t="s">
        <v>138</v>
      </c>
      <c r="C16142">
        <f t="shared" si="252"/>
        <v>35803</v>
      </c>
    </row>
    <row r="16143" spans="1:3">
      <c r="A16143" s="32" t="s">
        <v>689</v>
      </c>
      <c r="B16143" s="32" t="s">
        <v>138</v>
      </c>
      <c r="C16143">
        <f t="shared" si="252"/>
        <v>35804</v>
      </c>
    </row>
    <row r="16144" spans="1:3">
      <c r="A16144" s="32" t="s">
        <v>1264</v>
      </c>
      <c r="B16144" s="32" t="s">
        <v>138</v>
      </c>
      <c r="C16144">
        <f t="shared" si="252"/>
        <v>35805</v>
      </c>
    </row>
    <row r="16145" spans="1:3">
      <c r="A16145" s="32" t="s">
        <v>1062</v>
      </c>
      <c r="B16145" s="32" t="s">
        <v>138</v>
      </c>
      <c r="C16145">
        <f t="shared" si="252"/>
        <v>35806</v>
      </c>
    </row>
    <row r="16146" spans="1:3">
      <c r="A16146" s="32" t="s">
        <v>690</v>
      </c>
      <c r="B16146" s="32" t="s">
        <v>138</v>
      </c>
      <c r="C16146">
        <f t="shared" si="252"/>
        <v>35807</v>
      </c>
    </row>
    <row r="16147" spans="1:3">
      <c r="A16147" s="32" t="s">
        <v>1063</v>
      </c>
      <c r="B16147" s="32" t="s">
        <v>138</v>
      </c>
      <c r="C16147">
        <f t="shared" si="252"/>
        <v>35808</v>
      </c>
    </row>
    <row r="16148" spans="1:3">
      <c r="A16148" s="32" t="s">
        <v>691</v>
      </c>
      <c r="B16148" s="32" t="s">
        <v>138</v>
      </c>
      <c r="C16148">
        <f t="shared" si="252"/>
        <v>35809</v>
      </c>
    </row>
    <row r="16149" spans="1:3">
      <c r="A16149" s="32" t="s">
        <v>1265</v>
      </c>
      <c r="B16149" s="32" t="s">
        <v>138</v>
      </c>
      <c r="C16149">
        <f t="shared" si="252"/>
        <v>35810</v>
      </c>
    </row>
    <row r="16150" spans="1:3">
      <c r="A16150" s="32" t="s">
        <v>692</v>
      </c>
      <c r="B16150" s="32" t="s">
        <v>138</v>
      </c>
      <c r="C16150">
        <f t="shared" si="252"/>
        <v>35811</v>
      </c>
    </row>
    <row r="16151" spans="1:3">
      <c r="A16151" s="32" t="s">
        <v>693</v>
      </c>
      <c r="B16151" s="32" t="s">
        <v>138</v>
      </c>
      <c r="C16151">
        <f t="shared" si="252"/>
        <v>35812</v>
      </c>
    </row>
    <row r="16152" spans="1:3">
      <c r="A16152" s="32" t="s">
        <v>1064</v>
      </c>
      <c r="B16152" s="32" t="s">
        <v>138</v>
      </c>
      <c r="C16152">
        <f t="shared" si="252"/>
        <v>35813</v>
      </c>
    </row>
    <row r="16153" spans="1:3">
      <c r="A16153" s="32" t="s">
        <v>694</v>
      </c>
      <c r="B16153" s="32" t="s">
        <v>138</v>
      </c>
      <c r="C16153">
        <f t="shared" si="252"/>
        <v>35814</v>
      </c>
    </row>
    <row r="16154" spans="1:3">
      <c r="A16154" s="32" t="s">
        <v>1065</v>
      </c>
      <c r="B16154" s="32" t="s">
        <v>138</v>
      </c>
      <c r="C16154">
        <f t="shared" si="252"/>
        <v>35815</v>
      </c>
    </row>
    <row r="16155" spans="1:3">
      <c r="A16155" s="32" t="s">
        <v>1066</v>
      </c>
      <c r="B16155" s="32" t="s">
        <v>138</v>
      </c>
      <c r="C16155">
        <f t="shared" si="252"/>
        <v>35816</v>
      </c>
    </row>
    <row r="16156" spans="1:3">
      <c r="A16156" s="32" t="s">
        <v>695</v>
      </c>
      <c r="B16156" s="32" t="s">
        <v>138</v>
      </c>
      <c r="C16156">
        <f t="shared" si="252"/>
        <v>35824</v>
      </c>
    </row>
    <row r="16157" spans="1:3">
      <c r="A16157" s="32" t="s">
        <v>696</v>
      </c>
      <c r="B16157" s="32" t="s">
        <v>138</v>
      </c>
      <c r="C16157">
        <f t="shared" si="252"/>
        <v>35893</v>
      </c>
    </row>
    <row r="16158" spans="1:3">
      <c r="A16158" s="32" t="s">
        <v>697</v>
      </c>
      <c r="B16158" s="32" t="s">
        <v>138</v>
      </c>
      <c r="C16158">
        <f t="shared" si="252"/>
        <v>35894</v>
      </c>
    </row>
    <row r="16159" spans="1:3">
      <c r="A16159" s="32" t="s">
        <v>698</v>
      </c>
      <c r="B16159" s="32" t="s">
        <v>138</v>
      </c>
      <c r="C16159">
        <f t="shared" si="252"/>
        <v>35895</v>
      </c>
    </row>
    <row r="16160" spans="1:3">
      <c r="A16160" s="32" t="s">
        <v>699</v>
      </c>
      <c r="B16160" s="32" t="s">
        <v>138</v>
      </c>
      <c r="C16160">
        <f t="shared" si="252"/>
        <v>35896</v>
      </c>
    </row>
    <row r="16161" spans="1:3">
      <c r="A16161" s="32" t="s">
        <v>1067</v>
      </c>
      <c r="B16161" s="32" t="s">
        <v>138</v>
      </c>
      <c r="C16161">
        <f t="shared" si="252"/>
        <v>35897</v>
      </c>
    </row>
    <row r="16162" spans="1:3">
      <c r="A16162" s="32" t="s">
        <v>1068</v>
      </c>
      <c r="B16162" s="32" t="s">
        <v>138</v>
      </c>
      <c r="C16162">
        <f t="shared" si="252"/>
        <v>35898</v>
      </c>
    </row>
    <row r="16163" spans="1:3">
      <c r="A16163" s="32" t="s">
        <v>700</v>
      </c>
      <c r="B16163" s="32" t="s">
        <v>138</v>
      </c>
      <c r="C16163">
        <f t="shared" si="252"/>
        <v>35899</v>
      </c>
    </row>
    <row r="16164" spans="1:3">
      <c r="A16164" s="32" t="s">
        <v>1069</v>
      </c>
      <c r="B16164" s="32" t="s">
        <v>138</v>
      </c>
      <c r="C16164">
        <f t="shared" si="252"/>
        <v>35901</v>
      </c>
    </row>
    <row r="16165" spans="1:3">
      <c r="A16165" s="32" t="s">
        <v>1070</v>
      </c>
      <c r="B16165" s="32" t="s">
        <v>138</v>
      </c>
      <c r="C16165">
        <f t="shared" si="252"/>
        <v>35902</v>
      </c>
    </row>
    <row r="16166" spans="1:3">
      <c r="A16166" s="32" t="s">
        <v>1266</v>
      </c>
      <c r="B16166" s="32" t="s">
        <v>138</v>
      </c>
      <c r="C16166">
        <f t="shared" si="252"/>
        <v>35903</v>
      </c>
    </row>
    <row r="16167" spans="1:3">
      <c r="A16167" s="32" t="s">
        <v>1071</v>
      </c>
      <c r="B16167" s="32" t="s">
        <v>138</v>
      </c>
      <c r="C16167">
        <f t="shared" si="252"/>
        <v>35904</v>
      </c>
    </row>
    <row r="16168" spans="1:3">
      <c r="A16168" s="32" t="s">
        <v>701</v>
      </c>
      <c r="B16168" s="32" t="s">
        <v>138</v>
      </c>
      <c r="C16168">
        <f t="shared" si="252"/>
        <v>35905</v>
      </c>
    </row>
    <row r="16169" spans="1:3">
      <c r="A16169" s="32" t="s">
        <v>702</v>
      </c>
      <c r="B16169" s="32" t="s">
        <v>138</v>
      </c>
      <c r="C16169">
        <f t="shared" si="252"/>
        <v>35906</v>
      </c>
    </row>
    <row r="16170" spans="1:3">
      <c r="A16170" s="32" t="s">
        <v>703</v>
      </c>
      <c r="B16170" s="32" t="s">
        <v>138</v>
      </c>
      <c r="C16170">
        <f t="shared" si="252"/>
        <v>35907</v>
      </c>
    </row>
    <row r="16171" spans="1:3">
      <c r="A16171" s="32" t="s">
        <v>704</v>
      </c>
      <c r="B16171" s="32" t="s">
        <v>138</v>
      </c>
      <c r="C16171">
        <f t="shared" si="252"/>
        <v>35950</v>
      </c>
    </row>
    <row r="16172" spans="1:3">
      <c r="A16172" s="32" t="s">
        <v>1267</v>
      </c>
      <c r="B16172" s="32" t="s">
        <v>138</v>
      </c>
      <c r="C16172">
        <f t="shared" si="252"/>
        <v>35951</v>
      </c>
    </row>
    <row r="16173" spans="1:3">
      <c r="A16173" s="32" t="s">
        <v>1072</v>
      </c>
      <c r="B16173" s="32" t="s">
        <v>138</v>
      </c>
      <c r="C16173">
        <f t="shared" si="252"/>
        <v>35952</v>
      </c>
    </row>
    <row r="16174" spans="1:3">
      <c r="A16174" s="32" t="s">
        <v>705</v>
      </c>
      <c r="B16174" s="32" t="s">
        <v>138</v>
      </c>
      <c r="C16174">
        <f t="shared" si="252"/>
        <v>35953</v>
      </c>
    </row>
    <row r="16175" spans="1:3">
      <c r="A16175" s="32" t="s">
        <v>1073</v>
      </c>
      <c r="B16175" s="32" t="s">
        <v>138</v>
      </c>
      <c r="C16175">
        <f t="shared" si="252"/>
        <v>35954</v>
      </c>
    </row>
    <row r="16176" spans="1:3">
      <c r="A16176" s="32" t="s">
        <v>706</v>
      </c>
      <c r="B16176" s="32" t="s">
        <v>138</v>
      </c>
      <c r="C16176">
        <f t="shared" si="252"/>
        <v>35956</v>
      </c>
    </row>
    <row r="16177" spans="1:3">
      <c r="A16177" s="32" t="s">
        <v>1074</v>
      </c>
      <c r="B16177" s="32" t="s">
        <v>138</v>
      </c>
      <c r="C16177">
        <f t="shared" si="252"/>
        <v>35957</v>
      </c>
    </row>
    <row r="16178" spans="1:3">
      <c r="A16178" s="32" t="s">
        <v>707</v>
      </c>
      <c r="B16178" s="32" t="s">
        <v>138</v>
      </c>
      <c r="C16178">
        <f t="shared" si="252"/>
        <v>35958</v>
      </c>
    </row>
    <row r="16179" spans="1:3">
      <c r="A16179" s="32" t="s">
        <v>708</v>
      </c>
      <c r="B16179" s="32" t="s">
        <v>138</v>
      </c>
      <c r="C16179">
        <f t="shared" si="252"/>
        <v>35959</v>
      </c>
    </row>
    <row r="16180" spans="1:3">
      <c r="A16180" s="32" t="s">
        <v>1075</v>
      </c>
      <c r="B16180" s="32" t="s">
        <v>138</v>
      </c>
      <c r="C16180">
        <f t="shared" si="252"/>
        <v>35960</v>
      </c>
    </row>
    <row r="16181" spans="1:3">
      <c r="A16181" s="32" t="s">
        <v>1268</v>
      </c>
      <c r="B16181" s="32" t="s">
        <v>138</v>
      </c>
      <c r="C16181">
        <f t="shared" si="252"/>
        <v>35961</v>
      </c>
    </row>
    <row r="16182" spans="1:3">
      <c r="A16182" s="32" t="s">
        <v>709</v>
      </c>
      <c r="B16182" s="32" t="s">
        <v>138</v>
      </c>
      <c r="C16182">
        <f t="shared" si="252"/>
        <v>35962</v>
      </c>
    </row>
    <row r="16183" spans="1:3">
      <c r="A16183" s="32" t="s">
        <v>1076</v>
      </c>
      <c r="B16183" s="32" t="s">
        <v>138</v>
      </c>
      <c r="C16183">
        <f t="shared" si="252"/>
        <v>35963</v>
      </c>
    </row>
    <row r="16184" spans="1:3">
      <c r="A16184" s="32" t="s">
        <v>710</v>
      </c>
      <c r="B16184" s="32" t="s">
        <v>138</v>
      </c>
      <c r="C16184">
        <f t="shared" si="252"/>
        <v>35964</v>
      </c>
    </row>
    <row r="16185" spans="1:3">
      <c r="A16185" s="32" t="s">
        <v>1077</v>
      </c>
      <c r="B16185" s="32" t="s">
        <v>138</v>
      </c>
      <c r="C16185">
        <f t="shared" si="252"/>
        <v>35966</v>
      </c>
    </row>
    <row r="16186" spans="1:3">
      <c r="A16186" s="32" t="s">
        <v>711</v>
      </c>
      <c r="B16186" s="32" t="s">
        <v>138</v>
      </c>
      <c r="C16186">
        <f t="shared" si="252"/>
        <v>35967</v>
      </c>
    </row>
    <row r="16187" spans="1:3">
      <c r="A16187" s="32" t="s">
        <v>1078</v>
      </c>
      <c r="B16187" s="32" t="s">
        <v>138</v>
      </c>
      <c r="C16187">
        <f t="shared" si="252"/>
        <v>35968</v>
      </c>
    </row>
    <row r="16188" spans="1:3">
      <c r="A16188" s="32" t="s">
        <v>1079</v>
      </c>
      <c r="B16188" s="32" t="s">
        <v>138</v>
      </c>
      <c r="C16188">
        <f t="shared" si="252"/>
        <v>35971</v>
      </c>
    </row>
    <row r="16189" spans="1:3">
      <c r="A16189" s="32" t="s">
        <v>712</v>
      </c>
      <c r="B16189" s="32" t="s">
        <v>138</v>
      </c>
      <c r="C16189">
        <f t="shared" si="252"/>
        <v>35972</v>
      </c>
    </row>
    <row r="16190" spans="1:3">
      <c r="A16190" s="32" t="s">
        <v>713</v>
      </c>
      <c r="B16190" s="32" t="s">
        <v>138</v>
      </c>
      <c r="C16190">
        <f t="shared" si="252"/>
        <v>35973</v>
      </c>
    </row>
    <row r="16191" spans="1:3">
      <c r="A16191" s="32" t="s">
        <v>1269</v>
      </c>
      <c r="B16191" s="32" t="s">
        <v>138</v>
      </c>
      <c r="C16191">
        <f t="shared" si="252"/>
        <v>35974</v>
      </c>
    </row>
    <row r="16192" spans="1:3">
      <c r="A16192" s="32" t="s">
        <v>714</v>
      </c>
      <c r="B16192" s="32" t="s">
        <v>138</v>
      </c>
      <c r="C16192">
        <f t="shared" si="252"/>
        <v>35975</v>
      </c>
    </row>
    <row r="16193" spans="1:3">
      <c r="A16193" s="32" t="s">
        <v>1080</v>
      </c>
      <c r="B16193" s="32" t="s">
        <v>138</v>
      </c>
      <c r="C16193">
        <f t="shared" si="252"/>
        <v>35976</v>
      </c>
    </row>
    <row r="16194" spans="1:3">
      <c r="A16194" s="32" t="s">
        <v>715</v>
      </c>
      <c r="B16194" s="32" t="s">
        <v>138</v>
      </c>
      <c r="C16194">
        <f t="shared" ref="C16194:C16257" si="253">1*A16194</f>
        <v>35978</v>
      </c>
    </row>
    <row r="16195" spans="1:3">
      <c r="A16195" s="32" t="s">
        <v>1081</v>
      </c>
      <c r="B16195" s="32" t="s">
        <v>138</v>
      </c>
      <c r="C16195">
        <f t="shared" si="253"/>
        <v>35979</v>
      </c>
    </row>
    <row r="16196" spans="1:3">
      <c r="A16196" s="32" t="s">
        <v>1082</v>
      </c>
      <c r="B16196" s="32" t="s">
        <v>138</v>
      </c>
      <c r="C16196">
        <f t="shared" si="253"/>
        <v>35980</v>
      </c>
    </row>
    <row r="16197" spans="1:3">
      <c r="A16197" s="32" t="s">
        <v>1270</v>
      </c>
      <c r="B16197" s="32" t="s">
        <v>138</v>
      </c>
      <c r="C16197">
        <f t="shared" si="253"/>
        <v>35981</v>
      </c>
    </row>
    <row r="16198" spans="1:3">
      <c r="A16198" s="32" t="s">
        <v>716</v>
      </c>
      <c r="B16198" s="32" t="s">
        <v>138</v>
      </c>
      <c r="C16198">
        <f t="shared" si="253"/>
        <v>35983</v>
      </c>
    </row>
    <row r="16199" spans="1:3">
      <c r="A16199" s="32" t="s">
        <v>717</v>
      </c>
      <c r="B16199" s="32" t="s">
        <v>138</v>
      </c>
      <c r="C16199">
        <f t="shared" si="253"/>
        <v>35984</v>
      </c>
    </row>
    <row r="16200" spans="1:3">
      <c r="A16200" s="32" t="s">
        <v>718</v>
      </c>
      <c r="B16200" s="32" t="s">
        <v>138</v>
      </c>
      <c r="C16200">
        <f t="shared" si="253"/>
        <v>35986</v>
      </c>
    </row>
    <row r="16201" spans="1:3">
      <c r="A16201" s="32" t="s">
        <v>1083</v>
      </c>
      <c r="B16201" s="32" t="s">
        <v>138</v>
      </c>
      <c r="C16201">
        <f t="shared" si="253"/>
        <v>35987</v>
      </c>
    </row>
    <row r="16202" spans="1:3">
      <c r="A16202" s="32" t="s">
        <v>1084</v>
      </c>
      <c r="B16202" s="32" t="s">
        <v>138</v>
      </c>
      <c r="C16202">
        <f t="shared" si="253"/>
        <v>35988</v>
      </c>
    </row>
    <row r="16203" spans="1:3">
      <c r="A16203" s="32" t="s">
        <v>1271</v>
      </c>
      <c r="B16203" s="32" t="s">
        <v>138</v>
      </c>
      <c r="C16203">
        <f t="shared" si="253"/>
        <v>35989</v>
      </c>
    </row>
    <row r="16204" spans="1:3">
      <c r="A16204" s="32" t="s">
        <v>1272</v>
      </c>
      <c r="B16204" s="32" t="s">
        <v>138</v>
      </c>
      <c r="C16204">
        <f t="shared" si="253"/>
        <v>35990</v>
      </c>
    </row>
    <row r="16205" spans="1:3">
      <c r="A16205" s="32" t="s">
        <v>719</v>
      </c>
      <c r="B16205" s="32" t="s">
        <v>138</v>
      </c>
      <c r="C16205">
        <f t="shared" si="253"/>
        <v>36003</v>
      </c>
    </row>
    <row r="16206" spans="1:3">
      <c r="A16206" s="32" t="s">
        <v>1273</v>
      </c>
      <c r="B16206" s="32" t="s">
        <v>138</v>
      </c>
      <c r="C16206">
        <f t="shared" si="253"/>
        <v>36005</v>
      </c>
    </row>
    <row r="16207" spans="1:3">
      <c r="A16207" s="32" t="s">
        <v>720</v>
      </c>
      <c r="B16207" s="32" t="s">
        <v>138</v>
      </c>
      <c r="C16207">
        <f t="shared" si="253"/>
        <v>36006</v>
      </c>
    </row>
    <row r="16208" spans="1:3">
      <c r="A16208" s="32" t="s">
        <v>721</v>
      </c>
      <c r="B16208" s="32" t="s">
        <v>138</v>
      </c>
      <c r="C16208">
        <f t="shared" si="253"/>
        <v>36008</v>
      </c>
    </row>
    <row r="16209" spans="1:3">
      <c r="A16209" s="32" t="s">
        <v>722</v>
      </c>
      <c r="B16209" s="32" t="s">
        <v>138</v>
      </c>
      <c r="C16209">
        <f t="shared" si="253"/>
        <v>36009</v>
      </c>
    </row>
    <row r="16210" spans="1:3">
      <c r="A16210" s="32" t="s">
        <v>723</v>
      </c>
      <c r="B16210" s="32" t="s">
        <v>138</v>
      </c>
      <c r="C16210">
        <f t="shared" si="253"/>
        <v>36010</v>
      </c>
    </row>
    <row r="16211" spans="1:3">
      <c r="A16211" s="32" t="s">
        <v>724</v>
      </c>
      <c r="B16211" s="32" t="s">
        <v>138</v>
      </c>
      <c r="C16211">
        <f t="shared" si="253"/>
        <v>36013</v>
      </c>
    </row>
    <row r="16212" spans="1:3">
      <c r="A16212" s="32" t="s">
        <v>725</v>
      </c>
      <c r="B16212" s="32" t="s">
        <v>138</v>
      </c>
      <c r="C16212">
        <f t="shared" si="253"/>
        <v>36015</v>
      </c>
    </row>
    <row r="16213" spans="1:3">
      <c r="A16213" s="32" t="s">
        <v>1085</v>
      </c>
      <c r="B16213" s="32" t="s">
        <v>138</v>
      </c>
      <c r="C16213">
        <f t="shared" si="253"/>
        <v>36016</v>
      </c>
    </row>
    <row r="16214" spans="1:3">
      <c r="A16214" s="32" t="s">
        <v>1086</v>
      </c>
      <c r="B16214" s="32" t="s">
        <v>138</v>
      </c>
      <c r="C16214">
        <f t="shared" si="253"/>
        <v>36017</v>
      </c>
    </row>
    <row r="16215" spans="1:3">
      <c r="A16215" s="32" t="s">
        <v>1087</v>
      </c>
      <c r="B16215" s="32" t="s">
        <v>138</v>
      </c>
      <c r="C16215">
        <f t="shared" si="253"/>
        <v>36020</v>
      </c>
    </row>
    <row r="16216" spans="1:3">
      <c r="A16216" s="32" t="s">
        <v>1088</v>
      </c>
      <c r="B16216" s="32" t="s">
        <v>138</v>
      </c>
      <c r="C16216">
        <f t="shared" si="253"/>
        <v>36022</v>
      </c>
    </row>
    <row r="16217" spans="1:3">
      <c r="A16217" s="32" t="s">
        <v>726</v>
      </c>
      <c r="B16217" s="32" t="s">
        <v>138</v>
      </c>
      <c r="C16217">
        <f t="shared" si="253"/>
        <v>36023</v>
      </c>
    </row>
    <row r="16218" spans="1:3">
      <c r="A16218" s="32" t="s">
        <v>727</v>
      </c>
      <c r="B16218" s="32" t="s">
        <v>138</v>
      </c>
      <c r="C16218">
        <f t="shared" si="253"/>
        <v>36024</v>
      </c>
    </row>
    <row r="16219" spans="1:3">
      <c r="A16219" s="32" t="s">
        <v>728</v>
      </c>
      <c r="B16219" s="32" t="s">
        <v>138</v>
      </c>
      <c r="C16219">
        <f t="shared" si="253"/>
        <v>36025</v>
      </c>
    </row>
    <row r="16220" spans="1:3">
      <c r="A16220" s="32" t="s">
        <v>729</v>
      </c>
      <c r="B16220" s="32" t="s">
        <v>138</v>
      </c>
      <c r="C16220">
        <f t="shared" si="253"/>
        <v>36026</v>
      </c>
    </row>
    <row r="16221" spans="1:3">
      <c r="A16221" s="32" t="s">
        <v>1089</v>
      </c>
      <c r="B16221" s="32" t="s">
        <v>138</v>
      </c>
      <c r="C16221">
        <f t="shared" si="253"/>
        <v>36027</v>
      </c>
    </row>
    <row r="16222" spans="1:3">
      <c r="A16222" s="32" t="s">
        <v>1090</v>
      </c>
      <c r="B16222" s="32" t="s">
        <v>138</v>
      </c>
      <c r="C16222">
        <f t="shared" si="253"/>
        <v>36028</v>
      </c>
    </row>
    <row r="16223" spans="1:3">
      <c r="A16223" s="32" t="s">
        <v>1274</v>
      </c>
      <c r="B16223" s="32" t="s">
        <v>138</v>
      </c>
      <c r="C16223">
        <f t="shared" si="253"/>
        <v>36029</v>
      </c>
    </row>
    <row r="16224" spans="1:3">
      <c r="A16224" s="32" t="s">
        <v>1091</v>
      </c>
      <c r="B16224" s="32" t="s">
        <v>138</v>
      </c>
      <c r="C16224">
        <f t="shared" si="253"/>
        <v>36030</v>
      </c>
    </row>
    <row r="16225" spans="1:3">
      <c r="A16225" s="32" t="s">
        <v>730</v>
      </c>
      <c r="B16225" s="32" t="s">
        <v>138</v>
      </c>
      <c r="C16225">
        <f t="shared" si="253"/>
        <v>36031</v>
      </c>
    </row>
    <row r="16226" spans="1:3">
      <c r="A16226" s="32" t="s">
        <v>1092</v>
      </c>
      <c r="B16226" s="32" t="s">
        <v>138</v>
      </c>
      <c r="C16226">
        <f t="shared" si="253"/>
        <v>36032</v>
      </c>
    </row>
    <row r="16227" spans="1:3">
      <c r="A16227" s="32" t="s">
        <v>731</v>
      </c>
      <c r="B16227" s="32" t="s">
        <v>138</v>
      </c>
      <c r="C16227">
        <f t="shared" si="253"/>
        <v>36033</v>
      </c>
    </row>
    <row r="16228" spans="1:3">
      <c r="A16228" s="32" t="s">
        <v>732</v>
      </c>
      <c r="B16228" s="32" t="s">
        <v>138</v>
      </c>
      <c r="C16228">
        <f t="shared" si="253"/>
        <v>36034</v>
      </c>
    </row>
    <row r="16229" spans="1:3">
      <c r="A16229" s="32" t="s">
        <v>1093</v>
      </c>
      <c r="B16229" s="32" t="s">
        <v>138</v>
      </c>
      <c r="C16229">
        <f t="shared" si="253"/>
        <v>36035</v>
      </c>
    </row>
    <row r="16230" spans="1:3">
      <c r="A16230" s="32" t="s">
        <v>733</v>
      </c>
      <c r="B16230" s="32" t="s">
        <v>138</v>
      </c>
      <c r="C16230">
        <f t="shared" si="253"/>
        <v>36036</v>
      </c>
    </row>
    <row r="16231" spans="1:3">
      <c r="A16231" s="32" t="s">
        <v>1275</v>
      </c>
      <c r="B16231" s="32" t="s">
        <v>138</v>
      </c>
      <c r="C16231">
        <f t="shared" si="253"/>
        <v>36037</v>
      </c>
    </row>
    <row r="16232" spans="1:3">
      <c r="A16232" s="32" t="s">
        <v>1094</v>
      </c>
      <c r="B16232" s="32" t="s">
        <v>138</v>
      </c>
      <c r="C16232">
        <f t="shared" si="253"/>
        <v>36038</v>
      </c>
    </row>
    <row r="16233" spans="1:3">
      <c r="A16233" s="32" t="s">
        <v>734</v>
      </c>
      <c r="B16233" s="32" t="s">
        <v>138</v>
      </c>
      <c r="C16233">
        <f t="shared" si="253"/>
        <v>36039</v>
      </c>
    </row>
    <row r="16234" spans="1:3">
      <c r="A16234" s="32" t="s">
        <v>735</v>
      </c>
      <c r="B16234" s="32" t="s">
        <v>138</v>
      </c>
      <c r="C16234">
        <f t="shared" si="253"/>
        <v>36040</v>
      </c>
    </row>
    <row r="16235" spans="1:3">
      <c r="A16235" s="32" t="s">
        <v>1095</v>
      </c>
      <c r="B16235" s="32" t="s">
        <v>138</v>
      </c>
      <c r="C16235">
        <f t="shared" si="253"/>
        <v>36041</v>
      </c>
    </row>
    <row r="16236" spans="1:3">
      <c r="A16236" s="32" t="s">
        <v>736</v>
      </c>
      <c r="B16236" s="32" t="s">
        <v>138</v>
      </c>
      <c r="C16236">
        <f t="shared" si="253"/>
        <v>36042</v>
      </c>
    </row>
    <row r="16237" spans="1:3">
      <c r="A16237" s="32" t="s">
        <v>1096</v>
      </c>
      <c r="B16237" s="32" t="s">
        <v>138</v>
      </c>
      <c r="C16237">
        <f t="shared" si="253"/>
        <v>36043</v>
      </c>
    </row>
    <row r="16238" spans="1:3">
      <c r="A16238" s="32" t="s">
        <v>737</v>
      </c>
      <c r="B16238" s="32" t="s">
        <v>138</v>
      </c>
      <c r="C16238">
        <f t="shared" si="253"/>
        <v>36045</v>
      </c>
    </row>
    <row r="16239" spans="1:3">
      <c r="A16239" s="32" t="s">
        <v>1097</v>
      </c>
      <c r="B16239" s="32" t="s">
        <v>138</v>
      </c>
      <c r="C16239">
        <f t="shared" si="253"/>
        <v>36046</v>
      </c>
    </row>
    <row r="16240" spans="1:3">
      <c r="A16240" s="32" t="s">
        <v>738</v>
      </c>
      <c r="B16240" s="32" t="s">
        <v>138</v>
      </c>
      <c r="C16240">
        <f t="shared" si="253"/>
        <v>36047</v>
      </c>
    </row>
    <row r="16241" spans="1:3">
      <c r="A16241" s="32" t="s">
        <v>739</v>
      </c>
      <c r="B16241" s="32" t="s">
        <v>138</v>
      </c>
      <c r="C16241">
        <f t="shared" si="253"/>
        <v>36048</v>
      </c>
    </row>
    <row r="16242" spans="1:3">
      <c r="A16242" s="32" t="s">
        <v>1098</v>
      </c>
      <c r="B16242" s="32" t="s">
        <v>138</v>
      </c>
      <c r="C16242">
        <f t="shared" si="253"/>
        <v>36049</v>
      </c>
    </row>
    <row r="16243" spans="1:3">
      <c r="A16243" s="32" t="s">
        <v>740</v>
      </c>
      <c r="B16243" s="32" t="s">
        <v>138</v>
      </c>
      <c r="C16243">
        <f t="shared" si="253"/>
        <v>36051</v>
      </c>
    </row>
    <row r="16244" spans="1:3">
      <c r="A16244" s="32" t="s">
        <v>741</v>
      </c>
      <c r="B16244" s="32" t="s">
        <v>138</v>
      </c>
      <c r="C16244">
        <f t="shared" si="253"/>
        <v>36052</v>
      </c>
    </row>
    <row r="16245" spans="1:3">
      <c r="A16245" s="32" t="s">
        <v>1099</v>
      </c>
      <c r="B16245" s="32" t="s">
        <v>138</v>
      </c>
      <c r="C16245">
        <f t="shared" si="253"/>
        <v>36053</v>
      </c>
    </row>
    <row r="16246" spans="1:3">
      <c r="A16246" s="32" t="s">
        <v>1276</v>
      </c>
      <c r="B16246" s="32" t="s">
        <v>138</v>
      </c>
      <c r="C16246">
        <f t="shared" si="253"/>
        <v>36054</v>
      </c>
    </row>
    <row r="16247" spans="1:3">
      <c r="A16247" s="32" t="s">
        <v>742</v>
      </c>
      <c r="B16247" s="32" t="s">
        <v>138</v>
      </c>
      <c r="C16247">
        <f t="shared" si="253"/>
        <v>36057</v>
      </c>
    </row>
    <row r="16248" spans="1:3">
      <c r="A16248" s="32" t="s">
        <v>743</v>
      </c>
      <c r="B16248" s="32" t="s">
        <v>138</v>
      </c>
      <c r="C16248">
        <f t="shared" si="253"/>
        <v>36061</v>
      </c>
    </row>
    <row r="16249" spans="1:3">
      <c r="A16249" s="32" t="s">
        <v>1100</v>
      </c>
      <c r="B16249" s="32" t="s">
        <v>138</v>
      </c>
      <c r="C16249">
        <f t="shared" si="253"/>
        <v>36062</v>
      </c>
    </row>
    <row r="16250" spans="1:3">
      <c r="A16250" s="32" t="s">
        <v>1101</v>
      </c>
      <c r="B16250" s="32" t="s">
        <v>138</v>
      </c>
      <c r="C16250">
        <f t="shared" si="253"/>
        <v>36064</v>
      </c>
    </row>
    <row r="16251" spans="1:3">
      <c r="A16251" s="32" t="s">
        <v>1102</v>
      </c>
      <c r="B16251" s="32" t="s">
        <v>138</v>
      </c>
      <c r="C16251">
        <f t="shared" si="253"/>
        <v>36065</v>
      </c>
    </row>
    <row r="16252" spans="1:3">
      <c r="A16252" s="32" t="s">
        <v>744</v>
      </c>
      <c r="B16252" s="32" t="s">
        <v>138</v>
      </c>
      <c r="C16252">
        <f t="shared" si="253"/>
        <v>36066</v>
      </c>
    </row>
    <row r="16253" spans="1:3">
      <c r="A16253" s="32" t="s">
        <v>1277</v>
      </c>
      <c r="B16253" s="32" t="s">
        <v>138</v>
      </c>
      <c r="C16253">
        <f t="shared" si="253"/>
        <v>36067</v>
      </c>
    </row>
    <row r="16254" spans="1:3">
      <c r="A16254" s="32" t="s">
        <v>745</v>
      </c>
      <c r="B16254" s="32" t="s">
        <v>138</v>
      </c>
      <c r="C16254">
        <f t="shared" si="253"/>
        <v>36068</v>
      </c>
    </row>
    <row r="16255" spans="1:3">
      <c r="A16255" s="32" t="s">
        <v>746</v>
      </c>
      <c r="B16255" s="32" t="s">
        <v>138</v>
      </c>
      <c r="C16255">
        <f t="shared" si="253"/>
        <v>36069</v>
      </c>
    </row>
    <row r="16256" spans="1:3">
      <c r="A16256" s="32" t="s">
        <v>1103</v>
      </c>
      <c r="B16256" s="32" t="s">
        <v>138</v>
      </c>
      <c r="C16256">
        <f t="shared" si="253"/>
        <v>36071</v>
      </c>
    </row>
    <row r="16257" spans="1:3">
      <c r="A16257" s="32" t="s">
        <v>747</v>
      </c>
      <c r="B16257" s="32" t="s">
        <v>138</v>
      </c>
      <c r="C16257">
        <f t="shared" si="253"/>
        <v>36072</v>
      </c>
    </row>
    <row r="16258" spans="1:3">
      <c r="A16258" s="32" t="s">
        <v>748</v>
      </c>
      <c r="B16258" s="32" t="s">
        <v>138</v>
      </c>
      <c r="C16258">
        <f t="shared" ref="C16258:C16321" si="254">1*A16258</f>
        <v>36075</v>
      </c>
    </row>
    <row r="16259" spans="1:3">
      <c r="A16259" s="32" t="s">
        <v>749</v>
      </c>
      <c r="B16259" s="32" t="s">
        <v>138</v>
      </c>
      <c r="C16259">
        <f t="shared" si="254"/>
        <v>36078</v>
      </c>
    </row>
    <row r="16260" spans="1:3">
      <c r="A16260" s="32" t="s">
        <v>1104</v>
      </c>
      <c r="B16260" s="32" t="s">
        <v>138</v>
      </c>
      <c r="C16260">
        <f t="shared" si="254"/>
        <v>36079</v>
      </c>
    </row>
    <row r="16261" spans="1:3">
      <c r="A16261" s="32" t="s">
        <v>750</v>
      </c>
      <c r="B16261" s="32" t="s">
        <v>138</v>
      </c>
      <c r="C16261">
        <f t="shared" si="254"/>
        <v>36080</v>
      </c>
    </row>
    <row r="16262" spans="1:3">
      <c r="A16262" s="32" t="s">
        <v>1105</v>
      </c>
      <c r="B16262" s="32" t="s">
        <v>138</v>
      </c>
      <c r="C16262">
        <f t="shared" si="254"/>
        <v>36081</v>
      </c>
    </row>
    <row r="16263" spans="1:3">
      <c r="A16263" s="32" t="s">
        <v>751</v>
      </c>
      <c r="B16263" s="32" t="s">
        <v>138</v>
      </c>
      <c r="C16263">
        <f t="shared" si="254"/>
        <v>36082</v>
      </c>
    </row>
    <row r="16264" spans="1:3">
      <c r="A16264" s="32" t="s">
        <v>752</v>
      </c>
      <c r="B16264" s="32" t="s">
        <v>138</v>
      </c>
      <c r="C16264">
        <f t="shared" si="254"/>
        <v>36083</v>
      </c>
    </row>
    <row r="16265" spans="1:3">
      <c r="A16265" s="32" t="s">
        <v>1278</v>
      </c>
      <c r="B16265" s="32" t="s">
        <v>138</v>
      </c>
      <c r="C16265">
        <f t="shared" si="254"/>
        <v>36087</v>
      </c>
    </row>
    <row r="16266" spans="1:3">
      <c r="A16266" s="32" t="s">
        <v>753</v>
      </c>
      <c r="B16266" s="32" t="s">
        <v>138</v>
      </c>
      <c r="C16266">
        <f t="shared" si="254"/>
        <v>36088</v>
      </c>
    </row>
    <row r="16267" spans="1:3">
      <c r="A16267" s="32" t="s">
        <v>1106</v>
      </c>
      <c r="B16267" s="32" t="s">
        <v>138</v>
      </c>
      <c r="C16267">
        <f t="shared" si="254"/>
        <v>36089</v>
      </c>
    </row>
    <row r="16268" spans="1:3">
      <c r="A16268" s="32" t="s">
        <v>754</v>
      </c>
      <c r="B16268" s="32" t="s">
        <v>138</v>
      </c>
      <c r="C16268">
        <f t="shared" si="254"/>
        <v>36091</v>
      </c>
    </row>
    <row r="16269" spans="1:3">
      <c r="A16269" s="32" t="s">
        <v>1279</v>
      </c>
      <c r="B16269" s="32" t="s">
        <v>138</v>
      </c>
      <c r="C16269">
        <f t="shared" si="254"/>
        <v>36092</v>
      </c>
    </row>
    <row r="16270" spans="1:3">
      <c r="A16270" s="32" t="s">
        <v>755</v>
      </c>
      <c r="B16270" s="32" t="s">
        <v>138</v>
      </c>
      <c r="C16270">
        <f t="shared" si="254"/>
        <v>36093</v>
      </c>
    </row>
    <row r="16271" spans="1:3">
      <c r="A16271" s="32" t="s">
        <v>1107</v>
      </c>
      <c r="B16271" s="32" t="s">
        <v>138</v>
      </c>
      <c r="C16271">
        <f t="shared" si="254"/>
        <v>36101</v>
      </c>
    </row>
    <row r="16272" spans="1:3">
      <c r="A16272" s="32" t="s">
        <v>756</v>
      </c>
      <c r="B16272" s="32" t="s">
        <v>138</v>
      </c>
      <c r="C16272">
        <f t="shared" si="254"/>
        <v>36102</v>
      </c>
    </row>
    <row r="16273" spans="1:3">
      <c r="A16273" s="32" t="s">
        <v>757</v>
      </c>
      <c r="B16273" s="32" t="s">
        <v>138</v>
      </c>
      <c r="C16273">
        <f t="shared" si="254"/>
        <v>36103</v>
      </c>
    </row>
    <row r="16274" spans="1:3">
      <c r="A16274" s="32" t="s">
        <v>758</v>
      </c>
      <c r="B16274" s="32" t="s">
        <v>138</v>
      </c>
      <c r="C16274">
        <f t="shared" si="254"/>
        <v>36104</v>
      </c>
    </row>
    <row r="16275" spans="1:3">
      <c r="A16275" s="32" t="s">
        <v>759</v>
      </c>
      <c r="B16275" s="32" t="s">
        <v>138</v>
      </c>
      <c r="C16275">
        <f t="shared" si="254"/>
        <v>36105</v>
      </c>
    </row>
    <row r="16276" spans="1:3">
      <c r="A16276" s="32" t="s">
        <v>1108</v>
      </c>
      <c r="B16276" s="32" t="s">
        <v>138</v>
      </c>
      <c r="C16276">
        <f t="shared" si="254"/>
        <v>36106</v>
      </c>
    </row>
    <row r="16277" spans="1:3">
      <c r="A16277" s="32" t="s">
        <v>1280</v>
      </c>
      <c r="B16277" s="32" t="s">
        <v>138</v>
      </c>
      <c r="C16277">
        <f t="shared" si="254"/>
        <v>36107</v>
      </c>
    </row>
    <row r="16278" spans="1:3">
      <c r="A16278" s="32" t="s">
        <v>1109</v>
      </c>
      <c r="B16278" s="32" t="s">
        <v>138</v>
      </c>
      <c r="C16278">
        <f t="shared" si="254"/>
        <v>36108</v>
      </c>
    </row>
    <row r="16279" spans="1:3">
      <c r="A16279" s="32" t="s">
        <v>760</v>
      </c>
      <c r="B16279" s="32" t="s">
        <v>138</v>
      </c>
      <c r="C16279">
        <f t="shared" si="254"/>
        <v>36109</v>
      </c>
    </row>
    <row r="16280" spans="1:3">
      <c r="A16280" s="32" t="s">
        <v>1110</v>
      </c>
      <c r="B16280" s="32" t="s">
        <v>138</v>
      </c>
      <c r="C16280">
        <f t="shared" si="254"/>
        <v>36110</v>
      </c>
    </row>
    <row r="16281" spans="1:3">
      <c r="A16281" s="32" t="s">
        <v>1281</v>
      </c>
      <c r="B16281" s="32" t="s">
        <v>138</v>
      </c>
      <c r="C16281">
        <f t="shared" si="254"/>
        <v>36111</v>
      </c>
    </row>
    <row r="16282" spans="1:3">
      <c r="A16282" s="32" t="s">
        <v>761</v>
      </c>
      <c r="B16282" s="32" t="s">
        <v>138</v>
      </c>
      <c r="C16282">
        <f t="shared" si="254"/>
        <v>36112</v>
      </c>
    </row>
    <row r="16283" spans="1:3">
      <c r="A16283" s="32" t="s">
        <v>1111</v>
      </c>
      <c r="B16283" s="32" t="s">
        <v>138</v>
      </c>
      <c r="C16283">
        <f t="shared" si="254"/>
        <v>36113</v>
      </c>
    </row>
    <row r="16284" spans="1:3">
      <c r="A16284" s="32" t="s">
        <v>762</v>
      </c>
      <c r="B16284" s="32" t="s">
        <v>138</v>
      </c>
      <c r="C16284">
        <f t="shared" si="254"/>
        <v>36114</v>
      </c>
    </row>
    <row r="16285" spans="1:3">
      <c r="A16285" s="32" t="s">
        <v>763</v>
      </c>
      <c r="B16285" s="32" t="s">
        <v>138</v>
      </c>
      <c r="C16285">
        <f t="shared" si="254"/>
        <v>36115</v>
      </c>
    </row>
    <row r="16286" spans="1:3">
      <c r="A16286" s="32" t="s">
        <v>1112</v>
      </c>
      <c r="B16286" s="32" t="s">
        <v>138</v>
      </c>
      <c r="C16286">
        <f t="shared" si="254"/>
        <v>36116</v>
      </c>
    </row>
    <row r="16287" spans="1:3">
      <c r="A16287" s="32" t="s">
        <v>764</v>
      </c>
      <c r="B16287" s="32" t="s">
        <v>138</v>
      </c>
      <c r="C16287">
        <f t="shared" si="254"/>
        <v>36117</v>
      </c>
    </row>
    <row r="16288" spans="1:3">
      <c r="A16288" s="32" t="s">
        <v>1113</v>
      </c>
      <c r="B16288" s="32" t="s">
        <v>138</v>
      </c>
      <c r="C16288">
        <f t="shared" si="254"/>
        <v>36118</v>
      </c>
    </row>
    <row r="16289" spans="1:3">
      <c r="A16289" s="32" t="s">
        <v>765</v>
      </c>
      <c r="B16289" s="32" t="s">
        <v>138</v>
      </c>
      <c r="C16289">
        <f t="shared" si="254"/>
        <v>36119</v>
      </c>
    </row>
    <row r="16290" spans="1:3">
      <c r="A16290" s="32" t="s">
        <v>1114</v>
      </c>
      <c r="B16290" s="32" t="s">
        <v>138</v>
      </c>
      <c r="C16290">
        <f t="shared" si="254"/>
        <v>36120</v>
      </c>
    </row>
    <row r="16291" spans="1:3">
      <c r="A16291" s="32" t="s">
        <v>766</v>
      </c>
      <c r="B16291" s="32" t="s">
        <v>138</v>
      </c>
      <c r="C16291">
        <f t="shared" si="254"/>
        <v>36121</v>
      </c>
    </row>
    <row r="16292" spans="1:3">
      <c r="A16292" s="32" t="s">
        <v>767</v>
      </c>
      <c r="B16292" s="32" t="s">
        <v>138</v>
      </c>
      <c r="C16292">
        <f t="shared" si="254"/>
        <v>36123</v>
      </c>
    </row>
    <row r="16293" spans="1:3">
      <c r="A16293" s="32" t="s">
        <v>768</v>
      </c>
      <c r="B16293" s="32" t="s">
        <v>138</v>
      </c>
      <c r="C16293">
        <f t="shared" si="254"/>
        <v>36124</v>
      </c>
    </row>
    <row r="16294" spans="1:3">
      <c r="A16294" s="32" t="s">
        <v>1115</v>
      </c>
      <c r="B16294" s="32" t="s">
        <v>138</v>
      </c>
      <c r="C16294">
        <f t="shared" si="254"/>
        <v>36125</v>
      </c>
    </row>
    <row r="16295" spans="1:3">
      <c r="A16295" s="32" t="s">
        <v>769</v>
      </c>
      <c r="B16295" s="32" t="s">
        <v>138</v>
      </c>
      <c r="C16295">
        <f t="shared" si="254"/>
        <v>36130</v>
      </c>
    </row>
    <row r="16296" spans="1:3">
      <c r="A16296" s="32" t="s">
        <v>1116</v>
      </c>
      <c r="B16296" s="32" t="s">
        <v>138</v>
      </c>
      <c r="C16296">
        <f t="shared" si="254"/>
        <v>36131</v>
      </c>
    </row>
    <row r="16297" spans="1:3">
      <c r="A16297" s="32" t="s">
        <v>1117</v>
      </c>
      <c r="B16297" s="32" t="s">
        <v>138</v>
      </c>
      <c r="C16297">
        <f t="shared" si="254"/>
        <v>36132</v>
      </c>
    </row>
    <row r="16298" spans="1:3">
      <c r="A16298" s="32" t="s">
        <v>1282</v>
      </c>
      <c r="B16298" s="32" t="s">
        <v>138</v>
      </c>
      <c r="C16298">
        <f t="shared" si="254"/>
        <v>36133</v>
      </c>
    </row>
    <row r="16299" spans="1:3">
      <c r="A16299" s="32" t="s">
        <v>1283</v>
      </c>
      <c r="B16299" s="32" t="s">
        <v>138</v>
      </c>
      <c r="C16299">
        <f t="shared" si="254"/>
        <v>36134</v>
      </c>
    </row>
    <row r="16300" spans="1:3">
      <c r="A16300" s="32" t="s">
        <v>770</v>
      </c>
      <c r="B16300" s="32" t="s">
        <v>138</v>
      </c>
      <c r="C16300">
        <f t="shared" si="254"/>
        <v>36135</v>
      </c>
    </row>
    <row r="16301" spans="1:3">
      <c r="A16301" s="32" t="s">
        <v>771</v>
      </c>
      <c r="B16301" s="32" t="s">
        <v>138</v>
      </c>
      <c r="C16301">
        <f t="shared" si="254"/>
        <v>36140</v>
      </c>
    </row>
    <row r="16302" spans="1:3">
      <c r="A16302" s="32" t="s">
        <v>1118</v>
      </c>
      <c r="B16302" s="32" t="s">
        <v>138</v>
      </c>
      <c r="C16302">
        <f t="shared" si="254"/>
        <v>36141</v>
      </c>
    </row>
    <row r="16303" spans="1:3">
      <c r="A16303" s="32" t="s">
        <v>1284</v>
      </c>
      <c r="B16303" s="32" t="s">
        <v>138</v>
      </c>
      <c r="C16303">
        <f t="shared" si="254"/>
        <v>36142</v>
      </c>
    </row>
    <row r="16304" spans="1:3">
      <c r="A16304" s="32" t="s">
        <v>772</v>
      </c>
      <c r="B16304" s="32" t="s">
        <v>138</v>
      </c>
      <c r="C16304">
        <f t="shared" si="254"/>
        <v>36177</v>
      </c>
    </row>
    <row r="16305" spans="1:3">
      <c r="A16305" s="32" t="s">
        <v>773</v>
      </c>
      <c r="B16305" s="32" t="s">
        <v>138</v>
      </c>
      <c r="C16305">
        <f t="shared" si="254"/>
        <v>36191</v>
      </c>
    </row>
    <row r="16306" spans="1:3">
      <c r="A16306" s="32" t="s">
        <v>774</v>
      </c>
      <c r="B16306" s="32" t="s">
        <v>138</v>
      </c>
      <c r="C16306">
        <f t="shared" si="254"/>
        <v>36201</v>
      </c>
    </row>
    <row r="16307" spans="1:3">
      <c r="A16307" s="32" t="s">
        <v>1119</v>
      </c>
      <c r="B16307" s="32" t="s">
        <v>138</v>
      </c>
      <c r="C16307">
        <f t="shared" si="254"/>
        <v>36202</v>
      </c>
    </row>
    <row r="16308" spans="1:3">
      <c r="A16308" s="32" t="s">
        <v>1120</v>
      </c>
      <c r="B16308" s="32" t="s">
        <v>138</v>
      </c>
      <c r="C16308">
        <f t="shared" si="254"/>
        <v>36203</v>
      </c>
    </row>
    <row r="16309" spans="1:3">
      <c r="A16309" s="32" t="s">
        <v>775</v>
      </c>
      <c r="B16309" s="32" t="s">
        <v>138</v>
      </c>
      <c r="C16309">
        <f t="shared" si="254"/>
        <v>36204</v>
      </c>
    </row>
    <row r="16310" spans="1:3">
      <c r="A16310" s="32" t="s">
        <v>1285</v>
      </c>
      <c r="B16310" s="32" t="s">
        <v>138</v>
      </c>
      <c r="C16310">
        <f t="shared" si="254"/>
        <v>36205</v>
      </c>
    </row>
    <row r="16311" spans="1:3">
      <c r="A16311" s="32" t="s">
        <v>776</v>
      </c>
      <c r="B16311" s="32" t="s">
        <v>138</v>
      </c>
      <c r="C16311">
        <f t="shared" si="254"/>
        <v>36206</v>
      </c>
    </row>
    <row r="16312" spans="1:3">
      <c r="A16312" s="32" t="s">
        <v>777</v>
      </c>
      <c r="B16312" s="32" t="s">
        <v>138</v>
      </c>
      <c r="C16312">
        <f t="shared" si="254"/>
        <v>36207</v>
      </c>
    </row>
    <row r="16313" spans="1:3">
      <c r="A16313" s="32" t="s">
        <v>1347</v>
      </c>
      <c r="B16313" s="32" t="s">
        <v>138</v>
      </c>
      <c r="C16313">
        <f t="shared" si="254"/>
        <v>36210</v>
      </c>
    </row>
    <row r="16314" spans="1:3">
      <c r="A16314" s="32" t="s">
        <v>778</v>
      </c>
      <c r="B16314" s="32" t="s">
        <v>138</v>
      </c>
      <c r="C16314">
        <f t="shared" si="254"/>
        <v>36250</v>
      </c>
    </row>
    <row r="16315" spans="1:3">
      <c r="A16315" s="32" t="s">
        <v>779</v>
      </c>
      <c r="B16315" s="32" t="s">
        <v>138</v>
      </c>
      <c r="C16315">
        <f t="shared" si="254"/>
        <v>36251</v>
      </c>
    </row>
    <row r="16316" spans="1:3">
      <c r="A16316" s="32" t="s">
        <v>780</v>
      </c>
      <c r="B16316" s="32" t="s">
        <v>138</v>
      </c>
      <c r="C16316">
        <f t="shared" si="254"/>
        <v>36253</v>
      </c>
    </row>
    <row r="16317" spans="1:3">
      <c r="A16317" s="32" t="s">
        <v>1121</v>
      </c>
      <c r="B16317" s="32" t="s">
        <v>138</v>
      </c>
      <c r="C16317">
        <f t="shared" si="254"/>
        <v>36254</v>
      </c>
    </row>
    <row r="16318" spans="1:3">
      <c r="A16318" s="32" t="s">
        <v>781</v>
      </c>
      <c r="B16318" s="32" t="s">
        <v>138</v>
      </c>
      <c r="C16318">
        <f t="shared" si="254"/>
        <v>36255</v>
      </c>
    </row>
    <row r="16319" spans="1:3">
      <c r="A16319" s="32" t="s">
        <v>782</v>
      </c>
      <c r="B16319" s="32" t="s">
        <v>138</v>
      </c>
      <c r="C16319">
        <f t="shared" si="254"/>
        <v>36256</v>
      </c>
    </row>
    <row r="16320" spans="1:3">
      <c r="A16320" s="32" t="s">
        <v>1122</v>
      </c>
      <c r="B16320" s="32" t="s">
        <v>138</v>
      </c>
      <c r="C16320">
        <f t="shared" si="254"/>
        <v>36257</v>
      </c>
    </row>
    <row r="16321" spans="1:3">
      <c r="A16321" s="32" t="s">
        <v>783</v>
      </c>
      <c r="B16321" s="32" t="s">
        <v>138</v>
      </c>
      <c r="C16321">
        <f t="shared" si="254"/>
        <v>36258</v>
      </c>
    </row>
    <row r="16322" spans="1:3">
      <c r="A16322" s="32" t="s">
        <v>1123</v>
      </c>
      <c r="B16322" s="32" t="s">
        <v>138</v>
      </c>
      <c r="C16322">
        <f t="shared" ref="C16322:C16385" si="255">1*A16322</f>
        <v>36260</v>
      </c>
    </row>
    <row r="16323" spans="1:3">
      <c r="A16323" s="32" t="s">
        <v>784</v>
      </c>
      <c r="B16323" s="32" t="s">
        <v>138</v>
      </c>
      <c r="C16323">
        <f t="shared" si="255"/>
        <v>36261</v>
      </c>
    </row>
    <row r="16324" spans="1:3">
      <c r="A16324" s="32" t="s">
        <v>1124</v>
      </c>
      <c r="B16324" s="32" t="s">
        <v>138</v>
      </c>
      <c r="C16324">
        <f t="shared" si="255"/>
        <v>36262</v>
      </c>
    </row>
    <row r="16325" spans="1:3">
      <c r="A16325" s="32" t="s">
        <v>1125</v>
      </c>
      <c r="B16325" s="32" t="s">
        <v>138</v>
      </c>
      <c r="C16325">
        <f t="shared" si="255"/>
        <v>36263</v>
      </c>
    </row>
    <row r="16326" spans="1:3">
      <c r="A16326" s="32" t="s">
        <v>785</v>
      </c>
      <c r="B16326" s="32" t="s">
        <v>138</v>
      </c>
      <c r="C16326">
        <f t="shared" si="255"/>
        <v>36264</v>
      </c>
    </row>
    <row r="16327" spans="1:3">
      <c r="A16327" s="32" t="s">
        <v>1126</v>
      </c>
      <c r="B16327" s="32" t="s">
        <v>138</v>
      </c>
      <c r="C16327">
        <f t="shared" si="255"/>
        <v>36265</v>
      </c>
    </row>
    <row r="16328" spans="1:3">
      <c r="A16328" s="32" t="s">
        <v>1286</v>
      </c>
      <c r="B16328" s="32" t="s">
        <v>138</v>
      </c>
      <c r="C16328">
        <f t="shared" si="255"/>
        <v>36266</v>
      </c>
    </row>
    <row r="16329" spans="1:3">
      <c r="A16329" s="32" t="s">
        <v>786</v>
      </c>
      <c r="B16329" s="32" t="s">
        <v>138</v>
      </c>
      <c r="C16329">
        <f t="shared" si="255"/>
        <v>36267</v>
      </c>
    </row>
    <row r="16330" spans="1:3">
      <c r="A16330" s="32" t="s">
        <v>1127</v>
      </c>
      <c r="B16330" s="32" t="s">
        <v>138</v>
      </c>
      <c r="C16330">
        <f t="shared" si="255"/>
        <v>36268</v>
      </c>
    </row>
    <row r="16331" spans="1:3">
      <c r="A16331" s="32" t="s">
        <v>787</v>
      </c>
      <c r="B16331" s="32" t="s">
        <v>138</v>
      </c>
      <c r="C16331">
        <f t="shared" si="255"/>
        <v>36269</v>
      </c>
    </row>
    <row r="16332" spans="1:3">
      <c r="A16332" s="32" t="s">
        <v>788</v>
      </c>
      <c r="B16332" s="32" t="s">
        <v>138</v>
      </c>
      <c r="C16332">
        <f t="shared" si="255"/>
        <v>36271</v>
      </c>
    </row>
    <row r="16333" spans="1:3">
      <c r="A16333" s="32" t="s">
        <v>1287</v>
      </c>
      <c r="B16333" s="32" t="s">
        <v>138</v>
      </c>
      <c r="C16333">
        <f t="shared" si="255"/>
        <v>36272</v>
      </c>
    </row>
    <row r="16334" spans="1:3">
      <c r="A16334" s="32" t="s">
        <v>1288</v>
      </c>
      <c r="B16334" s="32" t="s">
        <v>138</v>
      </c>
      <c r="C16334">
        <f t="shared" si="255"/>
        <v>36273</v>
      </c>
    </row>
    <row r="16335" spans="1:3">
      <c r="A16335" s="32" t="s">
        <v>1128</v>
      </c>
      <c r="B16335" s="32" t="s">
        <v>138</v>
      </c>
      <c r="C16335">
        <f t="shared" si="255"/>
        <v>36274</v>
      </c>
    </row>
    <row r="16336" spans="1:3">
      <c r="A16336" s="32" t="s">
        <v>1129</v>
      </c>
      <c r="B16336" s="32" t="s">
        <v>138</v>
      </c>
      <c r="C16336">
        <f t="shared" si="255"/>
        <v>36275</v>
      </c>
    </row>
    <row r="16337" spans="1:3">
      <c r="A16337" s="32" t="s">
        <v>789</v>
      </c>
      <c r="B16337" s="32" t="s">
        <v>138</v>
      </c>
      <c r="C16337">
        <f t="shared" si="255"/>
        <v>36276</v>
      </c>
    </row>
    <row r="16338" spans="1:3">
      <c r="A16338" s="32" t="s">
        <v>790</v>
      </c>
      <c r="B16338" s="32" t="s">
        <v>138</v>
      </c>
      <c r="C16338">
        <f t="shared" si="255"/>
        <v>36277</v>
      </c>
    </row>
    <row r="16339" spans="1:3">
      <c r="A16339" s="32" t="s">
        <v>1289</v>
      </c>
      <c r="B16339" s="32" t="s">
        <v>138</v>
      </c>
      <c r="C16339">
        <f t="shared" si="255"/>
        <v>36278</v>
      </c>
    </row>
    <row r="16340" spans="1:3">
      <c r="A16340" s="32" t="s">
        <v>791</v>
      </c>
      <c r="B16340" s="32" t="s">
        <v>138</v>
      </c>
      <c r="C16340">
        <f t="shared" si="255"/>
        <v>36279</v>
      </c>
    </row>
    <row r="16341" spans="1:3">
      <c r="A16341" s="32" t="s">
        <v>1290</v>
      </c>
      <c r="B16341" s="32" t="s">
        <v>138</v>
      </c>
      <c r="C16341">
        <f t="shared" si="255"/>
        <v>36280</v>
      </c>
    </row>
    <row r="16342" spans="1:3">
      <c r="A16342" s="32" t="s">
        <v>1130</v>
      </c>
      <c r="B16342" s="32" t="s">
        <v>138</v>
      </c>
      <c r="C16342">
        <f t="shared" si="255"/>
        <v>36301</v>
      </c>
    </row>
    <row r="16343" spans="1:3">
      <c r="A16343" s="32" t="s">
        <v>792</v>
      </c>
      <c r="B16343" s="32" t="s">
        <v>138</v>
      </c>
      <c r="C16343">
        <f t="shared" si="255"/>
        <v>36302</v>
      </c>
    </row>
    <row r="16344" spans="1:3">
      <c r="A16344" s="32" t="s">
        <v>793</v>
      </c>
      <c r="B16344" s="32" t="s">
        <v>138</v>
      </c>
      <c r="C16344">
        <f t="shared" si="255"/>
        <v>36303</v>
      </c>
    </row>
    <row r="16345" spans="1:3">
      <c r="A16345" s="32" t="s">
        <v>1131</v>
      </c>
      <c r="B16345" s="32" t="s">
        <v>138</v>
      </c>
      <c r="C16345">
        <f t="shared" si="255"/>
        <v>36304</v>
      </c>
    </row>
    <row r="16346" spans="1:3">
      <c r="A16346" s="32" t="s">
        <v>794</v>
      </c>
      <c r="B16346" s="32" t="s">
        <v>138</v>
      </c>
      <c r="C16346">
        <f t="shared" si="255"/>
        <v>36305</v>
      </c>
    </row>
    <row r="16347" spans="1:3">
      <c r="A16347" s="32" t="s">
        <v>795</v>
      </c>
      <c r="B16347" s="32" t="s">
        <v>138</v>
      </c>
      <c r="C16347">
        <f t="shared" si="255"/>
        <v>36310</v>
      </c>
    </row>
    <row r="16348" spans="1:3">
      <c r="A16348" s="32" t="s">
        <v>796</v>
      </c>
      <c r="B16348" s="32" t="s">
        <v>138</v>
      </c>
      <c r="C16348">
        <f t="shared" si="255"/>
        <v>36311</v>
      </c>
    </row>
    <row r="16349" spans="1:3">
      <c r="A16349" s="32" t="s">
        <v>797</v>
      </c>
      <c r="B16349" s="32" t="s">
        <v>138</v>
      </c>
      <c r="C16349">
        <f t="shared" si="255"/>
        <v>36312</v>
      </c>
    </row>
    <row r="16350" spans="1:3">
      <c r="A16350" s="32" t="s">
        <v>798</v>
      </c>
      <c r="B16350" s="32" t="s">
        <v>138</v>
      </c>
      <c r="C16350">
        <f t="shared" si="255"/>
        <v>36313</v>
      </c>
    </row>
    <row r="16351" spans="1:3">
      <c r="A16351" s="32" t="s">
        <v>1132</v>
      </c>
      <c r="B16351" s="32" t="s">
        <v>138</v>
      </c>
      <c r="C16351">
        <f t="shared" si="255"/>
        <v>36314</v>
      </c>
    </row>
    <row r="16352" spans="1:3">
      <c r="A16352" s="32" t="s">
        <v>1291</v>
      </c>
      <c r="B16352" s="32" t="s">
        <v>138</v>
      </c>
      <c r="C16352">
        <f t="shared" si="255"/>
        <v>36316</v>
      </c>
    </row>
    <row r="16353" spans="1:3">
      <c r="A16353" s="32" t="s">
        <v>1133</v>
      </c>
      <c r="B16353" s="32" t="s">
        <v>138</v>
      </c>
      <c r="C16353">
        <f t="shared" si="255"/>
        <v>36317</v>
      </c>
    </row>
    <row r="16354" spans="1:3">
      <c r="A16354" s="32" t="s">
        <v>799</v>
      </c>
      <c r="B16354" s="32" t="s">
        <v>138</v>
      </c>
      <c r="C16354">
        <f t="shared" si="255"/>
        <v>36318</v>
      </c>
    </row>
    <row r="16355" spans="1:3">
      <c r="A16355" s="32" t="s">
        <v>800</v>
      </c>
      <c r="B16355" s="32" t="s">
        <v>138</v>
      </c>
      <c r="C16355">
        <f t="shared" si="255"/>
        <v>36319</v>
      </c>
    </row>
    <row r="16356" spans="1:3">
      <c r="A16356" s="32" t="s">
        <v>1134</v>
      </c>
      <c r="B16356" s="32" t="s">
        <v>138</v>
      </c>
      <c r="C16356">
        <f t="shared" si="255"/>
        <v>36320</v>
      </c>
    </row>
    <row r="16357" spans="1:3">
      <c r="A16357" s="32" t="s">
        <v>801</v>
      </c>
      <c r="B16357" s="32" t="s">
        <v>138</v>
      </c>
      <c r="C16357">
        <f t="shared" si="255"/>
        <v>36321</v>
      </c>
    </row>
    <row r="16358" spans="1:3">
      <c r="A16358" s="32" t="s">
        <v>1135</v>
      </c>
      <c r="B16358" s="32" t="s">
        <v>138</v>
      </c>
      <c r="C16358">
        <f t="shared" si="255"/>
        <v>36322</v>
      </c>
    </row>
    <row r="16359" spans="1:3">
      <c r="A16359" s="32" t="s">
        <v>802</v>
      </c>
      <c r="B16359" s="32" t="s">
        <v>138</v>
      </c>
      <c r="C16359">
        <f t="shared" si="255"/>
        <v>36323</v>
      </c>
    </row>
    <row r="16360" spans="1:3">
      <c r="A16360" s="32" t="s">
        <v>803</v>
      </c>
      <c r="B16360" s="32" t="s">
        <v>138</v>
      </c>
      <c r="C16360">
        <f t="shared" si="255"/>
        <v>36330</v>
      </c>
    </row>
    <row r="16361" spans="1:3">
      <c r="A16361" s="32" t="s">
        <v>1136</v>
      </c>
      <c r="B16361" s="32" t="s">
        <v>138</v>
      </c>
      <c r="C16361">
        <f t="shared" si="255"/>
        <v>36331</v>
      </c>
    </row>
    <row r="16362" spans="1:3">
      <c r="A16362" s="32" t="s">
        <v>1292</v>
      </c>
      <c r="B16362" s="32" t="s">
        <v>138</v>
      </c>
      <c r="C16362">
        <f t="shared" si="255"/>
        <v>36340</v>
      </c>
    </row>
    <row r="16363" spans="1:3">
      <c r="A16363" s="32" t="s">
        <v>1137</v>
      </c>
      <c r="B16363" s="32" t="s">
        <v>138</v>
      </c>
      <c r="C16363">
        <f t="shared" si="255"/>
        <v>36343</v>
      </c>
    </row>
    <row r="16364" spans="1:3">
      <c r="A16364" s="32" t="s">
        <v>804</v>
      </c>
      <c r="B16364" s="32" t="s">
        <v>138</v>
      </c>
      <c r="C16364">
        <f t="shared" si="255"/>
        <v>36344</v>
      </c>
    </row>
    <row r="16365" spans="1:3">
      <c r="A16365" s="32" t="s">
        <v>805</v>
      </c>
      <c r="B16365" s="32" t="s">
        <v>138</v>
      </c>
      <c r="C16365">
        <f t="shared" si="255"/>
        <v>36345</v>
      </c>
    </row>
    <row r="16366" spans="1:3">
      <c r="A16366" s="32" t="s">
        <v>1138</v>
      </c>
      <c r="B16366" s="32" t="s">
        <v>138</v>
      </c>
      <c r="C16366">
        <f t="shared" si="255"/>
        <v>36346</v>
      </c>
    </row>
    <row r="16367" spans="1:3">
      <c r="A16367" s="32" t="s">
        <v>1139</v>
      </c>
      <c r="B16367" s="32" t="s">
        <v>138</v>
      </c>
      <c r="C16367">
        <f t="shared" si="255"/>
        <v>36349</v>
      </c>
    </row>
    <row r="16368" spans="1:3">
      <c r="A16368" s="32" t="s">
        <v>806</v>
      </c>
      <c r="B16368" s="32" t="s">
        <v>138</v>
      </c>
      <c r="C16368">
        <f t="shared" si="255"/>
        <v>36350</v>
      </c>
    </row>
    <row r="16369" spans="1:3">
      <c r="A16369" s="32" t="s">
        <v>1140</v>
      </c>
      <c r="B16369" s="32" t="s">
        <v>138</v>
      </c>
      <c r="C16369">
        <f t="shared" si="255"/>
        <v>36351</v>
      </c>
    </row>
    <row r="16370" spans="1:3">
      <c r="A16370" s="32" t="s">
        <v>807</v>
      </c>
      <c r="B16370" s="32" t="s">
        <v>138</v>
      </c>
      <c r="C16370">
        <f t="shared" si="255"/>
        <v>36352</v>
      </c>
    </row>
    <row r="16371" spans="1:3">
      <c r="A16371" s="32" t="s">
        <v>1293</v>
      </c>
      <c r="B16371" s="32" t="s">
        <v>138</v>
      </c>
      <c r="C16371">
        <f t="shared" si="255"/>
        <v>36353</v>
      </c>
    </row>
    <row r="16372" spans="1:3">
      <c r="A16372" s="32" t="s">
        <v>1141</v>
      </c>
      <c r="B16372" s="32" t="s">
        <v>138</v>
      </c>
      <c r="C16372">
        <f t="shared" si="255"/>
        <v>36360</v>
      </c>
    </row>
    <row r="16373" spans="1:3">
      <c r="A16373" s="32" t="s">
        <v>1142</v>
      </c>
      <c r="B16373" s="32" t="s">
        <v>138</v>
      </c>
      <c r="C16373">
        <f t="shared" si="255"/>
        <v>36361</v>
      </c>
    </row>
    <row r="16374" spans="1:3">
      <c r="A16374" s="32" t="s">
        <v>808</v>
      </c>
      <c r="B16374" s="32" t="s">
        <v>138</v>
      </c>
      <c r="C16374">
        <f t="shared" si="255"/>
        <v>36362</v>
      </c>
    </row>
    <row r="16375" spans="1:3">
      <c r="A16375" s="32" t="s">
        <v>809</v>
      </c>
      <c r="B16375" s="32" t="s">
        <v>138</v>
      </c>
      <c r="C16375">
        <f t="shared" si="255"/>
        <v>36370</v>
      </c>
    </row>
    <row r="16376" spans="1:3">
      <c r="A16376" s="32" t="s">
        <v>810</v>
      </c>
      <c r="B16376" s="32" t="s">
        <v>138</v>
      </c>
      <c r="C16376">
        <f t="shared" si="255"/>
        <v>36371</v>
      </c>
    </row>
    <row r="16377" spans="1:3">
      <c r="A16377" s="32" t="s">
        <v>811</v>
      </c>
      <c r="B16377" s="32" t="s">
        <v>138</v>
      </c>
      <c r="C16377">
        <f t="shared" si="255"/>
        <v>36373</v>
      </c>
    </row>
    <row r="16378" spans="1:3">
      <c r="A16378" s="32" t="s">
        <v>1143</v>
      </c>
      <c r="B16378" s="32" t="s">
        <v>138</v>
      </c>
      <c r="C16378">
        <f t="shared" si="255"/>
        <v>36374</v>
      </c>
    </row>
    <row r="16379" spans="1:3">
      <c r="A16379" s="32" t="s">
        <v>1294</v>
      </c>
      <c r="B16379" s="32" t="s">
        <v>138</v>
      </c>
      <c r="C16379">
        <f t="shared" si="255"/>
        <v>36375</v>
      </c>
    </row>
    <row r="16380" spans="1:3">
      <c r="A16380" s="32" t="s">
        <v>812</v>
      </c>
      <c r="B16380" s="32" t="s">
        <v>138</v>
      </c>
      <c r="C16380">
        <f t="shared" si="255"/>
        <v>36376</v>
      </c>
    </row>
    <row r="16381" spans="1:3">
      <c r="A16381" s="32" t="s">
        <v>813</v>
      </c>
      <c r="B16381" s="32" t="s">
        <v>138</v>
      </c>
      <c r="C16381">
        <f t="shared" si="255"/>
        <v>36401</v>
      </c>
    </row>
    <row r="16382" spans="1:3">
      <c r="A16382" s="32" t="s">
        <v>814</v>
      </c>
      <c r="B16382" s="32" t="s">
        <v>138</v>
      </c>
      <c r="C16382">
        <f t="shared" si="255"/>
        <v>36420</v>
      </c>
    </row>
    <row r="16383" spans="1:3">
      <c r="A16383" s="32" t="s">
        <v>815</v>
      </c>
      <c r="B16383" s="32" t="s">
        <v>138</v>
      </c>
      <c r="C16383">
        <f t="shared" si="255"/>
        <v>36421</v>
      </c>
    </row>
    <row r="16384" spans="1:3">
      <c r="A16384" s="32" t="s">
        <v>1144</v>
      </c>
      <c r="B16384" s="32" t="s">
        <v>138</v>
      </c>
      <c r="C16384">
        <f t="shared" si="255"/>
        <v>36425</v>
      </c>
    </row>
    <row r="16385" spans="1:3">
      <c r="A16385" s="32" t="s">
        <v>816</v>
      </c>
      <c r="B16385" s="32" t="s">
        <v>138</v>
      </c>
      <c r="C16385">
        <f t="shared" si="255"/>
        <v>36426</v>
      </c>
    </row>
    <row r="16386" spans="1:3">
      <c r="A16386" s="32" t="s">
        <v>1295</v>
      </c>
      <c r="B16386" s="32" t="s">
        <v>138</v>
      </c>
      <c r="C16386">
        <f t="shared" ref="C16386:C16449" si="256">1*A16386</f>
        <v>36427</v>
      </c>
    </row>
    <row r="16387" spans="1:3">
      <c r="A16387" s="32" t="s">
        <v>817</v>
      </c>
      <c r="B16387" s="32" t="s">
        <v>138</v>
      </c>
      <c r="C16387">
        <f t="shared" si="256"/>
        <v>36429</v>
      </c>
    </row>
    <row r="16388" spans="1:3">
      <c r="A16388" s="32" t="s">
        <v>1296</v>
      </c>
      <c r="B16388" s="32" t="s">
        <v>138</v>
      </c>
      <c r="C16388">
        <f t="shared" si="256"/>
        <v>36432</v>
      </c>
    </row>
    <row r="16389" spans="1:3">
      <c r="A16389" s="32" t="s">
        <v>818</v>
      </c>
      <c r="B16389" s="32" t="s">
        <v>138</v>
      </c>
      <c r="C16389">
        <f t="shared" si="256"/>
        <v>36435</v>
      </c>
    </row>
    <row r="16390" spans="1:3">
      <c r="A16390" s="32" t="s">
        <v>819</v>
      </c>
      <c r="B16390" s="32" t="s">
        <v>138</v>
      </c>
      <c r="C16390">
        <f t="shared" si="256"/>
        <v>36436</v>
      </c>
    </row>
    <row r="16391" spans="1:3">
      <c r="A16391" s="32" t="s">
        <v>820</v>
      </c>
      <c r="B16391" s="32" t="s">
        <v>138</v>
      </c>
      <c r="C16391">
        <f t="shared" si="256"/>
        <v>36439</v>
      </c>
    </row>
    <row r="16392" spans="1:3">
      <c r="A16392" s="32" t="s">
        <v>1145</v>
      </c>
      <c r="B16392" s="32" t="s">
        <v>138</v>
      </c>
      <c r="C16392">
        <f t="shared" si="256"/>
        <v>36441</v>
      </c>
    </row>
    <row r="16393" spans="1:3">
      <c r="A16393" s="32" t="s">
        <v>821</v>
      </c>
      <c r="B16393" s="32" t="s">
        <v>138</v>
      </c>
      <c r="C16393">
        <f t="shared" si="256"/>
        <v>36442</v>
      </c>
    </row>
    <row r="16394" spans="1:3">
      <c r="A16394" s="32" t="s">
        <v>822</v>
      </c>
      <c r="B16394" s="32" t="s">
        <v>138</v>
      </c>
      <c r="C16394">
        <f t="shared" si="256"/>
        <v>36444</v>
      </c>
    </row>
    <row r="16395" spans="1:3">
      <c r="A16395" s="32" t="s">
        <v>823</v>
      </c>
      <c r="B16395" s="32" t="s">
        <v>138</v>
      </c>
      <c r="C16395">
        <f t="shared" si="256"/>
        <v>36445</v>
      </c>
    </row>
    <row r="16396" spans="1:3">
      <c r="A16396" s="32" t="s">
        <v>1297</v>
      </c>
      <c r="B16396" s="32" t="s">
        <v>138</v>
      </c>
      <c r="C16396">
        <f t="shared" si="256"/>
        <v>36446</v>
      </c>
    </row>
    <row r="16397" spans="1:3">
      <c r="A16397" s="32" t="s">
        <v>1298</v>
      </c>
      <c r="B16397" s="32" t="s">
        <v>138</v>
      </c>
      <c r="C16397">
        <f t="shared" si="256"/>
        <v>36449</v>
      </c>
    </row>
    <row r="16398" spans="1:3">
      <c r="A16398" s="32" t="s">
        <v>824</v>
      </c>
      <c r="B16398" s="32" t="s">
        <v>138</v>
      </c>
      <c r="C16398">
        <f t="shared" si="256"/>
        <v>36451</v>
      </c>
    </row>
    <row r="16399" spans="1:3">
      <c r="A16399" s="32" t="s">
        <v>825</v>
      </c>
      <c r="B16399" s="32" t="s">
        <v>138</v>
      </c>
      <c r="C16399">
        <f t="shared" si="256"/>
        <v>36453</v>
      </c>
    </row>
    <row r="16400" spans="1:3">
      <c r="A16400" s="32" t="s">
        <v>826</v>
      </c>
      <c r="B16400" s="32" t="s">
        <v>138</v>
      </c>
      <c r="C16400">
        <f t="shared" si="256"/>
        <v>36454</v>
      </c>
    </row>
    <row r="16401" spans="1:3">
      <c r="A16401" s="32" t="s">
        <v>1146</v>
      </c>
      <c r="B16401" s="32" t="s">
        <v>138</v>
      </c>
      <c r="C16401">
        <f t="shared" si="256"/>
        <v>36455</v>
      </c>
    </row>
    <row r="16402" spans="1:3">
      <c r="A16402" s="32" t="s">
        <v>827</v>
      </c>
      <c r="B16402" s="32" t="s">
        <v>138</v>
      </c>
      <c r="C16402">
        <f t="shared" si="256"/>
        <v>36456</v>
      </c>
    </row>
    <row r="16403" spans="1:3">
      <c r="A16403" s="32" t="s">
        <v>1147</v>
      </c>
      <c r="B16403" s="32" t="s">
        <v>138</v>
      </c>
      <c r="C16403">
        <f t="shared" si="256"/>
        <v>36457</v>
      </c>
    </row>
    <row r="16404" spans="1:3">
      <c r="A16404" s="32" t="s">
        <v>1148</v>
      </c>
      <c r="B16404" s="32" t="s">
        <v>138</v>
      </c>
      <c r="C16404">
        <f t="shared" si="256"/>
        <v>36458</v>
      </c>
    </row>
    <row r="16405" spans="1:3">
      <c r="A16405" s="32" t="s">
        <v>1149</v>
      </c>
      <c r="B16405" s="32" t="s">
        <v>138</v>
      </c>
      <c r="C16405">
        <f t="shared" si="256"/>
        <v>36460</v>
      </c>
    </row>
    <row r="16406" spans="1:3">
      <c r="A16406" s="32" t="s">
        <v>828</v>
      </c>
      <c r="B16406" s="32" t="s">
        <v>138</v>
      </c>
      <c r="C16406">
        <f t="shared" si="256"/>
        <v>36461</v>
      </c>
    </row>
    <row r="16407" spans="1:3">
      <c r="A16407" s="32" t="s">
        <v>1338</v>
      </c>
      <c r="B16407" s="32" t="s">
        <v>138</v>
      </c>
      <c r="C16407">
        <f t="shared" si="256"/>
        <v>36462</v>
      </c>
    </row>
    <row r="16408" spans="1:3">
      <c r="A16408" s="32" t="s">
        <v>829</v>
      </c>
      <c r="B16408" s="32" t="s">
        <v>138</v>
      </c>
      <c r="C16408">
        <f t="shared" si="256"/>
        <v>36467</v>
      </c>
    </row>
    <row r="16409" spans="1:3">
      <c r="A16409" s="32" t="s">
        <v>1150</v>
      </c>
      <c r="B16409" s="32" t="s">
        <v>138</v>
      </c>
      <c r="C16409">
        <f t="shared" si="256"/>
        <v>36470</v>
      </c>
    </row>
    <row r="16410" spans="1:3">
      <c r="A16410" s="32" t="s">
        <v>830</v>
      </c>
      <c r="B16410" s="32" t="s">
        <v>138</v>
      </c>
      <c r="C16410">
        <f t="shared" si="256"/>
        <v>36471</v>
      </c>
    </row>
    <row r="16411" spans="1:3">
      <c r="A16411" s="32" t="s">
        <v>1151</v>
      </c>
      <c r="B16411" s="32" t="s">
        <v>138</v>
      </c>
      <c r="C16411">
        <f t="shared" si="256"/>
        <v>36473</v>
      </c>
    </row>
    <row r="16412" spans="1:3">
      <c r="A16412" s="32" t="s">
        <v>831</v>
      </c>
      <c r="B16412" s="32" t="s">
        <v>138</v>
      </c>
      <c r="C16412">
        <f t="shared" si="256"/>
        <v>36474</v>
      </c>
    </row>
    <row r="16413" spans="1:3">
      <c r="A16413" s="32" t="s">
        <v>1152</v>
      </c>
      <c r="B16413" s="32" t="s">
        <v>138</v>
      </c>
      <c r="C16413">
        <f t="shared" si="256"/>
        <v>36475</v>
      </c>
    </row>
    <row r="16414" spans="1:3">
      <c r="A16414" s="32" t="s">
        <v>1328</v>
      </c>
      <c r="B16414" s="32" t="s">
        <v>138</v>
      </c>
      <c r="C16414">
        <f t="shared" si="256"/>
        <v>36476</v>
      </c>
    </row>
    <row r="16415" spans="1:3">
      <c r="A16415" s="32" t="s">
        <v>832</v>
      </c>
      <c r="B16415" s="32" t="s">
        <v>138</v>
      </c>
      <c r="C16415">
        <f t="shared" si="256"/>
        <v>36477</v>
      </c>
    </row>
    <row r="16416" spans="1:3">
      <c r="A16416" s="32" t="s">
        <v>833</v>
      </c>
      <c r="B16416" s="32" t="s">
        <v>138</v>
      </c>
      <c r="C16416">
        <f t="shared" si="256"/>
        <v>36480</v>
      </c>
    </row>
    <row r="16417" spans="1:3">
      <c r="A16417" s="32" t="s">
        <v>1153</v>
      </c>
      <c r="B16417" s="32" t="s">
        <v>138</v>
      </c>
      <c r="C16417">
        <f t="shared" si="256"/>
        <v>36481</v>
      </c>
    </row>
    <row r="16418" spans="1:3">
      <c r="A16418" s="32" t="s">
        <v>1154</v>
      </c>
      <c r="B16418" s="32" t="s">
        <v>138</v>
      </c>
      <c r="C16418">
        <f t="shared" si="256"/>
        <v>36482</v>
      </c>
    </row>
    <row r="16419" spans="1:3">
      <c r="A16419" s="32" t="s">
        <v>834</v>
      </c>
      <c r="B16419" s="32" t="s">
        <v>138</v>
      </c>
      <c r="C16419">
        <f t="shared" si="256"/>
        <v>36483</v>
      </c>
    </row>
    <row r="16420" spans="1:3">
      <c r="A16420" s="32" t="s">
        <v>1348</v>
      </c>
      <c r="B16420" s="32" t="s">
        <v>138</v>
      </c>
      <c r="C16420">
        <f t="shared" si="256"/>
        <v>36501</v>
      </c>
    </row>
    <row r="16421" spans="1:3">
      <c r="A16421" s="32" t="s">
        <v>835</v>
      </c>
      <c r="B16421" s="32" t="s">
        <v>138</v>
      </c>
      <c r="C16421">
        <f t="shared" si="256"/>
        <v>36502</v>
      </c>
    </row>
    <row r="16422" spans="1:3">
      <c r="A16422" s="32" t="s">
        <v>1155</v>
      </c>
      <c r="B16422" s="32" t="s">
        <v>138</v>
      </c>
      <c r="C16422">
        <f t="shared" si="256"/>
        <v>36503</v>
      </c>
    </row>
    <row r="16423" spans="1:3">
      <c r="A16423" s="32" t="s">
        <v>1299</v>
      </c>
      <c r="B16423" s="32" t="s">
        <v>138</v>
      </c>
      <c r="C16423">
        <f t="shared" si="256"/>
        <v>36504</v>
      </c>
    </row>
    <row r="16424" spans="1:3">
      <c r="A16424" s="32" t="s">
        <v>836</v>
      </c>
      <c r="B16424" s="32" t="s">
        <v>138</v>
      </c>
      <c r="C16424">
        <f t="shared" si="256"/>
        <v>36505</v>
      </c>
    </row>
    <row r="16425" spans="1:3">
      <c r="A16425" s="32" t="s">
        <v>837</v>
      </c>
      <c r="B16425" s="32" t="s">
        <v>138</v>
      </c>
      <c r="C16425">
        <f t="shared" si="256"/>
        <v>36507</v>
      </c>
    </row>
    <row r="16426" spans="1:3">
      <c r="A16426" s="32" t="s">
        <v>1156</v>
      </c>
      <c r="B16426" s="32" t="s">
        <v>138</v>
      </c>
      <c r="C16426">
        <f t="shared" si="256"/>
        <v>36509</v>
      </c>
    </row>
    <row r="16427" spans="1:3">
      <c r="A16427" s="32" t="s">
        <v>838</v>
      </c>
      <c r="B16427" s="32" t="s">
        <v>138</v>
      </c>
      <c r="C16427">
        <f t="shared" si="256"/>
        <v>36511</v>
      </c>
    </row>
    <row r="16428" spans="1:3">
      <c r="A16428" s="32" t="s">
        <v>1157</v>
      </c>
      <c r="B16428" s="32" t="s">
        <v>138</v>
      </c>
      <c r="C16428">
        <f t="shared" si="256"/>
        <v>36512</v>
      </c>
    </row>
    <row r="16429" spans="1:3">
      <c r="A16429" s="32" t="s">
        <v>1158</v>
      </c>
      <c r="B16429" s="32" t="s">
        <v>138</v>
      </c>
      <c r="C16429">
        <f t="shared" si="256"/>
        <v>36513</v>
      </c>
    </row>
    <row r="16430" spans="1:3">
      <c r="A16430" s="32" t="s">
        <v>1159</v>
      </c>
      <c r="B16430" s="32" t="s">
        <v>138</v>
      </c>
      <c r="C16430">
        <f t="shared" si="256"/>
        <v>36515</v>
      </c>
    </row>
    <row r="16431" spans="1:3">
      <c r="A16431" s="32" t="s">
        <v>1160</v>
      </c>
      <c r="B16431" s="32" t="s">
        <v>138</v>
      </c>
      <c r="C16431">
        <f t="shared" si="256"/>
        <v>36518</v>
      </c>
    </row>
    <row r="16432" spans="1:3">
      <c r="A16432" s="32" t="s">
        <v>839</v>
      </c>
      <c r="B16432" s="32" t="s">
        <v>138</v>
      </c>
      <c r="C16432">
        <f t="shared" si="256"/>
        <v>36521</v>
      </c>
    </row>
    <row r="16433" spans="1:3">
      <c r="A16433" s="32" t="s">
        <v>1161</v>
      </c>
      <c r="B16433" s="32" t="s">
        <v>138</v>
      </c>
      <c r="C16433">
        <f t="shared" si="256"/>
        <v>36522</v>
      </c>
    </row>
    <row r="16434" spans="1:3">
      <c r="A16434" s="32" t="s">
        <v>1162</v>
      </c>
      <c r="B16434" s="32" t="s">
        <v>138</v>
      </c>
      <c r="C16434">
        <f t="shared" si="256"/>
        <v>36523</v>
      </c>
    </row>
    <row r="16435" spans="1:3">
      <c r="A16435" s="32" t="s">
        <v>1300</v>
      </c>
      <c r="B16435" s="32" t="s">
        <v>138</v>
      </c>
      <c r="C16435">
        <f t="shared" si="256"/>
        <v>36524</v>
      </c>
    </row>
    <row r="16436" spans="1:3">
      <c r="A16436" s="32" t="s">
        <v>1163</v>
      </c>
      <c r="B16436" s="32" t="s">
        <v>138</v>
      </c>
      <c r="C16436">
        <f t="shared" si="256"/>
        <v>36525</v>
      </c>
    </row>
    <row r="16437" spans="1:3">
      <c r="A16437" s="32" t="s">
        <v>840</v>
      </c>
      <c r="B16437" s="32" t="s">
        <v>138</v>
      </c>
      <c r="C16437">
        <f t="shared" si="256"/>
        <v>36526</v>
      </c>
    </row>
    <row r="16438" spans="1:3">
      <c r="A16438" s="32" t="s">
        <v>841</v>
      </c>
      <c r="B16438" s="32" t="s">
        <v>138</v>
      </c>
      <c r="C16438">
        <f t="shared" si="256"/>
        <v>36527</v>
      </c>
    </row>
    <row r="16439" spans="1:3">
      <c r="A16439" s="32" t="s">
        <v>842</v>
      </c>
      <c r="B16439" s="32" t="s">
        <v>138</v>
      </c>
      <c r="C16439">
        <f t="shared" si="256"/>
        <v>36528</v>
      </c>
    </row>
    <row r="16440" spans="1:3">
      <c r="A16440" s="32" t="s">
        <v>843</v>
      </c>
      <c r="B16440" s="32" t="s">
        <v>138</v>
      </c>
      <c r="C16440">
        <f t="shared" si="256"/>
        <v>36529</v>
      </c>
    </row>
    <row r="16441" spans="1:3">
      <c r="A16441" s="32" t="s">
        <v>844</v>
      </c>
      <c r="B16441" s="32" t="s">
        <v>138</v>
      </c>
      <c r="C16441">
        <f t="shared" si="256"/>
        <v>36530</v>
      </c>
    </row>
    <row r="16442" spans="1:3">
      <c r="A16442" s="32" t="s">
        <v>845</v>
      </c>
      <c r="B16442" s="32" t="s">
        <v>138</v>
      </c>
      <c r="C16442">
        <f t="shared" si="256"/>
        <v>36532</v>
      </c>
    </row>
    <row r="16443" spans="1:3">
      <c r="A16443" s="32" t="s">
        <v>846</v>
      </c>
      <c r="B16443" s="32" t="s">
        <v>138</v>
      </c>
      <c r="C16443">
        <f t="shared" si="256"/>
        <v>36533</v>
      </c>
    </row>
    <row r="16444" spans="1:3">
      <c r="A16444" s="32" t="s">
        <v>847</v>
      </c>
      <c r="B16444" s="32" t="s">
        <v>138</v>
      </c>
      <c r="C16444">
        <f t="shared" si="256"/>
        <v>36535</v>
      </c>
    </row>
    <row r="16445" spans="1:3">
      <c r="A16445" s="32" t="s">
        <v>1164</v>
      </c>
      <c r="B16445" s="32" t="s">
        <v>138</v>
      </c>
      <c r="C16445">
        <f t="shared" si="256"/>
        <v>36536</v>
      </c>
    </row>
    <row r="16446" spans="1:3">
      <c r="A16446" s="32" t="s">
        <v>848</v>
      </c>
      <c r="B16446" s="32" t="s">
        <v>138</v>
      </c>
      <c r="C16446">
        <f t="shared" si="256"/>
        <v>36538</v>
      </c>
    </row>
    <row r="16447" spans="1:3">
      <c r="A16447" s="32" t="s">
        <v>1165</v>
      </c>
      <c r="B16447" s="32" t="s">
        <v>138</v>
      </c>
      <c r="C16447">
        <f t="shared" si="256"/>
        <v>36539</v>
      </c>
    </row>
    <row r="16448" spans="1:3">
      <c r="A16448" s="32" t="s">
        <v>849</v>
      </c>
      <c r="B16448" s="32" t="s">
        <v>138</v>
      </c>
      <c r="C16448">
        <f t="shared" si="256"/>
        <v>36540</v>
      </c>
    </row>
    <row r="16449" spans="1:3">
      <c r="A16449" s="32" t="s">
        <v>1166</v>
      </c>
      <c r="B16449" s="32" t="s">
        <v>138</v>
      </c>
      <c r="C16449">
        <f t="shared" si="256"/>
        <v>36541</v>
      </c>
    </row>
    <row r="16450" spans="1:3">
      <c r="A16450" s="32" t="s">
        <v>850</v>
      </c>
      <c r="B16450" s="32" t="s">
        <v>138</v>
      </c>
      <c r="C16450">
        <f t="shared" ref="C16450:C16513" si="257">1*A16450</f>
        <v>36542</v>
      </c>
    </row>
    <row r="16451" spans="1:3">
      <c r="A16451" s="32" t="s">
        <v>851</v>
      </c>
      <c r="B16451" s="32" t="s">
        <v>138</v>
      </c>
      <c r="C16451">
        <f t="shared" si="257"/>
        <v>36543</v>
      </c>
    </row>
    <row r="16452" spans="1:3">
      <c r="A16452" s="32" t="s">
        <v>1301</v>
      </c>
      <c r="B16452" s="32" t="s">
        <v>138</v>
      </c>
      <c r="C16452">
        <f t="shared" si="257"/>
        <v>36544</v>
      </c>
    </row>
    <row r="16453" spans="1:3">
      <c r="A16453" s="32" t="s">
        <v>852</v>
      </c>
      <c r="B16453" s="32" t="s">
        <v>138</v>
      </c>
      <c r="C16453">
        <f t="shared" si="257"/>
        <v>36545</v>
      </c>
    </row>
    <row r="16454" spans="1:3">
      <c r="A16454" s="32" t="s">
        <v>1302</v>
      </c>
      <c r="B16454" s="32" t="s">
        <v>138</v>
      </c>
      <c r="C16454">
        <f t="shared" si="257"/>
        <v>36547</v>
      </c>
    </row>
    <row r="16455" spans="1:3">
      <c r="A16455" s="32" t="s">
        <v>853</v>
      </c>
      <c r="B16455" s="32" t="s">
        <v>138</v>
      </c>
      <c r="C16455">
        <f t="shared" si="257"/>
        <v>36548</v>
      </c>
    </row>
    <row r="16456" spans="1:3">
      <c r="A16456" s="32" t="s">
        <v>1167</v>
      </c>
      <c r="B16456" s="32" t="s">
        <v>138</v>
      </c>
      <c r="C16456">
        <f t="shared" si="257"/>
        <v>36549</v>
      </c>
    </row>
    <row r="16457" spans="1:3">
      <c r="A16457" s="32" t="s">
        <v>854</v>
      </c>
      <c r="B16457" s="32" t="s">
        <v>138</v>
      </c>
      <c r="C16457">
        <f t="shared" si="257"/>
        <v>36550</v>
      </c>
    </row>
    <row r="16458" spans="1:3">
      <c r="A16458" s="32" t="s">
        <v>1303</v>
      </c>
      <c r="B16458" s="32" t="s">
        <v>138</v>
      </c>
      <c r="C16458">
        <f t="shared" si="257"/>
        <v>36551</v>
      </c>
    </row>
    <row r="16459" spans="1:3">
      <c r="A16459" s="32" t="s">
        <v>855</v>
      </c>
      <c r="B16459" s="32" t="s">
        <v>138</v>
      </c>
      <c r="C16459">
        <f t="shared" si="257"/>
        <v>36553</v>
      </c>
    </row>
    <row r="16460" spans="1:3">
      <c r="A16460" s="32" t="s">
        <v>856</v>
      </c>
      <c r="B16460" s="32" t="s">
        <v>138</v>
      </c>
      <c r="C16460">
        <f t="shared" si="257"/>
        <v>36555</v>
      </c>
    </row>
    <row r="16461" spans="1:3">
      <c r="A16461" s="32" t="s">
        <v>857</v>
      </c>
      <c r="B16461" s="32" t="s">
        <v>138</v>
      </c>
      <c r="C16461">
        <f t="shared" si="257"/>
        <v>36556</v>
      </c>
    </row>
    <row r="16462" spans="1:3">
      <c r="A16462" s="32" t="s">
        <v>858</v>
      </c>
      <c r="B16462" s="32" t="s">
        <v>138</v>
      </c>
      <c r="C16462">
        <f t="shared" si="257"/>
        <v>36558</v>
      </c>
    </row>
    <row r="16463" spans="1:3">
      <c r="A16463" s="32" t="s">
        <v>1304</v>
      </c>
      <c r="B16463" s="32" t="s">
        <v>138</v>
      </c>
      <c r="C16463">
        <f t="shared" si="257"/>
        <v>36559</v>
      </c>
    </row>
    <row r="16464" spans="1:3">
      <c r="A16464" s="32" t="s">
        <v>859</v>
      </c>
      <c r="B16464" s="32" t="s">
        <v>138</v>
      </c>
      <c r="C16464">
        <f t="shared" si="257"/>
        <v>36560</v>
      </c>
    </row>
    <row r="16465" spans="1:3">
      <c r="A16465" s="32" t="s">
        <v>860</v>
      </c>
      <c r="B16465" s="32" t="s">
        <v>138</v>
      </c>
      <c r="C16465">
        <f t="shared" si="257"/>
        <v>36561</v>
      </c>
    </row>
    <row r="16466" spans="1:3">
      <c r="A16466" s="32" t="s">
        <v>861</v>
      </c>
      <c r="B16466" s="32" t="s">
        <v>138</v>
      </c>
      <c r="C16466">
        <f t="shared" si="257"/>
        <v>36562</v>
      </c>
    </row>
    <row r="16467" spans="1:3">
      <c r="A16467" s="32" t="s">
        <v>1168</v>
      </c>
      <c r="B16467" s="32" t="s">
        <v>138</v>
      </c>
      <c r="C16467">
        <f t="shared" si="257"/>
        <v>36564</v>
      </c>
    </row>
    <row r="16468" spans="1:3">
      <c r="A16468" s="32" t="s">
        <v>862</v>
      </c>
      <c r="B16468" s="32" t="s">
        <v>138</v>
      </c>
      <c r="C16468">
        <f t="shared" si="257"/>
        <v>36567</v>
      </c>
    </row>
    <row r="16469" spans="1:3">
      <c r="A16469" s="32" t="s">
        <v>863</v>
      </c>
      <c r="B16469" s="32" t="s">
        <v>138</v>
      </c>
      <c r="C16469">
        <f t="shared" si="257"/>
        <v>36568</v>
      </c>
    </row>
    <row r="16470" spans="1:3">
      <c r="A16470" s="32" t="s">
        <v>864</v>
      </c>
      <c r="B16470" s="32" t="s">
        <v>138</v>
      </c>
      <c r="C16470">
        <f t="shared" si="257"/>
        <v>36569</v>
      </c>
    </row>
    <row r="16471" spans="1:3">
      <c r="A16471" s="32" t="s">
        <v>1305</v>
      </c>
      <c r="B16471" s="32" t="s">
        <v>138</v>
      </c>
      <c r="C16471">
        <f t="shared" si="257"/>
        <v>36571</v>
      </c>
    </row>
    <row r="16472" spans="1:3">
      <c r="A16472" s="32" t="s">
        <v>865</v>
      </c>
      <c r="B16472" s="32" t="s">
        <v>138</v>
      </c>
      <c r="C16472">
        <f t="shared" si="257"/>
        <v>36572</v>
      </c>
    </row>
    <row r="16473" spans="1:3">
      <c r="A16473" s="32" t="s">
        <v>1169</v>
      </c>
      <c r="B16473" s="32" t="s">
        <v>138</v>
      </c>
      <c r="C16473">
        <f t="shared" si="257"/>
        <v>36574</v>
      </c>
    </row>
    <row r="16474" spans="1:3">
      <c r="A16474" s="32" t="s">
        <v>866</v>
      </c>
      <c r="B16474" s="32" t="s">
        <v>138</v>
      </c>
      <c r="C16474">
        <f t="shared" si="257"/>
        <v>36575</v>
      </c>
    </row>
    <row r="16475" spans="1:3">
      <c r="A16475" s="32" t="s">
        <v>1170</v>
      </c>
      <c r="B16475" s="32" t="s">
        <v>138</v>
      </c>
      <c r="C16475">
        <f t="shared" si="257"/>
        <v>36576</v>
      </c>
    </row>
    <row r="16476" spans="1:3">
      <c r="A16476" s="32" t="s">
        <v>867</v>
      </c>
      <c r="B16476" s="32" t="s">
        <v>138</v>
      </c>
      <c r="C16476">
        <f t="shared" si="257"/>
        <v>36577</v>
      </c>
    </row>
    <row r="16477" spans="1:3">
      <c r="A16477" s="32" t="s">
        <v>868</v>
      </c>
      <c r="B16477" s="32" t="s">
        <v>138</v>
      </c>
      <c r="C16477">
        <f t="shared" si="257"/>
        <v>36578</v>
      </c>
    </row>
    <row r="16478" spans="1:3">
      <c r="A16478" s="32" t="s">
        <v>1306</v>
      </c>
      <c r="B16478" s="32" t="s">
        <v>138</v>
      </c>
      <c r="C16478">
        <f t="shared" si="257"/>
        <v>36579</v>
      </c>
    </row>
    <row r="16479" spans="1:3">
      <c r="A16479" s="32" t="s">
        <v>1307</v>
      </c>
      <c r="B16479" s="32" t="s">
        <v>138</v>
      </c>
      <c r="C16479">
        <f t="shared" si="257"/>
        <v>36580</v>
      </c>
    </row>
    <row r="16480" spans="1:3">
      <c r="A16480" s="32" t="s">
        <v>869</v>
      </c>
      <c r="B16480" s="32" t="s">
        <v>138</v>
      </c>
      <c r="C16480">
        <f t="shared" si="257"/>
        <v>36581</v>
      </c>
    </row>
    <row r="16481" spans="1:3">
      <c r="A16481" s="32" t="s">
        <v>1171</v>
      </c>
      <c r="B16481" s="32" t="s">
        <v>138</v>
      </c>
      <c r="C16481">
        <f t="shared" si="257"/>
        <v>36582</v>
      </c>
    </row>
    <row r="16482" spans="1:3">
      <c r="A16482" s="32" t="s">
        <v>870</v>
      </c>
      <c r="B16482" s="32" t="s">
        <v>138</v>
      </c>
      <c r="C16482">
        <f t="shared" si="257"/>
        <v>36583</v>
      </c>
    </row>
    <row r="16483" spans="1:3">
      <c r="A16483" s="32" t="s">
        <v>871</v>
      </c>
      <c r="B16483" s="32" t="s">
        <v>138</v>
      </c>
      <c r="C16483">
        <f t="shared" si="257"/>
        <v>36584</v>
      </c>
    </row>
    <row r="16484" spans="1:3">
      <c r="A16484" s="32" t="s">
        <v>1172</v>
      </c>
      <c r="B16484" s="32" t="s">
        <v>138</v>
      </c>
      <c r="C16484">
        <f t="shared" si="257"/>
        <v>36585</v>
      </c>
    </row>
    <row r="16485" spans="1:3">
      <c r="A16485" s="32" t="s">
        <v>1173</v>
      </c>
      <c r="B16485" s="32" t="s">
        <v>138</v>
      </c>
      <c r="C16485">
        <f t="shared" si="257"/>
        <v>36587</v>
      </c>
    </row>
    <row r="16486" spans="1:3">
      <c r="A16486" s="32" t="s">
        <v>872</v>
      </c>
      <c r="B16486" s="32" t="s">
        <v>138</v>
      </c>
      <c r="C16486">
        <f t="shared" si="257"/>
        <v>36590</v>
      </c>
    </row>
    <row r="16487" spans="1:3">
      <c r="A16487" s="32" t="s">
        <v>1174</v>
      </c>
      <c r="B16487" s="32" t="s">
        <v>138</v>
      </c>
      <c r="C16487">
        <f t="shared" si="257"/>
        <v>36601</v>
      </c>
    </row>
    <row r="16488" spans="1:3">
      <c r="A16488" s="32" t="s">
        <v>873</v>
      </c>
      <c r="B16488" s="32" t="s">
        <v>138</v>
      </c>
      <c r="C16488">
        <f t="shared" si="257"/>
        <v>36602</v>
      </c>
    </row>
    <row r="16489" spans="1:3">
      <c r="A16489" s="32" t="s">
        <v>1175</v>
      </c>
      <c r="B16489" s="32" t="s">
        <v>138</v>
      </c>
      <c r="C16489">
        <f t="shared" si="257"/>
        <v>36603</v>
      </c>
    </row>
    <row r="16490" spans="1:3">
      <c r="A16490" s="32" t="s">
        <v>874</v>
      </c>
      <c r="B16490" s="32" t="s">
        <v>138</v>
      </c>
      <c r="C16490">
        <f t="shared" si="257"/>
        <v>36604</v>
      </c>
    </row>
    <row r="16491" spans="1:3">
      <c r="A16491" s="32" t="s">
        <v>1308</v>
      </c>
      <c r="B16491" s="32" t="s">
        <v>138</v>
      </c>
      <c r="C16491">
        <f t="shared" si="257"/>
        <v>36605</v>
      </c>
    </row>
    <row r="16492" spans="1:3">
      <c r="A16492" s="32" t="s">
        <v>1176</v>
      </c>
      <c r="B16492" s="32" t="s">
        <v>138</v>
      </c>
      <c r="C16492">
        <f t="shared" si="257"/>
        <v>36606</v>
      </c>
    </row>
    <row r="16493" spans="1:3">
      <c r="A16493" s="32" t="s">
        <v>875</v>
      </c>
      <c r="B16493" s="32" t="s">
        <v>138</v>
      </c>
      <c r="C16493">
        <f t="shared" si="257"/>
        <v>36607</v>
      </c>
    </row>
    <row r="16494" spans="1:3">
      <c r="A16494" s="32" t="s">
        <v>1177</v>
      </c>
      <c r="B16494" s="32" t="s">
        <v>138</v>
      </c>
      <c r="C16494">
        <f t="shared" si="257"/>
        <v>36608</v>
      </c>
    </row>
    <row r="16495" spans="1:3">
      <c r="A16495" s="32" t="s">
        <v>876</v>
      </c>
      <c r="B16495" s="32" t="s">
        <v>138</v>
      </c>
      <c r="C16495">
        <f t="shared" si="257"/>
        <v>36609</v>
      </c>
    </row>
    <row r="16496" spans="1:3">
      <c r="A16496" s="32" t="s">
        <v>877</v>
      </c>
      <c r="B16496" s="32" t="s">
        <v>138</v>
      </c>
      <c r="C16496">
        <f t="shared" si="257"/>
        <v>36610</v>
      </c>
    </row>
    <row r="16497" spans="1:3">
      <c r="A16497" s="32" t="s">
        <v>1178</v>
      </c>
      <c r="B16497" s="32" t="s">
        <v>138</v>
      </c>
      <c r="C16497">
        <f t="shared" si="257"/>
        <v>36611</v>
      </c>
    </row>
    <row r="16498" spans="1:3">
      <c r="A16498" s="32" t="s">
        <v>1309</v>
      </c>
      <c r="B16498" s="32" t="s">
        <v>138</v>
      </c>
      <c r="C16498">
        <f t="shared" si="257"/>
        <v>36612</v>
      </c>
    </row>
    <row r="16499" spans="1:3">
      <c r="A16499" s="32" t="s">
        <v>878</v>
      </c>
      <c r="B16499" s="32" t="s">
        <v>138</v>
      </c>
      <c r="C16499">
        <f t="shared" si="257"/>
        <v>36613</v>
      </c>
    </row>
    <row r="16500" spans="1:3">
      <c r="A16500" s="32" t="s">
        <v>1310</v>
      </c>
      <c r="B16500" s="32" t="s">
        <v>138</v>
      </c>
      <c r="C16500">
        <f t="shared" si="257"/>
        <v>36615</v>
      </c>
    </row>
    <row r="16501" spans="1:3">
      <c r="A16501" s="32" t="s">
        <v>879</v>
      </c>
      <c r="B16501" s="32" t="s">
        <v>138</v>
      </c>
      <c r="C16501">
        <f t="shared" si="257"/>
        <v>36616</v>
      </c>
    </row>
    <row r="16502" spans="1:3">
      <c r="A16502" s="32" t="s">
        <v>1179</v>
      </c>
      <c r="B16502" s="32" t="s">
        <v>138</v>
      </c>
      <c r="C16502">
        <f t="shared" si="257"/>
        <v>36617</v>
      </c>
    </row>
    <row r="16503" spans="1:3">
      <c r="A16503" s="32" t="s">
        <v>880</v>
      </c>
      <c r="B16503" s="32" t="s">
        <v>138</v>
      </c>
      <c r="C16503">
        <f t="shared" si="257"/>
        <v>36618</v>
      </c>
    </row>
    <row r="16504" spans="1:3">
      <c r="A16504" s="32" t="s">
        <v>881</v>
      </c>
      <c r="B16504" s="32" t="s">
        <v>138</v>
      </c>
      <c r="C16504">
        <f t="shared" si="257"/>
        <v>36619</v>
      </c>
    </row>
    <row r="16505" spans="1:3">
      <c r="A16505" s="32" t="s">
        <v>1339</v>
      </c>
      <c r="B16505" s="32" t="s">
        <v>138</v>
      </c>
      <c r="C16505">
        <f t="shared" si="257"/>
        <v>36621</v>
      </c>
    </row>
    <row r="16506" spans="1:3">
      <c r="A16506" s="32" t="s">
        <v>1330</v>
      </c>
      <c r="B16506" s="32" t="s">
        <v>138</v>
      </c>
      <c r="C16506">
        <f t="shared" si="257"/>
        <v>36622</v>
      </c>
    </row>
    <row r="16507" spans="1:3">
      <c r="A16507" s="32" t="s">
        <v>1340</v>
      </c>
      <c r="B16507" s="32" t="s">
        <v>138</v>
      </c>
      <c r="C16507">
        <f t="shared" si="257"/>
        <v>36625</v>
      </c>
    </row>
    <row r="16508" spans="1:3">
      <c r="A16508" s="32" t="s">
        <v>1311</v>
      </c>
      <c r="B16508" s="32" t="s">
        <v>138</v>
      </c>
      <c r="C16508">
        <f t="shared" si="257"/>
        <v>36628</v>
      </c>
    </row>
    <row r="16509" spans="1:3">
      <c r="A16509" s="32" t="s">
        <v>1312</v>
      </c>
      <c r="B16509" s="32" t="s">
        <v>138</v>
      </c>
      <c r="C16509">
        <f t="shared" si="257"/>
        <v>36630</v>
      </c>
    </row>
    <row r="16510" spans="1:3">
      <c r="A16510" s="32" t="s">
        <v>1313</v>
      </c>
      <c r="B16510" s="32" t="s">
        <v>138</v>
      </c>
      <c r="C16510">
        <f t="shared" si="257"/>
        <v>36633</v>
      </c>
    </row>
    <row r="16511" spans="1:3">
      <c r="A16511" s="32" t="s">
        <v>882</v>
      </c>
      <c r="B16511" s="32" t="s">
        <v>138</v>
      </c>
      <c r="C16511">
        <f t="shared" si="257"/>
        <v>36640</v>
      </c>
    </row>
    <row r="16512" spans="1:3">
      <c r="A16512" s="32" t="s">
        <v>1180</v>
      </c>
      <c r="B16512" s="32" t="s">
        <v>138</v>
      </c>
      <c r="C16512">
        <f t="shared" si="257"/>
        <v>36641</v>
      </c>
    </row>
    <row r="16513" spans="1:3">
      <c r="A16513" s="32" t="s">
        <v>1181</v>
      </c>
      <c r="B16513" s="32" t="s">
        <v>138</v>
      </c>
      <c r="C16513">
        <f t="shared" si="257"/>
        <v>36644</v>
      </c>
    </row>
    <row r="16514" spans="1:3">
      <c r="A16514" s="32" t="s">
        <v>883</v>
      </c>
      <c r="B16514" s="32" t="s">
        <v>138</v>
      </c>
      <c r="C16514">
        <f t="shared" ref="C16514:C16577" si="258">1*A16514</f>
        <v>36652</v>
      </c>
    </row>
    <row r="16515" spans="1:3">
      <c r="A16515" s="32" t="s">
        <v>1182</v>
      </c>
      <c r="B16515" s="32" t="s">
        <v>138</v>
      </c>
      <c r="C16515">
        <f t="shared" si="258"/>
        <v>36660</v>
      </c>
    </row>
    <row r="16516" spans="1:3">
      <c r="A16516" s="32" t="s">
        <v>884</v>
      </c>
      <c r="B16516" s="32" t="s">
        <v>138</v>
      </c>
      <c r="C16516">
        <f t="shared" si="258"/>
        <v>36663</v>
      </c>
    </row>
    <row r="16517" spans="1:3">
      <c r="A16517" s="32" t="s">
        <v>885</v>
      </c>
      <c r="B16517" s="32" t="s">
        <v>138</v>
      </c>
      <c r="C16517">
        <f t="shared" si="258"/>
        <v>36670</v>
      </c>
    </row>
    <row r="16518" spans="1:3">
      <c r="A16518" s="32" t="s">
        <v>1183</v>
      </c>
      <c r="B16518" s="32" t="s">
        <v>138</v>
      </c>
      <c r="C16518">
        <f t="shared" si="258"/>
        <v>36671</v>
      </c>
    </row>
    <row r="16519" spans="1:3">
      <c r="A16519" s="32" t="s">
        <v>1184</v>
      </c>
      <c r="B16519" s="32" t="s">
        <v>138</v>
      </c>
      <c r="C16519">
        <f t="shared" si="258"/>
        <v>36675</v>
      </c>
    </row>
    <row r="16520" spans="1:3">
      <c r="A16520" s="32" t="s">
        <v>1185</v>
      </c>
      <c r="B16520" s="32" t="s">
        <v>138</v>
      </c>
      <c r="C16520">
        <f t="shared" si="258"/>
        <v>36685</v>
      </c>
    </row>
    <row r="16521" spans="1:3">
      <c r="A16521" s="32" t="s">
        <v>1186</v>
      </c>
      <c r="B16521" s="32" t="s">
        <v>138</v>
      </c>
      <c r="C16521">
        <f t="shared" si="258"/>
        <v>36688</v>
      </c>
    </row>
    <row r="16522" spans="1:3">
      <c r="A16522" s="32" t="s">
        <v>886</v>
      </c>
      <c r="B16522" s="32" t="s">
        <v>138</v>
      </c>
      <c r="C16522">
        <f t="shared" si="258"/>
        <v>36689</v>
      </c>
    </row>
    <row r="16523" spans="1:3">
      <c r="A16523" s="32" t="s">
        <v>887</v>
      </c>
      <c r="B16523" s="32" t="s">
        <v>138</v>
      </c>
      <c r="C16523">
        <f t="shared" si="258"/>
        <v>36691</v>
      </c>
    </row>
    <row r="16524" spans="1:3">
      <c r="A16524" s="32" t="s">
        <v>1314</v>
      </c>
      <c r="B16524" s="32" t="s">
        <v>138</v>
      </c>
      <c r="C16524">
        <f t="shared" si="258"/>
        <v>36693</v>
      </c>
    </row>
    <row r="16525" spans="1:3">
      <c r="A16525" s="32" t="s">
        <v>1187</v>
      </c>
      <c r="B16525" s="32" t="s">
        <v>138</v>
      </c>
      <c r="C16525">
        <f t="shared" si="258"/>
        <v>36695</v>
      </c>
    </row>
    <row r="16526" spans="1:3">
      <c r="A16526" s="32" t="s">
        <v>1188</v>
      </c>
      <c r="B16526" s="32" t="s">
        <v>138</v>
      </c>
      <c r="C16526">
        <f t="shared" si="258"/>
        <v>36701</v>
      </c>
    </row>
    <row r="16527" spans="1:3">
      <c r="A16527" s="32" t="s">
        <v>888</v>
      </c>
      <c r="B16527" s="32" t="s">
        <v>138</v>
      </c>
      <c r="C16527">
        <f t="shared" si="258"/>
        <v>36702</v>
      </c>
    </row>
    <row r="16528" spans="1:3">
      <c r="A16528" s="32" t="s">
        <v>1189</v>
      </c>
      <c r="B16528" s="32" t="s">
        <v>138</v>
      </c>
      <c r="C16528">
        <f t="shared" si="258"/>
        <v>36703</v>
      </c>
    </row>
    <row r="16529" spans="1:3">
      <c r="A16529" s="32" t="s">
        <v>889</v>
      </c>
      <c r="B16529" s="32" t="s">
        <v>138</v>
      </c>
      <c r="C16529">
        <f t="shared" si="258"/>
        <v>36720</v>
      </c>
    </row>
    <row r="16530" spans="1:3">
      <c r="A16530" s="32" t="s">
        <v>1190</v>
      </c>
      <c r="B16530" s="32" t="s">
        <v>138</v>
      </c>
      <c r="C16530">
        <f t="shared" si="258"/>
        <v>36721</v>
      </c>
    </row>
    <row r="16531" spans="1:3">
      <c r="A16531" s="32" t="s">
        <v>1315</v>
      </c>
      <c r="B16531" s="32" t="s">
        <v>138</v>
      </c>
      <c r="C16531">
        <f t="shared" si="258"/>
        <v>36722</v>
      </c>
    </row>
    <row r="16532" spans="1:3">
      <c r="A16532" s="32" t="s">
        <v>890</v>
      </c>
      <c r="B16532" s="32" t="s">
        <v>138</v>
      </c>
      <c r="C16532">
        <f t="shared" si="258"/>
        <v>36723</v>
      </c>
    </row>
    <row r="16533" spans="1:3">
      <c r="A16533" s="32" t="s">
        <v>891</v>
      </c>
      <c r="B16533" s="32" t="s">
        <v>138</v>
      </c>
      <c r="C16533">
        <f t="shared" si="258"/>
        <v>36726</v>
      </c>
    </row>
    <row r="16534" spans="1:3">
      <c r="A16534" s="32" t="s">
        <v>1191</v>
      </c>
      <c r="B16534" s="32" t="s">
        <v>138</v>
      </c>
      <c r="C16534">
        <f t="shared" si="258"/>
        <v>36727</v>
      </c>
    </row>
    <row r="16535" spans="1:3">
      <c r="A16535" s="32" t="s">
        <v>892</v>
      </c>
      <c r="B16535" s="32" t="s">
        <v>138</v>
      </c>
      <c r="C16535">
        <f t="shared" si="258"/>
        <v>36728</v>
      </c>
    </row>
    <row r="16536" spans="1:3">
      <c r="A16536" s="32" t="s">
        <v>893</v>
      </c>
      <c r="B16536" s="32" t="s">
        <v>138</v>
      </c>
      <c r="C16536">
        <f t="shared" si="258"/>
        <v>36732</v>
      </c>
    </row>
    <row r="16537" spans="1:3">
      <c r="A16537" s="32" t="s">
        <v>1192</v>
      </c>
      <c r="B16537" s="32" t="s">
        <v>138</v>
      </c>
      <c r="C16537">
        <f t="shared" si="258"/>
        <v>36736</v>
      </c>
    </row>
    <row r="16538" spans="1:3">
      <c r="A16538" s="32" t="s">
        <v>1316</v>
      </c>
      <c r="B16538" s="32" t="s">
        <v>138</v>
      </c>
      <c r="C16538">
        <f t="shared" si="258"/>
        <v>36738</v>
      </c>
    </row>
    <row r="16539" spans="1:3">
      <c r="A16539" s="32" t="s">
        <v>1193</v>
      </c>
      <c r="B16539" s="32" t="s">
        <v>138</v>
      </c>
      <c r="C16539">
        <f t="shared" si="258"/>
        <v>36740</v>
      </c>
    </row>
    <row r="16540" spans="1:3">
      <c r="A16540" s="32" t="s">
        <v>894</v>
      </c>
      <c r="B16540" s="32" t="s">
        <v>138</v>
      </c>
      <c r="C16540">
        <f t="shared" si="258"/>
        <v>36741</v>
      </c>
    </row>
    <row r="16541" spans="1:3">
      <c r="A16541" s="32" t="s">
        <v>1194</v>
      </c>
      <c r="B16541" s="32" t="s">
        <v>138</v>
      </c>
      <c r="C16541">
        <f t="shared" si="258"/>
        <v>36742</v>
      </c>
    </row>
    <row r="16542" spans="1:3">
      <c r="A16542" s="32" t="s">
        <v>895</v>
      </c>
      <c r="B16542" s="32" t="s">
        <v>138</v>
      </c>
      <c r="C16542">
        <f t="shared" si="258"/>
        <v>36744</v>
      </c>
    </row>
    <row r="16543" spans="1:3">
      <c r="A16543" s="32" t="s">
        <v>1317</v>
      </c>
      <c r="B16543" s="32" t="s">
        <v>138</v>
      </c>
      <c r="C16543">
        <f t="shared" si="258"/>
        <v>36745</v>
      </c>
    </row>
    <row r="16544" spans="1:3">
      <c r="A16544" s="32" t="s">
        <v>1195</v>
      </c>
      <c r="B16544" s="32" t="s">
        <v>138</v>
      </c>
      <c r="C16544">
        <f t="shared" si="258"/>
        <v>36748</v>
      </c>
    </row>
    <row r="16545" spans="1:3">
      <c r="A16545" s="32" t="s">
        <v>896</v>
      </c>
      <c r="B16545" s="32" t="s">
        <v>138</v>
      </c>
      <c r="C16545">
        <f t="shared" si="258"/>
        <v>36749</v>
      </c>
    </row>
    <row r="16546" spans="1:3">
      <c r="A16546" s="32" t="s">
        <v>1196</v>
      </c>
      <c r="B16546" s="32" t="s">
        <v>138</v>
      </c>
      <c r="C16546">
        <f t="shared" si="258"/>
        <v>36750</v>
      </c>
    </row>
    <row r="16547" spans="1:3">
      <c r="A16547" s="32" t="s">
        <v>897</v>
      </c>
      <c r="B16547" s="32" t="s">
        <v>138</v>
      </c>
      <c r="C16547">
        <f t="shared" si="258"/>
        <v>36751</v>
      </c>
    </row>
    <row r="16548" spans="1:3">
      <c r="A16548" s="32" t="s">
        <v>898</v>
      </c>
      <c r="B16548" s="32" t="s">
        <v>138</v>
      </c>
      <c r="C16548">
        <f t="shared" si="258"/>
        <v>36752</v>
      </c>
    </row>
    <row r="16549" spans="1:3">
      <c r="A16549" s="32" t="s">
        <v>1318</v>
      </c>
      <c r="B16549" s="32" t="s">
        <v>138</v>
      </c>
      <c r="C16549">
        <f t="shared" si="258"/>
        <v>36753</v>
      </c>
    </row>
    <row r="16550" spans="1:3">
      <c r="A16550" s="32" t="s">
        <v>899</v>
      </c>
      <c r="B16550" s="32" t="s">
        <v>138</v>
      </c>
      <c r="C16550">
        <f t="shared" si="258"/>
        <v>36754</v>
      </c>
    </row>
    <row r="16551" spans="1:3">
      <c r="A16551" s="32" t="s">
        <v>1197</v>
      </c>
      <c r="B16551" s="32" t="s">
        <v>138</v>
      </c>
      <c r="C16551">
        <f t="shared" si="258"/>
        <v>36756</v>
      </c>
    </row>
    <row r="16552" spans="1:3">
      <c r="A16552" s="32" t="s">
        <v>1198</v>
      </c>
      <c r="B16552" s="32" t="s">
        <v>138</v>
      </c>
      <c r="C16552">
        <f t="shared" si="258"/>
        <v>36758</v>
      </c>
    </row>
    <row r="16553" spans="1:3">
      <c r="A16553" s="32" t="s">
        <v>900</v>
      </c>
      <c r="B16553" s="32" t="s">
        <v>138</v>
      </c>
      <c r="C16553">
        <f t="shared" si="258"/>
        <v>36759</v>
      </c>
    </row>
    <row r="16554" spans="1:3">
      <c r="A16554" s="32" t="s">
        <v>901</v>
      </c>
      <c r="B16554" s="32" t="s">
        <v>138</v>
      </c>
      <c r="C16554">
        <f t="shared" si="258"/>
        <v>36761</v>
      </c>
    </row>
    <row r="16555" spans="1:3">
      <c r="A16555" s="32" t="s">
        <v>1199</v>
      </c>
      <c r="B16555" s="32" t="s">
        <v>138</v>
      </c>
      <c r="C16555">
        <f t="shared" si="258"/>
        <v>36762</v>
      </c>
    </row>
    <row r="16556" spans="1:3">
      <c r="A16556" s="32" t="s">
        <v>1319</v>
      </c>
      <c r="B16556" s="32" t="s">
        <v>138</v>
      </c>
      <c r="C16556">
        <f t="shared" si="258"/>
        <v>36763</v>
      </c>
    </row>
    <row r="16557" spans="1:3">
      <c r="A16557" s="32" t="s">
        <v>902</v>
      </c>
      <c r="B16557" s="32" t="s">
        <v>138</v>
      </c>
      <c r="C16557">
        <f t="shared" si="258"/>
        <v>36764</v>
      </c>
    </row>
    <row r="16558" spans="1:3">
      <c r="A16558" s="32" t="s">
        <v>1200</v>
      </c>
      <c r="B16558" s="32" t="s">
        <v>138</v>
      </c>
      <c r="C16558">
        <f t="shared" si="258"/>
        <v>36765</v>
      </c>
    </row>
    <row r="16559" spans="1:3">
      <c r="A16559" s="32" t="s">
        <v>903</v>
      </c>
      <c r="B16559" s="32" t="s">
        <v>138</v>
      </c>
      <c r="C16559">
        <f t="shared" si="258"/>
        <v>36766</v>
      </c>
    </row>
    <row r="16560" spans="1:3">
      <c r="A16560" s="32" t="s">
        <v>904</v>
      </c>
      <c r="B16560" s="32" t="s">
        <v>138</v>
      </c>
      <c r="C16560">
        <f t="shared" si="258"/>
        <v>36767</v>
      </c>
    </row>
    <row r="16561" spans="1:3">
      <c r="A16561" s="32" t="s">
        <v>1201</v>
      </c>
      <c r="B16561" s="32" t="s">
        <v>138</v>
      </c>
      <c r="C16561">
        <f t="shared" si="258"/>
        <v>36768</v>
      </c>
    </row>
    <row r="16562" spans="1:3">
      <c r="A16562" s="32" t="s">
        <v>905</v>
      </c>
      <c r="B16562" s="32" t="s">
        <v>138</v>
      </c>
      <c r="C16562">
        <f t="shared" si="258"/>
        <v>36769</v>
      </c>
    </row>
    <row r="16563" spans="1:3">
      <c r="A16563" s="32" t="s">
        <v>1320</v>
      </c>
      <c r="B16563" s="32" t="s">
        <v>138</v>
      </c>
      <c r="C16563">
        <f t="shared" si="258"/>
        <v>36773</v>
      </c>
    </row>
    <row r="16564" spans="1:3">
      <c r="A16564" s="32" t="s">
        <v>906</v>
      </c>
      <c r="B16564" s="32" t="s">
        <v>138</v>
      </c>
      <c r="C16564">
        <f t="shared" si="258"/>
        <v>36775</v>
      </c>
    </row>
    <row r="16565" spans="1:3">
      <c r="A16565" s="32" t="s">
        <v>1202</v>
      </c>
      <c r="B16565" s="32" t="s">
        <v>138</v>
      </c>
      <c r="C16565">
        <f t="shared" si="258"/>
        <v>36776</v>
      </c>
    </row>
    <row r="16566" spans="1:3">
      <c r="A16566" s="32" t="s">
        <v>907</v>
      </c>
      <c r="B16566" s="32" t="s">
        <v>138</v>
      </c>
      <c r="C16566">
        <f t="shared" si="258"/>
        <v>36782</v>
      </c>
    </row>
    <row r="16567" spans="1:3">
      <c r="A16567" s="32" t="s">
        <v>1203</v>
      </c>
      <c r="B16567" s="32" t="s">
        <v>138</v>
      </c>
      <c r="C16567">
        <f t="shared" si="258"/>
        <v>36783</v>
      </c>
    </row>
    <row r="16568" spans="1:3">
      <c r="A16568" s="32" t="s">
        <v>1204</v>
      </c>
      <c r="B16568" s="32" t="s">
        <v>138</v>
      </c>
      <c r="C16568">
        <f t="shared" si="258"/>
        <v>36784</v>
      </c>
    </row>
    <row r="16569" spans="1:3">
      <c r="A16569" s="32" t="s">
        <v>908</v>
      </c>
      <c r="B16569" s="32" t="s">
        <v>138</v>
      </c>
      <c r="C16569">
        <f t="shared" si="258"/>
        <v>36785</v>
      </c>
    </row>
    <row r="16570" spans="1:3">
      <c r="A16570" s="32" t="s">
        <v>1321</v>
      </c>
      <c r="B16570" s="32" t="s">
        <v>138</v>
      </c>
      <c r="C16570">
        <f t="shared" si="258"/>
        <v>36786</v>
      </c>
    </row>
    <row r="16571" spans="1:3">
      <c r="A16571" s="32" t="s">
        <v>909</v>
      </c>
      <c r="B16571" s="32" t="s">
        <v>138</v>
      </c>
      <c r="C16571">
        <f t="shared" si="258"/>
        <v>36790</v>
      </c>
    </row>
    <row r="16572" spans="1:3">
      <c r="A16572" s="32" t="s">
        <v>910</v>
      </c>
      <c r="B16572" s="32" t="s">
        <v>138</v>
      </c>
      <c r="C16572">
        <f t="shared" si="258"/>
        <v>36792</v>
      </c>
    </row>
    <row r="16573" spans="1:3">
      <c r="A16573" s="32" t="s">
        <v>911</v>
      </c>
      <c r="B16573" s="32" t="s">
        <v>138</v>
      </c>
      <c r="C16573">
        <f t="shared" si="258"/>
        <v>36793</v>
      </c>
    </row>
    <row r="16574" spans="1:3">
      <c r="A16574" s="32" t="s">
        <v>912</v>
      </c>
      <c r="B16574" s="32" t="s">
        <v>138</v>
      </c>
      <c r="C16574">
        <f t="shared" si="258"/>
        <v>36801</v>
      </c>
    </row>
    <row r="16575" spans="1:3">
      <c r="A16575" s="32" t="s">
        <v>913</v>
      </c>
      <c r="B16575" s="32" t="s">
        <v>138</v>
      </c>
      <c r="C16575">
        <f t="shared" si="258"/>
        <v>36802</v>
      </c>
    </row>
    <row r="16576" spans="1:3">
      <c r="A16576" s="32" t="s">
        <v>1205</v>
      </c>
      <c r="B16576" s="32" t="s">
        <v>138</v>
      </c>
      <c r="C16576">
        <f t="shared" si="258"/>
        <v>36803</v>
      </c>
    </row>
    <row r="16577" spans="1:3">
      <c r="A16577" s="32" t="s">
        <v>914</v>
      </c>
      <c r="B16577" s="32" t="s">
        <v>138</v>
      </c>
      <c r="C16577">
        <f t="shared" si="258"/>
        <v>36804</v>
      </c>
    </row>
    <row r="16578" spans="1:3">
      <c r="A16578" s="32" t="s">
        <v>1206</v>
      </c>
      <c r="B16578" s="32" t="s">
        <v>138</v>
      </c>
      <c r="C16578">
        <f t="shared" ref="C16578:C16641" si="259">1*A16578</f>
        <v>36830</v>
      </c>
    </row>
    <row r="16579" spans="1:3">
      <c r="A16579" s="32" t="s">
        <v>915</v>
      </c>
      <c r="B16579" s="32" t="s">
        <v>138</v>
      </c>
      <c r="C16579">
        <f t="shared" si="259"/>
        <v>36831</v>
      </c>
    </row>
    <row r="16580" spans="1:3">
      <c r="A16580" s="32" t="s">
        <v>916</v>
      </c>
      <c r="B16580" s="32" t="s">
        <v>138</v>
      </c>
      <c r="C16580">
        <f t="shared" si="259"/>
        <v>36832</v>
      </c>
    </row>
    <row r="16581" spans="1:3">
      <c r="A16581" s="32" t="s">
        <v>1207</v>
      </c>
      <c r="B16581" s="32" t="s">
        <v>138</v>
      </c>
      <c r="C16581">
        <f t="shared" si="259"/>
        <v>36849</v>
      </c>
    </row>
    <row r="16582" spans="1:3">
      <c r="A16582" s="32" t="s">
        <v>917</v>
      </c>
      <c r="B16582" s="32" t="s">
        <v>138</v>
      </c>
      <c r="C16582">
        <f t="shared" si="259"/>
        <v>36850</v>
      </c>
    </row>
    <row r="16583" spans="1:3">
      <c r="A16583" s="32" t="s">
        <v>1322</v>
      </c>
      <c r="B16583" s="32" t="s">
        <v>138</v>
      </c>
      <c r="C16583">
        <f t="shared" si="259"/>
        <v>36851</v>
      </c>
    </row>
    <row r="16584" spans="1:3">
      <c r="A16584" s="32" t="s">
        <v>1208</v>
      </c>
      <c r="B16584" s="32" t="s">
        <v>138</v>
      </c>
      <c r="C16584">
        <f t="shared" si="259"/>
        <v>36852</v>
      </c>
    </row>
    <row r="16585" spans="1:3">
      <c r="A16585" s="32" t="s">
        <v>918</v>
      </c>
      <c r="B16585" s="32" t="s">
        <v>138</v>
      </c>
      <c r="C16585">
        <f t="shared" si="259"/>
        <v>36853</v>
      </c>
    </row>
    <row r="16586" spans="1:3">
      <c r="A16586" s="32" t="s">
        <v>1323</v>
      </c>
      <c r="B16586" s="32" t="s">
        <v>138</v>
      </c>
      <c r="C16586">
        <f t="shared" si="259"/>
        <v>36854</v>
      </c>
    </row>
    <row r="16587" spans="1:3">
      <c r="A16587" s="32" t="s">
        <v>919</v>
      </c>
      <c r="B16587" s="32" t="s">
        <v>138</v>
      </c>
      <c r="C16587">
        <f t="shared" si="259"/>
        <v>36855</v>
      </c>
    </row>
    <row r="16588" spans="1:3">
      <c r="A16588" s="32" t="s">
        <v>920</v>
      </c>
      <c r="B16588" s="32" t="s">
        <v>138</v>
      </c>
      <c r="C16588">
        <f t="shared" si="259"/>
        <v>36856</v>
      </c>
    </row>
    <row r="16589" spans="1:3">
      <c r="A16589" s="32" t="s">
        <v>921</v>
      </c>
      <c r="B16589" s="32" t="s">
        <v>138</v>
      </c>
      <c r="C16589">
        <f t="shared" si="259"/>
        <v>36858</v>
      </c>
    </row>
    <row r="16590" spans="1:3">
      <c r="A16590" s="32" t="s">
        <v>1324</v>
      </c>
      <c r="B16590" s="32" t="s">
        <v>138</v>
      </c>
      <c r="C16590">
        <f t="shared" si="259"/>
        <v>36859</v>
      </c>
    </row>
    <row r="16591" spans="1:3">
      <c r="A16591" s="32" t="s">
        <v>922</v>
      </c>
      <c r="B16591" s="32" t="s">
        <v>138</v>
      </c>
      <c r="C16591">
        <f t="shared" si="259"/>
        <v>36860</v>
      </c>
    </row>
    <row r="16592" spans="1:3">
      <c r="A16592" s="32" t="s">
        <v>1209</v>
      </c>
      <c r="B16592" s="32" t="s">
        <v>138</v>
      </c>
      <c r="C16592">
        <f t="shared" si="259"/>
        <v>36861</v>
      </c>
    </row>
    <row r="16593" spans="1:3">
      <c r="A16593" s="32" t="s">
        <v>923</v>
      </c>
      <c r="B16593" s="32" t="s">
        <v>138</v>
      </c>
      <c r="C16593">
        <f t="shared" si="259"/>
        <v>36862</v>
      </c>
    </row>
    <row r="16594" spans="1:3">
      <c r="A16594" s="32" t="s">
        <v>1210</v>
      </c>
      <c r="B16594" s="32" t="s">
        <v>138</v>
      </c>
      <c r="C16594">
        <f t="shared" si="259"/>
        <v>36863</v>
      </c>
    </row>
    <row r="16595" spans="1:3">
      <c r="A16595" s="32" t="s">
        <v>924</v>
      </c>
      <c r="B16595" s="32" t="s">
        <v>138</v>
      </c>
      <c r="C16595">
        <f t="shared" si="259"/>
        <v>36865</v>
      </c>
    </row>
    <row r="16596" spans="1:3">
      <c r="A16596" s="32" t="s">
        <v>1211</v>
      </c>
      <c r="B16596" s="32" t="s">
        <v>138</v>
      </c>
      <c r="C16596">
        <f t="shared" si="259"/>
        <v>36866</v>
      </c>
    </row>
    <row r="16597" spans="1:3">
      <c r="A16597" s="32" t="s">
        <v>925</v>
      </c>
      <c r="B16597" s="32" t="s">
        <v>138</v>
      </c>
      <c r="C16597">
        <f t="shared" si="259"/>
        <v>36867</v>
      </c>
    </row>
    <row r="16598" spans="1:3">
      <c r="A16598" s="32" t="s">
        <v>926</v>
      </c>
      <c r="B16598" s="32" t="s">
        <v>138</v>
      </c>
      <c r="C16598">
        <f t="shared" si="259"/>
        <v>36868</v>
      </c>
    </row>
    <row r="16599" spans="1:3">
      <c r="A16599" s="32" t="s">
        <v>1212</v>
      </c>
      <c r="B16599" s="32" t="s">
        <v>138</v>
      </c>
      <c r="C16599">
        <f t="shared" si="259"/>
        <v>36869</v>
      </c>
    </row>
    <row r="16600" spans="1:3">
      <c r="A16600" s="32" t="s">
        <v>1325</v>
      </c>
      <c r="B16600" s="32" t="s">
        <v>138</v>
      </c>
      <c r="C16600">
        <f t="shared" si="259"/>
        <v>36870</v>
      </c>
    </row>
    <row r="16601" spans="1:3">
      <c r="A16601" s="32" t="s">
        <v>1326</v>
      </c>
      <c r="B16601" s="32" t="s">
        <v>138</v>
      </c>
      <c r="C16601">
        <f t="shared" si="259"/>
        <v>36871</v>
      </c>
    </row>
    <row r="16602" spans="1:3">
      <c r="A16602" s="32" t="s">
        <v>1213</v>
      </c>
      <c r="B16602" s="32" t="s">
        <v>138</v>
      </c>
      <c r="C16602">
        <f t="shared" si="259"/>
        <v>36872</v>
      </c>
    </row>
    <row r="16603" spans="1:3">
      <c r="A16603" s="32" t="s">
        <v>927</v>
      </c>
      <c r="B16603" s="32" t="s">
        <v>138</v>
      </c>
      <c r="C16603">
        <f t="shared" si="259"/>
        <v>36874</v>
      </c>
    </row>
    <row r="16604" spans="1:3">
      <c r="A16604" s="32" t="s">
        <v>1214</v>
      </c>
      <c r="B16604" s="32" t="s">
        <v>138</v>
      </c>
      <c r="C16604">
        <f t="shared" si="259"/>
        <v>36875</v>
      </c>
    </row>
    <row r="16605" spans="1:3">
      <c r="A16605" s="32" t="s">
        <v>928</v>
      </c>
      <c r="B16605" s="32" t="s">
        <v>138</v>
      </c>
      <c r="C16605">
        <f t="shared" si="259"/>
        <v>36877</v>
      </c>
    </row>
    <row r="16606" spans="1:3">
      <c r="A16606" s="32" t="s">
        <v>929</v>
      </c>
      <c r="B16606" s="32" t="s">
        <v>138</v>
      </c>
      <c r="C16606">
        <f t="shared" si="259"/>
        <v>36879</v>
      </c>
    </row>
    <row r="16607" spans="1:3">
      <c r="A16607" s="32" t="s">
        <v>930</v>
      </c>
      <c r="B16607" s="32" t="s">
        <v>138</v>
      </c>
      <c r="C16607">
        <f t="shared" si="259"/>
        <v>36901</v>
      </c>
    </row>
    <row r="16608" spans="1:3">
      <c r="A16608" s="32" t="s">
        <v>1215</v>
      </c>
      <c r="B16608" s="32" t="s">
        <v>138</v>
      </c>
      <c r="C16608">
        <f t="shared" si="259"/>
        <v>36904</v>
      </c>
    </row>
    <row r="16609" spans="1:3">
      <c r="A16609" s="32" t="s">
        <v>931</v>
      </c>
      <c r="B16609" s="32" t="s">
        <v>138</v>
      </c>
      <c r="C16609">
        <f t="shared" si="259"/>
        <v>36907</v>
      </c>
    </row>
    <row r="16610" spans="1:3">
      <c r="A16610" s="32" t="s">
        <v>932</v>
      </c>
      <c r="B16610" s="32" t="s">
        <v>138</v>
      </c>
      <c r="C16610">
        <f t="shared" si="259"/>
        <v>36908</v>
      </c>
    </row>
    <row r="16611" spans="1:3">
      <c r="A16611" s="32" t="s">
        <v>1216</v>
      </c>
      <c r="B16611" s="32" t="s">
        <v>138</v>
      </c>
      <c r="C16611">
        <f t="shared" si="259"/>
        <v>36910</v>
      </c>
    </row>
    <row r="16612" spans="1:3">
      <c r="A16612" s="32" t="s">
        <v>1217</v>
      </c>
      <c r="B16612" s="32" t="s">
        <v>138</v>
      </c>
      <c r="C16612">
        <f t="shared" si="259"/>
        <v>36912</v>
      </c>
    </row>
    <row r="16613" spans="1:3">
      <c r="A16613" s="32" t="s">
        <v>933</v>
      </c>
      <c r="B16613" s="32" t="s">
        <v>138</v>
      </c>
      <c r="C16613">
        <f t="shared" si="259"/>
        <v>36913</v>
      </c>
    </row>
    <row r="16614" spans="1:3">
      <c r="A16614" s="32" t="s">
        <v>934</v>
      </c>
      <c r="B16614" s="32" t="s">
        <v>138</v>
      </c>
      <c r="C16614">
        <f t="shared" si="259"/>
        <v>36915</v>
      </c>
    </row>
    <row r="16615" spans="1:3">
      <c r="A16615" s="32" t="s">
        <v>935</v>
      </c>
      <c r="B16615" s="32" t="s">
        <v>138</v>
      </c>
      <c r="C16615">
        <f t="shared" si="259"/>
        <v>36916</v>
      </c>
    </row>
    <row r="16616" spans="1:3">
      <c r="A16616" s="32" t="s">
        <v>1218</v>
      </c>
      <c r="B16616" s="32" t="s">
        <v>138</v>
      </c>
      <c r="C16616">
        <f t="shared" si="259"/>
        <v>36919</v>
      </c>
    </row>
    <row r="16617" spans="1:3">
      <c r="A16617" s="32" t="s">
        <v>1219</v>
      </c>
      <c r="B16617" s="32" t="s">
        <v>138</v>
      </c>
      <c r="C16617">
        <f t="shared" si="259"/>
        <v>36921</v>
      </c>
    </row>
    <row r="16618" spans="1:3">
      <c r="A16618" s="32" t="s">
        <v>1220</v>
      </c>
      <c r="B16618" s="32" t="s">
        <v>138</v>
      </c>
      <c r="C16618">
        <f t="shared" si="259"/>
        <v>36922</v>
      </c>
    </row>
    <row r="16619" spans="1:3">
      <c r="A16619" s="32" t="s">
        <v>1327</v>
      </c>
      <c r="B16619" s="32" t="s">
        <v>138</v>
      </c>
      <c r="C16619">
        <f t="shared" si="259"/>
        <v>36925</v>
      </c>
    </row>
    <row r="16620" spans="1:3">
      <c r="A16620" s="32" t="s">
        <v>11768</v>
      </c>
      <c r="B16620" s="32" t="s">
        <v>178</v>
      </c>
      <c r="C16620">
        <f t="shared" si="259"/>
        <v>37010</v>
      </c>
    </row>
    <row r="16621" spans="1:3">
      <c r="A16621" s="32" t="s">
        <v>11769</v>
      </c>
      <c r="B16621" s="32" t="s">
        <v>178</v>
      </c>
      <c r="C16621">
        <f t="shared" si="259"/>
        <v>37011</v>
      </c>
    </row>
    <row r="16622" spans="1:3">
      <c r="A16622" s="32" t="s">
        <v>11770</v>
      </c>
      <c r="B16622" s="32" t="s">
        <v>178</v>
      </c>
      <c r="C16622">
        <f t="shared" si="259"/>
        <v>37012</v>
      </c>
    </row>
    <row r="16623" spans="1:3">
      <c r="A16623" s="32" t="s">
        <v>11771</v>
      </c>
      <c r="B16623" s="32" t="s">
        <v>178</v>
      </c>
      <c r="C16623">
        <f t="shared" si="259"/>
        <v>37013</v>
      </c>
    </row>
    <row r="16624" spans="1:3">
      <c r="A16624" s="32" t="s">
        <v>11772</v>
      </c>
      <c r="B16624" s="32" t="s">
        <v>178</v>
      </c>
      <c r="C16624">
        <f t="shared" si="259"/>
        <v>37014</v>
      </c>
    </row>
    <row r="16625" spans="1:3">
      <c r="A16625" s="32" t="s">
        <v>11773</v>
      </c>
      <c r="B16625" s="32" t="s">
        <v>178</v>
      </c>
      <c r="C16625">
        <f t="shared" si="259"/>
        <v>37015</v>
      </c>
    </row>
    <row r="16626" spans="1:3">
      <c r="A16626" s="32" t="s">
        <v>11774</v>
      </c>
      <c r="B16626" s="32" t="s">
        <v>178</v>
      </c>
      <c r="C16626">
        <f t="shared" si="259"/>
        <v>37016</v>
      </c>
    </row>
    <row r="16627" spans="1:3">
      <c r="A16627" s="32" t="s">
        <v>11775</v>
      </c>
      <c r="B16627" s="32" t="s">
        <v>178</v>
      </c>
      <c r="C16627">
        <f t="shared" si="259"/>
        <v>37018</v>
      </c>
    </row>
    <row r="16628" spans="1:3">
      <c r="A16628" s="32" t="s">
        <v>11776</v>
      </c>
      <c r="B16628" s="32" t="s">
        <v>178</v>
      </c>
      <c r="C16628">
        <f t="shared" si="259"/>
        <v>37019</v>
      </c>
    </row>
    <row r="16629" spans="1:3">
      <c r="A16629" s="32" t="s">
        <v>11777</v>
      </c>
      <c r="B16629" s="32" t="s">
        <v>178</v>
      </c>
      <c r="C16629">
        <f t="shared" si="259"/>
        <v>37020</v>
      </c>
    </row>
    <row r="16630" spans="1:3">
      <c r="A16630" s="32" t="s">
        <v>11778</v>
      </c>
      <c r="B16630" s="32" t="s">
        <v>178</v>
      </c>
      <c r="C16630">
        <f t="shared" si="259"/>
        <v>37022</v>
      </c>
    </row>
    <row r="16631" spans="1:3">
      <c r="A16631" s="32" t="s">
        <v>11779</v>
      </c>
      <c r="B16631" s="32" t="s">
        <v>178</v>
      </c>
      <c r="C16631">
        <f t="shared" si="259"/>
        <v>37023</v>
      </c>
    </row>
    <row r="16632" spans="1:3">
      <c r="A16632" s="32" t="s">
        <v>11780</v>
      </c>
      <c r="B16632" s="32" t="s">
        <v>178</v>
      </c>
      <c r="C16632">
        <f t="shared" si="259"/>
        <v>37024</v>
      </c>
    </row>
    <row r="16633" spans="1:3">
      <c r="A16633" s="32" t="s">
        <v>11781</v>
      </c>
      <c r="B16633" s="32" t="s">
        <v>178</v>
      </c>
      <c r="C16633">
        <f t="shared" si="259"/>
        <v>37025</v>
      </c>
    </row>
    <row r="16634" spans="1:3">
      <c r="A16634" s="32" t="s">
        <v>11782</v>
      </c>
      <c r="B16634" s="32" t="s">
        <v>178</v>
      </c>
      <c r="C16634">
        <f t="shared" si="259"/>
        <v>37026</v>
      </c>
    </row>
    <row r="16635" spans="1:3">
      <c r="A16635" s="32" t="s">
        <v>11783</v>
      </c>
      <c r="B16635" s="32" t="s">
        <v>178</v>
      </c>
      <c r="C16635">
        <f t="shared" si="259"/>
        <v>37027</v>
      </c>
    </row>
    <row r="16636" spans="1:3">
      <c r="A16636" s="32" t="s">
        <v>11784</v>
      </c>
      <c r="B16636" s="32" t="s">
        <v>178</v>
      </c>
      <c r="C16636">
        <f t="shared" si="259"/>
        <v>37028</v>
      </c>
    </row>
    <row r="16637" spans="1:3">
      <c r="A16637" s="32" t="s">
        <v>11785</v>
      </c>
      <c r="B16637" s="32" t="s">
        <v>178</v>
      </c>
      <c r="C16637">
        <f t="shared" si="259"/>
        <v>37029</v>
      </c>
    </row>
    <row r="16638" spans="1:3">
      <c r="A16638" s="32" t="s">
        <v>11786</v>
      </c>
      <c r="B16638" s="32" t="s">
        <v>178</v>
      </c>
      <c r="C16638">
        <f t="shared" si="259"/>
        <v>37030</v>
      </c>
    </row>
    <row r="16639" spans="1:3">
      <c r="A16639" s="32" t="s">
        <v>11787</v>
      </c>
      <c r="B16639" s="32" t="s">
        <v>178</v>
      </c>
      <c r="C16639">
        <f t="shared" si="259"/>
        <v>37031</v>
      </c>
    </row>
    <row r="16640" spans="1:3">
      <c r="A16640" s="32" t="s">
        <v>11788</v>
      </c>
      <c r="B16640" s="32" t="s">
        <v>178</v>
      </c>
      <c r="C16640">
        <f t="shared" si="259"/>
        <v>37032</v>
      </c>
    </row>
    <row r="16641" spans="1:3">
      <c r="A16641" s="32" t="s">
        <v>11789</v>
      </c>
      <c r="B16641" s="32" t="s">
        <v>178</v>
      </c>
      <c r="C16641">
        <f t="shared" si="259"/>
        <v>37033</v>
      </c>
    </row>
    <row r="16642" spans="1:3">
      <c r="A16642" s="32" t="s">
        <v>11790</v>
      </c>
      <c r="B16642" s="32" t="s">
        <v>178</v>
      </c>
      <c r="C16642">
        <f t="shared" ref="C16642:C16705" si="260">1*A16642</f>
        <v>37034</v>
      </c>
    </row>
    <row r="16643" spans="1:3">
      <c r="A16643" s="32" t="s">
        <v>11791</v>
      </c>
      <c r="B16643" s="32" t="s">
        <v>178</v>
      </c>
      <c r="C16643">
        <f t="shared" si="260"/>
        <v>37035</v>
      </c>
    </row>
    <row r="16644" spans="1:3">
      <c r="A16644" s="32" t="s">
        <v>11792</v>
      </c>
      <c r="B16644" s="32" t="s">
        <v>178</v>
      </c>
      <c r="C16644">
        <f t="shared" si="260"/>
        <v>37036</v>
      </c>
    </row>
    <row r="16645" spans="1:3">
      <c r="A16645" s="32" t="s">
        <v>11793</v>
      </c>
      <c r="B16645" s="32" t="s">
        <v>178</v>
      </c>
      <c r="C16645">
        <f t="shared" si="260"/>
        <v>37037</v>
      </c>
    </row>
    <row r="16646" spans="1:3">
      <c r="A16646" s="32" t="s">
        <v>11794</v>
      </c>
      <c r="B16646" s="32" t="s">
        <v>178</v>
      </c>
      <c r="C16646">
        <f t="shared" si="260"/>
        <v>37040</v>
      </c>
    </row>
    <row r="16647" spans="1:3">
      <c r="A16647" s="32" t="s">
        <v>11795</v>
      </c>
      <c r="B16647" s="32" t="s">
        <v>178</v>
      </c>
      <c r="C16647">
        <f t="shared" si="260"/>
        <v>37041</v>
      </c>
    </row>
    <row r="16648" spans="1:3">
      <c r="A16648" s="32" t="s">
        <v>11796</v>
      </c>
      <c r="B16648" s="32" t="s">
        <v>178</v>
      </c>
      <c r="C16648">
        <f t="shared" si="260"/>
        <v>37042</v>
      </c>
    </row>
    <row r="16649" spans="1:3">
      <c r="A16649" s="32" t="s">
        <v>11797</v>
      </c>
      <c r="B16649" s="32" t="s">
        <v>178</v>
      </c>
      <c r="C16649">
        <f t="shared" si="260"/>
        <v>37043</v>
      </c>
    </row>
    <row r="16650" spans="1:3">
      <c r="A16650" s="32" t="s">
        <v>11798</v>
      </c>
      <c r="B16650" s="32" t="s">
        <v>178</v>
      </c>
      <c r="C16650">
        <f t="shared" si="260"/>
        <v>37044</v>
      </c>
    </row>
    <row r="16651" spans="1:3">
      <c r="A16651" s="32" t="s">
        <v>11799</v>
      </c>
      <c r="B16651" s="32" t="s">
        <v>178</v>
      </c>
      <c r="C16651">
        <f t="shared" si="260"/>
        <v>37046</v>
      </c>
    </row>
    <row r="16652" spans="1:3">
      <c r="A16652" s="32" t="s">
        <v>11800</v>
      </c>
      <c r="B16652" s="32" t="s">
        <v>178</v>
      </c>
      <c r="C16652">
        <f t="shared" si="260"/>
        <v>37047</v>
      </c>
    </row>
    <row r="16653" spans="1:3">
      <c r="A16653" s="32" t="s">
        <v>11801</v>
      </c>
      <c r="B16653" s="32" t="s">
        <v>178</v>
      </c>
      <c r="C16653">
        <f t="shared" si="260"/>
        <v>37048</v>
      </c>
    </row>
    <row r="16654" spans="1:3">
      <c r="A16654" s="32" t="s">
        <v>11802</v>
      </c>
      <c r="B16654" s="32" t="s">
        <v>178</v>
      </c>
      <c r="C16654">
        <f t="shared" si="260"/>
        <v>37049</v>
      </c>
    </row>
    <row r="16655" spans="1:3">
      <c r="A16655" s="32" t="s">
        <v>11803</v>
      </c>
      <c r="B16655" s="32" t="s">
        <v>178</v>
      </c>
      <c r="C16655">
        <f t="shared" si="260"/>
        <v>37050</v>
      </c>
    </row>
    <row r="16656" spans="1:3">
      <c r="A16656" s="32" t="s">
        <v>11804</v>
      </c>
      <c r="B16656" s="32" t="s">
        <v>178</v>
      </c>
      <c r="C16656">
        <f t="shared" si="260"/>
        <v>37051</v>
      </c>
    </row>
    <row r="16657" spans="1:3">
      <c r="A16657" s="32" t="s">
        <v>11805</v>
      </c>
      <c r="B16657" s="32" t="s">
        <v>178</v>
      </c>
      <c r="C16657">
        <f t="shared" si="260"/>
        <v>37052</v>
      </c>
    </row>
    <row r="16658" spans="1:3">
      <c r="A16658" s="32" t="s">
        <v>11806</v>
      </c>
      <c r="B16658" s="32" t="s">
        <v>178</v>
      </c>
      <c r="C16658">
        <f t="shared" si="260"/>
        <v>37054</v>
      </c>
    </row>
    <row r="16659" spans="1:3">
      <c r="A16659" s="32" t="s">
        <v>11807</v>
      </c>
      <c r="B16659" s="32" t="s">
        <v>178</v>
      </c>
      <c r="C16659">
        <f t="shared" si="260"/>
        <v>37055</v>
      </c>
    </row>
    <row r="16660" spans="1:3">
      <c r="A16660" s="32" t="s">
        <v>11808</v>
      </c>
      <c r="B16660" s="32" t="s">
        <v>178</v>
      </c>
      <c r="C16660">
        <f t="shared" si="260"/>
        <v>37056</v>
      </c>
    </row>
    <row r="16661" spans="1:3">
      <c r="A16661" s="32" t="s">
        <v>11809</v>
      </c>
      <c r="B16661" s="32" t="s">
        <v>178</v>
      </c>
      <c r="C16661">
        <f t="shared" si="260"/>
        <v>37057</v>
      </c>
    </row>
    <row r="16662" spans="1:3">
      <c r="A16662" s="32" t="s">
        <v>11810</v>
      </c>
      <c r="B16662" s="32" t="s">
        <v>178</v>
      </c>
      <c r="C16662">
        <f t="shared" si="260"/>
        <v>37058</v>
      </c>
    </row>
    <row r="16663" spans="1:3">
      <c r="A16663" s="32" t="s">
        <v>11811</v>
      </c>
      <c r="B16663" s="32" t="s">
        <v>178</v>
      </c>
      <c r="C16663">
        <f t="shared" si="260"/>
        <v>37059</v>
      </c>
    </row>
    <row r="16664" spans="1:3">
      <c r="A16664" s="32" t="s">
        <v>11812</v>
      </c>
      <c r="B16664" s="32" t="s">
        <v>178</v>
      </c>
      <c r="C16664">
        <f t="shared" si="260"/>
        <v>37060</v>
      </c>
    </row>
    <row r="16665" spans="1:3">
      <c r="A16665" s="32" t="s">
        <v>11813</v>
      </c>
      <c r="B16665" s="32" t="s">
        <v>178</v>
      </c>
      <c r="C16665">
        <f t="shared" si="260"/>
        <v>37061</v>
      </c>
    </row>
    <row r="16666" spans="1:3">
      <c r="A16666" s="32" t="s">
        <v>11814</v>
      </c>
      <c r="B16666" s="32" t="s">
        <v>178</v>
      </c>
      <c r="C16666">
        <f t="shared" si="260"/>
        <v>37062</v>
      </c>
    </row>
    <row r="16667" spans="1:3">
      <c r="A16667" s="32" t="s">
        <v>11815</v>
      </c>
      <c r="B16667" s="32" t="s">
        <v>178</v>
      </c>
      <c r="C16667">
        <f t="shared" si="260"/>
        <v>37063</v>
      </c>
    </row>
    <row r="16668" spans="1:3">
      <c r="A16668" s="32" t="s">
        <v>11816</v>
      </c>
      <c r="B16668" s="32" t="s">
        <v>178</v>
      </c>
      <c r="C16668">
        <f t="shared" si="260"/>
        <v>37064</v>
      </c>
    </row>
    <row r="16669" spans="1:3">
      <c r="A16669" s="32" t="s">
        <v>11817</v>
      </c>
      <c r="B16669" s="32" t="s">
        <v>178</v>
      </c>
      <c r="C16669">
        <f t="shared" si="260"/>
        <v>37065</v>
      </c>
    </row>
    <row r="16670" spans="1:3">
      <c r="A16670" s="32" t="s">
        <v>11818</v>
      </c>
      <c r="B16670" s="32" t="s">
        <v>178</v>
      </c>
      <c r="C16670">
        <f t="shared" si="260"/>
        <v>37066</v>
      </c>
    </row>
    <row r="16671" spans="1:3">
      <c r="A16671" s="32" t="s">
        <v>11819</v>
      </c>
      <c r="B16671" s="32" t="s">
        <v>178</v>
      </c>
      <c r="C16671">
        <f t="shared" si="260"/>
        <v>37067</v>
      </c>
    </row>
    <row r="16672" spans="1:3">
      <c r="A16672" s="32" t="s">
        <v>11820</v>
      </c>
      <c r="B16672" s="32" t="s">
        <v>178</v>
      </c>
      <c r="C16672">
        <f t="shared" si="260"/>
        <v>37068</v>
      </c>
    </row>
    <row r="16673" spans="1:3">
      <c r="A16673" s="32" t="s">
        <v>11821</v>
      </c>
      <c r="B16673" s="32" t="s">
        <v>178</v>
      </c>
      <c r="C16673">
        <f t="shared" si="260"/>
        <v>37069</v>
      </c>
    </row>
    <row r="16674" spans="1:3">
      <c r="A16674" s="32" t="s">
        <v>11822</v>
      </c>
      <c r="B16674" s="32" t="s">
        <v>178</v>
      </c>
      <c r="C16674">
        <f t="shared" si="260"/>
        <v>37070</v>
      </c>
    </row>
    <row r="16675" spans="1:3">
      <c r="A16675" s="32" t="s">
        <v>11823</v>
      </c>
      <c r="B16675" s="32" t="s">
        <v>178</v>
      </c>
      <c r="C16675">
        <f t="shared" si="260"/>
        <v>37071</v>
      </c>
    </row>
    <row r="16676" spans="1:3">
      <c r="A16676" s="32" t="s">
        <v>11824</v>
      </c>
      <c r="B16676" s="32" t="s">
        <v>178</v>
      </c>
      <c r="C16676">
        <f t="shared" si="260"/>
        <v>37072</v>
      </c>
    </row>
    <row r="16677" spans="1:3">
      <c r="A16677" s="32" t="s">
        <v>11825</v>
      </c>
      <c r="B16677" s="32" t="s">
        <v>178</v>
      </c>
      <c r="C16677">
        <f t="shared" si="260"/>
        <v>37073</v>
      </c>
    </row>
    <row r="16678" spans="1:3">
      <c r="A16678" s="32" t="s">
        <v>11826</v>
      </c>
      <c r="B16678" s="32" t="s">
        <v>178</v>
      </c>
      <c r="C16678">
        <f t="shared" si="260"/>
        <v>37074</v>
      </c>
    </row>
    <row r="16679" spans="1:3">
      <c r="A16679" s="32" t="s">
        <v>11827</v>
      </c>
      <c r="B16679" s="32" t="s">
        <v>178</v>
      </c>
      <c r="C16679">
        <f t="shared" si="260"/>
        <v>37075</v>
      </c>
    </row>
    <row r="16680" spans="1:3">
      <c r="A16680" s="32" t="s">
        <v>11828</v>
      </c>
      <c r="B16680" s="32" t="s">
        <v>178</v>
      </c>
      <c r="C16680">
        <f t="shared" si="260"/>
        <v>37076</v>
      </c>
    </row>
    <row r="16681" spans="1:3">
      <c r="A16681" s="32" t="s">
        <v>11829</v>
      </c>
      <c r="B16681" s="32" t="s">
        <v>178</v>
      </c>
      <c r="C16681">
        <f t="shared" si="260"/>
        <v>37077</v>
      </c>
    </row>
    <row r="16682" spans="1:3">
      <c r="A16682" s="32" t="s">
        <v>11830</v>
      </c>
      <c r="B16682" s="32" t="s">
        <v>178</v>
      </c>
      <c r="C16682">
        <f t="shared" si="260"/>
        <v>37078</v>
      </c>
    </row>
    <row r="16683" spans="1:3">
      <c r="A16683" s="32" t="s">
        <v>11831</v>
      </c>
      <c r="B16683" s="32" t="s">
        <v>178</v>
      </c>
      <c r="C16683">
        <f t="shared" si="260"/>
        <v>37079</v>
      </c>
    </row>
    <row r="16684" spans="1:3">
      <c r="A16684" s="32" t="s">
        <v>11832</v>
      </c>
      <c r="B16684" s="32" t="s">
        <v>178</v>
      </c>
      <c r="C16684">
        <f t="shared" si="260"/>
        <v>37080</v>
      </c>
    </row>
    <row r="16685" spans="1:3">
      <c r="A16685" s="32" t="s">
        <v>11833</v>
      </c>
      <c r="B16685" s="32" t="s">
        <v>178</v>
      </c>
      <c r="C16685">
        <f t="shared" si="260"/>
        <v>37082</v>
      </c>
    </row>
    <row r="16686" spans="1:3">
      <c r="A16686" s="32" t="s">
        <v>11834</v>
      </c>
      <c r="B16686" s="32" t="s">
        <v>178</v>
      </c>
      <c r="C16686">
        <f t="shared" si="260"/>
        <v>37083</v>
      </c>
    </row>
    <row r="16687" spans="1:3">
      <c r="A16687" s="32" t="s">
        <v>11835</v>
      </c>
      <c r="B16687" s="32" t="s">
        <v>178</v>
      </c>
      <c r="C16687">
        <f t="shared" si="260"/>
        <v>37085</v>
      </c>
    </row>
    <row r="16688" spans="1:3">
      <c r="A16688" s="32" t="s">
        <v>11836</v>
      </c>
      <c r="B16688" s="32" t="s">
        <v>178</v>
      </c>
      <c r="C16688">
        <f t="shared" si="260"/>
        <v>37086</v>
      </c>
    </row>
    <row r="16689" spans="1:3">
      <c r="A16689" s="32" t="s">
        <v>11837</v>
      </c>
      <c r="B16689" s="32" t="s">
        <v>178</v>
      </c>
      <c r="C16689">
        <f t="shared" si="260"/>
        <v>37087</v>
      </c>
    </row>
    <row r="16690" spans="1:3">
      <c r="A16690" s="32" t="s">
        <v>11838</v>
      </c>
      <c r="B16690" s="32" t="s">
        <v>178</v>
      </c>
      <c r="C16690">
        <f t="shared" si="260"/>
        <v>37088</v>
      </c>
    </row>
    <row r="16691" spans="1:3">
      <c r="A16691" s="32" t="s">
        <v>11839</v>
      </c>
      <c r="B16691" s="32" t="s">
        <v>178</v>
      </c>
      <c r="C16691">
        <f t="shared" si="260"/>
        <v>37089</v>
      </c>
    </row>
    <row r="16692" spans="1:3">
      <c r="A16692" s="32" t="s">
        <v>11840</v>
      </c>
      <c r="B16692" s="32" t="s">
        <v>178</v>
      </c>
      <c r="C16692">
        <f t="shared" si="260"/>
        <v>37090</v>
      </c>
    </row>
    <row r="16693" spans="1:3">
      <c r="A16693" s="32" t="s">
        <v>11841</v>
      </c>
      <c r="B16693" s="32" t="s">
        <v>178</v>
      </c>
      <c r="C16693">
        <f t="shared" si="260"/>
        <v>37091</v>
      </c>
    </row>
    <row r="16694" spans="1:3">
      <c r="A16694" s="32" t="s">
        <v>11842</v>
      </c>
      <c r="B16694" s="32" t="s">
        <v>178</v>
      </c>
      <c r="C16694">
        <f t="shared" si="260"/>
        <v>37095</v>
      </c>
    </row>
    <row r="16695" spans="1:3">
      <c r="A16695" s="32" t="s">
        <v>11843</v>
      </c>
      <c r="B16695" s="32" t="s">
        <v>178</v>
      </c>
      <c r="C16695">
        <f t="shared" si="260"/>
        <v>37096</v>
      </c>
    </row>
    <row r="16696" spans="1:3">
      <c r="A16696" s="32" t="s">
        <v>11844</v>
      </c>
      <c r="B16696" s="32" t="s">
        <v>178</v>
      </c>
      <c r="C16696">
        <f t="shared" si="260"/>
        <v>37097</v>
      </c>
    </row>
    <row r="16697" spans="1:3">
      <c r="A16697" s="32" t="s">
        <v>11845</v>
      </c>
      <c r="B16697" s="32" t="s">
        <v>178</v>
      </c>
      <c r="C16697">
        <f t="shared" si="260"/>
        <v>37098</v>
      </c>
    </row>
    <row r="16698" spans="1:3">
      <c r="A16698" s="32" t="s">
        <v>11846</v>
      </c>
      <c r="B16698" s="32" t="s">
        <v>178</v>
      </c>
      <c r="C16698">
        <f t="shared" si="260"/>
        <v>37101</v>
      </c>
    </row>
    <row r="16699" spans="1:3">
      <c r="A16699" s="32" t="s">
        <v>11847</v>
      </c>
      <c r="B16699" s="32" t="s">
        <v>178</v>
      </c>
      <c r="C16699">
        <f t="shared" si="260"/>
        <v>37110</v>
      </c>
    </row>
    <row r="16700" spans="1:3">
      <c r="A16700" s="32" t="s">
        <v>11848</v>
      </c>
      <c r="B16700" s="32" t="s">
        <v>178</v>
      </c>
      <c r="C16700">
        <f t="shared" si="260"/>
        <v>37111</v>
      </c>
    </row>
    <row r="16701" spans="1:3">
      <c r="A16701" s="32" t="s">
        <v>11849</v>
      </c>
      <c r="B16701" s="32" t="s">
        <v>178</v>
      </c>
      <c r="C16701">
        <f t="shared" si="260"/>
        <v>37115</v>
      </c>
    </row>
    <row r="16702" spans="1:3">
      <c r="A16702" s="32" t="s">
        <v>11850</v>
      </c>
      <c r="B16702" s="32" t="s">
        <v>178</v>
      </c>
      <c r="C16702">
        <f t="shared" si="260"/>
        <v>37116</v>
      </c>
    </row>
    <row r="16703" spans="1:3">
      <c r="A16703" s="32" t="s">
        <v>11851</v>
      </c>
      <c r="B16703" s="32" t="s">
        <v>178</v>
      </c>
      <c r="C16703">
        <f t="shared" si="260"/>
        <v>37118</v>
      </c>
    </row>
    <row r="16704" spans="1:3">
      <c r="A16704" s="32" t="s">
        <v>11852</v>
      </c>
      <c r="B16704" s="32" t="s">
        <v>178</v>
      </c>
      <c r="C16704">
        <f t="shared" si="260"/>
        <v>37119</v>
      </c>
    </row>
    <row r="16705" spans="1:3">
      <c r="A16705" s="32" t="s">
        <v>11853</v>
      </c>
      <c r="B16705" s="32" t="s">
        <v>178</v>
      </c>
      <c r="C16705">
        <f t="shared" si="260"/>
        <v>37121</v>
      </c>
    </row>
    <row r="16706" spans="1:3">
      <c r="A16706" s="32" t="s">
        <v>11854</v>
      </c>
      <c r="B16706" s="32" t="s">
        <v>178</v>
      </c>
      <c r="C16706">
        <f t="shared" ref="C16706:C16769" si="261">1*A16706</f>
        <v>37122</v>
      </c>
    </row>
    <row r="16707" spans="1:3">
      <c r="A16707" s="32" t="s">
        <v>11855</v>
      </c>
      <c r="B16707" s="32" t="s">
        <v>178</v>
      </c>
      <c r="C16707">
        <f t="shared" si="261"/>
        <v>37127</v>
      </c>
    </row>
    <row r="16708" spans="1:3">
      <c r="A16708" s="32" t="s">
        <v>11856</v>
      </c>
      <c r="B16708" s="32" t="s">
        <v>178</v>
      </c>
      <c r="C16708">
        <f t="shared" si="261"/>
        <v>37128</v>
      </c>
    </row>
    <row r="16709" spans="1:3">
      <c r="A16709" s="32" t="s">
        <v>11857</v>
      </c>
      <c r="B16709" s="32" t="s">
        <v>178</v>
      </c>
      <c r="C16709">
        <f t="shared" si="261"/>
        <v>37129</v>
      </c>
    </row>
    <row r="16710" spans="1:3">
      <c r="A16710" s="32" t="s">
        <v>11858</v>
      </c>
      <c r="B16710" s="32" t="s">
        <v>178</v>
      </c>
      <c r="C16710">
        <f t="shared" si="261"/>
        <v>37130</v>
      </c>
    </row>
    <row r="16711" spans="1:3">
      <c r="A16711" s="32" t="s">
        <v>11859</v>
      </c>
      <c r="B16711" s="32" t="s">
        <v>178</v>
      </c>
      <c r="C16711">
        <f t="shared" si="261"/>
        <v>37131</v>
      </c>
    </row>
    <row r="16712" spans="1:3">
      <c r="A16712" s="32" t="s">
        <v>11860</v>
      </c>
      <c r="B16712" s="32" t="s">
        <v>178</v>
      </c>
      <c r="C16712">
        <f t="shared" si="261"/>
        <v>37132</v>
      </c>
    </row>
    <row r="16713" spans="1:3">
      <c r="A16713" s="32" t="s">
        <v>11861</v>
      </c>
      <c r="B16713" s="32" t="s">
        <v>178</v>
      </c>
      <c r="C16713">
        <f t="shared" si="261"/>
        <v>37133</v>
      </c>
    </row>
    <row r="16714" spans="1:3">
      <c r="A16714" s="32" t="s">
        <v>11862</v>
      </c>
      <c r="B16714" s="32" t="s">
        <v>178</v>
      </c>
      <c r="C16714">
        <f t="shared" si="261"/>
        <v>37134</v>
      </c>
    </row>
    <row r="16715" spans="1:3">
      <c r="A16715" s="32" t="s">
        <v>11863</v>
      </c>
      <c r="B16715" s="32" t="s">
        <v>178</v>
      </c>
      <c r="C16715">
        <f t="shared" si="261"/>
        <v>37135</v>
      </c>
    </row>
    <row r="16716" spans="1:3">
      <c r="A16716" s="32" t="s">
        <v>11864</v>
      </c>
      <c r="B16716" s="32" t="s">
        <v>178</v>
      </c>
      <c r="C16716">
        <f t="shared" si="261"/>
        <v>37136</v>
      </c>
    </row>
    <row r="16717" spans="1:3">
      <c r="A16717" s="32" t="s">
        <v>11865</v>
      </c>
      <c r="B16717" s="32" t="s">
        <v>178</v>
      </c>
      <c r="C16717">
        <f t="shared" si="261"/>
        <v>37137</v>
      </c>
    </row>
    <row r="16718" spans="1:3">
      <c r="A16718" s="32" t="s">
        <v>11866</v>
      </c>
      <c r="B16718" s="32" t="s">
        <v>178</v>
      </c>
      <c r="C16718">
        <f t="shared" si="261"/>
        <v>37138</v>
      </c>
    </row>
    <row r="16719" spans="1:3">
      <c r="A16719" s="32" t="s">
        <v>11867</v>
      </c>
      <c r="B16719" s="32" t="s">
        <v>178</v>
      </c>
      <c r="C16719">
        <f t="shared" si="261"/>
        <v>37140</v>
      </c>
    </row>
    <row r="16720" spans="1:3">
      <c r="A16720" s="32" t="s">
        <v>11868</v>
      </c>
      <c r="B16720" s="32" t="s">
        <v>178</v>
      </c>
      <c r="C16720">
        <f t="shared" si="261"/>
        <v>37141</v>
      </c>
    </row>
    <row r="16721" spans="1:3">
      <c r="A16721" s="32" t="s">
        <v>11869</v>
      </c>
      <c r="B16721" s="32" t="s">
        <v>178</v>
      </c>
      <c r="C16721">
        <f t="shared" si="261"/>
        <v>37142</v>
      </c>
    </row>
    <row r="16722" spans="1:3">
      <c r="A16722" s="32" t="s">
        <v>11870</v>
      </c>
      <c r="B16722" s="32" t="s">
        <v>178</v>
      </c>
      <c r="C16722">
        <f t="shared" si="261"/>
        <v>37143</v>
      </c>
    </row>
    <row r="16723" spans="1:3">
      <c r="A16723" s="32" t="s">
        <v>11871</v>
      </c>
      <c r="B16723" s="32" t="s">
        <v>178</v>
      </c>
      <c r="C16723">
        <f t="shared" si="261"/>
        <v>37144</v>
      </c>
    </row>
    <row r="16724" spans="1:3">
      <c r="A16724" s="32" t="s">
        <v>11872</v>
      </c>
      <c r="B16724" s="32" t="s">
        <v>178</v>
      </c>
      <c r="C16724">
        <f t="shared" si="261"/>
        <v>37145</v>
      </c>
    </row>
    <row r="16725" spans="1:3">
      <c r="A16725" s="32" t="s">
        <v>11873</v>
      </c>
      <c r="B16725" s="32" t="s">
        <v>178</v>
      </c>
      <c r="C16725">
        <f t="shared" si="261"/>
        <v>37146</v>
      </c>
    </row>
    <row r="16726" spans="1:3">
      <c r="A16726" s="32" t="s">
        <v>11874</v>
      </c>
      <c r="B16726" s="32" t="s">
        <v>178</v>
      </c>
      <c r="C16726">
        <f t="shared" si="261"/>
        <v>37147</v>
      </c>
    </row>
    <row r="16727" spans="1:3">
      <c r="A16727" s="32" t="s">
        <v>11875</v>
      </c>
      <c r="B16727" s="32" t="s">
        <v>178</v>
      </c>
      <c r="C16727">
        <f t="shared" si="261"/>
        <v>37148</v>
      </c>
    </row>
    <row r="16728" spans="1:3">
      <c r="A16728" s="32" t="s">
        <v>11876</v>
      </c>
      <c r="B16728" s="32" t="s">
        <v>178</v>
      </c>
      <c r="C16728">
        <f t="shared" si="261"/>
        <v>37149</v>
      </c>
    </row>
    <row r="16729" spans="1:3">
      <c r="A16729" s="32" t="s">
        <v>11877</v>
      </c>
      <c r="B16729" s="32" t="s">
        <v>178</v>
      </c>
      <c r="C16729">
        <f t="shared" si="261"/>
        <v>37150</v>
      </c>
    </row>
    <row r="16730" spans="1:3">
      <c r="A16730" s="32" t="s">
        <v>11878</v>
      </c>
      <c r="B16730" s="32" t="s">
        <v>178</v>
      </c>
      <c r="C16730">
        <f t="shared" si="261"/>
        <v>37151</v>
      </c>
    </row>
    <row r="16731" spans="1:3">
      <c r="A16731" s="32" t="s">
        <v>11879</v>
      </c>
      <c r="B16731" s="32" t="s">
        <v>178</v>
      </c>
      <c r="C16731">
        <f t="shared" si="261"/>
        <v>37152</v>
      </c>
    </row>
    <row r="16732" spans="1:3">
      <c r="A16732" s="32" t="s">
        <v>11880</v>
      </c>
      <c r="B16732" s="32" t="s">
        <v>178</v>
      </c>
      <c r="C16732">
        <f t="shared" si="261"/>
        <v>37153</v>
      </c>
    </row>
    <row r="16733" spans="1:3">
      <c r="A16733" s="32" t="s">
        <v>11881</v>
      </c>
      <c r="B16733" s="32" t="s">
        <v>178</v>
      </c>
      <c r="C16733">
        <f t="shared" si="261"/>
        <v>37155</v>
      </c>
    </row>
    <row r="16734" spans="1:3">
      <c r="A16734" s="32" t="s">
        <v>11882</v>
      </c>
      <c r="B16734" s="32" t="s">
        <v>178</v>
      </c>
      <c r="C16734">
        <f t="shared" si="261"/>
        <v>37160</v>
      </c>
    </row>
    <row r="16735" spans="1:3">
      <c r="A16735" s="32" t="s">
        <v>11883</v>
      </c>
      <c r="B16735" s="32" t="s">
        <v>178</v>
      </c>
      <c r="C16735">
        <f t="shared" si="261"/>
        <v>37161</v>
      </c>
    </row>
    <row r="16736" spans="1:3">
      <c r="A16736" s="32" t="s">
        <v>11884</v>
      </c>
      <c r="B16736" s="32" t="s">
        <v>178</v>
      </c>
      <c r="C16736">
        <f t="shared" si="261"/>
        <v>37162</v>
      </c>
    </row>
    <row r="16737" spans="1:3">
      <c r="A16737" s="32" t="s">
        <v>11885</v>
      </c>
      <c r="B16737" s="32" t="s">
        <v>178</v>
      </c>
      <c r="C16737">
        <f t="shared" si="261"/>
        <v>37165</v>
      </c>
    </row>
    <row r="16738" spans="1:3">
      <c r="A16738" s="32" t="s">
        <v>11886</v>
      </c>
      <c r="B16738" s="32" t="s">
        <v>178</v>
      </c>
      <c r="C16738">
        <f t="shared" si="261"/>
        <v>37166</v>
      </c>
    </row>
    <row r="16739" spans="1:3">
      <c r="A16739" s="32" t="s">
        <v>11887</v>
      </c>
      <c r="B16739" s="32" t="s">
        <v>178</v>
      </c>
      <c r="C16739">
        <f t="shared" si="261"/>
        <v>37167</v>
      </c>
    </row>
    <row r="16740" spans="1:3">
      <c r="A16740" s="32" t="s">
        <v>11888</v>
      </c>
      <c r="B16740" s="32" t="s">
        <v>178</v>
      </c>
      <c r="C16740">
        <f t="shared" si="261"/>
        <v>37171</v>
      </c>
    </row>
    <row r="16741" spans="1:3">
      <c r="A16741" s="32" t="s">
        <v>11889</v>
      </c>
      <c r="B16741" s="32" t="s">
        <v>178</v>
      </c>
      <c r="C16741">
        <f t="shared" si="261"/>
        <v>37172</v>
      </c>
    </row>
    <row r="16742" spans="1:3">
      <c r="A16742" s="32" t="s">
        <v>11890</v>
      </c>
      <c r="B16742" s="32" t="s">
        <v>178</v>
      </c>
      <c r="C16742">
        <f t="shared" si="261"/>
        <v>37174</v>
      </c>
    </row>
    <row r="16743" spans="1:3">
      <c r="A16743" s="32" t="s">
        <v>11891</v>
      </c>
      <c r="B16743" s="32" t="s">
        <v>178</v>
      </c>
      <c r="C16743">
        <f t="shared" si="261"/>
        <v>37175</v>
      </c>
    </row>
    <row r="16744" spans="1:3">
      <c r="A16744" s="32" t="s">
        <v>11892</v>
      </c>
      <c r="B16744" s="32" t="s">
        <v>178</v>
      </c>
      <c r="C16744">
        <f t="shared" si="261"/>
        <v>37178</v>
      </c>
    </row>
    <row r="16745" spans="1:3">
      <c r="A16745" s="32" t="s">
        <v>11893</v>
      </c>
      <c r="B16745" s="32" t="s">
        <v>178</v>
      </c>
      <c r="C16745">
        <f t="shared" si="261"/>
        <v>37179</v>
      </c>
    </row>
    <row r="16746" spans="1:3">
      <c r="A16746" s="32" t="s">
        <v>11894</v>
      </c>
      <c r="B16746" s="32" t="s">
        <v>178</v>
      </c>
      <c r="C16746">
        <f t="shared" si="261"/>
        <v>37180</v>
      </c>
    </row>
    <row r="16747" spans="1:3">
      <c r="A16747" s="32" t="s">
        <v>11895</v>
      </c>
      <c r="B16747" s="32" t="s">
        <v>178</v>
      </c>
      <c r="C16747">
        <f t="shared" si="261"/>
        <v>37181</v>
      </c>
    </row>
    <row r="16748" spans="1:3">
      <c r="A16748" s="32" t="s">
        <v>11896</v>
      </c>
      <c r="B16748" s="32" t="s">
        <v>178</v>
      </c>
      <c r="C16748">
        <f t="shared" si="261"/>
        <v>37183</v>
      </c>
    </row>
    <row r="16749" spans="1:3">
      <c r="A16749" s="32" t="s">
        <v>11897</v>
      </c>
      <c r="B16749" s="32" t="s">
        <v>178</v>
      </c>
      <c r="C16749">
        <f t="shared" si="261"/>
        <v>37184</v>
      </c>
    </row>
    <row r="16750" spans="1:3">
      <c r="A16750" s="32" t="s">
        <v>11898</v>
      </c>
      <c r="B16750" s="32" t="s">
        <v>178</v>
      </c>
      <c r="C16750">
        <f t="shared" si="261"/>
        <v>37185</v>
      </c>
    </row>
    <row r="16751" spans="1:3">
      <c r="A16751" s="32" t="s">
        <v>11899</v>
      </c>
      <c r="B16751" s="32" t="s">
        <v>178</v>
      </c>
      <c r="C16751">
        <f t="shared" si="261"/>
        <v>37186</v>
      </c>
    </row>
    <row r="16752" spans="1:3">
      <c r="A16752" s="32" t="s">
        <v>11900</v>
      </c>
      <c r="B16752" s="32" t="s">
        <v>178</v>
      </c>
      <c r="C16752">
        <f t="shared" si="261"/>
        <v>37187</v>
      </c>
    </row>
    <row r="16753" spans="1:3">
      <c r="A16753" s="32" t="s">
        <v>11901</v>
      </c>
      <c r="B16753" s="32" t="s">
        <v>178</v>
      </c>
      <c r="C16753">
        <f t="shared" si="261"/>
        <v>37188</v>
      </c>
    </row>
    <row r="16754" spans="1:3">
      <c r="A16754" s="32" t="s">
        <v>11902</v>
      </c>
      <c r="B16754" s="32" t="s">
        <v>178</v>
      </c>
      <c r="C16754">
        <f t="shared" si="261"/>
        <v>37189</v>
      </c>
    </row>
    <row r="16755" spans="1:3">
      <c r="A16755" s="32" t="s">
        <v>11903</v>
      </c>
      <c r="B16755" s="32" t="s">
        <v>178</v>
      </c>
      <c r="C16755">
        <f t="shared" si="261"/>
        <v>37190</v>
      </c>
    </row>
    <row r="16756" spans="1:3">
      <c r="A16756" s="32" t="s">
        <v>11904</v>
      </c>
      <c r="B16756" s="32" t="s">
        <v>178</v>
      </c>
      <c r="C16756">
        <f t="shared" si="261"/>
        <v>37191</v>
      </c>
    </row>
    <row r="16757" spans="1:3">
      <c r="A16757" s="32" t="s">
        <v>11905</v>
      </c>
      <c r="B16757" s="32" t="s">
        <v>178</v>
      </c>
      <c r="C16757">
        <f t="shared" si="261"/>
        <v>37200</v>
      </c>
    </row>
    <row r="16758" spans="1:3">
      <c r="A16758" s="32" t="s">
        <v>11906</v>
      </c>
      <c r="B16758" s="32" t="s">
        <v>178</v>
      </c>
      <c r="C16758">
        <f t="shared" si="261"/>
        <v>37201</v>
      </c>
    </row>
    <row r="16759" spans="1:3">
      <c r="A16759" s="32" t="s">
        <v>11907</v>
      </c>
      <c r="B16759" s="32" t="s">
        <v>178</v>
      </c>
      <c r="C16759">
        <f t="shared" si="261"/>
        <v>37202</v>
      </c>
    </row>
    <row r="16760" spans="1:3">
      <c r="A16760" s="32" t="s">
        <v>11908</v>
      </c>
      <c r="B16760" s="32" t="s">
        <v>178</v>
      </c>
      <c r="C16760">
        <f t="shared" si="261"/>
        <v>37203</v>
      </c>
    </row>
    <row r="16761" spans="1:3">
      <c r="A16761" s="32" t="s">
        <v>11909</v>
      </c>
      <c r="B16761" s="32" t="s">
        <v>178</v>
      </c>
      <c r="C16761">
        <f t="shared" si="261"/>
        <v>37204</v>
      </c>
    </row>
    <row r="16762" spans="1:3">
      <c r="A16762" s="32" t="s">
        <v>11910</v>
      </c>
      <c r="B16762" s="32" t="s">
        <v>178</v>
      </c>
      <c r="C16762">
        <f t="shared" si="261"/>
        <v>37205</v>
      </c>
    </row>
    <row r="16763" spans="1:3">
      <c r="A16763" s="32" t="s">
        <v>11911</v>
      </c>
      <c r="B16763" s="32" t="s">
        <v>178</v>
      </c>
      <c r="C16763">
        <f t="shared" si="261"/>
        <v>37206</v>
      </c>
    </row>
    <row r="16764" spans="1:3">
      <c r="A16764" s="32" t="s">
        <v>11912</v>
      </c>
      <c r="B16764" s="32" t="s">
        <v>178</v>
      </c>
      <c r="C16764">
        <f t="shared" si="261"/>
        <v>37207</v>
      </c>
    </row>
    <row r="16765" spans="1:3">
      <c r="A16765" s="32" t="s">
        <v>11913</v>
      </c>
      <c r="B16765" s="32" t="s">
        <v>178</v>
      </c>
      <c r="C16765">
        <f t="shared" si="261"/>
        <v>37208</v>
      </c>
    </row>
    <row r="16766" spans="1:3">
      <c r="A16766" s="32" t="s">
        <v>11914</v>
      </c>
      <c r="B16766" s="32" t="s">
        <v>178</v>
      </c>
      <c r="C16766">
        <f t="shared" si="261"/>
        <v>37209</v>
      </c>
    </row>
    <row r="16767" spans="1:3">
      <c r="A16767" s="32" t="s">
        <v>11915</v>
      </c>
      <c r="B16767" s="32" t="s">
        <v>178</v>
      </c>
      <c r="C16767">
        <f t="shared" si="261"/>
        <v>37210</v>
      </c>
    </row>
    <row r="16768" spans="1:3">
      <c r="A16768" s="32" t="s">
        <v>11916</v>
      </c>
      <c r="B16768" s="32" t="s">
        <v>178</v>
      </c>
      <c r="C16768">
        <f t="shared" si="261"/>
        <v>37211</v>
      </c>
    </row>
    <row r="16769" spans="1:3">
      <c r="A16769" s="32" t="s">
        <v>11917</v>
      </c>
      <c r="B16769" s="32" t="s">
        <v>178</v>
      </c>
      <c r="C16769">
        <f t="shared" si="261"/>
        <v>37212</v>
      </c>
    </row>
    <row r="16770" spans="1:3">
      <c r="A16770" s="32" t="s">
        <v>11918</v>
      </c>
      <c r="B16770" s="32" t="s">
        <v>178</v>
      </c>
      <c r="C16770">
        <f t="shared" ref="C16770:C16833" si="262">1*A16770</f>
        <v>37213</v>
      </c>
    </row>
    <row r="16771" spans="1:3">
      <c r="A16771" s="32" t="s">
        <v>11919</v>
      </c>
      <c r="B16771" s="32" t="s">
        <v>178</v>
      </c>
      <c r="C16771">
        <f t="shared" si="262"/>
        <v>37214</v>
      </c>
    </row>
    <row r="16772" spans="1:3">
      <c r="A16772" s="32" t="s">
        <v>11920</v>
      </c>
      <c r="B16772" s="32" t="s">
        <v>178</v>
      </c>
      <c r="C16772">
        <f t="shared" si="262"/>
        <v>37215</v>
      </c>
    </row>
    <row r="16773" spans="1:3">
      <c r="A16773" s="32" t="s">
        <v>11921</v>
      </c>
      <c r="B16773" s="32" t="s">
        <v>178</v>
      </c>
      <c r="C16773">
        <f t="shared" si="262"/>
        <v>37216</v>
      </c>
    </row>
    <row r="16774" spans="1:3">
      <c r="A16774" s="32" t="s">
        <v>11922</v>
      </c>
      <c r="B16774" s="32" t="s">
        <v>178</v>
      </c>
      <c r="C16774">
        <f t="shared" si="262"/>
        <v>37217</v>
      </c>
    </row>
    <row r="16775" spans="1:3">
      <c r="A16775" s="32" t="s">
        <v>11923</v>
      </c>
      <c r="B16775" s="32" t="s">
        <v>178</v>
      </c>
      <c r="C16775">
        <f t="shared" si="262"/>
        <v>37218</v>
      </c>
    </row>
    <row r="16776" spans="1:3">
      <c r="A16776" s="32" t="s">
        <v>11924</v>
      </c>
      <c r="B16776" s="32" t="s">
        <v>178</v>
      </c>
      <c r="C16776">
        <f t="shared" si="262"/>
        <v>37219</v>
      </c>
    </row>
    <row r="16777" spans="1:3">
      <c r="A16777" s="32" t="s">
        <v>11925</v>
      </c>
      <c r="B16777" s="32" t="s">
        <v>178</v>
      </c>
      <c r="C16777">
        <f t="shared" si="262"/>
        <v>37220</v>
      </c>
    </row>
    <row r="16778" spans="1:3">
      <c r="A16778" s="32" t="s">
        <v>11926</v>
      </c>
      <c r="B16778" s="32" t="s">
        <v>178</v>
      </c>
      <c r="C16778">
        <f t="shared" si="262"/>
        <v>37221</v>
      </c>
    </row>
    <row r="16779" spans="1:3">
      <c r="A16779" s="32" t="s">
        <v>11927</v>
      </c>
      <c r="B16779" s="32" t="s">
        <v>178</v>
      </c>
      <c r="C16779">
        <f t="shared" si="262"/>
        <v>37222</v>
      </c>
    </row>
    <row r="16780" spans="1:3">
      <c r="A16780" s="32" t="s">
        <v>11928</v>
      </c>
      <c r="B16780" s="32" t="s">
        <v>178</v>
      </c>
      <c r="C16780">
        <f t="shared" si="262"/>
        <v>37224</v>
      </c>
    </row>
    <row r="16781" spans="1:3">
      <c r="A16781" s="32" t="s">
        <v>11929</v>
      </c>
      <c r="B16781" s="32" t="s">
        <v>178</v>
      </c>
      <c r="C16781">
        <f t="shared" si="262"/>
        <v>37227</v>
      </c>
    </row>
    <row r="16782" spans="1:3">
      <c r="A16782" s="32" t="s">
        <v>11930</v>
      </c>
      <c r="B16782" s="32" t="s">
        <v>178</v>
      </c>
      <c r="C16782">
        <f t="shared" si="262"/>
        <v>37228</v>
      </c>
    </row>
    <row r="16783" spans="1:3">
      <c r="A16783" s="32" t="s">
        <v>11931</v>
      </c>
      <c r="B16783" s="32" t="s">
        <v>178</v>
      </c>
      <c r="C16783">
        <f t="shared" si="262"/>
        <v>37229</v>
      </c>
    </row>
    <row r="16784" spans="1:3">
      <c r="A16784" s="32" t="s">
        <v>11932</v>
      </c>
      <c r="B16784" s="32" t="s">
        <v>178</v>
      </c>
      <c r="C16784">
        <f t="shared" si="262"/>
        <v>37230</v>
      </c>
    </row>
    <row r="16785" spans="1:3">
      <c r="A16785" s="32" t="s">
        <v>11933</v>
      </c>
      <c r="B16785" s="32" t="s">
        <v>178</v>
      </c>
      <c r="C16785">
        <f t="shared" si="262"/>
        <v>37232</v>
      </c>
    </row>
    <row r="16786" spans="1:3">
      <c r="A16786" s="32" t="s">
        <v>11934</v>
      </c>
      <c r="B16786" s="32" t="s">
        <v>178</v>
      </c>
      <c r="C16786">
        <f t="shared" si="262"/>
        <v>37234</v>
      </c>
    </row>
    <row r="16787" spans="1:3">
      <c r="A16787" s="32" t="s">
        <v>11935</v>
      </c>
      <c r="B16787" s="32" t="s">
        <v>178</v>
      </c>
      <c r="C16787">
        <f t="shared" si="262"/>
        <v>37235</v>
      </c>
    </row>
    <row r="16788" spans="1:3">
      <c r="A16788" s="32" t="s">
        <v>11936</v>
      </c>
      <c r="B16788" s="32" t="s">
        <v>178</v>
      </c>
      <c r="C16788">
        <f t="shared" si="262"/>
        <v>37236</v>
      </c>
    </row>
    <row r="16789" spans="1:3">
      <c r="A16789" s="32" t="s">
        <v>11937</v>
      </c>
      <c r="B16789" s="32" t="s">
        <v>178</v>
      </c>
      <c r="C16789">
        <f t="shared" si="262"/>
        <v>37237</v>
      </c>
    </row>
    <row r="16790" spans="1:3">
      <c r="A16790" s="32" t="s">
        <v>11938</v>
      </c>
      <c r="B16790" s="32" t="s">
        <v>178</v>
      </c>
      <c r="C16790">
        <f t="shared" si="262"/>
        <v>37238</v>
      </c>
    </row>
    <row r="16791" spans="1:3">
      <c r="A16791" s="32" t="s">
        <v>11939</v>
      </c>
      <c r="B16791" s="32" t="s">
        <v>178</v>
      </c>
      <c r="C16791">
        <f t="shared" si="262"/>
        <v>37239</v>
      </c>
    </row>
    <row r="16792" spans="1:3">
      <c r="A16792" s="32" t="s">
        <v>11940</v>
      </c>
      <c r="B16792" s="32" t="s">
        <v>178</v>
      </c>
      <c r="C16792">
        <f t="shared" si="262"/>
        <v>37240</v>
      </c>
    </row>
    <row r="16793" spans="1:3">
      <c r="A16793" s="32" t="s">
        <v>11941</v>
      </c>
      <c r="B16793" s="32" t="s">
        <v>178</v>
      </c>
      <c r="C16793">
        <f t="shared" si="262"/>
        <v>37241</v>
      </c>
    </row>
    <row r="16794" spans="1:3">
      <c r="A16794" s="32" t="s">
        <v>11942</v>
      </c>
      <c r="B16794" s="32" t="s">
        <v>178</v>
      </c>
      <c r="C16794">
        <f t="shared" si="262"/>
        <v>37242</v>
      </c>
    </row>
    <row r="16795" spans="1:3">
      <c r="A16795" s="32" t="s">
        <v>11943</v>
      </c>
      <c r="B16795" s="32" t="s">
        <v>178</v>
      </c>
      <c r="C16795">
        <f t="shared" si="262"/>
        <v>37243</v>
      </c>
    </row>
    <row r="16796" spans="1:3">
      <c r="A16796" s="32" t="s">
        <v>11944</v>
      </c>
      <c r="B16796" s="32" t="s">
        <v>178</v>
      </c>
      <c r="C16796">
        <f t="shared" si="262"/>
        <v>37244</v>
      </c>
    </row>
    <row r="16797" spans="1:3">
      <c r="A16797" s="32" t="s">
        <v>11945</v>
      </c>
      <c r="B16797" s="32" t="s">
        <v>178</v>
      </c>
      <c r="C16797">
        <f t="shared" si="262"/>
        <v>37245</v>
      </c>
    </row>
    <row r="16798" spans="1:3">
      <c r="A16798" s="32" t="s">
        <v>11946</v>
      </c>
      <c r="B16798" s="32" t="s">
        <v>178</v>
      </c>
      <c r="C16798">
        <f t="shared" si="262"/>
        <v>37246</v>
      </c>
    </row>
    <row r="16799" spans="1:3">
      <c r="A16799" s="32" t="s">
        <v>11947</v>
      </c>
      <c r="B16799" s="32" t="s">
        <v>178</v>
      </c>
      <c r="C16799">
        <f t="shared" si="262"/>
        <v>37247</v>
      </c>
    </row>
    <row r="16800" spans="1:3">
      <c r="A16800" s="32" t="s">
        <v>11948</v>
      </c>
      <c r="B16800" s="32" t="s">
        <v>178</v>
      </c>
      <c r="C16800">
        <f t="shared" si="262"/>
        <v>37248</v>
      </c>
    </row>
    <row r="16801" spans="1:3">
      <c r="A16801" s="32" t="s">
        <v>11949</v>
      </c>
      <c r="B16801" s="32" t="s">
        <v>178</v>
      </c>
      <c r="C16801">
        <f t="shared" si="262"/>
        <v>37249</v>
      </c>
    </row>
    <row r="16802" spans="1:3">
      <c r="A16802" s="32" t="s">
        <v>11950</v>
      </c>
      <c r="B16802" s="32" t="s">
        <v>178</v>
      </c>
      <c r="C16802">
        <f t="shared" si="262"/>
        <v>37250</v>
      </c>
    </row>
    <row r="16803" spans="1:3">
      <c r="A16803" s="32" t="s">
        <v>11951</v>
      </c>
      <c r="B16803" s="32" t="s">
        <v>178</v>
      </c>
      <c r="C16803">
        <f t="shared" si="262"/>
        <v>37301</v>
      </c>
    </row>
    <row r="16804" spans="1:3">
      <c r="A16804" s="32" t="s">
        <v>11952</v>
      </c>
      <c r="B16804" s="32" t="s">
        <v>178</v>
      </c>
      <c r="C16804">
        <f t="shared" si="262"/>
        <v>37302</v>
      </c>
    </row>
    <row r="16805" spans="1:3">
      <c r="A16805" s="32" t="s">
        <v>11953</v>
      </c>
      <c r="B16805" s="32" t="s">
        <v>178</v>
      </c>
      <c r="C16805">
        <f t="shared" si="262"/>
        <v>37303</v>
      </c>
    </row>
    <row r="16806" spans="1:3">
      <c r="A16806" s="32" t="s">
        <v>11954</v>
      </c>
      <c r="B16806" s="32" t="s">
        <v>178</v>
      </c>
      <c r="C16806">
        <f t="shared" si="262"/>
        <v>37304</v>
      </c>
    </row>
    <row r="16807" spans="1:3">
      <c r="A16807" s="32" t="s">
        <v>11955</v>
      </c>
      <c r="B16807" s="32" t="s">
        <v>178</v>
      </c>
      <c r="C16807">
        <f t="shared" si="262"/>
        <v>37305</v>
      </c>
    </row>
    <row r="16808" spans="1:3">
      <c r="A16808" s="32" t="s">
        <v>11956</v>
      </c>
      <c r="B16808" s="32" t="s">
        <v>178</v>
      </c>
      <c r="C16808">
        <f t="shared" si="262"/>
        <v>37306</v>
      </c>
    </row>
    <row r="16809" spans="1:3">
      <c r="A16809" s="32" t="s">
        <v>11957</v>
      </c>
      <c r="B16809" s="32" t="s">
        <v>178</v>
      </c>
      <c r="C16809">
        <f t="shared" si="262"/>
        <v>37307</v>
      </c>
    </row>
    <row r="16810" spans="1:3">
      <c r="A16810" s="32" t="s">
        <v>11958</v>
      </c>
      <c r="B16810" s="32" t="s">
        <v>178</v>
      </c>
      <c r="C16810">
        <f t="shared" si="262"/>
        <v>37308</v>
      </c>
    </row>
    <row r="16811" spans="1:3">
      <c r="A16811" s="32" t="s">
        <v>11959</v>
      </c>
      <c r="B16811" s="32" t="s">
        <v>178</v>
      </c>
      <c r="C16811">
        <f t="shared" si="262"/>
        <v>37309</v>
      </c>
    </row>
    <row r="16812" spans="1:3">
      <c r="A16812" s="32" t="s">
        <v>11960</v>
      </c>
      <c r="B16812" s="32" t="s">
        <v>178</v>
      </c>
      <c r="C16812">
        <f t="shared" si="262"/>
        <v>37310</v>
      </c>
    </row>
    <row r="16813" spans="1:3">
      <c r="A16813" s="32" t="s">
        <v>11961</v>
      </c>
      <c r="B16813" s="32" t="s">
        <v>178</v>
      </c>
      <c r="C16813">
        <f t="shared" si="262"/>
        <v>37311</v>
      </c>
    </row>
    <row r="16814" spans="1:3">
      <c r="A16814" s="32" t="s">
        <v>11962</v>
      </c>
      <c r="B16814" s="32" t="s">
        <v>178</v>
      </c>
      <c r="C16814">
        <f t="shared" si="262"/>
        <v>37312</v>
      </c>
    </row>
    <row r="16815" spans="1:3">
      <c r="A16815" s="32" t="s">
        <v>11963</v>
      </c>
      <c r="B16815" s="32" t="s">
        <v>178</v>
      </c>
      <c r="C16815">
        <f t="shared" si="262"/>
        <v>37313</v>
      </c>
    </row>
    <row r="16816" spans="1:3">
      <c r="A16816" s="32" t="s">
        <v>11964</v>
      </c>
      <c r="B16816" s="32" t="s">
        <v>178</v>
      </c>
      <c r="C16816">
        <f t="shared" si="262"/>
        <v>37314</v>
      </c>
    </row>
    <row r="16817" spans="1:3">
      <c r="A16817" s="32" t="s">
        <v>11965</v>
      </c>
      <c r="B16817" s="32" t="s">
        <v>178</v>
      </c>
      <c r="C16817">
        <f t="shared" si="262"/>
        <v>37315</v>
      </c>
    </row>
    <row r="16818" spans="1:3">
      <c r="A16818" s="32" t="s">
        <v>11966</v>
      </c>
      <c r="B16818" s="32" t="s">
        <v>178</v>
      </c>
      <c r="C16818">
        <f t="shared" si="262"/>
        <v>37316</v>
      </c>
    </row>
    <row r="16819" spans="1:3">
      <c r="A16819" s="32" t="s">
        <v>11967</v>
      </c>
      <c r="B16819" s="32" t="s">
        <v>178</v>
      </c>
      <c r="C16819">
        <f t="shared" si="262"/>
        <v>37317</v>
      </c>
    </row>
    <row r="16820" spans="1:3">
      <c r="A16820" s="32" t="s">
        <v>11968</v>
      </c>
      <c r="B16820" s="32" t="s">
        <v>178</v>
      </c>
      <c r="C16820">
        <f t="shared" si="262"/>
        <v>37318</v>
      </c>
    </row>
    <row r="16821" spans="1:3">
      <c r="A16821" s="32" t="s">
        <v>11969</v>
      </c>
      <c r="B16821" s="32" t="s">
        <v>178</v>
      </c>
      <c r="C16821">
        <f t="shared" si="262"/>
        <v>37320</v>
      </c>
    </row>
    <row r="16822" spans="1:3">
      <c r="A16822" s="32" t="s">
        <v>11970</v>
      </c>
      <c r="B16822" s="32" t="s">
        <v>178</v>
      </c>
      <c r="C16822">
        <f t="shared" si="262"/>
        <v>37321</v>
      </c>
    </row>
    <row r="16823" spans="1:3">
      <c r="A16823" s="32" t="s">
        <v>11971</v>
      </c>
      <c r="B16823" s="32" t="s">
        <v>178</v>
      </c>
      <c r="C16823">
        <f t="shared" si="262"/>
        <v>37322</v>
      </c>
    </row>
    <row r="16824" spans="1:3">
      <c r="A16824" s="32" t="s">
        <v>11972</v>
      </c>
      <c r="B16824" s="32" t="s">
        <v>178</v>
      </c>
      <c r="C16824">
        <f t="shared" si="262"/>
        <v>37323</v>
      </c>
    </row>
    <row r="16825" spans="1:3">
      <c r="A16825" s="32" t="s">
        <v>11973</v>
      </c>
      <c r="B16825" s="32" t="s">
        <v>178</v>
      </c>
      <c r="C16825">
        <f t="shared" si="262"/>
        <v>37324</v>
      </c>
    </row>
    <row r="16826" spans="1:3">
      <c r="A16826" s="32" t="s">
        <v>11974</v>
      </c>
      <c r="B16826" s="32" t="s">
        <v>178</v>
      </c>
      <c r="C16826">
        <f t="shared" si="262"/>
        <v>37325</v>
      </c>
    </row>
    <row r="16827" spans="1:3">
      <c r="A16827" s="32" t="s">
        <v>11975</v>
      </c>
      <c r="B16827" s="32" t="s">
        <v>178</v>
      </c>
      <c r="C16827">
        <f t="shared" si="262"/>
        <v>37326</v>
      </c>
    </row>
    <row r="16828" spans="1:3">
      <c r="A16828" s="32" t="s">
        <v>11976</v>
      </c>
      <c r="B16828" s="32" t="s">
        <v>178</v>
      </c>
      <c r="C16828">
        <f t="shared" si="262"/>
        <v>37327</v>
      </c>
    </row>
    <row r="16829" spans="1:3">
      <c r="A16829" s="32" t="s">
        <v>11977</v>
      </c>
      <c r="B16829" s="32" t="s">
        <v>178</v>
      </c>
      <c r="C16829">
        <f t="shared" si="262"/>
        <v>37328</v>
      </c>
    </row>
    <row r="16830" spans="1:3">
      <c r="A16830" s="32" t="s">
        <v>11978</v>
      </c>
      <c r="B16830" s="32" t="s">
        <v>178</v>
      </c>
      <c r="C16830">
        <f t="shared" si="262"/>
        <v>37329</v>
      </c>
    </row>
    <row r="16831" spans="1:3">
      <c r="A16831" s="32" t="s">
        <v>11979</v>
      </c>
      <c r="B16831" s="32" t="s">
        <v>178</v>
      </c>
      <c r="C16831">
        <f t="shared" si="262"/>
        <v>37330</v>
      </c>
    </row>
    <row r="16832" spans="1:3">
      <c r="A16832" s="32" t="s">
        <v>11980</v>
      </c>
      <c r="B16832" s="32" t="s">
        <v>178</v>
      </c>
      <c r="C16832">
        <f t="shared" si="262"/>
        <v>37331</v>
      </c>
    </row>
    <row r="16833" spans="1:3">
      <c r="A16833" s="32" t="s">
        <v>11981</v>
      </c>
      <c r="B16833" s="32" t="s">
        <v>178</v>
      </c>
      <c r="C16833">
        <f t="shared" si="262"/>
        <v>37332</v>
      </c>
    </row>
    <row r="16834" spans="1:3">
      <c r="A16834" s="32" t="s">
        <v>11982</v>
      </c>
      <c r="B16834" s="32" t="s">
        <v>178</v>
      </c>
      <c r="C16834">
        <f t="shared" ref="C16834:C16897" si="263">1*A16834</f>
        <v>37333</v>
      </c>
    </row>
    <row r="16835" spans="1:3">
      <c r="A16835" s="32" t="s">
        <v>11983</v>
      </c>
      <c r="B16835" s="32" t="s">
        <v>178</v>
      </c>
      <c r="C16835">
        <f t="shared" si="263"/>
        <v>37334</v>
      </c>
    </row>
    <row r="16836" spans="1:3">
      <c r="A16836" s="32" t="s">
        <v>11984</v>
      </c>
      <c r="B16836" s="32" t="s">
        <v>178</v>
      </c>
      <c r="C16836">
        <f t="shared" si="263"/>
        <v>37335</v>
      </c>
    </row>
    <row r="16837" spans="1:3">
      <c r="A16837" s="32" t="s">
        <v>11985</v>
      </c>
      <c r="B16837" s="32" t="s">
        <v>178</v>
      </c>
      <c r="C16837">
        <f t="shared" si="263"/>
        <v>37336</v>
      </c>
    </row>
    <row r="16838" spans="1:3">
      <c r="A16838" s="32" t="s">
        <v>11986</v>
      </c>
      <c r="B16838" s="32" t="s">
        <v>178</v>
      </c>
      <c r="C16838">
        <f t="shared" si="263"/>
        <v>37337</v>
      </c>
    </row>
    <row r="16839" spans="1:3">
      <c r="A16839" s="32" t="s">
        <v>11987</v>
      </c>
      <c r="B16839" s="32" t="s">
        <v>178</v>
      </c>
      <c r="C16839">
        <f t="shared" si="263"/>
        <v>37338</v>
      </c>
    </row>
    <row r="16840" spans="1:3">
      <c r="A16840" s="32" t="s">
        <v>11988</v>
      </c>
      <c r="B16840" s="32" t="s">
        <v>178</v>
      </c>
      <c r="C16840">
        <f t="shared" si="263"/>
        <v>37339</v>
      </c>
    </row>
    <row r="16841" spans="1:3">
      <c r="A16841" s="32" t="s">
        <v>11989</v>
      </c>
      <c r="B16841" s="32" t="s">
        <v>178</v>
      </c>
      <c r="C16841">
        <f t="shared" si="263"/>
        <v>37340</v>
      </c>
    </row>
    <row r="16842" spans="1:3">
      <c r="A16842" s="32" t="s">
        <v>11990</v>
      </c>
      <c r="B16842" s="32" t="s">
        <v>178</v>
      </c>
      <c r="C16842">
        <f t="shared" si="263"/>
        <v>37341</v>
      </c>
    </row>
    <row r="16843" spans="1:3">
      <c r="A16843" s="32" t="s">
        <v>11991</v>
      </c>
      <c r="B16843" s="32" t="s">
        <v>178</v>
      </c>
      <c r="C16843">
        <f t="shared" si="263"/>
        <v>37342</v>
      </c>
    </row>
    <row r="16844" spans="1:3">
      <c r="A16844" s="32" t="s">
        <v>11992</v>
      </c>
      <c r="B16844" s="32" t="s">
        <v>178</v>
      </c>
      <c r="C16844">
        <f t="shared" si="263"/>
        <v>37343</v>
      </c>
    </row>
    <row r="16845" spans="1:3">
      <c r="A16845" s="32" t="s">
        <v>11993</v>
      </c>
      <c r="B16845" s="32" t="s">
        <v>178</v>
      </c>
      <c r="C16845">
        <f t="shared" si="263"/>
        <v>37345</v>
      </c>
    </row>
    <row r="16846" spans="1:3">
      <c r="A16846" s="32" t="s">
        <v>11994</v>
      </c>
      <c r="B16846" s="32" t="s">
        <v>178</v>
      </c>
      <c r="C16846">
        <f t="shared" si="263"/>
        <v>37346</v>
      </c>
    </row>
    <row r="16847" spans="1:3">
      <c r="A16847" s="32" t="s">
        <v>11995</v>
      </c>
      <c r="B16847" s="32" t="s">
        <v>178</v>
      </c>
      <c r="C16847">
        <f t="shared" si="263"/>
        <v>37347</v>
      </c>
    </row>
    <row r="16848" spans="1:3">
      <c r="A16848" s="32" t="s">
        <v>11996</v>
      </c>
      <c r="B16848" s="32" t="s">
        <v>178</v>
      </c>
      <c r="C16848">
        <f t="shared" si="263"/>
        <v>37348</v>
      </c>
    </row>
    <row r="16849" spans="1:3">
      <c r="A16849" s="32" t="s">
        <v>11997</v>
      </c>
      <c r="B16849" s="32" t="s">
        <v>178</v>
      </c>
      <c r="C16849">
        <f t="shared" si="263"/>
        <v>37349</v>
      </c>
    </row>
    <row r="16850" spans="1:3">
      <c r="A16850" s="32" t="s">
        <v>11998</v>
      </c>
      <c r="B16850" s="32" t="s">
        <v>178</v>
      </c>
      <c r="C16850">
        <f t="shared" si="263"/>
        <v>37350</v>
      </c>
    </row>
    <row r="16851" spans="1:3">
      <c r="A16851" s="32" t="s">
        <v>11999</v>
      </c>
      <c r="B16851" s="32" t="s">
        <v>178</v>
      </c>
      <c r="C16851">
        <f t="shared" si="263"/>
        <v>37351</v>
      </c>
    </row>
    <row r="16852" spans="1:3">
      <c r="A16852" s="32" t="s">
        <v>12000</v>
      </c>
      <c r="B16852" s="32" t="s">
        <v>178</v>
      </c>
      <c r="C16852">
        <f t="shared" si="263"/>
        <v>37352</v>
      </c>
    </row>
    <row r="16853" spans="1:3">
      <c r="A16853" s="32" t="s">
        <v>12001</v>
      </c>
      <c r="B16853" s="32" t="s">
        <v>178</v>
      </c>
      <c r="C16853">
        <f t="shared" si="263"/>
        <v>37353</v>
      </c>
    </row>
    <row r="16854" spans="1:3">
      <c r="A16854" s="32" t="s">
        <v>12002</v>
      </c>
      <c r="B16854" s="32" t="s">
        <v>178</v>
      </c>
      <c r="C16854">
        <f t="shared" si="263"/>
        <v>37354</v>
      </c>
    </row>
    <row r="16855" spans="1:3">
      <c r="A16855" s="32" t="s">
        <v>12003</v>
      </c>
      <c r="B16855" s="32" t="s">
        <v>178</v>
      </c>
      <c r="C16855">
        <f t="shared" si="263"/>
        <v>37355</v>
      </c>
    </row>
    <row r="16856" spans="1:3">
      <c r="A16856" s="32" t="s">
        <v>12004</v>
      </c>
      <c r="B16856" s="32" t="s">
        <v>178</v>
      </c>
      <c r="C16856">
        <f t="shared" si="263"/>
        <v>37356</v>
      </c>
    </row>
    <row r="16857" spans="1:3">
      <c r="A16857" s="32" t="s">
        <v>12005</v>
      </c>
      <c r="B16857" s="32" t="s">
        <v>178</v>
      </c>
      <c r="C16857">
        <f t="shared" si="263"/>
        <v>37357</v>
      </c>
    </row>
    <row r="16858" spans="1:3">
      <c r="A16858" s="32" t="s">
        <v>12006</v>
      </c>
      <c r="B16858" s="32" t="s">
        <v>178</v>
      </c>
      <c r="C16858">
        <f t="shared" si="263"/>
        <v>37358</v>
      </c>
    </row>
    <row r="16859" spans="1:3">
      <c r="A16859" s="32" t="s">
        <v>12007</v>
      </c>
      <c r="B16859" s="32" t="s">
        <v>178</v>
      </c>
      <c r="C16859">
        <f t="shared" si="263"/>
        <v>37359</v>
      </c>
    </row>
    <row r="16860" spans="1:3">
      <c r="A16860" s="32" t="s">
        <v>12008</v>
      </c>
      <c r="B16860" s="32" t="s">
        <v>178</v>
      </c>
      <c r="C16860">
        <f t="shared" si="263"/>
        <v>37360</v>
      </c>
    </row>
    <row r="16861" spans="1:3">
      <c r="A16861" s="32" t="s">
        <v>12009</v>
      </c>
      <c r="B16861" s="32" t="s">
        <v>178</v>
      </c>
      <c r="C16861">
        <f t="shared" si="263"/>
        <v>37361</v>
      </c>
    </row>
    <row r="16862" spans="1:3">
      <c r="A16862" s="32" t="s">
        <v>12010</v>
      </c>
      <c r="B16862" s="32" t="s">
        <v>178</v>
      </c>
      <c r="C16862">
        <f t="shared" si="263"/>
        <v>37362</v>
      </c>
    </row>
    <row r="16863" spans="1:3">
      <c r="A16863" s="32" t="s">
        <v>12011</v>
      </c>
      <c r="B16863" s="32" t="s">
        <v>178</v>
      </c>
      <c r="C16863">
        <f t="shared" si="263"/>
        <v>37363</v>
      </c>
    </row>
    <row r="16864" spans="1:3">
      <c r="A16864" s="32" t="s">
        <v>12012</v>
      </c>
      <c r="B16864" s="32" t="s">
        <v>178</v>
      </c>
      <c r="C16864">
        <f t="shared" si="263"/>
        <v>37364</v>
      </c>
    </row>
    <row r="16865" spans="1:3">
      <c r="A16865" s="32" t="s">
        <v>12013</v>
      </c>
      <c r="B16865" s="32" t="s">
        <v>178</v>
      </c>
      <c r="C16865">
        <f t="shared" si="263"/>
        <v>37365</v>
      </c>
    </row>
    <row r="16866" spans="1:3">
      <c r="A16866" s="32" t="s">
        <v>12014</v>
      </c>
      <c r="B16866" s="32" t="s">
        <v>178</v>
      </c>
      <c r="C16866">
        <f t="shared" si="263"/>
        <v>37366</v>
      </c>
    </row>
    <row r="16867" spans="1:3">
      <c r="A16867" s="32" t="s">
        <v>12015</v>
      </c>
      <c r="B16867" s="32" t="s">
        <v>178</v>
      </c>
      <c r="C16867">
        <f t="shared" si="263"/>
        <v>37367</v>
      </c>
    </row>
    <row r="16868" spans="1:3">
      <c r="A16868" s="32" t="s">
        <v>12016</v>
      </c>
      <c r="B16868" s="32" t="s">
        <v>178</v>
      </c>
      <c r="C16868">
        <f t="shared" si="263"/>
        <v>37369</v>
      </c>
    </row>
    <row r="16869" spans="1:3">
      <c r="A16869" s="32" t="s">
        <v>12017</v>
      </c>
      <c r="B16869" s="32" t="s">
        <v>178</v>
      </c>
      <c r="C16869">
        <f t="shared" si="263"/>
        <v>37370</v>
      </c>
    </row>
    <row r="16870" spans="1:3">
      <c r="A16870" s="32" t="s">
        <v>12018</v>
      </c>
      <c r="B16870" s="32" t="s">
        <v>178</v>
      </c>
      <c r="C16870">
        <f t="shared" si="263"/>
        <v>37371</v>
      </c>
    </row>
    <row r="16871" spans="1:3">
      <c r="A16871" s="32" t="s">
        <v>12019</v>
      </c>
      <c r="B16871" s="32" t="s">
        <v>178</v>
      </c>
      <c r="C16871">
        <f t="shared" si="263"/>
        <v>37372</v>
      </c>
    </row>
    <row r="16872" spans="1:3">
      <c r="A16872" s="32" t="s">
        <v>12020</v>
      </c>
      <c r="B16872" s="32" t="s">
        <v>178</v>
      </c>
      <c r="C16872">
        <f t="shared" si="263"/>
        <v>37373</v>
      </c>
    </row>
    <row r="16873" spans="1:3">
      <c r="A16873" s="32" t="s">
        <v>12021</v>
      </c>
      <c r="B16873" s="32" t="s">
        <v>178</v>
      </c>
      <c r="C16873">
        <f t="shared" si="263"/>
        <v>37374</v>
      </c>
    </row>
    <row r="16874" spans="1:3">
      <c r="A16874" s="32" t="s">
        <v>12022</v>
      </c>
      <c r="B16874" s="32" t="s">
        <v>178</v>
      </c>
      <c r="C16874">
        <f t="shared" si="263"/>
        <v>37375</v>
      </c>
    </row>
    <row r="16875" spans="1:3">
      <c r="A16875" s="32" t="s">
        <v>12023</v>
      </c>
      <c r="B16875" s="32" t="s">
        <v>178</v>
      </c>
      <c r="C16875">
        <f t="shared" si="263"/>
        <v>37376</v>
      </c>
    </row>
    <row r="16876" spans="1:3">
      <c r="A16876" s="32" t="s">
        <v>12024</v>
      </c>
      <c r="B16876" s="32" t="s">
        <v>178</v>
      </c>
      <c r="C16876">
        <f t="shared" si="263"/>
        <v>37377</v>
      </c>
    </row>
    <row r="16877" spans="1:3">
      <c r="A16877" s="32" t="s">
        <v>12025</v>
      </c>
      <c r="B16877" s="32" t="s">
        <v>178</v>
      </c>
      <c r="C16877">
        <f t="shared" si="263"/>
        <v>37378</v>
      </c>
    </row>
    <row r="16878" spans="1:3">
      <c r="A16878" s="32" t="s">
        <v>12026</v>
      </c>
      <c r="B16878" s="32" t="s">
        <v>178</v>
      </c>
      <c r="C16878">
        <f t="shared" si="263"/>
        <v>37379</v>
      </c>
    </row>
    <row r="16879" spans="1:3">
      <c r="A16879" s="32" t="s">
        <v>12027</v>
      </c>
      <c r="B16879" s="32" t="s">
        <v>178</v>
      </c>
      <c r="C16879">
        <f t="shared" si="263"/>
        <v>37380</v>
      </c>
    </row>
    <row r="16880" spans="1:3">
      <c r="A16880" s="32" t="s">
        <v>12028</v>
      </c>
      <c r="B16880" s="32" t="s">
        <v>178</v>
      </c>
      <c r="C16880">
        <f t="shared" si="263"/>
        <v>37381</v>
      </c>
    </row>
    <row r="16881" spans="1:3">
      <c r="A16881" s="32" t="s">
        <v>12029</v>
      </c>
      <c r="B16881" s="32" t="s">
        <v>178</v>
      </c>
      <c r="C16881">
        <f t="shared" si="263"/>
        <v>37382</v>
      </c>
    </row>
    <row r="16882" spans="1:3">
      <c r="A16882" s="32" t="s">
        <v>12030</v>
      </c>
      <c r="B16882" s="32" t="s">
        <v>178</v>
      </c>
      <c r="C16882">
        <f t="shared" si="263"/>
        <v>37383</v>
      </c>
    </row>
    <row r="16883" spans="1:3">
      <c r="A16883" s="32" t="s">
        <v>12031</v>
      </c>
      <c r="B16883" s="32" t="s">
        <v>178</v>
      </c>
      <c r="C16883">
        <f t="shared" si="263"/>
        <v>37384</v>
      </c>
    </row>
    <row r="16884" spans="1:3">
      <c r="A16884" s="32" t="s">
        <v>12032</v>
      </c>
      <c r="B16884" s="32" t="s">
        <v>178</v>
      </c>
      <c r="C16884">
        <f t="shared" si="263"/>
        <v>37385</v>
      </c>
    </row>
    <row r="16885" spans="1:3">
      <c r="A16885" s="32" t="s">
        <v>12033</v>
      </c>
      <c r="B16885" s="32" t="s">
        <v>178</v>
      </c>
      <c r="C16885">
        <f t="shared" si="263"/>
        <v>37387</v>
      </c>
    </row>
    <row r="16886" spans="1:3">
      <c r="A16886" s="32" t="s">
        <v>12034</v>
      </c>
      <c r="B16886" s="32" t="s">
        <v>178</v>
      </c>
      <c r="C16886">
        <f t="shared" si="263"/>
        <v>37388</v>
      </c>
    </row>
    <row r="16887" spans="1:3">
      <c r="A16887" s="32" t="s">
        <v>12035</v>
      </c>
      <c r="B16887" s="32" t="s">
        <v>178</v>
      </c>
      <c r="C16887">
        <f t="shared" si="263"/>
        <v>37389</v>
      </c>
    </row>
    <row r="16888" spans="1:3">
      <c r="A16888" s="32" t="s">
        <v>12036</v>
      </c>
      <c r="B16888" s="32" t="s">
        <v>178</v>
      </c>
      <c r="C16888">
        <f t="shared" si="263"/>
        <v>37391</v>
      </c>
    </row>
    <row r="16889" spans="1:3">
      <c r="A16889" s="32" t="s">
        <v>12037</v>
      </c>
      <c r="B16889" s="32" t="s">
        <v>178</v>
      </c>
      <c r="C16889">
        <f t="shared" si="263"/>
        <v>37394</v>
      </c>
    </row>
    <row r="16890" spans="1:3">
      <c r="A16890" s="32" t="s">
        <v>12038</v>
      </c>
      <c r="B16890" s="32" t="s">
        <v>178</v>
      </c>
      <c r="C16890">
        <f t="shared" si="263"/>
        <v>37395</v>
      </c>
    </row>
    <row r="16891" spans="1:3">
      <c r="A16891" s="32" t="s">
        <v>12039</v>
      </c>
      <c r="B16891" s="32" t="s">
        <v>178</v>
      </c>
      <c r="C16891">
        <f t="shared" si="263"/>
        <v>37396</v>
      </c>
    </row>
    <row r="16892" spans="1:3">
      <c r="A16892" s="32" t="s">
        <v>12040</v>
      </c>
      <c r="B16892" s="32" t="s">
        <v>178</v>
      </c>
      <c r="C16892">
        <f t="shared" si="263"/>
        <v>37397</v>
      </c>
    </row>
    <row r="16893" spans="1:3">
      <c r="A16893" s="32" t="s">
        <v>12041</v>
      </c>
      <c r="B16893" s="32" t="s">
        <v>178</v>
      </c>
      <c r="C16893">
        <f t="shared" si="263"/>
        <v>37398</v>
      </c>
    </row>
    <row r="16894" spans="1:3">
      <c r="A16894" s="32" t="s">
        <v>12042</v>
      </c>
      <c r="B16894" s="32" t="s">
        <v>178</v>
      </c>
      <c r="C16894">
        <f t="shared" si="263"/>
        <v>37400</v>
      </c>
    </row>
    <row r="16895" spans="1:3">
      <c r="A16895" s="32" t="s">
        <v>12043</v>
      </c>
      <c r="B16895" s="32" t="s">
        <v>178</v>
      </c>
      <c r="C16895">
        <f t="shared" si="263"/>
        <v>37401</v>
      </c>
    </row>
    <row r="16896" spans="1:3">
      <c r="A16896" s="32" t="s">
        <v>12044</v>
      </c>
      <c r="B16896" s="32" t="s">
        <v>178</v>
      </c>
      <c r="C16896">
        <f t="shared" si="263"/>
        <v>37402</v>
      </c>
    </row>
    <row r="16897" spans="1:3">
      <c r="A16897" s="32" t="s">
        <v>12045</v>
      </c>
      <c r="B16897" s="32" t="s">
        <v>178</v>
      </c>
      <c r="C16897">
        <f t="shared" si="263"/>
        <v>37403</v>
      </c>
    </row>
    <row r="16898" spans="1:3">
      <c r="A16898" s="32" t="s">
        <v>12046</v>
      </c>
      <c r="B16898" s="32" t="s">
        <v>178</v>
      </c>
      <c r="C16898">
        <f t="shared" ref="C16898:C16961" si="264">1*A16898</f>
        <v>37404</v>
      </c>
    </row>
    <row r="16899" spans="1:3">
      <c r="A16899" s="32" t="s">
        <v>12047</v>
      </c>
      <c r="B16899" s="32" t="s">
        <v>178</v>
      </c>
      <c r="C16899">
        <f t="shared" si="264"/>
        <v>37405</v>
      </c>
    </row>
    <row r="16900" spans="1:3">
      <c r="A16900" s="32" t="s">
        <v>12048</v>
      </c>
      <c r="B16900" s="32" t="s">
        <v>178</v>
      </c>
      <c r="C16900">
        <f t="shared" si="264"/>
        <v>37406</v>
      </c>
    </row>
    <row r="16901" spans="1:3">
      <c r="A16901" s="32" t="s">
        <v>12049</v>
      </c>
      <c r="B16901" s="32" t="s">
        <v>178</v>
      </c>
      <c r="C16901">
        <f t="shared" si="264"/>
        <v>37407</v>
      </c>
    </row>
    <row r="16902" spans="1:3">
      <c r="A16902" s="32" t="s">
        <v>12050</v>
      </c>
      <c r="B16902" s="32" t="s">
        <v>178</v>
      </c>
      <c r="C16902">
        <f t="shared" si="264"/>
        <v>37408</v>
      </c>
    </row>
    <row r="16903" spans="1:3">
      <c r="A16903" s="32" t="s">
        <v>12051</v>
      </c>
      <c r="B16903" s="32" t="s">
        <v>178</v>
      </c>
      <c r="C16903">
        <f t="shared" si="264"/>
        <v>37409</v>
      </c>
    </row>
    <row r="16904" spans="1:3">
      <c r="A16904" s="32" t="s">
        <v>12052</v>
      </c>
      <c r="B16904" s="32" t="s">
        <v>178</v>
      </c>
      <c r="C16904">
        <f t="shared" si="264"/>
        <v>37410</v>
      </c>
    </row>
    <row r="16905" spans="1:3">
      <c r="A16905" s="32" t="s">
        <v>12053</v>
      </c>
      <c r="B16905" s="32" t="s">
        <v>178</v>
      </c>
      <c r="C16905">
        <f t="shared" si="264"/>
        <v>37411</v>
      </c>
    </row>
    <row r="16906" spans="1:3">
      <c r="A16906" s="32" t="s">
        <v>12054</v>
      </c>
      <c r="B16906" s="32" t="s">
        <v>178</v>
      </c>
      <c r="C16906">
        <f t="shared" si="264"/>
        <v>37412</v>
      </c>
    </row>
    <row r="16907" spans="1:3">
      <c r="A16907" s="32" t="s">
        <v>12055</v>
      </c>
      <c r="B16907" s="32" t="s">
        <v>178</v>
      </c>
      <c r="C16907">
        <f t="shared" si="264"/>
        <v>37414</v>
      </c>
    </row>
    <row r="16908" spans="1:3">
      <c r="A16908" s="32" t="s">
        <v>12056</v>
      </c>
      <c r="B16908" s="32" t="s">
        <v>178</v>
      </c>
      <c r="C16908">
        <f t="shared" si="264"/>
        <v>37415</v>
      </c>
    </row>
    <row r="16909" spans="1:3">
      <c r="A16909" s="32" t="s">
        <v>12057</v>
      </c>
      <c r="B16909" s="32" t="s">
        <v>178</v>
      </c>
      <c r="C16909">
        <f t="shared" si="264"/>
        <v>37416</v>
      </c>
    </row>
    <row r="16910" spans="1:3">
      <c r="A16910" s="32" t="s">
        <v>12058</v>
      </c>
      <c r="B16910" s="32" t="s">
        <v>178</v>
      </c>
      <c r="C16910">
        <f t="shared" si="264"/>
        <v>37419</v>
      </c>
    </row>
    <row r="16911" spans="1:3">
      <c r="A16911" s="32" t="s">
        <v>12059</v>
      </c>
      <c r="B16911" s="32" t="s">
        <v>178</v>
      </c>
      <c r="C16911">
        <f t="shared" si="264"/>
        <v>37421</v>
      </c>
    </row>
    <row r="16912" spans="1:3">
      <c r="A16912" s="32" t="s">
        <v>12060</v>
      </c>
      <c r="B16912" s="32" t="s">
        <v>178</v>
      </c>
      <c r="C16912">
        <f t="shared" si="264"/>
        <v>37422</v>
      </c>
    </row>
    <row r="16913" spans="1:3">
      <c r="A16913" s="32" t="s">
        <v>12061</v>
      </c>
      <c r="B16913" s="32" t="s">
        <v>178</v>
      </c>
      <c r="C16913">
        <f t="shared" si="264"/>
        <v>37424</v>
      </c>
    </row>
    <row r="16914" spans="1:3">
      <c r="A16914" s="32" t="s">
        <v>12062</v>
      </c>
      <c r="B16914" s="32" t="s">
        <v>178</v>
      </c>
      <c r="C16914">
        <f t="shared" si="264"/>
        <v>37450</v>
      </c>
    </row>
    <row r="16915" spans="1:3">
      <c r="A16915" s="32" t="s">
        <v>12063</v>
      </c>
      <c r="B16915" s="32" t="s">
        <v>178</v>
      </c>
      <c r="C16915">
        <f t="shared" si="264"/>
        <v>37499</v>
      </c>
    </row>
    <row r="16916" spans="1:3">
      <c r="A16916" s="32" t="s">
        <v>12064</v>
      </c>
      <c r="B16916" s="32" t="s">
        <v>178</v>
      </c>
      <c r="C16916">
        <f t="shared" si="264"/>
        <v>37501</v>
      </c>
    </row>
    <row r="16917" spans="1:3">
      <c r="A16917" s="32" t="s">
        <v>12065</v>
      </c>
      <c r="B16917" s="32" t="s">
        <v>178</v>
      </c>
      <c r="C16917">
        <f t="shared" si="264"/>
        <v>37544</v>
      </c>
    </row>
    <row r="16918" spans="1:3">
      <c r="A16918" s="32" t="s">
        <v>12066</v>
      </c>
      <c r="B16918" s="32" t="s">
        <v>178</v>
      </c>
      <c r="C16918">
        <f t="shared" si="264"/>
        <v>37601</v>
      </c>
    </row>
    <row r="16919" spans="1:3">
      <c r="A16919" s="32" t="s">
        <v>12067</v>
      </c>
      <c r="B16919" s="32" t="s">
        <v>178</v>
      </c>
      <c r="C16919">
        <f t="shared" si="264"/>
        <v>37602</v>
      </c>
    </row>
    <row r="16920" spans="1:3">
      <c r="A16920" s="32" t="s">
        <v>12068</v>
      </c>
      <c r="B16920" s="32" t="s">
        <v>178</v>
      </c>
      <c r="C16920">
        <f t="shared" si="264"/>
        <v>37603</v>
      </c>
    </row>
    <row r="16921" spans="1:3">
      <c r="A16921" s="32" t="s">
        <v>12069</v>
      </c>
      <c r="B16921" s="32" t="s">
        <v>178</v>
      </c>
      <c r="C16921">
        <f t="shared" si="264"/>
        <v>37604</v>
      </c>
    </row>
    <row r="16922" spans="1:3">
      <c r="A16922" s="32" t="s">
        <v>12070</v>
      </c>
      <c r="B16922" s="32" t="s">
        <v>178</v>
      </c>
      <c r="C16922">
        <f t="shared" si="264"/>
        <v>37605</v>
      </c>
    </row>
    <row r="16923" spans="1:3">
      <c r="A16923" s="32" t="s">
        <v>12071</v>
      </c>
      <c r="B16923" s="32" t="s">
        <v>178</v>
      </c>
      <c r="C16923">
        <f t="shared" si="264"/>
        <v>37614</v>
      </c>
    </row>
    <row r="16924" spans="1:3">
      <c r="A16924" s="32" t="s">
        <v>12072</v>
      </c>
      <c r="B16924" s="32" t="s">
        <v>178</v>
      </c>
      <c r="C16924">
        <f t="shared" si="264"/>
        <v>37615</v>
      </c>
    </row>
    <row r="16925" spans="1:3">
      <c r="A16925" s="32" t="s">
        <v>12073</v>
      </c>
      <c r="B16925" s="32" t="s">
        <v>178</v>
      </c>
      <c r="C16925">
        <f t="shared" si="264"/>
        <v>37616</v>
      </c>
    </row>
    <row r="16926" spans="1:3">
      <c r="A16926" s="32" t="s">
        <v>12074</v>
      </c>
      <c r="B16926" s="32" t="s">
        <v>178</v>
      </c>
      <c r="C16926">
        <f t="shared" si="264"/>
        <v>37617</v>
      </c>
    </row>
    <row r="16927" spans="1:3">
      <c r="A16927" s="32" t="s">
        <v>12075</v>
      </c>
      <c r="B16927" s="32" t="s">
        <v>178</v>
      </c>
      <c r="C16927">
        <f t="shared" si="264"/>
        <v>37618</v>
      </c>
    </row>
    <row r="16928" spans="1:3">
      <c r="A16928" s="32" t="s">
        <v>12076</v>
      </c>
      <c r="B16928" s="32" t="s">
        <v>178</v>
      </c>
      <c r="C16928">
        <f t="shared" si="264"/>
        <v>37620</v>
      </c>
    </row>
    <row r="16929" spans="1:3">
      <c r="A16929" s="32" t="s">
        <v>12077</v>
      </c>
      <c r="B16929" s="32" t="s">
        <v>178</v>
      </c>
      <c r="C16929">
        <f t="shared" si="264"/>
        <v>37621</v>
      </c>
    </row>
    <row r="16930" spans="1:3">
      <c r="A16930" s="32" t="s">
        <v>12078</v>
      </c>
      <c r="B16930" s="32" t="s">
        <v>178</v>
      </c>
      <c r="C16930">
        <f t="shared" si="264"/>
        <v>37625</v>
      </c>
    </row>
    <row r="16931" spans="1:3">
      <c r="A16931" s="32" t="s">
        <v>12079</v>
      </c>
      <c r="B16931" s="32" t="s">
        <v>178</v>
      </c>
      <c r="C16931">
        <f t="shared" si="264"/>
        <v>37640</v>
      </c>
    </row>
    <row r="16932" spans="1:3">
      <c r="A16932" s="32" t="s">
        <v>12080</v>
      </c>
      <c r="B16932" s="32" t="s">
        <v>178</v>
      </c>
      <c r="C16932">
        <f t="shared" si="264"/>
        <v>37641</v>
      </c>
    </row>
    <row r="16933" spans="1:3">
      <c r="A16933" s="32" t="s">
        <v>12081</v>
      </c>
      <c r="B16933" s="32" t="s">
        <v>178</v>
      </c>
      <c r="C16933">
        <f t="shared" si="264"/>
        <v>37642</v>
      </c>
    </row>
    <row r="16934" spans="1:3">
      <c r="A16934" s="32" t="s">
        <v>12082</v>
      </c>
      <c r="B16934" s="32" t="s">
        <v>178</v>
      </c>
      <c r="C16934">
        <f t="shared" si="264"/>
        <v>37643</v>
      </c>
    </row>
    <row r="16935" spans="1:3">
      <c r="A16935" s="32" t="s">
        <v>12083</v>
      </c>
      <c r="B16935" s="32" t="s">
        <v>178</v>
      </c>
      <c r="C16935">
        <f t="shared" si="264"/>
        <v>37644</v>
      </c>
    </row>
    <row r="16936" spans="1:3">
      <c r="A16936" s="32" t="s">
        <v>12084</v>
      </c>
      <c r="B16936" s="32" t="s">
        <v>178</v>
      </c>
      <c r="C16936">
        <f t="shared" si="264"/>
        <v>37645</v>
      </c>
    </row>
    <row r="16937" spans="1:3">
      <c r="A16937" s="32" t="s">
        <v>12085</v>
      </c>
      <c r="B16937" s="32" t="s">
        <v>178</v>
      </c>
      <c r="C16937">
        <f t="shared" si="264"/>
        <v>37650</v>
      </c>
    </row>
    <row r="16938" spans="1:3">
      <c r="A16938" s="32" t="s">
        <v>12086</v>
      </c>
      <c r="B16938" s="32" t="s">
        <v>178</v>
      </c>
      <c r="C16938">
        <f t="shared" si="264"/>
        <v>37656</v>
      </c>
    </row>
    <row r="16939" spans="1:3">
      <c r="A16939" s="32" t="s">
        <v>12087</v>
      </c>
      <c r="B16939" s="32" t="s">
        <v>178</v>
      </c>
      <c r="C16939">
        <f t="shared" si="264"/>
        <v>37657</v>
      </c>
    </row>
    <row r="16940" spans="1:3">
      <c r="A16940" s="32" t="s">
        <v>12088</v>
      </c>
      <c r="B16940" s="32" t="s">
        <v>178</v>
      </c>
      <c r="C16940">
        <f t="shared" si="264"/>
        <v>37658</v>
      </c>
    </row>
    <row r="16941" spans="1:3">
      <c r="A16941" s="32" t="s">
        <v>12089</v>
      </c>
      <c r="B16941" s="32" t="s">
        <v>178</v>
      </c>
      <c r="C16941">
        <f t="shared" si="264"/>
        <v>37659</v>
      </c>
    </row>
    <row r="16942" spans="1:3">
      <c r="A16942" s="32" t="s">
        <v>12090</v>
      </c>
      <c r="B16942" s="32" t="s">
        <v>178</v>
      </c>
      <c r="C16942">
        <f t="shared" si="264"/>
        <v>37660</v>
      </c>
    </row>
    <row r="16943" spans="1:3">
      <c r="A16943" s="32" t="s">
        <v>12091</v>
      </c>
      <c r="B16943" s="32" t="s">
        <v>178</v>
      </c>
      <c r="C16943">
        <f t="shared" si="264"/>
        <v>37662</v>
      </c>
    </row>
    <row r="16944" spans="1:3">
      <c r="A16944" s="32" t="s">
        <v>12092</v>
      </c>
      <c r="B16944" s="32" t="s">
        <v>178</v>
      </c>
      <c r="C16944">
        <f t="shared" si="264"/>
        <v>37663</v>
      </c>
    </row>
    <row r="16945" spans="1:3">
      <c r="A16945" s="32" t="s">
        <v>12093</v>
      </c>
      <c r="B16945" s="32" t="s">
        <v>178</v>
      </c>
      <c r="C16945">
        <f t="shared" si="264"/>
        <v>37664</v>
      </c>
    </row>
    <row r="16946" spans="1:3">
      <c r="A16946" s="32" t="s">
        <v>12094</v>
      </c>
      <c r="B16946" s="32" t="s">
        <v>178</v>
      </c>
      <c r="C16946">
        <f t="shared" si="264"/>
        <v>37665</v>
      </c>
    </row>
    <row r="16947" spans="1:3">
      <c r="A16947" s="32" t="s">
        <v>12095</v>
      </c>
      <c r="B16947" s="32" t="s">
        <v>178</v>
      </c>
      <c r="C16947">
        <f t="shared" si="264"/>
        <v>37669</v>
      </c>
    </row>
    <row r="16948" spans="1:3">
      <c r="A16948" s="32" t="s">
        <v>12096</v>
      </c>
      <c r="B16948" s="32" t="s">
        <v>178</v>
      </c>
      <c r="C16948">
        <f t="shared" si="264"/>
        <v>37680</v>
      </c>
    </row>
    <row r="16949" spans="1:3">
      <c r="A16949" s="32" t="s">
        <v>12097</v>
      </c>
      <c r="B16949" s="32" t="s">
        <v>178</v>
      </c>
      <c r="C16949">
        <f t="shared" si="264"/>
        <v>37681</v>
      </c>
    </row>
    <row r="16950" spans="1:3">
      <c r="A16950" s="32" t="s">
        <v>12098</v>
      </c>
      <c r="B16950" s="32" t="s">
        <v>178</v>
      </c>
      <c r="C16950">
        <f t="shared" si="264"/>
        <v>37682</v>
      </c>
    </row>
    <row r="16951" spans="1:3">
      <c r="A16951" s="32" t="s">
        <v>12099</v>
      </c>
      <c r="B16951" s="32" t="s">
        <v>178</v>
      </c>
      <c r="C16951">
        <f t="shared" si="264"/>
        <v>37683</v>
      </c>
    </row>
    <row r="16952" spans="1:3">
      <c r="A16952" s="32" t="s">
        <v>12100</v>
      </c>
      <c r="B16952" s="32" t="s">
        <v>178</v>
      </c>
      <c r="C16952">
        <f t="shared" si="264"/>
        <v>37684</v>
      </c>
    </row>
    <row r="16953" spans="1:3">
      <c r="A16953" s="32" t="s">
        <v>12101</v>
      </c>
      <c r="B16953" s="32" t="s">
        <v>178</v>
      </c>
      <c r="C16953">
        <f t="shared" si="264"/>
        <v>37686</v>
      </c>
    </row>
    <row r="16954" spans="1:3">
      <c r="A16954" s="32" t="s">
        <v>12102</v>
      </c>
      <c r="B16954" s="32" t="s">
        <v>178</v>
      </c>
      <c r="C16954">
        <f t="shared" si="264"/>
        <v>37687</v>
      </c>
    </row>
    <row r="16955" spans="1:3">
      <c r="A16955" s="32" t="s">
        <v>12103</v>
      </c>
      <c r="B16955" s="32" t="s">
        <v>178</v>
      </c>
      <c r="C16955">
        <f t="shared" si="264"/>
        <v>37688</v>
      </c>
    </row>
    <row r="16956" spans="1:3">
      <c r="A16956" s="32" t="s">
        <v>12104</v>
      </c>
      <c r="B16956" s="32" t="s">
        <v>178</v>
      </c>
      <c r="C16956">
        <f t="shared" si="264"/>
        <v>37690</v>
      </c>
    </row>
    <row r="16957" spans="1:3">
      <c r="A16957" s="32" t="s">
        <v>12105</v>
      </c>
      <c r="B16957" s="32" t="s">
        <v>178</v>
      </c>
      <c r="C16957">
        <f t="shared" si="264"/>
        <v>37691</v>
      </c>
    </row>
    <row r="16958" spans="1:3">
      <c r="A16958" s="32" t="s">
        <v>12106</v>
      </c>
      <c r="B16958" s="32" t="s">
        <v>178</v>
      </c>
      <c r="C16958">
        <f t="shared" si="264"/>
        <v>37692</v>
      </c>
    </row>
    <row r="16959" spans="1:3">
      <c r="A16959" s="32" t="s">
        <v>12107</v>
      </c>
      <c r="B16959" s="32" t="s">
        <v>178</v>
      </c>
      <c r="C16959">
        <f t="shared" si="264"/>
        <v>37694</v>
      </c>
    </row>
    <row r="16960" spans="1:3">
      <c r="A16960" s="32" t="s">
        <v>12108</v>
      </c>
      <c r="B16960" s="32" t="s">
        <v>178</v>
      </c>
      <c r="C16960">
        <f t="shared" si="264"/>
        <v>37699</v>
      </c>
    </row>
    <row r="16961" spans="1:3">
      <c r="A16961" s="32" t="s">
        <v>12109</v>
      </c>
      <c r="B16961" s="32" t="s">
        <v>178</v>
      </c>
      <c r="C16961">
        <f t="shared" si="264"/>
        <v>37701</v>
      </c>
    </row>
    <row r="16962" spans="1:3">
      <c r="A16962" s="32" t="s">
        <v>12110</v>
      </c>
      <c r="B16962" s="32" t="s">
        <v>178</v>
      </c>
      <c r="C16962">
        <f t="shared" ref="C16962:C17025" si="265">1*A16962</f>
        <v>37705</v>
      </c>
    </row>
    <row r="16963" spans="1:3">
      <c r="A16963" s="32" t="s">
        <v>12111</v>
      </c>
      <c r="B16963" s="32" t="s">
        <v>178</v>
      </c>
      <c r="C16963">
        <f t="shared" si="265"/>
        <v>37707</v>
      </c>
    </row>
    <row r="16964" spans="1:3">
      <c r="A16964" s="32" t="s">
        <v>12112</v>
      </c>
      <c r="B16964" s="32" t="s">
        <v>178</v>
      </c>
      <c r="C16964">
        <f t="shared" si="265"/>
        <v>37708</v>
      </c>
    </row>
    <row r="16965" spans="1:3">
      <c r="A16965" s="32" t="s">
        <v>12113</v>
      </c>
      <c r="B16965" s="32" t="s">
        <v>178</v>
      </c>
      <c r="C16965">
        <f t="shared" si="265"/>
        <v>37709</v>
      </c>
    </row>
    <row r="16966" spans="1:3">
      <c r="A16966" s="32" t="s">
        <v>12114</v>
      </c>
      <c r="B16966" s="32" t="s">
        <v>178</v>
      </c>
      <c r="C16966">
        <f t="shared" si="265"/>
        <v>37710</v>
      </c>
    </row>
    <row r="16967" spans="1:3">
      <c r="A16967" s="32" t="s">
        <v>12115</v>
      </c>
      <c r="B16967" s="32" t="s">
        <v>178</v>
      </c>
      <c r="C16967">
        <f t="shared" si="265"/>
        <v>37711</v>
      </c>
    </row>
    <row r="16968" spans="1:3">
      <c r="A16968" s="32" t="s">
        <v>12116</v>
      </c>
      <c r="B16968" s="32" t="s">
        <v>178</v>
      </c>
      <c r="C16968">
        <f t="shared" si="265"/>
        <v>37713</v>
      </c>
    </row>
    <row r="16969" spans="1:3">
      <c r="A16969" s="32" t="s">
        <v>12117</v>
      </c>
      <c r="B16969" s="32" t="s">
        <v>178</v>
      </c>
      <c r="C16969">
        <f t="shared" si="265"/>
        <v>37714</v>
      </c>
    </row>
    <row r="16970" spans="1:3">
      <c r="A16970" s="32" t="s">
        <v>12118</v>
      </c>
      <c r="B16970" s="32" t="s">
        <v>178</v>
      </c>
      <c r="C16970">
        <f t="shared" si="265"/>
        <v>37715</v>
      </c>
    </row>
    <row r="16971" spans="1:3">
      <c r="A16971" s="32" t="s">
        <v>12119</v>
      </c>
      <c r="B16971" s="32" t="s">
        <v>178</v>
      </c>
      <c r="C16971">
        <f t="shared" si="265"/>
        <v>37716</v>
      </c>
    </row>
    <row r="16972" spans="1:3">
      <c r="A16972" s="32" t="s">
        <v>12120</v>
      </c>
      <c r="B16972" s="32" t="s">
        <v>178</v>
      </c>
      <c r="C16972">
        <f t="shared" si="265"/>
        <v>37717</v>
      </c>
    </row>
    <row r="16973" spans="1:3">
      <c r="A16973" s="32" t="s">
        <v>12121</v>
      </c>
      <c r="B16973" s="32" t="s">
        <v>178</v>
      </c>
      <c r="C16973">
        <f t="shared" si="265"/>
        <v>37719</v>
      </c>
    </row>
    <row r="16974" spans="1:3">
      <c r="A16974" s="32" t="s">
        <v>12122</v>
      </c>
      <c r="B16974" s="32" t="s">
        <v>178</v>
      </c>
      <c r="C16974">
        <f t="shared" si="265"/>
        <v>37721</v>
      </c>
    </row>
    <row r="16975" spans="1:3">
      <c r="A16975" s="32" t="s">
        <v>12123</v>
      </c>
      <c r="B16975" s="32" t="s">
        <v>178</v>
      </c>
      <c r="C16975">
        <f t="shared" si="265"/>
        <v>37722</v>
      </c>
    </row>
    <row r="16976" spans="1:3">
      <c r="A16976" s="32" t="s">
        <v>12124</v>
      </c>
      <c r="B16976" s="32" t="s">
        <v>178</v>
      </c>
      <c r="C16976">
        <f t="shared" si="265"/>
        <v>37723</v>
      </c>
    </row>
    <row r="16977" spans="1:3">
      <c r="A16977" s="32" t="s">
        <v>12125</v>
      </c>
      <c r="B16977" s="32" t="s">
        <v>178</v>
      </c>
      <c r="C16977">
        <f t="shared" si="265"/>
        <v>37724</v>
      </c>
    </row>
    <row r="16978" spans="1:3">
      <c r="A16978" s="32" t="s">
        <v>12126</v>
      </c>
      <c r="B16978" s="32" t="s">
        <v>178</v>
      </c>
      <c r="C16978">
        <f t="shared" si="265"/>
        <v>37725</v>
      </c>
    </row>
    <row r="16979" spans="1:3">
      <c r="A16979" s="32" t="s">
        <v>12127</v>
      </c>
      <c r="B16979" s="32" t="s">
        <v>178</v>
      </c>
      <c r="C16979">
        <f t="shared" si="265"/>
        <v>37726</v>
      </c>
    </row>
    <row r="16980" spans="1:3">
      <c r="A16980" s="32" t="s">
        <v>12128</v>
      </c>
      <c r="B16980" s="32" t="s">
        <v>178</v>
      </c>
      <c r="C16980">
        <f t="shared" si="265"/>
        <v>37727</v>
      </c>
    </row>
    <row r="16981" spans="1:3">
      <c r="A16981" s="32" t="s">
        <v>12129</v>
      </c>
      <c r="B16981" s="32" t="s">
        <v>178</v>
      </c>
      <c r="C16981">
        <f t="shared" si="265"/>
        <v>37729</v>
      </c>
    </row>
    <row r="16982" spans="1:3">
      <c r="A16982" s="32" t="s">
        <v>12130</v>
      </c>
      <c r="B16982" s="32" t="s">
        <v>178</v>
      </c>
      <c r="C16982">
        <f t="shared" si="265"/>
        <v>37730</v>
      </c>
    </row>
    <row r="16983" spans="1:3">
      <c r="A16983" s="32" t="s">
        <v>12131</v>
      </c>
      <c r="B16983" s="32" t="s">
        <v>178</v>
      </c>
      <c r="C16983">
        <f t="shared" si="265"/>
        <v>37731</v>
      </c>
    </row>
    <row r="16984" spans="1:3">
      <c r="A16984" s="32" t="s">
        <v>12132</v>
      </c>
      <c r="B16984" s="32" t="s">
        <v>178</v>
      </c>
      <c r="C16984">
        <f t="shared" si="265"/>
        <v>37732</v>
      </c>
    </row>
    <row r="16985" spans="1:3">
      <c r="A16985" s="32" t="s">
        <v>12133</v>
      </c>
      <c r="B16985" s="32" t="s">
        <v>178</v>
      </c>
      <c r="C16985">
        <f t="shared" si="265"/>
        <v>37733</v>
      </c>
    </row>
    <row r="16986" spans="1:3">
      <c r="A16986" s="32" t="s">
        <v>12134</v>
      </c>
      <c r="B16986" s="32" t="s">
        <v>178</v>
      </c>
      <c r="C16986">
        <f t="shared" si="265"/>
        <v>37737</v>
      </c>
    </row>
    <row r="16987" spans="1:3">
      <c r="A16987" s="32" t="s">
        <v>12135</v>
      </c>
      <c r="B16987" s="32" t="s">
        <v>178</v>
      </c>
      <c r="C16987">
        <f t="shared" si="265"/>
        <v>37738</v>
      </c>
    </row>
    <row r="16988" spans="1:3">
      <c r="A16988" s="32" t="s">
        <v>12136</v>
      </c>
      <c r="B16988" s="32" t="s">
        <v>178</v>
      </c>
      <c r="C16988">
        <f t="shared" si="265"/>
        <v>37742</v>
      </c>
    </row>
    <row r="16989" spans="1:3">
      <c r="A16989" s="32" t="s">
        <v>12137</v>
      </c>
      <c r="B16989" s="32" t="s">
        <v>178</v>
      </c>
      <c r="C16989">
        <f t="shared" si="265"/>
        <v>37743</v>
      </c>
    </row>
    <row r="16990" spans="1:3">
      <c r="A16990" s="32" t="s">
        <v>12138</v>
      </c>
      <c r="B16990" s="32" t="s">
        <v>178</v>
      </c>
      <c r="C16990">
        <f t="shared" si="265"/>
        <v>37744</v>
      </c>
    </row>
    <row r="16991" spans="1:3">
      <c r="A16991" s="32" t="s">
        <v>12139</v>
      </c>
      <c r="B16991" s="32" t="s">
        <v>178</v>
      </c>
      <c r="C16991">
        <f t="shared" si="265"/>
        <v>37745</v>
      </c>
    </row>
    <row r="16992" spans="1:3">
      <c r="A16992" s="32" t="s">
        <v>12140</v>
      </c>
      <c r="B16992" s="32" t="s">
        <v>178</v>
      </c>
      <c r="C16992">
        <f t="shared" si="265"/>
        <v>37748</v>
      </c>
    </row>
    <row r="16993" spans="1:3">
      <c r="A16993" s="32" t="s">
        <v>12141</v>
      </c>
      <c r="B16993" s="32" t="s">
        <v>178</v>
      </c>
      <c r="C16993">
        <f t="shared" si="265"/>
        <v>37752</v>
      </c>
    </row>
    <row r="16994" spans="1:3">
      <c r="A16994" s="32" t="s">
        <v>12142</v>
      </c>
      <c r="B16994" s="32" t="s">
        <v>178</v>
      </c>
      <c r="C16994">
        <f t="shared" si="265"/>
        <v>37753</v>
      </c>
    </row>
    <row r="16995" spans="1:3">
      <c r="A16995" s="32" t="s">
        <v>12143</v>
      </c>
      <c r="B16995" s="32" t="s">
        <v>178</v>
      </c>
      <c r="C16995">
        <f t="shared" si="265"/>
        <v>37754</v>
      </c>
    </row>
    <row r="16996" spans="1:3">
      <c r="A16996" s="32" t="s">
        <v>12144</v>
      </c>
      <c r="B16996" s="32" t="s">
        <v>178</v>
      </c>
      <c r="C16996">
        <f t="shared" si="265"/>
        <v>37755</v>
      </c>
    </row>
    <row r="16997" spans="1:3">
      <c r="A16997" s="32" t="s">
        <v>12145</v>
      </c>
      <c r="B16997" s="32" t="s">
        <v>178</v>
      </c>
      <c r="C16997">
        <f t="shared" si="265"/>
        <v>37756</v>
      </c>
    </row>
    <row r="16998" spans="1:3">
      <c r="A16998" s="32" t="s">
        <v>12146</v>
      </c>
      <c r="B16998" s="32" t="s">
        <v>178</v>
      </c>
      <c r="C16998">
        <f t="shared" si="265"/>
        <v>37757</v>
      </c>
    </row>
    <row r="16999" spans="1:3">
      <c r="A16999" s="32" t="s">
        <v>12147</v>
      </c>
      <c r="B16999" s="32" t="s">
        <v>178</v>
      </c>
      <c r="C16999">
        <f t="shared" si="265"/>
        <v>37760</v>
      </c>
    </row>
    <row r="17000" spans="1:3">
      <c r="A17000" s="32" t="s">
        <v>12148</v>
      </c>
      <c r="B17000" s="32" t="s">
        <v>178</v>
      </c>
      <c r="C17000">
        <f t="shared" si="265"/>
        <v>37762</v>
      </c>
    </row>
    <row r="17001" spans="1:3">
      <c r="A17001" s="32" t="s">
        <v>12149</v>
      </c>
      <c r="B17001" s="32" t="s">
        <v>178</v>
      </c>
      <c r="C17001">
        <f t="shared" si="265"/>
        <v>37763</v>
      </c>
    </row>
    <row r="17002" spans="1:3">
      <c r="A17002" s="32" t="s">
        <v>12150</v>
      </c>
      <c r="B17002" s="32" t="s">
        <v>178</v>
      </c>
      <c r="C17002">
        <f t="shared" si="265"/>
        <v>37764</v>
      </c>
    </row>
    <row r="17003" spans="1:3">
      <c r="A17003" s="32" t="s">
        <v>12151</v>
      </c>
      <c r="B17003" s="32" t="s">
        <v>178</v>
      </c>
      <c r="C17003">
        <f t="shared" si="265"/>
        <v>37765</v>
      </c>
    </row>
    <row r="17004" spans="1:3">
      <c r="A17004" s="32" t="s">
        <v>12152</v>
      </c>
      <c r="B17004" s="32" t="s">
        <v>178</v>
      </c>
      <c r="C17004">
        <f t="shared" si="265"/>
        <v>37766</v>
      </c>
    </row>
    <row r="17005" spans="1:3">
      <c r="A17005" s="32" t="s">
        <v>12153</v>
      </c>
      <c r="B17005" s="32" t="s">
        <v>178</v>
      </c>
      <c r="C17005">
        <f t="shared" si="265"/>
        <v>37769</v>
      </c>
    </row>
    <row r="17006" spans="1:3">
      <c r="A17006" s="32" t="s">
        <v>12154</v>
      </c>
      <c r="B17006" s="32" t="s">
        <v>178</v>
      </c>
      <c r="C17006">
        <f t="shared" si="265"/>
        <v>37770</v>
      </c>
    </row>
    <row r="17007" spans="1:3">
      <c r="A17007" s="32" t="s">
        <v>12155</v>
      </c>
      <c r="B17007" s="32" t="s">
        <v>178</v>
      </c>
      <c r="C17007">
        <f t="shared" si="265"/>
        <v>37771</v>
      </c>
    </row>
    <row r="17008" spans="1:3">
      <c r="A17008" s="32" t="s">
        <v>12156</v>
      </c>
      <c r="B17008" s="32" t="s">
        <v>178</v>
      </c>
      <c r="C17008">
        <f t="shared" si="265"/>
        <v>37772</v>
      </c>
    </row>
    <row r="17009" spans="1:3">
      <c r="A17009" s="32" t="s">
        <v>12157</v>
      </c>
      <c r="B17009" s="32" t="s">
        <v>178</v>
      </c>
      <c r="C17009">
        <f t="shared" si="265"/>
        <v>37773</v>
      </c>
    </row>
    <row r="17010" spans="1:3">
      <c r="A17010" s="32" t="s">
        <v>12158</v>
      </c>
      <c r="B17010" s="32" t="s">
        <v>178</v>
      </c>
      <c r="C17010">
        <f t="shared" si="265"/>
        <v>37774</v>
      </c>
    </row>
    <row r="17011" spans="1:3">
      <c r="A17011" s="32" t="s">
        <v>12159</v>
      </c>
      <c r="B17011" s="32" t="s">
        <v>178</v>
      </c>
      <c r="C17011">
        <f t="shared" si="265"/>
        <v>37777</v>
      </c>
    </row>
    <row r="17012" spans="1:3">
      <c r="A17012" s="32" t="s">
        <v>12160</v>
      </c>
      <c r="B17012" s="32" t="s">
        <v>178</v>
      </c>
      <c r="C17012">
        <f t="shared" si="265"/>
        <v>37778</v>
      </c>
    </row>
    <row r="17013" spans="1:3">
      <c r="A17013" s="32" t="s">
        <v>12161</v>
      </c>
      <c r="B17013" s="32" t="s">
        <v>178</v>
      </c>
      <c r="C17013">
        <f t="shared" si="265"/>
        <v>37779</v>
      </c>
    </row>
    <row r="17014" spans="1:3">
      <c r="A17014" s="32" t="s">
        <v>12162</v>
      </c>
      <c r="B17014" s="32" t="s">
        <v>178</v>
      </c>
      <c r="C17014">
        <f t="shared" si="265"/>
        <v>37801</v>
      </c>
    </row>
    <row r="17015" spans="1:3">
      <c r="A17015" s="32" t="s">
        <v>12163</v>
      </c>
      <c r="B17015" s="32" t="s">
        <v>178</v>
      </c>
      <c r="C17015">
        <f t="shared" si="265"/>
        <v>37802</v>
      </c>
    </row>
    <row r="17016" spans="1:3">
      <c r="A17016" s="32" t="s">
        <v>12164</v>
      </c>
      <c r="B17016" s="32" t="s">
        <v>178</v>
      </c>
      <c r="C17016">
        <f t="shared" si="265"/>
        <v>37803</v>
      </c>
    </row>
    <row r="17017" spans="1:3">
      <c r="A17017" s="32" t="s">
        <v>12165</v>
      </c>
      <c r="B17017" s="32" t="s">
        <v>178</v>
      </c>
      <c r="C17017">
        <f t="shared" si="265"/>
        <v>37804</v>
      </c>
    </row>
    <row r="17018" spans="1:3">
      <c r="A17018" s="32" t="s">
        <v>12166</v>
      </c>
      <c r="B17018" s="32" t="s">
        <v>178</v>
      </c>
      <c r="C17018">
        <f t="shared" si="265"/>
        <v>37806</v>
      </c>
    </row>
    <row r="17019" spans="1:3">
      <c r="A17019" s="32" t="s">
        <v>12167</v>
      </c>
      <c r="B17019" s="32" t="s">
        <v>178</v>
      </c>
      <c r="C17019">
        <f t="shared" si="265"/>
        <v>37807</v>
      </c>
    </row>
    <row r="17020" spans="1:3">
      <c r="A17020" s="32" t="s">
        <v>12168</v>
      </c>
      <c r="B17020" s="32" t="s">
        <v>178</v>
      </c>
      <c r="C17020">
        <f t="shared" si="265"/>
        <v>37809</v>
      </c>
    </row>
    <row r="17021" spans="1:3">
      <c r="A17021" s="32" t="s">
        <v>12169</v>
      </c>
      <c r="B17021" s="32" t="s">
        <v>178</v>
      </c>
      <c r="C17021">
        <f t="shared" si="265"/>
        <v>37810</v>
      </c>
    </row>
    <row r="17022" spans="1:3">
      <c r="A17022" s="32" t="s">
        <v>12170</v>
      </c>
      <c r="B17022" s="32" t="s">
        <v>178</v>
      </c>
      <c r="C17022">
        <f t="shared" si="265"/>
        <v>37811</v>
      </c>
    </row>
    <row r="17023" spans="1:3">
      <c r="A17023" s="32" t="s">
        <v>12171</v>
      </c>
      <c r="B17023" s="32" t="s">
        <v>178</v>
      </c>
      <c r="C17023">
        <f t="shared" si="265"/>
        <v>37813</v>
      </c>
    </row>
    <row r="17024" spans="1:3">
      <c r="A17024" s="32" t="s">
        <v>12172</v>
      </c>
      <c r="B17024" s="32" t="s">
        <v>178</v>
      </c>
      <c r="C17024">
        <f t="shared" si="265"/>
        <v>37814</v>
      </c>
    </row>
    <row r="17025" spans="1:3">
      <c r="A17025" s="32" t="s">
        <v>12173</v>
      </c>
      <c r="B17025" s="32" t="s">
        <v>178</v>
      </c>
      <c r="C17025">
        <f t="shared" si="265"/>
        <v>37815</v>
      </c>
    </row>
    <row r="17026" spans="1:3">
      <c r="A17026" s="32" t="s">
        <v>12174</v>
      </c>
      <c r="B17026" s="32" t="s">
        <v>178</v>
      </c>
      <c r="C17026">
        <f t="shared" ref="C17026:C17089" si="266">1*A17026</f>
        <v>37816</v>
      </c>
    </row>
    <row r="17027" spans="1:3">
      <c r="A17027" s="32" t="s">
        <v>12175</v>
      </c>
      <c r="B17027" s="32" t="s">
        <v>178</v>
      </c>
      <c r="C17027">
        <f t="shared" si="266"/>
        <v>37818</v>
      </c>
    </row>
    <row r="17028" spans="1:3">
      <c r="A17028" s="32" t="s">
        <v>12176</v>
      </c>
      <c r="B17028" s="32" t="s">
        <v>178</v>
      </c>
      <c r="C17028">
        <f t="shared" si="266"/>
        <v>37819</v>
      </c>
    </row>
    <row r="17029" spans="1:3">
      <c r="A17029" s="32" t="s">
        <v>12177</v>
      </c>
      <c r="B17029" s="32" t="s">
        <v>178</v>
      </c>
      <c r="C17029">
        <f t="shared" si="266"/>
        <v>37820</v>
      </c>
    </row>
    <row r="17030" spans="1:3">
      <c r="A17030" s="32" t="s">
        <v>12178</v>
      </c>
      <c r="B17030" s="32" t="s">
        <v>178</v>
      </c>
      <c r="C17030">
        <f t="shared" si="266"/>
        <v>37821</v>
      </c>
    </row>
    <row r="17031" spans="1:3">
      <c r="A17031" s="32" t="s">
        <v>12179</v>
      </c>
      <c r="B17031" s="32" t="s">
        <v>178</v>
      </c>
      <c r="C17031">
        <f t="shared" si="266"/>
        <v>37822</v>
      </c>
    </row>
    <row r="17032" spans="1:3">
      <c r="A17032" s="32" t="s">
        <v>12180</v>
      </c>
      <c r="B17032" s="32" t="s">
        <v>178</v>
      </c>
      <c r="C17032">
        <f t="shared" si="266"/>
        <v>37824</v>
      </c>
    </row>
    <row r="17033" spans="1:3">
      <c r="A17033" s="32" t="s">
        <v>12181</v>
      </c>
      <c r="B17033" s="32" t="s">
        <v>178</v>
      </c>
      <c r="C17033">
        <f t="shared" si="266"/>
        <v>37825</v>
      </c>
    </row>
    <row r="17034" spans="1:3">
      <c r="A17034" s="32" t="s">
        <v>12182</v>
      </c>
      <c r="B17034" s="32" t="s">
        <v>178</v>
      </c>
      <c r="C17034">
        <f t="shared" si="266"/>
        <v>37826</v>
      </c>
    </row>
    <row r="17035" spans="1:3">
      <c r="A17035" s="32" t="s">
        <v>12183</v>
      </c>
      <c r="B17035" s="32" t="s">
        <v>178</v>
      </c>
      <c r="C17035">
        <f t="shared" si="266"/>
        <v>37828</v>
      </c>
    </row>
    <row r="17036" spans="1:3">
      <c r="A17036" s="32" t="s">
        <v>12184</v>
      </c>
      <c r="B17036" s="32" t="s">
        <v>178</v>
      </c>
      <c r="C17036">
        <f t="shared" si="266"/>
        <v>37829</v>
      </c>
    </row>
    <row r="17037" spans="1:3">
      <c r="A17037" s="32" t="s">
        <v>12185</v>
      </c>
      <c r="B17037" s="32" t="s">
        <v>178</v>
      </c>
      <c r="C17037">
        <f t="shared" si="266"/>
        <v>37830</v>
      </c>
    </row>
    <row r="17038" spans="1:3">
      <c r="A17038" s="32" t="s">
        <v>12186</v>
      </c>
      <c r="B17038" s="32" t="s">
        <v>178</v>
      </c>
      <c r="C17038">
        <f t="shared" si="266"/>
        <v>37831</v>
      </c>
    </row>
    <row r="17039" spans="1:3">
      <c r="A17039" s="32" t="s">
        <v>12187</v>
      </c>
      <c r="B17039" s="32" t="s">
        <v>178</v>
      </c>
      <c r="C17039">
        <f t="shared" si="266"/>
        <v>37840</v>
      </c>
    </row>
    <row r="17040" spans="1:3">
      <c r="A17040" s="32" t="s">
        <v>12188</v>
      </c>
      <c r="B17040" s="32" t="s">
        <v>178</v>
      </c>
      <c r="C17040">
        <f t="shared" si="266"/>
        <v>37841</v>
      </c>
    </row>
    <row r="17041" spans="1:3">
      <c r="A17041" s="32" t="s">
        <v>12189</v>
      </c>
      <c r="B17041" s="32" t="s">
        <v>178</v>
      </c>
      <c r="C17041">
        <f t="shared" si="266"/>
        <v>37842</v>
      </c>
    </row>
    <row r="17042" spans="1:3">
      <c r="A17042" s="32" t="s">
        <v>12190</v>
      </c>
      <c r="B17042" s="32" t="s">
        <v>178</v>
      </c>
      <c r="C17042">
        <f t="shared" si="266"/>
        <v>37843</v>
      </c>
    </row>
    <row r="17043" spans="1:3">
      <c r="A17043" s="32" t="s">
        <v>12191</v>
      </c>
      <c r="B17043" s="32" t="s">
        <v>178</v>
      </c>
      <c r="C17043">
        <f t="shared" si="266"/>
        <v>37845</v>
      </c>
    </row>
    <row r="17044" spans="1:3">
      <c r="A17044" s="32" t="s">
        <v>12192</v>
      </c>
      <c r="B17044" s="32" t="s">
        <v>178</v>
      </c>
      <c r="C17044">
        <f t="shared" si="266"/>
        <v>37846</v>
      </c>
    </row>
    <row r="17045" spans="1:3">
      <c r="A17045" s="32" t="s">
        <v>12193</v>
      </c>
      <c r="B17045" s="32" t="s">
        <v>178</v>
      </c>
      <c r="C17045">
        <f t="shared" si="266"/>
        <v>37847</v>
      </c>
    </row>
    <row r="17046" spans="1:3">
      <c r="A17046" s="32" t="s">
        <v>12194</v>
      </c>
      <c r="B17046" s="32" t="s">
        <v>178</v>
      </c>
      <c r="C17046">
        <f t="shared" si="266"/>
        <v>37848</v>
      </c>
    </row>
    <row r="17047" spans="1:3">
      <c r="A17047" s="32" t="s">
        <v>12195</v>
      </c>
      <c r="B17047" s="32" t="s">
        <v>178</v>
      </c>
      <c r="C17047">
        <f t="shared" si="266"/>
        <v>37849</v>
      </c>
    </row>
    <row r="17048" spans="1:3">
      <c r="A17048" s="32" t="s">
        <v>12196</v>
      </c>
      <c r="B17048" s="32" t="s">
        <v>178</v>
      </c>
      <c r="C17048">
        <f t="shared" si="266"/>
        <v>37851</v>
      </c>
    </row>
    <row r="17049" spans="1:3">
      <c r="A17049" s="32" t="s">
        <v>12197</v>
      </c>
      <c r="B17049" s="32" t="s">
        <v>178</v>
      </c>
      <c r="C17049">
        <f t="shared" si="266"/>
        <v>37852</v>
      </c>
    </row>
    <row r="17050" spans="1:3">
      <c r="A17050" s="32" t="s">
        <v>12198</v>
      </c>
      <c r="B17050" s="32" t="s">
        <v>178</v>
      </c>
      <c r="C17050">
        <f t="shared" si="266"/>
        <v>37853</v>
      </c>
    </row>
    <row r="17051" spans="1:3">
      <c r="A17051" s="32" t="s">
        <v>12199</v>
      </c>
      <c r="B17051" s="32" t="s">
        <v>178</v>
      </c>
      <c r="C17051">
        <f t="shared" si="266"/>
        <v>37854</v>
      </c>
    </row>
    <row r="17052" spans="1:3">
      <c r="A17052" s="32" t="s">
        <v>12200</v>
      </c>
      <c r="B17052" s="32" t="s">
        <v>178</v>
      </c>
      <c r="C17052">
        <f t="shared" si="266"/>
        <v>37857</v>
      </c>
    </row>
    <row r="17053" spans="1:3">
      <c r="A17053" s="32" t="s">
        <v>12201</v>
      </c>
      <c r="B17053" s="32" t="s">
        <v>178</v>
      </c>
      <c r="C17053">
        <f t="shared" si="266"/>
        <v>37860</v>
      </c>
    </row>
    <row r="17054" spans="1:3">
      <c r="A17054" s="32" t="s">
        <v>12202</v>
      </c>
      <c r="B17054" s="32" t="s">
        <v>178</v>
      </c>
      <c r="C17054">
        <f t="shared" si="266"/>
        <v>37861</v>
      </c>
    </row>
    <row r="17055" spans="1:3">
      <c r="A17055" s="32" t="s">
        <v>12203</v>
      </c>
      <c r="B17055" s="32" t="s">
        <v>178</v>
      </c>
      <c r="C17055">
        <f t="shared" si="266"/>
        <v>37862</v>
      </c>
    </row>
    <row r="17056" spans="1:3">
      <c r="A17056" s="32" t="s">
        <v>12204</v>
      </c>
      <c r="B17056" s="32" t="s">
        <v>178</v>
      </c>
      <c r="C17056">
        <f t="shared" si="266"/>
        <v>37863</v>
      </c>
    </row>
    <row r="17057" spans="1:3">
      <c r="A17057" s="32" t="s">
        <v>12205</v>
      </c>
      <c r="B17057" s="32" t="s">
        <v>178</v>
      </c>
      <c r="C17057">
        <f t="shared" si="266"/>
        <v>37864</v>
      </c>
    </row>
    <row r="17058" spans="1:3">
      <c r="A17058" s="32" t="s">
        <v>12206</v>
      </c>
      <c r="B17058" s="32" t="s">
        <v>178</v>
      </c>
      <c r="C17058">
        <f t="shared" si="266"/>
        <v>37865</v>
      </c>
    </row>
    <row r="17059" spans="1:3">
      <c r="A17059" s="32" t="s">
        <v>12207</v>
      </c>
      <c r="B17059" s="32" t="s">
        <v>178</v>
      </c>
      <c r="C17059">
        <f t="shared" si="266"/>
        <v>37866</v>
      </c>
    </row>
    <row r="17060" spans="1:3">
      <c r="A17060" s="32" t="s">
        <v>12208</v>
      </c>
      <c r="B17060" s="32" t="s">
        <v>178</v>
      </c>
      <c r="C17060">
        <f t="shared" si="266"/>
        <v>37867</v>
      </c>
    </row>
    <row r="17061" spans="1:3">
      <c r="A17061" s="32" t="s">
        <v>12209</v>
      </c>
      <c r="B17061" s="32" t="s">
        <v>178</v>
      </c>
      <c r="C17061">
        <f t="shared" si="266"/>
        <v>37868</v>
      </c>
    </row>
    <row r="17062" spans="1:3">
      <c r="A17062" s="32" t="s">
        <v>12210</v>
      </c>
      <c r="B17062" s="32" t="s">
        <v>178</v>
      </c>
      <c r="C17062">
        <f t="shared" si="266"/>
        <v>37869</v>
      </c>
    </row>
    <row r="17063" spans="1:3">
      <c r="A17063" s="32" t="s">
        <v>12211</v>
      </c>
      <c r="B17063" s="32" t="s">
        <v>178</v>
      </c>
      <c r="C17063">
        <f t="shared" si="266"/>
        <v>37870</v>
      </c>
    </row>
    <row r="17064" spans="1:3">
      <c r="A17064" s="32" t="s">
        <v>12212</v>
      </c>
      <c r="B17064" s="32" t="s">
        <v>178</v>
      </c>
      <c r="C17064">
        <f t="shared" si="266"/>
        <v>37871</v>
      </c>
    </row>
    <row r="17065" spans="1:3">
      <c r="A17065" s="32" t="s">
        <v>12213</v>
      </c>
      <c r="B17065" s="32" t="s">
        <v>178</v>
      </c>
      <c r="C17065">
        <f t="shared" si="266"/>
        <v>37872</v>
      </c>
    </row>
    <row r="17066" spans="1:3">
      <c r="A17066" s="32" t="s">
        <v>12214</v>
      </c>
      <c r="B17066" s="32" t="s">
        <v>178</v>
      </c>
      <c r="C17066">
        <f t="shared" si="266"/>
        <v>37873</v>
      </c>
    </row>
    <row r="17067" spans="1:3">
      <c r="A17067" s="32" t="s">
        <v>12215</v>
      </c>
      <c r="B17067" s="32" t="s">
        <v>178</v>
      </c>
      <c r="C17067">
        <f t="shared" si="266"/>
        <v>37874</v>
      </c>
    </row>
    <row r="17068" spans="1:3">
      <c r="A17068" s="32" t="s">
        <v>12216</v>
      </c>
      <c r="B17068" s="32" t="s">
        <v>178</v>
      </c>
      <c r="C17068">
        <f t="shared" si="266"/>
        <v>37876</v>
      </c>
    </row>
    <row r="17069" spans="1:3">
      <c r="A17069" s="32" t="s">
        <v>12217</v>
      </c>
      <c r="B17069" s="32" t="s">
        <v>178</v>
      </c>
      <c r="C17069">
        <f t="shared" si="266"/>
        <v>37877</v>
      </c>
    </row>
    <row r="17070" spans="1:3">
      <c r="A17070" s="32" t="s">
        <v>12218</v>
      </c>
      <c r="B17070" s="32" t="s">
        <v>178</v>
      </c>
      <c r="C17070">
        <f t="shared" si="266"/>
        <v>37878</v>
      </c>
    </row>
    <row r="17071" spans="1:3">
      <c r="A17071" s="32" t="s">
        <v>12219</v>
      </c>
      <c r="B17071" s="32" t="s">
        <v>178</v>
      </c>
      <c r="C17071">
        <f t="shared" si="266"/>
        <v>37879</v>
      </c>
    </row>
    <row r="17072" spans="1:3">
      <c r="A17072" s="32" t="s">
        <v>12220</v>
      </c>
      <c r="B17072" s="32" t="s">
        <v>178</v>
      </c>
      <c r="C17072">
        <f t="shared" si="266"/>
        <v>37880</v>
      </c>
    </row>
    <row r="17073" spans="1:3">
      <c r="A17073" s="32" t="s">
        <v>12221</v>
      </c>
      <c r="B17073" s="32" t="s">
        <v>178</v>
      </c>
      <c r="C17073">
        <f t="shared" si="266"/>
        <v>37881</v>
      </c>
    </row>
    <row r="17074" spans="1:3">
      <c r="A17074" s="32" t="s">
        <v>12222</v>
      </c>
      <c r="B17074" s="32" t="s">
        <v>178</v>
      </c>
      <c r="C17074">
        <f t="shared" si="266"/>
        <v>37882</v>
      </c>
    </row>
    <row r="17075" spans="1:3">
      <c r="A17075" s="32" t="s">
        <v>12223</v>
      </c>
      <c r="B17075" s="32" t="s">
        <v>178</v>
      </c>
      <c r="C17075">
        <f t="shared" si="266"/>
        <v>37885</v>
      </c>
    </row>
    <row r="17076" spans="1:3">
      <c r="A17076" s="32" t="s">
        <v>12224</v>
      </c>
      <c r="B17076" s="32" t="s">
        <v>178</v>
      </c>
      <c r="C17076">
        <f t="shared" si="266"/>
        <v>37886</v>
      </c>
    </row>
    <row r="17077" spans="1:3">
      <c r="A17077" s="32" t="s">
        <v>12225</v>
      </c>
      <c r="B17077" s="32" t="s">
        <v>178</v>
      </c>
      <c r="C17077">
        <f t="shared" si="266"/>
        <v>37887</v>
      </c>
    </row>
    <row r="17078" spans="1:3">
      <c r="A17078" s="32" t="s">
        <v>12226</v>
      </c>
      <c r="B17078" s="32" t="s">
        <v>178</v>
      </c>
      <c r="C17078">
        <f t="shared" si="266"/>
        <v>37888</v>
      </c>
    </row>
    <row r="17079" spans="1:3">
      <c r="A17079" s="32" t="s">
        <v>12227</v>
      </c>
      <c r="B17079" s="32" t="s">
        <v>178</v>
      </c>
      <c r="C17079">
        <f t="shared" si="266"/>
        <v>37890</v>
      </c>
    </row>
    <row r="17080" spans="1:3">
      <c r="A17080" s="32" t="s">
        <v>12228</v>
      </c>
      <c r="B17080" s="32" t="s">
        <v>178</v>
      </c>
      <c r="C17080">
        <f t="shared" si="266"/>
        <v>37891</v>
      </c>
    </row>
    <row r="17081" spans="1:3">
      <c r="A17081" s="32" t="s">
        <v>12229</v>
      </c>
      <c r="B17081" s="32" t="s">
        <v>178</v>
      </c>
      <c r="C17081">
        <f t="shared" si="266"/>
        <v>37892</v>
      </c>
    </row>
    <row r="17082" spans="1:3">
      <c r="A17082" s="32" t="s">
        <v>12230</v>
      </c>
      <c r="B17082" s="32" t="s">
        <v>178</v>
      </c>
      <c r="C17082">
        <f t="shared" si="266"/>
        <v>37893</v>
      </c>
    </row>
    <row r="17083" spans="1:3">
      <c r="A17083" s="32" t="s">
        <v>12231</v>
      </c>
      <c r="B17083" s="32" t="s">
        <v>178</v>
      </c>
      <c r="C17083">
        <f t="shared" si="266"/>
        <v>37900</v>
      </c>
    </row>
    <row r="17084" spans="1:3">
      <c r="A17084" s="32" t="s">
        <v>12232</v>
      </c>
      <c r="B17084" s="32" t="s">
        <v>178</v>
      </c>
      <c r="C17084">
        <f t="shared" si="266"/>
        <v>37901</v>
      </c>
    </row>
    <row r="17085" spans="1:3">
      <c r="A17085" s="32" t="s">
        <v>12233</v>
      </c>
      <c r="B17085" s="32" t="s">
        <v>178</v>
      </c>
      <c r="C17085">
        <f t="shared" si="266"/>
        <v>37902</v>
      </c>
    </row>
    <row r="17086" spans="1:3">
      <c r="A17086" s="32" t="s">
        <v>12234</v>
      </c>
      <c r="B17086" s="32" t="s">
        <v>178</v>
      </c>
      <c r="C17086">
        <f t="shared" si="266"/>
        <v>37909</v>
      </c>
    </row>
    <row r="17087" spans="1:3">
      <c r="A17087" s="32" t="s">
        <v>12235</v>
      </c>
      <c r="B17087" s="32" t="s">
        <v>178</v>
      </c>
      <c r="C17087">
        <f t="shared" si="266"/>
        <v>37912</v>
      </c>
    </row>
    <row r="17088" spans="1:3">
      <c r="A17088" s="32" t="s">
        <v>12236</v>
      </c>
      <c r="B17088" s="32" t="s">
        <v>178</v>
      </c>
      <c r="C17088">
        <f t="shared" si="266"/>
        <v>37914</v>
      </c>
    </row>
    <row r="17089" spans="1:3">
      <c r="A17089" s="32" t="s">
        <v>12237</v>
      </c>
      <c r="B17089" s="32" t="s">
        <v>178</v>
      </c>
      <c r="C17089">
        <f t="shared" si="266"/>
        <v>37915</v>
      </c>
    </row>
    <row r="17090" spans="1:3">
      <c r="A17090" s="32" t="s">
        <v>12238</v>
      </c>
      <c r="B17090" s="32" t="s">
        <v>178</v>
      </c>
      <c r="C17090">
        <f t="shared" ref="C17090:C17153" si="267">1*A17090</f>
        <v>37916</v>
      </c>
    </row>
    <row r="17091" spans="1:3">
      <c r="A17091" s="32" t="s">
        <v>12239</v>
      </c>
      <c r="B17091" s="32" t="s">
        <v>178</v>
      </c>
      <c r="C17091">
        <f t="shared" si="267"/>
        <v>37917</v>
      </c>
    </row>
    <row r="17092" spans="1:3">
      <c r="A17092" s="32" t="s">
        <v>12240</v>
      </c>
      <c r="B17092" s="32" t="s">
        <v>178</v>
      </c>
      <c r="C17092">
        <f t="shared" si="267"/>
        <v>37918</v>
      </c>
    </row>
    <row r="17093" spans="1:3">
      <c r="A17093" s="32" t="s">
        <v>12241</v>
      </c>
      <c r="B17093" s="32" t="s">
        <v>178</v>
      </c>
      <c r="C17093">
        <f t="shared" si="267"/>
        <v>37919</v>
      </c>
    </row>
    <row r="17094" spans="1:3">
      <c r="A17094" s="32" t="s">
        <v>12242</v>
      </c>
      <c r="B17094" s="32" t="s">
        <v>178</v>
      </c>
      <c r="C17094">
        <f t="shared" si="267"/>
        <v>37920</v>
      </c>
    </row>
    <row r="17095" spans="1:3">
      <c r="A17095" s="32" t="s">
        <v>12243</v>
      </c>
      <c r="B17095" s="32" t="s">
        <v>178</v>
      </c>
      <c r="C17095">
        <f t="shared" si="267"/>
        <v>37921</v>
      </c>
    </row>
    <row r="17096" spans="1:3">
      <c r="A17096" s="32" t="s">
        <v>12244</v>
      </c>
      <c r="B17096" s="32" t="s">
        <v>178</v>
      </c>
      <c r="C17096">
        <f t="shared" si="267"/>
        <v>37922</v>
      </c>
    </row>
    <row r="17097" spans="1:3">
      <c r="A17097" s="32" t="s">
        <v>12245</v>
      </c>
      <c r="B17097" s="32" t="s">
        <v>178</v>
      </c>
      <c r="C17097">
        <f t="shared" si="267"/>
        <v>37923</v>
      </c>
    </row>
    <row r="17098" spans="1:3">
      <c r="A17098" s="32" t="s">
        <v>12246</v>
      </c>
      <c r="B17098" s="32" t="s">
        <v>178</v>
      </c>
      <c r="C17098">
        <f t="shared" si="267"/>
        <v>37924</v>
      </c>
    </row>
    <row r="17099" spans="1:3">
      <c r="A17099" s="32" t="s">
        <v>12247</v>
      </c>
      <c r="B17099" s="32" t="s">
        <v>178</v>
      </c>
      <c r="C17099">
        <f t="shared" si="267"/>
        <v>37927</v>
      </c>
    </row>
    <row r="17100" spans="1:3">
      <c r="A17100" s="32" t="s">
        <v>12248</v>
      </c>
      <c r="B17100" s="32" t="s">
        <v>178</v>
      </c>
      <c r="C17100">
        <f t="shared" si="267"/>
        <v>37928</v>
      </c>
    </row>
    <row r="17101" spans="1:3">
      <c r="A17101" s="32" t="s">
        <v>12249</v>
      </c>
      <c r="B17101" s="32" t="s">
        <v>178</v>
      </c>
      <c r="C17101">
        <f t="shared" si="267"/>
        <v>37929</v>
      </c>
    </row>
    <row r="17102" spans="1:3">
      <c r="A17102" s="32" t="s">
        <v>12250</v>
      </c>
      <c r="B17102" s="32" t="s">
        <v>178</v>
      </c>
      <c r="C17102">
        <f t="shared" si="267"/>
        <v>37930</v>
      </c>
    </row>
    <row r="17103" spans="1:3">
      <c r="A17103" s="32" t="s">
        <v>12251</v>
      </c>
      <c r="B17103" s="32" t="s">
        <v>178</v>
      </c>
      <c r="C17103">
        <f t="shared" si="267"/>
        <v>37931</v>
      </c>
    </row>
    <row r="17104" spans="1:3">
      <c r="A17104" s="32" t="s">
        <v>12252</v>
      </c>
      <c r="B17104" s="32" t="s">
        <v>178</v>
      </c>
      <c r="C17104">
        <f t="shared" si="267"/>
        <v>37932</v>
      </c>
    </row>
    <row r="17105" spans="1:3">
      <c r="A17105" s="32" t="s">
        <v>12253</v>
      </c>
      <c r="B17105" s="32" t="s">
        <v>178</v>
      </c>
      <c r="C17105">
        <f t="shared" si="267"/>
        <v>37933</v>
      </c>
    </row>
    <row r="17106" spans="1:3">
      <c r="A17106" s="32" t="s">
        <v>12254</v>
      </c>
      <c r="B17106" s="32" t="s">
        <v>178</v>
      </c>
      <c r="C17106">
        <f t="shared" si="267"/>
        <v>37934</v>
      </c>
    </row>
    <row r="17107" spans="1:3">
      <c r="A17107" s="32" t="s">
        <v>12255</v>
      </c>
      <c r="B17107" s="32" t="s">
        <v>178</v>
      </c>
      <c r="C17107">
        <f t="shared" si="267"/>
        <v>37938</v>
      </c>
    </row>
    <row r="17108" spans="1:3">
      <c r="A17108" s="32" t="s">
        <v>12256</v>
      </c>
      <c r="B17108" s="32" t="s">
        <v>178</v>
      </c>
      <c r="C17108">
        <f t="shared" si="267"/>
        <v>37939</v>
      </c>
    </row>
    <row r="17109" spans="1:3">
      <c r="A17109" s="32" t="s">
        <v>12257</v>
      </c>
      <c r="B17109" s="32" t="s">
        <v>178</v>
      </c>
      <c r="C17109">
        <f t="shared" si="267"/>
        <v>37940</v>
      </c>
    </row>
    <row r="17110" spans="1:3">
      <c r="A17110" s="32" t="s">
        <v>12258</v>
      </c>
      <c r="B17110" s="32" t="s">
        <v>178</v>
      </c>
      <c r="C17110">
        <f t="shared" si="267"/>
        <v>37950</v>
      </c>
    </row>
    <row r="17111" spans="1:3">
      <c r="A17111" s="32" t="s">
        <v>12259</v>
      </c>
      <c r="B17111" s="32" t="s">
        <v>178</v>
      </c>
      <c r="C17111">
        <f t="shared" si="267"/>
        <v>37955</v>
      </c>
    </row>
    <row r="17112" spans="1:3">
      <c r="A17112" s="32" t="s">
        <v>12260</v>
      </c>
      <c r="B17112" s="32" t="s">
        <v>178</v>
      </c>
      <c r="C17112">
        <f t="shared" si="267"/>
        <v>37990</v>
      </c>
    </row>
    <row r="17113" spans="1:3">
      <c r="A17113" s="32" t="s">
        <v>12261</v>
      </c>
      <c r="B17113" s="32" t="s">
        <v>178</v>
      </c>
      <c r="C17113">
        <f t="shared" si="267"/>
        <v>37995</v>
      </c>
    </row>
    <row r="17114" spans="1:3">
      <c r="A17114" s="32" t="s">
        <v>12262</v>
      </c>
      <c r="B17114" s="32" t="s">
        <v>178</v>
      </c>
      <c r="C17114">
        <f t="shared" si="267"/>
        <v>37996</v>
      </c>
    </row>
    <row r="17115" spans="1:3">
      <c r="A17115" s="32" t="s">
        <v>12263</v>
      </c>
      <c r="B17115" s="32" t="s">
        <v>178</v>
      </c>
      <c r="C17115">
        <f t="shared" si="267"/>
        <v>37997</v>
      </c>
    </row>
    <row r="17116" spans="1:3">
      <c r="A17116" s="32" t="s">
        <v>12264</v>
      </c>
      <c r="B17116" s="32" t="s">
        <v>178</v>
      </c>
      <c r="C17116">
        <f t="shared" si="267"/>
        <v>37998</v>
      </c>
    </row>
    <row r="17117" spans="1:3">
      <c r="A17117" s="32" t="s">
        <v>12265</v>
      </c>
      <c r="B17117" s="32" t="s">
        <v>178</v>
      </c>
      <c r="C17117">
        <f t="shared" si="267"/>
        <v>37999</v>
      </c>
    </row>
    <row r="17118" spans="1:3">
      <c r="A17118" s="32" t="s">
        <v>12266</v>
      </c>
      <c r="B17118" s="32" t="s">
        <v>178</v>
      </c>
      <c r="C17118">
        <f t="shared" si="267"/>
        <v>38001</v>
      </c>
    </row>
    <row r="17119" spans="1:3">
      <c r="A17119" s="32" t="s">
        <v>12267</v>
      </c>
      <c r="B17119" s="32" t="s">
        <v>178</v>
      </c>
      <c r="C17119">
        <f t="shared" si="267"/>
        <v>38002</v>
      </c>
    </row>
    <row r="17120" spans="1:3">
      <c r="A17120" s="32" t="s">
        <v>12268</v>
      </c>
      <c r="B17120" s="32" t="s">
        <v>178</v>
      </c>
      <c r="C17120">
        <f t="shared" si="267"/>
        <v>38004</v>
      </c>
    </row>
    <row r="17121" spans="1:3">
      <c r="A17121" s="32" t="s">
        <v>12269</v>
      </c>
      <c r="B17121" s="32" t="s">
        <v>178</v>
      </c>
      <c r="C17121">
        <f t="shared" si="267"/>
        <v>38006</v>
      </c>
    </row>
    <row r="17122" spans="1:3">
      <c r="A17122" s="32" t="s">
        <v>12270</v>
      </c>
      <c r="B17122" s="32" t="s">
        <v>178</v>
      </c>
      <c r="C17122">
        <f t="shared" si="267"/>
        <v>38007</v>
      </c>
    </row>
    <row r="17123" spans="1:3">
      <c r="A17123" s="32" t="s">
        <v>12271</v>
      </c>
      <c r="B17123" s="32" t="s">
        <v>178</v>
      </c>
      <c r="C17123">
        <f t="shared" si="267"/>
        <v>38008</v>
      </c>
    </row>
    <row r="17124" spans="1:3">
      <c r="A17124" s="32" t="s">
        <v>12272</v>
      </c>
      <c r="B17124" s="32" t="s">
        <v>178</v>
      </c>
      <c r="C17124">
        <f t="shared" si="267"/>
        <v>38010</v>
      </c>
    </row>
    <row r="17125" spans="1:3">
      <c r="A17125" s="32" t="s">
        <v>12273</v>
      </c>
      <c r="B17125" s="32" t="s">
        <v>178</v>
      </c>
      <c r="C17125">
        <f t="shared" si="267"/>
        <v>38011</v>
      </c>
    </row>
    <row r="17126" spans="1:3">
      <c r="A17126" s="32" t="s">
        <v>12274</v>
      </c>
      <c r="B17126" s="32" t="s">
        <v>178</v>
      </c>
      <c r="C17126">
        <f t="shared" si="267"/>
        <v>38012</v>
      </c>
    </row>
    <row r="17127" spans="1:3">
      <c r="A17127" s="32" t="s">
        <v>12275</v>
      </c>
      <c r="B17127" s="32" t="s">
        <v>178</v>
      </c>
      <c r="C17127">
        <f t="shared" si="267"/>
        <v>38014</v>
      </c>
    </row>
    <row r="17128" spans="1:3">
      <c r="A17128" s="32" t="s">
        <v>12276</v>
      </c>
      <c r="B17128" s="32" t="s">
        <v>178</v>
      </c>
      <c r="C17128">
        <f t="shared" si="267"/>
        <v>38015</v>
      </c>
    </row>
    <row r="17129" spans="1:3">
      <c r="A17129" s="32" t="s">
        <v>12277</v>
      </c>
      <c r="B17129" s="32" t="s">
        <v>178</v>
      </c>
      <c r="C17129">
        <f t="shared" si="267"/>
        <v>38016</v>
      </c>
    </row>
    <row r="17130" spans="1:3">
      <c r="A17130" s="32" t="s">
        <v>12278</v>
      </c>
      <c r="B17130" s="32" t="s">
        <v>178</v>
      </c>
      <c r="C17130">
        <f t="shared" si="267"/>
        <v>38017</v>
      </c>
    </row>
    <row r="17131" spans="1:3">
      <c r="A17131" s="32" t="s">
        <v>12279</v>
      </c>
      <c r="B17131" s="32" t="s">
        <v>178</v>
      </c>
      <c r="C17131">
        <f t="shared" si="267"/>
        <v>38018</v>
      </c>
    </row>
    <row r="17132" spans="1:3">
      <c r="A17132" s="32" t="s">
        <v>12280</v>
      </c>
      <c r="B17132" s="32" t="s">
        <v>178</v>
      </c>
      <c r="C17132">
        <f t="shared" si="267"/>
        <v>38019</v>
      </c>
    </row>
    <row r="17133" spans="1:3">
      <c r="A17133" s="32" t="s">
        <v>12281</v>
      </c>
      <c r="B17133" s="32" t="s">
        <v>178</v>
      </c>
      <c r="C17133">
        <f t="shared" si="267"/>
        <v>38021</v>
      </c>
    </row>
    <row r="17134" spans="1:3">
      <c r="A17134" s="32" t="s">
        <v>12282</v>
      </c>
      <c r="B17134" s="32" t="s">
        <v>178</v>
      </c>
      <c r="C17134">
        <f t="shared" si="267"/>
        <v>38023</v>
      </c>
    </row>
    <row r="17135" spans="1:3">
      <c r="A17135" s="32" t="s">
        <v>12283</v>
      </c>
      <c r="B17135" s="32" t="s">
        <v>178</v>
      </c>
      <c r="C17135">
        <f t="shared" si="267"/>
        <v>38024</v>
      </c>
    </row>
    <row r="17136" spans="1:3">
      <c r="A17136" s="32" t="s">
        <v>12284</v>
      </c>
      <c r="B17136" s="32" t="s">
        <v>178</v>
      </c>
      <c r="C17136">
        <f t="shared" si="267"/>
        <v>38025</v>
      </c>
    </row>
    <row r="17137" spans="1:3">
      <c r="A17137" s="32" t="s">
        <v>12285</v>
      </c>
      <c r="B17137" s="32" t="s">
        <v>178</v>
      </c>
      <c r="C17137">
        <f t="shared" si="267"/>
        <v>38027</v>
      </c>
    </row>
    <row r="17138" spans="1:3">
      <c r="A17138" s="32" t="s">
        <v>12286</v>
      </c>
      <c r="B17138" s="32" t="s">
        <v>178</v>
      </c>
      <c r="C17138">
        <f t="shared" si="267"/>
        <v>38028</v>
      </c>
    </row>
    <row r="17139" spans="1:3">
      <c r="A17139" s="32" t="s">
        <v>12287</v>
      </c>
      <c r="B17139" s="32" t="s">
        <v>178</v>
      </c>
      <c r="C17139">
        <f t="shared" si="267"/>
        <v>38029</v>
      </c>
    </row>
    <row r="17140" spans="1:3">
      <c r="A17140" s="32" t="s">
        <v>12288</v>
      </c>
      <c r="B17140" s="32" t="s">
        <v>178</v>
      </c>
      <c r="C17140">
        <f t="shared" si="267"/>
        <v>38030</v>
      </c>
    </row>
    <row r="17141" spans="1:3">
      <c r="A17141" s="32" t="s">
        <v>12289</v>
      </c>
      <c r="B17141" s="32" t="s">
        <v>178</v>
      </c>
      <c r="C17141">
        <f t="shared" si="267"/>
        <v>38033</v>
      </c>
    </row>
    <row r="17142" spans="1:3">
      <c r="A17142" s="32" t="s">
        <v>12290</v>
      </c>
      <c r="B17142" s="32" t="s">
        <v>178</v>
      </c>
      <c r="C17142">
        <f t="shared" si="267"/>
        <v>38034</v>
      </c>
    </row>
    <row r="17143" spans="1:3">
      <c r="A17143" s="32" t="s">
        <v>12291</v>
      </c>
      <c r="B17143" s="32" t="s">
        <v>178</v>
      </c>
      <c r="C17143">
        <f t="shared" si="267"/>
        <v>38036</v>
      </c>
    </row>
    <row r="17144" spans="1:3">
      <c r="A17144" s="32" t="s">
        <v>12292</v>
      </c>
      <c r="B17144" s="32" t="s">
        <v>178</v>
      </c>
      <c r="C17144">
        <f t="shared" si="267"/>
        <v>38037</v>
      </c>
    </row>
    <row r="17145" spans="1:3">
      <c r="A17145" s="32" t="s">
        <v>12293</v>
      </c>
      <c r="B17145" s="32" t="s">
        <v>178</v>
      </c>
      <c r="C17145">
        <f t="shared" si="267"/>
        <v>38039</v>
      </c>
    </row>
    <row r="17146" spans="1:3">
      <c r="A17146" s="32" t="s">
        <v>12294</v>
      </c>
      <c r="B17146" s="32" t="s">
        <v>178</v>
      </c>
      <c r="C17146">
        <f t="shared" si="267"/>
        <v>38040</v>
      </c>
    </row>
    <row r="17147" spans="1:3">
      <c r="A17147" s="32" t="s">
        <v>12295</v>
      </c>
      <c r="B17147" s="32" t="s">
        <v>178</v>
      </c>
      <c r="C17147">
        <f t="shared" si="267"/>
        <v>38041</v>
      </c>
    </row>
    <row r="17148" spans="1:3">
      <c r="A17148" s="32" t="s">
        <v>12296</v>
      </c>
      <c r="B17148" s="32" t="s">
        <v>178</v>
      </c>
      <c r="C17148">
        <f t="shared" si="267"/>
        <v>38042</v>
      </c>
    </row>
    <row r="17149" spans="1:3">
      <c r="A17149" s="32" t="s">
        <v>12297</v>
      </c>
      <c r="B17149" s="32" t="s">
        <v>178</v>
      </c>
      <c r="C17149">
        <f t="shared" si="267"/>
        <v>38043</v>
      </c>
    </row>
    <row r="17150" spans="1:3">
      <c r="A17150" s="32" t="s">
        <v>12298</v>
      </c>
      <c r="B17150" s="32" t="s">
        <v>178</v>
      </c>
      <c r="C17150">
        <f t="shared" si="267"/>
        <v>38044</v>
      </c>
    </row>
    <row r="17151" spans="1:3">
      <c r="A17151" s="32" t="s">
        <v>12299</v>
      </c>
      <c r="B17151" s="32" t="s">
        <v>178</v>
      </c>
      <c r="C17151">
        <f t="shared" si="267"/>
        <v>38045</v>
      </c>
    </row>
    <row r="17152" spans="1:3">
      <c r="A17152" s="32" t="s">
        <v>12300</v>
      </c>
      <c r="B17152" s="32" t="s">
        <v>178</v>
      </c>
      <c r="C17152">
        <f t="shared" si="267"/>
        <v>38046</v>
      </c>
    </row>
    <row r="17153" spans="1:3">
      <c r="A17153" s="32" t="s">
        <v>12301</v>
      </c>
      <c r="B17153" s="32" t="s">
        <v>178</v>
      </c>
      <c r="C17153">
        <f t="shared" si="267"/>
        <v>38047</v>
      </c>
    </row>
    <row r="17154" spans="1:3">
      <c r="A17154" s="32" t="s">
        <v>12302</v>
      </c>
      <c r="B17154" s="32" t="s">
        <v>178</v>
      </c>
      <c r="C17154">
        <f t="shared" ref="C17154:C17217" si="268">1*A17154</f>
        <v>38048</v>
      </c>
    </row>
    <row r="17155" spans="1:3">
      <c r="A17155" s="32" t="s">
        <v>12303</v>
      </c>
      <c r="B17155" s="32" t="s">
        <v>178</v>
      </c>
      <c r="C17155">
        <f t="shared" si="268"/>
        <v>38049</v>
      </c>
    </row>
    <row r="17156" spans="1:3">
      <c r="A17156" s="32" t="s">
        <v>12304</v>
      </c>
      <c r="B17156" s="32" t="s">
        <v>178</v>
      </c>
      <c r="C17156">
        <f t="shared" si="268"/>
        <v>38050</v>
      </c>
    </row>
    <row r="17157" spans="1:3">
      <c r="A17157" s="32" t="s">
        <v>12305</v>
      </c>
      <c r="B17157" s="32" t="s">
        <v>178</v>
      </c>
      <c r="C17157">
        <f t="shared" si="268"/>
        <v>38052</v>
      </c>
    </row>
    <row r="17158" spans="1:3">
      <c r="A17158" s="32" t="s">
        <v>12306</v>
      </c>
      <c r="B17158" s="32" t="s">
        <v>178</v>
      </c>
      <c r="C17158">
        <f t="shared" si="268"/>
        <v>38053</v>
      </c>
    </row>
    <row r="17159" spans="1:3">
      <c r="A17159" s="32" t="s">
        <v>12307</v>
      </c>
      <c r="B17159" s="32" t="s">
        <v>178</v>
      </c>
      <c r="C17159">
        <f t="shared" si="268"/>
        <v>38054</v>
      </c>
    </row>
    <row r="17160" spans="1:3">
      <c r="A17160" s="32" t="s">
        <v>12308</v>
      </c>
      <c r="B17160" s="32" t="s">
        <v>178</v>
      </c>
      <c r="C17160">
        <f t="shared" si="268"/>
        <v>38055</v>
      </c>
    </row>
    <row r="17161" spans="1:3">
      <c r="A17161" s="32" t="s">
        <v>12309</v>
      </c>
      <c r="B17161" s="32" t="s">
        <v>178</v>
      </c>
      <c r="C17161">
        <f t="shared" si="268"/>
        <v>38056</v>
      </c>
    </row>
    <row r="17162" spans="1:3">
      <c r="A17162" s="32" t="s">
        <v>12310</v>
      </c>
      <c r="B17162" s="32" t="s">
        <v>178</v>
      </c>
      <c r="C17162">
        <f t="shared" si="268"/>
        <v>38057</v>
      </c>
    </row>
    <row r="17163" spans="1:3">
      <c r="A17163" s="32" t="s">
        <v>12311</v>
      </c>
      <c r="B17163" s="32" t="s">
        <v>178</v>
      </c>
      <c r="C17163">
        <f t="shared" si="268"/>
        <v>38058</v>
      </c>
    </row>
    <row r="17164" spans="1:3">
      <c r="A17164" s="32" t="s">
        <v>12312</v>
      </c>
      <c r="B17164" s="32" t="s">
        <v>178</v>
      </c>
      <c r="C17164">
        <f t="shared" si="268"/>
        <v>38059</v>
      </c>
    </row>
    <row r="17165" spans="1:3">
      <c r="A17165" s="32" t="s">
        <v>12313</v>
      </c>
      <c r="B17165" s="32" t="s">
        <v>178</v>
      </c>
      <c r="C17165">
        <f t="shared" si="268"/>
        <v>38060</v>
      </c>
    </row>
    <row r="17166" spans="1:3">
      <c r="A17166" s="32" t="s">
        <v>12314</v>
      </c>
      <c r="B17166" s="32" t="s">
        <v>178</v>
      </c>
      <c r="C17166">
        <f t="shared" si="268"/>
        <v>38061</v>
      </c>
    </row>
    <row r="17167" spans="1:3">
      <c r="A17167" s="32" t="s">
        <v>12315</v>
      </c>
      <c r="B17167" s="32" t="s">
        <v>178</v>
      </c>
      <c r="C17167">
        <f t="shared" si="268"/>
        <v>38063</v>
      </c>
    </row>
    <row r="17168" spans="1:3">
      <c r="A17168" s="32" t="s">
        <v>12316</v>
      </c>
      <c r="B17168" s="32" t="s">
        <v>178</v>
      </c>
      <c r="C17168">
        <f t="shared" si="268"/>
        <v>38066</v>
      </c>
    </row>
    <row r="17169" spans="1:3">
      <c r="A17169" s="32" t="s">
        <v>12317</v>
      </c>
      <c r="B17169" s="32" t="s">
        <v>178</v>
      </c>
      <c r="C17169">
        <f t="shared" si="268"/>
        <v>38067</v>
      </c>
    </row>
    <row r="17170" spans="1:3">
      <c r="A17170" s="32" t="s">
        <v>12318</v>
      </c>
      <c r="B17170" s="32" t="s">
        <v>178</v>
      </c>
      <c r="C17170">
        <f t="shared" si="268"/>
        <v>38068</v>
      </c>
    </row>
    <row r="17171" spans="1:3">
      <c r="A17171" s="32" t="s">
        <v>12319</v>
      </c>
      <c r="B17171" s="32" t="s">
        <v>178</v>
      </c>
      <c r="C17171">
        <f t="shared" si="268"/>
        <v>38069</v>
      </c>
    </row>
    <row r="17172" spans="1:3">
      <c r="A17172" s="32" t="s">
        <v>12320</v>
      </c>
      <c r="B17172" s="32" t="s">
        <v>178</v>
      </c>
      <c r="C17172">
        <f t="shared" si="268"/>
        <v>38070</v>
      </c>
    </row>
    <row r="17173" spans="1:3">
      <c r="A17173" s="32" t="s">
        <v>12321</v>
      </c>
      <c r="B17173" s="32" t="s">
        <v>178</v>
      </c>
      <c r="C17173">
        <f t="shared" si="268"/>
        <v>38071</v>
      </c>
    </row>
    <row r="17174" spans="1:3">
      <c r="A17174" s="32" t="s">
        <v>12322</v>
      </c>
      <c r="B17174" s="32" t="s">
        <v>178</v>
      </c>
      <c r="C17174">
        <f t="shared" si="268"/>
        <v>38074</v>
      </c>
    </row>
    <row r="17175" spans="1:3">
      <c r="A17175" s="32" t="s">
        <v>12323</v>
      </c>
      <c r="B17175" s="32" t="s">
        <v>178</v>
      </c>
      <c r="C17175">
        <f t="shared" si="268"/>
        <v>38075</v>
      </c>
    </row>
    <row r="17176" spans="1:3">
      <c r="A17176" s="32" t="s">
        <v>12324</v>
      </c>
      <c r="B17176" s="32" t="s">
        <v>178</v>
      </c>
      <c r="C17176">
        <f t="shared" si="268"/>
        <v>38076</v>
      </c>
    </row>
    <row r="17177" spans="1:3">
      <c r="A17177" s="32" t="s">
        <v>12325</v>
      </c>
      <c r="B17177" s="32" t="s">
        <v>178</v>
      </c>
      <c r="C17177">
        <f t="shared" si="268"/>
        <v>38077</v>
      </c>
    </row>
    <row r="17178" spans="1:3">
      <c r="A17178" s="32" t="s">
        <v>12326</v>
      </c>
      <c r="B17178" s="32" t="s">
        <v>178</v>
      </c>
      <c r="C17178">
        <f t="shared" si="268"/>
        <v>38079</v>
      </c>
    </row>
    <row r="17179" spans="1:3">
      <c r="A17179" s="32" t="s">
        <v>12327</v>
      </c>
      <c r="B17179" s="32" t="s">
        <v>178</v>
      </c>
      <c r="C17179">
        <f t="shared" si="268"/>
        <v>38080</v>
      </c>
    </row>
    <row r="17180" spans="1:3">
      <c r="A17180" s="32" t="s">
        <v>12328</v>
      </c>
      <c r="B17180" s="32" t="s">
        <v>178</v>
      </c>
      <c r="C17180">
        <f t="shared" si="268"/>
        <v>38083</v>
      </c>
    </row>
    <row r="17181" spans="1:3">
      <c r="A17181" s="32" t="s">
        <v>12329</v>
      </c>
      <c r="B17181" s="32" t="s">
        <v>178</v>
      </c>
      <c r="C17181">
        <f t="shared" si="268"/>
        <v>38088</v>
      </c>
    </row>
    <row r="17182" spans="1:3">
      <c r="A17182" s="32" t="s">
        <v>12330</v>
      </c>
      <c r="B17182" s="32" t="s">
        <v>178</v>
      </c>
      <c r="C17182">
        <f t="shared" si="268"/>
        <v>38100</v>
      </c>
    </row>
    <row r="17183" spans="1:3">
      <c r="A17183" s="32" t="s">
        <v>12331</v>
      </c>
      <c r="B17183" s="32" t="s">
        <v>178</v>
      </c>
      <c r="C17183">
        <f t="shared" si="268"/>
        <v>38101</v>
      </c>
    </row>
    <row r="17184" spans="1:3">
      <c r="A17184" s="32" t="s">
        <v>12332</v>
      </c>
      <c r="B17184" s="32" t="s">
        <v>178</v>
      </c>
      <c r="C17184">
        <f t="shared" si="268"/>
        <v>38103</v>
      </c>
    </row>
    <row r="17185" spans="1:3">
      <c r="A17185" s="32" t="s">
        <v>12333</v>
      </c>
      <c r="B17185" s="32" t="s">
        <v>178</v>
      </c>
      <c r="C17185">
        <f t="shared" si="268"/>
        <v>38104</v>
      </c>
    </row>
    <row r="17186" spans="1:3">
      <c r="A17186" s="32" t="s">
        <v>12334</v>
      </c>
      <c r="B17186" s="32" t="s">
        <v>178</v>
      </c>
      <c r="C17186">
        <f t="shared" si="268"/>
        <v>38105</v>
      </c>
    </row>
    <row r="17187" spans="1:3">
      <c r="A17187" s="32" t="s">
        <v>12335</v>
      </c>
      <c r="B17187" s="32" t="s">
        <v>178</v>
      </c>
      <c r="C17187">
        <f t="shared" si="268"/>
        <v>38106</v>
      </c>
    </row>
    <row r="17188" spans="1:3">
      <c r="A17188" s="32" t="s">
        <v>12336</v>
      </c>
      <c r="B17188" s="32" t="s">
        <v>178</v>
      </c>
      <c r="C17188">
        <f t="shared" si="268"/>
        <v>38107</v>
      </c>
    </row>
    <row r="17189" spans="1:3">
      <c r="A17189" s="32" t="s">
        <v>12337</v>
      </c>
      <c r="B17189" s="32" t="s">
        <v>178</v>
      </c>
      <c r="C17189">
        <f t="shared" si="268"/>
        <v>38108</v>
      </c>
    </row>
    <row r="17190" spans="1:3">
      <c r="A17190" s="32" t="s">
        <v>12338</v>
      </c>
      <c r="B17190" s="32" t="s">
        <v>178</v>
      </c>
      <c r="C17190">
        <f t="shared" si="268"/>
        <v>38109</v>
      </c>
    </row>
    <row r="17191" spans="1:3">
      <c r="A17191" s="32" t="s">
        <v>12339</v>
      </c>
      <c r="B17191" s="32" t="s">
        <v>178</v>
      </c>
      <c r="C17191">
        <f t="shared" si="268"/>
        <v>38110</v>
      </c>
    </row>
    <row r="17192" spans="1:3">
      <c r="A17192" s="32" t="s">
        <v>12340</v>
      </c>
      <c r="B17192" s="32" t="s">
        <v>178</v>
      </c>
      <c r="C17192">
        <f t="shared" si="268"/>
        <v>38111</v>
      </c>
    </row>
    <row r="17193" spans="1:3">
      <c r="A17193" s="32" t="s">
        <v>12341</v>
      </c>
      <c r="B17193" s="32" t="s">
        <v>178</v>
      </c>
      <c r="C17193">
        <f t="shared" si="268"/>
        <v>38112</v>
      </c>
    </row>
    <row r="17194" spans="1:3">
      <c r="A17194" s="32" t="s">
        <v>12342</v>
      </c>
      <c r="B17194" s="32" t="s">
        <v>178</v>
      </c>
      <c r="C17194">
        <f t="shared" si="268"/>
        <v>38113</v>
      </c>
    </row>
    <row r="17195" spans="1:3">
      <c r="A17195" s="32" t="s">
        <v>12343</v>
      </c>
      <c r="B17195" s="32" t="s">
        <v>178</v>
      </c>
      <c r="C17195">
        <f t="shared" si="268"/>
        <v>38114</v>
      </c>
    </row>
    <row r="17196" spans="1:3">
      <c r="A17196" s="32" t="s">
        <v>12344</v>
      </c>
      <c r="B17196" s="32" t="s">
        <v>178</v>
      </c>
      <c r="C17196">
        <f t="shared" si="268"/>
        <v>38115</v>
      </c>
    </row>
    <row r="17197" spans="1:3">
      <c r="A17197" s="32" t="s">
        <v>12345</v>
      </c>
      <c r="B17197" s="32" t="s">
        <v>178</v>
      </c>
      <c r="C17197">
        <f t="shared" si="268"/>
        <v>38116</v>
      </c>
    </row>
    <row r="17198" spans="1:3">
      <c r="A17198" s="32" t="s">
        <v>12346</v>
      </c>
      <c r="B17198" s="32" t="s">
        <v>178</v>
      </c>
      <c r="C17198">
        <f t="shared" si="268"/>
        <v>38117</v>
      </c>
    </row>
    <row r="17199" spans="1:3">
      <c r="A17199" s="32" t="s">
        <v>12347</v>
      </c>
      <c r="B17199" s="32" t="s">
        <v>178</v>
      </c>
      <c r="C17199">
        <f t="shared" si="268"/>
        <v>38118</v>
      </c>
    </row>
    <row r="17200" spans="1:3">
      <c r="A17200" s="32" t="s">
        <v>12348</v>
      </c>
      <c r="B17200" s="32" t="s">
        <v>178</v>
      </c>
      <c r="C17200">
        <f t="shared" si="268"/>
        <v>38119</v>
      </c>
    </row>
    <row r="17201" spans="1:3">
      <c r="A17201" s="32" t="s">
        <v>12349</v>
      </c>
      <c r="B17201" s="32" t="s">
        <v>178</v>
      </c>
      <c r="C17201">
        <f t="shared" si="268"/>
        <v>38120</v>
      </c>
    </row>
    <row r="17202" spans="1:3">
      <c r="A17202" s="32" t="s">
        <v>12350</v>
      </c>
      <c r="B17202" s="32" t="s">
        <v>178</v>
      </c>
      <c r="C17202">
        <f t="shared" si="268"/>
        <v>38122</v>
      </c>
    </row>
    <row r="17203" spans="1:3">
      <c r="A17203" s="32" t="s">
        <v>12351</v>
      </c>
      <c r="B17203" s="32" t="s">
        <v>178</v>
      </c>
      <c r="C17203">
        <f t="shared" si="268"/>
        <v>38124</v>
      </c>
    </row>
    <row r="17204" spans="1:3">
      <c r="A17204" s="32" t="s">
        <v>12352</v>
      </c>
      <c r="B17204" s="32" t="s">
        <v>178</v>
      </c>
      <c r="C17204">
        <f t="shared" si="268"/>
        <v>38125</v>
      </c>
    </row>
    <row r="17205" spans="1:3">
      <c r="A17205" s="32" t="s">
        <v>12353</v>
      </c>
      <c r="B17205" s="32" t="s">
        <v>178</v>
      </c>
      <c r="C17205">
        <f t="shared" si="268"/>
        <v>38126</v>
      </c>
    </row>
    <row r="17206" spans="1:3">
      <c r="A17206" s="32" t="s">
        <v>12354</v>
      </c>
      <c r="B17206" s="32" t="s">
        <v>178</v>
      </c>
      <c r="C17206">
        <f t="shared" si="268"/>
        <v>38127</v>
      </c>
    </row>
    <row r="17207" spans="1:3">
      <c r="A17207" s="32" t="s">
        <v>12355</v>
      </c>
      <c r="B17207" s="32" t="s">
        <v>178</v>
      </c>
      <c r="C17207">
        <f t="shared" si="268"/>
        <v>38128</v>
      </c>
    </row>
    <row r="17208" spans="1:3">
      <c r="A17208" s="32" t="s">
        <v>12356</v>
      </c>
      <c r="B17208" s="32" t="s">
        <v>178</v>
      </c>
      <c r="C17208">
        <f t="shared" si="268"/>
        <v>38129</v>
      </c>
    </row>
    <row r="17209" spans="1:3">
      <c r="A17209" s="32" t="s">
        <v>12357</v>
      </c>
      <c r="B17209" s="32" t="s">
        <v>178</v>
      </c>
      <c r="C17209">
        <f t="shared" si="268"/>
        <v>38130</v>
      </c>
    </row>
    <row r="17210" spans="1:3">
      <c r="A17210" s="32" t="s">
        <v>12358</v>
      </c>
      <c r="B17210" s="32" t="s">
        <v>178</v>
      </c>
      <c r="C17210">
        <f t="shared" si="268"/>
        <v>38131</v>
      </c>
    </row>
    <row r="17211" spans="1:3">
      <c r="A17211" s="32" t="s">
        <v>12359</v>
      </c>
      <c r="B17211" s="32" t="s">
        <v>178</v>
      </c>
      <c r="C17211">
        <f t="shared" si="268"/>
        <v>38132</v>
      </c>
    </row>
    <row r="17212" spans="1:3">
      <c r="A17212" s="32" t="s">
        <v>12360</v>
      </c>
      <c r="B17212" s="32" t="s">
        <v>178</v>
      </c>
      <c r="C17212">
        <f t="shared" si="268"/>
        <v>38133</v>
      </c>
    </row>
    <row r="17213" spans="1:3">
      <c r="A17213" s="32" t="s">
        <v>12361</v>
      </c>
      <c r="B17213" s="32" t="s">
        <v>178</v>
      </c>
      <c r="C17213">
        <f t="shared" si="268"/>
        <v>38134</v>
      </c>
    </row>
    <row r="17214" spans="1:3">
      <c r="A17214" s="32" t="s">
        <v>12362</v>
      </c>
      <c r="B17214" s="32" t="s">
        <v>178</v>
      </c>
      <c r="C17214">
        <f t="shared" si="268"/>
        <v>38135</v>
      </c>
    </row>
    <row r="17215" spans="1:3">
      <c r="A17215" s="32" t="s">
        <v>12363</v>
      </c>
      <c r="B17215" s="32" t="s">
        <v>178</v>
      </c>
      <c r="C17215">
        <f t="shared" si="268"/>
        <v>38136</v>
      </c>
    </row>
    <row r="17216" spans="1:3">
      <c r="A17216" s="32" t="s">
        <v>12364</v>
      </c>
      <c r="B17216" s="32" t="s">
        <v>178</v>
      </c>
      <c r="C17216">
        <f t="shared" si="268"/>
        <v>38137</v>
      </c>
    </row>
    <row r="17217" spans="1:3">
      <c r="A17217" s="32" t="s">
        <v>12365</v>
      </c>
      <c r="B17217" s="32" t="s">
        <v>178</v>
      </c>
      <c r="C17217">
        <f t="shared" si="268"/>
        <v>38138</v>
      </c>
    </row>
    <row r="17218" spans="1:3">
      <c r="A17218" s="32" t="s">
        <v>12366</v>
      </c>
      <c r="B17218" s="32" t="s">
        <v>178</v>
      </c>
      <c r="C17218">
        <f t="shared" ref="C17218:C17281" si="269">1*A17218</f>
        <v>38139</v>
      </c>
    </row>
    <row r="17219" spans="1:3">
      <c r="A17219" s="32" t="s">
        <v>12367</v>
      </c>
      <c r="B17219" s="32" t="s">
        <v>178</v>
      </c>
      <c r="C17219">
        <f t="shared" si="269"/>
        <v>38140</v>
      </c>
    </row>
    <row r="17220" spans="1:3">
      <c r="A17220" s="32" t="s">
        <v>12368</v>
      </c>
      <c r="B17220" s="32" t="s">
        <v>178</v>
      </c>
      <c r="C17220">
        <f t="shared" si="269"/>
        <v>38141</v>
      </c>
    </row>
    <row r="17221" spans="1:3">
      <c r="A17221" s="32" t="s">
        <v>12369</v>
      </c>
      <c r="B17221" s="32" t="s">
        <v>178</v>
      </c>
      <c r="C17221">
        <f t="shared" si="269"/>
        <v>38142</v>
      </c>
    </row>
    <row r="17222" spans="1:3">
      <c r="A17222" s="32" t="s">
        <v>12370</v>
      </c>
      <c r="B17222" s="32" t="s">
        <v>178</v>
      </c>
      <c r="C17222">
        <f t="shared" si="269"/>
        <v>38143</v>
      </c>
    </row>
    <row r="17223" spans="1:3">
      <c r="A17223" s="32" t="s">
        <v>12371</v>
      </c>
      <c r="B17223" s="32" t="s">
        <v>178</v>
      </c>
      <c r="C17223">
        <f t="shared" si="269"/>
        <v>38145</v>
      </c>
    </row>
    <row r="17224" spans="1:3">
      <c r="A17224" s="32" t="s">
        <v>12372</v>
      </c>
      <c r="B17224" s="32" t="s">
        <v>178</v>
      </c>
      <c r="C17224">
        <f t="shared" si="269"/>
        <v>38146</v>
      </c>
    </row>
    <row r="17225" spans="1:3">
      <c r="A17225" s="32" t="s">
        <v>12373</v>
      </c>
      <c r="B17225" s="32" t="s">
        <v>178</v>
      </c>
      <c r="C17225">
        <f t="shared" si="269"/>
        <v>38147</v>
      </c>
    </row>
    <row r="17226" spans="1:3">
      <c r="A17226" s="32" t="s">
        <v>12374</v>
      </c>
      <c r="B17226" s="32" t="s">
        <v>178</v>
      </c>
      <c r="C17226">
        <f t="shared" si="269"/>
        <v>38148</v>
      </c>
    </row>
    <row r="17227" spans="1:3">
      <c r="A17227" s="32" t="s">
        <v>12375</v>
      </c>
      <c r="B17227" s="32" t="s">
        <v>178</v>
      </c>
      <c r="C17227">
        <f t="shared" si="269"/>
        <v>38150</v>
      </c>
    </row>
    <row r="17228" spans="1:3">
      <c r="A17228" s="32" t="s">
        <v>12376</v>
      </c>
      <c r="B17228" s="32" t="s">
        <v>178</v>
      </c>
      <c r="C17228">
        <f t="shared" si="269"/>
        <v>38151</v>
      </c>
    </row>
    <row r="17229" spans="1:3">
      <c r="A17229" s="32" t="s">
        <v>12377</v>
      </c>
      <c r="B17229" s="32" t="s">
        <v>178</v>
      </c>
      <c r="C17229">
        <f t="shared" si="269"/>
        <v>38152</v>
      </c>
    </row>
    <row r="17230" spans="1:3">
      <c r="A17230" s="32" t="s">
        <v>12378</v>
      </c>
      <c r="B17230" s="32" t="s">
        <v>178</v>
      </c>
      <c r="C17230">
        <f t="shared" si="269"/>
        <v>38157</v>
      </c>
    </row>
    <row r="17231" spans="1:3">
      <c r="A17231" s="32" t="s">
        <v>12379</v>
      </c>
      <c r="B17231" s="32" t="s">
        <v>178</v>
      </c>
      <c r="C17231">
        <f t="shared" si="269"/>
        <v>38159</v>
      </c>
    </row>
    <row r="17232" spans="1:3">
      <c r="A17232" s="32" t="s">
        <v>12380</v>
      </c>
      <c r="B17232" s="32" t="s">
        <v>178</v>
      </c>
      <c r="C17232">
        <f t="shared" si="269"/>
        <v>38161</v>
      </c>
    </row>
    <row r="17233" spans="1:3">
      <c r="A17233" s="32" t="s">
        <v>12381</v>
      </c>
      <c r="B17233" s="32" t="s">
        <v>178</v>
      </c>
      <c r="C17233">
        <f t="shared" si="269"/>
        <v>38163</v>
      </c>
    </row>
    <row r="17234" spans="1:3">
      <c r="A17234" s="32" t="s">
        <v>12382</v>
      </c>
      <c r="B17234" s="32" t="s">
        <v>178</v>
      </c>
      <c r="C17234">
        <f t="shared" si="269"/>
        <v>38165</v>
      </c>
    </row>
    <row r="17235" spans="1:3">
      <c r="A17235" s="32" t="s">
        <v>12383</v>
      </c>
      <c r="B17235" s="32" t="s">
        <v>178</v>
      </c>
      <c r="C17235">
        <f t="shared" si="269"/>
        <v>38166</v>
      </c>
    </row>
    <row r="17236" spans="1:3">
      <c r="A17236" s="32" t="s">
        <v>12384</v>
      </c>
      <c r="B17236" s="32" t="s">
        <v>178</v>
      </c>
      <c r="C17236">
        <f t="shared" si="269"/>
        <v>38167</v>
      </c>
    </row>
    <row r="17237" spans="1:3">
      <c r="A17237" s="32" t="s">
        <v>12385</v>
      </c>
      <c r="B17237" s="32" t="s">
        <v>178</v>
      </c>
      <c r="C17237">
        <f t="shared" si="269"/>
        <v>38168</v>
      </c>
    </row>
    <row r="17238" spans="1:3">
      <c r="A17238" s="32" t="s">
        <v>12386</v>
      </c>
      <c r="B17238" s="32" t="s">
        <v>178</v>
      </c>
      <c r="C17238">
        <f t="shared" si="269"/>
        <v>38173</v>
      </c>
    </row>
    <row r="17239" spans="1:3">
      <c r="A17239" s="32" t="s">
        <v>12387</v>
      </c>
      <c r="B17239" s="32" t="s">
        <v>178</v>
      </c>
      <c r="C17239">
        <f t="shared" si="269"/>
        <v>38174</v>
      </c>
    </row>
    <row r="17240" spans="1:3">
      <c r="A17240" s="32" t="s">
        <v>12388</v>
      </c>
      <c r="B17240" s="32" t="s">
        <v>178</v>
      </c>
      <c r="C17240">
        <f t="shared" si="269"/>
        <v>38175</v>
      </c>
    </row>
    <row r="17241" spans="1:3">
      <c r="A17241" s="32" t="s">
        <v>12389</v>
      </c>
      <c r="B17241" s="32" t="s">
        <v>178</v>
      </c>
      <c r="C17241">
        <f t="shared" si="269"/>
        <v>38177</v>
      </c>
    </row>
    <row r="17242" spans="1:3">
      <c r="A17242" s="32" t="s">
        <v>12390</v>
      </c>
      <c r="B17242" s="32" t="s">
        <v>178</v>
      </c>
      <c r="C17242">
        <f t="shared" si="269"/>
        <v>38181</v>
      </c>
    </row>
    <row r="17243" spans="1:3">
      <c r="A17243" s="32" t="s">
        <v>12391</v>
      </c>
      <c r="B17243" s="32" t="s">
        <v>178</v>
      </c>
      <c r="C17243">
        <f t="shared" si="269"/>
        <v>38182</v>
      </c>
    </row>
    <row r="17244" spans="1:3">
      <c r="A17244" s="32" t="s">
        <v>12392</v>
      </c>
      <c r="B17244" s="32" t="s">
        <v>178</v>
      </c>
      <c r="C17244">
        <f t="shared" si="269"/>
        <v>38183</v>
      </c>
    </row>
    <row r="17245" spans="1:3">
      <c r="A17245" s="32" t="s">
        <v>12393</v>
      </c>
      <c r="B17245" s="32" t="s">
        <v>178</v>
      </c>
      <c r="C17245">
        <f t="shared" si="269"/>
        <v>38184</v>
      </c>
    </row>
    <row r="17246" spans="1:3">
      <c r="A17246" s="32" t="s">
        <v>12394</v>
      </c>
      <c r="B17246" s="32" t="s">
        <v>178</v>
      </c>
      <c r="C17246">
        <f t="shared" si="269"/>
        <v>38186</v>
      </c>
    </row>
    <row r="17247" spans="1:3">
      <c r="A17247" s="32" t="s">
        <v>12395</v>
      </c>
      <c r="B17247" s="32" t="s">
        <v>178</v>
      </c>
      <c r="C17247">
        <f t="shared" si="269"/>
        <v>38187</v>
      </c>
    </row>
    <row r="17248" spans="1:3">
      <c r="A17248" s="32" t="s">
        <v>12396</v>
      </c>
      <c r="B17248" s="32" t="s">
        <v>178</v>
      </c>
      <c r="C17248">
        <f t="shared" si="269"/>
        <v>38188</v>
      </c>
    </row>
    <row r="17249" spans="1:3">
      <c r="A17249" s="32" t="s">
        <v>12397</v>
      </c>
      <c r="B17249" s="32" t="s">
        <v>178</v>
      </c>
      <c r="C17249">
        <f t="shared" si="269"/>
        <v>38190</v>
      </c>
    </row>
    <row r="17250" spans="1:3">
      <c r="A17250" s="32" t="s">
        <v>12398</v>
      </c>
      <c r="B17250" s="32" t="s">
        <v>178</v>
      </c>
      <c r="C17250">
        <f t="shared" si="269"/>
        <v>38193</v>
      </c>
    </row>
    <row r="17251" spans="1:3">
      <c r="A17251" s="32" t="s">
        <v>12399</v>
      </c>
      <c r="B17251" s="32" t="s">
        <v>178</v>
      </c>
      <c r="C17251">
        <f t="shared" si="269"/>
        <v>38194</v>
      </c>
    </row>
    <row r="17252" spans="1:3">
      <c r="A17252" s="32" t="s">
        <v>12400</v>
      </c>
      <c r="B17252" s="32" t="s">
        <v>178</v>
      </c>
      <c r="C17252">
        <f t="shared" si="269"/>
        <v>38195</v>
      </c>
    </row>
    <row r="17253" spans="1:3">
      <c r="A17253" s="32" t="s">
        <v>12401</v>
      </c>
      <c r="B17253" s="32" t="s">
        <v>178</v>
      </c>
      <c r="C17253">
        <f t="shared" si="269"/>
        <v>38197</v>
      </c>
    </row>
    <row r="17254" spans="1:3">
      <c r="A17254" s="32" t="s">
        <v>12402</v>
      </c>
      <c r="B17254" s="32" t="s">
        <v>178</v>
      </c>
      <c r="C17254">
        <f t="shared" si="269"/>
        <v>38201</v>
      </c>
    </row>
    <row r="17255" spans="1:3">
      <c r="A17255" s="32" t="s">
        <v>12403</v>
      </c>
      <c r="B17255" s="32" t="s">
        <v>178</v>
      </c>
      <c r="C17255">
        <f t="shared" si="269"/>
        <v>38220</v>
      </c>
    </row>
    <row r="17256" spans="1:3">
      <c r="A17256" s="32" t="s">
        <v>12404</v>
      </c>
      <c r="B17256" s="32" t="s">
        <v>178</v>
      </c>
      <c r="C17256">
        <f t="shared" si="269"/>
        <v>38221</v>
      </c>
    </row>
    <row r="17257" spans="1:3">
      <c r="A17257" s="32" t="s">
        <v>12405</v>
      </c>
      <c r="B17257" s="32" t="s">
        <v>178</v>
      </c>
      <c r="C17257">
        <f t="shared" si="269"/>
        <v>38222</v>
      </c>
    </row>
    <row r="17258" spans="1:3">
      <c r="A17258" s="32" t="s">
        <v>12406</v>
      </c>
      <c r="B17258" s="32" t="s">
        <v>178</v>
      </c>
      <c r="C17258">
        <f t="shared" si="269"/>
        <v>38223</v>
      </c>
    </row>
    <row r="17259" spans="1:3">
      <c r="A17259" s="32" t="s">
        <v>12407</v>
      </c>
      <c r="B17259" s="32" t="s">
        <v>178</v>
      </c>
      <c r="C17259">
        <f t="shared" si="269"/>
        <v>38224</v>
      </c>
    </row>
    <row r="17260" spans="1:3">
      <c r="A17260" s="32" t="s">
        <v>12408</v>
      </c>
      <c r="B17260" s="32" t="s">
        <v>178</v>
      </c>
      <c r="C17260">
        <f t="shared" si="269"/>
        <v>38225</v>
      </c>
    </row>
    <row r="17261" spans="1:3">
      <c r="A17261" s="32" t="s">
        <v>12409</v>
      </c>
      <c r="B17261" s="32" t="s">
        <v>178</v>
      </c>
      <c r="C17261">
        <f t="shared" si="269"/>
        <v>38226</v>
      </c>
    </row>
    <row r="17262" spans="1:3">
      <c r="A17262" s="32" t="s">
        <v>12410</v>
      </c>
      <c r="B17262" s="32" t="s">
        <v>178</v>
      </c>
      <c r="C17262">
        <f t="shared" si="269"/>
        <v>38227</v>
      </c>
    </row>
    <row r="17263" spans="1:3">
      <c r="A17263" s="32" t="s">
        <v>12411</v>
      </c>
      <c r="B17263" s="32" t="s">
        <v>178</v>
      </c>
      <c r="C17263">
        <f t="shared" si="269"/>
        <v>38229</v>
      </c>
    </row>
    <row r="17264" spans="1:3">
      <c r="A17264" s="32" t="s">
        <v>12412</v>
      </c>
      <c r="B17264" s="32" t="s">
        <v>178</v>
      </c>
      <c r="C17264">
        <f t="shared" si="269"/>
        <v>38230</v>
      </c>
    </row>
    <row r="17265" spans="1:3">
      <c r="A17265" s="32" t="s">
        <v>12413</v>
      </c>
      <c r="B17265" s="32" t="s">
        <v>178</v>
      </c>
      <c r="C17265">
        <f t="shared" si="269"/>
        <v>38231</v>
      </c>
    </row>
    <row r="17266" spans="1:3">
      <c r="A17266" s="32" t="s">
        <v>12414</v>
      </c>
      <c r="B17266" s="32" t="s">
        <v>178</v>
      </c>
      <c r="C17266">
        <f t="shared" si="269"/>
        <v>38232</v>
      </c>
    </row>
    <row r="17267" spans="1:3">
      <c r="A17267" s="32" t="s">
        <v>12415</v>
      </c>
      <c r="B17267" s="32" t="s">
        <v>178</v>
      </c>
      <c r="C17267">
        <f t="shared" si="269"/>
        <v>38233</v>
      </c>
    </row>
    <row r="17268" spans="1:3">
      <c r="A17268" s="32" t="s">
        <v>12416</v>
      </c>
      <c r="B17268" s="32" t="s">
        <v>178</v>
      </c>
      <c r="C17268">
        <f t="shared" si="269"/>
        <v>38235</v>
      </c>
    </row>
    <row r="17269" spans="1:3">
      <c r="A17269" s="32" t="s">
        <v>12417</v>
      </c>
      <c r="B17269" s="32" t="s">
        <v>178</v>
      </c>
      <c r="C17269">
        <f t="shared" si="269"/>
        <v>38236</v>
      </c>
    </row>
    <row r="17270" spans="1:3">
      <c r="A17270" s="32" t="s">
        <v>12418</v>
      </c>
      <c r="B17270" s="32" t="s">
        <v>178</v>
      </c>
      <c r="C17270">
        <f t="shared" si="269"/>
        <v>38237</v>
      </c>
    </row>
    <row r="17271" spans="1:3">
      <c r="A17271" s="32" t="s">
        <v>12419</v>
      </c>
      <c r="B17271" s="32" t="s">
        <v>178</v>
      </c>
      <c r="C17271">
        <f t="shared" si="269"/>
        <v>38238</v>
      </c>
    </row>
    <row r="17272" spans="1:3">
      <c r="A17272" s="32" t="s">
        <v>12420</v>
      </c>
      <c r="B17272" s="32" t="s">
        <v>178</v>
      </c>
      <c r="C17272">
        <f t="shared" si="269"/>
        <v>38240</v>
      </c>
    </row>
    <row r="17273" spans="1:3">
      <c r="A17273" s="32" t="s">
        <v>12421</v>
      </c>
      <c r="B17273" s="32" t="s">
        <v>178</v>
      </c>
      <c r="C17273">
        <f t="shared" si="269"/>
        <v>38241</v>
      </c>
    </row>
    <row r="17274" spans="1:3">
      <c r="A17274" s="32" t="s">
        <v>12422</v>
      </c>
      <c r="B17274" s="32" t="s">
        <v>178</v>
      </c>
      <c r="C17274">
        <f t="shared" si="269"/>
        <v>38242</v>
      </c>
    </row>
    <row r="17275" spans="1:3">
      <c r="A17275" s="32" t="s">
        <v>12423</v>
      </c>
      <c r="B17275" s="32" t="s">
        <v>178</v>
      </c>
      <c r="C17275">
        <f t="shared" si="269"/>
        <v>38251</v>
      </c>
    </row>
    <row r="17276" spans="1:3">
      <c r="A17276" s="32" t="s">
        <v>12424</v>
      </c>
      <c r="B17276" s="32" t="s">
        <v>178</v>
      </c>
      <c r="C17276">
        <f t="shared" si="269"/>
        <v>38253</v>
      </c>
    </row>
    <row r="17277" spans="1:3">
      <c r="A17277" s="32" t="s">
        <v>12425</v>
      </c>
      <c r="B17277" s="32" t="s">
        <v>178</v>
      </c>
      <c r="C17277">
        <f t="shared" si="269"/>
        <v>38254</v>
      </c>
    </row>
    <row r="17278" spans="1:3">
      <c r="A17278" s="32" t="s">
        <v>12426</v>
      </c>
      <c r="B17278" s="32" t="s">
        <v>178</v>
      </c>
      <c r="C17278">
        <f t="shared" si="269"/>
        <v>38255</v>
      </c>
    </row>
    <row r="17279" spans="1:3">
      <c r="A17279" s="32" t="s">
        <v>12427</v>
      </c>
      <c r="B17279" s="32" t="s">
        <v>178</v>
      </c>
      <c r="C17279">
        <f t="shared" si="269"/>
        <v>38256</v>
      </c>
    </row>
    <row r="17280" spans="1:3">
      <c r="A17280" s="32" t="s">
        <v>12428</v>
      </c>
      <c r="B17280" s="32" t="s">
        <v>178</v>
      </c>
      <c r="C17280">
        <f t="shared" si="269"/>
        <v>38257</v>
      </c>
    </row>
    <row r="17281" spans="1:3">
      <c r="A17281" s="32" t="s">
        <v>12429</v>
      </c>
      <c r="B17281" s="32" t="s">
        <v>178</v>
      </c>
      <c r="C17281">
        <f t="shared" si="269"/>
        <v>38258</v>
      </c>
    </row>
    <row r="17282" spans="1:3">
      <c r="A17282" s="32" t="s">
        <v>12430</v>
      </c>
      <c r="B17282" s="32" t="s">
        <v>178</v>
      </c>
      <c r="C17282">
        <f t="shared" ref="C17282:C17345" si="270">1*A17282</f>
        <v>38259</v>
      </c>
    </row>
    <row r="17283" spans="1:3">
      <c r="A17283" s="32" t="s">
        <v>12431</v>
      </c>
      <c r="B17283" s="32" t="s">
        <v>178</v>
      </c>
      <c r="C17283">
        <f t="shared" si="270"/>
        <v>38260</v>
      </c>
    </row>
    <row r="17284" spans="1:3">
      <c r="A17284" s="32" t="s">
        <v>12432</v>
      </c>
      <c r="B17284" s="32" t="s">
        <v>178</v>
      </c>
      <c r="C17284">
        <f t="shared" si="270"/>
        <v>38261</v>
      </c>
    </row>
    <row r="17285" spans="1:3">
      <c r="A17285" s="32" t="s">
        <v>12433</v>
      </c>
      <c r="B17285" s="32" t="s">
        <v>178</v>
      </c>
      <c r="C17285">
        <f t="shared" si="270"/>
        <v>38271</v>
      </c>
    </row>
    <row r="17286" spans="1:3">
      <c r="A17286" s="32" t="s">
        <v>12434</v>
      </c>
      <c r="B17286" s="32" t="s">
        <v>178</v>
      </c>
      <c r="C17286">
        <f t="shared" si="270"/>
        <v>38281</v>
      </c>
    </row>
    <row r="17287" spans="1:3">
      <c r="A17287" s="32" t="s">
        <v>12435</v>
      </c>
      <c r="B17287" s="32" t="s">
        <v>178</v>
      </c>
      <c r="C17287">
        <f t="shared" si="270"/>
        <v>38301</v>
      </c>
    </row>
    <row r="17288" spans="1:3">
      <c r="A17288" s="32" t="s">
        <v>12436</v>
      </c>
      <c r="B17288" s="32" t="s">
        <v>178</v>
      </c>
      <c r="C17288">
        <f t="shared" si="270"/>
        <v>38302</v>
      </c>
    </row>
    <row r="17289" spans="1:3">
      <c r="A17289" s="32" t="s">
        <v>12437</v>
      </c>
      <c r="B17289" s="32" t="s">
        <v>178</v>
      </c>
      <c r="C17289">
        <f t="shared" si="270"/>
        <v>38303</v>
      </c>
    </row>
    <row r="17290" spans="1:3">
      <c r="A17290" s="32" t="s">
        <v>12438</v>
      </c>
      <c r="B17290" s="32" t="s">
        <v>178</v>
      </c>
      <c r="C17290">
        <f t="shared" si="270"/>
        <v>38305</v>
      </c>
    </row>
    <row r="17291" spans="1:3">
      <c r="A17291" s="32" t="s">
        <v>12439</v>
      </c>
      <c r="B17291" s="32" t="s">
        <v>178</v>
      </c>
      <c r="C17291">
        <f t="shared" si="270"/>
        <v>38308</v>
      </c>
    </row>
    <row r="17292" spans="1:3">
      <c r="A17292" s="32" t="s">
        <v>12440</v>
      </c>
      <c r="B17292" s="32" t="s">
        <v>178</v>
      </c>
      <c r="C17292">
        <f t="shared" si="270"/>
        <v>38310</v>
      </c>
    </row>
    <row r="17293" spans="1:3">
      <c r="A17293" s="32" t="s">
        <v>12441</v>
      </c>
      <c r="B17293" s="32" t="s">
        <v>178</v>
      </c>
      <c r="C17293">
        <f t="shared" si="270"/>
        <v>38311</v>
      </c>
    </row>
    <row r="17294" spans="1:3">
      <c r="A17294" s="32" t="s">
        <v>12442</v>
      </c>
      <c r="B17294" s="32" t="s">
        <v>178</v>
      </c>
      <c r="C17294">
        <f t="shared" si="270"/>
        <v>38313</v>
      </c>
    </row>
    <row r="17295" spans="1:3">
      <c r="A17295" s="32" t="s">
        <v>12443</v>
      </c>
      <c r="B17295" s="32" t="s">
        <v>178</v>
      </c>
      <c r="C17295">
        <f t="shared" si="270"/>
        <v>38314</v>
      </c>
    </row>
    <row r="17296" spans="1:3">
      <c r="A17296" s="32" t="s">
        <v>12444</v>
      </c>
      <c r="B17296" s="32" t="s">
        <v>178</v>
      </c>
      <c r="C17296">
        <f t="shared" si="270"/>
        <v>38315</v>
      </c>
    </row>
    <row r="17297" spans="1:3">
      <c r="A17297" s="32" t="s">
        <v>12445</v>
      </c>
      <c r="B17297" s="32" t="s">
        <v>178</v>
      </c>
      <c r="C17297">
        <f t="shared" si="270"/>
        <v>38316</v>
      </c>
    </row>
    <row r="17298" spans="1:3">
      <c r="A17298" s="32" t="s">
        <v>12446</v>
      </c>
      <c r="B17298" s="32" t="s">
        <v>178</v>
      </c>
      <c r="C17298">
        <f t="shared" si="270"/>
        <v>38317</v>
      </c>
    </row>
    <row r="17299" spans="1:3">
      <c r="A17299" s="32" t="s">
        <v>12447</v>
      </c>
      <c r="B17299" s="32" t="s">
        <v>178</v>
      </c>
      <c r="C17299">
        <f t="shared" si="270"/>
        <v>38318</v>
      </c>
    </row>
    <row r="17300" spans="1:3">
      <c r="A17300" s="32" t="s">
        <v>12448</v>
      </c>
      <c r="B17300" s="32" t="s">
        <v>178</v>
      </c>
      <c r="C17300">
        <f t="shared" si="270"/>
        <v>38320</v>
      </c>
    </row>
    <row r="17301" spans="1:3">
      <c r="A17301" s="32" t="s">
        <v>12449</v>
      </c>
      <c r="B17301" s="32" t="s">
        <v>178</v>
      </c>
      <c r="C17301">
        <f t="shared" si="270"/>
        <v>38321</v>
      </c>
    </row>
    <row r="17302" spans="1:3">
      <c r="A17302" s="32" t="s">
        <v>12450</v>
      </c>
      <c r="B17302" s="32" t="s">
        <v>178</v>
      </c>
      <c r="C17302">
        <f t="shared" si="270"/>
        <v>38324</v>
      </c>
    </row>
    <row r="17303" spans="1:3">
      <c r="A17303" s="32" t="s">
        <v>12451</v>
      </c>
      <c r="B17303" s="32" t="s">
        <v>178</v>
      </c>
      <c r="C17303">
        <f t="shared" si="270"/>
        <v>38326</v>
      </c>
    </row>
    <row r="17304" spans="1:3">
      <c r="A17304" s="32" t="s">
        <v>12452</v>
      </c>
      <c r="B17304" s="32" t="s">
        <v>178</v>
      </c>
      <c r="C17304">
        <f t="shared" si="270"/>
        <v>38327</v>
      </c>
    </row>
    <row r="17305" spans="1:3">
      <c r="A17305" s="32" t="s">
        <v>12453</v>
      </c>
      <c r="B17305" s="32" t="s">
        <v>178</v>
      </c>
      <c r="C17305">
        <f t="shared" si="270"/>
        <v>38328</v>
      </c>
    </row>
    <row r="17306" spans="1:3">
      <c r="A17306" s="32" t="s">
        <v>12454</v>
      </c>
      <c r="B17306" s="32" t="s">
        <v>178</v>
      </c>
      <c r="C17306">
        <f t="shared" si="270"/>
        <v>38329</v>
      </c>
    </row>
    <row r="17307" spans="1:3">
      <c r="A17307" s="32" t="s">
        <v>12455</v>
      </c>
      <c r="B17307" s="32" t="s">
        <v>178</v>
      </c>
      <c r="C17307">
        <f t="shared" si="270"/>
        <v>38330</v>
      </c>
    </row>
    <row r="17308" spans="1:3">
      <c r="A17308" s="32" t="s">
        <v>12456</v>
      </c>
      <c r="B17308" s="32" t="s">
        <v>178</v>
      </c>
      <c r="C17308">
        <f t="shared" si="270"/>
        <v>38331</v>
      </c>
    </row>
    <row r="17309" spans="1:3">
      <c r="A17309" s="32" t="s">
        <v>12457</v>
      </c>
      <c r="B17309" s="32" t="s">
        <v>178</v>
      </c>
      <c r="C17309">
        <f t="shared" si="270"/>
        <v>38332</v>
      </c>
    </row>
    <row r="17310" spans="1:3">
      <c r="A17310" s="32" t="s">
        <v>12458</v>
      </c>
      <c r="B17310" s="32" t="s">
        <v>178</v>
      </c>
      <c r="C17310">
        <f t="shared" si="270"/>
        <v>38333</v>
      </c>
    </row>
    <row r="17311" spans="1:3">
      <c r="A17311" s="32" t="s">
        <v>12459</v>
      </c>
      <c r="B17311" s="32" t="s">
        <v>178</v>
      </c>
      <c r="C17311">
        <f t="shared" si="270"/>
        <v>38334</v>
      </c>
    </row>
    <row r="17312" spans="1:3">
      <c r="A17312" s="32" t="s">
        <v>12460</v>
      </c>
      <c r="B17312" s="32" t="s">
        <v>178</v>
      </c>
      <c r="C17312">
        <f t="shared" si="270"/>
        <v>38336</v>
      </c>
    </row>
    <row r="17313" spans="1:3">
      <c r="A17313" s="32" t="s">
        <v>12461</v>
      </c>
      <c r="B17313" s="32" t="s">
        <v>178</v>
      </c>
      <c r="C17313">
        <f t="shared" si="270"/>
        <v>38337</v>
      </c>
    </row>
    <row r="17314" spans="1:3">
      <c r="A17314" s="32" t="s">
        <v>12462</v>
      </c>
      <c r="B17314" s="32" t="s">
        <v>178</v>
      </c>
      <c r="C17314">
        <f t="shared" si="270"/>
        <v>38338</v>
      </c>
    </row>
    <row r="17315" spans="1:3">
      <c r="A17315" s="32" t="s">
        <v>12463</v>
      </c>
      <c r="B17315" s="32" t="s">
        <v>178</v>
      </c>
      <c r="C17315">
        <f t="shared" si="270"/>
        <v>38339</v>
      </c>
    </row>
    <row r="17316" spans="1:3">
      <c r="A17316" s="32" t="s">
        <v>12464</v>
      </c>
      <c r="B17316" s="32" t="s">
        <v>178</v>
      </c>
      <c r="C17316">
        <f t="shared" si="270"/>
        <v>38340</v>
      </c>
    </row>
    <row r="17317" spans="1:3">
      <c r="A17317" s="32" t="s">
        <v>12465</v>
      </c>
      <c r="B17317" s="32" t="s">
        <v>178</v>
      </c>
      <c r="C17317">
        <f t="shared" si="270"/>
        <v>38341</v>
      </c>
    </row>
    <row r="17318" spans="1:3">
      <c r="A17318" s="32" t="s">
        <v>12466</v>
      </c>
      <c r="B17318" s="32" t="s">
        <v>178</v>
      </c>
      <c r="C17318">
        <f t="shared" si="270"/>
        <v>38342</v>
      </c>
    </row>
    <row r="17319" spans="1:3">
      <c r="A17319" s="32" t="s">
        <v>12467</v>
      </c>
      <c r="B17319" s="32" t="s">
        <v>178</v>
      </c>
      <c r="C17319">
        <f t="shared" si="270"/>
        <v>38343</v>
      </c>
    </row>
    <row r="17320" spans="1:3">
      <c r="A17320" s="32" t="s">
        <v>12468</v>
      </c>
      <c r="B17320" s="32" t="s">
        <v>178</v>
      </c>
      <c r="C17320">
        <f t="shared" si="270"/>
        <v>38344</v>
      </c>
    </row>
    <row r="17321" spans="1:3">
      <c r="A17321" s="32" t="s">
        <v>12469</v>
      </c>
      <c r="B17321" s="32" t="s">
        <v>178</v>
      </c>
      <c r="C17321">
        <f t="shared" si="270"/>
        <v>38345</v>
      </c>
    </row>
    <row r="17322" spans="1:3">
      <c r="A17322" s="32" t="s">
        <v>12470</v>
      </c>
      <c r="B17322" s="32" t="s">
        <v>178</v>
      </c>
      <c r="C17322">
        <f t="shared" si="270"/>
        <v>38346</v>
      </c>
    </row>
    <row r="17323" spans="1:3">
      <c r="A17323" s="32" t="s">
        <v>12471</v>
      </c>
      <c r="B17323" s="32" t="s">
        <v>178</v>
      </c>
      <c r="C17323">
        <f t="shared" si="270"/>
        <v>38347</v>
      </c>
    </row>
    <row r="17324" spans="1:3">
      <c r="A17324" s="32" t="s">
        <v>12472</v>
      </c>
      <c r="B17324" s="32" t="s">
        <v>178</v>
      </c>
      <c r="C17324">
        <f t="shared" si="270"/>
        <v>38348</v>
      </c>
    </row>
    <row r="17325" spans="1:3">
      <c r="A17325" s="32" t="s">
        <v>12473</v>
      </c>
      <c r="B17325" s="32" t="s">
        <v>178</v>
      </c>
      <c r="C17325">
        <f t="shared" si="270"/>
        <v>38351</v>
      </c>
    </row>
    <row r="17326" spans="1:3">
      <c r="A17326" s="32" t="s">
        <v>12474</v>
      </c>
      <c r="B17326" s="32" t="s">
        <v>178</v>
      </c>
      <c r="C17326">
        <f t="shared" si="270"/>
        <v>38352</v>
      </c>
    </row>
    <row r="17327" spans="1:3">
      <c r="A17327" s="32" t="s">
        <v>12475</v>
      </c>
      <c r="B17327" s="32" t="s">
        <v>178</v>
      </c>
      <c r="C17327">
        <f t="shared" si="270"/>
        <v>38355</v>
      </c>
    </row>
    <row r="17328" spans="1:3">
      <c r="A17328" s="32" t="s">
        <v>12476</v>
      </c>
      <c r="B17328" s="32" t="s">
        <v>178</v>
      </c>
      <c r="C17328">
        <f t="shared" si="270"/>
        <v>38356</v>
      </c>
    </row>
    <row r="17329" spans="1:3">
      <c r="A17329" s="32" t="s">
        <v>12477</v>
      </c>
      <c r="B17329" s="32" t="s">
        <v>178</v>
      </c>
      <c r="C17329">
        <f t="shared" si="270"/>
        <v>38357</v>
      </c>
    </row>
    <row r="17330" spans="1:3">
      <c r="A17330" s="32" t="s">
        <v>12478</v>
      </c>
      <c r="B17330" s="32" t="s">
        <v>178</v>
      </c>
      <c r="C17330">
        <f t="shared" si="270"/>
        <v>38358</v>
      </c>
    </row>
    <row r="17331" spans="1:3">
      <c r="A17331" s="32" t="s">
        <v>12479</v>
      </c>
      <c r="B17331" s="32" t="s">
        <v>178</v>
      </c>
      <c r="C17331">
        <f t="shared" si="270"/>
        <v>38359</v>
      </c>
    </row>
    <row r="17332" spans="1:3">
      <c r="A17332" s="32" t="s">
        <v>12480</v>
      </c>
      <c r="B17332" s="32" t="s">
        <v>178</v>
      </c>
      <c r="C17332">
        <f t="shared" si="270"/>
        <v>38361</v>
      </c>
    </row>
    <row r="17333" spans="1:3">
      <c r="A17333" s="32" t="s">
        <v>12481</v>
      </c>
      <c r="B17333" s="32" t="s">
        <v>178</v>
      </c>
      <c r="C17333">
        <f t="shared" si="270"/>
        <v>38362</v>
      </c>
    </row>
    <row r="17334" spans="1:3">
      <c r="A17334" s="32" t="s">
        <v>12482</v>
      </c>
      <c r="B17334" s="32" t="s">
        <v>178</v>
      </c>
      <c r="C17334">
        <f t="shared" si="270"/>
        <v>38363</v>
      </c>
    </row>
    <row r="17335" spans="1:3">
      <c r="A17335" s="32" t="s">
        <v>12483</v>
      </c>
      <c r="B17335" s="32" t="s">
        <v>178</v>
      </c>
      <c r="C17335">
        <f t="shared" si="270"/>
        <v>38365</v>
      </c>
    </row>
    <row r="17336" spans="1:3">
      <c r="A17336" s="32" t="s">
        <v>12484</v>
      </c>
      <c r="B17336" s="32" t="s">
        <v>178</v>
      </c>
      <c r="C17336">
        <f t="shared" si="270"/>
        <v>38366</v>
      </c>
    </row>
    <row r="17337" spans="1:3">
      <c r="A17337" s="32" t="s">
        <v>12485</v>
      </c>
      <c r="B17337" s="32" t="s">
        <v>178</v>
      </c>
      <c r="C17337">
        <f t="shared" si="270"/>
        <v>38367</v>
      </c>
    </row>
    <row r="17338" spans="1:3">
      <c r="A17338" s="32" t="s">
        <v>12486</v>
      </c>
      <c r="B17338" s="32" t="s">
        <v>178</v>
      </c>
      <c r="C17338">
        <f t="shared" si="270"/>
        <v>38368</v>
      </c>
    </row>
    <row r="17339" spans="1:3">
      <c r="A17339" s="32" t="s">
        <v>12487</v>
      </c>
      <c r="B17339" s="32" t="s">
        <v>178</v>
      </c>
      <c r="C17339">
        <f t="shared" si="270"/>
        <v>38369</v>
      </c>
    </row>
    <row r="17340" spans="1:3">
      <c r="A17340" s="32" t="s">
        <v>12488</v>
      </c>
      <c r="B17340" s="32" t="s">
        <v>178</v>
      </c>
      <c r="C17340">
        <f t="shared" si="270"/>
        <v>38370</v>
      </c>
    </row>
    <row r="17341" spans="1:3">
      <c r="A17341" s="32" t="s">
        <v>12489</v>
      </c>
      <c r="B17341" s="32" t="s">
        <v>178</v>
      </c>
      <c r="C17341">
        <f t="shared" si="270"/>
        <v>38371</v>
      </c>
    </row>
    <row r="17342" spans="1:3">
      <c r="A17342" s="32" t="s">
        <v>12490</v>
      </c>
      <c r="B17342" s="32" t="s">
        <v>178</v>
      </c>
      <c r="C17342">
        <f t="shared" si="270"/>
        <v>38372</v>
      </c>
    </row>
    <row r="17343" spans="1:3">
      <c r="A17343" s="32" t="s">
        <v>12491</v>
      </c>
      <c r="B17343" s="32" t="s">
        <v>178</v>
      </c>
      <c r="C17343">
        <f t="shared" si="270"/>
        <v>38374</v>
      </c>
    </row>
    <row r="17344" spans="1:3">
      <c r="A17344" s="32" t="s">
        <v>12492</v>
      </c>
      <c r="B17344" s="32" t="s">
        <v>178</v>
      </c>
      <c r="C17344">
        <f t="shared" si="270"/>
        <v>38375</v>
      </c>
    </row>
    <row r="17345" spans="1:3">
      <c r="A17345" s="32" t="s">
        <v>12493</v>
      </c>
      <c r="B17345" s="32" t="s">
        <v>178</v>
      </c>
      <c r="C17345">
        <f t="shared" si="270"/>
        <v>38376</v>
      </c>
    </row>
    <row r="17346" spans="1:3">
      <c r="A17346" s="32" t="s">
        <v>12494</v>
      </c>
      <c r="B17346" s="32" t="s">
        <v>178</v>
      </c>
      <c r="C17346">
        <f t="shared" ref="C17346:C17409" si="271">1*A17346</f>
        <v>38377</v>
      </c>
    </row>
    <row r="17347" spans="1:3">
      <c r="A17347" s="32" t="s">
        <v>12495</v>
      </c>
      <c r="B17347" s="32" t="s">
        <v>178</v>
      </c>
      <c r="C17347">
        <f t="shared" si="271"/>
        <v>38378</v>
      </c>
    </row>
    <row r="17348" spans="1:3">
      <c r="A17348" s="32" t="s">
        <v>12496</v>
      </c>
      <c r="B17348" s="32" t="s">
        <v>178</v>
      </c>
      <c r="C17348">
        <f t="shared" si="271"/>
        <v>38379</v>
      </c>
    </row>
    <row r="17349" spans="1:3">
      <c r="A17349" s="32" t="s">
        <v>12497</v>
      </c>
      <c r="B17349" s="32" t="s">
        <v>178</v>
      </c>
      <c r="C17349">
        <f t="shared" si="271"/>
        <v>38380</v>
      </c>
    </row>
    <row r="17350" spans="1:3">
      <c r="A17350" s="32" t="s">
        <v>12498</v>
      </c>
      <c r="B17350" s="32" t="s">
        <v>178</v>
      </c>
      <c r="C17350">
        <f t="shared" si="271"/>
        <v>38381</v>
      </c>
    </row>
    <row r="17351" spans="1:3">
      <c r="A17351" s="32" t="s">
        <v>12499</v>
      </c>
      <c r="B17351" s="32" t="s">
        <v>178</v>
      </c>
      <c r="C17351">
        <f t="shared" si="271"/>
        <v>38382</v>
      </c>
    </row>
    <row r="17352" spans="1:3">
      <c r="A17352" s="32" t="s">
        <v>12500</v>
      </c>
      <c r="B17352" s="32" t="s">
        <v>178</v>
      </c>
      <c r="C17352">
        <f t="shared" si="271"/>
        <v>38387</v>
      </c>
    </row>
    <row r="17353" spans="1:3">
      <c r="A17353" s="32" t="s">
        <v>12501</v>
      </c>
      <c r="B17353" s="32" t="s">
        <v>178</v>
      </c>
      <c r="C17353">
        <f t="shared" si="271"/>
        <v>38388</v>
      </c>
    </row>
    <row r="17354" spans="1:3">
      <c r="A17354" s="32" t="s">
        <v>12502</v>
      </c>
      <c r="B17354" s="32" t="s">
        <v>178</v>
      </c>
      <c r="C17354">
        <f t="shared" si="271"/>
        <v>38389</v>
      </c>
    </row>
    <row r="17355" spans="1:3">
      <c r="A17355" s="32" t="s">
        <v>12503</v>
      </c>
      <c r="B17355" s="32" t="s">
        <v>178</v>
      </c>
      <c r="C17355">
        <f t="shared" si="271"/>
        <v>38390</v>
      </c>
    </row>
    <row r="17356" spans="1:3">
      <c r="A17356" s="32" t="s">
        <v>12504</v>
      </c>
      <c r="B17356" s="32" t="s">
        <v>178</v>
      </c>
      <c r="C17356">
        <f t="shared" si="271"/>
        <v>38391</v>
      </c>
    </row>
    <row r="17357" spans="1:3">
      <c r="A17357" s="32" t="s">
        <v>12505</v>
      </c>
      <c r="B17357" s="32" t="s">
        <v>178</v>
      </c>
      <c r="C17357">
        <f t="shared" si="271"/>
        <v>38392</v>
      </c>
    </row>
    <row r="17358" spans="1:3">
      <c r="A17358" s="32" t="s">
        <v>12506</v>
      </c>
      <c r="B17358" s="32" t="s">
        <v>178</v>
      </c>
      <c r="C17358">
        <f t="shared" si="271"/>
        <v>38393</v>
      </c>
    </row>
    <row r="17359" spans="1:3">
      <c r="A17359" s="32" t="s">
        <v>12507</v>
      </c>
      <c r="B17359" s="32" t="s">
        <v>178</v>
      </c>
      <c r="C17359">
        <f t="shared" si="271"/>
        <v>38401</v>
      </c>
    </row>
    <row r="17360" spans="1:3">
      <c r="A17360" s="32" t="s">
        <v>12508</v>
      </c>
      <c r="B17360" s="32" t="s">
        <v>178</v>
      </c>
      <c r="C17360">
        <f t="shared" si="271"/>
        <v>38402</v>
      </c>
    </row>
    <row r="17361" spans="1:3">
      <c r="A17361" s="32" t="s">
        <v>12509</v>
      </c>
      <c r="B17361" s="32" t="s">
        <v>178</v>
      </c>
      <c r="C17361">
        <f t="shared" si="271"/>
        <v>38425</v>
      </c>
    </row>
    <row r="17362" spans="1:3">
      <c r="A17362" s="32" t="s">
        <v>12510</v>
      </c>
      <c r="B17362" s="32" t="s">
        <v>178</v>
      </c>
      <c r="C17362">
        <f t="shared" si="271"/>
        <v>38449</v>
      </c>
    </row>
    <row r="17363" spans="1:3">
      <c r="A17363" s="32" t="s">
        <v>12511</v>
      </c>
      <c r="B17363" s="32" t="s">
        <v>178</v>
      </c>
      <c r="C17363">
        <f t="shared" si="271"/>
        <v>38450</v>
      </c>
    </row>
    <row r="17364" spans="1:3">
      <c r="A17364" s="32" t="s">
        <v>12512</v>
      </c>
      <c r="B17364" s="32" t="s">
        <v>178</v>
      </c>
      <c r="C17364">
        <f t="shared" si="271"/>
        <v>38451</v>
      </c>
    </row>
    <row r="17365" spans="1:3">
      <c r="A17365" s="32" t="s">
        <v>12513</v>
      </c>
      <c r="B17365" s="32" t="s">
        <v>178</v>
      </c>
      <c r="C17365">
        <f t="shared" si="271"/>
        <v>38452</v>
      </c>
    </row>
    <row r="17366" spans="1:3">
      <c r="A17366" s="32" t="s">
        <v>12514</v>
      </c>
      <c r="B17366" s="32" t="s">
        <v>178</v>
      </c>
      <c r="C17366">
        <f t="shared" si="271"/>
        <v>38453</v>
      </c>
    </row>
    <row r="17367" spans="1:3">
      <c r="A17367" s="32" t="s">
        <v>12515</v>
      </c>
      <c r="B17367" s="32" t="s">
        <v>178</v>
      </c>
      <c r="C17367">
        <f t="shared" si="271"/>
        <v>38454</v>
      </c>
    </row>
    <row r="17368" spans="1:3">
      <c r="A17368" s="32" t="s">
        <v>12516</v>
      </c>
      <c r="B17368" s="32" t="s">
        <v>178</v>
      </c>
      <c r="C17368">
        <f t="shared" si="271"/>
        <v>38455</v>
      </c>
    </row>
    <row r="17369" spans="1:3">
      <c r="A17369" s="32" t="s">
        <v>12517</v>
      </c>
      <c r="B17369" s="32" t="s">
        <v>178</v>
      </c>
      <c r="C17369">
        <f t="shared" si="271"/>
        <v>38456</v>
      </c>
    </row>
    <row r="17370" spans="1:3">
      <c r="A17370" s="32" t="s">
        <v>12518</v>
      </c>
      <c r="B17370" s="32" t="s">
        <v>178</v>
      </c>
      <c r="C17370">
        <f t="shared" si="271"/>
        <v>38457</v>
      </c>
    </row>
    <row r="17371" spans="1:3">
      <c r="A17371" s="32" t="s">
        <v>12519</v>
      </c>
      <c r="B17371" s="32" t="s">
        <v>178</v>
      </c>
      <c r="C17371">
        <f t="shared" si="271"/>
        <v>38459</v>
      </c>
    </row>
    <row r="17372" spans="1:3">
      <c r="A17372" s="32" t="s">
        <v>12520</v>
      </c>
      <c r="B17372" s="32" t="s">
        <v>178</v>
      </c>
      <c r="C17372">
        <f t="shared" si="271"/>
        <v>38460</v>
      </c>
    </row>
    <row r="17373" spans="1:3">
      <c r="A17373" s="32" t="s">
        <v>12521</v>
      </c>
      <c r="B17373" s="32" t="s">
        <v>178</v>
      </c>
      <c r="C17373">
        <f t="shared" si="271"/>
        <v>38461</v>
      </c>
    </row>
    <row r="17374" spans="1:3">
      <c r="A17374" s="32" t="s">
        <v>12522</v>
      </c>
      <c r="B17374" s="32" t="s">
        <v>178</v>
      </c>
      <c r="C17374">
        <f t="shared" si="271"/>
        <v>38462</v>
      </c>
    </row>
    <row r="17375" spans="1:3">
      <c r="A17375" s="32" t="s">
        <v>12523</v>
      </c>
      <c r="B17375" s="32" t="s">
        <v>178</v>
      </c>
      <c r="C17375">
        <f t="shared" si="271"/>
        <v>38463</v>
      </c>
    </row>
    <row r="17376" spans="1:3">
      <c r="A17376" s="32" t="s">
        <v>12524</v>
      </c>
      <c r="B17376" s="32" t="s">
        <v>178</v>
      </c>
      <c r="C17376">
        <f t="shared" si="271"/>
        <v>38464</v>
      </c>
    </row>
    <row r="17377" spans="1:3">
      <c r="A17377" s="32" t="s">
        <v>12525</v>
      </c>
      <c r="B17377" s="32" t="s">
        <v>178</v>
      </c>
      <c r="C17377">
        <f t="shared" si="271"/>
        <v>38468</v>
      </c>
    </row>
    <row r="17378" spans="1:3">
      <c r="A17378" s="32" t="s">
        <v>12526</v>
      </c>
      <c r="B17378" s="32" t="s">
        <v>178</v>
      </c>
      <c r="C17378">
        <f t="shared" si="271"/>
        <v>38469</v>
      </c>
    </row>
    <row r="17379" spans="1:3">
      <c r="A17379" s="32" t="s">
        <v>12527</v>
      </c>
      <c r="B17379" s="32" t="s">
        <v>178</v>
      </c>
      <c r="C17379">
        <f t="shared" si="271"/>
        <v>38471</v>
      </c>
    </row>
    <row r="17380" spans="1:3">
      <c r="A17380" s="32" t="s">
        <v>12528</v>
      </c>
      <c r="B17380" s="32" t="s">
        <v>178</v>
      </c>
      <c r="C17380">
        <f t="shared" si="271"/>
        <v>38472</v>
      </c>
    </row>
    <row r="17381" spans="1:3">
      <c r="A17381" s="32" t="s">
        <v>12529</v>
      </c>
      <c r="B17381" s="32" t="s">
        <v>178</v>
      </c>
      <c r="C17381">
        <f t="shared" si="271"/>
        <v>38473</v>
      </c>
    </row>
    <row r="17382" spans="1:3">
      <c r="A17382" s="32" t="s">
        <v>12530</v>
      </c>
      <c r="B17382" s="32" t="s">
        <v>178</v>
      </c>
      <c r="C17382">
        <f t="shared" si="271"/>
        <v>38474</v>
      </c>
    </row>
    <row r="17383" spans="1:3">
      <c r="A17383" s="32" t="s">
        <v>12531</v>
      </c>
      <c r="B17383" s="32" t="s">
        <v>178</v>
      </c>
      <c r="C17383">
        <f t="shared" si="271"/>
        <v>38475</v>
      </c>
    </row>
    <row r="17384" spans="1:3">
      <c r="A17384" s="32" t="s">
        <v>12532</v>
      </c>
      <c r="B17384" s="32" t="s">
        <v>178</v>
      </c>
      <c r="C17384">
        <f t="shared" si="271"/>
        <v>38476</v>
      </c>
    </row>
    <row r="17385" spans="1:3">
      <c r="A17385" s="32" t="s">
        <v>12533</v>
      </c>
      <c r="B17385" s="32" t="s">
        <v>178</v>
      </c>
      <c r="C17385">
        <f t="shared" si="271"/>
        <v>38477</v>
      </c>
    </row>
    <row r="17386" spans="1:3">
      <c r="A17386" s="32" t="s">
        <v>12534</v>
      </c>
      <c r="B17386" s="32" t="s">
        <v>178</v>
      </c>
      <c r="C17386">
        <f t="shared" si="271"/>
        <v>38478</v>
      </c>
    </row>
    <row r="17387" spans="1:3">
      <c r="A17387" s="32" t="s">
        <v>12535</v>
      </c>
      <c r="B17387" s="32" t="s">
        <v>178</v>
      </c>
      <c r="C17387">
        <f t="shared" si="271"/>
        <v>38481</v>
      </c>
    </row>
    <row r="17388" spans="1:3">
      <c r="A17388" s="32" t="s">
        <v>12536</v>
      </c>
      <c r="B17388" s="32" t="s">
        <v>178</v>
      </c>
      <c r="C17388">
        <f t="shared" si="271"/>
        <v>38482</v>
      </c>
    </row>
    <row r="17389" spans="1:3">
      <c r="A17389" s="32" t="s">
        <v>12537</v>
      </c>
      <c r="B17389" s="32" t="s">
        <v>178</v>
      </c>
      <c r="C17389">
        <f t="shared" si="271"/>
        <v>38483</v>
      </c>
    </row>
    <row r="17390" spans="1:3">
      <c r="A17390" s="32" t="s">
        <v>12538</v>
      </c>
      <c r="B17390" s="32" t="s">
        <v>178</v>
      </c>
      <c r="C17390">
        <f t="shared" si="271"/>
        <v>38485</v>
      </c>
    </row>
    <row r="17391" spans="1:3">
      <c r="A17391" s="32" t="s">
        <v>12539</v>
      </c>
      <c r="B17391" s="32" t="s">
        <v>178</v>
      </c>
      <c r="C17391">
        <f t="shared" si="271"/>
        <v>38486</v>
      </c>
    </row>
    <row r="17392" spans="1:3">
      <c r="A17392" s="32" t="s">
        <v>12540</v>
      </c>
      <c r="B17392" s="32" t="s">
        <v>178</v>
      </c>
      <c r="C17392">
        <f t="shared" si="271"/>
        <v>38487</v>
      </c>
    </row>
    <row r="17393" spans="1:3">
      <c r="A17393" s="32" t="s">
        <v>12541</v>
      </c>
      <c r="B17393" s="32" t="s">
        <v>178</v>
      </c>
      <c r="C17393">
        <f t="shared" si="271"/>
        <v>38488</v>
      </c>
    </row>
    <row r="17394" spans="1:3">
      <c r="A17394" s="32" t="s">
        <v>12542</v>
      </c>
      <c r="B17394" s="32" t="s">
        <v>178</v>
      </c>
      <c r="C17394">
        <f t="shared" si="271"/>
        <v>38501</v>
      </c>
    </row>
    <row r="17395" spans="1:3">
      <c r="A17395" s="32" t="s">
        <v>12543</v>
      </c>
      <c r="B17395" s="32" t="s">
        <v>178</v>
      </c>
      <c r="C17395">
        <f t="shared" si="271"/>
        <v>38502</v>
      </c>
    </row>
    <row r="17396" spans="1:3">
      <c r="A17396" s="32" t="s">
        <v>12544</v>
      </c>
      <c r="B17396" s="32" t="s">
        <v>178</v>
      </c>
      <c r="C17396">
        <f t="shared" si="271"/>
        <v>38503</v>
      </c>
    </row>
    <row r="17397" spans="1:3">
      <c r="A17397" s="32" t="s">
        <v>12545</v>
      </c>
      <c r="B17397" s="32" t="s">
        <v>178</v>
      </c>
      <c r="C17397">
        <f t="shared" si="271"/>
        <v>38504</v>
      </c>
    </row>
    <row r="17398" spans="1:3">
      <c r="A17398" s="32" t="s">
        <v>12546</v>
      </c>
      <c r="B17398" s="32" t="s">
        <v>178</v>
      </c>
      <c r="C17398">
        <f t="shared" si="271"/>
        <v>38505</v>
      </c>
    </row>
    <row r="17399" spans="1:3">
      <c r="A17399" s="32" t="s">
        <v>12547</v>
      </c>
      <c r="B17399" s="32" t="s">
        <v>178</v>
      </c>
      <c r="C17399">
        <f t="shared" si="271"/>
        <v>38506</v>
      </c>
    </row>
    <row r="17400" spans="1:3">
      <c r="A17400" s="32" t="s">
        <v>12548</v>
      </c>
      <c r="B17400" s="32" t="s">
        <v>178</v>
      </c>
      <c r="C17400">
        <f t="shared" si="271"/>
        <v>38541</v>
      </c>
    </row>
    <row r="17401" spans="1:3">
      <c r="A17401" s="32" t="s">
        <v>12549</v>
      </c>
      <c r="B17401" s="32" t="s">
        <v>178</v>
      </c>
      <c r="C17401">
        <f t="shared" si="271"/>
        <v>38542</v>
      </c>
    </row>
    <row r="17402" spans="1:3">
      <c r="A17402" s="32" t="s">
        <v>12550</v>
      </c>
      <c r="B17402" s="32" t="s">
        <v>178</v>
      </c>
      <c r="C17402">
        <f t="shared" si="271"/>
        <v>38543</v>
      </c>
    </row>
    <row r="17403" spans="1:3">
      <c r="A17403" s="32" t="s">
        <v>12551</v>
      </c>
      <c r="B17403" s="32" t="s">
        <v>178</v>
      </c>
      <c r="C17403">
        <f t="shared" si="271"/>
        <v>38544</v>
      </c>
    </row>
    <row r="17404" spans="1:3">
      <c r="A17404" s="32" t="s">
        <v>12552</v>
      </c>
      <c r="B17404" s="32" t="s">
        <v>178</v>
      </c>
      <c r="C17404">
        <f t="shared" si="271"/>
        <v>38545</v>
      </c>
    </row>
    <row r="17405" spans="1:3">
      <c r="A17405" s="32" t="s">
        <v>12553</v>
      </c>
      <c r="B17405" s="32" t="s">
        <v>178</v>
      </c>
      <c r="C17405">
        <f t="shared" si="271"/>
        <v>38547</v>
      </c>
    </row>
    <row r="17406" spans="1:3">
      <c r="A17406" s="32" t="s">
        <v>12554</v>
      </c>
      <c r="B17406" s="32" t="s">
        <v>178</v>
      </c>
      <c r="C17406">
        <f t="shared" si="271"/>
        <v>38548</v>
      </c>
    </row>
    <row r="17407" spans="1:3">
      <c r="A17407" s="32" t="s">
        <v>12555</v>
      </c>
      <c r="B17407" s="32" t="s">
        <v>178</v>
      </c>
      <c r="C17407">
        <f t="shared" si="271"/>
        <v>38549</v>
      </c>
    </row>
    <row r="17408" spans="1:3">
      <c r="A17408" s="32" t="s">
        <v>12556</v>
      </c>
      <c r="B17408" s="32" t="s">
        <v>178</v>
      </c>
      <c r="C17408">
        <f t="shared" si="271"/>
        <v>38550</v>
      </c>
    </row>
    <row r="17409" spans="1:3">
      <c r="A17409" s="32" t="s">
        <v>12557</v>
      </c>
      <c r="B17409" s="32" t="s">
        <v>178</v>
      </c>
      <c r="C17409">
        <f t="shared" si="271"/>
        <v>38551</v>
      </c>
    </row>
    <row r="17410" spans="1:3">
      <c r="A17410" s="32" t="s">
        <v>12558</v>
      </c>
      <c r="B17410" s="32" t="s">
        <v>178</v>
      </c>
      <c r="C17410">
        <f t="shared" ref="C17410:C17473" si="272">1*A17410</f>
        <v>38552</v>
      </c>
    </row>
    <row r="17411" spans="1:3">
      <c r="A17411" s="32" t="s">
        <v>12559</v>
      </c>
      <c r="B17411" s="32" t="s">
        <v>178</v>
      </c>
      <c r="C17411">
        <f t="shared" si="272"/>
        <v>38553</v>
      </c>
    </row>
    <row r="17412" spans="1:3">
      <c r="A17412" s="32" t="s">
        <v>12560</v>
      </c>
      <c r="B17412" s="32" t="s">
        <v>178</v>
      </c>
      <c r="C17412">
        <f t="shared" si="272"/>
        <v>38554</v>
      </c>
    </row>
    <row r="17413" spans="1:3">
      <c r="A17413" s="32" t="s">
        <v>12561</v>
      </c>
      <c r="B17413" s="32" t="s">
        <v>178</v>
      </c>
      <c r="C17413">
        <f t="shared" si="272"/>
        <v>38555</v>
      </c>
    </row>
    <row r="17414" spans="1:3">
      <c r="A17414" s="32" t="s">
        <v>12562</v>
      </c>
      <c r="B17414" s="32" t="s">
        <v>178</v>
      </c>
      <c r="C17414">
        <f t="shared" si="272"/>
        <v>38556</v>
      </c>
    </row>
    <row r="17415" spans="1:3">
      <c r="A17415" s="32" t="s">
        <v>12563</v>
      </c>
      <c r="B17415" s="32" t="s">
        <v>178</v>
      </c>
      <c r="C17415">
        <f t="shared" si="272"/>
        <v>38557</v>
      </c>
    </row>
    <row r="17416" spans="1:3">
      <c r="A17416" s="32" t="s">
        <v>12564</v>
      </c>
      <c r="B17416" s="32" t="s">
        <v>178</v>
      </c>
      <c r="C17416">
        <f t="shared" si="272"/>
        <v>38558</v>
      </c>
    </row>
    <row r="17417" spans="1:3">
      <c r="A17417" s="32" t="s">
        <v>12565</v>
      </c>
      <c r="B17417" s="32" t="s">
        <v>178</v>
      </c>
      <c r="C17417">
        <f t="shared" si="272"/>
        <v>38559</v>
      </c>
    </row>
    <row r="17418" spans="1:3">
      <c r="A17418" s="32" t="s">
        <v>12566</v>
      </c>
      <c r="B17418" s="32" t="s">
        <v>178</v>
      </c>
      <c r="C17418">
        <f t="shared" si="272"/>
        <v>38560</v>
      </c>
    </row>
    <row r="17419" spans="1:3">
      <c r="A17419" s="32" t="s">
        <v>12567</v>
      </c>
      <c r="B17419" s="32" t="s">
        <v>178</v>
      </c>
      <c r="C17419">
        <f t="shared" si="272"/>
        <v>38562</v>
      </c>
    </row>
    <row r="17420" spans="1:3">
      <c r="A17420" s="32" t="s">
        <v>12568</v>
      </c>
      <c r="B17420" s="32" t="s">
        <v>178</v>
      </c>
      <c r="C17420">
        <f t="shared" si="272"/>
        <v>38563</v>
      </c>
    </row>
    <row r="17421" spans="1:3">
      <c r="A17421" s="32" t="s">
        <v>12569</v>
      </c>
      <c r="B17421" s="32" t="s">
        <v>178</v>
      </c>
      <c r="C17421">
        <f t="shared" si="272"/>
        <v>38564</v>
      </c>
    </row>
    <row r="17422" spans="1:3">
      <c r="A17422" s="32" t="s">
        <v>12570</v>
      </c>
      <c r="B17422" s="32" t="s">
        <v>178</v>
      </c>
      <c r="C17422">
        <f t="shared" si="272"/>
        <v>38565</v>
      </c>
    </row>
    <row r="17423" spans="1:3">
      <c r="A17423" s="32" t="s">
        <v>12571</v>
      </c>
      <c r="B17423" s="32" t="s">
        <v>178</v>
      </c>
      <c r="C17423">
        <f t="shared" si="272"/>
        <v>38567</v>
      </c>
    </row>
    <row r="17424" spans="1:3">
      <c r="A17424" s="32" t="s">
        <v>12572</v>
      </c>
      <c r="B17424" s="32" t="s">
        <v>178</v>
      </c>
      <c r="C17424">
        <f t="shared" si="272"/>
        <v>38568</v>
      </c>
    </row>
    <row r="17425" spans="1:3">
      <c r="A17425" s="32" t="s">
        <v>12573</v>
      </c>
      <c r="B17425" s="32" t="s">
        <v>178</v>
      </c>
      <c r="C17425">
        <f t="shared" si="272"/>
        <v>38569</v>
      </c>
    </row>
    <row r="17426" spans="1:3">
      <c r="A17426" s="32" t="s">
        <v>12574</v>
      </c>
      <c r="B17426" s="32" t="s">
        <v>178</v>
      </c>
      <c r="C17426">
        <f t="shared" si="272"/>
        <v>38570</v>
      </c>
    </row>
    <row r="17427" spans="1:3">
      <c r="A17427" s="32" t="s">
        <v>12575</v>
      </c>
      <c r="B17427" s="32" t="s">
        <v>178</v>
      </c>
      <c r="C17427">
        <f t="shared" si="272"/>
        <v>38571</v>
      </c>
    </row>
    <row r="17428" spans="1:3">
      <c r="A17428" s="32" t="s">
        <v>12576</v>
      </c>
      <c r="B17428" s="32" t="s">
        <v>178</v>
      </c>
      <c r="C17428">
        <f t="shared" si="272"/>
        <v>38572</v>
      </c>
    </row>
    <row r="17429" spans="1:3">
      <c r="A17429" s="32" t="s">
        <v>12577</v>
      </c>
      <c r="B17429" s="32" t="s">
        <v>178</v>
      </c>
      <c r="C17429">
        <f t="shared" si="272"/>
        <v>38573</v>
      </c>
    </row>
    <row r="17430" spans="1:3">
      <c r="A17430" s="32" t="s">
        <v>12578</v>
      </c>
      <c r="B17430" s="32" t="s">
        <v>178</v>
      </c>
      <c r="C17430">
        <f t="shared" si="272"/>
        <v>38574</v>
      </c>
    </row>
    <row r="17431" spans="1:3">
      <c r="A17431" s="32" t="s">
        <v>12579</v>
      </c>
      <c r="B17431" s="32" t="s">
        <v>178</v>
      </c>
      <c r="C17431">
        <f t="shared" si="272"/>
        <v>38575</v>
      </c>
    </row>
    <row r="17432" spans="1:3">
      <c r="A17432" s="32" t="s">
        <v>12580</v>
      </c>
      <c r="B17432" s="32" t="s">
        <v>178</v>
      </c>
      <c r="C17432">
        <f t="shared" si="272"/>
        <v>38577</v>
      </c>
    </row>
    <row r="17433" spans="1:3">
      <c r="A17433" s="32" t="s">
        <v>12581</v>
      </c>
      <c r="B17433" s="32" t="s">
        <v>178</v>
      </c>
      <c r="C17433">
        <f t="shared" si="272"/>
        <v>38578</v>
      </c>
    </row>
    <row r="17434" spans="1:3">
      <c r="A17434" s="32" t="s">
        <v>12582</v>
      </c>
      <c r="B17434" s="32" t="s">
        <v>178</v>
      </c>
      <c r="C17434">
        <f t="shared" si="272"/>
        <v>38579</v>
      </c>
    </row>
    <row r="17435" spans="1:3">
      <c r="A17435" s="32" t="s">
        <v>12583</v>
      </c>
      <c r="B17435" s="32" t="s">
        <v>178</v>
      </c>
      <c r="C17435">
        <f t="shared" si="272"/>
        <v>38580</v>
      </c>
    </row>
    <row r="17436" spans="1:3">
      <c r="A17436" s="32" t="s">
        <v>12584</v>
      </c>
      <c r="B17436" s="32" t="s">
        <v>178</v>
      </c>
      <c r="C17436">
        <f t="shared" si="272"/>
        <v>38581</v>
      </c>
    </row>
    <row r="17437" spans="1:3">
      <c r="A17437" s="32" t="s">
        <v>12585</v>
      </c>
      <c r="B17437" s="32" t="s">
        <v>178</v>
      </c>
      <c r="C17437">
        <f t="shared" si="272"/>
        <v>38582</v>
      </c>
    </row>
    <row r="17438" spans="1:3">
      <c r="A17438" s="32" t="s">
        <v>12586</v>
      </c>
      <c r="B17438" s="32" t="s">
        <v>178</v>
      </c>
      <c r="C17438">
        <f t="shared" si="272"/>
        <v>38583</v>
      </c>
    </row>
    <row r="17439" spans="1:3">
      <c r="A17439" s="32" t="s">
        <v>12587</v>
      </c>
      <c r="B17439" s="32" t="s">
        <v>178</v>
      </c>
      <c r="C17439">
        <f t="shared" si="272"/>
        <v>38585</v>
      </c>
    </row>
    <row r="17440" spans="1:3">
      <c r="A17440" s="32" t="s">
        <v>12588</v>
      </c>
      <c r="B17440" s="32" t="s">
        <v>178</v>
      </c>
      <c r="C17440">
        <f t="shared" si="272"/>
        <v>38587</v>
      </c>
    </row>
    <row r="17441" spans="1:3">
      <c r="A17441" s="32" t="s">
        <v>12589</v>
      </c>
      <c r="B17441" s="32" t="s">
        <v>178</v>
      </c>
      <c r="C17441">
        <f t="shared" si="272"/>
        <v>38588</v>
      </c>
    </row>
    <row r="17442" spans="1:3">
      <c r="A17442" s="32" t="s">
        <v>12590</v>
      </c>
      <c r="B17442" s="32" t="s">
        <v>178</v>
      </c>
      <c r="C17442">
        <f t="shared" si="272"/>
        <v>38589</v>
      </c>
    </row>
    <row r="17443" spans="1:3">
      <c r="A17443" s="32" t="s">
        <v>26606</v>
      </c>
      <c r="B17443" s="32" t="s">
        <v>160</v>
      </c>
      <c r="C17443">
        <f t="shared" si="272"/>
        <v>38601</v>
      </c>
    </row>
    <row r="17444" spans="1:3">
      <c r="A17444" s="32" t="s">
        <v>26956</v>
      </c>
      <c r="B17444" s="32" t="s">
        <v>160</v>
      </c>
      <c r="C17444">
        <f t="shared" si="272"/>
        <v>38602</v>
      </c>
    </row>
    <row r="17445" spans="1:3">
      <c r="A17445" s="32" t="s">
        <v>26957</v>
      </c>
      <c r="B17445" s="32" t="s">
        <v>160</v>
      </c>
      <c r="C17445">
        <f t="shared" si="272"/>
        <v>38603</v>
      </c>
    </row>
    <row r="17446" spans="1:3">
      <c r="A17446" s="32" t="s">
        <v>26607</v>
      </c>
      <c r="B17446" s="32" t="s">
        <v>160</v>
      </c>
      <c r="C17446">
        <f t="shared" si="272"/>
        <v>38606</v>
      </c>
    </row>
    <row r="17447" spans="1:3">
      <c r="A17447" s="32" t="s">
        <v>26608</v>
      </c>
      <c r="B17447" s="32" t="s">
        <v>160</v>
      </c>
      <c r="C17447">
        <f t="shared" si="272"/>
        <v>38609</v>
      </c>
    </row>
    <row r="17448" spans="1:3">
      <c r="A17448" s="32" t="s">
        <v>26609</v>
      </c>
      <c r="B17448" s="32" t="s">
        <v>160</v>
      </c>
      <c r="C17448">
        <f t="shared" si="272"/>
        <v>38610</v>
      </c>
    </row>
    <row r="17449" spans="1:3">
      <c r="A17449" s="32" t="s">
        <v>26958</v>
      </c>
      <c r="B17449" s="32" t="s">
        <v>160</v>
      </c>
      <c r="C17449">
        <f t="shared" si="272"/>
        <v>38611</v>
      </c>
    </row>
    <row r="17450" spans="1:3">
      <c r="A17450" s="32" t="s">
        <v>26959</v>
      </c>
      <c r="B17450" s="32" t="s">
        <v>160</v>
      </c>
      <c r="C17450">
        <f t="shared" si="272"/>
        <v>38614</v>
      </c>
    </row>
    <row r="17451" spans="1:3">
      <c r="A17451" s="32" t="s">
        <v>26610</v>
      </c>
      <c r="B17451" s="32" t="s">
        <v>160</v>
      </c>
      <c r="C17451">
        <f t="shared" si="272"/>
        <v>38617</v>
      </c>
    </row>
    <row r="17452" spans="1:3">
      <c r="A17452" s="32" t="s">
        <v>26611</v>
      </c>
      <c r="B17452" s="32" t="s">
        <v>160</v>
      </c>
      <c r="C17452">
        <f t="shared" si="272"/>
        <v>38618</v>
      </c>
    </row>
    <row r="17453" spans="1:3">
      <c r="A17453" s="32" t="s">
        <v>26960</v>
      </c>
      <c r="B17453" s="32" t="s">
        <v>160</v>
      </c>
      <c r="C17453">
        <f t="shared" si="272"/>
        <v>38619</v>
      </c>
    </row>
    <row r="17454" spans="1:3">
      <c r="A17454" s="32" t="s">
        <v>26961</v>
      </c>
      <c r="B17454" s="32" t="s">
        <v>160</v>
      </c>
      <c r="C17454">
        <f t="shared" si="272"/>
        <v>38620</v>
      </c>
    </row>
    <row r="17455" spans="1:3">
      <c r="A17455" s="32" t="s">
        <v>26871</v>
      </c>
      <c r="B17455" s="32" t="s">
        <v>160</v>
      </c>
      <c r="C17455">
        <f t="shared" si="272"/>
        <v>38621</v>
      </c>
    </row>
    <row r="17456" spans="1:3">
      <c r="A17456" s="32" t="s">
        <v>26612</v>
      </c>
      <c r="B17456" s="32" t="s">
        <v>160</v>
      </c>
      <c r="C17456">
        <f t="shared" si="272"/>
        <v>38622</v>
      </c>
    </row>
    <row r="17457" spans="1:3">
      <c r="A17457" s="32" t="s">
        <v>26962</v>
      </c>
      <c r="B17457" s="32" t="s">
        <v>160</v>
      </c>
      <c r="C17457">
        <f t="shared" si="272"/>
        <v>38623</v>
      </c>
    </row>
    <row r="17458" spans="1:3">
      <c r="A17458" s="32" t="s">
        <v>27090</v>
      </c>
      <c r="B17458" s="32" t="s">
        <v>160</v>
      </c>
      <c r="C17458">
        <f t="shared" si="272"/>
        <v>38625</v>
      </c>
    </row>
    <row r="17459" spans="1:3">
      <c r="A17459" s="32" t="s">
        <v>26872</v>
      </c>
      <c r="B17459" s="32" t="s">
        <v>160</v>
      </c>
      <c r="C17459">
        <f t="shared" si="272"/>
        <v>38626</v>
      </c>
    </row>
    <row r="17460" spans="1:3">
      <c r="A17460" s="32" t="s">
        <v>26613</v>
      </c>
      <c r="B17460" s="32" t="s">
        <v>160</v>
      </c>
      <c r="C17460">
        <f t="shared" si="272"/>
        <v>38627</v>
      </c>
    </row>
    <row r="17461" spans="1:3">
      <c r="A17461" s="32" t="s">
        <v>26963</v>
      </c>
      <c r="B17461" s="32" t="s">
        <v>160</v>
      </c>
      <c r="C17461">
        <f t="shared" si="272"/>
        <v>38628</v>
      </c>
    </row>
    <row r="17462" spans="1:3">
      <c r="A17462" s="32" t="s">
        <v>26873</v>
      </c>
      <c r="B17462" s="32" t="s">
        <v>160</v>
      </c>
      <c r="C17462">
        <f t="shared" si="272"/>
        <v>38629</v>
      </c>
    </row>
    <row r="17463" spans="1:3">
      <c r="A17463" s="32" t="s">
        <v>26964</v>
      </c>
      <c r="B17463" s="32" t="s">
        <v>160</v>
      </c>
      <c r="C17463">
        <f t="shared" si="272"/>
        <v>38630</v>
      </c>
    </row>
    <row r="17464" spans="1:3">
      <c r="A17464" s="32" t="s">
        <v>26614</v>
      </c>
      <c r="B17464" s="32" t="s">
        <v>160</v>
      </c>
      <c r="C17464">
        <f t="shared" si="272"/>
        <v>38631</v>
      </c>
    </row>
    <row r="17465" spans="1:3">
      <c r="A17465" s="32" t="s">
        <v>26615</v>
      </c>
      <c r="B17465" s="32" t="s">
        <v>160</v>
      </c>
      <c r="C17465">
        <f t="shared" si="272"/>
        <v>38632</v>
      </c>
    </row>
    <row r="17466" spans="1:3">
      <c r="A17466" s="32" t="s">
        <v>26965</v>
      </c>
      <c r="B17466" s="32" t="s">
        <v>160</v>
      </c>
      <c r="C17466">
        <f t="shared" si="272"/>
        <v>38633</v>
      </c>
    </row>
    <row r="17467" spans="1:3">
      <c r="A17467" s="32" t="s">
        <v>26616</v>
      </c>
      <c r="B17467" s="32" t="s">
        <v>160</v>
      </c>
      <c r="C17467">
        <f t="shared" si="272"/>
        <v>38634</v>
      </c>
    </row>
    <row r="17468" spans="1:3">
      <c r="A17468" s="32" t="s">
        <v>26874</v>
      </c>
      <c r="B17468" s="32" t="s">
        <v>160</v>
      </c>
      <c r="C17468">
        <f t="shared" si="272"/>
        <v>38635</v>
      </c>
    </row>
    <row r="17469" spans="1:3">
      <c r="A17469" s="32" t="s">
        <v>26617</v>
      </c>
      <c r="B17469" s="32" t="s">
        <v>160</v>
      </c>
      <c r="C17469">
        <f t="shared" si="272"/>
        <v>38637</v>
      </c>
    </row>
    <row r="17470" spans="1:3">
      <c r="A17470" s="32" t="s">
        <v>26966</v>
      </c>
      <c r="B17470" s="32" t="s">
        <v>160</v>
      </c>
      <c r="C17470">
        <f t="shared" si="272"/>
        <v>38638</v>
      </c>
    </row>
    <row r="17471" spans="1:3">
      <c r="A17471" s="32" t="s">
        <v>26618</v>
      </c>
      <c r="B17471" s="32" t="s">
        <v>160</v>
      </c>
      <c r="C17471">
        <f t="shared" si="272"/>
        <v>38639</v>
      </c>
    </row>
    <row r="17472" spans="1:3">
      <c r="A17472" s="32" t="s">
        <v>26967</v>
      </c>
      <c r="B17472" s="32" t="s">
        <v>160</v>
      </c>
      <c r="C17472">
        <f t="shared" si="272"/>
        <v>38641</v>
      </c>
    </row>
    <row r="17473" spans="1:3">
      <c r="A17473" s="32" t="s">
        <v>27091</v>
      </c>
      <c r="B17473" s="32" t="s">
        <v>160</v>
      </c>
      <c r="C17473">
        <f t="shared" si="272"/>
        <v>38642</v>
      </c>
    </row>
    <row r="17474" spans="1:3">
      <c r="A17474" s="32" t="s">
        <v>26875</v>
      </c>
      <c r="B17474" s="32" t="s">
        <v>160</v>
      </c>
      <c r="C17474">
        <f t="shared" ref="C17474:C17537" si="273">1*A17474</f>
        <v>38643</v>
      </c>
    </row>
    <row r="17475" spans="1:3">
      <c r="A17475" s="32" t="s">
        <v>26968</v>
      </c>
      <c r="B17475" s="32" t="s">
        <v>160</v>
      </c>
      <c r="C17475">
        <f t="shared" si="273"/>
        <v>38644</v>
      </c>
    </row>
    <row r="17476" spans="1:3">
      <c r="A17476" s="32" t="s">
        <v>26619</v>
      </c>
      <c r="B17476" s="32" t="s">
        <v>160</v>
      </c>
      <c r="C17476">
        <f t="shared" si="273"/>
        <v>38645</v>
      </c>
    </row>
    <row r="17477" spans="1:3">
      <c r="A17477" s="32" t="s">
        <v>26876</v>
      </c>
      <c r="B17477" s="32" t="s">
        <v>160</v>
      </c>
      <c r="C17477">
        <f t="shared" si="273"/>
        <v>38646</v>
      </c>
    </row>
    <row r="17478" spans="1:3">
      <c r="A17478" s="32" t="s">
        <v>26620</v>
      </c>
      <c r="B17478" s="32" t="s">
        <v>160</v>
      </c>
      <c r="C17478">
        <f t="shared" si="273"/>
        <v>38647</v>
      </c>
    </row>
    <row r="17479" spans="1:3">
      <c r="A17479" s="32" t="s">
        <v>26969</v>
      </c>
      <c r="B17479" s="32" t="s">
        <v>160</v>
      </c>
      <c r="C17479">
        <f t="shared" si="273"/>
        <v>38649</v>
      </c>
    </row>
    <row r="17480" spans="1:3">
      <c r="A17480" s="32" t="s">
        <v>26621</v>
      </c>
      <c r="B17480" s="32" t="s">
        <v>160</v>
      </c>
      <c r="C17480">
        <f t="shared" si="273"/>
        <v>38650</v>
      </c>
    </row>
    <row r="17481" spans="1:3">
      <c r="A17481" s="32" t="s">
        <v>27092</v>
      </c>
      <c r="B17481" s="32" t="s">
        <v>160</v>
      </c>
      <c r="C17481">
        <f t="shared" si="273"/>
        <v>38651</v>
      </c>
    </row>
    <row r="17482" spans="1:3">
      <c r="A17482" s="32" t="s">
        <v>26622</v>
      </c>
      <c r="B17482" s="32" t="s">
        <v>160</v>
      </c>
      <c r="C17482">
        <f t="shared" si="273"/>
        <v>38652</v>
      </c>
    </row>
    <row r="17483" spans="1:3">
      <c r="A17483" s="32" t="s">
        <v>26877</v>
      </c>
      <c r="B17483" s="32" t="s">
        <v>160</v>
      </c>
      <c r="C17483">
        <f t="shared" si="273"/>
        <v>38654</v>
      </c>
    </row>
    <row r="17484" spans="1:3">
      <c r="A17484" s="32" t="s">
        <v>26878</v>
      </c>
      <c r="B17484" s="32" t="s">
        <v>160</v>
      </c>
      <c r="C17484">
        <f t="shared" si="273"/>
        <v>38655</v>
      </c>
    </row>
    <row r="17485" spans="1:3">
      <c r="A17485" s="32" t="s">
        <v>26623</v>
      </c>
      <c r="B17485" s="32" t="s">
        <v>160</v>
      </c>
      <c r="C17485">
        <f t="shared" si="273"/>
        <v>38658</v>
      </c>
    </row>
    <row r="17486" spans="1:3">
      <c r="A17486" s="32" t="s">
        <v>27093</v>
      </c>
      <c r="B17486" s="32" t="s">
        <v>160</v>
      </c>
      <c r="C17486">
        <f t="shared" si="273"/>
        <v>38659</v>
      </c>
    </row>
    <row r="17487" spans="1:3">
      <c r="A17487" s="32" t="s">
        <v>26879</v>
      </c>
      <c r="B17487" s="32" t="s">
        <v>160</v>
      </c>
      <c r="C17487">
        <f t="shared" si="273"/>
        <v>38661</v>
      </c>
    </row>
    <row r="17488" spans="1:3">
      <c r="A17488" s="32" t="s">
        <v>26970</v>
      </c>
      <c r="B17488" s="32" t="s">
        <v>160</v>
      </c>
      <c r="C17488">
        <f t="shared" si="273"/>
        <v>38663</v>
      </c>
    </row>
    <row r="17489" spans="1:3">
      <c r="A17489" s="32" t="s">
        <v>26624</v>
      </c>
      <c r="B17489" s="32" t="s">
        <v>160</v>
      </c>
      <c r="C17489">
        <f t="shared" si="273"/>
        <v>38664</v>
      </c>
    </row>
    <row r="17490" spans="1:3">
      <c r="A17490" s="32" t="s">
        <v>26625</v>
      </c>
      <c r="B17490" s="32" t="s">
        <v>160</v>
      </c>
      <c r="C17490">
        <f t="shared" si="273"/>
        <v>38665</v>
      </c>
    </row>
    <row r="17491" spans="1:3">
      <c r="A17491" s="32" t="s">
        <v>26971</v>
      </c>
      <c r="B17491" s="32" t="s">
        <v>160</v>
      </c>
      <c r="C17491">
        <f t="shared" si="273"/>
        <v>38666</v>
      </c>
    </row>
    <row r="17492" spans="1:3">
      <c r="A17492" s="32" t="s">
        <v>26972</v>
      </c>
      <c r="B17492" s="32" t="s">
        <v>160</v>
      </c>
      <c r="C17492">
        <f t="shared" si="273"/>
        <v>38668</v>
      </c>
    </row>
    <row r="17493" spans="1:3">
      <c r="A17493" s="32" t="s">
        <v>26880</v>
      </c>
      <c r="B17493" s="32" t="s">
        <v>160</v>
      </c>
      <c r="C17493">
        <f t="shared" si="273"/>
        <v>38669</v>
      </c>
    </row>
    <row r="17494" spans="1:3">
      <c r="A17494" s="32" t="s">
        <v>26881</v>
      </c>
      <c r="B17494" s="32" t="s">
        <v>160</v>
      </c>
      <c r="C17494">
        <f t="shared" si="273"/>
        <v>38670</v>
      </c>
    </row>
    <row r="17495" spans="1:3">
      <c r="A17495" s="32" t="s">
        <v>26973</v>
      </c>
      <c r="B17495" s="32" t="s">
        <v>160</v>
      </c>
      <c r="C17495">
        <f t="shared" si="273"/>
        <v>38671</v>
      </c>
    </row>
    <row r="17496" spans="1:3">
      <c r="A17496" s="32" t="s">
        <v>26626</v>
      </c>
      <c r="B17496" s="32" t="s">
        <v>160</v>
      </c>
      <c r="C17496">
        <f t="shared" si="273"/>
        <v>38672</v>
      </c>
    </row>
    <row r="17497" spans="1:3">
      <c r="A17497" s="32" t="s">
        <v>26974</v>
      </c>
      <c r="B17497" s="32" t="s">
        <v>160</v>
      </c>
      <c r="C17497">
        <f t="shared" si="273"/>
        <v>38673</v>
      </c>
    </row>
    <row r="17498" spans="1:3">
      <c r="A17498" s="32" t="s">
        <v>26627</v>
      </c>
      <c r="B17498" s="32" t="s">
        <v>160</v>
      </c>
      <c r="C17498">
        <f t="shared" si="273"/>
        <v>38674</v>
      </c>
    </row>
    <row r="17499" spans="1:3">
      <c r="A17499" s="32" t="s">
        <v>26628</v>
      </c>
      <c r="B17499" s="32" t="s">
        <v>160</v>
      </c>
      <c r="C17499">
        <f t="shared" si="273"/>
        <v>38675</v>
      </c>
    </row>
    <row r="17500" spans="1:3">
      <c r="A17500" s="32" t="s">
        <v>26975</v>
      </c>
      <c r="B17500" s="32" t="s">
        <v>160</v>
      </c>
      <c r="C17500">
        <f t="shared" si="273"/>
        <v>38676</v>
      </c>
    </row>
    <row r="17501" spans="1:3">
      <c r="A17501" s="32" t="s">
        <v>26629</v>
      </c>
      <c r="B17501" s="32" t="s">
        <v>160</v>
      </c>
      <c r="C17501">
        <f t="shared" si="273"/>
        <v>38677</v>
      </c>
    </row>
    <row r="17502" spans="1:3">
      <c r="A17502" s="32" t="s">
        <v>26976</v>
      </c>
      <c r="B17502" s="32" t="s">
        <v>160</v>
      </c>
      <c r="C17502">
        <f t="shared" si="273"/>
        <v>38679</v>
      </c>
    </row>
    <row r="17503" spans="1:3">
      <c r="A17503" s="32" t="s">
        <v>26630</v>
      </c>
      <c r="B17503" s="32" t="s">
        <v>160</v>
      </c>
      <c r="C17503">
        <f t="shared" si="273"/>
        <v>38680</v>
      </c>
    </row>
    <row r="17504" spans="1:3">
      <c r="A17504" s="32" t="s">
        <v>26631</v>
      </c>
      <c r="B17504" s="32" t="s">
        <v>160</v>
      </c>
      <c r="C17504">
        <f t="shared" si="273"/>
        <v>38683</v>
      </c>
    </row>
    <row r="17505" spans="1:3">
      <c r="A17505" s="32" t="s">
        <v>27094</v>
      </c>
      <c r="B17505" s="32" t="s">
        <v>160</v>
      </c>
      <c r="C17505">
        <f t="shared" si="273"/>
        <v>38685</v>
      </c>
    </row>
    <row r="17506" spans="1:3">
      <c r="A17506" s="32" t="s">
        <v>26882</v>
      </c>
      <c r="B17506" s="32" t="s">
        <v>160</v>
      </c>
      <c r="C17506">
        <f t="shared" si="273"/>
        <v>38686</v>
      </c>
    </row>
    <row r="17507" spans="1:3">
      <c r="A17507" s="32" t="s">
        <v>26632</v>
      </c>
      <c r="B17507" s="32" t="s">
        <v>160</v>
      </c>
      <c r="C17507">
        <f t="shared" si="273"/>
        <v>38701</v>
      </c>
    </row>
    <row r="17508" spans="1:3">
      <c r="A17508" s="32" t="s">
        <v>26883</v>
      </c>
      <c r="B17508" s="32" t="s">
        <v>160</v>
      </c>
      <c r="C17508">
        <f t="shared" si="273"/>
        <v>38702</v>
      </c>
    </row>
    <row r="17509" spans="1:3">
      <c r="A17509" s="32" t="s">
        <v>26633</v>
      </c>
      <c r="B17509" s="32" t="s">
        <v>160</v>
      </c>
      <c r="C17509">
        <f t="shared" si="273"/>
        <v>38703</v>
      </c>
    </row>
    <row r="17510" spans="1:3">
      <c r="A17510" s="32" t="s">
        <v>26977</v>
      </c>
      <c r="B17510" s="32" t="s">
        <v>160</v>
      </c>
      <c r="C17510">
        <f t="shared" si="273"/>
        <v>38704</v>
      </c>
    </row>
    <row r="17511" spans="1:3">
      <c r="A17511" s="32" t="s">
        <v>26884</v>
      </c>
      <c r="B17511" s="32" t="s">
        <v>160</v>
      </c>
      <c r="C17511">
        <f t="shared" si="273"/>
        <v>38720</v>
      </c>
    </row>
    <row r="17512" spans="1:3">
      <c r="A17512" s="32" t="s">
        <v>27095</v>
      </c>
      <c r="B17512" s="32" t="s">
        <v>160</v>
      </c>
      <c r="C17512">
        <f t="shared" si="273"/>
        <v>38721</v>
      </c>
    </row>
    <row r="17513" spans="1:3">
      <c r="A17513" s="32" t="s">
        <v>26634</v>
      </c>
      <c r="B17513" s="32" t="s">
        <v>160</v>
      </c>
      <c r="C17513">
        <f t="shared" si="273"/>
        <v>38722</v>
      </c>
    </row>
    <row r="17514" spans="1:3">
      <c r="A17514" s="32" t="s">
        <v>26978</v>
      </c>
      <c r="B17514" s="32" t="s">
        <v>160</v>
      </c>
      <c r="C17514">
        <f t="shared" si="273"/>
        <v>38723</v>
      </c>
    </row>
    <row r="17515" spans="1:3">
      <c r="A17515" s="32" t="s">
        <v>26635</v>
      </c>
      <c r="B17515" s="32" t="s">
        <v>160</v>
      </c>
      <c r="C17515">
        <f t="shared" si="273"/>
        <v>38725</v>
      </c>
    </row>
    <row r="17516" spans="1:3">
      <c r="A17516" s="32" t="s">
        <v>26979</v>
      </c>
      <c r="B17516" s="32" t="s">
        <v>160</v>
      </c>
      <c r="C17516">
        <f t="shared" si="273"/>
        <v>38726</v>
      </c>
    </row>
    <row r="17517" spans="1:3">
      <c r="A17517" s="32" t="s">
        <v>26636</v>
      </c>
      <c r="B17517" s="32" t="s">
        <v>160</v>
      </c>
      <c r="C17517">
        <f t="shared" si="273"/>
        <v>38730</v>
      </c>
    </row>
    <row r="17518" spans="1:3">
      <c r="A17518" s="32" t="s">
        <v>26980</v>
      </c>
      <c r="B17518" s="32" t="s">
        <v>160</v>
      </c>
      <c r="C17518">
        <f t="shared" si="273"/>
        <v>38731</v>
      </c>
    </row>
    <row r="17519" spans="1:3">
      <c r="A17519" s="32" t="s">
        <v>26637</v>
      </c>
      <c r="B17519" s="32" t="s">
        <v>160</v>
      </c>
      <c r="C17519">
        <f t="shared" si="273"/>
        <v>38732</v>
      </c>
    </row>
    <row r="17520" spans="1:3">
      <c r="A17520" s="32" t="s">
        <v>27096</v>
      </c>
      <c r="B17520" s="32" t="s">
        <v>160</v>
      </c>
      <c r="C17520">
        <f t="shared" si="273"/>
        <v>38733</v>
      </c>
    </row>
    <row r="17521" spans="1:3">
      <c r="A17521" s="32" t="s">
        <v>26638</v>
      </c>
      <c r="B17521" s="32" t="s">
        <v>160</v>
      </c>
      <c r="C17521">
        <f t="shared" si="273"/>
        <v>38736</v>
      </c>
    </row>
    <row r="17522" spans="1:3">
      <c r="A17522" s="32" t="s">
        <v>26981</v>
      </c>
      <c r="B17522" s="32" t="s">
        <v>160</v>
      </c>
      <c r="C17522">
        <f t="shared" si="273"/>
        <v>38737</v>
      </c>
    </row>
    <row r="17523" spans="1:3">
      <c r="A17523" s="32" t="s">
        <v>26639</v>
      </c>
      <c r="B17523" s="32" t="s">
        <v>160</v>
      </c>
      <c r="C17523">
        <f t="shared" si="273"/>
        <v>38738</v>
      </c>
    </row>
    <row r="17524" spans="1:3">
      <c r="A17524" s="32" t="s">
        <v>26982</v>
      </c>
      <c r="B17524" s="32" t="s">
        <v>160</v>
      </c>
      <c r="C17524">
        <f t="shared" si="273"/>
        <v>38739</v>
      </c>
    </row>
    <row r="17525" spans="1:3">
      <c r="A17525" s="32" t="s">
        <v>26640</v>
      </c>
      <c r="B17525" s="32" t="s">
        <v>160</v>
      </c>
      <c r="C17525">
        <f t="shared" si="273"/>
        <v>38740</v>
      </c>
    </row>
    <row r="17526" spans="1:3">
      <c r="A17526" s="32" t="s">
        <v>26983</v>
      </c>
      <c r="B17526" s="32" t="s">
        <v>160</v>
      </c>
      <c r="C17526">
        <f t="shared" si="273"/>
        <v>38744</v>
      </c>
    </row>
    <row r="17527" spans="1:3">
      <c r="A17527" s="32" t="s">
        <v>26641</v>
      </c>
      <c r="B17527" s="32" t="s">
        <v>160</v>
      </c>
      <c r="C17527">
        <f t="shared" si="273"/>
        <v>38745</v>
      </c>
    </row>
    <row r="17528" spans="1:3">
      <c r="A17528" s="32" t="s">
        <v>26984</v>
      </c>
      <c r="B17528" s="32" t="s">
        <v>160</v>
      </c>
      <c r="C17528">
        <f t="shared" si="273"/>
        <v>38746</v>
      </c>
    </row>
    <row r="17529" spans="1:3">
      <c r="A17529" s="32" t="s">
        <v>26642</v>
      </c>
      <c r="B17529" s="32" t="s">
        <v>160</v>
      </c>
      <c r="C17529">
        <f t="shared" si="273"/>
        <v>38748</v>
      </c>
    </row>
    <row r="17530" spans="1:3">
      <c r="A17530" s="32" t="s">
        <v>26643</v>
      </c>
      <c r="B17530" s="32" t="s">
        <v>160</v>
      </c>
      <c r="C17530">
        <f t="shared" si="273"/>
        <v>38749</v>
      </c>
    </row>
    <row r="17531" spans="1:3">
      <c r="A17531" s="32" t="s">
        <v>26985</v>
      </c>
      <c r="B17531" s="32" t="s">
        <v>160</v>
      </c>
      <c r="C17531">
        <f t="shared" si="273"/>
        <v>38751</v>
      </c>
    </row>
    <row r="17532" spans="1:3">
      <c r="A17532" s="32" t="s">
        <v>26885</v>
      </c>
      <c r="B17532" s="32" t="s">
        <v>160</v>
      </c>
      <c r="C17532">
        <f t="shared" si="273"/>
        <v>38753</v>
      </c>
    </row>
    <row r="17533" spans="1:3">
      <c r="A17533" s="32" t="s">
        <v>26644</v>
      </c>
      <c r="B17533" s="32" t="s">
        <v>160</v>
      </c>
      <c r="C17533">
        <f t="shared" si="273"/>
        <v>38754</v>
      </c>
    </row>
    <row r="17534" spans="1:3">
      <c r="A17534" s="32" t="s">
        <v>26645</v>
      </c>
      <c r="B17534" s="32" t="s">
        <v>160</v>
      </c>
      <c r="C17534">
        <f t="shared" si="273"/>
        <v>38756</v>
      </c>
    </row>
    <row r="17535" spans="1:3">
      <c r="A17535" s="32" t="s">
        <v>26646</v>
      </c>
      <c r="B17535" s="32" t="s">
        <v>160</v>
      </c>
      <c r="C17535">
        <f t="shared" si="273"/>
        <v>38759</v>
      </c>
    </row>
    <row r="17536" spans="1:3">
      <c r="A17536" s="32" t="s">
        <v>26647</v>
      </c>
      <c r="B17536" s="32" t="s">
        <v>160</v>
      </c>
      <c r="C17536">
        <f t="shared" si="273"/>
        <v>38760</v>
      </c>
    </row>
    <row r="17537" spans="1:3">
      <c r="A17537" s="32" t="s">
        <v>26986</v>
      </c>
      <c r="B17537" s="32" t="s">
        <v>160</v>
      </c>
      <c r="C17537">
        <f t="shared" si="273"/>
        <v>38761</v>
      </c>
    </row>
    <row r="17538" spans="1:3">
      <c r="A17538" s="32" t="s">
        <v>26648</v>
      </c>
      <c r="B17538" s="32" t="s">
        <v>160</v>
      </c>
      <c r="C17538">
        <f t="shared" ref="C17538:C17601" si="274">1*A17538</f>
        <v>38762</v>
      </c>
    </row>
    <row r="17539" spans="1:3">
      <c r="A17539" s="32" t="s">
        <v>26987</v>
      </c>
      <c r="B17539" s="32" t="s">
        <v>160</v>
      </c>
      <c r="C17539">
        <f t="shared" si="274"/>
        <v>38764</v>
      </c>
    </row>
    <row r="17540" spans="1:3">
      <c r="A17540" s="32" t="s">
        <v>26649</v>
      </c>
      <c r="B17540" s="32" t="s">
        <v>160</v>
      </c>
      <c r="C17540">
        <f t="shared" si="274"/>
        <v>38765</v>
      </c>
    </row>
    <row r="17541" spans="1:3">
      <c r="A17541" s="32" t="s">
        <v>26988</v>
      </c>
      <c r="B17541" s="32" t="s">
        <v>160</v>
      </c>
      <c r="C17541">
        <f t="shared" si="274"/>
        <v>38767</v>
      </c>
    </row>
    <row r="17542" spans="1:3">
      <c r="A17542" s="32" t="s">
        <v>26650</v>
      </c>
      <c r="B17542" s="32" t="s">
        <v>160</v>
      </c>
      <c r="C17542">
        <f t="shared" si="274"/>
        <v>38768</v>
      </c>
    </row>
    <row r="17543" spans="1:3">
      <c r="A17543" s="32" t="s">
        <v>26989</v>
      </c>
      <c r="B17543" s="32" t="s">
        <v>160</v>
      </c>
      <c r="C17543">
        <f t="shared" si="274"/>
        <v>38769</v>
      </c>
    </row>
    <row r="17544" spans="1:3">
      <c r="A17544" s="32" t="s">
        <v>26651</v>
      </c>
      <c r="B17544" s="32" t="s">
        <v>160</v>
      </c>
      <c r="C17544">
        <f t="shared" si="274"/>
        <v>38771</v>
      </c>
    </row>
    <row r="17545" spans="1:3">
      <c r="A17545" s="32" t="s">
        <v>26652</v>
      </c>
      <c r="B17545" s="32" t="s">
        <v>160</v>
      </c>
      <c r="C17545">
        <f t="shared" si="274"/>
        <v>38772</v>
      </c>
    </row>
    <row r="17546" spans="1:3">
      <c r="A17546" s="32" t="s">
        <v>26990</v>
      </c>
      <c r="B17546" s="32" t="s">
        <v>160</v>
      </c>
      <c r="C17546">
        <f t="shared" si="274"/>
        <v>38773</v>
      </c>
    </row>
    <row r="17547" spans="1:3">
      <c r="A17547" s="32" t="s">
        <v>26653</v>
      </c>
      <c r="B17547" s="32" t="s">
        <v>160</v>
      </c>
      <c r="C17547">
        <f t="shared" si="274"/>
        <v>38774</v>
      </c>
    </row>
    <row r="17548" spans="1:3">
      <c r="A17548" s="32" t="s">
        <v>26886</v>
      </c>
      <c r="B17548" s="32" t="s">
        <v>160</v>
      </c>
      <c r="C17548">
        <f t="shared" si="274"/>
        <v>38776</v>
      </c>
    </row>
    <row r="17549" spans="1:3">
      <c r="A17549" s="32" t="s">
        <v>26654</v>
      </c>
      <c r="B17549" s="32" t="s">
        <v>160</v>
      </c>
      <c r="C17549">
        <f t="shared" si="274"/>
        <v>38778</v>
      </c>
    </row>
    <row r="17550" spans="1:3">
      <c r="A17550" s="32" t="s">
        <v>26991</v>
      </c>
      <c r="B17550" s="32" t="s">
        <v>160</v>
      </c>
      <c r="C17550">
        <f t="shared" si="274"/>
        <v>38780</v>
      </c>
    </row>
    <row r="17551" spans="1:3">
      <c r="A17551" s="32" t="s">
        <v>26887</v>
      </c>
      <c r="B17551" s="32" t="s">
        <v>160</v>
      </c>
      <c r="C17551">
        <f t="shared" si="274"/>
        <v>38781</v>
      </c>
    </row>
    <row r="17552" spans="1:3">
      <c r="A17552" s="32" t="s">
        <v>27097</v>
      </c>
      <c r="B17552" s="32" t="s">
        <v>160</v>
      </c>
      <c r="C17552">
        <f t="shared" si="274"/>
        <v>38782</v>
      </c>
    </row>
    <row r="17553" spans="1:3">
      <c r="A17553" s="32" t="s">
        <v>26992</v>
      </c>
      <c r="B17553" s="32" t="s">
        <v>160</v>
      </c>
      <c r="C17553">
        <f t="shared" si="274"/>
        <v>38801</v>
      </c>
    </row>
    <row r="17554" spans="1:3">
      <c r="A17554" s="32" t="s">
        <v>26888</v>
      </c>
      <c r="B17554" s="32" t="s">
        <v>160</v>
      </c>
      <c r="C17554">
        <f t="shared" si="274"/>
        <v>38802</v>
      </c>
    </row>
    <row r="17555" spans="1:3">
      <c r="A17555" s="32" t="s">
        <v>26655</v>
      </c>
      <c r="B17555" s="32" t="s">
        <v>160</v>
      </c>
      <c r="C17555">
        <f t="shared" si="274"/>
        <v>38803</v>
      </c>
    </row>
    <row r="17556" spans="1:3">
      <c r="A17556" s="32" t="s">
        <v>26993</v>
      </c>
      <c r="B17556" s="32" t="s">
        <v>160</v>
      </c>
      <c r="C17556">
        <f t="shared" si="274"/>
        <v>38804</v>
      </c>
    </row>
    <row r="17557" spans="1:3">
      <c r="A17557" s="32" t="s">
        <v>27098</v>
      </c>
      <c r="B17557" s="32" t="s">
        <v>160</v>
      </c>
      <c r="C17557">
        <f t="shared" si="274"/>
        <v>38820</v>
      </c>
    </row>
    <row r="17558" spans="1:3">
      <c r="A17558" s="32" t="s">
        <v>26889</v>
      </c>
      <c r="B17558" s="32" t="s">
        <v>160</v>
      </c>
      <c r="C17558">
        <f t="shared" si="274"/>
        <v>38821</v>
      </c>
    </row>
    <row r="17559" spans="1:3">
      <c r="A17559" s="32" t="s">
        <v>26656</v>
      </c>
      <c r="B17559" s="32" t="s">
        <v>160</v>
      </c>
      <c r="C17559">
        <f t="shared" si="274"/>
        <v>38824</v>
      </c>
    </row>
    <row r="17560" spans="1:3">
      <c r="A17560" s="32" t="s">
        <v>26657</v>
      </c>
      <c r="B17560" s="32" t="s">
        <v>160</v>
      </c>
      <c r="C17560">
        <f t="shared" si="274"/>
        <v>38825</v>
      </c>
    </row>
    <row r="17561" spans="1:3">
      <c r="A17561" s="32" t="s">
        <v>26658</v>
      </c>
      <c r="B17561" s="32" t="s">
        <v>160</v>
      </c>
      <c r="C17561">
        <f t="shared" si="274"/>
        <v>38826</v>
      </c>
    </row>
    <row r="17562" spans="1:3">
      <c r="A17562" s="32" t="s">
        <v>26994</v>
      </c>
      <c r="B17562" s="32" t="s">
        <v>160</v>
      </c>
      <c r="C17562">
        <f t="shared" si="274"/>
        <v>38827</v>
      </c>
    </row>
    <row r="17563" spans="1:3">
      <c r="A17563" s="32" t="s">
        <v>27099</v>
      </c>
      <c r="B17563" s="32" t="s">
        <v>160</v>
      </c>
      <c r="C17563">
        <f t="shared" si="274"/>
        <v>38828</v>
      </c>
    </row>
    <row r="17564" spans="1:3">
      <c r="A17564" s="32" t="s">
        <v>26890</v>
      </c>
      <c r="B17564" s="32" t="s">
        <v>160</v>
      </c>
      <c r="C17564">
        <f t="shared" si="274"/>
        <v>38829</v>
      </c>
    </row>
    <row r="17565" spans="1:3">
      <c r="A17565" s="32" t="s">
        <v>26891</v>
      </c>
      <c r="B17565" s="32" t="s">
        <v>160</v>
      </c>
      <c r="C17565">
        <f t="shared" si="274"/>
        <v>38833</v>
      </c>
    </row>
    <row r="17566" spans="1:3">
      <c r="A17566" s="32" t="s">
        <v>26659</v>
      </c>
      <c r="B17566" s="32" t="s">
        <v>160</v>
      </c>
      <c r="C17566">
        <f t="shared" si="274"/>
        <v>38834</v>
      </c>
    </row>
    <row r="17567" spans="1:3">
      <c r="A17567" s="32" t="s">
        <v>26995</v>
      </c>
      <c r="B17567" s="32" t="s">
        <v>160</v>
      </c>
      <c r="C17567">
        <f t="shared" si="274"/>
        <v>38835</v>
      </c>
    </row>
    <row r="17568" spans="1:3">
      <c r="A17568" s="32" t="s">
        <v>26660</v>
      </c>
      <c r="B17568" s="32" t="s">
        <v>160</v>
      </c>
      <c r="C17568">
        <f t="shared" si="274"/>
        <v>38838</v>
      </c>
    </row>
    <row r="17569" spans="1:3">
      <c r="A17569" s="32" t="s">
        <v>26661</v>
      </c>
      <c r="B17569" s="32" t="s">
        <v>160</v>
      </c>
      <c r="C17569">
        <f t="shared" si="274"/>
        <v>38839</v>
      </c>
    </row>
    <row r="17570" spans="1:3">
      <c r="A17570" s="32" t="s">
        <v>26662</v>
      </c>
      <c r="B17570" s="32" t="s">
        <v>160</v>
      </c>
      <c r="C17570">
        <f t="shared" si="274"/>
        <v>38841</v>
      </c>
    </row>
    <row r="17571" spans="1:3">
      <c r="A17571" s="32" t="s">
        <v>26996</v>
      </c>
      <c r="B17571" s="32" t="s">
        <v>160</v>
      </c>
      <c r="C17571">
        <f t="shared" si="274"/>
        <v>38843</v>
      </c>
    </row>
    <row r="17572" spans="1:3">
      <c r="A17572" s="32" t="s">
        <v>26663</v>
      </c>
      <c r="B17572" s="32" t="s">
        <v>160</v>
      </c>
      <c r="C17572">
        <f t="shared" si="274"/>
        <v>38844</v>
      </c>
    </row>
    <row r="17573" spans="1:3">
      <c r="A17573" s="32" t="s">
        <v>26892</v>
      </c>
      <c r="B17573" s="32" t="s">
        <v>160</v>
      </c>
      <c r="C17573">
        <f t="shared" si="274"/>
        <v>38846</v>
      </c>
    </row>
    <row r="17574" spans="1:3">
      <c r="A17574" s="32" t="s">
        <v>26664</v>
      </c>
      <c r="B17574" s="32" t="s">
        <v>160</v>
      </c>
      <c r="C17574">
        <f t="shared" si="274"/>
        <v>38847</v>
      </c>
    </row>
    <row r="17575" spans="1:3">
      <c r="A17575" s="32" t="s">
        <v>26997</v>
      </c>
      <c r="B17575" s="32" t="s">
        <v>160</v>
      </c>
      <c r="C17575">
        <f t="shared" si="274"/>
        <v>38848</v>
      </c>
    </row>
    <row r="17576" spans="1:3">
      <c r="A17576" s="32" t="s">
        <v>26893</v>
      </c>
      <c r="B17576" s="32" t="s">
        <v>160</v>
      </c>
      <c r="C17576">
        <f t="shared" si="274"/>
        <v>38849</v>
      </c>
    </row>
    <row r="17577" spans="1:3">
      <c r="A17577" s="32" t="s">
        <v>26894</v>
      </c>
      <c r="B17577" s="32" t="s">
        <v>160</v>
      </c>
      <c r="C17577">
        <f t="shared" si="274"/>
        <v>38850</v>
      </c>
    </row>
    <row r="17578" spans="1:3">
      <c r="A17578" s="32" t="s">
        <v>27100</v>
      </c>
      <c r="B17578" s="32" t="s">
        <v>160</v>
      </c>
      <c r="C17578">
        <f t="shared" si="274"/>
        <v>38851</v>
      </c>
    </row>
    <row r="17579" spans="1:3">
      <c r="A17579" s="32" t="s">
        <v>26665</v>
      </c>
      <c r="B17579" s="32" t="s">
        <v>160</v>
      </c>
      <c r="C17579">
        <f t="shared" si="274"/>
        <v>38852</v>
      </c>
    </row>
    <row r="17580" spans="1:3">
      <c r="A17580" s="32" t="s">
        <v>26666</v>
      </c>
      <c r="B17580" s="32" t="s">
        <v>160</v>
      </c>
      <c r="C17580">
        <f t="shared" si="274"/>
        <v>38855</v>
      </c>
    </row>
    <row r="17581" spans="1:3">
      <c r="A17581" s="32" t="s">
        <v>26998</v>
      </c>
      <c r="B17581" s="32" t="s">
        <v>160</v>
      </c>
      <c r="C17581">
        <f t="shared" si="274"/>
        <v>38856</v>
      </c>
    </row>
    <row r="17582" spans="1:3">
      <c r="A17582" s="32" t="s">
        <v>26667</v>
      </c>
      <c r="B17582" s="32" t="s">
        <v>160</v>
      </c>
      <c r="C17582">
        <f t="shared" si="274"/>
        <v>38857</v>
      </c>
    </row>
    <row r="17583" spans="1:3">
      <c r="A17583" s="32" t="s">
        <v>26895</v>
      </c>
      <c r="B17583" s="32" t="s">
        <v>160</v>
      </c>
      <c r="C17583">
        <f t="shared" si="274"/>
        <v>38858</v>
      </c>
    </row>
    <row r="17584" spans="1:3">
      <c r="A17584" s="32" t="s">
        <v>26999</v>
      </c>
      <c r="B17584" s="32" t="s">
        <v>160</v>
      </c>
      <c r="C17584">
        <f t="shared" si="274"/>
        <v>38859</v>
      </c>
    </row>
    <row r="17585" spans="1:3">
      <c r="A17585" s="32" t="s">
        <v>26668</v>
      </c>
      <c r="B17585" s="32" t="s">
        <v>160</v>
      </c>
      <c r="C17585">
        <f t="shared" si="274"/>
        <v>38860</v>
      </c>
    </row>
    <row r="17586" spans="1:3">
      <c r="A17586" s="32" t="s">
        <v>26669</v>
      </c>
      <c r="B17586" s="32" t="s">
        <v>160</v>
      </c>
      <c r="C17586">
        <f t="shared" si="274"/>
        <v>38862</v>
      </c>
    </row>
    <row r="17587" spans="1:3">
      <c r="A17587" s="32" t="s">
        <v>26670</v>
      </c>
      <c r="B17587" s="32" t="s">
        <v>160</v>
      </c>
      <c r="C17587">
        <f t="shared" si="274"/>
        <v>38863</v>
      </c>
    </row>
    <row r="17588" spans="1:3">
      <c r="A17588" s="32" t="s">
        <v>27101</v>
      </c>
      <c r="B17588" s="32" t="s">
        <v>160</v>
      </c>
      <c r="C17588">
        <f t="shared" si="274"/>
        <v>38864</v>
      </c>
    </row>
    <row r="17589" spans="1:3">
      <c r="A17589" s="32" t="s">
        <v>26671</v>
      </c>
      <c r="B17589" s="32" t="s">
        <v>160</v>
      </c>
      <c r="C17589">
        <f t="shared" si="274"/>
        <v>38865</v>
      </c>
    </row>
    <row r="17590" spans="1:3">
      <c r="A17590" s="32" t="s">
        <v>27000</v>
      </c>
      <c r="B17590" s="32" t="s">
        <v>160</v>
      </c>
      <c r="C17590">
        <f t="shared" si="274"/>
        <v>38866</v>
      </c>
    </row>
    <row r="17591" spans="1:3">
      <c r="A17591" s="32" t="s">
        <v>26672</v>
      </c>
      <c r="B17591" s="32" t="s">
        <v>160</v>
      </c>
      <c r="C17591">
        <f t="shared" si="274"/>
        <v>38868</v>
      </c>
    </row>
    <row r="17592" spans="1:3">
      <c r="A17592" s="32" t="s">
        <v>26896</v>
      </c>
      <c r="B17592" s="32" t="s">
        <v>160</v>
      </c>
      <c r="C17592">
        <f t="shared" si="274"/>
        <v>38869</v>
      </c>
    </row>
    <row r="17593" spans="1:3">
      <c r="A17593" s="32" t="s">
        <v>27001</v>
      </c>
      <c r="B17593" s="32" t="s">
        <v>160</v>
      </c>
      <c r="C17593">
        <f t="shared" si="274"/>
        <v>38870</v>
      </c>
    </row>
    <row r="17594" spans="1:3">
      <c r="A17594" s="32" t="s">
        <v>26897</v>
      </c>
      <c r="B17594" s="32" t="s">
        <v>160</v>
      </c>
      <c r="C17594">
        <f t="shared" si="274"/>
        <v>38871</v>
      </c>
    </row>
    <row r="17595" spans="1:3">
      <c r="A17595" s="32" t="s">
        <v>27002</v>
      </c>
      <c r="B17595" s="32" t="s">
        <v>160</v>
      </c>
      <c r="C17595">
        <f t="shared" si="274"/>
        <v>38873</v>
      </c>
    </row>
    <row r="17596" spans="1:3">
      <c r="A17596" s="32" t="s">
        <v>26673</v>
      </c>
      <c r="B17596" s="32" t="s">
        <v>160</v>
      </c>
      <c r="C17596">
        <f t="shared" si="274"/>
        <v>38874</v>
      </c>
    </row>
    <row r="17597" spans="1:3">
      <c r="A17597" s="32" t="s">
        <v>26674</v>
      </c>
      <c r="B17597" s="32" t="s">
        <v>160</v>
      </c>
      <c r="C17597">
        <f t="shared" si="274"/>
        <v>38875</v>
      </c>
    </row>
    <row r="17598" spans="1:3">
      <c r="A17598" s="32" t="s">
        <v>26898</v>
      </c>
      <c r="B17598" s="32" t="s">
        <v>160</v>
      </c>
      <c r="C17598">
        <f t="shared" si="274"/>
        <v>38876</v>
      </c>
    </row>
    <row r="17599" spans="1:3">
      <c r="A17599" s="32" t="s">
        <v>26675</v>
      </c>
      <c r="B17599" s="32" t="s">
        <v>160</v>
      </c>
      <c r="C17599">
        <f t="shared" si="274"/>
        <v>38877</v>
      </c>
    </row>
    <row r="17600" spans="1:3">
      <c r="A17600" s="32" t="s">
        <v>27003</v>
      </c>
      <c r="B17600" s="32" t="s">
        <v>160</v>
      </c>
      <c r="C17600">
        <f t="shared" si="274"/>
        <v>38878</v>
      </c>
    </row>
    <row r="17601" spans="1:3">
      <c r="A17601" s="32" t="s">
        <v>26899</v>
      </c>
      <c r="B17601" s="32" t="s">
        <v>160</v>
      </c>
      <c r="C17601">
        <f t="shared" si="274"/>
        <v>38879</v>
      </c>
    </row>
    <row r="17602" spans="1:3">
      <c r="A17602" s="32" t="s">
        <v>27004</v>
      </c>
      <c r="B17602" s="32" t="s">
        <v>160</v>
      </c>
      <c r="C17602">
        <f t="shared" ref="C17602:C17665" si="275">1*A17602</f>
        <v>38880</v>
      </c>
    </row>
    <row r="17603" spans="1:3">
      <c r="A17603" s="32" t="s">
        <v>26676</v>
      </c>
      <c r="B17603" s="32" t="s">
        <v>160</v>
      </c>
      <c r="C17603">
        <f t="shared" si="275"/>
        <v>38901</v>
      </c>
    </row>
    <row r="17604" spans="1:3">
      <c r="A17604" s="32" t="s">
        <v>26677</v>
      </c>
      <c r="B17604" s="32" t="s">
        <v>160</v>
      </c>
      <c r="C17604">
        <f t="shared" si="275"/>
        <v>38902</v>
      </c>
    </row>
    <row r="17605" spans="1:3">
      <c r="A17605" s="32" t="s">
        <v>26678</v>
      </c>
      <c r="B17605" s="32" t="s">
        <v>160</v>
      </c>
      <c r="C17605">
        <f t="shared" si="275"/>
        <v>38913</v>
      </c>
    </row>
    <row r="17606" spans="1:3">
      <c r="A17606" s="32" t="s">
        <v>27005</v>
      </c>
      <c r="B17606" s="32" t="s">
        <v>160</v>
      </c>
      <c r="C17606">
        <f t="shared" si="275"/>
        <v>38914</v>
      </c>
    </row>
    <row r="17607" spans="1:3">
      <c r="A17607" s="32" t="s">
        <v>26679</v>
      </c>
      <c r="B17607" s="32" t="s">
        <v>160</v>
      </c>
      <c r="C17607">
        <f t="shared" si="275"/>
        <v>38915</v>
      </c>
    </row>
    <row r="17608" spans="1:3">
      <c r="A17608" s="32" t="s">
        <v>26900</v>
      </c>
      <c r="B17608" s="32" t="s">
        <v>160</v>
      </c>
      <c r="C17608">
        <f t="shared" si="275"/>
        <v>38916</v>
      </c>
    </row>
    <row r="17609" spans="1:3">
      <c r="A17609" s="32" t="s">
        <v>27102</v>
      </c>
      <c r="B17609" s="32" t="s">
        <v>160</v>
      </c>
      <c r="C17609">
        <f t="shared" si="275"/>
        <v>38917</v>
      </c>
    </row>
    <row r="17610" spans="1:3">
      <c r="A17610" s="32" t="s">
        <v>26680</v>
      </c>
      <c r="B17610" s="32" t="s">
        <v>160</v>
      </c>
      <c r="C17610">
        <f t="shared" si="275"/>
        <v>38920</v>
      </c>
    </row>
    <row r="17611" spans="1:3">
      <c r="A17611" s="32" t="s">
        <v>27006</v>
      </c>
      <c r="B17611" s="32" t="s">
        <v>160</v>
      </c>
      <c r="C17611">
        <f t="shared" si="275"/>
        <v>38921</v>
      </c>
    </row>
    <row r="17612" spans="1:3">
      <c r="A17612" s="32" t="s">
        <v>26901</v>
      </c>
      <c r="B17612" s="32" t="s">
        <v>160</v>
      </c>
      <c r="C17612">
        <f t="shared" si="275"/>
        <v>38922</v>
      </c>
    </row>
    <row r="17613" spans="1:3">
      <c r="A17613" s="32" t="s">
        <v>26681</v>
      </c>
      <c r="B17613" s="32" t="s">
        <v>160</v>
      </c>
      <c r="C17613">
        <f t="shared" si="275"/>
        <v>38923</v>
      </c>
    </row>
    <row r="17614" spans="1:3">
      <c r="A17614" s="32" t="s">
        <v>27007</v>
      </c>
      <c r="B17614" s="32" t="s">
        <v>160</v>
      </c>
      <c r="C17614">
        <f t="shared" si="275"/>
        <v>38924</v>
      </c>
    </row>
    <row r="17615" spans="1:3">
      <c r="A17615" s="32" t="s">
        <v>26682</v>
      </c>
      <c r="B17615" s="32" t="s">
        <v>160</v>
      </c>
      <c r="C17615">
        <f t="shared" si="275"/>
        <v>38925</v>
      </c>
    </row>
    <row r="17616" spans="1:3">
      <c r="A17616" s="32" t="s">
        <v>26683</v>
      </c>
      <c r="B17616" s="32" t="s">
        <v>160</v>
      </c>
      <c r="C17616">
        <f t="shared" si="275"/>
        <v>38926</v>
      </c>
    </row>
    <row r="17617" spans="1:3">
      <c r="A17617" s="32" t="s">
        <v>26902</v>
      </c>
      <c r="B17617" s="32" t="s">
        <v>160</v>
      </c>
      <c r="C17617">
        <f t="shared" si="275"/>
        <v>38927</v>
      </c>
    </row>
    <row r="17618" spans="1:3">
      <c r="A17618" s="32" t="s">
        <v>26684</v>
      </c>
      <c r="B17618" s="32" t="s">
        <v>160</v>
      </c>
      <c r="C17618">
        <f t="shared" si="275"/>
        <v>38928</v>
      </c>
    </row>
    <row r="17619" spans="1:3">
      <c r="A17619" s="32" t="s">
        <v>27008</v>
      </c>
      <c r="B17619" s="32" t="s">
        <v>160</v>
      </c>
      <c r="C17619">
        <f t="shared" si="275"/>
        <v>38929</v>
      </c>
    </row>
    <row r="17620" spans="1:3">
      <c r="A17620" s="32" t="s">
        <v>26685</v>
      </c>
      <c r="B17620" s="32" t="s">
        <v>160</v>
      </c>
      <c r="C17620">
        <f t="shared" si="275"/>
        <v>38930</v>
      </c>
    </row>
    <row r="17621" spans="1:3">
      <c r="A17621" s="32" t="s">
        <v>27009</v>
      </c>
      <c r="B17621" s="32" t="s">
        <v>160</v>
      </c>
      <c r="C17621">
        <f t="shared" si="275"/>
        <v>38935</v>
      </c>
    </row>
    <row r="17622" spans="1:3">
      <c r="A17622" s="32" t="s">
        <v>27103</v>
      </c>
      <c r="B17622" s="32" t="s">
        <v>160</v>
      </c>
      <c r="C17622">
        <f t="shared" si="275"/>
        <v>38940</v>
      </c>
    </row>
    <row r="17623" spans="1:3">
      <c r="A17623" s="32" t="s">
        <v>26686</v>
      </c>
      <c r="B17623" s="32" t="s">
        <v>160</v>
      </c>
      <c r="C17623">
        <f t="shared" si="275"/>
        <v>38941</v>
      </c>
    </row>
    <row r="17624" spans="1:3">
      <c r="A17624" s="32" t="s">
        <v>27010</v>
      </c>
      <c r="B17624" s="32" t="s">
        <v>160</v>
      </c>
      <c r="C17624">
        <f t="shared" si="275"/>
        <v>38943</v>
      </c>
    </row>
    <row r="17625" spans="1:3">
      <c r="A17625" s="32" t="s">
        <v>26903</v>
      </c>
      <c r="B17625" s="32" t="s">
        <v>160</v>
      </c>
      <c r="C17625">
        <f t="shared" si="275"/>
        <v>38944</v>
      </c>
    </row>
    <row r="17626" spans="1:3">
      <c r="A17626" s="32" t="s">
        <v>26904</v>
      </c>
      <c r="B17626" s="32" t="s">
        <v>160</v>
      </c>
      <c r="C17626">
        <f t="shared" si="275"/>
        <v>38945</v>
      </c>
    </row>
    <row r="17627" spans="1:3">
      <c r="A17627" s="32" t="s">
        <v>26687</v>
      </c>
      <c r="B17627" s="32" t="s">
        <v>160</v>
      </c>
      <c r="C17627">
        <f t="shared" si="275"/>
        <v>38946</v>
      </c>
    </row>
    <row r="17628" spans="1:3">
      <c r="A17628" s="32" t="s">
        <v>26688</v>
      </c>
      <c r="B17628" s="32" t="s">
        <v>160</v>
      </c>
      <c r="C17628">
        <f t="shared" si="275"/>
        <v>38947</v>
      </c>
    </row>
    <row r="17629" spans="1:3">
      <c r="A17629" s="32" t="s">
        <v>26689</v>
      </c>
      <c r="B17629" s="32" t="s">
        <v>160</v>
      </c>
      <c r="C17629">
        <f t="shared" si="275"/>
        <v>38948</v>
      </c>
    </row>
    <row r="17630" spans="1:3">
      <c r="A17630" s="32" t="s">
        <v>26690</v>
      </c>
      <c r="B17630" s="32" t="s">
        <v>160</v>
      </c>
      <c r="C17630">
        <f t="shared" si="275"/>
        <v>38949</v>
      </c>
    </row>
    <row r="17631" spans="1:3">
      <c r="A17631" s="32" t="s">
        <v>26905</v>
      </c>
      <c r="B17631" s="32" t="s">
        <v>160</v>
      </c>
      <c r="C17631">
        <f t="shared" si="275"/>
        <v>38950</v>
      </c>
    </row>
    <row r="17632" spans="1:3">
      <c r="A17632" s="32" t="s">
        <v>27104</v>
      </c>
      <c r="B17632" s="32" t="s">
        <v>160</v>
      </c>
      <c r="C17632">
        <f t="shared" si="275"/>
        <v>38951</v>
      </c>
    </row>
    <row r="17633" spans="1:3">
      <c r="A17633" s="32" t="s">
        <v>26691</v>
      </c>
      <c r="B17633" s="32" t="s">
        <v>160</v>
      </c>
      <c r="C17633">
        <f t="shared" si="275"/>
        <v>38952</v>
      </c>
    </row>
    <row r="17634" spans="1:3">
      <c r="A17634" s="32" t="s">
        <v>27011</v>
      </c>
      <c r="B17634" s="32" t="s">
        <v>160</v>
      </c>
      <c r="C17634">
        <f t="shared" si="275"/>
        <v>38953</v>
      </c>
    </row>
    <row r="17635" spans="1:3">
      <c r="A17635" s="32" t="s">
        <v>26692</v>
      </c>
      <c r="B17635" s="32" t="s">
        <v>160</v>
      </c>
      <c r="C17635">
        <f t="shared" si="275"/>
        <v>38954</v>
      </c>
    </row>
    <row r="17636" spans="1:3">
      <c r="A17636" s="32" t="s">
        <v>26693</v>
      </c>
      <c r="B17636" s="32" t="s">
        <v>160</v>
      </c>
      <c r="C17636">
        <f t="shared" si="275"/>
        <v>38955</v>
      </c>
    </row>
    <row r="17637" spans="1:3">
      <c r="A17637" s="32" t="s">
        <v>26694</v>
      </c>
      <c r="B17637" s="32" t="s">
        <v>160</v>
      </c>
      <c r="C17637">
        <f t="shared" si="275"/>
        <v>38957</v>
      </c>
    </row>
    <row r="17638" spans="1:3">
      <c r="A17638" s="32" t="s">
        <v>26906</v>
      </c>
      <c r="B17638" s="32" t="s">
        <v>160</v>
      </c>
      <c r="C17638">
        <f t="shared" si="275"/>
        <v>38958</v>
      </c>
    </row>
    <row r="17639" spans="1:3">
      <c r="A17639" s="32" t="s">
        <v>27105</v>
      </c>
      <c r="B17639" s="32" t="s">
        <v>160</v>
      </c>
      <c r="C17639">
        <f t="shared" si="275"/>
        <v>38959</v>
      </c>
    </row>
    <row r="17640" spans="1:3">
      <c r="A17640" s="32" t="s">
        <v>27012</v>
      </c>
      <c r="B17640" s="32" t="s">
        <v>160</v>
      </c>
      <c r="C17640">
        <f t="shared" si="275"/>
        <v>38960</v>
      </c>
    </row>
    <row r="17641" spans="1:3">
      <c r="A17641" s="32" t="s">
        <v>26907</v>
      </c>
      <c r="B17641" s="32" t="s">
        <v>160</v>
      </c>
      <c r="C17641">
        <f t="shared" si="275"/>
        <v>38961</v>
      </c>
    </row>
    <row r="17642" spans="1:3">
      <c r="A17642" s="32" t="s">
        <v>26695</v>
      </c>
      <c r="B17642" s="32" t="s">
        <v>160</v>
      </c>
      <c r="C17642">
        <f t="shared" si="275"/>
        <v>38962</v>
      </c>
    </row>
    <row r="17643" spans="1:3">
      <c r="A17643" s="32" t="s">
        <v>27013</v>
      </c>
      <c r="B17643" s="32" t="s">
        <v>160</v>
      </c>
      <c r="C17643">
        <f t="shared" si="275"/>
        <v>38963</v>
      </c>
    </row>
    <row r="17644" spans="1:3">
      <c r="A17644" s="32" t="s">
        <v>26696</v>
      </c>
      <c r="B17644" s="32" t="s">
        <v>160</v>
      </c>
      <c r="C17644">
        <f t="shared" si="275"/>
        <v>38964</v>
      </c>
    </row>
    <row r="17645" spans="1:3">
      <c r="A17645" s="32" t="s">
        <v>26697</v>
      </c>
      <c r="B17645" s="32" t="s">
        <v>160</v>
      </c>
      <c r="C17645">
        <f t="shared" si="275"/>
        <v>38965</v>
      </c>
    </row>
    <row r="17646" spans="1:3">
      <c r="A17646" s="32" t="s">
        <v>26908</v>
      </c>
      <c r="B17646" s="32" t="s">
        <v>160</v>
      </c>
      <c r="C17646">
        <f t="shared" si="275"/>
        <v>38966</v>
      </c>
    </row>
    <row r="17647" spans="1:3">
      <c r="A17647" s="32" t="s">
        <v>26698</v>
      </c>
      <c r="B17647" s="32" t="s">
        <v>160</v>
      </c>
      <c r="C17647">
        <f t="shared" si="275"/>
        <v>38967</v>
      </c>
    </row>
    <row r="17648" spans="1:3">
      <c r="A17648" s="32" t="s">
        <v>26909</v>
      </c>
      <c r="B17648" s="32" t="s">
        <v>160</v>
      </c>
      <c r="C17648">
        <f t="shared" si="275"/>
        <v>39038</v>
      </c>
    </row>
    <row r="17649" spans="1:3">
      <c r="A17649" s="32" t="s">
        <v>26699</v>
      </c>
      <c r="B17649" s="32" t="s">
        <v>160</v>
      </c>
      <c r="C17649">
        <f t="shared" si="275"/>
        <v>39039</v>
      </c>
    </row>
    <row r="17650" spans="1:3">
      <c r="A17650" s="32" t="s">
        <v>26700</v>
      </c>
      <c r="B17650" s="32" t="s">
        <v>160</v>
      </c>
      <c r="C17650">
        <f t="shared" si="275"/>
        <v>39040</v>
      </c>
    </row>
    <row r="17651" spans="1:3">
      <c r="A17651" s="32" t="s">
        <v>26701</v>
      </c>
      <c r="B17651" s="32" t="s">
        <v>160</v>
      </c>
      <c r="C17651">
        <f t="shared" si="275"/>
        <v>39041</v>
      </c>
    </row>
    <row r="17652" spans="1:3">
      <c r="A17652" s="32" t="s">
        <v>26910</v>
      </c>
      <c r="B17652" s="32" t="s">
        <v>160</v>
      </c>
      <c r="C17652">
        <f t="shared" si="275"/>
        <v>39042</v>
      </c>
    </row>
    <row r="17653" spans="1:3">
      <c r="A17653" s="32" t="s">
        <v>26911</v>
      </c>
      <c r="B17653" s="32" t="s">
        <v>160</v>
      </c>
      <c r="C17653">
        <f t="shared" si="275"/>
        <v>39043</v>
      </c>
    </row>
    <row r="17654" spans="1:3">
      <c r="A17654" s="32" t="s">
        <v>27014</v>
      </c>
      <c r="B17654" s="32" t="s">
        <v>160</v>
      </c>
      <c r="C17654">
        <f t="shared" si="275"/>
        <v>39044</v>
      </c>
    </row>
    <row r="17655" spans="1:3">
      <c r="A17655" s="32" t="s">
        <v>27015</v>
      </c>
      <c r="B17655" s="32" t="s">
        <v>160</v>
      </c>
      <c r="C17655">
        <f t="shared" si="275"/>
        <v>39045</v>
      </c>
    </row>
    <row r="17656" spans="1:3">
      <c r="A17656" s="32" t="s">
        <v>26702</v>
      </c>
      <c r="B17656" s="32" t="s">
        <v>160</v>
      </c>
      <c r="C17656">
        <f t="shared" si="275"/>
        <v>39046</v>
      </c>
    </row>
    <row r="17657" spans="1:3">
      <c r="A17657" s="32" t="s">
        <v>26703</v>
      </c>
      <c r="B17657" s="32" t="s">
        <v>160</v>
      </c>
      <c r="C17657">
        <f t="shared" si="275"/>
        <v>39047</v>
      </c>
    </row>
    <row r="17658" spans="1:3">
      <c r="A17658" s="32" t="s">
        <v>26704</v>
      </c>
      <c r="B17658" s="32" t="s">
        <v>160</v>
      </c>
      <c r="C17658">
        <f t="shared" si="275"/>
        <v>39051</v>
      </c>
    </row>
    <row r="17659" spans="1:3">
      <c r="A17659" s="32" t="s">
        <v>27016</v>
      </c>
      <c r="B17659" s="32" t="s">
        <v>160</v>
      </c>
      <c r="C17659">
        <f t="shared" si="275"/>
        <v>39054</v>
      </c>
    </row>
    <row r="17660" spans="1:3">
      <c r="A17660" s="32" t="s">
        <v>26912</v>
      </c>
      <c r="B17660" s="32" t="s">
        <v>160</v>
      </c>
      <c r="C17660">
        <f t="shared" si="275"/>
        <v>39056</v>
      </c>
    </row>
    <row r="17661" spans="1:3">
      <c r="A17661" s="32" t="s">
        <v>27017</v>
      </c>
      <c r="B17661" s="32" t="s">
        <v>160</v>
      </c>
      <c r="C17661">
        <f t="shared" si="275"/>
        <v>39057</v>
      </c>
    </row>
    <row r="17662" spans="1:3">
      <c r="A17662" s="32" t="s">
        <v>26705</v>
      </c>
      <c r="B17662" s="32" t="s">
        <v>160</v>
      </c>
      <c r="C17662">
        <f t="shared" si="275"/>
        <v>39058</v>
      </c>
    </row>
    <row r="17663" spans="1:3">
      <c r="A17663" s="32" t="s">
        <v>26706</v>
      </c>
      <c r="B17663" s="32" t="s">
        <v>160</v>
      </c>
      <c r="C17663">
        <f t="shared" si="275"/>
        <v>39059</v>
      </c>
    </row>
    <row r="17664" spans="1:3">
      <c r="A17664" s="32" t="s">
        <v>26913</v>
      </c>
      <c r="B17664" s="32" t="s">
        <v>160</v>
      </c>
      <c r="C17664">
        <f t="shared" si="275"/>
        <v>39060</v>
      </c>
    </row>
    <row r="17665" spans="1:3">
      <c r="A17665" s="32" t="s">
        <v>27135</v>
      </c>
      <c r="B17665" s="32" t="s">
        <v>160</v>
      </c>
      <c r="C17665">
        <f t="shared" si="275"/>
        <v>39061</v>
      </c>
    </row>
    <row r="17666" spans="1:3">
      <c r="A17666" s="32" t="s">
        <v>26707</v>
      </c>
      <c r="B17666" s="32" t="s">
        <v>160</v>
      </c>
      <c r="C17666">
        <f t="shared" ref="C17666:C17729" si="276">1*A17666</f>
        <v>39062</v>
      </c>
    </row>
    <row r="17667" spans="1:3">
      <c r="A17667" s="32" t="s">
        <v>27106</v>
      </c>
      <c r="B17667" s="32" t="s">
        <v>160</v>
      </c>
      <c r="C17667">
        <f t="shared" si="276"/>
        <v>39063</v>
      </c>
    </row>
    <row r="17668" spans="1:3">
      <c r="A17668" s="32" t="s">
        <v>27107</v>
      </c>
      <c r="B17668" s="32" t="s">
        <v>160</v>
      </c>
      <c r="C17668">
        <f t="shared" si="276"/>
        <v>39066</v>
      </c>
    </row>
    <row r="17669" spans="1:3">
      <c r="A17669" s="32" t="s">
        <v>26708</v>
      </c>
      <c r="B17669" s="32" t="s">
        <v>160</v>
      </c>
      <c r="C17669">
        <f t="shared" si="276"/>
        <v>39067</v>
      </c>
    </row>
    <row r="17670" spans="1:3">
      <c r="A17670" s="32" t="s">
        <v>27136</v>
      </c>
      <c r="B17670" s="32" t="s">
        <v>160</v>
      </c>
      <c r="C17670">
        <f t="shared" si="276"/>
        <v>39069</v>
      </c>
    </row>
    <row r="17671" spans="1:3">
      <c r="A17671" s="32" t="s">
        <v>26709</v>
      </c>
      <c r="B17671" s="32" t="s">
        <v>160</v>
      </c>
      <c r="C17671">
        <f t="shared" si="276"/>
        <v>39071</v>
      </c>
    </row>
    <row r="17672" spans="1:3">
      <c r="A17672" s="32" t="s">
        <v>26710</v>
      </c>
      <c r="B17672" s="32" t="s">
        <v>160</v>
      </c>
      <c r="C17672">
        <f t="shared" si="276"/>
        <v>39072</v>
      </c>
    </row>
    <row r="17673" spans="1:3">
      <c r="A17673" s="32" t="s">
        <v>26914</v>
      </c>
      <c r="B17673" s="32" t="s">
        <v>160</v>
      </c>
      <c r="C17673">
        <f t="shared" si="276"/>
        <v>39073</v>
      </c>
    </row>
    <row r="17674" spans="1:3">
      <c r="A17674" s="32" t="s">
        <v>26711</v>
      </c>
      <c r="B17674" s="32" t="s">
        <v>160</v>
      </c>
      <c r="C17674">
        <f t="shared" si="276"/>
        <v>39074</v>
      </c>
    </row>
    <row r="17675" spans="1:3">
      <c r="A17675" s="32" t="s">
        <v>26712</v>
      </c>
      <c r="B17675" s="32" t="s">
        <v>160</v>
      </c>
      <c r="C17675">
        <f t="shared" si="276"/>
        <v>39077</v>
      </c>
    </row>
    <row r="17676" spans="1:3">
      <c r="A17676" s="32" t="s">
        <v>27018</v>
      </c>
      <c r="B17676" s="32" t="s">
        <v>160</v>
      </c>
      <c r="C17676">
        <f t="shared" si="276"/>
        <v>39078</v>
      </c>
    </row>
    <row r="17677" spans="1:3">
      <c r="A17677" s="32" t="s">
        <v>26713</v>
      </c>
      <c r="B17677" s="32" t="s">
        <v>160</v>
      </c>
      <c r="C17677">
        <f t="shared" si="276"/>
        <v>39079</v>
      </c>
    </row>
    <row r="17678" spans="1:3">
      <c r="A17678" s="32" t="s">
        <v>26915</v>
      </c>
      <c r="B17678" s="32" t="s">
        <v>160</v>
      </c>
      <c r="C17678">
        <f t="shared" si="276"/>
        <v>39080</v>
      </c>
    </row>
    <row r="17679" spans="1:3">
      <c r="A17679" s="32" t="s">
        <v>27108</v>
      </c>
      <c r="B17679" s="32" t="s">
        <v>160</v>
      </c>
      <c r="C17679">
        <f t="shared" si="276"/>
        <v>39081</v>
      </c>
    </row>
    <row r="17680" spans="1:3">
      <c r="A17680" s="32" t="s">
        <v>27019</v>
      </c>
      <c r="B17680" s="32" t="s">
        <v>160</v>
      </c>
      <c r="C17680">
        <f t="shared" si="276"/>
        <v>39082</v>
      </c>
    </row>
    <row r="17681" spans="1:3">
      <c r="A17681" s="32" t="s">
        <v>26714</v>
      </c>
      <c r="B17681" s="32" t="s">
        <v>160</v>
      </c>
      <c r="C17681">
        <f t="shared" si="276"/>
        <v>39083</v>
      </c>
    </row>
    <row r="17682" spans="1:3">
      <c r="A17682" s="32" t="s">
        <v>26715</v>
      </c>
      <c r="B17682" s="32" t="s">
        <v>160</v>
      </c>
      <c r="C17682">
        <f t="shared" si="276"/>
        <v>39086</v>
      </c>
    </row>
    <row r="17683" spans="1:3">
      <c r="A17683" s="32" t="s">
        <v>27020</v>
      </c>
      <c r="B17683" s="32" t="s">
        <v>160</v>
      </c>
      <c r="C17683">
        <f t="shared" si="276"/>
        <v>39087</v>
      </c>
    </row>
    <row r="17684" spans="1:3">
      <c r="A17684" s="32" t="s">
        <v>26916</v>
      </c>
      <c r="B17684" s="32" t="s">
        <v>160</v>
      </c>
      <c r="C17684">
        <f t="shared" si="276"/>
        <v>39088</v>
      </c>
    </row>
    <row r="17685" spans="1:3">
      <c r="A17685" s="32" t="s">
        <v>26716</v>
      </c>
      <c r="B17685" s="32" t="s">
        <v>160</v>
      </c>
      <c r="C17685">
        <f t="shared" si="276"/>
        <v>39090</v>
      </c>
    </row>
    <row r="17686" spans="1:3">
      <c r="A17686" s="32" t="s">
        <v>27021</v>
      </c>
      <c r="B17686" s="32" t="s">
        <v>160</v>
      </c>
      <c r="C17686">
        <f t="shared" si="276"/>
        <v>39092</v>
      </c>
    </row>
    <row r="17687" spans="1:3">
      <c r="A17687" s="32" t="s">
        <v>26917</v>
      </c>
      <c r="B17687" s="32" t="s">
        <v>160</v>
      </c>
      <c r="C17687">
        <f t="shared" si="276"/>
        <v>39094</v>
      </c>
    </row>
    <row r="17688" spans="1:3">
      <c r="A17688" s="32" t="s">
        <v>26717</v>
      </c>
      <c r="B17688" s="32" t="s">
        <v>160</v>
      </c>
      <c r="C17688">
        <f t="shared" si="276"/>
        <v>39095</v>
      </c>
    </row>
    <row r="17689" spans="1:3">
      <c r="A17689" s="32" t="s">
        <v>26718</v>
      </c>
      <c r="B17689" s="32" t="s">
        <v>160</v>
      </c>
      <c r="C17689">
        <f t="shared" si="276"/>
        <v>39096</v>
      </c>
    </row>
    <row r="17690" spans="1:3">
      <c r="A17690" s="32" t="s">
        <v>27022</v>
      </c>
      <c r="B17690" s="32" t="s">
        <v>160</v>
      </c>
      <c r="C17690">
        <f t="shared" si="276"/>
        <v>39097</v>
      </c>
    </row>
    <row r="17691" spans="1:3">
      <c r="A17691" s="32" t="s">
        <v>26719</v>
      </c>
      <c r="B17691" s="32" t="s">
        <v>160</v>
      </c>
      <c r="C17691">
        <f t="shared" si="276"/>
        <v>39098</v>
      </c>
    </row>
    <row r="17692" spans="1:3">
      <c r="A17692" s="32" t="s">
        <v>26720</v>
      </c>
      <c r="B17692" s="32" t="s">
        <v>160</v>
      </c>
      <c r="C17692">
        <f t="shared" si="276"/>
        <v>39107</v>
      </c>
    </row>
    <row r="17693" spans="1:3">
      <c r="A17693" s="32" t="s">
        <v>26721</v>
      </c>
      <c r="B17693" s="32" t="s">
        <v>160</v>
      </c>
      <c r="C17693">
        <f t="shared" si="276"/>
        <v>39108</v>
      </c>
    </row>
    <row r="17694" spans="1:3">
      <c r="A17694" s="32" t="s">
        <v>27023</v>
      </c>
      <c r="B17694" s="32" t="s">
        <v>160</v>
      </c>
      <c r="C17694">
        <f t="shared" si="276"/>
        <v>39109</v>
      </c>
    </row>
    <row r="17695" spans="1:3">
      <c r="A17695" s="32" t="s">
        <v>27109</v>
      </c>
      <c r="B17695" s="32" t="s">
        <v>160</v>
      </c>
      <c r="C17695">
        <f t="shared" si="276"/>
        <v>39110</v>
      </c>
    </row>
    <row r="17696" spans="1:3">
      <c r="A17696" s="32" t="s">
        <v>26722</v>
      </c>
      <c r="B17696" s="32" t="s">
        <v>160</v>
      </c>
      <c r="C17696">
        <f t="shared" si="276"/>
        <v>39111</v>
      </c>
    </row>
    <row r="17697" spans="1:3">
      <c r="A17697" s="32" t="s">
        <v>27024</v>
      </c>
      <c r="B17697" s="32" t="s">
        <v>160</v>
      </c>
      <c r="C17697">
        <f t="shared" si="276"/>
        <v>39113</v>
      </c>
    </row>
    <row r="17698" spans="1:3">
      <c r="A17698" s="32" t="s">
        <v>26723</v>
      </c>
      <c r="B17698" s="32" t="s">
        <v>160</v>
      </c>
      <c r="C17698">
        <f t="shared" si="276"/>
        <v>39114</v>
      </c>
    </row>
    <row r="17699" spans="1:3">
      <c r="A17699" s="32" t="s">
        <v>26918</v>
      </c>
      <c r="B17699" s="32" t="s">
        <v>160</v>
      </c>
      <c r="C17699">
        <f t="shared" si="276"/>
        <v>39115</v>
      </c>
    </row>
    <row r="17700" spans="1:3">
      <c r="A17700" s="32" t="s">
        <v>26724</v>
      </c>
      <c r="B17700" s="32" t="s">
        <v>160</v>
      </c>
      <c r="C17700">
        <f t="shared" si="276"/>
        <v>39116</v>
      </c>
    </row>
    <row r="17701" spans="1:3">
      <c r="A17701" s="32" t="s">
        <v>26725</v>
      </c>
      <c r="B17701" s="32" t="s">
        <v>160</v>
      </c>
      <c r="C17701">
        <f t="shared" si="276"/>
        <v>39117</v>
      </c>
    </row>
    <row r="17702" spans="1:3">
      <c r="A17702" s="32" t="s">
        <v>26726</v>
      </c>
      <c r="B17702" s="32" t="s">
        <v>160</v>
      </c>
      <c r="C17702">
        <f t="shared" si="276"/>
        <v>39119</v>
      </c>
    </row>
    <row r="17703" spans="1:3">
      <c r="A17703" s="32" t="s">
        <v>26727</v>
      </c>
      <c r="B17703" s="32" t="s">
        <v>160</v>
      </c>
      <c r="C17703">
        <f t="shared" si="276"/>
        <v>39120</v>
      </c>
    </row>
    <row r="17704" spans="1:3">
      <c r="A17704" s="32" t="s">
        <v>27110</v>
      </c>
      <c r="B17704" s="32" t="s">
        <v>160</v>
      </c>
      <c r="C17704">
        <f t="shared" si="276"/>
        <v>39121</v>
      </c>
    </row>
    <row r="17705" spans="1:3">
      <c r="A17705" s="32" t="s">
        <v>26728</v>
      </c>
      <c r="B17705" s="32" t="s">
        <v>160</v>
      </c>
      <c r="C17705">
        <f t="shared" si="276"/>
        <v>39122</v>
      </c>
    </row>
    <row r="17706" spans="1:3">
      <c r="A17706" s="32" t="s">
        <v>26919</v>
      </c>
      <c r="B17706" s="32" t="s">
        <v>160</v>
      </c>
      <c r="C17706">
        <f t="shared" si="276"/>
        <v>39130</v>
      </c>
    </row>
    <row r="17707" spans="1:3">
      <c r="A17707" s="32" t="s">
        <v>27111</v>
      </c>
      <c r="B17707" s="32" t="s">
        <v>160</v>
      </c>
      <c r="C17707">
        <f t="shared" si="276"/>
        <v>39140</v>
      </c>
    </row>
    <row r="17708" spans="1:3">
      <c r="A17708" s="32" t="s">
        <v>26729</v>
      </c>
      <c r="B17708" s="32" t="s">
        <v>160</v>
      </c>
      <c r="C17708">
        <f t="shared" si="276"/>
        <v>39144</v>
      </c>
    </row>
    <row r="17709" spans="1:3">
      <c r="A17709" s="32" t="s">
        <v>27025</v>
      </c>
      <c r="B17709" s="32" t="s">
        <v>160</v>
      </c>
      <c r="C17709">
        <f t="shared" si="276"/>
        <v>39145</v>
      </c>
    </row>
    <row r="17710" spans="1:3">
      <c r="A17710" s="32" t="s">
        <v>26730</v>
      </c>
      <c r="B17710" s="32" t="s">
        <v>160</v>
      </c>
      <c r="C17710">
        <f t="shared" si="276"/>
        <v>39146</v>
      </c>
    </row>
    <row r="17711" spans="1:3">
      <c r="A17711" s="32" t="s">
        <v>27112</v>
      </c>
      <c r="B17711" s="32" t="s">
        <v>160</v>
      </c>
      <c r="C17711">
        <f t="shared" si="276"/>
        <v>39148</v>
      </c>
    </row>
    <row r="17712" spans="1:3">
      <c r="A17712" s="32" t="s">
        <v>26731</v>
      </c>
      <c r="B17712" s="32" t="s">
        <v>160</v>
      </c>
      <c r="C17712">
        <f t="shared" si="276"/>
        <v>39149</v>
      </c>
    </row>
    <row r="17713" spans="1:3">
      <c r="A17713" s="32" t="s">
        <v>26732</v>
      </c>
      <c r="B17713" s="32" t="s">
        <v>160</v>
      </c>
      <c r="C17713">
        <f t="shared" si="276"/>
        <v>39150</v>
      </c>
    </row>
    <row r="17714" spans="1:3">
      <c r="A17714" s="32" t="s">
        <v>27026</v>
      </c>
      <c r="B17714" s="32" t="s">
        <v>160</v>
      </c>
      <c r="C17714">
        <f t="shared" si="276"/>
        <v>39151</v>
      </c>
    </row>
    <row r="17715" spans="1:3">
      <c r="A17715" s="32" t="s">
        <v>27113</v>
      </c>
      <c r="B17715" s="32" t="s">
        <v>160</v>
      </c>
      <c r="C17715">
        <f t="shared" si="276"/>
        <v>39152</v>
      </c>
    </row>
    <row r="17716" spans="1:3">
      <c r="A17716" s="32" t="s">
        <v>26920</v>
      </c>
      <c r="B17716" s="32" t="s">
        <v>160</v>
      </c>
      <c r="C17716">
        <f t="shared" si="276"/>
        <v>39153</v>
      </c>
    </row>
    <row r="17717" spans="1:3">
      <c r="A17717" s="32" t="s">
        <v>27027</v>
      </c>
      <c r="B17717" s="32" t="s">
        <v>160</v>
      </c>
      <c r="C17717">
        <f t="shared" si="276"/>
        <v>39154</v>
      </c>
    </row>
    <row r="17718" spans="1:3">
      <c r="A17718" s="32" t="s">
        <v>26733</v>
      </c>
      <c r="B17718" s="32" t="s">
        <v>160</v>
      </c>
      <c r="C17718">
        <f t="shared" si="276"/>
        <v>39156</v>
      </c>
    </row>
    <row r="17719" spans="1:3">
      <c r="A17719" s="32" t="s">
        <v>26734</v>
      </c>
      <c r="B17719" s="32" t="s">
        <v>160</v>
      </c>
      <c r="C17719">
        <f t="shared" si="276"/>
        <v>39157</v>
      </c>
    </row>
    <row r="17720" spans="1:3">
      <c r="A17720" s="32" t="s">
        <v>26735</v>
      </c>
      <c r="B17720" s="32" t="s">
        <v>160</v>
      </c>
      <c r="C17720">
        <f t="shared" si="276"/>
        <v>39158</v>
      </c>
    </row>
    <row r="17721" spans="1:3">
      <c r="A17721" s="32" t="s">
        <v>27028</v>
      </c>
      <c r="B17721" s="32" t="s">
        <v>160</v>
      </c>
      <c r="C17721">
        <f t="shared" si="276"/>
        <v>39159</v>
      </c>
    </row>
    <row r="17722" spans="1:3">
      <c r="A17722" s="32" t="s">
        <v>26736</v>
      </c>
      <c r="B17722" s="32" t="s">
        <v>160</v>
      </c>
      <c r="C17722">
        <f t="shared" si="276"/>
        <v>39160</v>
      </c>
    </row>
    <row r="17723" spans="1:3">
      <c r="A17723" s="32" t="s">
        <v>27029</v>
      </c>
      <c r="B17723" s="32" t="s">
        <v>160</v>
      </c>
      <c r="C17723">
        <f t="shared" si="276"/>
        <v>39161</v>
      </c>
    </row>
    <row r="17724" spans="1:3">
      <c r="A17724" s="32" t="s">
        <v>26921</v>
      </c>
      <c r="B17724" s="32" t="s">
        <v>160</v>
      </c>
      <c r="C17724">
        <f t="shared" si="276"/>
        <v>39162</v>
      </c>
    </row>
    <row r="17725" spans="1:3">
      <c r="A17725" s="32" t="s">
        <v>26737</v>
      </c>
      <c r="B17725" s="32" t="s">
        <v>160</v>
      </c>
      <c r="C17725">
        <f t="shared" si="276"/>
        <v>39163</v>
      </c>
    </row>
    <row r="17726" spans="1:3">
      <c r="A17726" s="32" t="s">
        <v>26738</v>
      </c>
      <c r="B17726" s="32" t="s">
        <v>160</v>
      </c>
      <c r="C17726">
        <f t="shared" si="276"/>
        <v>39165</v>
      </c>
    </row>
    <row r="17727" spans="1:3">
      <c r="A17727" s="32" t="s">
        <v>26739</v>
      </c>
      <c r="B17727" s="32" t="s">
        <v>160</v>
      </c>
      <c r="C17727">
        <f t="shared" si="276"/>
        <v>39166</v>
      </c>
    </row>
    <row r="17728" spans="1:3">
      <c r="A17728" s="32" t="s">
        <v>26740</v>
      </c>
      <c r="B17728" s="32" t="s">
        <v>160</v>
      </c>
      <c r="C17728">
        <f t="shared" si="276"/>
        <v>39167</v>
      </c>
    </row>
    <row r="17729" spans="1:3">
      <c r="A17729" s="32" t="s">
        <v>26741</v>
      </c>
      <c r="B17729" s="32" t="s">
        <v>160</v>
      </c>
      <c r="C17729">
        <f t="shared" si="276"/>
        <v>39168</v>
      </c>
    </row>
    <row r="17730" spans="1:3">
      <c r="A17730" s="32" t="s">
        <v>27030</v>
      </c>
      <c r="B17730" s="32" t="s">
        <v>160</v>
      </c>
      <c r="C17730">
        <f t="shared" ref="C17730:C17793" si="277">1*A17730</f>
        <v>39169</v>
      </c>
    </row>
    <row r="17731" spans="1:3">
      <c r="A17731" s="32" t="s">
        <v>26922</v>
      </c>
      <c r="B17731" s="32" t="s">
        <v>160</v>
      </c>
      <c r="C17731">
        <f t="shared" si="277"/>
        <v>39170</v>
      </c>
    </row>
    <row r="17732" spans="1:3">
      <c r="A17732" s="32" t="s">
        <v>26742</v>
      </c>
      <c r="B17732" s="32" t="s">
        <v>160</v>
      </c>
      <c r="C17732">
        <f t="shared" si="277"/>
        <v>39171</v>
      </c>
    </row>
    <row r="17733" spans="1:3">
      <c r="A17733" s="32" t="s">
        <v>26743</v>
      </c>
      <c r="B17733" s="32" t="s">
        <v>160</v>
      </c>
      <c r="C17733">
        <f t="shared" si="277"/>
        <v>39173</v>
      </c>
    </row>
    <row r="17734" spans="1:3">
      <c r="A17734" s="32" t="s">
        <v>26744</v>
      </c>
      <c r="B17734" s="32" t="s">
        <v>160</v>
      </c>
      <c r="C17734">
        <f t="shared" si="277"/>
        <v>39174</v>
      </c>
    </row>
    <row r="17735" spans="1:3">
      <c r="A17735" s="32" t="s">
        <v>27031</v>
      </c>
      <c r="B17735" s="32" t="s">
        <v>160</v>
      </c>
      <c r="C17735">
        <f t="shared" si="277"/>
        <v>39175</v>
      </c>
    </row>
    <row r="17736" spans="1:3">
      <c r="A17736" s="32" t="s">
        <v>26745</v>
      </c>
      <c r="B17736" s="32" t="s">
        <v>160</v>
      </c>
      <c r="C17736">
        <f t="shared" si="277"/>
        <v>39176</v>
      </c>
    </row>
    <row r="17737" spans="1:3">
      <c r="A17737" s="32" t="s">
        <v>27114</v>
      </c>
      <c r="B17737" s="32" t="s">
        <v>160</v>
      </c>
      <c r="C17737">
        <f t="shared" si="277"/>
        <v>39177</v>
      </c>
    </row>
    <row r="17738" spans="1:3">
      <c r="A17738" s="32" t="s">
        <v>26746</v>
      </c>
      <c r="B17738" s="32" t="s">
        <v>160</v>
      </c>
      <c r="C17738">
        <f t="shared" si="277"/>
        <v>39179</v>
      </c>
    </row>
    <row r="17739" spans="1:3">
      <c r="A17739" s="32" t="s">
        <v>26747</v>
      </c>
      <c r="B17739" s="32" t="s">
        <v>160</v>
      </c>
      <c r="C17739">
        <f t="shared" si="277"/>
        <v>39180</v>
      </c>
    </row>
    <row r="17740" spans="1:3">
      <c r="A17740" s="32" t="s">
        <v>27032</v>
      </c>
      <c r="B17740" s="32" t="s">
        <v>160</v>
      </c>
      <c r="C17740">
        <f t="shared" si="277"/>
        <v>39181</v>
      </c>
    </row>
    <row r="17741" spans="1:3">
      <c r="A17741" s="32" t="s">
        <v>26748</v>
      </c>
      <c r="B17741" s="32" t="s">
        <v>160</v>
      </c>
      <c r="C17741">
        <f t="shared" si="277"/>
        <v>39182</v>
      </c>
    </row>
    <row r="17742" spans="1:3">
      <c r="A17742" s="32" t="s">
        <v>26923</v>
      </c>
      <c r="B17742" s="32" t="s">
        <v>160</v>
      </c>
      <c r="C17742">
        <f t="shared" si="277"/>
        <v>39183</v>
      </c>
    </row>
    <row r="17743" spans="1:3">
      <c r="A17743" s="32" t="s">
        <v>27115</v>
      </c>
      <c r="B17743" s="32" t="s">
        <v>160</v>
      </c>
      <c r="C17743">
        <f t="shared" si="277"/>
        <v>39189</v>
      </c>
    </row>
    <row r="17744" spans="1:3">
      <c r="A17744" s="32" t="s">
        <v>26749</v>
      </c>
      <c r="B17744" s="32" t="s">
        <v>160</v>
      </c>
      <c r="C17744">
        <f t="shared" si="277"/>
        <v>39190</v>
      </c>
    </row>
    <row r="17745" spans="1:3">
      <c r="A17745" s="32" t="s">
        <v>26750</v>
      </c>
      <c r="B17745" s="32" t="s">
        <v>160</v>
      </c>
      <c r="C17745">
        <f t="shared" si="277"/>
        <v>39191</v>
      </c>
    </row>
    <row r="17746" spans="1:3">
      <c r="A17746" s="32" t="s">
        <v>26751</v>
      </c>
      <c r="B17746" s="32" t="s">
        <v>160</v>
      </c>
      <c r="C17746">
        <f t="shared" si="277"/>
        <v>39192</v>
      </c>
    </row>
    <row r="17747" spans="1:3">
      <c r="A17747" s="32" t="s">
        <v>26752</v>
      </c>
      <c r="B17747" s="32" t="s">
        <v>160</v>
      </c>
      <c r="C17747">
        <f t="shared" si="277"/>
        <v>39193</v>
      </c>
    </row>
    <row r="17748" spans="1:3">
      <c r="A17748" s="32" t="s">
        <v>27033</v>
      </c>
      <c r="B17748" s="32" t="s">
        <v>160</v>
      </c>
      <c r="C17748">
        <f t="shared" si="277"/>
        <v>39194</v>
      </c>
    </row>
    <row r="17749" spans="1:3">
      <c r="A17749" s="32" t="s">
        <v>26753</v>
      </c>
      <c r="B17749" s="32" t="s">
        <v>160</v>
      </c>
      <c r="C17749">
        <f t="shared" si="277"/>
        <v>39201</v>
      </c>
    </row>
    <row r="17750" spans="1:3">
      <c r="A17750" s="32" t="s">
        <v>26754</v>
      </c>
      <c r="B17750" s="32" t="s">
        <v>160</v>
      </c>
      <c r="C17750">
        <f t="shared" si="277"/>
        <v>39202</v>
      </c>
    </row>
    <row r="17751" spans="1:3">
      <c r="A17751" s="32" t="s">
        <v>26755</v>
      </c>
      <c r="B17751" s="32" t="s">
        <v>160</v>
      </c>
      <c r="C17751">
        <f t="shared" si="277"/>
        <v>39203</v>
      </c>
    </row>
    <row r="17752" spans="1:3">
      <c r="A17752" s="32" t="s">
        <v>27034</v>
      </c>
      <c r="B17752" s="32" t="s">
        <v>160</v>
      </c>
      <c r="C17752">
        <f t="shared" si="277"/>
        <v>39204</v>
      </c>
    </row>
    <row r="17753" spans="1:3">
      <c r="A17753" s="32" t="s">
        <v>27116</v>
      </c>
      <c r="B17753" s="32" t="s">
        <v>160</v>
      </c>
      <c r="C17753">
        <f t="shared" si="277"/>
        <v>39205</v>
      </c>
    </row>
    <row r="17754" spans="1:3">
      <c r="A17754" s="32" t="s">
        <v>26924</v>
      </c>
      <c r="B17754" s="32" t="s">
        <v>160</v>
      </c>
      <c r="C17754">
        <f t="shared" si="277"/>
        <v>39206</v>
      </c>
    </row>
    <row r="17755" spans="1:3">
      <c r="A17755" s="32" t="s">
        <v>27035</v>
      </c>
      <c r="B17755" s="32" t="s">
        <v>160</v>
      </c>
      <c r="C17755">
        <f t="shared" si="277"/>
        <v>39207</v>
      </c>
    </row>
    <row r="17756" spans="1:3">
      <c r="A17756" s="32" t="s">
        <v>26756</v>
      </c>
      <c r="B17756" s="32" t="s">
        <v>160</v>
      </c>
      <c r="C17756">
        <f t="shared" si="277"/>
        <v>39208</v>
      </c>
    </row>
    <row r="17757" spans="1:3">
      <c r="A17757" s="32" t="s">
        <v>26757</v>
      </c>
      <c r="B17757" s="32" t="s">
        <v>160</v>
      </c>
      <c r="C17757">
        <f t="shared" si="277"/>
        <v>39209</v>
      </c>
    </row>
    <row r="17758" spans="1:3">
      <c r="A17758" s="32" t="s">
        <v>26925</v>
      </c>
      <c r="B17758" s="32" t="s">
        <v>160</v>
      </c>
      <c r="C17758">
        <f t="shared" si="277"/>
        <v>39210</v>
      </c>
    </row>
    <row r="17759" spans="1:3">
      <c r="A17759" s="32" t="s">
        <v>27036</v>
      </c>
      <c r="B17759" s="32" t="s">
        <v>160</v>
      </c>
      <c r="C17759">
        <f t="shared" si="277"/>
        <v>39211</v>
      </c>
    </row>
    <row r="17760" spans="1:3">
      <c r="A17760" s="32" t="s">
        <v>26758</v>
      </c>
      <c r="B17760" s="32" t="s">
        <v>160</v>
      </c>
      <c r="C17760">
        <f t="shared" si="277"/>
        <v>39212</v>
      </c>
    </row>
    <row r="17761" spans="1:3">
      <c r="A17761" s="32" t="s">
        <v>26926</v>
      </c>
      <c r="B17761" s="32" t="s">
        <v>160</v>
      </c>
      <c r="C17761">
        <f t="shared" si="277"/>
        <v>39213</v>
      </c>
    </row>
    <row r="17762" spans="1:3">
      <c r="A17762" s="32" t="s">
        <v>26759</v>
      </c>
      <c r="B17762" s="32" t="s">
        <v>160</v>
      </c>
      <c r="C17762">
        <f t="shared" si="277"/>
        <v>39215</v>
      </c>
    </row>
    <row r="17763" spans="1:3">
      <c r="A17763" s="32" t="s">
        <v>27037</v>
      </c>
      <c r="B17763" s="32" t="s">
        <v>160</v>
      </c>
      <c r="C17763">
        <f t="shared" si="277"/>
        <v>39216</v>
      </c>
    </row>
    <row r="17764" spans="1:3">
      <c r="A17764" s="32" t="s">
        <v>26760</v>
      </c>
      <c r="B17764" s="32" t="s">
        <v>160</v>
      </c>
      <c r="C17764">
        <f t="shared" si="277"/>
        <v>39217</v>
      </c>
    </row>
    <row r="17765" spans="1:3">
      <c r="A17765" s="32" t="s">
        <v>26927</v>
      </c>
      <c r="B17765" s="32" t="s">
        <v>160</v>
      </c>
      <c r="C17765">
        <f t="shared" si="277"/>
        <v>39218</v>
      </c>
    </row>
    <row r="17766" spans="1:3">
      <c r="A17766" s="32" t="s">
        <v>26761</v>
      </c>
      <c r="B17766" s="32" t="s">
        <v>160</v>
      </c>
      <c r="C17766">
        <f t="shared" si="277"/>
        <v>39225</v>
      </c>
    </row>
    <row r="17767" spans="1:3">
      <c r="A17767" s="32" t="s">
        <v>26762</v>
      </c>
      <c r="B17767" s="32" t="s">
        <v>160</v>
      </c>
      <c r="C17767">
        <f t="shared" si="277"/>
        <v>39232</v>
      </c>
    </row>
    <row r="17768" spans="1:3">
      <c r="A17768" s="32" t="s">
        <v>27138</v>
      </c>
      <c r="B17768" s="32" t="s">
        <v>160</v>
      </c>
      <c r="C17768">
        <f t="shared" si="277"/>
        <v>39235</v>
      </c>
    </row>
    <row r="17769" spans="1:3">
      <c r="A17769" s="32" t="s">
        <v>27038</v>
      </c>
      <c r="B17769" s="32" t="s">
        <v>160</v>
      </c>
      <c r="C17769">
        <f t="shared" si="277"/>
        <v>39236</v>
      </c>
    </row>
    <row r="17770" spans="1:3">
      <c r="A17770" s="32" t="s">
        <v>26763</v>
      </c>
      <c r="B17770" s="32" t="s">
        <v>160</v>
      </c>
      <c r="C17770">
        <f t="shared" si="277"/>
        <v>39250</v>
      </c>
    </row>
    <row r="17771" spans="1:3">
      <c r="A17771" s="32" t="s">
        <v>27039</v>
      </c>
      <c r="B17771" s="32" t="s">
        <v>160</v>
      </c>
      <c r="C17771">
        <f t="shared" si="277"/>
        <v>39269</v>
      </c>
    </row>
    <row r="17772" spans="1:3">
      <c r="A17772" s="32" t="s">
        <v>27040</v>
      </c>
      <c r="B17772" s="32" t="s">
        <v>160</v>
      </c>
      <c r="C17772">
        <f t="shared" si="277"/>
        <v>39271</v>
      </c>
    </row>
    <row r="17773" spans="1:3">
      <c r="A17773" s="32" t="s">
        <v>27041</v>
      </c>
      <c r="B17773" s="32" t="s">
        <v>160</v>
      </c>
      <c r="C17773">
        <f t="shared" si="277"/>
        <v>39272</v>
      </c>
    </row>
    <row r="17774" spans="1:3">
      <c r="A17774" s="32" t="s">
        <v>26764</v>
      </c>
      <c r="B17774" s="32" t="s">
        <v>160</v>
      </c>
      <c r="C17774">
        <f t="shared" si="277"/>
        <v>39282</v>
      </c>
    </row>
    <row r="17775" spans="1:3">
      <c r="A17775" s="32" t="s">
        <v>26928</v>
      </c>
      <c r="B17775" s="32" t="s">
        <v>160</v>
      </c>
      <c r="C17775">
        <f t="shared" si="277"/>
        <v>39283</v>
      </c>
    </row>
    <row r="17776" spans="1:3">
      <c r="A17776" s="32" t="s">
        <v>26765</v>
      </c>
      <c r="B17776" s="32" t="s">
        <v>160</v>
      </c>
      <c r="C17776">
        <f t="shared" si="277"/>
        <v>39284</v>
      </c>
    </row>
    <row r="17777" spans="1:3">
      <c r="A17777" s="32" t="s">
        <v>27117</v>
      </c>
      <c r="B17777" s="32" t="s">
        <v>160</v>
      </c>
      <c r="C17777">
        <f t="shared" si="277"/>
        <v>39286</v>
      </c>
    </row>
    <row r="17778" spans="1:3">
      <c r="A17778" s="32" t="s">
        <v>27042</v>
      </c>
      <c r="B17778" s="32" t="s">
        <v>160</v>
      </c>
      <c r="C17778">
        <f t="shared" si="277"/>
        <v>39288</v>
      </c>
    </row>
    <row r="17779" spans="1:3">
      <c r="A17779" s="32" t="s">
        <v>27043</v>
      </c>
      <c r="B17779" s="32" t="s">
        <v>160</v>
      </c>
      <c r="C17779">
        <f t="shared" si="277"/>
        <v>39289</v>
      </c>
    </row>
    <row r="17780" spans="1:3">
      <c r="A17780" s="32" t="s">
        <v>27044</v>
      </c>
      <c r="B17780" s="32" t="s">
        <v>160</v>
      </c>
      <c r="C17780">
        <f t="shared" si="277"/>
        <v>39296</v>
      </c>
    </row>
    <row r="17781" spans="1:3">
      <c r="A17781" s="32" t="s">
        <v>26929</v>
      </c>
      <c r="B17781" s="32" t="s">
        <v>160</v>
      </c>
      <c r="C17781">
        <f t="shared" si="277"/>
        <v>39298</v>
      </c>
    </row>
    <row r="17782" spans="1:3">
      <c r="A17782" s="32" t="s">
        <v>27045</v>
      </c>
      <c r="B17782" s="32" t="s">
        <v>160</v>
      </c>
      <c r="C17782">
        <f t="shared" si="277"/>
        <v>39301</v>
      </c>
    </row>
    <row r="17783" spans="1:3">
      <c r="A17783" s="32" t="s">
        <v>26766</v>
      </c>
      <c r="B17783" s="32" t="s">
        <v>160</v>
      </c>
      <c r="C17783">
        <f t="shared" si="277"/>
        <v>39302</v>
      </c>
    </row>
    <row r="17784" spans="1:3">
      <c r="A17784" s="32" t="s">
        <v>26767</v>
      </c>
      <c r="B17784" s="32" t="s">
        <v>160</v>
      </c>
      <c r="C17784">
        <f t="shared" si="277"/>
        <v>39303</v>
      </c>
    </row>
    <row r="17785" spans="1:3">
      <c r="A17785" s="32" t="s">
        <v>26930</v>
      </c>
      <c r="B17785" s="32" t="s">
        <v>160</v>
      </c>
      <c r="C17785">
        <f t="shared" si="277"/>
        <v>39304</v>
      </c>
    </row>
    <row r="17786" spans="1:3">
      <c r="A17786" s="32" t="s">
        <v>26768</v>
      </c>
      <c r="B17786" s="32" t="s">
        <v>160</v>
      </c>
      <c r="C17786">
        <f t="shared" si="277"/>
        <v>39305</v>
      </c>
    </row>
    <row r="17787" spans="1:3">
      <c r="A17787" s="32" t="s">
        <v>27046</v>
      </c>
      <c r="B17787" s="32" t="s">
        <v>160</v>
      </c>
      <c r="C17787">
        <f t="shared" si="277"/>
        <v>39307</v>
      </c>
    </row>
    <row r="17788" spans="1:3">
      <c r="A17788" s="32" t="s">
        <v>27047</v>
      </c>
      <c r="B17788" s="32" t="s">
        <v>160</v>
      </c>
      <c r="C17788">
        <f t="shared" si="277"/>
        <v>39309</v>
      </c>
    </row>
    <row r="17789" spans="1:3">
      <c r="A17789" s="32" t="s">
        <v>26769</v>
      </c>
      <c r="B17789" s="32" t="s">
        <v>160</v>
      </c>
      <c r="C17789">
        <f t="shared" si="277"/>
        <v>39320</v>
      </c>
    </row>
    <row r="17790" spans="1:3">
      <c r="A17790" s="32" t="s">
        <v>26770</v>
      </c>
      <c r="B17790" s="32" t="s">
        <v>160</v>
      </c>
      <c r="C17790">
        <f t="shared" si="277"/>
        <v>39322</v>
      </c>
    </row>
    <row r="17791" spans="1:3">
      <c r="A17791" s="32" t="s">
        <v>26931</v>
      </c>
      <c r="B17791" s="32" t="s">
        <v>160</v>
      </c>
      <c r="C17791">
        <f t="shared" si="277"/>
        <v>39323</v>
      </c>
    </row>
    <row r="17792" spans="1:3">
      <c r="A17792" s="32" t="s">
        <v>27118</v>
      </c>
      <c r="B17792" s="32" t="s">
        <v>160</v>
      </c>
      <c r="C17792">
        <f t="shared" si="277"/>
        <v>39324</v>
      </c>
    </row>
    <row r="17793" spans="1:3">
      <c r="A17793" s="32" t="s">
        <v>26771</v>
      </c>
      <c r="B17793" s="32" t="s">
        <v>160</v>
      </c>
      <c r="C17793">
        <f t="shared" si="277"/>
        <v>39325</v>
      </c>
    </row>
    <row r="17794" spans="1:3">
      <c r="A17794" s="32" t="s">
        <v>27048</v>
      </c>
      <c r="B17794" s="32" t="s">
        <v>160</v>
      </c>
      <c r="C17794">
        <f t="shared" ref="C17794:C17857" si="278">1*A17794</f>
        <v>39326</v>
      </c>
    </row>
    <row r="17795" spans="1:3">
      <c r="A17795" s="32" t="s">
        <v>26772</v>
      </c>
      <c r="B17795" s="32" t="s">
        <v>160</v>
      </c>
      <c r="C17795">
        <f t="shared" si="278"/>
        <v>39327</v>
      </c>
    </row>
    <row r="17796" spans="1:3">
      <c r="A17796" s="32" t="s">
        <v>26773</v>
      </c>
      <c r="B17796" s="32" t="s">
        <v>160</v>
      </c>
      <c r="C17796">
        <f t="shared" si="278"/>
        <v>39328</v>
      </c>
    </row>
    <row r="17797" spans="1:3">
      <c r="A17797" s="32" t="s">
        <v>26932</v>
      </c>
      <c r="B17797" s="32" t="s">
        <v>160</v>
      </c>
      <c r="C17797">
        <f t="shared" si="278"/>
        <v>39330</v>
      </c>
    </row>
    <row r="17798" spans="1:3">
      <c r="A17798" s="32" t="s">
        <v>26774</v>
      </c>
      <c r="B17798" s="32" t="s">
        <v>160</v>
      </c>
      <c r="C17798">
        <f t="shared" si="278"/>
        <v>39332</v>
      </c>
    </row>
    <row r="17799" spans="1:3">
      <c r="A17799" s="32" t="s">
        <v>26775</v>
      </c>
      <c r="B17799" s="32" t="s">
        <v>160</v>
      </c>
      <c r="C17799">
        <f t="shared" si="278"/>
        <v>39335</v>
      </c>
    </row>
    <row r="17800" spans="1:3">
      <c r="A17800" s="32" t="s">
        <v>27119</v>
      </c>
      <c r="B17800" s="32" t="s">
        <v>160</v>
      </c>
      <c r="C17800">
        <f t="shared" si="278"/>
        <v>39336</v>
      </c>
    </row>
    <row r="17801" spans="1:3">
      <c r="A17801" s="32" t="s">
        <v>27049</v>
      </c>
      <c r="B17801" s="32" t="s">
        <v>160</v>
      </c>
      <c r="C17801">
        <f t="shared" si="278"/>
        <v>39337</v>
      </c>
    </row>
    <row r="17802" spans="1:3">
      <c r="A17802" s="32" t="s">
        <v>26933</v>
      </c>
      <c r="B17802" s="32" t="s">
        <v>160</v>
      </c>
      <c r="C17802">
        <f t="shared" si="278"/>
        <v>39338</v>
      </c>
    </row>
    <row r="17803" spans="1:3">
      <c r="A17803" s="32" t="s">
        <v>27050</v>
      </c>
      <c r="B17803" s="32" t="s">
        <v>160</v>
      </c>
      <c r="C17803">
        <f t="shared" si="278"/>
        <v>39339</v>
      </c>
    </row>
    <row r="17804" spans="1:3">
      <c r="A17804" s="32" t="s">
        <v>26934</v>
      </c>
      <c r="B17804" s="32" t="s">
        <v>160</v>
      </c>
      <c r="C17804">
        <f t="shared" si="278"/>
        <v>39341</v>
      </c>
    </row>
    <row r="17805" spans="1:3">
      <c r="A17805" s="32" t="s">
        <v>26935</v>
      </c>
      <c r="B17805" s="32" t="s">
        <v>160</v>
      </c>
      <c r="C17805">
        <f t="shared" si="278"/>
        <v>39342</v>
      </c>
    </row>
    <row r="17806" spans="1:3">
      <c r="A17806" s="32" t="s">
        <v>26776</v>
      </c>
      <c r="B17806" s="32" t="s">
        <v>160</v>
      </c>
      <c r="C17806">
        <f t="shared" si="278"/>
        <v>39345</v>
      </c>
    </row>
    <row r="17807" spans="1:3">
      <c r="A17807" s="32" t="s">
        <v>26777</v>
      </c>
      <c r="B17807" s="32" t="s">
        <v>160</v>
      </c>
      <c r="C17807">
        <f t="shared" si="278"/>
        <v>39346</v>
      </c>
    </row>
    <row r="17808" spans="1:3">
      <c r="A17808" s="32" t="s">
        <v>26778</v>
      </c>
      <c r="B17808" s="32" t="s">
        <v>160</v>
      </c>
      <c r="C17808">
        <f t="shared" si="278"/>
        <v>39347</v>
      </c>
    </row>
    <row r="17809" spans="1:3">
      <c r="A17809" s="32" t="s">
        <v>26779</v>
      </c>
      <c r="B17809" s="32" t="s">
        <v>160</v>
      </c>
      <c r="C17809">
        <f t="shared" si="278"/>
        <v>39348</v>
      </c>
    </row>
    <row r="17810" spans="1:3">
      <c r="A17810" s="32" t="s">
        <v>26780</v>
      </c>
      <c r="B17810" s="32" t="s">
        <v>160</v>
      </c>
      <c r="C17810">
        <f t="shared" si="278"/>
        <v>39350</v>
      </c>
    </row>
    <row r="17811" spans="1:3">
      <c r="A17811" s="32" t="s">
        <v>26781</v>
      </c>
      <c r="B17811" s="32" t="s">
        <v>160</v>
      </c>
      <c r="C17811">
        <f t="shared" si="278"/>
        <v>39352</v>
      </c>
    </row>
    <row r="17812" spans="1:3">
      <c r="A17812" s="32" t="s">
        <v>26936</v>
      </c>
      <c r="B17812" s="32" t="s">
        <v>160</v>
      </c>
      <c r="C17812">
        <f t="shared" si="278"/>
        <v>39354</v>
      </c>
    </row>
    <row r="17813" spans="1:3">
      <c r="A17813" s="32" t="s">
        <v>26782</v>
      </c>
      <c r="B17813" s="32" t="s">
        <v>160</v>
      </c>
      <c r="C17813">
        <f t="shared" si="278"/>
        <v>39355</v>
      </c>
    </row>
    <row r="17814" spans="1:3">
      <c r="A17814" s="32" t="s">
        <v>27051</v>
      </c>
      <c r="B17814" s="32" t="s">
        <v>160</v>
      </c>
      <c r="C17814">
        <f t="shared" si="278"/>
        <v>39356</v>
      </c>
    </row>
    <row r="17815" spans="1:3">
      <c r="A17815" s="32" t="s">
        <v>26783</v>
      </c>
      <c r="B17815" s="32" t="s">
        <v>160</v>
      </c>
      <c r="C17815">
        <f t="shared" si="278"/>
        <v>39358</v>
      </c>
    </row>
    <row r="17816" spans="1:3">
      <c r="A17816" s="32" t="s">
        <v>27120</v>
      </c>
      <c r="B17816" s="32" t="s">
        <v>160</v>
      </c>
      <c r="C17816">
        <f t="shared" si="278"/>
        <v>39359</v>
      </c>
    </row>
    <row r="17817" spans="1:3">
      <c r="A17817" s="32" t="s">
        <v>27052</v>
      </c>
      <c r="B17817" s="32" t="s">
        <v>160</v>
      </c>
      <c r="C17817">
        <f t="shared" si="278"/>
        <v>39360</v>
      </c>
    </row>
    <row r="17818" spans="1:3">
      <c r="A17818" s="32" t="s">
        <v>26784</v>
      </c>
      <c r="B17818" s="32" t="s">
        <v>160</v>
      </c>
      <c r="C17818">
        <f t="shared" si="278"/>
        <v>39361</v>
      </c>
    </row>
    <row r="17819" spans="1:3">
      <c r="A17819" s="32" t="s">
        <v>26937</v>
      </c>
      <c r="B17819" s="32" t="s">
        <v>160</v>
      </c>
      <c r="C17819">
        <f t="shared" si="278"/>
        <v>39362</v>
      </c>
    </row>
    <row r="17820" spans="1:3">
      <c r="A17820" s="32" t="s">
        <v>27121</v>
      </c>
      <c r="B17820" s="32" t="s">
        <v>160</v>
      </c>
      <c r="C17820">
        <f t="shared" si="278"/>
        <v>39363</v>
      </c>
    </row>
    <row r="17821" spans="1:3">
      <c r="A17821" s="32" t="s">
        <v>26785</v>
      </c>
      <c r="B17821" s="32" t="s">
        <v>160</v>
      </c>
      <c r="C17821">
        <f t="shared" si="278"/>
        <v>39364</v>
      </c>
    </row>
    <row r="17822" spans="1:3">
      <c r="A17822" s="32" t="s">
        <v>27053</v>
      </c>
      <c r="B17822" s="32" t="s">
        <v>160</v>
      </c>
      <c r="C17822">
        <f t="shared" si="278"/>
        <v>39365</v>
      </c>
    </row>
    <row r="17823" spans="1:3">
      <c r="A17823" s="32" t="s">
        <v>26786</v>
      </c>
      <c r="B17823" s="32" t="s">
        <v>160</v>
      </c>
      <c r="C17823">
        <f t="shared" si="278"/>
        <v>39366</v>
      </c>
    </row>
    <row r="17824" spans="1:3">
      <c r="A17824" s="32" t="s">
        <v>26787</v>
      </c>
      <c r="B17824" s="32" t="s">
        <v>160</v>
      </c>
      <c r="C17824">
        <f t="shared" si="278"/>
        <v>39367</v>
      </c>
    </row>
    <row r="17825" spans="1:3">
      <c r="A17825" s="32" t="s">
        <v>26788</v>
      </c>
      <c r="B17825" s="32" t="s">
        <v>160</v>
      </c>
      <c r="C17825">
        <f t="shared" si="278"/>
        <v>39401</v>
      </c>
    </row>
    <row r="17826" spans="1:3">
      <c r="A17826" s="32" t="s">
        <v>27122</v>
      </c>
      <c r="B17826" s="32" t="s">
        <v>160</v>
      </c>
      <c r="C17826">
        <f t="shared" si="278"/>
        <v>39402</v>
      </c>
    </row>
    <row r="17827" spans="1:3">
      <c r="A17827" s="32" t="s">
        <v>26938</v>
      </c>
      <c r="B17827" s="32" t="s">
        <v>160</v>
      </c>
      <c r="C17827">
        <f t="shared" si="278"/>
        <v>39403</v>
      </c>
    </row>
    <row r="17828" spans="1:3">
      <c r="A17828" s="32" t="s">
        <v>26789</v>
      </c>
      <c r="B17828" s="32" t="s">
        <v>160</v>
      </c>
      <c r="C17828">
        <f t="shared" si="278"/>
        <v>39404</v>
      </c>
    </row>
    <row r="17829" spans="1:3">
      <c r="A17829" s="32" t="s">
        <v>26790</v>
      </c>
      <c r="B17829" s="32" t="s">
        <v>160</v>
      </c>
      <c r="C17829">
        <f t="shared" si="278"/>
        <v>39406</v>
      </c>
    </row>
    <row r="17830" spans="1:3">
      <c r="A17830" s="32" t="s">
        <v>26791</v>
      </c>
      <c r="B17830" s="32" t="s">
        <v>160</v>
      </c>
      <c r="C17830">
        <f t="shared" si="278"/>
        <v>39407</v>
      </c>
    </row>
    <row r="17831" spans="1:3">
      <c r="A17831" s="32" t="s">
        <v>26792</v>
      </c>
      <c r="B17831" s="32" t="s">
        <v>160</v>
      </c>
      <c r="C17831">
        <f t="shared" si="278"/>
        <v>39421</v>
      </c>
    </row>
    <row r="17832" spans="1:3">
      <c r="A17832" s="32" t="s">
        <v>27054</v>
      </c>
      <c r="B17832" s="32" t="s">
        <v>160</v>
      </c>
      <c r="C17832">
        <f t="shared" si="278"/>
        <v>39422</v>
      </c>
    </row>
    <row r="17833" spans="1:3">
      <c r="A17833" s="32" t="s">
        <v>26793</v>
      </c>
      <c r="B17833" s="32" t="s">
        <v>160</v>
      </c>
      <c r="C17833">
        <f t="shared" si="278"/>
        <v>39423</v>
      </c>
    </row>
    <row r="17834" spans="1:3">
      <c r="A17834" s="32" t="s">
        <v>27055</v>
      </c>
      <c r="B17834" s="32" t="s">
        <v>160</v>
      </c>
      <c r="C17834">
        <f t="shared" si="278"/>
        <v>39425</v>
      </c>
    </row>
    <row r="17835" spans="1:3">
      <c r="A17835" s="32" t="s">
        <v>26794</v>
      </c>
      <c r="B17835" s="32" t="s">
        <v>160</v>
      </c>
      <c r="C17835">
        <f t="shared" si="278"/>
        <v>39426</v>
      </c>
    </row>
    <row r="17836" spans="1:3">
      <c r="A17836" s="32" t="s">
        <v>26939</v>
      </c>
      <c r="B17836" s="32" t="s">
        <v>160</v>
      </c>
      <c r="C17836">
        <f t="shared" si="278"/>
        <v>39427</v>
      </c>
    </row>
    <row r="17837" spans="1:3">
      <c r="A17837" s="32" t="s">
        <v>26795</v>
      </c>
      <c r="B17837" s="32" t="s">
        <v>160</v>
      </c>
      <c r="C17837">
        <f t="shared" si="278"/>
        <v>39428</v>
      </c>
    </row>
    <row r="17838" spans="1:3">
      <c r="A17838" s="32" t="s">
        <v>26796</v>
      </c>
      <c r="B17838" s="32" t="s">
        <v>160</v>
      </c>
      <c r="C17838">
        <f t="shared" si="278"/>
        <v>39429</v>
      </c>
    </row>
    <row r="17839" spans="1:3">
      <c r="A17839" s="32" t="s">
        <v>26797</v>
      </c>
      <c r="B17839" s="32" t="s">
        <v>160</v>
      </c>
      <c r="C17839">
        <f t="shared" si="278"/>
        <v>39436</v>
      </c>
    </row>
    <row r="17840" spans="1:3">
      <c r="A17840" s="32" t="s">
        <v>26798</v>
      </c>
      <c r="B17840" s="32" t="s">
        <v>160</v>
      </c>
      <c r="C17840">
        <f t="shared" si="278"/>
        <v>39437</v>
      </c>
    </row>
    <row r="17841" spans="1:3">
      <c r="A17841" s="32" t="s">
        <v>26799</v>
      </c>
      <c r="B17841" s="32" t="s">
        <v>160</v>
      </c>
      <c r="C17841">
        <f t="shared" si="278"/>
        <v>39439</v>
      </c>
    </row>
    <row r="17842" spans="1:3">
      <c r="A17842" s="32" t="s">
        <v>27056</v>
      </c>
      <c r="B17842" s="32" t="s">
        <v>160</v>
      </c>
      <c r="C17842">
        <f t="shared" si="278"/>
        <v>39440</v>
      </c>
    </row>
    <row r="17843" spans="1:3">
      <c r="A17843" s="32" t="s">
        <v>26800</v>
      </c>
      <c r="B17843" s="32" t="s">
        <v>160</v>
      </c>
      <c r="C17843">
        <f t="shared" si="278"/>
        <v>39441</v>
      </c>
    </row>
    <row r="17844" spans="1:3">
      <c r="A17844" s="32" t="s">
        <v>27123</v>
      </c>
      <c r="B17844" s="32" t="s">
        <v>160</v>
      </c>
      <c r="C17844">
        <f t="shared" si="278"/>
        <v>39442</v>
      </c>
    </row>
    <row r="17845" spans="1:3">
      <c r="A17845" s="32" t="s">
        <v>26940</v>
      </c>
      <c r="B17845" s="32" t="s">
        <v>160</v>
      </c>
      <c r="C17845">
        <f t="shared" si="278"/>
        <v>39443</v>
      </c>
    </row>
    <row r="17846" spans="1:3">
      <c r="A17846" s="32" t="s">
        <v>26941</v>
      </c>
      <c r="B17846" s="32" t="s">
        <v>160</v>
      </c>
      <c r="C17846">
        <f t="shared" si="278"/>
        <v>39451</v>
      </c>
    </row>
    <row r="17847" spans="1:3">
      <c r="A17847" s="32" t="s">
        <v>26801</v>
      </c>
      <c r="B17847" s="32" t="s">
        <v>160</v>
      </c>
      <c r="C17847">
        <f t="shared" si="278"/>
        <v>39452</v>
      </c>
    </row>
    <row r="17848" spans="1:3">
      <c r="A17848" s="32" t="s">
        <v>27124</v>
      </c>
      <c r="B17848" s="32" t="s">
        <v>160</v>
      </c>
      <c r="C17848">
        <f t="shared" si="278"/>
        <v>39455</v>
      </c>
    </row>
    <row r="17849" spans="1:3">
      <c r="A17849" s="32" t="s">
        <v>27057</v>
      </c>
      <c r="B17849" s="32" t="s">
        <v>160</v>
      </c>
      <c r="C17849">
        <f t="shared" si="278"/>
        <v>39456</v>
      </c>
    </row>
    <row r="17850" spans="1:3">
      <c r="A17850" s="32" t="s">
        <v>26802</v>
      </c>
      <c r="B17850" s="32" t="s">
        <v>160</v>
      </c>
      <c r="C17850">
        <f t="shared" si="278"/>
        <v>39457</v>
      </c>
    </row>
    <row r="17851" spans="1:3">
      <c r="A17851" s="32" t="s">
        <v>26803</v>
      </c>
      <c r="B17851" s="32" t="s">
        <v>160</v>
      </c>
      <c r="C17851">
        <f t="shared" si="278"/>
        <v>39459</v>
      </c>
    </row>
    <row r="17852" spans="1:3">
      <c r="A17852" s="32" t="s">
        <v>26804</v>
      </c>
      <c r="B17852" s="32" t="s">
        <v>160</v>
      </c>
      <c r="C17852">
        <f t="shared" si="278"/>
        <v>39460</v>
      </c>
    </row>
    <row r="17853" spans="1:3">
      <c r="A17853" s="32" t="s">
        <v>26942</v>
      </c>
      <c r="B17853" s="32" t="s">
        <v>160</v>
      </c>
      <c r="C17853">
        <f t="shared" si="278"/>
        <v>39461</v>
      </c>
    </row>
    <row r="17854" spans="1:3">
      <c r="A17854" s="32" t="s">
        <v>27058</v>
      </c>
      <c r="B17854" s="32" t="s">
        <v>160</v>
      </c>
      <c r="C17854">
        <f t="shared" si="278"/>
        <v>39462</v>
      </c>
    </row>
    <row r="17855" spans="1:3">
      <c r="A17855" s="32" t="s">
        <v>26805</v>
      </c>
      <c r="B17855" s="32" t="s">
        <v>160</v>
      </c>
      <c r="C17855">
        <f t="shared" si="278"/>
        <v>39463</v>
      </c>
    </row>
    <row r="17856" spans="1:3">
      <c r="A17856" s="32" t="s">
        <v>26806</v>
      </c>
      <c r="B17856" s="32" t="s">
        <v>160</v>
      </c>
      <c r="C17856">
        <f t="shared" si="278"/>
        <v>39464</v>
      </c>
    </row>
    <row r="17857" spans="1:3">
      <c r="A17857" s="32" t="s">
        <v>26807</v>
      </c>
      <c r="B17857" s="32" t="s">
        <v>160</v>
      </c>
      <c r="C17857">
        <f t="shared" si="278"/>
        <v>39465</v>
      </c>
    </row>
    <row r="17858" spans="1:3">
      <c r="A17858" s="32" t="s">
        <v>26808</v>
      </c>
      <c r="B17858" s="32" t="s">
        <v>160</v>
      </c>
      <c r="C17858">
        <f t="shared" ref="C17858:C17921" si="279">1*A17858</f>
        <v>39466</v>
      </c>
    </row>
    <row r="17859" spans="1:3">
      <c r="A17859" s="32" t="s">
        <v>26943</v>
      </c>
      <c r="B17859" s="32" t="s">
        <v>160</v>
      </c>
      <c r="C17859">
        <f t="shared" si="279"/>
        <v>39470</v>
      </c>
    </row>
    <row r="17860" spans="1:3">
      <c r="A17860" s="32" t="s">
        <v>27125</v>
      </c>
      <c r="B17860" s="32" t="s">
        <v>160</v>
      </c>
      <c r="C17860">
        <f t="shared" si="279"/>
        <v>39474</v>
      </c>
    </row>
    <row r="17861" spans="1:3">
      <c r="A17861" s="32" t="s">
        <v>26809</v>
      </c>
      <c r="B17861" s="32" t="s">
        <v>160</v>
      </c>
      <c r="C17861">
        <f t="shared" si="279"/>
        <v>39475</v>
      </c>
    </row>
    <row r="17862" spans="1:3">
      <c r="A17862" s="32" t="s">
        <v>27059</v>
      </c>
      <c r="B17862" s="32" t="s">
        <v>160</v>
      </c>
      <c r="C17862">
        <f t="shared" si="279"/>
        <v>39476</v>
      </c>
    </row>
    <row r="17863" spans="1:3">
      <c r="A17863" s="32" t="s">
        <v>26810</v>
      </c>
      <c r="B17863" s="32" t="s">
        <v>160</v>
      </c>
      <c r="C17863">
        <f t="shared" si="279"/>
        <v>39477</v>
      </c>
    </row>
    <row r="17864" spans="1:3">
      <c r="A17864" s="32" t="s">
        <v>26811</v>
      </c>
      <c r="B17864" s="32" t="s">
        <v>160</v>
      </c>
      <c r="C17864">
        <f t="shared" si="279"/>
        <v>39478</v>
      </c>
    </row>
    <row r="17865" spans="1:3">
      <c r="A17865" s="32" t="s">
        <v>27060</v>
      </c>
      <c r="B17865" s="32" t="s">
        <v>160</v>
      </c>
      <c r="C17865">
        <f t="shared" si="279"/>
        <v>39479</v>
      </c>
    </row>
    <row r="17866" spans="1:3">
      <c r="A17866" s="32" t="s">
        <v>26944</v>
      </c>
      <c r="B17866" s="32" t="s">
        <v>160</v>
      </c>
      <c r="C17866">
        <f t="shared" si="279"/>
        <v>39480</v>
      </c>
    </row>
    <row r="17867" spans="1:3">
      <c r="A17867" s="32" t="s">
        <v>26812</v>
      </c>
      <c r="B17867" s="32" t="s">
        <v>160</v>
      </c>
      <c r="C17867">
        <f t="shared" si="279"/>
        <v>39481</v>
      </c>
    </row>
    <row r="17868" spans="1:3">
      <c r="A17868" s="32" t="s">
        <v>27061</v>
      </c>
      <c r="B17868" s="32" t="s">
        <v>160</v>
      </c>
      <c r="C17868">
        <f t="shared" si="279"/>
        <v>39482</v>
      </c>
    </row>
    <row r="17869" spans="1:3">
      <c r="A17869" s="32" t="s">
        <v>26813</v>
      </c>
      <c r="B17869" s="32" t="s">
        <v>160</v>
      </c>
      <c r="C17869">
        <f t="shared" si="279"/>
        <v>39483</v>
      </c>
    </row>
    <row r="17870" spans="1:3">
      <c r="A17870" s="32" t="s">
        <v>27062</v>
      </c>
      <c r="B17870" s="32" t="s">
        <v>160</v>
      </c>
      <c r="C17870">
        <f t="shared" si="279"/>
        <v>39501</v>
      </c>
    </row>
    <row r="17871" spans="1:3">
      <c r="A17871" s="32" t="s">
        <v>26814</v>
      </c>
      <c r="B17871" s="32" t="s">
        <v>160</v>
      </c>
      <c r="C17871">
        <f t="shared" si="279"/>
        <v>39502</v>
      </c>
    </row>
    <row r="17872" spans="1:3">
      <c r="A17872" s="32" t="s">
        <v>27063</v>
      </c>
      <c r="B17872" s="32" t="s">
        <v>160</v>
      </c>
      <c r="C17872">
        <f t="shared" si="279"/>
        <v>39503</v>
      </c>
    </row>
    <row r="17873" spans="1:3">
      <c r="A17873" s="32" t="s">
        <v>26815</v>
      </c>
      <c r="B17873" s="32" t="s">
        <v>160</v>
      </c>
      <c r="C17873">
        <f t="shared" si="279"/>
        <v>39505</v>
      </c>
    </row>
    <row r="17874" spans="1:3">
      <c r="A17874" s="32" t="s">
        <v>27064</v>
      </c>
      <c r="B17874" s="32" t="s">
        <v>160</v>
      </c>
      <c r="C17874">
        <f t="shared" si="279"/>
        <v>39506</v>
      </c>
    </row>
    <row r="17875" spans="1:3">
      <c r="A17875" s="32" t="s">
        <v>26816</v>
      </c>
      <c r="B17875" s="32" t="s">
        <v>160</v>
      </c>
      <c r="C17875">
        <f t="shared" si="279"/>
        <v>39507</v>
      </c>
    </row>
    <row r="17876" spans="1:3">
      <c r="A17876" s="32" t="s">
        <v>26817</v>
      </c>
      <c r="B17876" s="32" t="s">
        <v>160</v>
      </c>
      <c r="C17876">
        <f t="shared" si="279"/>
        <v>39520</v>
      </c>
    </row>
    <row r="17877" spans="1:3">
      <c r="A17877" s="32" t="s">
        <v>27065</v>
      </c>
      <c r="B17877" s="32" t="s">
        <v>160</v>
      </c>
      <c r="C17877">
        <f t="shared" si="279"/>
        <v>39521</v>
      </c>
    </row>
    <row r="17878" spans="1:3">
      <c r="A17878" s="32" t="s">
        <v>26818</v>
      </c>
      <c r="B17878" s="32" t="s">
        <v>160</v>
      </c>
      <c r="C17878">
        <f t="shared" si="279"/>
        <v>39522</v>
      </c>
    </row>
    <row r="17879" spans="1:3">
      <c r="A17879" s="32" t="s">
        <v>26819</v>
      </c>
      <c r="B17879" s="32" t="s">
        <v>160</v>
      </c>
      <c r="C17879">
        <f t="shared" si="279"/>
        <v>39525</v>
      </c>
    </row>
    <row r="17880" spans="1:3">
      <c r="A17880" s="32" t="s">
        <v>27137</v>
      </c>
      <c r="B17880" s="32" t="s">
        <v>160</v>
      </c>
      <c r="C17880">
        <f t="shared" si="279"/>
        <v>39529</v>
      </c>
    </row>
    <row r="17881" spans="1:3">
      <c r="A17881" s="32" t="s">
        <v>26820</v>
      </c>
      <c r="B17881" s="32" t="s">
        <v>160</v>
      </c>
      <c r="C17881">
        <f t="shared" si="279"/>
        <v>39530</v>
      </c>
    </row>
    <row r="17882" spans="1:3">
      <c r="A17882" s="32" t="s">
        <v>27066</v>
      </c>
      <c r="B17882" s="32" t="s">
        <v>160</v>
      </c>
      <c r="C17882">
        <f t="shared" si="279"/>
        <v>39531</v>
      </c>
    </row>
    <row r="17883" spans="1:3">
      <c r="A17883" s="32" t="s">
        <v>27067</v>
      </c>
      <c r="B17883" s="32" t="s">
        <v>160</v>
      </c>
      <c r="C17883">
        <f t="shared" si="279"/>
        <v>39532</v>
      </c>
    </row>
    <row r="17884" spans="1:3">
      <c r="A17884" s="32" t="s">
        <v>26821</v>
      </c>
      <c r="B17884" s="32" t="s">
        <v>160</v>
      </c>
      <c r="C17884">
        <f t="shared" si="279"/>
        <v>39533</v>
      </c>
    </row>
    <row r="17885" spans="1:3">
      <c r="A17885" s="32" t="s">
        <v>27126</v>
      </c>
      <c r="B17885" s="32" t="s">
        <v>160</v>
      </c>
      <c r="C17885">
        <f t="shared" si="279"/>
        <v>39534</v>
      </c>
    </row>
    <row r="17886" spans="1:3">
      <c r="A17886" s="32" t="s">
        <v>26822</v>
      </c>
      <c r="B17886" s="32" t="s">
        <v>160</v>
      </c>
      <c r="C17886">
        <f t="shared" si="279"/>
        <v>39535</v>
      </c>
    </row>
    <row r="17887" spans="1:3">
      <c r="A17887" s="32" t="s">
        <v>26823</v>
      </c>
      <c r="B17887" s="32" t="s">
        <v>160</v>
      </c>
      <c r="C17887">
        <f t="shared" si="279"/>
        <v>39540</v>
      </c>
    </row>
    <row r="17888" spans="1:3">
      <c r="A17888" s="32" t="s">
        <v>26824</v>
      </c>
      <c r="B17888" s="32" t="s">
        <v>160</v>
      </c>
      <c r="C17888">
        <f t="shared" si="279"/>
        <v>39552</v>
      </c>
    </row>
    <row r="17889" spans="1:3">
      <c r="A17889" s="32" t="s">
        <v>26825</v>
      </c>
      <c r="B17889" s="32" t="s">
        <v>160</v>
      </c>
      <c r="C17889">
        <f t="shared" si="279"/>
        <v>39553</v>
      </c>
    </row>
    <row r="17890" spans="1:3">
      <c r="A17890" s="32" t="s">
        <v>26826</v>
      </c>
      <c r="B17890" s="32" t="s">
        <v>160</v>
      </c>
      <c r="C17890">
        <f t="shared" si="279"/>
        <v>39555</v>
      </c>
    </row>
    <row r="17891" spans="1:3">
      <c r="A17891" s="32" t="s">
        <v>26945</v>
      </c>
      <c r="B17891" s="32" t="s">
        <v>160</v>
      </c>
      <c r="C17891">
        <f t="shared" si="279"/>
        <v>39556</v>
      </c>
    </row>
    <row r="17892" spans="1:3">
      <c r="A17892" s="32" t="s">
        <v>26827</v>
      </c>
      <c r="B17892" s="32" t="s">
        <v>160</v>
      </c>
      <c r="C17892">
        <f t="shared" si="279"/>
        <v>39558</v>
      </c>
    </row>
    <row r="17893" spans="1:3">
      <c r="A17893" s="32" t="s">
        <v>26946</v>
      </c>
      <c r="B17893" s="32" t="s">
        <v>160</v>
      </c>
      <c r="C17893">
        <f t="shared" si="279"/>
        <v>39560</v>
      </c>
    </row>
    <row r="17894" spans="1:3">
      <c r="A17894" s="32" t="s">
        <v>27068</v>
      </c>
      <c r="B17894" s="32" t="s">
        <v>160</v>
      </c>
      <c r="C17894">
        <f t="shared" si="279"/>
        <v>39561</v>
      </c>
    </row>
    <row r="17895" spans="1:3">
      <c r="A17895" s="32" t="s">
        <v>26828</v>
      </c>
      <c r="B17895" s="32" t="s">
        <v>160</v>
      </c>
      <c r="C17895">
        <f t="shared" si="279"/>
        <v>39562</v>
      </c>
    </row>
    <row r="17896" spans="1:3">
      <c r="A17896" s="32" t="s">
        <v>26829</v>
      </c>
      <c r="B17896" s="32" t="s">
        <v>160</v>
      </c>
      <c r="C17896">
        <f t="shared" si="279"/>
        <v>39563</v>
      </c>
    </row>
    <row r="17897" spans="1:3">
      <c r="A17897" s="32" t="s">
        <v>26830</v>
      </c>
      <c r="B17897" s="32" t="s">
        <v>160</v>
      </c>
      <c r="C17897">
        <f t="shared" si="279"/>
        <v>39564</v>
      </c>
    </row>
    <row r="17898" spans="1:3">
      <c r="A17898" s="32" t="s">
        <v>26831</v>
      </c>
      <c r="B17898" s="32" t="s">
        <v>160</v>
      </c>
      <c r="C17898">
        <f t="shared" si="279"/>
        <v>39565</v>
      </c>
    </row>
    <row r="17899" spans="1:3">
      <c r="A17899" s="32" t="s">
        <v>27069</v>
      </c>
      <c r="B17899" s="32" t="s">
        <v>160</v>
      </c>
      <c r="C17899">
        <f t="shared" si="279"/>
        <v>39566</v>
      </c>
    </row>
    <row r="17900" spans="1:3">
      <c r="A17900" s="32" t="s">
        <v>27127</v>
      </c>
      <c r="B17900" s="32" t="s">
        <v>160</v>
      </c>
      <c r="C17900">
        <f t="shared" si="279"/>
        <v>39567</v>
      </c>
    </row>
    <row r="17901" spans="1:3">
      <c r="A17901" s="32" t="s">
        <v>26947</v>
      </c>
      <c r="B17901" s="32" t="s">
        <v>160</v>
      </c>
      <c r="C17901">
        <f t="shared" si="279"/>
        <v>39568</v>
      </c>
    </row>
    <row r="17902" spans="1:3">
      <c r="A17902" s="32" t="s">
        <v>27070</v>
      </c>
      <c r="B17902" s="32" t="s">
        <v>160</v>
      </c>
      <c r="C17902">
        <f t="shared" si="279"/>
        <v>39569</v>
      </c>
    </row>
    <row r="17903" spans="1:3">
      <c r="A17903" s="32" t="s">
        <v>26948</v>
      </c>
      <c r="B17903" s="32" t="s">
        <v>160</v>
      </c>
      <c r="C17903">
        <f t="shared" si="279"/>
        <v>39571</v>
      </c>
    </row>
    <row r="17904" spans="1:3">
      <c r="A17904" s="32" t="s">
        <v>27128</v>
      </c>
      <c r="B17904" s="32" t="s">
        <v>160</v>
      </c>
      <c r="C17904">
        <f t="shared" si="279"/>
        <v>39572</v>
      </c>
    </row>
    <row r="17905" spans="1:3">
      <c r="A17905" s="32" t="s">
        <v>27071</v>
      </c>
      <c r="B17905" s="32" t="s">
        <v>160</v>
      </c>
      <c r="C17905">
        <f t="shared" si="279"/>
        <v>39573</v>
      </c>
    </row>
    <row r="17906" spans="1:3">
      <c r="A17906" s="32" t="s">
        <v>26832</v>
      </c>
      <c r="B17906" s="32" t="s">
        <v>160</v>
      </c>
      <c r="C17906">
        <f t="shared" si="279"/>
        <v>39574</v>
      </c>
    </row>
    <row r="17907" spans="1:3">
      <c r="A17907" s="32" t="s">
        <v>26949</v>
      </c>
      <c r="B17907" s="32" t="s">
        <v>160</v>
      </c>
      <c r="C17907">
        <f t="shared" si="279"/>
        <v>39576</v>
      </c>
    </row>
    <row r="17908" spans="1:3">
      <c r="A17908" s="32" t="s">
        <v>26833</v>
      </c>
      <c r="B17908" s="32" t="s">
        <v>160</v>
      </c>
      <c r="C17908">
        <f t="shared" si="279"/>
        <v>39577</v>
      </c>
    </row>
    <row r="17909" spans="1:3">
      <c r="A17909" s="32" t="s">
        <v>26834</v>
      </c>
      <c r="B17909" s="32" t="s">
        <v>160</v>
      </c>
      <c r="C17909">
        <f t="shared" si="279"/>
        <v>39581</v>
      </c>
    </row>
    <row r="17910" spans="1:3">
      <c r="A17910" s="32" t="s">
        <v>26835</v>
      </c>
      <c r="B17910" s="32" t="s">
        <v>160</v>
      </c>
      <c r="C17910">
        <f t="shared" si="279"/>
        <v>39595</v>
      </c>
    </row>
    <row r="17911" spans="1:3">
      <c r="A17911" s="32" t="s">
        <v>27072</v>
      </c>
      <c r="B17911" s="32" t="s">
        <v>160</v>
      </c>
      <c r="C17911">
        <f t="shared" si="279"/>
        <v>39601</v>
      </c>
    </row>
    <row r="17912" spans="1:3">
      <c r="A17912" s="32" t="s">
        <v>26836</v>
      </c>
      <c r="B17912" s="32" t="s">
        <v>160</v>
      </c>
      <c r="C17912">
        <f t="shared" si="279"/>
        <v>39602</v>
      </c>
    </row>
    <row r="17913" spans="1:3">
      <c r="A17913" s="32" t="s">
        <v>26837</v>
      </c>
      <c r="B17913" s="32" t="s">
        <v>160</v>
      </c>
      <c r="C17913">
        <f t="shared" si="279"/>
        <v>39603</v>
      </c>
    </row>
    <row r="17914" spans="1:3">
      <c r="A17914" s="32" t="s">
        <v>26838</v>
      </c>
      <c r="B17914" s="32" t="s">
        <v>160</v>
      </c>
      <c r="C17914">
        <f t="shared" si="279"/>
        <v>39629</v>
      </c>
    </row>
    <row r="17915" spans="1:3">
      <c r="A17915" s="32" t="s">
        <v>26839</v>
      </c>
      <c r="B17915" s="32" t="s">
        <v>160</v>
      </c>
      <c r="C17915">
        <f t="shared" si="279"/>
        <v>39630</v>
      </c>
    </row>
    <row r="17916" spans="1:3">
      <c r="A17916" s="32" t="s">
        <v>27073</v>
      </c>
      <c r="B17916" s="32" t="s">
        <v>160</v>
      </c>
      <c r="C17916">
        <f t="shared" si="279"/>
        <v>39631</v>
      </c>
    </row>
    <row r="17917" spans="1:3">
      <c r="A17917" s="32" t="s">
        <v>26840</v>
      </c>
      <c r="B17917" s="32" t="s">
        <v>160</v>
      </c>
      <c r="C17917">
        <f t="shared" si="279"/>
        <v>39632</v>
      </c>
    </row>
    <row r="17918" spans="1:3">
      <c r="A17918" s="32" t="s">
        <v>27129</v>
      </c>
      <c r="B17918" s="32" t="s">
        <v>160</v>
      </c>
      <c r="C17918">
        <f t="shared" si="279"/>
        <v>39633</v>
      </c>
    </row>
    <row r="17919" spans="1:3">
      <c r="A17919" s="32" t="s">
        <v>26841</v>
      </c>
      <c r="B17919" s="32" t="s">
        <v>160</v>
      </c>
      <c r="C17919">
        <f t="shared" si="279"/>
        <v>39635</v>
      </c>
    </row>
    <row r="17920" spans="1:3">
      <c r="A17920" s="32" t="s">
        <v>26842</v>
      </c>
      <c r="B17920" s="32" t="s">
        <v>160</v>
      </c>
      <c r="C17920">
        <f t="shared" si="279"/>
        <v>39638</v>
      </c>
    </row>
    <row r="17921" spans="1:3">
      <c r="A17921" s="32" t="s">
        <v>27130</v>
      </c>
      <c r="B17921" s="32" t="s">
        <v>160</v>
      </c>
      <c r="C17921">
        <f t="shared" si="279"/>
        <v>39641</v>
      </c>
    </row>
    <row r="17922" spans="1:3">
      <c r="A17922" s="32" t="s">
        <v>26843</v>
      </c>
      <c r="B17922" s="32" t="s">
        <v>160</v>
      </c>
      <c r="C17922">
        <f t="shared" ref="C17922:C17985" si="280">1*A17922</f>
        <v>39643</v>
      </c>
    </row>
    <row r="17923" spans="1:3">
      <c r="A17923" s="32" t="s">
        <v>26950</v>
      </c>
      <c r="B17923" s="32" t="s">
        <v>160</v>
      </c>
      <c r="C17923">
        <f t="shared" si="280"/>
        <v>39645</v>
      </c>
    </row>
    <row r="17924" spans="1:3">
      <c r="A17924" s="32" t="s">
        <v>27074</v>
      </c>
      <c r="B17924" s="32" t="s">
        <v>160</v>
      </c>
      <c r="C17924">
        <f t="shared" si="280"/>
        <v>39647</v>
      </c>
    </row>
    <row r="17925" spans="1:3">
      <c r="A17925" s="32" t="s">
        <v>27075</v>
      </c>
      <c r="B17925" s="32" t="s">
        <v>160</v>
      </c>
      <c r="C17925">
        <f t="shared" si="280"/>
        <v>39648</v>
      </c>
    </row>
    <row r="17926" spans="1:3">
      <c r="A17926" s="32" t="s">
        <v>26844</v>
      </c>
      <c r="B17926" s="32" t="s">
        <v>160</v>
      </c>
      <c r="C17926">
        <f t="shared" si="280"/>
        <v>39649</v>
      </c>
    </row>
    <row r="17927" spans="1:3">
      <c r="A17927" s="32" t="s">
        <v>26845</v>
      </c>
      <c r="B17927" s="32" t="s">
        <v>160</v>
      </c>
      <c r="C17927">
        <f t="shared" si="280"/>
        <v>39652</v>
      </c>
    </row>
    <row r="17928" spans="1:3">
      <c r="A17928" s="32" t="s">
        <v>26846</v>
      </c>
      <c r="B17928" s="32" t="s">
        <v>160</v>
      </c>
      <c r="C17928">
        <f t="shared" si="280"/>
        <v>39653</v>
      </c>
    </row>
    <row r="17929" spans="1:3">
      <c r="A17929" s="32" t="s">
        <v>27131</v>
      </c>
      <c r="B17929" s="32" t="s">
        <v>160</v>
      </c>
      <c r="C17929">
        <f t="shared" si="280"/>
        <v>39654</v>
      </c>
    </row>
    <row r="17930" spans="1:3">
      <c r="A17930" s="32" t="s">
        <v>27076</v>
      </c>
      <c r="B17930" s="32" t="s">
        <v>160</v>
      </c>
      <c r="C17930">
        <f t="shared" si="280"/>
        <v>39656</v>
      </c>
    </row>
    <row r="17931" spans="1:3">
      <c r="A17931" s="32" t="s">
        <v>27077</v>
      </c>
      <c r="B17931" s="32" t="s">
        <v>160</v>
      </c>
      <c r="C17931">
        <f t="shared" si="280"/>
        <v>39657</v>
      </c>
    </row>
    <row r="17932" spans="1:3">
      <c r="A17932" s="32" t="s">
        <v>27078</v>
      </c>
      <c r="B17932" s="32" t="s">
        <v>160</v>
      </c>
      <c r="C17932">
        <f t="shared" si="280"/>
        <v>39661</v>
      </c>
    </row>
    <row r="17933" spans="1:3">
      <c r="A17933" s="32" t="s">
        <v>26847</v>
      </c>
      <c r="B17933" s="32" t="s">
        <v>160</v>
      </c>
      <c r="C17933">
        <f t="shared" si="280"/>
        <v>39662</v>
      </c>
    </row>
    <row r="17934" spans="1:3">
      <c r="A17934" s="32" t="s">
        <v>27079</v>
      </c>
      <c r="B17934" s="32" t="s">
        <v>160</v>
      </c>
      <c r="C17934">
        <f t="shared" si="280"/>
        <v>39663</v>
      </c>
    </row>
    <row r="17935" spans="1:3">
      <c r="A17935" s="32" t="s">
        <v>26848</v>
      </c>
      <c r="B17935" s="32" t="s">
        <v>160</v>
      </c>
      <c r="C17935">
        <f t="shared" si="280"/>
        <v>39664</v>
      </c>
    </row>
    <row r="17936" spans="1:3">
      <c r="A17936" s="32" t="s">
        <v>26849</v>
      </c>
      <c r="B17936" s="32" t="s">
        <v>160</v>
      </c>
      <c r="C17936">
        <f t="shared" si="280"/>
        <v>39665</v>
      </c>
    </row>
    <row r="17937" spans="1:3">
      <c r="A17937" s="32" t="s">
        <v>27080</v>
      </c>
      <c r="B17937" s="32" t="s">
        <v>160</v>
      </c>
      <c r="C17937">
        <f t="shared" si="280"/>
        <v>39666</v>
      </c>
    </row>
    <row r="17938" spans="1:3">
      <c r="A17938" s="32" t="s">
        <v>26850</v>
      </c>
      <c r="B17938" s="32" t="s">
        <v>160</v>
      </c>
      <c r="C17938">
        <f t="shared" si="280"/>
        <v>39667</v>
      </c>
    </row>
    <row r="17939" spans="1:3">
      <c r="A17939" s="32" t="s">
        <v>26951</v>
      </c>
      <c r="B17939" s="32" t="s">
        <v>160</v>
      </c>
      <c r="C17939">
        <f t="shared" si="280"/>
        <v>39668</v>
      </c>
    </row>
    <row r="17940" spans="1:3">
      <c r="A17940" s="32" t="s">
        <v>27132</v>
      </c>
      <c r="B17940" s="32" t="s">
        <v>160</v>
      </c>
      <c r="C17940">
        <f t="shared" si="280"/>
        <v>39669</v>
      </c>
    </row>
    <row r="17941" spans="1:3">
      <c r="A17941" s="32" t="s">
        <v>26952</v>
      </c>
      <c r="B17941" s="32" t="s">
        <v>160</v>
      </c>
      <c r="C17941">
        <f t="shared" si="280"/>
        <v>39701</v>
      </c>
    </row>
    <row r="17942" spans="1:3">
      <c r="A17942" s="32" t="s">
        <v>26851</v>
      </c>
      <c r="B17942" s="32" t="s">
        <v>160</v>
      </c>
      <c r="C17942">
        <f t="shared" si="280"/>
        <v>39702</v>
      </c>
    </row>
    <row r="17943" spans="1:3">
      <c r="A17943" s="32" t="s">
        <v>26852</v>
      </c>
      <c r="B17943" s="32" t="s">
        <v>160</v>
      </c>
      <c r="C17943">
        <f t="shared" si="280"/>
        <v>39703</v>
      </c>
    </row>
    <row r="17944" spans="1:3">
      <c r="A17944" s="32" t="s">
        <v>27081</v>
      </c>
      <c r="B17944" s="32" t="s">
        <v>160</v>
      </c>
      <c r="C17944">
        <f t="shared" si="280"/>
        <v>39704</v>
      </c>
    </row>
    <row r="17945" spans="1:3">
      <c r="A17945" s="32" t="s">
        <v>26853</v>
      </c>
      <c r="B17945" s="32" t="s">
        <v>160</v>
      </c>
      <c r="C17945">
        <f t="shared" si="280"/>
        <v>39705</v>
      </c>
    </row>
    <row r="17946" spans="1:3">
      <c r="A17946" s="32" t="s">
        <v>27133</v>
      </c>
      <c r="B17946" s="32" t="s">
        <v>160</v>
      </c>
      <c r="C17946">
        <f t="shared" si="280"/>
        <v>39710</v>
      </c>
    </row>
    <row r="17947" spans="1:3">
      <c r="A17947" s="32" t="s">
        <v>27082</v>
      </c>
      <c r="B17947" s="32" t="s">
        <v>160</v>
      </c>
      <c r="C17947">
        <f t="shared" si="280"/>
        <v>39730</v>
      </c>
    </row>
    <row r="17948" spans="1:3">
      <c r="A17948" s="32" t="s">
        <v>27083</v>
      </c>
      <c r="B17948" s="32" t="s">
        <v>160</v>
      </c>
      <c r="C17948">
        <f t="shared" si="280"/>
        <v>39735</v>
      </c>
    </row>
    <row r="17949" spans="1:3">
      <c r="A17949" s="32" t="s">
        <v>26854</v>
      </c>
      <c r="B17949" s="32" t="s">
        <v>160</v>
      </c>
      <c r="C17949">
        <f t="shared" si="280"/>
        <v>39736</v>
      </c>
    </row>
    <row r="17950" spans="1:3">
      <c r="A17950" s="32" t="s">
        <v>26855</v>
      </c>
      <c r="B17950" s="32" t="s">
        <v>160</v>
      </c>
      <c r="C17950">
        <f t="shared" si="280"/>
        <v>39737</v>
      </c>
    </row>
    <row r="17951" spans="1:3">
      <c r="A17951" s="32" t="s">
        <v>26856</v>
      </c>
      <c r="B17951" s="32" t="s">
        <v>160</v>
      </c>
      <c r="C17951">
        <f t="shared" si="280"/>
        <v>39739</v>
      </c>
    </row>
    <row r="17952" spans="1:3">
      <c r="A17952" s="32" t="s">
        <v>26953</v>
      </c>
      <c r="B17952" s="32" t="s">
        <v>160</v>
      </c>
      <c r="C17952">
        <f t="shared" si="280"/>
        <v>39740</v>
      </c>
    </row>
    <row r="17953" spans="1:3">
      <c r="A17953" s="32" t="s">
        <v>26857</v>
      </c>
      <c r="B17953" s="32" t="s">
        <v>160</v>
      </c>
      <c r="C17953">
        <f t="shared" si="280"/>
        <v>39741</v>
      </c>
    </row>
    <row r="17954" spans="1:3">
      <c r="A17954" s="32" t="s">
        <v>27134</v>
      </c>
      <c r="B17954" s="32" t="s">
        <v>160</v>
      </c>
      <c r="C17954">
        <f t="shared" si="280"/>
        <v>39743</v>
      </c>
    </row>
    <row r="17955" spans="1:3">
      <c r="A17955" s="32" t="s">
        <v>26858</v>
      </c>
      <c r="B17955" s="32" t="s">
        <v>160</v>
      </c>
      <c r="C17955">
        <f t="shared" si="280"/>
        <v>39744</v>
      </c>
    </row>
    <row r="17956" spans="1:3">
      <c r="A17956" s="32" t="s">
        <v>27084</v>
      </c>
      <c r="B17956" s="32" t="s">
        <v>160</v>
      </c>
      <c r="C17956">
        <f t="shared" si="280"/>
        <v>39745</v>
      </c>
    </row>
    <row r="17957" spans="1:3">
      <c r="A17957" s="32" t="s">
        <v>27085</v>
      </c>
      <c r="B17957" s="32" t="s">
        <v>160</v>
      </c>
      <c r="C17957">
        <f t="shared" si="280"/>
        <v>39746</v>
      </c>
    </row>
    <row r="17958" spans="1:3">
      <c r="A17958" s="32" t="s">
        <v>26859</v>
      </c>
      <c r="B17958" s="32" t="s">
        <v>160</v>
      </c>
      <c r="C17958">
        <f t="shared" si="280"/>
        <v>39747</v>
      </c>
    </row>
    <row r="17959" spans="1:3">
      <c r="A17959" s="32" t="s">
        <v>26860</v>
      </c>
      <c r="B17959" s="32" t="s">
        <v>160</v>
      </c>
      <c r="C17959">
        <f t="shared" si="280"/>
        <v>39750</v>
      </c>
    </row>
    <row r="17960" spans="1:3">
      <c r="A17960" s="32" t="s">
        <v>26861</v>
      </c>
      <c r="B17960" s="32" t="s">
        <v>160</v>
      </c>
      <c r="C17960">
        <f t="shared" si="280"/>
        <v>39751</v>
      </c>
    </row>
    <row r="17961" spans="1:3">
      <c r="A17961" s="32" t="s">
        <v>26954</v>
      </c>
      <c r="B17961" s="32" t="s">
        <v>160</v>
      </c>
      <c r="C17961">
        <f t="shared" si="280"/>
        <v>39752</v>
      </c>
    </row>
    <row r="17962" spans="1:3">
      <c r="A17962" s="32" t="s">
        <v>26862</v>
      </c>
      <c r="B17962" s="32" t="s">
        <v>160</v>
      </c>
      <c r="C17962">
        <f t="shared" si="280"/>
        <v>39753</v>
      </c>
    </row>
    <row r="17963" spans="1:3">
      <c r="A17963" s="32" t="s">
        <v>27086</v>
      </c>
      <c r="B17963" s="32" t="s">
        <v>160</v>
      </c>
      <c r="C17963">
        <f t="shared" si="280"/>
        <v>39754</v>
      </c>
    </row>
    <row r="17964" spans="1:3">
      <c r="A17964" s="32" t="s">
        <v>26955</v>
      </c>
      <c r="B17964" s="32" t="s">
        <v>160</v>
      </c>
      <c r="C17964">
        <f t="shared" si="280"/>
        <v>39755</v>
      </c>
    </row>
    <row r="17965" spans="1:3">
      <c r="A17965" s="32" t="s">
        <v>26863</v>
      </c>
      <c r="B17965" s="32" t="s">
        <v>160</v>
      </c>
      <c r="C17965">
        <f t="shared" si="280"/>
        <v>39756</v>
      </c>
    </row>
    <row r="17966" spans="1:3">
      <c r="A17966" s="32" t="s">
        <v>26864</v>
      </c>
      <c r="B17966" s="32" t="s">
        <v>160</v>
      </c>
      <c r="C17966">
        <f t="shared" si="280"/>
        <v>39759</v>
      </c>
    </row>
    <row r="17967" spans="1:3">
      <c r="A17967" s="32" t="s">
        <v>26865</v>
      </c>
      <c r="B17967" s="32" t="s">
        <v>160</v>
      </c>
      <c r="C17967">
        <f t="shared" si="280"/>
        <v>39760</v>
      </c>
    </row>
    <row r="17968" spans="1:3">
      <c r="A17968" s="32" t="s">
        <v>27087</v>
      </c>
      <c r="B17968" s="32" t="s">
        <v>160</v>
      </c>
      <c r="C17968">
        <f t="shared" si="280"/>
        <v>39762</v>
      </c>
    </row>
    <row r="17969" spans="1:3">
      <c r="A17969" s="32" t="s">
        <v>26866</v>
      </c>
      <c r="B17969" s="32" t="s">
        <v>160</v>
      </c>
      <c r="C17969">
        <f t="shared" si="280"/>
        <v>39766</v>
      </c>
    </row>
    <row r="17970" spans="1:3">
      <c r="A17970" s="32" t="s">
        <v>27088</v>
      </c>
      <c r="B17970" s="32" t="s">
        <v>160</v>
      </c>
      <c r="C17970">
        <f t="shared" si="280"/>
        <v>39767</v>
      </c>
    </row>
    <row r="17971" spans="1:3">
      <c r="A17971" s="32" t="s">
        <v>26867</v>
      </c>
      <c r="B17971" s="32" t="s">
        <v>160</v>
      </c>
      <c r="C17971">
        <f t="shared" si="280"/>
        <v>39769</v>
      </c>
    </row>
    <row r="17972" spans="1:3">
      <c r="A17972" s="32" t="s">
        <v>26868</v>
      </c>
      <c r="B17972" s="32" t="s">
        <v>160</v>
      </c>
      <c r="C17972">
        <f t="shared" si="280"/>
        <v>39771</v>
      </c>
    </row>
    <row r="17973" spans="1:3">
      <c r="A17973" s="32" t="s">
        <v>27089</v>
      </c>
      <c r="B17973" s="32" t="s">
        <v>160</v>
      </c>
      <c r="C17973">
        <f t="shared" si="280"/>
        <v>39772</v>
      </c>
    </row>
    <row r="17974" spans="1:3">
      <c r="A17974" s="32" t="s">
        <v>26869</v>
      </c>
      <c r="B17974" s="32" t="s">
        <v>160</v>
      </c>
      <c r="C17974">
        <f t="shared" si="280"/>
        <v>39773</v>
      </c>
    </row>
    <row r="17975" spans="1:3">
      <c r="A17975" s="32" t="s">
        <v>26870</v>
      </c>
      <c r="B17975" s="32" t="s">
        <v>160</v>
      </c>
      <c r="C17975">
        <f t="shared" si="280"/>
        <v>39776</v>
      </c>
    </row>
    <row r="17976" spans="1:3">
      <c r="A17976" s="32" t="s">
        <v>14130</v>
      </c>
      <c r="B17976" s="32" t="s">
        <v>147</v>
      </c>
      <c r="C17976">
        <f t="shared" si="280"/>
        <v>39813</v>
      </c>
    </row>
    <row r="17977" spans="1:3">
      <c r="A17977" s="32" t="s">
        <v>14230</v>
      </c>
      <c r="B17977" s="32" t="s">
        <v>147</v>
      </c>
      <c r="C17977">
        <f t="shared" si="280"/>
        <v>39815</v>
      </c>
    </row>
    <row r="17978" spans="1:3">
      <c r="A17978" s="32" t="s">
        <v>13280</v>
      </c>
      <c r="B17978" s="32" t="s">
        <v>147</v>
      </c>
      <c r="C17978">
        <f t="shared" si="280"/>
        <v>39817</v>
      </c>
    </row>
    <row r="17979" spans="1:3">
      <c r="A17979" s="32" t="s">
        <v>14131</v>
      </c>
      <c r="B17979" s="32" t="s">
        <v>147</v>
      </c>
      <c r="C17979">
        <f t="shared" si="280"/>
        <v>39818</v>
      </c>
    </row>
    <row r="17980" spans="1:3">
      <c r="A17980" s="32" t="s">
        <v>13373</v>
      </c>
      <c r="B17980" s="32" t="s">
        <v>147</v>
      </c>
      <c r="C17980">
        <f t="shared" si="280"/>
        <v>39819</v>
      </c>
    </row>
    <row r="17981" spans="1:3">
      <c r="A17981" s="32" t="s">
        <v>14231</v>
      </c>
      <c r="B17981" s="32" t="s">
        <v>147</v>
      </c>
      <c r="C17981">
        <f t="shared" si="280"/>
        <v>39823</v>
      </c>
    </row>
    <row r="17982" spans="1:3">
      <c r="A17982" s="32" t="s">
        <v>14232</v>
      </c>
      <c r="B17982" s="32" t="s">
        <v>147</v>
      </c>
      <c r="C17982">
        <f t="shared" si="280"/>
        <v>39824</v>
      </c>
    </row>
    <row r="17983" spans="1:3">
      <c r="A17983" s="32" t="s">
        <v>14150</v>
      </c>
      <c r="B17983" s="32" t="s">
        <v>147</v>
      </c>
      <c r="C17983">
        <f t="shared" si="280"/>
        <v>39825</v>
      </c>
    </row>
    <row r="17984" spans="1:3">
      <c r="A17984" s="32" t="s">
        <v>14233</v>
      </c>
      <c r="B17984" s="32" t="s">
        <v>147</v>
      </c>
      <c r="C17984">
        <f t="shared" si="280"/>
        <v>39826</v>
      </c>
    </row>
    <row r="17985" spans="1:3">
      <c r="A17985" s="32" t="s">
        <v>14132</v>
      </c>
      <c r="B17985" s="32" t="s">
        <v>147</v>
      </c>
      <c r="C17985">
        <f t="shared" si="280"/>
        <v>39827</v>
      </c>
    </row>
    <row r="17986" spans="1:3">
      <c r="A17986" s="32" t="s">
        <v>14133</v>
      </c>
      <c r="B17986" s="32" t="s">
        <v>147</v>
      </c>
      <c r="C17986">
        <f t="shared" ref="C17986:C18049" si="281">1*A17986</f>
        <v>39828</v>
      </c>
    </row>
    <row r="17987" spans="1:3">
      <c r="A17987" s="32" t="s">
        <v>14134</v>
      </c>
      <c r="B17987" s="32" t="s">
        <v>147</v>
      </c>
      <c r="C17987">
        <f t="shared" si="281"/>
        <v>39829</v>
      </c>
    </row>
    <row r="17988" spans="1:3">
      <c r="A17988" s="32" t="s">
        <v>14234</v>
      </c>
      <c r="B17988" s="32" t="s">
        <v>147</v>
      </c>
      <c r="C17988">
        <f t="shared" si="281"/>
        <v>39832</v>
      </c>
    </row>
    <row r="17989" spans="1:3">
      <c r="A17989" s="32" t="s">
        <v>13374</v>
      </c>
      <c r="B17989" s="32" t="s">
        <v>147</v>
      </c>
      <c r="C17989">
        <f t="shared" si="281"/>
        <v>39834</v>
      </c>
    </row>
    <row r="17990" spans="1:3">
      <c r="A17990" s="32" t="s">
        <v>14135</v>
      </c>
      <c r="B17990" s="32" t="s">
        <v>147</v>
      </c>
      <c r="C17990">
        <f t="shared" si="281"/>
        <v>39836</v>
      </c>
    </row>
    <row r="17991" spans="1:3">
      <c r="A17991" s="32" t="s">
        <v>13375</v>
      </c>
      <c r="B17991" s="32" t="s">
        <v>147</v>
      </c>
      <c r="C17991">
        <f t="shared" si="281"/>
        <v>39837</v>
      </c>
    </row>
    <row r="17992" spans="1:3">
      <c r="A17992" s="32" t="s">
        <v>14136</v>
      </c>
      <c r="B17992" s="32" t="s">
        <v>147</v>
      </c>
      <c r="C17992">
        <f t="shared" si="281"/>
        <v>39840</v>
      </c>
    </row>
    <row r="17993" spans="1:3">
      <c r="A17993" s="32" t="s">
        <v>14235</v>
      </c>
      <c r="B17993" s="32" t="s">
        <v>147</v>
      </c>
      <c r="C17993">
        <f t="shared" si="281"/>
        <v>39841</v>
      </c>
    </row>
    <row r="17994" spans="1:3">
      <c r="A17994" s="32" t="s">
        <v>14137</v>
      </c>
      <c r="B17994" s="32" t="s">
        <v>147</v>
      </c>
      <c r="C17994">
        <f t="shared" si="281"/>
        <v>39842</v>
      </c>
    </row>
    <row r="17995" spans="1:3">
      <c r="A17995" s="32" t="s">
        <v>14138</v>
      </c>
      <c r="B17995" s="32" t="s">
        <v>147</v>
      </c>
      <c r="C17995">
        <f t="shared" si="281"/>
        <v>39845</v>
      </c>
    </row>
    <row r="17996" spans="1:3">
      <c r="A17996" s="32" t="s">
        <v>14236</v>
      </c>
      <c r="B17996" s="32" t="s">
        <v>147</v>
      </c>
      <c r="C17996">
        <f t="shared" si="281"/>
        <v>39846</v>
      </c>
    </row>
    <row r="17997" spans="1:3">
      <c r="A17997" s="32" t="s">
        <v>14139</v>
      </c>
      <c r="B17997" s="32" t="s">
        <v>147</v>
      </c>
      <c r="C17997">
        <f t="shared" si="281"/>
        <v>39851</v>
      </c>
    </row>
    <row r="17998" spans="1:3">
      <c r="A17998" s="32" t="s">
        <v>14237</v>
      </c>
      <c r="B17998" s="32" t="s">
        <v>147</v>
      </c>
      <c r="C17998">
        <f t="shared" si="281"/>
        <v>39852</v>
      </c>
    </row>
    <row r="17999" spans="1:3">
      <c r="A17999" s="32" t="s">
        <v>14140</v>
      </c>
      <c r="B17999" s="32" t="s">
        <v>147</v>
      </c>
      <c r="C17999">
        <f t="shared" si="281"/>
        <v>39854</v>
      </c>
    </row>
    <row r="18000" spans="1:3">
      <c r="A18000" s="32" t="s">
        <v>14141</v>
      </c>
      <c r="B18000" s="32" t="s">
        <v>147</v>
      </c>
      <c r="C18000">
        <f t="shared" si="281"/>
        <v>39859</v>
      </c>
    </row>
    <row r="18001" spans="1:3">
      <c r="A18001" s="32" t="s">
        <v>14162</v>
      </c>
      <c r="B18001" s="32" t="s">
        <v>147</v>
      </c>
      <c r="C18001">
        <f t="shared" si="281"/>
        <v>39861</v>
      </c>
    </row>
    <row r="18002" spans="1:3">
      <c r="A18002" s="32" t="s">
        <v>14142</v>
      </c>
      <c r="B18002" s="32" t="s">
        <v>147</v>
      </c>
      <c r="C18002">
        <f t="shared" si="281"/>
        <v>39862</v>
      </c>
    </row>
    <row r="18003" spans="1:3">
      <c r="A18003" s="32" t="s">
        <v>14143</v>
      </c>
      <c r="B18003" s="32" t="s">
        <v>147</v>
      </c>
      <c r="C18003">
        <f t="shared" si="281"/>
        <v>39866</v>
      </c>
    </row>
    <row r="18004" spans="1:3">
      <c r="A18004" s="32" t="s">
        <v>14238</v>
      </c>
      <c r="B18004" s="32" t="s">
        <v>147</v>
      </c>
      <c r="C18004">
        <f t="shared" si="281"/>
        <v>39867</v>
      </c>
    </row>
    <row r="18005" spans="1:3">
      <c r="A18005" s="32" t="s">
        <v>14163</v>
      </c>
      <c r="B18005" s="32" t="s">
        <v>147</v>
      </c>
      <c r="C18005">
        <f t="shared" si="281"/>
        <v>39870</v>
      </c>
    </row>
    <row r="18006" spans="1:3">
      <c r="A18006" s="32" t="s">
        <v>14144</v>
      </c>
      <c r="B18006" s="32" t="s">
        <v>147</v>
      </c>
      <c r="C18006">
        <f t="shared" si="281"/>
        <v>39877</v>
      </c>
    </row>
    <row r="18007" spans="1:3">
      <c r="A18007" s="32" t="s">
        <v>14239</v>
      </c>
      <c r="B18007" s="32" t="s">
        <v>147</v>
      </c>
      <c r="C18007">
        <f t="shared" si="281"/>
        <v>39885</v>
      </c>
    </row>
    <row r="18008" spans="1:3">
      <c r="A18008" s="32" t="s">
        <v>14145</v>
      </c>
      <c r="B18008" s="32" t="s">
        <v>147</v>
      </c>
      <c r="C18008">
        <f t="shared" si="281"/>
        <v>39886</v>
      </c>
    </row>
    <row r="18009" spans="1:3">
      <c r="A18009" s="32" t="s">
        <v>13281</v>
      </c>
      <c r="B18009" s="32" t="s">
        <v>147</v>
      </c>
      <c r="C18009">
        <f t="shared" si="281"/>
        <v>39897</v>
      </c>
    </row>
    <row r="18010" spans="1:3">
      <c r="A18010" s="32" t="s">
        <v>13709</v>
      </c>
      <c r="B18010" s="32" t="s">
        <v>147</v>
      </c>
      <c r="C18010">
        <f t="shared" si="281"/>
        <v>39901</v>
      </c>
    </row>
    <row r="18011" spans="1:3">
      <c r="A18011" s="32" t="s">
        <v>19746</v>
      </c>
      <c r="B18011" s="32" t="s">
        <v>153</v>
      </c>
      <c r="C18011">
        <f t="shared" si="281"/>
        <v>40003</v>
      </c>
    </row>
    <row r="18012" spans="1:3">
      <c r="A18012" s="32" t="s">
        <v>19747</v>
      </c>
      <c r="B18012" s="32" t="s">
        <v>153</v>
      </c>
      <c r="C18012">
        <f t="shared" si="281"/>
        <v>40004</v>
      </c>
    </row>
    <row r="18013" spans="1:3">
      <c r="A18013" s="32" t="s">
        <v>19748</v>
      </c>
      <c r="B18013" s="32" t="s">
        <v>153</v>
      </c>
      <c r="C18013">
        <f t="shared" si="281"/>
        <v>40006</v>
      </c>
    </row>
    <row r="18014" spans="1:3">
      <c r="A18014" s="32" t="s">
        <v>19749</v>
      </c>
      <c r="B18014" s="32" t="s">
        <v>153</v>
      </c>
      <c r="C18014">
        <f t="shared" si="281"/>
        <v>40007</v>
      </c>
    </row>
    <row r="18015" spans="1:3">
      <c r="A18015" s="32" t="s">
        <v>19750</v>
      </c>
      <c r="B18015" s="32" t="s">
        <v>153</v>
      </c>
      <c r="C18015">
        <f t="shared" si="281"/>
        <v>40008</v>
      </c>
    </row>
    <row r="18016" spans="1:3">
      <c r="A18016" s="32" t="s">
        <v>19751</v>
      </c>
      <c r="B18016" s="32" t="s">
        <v>153</v>
      </c>
      <c r="C18016">
        <f t="shared" si="281"/>
        <v>40009</v>
      </c>
    </row>
    <row r="18017" spans="1:3">
      <c r="A18017" s="32" t="s">
        <v>19752</v>
      </c>
      <c r="B18017" s="32" t="s">
        <v>153</v>
      </c>
      <c r="C18017">
        <f t="shared" si="281"/>
        <v>40010</v>
      </c>
    </row>
    <row r="18018" spans="1:3">
      <c r="A18018" s="32" t="s">
        <v>19753</v>
      </c>
      <c r="B18018" s="32" t="s">
        <v>153</v>
      </c>
      <c r="C18018">
        <f t="shared" si="281"/>
        <v>40011</v>
      </c>
    </row>
    <row r="18019" spans="1:3">
      <c r="A18019" s="32" t="s">
        <v>19754</v>
      </c>
      <c r="B18019" s="32" t="s">
        <v>153</v>
      </c>
      <c r="C18019">
        <f t="shared" si="281"/>
        <v>40012</v>
      </c>
    </row>
    <row r="18020" spans="1:3">
      <c r="A18020" s="32" t="s">
        <v>19755</v>
      </c>
      <c r="B18020" s="32" t="s">
        <v>153</v>
      </c>
      <c r="C18020">
        <f t="shared" si="281"/>
        <v>40013</v>
      </c>
    </row>
    <row r="18021" spans="1:3">
      <c r="A18021" s="32" t="s">
        <v>19756</v>
      </c>
      <c r="B18021" s="32" t="s">
        <v>153</v>
      </c>
      <c r="C18021">
        <f t="shared" si="281"/>
        <v>40014</v>
      </c>
    </row>
    <row r="18022" spans="1:3">
      <c r="A18022" s="32" t="s">
        <v>20071</v>
      </c>
      <c r="B18022" s="32" t="s">
        <v>153</v>
      </c>
      <c r="C18022">
        <f t="shared" si="281"/>
        <v>40017</v>
      </c>
    </row>
    <row r="18023" spans="1:3">
      <c r="A18023" s="32" t="s">
        <v>19757</v>
      </c>
      <c r="B18023" s="32" t="s">
        <v>153</v>
      </c>
      <c r="C18023">
        <f t="shared" si="281"/>
        <v>40018</v>
      </c>
    </row>
    <row r="18024" spans="1:3">
      <c r="A18024" s="32" t="s">
        <v>19758</v>
      </c>
      <c r="B18024" s="32" t="s">
        <v>153</v>
      </c>
      <c r="C18024">
        <f t="shared" si="281"/>
        <v>40019</v>
      </c>
    </row>
    <row r="18025" spans="1:3">
      <c r="A18025" s="32" t="s">
        <v>19759</v>
      </c>
      <c r="B18025" s="32" t="s">
        <v>153</v>
      </c>
      <c r="C18025">
        <f t="shared" si="281"/>
        <v>40020</v>
      </c>
    </row>
    <row r="18026" spans="1:3">
      <c r="A18026" s="32" t="s">
        <v>19760</v>
      </c>
      <c r="B18026" s="32" t="s">
        <v>153</v>
      </c>
      <c r="C18026">
        <f t="shared" si="281"/>
        <v>40022</v>
      </c>
    </row>
    <row r="18027" spans="1:3">
      <c r="A18027" s="32" t="s">
        <v>19761</v>
      </c>
      <c r="B18027" s="32" t="s">
        <v>153</v>
      </c>
      <c r="C18027">
        <f t="shared" si="281"/>
        <v>40023</v>
      </c>
    </row>
    <row r="18028" spans="1:3">
      <c r="A18028" s="32" t="s">
        <v>19762</v>
      </c>
      <c r="B18028" s="32" t="s">
        <v>153</v>
      </c>
      <c r="C18028">
        <f t="shared" si="281"/>
        <v>40025</v>
      </c>
    </row>
    <row r="18029" spans="1:3">
      <c r="A18029" s="32" t="s">
        <v>19763</v>
      </c>
      <c r="B18029" s="32" t="s">
        <v>153</v>
      </c>
      <c r="C18029">
        <f t="shared" si="281"/>
        <v>40026</v>
      </c>
    </row>
    <row r="18030" spans="1:3">
      <c r="A18030" s="32" t="s">
        <v>19764</v>
      </c>
      <c r="B18030" s="32" t="s">
        <v>153</v>
      </c>
      <c r="C18030">
        <f t="shared" si="281"/>
        <v>40027</v>
      </c>
    </row>
    <row r="18031" spans="1:3">
      <c r="A18031" s="32" t="s">
        <v>19765</v>
      </c>
      <c r="B18031" s="32" t="s">
        <v>153</v>
      </c>
      <c r="C18031">
        <f t="shared" si="281"/>
        <v>40031</v>
      </c>
    </row>
    <row r="18032" spans="1:3">
      <c r="A18032" s="32" t="s">
        <v>19766</v>
      </c>
      <c r="B18032" s="32" t="s">
        <v>153</v>
      </c>
      <c r="C18032">
        <f t="shared" si="281"/>
        <v>40032</v>
      </c>
    </row>
    <row r="18033" spans="1:3">
      <c r="A18033" s="32" t="s">
        <v>19767</v>
      </c>
      <c r="B18033" s="32" t="s">
        <v>153</v>
      </c>
      <c r="C18033">
        <f t="shared" si="281"/>
        <v>40033</v>
      </c>
    </row>
    <row r="18034" spans="1:3">
      <c r="A18034" s="32" t="s">
        <v>19768</v>
      </c>
      <c r="B18034" s="32" t="s">
        <v>153</v>
      </c>
      <c r="C18034">
        <f t="shared" si="281"/>
        <v>40036</v>
      </c>
    </row>
    <row r="18035" spans="1:3">
      <c r="A18035" s="32" t="s">
        <v>19769</v>
      </c>
      <c r="B18035" s="32" t="s">
        <v>153</v>
      </c>
      <c r="C18035">
        <f t="shared" si="281"/>
        <v>40037</v>
      </c>
    </row>
    <row r="18036" spans="1:3">
      <c r="A18036" s="32" t="s">
        <v>19770</v>
      </c>
      <c r="B18036" s="32" t="s">
        <v>153</v>
      </c>
      <c r="C18036">
        <f t="shared" si="281"/>
        <v>40040</v>
      </c>
    </row>
    <row r="18037" spans="1:3">
      <c r="A18037" s="32" t="s">
        <v>19771</v>
      </c>
      <c r="B18037" s="32" t="s">
        <v>153</v>
      </c>
      <c r="C18037">
        <f t="shared" si="281"/>
        <v>40041</v>
      </c>
    </row>
    <row r="18038" spans="1:3">
      <c r="A18038" s="32" t="s">
        <v>19772</v>
      </c>
      <c r="B18038" s="32" t="s">
        <v>153</v>
      </c>
      <c r="C18038">
        <f t="shared" si="281"/>
        <v>40045</v>
      </c>
    </row>
    <row r="18039" spans="1:3">
      <c r="A18039" s="32" t="s">
        <v>19773</v>
      </c>
      <c r="B18039" s="32" t="s">
        <v>153</v>
      </c>
      <c r="C18039">
        <f t="shared" si="281"/>
        <v>40046</v>
      </c>
    </row>
    <row r="18040" spans="1:3">
      <c r="A18040" s="32" t="s">
        <v>19774</v>
      </c>
      <c r="B18040" s="32" t="s">
        <v>153</v>
      </c>
      <c r="C18040">
        <f t="shared" si="281"/>
        <v>40047</v>
      </c>
    </row>
    <row r="18041" spans="1:3">
      <c r="A18041" s="32" t="s">
        <v>19775</v>
      </c>
      <c r="B18041" s="32" t="s">
        <v>153</v>
      </c>
      <c r="C18041">
        <f t="shared" si="281"/>
        <v>40048</v>
      </c>
    </row>
    <row r="18042" spans="1:3">
      <c r="A18042" s="32" t="s">
        <v>19776</v>
      </c>
      <c r="B18042" s="32" t="s">
        <v>153</v>
      </c>
      <c r="C18042">
        <f t="shared" si="281"/>
        <v>40049</v>
      </c>
    </row>
    <row r="18043" spans="1:3">
      <c r="A18043" s="32" t="s">
        <v>19777</v>
      </c>
      <c r="B18043" s="32" t="s">
        <v>153</v>
      </c>
      <c r="C18043">
        <f t="shared" si="281"/>
        <v>40050</v>
      </c>
    </row>
    <row r="18044" spans="1:3">
      <c r="A18044" s="32" t="s">
        <v>19778</v>
      </c>
      <c r="B18044" s="32" t="s">
        <v>153</v>
      </c>
      <c r="C18044">
        <f t="shared" si="281"/>
        <v>40051</v>
      </c>
    </row>
    <row r="18045" spans="1:3">
      <c r="A18045" s="32" t="s">
        <v>19779</v>
      </c>
      <c r="B18045" s="32" t="s">
        <v>153</v>
      </c>
      <c r="C18045">
        <f t="shared" si="281"/>
        <v>40052</v>
      </c>
    </row>
    <row r="18046" spans="1:3">
      <c r="A18046" s="32" t="s">
        <v>19780</v>
      </c>
      <c r="B18046" s="32" t="s">
        <v>153</v>
      </c>
      <c r="C18046">
        <f t="shared" si="281"/>
        <v>40055</v>
      </c>
    </row>
    <row r="18047" spans="1:3">
      <c r="A18047" s="32" t="s">
        <v>19781</v>
      </c>
      <c r="B18047" s="32" t="s">
        <v>153</v>
      </c>
      <c r="C18047">
        <f t="shared" si="281"/>
        <v>40056</v>
      </c>
    </row>
    <row r="18048" spans="1:3">
      <c r="A18048" s="32" t="s">
        <v>19782</v>
      </c>
      <c r="B18048" s="32" t="s">
        <v>153</v>
      </c>
      <c r="C18048">
        <f t="shared" si="281"/>
        <v>40057</v>
      </c>
    </row>
    <row r="18049" spans="1:3">
      <c r="A18049" s="32" t="s">
        <v>19783</v>
      </c>
      <c r="B18049" s="32" t="s">
        <v>153</v>
      </c>
      <c r="C18049">
        <f t="shared" si="281"/>
        <v>40058</v>
      </c>
    </row>
    <row r="18050" spans="1:3">
      <c r="A18050" s="32" t="s">
        <v>19784</v>
      </c>
      <c r="B18050" s="32" t="s">
        <v>153</v>
      </c>
      <c r="C18050">
        <f t="shared" ref="C18050:C18113" si="282">1*A18050</f>
        <v>40059</v>
      </c>
    </row>
    <row r="18051" spans="1:3">
      <c r="A18051" s="32" t="s">
        <v>19785</v>
      </c>
      <c r="B18051" s="32" t="s">
        <v>153</v>
      </c>
      <c r="C18051">
        <f t="shared" si="282"/>
        <v>40060</v>
      </c>
    </row>
    <row r="18052" spans="1:3">
      <c r="A18052" s="32" t="s">
        <v>19786</v>
      </c>
      <c r="B18052" s="32" t="s">
        <v>153</v>
      </c>
      <c r="C18052">
        <f t="shared" si="282"/>
        <v>40061</v>
      </c>
    </row>
    <row r="18053" spans="1:3">
      <c r="A18053" s="32" t="s">
        <v>19787</v>
      </c>
      <c r="B18053" s="32" t="s">
        <v>153</v>
      </c>
      <c r="C18053">
        <f t="shared" si="282"/>
        <v>40062</v>
      </c>
    </row>
    <row r="18054" spans="1:3">
      <c r="A18054" s="32" t="s">
        <v>19788</v>
      </c>
      <c r="B18054" s="32" t="s">
        <v>153</v>
      </c>
      <c r="C18054">
        <f t="shared" si="282"/>
        <v>40063</v>
      </c>
    </row>
    <row r="18055" spans="1:3">
      <c r="A18055" s="32" t="s">
        <v>19789</v>
      </c>
      <c r="B18055" s="32" t="s">
        <v>153</v>
      </c>
      <c r="C18055">
        <f t="shared" si="282"/>
        <v>40065</v>
      </c>
    </row>
    <row r="18056" spans="1:3">
      <c r="A18056" s="32" t="s">
        <v>19790</v>
      </c>
      <c r="B18056" s="32" t="s">
        <v>153</v>
      </c>
      <c r="C18056">
        <f t="shared" si="282"/>
        <v>40066</v>
      </c>
    </row>
    <row r="18057" spans="1:3">
      <c r="A18057" s="32" t="s">
        <v>19791</v>
      </c>
      <c r="B18057" s="32" t="s">
        <v>153</v>
      </c>
      <c r="C18057">
        <f t="shared" si="282"/>
        <v>40067</v>
      </c>
    </row>
    <row r="18058" spans="1:3">
      <c r="A18058" s="32" t="s">
        <v>19792</v>
      </c>
      <c r="B18058" s="32" t="s">
        <v>153</v>
      </c>
      <c r="C18058">
        <f t="shared" si="282"/>
        <v>40068</v>
      </c>
    </row>
    <row r="18059" spans="1:3">
      <c r="A18059" s="32" t="s">
        <v>19793</v>
      </c>
      <c r="B18059" s="32" t="s">
        <v>153</v>
      </c>
      <c r="C18059">
        <f t="shared" si="282"/>
        <v>40069</v>
      </c>
    </row>
    <row r="18060" spans="1:3">
      <c r="A18060" s="32" t="s">
        <v>19794</v>
      </c>
      <c r="B18060" s="32" t="s">
        <v>153</v>
      </c>
      <c r="C18060">
        <f t="shared" si="282"/>
        <v>40070</v>
      </c>
    </row>
    <row r="18061" spans="1:3">
      <c r="A18061" s="32" t="s">
        <v>19795</v>
      </c>
      <c r="B18061" s="32" t="s">
        <v>153</v>
      </c>
      <c r="C18061">
        <f t="shared" si="282"/>
        <v>40071</v>
      </c>
    </row>
    <row r="18062" spans="1:3">
      <c r="A18062" s="32" t="s">
        <v>19796</v>
      </c>
      <c r="B18062" s="32" t="s">
        <v>153</v>
      </c>
      <c r="C18062">
        <f t="shared" si="282"/>
        <v>40075</v>
      </c>
    </row>
    <row r="18063" spans="1:3">
      <c r="A18063" s="32" t="s">
        <v>19797</v>
      </c>
      <c r="B18063" s="32" t="s">
        <v>153</v>
      </c>
      <c r="C18063">
        <f t="shared" si="282"/>
        <v>40076</v>
      </c>
    </row>
    <row r="18064" spans="1:3">
      <c r="A18064" s="32" t="s">
        <v>19798</v>
      </c>
      <c r="B18064" s="32" t="s">
        <v>153</v>
      </c>
      <c r="C18064">
        <f t="shared" si="282"/>
        <v>40077</v>
      </c>
    </row>
    <row r="18065" spans="1:3">
      <c r="A18065" s="32" t="s">
        <v>19799</v>
      </c>
      <c r="B18065" s="32" t="s">
        <v>153</v>
      </c>
      <c r="C18065">
        <f t="shared" si="282"/>
        <v>40078</v>
      </c>
    </row>
    <row r="18066" spans="1:3">
      <c r="A18066" s="32" t="s">
        <v>19800</v>
      </c>
      <c r="B18066" s="32" t="s">
        <v>153</v>
      </c>
      <c r="C18066">
        <f t="shared" si="282"/>
        <v>40104</v>
      </c>
    </row>
    <row r="18067" spans="1:3">
      <c r="A18067" s="32" t="s">
        <v>20072</v>
      </c>
      <c r="B18067" s="32" t="s">
        <v>153</v>
      </c>
      <c r="C18067">
        <f t="shared" si="282"/>
        <v>40106</v>
      </c>
    </row>
    <row r="18068" spans="1:3">
      <c r="A18068" s="32" t="s">
        <v>19801</v>
      </c>
      <c r="B18068" s="32" t="s">
        <v>153</v>
      </c>
      <c r="C18068">
        <f t="shared" si="282"/>
        <v>40107</v>
      </c>
    </row>
    <row r="18069" spans="1:3">
      <c r="A18069" s="32" t="s">
        <v>19802</v>
      </c>
      <c r="B18069" s="32" t="s">
        <v>153</v>
      </c>
      <c r="C18069">
        <f t="shared" si="282"/>
        <v>40108</v>
      </c>
    </row>
    <row r="18070" spans="1:3">
      <c r="A18070" s="32" t="s">
        <v>19803</v>
      </c>
      <c r="B18070" s="32" t="s">
        <v>153</v>
      </c>
      <c r="C18070">
        <f t="shared" si="282"/>
        <v>40109</v>
      </c>
    </row>
    <row r="18071" spans="1:3">
      <c r="A18071" s="32" t="s">
        <v>19804</v>
      </c>
      <c r="B18071" s="32" t="s">
        <v>153</v>
      </c>
      <c r="C18071">
        <f t="shared" si="282"/>
        <v>40110</v>
      </c>
    </row>
    <row r="18072" spans="1:3">
      <c r="A18072" s="32" t="s">
        <v>19805</v>
      </c>
      <c r="B18072" s="32" t="s">
        <v>153</v>
      </c>
      <c r="C18072">
        <f t="shared" si="282"/>
        <v>40111</v>
      </c>
    </row>
    <row r="18073" spans="1:3">
      <c r="A18073" s="32" t="s">
        <v>20073</v>
      </c>
      <c r="B18073" s="32" t="s">
        <v>153</v>
      </c>
      <c r="C18073">
        <f t="shared" si="282"/>
        <v>40114</v>
      </c>
    </row>
    <row r="18074" spans="1:3">
      <c r="A18074" s="32" t="s">
        <v>19806</v>
      </c>
      <c r="B18074" s="32" t="s">
        <v>153</v>
      </c>
      <c r="C18074">
        <f t="shared" si="282"/>
        <v>40115</v>
      </c>
    </row>
    <row r="18075" spans="1:3">
      <c r="A18075" s="32" t="s">
        <v>19807</v>
      </c>
      <c r="B18075" s="32" t="s">
        <v>153</v>
      </c>
      <c r="C18075">
        <f t="shared" si="282"/>
        <v>40117</v>
      </c>
    </row>
    <row r="18076" spans="1:3">
      <c r="A18076" s="32" t="s">
        <v>19808</v>
      </c>
      <c r="B18076" s="32" t="s">
        <v>153</v>
      </c>
      <c r="C18076">
        <f t="shared" si="282"/>
        <v>40118</v>
      </c>
    </row>
    <row r="18077" spans="1:3">
      <c r="A18077" s="32" t="s">
        <v>20074</v>
      </c>
      <c r="B18077" s="32" t="s">
        <v>153</v>
      </c>
      <c r="C18077">
        <f t="shared" si="282"/>
        <v>40119</v>
      </c>
    </row>
    <row r="18078" spans="1:3">
      <c r="A18078" s="32" t="s">
        <v>19809</v>
      </c>
      <c r="B18078" s="32" t="s">
        <v>153</v>
      </c>
      <c r="C18078">
        <f t="shared" si="282"/>
        <v>40121</v>
      </c>
    </row>
    <row r="18079" spans="1:3">
      <c r="A18079" s="32" t="s">
        <v>19810</v>
      </c>
      <c r="B18079" s="32" t="s">
        <v>153</v>
      </c>
      <c r="C18079">
        <f t="shared" si="282"/>
        <v>40122</v>
      </c>
    </row>
    <row r="18080" spans="1:3">
      <c r="A18080" s="32" t="s">
        <v>19811</v>
      </c>
      <c r="B18080" s="32" t="s">
        <v>153</v>
      </c>
      <c r="C18080">
        <f t="shared" si="282"/>
        <v>40129</v>
      </c>
    </row>
    <row r="18081" spans="1:3">
      <c r="A18081" s="32" t="s">
        <v>19812</v>
      </c>
      <c r="B18081" s="32" t="s">
        <v>153</v>
      </c>
      <c r="C18081">
        <f t="shared" si="282"/>
        <v>40140</v>
      </c>
    </row>
    <row r="18082" spans="1:3">
      <c r="A18082" s="32" t="s">
        <v>19813</v>
      </c>
      <c r="B18082" s="32" t="s">
        <v>153</v>
      </c>
      <c r="C18082">
        <f t="shared" si="282"/>
        <v>40142</v>
      </c>
    </row>
    <row r="18083" spans="1:3">
      <c r="A18083" s="32" t="s">
        <v>19814</v>
      </c>
      <c r="B18083" s="32" t="s">
        <v>153</v>
      </c>
      <c r="C18083">
        <f t="shared" si="282"/>
        <v>40143</v>
      </c>
    </row>
    <row r="18084" spans="1:3">
      <c r="A18084" s="32" t="s">
        <v>19815</v>
      </c>
      <c r="B18084" s="32" t="s">
        <v>153</v>
      </c>
      <c r="C18084">
        <f t="shared" si="282"/>
        <v>40144</v>
      </c>
    </row>
    <row r="18085" spans="1:3">
      <c r="A18085" s="32" t="s">
        <v>19816</v>
      </c>
      <c r="B18085" s="32" t="s">
        <v>153</v>
      </c>
      <c r="C18085">
        <f t="shared" si="282"/>
        <v>40145</v>
      </c>
    </row>
    <row r="18086" spans="1:3">
      <c r="A18086" s="32" t="s">
        <v>19817</v>
      </c>
      <c r="B18086" s="32" t="s">
        <v>153</v>
      </c>
      <c r="C18086">
        <f t="shared" si="282"/>
        <v>40146</v>
      </c>
    </row>
    <row r="18087" spans="1:3">
      <c r="A18087" s="32" t="s">
        <v>19818</v>
      </c>
      <c r="B18087" s="32" t="s">
        <v>153</v>
      </c>
      <c r="C18087">
        <f t="shared" si="282"/>
        <v>40150</v>
      </c>
    </row>
    <row r="18088" spans="1:3">
      <c r="A18088" s="32" t="s">
        <v>19819</v>
      </c>
      <c r="B18088" s="32" t="s">
        <v>153</v>
      </c>
      <c r="C18088">
        <f t="shared" si="282"/>
        <v>40152</v>
      </c>
    </row>
    <row r="18089" spans="1:3">
      <c r="A18089" s="32" t="s">
        <v>19820</v>
      </c>
      <c r="B18089" s="32" t="s">
        <v>153</v>
      </c>
      <c r="C18089">
        <f t="shared" si="282"/>
        <v>40153</v>
      </c>
    </row>
    <row r="18090" spans="1:3">
      <c r="A18090" s="32" t="s">
        <v>19821</v>
      </c>
      <c r="B18090" s="32" t="s">
        <v>153</v>
      </c>
      <c r="C18090">
        <f t="shared" si="282"/>
        <v>40155</v>
      </c>
    </row>
    <row r="18091" spans="1:3">
      <c r="A18091" s="32" t="s">
        <v>19822</v>
      </c>
      <c r="B18091" s="32" t="s">
        <v>153</v>
      </c>
      <c r="C18091">
        <f t="shared" si="282"/>
        <v>40157</v>
      </c>
    </row>
    <row r="18092" spans="1:3">
      <c r="A18092" s="32" t="s">
        <v>19823</v>
      </c>
      <c r="B18092" s="32" t="s">
        <v>153</v>
      </c>
      <c r="C18092">
        <f t="shared" si="282"/>
        <v>40159</v>
      </c>
    </row>
    <row r="18093" spans="1:3">
      <c r="A18093" s="32" t="s">
        <v>19824</v>
      </c>
      <c r="B18093" s="32" t="s">
        <v>153</v>
      </c>
      <c r="C18093">
        <f t="shared" si="282"/>
        <v>40160</v>
      </c>
    </row>
    <row r="18094" spans="1:3">
      <c r="A18094" s="32" t="s">
        <v>19825</v>
      </c>
      <c r="B18094" s="32" t="s">
        <v>153</v>
      </c>
      <c r="C18094">
        <f t="shared" si="282"/>
        <v>40161</v>
      </c>
    </row>
    <row r="18095" spans="1:3">
      <c r="A18095" s="32" t="s">
        <v>19826</v>
      </c>
      <c r="B18095" s="32" t="s">
        <v>153</v>
      </c>
      <c r="C18095">
        <f t="shared" si="282"/>
        <v>40162</v>
      </c>
    </row>
    <row r="18096" spans="1:3">
      <c r="A18096" s="32" t="s">
        <v>20075</v>
      </c>
      <c r="B18096" s="32" t="s">
        <v>153</v>
      </c>
      <c r="C18096">
        <f t="shared" si="282"/>
        <v>40164</v>
      </c>
    </row>
    <row r="18097" spans="1:3">
      <c r="A18097" s="32" t="s">
        <v>19827</v>
      </c>
      <c r="B18097" s="32" t="s">
        <v>153</v>
      </c>
      <c r="C18097">
        <f t="shared" si="282"/>
        <v>40165</v>
      </c>
    </row>
    <row r="18098" spans="1:3">
      <c r="A18098" s="32" t="s">
        <v>19828</v>
      </c>
      <c r="B18098" s="32" t="s">
        <v>153</v>
      </c>
      <c r="C18098">
        <f t="shared" si="282"/>
        <v>40166</v>
      </c>
    </row>
    <row r="18099" spans="1:3">
      <c r="A18099" s="32" t="s">
        <v>19829</v>
      </c>
      <c r="B18099" s="32" t="s">
        <v>153</v>
      </c>
      <c r="C18099">
        <f t="shared" si="282"/>
        <v>40170</v>
      </c>
    </row>
    <row r="18100" spans="1:3">
      <c r="A18100" s="32" t="s">
        <v>19830</v>
      </c>
      <c r="B18100" s="32" t="s">
        <v>153</v>
      </c>
      <c r="C18100">
        <f t="shared" si="282"/>
        <v>40171</v>
      </c>
    </row>
    <row r="18101" spans="1:3">
      <c r="A18101" s="32" t="s">
        <v>19831</v>
      </c>
      <c r="B18101" s="32" t="s">
        <v>153</v>
      </c>
      <c r="C18101">
        <f t="shared" si="282"/>
        <v>40175</v>
      </c>
    </row>
    <row r="18102" spans="1:3">
      <c r="A18102" s="32" t="s">
        <v>19832</v>
      </c>
      <c r="B18102" s="32" t="s">
        <v>153</v>
      </c>
      <c r="C18102">
        <f t="shared" si="282"/>
        <v>40176</v>
      </c>
    </row>
    <row r="18103" spans="1:3">
      <c r="A18103" s="32" t="s">
        <v>19833</v>
      </c>
      <c r="B18103" s="32" t="s">
        <v>153</v>
      </c>
      <c r="C18103">
        <f t="shared" si="282"/>
        <v>40177</v>
      </c>
    </row>
    <row r="18104" spans="1:3">
      <c r="A18104" s="32" t="s">
        <v>19834</v>
      </c>
      <c r="B18104" s="32" t="s">
        <v>153</v>
      </c>
      <c r="C18104">
        <f t="shared" si="282"/>
        <v>40178</v>
      </c>
    </row>
    <row r="18105" spans="1:3">
      <c r="A18105" s="32" t="s">
        <v>20076</v>
      </c>
      <c r="B18105" s="32" t="s">
        <v>153</v>
      </c>
      <c r="C18105">
        <f t="shared" si="282"/>
        <v>40200</v>
      </c>
    </row>
    <row r="18106" spans="1:3">
      <c r="A18106" s="32" t="s">
        <v>19835</v>
      </c>
      <c r="B18106" s="32" t="s">
        <v>153</v>
      </c>
      <c r="C18106">
        <f t="shared" si="282"/>
        <v>40201</v>
      </c>
    </row>
    <row r="18107" spans="1:3">
      <c r="A18107" s="32" t="s">
        <v>19836</v>
      </c>
      <c r="B18107" s="32" t="s">
        <v>153</v>
      </c>
      <c r="C18107">
        <f t="shared" si="282"/>
        <v>40202</v>
      </c>
    </row>
    <row r="18108" spans="1:3">
      <c r="A18108" s="32" t="s">
        <v>19837</v>
      </c>
      <c r="B18108" s="32" t="s">
        <v>153</v>
      </c>
      <c r="C18108">
        <f t="shared" si="282"/>
        <v>40203</v>
      </c>
    </row>
    <row r="18109" spans="1:3">
      <c r="A18109" s="32" t="s">
        <v>19838</v>
      </c>
      <c r="B18109" s="32" t="s">
        <v>153</v>
      </c>
      <c r="C18109">
        <f t="shared" si="282"/>
        <v>40204</v>
      </c>
    </row>
    <row r="18110" spans="1:3">
      <c r="A18110" s="32" t="s">
        <v>19839</v>
      </c>
      <c r="B18110" s="32" t="s">
        <v>153</v>
      </c>
      <c r="C18110">
        <f t="shared" si="282"/>
        <v>40205</v>
      </c>
    </row>
    <row r="18111" spans="1:3">
      <c r="A18111" s="32" t="s">
        <v>19840</v>
      </c>
      <c r="B18111" s="32" t="s">
        <v>153</v>
      </c>
      <c r="C18111">
        <f t="shared" si="282"/>
        <v>40206</v>
      </c>
    </row>
    <row r="18112" spans="1:3">
      <c r="A18112" s="32" t="s">
        <v>19841</v>
      </c>
      <c r="B18112" s="32" t="s">
        <v>153</v>
      </c>
      <c r="C18112">
        <f t="shared" si="282"/>
        <v>40207</v>
      </c>
    </row>
    <row r="18113" spans="1:3">
      <c r="A18113" s="32" t="s">
        <v>19842</v>
      </c>
      <c r="B18113" s="32" t="s">
        <v>153</v>
      </c>
      <c r="C18113">
        <f t="shared" si="282"/>
        <v>40208</v>
      </c>
    </row>
    <row r="18114" spans="1:3">
      <c r="A18114" s="32" t="s">
        <v>19843</v>
      </c>
      <c r="B18114" s="32" t="s">
        <v>153</v>
      </c>
      <c r="C18114">
        <f t="shared" ref="C18114:C18177" si="283">1*A18114</f>
        <v>40209</v>
      </c>
    </row>
    <row r="18115" spans="1:3">
      <c r="A18115" s="32" t="s">
        <v>19844</v>
      </c>
      <c r="B18115" s="32" t="s">
        <v>153</v>
      </c>
      <c r="C18115">
        <f t="shared" si="283"/>
        <v>40210</v>
      </c>
    </row>
    <row r="18116" spans="1:3">
      <c r="A18116" s="32" t="s">
        <v>19845</v>
      </c>
      <c r="B18116" s="32" t="s">
        <v>153</v>
      </c>
      <c r="C18116">
        <f t="shared" si="283"/>
        <v>40211</v>
      </c>
    </row>
    <row r="18117" spans="1:3">
      <c r="A18117" s="32" t="s">
        <v>19846</v>
      </c>
      <c r="B18117" s="32" t="s">
        <v>153</v>
      </c>
      <c r="C18117">
        <f t="shared" si="283"/>
        <v>40212</v>
      </c>
    </row>
    <row r="18118" spans="1:3">
      <c r="A18118" s="32" t="s">
        <v>19847</v>
      </c>
      <c r="B18118" s="32" t="s">
        <v>153</v>
      </c>
      <c r="C18118">
        <f t="shared" si="283"/>
        <v>40213</v>
      </c>
    </row>
    <row r="18119" spans="1:3">
      <c r="A18119" s="32" t="s">
        <v>19848</v>
      </c>
      <c r="B18119" s="32" t="s">
        <v>153</v>
      </c>
      <c r="C18119">
        <f t="shared" si="283"/>
        <v>40214</v>
      </c>
    </row>
    <row r="18120" spans="1:3">
      <c r="A18120" s="32" t="s">
        <v>19849</v>
      </c>
      <c r="B18120" s="32" t="s">
        <v>153</v>
      </c>
      <c r="C18120">
        <f t="shared" si="283"/>
        <v>40215</v>
      </c>
    </row>
    <row r="18121" spans="1:3">
      <c r="A18121" s="32" t="s">
        <v>19850</v>
      </c>
      <c r="B18121" s="32" t="s">
        <v>153</v>
      </c>
      <c r="C18121">
        <f t="shared" si="283"/>
        <v>40216</v>
      </c>
    </row>
    <row r="18122" spans="1:3">
      <c r="A18122" s="32" t="s">
        <v>19851</v>
      </c>
      <c r="B18122" s="32" t="s">
        <v>153</v>
      </c>
      <c r="C18122">
        <f t="shared" si="283"/>
        <v>40217</v>
      </c>
    </row>
    <row r="18123" spans="1:3">
      <c r="A18123" s="32" t="s">
        <v>19852</v>
      </c>
      <c r="B18123" s="32" t="s">
        <v>153</v>
      </c>
      <c r="C18123">
        <f t="shared" si="283"/>
        <v>40218</v>
      </c>
    </row>
    <row r="18124" spans="1:3">
      <c r="A18124" s="32" t="s">
        <v>19853</v>
      </c>
      <c r="B18124" s="32" t="s">
        <v>153</v>
      </c>
      <c r="C18124">
        <f t="shared" si="283"/>
        <v>40219</v>
      </c>
    </row>
    <row r="18125" spans="1:3">
      <c r="A18125" s="32" t="s">
        <v>19854</v>
      </c>
      <c r="B18125" s="32" t="s">
        <v>153</v>
      </c>
      <c r="C18125">
        <f t="shared" si="283"/>
        <v>40220</v>
      </c>
    </row>
    <row r="18126" spans="1:3">
      <c r="A18126" s="32" t="s">
        <v>19855</v>
      </c>
      <c r="B18126" s="32" t="s">
        <v>153</v>
      </c>
      <c r="C18126">
        <f t="shared" si="283"/>
        <v>40221</v>
      </c>
    </row>
    <row r="18127" spans="1:3">
      <c r="A18127" s="32" t="s">
        <v>19856</v>
      </c>
      <c r="B18127" s="32" t="s">
        <v>153</v>
      </c>
      <c r="C18127">
        <f t="shared" si="283"/>
        <v>40222</v>
      </c>
    </row>
    <row r="18128" spans="1:3">
      <c r="A18128" s="32" t="s">
        <v>19857</v>
      </c>
      <c r="B18128" s="32" t="s">
        <v>153</v>
      </c>
      <c r="C18128">
        <f t="shared" si="283"/>
        <v>40223</v>
      </c>
    </row>
    <row r="18129" spans="1:3">
      <c r="A18129" s="32" t="s">
        <v>19858</v>
      </c>
      <c r="B18129" s="32" t="s">
        <v>153</v>
      </c>
      <c r="C18129">
        <f t="shared" si="283"/>
        <v>40224</v>
      </c>
    </row>
    <row r="18130" spans="1:3">
      <c r="A18130" s="32" t="s">
        <v>19859</v>
      </c>
      <c r="B18130" s="32" t="s">
        <v>153</v>
      </c>
      <c r="C18130">
        <f t="shared" si="283"/>
        <v>40225</v>
      </c>
    </row>
    <row r="18131" spans="1:3">
      <c r="A18131" s="32" t="s">
        <v>19860</v>
      </c>
      <c r="B18131" s="32" t="s">
        <v>153</v>
      </c>
      <c r="C18131">
        <f t="shared" si="283"/>
        <v>40228</v>
      </c>
    </row>
    <row r="18132" spans="1:3">
      <c r="A18132" s="32" t="s">
        <v>19861</v>
      </c>
      <c r="B18132" s="32" t="s">
        <v>153</v>
      </c>
      <c r="C18132">
        <f t="shared" si="283"/>
        <v>40229</v>
      </c>
    </row>
    <row r="18133" spans="1:3">
      <c r="A18133" s="32" t="s">
        <v>19862</v>
      </c>
      <c r="B18133" s="32" t="s">
        <v>153</v>
      </c>
      <c r="C18133">
        <f t="shared" si="283"/>
        <v>40231</v>
      </c>
    </row>
    <row r="18134" spans="1:3">
      <c r="A18134" s="32" t="s">
        <v>19863</v>
      </c>
      <c r="B18134" s="32" t="s">
        <v>153</v>
      </c>
      <c r="C18134">
        <f t="shared" si="283"/>
        <v>40232</v>
      </c>
    </row>
    <row r="18135" spans="1:3">
      <c r="A18135" s="32" t="s">
        <v>19864</v>
      </c>
      <c r="B18135" s="32" t="s">
        <v>153</v>
      </c>
      <c r="C18135">
        <f t="shared" si="283"/>
        <v>40233</v>
      </c>
    </row>
    <row r="18136" spans="1:3">
      <c r="A18136" s="32" t="s">
        <v>19865</v>
      </c>
      <c r="B18136" s="32" t="s">
        <v>153</v>
      </c>
      <c r="C18136">
        <f t="shared" si="283"/>
        <v>40241</v>
      </c>
    </row>
    <row r="18137" spans="1:3">
      <c r="A18137" s="32" t="s">
        <v>19866</v>
      </c>
      <c r="B18137" s="32" t="s">
        <v>153</v>
      </c>
      <c r="C18137">
        <f t="shared" si="283"/>
        <v>40242</v>
      </c>
    </row>
    <row r="18138" spans="1:3">
      <c r="A18138" s="32" t="s">
        <v>19867</v>
      </c>
      <c r="B18138" s="32" t="s">
        <v>153</v>
      </c>
      <c r="C18138">
        <f t="shared" si="283"/>
        <v>40243</v>
      </c>
    </row>
    <row r="18139" spans="1:3">
      <c r="A18139" s="32" t="s">
        <v>19868</v>
      </c>
      <c r="B18139" s="32" t="s">
        <v>153</v>
      </c>
      <c r="C18139">
        <f t="shared" si="283"/>
        <v>40245</v>
      </c>
    </row>
    <row r="18140" spans="1:3">
      <c r="A18140" s="32" t="s">
        <v>19869</v>
      </c>
      <c r="B18140" s="32" t="s">
        <v>153</v>
      </c>
      <c r="C18140">
        <f t="shared" si="283"/>
        <v>40250</v>
      </c>
    </row>
    <row r="18141" spans="1:3">
      <c r="A18141" s="32" t="s">
        <v>19870</v>
      </c>
      <c r="B18141" s="32" t="s">
        <v>153</v>
      </c>
      <c r="C18141">
        <f t="shared" si="283"/>
        <v>40251</v>
      </c>
    </row>
    <row r="18142" spans="1:3">
      <c r="A18142" s="32" t="s">
        <v>19871</v>
      </c>
      <c r="B18142" s="32" t="s">
        <v>153</v>
      </c>
      <c r="C18142">
        <f t="shared" si="283"/>
        <v>40252</v>
      </c>
    </row>
    <row r="18143" spans="1:3">
      <c r="A18143" s="32" t="s">
        <v>19872</v>
      </c>
      <c r="B18143" s="32" t="s">
        <v>153</v>
      </c>
      <c r="C18143">
        <f t="shared" si="283"/>
        <v>40253</v>
      </c>
    </row>
    <row r="18144" spans="1:3">
      <c r="A18144" s="32" t="s">
        <v>19873</v>
      </c>
      <c r="B18144" s="32" t="s">
        <v>153</v>
      </c>
      <c r="C18144">
        <f t="shared" si="283"/>
        <v>40255</v>
      </c>
    </row>
    <row r="18145" spans="1:3">
      <c r="A18145" s="32" t="s">
        <v>19874</v>
      </c>
      <c r="B18145" s="32" t="s">
        <v>153</v>
      </c>
      <c r="C18145">
        <f t="shared" si="283"/>
        <v>40256</v>
      </c>
    </row>
    <row r="18146" spans="1:3">
      <c r="A18146" s="32" t="s">
        <v>19875</v>
      </c>
      <c r="B18146" s="32" t="s">
        <v>153</v>
      </c>
      <c r="C18146">
        <f t="shared" si="283"/>
        <v>40257</v>
      </c>
    </row>
    <row r="18147" spans="1:3">
      <c r="A18147" s="32" t="s">
        <v>19876</v>
      </c>
      <c r="B18147" s="32" t="s">
        <v>153</v>
      </c>
      <c r="C18147">
        <f t="shared" si="283"/>
        <v>40258</v>
      </c>
    </row>
    <row r="18148" spans="1:3">
      <c r="A18148" s="32" t="s">
        <v>19877</v>
      </c>
      <c r="B18148" s="32" t="s">
        <v>153</v>
      </c>
      <c r="C18148">
        <f t="shared" si="283"/>
        <v>40259</v>
      </c>
    </row>
    <row r="18149" spans="1:3">
      <c r="A18149" s="32" t="s">
        <v>19878</v>
      </c>
      <c r="B18149" s="32" t="s">
        <v>153</v>
      </c>
      <c r="C18149">
        <f t="shared" si="283"/>
        <v>40261</v>
      </c>
    </row>
    <row r="18150" spans="1:3">
      <c r="A18150" s="32" t="s">
        <v>19879</v>
      </c>
      <c r="B18150" s="32" t="s">
        <v>153</v>
      </c>
      <c r="C18150">
        <f t="shared" si="283"/>
        <v>40266</v>
      </c>
    </row>
    <row r="18151" spans="1:3">
      <c r="A18151" s="32" t="s">
        <v>19880</v>
      </c>
      <c r="B18151" s="32" t="s">
        <v>153</v>
      </c>
      <c r="C18151">
        <f t="shared" si="283"/>
        <v>40268</v>
      </c>
    </row>
    <row r="18152" spans="1:3">
      <c r="A18152" s="32" t="s">
        <v>19881</v>
      </c>
      <c r="B18152" s="32" t="s">
        <v>153</v>
      </c>
      <c r="C18152">
        <f t="shared" si="283"/>
        <v>40269</v>
      </c>
    </row>
    <row r="18153" spans="1:3">
      <c r="A18153" s="32" t="s">
        <v>19882</v>
      </c>
      <c r="B18153" s="32" t="s">
        <v>153</v>
      </c>
      <c r="C18153">
        <f t="shared" si="283"/>
        <v>40270</v>
      </c>
    </row>
    <row r="18154" spans="1:3">
      <c r="A18154" s="32" t="s">
        <v>19883</v>
      </c>
      <c r="B18154" s="32" t="s">
        <v>153</v>
      </c>
      <c r="C18154">
        <f t="shared" si="283"/>
        <v>40272</v>
      </c>
    </row>
    <row r="18155" spans="1:3">
      <c r="A18155" s="32" t="s">
        <v>19884</v>
      </c>
      <c r="B18155" s="32" t="s">
        <v>153</v>
      </c>
      <c r="C18155">
        <f t="shared" si="283"/>
        <v>40280</v>
      </c>
    </row>
    <row r="18156" spans="1:3">
      <c r="A18156" s="32" t="s">
        <v>19885</v>
      </c>
      <c r="B18156" s="32" t="s">
        <v>153</v>
      </c>
      <c r="C18156">
        <f t="shared" si="283"/>
        <v>40281</v>
      </c>
    </row>
    <row r="18157" spans="1:3">
      <c r="A18157" s="32" t="s">
        <v>19886</v>
      </c>
      <c r="B18157" s="32" t="s">
        <v>153</v>
      </c>
      <c r="C18157">
        <f t="shared" si="283"/>
        <v>40282</v>
      </c>
    </row>
    <row r="18158" spans="1:3">
      <c r="A18158" s="32" t="s">
        <v>19887</v>
      </c>
      <c r="B18158" s="32" t="s">
        <v>153</v>
      </c>
      <c r="C18158">
        <f t="shared" si="283"/>
        <v>40283</v>
      </c>
    </row>
    <row r="18159" spans="1:3">
      <c r="A18159" s="32" t="s">
        <v>19888</v>
      </c>
      <c r="B18159" s="32" t="s">
        <v>153</v>
      </c>
      <c r="C18159">
        <f t="shared" si="283"/>
        <v>40285</v>
      </c>
    </row>
    <row r="18160" spans="1:3">
      <c r="A18160" s="32" t="s">
        <v>19889</v>
      </c>
      <c r="B18160" s="32" t="s">
        <v>153</v>
      </c>
      <c r="C18160">
        <f t="shared" si="283"/>
        <v>40287</v>
      </c>
    </row>
    <row r="18161" spans="1:3">
      <c r="A18161" s="32" t="s">
        <v>19890</v>
      </c>
      <c r="B18161" s="32" t="s">
        <v>153</v>
      </c>
      <c r="C18161">
        <f t="shared" si="283"/>
        <v>40289</v>
      </c>
    </row>
    <row r="18162" spans="1:3">
      <c r="A18162" s="32" t="s">
        <v>19891</v>
      </c>
      <c r="B18162" s="32" t="s">
        <v>153</v>
      </c>
      <c r="C18162">
        <f t="shared" si="283"/>
        <v>40290</v>
      </c>
    </row>
    <row r="18163" spans="1:3">
      <c r="A18163" s="32" t="s">
        <v>19892</v>
      </c>
      <c r="B18163" s="32" t="s">
        <v>153</v>
      </c>
      <c r="C18163">
        <f t="shared" si="283"/>
        <v>40291</v>
      </c>
    </row>
    <row r="18164" spans="1:3">
      <c r="A18164" s="32" t="s">
        <v>19893</v>
      </c>
      <c r="B18164" s="32" t="s">
        <v>153</v>
      </c>
      <c r="C18164">
        <f t="shared" si="283"/>
        <v>40292</v>
      </c>
    </row>
    <row r="18165" spans="1:3">
      <c r="A18165" s="32" t="s">
        <v>19894</v>
      </c>
      <c r="B18165" s="32" t="s">
        <v>153</v>
      </c>
      <c r="C18165">
        <f t="shared" si="283"/>
        <v>40293</v>
      </c>
    </row>
    <row r="18166" spans="1:3">
      <c r="A18166" s="32" t="s">
        <v>19895</v>
      </c>
      <c r="B18166" s="32" t="s">
        <v>153</v>
      </c>
      <c r="C18166">
        <f t="shared" si="283"/>
        <v>40294</v>
      </c>
    </row>
    <row r="18167" spans="1:3">
      <c r="A18167" s="32" t="s">
        <v>19896</v>
      </c>
      <c r="B18167" s="32" t="s">
        <v>153</v>
      </c>
      <c r="C18167">
        <f t="shared" si="283"/>
        <v>40295</v>
      </c>
    </row>
    <row r="18168" spans="1:3">
      <c r="A18168" s="32" t="s">
        <v>19897</v>
      </c>
      <c r="B18168" s="32" t="s">
        <v>153</v>
      </c>
      <c r="C18168">
        <f t="shared" si="283"/>
        <v>40296</v>
      </c>
    </row>
    <row r="18169" spans="1:3">
      <c r="A18169" s="32" t="s">
        <v>19898</v>
      </c>
      <c r="B18169" s="32" t="s">
        <v>153</v>
      </c>
      <c r="C18169">
        <f t="shared" si="283"/>
        <v>40297</v>
      </c>
    </row>
    <row r="18170" spans="1:3">
      <c r="A18170" s="32" t="s">
        <v>19899</v>
      </c>
      <c r="B18170" s="32" t="s">
        <v>153</v>
      </c>
      <c r="C18170">
        <f t="shared" si="283"/>
        <v>40298</v>
      </c>
    </row>
    <row r="18171" spans="1:3">
      <c r="A18171" s="32" t="s">
        <v>19900</v>
      </c>
      <c r="B18171" s="32" t="s">
        <v>153</v>
      </c>
      <c r="C18171">
        <f t="shared" si="283"/>
        <v>40299</v>
      </c>
    </row>
    <row r="18172" spans="1:3">
      <c r="A18172" s="32" t="s">
        <v>20077</v>
      </c>
      <c r="B18172" s="32" t="s">
        <v>153</v>
      </c>
      <c r="C18172">
        <f t="shared" si="283"/>
        <v>40309</v>
      </c>
    </row>
    <row r="18173" spans="1:3">
      <c r="A18173" s="32" t="s">
        <v>20078</v>
      </c>
      <c r="B18173" s="32" t="s">
        <v>153</v>
      </c>
      <c r="C18173">
        <f t="shared" si="283"/>
        <v>40310</v>
      </c>
    </row>
    <row r="18174" spans="1:3">
      <c r="A18174" s="32" t="s">
        <v>20079</v>
      </c>
      <c r="B18174" s="32" t="s">
        <v>153</v>
      </c>
      <c r="C18174">
        <f t="shared" si="283"/>
        <v>40311</v>
      </c>
    </row>
    <row r="18175" spans="1:3">
      <c r="A18175" s="32" t="s">
        <v>20080</v>
      </c>
      <c r="B18175" s="32" t="s">
        <v>153</v>
      </c>
      <c r="C18175">
        <f t="shared" si="283"/>
        <v>40312</v>
      </c>
    </row>
    <row r="18176" spans="1:3">
      <c r="A18176" s="32" t="s">
        <v>20081</v>
      </c>
      <c r="B18176" s="32" t="s">
        <v>153</v>
      </c>
      <c r="C18176">
        <f t="shared" si="283"/>
        <v>40313</v>
      </c>
    </row>
    <row r="18177" spans="1:3">
      <c r="A18177" s="32" t="s">
        <v>20082</v>
      </c>
      <c r="B18177" s="32" t="s">
        <v>153</v>
      </c>
      <c r="C18177">
        <f t="shared" si="283"/>
        <v>40316</v>
      </c>
    </row>
    <row r="18178" spans="1:3">
      <c r="A18178" s="32" t="s">
        <v>20083</v>
      </c>
      <c r="B18178" s="32" t="s">
        <v>153</v>
      </c>
      <c r="C18178">
        <f t="shared" ref="C18178:C18241" si="284">1*A18178</f>
        <v>40317</v>
      </c>
    </row>
    <row r="18179" spans="1:3">
      <c r="A18179" s="32" t="s">
        <v>20084</v>
      </c>
      <c r="B18179" s="32" t="s">
        <v>153</v>
      </c>
      <c r="C18179">
        <f t="shared" si="284"/>
        <v>40319</v>
      </c>
    </row>
    <row r="18180" spans="1:3">
      <c r="A18180" s="32" t="s">
        <v>20085</v>
      </c>
      <c r="B18180" s="32" t="s">
        <v>153</v>
      </c>
      <c r="C18180">
        <f t="shared" si="284"/>
        <v>40320</v>
      </c>
    </row>
    <row r="18181" spans="1:3">
      <c r="A18181" s="32" t="s">
        <v>20086</v>
      </c>
      <c r="B18181" s="32" t="s">
        <v>153</v>
      </c>
      <c r="C18181">
        <f t="shared" si="284"/>
        <v>40322</v>
      </c>
    </row>
    <row r="18182" spans="1:3">
      <c r="A18182" s="32" t="s">
        <v>19901</v>
      </c>
      <c r="B18182" s="32" t="s">
        <v>153</v>
      </c>
      <c r="C18182">
        <f t="shared" si="284"/>
        <v>40324</v>
      </c>
    </row>
    <row r="18183" spans="1:3">
      <c r="A18183" s="32" t="s">
        <v>19902</v>
      </c>
      <c r="B18183" s="32" t="s">
        <v>153</v>
      </c>
      <c r="C18183">
        <f t="shared" si="284"/>
        <v>40328</v>
      </c>
    </row>
    <row r="18184" spans="1:3">
      <c r="A18184" s="32" t="s">
        <v>20087</v>
      </c>
      <c r="B18184" s="32" t="s">
        <v>153</v>
      </c>
      <c r="C18184">
        <f t="shared" si="284"/>
        <v>40329</v>
      </c>
    </row>
    <row r="18185" spans="1:3">
      <c r="A18185" s="32" t="s">
        <v>20088</v>
      </c>
      <c r="B18185" s="32" t="s">
        <v>153</v>
      </c>
      <c r="C18185">
        <f t="shared" si="284"/>
        <v>40330</v>
      </c>
    </row>
    <row r="18186" spans="1:3">
      <c r="A18186" s="32" t="s">
        <v>20089</v>
      </c>
      <c r="B18186" s="32" t="s">
        <v>153</v>
      </c>
      <c r="C18186">
        <f t="shared" si="284"/>
        <v>40334</v>
      </c>
    </row>
    <row r="18187" spans="1:3">
      <c r="A18187" s="32" t="s">
        <v>20045</v>
      </c>
      <c r="B18187" s="32" t="s">
        <v>153</v>
      </c>
      <c r="C18187">
        <f t="shared" si="284"/>
        <v>40336</v>
      </c>
    </row>
    <row r="18188" spans="1:3">
      <c r="A18188" s="32" t="s">
        <v>20090</v>
      </c>
      <c r="B18188" s="32" t="s">
        <v>153</v>
      </c>
      <c r="C18188">
        <f t="shared" si="284"/>
        <v>40337</v>
      </c>
    </row>
    <row r="18189" spans="1:3">
      <c r="A18189" s="32" t="s">
        <v>19903</v>
      </c>
      <c r="B18189" s="32" t="s">
        <v>153</v>
      </c>
      <c r="C18189">
        <f t="shared" si="284"/>
        <v>40339</v>
      </c>
    </row>
    <row r="18190" spans="1:3">
      <c r="A18190" s="32" t="s">
        <v>19904</v>
      </c>
      <c r="B18190" s="32" t="s">
        <v>153</v>
      </c>
      <c r="C18190">
        <f t="shared" si="284"/>
        <v>40340</v>
      </c>
    </row>
    <row r="18191" spans="1:3">
      <c r="A18191" s="32" t="s">
        <v>20091</v>
      </c>
      <c r="B18191" s="32" t="s">
        <v>153</v>
      </c>
      <c r="C18191">
        <f t="shared" si="284"/>
        <v>40341</v>
      </c>
    </row>
    <row r="18192" spans="1:3">
      <c r="A18192" s="32" t="s">
        <v>19905</v>
      </c>
      <c r="B18192" s="32" t="s">
        <v>153</v>
      </c>
      <c r="C18192">
        <f t="shared" si="284"/>
        <v>40342</v>
      </c>
    </row>
    <row r="18193" spans="1:3">
      <c r="A18193" s="32" t="s">
        <v>20092</v>
      </c>
      <c r="B18193" s="32" t="s">
        <v>153</v>
      </c>
      <c r="C18193">
        <f t="shared" si="284"/>
        <v>40345</v>
      </c>
    </row>
    <row r="18194" spans="1:3">
      <c r="A18194" s="32" t="s">
        <v>20093</v>
      </c>
      <c r="B18194" s="32" t="s">
        <v>153</v>
      </c>
      <c r="C18194">
        <f t="shared" si="284"/>
        <v>40346</v>
      </c>
    </row>
    <row r="18195" spans="1:3">
      <c r="A18195" s="32" t="s">
        <v>19906</v>
      </c>
      <c r="B18195" s="32" t="s">
        <v>153</v>
      </c>
      <c r="C18195">
        <f t="shared" si="284"/>
        <v>40347</v>
      </c>
    </row>
    <row r="18196" spans="1:3">
      <c r="A18196" s="32" t="s">
        <v>19907</v>
      </c>
      <c r="B18196" s="32" t="s">
        <v>153</v>
      </c>
      <c r="C18196">
        <f t="shared" si="284"/>
        <v>40348</v>
      </c>
    </row>
    <row r="18197" spans="1:3">
      <c r="A18197" s="32" t="s">
        <v>20094</v>
      </c>
      <c r="B18197" s="32" t="s">
        <v>153</v>
      </c>
      <c r="C18197">
        <f t="shared" si="284"/>
        <v>40350</v>
      </c>
    </row>
    <row r="18198" spans="1:3">
      <c r="A18198" s="32" t="s">
        <v>20046</v>
      </c>
      <c r="B18198" s="32" t="s">
        <v>153</v>
      </c>
      <c r="C18198">
        <f t="shared" si="284"/>
        <v>40351</v>
      </c>
    </row>
    <row r="18199" spans="1:3">
      <c r="A18199" s="32" t="s">
        <v>20095</v>
      </c>
      <c r="B18199" s="32" t="s">
        <v>153</v>
      </c>
      <c r="C18199">
        <f t="shared" si="284"/>
        <v>40353</v>
      </c>
    </row>
    <row r="18200" spans="1:3">
      <c r="A18200" s="32" t="s">
        <v>19908</v>
      </c>
      <c r="B18200" s="32" t="s">
        <v>153</v>
      </c>
      <c r="C18200">
        <f t="shared" si="284"/>
        <v>40355</v>
      </c>
    </row>
    <row r="18201" spans="1:3">
      <c r="A18201" s="32" t="s">
        <v>19909</v>
      </c>
      <c r="B18201" s="32" t="s">
        <v>153</v>
      </c>
      <c r="C18201">
        <f t="shared" si="284"/>
        <v>40356</v>
      </c>
    </row>
    <row r="18202" spans="1:3">
      <c r="A18202" s="32" t="s">
        <v>19910</v>
      </c>
      <c r="B18202" s="32" t="s">
        <v>153</v>
      </c>
      <c r="C18202">
        <f t="shared" si="284"/>
        <v>40357</v>
      </c>
    </row>
    <row r="18203" spans="1:3">
      <c r="A18203" s="32" t="s">
        <v>20096</v>
      </c>
      <c r="B18203" s="32" t="s">
        <v>153</v>
      </c>
      <c r="C18203">
        <f t="shared" si="284"/>
        <v>40358</v>
      </c>
    </row>
    <row r="18204" spans="1:3">
      <c r="A18204" s="32" t="s">
        <v>19911</v>
      </c>
      <c r="B18204" s="32" t="s">
        <v>153</v>
      </c>
      <c r="C18204">
        <f t="shared" si="284"/>
        <v>40359</v>
      </c>
    </row>
    <row r="18205" spans="1:3">
      <c r="A18205" s="32" t="s">
        <v>20097</v>
      </c>
      <c r="B18205" s="32" t="s">
        <v>153</v>
      </c>
      <c r="C18205">
        <f t="shared" si="284"/>
        <v>40360</v>
      </c>
    </row>
    <row r="18206" spans="1:3">
      <c r="A18206" s="32" t="s">
        <v>19912</v>
      </c>
      <c r="B18206" s="32" t="s">
        <v>153</v>
      </c>
      <c r="C18206">
        <f t="shared" si="284"/>
        <v>40361</v>
      </c>
    </row>
    <row r="18207" spans="1:3">
      <c r="A18207" s="32" t="s">
        <v>19913</v>
      </c>
      <c r="B18207" s="32" t="s">
        <v>153</v>
      </c>
      <c r="C18207">
        <f t="shared" si="284"/>
        <v>40362</v>
      </c>
    </row>
    <row r="18208" spans="1:3">
      <c r="A18208" s="32" t="s">
        <v>19914</v>
      </c>
      <c r="B18208" s="32" t="s">
        <v>153</v>
      </c>
      <c r="C18208">
        <f t="shared" si="284"/>
        <v>40363</v>
      </c>
    </row>
    <row r="18209" spans="1:3">
      <c r="A18209" s="32" t="s">
        <v>20098</v>
      </c>
      <c r="B18209" s="32" t="s">
        <v>153</v>
      </c>
      <c r="C18209">
        <f t="shared" si="284"/>
        <v>40365</v>
      </c>
    </row>
    <row r="18210" spans="1:3">
      <c r="A18210" s="32" t="s">
        <v>20099</v>
      </c>
      <c r="B18210" s="32" t="s">
        <v>153</v>
      </c>
      <c r="C18210">
        <f t="shared" si="284"/>
        <v>40366</v>
      </c>
    </row>
    <row r="18211" spans="1:3">
      <c r="A18211" s="32" t="s">
        <v>19915</v>
      </c>
      <c r="B18211" s="32" t="s">
        <v>153</v>
      </c>
      <c r="C18211">
        <f t="shared" si="284"/>
        <v>40370</v>
      </c>
    </row>
    <row r="18212" spans="1:3">
      <c r="A18212" s="32" t="s">
        <v>20100</v>
      </c>
      <c r="B18212" s="32" t="s">
        <v>153</v>
      </c>
      <c r="C18212">
        <f t="shared" si="284"/>
        <v>40371</v>
      </c>
    </row>
    <row r="18213" spans="1:3">
      <c r="A18213" s="32" t="s">
        <v>20101</v>
      </c>
      <c r="B18213" s="32" t="s">
        <v>153</v>
      </c>
      <c r="C18213">
        <f t="shared" si="284"/>
        <v>40372</v>
      </c>
    </row>
    <row r="18214" spans="1:3">
      <c r="A18214" s="32" t="s">
        <v>20102</v>
      </c>
      <c r="B18214" s="32" t="s">
        <v>153</v>
      </c>
      <c r="C18214">
        <f t="shared" si="284"/>
        <v>40374</v>
      </c>
    </row>
    <row r="18215" spans="1:3">
      <c r="A18215" s="32" t="s">
        <v>20103</v>
      </c>
      <c r="B18215" s="32" t="s">
        <v>153</v>
      </c>
      <c r="C18215">
        <f t="shared" si="284"/>
        <v>40376</v>
      </c>
    </row>
    <row r="18216" spans="1:3">
      <c r="A18216" s="32" t="s">
        <v>19916</v>
      </c>
      <c r="B18216" s="32" t="s">
        <v>153</v>
      </c>
      <c r="C18216">
        <f t="shared" si="284"/>
        <v>40379</v>
      </c>
    </row>
    <row r="18217" spans="1:3">
      <c r="A18217" s="32" t="s">
        <v>20104</v>
      </c>
      <c r="B18217" s="32" t="s">
        <v>153</v>
      </c>
      <c r="C18217">
        <f t="shared" si="284"/>
        <v>40380</v>
      </c>
    </row>
    <row r="18218" spans="1:3">
      <c r="A18218" s="32" t="s">
        <v>19917</v>
      </c>
      <c r="B18218" s="32" t="s">
        <v>153</v>
      </c>
      <c r="C18218">
        <f t="shared" si="284"/>
        <v>40383</v>
      </c>
    </row>
    <row r="18219" spans="1:3">
      <c r="A18219" s="32" t="s">
        <v>19918</v>
      </c>
      <c r="B18219" s="32" t="s">
        <v>153</v>
      </c>
      <c r="C18219">
        <f t="shared" si="284"/>
        <v>40384</v>
      </c>
    </row>
    <row r="18220" spans="1:3">
      <c r="A18220" s="32" t="s">
        <v>19919</v>
      </c>
      <c r="B18220" s="32" t="s">
        <v>153</v>
      </c>
      <c r="C18220">
        <f t="shared" si="284"/>
        <v>40385</v>
      </c>
    </row>
    <row r="18221" spans="1:3">
      <c r="A18221" s="32" t="s">
        <v>19920</v>
      </c>
      <c r="B18221" s="32" t="s">
        <v>153</v>
      </c>
      <c r="C18221">
        <f t="shared" si="284"/>
        <v>40386</v>
      </c>
    </row>
    <row r="18222" spans="1:3">
      <c r="A18222" s="32" t="s">
        <v>20105</v>
      </c>
      <c r="B18222" s="32" t="s">
        <v>153</v>
      </c>
      <c r="C18222">
        <f t="shared" si="284"/>
        <v>40387</v>
      </c>
    </row>
    <row r="18223" spans="1:3">
      <c r="A18223" s="32" t="s">
        <v>19921</v>
      </c>
      <c r="B18223" s="32" t="s">
        <v>153</v>
      </c>
      <c r="C18223">
        <f t="shared" si="284"/>
        <v>40390</v>
      </c>
    </row>
    <row r="18224" spans="1:3">
      <c r="A18224" s="32" t="s">
        <v>19922</v>
      </c>
      <c r="B18224" s="32" t="s">
        <v>153</v>
      </c>
      <c r="C18224">
        <f t="shared" si="284"/>
        <v>40391</v>
      </c>
    </row>
    <row r="18225" spans="1:3">
      <c r="A18225" s="32" t="s">
        <v>19923</v>
      </c>
      <c r="B18225" s="32" t="s">
        <v>153</v>
      </c>
      <c r="C18225">
        <f t="shared" si="284"/>
        <v>40392</v>
      </c>
    </row>
    <row r="18226" spans="1:3">
      <c r="A18226" s="32" t="s">
        <v>20106</v>
      </c>
      <c r="B18226" s="32" t="s">
        <v>153</v>
      </c>
      <c r="C18226">
        <f t="shared" si="284"/>
        <v>40402</v>
      </c>
    </row>
    <row r="18227" spans="1:3">
      <c r="A18227" s="32" t="s">
        <v>19924</v>
      </c>
      <c r="B18227" s="32" t="s">
        <v>153</v>
      </c>
      <c r="C18227">
        <f t="shared" si="284"/>
        <v>40403</v>
      </c>
    </row>
    <row r="18228" spans="1:3">
      <c r="A18228" s="32" t="s">
        <v>19925</v>
      </c>
      <c r="B18228" s="32" t="s">
        <v>153</v>
      </c>
      <c r="C18228">
        <f t="shared" si="284"/>
        <v>40404</v>
      </c>
    </row>
    <row r="18229" spans="1:3">
      <c r="A18229" s="32" t="s">
        <v>19926</v>
      </c>
      <c r="B18229" s="32" t="s">
        <v>153</v>
      </c>
      <c r="C18229">
        <f t="shared" si="284"/>
        <v>40405</v>
      </c>
    </row>
    <row r="18230" spans="1:3">
      <c r="A18230" s="32" t="s">
        <v>20107</v>
      </c>
      <c r="B18230" s="32" t="s">
        <v>153</v>
      </c>
      <c r="C18230">
        <f t="shared" si="284"/>
        <v>40409</v>
      </c>
    </row>
    <row r="18231" spans="1:3">
      <c r="A18231" s="32" t="s">
        <v>20108</v>
      </c>
      <c r="B18231" s="32" t="s">
        <v>153</v>
      </c>
      <c r="C18231">
        <f t="shared" si="284"/>
        <v>40410</v>
      </c>
    </row>
    <row r="18232" spans="1:3">
      <c r="A18232" s="32" t="s">
        <v>20109</v>
      </c>
      <c r="B18232" s="32" t="s">
        <v>153</v>
      </c>
      <c r="C18232">
        <f t="shared" si="284"/>
        <v>40415</v>
      </c>
    </row>
    <row r="18233" spans="1:3">
      <c r="A18233" s="32" t="s">
        <v>20110</v>
      </c>
      <c r="B18233" s="32" t="s">
        <v>153</v>
      </c>
      <c r="C18233">
        <f t="shared" si="284"/>
        <v>40419</v>
      </c>
    </row>
    <row r="18234" spans="1:3">
      <c r="A18234" s="32" t="s">
        <v>20111</v>
      </c>
      <c r="B18234" s="32" t="s">
        <v>153</v>
      </c>
      <c r="C18234">
        <f t="shared" si="284"/>
        <v>40420</v>
      </c>
    </row>
    <row r="18235" spans="1:3">
      <c r="A18235" s="32" t="s">
        <v>20112</v>
      </c>
      <c r="B18235" s="32" t="s">
        <v>153</v>
      </c>
      <c r="C18235">
        <f t="shared" si="284"/>
        <v>40421</v>
      </c>
    </row>
    <row r="18236" spans="1:3">
      <c r="A18236" s="32" t="s">
        <v>20113</v>
      </c>
      <c r="B18236" s="32" t="s">
        <v>153</v>
      </c>
      <c r="C18236">
        <f t="shared" si="284"/>
        <v>40422</v>
      </c>
    </row>
    <row r="18237" spans="1:3">
      <c r="A18237" s="32" t="s">
        <v>20114</v>
      </c>
      <c r="B18237" s="32" t="s">
        <v>153</v>
      </c>
      <c r="C18237">
        <f t="shared" si="284"/>
        <v>40423</v>
      </c>
    </row>
    <row r="18238" spans="1:3">
      <c r="A18238" s="32" t="s">
        <v>20115</v>
      </c>
      <c r="B18238" s="32" t="s">
        <v>153</v>
      </c>
      <c r="C18238">
        <f t="shared" si="284"/>
        <v>40426</v>
      </c>
    </row>
    <row r="18239" spans="1:3">
      <c r="A18239" s="32" t="s">
        <v>20116</v>
      </c>
      <c r="B18239" s="32" t="s">
        <v>153</v>
      </c>
      <c r="C18239">
        <f t="shared" si="284"/>
        <v>40430</v>
      </c>
    </row>
    <row r="18240" spans="1:3">
      <c r="A18240" s="32" t="s">
        <v>20117</v>
      </c>
      <c r="B18240" s="32" t="s">
        <v>153</v>
      </c>
      <c r="C18240">
        <f t="shared" si="284"/>
        <v>40434</v>
      </c>
    </row>
    <row r="18241" spans="1:3">
      <c r="A18241" s="32" t="s">
        <v>20118</v>
      </c>
      <c r="B18241" s="32" t="s">
        <v>153</v>
      </c>
      <c r="C18241">
        <f t="shared" si="284"/>
        <v>40435</v>
      </c>
    </row>
    <row r="18242" spans="1:3">
      <c r="A18242" s="32" t="s">
        <v>20119</v>
      </c>
      <c r="B18242" s="32" t="s">
        <v>153</v>
      </c>
      <c r="C18242">
        <f t="shared" ref="C18242:C18305" si="285">1*A18242</f>
        <v>40437</v>
      </c>
    </row>
    <row r="18243" spans="1:3">
      <c r="A18243" s="32" t="s">
        <v>20120</v>
      </c>
      <c r="B18243" s="32" t="s">
        <v>153</v>
      </c>
      <c r="C18243">
        <f t="shared" si="285"/>
        <v>40440</v>
      </c>
    </row>
    <row r="18244" spans="1:3">
      <c r="A18244" s="32" t="s">
        <v>20121</v>
      </c>
      <c r="B18244" s="32" t="s">
        <v>153</v>
      </c>
      <c r="C18244">
        <f t="shared" si="285"/>
        <v>40441</v>
      </c>
    </row>
    <row r="18245" spans="1:3">
      <c r="A18245" s="32" t="s">
        <v>20122</v>
      </c>
      <c r="B18245" s="32" t="s">
        <v>153</v>
      </c>
      <c r="C18245">
        <f t="shared" si="285"/>
        <v>40442</v>
      </c>
    </row>
    <row r="18246" spans="1:3">
      <c r="A18246" s="32" t="s">
        <v>20123</v>
      </c>
      <c r="B18246" s="32" t="s">
        <v>153</v>
      </c>
      <c r="C18246">
        <f t="shared" si="285"/>
        <v>40444</v>
      </c>
    </row>
    <row r="18247" spans="1:3">
      <c r="A18247" s="32" t="s">
        <v>20124</v>
      </c>
      <c r="B18247" s="32" t="s">
        <v>153</v>
      </c>
      <c r="C18247">
        <f t="shared" si="285"/>
        <v>40445</v>
      </c>
    </row>
    <row r="18248" spans="1:3">
      <c r="A18248" s="32" t="s">
        <v>20125</v>
      </c>
      <c r="B18248" s="32" t="s">
        <v>153</v>
      </c>
      <c r="C18248">
        <f t="shared" si="285"/>
        <v>40446</v>
      </c>
    </row>
    <row r="18249" spans="1:3">
      <c r="A18249" s="32" t="s">
        <v>20047</v>
      </c>
      <c r="B18249" s="32" t="s">
        <v>153</v>
      </c>
      <c r="C18249">
        <f t="shared" si="285"/>
        <v>40447</v>
      </c>
    </row>
    <row r="18250" spans="1:3">
      <c r="A18250" s="32" t="s">
        <v>20126</v>
      </c>
      <c r="B18250" s="32" t="s">
        <v>153</v>
      </c>
      <c r="C18250">
        <f t="shared" si="285"/>
        <v>40448</v>
      </c>
    </row>
    <row r="18251" spans="1:3">
      <c r="A18251" s="32" t="s">
        <v>20127</v>
      </c>
      <c r="B18251" s="32" t="s">
        <v>153</v>
      </c>
      <c r="C18251">
        <f t="shared" si="285"/>
        <v>40452</v>
      </c>
    </row>
    <row r="18252" spans="1:3">
      <c r="A18252" s="32" t="s">
        <v>20128</v>
      </c>
      <c r="B18252" s="32" t="s">
        <v>153</v>
      </c>
      <c r="C18252">
        <f t="shared" si="285"/>
        <v>40456</v>
      </c>
    </row>
    <row r="18253" spans="1:3">
      <c r="A18253" s="32" t="s">
        <v>20129</v>
      </c>
      <c r="B18253" s="32" t="s">
        <v>153</v>
      </c>
      <c r="C18253">
        <f t="shared" si="285"/>
        <v>40460</v>
      </c>
    </row>
    <row r="18254" spans="1:3">
      <c r="A18254" s="32" t="s">
        <v>20130</v>
      </c>
      <c r="B18254" s="32" t="s">
        <v>153</v>
      </c>
      <c r="C18254">
        <f t="shared" si="285"/>
        <v>40461</v>
      </c>
    </row>
    <row r="18255" spans="1:3">
      <c r="A18255" s="32" t="s">
        <v>20131</v>
      </c>
      <c r="B18255" s="32" t="s">
        <v>153</v>
      </c>
      <c r="C18255">
        <f t="shared" si="285"/>
        <v>40464</v>
      </c>
    </row>
    <row r="18256" spans="1:3">
      <c r="A18256" s="32" t="s">
        <v>20132</v>
      </c>
      <c r="B18256" s="32" t="s">
        <v>153</v>
      </c>
      <c r="C18256">
        <f t="shared" si="285"/>
        <v>40467</v>
      </c>
    </row>
    <row r="18257" spans="1:3">
      <c r="A18257" s="32" t="s">
        <v>20133</v>
      </c>
      <c r="B18257" s="32" t="s">
        <v>153</v>
      </c>
      <c r="C18257">
        <f t="shared" si="285"/>
        <v>40468</v>
      </c>
    </row>
    <row r="18258" spans="1:3">
      <c r="A18258" s="32" t="s">
        <v>20134</v>
      </c>
      <c r="B18258" s="32" t="s">
        <v>153</v>
      </c>
      <c r="C18258">
        <f t="shared" si="285"/>
        <v>40472</v>
      </c>
    </row>
    <row r="18259" spans="1:3">
      <c r="A18259" s="32" t="s">
        <v>20135</v>
      </c>
      <c r="B18259" s="32" t="s">
        <v>153</v>
      </c>
      <c r="C18259">
        <f t="shared" si="285"/>
        <v>40473</v>
      </c>
    </row>
    <row r="18260" spans="1:3">
      <c r="A18260" s="32" t="s">
        <v>19927</v>
      </c>
      <c r="B18260" s="32" t="s">
        <v>153</v>
      </c>
      <c r="C18260">
        <f t="shared" si="285"/>
        <v>40475</v>
      </c>
    </row>
    <row r="18261" spans="1:3">
      <c r="A18261" s="32" t="s">
        <v>19928</v>
      </c>
      <c r="B18261" s="32" t="s">
        <v>153</v>
      </c>
      <c r="C18261">
        <f t="shared" si="285"/>
        <v>40476</v>
      </c>
    </row>
    <row r="18262" spans="1:3">
      <c r="A18262" s="32" t="s">
        <v>20136</v>
      </c>
      <c r="B18262" s="32" t="s">
        <v>153</v>
      </c>
      <c r="C18262">
        <f t="shared" si="285"/>
        <v>40481</v>
      </c>
    </row>
    <row r="18263" spans="1:3">
      <c r="A18263" s="32" t="s">
        <v>20048</v>
      </c>
      <c r="B18263" s="32" t="s">
        <v>153</v>
      </c>
      <c r="C18263">
        <f t="shared" si="285"/>
        <v>40484</v>
      </c>
    </row>
    <row r="18264" spans="1:3">
      <c r="A18264" s="32" t="s">
        <v>20137</v>
      </c>
      <c r="B18264" s="32" t="s">
        <v>153</v>
      </c>
      <c r="C18264">
        <f t="shared" si="285"/>
        <v>40486</v>
      </c>
    </row>
    <row r="18265" spans="1:3">
      <c r="A18265" s="32" t="s">
        <v>20138</v>
      </c>
      <c r="B18265" s="32" t="s">
        <v>153</v>
      </c>
      <c r="C18265">
        <f t="shared" si="285"/>
        <v>40488</v>
      </c>
    </row>
    <row r="18266" spans="1:3">
      <c r="A18266" s="32" t="s">
        <v>20139</v>
      </c>
      <c r="B18266" s="32" t="s">
        <v>153</v>
      </c>
      <c r="C18266">
        <f t="shared" si="285"/>
        <v>40489</v>
      </c>
    </row>
    <row r="18267" spans="1:3">
      <c r="A18267" s="32" t="s">
        <v>20140</v>
      </c>
      <c r="B18267" s="32" t="s">
        <v>153</v>
      </c>
      <c r="C18267">
        <f t="shared" si="285"/>
        <v>40492</v>
      </c>
    </row>
    <row r="18268" spans="1:3">
      <c r="A18268" s="32" t="s">
        <v>20141</v>
      </c>
      <c r="B18268" s="32" t="s">
        <v>153</v>
      </c>
      <c r="C18268">
        <f t="shared" si="285"/>
        <v>40494</v>
      </c>
    </row>
    <row r="18269" spans="1:3">
      <c r="A18269" s="32" t="s">
        <v>20142</v>
      </c>
      <c r="B18269" s="32" t="s">
        <v>153</v>
      </c>
      <c r="C18269">
        <f t="shared" si="285"/>
        <v>40495</v>
      </c>
    </row>
    <row r="18270" spans="1:3">
      <c r="A18270" s="32" t="s">
        <v>20143</v>
      </c>
      <c r="B18270" s="32" t="s">
        <v>153</v>
      </c>
      <c r="C18270">
        <f t="shared" si="285"/>
        <v>40500</v>
      </c>
    </row>
    <row r="18271" spans="1:3">
      <c r="A18271" s="32" t="s">
        <v>20144</v>
      </c>
      <c r="B18271" s="32" t="s">
        <v>153</v>
      </c>
      <c r="C18271">
        <f t="shared" si="285"/>
        <v>40501</v>
      </c>
    </row>
    <row r="18272" spans="1:3">
      <c r="A18272" s="32" t="s">
        <v>19929</v>
      </c>
      <c r="B18272" s="32" t="s">
        <v>153</v>
      </c>
      <c r="C18272">
        <f t="shared" si="285"/>
        <v>40502</v>
      </c>
    </row>
    <row r="18273" spans="1:3">
      <c r="A18273" s="32" t="s">
        <v>19930</v>
      </c>
      <c r="B18273" s="32" t="s">
        <v>153</v>
      </c>
      <c r="C18273">
        <f t="shared" si="285"/>
        <v>40503</v>
      </c>
    </row>
    <row r="18274" spans="1:3">
      <c r="A18274" s="32" t="s">
        <v>19931</v>
      </c>
      <c r="B18274" s="32" t="s">
        <v>153</v>
      </c>
      <c r="C18274">
        <f t="shared" si="285"/>
        <v>40504</v>
      </c>
    </row>
    <row r="18275" spans="1:3">
      <c r="A18275" s="32" t="s">
        <v>19932</v>
      </c>
      <c r="B18275" s="32" t="s">
        <v>153</v>
      </c>
      <c r="C18275">
        <f t="shared" si="285"/>
        <v>40505</v>
      </c>
    </row>
    <row r="18276" spans="1:3">
      <c r="A18276" s="32" t="s">
        <v>19933</v>
      </c>
      <c r="B18276" s="32" t="s">
        <v>153</v>
      </c>
      <c r="C18276">
        <f t="shared" si="285"/>
        <v>40506</v>
      </c>
    </row>
    <row r="18277" spans="1:3">
      <c r="A18277" s="32" t="s">
        <v>19934</v>
      </c>
      <c r="B18277" s="32" t="s">
        <v>153</v>
      </c>
      <c r="C18277">
        <f t="shared" si="285"/>
        <v>40507</v>
      </c>
    </row>
    <row r="18278" spans="1:3">
      <c r="A18278" s="32" t="s">
        <v>19935</v>
      </c>
      <c r="B18278" s="32" t="s">
        <v>153</v>
      </c>
      <c r="C18278">
        <f t="shared" si="285"/>
        <v>40508</v>
      </c>
    </row>
    <row r="18279" spans="1:3">
      <c r="A18279" s="32" t="s">
        <v>19936</v>
      </c>
      <c r="B18279" s="32" t="s">
        <v>153</v>
      </c>
      <c r="C18279">
        <f t="shared" si="285"/>
        <v>40509</v>
      </c>
    </row>
    <row r="18280" spans="1:3">
      <c r="A18280" s="32" t="s">
        <v>19937</v>
      </c>
      <c r="B18280" s="32" t="s">
        <v>153</v>
      </c>
      <c r="C18280">
        <f t="shared" si="285"/>
        <v>40510</v>
      </c>
    </row>
    <row r="18281" spans="1:3">
      <c r="A18281" s="32" t="s">
        <v>19938</v>
      </c>
      <c r="B18281" s="32" t="s">
        <v>153</v>
      </c>
      <c r="C18281">
        <f t="shared" si="285"/>
        <v>40511</v>
      </c>
    </row>
    <row r="18282" spans="1:3">
      <c r="A18282" s="32" t="s">
        <v>19939</v>
      </c>
      <c r="B18282" s="32" t="s">
        <v>153</v>
      </c>
      <c r="C18282">
        <f t="shared" si="285"/>
        <v>40512</v>
      </c>
    </row>
    <row r="18283" spans="1:3">
      <c r="A18283" s="32" t="s">
        <v>19940</v>
      </c>
      <c r="B18283" s="32" t="s">
        <v>153</v>
      </c>
      <c r="C18283">
        <f t="shared" si="285"/>
        <v>40513</v>
      </c>
    </row>
    <row r="18284" spans="1:3">
      <c r="A18284" s="32" t="s">
        <v>19941</v>
      </c>
      <c r="B18284" s="32" t="s">
        <v>153</v>
      </c>
      <c r="C18284">
        <f t="shared" si="285"/>
        <v>40514</v>
      </c>
    </row>
    <row r="18285" spans="1:3">
      <c r="A18285" s="32" t="s">
        <v>19942</v>
      </c>
      <c r="B18285" s="32" t="s">
        <v>153</v>
      </c>
      <c r="C18285">
        <f t="shared" si="285"/>
        <v>40515</v>
      </c>
    </row>
    <row r="18286" spans="1:3">
      <c r="A18286" s="32" t="s">
        <v>19943</v>
      </c>
      <c r="B18286" s="32" t="s">
        <v>153</v>
      </c>
      <c r="C18286">
        <f t="shared" si="285"/>
        <v>40516</v>
      </c>
    </row>
    <row r="18287" spans="1:3">
      <c r="A18287" s="32" t="s">
        <v>19944</v>
      </c>
      <c r="B18287" s="32" t="s">
        <v>153</v>
      </c>
      <c r="C18287">
        <f t="shared" si="285"/>
        <v>40517</v>
      </c>
    </row>
    <row r="18288" spans="1:3">
      <c r="A18288" s="32" t="s">
        <v>19945</v>
      </c>
      <c r="B18288" s="32" t="s">
        <v>153</v>
      </c>
      <c r="C18288">
        <f t="shared" si="285"/>
        <v>40522</v>
      </c>
    </row>
    <row r="18289" spans="1:3">
      <c r="A18289" s="32" t="s">
        <v>19946</v>
      </c>
      <c r="B18289" s="32" t="s">
        <v>153</v>
      </c>
      <c r="C18289">
        <f t="shared" si="285"/>
        <v>40523</v>
      </c>
    </row>
    <row r="18290" spans="1:3">
      <c r="A18290" s="32" t="s">
        <v>19947</v>
      </c>
      <c r="B18290" s="32" t="s">
        <v>153</v>
      </c>
      <c r="C18290">
        <f t="shared" si="285"/>
        <v>40524</v>
      </c>
    </row>
    <row r="18291" spans="1:3">
      <c r="A18291" s="32" t="s">
        <v>19948</v>
      </c>
      <c r="B18291" s="32" t="s">
        <v>153</v>
      </c>
      <c r="C18291">
        <f t="shared" si="285"/>
        <v>40526</v>
      </c>
    </row>
    <row r="18292" spans="1:3">
      <c r="A18292" s="32" t="s">
        <v>19949</v>
      </c>
      <c r="B18292" s="32" t="s">
        <v>153</v>
      </c>
      <c r="C18292">
        <f t="shared" si="285"/>
        <v>40533</v>
      </c>
    </row>
    <row r="18293" spans="1:3">
      <c r="A18293" s="32" t="s">
        <v>19950</v>
      </c>
      <c r="B18293" s="32" t="s">
        <v>153</v>
      </c>
      <c r="C18293">
        <f t="shared" si="285"/>
        <v>40536</v>
      </c>
    </row>
    <row r="18294" spans="1:3">
      <c r="A18294" s="32" t="s">
        <v>19951</v>
      </c>
      <c r="B18294" s="32" t="s">
        <v>153</v>
      </c>
      <c r="C18294">
        <f t="shared" si="285"/>
        <v>40544</v>
      </c>
    </row>
    <row r="18295" spans="1:3">
      <c r="A18295" s="32" t="s">
        <v>19952</v>
      </c>
      <c r="B18295" s="32" t="s">
        <v>153</v>
      </c>
      <c r="C18295">
        <f t="shared" si="285"/>
        <v>40546</v>
      </c>
    </row>
    <row r="18296" spans="1:3">
      <c r="A18296" s="32" t="s">
        <v>19953</v>
      </c>
      <c r="B18296" s="32" t="s">
        <v>153</v>
      </c>
      <c r="C18296">
        <f t="shared" si="285"/>
        <v>40550</v>
      </c>
    </row>
    <row r="18297" spans="1:3">
      <c r="A18297" s="32" t="s">
        <v>19954</v>
      </c>
      <c r="B18297" s="32" t="s">
        <v>153</v>
      </c>
      <c r="C18297">
        <f t="shared" si="285"/>
        <v>40555</v>
      </c>
    </row>
    <row r="18298" spans="1:3">
      <c r="A18298" s="32" t="s">
        <v>19955</v>
      </c>
      <c r="B18298" s="32" t="s">
        <v>153</v>
      </c>
      <c r="C18298">
        <f t="shared" si="285"/>
        <v>40574</v>
      </c>
    </row>
    <row r="18299" spans="1:3">
      <c r="A18299" s="32" t="s">
        <v>19956</v>
      </c>
      <c r="B18299" s="32" t="s">
        <v>153</v>
      </c>
      <c r="C18299">
        <f t="shared" si="285"/>
        <v>40575</v>
      </c>
    </row>
    <row r="18300" spans="1:3">
      <c r="A18300" s="32" t="s">
        <v>19957</v>
      </c>
      <c r="B18300" s="32" t="s">
        <v>153</v>
      </c>
      <c r="C18300">
        <f t="shared" si="285"/>
        <v>40576</v>
      </c>
    </row>
    <row r="18301" spans="1:3">
      <c r="A18301" s="32" t="s">
        <v>19958</v>
      </c>
      <c r="B18301" s="32" t="s">
        <v>153</v>
      </c>
      <c r="C18301">
        <f t="shared" si="285"/>
        <v>40577</v>
      </c>
    </row>
    <row r="18302" spans="1:3">
      <c r="A18302" s="32" t="s">
        <v>19959</v>
      </c>
      <c r="B18302" s="32" t="s">
        <v>153</v>
      </c>
      <c r="C18302">
        <f t="shared" si="285"/>
        <v>40578</v>
      </c>
    </row>
    <row r="18303" spans="1:3">
      <c r="A18303" s="32" t="s">
        <v>19960</v>
      </c>
      <c r="B18303" s="32" t="s">
        <v>153</v>
      </c>
      <c r="C18303">
        <f t="shared" si="285"/>
        <v>40579</v>
      </c>
    </row>
    <row r="18304" spans="1:3">
      <c r="A18304" s="32" t="s">
        <v>19961</v>
      </c>
      <c r="B18304" s="32" t="s">
        <v>153</v>
      </c>
      <c r="C18304">
        <f t="shared" si="285"/>
        <v>40580</v>
      </c>
    </row>
    <row r="18305" spans="1:3">
      <c r="A18305" s="32" t="s">
        <v>19962</v>
      </c>
      <c r="B18305" s="32" t="s">
        <v>153</v>
      </c>
      <c r="C18305">
        <f t="shared" si="285"/>
        <v>40581</v>
      </c>
    </row>
    <row r="18306" spans="1:3">
      <c r="A18306" s="32" t="s">
        <v>19963</v>
      </c>
      <c r="B18306" s="32" t="s">
        <v>153</v>
      </c>
      <c r="C18306">
        <f t="shared" ref="C18306:C18369" si="286">1*A18306</f>
        <v>40582</v>
      </c>
    </row>
    <row r="18307" spans="1:3">
      <c r="A18307" s="32" t="s">
        <v>19964</v>
      </c>
      <c r="B18307" s="32" t="s">
        <v>153</v>
      </c>
      <c r="C18307">
        <f t="shared" si="286"/>
        <v>40583</v>
      </c>
    </row>
    <row r="18308" spans="1:3">
      <c r="A18308" s="32" t="s">
        <v>20145</v>
      </c>
      <c r="B18308" s="32" t="s">
        <v>153</v>
      </c>
      <c r="C18308">
        <f t="shared" si="286"/>
        <v>40584</v>
      </c>
    </row>
    <row r="18309" spans="1:3">
      <c r="A18309" s="32" t="s">
        <v>20146</v>
      </c>
      <c r="B18309" s="32" t="s">
        <v>153</v>
      </c>
      <c r="C18309">
        <f t="shared" si="286"/>
        <v>40585</v>
      </c>
    </row>
    <row r="18310" spans="1:3">
      <c r="A18310" s="32" t="s">
        <v>20147</v>
      </c>
      <c r="B18310" s="32" t="s">
        <v>153</v>
      </c>
      <c r="C18310">
        <f t="shared" si="286"/>
        <v>40586</v>
      </c>
    </row>
    <row r="18311" spans="1:3">
      <c r="A18311" s="32" t="s">
        <v>20148</v>
      </c>
      <c r="B18311" s="32" t="s">
        <v>153</v>
      </c>
      <c r="C18311">
        <f t="shared" si="286"/>
        <v>40587</v>
      </c>
    </row>
    <row r="18312" spans="1:3">
      <c r="A18312" s="32" t="s">
        <v>19965</v>
      </c>
      <c r="B18312" s="32" t="s">
        <v>153</v>
      </c>
      <c r="C18312">
        <f t="shared" si="286"/>
        <v>40588</v>
      </c>
    </row>
    <row r="18313" spans="1:3">
      <c r="A18313" s="32" t="s">
        <v>20149</v>
      </c>
      <c r="B18313" s="32" t="s">
        <v>153</v>
      </c>
      <c r="C18313">
        <f t="shared" si="286"/>
        <v>40589</v>
      </c>
    </row>
    <row r="18314" spans="1:3">
      <c r="A18314" s="32" t="s">
        <v>20150</v>
      </c>
      <c r="B18314" s="32" t="s">
        <v>153</v>
      </c>
      <c r="C18314">
        <f t="shared" si="286"/>
        <v>40590</v>
      </c>
    </row>
    <row r="18315" spans="1:3">
      <c r="A18315" s="32" t="s">
        <v>19966</v>
      </c>
      <c r="B18315" s="32" t="s">
        <v>153</v>
      </c>
      <c r="C18315">
        <f t="shared" si="286"/>
        <v>40591</v>
      </c>
    </row>
    <row r="18316" spans="1:3">
      <c r="A18316" s="32" t="s">
        <v>20151</v>
      </c>
      <c r="B18316" s="32" t="s">
        <v>153</v>
      </c>
      <c r="C18316">
        <f t="shared" si="286"/>
        <v>40592</v>
      </c>
    </row>
    <row r="18317" spans="1:3">
      <c r="A18317" s="32" t="s">
        <v>20152</v>
      </c>
      <c r="B18317" s="32" t="s">
        <v>153</v>
      </c>
      <c r="C18317">
        <f t="shared" si="286"/>
        <v>40593</v>
      </c>
    </row>
    <row r="18318" spans="1:3">
      <c r="A18318" s="32" t="s">
        <v>20153</v>
      </c>
      <c r="B18318" s="32" t="s">
        <v>153</v>
      </c>
      <c r="C18318">
        <f t="shared" si="286"/>
        <v>40594</v>
      </c>
    </row>
    <row r="18319" spans="1:3">
      <c r="A18319" s="32" t="s">
        <v>20154</v>
      </c>
      <c r="B18319" s="32" t="s">
        <v>153</v>
      </c>
      <c r="C18319">
        <f t="shared" si="286"/>
        <v>40595</v>
      </c>
    </row>
    <row r="18320" spans="1:3">
      <c r="A18320" s="32" t="s">
        <v>20155</v>
      </c>
      <c r="B18320" s="32" t="s">
        <v>153</v>
      </c>
      <c r="C18320">
        <f t="shared" si="286"/>
        <v>40596</v>
      </c>
    </row>
    <row r="18321" spans="1:3">
      <c r="A18321" s="32" t="s">
        <v>19967</v>
      </c>
      <c r="B18321" s="32" t="s">
        <v>153</v>
      </c>
      <c r="C18321">
        <f t="shared" si="286"/>
        <v>40598</v>
      </c>
    </row>
    <row r="18322" spans="1:3">
      <c r="A18322" s="32" t="s">
        <v>19968</v>
      </c>
      <c r="B18322" s="32" t="s">
        <v>153</v>
      </c>
      <c r="C18322">
        <f t="shared" si="286"/>
        <v>40601</v>
      </c>
    </row>
    <row r="18323" spans="1:3">
      <c r="A18323" s="32" t="s">
        <v>19969</v>
      </c>
      <c r="B18323" s="32" t="s">
        <v>153</v>
      </c>
      <c r="C18323">
        <f t="shared" si="286"/>
        <v>40602</v>
      </c>
    </row>
    <row r="18324" spans="1:3">
      <c r="A18324" s="32" t="s">
        <v>19970</v>
      </c>
      <c r="B18324" s="32" t="s">
        <v>153</v>
      </c>
      <c r="C18324">
        <f t="shared" si="286"/>
        <v>40603</v>
      </c>
    </row>
    <row r="18325" spans="1:3">
      <c r="A18325" s="32" t="s">
        <v>19971</v>
      </c>
      <c r="B18325" s="32" t="s">
        <v>153</v>
      </c>
      <c r="C18325">
        <f t="shared" si="286"/>
        <v>40604</v>
      </c>
    </row>
    <row r="18326" spans="1:3">
      <c r="A18326" s="32" t="s">
        <v>19972</v>
      </c>
      <c r="B18326" s="32" t="s">
        <v>153</v>
      </c>
      <c r="C18326">
        <f t="shared" si="286"/>
        <v>40618</v>
      </c>
    </row>
    <row r="18327" spans="1:3">
      <c r="A18327" s="32" t="s">
        <v>19973</v>
      </c>
      <c r="B18327" s="32" t="s">
        <v>153</v>
      </c>
      <c r="C18327">
        <f t="shared" si="286"/>
        <v>40619</v>
      </c>
    </row>
    <row r="18328" spans="1:3">
      <c r="A18328" s="32" t="s">
        <v>19974</v>
      </c>
      <c r="B18328" s="32" t="s">
        <v>153</v>
      </c>
      <c r="C18328">
        <f t="shared" si="286"/>
        <v>40620</v>
      </c>
    </row>
    <row r="18329" spans="1:3">
      <c r="A18329" s="32" t="s">
        <v>19975</v>
      </c>
      <c r="B18329" s="32" t="s">
        <v>153</v>
      </c>
      <c r="C18329">
        <f t="shared" si="286"/>
        <v>40621</v>
      </c>
    </row>
    <row r="18330" spans="1:3">
      <c r="A18330" s="32" t="s">
        <v>19976</v>
      </c>
      <c r="B18330" s="32" t="s">
        <v>153</v>
      </c>
      <c r="C18330">
        <f t="shared" si="286"/>
        <v>40622</v>
      </c>
    </row>
    <row r="18331" spans="1:3">
      <c r="A18331" s="32" t="s">
        <v>20156</v>
      </c>
      <c r="B18331" s="32" t="s">
        <v>153</v>
      </c>
      <c r="C18331">
        <f t="shared" si="286"/>
        <v>40701</v>
      </c>
    </row>
    <row r="18332" spans="1:3">
      <c r="A18332" s="32" t="s">
        <v>20157</v>
      </c>
      <c r="B18332" s="32" t="s">
        <v>153</v>
      </c>
      <c r="C18332">
        <f t="shared" si="286"/>
        <v>40702</v>
      </c>
    </row>
    <row r="18333" spans="1:3">
      <c r="A18333" s="32" t="s">
        <v>20158</v>
      </c>
      <c r="B18333" s="32" t="s">
        <v>153</v>
      </c>
      <c r="C18333">
        <f t="shared" si="286"/>
        <v>40724</v>
      </c>
    </row>
    <row r="18334" spans="1:3">
      <c r="A18334" s="32" t="s">
        <v>20159</v>
      </c>
      <c r="B18334" s="32" t="s">
        <v>153</v>
      </c>
      <c r="C18334">
        <f t="shared" si="286"/>
        <v>40729</v>
      </c>
    </row>
    <row r="18335" spans="1:3">
      <c r="A18335" s="32" t="s">
        <v>20160</v>
      </c>
      <c r="B18335" s="32" t="s">
        <v>153</v>
      </c>
      <c r="C18335">
        <f t="shared" si="286"/>
        <v>40730</v>
      </c>
    </row>
    <row r="18336" spans="1:3">
      <c r="A18336" s="32" t="s">
        <v>20161</v>
      </c>
      <c r="B18336" s="32" t="s">
        <v>153</v>
      </c>
      <c r="C18336">
        <f t="shared" si="286"/>
        <v>40734</v>
      </c>
    </row>
    <row r="18337" spans="1:3">
      <c r="A18337" s="32" t="s">
        <v>20162</v>
      </c>
      <c r="B18337" s="32" t="s">
        <v>153</v>
      </c>
      <c r="C18337">
        <f t="shared" si="286"/>
        <v>40737</v>
      </c>
    </row>
    <row r="18338" spans="1:3">
      <c r="A18338" s="32" t="s">
        <v>20163</v>
      </c>
      <c r="B18338" s="32" t="s">
        <v>153</v>
      </c>
      <c r="C18338">
        <f t="shared" si="286"/>
        <v>40740</v>
      </c>
    </row>
    <row r="18339" spans="1:3">
      <c r="A18339" s="32" t="s">
        <v>20164</v>
      </c>
      <c r="B18339" s="32" t="s">
        <v>153</v>
      </c>
      <c r="C18339">
        <f t="shared" si="286"/>
        <v>40741</v>
      </c>
    </row>
    <row r="18340" spans="1:3">
      <c r="A18340" s="32" t="s">
        <v>20165</v>
      </c>
      <c r="B18340" s="32" t="s">
        <v>153</v>
      </c>
      <c r="C18340">
        <f t="shared" si="286"/>
        <v>40742</v>
      </c>
    </row>
    <row r="18341" spans="1:3">
      <c r="A18341" s="32" t="s">
        <v>20166</v>
      </c>
      <c r="B18341" s="32" t="s">
        <v>153</v>
      </c>
      <c r="C18341">
        <f t="shared" si="286"/>
        <v>40743</v>
      </c>
    </row>
    <row r="18342" spans="1:3">
      <c r="A18342" s="32" t="s">
        <v>20167</v>
      </c>
      <c r="B18342" s="32" t="s">
        <v>153</v>
      </c>
      <c r="C18342">
        <f t="shared" si="286"/>
        <v>40744</v>
      </c>
    </row>
    <row r="18343" spans="1:3">
      <c r="A18343" s="32" t="s">
        <v>20168</v>
      </c>
      <c r="B18343" s="32" t="s">
        <v>153</v>
      </c>
      <c r="C18343">
        <f t="shared" si="286"/>
        <v>40745</v>
      </c>
    </row>
    <row r="18344" spans="1:3">
      <c r="A18344" s="32" t="s">
        <v>20169</v>
      </c>
      <c r="B18344" s="32" t="s">
        <v>153</v>
      </c>
      <c r="C18344">
        <f t="shared" si="286"/>
        <v>40746</v>
      </c>
    </row>
    <row r="18345" spans="1:3">
      <c r="A18345" s="32" t="s">
        <v>20170</v>
      </c>
      <c r="B18345" s="32" t="s">
        <v>153</v>
      </c>
      <c r="C18345">
        <f t="shared" si="286"/>
        <v>40747</v>
      </c>
    </row>
    <row r="18346" spans="1:3">
      <c r="A18346" s="32" t="s">
        <v>20171</v>
      </c>
      <c r="B18346" s="32" t="s">
        <v>153</v>
      </c>
      <c r="C18346">
        <f t="shared" si="286"/>
        <v>40748</v>
      </c>
    </row>
    <row r="18347" spans="1:3">
      <c r="A18347" s="32" t="s">
        <v>20172</v>
      </c>
      <c r="B18347" s="32" t="s">
        <v>153</v>
      </c>
      <c r="C18347">
        <f t="shared" si="286"/>
        <v>40750</v>
      </c>
    </row>
    <row r="18348" spans="1:3">
      <c r="A18348" s="32" t="s">
        <v>20173</v>
      </c>
      <c r="B18348" s="32" t="s">
        <v>153</v>
      </c>
      <c r="C18348">
        <f t="shared" si="286"/>
        <v>40751</v>
      </c>
    </row>
    <row r="18349" spans="1:3">
      <c r="A18349" s="32" t="s">
        <v>20174</v>
      </c>
      <c r="B18349" s="32" t="s">
        <v>153</v>
      </c>
      <c r="C18349">
        <f t="shared" si="286"/>
        <v>40754</v>
      </c>
    </row>
    <row r="18350" spans="1:3">
      <c r="A18350" s="32" t="s">
        <v>20175</v>
      </c>
      <c r="B18350" s="32" t="s">
        <v>153</v>
      </c>
      <c r="C18350">
        <f t="shared" si="286"/>
        <v>40755</v>
      </c>
    </row>
    <row r="18351" spans="1:3">
      <c r="A18351" s="32" t="s">
        <v>20176</v>
      </c>
      <c r="B18351" s="32" t="s">
        <v>153</v>
      </c>
      <c r="C18351">
        <f t="shared" si="286"/>
        <v>40759</v>
      </c>
    </row>
    <row r="18352" spans="1:3">
      <c r="A18352" s="32" t="s">
        <v>20177</v>
      </c>
      <c r="B18352" s="32" t="s">
        <v>153</v>
      </c>
      <c r="C18352">
        <f t="shared" si="286"/>
        <v>40763</v>
      </c>
    </row>
    <row r="18353" spans="1:3">
      <c r="A18353" s="32" t="s">
        <v>20049</v>
      </c>
      <c r="B18353" s="32" t="s">
        <v>153</v>
      </c>
      <c r="C18353">
        <f t="shared" si="286"/>
        <v>40769</v>
      </c>
    </row>
    <row r="18354" spans="1:3">
      <c r="A18354" s="32" t="s">
        <v>20178</v>
      </c>
      <c r="B18354" s="32" t="s">
        <v>153</v>
      </c>
      <c r="C18354">
        <f t="shared" si="286"/>
        <v>40771</v>
      </c>
    </row>
    <row r="18355" spans="1:3">
      <c r="A18355" s="32" t="s">
        <v>20877</v>
      </c>
      <c r="B18355" s="32" t="s">
        <v>153</v>
      </c>
      <c r="C18355">
        <f t="shared" si="286"/>
        <v>40801</v>
      </c>
    </row>
    <row r="18356" spans="1:3">
      <c r="A18356" s="32" t="s">
        <v>20179</v>
      </c>
      <c r="B18356" s="32" t="s">
        <v>153</v>
      </c>
      <c r="C18356">
        <f t="shared" si="286"/>
        <v>40803</v>
      </c>
    </row>
    <row r="18357" spans="1:3">
      <c r="A18357" s="32" t="s">
        <v>20180</v>
      </c>
      <c r="B18357" s="32" t="s">
        <v>153</v>
      </c>
      <c r="C18357">
        <f t="shared" si="286"/>
        <v>40806</v>
      </c>
    </row>
    <row r="18358" spans="1:3">
      <c r="A18358" s="32" t="s">
        <v>20181</v>
      </c>
      <c r="B18358" s="32" t="s">
        <v>153</v>
      </c>
      <c r="C18358">
        <f t="shared" si="286"/>
        <v>40807</v>
      </c>
    </row>
    <row r="18359" spans="1:3">
      <c r="A18359" s="32" t="s">
        <v>20182</v>
      </c>
      <c r="B18359" s="32" t="s">
        <v>153</v>
      </c>
      <c r="C18359">
        <f t="shared" si="286"/>
        <v>40808</v>
      </c>
    </row>
    <row r="18360" spans="1:3">
      <c r="A18360" s="32" t="s">
        <v>20183</v>
      </c>
      <c r="B18360" s="32" t="s">
        <v>153</v>
      </c>
      <c r="C18360">
        <f t="shared" si="286"/>
        <v>40810</v>
      </c>
    </row>
    <row r="18361" spans="1:3">
      <c r="A18361" s="32" t="s">
        <v>20184</v>
      </c>
      <c r="B18361" s="32" t="s">
        <v>153</v>
      </c>
      <c r="C18361">
        <f t="shared" si="286"/>
        <v>40813</v>
      </c>
    </row>
    <row r="18362" spans="1:3">
      <c r="A18362" s="32" t="s">
        <v>20185</v>
      </c>
      <c r="B18362" s="32" t="s">
        <v>153</v>
      </c>
      <c r="C18362">
        <f t="shared" si="286"/>
        <v>40815</v>
      </c>
    </row>
    <row r="18363" spans="1:3">
      <c r="A18363" s="32" t="s">
        <v>20186</v>
      </c>
      <c r="B18363" s="32" t="s">
        <v>153</v>
      </c>
      <c r="C18363">
        <f t="shared" si="286"/>
        <v>40816</v>
      </c>
    </row>
    <row r="18364" spans="1:3">
      <c r="A18364" s="32" t="s">
        <v>20187</v>
      </c>
      <c r="B18364" s="32" t="s">
        <v>153</v>
      </c>
      <c r="C18364">
        <f t="shared" si="286"/>
        <v>40818</v>
      </c>
    </row>
    <row r="18365" spans="1:3">
      <c r="A18365" s="32" t="s">
        <v>20188</v>
      </c>
      <c r="B18365" s="32" t="s">
        <v>153</v>
      </c>
      <c r="C18365">
        <f t="shared" si="286"/>
        <v>40819</v>
      </c>
    </row>
    <row r="18366" spans="1:3">
      <c r="A18366" s="32" t="s">
        <v>20189</v>
      </c>
      <c r="B18366" s="32" t="s">
        <v>153</v>
      </c>
      <c r="C18366">
        <f t="shared" si="286"/>
        <v>40820</v>
      </c>
    </row>
    <row r="18367" spans="1:3">
      <c r="A18367" s="32" t="s">
        <v>20190</v>
      </c>
      <c r="B18367" s="32" t="s">
        <v>153</v>
      </c>
      <c r="C18367">
        <f t="shared" si="286"/>
        <v>40823</v>
      </c>
    </row>
    <row r="18368" spans="1:3">
      <c r="A18368" s="32" t="s">
        <v>20191</v>
      </c>
      <c r="B18368" s="32" t="s">
        <v>153</v>
      </c>
      <c r="C18368">
        <f t="shared" si="286"/>
        <v>40824</v>
      </c>
    </row>
    <row r="18369" spans="1:3">
      <c r="A18369" s="32" t="s">
        <v>20192</v>
      </c>
      <c r="B18369" s="32" t="s">
        <v>153</v>
      </c>
      <c r="C18369">
        <f t="shared" si="286"/>
        <v>40825</v>
      </c>
    </row>
    <row r="18370" spans="1:3">
      <c r="A18370" s="32" t="s">
        <v>20193</v>
      </c>
      <c r="B18370" s="32" t="s">
        <v>153</v>
      </c>
      <c r="C18370">
        <f t="shared" ref="C18370:C18433" si="287">1*A18370</f>
        <v>40826</v>
      </c>
    </row>
    <row r="18371" spans="1:3">
      <c r="A18371" s="32" t="s">
        <v>20194</v>
      </c>
      <c r="B18371" s="32" t="s">
        <v>153</v>
      </c>
      <c r="C18371">
        <f t="shared" si="287"/>
        <v>40827</v>
      </c>
    </row>
    <row r="18372" spans="1:3">
      <c r="A18372" s="32" t="s">
        <v>20195</v>
      </c>
      <c r="B18372" s="32" t="s">
        <v>153</v>
      </c>
      <c r="C18372">
        <f t="shared" si="287"/>
        <v>40828</v>
      </c>
    </row>
    <row r="18373" spans="1:3">
      <c r="A18373" s="32" t="s">
        <v>20196</v>
      </c>
      <c r="B18373" s="32" t="s">
        <v>153</v>
      </c>
      <c r="C18373">
        <f t="shared" si="287"/>
        <v>40829</v>
      </c>
    </row>
    <row r="18374" spans="1:3">
      <c r="A18374" s="32" t="s">
        <v>20197</v>
      </c>
      <c r="B18374" s="32" t="s">
        <v>153</v>
      </c>
      <c r="C18374">
        <f t="shared" si="287"/>
        <v>40830</v>
      </c>
    </row>
    <row r="18375" spans="1:3">
      <c r="A18375" s="32" t="s">
        <v>20198</v>
      </c>
      <c r="B18375" s="32" t="s">
        <v>153</v>
      </c>
      <c r="C18375">
        <f t="shared" si="287"/>
        <v>40831</v>
      </c>
    </row>
    <row r="18376" spans="1:3">
      <c r="A18376" s="32" t="s">
        <v>20199</v>
      </c>
      <c r="B18376" s="32" t="s">
        <v>153</v>
      </c>
      <c r="C18376">
        <f t="shared" si="287"/>
        <v>40840</v>
      </c>
    </row>
    <row r="18377" spans="1:3">
      <c r="A18377" s="32" t="s">
        <v>20200</v>
      </c>
      <c r="B18377" s="32" t="s">
        <v>153</v>
      </c>
      <c r="C18377">
        <f t="shared" si="287"/>
        <v>40843</v>
      </c>
    </row>
    <row r="18378" spans="1:3">
      <c r="A18378" s="32" t="s">
        <v>20201</v>
      </c>
      <c r="B18378" s="32" t="s">
        <v>153</v>
      </c>
      <c r="C18378">
        <f t="shared" si="287"/>
        <v>40844</v>
      </c>
    </row>
    <row r="18379" spans="1:3">
      <c r="A18379" s="32" t="s">
        <v>20202</v>
      </c>
      <c r="B18379" s="32" t="s">
        <v>153</v>
      </c>
      <c r="C18379">
        <f t="shared" si="287"/>
        <v>40845</v>
      </c>
    </row>
    <row r="18380" spans="1:3">
      <c r="A18380" s="32" t="s">
        <v>20203</v>
      </c>
      <c r="B18380" s="32" t="s">
        <v>153</v>
      </c>
      <c r="C18380">
        <f t="shared" si="287"/>
        <v>40847</v>
      </c>
    </row>
    <row r="18381" spans="1:3">
      <c r="A18381" s="32" t="s">
        <v>20204</v>
      </c>
      <c r="B18381" s="32" t="s">
        <v>153</v>
      </c>
      <c r="C18381">
        <f t="shared" si="287"/>
        <v>40849</v>
      </c>
    </row>
    <row r="18382" spans="1:3">
      <c r="A18382" s="32" t="s">
        <v>20205</v>
      </c>
      <c r="B18382" s="32" t="s">
        <v>153</v>
      </c>
      <c r="C18382">
        <f t="shared" si="287"/>
        <v>40854</v>
      </c>
    </row>
    <row r="18383" spans="1:3">
      <c r="A18383" s="32" t="s">
        <v>20206</v>
      </c>
      <c r="B18383" s="32" t="s">
        <v>153</v>
      </c>
      <c r="C18383">
        <f t="shared" si="287"/>
        <v>40855</v>
      </c>
    </row>
    <row r="18384" spans="1:3">
      <c r="A18384" s="32" t="s">
        <v>20207</v>
      </c>
      <c r="B18384" s="32" t="s">
        <v>153</v>
      </c>
      <c r="C18384">
        <f t="shared" si="287"/>
        <v>40856</v>
      </c>
    </row>
    <row r="18385" spans="1:3">
      <c r="A18385" s="32" t="s">
        <v>20208</v>
      </c>
      <c r="B18385" s="32" t="s">
        <v>153</v>
      </c>
      <c r="C18385">
        <f t="shared" si="287"/>
        <v>40858</v>
      </c>
    </row>
    <row r="18386" spans="1:3">
      <c r="A18386" s="32" t="s">
        <v>20209</v>
      </c>
      <c r="B18386" s="32" t="s">
        <v>153</v>
      </c>
      <c r="C18386">
        <f t="shared" si="287"/>
        <v>40861</v>
      </c>
    </row>
    <row r="18387" spans="1:3">
      <c r="A18387" s="32" t="s">
        <v>20210</v>
      </c>
      <c r="B18387" s="32" t="s">
        <v>153</v>
      </c>
      <c r="C18387">
        <f t="shared" si="287"/>
        <v>40862</v>
      </c>
    </row>
    <row r="18388" spans="1:3">
      <c r="A18388" s="32" t="s">
        <v>20211</v>
      </c>
      <c r="B18388" s="32" t="s">
        <v>153</v>
      </c>
      <c r="C18388">
        <f t="shared" si="287"/>
        <v>40863</v>
      </c>
    </row>
    <row r="18389" spans="1:3">
      <c r="A18389" s="32" t="s">
        <v>20212</v>
      </c>
      <c r="B18389" s="32" t="s">
        <v>153</v>
      </c>
      <c r="C18389">
        <f t="shared" si="287"/>
        <v>40865</v>
      </c>
    </row>
    <row r="18390" spans="1:3">
      <c r="A18390" s="32" t="s">
        <v>20213</v>
      </c>
      <c r="B18390" s="32" t="s">
        <v>153</v>
      </c>
      <c r="C18390">
        <f t="shared" si="287"/>
        <v>40867</v>
      </c>
    </row>
    <row r="18391" spans="1:3">
      <c r="A18391" s="32" t="s">
        <v>20214</v>
      </c>
      <c r="B18391" s="32" t="s">
        <v>153</v>
      </c>
      <c r="C18391">
        <f t="shared" si="287"/>
        <v>40868</v>
      </c>
    </row>
    <row r="18392" spans="1:3">
      <c r="A18392" s="32" t="s">
        <v>20215</v>
      </c>
      <c r="B18392" s="32" t="s">
        <v>153</v>
      </c>
      <c r="C18392">
        <f t="shared" si="287"/>
        <v>40870</v>
      </c>
    </row>
    <row r="18393" spans="1:3">
      <c r="A18393" s="32" t="s">
        <v>20216</v>
      </c>
      <c r="B18393" s="32" t="s">
        <v>153</v>
      </c>
      <c r="C18393">
        <f t="shared" si="287"/>
        <v>40873</v>
      </c>
    </row>
    <row r="18394" spans="1:3">
      <c r="A18394" s="32" t="s">
        <v>20217</v>
      </c>
      <c r="B18394" s="32" t="s">
        <v>153</v>
      </c>
      <c r="C18394">
        <f t="shared" si="287"/>
        <v>40874</v>
      </c>
    </row>
    <row r="18395" spans="1:3">
      <c r="A18395" s="32" t="s">
        <v>20218</v>
      </c>
      <c r="B18395" s="32" t="s">
        <v>153</v>
      </c>
      <c r="C18395">
        <f t="shared" si="287"/>
        <v>40902</v>
      </c>
    </row>
    <row r="18396" spans="1:3">
      <c r="A18396" s="32" t="s">
        <v>20219</v>
      </c>
      <c r="B18396" s="32" t="s">
        <v>153</v>
      </c>
      <c r="C18396">
        <f t="shared" si="287"/>
        <v>40903</v>
      </c>
    </row>
    <row r="18397" spans="1:3">
      <c r="A18397" s="32" t="s">
        <v>20220</v>
      </c>
      <c r="B18397" s="32" t="s">
        <v>153</v>
      </c>
      <c r="C18397">
        <f t="shared" si="287"/>
        <v>40906</v>
      </c>
    </row>
    <row r="18398" spans="1:3">
      <c r="A18398" s="32" t="s">
        <v>20221</v>
      </c>
      <c r="B18398" s="32" t="s">
        <v>153</v>
      </c>
      <c r="C18398">
        <f t="shared" si="287"/>
        <v>40911</v>
      </c>
    </row>
    <row r="18399" spans="1:3">
      <c r="A18399" s="32" t="s">
        <v>20222</v>
      </c>
      <c r="B18399" s="32" t="s">
        <v>153</v>
      </c>
      <c r="C18399">
        <f t="shared" si="287"/>
        <v>40913</v>
      </c>
    </row>
    <row r="18400" spans="1:3">
      <c r="A18400" s="32" t="s">
        <v>20223</v>
      </c>
      <c r="B18400" s="32" t="s">
        <v>153</v>
      </c>
      <c r="C18400">
        <f t="shared" si="287"/>
        <v>40914</v>
      </c>
    </row>
    <row r="18401" spans="1:3">
      <c r="A18401" s="32" t="s">
        <v>20224</v>
      </c>
      <c r="B18401" s="32" t="s">
        <v>153</v>
      </c>
      <c r="C18401">
        <f t="shared" si="287"/>
        <v>40915</v>
      </c>
    </row>
    <row r="18402" spans="1:3">
      <c r="A18402" s="32" t="s">
        <v>20225</v>
      </c>
      <c r="B18402" s="32" t="s">
        <v>153</v>
      </c>
      <c r="C18402">
        <f t="shared" si="287"/>
        <v>40921</v>
      </c>
    </row>
    <row r="18403" spans="1:3">
      <c r="A18403" s="32" t="s">
        <v>20226</v>
      </c>
      <c r="B18403" s="32" t="s">
        <v>153</v>
      </c>
      <c r="C18403">
        <f t="shared" si="287"/>
        <v>40923</v>
      </c>
    </row>
    <row r="18404" spans="1:3">
      <c r="A18404" s="32" t="s">
        <v>20227</v>
      </c>
      <c r="B18404" s="32" t="s">
        <v>153</v>
      </c>
      <c r="C18404">
        <f t="shared" si="287"/>
        <v>40927</v>
      </c>
    </row>
    <row r="18405" spans="1:3">
      <c r="A18405" s="32" t="s">
        <v>20228</v>
      </c>
      <c r="B18405" s="32" t="s">
        <v>153</v>
      </c>
      <c r="C18405">
        <f t="shared" si="287"/>
        <v>40930</v>
      </c>
    </row>
    <row r="18406" spans="1:3">
      <c r="A18406" s="32" t="s">
        <v>20229</v>
      </c>
      <c r="B18406" s="32" t="s">
        <v>153</v>
      </c>
      <c r="C18406">
        <f t="shared" si="287"/>
        <v>40931</v>
      </c>
    </row>
    <row r="18407" spans="1:3">
      <c r="A18407" s="32" t="s">
        <v>20230</v>
      </c>
      <c r="B18407" s="32" t="s">
        <v>153</v>
      </c>
      <c r="C18407">
        <f t="shared" si="287"/>
        <v>40932</v>
      </c>
    </row>
    <row r="18408" spans="1:3">
      <c r="A18408" s="32" t="s">
        <v>20231</v>
      </c>
      <c r="B18408" s="32" t="s">
        <v>153</v>
      </c>
      <c r="C18408">
        <f t="shared" si="287"/>
        <v>40935</v>
      </c>
    </row>
    <row r="18409" spans="1:3">
      <c r="A18409" s="32" t="s">
        <v>20232</v>
      </c>
      <c r="B18409" s="32" t="s">
        <v>153</v>
      </c>
      <c r="C18409">
        <f t="shared" si="287"/>
        <v>40936</v>
      </c>
    </row>
    <row r="18410" spans="1:3">
      <c r="A18410" s="32" t="s">
        <v>20233</v>
      </c>
      <c r="B18410" s="32" t="s">
        <v>153</v>
      </c>
      <c r="C18410">
        <f t="shared" si="287"/>
        <v>40939</v>
      </c>
    </row>
    <row r="18411" spans="1:3">
      <c r="A18411" s="32" t="s">
        <v>20234</v>
      </c>
      <c r="B18411" s="32" t="s">
        <v>153</v>
      </c>
      <c r="C18411">
        <f t="shared" si="287"/>
        <v>40940</v>
      </c>
    </row>
    <row r="18412" spans="1:3">
      <c r="A18412" s="32" t="s">
        <v>20235</v>
      </c>
      <c r="B18412" s="32" t="s">
        <v>153</v>
      </c>
      <c r="C18412">
        <f t="shared" si="287"/>
        <v>40941</v>
      </c>
    </row>
    <row r="18413" spans="1:3">
      <c r="A18413" s="32" t="s">
        <v>20236</v>
      </c>
      <c r="B18413" s="32" t="s">
        <v>153</v>
      </c>
      <c r="C18413">
        <f t="shared" si="287"/>
        <v>40943</v>
      </c>
    </row>
    <row r="18414" spans="1:3">
      <c r="A18414" s="32" t="s">
        <v>20237</v>
      </c>
      <c r="B18414" s="32" t="s">
        <v>153</v>
      </c>
      <c r="C18414">
        <f t="shared" si="287"/>
        <v>40944</v>
      </c>
    </row>
    <row r="18415" spans="1:3">
      <c r="A18415" s="32" t="s">
        <v>20238</v>
      </c>
      <c r="B18415" s="32" t="s">
        <v>153</v>
      </c>
      <c r="C18415">
        <f t="shared" si="287"/>
        <v>40946</v>
      </c>
    </row>
    <row r="18416" spans="1:3">
      <c r="A18416" s="32" t="s">
        <v>20239</v>
      </c>
      <c r="B18416" s="32" t="s">
        <v>153</v>
      </c>
      <c r="C18416">
        <f t="shared" si="287"/>
        <v>40949</v>
      </c>
    </row>
    <row r="18417" spans="1:3">
      <c r="A18417" s="32" t="s">
        <v>20240</v>
      </c>
      <c r="B18417" s="32" t="s">
        <v>153</v>
      </c>
      <c r="C18417">
        <f t="shared" si="287"/>
        <v>40951</v>
      </c>
    </row>
    <row r="18418" spans="1:3">
      <c r="A18418" s="32" t="s">
        <v>20241</v>
      </c>
      <c r="B18418" s="32" t="s">
        <v>153</v>
      </c>
      <c r="C18418">
        <f t="shared" si="287"/>
        <v>40953</v>
      </c>
    </row>
    <row r="18419" spans="1:3">
      <c r="A18419" s="32" t="s">
        <v>20242</v>
      </c>
      <c r="B18419" s="32" t="s">
        <v>153</v>
      </c>
      <c r="C18419">
        <f t="shared" si="287"/>
        <v>40955</v>
      </c>
    </row>
    <row r="18420" spans="1:3">
      <c r="A18420" s="32" t="s">
        <v>20243</v>
      </c>
      <c r="B18420" s="32" t="s">
        <v>153</v>
      </c>
      <c r="C18420">
        <f t="shared" si="287"/>
        <v>40958</v>
      </c>
    </row>
    <row r="18421" spans="1:3">
      <c r="A18421" s="32" t="s">
        <v>20244</v>
      </c>
      <c r="B18421" s="32" t="s">
        <v>153</v>
      </c>
      <c r="C18421">
        <f t="shared" si="287"/>
        <v>40962</v>
      </c>
    </row>
    <row r="18422" spans="1:3">
      <c r="A18422" s="32" t="s">
        <v>20245</v>
      </c>
      <c r="B18422" s="32" t="s">
        <v>153</v>
      </c>
      <c r="C18422">
        <f t="shared" si="287"/>
        <v>40964</v>
      </c>
    </row>
    <row r="18423" spans="1:3">
      <c r="A18423" s="32" t="s">
        <v>20246</v>
      </c>
      <c r="B18423" s="32" t="s">
        <v>153</v>
      </c>
      <c r="C18423">
        <f t="shared" si="287"/>
        <v>40965</v>
      </c>
    </row>
    <row r="18424" spans="1:3">
      <c r="A18424" s="32" t="s">
        <v>20247</v>
      </c>
      <c r="B18424" s="32" t="s">
        <v>153</v>
      </c>
      <c r="C18424">
        <f t="shared" si="287"/>
        <v>40970</v>
      </c>
    </row>
    <row r="18425" spans="1:3">
      <c r="A18425" s="32" t="s">
        <v>20248</v>
      </c>
      <c r="B18425" s="32" t="s">
        <v>153</v>
      </c>
      <c r="C18425">
        <f t="shared" si="287"/>
        <v>40972</v>
      </c>
    </row>
    <row r="18426" spans="1:3">
      <c r="A18426" s="32" t="s">
        <v>20249</v>
      </c>
      <c r="B18426" s="32" t="s">
        <v>153</v>
      </c>
      <c r="C18426">
        <f t="shared" si="287"/>
        <v>40977</v>
      </c>
    </row>
    <row r="18427" spans="1:3">
      <c r="A18427" s="32" t="s">
        <v>20250</v>
      </c>
      <c r="B18427" s="32" t="s">
        <v>153</v>
      </c>
      <c r="C18427">
        <f t="shared" si="287"/>
        <v>40978</v>
      </c>
    </row>
    <row r="18428" spans="1:3">
      <c r="A18428" s="32" t="s">
        <v>20251</v>
      </c>
      <c r="B18428" s="32" t="s">
        <v>153</v>
      </c>
      <c r="C18428">
        <f t="shared" si="287"/>
        <v>40979</v>
      </c>
    </row>
    <row r="18429" spans="1:3">
      <c r="A18429" s="32" t="s">
        <v>20252</v>
      </c>
      <c r="B18429" s="32" t="s">
        <v>153</v>
      </c>
      <c r="C18429">
        <f t="shared" si="287"/>
        <v>40981</v>
      </c>
    </row>
    <row r="18430" spans="1:3">
      <c r="A18430" s="32" t="s">
        <v>20253</v>
      </c>
      <c r="B18430" s="32" t="s">
        <v>153</v>
      </c>
      <c r="C18430">
        <f t="shared" si="287"/>
        <v>40982</v>
      </c>
    </row>
    <row r="18431" spans="1:3">
      <c r="A18431" s="32" t="s">
        <v>20254</v>
      </c>
      <c r="B18431" s="32" t="s">
        <v>153</v>
      </c>
      <c r="C18431">
        <f t="shared" si="287"/>
        <v>40983</v>
      </c>
    </row>
    <row r="18432" spans="1:3">
      <c r="A18432" s="32" t="s">
        <v>20255</v>
      </c>
      <c r="B18432" s="32" t="s">
        <v>153</v>
      </c>
      <c r="C18432">
        <f t="shared" si="287"/>
        <v>40988</v>
      </c>
    </row>
    <row r="18433" spans="1:3">
      <c r="A18433" s="32" t="s">
        <v>20256</v>
      </c>
      <c r="B18433" s="32" t="s">
        <v>153</v>
      </c>
      <c r="C18433">
        <f t="shared" si="287"/>
        <v>40995</v>
      </c>
    </row>
    <row r="18434" spans="1:3">
      <c r="A18434" s="32" t="s">
        <v>20257</v>
      </c>
      <c r="B18434" s="32" t="s">
        <v>153</v>
      </c>
      <c r="C18434">
        <f t="shared" ref="C18434:C18497" si="288">1*A18434</f>
        <v>40997</v>
      </c>
    </row>
    <row r="18435" spans="1:3">
      <c r="A18435" s="32" t="s">
        <v>20258</v>
      </c>
      <c r="B18435" s="32" t="s">
        <v>153</v>
      </c>
      <c r="C18435">
        <f t="shared" si="288"/>
        <v>40999</v>
      </c>
    </row>
    <row r="18436" spans="1:3">
      <c r="A18436" s="32" t="s">
        <v>19977</v>
      </c>
      <c r="B18436" s="32" t="s">
        <v>153</v>
      </c>
      <c r="C18436">
        <f t="shared" si="288"/>
        <v>41001</v>
      </c>
    </row>
    <row r="18437" spans="1:3">
      <c r="A18437" s="32" t="s">
        <v>20050</v>
      </c>
      <c r="B18437" s="32" t="s">
        <v>153</v>
      </c>
      <c r="C18437">
        <f t="shared" si="288"/>
        <v>41002</v>
      </c>
    </row>
    <row r="18438" spans="1:3">
      <c r="A18438" s="32" t="s">
        <v>19978</v>
      </c>
      <c r="B18438" s="32" t="s">
        <v>153</v>
      </c>
      <c r="C18438">
        <f t="shared" si="288"/>
        <v>41003</v>
      </c>
    </row>
    <row r="18439" spans="1:3">
      <c r="A18439" s="32" t="s">
        <v>20259</v>
      </c>
      <c r="B18439" s="32" t="s">
        <v>153</v>
      </c>
      <c r="C18439">
        <f t="shared" si="288"/>
        <v>41004</v>
      </c>
    </row>
    <row r="18440" spans="1:3">
      <c r="A18440" s="32" t="s">
        <v>19979</v>
      </c>
      <c r="B18440" s="32" t="s">
        <v>153</v>
      </c>
      <c r="C18440">
        <f t="shared" si="288"/>
        <v>41005</v>
      </c>
    </row>
    <row r="18441" spans="1:3">
      <c r="A18441" s="32" t="s">
        <v>19980</v>
      </c>
      <c r="B18441" s="32" t="s">
        <v>153</v>
      </c>
      <c r="C18441">
        <f t="shared" si="288"/>
        <v>41006</v>
      </c>
    </row>
    <row r="18442" spans="1:3">
      <c r="A18442" s="32" t="s">
        <v>19981</v>
      </c>
      <c r="B18442" s="32" t="s">
        <v>153</v>
      </c>
      <c r="C18442">
        <f t="shared" si="288"/>
        <v>41007</v>
      </c>
    </row>
    <row r="18443" spans="1:3">
      <c r="A18443" s="32" t="s">
        <v>19982</v>
      </c>
      <c r="B18443" s="32" t="s">
        <v>153</v>
      </c>
      <c r="C18443">
        <f t="shared" si="288"/>
        <v>41008</v>
      </c>
    </row>
    <row r="18444" spans="1:3">
      <c r="A18444" s="32" t="s">
        <v>20260</v>
      </c>
      <c r="B18444" s="32" t="s">
        <v>153</v>
      </c>
      <c r="C18444">
        <f t="shared" si="288"/>
        <v>41009</v>
      </c>
    </row>
    <row r="18445" spans="1:3">
      <c r="A18445" s="32" t="s">
        <v>19983</v>
      </c>
      <c r="B18445" s="32" t="s">
        <v>153</v>
      </c>
      <c r="C18445">
        <f t="shared" si="288"/>
        <v>41010</v>
      </c>
    </row>
    <row r="18446" spans="1:3">
      <c r="A18446" s="32" t="s">
        <v>19984</v>
      </c>
      <c r="B18446" s="32" t="s">
        <v>153</v>
      </c>
      <c r="C18446">
        <f t="shared" si="288"/>
        <v>41011</v>
      </c>
    </row>
    <row r="18447" spans="1:3">
      <c r="A18447" s="32" t="s">
        <v>19985</v>
      </c>
      <c r="B18447" s="32" t="s">
        <v>153</v>
      </c>
      <c r="C18447">
        <f t="shared" si="288"/>
        <v>41012</v>
      </c>
    </row>
    <row r="18448" spans="1:3">
      <c r="A18448" s="32" t="s">
        <v>19986</v>
      </c>
      <c r="B18448" s="32" t="s">
        <v>153</v>
      </c>
      <c r="C18448">
        <f t="shared" si="288"/>
        <v>41014</v>
      </c>
    </row>
    <row r="18449" spans="1:3">
      <c r="A18449" s="32" t="s">
        <v>19987</v>
      </c>
      <c r="B18449" s="32" t="s">
        <v>153</v>
      </c>
      <c r="C18449">
        <f t="shared" si="288"/>
        <v>41015</v>
      </c>
    </row>
    <row r="18450" spans="1:3">
      <c r="A18450" s="32" t="s">
        <v>19988</v>
      </c>
      <c r="B18450" s="32" t="s">
        <v>153</v>
      </c>
      <c r="C18450">
        <f t="shared" si="288"/>
        <v>41016</v>
      </c>
    </row>
    <row r="18451" spans="1:3">
      <c r="A18451" s="32" t="s">
        <v>19989</v>
      </c>
      <c r="B18451" s="32" t="s">
        <v>153</v>
      </c>
      <c r="C18451">
        <f t="shared" si="288"/>
        <v>41017</v>
      </c>
    </row>
    <row r="18452" spans="1:3">
      <c r="A18452" s="32" t="s">
        <v>19990</v>
      </c>
      <c r="B18452" s="32" t="s">
        <v>153</v>
      </c>
      <c r="C18452">
        <f t="shared" si="288"/>
        <v>41018</v>
      </c>
    </row>
    <row r="18453" spans="1:3">
      <c r="A18453" s="32" t="s">
        <v>19991</v>
      </c>
      <c r="B18453" s="32" t="s">
        <v>153</v>
      </c>
      <c r="C18453">
        <f t="shared" si="288"/>
        <v>41019</v>
      </c>
    </row>
    <row r="18454" spans="1:3">
      <c r="A18454" s="32" t="s">
        <v>19992</v>
      </c>
      <c r="B18454" s="32" t="s">
        <v>153</v>
      </c>
      <c r="C18454">
        <f t="shared" si="288"/>
        <v>41021</v>
      </c>
    </row>
    <row r="18455" spans="1:3">
      <c r="A18455" s="32" t="s">
        <v>19993</v>
      </c>
      <c r="B18455" s="32" t="s">
        <v>153</v>
      </c>
      <c r="C18455">
        <f t="shared" si="288"/>
        <v>41022</v>
      </c>
    </row>
    <row r="18456" spans="1:3">
      <c r="A18456" s="32" t="s">
        <v>19994</v>
      </c>
      <c r="B18456" s="32" t="s">
        <v>153</v>
      </c>
      <c r="C18456">
        <f t="shared" si="288"/>
        <v>41025</v>
      </c>
    </row>
    <row r="18457" spans="1:3">
      <c r="A18457" s="32" t="s">
        <v>19995</v>
      </c>
      <c r="B18457" s="32" t="s">
        <v>153</v>
      </c>
      <c r="C18457">
        <f t="shared" si="288"/>
        <v>41030</v>
      </c>
    </row>
    <row r="18458" spans="1:3">
      <c r="A18458" s="32" t="s">
        <v>19996</v>
      </c>
      <c r="B18458" s="32" t="s">
        <v>153</v>
      </c>
      <c r="C18458">
        <f t="shared" si="288"/>
        <v>41031</v>
      </c>
    </row>
    <row r="18459" spans="1:3">
      <c r="A18459" s="32" t="s">
        <v>19997</v>
      </c>
      <c r="B18459" s="32" t="s">
        <v>153</v>
      </c>
      <c r="C18459">
        <f t="shared" si="288"/>
        <v>41033</v>
      </c>
    </row>
    <row r="18460" spans="1:3">
      <c r="A18460" s="32" t="s">
        <v>20261</v>
      </c>
      <c r="B18460" s="32" t="s">
        <v>153</v>
      </c>
      <c r="C18460">
        <f t="shared" si="288"/>
        <v>41034</v>
      </c>
    </row>
    <row r="18461" spans="1:3">
      <c r="A18461" s="32" t="s">
        <v>19998</v>
      </c>
      <c r="B18461" s="32" t="s">
        <v>153</v>
      </c>
      <c r="C18461">
        <f t="shared" si="288"/>
        <v>41035</v>
      </c>
    </row>
    <row r="18462" spans="1:3">
      <c r="A18462" s="32" t="s">
        <v>20262</v>
      </c>
      <c r="B18462" s="32" t="s">
        <v>153</v>
      </c>
      <c r="C18462">
        <f t="shared" si="288"/>
        <v>41037</v>
      </c>
    </row>
    <row r="18463" spans="1:3">
      <c r="A18463" s="32" t="s">
        <v>20263</v>
      </c>
      <c r="B18463" s="32" t="s">
        <v>153</v>
      </c>
      <c r="C18463">
        <f t="shared" si="288"/>
        <v>41039</v>
      </c>
    </row>
    <row r="18464" spans="1:3">
      <c r="A18464" s="32" t="s">
        <v>19999</v>
      </c>
      <c r="B18464" s="32" t="s">
        <v>153</v>
      </c>
      <c r="C18464">
        <f t="shared" si="288"/>
        <v>41040</v>
      </c>
    </row>
    <row r="18465" spans="1:3">
      <c r="A18465" s="32" t="s">
        <v>20051</v>
      </c>
      <c r="B18465" s="32" t="s">
        <v>153</v>
      </c>
      <c r="C18465">
        <f t="shared" si="288"/>
        <v>41041</v>
      </c>
    </row>
    <row r="18466" spans="1:3">
      <c r="A18466" s="32" t="s">
        <v>20000</v>
      </c>
      <c r="B18466" s="32" t="s">
        <v>153</v>
      </c>
      <c r="C18466">
        <f t="shared" si="288"/>
        <v>41042</v>
      </c>
    </row>
    <row r="18467" spans="1:3">
      <c r="A18467" s="32" t="s">
        <v>20264</v>
      </c>
      <c r="B18467" s="32" t="s">
        <v>153</v>
      </c>
      <c r="C18467">
        <f t="shared" si="288"/>
        <v>41043</v>
      </c>
    </row>
    <row r="18468" spans="1:3">
      <c r="A18468" s="32" t="s">
        <v>20265</v>
      </c>
      <c r="B18468" s="32" t="s">
        <v>153</v>
      </c>
      <c r="C18468">
        <f t="shared" si="288"/>
        <v>41044</v>
      </c>
    </row>
    <row r="18469" spans="1:3">
      <c r="A18469" s="32" t="s">
        <v>20001</v>
      </c>
      <c r="B18469" s="32" t="s">
        <v>153</v>
      </c>
      <c r="C18469">
        <f t="shared" si="288"/>
        <v>41045</v>
      </c>
    </row>
    <row r="18470" spans="1:3">
      <c r="A18470" s="32" t="s">
        <v>20002</v>
      </c>
      <c r="B18470" s="32" t="s">
        <v>153</v>
      </c>
      <c r="C18470">
        <f t="shared" si="288"/>
        <v>41046</v>
      </c>
    </row>
    <row r="18471" spans="1:3">
      <c r="A18471" s="32" t="s">
        <v>20003</v>
      </c>
      <c r="B18471" s="32" t="s">
        <v>153</v>
      </c>
      <c r="C18471">
        <f t="shared" si="288"/>
        <v>41048</v>
      </c>
    </row>
    <row r="18472" spans="1:3">
      <c r="A18472" s="32" t="s">
        <v>20266</v>
      </c>
      <c r="B18472" s="32" t="s">
        <v>153</v>
      </c>
      <c r="C18472">
        <f t="shared" si="288"/>
        <v>41049</v>
      </c>
    </row>
    <row r="18473" spans="1:3">
      <c r="A18473" s="32" t="s">
        <v>20004</v>
      </c>
      <c r="B18473" s="32" t="s">
        <v>153</v>
      </c>
      <c r="C18473">
        <f t="shared" si="288"/>
        <v>41051</v>
      </c>
    </row>
    <row r="18474" spans="1:3">
      <c r="A18474" s="32" t="s">
        <v>20005</v>
      </c>
      <c r="B18474" s="32" t="s">
        <v>153</v>
      </c>
      <c r="C18474">
        <f t="shared" si="288"/>
        <v>41052</v>
      </c>
    </row>
    <row r="18475" spans="1:3">
      <c r="A18475" s="32" t="s">
        <v>20006</v>
      </c>
      <c r="B18475" s="32" t="s">
        <v>153</v>
      </c>
      <c r="C18475">
        <f t="shared" si="288"/>
        <v>41053</v>
      </c>
    </row>
    <row r="18476" spans="1:3">
      <c r="A18476" s="32" t="s">
        <v>20007</v>
      </c>
      <c r="B18476" s="32" t="s">
        <v>153</v>
      </c>
      <c r="C18476">
        <f t="shared" si="288"/>
        <v>41054</v>
      </c>
    </row>
    <row r="18477" spans="1:3">
      <c r="A18477" s="32" t="s">
        <v>20267</v>
      </c>
      <c r="B18477" s="32" t="s">
        <v>153</v>
      </c>
      <c r="C18477">
        <f t="shared" si="288"/>
        <v>41055</v>
      </c>
    </row>
    <row r="18478" spans="1:3">
      <c r="A18478" s="32" t="s">
        <v>20052</v>
      </c>
      <c r="B18478" s="32" t="s">
        <v>153</v>
      </c>
      <c r="C18478">
        <f t="shared" si="288"/>
        <v>41056</v>
      </c>
    </row>
    <row r="18479" spans="1:3">
      <c r="A18479" s="32" t="s">
        <v>20008</v>
      </c>
      <c r="B18479" s="32" t="s">
        <v>153</v>
      </c>
      <c r="C18479">
        <f t="shared" si="288"/>
        <v>41059</v>
      </c>
    </row>
    <row r="18480" spans="1:3">
      <c r="A18480" s="32" t="s">
        <v>20268</v>
      </c>
      <c r="B18480" s="32" t="s">
        <v>153</v>
      </c>
      <c r="C18480">
        <f t="shared" si="288"/>
        <v>41061</v>
      </c>
    </row>
    <row r="18481" spans="1:3">
      <c r="A18481" s="32" t="s">
        <v>20269</v>
      </c>
      <c r="B18481" s="32" t="s">
        <v>153</v>
      </c>
      <c r="C18481">
        <f t="shared" si="288"/>
        <v>41062</v>
      </c>
    </row>
    <row r="18482" spans="1:3">
      <c r="A18482" s="32" t="s">
        <v>20009</v>
      </c>
      <c r="B18482" s="32" t="s">
        <v>153</v>
      </c>
      <c r="C18482">
        <f t="shared" si="288"/>
        <v>41063</v>
      </c>
    </row>
    <row r="18483" spans="1:3">
      <c r="A18483" s="32" t="s">
        <v>20270</v>
      </c>
      <c r="B18483" s="32" t="s">
        <v>153</v>
      </c>
      <c r="C18483">
        <f t="shared" si="288"/>
        <v>41064</v>
      </c>
    </row>
    <row r="18484" spans="1:3">
      <c r="A18484" s="32" t="s">
        <v>20271</v>
      </c>
      <c r="B18484" s="32" t="s">
        <v>153</v>
      </c>
      <c r="C18484">
        <f t="shared" si="288"/>
        <v>41065</v>
      </c>
    </row>
    <row r="18485" spans="1:3">
      <c r="A18485" s="32" t="s">
        <v>20010</v>
      </c>
      <c r="B18485" s="32" t="s">
        <v>153</v>
      </c>
      <c r="C18485">
        <f t="shared" si="288"/>
        <v>41071</v>
      </c>
    </row>
    <row r="18486" spans="1:3">
      <c r="A18486" s="32" t="s">
        <v>20011</v>
      </c>
      <c r="B18486" s="32" t="s">
        <v>153</v>
      </c>
      <c r="C18486">
        <f t="shared" si="288"/>
        <v>41072</v>
      </c>
    </row>
    <row r="18487" spans="1:3">
      <c r="A18487" s="32" t="s">
        <v>20012</v>
      </c>
      <c r="B18487" s="32" t="s">
        <v>153</v>
      </c>
      <c r="C18487">
        <f t="shared" si="288"/>
        <v>41073</v>
      </c>
    </row>
    <row r="18488" spans="1:3">
      <c r="A18488" s="32" t="s">
        <v>20013</v>
      </c>
      <c r="B18488" s="32" t="s">
        <v>153</v>
      </c>
      <c r="C18488">
        <f t="shared" si="288"/>
        <v>41074</v>
      </c>
    </row>
    <row r="18489" spans="1:3">
      <c r="A18489" s="32" t="s">
        <v>20014</v>
      </c>
      <c r="B18489" s="32" t="s">
        <v>153</v>
      </c>
      <c r="C18489">
        <f t="shared" si="288"/>
        <v>41075</v>
      </c>
    </row>
    <row r="18490" spans="1:3">
      <c r="A18490" s="32" t="s">
        <v>20015</v>
      </c>
      <c r="B18490" s="32" t="s">
        <v>153</v>
      </c>
      <c r="C18490">
        <f t="shared" si="288"/>
        <v>41076</v>
      </c>
    </row>
    <row r="18491" spans="1:3">
      <c r="A18491" s="32" t="s">
        <v>20016</v>
      </c>
      <c r="B18491" s="32" t="s">
        <v>153</v>
      </c>
      <c r="C18491">
        <f t="shared" si="288"/>
        <v>41080</v>
      </c>
    </row>
    <row r="18492" spans="1:3">
      <c r="A18492" s="32" t="s">
        <v>20272</v>
      </c>
      <c r="B18492" s="32" t="s">
        <v>153</v>
      </c>
      <c r="C18492">
        <f t="shared" si="288"/>
        <v>41081</v>
      </c>
    </row>
    <row r="18493" spans="1:3">
      <c r="A18493" s="32" t="s">
        <v>20017</v>
      </c>
      <c r="B18493" s="32" t="s">
        <v>153</v>
      </c>
      <c r="C18493">
        <f t="shared" si="288"/>
        <v>41083</v>
      </c>
    </row>
    <row r="18494" spans="1:3">
      <c r="A18494" s="32" t="s">
        <v>20018</v>
      </c>
      <c r="B18494" s="32" t="s">
        <v>153</v>
      </c>
      <c r="C18494">
        <f t="shared" si="288"/>
        <v>41085</v>
      </c>
    </row>
    <row r="18495" spans="1:3">
      <c r="A18495" s="32" t="s">
        <v>20019</v>
      </c>
      <c r="B18495" s="32" t="s">
        <v>153</v>
      </c>
      <c r="C18495">
        <f t="shared" si="288"/>
        <v>41086</v>
      </c>
    </row>
    <row r="18496" spans="1:3">
      <c r="A18496" s="32" t="s">
        <v>20020</v>
      </c>
      <c r="B18496" s="32" t="s">
        <v>153</v>
      </c>
      <c r="C18496">
        <f t="shared" si="288"/>
        <v>41091</v>
      </c>
    </row>
    <row r="18497" spans="1:3">
      <c r="A18497" s="32" t="s">
        <v>20021</v>
      </c>
      <c r="B18497" s="32" t="s">
        <v>153</v>
      </c>
      <c r="C18497">
        <f t="shared" si="288"/>
        <v>41092</v>
      </c>
    </row>
    <row r="18498" spans="1:3">
      <c r="A18498" s="32" t="s">
        <v>20053</v>
      </c>
      <c r="B18498" s="32" t="s">
        <v>153</v>
      </c>
      <c r="C18498">
        <f t="shared" ref="C18498:C18561" si="289">1*A18498</f>
        <v>41093</v>
      </c>
    </row>
    <row r="18499" spans="1:3">
      <c r="A18499" s="32" t="s">
        <v>20022</v>
      </c>
      <c r="B18499" s="32" t="s">
        <v>153</v>
      </c>
      <c r="C18499">
        <f t="shared" si="289"/>
        <v>41094</v>
      </c>
    </row>
    <row r="18500" spans="1:3">
      <c r="A18500" s="32" t="s">
        <v>20023</v>
      </c>
      <c r="B18500" s="32" t="s">
        <v>153</v>
      </c>
      <c r="C18500">
        <f t="shared" si="289"/>
        <v>41095</v>
      </c>
    </row>
    <row r="18501" spans="1:3">
      <c r="A18501" s="32" t="s">
        <v>20273</v>
      </c>
      <c r="B18501" s="32" t="s">
        <v>153</v>
      </c>
      <c r="C18501">
        <f t="shared" si="289"/>
        <v>41096</v>
      </c>
    </row>
    <row r="18502" spans="1:3">
      <c r="A18502" s="32" t="s">
        <v>20024</v>
      </c>
      <c r="B18502" s="32" t="s">
        <v>153</v>
      </c>
      <c r="C18502">
        <f t="shared" si="289"/>
        <v>41097</v>
      </c>
    </row>
    <row r="18503" spans="1:3">
      <c r="A18503" s="32" t="s">
        <v>20025</v>
      </c>
      <c r="B18503" s="32" t="s">
        <v>153</v>
      </c>
      <c r="C18503">
        <f t="shared" si="289"/>
        <v>41098</v>
      </c>
    </row>
    <row r="18504" spans="1:3">
      <c r="A18504" s="32" t="s">
        <v>20026</v>
      </c>
      <c r="B18504" s="32" t="s">
        <v>153</v>
      </c>
      <c r="C18504">
        <f t="shared" si="289"/>
        <v>41099</v>
      </c>
    </row>
    <row r="18505" spans="1:3">
      <c r="A18505" s="32" t="s">
        <v>20274</v>
      </c>
      <c r="B18505" s="32" t="s">
        <v>153</v>
      </c>
      <c r="C18505">
        <f t="shared" si="289"/>
        <v>41101</v>
      </c>
    </row>
    <row r="18506" spans="1:3">
      <c r="A18506" s="32" t="s">
        <v>20054</v>
      </c>
      <c r="B18506" s="32" t="s">
        <v>153</v>
      </c>
      <c r="C18506">
        <f t="shared" si="289"/>
        <v>41102</v>
      </c>
    </row>
    <row r="18507" spans="1:3">
      <c r="A18507" s="32" t="s">
        <v>20275</v>
      </c>
      <c r="B18507" s="32" t="s">
        <v>153</v>
      </c>
      <c r="C18507">
        <f t="shared" si="289"/>
        <v>41105</v>
      </c>
    </row>
    <row r="18508" spans="1:3">
      <c r="A18508" s="32" t="s">
        <v>20276</v>
      </c>
      <c r="B18508" s="32" t="s">
        <v>153</v>
      </c>
      <c r="C18508">
        <f t="shared" si="289"/>
        <v>41114</v>
      </c>
    </row>
    <row r="18509" spans="1:3">
      <c r="A18509" s="32" t="s">
        <v>20277</v>
      </c>
      <c r="B18509" s="32" t="s">
        <v>153</v>
      </c>
      <c r="C18509">
        <f t="shared" si="289"/>
        <v>41121</v>
      </c>
    </row>
    <row r="18510" spans="1:3">
      <c r="A18510" s="32" t="s">
        <v>20278</v>
      </c>
      <c r="B18510" s="32" t="s">
        <v>153</v>
      </c>
      <c r="C18510">
        <f t="shared" si="289"/>
        <v>41124</v>
      </c>
    </row>
    <row r="18511" spans="1:3">
      <c r="A18511" s="32" t="s">
        <v>20279</v>
      </c>
      <c r="B18511" s="32" t="s">
        <v>153</v>
      </c>
      <c r="C18511">
        <f t="shared" si="289"/>
        <v>41125</v>
      </c>
    </row>
    <row r="18512" spans="1:3">
      <c r="A18512" s="32" t="s">
        <v>20280</v>
      </c>
      <c r="B18512" s="32" t="s">
        <v>153</v>
      </c>
      <c r="C18512">
        <f t="shared" si="289"/>
        <v>41127</v>
      </c>
    </row>
    <row r="18513" spans="1:3">
      <c r="A18513" s="32" t="s">
        <v>20281</v>
      </c>
      <c r="B18513" s="32" t="s">
        <v>153</v>
      </c>
      <c r="C18513">
        <f t="shared" si="289"/>
        <v>41128</v>
      </c>
    </row>
    <row r="18514" spans="1:3">
      <c r="A18514" s="32" t="s">
        <v>20055</v>
      </c>
      <c r="B18514" s="32" t="s">
        <v>153</v>
      </c>
      <c r="C18514">
        <f t="shared" si="289"/>
        <v>41129</v>
      </c>
    </row>
    <row r="18515" spans="1:3">
      <c r="A18515" s="32" t="s">
        <v>20282</v>
      </c>
      <c r="B18515" s="32" t="s">
        <v>153</v>
      </c>
      <c r="C18515">
        <f t="shared" si="289"/>
        <v>41131</v>
      </c>
    </row>
    <row r="18516" spans="1:3">
      <c r="A18516" s="32" t="s">
        <v>20283</v>
      </c>
      <c r="B18516" s="32" t="s">
        <v>153</v>
      </c>
      <c r="C18516">
        <f t="shared" si="289"/>
        <v>41132</v>
      </c>
    </row>
    <row r="18517" spans="1:3">
      <c r="A18517" s="32" t="s">
        <v>20284</v>
      </c>
      <c r="B18517" s="32" t="s">
        <v>153</v>
      </c>
      <c r="C18517">
        <f t="shared" si="289"/>
        <v>41135</v>
      </c>
    </row>
    <row r="18518" spans="1:3">
      <c r="A18518" s="32" t="s">
        <v>20285</v>
      </c>
      <c r="B18518" s="32" t="s">
        <v>153</v>
      </c>
      <c r="C18518">
        <f t="shared" si="289"/>
        <v>41137</v>
      </c>
    </row>
    <row r="18519" spans="1:3">
      <c r="A18519" s="32" t="s">
        <v>20286</v>
      </c>
      <c r="B18519" s="32" t="s">
        <v>153</v>
      </c>
      <c r="C18519">
        <f t="shared" si="289"/>
        <v>41139</v>
      </c>
    </row>
    <row r="18520" spans="1:3">
      <c r="A18520" s="32" t="s">
        <v>20056</v>
      </c>
      <c r="B18520" s="32" t="s">
        <v>153</v>
      </c>
      <c r="C18520">
        <f t="shared" si="289"/>
        <v>41141</v>
      </c>
    </row>
    <row r="18521" spans="1:3">
      <c r="A18521" s="32" t="s">
        <v>20287</v>
      </c>
      <c r="B18521" s="32" t="s">
        <v>153</v>
      </c>
      <c r="C18521">
        <f t="shared" si="289"/>
        <v>41142</v>
      </c>
    </row>
    <row r="18522" spans="1:3">
      <c r="A18522" s="32" t="s">
        <v>20288</v>
      </c>
      <c r="B18522" s="32" t="s">
        <v>153</v>
      </c>
      <c r="C18522">
        <f t="shared" si="289"/>
        <v>41143</v>
      </c>
    </row>
    <row r="18523" spans="1:3">
      <c r="A18523" s="32" t="s">
        <v>20289</v>
      </c>
      <c r="B18523" s="32" t="s">
        <v>153</v>
      </c>
      <c r="C18523">
        <f t="shared" si="289"/>
        <v>41144</v>
      </c>
    </row>
    <row r="18524" spans="1:3">
      <c r="A18524" s="32" t="s">
        <v>20290</v>
      </c>
      <c r="B18524" s="32" t="s">
        <v>153</v>
      </c>
      <c r="C18524">
        <f t="shared" si="289"/>
        <v>41146</v>
      </c>
    </row>
    <row r="18525" spans="1:3">
      <c r="A18525" s="32" t="s">
        <v>20291</v>
      </c>
      <c r="B18525" s="32" t="s">
        <v>153</v>
      </c>
      <c r="C18525">
        <f t="shared" si="289"/>
        <v>41149</v>
      </c>
    </row>
    <row r="18526" spans="1:3">
      <c r="A18526" s="32" t="s">
        <v>20292</v>
      </c>
      <c r="B18526" s="32" t="s">
        <v>153</v>
      </c>
      <c r="C18526">
        <f t="shared" si="289"/>
        <v>41150</v>
      </c>
    </row>
    <row r="18527" spans="1:3">
      <c r="A18527" s="32" t="s">
        <v>20293</v>
      </c>
      <c r="B18527" s="32" t="s">
        <v>153</v>
      </c>
      <c r="C18527">
        <f t="shared" si="289"/>
        <v>41156</v>
      </c>
    </row>
    <row r="18528" spans="1:3">
      <c r="A18528" s="32" t="s">
        <v>20294</v>
      </c>
      <c r="B18528" s="32" t="s">
        <v>153</v>
      </c>
      <c r="C18528">
        <f t="shared" si="289"/>
        <v>41159</v>
      </c>
    </row>
    <row r="18529" spans="1:3">
      <c r="A18529" s="32" t="s">
        <v>20295</v>
      </c>
      <c r="B18529" s="32" t="s">
        <v>153</v>
      </c>
      <c r="C18529">
        <f t="shared" si="289"/>
        <v>41160</v>
      </c>
    </row>
    <row r="18530" spans="1:3">
      <c r="A18530" s="32" t="s">
        <v>20296</v>
      </c>
      <c r="B18530" s="32" t="s">
        <v>153</v>
      </c>
      <c r="C18530">
        <f t="shared" si="289"/>
        <v>41163</v>
      </c>
    </row>
    <row r="18531" spans="1:3">
      <c r="A18531" s="32" t="s">
        <v>20297</v>
      </c>
      <c r="B18531" s="32" t="s">
        <v>153</v>
      </c>
      <c r="C18531">
        <f t="shared" si="289"/>
        <v>41164</v>
      </c>
    </row>
    <row r="18532" spans="1:3">
      <c r="A18532" s="32" t="s">
        <v>20298</v>
      </c>
      <c r="B18532" s="32" t="s">
        <v>153</v>
      </c>
      <c r="C18532">
        <f t="shared" si="289"/>
        <v>41166</v>
      </c>
    </row>
    <row r="18533" spans="1:3">
      <c r="A18533" s="32" t="s">
        <v>20299</v>
      </c>
      <c r="B18533" s="32" t="s">
        <v>153</v>
      </c>
      <c r="C18533">
        <f t="shared" si="289"/>
        <v>41168</v>
      </c>
    </row>
    <row r="18534" spans="1:3">
      <c r="A18534" s="32" t="s">
        <v>20300</v>
      </c>
      <c r="B18534" s="32" t="s">
        <v>153</v>
      </c>
      <c r="C18534">
        <f t="shared" si="289"/>
        <v>41169</v>
      </c>
    </row>
    <row r="18535" spans="1:3">
      <c r="A18535" s="32" t="s">
        <v>20301</v>
      </c>
      <c r="B18535" s="32" t="s">
        <v>153</v>
      </c>
      <c r="C18535">
        <f t="shared" si="289"/>
        <v>41170</v>
      </c>
    </row>
    <row r="18536" spans="1:3">
      <c r="A18536" s="32" t="s">
        <v>20302</v>
      </c>
      <c r="B18536" s="32" t="s">
        <v>153</v>
      </c>
      <c r="C18536">
        <f t="shared" si="289"/>
        <v>41171</v>
      </c>
    </row>
    <row r="18537" spans="1:3">
      <c r="A18537" s="32" t="s">
        <v>20303</v>
      </c>
      <c r="B18537" s="32" t="s">
        <v>153</v>
      </c>
      <c r="C18537">
        <f t="shared" si="289"/>
        <v>41173</v>
      </c>
    </row>
    <row r="18538" spans="1:3">
      <c r="A18538" s="32" t="s">
        <v>20304</v>
      </c>
      <c r="B18538" s="32" t="s">
        <v>153</v>
      </c>
      <c r="C18538">
        <f t="shared" si="289"/>
        <v>41174</v>
      </c>
    </row>
    <row r="18539" spans="1:3">
      <c r="A18539" s="32" t="s">
        <v>20057</v>
      </c>
      <c r="B18539" s="32" t="s">
        <v>153</v>
      </c>
      <c r="C18539">
        <f t="shared" si="289"/>
        <v>41175</v>
      </c>
    </row>
    <row r="18540" spans="1:3">
      <c r="A18540" s="32" t="s">
        <v>20305</v>
      </c>
      <c r="B18540" s="32" t="s">
        <v>153</v>
      </c>
      <c r="C18540">
        <f t="shared" si="289"/>
        <v>41177</v>
      </c>
    </row>
    <row r="18541" spans="1:3">
      <c r="A18541" s="32" t="s">
        <v>20306</v>
      </c>
      <c r="B18541" s="32" t="s">
        <v>153</v>
      </c>
      <c r="C18541">
        <f t="shared" si="289"/>
        <v>41179</v>
      </c>
    </row>
    <row r="18542" spans="1:3">
      <c r="A18542" s="32" t="s">
        <v>20307</v>
      </c>
      <c r="B18542" s="32" t="s">
        <v>153</v>
      </c>
      <c r="C18542">
        <f t="shared" si="289"/>
        <v>41180</v>
      </c>
    </row>
    <row r="18543" spans="1:3">
      <c r="A18543" s="32" t="s">
        <v>20308</v>
      </c>
      <c r="B18543" s="32" t="s">
        <v>153</v>
      </c>
      <c r="C18543">
        <f t="shared" si="289"/>
        <v>41181</v>
      </c>
    </row>
    <row r="18544" spans="1:3">
      <c r="A18544" s="32" t="s">
        <v>20309</v>
      </c>
      <c r="B18544" s="32" t="s">
        <v>153</v>
      </c>
      <c r="C18544">
        <f t="shared" si="289"/>
        <v>41183</v>
      </c>
    </row>
    <row r="18545" spans="1:3">
      <c r="A18545" s="32" t="s">
        <v>20310</v>
      </c>
      <c r="B18545" s="32" t="s">
        <v>153</v>
      </c>
      <c r="C18545">
        <f t="shared" si="289"/>
        <v>41189</v>
      </c>
    </row>
    <row r="18546" spans="1:3">
      <c r="A18546" s="32" t="s">
        <v>20311</v>
      </c>
      <c r="B18546" s="32" t="s">
        <v>153</v>
      </c>
      <c r="C18546">
        <f t="shared" si="289"/>
        <v>41201</v>
      </c>
    </row>
    <row r="18547" spans="1:3">
      <c r="A18547" s="32" t="s">
        <v>20312</v>
      </c>
      <c r="B18547" s="32" t="s">
        <v>153</v>
      </c>
      <c r="C18547">
        <f t="shared" si="289"/>
        <v>41203</v>
      </c>
    </row>
    <row r="18548" spans="1:3">
      <c r="A18548" s="32" t="s">
        <v>20313</v>
      </c>
      <c r="B18548" s="32" t="s">
        <v>153</v>
      </c>
      <c r="C18548">
        <f t="shared" si="289"/>
        <v>41204</v>
      </c>
    </row>
    <row r="18549" spans="1:3">
      <c r="A18549" s="32" t="s">
        <v>20314</v>
      </c>
      <c r="B18549" s="32" t="s">
        <v>153</v>
      </c>
      <c r="C18549">
        <f t="shared" si="289"/>
        <v>41211</v>
      </c>
    </row>
    <row r="18550" spans="1:3">
      <c r="A18550" s="32" t="s">
        <v>20315</v>
      </c>
      <c r="B18550" s="32" t="s">
        <v>153</v>
      </c>
      <c r="C18550">
        <f t="shared" si="289"/>
        <v>41214</v>
      </c>
    </row>
    <row r="18551" spans="1:3">
      <c r="A18551" s="32" t="s">
        <v>20316</v>
      </c>
      <c r="B18551" s="32" t="s">
        <v>153</v>
      </c>
      <c r="C18551">
        <f t="shared" si="289"/>
        <v>41215</v>
      </c>
    </row>
    <row r="18552" spans="1:3">
      <c r="A18552" s="32" t="s">
        <v>20317</v>
      </c>
      <c r="B18552" s="32" t="s">
        <v>153</v>
      </c>
      <c r="C18552">
        <f t="shared" si="289"/>
        <v>41216</v>
      </c>
    </row>
    <row r="18553" spans="1:3">
      <c r="A18553" s="32" t="s">
        <v>20318</v>
      </c>
      <c r="B18553" s="32" t="s">
        <v>153</v>
      </c>
      <c r="C18553">
        <f t="shared" si="289"/>
        <v>41219</v>
      </c>
    </row>
    <row r="18554" spans="1:3">
      <c r="A18554" s="32" t="s">
        <v>20319</v>
      </c>
      <c r="B18554" s="32" t="s">
        <v>153</v>
      </c>
      <c r="C18554">
        <f t="shared" si="289"/>
        <v>41222</v>
      </c>
    </row>
    <row r="18555" spans="1:3">
      <c r="A18555" s="32" t="s">
        <v>20320</v>
      </c>
      <c r="B18555" s="32" t="s">
        <v>153</v>
      </c>
      <c r="C18555">
        <f t="shared" si="289"/>
        <v>41224</v>
      </c>
    </row>
    <row r="18556" spans="1:3">
      <c r="A18556" s="32" t="s">
        <v>20321</v>
      </c>
      <c r="B18556" s="32" t="s">
        <v>153</v>
      </c>
      <c r="C18556">
        <f t="shared" si="289"/>
        <v>41226</v>
      </c>
    </row>
    <row r="18557" spans="1:3">
      <c r="A18557" s="32" t="s">
        <v>20322</v>
      </c>
      <c r="B18557" s="32" t="s">
        <v>153</v>
      </c>
      <c r="C18557">
        <f t="shared" si="289"/>
        <v>41228</v>
      </c>
    </row>
    <row r="18558" spans="1:3">
      <c r="A18558" s="32" t="s">
        <v>20323</v>
      </c>
      <c r="B18558" s="32" t="s">
        <v>153</v>
      </c>
      <c r="C18558">
        <f t="shared" si="289"/>
        <v>41230</v>
      </c>
    </row>
    <row r="18559" spans="1:3">
      <c r="A18559" s="32" t="s">
        <v>20324</v>
      </c>
      <c r="B18559" s="32" t="s">
        <v>153</v>
      </c>
      <c r="C18559">
        <f t="shared" si="289"/>
        <v>41231</v>
      </c>
    </row>
    <row r="18560" spans="1:3">
      <c r="A18560" s="32" t="s">
        <v>20325</v>
      </c>
      <c r="B18560" s="32" t="s">
        <v>153</v>
      </c>
      <c r="C18560">
        <f t="shared" si="289"/>
        <v>41232</v>
      </c>
    </row>
    <row r="18561" spans="1:3">
      <c r="A18561" s="32" t="s">
        <v>20326</v>
      </c>
      <c r="B18561" s="32" t="s">
        <v>153</v>
      </c>
      <c r="C18561">
        <f t="shared" si="289"/>
        <v>41234</v>
      </c>
    </row>
    <row r="18562" spans="1:3">
      <c r="A18562" s="32" t="s">
        <v>20327</v>
      </c>
      <c r="B18562" s="32" t="s">
        <v>153</v>
      </c>
      <c r="C18562">
        <f t="shared" ref="C18562:C18625" si="290">1*A18562</f>
        <v>41237</v>
      </c>
    </row>
    <row r="18563" spans="1:3">
      <c r="A18563" s="32" t="s">
        <v>20328</v>
      </c>
      <c r="B18563" s="32" t="s">
        <v>153</v>
      </c>
      <c r="C18563">
        <f t="shared" si="290"/>
        <v>41238</v>
      </c>
    </row>
    <row r="18564" spans="1:3">
      <c r="A18564" s="32" t="s">
        <v>20329</v>
      </c>
      <c r="B18564" s="32" t="s">
        <v>153</v>
      </c>
      <c r="C18564">
        <f t="shared" si="290"/>
        <v>41240</v>
      </c>
    </row>
    <row r="18565" spans="1:3">
      <c r="A18565" s="32" t="s">
        <v>20330</v>
      </c>
      <c r="B18565" s="32" t="s">
        <v>153</v>
      </c>
      <c r="C18565">
        <f t="shared" si="290"/>
        <v>41250</v>
      </c>
    </row>
    <row r="18566" spans="1:3">
      <c r="A18566" s="32" t="s">
        <v>20331</v>
      </c>
      <c r="B18566" s="32" t="s">
        <v>153</v>
      </c>
      <c r="C18566">
        <f t="shared" si="290"/>
        <v>41254</v>
      </c>
    </row>
    <row r="18567" spans="1:3">
      <c r="A18567" s="32" t="s">
        <v>20332</v>
      </c>
      <c r="B18567" s="32" t="s">
        <v>153</v>
      </c>
      <c r="C18567">
        <f t="shared" si="290"/>
        <v>41255</v>
      </c>
    </row>
    <row r="18568" spans="1:3">
      <c r="A18568" s="32" t="s">
        <v>20333</v>
      </c>
      <c r="B18568" s="32" t="s">
        <v>153</v>
      </c>
      <c r="C18568">
        <f t="shared" si="290"/>
        <v>41256</v>
      </c>
    </row>
    <row r="18569" spans="1:3">
      <c r="A18569" s="32" t="s">
        <v>20334</v>
      </c>
      <c r="B18569" s="32" t="s">
        <v>153</v>
      </c>
      <c r="C18569">
        <f t="shared" si="290"/>
        <v>41257</v>
      </c>
    </row>
    <row r="18570" spans="1:3">
      <c r="A18570" s="32" t="s">
        <v>20335</v>
      </c>
      <c r="B18570" s="32" t="s">
        <v>153</v>
      </c>
      <c r="C18570">
        <f t="shared" si="290"/>
        <v>41258</v>
      </c>
    </row>
    <row r="18571" spans="1:3">
      <c r="A18571" s="32" t="s">
        <v>20336</v>
      </c>
      <c r="B18571" s="32" t="s">
        <v>153</v>
      </c>
      <c r="C18571">
        <f t="shared" si="290"/>
        <v>41260</v>
      </c>
    </row>
    <row r="18572" spans="1:3">
      <c r="A18572" s="32" t="s">
        <v>20337</v>
      </c>
      <c r="B18572" s="32" t="s">
        <v>153</v>
      </c>
      <c r="C18572">
        <f t="shared" si="290"/>
        <v>41261</v>
      </c>
    </row>
    <row r="18573" spans="1:3">
      <c r="A18573" s="32" t="s">
        <v>20338</v>
      </c>
      <c r="B18573" s="32" t="s">
        <v>153</v>
      </c>
      <c r="C18573">
        <f t="shared" si="290"/>
        <v>41262</v>
      </c>
    </row>
    <row r="18574" spans="1:3">
      <c r="A18574" s="32" t="s">
        <v>20339</v>
      </c>
      <c r="B18574" s="32" t="s">
        <v>153</v>
      </c>
      <c r="C18574">
        <f t="shared" si="290"/>
        <v>41263</v>
      </c>
    </row>
    <row r="18575" spans="1:3">
      <c r="A18575" s="32" t="s">
        <v>20340</v>
      </c>
      <c r="B18575" s="32" t="s">
        <v>153</v>
      </c>
      <c r="C18575">
        <f t="shared" si="290"/>
        <v>41264</v>
      </c>
    </row>
    <row r="18576" spans="1:3">
      <c r="A18576" s="32" t="s">
        <v>20341</v>
      </c>
      <c r="B18576" s="32" t="s">
        <v>153</v>
      </c>
      <c r="C18576">
        <f t="shared" si="290"/>
        <v>41265</v>
      </c>
    </row>
    <row r="18577" spans="1:3">
      <c r="A18577" s="32" t="s">
        <v>20342</v>
      </c>
      <c r="B18577" s="32" t="s">
        <v>153</v>
      </c>
      <c r="C18577">
        <f t="shared" si="290"/>
        <v>41266</v>
      </c>
    </row>
    <row r="18578" spans="1:3">
      <c r="A18578" s="32" t="s">
        <v>20343</v>
      </c>
      <c r="B18578" s="32" t="s">
        <v>153</v>
      </c>
      <c r="C18578">
        <f t="shared" si="290"/>
        <v>41267</v>
      </c>
    </row>
    <row r="18579" spans="1:3">
      <c r="A18579" s="32" t="s">
        <v>20344</v>
      </c>
      <c r="B18579" s="32" t="s">
        <v>153</v>
      </c>
      <c r="C18579">
        <f t="shared" si="290"/>
        <v>41268</v>
      </c>
    </row>
    <row r="18580" spans="1:3">
      <c r="A18580" s="32" t="s">
        <v>20345</v>
      </c>
      <c r="B18580" s="32" t="s">
        <v>153</v>
      </c>
      <c r="C18580">
        <f t="shared" si="290"/>
        <v>41269</v>
      </c>
    </row>
    <row r="18581" spans="1:3">
      <c r="A18581" s="32" t="s">
        <v>20346</v>
      </c>
      <c r="B18581" s="32" t="s">
        <v>153</v>
      </c>
      <c r="C18581">
        <f t="shared" si="290"/>
        <v>41271</v>
      </c>
    </row>
    <row r="18582" spans="1:3">
      <c r="A18582" s="32" t="s">
        <v>20347</v>
      </c>
      <c r="B18582" s="32" t="s">
        <v>153</v>
      </c>
      <c r="C18582">
        <f t="shared" si="290"/>
        <v>41274</v>
      </c>
    </row>
    <row r="18583" spans="1:3">
      <c r="A18583" s="32" t="s">
        <v>20348</v>
      </c>
      <c r="B18583" s="32" t="s">
        <v>153</v>
      </c>
      <c r="C18583">
        <f t="shared" si="290"/>
        <v>41301</v>
      </c>
    </row>
    <row r="18584" spans="1:3">
      <c r="A18584" s="32" t="s">
        <v>20349</v>
      </c>
      <c r="B18584" s="32" t="s">
        <v>153</v>
      </c>
      <c r="C18584">
        <f t="shared" si="290"/>
        <v>41307</v>
      </c>
    </row>
    <row r="18585" spans="1:3">
      <c r="A18585" s="32" t="s">
        <v>20350</v>
      </c>
      <c r="B18585" s="32" t="s">
        <v>153</v>
      </c>
      <c r="C18585">
        <f t="shared" si="290"/>
        <v>41310</v>
      </c>
    </row>
    <row r="18586" spans="1:3">
      <c r="A18586" s="32" t="s">
        <v>20351</v>
      </c>
      <c r="B18586" s="32" t="s">
        <v>153</v>
      </c>
      <c r="C18586">
        <f t="shared" si="290"/>
        <v>41311</v>
      </c>
    </row>
    <row r="18587" spans="1:3">
      <c r="A18587" s="32" t="s">
        <v>20352</v>
      </c>
      <c r="B18587" s="32" t="s">
        <v>153</v>
      </c>
      <c r="C18587">
        <f t="shared" si="290"/>
        <v>41313</v>
      </c>
    </row>
    <row r="18588" spans="1:3">
      <c r="A18588" s="32" t="s">
        <v>20353</v>
      </c>
      <c r="B18588" s="32" t="s">
        <v>153</v>
      </c>
      <c r="C18588">
        <f t="shared" si="290"/>
        <v>41314</v>
      </c>
    </row>
    <row r="18589" spans="1:3">
      <c r="A18589" s="32" t="s">
        <v>20354</v>
      </c>
      <c r="B18589" s="32" t="s">
        <v>153</v>
      </c>
      <c r="C18589">
        <f t="shared" si="290"/>
        <v>41315</v>
      </c>
    </row>
    <row r="18590" spans="1:3">
      <c r="A18590" s="32" t="s">
        <v>20355</v>
      </c>
      <c r="B18590" s="32" t="s">
        <v>153</v>
      </c>
      <c r="C18590">
        <f t="shared" si="290"/>
        <v>41317</v>
      </c>
    </row>
    <row r="18591" spans="1:3">
      <c r="A18591" s="32" t="s">
        <v>20356</v>
      </c>
      <c r="B18591" s="32" t="s">
        <v>153</v>
      </c>
      <c r="C18591">
        <f t="shared" si="290"/>
        <v>41323</v>
      </c>
    </row>
    <row r="18592" spans="1:3">
      <c r="A18592" s="32" t="s">
        <v>20357</v>
      </c>
      <c r="B18592" s="32" t="s">
        <v>153</v>
      </c>
      <c r="C18592">
        <f t="shared" si="290"/>
        <v>41328</v>
      </c>
    </row>
    <row r="18593" spans="1:3">
      <c r="A18593" s="32" t="s">
        <v>20358</v>
      </c>
      <c r="B18593" s="32" t="s">
        <v>153</v>
      </c>
      <c r="C18593">
        <f t="shared" si="290"/>
        <v>41332</v>
      </c>
    </row>
    <row r="18594" spans="1:3">
      <c r="A18594" s="32" t="s">
        <v>20359</v>
      </c>
      <c r="B18594" s="32" t="s">
        <v>153</v>
      </c>
      <c r="C18594">
        <f t="shared" si="290"/>
        <v>41333</v>
      </c>
    </row>
    <row r="18595" spans="1:3">
      <c r="A18595" s="32" t="s">
        <v>20360</v>
      </c>
      <c r="B18595" s="32" t="s">
        <v>153</v>
      </c>
      <c r="C18595">
        <f t="shared" si="290"/>
        <v>41338</v>
      </c>
    </row>
    <row r="18596" spans="1:3">
      <c r="A18596" s="32" t="s">
        <v>20361</v>
      </c>
      <c r="B18596" s="32" t="s">
        <v>153</v>
      </c>
      <c r="C18596">
        <f t="shared" si="290"/>
        <v>41339</v>
      </c>
    </row>
    <row r="18597" spans="1:3">
      <c r="A18597" s="32" t="s">
        <v>20362</v>
      </c>
      <c r="B18597" s="32" t="s">
        <v>153</v>
      </c>
      <c r="C18597">
        <f t="shared" si="290"/>
        <v>41340</v>
      </c>
    </row>
    <row r="18598" spans="1:3">
      <c r="A18598" s="32" t="s">
        <v>20363</v>
      </c>
      <c r="B18598" s="32" t="s">
        <v>153</v>
      </c>
      <c r="C18598">
        <f t="shared" si="290"/>
        <v>41342</v>
      </c>
    </row>
    <row r="18599" spans="1:3">
      <c r="A18599" s="32" t="s">
        <v>20364</v>
      </c>
      <c r="B18599" s="32" t="s">
        <v>153</v>
      </c>
      <c r="C18599">
        <f t="shared" si="290"/>
        <v>41344</v>
      </c>
    </row>
    <row r="18600" spans="1:3">
      <c r="A18600" s="32" t="s">
        <v>20365</v>
      </c>
      <c r="B18600" s="32" t="s">
        <v>153</v>
      </c>
      <c r="C18600">
        <f t="shared" si="290"/>
        <v>41346</v>
      </c>
    </row>
    <row r="18601" spans="1:3">
      <c r="A18601" s="32" t="s">
        <v>20366</v>
      </c>
      <c r="B18601" s="32" t="s">
        <v>153</v>
      </c>
      <c r="C18601">
        <f t="shared" si="290"/>
        <v>41347</v>
      </c>
    </row>
    <row r="18602" spans="1:3">
      <c r="A18602" s="32" t="s">
        <v>20367</v>
      </c>
      <c r="B18602" s="32" t="s">
        <v>153</v>
      </c>
      <c r="C18602">
        <f t="shared" si="290"/>
        <v>41348</v>
      </c>
    </row>
    <row r="18603" spans="1:3">
      <c r="A18603" s="32" t="s">
        <v>20368</v>
      </c>
      <c r="B18603" s="32" t="s">
        <v>153</v>
      </c>
      <c r="C18603">
        <f t="shared" si="290"/>
        <v>41351</v>
      </c>
    </row>
    <row r="18604" spans="1:3">
      <c r="A18604" s="32" t="s">
        <v>20369</v>
      </c>
      <c r="B18604" s="32" t="s">
        <v>153</v>
      </c>
      <c r="C18604">
        <f t="shared" si="290"/>
        <v>41352</v>
      </c>
    </row>
    <row r="18605" spans="1:3">
      <c r="A18605" s="32" t="s">
        <v>20370</v>
      </c>
      <c r="B18605" s="32" t="s">
        <v>153</v>
      </c>
      <c r="C18605">
        <f t="shared" si="290"/>
        <v>41357</v>
      </c>
    </row>
    <row r="18606" spans="1:3">
      <c r="A18606" s="32" t="s">
        <v>20371</v>
      </c>
      <c r="B18606" s="32" t="s">
        <v>153</v>
      </c>
      <c r="C18606">
        <f t="shared" si="290"/>
        <v>41360</v>
      </c>
    </row>
    <row r="18607" spans="1:3">
      <c r="A18607" s="32" t="s">
        <v>20372</v>
      </c>
      <c r="B18607" s="32" t="s">
        <v>153</v>
      </c>
      <c r="C18607">
        <f t="shared" si="290"/>
        <v>41362</v>
      </c>
    </row>
    <row r="18608" spans="1:3">
      <c r="A18608" s="32" t="s">
        <v>20373</v>
      </c>
      <c r="B18608" s="32" t="s">
        <v>153</v>
      </c>
      <c r="C18608">
        <f t="shared" si="290"/>
        <v>41363</v>
      </c>
    </row>
    <row r="18609" spans="1:3">
      <c r="A18609" s="32" t="s">
        <v>20374</v>
      </c>
      <c r="B18609" s="32" t="s">
        <v>153</v>
      </c>
      <c r="C18609">
        <f t="shared" si="290"/>
        <v>41364</v>
      </c>
    </row>
    <row r="18610" spans="1:3">
      <c r="A18610" s="32" t="s">
        <v>20375</v>
      </c>
      <c r="B18610" s="32" t="s">
        <v>153</v>
      </c>
      <c r="C18610">
        <f t="shared" si="290"/>
        <v>41365</v>
      </c>
    </row>
    <row r="18611" spans="1:3">
      <c r="A18611" s="32" t="s">
        <v>20376</v>
      </c>
      <c r="B18611" s="32" t="s">
        <v>153</v>
      </c>
      <c r="C18611">
        <f t="shared" si="290"/>
        <v>41366</v>
      </c>
    </row>
    <row r="18612" spans="1:3">
      <c r="A18612" s="32" t="s">
        <v>20377</v>
      </c>
      <c r="B18612" s="32" t="s">
        <v>153</v>
      </c>
      <c r="C18612">
        <f t="shared" si="290"/>
        <v>41367</v>
      </c>
    </row>
    <row r="18613" spans="1:3">
      <c r="A18613" s="32" t="s">
        <v>20378</v>
      </c>
      <c r="B18613" s="32" t="s">
        <v>153</v>
      </c>
      <c r="C18613">
        <f t="shared" si="290"/>
        <v>41368</v>
      </c>
    </row>
    <row r="18614" spans="1:3">
      <c r="A18614" s="32" t="s">
        <v>20379</v>
      </c>
      <c r="B18614" s="32" t="s">
        <v>153</v>
      </c>
      <c r="C18614">
        <f t="shared" si="290"/>
        <v>41377</v>
      </c>
    </row>
    <row r="18615" spans="1:3">
      <c r="A18615" s="32" t="s">
        <v>20380</v>
      </c>
      <c r="B18615" s="32" t="s">
        <v>153</v>
      </c>
      <c r="C18615">
        <f t="shared" si="290"/>
        <v>41378</v>
      </c>
    </row>
    <row r="18616" spans="1:3">
      <c r="A18616" s="32" t="s">
        <v>20381</v>
      </c>
      <c r="B18616" s="32" t="s">
        <v>153</v>
      </c>
      <c r="C18616">
        <f t="shared" si="290"/>
        <v>41385</v>
      </c>
    </row>
    <row r="18617" spans="1:3">
      <c r="A18617" s="32" t="s">
        <v>20382</v>
      </c>
      <c r="B18617" s="32" t="s">
        <v>153</v>
      </c>
      <c r="C18617">
        <f t="shared" si="290"/>
        <v>41386</v>
      </c>
    </row>
    <row r="18618" spans="1:3">
      <c r="A18618" s="32" t="s">
        <v>20383</v>
      </c>
      <c r="B18618" s="32" t="s">
        <v>153</v>
      </c>
      <c r="C18618">
        <f t="shared" si="290"/>
        <v>41390</v>
      </c>
    </row>
    <row r="18619" spans="1:3">
      <c r="A18619" s="32" t="s">
        <v>20384</v>
      </c>
      <c r="B18619" s="32" t="s">
        <v>153</v>
      </c>
      <c r="C18619">
        <f t="shared" si="290"/>
        <v>41396</v>
      </c>
    </row>
    <row r="18620" spans="1:3">
      <c r="A18620" s="32" t="s">
        <v>20385</v>
      </c>
      <c r="B18620" s="32" t="s">
        <v>153</v>
      </c>
      <c r="C18620">
        <f t="shared" si="290"/>
        <v>41397</v>
      </c>
    </row>
    <row r="18621" spans="1:3">
      <c r="A18621" s="32" t="s">
        <v>20386</v>
      </c>
      <c r="B18621" s="32" t="s">
        <v>153</v>
      </c>
      <c r="C18621">
        <f t="shared" si="290"/>
        <v>41406</v>
      </c>
    </row>
    <row r="18622" spans="1:3">
      <c r="A18622" s="32" t="s">
        <v>20387</v>
      </c>
      <c r="B18622" s="32" t="s">
        <v>153</v>
      </c>
      <c r="C18622">
        <f t="shared" si="290"/>
        <v>41408</v>
      </c>
    </row>
    <row r="18623" spans="1:3">
      <c r="A18623" s="32" t="s">
        <v>20388</v>
      </c>
      <c r="B18623" s="32" t="s">
        <v>153</v>
      </c>
      <c r="C18623">
        <f t="shared" si="290"/>
        <v>41409</v>
      </c>
    </row>
    <row r="18624" spans="1:3">
      <c r="A18624" s="32" t="s">
        <v>20389</v>
      </c>
      <c r="B18624" s="32" t="s">
        <v>153</v>
      </c>
      <c r="C18624">
        <f t="shared" si="290"/>
        <v>41410</v>
      </c>
    </row>
    <row r="18625" spans="1:3">
      <c r="A18625" s="32" t="s">
        <v>20390</v>
      </c>
      <c r="B18625" s="32" t="s">
        <v>153</v>
      </c>
      <c r="C18625">
        <f t="shared" si="290"/>
        <v>41413</v>
      </c>
    </row>
    <row r="18626" spans="1:3">
      <c r="A18626" s="32" t="s">
        <v>20391</v>
      </c>
      <c r="B18626" s="32" t="s">
        <v>153</v>
      </c>
      <c r="C18626">
        <f t="shared" ref="C18626:C18689" si="291">1*A18626</f>
        <v>41417</v>
      </c>
    </row>
    <row r="18627" spans="1:3">
      <c r="A18627" s="32" t="s">
        <v>20392</v>
      </c>
      <c r="B18627" s="32" t="s">
        <v>153</v>
      </c>
      <c r="C18627">
        <f t="shared" si="291"/>
        <v>41419</v>
      </c>
    </row>
    <row r="18628" spans="1:3">
      <c r="A18628" s="32" t="s">
        <v>20393</v>
      </c>
      <c r="B18628" s="32" t="s">
        <v>153</v>
      </c>
      <c r="C18628">
        <f t="shared" si="291"/>
        <v>41421</v>
      </c>
    </row>
    <row r="18629" spans="1:3">
      <c r="A18629" s="32" t="s">
        <v>20394</v>
      </c>
      <c r="B18629" s="32" t="s">
        <v>153</v>
      </c>
      <c r="C18629">
        <f t="shared" si="291"/>
        <v>41422</v>
      </c>
    </row>
    <row r="18630" spans="1:3">
      <c r="A18630" s="32" t="s">
        <v>20395</v>
      </c>
      <c r="B18630" s="32" t="s">
        <v>153</v>
      </c>
      <c r="C18630">
        <f t="shared" si="291"/>
        <v>41425</v>
      </c>
    </row>
    <row r="18631" spans="1:3">
      <c r="A18631" s="32" t="s">
        <v>20396</v>
      </c>
      <c r="B18631" s="32" t="s">
        <v>153</v>
      </c>
      <c r="C18631">
        <f t="shared" si="291"/>
        <v>41426</v>
      </c>
    </row>
    <row r="18632" spans="1:3">
      <c r="A18632" s="32" t="s">
        <v>20397</v>
      </c>
      <c r="B18632" s="32" t="s">
        <v>153</v>
      </c>
      <c r="C18632">
        <f t="shared" si="291"/>
        <v>41427</v>
      </c>
    </row>
    <row r="18633" spans="1:3">
      <c r="A18633" s="32" t="s">
        <v>20398</v>
      </c>
      <c r="B18633" s="32" t="s">
        <v>153</v>
      </c>
      <c r="C18633">
        <f t="shared" si="291"/>
        <v>41433</v>
      </c>
    </row>
    <row r="18634" spans="1:3">
      <c r="A18634" s="32" t="s">
        <v>20399</v>
      </c>
      <c r="B18634" s="32" t="s">
        <v>153</v>
      </c>
      <c r="C18634">
        <f t="shared" si="291"/>
        <v>41443</v>
      </c>
    </row>
    <row r="18635" spans="1:3">
      <c r="A18635" s="32" t="s">
        <v>20400</v>
      </c>
      <c r="B18635" s="32" t="s">
        <v>153</v>
      </c>
      <c r="C18635">
        <f t="shared" si="291"/>
        <v>41444</v>
      </c>
    </row>
    <row r="18636" spans="1:3">
      <c r="A18636" s="32" t="s">
        <v>20401</v>
      </c>
      <c r="B18636" s="32" t="s">
        <v>153</v>
      </c>
      <c r="C18636">
        <f t="shared" si="291"/>
        <v>41447</v>
      </c>
    </row>
    <row r="18637" spans="1:3">
      <c r="A18637" s="32" t="s">
        <v>20402</v>
      </c>
      <c r="B18637" s="32" t="s">
        <v>153</v>
      </c>
      <c r="C18637">
        <f t="shared" si="291"/>
        <v>41451</v>
      </c>
    </row>
    <row r="18638" spans="1:3">
      <c r="A18638" s="32" t="s">
        <v>20403</v>
      </c>
      <c r="B18638" s="32" t="s">
        <v>153</v>
      </c>
      <c r="C18638">
        <f t="shared" si="291"/>
        <v>41452</v>
      </c>
    </row>
    <row r="18639" spans="1:3">
      <c r="A18639" s="32" t="s">
        <v>20404</v>
      </c>
      <c r="B18639" s="32" t="s">
        <v>153</v>
      </c>
      <c r="C18639">
        <f t="shared" si="291"/>
        <v>41456</v>
      </c>
    </row>
    <row r="18640" spans="1:3">
      <c r="A18640" s="32" t="s">
        <v>20405</v>
      </c>
      <c r="B18640" s="32" t="s">
        <v>153</v>
      </c>
      <c r="C18640">
        <f t="shared" si="291"/>
        <v>41457</v>
      </c>
    </row>
    <row r="18641" spans="1:3">
      <c r="A18641" s="32" t="s">
        <v>20406</v>
      </c>
      <c r="B18641" s="32" t="s">
        <v>153</v>
      </c>
      <c r="C18641">
        <f t="shared" si="291"/>
        <v>41459</v>
      </c>
    </row>
    <row r="18642" spans="1:3">
      <c r="A18642" s="32" t="s">
        <v>20407</v>
      </c>
      <c r="B18642" s="32" t="s">
        <v>153</v>
      </c>
      <c r="C18642">
        <f t="shared" si="291"/>
        <v>41464</v>
      </c>
    </row>
    <row r="18643" spans="1:3">
      <c r="A18643" s="32" t="s">
        <v>20408</v>
      </c>
      <c r="B18643" s="32" t="s">
        <v>153</v>
      </c>
      <c r="C18643">
        <f t="shared" si="291"/>
        <v>41465</v>
      </c>
    </row>
    <row r="18644" spans="1:3">
      <c r="A18644" s="32" t="s">
        <v>20409</v>
      </c>
      <c r="B18644" s="32" t="s">
        <v>153</v>
      </c>
      <c r="C18644">
        <f t="shared" si="291"/>
        <v>41466</v>
      </c>
    </row>
    <row r="18645" spans="1:3">
      <c r="A18645" s="32" t="s">
        <v>20410</v>
      </c>
      <c r="B18645" s="32" t="s">
        <v>153</v>
      </c>
      <c r="C18645">
        <f t="shared" si="291"/>
        <v>41467</v>
      </c>
    </row>
    <row r="18646" spans="1:3">
      <c r="A18646" s="32" t="s">
        <v>20411</v>
      </c>
      <c r="B18646" s="32" t="s">
        <v>153</v>
      </c>
      <c r="C18646">
        <f t="shared" si="291"/>
        <v>41472</v>
      </c>
    </row>
    <row r="18647" spans="1:3">
      <c r="A18647" s="32" t="s">
        <v>20412</v>
      </c>
      <c r="B18647" s="32" t="s">
        <v>153</v>
      </c>
      <c r="C18647">
        <f t="shared" si="291"/>
        <v>41474</v>
      </c>
    </row>
    <row r="18648" spans="1:3">
      <c r="A18648" s="32" t="s">
        <v>20413</v>
      </c>
      <c r="B18648" s="32" t="s">
        <v>153</v>
      </c>
      <c r="C18648">
        <f t="shared" si="291"/>
        <v>41477</v>
      </c>
    </row>
    <row r="18649" spans="1:3">
      <c r="A18649" s="32" t="s">
        <v>20058</v>
      </c>
      <c r="B18649" s="32" t="s">
        <v>153</v>
      </c>
      <c r="C18649">
        <f t="shared" si="291"/>
        <v>41501</v>
      </c>
    </row>
    <row r="18650" spans="1:3">
      <c r="A18650" s="32" t="s">
        <v>20414</v>
      </c>
      <c r="B18650" s="32" t="s">
        <v>153</v>
      </c>
      <c r="C18650">
        <f t="shared" si="291"/>
        <v>41502</v>
      </c>
    </row>
    <row r="18651" spans="1:3">
      <c r="A18651" s="32" t="s">
        <v>20415</v>
      </c>
      <c r="B18651" s="32" t="s">
        <v>153</v>
      </c>
      <c r="C18651">
        <f t="shared" si="291"/>
        <v>41503</v>
      </c>
    </row>
    <row r="18652" spans="1:3">
      <c r="A18652" s="32" t="s">
        <v>20416</v>
      </c>
      <c r="B18652" s="32" t="s">
        <v>153</v>
      </c>
      <c r="C18652">
        <f t="shared" si="291"/>
        <v>41512</v>
      </c>
    </row>
    <row r="18653" spans="1:3">
      <c r="A18653" s="32" t="s">
        <v>20417</v>
      </c>
      <c r="B18653" s="32" t="s">
        <v>153</v>
      </c>
      <c r="C18653">
        <f t="shared" si="291"/>
        <v>41513</v>
      </c>
    </row>
    <row r="18654" spans="1:3">
      <c r="A18654" s="32" t="s">
        <v>20418</v>
      </c>
      <c r="B18654" s="32" t="s">
        <v>153</v>
      </c>
      <c r="C18654">
        <f t="shared" si="291"/>
        <v>41514</v>
      </c>
    </row>
    <row r="18655" spans="1:3">
      <c r="A18655" s="32" t="s">
        <v>20419</v>
      </c>
      <c r="B18655" s="32" t="s">
        <v>153</v>
      </c>
      <c r="C18655">
        <f t="shared" si="291"/>
        <v>41517</v>
      </c>
    </row>
    <row r="18656" spans="1:3">
      <c r="A18656" s="32" t="s">
        <v>20420</v>
      </c>
      <c r="B18656" s="32" t="s">
        <v>153</v>
      </c>
      <c r="C18656">
        <f t="shared" si="291"/>
        <v>41518</v>
      </c>
    </row>
    <row r="18657" spans="1:3">
      <c r="A18657" s="32" t="s">
        <v>20421</v>
      </c>
      <c r="B18657" s="32" t="s">
        <v>153</v>
      </c>
      <c r="C18657">
        <f t="shared" si="291"/>
        <v>41519</v>
      </c>
    </row>
    <row r="18658" spans="1:3">
      <c r="A18658" s="32" t="s">
        <v>20422</v>
      </c>
      <c r="B18658" s="32" t="s">
        <v>153</v>
      </c>
      <c r="C18658">
        <f t="shared" si="291"/>
        <v>41520</v>
      </c>
    </row>
    <row r="18659" spans="1:3">
      <c r="A18659" s="32" t="s">
        <v>20423</v>
      </c>
      <c r="B18659" s="32" t="s">
        <v>153</v>
      </c>
      <c r="C18659">
        <f t="shared" si="291"/>
        <v>41521</v>
      </c>
    </row>
    <row r="18660" spans="1:3">
      <c r="A18660" s="32" t="s">
        <v>20424</v>
      </c>
      <c r="B18660" s="32" t="s">
        <v>153</v>
      </c>
      <c r="C18660">
        <f t="shared" si="291"/>
        <v>41522</v>
      </c>
    </row>
    <row r="18661" spans="1:3">
      <c r="A18661" s="32" t="s">
        <v>20425</v>
      </c>
      <c r="B18661" s="32" t="s">
        <v>153</v>
      </c>
      <c r="C18661">
        <f t="shared" si="291"/>
        <v>41524</v>
      </c>
    </row>
    <row r="18662" spans="1:3">
      <c r="A18662" s="32" t="s">
        <v>20426</v>
      </c>
      <c r="B18662" s="32" t="s">
        <v>153</v>
      </c>
      <c r="C18662">
        <f t="shared" si="291"/>
        <v>41526</v>
      </c>
    </row>
    <row r="18663" spans="1:3">
      <c r="A18663" s="32" t="s">
        <v>20427</v>
      </c>
      <c r="B18663" s="32" t="s">
        <v>153</v>
      </c>
      <c r="C18663">
        <f t="shared" si="291"/>
        <v>41527</v>
      </c>
    </row>
    <row r="18664" spans="1:3">
      <c r="A18664" s="32" t="s">
        <v>20428</v>
      </c>
      <c r="B18664" s="32" t="s">
        <v>153</v>
      </c>
      <c r="C18664">
        <f t="shared" si="291"/>
        <v>41528</v>
      </c>
    </row>
    <row r="18665" spans="1:3">
      <c r="A18665" s="32" t="s">
        <v>20429</v>
      </c>
      <c r="B18665" s="32" t="s">
        <v>153</v>
      </c>
      <c r="C18665">
        <f t="shared" si="291"/>
        <v>41529</v>
      </c>
    </row>
    <row r="18666" spans="1:3">
      <c r="A18666" s="32" t="s">
        <v>20430</v>
      </c>
      <c r="B18666" s="32" t="s">
        <v>153</v>
      </c>
      <c r="C18666">
        <f t="shared" si="291"/>
        <v>41531</v>
      </c>
    </row>
    <row r="18667" spans="1:3">
      <c r="A18667" s="32" t="s">
        <v>20431</v>
      </c>
      <c r="B18667" s="32" t="s">
        <v>153</v>
      </c>
      <c r="C18667">
        <f t="shared" si="291"/>
        <v>41534</v>
      </c>
    </row>
    <row r="18668" spans="1:3">
      <c r="A18668" s="32" t="s">
        <v>20432</v>
      </c>
      <c r="B18668" s="32" t="s">
        <v>153</v>
      </c>
      <c r="C18668">
        <f t="shared" si="291"/>
        <v>41535</v>
      </c>
    </row>
    <row r="18669" spans="1:3">
      <c r="A18669" s="32" t="s">
        <v>20433</v>
      </c>
      <c r="B18669" s="32" t="s">
        <v>153</v>
      </c>
      <c r="C18669">
        <f t="shared" si="291"/>
        <v>41536</v>
      </c>
    </row>
    <row r="18670" spans="1:3">
      <c r="A18670" s="32" t="s">
        <v>20434</v>
      </c>
      <c r="B18670" s="32" t="s">
        <v>153</v>
      </c>
      <c r="C18670">
        <f t="shared" si="291"/>
        <v>41537</v>
      </c>
    </row>
    <row r="18671" spans="1:3">
      <c r="A18671" s="32" t="s">
        <v>20435</v>
      </c>
      <c r="B18671" s="32" t="s">
        <v>153</v>
      </c>
      <c r="C18671">
        <f t="shared" si="291"/>
        <v>41538</v>
      </c>
    </row>
    <row r="18672" spans="1:3">
      <c r="A18672" s="32" t="s">
        <v>20436</v>
      </c>
      <c r="B18672" s="32" t="s">
        <v>153</v>
      </c>
      <c r="C18672">
        <f t="shared" si="291"/>
        <v>41539</v>
      </c>
    </row>
    <row r="18673" spans="1:3">
      <c r="A18673" s="32" t="s">
        <v>20437</v>
      </c>
      <c r="B18673" s="32" t="s">
        <v>153</v>
      </c>
      <c r="C18673">
        <f t="shared" si="291"/>
        <v>41540</v>
      </c>
    </row>
    <row r="18674" spans="1:3">
      <c r="A18674" s="32" t="s">
        <v>20438</v>
      </c>
      <c r="B18674" s="32" t="s">
        <v>153</v>
      </c>
      <c r="C18674">
        <f t="shared" si="291"/>
        <v>41542</v>
      </c>
    </row>
    <row r="18675" spans="1:3">
      <c r="A18675" s="32" t="s">
        <v>20439</v>
      </c>
      <c r="B18675" s="32" t="s">
        <v>153</v>
      </c>
      <c r="C18675">
        <f t="shared" si="291"/>
        <v>41543</v>
      </c>
    </row>
    <row r="18676" spans="1:3">
      <c r="A18676" s="32" t="s">
        <v>20440</v>
      </c>
      <c r="B18676" s="32" t="s">
        <v>153</v>
      </c>
      <c r="C18676">
        <f t="shared" si="291"/>
        <v>41544</v>
      </c>
    </row>
    <row r="18677" spans="1:3">
      <c r="A18677" s="32" t="s">
        <v>20441</v>
      </c>
      <c r="B18677" s="32" t="s">
        <v>153</v>
      </c>
      <c r="C18677">
        <f t="shared" si="291"/>
        <v>41546</v>
      </c>
    </row>
    <row r="18678" spans="1:3">
      <c r="A18678" s="32" t="s">
        <v>20442</v>
      </c>
      <c r="B18678" s="32" t="s">
        <v>153</v>
      </c>
      <c r="C18678">
        <f t="shared" si="291"/>
        <v>41547</v>
      </c>
    </row>
    <row r="18679" spans="1:3">
      <c r="A18679" s="32" t="s">
        <v>20443</v>
      </c>
      <c r="B18679" s="32" t="s">
        <v>153</v>
      </c>
      <c r="C18679">
        <f t="shared" si="291"/>
        <v>41548</v>
      </c>
    </row>
    <row r="18680" spans="1:3">
      <c r="A18680" s="32" t="s">
        <v>20444</v>
      </c>
      <c r="B18680" s="32" t="s">
        <v>153</v>
      </c>
      <c r="C18680">
        <f t="shared" si="291"/>
        <v>41549</v>
      </c>
    </row>
    <row r="18681" spans="1:3">
      <c r="A18681" s="32" t="s">
        <v>20445</v>
      </c>
      <c r="B18681" s="32" t="s">
        <v>153</v>
      </c>
      <c r="C18681">
        <f t="shared" si="291"/>
        <v>41550</v>
      </c>
    </row>
    <row r="18682" spans="1:3">
      <c r="A18682" s="32" t="s">
        <v>20446</v>
      </c>
      <c r="B18682" s="32" t="s">
        <v>153</v>
      </c>
      <c r="C18682">
        <f t="shared" si="291"/>
        <v>41553</v>
      </c>
    </row>
    <row r="18683" spans="1:3">
      <c r="A18683" s="32" t="s">
        <v>20447</v>
      </c>
      <c r="B18683" s="32" t="s">
        <v>153</v>
      </c>
      <c r="C18683">
        <f t="shared" si="291"/>
        <v>41554</v>
      </c>
    </row>
    <row r="18684" spans="1:3">
      <c r="A18684" s="32" t="s">
        <v>20448</v>
      </c>
      <c r="B18684" s="32" t="s">
        <v>153</v>
      </c>
      <c r="C18684">
        <f t="shared" si="291"/>
        <v>41555</v>
      </c>
    </row>
    <row r="18685" spans="1:3">
      <c r="A18685" s="32" t="s">
        <v>20449</v>
      </c>
      <c r="B18685" s="32" t="s">
        <v>153</v>
      </c>
      <c r="C18685">
        <f t="shared" si="291"/>
        <v>41557</v>
      </c>
    </row>
    <row r="18686" spans="1:3">
      <c r="A18686" s="32" t="s">
        <v>20450</v>
      </c>
      <c r="B18686" s="32" t="s">
        <v>153</v>
      </c>
      <c r="C18686">
        <f t="shared" si="291"/>
        <v>41558</v>
      </c>
    </row>
    <row r="18687" spans="1:3">
      <c r="A18687" s="32" t="s">
        <v>20451</v>
      </c>
      <c r="B18687" s="32" t="s">
        <v>153</v>
      </c>
      <c r="C18687">
        <f t="shared" si="291"/>
        <v>41559</v>
      </c>
    </row>
    <row r="18688" spans="1:3">
      <c r="A18688" s="32" t="s">
        <v>20452</v>
      </c>
      <c r="B18688" s="32" t="s">
        <v>153</v>
      </c>
      <c r="C18688">
        <f t="shared" si="291"/>
        <v>41560</v>
      </c>
    </row>
    <row r="18689" spans="1:3">
      <c r="A18689" s="32" t="s">
        <v>20453</v>
      </c>
      <c r="B18689" s="32" t="s">
        <v>153</v>
      </c>
      <c r="C18689">
        <f t="shared" si="291"/>
        <v>41561</v>
      </c>
    </row>
    <row r="18690" spans="1:3">
      <c r="A18690" s="32" t="s">
        <v>20454</v>
      </c>
      <c r="B18690" s="32" t="s">
        <v>153</v>
      </c>
      <c r="C18690">
        <f t="shared" ref="C18690:C18753" si="292">1*A18690</f>
        <v>41562</v>
      </c>
    </row>
    <row r="18691" spans="1:3">
      <c r="A18691" s="32" t="s">
        <v>20455</v>
      </c>
      <c r="B18691" s="32" t="s">
        <v>153</v>
      </c>
      <c r="C18691">
        <f t="shared" si="292"/>
        <v>41563</v>
      </c>
    </row>
    <row r="18692" spans="1:3">
      <c r="A18692" s="32" t="s">
        <v>20456</v>
      </c>
      <c r="B18692" s="32" t="s">
        <v>153</v>
      </c>
      <c r="C18692">
        <f t="shared" si="292"/>
        <v>41564</v>
      </c>
    </row>
    <row r="18693" spans="1:3">
      <c r="A18693" s="32" t="s">
        <v>20457</v>
      </c>
      <c r="B18693" s="32" t="s">
        <v>153</v>
      </c>
      <c r="C18693">
        <f t="shared" si="292"/>
        <v>41566</v>
      </c>
    </row>
    <row r="18694" spans="1:3">
      <c r="A18694" s="32" t="s">
        <v>20458</v>
      </c>
      <c r="B18694" s="32" t="s">
        <v>153</v>
      </c>
      <c r="C18694">
        <f t="shared" si="292"/>
        <v>41567</v>
      </c>
    </row>
    <row r="18695" spans="1:3">
      <c r="A18695" s="32" t="s">
        <v>20459</v>
      </c>
      <c r="B18695" s="32" t="s">
        <v>153</v>
      </c>
      <c r="C18695">
        <f t="shared" si="292"/>
        <v>41568</v>
      </c>
    </row>
    <row r="18696" spans="1:3">
      <c r="A18696" s="32" t="s">
        <v>20460</v>
      </c>
      <c r="B18696" s="32" t="s">
        <v>153</v>
      </c>
      <c r="C18696">
        <f t="shared" si="292"/>
        <v>41569</v>
      </c>
    </row>
    <row r="18697" spans="1:3">
      <c r="A18697" s="32" t="s">
        <v>20461</v>
      </c>
      <c r="B18697" s="32" t="s">
        <v>153</v>
      </c>
      <c r="C18697">
        <f t="shared" si="292"/>
        <v>41570</v>
      </c>
    </row>
    <row r="18698" spans="1:3">
      <c r="A18698" s="32" t="s">
        <v>20462</v>
      </c>
      <c r="B18698" s="32" t="s">
        <v>153</v>
      </c>
      <c r="C18698">
        <f t="shared" si="292"/>
        <v>41571</v>
      </c>
    </row>
    <row r="18699" spans="1:3">
      <c r="A18699" s="32" t="s">
        <v>20463</v>
      </c>
      <c r="B18699" s="32" t="s">
        <v>153</v>
      </c>
      <c r="C18699">
        <f t="shared" si="292"/>
        <v>41572</v>
      </c>
    </row>
    <row r="18700" spans="1:3">
      <c r="A18700" s="32" t="s">
        <v>20464</v>
      </c>
      <c r="B18700" s="32" t="s">
        <v>153</v>
      </c>
      <c r="C18700">
        <f t="shared" si="292"/>
        <v>41601</v>
      </c>
    </row>
    <row r="18701" spans="1:3">
      <c r="A18701" s="32" t="s">
        <v>20465</v>
      </c>
      <c r="B18701" s="32" t="s">
        <v>153</v>
      </c>
      <c r="C18701">
        <f t="shared" si="292"/>
        <v>41602</v>
      </c>
    </row>
    <row r="18702" spans="1:3">
      <c r="A18702" s="32" t="s">
        <v>20466</v>
      </c>
      <c r="B18702" s="32" t="s">
        <v>153</v>
      </c>
      <c r="C18702">
        <f t="shared" si="292"/>
        <v>41603</v>
      </c>
    </row>
    <row r="18703" spans="1:3">
      <c r="A18703" s="32" t="s">
        <v>20467</v>
      </c>
      <c r="B18703" s="32" t="s">
        <v>153</v>
      </c>
      <c r="C18703">
        <f t="shared" si="292"/>
        <v>41604</v>
      </c>
    </row>
    <row r="18704" spans="1:3">
      <c r="A18704" s="32" t="s">
        <v>20468</v>
      </c>
      <c r="B18704" s="32" t="s">
        <v>153</v>
      </c>
      <c r="C18704">
        <f t="shared" si="292"/>
        <v>41605</v>
      </c>
    </row>
    <row r="18705" spans="1:3">
      <c r="A18705" s="32" t="s">
        <v>20469</v>
      </c>
      <c r="B18705" s="32" t="s">
        <v>153</v>
      </c>
      <c r="C18705">
        <f t="shared" si="292"/>
        <v>41606</v>
      </c>
    </row>
    <row r="18706" spans="1:3">
      <c r="A18706" s="32" t="s">
        <v>20470</v>
      </c>
      <c r="B18706" s="32" t="s">
        <v>153</v>
      </c>
      <c r="C18706">
        <f t="shared" si="292"/>
        <v>41607</v>
      </c>
    </row>
    <row r="18707" spans="1:3">
      <c r="A18707" s="32" t="s">
        <v>20471</v>
      </c>
      <c r="B18707" s="32" t="s">
        <v>153</v>
      </c>
      <c r="C18707">
        <f t="shared" si="292"/>
        <v>41612</v>
      </c>
    </row>
    <row r="18708" spans="1:3">
      <c r="A18708" s="32" t="s">
        <v>20472</v>
      </c>
      <c r="B18708" s="32" t="s">
        <v>153</v>
      </c>
      <c r="C18708">
        <f t="shared" si="292"/>
        <v>41614</v>
      </c>
    </row>
    <row r="18709" spans="1:3">
      <c r="A18709" s="32" t="s">
        <v>20473</v>
      </c>
      <c r="B18709" s="32" t="s">
        <v>153</v>
      </c>
      <c r="C18709">
        <f t="shared" si="292"/>
        <v>41615</v>
      </c>
    </row>
    <row r="18710" spans="1:3">
      <c r="A18710" s="32" t="s">
        <v>20474</v>
      </c>
      <c r="B18710" s="32" t="s">
        <v>153</v>
      </c>
      <c r="C18710">
        <f t="shared" si="292"/>
        <v>41616</v>
      </c>
    </row>
    <row r="18711" spans="1:3">
      <c r="A18711" s="32" t="s">
        <v>20475</v>
      </c>
      <c r="B18711" s="32" t="s">
        <v>153</v>
      </c>
      <c r="C18711">
        <f t="shared" si="292"/>
        <v>41619</v>
      </c>
    </row>
    <row r="18712" spans="1:3">
      <c r="A18712" s="32" t="s">
        <v>20476</v>
      </c>
      <c r="B18712" s="32" t="s">
        <v>153</v>
      </c>
      <c r="C18712">
        <f t="shared" si="292"/>
        <v>41621</v>
      </c>
    </row>
    <row r="18713" spans="1:3">
      <c r="A18713" s="32" t="s">
        <v>20477</v>
      </c>
      <c r="B18713" s="32" t="s">
        <v>153</v>
      </c>
      <c r="C18713">
        <f t="shared" si="292"/>
        <v>41622</v>
      </c>
    </row>
    <row r="18714" spans="1:3">
      <c r="A18714" s="32" t="s">
        <v>20478</v>
      </c>
      <c r="B18714" s="32" t="s">
        <v>153</v>
      </c>
      <c r="C18714">
        <f t="shared" si="292"/>
        <v>41626</v>
      </c>
    </row>
    <row r="18715" spans="1:3">
      <c r="A18715" s="32" t="s">
        <v>20479</v>
      </c>
      <c r="B18715" s="32" t="s">
        <v>153</v>
      </c>
      <c r="C18715">
        <f t="shared" si="292"/>
        <v>41627</v>
      </c>
    </row>
    <row r="18716" spans="1:3">
      <c r="A18716" s="32" t="s">
        <v>20480</v>
      </c>
      <c r="B18716" s="32" t="s">
        <v>153</v>
      </c>
      <c r="C18716">
        <f t="shared" si="292"/>
        <v>41630</v>
      </c>
    </row>
    <row r="18717" spans="1:3">
      <c r="A18717" s="32" t="s">
        <v>20481</v>
      </c>
      <c r="B18717" s="32" t="s">
        <v>153</v>
      </c>
      <c r="C18717">
        <f t="shared" si="292"/>
        <v>41631</v>
      </c>
    </row>
    <row r="18718" spans="1:3">
      <c r="A18718" s="32" t="s">
        <v>20482</v>
      </c>
      <c r="B18718" s="32" t="s">
        <v>153</v>
      </c>
      <c r="C18718">
        <f t="shared" si="292"/>
        <v>41632</v>
      </c>
    </row>
    <row r="18719" spans="1:3">
      <c r="A18719" s="32" t="s">
        <v>20483</v>
      </c>
      <c r="B18719" s="32" t="s">
        <v>153</v>
      </c>
      <c r="C18719">
        <f t="shared" si="292"/>
        <v>41635</v>
      </c>
    </row>
    <row r="18720" spans="1:3">
      <c r="A18720" s="32" t="s">
        <v>20484</v>
      </c>
      <c r="B18720" s="32" t="s">
        <v>153</v>
      </c>
      <c r="C18720">
        <f t="shared" si="292"/>
        <v>41636</v>
      </c>
    </row>
    <row r="18721" spans="1:3">
      <c r="A18721" s="32" t="s">
        <v>20485</v>
      </c>
      <c r="B18721" s="32" t="s">
        <v>153</v>
      </c>
      <c r="C18721">
        <f t="shared" si="292"/>
        <v>41637</v>
      </c>
    </row>
    <row r="18722" spans="1:3">
      <c r="A18722" s="32" t="s">
        <v>20486</v>
      </c>
      <c r="B18722" s="32" t="s">
        <v>153</v>
      </c>
      <c r="C18722">
        <f t="shared" si="292"/>
        <v>41639</v>
      </c>
    </row>
    <row r="18723" spans="1:3">
      <c r="A18723" s="32" t="s">
        <v>20487</v>
      </c>
      <c r="B18723" s="32" t="s">
        <v>153</v>
      </c>
      <c r="C18723">
        <f t="shared" si="292"/>
        <v>41640</v>
      </c>
    </row>
    <row r="18724" spans="1:3">
      <c r="A18724" s="32" t="s">
        <v>20488</v>
      </c>
      <c r="B18724" s="32" t="s">
        <v>153</v>
      </c>
      <c r="C18724">
        <f t="shared" si="292"/>
        <v>41641</v>
      </c>
    </row>
    <row r="18725" spans="1:3">
      <c r="A18725" s="32" t="s">
        <v>20489</v>
      </c>
      <c r="B18725" s="32" t="s">
        <v>153</v>
      </c>
      <c r="C18725">
        <f t="shared" si="292"/>
        <v>41642</v>
      </c>
    </row>
    <row r="18726" spans="1:3">
      <c r="A18726" s="32" t="s">
        <v>20490</v>
      </c>
      <c r="B18726" s="32" t="s">
        <v>153</v>
      </c>
      <c r="C18726">
        <f t="shared" si="292"/>
        <v>41643</v>
      </c>
    </row>
    <row r="18727" spans="1:3">
      <c r="A18727" s="32" t="s">
        <v>20491</v>
      </c>
      <c r="B18727" s="32" t="s">
        <v>153</v>
      </c>
      <c r="C18727">
        <f t="shared" si="292"/>
        <v>41645</v>
      </c>
    </row>
    <row r="18728" spans="1:3">
      <c r="A18728" s="32" t="s">
        <v>20492</v>
      </c>
      <c r="B18728" s="32" t="s">
        <v>153</v>
      </c>
      <c r="C18728">
        <f t="shared" si="292"/>
        <v>41647</v>
      </c>
    </row>
    <row r="18729" spans="1:3">
      <c r="A18729" s="32" t="s">
        <v>20493</v>
      </c>
      <c r="B18729" s="32" t="s">
        <v>153</v>
      </c>
      <c r="C18729">
        <f t="shared" si="292"/>
        <v>41649</v>
      </c>
    </row>
    <row r="18730" spans="1:3">
      <c r="A18730" s="32" t="s">
        <v>20494</v>
      </c>
      <c r="B18730" s="32" t="s">
        <v>153</v>
      </c>
      <c r="C18730">
        <f t="shared" si="292"/>
        <v>41650</v>
      </c>
    </row>
    <row r="18731" spans="1:3">
      <c r="A18731" s="32" t="s">
        <v>20495</v>
      </c>
      <c r="B18731" s="32" t="s">
        <v>153</v>
      </c>
      <c r="C18731">
        <f t="shared" si="292"/>
        <v>41651</v>
      </c>
    </row>
    <row r="18732" spans="1:3">
      <c r="A18732" s="32" t="s">
        <v>20496</v>
      </c>
      <c r="B18732" s="32" t="s">
        <v>153</v>
      </c>
      <c r="C18732">
        <f t="shared" si="292"/>
        <v>41653</v>
      </c>
    </row>
    <row r="18733" spans="1:3">
      <c r="A18733" s="32" t="s">
        <v>20497</v>
      </c>
      <c r="B18733" s="32" t="s">
        <v>153</v>
      </c>
      <c r="C18733">
        <f t="shared" si="292"/>
        <v>41655</v>
      </c>
    </row>
    <row r="18734" spans="1:3">
      <c r="A18734" s="32" t="s">
        <v>20498</v>
      </c>
      <c r="B18734" s="32" t="s">
        <v>153</v>
      </c>
      <c r="C18734">
        <f t="shared" si="292"/>
        <v>41659</v>
      </c>
    </row>
    <row r="18735" spans="1:3">
      <c r="A18735" s="32" t="s">
        <v>20499</v>
      </c>
      <c r="B18735" s="32" t="s">
        <v>153</v>
      </c>
      <c r="C18735">
        <f t="shared" si="292"/>
        <v>41660</v>
      </c>
    </row>
    <row r="18736" spans="1:3">
      <c r="A18736" s="32" t="s">
        <v>20500</v>
      </c>
      <c r="B18736" s="32" t="s">
        <v>153</v>
      </c>
      <c r="C18736">
        <f t="shared" si="292"/>
        <v>41663</v>
      </c>
    </row>
    <row r="18737" spans="1:3">
      <c r="A18737" s="32" t="s">
        <v>20501</v>
      </c>
      <c r="B18737" s="32" t="s">
        <v>153</v>
      </c>
      <c r="C18737">
        <f t="shared" si="292"/>
        <v>41666</v>
      </c>
    </row>
    <row r="18738" spans="1:3">
      <c r="A18738" s="32" t="s">
        <v>20502</v>
      </c>
      <c r="B18738" s="32" t="s">
        <v>153</v>
      </c>
      <c r="C18738">
        <f t="shared" si="292"/>
        <v>41667</v>
      </c>
    </row>
    <row r="18739" spans="1:3">
      <c r="A18739" s="32" t="s">
        <v>20503</v>
      </c>
      <c r="B18739" s="32" t="s">
        <v>153</v>
      </c>
      <c r="C18739">
        <f t="shared" si="292"/>
        <v>41668</v>
      </c>
    </row>
    <row r="18740" spans="1:3">
      <c r="A18740" s="32" t="s">
        <v>20504</v>
      </c>
      <c r="B18740" s="32" t="s">
        <v>153</v>
      </c>
      <c r="C18740">
        <f t="shared" si="292"/>
        <v>41669</v>
      </c>
    </row>
    <row r="18741" spans="1:3">
      <c r="A18741" s="32" t="s">
        <v>20505</v>
      </c>
      <c r="B18741" s="32" t="s">
        <v>153</v>
      </c>
      <c r="C18741">
        <f t="shared" si="292"/>
        <v>41701</v>
      </c>
    </row>
    <row r="18742" spans="1:3">
      <c r="A18742" s="32" t="s">
        <v>20506</v>
      </c>
      <c r="B18742" s="32" t="s">
        <v>153</v>
      </c>
      <c r="C18742">
        <f t="shared" si="292"/>
        <v>41702</v>
      </c>
    </row>
    <row r="18743" spans="1:3">
      <c r="A18743" s="32" t="s">
        <v>20507</v>
      </c>
      <c r="B18743" s="32" t="s">
        <v>153</v>
      </c>
      <c r="C18743">
        <f t="shared" si="292"/>
        <v>41710</v>
      </c>
    </row>
    <row r="18744" spans="1:3">
      <c r="A18744" s="32" t="s">
        <v>20508</v>
      </c>
      <c r="B18744" s="32" t="s">
        <v>153</v>
      </c>
      <c r="C18744">
        <f t="shared" si="292"/>
        <v>41712</v>
      </c>
    </row>
    <row r="18745" spans="1:3">
      <c r="A18745" s="32" t="s">
        <v>20509</v>
      </c>
      <c r="B18745" s="32" t="s">
        <v>153</v>
      </c>
      <c r="C18745">
        <f t="shared" si="292"/>
        <v>41713</v>
      </c>
    </row>
    <row r="18746" spans="1:3">
      <c r="A18746" s="32" t="s">
        <v>20510</v>
      </c>
      <c r="B18746" s="32" t="s">
        <v>153</v>
      </c>
      <c r="C18746">
        <f t="shared" si="292"/>
        <v>41714</v>
      </c>
    </row>
    <row r="18747" spans="1:3">
      <c r="A18747" s="32" t="s">
        <v>20511</v>
      </c>
      <c r="B18747" s="32" t="s">
        <v>153</v>
      </c>
      <c r="C18747">
        <f t="shared" si="292"/>
        <v>41719</v>
      </c>
    </row>
    <row r="18748" spans="1:3">
      <c r="A18748" s="32" t="s">
        <v>20512</v>
      </c>
      <c r="B18748" s="32" t="s">
        <v>153</v>
      </c>
      <c r="C18748">
        <f t="shared" si="292"/>
        <v>41720</v>
      </c>
    </row>
    <row r="18749" spans="1:3">
      <c r="A18749" s="32" t="s">
        <v>20513</v>
      </c>
      <c r="B18749" s="32" t="s">
        <v>153</v>
      </c>
      <c r="C18749">
        <f t="shared" si="292"/>
        <v>41721</v>
      </c>
    </row>
    <row r="18750" spans="1:3">
      <c r="A18750" s="32" t="s">
        <v>20514</v>
      </c>
      <c r="B18750" s="32" t="s">
        <v>153</v>
      </c>
      <c r="C18750">
        <f t="shared" si="292"/>
        <v>41722</v>
      </c>
    </row>
    <row r="18751" spans="1:3">
      <c r="A18751" s="32" t="s">
        <v>20515</v>
      </c>
      <c r="B18751" s="32" t="s">
        <v>153</v>
      </c>
      <c r="C18751">
        <f t="shared" si="292"/>
        <v>41723</v>
      </c>
    </row>
    <row r="18752" spans="1:3">
      <c r="A18752" s="32" t="s">
        <v>20516</v>
      </c>
      <c r="B18752" s="32" t="s">
        <v>153</v>
      </c>
      <c r="C18752">
        <f t="shared" si="292"/>
        <v>41725</v>
      </c>
    </row>
    <row r="18753" spans="1:3">
      <c r="A18753" s="32" t="s">
        <v>20517</v>
      </c>
      <c r="B18753" s="32" t="s">
        <v>153</v>
      </c>
      <c r="C18753">
        <f t="shared" si="292"/>
        <v>41727</v>
      </c>
    </row>
    <row r="18754" spans="1:3">
      <c r="A18754" s="32" t="s">
        <v>20518</v>
      </c>
      <c r="B18754" s="32" t="s">
        <v>153</v>
      </c>
      <c r="C18754">
        <f t="shared" ref="C18754:C18817" si="293">1*A18754</f>
        <v>41728</v>
      </c>
    </row>
    <row r="18755" spans="1:3">
      <c r="A18755" s="32" t="s">
        <v>20519</v>
      </c>
      <c r="B18755" s="32" t="s">
        <v>153</v>
      </c>
      <c r="C18755">
        <f t="shared" si="293"/>
        <v>41729</v>
      </c>
    </row>
    <row r="18756" spans="1:3">
      <c r="A18756" s="32" t="s">
        <v>20520</v>
      </c>
      <c r="B18756" s="32" t="s">
        <v>153</v>
      </c>
      <c r="C18756">
        <f t="shared" si="293"/>
        <v>41730</v>
      </c>
    </row>
    <row r="18757" spans="1:3">
      <c r="A18757" s="32" t="s">
        <v>20521</v>
      </c>
      <c r="B18757" s="32" t="s">
        <v>153</v>
      </c>
      <c r="C18757">
        <f t="shared" si="293"/>
        <v>41731</v>
      </c>
    </row>
    <row r="18758" spans="1:3">
      <c r="A18758" s="32" t="s">
        <v>20522</v>
      </c>
      <c r="B18758" s="32" t="s">
        <v>153</v>
      </c>
      <c r="C18758">
        <f t="shared" si="293"/>
        <v>41732</v>
      </c>
    </row>
    <row r="18759" spans="1:3">
      <c r="A18759" s="32" t="s">
        <v>20523</v>
      </c>
      <c r="B18759" s="32" t="s">
        <v>153</v>
      </c>
      <c r="C18759">
        <f t="shared" si="293"/>
        <v>41733</v>
      </c>
    </row>
    <row r="18760" spans="1:3">
      <c r="A18760" s="32" t="s">
        <v>20524</v>
      </c>
      <c r="B18760" s="32" t="s">
        <v>153</v>
      </c>
      <c r="C18760">
        <f t="shared" si="293"/>
        <v>41735</v>
      </c>
    </row>
    <row r="18761" spans="1:3">
      <c r="A18761" s="32" t="s">
        <v>20525</v>
      </c>
      <c r="B18761" s="32" t="s">
        <v>153</v>
      </c>
      <c r="C18761">
        <f t="shared" si="293"/>
        <v>41736</v>
      </c>
    </row>
    <row r="18762" spans="1:3">
      <c r="A18762" s="32" t="s">
        <v>20526</v>
      </c>
      <c r="B18762" s="32" t="s">
        <v>153</v>
      </c>
      <c r="C18762">
        <f t="shared" si="293"/>
        <v>41739</v>
      </c>
    </row>
    <row r="18763" spans="1:3">
      <c r="A18763" s="32" t="s">
        <v>20527</v>
      </c>
      <c r="B18763" s="32" t="s">
        <v>153</v>
      </c>
      <c r="C18763">
        <f t="shared" si="293"/>
        <v>41740</v>
      </c>
    </row>
    <row r="18764" spans="1:3">
      <c r="A18764" s="32" t="s">
        <v>20528</v>
      </c>
      <c r="B18764" s="32" t="s">
        <v>153</v>
      </c>
      <c r="C18764">
        <f t="shared" si="293"/>
        <v>41743</v>
      </c>
    </row>
    <row r="18765" spans="1:3">
      <c r="A18765" s="32" t="s">
        <v>20529</v>
      </c>
      <c r="B18765" s="32" t="s">
        <v>153</v>
      </c>
      <c r="C18765">
        <f t="shared" si="293"/>
        <v>41745</v>
      </c>
    </row>
    <row r="18766" spans="1:3">
      <c r="A18766" s="32" t="s">
        <v>20530</v>
      </c>
      <c r="B18766" s="32" t="s">
        <v>153</v>
      </c>
      <c r="C18766">
        <f t="shared" si="293"/>
        <v>41746</v>
      </c>
    </row>
    <row r="18767" spans="1:3">
      <c r="A18767" s="32" t="s">
        <v>20531</v>
      </c>
      <c r="B18767" s="32" t="s">
        <v>153</v>
      </c>
      <c r="C18767">
        <f t="shared" si="293"/>
        <v>41747</v>
      </c>
    </row>
    <row r="18768" spans="1:3">
      <c r="A18768" s="32" t="s">
        <v>20532</v>
      </c>
      <c r="B18768" s="32" t="s">
        <v>153</v>
      </c>
      <c r="C18768">
        <f t="shared" si="293"/>
        <v>41749</v>
      </c>
    </row>
    <row r="18769" spans="1:3">
      <c r="A18769" s="32" t="s">
        <v>20533</v>
      </c>
      <c r="B18769" s="32" t="s">
        <v>153</v>
      </c>
      <c r="C18769">
        <f t="shared" si="293"/>
        <v>41751</v>
      </c>
    </row>
    <row r="18770" spans="1:3">
      <c r="A18770" s="32" t="s">
        <v>20534</v>
      </c>
      <c r="B18770" s="32" t="s">
        <v>153</v>
      </c>
      <c r="C18770">
        <f t="shared" si="293"/>
        <v>41754</v>
      </c>
    </row>
    <row r="18771" spans="1:3">
      <c r="A18771" s="32" t="s">
        <v>20535</v>
      </c>
      <c r="B18771" s="32" t="s">
        <v>153</v>
      </c>
      <c r="C18771">
        <f t="shared" si="293"/>
        <v>41756</v>
      </c>
    </row>
    <row r="18772" spans="1:3">
      <c r="A18772" s="32" t="s">
        <v>20536</v>
      </c>
      <c r="B18772" s="32" t="s">
        <v>153</v>
      </c>
      <c r="C18772">
        <f t="shared" si="293"/>
        <v>41759</v>
      </c>
    </row>
    <row r="18773" spans="1:3">
      <c r="A18773" s="32" t="s">
        <v>20537</v>
      </c>
      <c r="B18773" s="32" t="s">
        <v>153</v>
      </c>
      <c r="C18773">
        <f t="shared" si="293"/>
        <v>41760</v>
      </c>
    </row>
    <row r="18774" spans="1:3">
      <c r="A18774" s="32" t="s">
        <v>20538</v>
      </c>
      <c r="B18774" s="32" t="s">
        <v>153</v>
      </c>
      <c r="C18774">
        <f t="shared" si="293"/>
        <v>41762</v>
      </c>
    </row>
    <row r="18775" spans="1:3">
      <c r="A18775" s="32" t="s">
        <v>20539</v>
      </c>
      <c r="B18775" s="32" t="s">
        <v>153</v>
      </c>
      <c r="C18775">
        <f t="shared" si="293"/>
        <v>41763</v>
      </c>
    </row>
    <row r="18776" spans="1:3">
      <c r="A18776" s="32" t="s">
        <v>20540</v>
      </c>
      <c r="B18776" s="32" t="s">
        <v>153</v>
      </c>
      <c r="C18776">
        <f t="shared" si="293"/>
        <v>41764</v>
      </c>
    </row>
    <row r="18777" spans="1:3">
      <c r="A18777" s="32" t="s">
        <v>20541</v>
      </c>
      <c r="B18777" s="32" t="s">
        <v>153</v>
      </c>
      <c r="C18777">
        <f t="shared" si="293"/>
        <v>41766</v>
      </c>
    </row>
    <row r="18778" spans="1:3">
      <c r="A18778" s="32" t="s">
        <v>20542</v>
      </c>
      <c r="B18778" s="32" t="s">
        <v>153</v>
      </c>
      <c r="C18778">
        <f t="shared" si="293"/>
        <v>41771</v>
      </c>
    </row>
    <row r="18779" spans="1:3">
      <c r="A18779" s="32" t="s">
        <v>20543</v>
      </c>
      <c r="B18779" s="32" t="s">
        <v>153</v>
      </c>
      <c r="C18779">
        <f t="shared" si="293"/>
        <v>41772</v>
      </c>
    </row>
    <row r="18780" spans="1:3">
      <c r="A18780" s="32" t="s">
        <v>20544</v>
      </c>
      <c r="B18780" s="32" t="s">
        <v>153</v>
      </c>
      <c r="C18780">
        <f t="shared" si="293"/>
        <v>41773</v>
      </c>
    </row>
    <row r="18781" spans="1:3">
      <c r="A18781" s="32" t="s">
        <v>20545</v>
      </c>
      <c r="B18781" s="32" t="s">
        <v>153</v>
      </c>
      <c r="C18781">
        <f t="shared" si="293"/>
        <v>41774</v>
      </c>
    </row>
    <row r="18782" spans="1:3">
      <c r="A18782" s="32" t="s">
        <v>20546</v>
      </c>
      <c r="B18782" s="32" t="s">
        <v>153</v>
      </c>
      <c r="C18782">
        <f t="shared" si="293"/>
        <v>41775</v>
      </c>
    </row>
    <row r="18783" spans="1:3">
      <c r="A18783" s="32" t="s">
        <v>20547</v>
      </c>
      <c r="B18783" s="32" t="s">
        <v>153</v>
      </c>
      <c r="C18783">
        <f t="shared" si="293"/>
        <v>41776</v>
      </c>
    </row>
    <row r="18784" spans="1:3">
      <c r="A18784" s="32" t="s">
        <v>20548</v>
      </c>
      <c r="B18784" s="32" t="s">
        <v>153</v>
      </c>
      <c r="C18784">
        <f t="shared" si="293"/>
        <v>41777</v>
      </c>
    </row>
    <row r="18785" spans="1:3">
      <c r="A18785" s="32" t="s">
        <v>20549</v>
      </c>
      <c r="B18785" s="32" t="s">
        <v>153</v>
      </c>
      <c r="C18785">
        <f t="shared" si="293"/>
        <v>41778</v>
      </c>
    </row>
    <row r="18786" spans="1:3">
      <c r="A18786" s="32" t="s">
        <v>20550</v>
      </c>
      <c r="B18786" s="32" t="s">
        <v>153</v>
      </c>
      <c r="C18786">
        <f t="shared" si="293"/>
        <v>41801</v>
      </c>
    </row>
    <row r="18787" spans="1:3">
      <c r="A18787" s="32" t="s">
        <v>20551</v>
      </c>
      <c r="B18787" s="32" t="s">
        <v>153</v>
      </c>
      <c r="C18787">
        <f t="shared" si="293"/>
        <v>41804</v>
      </c>
    </row>
    <row r="18788" spans="1:3">
      <c r="A18788" s="32" t="s">
        <v>20552</v>
      </c>
      <c r="B18788" s="32" t="s">
        <v>153</v>
      </c>
      <c r="C18788">
        <f t="shared" si="293"/>
        <v>41805</v>
      </c>
    </row>
    <row r="18789" spans="1:3">
      <c r="A18789" s="32" t="s">
        <v>20553</v>
      </c>
      <c r="B18789" s="32" t="s">
        <v>153</v>
      </c>
      <c r="C18789">
        <f t="shared" si="293"/>
        <v>41810</v>
      </c>
    </row>
    <row r="18790" spans="1:3">
      <c r="A18790" s="32" t="s">
        <v>20554</v>
      </c>
      <c r="B18790" s="32" t="s">
        <v>153</v>
      </c>
      <c r="C18790">
        <f t="shared" si="293"/>
        <v>41812</v>
      </c>
    </row>
    <row r="18791" spans="1:3">
      <c r="A18791" s="32" t="s">
        <v>20555</v>
      </c>
      <c r="B18791" s="32" t="s">
        <v>153</v>
      </c>
      <c r="C18791">
        <f t="shared" si="293"/>
        <v>41815</v>
      </c>
    </row>
    <row r="18792" spans="1:3">
      <c r="A18792" s="32" t="s">
        <v>20556</v>
      </c>
      <c r="B18792" s="32" t="s">
        <v>153</v>
      </c>
      <c r="C18792">
        <f t="shared" si="293"/>
        <v>41817</v>
      </c>
    </row>
    <row r="18793" spans="1:3">
      <c r="A18793" s="32" t="s">
        <v>20557</v>
      </c>
      <c r="B18793" s="32" t="s">
        <v>153</v>
      </c>
      <c r="C18793">
        <f t="shared" si="293"/>
        <v>41819</v>
      </c>
    </row>
    <row r="18794" spans="1:3">
      <c r="A18794" s="32" t="s">
        <v>20558</v>
      </c>
      <c r="B18794" s="32" t="s">
        <v>153</v>
      </c>
      <c r="C18794">
        <f t="shared" si="293"/>
        <v>41821</v>
      </c>
    </row>
    <row r="18795" spans="1:3">
      <c r="A18795" s="32" t="s">
        <v>20559</v>
      </c>
      <c r="B18795" s="32" t="s">
        <v>153</v>
      </c>
      <c r="C18795">
        <f t="shared" si="293"/>
        <v>41822</v>
      </c>
    </row>
    <row r="18796" spans="1:3">
      <c r="A18796" s="32" t="s">
        <v>20560</v>
      </c>
      <c r="B18796" s="32" t="s">
        <v>153</v>
      </c>
      <c r="C18796">
        <f t="shared" si="293"/>
        <v>41823</v>
      </c>
    </row>
    <row r="18797" spans="1:3">
      <c r="A18797" s="32" t="s">
        <v>20561</v>
      </c>
      <c r="B18797" s="32" t="s">
        <v>153</v>
      </c>
      <c r="C18797">
        <f t="shared" si="293"/>
        <v>41824</v>
      </c>
    </row>
    <row r="18798" spans="1:3">
      <c r="A18798" s="32" t="s">
        <v>20562</v>
      </c>
      <c r="B18798" s="32" t="s">
        <v>153</v>
      </c>
      <c r="C18798">
        <f t="shared" si="293"/>
        <v>41825</v>
      </c>
    </row>
    <row r="18799" spans="1:3">
      <c r="A18799" s="32" t="s">
        <v>20563</v>
      </c>
      <c r="B18799" s="32" t="s">
        <v>153</v>
      </c>
      <c r="C18799">
        <f t="shared" si="293"/>
        <v>41826</v>
      </c>
    </row>
    <row r="18800" spans="1:3">
      <c r="A18800" s="32" t="s">
        <v>20564</v>
      </c>
      <c r="B18800" s="32" t="s">
        <v>153</v>
      </c>
      <c r="C18800">
        <f t="shared" si="293"/>
        <v>41828</v>
      </c>
    </row>
    <row r="18801" spans="1:3">
      <c r="A18801" s="32" t="s">
        <v>20565</v>
      </c>
      <c r="B18801" s="32" t="s">
        <v>153</v>
      </c>
      <c r="C18801">
        <f t="shared" si="293"/>
        <v>41829</v>
      </c>
    </row>
    <row r="18802" spans="1:3">
      <c r="A18802" s="32" t="s">
        <v>20566</v>
      </c>
      <c r="B18802" s="32" t="s">
        <v>153</v>
      </c>
      <c r="C18802">
        <f t="shared" si="293"/>
        <v>41831</v>
      </c>
    </row>
    <row r="18803" spans="1:3">
      <c r="A18803" s="32" t="s">
        <v>20567</v>
      </c>
      <c r="B18803" s="32" t="s">
        <v>153</v>
      </c>
      <c r="C18803">
        <f t="shared" si="293"/>
        <v>41832</v>
      </c>
    </row>
    <row r="18804" spans="1:3">
      <c r="A18804" s="32" t="s">
        <v>20568</v>
      </c>
      <c r="B18804" s="32" t="s">
        <v>153</v>
      </c>
      <c r="C18804">
        <f t="shared" si="293"/>
        <v>41833</v>
      </c>
    </row>
    <row r="18805" spans="1:3">
      <c r="A18805" s="32" t="s">
        <v>20569</v>
      </c>
      <c r="B18805" s="32" t="s">
        <v>153</v>
      </c>
      <c r="C18805">
        <f t="shared" si="293"/>
        <v>41834</v>
      </c>
    </row>
    <row r="18806" spans="1:3">
      <c r="A18806" s="32" t="s">
        <v>20570</v>
      </c>
      <c r="B18806" s="32" t="s">
        <v>153</v>
      </c>
      <c r="C18806">
        <f t="shared" si="293"/>
        <v>41835</v>
      </c>
    </row>
    <row r="18807" spans="1:3">
      <c r="A18807" s="32" t="s">
        <v>20571</v>
      </c>
      <c r="B18807" s="32" t="s">
        <v>153</v>
      </c>
      <c r="C18807">
        <f t="shared" si="293"/>
        <v>41836</v>
      </c>
    </row>
    <row r="18808" spans="1:3">
      <c r="A18808" s="32" t="s">
        <v>20572</v>
      </c>
      <c r="B18808" s="32" t="s">
        <v>153</v>
      </c>
      <c r="C18808">
        <f t="shared" si="293"/>
        <v>41837</v>
      </c>
    </row>
    <row r="18809" spans="1:3">
      <c r="A18809" s="32" t="s">
        <v>20573</v>
      </c>
      <c r="B18809" s="32" t="s">
        <v>153</v>
      </c>
      <c r="C18809">
        <f t="shared" si="293"/>
        <v>41838</v>
      </c>
    </row>
    <row r="18810" spans="1:3">
      <c r="A18810" s="32" t="s">
        <v>20574</v>
      </c>
      <c r="B18810" s="32" t="s">
        <v>153</v>
      </c>
      <c r="C18810">
        <f t="shared" si="293"/>
        <v>41839</v>
      </c>
    </row>
    <row r="18811" spans="1:3">
      <c r="A18811" s="32" t="s">
        <v>20575</v>
      </c>
      <c r="B18811" s="32" t="s">
        <v>153</v>
      </c>
      <c r="C18811">
        <f t="shared" si="293"/>
        <v>41840</v>
      </c>
    </row>
    <row r="18812" spans="1:3">
      <c r="A18812" s="32" t="s">
        <v>20576</v>
      </c>
      <c r="B18812" s="32" t="s">
        <v>153</v>
      </c>
      <c r="C18812">
        <f t="shared" si="293"/>
        <v>41843</v>
      </c>
    </row>
    <row r="18813" spans="1:3">
      <c r="A18813" s="32" t="s">
        <v>20577</v>
      </c>
      <c r="B18813" s="32" t="s">
        <v>153</v>
      </c>
      <c r="C18813">
        <f t="shared" si="293"/>
        <v>41844</v>
      </c>
    </row>
    <row r="18814" spans="1:3">
      <c r="A18814" s="32" t="s">
        <v>20578</v>
      </c>
      <c r="B18814" s="32" t="s">
        <v>153</v>
      </c>
      <c r="C18814">
        <f t="shared" si="293"/>
        <v>41845</v>
      </c>
    </row>
    <row r="18815" spans="1:3">
      <c r="A18815" s="32" t="s">
        <v>20579</v>
      </c>
      <c r="B18815" s="32" t="s">
        <v>153</v>
      </c>
      <c r="C18815">
        <f t="shared" si="293"/>
        <v>41847</v>
      </c>
    </row>
    <row r="18816" spans="1:3">
      <c r="A18816" s="32" t="s">
        <v>20580</v>
      </c>
      <c r="B18816" s="32" t="s">
        <v>153</v>
      </c>
      <c r="C18816">
        <f t="shared" si="293"/>
        <v>41848</v>
      </c>
    </row>
    <row r="18817" spans="1:3">
      <c r="A18817" s="32" t="s">
        <v>20581</v>
      </c>
      <c r="B18817" s="32" t="s">
        <v>153</v>
      </c>
      <c r="C18817">
        <f t="shared" si="293"/>
        <v>41849</v>
      </c>
    </row>
    <row r="18818" spans="1:3">
      <c r="A18818" s="32" t="s">
        <v>20582</v>
      </c>
      <c r="B18818" s="32" t="s">
        <v>153</v>
      </c>
      <c r="C18818">
        <f t="shared" ref="C18818:C18881" si="294">1*A18818</f>
        <v>41855</v>
      </c>
    </row>
    <row r="18819" spans="1:3">
      <c r="A18819" s="32" t="s">
        <v>20583</v>
      </c>
      <c r="B18819" s="32" t="s">
        <v>153</v>
      </c>
      <c r="C18819">
        <f t="shared" si="294"/>
        <v>41858</v>
      </c>
    </row>
    <row r="18820" spans="1:3">
      <c r="A18820" s="32" t="s">
        <v>20584</v>
      </c>
      <c r="B18820" s="32" t="s">
        <v>153</v>
      </c>
      <c r="C18820">
        <f t="shared" si="294"/>
        <v>41859</v>
      </c>
    </row>
    <row r="18821" spans="1:3">
      <c r="A18821" s="32" t="s">
        <v>20585</v>
      </c>
      <c r="B18821" s="32" t="s">
        <v>153</v>
      </c>
      <c r="C18821">
        <f t="shared" si="294"/>
        <v>41861</v>
      </c>
    </row>
    <row r="18822" spans="1:3">
      <c r="A18822" s="32" t="s">
        <v>20586</v>
      </c>
      <c r="B18822" s="32" t="s">
        <v>153</v>
      </c>
      <c r="C18822">
        <f t="shared" si="294"/>
        <v>41862</v>
      </c>
    </row>
    <row r="18823" spans="1:3">
      <c r="A18823" s="32" t="s">
        <v>20027</v>
      </c>
      <c r="B18823" s="32" t="s">
        <v>153</v>
      </c>
      <c r="C18823">
        <f t="shared" si="294"/>
        <v>41901</v>
      </c>
    </row>
    <row r="18824" spans="1:3">
      <c r="A18824" s="32" t="s">
        <v>20028</v>
      </c>
      <c r="B18824" s="32" t="s">
        <v>153</v>
      </c>
      <c r="C18824">
        <f t="shared" si="294"/>
        <v>41902</v>
      </c>
    </row>
    <row r="18825" spans="1:3">
      <c r="A18825" s="32" t="s">
        <v>20029</v>
      </c>
      <c r="B18825" s="32" t="s">
        <v>153</v>
      </c>
      <c r="C18825">
        <f t="shared" si="294"/>
        <v>41903</v>
      </c>
    </row>
    <row r="18826" spans="1:3">
      <c r="A18826" s="32" t="s">
        <v>20030</v>
      </c>
      <c r="B18826" s="32" t="s">
        <v>153</v>
      </c>
      <c r="C18826">
        <f t="shared" si="294"/>
        <v>41904</v>
      </c>
    </row>
    <row r="18827" spans="1:3">
      <c r="A18827" s="32" t="s">
        <v>20031</v>
      </c>
      <c r="B18827" s="32" t="s">
        <v>153</v>
      </c>
      <c r="C18827">
        <f t="shared" si="294"/>
        <v>41905</v>
      </c>
    </row>
    <row r="18828" spans="1:3">
      <c r="A18828" s="32" t="s">
        <v>20032</v>
      </c>
      <c r="B18828" s="32" t="s">
        <v>153</v>
      </c>
      <c r="C18828">
        <f t="shared" si="294"/>
        <v>41906</v>
      </c>
    </row>
    <row r="18829" spans="1:3">
      <c r="A18829" s="32" t="s">
        <v>20587</v>
      </c>
      <c r="B18829" s="32" t="s">
        <v>153</v>
      </c>
      <c r="C18829">
        <f t="shared" si="294"/>
        <v>42001</v>
      </c>
    </row>
    <row r="18830" spans="1:3">
      <c r="A18830" s="32" t="s">
        <v>20588</v>
      </c>
      <c r="B18830" s="32" t="s">
        <v>153</v>
      </c>
      <c r="C18830">
        <f t="shared" si="294"/>
        <v>42002</v>
      </c>
    </row>
    <row r="18831" spans="1:3">
      <c r="A18831" s="32" t="s">
        <v>20059</v>
      </c>
      <c r="B18831" s="32" t="s">
        <v>153</v>
      </c>
      <c r="C18831">
        <f t="shared" si="294"/>
        <v>42003</v>
      </c>
    </row>
    <row r="18832" spans="1:3">
      <c r="A18832" s="32" t="s">
        <v>20589</v>
      </c>
      <c r="B18832" s="32" t="s">
        <v>153</v>
      </c>
      <c r="C18832">
        <f t="shared" si="294"/>
        <v>42020</v>
      </c>
    </row>
    <row r="18833" spans="1:3">
      <c r="A18833" s="32" t="s">
        <v>20590</v>
      </c>
      <c r="B18833" s="32" t="s">
        <v>153</v>
      </c>
      <c r="C18833">
        <f t="shared" si="294"/>
        <v>42021</v>
      </c>
    </row>
    <row r="18834" spans="1:3">
      <c r="A18834" s="32" t="s">
        <v>20591</v>
      </c>
      <c r="B18834" s="32" t="s">
        <v>153</v>
      </c>
      <c r="C18834">
        <f t="shared" si="294"/>
        <v>42022</v>
      </c>
    </row>
    <row r="18835" spans="1:3">
      <c r="A18835" s="32" t="s">
        <v>20592</v>
      </c>
      <c r="B18835" s="32" t="s">
        <v>153</v>
      </c>
      <c r="C18835">
        <f t="shared" si="294"/>
        <v>42023</v>
      </c>
    </row>
    <row r="18836" spans="1:3">
      <c r="A18836" s="32" t="s">
        <v>20593</v>
      </c>
      <c r="B18836" s="32" t="s">
        <v>153</v>
      </c>
      <c r="C18836">
        <f t="shared" si="294"/>
        <v>42024</v>
      </c>
    </row>
    <row r="18837" spans="1:3">
      <c r="A18837" s="32" t="s">
        <v>20594</v>
      </c>
      <c r="B18837" s="32" t="s">
        <v>153</v>
      </c>
      <c r="C18837">
        <f t="shared" si="294"/>
        <v>42025</v>
      </c>
    </row>
    <row r="18838" spans="1:3">
      <c r="A18838" s="32" t="s">
        <v>20595</v>
      </c>
      <c r="B18838" s="32" t="s">
        <v>153</v>
      </c>
      <c r="C18838">
        <f t="shared" si="294"/>
        <v>42026</v>
      </c>
    </row>
    <row r="18839" spans="1:3">
      <c r="A18839" s="32" t="s">
        <v>20596</v>
      </c>
      <c r="B18839" s="32" t="s">
        <v>153</v>
      </c>
      <c r="C18839">
        <f t="shared" si="294"/>
        <v>42027</v>
      </c>
    </row>
    <row r="18840" spans="1:3">
      <c r="A18840" s="32" t="s">
        <v>20597</v>
      </c>
      <c r="B18840" s="32" t="s">
        <v>153</v>
      </c>
      <c r="C18840">
        <f t="shared" si="294"/>
        <v>42028</v>
      </c>
    </row>
    <row r="18841" spans="1:3">
      <c r="A18841" s="32" t="s">
        <v>20598</v>
      </c>
      <c r="B18841" s="32" t="s">
        <v>153</v>
      </c>
      <c r="C18841">
        <f t="shared" si="294"/>
        <v>42029</v>
      </c>
    </row>
    <row r="18842" spans="1:3">
      <c r="A18842" s="32" t="s">
        <v>20599</v>
      </c>
      <c r="B18842" s="32" t="s">
        <v>153</v>
      </c>
      <c r="C18842">
        <f t="shared" si="294"/>
        <v>42031</v>
      </c>
    </row>
    <row r="18843" spans="1:3">
      <c r="A18843" s="32" t="s">
        <v>20600</v>
      </c>
      <c r="B18843" s="32" t="s">
        <v>153</v>
      </c>
      <c r="C18843">
        <f t="shared" si="294"/>
        <v>42032</v>
      </c>
    </row>
    <row r="18844" spans="1:3">
      <c r="A18844" s="32" t="s">
        <v>20601</v>
      </c>
      <c r="B18844" s="32" t="s">
        <v>153</v>
      </c>
      <c r="C18844">
        <f t="shared" si="294"/>
        <v>42033</v>
      </c>
    </row>
    <row r="18845" spans="1:3">
      <c r="A18845" s="32" t="s">
        <v>20602</v>
      </c>
      <c r="B18845" s="32" t="s">
        <v>153</v>
      </c>
      <c r="C18845">
        <f t="shared" si="294"/>
        <v>42035</v>
      </c>
    </row>
    <row r="18846" spans="1:3">
      <c r="A18846" s="32" t="s">
        <v>20603</v>
      </c>
      <c r="B18846" s="32" t="s">
        <v>153</v>
      </c>
      <c r="C18846">
        <f t="shared" si="294"/>
        <v>42036</v>
      </c>
    </row>
    <row r="18847" spans="1:3">
      <c r="A18847" s="32" t="s">
        <v>20604</v>
      </c>
      <c r="B18847" s="32" t="s">
        <v>153</v>
      </c>
      <c r="C18847">
        <f t="shared" si="294"/>
        <v>42037</v>
      </c>
    </row>
    <row r="18848" spans="1:3">
      <c r="A18848" s="32" t="s">
        <v>20605</v>
      </c>
      <c r="B18848" s="32" t="s">
        <v>153</v>
      </c>
      <c r="C18848">
        <f t="shared" si="294"/>
        <v>42038</v>
      </c>
    </row>
    <row r="18849" spans="1:3">
      <c r="A18849" s="32" t="s">
        <v>20606</v>
      </c>
      <c r="B18849" s="32" t="s">
        <v>153</v>
      </c>
      <c r="C18849">
        <f t="shared" si="294"/>
        <v>42039</v>
      </c>
    </row>
    <row r="18850" spans="1:3">
      <c r="A18850" s="32" t="s">
        <v>20607</v>
      </c>
      <c r="B18850" s="32" t="s">
        <v>153</v>
      </c>
      <c r="C18850">
        <f t="shared" si="294"/>
        <v>42040</v>
      </c>
    </row>
    <row r="18851" spans="1:3">
      <c r="A18851" s="32" t="s">
        <v>20608</v>
      </c>
      <c r="B18851" s="32" t="s">
        <v>153</v>
      </c>
      <c r="C18851">
        <f t="shared" si="294"/>
        <v>42041</v>
      </c>
    </row>
    <row r="18852" spans="1:3">
      <c r="A18852" s="32" t="s">
        <v>20609</v>
      </c>
      <c r="B18852" s="32" t="s">
        <v>153</v>
      </c>
      <c r="C18852">
        <f t="shared" si="294"/>
        <v>42044</v>
      </c>
    </row>
    <row r="18853" spans="1:3">
      <c r="A18853" s="32" t="s">
        <v>20610</v>
      </c>
      <c r="B18853" s="32" t="s">
        <v>153</v>
      </c>
      <c r="C18853">
        <f t="shared" si="294"/>
        <v>42045</v>
      </c>
    </row>
    <row r="18854" spans="1:3">
      <c r="A18854" s="32" t="s">
        <v>20611</v>
      </c>
      <c r="B18854" s="32" t="s">
        <v>153</v>
      </c>
      <c r="C18854">
        <f t="shared" si="294"/>
        <v>42046</v>
      </c>
    </row>
    <row r="18855" spans="1:3">
      <c r="A18855" s="32" t="s">
        <v>20612</v>
      </c>
      <c r="B18855" s="32" t="s">
        <v>153</v>
      </c>
      <c r="C18855">
        <f t="shared" si="294"/>
        <v>42047</v>
      </c>
    </row>
    <row r="18856" spans="1:3">
      <c r="A18856" s="32" t="s">
        <v>20613</v>
      </c>
      <c r="B18856" s="32" t="s">
        <v>153</v>
      </c>
      <c r="C18856">
        <f t="shared" si="294"/>
        <v>42048</v>
      </c>
    </row>
    <row r="18857" spans="1:3">
      <c r="A18857" s="32" t="s">
        <v>20614</v>
      </c>
      <c r="B18857" s="32" t="s">
        <v>153</v>
      </c>
      <c r="C18857">
        <f t="shared" si="294"/>
        <v>42049</v>
      </c>
    </row>
    <row r="18858" spans="1:3">
      <c r="A18858" s="32" t="s">
        <v>20615</v>
      </c>
      <c r="B18858" s="32" t="s">
        <v>153</v>
      </c>
      <c r="C18858">
        <f t="shared" si="294"/>
        <v>42050</v>
      </c>
    </row>
    <row r="18859" spans="1:3">
      <c r="A18859" s="32" t="s">
        <v>20616</v>
      </c>
      <c r="B18859" s="32" t="s">
        <v>153</v>
      </c>
      <c r="C18859">
        <f t="shared" si="294"/>
        <v>42051</v>
      </c>
    </row>
    <row r="18860" spans="1:3">
      <c r="A18860" s="32" t="s">
        <v>20617</v>
      </c>
      <c r="B18860" s="32" t="s">
        <v>153</v>
      </c>
      <c r="C18860">
        <f t="shared" si="294"/>
        <v>42053</v>
      </c>
    </row>
    <row r="18861" spans="1:3">
      <c r="A18861" s="32" t="s">
        <v>20618</v>
      </c>
      <c r="B18861" s="32" t="s">
        <v>153</v>
      </c>
      <c r="C18861">
        <f t="shared" si="294"/>
        <v>42054</v>
      </c>
    </row>
    <row r="18862" spans="1:3">
      <c r="A18862" s="32" t="s">
        <v>20619</v>
      </c>
      <c r="B18862" s="32" t="s">
        <v>153</v>
      </c>
      <c r="C18862">
        <f t="shared" si="294"/>
        <v>42055</v>
      </c>
    </row>
    <row r="18863" spans="1:3">
      <c r="A18863" s="32" t="s">
        <v>20620</v>
      </c>
      <c r="B18863" s="32" t="s">
        <v>153</v>
      </c>
      <c r="C18863">
        <f t="shared" si="294"/>
        <v>42056</v>
      </c>
    </row>
    <row r="18864" spans="1:3">
      <c r="A18864" s="32" t="s">
        <v>20621</v>
      </c>
      <c r="B18864" s="32" t="s">
        <v>153</v>
      </c>
      <c r="C18864">
        <f t="shared" si="294"/>
        <v>42058</v>
      </c>
    </row>
    <row r="18865" spans="1:3">
      <c r="A18865" s="32" t="s">
        <v>20622</v>
      </c>
      <c r="B18865" s="32" t="s">
        <v>153</v>
      </c>
      <c r="C18865">
        <f t="shared" si="294"/>
        <v>42059</v>
      </c>
    </row>
    <row r="18866" spans="1:3">
      <c r="A18866" s="32" t="s">
        <v>20623</v>
      </c>
      <c r="B18866" s="32" t="s">
        <v>153</v>
      </c>
      <c r="C18866">
        <f t="shared" si="294"/>
        <v>42060</v>
      </c>
    </row>
    <row r="18867" spans="1:3">
      <c r="A18867" s="32" t="s">
        <v>20624</v>
      </c>
      <c r="B18867" s="32" t="s">
        <v>153</v>
      </c>
      <c r="C18867">
        <f t="shared" si="294"/>
        <v>42061</v>
      </c>
    </row>
    <row r="18868" spans="1:3">
      <c r="A18868" s="32" t="s">
        <v>20625</v>
      </c>
      <c r="B18868" s="32" t="s">
        <v>153</v>
      </c>
      <c r="C18868">
        <f t="shared" si="294"/>
        <v>42063</v>
      </c>
    </row>
    <row r="18869" spans="1:3">
      <c r="A18869" s="32" t="s">
        <v>20626</v>
      </c>
      <c r="B18869" s="32" t="s">
        <v>153</v>
      </c>
      <c r="C18869">
        <f t="shared" si="294"/>
        <v>42064</v>
      </c>
    </row>
    <row r="18870" spans="1:3">
      <c r="A18870" s="32" t="s">
        <v>20627</v>
      </c>
      <c r="B18870" s="32" t="s">
        <v>153</v>
      </c>
      <c r="C18870">
        <f t="shared" si="294"/>
        <v>42066</v>
      </c>
    </row>
    <row r="18871" spans="1:3">
      <c r="A18871" s="32" t="s">
        <v>20628</v>
      </c>
      <c r="B18871" s="32" t="s">
        <v>153</v>
      </c>
      <c r="C18871">
        <f t="shared" si="294"/>
        <v>42069</v>
      </c>
    </row>
    <row r="18872" spans="1:3">
      <c r="A18872" s="32" t="s">
        <v>20629</v>
      </c>
      <c r="B18872" s="32" t="s">
        <v>153</v>
      </c>
      <c r="C18872">
        <f t="shared" si="294"/>
        <v>42070</v>
      </c>
    </row>
    <row r="18873" spans="1:3">
      <c r="A18873" s="32" t="s">
        <v>20630</v>
      </c>
      <c r="B18873" s="32" t="s">
        <v>153</v>
      </c>
      <c r="C18873">
        <f t="shared" si="294"/>
        <v>42071</v>
      </c>
    </row>
    <row r="18874" spans="1:3">
      <c r="A18874" s="32" t="s">
        <v>20631</v>
      </c>
      <c r="B18874" s="32" t="s">
        <v>153</v>
      </c>
      <c r="C18874">
        <f t="shared" si="294"/>
        <v>42076</v>
      </c>
    </row>
    <row r="18875" spans="1:3">
      <c r="A18875" s="32" t="s">
        <v>20632</v>
      </c>
      <c r="B18875" s="32" t="s">
        <v>153</v>
      </c>
      <c r="C18875">
        <f t="shared" si="294"/>
        <v>42078</v>
      </c>
    </row>
    <row r="18876" spans="1:3">
      <c r="A18876" s="32" t="s">
        <v>20633</v>
      </c>
      <c r="B18876" s="32" t="s">
        <v>153</v>
      </c>
      <c r="C18876">
        <f t="shared" si="294"/>
        <v>42079</v>
      </c>
    </row>
    <row r="18877" spans="1:3">
      <c r="A18877" s="32" t="s">
        <v>20060</v>
      </c>
      <c r="B18877" s="32" t="s">
        <v>153</v>
      </c>
      <c r="C18877">
        <f t="shared" si="294"/>
        <v>42081</v>
      </c>
    </row>
    <row r="18878" spans="1:3">
      <c r="A18878" s="32" t="s">
        <v>20634</v>
      </c>
      <c r="B18878" s="32" t="s">
        <v>153</v>
      </c>
      <c r="C18878">
        <f t="shared" si="294"/>
        <v>42082</v>
      </c>
    </row>
    <row r="18879" spans="1:3">
      <c r="A18879" s="32" t="s">
        <v>20635</v>
      </c>
      <c r="B18879" s="32" t="s">
        <v>153</v>
      </c>
      <c r="C18879">
        <f t="shared" si="294"/>
        <v>42083</v>
      </c>
    </row>
    <row r="18880" spans="1:3">
      <c r="A18880" s="32" t="s">
        <v>20636</v>
      </c>
      <c r="B18880" s="32" t="s">
        <v>153</v>
      </c>
      <c r="C18880">
        <f t="shared" si="294"/>
        <v>42084</v>
      </c>
    </row>
    <row r="18881" spans="1:3">
      <c r="A18881" s="32" t="s">
        <v>20637</v>
      </c>
      <c r="B18881" s="32" t="s">
        <v>153</v>
      </c>
      <c r="C18881">
        <f t="shared" si="294"/>
        <v>42085</v>
      </c>
    </row>
    <row r="18882" spans="1:3">
      <c r="A18882" s="32" t="s">
        <v>20638</v>
      </c>
      <c r="B18882" s="32" t="s">
        <v>153</v>
      </c>
      <c r="C18882">
        <f t="shared" ref="C18882:C18945" si="295">1*A18882</f>
        <v>42086</v>
      </c>
    </row>
    <row r="18883" spans="1:3">
      <c r="A18883" s="32" t="s">
        <v>20639</v>
      </c>
      <c r="B18883" s="32" t="s">
        <v>153</v>
      </c>
      <c r="C18883">
        <f t="shared" si="295"/>
        <v>42087</v>
      </c>
    </row>
    <row r="18884" spans="1:3">
      <c r="A18884" s="32" t="s">
        <v>20640</v>
      </c>
      <c r="B18884" s="32" t="s">
        <v>153</v>
      </c>
      <c r="C18884">
        <f t="shared" si="295"/>
        <v>42088</v>
      </c>
    </row>
    <row r="18885" spans="1:3">
      <c r="A18885" s="32" t="s">
        <v>20061</v>
      </c>
      <c r="B18885" s="32" t="s">
        <v>153</v>
      </c>
      <c r="C18885">
        <f t="shared" si="295"/>
        <v>42101</v>
      </c>
    </row>
    <row r="18886" spans="1:3">
      <c r="A18886" s="32" t="s">
        <v>20641</v>
      </c>
      <c r="B18886" s="32" t="s">
        <v>153</v>
      </c>
      <c r="C18886">
        <f t="shared" si="295"/>
        <v>42102</v>
      </c>
    </row>
    <row r="18887" spans="1:3">
      <c r="A18887" s="32" t="s">
        <v>20642</v>
      </c>
      <c r="B18887" s="32" t="s">
        <v>153</v>
      </c>
      <c r="C18887">
        <f t="shared" si="295"/>
        <v>42103</v>
      </c>
    </row>
    <row r="18888" spans="1:3">
      <c r="A18888" s="32" t="s">
        <v>20643</v>
      </c>
      <c r="B18888" s="32" t="s">
        <v>153</v>
      </c>
      <c r="C18888">
        <f t="shared" si="295"/>
        <v>42104</v>
      </c>
    </row>
    <row r="18889" spans="1:3">
      <c r="A18889" s="32" t="s">
        <v>20644</v>
      </c>
      <c r="B18889" s="32" t="s">
        <v>153</v>
      </c>
      <c r="C18889">
        <f t="shared" si="295"/>
        <v>42120</v>
      </c>
    </row>
    <row r="18890" spans="1:3">
      <c r="A18890" s="32" t="s">
        <v>20645</v>
      </c>
      <c r="B18890" s="32" t="s">
        <v>153</v>
      </c>
      <c r="C18890">
        <f t="shared" si="295"/>
        <v>42122</v>
      </c>
    </row>
    <row r="18891" spans="1:3">
      <c r="A18891" s="32" t="s">
        <v>20646</v>
      </c>
      <c r="B18891" s="32" t="s">
        <v>153</v>
      </c>
      <c r="C18891">
        <f t="shared" si="295"/>
        <v>42123</v>
      </c>
    </row>
    <row r="18892" spans="1:3">
      <c r="A18892" s="32" t="s">
        <v>20647</v>
      </c>
      <c r="B18892" s="32" t="s">
        <v>153</v>
      </c>
      <c r="C18892">
        <f t="shared" si="295"/>
        <v>42124</v>
      </c>
    </row>
    <row r="18893" spans="1:3">
      <c r="A18893" s="32" t="s">
        <v>20648</v>
      </c>
      <c r="B18893" s="32" t="s">
        <v>153</v>
      </c>
      <c r="C18893">
        <f t="shared" si="295"/>
        <v>42127</v>
      </c>
    </row>
    <row r="18894" spans="1:3">
      <c r="A18894" s="32" t="s">
        <v>20649</v>
      </c>
      <c r="B18894" s="32" t="s">
        <v>153</v>
      </c>
      <c r="C18894">
        <f t="shared" si="295"/>
        <v>42128</v>
      </c>
    </row>
    <row r="18895" spans="1:3">
      <c r="A18895" s="32" t="s">
        <v>20650</v>
      </c>
      <c r="B18895" s="32" t="s">
        <v>153</v>
      </c>
      <c r="C18895">
        <f t="shared" si="295"/>
        <v>42129</v>
      </c>
    </row>
    <row r="18896" spans="1:3">
      <c r="A18896" s="32" t="s">
        <v>20651</v>
      </c>
      <c r="B18896" s="32" t="s">
        <v>153</v>
      </c>
      <c r="C18896">
        <f t="shared" si="295"/>
        <v>42130</v>
      </c>
    </row>
    <row r="18897" spans="1:3">
      <c r="A18897" s="32" t="s">
        <v>20652</v>
      </c>
      <c r="B18897" s="32" t="s">
        <v>153</v>
      </c>
      <c r="C18897">
        <f t="shared" si="295"/>
        <v>42131</v>
      </c>
    </row>
    <row r="18898" spans="1:3">
      <c r="A18898" s="32" t="s">
        <v>20653</v>
      </c>
      <c r="B18898" s="32" t="s">
        <v>153</v>
      </c>
      <c r="C18898">
        <f t="shared" si="295"/>
        <v>42133</v>
      </c>
    </row>
    <row r="18899" spans="1:3">
      <c r="A18899" s="32" t="s">
        <v>20654</v>
      </c>
      <c r="B18899" s="32" t="s">
        <v>153</v>
      </c>
      <c r="C18899">
        <f t="shared" si="295"/>
        <v>42134</v>
      </c>
    </row>
    <row r="18900" spans="1:3">
      <c r="A18900" s="32" t="s">
        <v>20655</v>
      </c>
      <c r="B18900" s="32" t="s">
        <v>153</v>
      </c>
      <c r="C18900">
        <f t="shared" si="295"/>
        <v>42135</v>
      </c>
    </row>
    <row r="18901" spans="1:3">
      <c r="A18901" s="32" t="s">
        <v>20656</v>
      </c>
      <c r="B18901" s="32" t="s">
        <v>153</v>
      </c>
      <c r="C18901">
        <f t="shared" si="295"/>
        <v>42140</v>
      </c>
    </row>
    <row r="18902" spans="1:3">
      <c r="A18902" s="32" t="s">
        <v>20657</v>
      </c>
      <c r="B18902" s="32" t="s">
        <v>153</v>
      </c>
      <c r="C18902">
        <f t="shared" si="295"/>
        <v>42141</v>
      </c>
    </row>
    <row r="18903" spans="1:3">
      <c r="A18903" s="32" t="s">
        <v>20658</v>
      </c>
      <c r="B18903" s="32" t="s">
        <v>153</v>
      </c>
      <c r="C18903">
        <f t="shared" si="295"/>
        <v>42142</v>
      </c>
    </row>
    <row r="18904" spans="1:3">
      <c r="A18904" s="32" t="s">
        <v>20659</v>
      </c>
      <c r="B18904" s="32" t="s">
        <v>153</v>
      </c>
      <c r="C18904">
        <f t="shared" si="295"/>
        <v>42150</v>
      </c>
    </row>
    <row r="18905" spans="1:3">
      <c r="A18905" s="32" t="s">
        <v>20660</v>
      </c>
      <c r="B18905" s="32" t="s">
        <v>153</v>
      </c>
      <c r="C18905">
        <f t="shared" si="295"/>
        <v>42151</v>
      </c>
    </row>
    <row r="18906" spans="1:3">
      <c r="A18906" s="32" t="s">
        <v>20661</v>
      </c>
      <c r="B18906" s="32" t="s">
        <v>153</v>
      </c>
      <c r="C18906">
        <f t="shared" si="295"/>
        <v>42152</v>
      </c>
    </row>
    <row r="18907" spans="1:3">
      <c r="A18907" s="32" t="s">
        <v>20662</v>
      </c>
      <c r="B18907" s="32" t="s">
        <v>153</v>
      </c>
      <c r="C18907">
        <f t="shared" si="295"/>
        <v>42153</v>
      </c>
    </row>
    <row r="18908" spans="1:3">
      <c r="A18908" s="32" t="s">
        <v>20663</v>
      </c>
      <c r="B18908" s="32" t="s">
        <v>153</v>
      </c>
      <c r="C18908">
        <f t="shared" si="295"/>
        <v>42154</v>
      </c>
    </row>
    <row r="18909" spans="1:3">
      <c r="A18909" s="32" t="s">
        <v>20664</v>
      </c>
      <c r="B18909" s="32" t="s">
        <v>153</v>
      </c>
      <c r="C18909">
        <f t="shared" si="295"/>
        <v>42156</v>
      </c>
    </row>
    <row r="18910" spans="1:3">
      <c r="A18910" s="32" t="s">
        <v>20665</v>
      </c>
      <c r="B18910" s="32" t="s">
        <v>153</v>
      </c>
      <c r="C18910">
        <f t="shared" si="295"/>
        <v>42157</v>
      </c>
    </row>
    <row r="18911" spans="1:3">
      <c r="A18911" s="32" t="s">
        <v>20666</v>
      </c>
      <c r="B18911" s="32" t="s">
        <v>153</v>
      </c>
      <c r="C18911">
        <f t="shared" si="295"/>
        <v>42159</v>
      </c>
    </row>
    <row r="18912" spans="1:3">
      <c r="A18912" s="32" t="s">
        <v>20667</v>
      </c>
      <c r="B18912" s="32" t="s">
        <v>153</v>
      </c>
      <c r="C18912">
        <f t="shared" si="295"/>
        <v>42160</v>
      </c>
    </row>
    <row r="18913" spans="1:3">
      <c r="A18913" s="32" t="s">
        <v>20668</v>
      </c>
      <c r="B18913" s="32" t="s">
        <v>153</v>
      </c>
      <c r="C18913">
        <f t="shared" si="295"/>
        <v>42163</v>
      </c>
    </row>
    <row r="18914" spans="1:3">
      <c r="A18914" s="32" t="s">
        <v>20669</v>
      </c>
      <c r="B18914" s="32" t="s">
        <v>153</v>
      </c>
      <c r="C18914">
        <f t="shared" si="295"/>
        <v>42164</v>
      </c>
    </row>
    <row r="18915" spans="1:3">
      <c r="A18915" s="32" t="s">
        <v>20670</v>
      </c>
      <c r="B18915" s="32" t="s">
        <v>153</v>
      </c>
      <c r="C18915">
        <f t="shared" si="295"/>
        <v>42166</v>
      </c>
    </row>
    <row r="18916" spans="1:3">
      <c r="A18916" s="32" t="s">
        <v>20671</v>
      </c>
      <c r="B18916" s="32" t="s">
        <v>153</v>
      </c>
      <c r="C18916">
        <f t="shared" si="295"/>
        <v>42167</v>
      </c>
    </row>
    <row r="18917" spans="1:3">
      <c r="A18917" s="32" t="s">
        <v>20672</v>
      </c>
      <c r="B18917" s="32" t="s">
        <v>153</v>
      </c>
      <c r="C18917">
        <f t="shared" si="295"/>
        <v>42170</v>
      </c>
    </row>
    <row r="18918" spans="1:3">
      <c r="A18918" s="32" t="s">
        <v>20673</v>
      </c>
      <c r="B18918" s="32" t="s">
        <v>153</v>
      </c>
      <c r="C18918">
        <f t="shared" si="295"/>
        <v>42171</v>
      </c>
    </row>
    <row r="18919" spans="1:3">
      <c r="A18919" s="32" t="s">
        <v>20674</v>
      </c>
      <c r="B18919" s="32" t="s">
        <v>153</v>
      </c>
      <c r="C18919">
        <f t="shared" si="295"/>
        <v>42201</v>
      </c>
    </row>
    <row r="18920" spans="1:3">
      <c r="A18920" s="32" t="s">
        <v>20675</v>
      </c>
      <c r="B18920" s="32" t="s">
        <v>153</v>
      </c>
      <c r="C18920">
        <f t="shared" si="295"/>
        <v>42202</v>
      </c>
    </row>
    <row r="18921" spans="1:3">
      <c r="A18921" s="32" t="s">
        <v>20676</v>
      </c>
      <c r="B18921" s="32" t="s">
        <v>153</v>
      </c>
      <c r="C18921">
        <f t="shared" si="295"/>
        <v>42203</v>
      </c>
    </row>
    <row r="18922" spans="1:3">
      <c r="A18922" s="32" t="s">
        <v>20677</v>
      </c>
      <c r="B18922" s="32" t="s">
        <v>153</v>
      </c>
      <c r="C18922">
        <f t="shared" si="295"/>
        <v>42204</v>
      </c>
    </row>
    <row r="18923" spans="1:3">
      <c r="A18923" s="32" t="s">
        <v>20678</v>
      </c>
      <c r="B18923" s="32" t="s">
        <v>153</v>
      </c>
      <c r="C18923">
        <f t="shared" si="295"/>
        <v>42206</v>
      </c>
    </row>
    <row r="18924" spans="1:3">
      <c r="A18924" s="32" t="s">
        <v>20679</v>
      </c>
      <c r="B18924" s="32" t="s">
        <v>153</v>
      </c>
      <c r="C18924">
        <f t="shared" si="295"/>
        <v>42207</v>
      </c>
    </row>
    <row r="18925" spans="1:3">
      <c r="A18925" s="32" t="s">
        <v>20680</v>
      </c>
      <c r="B18925" s="32" t="s">
        <v>153</v>
      </c>
      <c r="C18925">
        <f t="shared" si="295"/>
        <v>42209</v>
      </c>
    </row>
    <row r="18926" spans="1:3">
      <c r="A18926" s="32" t="s">
        <v>20681</v>
      </c>
      <c r="B18926" s="32" t="s">
        <v>153</v>
      </c>
      <c r="C18926">
        <f t="shared" si="295"/>
        <v>42210</v>
      </c>
    </row>
    <row r="18927" spans="1:3">
      <c r="A18927" s="32" t="s">
        <v>20682</v>
      </c>
      <c r="B18927" s="32" t="s">
        <v>153</v>
      </c>
      <c r="C18927">
        <f t="shared" si="295"/>
        <v>42211</v>
      </c>
    </row>
    <row r="18928" spans="1:3">
      <c r="A18928" s="32" t="s">
        <v>20683</v>
      </c>
      <c r="B18928" s="32" t="s">
        <v>153</v>
      </c>
      <c r="C18928">
        <f t="shared" si="295"/>
        <v>42214</v>
      </c>
    </row>
    <row r="18929" spans="1:3">
      <c r="A18929" s="32" t="s">
        <v>20684</v>
      </c>
      <c r="B18929" s="32" t="s">
        <v>153</v>
      </c>
      <c r="C18929">
        <f t="shared" si="295"/>
        <v>42215</v>
      </c>
    </row>
    <row r="18930" spans="1:3">
      <c r="A18930" s="32" t="s">
        <v>20685</v>
      </c>
      <c r="B18930" s="32" t="s">
        <v>153</v>
      </c>
      <c r="C18930">
        <f t="shared" si="295"/>
        <v>42216</v>
      </c>
    </row>
    <row r="18931" spans="1:3">
      <c r="A18931" s="32" t="s">
        <v>20686</v>
      </c>
      <c r="B18931" s="32" t="s">
        <v>153</v>
      </c>
      <c r="C18931">
        <f t="shared" si="295"/>
        <v>42217</v>
      </c>
    </row>
    <row r="18932" spans="1:3">
      <c r="A18932" s="32" t="s">
        <v>20687</v>
      </c>
      <c r="B18932" s="32" t="s">
        <v>153</v>
      </c>
      <c r="C18932">
        <f t="shared" si="295"/>
        <v>42219</v>
      </c>
    </row>
    <row r="18933" spans="1:3">
      <c r="A18933" s="32" t="s">
        <v>20688</v>
      </c>
      <c r="B18933" s="32" t="s">
        <v>153</v>
      </c>
      <c r="C18933">
        <f t="shared" si="295"/>
        <v>42220</v>
      </c>
    </row>
    <row r="18934" spans="1:3">
      <c r="A18934" s="32" t="s">
        <v>20689</v>
      </c>
      <c r="B18934" s="32" t="s">
        <v>153</v>
      </c>
      <c r="C18934">
        <f t="shared" si="295"/>
        <v>42221</v>
      </c>
    </row>
    <row r="18935" spans="1:3">
      <c r="A18935" s="32" t="s">
        <v>20690</v>
      </c>
      <c r="B18935" s="32" t="s">
        <v>153</v>
      </c>
      <c r="C18935">
        <f t="shared" si="295"/>
        <v>42223</v>
      </c>
    </row>
    <row r="18936" spans="1:3">
      <c r="A18936" s="32" t="s">
        <v>20691</v>
      </c>
      <c r="B18936" s="32" t="s">
        <v>153</v>
      </c>
      <c r="C18936">
        <f t="shared" si="295"/>
        <v>42232</v>
      </c>
    </row>
    <row r="18937" spans="1:3">
      <c r="A18937" s="32" t="s">
        <v>20062</v>
      </c>
      <c r="B18937" s="32" t="s">
        <v>153</v>
      </c>
      <c r="C18937">
        <f t="shared" si="295"/>
        <v>42234</v>
      </c>
    </row>
    <row r="18938" spans="1:3">
      <c r="A18938" s="32" t="s">
        <v>20692</v>
      </c>
      <c r="B18938" s="32" t="s">
        <v>153</v>
      </c>
      <c r="C18938">
        <f t="shared" si="295"/>
        <v>42235</v>
      </c>
    </row>
    <row r="18939" spans="1:3">
      <c r="A18939" s="32" t="s">
        <v>20063</v>
      </c>
      <c r="B18939" s="32" t="s">
        <v>153</v>
      </c>
      <c r="C18939">
        <f t="shared" si="295"/>
        <v>42236</v>
      </c>
    </row>
    <row r="18940" spans="1:3">
      <c r="A18940" s="32" t="s">
        <v>20064</v>
      </c>
      <c r="B18940" s="32" t="s">
        <v>153</v>
      </c>
      <c r="C18940">
        <f t="shared" si="295"/>
        <v>42240</v>
      </c>
    </row>
    <row r="18941" spans="1:3">
      <c r="A18941" s="32" t="s">
        <v>20693</v>
      </c>
      <c r="B18941" s="32" t="s">
        <v>153</v>
      </c>
      <c r="C18941">
        <f t="shared" si="295"/>
        <v>42241</v>
      </c>
    </row>
    <row r="18942" spans="1:3">
      <c r="A18942" s="32" t="s">
        <v>20694</v>
      </c>
      <c r="B18942" s="32" t="s">
        <v>153</v>
      </c>
      <c r="C18942">
        <f t="shared" si="295"/>
        <v>42250</v>
      </c>
    </row>
    <row r="18943" spans="1:3">
      <c r="A18943" s="32" t="s">
        <v>20695</v>
      </c>
      <c r="B18943" s="32" t="s">
        <v>153</v>
      </c>
      <c r="C18943">
        <f t="shared" si="295"/>
        <v>42251</v>
      </c>
    </row>
    <row r="18944" spans="1:3">
      <c r="A18944" s="32" t="s">
        <v>20696</v>
      </c>
      <c r="B18944" s="32" t="s">
        <v>153</v>
      </c>
      <c r="C18944">
        <f t="shared" si="295"/>
        <v>42252</v>
      </c>
    </row>
    <row r="18945" spans="1:3">
      <c r="A18945" s="32" t="s">
        <v>20697</v>
      </c>
      <c r="B18945" s="32" t="s">
        <v>153</v>
      </c>
      <c r="C18945">
        <f t="shared" si="295"/>
        <v>42254</v>
      </c>
    </row>
    <row r="18946" spans="1:3">
      <c r="A18946" s="32" t="s">
        <v>20698</v>
      </c>
      <c r="B18946" s="32" t="s">
        <v>153</v>
      </c>
      <c r="C18946">
        <f t="shared" ref="C18946:C19009" si="296">1*A18946</f>
        <v>42256</v>
      </c>
    </row>
    <row r="18947" spans="1:3">
      <c r="A18947" s="32" t="s">
        <v>20699</v>
      </c>
      <c r="B18947" s="32" t="s">
        <v>153</v>
      </c>
      <c r="C18947">
        <f t="shared" si="296"/>
        <v>42257</v>
      </c>
    </row>
    <row r="18948" spans="1:3">
      <c r="A18948" s="32" t="s">
        <v>20700</v>
      </c>
      <c r="B18948" s="32" t="s">
        <v>153</v>
      </c>
      <c r="C18948">
        <f t="shared" si="296"/>
        <v>42259</v>
      </c>
    </row>
    <row r="18949" spans="1:3">
      <c r="A18949" s="32" t="s">
        <v>20701</v>
      </c>
      <c r="B18949" s="32" t="s">
        <v>153</v>
      </c>
      <c r="C18949">
        <f t="shared" si="296"/>
        <v>42261</v>
      </c>
    </row>
    <row r="18950" spans="1:3">
      <c r="A18950" s="32" t="s">
        <v>20065</v>
      </c>
      <c r="B18950" s="32" t="s">
        <v>153</v>
      </c>
      <c r="C18950">
        <f t="shared" si="296"/>
        <v>42262</v>
      </c>
    </row>
    <row r="18951" spans="1:3">
      <c r="A18951" s="32" t="s">
        <v>20702</v>
      </c>
      <c r="B18951" s="32" t="s">
        <v>153</v>
      </c>
      <c r="C18951">
        <f t="shared" si="296"/>
        <v>42265</v>
      </c>
    </row>
    <row r="18952" spans="1:3">
      <c r="A18952" s="32" t="s">
        <v>20066</v>
      </c>
      <c r="B18952" s="32" t="s">
        <v>153</v>
      </c>
      <c r="C18952">
        <f t="shared" si="296"/>
        <v>42266</v>
      </c>
    </row>
    <row r="18953" spans="1:3">
      <c r="A18953" s="32" t="s">
        <v>20703</v>
      </c>
      <c r="B18953" s="32" t="s">
        <v>153</v>
      </c>
      <c r="C18953">
        <f t="shared" si="296"/>
        <v>42267</v>
      </c>
    </row>
    <row r="18954" spans="1:3">
      <c r="A18954" s="32" t="s">
        <v>20704</v>
      </c>
      <c r="B18954" s="32" t="s">
        <v>153</v>
      </c>
      <c r="C18954">
        <f t="shared" si="296"/>
        <v>42268</v>
      </c>
    </row>
    <row r="18955" spans="1:3">
      <c r="A18955" s="32" t="s">
        <v>20705</v>
      </c>
      <c r="B18955" s="32" t="s">
        <v>153</v>
      </c>
      <c r="C18955">
        <f t="shared" si="296"/>
        <v>42270</v>
      </c>
    </row>
    <row r="18956" spans="1:3">
      <c r="A18956" s="32" t="s">
        <v>20706</v>
      </c>
      <c r="B18956" s="32" t="s">
        <v>153</v>
      </c>
      <c r="C18956">
        <f t="shared" si="296"/>
        <v>42273</v>
      </c>
    </row>
    <row r="18957" spans="1:3">
      <c r="A18957" s="32" t="s">
        <v>20707</v>
      </c>
      <c r="B18957" s="32" t="s">
        <v>153</v>
      </c>
      <c r="C18957">
        <f t="shared" si="296"/>
        <v>42274</v>
      </c>
    </row>
    <row r="18958" spans="1:3">
      <c r="A18958" s="32" t="s">
        <v>20708</v>
      </c>
      <c r="B18958" s="32" t="s">
        <v>153</v>
      </c>
      <c r="C18958">
        <f t="shared" si="296"/>
        <v>42275</v>
      </c>
    </row>
    <row r="18959" spans="1:3">
      <c r="A18959" s="32" t="s">
        <v>20709</v>
      </c>
      <c r="B18959" s="32" t="s">
        <v>153</v>
      </c>
      <c r="C18959">
        <f t="shared" si="296"/>
        <v>42276</v>
      </c>
    </row>
    <row r="18960" spans="1:3">
      <c r="A18960" s="32" t="s">
        <v>20710</v>
      </c>
      <c r="B18960" s="32" t="s">
        <v>153</v>
      </c>
      <c r="C18960">
        <f t="shared" si="296"/>
        <v>42280</v>
      </c>
    </row>
    <row r="18961" spans="1:3">
      <c r="A18961" s="32" t="s">
        <v>20711</v>
      </c>
      <c r="B18961" s="32" t="s">
        <v>153</v>
      </c>
      <c r="C18961">
        <f t="shared" si="296"/>
        <v>42283</v>
      </c>
    </row>
    <row r="18962" spans="1:3">
      <c r="A18962" s="32" t="s">
        <v>20712</v>
      </c>
      <c r="B18962" s="32" t="s">
        <v>153</v>
      </c>
      <c r="C18962">
        <f t="shared" si="296"/>
        <v>42284</v>
      </c>
    </row>
    <row r="18963" spans="1:3">
      <c r="A18963" s="32" t="s">
        <v>20713</v>
      </c>
      <c r="B18963" s="32" t="s">
        <v>153</v>
      </c>
      <c r="C18963">
        <f t="shared" si="296"/>
        <v>42285</v>
      </c>
    </row>
    <row r="18964" spans="1:3">
      <c r="A18964" s="32" t="s">
        <v>20714</v>
      </c>
      <c r="B18964" s="32" t="s">
        <v>153</v>
      </c>
      <c r="C18964">
        <f t="shared" si="296"/>
        <v>42286</v>
      </c>
    </row>
    <row r="18965" spans="1:3">
      <c r="A18965" s="32" t="s">
        <v>20715</v>
      </c>
      <c r="B18965" s="32" t="s">
        <v>153</v>
      </c>
      <c r="C18965">
        <f t="shared" si="296"/>
        <v>42287</v>
      </c>
    </row>
    <row r="18966" spans="1:3">
      <c r="A18966" s="32" t="s">
        <v>20716</v>
      </c>
      <c r="B18966" s="32" t="s">
        <v>153</v>
      </c>
      <c r="C18966">
        <f t="shared" si="296"/>
        <v>42288</v>
      </c>
    </row>
    <row r="18967" spans="1:3">
      <c r="A18967" s="32" t="s">
        <v>20717</v>
      </c>
      <c r="B18967" s="32" t="s">
        <v>153</v>
      </c>
      <c r="C18967">
        <f t="shared" si="296"/>
        <v>42301</v>
      </c>
    </row>
    <row r="18968" spans="1:3">
      <c r="A18968" s="32" t="s">
        <v>20718</v>
      </c>
      <c r="B18968" s="32" t="s">
        <v>153</v>
      </c>
      <c r="C18968">
        <f t="shared" si="296"/>
        <v>42302</v>
      </c>
    </row>
    <row r="18969" spans="1:3">
      <c r="A18969" s="32" t="s">
        <v>20067</v>
      </c>
      <c r="B18969" s="32" t="s">
        <v>153</v>
      </c>
      <c r="C18969">
        <f t="shared" si="296"/>
        <v>42303</v>
      </c>
    </row>
    <row r="18970" spans="1:3">
      <c r="A18970" s="32" t="s">
        <v>20719</v>
      </c>
      <c r="B18970" s="32" t="s">
        <v>153</v>
      </c>
      <c r="C18970">
        <f t="shared" si="296"/>
        <v>42304</v>
      </c>
    </row>
    <row r="18971" spans="1:3">
      <c r="A18971" s="32" t="s">
        <v>20720</v>
      </c>
      <c r="B18971" s="32" t="s">
        <v>153</v>
      </c>
      <c r="C18971">
        <f t="shared" si="296"/>
        <v>42320</v>
      </c>
    </row>
    <row r="18972" spans="1:3">
      <c r="A18972" s="32" t="s">
        <v>20721</v>
      </c>
      <c r="B18972" s="32" t="s">
        <v>153</v>
      </c>
      <c r="C18972">
        <f t="shared" si="296"/>
        <v>42321</v>
      </c>
    </row>
    <row r="18973" spans="1:3">
      <c r="A18973" s="32" t="s">
        <v>20722</v>
      </c>
      <c r="B18973" s="32" t="s">
        <v>153</v>
      </c>
      <c r="C18973">
        <f t="shared" si="296"/>
        <v>42322</v>
      </c>
    </row>
    <row r="18974" spans="1:3">
      <c r="A18974" s="32" t="s">
        <v>20723</v>
      </c>
      <c r="B18974" s="32" t="s">
        <v>153</v>
      </c>
      <c r="C18974">
        <f t="shared" si="296"/>
        <v>42323</v>
      </c>
    </row>
    <row r="18975" spans="1:3">
      <c r="A18975" s="32" t="s">
        <v>20724</v>
      </c>
      <c r="B18975" s="32" t="s">
        <v>153</v>
      </c>
      <c r="C18975">
        <f t="shared" si="296"/>
        <v>42324</v>
      </c>
    </row>
    <row r="18976" spans="1:3">
      <c r="A18976" s="32" t="s">
        <v>20725</v>
      </c>
      <c r="B18976" s="32" t="s">
        <v>153</v>
      </c>
      <c r="C18976">
        <f t="shared" si="296"/>
        <v>42325</v>
      </c>
    </row>
    <row r="18977" spans="1:3">
      <c r="A18977" s="32" t="s">
        <v>20726</v>
      </c>
      <c r="B18977" s="32" t="s">
        <v>153</v>
      </c>
      <c r="C18977">
        <f t="shared" si="296"/>
        <v>42326</v>
      </c>
    </row>
    <row r="18978" spans="1:3">
      <c r="A18978" s="32" t="s">
        <v>20727</v>
      </c>
      <c r="B18978" s="32" t="s">
        <v>153</v>
      </c>
      <c r="C18978">
        <f t="shared" si="296"/>
        <v>42327</v>
      </c>
    </row>
    <row r="18979" spans="1:3">
      <c r="A18979" s="32" t="s">
        <v>20728</v>
      </c>
      <c r="B18979" s="32" t="s">
        <v>153</v>
      </c>
      <c r="C18979">
        <f t="shared" si="296"/>
        <v>42328</v>
      </c>
    </row>
    <row r="18980" spans="1:3">
      <c r="A18980" s="32" t="s">
        <v>20729</v>
      </c>
      <c r="B18980" s="32" t="s">
        <v>153</v>
      </c>
      <c r="C18980">
        <f t="shared" si="296"/>
        <v>42330</v>
      </c>
    </row>
    <row r="18981" spans="1:3">
      <c r="A18981" s="32" t="s">
        <v>20730</v>
      </c>
      <c r="B18981" s="32" t="s">
        <v>153</v>
      </c>
      <c r="C18981">
        <f t="shared" si="296"/>
        <v>42332</v>
      </c>
    </row>
    <row r="18982" spans="1:3">
      <c r="A18982" s="32" t="s">
        <v>20731</v>
      </c>
      <c r="B18982" s="32" t="s">
        <v>153</v>
      </c>
      <c r="C18982">
        <f t="shared" si="296"/>
        <v>42333</v>
      </c>
    </row>
    <row r="18983" spans="1:3">
      <c r="A18983" s="32" t="s">
        <v>20732</v>
      </c>
      <c r="B18983" s="32" t="s">
        <v>153</v>
      </c>
      <c r="C18983">
        <f t="shared" si="296"/>
        <v>42334</v>
      </c>
    </row>
    <row r="18984" spans="1:3">
      <c r="A18984" s="32" t="s">
        <v>20733</v>
      </c>
      <c r="B18984" s="32" t="s">
        <v>153</v>
      </c>
      <c r="C18984">
        <f t="shared" si="296"/>
        <v>42337</v>
      </c>
    </row>
    <row r="18985" spans="1:3">
      <c r="A18985" s="32" t="s">
        <v>20734</v>
      </c>
      <c r="B18985" s="32" t="s">
        <v>153</v>
      </c>
      <c r="C18985">
        <f t="shared" si="296"/>
        <v>42338</v>
      </c>
    </row>
    <row r="18986" spans="1:3">
      <c r="A18986" s="32" t="s">
        <v>20735</v>
      </c>
      <c r="B18986" s="32" t="s">
        <v>153</v>
      </c>
      <c r="C18986">
        <f t="shared" si="296"/>
        <v>42339</v>
      </c>
    </row>
    <row r="18987" spans="1:3">
      <c r="A18987" s="32" t="s">
        <v>20736</v>
      </c>
      <c r="B18987" s="32" t="s">
        <v>153</v>
      </c>
      <c r="C18987">
        <f t="shared" si="296"/>
        <v>42343</v>
      </c>
    </row>
    <row r="18988" spans="1:3">
      <c r="A18988" s="32" t="s">
        <v>20737</v>
      </c>
      <c r="B18988" s="32" t="s">
        <v>153</v>
      </c>
      <c r="C18988">
        <f t="shared" si="296"/>
        <v>42344</v>
      </c>
    </row>
    <row r="18989" spans="1:3">
      <c r="A18989" s="32" t="s">
        <v>20738</v>
      </c>
      <c r="B18989" s="32" t="s">
        <v>153</v>
      </c>
      <c r="C18989">
        <f t="shared" si="296"/>
        <v>42345</v>
      </c>
    </row>
    <row r="18990" spans="1:3">
      <c r="A18990" s="32" t="s">
        <v>20739</v>
      </c>
      <c r="B18990" s="32" t="s">
        <v>153</v>
      </c>
      <c r="C18990">
        <f t="shared" si="296"/>
        <v>42347</v>
      </c>
    </row>
    <row r="18991" spans="1:3">
      <c r="A18991" s="32" t="s">
        <v>20740</v>
      </c>
      <c r="B18991" s="32" t="s">
        <v>153</v>
      </c>
      <c r="C18991">
        <f t="shared" si="296"/>
        <v>42348</v>
      </c>
    </row>
    <row r="18992" spans="1:3">
      <c r="A18992" s="32" t="s">
        <v>20741</v>
      </c>
      <c r="B18992" s="32" t="s">
        <v>153</v>
      </c>
      <c r="C18992">
        <f t="shared" si="296"/>
        <v>42349</v>
      </c>
    </row>
    <row r="18993" spans="1:3">
      <c r="A18993" s="32" t="s">
        <v>20742</v>
      </c>
      <c r="B18993" s="32" t="s">
        <v>153</v>
      </c>
      <c r="C18993">
        <f t="shared" si="296"/>
        <v>42350</v>
      </c>
    </row>
    <row r="18994" spans="1:3">
      <c r="A18994" s="32" t="s">
        <v>20743</v>
      </c>
      <c r="B18994" s="32" t="s">
        <v>153</v>
      </c>
      <c r="C18994">
        <f t="shared" si="296"/>
        <v>42351</v>
      </c>
    </row>
    <row r="18995" spans="1:3">
      <c r="A18995" s="32" t="s">
        <v>20744</v>
      </c>
      <c r="B18995" s="32" t="s">
        <v>153</v>
      </c>
      <c r="C18995">
        <f t="shared" si="296"/>
        <v>42352</v>
      </c>
    </row>
    <row r="18996" spans="1:3">
      <c r="A18996" s="32" t="s">
        <v>20745</v>
      </c>
      <c r="B18996" s="32" t="s">
        <v>153</v>
      </c>
      <c r="C18996">
        <f t="shared" si="296"/>
        <v>42354</v>
      </c>
    </row>
    <row r="18997" spans="1:3">
      <c r="A18997" s="32" t="s">
        <v>20746</v>
      </c>
      <c r="B18997" s="32" t="s">
        <v>153</v>
      </c>
      <c r="C18997">
        <f t="shared" si="296"/>
        <v>42355</v>
      </c>
    </row>
    <row r="18998" spans="1:3">
      <c r="A18998" s="32" t="s">
        <v>20747</v>
      </c>
      <c r="B18998" s="32" t="s">
        <v>153</v>
      </c>
      <c r="C18998">
        <f t="shared" si="296"/>
        <v>42356</v>
      </c>
    </row>
    <row r="18999" spans="1:3">
      <c r="A18999" s="32" t="s">
        <v>20748</v>
      </c>
      <c r="B18999" s="32" t="s">
        <v>153</v>
      </c>
      <c r="C18999">
        <f t="shared" si="296"/>
        <v>42358</v>
      </c>
    </row>
    <row r="19000" spans="1:3">
      <c r="A19000" s="32" t="s">
        <v>20749</v>
      </c>
      <c r="B19000" s="32" t="s">
        <v>153</v>
      </c>
      <c r="C19000">
        <f t="shared" si="296"/>
        <v>42361</v>
      </c>
    </row>
    <row r="19001" spans="1:3">
      <c r="A19001" s="32" t="s">
        <v>20750</v>
      </c>
      <c r="B19001" s="32" t="s">
        <v>153</v>
      </c>
      <c r="C19001">
        <f t="shared" si="296"/>
        <v>42364</v>
      </c>
    </row>
    <row r="19002" spans="1:3">
      <c r="A19002" s="32" t="s">
        <v>20751</v>
      </c>
      <c r="B19002" s="32" t="s">
        <v>153</v>
      </c>
      <c r="C19002">
        <f t="shared" si="296"/>
        <v>42365</v>
      </c>
    </row>
    <row r="19003" spans="1:3">
      <c r="A19003" s="32" t="s">
        <v>20752</v>
      </c>
      <c r="B19003" s="32" t="s">
        <v>153</v>
      </c>
      <c r="C19003">
        <f t="shared" si="296"/>
        <v>42366</v>
      </c>
    </row>
    <row r="19004" spans="1:3">
      <c r="A19004" s="32" t="s">
        <v>20753</v>
      </c>
      <c r="B19004" s="32" t="s">
        <v>153</v>
      </c>
      <c r="C19004">
        <f t="shared" si="296"/>
        <v>42367</v>
      </c>
    </row>
    <row r="19005" spans="1:3">
      <c r="A19005" s="32" t="s">
        <v>20754</v>
      </c>
      <c r="B19005" s="32" t="s">
        <v>153</v>
      </c>
      <c r="C19005">
        <f t="shared" si="296"/>
        <v>42368</v>
      </c>
    </row>
    <row r="19006" spans="1:3">
      <c r="A19006" s="32" t="s">
        <v>20755</v>
      </c>
      <c r="B19006" s="32" t="s">
        <v>153</v>
      </c>
      <c r="C19006">
        <f t="shared" si="296"/>
        <v>42369</v>
      </c>
    </row>
    <row r="19007" spans="1:3">
      <c r="A19007" s="32" t="s">
        <v>20756</v>
      </c>
      <c r="B19007" s="32" t="s">
        <v>153</v>
      </c>
      <c r="C19007">
        <f t="shared" si="296"/>
        <v>42370</v>
      </c>
    </row>
    <row r="19008" spans="1:3">
      <c r="A19008" s="32" t="s">
        <v>20757</v>
      </c>
      <c r="B19008" s="32" t="s">
        <v>153</v>
      </c>
      <c r="C19008">
        <f t="shared" si="296"/>
        <v>42371</v>
      </c>
    </row>
    <row r="19009" spans="1:3">
      <c r="A19009" s="32" t="s">
        <v>20758</v>
      </c>
      <c r="B19009" s="32" t="s">
        <v>153</v>
      </c>
      <c r="C19009">
        <f t="shared" si="296"/>
        <v>42372</v>
      </c>
    </row>
    <row r="19010" spans="1:3">
      <c r="A19010" s="32" t="s">
        <v>20759</v>
      </c>
      <c r="B19010" s="32" t="s">
        <v>153</v>
      </c>
      <c r="C19010">
        <f t="shared" ref="C19010:C19073" si="297">1*A19010</f>
        <v>42373</v>
      </c>
    </row>
    <row r="19011" spans="1:3">
      <c r="A19011" s="32" t="s">
        <v>20760</v>
      </c>
      <c r="B19011" s="32" t="s">
        <v>153</v>
      </c>
      <c r="C19011">
        <f t="shared" si="297"/>
        <v>42374</v>
      </c>
    </row>
    <row r="19012" spans="1:3">
      <c r="A19012" s="32" t="s">
        <v>20761</v>
      </c>
      <c r="B19012" s="32" t="s">
        <v>153</v>
      </c>
      <c r="C19012">
        <f t="shared" si="297"/>
        <v>42375</v>
      </c>
    </row>
    <row r="19013" spans="1:3">
      <c r="A19013" s="32" t="s">
        <v>20762</v>
      </c>
      <c r="B19013" s="32" t="s">
        <v>153</v>
      </c>
      <c r="C19013">
        <f t="shared" si="297"/>
        <v>42376</v>
      </c>
    </row>
    <row r="19014" spans="1:3">
      <c r="A19014" s="32" t="s">
        <v>20763</v>
      </c>
      <c r="B19014" s="32" t="s">
        <v>153</v>
      </c>
      <c r="C19014">
        <f t="shared" si="297"/>
        <v>42377</v>
      </c>
    </row>
    <row r="19015" spans="1:3">
      <c r="A19015" s="32" t="s">
        <v>20764</v>
      </c>
      <c r="B19015" s="32" t="s">
        <v>153</v>
      </c>
      <c r="C19015">
        <f t="shared" si="297"/>
        <v>42378</v>
      </c>
    </row>
    <row r="19016" spans="1:3">
      <c r="A19016" s="32" t="s">
        <v>20765</v>
      </c>
      <c r="B19016" s="32" t="s">
        <v>153</v>
      </c>
      <c r="C19016">
        <f t="shared" si="297"/>
        <v>42402</v>
      </c>
    </row>
    <row r="19017" spans="1:3">
      <c r="A19017" s="32" t="s">
        <v>20766</v>
      </c>
      <c r="B19017" s="32" t="s">
        <v>153</v>
      </c>
      <c r="C19017">
        <f t="shared" si="297"/>
        <v>42403</v>
      </c>
    </row>
    <row r="19018" spans="1:3">
      <c r="A19018" s="32" t="s">
        <v>20767</v>
      </c>
      <c r="B19018" s="32" t="s">
        <v>153</v>
      </c>
      <c r="C19018">
        <f t="shared" si="297"/>
        <v>42404</v>
      </c>
    </row>
    <row r="19019" spans="1:3">
      <c r="A19019" s="32" t="s">
        <v>20768</v>
      </c>
      <c r="B19019" s="32" t="s">
        <v>153</v>
      </c>
      <c r="C19019">
        <f t="shared" si="297"/>
        <v>42406</v>
      </c>
    </row>
    <row r="19020" spans="1:3">
      <c r="A19020" s="32" t="s">
        <v>20769</v>
      </c>
      <c r="B19020" s="32" t="s">
        <v>153</v>
      </c>
      <c r="C19020">
        <f t="shared" si="297"/>
        <v>42408</v>
      </c>
    </row>
    <row r="19021" spans="1:3">
      <c r="A19021" s="32" t="s">
        <v>20770</v>
      </c>
      <c r="B19021" s="32" t="s">
        <v>153</v>
      </c>
      <c r="C19021">
        <f t="shared" si="297"/>
        <v>42409</v>
      </c>
    </row>
    <row r="19022" spans="1:3">
      <c r="A19022" s="32" t="s">
        <v>20771</v>
      </c>
      <c r="B19022" s="32" t="s">
        <v>153</v>
      </c>
      <c r="C19022">
        <f t="shared" si="297"/>
        <v>42410</v>
      </c>
    </row>
    <row r="19023" spans="1:3">
      <c r="A19023" s="32" t="s">
        <v>20772</v>
      </c>
      <c r="B19023" s="32" t="s">
        <v>153</v>
      </c>
      <c r="C19023">
        <f t="shared" si="297"/>
        <v>42411</v>
      </c>
    </row>
    <row r="19024" spans="1:3">
      <c r="A19024" s="32" t="s">
        <v>20773</v>
      </c>
      <c r="B19024" s="32" t="s">
        <v>153</v>
      </c>
      <c r="C19024">
        <f t="shared" si="297"/>
        <v>42413</v>
      </c>
    </row>
    <row r="19025" spans="1:3">
      <c r="A19025" s="32" t="s">
        <v>20774</v>
      </c>
      <c r="B19025" s="32" t="s">
        <v>153</v>
      </c>
      <c r="C19025">
        <f t="shared" si="297"/>
        <v>42419</v>
      </c>
    </row>
    <row r="19026" spans="1:3">
      <c r="A19026" s="32" t="s">
        <v>20775</v>
      </c>
      <c r="B19026" s="32" t="s">
        <v>153</v>
      </c>
      <c r="C19026">
        <f t="shared" si="297"/>
        <v>42420</v>
      </c>
    </row>
    <row r="19027" spans="1:3">
      <c r="A19027" s="32" t="s">
        <v>20776</v>
      </c>
      <c r="B19027" s="32" t="s">
        <v>153</v>
      </c>
      <c r="C19027">
        <f t="shared" si="297"/>
        <v>42431</v>
      </c>
    </row>
    <row r="19028" spans="1:3">
      <c r="A19028" s="32" t="s">
        <v>20777</v>
      </c>
      <c r="B19028" s="32" t="s">
        <v>153</v>
      </c>
      <c r="C19028">
        <f t="shared" si="297"/>
        <v>42436</v>
      </c>
    </row>
    <row r="19029" spans="1:3">
      <c r="A19029" s="32" t="s">
        <v>20778</v>
      </c>
      <c r="B19029" s="32" t="s">
        <v>153</v>
      </c>
      <c r="C19029">
        <f t="shared" si="297"/>
        <v>42437</v>
      </c>
    </row>
    <row r="19030" spans="1:3">
      <c r="A19030" s="32" t="s">
        <v>20779</v>
      </c>
      <c r="B19030" s="32" t="s">
        <v>153</v>
      </c>
      <c r="C19030">
        <f t="shared" si="297"/>
        <v>42440</v>
      </c>
    </row>
    <row r="19031" spans="1:3">
      <c r="A19031" s="32" t="s">
        <v>20780</v>
      </c>
      <c r="B19031" s="32" t="s">
        <v>153</v>
      </c>
      <c r="C19031">
        <f t="shared" si="297"/>
        <v>42441</v>
      </c>
    </row>
    <row r="19032" spans="1:3">
      <c r="A19032" s="32" t="s">
        <v>20781</v>
      </c>
      <c r="B19032" s="32" t="s">
        <v>153</v>
      </c>
      <c r="C19032">
        <f t="shared" si="297"/>
        <v>42442</v>
      </c>
    </row>
    <row r="19033" spans="1:3">
      <c r="A19033" s="32" t="s">
        <v>20782</v>
      </c>
      <c r="B19033" s="32" t="s">
        <v>153</v>
      </c>
      <c r="C19033">
        <f t="shared" si="297"/>
        <v>42444</v>
      </c>
    </row>
    <row r="19034" spans="1:3">
      <c r="A19034" s="32" t="s">
        <v>20783</v>
      </c>
      <c r="B19034" s="32" t="s">
        <v>153</v>
      </c>
      <c r="C19034">
        <f t="shared" si="297"/>
        <v>42445</v>
      </c>
    </row>
    <row r="19035" spans="1:3">
      <c r="A19035" s="32" t="s">
        <v>20784</v>
      </c>
      <c r="B19035" s="32" t="s">
        <v>153</v>
      </c>
      <c r="C19035">
        <f t="shared" si="297"/>
        <v>42450</v>
      </c>
    </row>
    <row r="19036" spans="1:3">
      <c r="A19036" s="32" t="s">
        <v>20785</v>
      </c>
      <c r="B19036" s="32" t="s">
        <v>153</v>
      </c>
      <c r="C19036">
        <f t="shared" si="297"/>
        <v>42451</v>
      </c>
    </row>
    <row r="19037" spans="1:3">
      <c r="A19037" s="32" t="s">
        <v>20786</v>
      </c>
      <c r="B19037" s="32" t="s">
        <v>153</v>
      </c>
      <c r="C19037">
        <f t="shared" si="297"/>
        <v>42452</v>
      </c>
    </row>
    <row r="19038" spans="1:3">
      <c r="A19038" s="32" t="s">
        <v>20787</v>
      </c>
      <c r="B19038" s="32" t="s">
        <v>153</v>
      </c>
      <c r="C19038">
        <f t="shared" si="297"/>
        <v>42453</v>
      </c>
    </row>
    <row r="19039" spans="1:3">
      <c r="A19039" s="32" t="s">
        <v>20788</v>
      </c>
      <c r="B19039" s="32" t="s">
        <v>153</v>
      </c>
      <c r="C19039">
        <f t="shared" si="297"/>
        <v>42455</v>
      </c>
    </row>
    <row r="19040" spans="1:3">
      <c r="A19040" s="32" t="s">
        <v>20789</v>
      </c>
      <c r="B19040" s="32" t="s">
        <v>153</v>
      </c>
      <c r="C19040">
        <f t="shared" si="297"/>
        <v>42456</v>
      </c>
    </row>
    <row r="19041" spans="1:3">
      <c r="A19041" s="32" t="s">
        <v>20790</v>
      </c>
      <c r="B19041" s="32" t="s">
        <v>153</v>
      </c>
      <c r="C19041">
        <f t="shared" si="297"/>
        <v>42457</v>
      </c>
    </row>
    <row r="19042" spans="1:3">
      <c r="A19042" s="32" t="s">
        <v>20791</v>
      </c>
      <c r="B19042" s="32" t="s">
        <v>153</v>
      </c>
      <c r="C19042">
        <f t="shared" si="297"/>
        <v>42458</v>
      </c>
    </row>
    <row r="19043" spans="1:3">
      <c r="A19043" s="32" t="s">
        <v>20792</v>
      </c>
      <c r="B19043" s="32" t="s">
        <v>153</v>
      </c>
      <c r="C19043">
        <f t="shared" si="297"/>
        <v>42459</v>
      </c>
    </row>
    <row r="19044" spans="1:3">
      <c r="A19044" s="32" t="s">
        <v>20793</v>
      </c>
      <c r="B19044" s="32" t="s">
        <v>153</v>
      </c>
      <c r="C19044">
        <f t="shared" si="297"/>
        <v>42460</v>
      </c>
    </row>
    <row r="19045" spans="1:3">
      <c r="A19045" s="32" t="s">
        <v>20794</v>
      </c>
      <c r="B19045" s="32" t="s">
        <v>153</v>
      </c>
      <c r="C19045">
        <f t="shared" si="297"/>
        <v>42461</v>
      </c>
    </row>
    <row r="19046" spans="1:3">
      <c r="A19046" s="32" t="s">
        <v>20795</v>
      </c>
      <c r="B19046" s="32" t="s">
        <v>153</v>
      </c>
      <c r="C19046">
        <f t="shared" si="297"/>
        <v>42462</v>
      </c>
    </row>
    <row r="19047" spans="1:3">
      <c r="A19047" s="32" t="s">
        <v>20796</v>
      </c>
      <c r="B19047" s="32" t="s">
        <v>153</v>
      </c>
      <c r="C19047">
        <f t="shared" si="297"/>
        <v>42463</v>
      </c>
    </row>
    <row r="19048" spans="1:3">
      <c r="A19048" s="32" t="s">
        <v>20797</v>
      </c>
      <c r="B19048" s="32" t="s">
        <v>153</v>
      </c>
      <c r="C19048">
        <f t="shared" si="297"/>
        <v>42464</v>
      </c>
    </row>
    <row r="19049" spans="1:3">
      <c r="A19049" s="32" t="s">
        <v>20798</v>
      </c>
      <c r="B19049" s="32" t="s">
        <v>153</v>
      </c>
      <c r="C19049">
        <f t="shared" si="297"/>
        <v>42501</v>
      </c>
    </row>
    <row r="19050" spans="1:3">
      <c r="A19050" s="32" t="s">
        <v>20799</v>
      </c>
      <c r="B19050" s="32" t="s">
        <v>153</v>
      </c>
      <c r="C19050">
        <f t="shared" si="297"/>
        <v>42502</v>
      </c>
    </row>
    <row r="19051" spans="1:3">
      <c r="A19051" s="32" t="s">
        <v>20800</v>
      </c>
      <c r="B19051" s="32" t="s">
        <v>153</v>
      </c>
      <c r="C19051">
        <f t="shared" si="297"/>
        <v>42503</v>
      </c>
    </row>
    <row r="19052" spans="1:3">
      <c r="A19052" s="32" t="s">
        <v>20801</v>
      </c>
      <c r="B19052" s="32" t="s">
        <v>153</v>
      </c>
      <c r="C19052">
        <f t="shared" si="297"/>
        <v>42516</v>
      </c>
    </row>
    <row r="19053" spans="1:3">
      <c r="A19053" s="32" t="s">
        <v>20802</v>
      </c>
      <c r="B19053" s="32" t="s">
        <v>153</v>
      </c>
      <c r="C19053">
        <f t="shared" si="297"/>
        <v>42518</v>
      </c>
    </row>
    <row r="19054" spans="1:3">
      <c r="A19054" s="32" t="s">
        <v>20803</v>
      </c>
      <c r="B19054" s="32" t="s">
        <v>153</v>
      </c>
      <c r="C19054">
        <f t="shared" si="297"/>
        <v>42519</v>
      </c>
    </row>
    <row r="19055" spans="1:3">
      <c r="A19055" s="32" t="s">
        <v>20804</v>
      </c>
      <c r="B19055" s="32" t="s">
        <v>153</v>
      </c>
      <c r="C19055">
        <f t="shared" si="297"/>
        <v>42528</v>
      </c>
    </row>
    <row r="19056" spans="1:3">
      <c r="A19056" s="32" t="s">
        <v>20805</v>
      </c>
      <c r="B19056" s="32" t="s">
        <v>153</v>
      </c>
      <c r="C19056">
        <f t="shared" si="297"/>
        <v>42532</v>
      </c>
    </row>
    <row r="19057" spans="1:3">
      <c r="A19057" s="32" t="s">
        <v>20806</v>
      </c>
      <c r="B19057" s="32" t="s">
        <v>153</v>
      </c>
      <c r="C19057">
        <f t="shared" si="297"/>
        <v>42533</v>
      </c>
    </row>
    <row r="19058" spans="1:3">
      <c r="A19058" s="32" t="s">
        <v>20807</v>
      </c>
      <c r="B19058" s="32" t="s">
        <v>153</v>
      </c>
      <c r="C19058">
        <f t="shared" si="297"/>
        <v>42539</v>
      </c>
    </row>
    <row r="19059" spans="1:3">
      <c r="A19059" s="32" t="s">
        <v>20808</v>
      </c>
      <c r="B19059" s="32" t="s">
        <v>153</v>
      </c>
      <c r="C19059">
        <f t="shared" si="297"/>
        <v>42541</v>
      </c>
    </row>
    <row r="19060" spans="1:3">
      <c r="A19060" s="32" t="s">
        <v>20809</v>
      </c>
      <c r="B19060" s="32" t="s">
        <v>153</v>
      </c>
      <c r="C19060">
        <f t="shared" si="297"/>
        <v>42544</v>
      </c>
    </row>
    <row r="19061" spans="1:3">
      <c r="A19061" s="32" t="s">
        <v>20810</v>
      </c>
      <c r="B19061" s="32" t="s">
        <v>153</v>
      </c>
      <c r="C19061">
        <f t="shared" si="297"/>
        <v>42553</v>
      </c>
    </row>
    <row r="19062" spans="1:3">
      <c r="A19062" s="32" t="s">
        <v>20811</v>
      </c>
      <c r="B19062" s="32" t="s">
        <v>153</v>
      </c>
      <c r="C19062">
        <f t="shared" si="297"/>
        <v>42554</v>
      </c>
    </row>
    <row r="19063" spans="1:3">
      <c r="A19063" s="32" t="s">
        <v>20812</v>
      </c>
      <c r="B19063" s="32" t="s">
        <v>153</v>
      </c>
      <c r="C19063">
        <f t="shared" si="297"/>
        <v>42555</v>
      </c>
    </row>
    <row r="19064" spans="1:3">
      <c r="A19064" s="32" t="s">
        <v>20813</v>
      </c>
      <c r="B19064" s="32" t="s">
        <v>153</v>
      </c>
      <c r="C19064">
        <f t="shared" si="297"/>
        <v>42558</v>
      </c>
    </row>
    <row r="19065" spans="1:3">
      <c r="A19065" s="32" t="s">
        <v>20814</v>
      </c>
      <c r="B19065" s="32" t="s">
        <v>153</v>
      </c>
      <c r="C19065">
        <f t="shared" si="297"/>
        <v>42563</v>
      </c>
    </row>
    <row r="19066" spans="1:3">
      <c r="A19066" s="32" t="s">
        <v>20815</v>
      </c>
      <c r="B19066" s="32" t="s">
        <v>153</v>
      </c>
      <c r="C19066">
        <f t="shared" si="297"/>
        <v>42564</v>
      </c>
    </row>
    <row r="19067" spans="1:3">
      <c r="A19067" s="32" t="s">
        <v>20816</v>
      </c>
      <c r="B19067" s="32" t="s">
        <v>153</v>
      </c>
      <c r="C19067">
        <f t="shared" si="297"/>
        <v>42565</v>
      </c>
    </row>
    <row r="19068" spans="1:3">
      <c r="A19068" s="32" t="s">
        <v>20817</v>
      </c>
      <c r="B19068" s="32" t="s">
        <v>153</v>
      </c>
      <c r="C19068">
        <f t="shared" si="297"/>
        <v>42566</v>
      </c>
    </row>
    <row r="19069" spans="1:3">
      <c r="A19069" s="32" t="s">
        <v>20818</v>
      </c>
      <c r="B19069" s="32" t="s">
        <v>153</v>
      </c>
      <c r="C19069">
        <f t="shared" si="297"/>
        <v>42567</v>
      </c>
    </row>
    <row r="19070" spans="1:3">
      <c r="A19070" s="32" t="s">
        <v>20819</v>
      </c>
      <c r="B19070" s="32" t="s">
        <v>153</v>
      </c>
      <c r="C19070">
        <f t="shared" si="297"/>
        <v>42602</v>
      </c>
    </row>
    <row r="19071" spans="1:3">
      <c r="A19071" s="32" t="s">
        <v>20820</v>
      </c>
      <c r="B19071" s="32" t="s">
        <v>153</v>
      </c>
      <c r="C19071">
        <f t="shared" si="297"/>
        <v>42603</v>
      </c>
    </row>
    <row r="19072" spans="1:3">
      <c r="A19072" s="32" t="s">
        <v>20821</v>
      </c>
      <c r="B19072" s="32" t="s">
        <v>153</v>
      </c>
      <c r="C19072">
        <f t="shared" si="297"/>
        <v>42607</v>
      </c>
    </row>
    <row r="19073" spans="1:3">
      <c r="A19073" s="32" t="s">
        <v>20822</v>
      </c>
      <c r="B19073" s="32" t="s">
        <v>153</v>
      </c>
      <c r="C19073">
        <f t="shared" si="297"/>
        <v>42611</v>
      </c>
    </row>
    <row r="19074" spans="1:3">
      <c r="A19074" s="32" t="s">
        <v>20823</v>
      </c>
      <c r="B19074" s="32" t="s">
        <v>153</v>
      </c>
      <c r="C19074">
        <f t="shared" ref="C19074:C19137" si="298">1*A19074</f>
        <v>42613</v>
      </c>
    </row>
    <row r="19075" spans="1:3">
      <c r="A19075" s="32" t="s">
        <v>20824</v>
      </c>
      <c r="B19075" s="32" t="s">
        <v>153</v>
      </c>
      <c r="C19075">
        <f t="shared" si="298"/>
        <v>42618</v>
      </c>
    </row>
    <row r="19076" spans="1:3">
      <c r="A19076" s="32" t="s">
        <v>20825</v>
      </c>
      <c r="B19076" s="32" t="s">
        <v>153</v>
      </c>
      <c r="C19076">
        <f t="shared" si="298"/>
        <v>42629</v>
      </c>
    </row>
    <row r="19077" spans="1:3">
      <c r="A19077" s="32" t="s">
        <v>20826</v>
      </c>
      <c r="B19077" s="32" t="s">
        <v>153</v>
      </c>
      <c r="C19077">
        <f t="shared" si="298"/>
        <v>42631</v>
      </c>
    </row>
    <row r="19078" spans="1:3">
      <c r="A19078" s="32" t="s">
        <v>20827</v>
      </c>
      <c r="B19078" s="32" t="s">
        <v>153</v>
      </c>
      <c r="C19078">
        <f t="shared" si="298"/>
        <v>42632</v>
      </c>
    </row>
    <row r="19079" spans="1:3">
      <c r="A19079" s="32" t="s">
        <v>20828</v>
      </c>
      <c r="B19079" s="32" t="s">
        <v>153</v>
      </c>
      <c r="C19079">
        <f t="shared" si="298"/>
        <v>42633</v>
      </c>
    </row>
    <row r="19080" spans="1:3">
      <c r="A19080" s="32" t="s">
        <v>20829</v>
      </c>
      <c r="B19080" s="32" t="s">
        <v>153</v>
      </c>
      <c r="C19080">
        <f t="shared" si="298"/>
        <v>42634</v>
      </c>
    </row>
    <row r="19081" spans="1:3">
      <c r="A19081" s="32" t="s">
        <v>20830</v>
      </c>
      <c r="B19081" s="32" t="s">
        <v>153</v>
      </c>
      <c r="C19081">
        <f t="shared" si="298"/>
        <v>42635</v>
      </c>
    </row>
    <row r="19082" spans="1:3">
      <c r="A19082" s="32" t="s">
        <v>20831</v>
      </c>
      <c r="B19082" s="32" t="s">
        <v>153</v>
      </c>
      <c r="C19082">
        <f t="shared" si="298"/>
        <v>42638</v>
      </c>
    </row>
    <row r="19083" spans="1:3">
      <c r="A19083" s="32" t="s">
        <v>20832</v>
      </c>
      <c r="B19083" s="32" t="s">
        <v>153</v>
      </c>
      <c r="C19083">
        <f t="shared" si="298"/>
        <v>42640</v>
      </c>
    </row>
    <row r="19084" spans="1:3">
      <c r="A19084" s="32" t="s">
        <v>20833</v>
      </c>
      <c r="B19084" s="32" t="s">
        <v>153</v>
      </c>
      <c r="C19084">
        <f t="shared" si="298"/>
        <v>42642</v>
      </c>
    </row>
    <row r="19085" spans="1:3">
      <c r="A19085" s="32" t="s">
        <v>20834</v>
      </c>
      <c r="B19085" s="32" t="s">
        <v>153</v>
      </c>
      <c r="C19085">
        <f t="shared" si="298"/>
        <v>42643</v>
      </c>
    </row>
    <row r="19086" spans="1:3">
      <c r="A19086" s="32" t="s">
        <v>20835</v>
      </c>
      <c r="B19086" s="32" t="s">
        <v>153</v>
      </c>
      <c r="C19086">
        <f t="shared" si="298"/>
        <v>42647</v>
      </c>
    </row>
    <row r="19087" spans="1:3">
      <c r="A19087" s="32" t="s">
        <v>20836</v>
      </c>
      <c r="B19087" s="32" t="s">
        <v>153</v>
      </c>
      <c r="C19087">
        <f t="shared" si="298"/>
        <v>42648</v>
      </c>
    </row>
    <row r="19088" spans="1:3">
      <c r="A19088" s="32" t="s">
        <v>20837</v>
      </c>
      <c r="B19088" s="32" t="s">
        <v>153</v>
      </c>
      <c r="C19088">
        <f t="shared" si="298"/>
        <v>42649</v>
      </c>
    </row>
    <row r="19089" spans="1:3">
      <c r="A19089" s="32" t="s">
        <v>20838</v>
      </c>
      <c r="B19089" s="32" t="s">
        <v>153</v>
      </c>
      <c r="C19089">
        <f t="shared" si="298"/>
        <v>42653</v>
      </c>
    </row>
    <row r="19090" spans="1:3">
      <c r="A19090" s="32" t="s">
        <v>20839</v>
      </c>
      <c r="B19090" s="32" t="s">
        <v>153</v>
      </c>
      <c r="C19090">
        <f t="shared" si="298"/>
        <v>42655</v>
      </c>
    </row>
    <row r="19091" spans="1:3">
      <c r="A19091" s="32" t="s">
        <v>20033</v>
      </c>
      <c r="B19091" s="32" t="s">
        <v>153</v>
      </c>
      <c r="C19091">
        <f t="shared" si="298"/>
        <v>42701</v>
      </c>
    </row>
    <row r="19092" spans="1:3">
      <c r="A19092" s="32" t="s">
        <v>20034</v>
      </c>
      <c r="B19092" s="32" t="s">
        <v>153</v>
      </c>
      <c r="C19092">
        <f t="shared" si="298"/>
        <v>42702</v>
      </c>
    </row>
    <row r="19093" spans="1:3">
      <c r="A19093" s="32" t="s">
        <v>20840</v>
      </c>
      <c r="B19093" s="32" t="s">
        <v>153</v>
      </c>
      <c r="C19093">
        <f t="shared" si="298"/>
        <v>42711</v>
      </c>
    </row>
    <row r="19094" spans="1:3">
      <c r="A19094" s="32" t="s">
        <v>20841</v>
      </c>
      <c r="B19094" s="32" t="s">
        <v>153</v>
      </c>
      <c r="C19094">
        <f t="shared" si="298"/>
        <v>42712</v>
      </c>
    </row>
    <row r="19095" spans="1:3">
      <c r="A19095" s="32" t="s">
        <v>20842</v>
      </c>
      <c r="B19095" s="32" t="s">
        <v>153</v>
      </c>
      <c r="C19095">
        <f t="shared" si="298"/>
        <v>42713</v>
      </c>
    </row>
    <row r="19096" spans="1:3">
      <c r="A19096" s="32" t="s">
        <v>20843</v>
      </c>
      <c r="B19096" s="32" t="s">
        <v>153</v>
      </c>
      <c r="C19096">
        <f t="shared" si="298"/>
        <v>42715</v>
      </c>
    </row>
    <row r="19097" spans="1:3">
      <c r="A19097" s="32" t="s">
        <v>20035</v>
      </c>
      <c r="B19097" s="32" t="s">
        <v>153</v>
      </c>
      <c r="C19097">
        <f t="shared" si="298"/>
        <v>42716</v>
      </c>
    </row>
    <row r="19098" spans="1:3">
      <c r="A19098" s="32" t="s">
        <v>20844</v>
      </c>
      <c r="B19098" s="32" t="s">
        <v>153</v>
      </c>
      <c r="C19098">
        <f t="shared" si="298"/>
        <v>42717</v>
      </c>
    </row>
    <row r="19099" spans="1:3">
      <c r="A19099" s="32" t="s">
        <v>20845</v>
      </c>
      <c r="B19099" s="32" t="s">
        <v>153</v>
      </c>
      <c r="C19099">
        <f t="shared" si="298"/>
        <v>42718</v>
      </c>
    </row>
    <row r="19100" spans="1:3">
      <c r="A19100" s="32" t="s">
        <v>20846</v>
      </c>
      <c r="B19100" s="32" t="s">
        <v>153</v>
      </c>
      <c r="C19100">
        <f t="shared" si="298"/>
        <v>42719</v>
      </c>
    </row>
    <row r="19101" spans="1:3">
      <c r="A19101" s="32" t="s">
        <v>20847</v>
      </c>
      <c r="B19101" s="32" t="s">
        <v>153</v>
      </c>
      <c r="C19101">
        <f t="shared" si="298"/>
        <v>42720</v>
      </c>
    </row>
    <row r="19102" spans="1:3">
      <c r="A19102" s="32" t="s">
        <v>20848</v>
      </c>
      <c r="B19102" s="32" t="s">
        <v>153</v>
      </c>
      <c r="C19102">
        <f t="shared" si="298"/>
        <v>42721</v>
      </c>
    </row>
    <row r="19103" spans="1:3">
      <c r="A19103" s="32" t="s">
        <v>20849</v>
      </c>
      <c r="B19103" s="32" t="s">
        <v>153</v>
      </c>
      <c r="C19103">
        <f t="shared" si="298"/>
        <v>42722</v>
      </c>
    </row>
    <row r="19104" spans="1:3">
      <c r="A19104" s="32" t="s">
        <v>20850</v>
      </c>
      <c r="B19104" s="32" t="s">
        <v>153</v>
      </c>
      <c r="C19104">
        <f t="shared" si="298"/>
        <v>42723</v>
      </c>
    </row>
    <row r="19105" spans="1:3">
      <c r="A19105" s="32" t="s">
        <v>20036</v>
      </c>
      <c r="B19105" s="32" t="s">
        <v>153</v>
      </c>
      <c r="C19105">
        <f t="shared" si="298"/>
        <v>42724</v>
      </c>
    </row>
    <row r="19106" spans="1:3">
      <c r="A19106" s="32" t="s">
        <v>20068</v>
      </c>
      <c r="B19106" s="32" t="s">
        <v>153</v>
      </c>
      <c r="C19106">
        <f t="shared" si="298"/>
        <v>42726</v>
      </c>
    </row>
    <row r="19107" spans="1:3">
      <c r="A19107" s="32" t="s">
        <v>20851</v>
      </c>
      <c r="B19107" s="32" t="s">
        <v>153</v>
      </c>
      <c r="C19107">
        <f t="shared" si="298"/>
        <v>42728</v>
      </c>
    </row>
    <row r="19108" spans="1:3">
      <c r="A19108" s="32" t="s">
        <v>20852</v>
      </c>
      <c r="B19108" s="32" t="s">
        <v>153</v>
      </c>
      <c r="C19108">
        <f t="shared" si="298"/>
        <v>42729</v>
      </c>
    </row>
    <row r="19109" spans="1:3">
      <c r="A19109" s="32" t="s">
        <v>20853</v>
      </c>
      <c r="B19109" s="32" t="s">
        <v>153</v>
      </c>
      <c r="C19109">
        <f t="shared" si="298"/>
        <v>42730</v>
      </c>
    </row>
    <row r="19110" spans="1:3">
      <c r="A19110" s="32" t="s">
        <v>20854</v>
      </c>
      <c r="B19110" s="32" t="s">
        <v>153</v>
      </c>
      <c r="C19110">
        <f t="shared" si="298"/>
        <v>42731</v>
      </c>
    </row>
    <row r="19111" spans="1:3">
      <c r="A19111" s="32" t="s">
        <v>20037</v>
      </c>
      <c r="B19111" s="32" t="s">
        <v>153</v>
      </c>
      <c r="C19111">
        <f t="shared" si="298"/>
        <v>42732</v>
      </c>
    </row>
    <row r="19112" spans="1:3">
      <c r="A19112" s="32" t="s">
        <v>20855</v>
      </c>
      <c r="B19112" s="32" t="s">
        <v>153</v>
      </c>
      <c r="C19112">
        <f t="shared" si="298"/>
        <v>42733</v>
      </c>
    </row>
    <row r="19113" spans="1:3">
      <c r="A19113" s="32" t="s">
        <v>20856</v>
      </c>
      <c r="B19113" s="32" t="s">
        <v>153</v>
      </c>
      <c r="C19113">
        <f t="shared" si="298"/>
        <v>42735</v>
      </c>
    </row>
    <row r="19114" spans="1:3">
      <c r="A19114" s="32" t="s">
        <v>20857</v>
      </c>
      <c r="B19114" s="32" t="s">
        <v>153</v>
      </c>
      <c r="C19114">
        <f t="shared" si="298"/>
        <v>42736</v>
      </c>
    </row>
    <row r="19115" spans="1:3">
      <c r="A19115" s="32" t="s">
        <v>20038</v>
      </c>
      <c r="B19115" s="32" t="s">
        <v>153</v>
      </c>
      <c r="C19115">
        <f t="shared" si="298"/>
        <v>42740</v>
      </c>
    </row>
    <row r="19116" spans="1:3">
      <c r="A19116" s="32" t="s">
        <v>20858</v>
      </c>
      <c r="B19116" s="32" t="s">
        <v>153</v>
      </c>
      <c r="C19116">
        <f t="shared" si="298"/>
        <v>42741</v>
      </c>
    </row>
    <row r="19117" spans="1:3">
      <c r="A19117" s="32" t="s">
        <v>20859</v>
      </c>
      <c r="B19117" s="32" t="s">
        <v>153</v>
      </c>
      <c r="C19117">
        <f t="shared" si="298"/>
        <v>42742</v>
      </c>
    </row>
    <row r="19118" spans="1:3">
      <c r="A19118" s="32" t="s">
        <v>20860</v>
      </c>
      <c r="B19118" s="32" t="s">
        <v>153</v>
      </c>
      <c r="C19118">
        <f t="shared" si="298"/>
        <v>42743</v>
      </c>
    </row>
    <row r="19119" spans="1:3">
      <c r="A19119" s="32" t="s">
        <v>20861</v>
      </c>
      <c r="B19119" s="32" t="s">
        <v>153</v>
      </c>
      <c r="C19119">
        <f t="shared" si="298"/>
        <v>42746</v>
      </c>
    </row>
    <row r="19120" spans="1:3">
      <c r="A19120" s="32" t="s">
        <v>20039</v>
      </c>
      <c r="B19120" s="32" t="s">
        <v>153</v>
      </c>
      <c r="C19120">
        <f t="shared" si="298"/>
        <v>42748</v>
      </c>
    </row>
    <row r="19121" spans="1:3">
      <c r="A19121" s="32" t="s">
        <v>20069</v>
      </c>
      <c r="B19121" s="32" t="s">
        <v>153</v>
      </c>
      <c r="C19121">
        <f t="shared" si="298"/>
        <v>42749</v>
      </c>
    </row>
    <row r="19122" spans="1:3">
      <c r="A19122" s="32" t="s">
        <v>20862</v>
      </c>
      <c r="B19122" s="32" t="s">
        <v>153</v>
      </c>
      <c r="C19122">
        <f t="shared" si="298"/>
        <v>42753</v>
      </c>
    </row>
    <row r="19123" spans="1:3">
      <c r="A19123" s="32" t="s">
        <v>20070</v>
      </c>
      <c r="B19123" s="32" t="s">
        <v>153</v>
      </c>
      <c r="C19123">
        <f t="shared" si="298"/>
        <v>42754</v>
      </c>
    </row>
    <row r="19124" spans="1:3">
      <c r="A19124" s="32" t="s">
        <v>20863</v>
      </c>
      <c r="B19124" s="32" t="s">
        <v>153</v>
      </c>
      <c r="C19124">
        <f t="shared" si="298"/>
        <v>42755</v>
      </c>
    </row>
    <row r="19125" spans="1:3">
      <c r="A19125" s="32" t="s">
        <v>20040</v>
      </c>
      <c r="B19125" s="32" t="s">
        <v>153</v>
      </c>
      <c r="C19125">
        <f t="shared" si="298"/>
        <v>42757</v>
      </c>
    </row>
    <row r="19126" spans="1:3">
      <c r="A19126" s="32" t="s">
        <v>20864</v>
      </c>
      <c r="B19126" s="32" t="s">
        <v>153</v>
      </c>
      <c r="C19126">
        <f t="shared" si="298"/>
        <v>42758</v>
      </c>
    </row>
    <row r="19127" spans="1:3">
      <c r="A19127" s="32" t="s">
        <v>20865</v>
      </c>
      <c r="B19127" s="32" t="s">
        <v>153</v>
      </c>
      <c r="C19127">
        <f t="shared" si="298"/>
        <v>42759</v>
      </c>
    </row>
    <row r="19128" spans="1:3">
      <c r="A19128" s="32" t="s">
        <v>20866</v>
      </c>
      <c r="B19128" s="32" t="s">
        <v>153</v>
      </c>
      <c r="C19128">
        <f t="shared" si="298"/>
        <v>42761</v>
      </c>
    </row>
    <row r="19129" spans="1:3">
      <c r="A19129" s="32" t="s">
        <v>20867</v>
      </c>
      <c r="B19129" s="32" t="s">
        <v>153</v>
      </c>
      <c r="C19129">
        <f t="shared" si="298"/>
        <v>42762</v>
      </c>
    </row>
    <row r="19130" spans="1:3">
      <c r="A19130" s="32" t="s">
        <v>20041</v>
      </c>
      <c r="B19130" s="32" t="s">
        <v>153</v>
      </c>
      <c r="C19130">
        <f t="shared" si="298"/>
        <v>42764</v>
      </c>
    </row>
    <row r="19131" spans="1:3">
      <c r="A19131" s="32" t="s">
        <v>20868</v>
      </c>
      <c r="B19131" s="32" t="s">
        <v>153</v>
      </c>
      <c r="C19131">
        <f t="shared" si="298"/>
        <v>42765</v>
      </c>
    </row>
    <row r="19132" spans="1:3">
      <c r="A19132" s="32" t="s">
        <v>20869</v>
      </c>
      <c r="B19132" s="32" t="s">
        <v>153</v>
      </c>
      <c r="C19132">
        <f t="shared" si="298"/>
        <v>42766</v>
      </c>
    </row>
    <row r="19133" spans="1:3">
      <c r="A19133" s="32" t="s">
        <v>20870</v>
      </c>
      <c r="B19133" s="32" t="s">
        <v>153</v>
      </c>
      <c r="C19133">
        <f t="shared" si="298"/>
        <v>42772</v>
      </c>
    </row>
    <row r="19134" spans="1:3">
      <c r="A19134" s="32" t="s">
        <v>20042</v>
      </c>
      <c r="B19134" s="32" t="s">
        <v>153</v>
      </c>
      <c r="C19134">
        <f t="shared" si="298"/>
        <v>42776</v>
      </c>
    </row>
    <row r="19135" spans="1:3">
      <c r="A19135" s="32" t="s">
        <v>20871</v>
      </c>
      <c r="B19135" s="32" t="s">
        <v>153</v>
      </c>
      <c r="C19135">
        <f t="shared" si="298"/>
        <v>42779</v>
      </c>
    </row>
    <row r="19136" spans="1:3">
      <c r="A19136" s="32" t="s">
        <v>20872</v>
      </c>
      <c r="B19136" s="32" t="s">
        <v>153</v>
      </c>
      <c r="C19136">
        <f t="shared" si="298"/>
        <v>42780</v>
      </c>
    </row>
    <row r="19137" spans="1:3">
      <c r="A19137" s="32" t="s">
        <v>20873</v>
      </c>
      <c r="B19137" s="32" t="s">
        <v>153</v>
      </c>
      <c r="C19137">
        <f t="shared" si="298"/>
        <v>42782</v>
      </c>
    </row>
    <row r="19138" spans="1:3">
      <c r="A19138" s="32" t="s">
        <v>20874</v>
      </c>
      <c r="B19138" s="32" t="s">
        <v>153</v>
      </c>
      <c r="C19138">
        <f t="shared" ref="C19138:C19201" si="299">1*A19138</f>
        <v>42783</v>
      </c>
    </row>
    <row r="19139" spans="1:3">
      <c r="A19139" s="32" t="s">
        <v>20043</v>
      </c>
      <c r="B19139" s="32" t="s">
        <v>153</v>
      </c>
      <c r="C19139">
        <f t="shared" si="299"/>
        <v>42784</v>
      </c>
    </row>
    <row r="19140" spans="1:3">
      <c r="A19140" s="32" t="s">
        <v>20875</v>
      </c>
      <c r="B19140" s="32" t="s">
        <v>153</v>
      </c>
      <c r="C19140">
        <f t="shared" si="299"/>
        <v>42785</v>
      </c>
    </row>
    <row r="19141" spans="1:3">
      <c r="A19141" s="32" t="s">
        <v>20876</v>
      </c>
      <c r="B19141" s="32" t="s">
        <v>153</v>
      </c>
      <c r="C19141">
        <f t="shared" si="299"/>
        <v>42786</v>
      </c>
    </row>
    <row r="19142" spans="1:3">
      <c r="A19142" s="32" t="s">
        <v>20044</v>
      </c>
      <c r="B19142" s="32" t="s">
        <v>153</v>
      </c>
      <c r="C19142">
        <f t="shared" si="299"/>
        <v>42788</v>
      </c>
    </row>
    <row r="19143" spans="1:3">
      <c r="A19143" s="32" t="s">
        <v>32176</v>
      </c>
      <c r="B19143" s="32" t="s">
        <v>171</v>
      </c>
      <c r="C19143">
        <f t="shared" si="299"/>
        <v>43001</v>
      </c>
    </row>
    <row r="19144" spans="1:3">
      <c r="A19144" s="32" t="s">
        <v>31190</v>
      </c>
      <c r="B19144" s="32" t="s">
        <v>171</v>
      </c>
      <c r="C19144">
        <f t="shared" si="299"/>
        <v>43002</v>
      </c>
    </row>
    <row r="19145" spans="1:3">
      <c r="A19145" s="32" t="s">
        <v>31767</v>
      </c>
      <c r="B19145" s="32" t="s">
        <v>171</v>
      </c>
      <c r="C19145">
        <f t="shared" si="299"/>
        <v>43003</v>
      </c>
    </row>
    <row r="19146" spans="1:3">
      <c r="A19146" s="32" t="s">
        <v>31191</v>
      </c>
      <c r="B19146" s="32" t="s">
        <v>171</v>
      </c>
      <c r="C19146">
        <f t="shared" si="299"/>
        <v>43004</v>
      </c>
    </row>
    <row r="19147" spans="1:3">
      <c r="A19147" s="32" t="s">
        <v>31768</v>
      </c>
      <c r="B19147" s="32" t="s">
        <v>171</v>
      </c>
      <c r="C19147">
        <f t="shared" si="299"/>
        <v>43005</v>
      </c>
    </row>
    <row r="19148" spans="1:3">
      <c r="A19148" s="32" t="s">
        <v>32177</v>
      </c>
      <c r="B19148" s="32" t="s">
        <v>171</v>
      </c>
      <c r="C19148">
        <f t="shared" si="299"/>
        <v>43006</v>
      </c>
    </row>
    <row r="19149" spans="1:3">
      <c r="A19149" s="32" t="s">
        <v>31192</v>
      </c>
      <c r="B19149" s="32" t="s">
        <v>171</v>
      </c>
      <c r="C19149">
        <f t="shared" si="299"/>
        <v>43007</v>
      </c>
    </row>
    <row r="19150" spans="1:3">
      <c r="A19150" s="32" t="s">
        <v>31769</v>
      </c>
      <c r="B19150" s="32" t="s">
        <v>171</v>
      </c>
      <c r="C19150">
        <f t="shared" si="299"/>
        <v>43008</v>
      </c>
    </row>
    <row r="19151" spans="1:3">
      <c r="A19151" s="32" t="s">
        <v>31193</v>
      </c>
      <c r="B19151" s="32" t="s">
        <v>171</v>
      </c>
      <c r="C19151">
        <f t="shared" si="299"/>
        <v>43009</v>
      </c>
    </row>
    <row r="19152" spans="1:3">
      <c r="A19152" s="32" t="s">
        <v>31194</v>
      </c>
      <c r="B19152" s="32" t="s">
        <v>171</v>
      </c>
      <c r="C19152">
        <f t="shared" si="299"/>
        <v>43010</v>
      </c>
    </row>
    <row r="19153" spans="1:3">
      <c r="A19153" s="32" t="s">
        <v>31770</v>
      </c>
      <c r="B19153" s="32" t="s">
        <v>171</v>
      </c>
      <c r="C19153">
        <f t="shared" si="299"/>
        <v>43011</v>
      </c>
    </row>
    <row r="19154" spans="1:3">
      <c r="A19154" s="32" t="s">
        <v>31771</v>
      </c>
      <c r="B19154" s="32" t="s">
        <v>171</v>
      </c>
      <c r="C19154">
        <f t="shared" si="299"/>
        <v>43013</v>
      </c>
    </row>
    <row r="19155" spans="1:3">
      <c r="A19155" s="32" t="s">
        <v>31772</v>
      </c>
      <c r="B19155" s="32" t="s">
        <v>171</v>
      </c>
      <c r="C19155">
        <f t="shared" si="299"/>
        <v>43014</v>
      </c>
    </row>
    <row r="19156" spans="1:3">
      <c r="A19156" s="32" t="s">
        <v>31195</v>
      </c>
      <c r="B19156" s="32" t="s">
        <v>171</v>
      </c>
      <c r="C19156">
        <f t="shared" si="299"/>
        <v>43015</v>
      </c>
    </row>
    <row r="19157" spans="1:3">
      <c r="A19157" s="32" t="s">
        <v>31196</v>
      </c>
      <c r="B19157" s="32" t="s">
        <v>171</v>
      </c>
      <c r="C19157">
        <f t="shared" si="299"/>
        <v>43016</v>
      </c>
    </row>
    <row r="19158" spans="1:3">
      <c r="A19158" s="32" t="s">
        <v>31197</v>
      </c>
      <c r="B19158" s="32" t="s">
        <v>171</v>
      </c>
      <c r="C19158">
        <f t="shared" si="299"/>
        <v>43017</v>
      </c>
    </row>
    <row r="19159" spans="1:3">
      <c r="A19159" s="32" t="s">
        <v>31198</v>
      </c>
      <c r="B19159" s="32" t="s">
        <v>171</v>
      </c>
      <c r="C19159">
        <f t="shared" si="299"/>
        <v>43018</v>
      </c>
    </row>
    <row r="19160" spans="1:3">
      <c r="A19160" s="32" t="s">
        <v>31773</v>
      </c>
      <c r="B19160" s="32" t="s">
        <v>171</v>
      </c>
      <c r="C19160">
        <f t="shared" si="299"/>
        <v>43019</v>
      </c>
    </row>
    <row r="19161" spans="1:3">
      <c r="A19161" s="32" t="s">
        <v>32178</v>
      </c>
      <c r="B19161" s="32" t="s">
        <v>171</v>
      </c>
      <c r="C19161">
        <f t="shared" si="299"/>
        <v>43021</v>
      </c>
    </row>
    <row r="19162" spans="1:3">
      <c r="A19162" s="32" t="s">
        <v>31774</v>
      </c>
      <c r="B19162" s="32" t="s">
        <v>171</v>
      </c>
      <c r="C19162">
        <f t="shared" si="299"/>
        <v>43022</v>
      </c>
    </row>
    <row r="19163" spans="1:3">
      <c r="A19163" s="32" t="s">
        <v>31199</v>
      </c>
      <c r="B19163" s="32" t="s">
        <v>171</v>
      </c>
      <c r="C19163">
        <f t="shared" si="299"/>
        <v>43023</v>
      </c>
    </row>
    <row r="19164" spans="1:3">
      <c r="A19164" s="32" t="s">
        <v>31200</v>
      </c>
      <c r="B19164" s="32" t="s">
        <v>171</v>
      </c>
      <c r="C19164">
        <f t="shared" si="299"/>
        <v>43025</v>
      </c>
    </row>
    <row r="19165" spans="1:3">
      <c r="A19165" s="32" t="s">
        <v>31201</v>
      </c>
      <c r="B19165" s="32" t="s">
        <v>171</v>
      </c>
      <c r="C19165">
        <f t="shared" si="299"/>
        <v>43026</v>
      </c>
    </row>
    <row r="19166" spans="1:3">
      <c r="A19166" s="32" t="s">
        <v>31775</v>
      </c>
      <c r="B19166" s="32" t="s">
        <v>171</v>
      </c>
      <c r="C19166">
        <f t="shared" si="299"/>
        <v>43027</v>
      </c>
    </row>
    <row r="19167" spans="1:3">
      <c r="A19167" s="32" t="s">
        <v>31776</v>
      </c>
      <c r="B19167" s="32" t="s">
        <v>171</v>
      </c>
      <c r="C19167">
        <f t="shared" si="299"/>
        <v>43028</v>
      </c>
    </row>
    <row r="19168" spans="1:3">
      <c r="A19168" s="32" t="s">
        <v>32179</v>
      </c>
      <c r="B19168" s="32" t="s">
        <v>171</v>
      </c>
      <c r="C19168">
        <f t="shared" si="299"/>
        <v>43029</v>
      </c>
    </row>
    <row r="19169" spans="1:3">
      <c r="A19169" s="32" t="s">
        <v>31202</v>
      </c>
      <c r="B19169" s="32" t="s">
        <v>171</v>
      </c>
      <c r="C19169">
        <f t="shared" si="299"/>
        <v>43030</v>
      </c>
    </row>
    <row r="19170" spans="1:3">
      <c r="A19170" s="32" t="s">
        <v>31777</v>
      </c>
      <c r="B19170" s="32" t="s">
        <v>171</v>
      </c>
      <c r="C19170">
        <f t="shared" si="299"/>
        <v>43031</v>
      </c>
    </row>
    <row r="19171" spans="1:3">
      <c r="A19171" s="32" t="s">
        <v>31203</v>
      </c>
      <c r="B19171" s="32" t="s">
        <v>171</v>
      </c>
      <c r="C19171">
        <f t="shared" si="299"/>
        <v>43032</v>
      </c>
    </row>
    <row r="19172" spans="1:3">
      <c r="A19172" s="32" t="s">
        <v>32180</v>
      </c>
      <c r="B19172" s="32" t="s">
        <v>171</v>
      </c>
      <c r="C19172">
        <f t="shared" si="299"/>
        <v>43033</v>
      </c>
    </row>
    <row r="19173" spans="1:3">
      <c r="A19173" s="32" t="s">
        <v>31204</v>
      </c>
      <c r="B19173" s="32" t="s">
        <v>171</v>
      </c>
      <c r="C19173">
        <f t="shared" si="299"/>
        <v>43035</v>
      </c>
    </row>
    <row r="19174" spans="1:3">
      <c r="A19174" s="32" t="s">
        <v>32181</v>
      </c>
      <c r="B19174" s="32" t="s">
        <v>171</v>
      </c>
      <c r="C19174">
        <f t="shared" si="299"/>
        <v>43036</v>
      </c>
    </row>
    <row r="19175" spans="1:3">
      <c r="A19175" s="32" t="s">
        <v>31205</v>
      </c>
      <c r="B19175" s="32" t="s">
        <v>171</v>
      </c>
      <c r="C19175">
        <f t="shared" si="299"/>
        <v>43037</v>
      </c>
    </row>
    <row r="19176" spans="1:3">
      <c r="A19176" s="32" t="s">
        <v>31778</v>
      </c>
      <c r="B19176" s="32" t="s">
        <v>171</v>
      </c>
      <c r="C19176">
        <f t="shared" si="299"/>
        <v>43040</v>
      </c>
    </row>
    <row r="19177" spans="1:3">
      <c r="A19177" s="32" t="s">
        <v>31206</v>
      </c>
      <c r="B19177" s="32" t="s">
        <v>171</v>
      </c>
      <c r="C19177">
        <f t="shared" si="299"/>
        <v>43041</v>
      </c>
    </row>
    <row r="19178" spans="1:3">
      <c r="A19178" s="32" t="s">
        <v>31207</v>
      </c>
      <c r="B19178" s="32" t="s">
        <v>171</v>
      </c>
      <c r="C19178">
        <f t="shared" si="299"/>
        <v>43044</v>
      </c>
    </row>
    <row r="19179" spans="1:3">
      <c r="A19179" s="32" t="s">
        <v>31779</v>
      </c>
      <c r="B19179" s="32" t="s">
        <v>171</v>
      </c>
      <c r="C19179">
        <f t="shared" si="299"/>
        <v>43045</v>
      </c>
    </row>
    <row r="19180" spans="1:3">
      <c r="A19180" s="32" t="s">
        <v>31208</v>
      </c>
      <c r="B19180" s="32" t="s">
        <v>171</v>
      </c>
      <c r="C19180">
        <f t="shared" si="299"/>
        <v>43046</v>
      </c>
    </row>
    <row r="19181" spans="1:3">
      <c r="A19181" s="32" t="s">
        <v>31209</v>
      </c>
      <c r="B19181" s="32" t="s">
        <v>171</v>
      </c>
      <c r="C19181">
        <f t="shared" si="299"/>
        <v>43047</v>
      </c>
    </row>
    <row r="19182" spans="1:3">
      <c r="A19182" s="32" t="s">
        <v>31780</v>
      </c>
      <c r="B19182" s="32" t="s">
        <v>171</v>
      </c>
      <c r="C19182">
        <f t="shared" si="299"/>
        <v>43048</v>
      </c>
    </row>
    <row r="19183" spans="1:3">
      <c r="A19183" s="32" t="s">
        <v>31781</v>
      </c>
      <c r="B19183" s="32" t="s">
        <v>171</v>
      </c>
      <c r="C19183">
        <f t="shared" si="299"/>
        <v>43050</v>
      </c>
    </row>
    <row r="19184" spans="1:3">
      <c r="A19184" s="32" t="s">
        <v>31210</v>
      </c>
      <c r="B19184" s="32" t="s">
        <v>171</v>
      </c>
      <c r="C19184">
        <f t="shared" si="299"/>
        <v>43054</v>
      </c>
    </row>
    <row r="19185" spans="1:3">
      <c r="A19185" s="32" t="s">
        <v>31211</v>
      </c>
      <c r="B19185" s="32" t="s">
        <v>171</v>
      </c>
      <c r="C19185">
        <f t="shared" si="299"/>
        <v>43055</v>
      </c>
    </row>
    <row r="19186" spans="1:3">
      <c r="A19186" s="32" t="s">
        <v>32182</v>
      </c>
      <c r="B19186" s="32" t="s">
        <v>171</v>
      </c>
      <c r="C19186">
        <f t="shared" si="299"/>
        <v>43056</v>
      </c>
    </row>
    <row r="19187" spans="1:3">
      <c r="A19187" s="32" t="s">
        <v>31782</v>
      </c>
      <c r="B19187" s="32" t="s">
        <v>171</v>
      </c>
      <c r="C19187">
        <f t="shared" si="299"/>
        <v>43058</v>
      </c>
    </row>
    <row r="19188" spans="1:3">
      <c r="A19188" s="32" t="s">
        <v>31212</v>
      </c>
      <c r="B19188" s="32" t="s">
        <v>171</v>
      </c>
      <c r="C19188">
        <f t="shared" si="299"/>
        <v>43060</v>
      </c>
    </row>
    <row r="19189" spans="1:3">
      <c r="A19189" s="32" t="s">
        <v>31213</v>
      </c>
      <c r="B19189" s="32" t="s">
        <v>171</v>
      </c>
      <c r="C19189">
        <f t="shared" si="299"/>
        <v>43061</v>
      </c>
    </row>
    <row r="19190" spans="1:3">
      <c r="A19190" s="32" t="s">
        <v>31783</v>
      </c>
      <c r="B19190" s="32" t="s">
        <v>171</v>
      </c>
      <c r="C19190">
        <f t="shared" si="299"/>
        <v>43062</v>
      </c>
    </row>
    <row r="19191" spans="1:3">
      <c r="A19191" s="32" t="s">
        <v>32183</v>
      </c>
      <c r="B19191" s="32" t="s">
        <v>171</v>
      </c>
      <c r="C19191">
        <f t="shared" si="299"/>
        <v>43064</v>
      </c>
    </row>
    <row r="19192" spans="1:3">
      <c r="A19192" s="32" t="s">
        <v>31784</v>
      </c>
      <c r="B19192" s="32" t="s">
        <v>171</v>
      </c>
      <c r="C19192">
        <f t="shared" si="299"/>
        <v>43065</v>
      </c>
    </row>
    <row r="19193" spans="1:3">
      <c r="A19193" s="32" t="s">
        <v>31214</v>
      </c>
      <c r="B19193" s="32" t="s">
        <v>171</v>
      </c>
      <c r="C19193">
        <f t="shared" si="299"/>
        <v>43066</v>
      </c>
    </row>
    <row r="19194" spans="1:3">
      <c r="A19194" s="32" t="s">
        <v>31215</v>
      </c>
      <c r="B19194" s="32" t="s">
        <v>171</v>
      </c>
      <c r="C19194">
        <f t="shared" si="299"/>
        <v>43067</v>
      </c>
    </row>
    <row r="19195" spans="1:3">
      <c r="A19195" s="32" t="s">
        <v>31216</v>
      </c>
      <c r="B19195" s="32" t="s">
        <v>171</v>
      </c>
      <c r="C19195">
        <f t="shared" si="299"/>
        <v>43068</v>
      </c>
    </row>
    <row r="19196" spans="1:3">
      <c r="A19196" s="32" t="s">
        <v>31217</v>
      </c>
      <c r="B19196" s="32" t="s">
        <v>171</v>
      </c>
      <c r="C19196">
        <f t="shared" si="299"/>
        <v>43069</v>
      </c>
    </row>
    <row r="19197" spans="1:3">
      <c r="A19197" s="32" t="s">
        <v>31218</v>
      </c>
      <c r="B19197" s="32" t="s">
        <v>171</v>
      </c>
      <c r="C19197">
        <f t="shared" si="299"/>
        <v>43070</v>
      </c>
    </row>
    <row r="19198" spans="1:3">
      <c r="A19198" s="32" t="s">
        <v>32184</v>
      </c>
      <c r="B19198" s="32" t="s">
        <v>171</v>
      </c>
      <c r="C19198">
        <f t="shared" si="299"/>
        <v>43071</v>
      </c>
    </row>
    <row r="19199" spans="1:3">
      <c r="A19199" s="32" t="s">
        <v>31219</v>
      </c>
      <c r="B19199" s="32" t="s">
        <v>171</v>
      </c>
      <c r="C19199">
        <f t="shared" si="299"/>
        <v>43072</v>
      </c>
    </row>
    <row r="19200" spans="1:3">
      <c r="A19200" s="32" t="s">
        <v>31220</v>
      </c>
      <c r="B19200" s="32" t="s">
        <v>171</v>
      </c>
      <c r="C19200">
        <f t="shared" si="299"/>
        <v>43073</v>
      </c>
    </row>
    <row r="19201" spans="1:3">
      <c r="A19201" s="32" t="s">
        <v>31785</v>
      </c>
      <c r="B19201" s="32" t="s">
        <v>171</v>
      </c>
      <c r="C19201">
        <f t="shared" si="299"/>
        <v>43074</v>
      </c>
    </row>
    <row r="19202" spans="1:3">
      <c r="A19202" s="32" t="s">
        <v>32185</v>
      </c>
      <c r="B19202" s="32" t="s">
        <v>171</v>
      </c>
      <c r="C19202">
        <f t="shared" ref="C19202:C19265" si="300">1*A19202</f>
        <v>43076</v>
      </c>
    </row>
    <row r="19203" spans="1:3">
      <c r="A19203" s="32" t="s">
        <v>31786</v>
      </c>
      <c r="B19203" s="32" t="s">
        <v>171</v>
      </c>
      <c r="C19203">
        <f t="shared" si="300"/>
        <v>43077</v>
      </c>
    </row>
    <row r="19204" spans="1:3">
      <c r="A19204" s="32" t="s">
        <v>31221</v>
      </c>
      <c r="B19204" s="32" t="s">
        <v>171</v>
      </c>
      <c r="C19204">
        <f t="shared" si="300"/>
        <v>43078</v>
      </c>
    </row>
    <row r="19205" spans="1:3">
      <c r="A19205" s="32" t="s">
        <v>31787</v>
      </c>
      <c r="B19205" s="32" t="s">
        <v>171</v>
      </c>
      <c r="C19205">
        <f t="shared" si="300"/>
        <v>43080</v>
      </c>
    </row>
    <row r="19206" spans="1:3">
      <c r="A19206" s="32" t="s">
        <v>31222</v>
      </c>
      <c r="B19206" s="32" t="s">
        <v>171</v>
      </c>
      <c r="C19206">
        <f t="shared" si="300"/>
        <v>43081</v>
      </c>
    </row>
    <row r="19207" spans="1:3">
      <c r="A19207" s="32" t="s">
        <v>31788</v>
      </c>
      <c r="B19207" s="32" t="s">
        <v>171</v>
      </c>
      <c r="C19207">
        <f t="shared" si="300"/>
        <v>43082</v>
      </c>
    </row>
    <row r="19208" spans="1:3">
      <c r="A19208" s="32" t="s">
        <v>32186</v>
      </c>
      <c r="B19208" s="32" t="s">
        <v>171</v>
      </c>
      <c r="C19208">
        <f t="shared" si="300"/>
        <v>43083</v>
      </c>
    </row>
    <row r="19209" spans="1:3">
      <c r="A19209" s="32" t="s">
        <v>31223</v>
      </c>
      <c r="B19209" s="32" t="s">
        <v>171</v>
      </c>
      <c r="C19209">
        <f t="shared" si="300"/>
        <v>43084</v>
      </c>
    </row>
    <row r="19210" spans="1:3">
      <c r="A19210" s="32" t="s">
        <v>31789</v>
      </c>
      <c r="B19210" s="32" t="s">
        <v>171</v>
      </c>
      <c r="C19210">
        <f t="shared" si="300"/>
        <v>43085</v>
      </c>
    </row>
    <row r="19211" spans="1:3">
      <c r="A19211" s="32" t="s">
        <v>31224</v>
      </c>
      <c r="B19211" s="32" t="s">
        <v>171</v>
      </c>
      <c r="C19211">
        <f t="shared" si="300"/>
        <v>43086</v>
      </c>
    </row>
    <row r="19212" spans="1:3">
      <c r="A19212" s="32" t="s">
        <v>31790</v>
      </c>
      <c r="B19212" s="32" t="s">
        <v>171</v>
      </c>
      <c r="C19212">
        <f t="shared" si="300"/>
        <v>43093</v>
      </c>
    </row>
    <row r="19213" spans="1:3">
      <c r="A19213" s="32" t="s">
        <v>32628</v>
      </c>
      <c r="B19213" s="32" t="s">
        <v>171</v>
      </c>
      <c r="C19213">
        <f t="shared" si="300"/>
        <v>43098</v>
      </c>
    </row>
    <row r="19214" spans="1:3">
      <c r="A19214" s="32" t="s">
        <v>31791</v>
      </c>
      <c r="B19214" s="32" t="s">
        <v>171</v>
      </c>
      <c r="C19214">
        <f t="shared" si="300"/>
        <v>43101</v>
      </c>
    </row>
    <row r="19215" spans="1:3">
      <c r="A19215" s="32" t="s">
        <v>31792</v>
      </c>
      <c r="B19215" s="32" t="s">
        <v>171</v>
      </c>
      <c r="C19215">
        <f t="shared" si="300"/>
        <v>43102</v>
      </c>
    </row>
    <row r="19216" spans="1:3">
      <c r="A19216" s="32" t="s">
        <v>31225</v>
      </c>
      <c r="B19216" s="32" t="s">
        <v>171</v>
      </c>
      <c r="C19216">
        <f t="shared" si="300"/>
        <v>43103</v>
      </c>
    </row>
    <row r="19217" spans="1:3">
      <c r="A19217" s="32" t="s">
        <v>31226</v>
      </c>
      <c r="B19217" s="32" t="s">
        <v>171</v>
      </c>
      <c r="C19217">
        <f t="shared" si="300"/>
        <v>43105</v>
      </c>
    </row>
    <row r="19218" spans="1:3">
      <c r="A19218" s="32" t="s">
        <v>31227</v>
      </c>
      <c r="B19218" s="32" t="s">
        <v>171</v>
      </c>
      <c r="C19218">
        <f t="shared" si="300"/>
        <v>43106</v>
      </c>
    </row>
    <row r="19219" spans="1:3">
      <c r="A19219" s="32" t="s">
        <v>32187</v>
      </c>
      <c r="B19219" s="32" t="s">
        <v>171</v>
      </c>
      <c r="C19219">
        <f t="shared" si="300"/>
        <v>43107</v>
      </c>
    </row>
    <row r="19220" spans="1:3">
      <c r="A19220" s="32" t="s">
        <v>31793</v>
      </c>
      <c r="B19220" s="32" t="s">
        <v>171</v>
      </c>
      <c r="C19220">
        <f t="shared" si="300"/>
        <v>43109</v>
      </c>
    </row>
    <row r="19221" spans="1:3">
      <c r="A19221" s="32" t="s">
        <v>31228</v>
      </c>
      <c r="B19221" s="32" t="s">
        <v>171</v>
      </c>
      <c r="C19221">
        <f t="shared" si="300"/>
        <v>43110</v>
      </c>
    </row>
    <row r="19222" spans="1:3">
      <c r="A19222" s="32" t="s">
        <v>31794</v>
      </c>
      <c r="B19222" s="32" t="s">
        <v>171</v>
      </c>
      <c r="C19222">
        <f t="shared" si="300"/>
        <v>43111</v>
      </c>
    </row>
    <row r="19223" spans="1:3">
      <c r="A19223" s="32" t="s">
        <v>32188</v>
      </c>
      <c r="B19223" s="32" t="s">
        <v>171</v>
      </c>
      <c r="C19223">
        <f t="shared" si="300"/>
        <v>43112</v>
      </c>
    </row>
    <row r="19224" spans="1:3">
      <c r="A19224" s="32" t="s">
        <v>31229</v>
      </c>
      <c r="B19224" s="32" t="s">
        <v>171</v>
      </c>
      <c r="C19224">
        <f t="shared" si="300"/>
        <v>43113</v>
      </c>
    </row>
    <row r="19225" spans="1:3">
      <c r="A19225" s="32" t="s">
        <v>31230</v>
      </c>
      <c r="B19225" s="32" t="s">
        <v>171</v>
      </c>
      <c r="C19225">
        <f t="shared" si="300"/>
        <v>43115</v>
      </c>
    </row>
    <row r="19226" spans="1:3">
      <c r="A19226" s="32" t="s">
        <v>31231</v>
      </c>
      <c r="B19226" s="32" t="s">
        <v>171</v>
      </c>
      <c r="C19226">
        <f t="shared" si="300"/>
        <v>43116</v>
      </c>
    </row>
    <row r="19227" spans="1:3">
      <c r="A19227" s="32" t="s">
        <v>31795</v>
      </c>
      <c r="B19227" s="32" t="s">
        <v>171</v>
      </c>
      <c r="C19227">
        <f t="shared" si="300"/>
        <v>43117</v>
      </c>
    </row>
    <row r="19228" spans="1:3">
      <c r="A19228" s="32" t="s">
        <v>31796</v>
      </c>
      <c r="B19228" s="32" t="s">
        <v>171</v>
      </c>
      <c r="C19228">
        <f t="shared" si="300"/>
        <v>43119</v>
      </c>
    </row>
    <row r="19229" spans="1:3">
      <c r="A19229" s="32" t="s">
        <v>31797</v>
      </c>
      <c r="B19229" s="32" t="s">
        <v>171</v>
      </c>
      <c r="C19229">
        <f t="shared" si="300"/>
        <v>43123</v>
      </c>
    </row>
    <row r="19230" spans="1:3">
      <c r="A19230" s="32" t="s">
        <v>31798</v>
      </c>
      <c r="B19230" s="32" t="s">
        <v>171</v>
      </c>
      <c r="C19230">
        <f t="shared" si="300"/>
        <v>43125</v>
      </c>
    </row>
    <row r="19231" spans="1:3">
      <c r="A19231" s="32" t="s">
        <v>31232</v>
      </c>
      <c r="B19231" s="32" t="s">
        <v>171</v>
      </c>
      <c r="C19231">
        <f t="shared" si="300"/>
        <v>43126</v>
      </c>
    </row>
    <row r="19232" spans="1:3">
      <c r="A19232" s="32" t="s">
        <v>31233</v>
      </c>
      <c r="B19232" s="32" t="s">
        <v>171</v>
      </c>
      <c r="C19232">
        <f t="shared" si="300"/>
        <v>43127</v>
      </c>
    </row>
    <row r="19233" spans="1:3">
      <c r="A19233" s="32" t="s">
        <v>31799</v>
      </c>
      <c r="B19233" s="32" t="s">
        <v>171</v>
      </c>
      <c r="C19233">
        <f t="shared" si="300"/>
        <v>43128</v>
      </c>
    </row>
    <row r="19234" spans="1:3">
      <c r="A19234" s="32" t="s">
        <v>31800</v>
      </c>
      <c r="B19234" s="32" t="s">
        <v>171</v>
      </c>
      <c r="C19234">
        <f t="shared" si="300"/>
        <v>43130</v>
      </c>
    </row>
    <row r="19235" spans="1:3">
      <c r="A19235" s="32" t="s">
        <v>31801</v>
      </c>
      <c r="B19235" s="32" t="s">
        <v>171</v>
      </c>
      <c r="C19235">
        <f t="shared" si="300"/>
        <v>43135</v>
      </c>
    </row>
    <row r="19236" spans="1:3">
      <c r="A19236" s="32" t="s">
        <v>31802</v>
      </c>
      <c r="B19236" s="32" t="s">
        <v>171</v>
      </c>
      <c r="C19236">
        <f t="shared" si="300"/>
        <v>43136</v>
      </c>
    </row>
    <row r="19237" spans="1:3">
      <c r="A19237" s="32" t="s">
        <v>32189</v>
      </c>
      <c r="B19237" s="32" t="s">
        <v>171</v>
      </c>
      <c r="C19237">
        <f t="shared" si="300"/>
        <v>43137</v>
      </c>
    </row>
    <row r="19238" spans="1:3">
      <c r="A19238" s="32" t="s">
        <v>31803</v>
      </c>
      <c r="B19238" s="32" t="s">
        <v>171</v>
      </c>
      <c r="C19238">
        <f t="shared" si="300"/>
        <v>43138</v>
      </c>
    </row>
    <row r="19239" spans="1:3">
      <c r="A19239" s="32" t="s">
        <v>32190</v>
      </c>
      <c r="B19239" s="32" t="s">
        <v>171</v>
      </c>
      <c r="C19239">
        <f t="shared" si="300"/>
        <v>43140</v>
      </c>
    </row>
    <row r="19240" spans="1:3">
      <c r="A19240" s="32" t="s">
        <v>31804</v>
      </c>
      <c r="B19240" s="32" t="s">
        <v>171</v>
      </c>
      <c r="C19240">
        <f t="shared" si="300"/>
        <v>43142</v>
      </c>
    </row>
    <row r="19241" spans="1:3">
      <c r="A19241" s="32" t="s">
        <v>31805</v>
      </c>
      <c r="B19241" s="32" t="s">
        <v>171</v>
      </c>
      <c r="C19241">
        <f t="shared" si="300"/>
        <v>43143</v>
      </c>
    </row>
    <row r="19242" spans="1:3">
      <c r="A19242" s="32" t="s">
        <v>31234</v>
      </c>
      <c r="B19242" s="32" t="s">
        <v>171</v>
      </c>
      <c r="C19242">
        <f t="shared" si="300"/>
        <v>43144</v>
      </c>
    </row>
    <row r="19243" spans="1:3">
      <c r="A19243" s="32" t="s">
        <v>31235</v>
      </c>
      <c r="B19243" s="32" t="s">
        <v>171</v>
      </c>
      <c r="C19243">
        <f t="shared" si="300"/>
        <v>43145</v>
      </c>
    </row>
    <row r="19244" spans="1:3">
      <c r="A19244" s="32" t="s">
        <v>31236</v>
      </c>
      <c r="B19244" s="32" t="s">
        <v>171</v>
      </c>
      <c r="C19244">
        <f t="shared" si="300"/>
        <v>43146</v>
      </c>
    </row>
    <row r="19245" spans="1:3">
      <c r="A19245" s="32" t="s">
        <v>31237</v>
      </c>
      <c r="B19245" s="32" t="s">
        <v>171</v>
      </c>
      <c r="C19245">
        <f t="shared" si="300"/>
        <v>43147</v>
      </c>
    </row>
    <row r="19246" spans="1:3">
      <c r="A19246" s="32" t="s">
        <v>32191</v>
      </c>
      <c r="B19246" s="32" t="s">
        <v>171</v>
      </c>
      <c r="C19246">
        <f t="shared" si="300"/>
        <v>43148</v>
      </c>
    </row>
    <row r="19247" spans="1:3">
      <c r="A19247" s="32" t="s">
        <v>31238</v>
      </c>
      <c r="B19247" s="32" t="s">
        <v>171</v>
      </c>
      <c r="C19247">
        <f t="shared" si="300"/>
        <v>43149</v>
      </c>
    </row>
    <row r="19248" spans="1:3">
      <c r="A19248" s="32" t="s">
        <v>31806</v>
      </c>
      <c r="B19248" s="32" t="s">
        <v>171</v>
      </c>
      <c r="C19248">
        <f t="shared" si="300"/>
        <v>43150</v>
      </c>
    </row>
    <row r="19249" spans="1:3">
      <c r="A19249" s="32" t="s">
        <v>31239</v>
      </c>
      <c r="B19249" s="32" t="s">
        <v>171</v>
      </c>
      <c r="C19249">
        <f t="shared" si="300"/>
        <v>43151</v>
      </c>
    </row>
    <row r="19250" spans="1:3">
      <c r="A19250" s="32" t="s">
        <v>31240</v>
      </c>
      <c r="B19250" s="32" t="s">
        <v>171</v>
      </c>
      <c r="C19250">
        <f t="shared" si="300"/>
        <v>43152</v>
      </c>
    </row>
    <row r="19251" spans="1:3">
      <c r="A19251" s="32" t="s">
        <v>32192</v>
      </c>
      <c r="B19251" s="32" t="s">
        <v>171</v>
      </c>
      <c r="C19251">
        <f t="shared" si="300"/>
        <v>43153</v>
      </c>
    </row>
    <row r="19252" spans="1:3">
      <c r="A19252" s="32" t="s">
        <v>31241</v>
      </c>
      <c r="B19252" s="32" t="s">
        <v>171</v>
      </c>
      <c r="C19252">
        <f t="shared" si="300"/>
        <v>43154</v>
      </c>
    </row>
    <row r="19253" spans="1:3">
      <c r="A19253" s="32" t="s">
        <v>31807</v>
      </c>
      <c r="B19253" s="32" t="s">
        <v>171</v>
      </c>
      <c r="C19253">
        <f t="shared" si="300"/>
        <v>43155</v>
      </c>
    </row>
    <row r="19254" spans="1:3">
      <c r="A19254" s="32" t="s">
        <v>32193</v>
      </c>
      <c r="B19254" s="32" t="s">
        <v>171</v>
      </c>
      <c r="C19254">
        <f t="shared" si="300"/>
        <v>43156</v>
      </c>
    </row>
    <row r="19255" spans="1:3">
      <c r="A19255" s="32" t="s">
        <v>31242</v>
      </c>
      <c r="B19255" s="32" t="s">
        <v>171</v>
      </c>
      <c r="C19255">
        <f t="shared" si="300"/>
        <v>43157</v>
      </c>
    </row>
    <row r="19256" spans="1:3">
      <c r="A19256" s="32" t="s">
        <v>31808</v>
      </c>
      <c r="B19256" s="32" t="s">
        <v>171</v>
      </c>
      <c r="C19256">
        <f t="shared" si="300"/>
        <v>43158</v>
      </c>
    </row>
    <row r="19257" spans="1:3">
      <c r="A19257" s="32" t="s">
        <v>31243</v>
      </c>
      <c r="B19257" s="32" t="s">
        <v>171</v>
      </c>
      <c r="C19257">
        <f t="shared" si="300"/>
        <v>43160</v>
      </c>
    </row>
    <row r="19258" spans="1:3">
      <c r="A19258" s="32" t="s">
        <v>31244</v>
      </c>
      <c r="B19258" s="32" t="s">
        <v>171</v>
      </c>
      <c r="C19258">
        <f t="shared" si="300"/>
        <v>43162</v>
      </c>
    </row>
    <row r="19259" spans="1:3">
      <c r="A19259" s="32" t="s">
        <v>32616</v>
      </c>
      <c r="B19259" s="32" t="s">
        <v>171</v>
      </c>
      <c r="C19259">
        <f t="shared" si="300"/>
        <v>43163</v>
      </c>
    </row>
    <row r="19260" spans="1:3">
      <c r="A19260" s="32" t="s">
        <v>31809</v>
      </c>
      <c r="B19260" s="32" t="s">
        <v>171</v>
      </c>
      <c r="C19260">
        <f t="shared" si="300"/>
        <v>43164</v>
      </c>
    </row>
    <row r="19261" spans="1:3">
      <c r="A19261" s="32" t="s">
        <v>31810</v>
      </c>
      <c r="B19261" s="32" t="s">
        <v>171</v>
      </c>
      <c r="C19261">
        <f t="shared" si="300"/>
        <v>43194</v>
      </c>
    </row>
    <row r="19262" spans="1:3">
      <c r="A19262" s="32" t="s">
        <v>32194</v>
      </c>
      <c r="B19262" s="32" t="s">
        <v>171</v>
      </c>
      <c r="C19262">
        <f t="shared" si="300"/>
        <v>43195</v>
      </c>
    </row>
    <row r="19263" spans="1:3">
      <c r="A19263" s="32" t="s">
        <v>32629</v>
      </c>
      <c r="B19263" s="32" t="s">
        <v>171</v>
      </c>
      <c r="C19263">
        <f t="shared" si="300"/>
        <v>43196</v>
      </c>
    </row>
    <row r="19264" spans="1:3">
      <c r="A19264" s="32" t="s">
        <v>32617</v>
      </c>
      <c r="B19264" s="32" t="s">
        <v>171</v>
      </c>
      <c r="C19264">
        <f t="shared" si="300"/>
        <v>43198</v>
      </c>
    </row>
    <row r="19265" spans="1:3">
      <c r="A19265" s="32" t="s">
        <v>31811</v>
      </c>
      <c r="B19265" s="32" t="s">
        <v>171</v>
      </c>
      <c r="C19265">
        <f t="shared" si="300"/>
        <v>43199</v>
      </c>
    </row>
    <row r="19266" spans="1:3">
      <c r="A19266" s="32" t="s">
        <v>32195</v>
      </c>
      <c r="B19266" s="32" t="s">
        <v>171</v>
      </c>
      <c r="C19266">
        <f t="shared" ref="C19266:C19329" si="301">1*A19266</f>
        <v>43201</v>
      </c>
    </row>
    <row r="19267" spans="1:3">
      <c r="A19267" s="32" t="s">
        <v>31812</v>
      </c>
      <c r="B19267" s="32" t="s">
        <v>171</v>
      </c>
      <c r="C19267">
        <f t="shared" si="301"/>
        <v>43202</v>
      </c>
    </row>
    <row r="19268" spans="1:3">
      <c r="A19268" s="32" t="s">
        <v>31245</v>
      </c>
      <c r="B19268" s="32" t="s">
        <v>171</v>
      </c>
      <c r="C19268">
        <f t="shared" si="301"/>
        <v>43203</v>
      </c>
    </row>
    <row r="19269" spans="1:3">
      <c r="A19269" s="32" t="s">
        <v>32196</v>
      </c>
      <c r="B19269" s="32" t="s">
        <v>171</v>
      </c>
      <c r="C19269">
        <f t="shared" si="301"/>
        <v>43204</v>
      </c>
    </row>
    <row r="19270" spans="1:3">
      <c r="A19270" s="32" t="s">
        <v>31246</v>
      </c>
      <c r="B19270" s="32" t="s">
        <v>171</v>
      </c>
      <c r="C19270">
        <f t="shared" si="301"/>
        <v>43205</v>
      </c>
    </row>
    <row r="19271" spans="1:3">
      <c r="A19271" s="32" t="s">
        <v>31247</v>
      </c>
      <c r="B19271" s="32" t="s">
        <v>171</v>
      </c>
      <c r="C19271">
        <f t="shared" si="301"/>
        <v>43206</v>
      </c>
    </row>
    <row r="19272" spans="1:3">
      <c r="A19272" s="32" t="s">
        <v>31813</v>
      </c>
      <c r="B19272" s="32" t="s">
        <v>171</v>
      </c>
      <c r="C19272">
        <f t="shared" si="301"/>
        <v>43207</v>
      </c>
    </row>
    <row r="19273" spans="1:3">
      <c r="A19273" s="32" t="s">
        <v>31814</v>
      </c>
      <c r="B19273" s="32" t="s">
        <v>171</v>
      </c>
      <c r="C19273">
        <f t="shared" si="301"/>
        <v>43209</v>
      </c>
    </row>
    <row r="19274" spans="1:3">
      <c r="A19274" s="32" t="s">
        <v>31248</v>
      </c>
      <c r="B19274" s="32" t="s">
        <v>171</v>
      </c>
      <c r="C19274">
        <f t="shared" si="301"/>
        <v>43210</v>
      </c>
    </row>
    <row r="19275" spans="1:3">
      <c r="A19275" s="32" t="s">
        <v>31815</v>
      </c>
      <c r="B19275" s="32" t="s">
        <v>171</v>
      </c>
      <c r="C19275">
        <f t="shared" si="301"/>
        <v>43211</v>
      </c>
    </row>
    <row r="19276" spans="1:3">
      <c r="A19276" s="32" t="s">
        <v>31249</v>
      </c>
      <c r="B19276" s="32" t="s">
        <v>171</v>
      </c>
      <c r="C19276">
        <f t="shared" si="301"/>
        <v>43212</v>
      </c>
    </row>
    <row r="19277" spans="1:3">
      <c r="A19277" s="32" t="s">
        <v>31816</v>
      </c>
      <c r="B19277" s="32" t="s">
        <v>171</v>
      </c>
      <c r="C19277">
        <f t="shared" si="301"/>
        <v>43213</v>
      </c>
    </row>
    <row r="19278" spans="1:3">
      <c r="A19278" s="32" t="s">
        <v>31250</v>
      </c>
      <c r="B19278" s="32" t="s">
        <v>171</v>
      </c>
      <c r="C19278">
        <f t="shared" si="301"/>
        <v>43214</v>
      </c>
    </row>
    <row r="19279" spans="1:3">
      <c r="A19279" s="32" t="s">
        <v>31251</v>
      </c>
      <c r="B19279" s="32" t="s">
        <v>171</v>
      </c>
      <c r="C19279">
        <f t="shared" si="301"/>
        <v>43215</v>
      </c>
    </row>
    <row r="19280" spans="1:3">
      <c r="A19280" s="32" t="s">
        <v>31817</v>
      </c>
      <c r="B19280" s="32" t="s">
        <v>171</v>
      </c>
      <c r="C19280">
        <f t="shared" si="301"/>
        <v>43216</v>
      </c>
    </row>
    <row r="19281" spans="1:3">
      <c r="A19281" s="32" t="s">
        <v>31252</v>
      </c>
      <c r="B19281" s="32" t="s">
        <v>171</v>
      </c>
      <c r="C19281">
        <f t="shared" si="301"/>
        <v>43217</v>
      </c>
    </row>
    <row r="19282" spans="1:3">
      <c r="A19282" s="32" t="s">
        <v>32197</v>
      </c>
      <c r="B19282" s="32" t="s">
        <v>171</v>
      </c>
      <c r="C19282">
        <f t="shared" si="301"/>
        <v>43218</v>
      </c>
    </row>
    <row r="19283" spans="1:3">
      <c r="A19283" s="32" t="s">
        <v>31818</v>
      </c>
      <c r="B19283" s="32" t="s">
        <v>171</v>
      </c>
      <c r="C19283">
        <f t="shared" si="301"/>
        <v>43219</v>
      </c>
    </row>
    <row r="19284" spans="1:3">
      <c r="A19284" s="32" t="s">
        <v>32198</v>
      </c>
      <c r="B19284" s="32" t="s">
        <v>171</v>
      </c>
      <c r="C19284">
        <f t="shared" si="301"/>
        <v>43220</v>
      </c>
    </row>
    <row r="19285" spans="1:3">
      <c r="A19285" s="32" t="s">
        <v>31253</v>
      </c>
      <c r="B19285" s="32" t="s">
        <v>171</v>
      </c>
      <c r="C19285">
        <f t="shared" si="301"/>
        <v>43221</v>
      </c>
    </row>
    <row r="19286" spans="1:3">
      <c r="A19286" s="32" t="s">
        <v>31819</v>
      </c>
      <c r="B19286" s="32" t="s">
        <v>171</v>
      </c>
      <c r="C19286">
        <f t="shared" si="301"/>
        <v>43222</v>
      </c>
    </row>
    <row r="19287" spans="1:3">
      <c r="A19287" s="32" t="s">
        <v>32199</v>
      </c>
      <c r="B19287" s="32" t="s">
        <v>171</v>
      </c>
      <c r="C19287">
        <f t="shared" si="301"/>
        <v>43223</v>
      </c>
    </row>
    <row r="19288" spans="1:3">
      <c r="A19288" s="32" t="s">
        <v>31254</v>
      </c>
      <c r="B19288" s="32" t="s">
        <v>171</v>
      </c>
      <c r="C19288">
        <f t="shared" si="301"/>
        <v>43224</v>
      </c>
    </row>
    <row r="19289" spans="1:3">
      <c r="A19289" s="32" t="s">
        <v>31255</v>
      </c>
      <c r="B19289" s="32" t="s">
        <v>171</v>
      </c>
      <c r="C19289">
        <f t="shared" si="301"/>
        <v>43226</v>
      </c>
    </row>
    <row r="19290" spans="1:3">
      <c r="A19290" s="32" t="s">
        <v>31256</v>
      </c>
      <c r="B19290" s="32" t="s">
        <v>171</v>
      </c>
      <c r="C19290">
        <f t="shared" si="301"/>
        <v>43227</v>
      </c>
    </row>
    <row r="19291" spans="1:3">
      <c r="A19291" s="32" t="s">
        <v>32200</v>
      </c>
      <c r="B19291" s="32" t="s">
        <v>171</v>
      </c>
      <c r="C19291">
        <f t="shared" si="301"/>
        <v>43228</v>
      </c>
    </row>
    <row r="19292" spans="1:3">
      <c r="A19292" s="32" t="s">
        <v>31257</v>
      </c>
      <c r="B19292" s="32" t="s">
        <v>171</v>
      </c>
      <c r="C19292">
        <f t="shared" si="301"/>
        <v>43229</v>
      </c>
    </row>
    <row r="19293" spans="1:3">
      <c r="A19293" s="32" t="s">
        <v>31820</v>
      </c>
      <c r="B19293" s="32" t="s">
        <v>171</v>
      </c>
      <c r="C19293">
        <f t="shared" si="301"/>
        <v>43230</v>
      </c>
    </row>
    <row r="19294" spans="1:3">
      <c r="A19294" s="32" t="s">
        <v>31258</v>
      </c>
      <c r="B19294" s="32" t="s">
        <v>171</v>
      </c>
      <c r="C19294">
        <f t="shared" si="301"/>
        <v>43231</v>
      </c>
    </row>
    <row r="19295" spans="1:3">
      <c r="A19295" s="32" t="s">
        <v>31259</v>
      </c>
      <c r="B19295" s="32" t="s">
        <v>171</v>
      </c>
      <c r="C19295">
        <f t="shared" si="301"/>
        <v>43232</v>
      </c>
    </row>
    <row r="19296" spans="1:3">
      <c r="A19296" s="32" t="s">
        <v>32201</v>
      </c>
      <c r="B19296" s="32" t="s">
        <v>171</v>
      </c>
      <c r="C19296">
        <f t="shared" si="301"/>
        <v>43234</v>
      </c>
    </row>
    <row r="19297" spans="1:3">
      <c r="A19297" s="32" t="s">
        <v>31821</v>
      </c>
      <c r="B19297" s="32" t="s">
        <v>171</v>
      </c>
      <c r="C19297">
        <f t="shared" si="301"/>
        <v>43235</v>
      </c>
    </row>
    <row r="19298" spans="1:3">
      <c r="A19298" s="32" t="s">
        <v>31822</v>
      </c>
      <c r="B19298" s="32" t="s">
        <v>171</v>
      </c>
      <c r="C19298">
        <f t="shared" si="301"/>
        <v>43236</v>
      </c>
    </row>
    <row r="19299" spans="1:3">
      <c r="A19299" s="32" t="s">
        <v>31260</v>
      </c>
      <c r="B19299" s="32" t="s">
        <v>171</v>
      </c>
      <c r="C19299">
        <f t="shared" si="301"/>
        <v>43240</v>
      </c>
    </row>
    <row r="19300" spans="1:3">
      <c r="A19300" s="32" t="s">
        <v>31823</v>
      </c>
      <c r="B19300" s="32" t="s">
        <v>171</v>
      </c>
      <c r="C19300">
        <f t="shared" si="301"/>
        <v>43251</v>
      </c>
    </row>
    <row r="19301" spans="1:3">
      <c r="A19301" s="32" t="s">
        <v>31261</v>
      </c>
      <c r="B19301" s="32" t="s">
        <v>171</v>
      </c>
      <c r="C19301">
        <f t="shared" si="301"/>
        <v>43260</v>
      </c>
    </row>
    <row r="19302" spans="1:3">
      <c r="A19302" s="32" t="s">
        <v>32618</v>
      </c>
      <c r="B19302" s="32" t="s">
        <v>171</v>
      </c>
      <c r="C19302">
        <f t="shared" si="301"/>
        <v>43265</v>
      </c>
    </row>
    <row r="19303" spans="1:3">
      <c r="A19303" s="32" t="s">
        <v>31824</v>
      </c>
      <c r="B19303" s="32" t="s">
        <v>171</v>
      </c>
      <c r="C19303">
        <f t="shared" si="301"/>
        <v>43266</v>
      </c>
    </row>
    <row r="19304" spans="1:3">
      <c r="A19304" s="32" t="s">
        <v>31262</v>
      </c>
      <c r="B19304" s="32" t="s">
        <v>171</v>
      </c>
      <c r="C19304">
        <f t="shared" si="301"/>
        <v>43268</v>
      </c>
    </row>
    <row r="19305" spans="1:3">
      <c r="A19305" s="32" t="s">
        <v>31263</v>
      </c>
      <c r="B19305" s="32" t="s">
        <v>171</v>
      </c>
      <c r="C19305">
        <f t="shared" si="301"/>
        <v>43270</v>
      </c>
    </row>
    <row r="19306" spans="1:3">
      <c r="A19306" s="32" t="s">
        <v>31264</v>
      </c>
      <c r="B19306" s="32" t="s">
        <v>171</v>
      </c>
      <c r="C19306">
        <f t="shared" si="301"/>
        <v>43271</v>
      </c>
    </row>
    <row r="19307" spans="1:3">
      <c r="A19307" s="32" t="s">
        <v>32202</v>
      </c>
      <c r="B19307" s="32" t="s">
        <v>171</v>
      </c>
      <c r="C19307">
        <f t="shared" si="301"/>
        <v>43272</v>
      </c>
    </row>
    <row r="19308" spans="1:3">
      <c r="A19308" s="32" t="s">
        <v>31265</v>
      </c>
      <c r="B19308" s="32" t="s">
        <v>171</v>
      </c>
      <c r="C19308">
        <f t="shared" si="301"/>
        <v>43279</v>
      </c>
    </row>
    <row r="19309" spans="1:3">
      <c r="A19309" s="32" t="s">
        <v>32203</v>
      </c>
      <c r="B19309" s="32" t="s">
        <v>171</v>
      </c>
      <c r="C19309">
        <f t="shared" si="301"/>
        <v>43287</v>
      </c>
    </row>
    <row r="19310" spans="1:3">
      <c r="A19310" s="32" t="s">
        <v>31266</v>
      </c>
      <c r="B19310" s="32" t="s">
        <v>171</v>
      </c>
      <c r="C19310">
        <f t="shared" si="301"/>
        <v>43291</v>
      </c>
    </row>
    <row r="19311" spans="1:3">
      <c r="A19311" s="32" t="s">
        <v>32630</v>
      </c>
      <c r="B19311" s="32" t="s">
        <v>171</v>
      </c>
      <c r="C19311">
        <f t="shared" si="301"/>
        <v>43299</v>
      </c>
    </row>
    <row r="19312" spans="1:3">
      <c r="A19312" s="32" t="s">
        <v>31825</v>
      </c>
      <c r="B19312" s="32" t="s">
        <v>171</v>
      </c>
      <c r="C19312">
        <f t="shared" si="301"/>
        <v>43301</v>
      </c>
    </row>
    <row r="19313" spans="1:3">
      <c r="A19313" s="32" t="s">
        <v>31267</v>
      </c>
      <c r="B19313" s="32" t="s">
        <v>171</v>
      </c>
      <c r="C19313">
        <f t="shared" si="301"/>
        <v>43302</v>
      </c>
    </row>
    <row r="19314" spans="1:3">
      <c r="A19314" s="32" t="s">
        <v>32631</v>
      </c>
      <c r="B19314" s="32" t="s">
        <v>171</v>
      </c>
      <c r="C19314">
        <f t="shared" si="301"/>
        <v>43306</v>
      </c>
    </row>
    <row r="19315" spans="1:3">
      <c r="A19315" s="32" t="s">
        <v>31826</v>
      </c>
      <c r="B19315" s="32" t="s">
        <v>171</v>
      </c>
      <c r="C19315">
        <f t="shared" si="301"/>
        <v>43310</v>
      </c>
    </row>
    <row r="19316" spans="1:3">
      <c r="A19316" s="32" t="s">
        <v>32204</v>
      </c>
      <c r="B19316" s="32" t="s">
        <v>171</v>
      </c>
      <c r="C19316">
        <f t="shared" si="301"/>
        <v>43311</v>
      </c>
    </row>
    <row r="19317" spans="1:3">
      <c r="A19317" s="32" t="s">
        <v>31268</v>
      </c>
      <c r="B19317" s="32" t="s">
        <v>171</v>
      </c>
      <c r="C19317">
        <f t="shared" si="301"/>
        <v>43314</v>
      </c>
    </row>
    <row r="19318" spans="1:3">
      <c r="A19318" s="32" t="s">
        <v>31269</v>
      </c>
      <c r="B19318" s="32" t="s">
        <v>171</v>
      </c>
      <c r="C19318">
        <f t="shared" si="301"/>
        <v>43315</v>
      </c>
    </row>
    <row r="19319" spans="1:3">
      <c r="A19319" s="32" t="s">
        <v>32447</v>
      </c>
      <c r="B19319" s="32" t="s">
        <v>171</v>
      </c>
      <c r="C19319">
        <f t="shared" si="301"/>
        <v>43316</v>
      </c>
    </row>
    <row r="19320" spans="1:3">
      <c r="A19320" s="32" t="s">
        <v>31827</v>
      </c>
      <c r="B19320" s="32" t="s">
        <v>171</v>
      </c>
      <c r="C19320">
        <f t="shared" si="301"/>
        <v>43317</v>
      </c>
    </row>
    <row r="19321" spans="1:3">
      <c r="A19321" s="32" t="s">
        <v>31828</v>
      </c>
      <c r="B19321" s="32" t="s">
        <v>171</v>
      </c>
      <c r="C19321">
        <f t="shared" si="301"/>
        <v>43318</v>
      </c>
    </row>
    <row r="19322" spans="1:3">
      <c r="A19322" s="32" t="s">
        <v>32205</v>
      </c>
      <c r="B19322" s="32" t="s">
        <v>171</v>
      </c>
      <c r="C19322">
        <f t="shared" si="301"/>
        <v>43319</v>
      </c>
    </row>
    <row r="19323" spans="1:3">
      <c r="A19323" s="32" t="s">
        <v>32206</v>
      </c>
      <c r="B19323" s="32" t="s">
        <v>171</v>
      </c>
      <c r="C19323">
        <f t="shared" si="301"/>
        <v>43320</v>
      </c>
    </row>
    <row r="19324" spans="1:3">
      <c r="A19324" s="32" t="s">
        <v>31829</v>
      </c>
      <c r="B19324" s="32" t="s">
        <v>171</v>
      </c>
      <c r="C19324">
        <f t="shared" si="301"/>
        <v>43321</v>
      </c>
    </row>
    <row r="19325" spans="1:3">
      <c r="A19325" s="32" t="s">
        <v>31830</v>
      </c>
      <c r="B19325" s="32" t="s">
        <v>171</v>
      </c>
      <c r="C19325">
        <f t="shared" si="301"/>
        <v>43322</v>
      </c>
    </row>
    <row r="19326" spans="1:3">
      <c r="A19326" s="32" t="s">
        <v>32448</v>
      </c>
      <c r="B19326" s="32" t="s">
        <v>171</v>
      </c>
      <c r="C19326">
        <f t="shared" si="301"/>
        <v>43323</v>
      </c>
    </row>
    <row r="19327" spans="1:3">
      <c r="A19327" s="32" t="s">
        <v>31270</v>
      </c>
      <c r="B19327" s="32" t="s">
        <v>171</v>
      </c>
      <c r="C19327">
        <f t="shared" si="301"/>
        <v>43324</v>
      </c>
    </row>
    <row r="19328" spans="1:3">
      <c r="A19328" s="32" t="s">
        <v>32207</v>
      </c>
      <c r="B19328" s="32" t="s">
        <v>171</v>
      </c>
      <c r="C19328">
        <f t="shared" si="301"/>
        <v>43325</v>
      </c>
    </row>
    <row r="19329" spans="1:3">
      <c r="A19329" s="32" t="s">
        <v>31271</v>
      </c>
      <c r="B19329" s="32" t="s">
        <v>171</v>
      </c>
      <c r="C19329">
        <f t="shared" si="301"/>
        <v>43326</v>
      </c>
    </row>
    <row r="19330" spans="1:3">
      <c r="A19330" s="32" t="s">
        <v>32383</v>
      </c>
      <c r="B19330" s="32" t="s">
        <v>171</v>
      </c>
      <c r="C19330">
        <f t="shared" ref="C19330:C19393" si="302">1*A19330</f>
        <v>43330</v>
      </c>
    </row>
    <row r="19331" spans="1:3">
      <c r="A19331" s="32" t="s">
        <v>31272</v>
      </c>
      <c r="B19331" s="32" t="s">
        <v>171</v>
      </c>
      <c r="C19331">
        <f t="shared" si="302"/>
        <v>43331</v>
      </c>
    </row>
    <row r="19332" spans="1:3">
      <c r="A19332" s="32" t="s">
        <v>31273</v>
      </c>
      <c r="B19332" s="32" t="s">
        <v>171</v>
      </c>
      <c r="C19332">
        <f t="shared" si="302"/>
        <v>43332</v>
      </c>
    </row>
    <row r="19333" spans="1:3">
      <c r="A19333" s="32" t="s">
        <v>31831</v>
      </c>
      <c r="B19333" s="32" t="s">
        <v>171</v>
      </c>
      <c r="C19333">
        <f t="shared" si="302"/>
        <v>43333</v>
      </c>
    </row>
    <row r="19334" spans="1:3">
      <c r="A19334" s="32" t="s">
        <v>31274</v>
      </c>
      <c r="B19334" s="32" t="s">
        <v>171</v>
      </c>
      <c r="C19334">
        <f t="shared" si="302"/>
        <v>43334</v>
      </c>
    </row>
    <row r="19335" spans="1:3">
      <c r="A19335" s="32" t="s">
        <v>31832</v>
      </c>
      <c r="B19335" s="32" t="s">
        <v>171</v>
      </c>
      <c r="C19335">
        <f t="shared" si="302"/>
        <v>43335</v>
      </c>
    </row>
    <row r="19336" spans="1:3">
      <c r="A19336" s="32" t="s">
        <v>32208</v>
      </c>
      <c r="B19336" s="32" t="s">
        <v>171</v>
      </c>
      <c r="C19336">
        <f t="shared" si="302"/>
        <v>43336</v>
      </c>
    </row>
    <row r="19337" spans="1:3">
      <c r="A19337" s="32" t="s">
        <v>31275</v>
      </c>
      <c r="B19337" s="32" t="s">
        <v>171</v>
      </c>
      <c r="C19337">
        <f t="shared" si="302"/>
        <v>43337</v>
      </c>
    </row>
    <row r="19338" spans="1:3">
      <c r="A19338" s="32" t="s">
        <v>31833</v>
      </c>
      <c r="B19338" s="32" t="s">
        <v>171</v>
      </c>
      <c r="C19338">
        <f t="shared" si="302"/>
        <v>43338</v>
      </c>
    </row>
    <row r="19339" spans="1:3">
      <c r="A19339" s="32" t="s">
        <v>31834</v>
      </c>
      <c r="B19339" s="32" t="s">
        <v>171</v>
      </c>
      <c r="C19339">
        <f t="shared" si="302"/>
        <v>43340</v>
      </c>
    </row>
    <row r="19340" spans="1:3">
      <c r="A19340" s="32" t="s">
        <v>31276</v>
      </c>
      <c r="B19340" s="32" t="s">
        <v>171</v>
      </c>
      <c r="C19340">
        <f t="shared" si="302"/>
        <v>43341</v>
      </c>
    </row>
    <row r="19341" spans="1:3">
      <c r="A19341" s="32" t="s">
        <v>31835</v>
      </c>
      <c r="B19341" s="32" t="s">
        <v>171</v>
      </c>
      <c r="C19341">
        <f t="shared" si="302"/>
        <v>43342</v>
      </c>
    </row>
    <row r="19342" spans="1:3">
      <c r="A19342" s="32" t="s">
        <v>31277</v>
      </c>
      <c r="B19342" s="32" t="s">
        <v>171</v>
      </c>
      <c r="C19342">
        <f t="shared" si="302"/>
        <v>43343</v>
      </c>
    </row>
    <row r="19343" spans="1:3">
      <c r="A19343" s="32" t="s">
        <v>31278</v>
      </c>
      <c r="B19343" s="32" t="s">
        <v>171</v>
      </c>
      <c r="C19343">
        <f t="shared" si="302"/>
        <v>43344</v>
      </c>
    </row>
    <row r="19344" spans="1:3">
      <c r="A19344" s="32" t="s">
        <v>31836</v>
      </c>
      <c r="B19344" s="32" t="s">
        <v>171</v>
      </c>
      <c r="C19344">
        <f t="shared" si="302"/>
        <v>43345</v>
      </c>
    </row>
    <row r="19345" spans="1:3">
      <c r="A19345" s="32" t="s">
        <v>31279</v>
      </c>
      <c r="B19345" s="32" t="s">
        <v>171</v>
      </c>
      <c r="C19345">
        <f t="shared" si="302"/>
        <v>43346</v>
      </c>
    </row>
    <row r="19346" spans="1:3">
      <c r="A19346" s="32" t="s">
        <v>32209</v>
      </c>
      <c r="B19346" s="32" t="s">
        <v>171</v>
      </c>
      <c r="C19346">
        <f t="shared" si="302"/>
        <v>43347</v>
      </c>
    </row>
    <row r="19347" spans="1:3">
      <c r="A19347" s="32" t="s">
        <v>31837</v>
      </c>
      <c r="B19347" s="32" t="s">
        <v>171</v>
      </c>
      <c r="C19347">
        <f t="shared" si="302"/>
        <v>43348</v>
      </c>
    </row>
    <row r="19348" spans="1:3">
      <c r="A19348" s="32" t="s">
        <v>31280</v>
      </c>
      <c r="B19348" s="32" t="s">
        <v>171</v>
      </c>
      <c r="C19348">
        <f t="shared" si="302"/>
        <v>43349</v>
      </c>
    </row>
    <row r="19349" spans="1:3">
      <c r="A19349" s="32" t="s">
        <v>31281</v>
      </c>
      <c r="B19349" s="32" t="s">
        <v>171</v>
      </c>
      <c r="C19349">
        <f t="shared" si="302"/>
        <v>43350</v>
      </c>
    </row>
    <row r="19350" spans="1:3">
      <c r="A19350" s="32" t="s">
        <v>32422</v>
      </c>
      <c r="B19350" s="32" t="s">
        <v>171</v>
      </c>
      <c r="C19350">
        <f t="shared" si="302"/>
        <v>43351</v>
      </c>
    </row>
    <row r="19351" spans="1:3">
      <c r="A19351" s="32" t="s">
        <v>31838</v>
      </c>
      <c r="B19351" s="32" t="s">
        <v>171</v>
      </c>
      <c r="C19351">
        <f t="shared" si="302"/>
        <v>43356</v>
      </c>
    </row>
    <row r="19352" spans="1:3">
      <c r="A19352" s="32" t="s">
        <v>31839</v>
      </c>
      <c r="B19352" s="32" t="s">
        <v>171</v>
      </c>
      <c r="C19352">
        <f t="shared" si="302"/>
        <v>43357</v>
      </c>
    </row>
    <row r="19353" spans="1:3">
      <c r="A19353" s="32" t="s">
        <v>31282</v>
      </c>
      <c r="B19353" s="32" t="s">
        <v>171</v>
      </c>
      <c r="C19353">
        <f t="shared" si="302"/>
        <v>43358</v>
      </c>
    </row>
    <row r="19354" spans="1:3">
      <c r="A19354" s="32" t="s">
        <v>32423</v>
      </c>
      <c r="B19354" s="32" t="s">
        <v>171</v>
      </c>
      <c r="C19354">
        <f t="shared" si="302"/>
        <v>43359</v>
      </c>
    </row>
    <row r="19355" spans="1:3">
      <c r="A19355" s="32" t="s">
        <v>31840</v>
      </c>
      <c r="B19355" s="32" t="s">
        <v>171</v>
      </c>
      <c r="C19355">
        <f t="shared" si="302"/>
        <v>43360</v>
      </c>
    </row>
    <row r="19356" spans="1:3">
      <c r="A19356" s="32" t="s">
        <v>31283</v>
      </c>
      <c r="B19356" s="32" t="s">
        <v>171</v>
      </c>
      <c r="C19356">
        <f t="shared" si="302"/>
        <v>43402</v>
      </c>
    </row>
    <row r="19357" spans="1:3">
      <c r="A19357" s="32" t="s">
        <v>31284</v>
      </c>
      <c r="B19357" s="32" t="s">
        <v>171</v>
      </c>
      <c r="C19357">
        <f t="shared" si="302"/>
        <v>43403</v>
      </c>
    </row>
    <row r="19358" spans="1:3">
      <c r="A19358" s="32" t="s">
        <v>31841</v>
      </c>
      <c r="B19358" s="32" t="s">
        <v>171</v>
      </c>
      <c r="C19358">
        <f t="shared" si="302"/>
        <v>43406</v>
      </c>
    </row>
    <row r="19359" spans="1:3">
      <c r="A19359" s="32" t="s">
        <v>32210</v>
      </c>
      <c r="B19359" s="32" t="s">
        <v>171</v>
      </c>
      <c r="C19359">
        <f t="shared" si="302"/>
        <v>43407</v>
      </c>
    </row>
    <row r="19360" spans="1:3">
      <c r="A19360" s="32" t="s">
        <v>31842</v>
      </c>
      <c r="B19360" s="32" t="s">
        <v>171</v>
      </c>
      <c r="C19360">
        <f t="shared" si="302"/>
        <v>43408</v>
      </c>
    </row>
    <row r="19361" spans="1:3">
      <c r="A19361" s="32" t="s">
        <v>31285</v>
      </c>
      <c r="B19361" s="32" t="s">
        <v>171</v>
      </c>
      <c r="C19361">
        <f t="shared" si="302"/>
        <v>43410</v>
      </c>
    </row>
    <row r="19362" spans="1:3">
      <c r="A19362" s="32" t="s">
        <v>31843</v>
      </c>
      <c r="B19362" s="32" t="s">
        <v>171</v>
      </c>
      <c r="C19362">
        <f t="shared" si="302"/>
        <v>43412</v>
      </c>
    </row>
    <row r="19363" spans="1:3">
      <c r="A19363" s="32" t="s">
        <v>31286</v>
      </c>
      <c r="B19363" s="32" t="s">
        <v>171</v>
      </c>
      <c r="C19363">
        <f t="shared" si="302"/>
        <v>43413</v>
      </c>
    </row>
    <row r="19364" spans="1:3">
      <c r="A19364" s="32" t="s">
        <v>32211</v>
      </c>
      <c r="B19364" s="32" t="s">
        <v>171</v>
      </c>
      <c r="C19364">
        <f t="shared" si="302"/>
        <v>43414</v>
      </c>
    </row>
    <row r="19365" spans="1:3">
      <c r="A19365" s="32" t="s">
        <v>31287</v>
      </c>
      <c r="B19365" s="32" t="s">
        <v>171</v>
      </c>
      <c r="C19365">
        <f t="shared" si="302"/>
        <v>43416</v>
      </c>
    </row>
    <row r="19366" spans="1:3">
      <c r="A19366" s="32" t="s">
        <v>31288</v>
      </c>
      <c r="B19366" s="32" t="s">
        <v>171</v>
      </c>
      <c r="C19366">
        <f t="shared" si="302"/>
        <v>43420</v>
      </c>
    </row>
    <row r="19367" spans="1:3">
      <c r="A19367" s="32" t="s">
        <v>31289</v>
      </c>
      <c r="B19367" s="32" t="s">
        <v>171</v>
      </c>
      <c r="C19367">
        <f t="shared" si="302"/>
        <v>43430</v>
      </c>
    </row>
    <row r="19368" spans="1:3">
      <c r="A19368" s="32" t="s">
        <v>31844</v>
      </c>
      <c r="B19368" s="32" t="s">
        <v>171</v>
      </c>
      <c r="C19368">
        <f t="shared" si="302"/>
        <v>43431</v>
      </c>
    </row>
    <row r="19369" spans="1:3">
      <c r="A19369" s="32" t="s">
        <v>31290</v>
      </c>
      <c r="B19369" s="32" t="s">
        <v>171</v>
      </c>
      <c r="C19369">
        <f t="shared" si="302"/>
        <v>43432</v>
      </c>
    </row>
    <row r="19370" spans="1:3">
      <c r="A19370" s="32" t="s">
        <v>31845</v>
      </c>
      <c r="B19370" s="32" t="s">
        <v>171</v>
      </c>
      <c r="C19370">
        <f t="shared" si="302"/>
        <v>43433</v>
      </c>
    </row>
    <row r="19371" spans="1:3">
      <c r="A19371" s="32" t="s">
        <v>32212</v>
      </c>
      <c r="B19371" s="32" t="s">
        <v>171</v>
      </c>
      <c r="C19371">
        <f t="shared" si="302"/>
        <v>43434</v>
      </c>
    </row>
    <row r="19372" spans="1:3">
      <c r="A19372" s="32" t="s">
        <v>31291</v>
      </c>
      <c r="B19372" s="32" t="s">
        <v>171</v>
      </c>
      <c r="C19372">
        <f t="shared" si="302"/>
        <v>43435</v>
      </c>
    </row>
    <row r="19373" spans="1:3">
      <c r="A19373" s="32" t="s">
        <v>31846</v>
      </c>
      <c r="B19373" s="32" t="s">
        <v>171</v>
      </c>
      <c r="C19373">
        <f t="shared" si="302"/>
        <v>43436</v>
      </c>
    </row>
    <row r="19374" spans="1:3">
      <c r="A19374" s="32" t="s">
        <v>31292</v>
      </c>
      <c r="B19374" s="32" t="s">
        <v>171</v>
      </c>
      <c r="C19374">
        <f t="shared" si="302"/>
        <v>43437</v>
      </c>
    </row>
    <row r="19375" spans="1:3">
      <c r="A19375" s="32" t="s">
        <v>31293</v>
      </c>
      <c r="B19375" s="32" t="s">
        <v>171</v>
      </c>
      <c r="C19375">
        <f t="shared" si="302"/>
        <v>43438</v>
      </c>
    </row>
    <row r="19376" spans="1:3">
      <c r="A19376" s="32" t="s">
        <v>32213</v>
      </c>
      <c r="B19376" s="32" t="s">
        <v>171</v>
      </c>
      <c r="C19376">
        <f t="shared" si="302"/>
        <v>43439</v>
      </c>
    </row>
    <row r="19377" spans="1:3">
      <c r="A19377" s="32" t="s">
        <v>31847</v>
      </c>
      <c r="B19377" s="32" t="s">
        <v>171</v>
      </c>
      <c r="C19377">
        <f t="shared" si="302"/>
        <v>43440</v>
      </c>
    </row>
    <row r="19378" spans="1:3">
      <c r="A19378" s="32" t="s">
        <v>31294</v>
      </c>
      <c r="B19378" s="32" t="s">
        <v>171</v>
      </c>
      <c r="C19378">
        <f t="shared" si="302"/>
        <v>43441</v>
      </c>
    </row>
    <row r="19379" spans="1:3">
      <c r="A19379" s="32" t="s">
        <v>31848</v>
      </c>
      <c r="B19379" s="32" t="s">
        <v>171</v>
      </c>
      <c r="C19379">
        <f t="shared" si="302"/>
        <v>43442</v>
      </c>
    </row>
    <row r="19380" spans="1:3">
      <c r="A19380" s="32" t="s">
        <v>31295</v>
      </c>
      <c r="B19380" s="32" t="s">
        <v>171</v>
      </c>
      <c r="C19380">
        <f t="shared" si="302"/>
        <v>43443</v>
      </c>
    </row>
    <row r="19381" spans="1:3">
      <c r="A19381" s="32" t="s">
        <v>32214</v>
      </c>
      <c r="B19381" s="32" t="s">
        <v>171</v>
      </c>
      <c r="C19381">
        <f t="shared" si="302"/>
        <v>43445</v>
      </c>
    </row>
    <row r="19382" spans="1:3">
      <c r="A19382" s="32" t="s">
        <v>31296</v>
      </c>
      <c r="B19382" s="32" t="s">
        <v>171</v>
      </c>
      <c r="C19382">
        <f t="shared" si="302"/>
        <v>43446</v>
      </c>
    </row>
    <row r="19383" spans="1:3">
      <c r="A19383" s="32" t="s">
        <v>31849</v>
      </c>
      <c r="B19383" s="32" t="s">
        <v>171</v>
      </c>
      <c r="C19383">
        <f t="shared" si="302"/>
        <v>43447</v>
      </c>
    </row>
    <row r="19384" spans="1:3">
      <c r="A19384" s="32" t="s">
        <v>31297</v>
      </c>
      <c r="B19384" s="32" t="s">
        <v>171</v>
      </c>
      <c r="C19384">
        <f t="shared" si="302"/>
        <v>43449</v>
      </c>
    </row>
    <row r="19385" spans="1:3">
      <c r="A19385" s="32" t="s">
        <v>31850</v>
      </c>
      <c r="B19385" s="32" t="s">
        <v>171</v>
      </c>
      <c r="C19385">
        <f t="shared" si="302"/>
        <v>43450</v>
      </c>
    </row>
    <row r="19386" spans="1:3">
      <c r="A19386" s="32" t="s">
        <v>31298</v>
      </c>
      <c r="B19386" s="32" t="s">
        <v>171</v>
      </c>
      <c r="C19386">
        <f t="shared" si="302"/>
        <v>43451</v>
      </c>
    </row>
    <row r="19387" spans="1:3">
      <c r="A19387" s="32" t="s">
        <v>31299</v>
      </c>
      <c r="B19387" s="32" t="s">
        <v>171</v>
      </c>
      <c r="C19387">
        <f t="shared" si="302"/>
        <v>43452</v>
      </c>
    </row>
    <row r="19388" spans="1:3">
      <c r="A19388" s="32" t="s">
        <v>31851</v>
      </c>
      <c r="B19388" s="32" t="s">
        <v>171</v>
      </c>
      <c r="C19388">
        <f t="shared" si="302"/>
        <v>43456</v>
      </c>
    </row>
    <row r="19389" spans="1:3">
      <c r="A19389" s="32" t="s">
        <v>31300</v>
      </c>
      <c r="B19389" s="32" t="s">
        <v>171</v>
      </c>
      <c r="C19389">
        <f t="shared" si="302"/>
        <v>43457</v>
      </c>
    </row>
    <row r="19390" spans="1:3">
      <c r="A19390" s="32" t="s">
        <v>32215</v>
      </c>
      <c r="B19390" s="32" t="s">
        <v>171</v>
      </c>
      <c r="C19390">
        <f t="shared" si="302"/>
        <v>43458</v>
      </c>
    </row>
    <row r="19391" spans="1:3">
      <c r="A19391" s="32" t="s">
        <v>32216</v>
      </c>
      <c r="B19391" s="32" t="s">
        <v>171</v>
      </c>
      <c r="C19391">
        <f t="shared" si="302"/>
        <v>43460</v>
      </c>
    </row>
    <row r="19392" spans="1:3">
      <c r="A19392" s="32" t="s">
        <v>31301</v>
      </c>
      <c r="B19392" s="32" t="s">
        <v>171</v>
      </c>
      <c r="C19392">
        <f t="shared" si="302"/>
        <v>43462</v>
      </c>
    </row>
    <row r="19393" spans="1:3">
      <c r="A19393" s="32" t="s">
        <v>32217</v>
      </c>
      <c r="B19393" s="32" t="s">
        <v>171</v>
      </c>
      <c r="C19393">
        <f t="shared" si="302"/>
        <v>43463</v>
      </c>
    </row>
    <row r="19394" spans="1:3">
      <c r="A19394" s="32" t="s">
        <v>31852</v>
      </c>
      <c r="B19394" s="32" t="s">
        <v>171</v>
      </c>
      <c r="C19394">
        <f t="shared" ref="C19394:C19457" si="303">1*A19394</f>
        <v>43464</v>
      </c>
    </row>
    <row r="19395" spans="1:3">
      <c r="A19395" s="32" t="s">
        <v>31302</v>
      </c>
      <c r="B19395" s="32" t="s">
        <v>171</v>
      </c>
      <c r="C19395">
        <f t="shared" si="303"/>
        <v>43465</v>
      </c>
    </row>
    <row r="19396" spans="1:3">
      <c r="A19396" s="32" t="s">
        <v>31853</v>
      </c>
      <c r="B19396" s="32" t="s">
        <v>171</v>
      </c>
      <c r="C19396">
        <f t="shared" si="303"/>
        <v>43466</v>
      </c>
    </row>
    <row r="19397" spans="1:3">
      <c r="A19397" s="32" t="s">
        <v>31303</v>
      </c>
      <c r="B19397" s="32" t="s">
        <v>171</v>
      </c>
      <c r="C19397">
        <f t="shared" si="303"/>
        <v>43467</v>
      </c>
    </row>
    <row r="19398" spans="1:3">
      <c r="A19398" s="32" t="s">
        <v>31304</v>
      </c>
      <c r="B19398" s="32" t="s">
        <v>171</v>
      </c>
      <c r="C19398">
        <f t="shared" si="303"/>
        <v>43468</v>
      </c>
    </row>
    <row r="19399" spans="1:3">
      <c r="A19399" s="32" t="s">
        <v>31854</v>
      </c>
      <c r="B19399" s="32" t="s">
        <v>171</v>
      </c>
      <c r="C19399">
        <f t="shared" si="303"/>
        <v>43469</v>
      </c>
    </row>
    <row r="19400" spans="1:3">
      <c r="A19400" s="32" t="s">
        <v>32558</v>
      </c>
      <c r="B19400" s="32" t="s">
        <v>171</v>
      </c>
      <c r="C19400">
        <f t="shared" si="303"/>
        <v>43501</v>
      </c>
    </row>
    <row r="19401" spans="1:3">
      <c r="A19401" s="32" t="s">
        <v>31855</v>
      </c>
      <c r="B19401" s="32" t="s">
        <v>171</v>
      </c>
      <c r="C19401">
        <f t="shared" si="303"/>
        <v>43502</v>
      </c>
    </row>
    <row r="19402" spans="1:3">
      <c r="A19402" s="32" t="s">
        <v>31856</v>
      </c>
      <c r="B19402" s="32" t="s">
        <v>171</v>
      </c>
      <c r="C19402">
        <f t="shared" si="303"/>
        <v>43504</v>
      </c>
    </row>
    <row r="19403" spans="1:3">
      <c r="A19403" s="32" t="s">
        <v>32488</v>
      </c>
      <c r="B19403" s="32" t="s">
        <v>171</v>
      </c>
      <c r="C19403">
        <f t="shared" si="303"/>
        <v>43505</v>
      </c>
    </row>
    <row r="19404" spans="1:3">
      <c r="A19404" s="32" t="s">
        <v>32449</v>
      </c>
      <c r="B19404" s="32" t="s">
        <v>171</v>
      </c>
      <c r="C19404">
        <f t="shared" si="303"/>
        <v>43506</v>
      </c>
    </row>
    <row r="19405" spans="1:3">
      <c r="A19405" s="32" t="s">
        <v>31857</v>
      </c>
      <c r="B19405" s="32" t="s">
        <v>171</v>
      </c>
      <c r="C19405">
        <f t="shared" si="303"/>
        <v>43510</v>
      </c>
    </row>
    <row r="19406" spans="1:3">
      <c r="A19406" s="32" t="s">
        <v>31305</v>
      </c>
      <c r="B19406" s="32" t="s">
        <v>171</v>
      </c>
      <c r="C19406">
        <f t="shared" si="303"/>
        <v>43511</v>
      </c>
    </row>
    <row r="19407" spans="1:3">
      <c r="A19407" s="32" t="s">
        <v>32384</v>
      </c>
      <c r="B19407" s="32" t="s">
        <v>171</v>
      </c>
      <c r="C19407">
        <f t="shared" si="303"/>
        <v>43512</v>
      </c>
    </row>
    <row r="19408" spans="1:3">
      <c r="A19408" s="32" t="s">
        <v>31858</v>
      </c>
      <c r="B19408" s="32" t="s">
        <v>171</v>
      </c>
      <c r="C19408">
        <f t="shared" si="303"/>
        <v>43515</v>
      </c>
    </row>
    <row r="19409" spans="1:3">
      <c r="A19409" s="32" t="s">
        <v>31306</v>
      </c>
      <c r="B19409" s="32" t="s">
        <v>171</v>
      </c>
      <c r="C19409">
        <f t="shared" si="303"/>
        <v>43516</v>
      </c>
    </row>
    <row r="19410" spans="1:3">
      <c r="A19410" s="32" t="s">
        <v>32559</v>
      </c>
      <c r="B19410" s="32" t="s">
        <v>171</v>
      </c>
      <c r="C19410">
        <f t="shared" si="303"/>
        <v>43517</v>
      </c>
    </row>
    <row r="19411" spans="1:3">
      <c r="A19411" s="32" t="s">
        <v>32489</v>
      </c>
      <c r="B19411" s="32" t="s">
        <v>171</v>
      </c>
      <c r="C19411">
        <f t="shared" si="303"/>
        <v>43518</v>
      </c>
    </row>
    <row r="19412" spans="1:3">
      <c r="A19412" s="32" t="s">
        <v>32560</v>
      </c>
      <c r="B19412" s="32" t="s">
        <v>171</v>
      </c>
      <c r="C19412">
        <f t="shared" si="303"/>
        <v>43519</v>
      </c>
    </row>
    <row r="19413" spans="1:3">
      <c r="A19413" s="32" t="s">
        <v>32594</v>
      </c>
      <c r="B19413" s="32" t="s">
        <v>171</v>
      </c>
      <c r="C19413">
        <f t="shared" si="303"/>
        <v>43520</v>
      </c>
    </row>
    <row r="19414" spans="1:3">
      <c r="A19414" s="32" t="s">
        <v>32218</v>
      </c>
      <c r="B19414" s="32" t="s">
        <v>171</v>
      </c>
      <c r="C19414">
        <f t="shared" si="303"/>
        <v>43521</v>
      </c>
    </row>
    <row r="19415" spans="1:3">
      <c r="A19415" s="32" t="s">
        <v>31307</v>
      </c>
      <c r="B19415" s="32" t="s">
        <v>171</v>
      </c>
      <c r="C19415">
        <f t="shared" si="303"/>
        <v>43522</v>
      </c>
    </row>
    <row r="19416" spans="1:3">
      <c r="A19416" s="32" t="s">
        <v>31308</v>
      </c>
      <c r="B19416" s="32" t="s">
        <v>171</v>
      </c>
      <c r="C19416">
        <f t="shared" si="303"/>
        <v>43523</v>
      </c>
    </row>
    <row r="19417" spans="1:3">
      <c r="A19417" s="32" t="s">
        <v>31859</v>
      </c>
      <c r="B19417" s="32" t="s">
        <v>171</v>
      </c>
      <c r="C19417">
        <f t="shared" si="303"/>
        <v>43524</v>
      </c>
    </row>
    <row r="19418" spans="1:3">
      <c r="A19418" s="32" t="s">
        <v>31309</v>
      </c>
      <c r="B19418" s="32" t="s">
        <v>171</v>
      </c>
      <c r="C19418">
        <f t="shared" si="303"/>
        <v>43525</v>
      </c>
    </row>
    <row r="19419" spans="1:3">
      <c r="A19419" s="32" t="s">
        <v>32561</v>
      </c>
      <c r="B19419" s="32" t="s">
        <v>171</v>
      </c>
      <c r="C19419">
        <f t="shared" si="303"/>
        <v>43526</v>
      </c>
    </row>
    <row r="19420" spans="1:3">
      <c r="A19420" s="32" t="s">
        <v>31860</v>
      </c>
      <c r="B19420" s="32" t="s">
        <v>171</v>
      </c>
      <c r="C19420">
        <f t="shared" si="303"/>
        <v>43527</v>
      </c>
    </row>
    <row r="19421" spans="1:3">
      <c r="A19421" s="32" t="s">
        <v>31310</v>
      </c>
      <c r="B19421" s="32" t="s">
        <v>171</v>
      </c>
      <c r="C19421">
        <f t="shared" si="303"/>
        <v>43528</v>
      </c>
    </row>
    <row r="19422" spans="1:3">
      <c r="A19422" s="32" t="s">
        <v>31311</v>
      </c>
      <c r="B19422" s="32" t="s">
        <v>171</v>
      </c>
      <c r="C19422">
        <f t="shared" si="303"/>
        <v>43529</v>
      </c>
    </row>
    <row r="19423" spans="1:3">
      <c r="A19423" s="32" t="s">
        <v>32490</v>
      </c>
      <c r="B19423" s="32" t="s">
        <v>171</v>
      </c>
      <c r="C19423">
        <f t="shared" si="303"/>
        <v>43530</v>
      </c>
    </row>
    <row r="19424" spans="1:3">
      <c r="A19424" s="32" t="s">
        <v>32385</v>
      </c>
      <c r="B19424" s="32" t="s">
        <v>171</v>
      </c>
      <c r="C19424">
        <f t="shared" si="303"/>
        <v>43531</v>
      </c>
    </row>
    <row r="19425" spans="1:3">
      <c r="A19425" s="32" t="s">
        <v>31861</v>
      </c>
      <c r="B19425" s="32" t="s">
        <v>171</v>
      </c>
      <c r="C19425">
        <f t="shared" si="303"/>
        <v>43532</v>
      </c>
    </row>
    <row r="19426" spans="1:3">
      <c r="A19426" s="32" t="s">
        <v>31312</v>
      </c>
      <c r="B19426" s="32" t="s">
        <v>171</v>
      </c>
      <c r="C19426">
        <f t="shared" si="303"/>
        <v>43533</v>
      </c>
    </row>
    <row r="19427" spans="1:3">
      <c r="A19427" s="32" t="s">
        <v>31862</v>
      </c>
      <c r="B19427" s="32" t="s">
        <v>171</v>
      </c>
      <c r="C19427">
        <f t="shared" si="303"/>
        <v>43534</v>
      </c>
    </row>
    <row r="19428" spans="1:3">
      <c r="A19428" s="32" t="s">
        <v>31313</v>
      </c>
      <c r="B19428" s="32" t="s">
        <v>171</v>
      </c>
      <c r="C19428">
        <f t="shared" si="303"/>
        <v>43535</v>
      </c>
    </row>
    <row r="19429" spans="1:3">
      <c r="A19429" s="32" t="s">
        <v>32491</v>
      </c>
      <c r="B19429" s="32" t="s">
        <v>171</v>
      </c>
      <c r="C19429">
        <f t="shared" si="303"/>
        <v>43536</v>
      </c>
    </row>
    <row r="19430" spans="1:3">
      <c r="A19430" s="32" t="s">
        <v>32219</v>
      </c>
      <c r="B19430" s="32" t="s">
        <v>171</v>
      </c>
      <c r="C19430">
        <f t="shared" si="303"/>
        <v>43537</v>
      </c>
    </row>
    <row r="19431" spans="1:3">
      <c r="A19431" s="32" t="s">
        <v>32220</v>
      </c>
      <c r="B19431" s="32" t="s">
        <v>171</v>
      </c>
      <c r="C19431">
        <f t="shared" si="303"/>
        <v>43540</v>
      </c>
    </row>
    <row r="19432" spans="1:3">
      <c r="A19432" s="32" t="s">
        <v>31314</v>
      </c>
      <c r="B19432" s="32" t="s">
        <v>171</v>
      </c>
      <c r="C19432">
        <f t="shared" si="303"/>
        <v>43541</v>
      </c>
    </row>
    <row r="19433" spans="1:3">
      <c r="A19433" s="32" t="s">
        <v>31863</v>
      </c>
      <c r="B19433" s="32" t="s">
        <v>171</v>
      </c>
      <c r="C19433">
        <f t="shared" si="303"/>
        <v>43542</v>
      </c>
    </row>
    <row r="19434" spans="1:3">
      <c r="A19434" s="32" t="s">
        <v>32424</v>
      </c>
      <c r="B19434" s="32" t="s">
        <v>171</v>
      </c>
      <c r="C19434">
        <f t="shared" si="303"/>
        <v>43543</v>
      </c>
    </row>
    <row r="19435" spans="1:3">
      <c r="A19435" s="32" t="s">
        <v>31864</v>
      </c>
      <c r="B19435" s="32" t="s">
        <v>171</v>
      </c>
      <c r="C19435">
        <f t="shared" si="303"/>
        <v>43545</v>
      </c>
    </row>
    <row r="19436" spans="1:3">
      <c r="A19436" s="32" t="s">
        <v>31865</v>
      </c>
      <c r="B19436" s="32" t="s">
        <v>171</v>
      </c>
      <c r="C19436">
        <f t="shared" si="303"/>
        <v>43547</v>
      </c>
    </row>
    <row r="19437" spans="1:3">
      <c r="A19437" s="32" t="s">
        <v>32221</v>
      </c>
      <c r="B19437" s="32" t="s">
        <v>171</v>
      </c>
      <c r="C19437">
        <f t="shared" si="303"/>
        <v>43548</v>
      </c>
    </row>
    <row r="19438" spans="1:3">
      <c r="A19438" s="32" t="s">
        <v>32450</v>
      </c>
      <c r="B19438" s="32" t="s">
        <v>171</v>
      </c>
      <c r="C19438">
        <f t="shared" si="303"/>
        <v>43549</v>
      </c>
    </row>
    <row r="19439" spans="1:3">
      <c r="A19439" s="32" t="s">
        <v>31866</v>
      </c>
      <c r="B19439" s="32" t="s">
        <v>171</v>
      </c>
      <c r="C19439">
        <f t="shared" si="303"/>
        <v>43550</v>
      </c>
    </row>
    <row r="19440" spans="1:3">
      <c r="A19440" s="32" t="s">
        <v>31315</v>
      </c>
      <c r="B19440" s="32" t="s">
        <v>171</v>
      </c>
      <c r="C19440">
        <f t="shared" si="303"/>
        <v>43551</v>
      </c>
    </row>
    <row r="19441" spans="1:3">
      <c r="A19441" s="32" t="s">
        <v>32222</v>
      </c>
      <c r="B19441" s="32" t="s">
        <v>171</v>
      </c>
      <c r="C19441">
        <f t="shared" si="303"/>
        <v>43552</v>
      </c>
    </row>
    <row r="19442" spans="1:3">
      <c r="A19442" s="32" t="s">
        <v>31867</v>
      </c>
      <c r="B19442" s="32" t="s">
        <v>171</v>
      </c>
      <c r="C19442">
        <f t="shared" si="303"/>
        <v>43553</v>
      </c>
    </row>
    <row r="19443" spans="1:3">
      <c r="A19443" s="32" t="s">
        <v>32492</v>
      </c>
      <c r="B19443" s="32" t="s">
        <v>171</v>
      </c>
      <c r="C19443">
        <f t="shared" si="303"/>
        <v>43554</v>
      </c>
    </row>
    <row r="19444" spans="1:3">
      <c r="A19444" s="32" t="s">
        <v>31868</v>
      </c>
      <c r="B19444" s="32" t="s">
        <v>171</v>
      </c>
      <c r="C19444">
        <f t="shared" si="303"/>
        <v>43555</v>
      </c>
    </row>
    <row r="19445" spans="1:3">
      <c r="A19445" s="32" t="s">
        <v>32386</v>
      </c>
      <c r="B19445" s="32" t="s">
        <v>171</v>
      </c>
      <c r="C19445">
        <f t="shared" si="303"/>
        <v>43556</v>
      </c>
    </row>
    <row r="19446" spans="1:3">
      <c r="A19446" s="32" t="s">
        <v>32425</v>
      </c>
      <c r="B19446" s="32" t="s">
        <v>171</v>
      </c>
      <c r="C19446">
        <f t="shared" si="303"/>
        <v>43557</v>
      </c>
    </row>
    <row r="19447" spans="1:3">
      <c r="A19447" s="32" t="s">
        <v>31869</v>
      </c>
      <c r="B19447" s="32" t="s">
        <v>171</v>
      </c>
      <c r="C19447">
        <f t="shared" si="303"/>
        <v>43558</v>
      </c>
    </row>
    <row r="19448" spans="1:3">
      <c r="A19448" s="32" t="s">
        <v>31316</v>
      </c>
      <c r="B19448" s="32" t="s">
        <v>171</v>
      </c>
      <c r="C19448">
        <f t="shared" si="303"/>
        <v>43560</v>
      </c>
    </row>
    <row r="19449" spans="1:3">
      <c r="A19449" s="32" t="s">
        <v>31317</v>
      </c>
      <c r="B19449" s="32" t="s">
        <v>171</v>
      </c>
      <c r="C19449">
        <f t="shared" si="303"/>
        <v>43565</v>
      </c>
    </row>
    <row r="19450" spans="1:3">
      <c r="A19450" s="32" t="s">
        <v>31318</v>
      </c>
      <c r="B19450" s="32" t="s">
        <v>171</v>
      </c>
      <c r="C19450">
        <f t="shared" si="303"/>
        <v>43566</v>
      </c>
    </row>
    <row r="19451" spans="1:3">
      <c r="A19451" s="32" t="s">
        <v>31870</v>
      </c>
      <c r="B19451" s="32" t="s">
        <v>171</v>
      </c>
      <c r="C19451">
        <f t="shared" si="303"/>
        <v>43567</v>
      </c>
    </row>
    <row r="19452" spans="1:3">
      <c r="A19452" s="32" t="s">
        <v>31871</v>
      </c>
      <c r="B19452" s="32" t="s">
        <v>171</v>
      </c>
      <c r="C19452">
        <f t="shared" si="303"/>
        <v>43569</v>
      </c>
    </row>
    <row r="19453" spans="1:3">
      <c r="A19453" s="32" t="s">
        <v>32387</v>
      </c>
      <c r="B19453" s="32" t="s">
        <v>171</v>
      </c>
      <c r="C19453">
        <f t="shared" si="303"/>
        <v>43570</v>
      </c>
    </row>
    <row r="19454" spans="1:3">
      <c r="A19454" s="32" t="s">
        <v>32223</v>
      </c>
      <c r="B19454" s="32" t="s">
        <v>171</v>
      </c>
      <c r="C19454">
        <f t="shared" si="303"/>
        <v>43571</v>
      </c>
    </row>
    <row r="19455" spans="1:3">
      <c r="A19455" s="32" t="s">
        <v>32224</v>
      </c>
      <c r="B19455" s="32" t="s">
        <v>171</v>
      </c>
      <c r="C19455">
        <f t="shared" si="303"/>
        <v>43601</v>
      </c>
    </row>
    <row r="19456" spans="1:3">
      <c r="A19456" s="32" t="s">
        <v>32612</v>
      </c>
      <c r="B19456" s="32" t="s">
        <v>171</v>
      </c>
      <c r="C19456">
        <f t="shared" si="303"/>
        <v>43602</v>
      </c>
    </row>
    <row r="19457" spans="1:3">
      <c r="A19457" s="32" t="s">
        <v>31319</v>
      </c>
      <c r="B19457" s="32" t="s">
        <v>171</v>
      </c>
      <c r="C19457">
        <f t="shared" si="303"/>
        <v>43603</v>
      </c>
    </row>
    <row r="19458" spans="1:3">
      <c r="A19458" s="32" t="s">
        <v>31872</v>
      </c>
      <c r="B19458" s="32" t="s">
        <v>171</v>
      </c>
      <c r="C19458">
        <f t="shared" ref="C19458:C19521" si="304">1*A19458</f>
        <v>43604</v>
      </c>
    </row>
    <row r="19459" spans="1:3">
      <c r="A19459" s="32" t="s">
        <v>31320</v>
      </c>
      <c r="B19459" s="32" t="s">
        <v>171</v>
      </c>
      <c r="C19459">
        <f t="shared" si="304"/>
        <v>43605</v>
      </c>
    </row>
    <row r="19460" spans="1:3">
      <c r="A19460" s="32" t="s">
        <v>32225</v>
      </c>
      <c r="B19460" s="32" t="s">
        <v>171</v>
      </c>
      <c r="C19460">
        <f t="shared" si="304"/>
        <v>43606</v>
      </c>
    </row>
    <row r="19461" spans="1:3">
      <c r="A19461" s="32" t="s">
        <v>31873</v>
      </c>
      <c r="B19461" s="32" t="s">
        <v>171</v>
      </c>
      <c r="C19461">
        <f t="shared" si="304"/>
        <v>43607</v>
      </c>
    </row>
    <row r="19462" spans="1:3">
      <c r="A19462" s="32" t="s">
        <v>31321</v>
      </c>
      <c r="B19462" s="32" t="s">
        <v>171</v>
      </c>
      <c r="C19462">
        <f t="shared" si="304"/>
        <v>43608</v>
      </c>
    </row>
    <row r="19463" spans="1:3">
      <c r="A19463" s="32" t="s">
        <v>31874</v>
      </c>
      <c r="B19463" s="32" t="s">
        <v>171</v>
      </c>
      <c r="C19463">
        <f t="shared" si="304"/>
        <v>43609</v>
      </c>
    </row>
    <row r="19464" spans="1:3">
      <c r="A19464" s="32" t="s">
        <v>31322</v>
      </c>
      <c r="B19464" s="32" t="s">
        <v>171</v>
      </c>
      <c r="C19464">
        <f t="shared" si="304"/>
        <v>43610</v>
      </c>
    </row>
    <row r="19465" spans="1:3">
      <c r="A19465" s="32" t="s">
        <v>31875</v>
      </c>
      <c r="B19465" s="32" t="s">
        <v>171</v>
      </c>
      <c r="C19465">
        <f t="shared" si="304"/>
        <v>43611</v>
      </c>
    </row>
    <row r="19466" spans="1:3">
      <c r="A19466" s="32" t="s">
        <v>31323</v>
      </c>
      <c r="B19466" s="32" t="s">
        <v>171</v>
      </c>
      <c r="C19466">
        <f t="shared" si="304"/>
        <v>43612</v>
      </c>
    </row>
    <row r="19467" spans="1:3">
      <c r="A19467" s="32" t="s">
        <v>31876</v>
      </c>
      <c r="B19467" s="32" t="s">
        <v>171</v>
      </c>
      <c r="C19467">
        <f t="shared" si="304"/>
        <v>43613</v>
      </c>
    </row>
    <row r="19468" spans="1:3">
      <c r="A19468" s="32" t="s">
        <v>32226</v>
      </c>
      <c r="B19468" s="32" t="s">
        <v>171</v>
      </c>
      <c r="C19468">
        <f t="shared" si="304"/>
        <v>43614</v>
      </c>
    </row>
    <row r="19469" spans="1:3">
      <c r="A19469" s="32" t="s">
        <v>31324</v>
      </c>
      <c r="B19469" s="32" t="s">
        <v>171</v>
      </c>
      <c r="C19469">
        <f t="shared" si="304"/>
        <v>43615</v>
      </c>
    </row>
    <row r="19470" spans="1:3">
      <c r="A19470" s="32" t="s">
        <v>31877</v>
      </c>
      <c r="B19470" s="32" t="s">
        <v>171</v>
      </c>
      <c r="C19470">
        <f t="shared" si="304"/>
        <v>43616</v>
      </c>
    </row>
    <row r="19471" spans="1:3">
      <c r="A19471" s="32" t="s">
        <v>32227</v>
      </c>
      <c r="B19471" s="32" t="s">
        <v>171</v>
      </c>
      <c r="C19471">
        <f t="shared" si="304"/>
        <v>43617</v>
      </c>
    </row>
    <row r="19472" spans="1:3">
      <c r="A19472" s="32" t="s">
        <v>32613</v>
      </c>
      <c r="B19472" s="32" t="s">
        <v>171</v>
      </c>
      <c r="C19472">
        <f t="shared" si="304"/>
        <v>43618</v>
      </c>
    </row>
    <row r="19473" spans="1:3">
      <c r="A19473" s="32" t="s">
        <v>31878</v>
      </c>
      <c r="B19473" s="32" t="s">
        <v>171</v>
      </c>
      <c r="C19473">
        <f t="shared" si="304"/>
        <v>43619</v>
      </c>
    </row>
    <row r="19474" spans="1:3">
      <c r="A19474" s="32" t="s">
        <v>31879</v>
      </c>
      <c r="B19474" s="32" t="s">
        <v>171</v>
      </c>
      <c r="C19474">
        <f t="shared" si="304"/>
        <v>43620</v>
      </c>
    </row>
    <row r="19475" spans="1:3">
      <c r="A19475" s="32" t="s">
        <v>31325</v>
      </c>
      <c r="B19475" s="32" t="s">
        <v>171</v>
      </c>
      <c r="C19475">
        <f t="shared" si="304"/>
        <v>43623</v>
      </c>
    </row>
    <row r="19476" spans="1:3">
      <c r="A19476" s="32" t="s">
        <v>32614</v>
      </c>
      <c r="B19476" s="32" t="s">
        <v>171</v>
      </c>
      <c r="C19476">
        <f t="shared" si="304"/>
        <v>43624</v>
      </c>
    </row>
    <row r="19477" spans="1:3">
      <c r="A19477" s="32" t="s">
        <v>31880</v>
      </c>
      <c r="B19477" s="32" t="s">
        <v>171</v>
      </c>
      <c r="C19477">
        <f t="shared" si="304"/>
        <v>43635</v>
      </c>
    </row>
    <row r="19478" spans="1:3">
      <c r="A19478" s="32" t="s">
        <v>32228</v>
      </c>
      <c r="B19478" s="32" t="s">
        <v>171</v>
      </c>
      <c r="C19478">
        <f t="shared" si="304"/>
        <v>43652</v>
      </c>
    </row>
    <row r="19479" spans="1:3">
      <c r="A19479" s="32" t="s">
        <v>31881</v>
      </c>
      <c r="B19479" s="32" t="s">
        <v>171</v>
      </c>
      <c r="C19479">
        <f t="shared" si="304"/>
        <v>43654</v>
      </c>
    </row>
    <row r="19480" spans="1:3">
      <c r="A19480" s="32" t="s">
        <v>31326</v>
      </c>
      <c r="B19480" s="32" t="s">
        <v>171</v>
      </c>
      <c r="C19480">
        <f t="shared" si="304"/>
        <v>43656</v>
      </c>
    </row>
    <row r="19481" spans="1:3">
      <c r="A19481" s="32" t="s">
        <v>31882</v>
      </c>
      <c r="B19481" s="32" t="s">
        <v>171</v>
      </c>
      <c r="C19481">
        <f t="shared" si="304"/>
        <v>43657</v>
      </c>
    </row>
    <row r="19482" spans="1:3">
      <c r="A19482" s="32" t="s">
        <v>31883</v>
      </c>
      <c r="B19482" s="32" t="s">
        <v>171</v>
      </c>
      <c r="C19482">
        <f t="shared" si="304"/>
        <v>43659</v>
      </c>
    </row>
    <row r="19483" spans="1:3">
      <c r="A19483" s="32" t="s">
        <v>31884</v>
      </c>
      <c r="B19483" s="32" t="s">
        <v>171</v>
      </c>
      <c r="C19483">
        <f t="shared" si="304"/>
        <v>43660</v>
      </c>
    </row>
    <row r="19484" spans="1:3">
      <c r="A19484" s="32" t="s">
        <v>31327</v>
      </c>
      <c r="B19484" s="32" t="s">
        <v>171</v>
      </c>
      <c r="C19484">
        <f t="shared" si="304"/>
        <v>43661</v>
      </c>
    </row>
    <row r="19485" spans="1:3">
      <c r="A19485" s="32" t="s">
        <v>32229</v>
      </c>
      <c r="B19485" s="32" t="s">
        <v>171</v>
      </c>
      <c r="C19485">
        <f t="shared" si="304"/>
        <v>43666</v>
      </c>
    </row>
    <row r="19486" spans="1:3">
      <c r="A19486" s="32" t="s">
        <v>31885</v>
      </c>
      <c r="B19486" s="32" t="s">
        <v>171</v>
      </c>
      <c r="C19486">
        <f t="shared" si="304"/>
        <v>43667</v>
      </c>
    </row>
    <row r="19487" spans="1:3">
      <c r="A19487" s="32" t="s">
        <v>31328</v>
      </c>
      <c r="B19487" s="32" t="s">
        <v>171</v>
      </c>
      <c r="C19487">
        <f t="shared" si="304"/>
        <v>43681</v>
      </c>
    </row>
    <row r="19488" spans="1:3">
      <c r="A19488" s="32" t="s">
        <v>31886</v>
      </c>
      <c r="B19488" s="32" t="s">
        <v>171</v>
      </c>
      <c r="C19488">
        <f t="shared" si="304"/>
        <v>43682</v>
      </c>
    </row>
    <row r="19489" spans="1:3">
      <c r="A19489" s="32" t="s">
        <v>31329</v>
      </c>
      <c r="B19489" s="32" t="s">
        <v>171</v>
      </c>
      <c r="C19489">
        <f t="shared" si="304"/>
        <v>43697</v>
      </c>
    </row>
    <row r="19490" spans="1:3">
      <c r="A19490" s="32" t="s">
        <v>31887</v>
      </c>
      <c r="B19490" s="32" t="s">
        <v>171</v>
      </c>
      <c r="C19490">
        <f t="shared" si="304"/>
        <v>43699</v>
      </c>
    </row>
    <row r="19491" spans="1:3">
      <c r="A19491" s="32" t="s">
        <v>31330</v>
      </c>
      <c r="B19491" s="32" t="s">
        <v>171</v>
      </c>
      <c r="C19491">
        <f t="shared" si="304"/>
        <v>43701</v>
      </c>
    </row>
    <row r="19492" spans="1:3">
      <c r="A19492" s="32" t="s">
        <v>32230</v>
      </c>
      <c r="B19492" s="32" t="s">
        <v>171</v>
      </c>
      <c r="C19492">
        <f t="shared" si="304"/>
        <v>43702</v>
      </c>
    </row>
    <row r="19493" spans="1:3">
      <c r="A19493" s="32" t="s">
        <v>32231</v>
      </c>
      <c r="B19493" s="32" t="s">
        <v>171</v>
      </c>
      <c r="C19493">
        <f t="shared" si="304"/>
        <v>43711</v>
      </c>
    </row>
    <row r="19494" spans="1:3">
      <c r="A19494" s="32" t="s">
        <v>32388</v>
      </c>
      <c r="B19494" s="32" t="s">
        <v>171</v>
      </c>
      <c r="C19494">
        <f t="shared" si="304"/>
        <v>43713</v>
      </c>
    </row>
    <row r="19495" spans="1:3">
      <c r="A19495" s="32" t="s">
        <v>32595</v>
      </c>
      <c r="B19495" s="32" t="s">
        <v>171</v>
      </c>
      <c r="C19495">
        <f t="shared" si="304"/>
        <v>43716</v>
      </c>
    </row>
    <row r="19496" spans="1:3">
      <c r="A19496" s="32" t="s">
        <v>31331</v>
      </c>
      <c r="B19496" s="32" t="s">
        <v>171</v>
      </c>
      <c r="C19496">
        <f t="shared" si="304"/>
        <v>43717</v>
      </c>
    </row>
    <row r="19497" spans="1:3">
      <c r="A19497" s="32" t="s">
        <v>32232</v>
      </c>
      <c r="B19497" s="32" t="s">
        <v>171</v>
      </c>
      <c r="C19497">
        <f t="shared" si="304"/>
        <v>43718</v>
      </c>
    </row>
    <row r="19498" spans="1:3">
      <c r="A19498" s="32" t="s">
        <v>32426</v>
      </c>
      <c r="B19498" s="32" t="s">
        <v>171</v>
      </c>
      <c r="C19498">
        <f t="shared" si="304"/>
        <v>43719</v>
      </c>
    </row>
    <row r="19499" spans="1:3">
      <c r="A19499" s="32" t="s">
        <v>31332</v>
      </c>
      <c r="B19499" s="32" t="s">
        <v>171</v>
      </c>
      <c r="C19499">
        <f t="shared" si="304"/>
        <v>43720</v>
      </c>
    </row>
    <row r="19500" spans="1:3">
      <c r="A19500" s="32" t="s">
        <v>31888</v>
      </c>
      <c r="B19500" s="32" t="s">
        <v>171</v>
      </c>
      <c r="C19500">
        <f t="shared" si="304"/>
        <v>43721</v>
      </c>
    </row>
    <row r="19501" spans="1:3">
      <c r="A19501" s="32" t="s">
        <v>31333</v>
      </c>
      <c r="B19501" s="32" t="s">
        <v>171</v>
      </c>
      <c r="C19501">
        <f t="shared" si="304"/>
        <v>43722</v>
      </c>
    </row>
    <row r="19502" spans="1:3">
      <c r="A19502" s="32" t="s">
        <v>31334</v>
      </c>
      <c r="B19502" s="32" t="s">
        <v>171</v>
      </c>
      <c r="C19502">
        <f t="shared" si="304"/>
        <v>43723</v>
      </c>
    </row>
    <row r="19503" spans="1:3">
      <c r="A19503" s="32" t="s">
        <v>31889</v>
      </c>
      <c r="B19503" s="32" t="s">
        <v>171</v>
      </c>
      <c r="C19503">
        <f t="shared" si="304"/>
        <v>43724</v>
      </c>
    </row>
    <row r="19504" spans="1:3">
      <c r="A19504" s="32" t="s">
        <v>31335</v>
      </c>
      <c r="B19504" s="32" t="s">
        <v>171</v>
      </c>
      <c r="C19504">
        <f t="shared" si="304"/>
        <v>43725</v>
      </c>
    </row>
    <row r="19505" spans="1:3">
      <c r="A19505" s="32" t="s">
        <v>32233</v>
      </c>
      <c r="B19505" s="32" t="s">
        <v>171</v>
      </c>
      <c r="C19505">
        <f t="shared" si="304"/>
        <v>43727</v>
      </c>
    </row>
    <row r="19506" spans="1:3">
      <c r="A19506" s="32" t="s">
        <v>31336</v>
      </c>
      <c r="B19506" s="32" t="s">
        <v>171</v>
      </c>
      <c r="C19506">
        <f t="shared" si="304"/>
        <v>43728</v>
      </c>
    </row>
    <row r="19507" spans="1:3">
      <c r="A19507" s="32" t="s">
        <v>31337</v>
      </c>
      <c r="B19507" s="32" t="s">
        <v>171</v>
      </c>
      <c r="C19507">
        <f t="shared" si="304"/>
        <v>43730</v>
      </c>
    </row>
    <row r="19508" spans="1:3">
      <c r="A19508" s="32" t="s">
        <v>31890</v>
      </c>
      <c r="B19508" s="32" t="s">
        <v>171</v>
      </c>
      <c r="C19508">
        <f t="shared" si="304"/>
        <v>43731</v>
      </c>
    </row>
    <row r="19509" spans="1:3">
      <c r="A19509" s="32" t="s">
        <v>31338</v>
      </c>
      <c r="B19509" s="32" t="s">
        <v>171</v>
      </c>
      <c r="C19509">
        <f t="shared" si="304"/>
        <v>43732</v>
      </c>
    </row>
    <row r="19510" spans="1:3">
      <c r="A19510" s="32" t="s">
        <v>31339</v>
      </c>
      <c r="B19510" s="32" t="s">
        <v>171</v>
      </c>
      <c r="C19510">
        <f t="shared" si="304"/>
        <v>43733</v>
      </c>
    </row>
    <row r="19511" spans="1:3">
      <c r="A19511" s="32" t="s">
        <v>31891</v>
      </c>
      <c r="B19511" s="32" t="s">
        <v>171</v>
      </c>
      <c r="C19511">
        <f t="shared" si="304"/>
        <v>43734</v>
      </c>
    </row>
    <row r="19512" spans="1:3">
      <c r="A19512" s="32" t="s">
        <v>31340</v>
      </c>
      <c r="B19512" s="32" t="s">
        <v>171</v>
      </c>
      <c r="C19512">
        <f t="shared" si="304"/>
        <v>43735</v>
      </c>
    </row>
    <row r="19513" spans="1:3">
      <c r="A19513" s="32" t="s">
        <v>32234</v>
      </c>
      <c r="B19513" s="32" t="s">
        <v>171</v>
      </c>
      <c r="C19513">
        <f t="shared" si="304"/>
        <v>43736</v>
      </c>
    </row>
    <row r="19514" spans="1:3">
      <c r="A19514" s="32" t="s">
        <v>31341</v>
      </c>
      <c r="B19514" s="32" t="s">
        <v>171</v>
      </c>
      <c r="C19514">
        <f t="shared" si="304"/>
        <v>43738</v>
      </c>
    </row>
    <row r="19515" spans="1:3">
      <c r="A19515" s="32" t="s">
        <v>31892</v>
      </c>
      <c r="B19515" s="32" t="s">
        <v>171</v>
      </c>
      <c r="C19515">
        <f t="shared" si="304"/>
        <v>43739</v>
      </c>
    </row>
    <row r="19516" spans="1:3">
      <c r="A19516" s="32" t="s">
        <v>32235</v>
      </c>
      <c r="B19516" s="32" t="s">
        <v>171</v>
      </c>
      <c r="C19516">
        <f t="shared" si="304"/>
        <v>43740</v>
      </c>
    </row>
    <row r="19517" spans="1:3">
      <c r="A19517" s="32" t="s">
        <v>31893</v>
      </c>
      <c r="B19517" s="32" t="s">
        <v>171</v>
      </c>
      <c r="C19517">
        <f t="shared" si="304"/>
        <v>43746</v>
      </c>
    </row>
    <row r="19518" spans="1:3">
      <c r="A19518" s="32" t="s">
        <v>32493</v>
      </c>
      <c r="B19518" s="32" t="s">
        <v>171</v>
      </c>
      <c r="C19518">
        <f t="shared" si="304"/>
        <v>43747</v>
      </c>
    </row>
    <row r="19519" spans="1:3">
      <c r="A19519" s="32" t="s">
        <v>32236</v>
      </c>
      <c r="B19519" s="32" t="s">
        <v>171</v>
      </c>
      <c r="C19519">
        <f t="shared" si="304"/>
        <v>43748</v>
      </c>
    </row>
    <row r="19520" spans="1:3">
      <c r="A19520" s="32" t="s">
        <v>31342</v>
      </c>
      <c r="B19520" s="32" t="s">
        <v>171</v>
      </c>
      <c r="C19520">
        <f t="shared" si="304"/>
        <v>43749</v>
      </c>
    </row>
    <row r="19521" spans="1:3">
      <c r="A19521" s="32" t="s">
        <v>31343</v>
      </c>
      <c r="B19521" s="32" t="s">
        <v>171</v>
      </c>
      <c r="C19521">
        <f t="shared" si="304"/>
        <v>43750</v>
      </c>
    </row>
    <row r="19522" spans="1:3">
      <c r="A19522" s="32" t="s">
        <v>32596</v>
      </c>
      <c r="B19522" s="32" t="s">
        <v>171</v>
      </c>
      <c r="C19522">
        <f t="shared" ref="C19522:C19585" si="305">1*A19522</f>
        <v>43752</v>
      </c>
    </row>
    <row r="19523" spans="1:3">
      <c r="A19523" s="32" t="s">
        <v>32562</v>
      </c>
      <c r="B19523" s="32" t="s">
        <v>171</v>
      </c>
      <c r="C19523">
        <f t="shared" si="305"/>
        <v>43754</v>
      </c>
    </row>
    <row r="19524" spans="1:3">
      <c r="A19524" s="32" t="s">
        <v>31344</v>
      </c>
      <c r="B19524" s="32" t="s">
        <v>171</v>
      </c>
      <c r="C19524">
        <f t="shared" si="305"/>
        <v>43755</v>
      </c>
    </row>
    <row r="19525" spans="1:3">
      <c r="A19525" s="32" t="s">
        <v>31894</v>
      </c>
      <c r="B19525" s="32" t="s">
        <v>171</v>
      </c>
      <c r="C19525">
        <f t="shared" si="305"/>
        <v>43756</v>
      </c>
    </row>
    <row r="19526" spans="1:3">
      <c r="A19526" s="32" t="s">
        <v>32494</v>
      </c>
      <c r="B19526" s="32" t="s">
        <v>171</v>
      </c>
      <c r="C19526">
        <f t="shared" si="305"/>
        <v>43757</v>
      </c>
    </row>
    <row r="19527" spans="1:3">
      <c r="A19527" s="32" t="s">
        <v>31345</v>
      </c>
      <c r="B19527" s="32" t="s">
        <v>171</v>
      </c>
      <c r="C19527">
        <f t="shared" si="305"/>
        <v>43758</v>
      </c>
    </row>
    <row r="19528" spans="1:3">
      <c r="A19528" s="32" t="s">
        <v>32563</v>
      </c>
      <c r="B19528" s="32" t="s">
        <v>171</v>
      </c>
      <c r="C19528">
        <f t="shared" si="305"/>
        <v>43759</v>
      </c>
    </row>
    <row r="19529" spans="1:3">
      <c r="A19529" s="32" t="s">
        <v>31346</v>
      </c>
      <c r="B19529" s="32" t="s">
        <v>171</v>
      </c>
      <c r="C19529">
        <f t="shared" si="305"/>
        <v>43760</v>
      </c>
    </row>
    <row r="19530" spans="1:3">
      <c r="A19530" s="32" t="s">
        <v>31347</v>
      </c>
      <c r="B19530" s="32" t="s">
        <v>171</v>
      </c>
      <c r="C19530">
        <f t="shared" si="305"/>
        <v>43761</v>
      </c>
    </row>
    <row r="19531" spans="1:3">
      <c r="A19531" s="32" t="s">
        <v>31895</v>
      </c>
      <c r="B19531" s="32" t="s">
        <v>171</v>
      </c>
      <c r="C19531">
        <f t="shared" si="305"/>
        <v>43762</v>
      </c>
    </row>
    <row r="19532" spans="1:3">
      <c r="A19532" s="32" t="s">
        <v>31896</v>
      </c>
      <c r="B19532" s="32" t="s">
        <v>171</v>
      </c>
      <c r="C19532">
        <f t="shared" si="305"/>
        <v>43764</v>
      </c>
    </row>
    <row r="19533" spans="1:3">
      <c r="A19533" s="32" t="s">
        <v>31348</v>
      </c>
      <c r="B19533" s="32" t="s">
        <v>171</v>
      </c>
      <c r="C19533">
        <f t="shared" si="305"/>
        <v>43766</v>
      </c>
    </row>
    <row r="19534" spans="1:3">
      <c r="A19534" s="32" t="s">
        <v>31897</v>
      </c>
      <c r="B19534" s="32" t="s">
        <v>171</v>
      </c>
      <c r="C19534">
        <f t="shared" si="305"/>
        <v>43767</v>
      </c>
    </row>
    <row r="19535" spans="1:3">
      <c r="A19535" s="32" t="s">
        <v>31349</v>
      </c>
      <c r="B19535" s="32" t="s">
        <v>171</v>
      </c>
      <c r="C19535">
        <f t="shared" si="305"/>
        <v>43768</v>
      </c>
    </row>
    <row r="19536" spans="1:3">
      <c r="A19536" s="32" t="s">
        <v>31350</v>
      </c>
      <c r="B19536" s="32" t="s">
        <v>171</v>
      </c>
      <c r="C19536">
        <f t="shared" si="305"/>
        <v>43771</v>
      </c>
    </row>
    <row r="19537" spans="1:3">
      <c r="A19537" s="32" t="s">
        <v>31898</v>
      </c>
      <c r="B19537" s="32" t="s">
        <v>171</v>
      </c>
      <c r="C19537">
        <f t="shared" si="305"/>
        <v>43772</v>
      </c>
    </row>
    <row r="19538" spans="1:3">
      <c r="A19538" s="32" t="s">
        <v>31351</v>
      </c>
      <c r="B19538" s="32" t="s">
        <v>171</v>
      </c>
      <c r="C19538">
        <f t="shared" si="305"/>
        <v>43773</v>
      </c>
    </row>
    <row r="19539" spans="1:3">
      <c r="A19539" s="32" t="s">
        <v>32237</v>
      </c>
      <c r="B19539" s="32" t="s">
        <v>171</v>
      </c>
      <c r="C19539">
        <f t="shared" si="305"/>
        <v>43777</v>
      </c>
    </row>
    <row r="19540" spans="1:3">
      <c r="A19540" s="32" t="s">
        <v>31899</v>
      </c>
      <c r="B19540" s="32" t="s">
        <v>171</v>
      </c>
      <c r="C19540">
        <f t="shared" si="305"/>
        <v>43778</v>
      </c>
    </row>
    <row r="19541" spans="1:3">
      <c r="A19541" s="32" t="s">
        <v>31352</v>
      </c>
      <c r="B19541" s="32" t="s">
        <v>171</v>
      </c>
      <c r="C19541">
        <f t="shared" si="305"/>
        <v>43779</v>
      </c>
    </row>
    <row r="19542" spans="1:3">
      <c r="A19542" s="32" t="s">
        <v>31353</v>
      </c>
      <c r="B19542" s="32" t="s">
        <v>171</v>
      </c>
      <c r="C19542">
        <f t="shared" si="305"/>
        <v>43780</v>
      </c>
    </row>
    <row r="19543" spans="1:3">
      <c r="A19543" s="32" t="s">
        <v>31354</v>
      </c>
      <c r="B19543" s="32" t="s">
        <v>171</v>
      </c>
      <c r="C19543">
        <f t="shared" si="305"/>
        <v>43782</v>
      </c>
    </row>
    <row r="19544" spans="1:3">
      <c r="A19544" s="32" t="s">
        <v>31355</v>
      </c>
      <c r="B19544" s="32" t="s">
        <v>171</v>
      </c>
      <c r="C19544">
        <f t="shared" si="305"/>
        <v>43783</v>
      </c>
    </row>
    <row r="19545" spans="1:3">
      <c r="A19545" s="32" t="s">
        <v>32427</v>
      </c>
      <c r="B19545" s="32" t="s">
        <v>171</v>
      </c>
      <c r="C19545">
        <f t="shared" si="305"/>
        <v>43786</v>
      </c>
    </row>
    <row r="19546" spans="1:3">
      <c r="A19546" s="32" t="s">
        <v>31900</v>
      </c>
      <c r="B19546" s="32" t="s">
        <v>171</v>
      </c>
      <c r="C19546">
        <f t="shared" si="305"/>
        <v>43787</v>
      </c>
    </row>
    <row r="19547" spans="1:3">
      <c r="A19547" s="32" t="s">
        <v>31356</v>
      </c>
      <c r="B19547" s="32" t="s">
        <v>171</v>
      </c>
      <c r="C19547">
        <f t="shared" si="305"/>
        <v>43788</v>
      </c>
    </row>
    <row r="19548" spans="1:3">
      <c r="A19548" s="32" t="s">
        <v>32632</v>
      </c>
      <c r="B19548" s="32" t="s">
        <v>171</v>
      </c>
      <c r="C19548">
        <f t="shared" si="305"/>
        <v>43789</v>
      </c>
    </row>
    <row r="19549" spans="1:3">
      <c r="A19549" s="32" t="s">
        <v>31357</v>
      </c>
      <c r="B19549" s="32" t="s">
        <v>171</v>
      </c>
      <c r="C19549">
        <f t="shared" si="305"/>
        <v>43791</v>
      </c>
    </row>
    <row r="19550" spans="1:3">
      <c r="A19550" s="32" t="s">
        <v>32597</v>
      </c>
      <c r="B19550" s="32" t="s">
        <v>171</v>
      </c>
      <c r="C19550">
        <f t="shared" si="305"/>
        <v>43793</v>
      </c>
    </row>
    <row r="19551" spans="1:3">
      <c r="A19551" s="32" t="s">
        <v>31901</v>
      </c>
      <c r="B19551" s="32" t="s">
        <v>171</v>
      </c>
      <c r="C19551">
        <f t="shared" si="305"/>
        <v>43802</v>
      </c>
    </row>
    <row r="19552" spans="1:3">
      <c r="A19552" s="32" t="s">
        <v>31358</v>
      </c>
      <c r="B19552" s="32" t="s">
        <v>171</v>
      </c>
      <c r="C19552">
        <f t="shared" si="305"/>
        <v>43803</v>
      </c>
    </row>
    <row r="19553" spans="1:3">
      <c r="A19553" s="32" t="s">
        <v>31359</v>
      </c>
      <c r="B19553" s="32" t="s">
        <v>171</v>
      </c>
      <c r="C19553">
        <f t="shared" si="305"/>
        <v>43804</v>
      </c>
    </row>
    <row r="19554" spans="1:3">
      <c r="A19554" s="32" t="s">
        <v>31360</v>
      </c>
      <c r="B19554" s="32" t="s">
        <v>171</v>
      </c>
      <c r="C19554">
        <f t="shared" si="305"/>
        <v>43805</v>
      </c>
    </row>
    <row r="19555" spans="1:3">
      <c r="A19555" s="32" t="s">
        <v>31902</v>
      </c>
      <c r="B19555" s="32" t="s">
        <v>171</v>
      </c>
      <c r="C19555">
        <f t="shared" si="305"/>
        <v>43811</v>
      </c>
    </row>
    <row r="19556" spans="1:3">
      <c r="A19556" s="32" t="s">
        <v>31361</v>
      </c>
      <c r="B19556" s="32" t="s">
        <v>171</v>
      </c>
      <c r="C19556">
        <f t="shared" si="305"/>
        <v>43812</v>
      </c>
    </row>
    <row r="19557" spans="1:3">
      <c r="A19557" s="32" t="s">
        <v>31903</v>
      </c>
      <c r="B19557" s="32" t="s">
        <v>171</v>
      </c>
      <c r="C19557">
        <f t="shared" si="305"/>
        <v>43821</v>
      </c>
    </row>
    <row r="19558" spans="1:3">
      <c r="A19558" s="32" t="s">
        <v>31362</v>
      </c>
      <c r="B19558" s="32" t="s">
        <v>171</v>
      </c>
      <c r="C19558">
        <f t="shared" si="305"/>
        <v>43822</v>
      </c>
    </row>
    <row r="19559" spans="1:3">
      <c r="A19559" s="32" t="s">
        <v>32238</v>
      </c>
      <c r="B19559" s="32" t="s">
        <v>171</v>
      </c>
      <c r="C19559">
        <f t="shared" si="305"/>
        <v>43824</v>
      </c>
    </row>
    <row r="19560" spans="1:3">
      <c r="A19560" s="32" t="s">
        <v>31363</v>
      </c>
      <c r="B19560" s="32" t="s">
        <v>171</v>
      </c>
      <c r="C19560">
        <f t="shared" si="305"/>
        <v>43828</v>
      </c>
    </row>
    <row r="19561" spans="1:3">
      <c r="A19561" s="32" t="s">
        <v>31364</v>
      </c>
      <c r="B19561" s="32" t="s">
        <v>171</v>
      </c>
      <c r="C19561">
        <f t="shared" si="305"/>
        <v>43830</v>
      </c>
    </row>
    <row r="19562" spans="1:3">
      <c r="A19562" s="32" t="s">
        <v>32239</v>
      </c>
      <c r="B19562" s="32" t="s">
        <v>171</v>
      </c>
      <c r="C19562">
        <f t="shared" si="305"/>
        <v>43832</v>
      </c>
    </row>
    <row r="19563" spans="1:3">
      <c r="A19563" s="32" t="s">
        <v>31365</v>
      </c>
      <c r="B19563" s="32" t="s">
        <v>171</v>
      </c>
      <c r="C19563">
        <f t="shared" si="305"/>
        <v>43836</v>
      </c>
    </row>
    <row r="19564" spans="1:3">
      <c r="A19564" s="32" t="s">
        <v>31904</v>
      </c>
      <c r="B19564" s="32" t="s">
        <v>171</v>
      </c>
      <c r="C19564">
        <f t="shared" si="305"/>
        <v>43837</v>
      </c>
    </row>
    <row r="19565" spans="1:3">
      <c r="A19565" s="32" t="s">
        <v>31905</v>
      </c>
      <c r="B19565" s="32" t="s">
        <v>171</v>
      </c>
      <c r="C19565">
        <f t="shared" si="305"/>
        <v>43840</v>
      </c>
    </row>
    <row r="19566" spans="1:3">
      <c r="A19566" s="32" t="s">
        <v>31366</v>
      </c>
      <c r="B19566" s="32" t="s">
        <v>171</v>
      </c>
      <c r="C19566">
        <f t="shared" si="305"/>
        <v>43842</v>
      </c>
    </row>
    <row r="19567" spans="1:3">
      <c r="A19567" s="32" t="s">
        <v>32240</v>
      </c>
      <c r="B19567" s="32" t="s">
        <v>171</v>
      </c>
      <c r="C19567">
        <f t="shared" si="305"/>
        <v>43843</v>
      </c>
    </row>
    <row r="19568" spans="1:3">
      <c r="A19568" s="32" t="s">
        <v>31367</v>
      </c>
      <c r="B19568" s="32" t="s">
        <v>171</v>
      </c>
      <c r="C19568">
        <f t="shared" si="305"/>
        <v>43844</v>
      </c>
    </row>
    <row r="19569" spans="1:3">
      <c r="A19569" s="32" t="s">
        <v>31368</v>
      </c>
      <c r="B19569" s="32" t="s">
        <v>171</v>
      </c>
      <c r="C19569">
        <f t="shared" si="305"/>
        <v>43845</v>
      </c>
    </row>
    <row r="19570" spans="1:3">
      <c r="A19570" s="32" t="s">
        <v>32598</v>
      </c>
      <c r="B19570" s="32" t="s">
        <v>171</v>
      </c>
      <c r="C19570">
        <f t="shared" si="305"/>
        <v>43901</v>
      </c>
    </row>
    <row r="19571" spans="1:3">
      <c r="A19571" s="32" t="s">
        <v>32544</v>
      </c>
      <c r="B19571" s="32" t="s">
        <v>171</v>
      </c>
      <c r="C19571">
        <f t="shared" si="305"/>
        <v>43902</v>
      </c>
    </row>
    <row r="19572" spans="1:3">
      <c r="A19572" s="32" t="s">
        <v>32451</v>
      </c>
      <c r="B19572" s="32" t="s">
        <v>171</v>
      </c>
      <c r="C19572">
        <f t="shared" si="305"/>
        <v>43903</v>
      </c>
    </row>
    <row r="19573" spans="1:3">
      <c r="A19573" s="32" t="s">
        <v>32495</v>
      </c>
      <c r="B19573" s="32" t="s">
        <v>171</v>
      </c>
      <c r="C19573">
        <f t="shared" si="305"/>
        <v>43905</v>
      </c>
    </row>
    <row r="19574" spans="1:3">
      <c r="A19574" s="32" t="s">
        <v>32452</v>
      </c>
      <c r="B19574" s="32" t="s">
        <v>171</v>
      </c>
      <c r="C19574">
        <f t="shared" si="305"/>
        <v>43906</v>
      </c>
    </row>
    <row r="19575" spans="1:3">
      <c r="A19575" s="32" t="s">
        <v>32389</v>
      </c>
      <c r="B19575" s="32" t="s">
        <v>171</v>
      </c>
      <c r="C19575">
        <f t="shared" si="305"/>
        <v>43907</v>
      </c>
    </row>
    <row r="19576" spans="1:3">
      <c r="A19576" s="32" t="s">
        <v>32496</v>
      </c>
      <c r="B19576" s="32" t="s">
        <v>171</v>
      </c>
      <c r="C19576">
        <f t="shared" si="305"/>
        <v>43908</v>
      </c>
    </row>
    <row r="19577" spans="1:3">
      <c r="A19577" s="32" t="s">
        <v>32599</v>
      </c>
      <c r="B19577" s="32" t="s">
        <v>171</v>
      </c>
      <c r="C19577">
        <f t="shared" si="305"/>
        <v>43909</v>
      </c>
    </row>
    <row r="19578" spans="1:3">
      <c r="A19578" s="32" t="s">
        <v>32241</v>
      </c>
      <c r="B19578" s="32" t="s">
        <v>171</v>
      </c>
      <c r="C19578">
        <f t="shared" si="305"/>
        <v>43910</v>
      </c>
    </row>
    <row r="19579" spans="1:3">
      <c r="A19579" s="32" t="s">
        <v>32453</v>
      </c>
      <c r="B19579" s="32" t="s">
        <v>171</v>
      </c>
      <c r="C19579">
        <f t="shared" si="305"/>
        <v>43912</v>
      </c>
    </row>
    <row r="19580" spans="1:3">
      <c r="A19580" s="32" t="s">
        <v>32545</v>
      </c>
      <c r="B19580" s="32" t="s">
        <v>171</v>
      </c>
      <c r="C19580">
        <f t="shared" si="305"/>
        <v>43913</v>
      </c>
    </row>
    <row r="19581" spans="1:3">
      <c r="A19581" s="32" t="s">
        <v>32497</v>
      </c>
      <c r="B19581" s="32" t="s">
        <v>171</v>
      </c>
      <c r="C19581">
        <f t="shared" si="305"/>
        <v>43914</v>
      </c>
    </row>
    <row r="19582" spans="1:3">
      <c r="A19582" s="32" t="s">
        <v>32472</v>
      </c>
      <c r="B19582" s="32" t="s">
        <v>171</v>
      </c>
      <c r="C19582">
        <f t="shared" si="305"/>
        <v>43915</v>
      </c>
    </row>
    <row r="19583" spans="1:3">
      <c r="A19583" s="32" t="s">
        <v>32564</v>
      </c>
      <c r="B19583" s="32" t="s">
        <v>171</v>
      </c>
      <c r="C19583">
        <f t="shared" si="305"/>
        <v>43916</v>
      </c>
    </row>
    <row r="19584" spans="1:3">
      <c r="A19584" s="32" t="s">
        <v>32454</v>
      </c>
      <c r="B19584" s="32" t="s">
        <v>171</v>
      </c>
      <c r="C19584">
        <f t="shared" si="305"/>
        <v>43917</v>
      </c>
    </row>
    <row r="19585" spans="1:3">
      <c r="A19585" s="32" t="s">
        <v>31906</v>
      </c>
      <c r="B19585" s="32" t="s">
        <v>171</v>
      </c>
      <c r="C19585">
        <f t="shared" si="305"/>
        <v>43920</v>
      </c>
    </row>
    <row r="19586" spans="1:3">
      <c r="A19586" s="32" t="s">
        <v>32546</v>
      </c>
      <c r="B19586" s="32" t="s">
        <v>171</v>
      </c>
      <c r="C19586">
        <f t="shared" ref="C19586:C19649" si="306">1*A19586</f>
        <v>43925</v>
      </c>
    </row>
    <row r="19587" spans="1:3">
      <c r="A19587" s="32" t="s">
        <v>32498</v>
      </c>
      <c r="B19587" s="32" t="s">
        <v>171</v>
      </c>
      <c r="C19587">
        <f t="shared" si="306"/>
        <v>43926</v>
      </c>
    </row>
    <row r="19588" spans="1:3">
      <c r="A19588" s="32" t="s">
        <v>32499</v>
      </c>
      <c r="B19588" s="32" t="s">
        <v>171</v>
      </c>
      <c r="C19588">
        <f t="shared" si="306"/>
        <v>43927</v>
      </c>
    </row>
    <row r="19589" spans="1:3">
      <c r="A19589" s="32" t="s">
        <v>32589</v>
      </c>
      <c r="B19589" s="32" t="s">
        <v>171</v>
      </c>
      <c r="C19589">
        <f t="shared" si="306"/>
        <v>43928</v>
      </c>
    </row>
    <row r="19590" spans="1:3">
      <c r="A19590" s="32" t="s">
        <v>32428</v>
      </c>
      <c r="B19590" s="32" t="s">
        <v>171</v>
      </c>
      <c r="C19590">
        <f t="shared" si="306"/>
        <v>43930</v>
      </c>
    </row>
    <row r="19591" spans="1:3">
      <c r="A19591" s="32" t="s">
        <v>32565</v>
      </c>
      <c r="B19591" s="32" t="s">
        <v>171</v>
      </c>
      <c r="C19591">
        <f t="shared" si="306"/>
        <v>43931</v>
      </c>
    </row>
    <row r="19592" spans="1:3">
      <c r="A19592" s="32" t="s">
        <v>32500</v>
      </c>
      <c r="B19592" s="32" t="s">
        <v>171</v>
      </c>
      <c r="C19592">
        <f t="shared" si="306"/>
        <v>43932</v>
      </c>
    </row>
    <row r="19593" spans="1:3">
      <c r="A19593" s="32" t="s">
        <v>32429</v>
      </c>
      <c r="B19593" s="32" t="s">
        <v>171</v>
      </c>
      <c r="C19593">
        <f t="shared" si="306"/>
        <v>43933</v>
      </c>
    </row>
    <row r="19594" spans="1:3">
      <c r="A19594" s="32" t="s">
        <v>32566</v>
      </c>
      <c r="B19594" s="32" t="s">
        <v>171</v>
      </c>
      <c r="C19594">
        <f t="shared" si="306"/>
        <v>43934</v>
      </c>
    </row>
    <row r="19595" spans="1:3">
      <c r="A19595" s="32" t="s">
        <v>32390</v>
      </c>
      <c r="B19595" s="32" t="s">
        <v>171</v>
      </c>
      <c r="C19595">
        <f t="shared" si="306"/>
        <v>43935</v>
      </c>
    </row>
    <row r="19596" spans="1:3">
      <c r="A19596" s="32" t="s">
        <v>32391</v>
      </c>
      <c r="B19596" s="32" t="s">
        <v>171</v>
      </c>
      <c r="C19596">
        <f t="shared" si="306"/>
        <v>43937</v>
      </c>
    </row>
    <row r="19597" spans="1:3">
      <c r="A19597" s="32" t="s">
        <v>32430</v>
      </c>
      <c r="B19597" s="32" t="s">
        <v>171</v>
      </c>
      <c r="C19597">
        <f t="shared" si="306"/>
        <v>43938</v>
      </c>
    </row>
    <row r="19598" spans="1:3">
      <c r="A19598" s="32" t="s">
        <v>32567</v>
      </c>
      <c r="B19598" s="32" t="s">
        <v>171</v>
      </c>
      <c r="C19598">
        <f t="shared" si="306"/>
        <v>43939</v>
      </c>
    </row>
    <row r="19599" spans="1:3">
      <c r="A19599" s="32" t="s">
        <v>32392</v>
      </c>
      <c r="B19599" s="32" t="s">
        <v>171</v>
      </c>
      <c r="C19599">
        <f t="shared" si="306"/>
        <v>43940</v>
      </c>
    </row>
    <row r="19600" spans="1:3">
      <c r="A19600" s="32" t="s">
        <v>32501</v>
      </c>
      <c r="B19600" s="32" t="s">
        <v>171</v>
      </c>
      <c r="C19600">
        <f t="shared" si="306"/>
        <v>43941</v>
      </c>
    </row>
    <row r="19601" spans="1:3">
      <c r="A19601" s="32" t="s">
        <v>32431</v>
      </c>
      <c r="B19601" s="32" t="s">
        <v>171</v>
      </c>
      <c r="C19601">
        <f t="shared" si="306"/>
        <v>43942</v>
      </c>
    </row>
    <row r="19602" spans="1:3">
      <c r="A19602" s="32" t="s">
        <v>32393</v>
      </c>
      <c r="B19602" s="32" t="s">
        <v>171</v>
      </c>
      <c r="C19602">
        <f t="shared" si="306"/>
        <v>43943</v>
      </c>
    </row>
    <row r="19603" spans="1:3">
      <c r="A19603" s="32" t="s">
        <v>32502</v>
      </c>
      <c r="B19603" s="32" t="s">
        <v>171</v>
      </c>
      <c r="C19603">
        <f t="shared" si="306"/>
        <v>43944</v>
      </c>
    </row>
    <row r="19604" spans="1:3">
      <c r="A19604" s="32" t="s">
        <v>31907</v>
      </c>
      <c r="B19604" s="32" t="s">
        <v>171</v>
      </c>
      <c r="C19604">
        <f t="shared" si="306"/>
        <v>43945</v>
      </c>
    </row>
    <row r="19605" spans="1:3">
      <c r="A19605" s="32" t="s">
        <v>32503</v>
      </c>
      <c r="B19605" s="32" t="s">
        <v>171</v>
      </c>
      <c r="C19605">
        <f t="shared" si="306"/>
        <v>43946</v>
      </c>
    </row>
    <row r="19606" spans="1:3">
      <c r="A19606" s="32" t="s">
        <v>32432</v>
      </c>
      <c r="B19606" s="32" t="s">
        <v>171</v>
      </c>
      <c r="C19606">
        <f t="shared" si="306"/>
        <v>43947</v>
      </c>
    </row>
    <row r="19607" spans="1:3">
      <c r="A19607" s="32" t="s">
        <v>32547</v>
      </c>
      <c r="B19607" s="32" t="s">
        <v>171</v>
      </c>
      <c r="C19607">
        <f t="shared" si="306"/>
        <v>43948</v>
      </c>
    </row>
    <row r="19608" spans="1:3">
      <c r="A19608" s="32" t="s">
        <v>32242</v>
      </c>
      <c r="B19608" s="32" t="s">
        <v>171</v>
      </c>
      <c r="C19608">
        <f t="shared" si="306"/>
        <v>43950</v>
      </c>
    </row>
    <row r="19609" spans="1:3">
      <c r="A19609" s="32" t="s">
        <v>32568</v>
      </c>
      <c r="B19609" s="32" t="s">
        <v>171</v>
      </c>
      <c r="C19609">
        <f t="shared" si="306"/>
        <v>43951</v>
      </c>
    </row>
    <row r="19610" spans="1:3">
      <c r="A19610" s="32" t="s">
        <v>32455</v>
      </c>
      <c r="B19610" s="32" t="s">
        <v>171</v>
      </c>
      <c r="C19610">
        <f t="shared" si="306"/>
        <v>43952</v>
      </c>
    </row>
    <row r="19611" spans="1:3">
      <c r="A19611" s="32" t="s">
        <v>32456</v>
      </c>
      <c r="B19611" s="32" t="s">
        <v>171</v>
      </c>
      <c r="C19611">
        <f t="shared" si="306"/>
        <v>43953</v>
      </c>
    </row>
    <row r="19612" spans="1:3">
      <c r="A19612" s="32" t="s">
        <v>36287</v>
      </c>
      <c r="B19612" s="32" t="s">
        <v>171</v>
      </c>
      <c r="C19612">
        <f t="shared" si="306"/>
        <v>43960</v>
      </c>
    </row>
    <row r="19613" spans="1:3">
      <c r="A19613" s="32" t="s">
        <v>32504</v>
      </c>
      <c r="B19613" s="32" t="s">
        <v>171</v>
      </c>
      <c r="C19613">
        <f t="shared" si="306"/>
        <v>43961</v>
      </c>
    </row>
    <row r="19614" spans="1:3">
      <c r="A19614" s="32" t="s">
        <v>31908</v>
      </c>
      <c r="B19614" s="32" t="s">
        <v>171</v>
      </c>
      <c r="C19614">
        <f t="shared" si="306"/>
        <v>43962</v>
      </c>
    </row>
    <row r="19615" spans="1:3">
      <c r="A19615" s="32" t="s">
        <v>32394</v>
      </c>
      <c r="B19615" s="32" t="s">
        <v>171</v>
      </c>
      <c r="C19615">
        <f t="shared" si="306"/>
        <v>43963</v>
      </c>
    </row>
    <row r="19616" spans="1:3">
      <c r="A19616" s="32" t="s">
        <v>32395</v>
      </c>
      <c r="B19616" s="32" t="s">
        <v>171</v>
      </c>
      <c r="C19616">
        <f t="shared" si="306"/>
        <v>43964</v>
      </c>
    </row>
    <row r="19617" spans="1:3">
      <c r="A19617" s="32" t="s">
        <v>36288</v>
      </c>
      <c r="B19617" s="32" t="s">
        <v>171</v>
      </c>
      <c r="C19617">
        <f t="shared" si="306"/>
        <v>43966</v>
      </c>
    </row>
    <row r="19618" spans="1:3">
      <c r="A19618" s="32" t="s">
        <v>32505</v>
      </c>
      <c r="B19618" s="32" t="s">
        <v>171</v>
      </c>
      <c r="C19618">
        <f t="shared" si="306"/>
        <v>43967</v>
      </c>
    </row>
    <row r="19619" spans="1:3">
      <c r="A19619" s="32" t="s">
        <v>32243</v>
      </c>
      <c r="B19619" s="32" t="s">
        <v>171</v>
      </c>
      <c r="C19619">
        <f t="shared" si="306"/>
        <v>43968</v>
      </c>
    </row>
    <row r="19620" spans="1:3">
      <c r="A19620" s="32" t="s">
        <v>32600</v>
      </c>
      <c r="B19620" s="32" t="s">
        <v>171</v>
      </c>
      <c r="C19620">
        <f t="shared" si="306"/>
        <v>43970</v>
      </c>
    </row>
    <row r="19621" spans="1:3">
      <c r="A19621" s="32" t="s">
        <v>32506</v>
      </c>
      <c r="B19621" s="32" t="s">
        <v>171</v>
      </c>
      <c r="C19621">
        <f t="shared" si="306"/>
        <v>43971</v>
      </c>
    </row>
    <row r="19622" spans="1:3">
      <c r="A19622" s="32" t="s">
        <v>32569</v>
      </c>
      <c r="B19622" s="32" t="s">
        <v>171</v>
      </c>
      <c r="C19622">
        <f t="shared" si="306"/>
        <v>43972</v>
      </c>
    </row>
    <row r="19623" spans="1:3">
      <c r="A19623" s="32" t="s">
        <v>32483</v>
      </c>
      <c r="B19623" s="32" t="s">
        <v>171</v>
      </c>
      <c r="C19623">
        <f t="shared" si="306"/>
        <v>43973</v>
      </c>
    </row>
    <row r="19624" spans="1:3">
      <c r="A19624" s="32" t="s">
        <v>32507</v>
      </c>
      <c r="B19624" s="32" t="s">
        <v>171</v>
      </c>
      <c r="C19624">
        <f t="shared" si="306"/>
        <v>43974</v>
      </c>
    </row>
    <row r="19625" spans="1:3">
      <c r="A19625" s="32" t="s">
        <v>32508</v>
      </c>
      <c r="B19625" s="32" t="s">
        <v>171</v>
      </c>
      <c r="C19625">
        <f t="shared" si="306"/>
        <v>43976</v>
      </c>
    </row>
    <row r="19626" spans="1:3">
      <c r="A19626" s="32" t="s">
        <v>32433</v>
      </c>
      <c r="B19626" s="32" t="s">
        <v>171</v>
      </c>
      <c r="C19626">
        <f t="shared" si="306"/>
        <v>43977</v>
      </c>
    </row>
    <row r="19627" spans="1:3">
      <c r="A19627" s="32" t="s">
        <v>32509</v>
      </c>
      <c r="B19627" s="32" t="s">
        <v>171</v>
      </c>
      <c r="C19627">
        <f t="shared" si="306"/>
        <v>43981</v>
      </c>
    </row>
    <row r="19628" spans="1:3">
      <c r="A19628" s="32" t="s">
        <v>32396</v>
      </c>
      <c r="B19628" s="32" t="s">
        <v>171</v>
      </c>
      <c r="C19628">
        <f t="shared" si="306"/>
        <v>43983</v>
      </c>
    </row>
    <row r="19629" spans="1:3">
      <c r="A19629" s="32" t="s">
        <v>32510</v>
      </c>
      <c r="B19629" s="32" t="s">
        <v>171</v>
      </c>
      <c r="C19629">
        <f t="shared" si="306"/>
        <v>43984</v>
      </c>
    </row>
    <row r="19630" spans="1:3">
      <c r="A19630" s="32" t="s">
        <v>32570</v>
      </c>
      <c r="B19630" s="32" t="s">
        <v>171</v>
      </c>
      <c r="C19630">
        <f t="shared" si="306"/>
        <v>43985</v>
      </c>
    </row>
    <row r="19631" spans="1:3">
      <c r="A19631" s="32" t="s">
        <v>32397</v>
      </c>
      <c r="B19631" s="32" t="s">
        <v>171</v>
      </c>
      <c r="C19631">
        <f t="shared" si="306"/>
        <v>43986</v>
      </c>
    </row>
    <row r="19632" spans="1:3">
      <c r="A19632" s="32" t="s">
        <v>32244</v>
      </c>
      <c r="B19632" s="32" t="s">
        <v>171</v>
      </c>
      <c r="C19632">
        <f t="shared" si="306"/>
        <v>43988</v>
      </c>
    </row>
    <row r="19633" spans="1:3">
      <c r="A19633" s="32" t="s">
        <v>36289</v>
      </c>
      <c r="B19633" s="32" t="s">
        <v>171</v>
      </c>
      <c r="C19633">
        <f t="shared" si="306"/>
        <v>43989</v>
      </c>
    </row>
    <row r="19634" spans="1:3">
      <c r="A19634" s="32" t="s">
        <v>32245</v>
      </c>
      <c r="B19634" s="32" t="s">
        <v>171</v>
      </c>
      <c r="C19634">
        <f t="shared" si="306"/>
        <v>44001</v>
      </c>
    </row>
    <row r="19635" spans="1:3">
      <c r="A19635" s="32" t="s">
        <v>31909</v>
      </c>
      <c r="B19635" s="32" t="s">
        <v>171</v>
      </c>
      <c r="C19635">
        <f t="shared" si="306"/>
        <v>44003</v>
      </c>
    </row>
    <row r="19636" spans="1:3">
      <c r="A19636" s="32" t="s">
        <v>31910</v>
      </c>
      <c r="B19636" s="32" t="s">
        <v>171</v>
      </c>
      <c r="C19636">
        <f t="shared" si="306"/>
        <v>44004</v>
      </c>
    </row>
    <row r="19637" spans="1:3">
      <c r="A19637" s="32" t="s">
        <v>31369</v>
      </c>
      <c r="B19637" s="32" t="s">
        <v>171</v>
      </c>
      <c r="C19637">
        <f t="shared" si="306"/>
        <v>44005</v>
      </c>
    </row>
    <row r="19638" spans="1:3">
      <c r="A19638" s="32" t="s">
        <v>31370</v>
      </c>
      <c r="B19638" s="32" t="s">
        <v>171</v>
      </c>
      <c r="C19638">
        <f t="shared" si="306"/>
        <v>44010</v>
      </c>
    </row>
    <row r="19639" spans="1:3">
      <c r="A19639" s="32" t="s">
        <v>31911</v>
      </c>
      <c r="B19639" s="32" t="s">
        <v>171</v>
      </c>
      <c r="C19639">
        <f t="shared" si="306"/>
        <v>44011</v>
      </c>
    </row>
    <row r="19640" spans="1:3">
      <c r="A19640" s="32" t="s">
        <v>31371</v>
      </c>
      <c r="B19640" s="32" t="s">
        <v>171</v>
      </c>
      <c r="C19640">
        <f t="shared" si="306"/>
        <v>44012</v>
      </c>
    </row>
    <row r="19641" spans="1:3">
      <c r="A19641" s="32" t="s">
        <v>31372</v>
      </c>
      <c r="B19641" s="32" t="s">
        <v>171</v>
      </c>
      <c r="C19641">
        <f t="shared" si="306"/>
        <v>44017</v>
      </c>
    </row>
    <row r="19642" spans="1:3">
      <c r="A19642" s="32" t="s">
        <v>32246</v>
      </c>
      <c r="B19642" s="32" t="s">
        <v>171</v>
      </c>
      <c r="C19642">
        <f t="shared" si="306"/>
        <v>44021</v>
      </c>
    </row>
    <row r="19643" spans="1:3">
      <c r="A19643" s="32" t="s">
        <v>31912</v>
      </c>
      <c r="B19643" s="32" t="s">
        <v>171</v>
      </c>
      <c r="C19643">
        <f t="shared" si="306"/>
        <v>44022</v>
      </c>
    </row>
    <row r="19644" spans="1:3">
      <c r="A19644" s="32" t="s">
        <v>31373</v>
      </c>
      <c r="B19644" s="32" t="s">
        <v>171</v>
      </c>
      <c r="C19644">
        <f t="shared" si="306"/>
        <v>44023</v>
      </c>
    </row>
    <row r="19645" spans="1:3">
      <c r="A19645" s="32" t="s">
        <v>31913</v>
      </c>
      <c r="B19645" s="32" t="s">
        <v>171</v>
      </c>
      <c r="C19645">
        <f t="shared" si="306"/>
        <v>44024</v>
      </c>
    </row>
    <row r="19646" spans="1:3">
      <c r="A19646" s="32" t="s">
        <v>31374</v>
      </c>
      <c r="B19646" s="32" t="s">
        <v>171</v>
      </c>
      <c r="C19646">
        <f t="shared" si="306"/>
        <v>44026</v>
      </c>
    </row>
    <row r="19647" spans="1:3">
      <c r="A19647" s="32" t="s">
        <v>31375</v>
      </c>
      <c r="B19647" s="32" t="s">
        <v>171</v>
      </c>
      <c r="C19647">
        <f t="shared" si="306"/>
        <v>44028</v>
      </c>
    </row>
    <row r="19648" spans="1:3">
      <c r="A19648" s="32" t="s">
        <v>31914</v>
      </c>
      <c r="B19648" s="32" t="s">
        <v>171</v>
      </c>
      <c r="C19648">
        <f t="shared" si="306"/>
        <v>44030</v>
      </c>
    </row>
    <row r="19649" spans="1:3">
      <c r="A19649" s="32" t="s">
        <v>31376</v>
      </c>
      <c r="B19649" s="32" t="s">
        <v>171</v>
      </c>
      <c r="C19649">
        <f t="shared" si="306"/>
        <v>44032</v>
      </c>
    </row>
    <row r="19650" spans="1:3">
      <c r="A19650" s="32" t="s">
        <v>31377</v>
      </c>
      <c r="B19650" s="32" t="s">
        <v>171</v>
      </c>
      <c r="C19650">
        <f t="shared" ref="C19650:C19713" si="307">1*A19650</f>
        <v>44033</v>
      </c>
    </row>
    <row r="19651" spans="1:3">
      <c r="A19651" s="32" t="s">
        <v>31915</v>
      </c>
      <c r="B19651" s="32" t="s">
        <v>171</v>
      </c>
      <c r="C19651">
        <f t="shared" si="307"/>
        <v>44035</v>
      </c>
    </row>
    <row r="19652" spans="1:3">
      <c r="A19652" s="32" t="s">
        <v>31916</v>
      </c>
      <c r="B19652" s="32" t="s">
        <v>171</v>
      </c>
      <c r="C19652">
        <f t="shared" si="307"/>
        <v>44036</v>
      </c>
    </row>
    <row r="19653" spans="1:3">
      <c r="A19653" s="32" t="s">
        <v>31378</v>
      </c>
      <c r="B19653" s="32" t="s">
        <v>171</v>
      </c>
      <c r="C19653">
        <f t="shared" si="307"/>
        <v>44039</v>
      </c>
    </row>
    <row r="19654" spans="1:3">
      <c r="A19654" s="32" t="s">
        <v>31379</v>
      </c>
      <c r="B19654" s="32" t="s">
        <v>171</v>
      </c>
      <c r="C19654">
        <f t="shared" si="307"/>
        <v>44040</v>
      </c>
    </row>
    <row r="19655" spans="1:3">
      <c r="A19655" s="32" t="s">
        <v>31380</v>
      </c>
      <c r="B19655" s="32" t="s">
        <v>171</v>
      </c>
      <c r="C19655">
        <f t="shared" si="307"/>
        <v>44041</v>
      </c>
    </row>
    <row r="19656" spans="1:3">
      <c r="A19656" s="32" t="s">
        <v>32247</v>
      </c>
      <c r="B19656" s="32" t="s">
        <v>171</v>
      </c>
      <c r="C19656">
        <f t="shared" si="307"/>
        <v>44044</v>
      </c>
    </row>
    <row r="19657" spans="1:3">
      <c r="A19657" s="32" t="s">
        <v>31381</v>
      </c>
      <c r="B19657" s="32" t="s">
        <v>171</v>
      </c>
      <c r="C19657">
        <f t="shared" si="307"/>
        <v>44045</v>
      </c>
    </row>
    <row r="19658" spans="1:3">
      <c r="A19658" s="32" t="s">
        <v>31917</v>
      </c>
      <c r="B19658" s="32" t="s">
        <v>171</v>
      </c>
      <c r="C19658">
        <f t="shared" si="307"/>
        <v>44046</v>
      </c>
    </row>
    <row r="19659" spans="1:3">
      <c r="A19659" s="32" t="s">
        <v>31918</v>
      </c>
      <c r="B19659" s="32" t="s">
        <v>171</v>
      </c>
      <c r="C19659">
        <f t="shared" si="307"/>
        <v>44047</v>
      </c>
    </row>
    <row r="19660" spans="1:3">
      <c r="A19660" s="32" t="s">
        <v>31382</v>
      </c>
      <c r="B19660" s="32" t="s">
        <v>171</v>
      </c>
      <c r="C19660">
        <f t="shared" si="307"/>
        <v>44048</v>
      </c>
    </row>
    <row r="19661" spans="1:3">
      <c r="A19661" s="32" t="s">
        <v>31383</v>
      </c>
      <c r="B19661" s="32" t="s">
        <v>171</v>
      </c>
      <c r="C19661">
        <f t="shared" si="307"/>
        <v>44049</v>
      </c>
    </row>
    <row r="19662" spans="1:3">
      <c r="A19662" s="32" t="s">
        <v>31384</v>
      </c>
      <c r="B19662" s="32" t="s">
        <v>171</v>
      </c>
      <c r="C19662">
        <f t="shared" si="307"/>
        <v>44050</v>
      </c>
    </row>
    <row r="19663" spans="1:3">
      <c r="A19663" s="32" t="s">
        <v>32248</v>
      </c>
      <c r="B19663" s="32" t="s">
        <v>171</v>
      </c>
      <c r="C19663">
        <f t="shared" si="307"/>
        <v>44052</v>
      </c>
    </row>
    <row r="19664" spans="1:3">
      <c r="A19664" s="32" t="s">
        <v>31385</v>
      </c>
      <c r="B19664" s="32" t="s">
        <v>171</v>
      </c>
      <c r="C19664">
        <f t="shared" si="307"/>
        <v>44053</v>
      </c>
    </row>
    <row r="19665" spans="1:3">
      <c r="A19665" s="32" t="s">
        <v>31919</v>
      </c>
      <c r="B19665" s="32" t="s">
        <v>171</v>
      </c>
      <c r="C19665">
        <f t="shared" si="307"/>
        <v>44054</v>
      </c>
    </row>
    <row r="19666" spans="1:3">
      <c r="A19666" s="32" t="s">
        <v>31386</v>
      </c>
      <c r="B19666" s="32" t="s">
        <v>171</v>
      </c>
      <c r="C19666">
        <f t="shared" si="307"/>
        <v>44055</v>
      </c>
    </row>
    <row r="19667" spans="1:3">
      <c r="A19667" s="32" t="s">
        <v>31387</v>
      </c>
      <c r="B19667" s="32" t="s">
        <v>171</v>
      </c>
      <c r="C19667">
        <f t="shared" si="307"/>
        <v>44056</v>
      </c>
    </row>
    <row r="19668" spans="1:3">
      <c r="A19668" s="32" t="s">
        <v>32249</v>
      </c>
      <c r="B19668" s="32" t="s">
        <v>171</v>
      </c>
      <c r="C19668">
        <f t="shared" si="307"/>
        <v>44057</v>
      </c>
    </row>
    <row r="19669" spans="1:3">
      <c r="A19669" s="32" t="s">
        <v>31920</v>
      </c>
      <c r="B19669" s="32" t="s">
        <v>171</v>
      </c>
      <c r="C19669">
        <f t="shared" si="307"/>
        <v>44060</v>
      </c>
    </row>
    <row r="19670" spans="1:3">
      <c r="A19670" s="32" t="s">
        <v>31388</v>
      </c>
      <c r="B19670" s="32" t="s">
        <v>171</v>
      </c>
      <c r="C19670">
        <f t="shared" si="307"/>
        <v>44061</v>
      </c>
    </row>
    <row r="19671" spans="1:3">
      <c r="A19671" s="32" t="s">
        <v>31921</v>
      </c>
      <c r="B19671" s="32" t="s">
        <v>171</v>
      </c>
      <c r="C19671">
        <f t="shared" si="307"/>
        <v>44062</v>
      </c>
    </row>
    <row r="19672" spans="1:3">
      <c r="A19672" s="32" t="s">
        <v>31389</v>
      </c>
      <c r="B19672" s="32" t="s">
        <v>171</v>
      </c>
      <c r="C19672">
        <f t="shared" si="307"/>
        <v>44064</v>
      </c>
    </row>
    <row r="19673" spans="1:3">
      <c r="A19673" s="32" t="s">
        <v>31922</v>
      </c>
      <c r="B19673" s="32" t="s">
        <v>171</v>
      </c>
      <c r="C19673">
        <f t="shared" si="307"/>
        <v>44065</v>
      </c>
    </row>
    <row r="19674" spans="1:3">
      <c r="A19674" s="32" t="s">
        <v>32250</v>
      </c>
      <c r="B19674" s="32" t="s">
        <v>171</v>
      </c>
      <c r="C19674">
        <f t="shared" si="307"/>
        <v>44067</v>
      </c>
    </row>
    <row r="19675" spans="1:3">
      <c r="A19675" s="32" t="s">
        <v>31923</v>
      </c>
      <c r="B19675" s="32" t="s">
        <v>171</v>
      </c>
      <c r="C19675">
        <f t="shared" si="307"/>
        <v>44068</v>
      </c>
    </row>
    <row r="19676" spans="1:3">
      <c r="A19676" s="32" t="s">
        <v>31924</v>
      </c>
      <c r="B19676" s="32" t="s">
        <v>171</v>
      </c>
      <c r="C19676">
        <f t="shared" si="307"/>
        <v>44070</v>
      </c>
    </row>
    <row r="19677" spans="1:3">
      <c r="A19677" s="32" t="s">
        <v>32251</v>
      </c>
      <c r="B19677" s="32" t="s">
        <v>171</v>
      </c>
      <c r="C19677">
        <f t="shared" si="307"/>
        <v>44072</v>
      </c>
    </row>
    <row r="19678" spans="1:3">
      <c r="A19678" s="32" t="s">
        <v>31925</v>
      </c>
      <c r="B19678" s="32" t="s">
        <v>171</v>
      </c>
      <c r="C19678">
        <f t="shared" si="307"/>
        <v>44073</v>
      </c>
    </row>
    <row r="19679" spans="1:3">
      <c r="A19679" s="32" t="s">
        <v>31390</v>
      </c>
      <c r="B19679" s="32" t="s">
        <v>171</v>
      </c>
      <c r="C19679">
        <f t="shared" si="307"/>
        <v>44074</v>
      </c>
    </row>
    <row r="19680" spans="1:3">
      <c r="A19680" s="32" t="s">
        <v>31391</v>
      </c>
      <c r="B19680" s="32" t="s">
        <v>171</v>
      </c>
      <c r="C19680">
        <f t="shared" si="307"/>
        <v>44076</v>
      </c>
    </row>
    <row r="19681" spans="1:3">
      <c r="A19681" s="32" t="s">
        <v>31392</v>
      </c>
      <c r="B19681" s="32" t="s">
        <v>171</v>
      </c>
      <c r="C19681">
        <f t="shared" si="307"/>
        <v>44077</v>
      </c>
    </row>
    <row r="19682" spans="1:3">
      <c r="A19682" s="32" t="s">
        <v>31926</v>
      </c>
      <c r="B19682" s="32" t="s">
        <v>171</v>
      </c>
      <c r="C19682">
        <f t="shared" si="307"/>
        <v>44080</v>
      </c>
    </row>
    <row r="19683" spans="1:3">
      <c r="A19683" s="32" t="s">
        <v>31393</v>
      </c>
      <c r="B19683" s="32" t="s">
        <v>171</v>
      </c>
      <c r="C19683">
        <f t="shared" si="307"/>
        <v>44081</v>
      </c>
    </row>
    <row r="19684" spans="1:3">
      <c r="A19684" s="32" t="s">
        <v>31394</v>
      </c>
      <c r="B19684" s="32" t="s">
        <v>171</v>
      </c>
      <c r="C19684">
        <f t="shared" si="307"/>
        <v>44082</v>
      </c>
    </row>
    <row r="19685" spans="1:3">
      <c r="A19685" s="32" t="s">
        <v>31395</v>
      </c>
      <c r="B19685" s="32" t="s">
        <v>171</v>
      </c>
      <c r="C19685">
        <f t="shared" si="307"/>
        <v>44084</v>
      </c>
    </row>
    <row r="19686" spans="1:3">
      <c r="A19686" s="32" t="s">
        <v>31927</v>
      </c>
      <c r="B19686" s="32" t="s">
        <v>171</v>
      </c>
      <c r="C19686">
        <f t="shared" si="307"/>
        <v>44085</v>
      </c>
    </row>
    <row r="19687" spans="1:3">
      <c r="A19687" s="32" t="s">
        <v>32252</v>
      </c>
      <c r="B19687" s="32" t="s">
        <v>171</v>
      </c>
      <c r="C19687">
        <f t="shared" si="307"/>
        <v>44086</v>
      </c>
    </row>
    <row r="19688" spans="1:3">
      <c r="A19688" s="32" t="s">
        <v>31928</v>
      </c>
      <c r="B19688" s="32" t="s">
        <v>171</v>
      </c>
      <c r="C19688">
        <f t="shared" si="307"/>
        <v>44087</v>
      </c>
    </row>
    <row r="19689" spans="1:3">
      <c r="A19689" s="32" t="s">
        <v>31929</v>
      </c>
      <c r="B19689" s="32" t="s">
        <v>171</v>
      </c>
      <c r="C19689">
        <f t="shared" si="307"/>
        <v>44088</v>
      </c>
    </row>
    <row r="19690" spans="1:3">
      <c r="A19690" s="32" t="s">
        <v>31396</v>
      </c>
      <c r="B19690" s="32" t="s">
        <v>171</v>
      </c>
      <c r="C19690">
        <f t="shared" si="307"/>
        <v>44089</v>
      </c>
    </row>
    <row r="19691" spans="1:3">
      <c r="A19691" s="32" t="s">
        <v>31930</v>
      </c>
      <c r="B19691" s="32" t="s">
        <v>171</v>
      </c>
      <c r="C19691">
        <f t="shared" si="307"/>
        <v>44090</v>
      </c>
    </row>
    <row r="19692" spans="1:3">
      <c r="A19692" s="32" t="s">
        <v>31931</v>
      </c>
      <c r="B19692" s="32" t="s">
        <v>171</v>
      </c>
      <c r="C19692">
        <f t="shared" si="307"/>
        <v>44092</v>
      </c>
    </row>
    <row r="19693" spans="1:3">
      <c r="A19693" s="32" t="s">
        <v>32253</v>
      </c>
      <c r="B19693" s="32" t="s">
        <v>171</v>
      </c>
      <c r="C19693">
        <f t="shared" si="307"/>
        <v>44093</v>
      </c>
    </row>
    <row r="19694" spans="1:3">
      <c r="A19694" s="32" t="s">
        <v>31397</v>
      </c>
      <c r="B19694" s="32" t="s">
        <v>171</v>
      </c>
      <c r="C19694">
        <f t="shared" si="307"/>
        <v>44094</v>
      </c>
    </row>
    <row r="19695" spans="1:3">
      <c r="A19695" s="32" t="s">
        <v>31932</v>
      </c>
      <c r="B19695" s="32" t="s">
        <v>171</v>
      </c>
      <c r="C19695">
        <f t="shared" si="307"/>
        <v>44095</v>
      </c>
    </row>
    <row r="19696" spans="1:3">
      <c r="A19696" s="32" t="s">
        <v>31398</v>
      </c>
      <c r="B19696" s="32" t="s">
        <v>171</v>
      </c>
      <c r="C19696">
        <f t="shared" si="307"/>
        <v>44096</v>
      </c>
    </row>
    <row r="19697" spans="1:3">
      <c r="A19697" s="32" t="s">
        <v>31399</v>
      </c>
      <c r="B19697" s="32" t="s">
        <v>171</v>
      </c>
      <c r="C19697">
        <f t="shared" si="307"/>
        <v>44097</v>
      </c>
    </row>
    <row r="19698" spans="1:3">
      <c r="A19698" s="32" t="s">
        <v>31400</v>
      </c>
      <c r="B19698" s="32" t="s">
        <v>171</v>
      </c>
      <c r="C19698">
        <f t="shared" si="307"/>
        <v>44099</v>
      </c>
    </row>
    <row r="19699" spans="1:3">
      <c r="A19699" s="32" t="s">
        <v>31401</v>
      </c>
      <c r="B19699" s="32" t="s">
        <v>171</v>
      </c>
      <c r="C19699">
        <f t="shared" si="307"/>
        <v>44101</v>
      </c>
    </row>
    <row r="19700" spans="1:3">
      <c r="A19700" s="32" t="s">
        <v>31933</v>
      </c>
      <c r="B19700" s="32" t="s">
        <v>171</v>
      </c>
      <c r="C19700">
        <f t="shared" si="307"/>
        <v>44102</v>
      </c>
    </row>
    <row r="19701" spans="1:3">
      <c r="A19701" s="32" t="s">
        <v>31402</v>
      </c>
      <c r="B19701" s="32" t="s">
        <v>171</v>
      </c>
      <c r="C19701">
        <f t="shared" si="307"/>
        <v>44103</v>
      </c>
    </row>
    <row r="19702" spans="1:3">
      <c r="A19702" s="32" t="s">
        <v>31934</v>
      </c>
      <c r="B19702" s="32" t="s">
        <v>171</v>
      </c>
      <c r="C19702">
        <f t="shared" si="307"/>
        <v>44104</v>
      </c>
    </row>
    <row r="19703" spans="1:3">
      <c r="A19703" s="32" t="s">
        <v>32254</v>
      </c>
      <c r="B19703" s="32" t="s">
        <v>171</v>
      </c>
      <c r="C19703">
        <f t="shared" si="307"/>
        <v>44105</v>
      </c>
    </row>
    <row r="19704" spans="1:3">
      <c r="A19704" s="32" t="s">
        <v>31403</v>
      </c>
      <c r="B19704" s="32" t="s">
        <v>171</v>
      </c>
      <c r="C19704">
        <f t="shared" si="307"/>
        <v>44106</v>
      </c>
    </row>
    <row r="19705" spans="1:3">
      <c r="A19705" s="32" t="s">
        <v>31935</v>
      </c>
      <c r="B19705" s="32" t="s">
        <v>171</v>
      </c>
      <c r="C19705">
        <f t="shared" si="307"/>
        <v>44107</v>
      </c>
    </row>
    <row r="19706" spans="1:3">
      <c r="A19706" s="32" t="s">
        <v>31404</v>
      </c>
      <c r="B19706" s="32" t="s">
        <v>171</v>
      </c>
      <c r="C19706">
        <f t="shared" si="307"/>
        <v>44108</v>
      </c>
    </row>
    <row r="19707" spans="1:3">
      <c r="A19707" s="32" t="s">
        <v>31405</v>
      </c>
      <c r="B19707" s="32" t="s">
        <v>171</v>
      </c>
      <c r="C19707">
        <f t="shared" si="307"/>
        <v>44109</v>
      </c>
    </row>
    <row r="19708" spans="1:3">
      <c r="A19708" s="32" t="s">
        <v>31406</v>
      </c>
      <c r="B19708" s="32" t="s">
        <v>171</v>
      </c>
      <c r="C19708">
        <f t="shared" si="307"/>
        <v>44110</v>
      </c>
    </row>
    <row r="19709" spans="1:3">
      <c r="A19709" s="32" t="s">
        <v>32255</v>
      </c>
      <c r="B19709" s="32" t="s">
        <v>171</v>
      </c>
      <c r="C19709">
        <f t="shared" si="307"/>
        <v>44111</v>
      </c>
    </row>
    <row r="19710" spans="1:3">
      <c r="A19710" s="32" t="s">
        <v>31407</v>
      </c>
      <c r="B19710" s="32" t="s">
        <v>171</v>
      </c>
      <c r="C19710">
        <f t="shared" si="307"/>
        <v>44112</v>
      </c>
    </row>
    <row r="19711" spans="1:3">
      <c r="A19711" s="32" t="s">
        <v>31936</v>
      </c>
      <c r="B19711" s="32" t="s">
        <v>171</v>
      </c>
      <c r="C19711">
        <f t="shared" si="307"/>
        <v>44113</v>
      </c>
    </row>
    <row r="19712" spans="1:3">
      <c r="A19712" s="32" t="s">
        <v>31937</v>
      </c>
      <c r="B19712" s="32" t="s">
        <v>171</v>
      </c>
      <c r="C19712">
        <f t="shared" si="307"/>
        <v>44114</v>
      </c>
    </row>
    <row r="19713" spans="1:3">
      <c r="A19713" s="32" t="s">
        <v>31408</v>
      </c>
      <c r="B19713" s="32" t="s">
        <v>171</v>
      </c>
      <c r="C19713">
        <f t="shared" si="307"/>
        <v>44115</v>
      </c>
    </row>
    <row r="19714" spans="1:3">
      <c r="A19714" s="32" t="s">
        <v>31938</v>
      </c>
      <c r="B19714" s="32" t="s">
        <v>171</v>
      </c>
      <c r="C19714">
        <f t="shared" ref="C19714:C19777" si="308">1*A19714</f>
        <v>44116</v>
      </c>
    </row>
    <row r="19715" spans="1:3">
      <c r="A19715" s="32" t="s">
        <v>31409</v>
      </c>
      <c r="B19715" s="32" t="s">
        <v>171</v>
      </c>
      <c r="C19715">
        <f t="shared" si="308"/>
        <v>44117</v>
      </c>
    </row>
    <row r="19716" spans="1:3">
      <c r="A19716" s="32" t="s">
        <v>31410</v>
      </c>
      <c r="B19716" s="32" t="s">
        <v>171</v>
      </c>
      <c r="C19716">
        <f t="shared" si="308"/>
        <v>44118</v>
      </c>
    </row>
    <row r="19717" spans="1:3">
      <c r="A19717" s="32" t="s">
        <v>32256</v>
      </c>
      <c r="B19717" s="32" t="s">
        <v>171</v>
      </c>
      <c r="C19717">
        <f t="shared" si="308"/>
        <v>44119</v>
      </c>
    </row>
    <row r="19718" spans="1:3">
      <c r="A19718" s="32" t="s">
        <v>31939</v>
      </c>
      <c r="B19718" s="32" t="s">
        <v>171</v>
      </c>
      <c r="C19718">
        <f t="shared" si="308"/>
        <v>44120</v>
      </c>
    </row>
    <row r="19719" spans="1:3">
      <c r="A19719" s="32" t="s">
        <v>32257</v>
      </c>
      <c r="B19719" s="32" t="s">
        <v>171</v>
      </c>
      <c r="C19719">
        <f t="shared" si="308"/>
        <v>44121</v>
      </c>
    </row>
    <row r="19720" spans="1:3">
      <c r="A19720" s="32" t="s">
        <v>31940</v>
      </c>
      <c r="B19720" s="32" t="s">
        <v>171</v>
      </c>
      <c r="C19720">
        <f t="shared" si="308"/>
        <v>44122</v>
      </c>
    </row>
    <row r="19721" spans="1:3">
      <c r="A19721" s="32" t="s">
        <v>31411</v>
      </c>
      <c r="B19721" s="32" t="s">
        <v>171</v>
      </c>
      <c r="C19721">
        <f t="shared" si="308"/>
        <v>44123</v>
      </c>
    </row>
    <row r="19722" spans="1:3">
      <c r="A19722" s="32" t="s">
        <v>31412</v>
      </c>
      <c r="B19722" s="32" t="s">
        <v>171</v>
      </c>
      <c r="C19722">
        <f t="shared" si="308"/>
        <v>44124</v>
      </c>
    </row>
    <row r="19723" spans="1:3">
      <c r="A19723" s="32" t="s">
        <v>31413</v>
      </c>
      <c r="B19723" s="32" t="s">
        <v>171</v>
      </c>
      <c r="C19723">
        <f t="shared" si="308"/>
        <v>44125</v>
      </c>
    </row>
    <row r="19724" spans="1:3">
      <c r="A19724" s="32" t="s">
        <v>31414</v>
      </c>
      <c r="B19724" s="32" t="s">
        <v>171</v>
      </c>
      <c r="C19724">
        <f t="shared" si="308"/>
        <v>44126</v>
      </c>
    </row>
    <row r="19725" spans="1:3">
      <c r="A19725" s="32" t="s">
        <v>31941</v>
      </c>
      <c r="B19725" s="32" t="s">
        <v>171</v>
      </c>
      <c r="C19725">
        <f t="shared" si="308"/>
        <v>44127</v>
      </c>
    </row>
    <row r="19726" spans="1:3">
      <c r="A19726" s="32" t="s">
        <v>31942</v>
      </c>
      <c r="B19726" s="32" t="s">
        <v>171</v>
      </c>
      <c r="C19726">
        <f t="shared" si="308"/>
        <v>44128</v>
      </c>
    </row>
    <row r="19727" spans="1:3">
      <c r="A19727" s="32" t="s">
        <v>32258</v>
      </c>
      <c r="B19727" s="32" t="s">
        <v>171</v>
      </c>
      <c r="C19727">
        <f t="shared" si="308"/>
        <v>44129</v>
      </c>
    </row>
    <row r="19728" spans="1:3">
      <c r="A19728" s="32" t="s">
        <v>31943</v>
      </c>
      <c r="B19728" s="32" t="s">
        <v>171</v>
      </c>
      <c r="C19728">
        <f t="shared" si="308"/>
        <v>44130</v>
      </c>
    </row>
    <row r="19729" spans="1:3">
      <c r="A19729" s="32" t="s">
        <v>31415</v>
      </c>
      <c r="B19729" s="32" t="s">
        <v>171</v>
      </c>
      <c r="C19729">
        <f t="shared" si="308"/>
        <v>44131</v>
      </c>
    </row>
    <row r="19730" spans="1:3">
      <c r="A19730" s="32" t="s">
        <v>32259</v>
      </c>
      <c r="B19730" s="32" t="s">
        <v>171</v>
      </c>
      <c r="C19730">
        <f t="shared" si="308"/>
        <v>44132</v>
      </c>
    </row>
    <row r="19731" spans="1:3">
      <c r="A19731" s="32" t="s">
        <v>31944</v>
      </c>
      <c r="B19731" s="32" t="s">
        <v>171</v>
      </c>
      <c r="C19731">
        <f t="shared" si="308"/>
        <v>44133</v>
      </c>
    </row>
    <row r="19732" spans="1:3">
      <c r="A19732" s="32" t="s">
        <v>31416</v>
      </c>
      <c r="B19732" s="32" t="s">
        <v>171</v>
      </c>
      <c r="C19732">
        <f t="shared" si="308"/>
        <v>44134</v>
      </c>
    </row>
    <row r="19733" spans="1:3">
      <c r="A19733" s="32" t="s">
        <v>31945</v>
      </c>
      <c r="B19733" s="32" t="s">
        <v>171</v>
      </c>
      <c r="C19733">
        <f t="shared" si="308"/>
        <v>44135</v>
      </c>
    </row>
    <row r="19734" spans="1:3">
      <c r="A19734" s="32" t="s">
        <v>31417</v>
      </c>
      <c r="B19734" s="32" t="s">
        <v>171</v>
      </c>
      <c r="C19734">
        <f t="shared" si="308"/>
        <v>44136</v>
      </c>
    </row>
    <row r="19735" spans="1:3">
      <c r="A19735" s="32" t="s">
        <v>31418</v>
      </c>
      <c r="B19735" s="32" t="s">
        <v>171</v>
      </c>
      <c r="C19735">
        <f t="shared" si="308"/>
        <v>44137</v>
      </c>
    </row>
    <row r="19736" spans="1:3">
      <c r="A19736" s="32" t="s">
        <v>31946</v>
      </c>
      <c r="B19736" s="32" t="s">
        <v>171</v>
      </c>
      <c r="C19736">
        <f t="shared" si="308"/>
        <v>44138</v>
      </c>
    </row>
    <row r="19737" spans="1:3">
      <c r="A19737" s="32" t="s">
        <v>31419</v>
      </c>
      <c r="B19737" s="32" t="s">
        <v>171</v>
      </c>
      <c r="C19737">
        <f t="shared" si="308"/>
        <v>44139</v>
      </c>
    </row>
    <row r="19738" spans="1:3">
      <c r="A19738" s="32" t="s">
        <v>32260</v>
      </c>
      <c r="B19738" s="32" t="s">
        <v>171</v>
      </c>
      <c r="C19738">
        <f t="shared" si="308"/>
        <v>44140</v>
      </c>
    </row>
    <row r="19739" spans="1:3">
      <c r="A19739" s="32" t="s">
        <v>31420</v>
      </c>
      <c r="B19739" s="32" t="s">
        <v>171</v>
      </c>
      <c r="C19739">
        <f t="shared" si="308"/>
        <v>44141</v>
      </c>
    </row>
    <row r="19740" spans="1:3">
      <c r="A19740" s="32" t="s">
        <v>31947</v>
      </c>
      <c r="B19740" s="32" t="s">
        <v>171</v>
      </c>
      <c r="C19740">
        <f t="shared" si="308"/>
        <v>44142</v>
      </c>
    </row>
    <row r="19741" spans="1:3">
      <c r="A19741" s="32" t="s">
        <v>31421</v>
      </c>
      <c r="B19741" s="32" t="s">
        <v>171</v>
      </c>
      <c r="C19741">
        <f t="shared" si="308"/>
        <v>44143</v>
      </c>
    </row>
    <row r="19742" spans="1:3">
      <c r="A19742" s="32" t="s">
        <v>31422</v>
      </c>
      <c r="B19742" s="32" t="s">
        <v>171</v>
      </c>
      <c r="C19742">
        <f t="shared" si="308"/>
        <v>44144</v>
      </c>
    </row>
    <row r="19743" spans="1:3">
      <c r="A19743" s="32" t="s">
        <v>31948</v>
      </c>
      <c r="B19743" s="32" t="s">
        <v>171</v>
      </c>
      <c r="C19743">
        <f t="shared" si="308"/>
        <v>44145</v>
      </c>
    </row>
    <row r="19744" spans="1:3">
      <c r="A19744" s="32" t="s">
        <v>31423</v>
      </c>
      <c r="B19744" s="32" t="s">
        <v>171</v>
      </c>
      <c r="C19744">
        <f t="shared" si="308"/>
        <v>44146</v>
      </c>
    </row>
    <row r="19745" spans="1:3">
      <c r="A19745" s="32" t="s">
        <v>31949</v>
      </c>
      <c r="B19745" s="32" t="s">
        <v>171</v>
      </c>
      <c r="C19745">
        <f t="shared" si="308"/>
        <v>44147</v>
      </c>
    </row>
    <row r="19746" spans="1:3">
      <c r="A19746" s="32" t="s">
        <v>31424</v>
      </c>
      <c r="B19746" s="32" t="s">
        <v>171</v>
      </c>
      <c r="C19746">
        <f t="shared" si="308"/>
        <v>44149</v>
      </c>
    </row>
    <row r="19747" spans="1:3">
      <c r="A19747" s="32" t="s">
        <v>32619</v>
      </c>
      <c r="B19747" s="32" t="s">
        <v>171</v>
      </c>
      <c r="C19747">
        <f t="shared" si="308"/>
        <v>44178</v>
      </c>
    </row>
    <row r="19748" spans="1:3">
      <c r="A19748" s="32" t="s">
        <v>31425</v>
      </c>
      <c r="B19748" s="32" t="s">
        <v>171</v>
      </c>
      <c r="C19748">
        <f t="shared" si="308"/>
        <v>44181</v>
      </c>
    </row>
    <row r="19749" spans="1:3">
      <c r="A19749" s="32" t="s">
        <v>32620</v>
      </c>
      <c r="B19749" s="32" t="s">
        <v>171</v>
      </c>
      <c r="C19749">
        <f t="shared" si="308"/>
        <v>44185</v>
      </c>
    </row>
    <row r="19750" spans="1:3">
      <c r="A19750" s="32" t="s">
        <v>31950</v>
      </c>
      <c r="B19750" s="32" t="s">
        <v>171</v>
      </c>
      <c r="C19750">
        <f t="shared" si="308"/>
        <v>44188</v>
      </c>
    </row>
    <row r="19751" spans="1:3">
      <c r="A19751" s="32" t="s">
        <v>32633</v>
      </c>
      <c r="B19751" s="32" t="s">
        <v>171</v>
      </c>
      <c r="C19751">
        <f t="shared" si="308"/>
        <v>44189</v>
      </c>
    </row>
    <row r="19752" spans="1:3">
      <c r="A19752" s="32" t="s">
        <v>32261</v>
      </c>
      <c r="B19752" s="32" t="s">
        <v>171</v>
      </c>
      <c r="C19752">
        <f t="shared" si="308"/>
        <v>44190</v>
      </c>
    </row>
    <row r="19753" spans="1:3">
      <c r="A19753" s="32" t="s">
        <v>31951</v>
      </c>
      <c r="B19753" s="32" t="s">
        <v>171</v>
      </c>
      <c r="C19753">
        <f t="shared" si="308"/>
        <v>44191</v>
      </c>
    </row>
    <row r="19754" spans="1:3">
      <c r="A19754" s="32" t="s">
        <v>31952</v>
      </c>
      <c r="B19754" s="32" t="s">
        <v>171</v>
      </c>
      <c r="C19754">
        <f t="shared" si="308"/>
        <v>44192</v>
      </c>
    </row>
    <row r="19755" spans="1:3">
      <c r="A19755" s="32" t="s">
        <v>31426</v>
      </c>
      <c r="B19755" s="32" t="s">
        <v>171</v>
      </c>
      <c r="C19755">
        <f t="shared" si="308"/>
        <v>44193</v>
      </c>
    </row>
    <row r="19756" spans="1:3">
      <c r="A19756" s="32" t="s">
        <v>31427</v>
      </c>
      <c r="B19756" s="32" t="s">
        <v>171</v>
      </c>
      <c r="C19756">
        <f t="shared" si="308"/>
        <v>44194</v>
      </c>
    </row>
    <row r="19757" spans="1:3">
      <c r="A19757" s="32" t="s">
        <v>31428</v>
      </c>
      <c r="B19757" s="32" t="s">
        <v>171</v>
      </c>
      <c r="C19757">
        <f t="shared" si="308"/>
        <v>44195</v>
      </c>
    </row>
    <row r="19758" spans="1:3">
      <c r="A19758" s="32" t="s">
        <v>31953</v>
      </c>
      <c r="B19758" s="32" t="s">
        <v>171</v>
      </c>
      <c r="C19758">
        <f t="shared" si="308"/>
        <v>44197</v>
      </c>
    </row>
    <row r="19759" spans="1:3">
      <c r="A19759" s="32" t="s">
        <v>32262</v>
      </c>
      <c r="B19759" s="32" t="s">
        <v>171</v>
      </c>
      <c r="C19759">
        <f t="shared" si="308"/>
        <v>44198</v>
      </c>
    </row>
    <row r="19760" spans="1:3">
      <c r="A19760" s="32" t="s">
        <v>31954</v>
      </c>
      <c r="B19760" s="32" t="s">
        <v>171</v>
      </c>
      <c r="C19760">
        <f t="shared" si="308"/>
        <v>44199</v>
      </c>
    </row>
    <row r="19761" spans="1:3">
      <c r="A19761" s="32" t="s">
        <v>31955</v>
      </c>
      <c r="B19761" s="32" t="s">
        <v>171</v>
      </c>
      <c r="C19761">
        <f t="shared" si="308"/>
        <v>44201</v>
      </c>
    </row>
    <row r="19762" spans="1:3">
      <c r="A19762" s="32" t="s">
        <v>31429</v>
      </c>
      <c r="B19762" s="32" t="s">
        <v>171</v>
      </c>
      <c r="C19762">
        <f t="shared" si="308"/>
        <v>44202</v>
      </c>
    </row>
    <row r="19763" spans="1:3">
      <c r="A19763" s="32" t="s">
        <v>32263</v>
      </c>
      <c r="B19763" s="32" t="s">
        <v>171</v>
      </c>
      <c r="C19763">
        <f t="shared" si="308"/>
        <v>44203</v>
      </c>
    </row>
    <row r="19764" spans="1:3">
      <c r="A19764" s="32" t="s">
        <v>31430</v>
      </c>
      <c r="B19764" s="32" t="s">
        <v>171</v>
      </c>
      <c r="C19764">
        <f t="shared" si="308"/>
        <v>44210</v>
      </c>
    </row>
    <row r="19765" spans="1:3">
      <c r="A19765" s="32" t="s">
        <v>31956</v>
      </c>
      <c r="B19765" s="32" t="s">
        <v>171</v>
      </c>
      <c r="C19765">
        <f t="shared" si="308"/>
        <v>44211</v>
      </c>
    </row>
    <row r="19766" spans="1:3">
      <c r="A19766" s="32" t="s">
        <v>31957</v>
      </c>
      <c r="B19766" s="32" t="s">
        <v>171</v>
      </c>
      <c r="C19766">
        <f t="shared" si="308"/>
        <v>44212</v>
      </c>
    </row>
    <row r="19767" spans="1:3">
      <c r="A19767" s="32" t="s">
        <v>32264</v>
      </c>
      <c r="B19767" s="32" t="s">
        <v>171</v>
      </c>
      <c r="C19767">
        <f t="shared" si="308"/>
        <v>44214</v>
      </c>
    </row>
    <row r="19768" spans="1:3">
      <c r="A19768" s="32" t="s">
        <v>31431</v>
      </c>
      <c r="B19768" s="32" t="s">
        <v>171</v>
      </c>
      <c r="C19768">
        <f t="shared" si="308"/>
        <v>44215</v>
      </c>
    </row>
    <row r="19769" spans="1:3">
      <c r="A19769" s="32" t="s">
        <v>31432</v>
      </c>
      <c r="B19769" s="32" t="s">
        <v>171</v>
      </c>
      <c r="C19769">
        <f t="shared" si="308"/>
        <v>44216</v>
      </c>
    </row>
    <row r="19770" spans="1:3">
      <c r="A19770" s="32" t="s">
        <v>31958</v>
      </c>
      <c r="B19770" s="32" t="s">
        <v>171</v>
      </c>
      <c r="C19770">
        <f t="shared" si="308"/>
        <v>44217</v>
      </c>
    </row>
    <row r="19771" spans="1:3">
      <c r="A19771" s="32" t="s">
        <v>31433</v>
      </c>
      <c r="B19771" s="32" t="s">
        <v>171</v>
      </c>
      <c r="C19771">
        <f t="shared" si="308"/>
        <v>44221</v>
      </c>
    </row>
    <row r="19772" spans="1:3">
      <c r="A19772" s="32" t="s">
        <v>31434</v>
      </c>
      <c r="B19772" s="32" t="s">
        <v>171</v>
      </c>
      <c r="C19772">
        <f t="shared" si="308"/>
        <v>44222</v>
      </c>
    </row>
    <row r="19773" spans="1:3">
      <c r="A19773" s="32" t="s">
        <v>31435</v>
      </c>
      <c r="B19773" s="32" t="s">
        <v>171</v>
      </c>
      <c r="C19773">
        <f t="shared" si="308"/>
        <v>44223</v>
      </c>
    </row>
    <row r="19774" spans="1:3">
      <c r="A19774" s="32" t="s">
        <v>31436</v>
      </c>
      <c r="B19774" s="32" t="s">
        <v>171</v>
      </c>
      <c r="C19774">
        <f t="shared" si="308"/>
        <v>44224</v>
      </c>
    </row>
    <row r="19775" spans="1:3">
      <c r="A19775" s="32" t="s">
        <v>31437</v>
      </c>
      <c r="B19775" s="32" t="s">
        <v>171</v>
      </c>
      <c r="C19775">
        <f t="shared" si="308"/>
        <v>44230</v>
      </c>
    </row>
    <row r="19776" spans="1:3">
      <c r="A19776" s="32" t="s">
        <v>31959</v>
      </c>
      <c r="B19776" s="32" t="s">
        <v>171</v>
      </c>
      <c r="C19776">
        <f t="shared" si="308"/>
        <v>44231</v>
      </c>
    </row>
    <row r="19777" spans="1:3">
      <c r="A19777" s="32" t="s">
        <v>32265</v>
      </c>
      <c r="B19777" s="32" t="s">
        <v>171</v>
      </c>
      <c r="C19777">
        <f t="shared" si="308"/>
        <v>44232</v>
      </c>
    </row>
    <row r="19778" spans="1:3">
      <c r="A19778" s="32" t="s">
        <v>31438</v>
      </c>
      <c r="B19778" s="32" t="s">
        <v>171</v>
      </c>
      <c r="C19778">
        <f t="shared" ref="C19778:C19841" si="309">1*A19778</f>
        <v>44233</v>
      </c>
    </row>
    <row r="19779" spans="1:3">
      <c r="A19779" s="32" t="s">
        <v>31960</v>
      </c>
      <c r="B19779" s="32" t="s">
        <v>171</v>
      </c>
      <c r="C19779">
        <f t="shared" si="309"/>
        <v>44234</v>
      </c>
    </row>
    <row r="19780" spans="1:3">
      <c r="A19780" s="32" t="s">
        <v>32266</v>
      </c>
      <c r="B19780" s="32" t="s">
        <v>171</v>
      </c>
      <c r="C19780">
        <f t="shared" si="309"/>
        <v>44235</v>
      </c>
    </row>
    <row r="19781" spans="1:3">
      <c r="A19781" s="32" t="s">
        <v>31439</v>
      </c>
      <c r="B19781" s="32" t="s">
        <v>171</v>
      </c>
      <c r="C19781">
        <f t="shared" si="309"/>
        <v>44236</v>
      </c>
    </row>
    <row r="19782" spans="1:3">
      <c r="A19782" s="32" t="s">
        <v>31961</v>
      </c>
      <c r="B19782" s="32" t="s">
        <v>171</v>
      </c>
      <c r="C19782">
        <f t="shared" si="309"/>
        <v>44237</v>
      </c>
    </row>
    <row r="19783" spans="1:3">
      <c r="A19783" s="32" t="s">
        <v>32267</v>
      </c>
      <c r="B19783" s="32" t="s">
        <v>171</v>
      </c>
      <c r="C19783">
        <f t="shared" si="309"/>
        <v>44240</v>
      </c>
    </row>
    <row r="19784" spans="1:3">
      <c r="A19784" s="32" t="s">
        <v>31440</v>
      </c>
      <c r="B19784" s="32" t="s">
        <v>171</v>
      </c>
      <c r="C19784">
        <f t="shared" si="309"/>
        <v>44241</v>
      </c>
    </row>
    <row r="19785" spans="1:3">
      <c r="A19785" s="32" t="s">
        <v>31441</v>
      </c>
      <c r="B19785" s="32" t="s">
        <v>171</v>
      </c>
      <c r="C19785">
        <f t="shared" si="309"/>
        <v>44242</v>
      </c>
    </row>
    <row r="19786" spans="1:3">
      <c r="A19786" s="32" t="s">
        <v>31962</v>
      </c>
      <c r="B19786" s="32" t="s">
        <v>171</v>
      </c>
      <c r="C19786">
        <f t="shared" si="309"/>
        <v>44243</v>
      </c>
    </row>
    <row r="19787" spans="1:3">
      <c r="A19787" s="32" t="s">
        <v>31442</v>
      </c>
      <c r="B19787" s="32" t="s">
        <v>171</v>
      </c>
      <c r="C19787">
        <f t="shared" si="309"/>
        <v>44250</v>
      </c>
    </row>
    <row r="19788" spans="1:3">
      <c r="A19788" s="32" t="s">
        <v>32268</v>
      </c>
      <c r="B19788" s="32" t="s">
        <v>171</v>
      </c>
      <c r="C19788">
        <f t="shared" si="309"/>
        <v>44251</v>
      </c>
    </row>
    <row r="19789" spans="1:3">
      <c r="A19789" s="32" t="s">
        <v>31443</v>
      </c>
      <c r="B19789" s="32" t="s">
        <v>171</v>
      </c>
      <c r="C19789">
        <f t="shared" si="309"/>
        <v>44253</v>
      </c>
    </row>
    <row r="19790" spans="1:3">
      <c r="A19790" s="32" t="s">
        <v>31444</v>
      </c>
      <c r="B19790" s="32" t="s">
        <v>171</v>
      </c>
      <c r="C19790">
        <f t="shared" si="309"/>
        <v>44254</v>
      </c>
    </row>
    <row r="19791" spans="1:3">
      <c r="A19791" s="32" t="s">
        <v>31445</v>
      </c>
      <c r="B19791" s="32" t="s">
        <v>171</v>
      </c>
      <c r="C19791">
        <f t="shared" si="309"/>
        <v>44255</v>
      </c>
    </row>
    <row r="19792" spans="1:3">
      <c r="A19792" s="32" t="s">
        <v>31963</v>
      </c>
      <c r="B19792" s="32" t="s">
        <v>171</v>
      </c>
      <c r="C19792">
        <f t="shared" si="309"/>
        <v>44256</v>
      </c>
    </row>
    <row r="19793" spans="1:3">
      <c r="A19793" s="32" t="s">
        <v>32269</v>
      </c>
      <c r="B19793" s="32" t="s">
        <v>171</v>
      </c>
      <c r="C19793">
        <f t="shared" si="309"/>
        <v>44258</v>
      </c>
    </row>
    <row r="19794" spans="1:3">
      <c r="A19794" s="32" t="s">
        <v>31964</v>
      </c>
      <c r="B19794" s="32" t="s">
        <v>171</v>
      </c>
      <c r="C19794">
        <f t="shared" si="309"/>
        <v>44260</v>
      </c>
    </row>
    <row r="19795" spans="1:3">
      <c r="A19795" s="32" t="s">
        <v>31965</v>
      </c>
      <c r="B19795" s="32" t="s">
        <v>171</v>
      </c>
      <c r="C19795">
        <f t="shared" si="309"/>
        <v>44262</v>
      </c>
    </row>
    <row r="19796" spans="1:3">
      <c r="A19796" s="32" t="s">
        <v>31446</v>
      </c>
      <c r="B19796" s="32" t="s">
        <v>171</v>
      </c>
      <c r="C19796">
        <f t="shared" si="309"/>
        <v>44264</v>
      </c>
    </row>
    <row r="19797" spans="1:3">
      <c r="A19797" s="32" t="s">
        <v>31447</v>
      </c>
      <c r="B19797" s="32" t="s">
        <v>171</v>
      </c>
      <c r="C19797">
        <f t="shared" si="309"/>
        <v>44265</v>
      </c>
    </row>
    <row r="19798" spans="1:3">
      <c r="A19798" s="32" t="s">
        <v>32270</v>
      </c>
      <c r="B19798" s="32" t="s">
        <v>171</v>
      </c>
      <c r="C19798">
        <f t="shared" si="309"/>
        <v>44266</v>
      </c>
    </row>
    <row r="19799" spans="1:3">
      <c r="A19799" s="32" t="s">
        <v>31448</v>
      </c>
      <c r="B19799" s="32" t="s">
        <v>171</v>
      </c>
      <c r="C19799">
        <f t="shared" si="309"/>
        <v>44270</v>
      </c>
    </row>
    <row r="19800" spans="1:3">
      <c r="A19800" s="32" t="s">
        <v>31966</v>
      </c>
      <c r="B19800" s="32" t="s">
        <v>171</v>
      </c>
      <c r="C19800">
        <f t="shared" si="309"/>
        <v>44272</v>
      </c>
    </row>
    <row r="19801" spans="1:3">
      <c r="A19801" s="32" t="s">
        <v>31449</v>
      </c>
      <c r="B19801" s="32" t="s">
        <v>171</v>
      </c>
      <c r="C19801">
        <f t="shared" si="309"/>
        <v>44273</v>
      </c>
    </row>
    <row r="19802" spans="1:3">
      <c r="A19802" s="32" t="s">
        <v>31450</v>
      </c>
      <c r="B19802" s="32" t="s">
        <v>171</v>
      </c>
      <c r="C19802">
        <f t="shared" si="309"/>
        <v>44274</v>
      </c>
    </row>
    <row r="19803" spans="1:3">
      <c r="A19803" s="32" t="s">
        <v>31967</v>
      </c>
      <c r="B19803" s="32" t="s">
        <v>171</v>
      </c>
      <c r="C19803">
        <f t="shared" si="309"/>
        <v>44275</v>
      </c>
    </row>
    <row r="19804" spans="1:3">
      <c r="A19804" s="32" t="s">
        <v>31451</v>
      </c>
      <c r="B19804" s="32" t="s">
        <v>171</v>
      </c>
      <c r="C19804">
        <f t="shared" si="309"/>
        <v>44276</v>
      </c>
    </row>
    <row r="19805" spans="1:3">
      <c r="A19805" s="32" t="s">
        <v>32271</v>
      </c>
      <c r="B19805" s="32" t="s">
        <v>171</v>
      </c>
      <c r="C19805">
        <f t="shared" si="309"/>
        <v>44278</v>
      </c>
    </row>
    <row r="19806" spans="1:3">
      <c r="A19806" s="32" t="s">
        <v>31452</v>
      </c>
      <c r="B19806" s="32" t="s">
        <v>171</v>
      </c>
      <c r="C19806">
        <f t="shared" si="309"/>
        <v>44280</v>
      </c>
    </row>
    <row r="19807" spans="1:3">
      <c r="A19807" s="32" t="s">
        <v>31968</v>
      </c>
      <c r="B19807" s="32" t="s">
        <v>171</v>
      </c>
      <c r="C19807">
        <f t="shared" si="309"/>
        <v>44281</v>
      </c>
    </row>
    <row r="19808" spans="1:3">
      <c r="A19808" s="32" t="s">
        <v>31453</v>
      </c>
      <c r="B19808" s="32" t="s">
        <v>171</v>
      </c>
      <c r="C19808">
        <f t="shared" si="309"/>
        <v>44282</v>
      </c>
    </row>
    <row r="19809" spans="1:3">
      <c r="A19809" s="32" t="s">
        <v>31454</v>
      </c>
      <c r="B19809" s="32" t="s">
        <v>171</v>
      </c>
      <c r="C19809">
        <f t="shared" si="309"/>
        <v>44285</v>
      </c>
    </row>
    <row r="19810" spans="1:3">
      <c r="A19810" s="32" t="s">
        <v>31969</v>
      </c>
      <c r="B19810" s="32" t="s">
        <v>171</v>
      </c>
      <c r="C19810">
        <f t="shared" si="309"/>
        <v>44286</v>
      </c>
    </row>
    <row r="19811" spans="1:3">
      <c r="A19811" s="32" t="s">
        <v>31455</v>
      </c>
      <c r="B19811" s="32" t="s">
        <v>171</v>
      </c>
      <c r="C19811">
        <f t="shared" si="309"/>
        <v>44287</v>
      </c>
    </row>
    <row r="19812" spans="1:3">
      <c r="A19812" s="32" t="s">
        <v>32272</v>
      </c>
      <c r="B19812" s="32" t="s">
        <v>171</v>
      </c>
      <c r="C19812">
        <f t="shared" si="309"/>
        <v>44288</v>
      </c>
    </row>
    <row r="19813" spans="1:3">
      <c r="A19813" s="32" t="s">
        <v>31456</v>
      </c>
      <c r="B19813" s="32" t="s">
        <v>171</v>
      </c>
      <c r="C19813">
        <f t="shared" si="309"/>
        <v>44301</v>
      </c>
    </row>
    <row r="19814" spans="1:3">
      <c r="A19814" s="32" t="s">
        <v>32273</v>
      </c>
      <c r="B19814" s="32" t="s">
        <v>171</v>
      </c>
      <c r="C19814">
        <f t="shared" si="309"/>
        <v>44302</v>
      </c>
    </row>
    <row r="19815" spans="1:3">
      <c r="A19815" s="32" t="s">
        <v>31457</v>
      </c>
      <c r="B19815" s="32" t="s">
        <v>171</v>
      </c>
      <c r="C19815">
        <f t="shared" si="309"/>
        <v>44303</v>
      </c>
    </row>
    <row r="19816" spans="1:3">
      <c r="A19816" s="32" t="s">
        <v>31458</v>
      </c>
      <c r="B19816" s="32" t="s">
        <v>171</v>
      </c>
      <c r="C19816">
        <f t="shared" si="309"/>
        <v>44304</v>
      </c>
    </row>
    <row r="19817" spans="1:3">
      <c r="A19817" s="32" t="s">
        <v>31970</v>
      </c>
      <c r="B19817" s="32" t="s">
        <v>171</v>
      </c>
      <c r="C19817">
        <f t="shared" si="309"/>
        <v>44305</v>
      </c>
    </row>
    <row r="19818" spans="1:3">
      <c r="A19818" s="32" t="s">
        <v>31459</v>
      </c>
      <c r="B19818" s="32" t="s">
        <v>171</v>
      </c>
      <c r="C19818">
        <f t="shared" si="309"/>
        <v>44306</v>
      </c>
    </row>
    <row r="19819" spans="1:3">
      <c r="A19819" s="32" t="s">
        <v>31971</v>
      </c>
      <c r="B19819" s="32" t="s">
        <v>171</v>
      </c>
      <c r="C19819">
        <f t="shared" si="309"/>
        <v>44307</v>
      </c>
    </row>
    <row r="19820" spans="1:3">
      <c r="A19820" s="32" t="s">
        <v>31972</v>
      </c>
      <c r="B19820" s="32" t="s">
        <v>171</v>
      </c>
      <c r="C19820">
        <f t="shared" si="309"/>
        <v>44308</v>
      </c>
    </row>
    <row r="19821" spans="1:3">
      <c r="A19821" s="32" t="s">
        <v>31460</v>
      </c>
      <c r="B19821" s="32" t="s">
        <v>171</v>
      </c>
      <c r="C19821">
        <f t="shared" si="309"/>
        <v>44309</v>
      </c>
    </row>
    <row r="19822" spans="1:3">
      <c r="A19822" s="32" t="s">
        <v>31461</v>
      </c>
      <c r="B19822" s="32" t="s">
        <v>171</v>
      </c>
      <c r="C19822">
        <f t="shared" si="309"/>
        <v>44310</v>
      </c>
    </row>
    <row r="19823" spans="1:3">
      <c r="A19823" s="32" t="s">
        <v>31462</v>
      </c>
      <c r="B19823" s="32" t="s">
        <v>171</v>
      </c>
      <c r="C19823">
        <f t="shared" si="309"/>
        <v>44311</v>
      </c>
    </row>
    <row r="19824" spans="1:3">
      <c r="A19824" s="32" t="s">
        <v>31973</v>
      </c>
      <c r="B19824" s="32" t="s">
        <v>171</v>
      </c>
      <c r="C19824">
        <f t="shared" si="309"/>
        <v>44312</v>
      </c>
    </row>
    <row r="19825" spans="1:3">
      <c r="A19825" s="32" t="s">
        <v>31463</v>
      </c>
      <c r="B19825" s="32" t="s">
        <v>171</v>
      </c>
      <c r="C19825">
        <f t="shared" si="309"/>
        <v>44313</v>
      </c>
    </row>
    <row r="19826" spans="1:3">
      <c r="A19826" s="32" t="s">
        <v>32274</v>
      </c>
      <c r="B19826" s="32" t="s">
        <v>171</v>
      </c>
      <c r="C19826">
        <f t="shared" si="309"/>
        <v>44314</v>
      </c>
    </row>
    <row r="19827" spans="1:3">
      <c r="A19827" s="32" t="s">
        <v>31974</v>
      </c>
      <c r="B19827" s="32" t="s">
        <v>171</v>
      </c>
      <c r="C19827">
        <f t="shared" si="309"/>
        <v>44315</v>
      </c>
    </row>
    <row r="19828" spans="1:3">
      <c r="A19828" s="32" t="s">
        <v>31464</v>
      </c>
      <c r="B19828" s="32" t="s">
        <v>171</v>
      </c>
      <c r="C19828">
        <f t="shared" si="309"/>
        <v>44316</v>
      </c>
    </row>
    <row r="19829" spans="1:3">
      <c r="A19829" s="32" t="s">
        <v>32275</v>
      </c>
      <c r="B19829" s="32" t="s">
        <v>171</v>
      </c>
      <c r="C19829">
        <f t="shared" si="309"/>
        <v>44317</v>
      </c>
    </row>
    <row r="19830" spans="1:3">
      <c r="A19830" s="32" t="s">
        <v>31465</v>
      </c>
      <c r="B19830" s="32" t="s">
        <v>171</v>
      </c>
      <c r="C19830">
        <f t="shared" si="309"/>
        <v>44319</v>
      </c>
    </row>
    <row r="19831" spans="1:3">
      <c r="A19831" s="32" t="s">
        <v>31466</v>
      </c>
      <c r="B19831" s="32" t="s">
        <v>171</v>
      </c>
      <c r="C19831">
        <f t="shared" si="309"/>
        <v>44320</v>
      </c>
    </row>
    <row r="19832" spans="1:3">
      <c r="A19832" s="32" t="s">
        <v>31975</v>
      </c>
      <c r="B19832" s="32" t="s">
        <v>171</v>
      </c>
      <c r="C19832">
        <f t="shared" si="309"/>
        <v>44321</v>
      </c>
    </row>
    <row r="19833" spans="1:3">
      <c r="A19833" s="32" t="s">
        <v>32627</v>
      </c>
      <c r="B19833" s="32" t="s">
        <v>171</v>
      </c>
      <c r="C19833">
        <f t="shared" si="309"/>
        <v>44322</v>
      </c>
    </row>
    <row r="19834" spans="1:3">
      <c r="A19834" s="32" t="s">
        <v>31467</v>
      </c>
      <c r="B19834" s="32" t="s">
        <v>171</v>
      </c>
      <c r="C19834">
        <f t="shared" si="309"/>
        <v>44325</v>
      </c>
    </row>
    <row r="19835" spans="1:3">
      <c r="A19835" s="32" t="s">
        <v>31468</v>
      </c>
      <c r="B19835" s="32" t="s">
        <v>171</v>
      </c>
      <c r="C19835">
        <f t="shared" si="309"/>
        <v>44326</v>
      </c>
    </row>
    <row r="19836" spans="1:3">
      <c r="A19836" s="32" t="s">
        <v>31469</v>
      </c>
      <c r="B19836" s="32" t="s">
        <v>171</v>
      </c>
      <c r="C19836">
        <f t="shared" si="309"/>
        <v>44328</v>
      </c>
    </row>
    <row r="19837" spans="1:3">
      <c r="A19837" s="32" t="s">
        <v>31976</v>
      </c>
      <c r="B19837" s="32" t="s">
        <v>171</v>
      </c>
      <c r="C19837">
        <f t="shared" si="309"/>
        <v>44333</v>
      </c>
    </row>
    <row r="19838" spans="1:3">
      <c r="A19838" s="32" t="s">
        <v>32276</v>
      </c>
      <c r="B19838" s="32" t="s">
        <v>171</v>
      </c>
      <c r="C19838">
        <f t="shared" si="309"/>
        <v>44334</v>
      </c>
    </row>
    <row r="19839" spans="1:3">
      <c r="A19839" s="32" t="s">
        <v>31470</v>
      </c>
      <c r="B19839" s="32" t="s">
        <v>171</v>
      </c>
      <c r="C19839">
        <f t="shared" si="309"/>
        <v>44372</v>
      </c>
    </row>
    <row r="19840" spans="1:3">
      <c r="A19840" s="32" t="s">
        <v>32621</v>
      </c>
      <c r="B19840" s="32" t="s">
        <v>171</v>
      </c>
      <c r="C19840">
        <f t="shared" si="309"/>
        <v>44393</v>
      </c>
    </row>
    <row r="19841" spans="1:3">
      <c r="A19841" s="32" t="s">
        <v>31977</v>
      </c>
      <c r="B19841" s="32" t="s">
        <v>171</v>
      </c>
      <c r="C19841">
        <f t="shared" si="309"/>
        <v>44396</v>
      </c>
    </row>
    <row r="19842" spans="1:3">
      <c r="A19842" s="32" t="s">
        <v>32277</v>
      </c>
      <c r="B19842" s="32" t="s">
        <v>171</v>
      </c>
      <c r="C19842">
        <f t="shared" ref="C19842:C19905" si="310">1*A19842</f>
        <v>44398</v>
      </c>
    </row>
    <row r="19843" spans="1:3">
      <c r="A19843" s="32" t="s">
        <v>32634</v>
      </c>
      <c r="B19843" s="32" t="s">
        <v>171</v>
      </c>
      <c r="C19843">
        <f t="shared" si="310"/>
        <v>44399</v>
      </c>
    </row>
    <row r="19844" spans="1:3">
      <c r="A19844" s="32" t="s">
        <v>31978</v>
      </c>
      <c r="B19844" s="32" t="s">
        <v>171</v>
      </c>
      <c r="C19844">
        <f t="shared" si="310"/>
        <v>44401</v>
      </c>
    </row>
    <row r="19845" spans="1:3">
      <c r="A19845" s="32" t="s">
        <v>31471</v>
      </c>
      <c r="B19845" s="32" t="s">
        <v>171</v>
      </c>
      <c r="C19845">
        <f t="shared" si="310"/>
        <v>44402</v>
      </c>
    </row>
    <row r="19846" spans="1:3">
      <c r="A19846" s="32" t="s">
        <v>31472</v>
      </c>
      <c r="B19846" s="32" t="s">
        <v>171</v>
      </c>
      <c r="C19846">
        <f t="shared" si="310"/>
        <v>44403</v>
      </c>
    </row>
    <row r="19847" spans="1:3">
      <c r="A19847" s="32" t="s">
        <v>32278</v>
      </c>
      <c r="B19847" s="32" t="s">
        <v>171</v>
      </c>
      <c r="C19847">
        <f t="shared" si="310"/>
        <v>44404</v>
      </c>
    </row>
    <row r="19848" spans="1:3">
      <c r="A19848" s="32" t="s">
        <v>31473</v>
      </c>
      <c r="B19848" s="32" t="s">
        <v>171</v>
      </c>
      <c r="C19848">
        <f t="shared" si="310"/>
        <v>44405</v>
      </c>
    </row>
    <row r="19849" spans="1:3">
      <c r="A19849" s="32" t="s">
        <v>31979</v>
      </c>
      <c r="B19849" s="32" t="s">
        <v>171</v>
      </c>
      <c r="C19849">
        <f t="shared" si="310"/>
        <v>44406</v>
      </c>
    </row>
    <row r="19850" spans="1:3">
      <c r="A19850" s="32" t="s">
        <v>31474</v>
      </c>
      <c r="B19850" s="32" t="s">
        <v>171</v>
      </c>
      <c r="C19850">
        <f t="shared" si="310"/>
        <v>44408</v>
      </c>
    </row>
    <row r="19851" spans="1:3">
      <c r="A19851" s="32" t="s">
        <v>32279</v>
      </c>
      <c r="B19851" s="32" t="s">
        <v>171</v>
      </c>
      <c r="C19851">
        <f t="shared" si="310"/>
        <v>44410</v>
      </c>
    </row>
    <row r="19852" spans="1:3">
      <c r="A19852" s="32" t="s">
        <v>31980</v>
      </c>
      <c r="B19852" s="32" t="s">
        <v>171</v>
      </c>
      <c r="C19852">
        <f t="shared" si="310"/>
        <v>44411</v>
      </c>
    </row>
    <row r="19853" spans="1:3">
      <c r="A19853" s="32" t="s">
        <v>31475</v>
      </c>
      <c r="B19853" s="32" t="s">
        <v>171</v>
      </c>
      <c r="C19853">
        <f t="shared" si="310"/>
        <v>44412</v>
      </c>
    </row>
    <row r="19854" spans="1:3">
      <c r="A19854" s="32" t="s">
        <v>32280</v>
      </c>
      <c r="B19854" s="32" t="s">
        <v>171</v>
      </c>
      <c r="C19854">
        <f t="shared" si="310"/>
        <v>44413</v>
      </c>
    </row>
    <row r="19855" spans="1:3">
      <c r="A19855" s="32" t="s">
        <v>31476</v>
      </c>
      <c r="B19855" s="32" t="s">
        <v>171</v>
      </c>
      <c r="C19855">
        <f t="shared" si="310"/>
        <v>44415</v>
      </c>
    </row>
    <row r="19856" spans="1:3">
      <c r="A19856" s="32" t="s">
        <v>31981</v>
      </c>
      <c r="B19856" s="32" t="s">
        <v>171</v>
      </c>
      <c r="C19856">
        <f t="shared" si="310"/>
        <v>44416</v>
      </c>
    </row>
    <row r="19857" spans="1:3">
      <c r="A19857" s="32" t="s">
        <v>31477</v>
      </c>
      <c r="B19857" s="32" t="s">
        <v>171</v>
      </c>
      <c r="C19857">
        <f t="shared" si="310"/>
        <v>44417</v>
      </c>
    </row>
    <row r="19858" spans="1:3">
      <c r="A19858" s="32" t="s">
        <v>32281</v>
      </c>
      <c r="B19858" s="32" t="s">
        <v>171</v>
      </c>
      <c r="C19858">
        <f t="shared" si="310"/>
        <v>44418</v>
      </c>
    </row>
    <row r="19859" spans="1:3">
      <c r="A19859" s="32" t="s">
        <v>31478</v>
      </c>
      <c r="B19859" s="32" t="s">
        <v>171</v>
      </c>
      <c r="C19859">
        <f t="shared" si="310"/>
        <v>44420</v>
      </c>
    </row>
    <row r="19860" spans="1:3">
      <c r="A19860" s="32" t="s">
        <v>31479</v>
      </c>
      <c r="B19860" s="32" t="s">
        <v>171</v>
      </c>
      <c r="C19860">
        <f t="shared" si="310"/>
        <v>44422</v>
      </c>
    </row>
    <row r="19861" spans="1:3">
      <c r="A19861" s="32" t="s">
        <v>31480</v>
      </c>
      <c r="B19861" s="32" t="s">
        <v>171</v>
      </c>
      <c r="C19861">
        <f t="shared" si="310"/>
        <v>44423</v>
      </c>
    </row>
    <row r="19862" spans="1:3">
      <c r="A19862" s="32" t="s">
        <v>31982</v>
      </c>
      <c r="B19862" s="32" t="s">
        <v>171</v>
      </c>
      <c r="C19862">
        <f t="shared" si="310"/>
        <v>44424</v>
      </c>
    </row>
    <row r="19863" spans="1:3">
      <c r="A19863" s="32" t="s">
        <v>31983</v>
      </c>
      <c r="B19863" s="32" t="s">
        <v>171</v>
      </c>
      <c r="C19863">
        <f t="shared" si="310"/>
        <v>44425</v>
      </c>
    </row>
    <row r="19864" spans="1:3">
      <c r="A19864" s="32" t="s">
        <v>31984</v>
      </c>
      <c r="B19864" s="32" t="s">
        <v>171</v>
      </c>
      <c r="C19864">
        <f t="shared" si="310"/>
        <v>44427</v>
      </c>
    </row>
    <row r="19865" spans="1:3">
      <c r="A19865" s="32" t="s">
        <v>31481</v>
      </c>
      <c r="B19865" s="32" t="s">
        <v>171</v>
      </c>
      <c r="C19865">
        <f t="shared" si="310"/>
        <v>44428</v>
      </c>
    </row>
    <row r="19866" spans="1:3">
      <c r="A19866" s="32" t="s">
        <v>31482</v>
      </c>
      <c r="B19866" s="32" t="s">
        <v>171</v>
      </c>
      <c r="C19866">
        <f t="shared" si="310"/>
        <v>44429</v>
      </c>
    </row>
    <row r="19867" spans="1:3">
      <c r="A19867" s="32" t="s">
        <v>31985</v>
      </c>
      <c r="B19867" s="32" t="s">
        <v>171</v>
      </c>
      <c r="C19867">
        <f t="shared" si="310"/>
        <v>44430</v>
      </c>
    </row>
    <row r="19868" spans="1:3">
      <c r="A19868" s="32" t="s">
        <v>31483</v>
      </c>
      <c r="B19868" s="32" t="s">
        <v>171</v>
      </c>
      <c r="C19868">
        <f t="shared" si="310"/>
        <v>44431</v>
      </c>
    </row>
    <row r="19869" spans="1:3">
      <c r="A19869" s="32" t="s">
        <v>31484</v>
      </c>
      <c r="B19869" s="32" t="s">
        <v>171</v>
      </c>
      <c r="C19869">
        <f t="shared" si="310"/>
        <v>44432</v>
      </c>
    </row>
    <row r="19870" spans="1:3">
      <c r="A19870" s="32" t="s">
        <v>32282</v>
      </c>
      <c r="B19870" s="32" t="s">
        <v>171</v>
      </c>
      <c r="C19870">
        <f t="shared" si="310"/>
        <v>44436</v>
      </c>
    </row>
    <row r="19871" spans="1:3">
      <c r="A19871" s="32" t="s">
        <v>31986</v>
      </c>
      <c r="B19871" s="32" t="s">
        <v>171</v>
      </c>
      <c r="C19871">
        <f t="shared" si="310"/>
        <v>44437</v>
      </c>
    </row>
    <row r="19872" spans="1:3">
      <c r="A19872" s="32" t="s">
        <v>31987</v>
      </c>
      <c r="B19872" s="32" t="s">
        <v>171</v>
      </c>
      <c r="C19872">
        <f t="shared" si="310"/>
        <v>44438</v>
      </c>
    </row>
    <row r="19873" spans="1:3">
      <c r="A19873" s="32" t="s">
        <v>31485</v>
      </c>
      <c r="B19873" s="32" t="s">
        <v>171</v>
      </c>
      <c r="C19873">
        <f t="shared" si="310"/>
        <v>44439</v>
      </c>
    </row>
    <row r="19874" spans="1:3">
      <c r="A19874" s="32" t="s">
        <v>31486</v>
      </c>
      <c r="B19874" s="32" t="s">
        <v>171</v>
      </c>
      <c r="C19874">
        <f t="shared" si="310"/>
        <v>44440</v>
      </c>
    </row>
    <row r="19875" spans="1:3">
      <c r="A19875" s="32" t="s">
        <v>31487</v>
      </c>
      <c r="B19875" s="32" t="s">
        <v>171</v>
      </c>
      <c r="C19875">
        <f t="shared" si="310"/>
        <v>44441</v>
      </c>
    </row>
    <row r="19876" spans="1:3">
      <c r="A19876" s="32" t="s">
        <v>32283</v>
      </c>
      <c r="B19876" s="32" t="s">
        <v>171</v>
      </c>
      <c r="C19876">
        <f t="shared" si="310"/>
        <v>44442</v>
      </c>
    </row>
    <row r="19877" spans="1:3">
      <c r="A19877" s="32" t="s">
        <v>31488</v>
      </c>
      <c r="B19877" s="32" t="s">
        <v>171</v>
      </c>
      <c r="C19877">
        <f t="shared" si="310"/>
        <v>44443</v>
      </c>
    </row>
    <row r="19878" spans="1:3">
      <c r="A19878" s="32" t="s">
        <v>31988</v>
      </c>
      <c r="B19878" s="32" t="s">
        <v>171</v>
      </c>
      <c r="C19878">
        <f t="shared" si="310"/>
        <v>44444</v>
      </c>
    </row>
    <row r="19879" spans="1:3">
      <c r="A19879" s="32" t="s">
        <v>31489</v>
      </c>
      <c r="B19879" s="32" t="s">
        <v>171</v>
      </c>
      <c r="C19879">
        <f t="shared" si="310"/>
        <v>44445</v>
      </c>
    </row>
    <row r="19880" spans="1:3">
      <c r="A19880" s="32" t="s">
        <v>31490</v>
      </c>
      <c r="B19880" s="32" t="s">
        <v>171</v>
      </c>
      <c r="C19880">
        <f t="shared" si="310"/>
        <v>44446</v>
      </c>
    </row>
    <row r="19881" spans="1:3">
      <c r="A19881" s="32" t="s">
        <v>31989</v>
      </c>
      <c r="B19881" s="32" t="s">
        <v>171</v>
      </c>
      <c r="C19881">
        <f t="shared" si="310"/>
        <v>44449</v>
      </c>
    </row>
    <row r="19882" spans="1:3">
      <c r="A19882" s="32" t="s">
        <v>31491</v>
      </c>
      <c r="B19882" s="32" t="s">
        <v>171</v>
      </c>
      <c r="C19882">
        <f t="shared" si="310"/>
        <v>44450</v>
      </c>
    </row>
    <row r="19883" spans="1:3">
      <c r="A19883" s="32" t="s">
        <v>31990</v>
      </c>
      <c r="B19883" s="32" t="s">
        <v>171</v>
      </c>
      <c r="C19883">
        <f t="shared" si="310"/>
        <v>44451</v>
      </c>
    </row>
    <row r="19884" spans="1:3">
      <c r="A19884" s="32" t="s">
        <v>31492</v>
      </c>
      <c r="B19884" s="32" t="s">
        <v>171</v>
      </c>
      <c r="C19884">
        <f t="shared" si="310"/>
        <v>44452</v>
      </c>
    </row>
    <row r="19885" spans="1:3">
      <c r="A19885" s="32" t="s">
        <v>32284</v>
      </c>
      <c r="B19885" s="32" t="s">
        <v>171</v>
      </c>
      <c r="C19885">
        <f t="shared" si="310"/>
        <v>44453</v>
      </c>
    </row>
    <row r="19886" spans="1:3">
      <c r="A19886" s="32" t="s">
        <v>31991</v>
      </c>
      <c r="B19886" s="32" t="s">
        <v>171</v>
      </c>
      <c r="C19886">
        <f t="shared" si="310"/>
        <v>44454</v>
      </c>
    </row>
    <row r="19887" spans="1:3">
      <c r="A19887" s="32" t="s">
        <v>31493</v>
      </c>
      <c r="B19887" s="32" t="s">
        <v>171</v>
      </c>
      <c r="C19887">
        <f t="shared" si="310"/>
        <v>44455</v>
      </c>
    </row>
    <row r="19888" spans="1:3">
      <c r="A19888" s="32" t="s">
        <v>31992</v>
      </c>
      <c r="B19888" s="32" t="s">
        <v>171</v>
      </c>
      <c r="C19888">
        <f t="shared" si="310"/>
        <v>44460</v>
      </c>
    </row>
    <row r="19889" spans="1:3">
      <c r="A19889" s="32" t="s">
        <v>31494</v>
      </c>
      <c r="B19889" s="32" t="s">
        <v>171</v>
      </c>
      <c r="C19889">
        <f t="shared" si="310"/>
        <v>44470</v>
      </c>
    </row>
    <row r="19890" spans="1:3">
      <c r="A19890" s="32" t="s">
        <v>31993</v>
      </c>
      <c r="B19890" s="32" t="s">
        <v>171</v>
      </c>
      <c r="C19890">
        <f t="shared" si="310"/>
        <v>44471</v>
      </c>
    </row>
    <row r="19891" spans="1:3">
      <c r="A19891" s="32" t="s">
        <v>31495</v>
      </c>
      <c r="B19891" s="32" t="s">
        <v>171</v>
      </c>
      <c r="C19891">
        <f t="shared" si="310"/>
        <v>44473</v>
      </c>
    </row>
    <row r="19892" spans="1:3">
      <c r="A19892" s="32" t="s">
        <v>31496</v>
      </c>
      <c r="B19892" s="32" t="s">
        <v>171</v>
      </c>
      <c r="C19892">
        <f t="shared" si="310"/>
        <v>44481</v>
      </c>
    </row>
    <row r="19893" spans="1:3">
      <c r="A19893" s="32" t="s">
        <v>31497</v>
      </c>
      <c r="B19893" s="32" t="s">
        <v>171</v>
      </c>
      <c r="C19893">
        <f t="shared" si="310"/>
        <v>44482</v>
      </c>
    </row>
    <row r="19894" spans="1:3">
      <c r="A19894" s="32" t="s">
        <v>32285</v>
      </c>
      <c r="B19894" s="32" t="s">
        <v>171</v>
      </c>
      <c r="C19894">
        <f t="shared" si="310"/>
        <v>44483</v>
      </c>
    </row>
    <row r="19895" spans="1:3">
      <c r="A19895" s="32" t="s">
        <v>31498</v>
      </c>
      <c r="B19895" s="32" t="s">
        <v>171</v>
      </c>
      <c r="C19895">
        <f t="shared" si="310"/>
        <v>44484</v>
      </c>
    </row>
    <row r="19896" spans="1:3">
      <c r="A19896" s="32" t="s">
        <v>31994</v>
      </c>
      <c r="B19896" s="32" t="s">
        <v>171</v>
      </c>
      <c r="C19896">
        <f t="shared" si="310"/>
        <v>44485</v>
      </c>
    </row>
    <row r="19897" spans="1:3">
      <c r="A19897" s="32" t="s">
        <v>32286</v>
      </c>
      <c r="B19897" s="32" t="s">
        <v>171</v>
      </c>
      <c r="C19897">
        <f t="shared" si="310"/>
        <v>44486</v>
      </c>
    </row>
    <row r="19898" spans="1:3">
      <c r="A19898" s="32" t="s">
        <v>36290</v>
      </c>
      <c r="B19898" s="32" t="s">
        <v>171</v>
      </c>
      <c r="C19898">
        <f t="shared" si="310"/>
        <v>44487</v>
      </c>
    </row>
    <row r="19899" spans="1:3">
      <c r="A19899" s="32" t="s">
        <v>31995</v>
      </c>
      <c r="B19899" s="32" t="s">
        <v>171</v>
      </c>
      <c r="C19899">
        <f t="shared" si="310"/>
        <v>44488</v>
      </c>
    </row>
    <row r="19900" spans="1:3">
      <c r="A19900" s="32" t="s">
        <v>32287</v>
      </c>
      <c r="B19900" s="32" t="s">
        <v>171</v>
      </c>
      <c r="C19900">
        <f t="shared" si="310"/>
        <v>44490</v>
      </c>
    </row>
    <row r="19901" spans="1:3">
      <c r="A19901" s="32" t="s">
        <v>31996</v>
      </c>
      <c r="B19901" s="32" t="s">
        <v>171</v>
      </c>
      <c r="C19901">
        <f t="shared" si="310"/>
        <v>44491</v>
      </c>
    </row>
    <row r="19902" spans="1:3">
      <c r="A19902" s="32" t="s">
        <v>31499</v>
      </c>
      <c r="B19902" s="32" t="s">
        <v>171</v>
      </c>
      <c r="C19902">
        <f t="shared" si="310"/>
        <v>44492</v>
      </c>
    </row>
    <row r="19903" spans="1:3">
      <c r="A19903" s="32" t="s">
        <v>31997</v>
      </c>
      <c r="B19903" s="32" t="s">
        <v>171</v>
      </c>
      <c r="C19903">
        <f t="shared" si="310"/>
        <v>44493</v>
      </c>
    </row>
    <row r="19904" spans="1:3">
      <c r="A19904" s="32" t="s">
        <v>31500</v>
      </c>
      <c r="B19904" s="32" t="s">
        <v>171</v>
      </c>
      <c r="C19904">
        <f t="shared" si="310"/>
        <v>44501</v>
      </c>
    </row>
    <row r="19905" spans="1:3">
      <c r="A19905" s="32" t="s">
        <v>31501</v>
      </c>
      <c r="B19905" s="32" t="s">
        <v>171</v>
      </c>
      <c r="C19905">
        <f t="shared" si="310"/>
        <v>44502</v>
      </c>
    </row>
    <row r="19906" spans="1:3">
      <c r="A19906" s="32" t="s">
        <v>31502</v>
      </c>
      <c r="B19906" s="32" t="s">
        <v>171</v>
      </c>
      <c r="C19906">
        <f t="shared" ref="C19906:C19969" si="311">1*A19906</f>
        <v>44503</v>
      </c>
    </row>
    <row r="19907" spans="1:3">
      <c r="A19907" s="32" t="s">
        <v>32288</v>
      </c>
      <c r="B19907" s="32" t="s">
        <v>171</v>
      </c>
      <c r="C19907">
        <f t="shared" si="311"/>
        <v>44504</v>
      </c>
    </row>
    <row r="19908" spans="1:3">
      <c r="A19908" s="32" t="s">
        <v>32289</v>
      </c>
      <c r="B19908" s="32" t="s">
        <v>171</v>
      </c>
      <c r="C19908">
        <f t="shared" si="311"/>
        <v>44505</v>
      </c>
    </row>
    <row r="19909" spans="1:3">
      <c r="A19909" s="32" t="s">
        <v>31998</v>
      </c>
      <c r="B19909" s="32" t="s">
        <v>171</v>
      </c>
      <c r="C19909">
        <f t="shared" si="311"/>
        <v>44506</v>
      </c>
    </row>
    <row r="19910" spans="1:3">
      <c r="A19910" s="32" t="s">
        <v>31999</v>
      </c>
      <c r="B19910" s="32" t="s">
        <v>171</v>
      </c>
      <c r="C19910">
        <f t="shared" si="311"/>
        <v>44507</v>
      </c>
    </row>
    <row r="19911" spans="1:3">
      <c r="A19911" s="32" t="s">
        <v>31503</v>
      </c>
      <c r="B19911" s="32" t="s">
        <v>171</v>
      </c>
      <c r="C19911">
        <f t="shared" si="311"/>
        <v>44509</v>
      </c>
    </row>
    <row r="19912" spans="1:3">
      <c r="A19912" s="32" t="s">
        <v>32000</v>
      </c>
      <c r="B19912" s="32" t="s">
        <v>171</v>
      </c>
      <c r="C19912">
        <f t="shared" si="311"/>
        <v>44510</v>
      </c>
    </row>
    <row r="19913" spans="1:3">
      <c r="A19913" s="32" t="s">
        <v>32001</v>
      </c>
      <c r="B19913" s="32" t="s">
        <v>171</v>
      </c>
      <c r="C19913">
        <f t="shared" si="311"/>
        <v>44511</v>
      </c>
    </row>
    <row r="19914" spans="1:3">
      <c r="A19914" s="32" t="s">
        <v>31504</v>
      </c>
      <c r="B19914" s="32" t="s">
        <v>171</v>
      </c>
      <c r="C19914">
        <f t="shared" si="311"/>
        <v>44512</v>
      </c>
    </row>
    <row r="19915" spans="1:3">
      <c r="A19915" s="32" t="s">
        <v>32290</v>
      </c>
      <c r="B19915" s="32" t="s">
        <v>171</v>
      </c>
      <c r="C19915">
        <f t="shared" si="311"/>
        <v>44513</v>
      </c>
    </row>
    <row r="19916" spans="1:3">
      <c r="A19916" s="32" t="s">
        <v>31505</v>
      </c>
      <c r="B19916" s="32" t="s">
        <v>171</v>
      </c>
      <c r="C19916">
        <f t="shared" si="311"/>
        <v>44514</v>
      </c>
    </row>
    <row r="19917" spans="1:3">
      <c r="A19917" s="32" t="s">
        <v>31506</v>
      </c>
      <c r="B19917" s="32" t="s">
        <v>171</v>
      </c>
      <c r="C19917">
        <f t="shared" si="311"/>
        <v>44515</v>
      </c>
    </row>
    <row r="19918" spans="1:3">
      <c r="A19918" s="32" t="s">
        <v>31507</v>
      </c>
      <c r="B19918" s="32" t="s">
        <v>171</v>
      </c>
      <c r="C19918">
        <f t="shared" si="311"/>
        <v>44555</v>
      </c>
    </row>
    <row r="19919" spans="1:3">
      <c r="A19919" s="32" t="s">
        <v>36291</v>
      </c>
      <c r="B19919" s="32" t="s">
        <v>171</v>
      </c>
      <c r="C19919">
        <f t="shared" si="311"/>
        <v>44598</v>
      </c>
    </row>
    <row r="19920" spans="1:3">
      <c r="A19920" s="32" t="s">
        <v>36292</v>
      </c>
      <c r="B19920" s="32" t="s">
        <v>171</v>
      </c>
      <c r="C19920">
        <f t="shared" si="311"/>
        <v>44599</v>
      </c>
    </row>
    <row r="19921" spans="1:3">
      <c r="A19921" s="32" t="s">
        <v>31508</v>
      </c>
      <c r="B19921" s="32" t="s">
        <v>171</v>
      </c>
      <c r="C19921">
        <f t="shared" si="311"/>
        <v>44601</v>
      </c>
    </row>
    <row r="19922" spans="1:3">
      <c r="A19922" s="32" t="s">
        <v>32291</v>
      </c>
      <c r="B19922" s="32" t="s">
        <v>171</v>
      </c>
      <c r="C19922">
        <f t="shared" si="311"/>
        <v>44606</v>
      </c>
    </row>
    <row r="19923" spans="1:3">
      <c r="A19923" s="32" t="s">
        <v>32002</v>
      </c>
      <c r="B19923" s="32" t="s">
        <v>171</v>
      </c>
      <c r="C19923">
        <f t="shared" si="311"/>
        <v>44607</v>
      </c>
    </row>
    <row r="19924" spans="1:3">
      <c r="A19924" s="32" t="s">
        <v>31509</v>
      </c>
      <c r="B19924" s="32" t="s">
        <v>171</v>
      </c>
      <c r="C19924">
        <f t="shared" si="311"/>
        <v>44608</v>
      </c>
    </row>
    <row r="19925" spans="1:3">
      <c r="A19925" s="32" t="s">
        <v>31510</v>
      </c>
      <c r="B19925" s="32" t="s">
        <v>171</v>
      </c>
      <c r="C19925">
        <f t="shared" si="311"/>
        <v>44609</v>
      </c>
    </row>
    <row r="19926" spans="1:3">
      <c r="A19926" s="32" t="s">
        <v>31511</v>
      </c>
      <c r="B19926" s="32" t="s">
        <v>171</v>
      </c>
      <c r="C19926">
        <f t="shared" si="311"/>
        <v>44610</v>
      </c>
    </row>
    <row r="19927" spans="1:3">
      <c r="A19927" s="32" t="s">
        <v>31512</v>
      </c>
      <c r="B19927" s="32" t="s">
        <v>171</v>
      </c>
      <c r="C19927">
        <f t="shared" si="311"/>
        <v>44611</v>
      </c>
    </row>
    <row r="19928" spans="1:3">
      <c r="A19928" s="32" t="s">
        <v>32003</v>
      </c>
      <c r="B19928" s="32" t="s">
        <v>171</v>
      </c>
      <c r="C19928">
        <f t="shared" si="311"/>
        <v>44612</v>
      </c>
    </row>
    <row r="19929" spans="1:3">
      <c r="A19929" s="32" t="s">
        <v>32004</v>
      </c>
      <c r="B19929" s="32" t="s">
        <v>171</v>
      </c>
      <c r="C19929">
        <f t="shared" si="311"/>
        <v>44613</v>
      </c>
    </row>
    <row r="19930" spans="1:3">
      <c r="A19930" s="32" t="s">
        <v>31513</v>
      </c>
      <c r="B19930" s="32" t="s">
        <v>171</v>
      </c>
      <c r="C19930">
        <f t="shared" si="311"/>
        <v>44614</v>
      </c>
    </row>
    <row r="19931" spans="1:3">
      <c r="A19931" s="32" t="s">
        <v>32005</v>
      </c>
      <c r="B19931" s="32" t="s">
        <v>171</v>
      </c>
      <c r="C19931">
        <f t="shared" si="311"/>
        <v>44615</v>
      </c>
    </row>
    <row r="19932" spans="1:3">
      <c r="A19932" s="32" t="s">
        <v>31514</v>
      </c>
      <c r="B19932" s="32" t="s">
        <v>171</v>
      </c>
      <c r="C19932">
        <f t="shared" si="311"/>
        <v>44617</v>
      </c>
    </row>
    <row r="19933" spans="1:3">
      <c r="A19933" s="32" t="s">
        <v>32292</v>
      </c>
      <c r="B19933" s="32" t="s">
        <v>171</v>
      </c>
      <c r="C19933">
        <f t="shared" si="311"/>
        <v>44618</v>
      </c>
    </row>
    <row r="19934" spans="1:3">
      <c r="A19934" s="32" t="s">
        <v>31515</v>
      </c>
      <c r="B19934" s="32" t="s">
        <v>171</v>
      </c>
      <c r="C19934">
        <f t="shared" si="311"/>
        <v>44619</v>
      </c>
    </row>
    <row r="19935" spans="1:3">
      <c r="A19935" s="32" t="s">
        <v>31516</v>
      </c>
      <c r="B19935" s="32" t="s">
        <v>171</v>
      </c>
      <c r="C19935">
        <f t="shared" si="311"/>
        <v>44620</v>
      </c>
    </row>
    <row r="19936" spans="1:3">
      <c r="A19936" s="32" t="s">
        <v>32006</v>
      </c>
      <c r="B19936" s="32" t="s">
        <v>171</v>
      </c>
      <c r="C19936">
        <f t="shared" si="311"/>
        <v>44621</v>
      </c>
    </row>
    <row r="19937" spans="1:3">
      <c r="A19937" s="32" t="s">
        <v>31517</v>
      </c>
      <c r="B19937" s="32" t="s">
        <v>171</v>
      </c>
      <c r="C19937">
        <f t="shared" si="311"/>
        <v>44622</v>
      </c>
    </row>
    <row r="19938" spans="1:3">
      <c r="A19938" s="32" t="s">
        <v>32007</v>
      </c>
      <c r="B19938" s="32" t="s">
        <v>171</v>
      </c>
      <c r="C19938">
        <f t="shared" si="311"/>
        <v>44624</v>
      </c>
    </row>
    <row r="19939" spans="1:3">
      <c r="A19939" s="32" t="s">
        <v>31518</v>
      </c>
      <c r="B19939" s="32" t="s">
        <v>171</v>
      </c>
      <c r="C19939">
        <f t="shared" si="311"/>
        <v>44625</v>
      </c>
    </row>
    <row r="19940" spans="1:3">
      <c r="A19940" s="32" t="s">
        <v>31519</v>
      </c>
      <c r="B19940" s="32" t="s">
        <v>171</v>
      </c>
      <c r="C19940">
        <f t="shared" si="311"/>
        <v>44626</v>
      </c>
    </row>
    <row r="19941" spans="1:3">
      <c r="A19941" s="32" t="s">
        <v>32008</v>
      </c>
      <c r="B19941" s="32" t="s">
        <v>171</v>
      </c>
      <c r="C19941">
        <f t="shared" si="311"/>
        <v>44627</v>
      </c>
    </row>
    <row r="19942" spans="1:3">
      <c r="A19942" s="32" t="s">
        <v>31520</v>
      </c>
      <c r="B19942" s="32" t="s">
        <v>171</v>
      </c>
      <c r="C19942">
        <f t="shared" si="311"/>
        <v>44628</v>
      </c>
    </row>
    <row r="19943" spans="1:3">
      <c r="A19943" s="32" t="s">
        <v>32009</v>
      </c>
      <c r="B19943" s="32" t="s">
        <v>171</v>
      </c>
      <c r="C19943">
        <f t="shared" si="311"/>
        <v>44629</v>
      </c>
    </row>
    <row r="19944" spans="1:3">
      <c r="A19944" s="32" t="s">
        <v>32010</v>
      </c>
      <c r="B19944" s="32" t="s">
        <v>171</v>
      </c>
      <c r="C19944">
        <f t="shared" si="311"/>
        <v>44630</v>
      </c>
    </row>
    <row r="19945" spans="1:3">
      <c r="A19945" s="32" t="s">
        <v>32622</v>
      </c>
      <c r="B19945" s="32" t="s">
        <v>171</v>
      </c>
      <c r="C19945">
        <f t="shared" si="311"/>
        <v>44631</v>
      </c>
    </row>
    <row r="19946" spans="1:3">
      <c r="A19946" s="32" t="s">
        <v>31521</v>
      </c>
      <c r="B19946" s="32" t="s">
        <v>171</v>
      </c>
      <c r="C19946">
        <f t="shared" si="311"/>
        <v>44632</v>
      </c>
    </row>
    <row r="19947" spans="1:3">
      <c r="A19947" s="32" t="s">
        <v>32011</v>
      </c>
      <c r="B19947" s="32" t="s">
        <v>171</v>
      </c>
      <c r="C19947">
        <f t="shared" si="311"/>
        <v>44633</v>
      </c>
    </row>
    <row r="19948" spans="1:3">
      <c r="A19948" s="32" t="s">
        <v>32012</v>
      </c>
      <c r="B19948" s="32" t="s">
        <v>171</v>
      </c>
      <c r="C19948">
        <f t="shared" si="311"/>
        <v>44634</v>
      </c>
    </row>
    <row r="19949" spans="1:3">
      <c r="A19949" s="32" t="s">
        <v>31522</v>
      </c>
      <c r="B19949" s="32" t="s">
        <v>171</v>
      </c>
      <c r="C19949">
        <f t="shared" si="311"/>
        <v>44636</v>
      </c>
    </row>
    <row r="19950" spans="1:3">
      <c r="A19950" s="32" t="s">
        <v>32013</v>
      </c>
      <c r="B19950" s="32" t="s">
        <v>171</v>
      </c>
      <c r="C19950">
        <f t="shared" si="311"/>
        <v>44637</v>
      </c>
    </row>
    <row r="19951" spans="1:3">
      <c r="A19951" s="32" t="s">
        <v>31523</v>
      </c>
      <c r="B19951" s="32" t="s">
        <v>171</v>
      </c>
      <c r="C19951">
        <f t="shared" si="311"/>
        <v>44638</v>
      </c>
    </row>
    <row r="19952" spans="1:3">
      <c r="A19952" s="32" t="s">
        <v>32293</v>
      </c>
      <c r="B19952" s="32" t="s">
        <v>171</v>
      </c>
      <c r="C19952">
        <f t="shared" si="311"/>
        <v>44639</v>
      </c>
    </row>
    <row r="19953" spans="1:3">
      <c r="A19953" s="32" t="s">
        <v>31524</v>
      </c>
      <c r="B19953" s="32" t="s">
        <v>171</v>
      </c>
      <c r="C19953">
        <f t="shared" si="311"/>
        <v>44640</v>
      </c>
    </row>
    <row r="19954" spans="1:3">
      <c r="A19954" s="32" t="s">
        <v>32014</v>
      </c>
      <c r="B19954" s="32" t="s">
        <v>171</v>
      </c>
      <c r="C19954">
        <f t="shared" si="311"/>
        <v>44641</v>
      </c>
    </row>
    <row r="19955" spans="1:3">
      <c r="A19955" s="32" t="s">
        <v>32294</v>
      </c>
      <c r="B19955" s="32" t="s">
        <v>171</v>
      </c>
      <c r="C19955">
        <f t="shared" si="311"/>
        <v>44643</v>
      </c>
    </row>
    <row r="19956" spans="1:3">
      <c r="A19956" s="32" t="s">
        <v>32015</v>
      </c>
      <c r="B19956" s="32" t="s">
        <v>171</v>
      </c>
      <c r="C19956">
        <f t="shared" si="311"/>
        <v>44644</v>
      </c>
    </row>
    <row r="19957" spans="1:3">
      <c r="A19957" s="32" t="s">
        <v>32295</v>
      </c>
      <c r="B19957" s="32" t="s">
        <v>171</v>
      </c>
      <c r="C19957">
        <f t="shared" si="311"/>
        <v>44645</v>
      </c>
    </row>
    <row r="19958" spans="1:3">
      <c r="A19958" s="32" t="s">
        <v>32016</v>
      </c>
      <c r="B19958" s="32" t="s">
        <v>171</v>
      </c>
      <c r="C19958">
        <f t="shared" si="311"/>
        <v>44646</v>
      </c>
    </row>
    <row r="19959" spans="1:3">
      <c r="A19959" s="32" t="s">
        <v>31525</v>
      </c>
      <c r="B19959" s="32" t="s">
        <v>171</v>
      </c>
      <c r="C19959">
        <f t="shared" si="311"/>
        <v>44647</v>
      </c>
    </row>
    <row r="19960" spans="1:3">
      <c r="A19960" s="32" t="s">
        <v>31526</v>
      </c>
      <c r="B19960" s="32" t="s">
        <v>171</v>
      </c>
      <c r="C19960">
        <f t="shared" si="311"/>
        <v>44648</v>
      </c>
    </row>
    <row r="19961" spans="1:3">
      <c r="A19961" s="32" t="s">
        <v>32017</v>
      </c>
      <c r="B19961" s="32" t="s">
        <v>171</v>
      </c>
      <c r="C19961">
        <f t="shared" si="311"/>
        <v>44650</v>
      </c>
    </row>
    <row r="19962" spans="1:3">
      <c r="A19962" s="32" t="s">
        <v>31527</v>
      </c>
      <c r="B19962" s="32" t="s">
        <v>171</v>
      </c>
      <c r="C19962">
        <f t="shared" si="311"/>
        <v>44651</v>
      </c>
    </row>
    <row r="19963" spans="1:3">
      <c r="A19963" s="32" t="s">
        <v>31528</v>
      </c>
      <c r="B19963" s="32" t="s">
        <v>171</v>
      </c>
      <c r="C19963">
        <f t="shared" si="311"/>
        <v>44652</v>
      </c>
    </row>
    <row r="19964" spans="1:3">
      <c r="A19964" s="32" t="s">
        <v>31529</v>
      </c>
      <c r="B19964" s="32" t="s">
        <v>171</v>
      </c>
      <c r="C19964">
        <f t="shared" si="311"/>
        <v>44653</v>
      </c>
    </row>
    <row r="19965" spans="1:3">
      <c r="A19965" s="32" t="s">
        <v>31530</v>
      </c>
      <c r="B19965" s="32" t="s">
        <v>171</v>
      </c>
      <c r="C19965">
        <f t="shared" si="311"/>
        <v>44654</v>
      </c>
    </row>
    <row r="19966" spans="1:3">
      <c r="A19966" s="32" t="s">
        <v>32018</v>
      </c>
      <c r="B19966" s="32" t="s">
        <v>171</v>
      </c>
      <c r="C19966">
        <f t="shared" si="311"/>
        <v>44656</v>
      </c>
    </row>
    <row r="19967" spans="1:3">
      <c r="A19967" s="32" t="s">
        <v>31531</v>
      </c>
      <c r="B19967" s="32" t="s">
        <v>171</v>
      </c>
      <c r="C19967">
        <f t="shared" si="311"/>
        <v>44657</v>
      </c>
    </row>
    <row r="19968" spans="1:3">
      <c r="A19968" s="32" t="s">
        <v>31532</v>
      </c>
      <c r="B19968" s="32" t="s">
        <v>171</v>
      </c>
      <c r="C19968">
        <f t="shared" si="311"/>
        <v>44659</v>
      </c>
    </row>
    <row r="19969" spans="1:3">
      <c r="A19969" s="32" t="s">
        <v>31533</v>
      </c>
      <c r="B19969" s="32" t="s">
        <v>171</v>
      </c>
      <c r="C19969">
        <f t="shared" si="311"/>
        <v>44660</v>
      </c>
    </row>
    <row r="19970" spans="1:3">
      <c r="A19970" s="32" t="s">
        <v>32019</v>
      </c>
      <c r="B19970" s="32" t="s">
        <v>171</v>
      </c>
      <c r="C19970">
        <f t="shared" ref="C19970:C20033" si="312">1*A19970</f>
        <v>44661</v>
      </c>
    </row>
    <row r="19971" spans="1:3">
      <c r="A19971" s="32" t="s">
        <v>32296</v>
      </c>
      <c r="B19971" s="32" t="s">
        <v>171</v>
      </c>
      <c r="C19971">
        <f t="shared" si="312"/>
        <v>44662</v>
      </c>
    </row>
    <row r="19972" spans="1:3">
      <c r="A19972" s="32" t="s">
        <v>31534</v>
      </c>
      <c r="B19972" s="32" t="s">
        <v>171</v>
      </c>
      <c r="C19972">
        <f t="shared" si="312"/>
        <v>44663</v>
      </c>
    </row>
    <row r="19973" spans="1:3">
      <c r="A19973" s="32" t="s">
        <v>32297</v>
      </c>
      <c r="B19973" s="32" t="s">
        <v>171</v>
      </c>
      <c r="C19973">
        <f t="shared" si="312"/>
        <v>44665</v>
      </c>
    </row>
    <row r="19974" spans="1:3">
      <c r="A19974" s="32" t="s">
        <v>31535</v>
      </c>
      <c r="B19974" s="32" t="s">
        <v>171</v>
      </c>
      <c r="C19974">
        <f t="shared" si="312"/>
        <v>44666</v>
      </c>
    </row>
    <row r="19975" spans="1:3">
      <c r="A19975" s="32" t="s">
        <v>32020</v>
      </c>
      <c r="B19975" s="32" t="s">
        <v>171</v>
      </c>
      <c r="C19975">
        <f t="shared" si="312"/>
        <v>44667</v>
      </c>
    </row>
    <row r="19976" spans="1:3">
      <c r="A19976" s="32" t="s">
        <v>31536</v>
      </c>
      <c r="B19976" s="32" t="s">
        <v>171</v>
      </c>
      <c r="C19976">
        <f t="shared" si="312"/>
        <v>44669</v>
      </c>
    </row>
    <row r="19977" spans="1:3">
      <c r="A19977" s="32" t="s">
        <v>32021</v>
      </c>
      <c r="B19977" s="32" t="s">
        <v>171</v>
      </c>
      <c r="C19977">
        <f t="shared" si="312"/>
        <v>44670</v>
      </c>
    </row>
    <row r="19978" spans="1:3">
      <c r="A19978" s="32" t="s">
        <v>32022</v>
      </c>
      <c r="B19978" s="32" t="s">
        <v>171</v>
      </c>
      <c r="C19978">
        <f t="shared" si="312"/>
        <v>44671</v>
      </c>
    </row>
    <row r="19979" spans="1:3">
      <c r="A19979" s="32" t="s">
        <v>31537</v>
      </c>
      <c r="B19979" s="32" t="s">
        <v>171</v>
      </c>
      <c r="C19979">
        <f t="shared" si="312"/>
        <v>44672</v>
      </c>
    </row>
    <row r="19980" spans="1:3">
      <c r="A19980" s="32" t="s">
        <v>31538</v>
      </c>
      <c r="B19980" s="32" t="s">
        <v>171</v>
      </c>
      <c r="C19980">
        <f t="shared" si="312"/>
        <v>44675</v>
      </c>
    </row>
    <row r="19981" spans="1:3">
      <c r="A19981" s="32" t="s">
        <v>32298</v>
      </c>
      <c r="B19981" s="32" t="s">
        <v>171</v>
      </c>
      <c r="C19981">
        <f t="shared" si="312"/>
        <v>44676</v>
      </c>
    </row>
    <row r="19982" spans="1:3">
      <c r="A19982" s="32" t="s">
        <v>32023</v>
      </c>
      <c r="B19982" s="32" t="s">
        <v>171</v>
      </c>
      <c r="C19982">
        <f t="shared" si="312"/>
        <v>44677</v>
      </c>
    </row>
    <row r="19983" spans="1:3">
      <c r="A19983" s="32" t="s">
        <v>31539</v>
      </c>
      <c r="B19983" s="32" t="s">
        <v>171</v>
      </c>
      <c r="C19983">
        <f t="shared" si="312"/>
        <v>44678</v>
      </c>
    </row>
    <row r="19984" spans="1:3">
      <c r="A19984" s="32" t="s">
        <v>32024</v>
      </c>
      <c r="B19984" s="32" t="s">
        <v>171</v>
      </c>
      <c r="C19984">
        <f t="shared" si="312"/>
        <v>44679</v>
      </c>
    </row>
    <row r="19985" spans="1:3">
      <c r="A19985" s="32" t="s">
        <v>32025</v>
      </c>
      <c r="B19985" s="32" t="s">
        <v>171</v>
      </c>
      <c r="C19985">
        <f t="shared" si="312"/>
        <v>44680</v>
      </c>
    </row>
    <row r="19986" spans="1:3">
      <c r="A19986" s="32" t="s">
        <v>32026</v>
      </c>
      <c r="B19986" s="32" t="s">
        <v>171</v>
      </c>
      <c r="C19986">
        <f t="shared" si="312"/>
        <v>44681</v>
      </c>
    </row>
    <row r="19987" spans="1:3">
      <c r="A19987" s="32" t="s">
        <v>32299</v>
      </c>
      <c r="B19987" s="32" t="s">
        <v>171</v>
      </c>
      <c r="C19987">
        <f t="shared" si="312"/>
        <v>44682</v>
      </c>
    </row>
    <row r="19988" spans="1:3">
      <c r="A19988" s="32" t="s">
        <v>32027</v>
      </c>
      <c r="B19988" s="32" t="s">
        <v>171</v>
      </c>
      <c r="C19988">
        <f t="shared" si="312"/>
        <v>44683</v>
      </c>
    </row>
    <row r="19989" spans="1:3">
      <c r="A19989" s="32" t="s">
        <v>31540</v>
      </c>
      <c r="B19989" s="32" t="s">
        <v>171</v>
      </c>
      <c r="C19989">
        <f t="shared" si="312"/>
        <v>44685</v>
      </c>
    </row>
    <row r="19990" spans="1:3">
      <c r="A19990" s="32" t="s">
        <v>31541</v>
      </c>
      <c r="B19990" s="32" t="s">
        <v>171</v>
      </c>
      <c r="C19990">
        <f t="shared" si="312"/>
        <v>44687</v>
      </c>
    </row>
    <row r="19991" spans="1:3">
      <c r="A19991" s="32" t="s">
        <v>32028</v>
      </c>
      <c r="B19991" s="32" t="s">
        <v>171</v>
      </c>
      <c r="C19991">
        <f t="shared" si="312"/>
        <v>44688</v>
      </c>
    </row>
    <row r="19992" spans="1:3">
      <c r="A19992" s="32" t="s">
        <v>32029</v>
      </c>
      <c r="B19992" s="32" t="s">
        <v>171</v>
      </c>
      <c r="C19992">
        <f t="shared" si="312"/>
        <v>44689</v>
      </c>
    </row>
    <row r="19993" spans="1:3">
      <c r="A19993" s="32" t="s">
        <v>31542</v>
      </c>
      <c r="B19993" s="32" t="s">
        <v>171</v>
      </c>
      <c r="C19993">
        <f t="shared" si="312"/>
        <v>44690</v>
      </c>
    </row>
    <row r="19994" spans="1:3">
      <c r="A19994" s="32" t="s">
        <v>31543</v>
      </c>
      <c r="B19994" s="32" t="s">
        <v>171</v>
      </c>
      <c r="C19994">
        <f t="shared" si="312"/>
        <v>44691</v>
      </c>
    </row>
    <row r="19995" spans="1:3">
      <c r="A19995" s="32" t="s">
        <v>32571</v>
      </c>
      <c r="B19995" s="32" t="s">
        <v>171</v>
      </c>
      <c r="C19995">
        <f t="shared" si="312"/>
        <v>44693</v>
      </c>
    </row>
    <row r="19996" spans="1:3">
      <c r="A19996" s="32" t="s">
        <v>32398</v>
      </c>
      <c r="B19996" s="32" t="s">
        <v>171</v>
      </c>
      <c r="C19996">
        <f t="shared" si="312"/>
        <v>44695</v>
      </c>
    </row>
    <row r="19997" spans="1:3">
      <c r="A19997" s="32" t="s">
        <v>31544</v>
      </c>
      <c r="B19997" s="32" t="s">
        <v>171</v>
      </c>
      <c r="C19997">
        <f t="shared" si="312"/>
        <v>44697</v>
      </c>
    </row>
    <row r="19998" spans="1:3">
      <c r="A19998" s="32" t="s">
        <v>32434</v>
      </c>
      <c r="B19998" s="32" t="s">
        <v>171</v>
      </c>
      <c r="C19998">
        <f t="shared" si="312"/>
        <v>44699</v>
      </c>
    </row>
    <row r="19999" spans="1:3">
      <c r="A19999" s="32" t="s">
        <v>31545</v>
      </c>
      <c r="B19999" s="32" t="s">
        <v>171</v>
      </c>
      <c r="C19999">
        <f t="shared" si="312"/>
        <v>44701</v>
      </c>
    </row>
    <row r="20000" spans="1:3">
      <c r="A20000" s="32" t="s">
        <v>32030</v>
      </c>
      <c r="B20000" s="32" t="s">
        <v>171</v>
      </c>
      <c r="C20000">
        <f t="shared" si="312"/>
        <v>44702</v>
      </c>
    </row>
    <row r="20001" spans="1:3">
      <c r="A20001" s="32" t="s">
        <v>31546</v>
      </c>
      <c r="B20001" s="32" t="s">
        <v>171</v>
      </c>
      <c r="C20001">
        <f t="shared" si="312"/>
        <v>44703</v>
      </c>
    </row>
    <row r="20002" spans="1:3">
      <c r="A20002" s="32" t="s">
        <v>31547</v>
      </c>
      <c r="B20002" s="32" t="s">
        <v>171</v>
      </c>
      <c r="C20002">
        <f t="shared" si="312"/>
        <v>44704</v>
      </c>
    </row>
    <row r="20003" spans="1:3">
      <c r="A20003" s="32" t="s">
        <v>32031</v>
      </c>
      <c r="B20003" s="32" t="s">
        <v>171</v>
      </c>
      <c r="C20003">
        <f t="shared" si="312"/>
        <v>44705</v>
      </c>
    </row>
    <row r="20004" spans="1:3">
      <c r="A20004" s="32" t="s">
        <v>31548</v>
      </c>
      <c r="B20004" s="32" t="s">
        <v>171</v>
      </c>
      <c r="C20004">
        <f t="shared" si="312"/>
        <v>44706</v>
      </c>
    </row>
    <row r="20005" spans="1:3">
      <c r="A20005" s="32" t="s">
        <v>32300</v>
      </c>
      <c r="B20005" s="32" t="s">
        <v>171</v>
      </c>
      <c r="C20005">
        <f t="shared" si="312"/>
        <v>44707</v>
      </c>
    </row>
    <row r="20006" spans="1:3">
      <c r="A20006" s="32" t="s">
        <v>32032</v>
      </c>
      <c r="B20006" s="32" t="s">
        <v>171</v>
      </c>
      <c r="C20006">
        <f t="shared" si="312"/>
        <v>44708</v>
      </c>
    </row>
    <row r="20007" spans="1:3">
      <c r="A20007" s="32" t="s">
        <v>31549</v>
      </c>
      <c r="B20007" s="32" t="s">
        <v>171</v>
      </c>
      <c r="C20007">
        <f t="shared" si="312"/>
        <v>44709</v>
      </c>
    </row>
    <row r="20008" spans="1:3">
      <c r="A20008" s="32" t="s">
        <v>32033</v>
      </c>
      <c r="B20008" s="32" t="s">
        <v>171</v>
      </c>
      <c r="C20008">
        <f t="shared" si="312"/>
        <v>44710</v>
      </c>
    </row>
    <row r="20009" spans="1:3">
      <c r="A20009" s="32" t="s">
        <v>31550</v>
      </c>
      <c r="B20009" s="32" t="s">
        <v>171</v>
      </c>
      <c r="C20009">
        <f t="shared" si="312"/>
        <v>44711</v>
      </c>
    </row>
    <row r="20010" spans="1:3">
      <c r="A20010" s="32" t="s">
        <v>32623</v>
      </c>
      <c r="B20010" s="32" t="s">
        <v>171</v>
      </c>
      <c r="C20010">
        <f t="shared" si="312"/>
        <v>44712</v>
      </c>
    </row>
    <row r="20011" spans="1:3">
      <c r="A20011" s="32" t="s">
        <v>31551</v>
      </c>
      <c r="B20011" s="32" t="s">
        <v>171</v>
      </c>
      <c r="C20011">
        <f t="shared" si="312"/>
        <v>44714</v>
      </c>
    </row>
    <row r="20012" spans="1:3">
      <c r="A20012" s="32" t="s">
        <v>32034</v>
      </c>
      <c r="B20012" s="32" t="s">
        <v>171</v>
      </c>
      <c r="C20012">
        <f t="shared" si="312"/>
        <v>44718</v>
      </c>
    </row>
    <row r="20013" spans="1:3">
      <c r="A20013" s="32" t="s">
        <v>31552</v>
      </c>
      <c r="B20013" s="32" t="s">
        <v>171</v>
      </c>
      <c r="C20013">
        <f t="shared" si="312"/>
        <v>44720</v>
      </c>
    </row>
    <row r="20014" spans="1:3">
      <c r="A20014" s="32" t="s">
        <v>31553</v>
      </c>
      <c r="B20014" s="32" t="s">
        <v>171</v>
      </c>
      <c r="C20014">
        <f t="shared" si="312"/>
        <v>44721</v>
      </c>
    </row>
    <row r="20015" spans="1:3">
      <c r="A20015" s="32" t="s">
        <v>32301</v>
      </c>
      <c r="B20015" s="32" t="s">
        <v>171</v>
      </c>
      <c r="C20015">
        <f t="shared" si="312"/>
        <v>44730</v>
      </c>
    </row>
    <row r="20016" spans="1:3">
      <c r="A20016" s="32" t="s">
        <v>32035</v>
      </c>
      <c r="B20016" s="32" t="s">
        <v>171</v>
      </c>
      <c r="C20016">
        <f t="shared" si="312"/>
        <v>44735</v>
      </c>
    </row>
    <row r="20017" spans="1:3">
      <c r="A20017" s="32" t="s">
        <v>31554</v>
      </c>
      <c r="B20017" s="32" t="s">
        <v>171</v>
      </c>
      <c r="C20017">
        <f t="shared" si="312"/>
        <v>44750</v>
      </c>
    </row>
    <row r="20018" spans="1:3">
      <c r="A20018" s="32" t="s">
        <v>32036</v>
      </c>
      <c r="B20018" s="32" t="s">
        <v>171</v>
      </c>
      <c r="C20018">
        <f t="shared" si="312"/>
        <v>44767</v>
      </c>
    </row>
    <row r="20019" spans="1:3">
      <c r="A20019" s="32" t="s">
        <v>31555</v>
      </c>
      <c r="B20019" s="32" t="s">
        <v>171</v>
      </c>
      <c r="C20019">
        <f t="shared" si="312"/>
        <v>44799</v>
      </c>
    </row>
    <row r="20020" spans="1:3">
      <c r="A20020" s="32" t="s">
        <v>31556</v>
      </c>
      <c r="B20020" s="32" t="s">
        <v>171</v>
      </c>
      <c r="C20020">
        <f t="shared" si="312"/>
        <v>44802</v>
      </c>
    </row>
    <row r="20021" spans="1:3">
      <c r="A20021" s="32" t="s">
        <v>32037</v>
      </c>
      <c r="B20021" s="32" t="s">
        <v>171</v>
      </c>
      <c r="C20021">
        <f t="shared" si="312"/>
        <v>44804</v>
      </c>
    </row>
    <row r="20022" spans="1:3">
      <c r="A20022" s="32" t="s">
        <v>31557</v>
      </c>
      <c r="B20022" s="32" t="s">
        <v>171</v>
      </c>
      <c r="C20022">
        <f t="shared" si="312"/>
        <v>44805</v>
      </c>
    </row>
    <row r="20023" spans="1:3">
      <c r="A20023" s="32" t="s">
        <v>32038</v>
      </c>
      <c r="B20023" s="32" t="s">
        <v>171</v>
      </c>
      <c r="C20023">
        <f t="shared" si="312"/>
        <v>44807</v>
      </c>
    </row>
    <row r="20024" spans="1:3">
      <c r="A20024" s="32" t="s">
        <v>32039</v>
      </c>
      <c r="B20024" s="32" t="s">
        <v>171</v>
      </c>
      <c r="C20024">
        <f t="shared" si="312"/>
        <v>44809</v>
      </c>
    </row>
    <row r="20025" spans="1:3">
      <c r="A20025" s="32" t="s">
        <v>32040</v>
      </c>
      <c r="B20025" s="32" t="s">
        <v>171</v>
      </c>
      <c r="C20025">
        <f t="shared" si="312"/>
        <v>44811</v>
      </c>
    </row>
    <row r="20026" spans="1:3">
      <c r="A20026" s="32" t="s">
        <v>32302</v>
      </c>
      <c r="B20026" s="32" t="s">
        <v>171</v>
      </c>
      <c r="C20026">
        <f t="shared" si="312"/>
        <v>44813</v>
      </c>
    </row>
    <row r="20027" spans="1:3">
      <c r="A20027" s="32" t="s">
        <v>32041</v>
      </c>
      <c r="B20027" s="32" t="s">
        <v>171</v>
      </c>
      <c r="C20027">
        <f t="shared" si="312"/>
        <v>44814</v>
      </c>
    </row>
    <row r="20028" spans="1:3">
      <c r="A20028" s="32" t="s">
        <v>31558</v>
      </c>
      <c r="B20028" s="32" t="s">
        <v>171</v>
      </c>
      <c r="C20028">
        <f t="shared" si="312"/>
        <v>44815</v>
      </c>
    </row>
    <row r="20029" spans="1:3">
      <c r="A20029" s="32" t="s">
        <v>31559</v>
      </c>
      <c r="B20029" s="32" t="s">
        <v>171</v>
      </c>
      <c r="C20029">
        <f t="shared" si="312"/>
        <v>44816</v>
      </c>
    </row>
    <row r="20030" spans="1:3">
      <c r="A20030" s="32" t="s">
        <v>31560</v>
      </c>
      <c r="B20030" s="32" t="s">
        <v>171</v>
      </c>
      <c r="C20030">
        <f t="shared" si="312"/>
        <v>44817</v>
      </c>
    </row>
    <row r="20031" spans="1:3">
      <c r="A20031" s="32" t="s">
        <v>31561</v>
      </c>
      <c r="B20031" s="32" t="s">
        <v>171</v>
      </c>
      <c r="C20031">
        <f t="shared" si="312"/>
        <v>44818</v>
      </c>
    </row>
    <row r="20032" spans="1:3">
      <c r="A20032" s="32" t="s">
        <v>31562</v>
      </c>
      <c r="B20032" s="32" t="s">
        <v>171</v>
      </c>
      <c r="C20032">
        <f t="shared" si="312"/>
        <v>44820</v>
      </c>
    </row>
    <row r="20033" spans="1:3">
      <c r="A20033" s="32" t="s">
        <v>31563</v>
      </c>
      <c r="B20033" s="32" t="s">
        <v>171</v>
      </c>
      <c r="C20033">
        <f t="shared" si="312"/>
        <v>44822</v>
      </c>
    </row>
    <row r="20034" spans="1:3">
      <c r="A20034" s="32" t="s">
        <v>32303</v>
      </c>
      <c r="B20034" s="32" t="s">
        <v>171</v>
      </c>
      <c r="C20034">
        <f t="shared" ref="C20034:C20097" si="313">1*A20034</f>
        <v>44824</v>
      </c>
    </row>
    <row r="20035" spans="1:3">
      <c r="A20035" s="32" t="s">
        <v>31564</v>
      </c>
      <c r="B20035" s="32" t="s">
        <v>171</v>
      </c>
      <c r="C20035">
        <f t="shared" si="313"/>
        <v>44825</v>
      </c>
    </row>
    <row r="20036" spans="1:3">
      <c r="A20036" s="32" t="s">
        <v>32042</v>
      </c>
      <c r="B20036" s="32" t="s">
        <v>171</v>
      </c>
      <c r="C20036">
        <f t="shared" si="313"/>
        <v>44826</v>
      </c>
    </row>
    <row r="20037" spans="1:3">
      <c r="A20037" s="32" t="s">
        <v>32304</v>
      </c>
      <c r="B20037" s="32" t="s">
        <v>171</v>
      </c>
      <c r="C20037">
        <f t="shared" si="313"/>
        <v>44827</v>
      </c>
    </row>
    <row r="20038" spans="1:3">
      <c r="A20038" s="32" t="s">
        <v>31565</v>
      </c>
      <c r="B20038" s="32" t="s">
        <v>171</v>
      </c>
      <c r="C20038">
        <f t="shared" si="313"/>
        <v>44828</v>
      </c>
    </row>
    <row r="20039" spans="1:3">
      <c r="A20039" s="32" t="s">
        <v>32043</v>
      </c>
      <c r="B20039" s="32" t="s">
        <v>171</v>
      </c>
      <c r="C20039">
        <f t="shared" si="313"/>
        <v>44830</v>
      </c>
    </row>
    <row r="20040" spans="1:3">
      <c r="A20040" s="32" t="s">
        <v>32044</v>
      </c>
      <c r="B20040" s="32" t="s">
        <v>171</v>
      </c>
      <c r="C20040">
        <f t="shared" si="313"/>
        <v>44833</v>
      </c>
    </row>
    <row r="20041" spans="1:3">
      <c r="A20041" s="32" t="s">
        <v>32305</v>
      </c>
      <c r="B20041" s="32" t="s">
        <v>171</v>
      </c>
      <c r="C20041">
        <f t="shared" si="313"/>
        <v>44836</v>
      </c>
    </row>
    <row r="20042" spans="1:3">
      <c r="A20042" s="32" t="s">
        <v>31566</v>
      </c>
      <c r="B20042" s="32" t="s">
        <v>171</v>
      </c>
      <c r="C20042">
        <f t="shared" si="313"/>
        <v>44837</v>
      </c>
    </row>
    <row r="20043" spans="1:3">
      <c r="A20043" s="32" t="s">
        <v>32045</v>
      </c>
      <c r="B20043" s="32" t="s">
        <v>171</v>
      </c>
      <c r="C20043">
        <f t="shared" si="313"/>
        <v>44838</v>
      </c>
    </row>
    <row r="20044" spans="1:3">
      <c r="A20044" s="32" t="s">
        <v>32306</v>
      </c>
      <c r="B20044" s="32" t="s">
        <v>171</v>
      </c>
      <c r="C20044">
        <f t="shared" si="313"/>
        <v>44839</v>
      </c>
    </row>
    <row r="20045" spans="1:3">
      <c r="A20045" s="32" t="s">
        <v>31567</v>
      </c>
      <c r="B20045" s="32" t="s">
        <v>171</v>
      </c>
      <c r="C20045">
        <f t="shared" si="313"/>
        <v>44840</v>
      </c>
    </row>
    <row r="20046" spans="1:3">
      <c r="A20046" s="32" t="s">
        <v>31568</v>
      </c>
      <c r="B20046" s="32" t="s">
        <v>171</v>
      </c>
      <c r="C20046">
        <f t="shared" si="313"/>
        <v>44841</v>
      </c>
    </row>
    <row r="20047" spans="1:3">
      <c r="A20047" s="32" t="s">
        <v>32046</v>
      </c>
      <c r="B20047" s="32" t="s">
        <v>171</v>
      </c>
      <c r="C20047">
        <f t="shared" si="313"/>
        <v>44842</v>
      </c>
    </row>
    <row r="20048" spans="1:3">
      <c r="A20048" s="32" t="s">
        <v>31569</v>
      </c>
      <c r="B20048" s="32" t="s">
        <v>171</v>
      </c>
      <c r="C20048">
        <f t="shared" si="313"/>
        <v>44843</v>
      </c>
    </row>
    <row r="20049" spans="1:3">
      <c r="A20049" s="32" t="s">
        <v>32435</v>
      </c>
      <c r="B20049" s="32" t="s">
        <v>171</v>
      </c>
      <c r="C20049">
        <f t="shared" si="313"/>
        <v>44844</v>
      </c>
    </row>
    <row r="20050" spans="1:3">
      <c r="A20050" s="32" t="s">
        <v>32047</v>
      </c>
      <c r="B20050" s="32" t="s">
        <v>171</v>
      </c>
      <c r="C20050">
        <f t="shared" si="313"/>
        <v>44845</v>
      </c>
    </row>
    <row r="20051" spans="1:3">
      <c r="A20051" s="32" t="s">
        <v>31570</v>
      </c>
      <c r="B20051" s="32" t="s">
        <v>171</v>
      </c>
      <c r="C20051">
        <f t="shared" si="313"/>
        <v>44846</v>
      </c>
    </row>
    <row r="20052" spans="1:3">
      <c r="A20052" s="32" t="s">
        <v>32048</v>
      </c>
      <c r="B20052" s="32" t="s">
        <v>171</v>
      </c>
      <c r="C20052">
        <f t="shared" si="313"/>
        <v>44847</v>
      </c>
    </row>
    <row r="20053" spans="1:3">
      <c r="A20053" s="32" t="s">
        <v>31571</v>
      </c>
      <c r="B20053" s="32" t="s">
        <v>171</v>
      </c>
      <c r="C20053">
        <f t="shared" si="313"/>
        <v>44848</v>
      </c>
    </row>
    <row r="20054" spans="1:3">
      <c r="A20054" s="32" t="s">
        <v>32436</v>
      </c>
      <c r="B20054" s="32" t="s">
        <v>171</v>
      </c>
      <c r="C20054">
        <f t="shared" si="313"/>
        <v>44849</v>
      </c>
    </row>
    <row r="20055" spans="1:3">
      <c r="A20055" s="32" t="s">
        <v>31572</v>
      </c>
      <c r="B20055" s="32" t="s">
        <v>171</v>
      </c>
      <c r="C20055">
        <f t="shared" si="313"/>
        <v>44850</v>
      </c>
    </row>
    <row r="20056" spans="1:3">
      <c r="A20056" s="32" t="s">
        <v>31573</v>
      </c>
      <c r="B20056" s="32" t="s">
        <v>171</v>
      </c>
      <c r="C20056">
        <f t="shared" si="313"/>
        <v>44851</v>
      </c>
    </row>
    <row r="20057" spans="1:3">
      <c r="A20057" s="32" t="s">
        <v>31574</v>
      </c>
      <c r="B20057" s="32" t="s">
        <v>171</v>
      </c>
      <c r="C20057">
        <f t="shared" si="313"/>
        <v>44853</v>
      </c>
    </row>
    <row r="20058" spans="1:3">
      <c r="A20058" s="32" t="s">
        <v>32049</v>
      </c>
      <c r="B20058" s="32" t="s">
        <v>171</v>
      </c>
      <c r="C20058">
        <f t="shared" si="313"/>
        <v>44854</v>
      </c>
    </row>
    <row r="20059" spans="1:3">
      <c r="A20059" s="32" t="s">
        <v>32050</v>
      </c>
      <c r="B20059" s="32" t="s">
        <v>171</v>
      </c>
      <c r="C20059">
        <f t="shared" si="313"/>
        <v>44855</v>
      </c>
    </row>
    <row r="20060" spans="1:3">
      <c r="A20060" s="32" t="s">
        <v>31575</v>
      </c>
      <c r="B20060" s="32" t="s">
        <v>171</v>
      </c>
      <c r="C20060">
        <f t="shared" si="313"/>
        <v>44856</v>
      </c>
    </row>
    <row r="20061" spans="1:3">
      <c r="A20061" s="32" t="s">
        <v>32307</v>
      </c>
      <c r="B20061" s="32" t="s">
        <v>171</v>
      </c>
      <c r="C20061">
        <f t="shared" si="313"/>
        <v>44857</v>
      </c>
    </row>
    <row r="20062" spans="1:3">
      <c r="A20062" s="32" t="s">
        <v>31576</v>
      </c>
      <c r="B20062" s="32" t="s">
        <v>171</v>
      </c>
      <c r="C20062">
        <f t="shared" si="313"/>
        <v>44859</v>
      </c>
    </row>
    <row r="20063" spans="1:3">
      <c r="A20063" s="32" t="s">
        <v>32051</v>
      </c>
      <c r="B20063" s="32" t="s">
        <v>171</v>
      </c>
      <c r="C20063">
        <f t="shared" si="313"/>
        <v>44860</v>
      </c>
    </row>
    <row r="20064" spans="1:3">
      <c r="A20064" s="32" t="s">
        <v>31577</v>
      </c>
      <c r="B20064" s="32" t="s">
        <v>171</v>
      </c>
      <c r="C20064">
        <f t="shared" si="313"/>
        <v>44861</v>
      </c>
    </row>
    <row r="20065" spans="1:3">
      <c r="A20065" s="32" t="s">
        <v>31578</v>
      </c>
      <c r="B20065" s="32" t="s">
        <v>171</v>
      </c>
      <c r="C20065">
        <f t="shared" si="313"/>
        <v>44862</v>
      </c>
    </row>
    <row r="20066" spans="1:3">
      <c r="A20066" s="32" t="s">
        <v>31579</v>
      </c>
      <c r="B20066" s="32" t="s">
        <v>171</v>
      </c>
      <c r="C20066">
        <f t="shared" si="313"/>
        <v>44864</v>
      </c>
    </row>
    <row r="20067" spans="1:3">
      <c r="A20067" s="32" t="s">
        <v>32052</v>
      </c>
      <c r="B20067" s="32" t="s">
        <v>171</v>
      </c>
      <c r="C20067">
        <f t="shared" si="313"/>
        <v>44865</v>
      </c>
    </row>
    <row r="20068" spans="1:3">
      <c r="A20068" s="32" t="s">
        <v>32308</v>
      </c>
      <c r="B20068" s="32" t="s">
        <v>171</v>
      </c>
      <c r="C20068">
        <f t="shared" si="313"/>
        <v>44866</v>
      </c>
    </row>
    <row r="20069" spans="1:3">
      <c r="A20069" s="32" t="s">
        <v>31580</v>
      </c>
      <c r="B20069" s="32" t="s">
        <v>171</v>
      </c>
      <c r="C20069">
        <f t="shared" si="313"/>
        <v>44867</v>
      </c>
    </row>
    <row r="20070" spans="1:3">
      <c r="A20070" s="32" t="s">
        <v>32309</v>
      </c>
      <c r="B20070" s="32" t="s">
        <v>171</v>
      </c>
      <c r="C20070">
        <f t="shared" si="313"/>
        <v>44870</v>
      </c>
    </row>
    <row r="20071" spans="1:3">
      <c r="A20071" s="32" t="s">
        <v>31581</v>
      </c>
      <c r="B20071" s="32" t="s">
        <v>171</v>
      </c>
      <c r="C20071">
        <f t="shared" si="313"/>
        <v>44871</v>
      </c>
    </row>
    <row r="20072" spans="1:3">
      <c r="A20072" s="32" t="s">
        <v>31582</v>
      </c>
      <c r="B20072" s="32" t="s">
        <v>171</v>
      </c>
      <c r="C20072">
        <f t="shared" si="313"/>
        <v>44874</v>
      </c>
    </row>
    <row r="20073" spans="1:3">
      <c r="A20073" s="32" t="s">
        <v>32053</v>
      </c>
      <c r="B20073" s="32" t="s">
        <v>171</v>
      </c>
      <c r="C20073">
        <f t="shared" si="313"/>
        <v>44875</v>
      </c>
    </row>
    <row r="20074" spans="1:3">
      <c r="A20074" s="32" t="s">
        <v>32310</v>
      </c>
      <c r="B20074" s="32" t="s">
        <v>171</v>
      </c>
      <c r="C20074">
        <f t="shared" si="313"/>
        <v>44878</v>
      </c>
    </row>
    <row r="20075" spans="1:3">
      <c r="A20075" s="32" t="s">
        <v>32054</v>
      </c>
      <c r="B20075" s="32" t="s">
        <v>171</v>
      </c>
      <c r="C20075">
        <f t="shared" si="313"/>
        <v>44880</v>
      </c>
    </row>
    <row r="20076" spans="1:3">
      <c r="A20076" s="32" t="s">
        <v>31583</v>
      </c>
      <c r="B20076" s="32" t="s">
        <v>171</v>
      </c>
      <c r="C20076">
        <f t="shared" si="313"/>
        <v>44881</v>
      </c>
    </row>
    <row r="20077" spans="1:3">
      <c r="A20077" s="32" t="s">
        <v>32399</v>
      </c>
      <c r="B20077" s="32" t="s">
        <v>171</v>
      </c>
      <c r="C20077">
        <f t="shared" si="313"/>
        <v>44882</v>
      </c>
    </row>
    <row r="20078" spans="1:3">
      <c r="A20078" s="32" t="s">
        <v>31584</v>
      </c>
      <c r="B20078" s="32" t="s">
        <v>171</v>
      </c>
      <c r="C20078">
        <f t="shared" si="313"/>
        <v>44883</v>
      </c>
    </row>
    <row r="20079" spans="1:3">
      <c r="A20079" s="32" t="s">
        <v>32311</v>
      </c>
      <c r="B20079" s="32" t="s">
        <v>171</v>
      </c>
      <c r="C20079">
        <f t="shared" si="313"/>
        <v>44887</v>
      </c>
    </row>
    <row r="20080" spans="1:3">
      <c r="A20080" s="32" t="s">
        <v>32055</v>
      </c>
      <c r="B20080" s="32" t="s">
        <v>171</v>
      </c>
      <c r="C20080">
        <f t="shared" si="313"/>
        <v>44888</v>
      </c>
    </row>
    <row r="20081" spans="1:3">
      <c r="A20081" s="32" t="s">
        <v>31585</v>
      </c>
      <c r="B20081" s="32" t="s">
        <v>171</v>
      </c>
      <c r="C20081">
        <f t="shared" si="313"/>
        <v>44889</v>
      </c>
    </row>
    <row r="20082" spans="1:3">
      <c r="A20082" s="32" t="s">
        <v>32056</v>
      </c>
      <c r="B20082" s="32" t="s">
        <v>171</v>
      </c>
      <c r="C20082">
        <f t="shared" si="313"/>
        <v>44890</v>
      </c>
    </row>
    <row r="20083" spans="1:3">
      <c r="A20083" s="32" t="s">
        <v>32312</v>
      </c>
      <c r="B20083" s="32" t="s">
        <v>171</v>
      </c>
      <c r="C20083">
        <f t="shared" si="313"/>
        <v>44901</v>
      </c>
    </row>
    <row r="20084" spans="1:3">
      <c r="A20084" s="32" t="s">
        <v>32057</v>
      </c>
      <c r="B20084" s="32" t="s">
        <v>171</v>
      </c>
      <c r="C20084">
        <f t="shared" si="313"/>
        <v>44902</v>
      </c>
    </row>
    <row r="20085" spans="1:3">
      <c r="A20085" s="32" t="s">
        <v>31586</v>
      </c>
      <c r="B20085" s="32" t="s">
        <v>171</v>
      </c>
      <c r="C20085">
        <f t="shared" si="313"/>
        <v>44903</v>
      </c>
    </row>
    <row r="20086" spans="1:3">
      <c r="A20086" s="32" t="s">
        <v>31587</v>
      </c>
      <c r="B20086" s="32" t="s">
        <v>171</v>
      </c>
      <c r="C20086">
        <f t="shared" si="313"/>
        <v>44904</v>
      </c>
    </row>
    <row r="20087" spans="1:3">
      <c r="A20087" s="32" t="s">
        <v>31588</v>
      </c>
      <c r="B20087" s="32" t="s">
        <v>171</v>
      </c>
      <c r="C20087">
        <f t="shared" si="313"/>
        <v>44905</v>
      </c>
    </row>
    <row r="20088" spans="1:3">
      <c r="A20088" s="32" t="s">
        <v>31589</v>
      </c>
      <c r="B20088" s="32" t="s">
        <v>171</v>
      </c>
      <c r="C20088">
        <f t="shared" si="313"/>
        <v>44906</v>
      </c>
    </row>
    <row r="20089" spans="1:3">
      <c r="A20089" s="32" t="s">
        <v>32058</v>
      </c>
      <c r="B20089" s="32" t="s">
        <v>171</v>
      </c>
      <c r="C20089">
        <f t="shared" si="313"/>
        <v>44907</v>
      </c>
    </row>
    <row r="20090" spans="1:3">
      <c r="A20090" s="32" t="s">
        <v>32635</v>
      </c>
      <c r="B20090" s="32" t="s">
        <v>171</v>
      </c>
      <c r="C20090">
        <f t="shared" si="313"/>
        <v>44999</v>
      </c>
    </row>
    <row r="20091" spans="1:3">
      <c r="A20091" s="32" t="s">
        <v>31590</v>
      </c>
      <c r="B20091" s="32" t="s">
        <v>171</v>
      </c>
      <c r="C20091">
        <f t="shared" si="313"/>
        <v>45001</v>
      </c>
    </row>
    <row r="20092" spans="1:3">
      <c r="A20092" s="32" t="s">
        <v>31591</v>
      </c>
      <c r="B20092" s="32" t="s">
        <v>171</v>
      </c>
      <c r="C20092">
        <f t="shared" si="313"/>
        <v>45002</v>
      </c>
    </row>
    <row r="20093" spans="1:3">
      <c r="A20093" s="32" t="s">
        <v>31592</v>
      </c>
      <c r="B20093" s="32" t="s">
        <v>171</v>
      </c>
      <c r="C20093">
        <f t="shared" si="313"/>
        <v>45003</v>
      </c>
    </row>
    <row r="20094" spans="1:3">
      <c r="A20094" s="32" t="s">
        <v>31593</v>
      </c>
      <c r="B20094" s="32" t="s">
        <v>171</v>
      </c>
      <c r="C20094">
        <f t="shared" si="313"/>
        <v>45004</v>
      </c>
    </row>
    <row r="20095" spans="1:3">
      <c r="A20095" s="32" t="s">
        <v>32059</v>
      </c>
      <c r="B20095" s="32" t="s">
        <v>171</v>
      </c>
      <c r="C20095">
        <f t="shared" si="313"/>
        <v>45005</v>
      </c>
    </row>
    <row r="20096" spans="1:3">
      <c r="A20096" s="32" t="s">
        <v>31594</v>
      </c>
      <c r="B20096" s="32" t="s">
        <v>171</v>
      </c>
      <c r="C20096">
        <f t="shared" si="313"/>
        <v>45011</v>
      </c>
    </row>
    <row r="20097" spans="1:3">
      <c r="A20097" s="32" t="s">
        <v>32060</v>
      </c>
      <c r="B20097" s="32" t="s">
        <v>171</v>
      </c>
      <c r="C20097">
        <f t="shared" si="313"/>
        <v>45012</v>
      </c>
    </row>
    <row r="20098" spans="1:3">
      <c r="A20098" s="32" t="s">
        <v>31595</v>
      </c>
      <c r="B20098" s="32" t="s">
        <v>171</v>
      </c>
      <c r="C20098">
        <f t="shared" ref="C20098:C20161" si="314">1*A20098</f>
        <v>45013</v>
      </c>
    </row>
    <row r="20099" spans="1:3">
      <c r="A20099" s="32" t="s">
        <v>31596</v>
      </c>
      <c r="B20099" s="32" t="s">
        <v>171</v>
      </c>
      <c r="C20099">
        <f t="shared" si="314"/>
        <v>45014</v>
      </c>
    </row>
    <row r="20100" spans="1:3">
      <c r="A20100" s="32" t="s">
        <v>32061</v>
      </c>
      <c r="B20100" s="32" t="s">
        <v>171</v>
      </c>
      <c r="C20100">
        <f t="shared" si="314"/>
        <v>45015</v>
      </c>
    </row>
    <row r="20101" spans="1:3">
      <c r="A20101" s="32" t="s">
        <v>32062</v>
      </c>
      <c r="B20101" s="32" t="s">
        <v>171</v>
      </c>
      <c r="C20101">
        <f t="shared" si="314"/>
        <v>45018</v>
      </c>
    </row>
    <row r="20102" spans="1:3">
      <c r="A20102" s="32" t="s">
        <v>32636</v>
      </c>
      <c r="B20102" s="32" t="s">
        <v>171</v>
      </c>
      <c r="C20102">
        <f t="shared" si="314"/>
        <v>45025</v>
      </c>
    </row>
    <row r="20103" spans="1:3">
      <c r="A20103" s="32" t="s">
        <v>32637</v>
      </c>
      <c r="B20103" s="32" t="s">
        <v>171</v>
      </c>
      <c r="C20103">
        <f t="shared" si="314"/>
        <v>45026</v>
      </c>
    </row>
    <row r="20104" spans="1:3">
      <c r="A20104" s="32" t="s">
        <v>31597</v>
      </c>
      <c r="B20104" s="32" t="s">
        <v>171</v>
      </c>
      <c r="C20104">
        <f t="shared" si="314"/>
        <v>45030</v>
      </c>
    </row>
    <row r="20105" spans="1:3">
      <c r="A20105" s="32" t="s">
        <v>31598</v>
      </c>
      <c r="B20105" s="32" t="s">
        <v>171</v>
      </c>
      <c r="C20105">
        <f t="shared" si="314"/>
        <v>45032</v>
      </c>
    </row>
    <row r="20106" spans="1:3">
      <c r="A20106" s="32" t="s">
        <v>32063</v>
      </c>
      <c r="B20106" s="32" t="s">
        <v>171</v>
      </c>
      <c r="C20106">
        <f t="shared" si="314"/>
        <v>45033</v>
      </c>
    </row>
    <row r="20107" spans="1:3">
      <c r="A20107" s="32" t="s">
        <v>32064</v>
      </c>
      <c r="B20107" s="32" t="s">
        <v>171</v>
      </c>
      <c r="C20107">
        <f t="shared" si="314"/>
        <v>45034</v>
      </c>
    </row>
    <row r="20108" spans="1:3">
      <c r="A20108" s="32" t="s">
        <v>32065</v>
      </c>
      <c r="B20108" s="32" t="s">
        <v>171</v>
      </c>
      <c r="C20108">
        <f t="shared" si="314"/>
        <v>45036</v>
      </c>
    </row>
    <row r="20109" spans="1:3">
      <c r="A20109" s="32" t="s">
        <v>32313</v>
      </c>
      <c r="B20109" s="32" t="s">
        <v>171</v>
      </c>
      <c r="C20109">
        <f t="shared" si="314"/>
        <v>45039</v>
      </c>
    </row>
    <row r="20110" spans="1:3">
      <c r="A20110" s="32" t="s">
        <v>31599</v>
      </c>
      <c r="B20110" s="32" t="s">
        <v>171</v>
      </c>
      <c r="C20110">
        <f t="shared" si="314"/>
        <v>45040</v>
      </c>
    </row>
    <row r="20111" spans="1:3">
      <c r="A20111" s="32" t="s">
        <v>31600</v>
      </c>
      <c r="B20111" s="32" t="s">
        <v>171</v>
      </c>
      <c r="C20111">
        <f t="shared" si="314"/>
        <v>45041</v>
      </c>
    </row>
    <row r="20112" spans="1:3">
      <c r="A20112" s="32" t="s">
        <v>32066</v>
      </c>
      <c r="B20112" s="32" t="s">
        <v>171</v>
      </c>
      <c r="C20112">
        <f t="shared" si="314"/>
        <v>45042</v>
      </c>
    </row>
    <row r="20113" spans="1:3">
      <c r="A20113" s="32" t="s">
        <v>32572</v>
      </c>
      <c r="B20113" s="32" t="s">
        <v>171</v>
      </c>
      <c r="C20113">
        <f t="shared" si="314"/>
        <v>45043</v>
      </c>
    </row>
    <row r="20114" spans="1:3">
      <c r="A20114" s="32" t="s">
        <v>32314</v>
      </c>
      <c r="B20114" s="32" t="s">
        <v>171</v>
      </c>
      <c r="C20114">
        <f t="shared" si="314"/>
        <v>45044</v>
      </c>
    </row>
    <row r="20115" spans="1:3">
      <c r="A20115" s="32" t="s">
        <v>32067</v>
      </c>
      <c r="B20115" s="32" t="s">
        <v>171</v>
      </c>
      <c r="C20115">
        <f t="shared" si="314"/>
        <v>45050</v>
      </c>
    </row>
    <row r="20116" spans="1:3">
      <c r="A20116" s="32" t="s">
        <v>31601</v>
      </c>
      <c r="B20116" s="32" t="s">
        <v>171</v>
      </c>
      <c r="C20116">
        <f t="shared" si="314"/>
        <v>45051</v>
      </c>
    </row>
    <row r="20117" spans="1:3">
      <c r="A20117" s="32" t="s">
        <v>32315</v>
      </c>
      <c r="B20117" s="32" t="s">
        <v>171</v>
      </c>
      <c r="C20117">
        <f t="shared" si="314"/>
        <v>45052</v>
      </c>
    </row>
    <row r="20118" spans="1:3">
      <c r="A20118" s="32" t="s">
        <v>32068</v>
      </c>
      <c r="B20118" s="32" t="s">
        <v>171</v>
      </c>
      <c r="C20118">
        <f t="shared" si="314"/>
        <v>45053</v>
      </c>
    </row>
    <row r="20119" spans="1:3">
      <c r="A20119" s="32" t="s">
        <v>31602</v>
      </c>
      <c r="B20119" s="32" t="s">
        <v>171</v>
      </c>
      <c r="C20119">
        <f t="shared" si="314"/>
        <v>45054</v>
      </c>
    </row>
    <row r="20120" spans="1:3">
      <c r="A20120" s="32" t="s">
        <v>32069</v>
      </c>
      <c r="B20120" s="32" t="s">
        <v>171</v>
      </c>
      <c r="C20120">
        <f t="shared" si="314"/>
        <v>45055</v>
      </c>
    </row>
    <row r="20121" spans="1:3">
      <c r="A20121" s="32" t="s">
        <v>31603</v>
      </c>
      <c r="B20121" s="32" t="s">
        <v>171</v>
      </c>
      <c r="C20121">
        <f t="shared" si="314"/>
        <v>45056</v>
      </c>
    </row>
    <row r="20122" spans="1:3">
      <c r="A20122" s="32" t="s">
        <v>32316</v>
      </c>
      <c r="B20122" s="32" t="s">
        <v>171</v>
      </c>
      <c r="C20122">
        <f t="shared" si="314"/>
        <v>45061</v>
      </c>
    </row>
    <row r="20123" spans="1:3">
      <c r="A20123" s="32" t="s">
        <v>31604</v>
      </c>
      <c r="B20123" s="32" t="s">
        <v>171</v>
      </c>
      <c r="C20123">
        <f t="shared" si="314"/>
        <v>45062</v>
      </c>
    </row>
    <row r="20124" spans="1:3">
      <c r="A20124" s="32" t="s">
        <v>32070</v>
      </c>
      <c r="B20124" s="32" t="s">
        <v>171</v>
      </c>
      <c r="C20124">
        <f t="shared" si="314"/>
        <v>45063</v>
      </c>
    </row>
    <row r="20125" spans="1:3">
      <c r="A20125" s="32" t="s">
        <v>32317</v>
      </c>
      <c r="B20125" s="32" t="s">
        <v>171</v>
      </c>
      <c r="C20125">
        <f t="shared" si="314"/>
        <v>45064</v>
      </c>
    </row>
    <row r="20126" spans="1:3">
      <c r="A20126" s="32" t="s">
        <v>31605</v>
      </c>
      <c r="B20126" s="32" t="s">
        <v>171</v>
      </c>
      <c r="C20126">
        <f t="shared" si="314"/>
        <v>45065</v>
      </c>
    </row>
    <row r="20127" spans="1:3">
      <c r="A20127" s="32" t="s">
        <v>32071</v>
      </c>
      <c r="B20127" s="32" t="s">
        <v>171</v>
      </c>
      <c r="C20127">
        <f t="shared" si="314"/>
        <v>45066</v>
      </c>
    </row>
    <row r="20128" spans="1:3">
      <c r="A20128" s="32" t="s">
        <v>31606</v>
      </c>
      <c r="B20128" s="32" t="s">
        <v>171</v>
      </c>
      <c r="C20128">
        <f t="shared" si="314"/>
        <v>45067</v>
      </c>
    </row>
    <row r="20129" spans="1:3">
      <c r="A20129" s="32" t="s">
        <v>31607</v>
      </c>
      <c r="B20129" s="32" t="s">
        <v>171</v>
      </c>
      <c r="C20129">
        <f t="shared" si="314"/>
        <v>45068</v>
      </c>
    </row>
    <row r="20130" spans="1:3">
      <c r="A20130" s="32" t="s">
        <v>32072</v>
      </c>
      <c r="B20130" s="32" t="s">
        <v>171</v>
      </c>
      <c r="C20130">
        <f t="shared" si="314"/>
        <v>45069</v>
      </c>
    </row>
    <row r="20131" spans="1:3">
      <c r="A20131" s="32" t="s">
        <v>31608</v>
      </c>
      <c r="B20131" s="32" t="s">
        <v>171</v>
      </c>
      <c r="C20131">
        <f t="shared" si="314"/>
        <v>45070</v>
      </c>
    </row>
    <row r="20132" spans="1:3">
      <c r="A20132" s="32" t="s">
        <v>31609</v>
      </c>
      <c r="B20132" s="32" t="s">
        <v>171</v>
      </c>
      <c r="C20132">
        <f t="shared" si="314"/>
        <v>45071</v>
      </c>
    </row>
    <row r="20133" spans="1:3">
      <c r="A20133" s="32" t="s">
        <v>31610</v>
      </c>
      <c r="B20133" s="32" t="s">
        <v>171</v>
      </c>
      <c r="C20133">
        <f t="shared" si="314"/>
        <v>45101</v>
      </c>
    </row>
    <row r="20134" spans="1:3">
      <c r="A20134" s="32" t="s">
        <v>32073</v>
      </c>
      <c r="B20134" s="32" t="s">
        <v>171</v>
      </c>
      <c r="C20134">
        <f t="shared" si="314"/>
        <v>45102</v>
      </c>
    </row>
    <row r="20135" spans="1:3">
      <c r="A20135" s="32" t="s">
        <v>31611</v>
      </c>
      <c r="B20135" s="32" t="s">
        <v>171</v>
      </c>
      <c r="C20135">
        <f t="shared" si="314"/>
        <v>45103</v>
      </c>
    </row>
    <row r="20136" spans="1:3">
      <c r="A20136" s="32" t="s">
        <v>32074</v>
      </c>
      <c r="B20136" s="32" t="s">
        <v>171</v>
      </c>
      <c r="C20136">
        <f t="shared" si="314"/>
        <v>45105</v>
      </c>
    </row>
    <row r="20137" spans="1:3">
      <c r="A20137" s="32" t="s">
        <v>31612</v>
      </c>
      <c r="B20137" s="32" t="s">
        <v>171</v>
      </c>
      <c r="C20137">
        <f t="shared" si="314"/>
        <v>45106</v>
      </c>
    </row>
    <row r="20138" spans="1:3">
      <c r="A20138" s="32" t="s">
        <v>31613</v>
      </c>
      <c r="B20138" s="32" t="s">
        <v>171</v>
      </c>
      <c r="C20138">
        <f t="shared" si="314"/>
        <v>45107</v>
      </c>
    </row>
    <row r="20139" spans="1:3">
      <c r="A20139" s="32" t="s">
        <v>32638</v>
      </c>
      <c r="B20139" s="32" t="s">
        <v>171</v>
      </c>
      <c r="C20139">
        <f t="shared" si="314"/>
        <v>45110</v>
      </c>
    </row>
    <row r="20140" spans="1:3">
      <c r="A20140" s="32" t="s">
        <v>32075</v>
      </c>
      <c r="B20140" s="32" t="s">
        <v>171</v>
      </c>
      <c r="C20140">
        <f t="shared" si="314"/>
        <v>45111</v>
      </c>
    </row>
    <row r="20141" spans="1:3">
      <c r="A20141" s="32" t="s">
        <v>31614</v>
      </c>
      <c r="B20141" s="32" t="s">
        <v>171</v>
      </c>
      <c r="C20141">
        <f t="shared" si="314"/>
        <v>45112</v>
      </c>
    </row>
    <row r="20142" spans="1:3">
      <c r="A20142" s="32" t="s">
        <v>32076</v>
      </c>
      <c r="B20142" s="32" t="s">
        <v>171</v>
      </c>
      <c r="C20142">
        <f t="shared" si="314"/>
        <v>45113</v>
      </c>
    </row>
    <row r="20143" spans="1:3">
      <c r="A20143" s="32" t="s">
        <v>32077</v>
      </c>
      <c r="B20143" s="32" t="s">
        <v>171</v>
      </c>
      <c r="C20143">
        <f t="shared" si="314"/>
        <v>45114</v>
      </c>
    </row>
    <row r="20144" spans="1:3">
      <c r="A20144" s="32" t="s">
        <v>31615</v>
      </c>
      <c r="B20144" s="32" t="s">
        <v>171</v>
      </c>
      <c r="C20144">
        <f t="shared" si="314"/>
        <v>45115</v>
      </c>
    </row>
    <row r="20145" spans="1:3">
      <c r="A20145" s="32" t="s">
        <v>31616</v>
      </c>
      <c r="B20145" s="32" t="s">
        <v>171</v>
      </c>
      <c r="C20145">
        <f t="shared" si="314"/>
        <v>45118</v>
      </c>
    </row>
    <row r="20146" spans="1:3">
      <c r="A20146" s="32" t="s">
        <v>31617</v>
      </c>
      <c r="B20146" s="32" t="s">
        <v>171</v>
      </c>
      <c r="C20146">
        <f t="shared" si="314"/>
        <v>45119</v>
      </c>
    </row>
    <row r="20147" spans="1:3">
      <c r="A20147" s="32" t="s">
        <v>32318</v>
      </c>
      <c r="B20147" s="32" t="s">
        <v>171</v>
      </c>
      <c r="C20147">
        <f t="shared" si="314"/>
        <v>45120</v>
      </c>
    </row>
    <row r="20148" spans="1:3">
      <c r="A20148" s="32" t="s">
        <v>32078</v>
      </c>
      <c r="B20148" s="32" t="s">
        <v>171</v>
      </c>
      <c r="C20148">
        <f t="shared" si="314"/>
        <v>45121</v>
      </c>
    </row>
    <row r="20149" spans="1:3">
      <c r="A20149" s="32" t="s">
        <v>32079</v>
      </c>
      <c r="B20149" s="32" t="s">
        <v>171</v>
      </c>
      <c r="C20149">
        <f t="shared" si="314"/>
        <v>45122</v>
      </c>
    </row>
    <row r="20150" spans="1:3">
      <c r="A20150" s="32" t="s">
        <v>31618</v>
      </c>
      <c r="B20150" s="32" t="s">
        <v>171</v>
      </c>
      <c r="C20150">
        <f t="shared" si="314"/>
        <v>45123</v>
      </c>
    </row>
    <row r="20151" spans="1:3">
      <c r="A20151" s="32" t="s">
        <v>32080</v>
      </c>
      <c r="B20151" s="32" t="s">
        <v>171</v>
      </c>
      <c r="C20151">
        <f t="shared" si="314"/>
        <v>45130</v>
      </c>
    </row>
    <row r="20152" spans="1:3">
      <c r="A20152" s="32" t="s">
        <v>32319</v>
      </c>
      <c r="B20152" s="32" t="s">
        <v>171</v>
      </c>
      <c r="C20152">
        <f t="shared" si="314"/>
        <v>45131</v>
      </c>
    </row>
    <row r="20153" spans="1:3">
      <c r="A20153" s="32" t="s">
        <v>31619</v>
      </c>
      <c r="B20153" s="32" t="s">
        <v>171</v>
      </c>
      <c r="C20153">
        <f t="shared" si="314"/>
        <v>45132</v>
      </c>
    </row>
    <row r="20154" spans="1:3">
      <c r="A20154" s="32" t="s">
        <v>32081</v>
      </c>
      <c r="B20154" s="32" t="s">
        <v>171</v>
      </c>
      <c r="C20154">
        <f t="shared" si="314"/>
        <v>45133</v>
      </c>
    </row>
    <row r="20155" spans="1:3">
      <c r="A20155" s="32" t="s">
        <v>32082</v>
      </c>
      <c r="B20155" s="32" t="s">
        <v>171</v>
      </c>
      <c r="C20155">
        <f t="shared" si="314"/>
        <v>45135</v>
      </c>
    </row>
    <row r="20156" spans="1:3">
      <c r="A20156" s="32" t="s">
        <v>32624</v>
      </c>
      <c r="B20156" s="32" t="s">
        <v>171</v>
      </c>
      <c r="C20156">
        <f t="shared" si="314"/>
        <v>45138</v>
      </c>
    </row>
    <row r="20157" spans="1:3">
      <c r="A20157" s="32" t="s">
        <v>32083</v>
      </c>
      <c r="B20157" s="32" t="s">
        <v>171</v>
      </c>
      <c r="C20157">
        <f t="shared" si="314"/>
        <v>45140</v>
      </c>
    </row>
    <row r="20158" spans="1:3">
      <c r="A20158" s="32" t="s">
        <v>32320</v>
      </c>
      <c r="B20158" s="32" t="s">
        <v>171</v>
      </c>
      <c r="C20158">
        <f t="shared" si="314"/>
        <v>45142</v>
      </c>
    </row>
    <row r="20159" spans="1:3">
      <c r="A20159" s="32" t="s">
        <v>31620</v>
      </c>
      <c r="B20159" s="32" t="s">
        <v>171</v>
      </c>
      <c r="C20159">
        <f t="shared" si="314"/>
        <v>45144</v>
      </c>
    </row>
    <row r="20160" spans="1:3">
      <c r="A20160" s="32" t="s">
        <v>32625</v>
      </c>
      <c r="B20160" s="32" t="s">
        <v>171</v>
      </c>
      <c r="C20160">
        <f t="shared" si="314"/>
        <v>45145</v>
      </c>
    </row>
    <row r="20161" spans="1:3">
      <c r="A20161" s="32" t="s">
        <v>32084</v>
      </c>
      <c r="B20161" s="32" t="s">
        <v>171</v>
      </c>
      <c r="C20161">
        <f t="shared" si="314"/>
        <v>45146</v>
      </c>
    </row>
    <row r="20162" spans="1:3">
      <c r="A20162" s="32" t="s">
        <v>31621</v>
      </c>
      <c r="B20162" s="32" t="s">
        <v>171</v>
      </c>
      <c r="C20162">
        <f t="shared" ref="C20162:C20225" si="315">1*A20162</f>
        <v>45147</v>
      </c>
    </row>
    <row r="20163" spans="1:3">
      <c r="A20163" s="32" t="s">
        <v>32085</v>
      </c>
      <c r="B20163" s="32" t="s">
        <v>171</v>
      </c>
      <c r="C20163">
        <f t="shared" si="315"/>
        <v>45148</v>
      </c>
    </row>
    <row r="20164" spans="1:3">
      <c r="A20164" s="32" t="s">
        <v>32086</v>
      </c>
      <c r="B20164" s="32" t="s">
        <v>171</v>
      </c>
      <c r="C20164">
        <f t="shared" si="315"/>
        <v>45150</v>
      </c>
    </row>
    <row r="20165" spans="1:3">
      <c r="A20165" s="32" t="s">
        <v>32321</v>
      </c>
      <c r="B20165" s="32" t="s">
        <v>171</v>
      </c>
      <c r="C20165">
        <f t="shared" si="315"/>
        <v>45152</v>
      </c>
    </row>
    <row r="20166" spans="1:3">
      <c r="A20166" s="32" t="s">
        <v>32087</v>
      </c>
      <c r="B20166" s="32" t="s">
        <v>171</v>
      </c>
      <c r="C20166">
        <f t="shared" si="315"/>
        <v>45153</v>
      </c>
    </row>
    <row r="20167" spans="1:3">
      <c r="A20167" s="32" t="s">
        <v>31622</v>
      </c>
      <c r="B20167" s="32" t="s">
        <v>171</v>
      </c>
      <c r="C20167">
        <f t="shared" si="315"/>
        <v>45154</v>
      </c>
    </row>
    <row r="20168" spans="1:3">
      <c r="A20168" s="32" t="s">
        <v>31623</v>
      </c>
      <c r="B20168" s="32" t="s">
        <v>171</v>
      </c>
      <c r="C20168">
        <f t="shared" si="315"/>
        <v>45155</v>
      </c>
    </row>
    <row r="20169" spans="1:3">
      <c r="A20169" s="32" t="s">
        <v>32088</v>
      </c>
      <c r="B20169" s="32" t="s">
        <v>171</v>
      </c>
      <c r="C20169">
        <f t="shared" si="315"/>
        <v>45156</v>
      </c>
    </row>
    <row r="20170" spans="1:3">
      <c r="A20170" s="32" t="s">
        <v>31624</v>
      </c>
      <c r="B20170" s="32" t="s">
        <v>171</v>
      </c>
      <c r="C20170">
        <f t="shared" si="315"/>
        <v>45157</v>
      </c>
    </row>
    <row r="20171" spans="1:3">
      <c r="A20171" s="32" t="s">
        <v>32322</v>
      </c>
      <c r="B20171" s="32" t="s">
        <v>171</v>
      </c>
      <c r="C20171">
        <f t="shared" si="315"/>
        <v>45158</v>
      </c>
    </row>
    <row r="20172" spans="1:3">
      <c r="A20172" s="32" t="s">
        <v>32089</v>
      </c>
      <c r="B20172" s="32" t="s">
        <v>171</v>
      </c>
      <c r="C20172">
        <f t="shared" si="315"/>
        <v>45159</v>
      </c>
    </row>
    <row r="20173" spans="1:3">
      <c r="A20173" s="32" t="s">
        <v>32090</v>
      </c>
      <c r="B20173" s="32" t="s">
        <v>171</v>
      </c>
      <c r="C20173">
        <f t="shared" si="315"/>
        <v>45160</v>
      </c>
    </row>
    <row r="20174" spans="1:3">
      <c r="A20174" s="32" t="s">
        <v>31625</v>
      </c>
      <c r="B20174" s="32" t="s">
        <v>171</v>
      </c>
      <c r="C20174">
        <f t="shared" si="315"/>
        <v>45162</v>
      </c>
    </row>
    <row r="20175" spans="1:3">
      <c r="A20175" s="32" t="s">
        <v>31626</v>
      </c>
      <c r="B20175" s="32" t="s">
        <v>171</v>
      </c>
      <c r="C20175">
        <f t="shared" si="315"/>
        <v>45164</v>
      </c>
    </row>
    <row r="20176" spans="1:3">
      <c r="A20176" s="32" t="s">
        <v>31627</v>
      </c>
      <c r="B20176" s="32" t="s">
        <v>171</v>
      </c>
      <c r="C20176">
        <f t="shared" si="315"/>
        <v>45166</v>
      </c>
    </row>
    <row r="20177" spans="1:3">
      <c r="A20177" s="32" t="s">
        <v>31628</v>
      </c>
      <c r="B20177" s="32" t="s">
        <v>171</v>
      </c>
      <c r="C20177">
        <f t="shared" si="315"/>
        <v>45167</v>
      </c>
    </row>
    <row r="20178" spans="1:3">
      <c r="A20178" s="32" t="s">
        <v>32323</v>
      </c>
      <c r="B20178" s="32" t="s">
        <v>171</v>
      </c>
      <c r="C20178">
        <f t="shared" si="315"/>
        <v>45168</v>
      </c>
    </row>
    <row r="20179" spans="1:3">
      <c r="A20179" s="32" t="s">
        <v>31629</v>
      </c>
      <c r="B20179" s="32" t="s">
        <v>171</v>
      </c>
      <c r="C20179">
        <f t="shared" si="315"/>
        <v>45169</v>
      </c>
    </row>
    <row r="20180" spans="1:3">
      <c r="A20180" s="32" t="s">
        <v>32091</v>
      </c>
      <c r="B20180" s="32" t="s">
        <v>171</v>
      </c>
      <c r="C20180">
        <f t="shared" si="315"/>
        <v>45171</v>
      </c>
    </row>
    <row r="20181" spans="1:3">
      <c r="A20181" s="32" t="s">
        <v>32324</v>
      </c>
      <c r="B20181" s="32" t="s">
        <v>171</v>
      </c>
      <c r="C20181">
        <f t="shared" si="315"/>
        <v>45172</v>
      </c>
    </row>
    <row r="20182" spans="1:3">
      <c r="A20182" s="32" t="s">
        <v>32092</v>
      </c>
      <c r="B20182" s="32" t="s">
        <v>171</v>
      </c>
      <c r="C20182">
        <f t="shared" si="315"/>
        <v>45174</v>
      </c>
    </row>
    <row r="20183" spans="1:3">
      <c r="A20183" s="32" t="s">
        <v>31630</v>
      </c>
      <c r="B20183" s="32" t="s">
        <v>171</v>
      </c>
      <c r="C20183">
        <f t="shared" si="315"/>
        <v>45176</v>
      </c>
    </row>
    <row r="20184" spans="1:3">
      <c r="A20184" s="32" t="s">
        <v>32093</v>
      </c>
      <c r="B20184" s="32" t="s">
        <v>171</v>
      </c>
      <c r="C20184">
        <f t="shared" si="315"/>
        <v>45177</v>
      </c>
    </row>
    <row r="20185" spans="1:3">
      <c r="A20185" s="32" t="s">
        <v>32325</v>
      </c>
      <c r="B20185" s="32" t="s">
        <v>171</v>
      </c>
      <c r="C20185">
        <f t="shared" si="315"/>
        <v>45201</v>
      </c>
    </row>
    <row r="20186" spans="1:3">
      <c r="A20186" s="32" t="s">
        <v>31631</v>
      </c>
      <c r="B20186" s="32" t="s">
        <v>171</v>
      </c>
      <c r="C20186">
        <f t="shared" si="315"/>
        <v>45202</v>
      </c>
    </row>
    <row r="20187" spans="1:3">
      <c r="A20187" s="32" t="s">
        <v>32094</v>
      </c>
      <c r="B20187" s="32" t="s">
        <v>171</v>
      </c>
      <c r="C20187">
        <f t="shared" si="315"/>
        <v>45203</v>
      </c>
    </row>
    <row r="20188" spans="1:3">
      <c r="A20188" s="32" t="s">
        <v>31632</v>
      </c>
      <c r="B20188" s="32" t="s">
        <v>171</v>
      </c>
      <c r="C20188">
        <f t="shared" si="315"/>
        <v>45204</v>
      </c>
    </row>
    <row r="20189" spans="1:3">
      <c r="A20189" s="32" t="s">
        <v>31633</v>
      </c>
      <c r="B20189" s="32" t="s">
        <v>171</v>
      </c>
      <c r="C20189">
        <f t="shared" si="315"/>
        <v>45205</v>
      </c>
    </row>
    <row r="20190" spans="1:3">
      <c r="A20190" s="32" t="s">
        <v>32095</v>
      </c>
      <c r="B20190" s="32" t="s">
        <v>171</v>
      </c>
      <c r="C20190">
        <f t="shared" si="315"/>
        <v>45206</v>
      </c>
    </row>
    <row r="20191" spans="1:3">
      <c r="A20191" s="32" t="s">
        <v>31634</v>
      </c>
      <c r="B20191" s="32" t="s">
        <v>171</v>
      </c>
      <c r="C20191">
        <f t="shared" si="315"/>
        <v>45207</v>
      </c>
    </row>
    <row r="20192" spans="1:3">
      <c r="A20192" s="32" t="s">
        <v>31635</v>
      </c>
      <c r="B20192" s="32" t="s">
        <v>171</v>
      </c>
      <c r="C20192">
        <f t="shared" si="315"/>
        <v>45208</v>
      </c>
    </row>
    <row r="20193" spans="1:3">
      <c r="A20193" s="32" t="s">
        <v>32326</v>
      </c>
      <c r="B20193" s="32" t="s">
        <v>171</v>
      </c>
      <c r="C20193">
        <f t="shared" si="315"/>
        <v>45209</v>
      </c>
    </row>
    <row r="20194" spans="1:3">
      <c r="A20194" s="32" t="s">
        <v>32096</v>
      </c>
      <c r="B20194" s="32" t="s">
        <v>171</v>
      </c>
      <c r="C20194">
        <f t="shared" si="315"/>
        <v>45211</v>
      </c>
    </row>
    <row r="20195" spans="1:3">
      <c r="A20195" s="32" t="s">
        <v>32327</v>
      </c>
      <c r="B20195" s="32" t="s">
        <v>171</v>
      </c>
      <c r="C20195">
        <f t="shared" si="315"/>
        <v>45212</v>
      </c>
    </row>
    <row r="20196" spans="1:3">
      <c r="A20196" s="32" t="s">
        <v>32097</v>
      </c>
      <c r="B20196" s="32" t="s">
        <v>171</v>
      </c>
      <c r="C20196">
        <f t="shared" si="315"/>
        <v>45213</v>
      </c>
    </row>
    <row r="20197" spans="1:3">
      <c r="A20197" s="32" t="s">
        <v>32098</v>
      </c>
      <c r="B20197" s="32" t="s">
        <v>171</v>
      </c>
      <c r="C20197">
        <f t="shared" si="315"/>
        <v>45214</v>
      </c>
    </row>
    <row r="20198" spans="1:3">
      <c r="A20198" s="32" t="s">
        <v>31636</v>
      </c>
      <c r="B20198" s="32" t="s">
        <v>171</v>
      </c>
      <c r="C20198">
        <f t="shared" si="315"/>
        <v>45215</v>
      </c>
    </row>
    <row r="20199" spans="1:3">
      <c r="A20199" s="32" t="s">
        <v>31637</v>
      </c>
      <c r="B20199" s="32" t="s">
        <v>171</v>
      </c>
      <c r="C20199">
        <f t="shared" si="315"/>
        <v>45216</v>
      </c>
    </row>
    <row r="20200" spans="1:3">
      <c r="A20200" s="32" t="s">
        <v>31638</v>
      </c>
      <c r="B20200" s="32" t="s">
        <v>171</v>
      </c>
      <c r="C20200">
        <f t="shared" si="315"/>
        <v>45217</v>
      </c>
    </row>
    <row r="20201" spans="1:3">
      <c r="A20201" s="32" t="s">
        <v>31639</v>
      </c>
      <c r="B20201" s="32" t="s">
        <v>171</v>
      </c>
      <c r="C20201">
        <f t="shared" si="315"/>
        <v>45218</v>
      </c>
    </row>
    <row r="20202" spans="1:3">
      <c r="A20202" s="32" t="s">
        <v>32099</v>
      </c>
      <c r="B20202" s="32" t="s">
        <v>171</v>
      </c>
      <c r="C20202">
        <f t="shared" si="315"/>
        <v>45219</v>
      </c>
    </row>
    <row r="20203" spans="1:3">
      <c r="A20203" s="32" t="s">
        <v>32100</v>
      </c>
      <c r="B20203" s="32" t="s">
        <v>171</v>
      </c>
      <c r="C20203">
        <f t="shared" si="315"/>
        <v>45220</v>
      </c>
    </row>
    <row r="20204" spans="1:3">
      <c r="A20204" s="32" t="s">
        <v>31640</v>
      </c>
      <c r="B20204" s="32" t="s">
        <v>171</v>
      </c>
      <c r="C20204">
        <f t="shared" si="315"/>
        <v>45221</v>
      </c>
    </row>
    <row r="20205" spans="1:3">
      <c r="A20205" s="32" t="s">
        <v>31641</v>
      </c>
      <c r="B20205" s="32" t="s">
        <v>171</v>
      </c>
      <c r="C20205">
        <f t="shared" si="315"/>
        <v>45222</v>
      </c>
    </row>
    <row r="20206" spans="1:3">
      <c r="A20206" s="32" t="s">
        <v>31642</v>
      </c>
      <c r="B20206" s="32" t="s">
        <v>171</v>
      </c>
      <c r="C20206">
        <f t="shared" si="315"/>
        <v>45223</v>
      </c>
    </row>
    <row r="20207" spans="1:3">
      <c r="A20207" s="32" t="s">
        <v>31643</v>
      </c>
      <c r="B20207" s="32" t="s">
        <v>171</v>
      </c>
      <c r="C20207">
        <f t="shared" si="315"/>
        <v>45224</v>
      </c>
    </row>
    <row r="20208" spans="1:3">
      <c r="A20208" s="32" t="s">
        <v>32101</v>
      </c>
      <c r="B20208" s="32" t="s">
        <v>171</v>
      </c>
      <c r="C20208">
        <f t="shared" si="315"/>
        <v>45225</v>
      </c>
    </row>
    <row r="20209" spans="1:3">
      <c r="A20209" s="32" t="s">
        <v>32102</v>
      </c>
      <c r="B20209" s="32" t="s">
        <v>171</v>
      </c>
      <c r="C20209">
        <f t="shared" si="315"/>
        <v>45226</v>
      </c>
    </row>
    <row r="20210" spans="1:3">
      <c r="A20210" s="32" t="s">
        <v>32328</v>
      </c>
      <c r="B20210" s="32" t="s">
        <v>171</v>
      </c>
      <c r="C20210">
        <f t="shared" si="315"/>
        <v>45227</v>
      </c>
    </row>
    <row r="20211" spans="1:3">
      <c r="A20211" s="32" t="s">
        <v>32590</v>
      </c>
      <c r="B20211" s="32" t="s">
        <v>171</v>
      </c>
      <c r="C20211">
        <f t="shared" si="315"/>
        <v>45228</v>
      </c>
    </row>
    <row r="20212" spans="1:3">
      <c r="A20212" s="32" t="s">
        <v>31644</v>
      </c>
      <c r="B20212" s="32" t="s">
        <v>171</v>
      </c>
      <c r="C20212">
        <f t="shared" si="315"/>
        <v>45229</v>
      </c>
    </row>
    <row r="20213" spans="1:3">
      <c r="A20213" s="32" t="s">
        <v>32103</v>
      </c>
      <c r="B20213" s="32" t="s">
        <v>171</v>
      </c>
      <c r="C20213">
        <f t="shared" si="315"/>
        <v>45230</v>
      </c>
    </row>
    <row r="20214" spans="1:3">
      <c r="A20214" s="32" t="s">
        <v>31645</v>
      </c>
      <c r="B20214" s="32" t="s">
        <v>171</v>
      </c>
      <c r="C20214">
        <f t="shared" si="315"/>
        <v>45231</v>
      </c>
    </row>
    <row r="20215" spans="1:3">
      <c r="A20215" s="32" t="s">
        <v>31646</v>
      </c>
      <c r="B20215" s="32" t="s">
        <v>171</v>
      </c>
      <c r="C20215">
        <f t="shared" si="315"/>
        <v>45232</v>
      </c>
    </row>
    <row r="20216" spans="1:3">
      <c r="A20216" s="32" t="s">
        <v>32104</v>
      </c>
      <c r="B20216" s="32" t="s">
        <v>171</v>
      </c>
      <c r="C20216">
        <f t="shared" si="315"/>
        <v>45233</v>
      </c>
    </row>
    <row r="20217" spans="1:3">
      <c r="A20217" s="32" t="s">
        <v>31647</v>
      </c>
      <c r="B20217" s="32" t="s">
        <v>171</v>
      </c>
      <c r="C20217">
        <f t="shared" si="315"/>
        <v>45234</v>
      </c>
    </row>
    <row r="20218" spans="1:3">
      <c r="A20218" s="32" t="s">
        <v>32329</v>
      </c>
      <c r="B20218" s="32" t="s">
        <v>171</v>
      </c>
      <c r="C20218">
        <f t="shared" si="315"/>
        <v>45235</v>
      </c>
    </row>
    <row r="20219" spans="1:3">
      <c r="A20219" s="32" t="s">
        <v>32105</v>
      </c>
      <c r="B20219" s="32" t="s">
        <v>171</v>
      </c>
      <c r="C20219">
        <f t="shared" si="315"/>
        <v>45236</v>
      </c>
    </row>
    <row r="20220" spans="1:3">
      <c r="A20220" s="32" t="s">
        <v>31648</v>
      </c>
      <c r="B20220" s="32" t="s">
        <v>171</v>
      </c>
      <c r="C20220">
        <f t="shared" si="315"/>
        <v>45237</v>
      </c>
    </row>
    <row r="20221" spans="1:3">
      <c r="A20221" s="32" t="s">
        <v>32106</v>
      </c>
      <c r="B20221" s="32" t="s">
        <v>171</v>
      </c>
      <c r="C20221">
        <f t="shared" si="315"/>
        <v>45238</v>
      </c>
    </row>
    <row r="20222" spans="1:3">
      <c r="A20222" s="32" t="s">
        <v>31649</v>
      </c>
      <c r="B20222" s="32" t="s">
        <v>171</v>
      </c>
      <c r="C20222">
        <f t="shared" si="315"/>
        <v>45239</v>
      </c>
    </row>
    <row r="20223" spans="1:3">
      <c r="A20223" s="32" t="s">
        <v>32107</v>
      </c>
      <c r="B20223" s="32" t="s">
        <v>171</v>
      </c>
      <c r="C20223">
        <f t="shared" si="315"/>
        <v>45240</v>
      </c>
    </row>
    <row r="20224" spans="1:3">
      <c r="A20224" s="32" t="s">
        <v>31650</v>
      </c>
      <c r="B20224" s="32" t="s">
        <v>171</v>
      </c>
      <c r="C20224">
        <f t="shared" si="315"/>
        <v>45241</v>
      </c>
    </row>
    <row r="20225" spans="1:3">
      <c r="A20225" s="32" t="s">
        <v>31651</v>
      </c>
      <c r="B20225" s="32" t="s">
        <v>171</v>
      </c>
      <c r="C20225">
        <f t="shared" si="315"/>
        <v>45242</v>
      </c>
    </row>
    <row r="20226" spans="1:3">
      <c r="A20226" s="32" t="s">
        <v>32330</v>
      </c>
      <c r="B20226" s="32" t="s">
        <v>171</v>
      </c>
      <c r="C20226">
        <f t="shared" ref="C20226:C20289" si="316">1*A20226</f>
        <v>45243</v>
      </c>
    </row>
    <row r="20227" spans="1:3">
      <c r="A20227" s="32" t="s">
        <v>31652</v>
      </c>
      <c r="B20227" s="32" t="s">
        <v>171</v>
      </c>
      <c r="C20227">
        <f t="shared" si="316"/>
        <v>45244</v>
      </c>
    </row>
    <row r="20228" spans="1:3">
      <c r="A20228" s="32" t="s">
        <v>32108</v>
      </c>
      <c r="B20228" s="32" t="s">
        <v>171</v>
      </c>
      <c r="C20228">
        <f t="shared" si="316"/>
        <v>45245</v>
      </c>
    </row>
    <row r="20229" spans="1:3">
      <c r="A20229" s="32" t="s">
        <v>32331</v>
      </c>
      <c r="B20229" s="32" t="s">
        <v>171</v>
      </c>
      <c r="C20229">
        <f t="shared" si="316"/>
        <v>45246</v>
      </c>
    </row>
    <row r="20230" spans="1:3">
      <c r="A20230" s="32" t="s">
        <v>31653</v>
      </c>
      <c r="B20230" s="32" t="s">
        <v>171</v>
      </c>
      <c r="C20230">
        <f t="shared" si="316"/>
        <v>45247</v>
      </c>
    </row>
    <row r="20231" spans="1:3">
      <c r="A20231" s="32" t="s">
        <v>32109</v>
      </c>
      <c r="B20231" s="32" t="s">
        <v>171</v>
      </c>
      <c r="C20231">
        <f t="shared" si="316"/>
        <v>45248</v>
      </c>
    </row>
    <row r="20232" spans="1:3">
      <c r="A20232" s="32" t="s">
        <v>31654</v>
      </c>
      <c r="B20232" s="32" t="s">
        <v>171</v>
      </c>
      <c r="C20232">
        <f t="shared" si="316"/>
        <v>45249</v>
      </c>
    </row>
    <row r="20233" spans="1:3">
      <c r="A20233" s="32" t="s">
        <v>31655</v>
      </c>
      <c r="B20233" s="32" t="s">
        <v>171</v>
      </c>
      <c r="C20233">
        <f t="shared" si="316"/>
        <v>45250</v>
      </c>
    </row>
    <row r="20234" spans="1:3">
      <c r="A20234" s="32" t="s">
        <v>31656</v>
      </c>
      <c r="B20234" s="32" t="s">
        <v>171</v>
      </c>
      <c r="C20234">
        <f t="shared" si="316"/>
        <v>45251</v>
      </c>
    </row>
    <row r="20235" spans="1:3">
      <c r="A20235" s="32" t="s">
        <v>31657</v>
      </c>
      <c r="B20235" s="32" t="s">
        <v>171</v>
      </c>
      <c r="C20235">
        <f t="shared" si="316"/>
        <v>45252</v>
      </c>
    </row>
    <row r="20236" spans="1:3">
      <c r="A20236" s="32" t="s">
        <v>31658</v>
      </c>
      <c r="B20236" s="32" t="s">
        <v>171</v>
      </c>
      <c r="C20236">
        <f t="shared" si="316"/>
        <v>45253</v>
      </c>
    </row>
    <row r="20237" spans="1:3">
      <c r="A20237" s="32" t="s">
        <v>32332</v>
      </c>
      <c r="B20237" s="32" t="s">
        <v>171</v>
      </c>
      <c r="C20237">
        <f t="shared" si="316"/>
        <v>45254</v>
      </c>
    </row>
    <row r="20238" spans="1:3">
      <c r="A20238" s="32" t="s">
        <v>32333</v>
      </c>
      <c r="B20238" s="32" t="s">
        <v>171</v>
      </c>
      <c r="C20238">
        <f t="shared" si="316"/>
        <v>45255</v>
      </c>
    </row>
    <row r="20239" spans="1:3">
      <c r="A20239" s="32" t="s">
        <v>31659</v>
      </c>
      <c r="B20239" s="32" t="s">
        <v>171</v>
      </c>
      <c r="C20239">
        <f t="shared" si="316"/>
        <v>45258</v>
      </c>
    </row>
    <row r="20240" spans="1:3">
      <c r="A20240" s="32" t="s">
        <v>32334</v>
      </c>
      <c r="B20240" s="32" t="s">
        <v>171</v>
      </c>
      <c r="C20240">
        <f t="shared" si="316"/>
        <v>45262</v>
      </c>
    </row>
    <row r="20241" spans="1:3">
      <c r="A20241" s="32" t="s">
        <v>32110</v>
      </c>
      <c r="B20241" s="32" t="s">
        <v>171</v>
      </c>
      <c r="C20241">
        <f t="shared" si="316"/>
        <v>45263</v>
      </c>
    </row>
    <row r="20242" spans="1:3">
      <c r="A20242" s="32" t="s">
        <v>31660</v>
      </c>
      <c r="B20242" s="32" t="s">
        <v>171</v>
      </c>
      <c r="C20242">
        <f t="shared" si="316"/>
        <v>45264</v>
      </c>
    </row>
    <row r="20243" spans="1:3">
      <c r="A20243" s="32" t="s">
        <v>31661</v>
      </c>
      <c r="B20243" s="32" t="s">
        <v>171</v>
      </c>
      <c r="C20243">
        <f t="shared" si="316"/>
        <v>45267</v>
      </c>
    </row>
    <row r="20244" spans="1:3">
      <c r="A20244" s="32" t="s">
        <v>32111</v>
      </c>
      <c r="B20244" s="32" t="s">
        <v>171</v>
      </c>
      <c r="C20244">
        <f t="shared" si="316"/>
        <v>45268</v>
      </c>
    </row>
    <row r="20245" spans="1:3">
      <c r="A20245" s="32" t="s">
        <v>32112</v>
      </c>
      <c r="B20245" s="32" t="s">
        <v>171</v>
      </c>
      <c r="C20245">
        <f t="shared" si="316"/>
        <v>45269</v>
      </c>
    </row>
    <row r="20246" spans="1:3">
      <c r="A20246" s="32" t="s">
        <v>32335</v>
      </c>
      <c r="B20246" s="32" t="s">
        <v>171</v>
      </c>
      <c r="C20246">
        <f t="shared" si="316"/>
        <v>45270</v>
      </c>
    </row>
    <row r="20247" spans="1:3">
      <c r="A20247" s="32" t="s">
        <v>32113</v>
      </c>
      <c r="B20247" s="32" t="s">
        <v>171</v>
      </c>
      <c r="C20247">
        <f t="shared" si="316"/>
        <v>45271</v>
      </c>
    </row>
    <row r="20248" spans="1:3">
      <c r="A20248" s="32" t="s">
        <v>32336</v>
      </c>
      <c r="B20248" s="32" t="s">
        <v>171</v>
      </c>
      <c r="C20248">
        <f t="shared" si="316"/>
        <v>45273</v>
      </c>
    </row>
    <row r="20249" spans="1:3">
      <c r="A20249" s="32" t="s">
        <v>31662</v>
      </c>
      <c r="B20249" s="32" t="s">
        <v>171</v>
      </c>
      <c r="C20249">
        <f t="shared" si="316"/>
        <v>45274</v>
      </c>
    </row>
    <row r="20250" spans="1:3">
      <c r="A20250" s="32" t="s">
        <v>31663</v>
      </c>
      <c r="B20250" s="32" t="s">
        <v>171</v>
      </c>
      <c r="C20250">
        <f t="shared" si="316"/>
        <v>45275</v>
      </c>
    </row>
    <row r="20251" spans="1:3">
      <c r="A20251" s="32" t="s">
        <v>31664</v>
      </c>
      <c r="B20251" s="32" t="s">
        <v>171</v>
      </c>
      <c r="C20251">
        <f t="shared" si="316"/>
        <v>45277</v>
      </c>
    </row>
    <row r="20252" spans="1:3">
      <c r="A20252" s="32" t="s">
        <v>32337</v>
      </c>
      <c r="B20252" s="32" t="s">
        <v>171</v>
      </c>
      <c r="C20252">
        <f t="shared" si="316"/>
        <v>45280</v>
      </c>
    </row>
    <row r="20253" spans="1:3">
      <c r="A20253" s="32" t="s">
        <v>32114</v>
      </c>
      <c r="B20253" s="32" t="s">
        <v>171</v>
      </c>
      <c r="C20253">
        <f t="shared" si="316"/>
        <v>45296</v>
      </c>
    </row>
    <row r="20254" spans="1:3">
      <c r="A20254" s="32" t="s">
        <v>32115</v>
      </c>
      <c r="B20254" s="32" t="s">
        <v>171</v>
      </c>
      <c r="C20254">
        <f t="shared" si="316"/>
        <v>45298</v>
      </c>
    </row>
    <row r="20255" spans="1:3">
      <c r="A20255" s="32" t="s">
        <v>31665</v>
      </c>
      <c r="B20255" s="32" t="s">
        <v>171</v>
      </c>
      <c r="C20255">
        <f t="shared" si="316"/>
        <v>45299</v>
      </c>
    </row>
    <row r="20256" spans="1:3">
      <c r="A20256" s="32" t="s">
        <v>32116</v>
      </c>
      <c r="B20256" s="32" t="s">
        <v>171</v>
      </c>
      <c r="C20256">
        <f t="shared" si="316"/>
        <v>45301</v>
      </c>
    </row>
    <row r="20257" spans="1:3">
      <c r="A20257" s="32" t="s">
        <v>32338</v>
      </c>
      <c r="B20257" s="32" t="s">
        <v>171</v>
      </c>
      <c r="C20257">
        <f t="shared" si="316"/>
        <v>45302</v>
      </c>
    </row>
    <row r="20258" spans="1:3">
      <c r="A20258" s="32" t="s">
        <v>32480</v>
      </c>
      <c r="B20258" s="32" t="s">
        <v>171</v>
      </c>
      <c r="C20258">
        <f t="shared" si="316"/>
        <v>45303</v>
      </c>
    </row>
    <row r="20259" spans="1:3">
      <c r="A20259" s="32" t="s">
        <v>32400</v>
      </c>
      <c r="B20259" s="32" t="s">
        <v>171</v>
      </c>
      <c r="C20259">
        <f t="shared" si="316"/>
        <v>45304</v>
      </c>
    </row>
    <row r="20260" spans="1:3">
      <c r="A20260" s="32" t="s">
        <v>31666</v>
      </c>
      <c r="B20260" s="32" t="s">
        <v>171</v>
      </c>
      <c r="C20260">
        <f t="shared" si="316"/>
        <v>45305</v>
      </c>
    </row>
    <row r="20261" spans="1:3">
      <c r="A20261" s="32" t="s">
        <v>31667</v>
      </c>
      <c r="B20261" s="32" t="s">
        <v>171</v>
      </c>
      <c r="C20261">
        <f t="shared" si="316"/>
        <v>45306</v>
      </c>
    </row>
    <row r="20262" spans="1:3">
      <c r="A20262" s="32" t="s">
        <v>32339</v>
      </c>
      <c r="B20262" s="32" t="s">
        <v>171</v>
      </c>
      <c r="C20262">
        <f t="shared" si="316"/>
        <v>45307</v>
      </c>
    </row>
    <row r="20263" spans="1:3">
      <c r="A20263" s="32" t="s">
        <v>31668</v>
      </c>
      <c r="B20263" s="32" t="s">
        <v>171</v>
      </c>
      <c r="C20263">
        <f t="shared" si="316"/>
        <v>45308</v>
      </c>
    </row>
    <row r="20264" spans="1:3">
      <c r="A20264" s="32" t="s">
        <v>32117</v>
      </c>
      <c r="B20264" s="32" t="s">
        <v>171</v>
      </c>
      <c r="C20264">
        <f t="shared" si="316"/>
        <v>45309</v>
      </c>
    </row>
    <row r="20265" spans="1:3">
      <c r="A20265" s="32" t="s">
        <v>32481</v>
      </c>
      <c r="B20265" s="32" t="s">
        <v>171</v>
      </c>
      <c r="C20265">
        <f t="shared" si="316"/>
        <v>45310</v>
      </c>
    </row>
    <row r="20266" spans="1:3">
      <c r="A20266" s="32" t="s">
        <v>32118</v>
      </c>
      <c r="B20266" s="32" t="s">
        <v>171</v>
      </c>
      <c r="C20266">
        <f t="shared" si="316"/>
        <v>45311</v>
      </c>
    </row>
    <row r="20267" spans="1:3">
      <c r="A20267" s="32" t="s">
        <v>31669</v>
      </c>
      <c r="B20267" s="32" t="s">
        <v>171</v>
      </c>
      <c r="C20267">
        <f t="shared" si="316"/>
        <v>45312</v>
      </c>
    </row>
    <row r="20268" spans="1:3">
      <c r="A20268" s="32" t="s">
        <v>32340</v>
      </c>
      <c r="B20268" s="32" t="s">
        <v>171</v>
      </c>
      <c r="C20268">
        <f t="shared" si="316"/>
        <v>45314</v>
      </c>
    </row>
    <row r="20269" spans="1:3">
      <c r="A20269" s="32" t="s">
        <v>31670</v>
      </c>
      <c r="B20269" s="32" t="s">
        <v>171</v>
      </c>
      <c r="C20269">
        <f t="shared" si="316"/>
        <v>45315</v>
      </c>
    </row>
    <row r="20270" spans="1:3">
      <c r="A20270" s="32" t="s">
        <v>32119</v>
      </c>
      <c r="B20270" s="32" t="s">
        <v>171</v>
      </c>
      <c r="C20270">
        <f t="shared" si="316"/>
        <v>45316</v>
      </c>
    </row>
    <row r="20271" spans="1:3">
      <c r="A20271" s="32" t="s">
        <v>31671</v>
      </c>
      <c r="B20271" s="32" t="s">
        <v>171</v>
      </c>
      <c r="C20271">
        <f t="shared" si="316"/>
        <v>45317</v>
      </c>
    </row>
    <row r="20272" spans="1:3">
      <c r="A20272" s="32" t="s">
        <v>31672</v>
      </c>
      <c r="B20272" s="32" t="s">
        <v>171</v>
      </c>
      <c r="C20272">
        <f t="shared" si="316"/>
        <v>45318</v>
      </c>
    </row>
    <row r="20273" spans="1:3">
      <c r="A20273" s="32" t="s">
        <v>32120</v>
      </c>
      <c r="B20273" s="32" t="s">
        <v>171</v>
      </c>
      <c r="C20273">
        <f t="shared" si="316"/>
        <v>45319</v>
      </c>
    </row>
    <row r="20274" spans="1:3">
      <c r="A20274" s="32" t="s">
        <v>31673</v>
      </c>
      <c r="B20274" s="32" t="s">
        <v>171</v>
      </c>
      <c r="C20274">
        <f t="shared" si="316"/>
        <v>45320</v>
      </c>
    </row>
    <row r="20275" spans="1:3">
      <c r="A20275" s="32" t="s">
        <v>32341</v>
      </c>
      <c r="B20275" s="32" t="s">
        <v>171</v>
      </c>
      <c r="C20275">
        <f t="shared" si="316"/>
        <v>45321</v>
      </c>
    </row>
    <row r="20276" spans="1:3">
      <c r="A20276" s="32" t="s">
        <v>32121</v>
      </c>
      <c r="B20276" s="32" t="s">
        <v>171</v>
      </c>
      <c r="C20276">
        <f t="shared" si="316"/>
        <v>45322</v>
      </c>
    </row>
    <row r="20277" spans="1:3">
      <c r="A20277" s="32" t="s">
        <v>31674</v>
      </c>
      <c r="B20277" s="32" t="s">
        <v>171</v>
      </c>
      <c r="C20277">
        <f t="shared" si="316"/>
        <v>45323</v>
      </c>
    </row>
    <row r="20278" spans="1:3">
      <c r="A20278" s="32" t="s">
        <v>32342</v>
      </c>
      <c r="B20278" s="32" t="s">
        <v>171</v>
      </c>
      <c r="C20278">
        <f t="shared" si="316"/>
        <v>45324</v>
      </c>
    </row>
    <row r="20279" spans="1:3">
      <c r="A20279" s="32" t="s">
        <v>31675</v>
      </c>
      <c r="B20279" s="32" t="s">
        <v>171</v>
      </c>
      <c r="C20279">
        <f t="shared" si="316"/>
        <v>45325</v>
      </c>
    </row>
    <row r="20280" spans="1:3">
      <c r="A20280" s="32" t="s">
        <v>31676</v>
      </c>
      <c r="B20280" s="32" t="s">
        <v>171</v>
      </c>
      <c r="C20280">
        <f t="shared" si="316"/>
        <v>45326</v>
      </c>
    </row>
    <row r="20281" spans="1:3">
      <c r="A20281" s="32" t="s">
        <v>32122</v>
      </c>
      <c r="B20281" s="32" t="s">
        <v>171</v>
      </c>
      <c r="C20281">
        <f t="shared" si="316"/>
        <v>45327</v>
      </c>
    </row>
    <row r="20282" spans="1:3">
      <c r="A20282" s="32" t="s">
        <v>32573</v>
      </c>
      <c r="B20282" s="32" t="s">
        <v>171</v>
      </c>
      <c r="C20282">
        <f t="shared" si="316"/>
        <v>45328</v>
      </c>
    </row>
    <row r="20283" spans="1:3">
      <c r="A20283" s="32" t="s">
        <v>31677</v>
      </c>
      <c r="B20283" s="32" t="s">
        <v>171</v>
      </c>
      <c r="C20283">
        <f t="shared" si="316"/>
        <v>45330</v>
      </c>
    </row>
    <row r="20284" spans="1:3">
      <c r="A20284" s="32" t="s">
        <v>32343</v>
      </c>
      <c r="B20284" s="32" t="s">
        <v>171</v>
      </c>
      <c r="C20284">
        <f t="shared" si="316"/>
        <v>45331</v>
      </c>
    </row>
    <row r="20285" spans="1:3">
      <c r="A20285" s="32" t="s">
        <v>32548</v>
      </c>
      <c r="B20285" s="32" t="s">
        <v>171</v>
      </c>
      <c r="C20285">
        <f t="shared" si="316"/>
        <v>45332</v>
      </c>
    </row>
    <row r="20286" spans="1:3">
      <c r="A20286" s="32" t="s">
        <v>32344</v>
      </c>
      <c r="B20286" s="32" t="s">
        <v>171</v>
      </c>
      <c r="C20286">
        <f t="shared" si="316"/>
        <v>45333</v>
      </c>
    </row>
    <row r="20287" spans="1:3">
      <c r="A20287" s="32" t="s">
        <v>32345</v>
      </c>
      <c r="B20287" s="32" t="s">
        <v>171</v>
      </c>
      <c r="C20287">
        <f t="shared" si="316"/>
        <v>45334</v>
      </c>
    </row>
    <row r="20288" spans="1:3">
      <c r="A20288" s="32" t="s">
        <v>31678</v>
      </c>
      <c r="B20288" s="32" t="s">
        <v>171</v>
      </c>
      <c r="C20288">
        <f t="shared" si="316"/>
        <v>45335</v>
      </c>
    </row>
    <row r="20289" spans="1:3">
      <c r="A20289" s="32" t="s">
        <v>31679</v>
      </c>
      <c r="B20289" s="32" t="s">
        <v>171</v>
      </c>
      <c r="C20289">
        <f t="shared" si="316"/>
        <v>45336</v>
      </c>
    </row>
    <row r="20290" spans="1:3">
      <c r="A20290" s="32" t="s">
        <v>31680</v>
      </c>
      <c r="B20290" s="32" t="s">
        <v>171</v>
      </c>
      <c r="C20290">
        <f t="shared" ref="C20290:C20353" si="317">1*A20290</f>
        <v>45337</v>
      </c>
    </row>
    <row r="20291" spans="1:3">
      <c r="A20291" s="32" t="s">
        <v>31681</v>
      </c>
      <c r="B20291" s="32" t="s">
        <v>171</v>
      </c>
      <c r="C20291">
        <f t="shared" si="317"/>
        <v>45338</v>
      </c>
    </row>
    <row r="20292" spans="1:3">
      <c r="A20292" s="32" t="s">
        <v>32123</v>
      </c>
      <c r="B20292" s="32" t="s">
        <v>171</v>
      </c>
      <c r="C20292">
        <f t="shared" si="317"/>
        <v>45339</v>
      </c>
    </row>
    <row r="20293" spans="1:3">
      <c r="A20293" s="32" t="s">
        <v>32346</v>
      </c>
      <c r="B20293" s="32" t="s">
        <v>171</v>
      </c>
      <c r="C20293">
        <f t="shared" si="317"/>
        <v>45340</v>
      </c>
    </row>
    <row r="20294" spans="1:3">
      <c r="A20294" s="32" t="s">
        <v>31682</v>
      </c>
      <c r="B20294" s="32" t="s">
        <v>171</v>
      </c>
      <c r="C20294">
        <f t="shared" si="317"/>
        <v>45341</v>
      </c>
    </row>
    <row r="20295" spans="1:3">
      <c r="A20295" s="32" t="s">
        <v>32124</v>
      </c>
      <c r="B20295" s="32" t="s">
        <v>171</v>
      </c>
      <c r="C20295">
        <f t="shared" si="317"/>
        <v>45342</v>
      </c>
    </row>
    <row r="20296" spans="1:3">
      <c r="A20296" s="32" t="s">
        <v>32125</v>
      </c>
      <c r="B20296" s="32" t="s">
        <v>171</v>
      </c>
      <c r="C20296">
        <f t="shared" si="317"/>
        <v>45343</v>
      </c>
    </row>
    <row r="20297" spans="1:3">
      <c r="A20297" s="32" t="s">
        <v>31683</v>
      </c>
      <c r="B20297" s="32" t="s">
        <v>171</v>
      </c>
      <c r="C20297">
        <f t="shared" si="317"/>
        <v>45344</v>
      </c>
    </row>
    <row r="20298" spans="1:3">
      <c r="A20298" s="32" t="s">
        <v>32126</v>
      </c>
      <c r="B20298" s="32" t="s">
        <v>171</v>
      </c>
      <c r="C20298">
        <f t="shared" si="317"/>
        <v>45345</v>
      </c>
    </row>
    <row r="20299" spans="1:3">
      <c r="A20299" s="32" t="s">
        <v>32549</v>
      </c>
      <c r="B20299" s="32" t="s">
        <v>171</v>
      </c>
      <c r="C20299">
        <f t="shared" si="317"/>
        <v>45346</v>
      </c>
    </row>
    <row r="20300" spans="1:3">
      <c r="A20300" s="32" t="s">
        <v>31684</v>
      </c>
      <c r="B20300" s="32" t="s">
        <v>171</v>
      </c>
      <c r="C20300">
        <f t="shared" si="317"/>
        <v>45347</v>
      </c>
    </row>
    <row r="20301" spans="1:3">
      <c r="A20301" s="32" t="s">
        <v>32511</v>
      </c>
      <c r="B20301" s="32" t="s">
        <v>171</v>
      </c>
      <c r="C20301">
        <f t="shared" si="317"/>
        <v>45348</v>
      </c>
    </row>
    <row r="20302" spans="1:3">
      <c r="A20302" s="32" t="s">
        <v>31685</v>
      </c>
      <c r="B20302" s="32" t="s">
        <v>171</v>
      </c>
      <c r="C20302">
        <f t="shared" si="317"/>
        <v>45349</v>
      </c>
    </row>
    <row r="20303" spans="1:3">
      <c r="A20303" s="32" t="s">
        <v>32473</v>
      </c>
      <c r="B20303" s="32" t="s">
        <v>171</v>
      </c>
      <c r="C20303">
        <f t="shared" si="317"/>
        <v>45350</v>
      </c>
    </row>
    <row r="20304" spans="1:3">
      <c r="A20304" s="32" t="s">
        <v>32457</v>
      </c>
      <c r="B20304" s="32" t="s">
        <v>171</v>
      </c>
      <c r="C20304">
        <f t="shared" si="317"/>
        <v>45351</v>
      </c>
    </row>
    <row r="20305" spans="1:3">
      <c r="A20305" s="32" t="s">
        <v>32512</v>
      </c>
      <c r="B20305" s="32" t="s">
        <v>171</v>
      </c>
      <c r="C20305">
        <f t="shared" si="317"/>
        <v>45352</v>
      </c>
    </row>
    <row r="20306" spans="1:3">
      <c r="A20306" s="32" t="s">
        <v>31686</v>
      </c>
      <c r="B20306" s="32" t="s">
        <v>171</v>
      </c>
      <c r="C20306">
        <f t="shared" si="317"/>
        <v>45353</v>
      </c>
    </row>
    <row r="20307" spans="1:3">
      <c r="A20307" s="32" t="s">
        <v>31687</v>
      </c>
      <c r="B20307" s="32" t="s">
        <v>171</v>
      </c>
      <c r="C20307">
        <f t="shared" si="317"/>
        <v>45354</v>
      </c>
    </row>
    <row r="20308" spans="1:3">
      <c r="A20308" s="32" t="s">
        <v>31688</v>
      </c>
      <c r="B20308" s="32" t="s">
        <v>171</v>
      </c>
      <c r="C20308">
        <f t="shared" si="317"/>
        <v>45356</v>
      </c>
    </row>
    <row r="20309" spans="1:3">
      <c r="A20309" s="32" t="s">
        <v>32513</v>
      </c>
      <c r="B20309" s="32" t="s">
        <v>171</v>
      </c>
      <c r="C20309">
        <f t="shared" si="317"/>
        <v>45358</v>
      </c>
    </row>
    <row r="20310" spans="1:3">
      <c r="A20310" s="32" t="s">
        <v>31689</v>
      </c>
      <c r="B20310" s="32" t="s">
        <v>171</v>
      </c>
      <c r="C20310">
        <f t="shared" si="317"/>
        <v>45359</v>
      </c>
    </row>
    <row r="20311" spans="1:3">
      <c r="A20311" s="32" t="s">
        <v>32347</v>
      </c>
      <c r="B20311" s="32" t="s">
        <v>171</v>
      </c>
      <c r="C20311">
        <f t="shared" si="317"/>
        <v>45360</v>
      </c>
    </row>
    <row r="20312" spans="1:3">
      <c r="A20312" s="32" t="s">
        <v>32127</v>
      </c>
      <c r="B20312" s="32" t="s">
        <v>171</v>
      </c>
      <c r="C20312">
        <f t="shared" si="317"/>
        <v>45361</v>
      </c>
    </row>
    <row r="20313" spans="1:3">
      <c r="A20313" s="32" t="s">
        <v>32514</v>
      </c>
      <c r="B20313" s="32" t="s">
        <v>171</v>
      </c>
      <c r="C20313">
        <f t="shared" si="317"/>
        <v>45362</v>
      </c>
    </row>
    <row r="20314" spans="1:3">
      <c r="A20314" s="32" t="s">
        <v>32128</v>
      </c>
      <c r="B20314" s="32" t="s">
        <v>171</v>
      </c>
      <c r="C20314">
        <f t="shared" si="317"/>
        <v>45363</v>
      </c>
    </row>
    <row r="20315" spans="1:3">
      <c r="A20315" s="32" t="s">
        <v>31690</v>
      </c>
      <c r="B20315" s="32" t="s">
        <v>171</v>
      </c>
      <c r="C20315">
        <f t="shared" si="317"/>
        <v>45365</v>
      </c>
    </row>
    <row r="20316" spans="1:3">
      <c r="A20316" s="32" t="s">
        <v>31691</v>
      </c>
      <c r="B20316" s="32" t="s">
        <v>171</v>
      </c>
      <c r="C20316">
        <f t="shared" si="317"/>
        <v>45367</v>
      </c>
    </row>
    <row r="20317" spans="1:3">
      <c r="A20317" s="32" t="s">
        <v>32348</v>
      </c>
      <c r="B20317" s="32" t="s">
        <v>171</v>
      </c>
      <c r="C20317">
        <f t="shared" si="317"/>
        <v>45368</v>
      </c>
    </row>
    <row r="20318" spans="1:3">
      <c r="A20318" s="32" t="s">
        <v>32129</v>
      </c>
      <c r="B20318" s="32" t="s">
        <v>171</v>
      </c>
      <c r="C20318">
        <f t="shared" si="317"/>
        <v>45369</v>
      </c>
    </row>
    <row r="20319" spans="1:3">
      <c r="A20319" s="32" t="s">
        <v>32349</v>
      </c>
      <c r="B20319" s="32" t="s">
        <v>171</v>
      </c>
      <c r="C20319">
        <f t="shared" si="317"/>
        <v>45370</v>
      </c>
    </row>
    <row r="20320" spans="1:3">
      <c r="A20320" s="32" t="s">
        <v>32130</v>
      </c>
      <c r="B20320" s="32" t="s">
        <v>171</v>
      </c>
      <c r="C20320">
        <f t="shared" si="317"/>
        <v>45371</v>
      </c>
    </row>
    <row r="20321" spans="1:3">
      <c r="A20321" s="32" t="s">
        <v>31692</v>
      </c>
      <c r="B20321" s="32" t="s">
        <v>171</v>
      </c>
      <c r="C20321">
        <f t="shared" si="317"/>
        <v>45372</v>
      </c>
    </row>
    <row r="20322" spans="1:3">
      <c r="A20322" s="32" t="s">
        <v>31693</v>
      </c>
      <c r="B20322" s="32" t="s">
        <v>171</v>
      </c>
      <c r="C20322">
        <f t="shared" si="317"/>
        <v>45373</v>
      </c>
    </row>
    <row r="20323" spans="1:3">
      <c r="A20323" s="32" t="s">
        <v>31694</v>
      </c>
      <c r="B20323" s="32" t="s">
        <v>171</v>
      </c>
      <c r="C20323">
        <f t="shared" si="317"/>
        <v>45374</v>
      </c>
    </row>
    <row r="20324" spans="1:3">
      <c r="A20324" s="32" t="s">
        <v>31695</v>
      </c>
      <c r="B20324" s="32" t="s">
        <v>171</v>
      </c>
      <c r="C20324">
        <f t="shared" si="317"/>
        <v>45377</v>
      </c>
    </row>
    <row r="20325" spans="1:3">
      <c r="A20325" s="32" t="s">
        <v>32350</v>
      </c>
      <c r="B20325" s="32" t="s">
        <v>171</v>
      </c>
      <c r="C20325">
        <f t="shared" si="317"/>
        <v>45378</v>
      </c>
    </row>
    <row r="20326" spans="1:3">
      <c r="A20326" s="32" t="s">
        <v>32401</v>
      </c>
      <c r="B20326" s="32" t="s">
        <v>171</v>
      </c>
      <c r="C20326">
        <f t="shared" si="317"/>
        <v>45380</v>
      </c>
    </row>
    <row r="20327" spans="1:3">
      <c r="A20327" s="32" t="s">
        <v>31696</v>
      </c>
      <c r="B20327" s="32" t="s">
        <v>171</v>
      </c>
      <c r="C20327">
        <f t="shared" si="317"/>
        <v>45381</v>
      </c>
    </row>
    <row r="20328" spans="1:3">
      <c r="A20328" s="32" t="s">
        <v>31697</v>
      </c>
      <c r="B20328" s="32" t="s">
        <v>171</v>
      </c>
      <c r="C20328">
        <f t="shared" si="317"/>
        <v>45382</v>
      </c>
    </row>
    <row r="20329" spans="1:3">
      <c r="A20329" s="32" t="s">
        <v>31698</v>
      </c>
      <c r="B20329" s="32" t="s">
        <v>171</v>
      </c>
      <c r="C20329">
        <f t="shared" si="317"/>
        <v>45383</v>
      </c>
    </row>
    <row r="20330" spans="1:3">
      <c r="A20330" s="32" t="s">
        <v>31699</v>
      </c>
      <c r="B20330" s="32" t="s">
        <v>171</v>
      </c>
      <c r="C20330">
        <f t="shared" si="317"/>
        <v>45384</v>
      </c>
    </row>
    <row r="20331" spans="1:3">
      <c r="A20331" s="32" t="s">
        <v>32351</v>
      </c>
      <c r="B20331" s="32" t="s">
        <v>171</v>
      </c>
      <c r="C20331">
        <f t="shared" si="317"/>
        <v>45385</v>
      </c>
    </row>
    <row r="20332" spans="1:3">
      <c r="A20332" s="32" t="s">
        <v>32131</v>
      </c>
      <c r="B20332" s="32" t="s">
        <v>171</v>
      </c>
      <c r="C20332">
        <f t="shared" si="317"/>
        <v>45387</v>
      </c>
    </row>
    <row r="20333" spans="1:3">
      <c r="A20333" s="32" t="s">
        <v>32515</v>
      </c>
      <c r="B20333" s="32" t="s">
        <v>171</v>
      </c>
      <c r="C20333">
        <f t="shared" si="317"/>
        <v>45388</v>
      </c>
    </row>
    <row r="20334" spans="1:3">
      <c r="A20334" s="32" t="s">
        <v>31700</v>
      </c>
      <c r="B20334" s="32" t="s">
        <v>171</v>
      </c>
      <c r="C20334">
        <f t="shared" si="317"/>
        <v>45389</v>
      </c>
    </row>
    <row r="20335" spans="1:3">
      <c r="A20335" s="32" t="s">
        <v>32516</v>
      </c>
      <c r="B20335" s="32" t="s">
        <v>171</v>
      </c>
      <c r="C20335">
        <f t="shared" si="317"/>
        <v>45390</v>
      </c>
    </row>
    <row r="20336" spans="1:3">
      <c r="A20336" s="32" t="s">
        <v>32626</v>
      </c>
      <c r="B20336" s="32" t="s">
        <v>171</v>
      </c>
      <c r="C20336">
        <f t="shared" si="317"/>
        <v>45400</v>
      </c>
    </row>
    <row r="20337" spans="1:3">
      <c r="A20337" s="32" t="s">
        <v>32132</v>
      </c>
      <c r="B20337" s="32" t="s">
        <v>171</v>
      </c>
      <c r="C20337">
        <f t="shared" si="317"/>
        <v>45401</v>
      </c>
    </row>
    <row r="20338" spans="1:3">
      <c r="A20338" s="32" t="s">
        <v>31701</v>
      </c>
      <c r="B20338" s="32" t="s">
        <v>171</v>
      </c>
      <c r="C20338">
        <f t="shared" si="317"/>
        <v>45402</v>
      </c>
    </row>
    <row r="20339" spans="1:3">
      <c r="A20339" s="32" t="s">
        <v>32133</v>
      </c>
      <c r="B20339" s="32" t="s">
        <v>171</v>
      </c>
      <c r="C20339">
        <f t="shared" si="317"/>
        <v>45403</v>
      </c>
    </row>
    <row r="20340" spans="1:3">
      <c r="A20340" s="32" t="s">
        <v>31702</v>
      </c>
      <c r="B20340" s="32" t="s">
        <v>171</v>
      </c>
      <c r="C20340">
        <f t="shared" si="317"/>
        <v>45404</v>
      </c>
    </row>
    <row r="20341" spans="1:3">
      <c r="A20341" s="32" t="s">
        <v>32352</v>
      </c>
      <c r="B20341" s="32" t="s">
        <v>171</v>
      </c>
      <c r="C20341">
        <f t="shared" si="317"/>
        <v>45405</v>
      </c>
    </row>
    <row r="20342" spans="1:3">
      <c r="A20342" s="32" t="s">
        <v>32134</v>
      </c>
      <c r="B20342" s="32" t="s">
        <v>171</v>
      </c>
      <c r="C20342">
        <f t="shared" si="317"/>
        <v>45406</v>
      </c>
    </row>
    <row r="20343" spans="1:3">
      <c r="A20343" s="32" t="s">
        <v>32591</v>
      </c>
      <c r="B20343" s="32" t="s">
        <v>171</v>
      </c>
      <c r="C20343">
        <f t="shared" si="317"/>
        <v>45407</v>
      </c>
    </row>
    <row r="20344" spans="1:3">
      <c r="A20344" s="32" t="s">
        <v>32615</v>
      </c>
      <c r="B20344" s="32" t="s">
        <v>171</v>
      </c>
      <c r="C20344">
        <f t="shared" si="317"/>
        <v>45408</v>
      </c>
    </row>
    <row r="20345" spans="1:3">
      <c r="A20345" s="32" t="s">
        <v>31703</v>
      </c>
      <c r="B20345" s="32" t="s">
        <v>171</v>
      </c>
      <c r="C20345">
        <f t="shared" si="317"/>
        <v>45409</v>
      </c>
    </row>
    <row r="20346" spans="1:3">
      <c r="A20346" s="32" t="s">
        <v>32135</v>
      </c>
      <c r="B20346" s="32" t="s">
        <v>171</v>
      </c>
      <c r="C20346">
        <f t="shared" si="317"/>
        <v>45410</v>
      </c>
    </row>
    <row r="20347" spans="1:3">
      <c r="A20347" s="32" t="s">
        <v>31704</v>
      </c>
      <c r="B20347" s="32" t="s">
        <v>171</v>
      </c>
      <c r="C20347">
        <f t="shared" si="317"/>
        <v>45412</v>
      </c>
    </row>
    <row r="20348" spans="1:3">
      <c r="A20348" s="32" t="s">
        <v>32353</v>
      </c>
      <c r="B20348" s="32" t="s">
        <v>171</v>
      </c>
      <c r="C20348">
        <f t="shared" si="317"/>
        <v>45413</v>
      </c>
    </row>
    <row r="20349" spans="1:3">
      <c r="A20349" s="32" t="s">
        <v>31705</v>
      </c>
      <c r="B20349" s="32" t="s">
        <v>171</v>
      </c>
      <c r="C20349">
        <f t="shared" si="317"/>
        <v>45414</v>
      </c>
    </row>
    <row r="20350" spans="1:3">
      <c r="A20350" s="32" t="s">
        <v>32136</v>
      </c>
      <c r="B20350" s="32" t="s">
        <v>171</v>
      </c>
      <c r="C20350">
        <f t="shared" si="317"/>
        <v>45415</v>
      </c>
    </row>
    <row r="20351" spans="1:3">
      <c r="A20351" s="32" t="s">
        <v>32354</v>
      </c>
      <c r="B20351" s="32" t="s">
        <v>171</v>
      </c>
      <c r="C20351">
        <f t="shared" si="317"/>
        <v>45416</v>
      </c>
    </row>
    <row r="20352" spans="1:3">
      <c r="A20352" s="32" t="s">
        <v>31706</v>
      </c>
      <c r="B20352" s="32" t="s">
        <v>171</v>
      </c>
      <c r="C20352">
        <f t="shared" si="317"/>
        <v>45417</v>
      </c>
    </row>
    <row r="20353" spans="1:3">
      <c r="A20353" s="32" t="s">
        <v>32592</v>
      </c>
      <c r="B20353" s="32" t="s">
        <v>171</v>
      </c>
      <c r="C20353">
        <f t="shared" si="317"/>
        <v>45418</v>
      </c>
    </row>
    <row r="20354" spans="1:3">
      <c r="A20354" s="32" t="s">
        <v>31707</v>
      </c>
      <c r="B20354" s="32" t="s">
        <v>171</v>
      </c>
      <c r="C20354">
        <f t="shared" ref="C20354:C20417" si="318">1*A20354</f>
        <v>45419</v>
      </c>
    </row>
    <row r="20355" spans="1:3">
      <c r="A20355" s="32" t="s">
        <v>32355</v>
      </c>
      <c r="B20355" s="32" t="s">
        <v>171</v>
      </c>
      <c r="C20355">
        <f t="shared" si="318"/>
        <v>45420</v>
      </c>
    </row>
    <row r="20356" spans="1:3">
      <c r="A20356" s="32" t="s">
        <v>32137</v>
      </c>
      <c r="B20356" s="32" t="s">
        <v>171</v>
      </c>
      <c r="C20356">
        <f t="shared" si="318"/>
        <v>45422</v>
      </c>
    </row>
    <row r="20357" spans="1:3">
      <c r="A20357" s="32" t="s">
        <v>32138</v>
      </c>
      <c r="B20357" s="32" t="s">
        <v>171</v>
      </c>
      <c r="C20357">
        <f t="shared" si="318"/>
        <v>45423</v>
      </c>
    </row>
    <row r="20358" spans="1:3">
      <c r="A20358" s="32" t="s">
        <v>31708</v>
      </c>
      <c r="B20358" s="32" t="s">
        <v>171</v>
      </c>
      <c r="C20358">
        <f t="shared" si="318"/>
        <v>45424</v>
      </c>
    </row>
    <row r="20359" spans="1:3">
      <c r="A20359" s="32" t="s">
        <v>31709</v>
      </c>
      <c r="B20359" s="32" t="s">
        <v>171</v>
      </c>
      <c r="C20359">
        <f t="shared" si="318"/>
        <v>45426</v>
      </c>
    </row>
    <row r="20360" spans="1:3">
      <c r="A20360" s="32" t="s">
        <v>32574</v>
      </c>
      <c r="B20360" s="32" t="s">
        <v>171</v>
      </c>
      <c r="C20360">
        <f t="shared" si="318"/>
        <v>45427</v>
      </c>
    </row>
    <row r="20361" spans="1:3">
      <c r="A20361" s="32" t="s">
        <v>32356</v>
      </c>
      <c r="B20361" s="32" t="s">
        <v>171</v>
      </c>
      <c r="C20361">
        <f t="shared" si="318"/>
        <v>45428</v>
      </c>
    </row>
    <row r="20362" spans="1:3">
      <c r="A20362" s="32" t="s">
        <v>31710</v>
      </c>
      <c r="B20362" s="32" t="s">
        <v>171</v>
      </c>
      <c r="C20362">
        <f t="shared" si="318"/>
        <v>45429</v>
      </c>
    </row>
    <row r="20363" spans="1:3">
      <c r="A20363" s="32" t="s">
        <v>31711</v>
      </c>
      <c r="B20363" s="32" t="s">
        <v>171</v>
      </c>
      <c r="C20363">
        <f t="shared" si="318"/>
        <v>45430</v>
      </c>
    </row>
    <row r="20364" spans="1:3">
      <c r="A20364" s="32" t="s">
        <v>32139</v>
      </c>
      <c r="B20364" s="32" t="s">
        <v>171</v>
      </c>
      <c r="C20364">
        <f t="shared" si="318"/>
        <v>45431</v>
      </c>
    </row>
    <row r="20365" spans="1:3">
      <c r="A20365" s="32" t="s">
        <v>32140</v>
      </c>
      <c r="B20365" s="32" t="s">
        <v>171</v>
      </c>
      <c r="C20365">
        <f t="shared" si="318"/>
        <v>45432</v>
      </c>
    </row>
    <row r="20366" spans="1:3">
      <c r="A20366" s="32" t="s">
        <v>31712</v>
      </c>
      <c r="B20366" s="32" t="s">
        <v>171</v>
      </c>
      <c r="C20366">
        <f t="shared" si="318"/>
        <v>45433</v>
      </c>
    </row>
    <row r="20367" spans="1:3">
      <c r="A20367" s="32" t="s">
        <v>32357</v>
      </c>
      <c r="B20367" s="32" t="s">
        <v>171</v>
      </c>
      <c r="C20367">
        <f t="shared" si="318"/>
        <v>45434</v>
      </c>
    </row>
    <row r="20368" spans="1:3">
      <c r="A20368" s="32" t="s">
        <v>31713</v>
      </c>
      <c r="B20368" s="32" t="s">
        <v>171</v>
      </c>
      <c r="C20368">
        <f t="shared" si="318"/>
        <v>45435</v>
      </c>
    </row>
    <row r="20369" spans="1:3">
      <c r="A20369" s="32" t="s">
        <v>32141</v>
      </c>
      <c r="B20369" s="32" t="s">
        <v>171</v>
      </c>
      <c r="C20369">
        <f t="shared" si="318"/>
        <v>45437</v>
      </c>
    </row>
    <row r="20370" spans="1:3">
      <c r="A20370" s="32" t="s">
        <v>32142</v>
      </c>
      <c r="B20370" s="32" t="s">
        <v>171</v>
      </c>
      <c r="C20370">
        <f t="shared" si="318"/>
        <v>45439</v>
      </c>
    </row>
    <row r="20371" spans="1:3">
      <c r="A20371" s="32" t="s">
        <v>31714</v>
      </c>
      <c r="B20371" s="32" t="s">
        <v>171</v>
      </c>
      <c r="C20371">
        <f t="shared" si="318"/>
        <v>45440</v>
      </c>
    </row>
    <row r="20372" spans="1:3">
      <c r="A20372" s="32" t="s">
        <v>31715</v>
      </c>
      <c r="B20372" s="32" t="s">
        <v>171</v>
      </c>
      <c r="C20372">
        <f t="shared" si="318"/>
        <v>45441</v>
      </c>
    </row>
    <row r="20373" spans="1:3">
      <c r="A20373" s="32" t="s">
        <v>31716</v>
      </c>
      <c r="B20373" s="32" t="s">
        <v>171</v>
      </c>
      <c r="C20373">
        <f t="shared" si="318"/>
        <v>45448</v>
      </c>
    </row>
    <row r="20374" spans="1:3">
      <c r="A20374" s="32" t="s">
        <v>31717</v>
      </c>
      <c r="B20374" s="32" t="s">
        <v>171</v>
      </c>
      <c r="C20374">
        <f t="shared" si="318"/>
        <v>45449</v>
      </c>
    </row>
    <row r="20375" spans="1:3">
      <c r="A20375" s="32" t="s">
        <v>32639</v>
      </c>
      <c r="B20375" s="32" t="s">
        <v>171</v>
      </c>
      <c r="C20375">
        <f t="shared" si="318"/>
        <v>45454</v>
      </c>
    </row>
    <row r="20376" spans="1:3">
      <c r="A20376" s="32" t="s">
        <v>31718</v>
      </c>
      <c r="B20376" s="32" t="s">
        <v>171</v>
      </c>
      <c r="C20376">
        <f t="shared" si="318"/>
        <v>45458</v>
      </c>
    </row>
    <row r="20377" spans="1:3">
      <c r="A20377" s="32" t="s">
        <v>32358</v>
      </c>
      <c r="B20377" s="32" t="s">
        <v>171</v>
      </c>
      <c r="C20377">
        <f t="shared" si="318"/>
        <v>45459</v>
      </c>
    </row>
    <row r="20378" spans="1:3">
      <c r="A20378" s="32" t="s">
        <v>32640</v>
      </c>
      <c r="B20378" s="32" t="s">
        <v>171</v>
      </c>
      <c r="C20378">
        <f t="shared" si="318"/>
        <v>45463</v>
      </c>
    </row>
    <row r="20379" spans="1:3">
      <c r="A20379" s="32" t="s">
        <v>31719</v>
      </c>
      <c r="B20379" s="32" t="s">
        <v>171</v>
      </c>
      <c r="C20379">
        <f t="shared" si="318"/>
        <v>45469</v>
      </c>
    </row>
    <row r="20380" spans="1:3">
      <c r="A20380" s="32" t="s">
        <v>32359</v>
      </c>
      <c r="B20380" s="32" t="s">
        <v>171</v>
      </c>
      <c r="C20380">
        <f t="shared" si="318"/>
        <v>45470</v>
      </c>
    </row>
    <row r="20381" spans="1:3">
      <c r="A20381" s="32" t="s">
        <v>31720</v>
      </c>
      <c r="B20381" s="32" t="s">
        <v>171</v>
      </c>
      <c r="C20381">
        <f t="shared" si="318"/>
        <v>45475</v>
      </c>
    </row>
    <row r="20382" spans="1:3">
      <c r="A20382" s="32" t="s">
        <v>32143</v>
      </c>
      <c r="B20382" s="32" t="s">
        <v>171</v>
      </c>
      <c r="C20382">
        <f t="shared" si="318"/>
        <v>45479</v>
      </c>
    </row>
    <row r="20383" spans="1:3">
      <c r="A20383" s="32" t="s">
        <v>32144</v>
      </c>
      <c r="B20383" s="32" t="s">
        <v>171</v>
      </c>
      <c r="C20383">
        <f t="shared" si="318"/>
        <v>45481</v>
      </c>
    </row>
    <row r="20384" spans="1:3">
      <c r="A20384" s="32" t="s">
        <v>31721</v>
      </c>
      <c r="B20384" s="32" t="s">
        <v>171</v>
      </c>
      <c r="C20384">
        <f t="shared" si="318"/>
        <v>45482</v>
      </c>
    </row>
    <row r="20385" spans="1:3">
      <c r="A20385" s="32" t="s">
        <v>31722</v>
      </c>
      <c r="B20385" s="32" t="s">
        <v>171</v>
      </c>
      <c r="C20385">
        <f t="shared" si="318"/>
        <v>45490</v>
      </c>
    </row>
    <row r="20386" spans="1:3">
      <c r="A20386" s="32" t="s">
        <v>32601</v>
      </c>
      <c r="B20386" s="32" t="s">
        <v>171</v>
      </c>
      <c r="C20386">
        <f t="shared" si="318"/>
        <v>45500</v>
      </c>
    </row>
    <row r="20387" spans="1:3">
      <c r="A20387" s="32" t="s">
        <v>32145</v>
      </c>
      <c r="B20387" s="32" t="s">
        <v>171</v>
      </c>
      <c r="C20387">
        <f t="shared" si="318"/>
        <v>45501</v>
      </c>
    </row>
    <row r="20388" spans="1:3">
      <c r="A20388" s="32" t="s">
        <v>31723</v>
      </c>
      <c r="B20388" s="32" t="s">
        <v>171</v>
      </c>
      <c r="C20388">
        <f t="shared" si="318"/>
        <v>45502</v>
      </c>
    </row>
    <row r="20389" spans="1:3">
      <c r="A20389" s="32" t="s">
        <v>31724</v>
      </c>
      <c r="B20389" s="32" t="s">
        <v>171</v>
      </c>
      <c r="C20389">
        <f t="shared" si="318"/>
        <v>45503</v>
      </c>
    </row>
    <row r="20390" spans="1:3">
      <c r="A20390" s="32" t="s">
        <v>31725</v>
      </c>
      <c r="B20390" s="32" t="s">
        <v>171</v>
      </c>
      <c r="C20390">
        <f t="shared" si="318"/>
        <v>45504</v>
      </c>
    </row>
    <row r="20391" spans="1:3">
      <c r="A20391" s="32" t="s">
        <v>31726</v>
      </c>
      <c r="B20391" s="32" t="s">
        <v>171</v>
      </c>
      <c r="C20391">
        <f t="shared" si="318"/>
        <v>45505</v>
      </c>
    </row>
    <row r="20392" spans="1:3">
      <c r="A20392" s="32" t="s">
        <v>32146</v>
      </c>
      <c r="B20392" s="32" t="s">
        <v>171</v>
      </c>
      <c r="C20392">
        <f t="shared" si="318"/>
        <v>45506</v>
      </c>
    </row>
    <row r="20393" spans="1:3">
      <c r="A20393" s="32" t="s">
        <v>32360</v>
      </c>
      <c r="B20393" s="32" t="s">
        <v>171</v>
      </c>
      <c r="C20393">
        <f t="shared" si="318"/>
        <v>45601</v>
      </c>
    </row>
    <row r="20394" spans="1:3">
      <c r="A20394" s="32" t="s">
        <v>32147</v>
      </c>
      <c r="B20394" s="32" t="s">
        <v>171</v>
      </c>
      <c r="C20394">
        <f t="shared" si="318"/>
        <v>45612</v>
      </c>
    </row>
    <row r="20395" spans="1:3">
      <c r="A20395" s="32" t="s">
        <v>32148</v>
      </c>
      <c r="B20395" s="32" t="s">
        <v>171</v>
      </c>
      <c r="C20395">
        <f t="shared" si="318"/>
        <v>45613</v>
      </c>
    </row>
    <row r="20396" spans="1:3">
      <c r="A20396" s="32" t="s">
        <v>32517</v>
      </c>
      <c r="B20396" s="32" t="s">
        <v>171</v>
      </c>
      <c r="C20396">
        <f t="shared" si="318"/>
        <v>45614</v>
      </c>
    </row>
    <row r="20397" spans="1:3">
      <c r="A20397" s="32" t="s">
        <v>31727</v>
      </c>
      <c r="B20397" s="32" t="s">
        <v>171</v>
      </c>
      <c r="C20397">
        <f t="shared" si="318"/>
        <v>45616</v>
      </c>
    </row>
    <row r="20398" spans="1:3">
      <c r="A20398" s="32" t="s">
        <v>32361</v>
      </c>
      <c r="B20398" s="32" t="s">
        <v>171</v>
      </c>
      <c r="C20398">
        <f t="shared" si="318"/>
        <v>45617</v>
      </c>
    </row>
    <row r="20399" spans="1:3">
      <c r="A20399" s="32" t="s">
        <v>31728</v>
      </c>
      <c r="B20399" s="32" t="s">
        <v>171</v>
      </c>
      <c r="C20399">
        <f t="shared" si="318"/>
        <v>45618</v>
      </c>
    </row>
    <row r="20400" spans="1:3">
      <c r="A20400" s="32" t="s">
        <v>32550</v>
      </c>
      <c r="B20400" s="32" t="s">
        <v>171</v>
      </c>
      <c r="C20400">
        <f t="shared" si="318"/>
        <v>45619</v>
      </c>
    </row>
    <row r="20401" spans="1:3">
      <c r="A20401" s="32" t="s">
        <v>32518</v>
      </c>
      <c r="B20401" s="32" t="s">
        <v>171</v>
      </c>
      <c r="C20401">
        <f t="shared" si="318"/>
        <v>45620</v>
      </c>
    </row>
    <row r="20402" spans="1:3">
      <c r="A20402" s="32" t="s">
        <v>32575</v>
      </c>
      <c r="B20402" s="32" t="s">
        <v>171</v>
      </c>
      <c r="C20402">
        <f t="shared" si="318"/>
        <v>45621</v>
      </c>
    </row>
    <row r="20403" spans="1:3">
      <c r="A20403" s="32" t="s">
        <v>32437</v>
      </c>
      <c r="B20403" s="32" t="s">
        <v>171</v>
      </c>
      <c r="C20403">
        <f t="shared" si="318"/>
        <v>45622</v>
      </c>
    </row>
    <row r="20404" spans="1:3">
      <c r="A20404" s="32" t="s">
        <v>32485</v>
      </c>
      <c r="B20404" s="32" t="s">
        <v>171</v>
      </c>
      <c r="C20404">
        <f t="shared" si="318"/>
        <v>45623</v>
      </c>
    </row>
    <row r="20405" spans="1:3">
      <c r="A20405" s="32" t="s">
        <v>31729</v>
      </c>
      <c r="B20405" s="32" t="s">
        <v>171</v>
      </c>
      <c r="C20405">
        <f t="shared" si="318"/>
        <v>45624</v>
      </c>
    </row>
    <row r="20406" spans="1:3">
      <c r="A20406" s="32" t="s">
        <v>32149</v>
      </c>
      <c r="B20406" s="32" t="s">
        <v>171</v>
      </c>
      <c r="C20406">
        <f t="shared" si="318"/>
        <v>45628</v>
      </c>
    </row>
    <row r="20407" spans="1:3">
      <c r="A20407" s="32" t="s">
        <v>31730</v>
      </c>
      <c r="B20407" s="32" t="s">
        <v>171</v>
      </c>
      <c r="C20407">
        <f t="shared" si="318"/>
        <v>45629</v>
      </c>
    </row>
    <row r="20408" spans="1:3">
      <c r="A20408" s="32" t="s">
        <v>32362</v>
      </c>
      <c r="B20408" s="32" t="s">
        <v>171</v>
      </c>
      <c r="C20408">
        <f t="shared" si="318"/>
        <v>45630</v>
      </c>
    </row>
    <row r="20409" spans="1:3">
      <c r="A20409" s="32" t="s">
        <v>32402</v>
      </c>
      <c r="B20409" s="32" t="s">
        <v>171</v>
      </c>
      <c r="C20409">
        <f t="shared" si="318"/>
        <v>45631</v>
      </c>
    </row>
    <row r="20410" spans="1:3">
      <c r="A20410" s="32" t="s">
        <v>31731</v>
      </c>
      <c r="B20410" s="32" t="s">
        <v>171</v>
      </c>
      <c r="C20410">
        <f t="shared" si="318"/>
        <v>45633</v>
      </c>
    </row>
    <row r="20411" spans="1:3">
      <c r="A20411" s="32" t="s">
        <v>32519</v>
      </c>
      <c r="B20411" s="32" t="s">
        <v>171</v>
      </c>
      <c r="C20411">
        <f t="shared" si="318"/>
        <v>45634</v>
      </c>
    </row>
    <row r="20412" spans="1:3">
      <c r="A20412" s="32" t="s">
        <v>31732</v>
      </c>
      <c r="B20412" s="32" t="s">
        <v>171</v>
      </c>
      <c r="C20412">
        <f t="shared" si="318"/>
        <v>45636</v>
      </c>
    </row>
    <row r="20413" spans="1:3">
      <c r="A20413" s="32" t="s">
        <v>32363</v>
      </c>
      <c r="B20413" s="32" t="s">
        <v>171</v>
      </c>
      <c r="C20413">
        <f t="shared" si="318"/>
        <v>45638</v>
      </c>
    </row>
    <row r="20414" spans="1:3">
      <c r="A20414" s="32" t="s">
        <v>32438</v>
      </c>
      <c r="B20414" s="32" t="s">
        <v>171</v>
      </c>
      <c r="C20414">
        <f t="shared" si="318"/>
        <v>45640</v>
      </c>
    </row>
    <row r="20415" spans="1:3">
      <c r="A20415" s="32" t="s">
        <v>32150</v>
      </c>
      <c r="B20415" s="32" t="s">
        <v>171</v>
      </c>
      <c r="C20415">
        <f t="shared" si="318"/>
        <v>45642</v>
      </c>
    </row>
    <row r="20416" spans="1:3">
      <c r="A20416" s="32" t="s">
        <v>32520</v>
      </c>
      <c r="B20416" s="32" t="s">
        <v>171</v>
      </c>
      <c r="C20416">
        <f t="shared" si="318"/>
        <v>45643</v>
      </c>
    </row>
    <row r="20417" spans="1:3">
      <c r="A20417" s="32" t="s">
        <v>32151</v>
      </c>
      <c r="B20417" s="32" t="s">
        <v>171</v>
      </c>
      <c r="C20417">
        <f t="shared" si="318"/>
        <v>45644</v>
      </c>
    </row>
    <row r="20418" spans="1:3">
      <c r="A20418" s="32" t="s">
        <v>32474</v>
      </c>
      <c r="B20418" s="32" t="s">
        <v>171</v>
      </c>
      <c r="C20418">
        <f t="shared" ref="C20418:C20481" si="319">1*A20418</f>
        <v>45645</v>
      </c>
    </row>
    <row r="20419" spans="1:3">
      <c r="A20419" s="32" t="s">
        <v>31733</v>
      </c>
      <c r="B20419" s="32" t="s">
        <v>171</v>
      </c>
      <c r="C20419">
        <f t="shared" si="319"/>
        <v>45646</v>
      </c>
    </row>
    <row r="20420" spans="1:3">
      <c r="A20420" s="32" t="s">
        <v>32364</v>
      </c>
      <c r="B20420" s="32" t="s">
        <v>171</v>
      </c>
      <c r="C20420">
        <f t="shared" si="319"/>
        <v>45647</v>
      </c>
    </row>
    <row r="20421" spans="1:3">
      <c r="A20421" s="32" t="s">
        <v>32365</v>
      </c>
      <c r="B20421" s="32" t="s">
        <v>171</v>
      </c>
      <c r="C20421">
        <f t="shared" si="319"/>
        <v>45648</v>
      </c>
    </row>
    <row r="20422" spans="1:3">
      <c r="A20422" s="32" t="s">
        <v>32152</v>
      </c>
      <c r="B20422" s="32" t="s">
        <v>171</v>
      </c>
      <c r="C20422">
        <f t="shared" si="319"/>
        <v>45650</v>
      </c>
    </row>
    <row r="20423" spans="1:3">
      <c r="A20423" s="32" t="s">
        <v>32439</v>
      </c>
      <c r="B20423" s="32" t="s">
        <v>171</v>
      </c>
      <c r="C20423">
        <f t="shared" si="319"/>
        <v>45651</v>
      </c>
    </row>
    <row r="20424" spans="1:3">
      <c r="A20424" s="32" t="s">
        <v>32153</v>
      </c>
      <c r="B20424" s="32" t="s">
        <v>171</v>
      </c>
      <c r="C20424">
        <f t="shared" si="319"/>
        <v>45652</v>
      </c>
    </row>
    <row r="20425" spans="1:3">
      <c r="A20425" s="32" t="s">
        <v>31734</v>
      </c>
      <c r="B20425" s="32" t="s">
        <v>171</v>
      </c>
      <c r="C20425">
        <f t="shared" si="319"/>
        <v>45653</v>
      </c>
    </row>
    <row r="20426" spans="1:3">
      <c r="A20426" s="32" t="s">
        <v>32440</v>
      </c>
      <c r="B20426" s="32" t="s">
        <v>171</v>
      </c>
      <c r="C20426">
        <f t="shared" si="319"/>
        <v>45654</v>
      </c>
    </row>
    <row r="20427" spans="1:3">
      <c r="A20427" s="32" t="s">
        <v>32521</v>
      </c>
      <c r="B20427" s="32" t="s">
        <v>171</v>
      </c>
      <c r="C20427">
        <f t="shared" si="319"/>
        <v>45656</v>
      </c>
    </row>
    <row r="20428" spans="1:3">
      <c r="A20428" s="32" t="s">
        <v>32154</v>
      </c>
      <c r="B20428" s="32" t="s">
        <v>171</v>
      </c>
      <c r="C20428">
        <f t="shared" si="319"/>
        <v>45657</v>
      </c>
    </row>
    <row r="20429" spans="1:3">
      <c r="A20429" s="32" t="s">
        <v>32522</v>
      </c>
      <c r="B20429" s="32" t="s">
        <v>171</v>
      </c>
      <c r="C20429">
        <f t="shared" si="319"/>
        <v>45658</v>
      </c>
    </row>
    <row r="20430" spans="1:3">
      <c r="A20430" s="32" t="s">
        <v>32486</v>
      </c>
      <c r="B20430" s="32" t="s">
        <v>171</v>
      </c>
      <c r="C20430">
        <f t="shared" si="319"/>
        <v>45659</v>
      </c>
    </row>
    <row r="20431" spans="1:3">
      <c r="A20431" s="32" t="s">
        <v>32155</v>
      </c>
      <c r="B20431" s="32" t="s">
        <v>171</v>
      </c>
      <c r="C20431">
        <f t="shared" si="319"/>
        <v>45660</v>
      </c>
    </row>
    <row r="20432" spans="1:3">
      <c r="A20432" s="32" t="s">
        <v>31735</v>
      </c>
      <c r="B20432" s="32" t="s">
        <v>171</v>
      </c>
      <c r="C20432">
        <f t="shared" si="319"/>
        <v>45661</v>
      </c>
    </row>
    <row r="20433" spans="1:3">
      <c r="A20433" s="32" t="s">
        <v>32366</v>
      </c>
      <c r="B20433" s="32" t="s">
        <v>171</v>
      </c>
      <c r="C20433">
        <f t="shared" si="319"/>
        <v>45662</v>
      </c>
    </row>
    <row r="20434" spans="1:3">
      <c r="A20434" s="32" t="s">
        <v>31736</v>
      </c>
      <c r="B20434" s="32" t="s">
        <v>171</v>
      </c>
      <c r="C20434">
        <f t="shared" si="319"/>
        <v>45663</v>
      </c>
    </row>
    <row r="20435" spans="1:3">
      <c r="A20435" s="32" t="s">
        <v>32458</v>
      </c>
      <c r="B20435" s="32" t="s">
        <v>171</v>
      </c>
      <c r="C20435">
        <f t="shared" si="319"/>
        <v>45669</v>
      </c>
    </row>
    <row r="20436" spans="1:3">
      <c r="A20436" s="32" t="s">
        <v>31737</v>
      </c>
      <c r="B20436" s="32" t="s">
        <v>171</v>
      </c>
      <c r="C20436">
        <f t="shared" si="319"/>
        <v>45671</v>
      </c>
    </row>
    <row r="20437" spans="1:3">
      <c r="A20437" s="32" t="s">
        <v>32403</v>
      </c>
      <c r="B20437" s="32" t="s">
        <v>171</v>
      </c>
      <c r="C20437">
        <f t="shared" si="319"/>
        <v>45672</v>
      </c>
    </row>
    <row r="20438" spans="1:3">
      <c r="A20438" s="32" t="s">
        <v>32367</v>
      </c>
      <c r="B20438" s="32" t="s">
        <v>171</v>
      </c>
      <c r="C20438">
        <f t="shared" si="319"/>
        <v>45673</v>
      </c>
    </row>
    <row r="20439" spans="1:3">
      <c r="A20439" s="32" t="s">
        <v>32523</v>
      </c>
      <c r="B20439" s="32" t="s">
        <v>171</v>
      </c>
      <c r="C20439">
        <f t="shared" si="319"/>
        <v>45674</v>
      </c>
    </row>
    <row r="20440" spans="1:3">
      <c r="A20440" s="32" t="s">
        <v>32551</v>
      </c>
      <c r="B20440" s="32" t="s">
        <v>171</v>
      </c>
      <c r="C20440">
        <f t="shared" si="319"/>
        <v>45675</v>
      </c>
    </row>
    <row r="20441" spans="1:3">
      <c r="A20441" s="32" t="s">
        <v>31738</v>
      </c>
      <c r="B20441" s="32" t="s">
        <v>171</v>
      </c>
      <c r="C20441">
        <f t="shared" si="319"/>
        <v>45677</v>
      </c>
    </row>
    <row r="20442" spans="1:3">
      <c r="A20442" s="32" t="s">
        <v>32576</v>
      </c>
      <c r="B20442" s="32" t="s">
        <v>171</v>
      </c>
      <c r="C20442">
        <f t="shared" si="319"/>
        <v>45678</v>
      </c>
    </row>
    <row r="20443" spans="1:3">
      <c r="A20443" s="32" t="s">
        <v>31739</v>
      </c>
      <c r="B20443" s="32" t="s">
        <v>171</v>
      </c>
      <c r="C20443">
        <f t="shared" si="319"/>
        <v>45679</v>
      </c>
    </row>
    <row r="20444" spans="1:3">
      <c r="A20444" s="32" t="s">
        <v>32459</v>
      </c>
      <c r="B20444" s="32" t="s">
        <v>171</v>
      </c>
      <c r="C20444">
        <f t="shared" si="319"/>
        <v>45680</v>
      </c>
    </row>
    <row r="20445" spans="1:3">
      <c r="A20445" s="32" t="s">
        <v>31740</v>
      </c>
      <c r="B20445" s="32" t="s">
        <v>171</v>
      </c>
      <c r="C20445">
        <f t="shared" si="319"/>
        <v>45681</v>
      </c>
    </row>
    <row r="20446" spans="1:3">
      <c r="A20446" s="32" t="s">
        <v>32368</v>
      </c>
      <c r="B20446" s="32" t="s">
        <v>171</v>
      </c>
      <c r="C20446">
        <f t="shared" si="319"/>
        <v>45682</v>
      </c>
    </row>
    <row r="20447" spans="1:3">
      <c r="A20447" s="32" t="s">
        <v>32369</v>
      </c>
      <c r="B20447" s="32" t="s">
        <v>171</v>
      </c>
      <c r="C20447">
        <f t="shared" si="319"/>
        <v>45683</v>
      </c>
    </row>
    <row r="20448" spans="1:3">
      <c r="A20448" s="32" t="s">
        <v>32156</v>
      </c>
      <c r="B20448" s="32" t="s">
        <v>171</v>
      </c>
      <c r="C20448">
        <f t="shared" si="319"/>
        <v>45684</v>
      </c>
    </row>
    <row r="20449" spans="1:3">
      <c r="A20449" s="32" t="s">
        <v>32404</v>
      </c>
      <c r="B20449" s="32" t="s">
        <v>171</v>
      </c>
      <c r="C20449">
        <f t="shared" si="319"/>
        <v>45685</v>
      </c>
    </row>
    <row r="20450" spans="1:3">
      <c r="A20450" s="32" t="s">
        <v>32460</v>
      </c>
      <c r="B20450" s="32" t="s">
        <v>171</v>
      </c>
      <c r="C20450">
        <f t="shared" si="319"/>
        <v>45686</v>
      </c>
    </row>
    <row r="20451" spans="1:3">
      <c r="A20451" s="32" t="s">
        <v>31741</v>
      </c>
      <c r="B20451" s="32" t="s">
        <v>171</v>
      </c>
      <c r="C20451">
        <f t="shared" si="319"/>
        <v>45687</v>
      </c>
    </row>
    <row r="20452" spans="1:3">
      <c r="A20452" s="32" t="s">
        <v>32602</v>
      </c>
      <c r="B20452" s="32" t="s">
        <v>171</v>
      </c>
      <c r="C20452">
        <f t="shared" si="319"/>
        <v>45688</v>
      </c>
    </row>
    <row r="20453" spans="1:3">
      <c r="A20453" s="32" t="s">
        <v>32370</v>
      </c>
      <c r="B20453" s="32" t="s">
        <v>171</v>
      </c>
      <c r="C20453">
        <f t="shared" si="319"/>
        <v>45690</v>
      </c>
    </row>
    <row r="20454" spans="1:3">
      <c r="A20454" s="32" t="s">
        <v>32461</v>
      </c>
      <c r="B20454" s="32" t="s">
        <v>171</v>
      </c>
      <c r="C20454">
        <f t="shared" si="319"/>
        <v>45692</v>
      </c>
    </row>
    <row r="20455" spans="1:3">
      <c r="A20455" s="32" t="s">
        <v>32371</v>
      </c>
      <c r="B20455" s="32" t="s">
        <v>171</v>
      </c>
      <c r="C20455">
        <f t="shared" si="319"/>
        <v>45693</v>
      </c>
    </row>
    <row r="20456" spans="1:3">
      <c r="A20456" s="32" t="s">
        <v>31742</v>
      </c>
      <c r="B20456" s="32" t="s">
        <v>171</v>
      </c>
      <c r="C20456">
        <f t="shared" si="319"/>
        <v>45694</v>
      </c>
    </row>
    <row r="20457" spans="1:3">
      <c r="A20457" s="32" t="s">
        <v>32462</v>
      </c>
      <c r="B20457" s="32" t="s">
        <v>171</v>
      </c>
      <c r="C20457">
        <f t="shared" si="319"/>
        <v>45695</v>
      </c>
    </row>
    <row r="20458" spans="1:3">
      <c r="A20458" s="32" t="s">
        <v>32524</v>
      </c>
      <c r="B20458" s="32" t="s">
        <v>171</v>
      </c>
      <c r="C20458">
        <f t="shared" si="319"/>
        <v>45696</v>
      </c>
    </row>
    <row r="20459" spans="1:3">
      <c r="A20459" s="32" t="s">
        <v>31743</v>
      </c>
      <c r="B20459" s="32" t="s">
        <v>171</v>
      </c>
      <c r="C20459">
        <f t="shared" si="319"/>
        <v>45697</v>
      </c>
    </row>
    <row r="20460" spans="1:3">
      <c r="A20460" s="32" t="s">
        <v>32577</v>
      </c>
      <c r="B20460" s="32" t="s">
        <v>171</v>
      </c>
      <c r="C20460">
        <f t="shared" si="319"/>
        <v>45698</v>
      </c>
    </row>
    <row r="20461" spans="1:3">
      <c r="A20461" s="32" t="s">
        <v>32157</v>
      </c>
      <c r="B20461" s="32" t="s">
        <v>171</v>
      </c>
      <c r="C20461">
        <f t="shared" si="319"/>
        <v>45699</v>
      </c>
    </row>
    <row r="20462" spans="1:3">
      <c r="A20462" s="32" t="s">
        <v>32441</v>
      </c>
      <c r="B20462" s="32" t="s">
        <v>171</v>
      </c>
      <c r="C20462">
        <f t="shared" si="319"/>
        <v>45701</v>
      </c>
    </row>
    <row r="20463" spans="1:3">
      <c r="A20463" s="32" t="s">
        <v>32478</v>
      </c>
      <c r="B20463" s="32" t="s">
        <v>171</v>
      </c>
      <c r="C20463">
        <f t="shared" si="319"/>
        <v>45710</v>
      </c>
    </row>
    <row r="20464" spans="1:3">
      <c r="A20464" s="32" t="s">
        <v>32405</v>
      </c>
      <c r="B20464" s="32" t="s">
        <v>171</v>
      </c>
      <c r="C20464">
        <f t="shared" si="319"/>
        <v>45711</v>
      </c>
    </row>
    <row r="20465" spans="1:3">
      <c r="A20465" s="32" t="s">
        <v>32525</v>
      </c>
      <c r="B20465" s="32" t="s">
        <v>171</v>
      </c>
      <c r="C20465">
        <f t="shared" si="319"/>
        <v>45712</v>
      </c>
    </row>
    <row r="20466" spans="1:3">
      <c r="A20466" s="32" t="s">
        <v>32578</v>
      </c>
      <c r="B20466" s="32" t="s">
        <v>171</v>
      </c>
      <c r="C20466">
        <f t="shared" si="319"/>
        <v>45713</v>
      </c>
    </row>
    <row r="20467" spans="1:3">
      <c r="A20467" s="32" t="s">
        <v>32406</v>
      </c>
      <c r="B20467" s="32" t="s">
        <v>171</v>
      </c>
      <c r="C20467">
        <f t="shared" si="319"/>
        <v>45714</v>
      </c>
    </row>
    <row r="20468" spans="1:3">
      <c r="A20468" s="32" t="s">
        <v>32603</v>
      </c>
      <c r="B20468" s="32" t="s">
        <v>171</v>
      </c>
      <c r="C20468">
        <f t="shared" si="319"/>
        <v>45715</v>
      </c>
    </row>
    <row r="20469" spans="1:3">
      <c r="A20469" s="32" t="s">
        <v>32407</v>
      </c>
      <c r="B20469" s="32" t="s">
        <v>171</v>
      </c>
      <c r="C20469">
        <f t="shared" si="319"/>
        <v>45716</v>
      </c>
    </row>
    <row r="20470" spans="1:3">
      <c r="A20470" s="32" t="s">
        <v>32526</v>
      </c>
      <c r="B20470" s="32" t="s">
        <v>171</v>
      </c>
      <c r="C20470">
        <f t="shared" si="319"/>
        <v>45717</v>
      </c>
    </row>
    <row r="20471" spans="1:3">
      <c r="A20471" s="32" t="s">
        <v>32527</v>
      </c>
      <c r="B20471" s="32" t="s">
        <v>171</v>
      </c>
      <c r="C20471">
        <f t="shared" si="319"/>
        <v>45719</v>
      </c>
    </row>
    <row r="20472" spans="1:3">
      <c r="A20472" s="32" t="s">
        <v>32579</v>
      </c>
      <c r="B20472" s="32" t="s">
        <v>171</v>
      </c>
      <c r="C20472">
        <f t="shared" si="319"/>
        <v>45720</v>
      </c>
    </row>
    <row r="20473" spans="1:3">
      <c r="A20473" s="32" t="s">
        <v>32580</v>
      </c>
      <c r="B20473" s="32" t="s">
        <v>171</v>
      </c>
      <c r="C20473">
        <f t="shared" si="319"/>
        <v>45721</v>
      </c>
    </row>
    <row r="20474" spans="1:3">
      <c r="A20474" s="32" t="s">
        <v>32604</v>
      </c>
      <c r="B20474" s="32" t="s">
        <v>171</v>
      </c>
      <c r="C20474">
        <f t="shared" si="319"/>
        <v>45723</v>
      </c>
    </row>
    <row r="20475" spans="1:3">
      <c r="A20475" s="32" t="s">
        <v>32528</v>
      </c>
      <c r="B20475" s="32" t="s">
        <v>171</v>
      </c>
      <c r="C20475">
        <f t="shared" si="319"/>
        <v>45724</v>
      </c>
    </row>
    <row r="20476" spans="1:3">
      <c r="A20476" s="32" t="s">
        <v>32158</v>
      </c>
      <c r="B20476" s="32" t="s">
        <v>171</v>
      </c>
      <c r="C20476">
        <f t="shared" si="319"/>
        <v>45727</v>
      </c>
    </row>
    <row r="20477" spans="1:3">
      <c r="A20477" s="32" t="s">
        <v>32581</v>
      </c>
      <c r="B20477" s="32" t="s">
        <v>171</v>
      </c>
      <c r="C20477">
        <f t="shared" si="319"/>
        <v>45729</v>
      </c>
    </row>
    <row r="20478" spans="1:3">
      <c r="A20478" s="32" t="s">
        <v>32408</v>
      </c>
      <c r="B20478" s="32" t="s">
        <v>171</v>
      </c>
      <c r="C20478">
        <f t="shared" si="319"/>
        <v>45732</v>
      </c>
    </row>
    <row r="20479" spans="1:3">
      <c r="A20479" s="32" t="s">
        <v>32529</v>
      </c>
      <c r="B20479" s="32" t="s">
        <v>171</v>
      </c>
      <c r="C20479">
        <f t="shared" si="319"/>
        <v>45734</v>
      </c>
    </row>
    <row r="20480" spans="1:3">
      <c r="A20480" s="32" t="s">
        <v>32476</v>
      </c>
      <c r="B20480" s="32" t="s">
        <v>171</v>
      </c>
      <c r="C20480">
        <f t="shared" si="319"/>
        <v>45735</v>
      </c>
    </row>
    <row r="20481" spans="1:3">
      <c r="A20481" s="32" t="s">
        <v>32552</v>
      </c>
      <c r="B20481" s="32" t="s">
        <v>171</v>
      </c>
      <c r="C20481">
        <f t="shared" si="319"/>
        <v>45739</v>
      </c>
    </row>
    <row r="20482" spans="1:3">
      <c r="A20482" s="32" t="s">
        <v>32582</v>
      </c>
      <c r="B20482" s="32" t="s">
        <v>171</v>
      </c>
      <c r="C20482">
        <f t="shared" ref="C20482:C20545" si="320">1*A20482</f>
        <v>45740</v>
      </c>
    </row>
    <row r="20483" spans="1:3">
      <c r="A20483" s="32" t="s">
        <v>32530</v>
      </c>
      <c r="B20483" s="32" t="s">
        <v>171</v>
      </c>
      <c r="C20483">
        <f t="shared" si="320"/>
        <v>45741</v>
      </c>
    </row>
    <row r="20484" spans="1:3">
      <c r="A20484" s="32" t="s">
        <v>32531</v>
      </c>
      <c r="B20484" s="32" t="s">
        <v>171</v>
      </c>
      <c r="C20484">
        <f t="shared" si="320"/>
        <v>45742</v>
      </c>
    </row>
    <row r="20485" spans="1:3">
      <c r="A20485" s="32" t="s">
        <v>32605</v>
      </c>
      <c r="B20485" s="32" t="s">
        <v>171</v>
      </c>
      <c r="C20485">
        <f t="shared" si="320"/>
        <v>45743</v>
      </c>
    </row>
    <row r="20486" spans="1:3">
      <c r="A20486" s="32" t="s">
        <v>32532</v>
      </c>
      <c r="B20486" s="32" t="s">
        <v>171</v>
      </c>
      <c r="C20486">
        <f t="shared" si="320"/>
        <v>45744</v>
      </c>
    </row>
    <row r="20487" spans="1:3">
      <c r="A20487" s="32" t="s">
        <v>32479</v>
      </c>
      <c r="B20487" s="32" t="s">
        <v>171</v>
      </c>
      <c r="C20487">
        <f t="shared" si="320"/>
        <v>45745</v>
      </c>
    </row>
    <row r="20488" spans="1:3">
      <c r="A20488" s="32" t="s">
        <v>32606</v>
      </c>
      <c r="B20488" s="32" t="s">
        <v>171</v>
      </c>
      <c r="C20488">
        <f t="shared" si="320"/>
        <v>45746</v>
      </c>
    </row>
    <row r="20489" spans="1:3">
      <c r="A20489" s="32" t="s">
        <v>32475</v>
      </c>
      <c r="B20489" s="32" t="s">
        <v>171</v>
      </c>
      <c r="C20489">
        <f t="shared" si="320"/>
        <v>45750</v>
      </c>
    </row>
    <row r="20490" spans="1:3">
      <c r="A20490" s="32" t="s">
        <v>32463</v>
      </c>
      <c r="B20490" s="32" t="s">
        <v>171</v>
      </c>
      <c r="C20490">
        <f t="shared" si="320"/>
        <v>45760</v>
      </c>
    </row>
    <row r="20491" spans="1:3">
      <c r="A20491" s="32" t="s">
        <v>32409</v>
      </c>
      <c r="B20491" s="32" t="s">
        <v>171</v>
      </c>
      <c r="C20491">
        <f t="shared" si="320"/>
        <v>45761</v>
      </c>
    </row>
    <row r="20492" spans="1:3">
      <c r="A20492" s="32" t="s">
        <v>32372</v>
      </c>
      <c r="B20492" s="32" t="s">
        <v>171</v>
      </c>
      <c r="C20492">
        <f t="shared" si="320"/>
        <v>45764</v>
      </c>
    </row>
    <row r="20493" spans="1:3">
      <c r="A20493" s="32" t="s">
        <v>32442</v>
      </c>
      <c r="B20493" s="32" t="s">
        <v>171</v>
      </c>
      <c r="C20493">
        <f t="shared" si="320"/>
        <v>45766</v>
      </c>
    </row>
    <row r="20494" spans="1:3">
      <c r="A20494" s="32" t="s">
        <v>32410</v>
      </c>
      <c r="B20494" s="32" t="s">
        <v>171</v>
      </c>
      <c r="C20494">
        <f t="shared" si="320"/>
        <v>45767</v>
      </c>
    </row>
    <row r="20495" spans="1:3">
      <c r="A20495" s="32" t="s">
        <v>32533</v>
      </c>
      <c r="B20495" s="32" t="s">
        <v>171</v>
      </c>
      <c r="C20495">
        <f t="shared" si="320"/>
        <v>45768</v>
      </c>
    </row>
    <row r="20496" spans="1:3">
      <c r="A20496" s="32" t="s">
        <v>32411</v>
      </c>
      <c r="B20496" s="32" t="s">
        <v>171</v>
      </c>
      <c r="C20496">
        <f t="shared" si="320"/>
        <v>45769</v>
      </c>
    </row>
    <row r="20497" spans="1:3">
      <c r="A20497" s="32" t="s">
        <v>32553</v>
      </c>
      <c r="B20497" s="32" t="s">
        <v>171</v>
      </c>
      <c r="C20497">
        <f t="shared" si="320"/>
        <v>45770</v>
      </c>
    </row>
    <row r="20498" spans="1:3">
      <c r="A20498" s="32" t="s">
        <v>32464</v>
      </c>
      <c r="B20498" s="32" t="s">
        <v>171</v>
      </c>
      <c r="C20498">
        <f t="shared" si="320"/>
        <v>45771</v>
      </c>
    </row>
    <row r="20499" spans="1:3">
      <c r="A20499" s="32" t="s">
        <v>32534</v>
      </c>
      <c r="B20499" s="32" t="s">
        <v>171</v>
      </c>
      <c r="C20499">
        <f t="shared" si="320"/>
        <v>45772</v>
      </c>
    </row>
    <row r="20500" spans="1:3">
      <c r="A20500" s="32" t="s">
        <v>32535</v>
      </c>
      <c r="B20500" s="32" t="s">
        <v>171</v>
      </c>
      <c r="C20500">
        <f t="shared" si="320"/>
        <v>45773</v>
      </c>
    </row>
    <row r="20501" spans="1:3">
      <c r="A20501" s="32" t="s">
        <v>32412</v>
      </c>
      <c r="B20501" s="32" t="s">
        <v>171</v>
      </c>
      <c r="C20501">
        <f t="shared" si="320"/>
        <v>45775</v>
      </c>
    </row>
    <row r="20502" spans="1:3">
      <c r="A20502" s="32" t="s">
        <v>32583</v>
      </c>
      <c r="B20502" s="32" t="s">
        <v>171</v>
      </c>
      <c r="C20502">
        <f t="shared" si="320"/>
        <v>45776</v>
      </c>
    </row>
    <row r="20503" spans="1:3">
      <c r="A20503" s="32" t="s">
        <v>32607</v>
      </c>
      <c r="B20503" s="32" t="s">
        <v>171</v>
      </c>
      <c r="C20503">
        <f t="shared" si="320"/>
        <v>45777</v>
      </c>
    </row>
    <row r="20504" spans="1:3">
      <c r="A20504" s="32" t="s">
        <v>32554</v>
      </c>
      <c r="B20504" s="32" t="s">
        <v>171</v>
      </c>
      <c r="C20504">
        <f t="shared" si="320"/>
        <v>45778</v>
      </c>
    </row>
    <row r="20505" spans="1:3">
      <c r="A20505" s="32" t="s">
        <v>32584</v>
      </c>
      <c r="B20505" s="32" t="s">
        <v>171</v>
      </c>
      <c r="C20505">
        <f t="shared" si="320"/>
        <v>45779</v>
      </c>
    </row>
    <row r="20506" spans="1:3">
      <c r="A20506" s="32" t="s">
        <v>32465</v>
      </c>
      <c r="B20506" s="32" t="s">
        <v>171</v>
      </c>
      <c r="C20506">
        <f t="shared" si="320"/>
        <v>45780</v>
      </c>
    </row>
    <row r="20507" spans="1:3">
      <c r="A20507" s="32" t="s">
        <v>32536</v>
      </c>
      <c r="B20507" s="32" t="s">
        <v>171</v>
      </c>
      <c r="C20507">
        <f t="shared" si="320"/>
        <v>45782</v>
      </c>
    </row>
    <row r="20508" spans="1:3">
      <c r="A20508" s="32" t="s">
        <v>32585</v>
      </c>
      <c r="B20508" s="32" t="s">
        <v>171</v>
      </c>
      <c r="C20508">
        <f t="shared" si="320"/>
        <v>45783</v>
      </c>
    </row>
    <row r="20509" spans="1:3">
      <c r="A20509" s="32" t="s">
        <v>32537</v>
      </c>
      <c r="B20509" s="32" t="s">
        <v>171</v>
      </c>
      <c r="C20509">
        <f t="shared" si="320"/>
        <v>45784</v>
      </c>
    </row>
    <row r="20510" spans="1:3">
      <c r="A20510" s="32" t="s">
        <v>32593</v>
      </c>
      <c r="B20510" s="32" t="s">
        <v>171</v>
      </c>
      <c r="C20510">
        <f t="shared" si="320"/>
        <v>45786</v>
      </c>
    </row>
    <row r="20511" spans="1:3">
      <c r="A20511" s="32" t="s">
        <v>32538</v>
      </c>
      <c r="B20511" s="32" t="s">
        <v>171</v>
      </c>
      <c r="C20511">
        <f t="shared" si="320"/>
        <v>45787</v>
      </c>
    </row>
    <row r="20512" spans="1:3">
      <c r="A20512" s="32" t="s">
        <v>32555</v>
      </c>
      <c r="B20512" s="32" t="s">
        <v>171</v>
      </c>
      <c r="C20512">
        <f t="shared" si="320"/>
        <v>45788</v>
      </c>
    </row>
    <row r="20513" spans="1:3">
      <c r="A20513" s="32" t="s">
        <v>32608</v>
      </c>
      <c r="B20513" s="32" t="s">
        <v>171</v>
      </c>
      <c r="C20513">
        <f t="shared" si="320"/>
        <v>45789</v>
      </c>
    </row>
    <row r="20514" spans="1:3">
      <c r="A20514" s="32" t="s">
        <v>31744</v>
      </c>
      <c r="B20514" s="32" t="s">
        <v>171</v>
      </c>
      <c r="C20514">
        <f t="shared" si="320"/>
        <v>45801</v>
      </c>
    </row>
    <row r="20515" spans="1:3">
      <c r="A20515" s="32" t="s">
        <v>32159</v>
      </c>
      <c r="B20515" s="32" t="s">
        <v>171</v>
      </c>
      <c r="C20515">
        <f t="shared" si="320"/>
        <v>45802</v>
      </c>
    </row>
    <row r="20516" spans="1:3">
      <c r="A20516" s="32" t="s">
        <v>31745</v>
      </c>
      <c r="B20516" s="32" t="s">
        <v>171</v>
      </c>
      <c r="C20516">
        <f t="shared" si="320"/>
        <v>45804</v>
      </c>
    </row>
    <row r="20517" spans="1:3">
      <c r="A20517" s="32" t="s">
        <v>32160</v>
      </c>
      <c r="B20517" s="32" t="s">
        <v>171</v>
      </c>
      <c r="C20517">
        <f t="shared" si="320"/>
        <v>45805</v>
      </c>
    </row>
    <row r="20518" spans="1:3">
      <c r="A20518" s="32" t="s">
        <v>31746</v>
      </c>
      <c r="B20518" s="32" t="s">
        <v>171</v>
      </c>
      <c r="C20518">
        <f t="shared" si="320"/>
        <v>45806</v>
      </c>
    </row>
    <row r="20519" spans="1:3">
      <c r="A20519" s="32" t="s">
        <v>32161</v>
      </c>
      <c r="B20519" s="32" t="s">
        <v>171</v>
      </c>
      <c r="C20519">
        <f t="shared" si="320"/>
        <v>45807</v>
      </c>
    </row>
    <row r="20520" spans="1:3">
      <c r="A20520" s="32" t="s">
        <v>32373</v>
      </c>
      <c r="B20520" s="32" t="s">
        <v>171</v>
      </c>
      <c r="C20520">
        <f t="shared" si="320"/>
        <v>45808</v>
      </c>
    </row>
    <row r="20521" spans="1:3">
      <c r="A20521" s="32" t="s">
        <v>31747</v>
      </c>
      <c r="B20521" s="32" t="s">
        <v>171</v>
      </c>
      <c r="C20521">
        <f t="shared" si="320"/>
        <v>45809</v>
      </c>
    </row>
    <row r="20522" spans="1:3">
      <c r="A20522" s="32" t="s">
        <v>31748</v>
      </c>
      <c r="B20522" s="32" t="s">
        <v>171</v>
      </c>
      <c r="C20522">
        <f t="shared" si="320"/>
        <v>45810</v>
      </c>
    </row>
    <row r="20523" spans="1:3">
      <c r="A20523" s="32" t="s">
        <v>32374</v>
      </c>
      <c r="B20523" s="32" t="s">
        <v>171</v>
      </c>
      <c r="C20523">
        <f t="shared" si="320"/>
        <v>45812</v>
      </c>
    </row>
    <row r="20524" spans="1:3">
      <c r="A20524" s="32" t="s">
        <v>32556</v>
      </c>
      <c r="B20524" s="32" t="s">
        <v>171</v>
      </c>
      <c r="C20524">
        <f t="shared" si="320"/>
        <v>45813</v>
      </c>
    </row>
    <row r="20525" spans="1:3">
      <c r="A20525" s="32" t="s">
        <v>32162</v>
      </c>
      <c r="B20525" s="32" t="s">
        <v>171</v>
      </c>
      <c r="C20525">
        <f t="shared" si="320"/>
        <v>45814</v>
      </c>
    </row>
    <row r="20526" spans="1:3">
      <c r="A20526" s="32" t="s">
        <v>31749</v>
      </c>
      <c r="B20526" s="32" t="s">
        <v>171</v>
      </c>
      <c r="C20526">
        <f t="shared" si="320"/>
        <v>45815</v>
      </c>
    </row>
    <row r="20527" spans="1:3">
      <c r="A20527" s="32" t="s">
        <v>31750</v>
      </c>
      <c r="B20527" s="32" t="s">
        <v>171</v>
      </c>
      <c r="C20527">
        <f t="shared" si="320"/>
        <v>45816</v>
      </c>
    </row>
    <row r="20528" spans="1:3">
      <c r="A20528" s="32" t="s">
        <v>31751</v>
      </c>
      <c r="B20528" s="32" t="s">
        <v>171</v>
      </c>
      <c r="C20528">
        <f t="shared" si="320"/>
        <v>45817</v>
      </c>
    </row>
    <row r="20529" spans="1:3">
      <c r="A20529" s="32" t="s">
        <v>32375</v>
      </c>
      <c r="B20529" s="32" t="s">
        <v>171</v>
      </c>
      <c r="C20529">
        <f t="shared" si="320"/>
        <v>45819</v>
      </c>
    </row>
    <row r="20530" spans="1:3">
      <c r="A20530" s="32" t="s">
        <v>31752</v>
      </c>
      <c r="B20530" s="32" t="s">
        <v>171</v>
      </c>
      <c r="C20530">
        <f t="shared" si="320"/>
        <v>45820</v>
      </c>
    </row>
    <row r="20531" spans="1:3">
      <c r="A20531" s="32" t="s">
        <v>32466</v>
      </c>
      <c r="B20531" s="32" t="s">
        <v>171</v>
      </c>
      <c r="C20531">
        <f t="shared" si="320"/>
        <v>45821</v>
      </c>
    </row>
    <row r="20532" spans="1:3">
      <c r="A20532" s="32" t="s">
        <v>32413</v>
      </c>
      <c r="B20532" s="32" t="s">
        <v>171</v>
      </c>
      <c r="C20532">
        <f t="shared" si="320"/>
        <v>45822</v>
      </c>
    </row>
    <row r="20533" spans="1:3">
      <c r="A20533" s="32" t="s">
        <v>32609</v>
      </c>
      <c r="B20533" s="32" t="s">
        <v>171</v>
      </c>
      <c r="C20533">
        <f t="shared" si="320"/>
        <v>45826</v>
      </c>
    </row>
    <row r="20534" spans="1:3">
      <c r="A20534" s="32" t="s">
        <v>32376</v>
      </c>
      <c r="B20534" s="32" t="s">
        <v>171</v>
      </c>
      <c r="C20534">
        <f t="shared" si="320"/>
        <v>45827</v>
      </c>
    </row>
    <row r="20535" spans="1:3">
      <c r="A20535" s="32" t="s">
        <v>32467</v>
      </c>
      <c r="B20535" s="32" t="s">
        <v>171</v>
      </c>
      <c r="C20535">
        <f t="shared" si="320"/>
        <v>45828</v>
      </c>
    </row>
    <row r="20536" spans="1:3">
      <c r="A20536" s="32" t="s">
        <v>32377</v>
      </c>
      <c r="B20536" s="32" t="s">
        <v>171</v>
      </c>
      <c r="C20536">
        <f t="shared" si="320"/>
        <v>45830</v>
      </c>
    </row>
    <row r="20537" spans="1:3">
      <c r="A20537" s="32" t="s">
        <v>32163</v>
      </c>
      <c r="B20537" s="32" t="s">
        <v>171</v>
      </c>
      <c r="C20537">
        <f t="shared" si="320"/>
        <v>45831</v>
      </c>
    </row>
    <row r="20538" spans="1:3">
      <c r="A20538" s="32" t="s">
        <v>32468</v>
      </c>
      <c r="B20538" s="32" t="s">
        <v>171</v>
      </c>
      <c r="C20538">
        <f t="shared" si="320"/>
        <v>45832</v>
      </c>
    </row>
    <row r="20539" spans="1:3">
      <c r="A20539" s="32" t="s">
        <v>32164</v>
      </c>
      <c r="B20539" s="32" t="s">
        <v>171</v>
      </c>
      <c r="C20539">
        <f t="shared" si="320"/>
        <v>45833</v>
      </c>
    </row>
    <row r="20540" spans="1:3">
      <c r="A20540" s="32" t="s">
        <v>32378</v>
      </c>
      <c r="B20540" s="32" t="s">
        <v>171</v>
      </c>
      <c r="C20540">
        <f t="shared" si="320"/>
        <v>45835</v>
      </c>
    </row>
    <row r="20541" spans="1:3">
      <c r="A20541" s="32" t="s">
        <v>32165</v>
      </c>
      <c r="B20541" s="32" t="s">
        <v>171</v>
      </c>
      <c r="C20541">
        <f t="shared" si="320"/>
        <v>45836</v>
      </c>
    </row>
    <row r="20542" spans="1:3">
      <c r="A20542" s="32" t="s">
        <v>31753</v>
      </c>
      <c r="B20542" s="32" t="s">
        <v>171</v>
      </c>
      <c r="C20542">
        <f t="shared" si="320"/>
        <v>45837</v>
      </c>
    </row>
    <row r="20543" spans="1:3">
      <c r="A20543" s="32" t="s">
        <v>32586</v>
      </c>
      <c r="B20543" s="32" t="s">
        <v>171</v>
      </c>
      <c r="C20543">
        <f t="shared" si="320"/>
        <v>45838</v>
      </c>
    </row>
    <row r="20544" spans="1:3">
      <c r="A20544" s="32" t="s">
        <v>32166</v>
      </c>
      <c r="B20544" s="32" t="s">
        <v>171</v>
      </c>
      <c r="C20544">
        <f t="shared" si="320"/>
        <v>45839</v>
      </c>
    </row>
    <row r="20545" spans="1:3">
      <c r="A20545" s="32" t="s">
        <v>31754</v>
      </c>
      <c r="B20545" s="32" t="s">
        <v>171</v>
      </c>
      <c r="C20545">
        <f t="shared" si="320"/>
        <v>45840</v>
      </c>
    </row>
    <row r="20546" spans="1:3">
      <c r="A20546" s="32" t="s">
        <v>32379</v>
      </c>
      <c r="B20546" s="32" t="s">
        <v>171</v>
      </c>
      <c r="C20546">
        <f t="shared" ref="C20546:C20609" si="321">1*A20546</f>
        <v>45841</v>
      </c>
    </row>
    <row r="20547" spans="1:3">
      <c r="A20547" s="32" t="s">
        <v>32167</v>
      </c>
      <c r="B20547" s="32" t="s">
        <v>171</v>
      </c>
      <c r="C20547">
        <f t="shared" si="321"/>
        <v>45843</v>
      </c>
    </row>
    <row r="20548" spans="1:3">
      <c r="A20548" s="32" t="s">
        <v>32380</v>
      </c>
      <c r="B20548" s="32" t="s">
        <v>171</v>
      </c>
      <c r="C20548">
        <f t="shared" si="321"/>
        <v>45844</v>
      </c>
    </row>
    <row r="20549" spans="1:3">
      <c r="A20549" s="32" t="s">
        <v>31755</v>
      </c>
      <c r="B20549" s="32" t="s">
        <v>171</v>
      </c>
      <c r="C20549">
        <f t="shared" si="321"/>
        <v>45845</v>
      </c>
    </row>
    <row r="20550" spans="1:3">
      <c r="A20550" s="32" t="s">
        <v>32414</v>
      </c>
      <c r="B20550" s="32" t="s">
        <v>171</v>
      </c>
      <c r="C20550">
        <f t="shared" si="321"/>
        <v>45846</v>
      </c>
    </row>
    <row r="20551" spans="1:3">
      <c r="A20551" s="32" t="s">
        <v>32168</v>
      </c>
      <c r="B20551" s="32" t="s">
        <v>171</v>
      </c>
      <c r="C20551">
        <f t="shared" si="321"/>
        <v>45848</v>
      </c>
    </row>
    <row r="20552" spans="1:3">
      <c r="A20552" s="32" t="s">
        <v>32487</v>
      </c>
      <c r="B20552" s="32" t="s">
        <v>171</v>
      </c>
      <c r="C20552">
        <f t="shared" si="321"/>
        <v>45849</v>
      </c>
    </row>
    <row r="20553" spans="1:3">
      <c r="A20553" s="32" t="s">
        <v>31756</v>
      </c>
      <c r="B20553" s="32" t="s">
        <v>171</v>
      </c>
      <c r="C20553">
        <f t="shared" si="321"/>
        <v>45850</v>
      </c>
    </row>
    <row r="20554" spans="1:3">
      <c r="A20554" s="32" t="s">
        <v>32539</v>
      </c>
      <c r="B20554" s="32" t="s">
        <v>171</v>
      </c>
      <c r="C20554">
        <f t="shared" si="321"/>
        <v>45851</v>
      </c>
    </row>
    <row r="20555" spans="1:3">
      <c r="A20555" s="32" t="s">
        <v>31757</v>
      </c>
      <c r="B20555" s="32" t="s">
        <v>171</v>
      </c>
      <c r="C20555">
        <f t="shared" si="321"/>
        <v>45853</v>
      </c>
    </row>
    <row r="20556" spans="1:3">
      <c r="A20556" s="32" t="s">
        <v>32381</v>
      </c>
      <c r="B20556" s="32" t="s">
        <v>171</v>
      </c>
      <c r="C20556">
        <f t="shared" si="321"/>
        <v>45854</v>
      </c>
    </row>
    <row r="20557" spans="1:3">
      <c r="A20557" s="32" t="s">
        <v>32610</v>
      </c>
      <c r="B20557" s="32" t="s">
        <v>171</v>
      </c>
      <c r="C20557">
        <f t="shared" si="321"/>
        <v>45855</v>
      </c>
    </row>
    <row r="20558" spans="1:3">
      <c r="A20558" s="32" t="s">
        <v>32169</v>
      </c>
      <c r="B20558" s="32" t="s">
        <v>171</v>
      </c>
      <c r="C20558">
        <f t="shared" si="321"/>
        <v>45856</v>
      </c>
    </row>
    <row r="20559" spans="1:3">
      <c r="A20559" s="32" t="s">
        <v>31758</v>
      </c>
      <c r="B20559" s="32" t="s">
        <v>171</v>
      </c>
      <c r="C20559">
        <f t="shared" si="321"/>
        <v>45858</v>
      </c>
    </row>
    <row r="20560" spans="1:3">
      <c r="A20560" s="32" t="s">
        <v>32170</v>
      </c>
      <c r="B20560" s="32" t="s">
        <v>171</v>
      </c>
      <c r="C20560">
        <f t="shared" si="321"/>
        <v>45859</v>
      </c>
    </row>
    <row r="20561" spans="1:3">
      <c r="A20561" s="32" t="s">
        <v>32443</v>
      </c>
      <c r="B20561" s="32" t="s">
        <v>171</v>
      </c>
      <c r="C20561">
        <f t="shared" si="321"/>
        <v>45860</v>
      </c>
    </row>
    <row r="20562" spans="1:3">
      <c r="A20562" s="32" t="s">
        <v>32540</v>
      </c>
      <c r="B20562" s="32" t="s">
        <v>171</v>
      </c>
      <c r="C20562">
        <f t="shared" si="321"/>
        <v>45861</v>
      </c>
    </row>
    <row r="20563" spans="1:3">
      <c r="A20563" s="32" t="s">
        <v>32469</v>
      </c>
      <c r="B20563" s="32" t="s">
        <v>171</v>
      </c>
      <c r="C20563">
        <f t="shared" si="321"/>
        <v>45862</v>
      </c>
    </row>
    <row r="20564" spans="1:3">
      <c r="A20564" s="32" t="s">
        <v>32415</v>
      </c>
      <c r="B20564" s="32" t="s">
        <v>171</v>
      </c>
      <c r="C20564">
        <f t="shared" si="321"/>
        <v>45863</v>
      </c>
    </row>
    <row r="20565" spans="1:3">
      <c r="A20565" s="32" t="s">
        <v>32171</v>
      </c>
      <c r="B20565" s="32" t="s">
        <v>171</v>
      </c>
      <c r="C20565">
        <f t="shared" si="321"/>
        <v>45864</v>
      </c>
    </row>
    <row r="20566" spans="1:3">
      <c r="A20566" s="32" t="s">
        <v>32444</v>
      </c>
      <c r="B20566" s="32" t="s">
        <v>171</v>
      </c>
      <c r="C20566">
        <f t="shared" si="321"/>
        <v>45865</v>
      </c>
    </row>
    <row r="20567" spans="1:3">
      <c r="A20567" s="32" t="s">
        <v>32587</v>
      </c>
      <c r="B20567" s="32" t="s">
        <v>171</v>
      </c>
      <c r="C20567">
        <f t="shared" si="321"/>
        <v>45866</v>
      </c>
    </row>
    <row r="20568" spans="1:3">
      <c r="A20568" s="32" t="s">
        <v>31759</v>
      </c>
      <c r="B20568" s="32" t="s">
        <v>171</v>
      </c>
      <c r="C20568">
        <f t="shared" si="321"/>
        <v>45867</v>
      </c>
    </row>
    <row r="20569" spans="1:3">
      <c r="A20569" s="32" t="s">
        <v>31760</v>
      </c>
      <c r="B20569" s="32" t="s">
        <v>171</v>
      </c>
      <c r="C20569">
        <f t="shared" si="321"/>
        <v>45868</v>
      </c>
    </row>
    <row r="20570" spans="1:3">
      <c r="A20570" s="32" t="s">
        <v>32416</v>
      </c>
      <c r="B20570" s="32" t="s">
        <v>171</v>
      </c>
      <c r="C20570">
        <f t="shared" si="321"/>
        <v>45869</v>
      </c>
    </row>
    <row r="20571" spans="1:3">
      <c r="A20571" s="32" t="s">
        <v>32541</v>
      </c>
      <c r="B20571" s="32" t="s">
        <v>171</v>
      </c>
      <c r="C20571">
        <f t="shared" si="321"/>
        <v>45870</v>
      </c>
    </row>
    <row r="20572" spans="1:3">
      <c r="A20572" s="32" t="s">
        <v>32484</v>
      </c>
      <c r="B20572" s="32" t="s">
        <v>171</v>
      </c>
      <c r="C20572">
        <f t="shared" si="321"/>
        <v>45871</v>
      </c>
    </row>
    <row r="20573" spans="1:3">
      <c r="A20573" s="32" t="s">
        <v>32172</v>
      </c>
      <c r="B20573" s="32" t="s">
        <v>171</v>
      </c>
      <c r="C20573">
        <f t="shared" si="321"/>
        <v>45872</v>
      </c>
    </row>
    <row r="20574" spans="1:3">
      <c r="A20574" s="32" t="s">
        <v>32470</v>
      </c>
      <c r="B20574" s="32" t="s">
        <v>171</v>
      </c>
      <c r="C20574">
        <f t="shared" si="321"/>
        <v>45873</v>
      </c>
    </row>
    <row r="20575" spans="1:3">
      <c r="A20575" s="32" t="s">
        <v>32477</v>
      </c>
      <c r="B20575" s="32" t="s">
        <v>171</v>
      </c>
      <c r="C20575">
        <f t="shared" si="321"/>
        <v>45874</v>
      </c>
    </row>
    <row r="20576" spans="1:3">
      <c r="A20576" s="32" t="s">
        <v>32173</v>
      </c>
      <c r="B20576" s="32" t="s">
        <v>171</v>
      </c>
      <c r="C20576">
        <f t="shared" si="321"/>
        <v>45875</v>
      </c>
    </row>
    <row r="20577" spans="1:3">
      <c r="A20577" s="32" t="s">
        <v>31761</v>
      </c>
      <c r="B20577" s="32" t="s">
        <v>171</v>
      </c>
      <c r="C20577">
        <f t="shared" si="321"/>
        <v>45876</v>
      </c>
    </row>
    <row r="20578" spans="1:3">
      <c r="A20578" s="32" t="s">
        <v>32174</v>
      </c>
      <c r="B20578" s="32" t="s">
        <v>171</v>
      </c>
      <c r="C20578">
        <f t="shared" si="321"/>
        <v>45877</v>
      </c>
    </row>
    <row r="20579" spans="1:3">
      <c r="A20579" s="32" t="s">
        <v>32445</v>
      </c>
      <c r="B20579" s="32" t="s">
        <v>171</v>
      </c>
      <c r="C20579">
        <f t="shared" si="321"/>
        <v>45879</v>
      </c>
    </row>
    <row r="20580" spans="1:3">
      <c r="A20580" s="32" t="s">
        <v>32417</v>
      </c>
      <c r="B20580" s="32" t="s">
        <v>171</v>
      </c>
      <c r="C20580">
        <f t="shared" si="321"/>
        <v>45880</v>
      </c>
    </row>
    <row r="20581" spans="1:3">
      <c r="A20581" s="32" t="s">
        <v>31762</v>
      </c>
      <c r="B20581" s="32" t="s">
        <v>171</v>
      </c>
      <c r="C20581">
        <f t="shared" si="321"/>
        <v>45881</v>
      </c>
    </row>
    <row r="20582" spans="1:3">
      <c r="A20582" s="32" t="s">
        <v>32418</v>
      </c>
      <c r="B20582" s="32" t="s">
        <v>171</v>
      </c>
      <c r="C20582">
        <f t="shared" si="321"/>
        <v>45882</v>
      </c>
    </row>
    <row r="20583" spans="1:3">
      <c r="A20583" s="32" t="s">
        <v>32446</v>
      </c>
      <c r="B20583" s="32" t="s">
        <v>171</v>
      </c>
      <c r="C20583">
        <f t="shared" si="321"/>
        <v>45883</v>
      </c>
    </row>
    <row r="20584" spans="1:3">
      <c r="A20584" s="32" t="s">
        <v>32542</v>
      </c>
      <c r="B20584" s="32" t="s">
        <v>171</v>
      </c>
      <c r="C20584">
        <f t="shared" si="321"/>
        <v>45884</v>
      </c>
    </row>
    <row r="20585" spans="1:3">
      <c r="A20585" s="32" t="s">
        <v>32419</v>
      </c>
      <c r="B20585" s="32" t="s">
        <v>171</v>
      </c>
      <c r="C20585">
        <f t="shared" si="321"/>
        <v>45885</v>
      </c>
    </row>
    <row r="20586" spans="1:3">
      <c r="A20586" s="32" t="s">
        <v>32611</v>
      </c>
      <c r="B20586" s="32" t="s">
        <v>171</v>
      </c>
      <c r="C20586">
        <f t="shared" si="321"/>
        <v>45886</v>
      </c>
    </row>
    <row r="20587" spans="1:3">
      <c r="A20587" s="32" t="s">
        <v>31763</v>
      </c>
      <c r="B20587" s="32" t="s">
        <v>171</v>
      </c>
      <c r="C20587">
        <f t="shared" si="321"/>
        <v>45887</v>
      </c>
    </row>
    <row r="20588" spans="1:3">
      <c r="A20588" s="32" t="s">
        <v>32588</v>
      </c>
      <c r="B20588" s="32" t="s">
        <v>171</v>
      </c>
      <c r="C20588">
        <f t="shared" si="321"/>
        <v>45888</v>
      </c>
    </row>
    <row r="20589" spans="1:3">
      <c r="A20589" s="32" t="s">
        <v>31764</v>
      </c>
      <c r="B20589" s="32" t="s">
        <v>171</v>
      </c>
      <c r="C20589">
        <f t="shared" si="321"/>
        <v>45889</v>
      </c>
    </row>
    <row r="20590" spans="1:3">
      <c r="A20590" s="32" t="s">
        <v>31765</v>
      </c>
      <c r="B20590" s="32" t="s">
        <v>171</v>
      </c>
      <c r="C20590">
        <f t="shared" si="321"/>
        <v>45890</v>
      </c>
    </row>
    <row r="20591" spans="1:3">
      <c r="A20591" s="32" t="s">
        <v>32471</v>
      </c>
      <c r="B20591" s="32" t="s">
        <v>171</v>
      </c>
      <c r="C20591">
        <f t="shared" si="321"/>
        <v>45891</v>
      </c>
    </row>
    <row r="20592" spans="1:3">
      <c r="A20592" s="32" t="s">
        <v>32382</v>
      </c>
      <c r="B20592" s="32" t="s">
        <v>171</v>
      </c>
      <c r="C20592">
        <f t="shared" si="321"/>
        <v>45893</v>
      </c>
    </row>
    <row r="20593" spans="1:3">
      <c r="A20593" s="32" t="s">
        <v>32543</v>
      </c>
      <c r="B20593" s="32" t="s">
        <v>171</v>
      </c>
      <c r="C20593">
        <f t="shared" si="321"/>
        <v>45894</v>
      </c>
    </row>
    <row r="20594" spans="1:3">
      <c r="A20594" s="32" t="s">
        <v>32420</v>
      </c>
      <c r="B20594" s="32" t="s">
        <v>171</v>
      </c>
      <c r="C20594">
        <f t="shared" si="321"/>
        <v>45895</v>
      </c>
    </row>
    <row r="20595" spans="1:3">
      <c r="A20595" s="32" t="s">
        <v>32421</v>
      </c>
      <c r="B20595" s="32" t="s">
        <v>171</v>
      </c>
      <c r="C20595">
        <f t="shared" si="321"/>
        <v>45896</v>
      </c>
    </row>
    <row r="20596" spans="1:3">
      <c r="A20596" s="32" t="s">
        <v>31766</v>
      </c>
      <c r="B20596" s="32" t="s">
        <v>171</v>
      </c>
      <c r="C20596">
        <f t="shared" si="321"/>
        <v>45897</v>
      </c>
    </row>
    <row r="20597" spans="1:3">
      <c r="A20597" s="32" t="s">
        <v>32482</v>
      </c>
      <c r="B20597" s="32" t="s">
        <v>171</v>
      </c>
      <c r="C20597">
        <f t="shared" si="321"/>
        <v>45898</v>
      </c>
    </row>
    <row r="20598" spans="1:3">
      <c r="A20598" s="32" t="s">
        <v>32557</v>
      </c>
      <c r="B20598" s="32" t="s">
        <v>171</v>
      </c>
      <c r="C20598">
        <f t="shared" si="321"/>
        <v>45899</v>
      </c>
    </row>
    <row r="20599" spans="1:3">
      <c r="A20599" s="32" t="s">
        <v>32175</v>
      </c>
      <c r="B20599" s="32" t="s">
        <v>171</v>
      </c>
      <c r="C20599">
        <f t="shared" si="321"/>
        <v>45999</v>
      </c>
    </row>
    <row r="20600" spans="1:3">
      <c r="A20600" s="32" t="s">
        <v>18214</v>
      </c>
      <c r="B20600" s="32" t="s">
        <v>150</v>
      </c>
      <c r="C20600">
        <f t="shared" si="321"/>
        <v>46001</v>
      </c>
    </row>
    <row r="20601" spans="1:3">
      <c r="A20601" s="32" t="s">
        <v>18191</v>
      </c>
      <c r="B20601" s="32" t="s">
        <v>150</v>
      </c>
      <c r="C20601">
        <f t="shared" si="321"/>
        <v>46011</v>
      </c>
    </row>
    <row r="20602" spans="1:3">
      <c r="A20602" s="32" t="s">
        <v>18192</v>
      </c>
      <c r="B20602" s="32" t="s">
        <v>150</v>
      </c>
      <c r="C20602">
        <f t="shared" si="321"/>
        <v>46012</v>
      </c>
    </row>
    <row r="20603" spans="1:3">
      <c r="A20603" s="32" t="s">
        <v>18193</v>
      </c>
      <c r="B20603" s="32" t="s">
        <v>150</v>
      </c>
      <c r="C20603">
        <f t="shared" si="321"/>
        <v>46013</v>
      </c>
    </row>
    <row r="20604" spans="1:3">
      <c r="A20604" s="32" t="s">
        <v>18215</v>
      </c>
      <c r="B20604" s="32" t="s">
        <v>150</v>
      </c>
      <c r="C20604">
        <f t="shared" si="321"/>
        <v>46014</v>
      </c>
    </row>
    <row r="20605" spans="1:3">
      <c r="A20605" s="32" t="s">
        <v>18216</v>
      </c>
      <c r="B20605" s="32" t="s">
        <v>150</v>
      </c>
      <c r="C20605">
        <f t="shared" si="321"/>
        <v>46015</v>
      </c>
    </row>
    <row r="20606" spans="1:3">
      <c r="A20606" s="32" t="s">
        <v>18217</v>
      </c>
      <c r="B20606" s="32" t="s">
        <v>150</v>
      </c>
      <c r="C20606">
        <f t="shared" si="321"/>
        <v>46016</v>
      </c>
    </row>
    <row r="20607" spans="1:3">
      <c r="A20607" s="32" t="s">
        <v>18194</v>
      </c>
      <c r="B20607" s="32" t="s">
        <v>150</v>
      </c>
      <c r="C20607">
        <f t="shared" si="321"/>
        <v>46017</v>
      </c>
    </row>
    <row r="20608" spans="1:3">
      <c r="A20608" s="32" t="s">
        <v>18218</v>
      </c>
      <c r="B20608" s="32" t="s">
        <v>150</v>
      </c>
      <c r="C20608">
        <f t="shared" si="321"/>
        <v>46018</v>
      </c>
    </row>
    <row r="20609" spans="1:3">
      <c r="A20609" s="32" t="s">
        <v>18195</v>
      </c>
      <c r="B20609" s="32" t="s">
        <v>150</v>
      </c>
      <c r="C20609">
        <f t="shared" si="321"/>
        <v>46030</v>
      </c>
    </row>
    <row r="20610" spans="1:3">
      <c r="A20610" s="32" t="s">
        <v>18219</v>
      </c>
      <c r="B20610" s="32" t="s">
        <v>150</v>
      </c>
      <c r="C20610">
        <f t="shared" ref="C20610:C20673" si="322">1*A20610</f>
        <v>46031</v>
      </c>
    </row>
    <row r="20611" spans="1:3">
      <c r="A20611" s="32" t="s">
        <v>18082</v>
      </c>
      <c r="B20611" s="32" t="s">
        <v>150</v>
      </c>
      <c r="C20611">
        <f t="shared" si="322"/>
        <v>46032</v>
      </c>
    </row>
    <row r="20612" spans="1:3">
      <c r="A20612" s="32" t="s">
        <v>18083</v>
      </c>
      <c r="B20612" s="32" t="s">
        <v>150</v>
      </c>
      <c r="C20612">
        <f t="shared" si="322"/>
        <v>46033</v>
      </c>
    </row>
    <row r="20613" spans="1:3">
      <c r="A20613" s="32" t="s">
        <v>18084</v>
      </c>
      <c r="B20613" s="32" t="s">
        <v>150</v>
      </c>
      <c r="C20613">
        <f t="shared" si="322"/>
        <v>46034</v>
      </c>
    </row>
    <row r="20614" spans="1:3">
      <c r="A20614" s="32" t="s">
        <v>18220</v>
      </c>
      <c r="B20614" s="32" t="s">
        <v>150</v>
      </c>
      <c r="C20614">
        <f t="shared" si="322"/>
        <v>46035</v>
      </c>
    </row>
    <row r="20615" spans="1:3">
      <c r="A20615" s="32" t="s">
        <v>18196</v>
      </c>
      <c r="B20615" s="32" t="s">
        <v>150</v>
      </c>
      <c r="C20615">
        <f t="shared" si="322"/>
        <v>46036</v>
      </c>
    </row>
    <row r="20616" spans="1:3">
      <c r="A20616" s="32" t="s">
        <v>18085</v>
      </c>
      <c r="B20616" s="32" t="s">
        <v>150</v>
      </c>
      <c r="C20616">
        <f t="shared" si="322"/>
        <v>46037</v>
      </c>
    </row>
    <row r="20617" spans="1:3">
      <c r="A20617" s="32" t="s">
        <v>18086</v>
      </c>
      <c r="B20617" s="32" t="s">
        <v>150</v>
      </c>
      <c r="C20617">
        <f t="shared" si="322"/>
        <v>46038</v>
      </c>
    </row>
    <row r="20618" spans="1:3">
      <c r="A20618" s="32" t="s">
        <v>18221</v>
      </c>
      <c r="B20618" s="32" t="s">
        <v>150</v>
      </c>
      <c r="C20618">
        <f t="shared" si="322"/>
        <v>46039</v>
      </c>
    </row>
    <row r="20619" spans="1:3">
      <c r="A20619" s="32" t="s">
        <v>18197</v>
      </c>
      <c r="B20619" s="32" t="s">
        <v>150</v>
      </c>
      <c r="C20619">
        <f t="shared" si="322"/>
        <v>46040</v>
      </c>
    </row>
    <row r="20620" spans="1:3">
      <c r="A20620" s="32" t="s">
        <v>18198</v>
      </c>
      <c r="B20620" s="32" t="s">
        <v>150</v>
      </c>
      <c r="C20620">
        <f t="shared" si="322"/>
        <v>46041</v>
      </c>
    </row>
    <row r="20621" spans="1:3">
      <c r="A20621" s="32" t="s">
        <v>18222</v>
      </c>
      <c r="B20621" s="32" t="s">
        <v>150</v>
      </c>
      <c r="C20621">
        <f t="shared" si="322"/>
        <v>46044</v>
      </c>
    </row>
    <row r="20622" spans="1:3">
      <c r="A20622" s="32" t="s">
        <v>18223</v>
      </c>
      <c r="B20622" s="32" t="s">
        <v>150</v>
      </c>
      <c r="C20622">
        <f t="shared" si="322"/>
        <v>46045</v>
      </c>
    </row>
    <row r="20623" spans="1:3">
      <c r="A20623" s="32" t="s">
        <v>18224</v>
      </c>
      <c r="B20623" s="32" t="s">
        <v>150</v>
      </c>
      <c r="C20623">
        <f t="shared" si="322"/>
        <v>46046</v>
      </c>
    </row>
    <row r="20624" spans="1:3">
      <c r="A20624" s="32" t="s">
        <v>18225</v>
      </c>
      <c r="B20624" s="32" t="s">
        <v>150</v>
      </c>
      <c r="C20624">
        <f t="shared" si="322"/>
        <v>46047</v>
      </c>
    </row>
    <row r="20625" spans="1:3">
      <c r="A20625" s="32" t="s">
        <v>18226</v>
      </c>
      <c r="B20625" s="32" t="s">
        <v>150</v>
      </c>
      <c r="C20625">
        <f t="shared" si="322"/>
        <v>46048</v>
      </c>
    </row>
    <row r="20626" spans="1:3">
      <c r="A20626" s="32" t="s">
        <v>18227</v>
      </c>
      <c r="B20626" s="32" t="s">
        <v>150</v>
      </c>
      <c r="C20626">
        <f t="shared" si="322"/>
        <v>46049</v>
      </c>
    </row>
    <row r="20627" spans="1:3">
      <c r="A20627" s="32" t="s">
        <v>18199</v>
      </c>
      <c r="B20627" s="32" t="s">
        <v>150</v>
      </c>
      <c r="C20627">
        <f t="shared" si="322"/>
        <v>46050</v>
      </c>
    </row>
    <row r="20628" spans="1:3">
      <c r="A20628" s="32" t="s">
        <v>18200</v>
      </c>
      <c r="B20628" s="32" t="s">
        <v>150</v>
      </c>
      <c r="C20628">
        <f t="shared" si="322"/>
        <v>46051</v>
      </c>
    </row>
    <row r="20629" spans="1:3">
      <c r="A20629" s="32" t="s">
        <v>18147</v>
      </c>
      <c r="B20629" s="32" t="s">
        <v>150</v>
      </c>
      <c r="C20629">
        <f t="shared" si="322"/>
        <v>46052</v>
      </c>
    </row>
    <row r="20630" spans="1:3">
      <c r="A20630" s="32" t="s">
        <v>18087</v>
      </c>
      <c r="B20630" s="32" t="s">
        <v>150</v>
      </c>
      <c r="C20630">
        <f t="shared" si="322"/>
        <v>46055</v>
      </c>
    </row>
    <row r="20631" spans="1:3">
      <c r="A20631" s="32" t="s">
        <v>18228</v>
      </c>
      <c r="B20631" s="32" t="s">
        <v>150</v>
      </c>
      <c r="C20631">
        <f t="shared" si="322"/>
        <v>46056</v>
      </c>
    </row>
    <row r="20632" spans="1:3">
      <c r="A20632" s="32" t="s">
        <v>18229</v>
      </c>
      <c r="B20632" s="32" t="s">
        <v>150</v>
      </c>
      <c r="C20632">
        <f t="shared" si="322"/>
        <v>46057</v>
      </c>
    </row>
    <row r="20633" spans="1:3">
      <c r="A20633" s="32" t="s">
        <v>18230</v>
      </c>
      <c r="B20633" s="32" t="s">
        <v>150</v>
      </c>
      <c r="C20633">
        <f t="shared" si="322"/>
        <v>46058</v>
      </c>
    </row>
    <row r="20634" spans="1:3">
      <c r="A20634" s="32" t="s">
        <v>18088</v>
      </c>
      <c r="B20634" s="32" t="s">
        <v>150</v>
      </c>
      <c r="C20634">
        <f t="shared" si="322"/>
        <v>46060</v>
      </c>
    </row>
    <row r="20635" spans="1:3">
      <c r="A20635" s="32" t="s">
        <v>18231</v>
      </c>
      <c r="B20635" s="32" t="s">
        <v>150</v>
      </c>
      <c r="C20635">
        <f t="shared" si="322"/>
        <v>46061</v>
      </c>
    </row>
    <row r="20636" spans="1:3">
      <c r="A20636" s="32" t="s">
        <v>18089</v>
      </c>
      <c r="B20636" s="32" t="s">
        <v>150</v>
      </c>
      <c r="C20636">
        <f t="shared" si="322"/>
        <v>46062</v>
      </c>
    </row>
    <row r="20637" spans="1:3">
      <c r="A20637" s="32" t="s">
        <v>18232</v>
      </c>
      <c r="B20637" s="32" t="s">
        <v>150</v>
      </c>
      <c r="C20637">
        <f t="shared" si="322"/>
        <v>46063</v>
      </c>
    </row>
    <row r="20638" spans="1:3">
      <c r="A20638" s="32" t="s">
        <v>18201</v>
      </c>
      <c r="B20638" s="32" t="s">
        <v>150</v>
      </c>
      <c r="C20638">
        <f t="shared" si="322"/>
        <v>46064</v>
      </c>
    </row>
    <row r="20639" spans="1:3">
      <c r="A20639" s="32" t="s">
        <v>18233</v>
      </c>
      <c r="B20639" s="32" t="s">
        <v>150</v>
      </c>
      <c r="C20639">
        <f t="shared" si="322"/>
        <v>46065</v>
      </c>
    </row>
    <row r="20640" spans="1:3">
      <c r="A20640" s="32" t="s">
        <v>18234</v>
      </c>
      <c r="B20640" s="32" t="s">
        <v>150</v>
      </c>
      <c r="C20640">
        <f t="shared" si="322"/>
        <v>46067</v>
      </c>
    </row>
    <row r="20641" spans="1:3">
      <c r="A20641" s="32" t="s">
        <v>18235</v>
      </c>
      <c r="B20641" s="32" t="s">
        <v>150</v>
      </c>
      <c r="C20641">
        <f t="shared" si="322"/>
        <v>46068</v>
      </c>
    </row>
    <row r="20642" spans="1:3">
      <c r="A20642" s="32" t="s">
        <v>18202</v>
      </c>
      <c r="B20642" s="32" t="s">
        <v>150</v>
      </c>
      <c r="C20642">
        <f t="shared" si="322"/>
        <v>46069</v>
      </c>
    </row>
    <row r="20643" spans="1:3">
      <c r="A20643" s="32" t="s">
        <v>18236</v>
      </c>
      <c r="B20643" s="32" t="s">
        <v>150</v>
      </c>
      <c r="C20643">
        <f t="shared" si="322"/>
        <v>46070</v>
      </c>
    </row>
    <row r="20644" spans="1:3">
      <c r="A20644" s="32" t="s">
        <v>18237</v>
      </c>
      <c r="B20644" s="32" t="s">
        <v>150</v>
      </c>
      <c r="C20644">
        <f t="shared" si="322"/>
        <v>46071</v>
      </c>
    </row>
    <row r="20645" spans="1:3">
      <c r="A20645" s="32" t="s">
        <v>18203</v>
      </c>
      <c r="B20645" s="32" t="s">
        <v>150</v>
      </c>
      <c r="C20645">
        <f t="shared" si="322"/>
        <v>46072</v>
      </c>
    </row>
    <row r="20646" spans="1:3">
      <c r="A20646" s="32" t="s">
        <v>18090</v>
      </c>
      <c r="B20646" s="32" t="s">
        <v>150</v>
      </c>
      <c r="C20646">
        <f t="shared" si="322"/>
        <v>46074</v>
      </c>
    </row>
    <row r="20647" spans="1:3">
      <c r="A20647" s="32" t="s">
        <v>18204</v>
      </c>
      <c r="B20647" s="32" t="s">
        <v>150</v>
      </c>
      <c r="C20647">
        <f t="shared" si="322"/>
        <v>46075</v>
      </c>
    </row>
    <row r="20648" spans="1:3">
      <c r="A20648" s="32" t="s">
        <v>18205</v>
      </c>
      <c r="B20648" s="32" t="s">
        <v>150</v>
      </c>
      <c r="C20648">
        <f t="shared" si="322"/>
        <v>46076</v>
      </c>
    </row>
    <row r="20649" spans="1:3">
      <c r="A20649" s="32" t="s">
        <v>18091</v>
      </c>
      <c r="B20649" s="32" t="s">
        <v>150</v>
      </c>
      <c r="C20649">
        <f t="shared" si="322"/>
        <v>46077</v>
      </c>
    </row>
    <row r="20650" spans="1:3">
      <c r="A20650" s="32" t="s">
        <v>18238</v>
      </c>
      <c r="B20650" s="32" t="s">
        <v>150</v>
      </c>
      <c r="C20650">
        <f t="shared" si="322"/>
        <v>46082</v>
      </c>
    </row>
    <row r="20651" spans="1:3">
      <c r="A20651" s="32" t="s">
        <v>18239</v>
      </c>
      <c r="B20651" s="32" t="s">
        <v>150</v>
      </c>
      <c r="C20651">
        <f t="shared" si="322"/>
        <v>46085</v>
      </c>
    </row>
    <row r="20652" spans="1:3">
      <c r="A20652" s="32" t="s">
        <v>18240</v>
      </c>
      <c r="B20652" s="32" t="s">
        <v>150</v>
      </c>
      <c r="C20652">
        <f t="shared" si="322"/>
        <v>46102</v>
      </c>
    </row>
    <row r="20653" spans="1:3">
      <c r="A20653" s="32" t="s">
        <v>18148</v>
      </c>
      <c r="B20653" s="32" t="s">
        <v>150</v>
      </c>
      <c r="C20653">
        <f t="shared" si="322"/>
        <v>46103</v>
      </c>
    </row>
    <row r="20654" spans="1:3">
      <c r="A20654" s="32" t="s">
        <v>18241</v>
      </c>
      <c r="B20654" s="32" t="s">
        <v>150</v>
      </c>
      <c r="C20654">
        <f t="shared" si="322"/>
        <v>46104</v>
      </c>
    </row>
    <row r="20655" spans="1:3">
      <c r="A20655" s="32" t="s">
        <v>18149</v>
      </c>
      <c r="B20655" s="32" t="s">
        <v>150</v>
      </c>
      <c r="C20655">
        <f t="shared" si="322"/>
        <v>46105</v>
      </c>
    </row>
    <row r="20656" spans="1:3">
      <c r="A20656" s="32" t="s">
        <v>18242</v>
      </c>
      <c r="B20656" s="32" t="s">
        <v>150</v>
      </c>
      <c r="C20656">
        <f t="shared" si="322"/>
        <v>46106</v>
      </c>
    </row>
    <row r="20657" spans="1:3">
      <c r="A20657" s="32" t="s">
        <v>18150</v>
      </c>
      <c r="B20657" s="32" t="s">
        <v>150</v>
      </c>
      <c r="C20657">
        <f t="shared" si="322"/>
        <v>46107</v>
      </c>
    </row>
    <row r="20658" spans="1:3">
      <c r="A20658" s="32" t="s">
        <v>18243</v>
      </c>
      <c r="B20658" s="32" t="s">
        <v>150</v>
      </c>
      <c r="C20658">
        <f t="shared" si="322"/>
        <v>46110</v>
      </c>
    </row>
    <row r="20659" spans="1:3">
      <c r="A20659" s="32" t="s">
        <v>18244</v>
      </c>
      <c r="B20659" s="32" t="s">
        <v>150</v>
      </c>
      <c r="C20659">
        <f t="shared" si="322"/>
        <v>46111</v>
      </c>
    </row>
    <row r="20660" spans="1:3">
      <c r="A20660" s="32" t="s">
        <v>18151</v>
      </c>
      <c r="B20660" s="32" t="s">
        <v>150</v>
      </c>
      <c r="C20660">
        <f t="shared" si="322"/>
        <v>46112</v>
      </c>
    </row>
    <row r="20661" spans="1:3">
      <c r="A20661" s="32" t="s">
        <v>18152</v>
      </c>
      <c r="B20661" s="32" t="s">
        <v>150</v>
      </c>
      <c r="C20661">
        <f t="shared" si="322"/>
        <v>46113</v>
      </c>
    </row>
    <row r="20662" spans="1:3">
      <c r="A20662" s="32" t="s">
        <v>18245</v>
      </c>
      <c r="B20662" s="32" t="s">
        <v>150</v>
      </c>
      <c r="C20662">
        <f t="shared" si="322"/>
        <v>46114</v>
      </c>
    </row>
    <row r="20663" spans="1:3">
      <c r="A20663" s="32" t="s">
        <v>18246</v>
      </c>
      <c r="B20663" s="32" t="s">
        <v>150</v>
      </c>
      <c r="C20663">
        <f t="shared" si="322"/>
        <v>46115</v>
      </c>
    </row>
    <row r="20664" spans="1:3">
      <c r="A20664" s="32" t="s">
        <v>18247</v>
      </c>
      <c r="B20664" s="32" t="s">
        <v>150</v>
      </c>
      <c r="C20664">
        <f t="shared" si="322"/>
        <v>46117</v>
      </c>
    </row>
    <row r="20665" spans="1:3">
      <c r="A20665" s="32" t="s">
        <v>18153</v>
      </c>
      <c r="B20665" s="32" t="s">
        <v>150</v>
      </c>
      <c r="C20665">
        <f t="shared" si="322"/>
        <v>46118</v>
      </c>
    </row>
    <row r="20666" spans="1:3">
      <c r="A20666" s="32" t="s">
        <v>18154</v>
      </c>
      <c r="B20666" s="32" t="s">
        <v>150</v>
      </c>
      <c r="C20666">
        <f t="shared" si="322"/>
        <v>46120</v>
      </c>
    </row>
    <row r="20667" spans="1:3">
      <c r="A20667" s="32" t="s">
        <v>18139</v>
      </c>
      <c r="B20667" s="32" t="s">
        <v>150</v>
      </c>
      <c r="C20667">
        <f t="shared" si="322"/>
        <v>46121</v>
      </c>
    </row>
    <row r="20668" spans="1:3">
      <c r="A20668" s="32" t="s">
        <v>18155</v>
      </c>
      <c r="B20668" s="32" t="s">
        <v>150</v>
      </c>
      <c r="C20668">
        <f t="shared" si="322"/>
        <v>46122</v>
      </c>
    </row>
    <row r="20669" spans="1:3">
      <c r="A20669" s="32" t="s">
        <v>18092</v>
      </c>
      <c r="B20669" s="32" t="s">
        <v>150</v>
      </c>
      <c r="C20669">
        <f t="shared" si="322"/>
        <v>46123</v>
      </c>
    </row>
    <row r="20670" spans="1:3">
      <c r="A20670" s="32" t="s">
        <v>18248</v>
      </c>
      <c r="B20670" s="32" t="s">
        <v>150</v>
      </c>
      <c r="C20670">
        <f t="shared" si="322"/>
        <v>46124</v>
      </c>
    </row>
    <row r="20671" spans="1:3">
      <c r="A20671" s="32" t="s">
        <v>18249</v>
      </c>
      <c r="B20671" s="32" t="s">
        <v>150</v>
      </c>
      <c r="C20671">
        <f t="shared" si="322"/>
        <v>46125</v>
      </c>
    </row>
    <row r="20672" spans="1:3">
      <c r="A20672" s="32" t="s">
        <v>18250</v>
      </c>
      <c r="B20672" s="32" t="s">
        <v>150</v>
      </c>
      <c r="C20672">
        <f t="shared" si="322"/>
        <v>46126</v>
      </c>
    </row>
    <row r="20673" spans="1:3">
      <c r="A20673" s="32" t="s">
        <v>18251</v>
      </c>
      <c r="B20673" s="32" t="s">
        <v>150</v>
      </c>
      <c r="C20673">
        <f t="shared" si="322"/>
        <v>46127</v>
      </c>
    </row>
    <row r="20674" spans="1:3">
      <c r="A20674" s="32" t="s">
        <v>18156</v>
      </c>
      <c r="B20674" s="32" t="s">
        <v>150</v>
      </c>
      <c r="C20674">
        <f t="shared" ref="C20674:C20737" si="323">1*A20674</f>
        <v>46128</v>
      </c>
    </row>
    <row r="20675" spans="1:3">
      <c r="A20675" s="32" t="s">
        <v>18252</v>
      </c>
      <c r="B20675" s="32" t="s">
        <v>150</v>
      </c>
      <c r="C20675">
        <f t="shared" si="323"/>
        <v>46129</v>
      </c>
    </row>
    <row r="20676" spans="1:3">
      <c r="A20676" s="32" t="s">
        <v>18253</v>
      </c>
      <c r="B20676" s="32" t="s">
        <v>150</v>
      </c>
      <c r="C20676">
        <f t="shared" si="323"/>
        <v>46130</v>
      </c>
    </row>
    <row r="20677" spans="1:3">
      <c r="A20677" s="32" t="s">
        <v>18157</v>
      </c>
      <c r="B20677" s="32" t="s">
        <v>150</v>
      </c>
      <c r="C20677">
        <f t="shared" si="323"/>
        <v>46131</v>
      </c>
    </row>
    <row r="20678" spans="1:3">
      <c r="A20678" s="32" t="s">
        <v>18254</v>
      </c>
      <c r="B20678" s="32" t="s">
        <v>150</v>
      </c>
      <c r="C20678">
        <f t="shared" si="323"/>
        <v>46133</v>
      </c>
    </row>
    <row r="20679" spans="1:3">
      <c r="A20679" s="32" t="s">
        <v>18158</v>
      </c>
      <c r="B20679" s="32" t="s">
        <v>150</v>
      </c>
      <c r="C20679">
        <f t="shared" si="323"/>
        <v>46135</v>
      </c>
    </row>
    <row r="20680" spans="1:3">
      <c r="A20680" s="32" t="s">
        <v>18206</v>
      </c>
      <c r="B20680" s="32" t="s">
        <v>150</v>
      </c>
      <c r="C20680">
        <f t="shared" si="323"/>
        <v>46140</v>
      </c>
    </row>
    <row r="20681" spans="1:3">
      <c r="A20681" s="32" t="s">
        <v>18093</v>
      </c>
      <c r="B20681" s="32" t="s">
        <v>150</v>
      </c>
      <c r="C20681">
        <f t="shared" si="323"/>
        <v>46142</v>
      </c>
    </row>
    <row r="20682" spans="1:3">
      <c r="A20682" s="32" t="s">
        <v>18159</v>
      </c>
      <c r="B20682" s="32" t="s">
        <v>150</v>
      </c>
      <c r="C20682">
        <f t="shared" si="323"/>
        <v>46143</v>
      </c>
    </row>
    <row r="20683" spans="1:3">
      <c r="A20683" s="32" t="s">
        <v>18255</v>
      </c>
      <c r="B20683" s="32" t="s">
        <v>150</v>
      </c>
      <c r="C20683">
        <f t="shared" si="323"/>
        <v>46144</v>
      </c>
    </row>
    <row r="20684" spans="1:3">
      <c r="A20684" s="32" t="s">
        <v>18256</v>
      </c>
      <c r="B20684" s="32" t="s">
        <v>150</v>
      </c>
      <c r="C20684">
        <f t="shared" si="323"/>
        <v>46146</v>
      </c>
    </row>
    <row r="20685" spans="1:3">
      <c r="A20685" s="32" t="s">
        <v>18257</v>
      </c>
      <c r="B20685" s="32" t="s">
        <v>150</v>
      </c>
      <c r="C20685">
        <f t="shared" si="323"/>
        <v>46147</v>
      </c>
    </row>
    <row r="20686" spans="1:3">
      <c r="A20686" s="32" t="s">
        <v>18160</v>
      </c>
      <c r="B20686" s="32" t="s">
        <v>150</v>
      </c>
      <c r="C20686">
        <f t="shared" si="323"/>
        <v>46148</v>
      </c>
    </row>
    <row r="20687" spans="1:3">
      <c r="A20687" s="32" t="s">
        <v>18258</v>
      </c>
      <c r="B20687" s="32" t="s">
        <v>150</v>
      </c>
      <c r="C20687">
        <f t="shared" si="323"/>
        <v>46149</v>
      </c>
    </row>
    <row r="20688" spans="1:3">
      <c r="A20688" s="32" t="s">
        <v>18259</v>
      </c>
      <c r="B20688" s="32" t="s">
        <v>150</v>
      </c>
      <c r="C20688">
        <f t="shared" si="323"/>
        <v>46150</v>
      </c>
    </row>
    <row r="20689" spans="1:3">
      <c r="A20689" s="32" t="s">
        <v>18094</v>
      </c>
      <c r="B20689" s="32" t="s">
        <v>150</v>
      </c>
      <c r="C20689">
        <f t="shared" si="323"/>
        <v>46151</v>
      </c>
    </row>
    <row r="20690" spans="1:3">
      <c r="A20690" s="32" t="s">
        <v>18260</v>
      </c>
      <c r="B20690" s="32" t="s">
        <v>150</v>
      </c>
      <c r="C20690">
        <f t="shared" si="323"/>
        <v>46154</v>
      </c>
    </row>
    <row r="20691" spans="1:3">
      <c r="A20691" s="32" t="s">
        <v>18261</v>
      </c>
      <c r="B20691" s="32" t="s">
        <v>150</v>
      </c>
      <c r="C20691">
        <f t="shared" si="323"/>
        <v>46155</v>
      </c>
    </row>
    <row r="20692" spans="1:3">
      <c r="A20692" s="32" t="s">
        <v>18262</v>
      </c>
      <c r="B20692" s="32" t="s">
        <v>150</v>
      </c>
      <c r="C20692">
        <f t="shared" si="323"/>
        <v>46156</v>
      </c>
    </row>
    <row r="20693" spans="1:3">
      <c r="A20693" s="32" t="s">
        <v>18161</v>
      </c>
      <c r="B20693" s="32" t="s">
        <v>150</v>
      </c>
      <c r="C20693">
        <f t="shared" si="323"/>
        <v>46157</v>
      </c>
    </row>
    <row r="20694" spans="1:3">
      <c r="A20694" s="32" t="s">
        <v>18162</v>
      </c>
      <c r="B20694" s="32" t="s">
        <v>150</v>
      </c>
      <c r="C20694">
        <f t="shared" si="323"/>
        <v>46158</v>
      </c>
    </row>
    <row r="20695" spans="1:3">
      <c r="A20695" s="32" t="s">
        <v>18163</v>
      </c>
      <c r="B20695" s="32" t="s">
        <v>150</v>
      </c>
      <c r="C20695">
        <f t="shared" si="323"/>
        <v>46160</v>
      </c>
    </row>
    <row r="20696" spans="1:3">
      <c r="A20696" s="32" t="s">
        <v>18263</v>
      </c>
      <c r="B20696" s="32" t="s">
        <v>150</v>
      </c>
      <c r="C20696">
        <f t="shared" si="323"/>
        <v>46161</v>
      </c>
    </row>
    <row r="20697" spans="1:3">
      <c r="A20697" s="32" t="s">
        <v>18264</v>
      </c>
      <c r="B20697" s="32" t="s">
        <v>150</v>
      </c>
      <c r="C20697">
        <f t="shared" si="323"/>
        <v>46162</v>
      </c>
    </row>
    <row r="20698" spans="1:3">
      <c r="A20698" s="32" t="s">
        <v>18164</v>
      </c>
      <c r="B20698" s="32" t="s">
        <v>150</v>
      </c>
      <c r="C20698">
        <f t="shared" si="323"/>
        <v>46163</v>
      </c>
    </row>
    <row r="20699" spans="1:3">
      <c r="A20699" s="32" t="s">
        <v>18265</v>
      </c>
      <c r="B20699" s="32" t="s">
        <v>150</v>
      </c>
      <c r="C20699">
        <f t="shared" si="323"/>
        <v>46164</v>
      </c>
    </row>
    <row r="20700" spans="1:3">
      <c r="A20700" s="32" t="s">
        <v>18266</v>
      </c>
      <c r="B20700" s="32" t="s">
        <v>150</v>
      </c>
      <c r="C20700">
        <f t="shared" si="323"/>
        <v>46165</v>
      </c>
    </row>
    <row r="20701" spans="1:3">
      <c r="A20701" s="32" t="s">
        <v>18165</v>
      </c>
      <c r="B20701" s="32" t="s">
        <v>150</v>
      </c>
      <c r="C20701">
        <f t="shared" si="323"/>
        <v>46166</v>
      </c>
    </row>
    <row r="20702" spans="1:3">
      <c r="A20702" s="32" t="s">
        <v>18166</v>
      </c>
      <c r="B20702" s="32" t="s">
        <v>150</v>
      </c>
      <c r="C20702">
        <f t="shared" si="323"/>
        <v>46167</v>
      </c>
    </row>
    <row r="20703" spans="1:3">
      <c r="A20703" s="32" t="s">
        <v>18140</v>
      </c>
      <c r="B20703" s="32" t="s">
        <v>150</v>
      </c>
      <c r="C20703">
        <f t="shared" si="323"/>
        <v>46168</v>
      </c>
    </row>
    <row r="20704" spans="1:3">
      <c r="A20704" s="32" t="s">
        <v>18267</v>
      </c>
      <c r="B20704" s="32" t="s">
        <v>150</v>
      </c>
      <c r="C20704">
        <f t="shared" si="323"/>
        <v>46170</v>
      </c>
    </row>
    <row r="20705" spans="1:3">
      <c r="A20705" s="32" t="s">
        <v>18167</v>
      </c>
      <c r="B20705" s="32" t="s">
        <v>150</v>
      </c>
      <c r="C20705">
        <f t="shared" si="323"/>
        <v>46171</v>
      </c>
    </row>
    <row r="20706" spans="1:3">
      <c r="A20706" s="32" t="s">
        <v>18168</v>
      </c>
      <c r="B20706" s="32" t="s">
        <v>150</v>
      </c>
      <c r="C20706">
        <f t="shared" si="323"/>
        <v>46172</v>
      </c>
    </row>
    <row r="20707" spans="1:3">
      <c r="A20707" s="32" t="s">
        <v>18095</v>
      </c>
      <c r="B20707" s="32" t="s">
        <v>150</v>
      </c>
      <c r="C20707">
        <f t="shared" si="323"/>
        <v>46173</v>
      </c>
    </row>
    <row r="20708" spans="1:3">
      <c r="A20708" s="32" t="s">
        <v>18169</v>
      </c>
      <c r="B20708" s="32" t="s">
        <v>150</v>
      </c>
      <c r="C20708">
        <f t="shared" si="323"/>
        <v>46175</v>
      </c>
    </row>
    <row r="20709" spans="1:3">
      <c r="A20709" s="32" t="s">
        <v>18268</v>
      </c>
      <c r="B20709" s="32" t="s">
        <v>150</v>
      </c>
      <c r="C20709">
        <f t="shared" si="323"/>
        <v>46176</v>
      </c>
    </row>
    <row r="20710" spans="1:3">
      <c r="A20710" s="32" t="s">
        <v>18170</v>
      </c>
      <c r="B20710" s="32" t="s">
        <v>150</v>
      </c>
      <c r="C20710">
        <f t="shared" si="323"/>
        <v>46180</v>
      </c>
    </row>
    <row r="20711" spans="1:3">
      <c r="A20711" s="32" t="s">
        <v>18269</v>
      </c>
      <c r="B20711" s="32" t="s">
        <v>150</v>
      </c>
      <c r="C20711">
        <f t="shared" si="323"/>
        <v>46181</v>
      </c>
    </row>
    <row r="20712" spans="1:3">
      <c r="A20712" s="32" t="s">
        <v>18270</v>
      </c>
      <c r="B20712" s="32" t="s">
        <v>150</v>
      </c>
      <c r="C20712">
        <f t="shared" si="323"/>
        <v>46182</v>
      </c>
    </row>
    <row r="20713" spans="1:3">
      <c r="A20713" s="32" t="s">
        <v>18271</v>
      </c>
      <c r="B20713" s="32" t="s">
        <v>150</v>
      </c>
      <c r="C20713">
        <f t="shared" si="323"/>
        <v>46183</v>
      </c>
    </row>
    <row r="20714" spans="1:3">
      <c r="A20714" s="32" t="s">
        <v>18272</v>
      </c>
      <c r="B20714" s="32" t="s">
        <v>150</v>
      </c>
      <c r="C20714">
        <f t="shared" si="323"/>
        <v>46184</v>
      </c>
    </row>
    <row r="20715" spans="1:3">
      <c r="A20715" s="32" t="s">
        <v>18273</v>
      </c>
      <c r="B20715" s="32" t="s">
        <v>150</v>
      </c>
      <c r="C20715">
        <f t="shared" si="323"/>
        <v>46186</v>
      </c>
    </row>
    <row r="20716" spans="1:3">
      <c r="A20716" s="32" t="s">
        <v>18274</v>
      </c>
      <c r="B20716" s="32" t="s">
        <v>150</v>
      </c>
      <c r="C20716">
        <f t="shared" si="323"/>
        <v>46187</v>
      </c>
    </row>
    <row r="20717" spans="1:3">
      <c r="A20717" s="32" t="s">
        <v>18275</v>
      </c>
      <c r="B20717" s="32" t="s">
        <v>150</v>
      </c>
      <c r="C20717">
        <f t="shared" si="323"/>
        <v>46197</v>
      </c>
    </row>
    <row r="20718" spans="1:3">
      <c r="A20718" s="32" t="s">
        <v>18276</v>
      </c>
      <c r="B20718" s="32" t="s">
        <v>150</v>
      </c>
      <c r="C20718">
        <f t="shared" si="323"/>
        <v>46200</v>
      </c>
    </row>
    <row r="20719" spans="1:3">
      <c r="A20719" s="32" t="s">
        <v>18171</v>
      </c>
      <c r="B20719" s="32" t="s">
        <v>150</v>
      </c>
      <c r="C20719">
        <f t="shared" si="323"/>
        <v>46201</v>
      </c>
    </row>
    <row r="20720" spans="1:3">
      <c r="A20720" s="32" t="s">
        <v>18096</v>
      </c>
      <c r="B20720" s="32" t="s">
        <v>150</v>
      </c>
      <c r="C20720">
        <f t="shared" si="323"/>
        <v>46202</v>
      </c>
    </row>
    <row r="20721" spans="1:3">
      <c r="A20721" s="32" t="s">
        <v>18172</v>
      </c>
      <c r="B20721" s="32" t="s">
        <v>150</v>
      </c>
      <c r="C20721">
        <f t="shared" si="323"/>
        <v>46203</v>
      </c>
    </row>
    <row r="20722" spans="1:3">
      <c r="A20722" s="32" t="s">
        <v>18097</v>
      </c>
      <c r="B20722" s="32" t="s">
        <v>150</v>
      </c>
      <c r="C20722">
        <f t="shared" si="323"/>
        <v>46204</v>
      </c>
    </row>
    <row r="20723" spans="1:3">
      <c r="A20723" s="32" t="s">
        <v>18098</v>
      </c>
      <c r="B20723" s="32" t="s">
        <v>150</v>
      </c>
      <c r="C20723">
        <f t="shared" si="323"/>
        <v>46205</v>
      </c>
    </row>
    <row r="20724" spans="1:3">
      <c r="A20724" s="32" t="s">
        <v>18277</v>
      </c>
      <c r="B20724" s="32" t="s">
        <v>150</v>
      </c>
      <c r="C20724">
        <f t="shared" si="323"/>
        <v>46206</v>
      </c>
    </row>
    <row r="20725" spans="1:3">
      <c r="A20725" s="32" t="s">
        <v>18278</v>
      </c>
      <c r="B20725" s="32" t="s">
        <v>150</v>
      </c>
      <c r="C20725">
        <f t="shared" si="323"/>
        <v>46207</v>
      </c>
    </row>
    <row r="20726" spans="1:3">
      <c r="A20726" s="32" t="s">
        <v>18099</v>
      </c>
      <c r="B20726" s="32" t="s">
        <v>150</v>
      </c>
      <c r="C20726">
        <f t="shared" si="323"/>
        <v>46208</v>
      </c>
    </row>
    <row r="20727" spans="1:3">
      <c r="A20727" s="32" t="s">
        <v>18279</v>
      </c>
      <c r="B20727" s="32" t="s">
        <v>150</v>
      </c>
      <c r="C20727">
        <f t="shared" si="323"/>
        <v>46209</v>
      </c>
    </row>
    <row r="20728" spans="1:3">
      <c r="A20728" s="32" t="s">
        <v>18280</v>
      </c>
      <c r="B20728" s="32" t="s">
        <v>150</v>
      </c>
      <c r="C20728">
        <f t="shared" si="323"/>
        <v>46210</v>
      </c>
    </row>
    <row r="20729" spans="1:3">
      <c r="A20729" s="32" t="s">
        <v>18173</v>
      </c>
      <c r="B20729" s="32" t="s">
        <v>150</v>
      </c>
      <c r="C20729">
        <f t="shared" si="323"/>
        <v>46211</v>
      </c>
    </row>
    <row r="20730" spans="1:3">
      <c r="A20730" s="32" t="s">
        <v>18281</v>
      </c>
      <c r="B20730" s="32" t="s">
        <v>150</v>
      </c>
      <c r="C20730">
        <f t="shared" si="323"/>
        <v>46213</v>
      </c>
    </row>
    <row r="20731" spans="1:3">
      <c r="A20731" s="32" t="s">
        <v>18100</v>
      </c>
      <c r="B20731" s="32" t="s">
        <v>150</v>
      </c>
      <c r="C20731">
        <f t="shared" si="323"/>
        <v>46214</v>
      </c>
    </row>
    <row r="20732" spans="1:3">
      <c r="A20732" s="32" t="s">
        <v>18282</v>
      </c>
      <c r="B20732" s="32" t="s">
        <v>150</v>
      </c>
      <c r="C20732">
        <f t="shared" si="323"/>
        <v>46216</v>
      </c>
    </row>
    <row r="20733" spans="1:3">
      <c r="A20733" s="32" t="s">
        <v>18174</v>
      </c>
      <c r="B20733" s="32" t="s">
        <v>150</v>
      </c>
      <c r="C20733">
        <f t="shared" si="323"/>
        <v>46217</v>
      </c>
    </row>
    <row r="20734" spans="1:3">
      <c r="A20734" s="32" t="s">
        <v>18175</v>
      </c>
      <c r="B20734" s="32" t="s">
        <v>150</v>
      </c>
      <c r="C20734">
        <f t="shared" si="323"/>
        <v>46218</v>
      </c>
    </row>
    <row r="20735" spans="1:3">
      <c r="A20735" s="32" t="s">
        <v>18101</v>
      </c>
      <c r="B20735" s="32" t="s">
        <v>150</v>
      </c>
      <c r="C20735">
        <f t="shared" si="323"/>
        <v>46219</v>
      </c>
    </row>
    <row r="20736" spans="1:3">
      <c r="A20736" s="32" t="s">
        <v>18102</v>
      </c>
      <c r="B20736" s="32" t="s">
        <v>150</v>
      </c>
      <c r="C20736">
        <f t="shared" si="323"/>
        <v>46220</v>
      </c>
    </row>
    <row r="20737" spans="1:3">
      <c r="A20737" s="32" t="s">
        <v>18103</v>
      </c>
      <c r="B20737" s="32" t="s">
        <v>150</v>
      </c>
      <c r="C20737">
        <f t="shared" si="323"/>
        <v>46221</v>
      </c>
    </row>
    <row r="20738" spans="1:3">
      <c r="A20738" s="32" t="s">
        <v>18176</v>
      </c>
      <c r="B20738" s="32" t="s">
        <v>150</v>
      </c>
      <c r="C20738">
        <f t="shared" ref="C20738:C20801" si="324">1*A20738</f>
        <v>46222</v>
      </c>
    </row>
    <row r="20739" spans="1:3">
      <c r="A20739" s="32" t="s">
        <v>18283</v>
      </c>
      <c r="B20739" s="32" t="s">
        <v>150</v>
      </c>
      <c r="C20739">
        <f t="shared" si="324"/>
        <v>46223</v>
      </c>
    </row>
    <row r="20740" spans="1:3">
      <c r="A20740" s="32" t="s">
        <v>18104</v>
      </c>
      <c r="B20740" s="32" t="s">
        <v>150</v>
      </c>
      <c r="C20740">
        <f t="shared" si="324"/>
        <v>46224</v>
      </c>
    </row>
    <row r="20741" spans="1:3">
      <c r="A20741" s="32" t="s">
        <v>18177</v>
      </c>
      <c r="B20741" s="32" t="s">
        <v>150</v>
      </c>
      <c r="C20741">
        <f t="shared" si="324"/>
        <v>46225</v>
      </c>
    </row>
    <row r="20742" spans="1:3">
      <c r="A20742" s="32" t="s">
        <v>18178</v>
      </c>
      <c r="B20742" s="32" t="s">
        <v>150</v>
      </c>
      <c r="C20742">
        <f t="shared" si="324"/>
        <v>46226</v>
      </c>
    </row>
    <row r="20743" spans="1:3">
      <c r="A20743" s="32" t="s">
        <v>18179</v>
      </c>
      <c r="B20743" s="32" t="s">
        <v>150</v>
      </c>
      <c r="C20743">
        <f t="shared" si="324"/>
        <v>46227</v>
      </c>
    </row>
    <row r="20744" spans="1:3">
      <c r="A20744" s="32" t="s">
        <v>18105</v>
      </c>
      <c r="B20744" s="32" t="s">
        <v>150</v>
      </c>
      <c r="C20744">
        <f t="shared" si="324"/>
        <v>46228</v>
      </c>
    </row>
    <row r="20745" spans="1:3">
      <c r="A20745" s="32" t="s">
        <v>18106</v>
      </c>
      <c r="B20745" s="32" t="s">
        <v>150</v>
      </c>
      <c r="C20745">
        <f t="shared" si="324"/>
        <v>46229</v>
      </c>
    </row>
    <row r="20746" spans="1:3">
      <c r="A20746" s="32" t="s">
        <v>18284</v>
      </c>
      <c r="B20746" s="32" t="s">
        <v>150</v>
      </c>
      <c r="C20746">
        <f t="shared" si="324"/>
        <v>46230</v>
      </c>
    </row>
    <row r="20747" spans="1:3">
      <c r="A20747" s="32" t="s">
        <v>18180</v>
      </c>
      <c r="B20747" s="32" t="s">
        <v>150</v>
      </c>
      <c r="C20747">
        <f t="shared" si="324"/>
        <v>46231</v>
      </c>
    </row>
    <row r="20748" spans="1:3">
      <c r="A20748" s="32" t="s">
        <v>18107</v>
      </c>
      <c r="B20748" s="32" t="s">
        <v>150</v>
      </c>
      <c r="C20748">
        <f t="shared" si="324"/>
        <v>46234</v>
      </c>
    </row>
    <row r="20749" spans="1:3">
      <c r="A20749" s="32" t="s">
        <v>18181</v>
      </c>
      <c r="B20749" s="32" t="s">
        <v>150</v>
      </c>
      <c r="C20749">
        <f t="shared" si="324"/>
        <v>46235</v>
      </c>
    </row>
    <row r="20750" spans="1:3">
      <c r="A20750" s="32" t="s">
        <v>18141</v>
      </c>
      <c r="B20750" s="32" t="s">
        <v>150</v>
      </c>
      <c r="C20750">
        <f t="shared" si="324"/>
        <v>46236</v>
      </c>
    </row>
    <row r="20751" spans="1:3">
      <c r="A20751" s="32" t="s">
        <v>18108</v>
      </c>
      <c r="B20751" s="32" t="s">
        <v>150</v>
      </c>
      <c r="C20751">
        <f t="shared" si="324"/>
        <v>46237</v>
      </c>
    </row>
    <row r="20752" spans="1:3">
      <c r="A20752" s="32" t="s">
        <v>18109</v>
      </c>
      <c r="B20752" s="32" t="s">
        <v>150</v>
      </c>
      <c r="C20752">
        <f t="shared" si="324"/>
        <v>46239</v>
      </c>
    </row>
    <row r="20753" spans="1:3">
      <c r="A20753" s="32" t="s">
        <v>18110</v>
      </c>
      <c r="B20753" s="32" t="s">
        <v>150</v>
      </c>
      <c r="C20753">
        <f t="shared" si="324"/>
        <v>46240</v>
      </c>
    </row>
    <row r="20754" spans="1:3">
      <c r="A20754" s="32" t="s">
        <v>18111</v>
      </c>
      <c r="B20754" s="32" t="s">
        <v>150</v>
      </c>
      <c r="C20754">
        <f t="shared" si="324"/>
        <v>46241</v>
      </c>
    </row>
    <row r="20755" spans="1:3">
      <c r="A20755" s="32" t="s">
        <v>18285</v>
      </c>
      <c r="B20755" s="32" t="s">
        <v>150</v>
      </c>
      <c r="C20755">
        <f t="shared" si="324"/>
        <v>46242</v>
      </c>
    </row>
    <row r="20756" spans="1:3">
      <c r="A20756" s="32" t="s">
        <v>18286</v>
      </c>
      <c r="B20756" s="32" t="s">
        <v>150</v>
      </c>
      <c r="C20756">
        <f t="shared" si="324"/>
        <v>46244</v>
      </c>
    </row>
    <row r="20757" spans="1:3">
      <c r="A20757" s="32" t="s">
        <v>18287</v>
      </c>
      <c r="B20757" s="32" t="s">
        <v>150</v>
      </c>
      <c r="C20757">
        <f t="shared" si="324"/>
        <v>46247</v>
      </c>
    </row>
    <row r="20758" spans="1:3">
      <c r="A20758" s="32" t="s">
        <v>18288</v>
      </c>
      <c r="B20758" s="32" t="s">
        <v>150</v>
      </c>
      <c r="C20758">
        <f t="shared" si="324"/>
        <v>46249</v>
      </c>
    </row>
    <row r="20759" spans="1:3">
      <c r="A20759" s="32" t="s">
        <v>18182</v>
      </c>
      <c r="B20759" s="32" t="s">
        <v>150</v>
      </c>
      <c r="C20759">
        <f t="shared" si="324"/>
        <v>46250</v>
      </c>
    </row>
    <row r="20760" spans="1:3">
      <c r="A20760" s="32" t="s">
        <v>18289</v>
      </c>
      <c r="B20760" s="32" t="s">
        <v>150</v>
      </c>
      <c r="C20760">
        <f t="shared" si="324"/>
        <v>46251</v>
      </c>
    </row>
    <row r="20761" spans="1:3">
      <c r="A20761" s="32" t="s">
        <v>18290</v>
      </c>
      <c r="B20761" s="32" t="s">
        <v>150</v>
      </c>
      <c r="C20761">
        <f t="shared" si="324"/>
        <v>46253</v>
      </c>
    </row>
    <row r="20762" spans="1:3">
      <c r="A20762" s="32" t="s">
        <v>18112</v>
      </c>
      <c r="B20762" s="32" t="s">
        <v>150</v>
      </c>
      <c r="C20762">
        <f t="shared" si="324"/>
        <v>46254</v>
      </c>
    </row>
    <row r="20763" spans="1:3">
      <c r="A20763" s="32" t="s">
        <v>18291</v>
      </c>
      <c r="B20763" s="32" t="s">
        <v>150</v>
      </c>
      <c r="C20763">
        <f t="shared" si="324"/>
        <v>46255</v>
      </c>
    </row>
    <row r="20764" spans="1:3">
      <c r="A20764" s="32" t="s">
        <v>18113</v>
      </c>
      <c r="B20764" s="32" t="s">
        <v>150</v>
      </c>
      <c r="C20764">
        <f t="shared" si="324"/>
        <v>46256</v>
      </c>
    </row>
    <row r="20765" spans="1:3">
      <c r="A20765" s="32" t="s">
        <v>18292</v>
      </c>
      <c r="B20765" s="32" t="s">
        <v>150</v>
      </c>
      <c r="C20765">
        <f t="shared" si="324"/>
        <v>46259</v>
      </c>
    </row>
    <row r="20766" spans="1:3">
      <c r="A20766" s="32" t="s">
        <v>18183</v>
      </c>
      <c r="B20766" s="32" t="s">
        <v>150</v>
      </c>
      <c r="C20766">
        <f t="shared" si="324"/>
        <v>46260</v>
      </c>
    </row>
    <row r="20767" spans="1:3">
      <c r="A20767" s="32" t="s">
        <v>18293</v>
      </c>
      <c r="B20767" s="32" t="s">
        <v>150</v>
      </c>
      <c r="C20767">
        <f t="shared" si="324"/>
        <v>46262</v>
      </c>
    </row>
    <row r="20768" spans="1:3">
      <c r="A20768" s="32" t="s">
        <v>18294</v>
      </c>
      <c r="B20768" s="32" t="s">
        <v>150</v>
      </c>
      <c r="C20768">
        <f t="shared" si="324"/>
        <v>46266</v>
      </c>
    </row>
    <row r="20769" spans="1:3">
      <c r="A20769" s="32" t="s">
        <v>18114</v>
      </c>
      <c r="B20769" s="32" t="s">
        <v>150</v>
      </c>
      <c r="C20769">
        <f t="shared" si="324"/>
        <v>46268</v>
      </c>
    </row>
    <row r="20770" spans="1:3">
      <c r="A20770" s="32" t="s">
        <v>18295</v>
      </c>
      <c r="B20770" s="32" t="s">
        <v>150</v>
      </c>
      <c r="C20770">
        <f t="shared" si="324"/>
        <v>46274</v>
      </c>
    </row>
    <row r="20771" spans="1:3">
      <c r="A20771" s="32" t="s">
        <v>18296</v>
      </c>
      <c r="B20771" s="32" t="s">
        <v>150</v>
      </c>
      <c r="C20771">
        <f t="shared" si="324"/>
        <v>46275</v>
      </c>
    </row>
    <row r="20772" spans="1:3">
      <c r="A20772" s="32" t="s">
        <v>18297</v>
      </c>
      <c r="B20772" s="32" t="s">
        <v>150</v>
      </c>
      <c r="C20772">
        <f t="shared" si="324"/>
        <v>46277</v>
      </c>
    </row>
    <row r="20773" spans="1:3">
      <c r="A20773" s="32" t="s">
        <v>18207</v>
      </c>
      <c r="B20773" s="32" t="s">
        <v>150</v>
      </c>
      <c r="C20773">
        <f t="shared" si="324"/>
        <v>46278</v>
      </c>
    </row>
    <row r="20774" spans="1:3">
      <c r="A20774" s="32" t="s">
        <v>18184</v>
      </c>
      <c r="B20774" s="32" t="s">
        <v>149</v>
      </c>
      <c r="C20774">
        <f t="shared" si="324"/>
        <v>46280</v>
      </c>
    </row>
    <row r="20775" spans="1:3">
      <c r="A20775" s="32" t="s">
        <v>18298</v>
      </c>
      <c r="B20775" s="32" t="s">
        <v>150</v>
      </c>
      <c r="C20775">
        <f t="shared" si="324"/>
        <v>46282</v>
      </c>
    </row>
    <row r="20776" spans="1:3">
      <c r="A20776" s="32" t="s">
        <v>18299</v>
      </c>
      <c r="B20776" s="32" t="s">
        <v>150</v>
      </c>
      <c r="C20776">
        <f t="shared" si="324"/>
        <v>46283</v>
      </c>
    </row>
    <row r="20777" spans="1:3">
      <c r="A20777" s="32" t="s">
        <v>18300</v>
      </c>
      <c r="B20777" s="32" t="s">
        <v>150</v>
      </c>
      <c r="C20777">
        <f t="shared" si="324"/>
        <v>46285</v>
      </c>
    </row>
    <row r="20778" spans="1:3">
      <c r="A20778" s="32" t="s">
        <v>18301</v>
      </c>
      <c r="B20778" s="32" t="s">
        <v>150</v>
      </c>
      <c r="C20778">
        <f t="shared" si="324"/>
        <v>46290</v>
      </c>
    </row>
    <row r="20779" spans="1:3">
      <c r="A20779" s="32" t="s">
        <v>18302</v>
      </c>
      <c r="B20779" s="32" t="s">
        <v>150</v>
      </c>
      <c r="C20779">
        <f t="shared" si="324"/>
        <v>46291</v>
      </c>
    </row>
    <row r="20780" spans="1:3">
      <c r="A20780" s="32" t="s">
        <v>18303</v>
      </c>
      <c r="B20780" s="32" t="s">
        <v>150</v>
      </c>
      <c r="C20780">
        <f t="shared" si="324"/>
        <v>46295</v>
      </c>
    </row>
    <row r="20781" spans="1:3">
      <c r="A20781" s="32" t="s">
        <v>18304</v>
      </c>
      <c r="B20781" s="32" t="s">
        <v>150</v>
      </c>
      <c r="C20781">
        <f t="shared" si="324"/>
        <v>46296</v>
      </c>
    </row>
    <row r="20782" spans="1:3">
      <c r="A20782" s="32" t="s">
        <v>18305</v>
      </c>
      <c r="B20782" s="32" t="s">
        <v>150</v>
      </c>
      <c r="C20782">
        <f t="shared" si="324"/>
        <v>46298</v>
      </c>
    </row>
    <row r="20783" spans="1:3">
      <c r="A20783" s="32" t="s">
        <v>17973</v>
      </c>
      <c r="B20783" s="32" t="s">
        <v>150</v>
      </c>
      <c r="C20783">
        <f t="shared" si="324"/>
        <v>46301</v>
      </c>
    </row>
    <row r="20784" spans="1:3">
      <c r="A20784" s="32" t="s">
        <v>17974</v>
      </c>
      <c r="B20784" s="32" t="s">
        <v>150</v>
      </c>
      <c r="C20784">
        <f t="shared" si="324"/>
        <v>46302</v>
      </c>
    </row>
    <row r="20785" spans="1:3">
      <c r="A20785" s="32" t="s">
        <v>17975</v>
      </c>
      <c r="B20785" s="32" t="s">
        <v>150</v>
      </c>
      <c r="C20785">
        <f t="shared" si="324"/>
        <v>46303</v>
      </c>
    </row>
    <row r="20786" spans="1:3">
      <c r="A20786" s="32" t="s">
        <v>17976</v>
      </c>
      <c r="B20786" s="32" t="s">
        <v>150</v>
      </c>
      <c r="C20786">
        <f t="shared" si="324"/>
        <v>46304</v>
      </c>
    </row>
    <row r="20787" spans="1:3">
      <c r="A20787" s="32" t="s">
        <v>17977</v>
      </c>
      <c r="B20787" s="32" t="s">
        <v>150</v>
      </c>
      <c r="C20787">
        <f t="shared" si="324"/>
        <v>46307</v>
      </c>
    </row>
    <row r="20788" spans="1:3">
      <c r="A20788" s="32" t="s">
        <v>17978</v>
      </c>
      <c r="B20788" s="32" t="s">
        <v>150</v>
      </c>
      <c r="C20788">
        <f t="shared" si="324"/>
        <v>46308</v>
      </c>
    </row>
    <row r="20789" spans="1:3">
      <c r="A20789" s="32" t="s">
        <v>18306</v>
      </c>
      <c r="B20789" s="32" t="s">
        <v>150</v>
      </c>
      <c r="C20789">
        <f t="shared" si="324"/>
        <v>46310</v>
      </c>
    </row>
    <row r="20790" spans="1:3">
      <c r="A20790" s="32" t="s">
        <v>17979</v>
      </c>
      <c r="B20790" s="32" t="s">
        <v>150</v>
      </c>
      <c r="C20790">
        <f t="shared" si="324"/>
        <v>46311</v>
      </c>
    </row>
    <row r="20791" spans="1:3">
      <c r="A20791" s="32" t="s">
        <v>17980</v>
      </c>
      <c r="B20791" s="32" t="s">
        <v>150</v>
      </c>
      <c r="C20791">
        <f t="shared" si="324"/>
        <v>46312</v>
      </c>
    </row>
    <row r="20792" spans="1:3">
      <c r="A20792" s="32" t="s">
        <v>17981</v>
      </c>
      <c r="B20792" s="32" t="s">
        <v>150</v>
      </c>
      <c r="C20792">
        <f t="shared" si="324"/>
        <v>46319</v>
      </c>
    </row>
    <row r="20793" spans="1:3">
      <c r="A20793" s="32" t="s">
        <v>17982</v>
      </c>
      <c r="B20793" s="32" t="s">
        <v>150</v>
      </c>
      <c r="C20793">
        <f t="shared" si="324"/>
        <v>46320</v>
      </c>
    </row>
    <row r="20794" spans="1:3">
      <c r="A20794" s="32" t="s">
        <v>17983</v>
      </c>
      <c r="B20794" s="32" t="s">
        <v>150</v>
      </c>
      <c r="C20794">
        <f t="shared" si="324"/>
        <v>46321</v>
      </c>
    </row>
    <row r="20795" spans="1:3">
      <c r="A20795" s="32" t="s">
        <v>17984</v>
      </c>
      <c r="B20795" s="32" t="s">
        <v>150</v>
      </c>
      <c r="C20795">
        <f t="shared" si="324"/>
        <v>46322</v>
      </c>
    </row>
    <row r="20796" spans="1:3">
      <c r="A20796" s="32" t="s">
        <v>17985</v>
      </c>
      <c r="B20796" s="32" t="s">
        <v>150</v>
      </c>
      <c r="C20796">
        <f t="shared" si="324"/>
        <v>46323</v>
      </c>
    </row>
    <row r="20797" spans="1:3">
      <c r="A20797" s="32" t="s">
        <v>17986</v>
      </c>
      <c r="B20797" s="32" t="s">
        <v>150</v>
      </c>
      <c r="C20797">
        <f t="shared" si="324"/>
        <v>46324</v>
      </c>
    </row>
    <row r="20798" spans="1:3">
      <c r="A20798" s="32" t="s">
        <v>17987</v>
      </c>
      <c r="B20798" s="32" t="s">
        <v>150</v>
      </c>
      <c r="C20798">
        <f t="shared" si="324"/>
        <v>46325</v>
      </c>
    </row>
    <row r="20799" spans="1:3">
      <c r="A20799" s="32" t="s">
        <v>17988</v>
      </c>
      <c r="B20799" s="32" t="s">
        <v>150</v>
      </c>
      <c r="C20799">
        <f t="shared" si="324"/>
        <v>46327</v>
      </c>
    </row>
    <row r="20800" spans="1:3">
      <c r="A20800" s="32" t="s">
        <v>18307</v>
      </c>
      <c r="B20800" s="32" t="s">
        <v>150</v>
      </c>
      <c r="C20800">
        <f t="shared" si="324"/>
        <v>46340</v>
      </c>
    </row>
    <row r="20801" spans="1:3">
      <c r="A20801" s="32" t="s">
        <v>17989</v>
      </c>
      <c r="B20801" s="32" t="s">
        <v>150</v>
      </c>
      <c r="C20801">
        <f t="shared" si="324"/>
        <v>46341</v>
      </c>
    </row>
    <row r="20802" spans="1:3">
      <c r="A20802" s="32" t="s">
        <v>17990</v>
      </c>
      <c r="B20802" s="32" t="s">
        <v>150</v>
      </c>
      <c r="C20802">
        <f t="shared" ref="C20802:C20865" si="325">1*A20802</f>
        <v>46342</v>
      </c>
    </row>
    <row r="20803" spans="1:3">
      <c r="A20803" s="32" t="s">
        <v>18308</v>
      </c>
      <c r="B20803" s="32" t="s">
        <v>150</v>
      </c>
      <c r="C20803">
        <f t="shared" si="325"/>
        <v>46345</v>
      </c>
    </row>
    <row r="20804" spans="1:3">
      <c r="A20804" s="32" t="s">
        <v>18309</v>
      </c>
      <c r="B20804" s="32" t="s">
        <v>150</v>
      </c>
      <c r="C20804">
        <f t="shared" si="325"/>
        <v>46346</v>
      </c>
    </row>
    <row r="20805" spans="1:3">
      <c r="A20805" s="32" t="s">
        <v>17991</v>
      </c>
      <c r="B20805" s="32" t="s">
        <v>150</v>
      </c>
      <c r="C20805">
        <f t="shared" si="325"/>
        <v>46347</v>
      </c>
    </row>
    <row r="20806" spans="1:3">
      <c r="A20806" s="32" t="s">
        <v>18310</v>
      </c>
      <c r="B20806" s="32" t="s">
        <v>150</v>
      </c>
      <c r="C20806">
        <f t="shared" si="325"/>
        <v>46348</v>
      </c>
    </row>
    <row r="20807" spans="1:3">
      <c r="A20807" s="32" t="s">
        <v>18208</v>
      </c>
      <c r="B20807" s="32" t="s">
        <v>150</v>
      </c>
      <c r="C20807">
        <f t="shared" si="325"/>
        <v>46349</v>
      </c>
    </row>
    <row r="20808" spans="1:3">
      <c r="A20808" s="32" t="s">
        <v>18115</v>
      </c>
      <c r="B20808" s="32" t="s">
        <v>150</v>
      </c>
      <c r="C20808">
        <f t="shared" si="325"/>
        <v>46350</v>
      </c>
    </row>
    <row r="20809" spans="1:3">
      <c r="A20809" s="32" t="s">
        <v>18311</v>
      </c>
      <c r="B20809" s="32" t="s">
        <v>150</v>
      </c>
      <c r="C20809">
        <f t="shared" si="325"/>
        <v>46351</v>
      </c>
    </row>
    <row r="20810" spans="1:3">
      <c r="A20810" s="32" t="s">
        <v>18312</v>
      </c>
      <c r="B20810" s="32" t="s">
        <v>150</v>
      </c>
      <c r="C20810">
        <f t="shared" si="325"/>
        <v>46352</v>
      </c>
    </row>
    <row r="20811" spans="1:3">
      <c r="A20811" s="32" t="s">
        <v>17992</v>
      </c>
      <c r="B20811" s="32" t="s">
        <v>150</v>
      </c>
      <c r="C20811">
        <f t="shared" si="325"/>
        <v>46355</v>
      </c>
    </row>
    <row r="20812" spans="1:3">
      <c r="A20812" s="32" t="s">
        <v>17993</v>
      </c>
      <c r="B20812" s="32" t="s">
        <v>150</v>
      </c>
      <c r="C20812">
        <f t="shared" si="325"/>
        <v>46356</v>
      </c>
    </row>
    <row r="20813" spans="1:3">
      <c r="A20813" s="32" t="s">
        <v>18116</v>
      </c>
      <c r="B20813" s="32" t="s">
        <v>150</v>
      </c>
      <c r="C20813">
        <f t="shared" si="325"/>
        <v>46360</v>
      </c>
    </row>
    <row r="20814" spans="1:3">
      <c r="A20814" s="32" t="s">
        <v>18313</v>
      </c>
      <c r="B20814" s="32" t="s">
        <v>150</v>
      </c>
      <c r="C20814">
        <f t="shared" si="325"/>
        <v>46361</v>
      </c>
    </row>
    <row r="20815" spans="1:3">
      <c r="A20815" s="32" t="s">
        <v>18314</v>
      </c>
      <c r="B20815" s="32" t="s">
        <v>150</v>
      </c>
      <c r="C20815">
        <f t="shared" si="325"/>
        <v>46365</v>
      </c>
    </row>
    <row r="20816" spans="1:3">
      <c r="A20816" s="32" t="s">
        <v>18315</v>
      </c>
      <c r="B20816" s="32" t="s">
        <v>150</v>
      </c>
      <c r="C20816">
        <f t="shared" si="325"/>
        <v>46366</v>
      </c>
    </row>
    <row r="20817" spans="1:3">
      <c r="A20817" s="32" t="s">
        <v>18316</v>
      </c>
      <c r="B20817" s="32" t="s">
        <v>150</v>
      </c>
      <c r="C20817">
        <f t="shared" si="325"/>
        <v>46367</v>
      </c>
    </row>
    <row r="20818" spans="1:3">
      <c r="A20818" s="32" t="s">
        <v>17994</v>
      </c>
      <c r="B20818" s="32" t="s">
        <v>150</v>
      </c>
      <c r="C20818">
        <f t="shared" si="325"/>
        <v>46368</v>
      </c>
    </row>
    <row r="20819" spans="1:3">
      <c r="A20819" s="32" t="s">
        <v>18185</v>
      </c>
      <c r="B20819" s="32" t="s">
        <v>150</v>
      </c>
      <c r="C20819">
        <f t="shared" si="325"/>
        <v>46371</v>
      </c>
    </row>
    <row r="20820" spans="1:3">
      <c r="A20820" s="32" t="s">
        <v>18317</v>
      </c>
      <c r="B20820" s="32" t="s">
        <v>150</v>
      </c>
      <c r="C20820">
        <f t="shared" si="325"/>
        <v>46372</v>
      </c>
    </row>
    <row r="20821" spans="1:3">
      <c r="A20821" s="32" t="s">
        <v>17995</v>
      </c>
      <c r="B20821" s="32" t="s">
        <v>150</v>
      </c>
      <c r="C20821">
        <f t="shared" si="325"/>
        <v>46373</v>
      </c>
    </row>
    <row r="20822" spans="1:3">
      <c r="A20822" s="32" t="s">
        <v>18318</v>
      </c>
      <c r="B20822" s="32" t="s">
        <v>150</v>
      </c>
      <c r="C20822">
        <f t="shared" si="325"/>
        <v>46374</v>
      </c>
    </row>
    <row r="20823" spans="1:3">
      <c r="A20823" s="32" t="s">
        <v>17996</v>
      </c>
      <c r="B20823" s="32" t="s">
        <v>150</v>
      </c>
      <c r="C20823">
        <f t="shared" si="325"/>
        <v>46375</v>
      </c>
    </row>
    <row r="20824" spans="1:3">
      <c r="A20824" s="32" t="s">
        <v>17997</v>
      </c>
      <c r="B20824" s="32" t="s">
        <v>150</v>
      </c>
      <c r="C20824">
        <f t="shared" si="325"/>
        <v>46376</v>
      </c>
    </row>
    <row r="20825" spans="1:3">
      <c r="A20825" s="32" t="s">
        <v>17998</v>
      </c>
      <c r="B20825" s="32" t="s">
        <v>150</v>
      </c>
      <c r="C20825">
        <f t="shared" si="325"/>
        <v>46377</v>
      </c>
    </row>
    <row r="20826" spans="1:3">
      <c r="A20826" s="32" t="s">
        <v>18319</v>
      </c>
      <c r="B20826" s="32" t="s">
        <v>150</v>
      </c>
      <c r="C20826">
        <f t="shared" si="325"/>
        <v>46379</v>
      </c>
    </row>
    <row r="20827" spans="1:3">
      <c r="A20827" s="32" t="s">
        <v>18320</v>
      </c>
      <c r="B20827" s="32" t="s">
        <v>150</v>
      </c>
      <c r="C20827">
        <f t="shared" si="325"/>
        <v>46380</v>
      </c>
    </row>
    <row r="20828" spans="1:3">
      <c r="A20828" s="32" t="s">
        <v>18321</v>
      </c>
      <c r="B20828" s="32" t="s">
        <v>150</v>
      </c>
      <c r="C20828">
        <f t="shared" si="325"/>
        <v>46381</v>
      </c>
    </row>
    <row r="20829" spans="1:3">
      <c r="A20829" s="32" t="s">
        <v>18322</v>
      </c>
      <c r="B20829" s="32" t="s">
        <v>150</v>
      </c>
      <c r="C20829">
        <f t="shared" si="325"/>
        <v>46382</v>
      </c>
    </row>
    <row r="20830" spans="1:3">
      <c r="A20830" s="32" t="s">
        <v>17999</v>
      </c>
      <c r="B20830" s="32" t="s">
        <v>150</v>
      </c>
      <c r="C20830">
        <f t="shared" si="325"/>
        <v>46383</v>
      </c>
    </row>
    <row r="20831" spans="1:3">
      <c r="A20831" s="32" t="s">
        <v>18000</v>
      </c>
      <c r="B20831" s="32" t="s">
        <v>150</v>
      </c>
      <c r="C20831">
        <f t="shared" si="325"/>
        <v>46384</v>
      </c>
    </row>
    <row r="20832" spans="1:3">
      <c r="A20832" s="32" t="s">
        <v>18001</v>
      </c>
      <c r="B20832" s="32" t="s">
        <v>150</v>
      </c>
      <c r="C20832">
        <f t="shared" si="325"/>
        <v>46385</v>
      </c>
    </row>
    <row r="20833" spans="1:3">
      <c r="A20833" s="32" t="s">
        <v>18186</v>
      </c>
      <c r="B20833" s="32" t="s">
        <v>150</v>
      </c>
      <c r="C20833">
        <f t="shared" si="325"/>
        <v>46390</v>
      </c>
    </row>
    <row r="20834" spans="1:3">
      <c r="A20834" s="32" t="s">
        <v>18323</v>
      </c>
      <c r="B20834" s="32" t="s">
        <v>150</v>
      </c>
      <c r="C20834">
        <f t="shared" si="325"/>
        <v>46391</v>
      </c>
    </row>
    <row r="20835" spans="1:3">
      <c r="A20835" s="32" t="s">
        <v>18117</v>
      </c>
      <c r="B20835" s="32" t="s">
        <v>150</v>
      </c>
      <c r="C20835">
        <f t="shared" si="325"/>
        <v>46392</v>
      </c>
    </row>
    <row r="20836" spans="1:3">
      <c r="A20836" s="32" t="s">
        <v>18002</v>
      </c>
      <c r="B20836" s="32" t="s">
        <v>150</v>
      </c>
      <c r="C20836">
        <f t="shared" si="325"/>
        <v>46393</v>
      </c>
    </row>
    <row r="20837" spans="1:3">
      <c r="A20837" s="32" t="s">
        <v>18003</v>
      </c>
      <c r="B20837" s="32" t="s">
        <v>150</v>
      </c>
      <c r="C20837">
        <f t="shared" si="325"/>
        <v>46394</v>
      </c>
    </row>
    <row r="20838" spans="1:3">
      <c r="A20838" s="32" t="s">
        <v>18324</v>
      </c>
      <c r="B20838" s="32" t="s">
        <v>150</v>
      </c>
      <c r="C20838">
        <f t="shared" si="325"/>
        <v>46399</v>
      </c>
    </row>
    <row r="20839" spans="1:3">
      <c r="A20839" s="32" t="s">
        <v>18325</v>
      </c>
      <c r="B20839" s="32" t="s">
        <v>150</v>
      </c>
      <c r="C20839">
        <f t="shared" si="325"/>
        <v>46400</v>
      </c>
    </row>
    <row r="20840" spans="1:3">
      <c r="A20840" s="32" t="s">
        <v>18004</v>
      </c>
      <c r="B20840" s="32" t="s">
        <v>150</v>
      </c>
      <c r="C20840">
        <f t="shared" si="325"/>
        <v>46401</v>
      </c>
    </row>
    <row r="20841" spans="1:3">
      <c r="A20841" s="32" t="s">
        <v>18005</v>
      </c>
      <c r="B20841" s="32" t="s">
        <v>150</v>
      </c>
      <c r="C20841">
        <f t="shared" si="325"/>
        <v>46402</v>
      </c>
    </row>
    <row r="20842" spans="1:3">
      <c r="A20842" s="32" t="s">
        <v>18006</v>
      </c>
      <c r="B20842" s="32" t="s">
        <v>150</v>
      </c>
      <c r="C20842">
        <f t="shared" si="325"/>
        <v>46403</v>
      </c>
    </row>
    <row r="20843" spans="1:3">
      <c r="A20843" s="32" t="s">
        <v>18007</v>
      </c>
      <c r="B20843" s="32" t="s">
        <v>150</v>
      </c>
      <c r="C20843">
        <f t="shared" si="325"/>
        <v>46404</v>
      </c>
    </row>
    <row r="20844" spans="1:3">
      <c r="A20844" s="32" t="s">
        <v>18008</v>
      </c>
      <c r="B20844" s="32" t="s">
        <v>150</v>
      </c>
      <c r="C20844">
        <f t="shared" si="325"/>
        <v>46405</v>
      </c>
    </row>
    <row r="20845" spans="1:3">
      <c r="A20845" s="32" t="s">
        <v>18009</v>
      </c>
      <c r="B20845" s="32" t="s">
        <v>150</v>
      </c>
      <c r="C20845">
        <f t="shared" si="325"/>
        <v>46406</v>
      </c>
    </row>
    <row r="20846" spans="1:3">
      <c r="A20846" s="32" t="s">
        <v>18010</v>
      </c>
      <c r="B20846" s="32" t="s">
        <v>150</v>
      </c>
      <c r="C20846">
        <f t="shared" si="325"/>
        <v>46407</v>
      </c>
    </row>
    <row r="20847" spans="1:3">
      <c r="A20847" s="32" t="s">
        <v>18011</v>
      </c>
      <c r="B20847" s="32" t="s">
        <v>150</v>
      </c>
      <c r="C20847">
        <f t="shared" si="325"/>
        <v>46408</v>
      </c>
    </row>
    <row r="20848" spans="1:3">
      <c r="A20848" s="32" t="s">
        <v>18012</v>
      </c>
      <c r="B20848" s="32" t="s">
        <v>150</v>
      </c>
      <c r="C20848">
        <f t="shared" si="325"/>
        <v>46409</v>
      </c>
    </row>
    <row r="20849" spans="1:3">
      <c r="A20849" s="32" t="s">
        <v>18013</v>
      </c>
      <c r="B20849" s="32" t="s">
        <v>150</v>
      </c>
      <c r="C20849">
        <f t="shared" si="325"/>
        <v>46410</v>
      </c>
    </row>
    <row r="20850" spans="1:3">
      <c r="A20850" s="32" t="s">
        <v>18014</v>
      </c>
      <c r="B20850" s="32" t="s">
        <v>150</v>
      </c>
      <c r="C20850">
        <f t="shared" si="325"/>
        <v>46411</v>
      </c>
    </row>
    <row r="20851" spans="1:3">
      <c r="A20851" s="32" t="s">
        <v>18326</v>
      </c>
      <c r="B20851" s="32" t="s">
        <v>150</v>
      </c>
      <c r="C20851">
        <f t="shared" si="325"/>
        <v>46501</v>
      </c>
    </row>
    <row r="20852" spans="1:3">
      <c r="A20852" s="32" t="s">
        <v>18327</v>
      </c>
      <c r="B20852" s="32" t="s">
        <v>150</v>
      </c>
      <c r="C20852">
        <f t="shared" si="325"/>
        <v>46502</v>
      </c>
    </row>
    <row r="20853" spans="1:3">
      <c r="A20853" s="32" t="s">
        <v>18328</v>
      </c>
      <c r="B20853" s="32" t="s">
        <v>150</v>
      </c>
      <c r="C20853">
        <f t="shared" si="325"/>
        <v>46504</v>
      </c>
    </row>
    <row r="20854" spans="1:3">
      <c r="A20854" s="32" t="s">
        <v>18329</v>
      </c>
      <c r="B20854" s="32" t="s">
        <v>150</v>
      </c>
      <c r="C20854">
        <f t="shared" si="325"/>
        <v>46506</v>
      </c>
    </row>
    <row r="20855" spans="1:3">
      <c r="A20855" s="32" t="s">
        <v>18330</v>
      </c>
      <c r="B20855" s="32" t="s">
        <v>150</v>
      </c>
      <c r="C20855">
        <f t="shared" si="325"/>
        <v>46507</v>
      </c>
    </row>
    <row r="20856" spans="1:3">
      <c r="A20856" s="32" t="s">
        <v>18331</v>
      </c>
      <c r="B20856" s="32" t="s">
        <v>150</v>
      </c>
      <c r="C20856">
        <f t="shared" si="325"/>
        <v>46508</v>
      </c>
    </row>
    <row r="20857" spans="1:3">
      <c r="A20857" s="32" t="s">
        <v>18332</v>
      </c>
      <c r="B20857" s="32" t="s">
        <v>150</v>
      </c>
      <c r="C20857">
        <f t="shared" si="325"/>
        <v>46510</v>
      </c>
    </row>
    <row r="20858" spans="1:3">
      <c r="A20858" s="32" t="s">
        <v>18333</v>
      </c>
      <c r="B20858" s="32" t="s">
        <v>150</v>
      </c>
      <c r="C20858">
        <f t="shared" si="325"/>
        <v>46511</v>
      </c>
    </row>
    <row r="20859" spans="1:3">
      <c r="A20859" s="32" t="s">
        <v>18334</v>
      </c>
      <c r="B20859" s="32" t="s">
        <v>150</v>
      </c>
      <c r="C20859">
        <f t="shared" si="325"/>
        <v>46513</v>
      </c>
    </row>
    <row r="20860" spans="1:3">
      <c r="A20860" s="32" t="s">
        <v>18118</v>
      </c>
      <c r="B20860" s="32" t="s">
        <v>150</v>
      </c>
      <c r="C20860">
        <f t="shared" si="325"/>
        <v>46514</v>
      </c>
    </row>
    <row r="20861" spans="1:3">
      <c r="A20861" s="32" t="s">
        <v>18335</v>
      </c>
      <c r="B20861" s="32" t="s">
        <v>150</v>
      </c>
      <c r="C20861">
        <f t="shared" si="325"/>
        <v>46515</v>
      </c>
    </row>
    <row r="20862" spans="1:3">
      <c r="A20862" s="32" t="s">
        <v>18336</v>
      </c>
      <c r="B20862" s="32" t="s">
        <v>150</v>
      </c>
      <c r="C20862">
        <f t="shared" si="325"/>
        <v>46516</v>
      </c>
    </row>
    <row r="20863" spans="1:3">
      <c r="A20863" s="32" t="s">
        <v>18337</v>
      </c>
      <c r="B20863" s="32" t="s">
        <v>150</v>
      </c>
      <c r="C20863">
        <f t="shared" si="325"/>
        <v>46517</v>
      </c>
    </row>
    <row r="20864" spans="1:3">
      <c r="A20864" s="32" t="s">
        <v>18338</v>
      </c>
      <c r="B20864" s="32" t="s">
        <v>150</v>
      </c>
      <c r="C20864">
        <f t="shared" si="325"/>
        <v>46524</v>
      </c>
    </row>
    <row r="20865" spans="1:3">
      <c r="A20865" s="32" t="s">
        <v>18339</v>
      </c>
      <c r="B20865" s="32" t="s">
        <v>150</v>
      </c>
      <c r="C20865">
        <f t="shared" si="325"/>
        <v>46526</v>
      </c>
    </row>
    <row r="20866" spans="1:3">
      <c r="A20866" s="32" t="s">
        <v>18340</v>
      </c>
      <c r="B20866" s="32" t="s">
        <v>150</v>
      </c>
      <c r="C20866">
        <f t="shared" ref="C20866:C20929" si="326">1*A20866</f>
        <v>46527</v>
      </c>
    </row>
    <row r="20867" spans="1:3">
      <c r="A20867" s="32" t="s">
        <v>18119</v>
      </c>
      <c r="B20867" s="32" t="s">
        <v>150</v>
      </c>
      <c r="C20867">
        <f t="shared" si="326"/>
        <v>46528</v>
      </c>
    </row>
    <row r="20868" spans="1:3">
      <c r="A20868" s="32" t="s">
        <v>18341</v>
      </c>
      <c r="B20868" s="32" t="s">
        <v>150</v>
      </c>
      <c r="C20868">
        <f t="shared" si="326"/>
        <v>46530</v>
      </c>
    </row>
    <row r="20869" spans="1:3">
      <c r="A20869" s="32" t="s">
        <v>18342</v>
      </c>
      <c r="B20869" s="32" t="s">
        <v>150</v>
      </c>
      <c r="C20869">
        <f t="shared" si="326"/>
        <v>46531</v>
      </c>
    </row>
    <row r="20870" spans="1:3">
      <c r="A20870" s="32" t="s">
        <v>18343</v>
      </c>
      <c r="B20870" s="32" t="s">
        <v>150</v>
      </c>
      <c r="C20870">
        <f t="shared" si="326"/>
        <v>46532</v>
      </c>
    </row>
    <row r="20871" spans="1:3">
      <c r="A20871" s="32" t="s">
        <v>18344</v>
      </c>
      <c r="B20871" s="32" t="s">
        <v>150</v>
      </c>
      <c r="C20871">
        <f t="shared" si="326"/>
        <v>46534</v>
      </c>
    </row>
    <row r="20872" spans="1:3">
      <c r="A20872" s="32" t="s">
        <v>18345</v>
      </c>
      <c r="B20872" s="32" t="s">
        <v>150</v>
      </c>
      <c r="C20872">
        <f t="shared" si="326"/>
        <v>46536</v>
      </c>
    </row>
    <row r="20873" spans="1:3">
      <c r="A20873" s="32" t="s">
        <v>18346</v>
      </c>
      <c r="B20873" s="32" t="s">
        <v>150</v>
      </c>
      <c r="C20873">
        <f t="shared" si="326"/>
        <v>46537</v>
      </c>
    </row>
    <row r="20874" spans="1:3">
      <c r="A20874" s="32" t="s">
        <v>18347</v>
      </c>
      <c r="B20874" s="32" t="s">
        <v>150</v>
      </c>
      <c r="C20874">
        <f t="shared" si="326"/>
        <v>46538</v>
      </c>
    </row>
    <row r="20875" spans="1:3">
      <c r="A20875" s="32" t="s">
        <v>18348</v>
      </c>
      <c r="B20875" s="32" t="s">
        <v>150</v>
      </c>
      <c r="C20875">
        <f t="shared" si="326"/>
        <v>46539</v>
      </c>
    </row>
    <row r="20876" spans="1:3">
      <c r="A20876" s="32" t="s">
        <v>18349</v>
      </c>
      <c r="B20876" s="32" t="s">
        <v>150</v>
      </c>
      <c r="C20876">
        <f t="shared" si="326"/>
        <v>46540</v>
      </c>
    </row>
    <row r="20877" spans="1:3">
      <c r="A20877" s="32" t="s">
        <v>18350</v>
      </c>
      <c r="B20877" s="32" t="s">
        <v>150</v>
      </c>
      <c r="C20877">
        <f t="shared" si="326"/>
        <v>46542</v>
      </c>
    </row>
    <row r="20878" spans="1:3">
      <c r="A20878" s="32" t="s">
        <v>18351</v>
      </c>
      <c r="B20878" s="32" t="s">
        <v>150</v>
      </c>
      <c r="C20878">
        <f t="shared" si="326"/>
        <v>46543</v>
      </c>
    </row>
    <row r="20879" spans="1:3">
      <c r="A20879" s="32" t="s">
        <v>18352</v>
      </c>
      <c r="B20879" s="32" t="s">
        <v>150</v>
      </c>
      <c r="C20879">
        <f t="shared" si="326"/>
        <v>46544</v>
      </c>
    </row>
    <row r="20880" spans="1:3">
      <c r="A20880" s="32" t="s">
        <v>18353</v>
      </c>
      <c r="B20880" s="32" t="s">
        <v>150</v>
      </c>
      <c r="C20880">
        <f t="shared" si="326"/>
        <v>46545</v>
      </c>
    </row>
    <row r="20881" spans="1:3">
      <c r="A20881" s="32" t="s">
        <v>18354</v>
      </c>
      <c r="B20881" s="32" t="s">
        <v>150</v>
      </c>
      <c r="C20881">
        <f t="shared" si="326"/>
        <v>46546</v>
      </c>
    </row>
    <row r="20882" spans="1:3">
      <c r="A20882" s="32" t="s">
        <v>18355</v>
      </c>
      <c r="B20882" s="32" t="s">
        <v>150</v>
      </c>
      <c r="C20882">
        <f t="shared" si="326"/>
        <v>46550</v>
      </c>
    </row>
    <row r="20883" spans="1:3">
      <c r="A20883" s="32" t="s">
        <v>18356</v>
      </c>
      <c r="B20883" s="32" t="s">
        <v>150</v>
      </c>
      <c r="C20883">
        <f t="shared" si="326"/>
        <v>46552</v>
      </c>
    </row>
    <row r="20884" spans="1:3">
      <c r="A20884" s="32" t="s">
        <v>18357</v>
      </c>
      <c r="B20884" s="32" t="s">
        <v>150</v>
      </c>
      <c r="C20884">
        <f t="shared" si="326"/>
        <v>46553</v>
      </c>
    </row>
    <row r="20885" spans="1:3">
      <c r="A20885" s="32" t="s">
        <v>18358</v>
      </c>
      <c r="B20885" s="32" t="s">
        <v>150</v>
      </c>
      <c r="C20885">
        <f t="shared" si="326"/>
        <v>46554</v>
      </c>
    </row>
    <row r="20886" spans="1:3">
      <c r="A20886" s="32" t="s">
        <v>18359</v>
      </c>
      <c r="B20886" s="32" t="s">
        <v>150</v>
      </c>
      <c r="C20886">
        <f t="shared" si="326"/>
        <v>46555</v>
      </c>
    </row>
    <row r="20887" spans="1:3">
      <c r="A20887" s="32" t="s">
        <v>18360</v>
      </c>
      <c r="B20887" s="32" t="s">
        <v>150</v>
      </c>
      <c r="C20887">
        <f t="shared" si="326"/>
        <v>46556</v>
      </c>
    </row>
    <row r="20888" spans="1:3">
      <c r="A20888" s="32" t="s">
        <v>18361</v>
      </c>
      <c r="B20888" s="32" t="s">
        <v>150</v>
      </c>
      <c r="C20888">
        <f t="shared" si="326"/>
        <v>46561</v>
      </c>
    </row>
    <row r="20889" spans="1:3">
      <c r="A20889" s="32" t="s">
        <v>18362</v>
      </c>
      <c r="B20889" s="32" t="s">
        <v>150</v>
      </c>
      <c r="C20889">
        <f t="shared" si="326"/>
        <v>46562</v>
      </c>
    </row>
    <row r="20890" spans="1:3">
      <c r="A20890" s="32" t="s">
        <v>18187</v>
      </c>
      <c r="B20890" s="32" t="s">
        <v>149</v>
      </c>
      <c r="C20890">
        <f t="shared" si="326"/>
        <v>46563</v>
      </c>
    </row>
    <row r="20891" spans="1:3">
      <c r="A20891" s="32" t="s">
        <v>18363</v>
      </c>
      <c r="B20891" s="32" t="s">
        <v>150</v>
      </c>
      <c r="C20891">
        <f t="shared" si="326"/>
        <v>46565</v>
      </c>
    </row>
    <row r="20892" spans="1:3">
      <c r="A20892" s="32" t="s">
        <v>18364</v>
      </c>
      <c r="B20892" s="32" t="s">
        <v>150</v>
      </c>
      <c r="C20892">
        <f t="shared" si="326"/>
        <v>46566</v>
      </c>
    </row>
    <row r="20893" spans="1:3">
      <c r="A20893" s="32" t="s">
        <v>18365</v>
      </c>
      <c r="B20893" s="32" t="s">
        <v>150</v>
      </c>
      <c r="C20893">
        <f t="shared" si="326"/>
        <v>46567</v>
      </c>
    </row>
    <row r="20894" spans="1:3">
      <c r="A20894" s="32" t="s">
        <v>18366</v>
      </c>
      <c r="B20894" s="32" t="s">
        <v>150</v>
      </c>
      <c r="C20894">
        <f t="shared" si="326"/>
        <v>46570</v>
      </c>
    </row>
    <row r="20895" spans="1:3">
      <c r="A20895" s="32" t="s">
        <v>18367</v>
      </c>
      <c r="B20895" s="32" t="s">
        <v>150</v>
      </c>
      <c r="C20895">
        <f t="shared" si="326"/>
        <v>46571</v>
      </c>
    </row>
    <row r="20896" spans="1:3">
      <c r="A20896" s="32" t="s">
        <v>18368</v>
      </c>
      <c r="B20896" s="32" t="s">
        <v>150</v>
      </c>
      <c r="C20896">
        <f t="shared" si="326"/>
        <v>46572</v>
      </c>
    </row>
    <row r="20897" spans="1:3">
      <c r="A20897" s="32" t="s">
        <v>18369</v>
      </c>
      <c r="B20897" s="32" t="s">
        <v>150</v>
      </c>
      <c r="C20897">
        <f t="shared" si="326"/>
        <v>46573</v>
      </c>
    </row>
    <row r="20898" spans="1:3">
      <c r="A20898" s="32" t="s">
        <v>18120</v>
      </c>
      <c r="B20898" s="32" t="s">
        <v>150</v>
      </c>
      <c r="C20898">
        <f t="shared" si="326"/>
        <v>46574</v>
      </c>
    </row>
    <row r="20899" spans="1:3">
      <c r="A20899" s="32" t="s">
        <v>18370</v>
      </c>
      <c r="B20899" s="32" t="s">
        <v>150</v>
      </c>
      <c r="C20899">
        <f t="shared" si="326"/>
        <v>46580</v>
      </c>
    </row>
    <row r="20900" spans="1:3">
      <c r="A20900" s="32" t="s">
        <v>18371</v>
      </c>
      <c r="B20900" s="32" t="s">
        <v>150</v>
      </c>
      <c r="C20900">
        <f t="shared" si="326"/>
        <v>46581</v>
      </c>
    </row>
    <row r="20901" spans="1:3">
      <c r="A20901" s="32" t="s">
        <v>18121</v>
      </c>
      <c r="B20901" s="32" t="s">
        <v>150</v>
      </c>
      <c r="C20901">
        <f t="shared" si="326"/>
        <v>46582</v>
      </c>
    </row>
    <row r="20902" spans="1:3">
      <c r="A20902" s="32" t="s">
        <v>18372</v>
      </c>
      <c r="B20902" s="32" t="s">
        <v>150</v>
      </c>
      <c r="C20902">
        <f t="shared" si="326"/>
        <v>46590</v>
      </c>
    </row>
    <row r="20903" spans="1:3">
      <c r="A20903" s="32" t="s">
        <v>18373</v>
      </c>
      <c r="B20903" s="32" t="s">
        <v>150</v>
      </c>
      <c r="C20903">
        <f t="shared" si="326"/>
        <v>46595</v>
      </c>
    </row>
    <row r="20904" spans="1:3">
      <c r="A20904" s="32" t="s">
        <v>18374</v>
      </c>
      <c r="B20904" s="32" t="s">
        <v>150</v>
      </c>
      <c r="C20904">
        <f t="shared" si="326"/>
        <v>46600</v>
      </c>
    </row>
    <row r="20905" spans="1:3">
      <c r="A20905" s="32" t="s">
        <v>18375</v>
      </c>
      <c r="B20905" s="32" t="s">
        <v>150</v>
      </c>
      <c r="C20905">
        <f t="shared" si="326"/>
        <v>46601</v>
      </c>
    </row>
    <row r="20906" spans="1:3">
      <c r="A20906" s="32" t="s">
        <v>18376</v>
      </c>
      <c r="B20906" s="32" t="s">
        <v>150</v>
      </c>
      <c r="C20906">
        <f t="shared" si="326"/>
        <v>46604</v>
      </c>
    </row>
    <row r="20907" spans="1:3">
      <c r="A20907" s="32" t="s">
        <v>18377</v>
      </c>
      <c r="B20907" s="32" t="s">
        <v>150</v>
      </c>
      <c r="C20907">
        <f t="shared" si="326"/>
        <v>46612</v>
      </c>
    </row>
    <row r="20908" spans="1:3">
      <c r="A20908" s="32" t="s">
        <v>18378</v>
      </c>
      <c r="B20908" s="32" t="s">
        <v>150</v>
      </c>
      <c r="C20908">
        <f t="shared" si="326"/>
        <v>46613</v>
      </c>
    </row>
    <row r="20909" spans="1:3">
      <c r="A20909" s="32" t="s">
        <v>18142</v>
      </c>
      <c r="B20909" s="32" t="s">
        <v>150</v>
      </c>
      <c r="C20909">
        <f t="shared" si="326"/>
        <v>46614</v>
      </c>
    </row>
    <row r="20910" spans="1:3">
      <c r="A20910" s="32" t="s">
        <v>18379</v>
      </c>
      <c r="B20910" s="32" t="s">
        <v>150</v>
      </c>
      <c r="C20910">
        <f t="shared" si="326"/>
        <v>46615</v>
      </c>
    </row>
    <row r="20911" spans="1:3">
      <c r="A20911" s="32" t="s">
        <v>18380</v>
      </c>
      <c r="B20911" s="32" t="s">
        <v>150</v>
      </c>
      <c r="C20911">
        <f t="shared" si="326"/>
        <v>46616</v>
      </c>
    </row>
    <row r="20912" spans="1:3">
      <c r="A20912" s="32" t="s">
        <v>18381</v>
      </c>
      <c r="B20912" s="32" t="s">
        <v>150</v>
      </c>
      <c r="C20912">
        <f t="shared" si="326"/>
        <v>46617</v>
      </c>
    </row>
    <row r="20913" spans="1:3">
      <c r="A20913" s="32" t="s">
        <v>18122</v>
      </c>
      <c r="B20913" s="32" t="s">
        <v>150</v>
      </c>
      <c r="C20913">
        <f t="shared" si="326"/>
        <v>46619</v>
      </c>
    </row>
    <row r="20914" spans="1:3">
      <c r="A20914" s="32" t="s">
        <v>18382</v>
      </c>
      <c r="B20914" s="32" t="s">
        <v>150</v>
      </c>
      <c r="C20914">
        <f t="shared" si="326"/>
        <v>46620</v>
      </c>
    </row>
    <row r="20915" spans="1:3">
      <c r="A20915" s="32" t="s">
        <v>18383</v>
      </c>
      <c r="B20915" s="32" t="s">
        <v>150</v>
      </c>
      <c r="C20915">
        <f t="shared" si="326"/>
        <v>46624</v>
      </c>
    </row>
    <row r="20916" spans="1:3">
      <c r="A20916" s="32" t="s">
        <v>18384</v>
      </c>
      <c r="B20916" s="32" t="s">
        <v>150</v>
      </c>
      <c r="C20916">
        <f t="shared" si="326"/>
        <v>46626</v>
      </c>
    </row>
    <row r="20917" spans="1:3">
      <c r="A20917" s="32" t="s">
        <v>18385</v>
      </c>
      <c r="B20917" s="32" t="s">
        <v>150</v>
      </c>
      <c r="C20917">
        <f t="shared" si="326"/>
        <v>46628</v>
      </c>
    </row>
    <row r="20918" spans="1:3">
      <c r="A20918" s="32" t="s">
        <v>18386</v>
      </c>
      <c r="B20918" s="32" t="s">
        <v>150</v>
      </c>
      <c r="C20918">
        <f t="shared" si="326"/>
        <v>46629</v>
      </c>
    </row>
    <row r="20919" spans="1:3">
      <c r="A20919" s="32" t="s">
        <v>18387</v>
      </c>
      <c r="B20919" s="32" t="s">
        <v>150</v>
      </c>
      <c r="C20919">
        <f t="shared" si="326"/>
        <v>46634</v>
      </c>
    </row>
    <row r="20920" spans="1:3">
      <c r="A20920" s="32" t="s">
        <v>18388</v>
      </c>
      <c r="B20920" s="32" t="s">
        <v>150</v>
      </c>
      <c r="C20920">
        <f t="shared" si="326"/>
        <v>46635</v>
      </c>
    </row>
    <row r="20921" spans="1:3">
      <c r="A20921" s="32" t="s">
        <v>18211</v>
      </c>
      <c r="B20921" s="32" t="s">
        <v>150</v>
      </c>
      <c r="C20921">
        <f t="shared" si="326"/>
        <v>46637</v>
      </c>
    </row>
    <row r="20922" spans="1:3">
      <c r="A20922" s="32" t="s">
        <v>18389</v>
      </c>
      <c r="B20922" s="32" t="s">
        <v>150</v>
      </c>
      <c r="C20922">
        <f t="shared" si="326"/>
        <v>46660</v>
      </c>
    </row>
    <row r="20923" spans="1:3">
      <c r="A20923" s="32" t="s">
        <v>18390</v>
      </c>
      <c r="B20923" s="32" t="s">
        <v>150</v>
      </c>
      <c r="C20923">
        <f t="shared" si="326"/>
        <v>46680</v>
      </c>
    </row>
    <row r="20924" spans="1:3">
      <c r="A20924" s="32" t="s">
        <v>18391</v>
      </c>
      <c r="B20924" s="32" t="s">
        <v>150</v>
      </c>
      <c r="C20924">
        <f t="shared" si="326"/>
        <v>46699</v>
      </c>
    </row>
    <row r="20925" spans="1:3">
      <c r="A20925" s="32" t="s">
        <v>18392</v>
      </c>
      <c r="B20925" s="32" t="s">
        <v>150</v>
      </c>
      <c r="C20925">
        <f t="shared" si="326"/>
        <v>46701</v>
      </c>
    </row>
    <row r="20926" spans="1:3">
      <c r="A20926" s="32" t="s">
        <v>18393</v>
      </c>
      <c r="B20926" s="32" t="s">
        <v>150</v>
      </c>
      <c r="C20926">
        <f t="shared" si="326"/>
        <v>46702</v>
      </c>
    </row>
    <row r="20927" spans="1:3">
      <c r="A20927" s="32" t="s">
        <v>18123</v>
      </c>
      <c r="B20927" s="32" t="s">
        <v>150</v>
      </c>
      <c r="C20927">
        <f t="shared" si="326"/>
        <v>46703</v>
      </c>
    </row>
    <row r="20928" spans="1:3">
      <c r="A20928" s="32" t="s">
        <v>18394</v>
      </c>
      <c r="B20928" s="32" t="s">
        <v>150</v>
      </c>
      <c r="C20928">
        <f t="shared" si="326"/>
        <v>46704</v>
      </c>
    </row>
    <row r="20929" spans="1:3">
      <c r="A20929" s="32" t="s">
        <v>18395</v>
      </c>
      <c r="B20929" s="32" t="s">
        <v>150</v>
      </c>
      <c r="C20929">
        <f t="shared" si="326"/>
        <v>46705</v>
      </c>
    </row>
    <row r="20930" spans="1:3">
      <c r="A20930" s="32" t="s">
        <v>18188</v>
      </c>
      <c r="B20930" s="32" t="s">
        <v>150</v>
      </c>
      <c r="C20930">
        <f t="shared" ref="C20930:C20993" si="327">1*A20930</f>
        <v>46706</v>
      </c>
    </row>
    <row r="20931" spans="1:3">
      <c r="A20931" s="32" t="s">
        <v>18396</v>
      </c>
      <c r="B20931" s="32" t="s">
        <v>150</v>
      </c>
      <c r="C20931">
        <f t="shared" si="327"/>
        <v>46710</v>
      </c>
    </row>
    <row r="20932" spans="1:3">
      <c r="A20932" s="32" t="s">
        <v>18397</v>
      </c>
      <c r="B20932" s="32" t="s">
        <v>150</v>
      </c>
      <c r="C20932">
        <f t="shared" si="327"/>
        <v>46711</v>
      </c>
    </row>
    <row r="20933" spans="1:3">
      <c r="A20933" s="32" t="s">
        <v>18398</v>
      </c>
      <c r="B20933" s="32" t="s">
        <v>150</v>
      </c>
      <c r="C20933">
        <f t="shared" si="327"/>
        <v>46713</v>
      </c>
    </row>
    <row r="20934" spans="1:3">
      <c r="A20934" s="32" t="s">
        <v>18399</v>
      </c>
      <c r="B20934" s="32" t="s">
        <v>150</v>
      </c>
      <c r="C20934">
        <f t="shared" si="327"/>
        <v>46714</v>
      </c>
    </row>
    <row r="20935" spans="1:3">
      <c r="A20935" s="32" t="s">
        <v>18400</v>
      </c>
      <c r="B20935" s="32" t="s">
        <v>150</v>
      </c>
      <c r="C20935">
        <f t="shared" si="327"/>
        <v>46720</v>
      </c>
    </row>
    <row r="20936" spans="1:3">
      <c r="A20936" s="32" t="s">
        <v>18401</v>
      </c>
      <c r="B20936" s="32" t="s">
        <v>150</v>
      </c>
      <c r="C20936">
        <f t="shared" si="327"/>
        <v>46721</v>
      </c>
    </row>
    <row r="20937" spans="1:3">
      <c r="A20937" s="32" t="s">
        <v>18402</v>
      </c>
      <c r="B20937" s="32" t="s">
        <v>150</v>
      </c>
      <c r="C20937">
        <f t="shared" si="327"/>
        <v>46723</v>
      </c>
    </row>
    <row r="20938" spans="1:3">
      <c r="A20938" s="32" t="s">
        <v>18403</v>
      </c>
      <c r="B20938" s="32" t="s">
        <v>150</v>
      </c>
      <c r="C20938">
        <f t="shared" si="327"/>
        <v>46725</v>
      </c>
    </row>
    <row r="20939" spans="1:3">
      <c r="A20939" s="32" t="s">
        <v>18404</v>
      </c>
      <c r="B20939" s="32" t="s">
        <v>150</v>
      </c>
      <c r="C20939">
        <f t="shared" si="327"/>
        <v>46730</v>
      </c>
    </row>
    <row r="20940" spans="1:3">
      <c r="A20940" s="32" t="s">
        <v>18405</v>
      </c>
      <c r="B20940" s="32" t="s">
        <v>150</v>
      </c>
      <c r="C20940">
        <f t="shared" si="327"/>
        <v>46731</v>
      </c>
    </row>
    <row r="20941" spans="1:3">
      <c r="A20941" s="32" t="s">
        <v>18406</v>
      </c>
      <c r="B20941" s="32" t="s">
        <v>150</v>
      </c>
      <c r="C20941">
        <f t="shared" si="327"/>
        <v>46732</v>
      </c>
    </row>
    <row r="20942" spans="1:3">
      <c r="A20942" s="32" t="s">
        <v>18407</v>
      </c>
      <c r="B20942" s="32" t="s">
        <v>150</v>
      </c>
      <c r="C20942">
        <f t="shared" si="327"/>
        <v>46733</v>
      </c>
    </row>
    <row r="20943" spans="1:3">
      <c r="A20943" s="32" t="s">
        <v>18408</v>
      </c>
      <c r="B20943" s="32" t="s">
        <v>150</v>
      </c>
      <c r="C20943">
        <f t="shared" si="327"/>
        <v>46737</v>
      </c>
    </row>
    <row r="20944" spans="1:3">
      <c r="A20944" s="32" t="s">
        <v>18409</v>
      </c>
      <c r="B20944" s="32" t="s">
        <v>150</v>
      </c>
      <c r="C20944">
        <f t="shared" si="327"/>
        <v>46738</v>
      </c>
    </row>
    <row r="20945" spans="1:3">
      <c r="A20945" s="32" t="s">
        <v>18410</v>
      </c>
      <c r="B20945" s="32" t="s">
        <v>150</v>
      </c>
      <c r="C20945">
        <f t="shared" si="327"/>
        <v>46740</v>
      </c>
    </row>
    <row r="20946" spans="1:3">
      <c r="A20946" s="32" t="s">
        <v>18411</v>
      </c>
      <c r="B20946" s="32" t="s">
        <v>150</v>
      </c>
      <c r="C20946">
        <f t="shared" si="327"/>
        <v>46741</v>
      </c>
    </row>
    <row r="20947" spans="1:3">
      <c r="A20947" s="32" t="s">
        <v>18124</v>
      </c>
      <c r="B20947" s="32" t="s">
        <v>150</v>
      </c>
      <c r="C20947">
        <f t="shared" si="327"/>
        <v>46742</v>
      </c>
    </row>
    <row r="20948" spans="1:3">
      <c r="A20948" s="32" t="s">
        <v>18412</v>
      </c>
      <c r="B20948" s="32" t="s">
        <v>150</v>
      </c>
      <c r="C20948">
        <f t="shared" si="327"/>
        <v>46743</v>
      </c>
    </row>
    <row r="20949" spans="1:3">
      <c r="A20949" s="32" t="s">
        <v>18413</v>
      </c>
      <c r="B20949" s="32" t="s">
        <v>150</v>
      </c>
      <c r="C20949">
        <f t="shared" si="327"/>
        <v>46744</v>
      </c>
    </row>
    <row r="20950" spans="1:3">
      <c r="A20950" s="32" t="s">
        <v>18414</v>
      </c>
      <c r="B20950" s="32" t="s">
        <v>150</v>
      </c>
      <c r="C20950">
        <f t="shared" si="327"/>
        <v>46745</v>
      </c>
    </row>
    <row r="20951" spans="1:3">
      <c r="A20951" s="32" t="s">
        <v>18415</v>
      </c>
      <c r="B20951" s="32" t="s">
        <v>150</v>
      </c>
      <c r="C20951">
        <f t="shared" si="327"/>
        <v>46746</v>
      </c>
    </row>
    <row r="20952" spans="1:3">
      <c r="A20952" s="32" t="s">
        <v>18416</v>
      </c>
      <c r="B20952" s="32" t="s">
        <v>150</v>
      </c>
      <c r="C20952">
        <f t="shared" si="327"/>
        <v>46747</v>
      </c>
    </row>
    <row r="20953" spans="1:3">
      <c r="A20953" s="32" t="s">
        <v>18417</v>
      </c>
      <c r="B20953" s="32" t="s">
        <v>150</v>
      </c>
      <c r="C20953">
        <f t="shared" si="327"/>
        <v>46748</v>
      </c>
    </row>
    <row r="20954" spans="1:3">
      <c r="A20954" s="32" t="s">
        <v>18212</v>
      </c>
      <c r="B20954" s="32" t="s">
        <v>150</v>
      </c>
      <c r="C20954">
        <f t="shared" si="327"/>
        <v>46750</v>
      </c>
    </row>
    <row r="20955" spans="1:3">
      <c r="A20955" s="32" t="s">
        <v>18418</v>
      </c>
      <c r="B20955" s="32" t="s">
        <v>150</v>
      </c>
      <c r="C20955">
        <f t="shared" si="327"/>
        <v>46755</v>
      </c>
    </row>
    <row r="20956" spans="1:3">
      <c r="A20956" s="32" t="s">
        <v>18419</v>
      </c>
      <c r="B20956" s="32" t="s">
        <v>150</v>
      </c>
      <c r="C20956">
        <f t="shared" si="327"/>
        <v>46759</v>
      </c>
    </row>
    <row r="20957" spans="1:3">
      <c r="A20957" s="32" t="s">
        <v>18420</v>
      </c>
      <c r="B20957" s="32" t="s">
        <v>150</v>
      </c>
      <c r="C20957">
        <f t="shared" si="327"/>
        <v>46760</v>
      </c>
    </row>
    <row r="20958" spans="1:3">
      <c r="A20958" s="32" t="s">
        <v>18421</v>
      </c>
      <c r="B20958" s="32" t="s">
        <v>150</v>
      </c>
      <c r="C20958">
        <f t="shared" si="327"/>
        <v>46761</v>
      </c>
    </row>
    <row r="20959" spans="1:3">
      <c r="A20959" s="32" t="s">
        <v>18422</v>
      </c>
      <c r="B20959" s="32" t="s">
        <v>150</v>
      </c>
      <c r="C20959">
        <f t="shared" si="327"/>
        <v>46763</v>
      </c>
    </row>
    <row r="20960" spans="1:3">
      <c r="A20960" s="32" t="s">
        <v>18423</v>
      </c>
      <c r="B20960" s="32" t="s">
        <v>150</v>
      </c>
      <c r="C20960">
        <f t="shared" si="327"/>
        <v>46764</v>
      </c>
    </row>
    <row r="20961" spans="1:3">
      <c r="A20961" s="32" t="s">
        <v>18424</v>
      </c>
      <c r="B20961" s="32" t="s">
        <v>150</v>
      </c>
      <c r="C20961">
        <f t="shared" si="327"/>
        <v>46765</v>
      </c>
    </row>
    <row r="20962" spans="1:3">
      <c r="A20962" s="32" t="s">
        <v>18425</v>
      </c>
      <c r="B20962" s="32" t="s">
        <v>150</v>
      </c>
      <c r="C20962">
        <f t="shared" si="327"/>
        <v>46766</v>
      </c>
    </row>
    <row r="20963" spans="1:3">
      <c r="A20963" s="32" t="s">
        <v>18426</v>
      </c>
      <c r="B20963" s="32" t="s">
        <v>150</v>
      </c>
      <c r="C20963">
        <f t="shared" si="327"/>
        <v>46767</v>
      </c>
    </row>
    <row r="20964" spans="1:3">
      <c r="A20964" s="32" t="s">
        <v>18427</v>
      </c>
      <c r="B20964" s="32" t="s">
        <v>150</v>
      </c>
      <c r="C20964">
        <f t="shared" si="327"/>
        <v>46769</v>
      </c>
    </row>
    <row r="20965" spans="1:3">
      <c r="A20965" s="32" t="s">
        <v>18428</v>
      </c>
      <c r="B20965" s="32" t="s">
        <v>150</v>
      </c>
      <c r="C20965">
        <f t="shared" si="327"/>
        <v>46770</v>
      </c>
    </row>
    <row r="20966" spans="1:3">
      <c r="A20966" s="32" t="s">
        <v>18429</v>
      </c>
      <c r="B20966" s="32" t="s">
        <v>150</v>
      </c>
      <c r="C20966">
        <f t="shared" si="327"/>
        <v>46771</v>
      </c>
    </row>
    <row r="20967" spans="1:3">
      <c r="A20967" s="32" t="s">
        <v>18430</v>
      </c>
      <c r="B20967" s="32" t="s">
        <v>150</v>
      </c>
      <c r="C20967">
        <f t="shared" si="327"/>
        <v>46772</v>
      </c>
    </row>
    <row r="20968" spans="1:3">
      <c r="A20968" s="32" t="s">
        <v>18431</v>
      </c>
      <c r="B20968" s="32" t="s">
        <v>150</v>
      </c>
      <c r="C20968">
        <f t="shared" si="327"/>
        <v>46773</v>
      </c>
    </row>
    <row r="20969" spans="1:3">
      <c r="A20969" s="32" t="s">
        <v>18432</v>
      </c>
      <c r="B20969" s="32" t="s">
        <v>150</v>
      </c>
      <c r="C20969">
        <f t="shared" si="327"/>
        <v>46774</v>
      </c>
    </row>
    <row r="20970" spans="1:3">
      <c r="A20970" s="32" t="s">
        <v>18433</v>
      </c>
      <c r="B20970" s="32" t="s">
        <v>150</v>
      </c>
      <c r="C20970">
        <f t="shared" si="327"/>
        <v>46776</v>
      </c>
    </row>
    <row r="20971" spans="1:3">
      <c r="A20971" s="32" t="s">
        <v>18434</v>
      </c>
      <c r="B20971" s="32" t="s">
        <v>150</v>
      </c>
      <c r="C20971">
        <f t="shared" si="327"/>
        <v>46777</v>
      </c>
    </row>
    <row r="20972" spans="1:3">
      <c r="A20972" s="32" t="s">
        <v>18435</v>
      </c>
      <c r="B20972" s="32" t="s">
        <v>150</v>
      </c>
      <c r="C20972">
        <f t="shared" si="327"/>
        <v>46778</v>
      </c>
    </row>
    <row r="20973" spans="1:3">
      <c r="A20973" s="32" t="s">
        <v>18436</v>
      </c>
      <c r="B20973" s="32" t="s">
        <v>150</v>
      </c>
      <c r="C20973">
        <f t="shared" si="327"/>
        <v>46779</v>
      </c>
    </row>
    <row r="20974" spans="1:3">
      <c r="A20974" s="32" t="s">
        <v>18437</v>
      </c>
      <c r="B20974" s="32" t="s">
        <v>150</v>
      </c>
      <c r="C20974">
        <f t="shared" si="327"/>
        <v>46780</v>
      </c>
    </row>
    <row r="20975" spans="1:3">
      <c r="A20975" s="32" t="s">
        <v>18438</v>
      </c>
      <c r="B20975" s="32" t="s">
        <v>150</v>
      </c>
      <c r="C20975">
        <f t="shared" si="327"/>
        <v>46781</v>
      </c>
    </row>
    <row r="20976" spans="1:3">
      <c r="A20976" s="32" t="s">
        <v>18439</v>
      </c>
      <c r="B20976" s="32" t="s">
        <v>150</v>
      </c>
      <c r="C20976">
        <f t="shared" si="327"/>
        <v>46782</v>
      </c>
    </row>
    <row r="20977" spans="1:3">
      <c r="A20977" s="32" t="s">
        <v>18440</v>
      </c>
      <c r="B20977" s="32" t="s">
        <v>150</v>
      </c>
      <c r="C20977">
        <f t="shared" si="327"/>
        <v>46783</v>
      </c>
    </row>
    <row r="20978" spans="1:3">
      <c r="A20978" s="32" t="s">
        <v>18441</v>
      </c>
      <c r="B20978" s="32" t="s">
        <v>150</v>
      </c>
      <c r="C20978">
        <f t="shared" si="327"/>
        <v>46784</v>
      </c>
    </row>
    <row r="20979" spans="1:3">
      <c r="A20979" s="32" t="s">
        <v>18442</v>
      </c>
      <c r="B20979" s="32" t="s">
        <v>150</v>
      </c>
      <c r="C20979">
        <f t="shared" si="327"/>
        <v>46785</v>
      </c>
    </row>
    <row r="20980" spans="1:3">
      <c r="A20980" s="32" t="s">
        <v>18443</v>
      </c>
      <c r="B20980" s="32" t="s">
        <v>150</v>
      </c>
      <c r="C20980">
        <f t="shared" si="327"/>
        <v>46786</v>
      </c>
    </row>
    <row r="20981" spans="1:3">
      <c r="A20981" s="32" t="s">
        <v>18444</v>
      </c>
      <c r="B20981" s="32" t="s">
        <v>150</v>
      </c>
      <c r="C20981">
        <f t="shared" si="327"/>
        <v>46787</v>
      </c>
    </row>
    <row r="20982" spans="1:3">
      <c r="A20982" s="32" t="s">
        <v>18445</v>
      </c>
      <c r="B20982" s="32" t="s">
        <v>150</v>
      </c>
      <c r="C20982">
        <f t="shared" si="327"/>
        <v>46788</v>
      </c>
    </row>
    <row r="20983" spans="1:3">
      <c r="A20983" s="32" t="s">
        <v>18446</v>
      </c>
      <c r="B20983" s="32" t="s">
        <v>150</v>
      </c>
      <c r="C20983">
        <f t="shared" si="327"/>
        <v>46789</v>
      </c>
    </row>
    <row r="20984" spans="1:3">
      <c r="A20984" s="32" t="s">
        <v>18447</v>
      </c>
      <c r="B20984" s="32" t="s">
        <v>150</v>
      </c>
      <c r="C20984">
        <f t="shared" si="327"/>
        <v>46791</v>
      </c>
    </row>
    <row r="20985" spans="1:3">
      <c r="A20985" s="32" t="s">
        <v>18448</v>
      </c>
      <c r="B20985" s="32" t="s">
        <v>150</v>
      </c>
      <c r="C20985">
        <f t="shared" si="327"/>
        <v>46792</v>
      </c>
    </row>
    <row r="20986" spans="1:3">
      <c r="A20986" s="32" t="s">
        <v>18449</v>
      </c>
      <c r="B20986" s="32" t="s">
        <v>150</v>
      </c>
      <c r="C20986">
        <f t="shared" si="327"/>
        <v>46793</v>
      </c>
    </row>
    <row r="20987" spans="1:3">
      <c r="A20987" s="32" t="s">
        <v>18450</v>
      </c>
      <c r="B20987" s="32" t="s">
        <v>150</v>
      </c>
      <c r="C20987">
        <f t="shared" si="327"/>
        <v>46794</v>
      </c>
    </row>
    <row r="20988" spans="1:3">
      <c r="A20988" s="32" t="s">
        <v>18451</v>
      </c>
      <c r="B20988" s="32" t="s">
        <v>150</v>
      </c>
      <c r="C20988">
        <f t="shared" si="327"/>
        <v>46795</v>
      </c>
    </row>
    <row r="20989" spans="1:3">
      <c r="A20989" s="32" t="s">
        <v>18452</v>
      </c>
      <c r="B20989" s="32" t="s">
        <v>150</v>
      </c>
      <c r="C20989">
        <f t="shared" si="327"/>
        <v>46796</v>
      </c>
    </row>
    <row r="20990" spans="1:3">
      <c r="A20990" s="32" t="s">
        <v>18453</v>
      </c>
      <c r="B20990" s="32" t="s">
        <v>150</v>
      </c>
      <c r="C20990">
        <f t="shared" si="327"/>
        <v>46797</v>
      </c>
    </row>
    <row r="20991" spans="1:3">
      <c r="A20991" s="32" t="s">
        <v>18454</v>
      </c>
      <c r="B20991" s="32" t="s">
        <v>150</v>
      </c>
      <c r="C20991">
        <f t="shared" si="327"/>
        <v>46798</v>
      </c>
    </row>
    <row r="20992" spans="1:3">
      <c r="A20992" s="32" t="s">
        <v>18455</v>
      </c>
      <c r="B20992" s="32" t="s">
        <v>150</v>
      </c>
      <c r="C20992">
        <f t="shared" si="327"/>
        <v>46799</v>
      </c>
    </row>
    <row r="20993" spans="1:3">
      <c r="A20993" s="32" t="s">
        <v>18456</v>
      </c>
      <c r="B20993" s="32" t="s">
        <v>150</v>
      </c>
      <c r="C20993">
        <f t="shared" si="327"/>
        <v>46800</v>
      </c>
    </row>
    <row r="20994" spans="1:3">
      <c r="A20994" s="32" t="s">
        <v>18457</v>
      </c>
      <c r="B20994" s="32" t="s">
        <v>150</v>
      </c>
      <c r="C20994">
        <f t="shared" ref="C20994:C21057" si="328">1*A20994</f>
        <v>46801</v>
      </c>
    </row>
    <row r="20995" spans="1:3">
      <c r="A20995" s="32" t="s">
        <v>18458</v>
      </c>
      <c r="B20995" s="32" t="s">
        <v>150</v>
      </c>
      <c r="C20995">
        <f t="shared" si="328"/>
        <v>46802</v>
      </c>
    </row>
    <row r="20996" spans="1:3">
      <c r="A20996" s="32" t="s">
        <v>18459</v>
      </c>
      <c r="B20996" s="32" t="s">
        <v>150</v>
      </c>
      <c r="C20996">
        <f t="shared" si="328"/>
        <v>46803</v>
      </c>
    </row>
    <row r="20997" spans="1:3">
      <c r="A20997" s="32" t="s">
        <v>18460</v>
      </c>
      <c r="B20997" s="32" t="s">
        <v>150</v>
      </c>
      <c r="C20997">
        <f t="shared" si="328"/>
        <v>46804</v>
      </c>
    </row>
    <row r="20998" spans="1:3">
      <c r="A20998" s="32" t="s">
        <v>18125</v>
      </c>
      <c r="B20998" s="32" t="s">
        <v>150</v>
      </c>
      <c r="C20998">
        <f t="shared" si="328"/>
        <v>46805</v>
      </c>
    </row>
    <row r="20999" spans="1:3">
      <c r="A20999" s="32" t="s">
        <v>18461</v>
      </c>
      <c r="B20999" s="32" t="s">
        <v>150</v>
      </c>
      <c r="C20999">
        <f t="shared" si="328"/>
        <v>46806</v>
      </c>
    </row>
    <row r="21000" spans="1:3">
      <c r="A21000" s="32" t="s">
        <v>18213</v>
      </c>
      <c r="B21000" s="32" t="s">
        <v>150</v>
      </c>
      <c r="C21000">
        <f t="shared" si="328"/>
        <v>46807</v>
      </c>
    </row>
    <row r="21001" spans="1:3">
      <c r="A21001" s="32" t="s">
        <v>18462</v>
      </c>
      <c r="B21001" s="32" t="s">
        <v>150</v>
      </c>
      <c r="C21001">
        <f t="shared" si="328"/>
        <v>46808</v>
      </c>
    </row>
    <row r="21002" spans="1:3">
      <c r="A21002" s="32" t="s">
        <v>18463</v>
      </c>
      <c r="B21002" s="32" t="s">
        <v>150</v>
      </c>
      <c r="C21002">
        <f t="shared" si="328"/>
        <v>46809</v>
      </c>
    </row>
    <row r="21003" spans="1:3">
      <c r="A21003" s="32" t="s">
        <v>18464</v>
      </c>
      <c r="B21003" s="32" t="s">
        <v>150</v>
      </c>
      <c r="C21003">
        <f t="shared" si="328"/>
        <v>46814</v>
      </c>
    </row>
    <row r="21004" spans="1:3">
      <c r="A21004" s="32" t="s">
        <v>18465</v>
      </c>
      <c r="B21004" s="32" t="s">
        <v>150</v>
      </c>
      <c r="C21004">
        <f t="shared" si="328"/>
        <v>46815</v>
      </c>
    </row>
    <row r="21005" spans="1:3">
      <c r="A21005" s="32" t="s">
        <v>18466</v>
      </c>
      <c r="B21005" s="32" t="s">
        <v>150</v>
      </c>
      <c r="C21005">
        <f t="shared" si="328"/>
        <v>46816</v>
      </c>
    </row>
    <row r="21006" spans="1:3">
      <c r="A21006" s="32" t="s">
        <v>18467</v>
      </c>
      <c r="B21006" s="32" t="s">
        <v>150</v>
      </c>
      <c r="C21006">
        <f t="shared" si="328"/>
        <v>46818</v>
      </c>
    </row>
    <row r="21007" spans="1:3">
      <c r="A21007" s="32" t="s">
        <v>18468</v>
      </c>
      <c r="B21007" s="32" t="s">
        <v>150</v>
      </c>
      <c r="C21007">
        <f t="shared" si="328"/>
        <v>46819</v>
      </c>
    </row>
    <row r="21008" spans="1:3">
      <c r="A21008" s="32" t="s">
        <v>18469</v>
      </c>
      <c r="B21008" s="32" t="s">
        <v>150</v>
      </c>
      <c r="C21008">
        <f t="shared" si="328"/>
        <v>46825</v>
      </c>
    </row>
    <row r="21009" spans="1:3">
      <c r="A21009" s="32" t="s">
        <v>18189</v>
      </c>
      <c r="B21009" s="32" t="s">
        <v>150</v>
      </c>
      <c r="C21009">
        <f t="shared" si="328"/>
        <v>46835</v>
      </c>
    </row>
    <row r="21010" spans="1:3">
      <c r="A21010" s="32" t="s">
        <v>18470</v>
      </c>
      <c r="B21010" s="32" t="s">
        <v>150</v>
      </c>
      <c r="C21010">
        <f t="shared" si="328"/>
        <v>46845</v>
      </c>
    </row>
    <row r="21011" spans="1:3">
      <c r="A21011" s="32" t="s">
        <v>18471</v>
      </c>
      <c r="B21011" s="32" t="s">
        <v>150</v>
      </c>
      <c r="C21011">
        <f t="shared" si="328"/>
        <v>46850</v>
      </c>
    </row>
    <row r="21012" spans="1:3">
      <c r="A21012" s="32" t="s">
        <v>18472</v>
      </c>
      <c r="B21012" s="32" t="s">
        <v>150</v>
      </c>
      <c r="C21012">
        <f t="shared" si="328"/>
        <v>46851</v>
      </c>
    </row>
    <row r="21013" spans="1:3">
      <c r="A21013" s="32" t="s">
        <v>18473</v>
      </c>
      <c r="B21013" s="32" t="s">
        <v>150</v>
      </c>
      <c r="C21013">
        <f t="shared" si="328"/>
        <v>46852</v>
      </c>
    </row>
    <row r="21014" spans="1:3">
      <c r="A21014" s="32" t="s">
        <v>18474</v>
      </c>
      <c r="B21014" s="32" t="s">
        <v>150</v>
      </c>
      <c r="C21014">
        <f t="shared" si="328"/>
        <v>46853</v>
      </c>
    </row>
    <row r="21015" spans="1:3">
      <c r="A21015" s="32" t="s">
        <v>18475</v>
      </c>
      <c r="B21015" s="32" t="s">
        <v>150</v>
      </c>
      <c r="C21015">
        <f t="shared" si="328"/>
        <v>46854</v>
      </c>
    </row>
    <row r="21016" spans="1:3">
      <c r="A21016" s="32" t="s">
        <v>18476</v>
      </c>
      <c r="B21016" s="32" t="s">
        <v>150</v>
      </c>
      <c r="C21016">
        <f t="shared" si="328"/>
        <v>46855</v>
      </c>
    </row>
    <row r="21017" spans="1:3">
      <c r="A21017" s="32" t="s">
        <v>18477</v>
      </c>
      <c r="B21017" s="32" t="s">
        <v>150</v>
      </c>
      <c r="C21017">
        <f t="shared" si="328"/>
        <v>46856</v>
      </c>
    </row>
    <row r="21018" spans="1:3">
      <c r="A21018" s="32" t="s">
        <v>18478</v>
      </c>
      <c r="B21018" s="32" t="s">
        <v>150</v>
      </c>
      <c r="C21018">
        <f t="shared" si="328"/>
        <v>46857</v>
      </c>
    </row>
    <row r="21019" spans="1:3">
      <c r="A21019" s="32" t="s">
        <v>18479</v>
      </c>
      <c r="B21019" s="32" t="s">
        <v>150</v>
      </c>
      <c r="C21019">
        <f t="shared" si="328"/>
        <v>46858</v>
      </c>
    </row>
    <row r="21020" spans="1:3">
      <c r="A21020" s="32" t="s">
        <v>18480</v>
      </c>
      <c r="B21020" s="32" t="s">
        <v>150</v>
      </c>
      <c r="C21020">
        <f t="shared" si="328"/>
        <v>46859</v>
      </c>
    </row>
    <row r="21021" spans="1:3">
      <c r="A21021" s="32" t="s">
        <v>18481</v>
      </c>
      <c r="B21021" s="32" t="s">
        <v>150</v>
      </c>
      <c r="C21021">
        <f t="shared" si="328"/>
        <v>46860</v>
      </c>
    </row>
    <row r="21022" spans="1:3">
      <c r="A21022" s="32" t="s">
        <v>18482</v>
      </c>
      <c r="B21022" s="32" t="s">
        <v>150</v>
      </c>
      <c r="C21022">
        <f t="shared" si="328"/>
        <v>46861</v>
      </c>
    </row>
    <row r="21023" spans="1:3">
      <c r="A21023" s="32" t="s">
        <v>18483</v>
      </c>
      <c r="B21023" s="32" t="s">
        <v>150</v>
      </c>
      <c r="C21023">
        <f t="shared" si="328"/>
        <v>46862</v>
      </c>
    </row>
    <row r="21024" spans="1:3">
      <c r="A21024" s="32" t="s">
        <v>18484</v>
      </c>
      <c r="B21024" s="32" t="s">
        <v>150</v>
      </c>
      <c r="C21024">
        <f t="shared" si="328"/>
        <v>46863</v>
      </c>
    </row>
    <row r="21025" spans="1:3">
      <c r="A21025" s="32" t="s">
        <v>18485</v>
      </c>
      <c r="B21025" s="32" t="s">
        <v>150</v>
      </c>
      <c r="C21025">
        <f t="shared" si="328"/>
        <v>46864</v>
      </c>
    </row>
    <row r="21026" spans="1:3">
      <c r="A21026" s="32" t="s">
        <v>18486</v>
      </c>
      <c r="B21026" s="32" t="s">
        <v>150</v>
      </c>
      <c r="C21026">
        <f t="shared" si="328"/>
        <v>46865</v>
      </c>
    </row>
    <row r="21027" spans="1:3">
      <c r="A21027" s="32" t="s">
        <v>18487</v>
      </c>
      <c r="B21027" s="32" t="s">
        <v>150</v>
      </c>
      <c r="C21027">
        <f t="shared" si="328"/>
        <v>46866</v>
      </c>
    </row>
    <row r="21028" spans="1:3">
      <c r="A21028" s="32" t="s">
        <v>18488</v>
      </c>
      <c r="B21028" s="32" t="s">
        <v>150</v>
      </c>
      <c r="C21028">
        <f t="shared" si="328"/>
        <v>46867</v>
      </c>
    </row>
    <row r="21029" spans="1:3">
      <c r="A21029" s="32" t="s">
        <v>18489</v>
      </c>
      <c r="B21029" s="32" t="s">
        <v>150</v>
      </c>
      <c r="C21029">
        <f t="shared" si="328"/>
        <v>46868</v>
      </c>
    </row>
    <row r="21030" spans="1:3">
      <c r="A21030" s="32" t="s">
        <v>18490</v>
      </c>
      <c r="B21030" s="32" t="s">
        <v>150</v>
      </c>
      <c r="C21030">
        <f t="shared" si="328"/>
        <v>46869</v>
      </c>
    </row>
    <row r="21031" spans="1:3">
      <c r="A21031" s="32" t="s">
        <v>18491</v>
      </c>
      <c r="B21031" s="32" t="s">
        <v>150</v>
      </c>
      <c r="C21031">
        <f t="shared" si="328"/>
        <v>46885</v>
      </c>
    </row>
    <row r="21032" spans="1:3">
      <c r="A21032" s="32" t="s">
        <v>18492</v>
      </c>
      <c r="B21032" s="32" t="s">
        <v>150</v>
      </c>
      <c r="C21032">
        <f t="shared" si="328"/>
        <v>46895</v>
      </c>
    </row>
    <row r="21033" spans="1:3">
      <c r="A21033" s="32" t="s">
        <v>18493</v>
      </c>
      <c r="B21033" s="32" t="s">
        <v>150</v>
      </c>
      <c r="C21033">
        <f t="shared" si="328"/>
        <v>46896</v>
      </c>
    </row>
    <row r="21034" spans="1:3">
      <c r="A21034" s="32" t="s">
        <v>18494</v>
      </c>
      <c r="B21034" s="32" t="s">
        <v>150</v>
      </c>
      <c r="C21034">
        <f t="shared" si="328"/>
        <v>46897</v>
      </c>
    </row>
    <row r="21035" spans="1:3">
      <c r="A21035" s="32" t="s">
        <v>18495</v>
      </c>
      <c r="B21035" s="32" t="s">
        <v>150</v>
      </c>
      <c r="C21035">
        <f t="shared" si="328"/>
        <v>46898</v>
      </c>
    </row>
    <row r="21036" spans="1:3">
      <c r="A21036" s="32" t="s">
        <v>18496</v>
      </c>
      <c r="B21036" s="32" t="s">
        <v>150</v>
      </c>
      <c r="C21036">
        <f t="shared" si="328"/>
        <v>46899</v>
      </c>
    </row>
    <row r="21037" spans="1:3">
      <c r="A21037" s="32" t="s">
        <v>18497</v>
      </c>
      <c r="B21037" s="32" t="s">
        <v>150</v>
      </c>
      <c r="C21037">
        <f t="shared" si="328"/>
        <v>46901</v>
      </c>
    </row>
    <row r="21038" spans="1:3">
      <c r="A21038" s="32" t="s">
        <v>18498</v>
      </c>
      <c r="B21038" s="32" t="s">
        <v>150</v>
      </c>
      <c r="C21038">
        <f t="shared" si="328"/>
        <v>46902</v>
      </c>
    </row>
    <row r="21039" spans="1:3">
      <c r="A21039" s="32" t="s">
        <v>18499</v>
      </c>
      <c r="B21039" s="32" t="s">
        <v>150</v>
      </c>
      <c r="C21039">
        <f t="shared" si="328"/>
        <v>46903</v>
      </c>
    </row>
    <row r="21040" spans="1:3">
      <c r="A21040" s="32" t="s">
        <v>18500</v>
      </c>
      <c r="B21040" s="32" t="s">
        <v>150</v>
      </c>
      <c r="C21040">
        <f t="shared" si="328"/>
        <v>46904</v>
      </c>
    </row>
    <row r="21041" spans="1:3">
      <c r="A21041" s="32" t="s">
        <v>18501</v>
      </c>
      <c r="B21041" s="32" t="s">
        <v>150</v>
      </c>
      <c r="C21041">
        <f t="shared" si="328"/>
        <v>46910</v>
      </c>
    </row>
    <row r="21042" spans="1:3">
      <c r="A21042" s="32" t="s">
        <v>18502</v>
      </c>
      <c r="B21042" s="32" t="s">
        <v>150</v>
      </c>
      <c r="C21042">
        <f t="shared" si="328"/>
        <v>46911</v>
      </c>
    </row>
    <row r="21043" spans="1:3">
      <c r="A21043" s="32" t="s">
        <v>18503</v>
      </c>
      <c r="B21043" s="32" t="s">
        <v>150</v>
      </c>
      <c r="C21043">
        <f t="shared" si="328"/>
        <v>46912</v>
      </c>
    </row>
    <row r="21044" spans="1:3">
      <c r="A21044" s="32" t="s">
        <v>18504</v>
      </c>
      <c r="B21044" s="32" t="s">
        <v>150</v>
      </c>
      <c r="C21044">
        <f t="shared" si="328"/>
        <v>46913</v>
      </c>
    </row>
    <row r="21045" spans="1:3">
      <c r="A21045" s="32" t="s">
        <v>18505</v>
      </c>
      <c r="B21045" s="32" t="s">
        <v>150</v>
      </c>
      <c r="C21045">
        <f t="shared" si="328"/>
        <v>46914</v>
      </c>
    </row>
    <row r="21046" spans="1:3">
      <c r="A21046" s="32" t="s">
        <v>18506</v>
      </c>
      <c r="B21046" s="32" t="s">
        <v>150</v>
      </c>
      <c r="C21046">
        <f t="shared" si="328"/>
        <v>46915</v>
      </c>
    </row>
    <row r="21047" spans="1:3">
      <c r="A21047" s="32" t="s">
        <v>18507</v>
      </c>
      <c r="B21047" s="32" t="s">
        <v>150</v>
      </c>
      <c r="C21047">
        <f t="shared" si="328"/>
        <v>46916</v>
      </c>
    </row>
    <row r="21048" spans="1:3">
      <c r="A21048" s="32" t="s">
        <v>18508</v>
      </c>
      <c r="B21048" s="32" t="s">
        <v>150</v>
      </c>
      <c r="C21048">
        <f t="shared" si="328"/>
        <v>46917</v>
      </c>
    </row>
    <row r="21049" spans="1:3">
      <c r="A21049" s="32" t="s">
        <v>18509</v>
      </c>
      <c r="B21049" s="32" t="s">
        <v>150</v>
      </c>
      <c r="C21049">
        <f t="shared" si="328"/>
        <v>46919</v>
      </c>
    </row>
    <row r="21050" spans="1:3">
      <c r="A21050" s="32" t="s">
        <v>18510</v>
      </c>
      <c r="B21050" s="32" t="s">
        <v>150</v>
      </c>
      <c r="C21050">
        <f t="shared" si="328"/>
        <v>46920</v>
      </c>
    </row>
    <row r="21051" spans="1:3">
      <c r="A21051" s="32" t="s">
        <v>18511</v>
      </c>
      <c r="B21051" s="32" t="s">
        <v>150</v>
      </c>
      <c r="C21051">
        <f t="shared" si="328"/>
        <v>46921</v>
      </c>
    </row>
    <row r="21052" spans="1:3">
      <c r="A21052" s="32" t="s">
        <v>18512</v>
      </c>
      <c r="B21052" s="32" t="s">
        <v>150</v>
      </c>
      <c r="C21052">
        <f t="shared" si="328"/>
        <v>46922</v>
      </c>
    </row>
    <row r="21053" spans="1:3">
      <c r="A21053" s="32" t="s">
        <v>18513</v>
      </c>
      <c r="B21053" s="32" t="s">
        <v>150</v>
      </c>
      <c r="C21053">
        <f t="shared" si="328"/>
        <v>46923</v>
      </c>
    </row>
    <row r="21054" spans="1:3">
      <c r="A21054" s="32" t="s">
        <v>18514</v>
      </c>
      <c r="B21054" s="32" t="s">
        <v>150</v>
      </c>
      <c r="C21054">
        <f t="shared" si="328"/>
        <v>46925</v>
      </c>
    </row>
    <row r="21055" spans="1:3">
      <c r="A21055" s="32" t="s">
        <v>18515</v>
      </c>
      <c r="B21055" s="32" t="s">
        <v>150</v>
      </c>
      <c r="C21055">
        <f t="shared" si="328"/>
        <v>46926</v>
      </c>
    </row>
    <row r="21056" spans="1:3">
      <c r="A21056" s="32" t="s">
        <v>18516</v>
      </c>
      <c r="B21056" s="32" t="s">
        <v>150</v>
      </c>
      <c r="C21056">
        <f t="shared" si="328"/>
        <v>46928</v>
      </c>
    </row>
    <row r="21057" spans="1:3">
      <c r="A21057" s="32" t="s">
        <v>18517</v>
      </c>
      <c r="B21057" s="32" t="s">
        <v>150</v>
      </c>
      <c r="C21057">
        <f t="shared" si="328"/>
        <v>46929</v>
      </c>
    </row>
    <row r="21058" spans="1:3">
      <c r="A21058" s="32" t="s">
        <v>18518</v>
      </c>
      <c r="B21058" s="32" t="s">
        <v>150</v>
      </c>
      <c r="C21058">
        <f t="shared" ref="C21058:C21121" si="329">1*A21058</f>
        <v>46930</v>
      </c>
    </row>
    <row r="21059" spans="1:3">
      <c r="A21059" s="32" t="s">
        <v>18519</v>
      </c>
      <c r="B21059" s="32" t="s">
        <v>150</v>
      </c>
      <c r="C21059">
        <f t="shared" si="329"/>
        <v>46931</v>
      </c>
    </row>
    <row r="21060" spans="1:3">
      <c r="A21060" s="32" t="s">
        <v>18520</v>
      </c>
      <c r="B21060" s="32" t="s">
        <v>150</v>
      </c>
      <c r="C21060">
        <f t="shared" si="329"/>
        <v>46932</v>
      </c>
    </row>
    <row r="21061" spans="1:3">
      <c r="A21061" s="32" t="s">
        <v>18521</v>
      </c>
      <c r="B21061" s="32" t="s">
        <v>150</v>
      </c>
      <c r="C21061">
        <f t="shared" si="329"/>
        <v>46933</v>
      </c>
    </row>
    <row r="21062" spans="1:3">
      <c r="A21062" s="32" t="s">
        <v>18522</v>
      </c>
      <c r="B21062" s="32" t="s">
        <v>150</v>
      </c>
      <c r="C21062">
        <f t="shared" si="329"/>
        <v>46935</v>
      </c>
    </row>
    <row r="21063" spans="1:3">
      <c r="A21063" s="32" t="s">
        <v>18523</v>
      </c>
      <c r="B21063" s="32" t="s">
        <v>150</v>
      </c>
      <c r="C21063">
        <f t="shared" si="329"/>
        <v>46936</v>
      </c>
    </row>
    <row r="21064" spans="1:3">
      <c r="A21064" s="32" t="s">
        <v>18524</v>
      </c>
      <c r="B21064" s="32" t="s">
        <v>150</v>
      </c>
      <c r="C21064">
        <f t="shared" si="329"/>
        <v>46937</v>
      </c>
    </row>
    <row r="21065" spans="1:3">
      <c r="A21065" s="32" t="s">
        <v>18525</v>
      </c>
      <c r="B21065" s="32" t="s">
        <v>150</v>
      </c>
      <c r="C21065">
        <f t="shared" si="329"/>
        <v>46938</v>
      </c>
    </row>
    <row r="21066" spans="1:3">
      <c r="A21066" s="32" t="s">
        <v>18526</v>
      </c>
      <c r="B21066" s="32" t="s">
        <v>150</v>
      </c>
      <c r="C21066">
        <f t="shared" si="329"/>
        <v>46939</v>
      </c>
    </row>
    <row r="21067" spans="1:3">
      <c r="A21067" s="32" t="s">
        <v>18527</v>
      </c>
      <c r="B21067" s="32" t="s">
        <v>150</v>
      </c>
      <c r="C21067">
        <f t="shared" si="329"/>
        <v>46940</v>
      </c>
    </row>
    <row r="21068" spans="1:3">
      <c r="A21068" s="32" t="s">
        <v>18528</v>
      </c>
      <c r="B21068" s="32" t="s">
        <v>150</v>
      </c>
      <c r="C21068">
        <f t="shared" si="329"/>
        <v>46941</v>
      </c>
    </row>
    <row r="21069" spans="1:3">
      <c r="A21069" s="32" t="s">
        <v>18529</v>
      </c>
      <c r="B21069" s="32" t="s">
        <v>150</v>
      </c>
      <c r="C21069">
        <f t="shared" si="329"/>
        <v>46942</v>
      </c>
    </row>
    <row r="21070" spans="1:3">
      <c r="A21070" s="32" t="s">
        <v>18530</v>
      </c>
      <c r="B21070" s="32" t="s">
        <v>150</v>
      </c>
      <c r="C21070">
        <f t="shared" si="329"/>
        <v>46943</v>
      </c>
    </row>
    <row r="21071" spans="1:3">
      <c r="A21071" s="32" t="s">
        <v>18531</v>
      </c>
      <c r="B21071" s="32" t="s">
        <v>150</v>
      </c>
      <c r="C21071">
        <f t="shared" si="329"/>
        <v>46944</v>
      </c>
    </row>
    <row r="21072" spans="1:3">
      <c r="A21072" s="32" t="s">
        <v>18532</v>
      </c>
      <c r="B21072" s="32" t="s">
        <v>150</v>
      </c>
      <c r="C21072">
        <f t="shared" si="329"/>
        <v>46945</v>
      </c>
    </row>
    <row r="21073" spans="1:3">
      <c r="A21073" s="32" t="s">
        <v>18533</v>
      </c>
      <c r="B21073" s="32" t="s">
        <v>150</v>
      </c>
      <c r="C21073">
        <f t="shared" si="329"/>
        <v>46946</v>
      </c>
    </row>
    <row r="21074" spans="1:3">
      <c r="A21074" s="32" t="s">
        <v>18534</v>
      </c>
      <c r="B21074" s="32" t="s">
        <v>150</v>
      </c>
      <c r="C21074">
        <f t="shared" si="329"/>
        <v>46947</v>
      </c>
    </row>
    <row r="21075" spans="1:3">
      <c r="A21075" s="32" t="s">
        <v>18535</v>
      </c>
      <c r="B21075" s="32" t="s">
        <v>150</v>
      </c>
      <c r="C21075">
        <f t="shared" si="329"/>
        <v>46950</v>
      </c>
    </row>
    <row r="21076" spans="1:3">
      <c r="A21076" s="32" t="s">
        <v>18536</v>
      </c>
      <c r="B21076" s="32" t="s">
        <v>150</v>
      </c>
      <c r="C21076">
        <f t="shared" si="329"/>
        <v>46951</v>
      </c>
    </row>
    <row r="21077" spans="1:3">
      <c r="A21077" s="32" t="s">
        <v>18126</v>
      </c>
      <c r="B21077" s="32" t="s">
        <v>150</v>
      </c>
      <c r="C21077">
        <f t="shared" si="329"/>
        <v>46952</v>
      </c>
    </row>
    <row r="21078" spans="1:3">
      <c r="A21078" s="32" t="s">
        <v>18537</v>
      </c>
      <c r="B21078" s="32" t="s">
        <v>150</v>
      </c>
      <c r="C21078">
        <f t="shared" si="329"/>
        <v>46953</v>
      </c>
    </row>
    <row r="21079" spans="1:3">
      <c r="A21079" s="32" t="s">
        <v>18190</v>
      </c>
      <c r="B21079" s="32" t="s">
        <v>149</v>
      </c>
      <c r="C21079">
        <f t="shared" si="329"/>
        <v>46957</v>
      </c>
    </row>
    <row r="21080" spans="1:3">
      <c r="A21080" s="32" t="s">
        <v>18538</v>
      </c>
      <c r="B21080" s="32" t="s">
        <v>150</v>
      </c>
      <c r="C21080">
        <f t="shared" si="329"/>
        <v>46958</v>
      </c>
    </row>
    <row r="21081" spans="1:3">
      <c r="A21081" s="32" t="s">
        <v>18539</v>
      </c>
      <c r="B21081" s="32" t="s">
        <v>150</v>
      </c>
      <c r="C21081">
        <f t="shared" si="329"/>
        <v>46959</v>
      </c>
    </row>
    <row r="21082" spans="1:3">
      <c r="A21082" s="32" t="s">
        <v>18540</v>
      </c>
      <c r="B21082" s="32" t="s">
        <v>150</v>
      </c>
      <c r="C21082">
        <f t="shared" si="329"/>
        <v>46960</v>
      </c>
    </row>
    <row r="21083" spans="1:3">
      <c r="A21083" s="32" t="s">
        <v>18541</v>
      </c>
      <c r="B21083" s="32" t="s">
        <v>150</v>
      </c>
      <c r="C21083">
        <f t="shared" si="329"/>
        <v>46961</v>
      </c>
    </row>
    <row r="21084" spans="1:3">
      <c r="A21084" s="32" t="s">
        <v>18542</v>
      </c>
      <c r="B21084" s="32" t="s">
        <v>150</v>
      </c>
      <c r="C21084">
        <f t="shared" si="329"/>
        <v>46962</v>
      </c>
    </row>
    <row r="21085" spans="1:3">
      <c r="A21085" s="32" t="s">
        <v>18543</v>
      </c>
      <c r="B21085" s="32" t="s">
        <v>150</v>
      </c>
      <c r="C21085">
        <f t="shared" si="329"/>
        <v>46965</v>
      </c>
    </row>
    <row r="21086" spans="1:3">
      <c r="A21086" s="32" t="s">
        <v>18544</v>
      </c>
      <c r="B21086" s="32" t="s">
        <v>150</v>
      </c>
      <c r="C21086">
        <f t="shared" si="329"/>
        <v>46967</v>
      </c>
    </row>
    <row r="21087" spans="1:3">
      <c r="A21087" s="32" t="s">
        <v>18545</v>
      </c>
      <c r="B21087" s="32" t="s">
        <v>150</v>
      </c>
      <c r="C21087">
        <f t="shared" si="329"/>
        <v>46968</v>
      </c>
    </row>
    <row r="21088" spans="1:3">
      <c r="A21088" s="32" t="s">
        <v>18546</v>
      </c>
      <c r="B21088" s="32" t="s">
        <v>150</v>
      </c>
      <c r="C21088">
        <f t="shared" si="329"/>
        <v>46970</v>
      </c>
    </row>
    <row r="21089" spans="1:3">
      <c r="A21089" s="32" t="s">
        <v>18547</v>
      </c>
      <c r="B21089" s="32" t="s">
        <v>150</v>
      </c>
      <c r="C21089">
        <f t="shared" si="329"/>
        <v>46971</v>
      </c>
    </row>
    <row r="21090" spans="1:3">
      <c r="A21090" s="32" t="s">
        <v>18548</v>
      </c>
      <c r="B21090" s="32" t="s">
        <v>150</v>
      </c>
      <c r="C21090">
        <f t="shared" si="329"/>
        <v>46974</v>
      </c>
    </row>
    <row r="21091" spans="1:3">
      <c r="A21091" s="32" t="s">
        <v>18549</v>
      </c>
      <c r="B21091" s="32" t="s">
        <v>150</v>
      </c>
      <c r="C21091">
        <f t="shared" si="329"/>
        <v>46975</v>
      </c>
    </row>
    <row r="21092" spans="1:3">
      <c r="A21092" s="32" t="s">
        <v>18550</v>
      </c>
      <c r="B21092" s="32" t="s">
        <v>150</v>
      </c>
      <c r="C21092">
        <f t="shared" si="329"/>
        <v>46977</v>
      </c>
    </row>
    <row r="21093" spans="1:3">
      <c r="A21093" s="32" t="s">
        <v>18551</v>
      </c>
      <c r="B21093" s="32" t="s">
        <v>150</v>
      </c>
      <c r="C21093">
        <f t="shared" si="329"/>
        <v>46978</v>
      </c>
    </row>
    <row r="21094" spans="1:3">
      <c r="A21094" s="32" t="s">
        <v>18552</v>
      </c>
      <c r="B21094" s="32" t="s">
        <v>150</v>
      </c>
      <c r="C21094">
        <f t="shared" si="329"/>
        <v>46979</v>
      </c>
    </row>
    <row r="21095" spans="1:3">
      <c r="A21095" s="32" t="s">
        <v>18553</v>
      </c>
      <c r="B21095" s="32" t="s">
        <v>150</v>
      </c>
      <c r="C21095">
        <f t="shared" si="329"/>
        <v>46980</v>
      </c>
    </row>
    <row r="21096" spans="1:3">
      <c r="A21096" s="32" t="s">
        <v>18554</v>
      </c>
      <c r="B21096" s="32" t="s">
        <v>150</v>
      </c>
      <c r="C21096">
        <f t="shared" si="329"/>
        <v>46982</v>
      </c>
    </row>
    <row r="21097" spans="1:3">
      <c r="A21097" s="32" t="s">
        <v>18555</v>
      </c>
      <c r="B21097" s="32" t="s">
        <v>150</v>
      </c>
      <c r="C21097">
        <f t="shared" si="329"/>
        <v>46983</v>
      </c>
    </row>
    <row r="21098" spans="1:3">
      <c r="A21098" s="32" t="s">
        <v>18556</v>
      </c>
      <c r="B21098" s="32" t="s">
        <v>150</v>
      </c>
      <c r="C21098">
        <f t="shared" si="329"/>
        <v>46984</v>
      </c>
    </row>
    <row r="21099" spans="1:3">
      <c r="A21099" s="32" t="s">
        <v>18557</v>
      </c>
      <c r="B21099" s="32" t="s">
        <v>150</v>
      </c>
      <c r="C21099">
        <f t="shared" si="329"/>
        <v>46985</v>
      </c>
    </row>
    <row r="21100" spans="1:3">
      <c r="A21100" s="32" t="s">
        <v>18558</v>
      </c>
      <c r="B21100" s="32" t="s">
        <v>150</v>
      </c>
      <c r="C21100">
        <f t="shared" si="329"/>
        <v>46986</v>
      </c>
    </row>
    <row r="21101" spans="1:3">
      <c r="A21101" s="32" t="s">
        <v>18559</v>
      </c>
      <c r="B21101" s="32" t="s">
        <v>150</v>
      </c>
      <c r="C21101">
        <f t="shared" si="329"/>
        <v>46987</v>
      </c>
    </row>
    <row r="21102" spans="1:3">
      <c r="A21102" s="32" t="s">
        <v>18560</v>
      </c>
      <c r="B21102" s="32" t="s">
        <v>150</v>
      </c>
      <c r="C21102">
        <f t="shared" si="329"/>
        <v>46988</v>
      </c>
    </row>
    <row r="21103" spans="1:3">
      <c r="A21103" s="32" t="s">
        <v>18561</v>
      </c>
      <c r="B21103" s="32" t="s">
        <v>150</v>
      </c>
      <c r="C21103">
        <f t="shared" si="329"/>
        <v>46989</v>
      </c>
    </row>
    <row r="21104" spans="1:3">
      <c r="A21104" s="32" t="s">
        <v>18562</v>
      </c>
      <c r="B21104" s="32" t="s">
        <v>150</v>
      </c>
      <c r="C21104">
        <f t="shared" si="329"/>
        <v>46990</v>
      </c>
    </row>
    <row r="21105" spans="1:3">
      <c r="A21105" s="32" t="s">
        <v>18563</v>
      </c>
      <c r="B21105" s="32" t="s">
        <v>150</v>
      </c>
      <c r="C21105">
        <f t="shared" si="329"/>
        <v>46991</v>
      </c>
    </row>
    <row r="21106" spans="1:3">
      <c r="A21106" s="32" t="s">
        <v>18564</v>
      </c>
      <c r="B21106" s="32" t="s">
        <v>150</v>
      </c>
      <c r="C21106">
        <f t="shared" si="329"/>
        <v>46992</v>
      </c>
    </row>
    <row r="21107" spans="1:3">
      <c r="A21107" s="32" t="s">
        <v>18565</v>
      </c>
      <c r="B21107" s="32" t="s">
        <v>150</v>
      </c>
      <c r="C21107">
        <f t="shared" si="329"/>
        <v>46994</v>
      </c>
    </row>
    <row r="21108" spans="1:3">
      <c r="A21108" s="32" t="s">
        <v>18566</v>
      </c>
      <c r="B21108" s="32" t="s">
        <v>150</v>
      </c>
      <c r="C21108">
        <f t="shared" si="329"/>
        <v>46995</v>
      </c>
    </row>
    <row r="21109" spans="1:3">
      <c r="A21109" s="32" t="s">
        <v>18127</v>
      </c>
      <c r="B21109" s="32" t="s">
        <v>150</v>
      </c>
      <c r="C21109">
        <f t="shared" si="329"/>
        <v>46996</v>
      </c>
    </row>
    <row r="21110" spans="1:3">
      <c r="A21110" s="32" t="s">
        <v>18567</v>
      </c>
      <c r="B21110" s="32" t="s">
        <v>150</v>
      </c>
      <c r="C21110">
        <f t="shared" si="329"/>
        <v>46998</v>
      </c>
    </row>
    <row r="21111" spans="1:3">
      <c r="A21111" s="32" t="s">
        <v>18015</v>
      </c>
      <c r="B21111" s="32" t="s">
        <v>150</v>
      </c>
      <c r="C21111">
        <f t="shared" si="329"/>
        <v>47001</v>
      </c>
    </row>
    <row r="21112" spans="1:3">
      <c r="A21112" s="32" t="s">
        <v>18568</v>
      </c>
      <c r="B21112" s="32" t="s">
        <v>150</v>
      </c>
      <c r="C21112">
        <f t="shared" si="329"/>
        <v>47003</v>
      </c>
    </row>
    <row r="21113" spans="1:3">
      <c r="A21113" s="32" t="s">
        <v>18569</v>
      </c>
      <c r="B21113" s="32" t="s">
        <v>150</v>
      </c>
      <c r="C21113">
        <f t="shared" si="329"/>
        <v>47006</v>
      </c>
    </row>
    <row r="21114" spans="1:3">
      <c r="A21114" s="32" t="s">
        <v>18016</v>
      </c>
      <c r="B21114" s="32" t="s">
        <v>150</v>
      </c>
      <c r="C21114">
        <f t="shared" si="329"/>
        <v>47010</v>
      </c>
    </row>
    <row r="21115" spans="1:3">
      <c r="A21115" s="32" t="s">
        <v>18017</v>
      </c>
      <c r="B21115" s="32" t="s">
        <v>150</v>
      </c>
      <c r="C21115">
        <f t="shared" si="329"/>
        <v>47011</v>
      </c>
    </row>
    <row r="21116" spans="1:3">
      <c r="A21116" s="32" t="s">
        <v>18018</v>
      </c>
      <c r="B21116" s="32" t="s">
        <v>150</v>
      </c>
      <c r="C21116">
        <f t="shared" si="329"/>
        <v>47012</v>
      </c>
    </row>
    <row r="21117" spans="1:3">
      <c r="A21117" s="32" t="s">
        <v>18019</v>
      </c>
      <c r="B21117" s="32" t="s">
        <v>150</v>
      </c>
      <c r="C21117">
        <f t="shared" si="329"/>
        <v>47016</v>
      </c>
    </row>
    <row r="21118" spans="1:3">
      <c r="A21118" s="32" t="s">
        <v>18570</v>
      </c>
      <c r="B21118" s="32" t="s">
        <v>150</v>
      </c>
      <c r="C21118">
        <f t="shared" si="329"/>
        <v>47017</v>
      </c>
    </row>
    <row r="21119" spans="1:3">
      <c r="A21119" s="32" t="s">
        <v>18020</v>
      </c>
      <c r="B21119" s="32" t="s">
        <v>150</v>
      </c>
      <c r="C21119">
        <f t="shared" si="329"/>
        <v>47018</v>
      </c>
    </row>
    <row r="21120" spans="1:3">
      <c r="A21120" s="32" t="s">
        <v>18021</v>
      </c>
      <c r="B21120" s="32" t="s">
        <v>150</v>
      </c>
      <c r="C21120">
        <f t="shared" si="329"/>
        <v>47019</v>
      </c>
    </row>
    <row r="21121" spans="1:3">
      <c r="A21121" s="32" t="s">
        <v>18022</v>
      </c>
      <c r="B21121" s="32" t="s">
        <v>150</v>
      </c>
      <c r="C21121">
        <f t="shared" si="329"/>
        <v>47020</v>
      </c>
    </row>
    <row r="21122" spans="1:3">
      <c r="A21122" s="32" t="s">
        <v>18571</v>
      </c>
      <c r="B21122" s="32" t="s">
        <v>150</v>
      </c>
      <c r="C21122">
        <f t="shared" ref="C21122:C21185" si="330">1*A21122</f>
        <v>47021</v>
      </c>
    </row>
    <row r="21123" spans="1:3">
      <c r="A21123" s="32" t="s">
        <v>18023</v>
      </c>
      <c r="B21123" s="32" t="s">
        <v>150</v>
      </c>
      <c r="C21123">
        <f t="shared" si="330"/>
        <v>47022</v>
      </c>
    </row>
    <row r="21124" spans="1:3">
      <c r="A21124" s="32" t="s">
        <v>18572</v>
      </c>
      <c r="B21124" s="32" t="s">
        <v>150</v>
      </c>
      <c r="C21124">
        <f t="shared" si="330"/>
        <v>47023</v>
      </c>
    </row>
    <row r="21125" spans="1:3">
      <c r="A21125" s="32" t="s">
        <v>18024</v>
      </c>
      <c r="B21125" s="32" t="s">
        <v>150</v>
      </c>
      <c r="C21125">
        <f t="shared" si="330"/>
        <v>47024</v>
      </c>
    </row>
    <row r="21126" spans="1:3">
      <c r="A21126" s="32" t="s">
        <v>18025</v>
      </c>
      <c r="B21126" s="32" t="s">
        <v>150</v>
      </c>
      <c r="C21126">
        <f t="shared" si="330"/>
        <v>47025</v>
      </c>
    </row>
    <row r="21127" spans="1:3">
      <c r="A21127" s="32" t="s">
        <v>18026</v>
      </c>
      <c r="B21127" s="32" t="s">
        <v>150</v>
      </c>
      <c r="C21127">
        <f t="shared" si="330"/>
        <v>47030</v>
      </c>
    </row>
    <row r="21128" spans="1:3">
      <c r="A21128" s="32" t="s">
        <v>18128</v>
      </c>
      <c r="B21128" s="32" t="s">
        <v>150</v>
      </c>
      <c r="C21128">
        <f t="shared" si="330"/>
        <v>47031</v>
      </c>
    </row>
    <row r="21129" spans="1:3">
      <c r="A21129" s="32" t="s">
        <v>18027</v>
      </c>
      <c r="B21129" s="32" t="s">
        <v>150</v>
      </c>
      <c r="C21129">
        <f t="shared" si="330"/>
        <v>47032</v>
      </c>
    </row>
    <row r="21130" spans="1:3">
      <c r="A21130" s="32" t="s">
        <v>18573</v>
      </c>
      <c r="B21130" s="32" t="s">
        <v>150</v>
      </c>
      <c r="C21130">
        <f t="shared" si="330"/>
        <v>47033</v>
      </c>
    </row>
    <row r="21131" spans="1:3">
      <c r="A21131" s="32" t="s">
        <v>18574</v>
      </c>
      <c r="B21131" s="32" t="s">
        <v>150</v>
      </c>
      <c r="C21131">
        <f t="shared" si="330"/>
        <v>47034</v>
      </c>
    </row>
    <row r="21132" spans="1:3">
      <c r="A21132" s="32" t="s">
        <v>18028</v>
      </c>
      <c r="B21132" s="32" t="s">
        <v>150</v>
      </c>
      <c r="C21132">
        <f t="shared" si="330"/>
        <v>47035</v>
      </c>
    </row>
    <row r="21133" spans="1:3">
      <c r="A21133" s="32" t="s">
        <v>18029</v>
      </c>
      <c r="B21133" s="32" t="s">
        <v>150</v>
      </c>
      <c r="C21133">
        <f t="shared" si="330"/>
        <v>47036</v>
      </c>
    </row>
    <row r="21134" spans="1:3">
      <c r="A21134" s="32" t="s">
        <v>18575</v>
      </c>
      <c r="B21134" s="32" t="s">
        <v>150</v>
      </c>
      <c r="C21134">
        <f t="shared" si="330"/>
        <v>47037</v>
      </c>
    </row>
    <row r="21135" spans="1:3">
      <c r="A21135" s="32" t="s">
        <v>18030</v>
      </c>
      <c r="B21135" s="32" t="s">
        <v>150</v>
      </c>
      <c r="C21135">
        <f t="shared" si="330"/>
        <v>47038</v>
      </c>
    </row>
    <row r="21136" spans="1:3">
      <c r="A21136" s="32" t="s">
        <v>18576</v>
      </c>
      <c r="B21136" s="32" t="s">
        <v>150</v>
      </c>
      <c r="C21136">
        <f t="shared" si="330"/>
        <v>47039</v>
      </c>
    </row>
    <row r="21137" spans="1:3">
      <c r="A21137" s="32" t="s">
        <v>18031</v>
      </c>
      <c r="B21137" s="32" t="s">
        <v>150</v>
      </c>
      <c r="C21137">
        <f t="shared" si="330"/>
        <v>47040</v>
      </c>
    </row>
    <row r="21138" spans="1:3">
      <c r="A21138" s="32" t="s">
        <v>18129</v>
      </c>
      <c r="B21138" s="32" t="s">
        <v>150</v>
      </c>
      <c r="C21138">
        <f t="shared" si="330"/>
        <v>47041</v>
      </c>
    </row>
    <row r="21139" spans="1:3">
      <c r="A21139" s="32" t="s">
        <v>18577</v>
      </c>
      <c r="B21139" s="32" t="s">
        <v>150</v>
      </c>
      <c r="C21139">
        <f t="shared" si="330"/>
        <v>47042</v>
      </c>
    </row>
    <row r="21140" spans="1:3">
      <c r="A21140" s="32" t="s">
        <v>18032</v>
      </c>
      <c r="B21140" s="32" t="s">
        <v>150</v>
      </c>
      <c r="C21140">
        <f t="shared" si="330"/>
        <v>47043</v>
      </c>
    </row>
    <row r="21141" spans="1:3">
      <c r="A21141" s="32" t="s">
        <v>18033</v>
      </c>
      <c r="B21141" s="32" t="s">
        <v>150</v>
      </c>
      <c r="C21141">
        <f t="shared" si="330"/>
        <v>47060</v>
      </c>
    </row>
    <row r="21142" spans="1:3">
      <c r="A21142" s="32" t="s">
        <v>18034</v>
      </c>
      <c r="B21142" s="32" t="s">
        <v>150</v>
      </c>
      <c r="C21142">
        <f t="shared" si="330"/>
        <v>47102</v>
      </c>
    </row>
    <row r="21143" spans="1:3">
      <c r="A21143" s="32" t="s">
        <v>18035</v>
      </c>
      <c r="B21143" s="32" t="s">
        <v>150</v>
      </c>
      <c r="C21143">
        <f t="shared" si="330"/>
        <v>47104</v>
      </c>
    </row>
    <row r="21144" spans="1:3">
      <c r="A21144" s="32" t="s">
        <v>18036</v>
      </c>
      <c r="B21144" s="32" t="s">
        <v>150</v>
      </c>
      <c r="C21144">
        <f t="shared" si="330"/>
        <v>47106</v>
      </c>
    </row>
    <row r="21145" spans="1:3">
      <c r="A21145" s="32" t="s">
        <v>18037</v>
      </c>
      <c r="B21145" s="32" t="s">
        <v>150</v>
      </c>
      <c r="C21145">
        <f t="shared" si="330"/>
        <v>47107</v>
      </c>
    </row>
    <row r="21146" spans="1:3">
      <c r="A21146" s="32" t="s">
        <v>18038</v>
      </c>
      <c r="B21146" s="32" t="s">
        <v>150</v>
      </c>
      <c r="C21146">
        <f t="shared" si="330"/>
        <v>47108</v>
      </c>
    </row>
    <row r="21147" spans="1:3">
      <c r="A21147" s="32" t="s">
        <v>18039</v>
      </c>
      <c r="B21147" s="32" t="s">
        <v>150</v>
      </c>
      <c r="C21147">
        <f t="shared" si="330"/>
        <v>47110</v>
      </c>
    </row>
    <row r="21148" spans="1:3">
      <c r="A21148" s="32" t="s">
        <v>18040</v>
      </c>
      <c r="B21148" s="32" t="s">
        <v>150</v>
      </c>
      <c r="C21148">
        <f t="shared" si="330"/>
        <v>47111</v>
      </c>
    </row>
    <row r="21149" spans="1:3">
      <c r="A21149" s="32" t="s">
        <v>18041</v>
      </c>
      <c r="B21149" s="32" t="s">
        <v>150</v>
      </c>
      <c r="C21149">
        <f t="shared" si="330"/>
        <v>47112</v>
      </c>
    </row>
    <row r="21150" spans="1:3">
      <c r="A21150" s="32" t="s">
        <v>18042</v>
      </c>
      <c r="B21150" s="32" t="s">
        <v>150</v>
      </c>
      <c r="C21150">
        <f t="shared" si="330"/>
        <v>47114</v>
      </c>
    </row>
    <row r="21151" spans="1:3">
      <c r="A21151" s="32" t="s">
        <v>18043</v>
      </c>
      <c r="B21151" s="32" t="s">
        <v>150</v>
      </c>
      <c r="C21151">
        <f t="shared" si="330"/>
        <v>47115</v>
      </c>
    </row>
    <row r="21152" spans="1:3">
      <c r="A21152" s="32" t="s">
        <v>18578</v>
      </c>
      <c r="B21152" s="32" t="s">
        <v>150</v>
      </c>
      <c r="C21152">
        <f t="shared" si="330"/>
        <v>47116</v>
      </c>
    </row>
    <row r="21153" spans="1:3">
      <c r="A21153" s="32" t="s">
        <v>18044</v>
      </c>
      <c r="B21153" s="32" t="s">
        <v>150</v>
      </c>
      <c r="C21153">
        <f t="shared" si="330"/>
        <v>47117</v>
      </c>
    </row>
    <row r="21154" spans="1:3">
      <c r="A21154" s="32" t="s">
        <v>18579</v>
      </c>
      <c r="B21154" s="32" t="s">
        <v>150</v>
      </c>
      <c r="C21154">
        <f t="shared" si="330"/>
        <v>47118</v>
      </c>
    </row>
    <row r="21155" spans="1:3">
      <c r="A21155" s="32" t="s">
        <v>18045</v>
      </c>
      <c r="B21155" s="32" t="s">
        <v>150</v>
      </c>
      <c r="C21155">
        <f t="shared" si="330"/>
        <v>47119</v>
      </c>
    </row>
    <row r="21156" spans="1:3">
      <c r="A21156" s="32" t="s">
        <v>18046</v>
      </c>
      <c r="B21156" s="32" t="s">
        <v>150</v>
      </c>
      <c r="C21156">
        <f t="shared" si="330"/>
        <v>47120</v>
      </c>
    </row>
    <row r="21157" spans="1:3">
      <c r="A21157" s="32" t="s">
        <v>18047</v>
      </c>
      <c r="B21157" s="32" t="s">
        <v>150</v>
      </c>
      <c r="C21157">
        <f t="shared" si="330"/>
        <v>47122</v>
      </c>
    </row>
    <row r="21158" spans="1:3">
      <c r="A21158" s="32" t="s">
        <v>18580</v>
      </c>
      <c r="B21158" s="32" t="s">
        <v>150</v>
      </c>
      <c r="C21158">
        <f t="shared" si="330"/>
        <v>47123</v>
      </c>
    </row>
    <row r="21159" spans="1:3">
      <c r="A21159" s="32" t="s">
        <v>18048</v>
      </c>
      <c r="B21159" s="32" t="s">
        <v>150</v>
      </c>
      <c r="C21159">
        <f t="shared" si="330"/>
        <v>47124</v>
      </c>
    </row>
    <row r="21160" spans="1:3">
      <c r="A21160" s="32" t="s">
        <v>18049</v>
      </c>
      <c r="B21160" s="32" t="s">
        <v>150</v>
      </c>
      <c r="C21160">
        <f t="shared" si="330"/>
        <v>47125</v>
      </c>
    </row>
    <row r="21161" spans="1:3">
      <c r="A21161" s="32" t="s">
        <v>18050</v>
      </c>
      <c r="B21161" s="32" t="s">
        <v>150</v>
      </c>
      <c r="C21161">
        <f t="shared" si="330"/>
        <v>47126</v>
      </c>
    </row>
    <row r="21162" spans="1:3">
      <c r="A21162" s="32" t="s">
        <v>18051</v>
      </c>
      <c r="B21162" s="32" t="s">
        <v>150</v>
      </c>
      <c r="C21162">
        <f t="shared" si="330"/>
        <v>47129</v>
      </c>
    </row>
    <row r="21163" spans="1:3">
      <c r="A21163" s="32" t="s">
        <v>18052</v>
      </c>
      <c r="B21163" s="32" t="s">
        <v>150</v>
      </c>
      <c r="C21163">
        <f t="shared" si="330"/>
        <v>47130</v>
      </c>
    </row>
    <row r="21164" spans="1:3">
      <c r="A21164" s="32" t="s">
        <v>18053</v>
      </c>
      <c r="B21164" s="32" t="s">
        <v>150</v>
      </c>
      <c r="C21164">
        <f t="shared" si="330"/>
        <v>47131</v>
      </c>
    </row>
    <row r="21165" spans="1:3">
      <c r="A21165" s="32" t="s">
        <v>18054</v>
      </c>
      <c r="B21165" s="32" t="s">
        <v>150</v>
      </c>
      <c r="C21165">
        <f t="shared" si="330"/>
        <v>47132</v>
      </c>
    </row>
    <row r="21166" spans="1:3">
      <c r="A21166" s="32" t="s">
        <v>18055</v>
      </c>
      <c r="B21166" s="32" t="s">
        <v>150</v>
      </c>
      <c r="C21166">
        <f t="shared" si="330"/>
        <v>47133</v>
      </c>
    </row>
    <row r="21167" spans="1:3">
      <c r="A21167" s="32" t="s">
        <v>18056</v>
      </c>
      <c r="B21167" s="32" t="s">
        <v>150</v>
      </c>
      <c r="C21167">
        <f t="shared" si="330"/>
        <v>47134</v>
      </c>
    </row>
    <row r="21168" spans="1:3">
      <c r="A21168" s="32" t="s">
        <v>18057</v>
      </c>
      <c r="B21168" s="32" t="s">
        <v>150</v>
      </c>
      <c r="C21168">
        <f t="shared" si="330"/>
        <v>47135</v>
      </c>
    </row>
    <row r="21169" spans="1:3">
      <c r="A21169" s="32" t="s">
        <v>18058</v>
      </c>
      <c r="B21169" s="32" t="s">
        <v>150</v>
      </c>
      <c r="C21169">
        <f t="shared" si="330"/>
        <v>47136</v>
      </c>
    </row>
    <row r="21170" spans="1:3">
      <c r="A21170" s="32" t="s">
        <v>18581</v>
      </c>
      <c r="B21170" s="32" t="s">
        <v>150</v>
      </c>
      <c r="C21170">
        <f t="shared" si="330"/>
        <v>47137</v>
      </c>
    </row>
    <row r="21171" spans="1:3">
      <c r="A21171" s="32" t="s">
        <v>18059</v>
      </c>
      <c r="B21171" s="32" t="s">
        <v>150</v>
      </c>
      <c r="C21171">
        <f t="shared" si="330"/>
        <v>47138</v>
      </c>
    </row>
    <row r="21172" spans="1:3">
      <c r="A21172" s="32" t="s">
        <v>18060</v>
      </c>
      <c r="B21172" s="32" t="s">
        <v>150</v>
      </c>
      <c r="C21172">
        <f t="shared" si="330"/>
        <v>47139</v>
      </c>
    </row>
    <row r="21173" spans="1:3">
      <c r="A21173" s="32" t="s">
        <v>18582</v>
      </c>
      <c r="B21173" s="32" t="s">
        <v>150</v>
      </c>
      <c r="C21173">
        <f t="shared" si="330"/>
        <v>47140</v>
      </c>
    </row>
    <row r="21174" spans="1:3">
      <c r="A21174" s="32" t="s">
        <v>18061</v>
      </c>
      <c r="B21174" s="32" t="s">
        <v>150</v>
      </c>
      <c r="C21174">
        <f t="shared" si="330"/>
        <v>47141</v>
      </c>
    </row>
    <row r="21175" spans="1:3">
      <c r="A21175" s="32" t="s">
        <v>18062</v>
      </c>
      <c r="B21175" s="32" t="s">
        <v>150</v>
      </c>
      <c r="C21175">
        <f t="shared" si="330"/>
        <v>47142</v>
      </c>
    </row>
    <row r="21176" spans="1:3">
      <c r="A21176" s="32" t="s">
        <v>18063</v>
      </c>
      <c r="B21176" s="32" t="s">
        <v>150</v>
      </c>
      <c r="C21176">
        <f t="shared" si="330"/>
        <v>47143</v>
      </c>
    </row>
    <row r="21177" spans="1:3">
      <c r="A21177" s="32" t="s">
        <v>18064</v>
      </c>
      <c r="B21177" s="32" t="s">
        <v>150</v>
      </c>
      <c r="C21177">
        <f t="shared" si="330"/>
        <v>47144</v>
      </c>
    </row>
    <row r="21178" spans="1:3">
      <c r="A21178" s="32" t="s">
        <v>18583</v>
      </c>
      <c r="B21178" s="32" t="s">
        <v>150</v>
      </c>
      <c r="C21178">
        <f t="shared" si="330"/>
        <v>47145</v>
      </c>
    </row>
    <row r="21179" spans="1:3">
      <c r="A21179" s="32" t="s">
        <v>18065</v>
      </c>
      <c r="B21179" s="32" t="s">
        <v>150</v>
      </c>
      <c r="C21179">
        <f t="shared" si="330"/>
        <v>47146</v>
      </c>
    </row>
    <row r="21180" spans="1:3">
      <c r="A21180" s="32" t="s">
        <v>18066</v>
      </c>
      <c r="B21180" s="32" t="s">
        <v>150</v>
      </c>
      <c r="C21180">
        <f t="shared" si="330"/>
        <v>47147</v>
      </c>
    </row>
    <row r="21181" spans="1:3">
      <c r="A21181" s="32" t="s">
        <v>18067</v>
      </c>
      <c r="B21181" s="32" t="s">
        <v>150</v>
      </c>
      <c r="C21181">
        <f t="shared" si="330"/>
        <v>47150</v>
      </c>
    </row>
    <row r="21182" spans="1:3">
      <c r="A21182" s="32" t="s">
        <v>18068</v>
      </c>
      <c r="B21182" s="32" t="s">
        <v>150</v>
      </c>
      <c r="C21182">
        <f t="shared" si="330"/>
        <v>47151</v>
      </c>
    </row>
    <row r="21183" spans="1:3">
      <c r="A21183" s="32" t="s">
        <v>18069</v>
      </c>
      <c r="B21183" s="32" t="s">
        <v>150</v>
      </c>
      <c r="C21183">
        <f t="shared" si="330"/>
        <v>47160</v>
      </c>
    </row>
    <row r="21184" spans="1:3">
      <c r="A21184" s="32" t="s">
        <v>18070</v>
      </c>
      <c r="B21184" s="32" t="s">
        <v>150</v>
      </c>
      <c r="C21184">
        <f t="shared" si="330"/>
        <v>47161</v>
      </c>
    </row>
    <row r="21185" spans="1:3">
      <c r="A21185" s="32" t="s">
        <v>18071</v>
      </c>
      <c r="B21185" s="32" t="s">
        <v>150</v>
      </c>
      <c r="C21185">
        <f t="shared" si="330"/>
        <v>47162</v>
      </c>
    </row>
    <row r="21186" spans="1:3">
      <c r="A21186" s="32" t="s">
        <v>18072</v>
      </c>
      <c r="B21186" s="32" t="s">
        <v>150</v>
      </c>
      <c r="C21186">
        <f t="shared" ref="C21186:C21249" si="331">1*A21186</f>
        <v>47163</v>
      </c>
    </row>
    <row r="21187" spans="1:3">
      <c r="A21187" s="32" t="s">
        <v>18073</v>
      </c>
      <c r="B21187" s="32" t="s">
        <v>150</v>
      </c>
      <c r="C21187">
        <f t="shared" si="331"/>
        <v>47164</v>
      </c>
    </row>
    <row r="21188" spans="1:3">
      <c r="A21188" s="32" t="s">
        <v>18074</v>
      </c>
      <c r="B21188" s="32" t="s">
        <v>150</v>
      </c>
      <c r="C21188">
        <f t="shared" si="331"/>
        <v>47165</v>
      </c>
    </row>
    <row r="21189" spans="1:3">
      <c r="A21189" s="32" t="s">
        <v>18075</v>
      </c>
      <c r="B21189" s="32" t="s">
        <v>150</v>
      </c>
      <c r="C21189">
        <f t="shared" si="331"/>
        <v>47166</v>
      </c>
    </row>
    <row r="21190" spans="1:3">
      <c r="A21190" s="32" t="s">
        <v>18076</v>
      </c>
      <c r="B21190" s="32" t="s">
        <v>150</v>
      </c>
      <c r="C21190">
        <f t="shared" si="331"/>
        <v>47167</v>
      </c>
    </row>
    <row r="21191" spans="1:3">
      <c r="A21191" s="32" t="s">
        <v>18077</v>
      </c>
      <c r="B21191" s="32" t="s">
        <v>150</v>
      </c>
      <c r="C21191">
        <f t="shared" si="331"/>
        <v>47170</v>
      </c>
    </row>
    <row r="21192" spans="1:3">
      <c r="A21192" s="32" t="s">
        <v>18078</v>
      </c>
      <c r="B21192" s="32" t="s">
        <v>150</v>
      </c>
      <c r="C21192">
        <f t="shared" si="331"/>
        <v>47172</v>
      </c>
    </row>
    <row r="21193" spans="1:3">
      <c r="A21193" s="32" t="s">
        <v>18584</v>
      </c>
      <c r="B21193" s="32" t="s">
        <v>150</v>
      </c>
      <c r="C21193">
        <f t="shared" si="331"/>
        <v>47174</v>
      </c>
    </row>
    <row r="21194" spans="1:3">
      <c r="A21194" s="32" t="s">
        <v>18585</v>
      </c>
      <c r="B21194" s="32" t="s">
        <v>150</v>
      </c>
      <c r="C21194">
        <f t="shared" si="331"/>
        <v>47175</v>
      </c>
    </row>
    <row r="21195" spans="1:3">
      <c r="A21195" s="32" t="s">
        <v>18079</v>
      </c>
      <c r="B21195" s="32" t="s">
        <v>150</v>
      </c>
      <c r="C21195">
        <f t="shared" si="331"/>
        <v>47177</v>
      </c>
    </row>
    <row r="21196" spans="1:3">
      <c r="A21196" s="32" t="s">
        <v>18080</v>
      </c>
      <c r="B21196" s="32" t="s">
        <v>150</v>
      </c>
      <c r="C21196">
        <f t="shared" si="331"/>
        <v>47190</v>
      </c>
    </row>
    <row r="21197" spans="1:3">
      <c r="A21197" s="32" t="s">
        <v>18081</v>
      </c>
      <c r="B21197" s="32" t="s">
        <v>150</v>
      </c>
      <c r="C21197">
        <f t="shared" si="331"/>
        <v>47199</v>
      </c>
    </row>
    <row r="21198" spans="1:3">
      <c r="A21198" s="32" t="s">
        <v>18586</v>
      </c>
      <c r="B21198" s="32" t="s">
        <v>150</v>
      </c>
      <c r="C21198">
        <f t="shared" si="331"/>
        <v>47201</v>
      </c>
    </row>
    <row r="21199" spans="1:3">
      <c r="A21199" s="32" t="s">
        <v>18587</v>
      </c>
      <c r="B21199" s="32" t="s">
        <v>150</v>
      </c>
      <c r="C21199">
        <f t="shared" si="331"/>
        <v>47202</v>
      </c>
    </row>
    <row r="21200" spans="1:3">
      <c r="A21200" s="32" t="s">
        <v>18588</v>
      </c>
      <c r="B21200" s="32" t="s">
        <v>150</v>
      </c>
      <c r="C21200">
        <f t="shared" si="331"/>
        <v>47203</v>
      </c>
    </row>
    <row r="21201" spans="1:3">
      <c r="A21201" s="32" t="s">
        <v>18589</v>
      </c>
      <c r="B21201" s="32" t="s">
        <v>150</v>
      </c>
      <c r="C21201">
        <f t="shared" si="331"/>
        <v>47220</v>
      </c>
    </row>
    <row r="21202" spans="1:3">
      <c r="A21202" s="32" t="s">
        <v>18590</v>
      </c>
      <c r="B21202" s="32" t="s">
        <v>150</v>
      </c>
      <c r="C21202">
        <f t="shared" si="331"/>
        <v>47222</v>
      </c>
    </row>
    <row r="21203" spans="1:3">
      <c r="A21203" s="32" t="s">
        <v>18591</v>
      </c>
      <c r="B21203" s="32" t="s">
        <v>150</v>
      </c>
      <c r="C21203">
        <f t="shared" si="331"/>
        <v>47223</v>
      </c>
    </row>
    <row r="21204" spans="1:3">
      <c r="A21204" s="32" t="s">
        <v>18592</v>
      </c>
      <c r="B21204" s="32" t="s">
        <v>150</v>
      </c>
      <c r="C21204">
        <f t="shared" si="331"/>
        <v>47224</v>
      </c>
    </row>
    <row r="21205" spans="1:3">
      <c r="A21205" s="32" t="s">
        <v>18593</v>
      </c>
      <c r="B21205" s="32" t="s">
        <v>150</v>
      </c>
      <c r="C21205">
        <f t="shared" si="331"/>
        <v>47225</v>
      </c>
    </row>
    <row r="21206" spans="1:3">
      <c r="A21206" s="32" t="s">
        <v>18594</v>
      </c>
      <c r="B21206" s="32" t="s">
        <v>150</v>
      </c>
      <c r="C21206">
        <f t="shared" si="331"/>
        <v>47226</v>
      </c>
    </row>
    <row r="21207" spans="1:3">
      <c r="A21207" s="32" t="s">
        <v>18595</v>
      </c>
      <c r="B21207" s="32" t="s">
        <v>150</v>
      </c>
      <c r="C21207">
        <f t="shared" si="331"/>
        <v>47227</v>
      </c>
    </row>
    <row r="21208" spans="1:3">
      <c r="A21208" s="32" t="s">
        <v>18596</v>
      </c>
      <c r="B21208" s="32" t="s">
        <v>150</v>
      </c>
      <c r="C21208">
        <f t="shared" si="331"/>
        <v>47228</v>
      </c>
    </row>
    <row r="21209" spans="1:3">
      <c r="A21209" s="32" t="s">
        <v>18597</v>
      </c>
      <c r="B21209" s="32" t="s">
        <v>150</v>
      </c>
      <c r="C21209">
        <f t="shared" si="331"/>
        <v>47229</v>
      </c>
    </row>
    <row r="21210" spans="1:3">
      <c r="A21210" s="32" t="s">
        <v>18598</v>
      </c>
      <c r="B21210" s="32" t="s">
        <v>150</v>
      </c>
      <c r="C21210">
        <f t="shared" si="331"/>
        <v>47230</v>
      </c>
    </row>
    <row r="21211" spans="1:3">
      <c r="A21211" s="32" t="s">
        <v>18599</v>
      </c>
      <c r="B21211" s="32" t="s">
        <v>150</v>
      </c>
      <c r="C21211">
        <f t="shared" si="331"/>
        <v>47231</v>
      </c>
    </row>
    <row r="21212" spans="1:3">
      <c r="A21212" s="32" t="s">
        <v>18600</v>
      </c>
      <c r="B21212" s="32" t="s">
        <v>150</v>
      </c>
      <c r="C21212">
        <f t="shared" si="331"/>
        <v>47232</v>
      </c>
    </row>
    <row r="21213" spans="1:3">
      <c r="A21213" s="32" t="s">
        <v>18601</v>
      </c>
      <c r="B21213" s="32" t="s">
        <v>150</v>
      </c>
      <c r="C21213">
        <f t="shared" si="331"/>
        <v>47234</v>
      </c>
    </row>
    <row r="21214" spans="1:3">
      <c r="A21214" s="32" t="s">
        <v>18602</v>
      </c>
      <c r="B21214" s="32" t="s">
        <v>150</v>
      </c>
      <c r="C21214">
        <f t="shared" si="331"/>
        <v>47235</v>
      </c>
    </row>
    <row r="21215" spans="1:3">
      <c r="A21215" s="32" t="s">
        <v>18603</v>
      </c>
      <c r="B21215" s="32" t="s">
        <v>150</v>
      </c>
      <c r="C21215">
        <f t="shared" si="331"/>
        <v>47236</v>
      </c>
    </row>
    <row r="21216" spans="1:3">
      <c r="A21216" s="32" t="s">
        <v>18130</v>
      </c>
      <c r="B21216" s="32" t="s">
        <v>150</v>
      </c>
      <c r="C21216">
        <f t="shared" si="331"/>
        <v>47240</v>
      </c>
    </row>
    <row r="21217" spans="1:3">
      <c r="A21217" s="32" t="s">
        <v>18131</v>
      </c>
      <c r="B21217" s="32" t="s">
        <v>150</v>
      </c>
      <c r="C21217">
        <f t="shared" si="331"/>
        <v>47243</v>
      </c>
    </row>
    <row r="21218" spans="1:3">
      <c r="A21218" s="32" t="s">
        <v>18604</v>
      </c>
      <c r="B21218" s="32" t="s">
        <v>150</v>
      </c>
      <c r="C21218">
        <f t="shared" si="331"/>
        <v>47244</v>
      </c>
    </row>
    <row r="21219" spans="1:3">
      <c r="A21219" s="32" t="s">
        <v>18605</v>
      </c>
      <c r="B21219" s="32" t="s">
        <v>150</v>
      </c>
      <c r="C21219">
        <f t="shared" si="331"/>
        <v>47245</v>
      </c>
    </row>
    <row r="21220" spans="1:3">
      <c r="A21220" s="32" t="s">
        <v>18606</v>
      </c>
      <c r="B21220" s="32" t="s">
        <v>150</v>
      </c>
      <c r="C21220">
        <f t="shared" si="331"/>
        <v>47246</v>
      </c>
    </row>
    <row r="21221" spans="1:3">
      <c r="A21221" s="32" t="s">
        <v>18607</v>
      </c>
      <c r="B21221" s="32" t="s">
        <v>150</v>
      </c>
      <c r="C21221">
        <f t="shared" si="331"/>
        <v>47247</v>
      </c>
    </row>
    <row r="21222" spans="1:3">
      <c r="A21222" s="32" t="s">
        <v>18608</v>
      </c>
      <c r="B21222" s="32" t="s">
        <v>150</v>
      </c>
      <c r="C21222">
        <f t="shared" si="331"/>
        <v>47249</v>
      </c>
    </row>
    <row r="21223" spans="1:3">
      <c r="A21223" s="32" t="s">
        <v>18132</v>
      </c>
      <c r="B21223" s="32" t="s">
        <v>150</v>
      </c>
      <c r="C21223">
        <f t="shared" si="331"/>
        <v>47250</v>
      </c>
    </row>
    <row r="21224" spans="1:3">
      <c r="A21224" s="32" t="s">
        <v>18609</v>
      </c>
      <c r="B21224" s="32" t="s">
        <v>150</v>
      </c>
      <c r="C21224">
        <f t="shared" si="331"/>
        <v>47260</v>
      </c>
    </row>
    <row r="21225" spans="1:3">
      <c r="A21225" s="32" t="s">
        <v>18610</v>
      </c>
      <c r="B21225" s="32" t="s">
        <v>150</v>
      </c>
      <c r="C21225">
        <f t="shared" si="331"/>
        <v>47261</v>
      </c>
    </row>
    <row r="21226" spans="1:3">
      <c r="A21226" s="32" t="s">
        <v>18611</v>
      </c>
      <c r="B21226" s="32" t="s">
        <v>150</v>
      </c>
      <c r="C21226">
        <f t="shared" si="331"/>
        <v>47262</v>
      </c>
    </row>
    <row r="21227" spans="1:3">
      <c r="A21227" s="32" t="s">
        <v>18612</v>
      </c>
      <c r="B21227" s="32" t="s">
        <v>150</v>
      </c>
      <c r="C21227">
        <f t="shared" si="331"/>
        <v>47263</v>
      </c>
    </row>
    <row r="21228" spans="1:3">
      <c r="A21228" s="32" t="s">
        <v>18613</v>
      </c>
      <c r="B21228" s="32" t="s">
        <v>150</v>
      </c>
      <c r="C21228">
        <f t="shared" si="331"/>
        <v>47264</v>
      </c>
    </row>
    <row r="21229" spans="1:3">
      <c r="A21229" s="32" t="s">
        <v>18614</v>
      </c>
      <c r="B21229" s="32" t="s">
        <v>150</v>
      </c>
      <c r="C21229">
        <f t="shared" si="331"/>
        <v>47265</v>
      </c>
    </row>
    <row r="21230" spans="1:3">
      <c r="A21230" s="32" t="s">
        <v>18615</v>
      </c>
      <c r="B21230" s="32" t="s">
        <v>150</v>
      </c>
      <c r="C21230">
        <f t="shared" si="331"/>
        <v>47270</v>
      </c>
    </row>
    <row r="21231" spans="1:3">
      <c r="A21231" s="32" t="s">
        <v>18616</v>
      </c>
      <c r="B21231" s="32" t="s">
        <v>150</v>
      </c>
      <c r="C21231">
        <f t="shared" si="331"/>
        <v>47272</v>
      </c>
    </row>
    <row r="21232" spans="1:3">
      <c r="A21232" s="32" t="s">
        <v>18617</v>
      </c>
      <c r="B21232" s="32" t="s">
        <v>150</v>
      </c>
      <c r="C21232">
        <f t="shared" si="331"/>
        <v>47273</v>
      </c>
    </row>
    <row r="21233" spans="1:3">
      <c r="A21233" s="32" t="s">
        <v>18143</v>
      </c>
      <c r="B21233" s="32" t="s">
        <v>150</v>
      </c>
      <c r="C21233">
        <f t="shared" si="331"/>
        <v>47274</v>
      </c>
    </row>
    <row r="21234" spans="1:3">
      <c r="A21234" s="32" t="s">
        <v>18618</v>
      </c>
      <c r="B21234" s="32" t="s">
        <v>150</v>
      </c>
      <c r="C21234">
        <f t="shared" si="331"/>
        <v>47280</v>
      </c>
    </row>
    <row r="21235" spans="1:3">
      <c r="A21235" s="32" t="s">
        <v>18619</v>
      </c>
      <c r="B21235" s="32" t="s">
        <v>150</v>
      </c>
      <c r="C21235">
        <f t="shared" si="331"/>
        <v>47281</v>
      </c>
    </row>
    <row r="21236" spans="1:3">
      <c r="A21236" s="32" t="s">
        <v>18620</v>
      </c>
      <c r="B21236" s="32" t="s">
        <v>150</v>
      </c>
      <c r="C21236">
        <f t="shared" si="331"/>
        <v>47282</v>
      </c>
    </row>
    <row r="21237" spans="1:3">
      <c r="A21237" s="32" t="s">
        <v>18621</v>
      </c>
      <c r="B21237" s="32" t="s">
        <v>150</v>
      </c>
      <c r="C21237">
        <f t="shared" si="331"/>
        <v>47283</v>
      </c>
    </row>
    <row r="21238" spans="1:3">
      <c r="A21238" s="32" t="s">
        <v>18622</v>
      </c>
      <c r="B21238" s="32" t="s">
        <v>150</v>
      </c>
      <c r="C21238">
        <f t="shared" si="331"/>
        <v>47302</v>
      </c>
    </row>
    <row r="21239" spans="1:3">
      <c r="A21239" s="32" t="s">
        <v>18623</v>
      </c>
      <c r="B21239" s="32" t="s">
        <v>150</v>
      </c>
      <c r="C21239">
        <f t="shared" si="331"/>
        <v>47303</v>
      </c>
    </row>
    <row r="21240" spans="1:3">
      <c r="A21240" s="32" t="s">
        <v>18624</v>
      </c>
      <c r="B21240" s="32" t="s">
        <v>150</v>
      </c>
      <c r="C21240">
        <f t="shared" si="331"/>
        <v>47304</v>
      </c>
    </row>
    <row r="21241" spans="1:3">
      <c r="A21241" s="32" t="s">
        <v>18625</v>
      </c>
      <c r="B21241" s="32" t="s">
        <v>150</v>
      </c>
      <c r="C21241">
        <f t="shared" si="331"/>
        <v>47305</v>
      </c>
    </row>
    <row r="21242" spans="1:3">
      <c r="A21242" s="32" t="s">
        <v>18626</v>
      </c>
      <c r="B21242" s="32" t="s">
        <v>150</v>
      </c>
      <c r="C21242">
        <f t="shared" si="331"/>
        <v>47306</v>
      </c>
    </row>
    <row r="21243" spans="1:3">
      <c r="A21243" s="32" t="s">
        <v>18627</v>
      </c>
      <c r="B21243" s="32" t="s">
        <v>150</v>
      </c>
      <c r="C21243">
        <f t="shared" si="331"/>
        <v>47307</v>
      </c>
    </row>
    <row r="21244" spans="1:3">
      <c r="A21244" s="32" t="s">
        <v>18628</v>
      </c>
      <c r="B21244" s="32" t="s">
        <v>150</v>
      </c>
      <c r="C21244">
        <f t="shared" si="331"/>
        <v>47308</v>
      </c>
    </row>
    <row r="21245" spans="1:3">
      <c r="A21245" s="32" t="s">
        <v>18629</v>
      </c>
      <c r="B21245" s="32" t="s">
        <v>150</v>
      </c>
      <c r="C21245">
        <f t="shared" si="331"/>
        <v>47320</v>
      </c>
    </row>
    <row r="21246" spans="1:3">
      <c r="A21246" s="32" t="s">
        <v>18630</v>
      </c>
      <c r="B21246" s="32" t="s">
        <v>150</v>
      </c>
      <c r="C21246">
        <f t="shared" si="331"/>
        <v>47322</v>
      </c>
    </row>
    <row r="21247" spans="1:3">
      <c r="A21247" s="32" t="s">
        <v>18631</v>
      </c>
      <c r="B21247" s="32" t="s">
        <v>150</v>
      </c>
      <c r="C21247">
        <f t="shared" si="331"/>
        <v>47324</v>
      </c>
    </row>
    <row r="21248" spans="1:3">
      <c r="A21248" s="32" t="s">
        <v>18632</v>
      </c>
      <c r="B21248" s="32" t="s">
        <v>150</v>
      </c>
      <c r="C21248">
        <f t="shared" si="331"/>
        <v>47325</v>
      </c>
    </row>
    <row r="21249" spans="1:3">
      <c r="A21249" s="32" t="s">
        <v>18633</v>
      </c>
      <c r="B21249" s="32" t="s">
        <v>150</v>
      </c>
      <c r="C21249">
        <f t="shared" si="331"/>
        <v>47326</v>
      </c>
    </row>
    <row r="21250" spans="1:3">
      <c r="A21250" s="32" t="s">
        <v>18634</v>
      </c>
      <c r="B21250" s="32" t="s">
        <v>150</v>
      </c>
      <c r="C21250">
        <f t="shared" ref="C21250:C21313" si="332">1*A21250</f>
        <v>47327</v>
      </c>
    </row>
    <row r="21251" spans="1:3">
      <c r="A21251" s="32" t="s">
        <v>18635</v>
      </c>
      <c r="B21251" s="32" t="s">
        <v>150</v>
      </c>
      <c r="C21251">
        <f t="shared" si="332"/>
        <v>47330</v>
      </c>
    </row>
    <row r="21252" spans="1:3">
      <c r="A21252" s="32" t="s">
        <v>18636</v>
      </c>
      <c r="B21252" s="32" t="s">
        <v>150</v>
      </c>
      <c r="C21252">
        <f t="shared" si="332"/>
        <v>47331</v>
      </c>
    </row>
    <row r="21253" spans="1:3">
      <c r="A21253" s="32" t="s">
        <v>18637</v>
      </c>
      <c r="B21253" s="32" t="s">
        <v>150</v>
      </c>
      <c r="C21253">
        <f t="shared" si="332"/>
        <v>47334</v>
      </c>
    </row>
    <row r="21254" spans="1:3">
      <c r="A21254" s="32" t="s">
        <v>18638</v>
      </c>
      <c r="B21254" s="32" t="s">
        <v>150</v>
      </c>
      <c r="C21254">
        <f t="shared" si="332"/>
        <v>47335</v>
      </c>
    </row>
    <row r="21255" spans="1:3">
      <c r="A21255" s="32" t="s">
        <v>18639</v>
      </c>
      <c r="B21255" s="32" t="s">
        <v>150</v>
      </c>
      <c r="C21255">
        <f t="shared" si="332"/>
        <v>47336</v>
      </c>
    </row>
    <row r="21256" spans="1:3">
      <c r="A21256" s="32" t="s">
        <v>18209</v>
      </c>
      <c r="B21256" s="32" t="s">
        <v>150</v>
      </c>
      <c r="C21256">
        <f t="shared" si="332"/>
        <v>47337</v>
      </c>
    </row>
    <row r="21257" spans="1:3">
      <c r="A21257" s="32" t="s">
        <v>18640</v>
      </c>
      <c r="B21257" s="32" t="s">
        <v>150</v>
      </c>
      <c r="C21257">
        <f t="shared" si="332"/>
        <v>47338</v>
      </c>
    </row>
    <row r="21258" spans="1:3">
      <c r="A21258" s="32" t="s">
        <v>18641</v>
      </c>
      <c r="B21258" s="32" t="s">
        <v>150</v>
      </c>
      <c r="C21258">
        <f t="shared" si="332"/>
        <v>47339</v>
      </c>
    </row>
    <row r="21259" spans="1:3">
      <c r="A21259" s="32" t="s">
        <v>18642</v>
      </c>
      <c r="B21259" s="32" t="s">
        <v>150</v>
      </c>
      <c r="C21259">
        <f t="shared" si="332"/>
        <v>47340</v>
      </c>
    </row>
    <row r="21260" spans="1:3">
      <c r="A21260" s="32" t="s">
        <v>18643</v>
      </c>
      <c r="B21260" s="32" t="s">
        <v>150</v>
      </c>
      <c r="C21260">
        <f t="shared" si="332"/>
        <v>47341</v>
      </c>
    </row>
    <row r="21261" spans="1:3">
      <c r="A21261" s="32" t="s">
        <v>18644</v>
      </c>
      <c r="B21261" s="32" t="s">
        <v>150</v>
      </c>
      <c r="C21261">
        <f t="shared" si="332"/>
        <v>47342</v>
      </c>
    </row>
    <row r="21262" spans="1:3">
      <c r="A21262" s="32" t="s">
        <v>18645</v>
      </c>
      <c r="B21262" s="32" t="s">
        <v>150</v>
      </c>
      <c r="C21262">
        <f t="shared" si="332"/>
        <v>47344</v>
      </c>
    </row>
    <row r="21263" spans="1:3">
      <c r="A21263" s="32" t="s">
        <v>18646</v>
      </c>
      <c r="B21263" s="32" t="s">
        <v>150</v>
      </c>
      <c r="C21263">
        <f t="shared" si="332"/>
        <v>47345</v>
      </c>
    </row>
    <row r="21264" spans="1:3">
      <c r="A21264" s="32" t="s">
        <v>18647</v>
      </c>
      <c r="B21264" s="32" t="s">
        <v>150</v>
      </c>
      <c r="C21264">
        <f t="shared" si="332"/>
        <v>47346</v>
      </c>
    </row>
    <row r="21265" spans="1:3">
      <c r="A21265" s="32" t="s">
        <v>18648</v>
      </c>
      <c r="B21265" s="32" t="s">
        <v>150</v>
      </c>
      <c r="C21265">
        <f t="shared" si="332"/>
        <v>47348</v>
      </c>
    </row>
    <row r="21266" spans="1:3">
      <c r="A21266" s="32" t="s">
        <v>18649</v>
      </c>
      <c r="B21266" s="32" t="s">
        <v>150</v>
      </c>
      <c r="C21266">
        <f t="shared" si="332"/>
        <v>47351</v>
      </c>
    </row>
    <row r="21267" spans="1:3">
      <c r="A21267" s="32" t="s">
        <v>18650</v>
      </c>
      <c r="B21267" s="32" t="s">
        <v>150</v>
      </c>
      <c r="C21267">
        <f t="shared" si="332"/>
        <v>47352</v>
      </c>
    </row>
    <row r="21268" spans="1:3">
      <c r="A21268" s="32" t="s">
        <v>18651</v>
      </c>
      <c r="B21268" s="32" t="s">
        <v>150</v>
      </c>
      <c r="C21268">
        <f t="shared" si="332"/>
        <v>47353</v>
      </c>
    </row>
    <row r="21269" spans="1:3">
      <c r="A21269" s="32" t="s">
        <v>18652</v>
      </c>
      <c r="B21269" s="32" t="s">
        <v>150</v>
      </c>
      <c r="C21269">
        <f t="shared" si="332"/>
        <v>47354</v>
      </c>
    </row>
    <row r="21270" spans="1:3">
      <c r="A21270" s="32" t="s">
        <v>18653</v>
      </c>
      <c r="B21270" s="32" t="s">
        <v>150</v>
      </c>
      <c r="C21270">
        <f t="shared" si="332"/>
        <v>47355</v>
      </c>
    </row>
    <row r="21271" spans="1:3">
      <c r="A21271" s="32" t="s">
        <v>18654</v>
      </c>
      <c r="B21271" s="32" t="s">
        <v>150</v>
      </c>
      <c r="C21271">
        <f t="shared" si="332"/>
        <v>47356</v>
      </c>
    </row>
    <row r="21272" spans="1:3">
      <c r="A21272" s="32" t="s">
        <v>18655</v>
      </c>
      <c r="B21272" s="32" t="s">
        <v>150</v>
      </c>
      <c r="C21272">
        <f t="shared" si="332"/>
        <v>47357</v>
      </c>
    </row>
    <row r="21273" spans="1:3">
      <c r="A21273" s="32" t="s">
        <v>18656</v>
      </c>
      <c r="B21273" s="32" t="s">
        <v>150</v>
      </c>
      <c r="C21273">
        <f t="shared" si="332"/>
        <v>47358</v>
      </c>
    </row>
    <row r="21274" spans="1:3">
      <c r="A21274" s="32" t="s">
        <v>18657</v>
      </c>
      <c r="B21274" s="32" t="s">
        <v>150</v>
      </c>
      <c r="C21274">
        <f t="shared" si="332"/>
        <v>47359</v>
      </c>
    </row>
    <row r="21275" spans="1:3">
      <c r="A21275" s="32" t="s">
        <v>18658</v>
      </c>
      <c r="B21275" s="32" t="s">
        <v>150</v>
      </c>
      <c r="C21275">
        <f t="shared" si="332"/>
        <v>47360</v>
      </c>
    </row>
    <row r="21276" spans="1:3">
      <c r="A21276" s="32" t="s">
        <v>18659</v>
      </c>
      <c r="B21276" s="32" t="s">
        <v>150</v>
      </c>
      <c r="C21276">
        <f t="shared" si="332"/>
        <v>47361</v>
      </c>
    </row>
    <row r="21277" spans="1:3">
      <c r="A21277" s="32" t="s">
        <v>18210</v>
      </c>
      <c r="B21277" s="32" t="s">
        <v>150</v>
      </c>
      <c r="C21277">
        <f t="shared" si="332"/>
        <v>47362</v>
      </c>
    </row>
    <row r="21278" spans="1:3">
      <c r="A21278" s="32" t="s">
        <v>18660</v>
      </c>
      <c r="B21278" s="32" t="s">
        <v>150</v>
      </c>
      <c r="C21278">
        <f t="shared" si="332"/>
        <v>47366</v>
      </c>
    </row>
    <row r="21279" spans="1:3">
      <c r="A21279" s="32" t="s">
        <v>18661</v>
      </c>
      <c r="B21279" s="32" t="s">
        <v>150</v>
      </c>
      <c r="C21279">
        <f t="shared" si="332"/>
        <v>47367</v>
      </c>
    </row>
    <row r="21280" spans="1:3">
      <c r="A21280" s="32" t="s">
        <v>18662</v>
      </c>
      <c r="B21280" s="32" t="s">
        <v>150</v>
      </c>
      <c r="C21280">
        <f t="shared" si="332"/>
        <v>47368</v>
      </c>
    </row>
    <row r="21281" spans="1:3">
      <c r="A21281" s="32" t="s">
        <v>18663</v>
      </c>
      <c r="B21281" s="32" t="s">
        <v>150</v>
      </c>
      <c r="C21281">
        <f t="shared" si="332"/>
        <v>47369</v>
      </c>
    </row>
    <row r="21282" spans="1:3">
      <c r="A21282" s="32" t="s">
        <v>18664</v>
      </c>
      <c r="B21282" s="32" t="s">
        <v>150</v>
      </c>
      <c r="C21282">
        <f t="shared" si="332"/>
        <v>47370</v>
      </c>
    </row>
    <row r="21283" spans="1:3">
      <c r="A21283" s="32" t="s">
        <v>18665</v>
      </c>
      <c r="B21283" s="32" t="s">
        <v>150</v>
      </c>
      <c r="C21283">
        <f t="shared" si="332"/>
        <v>47371</v>
      </c>
    </row>
    <row r="21284" spans="1:3">
      <c r="A21284" s="32" t="s">
        <v>18666</v>
      </c>
      <c r="B21284" s="32" t="s">
        <v>150</v>
      </c>
      <c r="C21284">
        <f t="shared" si="332"/>
        <v>47373</v>
      </c>
    </row>
    <row r="21285" spans="1:3">
      <c r="A21285" s="32" t="s">
        <v>18133</v>
      </c>
      <c r="B21285" s="32" t="s">
        <v>150</v>
      </c>
      <c r="C21285">
        <f t="shared" si="332"/>
        <v>47374</v>
      </c>
    </row>
    <row r="21286" spans="1:3">
      <c r="A21286" s="32" t="s">
        <v>18667</v>
      </c>
      <c r="B21286" s="32" t="s">
        <v>150</v>
      </c>
      <c r="C21286">
        <f t="shared" si="332"/>
        <v>47375</v>
      </c>
    </row>
    <row r="21287" spans="1:3">
      <c r="A21287" s="32" t="s">
        <v>18668</v>
      </c>
      <c r="B21287" s="32" t="s">
        <v>150</v>
      </c>
      <c r="C21287">
        <f t="shared" si="332"/>
        <v>47380</v>
      </c>
    </row>
    <row r="21288" spans="1:3">
      <c r="A21288" s="32" t="s">
        <v>18669</v>
      </c>
      <c r="B21288" s="32" t="s">
        <v>150</v>
      </c>
      <c r="C21288">
        <f t="shared" si="332"/>
        <v>47381</v>
      </c>
    </row>
    <row r="21289" spans="1:3">
      <c r="A21289" s="32" t="s">
        <v>18670</v>
      </c>
      <c r="B21289" s="32" t="s">
        <v>150</v>
      </c>
      <c r="C21289">
        <f t="shared" si="332"/>
        <v>47382</v>
      </c>
    </row>
    <row r="21290" spans="1:3">
      <c r="A21290" s="32" t="s">
        <v>18671</v>
      </c>
      <c r="B21290" s="32" t="s">
        <v>150</v>
      </c>
      <c r="C21290">
        <f t="shared" si="332"/>
        <v>47383</v>
      </c>
    </row>
    <row r="21291" spans="1:3">
      <c r="A21291" s="32" t="s">
        <v>18672</v>
      </c>
      <c r="B21291" s="32" t="s">
        <v>150</v>
      </c>
      <c r="C21291">
        <f t="shared" si="332"/>
        <v>47384</v>
      </c>
    </row>
    <row r="21292" spans="1:3">
      <c r="A21292" s="32" t="s">
        <v>18673</v>
      </c>
      <c r="B21292" s="32" t="s">
        <v>150</v>
      </c>
      <c r="C21292">
        <f t="shared" si="332"/>
        <v>47385</v>
      </c>
    </row>
    <row r="21293" spans="1:3">
      <c r="A21293" s="32" t="s">
        <v>18674</v>
      </c>
      <c r="B21293" s="32" t="s">
        <v>150</v>
      </c>
      <c r="C21293">
        <f t="shared" si="332"/>
        <v>47386</v>
      </c>
    </row>
    <row r="21294" spans="1:3">
      <c r="A21294" s="32" t="s">
        <v>18675</v>
      </c>
      <c r="B21294" s="32" t="s">
        <v>150</v>
      </c>
      <c r="C21294">
        <f t="shared" si="332"/>
        <v>47387</v>
      </c>
    </row>
    <row r="21295" spans="1:3">
      <c r="A21295" s="32" t="s">
        <v>18676</v>
      </c>
      <c r="B21295" s="32" t="s">
        <v>150</v>
      </c>
      <c r="C21295">
        <f t="shared" si="332"/>
        <v>47388</v>
      </c>
    </row>
    <row r="21296" spans="1:3">
      <c r="A21296" s="32" t="s">
        <v>18677</v>
      </c>
      <c r="B21296" s="32" t="s">
        <v>150</v>
      </c>
      <c r="C21296">
        <f t="shared" si="332"/>
        <v>47390</v>
      </c>
    </row>
    <row r="21297" spans="1:3">
      <c r="A21297" s="32" t="s">
        <v>18678</v>
      </c>
      <c r="B21297" s="32" t="s">
        <v>150</v>
      </c>
      <c r="C21297">
        <f t="shared" si="332"/>
        <v>47392</v>
      </c>
    </row>
    <row r="21298" spans="1:3">
      <c r="A21298" s="32" t="s">
        <v>18679</v>
      </c>
      <c r="B21298" s="32" t="s">
        <v>150</v>
      </c>
      <c r="C21298">
        <f t="shared" si="332"/>
        <v>47393</v>
      </c>
    </row>
    <row r="21299" spans="1:3">
      <c r="A21299" s="32" t="s">
        <v>18680</v>
      </c>
      <c r="B21299" s="32" t="s">
        <v>150</v>
      </c>
      <c r="C21299">
        <f t="shared" si="332"/>
        <v>47394</v>
      </c>
    </row>
    <row r="21300" spans="1:3">
      <c r="A21300" s="32" t="s">
        <v>18681</v>
      </c>
      <c r="B21300" s="32" t="s">
        <v>150</v>
      </c>
      <c r="C21300">
        <f t="shared" si="332"/>
        <v>47396</v>
      </c>
    </row>
    <row r="21301" spans="1:3">
      <c r="A21301" s="32" t="s">
        <v>18134</v>
      </c>
      <c r="B21301" s="32" t="s">
        <v>150</v>
      </c>
      <c r="C21301">
        <f t="shared" si="332"/>
        <v>47401</v>
      </c>
    </row>
    <row r="21302" spans="1:3">
      <c r="A21302" s="32" t="s">
        <v>18682</v>
      </c>
      <c r="B21302" s="32" t="s">
        <v>150</v>
      </c>
      <c r="C21302">
        <f t="shared" si="332"/>
        <v>47402</v>
      </c>
    </row>
    <row r="21303" spans="1:3">
      <c r="A21303" s="32" t="s">
        <v>18144</v>
      </c>
      <c r="B21303" s="32" t="s">
        <v>150</v>
      </c>
      <c r="C21303">
        <f t="shared" si="332"/>
        <v>47403</v>
      </c>
    </row>
    <row r="21304" spans="1:3">
      <c r="A21304" s="32" t="s">
        <v>18135</v>
      </c>
      <c r="B21304" s="32" t="s">
        <v>150</v>
      </c>
      <c r="C21304">
        <f t="shared" si="332"/>
        <v>47404</v>
      </c>
    </row>
    <row r="21305" spans="1:3">
      <c r="A21305" s="32" t="s">
        <v>18683</v>
      </c>
      <c r="B21305" s="32" t="s">
        <v>150</v>
      </c>
      <c r="C21305">
        <f t="shared" si="332"/>
        <v>47405</v>
      </c>
    </row>
    <row r="21306" spans="1:3">
      <c r="A21306" s="32" t="s">
        <v>18684</v>
      </c>
      <c r="B21306" s="32" t="s">
        <v>150</v>
      </c>
      <c r="C21306">
        <f t="shared" si="332"/>
        <v>47406</v>
      </c>
    </row>
    <row r="21307" spans="1:3">
      <c r="A21307" s="32" t="s">
        <v>18685</v>
      </c>
      <c r="B21307" s="32" t="s">
        <v>150</v>
      </c>
      <c r="C21307">
        <f t="shared" si="332"/>
        <v>47407</v>
      </c>
    </row>
    <row r="21308" spans="1:3">
      <c r="A21308" s="32" t="s">
        <v>18136</v>
      </c>
      <c r="B21308" s="32" t="s">
        <v>150</v>
      </c>
      <c r="C21308">
        <f t="shared" si="332"/>
        <v>47408</v>
      </c>
    </row>
    <row r="21309" spans="1:3">
      <c r="A21309" s="32" t="s">
        <v>18686</v>
      </c>
      <c r="B21309" s="32" t="s">
        <v>150</v>
      </c>
      <c r="C21309">
        <f t="shared" si="332"/>
        <v>47420</v>
      </c>
    </row>
    <row r="21310" spans="1:3">
      <c r="A21310" s="32" t="s">
        <v>18687</v>
      </c>
      <c r="B21310" s="32" t="s">
        <v>150</v>
      </c>
      <c r="C21310">
        <f t="shared" si="332"/>
        <v>47421</v>
      </c>
    </row>
    <row r="21311" spans="1:3">
      <c r="A21311" s="32" t="s">
        <v>18688</v>
      </c>
      <c r="B21311" s="32" t="s">
        <v>150</v>
      </c>
      <c r="C21311">
        <f t="shared" si="332"/>
        <v>47424</v>
      </c>
    </row>
    <row r="21312" spans="1:3">
      <c r="A21312" s="32" t="s">
        <v>18689</v>
      </c>
      <c r="B21312" s="32" t="s">
        <v>150</v>
      </c>
      <c r="C21312">
        <f t="shared" si="332"/>
        <v>47426</v>
      </c>
    </row>
    <row r="21313" spans="1:3">
      <c r="A21313" s="32" t="s">
        <v>18690</v>
      </c>
      <c r="B21313" s="32" t="s">
        <v>150</v>
      </c>
      <c r="C21313">
        <f t="shared" si="332"/>
        <v>47427</v>
      </c>
    </row>
    <row r="21314" spans="1:3">
      <c r="A21314" s="32" t="s">
        <v>18691</v>
      </c>
      <c r="B21314" s="32" t="s">
        <v>150</v>
      </c>
      <c r="C21314">
        <f t="shared" ref="C21314:C21377" si="333">1*A21314</f>
        <v>47429</v>
      </c>
    </row>
    <row r="21315" spans="1:3">
      <c r="A21315" s="32" t="s">
        <v>18692</v>
      </c>
      <c r="B21315" s="32" t="s">
        <v>150</v>
      </c>
      <c r="C21315">
        <f t="shared" si="333"/>
        <v>47430</v>
      </c>
    </row>
    <row r="21316" spans="1:3">
      <c r="A21316" s="32" t="s">
        <v>18693</v>
      </c>
      <c r="B21316" s="32" t="s">
        <v>150</v>
      </c>
      <c r="C21316">
        <f t="shared" si="333"/>
        <v>47431</v>
      </c>
    </row>
    <row r="21317" spans="1:3">
      <c r="A21317" s="32" t="s">
        <v>18694</v>
      </c>
      <c r="B21317" s="32" t="s">
        <v>150</v>
      </c>
      <c r="C21317">
        <f t="shared" si="333"/>
        <v>47432</v>
      </c>
    </row>
    <row r="21318" spans="1:3">
      <c r="A21318" s="32" t="s">
        <v>18695</v>
      </c>
      <c r="B21318" s="32" t="s">
        <v>150</v>
      </c>
      <c r="C21318">
        <f t="shared" si="333"/>
        <v>47433</v>
      </c>
    </row>
    <row r="21319" spans="1:3">
      <c r="A21319" s="32" t="s">
        <v>18696</v>
      </c>
      <c r="B21319" s="32" t="s">
        <v>150</v>
      </c>
      <c r="C21319">
        <f t="shared" si="333"/>
        <v>47434</v>
      </c>
    </row>
    <row r="21320" spans="1:3">
      <c r="A21320" s="32" t="s">
        <v>18697</v>
      </c>
      <c r="B21320" s="32" t="s">
        <v>150</v>
      </c>
      <c r="C21320">
        <f t="shared" si="333"/>
        <v>47435</v>
      </c>
    </row>
    <row r="21321" spans="1:3">
      <c r="A21321" s="32" t="s">
        <v>18698</v>
      </c>
      <c r="B21321" s="32" t="s">
        <v>150</v>
      </c>
      <c r="C21321">
        <f t="shared" si="333"/>
        <v>47436</v>
      </c>
    </row>
    <row r="21322" spans="1:3">
      <c r="A21322" s="32" t="s">
        <v>18699</v>
      </c>
      <c r="B21322" s="32" t="s">
        <v>150</v>
      </c>
      <c r="C21322">
        <f t="shared" si="333"/>
        <v>47437</v>
      </c>
    </row>
    <row r="21323" spans="1:3">
      <c r="A21323" s="32" t="s">
        <v>18700</v>
      </c>
      <c r="B21323" s="32" t="s">
        <v>150</v>
      </c>
      <c r="C21323">
        <f t="shared" si="333"/>
        <v>47438</v>
      </c>
    </row>
    <row r="21324" spans="1:3">
      <c r="A21324" s="32" t="s">
        <v>18701</v>
      </c>
      <c r="B21324" s="32" t="s">
        <v>150</v>
      </c>
      <c r="C21324">
        <f t="shared" si="333"/>
        <v>47439</v>
      </c>
    </row>
    <row r="21325" spans="1:3">
      <c r="A21325" s="32" t="s">
        <v>18702</v>
      </c>
      <c r="B21325" s="32" t="s">
        <v>150</v>
      </c>
      <c r="C21325">
        <f t="shared" si="333"/>
        <v>47441</v>
      </c>
    </row>
    <row r="21326" spans="1:3">
      <c r="A21326" s="32" t="s">
        <v>18703</v>
      </c>
      <c r="B21326" s="32" t="s">
        <v>150</v>
      </c>
      <c r="C21326">
        <f t="shared" si="333"/>
        <v>47443</v>
      </c>
    </row>
    <row r="21327" spans="1:3">
      <c r="A21327" s="32" t="s">
        <v>18704</v>
      </c>
      <c r="B21327" s="32" t="s">
        <v>150</v>
      </c>
      <c r="C21327">
        <f t="shared" si="333"/>
        <v>47445</v>
      </c>
    </row>
    <row r="21328" spans="1:3">
      <c r="A21328" s="32" t="s">
        <v>18705</v>
      </c>
      <c r="B21328" s="32" t="s">
        <v>150</v>
      </c>
      <c r="C21328">
        <f t="shared" si="333"/>
        <v>47446</v>
      </c>
    </row>
    <row r="21329" spans="1:3">
      <c r="A21329" s="32" t="s">
        <v>18706</v>
      </c>
      <c r="B21329" s="32" t="s">
        <v>150</v>
      </c>
      <c r="C21329">
        <f t="shared" si="333"/>
        <v>47448</v>
      </c>
    </row>
    <row r="21330" spans="1:3">
      <c r="A21330" s="32" t="s">
        <v>18707</v>
      </c>
      <c r="B21330" s="32" t="s">
        <v>150</v>
      </c>
      <c r="C21330">
        <f t="shared" si="333"/>
        <v>47449</v>
      </c>
    </row>
    <row r="21331" spans="1:3">
      <c r="A21331" s="32" t="s">
        <v>18708</v>
      </c>
      <c r="B21331" s="32" t="s">
        <v>150</v>
      </c>
      <c r="C21331">
        <f t="shared" si="333"/>
        <v>47451</v>
      </c>
    </row>
    <row r="21332" spans="1:3">
      <c r="A21332" s="32" t="s">
        <v>18709</v>
      </c>
      <c r="B21332" s="32" t="s">
        <v>150</v>
      </c>
      <c r="C21332">
        <f t="shared" si="333"/>
        <v>47452</v>
      </c>
    </row>
    <row r="21333" spans="1:3">
      <c r="A21333" s="32" t="s">
        <v>18710</v>
      </c>
      <c r="B21333" s="32" t="s">
        <v>150</v>
      </c>
      <c r="C21333">
        <f t="shared" si="333"/>
        <v>47453</v>
      </c>
    </row>
    <row r="21334" spans="1:3">
      <c r="A21334" s="32" t="s">
        <v>18711</v>
      </c>
      <c r="B21334" s="32" t="s">
        <v>150</v>
      </c>
      <c r="C21334">
        <f t="shared" si="333"/>
        <v>47454</v>
      </c>
    </row>
    <row r="21335" spans="1:3">
      <c r="A21335" s="32" t="s">
        <v>18712</v>
      </c>
      <c r="B21335" s="32" t="s">
        <v>150</v>
      </c>
      <c r="C21335">
        <f t="shared" si="333"/>
        <v>47455</v>
      </c>
    </row>
    <row r="21336" spans="1:3">
      <c r="A21336" s="32" t="s">
        <v>18713</v>
      </c>
      <c r="B21336" s="32" t="s">
        <v>150</v>
      </c>
      <c r="C21336">
        <f t="shared" si="333"/>
        <v>47456</v>
      </c>
    </row>
    <row r="21337" spans="1:3">
      <c r="A21337" s="32" t="s">
        <v>18714</v>
      </c>
      <c r="B21337" s="32" t="s">
        <v>150</v>
      </c>
      <c r="C21337">
        <f t="shared" si="333"/>
        <v>47457</v>
      </c>
    </row>
    <row r="21338" spans="1:3">
      <c r="A21338" s="32" t="s">
        <v>18715</v>
      </c>
      <c r="B21338" s="32" t="s">
        <v>150</v>
      </c>
      <c r="C21338">
        <f t="shared" si="333"/>
        <v>47458</v>
      </c>
    </row>
    <row r="21339" spans="1:3">
      <c r="A21339" s="32" t="s">
        <v>18716</v>
      </c>
      <c r="B21339" s="32" t="s">
        <v>150</v>
      </c>
      <c r="C21339">
        <f t="shared" si="333"/>
        <v>47459</v>
      </c>
    </row>
    <row r="21340" spans="1:3">
      <c r="A21340" s="32" t="s">
        <v>18717</v>
      </c>
      <c r="B21340" s="32" t="s">
        <v>150</v>
      </c>
      <c r="C21340">
        <f t="shared" si="333"/>
        <v>47460</v>
      </c>
    </row>
    <row r="21341" spans="1:3">
      <c r="A21341" s="32" t="s">
        <v>18718</v>
      </c>
      <c r="B21341" s="32" t="s">
        <v>150</v>
      </c>
      <c r="C21341">
        <f t="shared" si="333"/>
        <v>47462</v>
      </c>
    </row>
    <row r="21342" spans="1:3">
      <c r="A21342" s="32" t="s">
        <v>18719</v>
      </c>
      <c r="B21342" s="32" t="s">
        <v>150</v>
      </c>
      <c r="C21342">
        <f t="shared" si="333"/>
        <v>47463</v>
      </c>
    </row>
    <row r="21343" spans="1:3">
      <c r="A21343" s="32" t="s">
        <v>18720</v>
      </c>
      <c r="B21343" s="32" t="s">
        <v>150</v>
      </c>
      <c r="C21343">
        <f t="shared" si="333"/>
        <v>47464</v>
      </c>
    </row>
    <row r="21344" spans="1:3">
      <c r="A21344" s="32" t="s">
        <v>18721</v>
      </c>
      <c r="B21344" s="32" t="s">
        <v>150</v>
      </c>
      <c r="C21344">
        <f t="shared" si="333"/>
        <v>47465</v>
      </c>
    </row>
    <row r="21345" spans="1:3">
      <c r="A21345" s="32" t="s">
        <v>18722</v>
      </c>
      <c r="B21345" s="32" t="s">
        <v>150</v>
      </c>
      <c r="C21345">
        <f t="shared" si="333"/>
        <v>47467</v>
      </c>
    </row>
    <row r="21346" spans="1:3">
      <c r="A21346" s="32" t="s">
        <v>18723</v>
      </c>
      <c r="B21346" s="32" t="s">
        <v>150</v>
      </c>
      <c r="C21346">
        <f t="shared" si="333"/>
        <v>47468</v>
      </c>
    </row>
    <row r="21347" spans="1:3">
      <c r="A21347" s="32" t="s">
        <v>18724</v>
      </c>
      <c r="B21347" s="32" t="s">
        <v>150</v>
      </c>
      <c r="C21347">
        <f t="shared" si="333"/>
        <v>47469</v>
      </c>
    </row>
    <row r="21348" spans="1:3">
      <c r="A21348" s="32" t="s">
        <v>18725</v>
      </c>
      <c r="B21348" s="32" t="s">
        <v>150</v>
      </c>
      <c r="C21348">
        <f t="shared" si="333"/>
        <v>47470</v>
      </c>
    </row>
    <row r="21349" spans="1:3">
      <c r="A21349" s="32" t="s">
        <v>18726</v>
      </c>
      <c r="B21349" s="32" t="s">
        <v>150</v>
      </c>
      <c r="C21349">
        <f t="shared" si="333"/>
        <v>47471</v>
      </c>
    </row>
    <row r="21350" spans="1:3">
      <c r="A21350" s="32" t="s">
        <v>18727</v>
      </c>
      <c r="B21350" s="32" t="s">
        <v>150</v>
      </c>
      <c r="C21350">
        <f t="shared" si="333"/>
        <v>47490</v>
      </c>
    </row>
    <row r="21351" spans="1:3">
      <c r="A21351" s="32" t="s">
        <v>18728</v>
      </c>
      <c r="B21351" s="32" t="s">
        <v>150</v>
      </c>
      <c r="C21351">
        <f t="shared" si="333"/>
        <v>47501</v>
      </c>
    </row>
    <row r="21352" spans="1:3">
      <c r="A21352" s="32" t="s">
        <v>18729</v>
      </c>
      <c r="B21352" s="32" t="s">
        <v>150</v>
      </c>
      <c r="C21352">
        <f t="shared" si="333"/>
        <v>47512</v>
      </c>
    </row>
    <row r="21353" spans="1:3">
      <c r="A21353" s="32" t="s">
        <v>18730</v>
      </c>
      <c r="B21353" s="32" t="s">
        <v>150</v>
      </c>
      <c r="C21353">
        <f t="shared" si="333"/>
        <v>47513</v>
      </c>
    </row>
    <row r="21354" spans="1:3">
      <c r="A21354" s="32" t="s">
        <v>18731</v>
      </c>
      <c r="B21354" s="32" t="s">
        <v>150</v>
      </c>
      <c r="C21354">
        <f t="shared" si="333"/>
        <v>47514</v>
      </c>
    </row>
    <row r="21355" spans="1:3">
      <c r="A21355" s="32" t="s">
        <v>18732</v>
      </c>
      <c r="B21355" s="32" t="s">
        <v>150</v>
      </c>
      <c r="C21355">
        <f t="shared" si="333"/>
        <v>47515</v>
      </c>
    </row>
    <row r="21356" spans="1:3">
      <c r="A21356" s="32" t="s">
        <v>18733</v>
      </c>
      <c r="B21356" s="32" t="s">
        <v>150</v>
      </c>
      <c r="C21356">
        <f t="shared" si="333"/>
        <v>47516</v>
      </c>
    </row>
    <row r="21357" spans="1:3">
      <c r="A21357" s="32" t="s">
        <v>18734</v>
      </c>
      <c r="B21357" s="32" t="s">
        <v>150</v>
      </c>
      <c r="C21357">
        <f t="shared" si="333"/>
        <v>47519</v>
      </c>
    </row>
    <row r="21358" spans="1:3">
      <c r="A21358" s="32" t="s">
        <v>18735</v>
      </c>
      <c r="B21358" s="32" t="s">
        <v>150</v>
      </c>
      <c r="C21358">
        <f t="shared" si="333"/>
        <v>47520</v>
      </c>
    </row>
    <row r="21359" spans="1:3">
      <c r="A21359" s="32" t="s">
        <v>18736</v>
      </c>
      <c r="B21359" s="32" t="s">
        <v>150</v>
      </c>
      <c r="C21359">
        <f t="shared" si="333"/>
        <v>47521</v>
      </c>
    </row>
    <row r="21360" spans="1:3">
      <c r="A21360" s="32" t="s">
        <v>18737</v>
      </c>
      <c r="B21360" s="32" t="s">
        <v>150</v>
      </c>
      <c r="C21360">
        <f t="shared" si="333"/>
        <v>47522</v>
      </c>
    </row>
    <row r="21361" spans="1:3">
      <c r="A21361" s="32" t="s">
        <v>18738</v>
      </c>
      <c r="B21361" s="32" t="s">
        <v>150</v>
      </c>
      <c r="C21361">
        <f t="shared" si="333"/>
        <v>47523</v>
      </c>
    </row>
    <row r="21362" spans="1:3">
      <c r="A21362" s="32" t="s">
        <v>18739</v>
      </c>
      <c r="B21362" s="32" t="s">
        <v>150</v>
      </c>
      <c r="C21362">
        <f t="shared" si="333"/>
        <v>47524</v>
      </c>
    </row>
    <row r="21363" spans="1:3">
      <c r="A21363" s="32" t="s">
        <v>18740</v>
      </c>
      <c r="B21363" s="32" t="s">
        <v>150</v>
      </c>
      <c r="C21363">
        <f t="shared" si="333"/>
        <v>47525</v>
      </c>
    </row>
    <row r="21364" spans="1:3">
      <c r="A21364" s="32" t="s">
        <v>18741</v>
      </c>
      <c r="B21364" s="32" t="s">
        <v>150</v>
      </c>
      <c r="C21364">
        <f t="shared" si="333"/>
        <v>47527</v>
      </c>
    </row>
    <row r="21365" spans="1:3">
      <c r="A21365" s="32" t="s">
        <v>18742</v>
      </c>
      <c r="B21365" s="32" t="s">
        <v>150</v>
      </c>
      <c r="C21365">
        <f t="shared" si="333"/>
        <v>47528</v>
      </c>
    </row>
    <row r="21366" spans="1:3">
      <c r="A21366" s="32" t="s">
        <v>18743</v>
      </c>
      <c r="B21366" s="32" t="s">
        <v>150</v>
      </c>
      <c r="C21366">
        <f t="shared" si="333"/>
        <v>47529</v>
      </c>
    </row>
    <row r="21367" spans="1:3">
      <c r="A21367" s="32" t="s">
        <v>18744</v>
      </c>
      <c r="B21367" s="32" t="s">
        <v>150</v>
      </c>
      <c r="C21367">
        <f t="shared" si="333"/>
        <v>47531</v>
      </c>
    </row>
    <row r="21368" spans="1:3">
      <c r="A21368" s="32" t="s">
        <v>18745</v>
      </c>
      <c r="B21368" s="32" t="s">
        <v>150</v>
      </c>
      <c r="C21368">
        <f t="shared" si="333"/>
        <v>47532</v>
      </c>
    </row>
    <row r="21369" spans="1:3">
      <c r="A21369" s="32" t="s">
        <v>18746</v>
      </c>
      <c r="B21369" s="32" t="s">
        <v>150</v>
      </c>
      <c r="C21369">
        <f t="shared" si="333"/>
        <v>47535</v>
      </c>
    </row>
    <row r="21370" spans="1:3">
      <c r="A21370" s="32" t="s">
        <v>18747</v>
      </c>
      <c r="B21370" s="32" t="s">
        <v>150</v>
      </c>
      <c r="C21370">
        <f t="shared" si="333"/>
        <v>47536</v>
      </c>
    </row>
    <row r="21371" spans="1:3">
      <c r="A21371" s="32" t="s">
        <v>18748</v>
      </c>
      <c r="B21371" s="32" t="s">
        <v>150</v>
      </c>
      <c r="C21371">
        <f t="shared" si="333"/>
        <v>47537</v>
      </c>
    </row>
    <row r="21372" spans="1:3">
      <c r="A21372" s="32" t="s">
        <v>18749</v>
      </c>
      <c r="B21372" s="32" t="s">
        <v>150</v>
      </c>
      <c r="C21372">
        <f t="shared" si="333"/>
        <v>47541</v>
      </c>
    </row>
    <row r="21373" spans="1:3">
      <c r="A21373" s="32" t="s">
        <v>18750</v>
      </c>
      <c r="B21373" s="32" t="s">
        <v>150</v>
      </c>
      <c r="C21373">
        <f t="shared" si="333"/>
        <v>47542</v>
      </c>
    </row>
    <row r="21374" spans="1:3">
      <c r="A21374" s="32" t="s">
        <v>18751</v>
      </c>
      <c r="B21374" s="32" t="s">
        <v>150</v>
      </c>
      <c r="C21374">
        <f t="shared" si="333"/>
        <v>47545</v>
      </c>
    </row>
    <row r="21375" spans="1:3">
      <c r="A21375" s="32" t="s">
        <v>18752</v>
      </c>
      <c r="B21375" s="32" t="s">
        <v>150</v>
      </c>
      <c r="C21375">
        <f t="shared" si="333"/>
        <v>47546</v>
      </c>
    </row>
    <row r="21376" spans="1:3">
      <c r="A21376" s="32" t="s">
        <v>18753</v>
      </c>
      <c r="B21376" s="32" t="s">
        <v>150</v>
      </c>
      <c r="C21376">
        <f t="shared" si="333"/>
        <v>47547</v>
      </c>
    </row>
    <row r="21377" spans="1:3">
      <c r="A21377" s="32" t="s">
        <v>18754</v>
      </c>
      <c r="B21377" s="32" t="s">
        <v>150</v>
      </c>
      <c r="C21377">
        <f t="shared" si="333"/>
        <v>47549</v>
      </c>
    </row>
    <row r="21378" spans="1:3">
      <c r="A21378" s="32" t="s">
        <v>18755</v>
      </c>
      <c r="B21378" s="32" t="s">
        <v>150</v>
      </c>
      <c r="C21378">
        <f t="shared" ref="C21378:C21441" si="334">1*A21378</f>
        <v>47550</v>
      </c>
    </row>
    <row r="21379" spans="1:3">
      <c r="A21379" s="32" t="s">
        <v>18756</v>
      </c>
      <c r="B21379" s="32" t="s">
        <v>150</v>
      </c>
      <c r="C21379">
        <f t="shared" si="334"/>
        <v>47551</v>
      </c>
    </row>
    <row r="21380" spans="1:3">
      <c r="A21380" s="32" t="s">
        <v>18757</v>
      </c>
      <c r="B21380" s="32" t="s">
        <v>150</v>
      </c>
      <c r="C21380">
        <f t="shared" si="334"/>
        <v>47552</v>
      </c>
    </row>
    <row r="21381" spans="1:3">
      <c r="A21381" s="32" t="s">
        <v>18758</v>
      </c>
      <c r="B21381" s="32" t="s">
        <v>150</v>
      </c>
      <c r="C21381">
        <f t="shared" si="334"/>
        <v>47553</v>
      </c>
    </row>
    <row r="21382" spans="1:3">
      <c r="A21382" s="32" t="s">
        <v>18759</v>
      </c>
      <c r="B21382" s="32" t="s">
        <v>150</v>
      </c>
      <c r="C21382">
        <f t="shared" si="334"/>
        <v>47555</v>
      </c>
    </row>
    <row r="21383" spans="1:3">
      <c r="A21383" s="32" t="s">
        <v>18760</v>
      </c>
      <c r="B21383" s="32" t="s">
        <v>150</v>
      </c>
      <c r="C21383">
        <f t="shared" si="334"/>
        <v>47556</v>
      </c>
    </row>
    <row r="21384" spans="1:3">
      <c r="A21384" s="32" t="s">
        <v>18761</v>
      </c>
      <c r="B21384" s="32" t="s">
        <v>150</v>
      </c>
      <c r="C21384">
        <f t="shared" si="334"/>
        <v>47557</v>
      </c>
    </row>
    <row r="21385" spans="1:3">
      <c r="A21385" s="32" t="s">
        <v>18762</v>
      </c>
      <c r="B21385" s="32" t="s">
        <v>150</v>
      </c>
      <c r="C21385">
        <f t="shared" si="334"/>
        <v>47558</v>
      </c>
    </row>
    <row r="21386" spans="1:3">
      <c r="A21386" s="32" t="s">
        <v>18763</v>
      </c>
      <c r="B21386" s="32" t="s">
        <v>150</v>
      </c>
      <c r="C21386">
        <f t="shared" si="334"/>
        <v>47561</v>
      </c>
    </row>
    <row r="21387" spans="1:3">
      <c r="A21387" s="32" t="s">
        <v>18764</v>
      </c>
      <c r="B21387" s="32" t="s">
        <v>150</v>
      </c>
      <c r="C21387">
        <f t="shared" si="334"/>
        <v>47562</v>
      </c>
    </row>
    <row r="21388" spans="1:3">
      <c r="A21388" s="32" t="s">
        <v>18765</v>
      </c>
      <c r="B21388" s="32" t="s">
        <v>150</v>
      </c>
      <c r="C21388">
        <f t="shared" si="334"/>
        <v>47564</v>
      </c>
    </row>
    <row r="21389" spans="1:3">
      <c r="A21389" s="32" t="s">
        <v>18766</v>
      </c>
      <c r="B21389" s="32" t="s">
        <v>150</v>
      </c>
      <c r="C21389">
        <f t="shared" si="334"/>
        <v>47567</v>
      </c>
    </row>
    <row r="21390" spans="1:3">
      <c r="A21390" s="32" t="s">
        <v>18767</v>
      </c>
      <c r="B21390" s="32" t="s">
        <v>150</v>
      </c>
      <c r="C21390">
        <f t="shared" si="334"/>
        <v>47568</v>
      </c>
    </row>
    <row r="21391" spans="1:3">
      <c r="A21391" s="32" t="s">
        <v>18768</v>
      </c>
      <c r="B21391" s="32" t="s">
        <v>150</v>
      </c>
      <c r="C21391">
        <f t="shared" si="334"/>
        <v>47573</v>
      </c>
    </row>
    <row r="21392" spans="1:3">
      <c r="A21392" s="32" t="s">
        <v>18769</v>
      </c>
      <c r="B21392" s="32" t="s">
        <v>150</v>
      </c>
      <c r="C21392">
        <f t="shared" si="334"/>
        <v>47574</v>
      </c>
    </row>
    <row r="21393" spans="1:3">
      <c r="A21393" s="32" t="s">
        <v>18770</v>
      </c>
      <c r="B21393" s="32" t="s">
        <v>150</v>
      </c>
      <c r="C21393">
        <f t="shared" si="334"/>
        <v>47575</v>
      </c>
    </row>
    <row r="21394" spans="1:3">
      <c r="A21394" s="32" t="s">
        <v>18771</v>
      </c>
      <c r="B21394" s="32" t="s">
        <v>150</v>
      </c>
      <c r="C21394">
        <f t="shared" si="334"/>
        <v>47576</v>
      </c>
    </row>
    <row r="21395" spans="1:3">
      <c r="A21395" s="32" t="s">
        <v>18772</v>
      </c>
      <c r="B21395" s="32" t="s">
        <v>150</v>
      </c>
      <c r="C21395">
        <f t="shared" si="334"/>
        <v>47577</v>
      </c>
    </row>
    <row r="21396" spans="1:3">
      <c r="A21396" s="32" t="s">
        <v>18773</v>
      </c>
      <c r="B21396" s="32" t="s">
        <v>150</v>
      </c>
      <c r="C21396">
        <f t="shared" si="334"/>
        <v>47578</v>
      </c>
    </row>
    <row r="21397" spans="1:3">
      <c r="A21397" s="32" t="s">
        <v>18774</v>
      </c>
      <c r="B21397" s="32" t="s">
        <v>150</v>
      </c>
      <c r="C21397">
        <f t="shared" si="334"/>
        <v>47579</v>
      </c>
    </row>
    <row r="21398" spans="1:3">
      <c r="A21398" s="32" t="s">
        <v>18775</v>
      </c>
      <c r="B21398" s="32" t="s">
        <v>150</v>
      </c>
      <c r="C21398">
        <f t="shared" si="334"/>
        <v>47580</v>
      </c>
    </row>
    <row r="21399" spans="1:3">
      <c r="A21399" s="32" t="s">
        <v>18776</v>
      </c>
      <c r="B21399" s="32" t="s">
        <v>150</v>
      </c>
      <c r="C21399">
        <f t="shared" si="334"/>
        <v>47581</v>
      </c>
    </row>
    <row r="21400" spans="1:3">
      <c r="A21400" s="32" t="s">
        <v>18777</v>
      </c>
      <c r="B21400" s="32" t="s">
        <v>150</v>
      </c>
      <c r="C21400">
        <f t="shared" si="334"/>
        <v>47584</v>
      </c>
    </row>
    <row r="21401" spans="1:3">
      <c r="A21401" s="32" t="s">
        <v>18778</v>
      </c>
      <c r="B21401" s="32" t="s">
        <v>150</v>
      </c>
      <c r="C21401">
        <f t="shared" si="334"/>
        <v>47585</v>
      </c>
    </row>
    <row r="21402" spans="1:3">
      <c r="A21402" s="32" t="s">
        <v>18779</v>
      </c>
      <c r="B21402" s="32" t="s">
        <v>150</v>
      </c>
      <c r="C21402">
        <f t="shared" si="334"/>
        <v>47586</v>
      </c>
    </row>
    <row r="21403" spans="1:3">
      <c r="A21403" s="32" t="s">
        <v>18780</v>
      </c>
      <c r="B21403" s="32" t="s">
        <v>150</v>
      </c>
      <c r="C21403">
        <f t="shared" si="334"/>
        <v>47588</v>
      </c>
    </row>
    <row r="21404" spans="1:3">
      <c r="A21404" s="32" t="s">
        <v>18781</v>
      </c>
      <c r="B21404" s="32" t="s">
        <v>150</v>
      </c>
      <c r="C21404">
        <f t="shared" si="334"/>
        <v>47590</v>
      </c>
    </row>
    <row r="21405" spans="1:3">
      <c r="A21405" s="32" t="s">
        <v>18782</v>
      </c>
      <c r="B21405" s="32" t="s">
        <v>150</v>
      </c>
      <c r="C21405">
        <f t="shared" si="334"/>
        <v>47591</v>
      </c>
    </row>
    <row r="21406" spans="1:3">
      <c r="A21406" s="32" t="s">
        <v>18783</v>
      </c>
      <c r="B21406" s="32" t="s">
        <v>150</v>
      </c>
      <c r="C21406">
        <f t="shared" si="334"/>
        <v>47596</v>
      </c>
    </row>
    <row r="21407" spans="1:3">
      <c r="A21407" s="32" t="s">
        <v>18784</v>
      </c>
      <c r="B21407" s="32" t="s">
        <v>150</v>
      </c>
      <c r="C21407">
        <f t="shared" si="334"/>
        <v>47597</v>
      </c>
    </row>
    <row r="21408" spans="1:3">
      <c r="A21408" s="32" t="s">
        <v>18785</v>
      </c>
      <c r="B21408" s="32" t="s">
        <v>150</v>
      </c>
      <c r="C21408">
        <f t="shared" si="334"/>
        <v>47598</v>
      </c>
    </row>
    <row r="21409" spans="1:3">
      <c r="A21409" s="32" t="s">
        <v>18786</v>
      </c>
      <c r="B21409" s="32" t="s">
        <v>150</v>
      </c>
      <c r="C21409">
        <f t="shared" si="334"/>
        <v>47601</v>
      </c>
    </row>
    <row r="21410" spans="1:3">
      <c r="A21410" s="32" t="s">
        <v>18787</v>
      </c>
      <c r="B21410" s="32" t="s">
        <v>150</v>
      </c>
      <c r="C21410">
        <f t="shared" si="334"/>
        <v>47610</v>
      </c>
    </row>
    <row r="21411" spans="1:3">
      <c r="A21411" s="32" t="s">
        <v>18788</v>
      </c>
      <c r="B21411" s="32" t="s">
        <v>150</v>
      </c>
      <c r="C21411">
        <f t="shared" si="334"/>
        <v>47611</v>
      </c>
    </row>
    <row r="21412" spans="1:3">
      <c r="A21412" s="32" t="s">
        <v>18789</v>
      </c>
      <c r="B21412" s="32" t="s">
        <v>150</v>
      </c>
      <c r="C21412">
        <f t="shared" si="334"/>
        <v>47612</v>
      </c>
    </row>
    <row r="21413" spans="1:3">
      <c r="A21413" s="32" t="s">
        <v>18790</v>
      </c>
      <c r="B21413" s="32" t="s">
        <v>150</v>
      </c>
      <c r="C21413">
        <f t="shared" si="334"/>
        <v>47613</v>
      </c>
    </row>
    <row r="21414" spans="1:3">
      <c r="A21414" s="32" t="s">
        <v>18791</v>
      </c>
      <c r="B21414" s="32" t="s">
        <v>150</v>
      </c>
      <c r="C21414">
        <f t="shared" si="334"/>
        <v>47614</v>
      </c>
    </row>
    <row r="21415" spans="1:3">
      <c r="A21415" s="32" t="s">
        <v>18792</v>
      </c>
      <c r="B21415" s="32" t="s">
        <v>150</v>
      </c>
      <c r="C21415">
        <f t="shared" si="334"/>
        <v>47615</v>
      </c>
    </row>
    <row r="21416" spans="1:3">
      <c r="A21416" s="32" t="s">
        <v>18793</v>
      </c>
      <c r="B21416" s="32" t="s">
        <v>150</v>
      </c>
      <c r="C21416">
        <f t="shared" si="334"/>
        <v>47616</v>
      </c>
    </row>
    <row r="21417" spans="1:3">
      <c r="A21417" s="32" t="s">
        <v>18794</v>
      </c>
      <c r="B21417" s="32" t="s">
        <v>150</v>
      </c>
      <c r="C21417">
        <f t="shared" si="334"/>
        <v>47617</v>
      </c>
    </row>
    <row r="21418" spans="1:3">
      <c r="A21418" s="32" t="s">
        <v>18795</v>
      </c>
      <c r="B21418" s="32" t="s">
        <v>150</v>
      </c>
      <c r="C21418">
        <f t="shared" si="334"/>
        <v>47618</v>
      </c>
    </row>
    <row r="21419" spans="1:3">
      <c r="A21419" s="32" t="s">
        <v>18796</v>
      </c>
      <c r="B21419" s="32" t="s">
        <v>150</v>
      </c>
      <c r="C21419">
        <f t="shared" si="334"/>
        <v>47619</v>
      </c>
    </row>
    <row r="21420" spans="1:3">
      <c r="A21420" s="32" t="s">
        <v>18145</v>
      </c>
      <c r="B21420" s="32" t="s">
        <v>150</v>
      </c>
      <c r="C21420">
        <f t="shared" si="334"/>
        <v>47620</v>
      </c>
    </row>
    <row r="21421" spans="1:3">
      <c r="A21421" s="32" t="s">
        <v>18797</v>
      </c>
      <c r="B21421" s="32" t="s">
        <v>150</v>
      </c>
      <c r="C21421">
        <f t="shared" si="334"/>
        <v>47629</v>
      </c>
    </row>
    <row r="21422" spans="1:3">
      <c r="A21422" s="32" t="s">
        <v>18798</v>
      </c>
      <c r="B21422" s="32" t="s">
        <v>150</v>
      </c>
      <c r="C21422">
        <f t="shared" si="334"/>
        <v>47630</v>
      </c>
    </row>
    <row r="21423" spans="1:3">
      <c r="A21423" s="32" t="s">
        <v>18799</v>
      </c>
      <c r="B21423" s="32" t="s">
        <v>150</v>
      </c>
      <c r="C21423">
        <f t="shared" si="334"/>
        <v>47631</v>
      </c>
    </row>
    <row r="21424" spans="1:3">
      <c r="A21424" s="32" t="s">
        <v>18800</v>
      </c>
      <c r="B21424" s="32" t="s">
        <v>150</v>
      </c>
      <c r="C21424">
        <f t="shared" si="334"/>
        <v>47633</v>
      </c>
    </row>
    <row r="21425" spans="1:3">
      <c r="A21425" s="32" t="s">
        <v>18801</v>
      </c>
      <c r="B21425" s="32" t="s">
        <v>150</v>
      </c>
      <c r="C21425">
        <f t="shared" si="334"/>
        <v>47634</v>
      </c>
    </row>
    <row r="21426" spans="1:3">
      <c r="A21426" s="32" t="s">
        <v>18802</v>
      </c>
      <c r="B21426" s="32" t="s">
        <v>150</v>
      </c>
      <c r="C21426">
        <f t="shared" si="334"/>
        <v>47635</v>
      </c>
    </row>
    <row r="21427" spans="1:3">
      <c r="A21427" s="32" t="s">
        <v>18803</v>
      </c>
      <c r="B21427" s="32" t="s">
        <v>150</v>
      </c>
      <c r="C21427">
        <f t="shared" si="334"/>
        <v>47637</v>
      </c>
    </row>
    <row r="21428" spans="1:3">
      <c r="A21428" s="32" t="s">
        <v>18804</v>
      </c>
      <c r="B21428" s="32" t="s">
        <v>150</v>
      </c>
      <c r="C21428">
        <f t="shared" si="334"/>
        <v>47638</v>
      </c>
    </row>
    <row r="21429" spans="1:3">
      <c r="A21429" s="32" t="s">
        <v>18805</v>
      </c>
      <c r="B21429" s="32" t="s">
        <v>150</v>
      </c>
      <c r="C21429">
        <f t="shared" si="334"/>
        <v>47639</v>
      </c>
    </row>
    <row r="21430" spans="1:3">
      <c r="A21430" s="32" t="s">
        <v>18806</v>
      </c>
      <c r="B21430" s="32" t="s">
        <v>150</v>
      </c>
      <c r="C21430">
        <f t="shared" si="334"/>
        <v>47640</v>
      </c>
    </row>
    <row r="21431" spans="1:3">
      <c r="A21431" s="32" t="s">
        <v>18807</v>
      </c>
      <c r="B21431" s="32" t="s">
        <v>150</v>
      </c>
      <c r="C21431">
        <f t="shared" si="334"/>
        <v>47647</v>
      </c>
    </row>
    <row r="21432" spans="1:3">
      <c r="A21432" s="32" t="s">
        <v>18808</v>
      </c>
      <c r="B21432" s="32" t="s">
        <v>150</v>
      </c>
      <c r="C21432">
        <f t="shared" si="334"/>
        <v>47648</v>
      </c>
    </row>
    <row r="21433" spans="1:3">
      <c r="A21433" s="32" t="s">
        <v>18809</v>
      </c>
      <c r="B21433" s="32" t="s">
        <v>150</v>
      </c>
      <c r="C21433">
        <f t="shared" si="334"/>
        <v>47649</v>
      </c>
    </row>
    <row r="21434" spans="1:3">
      <c r="A21434" s="32" t="s">
        <v>18810</v>
      </c>
      <c r="B21434" s="32" t="s">
        <v>150</v>
      </c>
      <c r="C21434">
        <f t="shared" si="334"/>
        <v>47654</v>
      </c>
    </row>
    <row r="21435" spans="1:3">
      <c r="A21435" s="32" t="s">
        <v>18811</v>
      </c>
      <c r="B21435" s="32" t="s">
        <v>150</v>
      </c>
      <c r="C21435">
        <f t="shared" si="334"/>
        <v>47660</v>
      </c>
    </row>
    <row r="21436" spans="1:3">
      <c r="A21436" s="32" t="s">
        <v>18812</v>
      </c>
      <c r="B21436" s="32" t="s">
        <v>150</v>
      </c>
      <c r="C21436">
        <f t="shared" si="334"/>
        <v>47665</v>
      </c>
    </row>
    <row r="21437" spans="1:3">
      <c r="A21437" s="32" t="s">
        <v>18813</v>
      </c>
      <c r="B21437" s="32" t="s">
        <v>150</v>
      </c>
      <c r="C21437">
        <f t="shared" si="334"/>
        <v>47666</v>
      </c>
    </row>
    <row r="21438" spans="1:3">
      <c r="A21438" s="32" t="s">
        <v>18814</v>
      </c>
      <c r="B21438" s="32" t="s">
        <v>150</v>
      </c>
      <c r="C21438">
        <f t="shared" si="334"/>
        <v>47670</v>
      </c>
    </row>
    <row r="21439" spans="1:3">
      <c r="A21439" s="32" t="s">
        <v>18815</v>
      </c>
      <c r="B21439" s="32" t="s">
        <v>150</v>
      </c>
      <c r="C21439">
        <f t="shared" si="334"/>
        <v>47671</v>
      </c>
    </row>
    <row r="21440" spans="1:3">
      <c r="A21440" s="32" t="s">
        <v>18816</v>
      </c>
      <c r="B21440" s="32" t="s">
        <v>150</v>
      </c>
      <c r="C21440">
        <f t="shared" si="334"/>
        <v>47683</v>
      </c>
    </row>
    <row r="21441" spans="1:3">
      <c r="A21441" s="32" t="s">
        <v>18817</v>
      </c>
      <c r="B21441" s="32" t="s">
        <v>150</v>
      </c>
      <c r="C21441">
        <f t="shared" si="334"/>
        <v>47700</v>
      </c>
    </row>
    <row r="21442" spans="1:3">
      <c r="A21442" s="32" t="s">
        <v>18818</v>
      </c>
      <c r="B21442" s="32" t="s">
        <v>150</v>
      </c>
      <c r="C21442">
        <f t="shared" ref="C21442:C21505" si="335">1*A21442</f>
        <v>47701</v>
      </c>
    </row>
    <row r="21443" spans="1:3">
      <c r="A21443" s="32" t="s">
        <v>18819</v>
      </c>
      <c r="B21443" s="32" t="s">
        <v>150</v>
      </c>
      <c r="C21443">
        <f t="shared" si="335"/>
        <v>47702</v>
      </c>
    </row>
    <row r="21444" spans="1:3">
      <c r="A21444" s="32" t="s">
        <v>18820</v>
      </c>
      <c r="B21444" s="32" t="s">
        <v>150</v>
      </c>
      <c r="C21444">
        <f t="shared" si="335"/>
        <v>47703</v>
      </c>
    </row>
    <row r="21445" spans="1:3">
      <c r="A21445" s="32" t="s">
        <v>18821</v>
      </c>
      <c r="B21445" s="32" t="s">
        <v>150</v>
      </c>
      <c r="C21445">
        <f t="shared" si="335"/>
        <v>47704</v>
      </c>
    </row>
    <row r="21446" spans="1:3">
      <c r="A21446" s="32" t="s">
        <v>18822</v>
      </c>
      <c r="B21446" s="32" t="s">
        <v>150</v>
      </c>
      <c r="C21446">
        <f t="shared" si="335"/>
        <v>47705</v>
      </c>
    </row>
    <row r="21447" spans="1:3">
      <c r="A21447" s="32" t="s">
        <v>18823</v>
      </c>
      <c r="B21447" s="32" t="s">
        <v>150</v>
      </c>
      <c r="C21447">
        <f t="shared" si="335"/>
        <v>47706</v>
      </c>
    </row>
    <row r="21448" spans="1:3">
      <c r="A21448" s="32" t="s">
        <v>18824</v>
      </c>
      <c r="B21448" s="32" t="s">
        <v>150</v>
      </c>
      <c r="C21448">
        <f t="shared" si="335"/>
        <v>47708</v>
      </c>
    </row>
    <row r="21449" spans="1:3">
      <c r="A21449" s="32" t="s">
        <v>18825</v>
      </c>
      <c r="B21449" s="32" t="s">
        <v>150</v>
      </c>
      <c r="C21449">
        <f t="shared" si="335"/>
        <v>47710</v>
      </c>
    </row>
    <row r="21450" spans="1:3">
      <c r="A21450" s="32" t="s">
        <v>18826</v>
      </c>
      <c r="B21450" s="32" t="s">
        <v>150</v>
      </c>
      <c r="C21450">
        <f t="shared" si="335"/>
        <v>47711</v>
      </c>
    </row>
    <row r="21451" spans="1:3">
      <c r="A21451" s="32" t="s">
        <v>18827</v>
      </c>
      <c r="B21451" s="32" t="s">
        <v>150</v>
      </c>
      <c r="C21451">
        <f t="shared" si="335"/>
        <v>47712</v>
      </c>
    </row>
    <row r="21452" spans="1:3">
      <c r="A21452" s="32" t="s">
        <v>18828</v>
      </c>
      <c r="B21452" s="32" t="s">
        <v>150</v>
      </c>
      <c r="C21452">
        <f t="shared" si="335"/>
        <v>47713</v>
      </c>
    </row>
    <row r="21453" spans="1:3">
      <c r="A21453" s="32" t="s">
        <v>18829</v>
      </c>
      <c r="B21453" s="32" t="s">
        <v>150</v>
      </c>
      <c r="C21453">
        <f t="shared" si="335"/>
        <v>47714</v>
      </c>
    </row>
    <row r="21454" spans="1:3">
      <c r="A21454" s="32" t="s">
        <v>18146</v>
      </c>
      <c r="B21454" s="32" t="s">
        <v>150</v>
      </c>
      <c r="C21454">
        <f t="shared" si="335"/>
        <v>47715</v>
      </c>
    </row>
    <row r="21455" spans="1:3">
      <c r="A21455" s="32" t="s">
        <v>18830</v>
      </c>
      <c r="B21455" s="32" t="s">
        <v>150</v>
      </c>
      <c r="C21455">
        <f t="shared" si="335"/>
        <v>47716</v>
      </c>
    </row>
    <row r="21456" spans="1:3">
      <c r="A21456" s="32" t="s">
        <v>18831</v>
      </c>
      <c r="B21456" s="32" t="s">
        <v>150</v>
      </c>
      <c r="C21456">
        <f t="shared" si="335"/>
        <v>47719</v>
      </c>
    </row>
    <row r="21457" spans="1:3">
      <c r="A21457" s="32" t="s">
        <v>18832</v>
      </c>
      <c r="B21457" s="32" t="s">
        <v>150</v>
      </c>
      <c r="C21457">
        <f t="shared" si="335"/>
        <v>47720</v>
      </c>
    </row>
    <row r="21458" spans="1:3">
      <c r="A21458" s="32" t="s">
        <v>18833</v>
      </c>
      <c r="B21458" s="32" t="s">
        <v>150</v>
      </c>
      <c r="C21458">
        <f t="shared" si="335"/>
        <v>47721</v>
      </c>
    </row>
    <row r="21459" spans="1:3">
      <c r="A21459" s="32" t="s">
        <v>18834</v>
      </c>
      <c r="B21459" s="32" t="s">
        <v>150</v>
      </c>
      <c r="C21459">
        <f t="shared" si="335"/>
        <v>47722</v>
      </c>
    </row>
    <row r="21460" spans="1:3">
      <c r="A21460" s="32" t="s">
        <v>18835</v>
      </c>
      <c r="B21460" s="32" t="s">
        <v>150</v>
      </c>
      <c r="C21460">
        <f t="shared" si="335"/>
        <v>47724</v>
      </c>
    </row>
    <row r="21461" spans="1:3">
      <c r="A21461" s="32" t="s">
        <v>18836</v>
      </c>
      <c r="B21461" s="32" t="s">
        <v>150</v>
      </c>
      <c r="C21461">
        <f t="shared" si="335"/>
        <v>47725</v>
      </c>
    </row>
    <row r="21462" spans="1:3">
      <c r="A21462" s="32" t="s">
        <v>18837</v>
      </c>
      <c r="B21462" s="32" t="s">
        <v>150</v>
      </c>
      <c r="C21462">
        <f t="shared" si="335"/>
        <v>47727</v>
      </c>
    </row>
    <row r="21463" spans="1:3">
      <c r="A21463" s="32" t="s">
        <v>18838</v>
      </c>
      <c r="B21463" s="32" t="s">
        <v>150</v>
      </c>
      <c r="C21463">
        <f t="shared" si="335"/>
        <v>47728</v>
      </c>
    </row>
    <row r="21464" spans="1:3">
      <c r="A21464" s="32" t="s">
        <v>18839</v>
      </c>
      <c r="B21464" s="32" t="s">
        <v>150</v>
      </c>
      <c r="C21464">
        <f t="shared" si="335"/>
        <v>47730</v>
      </c>
    </row>
    <row r="21465" spans="1:3">
      <c r="A21465" s="32" t="s">
        <v>18840</v>
      </c>
      <c r="B21465" s="32" t="s">
        <v>150</v>
      </c>
      <c r="C21465">
        <f t="shared" si="335"/>
        <v>47731</v>
      </c>
    </row>
    <row r="21466" spans="1:3">
      <c r="A21466" s="32" t="s">
        <v>18841</v>
      </c>
      <c r="B21466" s="32" t="s">
        <v>150</v>
      </c>
      <c r="C21466">
        <f t="shared" si="335"/>
        <v>47732</v>
      </c>
    </row>
    <row r="21467" spans="1:3">
      <c r="A21467" s="32" t="s">
        <v>18842</v>
      </c>
      <c r="B21467" s="32" t="s">
        <v>150</v>
      </c>
      <c r="C21467">
        <f t="shared" si="335"/>
        <v>47733</v>
      </c>
    </row>
    <row r="21468" spans="1:3">
      <c r="A21468" s="32" t="s">
        <v>18843</v>
      </c>
      <c r="B21468" s="32" t="s">
        <v>150</v>
      </c>
      <c r="C21468">
        <f t="shared" si="335"/>
        <v>47734</v>
      </c>
    </row>
    <row r="21469" spans="1:3">
      <c r="A21469" s="32" t="s">
        <v>18844</v>
      </c>
      <c r="B21469" s="32" t="s">
        <v>150</v>
      </c>
      <c r="C21469">
        <f t="shared" si="335"/>
        <v>47735</v>
      </c>
    </row>
    <row r="21470" spans="1:3">
      <c r="A21470" s="32" t="s">
        <v>18845</v>
      </c>
      <c r="B21470" s="32" t="s">
        <v>150</v>
      </c>
      <c r="C21470">
        <f t="shared" si="335"/>
        <v>47736</v>
      </c>
    </row>
    <row r="21471" spans="1:3">
      <c r="A21471" s="32" t="s">
        <v>18846</v>
      </c>
      <c r="B21471" s="32" t="s">
        <v>150</v>
      </c>
      <c r="C21471">
        <f t="shared" si="335"/>
        <v>47737</v>
      </c>
    </row>
    <row r="21472" spans="1:3">
      <c r="A21472" s="32" t="s">
        <v>18847</v>
      </c>
      <c r="B21472" s="32" t="s">
        <v>150</v>
      </c>
      <c r="C21472">
        <f t="shared" si="335"/>
        <v>47739</v>
      </c>
    </row>
    <row r="21473" spans="1:3">
      <c r="A21473" s="32" t="s">
        <v>18848</v>
      </c>
      <c r="B21473" s="32" t="s">
        <v>150</v>
      </c>
      <c r="C21473">
        <f t="shared" si="335"/>
        <v>47740</v>
      </c>
    </row>
    <row r="21474" spans="1:3">
      <c r="A21474" s="32" t="s">
        <v>18849</v>
      </c>
      <c r="B21474" s="32" t="s">
        <v>150</v>
      </c>
      <c r="C21474">
        <f t="shared" si="335"/>
        <v>47741</v>
      </c>
    </row>
    <row r="21475" spans="1:3">
      <c r="A21475" s="32" t="s">
        <v>18850</v>
      </c>
      <c r="B21475" s="32" t="s">
        <v>150</v>
      </c>
      <c r="C21475">
        <f t="shared" si="335"/>
        <v>47744</v>
      </c>
    </row>
    <row r="21476" spans="1:3">
      <c r="A21476" s="32" t="s">
        <v>18851</v>
      </c>
      <c r="B21476" s="32" t="s">
        <v>150</v>
      </c>
      <c r="C21476">
        <f t="shared" si="335"/>
        <v>47747</v>
      </c>
    </row>
    <row r="21477" spans="1:3">
      <c r="A21477" s="32" t="s">
        <v>18852</v>
      </c>
      <c r="B21477" s="32" t="s">
        <v>150</v>
      </c>
      <c r="C21477">
        <f t="shared" si="335"/>
        <v>47750</v>
      </c>
    </row>
    <row r="21478" spans="1:3">
      <c r="A21478" s="32" t="s">
        <v>18853</v>
      </c>
      <c r="B21478" s="32" t="s">
        <v>150</v>
      </c>
      <c r="C21478">
        <f t="shared" si="335"/>
        <v>47801</v>
      </c>
    </row>
    <row r="21479" spans="1:3">
      <c r="A21479" s="32" t="s">
        <v>18854</v>
      </c>
      <c r="B21479" s="32" t="s">
        <v>150</v>
      </c>
      <c r="C21479">
        <f t="shared" si="335"/>
        <v>47802</v>
      </c>
    </row>
    <row r="21480" spans="1:3">
      <c r="A21480" s="32" t="s">
        <v>18855</v>
      </c>
      <c r="B21480" s="32" t="s">
        <v>150</v>
      </c>
      <c r="C21480">
        <f t="shared" si="335"/>
        <v>47803</v>
      </c>
    </row>
    <row r="21481" spans="1:3">
      <c r="A21481" s="32" t="s">
        <v>18856</v>
      </c>
      <c r="B21481" s="32" t="s">
        <v>150</v>
      </c>
      <c r="C21481">
        <f t="shared" si="335"/>
        <v>47804</v>
      </c>
    </row>
    <row r="21482" spans="1:3">
      <c r="A21482" s="32" t="s">
        <v>18857</v>
      </c>
      <c r="B21482" s="32" t="s">
        <v>150</v>
      </c>
      <c r="C21482">
        <f t="shared" si="335"/>
        <v>47805</v>
      </c>
    </row>
    <row r="21483" spans="1:3">
      <c r="A21483" s="32" t="s">
        <v>18858</v>
      </c>
      <c r="B21483" s="32" t="s">
        <v>150</v>
      </c>
      <c r="C21483">
        <f t="shared" si="335"/>
        <v>47807</v>
      </c>
    </row>
    <row r="21484" spans="1:3">
      <c r="A21484" s="32" t="s">
        <v>18859</v>
      </c>
      <c r="B21484" s="32" t="s">
        <v>150</v>
      </c>
      <c r="C21484">
        <f t="shared" si="335"/>
        <v>47808</v>
      </c>
    </row>
    <row r="21485" spans="1:3">
      <c r="A21485" s="32" t="s">
        <v>18860</v>
      </c>
      <c r="B21485" s="32" t="s">
        <v>150</v>
      </c>
      <c r="C21485">
        <f t="shared" si="335"/>
        <v>47809</v>
      </c>
    </row>
    <row r="21486" spans="1:3">
      <c r="A21486" s="32" t="s">
        <v>18861</v>
      </c>
      <c r="B21486" s="32" t="s">
        <v>150</v>
      </c>
      <c r="C21486">
        <f t="shared" si="335"/>
        <v>47811</v>
      </c>
    </row>
    <row r="21487" spans="1:3">
      <c r="A21487" s="32" t="s">
        <v>18862</v>
      </c>
      <c r="B21487" s="32" t="s">
        <v>150</v>
      </c>
      <c r="C21487">
        <f t="shared" si="335"/>
        <v>47812</v>
      </c>
    </row>
    <row r="21488" spans="1:3">
      <c r="A21488" s="32" t="s">
        <v>18863</v>
      </c>
      <c r="B21488" s="32" t="s">
        <v>150</v>
      </c>
      <c r="C21488">
        <f t="shared" si="335"/>
        <v>47813</v>
      </c>
    </row>
    <row r="21489" spans="1:3">
      <c r="A21489" s="32" t="s">
        <v>18864</v>
      </c>
      <c r="B21489" s="32" t="s">
        <v>150</v>
      </c>
      <c r="C21489">
        <f t="shared" si="335"/>
        <v>47814</v>
      </c>
    </row>
    <row r="21490" spans="1:3">
      <c r="A21490" s="32" t="s">
        <v>18865</v>
      </c>
      <c r="B21490" s="32" t="s">
        <v>150</v>
      </c>
      <c r="C21490">
        <f t="shared" si="335"/>
        <v>47830</v>
      </c>
    </row>
    <row r="21491" spans="1:3">
      <c r="A21491" s="32" t="s">
        <v>18866</v>
      </c>
      <c r="B21491" s="32" t="s">
        <v>150</v>
      </c>
      <c r="C21491">
        <f t="shared" si="335"/>
        <v>47831</v>
      </c>
    </row>
    <row r="21492" spans="1:3">
      <c r="A21492" s="32" t="s">
        <v>18867</v>
      </c>
      <c r="B21492" s="32" t="s">
        <v>150</v>
      </c>
      <c r="C21492">
        <f t="shared" si="335"/>
        <v>47832</v>
      </c>
    </row>
    <row r="21493" spans="1:3">
      <c r="A21493" s="32" t="s">
        <v>18868</v>
      </c>
      <c r="B21493" s="32" t="s">
        <v>150</v>
      </c>
      <c r="C21493">
        <f t="shared" si="335"/>
        <v>47833</v>
      </c>
    </row>
    <row r="21494" spans="1:3">
      <c r="A21494" s="32" t="s">
        <v>18869</v>
      </c>
      <c r="B21494" s="32" t="s">
        <v>150</v>
      </c>
      <c r="C21494">
        <f t="shared" si="335"/>
        <v>47834</v>
      </c>
    </row>
    <row r="21495" spans="1:3">
      <c r="A21495" s="32" t="s">
        <v>18870</v>
      </c>
      <c r="B21495" s="32" t="s">
        <v>150</v>
      </c>
      <c r="C21495">
        <f t="shared" si="335"/>
        <v>47836</v>
      </c>
    </row>
    <row r="21496" spans="1:3">
      <c r="A21496" s="32" t="s">
        <v>18871</v>
      </c>
      <c r="B21496" s="32" t="s">
        <v>150</v>
      </c>
      <c r="C21496">
        <f t="shared" si="335"/>
        <v>47837</v>
      </c>
    </row>
    <row r="21497" spans="1:3">
      <c r="A21497" s="32" t="s">
        <v>18872</v>
      </c>
      <c r="B21497" s="32" t="s">
        <v>150</v>
      </c>
      <c r="C21497">
        <f t="shared" si="335"/>
        <v>47838</v>
      </c>
    </row>
    <row r="21498" spans="1:3">
      <c r="A21498" s="32" t="s">
        <v>18873</v>
      </c>
      <c r="B21498" s="32" t="s">
        <v>150</v>
      </c>
      <c r="C21498">
        <f t="shared" si="335"/>
        <v>47840</v>
      </c>
    </row>
    <row r="21499" spans="1:3">
      <c r="A21499" s="32" t="s">
        <v>18874</v>
      </c>
      <c r="B21499" s="32" t="s">
        <v>150</v>
      </c>
      <c r="C21499">
        <f t="shared" si="335"/>
        <v>47841</v>
      </c>
    </row>
    <row r="21500" spans="1:3">
      <c r="A21500" s="32" t="s">
        <v>18875</v>
      </c>
      <c r="B21500" s="32" t="s">
        <v>150</v>
      </c>
      <c r="C21500">
        <f t="shared" si="335"/>
        <v>47842</v>
      </c>
    </row>
    <row r="21501" spans="1:3">
      <c r="A21501" s="32" t="s">
        <v>18876</v>
      </c>
      <c r="B21501" s="32" t="s">
        <v>150</v>
      </c>
      <c r="C21501">
        <f t="shared" si="335"/>
        <v>47845</v>
      </c>
    </row>
    <row r="21502" spans="1:3">
      <c r="A21502" s="32" t="s">
        <v>18877</v>
      </c>
      <c r="B21502" s="32" t="s">
        <v>150</v>
      </c>
      <c r="C21502">
        <f t="shared" si="335"/>
        <v>47846</v>
      </c>
    </row>
    <row r="21503" spans="1:3">
      <c r="A21503" s="32" t="s">
        <v>18878</v>
      </c>
      <c r="B21503" s="32" t="s">
        <v>150</v>
      </c>
      <c r="C21503">
        <f t="shared" si="335"/>
        <v>47847</v>
      </c>
    </row>
    <row r="21504" spans="1:3">
      <c r="A21504" s="32" t="s">
        <v>18879</v>
      </c>
      <c r="B21504" s="32" t="s">
        <v>150</v>
      </c>
      <c r="C21504">
        <f t="shared" si="335"/>
        <v>47848</v>
      </c>
    </row>
    <row r="21505" spans="1:3">
      <c r="A21505" s="32" t="s">
        <v>18880</v>
      </c>
      <c r="B21505" s="32" t="s">
        <v>150</v>
      </c>
      <c r="C21505">
        <f t="shared" si="335"/>
        <v>47849</v>
      </c>
    </row>
    <row r="21506" spans="1:3">
      <c r="A21506" s="32" t="s">
        <v>18881</v>
      </c>
      <c r="B21506" s="32" t="s">
        <v>150</v>
      </c>
      <c r="C21506">
        <f t="shared" ref="C21506:C21569" si="336">1*A21506</f>
        <v>47850</v>
      </c>
    </row>
    <row r="21507" spans="1:3">
      <c r="A21507" s="32" t="s">
        <v>18882</v>
      </c>
      <c r="B21507" s="32" t="s">
        <v>150</v>
      </c>
      <c r="C21507">
        <f t="shared" si="336"/>
        <v>47851</v>
      </c>
    </row>
    <row r="21508" spans="1:3">
      <c r="A21508" s="32" t="s">
        <v>18883</v>
      </c>
      <c r="B21508" s="32" t="s">
        <v>150</v>
      </c>
      <c r="C21508">
        <f t="shared" si="336"/>
        <v>47852</v>
      </c>
    </row>
    <row r="21509" spans="1:3">
      <c r="A21509" s="32" t="s">
        <v>18884</v>
      </c>
      <c r="B21509" s="32" t="s">
        <v>150</v>
      </c>
      <c r="C21509">
        <f t="shared" si="336"/>
        <v>47853</v>
      </c>
    </row>
    <row r="21510" spans="1:3">
      <c r="A21510" s="32" t="s">
        <v>18885</v>
      </c>
      <c r="B21510" s="32" t="s">
        <v>150</v>
      </c>
      <c r="C21510">
        <f t="shared" si="336"/>
        <v>47854</v>
      </c>
    </row>
    <row r="21511" spans="1:3">
      <c r="A21511" s="32" t="s">
        <v>18886</v>
      </c>
      <c r="B21511" s="32" t="s">
        <v>150</v>
      </c>
      <c r="C21511">
        <f t="shared" si="336"/>
        <v>47855</v>
      </c>
    </row>
    <row r="21512" spans="1:3">
      <c r="A21512" s="32" t="s">
        <v>18887</v>
      </c>
      <c r="B21512" s="32" t="s">
        <v>150</v>
      </c>
      <c r="C21512">
        <f t="shared" si="336"/>
        <v>47856</v>
      </c>
    </row>
    <row r="21513" spans="1:3">
      <c r="A21513" s="32" t="s">
        <v>18888</v>
      </c>
      <c r="B21513" s="32" t="s">
        <v>150</v>
      </c>
      <c r="C21513">
        <f t="shared" si="336"/>
        <v>47857</v>
      </c>
    </row>
    <row r="21514" spans="1:3">
      <c r="A21514" s="32" t="s">
        <v>18889</v>
      </c>
      <c r="B21514" s="32" t="s">
        <v>150</v>
      </c>
      <c r="C21514">
        <f t="shared" si="336"/>
        <v>47858</v>
      </c>
    </row>
    <row r="21515" spans="1:3">
      <c r="A21515" s="32" t="s">
        <v>18890</v>
      </c>
      <c r="B21515" s="32" t="s">
        <v>150</v>
      </c>
      <c r="C21515">
        <f t="shared" si="336"/>
        <v>47859</v>
      </c>
    </row>
    <row r="21516" spans="1:3">
      <c r="A21516" s="32" t="s">
        <v>18891</v>
      </c>
      <c r="B21516" s="32" t="s">
        <v>150</v>
      </c>
      <c r="C21516">
        <f t="shared" si="336"/>
        <v>47860</v>
      </c>
    </row>
    <row r="21517" spans="1:3">
      <c r="A21517" s="32" t="s">
        <v>18892</v>
      </c>
      <c r="B21517" s="32" t="s">
        <v>150</v>
      </c>
      <c r="C21517">
        <f t="shared" si="336"/>
        <v>47861</v>
      </c>
    </row>
    <row r="21518" spans="1:3">
      <c r="A21518" s="32" t="s">
        <v>18893</v>
      </c>
      <c r="B21518" s="32" t="s">
        <v>150</v>
      </c>
      <c r="C21518">
        <f t="shared" si="336"/>
        <v>47862</v>
      </c>
    </row>
    <row r="21519" spans="1:3">
      <c r="A21519" s="32" t="s">
        <v>18894</v>
      </c>
      <c r="B21519" s="32" t="s">
        <v>150</v>
      </c>
      <c r="C21519">
        <f t="shared" si="336"/>
        <v>47863</v>
      </c>
    </row>
    <row r="21520" spans="1:3">
      <c r="A21520" s="32" t="s">
        <v>18895</v>
      </c>
      <c r="B21520" s="32" t="s">
        <v>150</v>
      </c>
      <c r="C21520">
        <f t="shared" si="336"/>
        <v>47864</v>
      </c>
    </row>
    <row r="21521" spans="1:3">
      <c r="A21521" s="32" t="s">
        <v>18896</v>
      </c>
      <c r="B21521" s="32" t="s">
        <v>150</v>
      </c>
      <c r="C21521">
        <f t="shared" si="336"/>
        <v>47865</v>
      </c>
    </row>
    <row r="21522" spans="1:3">
      <c r="A21522" s="32" t="s">
        <v>18897</v>
      </c>
      <c r="B21522" s="32" t="s">
        <v>150</v>
      </c>
      <c r="C21522">
        <f t="shared" si="336"/>
        <v>47866</v>
      </c>
    </row>
    <row r="21523" spans="1:3">
      <c r="A21523" s="32" t="s">
        <v>18898</v>
      </c>
      <c r="B21523" s="32" t="s">
        <v>150</v>
      </c>
      <c r="C21523">
        <f t="shared" si="336"/>
        <v>47868</v>
      </c>
    </row>
    <row r="21524" spans="1:3">
      <c r="A21524" s="32" t="s">
        <v>18899</v>
      </c>
      <c r="B21524" s="32" t="s">
        <v>150</v>
      </c>
      <c r="C21524">
        <f t="shared" si="336"/>
        <v>47869</v>
      </c>
    </row>
    <row r="21525" spans="1:3">
      <c r="A21525" s="32" t="s">
        <v>18900</v>
      </c>
      <c r="B21525" s="32" t="s">
        <v>150</v>
      </c>
      <c r="C21525">
        <f t="shared" si="336"/>
        <v>47870</v>
      </c>
    </row>
    <row r="21526" spans="1:3">
      <c r="A21526" s="32" t="s">
        <v>18901</v>
      </c>
      <c r="B21526" s="32" t="s">
        <v>150</v>
      </c>
      <c r="C21526">
        <f t="shared" si="336"/>
        <v>47871</v>
      </c>
    </row>
    <row r="21527" spans="1:3">
      <c r="A21527" s="32" t="s">
        <v>18902</v>
      </c>
      <c r="B21527" s="32" t="s">
        <v>150</v>
      </c>
      <c r="C21527">
        <f t="shared" si="336"/>
        <v>47872</v>
      </c>
    </row>
    <row r="21528" spans="1:3">
      <c r="A21528" s="32" t="s">
        <v>18903</v>
      </c>
      <c r="B21528" s="32" t="s">
        <v>150</v>
      </c>
      <c r="C21528">
        <f t="shared" si="336"/>
        <v>47874</v>
      </c>
    </row>
    <row r="21529" spans="1:3">
      <c r="A21529" s="32" t="s">
        <v>18904</v>
      </c>
      <c r="B21529" s="32" t="s">
        <v>150</v>
      </c>
      <c r="C21529">
        <f t="shared" si="336"/>
        <v>47875</v>
      </c>
    </row>
    <row r="21530" spans="1:3">
      <c r="A21530" s="32" t="s">
        <v>18905</v>
      </c>
      <c r="B21530" s="32" t="s">
        <v>150</v>
      </c>
      <c r="C21530">
        <f t="shared" si="336"/>
        <v>47876</v>
      </c>
    </row>
    <row r="21531" spans="1:3">
      <c r="A21531" s="32" t="s">
        <v>18906</v>
      </c>
      <c r="B21531" s="32" t="s">
        <v>150</v>
      </c>
      <c r="C21531">
        <f t="shared" si="336"/>
        <v>47878</v>
      </c>
    </row>
    <row r="21532" spans="1:3">
      <c r="A21532" s="32" t="s">
        <v>18907</v>
      </c>
      <c r="B21532" s="32" t="s">
        <v>150</v>
      </c>
      <c r="C21532">
        <f t="shared" si="336"/>
        <v>47879</v>
      </c>
    </row>
    <row r="21533" spans="1:3">
      <c r="A21533" s="32" t="s">
        <v>18908</v>
      </c>
      <c r="B21533" s="32" t="s">
        <v>150</v>
      </c>
      <c r="C21533">
        <f t="shared" si="336"/>
        <v>47880</v>
      </c>
    </row>
    <row r="21534" spans="1:3">
      <c r="A21534" s="32" t="s">
        <v>18909</v>
      </c>
      <c r="B21534" s="32" t="s">
        <v>150</v>
      </c>
      <c r="C21534">
        <f t="shared" si="336"/>
        <v>47881</v>
      </c>
    </row>
    <row r="21535" spans="1:3">
      <c r="A21535" s="32" t="s">
        <v>18910</v>
      </c>
      <c r="B21535" s="32" t="s">
        <v>150</v>
      </c>
      <c r="C21535">
        <f t="shared" si="336"/>
        <v>47882</v>
      </c>
    </row>
    <row r="21536" spans="1:3">
      <c r="A21536" s="32" t="s">
        <v>18911</v>
      </c>
      <c r="B21536" s="32" t="s">
        <v>150</v>
      </c>
      <c r="C21536">
        <f t="shared" si="336"/>
        <v>47884</v>
      </c>
    </row>
    <row r="21537" spans="1:3">
      <c r="A21537" s="32" t="s">
        <v>18912</v>
      </c>
      <c r="B21537" s="32" t="s">
        <v>150</v>
      </c>
      <c r="C21537">
        <f t="shared" si="336"/>
        <v>47885</v>
      </c>
    </row>
    <row r="21538" spans="1:3">
      <c r="A21538" s="32" t="s">
        <v>18913</v>
      </c>
      <c r="B21538" s="32" t="s">
        <v>150</v>
      </c>
      <c r="C21538">
        <f t="shared" si="336"/>
        <v>47901</v>
      </c>
    </row>
    <row r="21539" spans="1:3">
      <c r="A21539" s="32" t="s">
        <v>18914</v>
      </c>
      <c r="B21539" s="32" t="s">
        <v>150</v>
      </c>
      <c r="C21539">
        <f t="shared" si="336"/>
        <v>47902</v>
      </c>
    </row>
    <row r="21540" spans="1:3">
      <c r="A21540" s="32" t="s">
        <v>18915</v>
      </c>
      <c r="B21540" s="32" t="s">
        <v>150</v>
      </c>
      <c r="C21540">
        <f t="shared" si="336"/>
        <v>47903</v>
      </c>
    </row>
    <row r="21541" spans="1:3">
      <c r="A21541" s="32" t="s">
        <v>18916</v>
      </c>
      <c r="B21541" s="32" t="s">
        <v>150</v>
      </c>
      <c r="C21541">
        <f t="shared" si="336"/>
        <v>47904</v>
      </c>
    </row>
    <row r="21542" spans="1:3">
      <c r="A21542" s="32" t="s">
        <v>18917</v>
      </c>
      <c r="B21542" s="32" t="s">
        <v>150</v>
      </c>
      <c r="C21542">
        <f t="shared" si="336"/>
        <v>47905</v>
      </c>
    </row>
    <row r="21543" spans="1:3">
      <c r="A21543" s="32" t="s">
        <v>18137</v>
      </c>
      <c r="B21543" s="32" t="s">
        <v>150</v>
      </c>
      <c r="C21543">
        <f t="shared" si="336"/>
        <v>47906</v>
      </c>
    </row>
    <row r="21544" spans="1:3">
      <c r="A21544" s="32" t="s">
        <v>18918</v>
      </c>
      <c r="B21544" s="32" t="s">
        <v>150</v>
      </c>
      <c r="C21544">
        <f t="shared" si="336"/>
        <v>47907</v>
      </c>
    </row>
    <row r="21545" spans="1:3">
      <c r="A21545" s="32" t="s">
        <v>18919</v>
      </c>
      <c r="B21545" s="32" t="s">
        <v>150</v>
      </c>
      <c r="C21545">
        <f t="shared" si="336"/>
        <v>47909</v>
      </c>
    </row>
    <row r="21546" spans="1:3">
      <c r="A21546" s="32" t="s">
        <v>18920</v>
      </c>
      <c r="B21546" s="32" t="s">
        <v>150</v>
      </c>
      <c r="C21546">
        <f t="shared" si="336"/>
        <v>47916</v>
      </c>
    </row>
    <row r="21547" spans="1:3">
      <c r="A21547" s="32" t="s">
        <v>18921</v>
      </c>
      <c r="B21547" s="32" t="s">
        <v>150</v>
      </c>
      <c r="C21547">
        <f t="shared" si="336"/>
        <v>47917</v>
      </c>
    </row>
    <row r="21548" spans="1:3">
      <c r="A21548" s="32" t="s">
        <v>18922</v>
      </c>
      <c r="B21548" s="32" t="s">
        <v>150</v>
      </c>
      <c r="C21548">
        <f t="shared" si="336"/>
        <v>47918</v>
      </c>
    </row>
    <row r="21549" spans="1:3">
      <c r="A21549" s="32" t="s">
        <v>18923</v>
      </c>
      <c r="B21549" s="32" t="s">
        <v>150</v>
      </c>
      <c r="C21549">
        <f t="shared" si="336"/>
        <v>47920</v>
      </c>
    </row>
    <row r="21550" spans="1:3">
      <c r="A21550" s="32" t="s">
        <v>18924</v>
      </c>
      <c r="B21550" s="32" t="s">
        <v>150</v>
      </c>
      <c r="C21550">
        <f t="shared" si="336"/>
        <v>47921</v>
      </c>
    </row>
    <row r="21551" spans="1:3">
      <c r="A21551" s="32" t="s">
        <v>18925</v>
      </c>
      <c r="B21551" s="32" t="s">
        <v>150</v>
      </c>
      <c r="C21551">
        <f t="shared" si="336"/>
        <v>47922</v>
      </c>
    </row>
    <row r="21552" spans="1:3">
      <c r="A21552" s="32" t="s">
        <v>18926</v>
      </c>
      <c r="B21552" s="32" t="s">
        <v>150</v>
      </c>
      <c r="C21552">
        <f t="shared" si="336"/>
        <v>47923</v>
      </c>
    </row>
    <row r="21553" spans="1:3">
      <c r="A21553" s="32" t="s">
        <v>18927</v>
      </c>
      <c r="B21553" s="32" t="s">
        <v>150</v>
      </c>
      <c r="C21553">
        <f t="shared" si="336"/>
        <v>47924</v>
      </c>
    </row>
    <row r="21554" spans="1:3">
      <c r="A21554" s="32" t="s">
        <v>18928</v>
      </c>
      <c r="B21554" s="32" t="s">
        <v>150</v>
      </c>
      <c r="C21554">
        <f t="shared" si="336"/>
        <v>47925</v>
      </c>
    </row>
    <row r="21555" spans="1:3">
      <c r="A21555" s="32" t="s">
        <v>18929</v>
      </c>
      <c r="B21555" s="32" t="s">
        <v>150</v>
      </c>
      <c r="C21555">
        <f t="shared" si="336"/>
        <v>47926</v>
      </c>
    </row>
    <row r="21556" spans="1:3">
      <c r="A21556" s="32" t="s">
        <v>18930</v>
      </c>
      <c r="B21556" s="32" t="s">
        <v>150</v>
      </c>
      <c r="C21556">
        <f t="shared" si="336"/>
        <v>47928</v>
      </c>
    </row>
    <row r="21557" spans="1:3">
      <c r="A21557" s="32" t="s">
        <v>18931</v>
      </c>
      <c r="B21557" s="32" t="s">
        <v>150</v>
      </c>
      <c r="C21557">
        <f t="shared" si="336"/>
        <v>47929</v>
      </c>
    </row>
    <row r="21558" spans="1:3">
      <c r="A21558" s="32" t="s">
        <v>18932</v>
      </c>
      <c r="B21558" s="32" t="s">
        <v>150</v>
      </c>
      <c r="C21558">
        <f t="shared" si="336"/>
        <v>47930</v>
      </c>
    </row>
    <row r="21559" spans="1:3">
      <c r="A21559" s="32" t="s">
        <v>18933</v>
      </c>
      <c r="B21559" s="32" t="s">
        <v>150</v>
      </c>
      <c r="C21559">
        <f t="shared" si="336"/>
        <v>47932</v>
      </c>
    </row>
    <row r="21560" spans="1:3">
      <c r="A21560" s="32" t="s">
        <v>18934</v>
      </c>
      <c r="B21560" s="32" t="s">
        <v>150</v>
      </c>
      <c r="C21560">
        <f t="shared" si="336"/>
        <v>47933</v>
      </c>
    </row>
    <row r="21561" spans="1:3">
      <c r="A21561" s="32" t="s">
        <v>18935</v>
      </c>
      <c r="B21561" s="32" t="s">
        <v>150</v>
      </c>
      <c r="C21561">
        <f t="shared" si="336"/>
        <v>47934</v>
      </c>
    </row>
    <row r="21562" spans="1:3">
      <c r="A21562" s="32" t="s">
        <v>18936</v>
      </c>
      <c r="B21562" s="32" t="s">
        <v>150</v>
      </c>
      <c r="C21562">
        <f t="shared" si="336"/>
        <v>47935</v>
      </c>
    </row>
    <row r="21563" spans="1:3">
      <c r="A21563" s="32" t="s">
        <v>18937</v>
      </c>
      <c r="B21563" s="32" t="s">
        <v>150</v>
      </c>
      <c r="C21563">
        <f t="shared" si="336"/>
        <v>47936</v>
      </c>
    </row>
    <row r="21564" spans="1:3">
      <c r="A21564" s="32" t="s">
        <v>18938</v>
      </c>
      <c r="B21564" s="32" t="s">
        <v>150</v>
      </c>
      <c r="C21564">
        <f t="shared" si="336"/>
        <v>47937</v>
      </c>
    </row>
    <row r="21565" spans="1:3">
      <c r="A21565" s="32" t="s">
        <v>18939</v>
      </c>
      <c r="B21565" s="32" t="s">
        <v>150</v>
      </c>
      <c r="C21565">
        <f t="shared" si="336"/>
        <v>47938</v>
      </c>
    </row>
    <row r="21566" spans="1:3">
      <c r="A21566" s="32" t="s">
        <v>18940</v>
      </c>
      <c r="B21566" s="32" t="s">
        <v>150</v>
      </c>
      <c r="C21566">
        <f t="shared" si="336"/>
        <v>47939</v>
      </c>
    </row>
    <row r="21567" spans="1:3">
      <c r="A21567" s="32" t="s">
        <v>18941</v>
      </c>
      <c r="B21567" s="32" t="s">
        <v>150</v>
      </c>
      <c r="C21567">
        <f t="shared" si="336"/>
        <v>47940</v>
      </c>
    </row>
    <row r="21568" spans="1:3">
      <c r="A21568" s="32" t="s">
        <v>18942</v>
      </c>
      <c r="B21568" s="32" t="s">
        <v>150</v>
      </c>
      <c r="C21568">
        <f t="shared" si="336"/>
        <v>47941</v>
      </c>
    </row>
    <row r="21569" spans="1:3">
      <c r="A21569" s="32" t="s">
        <v>18943</v>
      </c>
      <c r="B21569" s="32" t="s">
        <v>150</v>
      </c>
      <c r="C21569">
        <f t="shared" si="336"/>
        <v>47942</v>
      </c>
    </row>
    <row r="21570" spans="1:3">
      <c r="A21570" s="32" t="s">
        <v>18944</v>
      </c>
      <c r="B21570" s="32" t="s">
        <v>150</v>
      </c>
      <c r="C21570">
        <f t="shared" ref="C21570:C21633" si="337">1*A21570</f>
        <v>47943</v>
      </c>
    </row>
    <row r="21571" spans="1:3">
      <c r="A21571" s="32" t="s">
        <v>18945</v>
      </c>
      <c r="B21571" s="32" t="s">
        <v>150</v>
      </c>
      <c r="C21571">
        <f t="shared" si="337"/>
        <v>47944</v>
      </c>
    </row>
    <row r="21572" spans="1:3">
      <c r="A21572" s="32" t="s">
        <v>18946</v>
      </c>
      <c r="B21572" s="32" t="s">
        <v>150</v>
      </c>
      <c r="C21572">
        <f t="shared" si="337"/>
        <v>47946</v>
      </c>
    </row>
    <row r="21573" spans="1:3">
      <c r="A21573" s="32" t="s">
        <v>18947</v>
      </c>
      <c r="B21573" s="32" t="s">
        <v>150</v>
      </c>
      <c r="C21573">
        <f t="shared" si="337"/>
        <v>47948</v>
      </c>
    </row>
    <row r="21574" spans="1:3">
      <c r="A21574" s="32" t="s">
        <v>18948</v>
      </c>
      <c r="B21574" s="32" t="s">
        <v>150</v>
      </c>
      <c r="C21574">
        <f t="shared" si="337"/>
        <v>47949</v>
      </c>
    </row>
    <row r="21575" spans="1:3">
      <c r="A21575" s="32" t="s">
        <v>18949</v>
      </c>
      <c r="B21575" s="32" t="s">
        <v>150</v>
      </c>
      <c r="C21575">
        <f t="shared" si="337"/>
        <v>47950</v>
      </c>
    </row>
    <row r="21576" spans="1:3">
      <c r="A21576" s="32" t="s">
        <v>18950</v>
      </c>
      <c r="B21576" s="32" t="s">
        <v>150</v>
      </c>
      <c r="C21576">
        <f t="shared" si="337"/>
        <v>47951</v>
      </c>
    </row>
    <row r="21577" spans="1:3">
      <c r="A21577" s="32" t="s">
        <v>18951</v>
      </c>
      <c r="B21577" s="32" t="s">
        <v>150</v>
      </c>
      <c r="C21577">
        <f t="shared" si="337"/>
        <v>47952</v>
      </c>
    </row>
    <row r="21578" spans="1:3">
      <c r="A21578" s="32" t="s">
        <v>18952</v>
      </c>
      <c r="B21578" s="32" t="s">
        <v>150</v>
      </c>
      <c r="C21578">
        <f t="shared" si="337"/>
        <v>47954</v>
      </c>
    </row>
    <row r="21579" spans="1:3">
      <c r="A21579" s="32" t="s">
        <v>18953</v>
      </c>
      <c r="B21579" s="32" t="s">
        <v>150</v>
      </c>
      <c r="C21579">
        <f t="shared" si="337"/>
        <v>47955</v>
      </c>
    </row>
    <row r="21580" spans="1:3">
      <c r="A21580" s="32" t="s">
        <v>18954</v>
      </c>
      <c r="B21580" s="32" t="s">
        <v>150</v>
      </c>
      <c r="C21580">
        <f t="shared" si="337"/>
        <v>47957</v>
      </c>
    </row>
    <row r="21581" spans="1:3">
      <c r="A21581" s="32" t="s">
        <v>18955</v>
      </c>
      <c r="B21581" s="32" t="s">
        <v>150</v>
      </c>
      <c r="C21581">
        <f t="shared" si="337"/>
        <v>47958</v>
      </c>
    </row>
    <row r="21582" spans="1:3">
      <c r="A21582" s="32" t="s">
        <v>18956</v>
      </c>
      <c r="B21582" s="32" t="s">
        <v>150</v>
      </c>
      <c r="C21582">
        <f t="shared" si="337"/>
        <v>47959</v>
      </c>
    </row>
    <row r="21583" spans="1:3">
      <c r="A21583" s="32" t="s">
        <v>18957</v>
      </c>
      <c r="B21583" s="32" t="s">
        <v>150</v>
      </c>
      <c r="C21583">
        <f t="shared" si="337"/>
        <v>47960</v>
      </c>
    </row>
    <row r="21584" spans="1:3">
      <c r="A21584" s="32" t="s">
        <v>18958</v>
      </c>
      <c r="B21584" s="32" t="s">
        <v>150</v>
      </c>
      <c r="C21584">
        <f t="shared" si="337"/>
        <v>47962</v>
      </c>
    </row>
    <row r="21585" spans="1:3">
      <c r="A21585" s="32" t="s">
        <v>18138</v>
      </c>
      <c r="B21585" s="32" t="s">
        <v>150</v>
      </c>
      <c r="C21585">
        <f t="shared" si="337"/>
        <v>47963</v>
      </c>
    </row>
    <row r="21586" spans="1:3">
      <c r="A21586" s="32" t="s">
        <v>18959</v>
      </c>
      <c r="B21586" s="32" t="s">
        <v>150</v>
      </c>
      <c r="C21586">
        <f t="shared" si="337"/>
        <v>47964</v>
      </c>
    </row>
    <row r="21587" spans="1:3">
      <c r="A21587" s="32" t="s">
        <v>18960</v>
      </c>
      <c r="B21587" s="32" t="s">
        <v>150</v>
      </c>
      <c r="C21587">
        <f t="shared" si="337"/>
        <v>47965</v>
      </c>
    </row>
    <row r="21588" spans="1:3">
      <c r="A21588" s="32" t="s">
        <v>18961</v>
      </c>
      <c r="B21588" s="32" t="s">
        <v>150</v>
      </c>
      <c r="C21588">
        <f t="shared" si="337"/>
        <v>47966</v>
      </c>
    </row>
    <row r="21589" spans="1:3">
      <c r="A21589" s="32" t="s">
        <v>18962</v>
      </c>
      <c r="B21589" s="32" t="s">
        <v>150</v>
      </c>
      <c r="C21589">
        <f t="shared" si="337"/>
        <v>47967</v>
      </c>
    </row>
    <row r="21590" spans="1:3">
      <c r="A21590" s="32" t="s">
        <v>18963</v>
      </c>
      <c r="B21590" s="32" t="s">
        <v>150</v>
      </c>
      <c r="C21590">
        <f t="shared" si="337"/>
        <v>47968</v>
      </c>
    </row>
    <row r="21591" spans="1:3">
      <c r="A21591" s="32" t="s">
        <v>18964</v>
      </c>
      <c r="B21591" s="32" t="s">
        <v>150</v>
      </c>
      <c r="C21591">
        <f t="shared" si="337"/>
        <v>47969</v>
      </c>
    </row>
    <row r="21592" spans="1:3">
      <c r="A21592" s="32" t="s">
        <v>18965</v>
      </c>
      <c r="B21592" s="32" t="s">
        <v>150</v>
      </c>
      <c r="C21592">
        <f t="shared" si="337"/>
        <v>47970</v>
      </c>
    </row>
    <row r="21593" spans="1:3">
      <c r="A21593" s="32" t="s">
        <v>18966</v>
      </c>
      <c r="B21593" s="32" t="s">
        <v>150</v>
      </c>
      <c r="C21593">
        <f t="shared" si="337"/>
        <v>47971</v>
      </c>
    </row>
    <row r="21594" spans="1:3">
      <c r="A21594" s="32" t="s">
        <v>18967</v>
      </c>
      <c r="B21594" s="32" t="s">
        <v>150</v>
      </c>
      <c r="C21594">
        <f t="shared" si="337"/>
        <v>47974</v>
      </c>
    </row>
    <row r="21595" spans="1:3">
      <c r="A21595" s="32" t="s">
        <v>18968</v>
      </c>
      <c r="B21595" s="32" t="s">
        <v>150</v>
      </c>
      <c r="C21595">
        <f t="shared" si="337"/>
        <v>47975</v>
      </c>
    </row>
    <row r="21596" spans="1:3">
      <c r="A21596" s="32" t="s">
        <v>18969</v>
      </c>
      <c r="B21596" s="32" t="s">
        <v>150</v>
      </c>
      <c r="C21596">
        <f t="shared" si="337"/>
        <v>47976</v>
      </c>
    </row>
    <row r="21597" spans="1:3">
      <c r="A21597" s="32" t="s">
        <v>18970</v>
      </c>
      <c r="B21597" s="32" t="s">
        <v>150</v>
      </c>
      <c r="C21597">
        <f t="shared" si="337"/>
        <v>47977</v>
      </c>
    </row>
    <row r="21598" spans="1:3">
      <c r="A21598" s="32" t="s">
        <v>18971</v>
      </c>
      <c r="B21598" s="32" t="s">
        <v>150</v>
      </c>
      <c r="C21598">
        <f t="shared" si="337"/>
        <v>47978</v>
      </c>
    </row>
    <row r="21599" spans="1:3">
      <c r="A21599" s="32" t="s">
        <v>18972</v>
      </c>
      <c r="B21599" s="32" t="s">
        <v>150</v>
      </c>
      <c r="C21599">
        <f t="shared" si="337"/>
        <v>47980</v>
      </c>
    </row>
    <row r="21600" spans="1:3">
      <c r="A21600" s="32" t="s">
        <v>18973</v>
      </c>
      <c r="B21600" s="32" t="s">
        <v>150</v>
      </c>
      <c r="C21600">
        <f t="shared" si="337"/>
        <v>47981</v>
      </c>
    </row>
    <row r="21601" spans="1:3">
      <c r="A21601" s="32" t="s">
        <v>18974</v>
      </c>
      <c r="B21601" s="32" t="s">
        <v>150</v>
      </c>
      <c r="C21601">
        <f t="shared" si="337"/>
        <v>47982</v>
      </c>
    </row>
    <row r="21602" spans="1:3">
      <c r="A21602" s="32" t="s">
        <v>18975</v>
      </c>
      <c r="B21602" s="32" t="s">
        <v>150</v>
      </c>
      <c r="C21602">
        <f t="shared" si="337"/>
        <v>47983</v>
      </c>
    </row>
    <row r="21603" spans="1:3">
      <c r="A21603" s="32" t="s">
        <v>18976</v>
      </c>
      <c r="B21603" s="32" t="s">
        <v>150</v>
      </c>
      <c r="C21603">
        <f t="shared" si="337"/>
        <v>47984</v>
      </c>
    </row>
    <row r="21604" spans="1:3">
      <c r="A21604" s="32" t="s">
        <v>18977</v>
      </c>
      <c r="B21604" s="32" t="s">
        <v>150</v>
      </c>
      <c r="C21604">
        <f t="shared" si="337"/>
        <v>47986</v>
      </c>
    </row>
    <row r="21605" spans="1:3">
      <c r="A21605" s="32" t="s">
        <v>18978</v>
      </c>
      <c r="B21605" s="32" t="s">
        <v>150</v>
      </c>
      <c r="C21605">
        <f t="shared" si="337"/>
        <v>47987</v>
      </c>
    </row>
    <row r="21606" spans="1:3">
      <c r="A21606" s="32" t="s">
        <v>18979</v>
      </c>
      <c r="B21606" s="32" t="s">
        <v>150</v>
      </c>
      <c r="C21606">
        <f t="shared" si="337"/>
        <v>47988</v>
      </c>
    </row>
    <row r="21607" spans="1:3">
      <c r="A21607" s="32" t="s">
        <v>18980</v>
      </c>
      <c r="B21607" s="32" t="s">
        <v>150</v>
      </c>
      <c r="C21607">
        <f t="shared" si="337"/>
        <v>47989</v>
      </c>
    </row>
    <row r="21608" spans="1:3">
      <c r="A21608" s="32" t="s">
        <v>18981</v>
      </c>
      <c r="B21608" s="32" t="s">
        <v>150</v>
      </c>
      <c r="C21608">
        <f t="shared" si="337"/>
        <v>47990</v>
      </c>
    </row>
    <row r="21609" spans="1:3">
      <c r="A21609" s="32" t="s">
        <v>18982</v>
      </c>
      <c r="B21609" s="32" t="s">
        <v>150</v>
      </c>
      <c r="C21609">
        <f t="shared" si="337"/>
        <v>47991</v>
      </c>
    </row>
    <row r="21610" spans="1:3">
      <c r="A21610" s="32" t="s">
        <v>18983</v>
      </c>
      <c r="B21610" s="32" t="s">
        <v>150</v>
      </c>
      <c r="C21610">
        <f t="shared" si="337"/>
        <v>47992</v>
      </c>
    </row>
    <row r="21611" spans="1:3">
      <c r="A21611" s="32" t="s">
        <v>18984</v>
      </c>
      <c r="B21611" s="32" t="s">
        <v>150</v>
      </c>
      <c r="C21611">
        <f t="shared" si="337"/>
        <v>47993</v>
      </c>
    </row>
    <row r="21612" spans="1:3">
      <c r="A21612" s="32" t="s">
        <v>18985</v>
      </c>
      <c r="B21612" s="32" t="s">
        <v>150</v>
      </c>
      <c r="C21612">
        <f t="shared" si="337"/>
        <v>47994</v>
      </c>
    </row>
    <row r="21613" spans="1:3">
      <c r="A21613" s="32" t="s">
        <v>18986</v>
      </c>
      <c r="B21613" s="32" t="s">
        <v>150</v>
      </c>
      <c r="C21613">
        <f t="shared" si="337"/>
        <v>47995</v>
      </c>
    </row>
    <row r="21614" spans="1:3">
      <c r="A21614" s="32" t="s">
        <v>18987</v>
      </c>
      <c r="B21614" s="32" t="s">
        <v>150</v>
      </c>
      <c r="C21614">
        <f t="shared" si="337"/>
        <v>47996</v>
      </c>
    </row>
    <row r="21615" spans="1:3">
      <c r="A21615" s="32" t="s">
        <v>18988</v>
      </c>
      <c r="B21615" s="32" t="s">
        <v>150</v>
      </c>
      <c r="C21615">
        <f t="shared" si="337"/>
        <v>47997</v>
      </c>
    </row>
    <row r="21616" spans="1:3">
      <c r="A21616" s="32" t="s">
        <v>8288</v>
      </c>
      <c r="B21616" s="32" t="s">
        <v>158</v>
      </c>
      <c r="C21616">
        <f t="shared" si="337"/>
        <v>48001</v>
      </c>
    </row>
    <row r="21617" spans="1:3">
      <c r="A21617" s="32" t="s">
        <v>8289</v>
      </c>
      <c r="B21617" s="32" t="s">
        <v>158</v>
      </c>
      <c r="C21617">
        <f t="shared" si="337"/>
        <v>48002</v>
      </c>
    </row>
    <row r="21618" spans="1:3">
      <c r="A21618" s="32" t="s">
        <v>8290</v>
      </c>
      <c r="B21618" s="32" t="s">
        <v>158</v>
      </c>
      <c r="C21618">
        <f t="shared" si="337"/>
        <v>48003</v>
      </c>
    </row>
    <row r="21619" spans="1:3">
      <c r="A21619" s="32" t="s">
        <v>8291</v>
      </c>
      <c r="B21619" s="32" t="s">
        <v>158</v>
      </c>
      <c r="C21619">
        <f t="shared" si="337"/>
        <v>48004</v>
      </c>
    </row>
    <row r="21620" spans="1:3">
      <c r="A21620" s="32" t="s">
        <v>8292</v>
      </c>
      <c r="B21620" s="32" t="s">
        <v>158</v>
      </c>
      <c r="C21620">
        <f t="shared" si="337"/>
        <v>48005</v>
      </c>
    </row>
    <row r="21621" spans="1:3">
      <c r="A21621" s="32" t="s">
        <v>8293</v>
      </c>
      <c r="B21621" s="32" t="s">
        <v>158</v>
      </c>
      <c r="C21621">
        <f t="shared" si="337"/>
        <v>48006</v>
      </c>
    </row>
    <row r="21622" spans="1:3">
      <c r="A21622" s="32" t="s">
        <v>8294</v>
      </c>
      <c r="B21622" s="32" t="s">
        <v>158</v>
      </c>
      <c r="C21622">
        <f t="shared" si="337"/>
        <v>48007</v>
      </c>
    </row>
    <row r="21623" spans="1:3">
      <c r="A21623" s="32" t="s">
        <v>8295</v>
      </c>
      <c r="B21623" s="32" t="s">
        <v>158</v>
      </c>
      <c r="C21623">
        <f t="shared" si="337"/>
        <v>48009</v>
      </c>
    </row>
    <row r="21624" spans="1:3">
      <c r="A21624" s="32" t="s">
        <v>8296</v>
      </c>
      <c r="B21624" s="32" t="s">
        <v>158</v>
      </c>
      <c r="C21624">
        <f t="shared" si="337"/>
        <v>48012</v>
      </c>
    </row>
    <row r="21625" spans="1:3">
      <c r="A21625" s="32" t="s">
        <v>8297</v>
      </c>
      <c r="B21625" s="32" t="s">
        <v>158</v>
      </c>
      <c r="C21625">
        <f t="shared" si="337"/>
        <v>48014</v>
      </c>
    </row>
    <row r="21626" spans="1:3">
      <c r="A21626" s="32" t="s">
        <v>8298</v>
      </c>
      <c r="B21626" s="32" t="s">
        <v>158</v>
      </c>
      <c r="C21626">
        <f t="shared" si="337"/>
        <v>48015</v>
      </c>
    </row>
    <row r="21627" spans="1:3">
      <c r="A21627" s="32" t="s">
        <v>8299</v>
      </c>
      <c r="B21627" s="32" t="s">
        <v>158</v>
      </c>
      <c r="C21627">
        <f t="shared" si="337"/>
        <v>48017</v>
      </c>
    </row>
    <row r="21628" spans="1:3">
      <c r="A21628" s="32" t="s">
        <v>8300</v>
      </c>
      <c r="B21628" s="32" t="s">
        <v>158</v>
      </c>
      <c r="C21628">
        <f t="shared" si="337"/>
        <v>48021</v>
      </c>
    </row>
    <row r="21629" spans="1:3">
      <c r="A21629" s="32" t="s">
        <v>8301</v>
      </c>
      <c r="B21629" s="32" t="s">
        <v>158</v>
      </c>
      <c r="C21629">
        <f t="shared" si="337"/>
        <v>48022</v>
      </c>
    </row>
    <row r="21630" spans="1:3">
      <c r="A21630" s="32" t="s">
        <v>8302</v>
      </c>
      <c r="B21630" s="32" t="s">
        <v>158</v>
      </c>
      <c r="C21630">
        <f t="shared" si="337"/>
        <v>48023</v>
      </c>
    </row>
    <row r="21631" spans="1:3">
      <c r="A21631" s="32" t="s">
        <v>8303</v>
      </c>
      <c r="B21631" s="32" t="s">
        <v>158</v>
      </c>
      <c r="C21631">
        <f t="shared" si="337"/>
        <v>48025</v>
      </c>
    </row>
    <row r="21632" spans="1:3">
      <c r="A21632" s="32" t="s">
        <v>8304</v>
      </c>
      <c r="B21632" s="32" t="s">
        <v>158</v>
      </c>
      <c r="C21632">
        <f t="shared" si="337"/>
        <v>48026</v>
      </c>
    </row>
    <row r="21633" spans="1:3">
      <c r="A21633" s="32" t="s">
        <v>8305</v>
      </c>
      <c r="B21633" s="32" t="s">
        <v>158</v>
      </c>
      <c r="C21633">
        <f t="shared" si="337"/>
        <v>48027</v>
      </c>
    </row>
    <row r="21634" spans="1:3">
      <c r="A21634" s="32" t="s">
        <v>8306</v>
      </c>
      <c r="B21634" s="32" t="s">
        <v>158</v>
      </c>
      <c r="C21634">
        <f t="shared" ref="C21634:C21697" si="338">1*A21634</f>
        <v>48028</v>
      </c>
    </row>
    <row r="21635" spans="1:3">
      <c r="A21635" s="32" t="s">
        <v>8307</v>
      </c>
      <c r="B21635" s="32" t="s">
        <v>158</v>
      </c>
      <c r="C21635">
        <f t="shared" si="338"/>
        <v>48030</v>
      </c>
    </row>
    <row r="21636" spans="1:3">
      <c r="A21636" s="32" t="s">
        <v>8308</v>
      </c>
      <c r="B21636" s="32" t="s">
        <v>158</v>
      </c>
      <c r="C21636">
        <f t="shared" si="338"/>
        <v>48032</v>
      </c>
    </row>
    <row r="21637" spans="1:3">
      <c r="A21637" s="32" t="s">
        <v>8309</v>
      </c>
      <c r="B21637" s="32" t="s">
        <v>158</v>
      </c>
      <c r="C21637">
        <f t="shared" si="338"/>
        <v>48033</v>
      </c>
    </row>
    <row r="21638" spans="1:3">
      <c r="A21638" s="32" t="s">
        <v>8310</v>
      </c>
      <c r="B21638" s="32" t="s">
        <v>158</v>
      </c>
      <c r="C21638">
        <f t="shared" si="338"/>
        <v>48034</v>
      </c>
    </row>
    <row r="21639" spans="1:3">
      <c r="A21639" s="32" t="s">
        <v>8311</v>
      </c>
      <c r="B21639" s="32" t="s">
        <v>158</v>
      </c>
      <c r="C21639">
        <f t="shared" si="338"/>
        <v>48035</v>
      </c>
    </row>
    <row r="21640" spans="1:3">
      <c r="A21640" s="32" t="s">
        <v>8312</v>
      </c>
      <c r="B21640" s="32" t="s">
        <v>158</v>
      </c>
      <c r="C21640">
        <f t="shared" si="338"/>
        <v>48036</v>
      </c>
    </row>
    <row r="21641" spans="1:3">
      <c r="A21641" s="32" t="s">
        <v>8313</v>
      </c>
      <c r="B21641" s="32" t="s">
        <v>158</v>
      </c>
      <c r="C21641">
        <f t="shared" si="338"/>
        <v>48037</v>
      </c>
    </row>
    <row r="21642" spans="1:3">
      <c r="A21642" s="32" t="s">
        <v>8314</v>
      </c>
      <c r="B21642" s="32" t="s">
        <v>158</v>
      </c>
      <c r="C21642">
        <f t="shared" si="338"/>
        <v>48038</v>
      </c>
    </row>
    <row r="21643" spans="1:3">
      <c r="A21643" s="32" t="s">
        <v>8315</v>
      </c>
      <c r="B21643" s="32" t="s">
        <v>158</v>
      </c>
      <c r="C21643">
        <f t="shared" si="338"/>
        <v>48039</v>
      </c>
    </row>
    <row r="21644" spans="1:3">
      <c r="A21644" s="32" t="s">
        <v>8316</v>
      </c>
      <c r="B21644" s="32" t="s">
        <v>158</v>
      </c>
      <c r="C21644">
        <f t="shared" si="338"/>
        <v>48040</v>
      </c>
    </row>
    <row r="21645" spans="1:3">
      <c r="A21645" s="32" t="s">
        <v>8317</v>
      </c>
      <c r="B21645" s="32" t="s">
        <v>158</v>
      </c>
      <c r="C21645">
        <f t="shared" si="338"/>
        <v>48041</v>
      </c>
    </row>
    <row r="21646" spans="1:3">
      <c r="A21646" s="32" t="s">
        <v>8318</v>
      </c>
      <c r="B21646" s="32" t="s">
        <v>158</v>
      </c>
      <c r="C21646">
        <f t="shared" si="338"/>
        <v>48042</v>
      </c>
    </row>
    <row r="21647" spans="1:3">
      <c r="A21647" s="32" t="s">
        <v>8319</v>
      </c>
      <c r="B21647" s="32" t="s">
        <v>158</v>
      </c>
      <c r="C21647">
        <f t="shared" si="338"/>
        <v>48043</v>
      </c>
    </row>
    <row r="21648" spans="1:3">
      <c r="A21648" s="32" t="s">
        <v>8320</v>
      </c>
      <c r="B21648" s="32" t="s">
        <v>158</v>
      </c>
      <c r="C21648">
        <f t="shared" si="338"/>
        <v>48044</v>
      </c>
    </row>
    <row r="21649" spans="1:3">
      <c r="A21649" s="32" t="s">
        <v>8321</v>
      </c>
      <c r="B21649" s="32" t="s">
        <v>158</v>
      </c>
      <c r="C21649">
        <f t="shared" si="338"/>
        <v>48045</v>
      </c>
    </row>
    <row r="21650" spans="1:3">
      <c r="A21650" s="32" t="s">
        <v>8322</v>
      </c>
      <c r="B21650" s="32" t="s">
        <v>158</v>
      </c>
      <c r="C21650">
        <f t="shared" si="338"/>
        <v>48046</v>
      </c>
    </row>
    <row r="21651" spans="1:3">
      <c r="A21651" s="32" t="s">
        <v>8323</v>
      </c>
      <c r="B21651" s="32" t="s">
        <v>158</v>
      </c>
      <c r="C21651">
        <f t="shared" si="338"/>
        <v>48047</v>
      </c>
    </row>
    <row r="21652" spans="1:3">
      <c r="A21652" s="32" t="s">
        <v>8324</v>
      </c>
      <c r="B21652" s="32" t="s">
        <v>158</v>
      </c>
      <c r="C21652">
        <f t="shared" si="338"/>
        <v>48048</v>
      </c>
    </row>
    <row r="21653" spans="1:3">
      <c r="A21653" s="32" t="s">
        <v>8325</v>
      </c>
      <c r="B21653" s="32" t="s">
        <v>158</v>
      </c>
      <c r="C21653">
        <f t="shared" si="338"/>
        <v>48049</v>
      </c>
    </row>
    <row r="21654" spans="1:3">
      <c r="A21654" s="32" t="s">
        <v>8326</v>
      </c>
      <c r="B21654" s="32" t="s">
        <v>158</v>
      </c>
      <c r="C21654">
        <f t="shared" si="338"/>
        <v>48050</v>
      </c>
    </row>
    <row r="21655" spans="1:3">
      <c r="A21655" s="32" t="s">
        <v>8327</v>
      </c>
      <c r="B21655" s="32" t="s">
        <v>158</v>
      </c>
      <c r="C21655">
        <f t="shared" si="338"/>
        <v>48051</v>
      </c>
    </row>
    <row r="21656" spans="1:3">
      <c r="A21656" s="32" t="s">
        <v>8328</v>
      </c>
      <c r="B21656" s="32" t="s">
        <v>158</v>
      </c>
      <c r="C21656">
        <f t="shared" si="338"/>
        <v>48054</v>
      </c>
    </row>
    <row r="21657" spans="1:3">
      <c r="A21657" s="32" t="s">
        <v>8329</v>
      </c>
      <c r="B21657" s="32" t="s">
        <v>158</v>
      </c>
      <c r="C21657">
        <f t="shared" si="338"/>
        <v>48059</v>
      </c>
    </row>
    <row r="21658" spans="1:3">
      <c r="A21658" s="32" t="s">
        <v>8330</v>
      </c>
      <c r="B21658" s="32" t="s">
        <v>158</v>
      </c>
      <c r="C21658">
        <f t="shared" si="338"/>
        <v>48060</v>
      </c>
    </row>
    <row r="21659" spans="1:3">
      <c r="A21659" s="32" t="s">
        <v>8331</v>
      </c>
      <c r="B21659" s="32" t="s">
        <v>158</v>
      </c>
      <c r="C21659">
        <f t="shared" si="338"/>
        <v>48061</v>
      </c>
    </row>
    <row r="21660" spans="1:3">
      <c r="A21660" s="32" t="s">
        <v>8332</v>
      </c>
      <c r="B21660" s="32" t="s">
        <v>158</v>
      </c>
      <c r="C21660">
        <f t="shared" si="338"/>
        <v>48062</v>
      </c>
    </row>
    <row r="21661" spans="1:3">
      <c r="A21661" s="32" t="s">
        <v>8333</v>
      </c>
      <c r="B21661" s="32" t="s">
        <v>158</v>
      </c>
      <c r="C21661">
        <f t="shared" si="338"/>
        <v>48063</v>
      </c>
    </row>
    <row r="21662" spans="1:3">
      <c r="A21662" s="32" t="s">
        <v>8334</v>
      </c>
      <c r="B21662" s="32" t="s">
        <v>158</v>
      </c>
      <c r="C21662">
        <f t="shared" si="338"/>
        <v>48064</v>
      </c>
    </row>
    <row r="21663" spans="1:3">
      <c r="A21663" s="32" t="s">
        <v>8335</v>
      </c>
      <c r="B21663" s="32" t="s">
        <v>158</v>
      </c>
      <c r="C21663">
        <f t="shared" si="338"/>
        <v>48065</v>
      </c>
    </row>
    <row r="21664" spans="1:3">
      <c r="A21664" s="32" t="s">
        <v>8336</v>
      </c>
      <c r="B21664" s="32" t="s">
        <v>158</v>
      </c>
      <c r="C21664">
        <f t="shared" si="338"/>
        <v>48066</v>
      </c>
    </row>
    <row r="21665" spans="1:3">
      <c r="A21665" s="32" t="s">
        <v>8337</v>
      </c>
      <c r="B21665" s="32" t="s">
        <v>158</v>
      </c>
      <c r="C21665">
        <f t="shared" si="338"/>
        <v>48067</v>
      </c>
    </row>
    <row r="21666" spans="1:3">
      <c r="A21666" s="32" t="s">
        <v>8338</v>
      </c>
      <c r="B21666" s="32" t="s">
        <v>158</v>
      </c>
      <c r="C21666">
        <f t="shared" si="338"/>
        <v>48068</v>
      </c>
    </row>
    <row r="21667" spans="1:3">
      <c r="A21667" s="32" t="s">
        <v>8339</v>
      </c>
      <c r="B21667" s="32" t="s">
        <v>158</v>
      </c>
      <c r="C21667">
        <f t="shared" si="338"/>
        <v>48069</v>
      </c>
    </row>
    <row r="21668" spans="1:3">
      <c r="A21668" s="32" t="s">
        <v>8340</v>
      </c>
      <c r="B21668" s="32" t="s">
        <v>158</v>
      </c>
      <c r="C21668">
        <f t="shared" si="338"/>
        <v>48070</v>
      </c>
    </row>
    <row r="21669" spans="1:3">
      <c r="A21669" s="32" t="s">
        <v>8341</v>
      </c>
      <c r="B21669" s="32" t="s">
        <v>158</v>
      </c>
      <c r="C21669">
        <f t="shared" si="338"/>
        <v>48071</v>
      </c>
    </row>
    <row r="21670" spans="1:3">
      <c r="A21670" s="32" t="s">
        <v>8342</v>
      </c>
      <c r="B21670" s="32" t="s">
        <v>158</v>
      </c>
      <c r="C21670">
        <f t="shared" si="338"/>
        <v>48072</v>
      </c>
    </row>
    <row r="21671" spans="1:3">
      <c r="A21671" s="32" t="s">
        <v>8343</v>
      </c>
      <c r="B21671" s="32" t="s">
        <v>158</v>
      </c>
      <c r="C21671">
        <f t="shared" si="338"/>
        <v>48073</v>
      </c>
    </row>
    <row r="21672" spans="1:3">
      <c r="A21672" s="32" t="s">
        <v>8344</v>
      </c>
      <c r="B21672" s="32" t="s">
        <v>158</v>
      </c>
      <c r="C21672">
        <f t="shared" si="338"/>
        <v>48074</v>
      </c>
    </row>
    <row r="21673" spans="1:3">
      <c r="A21673" s="32" t="s">
        <v>8345</v>
      </c>
      <c r="B21673" s="32" t="s">
        <v>158</v>
      </c>
      <c r="C21673">
        <f t="shared" si="338"/>
        <v>48075</v>
      </c>
    </row>
    <row r="21674" spans="1:3">
      <c r="A21674" s="32" t="s">
        <v>8346</v>
      </c>
      <c r="B21674" s="32" t="s">
        <v>158</v>
      </c>
      <c r="C21674">
        <f t="shared" si="338"/>
        <v>48076</v>
      </c>
    </row>
    <row r="21675" spans="1:3">
      <c r="A21675" s="32" t="s">
        <v>8347</v>
      </c>
      <c r="B21675" s="32" t="s">
        <v>158</v>
      </c>
      <c r="C21675">
        <f t="shared" si="338"/>
        <v>48079</v>
      </c>
    </row>
    <row r="21676" spans="1:3">
      <c r="A21676" s="32" t="s">
        <v>8348</v>
      </c>
      <c r="B21676" s="32" t="s">
        <v>158</v>
      </c>
      <c r="C21676">
        <f t="shared" si="338"/>
        <v>48080</v>
      </c>
    </row>
    <row r="21677" spans="1:3">
      <c r="A21677" s="32" t="s">
        <v>8349</v>
      </c>
      <c r="B21677" s="32" t="s">
        <v>158</v>
      </c>
      <c r="C21677">
        <f t="shared" si="338"/>
        <v>48081</v>
      </c>
    </row>
    <row r="21678" spans="1:3">
      <c r="A21678" s="32" t="s">
        <v>8350</v>
      </c>
      <c r="B21678" s="32" t="s">
        <v>158</v>
      </c>
      <c r="C21678">
        <f t="shared" si="338"/>
        <v>48082</v>
      </c>
    </row>
    <row r="21679" spans="1:3">
      <c r="A21679" s="32" t="s">
        <v>8351</v>
      </c>
      <c r="B21679" s="32" t="s">
        <v>158</v>
      </c>
      <c r="C21679">
        <f t="shared" si="338"/>
        <v>48083</v>
      </c>
    </row>
    <row r="21680" spans="1:3">
      <c r="A21680" s="32" t="s">
        <v>8352</v>
      </c>
      <c r="B21680" s="32" t="s">
        <v>158</v>
      </c>
      <c r="C21680">
        <f t="shared" si="338"/>
        <v>48084</v>
      </c>
    </row>
    <row r="21681" spans="1:3">
      <c r="A21681" s="32" t="s">
        <v>8353</v>
      </c>
      <c r="B21681" s="32" t="s">
        <v>158</v>
      </c>
      <c r="C21681">
        <f t="shared" si="338"/>
        <v>48085</v>
      </c>
    </row>
    <row r="21682" spans="1:3">
      <c r="A21682" s="32" t="s">
        <v>8354</v>
      </c>
      <c r="B21682" s="32" t="s">
        <v>158</v>
      </c>
      <c r="C21682">
        <f t="shared" si="338"/>
        <v>48086</v>
      </c>
    </row>
    <row r="21683" spans="1:3">
      <c r="A21683" s="32" t="s">
        <v>8355</v>
      </c>
      <c r="B21683" s="32" t="s">
        <v>158</v>
      </c>
      <c r="C21683">
        <f t="shared" si="338"/>
        <v>48088</v>
      </c>
    </row>
    <row r="21684" spans="1:3">
      <c r="A21684" s="32" t="s">
        <v>8356</v>
      </c>
      <c r="B21684" s="32" t="s">
        <v>158</v>
      </c>
      <c r="C21684">
        <f t="shared" si="338"/>
        <v>48089</v>
      </c>
    </row>
    <row r="21685" spans="1:3">
      <c r="A21685" s="32" t="s">
        <v>8357</v>
      </c>
      <c r="B21685" s="32" t="s">
        <v>158</v>
      </c>
      <c r="C21685">
        <f t="shared" si="338"/>
        <v>48090</v>
      </c>
    </row>
    <row r="21686" spans="1:3">
      <c r="A21686" s="32" t="s">
        <v>8358</v>
      </c>
      <c r="B21686" s="32" t="s">
        <v>158</v>
      </c>
      <c r="C21686">
        <f t="shared" si="338"/>
        <v>48091</v>
      </c>
    </row>
    <row r="21687" spans="1:3">
      <c r="A21687" s="32" t="s">
        <v>8359</v>
      </c>
      <c r="B21687" s="32" t="s">
        <v>158</v>
      </c>
      <c r="C21687">
        <f t="shared" si="338"/>
        <v>48092</v>
      </c>
    </row>
    <row r="21688" spans="1:3">
      <c r="A21688" s="32" t="s">
        <v>8360</v>
      </c>
      <c r="B21688" s="32" t="s">
        <v>158</v>
      </c>
      <c r="C21688">
        <f t="shared" si="338"/>
        <v>48093</v>
      </c>
    </row>
    <row r="21689" spans="1:3">
      <c r="A21689" s="32" t="s">
        <v>8361</v>
      </c>
      <c r="B21689" s="32" t="s">
        <v>158</v>
      </c>
      <c r="C21689">
        <f t="shared" si="338"/>
        <v>48094</v>
      </c>
    </row>
    <row r="21690" spans="1:3">
      <c r="A21690" s="32" t="s">
        <v>8362</v>
      </c>
      <c r="B21690" s="32" t="s">
        <v>158</v>
      </c>
      <c r="C21690">
        <f t="shared" si="338"/>
        <v>48095</v>
      </c>
    </row>
    <row r="21691" spans="1:3">
      <c r="A21691" s="32" t="s">
        <v>8363</v>
      </c>
      <c r="B21691" s="32" t="s">
        <v>158</v>
      </c>
      <c r="C21691">
        <f t="shared" si="338"/>
        <v>48096</v>
      </c>
    </row>
    <row r="21692" spans="1:3">
      <c r="A21692" s="32" t="s">
        <v>8364</v>
      </c>
      <c r="B21692" s="32" t="s">
        <v>158</v>
      </c>
      <c r="C21692">
        <f t="shared" si="338"/>
        <v>48097</v>
      </c>
    </row>
    <row r="21693" spans="1:3">
      <c r="A21693" s="32" t="s">
        <v>8365</v>
      </c>
      <c r="B21693" s="32" t="s">
        <v>158</v>
      </c>
      <c r="C21693">
        <f t="shared" si="338"/>
        <v>48098</v>
      </c>
    </row>
    <row r="21694" spans="1:3">
      <c r="A21694" s="32" t="s">
        <v>8366</v>
      </c>
      <c r="B21694" s="32" t="s">
        <v>158</v>
      </c>
      <c r="C21694">
        <f t="shared" si="338"/>
        <v>48099</v>
      </c>
    </row>
    <row r="21695" spans="1:3">
      <c r="A21695" s="32" t="s">
        <v>8367</v>
      </c>
      <c r="B21695" s="32" t="s">
        <v>158</v>
      </c>
      <c r="C21695">
        <f t="shared" si="338"/>
        <v>48101</v>
      </c>
    </row>
    <row r="21696" spans="1:3">
      <c r="A21696" s="32" t="s">
        <v>8368</v>
      </c>
      <c r="B21696" s="32" t="s">
        <v>158</v>
      </c>
      <c r="C21696">
        <f t="shared" si="338"/>
        <v>48103</v>
      </c>
    </row>
    <row r="21697" spans="1:3">
      <c r="A21697" s="32" t="s">
        <v>8369</v>
      </c>
      <c r="B21697" s="32" t="s">
        <v>158</v>
      </c>
      <c r="C21697">
        <f t="shared" si="338"/>
        <v>48104</v>
      </c>
    </row>
    <row r="21698" spans="1:3">
      <c r="A21698" s="32" t="s">
        <v>8370</v>
      </c>
      <c r="B21698" s="32" t="s">
        <v>158</v>
      </c>
      <c r="C21698">
        <f t="shared" ref="C21698:C21761" si="339">1*A21698</f>
        <v>48105</v>
      </c>
    </row>
    <row r="21699" spans="1:3">
      <c r="A21699" s="32" t="s">
        <v>8371</v>
      </c>
      <c r="B21699" s="32" t="s">
        <v>158</v>
      </c>
      <c r="C21699">
        <f t="shared" si="339"/>
        <v>48106</v>
      </c>
    </row>
    <row r="21700" spans="1:3">
      <c r="A21700" s="32" t="s">
        <v>8372</v>
      </c>
      <c r="B21700" s="32" t="s">
        <v>158</v>
      </c>
      <c r="C21700">
        <f t="shared" si="339"/>
        <v>48107</v>
      </c>
    </row>
    <row r="21701" spans="1:3">
      <c r="A21701" s="32" t="s">
        <v>8373</v>
      </c>
      <c r="B21701" s="32" t="s">
        <v>158</v>
      </c>
      <c r="C21701">
        <f t="shared" si="339"/>
        <v>48108</v>
      </c>
    </row>
    <row r="21702" spans="1:3">
      <c r="A21702" s="32" t="s">
        <v>8374</v>
      </c>
      <c r="B21702" s="32" t="s">
        <v>158</v>
      </c>
      <c r="C21702">
        <f t="shared" si="339"/>
        <v>48109</v>
      </c>
    </row>
    <row r="21703" spans="1:3">
      <c r="A21703" s="32" t="s">
        <v>8375</v>
      </c>
      <c r="B21703" s="32" t="s">
        <v>158</v>
      </c>
      <c r="C21703">
        <f t="shared" si="339"/>
        <v>48110</v>
      </c>
    </row>
    <row r="21704" spans="1:3">
      <c r="A21704" s="32" t="s">
        <v>8376</v>
      </c>
      <c r="B21704" s="32" t="s">
        <v>158</v>
      </c>
      <c r="C21704">
        <f t="shared" si="339"/>
        <v>48111</v>
      </c>
    </row>
    <row r="21705" spans="1:3">
      <c r="A21705" s="32" t="s">
        <v>8377</v>
      </c>
      <c r="B21705" s="32" t="s">
        <v>158</v>
      </c>
      <c r="C21705">
        <f t="shared" si="339"/>
        <v>48112</v>
      </c>
    </row>
    <row r="21706" spans="1:3">
      <c r="A21706" s="32" t="s">
        <v>8378</v>
      </c>
      <c r="B21706" s="32" t="s">
        <v>158</v>
      </c>
      <c r="C21706">
        <f t="shared" si="339"/>
        <v>48113</v>
      </c>
    </row>
    <row r="21707" spans="1:3">
      <c r="A21707" s="32" t="s">
        <v>8379</v>
      </c>
      <c r="B21707" s="32" t="s">
        <v>158</v>
      </c>
      <c r="C21707">
        <f t="shared" si="339"/>
        <v>48114</v>
      </c>
    </row>
    <row r="21708" spans="1:3">
      <c r="A21708" s="32" t="s">
        <v>8380</v>
      </c>
      <c r="B21708" s="32" t="s">
        <v>158</v>
      </c>
      <c r="C21708">
        <f t="shared" si="339"/>
        <v>48115</v>
      </c>
    </row>
    <row r="21709" spans="1:3">
      <c r="A21709" s="32" t="s">
        <v>8381</v>
      </c>
      <c r="B21709" s="32" t="s">
        <v>158</v>
      </c>
      <c r="C21709">
        <f t="shared" si="339"/>
        <v>48116</v>
      </c>
    </row>
    <row r="21710" spans="1:3">
      <c r="A21710" s="32" t="s">
        <v>8382</v>
      </c>
      <c r="B21710" s="32" t="s">
        <v>158</v>
      </c>
      <c r="C21710">
        <f t="shared" si="339"/>
        <v>48117</v>
      </c>
    </row>
    <row r="21711" spans="1:3">
      <c r="A21711" s="32" t="s">
        <v>8383</v>
      </c>
      <c r="B21711" s="32" t="s">
        <v>158</v>
      </c>
      <c r="C21711">
        <f t="shared" si="339"/>
        <v>48118</v>
      </c>
    </row>
    <row r="21712" spans="1:3">
      <c r="A21712" s="32" t="s">
        <v>8384</v>
      </c>
      <c r="B21712" s="32" t="s">
        <v>158</v>
      </c>
      <c r="C21712">
        <f t="shared" si="339"/>
        <v>48120</v>
      </c>
    </row>
    <row r="21713" spans="1:3">
      <c r="A21713" s="32" t="s">
        <v>8385</v>
      </c>
      <c r="B21713" s="32" t="s">
        <v>158</v>
      </c>
      <c r="C21713">
        <f t="shared" si="339"/>
        <v>48121</v>
      </c>
    </row>
    <row r="21714" spans="1:3">
      <c r="A21714" s="32" t="s">
        <v>8386</v>
      </c>
      <c r="B21714" s="32" t="s">
        <v>158</v>
      </c>
      <c r="C21714">
        <f t="shared" si="339"/>
        <v>48122</v>
      </c>
    </row>
    <row r="21715" spans="1:3">
      <c r="A21715" s="32" t="s">
        <v>8387</v>
      </c>
      <c r="B21715" s="32" t="s">
        <v>158</v>
      </c>
      <c r="C21715">
        <f t="shared" si="339"/>
        <v>48123</v>
      </c>
    </row>
    <row r="21716" spans="1:3">
      <c r="A21716" s="32" t="s">
        <v>8388</v>
      </c>
      <c r="B21716" s="32" t="s">
        <v>158</v>
      </c>
      <c r="C21716">
        <f t="shared" si="339"/>
        <v>48124</v>
      </c>
    </row>
    <row r="21717" spans="1:3">
      <c r="A21717" s="32" t="s">
        <v>8389</v>
      </c>
      <c r="B21717" s="32" t="s">
        <v>158</v>
      </c>
      <c r="C21717">
        <f t="shared" si="339"/>
        <v>48125</v>
      </c>
    </row>
    <row r="21718" spans="1:3">
      <c r="A21718" s="32" t="s">
        <v>8390</v>
      </c>
      <c r="B21718" s="32" t="s">
        <v>158</v>
      </c>
      <c r="C21718">
        <f t="shared" si="339"/>
        <v>48126</v>
      </c>
    </row>
    <row r="21719" spans="1:3">
      <c r="A21719" s="32" t="s">
        <v>8391</v>
      </c>
      <c r="B21719" s="32" t="s">
        <v>158</v>
      </c>
      <c r="C21719">
        <f t="shared" si="339"/>
        <v>48127</v>
      </c>
    </row>
    <row r="21720" spans="1:3">
      <c r="A21720" s="32" t="s">
        <v>8392</v>
      </c>
      <c r="B21720" s="32" t="s">
        <v>158</v>
      </c>
      <c r="C21720">
        <f t="shared" si="339"/>
        <v>48128</v>
      </c>
    </row>
    <row r="21721" spans="1:3">
      <c r="A21721" s="32" t="s">
        <v>8393</v>
      </c>
      <c r="B21721" s="32" t="s">
        <v>158</v>
      </c>
      <c r="C21721">
        <f t="shared" si="339"/>
        <v>48130</v>
      </c>
    </row>
    <row r="21722" spans="1:3">
      <c r="A21722" s="32" t="s">
        <v>8394</v>
      </c>
      <c r="B21722" s="32" t="s">
        <v>158</v>
      </c>
      <c r="C21722">
        <f t="shared" si="339"/>
        <v>48131</v>
      </c>
    </row>
    <row r="21723" spans="1:3">
      <c r="A21723" s="32" t="s">
        <v>8395</v>
      </c>
      <c r="B21723" s="32" t="s">
        <v>158</v>
      </c>
      <c r="C21723">
        <f t="shared" si="339"/>
        <v>48133</v>
      </c>
    </row>
    <row r="21724" spans="1:3">
      <c r="A21724" s="32" t="s">
        <v>8396</v>
      </c>
      <c r="B21724" s="32" t="s">
        <v>158</v>
      </c>
      <c r="C21724">
        <f t="shared" si="339"/>
        <v>48134</v>
      </c>
    </row>
    <row r="21725" spans="1:3">
      <c r="A21725" s="32" t="s">
        <v>8397</v>
      </c>
      <c r="B21725" s="32" t="s">
        <v>158</v>
      </c>
      <c r="C21725">
        <f t="shared" si="339"/>
        <v>48135</v>
      </c>
    </row>
    <row r="21726" spans="1:3">
      <c r="A21726" s="32" t="s">
        <v>8398</v>
      </c>
      <c r="B21726" s="32" t="s">
        <v>158</v>
      </c>
      <c r="C21726">
        <f t="shared" si="339"/>
        <v>48136</v>
      </c>
    </row>
    <row r="21727" spans="1:3">
      <c r="A21727" s="32" t="s">
        <v>8399</v>
      </c>
      <c r="B21727" s="32" t="s">
        <v>158</v>
      </c>
      <c r="C21727">
        <f t="shared" si="339"/>
        <v>48137</v>
      </c>
    </row>
    <row r="21728" spans="1:3">
      <c r="A21728" s="32" t="s">
        <v>8400</v>
      </c>
      <c r="B21728" s="32" t="s">
        <v>158</v>
      </c>
      <c r="C21728">
        <f t="shared" si="339"/>
        <v>48138</v>
      </c>
    </row>
    <row r="21729" spans="1:3">
      <c r="A21729" s="32" t="s">
        <v>8401</v>
      </c>
      <c r="B21729" s="32" t="s">
        <v>158</v>
      </c>
      <c r="C21729">
        <f t="shared" si="339"/>
        <v>48139</v>
      </c>
    </row>
    <row r="21730" spans="1:3">
      <c r="A21730" s="32" t="s">
        <v>8402</v>
      </c>
      <c r="B21730" s="32" t="s">
        <v>158</v>
      </c>
      <c r="C21730">
        <f t="shared" si="339"/>
        <v>48140</v>
      </c>
    </row>
    <row r="21731" spans="1:3">
      <c r="A21731" s="32" t="s">
        <v>8403</v>
      </c>
      <c r="B21731" s="32" t="s">
        <v>158</v>
      </c>
      <c r="C21731">
        <f t="shared" si="339"/>
        <v>48141</v>
      </c>
    </row>
    <row r="21732" spans="1:3">
      <c r="A21732" s="32" t="s">
        <v>8404</v>
      </c>
      <c r="B21732" s="32" t="s">
        <v>158</v>
      </c>
      <c r="C21732">
        <f t="shared" si="339"/>
        <v>48143</v>
      </c>
    </row>
    <row r="21733" spans="1:3">
      <c r="A21733" s="32" t="s">
        <v>8405</v>
      </c>
      <c r="B21733" s="32" t="s">
        <v>158</v>
      </c>
      <c r="C21733">
        <f t="shared" si="339"/>
        <v>48144</v>
      </c>
    </row>
    <row r="21734" spans="1:3">
      <c r="A21734" s="32" t="s">
        <v>8406</v>
      </c>
      <c r="B21734" s="32" t="s">
        <v>158</v>
      </c>
      <c r="C21734">
        <f t="shared" si="339"/>
        <v>48145</v>
      </c>
    </row>
    <row r="21735" spans="1:3">
      <c r="A21735" s="32" t="s">
        <v>8407</v>
      </c>
      <c r="B21735" s="32" t="s">
        <v>158</v>
      </c>
      <c r="C21735">
        <f t="shared" si="339"/>
        <v>48146</v>
      </c>
    </row>
    <row r="21736" spans="1:3">
      <c r="A21736" s="32" t="s">
        <v>8408</v>
      </c>
      <c r="B21736" s="32" t="s">
        <v>158</v>
      </c>
      <c r="C21736">
        <f t="shared" si="339"/>
        <v>48150</v>
      </c>
    </row>
    <row r="21737" spans="1:3">
      <c r="A21737" s="32" t="s">
        <v>8409</v>
      </c>
      <c r="B21737" s="32" t="s">
        <v>158</v>
      </c>
      <c r="C21737">
        <f t="shared" si="339"/>
        <v>48151</v>
      </c>
    </row>
    <row r="21738" spans="1:3">
      <c r="A21738" s="32" t="s">
        <v>8410</v>
      </c>
      <c r="B21738" s="32" t="s">
        <v>158</v>
      </c>
      <c r="C21738">
        <f t="shared" si="339"/>
        <v>48152</v>
      </c>
    </row>
    <row r="21739" spans="1:3">
      <c r="A21739" s="32" t="s">
        <v>8411</v>
      </c>
      <c r="B21739" s="32" t="s">
        <v>158</v>
      </c>
      <c r="C21739">
        <f t="shared" si="339"/>
        <v>48153</v>
      </c>
    </row>
    <row r="21740" spans="1:3">
      <c r="A21740" s="32" t="s">
        <v>8412</v>
      </c>
      <c r="B21740" s="32" t="s">
        <v>158</v>
      </c>
      <c r="C21740">
        <f t="shared" si="339"/>
        <v>48154</v>
      </c>
    </row>
    <row r="21741" spans="1:3">
      <c r="A21741" s="32" t="s">
        <v>8413</v>
      </c>
      <c r="B21741" s="32" t="s">
        <v>158</v>
      </c>
      <c r="C21741">
        <f t="shared" si="339"/>
        <v>48157</v>
      </c>
    </row>
    <row r="21742" spans="1:3">
      <c r="A21742" s="32" t="s">
        <v>8414</v>
      </c>
      <c r="B21742" s="32" t="s">
        <v>158</v>
      </c>
      <c r="C21742">
        <f t="shared" si="339"/>
        <v>48158</v>
      </c>
    </row>
    <row r="21743" spans="1:3">
      <c r="A21743" s="32" t="s">
        <v>8415</v>
      </c>
      <c r="B21743" s="32" t="s">
        <v>158</v>
      </c>
      <c r="C21743">
        <f t="shared" si="339"/>
        <v>48159</v>
      </c>
    </row>
    <row r="21744" spans="1:3">
      <c r="A21744" s="32" t="s">
        <v>8416</v>
      </c>
      <c r="B21744" s="32" t="s">
        <v>158</v>
      </c>
      <c r="C21744">
        <f t="shared" si="339"/>
        <v>48160</v>
      </c>
    </row>
    <row r="21745" spans="1:3">
      <c r="A21745" s="32" t="s">
        <v>8417</v>
      </c>
      <c r="B21745" s="32" t="s">
        <v>158</v>
      </c>
      <c r="C21745">
        <f t="shared" si="339"/>
        <v>48161</v>
      </c>
    </row>
    <row r="21746" spans="1:3">
      <c r="A21746" s="32" t="s">
        <v>8418</v>
      </c>
      <c r="B21746" s="32" t="s">
        <v>158</v>
      </c>
      <c r="C21746">
        <f t="shared" si="339"/>
        <v>48162</v>
      </c>
    </row>
    <row r="21747" spans="1:3">
      <c r="A21747" s="32" t="s">
        <v>8419</v>
      </c>
      <c r="B21747" s="32" t="s">
        <v>158</v>
      </c>
      <c r="C21747">
        <f t="shared" si="339"/>
        <v>48164</v>
      </c>
    </row>
    <row r="21748" spans="1:3">
      <c r="A21748" s="32" t="s">
        <v>8420</v>
      </c>
      <c r="B21748" s="32" t="s">
        <v>158</v>
      </c>
      <c r="C21748">
        <f t="shared" si="339"/>
        <v>48165</v>
      </c>
    </row>
    <row r="21749" spans="1:3">
      <c r="A21749" s="32" t="s">
        <v>8421</v>
      </c>
      <c r="B21749" s="32" t="s">
        <v>158</v>
      </c>
      <c r="C21749">
        <f t="shared" si="339"/>
        <v>48166</v>
      </c>
    </row>
    <row r="21750" spans="1:3">
      <c r="A21750" s="32" t="s">
        <v>8422</v>
      </c>
      <c r="B21750" s="32" t="s">
        <v>158</v>
      </c>
      <c r="C21750">
        <f t="shared" si="339"/>
        <v>48167</v>
      </c>
    </row>
    <row r="21751" spans="1:3">
      <c r="A21751" s="32" t="s">
        <v>8423</v>
      </c>
      <c r="B21751" s="32" t="s">
        <v>158</v>
      </c>
      <c r="C21751">
        <f t="shared" si="339"/>
        <v>48168</v>
      </c>
    </row>
    <row r="21752" spans="1:3">
      <c r="A21752" s="32" t="s">
        <v>8424</v>
      </c>
      <c r="B21752" s="32" t="s">
        <v>158</v>
      </c>
      <c r="C21752">
        <f t="shared" si="339"/>
        <v>48169</v>
      </c>
    </row>
    <row r="21753" spans="1:3">
      <c r="A21753" s="32" t="s">
        <v>8425</v>
      </c>
      <c r="B21753" s="32" t="s">
        <v>158</v>
      </c>
      <c r="C21753">
        <f t="shared" si="339"/>
        <v>48170</v>
      </c>
    </row>
    <row r="21754" spans="1:3">
      <c r="A21754" s="32" t="s">
        <v>8426</v>
      </c>
      <c r="B21754" s="32" t="s">
        <v>158</v>
      </c>
      <c r="C21754">
        <f t="shared" si="339"/>
        <v>48173</v>
      </c>
    </row>
    <row r="21755" spans="1:3">
      <c r="A21755" s="32" t="s">
        <v>8427</v>
      </c>
      <c r="B21755" s="32" t="s">
        <v>158</v>
      </c>
      <c r="C21755">
        <f t="shared" si="339"/>
        <v>48174</v>
      </c>
    </row>
    <row r="21756" spans="1:3">
      <c r="A21756" s="32" t="s">
        <v>8428</v>
      </c>
      <c r="B21756" s="32" t="s">
        <v>158</v>
      </c>
      <c r="C21756">
        <f t="shared" si="339"/>
        <v>48175</v>
      </c>
    </row>
    <row r="21757" spans="1:3">
      <c r="A21757" s="32" t="s">
        <v>8429</v>
      </c>
      <c r="B21757" s="32" t="s">
        <v>158</v>
      </c>
      <c r="C21757">
        <f t="shared" si="339"/>
        <v>48176</v>
      </c>
    </row>
    <row r="21758" spans="1:3">
      <c r="A21758" s="32" t="s">
        <v>8430</v>
      </c>
      <c r="B21758" s="32" t="s">
        <v>158</v>
      </c>
      <c r="C21758">
        <f t="shared" si="339"/>
        <v>48177</v>
      </c>
    </row>
    <row r="21759" spans="1:3">
      <c r="A21759" s="32" t="s">
        <v>8431</v>
      </c>
      <c r="B21759" s="32" t="s">
        <v>158</v>
      </c>
      <c r="C21759">
        <f t="shared" si="339"/>
        <v>48178</v>
      </c>
    </row>
    <row r="21760" spans="1:3">
      <c r="A21760" s="32" t="s">
        <v>8432</v>
      </c>
      <c r="B21760" s="32" t="s">
        <v>158</v>
      </c>
      <c r="C21760">
        <f t="shared" si="339"/>
        <v>48179</v>
      </c>
    </row>
    <row r="21761" spans="1:3">
      <c r="A21761" s="32" t="s">
        <v>8433</v>
      </c>
      <c r="B21761" s="32" t="s">
        <v>158</v>
      </c>
      <c r="C21761">
        <f t="shared" si="339"/>
        <v>48180</v>
      </c>
    </row>
    <row r="21762" spans="1:3">
      <c r="A21762" s="32" t="s">
        <v>8434</v>
      </c>
      <c r="B21762" s="32" t="s">
        <v>158</v>
      </c>
      <c r="C21762">
        <f t="shared" ref="C21762:C21825" si="340">1*A21762</f>
        <v>48182</v>
      </c>
    </row>
    <row r="21763" spans="1:3">
      <c r="A21763" s="32" t="s">
        <v>8435</v>
      </c>
      <c r="B21763" s="32" t="s">
        <v>158</v>
      </c>
      <c r="C21763">
        <f t="shared" si="340"/>
        <v>48183</v>
      </c>
    </row>
    <row r="21764" spans="1:3">
      <c r="A21764" s="32" t="s">
        <v>8436</v>
      </c>
      <c r="B21764" s="32" t="s">
        <v>158</v>
      </c>
      <c r="C21764">
        <f t="shared" si="340"/>
        <v>48184</v>
      </c>
    </row>
    <row r="21765" spans="1:3">
      <c r="A21765" s="32" t="s">
        <v>8437</v>
      </c>
      <c r="B21765" s="32" t="s">
        <v>158</v>
      </c>
      <c r="C21765">
        <f t="shared" si="340"/>
        <v>48185</v>
      </c>
    </row>
    <row r="21766" spans="1:3">
      <c r="A21766" s="32" t="s">
        <v>8438</v>
      </c>
      <c r="B21766" s="32" t="s">
        <v>158</v>
      </c>
      <c r="C21766">
        <f t="shared" si="340"/>
        <v>48186</v>
      </c>
    </row>
    <row r="21767" spans="1:3">
      <c r="A21767" s="32" t="s">
        <v>8439</v>
      </c>
      <c r="B21767" s="32" t="s">
        <v>158</v>
      </c>
      <c r="C21767">
        <f t="shared" si="340"/>
        <v>48187</v>
      </c>
    </row>
    <row r="21768" spans="1:3">
      <c r="A21768" s="32" t="s">
        <v>8440</v>
      </c>
      <c r="B21768" s="32" t="s">
        <v>158</v>
      </c>
      <c r="C21768">
        <f t="shared" si="340"/>
        <v>48188</v>
      </c>
    </row>
    <row r="21769" spans="1:3">
      <c r="A21769" s="32" t="s">
        <v>8441</v>
      </c>
      <c r="B21769" s="32" t="s">
        <v>158</v>
      </c>
      <c r="C21769">
        <f t="shared" si="340"/>
        <v>48189</v>
      </c>
    </row>
    <row r="21770" spans="1:3">
      <c r="A21770" s="32" t="s">
        <v>8442</v>
      </c>
      <c r="B21770" s="32" t="s">
        <v>158</v>
      </c>
      <c r="C21770">
        <f t="shared" si="340"/>
        <v>48190</v>
      </c>
    </row>
    <row r="21771" spans="1:3">
      <c r="A21771" s="32" t="s">
        <v>8443</v>
      </c>
      <c r="B21771" s="32" t="s">
        <v>158</v>
      </c>
      <c r="C21771">
        <f t="shared" si="340"/>
        <v>48191</v>
      </c>
    </row>
    <row r="21772" spans="1:3">
      <c r="A21772" s="32" t="s">
        <v>8444</v>
      </c>
      <c r="B21772" s="32" t="s">
        <v>158</v>
      </c>
      <c r="C21772">
        <f t="shared" si="340"/>
        <v>48192</v>
      </c>
    </row>
    <row r="21773" spans="1:3">
      <c r="A21773" s="32" t="s">
        <v>8445</v>
      </c>
      <c r="B21773" s="32" t="s">
        <v>158</v>
      </c>
      <c r="C21773">
        <f t="shared" si="340"/>
        <v>48193</v>
      </c>
    </row>
    <row r="21774" spans="1:3">
      <c r="A21774" s="32" t="s">
        <v>8446</v>
      </c>
      <c r="B21774" s="32" t="s">
        <v>158</v>
      </c>
      <c r="C21774">
        <f t="shared" si="340"/>
        <v>48195</v>
      </c>
    </row>
    <row r="21775" spans="1:3">
      <c r="A21775" s="32" t="s">
        <v>8447</v>
      </c>
      <c r="B21775" s="32" t="s">
        <v>158</v>
      </c>
      <c r="C21775">
        <f t="shared" si="340"/>
        <v>48197</v>
      </c>
    </row>
    <row r="21776" spans="1:3">
      <c r="A21776" s="32" t="s">
        <v>8448</v>
      </c>
      <c r="B21776" s="32" t="s">
        <v>158</v>
      </c>
      <c r="C21776">
        <f t="shared" si="340"/>
        <v>48198</v>
      </c>
    </row>
    <row r="21777" spans="1:3">
      <c r="A21777" s="32" t="s">
        <v>8449</v>
      </c>
      <c r="B21777" s="32" t="s">
        <v>158</v>
      </c>
      <c r="C21777">
        <f t="shared" si="340"/>
        <v>48201</v>
      </c>
    </row>
    <row r="21778" spans="1:3">
      <c r="A21778" s="32" t="s">
        <v>8450</v>
      </c>
      <c r="B21778" s="32" t="s">
        <v>158</v>
      </c>
      <c r="C21778">
        <f t="shared" si="340"/>
        <v>48202</v>
      </c>
    </row>
    <row r="21779" spans="1:3">
      <c r="A21779" s="32" t="s">
        <v>8451</v>
      </c>
      <c r="B21779" s="32" t="s">
        <v>158</v>
      </c>
      <c r="C21779">
        <f t="shared" si="340"/>
        <v>48203</v>
      </c>
    </row>
    <row r="21780" spans="1:3">
      <c r="A21780" s="32" t="s">
        <v>8452</v>
      </c>
      <c r="B21780" s="32" t="s">
        <v>158</v>
      </c>
      <c r="C21780">
        <f t="shared" si="340"/>
        <v>48204</v>
      </c>
    </row>
    <row r="21781" spans="1:3">
      <c r="A21781" s="32" t="s">
        <v>8453</v>
      </c>
      <c r="B21781" s="32" t="s">
        <v>158</v>
      </c>
      <c r="C21781">
        <f t="shared" si="340"/>
        <v>48205</v>
      </c>
    </row>
    <row r="21782" spans="1:3">
      <c r="A21782" s="32" t="s">
        <v>8454</v>
      </c>
      <c r="B21782" s="32" t="s">
        <v>158</v>
      </c>
      <c r="C21782">
        <f t="shared" si="340"/>
        <v>48206</v>
      </c>
    </row>
    <row r="21783" spans="1:3">
      <c r="A21783" s="32" t="s">
        <v>8455</v>
      </c>
      <c r="B21783" s="32" t="s">
        <v>158</v>
      </c>
      <c r="C21783">
        <f t="shared" si="340"/>
        <v>48207</v>
      </c>
    </row>
    <row r="21784" spans="1:3">
      <c r="A21784" s="32" t="s">
        <v>8456</v>
      </c>
      <c r="B21784" s="32" t="s">
        <v>158</v>
      </c>
      <c r="C21784">
        <f t="shared" si="340"/>
        <v>48208</v>
      </c>
    </row>
    <row r="21785" spans="1:3">
      <c r="A21785" s="32" t="s">
        <v>8457</v>
      </c>
      <c r="B21785" s="32" t="s">
        <v>158</v>
      </c>
      <c r="C21785">
        <f t="shared" si="340"/>
        <v>48209</v>
      </c>
    </row>
    <row r="21786" spans="1:3">
      <c r="A21786" s="32" t="s">
        <v>8458</v>
      </c>
      <c r="B21786" s="32" t="s">
        <v>158</v>
      </c>
      <c r="C21786">
        <f t="shared" si="340"/>
        <v>48210</v>
      </c>
    </row>
    <row r="21787" spans="1:3">
      <c r="A21787" s="32" t="s">
        <v>8459</v>
      </c>
      <c r="B21787" s="32" t="s">
        <v>158</v>
      </c>
      <c r="C21787">
        <f t="shared" si="340"/>
        <v>48211</v>
      </c>
    </row>
    <row r="21788" spans="1:3">
      <c r="A21788" s="32" t="s">
        <v>8460</v>
      </c>
      <c r="B21788" s="32" t="s">
        <v>158</v>
      </c>
      <c r="C21788">
        <f t="shared" si="340"/>
        <v>48212</v>
      </c>
    </row>
    <row r="21789" spans="1:3">
      <c r="A21789" s="32" t="s">
        <v>8461</v>
      </c>
      <c r="B21789" s="32" t="s">
        <v>158</v>
      </c>
      <c r="C21789">
        <f t="shared" si="340"/>
        <v>48213</v>
      </c>
    </row>
    <row r="21790" spans="1:3">
      <c r="A21790" s="32" t="s">
        <v>8462</v>
      </c>
      <c r="B21790" s="32" t="s">
        <v>158</v>
      </c>
      <c r="C21790">
        <f t="shared" si="340"/>
        <v>48214</v>
      </c>
    </row>
    <row r="21791" spans="1:3">
      <c r="A21791" s="32" t="s">
        <v>8463</v>
      </c>
      <c r="B21791" s="32" t="s">
        <v>158</v>
      </c>
      <c r="C21791">
        <f t="shared" si="340"/>
        <v>48215</v>
      </c>
    </row>
    <row r="21792" spans="1:3">
      <c r="A21792" s="32" t="s">
        <v>8464</v>
      </c>
      <c r="B21792" s="32" t="s">
        <v>158</v>
      </c>
      <c r="C21792">
        <f t="shared" si="340"/>
        <v>48216</v>
      </c>
    </row>
    <row r="21793" spans="1:3">
      <c r="A21793" s="32" t="s">
        <v>8465</v>
      </c>
      <c r="B21793" s="32" t="s">
        <v>158</v>
      </c>
      <c r="C21793">
        <f t="shared" si="340"/>
        <v>48217</v>
      </c>
    </row>
    <row r="21794" spans="1:3">
      <c r="A21794" s="32" t="s">
        <v>8466</v>
      </c>
      <c r="B21794" s="32" t="s">
        <v>158</v>
      </c>
      <c r="C21794">
        <f t="shared" si="340"/>
        <v>48218</v>
      </c>
    </row>
    <row r="21795" spans="1:3">
      <c r="A21795" s="32" t="s">
        <v>8467</v>
      </c>
      <c r="B21795" s="32" t="s">
        <v>158</v>
      </c>
      <c r="C21795">
        <f t="shared" si="340"/>
        <v>48219</v>
      </c>
    </row>
    <row r="21796" spans="1:3">
      <c r="A21796" s="32" t="s">
        <v>8468</v>
      </c>
      <c r="B21796" s="32" t="s">
        <v>158</v>
      </c>
      <c r="C21796">
        <f t="shared" si="340"/>
        <v>48220</v>
      </c>
    </row>
    <row r="21797" spans="1:3">
      <c r="A21797" s="32" t="s">
        <v>8469</v>
      </c>
      <c r="B21797" s="32" t="s">
        <v>158</v>
      </c>
      <c r="C21797">
        <f t="shared" si="340"/>
        <v>48221</v>
      </c>
    </row>
    <row r="21798" spans="1:3">
      <c r="A21798" s="32" t="s">
        <v>8470</v>
      </c>
      <c r="B21798" s="32" t="s">
        <v>158</v>
      </c>
      <c r="C21798">
        <f t="shared" si="340"/>
        <v>48222</v>
      </c>
    </row>
    <row r="21799" spans="1:3">
      <c r="A21799" s="32" t="s">
        <v>8471</v>
      </c>
      <c r="B21799" s="32" t="s">
        <v>158</v>
      </c>
      <c r="C21799">
        <f t="shared" si="340"/>
        <v>48223</v>
      </c>
    </row>
    <row r="21800" spans="1:3">
      <c r="A21800" s="32" t="s">
        <v>8472</v>
      </c>
      <c r="B21800" s="32" t="s">
        <v>158</v>
      </c>
      <c r="C21800">
        <f t="shared" si="340"/>
        <v>48224</v>
      </c>
    </row>
    <row r="21801" spans="1:3">
      <c r="A21801" s="32" t="s">
        <v>8473</v>
      </c>
      <c r="B21801" s="32" t="s">
        <v>158</v>
      </c>
      <c r="C21801">
        <f t="shared" si="340"/>
        <v>48225</v>
      </c>
    </row>
    <row r="21802" spans="1:3">
      <c r="A21802" s="32" t="s">
        <v>8474</v>
      </c>
      <c r="B21802" s="32" t="s">
        <v>158</v>
      </c>
      <c r="C21802">
        <f t="shared" si="340"/>
        <v>48226</v>
      </c>
    </row>
    <row r="21803" spans="1:3">
      <c r="A21803" s="32" t="s">
        <v>8475</v>
      </c>
      <c r="B21803" s="32" t="s">
        <v>158</v>
      </c>
      <c r="C21803">
        <f t="shared" si="340"/>
        <v>48227</v>
      </c>
    </row>
    <row r="21804" spans="1:3">
      <c r="A21804" s="32" t="s">
        <v>8476</v>
      </c>
      <c r="B21804" s="32" t="s">
        <v>158</v>
      </c>
      <c r="C21804">
        <f t="shared" si="340"/>
        <v>48228</v>
      </c>
    </row>
    <row r="21805" spans="1:3">
      <c r="A21805" s="32" t="s">
        <v>8477</v>
      </c>
      <c r="B21805" s="32" t="s">
        <v>158</v>
      </c>
      <c r="C21805">
        <f t="shared" si="340"/>
        <v>48229</v>
      </c>
    </row>
    <row r="21806" spans="1:3">
      <c r="A21806" s="32" t="s">
        <v>8478</v>
      </c>
      <c r="B21806" s="32" t="s">
        <v>158</v>
      </c>
      <c r="C21806">
        <f t="shared" si="340"/>
        <v>48230</v>
      </c>
    </row>
    <row r="21807" spans="1:3">
      <c r="A21807" s="32" t="s">
        <v>8479</v>
      </c>
      <c r="B21807" s="32" t="s">
        <v>158</v>
      </c>
      <c r="C21807">
        <f t="shared" si="340"/>
        <v>48231</v>
      </c>
    </row>
    <row r="21808" spans="1:3">
      <c r="A21808" s="32" t="s">
        <v>8480</v>
      </c>
      <c r="B21808" s="32" t="s">
        <v>158</v>
      </c>
      <c r="C21808">
        <f t="shared" si="340"/>
        <v>48232</v>
      </c>
    </row>
    <row r="21809" spans="1:3">
      <c r="A21809" s="32" t="s">
        <v>8481</v>
      </c>
      <c r="B21809" s="32" t="s">
        <v>158</v>
      </c>
      <c r="C21809">
        <f t="shared" si="340"/>
        <v>48233</v>
      </c>
    </row>
    <row r="21810" spans="1:3">
      <c r="A21810" s="32" t="s">
        <v>8482</v>
      </c>
      <c r="B21810" s="32" t="s">
        <v>158</v>
      </c>
      <c r="C21810">
        <f t="shared" si="340"/>
        <v>48234</v>
      </c>
    </row>
    <row r="21811" spans="1:3">
      <c r="A21811" s="32" t="s">
        <v>8483</v>
      </c>
      <c r="B21811" s="32" t="s">
        <v>158</v>
      </c>
      <c r="C21811">
        <f t="shared" si="340"/>
        <v>48235</v>
      </c>
    </row>
    <row r="21812" spans="1:3">
      <c r="A21812" s="32" t="s">
        <v>8484</v>
      </c>
      <c r="B21812" s="32" t="s">
        <v>158</v>
      </c>
      <c r="C21812">
        <f t="shared" si="340"/>
        <v>48236</v>
      </c>
    </row>
    <row r="21813" spans="1:3">
      <c r="A21813" s="32" t="s">
        <v>8485</v>
      </c>
      <c r="B21813" s="32" t="s">
        <v>158</v>
      </c>
      <c r="C21813">
        <f t="shared" si="340"/>
        <v>48237</v>
      </c>
    </row>
    <row r="21814" spans="1:3">
      <c r="A21814" s="32" t="s">
        <v>8486</v>
      </c>
      <c r="B21814" s="32" t="s">
        <v>158</v>
      </c>
      <c r="C21814">
        <f t="shared" si="340"/>
        <v>48238</v>
      </c>
    </row>
    <row r="21815" spans="1:3">
      <c r="A21815" s="32" t="s">
        <v>8487</v>
      </c>
      <c r="B21815" s="32" t="s">
        <v>158</v>
      </c>
      <c r="C21815">
        <f t="shared" si="340"/>
        <v>48239</v>
      </c>
    </row>
    <row r="21816" spans="1:3">
      <c r="A21816" s="32" t="s">
        <v>8488</v>
      </c>
      <c r="B21816" s="32" t="s">
        <v>158</v>
      </c>
      <c r="C21816">
        <f t="shared" si="340"/>
        <v>48240</v>
      </c>
    </row>
    <row r="21817" spans="1:3">
      <c r="A21817" s="32" t="s">
        <v>8489</v>
      </c>
      <c r="B21817" s="32" t="s">
        <v>158</v>
      </c>
      <c r="C21817">
        <f t="shared" si="340"/>
        <v>48242</v>
      </c>
    </row>
    <row r="21818" spans="1:3">
      <c r="A21818" s="32" t="s">
        <v>8490</v>
      </c>
      <c r="B21818" s="32" t="s">
        <v>158</v>
      </c>
      <c r="C21818">
        <f t="shared" si="340"/>
        <v>48243</v>
      </c>
    </row>
    <row r="21819" spans="1:3">
      <c r="A21819" s="32" t="s">
        <v>8491</v>
      </c>
      <c r="B21819" s="32" t="s">
        <v>158</v>
      </c>
      <c r="C21819">
        <f t="shared" si="340"/>
        <v>48244</v>
      </c>
    </row>
    <row r="21820" spans="1:3">
      <c r="A21820" s="32" t="s">
        <v>8492</v>
      </c>
      <c r="B21820" s="32" t="s">
        <v>158</v>
      </c>
      <c r="C21820">
        <f t="shared" si="340"/>
        <v>48255</v>
      </c>
    </row>
    <row r="21821" spans="1:3">
      <c r="A21821" s="32" t="s">
        <v>8493</v>
      </c>
      <c r="B21821" s="32" t="s">
        <v>158</v>
      </c>
      <c r="C21821">
        <f t="shared" si="340"/>
        <v>48260</v>
      </c>
    </row>
    <row r="21822" spans="1:3">
      <c r="A21822" s="32" t="s">
        <v>8494</v>
      </c>
      <c r="B21822" s="32" t="s">
        <v>158</v>
      </c>
      <c r="C21822">
        <f t="shared" si="340"/>
        <v>48264</v>
      </c>
    </row>
    <row r="21823" spans="1:3">
      <c r="A21823" s="32" t="s">
        <v>8495</v>
      </c>
      <c r="B21823" s="32" t="s">
        <v>158</v>
      </c>
      <c r="C21823">
        <f t="shared" si="340"/>
        <v>48265</v>
      </c>
    </row>
    <row r="21824" spans="1:3">
      <c r="A21824" s="32" t="s">
        <v>8496</v>
      </c>
      <c r="B21824" s="32" t="s">
        <v>158</v>
      </c>
      <c r="C21824">
        <f t="shared" si="340"/>
        <v>48266</v>
      </c>
    </row>
    <row r="21825" spans="1:3">
      <c r="A21825" s="32" t="s">
        <v>8497</v>
      </c>
      <c r="B21825" s="32" t="s">
        <v>158</v>
      </c>
      <c r="C21825">
        <f t="shared" si="340"/>
        <v>48267</v>
      </c>
    </row>
    <row r="21826" spans="1:3">
      <c r="A21826" s="32" t="s">
        <v>8498</v>
      </c>
      <c r="B21826" s="32" t="s">
        <v>158</v>
      </c>
      <c r="C21826">
        <f t="shared" ref="C21826:C21889" si="341">1*A21826</f>
        <v>48268</v>
      </c>
    </row>
    <row r="21827" spans="1:3">
      <c r="A21827" s="32" t="s">
        <v>8499</v>
      </c>
      <c r="B21827" s="32" t="s">
        <v>158</v>
      </c>
      <c r="C21827">
        <f t="shared" si="341"/>
        <v>48269</v>
      </c>
    </row>
    <row r="21828" spans="1:3">
      <c r="A21828" s="32" t="s">
        <v>8500</v>
      </c>
      <c r="B21828" s="32" t="s">
        <v>158</v>
      </c>
      <c r="C21828">
        <f t="shared" si="341"/>
        <v>48272</v>
      </c>
    </row>
    <row r="21829" spans="1:3">
      <c r="A21829" s="32" t="s">
        <v>8501</v>
      </c>
      <c r="B21829" s="32" t="s">
        <v>158</v>
      </c>
      <c r="C21829">
        <f t="shared" si="341"/>
        <v>48275</v>
      </c>
    </row>
    <row r="21830" spans="1:3">
      <c r="A21830" s="32" t="s">
        <v>8502</v>
      </c>
      <c r="B21830" s="32" t="s">
        <v>158</v>
      </c>
      <c r="C21830">
        <f t="shared" si="341"/>
        <v>48277</v>
      </c>
    </row>
    <row r="21831" spans="1:3">
      <c r="A21831" s="32" t="s">
        <v>8503</v>
      </c>
      <c r="B21831" s="32" t="s">
        <v>158</v>
      </c>
      <c r="C21831">
        <f t="shared" si="341"/>
        <v>48278</v>
      </c>
    </row>
    <row r="21832" spans="1:3">
      <c r="A21832" s="32" t="s">
        <v>8504</v>
      </c>
      <c r="B21832" s="32" t="s">
        <v>158</v>
      </c>
      <c r="C21832">
        <f t="shared" si="341"/>
        <v>48279</v>
      </c>
    </row>
    <row r="21833" spans="1:3">
      <c r="A21833" s="32" t="s">
        <v>8505</v>
      </c>
      <c r="B21833" s="32" t="s">
        <v>158</v>
      </c>
      <c r="C21833">
        <f t="shared" si="341"/>
        <v>48288</v>
      </c>
    </row>
    <row r="21834" spans="1:3">
      <c r="A21834" s="32" t="s">
        <v>8506</v>
      </c>
      <c r="B21834" s="32" t="s">
        <v>158</v>
      </c>
      <c r="C21834">
        <f t="shared" si="341"/>
        <v>48301</v>
      </c>
    </row>
    <row r="21835" spans="1:3">
      <c r="A21835" s="32" t="s">
        <v>8507</v>
      </c>
      <c r="B21835" s="32" t="s">
        <v>158</v>
      </c>
      <c r="C21835">
        <f t="shared" si="341"/>
        <v>48302</v>
      </c>
    </row>
    <row r="21836" spans="1:3">
      <c r="A21836" s="32" t="s">
        <v>8508</v>
      </c>
      <c r="B21836" s="32" t="s">
        <v>158</v>
      </c>
      <c r="C21836">
        <f t="shared" si="341"/>
        <v>48303</v>
      </c>
    </row>
    <row r="21837" spans="1:3">
      <c r="A21837" s="32" t="s">
        <v>8509</v>
      </c>
      <c r="B21837" s="32" t="s">
        <v>158</v>
      </c>
      <c r="C21837">
        <f t="shared" si="341"/>
        <v>48304</v>
      </c>
    </row>
    <row r="21838" spans="1:3">
      <c r="A21838" s="32" t="s">
        <v>8510</v>
      </c>
      <c r="B21838" s="32" t="s">
        <v>158</v>
      </c>
      <c r="C21838">
        <f t="shared" si="341"/>
        <v>48306</v>
      </c>
    </row>
    <row r="21839" spans="1:3">
      <c r="A21839" s="32" t="s">
        <v>8511</v>
      </c>
      <c r="B21839" s="32" t="s">
        <v>158</v>
      </c>
      <c r="C21839">
        <f t="shared" si="341"/>
        <v>48307</v>
      </c>
    </row>
    <row r="21840" spans="1:3">
      <c r="A21840" s="32" t="s">
        <v>8512</v>
      </c>
      <c r="B21840" s="32" t="s">
        <v>158</v>
      </c>
      <c r="C21840">
        <f t="shared" si="341"/>
        <v>48308</v>
      </c>
    </row>
    <row r="21841" spans="1:3">
      <c r="A21841" s="32" t="s">
        <v>8513</v>
      </c>
      <c r="B21841" s="32" t="s">
        <v>158</v>
      </c>
      <c r="C21841">
        <f t="shared" si="341"/>
        <v>48309</v>
      </c>
    </row>
    <row r="21842" spans="1:3">
      <c r="A21842" s="32" t="s">
        <v>8514</v>
      </c>
      <c r="B21842" s="32" t="s">
        <v>158</v>
      </c>
      <c r="C21842">
        <f t="shared" si="341"/>
        <v>48310</v>
      </c>
    </row>
    <row r="21843" spans="1:3">
      <c r="A21843" s="32" t="s">
        <v>8515</v>
      </c>
      <c r="B21843" s="32" t="s">
        <v>158</v>
      </c>
      <c r="C21843">
        <f t="shared" si="341"/>
        <v>48311</v>
      </c>
    </row>
    <row r="21844" spans="1:3">
      <c r="A21844" s="32" t="s">
        <v>8516</v>
      </c>
      <c r="B21844" s="32" t="s">
        <v>158</v>
      </c>
      <c r="C21844">
        <f t="shared" si="341"/>
        <v>48312</v>
      </c>
    </row>
    <row r="21845" spans="1:3">
      <c r="A21845" s="32" t="s">
        <v>8517</v>
      </c>
      <c r="B21845" s="32" t="s">
        <v>158</v>
      </c>
      <c r="C21845">
        <f t="shared" si="341"/>
        <v>48313</v>
      </c>
    </row>
    <row r="21846" spans="1:3">
      <c r="A21846" s="32" t="s">
        <v>8518</v>
      </c>
      <c r="B21846" s="32" t="s">
        <v>158</v>
      </c>
      <c r="C21846">
        <f t="shared" si="341"/>
        <v>48314</v>
      </c>
    </row>
    <row r="21847" spans="1:3">
      <c r="A21847" s="32" t="s">
        <v>8519</v>
      </c>
      <c r="B21847" s="32" t="s">
        <v>158</v>
      </c>
      <c r="C21847">
        <f t="shared" si="341"/>
        <v>48315</v>
      </c>
    </row>
    <row r="21848" spans="1:3">
      <c r="A21848" s="32" t="s">
        <v>8520</v>
      </c>
      <c r="B21848" s="32" t="s">
        <v>158</v>
      </c>
      <c r="C21848">
        <f t="shared" si="341"/>
        <v>48316</v>
      </c>
    </row>
    <row r="21849" spans="1:3">
      <c r="A21849" s="32" t="s">
        <v>8521</v>
      </c>
      <c r="B21849" s="32" t="s">
        <v>158</v>
      </c>
      <c r="C21849">
        <f t="shared" si="341"/>
        <v>48317</v>
      </c>
    </row>
    <row r="21850" spans="1:3">
      <c r="A21850" s="32" t="s">
        <v>8522</v>
      </c>
      <c r="B21850" s="32" t="s">
        <v>158</v>
      </c>
      <c r="C21850">
        <f t="shared" si="341"/>
        <v>48318</v>
      </c>
    </row>
    <row r="21851" spans="1:3">
      <c r="A21851" s="32" t="s">
        <v>8523</v>
      </c>
      <c r="B21851" s="32" t="s">
        <v>158</v>
      </c>
      <c r="C21851">
        <f t="shared" si="341"/>
        <v>48320</v>
      </c>
    </row>
    <row r="21852" spans="1:3">
      <c r="A21852" s="32" t="s">
        <v>8524</v>
      </c>
      <c r="B21852" s="32" t="s">
        <v>158</v>
      </c>
      <c r="C21852">
        <f t="shared" si="341"/>
        <v>48321</v>
      </c>
    </row>
    <row r="21853" spans="1:3">
      <c r="A21853" s="32" t="s">
        <v>8525</v>
      </c>
      <c r="B21853" s="32" t="s">
        <v>158</v>
      </c>
      <c r="C21853">
        <f t="shared" si="341"/>
        <v>48322</v>
      </c>
    </row>
    <row r="21854" spans="1:3">
      <c r="A21854" s="32" t="s">
        <v>8526</v>
      </c>
      <c r="B21854" s="32" t="s">
        <v>158</v>
      </c>
      <c r="C21854">
        <f t="shared" si="341"/>
        <v>48323</v>
      </c>
    </row>
    <row r="21855" spans="1:3">
      <c r="A21855" s="32" t="s">
        <v>8527</v>
      </c>
      <c r="B21855" s="32" t="s">
        <v>158</v>
      </c>
      <c r="C21855">
        <f t="shared" si="341"/>
        <v>48324</v>
      </c>
    </row>
    <row r="21856" spans="1:3">
      <c r="A21856" s="32" t="s">
        <v>8528</v>
      </c>
      <c r="B21856" s="32" t="s">
        <v>158</v>
      </c>
      <c r="C21856">
        <f t="shared" si="341"/>
        <v>48325</v>
      </c>
    </row>
    <row r="21857" spans="1:3">
      <c r="A21857" s="32" t="s">
        <v>8529</v>
      </c>
      <c r="B21857" s="32" t="s">
        <v>158</v>
      </c>
      <c r="C21857">
        <f t="shared" si="341"/>
        <v>48326</v>
      </c>
    </row>
    <row r="21858" spans="1:3">
      <c r="A21858" s="32" t="s">
        <v>8530</v>
      </c>
      <c r="B21858" s="32" t="s">
        <v>158</v>
      </c>
      <c r="C21858">
        <f t="shared" si="341"/>
        <v>48327</v>
      </c>
    </row>
    <row r="21859" spans="1:3">
      <c r="A21859" s="32" t="s">
        <v>8531</v>
      </c>
      <c r="B21859" s="32" t="s">
        <v>158</v>
      </c>
      <c r="C21859">
        <f t="shared" si="341"/>
        <v>48328</v>
      </c>
    </row>
    <row r="21860" spans="1:3">
      <c r="A21860" s="32" t="s">
        <v>8532</v>
      </c>
      <c r="B21860" s="32" t="s">
        <v>158</v>
      </c>
      <c r="C21860">
        <f t="shared" si="341"/>
        <v>48329</v>
      </c>
    </row>
    <row r="21861" spans="1:3">
      <c r="A21861" s="32" t="s">
        <v>8533</v>
      </c>
      <c r="B21861" s="32" t="s">
        <v>158</v>
      </c>
      <c r="C21861">
        <f t="shared" si="341"/>
        <v>48330</v>
      </c>
    </row>
    <row r="21862" spans="1:3">
      <c r="A21862" s="32" t="s">
        <v>8534</v>
      </c>
      <c r="B21862" s="32" t="s">
        <v>158</v>
      </c>
      <c r="C21862">
        <f t="shared" si="341"/>
        <v>48331</v>
      </c>
    </row>
    <row r="21863" spans="1:3">
      <c r="A21863" s="32" t="s">
        <v>8535</v>
      </c>
      <c r="B21863" s="32" t="s">
        <v>158</v>
      </c>
      <c r="C21863">
        <f t="shared" si="341"/>
        <v>48332</v>
      </c>
    </row>
    <row r="21864" spans="1:3">
      <c r="A21864" s="32" t="s">
        <v>8536</v>
      </c>
      <c r="B21864" s="32" t="s">
        <v>158</v>
      </c>
      <c r="C21864">
        <f t="shared" si="341"/>
        <v>48333</v>
      </c>
    </row>
    <row r="21865" spans="1:3">
      <c r="A21865" s="32" t="s">
        <v>8537</v>
      </c>
      <c r="B21865" s="32" t="s">
        <v>158</v>
      </c>
      <c r="C21865">
        <f t="shared" si="341"/>
        <v>48334</v>
      </c>
    </row>
    <row r="21866" spans="1:3">
      <c r="A21866" s="32" t="s">
        <v>8538</v>
      </c>
      <c r="B21866" s="32" t="s">
        <v>158</v>
      </c>
      <c r="C21866">
        <f t="shared" si="341"/>
        <v>48335</v>
      </c>
    </row>
    <row r="21867" spans="1:3">
      <c r="A21867" s="32" t="s">
        <v>8539</v>
      </c>
      <c r="B21867" s="32" t="s">
        <v>158</v>
      </c>
      <c r="C21867">
        <f t="shared" si="341"/>
        <v>48336</v>
      </c>
    </row>
    <row r="21868" spans="1:3">
      <c r="A21868" s="32" t="s">
        <v>8540</v>
      </c>
      <c r="B21868" s="32" t="s">
        <v>158</v>
      </c>
      <c r="C21868">
        <f t="shared" si="341"/>
        <v>48340</v>
      </c>
    </row>
    <row r="21869" spans="1:3">
      <c r="A21869" s="32" t="s">
        <v>8541</v>
      </c>
      <c r="B21869" s="32" t="s">
        <v>158</v>
      </c>
      <c r="C21869">
        <f t="shared" si="341"/>
        <v>48341</v>
      </c>
    </row>
    <row r="21870" spans="1:3">
      <c r="A21870" s="32" t="s">
        <v>8542</v>
      </c>
      <c r="B21870" s="32" t="s">
        <v>158</v>
      </c>
      <c r="C21870">
        <f t="shared" si="341"/>
        <v>48342</v>
      </c>
    </row>
    <row r="21871" spans="1:3">
      <c r="A21871" s="32" t="s">
        <v>8543</v>
      </c>
      <c r="B21871" s="32" t="s">
        <v>158</v>
      </c>
      <c r="C21871">
        <f t="shared" si="341"/>
        <v>48343</v>
      </c>
    </row>
    <row r="21872" spans="1:3">
      <c r="A21872" s="32" t="s">
        <v>8544</v>
      </c>
      <c r="B21872" s="32" t="s">
        <v>158</v>
      </c>
      <c r="C21872">
        <f t="shared" si="341"/>
        <v>48346</v>
      </c>
    </row>
    <row r="21873" spans="1:3">
      <c r="A21873" s="32" t="s">
        <v>8545</v>
      </c>
      <c r="B21873" s="32" t="s">
        <v>158</v>
      </c>
      <c r="C21873">
        <f t="shared" si="341"/>
        <v>48347</v>
      </c>
    </row>
    <row r="21874" spans="1:3">
      <c r="A21874" s="32" t="s">
        <v>8546</v>
      </c>
      <c r="B21874" s="32" t="s">
        <v>158</v>
      </c>
      <c r="C21874">
        <f t="shared" si="341"/>
        <v>48348</v>
      </c>
    </row>
    <row r="21875" spans="1:3">
      <c r="A21875" s="32" t="s">
        <v>8547</v>
      </c>
      <c r="B21875" s="32" t="s">
        <v>158</v>
      </c>
      <c r="C21875">
        <f t="shared" si="341"/>
        <v>48350</v>
      </c>
    </row>
    <row r="21876" spans="1:3">
      <c r="A21876" s="32" t="s">
        <v>8548</v>
      </c>
      <c r="B21876" s="32" t="s">
        <v>158</v>
      </c>
      <c r="C21876">
        <f t="shared" si="341"/>
        <v>48353</v>
      </c>
    </row>
    <row r="21877" spans="1:3">
      <c r="A21877" s="32" t="s">
        <v>8549</v>
      </c>
      <c r="B21877" s="32" t="s">
        <v>158</v>
      </c>
      <c r="C21877">
        <f t="shared" si="341"/>
        <v>48356</v>
      </c>
    </row>
    <row r="21878" spans="1:3">
      <c r="A21878" s="32" t="s">
        <v>8550</v>
      </c>
      <c r="B21878" s="32" t="s">
        <v>158</v>
      </c>
      <c r="C21878">
        <f t="shared" si="341"/>
        <v>48357</v>
      </c>
    </row>
    <row r="21879" spans="1:3">
      <c r="A21879" s="32" t="s">
        <v>8551</v>
      </c>
      <c r="B21879" s="32" t="s">
        <v>158</v>
      </c>
      <c r="C21879">
        <f t="shared" si="341"/>
        <v>48359</v>
      </c>
    </row>
    <row r="21880" spans="1:3">
      <c r="A21880" s="32" t="s">
        <v>8552</v>
      </c>
      <c r="B21880" s="32" t="s">
        <v>158</v>
      </c>
      <c r="C21880">
        <f t="shared" si="341"/>
        <v>48360</v>
      </c>
    </row>
    <row r="21881" spans="1:3">
      <c r="A21881" s="32" t="s">
        <v>8553</v>
      </c>
      <c r="B21881" s="32" t="s">
        <v>158</v>
      </c>
      <c r="C21881">
        <f t="shared" si="341"/>
        <v>48361</v>
      </c>
    </row>
    <row r="21882" spans="1:3">
      <c r="A21882" s="32" t="s">
        <v>8554</v>
      </c>
      <c r="B21882" s="32" t="s">
        <v>158</v>
      </c>
      <c r="C21882">
        <f t="shared" si="341"/>
        <v>48362</v>
      </c>
    </row>
    <row r="21883" spans="1:3">
      <c r="A21883" s="32" t="s">
        <v>8555</v>
      </c>
      <c r="B21883" s="32" t="s">
        <v>158</v>
      </c>
      <c r="C21883">
        <f t="shared" si="341"/>
        <v>48363</v>
      </c>
    </row>
    <row r="21884" spans="1:3">
      <c r="A21884" s="32" t="s">
        <v>8556</v>
      </c>
      <c r="B21884" s="32" t="s">
        <v>158</v>
      </c>
      <c r="C21884">
        <f t="shared" si="341"/>
        <v>48366</v>
      </c>
    </row>
    <row r="21885" spans="1:3">
      <c r="A21885" s="32" t="s">
        <v>8557</v>
      </c>
      <c r="B21885" s="32" t="s">
        <v>158</v>
      </c>
      <c r="C21885">
        <f t="shared" si="341"/>
        <v>48367</v>
      </c>
    </row>
    <row r="21886" spans="1:3">
      <c r="A21886" s="32" t="s">
        <v>8558</v>
      </c>
      <c r="B21886" s="32" t="s">
        <v>158</v>
      </c>
      <c r="C21886">
        <f t="shared" si="341"/>
        <v>48370</v>
      </c>
    </row>
    <row r="21887" spans="1:3">
      <c r="A21887" s="32" t="s">
        <v>8559</v>
      </c>
      <c r="B21887" s="32" t="s">
        <v>158</v>
      </c>
      <c r="C21887">
        <f t="shared" si="341"/>
        <v>48371</v>
      </c>
    </row>
    <row r="21888" spans="1:3">
      <c r="A21888" s="32" t="s">
        <v>8560</v>
      </c>
      <c r="B21888" s="32" t="s">
        <v>158</v>
      </c>
      <c r="C21888">
        <f t="shared" si="341"/>
        <v>48374</v>
      </c>
    </row>
    <row r="21889" spans="1:3">
      <c r="A21889" s="32" t="s">
        <v>8561</v>
      </c>
      <c r="B21889" s="32" t="s">
        <v>158</v>
      </c>
      <c r="C21889">
        <f t="shared" si="341"/>
        <v>48375</v>
      </c>
    </row>
    <row r="21890" spans="1:3">
      <c r="A21890" s="32" t="s">
        <v>8562</v>
      </c>
      <c r="B21890" s="32" t="s">
        <v>158</v>
      </c>
      <c r="C21890">
        <f t="shared" ref="C21890:C21953" si="342">1*A21890</f>
        <v>48376</v>
      </c>
    </row>
    <row r="21891" spans="1:3">
      <c r="A21891" s="32" t="s">
        <v>8563</v>
      </c>
      <c r="B21891" s="32" t="s">
        <v>158</v>
      </c>
      <c r="C21891">
        <f t="shared" si="342"/>
        <v>48377</v>
      </c>
    </row>
    <row r="21892" spans="1:3">
      <c r="A21892" s="32" t="s">
        <v>8564</v>
      </c>
      <c r="B21892" s="32" t="s">
        <v>158</v>
      </c>
      <c r="C21892">
        <f t="shared" si="342"/>
        <v>48380</v>
      </c>
    </row>
    <row r="21893" spans="1:3">
      <c r="A21893" s="32" t="s">
        <v>8565</v>
      </c>
      <c r="B21893" s="32" t="s">
        <v>158</v>
      </c>
      <c r="C21893">
        <f t="shared" si="342"/>
        <v>48381</v>
      </c>
    </row>
    <row r="21894" spans="1:3">
      <c r="A21894" s="32" t="s">
        <v>8566</v>
      </c>
      <c r="B21894" s="32" t="s">
        <v>158</v>
      </c>
      <c r="C21894">
        <f t="shared" si="342"/>
        <v>48382</v>
      </c>
    </row>
    <row r="21895" spans="1:3">
      <c r="A21895" s="32" t="s">
        <v>8567</v>
      </c>
      <c r="B21895" s="32" t="s">
        <v>158</v>
      </c>
      <c r="C21895">
        <f t="shared" si="342"/>
        <v>48383</v>
      </c>
    </row>
    <row r="21896" spans="1:3">
      <c r="A21896" s="32" t="s">
        <v>8568</v>
      </c>
      <c r="B21896" s="32" t="s">
        <v>158</v>
      </c>
      <c r="C21896">
        <f t="shared" si="342"/>
        <v>48386</v>
      </c>
    </row>
    <row r="21897" spans="1:3">
      <c r="A21897" s="32" t="s">
        <v>8569</v>
      </c>
      <c r="B21897" s="32" t="s">
        <v>158</v>
      </c>
      <c r="C21897">
        <f t="shared" si="342"/>
        <v>48387</v>
      </c>
    </row>
    <row r="21898" spans="1:3">
      <c r="A21898" s="32" t="s">
        <v>8570</v>
      </c>
      <c r="B21898" s="32" t="s">
        <v>158</v>
      </c>
      <c r="C21898">
        <f t="shared" si="342"/>
        <v>48390</v>
      </c>
    </row>
    <row r="21899" spans="1:3">
      <c r="A21899" s="32" t="s">
        <v>8571</v>
      </c>
      <c r="B21899" s="32" t="s">
        <v>158</v>
      </c>
      <c r="C21899">
        <f t="shared" si="342"/>
        <v>48391</v>
      </c>
    </row>
    <row r="21900" spans="1:3">
      <c r="A21900" s="32" t="s">
        <v>8572</v>
      </c>
      <c r="B21900" s="32" t="s">
        <v>158</v>
      </c>
      <c r="C21900">
        <f t="shared" si="342"/>
        <v>48393</v>
      </c>
    </row>
    <row r="21901" spans="1:3">
      <c r="A21901" s="32" t="s">
        <v>8573</v>
      </c>
      <c r="B21901" s="32" t="s">
        <v>158</v>
      </c>
      <c r="C21901">
        <f t="shared" si="342"/>
        <v>48397</v>
      </c>
    </row>
    <row r="21902" spans="1:3">
      <c r="A21902" s="32" t="s">
        <v>8574</v>
      </c>
      <c r="B21902" s="32" t="s">
        <v>158</v>
      </c>
      <c r="C21902">
        <f t="shared" si="342"/>
        <v>48401</v>
      </c>
    </row>
    <row r="21903" spans="1:3">
      <c r="A21903" s="32" t="s">
        <v>8575</v>
      </c>
      <c r="B21903" s="32" t="s">
        <v>158</v>
      </c>
      <c r="C21903">
        <f t="shared" si="342"/>
        <v>48410</v>
      </c>
    </row>
    <row r="21904" spans="1:3">
      <c r="A21904" s="32" t="s">
        <v>8576</v>
      </c>
      <c r="B21904" s="32" t="s">
        <v>158</v>
      </c>
      <c r="C21904">
        <f t="shared" si="342"/>
        <v>48411</v>
      </c>
    </row>
    <row r="21905" spans="1:3">
      <c r="A21905" s="32" t="s">
        <v>8577</v>
      </c>
      <c r="B21905" s="32" t="s">
        <v>158</v>
      </c>
      <c r="C21905">
        <f t="shared" si="342"/>
        <v>48412</v>
      </c>
    </row>
    <row r="21906" spans="1:3">
      <c r="A21906" s="32" t="s">
        <v>8578</v>
      </c>
      <c r="B21906" s="32" t="s">
        <v>158</v>
      </c>
      <c r="C21906">
        <f t="shared" si="342"/>
        <v>48413</v>
      </c>
    </row>
    <row r="21907" spans="1:3">
      <c r="A21907" s="32" t="s">
        <v>8579</v>
      </c>
      <c r="B21907" s="32" t="s">
        <v>158</v>
      </c>
      <c r="C21907">
        <f t="shared" si="342"/>
        <v>48414</v>
      </c>
    </row>
    <row r="21908" spans="1:3">
      <c r="A21908" s="32" t="s">
        <v>8580</v>
      </c>
      <c r="B21908" s="32" t="s">
        <v>158</v>
      </c>
      <c r="C21908">
        <f t="shared" si="342"/>
        <v>48415</v>
      </c>
    </row>
    <row r="21909" spans="1:3">
      <c r="A21909" s="32" t="s">
        <v>8581</v>
      </c>
      <c r="B21909" s="32" t="s">
        <v>158</v>
      </c>
      <c r="C21909">
        <f t="shared" si="342"/>
        <v>48416</v>
      </c>
    </row>
    <row r="21910" spans="1:3">
      <c r="A21910" s="32" t="s">
        <v>8582</v>
      </c>
      <c r="B21910" s="32" t="s">
        <v>158</v>
      </c>
      <c r="C21910">
        <f t="shared" si="342"/>
        <v>48417</v>
      </c>
    </row>
    <row r="21911" spans="1:3">
      <c r="A21911" s="32" t="s">
        <v>8583</v>
      </c>
      <c r="B21911" s="32" t="s">
        <v>158</v>
      </c>
      <c r="C21911">
        <f t="shared" si="342"/>
        <v>48418</v>
      </c>
    </row>
    <row r="21912" spans="1:3">
      <c r="A21912" s="32" t="s">
        <v>8584</v>
      </c>
      <c r="B21912" s="32" t="s">
        <v>158</v>
      </c>
      <c r="C21912">
        <f t="shared" si="342"/>
        <v>48419</v>
      </c>
    </row>
    <row r="21913" spans="1:3">
      <c r="A21913" s="32" t="s">
        <v>8585</v>
      </c>
      <c r="B21913" s="32" t="s">
        <v>158</v>
      </c>
      <c r="C21913">
        <f t="shared" si="342"/>
        <v>48420</v>
      </c>
    </row>
    <row r="21914" spans="1:3">
      <c r="A21914" s="32" t="s">
        <v>8586</v>
      </c>
      <c r="B21914" s="32" t="s">
        <v>158</v>
      </c>
      <c r="C21914">
        <f t="shared" si="342"/>
        <v>48421</v>
      </c>
    </row>
    <row r="21915" spans="1:3">
      <c r="A21915" s="32" t="s">
        <v>8587</v>
      </c>
      <c r="B21915" s="32" t="s">
        <v>158</v>
      </c>
      <c r="C21915">
        <f t="shared" si="342"/>
        <v>48422</v>
      </c>
    </row>
    <row r="21916" spans="1:3">
      <c r="A21916" s="32" t="s">
        <v>8588</v>
      </c>
      <c r="B21916" s="32" t="s">
        <v>158</v>
      </c>
      <c r="C21916">
        <f t="shared" si="342"/>
        <v>48423</v>
      </c>
    </row>
    <row r="21917" spans="1:3">
      <c r="A21917" s="32" t="s">
        <v>8589</v>
      </c>
      <c r="B21917" s="32" t="s">
        <v>158</v>
      </c>
      <c r="C21917">
        <f t="shared" si="342"/>
        <v>48426</v>
      </c>
    </row>
    <row r="21918" spans="1:3">
      <c r="A21918" s="32" t="s">
        <v>8590</v>
      </c>
      <c r="B21918" s="32" t="s">
        <v>158</v>
      </c>
      <c r="C21918">
        <f t="shared" si="342"/>
        <v>48427</v>
      </c>
    </row>
    <row r="21919" spans="1:3">
      <c r="A21919" s="32" t="s">
        <v>8591</v>
      </c>
      <c r="B21919" s="32" t="s">
        <v>158</v>
      </c>
      <c r="C21919">
        <f t="shared" si="342"/>
        <v>48428</v>
      </c>
    </row>
    <row r="21920" spans="1:3">
      <c r="A21920" s="32" t="s">
        <v>8592</v>
      </c>
      <c r="B21920" s="32" t="s">
        <v>158</v>
      </c>
      <c r="C21920">
        <f t="shared" si="342"/>
        <v>48429</v>
      </c>
    </row>
    <row r="21921" spans="1:3">
      <c r="A21921" s="32" t="s">
        <v>8593</v>
      </c>
      <c r="B21921" s="32" t="s">
        <v>158</v>
      </c>
      <c r="C21921">
        <f t="shared" si="342"/>
        <v>48430</v>
      </c>
    </row>
    <row r="21922" spans="1:3">
      <c r="A21922" s="32" t="s">
        <v>8594</v>
      </c>
      <c r="B21922" s="32" t="s">
        <v>158</v>
      </c>
      <c r="C21922">
        <f t="shared" si="342"/>
        <v>48432</v>
      </c>
    </row>
    <row r="21923" spans="1:3">
      <c r="A21923" s="32" t="s">
        <v>8595</v>
      </c>
      <c r="B21923" s="32" t="s">
        <v>158</v>
      </c>
      <c r="C21923">
        <f t="shared" si="342"/>
        <v>48433</v>
      </c>
    </row>
    <row r="21924" spans="1:3">
      <c r="A21924" s="32" t="s">
        <v>8596</v>
      </c>
      <c r="B21924" s="32" t="s">
        <v>158</v>
      </c>
      <c r="C21924">
        <f t="shared" si="342"/>
        <v>48434</v>
      </c>
    </row>
    <row r="21925" spans="1:3">
      <c r="A21925" s="32" t="s">
        <v>8597</v>
      </c>
      <c r="B21925" s="32" t="s">
        <v>158</v>
      </c>
      <c r="C21925">
        <f t="shared" si="342"/>
        <v>48435</v>
      </c>
    </row>
    <row r="21926" spans="1:3">
      <c r="A21926" s="32" t="s">
        <v>8598</v>
      </c>
      <c r="B21926" s="32" t="s">
        <v>158</v>
      </c>
      <c r="C21926">
        <f t="shared" si="342"/>
        <v>48436</v>
      </c>
    </row>
    <row r="21927" spans="1:3">
      <c r="A21927" s="32" t="s">
        <v>8599</v>
      </c>
      <c r="B21927" s="32" t="s">
        <v>158</v>
      </c>
      <c r="C21927">
        <f t="shared" si="342"/>
        <v>48437</v>
      </c>
    </row>
    <row r="21928" spans="1:3">
      <c r="A21928" s="32" t="s">
        <v>8600</v>
      </c>
      <c r="B21928" s="32" t="s">
        <v>158</v>
      </c>
      <c r="C21928">
        <f t="shared" si="342"/>
        <v>48438</v>
      </c>
    </row>
    <row r="21929" spans="1:3">
      <c r="A21929" s="32" t="s">
        <v>8601</v>
      </c>
      <c r="B21929" s="32" t="s">
        <v>158</v>
      </c>
      <c r="C21929">
        <f t="shared" si="342"/>
        <v>48439</v>
      </c>
    </row>
    <row r="21930" spans="1:3">
      <c r="A21930" s="32" t="s">
        <v>8602</v>
      </c>
      <c r="B21930" s="32" t="s">
        <v>158</v>
      </c>
      <c r="C21930">
        <f t="shared" si="342"/>
        <v>48440</v>
      </c>
    </row>
    <row r="21931" spans="1:3">
      <c r="A21931" s="32" t="s">
        <v>8603</v>
      </c>
      <c r="B21931" s="32" t="s">
        <v>158</v>
      </c>
      <c r="C21931">
        <f t="shared" si="342"/>
        <v>48441</v>
      </c>
    </row>
    <row r="21932" spans="1:3">
      <c r="A21932" s="32" t="s">
        <v>8604</v>
      </c>
      <c r="B21932" s="32" t="s">
        <v>158</v>
      </c>
      <c r="C21932">
        <f t="shared" si="342"/>
        <v>48442</v>
      </c>
    </row>
    <row r="21933" spans="1:3">
      <c r="A21933" s="32" t="s">
        <v>8605</v>
      </c>
      <c r="B21933" s="32" t="s">
        <v>158</v>
      </c>
      <c r="C21933">
        <f t="shared" si="342"/>
        <v>48444</v>
      </c>
    </row>
    <row r="21934" spans="1:3">
      <c r="A21934" s="32" t="s">
        <v>8606</v>
      </c>
      <c r="B21934" s="32" t="s">
        <v>158</v>
      </c>
      <c r="C21934">
        <f t="shared" si="342"/>
        <v>48445</v>
      </c>
    </row>
    <row r="21935" spans="1:3">
      <c r="A21935" s="32" t="s">
        <v>8607</v>
      </c>
      <c r="B21935" s="32" t="s">
        <v>158</v>
      </c>
      <c r="C21935">
        <f t="shared" si="342"/>
        <v>48446</v>
      </c>
    </row>
    <row r="21936" spans="1:3">
      <c r="A21936" s="32" t="s">
        <v>8608</v>
      </c>
      <c r="B21936" s="32" t="s">
        <v>158</v>
      </c>
      <c r="C21936">
        <f t="shared" si="342"/>
        <v>48449</v>
      </c>
    </row>
    <row r="21937" spans="1:3">
      <c r="A21937" s="32" t="s">
        <v>8609</v>
      </c>
      <c r="B21937" s="32" t="s">
        <v>158</v>
      </c>
      <c r="C21937">
        <f t="shared" si="342"/>
        <v>48450</v>
      </c>
    </row>
    <row r="21938" spans="1:3">
      <c r="A21938" s="32" t="s">
        <v>8610</v>
      </c>
      <c r="B21938" s="32" t="s">
        <v>158</v>
      </c>
      <c r="C21938">
        <f t="shared" si="342"/>
        <v>48451</v>
      </c>
    </row>
    <row r="21939" spans="1:3">
      <c r="A21939" s="32" t="s">
        <v>8611</v>
      </c>
      <c r="B21939" s="32" t="s">
        <v>158</v>
      </c>
      <c r="C21939">
        <f t="shared" si="342"/>
        <v>48453</v>
      </c>
    </row>
    <row r="21940" spans="1:3">
      <c r="A21940" s="32" t="s">
        <v>8612</v>
      </c>
      <c r="B21940" s="32" t="s">
        <v>158</v>
      </c>
      <c r="C21940">
        <f t="shared" si="342"/>
        <v>48454</v>
      </c>
    </row>
    <row r="21941" spans="1:3">
      <c r="A21941" s="32" t="s">
        <v>8613</v>
      </c>
      <c r="B21941" s="32" t="s">
        <v>158</v>
      </c>
      <c r="C21941">
        <f t="shared" si="342"/>
        <v>48455</v>
      </c>
    </row>
    <row r="21942" spans="1:3">
      <c r="A21942" s="32" t="s">
        <v>8614</v>
      </c>
      <c r="B21942" s="32" t="s">
        <v>158</v>
      </c>
      <c r="C21942">
        <f t="shared" si="342"/>
        <v>48456</v>
      </c>
    </row>
    <row r="21943" spans="1:3">
      <c r="A21943" s="32" t="s">
        <v>8615</v>
      </c>
      <c r="B21943" s="32" t="s">
        <v>158</v>
      </c>
      <c r="C21943">
        <f t="shared" si="342"/>
        <v>48457</v>
      </c>
    </row>
    <row r="21944" spans="1:3">
      <c r="A21944" s="32" t="s">
        <v>8616</v>
      </c>
      <c r="B21944" s="32" t="s">
        <v>158</v>
      </c>
      <c r="C21944">
        <f t="shared" si="342"/>
        <v>48458</v>
      </c>
    </row>
    <row r="21945" spans="1:3">
      <c r="A21945" s="32" t="s">
        <v>8617</v>
      </c>
      <c r="B21945" s="32" t="s">
        <v>158</v>
      </c>
      <c r="C21945">
        <f t="shared" si="342"/>
        <v>48460</v>
      </c>
    </row>
    <row r="21946" spans="1:3">
      <c r="A21946" s="32" t="s">
        <v>8618</v>
      </c>
      <c r="B21946" s="32" t="s">
        <v>158</v>
      </c>
      <c r="C21946">
        <f t="shared" si="342"/>
        <v>48461</v>
      </c>
    </row>
    <row r="21947" spans="1:3">
      <c r="A21947" s="32" t="s">
        <v>8619</v>
      </c>
      <c r="B21947" s="32" t="s">
        <v>158</v>
      </c>
      <c r="C21947">
        <f t="shared" si="342"/>
        <v>48462</v>
      </c>
    </row>
    <row r="21948" spans="1:3">
      <c r="A21948" s="32" t="s">
        <v>8620</v>
      </c>
      <c r="B21948" s="32" t="s">
        <v>158</v>
      </c>
      <c r="C21948">
        <f t="shared" si="342"/>
        <v>48463</v>
      </c>
    </row>
    <row r="21949" spans="1:3">
      <c r="A21949" s="32" t="s">
        <v>8621</v>
      </c>
      <c r="B21949" s="32" t="s">
        <v>158</v>
      </c>
      <c r="C21949">
        <f t="shared" si="342"/>
        <v>48464</v>
      </c>
    </row>
    <row r="21950" spans="1:3">
      <c r="A21950" s="32" t="s">
        <v>8622</v>
      </c>
      <c r="B21950" s="32" t="s">
        <v>158</v>
      </c>
      <c r="C21950">
        <f t="shared" si="342"/>
        <v>48465</v>
      </c>
    </row>
    <row r="21951" spans="1:3">
      <c r="A21951" s="32" t="s">
        <v>8623</v>
      </c>
      <c r="B21951" s="32" t="s">
        <v>158</v>
      </c>
      <c r="C21951">
        <f t="shared" si="342"/>
        <v>48466</v>
      </c>
    </row>
    <row r="21952" spans="1:3">
      <c r="A21952" s="32" t="s">
        <v>8624</v>
      </c>
      <c r="B21952" s="32" t="s">
        <v>158</v>
      </c>
      <c r="C21952">
        <f t="shared" si="342"/>
        <v>48467</v>
      </c>
    </row>
    <row r="21953" spans="1:3">
      <c r="A21953" s="32" t="s">
        <v>8625</v>
      </c>
      <c r="B21953" s="32" t="s">
        <v>158</v>
      </c>
      <c r="C21953">
        <f t="shared" si="342"/>
        <v>48468</v>
      </c>
    </row>
    <row r="21954" spans="1:3">
      <c r="A21954" s="32" t="s">
        <v>8626</v>
      </c>
      <c r="B21954" s="32" t="s">
        <v>158</v>
      </c>
      <c r="C21954">
        <f t="shared" ref="C21954:C22017" si="343">1*A21954</f>
        <v>48469</v>
      </c>
    </row>
    <row r="21955" spans="1:3">
      <c r="A21955" s="32" t="s">
        <v>8627</v>
      </c>
      <c r="B21955" s="32" t="s">
        <v>158</v>
      </c>
      <c r="C21955">
        <f t="shared" si="343"/>
        <v>48470</v>
      </c>
    </row>
    <row r="21956" spans="1:3">
      <c r="A21956" s="32" t="s">
        <v>8628</v>
      </c>
      <c r="B21956" s="32" t="s">
        <v>158</v>
      </c>
      <c r="C21956">
        <f t="shared" si="343"/>
        <v>48471</v>
      </c>
    </row>
    <row r="21957" spans="1:3">
      <c r="A21957" s="32" t="s">
        <v>8629</v>
      </c>
      <c r="B21957" s="32" t="s">
        <v>158</v>
      </c>
      <c r="C21957">
        <f t="shared" si="343"/>
        <v>48472</v>
      </c>
    </row>
    <row r="21958" spans="1:3">
      <c r="A21958" s="32" t="s">
        <v>8630</v>
      </c>
      <c r="B21958" s="32" t="s">
        <v>158</v>
      </c>
      <c r="C21958">
        <f t="shared" si="343"/>
        <v>48473</v>
      </c>
    </row>
    <row r="21959" spans="1:3">
      <c r="A21959" s="32" t="s">
        <v>8631</v>
      </c>
      <c r="B21959" s="32" t="s">
        <v>158</v>
      </c>
      <c r="C21959">
        <f t="shared" si="343"/>
        <v>48475</v>
      </c>
    </row>
    <row r="21960" spans="1:3">
      <c r="A21960" s="32" t="s">
        <v>8632</v>
      </c>
      <c r="B21960" s="32" t="s">
        <v>158</v>
      </c>
      <c r="C21960">
        <f t="shared" si="343"/>
        <v>48476</v>
      </c>
    </row>
    <row r="21961" spans="1:3">
      <c r="A21961" s="32" t="s">
        <v>8633</v>
      </c>
      <c r="B21961" s="32" t="s">
        <v>158</v>
      </c>
      <c r="C21961">
        <f t="shared" si="343"/>
        <v>48480</v>
      </c>
    </row>
    <row r="21962" spans="1:3">
      <c r="A21962" s="32" t="s">
        <v>8634</v>
      </c>
      <c r="B21962" s="32" t="s">
        <v>158</v>
      </c>
      <c r="C21962">
        <f t="shared" si="343"/>
        <v>48501</v>
      </c>
    </row>
    <row r="21963" spans="1:3">
      <c r="A21963" s="32" t="s">
        <v>8635</v>
      </c>
      <c r="B21963" s="32" t="s">
        <v>158</v>
      </c>
      <c r="C21963">
        <f t="shared" si="343"/>
        <v>48502</v>
      </c>
    </row>
    <row r="21964" spans="1:3">
      <c r="A21964" s="32" t="s">
        <v>8636</v>
      </c>
      <c r="B21964" s="32" t="s">
        <v>158</v>
      </c>
      <c r="C21964">
        <f t="shared" si="343"/>
        <v>48503</v>
      </c>
    </row>
    <row r="21965" spans="1:3">
      <c r="A21965" s="32" t="s">
        <v>8637</v>
      </c>
      <c r="B21965" s="32" t="s">
        <v>158</v>
      </c>
      <c r="C21965">
        <f t="shared" si="343"/>
        <v>48504</v>
      </c>
    </row>
    <row r="21966" spans="1:3">
      <c r="A21966" s="32" t="s">
        <v>8638</v>
      </c>
      <c r="B21966" s="32" t="s">
        <v>158</v>
      </c>
      <c r="C21966">
        <f t="shared" si="343"/>
        <v>48505</v>
      </c>
    </row>
    <row r="21967" spans="1:3">
      <c r="A21967" s="32" t="s">
        <v>8639</v>
      </c>
      <c r="B21967" s="32" t="s">
        <v>158</v>
      </c>
      <c r="C21967">
        <f t="shared" si="343"/>
        <v>48506</v>
      </c>
    </row>
    <row r="21968" spans="1:3">
      <c r="A21968" s="32" t="s">
        <v>8640</v>
      </c>
      <c r="B21968" s="32" t="s">
        <v>158</v>
      </c>
      <c r="C21968">
        <f t="shared" si="343"/>
        <v>48507</v>
      </c>
    </row>
    <row r="21969" spans="1:3">
      <c r="A21969" s="32" t="s">
        <v>8641</v>
      </c>
      <c r="B21969" s="32" t="s">
        <v>158</v>
      </c>
      <c r="C21969">
        <f t="shared" si="343"/>
        <v>48509</v>
      </c>
    </row>
    <row r="21970" spans="1:3">
      <c r="A21970" s="32" t="s">
        <v>8642</v>
      </c>
      <c r="B21970" s="32" t="s">
        <v>158</v>
      </c>
      <c r="C21970">
        <f t="shared" si="343"/>
        <v>48519</v>
      </c>
    </row>
    <row r="21971" spans="1:3">
      <c r="A21971" s="32" t="s">
        <v>8643</v>
      </c>
      <c r="B21971" s="32" t="s">
        <v>158</v>
      </c>
      <c r="C21971">
        <f t="shared" si="343"/>
        <v>48529</v>
      </c>
    </row>
    <row r="21972" spans="1:3">
      <c r="A21972" s="32" t="s">
        <v>8644</v>
      </c>
      <c r="B21972" s="32" t="s">
        <v>158</v>
      </c>
      <c r="C21972">
        <f t="shared" si="343"/>
        <v>48531</v>
      </c>
    </row>
    <row r="21973" spans="1:3">
      <c r="A21973" s="32" t="s">
        <v>8645</v>
      </c>
      <c r="B21973" s="32" t="s">
        <v>158</v>
      </c>
      <c r="C21973">
        <f t="shared" si="343"/>
        <v>48532</v>
      </c>
    </row>
    <row r="21974" spans="1:3">
      <c r="A21974" s="32" t="s">
        <v>8646</v>
      </c>
      <c r="B21974" s="32" t="s">
        <v>158</v>
      </c>
      <c r="C21974">
        <f t="shared" si="343"/>
        <v>48550</v>
      </c>
    </row>
    <row r="21975" spans="1:3">
      <c r="A21975" s="32" t="s">
        <v>8647</v>
      </c>
      <c r="B21975" s="32" t="s">
        <v>158</v>
      </c>
      <c r="C21975">
        <f t="shared" si="343"/>
        <v>48551</v>
      </c>
    </row>
    <row r="21976" spans="1:3">
      <c r="A21976" s="32" t="s">
        <v>8648</v>
      </c>
      <c r="B21976" s="32" t="s">
        <v>158</v>
      </c>
      <c r="C21976">
        <f t="shared" si="343"/>
        <v>48552</v>
      </c>
    </row>
    <row r="21977" spans="1:3">
      <c r="A21977" s="32" t="s">
        <v>8649</v>
      </c>
      <c r="B21977" s="32" t="s">
        <v>158</v>
      </c>
      <c r="C21977">
        <f t="shared" si="343"/>
        <v>48553</v>
      </c>
    </row>
    <row r="21978" spans="1:3">
      <c r="A21978" s="32" t="s">
        <v>8650</v>
      </c>
      <c r="B21978" s="32" t="s">
        <v>158</v>
      </c>
      <c r="C21978">
        <f t="shared" si="343"/>
        <v>48554</v>
      </c>
    </row>
    <row r="21979" spans="1:3">
      <c r="A21979" s="32" t="s">
        <v>8651</v>
      </c>
      <c r="B21979" s="32" t="s">
        <v>158</v>
      </c>
      <c r="C21979">
        <f t="shared" si="343"/>
        <v>48555</v>
      </c>
    </row>
    <row r="21980" spans="1:3">
      <c r="A21980" s="32" t="s">
        <v>8652</v>
      </c>
      <c r="B21980" s="32" t="s">
        <v>158</v>
      </c>
      <c r="C21980">
        <f t="shared" si="343"/>
        <v>48556</v>
      </c>
    </row>
    <row r="21981" spans="1:3">
      <c r="A21981" s="32" t="s">
        <v>8653</v>
      </c>
      <c r="B21981" s="32" t="s">
        <v>158</v>
      </c>
      <c r="C21981">
        <f t="shared" si="343"/>
        <v>48557</v>
      </c>
    </row>
    <row r="21982" spans="1:3">
      <c r="A21982" s="32" t="s">
        <v>8654</v>
      </c>
      <c r="B21982" s="32" t="s">
        <v>158</v>
      </c>
      <c r="C21982">
        <f t="shared" si="343"/>
        <v>48601</v>
      </c>
    </row>
    <row r="21983" spans="1:3">
      <c r="A21983" s="32" t="s">
        <v>8655</v>
      </c>
      <c r="B21983" s="32" t="s">
        <v>158</v>
      </c>
      <c r="C21983">
        <f t="shared" si="343"/>
        <v>48602</v>
      </c>
    </row>
    <row r="21984" spans="1:3">
      <c r="A21984" s="32" t="s">
        <v>8656</v>
      </c>
      <c r="B21984" s="32" t="s">
        <v>158</v>
      </c>
      <c r="C21984">
        <f t="shared" si="343"/>
        <v>48603</v>
      </c>
    </row>
    <row r="21985" spans="1:3">
      <c r="A21985" s="32" t="s">
        <v>8657</v>
      </c>
      <c r="B21985" s="32" t="s">
        <v>158</v>
      </c>
      <c r="C21985">
        <f t="shared" si="343"/>
        <v>48604</v>
      </c>
    </row>
    <row r="21986" spans="1:3">
      <c r="A21986" s="32" t="s">
        <v>8658</v>
      </c>
      <c r="B21986" s="32" t="s">
        <v>158</v>
      </c>
      <c r="C21986">
        <f t="shared" si="343"/>
        <v>48605</v>
      </c>
    </row>
    <row r="21987" spans="1:3">
      <c r="A21987" s="32" t="s">
        <v>8659</v>
      </c>
      <c r="B21987" s="32" t="s">
        <v>158</v>
      </c>
      <c r="C21987">
        <f t="shared" si="343"/>
        <v>48606</v>
      </c>
    </row>
    <row r="21988" spans="1:3">
      <c r="A21988" s="32" t="s">
        <v>8660</v>
      </c>
      <c r="B21988" s="32" t="s">
        <v>158</v>
      </c>
      <c r="C21988">
        <f t="shared" si="343"/>
        <v>48607</v>
      </c>
    </row>
    <row r="21989" spans="1:3">
      <c r="A21989" s="32" t="s">
        <v>8661</v>
      </c>
      <c r="B21989" s="32" t="s">
        <v>158</v>
      </c>
      <c r="C21989">
        <f t="shared" si="343"/>
        <v>48608</v>
      </c>
    </row>
    <row r="21990" spans="1:3">
      <c r="A21990" s="32" t="s">
        <v>8662</v>
      </c>
      <c r="B21990" s="32" t="s">
        <v>158</v>
      </c>
      <c r="C21990">
        <f t="shared" si="343"/>
        <v>48609</v>
      </c>
    </row>
    <row r="21991" spans="1:3">
      <c r="A21991" s="32" t="s">
        <v>8663</v>
      </c>
      <c r="B21991" s="32" t="s">
        <v>158</v>
      </c>
      <c r="C21991">
        <f t="shared" si="343"/>
        <v>48610</v>
      </c>
    </row>
    <row r="21992" spans="1:3">
      <c r="A21992" s="32" t="s">
        <v>8664</v>
      </c>
      <c r="B21992" s="32" t="s">
        <v>158</v>
      </c>
      <c r="C21992">
        <f t="shared" si="343"/>
        <v>48611</v>
      </c>
    </row>
    <row r="21993" spans="1:3">
      <c r="A21993" s="32" t="s">
        <v>8665</v>
      </c>
      <c r="B21993" s="32" t="s">
        <v>158</v>
      </c>
      <c r="C21993">
        <f t="shared" si="343"/>
        <v>48612</v>
      </c>
    </row>
    <row r="21994" spans="1:3">
      <c r="A21994" s="32" t="s">
        <v>8666</v>
      </c>
      <c r="B21994" s="32" t="s">
        <v>158</v>
      </c>
      <c r="C21994">
        <f t="shared" si="343"/>
        <v>48613</v>
      </c>
    </row>
    <row r="21995" spans="1:3">
      <c r="A21995" s="32" t="s">
        <v>8667</v>
      </c>
      <c r="B21995" s="32" t="s">
        <v>158</v>
      </c>
      <c r="C21995">
        <f t="shared" si="343"/>
        <v>48614</v>
      </c>
    </row>
    <row r="21996" spans="1:3">
      <c r="A21996" s="32" t="s">
        <v>8668</v>
      </c>
      <c r="B21996" s="32" t="s">
        <v>158</v>
      </c>
      <c r="C21996">
        <f t="shared" si="343"/>
        <v>48615</v>
      </c>
    </row>
    <row r="21997" spans="1:3">
      <c r="A21997" s="32" t="s">
        <v>8669</v>
      </c>
      <c r="B21997" s="32" t="s">
        <v>158</v>
      </c>
      <c r="C21997">
        <f t="shared" si="343"/>
        <v>48616</v>
      </c>
    </row>
    <row r="21998" spans="1:3">
      <c r="A21998" s="32" t="s">
        <v>8670</v>
      </c>
      <c r="B21998" s="32" t="s">
        <v>158</v>
      </c>
      <c r="C21998">
        <f t="shared" si="343"/>
        <v>48617</v>
      </c>
    </row>
    <row r="21999" spans="1:3">
      <c r="A21999" s="32" t="s">
        <v>8671</v>
      </c>
      <c r="B21999" s="32" t="s">
        <v>158</v>
      </c>
      <c r="C21999">
        <f t="shared" si="343"/>
        <v>48618</v>
      </c>
    </row>
    <row r="22000" spans="1:3">
      <c r="A22000" s="32" t="s">
        <v>8672</v>
      </c>
      <c r="B22000" s="32" t="s">
        <v>158</v>
      </c>
      <c r="C22000">
        <f t="shared" si="343"/>
        <v>48619</v>
      </c>
    </row>
    <row r="22001" spans="1:3">
      <c r="A22001" s="32" t="s">
        <v>8673</v>
      </c>
      <c r="B22001" s="32" t="s">
        <v>158</v>
      </c>
      <c r="C22001">
        <f t="shared" si="343"/>
        <v>48620</v>
      </c>
    </row>
    <row r="22002" spans="1:3">
      <c r="A22002" s="32" t="s">
        <v>8674</v>
      </c>
      <c r="B22002" s="32" t="s">
        <v>158</v>
      </c>
      <c r="C22002">
        <f t="shared" si="343"/>
        <v>48621</v>
      </c>
    </row>
    <row r="22003" spans="1:3">
      <c r="A22003" s="32" t="s">
        <v>8675</v>
      </c>
      <c r="B22003" s="32" t="s">
        <v>158</v>
      </c>
      <c r="C22003">
        <f t="shared" si="343"/>
        <v>48622</v>
      </c>
    </row>
    <row r="22004" spans="1:3">
      <c r="A22004" s="32" t="s">
        <v>8676</v>
      </c>
      <c r="B22004" s="32" t="s">
        <v>158</v>
      </c>
      <c r="C22004">
        <f t="shared" si="343"/>
        <v>48623</v>
      </c>
    </row>
    <row r="22005" spans="1:3">
      <c r="A22005" s="32" t="s">
        <v>8677</v>
      </c>
      <c r="B22005" s="32" t="s">
        <v>158</v>
      </c>
      <c r="C22005">
        <f t="shared" si="343"/>
        <v>48624</v>
      </c>
    </row>
    <row r="22006" spans="1:3">
      <c r="A22006" s="32" t="s">
        <v>8678</v>
      </c>
      <c r="B22006" s="32" t="s">
        <v>158</v>
      </c>
      <c r="C22006">
        <f t="shared" si="343"/>
        <v>48625</v>
      </c>
    </row>
    <row r="22007" spans="1:3">
      <c r="A22007" s="32" t="s">
        <v>8679</v>
      </c>
      <c r="B22007" s="32" t="s">
        <v>158</v>
      </c>
      <c r="C22007">
        <f t="shared" si="343"/>
        <v>48626</v>
      </c>
    </row>
    <row r="22008" spans="1:3">
      <c r="A22008" s="32" t="s">
        <v>8680</v>
      </c>
      <c r="B22008" s="32" t="s">
        <v>158</v>
      </c>
      <c r="C22008">
        <f t="shared" si="343"/>
        <v>48627</v>
      </c>
    </row>
    <row r="22009" spans="1:3">
      <c r="A22009" s="32" t="s">
        <v>8681</v>
      </c>
      <c r="B22009" s="32" t="s">
        <v>158</v>
      </c>
      <c r="C22009">
        <f t="shared" si="343"/>
        <v>48628</v>
      </c>
    </row>
    <row r="22010" spans="1:3">
      <c r="A22010" s="32" t="s">
        <v>8682</v>
      </c>
      <c r="B22010" s="32" t="s">
        <v>158</v>
      </c>
      <c r="C22010">
        <f t="shared" si="343"/>
        <v>48629</v>
      </c>
    </row>
    <row r="22011" spans="1:3">
      <c r="A22011" s="32" t="s">
        <v>8683</v>
      </c>
      <c r="B22011" s="32" t="s">
        <v>158</v>
      </c>
      <c r="C22011">
        <f t="shared" si="343"/>
        <v>48630</v>
      </c>
    </row>
    <row r="22012" spans="1:3">
      <c r="A22012" s="32" t="s">
        <v>8684</v>
      </c>
      <c r="B22012" s="32" t="s">
        <v>158</v>
      </c>
      <c r="C22012">
        <f t="shared" si="343"/>
        <v>48631</v>
      </c>
    </row>
    <row r="22013" spans="1:3">
      <c r="A22013" s="32" t="s">
        <v>8685</v>
      </c>
      <c r="B22013" s="32" t="s">
        <v>158</v>
      </c>
      <c r="C22013">
        <f t="shared" si="343"/>
        <v>48632</v>
      </c>
    </row>
    <row r="22014" spans="1:3">
      <c r="A22014" s="32" t="s">
        <v>8686</v>
      </c>
      <c r="B22014" s="32" t="s">
        <v>158</v>
      </c>
      <c r="C22014">
        <f t="shared" si="343"/>
        <v>48633</v>
      </c>
    </row>
    <row r="22015" spans="1:3">
      <c r="A22015" s="32" t="s">
        <v>8687</v>
      </c>
      <c r="B22015" s="32" t="s">
        <v>158</v>
      </c>
      <c r="C22015">
        <f t="shared" si="343"/>
        <v>48634</v>
      </c>
    </row>
    <row r="22016" spans="1:3">
      <c r="A22016" s="32" t="s">
        <v>8688</v>
      </c>
      <c r="B22016" s="32" t="s">
        <v>158</v>
      </c>
      <c r="C22016">
        <f t="shared" si="343"/>
        <v>48635</v>
      </c>
    </row>
    <row r="22017" spans="1:3">
      <c r="A22017" s="32" t="s">
        <v>8689</v>
      </c>
      <c r="B22017" s="32" t="s">
        <v>158</v>
      </c>
      <c r="C22017">
        <f t="shared" si="343"/>
        <v>48636</v>
      </c>
    </row>
    <row r="22018" spans="1:3">
      <c r="A22018" s="32" t="s">
        <v>8690</v>
      </c>
      <c r="B22018" s="32" t="s">
        <v>158</v>
      </c>
      <c r="C22018">
        <f t="shared" ref="C22018:C22081" si="344">1*A22018</f>
        <v>48637</v>
      </c>
    </row>
    <row r="22019" spans="1:3">
      <c r="A22019" s="32" t="s">
        <v>8691</v>
      </c>
      <c r="B22019" s="32" t="s">
        <v>158</v>
      </c>
      <c r="C22019">
        <f t="shared" si="344"/>
        <v>48638</v>
      </c>
    </row>
    <row r="22020" spans="1:3">
      <c r="A22020" s="32" t="s">
        <v>8692</v>
      </c>
      <c r="B22020" s="32" t="s">
        <v>158</v>
      </c>
      <c r="C22020">
        <f t="shared" si="344"/>
        <v>48640</v>
      </c>
    </row>
    <row r="22021" spans="1:3">
      <c r="A22021" s="32" t="s">
        <v>8693</v>
      </c>
      <c r="B22021" s="32" t="s">
        <v>158</v>
      </c>
      <c r="C22021">
        <f t="shared" si="344"/>
        <v>48641</v>
      </c>
    </row>
    <row r="22022" spans="1:3">
      <c r="A22022" s="32" t="s">
        <v>8694</v>
      </c>
      <c r="B22022" s="32" t="s">
        <v>158</v>
      </c>
      <c r="C22022">
        <f t="shared" si="344"/>
        <v>48642</v>
      </c>
    </row>
    <row r="22023" spans="1:3">
      <c r="A22023" s="32" t="s">
        <v>8695</v>
      </c>
      <c r="B22023" s="32" t="s">
        <v>158</v>
      </c>
      <c r="C22023">
        <f t="shared" si="344"/>
        <v>48647</v>
      </c>
    </row>
    <row r="22024" spans="1:3">
      <c r="A22024" s="32" t="s">
        <v>8696</v>
      </c>
      <c r="B22024" s="32" t="s">
        <v>158</v>
      </c>
      <c r="C22024">
        <f t="shared" si="344"/>
        <v>48649</v>
      </c>
    </row>
    <row r="22025" spans="1:3">
      <c r="A22025" s="32" t="s">
        <v>8697</v>
      </c>
      <c r="B22025" s="32" t="s">
        <v>158</v>
      </c>
      <c r="C22025">
        <f t="shared" si="344"/>
        <v>48650</v>
      </c>
    </row>
    <row r="22026" spans="1:3">
      <c r="A22026" s="32" t="s">
        <v>8698</v>
      </c>
      <c r="B22026" s="32" t="s">
        <v>158</v>
      </c>
      <c r="C22026">
        <f t="shared" si="344"/>
        <v>48651</v>
      </c>
    </row>
    <row r="22027" spans="1:3">
      <c r="A22027" s="32" t="s">
        <v>8699</v>
      </c>
      <c r="B22027" s="32" t="s">
        <v>158</v>
      </c>
      <c r="C22027">
        <f t="shared" si="344"/>
        <v>48652</v>
      </c>
    </row>
    <row r="22028" spans="1:3">
      <c r="A22028" s="32" t="s">
        <v>8700</v>
      </c>
      <c r="B22028" s="32" t="s">
        <v>158</v>
      </c>
      <c r="C22028">
        <f t="shared" si="344"/>
        <v>48653</v>
      </c>
    </row>
    <row r="22029" spans="1:3">
      <c r="A22029" s="32" t="s">
        <v>8701</v>
      </c>
      <c r="B22029" s="32" t="s">
        <v>158</v>
      </c>
      <c r="C22029">
        <f t="shared" si="344"/>
        <v>48654</v>
      </c>
    </row>
    <row r="22030" spans="1:3">
      <c r="A22030" s="32" t="s">
        <v>8702</v>
      </c>
      <c r="B22030" s="32" t="s">
        <v>158</v>
      </c>
      <c r="C22030">
        <f t="shared" si="344"/>
        <v>48655</v>
      </c>
    </row>
    <row r="22031" spans="1:3">
      <c r="A22031" s="32" t="s">
        <v>8703</v>
      </c>
      <c r="B22031" s="32" t="s">
        <v>158</v>
      </c>
      <c r="C22031">
        <f t="shared" si="344"/>
        <v>48656</v>
      </c>
    </row>
    <row r="22032" spans="1:3">
      <c r="A22032" s="32" t="s">
        <v>8704</v>
      </c>
      <c r="B22032" s="32" t="s">
        <v>158</v>
      </c>
      <c r="C22032">
        <f t="shared" si="344"/>
        <v>48657</v>
      </c>
    </row>
    <row r="22033" spans="1:3">
      <c r="A22033" s="32" t="s">
        <v>8705</v>
      </c>
      <c r="B22033" s="32" t="s">
        <v>158</v>
      </c>
      <c r="C22033">
        <f t="shared" si="344"/>
        <v>48658</v>
      </c>
    </row>
    <row r="22034" spans="1:3">
      <c r="A22034" s="32" t="s">
        <v>8706</v>
      </c>
      <c r="B22034" s="32" t="s">
        <v>158</v>
      </c>
      <c r="C22034">
        <f t="shared" si="344"/>
        <v>48659</v>
      </c>
    </row>
    <row r="22035" spans="1:3">
      <c r="A22035" s="32" t="s">
        <v>8707</v>
      </c>
      <c r="B22035" s="32" t="s">
        <v>158</v>
      </c>
      <c r="C22035">
        <f t="shared" si="344"/>
        <v>48661</v>
      </c>
    </row>
    <row r="22036" spans="1:3">
      <c r="A22036" s="32" t="s">
        <v>8708</v>
      </c>
      <c r="B22036" s="32" t="s">
        <v>158</v>
      </c>
      <c r="C22036">
        <f t="shared" si="344"/>
        <v>48662</v>
      </c>
    </row>
    <row r="22037" spans="1:3">
      <c r="A22037" s="32" t="s">
        <v>8709</v>
      </c>
      <c r="B22037" s="32" t="s">
        <v>158</v>
      </c>
      <c r="C22037">
        <f t="shared" si="344"/>
        <v>48663</v>
      </c>
    </row>
    <row r="22038" spans="1:3">
      <c r="A22038" s="32" t="s">
        <v>8710</v>
      </c>
      <c r="B22038" s="32" t="s">
        <v>158</v>
      </c>
      <c r="C22038">
        <f t="shared" si="344"/>
        <v>48667</v>
      </c>
    </row>
    <row r="22039" spans="1:3">
      <c r="A22039" s="32" t="s">
        <v>8711</v>
      </c>
      <c r="B22039" s="32" t="s">
        <v>158</v>
      </c>
      <c r="C22039">
        <f t="shared" si="344"/>
        <v>48670</v>
      </c>
    </row>
    <row r="22040" spans="1:3">
      <c r="A22040" s="32" t="s">
        <v>8712</v>
      </c>
      <c r="B22040" s="32" t="s">
        <v>158</v>
      </c>
      <c r="C22040">
        <f t="shared" si="344"/>
        <v>48674</v>
      </c>
    </row>
    <row r="22041" spans="1:3">
      <c r="A22041" s="32" t="s">
        <v>8713</v>
      </c>
      <c r="B22041" s="32" t="s">
        <v>158</v>
      </c>
      <c r="C22041">
        <f t="shared" si="344"/>
        <v>48686</v>
      </c>
    </row>
    <row r="22042" spans="1:3">
      <c r="A22042" s="32" t="s">
        <v>8714</v>
      </c>
      <c r="B22042" s="32" t="s">
        <v>158</v>
      </c>
      <c r="C22042">
        <f t="shared" si="344"/>
        <v>48701</v>
      </c>
    </row>
    <row r="22043" spans="1:3">
      <c r="A22043" s="32" t="s">
        <v>8715</v>
      </c>
      <c r="B22043" s="32" t="s">
        <v>158</v>
      </c>
      <c r="C22043">
        <f t="shared" si="344"/>
        <v>48703</v>
      </c>
    </row>
    <row r="22044" spans="1:3">
      <c r="A22044" s="32" t="s">
        <v>8716</v>
      </c>
      <c r="B22044" s="32" t="s">
        <v>158</v>
      </c>
      <c r="C22044">
        <f t="shared" si="344"/>
        <v>48705</v>
      </c>
    </row>
    <row r="22045" spans="1:3">
      <c r="A22045" s="32" t="s">
        <v>8717</v>
      </c>
      <c r="B22045" s="32" t="s">
        <v>158</v>
      </c>
      <c r="C22045">
        <f t="shared" si="344"/>
        <v>48706</v>
      </c>
    </row>
    <row r="22046" spans="1:3">
      <c r="A22046" s="32" t="s">
        <v>8718</v>
      </c>
      <c r="B22046" s="32" t="s">
        <v>158</v>
      </c>
      <c r="C22046">
        <f t="shared" si="344"/>
        <v>48707</v>
      </c>
    </row>
    <row r="22047" spans="1:3">
      <c r="A22047" s="32" t="s">
        <v>8719</v>
      </c>
      <c r="B22047" s="32" t="s">
        <v>158</v>
      </c>
      <c r="C22047">
        <f t="shared" si="344"/>
        <v>48708</v>
      </c>
    </row>
    <row r="22048" spans="1:3">
      <c r="A22048" s="32" t="s">
        <v>8720</v>
      </c>
      <c r="B22048" s="32" t="s">
        <v>158</v>
      </c>
      <c r="C22048">
        <f t="shared" si="344"/>
        <v>48710</v>
      </c>
    </row>
    <row r="22049" spans="1:3">
      <c r="A22049" s="32" t="s">
        <v>8721</v>
      </c>
      <c r="B22049" s="32" t="s">
        <v>158</v>
      </c>
      <c r="C22049">
        <f t="shared" si="344"/>
        <v>48720</v>
      </c>
    </row>
    <row r="22050" spans="1:3">
      <c r="A22050" s="32" t="s">
        <v>8722</v>
      </c>
      <c r="B22050" s="32" t="s">
        <v>158</v>
      </c>
      <c r="C22050">
        <f t="shared" si="344"/>
        <v>48721</v>
      </c>
    </row>
    <row r="22051" spans="1:3">
      <c r="A22051" s="32" t="s">
        <v>8723</v>
      </c>
      <c r="B22051" s="32" t="s">
        <v>158</v>
      </c>
      <c r="C22051">
        <f t="shared" si="344"/>
        <v>48722</v>
      </c>
    </row>
    <row r="22052" spans="1:3">
      <c r="A22052" s="32" t="s">
        <v>8724</v>
      </c>
      <c r="B22052" s="32" t="s">
        <v>158</v>
      </c>
      <c r="C22052">
        <f t="shared" si="344"/>
        <v>48723</v>
      </c>
    </row>
    <row r="22053" spans="1:3">
      <c r="A22053" s="32" t="s">
        <v>8725</v>
      </c>
      <c r="B22053" s="32" t="s">
        <v>158</v>
      </c>
      <c r="C22053">
        <f t="shared" si="344"/>
        <v>48724</v>
      </c>
    </row>
    <row r="22054" spans="1:3">
      <c r="A22054" s="32" t="s">
        <v>8726</v>
      </c>
      <c r="B22054" s="32" t="s">
        <v>158</v>
      </c>
      <c r="C22054">
        <f t="shared" si="344"/>
        <v>48725</v>
      </c>
    </row>
    <row r="22055" spans="1:3">
      <c r="A22055" s="32" t="s">
        <v>8727</v>
      </c>
      <c r="B22055" s="32" t="s">
        <v>158</v>
      </c>
      <c r="C22055">
        <f t="shared" si="344"/>
        <v>48726</v>
      </c>
    </row>
    <row r="22056" spans="1:3">
      <c r="A22056" s="32" t="s">
        <v>8728</v>
      </c>
      <c r="B22056" s="32" t="s">
        <v>158</v>
      </c>
      <c r="C22056">
        <f t="shared" si="344"/>
        <v>48727</v>
      </c>
    </row>
    <row r="22057" spans="1:3">
      <c r="A22057" s="32" t="s">
        <v>8729</v>
      </c>
      <c r="B22057" s="32" t="s">
        <v>158</v>
      </c>
      <c r="C22057">
        <f t="shared" si="344"/>
        <v>48728</v>
      </c>
    </row>
    <row r="22058" spans="1:3">
      <c r="A22058" s="32" t="s">
        <v>8730</v>
      </c>
      <c r="B22058" s="32" t="s">
        <v>158</v>
      </c>
      <c r="C22058">
        <f t="shared" si="344"/>
        <v>48729</v>
      </c>
    </row>
    <row r="22059" spans="1:3">
      <c r="A22059" s="32" t="s">
        <v>8731</v>
      </c>
      <c r="B22059" s="32" t="s">
        <v>158</v>
      </c>
      <c r="C22059">
        <f t="shared" si="344"/>
        <v>48730</v>
      </c>
    </row>
    <row r="22060" spans="1:3">
      <c r="A22060" s="32" t="s">
        <v>8732</v>
      </c>
      <c r="B22060" s="32" t="s">
        <v>158</v>
      </c>
      <c r="C22060">
        <f t="shared" si="344"/>
        <v>48731</v>
      </c>
    </row>
    <row r="22061" spans="1:3">
      <c r="A22061" s="32" t="s">
        <v>8733</v>
      </c>
      <c r="B22061" s="32" t="s">
        <v>158</v>
      </c>
      <c r="C22061">
        <f t="shared" si="344"/>
        <v>48732</v>
      </c>
    </row>
    <row r="22062" spans="1:3">
      <c r="A22062" s="32" t="s">
        <v>8734</v>
      </c>
      <c r="B22062" s="32" t="s">
        <v>158</v>
      </c>
      <c r="C22062">
        <f t="shared" si="344"/>
        <v>48733</v>
      </c>
    </row>
    <row r="22063" spans="1:3">
      <c r="A22063" s="32" t="s">
        <v>8735</v>
      </c>
      <c r="B22063" s="32" t="s">
        <v>158</v>
      </c>
      <c r="C22063">
        <f t="shared" si="344"/>
        <v>48734</v>
      </c>
    </row>
    <row r="22064" spans="1:3">
      <c r="A22064" s="32" t="s">
        <v>8736</v>
      </c>
      <c r="B22064" s="32" t="s">
        <v>158</v>
      </c>
      <c r="C22064">
        <f t="shared" si="344"/>
        <v>48735</v>
      </c>
    </row>
    <row r="22065" spans="1:3">
      <c r="A22065" s="32" t="s">
        <v>8737</v>
      </c>
      <c r="B22065" s="32" t="s">
        <v>158</v>
      </c>
      <c r="C22065">
        <f t="shared" si="344"/>
        <v>48736</v>
      </c>
    </row>
    <row r="22066" spans="1:3">
      <c r="A22066" s="32" t="s">
        <v>8738</v>
      </c>
      <c r="B22066" s="32" t="s">
        <v>158</v>
      </c>
      <c r="C22066">
        <f t="shared" si="344"/>
        <v>48737</v>
      </c>
    </row>
    <row r="22067" spans="1:3">
      <c r="A22067" s="32" t="s">
        <v>8739</v>
      </c>
      <c r="B22067" s="32" t="s">
        <v>158</v>
      </c>
      <c r="C22067">
        <f t="shared" si="344"/>
        <v>48738</v>
      </c>
    </row>
    <row r="22068" spans="1:3">
      <c r="A22068" s="32" t="s">
        <v>8740</v>
      </c>
      <c r="B22068" s="32" t="s">
        <v>158</v>
      </c>
      <c r="C22068">
        <f t="shared" si="344"/>
        <v>48739</v>
      </c>
    </row>
    <row r="22069" spans="1:3">
      <c r="A22069" s="32" t="s">
        <v>8741</v>
      </c>
      <c r="B22069" s="32" t="s">
        <v>158</v>
      </c>
      <c r="C22069">
        <f t="shared" si="344"/>
        <v>48740</v>
      </c>
    </row>
    <row r="22070" spans="1:3">
      <c r="A22070" s="32" t="s">
        <v>8742</v>
      </c>
      <c r="B22070" s="32" t="s">
        <v>158</v>
      </c>
      <c r="C22070">
        <f t="shared" si="344"/>
        <v>48741</v>
      </c>
    </row>
    <row r="22071" spans="1:3">
      <c r="A22071" s="32" t="s">
        <v>8743</v>
      </c>
      <c r="B22071" s="32" t="s">
        <v>158</v>
      </c>
      <c r="C22071">
        <f t="shared" si="344"/>
        <v>48742</v>
      </c>
    </row>
    <row r="22072" spans="1:3">
      <c r="A22072" s="32" t="s">
        <v>8744</v>
      </c>
      <c r="B22072" s="32" t="s">
        <v>158</v>
      </c>
      <c r="C22072">
        <f t="shared" si="344"/>
        <v>48743</v>
      </c>
    </row>
    <row r="22073" spans="1:3">
      <c r="A22073" s="32" t="s">
        <v>8745</v>
      </c>
      <c r="B22073" s="32" t="s">
        <v>158</v>
      </c>
      <c r="C22073">
        <f t="shared" si="344"/>
        <v>48744</v>
      </c>
    </row>
    <row r="22074" spans="1:3">
      <c r="A22074" s="32" t="s">
        <v>8746</v>
      </c>
      <c r="B22074" s="32" t="s">
        <v>158</v>
      </c>
      <c r="C22074">
        <f t="shared" si="344"/>
        <v>48745</v>
      </c>
    </row>
    <row r="22075" spans="1:3">
      <c r="A22075" s="32" t="s">
        <v>8747</v>
      </c>
      <c r="B22075" s="32" t="s">
        <v>158</v>
      </c>
      <c r="C22075">
        <f t="shared" si="344"/>
        <v>48746</v>
      </c>
    </row>
    <row r="22076" spans="1:3">
      <c r="A22076" s="32" t="s">
        <v>8748</v>
      </c>
      <c r="B22076" s="32" t="s">
        <v>158</v>
      </c>
      <c r="C22076">
        <f t="shared" si="344"/>
        <v>48747</v>
      </c>
    </row>
    <row r="22077" spans="1:3">
      <c r="A22077" s="32" t="s">
        <v>8749</v>
      </c>
      <c r="B22077" s="32" t="s">
        <v>158</v>
      </c>
      <c r="C22077">
        <f t="shared" si="344"/>
        <v>48748</v>
      </c>
    </row>
    <row r="22078" spans="1:3">
      <c r="A22078" s="32" t="s">
        <v>8750</v>
      </c>
      <c r="B22078" s="32" t="s">
        <v>158</v>
      </c>
      <c r="C22078">
        <f t="shared" si="344"/>
        <v>48749</v>
      </c>
    </row>
    <row r="22079" spans="1:3">
      <c r="A22079" s="32" t="s">
        <v>8751</v>
      </c>
      <c r="B22079" s="32" t="s">
        <v>158</v>
      </c>
      <c r="C22079">
        <f t="shared" si="344"/>
        <v>48750</v>
      </c>
    </row>
    <row r="22080" spans="1:3">
      <c r="A22080" s="32" t="s">
        <v>8752</v>
      </c>
      <c r="B22080" s="32" t="s">
        <v>158</v>
      </c>
      <c r="C22080">
        <f t="shared" si="344"/>
        <v>48754</v>
      </c>
    </row>
    <row r="22081" spans="1:3">
      <c r="A22081" s="32" t="s">
        <v>8753</v>
      </c>
      <c r="B22081" s="32" t="s">
        <v>158</v>
      </c>
      <c r="C22081">
        <f t="shared" si="344"/>
        <v>48755</v>
      </c>
    </row>
    <row r="22082" spans="1:3">
      <c r="A22082" s="32" t="s">
        <v>8754</v>
      </c>
      <c r="B22082" s="32" t="s">
        <v>158</v>
      </c>
      <c r="C22082">
        <f t="shared" ref="C22082:C22145" si="345">1*A22082</f>
        <v>48756</v>
      </c>
    </row>
    <row r="22083" spans="1:3">
      <c r="A22083" s="32" t="s">
        <v>8755</v>
      </c>
      <c r="B22083" s="32" t="s">
        <v>158</v>
      </c>
      <c r="C22083">
        <f t="shared" si="345"/>
        <v>48757</v>
      </c>
    </row>
    <row r="22084" spans="1:3">
      <c r="A22084" s="32" t="s">
        <v>8756</v>
      </c>
      <c r="B22084" s="32" t="s">
        <v>158</v>
      </c>
      <c r="C22084">
        <f t="shared" si="345"/>
        <v>48758</v>
      </c>
    </row>
    <row r="22085" spans="1:3">
      <c r="A22085" s="32" t="s">
        <v>8757</v>
      </c>
      <c r="B22085" s="32" t="s">
        <v>158</v>
      </c>
      <c r="C22085">
        <f t="shared" si="345"/>
        <v>48759</v>
      </c>
    </row>
    <row r="22086" spans="1:3">
      <c r="A22086" s="32" t="s">
        <v>8758</v>
      </c>
      <c r="B22086" s="32" t="s">
        <v>158</v>
      </c>
      <c r="C22086">
        <f t="shared" si="345"/>
        <v>48760</v>
      </c>
    </row>
    <row r="22087" spans="1:3">
      <c r="A22087" s="32" t="s">
        <v>8759</v>
      </c>
      <c r="B22087" s="32" t="s">
        <v>158</v>
      </c>
      <c r="C22087">
        <f t="shared" si="345"/>
        <v>48761</v>
      </c>
    </row>
    <row r="22088" spans="1:3">
      <c r="A22088" s="32" t="s">
        <v>8760</v>
      </c>
      <c r="B22088" s="32" t="s">
        <v>158</v>
      </c>
      <c r="C22088">
        <f t="shared" si="345"/>
        <v>48762</v>
      </c>
    </row>
    <row r="22089" spans="1:3">
      <c r="A22089" s="32" t="s">
        <v>8761</v>
      </c>
      <c r="B22089" s="32" t="s">
        <v>158</v>
      </c>
      <c r="C22089">
        <f t="shared" si="345"/>
        <v>48763</v>
      </c>
    </row>
    <row r="22090" spans="1:3">
      <c r="A22090" s="32" t="s">
        <v>8762</v>
      </c>
      <c r="B22090" s="32" t="s">
        <v>158</v>
      </c>
      <c r="C22090">
        <f t="shared" si="345"/>
        <v>48764</v>
      </c>
    </row>
    <row r="22091" spans="1:3">
      <c r="A22091" s="32" t="s">
        <v>8763</v>
      </c>
      <c r="B22091" s="32" t="s">
        <v>158</v>
      </c>
      <c r="C22091">
        <f t="shared" si="345"/>
        <v>48765</v>
      </c>
    </row>
    <row r="22092" spans="1:3">
      <c r="A22092" s="32" t="s">
        <v>8764</v>
      </c>
      <c r="B22092" s="32" t="s">
        <v>158</v>
      </c>
      <c r="C22092">
        <f t="shared" si="345"/>
        <v>48766</v>
      </c>
    </row>
    <row r="22093" spans="1:3">
      <c r="A22093" s="32" t="s">
        <v>8765</v>
      </c>
      <c r="B22093" s="32" t="s">
        <v>158</v>
      </c>
      <c r="C22093">
        <f t="shared" si="345"/>
        <v>48767</v>
      </c>
    </row>
    <row r="22094" spans="1:3">
      <c r="A22094" s="32" t="s">
        <v>8766</v>
      </c>
      <c r="B22094" s="32" t="s">
        <v>158</v>
      </c>
      <c r="C22094">
        <f t="shared" si="345"/>
        <v>48768</v>
      </c>
    </row>
    <row r="22095" spans="1:3">
      <c r="A22095" s="32" t="s">
        <v>8767</v>
      </c>
      <c r="B22095" s="32" t="s">
        <v>158</v>
      </c>
      <c r="C22095">
        <f t="shared" si="345"/>
        <v>48769</v>
      </c>
    </row>
    <row r="22096" spans="1:3">
      <c r="A22096" s="32" t="s">
        <v>8768</v>
      </c>
      <c r="B22096" s="32" t="s">
        <v>158</v>
      </c>
      <c r="C22096">
        <f t="shared" si="345"/>
        <v>48770</v>
      </c>
    </row>
    <row r="22097" spans="1:3">
      <c r="A22097" s="32" t="s">
        <v>8769</v>
      </c>
      <c r="B22097" s="32" t="s">
        <v>158</v>
      </c>
      <c r="C22097">
        <f t="shared" si="345"/>
        <v>48787</v>
      </c>
    </row>
    <row r="22098" spans="1:3">
      <c r="A22098" s="32" t="s">
        <v>8770</v>
      </c>
      <c r="B22098" s="32" t="s">
        <v>158</v>
      </c>
      <c r="C22098">
        <f t="shared" si="345"/>
        <v>48801</v>
      </c>
    </row>
    <row r="22099" spans="1:3">
      <c r="A22099" s="32" t="s">
        <v>8771</v>
      </c>
      <c r="B22099" s="32" t="s">
        <v>158</v>
      </c>
      <c r="C22099">
        <f t="shared" si="345"/>
        <v>48802</v>
      </c>
    </row>
    <row r="22100" spans="1:3">
      <c r="A22100" s="32" t="s">
        <v>8772</v>
      </c>
      <c r="B22100" s="32" t="s">
        <v>158</v>
      </c>
      <c r="C22100">
        <f t="shared" si="345"/>
        <v>48804</v>
      </c>
    </row>
    <row r="22101" spans="1:3">
      <c r="A22101" s="32" t="s">
        <v>8773</v>
      </c>
      <c r="B22101" s="32" t="s">
        <v>158</v>
      </c>
      <c r="C22101">
        <f t="shared" si="345"/>
        <v>48805</v>
      </c>
    </row>
    <row r="22102" spans="1:3">
      <c r="A22102" s="32" t="s">
        <v>8774</v>
      </c>
      <c r="B22102" s="32" t="s">
        <v>158</v>
      </c>
      <c r="C22102">
        <f t="shared" si="345"/>
        <v>48806</v>
      </c>
    </row>
    <row r="22103" spans="1:3">
      <c r="A22103" s="32" t="s">
        <v>8775</v>
      </c>
      <c r="B22103" s="32" t="s">
        <v>158</v>
      </c>
      <c r="C22103">
        <f t="shared" si="345"/>
        <v>48807</v>
      </c>
    </row>
    <row r="22104" spans="1:3">
      <c r="A22104" s="32" t="s">
        <v>8776</v>
      </c>
      <c r="B22104" s="32" t="s">
        <v>158</v>
      </c>
      <c r="C22104">
        <f t="shared" si="345"/>
        <v>48808</v>
      </c>
    </row>
    <row r="22105" spans="1:3">
      <c r="A22105" s="32" t="s">
        <v>8777</v>
      </c>
      <c r="B22105" s="32" t="s">
        <v>158</v>
      </c>
      <c r="C22105">
        <f t="shared" si="345"/>
        <v>48809</v>
      </c>
    </row>
    <row r="22106" spans="1:3">
      <c r="A22106" s="32" t="s">
        <v>8778</v>
      </c>
      <c r="B22106" s="32" t="s">
        <v>158</v>
      </c>
      <c r="C22106">
        <f t="shared" si="345"/>
        <v>48811</v>
      </c>
    </row>
    <row r="22107" spans="1:3">
      <c r="A22107" s="32" t="s">
        <v>8779</v>
      </c>
      <c r="B22107" s="32" t="s">
        <v>158</v>
      </c>
      <c r="C22107">
        <f t="shared" si="345"/>
        <v>48812</v>
      </c>
    </row>
    <row r="22108" spans="1:3">
      <c r="A22108" s="32" t="s">
        <v>8780</v>
      </c>
      <c r="B22108" s="32" t="s">
        <v>158</v>
      </c>
      <c r="C22108">
        <f t="shared" si="345"/>
        <v>48813</v>
      </c>
    </row>
    <row r="22109" spans="1:3">
      <c r="A22109" s="32" t="s">
        <v>8781</v>
      </c>
      <c r="B22109" s="32" t="s">
        <v>158</v>
      </c>
      <c r="C22109">
        <f t="shared" si="345"/>
        <v>48815</v>
      </c>
    </row>
    <row r="22110" spans="1:3">
      <c r="A22110" s="32" t="s">
        <v>8782</v>
      </c>
      <c r="B22110" s="32" t="s">
        <v>158</v>
      </c>
      <c r="C22110">
        <f t="shared" si="345"/>
        <v>48816</v>
      </c>
    </row>
    <row r="22111" spans="1:3">
      <c r="A22111" s="32" t="s">
        <v>8783</v>
      </c>
      <c r="B22111" s="32" t="s">
        <v>158</v>
      </c>
      <c r="C22111">
        <f t="shared" si="345"/>
        <v>48817</v>
      </c>
    </row>
    <row r="22112" spans="1:3">
      <c r="A22112" s="32" t="s">
        <v>8784</v>
      </c>
      <c r="B22112" s="32" t="s">
        <v>158</v>
      </c>
      <c r="C22112">
        <f t="shared" si="345"/>
        <v>48818</v>
      </c>
    </row>
    <row r="22113" spans="1:3">
      <c r="A22113" s="32" t="s">
        <v>8785</v>
      </c>
      <c r="B22113" s="32" t="s">
        <v>158</v>
      </c>
      <c r="C22113">
        <f t="shared" si="345"/>
        <v>48819</v>
      </c>
    </row>
    <row r="22114" spans="1:3">
      <c r="A22114" s="32" t="s">
        <v>8786</v>
      </c>
      <c r="B22114" s="32" t="s">
        <v>158</v>
      </c>
      <c r="C22114">
        <f t="shared" si="345"/>
        <v>48820</v>
      </c>
    </row>
    <row r="22115" spans="1:3">
      <c r="A22115" s="32" t="s">
        <v>8787</v>
      </c>
      <c r="B22115" s="32" t="s">
        <v>158</v>
      </c>
      <c r="C22115">
        <f t="shared" si="345"/>
        <v>48821</v>
      </c>
    </row>
    <row r="22116" spans="1:3">
      <c r="A22116" s="32" t="s">
        <v>8788</v>
      </c>
      <c r="B22116" s="32" t="s">
        <v>158</v>
      </c>
      <c r="C22116">
        <f t="shared" si="345"/>
        <v>48822</v>
      </c>
    </row>
    <row r="22117" spans="1:3">
      <c r="A22117" s="32" t="s">
        <v>8789</v>
      </c>
      <c r="B22117" s="32" t="s">
        <v>158</v>
      </c>
      <c r="C22117">
        <f t="shared" si="345"/>
        <v>48823</v>
      </c>
    </row>
    <row r="22118" spans="1:3">
      <c r="A22118" s="32" t="s">
        <v>8790</v>
      </c>
      <c r="B22118" s="32" t="s">
        <v>158</v>
      </c>
      <c r="C22118">
        <f t="shared" si="345"/>
        <v>48824</v>
      </c>
    </row>
    <row r="22119" spans="1:3">
      <c r="A22119" s="32" t="s">
        <v>8791</v>
      </c>
      <c r="B22119" s="32" t="s">
        <v>158</v>
      </c>
      <c r="C22119">
        <f t="shared" si="345"/>
        <v>48825</v>
      </c>
    </row>
    <row r="22120" spans="1:3">
      <c r="A22120" s="32" t="s">
        <v>8792</v>
      </c>
      <c r="B22120" s="32" t="s">
        <v>158</v>
      </c>
      <c r="C22120">
        <f t="shared" si="345"/>
        <v>48826</v>
      </c>
    </row>
    <row r="22121" spans="1:3">
      <c r="A22121" s="32" t="s">
        <v>8793</v>
      </c>
      <c r="B22121" s="32" t="s">
        <v>158</v>
      </c>
      <c r="C22121">
        <f t="shared" si="345"/>
        <v>48827</v>
      </c>
    </row>
    <row r="22122" spans="1:3">
      <c r="A22122" s="32" t="s">
        <v>8794</v>
      </c>
      <c r="B22122" s="32" t="s">
        <v>158</v>
      </c>
      <c r="C22122">
        <f t="shared" si="345"/>
        <v>48829</v>
      </c>
    </row>
    <row r="22123" spans="1:3">
      <c r="A22123" s="32" t="s">
        <v>8795</v>
      </c>
      <c r="B22123" s="32" t="s">
        <v>158</v>
      </c>
      <c r="C22123">
        <f t="shared" si="345"/>
        <v>48830</v>
      </c>
    </row>
    <row r="22124" spans="1:3">
      <c r="A22124" s="32" t="s">
        <v>8796</v>
      </c>
      <c r="B22124" s="32" t="s">
        <v>158</v>
      </c>
      <c r="C22124">
        <f t="shared" si="345"/>
        <v>48831</v>
      </c>
    </row>
    <row r="22125" spans="1:3">
      <c r="A22125" s="32" t="s">
        <v>8797</v>
      </c>
      <c r="B22125" s="32" t="s">
        <v>158</v>
      </c>
      <c r="C22125">
        <f t="shared" si="345"/>
        <v>48832</v>
      </c>
    </row>
    <row r="22126" spans="1:3">
      <c r="A22126" s="32" t="s">
        <v>8798</v>
      </c>
      <c r="B22126" s="32" t="s">
        <v>158</v>
      </c>
      <c r="C22126">
        <f t="shared" si="345"/>
        <v>48833</v>
      </c>
    </row>
    <row r="22127" spans="1:3">
      <c r="A22127" s="32" t="s">
        <v>8799</v>
      </c>
      <c r="B22127" s="32" t="s">
        <v>158</v>
      </c>
      <c r="C22127">
        <f t="shared" si="345"/>
        <v>48834</v>
      </c>
    </row>
    <row r="22128" spans="1:3">
      <c r="A22128" s="32" t="s">
        <v>8800</v>
      </c>
      <c r="B22128" s="32" t="s">
        <v>158</v>
      </c>
      <c r="C22128">
        <f t="shared" si="345"/>
        <v>48835</v>
      </c>
    </row>
    <row r="22129" spans="1:3">
      <c r="A22129" s="32" t="s">
        <v>8801</v>
      </c>
      <c r="B22129" s="32" t="s">
        <v>158</v>
      </c>
      <c r="C22129">
        <f t="shared" si="345"/>
        <v>48836</v>
      </c>
    </row>
    <row r="22130" spans="1:3">
      <c r="A22130" s="32" t="s">
        <v>8802</v>
      </c>
      <c r="B22130" s="32" t="s">
        <v>158</v>
      </c>
      <c r="C22130">
        <f t="shared" si="345"/>
        <v>48837</v>
      </c>
    </row>
    <row r="22131" spans="1:3">
      <c r="A22131" s="32" t="s">
        <v>8803</v>
      </c>
      <c r="B22131" s="32" t="s">
        <v>158</v>
      </c>
      <c r="C22131">
        <f t="shared" si="345"/>
        <v>48838</v>
      </c>
    </row>
    <row r="22132" spans="1:3">
      <c r="A22132" s="32" t="s">
        <v>8804</v>
      </c>
      <c r="B22132" s="32" t="s">
        <v>158</v>
      </c>
      <c r="C22132">
        <f t="shared" si="345"/>
        <v>48840</v>
      </c>
    </row>
    <row r="22133" spans="1:3">
      <c r="A22133" s="32" t="s">
        <v>8805</v>
      </c>
      <c r="B22133" s="32" t="s">
        <v>158</v>
      </c>
      <c r="C22133">
        <f t="shared" si="345"/>
        <v>48841</v>
      </c>
    </row>
    <row r="22134" spans="1:3">
      <c r="A22134" s="32" t="s">
        <v>8806</v>
      </c>
      <c r="B22134" s="32" t="s">
        <v>158</v>
      </c>
      <c r="C22134">
        <f t="shared" si="345"/>
        <v>48842</v>
      </c>
    </row>
    <row r="22135" spans="1:3">
      <c r="A22135" s="32" t="s">
        <v>8807</v>
      </c>
      <c r="B22135" s="32" t="s">
        <v>158</v>
      </c>
      <c r="C22135">
        <f t="shared" si="345"/>
        <v>48843</v>
      </c>
    </row>
    <row r="22136" spans="1:3">
      <c r="A22136" s="32" t="s">
        <v>8808</v>
      </c>
      <c r="B22136" s="32" t="s">
        <v>158</v>
      </c>
      <c r="C22136">
        <f t="shared" si="345"/>
        <v>48844</v>
      </c>
    </row>
    <row r="22137" spans="1:3">
      <c r="A22137" s="32" t="s">
        <v>8809</v>
      </c>
      <c r="B22137" s="32" t="s">
        <v>158</v>
      </c>
      <c r="C22137">
        <f t="shared" si="345"/>
        <v>48845</v>
      </c>
    </row>
    <row r="22138" spans="1:3">
      <c r="A22138" s="32" t="s">
        <v>8810</v>
      </c>
      <c r="B22138" s="32" t="s">
        <v>158</v>
      </c>
      <c r="C22138">
        <f t="shared" si="345"/>
        <v>48846</v>
      </c>
    </row>
    <row r="22139" spans="1:3">
      <c r="A22139" s="32" t="s">
        <v>8811</v>
      </c>
      <c r="B22139" s="32" t="s">
        <v>158</v>
      </c>
      <c r="C22139">
        <f t="shared" si="345"/>
        <v>48847</v>
      </c>
    </row>
    <row r="22140" spans="1:3">
      <c r="A22140" s="32" t="s">
        <v>8812</v>
      </c>
      <c r="B22140" s="32" t="s">
        <v>158</v>
      </c>
      <c r="C22140">
        <f t="shared" si="345"/>
        <v>48848</v>
      </c>
    </row>
    <row r="22141" spans="1:3">
      <c r="A22141" s="32" t="s">
        <v>8813</v>
      </c>
      <c r="B22141" s="32" t="s">
        <v>158</v>
      </c>
      <c r="C22141">
        <f t="shared" si="345"/>
        <v>48849</v>
      </c>
    </row>
    <row r="22142" spans="1:3">
      <c r="A22142" s="32" t="s">
        <v>8814</v>
      </c>
      <c r="B22142" s="32" t="s">
        <v>158</v>
      </c>
      <c r="C22142">
        <f t="shared" si="345"/>
        <v>48850</v>
      </c>
    </row>
    <row r="22143" spans="1:3">
      <c r="A22143" s="32" t="s">
        <v>8815</v>
      </c>
      <c r="B22143" s="32" t="s">
        <v>158</v>
      </c>
      <c r="C22143">
        <f t="shared" si="345"/>
        <v>48851</v>
      </c>
    </row>
    <row r="22144" spans="1:3">
      <c r="A22144" s="32" t="s">
        <v>8816</v>
      </c>
      <c r="B22144" s="32" t="s">
        <v>158</v>
      </c>
      <c r="C22144">
        <f t="shared" si="345"/>
        <v>48852</v>
      </c>
    </row>
    <row r="22145" spans="1:3">
      <c r="A22145" s="32" t="s">
        <v>8817</v>
      </c>
      <c r="B22145" s="32" t="s">
        <v>158</v>
      </c>
      <c r="C22145">
        <f t="shared" si="345"/>
        <v>48853</v>
      </c>
    </row>
    <row r="22146" spans="1:3">
      <c r="A22146" s="32" t="s">
        <v>8818</v>
      </c>
      <c r="B22146" s="32" t="s">
        <v>158</v>
      </c>
      <c r="C22146">
        <f t="shared" ref="C22146:C22209" si="346">1*A22146</f>
        <v>48854</v>
      </c>
    </row>
    <row r="22147" spans="1:3">
      <c r="A22147" s="32" t="s">
        <v>8819</v>
      </c>
      <c r="B22147" s="32" t="s">
        <v>158</v>
      </c>
      <c r="C22147">
        <f t="shared" si="346"/>
        <v>48855</v>
      </c>
    </row>
    <row r="22148" spans="1:3">
      <c r="A22148" s="32" t="s">
        <v>8820</v>
      </c>
      <c r="B22148" s="32" t="s">
        <v>158</v>
      </c>
      <c r="C22148">
        <f t="shared" si="346"/>
        <v>48856</v>
      </c>
    </row>
    <row r="22149" spans="1:3">
      <c r="A22149" s="32" t="s">
        <v>8821</v>
      </c>
      <c r="B22149" s="32" t="s">
        <v>158</v>
      </c>
      <c r="C22149">
        <f t="shared" si="346"/>
        <v>48857</v>
      </c>
    </row>
    <row r="22150" spans="1:3">
      <c r="A22150" s="32" t="s">
        <v>8822</v>
      </c>
      <c r="B22150" s="32" t="s">
        <v>158</v>
      </c>
      <c r="C22150">
        <f t="shared" si="346"/>
        <v>48858</v>
      </c>
    </row>
    <row r="22151" spans="1:3">
      <c r="A22151" s="32" t="s">
        <v>8823</v>
      </c>
      <c r="B22151" s="32" t="s">
        <v>158</v>
      </c>
      <c r="C22151">
        <f t="shared" si="346"/>
        <v>48859</v>
      </c>
    </row>
    <row r="22152" spans="1:3">
      <c r="A22152" s="32" t="s">
        <v>8824</v>
      </c>
      <c r="B22152" s="32" t="s">
        <v>158</v>
      </c>
      <c r="C22152">
        <f t="shared" si="346"/>
        <v>48860</v>
      </c>
    </row>
    <row r="22153" spans="1:3">
      <c r="A22153" s="32" t="s">
        <v>8825</v>
      </c>
      <c r="B22153" s="32" t="s">
        <v>158</v>
      </c>
      <c r="C22153">
        <f t="shared" si="346"/>
        <v>48861</v>
      </c>
    </row>
    <row r="22154" spans="1:3">
      <c r="A22154" s="32" t="s">
        <v>8826</v>
      </c>
      <c r="B22154" s="32" t="s">
        <v>158</v>
      </c>
      <c r="C22154">
        <f t="shared" si="346"/>
        <v>48862</v>
      </c>
    </row>
    <row r="22155" spans="1:3">
      <c r="A22155" s="32" t="s">
        <v>8827</v>
      </c>
      <c r="B22155" s="32" t="s">
        <v>158</v>
      </c>
      <c r="C22155">
        <f t="shared" si="346"/>
        <v>48863</v>
      </c>
    </row>
    <row r="22156" spans="1:3">
      <c r="A22156" s="32" t="s">
        <v>8828</v>
      </c>
      <c r="B22156" s="32" t="s">
        <v>158</v>
      </c>
      <c r="C22156">
        <f t="shared" si="346"/>
        <v>48864</v>
      </c>
    </row>
    <row r="22157" spans="1:3">
      <c r="A22157" s="32" t="s">
        <v>8829</v>
      </c>
      <c r="B22157" s="32" t="s">
        <v>158</v>
      </c>
      <c r="C22157">
        <f t="shared" si="346"/>
        <v>48865</v>
      </c>
    </row>
    <row r="22158" spans="1:3">
      <c r="A22158" s="32" t="s">
        <v>8830</v>
      </c>
      <c r="B22158" s="32" t="s">
        <v>158</v>
      </c>
      <c r="C22158">
        <f t="shared" si="346"/>
        <v>48866</v>
      </c>
    </row>
    <row r="22159" spans="1:3">
      <c r="A22159" s="32" t="s">
        <v>8831</v>
      </c>
      <c r="B22159" s="32" t="s">
        <v>158</v>
      </c>
      <c r="C22159">
        <f t="shared" si="346"/>
        <v>48867</v>
      </c>
    </row>
    <row r="22160" spans="1:3">
      <c r="A22160" s="32" t="s">
        <v>8832</v>
      </c>
      <c r="B22160" s="32" t="s">
        <v>158</v>
      </c>
      <c r="C22160">
        <f t="shared" si="346"/>
        <v>48870</v>
      </c>
    </row>
    <row r="22161" spans="1:3">
      <c r="A22161" s="32" t="s">
        <v>8833</v>
      </c>
      <c r="B22161" s="32" t="s">
        <v>158</v>
      </c>
      <c r="C22161">
        <f t="shared" si="346"/>
        <v>48871</v>
      </c>
    </row>
    <row r="22162" spans="1:3">
      <c r="A22162" s="32" t="s">
        <v>8834</v>
      </c>
      <c r="B22162" s="32" t="s">
        <v>158</v>
      </c>
      <c r="C22162">
        <f t="shared" si="346"/>
        <v>48872</v>
      </c>
    </row>
    <row r="22163" spans="1:3">
      <c r="A22163" s="32" t="s">
        <v>8835</v>
      </c>
      <c r="B22163" s="32" t="s">
        <v>158</v>
      </c>
      <c r="C22163">
        <f t="shared" si="346"/>
        <v>48873</v>
      </c>
    </row>
    <row r="22164" spans="1:3">
      <c r="A22164" s="32" t="s">
        <v>8836</v>
      </c>
      <c r="B22164" s="32" t="s">
        <v>158</v>
      </c>
      <c r="C22164">
        <f t="shared" si="346"/>
        <v>48874</v>
      </c>
    </row>
    <row r="22165" spans="1:3">
      <c r="A22165" s="32" t="s">
        <v>8837</v>
      </c>
      <c r="B22165" s="32" t="s">
        <v>158</v>
      </c>
      <c r="C22165">
        <f t="shared" si="346"/>
        <v>48875</v>
      </c>
    </row>
    <row r="22166" spans="1:3">
      <c r="A22166" s="32" t="s">
        <v>8838</v>
      </c>
      <c r="B22166" s="32" t="s">
        <v>158</v>
      </c>
      <c r="C22166">
        <f t="shared" si="346"/>
        <v>48876</v>
      </c>
    </row>
    <row r="22167" spans="1:3">
      <c r="A22167" s="32" t="s">
        <v>8839</v>
      </c>
      <c r="B22167" s="32" t="s">
        <v>158</v>
      </c>
      <c r="C22167">
        <f t="shared" si="346"/>
        <v>48877</v>
      </c>
    </row>
    <row r="22168" spans="1:3">
      <c r="A22168" s="32" t="s">
        <v>8840</v>
      </c>
      <c r="B22168" s="32" t="s">
        <v>158</v>
      </c>
      <c r="C22168">
        <f t="shared" si="346"/>
        <v>48878</v>
      </c>
    </row>
    <row r="22169" spans="1:3">
      <c r="A22169" s="32" t="s">
        <v>8841</v>
      </c>
      <c r="B22169" s="32" t="s">
        <v>158</v>
      </c>
      <c r="C22169">
        <f t="shared" si="346"/>
        <v>48879</v>
      </c>
    </row>
    <row r="22170" spans="1:3">
      <c r="A22170" s="32" t="s">
        <v>8842</v>
      </c>
      <c r="B22170" s="32" t="s">
        <v>158</v>
      </c>
      <c r="C22170">
        <f t="shared" si="346"/>
        <v>48880</v>
      </c>
    </row>
    <row r="22171" spans="1:3">
      <c r="A22171" s="32" t="s">
        <v>8843</v>
      </c>
      <c r="B22171" s="32" t="s">
        <v>158</v>
      </c>
      <c r="C22171">
        <f t="shared" si="346"/>
        <v>48881</v>
      </c>
    </row>
    <row r="22172" spans="1:3">
      <c r="A22172" s="32" t="s">
        <v>8844</v>
      </c>
      <c r="B22172" s="32" t="s">
        <v>158</v>
      </c>
      <c r="C22172">
        <f t="shared" si="346"/>
        <v>48882</v>
      </c>
    </row>
    <row r="22173" spans="1:3">
      <c r="A22173" s="32" t="s">
        <v>8845</v>
      </c>
      <c r="B22173" s="32" t="s">
        <v>158</v>
      </c>
      <c r="C22173">
        <f t="shared" si="346"/>
        <v>48883</v>
      </c>
    </row>
    <row r="22174" spans="1:3">
      <c r="A22174" s="32" t="s">
        <v>8846</v>
      </c>
      <c r="B22174" s="32" t="s">
        <v>158</v>
      </c>
      <c r="C22174">
        <f t="shared" si="346"/>
        <v>48884</v>
      </c>
    </row>
    <row r="22175" spans="1:3">
      <c r="A22175" s="32" t="s">
        <v>8847</v>
      </c>
      <c r="B22175" s="32" t="s">
        <v>158</v>
      </c>
      <c r="C22175">
        <f t="shared" si="346"/>
        <v>48885</v>
      </c>
    </row>
    <row r="22176" spans="1:3">
      <c r="A22176" s="32" t="s">
        <v>8848</v>
      </c>
      <c r="B22176" s="32" t="s">
        <v>158</v>
      </c>
      <c r="C22176">
        <f t="shared" si="346"/>
        <v>48886</v>
      </c>
    </row>
    <row r="22177" spans="1:3">
      <c r="A22177" s="32" t="s">
        <v>8849</v>
      </c>
      <c r="B22177" s="32" t="s">
        <v>158</v>
      </c>
      <c r="C22177">
        <f t="shared" si="346"/>
        <v>48887</v>
      </c>
    </row>
    <row r="22178" spans="1:3">
      <c r="A22178" s="32" t="s">
        <v>8850</v>
      </c>
      <c r="B22178" s="32" t="s">
        <v>158</v>
      </c>
      <c r="C22178">
        <f t="shared" si="346"/>
        <v>48888</v>
      </c>
    </row>
    <row r="22179" spans="1:3">
      <c r="A22179" s="32" t="s">
        <v>8851</v>
      </c>
      <c r="B22179" s="32" t="s">
        <v>158</v>
      </c>
      <c r="C22179">
        <f t="shared" si="346"/>
        <v>48889</v>
      </c>
    </row>
    <row r="22180" spans="1:3">
      <c r="A22180" s="32" t="s">
        <v>8852</v>
      </c>
      <c r="B22180" s="32" t="s">
        <v>158</v>
      </c>
      <c r="C22180">
        <f t="shared" si="346"/>
        <v>48890</v>
      </c>
    </row>
    <row r="22181" spans="1:3">
      <c r="A22181" s="32" t="s">
        <v>8853</v>
      </c>
      <c r="B22181" s="32" t="s">
        <v>158</v>
      </c>
      <c r="C22181">
        <f t="shared" si="346"/>
        <v>48891</v>
      </c>
    </row>
    <row r="22182" spans="1:3">
      <c r="A22182" s="32" t="s">
        <v>8854</v>
      </c>
      <c r="B22182" s="32" t="s">
        <v>158</v>
      </c>
      <c r="C22182">
        <f t="shared" si="346"/>
        <v>48892</v>
      </c>
    </row>
    <row r="22183" spans="1:3">
      <c r="A22183" s="32" t="s">
        <v>8855</v>
      </c>
      <c r="B22183" s="32" t="s">
        <v>158</v>
      </c>
      <c r="C22183">
        <f t="shared" si="346"/>
        <v>48893</v>
      </c>
    </row>
    <row r="22184" spans="1:3">
      <c r="A22184" s="32" t="s">
        <v>8856</v>
      </c>
      <c r="B22184" s="32" t="s">
        <v>158</v>
      </c>
      <c r="C22184">
        <f t="shared" si="346"/>
        <v>48894</v>
      </c>
    </row>
    <row r="22185" spans="1:3">
      <c r="A22185" s="32" t="s">
        <v>8857</v>
      </c>
      <c r="B22185" s="32" t="s">
        <v>158</v>
      </c>
      <c r="C22185">
        <f t="shared" si="346"/>
        <v>48895</v>
      </c>
    </row>
    <row r="22186" spans="1:3">
      <c r="A22186" s="32" t="s">
        <v>8858</v>
      </c>
      <c r="B22186" s="32" t="s">
        <v>158</v>
      </c>
      <c r="C22186">
        <f t="shared" si="346"/>
        <v>48896</v>
      </c>
    </row>
    <row r="22187" spans="1:3">
      <c r="A22187" s="32" t="s">
        <v>8859</v>
      </c>
      <c r="B22187" s="32" t="s">
        <v>158</v>
      </c>
      <c r="C22187">
        <f t="shared" si="346"/>
        <v>48897</v>
      </c>
    </row>
    <row r="22188" spans="1:3">
      <c r="A22188" s="32" t="s">
        <v>8860</v>
      </c>
      <c r="B22188" s="32" t="s">
        <v>158</v>
      </c>
      <c r="C22188">
        <f t="shared" si="346"/>
        <v>48901</v>
      </c>
    </row>
    <row r="22189" spans="1:3">
      <c r="A22189" s="32" t="s">
        <v>8861</v>
      </c>
      <c r="B22189" s="32" t="s">
        <v>158</v>
      </c>
      <c r="C22189">
        <f t="shared" si="346"/>
        <v>48906</v>
      </c>
    </row>
    <row r="22190" spans="1:3">
      <c r="A22190" s="32" t="s">
        <v>8862</v>
      </c>
      <c r="B22190" s="32" t="s">
        <v>158</v>
      </c>
      <c r="C22190">
        <f t="shared" si="346"/>
        <v>48908</v>
      </c>
    </row>
    <row r="22191" spans="1:3">
      <c r="A22191" s="32" t="s">
        <v>8863</v>
      </c>
      <c r="B22191" s="32" t="s">
        <v>158</v>
      </c>
      <c r="C22191">
        <f t="shared" si="346"/>
        <v>48909</v>
      </c>
    </row>
    <row r="22192" spans="1:3">
      <c r="A22192" s="32" t="s">
        <v>8864</v>
      </c>
      <c r="B22192" s="32" t="s">
        <v>158</v>
      </c>
      <c r="C22192">
        <f t="shared" si="346"/>
        <v>48910</v>
      </c>
    </row>
    <row r="22193" spans="1:3">
      <c r="A22193" s="32" t="s">
        <v>8865</v>
      </c>
      <c r="B22193" s="32" t="s">
        <v>158</v>
      </c>
      <c r="C22193">
        <f t="shared" si="346"/>
        <v>48911</v>
      </c>
    </row>
    <row r="22194" spans="1:3">
      <c r="A22194" s="32" t="s">
        <v>8866</v>
      </c>
      <c r="B22194" s="32" t="s">
        <v>158</v>
      </c>
      <c r="C22194">
        <f t="shared" si="346"/>
        <v>48912</v>
      </c>
    </row>
    <row r="22195" spans="1:3">
      <c r="A22195" s="32" t="s">
        <v>8867</v>
      </c>
      <c r="B22195" s="32" t="s">
        <v>158</v>
      </c>
      <c r="C22195">
        <f t="shared" si="346"/>
        <v>48913</v>
      </c>
    </row>
    <row r="22196" spans="1:3">
      <c r="A22196" s="32" t="s">
        <v>8868</v>
      </c>
      <c r="B22196" s="32" t="s">
        <v>158</v>
      </c>
      <c r="C22196">
        <f t="shared" si="346"/>
        <v>48915</v>
      </c>
    </row>
    <row r="22197" spans="1:3">
      <c r="A22197" s="32" t="s">
        <v>8869</v>
      </c>
      <c r="B22197" s="32" t="s">
        <v>158</v>
      </c>
      <c r="C22197">
        <f t="shared" si="346"/>
        <v>48916</v>
      </c>
    </row>
    <row r="22198" spans="1:3">
      <c r="A22198" s="32" t="s">
        <v>8870</v>
      </c>
      <c r="B22198" s="32" t="s">
        <v>158</v>
      </c>
      <c r="C22198">
        <f t="shared" si="346"/>
        <v>48917</v>
      </c>
    </row>
    <row r="22199" spans="1:3">
      <c r="A22199" s="32" t="s">
        <v>8871</v>
      </c>
      <c r="B22199" s="32" t="s">
        <v>158</v>
      </c>
      <c r="C22199">
        <f t="shared" si="346"/>
        <v>48918</v>
      </c>
    </row>
    <row r="22200" spans="1:3">
      <c r="A22200" s="32" t="s">
        <v>8872</v>
      </c>
      <c r="B22200" s="32" t="s">
        <v>158</v>
      </c>
      <c r="C22200">
        <f t="shared" si="346"/>
        <v>48919</v>
      </c>
    </row>
    <row r="22201" spans="1:3">
      <c r="A22201" s="32" t="s">
        <v>8873</v>
      </c>
      <c r="B22201" s="32" t="s">
        <v>158</v>
      </c>
      <c r="C22201">
        <f t="shared" si="346"/>
        <v>48921</v>
      </c>
    </row>
    <row r="22202" spans="1:3">
      <c r="A22202" s="32" t="s">
        <v>8874</v>
      </c>
      <c r="B22202" s="32" t="s">
        <v>158</v>
      </c>
      <c r="C22202">
        <f t="shared" si="346"/>
        <v>48922</v>
      </c>
    </row>
    <row r="22203" spans="1:3">
      <c r="A22203" s="32" t="s">
        <v>8875</v>
      </c>
      <c r="B22203" s="32" t="s">
        <v>158</v>
      </c>
      <c r="C22203">
        <f t="shared" si="346"/>
        <v>48924</v>
      </c>
    </row>
    <row r="22204" spans="1:3">
      <c r="A22204" s="32" t="s">
        <v>8876</v>
      </c>
      <c r="B22204" s="32" t="s">
        <v>158</v>
      </c>
      <c r="C22204">
        <f t="shared" si="346"/>
        <v>48929</v>
      </c>
    </row>
    <row r="22205" spans="1:3">
      <c r="A22205" s="32" t="s">
        <v>8877</v>
      </c>
      <c r="B22205" s="32" t="s">
        <v>158</v>
      </c>
      <c r="C22205">
        <f t="shared" si="346"/>
        <v>48930</v>
      </c>
    </row>
    <row r="22206" spans="1:3">
      <c r="A22206" s="32" t="s">
        <v>8878</v>
      </c>
      <c r="B22206" s="32" t="s">
        <v>158</v>
      </c>
      <c r="C22206">
        <f t="shared" si="346"/>
        <v>48933</v>
      </c>
    </row>
    <row r="22207" spans="1:3">
      <c r="A22207" s="32" t="s">
        <v>8879</v>
      </c>
      <c r="B22207" s="32" t="s">
        <v>158</v>
      </c>
      <c r="C22207">
        <f t="shared" si="346"/>
        <v>48937</v>
      </c>
    </row>
    <row r="22208" spans="1:3">
      <c r="A22208" s="32" t="s">
        <v>8880</v>
      </c>
      <c r="B22208" s="32" t="s">
        <v>158</v>
      </c>
      <c r="C22208">
        <f t="shared" si="346"/>
        <v>48950</v>
      </c>
    </row>
    <row r="22209" spans="1:3">
      <c r="A22209" s="32" t="s">
        <v>8881</v>
      </c>
      <c r="B22209" s="32" t="s">
        <v>158</v>
      </c>
      <c r="C22209">
        <f t="shared" si="346"/>
        <v>48951</v>
      </c>
    </row>
    <row r="22210" spans="1:3">
      <c r="A22210" s="32" t="s">
        <v>8882</v>
      </c>
      <c r="B22210" s="32" t="s">
        <v>158</v>
      </c>
      <c r="C22210">
        <f t="shared" ref="C22210:C22273" si="347">1*A22210</f>
        <v>48956</v>
      </c>
    </row>
    <row r="22211" spans="1:3">
      <c r="A22211" s="32" t="s">
        <v>8883</v>
      </c>
      <c r="B22211" s="32" t="s">
        <v>158</v>
      </c>
      <c r="C22211">
        <f t="shared" si="347"/>
        <v>48980</v>
      </c>
    </row>
    <row r="22212" spans="1:3">
      <c r="A22212" s="32" t="s">
        <v>8884</v>
      </c>
      <c r="B22212" s="32" t="s">
        <v>158</v>
      </c>
      <c r="C22212">
        <f t="shared" si="347"/>
        <v>49001</v>
      </c>
    </row>
    <row r="22213" spans="1:3">
      <c r="A22213" s="32" t="s">
        <v>8885</v>
      </c>
      <c r="B22213" s="32" t="s">
        <v>158</v>
      </c>
      <c r="C22213">
        <f t="shared" si="347"/>
        <v>49002</v>
      </c>
    </row>
    <row r="22214" spans="1:3">
      <c r="A22214" s="32" t="s">
        <v>8886</v>
      </c>
      <c r="B22214" s="32" t="s">
        <v>158</v>
      </c>
      <c r="C22214">
        <f t="shared" si="347"/>
        <v>49003</v>
      </c>
    </row>
    <row r="22215" spans="1:3">
      <c r="A22215" s="32" t="s">
        <v>8887</v>
      </c>
      <c r="B22215" s="32" t="s">
        <v>158</v>
      </c>
      <c r="C22215">
        <f t="shared" si="347"/>
        <v>49004</v>
      </c>
    </row>
    <row r="22216" spans="1:3">
      <c r="A22216" s="32" t="s">
        <v>8888</v>
      </c>
      <c r="B22216" s="32" t="s">
        <v>158</v>
      </c>
      <c r="C22216">
        <f t="shared" si="347"/>
        <v>49005</v>
      </c>
    </row>
    <row r="22217" spans="1:3">
      <c r="A22217" s="32" t="s">
        <v>8889</v>
      </c>
      <c r="B22217" s="32" t="s">
        <v>158</v>
      </c>
      <c r="C22217">
        <f t="shared" si="347"/>
        <v>49006</v>
      </c>
    </row>
    <row r="22218" spans="1:3">
      <c r="A22218" s="32" t="s">
        <v>8890</v>
      </c>
      <c r="B22218" s="32" t="s">
        <v>158</v>
      </c>
      <c r="C22218">
        <f t="shared" si="347"/>
        <v>49007</v>
      </c>
    </row>
    <row r="22219" spans="1:3">
      <c r="A22219" s="32" t="s">
        <v>8891</v>
      </c>
      <c r="B22219" s="32" t="s">
        <v>158</v>
      </c>
      <c r="C22219">
        <f t="shared" si="347"/>
        <v>49008</v>
      </c>
    </row>
    <row r="22220" spans="1:3">
      <c r="A22220" s="32" t="s">
        <v>8892</v>
      </c>
      <c r="B22220" s="32" t="s">
        <v>158</v>
      </c>
      <c r="C22220">
        <f t="shared" si="347"/>
        <v>49009</v>
      </c>
    </row>
    <row r="22221" spans="1:3">
      <c r="A22221" s="32" t="s">
        <v>8893</v>
      </c>
      <c r="B22221" s="32" t="s">
        <v>158</v>
      </c>
      <c r="C22221">
        <f t="shared" si="347"/>
        <v>49010</v>
      </c>
    </row>
    <row r="22222" spans="1:3">
      <c r="A22222" s="32" t="s">
        <v>8894</v>
      </c>
      <c r="B22222" s="32" t="s">
        <v>158</v>
      </c>
      <c r="C22222">
        <f t="shared" si="347"/>
        <v>49011</v>
      </c>
    </row>
    <row r="22223" spans="1:3">
      <c r="A22223" s="32" t="s">
        <v>8895</v>
      </c>
      <c r="B22223" s="32" t="s">
        <v>158</v>
      </c>
      <c r="C22223">
        <f t="shared" si="347"/>
        <v>49012</v>
      </c>
    </row>
    <row r="22224" spans="1:3">
      <c r="A22224" s="32" t="s">
        <v>8896</v>
      </c>
      <c r="B22224" s="32" t="s">
        <v>158</v>
      </c>
      <c r="C22224">
        <f t="shared" si="347"/>
        <v>49013</v>
      </c>
    </row>
    <row r="22225" spans="1:3">
      <c r="A22225" s="32" t="s">
        <v>8897</v>
      </c>
      <c r="B22225" s="32" t="s">
        <v>158</v>
      </c>
      <c r="C22225">
        <f t="shared" si="347"/>
        <v>49014</v>
      </c>
    </row>
    <row r="22226" spans="1:3">
      <c r="A22226" s="32" t="s">
        <v>8898</v>
      </c>
      <c r="B22226" s="32" t="s">
        <v>158</v>
      </c>
      <c r="C22226">
        <f t="shared" si="347"/>
        <v>49015</v>
      </c>
    </row>
    <row r="22227" spans="1:3">
      <c r="A22227" s="32" t="s">
        <v>8899</v>
      </c>
      <c r="B22227" s="32" t="s">
        <v>158</v>
      </c>
      <c r="C22227">
        <f t="shared" si="347"/>
        <v>49016</v>
      </c>
    </row>
    <row r="22228" spans="1:3">
      <c r="A22228" s="32" t="s">
        <v>8900</v>
      </c>
      <c r="B22228" s="32" t="s">
        <v>158</v>
      </c>
      <c r="C22228">
        <f t="shared" si="347"/>
        <v>49017</v>
      </c>
    </row>
    <row r="22229" spans="1:3">
      <c r="A22229" s="32" t="s">
        <v>8901</v>
      </c>
      <c r="B22229" s="32" t="s">
        <v>158</v>
      </c>
      <c r="C22229">
        <f t="shared" si="347"/>
        <v>49018</v>
      </c>
    </row>
    <row r="22230" spans="1:3">
      <c r="A22230" s="32" t="s">
        <v>8902</v>
      </c>
      <c r="B22230" s="32" t="s">
        <v>158</v>
      </c>
      <c r="C22230">
        <f t="shared" si="347"/>
        <v>49019</v>
      </c>
    </row>
    <row r="22231" spans="1:3">
      <c r="A22231" s="32" t="s">
        <v>8903</v>
      </c>
      <c r="B22231" s="32" t="s">
        <v>158</v>
      </c>
      <c r="C22231">
        <f t="shared" si="347"/>
        <v>49020</v>
      </c>
    </row>
    <row r="22232" spans="1:3">
      <c r="A22232" s="32" t="s">
        <v>8904</v>
      </c>
      <c r="B22232" s="32" t="s">
        <v>158</v>
      </c>
      <c r="C22232">
        <f t="shared" si="347"/>
        <v>49021</v>
      </c>
    </row>
    <row r="22233" spans="1:3">
      <c r="A22233" s="32" t="s">
        <v>8905</v>
      </c>
      <c r="B22233" s="32" t="s">
        <v>158</v>
      </c>
      <c r="C22233">
        <f t="shared" si="347"/>
        <v>49022</v>
      </c>
    </row>
    <row r="22234" spans="1:3">
      <c r="A22234" s="32" t="s">
        <v>8906</v>
      </c>
      <c r="B22234" s="32" t="s">
        <v>158</v>
      </c>
      <c r="C22234">
        <f t="shared" si="347"/>
        <v>49023</v>
      </c>
    </row>
    <row r="22235" spans="1:3">
      <c r="A22235" s="32" t="s">
        <v>8907</v>
      </c>
      <c r="B22235" s="32" t="s">
        <v>158</v>
      </c>
      <c r="C22235">
        <f t="shared" si="347"/>
        <v>49024</v>
      </c>
    </row>
    <row r="22236" spans="1:3">
      <c r="A22236" s="32" t="s">
        <v>8908</v>
      </c>
      <c r="B22236" s="32" t="s">
        <v>158</v>
      </c>
      <c r="C22236">
        <f t="shared" si="347"/>
        <v>49026</v>
      </c>
    </row>
    <row r="22237" spans="1:3">
      <c r="A22237" s="32" t="s">
        <v>8909</v>
      </c>
      <c r="B22237" s="32" t="s">
        <v>158</v>
      </c>
      <c r="C22237">
        <f t="shared" si="347"/>
        <v>49027</v>
      </c>
    </row>
    <row r="22238" spans="1:3">
      <c r="A22238" s="32" t="s">
        <v>8910</v>
      </c>
      <c r="B22238" s="32" t="s">
        <v>158</v>
      </c>
      <c r="C22238">
        <f t="shared" si="347"/>
        <v>49028</v>
      </c>
    </row>
    <row r="22239" spans="1:3">
      <c r="A22239" s="32" t="s">
        <v>8911</v>
      </c>
      <c r="B22239" s="32" t="s">
        <v>158</v>
      </c>
      <c r="C22239">
        <f t="shared" si="347"/>
        <v>49029</v>
      </c>
    </row>
    <row r="22240" spans="1:3">
      <c r="A22240" s="32" t="s">
        <v>8912</v>
      </c>
      <c r="B22240" s="32" t="s">
        <v>158</v>
      </c>
      <c r="C22240">
        <f t="shared" si="347"/>
        <v>49030</v>
      </c>
    </row>
    <row r="22241" spans="1:3">
      <c r="A22241" s="32" t="s">
        <v>8913</v>
      </c>
      <c r="B22241" s="32" t="s">
        <v>158</v>
      </c>
      <c r="C22241">
        <f t="shared" si="347"/>
        <v>49031</v>
      </c>
    </row>
    <row r="22242" spans="1:3">
      <c r="A22242" s="32" t="s">
        <v>8914</v>
      </c>
      <c r="B22242" s="32" t="s">
        <v>158</v>
      </c>
      <c r="C22242">
        <f t="shared" si="347"/>
        <v>49032</v>
      </c>
    </row>
    <row r="22243" spans="1:3">
      <c r="A22243" s="32" t="s">
        <v>8915</v>
      </c>
      <c r="B22243" s="32" t="s">
        <v>158</v>
      </c>
      <c r="C22243">
        <f t="shared" si="347"/>
        <v>49033</v>
      </c>
    </row>
    <row r="22244" spans="1:3">
      <c r="A22244" s="32" t="s">
        <v>8916</v>
      </c>
      <c r="B22244" s="32" t="s">
        <v>158</v>
      </c>
      <c r="C22244">
        <f t="shared" si="347"/>
        <v>49034</v>
      </c>
    </row>
    <row r="22245" spans="1:3">
      <c r="A22245" s="32" t="s">
        <v>8917</v>
      </c>
      <c r="B22245" s="32" t="s">
        <v>158</v>
      </c>
      <c r="C22245">
        <f t="shared" si="347"/>
        <v>49035</v>
      </c>
    </row>
    <row r="22246" spans="1:3">
      <c r="A22246" s="32" t="s">
        <v>8918</v>
      </c>
      <c r="B22246" s="32" t="s">
        <v>158</v>
      </c>
      <c r="C22246">
        <f t="shared" si="347"/>
        <v>49036</v>
      </c>
    </row>
    <row r="22247" spans="1:3">
      <c r="A22247" s="32" t="s">
        <v>8919</v>
      </c>
      <c r="B22247" s="32" t="s">
        <v>158</v>
      </c>
      <c r="C22247">
        <f t="shared" si="347"/>
        <v>49037</v>
      </c>
    </row>
    <row r="22248" spans="1:3">
      <c r="A22248" s="32" t="s">
        <v>8920</v>
      </c>
      <c r="B22248" s="32" t="s">
        <v>158</v>
      </c>
      <c r="C22248">
        <f t="shared" si="347"/>
        <v>49038</v>
      </c>
    </row>
    <row r="22249" spans="1:3">
      <c r="A22249" s="32" t="s">
        <v>8921</v>
      </c>
      <c r="B22249" s="32" t="s">
        <v>158</v>
      </c>
      <c r="C22249">
        <f t="shared" si="347"/>
        <v>49039</v>
      </c>
    </row>
    <row r="22250" spans="1:3">
      <c r="A22250" s="32" t="s">
        <v>8922</v>
      </c>
      <c r="B22250" s="32" t="s">
        <v>158</v>
      </c>
      <c r="C22250">
        <f t="shared" si="347"/>
        <v>49040</v>
      </c>
    </row>
    <row r="22251" spans="1:3">
      <c r="A22251" s="32" t="s">
        <v>8923</v>
      </c>
      <c r="B22251" s="32" t="s">
        <v>158</v>
      </c>
      <c r="C22251">
        <f t="shared" si="347"/>
        <v>49041</v>
      </c>
    </row>
    <row r="22252" spans="1:3">
      <c r="A22252" s="32" t="s">
        <v>8924</v>
      </c>
      <c r="B22252" s="32" t="s">
        <v>158</v>
      </c>
      <c r="C22252">
        <f t="shared" si="347"/>
        <v>49042</v>
      </c>
    </row>
    <row r="22253" spans="1:3">
      <c r="A22253" s="32" t="s">
        <v>8925</v>
      </c>
      <c r="B22253" s="32" t="s">
        <v>158</v>
      </c>
      <c r="C22253">
        <f t="shared" si="347"/>
        <v>49043</v>
      </c>
    </row>
    <row r="22254" spans="1:3">
      <c r="A22254" s="32" t="s">
        <v>8926</v>
      </c>
      <c r="B22254" s="32" t="s">
        <v>158</v>
      </c>
      <c r="C22254">
        <f t="shared" si="347"/>
        <v>49045</v>
      </c>
    </row>
    <row r="22255" spans="1:3">
      <c r="A22255" s="32" t="s">
        <v>8927</v>
      </c>
      <c r="B22255" s="32" t="s">
        <v>158</v>
      </c>
      <c r="C22255">
        <f t="shared" si="347"/>
        <v>49046</v>
      </c>
    </row>
    <row r="22256" spans="1:3">
      <c r="A22256" s="32" t="s">
        <v>8928</v>
      </c>
      <c r="B22256" s="32" t="s">
        <v>158</v>
      </c>
      <c r="C22256">
        <f t="shared" si="347"/>
        <v>49047</v>
      </c>
    </row>
    <row r="22257" spans="1:3">
      <c r="A22257" s="32" t="s">
        <v>8929</v>
      </c>
      <c r="B22257" s="32" t="s">
        <v>158</v>
      </c>
      <c r="C22257">
        <f t="shared" si="347"/>
        <v>49048</v>
      </c>
    </row>
    <row r="22258" spans="1:3">
      <c r="A22258" s="32" t="s">
        <v>8930</v>
      </c>
      <c r="B22258" s="32" t="s">
        <v>158</v>
      </c>
      <c r="C22258">
        <f t="shared" si="347"/>
        <v>49050</v>
      </c>
    </row>
    <row r="22259" spans="1:3">
      <c r="A22259" s="32" t="s">
        <v>8931</v>
      </c>
      <c r="B22259" s="32" t="s">
        <v>158</v>
      </c>
      <c r="C22259">
        <f t="shared" si="347"/>
        <v>49051</v>
      </c>
    </row>
    <row r="22260" spans="1:3">
      <c r="A22260" s="32" t="s">
        <v>8932</v>
      </c>
      <c r="B22260" s="32" t="s">
        <v>158</v>
      </c>
      <c r="C22260">
        <f t="shared" si="347"/>
        <v>49052</v>
      </c>
    </row>
    <row r="22261" spans="1:3">
      <c r="A22261" s="32" t="s">
        <v>8933</v>
      </c>
      <c r="B22261" s="32" t="s">
        <v>158</v>
      </c>
      <c r="C22261">
        <f t="shared" si="347"/>
        <v>49053</v>
      </c>
    </row>
    <row r="22262" spans="1:3">
      <c r="A22262" s="32" t="s">
        <v>8934</v>
      </c>
      <c r="B22262" s="32" t="s">
        <v>158</v>
      </c>
      <c r="C22262">
        <f t="shared" si="347"/>
        <v>49055</v>
      </c>
    </row>
    <row r="22263" spans="1:3">
      <c r="A22263" s="32" t="s">
        <v>8935</v>
      </c>
      <c r="B22263" s="32" t="s">
        <v>158</v>
      </c>
      <c r="C22263">
        <f t="shared" si="347"/>
        <v>49056</v>
      </c>
    </row>
    <row r="22264" spans="1:3">
      <c r="A22264" s="32" t="s">
        <v>8936</v>
      </c>
      <c r="B22264" s="32" t="s">
        <v>158</v>
      </c>
      <c r="C22264">
        <f t="shared" si="347"/>
        <v>49057</v>
      </c>
    </row>
    <row r="22265" spans="1:3">
      <c r="A22265" s="32" t="s">
        <v>8937</v>
      </c>
      <c r="B22265" s="32" t="s">
        <v>158</v>
      </c>
      <c r="C22265">
        <f t="shared" si="347"/>
        <v>49058</v>
      </c>
    </row>
    <row r="22266" spans="1:3">
      <c r="A22266" s="32" t="s">
        <v>8938</v>
      </c>
      <c r="B22266" s="32" t="s">
        <v>158</v>
      </c>
      <c r="C22266">
        <f t="shared" si="347"/>
        <v>49060</v>
      </c>
    </row>
    <row r="22267" spans="1:3">
      <c r="A22267" s="32" t="s">
        <v>8939</v>
      </c>
      <c r="B22267" s="32" t="s">
        <v>158</v>
      </c>
      <c r="C22267">
        <f t="shared" si="347"/>
        <v>49061</v>
      </c>
    </row>
    <row r="22268" spans="1:3">
      <c r="A22268" s="32" t="s">
        <v>8940</v>
      </c>
      <c r="B22268" s="32" t="s">
        <v>158</v>
      </c>
      <c r="C22268">
        <f t="shared" si="347"/>
        <v>49062</v>
      </c>
    </row>
    <row r="22269" spans="1:3">
      <c r="A22269" s="32" t="s">
        <v>8941</v>
      </c>
      <c r="B22269" s="32" t="s">
        <v>158</v>
      </c>
      <c r="C22269">
        <f t="shared" si="347"/>
        <v>49063</v>
      </c>
    </row>
    <row r="22270" spans="1:3">
      <c r="A22270" s="32" t="s">
        <v>8942</v>
      </c>
      <c r="B22270" s="32" t="s">
        <v>158</v>
      </c>
      <c r="C22270">
        <f t="shared" si="347"/>
        <v>49064</v>
      </c>
    </row>
    <row r="22271" spans="1:3">
      <c r="A22271" s="32" t="s">
        <v>8943</v>
      </c>
      <c r="B22271" s="32" t="s">
        <v>158</v>
      </c>
      <c r="C22271">
        <f t="shared" si="347"/>
        <v>49065</v>
      </c>
    </row>
    <row r="22272" spans="1:3">
      <c r="A22272" s="32" t="s">
        <v>8944</v>
      </c>
      <c r="B22272" s="32" t="s">
        <v>158</v>
      </c>
      <c r="C22272">
        <f t="shared" si="347"/>
        <v>49066</v>
      </c>
    </row>
    <row r="22273" spans="1:3">
      <c r="A22273" s="32" t="s">
        <v>8945</v>
      </c>
      <c r="B22273" s="32" t="s">
        <v>158</v>
      </c>
      <c r="C22273">
        <f t="shared" si="347"/>
        <v>49067</v>
      </c>
    </row>
    <row r="22274" spans="1:3">
      <c r="A22274" s="32" t="s">
        <v>8946</v>
      </c>
      <c r="B22274" s="32" t="s">
        <v>158</v>
      </c>
      <c r="C22274">
        <f t="shared" ref="C22274:C22337" si="348">1*A22274</f>
        <v>49068</v>
      </c>
    </row>
    <row r="22275" spans="1:3">
      <c r="A22275" s="32" t="s">
        <v>8947</v>
      </c>
      <c r="B22275" s="32" t="s">
        <v>158</v>
      </c>
      <c r="C22275">
        <f t="shared" si="348"/>
        <v>49069</v>
      </c>
    </row>
    <row r="22276" spans="1:3">
      <c r="A22276" s="32" t="s">
        <v>8948</v>
      </c>
      <c r="B22276" s="32" t="s">
        <v>158</v>
      </c>
      <c r="C22276">
        <f t="shared" si="348"/>
        <v>49070</v>
      </c>
    </row>
    <row r="22277" spans="1:3">
      <c r="A22277" s="32" t="s">
        <v>8949</v>
      </c>
      <c r="B22277" s="32" t="s">
        <v>158</v>
      </c>
      <c r="C22277">
        <f t="shared" si="348"/>
        <v>49071</v>
      </c>
    </row>
    <row r="22278" spans="1:3">
      <c r="A22278" s="32" t="s">
        <v>8950</v>
      </c>
      <c r="B22278" s="32" t="s">
        <v>158</v>
      </c>
      <c r="C22278">
        <f t="shared" si="348"/>
        <v>49072</v>
      </c>
    </row>
    <row r="22279" spans="1:3">
      <c r="A22279" s="32" t="s">
        <v>8951</v>
      </c>
      <c r="B22279" s="32" t="s">
        <v>158</v>
      </c>
      <c r="C22279">
        <f t="shared" si="348"/>
        <v>49073</v>
      </c>
    </row>
    <row r="22280" spans="1:3">
      <c r="A22280" s="32" t="s">
        <v>8952</v>
      </c>
      <c r="B22280" s="32" t="s">
        <v>158</v>
      </c>
      <c r="C22280">
        <f t="shared" si="348"/>
        <v>49074</v>
      </c>
    </row>
    <row r="22281" spans="1:3">
      <c r="A22281" s="32" t="s">
        <v>8953</v>
      </c>
      <c r="B22281" s="32" t="s">
        <v>158</v>
      </c>
      <c r="C22281">
        <f t="shared" si="348"/>
        <v>49075</v>
      </c>
    </row>
    <row r="22282" spans="1:3">
      <c r="A22282" s="32" t="s">
        <v>8954</v>
      </c>
      <c r="B22282" s="32" t="s">
        <v>158</v>
      </c>
      <c r="C22282">
        <f t="shared" si="348"/>
        <v>49076</v>
      </c>
    </row>
    <row r="22283" spans="1:3">
      <c r="A22283" s="32" t="s">
        <v>8955</v>
      </c>
      <c r="B22283" s="32" t="s">
        <v>158</v>
      </c>
      <c r="C22283">
        <f t="shared" si="348"/>
        <v>49077</v>
      </c>
    </row>
    <row r="22284" spans="1:3">
      <c r="A22284" s="32" t="s">
        <v>8956</v>
      </c>
      <c r="B22284" s="32" t="s">
        <v>158</v>
      </c>
      <c r="C22284">
        <f t="shared" si="348"/>
        <v>49078</v>
      </c>
    </row>
    <row r="22285" spans="1:3">
      <c r="A22285" s="32" t="s">
        <v>8957</v>
      </c>
      <c r="B22285" s="32" t="s">
        <v>158</v>
      </c>
      <c r="C22285">
        <f t="shared" si="348"/>
        <v>49079</v>
      </c>
    </row>
    <row r="22286" spans="1:3">
      <c r="A22286" s="32" t="s">
        <v>8958</v>
      </c>
      <c r="B22286" s="32" t="s">
        <v>158</v>
      </c>
      <c r="C22286">
        <f t="shared" si="348"/>
        <v>49080</v>
      </c>
    </row>
    <row r="22287" spans="1:3">
      <c r="A22287" s="32" t="s">
        <v>8959</v>
      </c>
      <c r="B22287" s="32" t="s">
        <v>158</v>
      </c>
      <c r="C22287">
        <f t="shared" si="348"/>
        <v>49081</v>
      </c>
    </row>
    <row r="22288" spans="1:3">
      <c r="A22288" s="32" t="s">
        <v>8960</v>
      </c>
      <c r="B22288" s="32" t="s">
        <v>158</v>
      </c>
      <c r="C22288">
        <f t="shared" si="348"/>
        <v>49082</v>
      </c>
    </row>
    <row r="22289" spans="1:3">
      <c r="A22289" s="32" t="s">
        <v>8961</v>
      </c>
      <c r="B22289" s="32" t="s">
        <v>158</v>
      </c>
      <c r="C22289">
        <f t="shared" si="348"/>
        <v>49083</v>
      </c>
    </row>
    <row r="22290" spans="1:3">
      <c r="A22290" s="32" t="s">
        <v>8962</v>
      </c>
      <c r="B22290" s="32" t="s">
        <v>158</v>
      </c>
      <c r="C22290">
        <f t="shared" si="348"/>
        <v>49084</v>
      </c>
    </row>
    <row r="22291" spans="1:3">
      <c r="A22291" s="32" t="s">
        <v>8963</v>
      </c>
      <c r="B22291" s="32" t="s">
        <v>158</v>
      </c>
      <c r="C22291">
        <f t="shared" si="348"/>
        <v>49085</v>
      </c>
    </row>
    <row r="22292" spans="1:3">
      <c r="A22292" s="32" t="s">
        <v>8964</v>
      </c>
      <c r="B22292" s="32" t="s">
        <v>158</v>
      </c>
      <c r="C22292">
        <f t="shared" si="348"/>
        <v>49087</v>
      </c>
    </row>
    <row r="22293" spans="1:3">
      <c r="A22293" s="32" t="s">
        <v>8965</v>
      </c>
      <c r="B22293" s="32" t="s">
        <v>158</v>
      </c>
      <c r="C22293">
        <f t="shared" si="348"/>
        <v>49088</v>
      </c>
    </row>
    <row r="22294" spans="1:3">
      <c r="A22294" s="32" t="s">
        <v>8966</v>
      </c>
      <c r="B22294" s="32" t="s">
        <v>158</v>
      </c>
      <c r="C22294">
        <f t="shared" si="348"/>
        <v>49089</v>
      </c>
    </row>
    <row r="22295" spans="1:3">
      <c r="A22295" s="32" t="s">
        <v>8967</v>
      </c>
      <c r="B22295" s="32" t="s">
        <v>158</v>
      </c>
      <c r="C22295">
        <f t="shared" si="348"/>
        <v>49090</v>
      </c>
    </row>
    <row r="22296" spans="1:3">
      <c r="A22296" s="32" t="s">
        <v>8968</v>
      </c>
      <c r="B22296" s="32" t="s">
        <v>158</v>
      </c>
      <c r="C22296">
        <f t="shared" si="348"/>
        <v>49091</v>
      </c>
    </row>
    <row r="22297" spans="1:3">
      <c r="A22297" s="32" t="s">
        <v>8969</v>
      </c>
      <c r="B22297" s="32" t="s">
        <v>158</v>
      </c>
      <c r="C22297">
        <f t="shared" si="348"/>
        <v>49092</v>
      </c>
    </row>
    <row r="22298" spans="1:3">
      <c r="A22298" s="32" t="s">
        <v>8970</v>
      </c>
      <c r="B22298" s="32" t="s">
        <v>158</v>
      </c>
      <c r="C22298">
        <f t="shared" si="348"/>
        <v>49093</v>
      </c>
    </row>
    <row r="22299" spans="1:3">
      <c r="A22299" s="32" t="s">
        <v>8971</v>
      </c>
      <c r="B22299" s="32" t="s">
        <v>158</v>
      </c>
      <c r="C22299">
        <f t="shared" si="348"/>
        <v>49094</v>
      </c>
    </row>
    <row r="22300" spans="1:3">
      <c r="A22300" s="32" t="s">
        <v>8972</v>
      </c>
      <c r="B22300" s="32" t="s">
        <v>158</v>
      </c>
      <c r="C22300">
        <f t="shared" si="348"/>
        <v>49095</v>
      </c>
    </row>
    <row r="22301" spans="1:3">
      <c r="A22301" s="32" t="s">
        <v>8973</v>
      </c>
      <c r="B22301" s="32" t="s">
        <v>158</v>
      </c>
      <c r="C22301">
        <f t="shared" si="348"/>
        <v>49096</v>
      </c>
    </row>
    <row r="22302" spans="1:3">
      <c r="A22302" s="32" t="s">
        <v>8974</v>
      </c>
      <c r="B22302" s="32" t="s">
        <v>158</v>
      </c>
      <c r="C22302">
        <f t="shared" si="348"/>
        <v>49097</v>
      </c>
    </row>
    <row r="22303" spans="1:3">
      <c r="A22303" s="32" t="s">
        <v>8975</v>
      </c>
      <c r="B22303" s="32" t="s">
        <v>158</v>
      </c>
      <c r="C22303">
        <f t="shared" si="348"/>
        <v>49098</v>
      </c>
    </row>
    <row r="22304" spans="1:3">
      <c r="A22304" s="32" t="s">
        <v>8976</v>
      </c>
      <c r="B22304" s="32" t="s">
        <v>158</v>
      </c>
      <c r="C22304">
        <f t="shared" si="348"/>
        <v>49099</v>
      </c>
    </row>
    <row r="22305" spans="1:3">
      <c r="A22305" s="32" t="s">
        <v>8977</v>
      </c>
      <c r="B22305" s="32" t="s">
        <v>158</v>
      </c>
      <c r="C22305">
        <f t="shared" si="348"/>
        <v>49101</v>
      </c>
    </row>
    <row r="22306" spans="1:3">
      <c r="A22306" s="32" t="s">
        <v>8978</v>
      </c>
      <c r="B22306" s="32" t="s">
        <v>158</v>
      </c>
      <c r="C22306">
        <f t="shared" si="348"/>
        <v>49102</v>
      </c>
    </row>
    <row r="22307" spans="1:3">
      <c r="A22307" s="32" t="s">
        <v>8979</v>
      </c>
      <c r="B22307" s="32" t="s">
        <v>158</v>
      </c>
      <c r="C22307">
        <f t="shared" si="348"/>
        <v>49103</v>
      </c>
    </row>
    <row r="22308" spans="1:3">
      <c r="A22308" s="32" t="s">
        <v>8980</v>
      </c>
      <c r="B22308" s="32" t="s">
        <v>158</v>
      </c>
      <c r="C22308">
        <f t="shared" si="348"/>
        <v>49104</v>
      </c>
    </row>
    <row r="22309" spans="1:3">
      <c r="A22309" s="32" t="s">
        <v>8981</v>
      </c>
      <c r="B22309" s="32" t="s">
        <v>158</v>
      </c>
      <c r="C22309">
        <f t="shared" si="348"/>
        <v>49106</v>
      </c>
    </row>
    <row r="22310" spans="1:3">
      <c r="A22310" s="32" t="s">
        <v>8982</v>
      </c>
      <c r="B22310" s="32" t="s">
        <v>158</v>
      </c>
      <c r="C22310">
        <f t="shared" si="348"/>
        <v>49107</v>
      </c>
    </row>
    <row r="22311" spans="1:3">
      <c r="A22311" s="32" t="s">
        <v>8983</v>
      </c>
      <c r="B22311" s="32" t="s">
        <v>158</v>
      </c>
      <c r="C22311">
        <f t="shared" si="348"/>
        <v>49111</v>
      </c>
    </row>
    <row r="22312" spans="1:3">
      <c r="A22312" s="32" t="s">
        <v>8984</v>
      </c>
      <c r="B22312" s="32" t="s">
        <v>158</v>
      </c>
      <c r="C22312">
        <f t="shared" si="348"/>
        <v>49112</v>
      </c>
    </row>
    <row r="22313" spans="1:3">
      <c r="A22313" s="32" t="s">
        <v>8985</v>
      </c>
      <c r="B22313" s="32" t="s">
        <v>158</v>
      </c>
      <c r="C22313">
        <f t="shared" si="348"/>
        <v>49113</v>
      </c>
    </row>
    <row r="22314" spans="1:3">
      <c r="A22314" s="32" t="s">
        <v>8986</v>
      </c>
      <c r="B22314" s="32" t="s">
        <v>158</v>
      </c>
      <c r="C22314">
        <f t="shared" si="348"/>
        <v>49115</v>
      </c>
    </row>
    <row r="22315" spans="1:3">
      <c r="A22315" s="32" t="s">
        <v>8987</v>
      </c>
      <c r="B22315" s="32" t="s">
        <v>158</v>
      </c>
      <c r="C22315">
        <f t="shared" si="348"/>
        <v>49116</v>
      </c>
    </row>
    <row r="22316" spans="1:3">
      <c r="A22316" s="32" t="s">
        <v>8988</v>
      </c>
      <c r="B22316" s="32" t="s">
        <v>158</v>
      </c>
      <c r="C22316">
        <f t="shared" si="348"/>
        <v>49117</v>
      </c>
    </row>
    <row r="22317" spans="1:3">
      <c r="A22317" s="32" t="s">
        <v>8989</v>
      </c>
      <c r="B22317" s="32" t="s">
        <v>158</v>
      </c>
      <c r="C22317">
        <f t="shared" si="348"/>
        <v>49119</v>
      </c>
    </row>
    <row r="22318" spans="1:3">
      <c r="A22318" s="32" t="s">
        <v>8990</v>
      </c>
      <c r="B22318" s="32" t="s">
        <v>158</v>
      </c>
      <c r="C22318">
        <f t="shared" si="348"/>
        <v>49120</v>
      </c>
    </row>
    <row r="22319" spans="1:3">
      <c r="A22319" s="32" t="s">
        <v>8991</v>
      </c>
      <c r="B22319" s="32" t="s">
        <v>158</v>
      </c>
      <c r="C22319">
        <f t="shared" si="348"/>
        <v>49121</v>
      </c>
    </row>
    <row r="22320" spans="1:3">
      <c r="A22320" s="32" t="s">
        <v>8992</v>
      </c>
      <c r="B22320" s="32" t="s">
        <v>158</v>
      </c>
      <c r="C22320">
        <f t="shared" si="348"/>
        <v>49125</v>
      </c>
    </row>
    <row r="22321" spans="1:3">
      <c r="A22321" s="32" t="s">
        <v>8993</v>
      </c>
      <c r="B22321" s="32" t="s">
        <v>158</v>
      </c>
      <c r="C22321">
        <f t="shared" si="348"/>
        <v>49126</v>
      </c>
    </row>
    <row r="22322" spans="1:3">
      <c r="A22322" s="32" t="s">
        <v>8994</v>
      </c>
      <c r="B22322" s="32" t="s">
        <v>158</v>
      </c>
      <c r="C22322">
        <f t="shared" si="348"/>
        <v>49127</v>
      </c>
    </row>
    <row r="22323" spans="1:3">
      <c r="A22323" s="32" t="s">
        <v>8995</v>
      </c>
      <c r="B22323" s="32" t="s">
        <v>158</v>
      </c>
      <c r="C22323">
        <f t="shared" si="348"/>
        <v>49128</v>
      </c>
    </row>
    <row r="22324" spans="1:3">
      <c r="A22324" s="32" t="s">
        <v>8996</v>
      </c>
      <c r="B22324" s="32" t="s">
        <v>158</v>
      </c>
      <c r="C22324">
        <f t="shared" si="348"/>
        <v>49129</v>
      </c>
    </row>
    <row r="22325" spans="1:3">
      <c r="A22325" s="32" t="s">
        <v>8997</v>
      </c>
      <c r="B22325" s="32" t="s">
        <v>158</v>
      </c>
      <c r="C22325">
        <f t="shared" si="348"/>
        <v>49130</v>
      </c>
    </row>
    <row r="22326" spans="1:3">
      <c r="A22326" s="32" t="s">
        <v>8998</v>
      </c>
      <c r="B22326" s="32" t="s">
        <v>158</v>
      </c>
      <c r="C22326">
        <f t="shared" si="348"/>
        <v>49201</v>
      </c>
    </row>
    <row r="22327" spans="1:3">
      <c r="A22327" s="32" t="s">
        <v>8999</v>
      </c>
      <c r="B22327" s="32" t="s">
        <v>158</v>
      </c>
      <c r="C22327">
        <f t="shared" si="348"/>
        <v>49202</v>
      </c>
    </row>
    <row r="22328" spans="1:3">
      <c r="A22328" s="32" t="s">
        <v>9000</v>
      </c>
      <c r="B22328" s="32" t="s">
        <v>158</v>
      </c>
      <c r="C22328">
        <f t="shared" si="348"/>
        <v>49203</v>
      </c>
    </row>
    <row r="22329" spans="1:3">
      <c r="A22329" s="32" t="s">
        <v>9001</v>
      </c>
      <c r="B22329" s="32" t="s">
        <v>158</v>
      </c>
      <c r="C22329">
        <f t="shared" si="348"/>
        <v>49204</v>
      </c>
    </row>
    <row r="22330" spans="1:3">
      <c r="A22330" s="32" t="s">
        <v>9002</v>
      </c>
      <c r="B22330" s="32" t="s">
        <v>158</v>
      </c>
      <c r="C22330">
        <f t="shared" si="348"/>
        <v>49220</v>
      </c>
    </row>
    <row r="22331" spans="1:3">
      <c r="A22331" s="32" t="s">
        <v>9003</v>
      </c>
      <c r="B22331" s="32" t="s">
        <v>158</v>
      </c>
      <c r="C22331">
        <f t="shared" si="348"/>
        <v>49221</v>
      </c>
    </row>
    <row r="22332" spans="1:3">
      <c r="A22332" s="32" t="s">
        <v>9004</v>
      </c>
      <c r="B22332" s="32" t="s">
        <v>158</v>
      </c>
      <c r="C22332">
        <f t="shared" si="348"/>
        <v>49224</v>
      </c>
    </row>
    <row r="22333" spans="1:3">
      <c r="A22333" s="32" t="s">
        <v>9005</v>
      </c>
      <c r="B22333" s="32" t="s">
        <v>158</v>
      </c>
      <c r="C22333">
        <f t="shared" si="348"/>
        <v>49227</v>
      </c>
    </row>
    <row r="22334" spans="1:3">
      <c r="A22334" s="32" t="s">
        <v>9006</v>
      </c>
      <c r="B22334" s="32" t="s">
        <v>158</v>
      </c>
      <c r="C22334">
        <f t="shared" si="348"/>
        <v>49228</v>
      </c>
    </row>
    <row r="22335" spans="1:3">
      <c r="A22335" s="32" t="s">
        <v>9007</v>
      </c>
      <c r="B22335" s="32" t="s">
        <v>158</v>
      </c>
      <c r="C22335">
        <f t="shared" si="348"/>
        <v>49229</v>
      </c>
    </row>
    <row r="22336" spans="1:3">
      <c r="A22336" s="32" t="s">
        <v>9008</v>
      </c>
      <c r="B22336" s="32" t="s">
        <v>158</v>
      </c>
      <c r="C22336">
        <f t="shared" si="348"/>
        <v>49230</v>
      </c>
    </row>
    <row r="22337" spans="1:3">
      <c r="A22337" s="32" t="s">
        <v>9009</v>
      </c>
      <c r="B22337" s="32" t="s">
        <v>158</v>
      </c>
      <c r="C22337">
        <f t="shared" si="348"/>
        <v>49232</v>
      </c>
    </row>
    <row r="22338" spans="1:3">
      <c r="A22338" s="32" t="s">
        <v>9010</v>
      </c>
      <c r="B22338" s="32" t="s">
        <v>158</v>
      </c>
      <c r="C22338">
        <f t="shared" ref="C22338:C22401" si="349">1*A22338</f>
        <v>49233</v>
      </c>
    </row>
    <row r="22339" spans="1:3">
      <c r="A22339" s="32" t="s">
        <v>9011</v>
      </c>
      <c r="B22339" s="32" t="s">
        <v>158</v>
      </c>
      <c r="C22339">
        <f t="shared" si="349"/>
        <v>49234</v>
      </c>
    </row>
    <row r="22340" spans="1:3">
      <c r="A22340" s="32" t="s">
        <v>9012</v>
      </c>
      <c r="B22340" s="32" t="s">
        <v>158</v>
      </c>
      <c r="C22340">
        <f t="shared" si="349"/>
        <v>49235</v>
      </c>
    </row>
    <row r="22341" spans="1:3">
      <c r="A22341" s="32" t="s">
        <v>9013</v>
      </c>
      <c r="B22341" s="32" t="s">
        <v>158</v>
      </c>
      <c r="C22341">
        <f t="shared" si="349"/>
        <v>49236</v>
      </c>
    </row>
    <row r="22342" spans="1:3">
      <c r="A22342" s="32" t="s">
        <v>9014</v>
      </c>
      <c r="B22342" s="32" t="s">
        <v>158</v>
      </c>
      <c r="C22342">
        <f t="shared" si="349"/>
        <v>49237</v>
      </c>
    </row>
    <row r="22343" spans="1:3">
      <c r="A22343" s="32" t="s">
        <v>9015</v>
      </c>
      <c r="B22343" s="32" t="s">
        <v>158</v>
      </c>
      <c r="C22343">
        <f t="shared" si="349"/>
        <v>49238</v>
      </c>
    </row>
    <row r="22344" spans="1:3">
      <c r="A22344" s="32" t="s">
        <v>9016</v>
      </c>
      <c r="B22344" s="32" t="s">
        <v>158</v>
      </c>
      <c r="C22344">
        <f t="shared" si="349"/>
        <v>49239</v>
      </c>
    </row>
    <row r="22345" spans="1:3">
      <c r="A22345" s="32" t="s">
        <v>9017</v>
      </c>
      <c r="B22345" s="32" t="s">
        <v>158</v>
      </c>
      <c r="C22345">
        <f t="shared" si="349"/>
        <v>49240</v>
      </c>
    </row>
    <row r="22346" spans="1:3">
      <c r="A22346" s="32" t="s">
        <v>9018</v>
      </c>
      <c r="B22346" s="32" t="s">
        <v>158</v>
      </c>
      <c r="C22346">
        <f t="shared" si="349"/>
        <v>49241</v>
      </c>
    </row>
    <row r="22347" spans="1:3">
      <c r="A22347" s="32" t="s">
        <v>9019</v>
      </c>
      <c r="B22347" s="32" t="s">
        <v>158</v>
      </c>
      <c r="C22347">
        <f t="shared" si="349"/>
        <v>49242</v>
      </c>
    </row>
    <row r="22348" spans="1:3">
      <c r="A22348" s="32" t="s">
        <v>9020</v>
      </c>
      <c r="B22348" s="32" t="s">
        <v>158</v>
      </c>
      <c r="C22348">
        <f t="shared" si="349"/>
        <v>49245</v>
      </c>
    </row>
    <row r="22349" spans="1:3">
      <c r="A22349" s="32" t="s">
        <v>9021</v>
      </c>
      <c r="B22349" s="32" t="s">
        <v>158</v>
      </c>
      <c r="C22349">
        <f t="shared" si="349"/>
        <v>49246</v>
      </c>
    </row>
    <row r="22350" spans="1:3">
      <c r="A22350" s="32" t="s">
        <v>9022</v>
      </c>
      <c r="B22350" s="32" t="s">
        <v>158</v>
      </c>
      <c r="C22350">
        <f t="shared" si="349"/>
        <v>49247</v>
      </c>
    </row>
    <row r="22351" spans="1:3">
      <c r="A22351" s="32" t="s">
        <v>9023</v>
      </c>
      <c r="B22351" s="32" t="s">
        <v>158</v>
      </c>
      <c r="C22351">
        <f t="shared" si="349"/>
        <v>49248</v>
      </c>
    </row>
    <row r="22352" spans="1:3">
      <c r="A22352" s="32" t="s">
        <v>9024</v>
      </c>
      <c r="B22352" s="32" t="s">
        <v>158</v>
      </c>
      <c r="C22352">
        <f t="shared" si="349"/>
        <v>49249</v>
      </c>
    </row>
    <row r="22353" spans="1:3">
      <c r="A22353" s="32" t="s">
        <v>9025</v>
      </c>
      <c r="B22353" s="32" t="s">
        <v>158</v>
      </c>
      <c r="C22353">
        <f t="shared" si="349"/>
        <v>49250</v>
      </c>
    </row>
    <row r="22354" spans="1:3">
      <c r="A22354" s="32" t="s">
        <v>9026</v>
      </c>
      <c r="B22354" s="32" t="s">
        <v>158</v>
      </c>
      <c r="C22354">
        <f t="shared" si="349"/>
        <v>49251</v>
      </c>
    </row>
    <row r="22355" spans="1:3">
      <c r="A22355" s="32" t="s">
        <v>9027</v>
      </c>
      <c r="B22355" s="32" t="s">
        <v>158</v>
      </c>
      <c r="C22355">
        <f t="shared" si="349"/>
        <v>49252</v>
      </c>
    </row>
    <row r="22356" spans="1:3">
      <c r="A22356" s="32" t="s">
        <v>9028</v>
      </c>
      <c r="B22356" s="32" t="s">
        <v>158</v>
      </c>
      <c r="C22356">
        <f t="shared" si="349"/>
        <v>49253</v>
      </c>
    </row>
    <row r="22357" spans="1:3">
      <c r="A22357" s="32" t="s">
        <v>9029</v>
      </c>
      <c r="B22357" s="32" t="s">
        <v>158</v>
      </c>
      <c r="C22357">
        <f t="shared" si="349"/>
        <v>49254</v>
      </c>
    </row>
    <row r="22358" spans="1:3">
      <c r="A22358" s="32" t="s">
        <v>9030</v>
      </c>
      <c r="B22358" s="32" t="s">
        <v>158</v>
      </c>
      <c r="C22358">
        <f t="shared" si="349"/>
        <v>49255</v>
      </c>
    </row>
    <row r="22359" spans="1:3">
      <c r="A22359" s="32" t="s">
        <v>9031</v>
      </c>
      <c r="B22359" s="32" t="s">
        <v>158</v>
      </c>
      <c r="C22359">
        <f t="shared" si="349"/>
        <v>49256</v>
      </c>
    </row>
    <row r="22360" spans="1:3">
      <c r="A22360" s="32" t="s">
        <v>9032</v>
      </c>
      <c r="B22360" s="32" t="s">
        <v>158</v>
      </c>
      <c r="C22360">
        <f t="shared" si="349"/>
        <v>49257</v>
      </c>
    </row>
    <row r="22361" spans="1:3">
      <c r="A22361" s="32" t="s">
        <v>9033</v>
      </c>
      <c r="B22361" s="32" t="s">
        <v>158</v>
      </c>
      <c r="C22361">
        <f t="shared" si="349"/>
        <v>49258</v>
      </c>
    </row>
    <row r="22362" spans="1:3">
      <c r="A22362" s="32" t="s">
        <v>9034</v>
      </c>
      <c r="B22362" s="32" t="s">
        <v>158</v>
      </c>
      <c r="C22362">
        <f t="shared" si="349"/>
        <v>49259</v>
      </c>
    </row>
    <row r="22363" spans="1:3">
      <c r="A22363" s="32" t="s">
        <v>9035</v>
      </c>
      <c r="B22363" s="32" t="s">
        <v>158</v>
      </c>
      <c r="C22363">
        <f t="shared" si="349"/>
        <v>49261</v>
      </c>
    </row>
    <row r="22364" spans="1:3">
      <c r="A22364" s="32" t="s">
        <v>9036</v>
      </c>
      <c r="B22364" s="32" t="s">
        <v>158</v>
      </c>
      <c r="C22364">
        <f t="shared" si="349"/>
        <v>49262</v>
      </c>
    </row>
    <row r="22365" spans="1:3">
      <c r="A22365" s="32" t="s">
        <v>9037</v>
      </c>
      <c r="B22365" s="32" t="s">
        <v>158</v>
      </c>
      <c r="C22365">
        <f t="shared" si="349"/>
        <v>49263</v>
      </c>
    </row>
    <row r="22366" spans="1:3">
      <c r="A22366" s="32" t="s">
        <v>9038</v>
      </c>
      <c r="B22366" s="32" t="s">
        <v>158</v>
      </c>
      <c r="C22366">
        <f t="shared" si="349"/>
        <v>49264</v>
      </c>
    </row>
    <row r="22367" spans="1:3">
      <c r="A22367" s="32" t="s">
        <v>9039</v>
      </c>
      <c r="B22367" s="32" t="s">
        <v>158</v>
      </c>
      <c r="C22367">
        <f t="shared" si="349"/>
        <v>49265</v>
      </c>
    </row>
    <row r="22368" spans="1:3">
      <c r="A22368" s="32" t="s">
        <v>9040</v>
      </c>
      <c r="B22368" s="32" t="s">
        <v>158</v>
      </c>
      <c r="C22368">
        <f t="shared" si="349"/>
        <v>49266</v>
      </c>
    </row>
    <row r="22369" spans="1:3">
      <c r="A22369" s="32" t="s">
        <v>9041</v>
      </c>
      <c r="B22369" s="32" t="s">
        <v>158</v>
      </c>
      <c r="C22369">
        <f t="shared" si="349"/>
        <v>49267</v>
      </c>
    </row>
    <row r="22370" spans="1:3">
      <c r="A22370" s="32" t="s">
        <v>9042</v>
      </c>
      <c r="B22370" s="32" t="s">
        <v>158</v>
      </c>
      <c r="C22370">
        <f t="shared" si="349"/>
        <v>49268</v>
      </c>
    </row>
    <row r="22371" spans="1:3">
      <c r="A22371" s="32" t="s">
        <v>9043</v>
      </c>
      <c r="B22371" s="32" t="s">
        <v>158</v>
      </c>
      <c r="C22371">
        <f t="shared" si="349"/>
        <v>49269</v>
      </c>
    </row>
    <row r="22372" spans="1:3">
      <c r="A22372" s="32" t="s">
        <v>9044</v>
      </c>
      <c r="B22372" s="32" t="s">
        <v>158</v>
      </c>
      <c r="C22372">
        <f t="shared" si="349"/>
        <v>49270</v>
      </c>
    </row>
    <row r="22373" spans="1:3">
      <c r="A22373" s="32" t="s">
        <v>9045</v>
      </c>
      <c r="B22373" s="32" t="s">
        <v>158</v>
      </c>
      <c r="C22373">
        <f t="shared" si="349"/>
        <v>49271</v>
      </c>
    </row>
    <row r="22374" spans="1:3">
      <c r="A22374" s="32" t="s">
        <v>9046</v>
      </c>
      <c r="B22374" s="32" t="s">
        <v>158</v>
      </c>
      <c r="C22374">
        <f t="shared" si="349"/>
        <v>49272</v>
      </c>
    </row>
    <row r="22375" spans="1:3">
      <c r="A22375" s="32" t="s">
        <v>9047</v>
      </c>
      <c r="B22375" s="32" t="s">
        <v>158</v>
      </c>
      <c r="C22375">
        <f t="shared" si="349"/>
        <v>49274</v>
      </c>
    </row>
    <row r="22376" spans="1:3">
      <c r="A22376" s="32" t="s">
        <v>9048</v>
      </c>
      <c r="B22376" s="32" t="s">
        <v>158</v>
      </c>
      <c r="C22376">
        <f t="shared" si="349"/>
        <v>49276</v>
      </c>
    </row>
    <row r="22377" spans="1:3">
      <c r="A22377" s="32" t="s">
        <v>9049</v>
      </c>
      <c r="B22377" s="32" t="s">
        <v>158</v>
      </c>
      <c r="C22377">
        <f t="shared" si="349"/>
        <v>49277</v>
      </c>
    </row>
    <row r="22378" spans="1:3">
      <c r="A22378" s="32" t="s">
        <v>9050</v>
      </c>
      <c r="B22378" s="32" t="s">
        <v>158</v>
      </c>
      <c r="C22378">
        <f t="shared" si="349"/>
        <v>49279</v>
      </c>
    </row>
    <row r="22379" spans="1:3">
      <c r="A22379" s="32" t="s">
        <v>9051</v>
      </c>
      <c r="B22379" s="32" t="s">
        <v>158</v>
      </c>
      <c r="C22379">
        <f t="shared" si="349"/>
        <v>49281</v>
      </c>
    </row>
    <row r="22380" spans="1:3">
      <c r="A22380" s="32" t="s">
        <v>9052</v>
      </c>
      <c r="B22380" s="32" t="s">
        <v>158</v>
      </c>
      <c r="C22380">
        <f t="shared" si="349"/>
        <v>49282</v>
      </c>
    </row>
    <row r="22381" spans="1:3">
      <c r="A22381" s="32" t="s">
        <v>9053</v>
      </c>
      <c r="B22381" s="32" t="s">
        <v>158</v>
      </c>
      <c r="C22381">
        <f t="shared" si="349"/>
        <v>49283</v>
      </c>
    </row>
    <row r="22382" spans="1:3">
      <c r="A22382" s="32" t="s">
        <v>9054</v>
      </c>
      <c r="B22382" s="32" t="s">
        <v>158</v>
      </c>
      <c r="C22382">
        <f t="shared" si="349"/>
        <v>49284</v>
      </c>
    </row>
    <row r="22383" spans="1:3">
      <c r="A22383" s="32" t="s">
        <v>9055</v>
      </c>
      <c r="B22383" s="32" t="s">
        <v>158</v>
      </c>
      <c r="C22383">
        <f t="shared" si="349"/>
        <v>49285</v>
      </c>
    </row>
    <row r="22384" spans="1:3">
      <c r="A22384" s="32" t="s">
        <v>9056</v>
      </c>
      <c r="B22384" s="32" t="s">
        <v>158</v>
      </c>
      <c r="C22384">
        <f t="shared" si="349"/>
        <v>49286</v>
      </c>
    </row>
    <row r="22385" spans="1:3">
      <c r="A22385" s="32" t="s">
        <v>9057</v>
      </c>
      <c r="B22385" s="32" t="s">
        <v>158</v>
      </c>
      <c r="C22385">
        <f t="shared" si="349"/>
        <v>49287</v>
      </c>
    </row>
    <row r="22386" spans="1:3">
      <c r="A22386" s="32" t="s">
        <v>9058</v>
      </c>
      <c r="B22386" s="32" t="s">
        <v>158</v>
      </c>
      <c r="C22386">
        <f t="shared" si="349"/>
        <v>49288</v>
      </c>
    </row>
    <row r="22387" spans="1:3">
      <c r="A22387" s="32" t="s">
        <v>9059</v>
      </c>
      <c r="B22387" s="32" t="s">
        <v>158</v>
      </c>
      <c r="C22387">
        <f t="shared" si="349"/>
        <v>49289</v>
      </c>
    </row>
    <row r="22388" spans="1:3">
      <c r="A22388" s="32" t="s">
        <v>9060</v>
      </c>
      <c r="B22388" s="32" t="s">
        <v>158</v>
      </c>
      <c r="C22388">
        <f t="shared" si="349"/>
        <v>49301</v>
      </c>
    </row>
    <row r="22389" spans="1:3">
      <c r="A22389" s="32" t="s">
        <v>9061</v>
      </c>
      <c r="B22389" s="32" t="s">
        <v>158</v>
      </c>
      <c r="C22389">
        <f t="shared" si="349"/>
        <v>49302</v>
      </c>
    </row>
    <row r="22390" spans="1:3">
      <c r="A22390" s="32" t="s">
        <v>9062</v>
      </c>
      <c r="B22390" s="32" t="s">
        <v>158</v>
      </c>
      <c r="C22390">
        <f t="shared" si="349"/>
        <v>49303</v>
      </c>
    </row>
    <row r="22391" spans="1:3">
      <c r="A22391" s="32" t="s">
        <v>9063</v>
      </c>
      <c r="B22391" s="32" t="s">
        <v>158</v>
      </c>
      <c r="C22391">
        <f t="shared" si="349"/>
        <v>49304</v>
      </c>
    </row>
    <row r="22392" spans="1:3">
      <c r="A22392" s="32" t="s">
        <v>9064</v>
      </c>
      <c r="B22392" s="32" t="s">
        <v>158</v>
      </c>
      <c r="C22392">
        <f t="shared" si="349"/>
        <v>49305</v>
      </c>
    </row>
    <row r="22393" spans="1:3">
      <c r="A22393" s="32" t="s">
        <v>9065</v>
      </c>
      <c r="B22393" s="32" t="s">
        <v>158</v>
      </c>
      <c r="C22393">
        <f t="shared" si="349"/>
        <v>49306</v>
      </c>
    </row>
    <row r="22394" spans="1:3">
      <c r="A22394" s="32" t="s">
        <v>9066</v>
      </c>
      <c r="B22394" s="32" t="s">
        <v>158</v>
      </c>
      <c r="C22394">
        <f t="shared" si="349"/>
        <v>49307</v>
      </c>
    </row>
    <row r="22395" spans="1:3">
      <c r="A22395" s="32" t="s">
        <v>9067</v>
      </c>
      <c r="B22395" s="32" t="s">
        <v>158</v>
      </c>
      <c r="C22395">
        <f t="shared" si="349"/>
        <v>49309</v>
      </c>
    </row>
    <row r="22396" spans="1:3">
      <c r="A22396" s="32" t="s">
        <v>9068</v>
      </c>
      <c r="B22396" s="32" t="s">
        <v>158</v>
      </c>
      <c r="C22396">
        <f t="shared" si="349"/>
        <v>49310</v>
      </c>
    </row>
    <row r="22397" spans="1:3">
      <c r="A22397" s="32" t="s">
        <v>9069</v>
      </c>
      <c r="B22397" s="32" t="s">
        <v>158</v>
      </c>
      <c r="C22397">
        <f t="shared" si="349"/>
        <v>49311</v>
      </c>
    </row>
    <row r="22398" spans="1:3">
      <c r="A22398" s="32" t="s">
        <v>9070</v>
      </c>
      <c r="B22398" s="32" t="s">
        <v>158</v>
      </c>
      <c r="C22398">
        <f t="shared" si="349"/>
        <v>49312</v>
      </c>
    </row>
    <row r="22399" spans="1:3">
      <c r="A22399" s="32" t="s">
        <v>9071</v>
      </c>
      <c r="B22399" s="32" t="s">
        <v>158</v>
      </c>
      <c r="C22399">
        <f t="shared" si="349"/>
        <v>49314</v>
      </c>
    </row>
    <row r="22400" spans="1:3">
      <c r="A22400" s="32" t="s">
        <v>9072</v>
      </c>
      <c r="B22400" s="32" t="s">
        <v>158</v>
      </c>
      <c r="C22400">
        <f t="shared" si="349"/>
        <v>49315</v>
      </c>
    </row>
    <row r="22401" spans="1:3">
      <c r="A22401" s="32" t="s">
        <v>9073</v>
      </c>
      <c r="B22401" s="32" t="s">
        <v>158</v>
      </c>
      <c r="C22401">
        <f t="shared" si="349"/>
        <v>49316</v>
      </c>
    </row>
    <row r="22402" spans="1:3">
      <c r="A22402" s="32" t="s">
        <v>9074</v>
      </c>
      <c r="B22402" s="32" t="s">
        <v>158</v>
      </c>
      <c r="C22402">
        <f t="shared" ref="C22402:C22465" si="350">1*A22402</f>
        <v>49317</v>
      </c>
    </row>
    <row r="22403" spans="1:3">
      <c r="A22403" s="32" t="s">
        <v>9075</v>
      </c>
      <c r="B22403" s="32" t="s">
        <v>158</v>
      </c>
      <c r="C22403">
        <f t="shared" si="350"/>
        <v>49318</v>
      </c>
    </row>
    <row r="22404" spans="1:3">
      <c r="A22404" s="32" t="s">
        <v>9076</v>
      </c>
      <c r="B22404" s="32" t="s">
        <v>158</v>
      </c>
      <c r="C22404">
        <f t="shared" si="350"/>
        <v>49319</v>
      </c>
    </row>
    <row r="22405" spans="1:3">
      <c r="A22405" s="32" t="s">
        <v>9077</v>
      </c>
      <c r="B22405" s="32" t="s">
        <v>158</v>
      </c>
      <c r="C22405">
        <f t="shared" si="350"/>
        <v>49320</v>
      </c>
    </row>
    <row r="22406" spans="1:3">
      <c r="A22406" s="32" t="s">
        <v>9078</v>
      </c>
      <c r="B22406" s="32" t="s">
        <v>158</v>
      </c>
      <c r="C22406">
        <f t="shared" si="350"/>
        <v>49321</v>
      </c>
    </row>
    <row r="22407" spans="1:3">
      <c r="A22407" s="32" t="s">
        <v>9079</v>
      </c>
      <c r="B22407" s="32" t="s">
        <v>158</v>
      </c>
      <c r="C22407">
        <f t="shared" si="350"/>
        <v>49322</v>
      </c>
    </row>
    <row r="22408" spans="1:3">
      <c r="A22408" s="32" t="s">
        <v>9080</v>
      </c>
      <c r="B22408" s="32" t="s">
        <v>158</v>
      </c>
      <c r="C22408">
        <f t="shared" si="350"/>
        <v>49323</v>
      </c>
    </row>
    <row r="22409" spans="1:3">
      <c r="A22409" s="32" t="s">
        <v>9081</v>
      </c>
      <c r="B22409" s="32" t="s">
        <v>158</v>
      </c>
      <c r="C22409">
        <f t="shared" si="350"/>
        <v>49325</v>
      </c>
    </row>
    <row r="22410" spans="1:3">
      <c r="A22410" s="32" t="s">
        <v>9082</v>
      </c>
      <c r="B22410" s="32" t="s">
        <v>158</v>
      </c>
      <c r="C22410">
        <f t="shared" si="350"/>
        <v>49326</v>
      </c>
    </row>
    <row r="22411" spans="1:3">
      <c r="A22411" s="32" t="s">
        <v>9083</v>
      </c>
      <c r="B22411" s="32" t="s">
        <v>158</v>
      </c>
      <c r="C22411">
        <f t="shared" si="350"/>
        <v>49327</v>
      </c>
    </row>
    <row r="22412" spans="1:3">
      <c r="A22412" s="32" t="s">
        <v>9084</v>
      </c>
      <c r="B22412" s="32" t="s">
        <v>158</v>
      </c>
      <c r="C22412">
        <f t="shared" si="350"/>
        <v>49328</v>
      </c>
    </row>
    <row r="22413" spans="1:3">
      <c r="A22413" s="32" t="s">
        <v>9085</v>
      </c>
      <c r="B22413" s="32" t="s">
        <v>158</v>
      </c>
      <c r="C22413">
        <f t="shared" si="350"/>
        <v>49329</v>
      </c>
    </row>
    <row r="22414" spans="1:3">
      <c r="A22414" s="32" t="s">
        <v>9086</v>
      </c>
      <c r="B22414" s="32" t="s">
        <v>158</v>
      </c>
      <c r="C22414">
        <f t="shared" si="350"/>
        <v>49330</v>
      </c>
    </row>
    <row r="22415" spans="1:3">
      <c r="A22415" s="32" t="s">
        <v>9087</v>
      </c>
      <c r="B22415" s="32" t="s">
        <v>158</v>
      </c>
      <c r="C22415">
        <f t="shared" si="350"/>
        <v>49331</v>
      </c>
    </row>
    <row r="22416" spans="1:3">
      <c r="A22416" s="32" t="s">
        <v>9088</v>
      </c>
      <c r="B22416" s="32" t="s">
        <v>158</v>
      </c>
      <c r="C22416">
        <f t="shared" si="350"/>
        <v>49332</v>
      </c>
    </row>
    <row r="22417" spans="1:3">
      <c r="A22417" s="32" t="s">
        <v>9089</v>
      </c>
      <c r="B22417" s="32" t="s">
        <v>158</v>
      </c>
      <c r="C22417">
        <f t="shared" si="350"/>
        <v>49333</v>
      </c>
    </row>
    <row r="22418" spans="1:3">
      <c r="A22418" s="32" t="s">
        <v>9090</v>
      </c>
      <c r="B22418" s="32" t="s">
        <v>158</v>
      </c>
      <c r="C22418">
        <f t="shared" si="350"/>
        <v>49335</v>
      </c>
    </row>
    <row r="22419" spans="1:3">
      <c r="A22419" s="32" t="s">
        <v>9091</v>
      </c>
      <c r="B22419" s="32" t="s">
        <v>158</v>
      </c>
      <c r="C22419">
        <f t="shared" si="350"/>
        <v>49336</v>
      </c>
    </row>
    <row r="22420" spans="1:3">
      <c r="A22420" s="32" t="s">
        <v>9092</v>
      </c>
      <c r="B22420" s="32" t="s">
        <v>158</v>
      </c>
      <c r="C22420">
        <f t="shared" si="350"/>
        <v>49337</v>
      </c>
    </row>
    <row r="22421" spans="1:3">
      <c r="A22421" s="32" t="s">
        <v>9093</v>
      </c>
      <c r="B22421" s="32" t="s">
        <v>158</v>
      </c>
      <c r="C22421">
        <f t="shared" si="350"/>
        <v>49338</v>
      </c>
    </row>
    <row r="22422" spans="1:3">
      <c r="A22422" s="32" t="s">
        <v>9094</v>
      </c>
      <c r="B22422" s="32" t="s">
        <v>158</v>
      </c>
      <c r="C22422">
        <f t="shared" si="350"/>
        <v>49339</v>
      </c>
    </row>
    <row r="22423" spans="1:3">
      <c r="A22423" s="32" t="s">
        <v>9095</v>
      </c>
      <c r="B22423" s="32" t="s">
        <v>158</v>
      </c>
      <c r="C22423">
        <f t="shared" si="350"/>
        <v>49340</v>
      </c>
    </row>
    <row r="22424" spans="1:3">
      <c r="A22424" s="32" t="s">
        <v>9096</v>
      </c>
      <c r="B22424" s="32" t="s">
        <v>158</v>
      </c>
      <c r="C22424">
        <f t="shared" si="350"/>
        <v>49341</v>
      </c>
    </row>
    <row r="22425" spans="1:3">
      <c r="A22425" s="32" t="s">
        <v>9097</v>
      </c>
      <c r="B22425" s="32" t="s">
        <v>158</v>
      </c>
      <c r="C22425">
        <f t="shared" si="350"/>
        <v>49342</v>
      </c>
    </row>
    <row r="22426" spans="1:3">
      <c r="A22426" s="32" t="s">
        <v>9098</v>
      </c>
      <c r="B22426" s="32" t="s">
        <v>158</v>
      </c>
      <c r="C22426">
        <f t="shared" si="350"/>
        <v>49343</v>
      </c>
    </row>
    <row r="22427" spans="1:3">
      <c r="A22427" s="32" t="s">
        <v>9099</v>
      </c>
      <c r="B22427" s="32" t="s">
        <v>158</v>
      </c>
      <c r="C22427">
        <f t="shared" si="350"/>
        <v>49344</v>
      </c>
    </row>
    <row r="22428" spans="1:3">
      <c r="A22428" s="32" t="s">
        <v>9100</v>
      </c>
      <c r="B22428" s="32" t="s">
        <v>158</v>
      </c>
      <c r="C22428">
        <f t="shared" si="350"/>
        <v>49345</v>
      </c>
    </row>
    <row r="22429" spans="1:3">
      <c r="A22429" s="32" t="s">
        <v>9101</v>
      </c>
      <c r="B22429" s="32" t="s">
        <v>158</v>
      </c>
      <c r="C22429">
        <f t="shared" si="350"/>
        <v>49346</v>
      </c>
    </row>
    <row r="22430" spans="1:3">
      <c r="A22430" s="32" t="s">
        <v>9102</v>
      </c>
      <c r="B22430" s="32" t="s">
        <v>158</v>
      </c>
      <c r="C22430">
        <f t="shared" si="350"/>
        <v>49347</v>
      </c>
    </row>
    <row r="22431" spans="1:3">
      <c r="A22431" s="32" t="s">
        <v>9103</v>
      </c>
      <c r="B22431" s="32" t="s">
        <v>158</v>
      </c>
      <c r="C22431">
        <f t="shared" si="350"/>
        <v>49348</v>
      </c>
    </row>
    <row r="22432" spans="1:3">
      <c r="A22432" s="32" t="s">
        <v>9104</v>
      </c>
      <c r="B22432" s="32" t="s">
        <v>158</v>
      </c>
      <c r="C22432">
        <f t="shared" si="350"/>
        <v>49349</v>
      </c>
    </row>
    <row r="22433" spans="1:3">
      <c r="A22433" s="32" t="s">
        <v>9105</v>
      </c>
      <c r="B22433" s="32" t="s">
        <v>158</v>
      </c>
      <c r="C22433">
        <f t="shared" si="350"/>
        <v>49351</v>
      </c>
    </row>
    <row r="22434" spans="1:3">
      <c r="A22434" s="32" t="s">
        <v>9106</v>
      </c>
      <c r="B22434" s="32" t="s">
        <v>158</v>
      </c>
      <c r="C22434">
        <f t="shared" si="350"/>
        <v>49355</v>
      </c>
    </row>
    <row r="22435" spans="1:3">
      <c r="A22435" s="32" t="s">
        <v>9107</v>
      </c>
      <c r="B22435" s="32" t="s">
        <v>158</v>
      </c>
      <c r="C22435">
        <f t="shared" si="350"/>
        <v>49356</v>
      </c>
    </row>
    <row r="22436" spans="1:3">
      <c r="A22436" s="32" t="s">
        <v>9108</v>
      </c>
      <c r="B22436" s="32" t="s">
        <v>158</v>
      </c>
      <c r="C22436">
        <f t="shared" si="350"/>
        <v>49357</v>
      </c>
    </row>
    <row r="22437" spans="1:3">
      <c r="A22437" s="32" t="s">
        <v>9109</v>
      </c>
      <c r="B22437" s="32" t="s">
        <v>158</v>
      </c>
      <c r="C22437">
        <f t="shared" si="350"/>
        <v>49401</v>
      </c>
    </row>
    <row r="22438" spans="1:3">
      <c r="A22438" s="32" t="s">
        <v>9110</v>
      </c>
      <c r="B22438" s="32" t="s">
        <v>158</v>
      </c>
      <c r="C22438">
        <f t="shared" si="350"/>
        <v>49402</v>
      </c>
    </row>
    <row r="22439" spans="1:3">
      <c r="A22439" s="32" t="s">
        <v>9111</v>
      </c>
      <c r="B22439" s="32" t="s">
        <v>158</v>
      </c>
      <c r="C22439">
        <f t="shared" si="350"/>
        <v>49403</v>
      </c>
    </row>
    <row r="22440" spans="1:3">
      <c r="A22440" s="32" t="s">
        <v>9112</v>
      </c>
      <c r="B22440" s="32" t="s">
        <v>158</v>
      </c>
      <c r="C22440">
        <f t="shared" si="350"/>
        <v>49404</v>
      </c>
    </row>
    <row r="22441" spans="1:3">
      <c r="A22441" s="32" t="s">
        <v>9113</v>
      </c>
      <c r="B22441" s="32" t="s">
        <v>158</v>
      </c>
      <c r="C22441">
        <f t="shared" si="350"/>
        <v>49405</v>
      </c>
    </row>
    <row r="22442" spans="1:3">
      <c r="A22442" s="32" t="s">
        <v>9114</v>
      </c>
      <c r="B22442" s="32" t="s">
        <v>158</v>
      </c>
      <c r="C22442">
        <f t="shared" si="350"/>
        <v>49406</v>
      </c>
    </row>
    <row r="22443" spans="1:3">
      <c r="A22443" s="32" t="s">
        <v>9115</v>
      </c>
      <c r="B22443" s="32" t="s">
        <v>158</v>
      </c>
      <c r="C22443">
        <f t="shared" si="350"/>
        <v>49408</v>
      </c>
    </row>
    <row r="22444" spans="1:3">
      <c r="A22444" s="32" t="s">
        <v>9116</v>
      </c>
      <c r="B22444" s="32" t="s">
        <v>158</v>
      </c>
      <c r="C22444">
        <f t="shared" si="350"/>
        <v>49409</v>
      </c>
    </row>
    <row r="22445" spans="1:3">
      <c r="A22445" s="32" t="s">
        <v>9117</v>
      </c>
      <c r="B22445" s="32" t="s">
        <v>158</v>
      </c>
      <c r="C22445">
        <f t="shared" si="350"/>
        <v>49410</v>
      </c>
    </row>
    <row r="22446" spans="1:3">
      <c r="A22446" s="32" t="s">
        <v>9118</v>
      </c>
      <c r="B22446" s="32" t="s">
        <v>158</v>
      </c>
      <c r="C22446">
        <f t="shared" si="350"/>
        <v>49411</v>
      </c>
    </row>
    <row r="22447" spans="1:3">
      <c r="A22447" s="32" t="s">
        <v>9119</v>
      </c>
      <c r="B22447" s="32" t="s">
        <v>158</v>
      </c>
      <c r="C22447">
        <f t="shared" si="350"/>
        <v>49412</v>
      </c>
    </row>
    <row r="22448" spans="1:3">
      <c r="A22448" s="32" t="s">
        <v>9120</v>
      </c>
      <c r="B22448" s="32" t="s">
        <v>158</v>
      </c>
      <c r="C22448">
        <f t="shared" si="350"/>
        <v>49413</v>
      </c>
    </row>
    <row r="22449" spans="1:3">
      <c r="A22449" s="32" t="s">
        <v>9121</v>
      </c>
      <c r="B22449" s="32" t="s">
        <v>158</v>
      </c>
      <c r="C22449">
        <f t="shared" si="350"/>
        <v>49415</v>
      </c>
    </row>
    <row r="22450" spans="1:3">
      <c r="A22450" s="32" t="s">
        <v>9122</v>
      </c>
      <c r="B22450" s="32" t="s">
        <v>158</v>
      </c>
      <c r="C22450">
        <f t="shared" si="350"/>
        <v>49416</v>
      </c>
    </row>
    <row r="22451" spans="1:3">
      <c r="A22451" s="32" t="s">
        <v>9123</v>
      </c>
      <c r="B22451" s="32" t="s">
        <v>158</v>
      </c>
      <c r="C22451">
        <f t="shared" si="350"/>
        <v>49417</v>
      </c>
    </row>
    <row r="22452" spans="1:3">
      <c r="A22452" s="32" t="s">
        <v>9124</v>
      </c>
      <c r="B22452" s="32" t="s">
        <v>158</v>
      </c>
      <c r="C22452">
        <f t="shared" si="350"/>
        <v>49418</v>
      </c>
    </row>
    <row r="22453" spans="1:3">
      <c r="A22453" s="32" t="s">
        <v>9125</v>
      </c>
      <c r="B22453" s="32" t="s">
        <v>158</v>
      </c>
      <c r="C22453">
        <f t="shared" si="350"/>
        <v>49419</v>
      </c>
    </row>
    <row r="22454" spans="1:3">
      <c r="A22454" s="32" t="s">
        <v>9126</v>
      </c>
      <c r="B22454" s="32" t="s">
        <v>158</v>
      </c>
      <c r="C22454">
        <f t="shared" si="350"/>
        <v>49420</v>
      </c>
    </row>
    <row r="22455" spans="1:3">
      <c r="A22455" s="32" t="s">
        <v>9127</v>
      </c>
      <c r="B22455" s="32" t="s">
        <v>158</v>
      </c>
      <c r="C22455">
        <f t="shared" si="350"/>
        <v>49421</v>
      </c>
    </row>
    <row r="22456" spans="1:3">
      <c r="A22456" s="32" t="s">
        <v>9128</v>
      </c>
      <c r="B22456" s="32" t="s">
        <v>158</v>
      </c>
      <c r="C22456">
        <f t="shared" si="350"/>
        <v>49422</v>
      </c>
    </row>
    <row r="22457" spans="1:3">
      <c r="A22457" s="32" t="s">
        <v>9129</v>
      </c>
      <c r="B22457" s="32" t="s">
        <v>158</v>
      </c>
      <c r="C22457">
        <f t="shared" si="350"/>
        <v>49423</v>
      </c>
    </row>
    <row r="22458" spans="1:3">
      <c r="A22458" s="32" t="s">
        <v>9130</v>
      </c>
      <c r="B22458" s="32" t="s">
        <v>158</v>
      </c>
      <c r="C22458">
        <f t="shared" si="350"/>
        <v>49424</v>
      </c>
    </row>
    <row r="22459" spans="1:3">
      <c r="A22459" s="32" t="s">
        <v>9131</v>
      </c>
      <c r="B22459" s="32" t="s">
        <v>158</v>
      </c>
      <c r="C22459">
        <f t="shared" si="350"/>
        <v>49425</v>
      </c>
    </row>
    <row r="22460" spans="1:3">
      <c r="A22460" s="32" t="s">
        <v>9132</v>
      </c>
      <c r="B22460" s="32" t="s">
        <v>158</v>
      </c>
      <c r="C22460">
        <f t="shared" si="350"/>
        <v>49426</v>
      </c>
    </row>
    <row r="22461" spans="1:3">
      <c r="A22461" s="32" t="s">
        <v>9133</v>
      </c>
      <c r="B22461" s="32" t="s">
        <v>158</v>
      </c>
      <c r="C22461">
        <f t="shared" si="350"/>
        <v>49427</v>
      </c>
    </row>
    <row r="22462" spans="1:3">
      <c r="A22462" s="32" t="s">
        <v>9134</v>
      </c>
      <c r="B22462" s="32" t="s">
        <v>158</v>
      </c>
      <c r="C22462">
        <f t="shared" si="350"/>
        <v>49428</v>
      </c>
    </row>
    <row r="22463" spans="1:3">
      <c r="A22463" s="32" t="s">
        <v>9135</v>
      </c>
      <c r="B22463" s="32" t="s">
        <v>158</v>
      </c>
      <c r="C22463">
        <f t="shared" si="350"/>
        <v>49429</v>
      </c>
    </row>
    <row r="22464" spans="1:3">
      <c r="A22464" s="32" t="s">
        <v>9136</v>
      </c>
      <c r="B22464" s="32" t="s">
        <v>158</v>
      </c>
      <c r="C22464">
        <f t="shared" si="350"/>
        <v>49430</v>
      </c>
    </row>
    <row r="22465" spans="1:3">
      <c r="A22465" s="32" t="s">
        <v>9137</v>
      </c>
      <c r="B22465" s="32" t="s">
        <v>158</v>
      </c>
      <c r="C22465">
        <f t="shared" si="350"/>
        <v>49431</v>
      </c>
    </row>
    <row r="22466" spans="1:3">
      <c r="A22466" s="32" t="s">
        <v>9138</v>
      </c>
      <c r="B22466" s="32" t="s">
        <v>158</v>
      </c>
      <c r="C22466">
        <f t="shared" ref="C22466:C22529" si="351">1*A22466</f>
        <v>49434</v>
      </c>
    </row>
    <row r="22467" spans="1:3">
      <c r="A22467" s="32" t="s">
        <v>9139</v>
      </c>
      <c r="B22467" s="32" t="s">
        <v>158</v>
      </c>
      <c r="C22467">
        <f t="shared" si="351"/>
        <v>49435</v>
      </c>
    </row>
    <row r="22468" spans="1:3">
      <c r="A22468" s="32" t="s">
        <v>9140</v>
      </c>
      <c r="B22468" s="32" t="s">
        <v>158</v>
      </c>
      <c r="C22468">
        <f t="shared" si="351"/>
        <v>49436</v>
      </c>
    </row>
    <row r="22469" spans="1:3">
      <c r="A22469" s="32" t="s">
        <v>9141</v>
      </c>
      <c r="B22469" s="32" t="s">
        <v>158</v>
      </c>
      <c r="C22469">
        <f t="shared" si="351"/>
        <v>49437</v>
      </c>
    </row>
    <row r="22470" spans="1:3">
      <c r="A22470" s="32" t="s">
        <v>9142</v>
      </c>
      <c r="B22470" s="32" t="s">
        <v>158</v>
      </c>
      <c r="C22470">
        <f t="shared" si="351"/>
        <v>49440</v>
      </c>
    </row>
    <row r="22471" spans="1:3">
      <c r="A22471" s="32" t="s">
        <v>9143</v>
      </c>
      <c r="B22471" s="32" t="s">
        <v>158</v>
      </c>
      <c r="C22471">
        <f t="shared" si="351"/>
        <v>49441</v>
      </c>
    </row>
    <row r="22472" spans="1:3">
      <c r="A22472" s="32" t="s">
        <v>9144</v>
      </c>
      <c r="B22472" s="32" t="s">
        <v>158</v>
      </c>
      <c r="C22472">
        <f t="shared" si="351"/>
        <v>49442</v>
      </c>
    </row>
    <row r="22473" spans="1:3">
      <c r="A22473" s="32" t="s">
        <v>9145</v>
      </c>
      <c r="B22473" s="32" t="s">
        <v>158</v>
      </c>
      <c r="C22473">
        <f t="shared" si="351"/>
        <v>49443</v>
      </c>
    </row>
    <row r="22474" spans="1:3">
      <c r="A22474" s="32" t="s">
        <v>9146</v>
      </c>
      <c r="B22474" s="32" t="s">
        <v>158</v>
      </c>
      <c r="C22474">
        <f t="shared" si="351"/>
        <v>49444</v>
      </c>
    </row>
    <row r="22475" spans="1:3">
      <c r="A22475" s="32" t="s">
        <v>9147</v>
      </c>
      <c r="B22475" s="32" t="s">
        <v>158</v>
      </c>
      <c r="C22475">
        <f t="shared" si="351"/>
        <v>49445</v>
      </c>
    </row>
    <row r="22476" spans="1:3">
      <c r="A22476" s="32" t="s">
        <v>9148</v>
      </c>
      <c r="B22476" s="32" t="s">
        <v>158</v>
      </c>
      <c r="C22476">
        <f t="shared" si="351"/>
        <v>49446</v>
      </c>
    </row>
    <row r="22477" spans="1:3">
      <c r="A22477" s="32" t="s">
        <v>9149</v>
      </c>
      <c r="B22477" s="32" t="s">
        <v>158</v>
      </c>
      <c r="C22477">
        <f t="shared" si="351"/>
        <v>49448</v>
      </c>
    </row>
    <row r="22478" spans="1:3">
      <c r="A22478" s="32" t="s">
        <v>9150</v>
      </c>
      <c r="B22478" s="32" t="s">
        <v>158</v>
      </c>
      <c r="C22478">
        <f t="shared" si="351"/>
        <v>49449</v>
      </c>
    </row>
    <row r="22479" spans="1:3">
      <c r="A22479" s="32" t="s">
        <v>9151</v>
      </c>
      <c r="B22479" s="32" t="s">
        <v>158</v>
      </c>
      <c r="C22479">
        <f t="shared" si="351"/>
        <v>49450</v>
      </c>
    </row>
    <row r="22480" spans="1:3">
      <c r="A22480" s="32" t="s">
        <v>9152</v>
      </c>
      <c r="B22480" s="32" t="s">
        <v>158</v>
      </c>
      <c r="C22480">
        <f t="shared" si="351"/>
        <v>49451</v>
      </c>
    </row>
    <row r="22481" spans="1:3">
      <c r="A22481" s="32" t="s">
        <v>9153</v>
      </c>
      <c r="B22481" s="32" t="s">
        <v>158</v>
      </c>
      <c r="C22481">
        <f t="shared" si="351"/>
        <v>49452</v>
      </c>
    </row>
    <row r="22482" spans="1:3">
      <c r="A22482" s="32" t="s">
        <v>9154</v>
      </c>
      <c r="B22482" s="32" t="s">
        <v>158</v>
      </c>
      <c r="C22482">
        <f t="shared" si="351"/>
        <v>49453</v>
      </c>
    </row>
    <row r="22483" spans="1:3">
      <c r="A22483" s="32" t="s">
        <v>9155</v>
      </c>
      <c r="B22483" s="32" t="s">
        <v>158</v>
      </c>
      <c r="C22483">
        <f t="shared" si="351"/>
        <v>49454</v>
      </c>
    </row>
    <row r="22484" spans="1:3">
      <c r="A22484" s="32" t="s">
        <v>9156</v>
      </c>
      <c r="B22484" s="32" t="s">
        <v>158</v>
      </c>
      <c r="C22484">
        <f t="shared" si="351"/>
        <v>49455</v>
      </c>
    </row>
    <row r="22485" spans="1:3">
      <c r="A22485" s="32" t="s">
        <v>9157</v>
      </c>
      <c r="B22485" s="32" t="s">
        <v>158</v>
      </c>
      <c r="C22485">
        <f t="shared" si="351"/>
        <v>49456</v>
      </c>
    </row>
    <row r="22486" spans="1:3">
      <c r="A22486" s="32" t="s">
        <v>9158</v>
      </c>
      <c r="B22486" s="32" t="s">
        <v>158</v>
      </c>
      <c r="C22486">
        <f t="shared" si="351"/>
        <v>49457</v>
      </c>
    </row>
    <row r="22487" spans="1:3">
      <c r="A22487" s="32" t="s">
        <v>9159</v>
      </c>
      <c r="B22487" s="32" t="s">
        <v>158</v>
      </c>
      <c r="C22487">
        <f t="shared" si="351"/>
        <v>49458</v>
      </c>
    </row>
    <row r="22488" spans="1:3">
      <c r="A22488" s="32" t="s">
        <v>9160</v>
      </c>
      <c r="B22488" s="32" t="s">
        <v>158</v>
      </c>
      <c r="C22488">
        <f t="shared" si="351"/>
        <v>49459</v>
      </c>
    </row>
    <row r="22489" spans="1:3">
      <c r="A22489" s="32" t="s">
        <v>9161</v>
      </c>
      <c r="B22489" s="32" t="s">
        <v>158</v>
      </c>
      <c r="C22489">
        <f t="shared" si="351"/>
        <v>49460</v>
      </c>
    </row>
    <row r="22490" spans="1:3">
      <c r="A22490" s="32" t="s">
        <v>9162</v>
      </c>
      <c r="B22490" s="32" t="s">
        <v>158</v>
      </c>
      <c r="C22490">
        <f t="shared" si="351"/>
        <v>49461</v>
      </c>
    </row>
    <row r="22491" spans="1:3">
      <c r="A22491" s="32" t="s">
        <v>9163</v>
      </c>
      <c r="B22491" s="32" t="s">
        <v>158</v>
      </c>
      <c r="C22491">
        <f t="shared" si="351"/>
        <v>49463</v>
      </c>
    </row>
    <row r="22492" spans="1:3">
      <c r="A22492" s="32" t="s">
        <v>9164</v>
      </c>
      <c r="B22492" s="32" t="s">
        <v>158</v>
      </c>
      <c r="C22492">
        <f t="shared" si="351"/>
        <v>49464</v>
      </c>
    </row>
    <row r="22493" spans="1:3">
      <c r="A22493" s="32" t="s">
        <v>9165</v>
      </c>
      <c r="B22493" s="32" t="s">
        <v>158</v>
      </c>
      <c r="C22493">
        <f t="shared" si="351"/>
        <v>49468</v>
      </c>
    </row>
    <row r="22494" spans="1:3">
      <c r="A22494" s="32" t="s">
        <v>9166</v>
      </c>
      <c r="B22494" s="32" t="s">
        <v>158</v>
      </c>
      <c r="C22494">
        <f t="shared" si="351"/>
        <v>49501</v>
      </c>
    </row>
    <row r="22495" spans="1:3">
      <c r="A22495" s="32" t="s">
        <v>9167</v>
      </c>
      <c r="B22495" s="32" t="s">
        <v>158</v>
      </c>
      <c r="C22495">
        <f t="shared" si="351"/>
        <v>49502</v>
      </c>
    </row>
    <row r="22496" spans="1:3">
      <c r="A22496" s="32" t="s">
        <v>9168</v>
      </c>
      <c r="B22496" s="32" t="s">
        <v>158</v>
      </c>
      <c r="C22496">
        <f t="shared" si="351"/>
        <v>49503</v>
      </c>
    </row>
    <row r="22497" spans="1:3">
      <c r="A22497" s="32" t="s">
        <v>9169</v>
      </c>
      <c r="B22497" s="32" t="s">
        <v>158</v>
      </c>
      <c r="C22497">
        <f t="shared" si="351"/>
        <v>49504</v>
      </c>
    </row>
    <row r="22498" spans="1:3">
      <c r="A22498" s="32" t="s">
        <v>9170</v>
      </c>
      <c r="B22498" s="32" t="s">
        <v>158</v>
      </c>
      <c r="C22498">
        <f t="shared" si="351"/>
        <v>49505</v>
      </c>
    </row>
    <row r="22499" spans="1:3">
      <c r="A22499" s="32" t="s">
        <v>9171</v>
      </c>
      <c r="B22499" s="32" t="s">
        <v>158</v>
      </c>
      <c r="C22499">
        <f t="shared" si="351"/>
        <v>49506</v>
      </c>
    </row>
    <row r="22500" spans="1:3">
      <c r="A22500" s="32" t="s">
        <v>9172</v>
      </c>
      <c r="B22500" s="32" t="s">
        <v>158</v>
      </c>
      <c r="C22500">
        <f t="shared" si="351"/>
        <v>49507</v>
      </c>
    </row>
    <row r="22501" spans="1:3">
      <c r="A22501" s="32" t="s">
        <v>9173</v>
      </c>
      <c r="B22501" s="32" t="s">
        <v>158</v>
      </c>
      <c r="C22501">
        <f t="shared" si="351"/>
        <v>49508</v>
      </c>
    </row>
    <row r="22502" spans="1:3">
      <c r="A22502" s="32" t="s">
        <v>9174</v>
      </c>
      <c r="B22502" s="32" t="s">
        <v>158</v>
      </c>
      <c r="C22502">
        <f t="shared" si="351"/>
        <v>49509</v>
      </c>
    </row>
    <row r="22503" spans="1:3">
      <c r="A22503" s="32" t="s">
        <v>9175</v>
      </c>
      <c r="B22503" s="32" t="s">
        <v>158</v>
      </c>
      <c r="C22503">
        <f t="shared" si="351"/>
        <v>49510</v>
      </c>
    </row>
    <row r="22504" spans="1:3">
      <c r="A22504" s="32" t="s">
        <v>9176</v>
      </c>
      <c r="B22504" s="32" t="s">
        <v>158</v>
      </c>
      <c r="C22504">
        <f t="shared" si="351"/>
        <v>49512</v>
      </c>
    </row>
    <row r="22505" spans="1:3">
      <c r="A22505" s="32" t="s">
        <v>9177</v>
      </c>
      <c r="B22505" s="32" t="s">
        <v>158</v>
      </c>
      <c r="C22505">
        <f t="shared" si="351"/>
        <v>49514</v>
      </c>
    </row>
    <row r="22506" spans="1:3">
      <c r="A22506" s="32" t="s">
        <v>9178</v>
      </c>
      <c r="B22506" s="32" t="s">
        <v>158</v>
      </c>
      <c r="C22506">
        <f t="shared" si="351"/>
        <v>49515</v>
      </c>
    </row>
    <row r="22507" spans="1:3">
      <c r="A22507" s="32" t="s">
        <v>9179</v>
      </c>
      <c r="B22507" s="32" t="s">
        <v>158</v>
      </c>
      <c r="C22507">
        <f t="shared" si="351"/>
        <v>49516</v>
      </c>
    </row>
    <row r="22508" spans="1:3">
      <c r="A22508" s="32" t="s">
        <v>9180</v>
      </c>
      <c r="B22508" s="32" t="s">
        <v>158</v>
      </c>
      <c r="C22508">
        <f t="shared" si="351"/>
        <v>49518</v>
      </c>
    </row>
    <row r="22509" spans="1:3">
      <c r="A22509" s="32" t="s">
        <v>9181</v>
      </c>
      <c r="B22509" s="32" t="s">
        <v>158</v>
      </c>
      <c r="C22509">
        <f t="shared" si="351"/>
        <v>49519</v>
      </c>
    </row>
    <row r="22510" spans="1:3">
      <c r="A22510" s="32" t="s">
        <v>9182</v>
      </c>
      <c r="B22510" s="32" t="s">
        <v>158</v>
      </c>
      <c r="C22510">
        <f t="shared" si="351"/>
        <v>49523</v>
      </c>
    </row>
    <row r="22511" spans="1:3">
      <c r="A22511" s="32" t="s">
        <v>9183</v>
      </c>
      <c r="B22511" s="32" t="s">
        <v>158</v>
      </c>
      <c r="C22511">
        <f t="shared" si="351"/>
        <v>49525</v>
      </c>
    </row>
    <row r="22512" spans="1:3">
      <c r="A22512" s="32" t="s">
        <v>9184</v>
      </c>
      <c r="B22512" s="32" t="s">
        <v>158</v>
      </c>
      <c r="C22512">
        <f t="shared" si="351"/>
        <v>49528</v>
      </c>
    </row>
    <row r="22513" spans="1:3">
      <c r="A22513" s="32" t="s">
        <v>9185</v>
      </c>
      <c r="B22513" s="32" t="s">
        <v>158</v>
      </c>
      <c r="C22513">
        <f t="shared" si="351"/>
        <v>49530</v>
      </c>
    </row>
    <row r="22514" spans="1:3">
      <c r="A22514" s="32" t="s">
        <v>9186</v>
      </c>
      <c r="B22514" s="32" t="s">
        <v>158</v>
      </c>
      <c r="C22514">
        <f t="shared" si="351"/>
        <v>49534</v>
      </c>
    </row>
    <row r="22515" spans="1:3">
      <c r="A22515" s="32" t="s">
        <v>9187</v>
      </c>
      <c r="B22515" s="32" t="s">
        <v>158</v>
      </c>
      <c r="C22515">
        <f t="shared" si="351"/>
        <v>49544</v>
      </c>
    </row>
    <row r="22516" spans="1:3">
      <c r="A22516" s="32" t="s">
        <v>9188</v>
      </c>
      <c r="B22516" s="32" t="s">
        <v>158</v>
      </c>
      <c r="C22516">
        <f t="shared" si="351"/>
        <v>49546</v>
      </c>
    </row>
    <row r="22517" spans="1:3">
      <c r="A22517" s="32" t="s">
        <v>9189</v>
      </c>
      <c r="B22517" s="32" t="s">
        <v>158</v>
      </c>
      <c r="C22517">
        <f t="shared" si="351"/>
        <v>49548</v>
      </c>
    </row>
    <row r="22518" spans="1:3">
      <c r="A22518" s="32" t="s">
        <v>9190</v>
      </c>
      <c r="B22518" s="32" t="s">
        <v>158</v>
      </c>
      <c r="C22518">
        <f t="shared" si="351"/>
        <v>49550</v>
      </c>
    </row>
    <row r="22519" spans="1:3">
      <c r="A22519" s="32" t="s">
        <v>9191</v>
      </c>
      <c r="B22519" s="32" t="s">
        <v>158</v>
      </c>
      <c r="C22519">
        <f t="shared" si="351"/>
        <v>49555</v>
      </c>
    </row>
    <row r="22520" spans="1:3">
      <c r="A22520" s="32" t="s">
        <v>9192</v>
      </c>
      <c r="B22520" s="32" t="s">
        <v>158</v>
      </c>
      <c r="C22520">
        <f t="shared" si="351"/>
        <v>49560</v>
      </c>
    </row>
    <row r="22521" spans="1:3">
      <c r="A22521" s="32" t="s">
        <v>9193</v>
      </c>
      <c r="B22521" s="32" t="s">
        <v>158</v>
      </c>
      <c r="C22521">
        <f t="shared" si="351"/>
        <v>49588</v>
      </c>
    </row>
    <row r="22522" spans="1:3">
      <c r="A22522" s="32" t="s">
        <v>9194</v>
      </c>
      <c r="B22522" s="32" t="s">
        <v>158</v>
      </c>
      <c r="C22522">
        <f t="shared" si="351"/>
        <v>49599</v>
      </c>
    </row>
    <row r="22523" spans="1:3">
      <c r="A22523" s="32" t="s">
        <v>9195</v>
      </c>
      <c r="B22523" s="32" t="s">
        <v>158</v>
      </c>
      <c r="C22523">
        <f t="shared" si="351"/>
        <v>49601</v>
      </c>
    </row>
    <row r="22524" spans="1:3">
      <c r="A22524" s="32" t="s">
        <v>9196</v>
      </c>
      <c r="B22524" s="32" t="s">
        <v>158</v>
      </c>
      <c r="C22524">
        <f t="shared" si="351"/>
        <v>49610</v>
      </c>
    </row>
    <row r="22525" spans="1:3">
      <c r="A22525" s="32" t="s">
        <v>9197</v>
      </c>
      <c r="B22525" s="32" t="s">
        <v>158</v>
      </c>
      <c r="C22525">
        <f t="shared" si="351"/>
        <v>49611</v>
      </c>
    </row>
    <row r="22526" spans="1:3">
      <c r="A22526" s="32" t="s">
        <v>9198</v>
      </c>
      <c r="B22526" s="32" t="s">
        <v>158</v>
      </c>
      <c r="C22526">
        <f t="shared" si="351"/>
        <v>49612</v>
      </c>
    </row>
    <row r="22527" spans="1:3">
      <c r="A22527" s="32" t="s">
        <v>9199</v>
      </c>
      <c r="B22527" s="32" t="s">
        <v>158</v>
      </c>
      <c r="C22527">
        <f t="shared" si="351"/>
        <v>49613</v>
      </c>
    </row>
    <row r="22528" spans="1:3">
      <c r="A22528" s="32" t="s">
        <v>9200</v>
      </c>
      <c r="B22528" s="32" t="s">
        <v>158</v>
      </c>
      <c r="C22528">
        <f t="shared" si="351"/>
        <v>49614</v>
      </c>
    </row>
    <row r="22529" spans="1:3">
      <c r="A22529" s="32" t="s">
        <v>9201</v>
      </c>
      <c r="B22529" s="32" t="s">
        <v>158</v>
      </c>
      <c r="C22529">
        <f t="shared" si="351"/>
        <v>49615</v>
      </c>
    </row>
    <row r="22530" spans="1:3">
      <c r="A22530" s="32" t="s">
        <v>9202</v>
      </c>
      <c r="B22530" s="32" t="s">
        <v>158</v>
      </c>
      <c r="C22530">
        <f t="shared" ref="C22530:C22593" si="352">1*A22530</f>
        <v>49616</v>
      </c>
    </row>
    <row r="22531" spans="1:3">
      <c r="A22531" s="32" t="s">
        <v>9203</v>
      </c>
      <c r="B22531" s="32" t="s">
        <v>158</v>
      </c>
      <c r="C22531">
        <f t="shared" si="352"/>
        <v>49617</v>
      </c>
    </row>
    <row r="22532" spans="1:3">
      <c r="A22532" s="32" t="s">
        <v>9204</v>
      </c>
      <c r="B22532" s="32" t="s">
        <v>158</v>
      </c>
      <c r="C22532">
        <f t="shared" si="352"/>
        <v>49618</v>
      </c>
    </row>
    <row r="22533" spans="1:3">
      <c r="A22533" s="32" t="s">
        <v>9205</v>
      </c>
      <c r="B22533" s="32" t="s">
        <v>158</v>
      </c>
      <c r="C22533">
        <f t="shared" si="352"/>
        <v>49619</v>
      </c>
    </row>
    <row r="22534" spans="1:3">
      <c r="A22534" s="32" t="s">
        <v>9206</v>
      </c>
      <c r="B22534" s="32" t="s">
        <v>158</v>
      </c>
      <c r="C22534">
        <f t="shared" si="352"/>
        <v>49620</v>
      </c>
    </row>
    <row r="22535" spans="1:3">
      <c r="A22535" s="32" t="s">
        <v>9207</v>
      </c>
      <c r="B22535" s="32" t="s">
        <v>158</v>
      </c>
      <c r="C22535">
        <f t="shared" si="352"/>
        <v>49621</v>
      </c>
    </row>
    <row r="22536" spans="1:3">
      <c r="A22536" s="32" t="s">
        <v>9208</v>
      </c>
      <c r="B22536" s="32" t="s">
        <v>158</v>
      </c>
      <c r="C22536">
        <f t="shared" si="352"/>
        <v>49622</v>
      </c>
    </row>
    <row r="22537" spans="1:3">
      <c r="A22537" s="32" t="s">
        <v>9209</v>
      </c>
      <c r="B22537" s="32" t="s">
        <v>158</v>
      </c>
      <c r="C22537">
        <f t="shared" si="352"/>
        <v>49623</v>
      </c>
    </row>
    <row r="22538" spans="1:3">
      <c r="A22538" s="32" t="s">
        <v>9210</v>
      </c>
      <c r="B22538" s="32" t="s">
        <v>158</v>
      </c>
      <c r="C22538">
        <f t="shared" si="352"/>
        <v>49625</v>
      </c>
    </row>
    <row r="22539" spans="1:3">
      <c r="A22539" s="32" t="s">
        <v>9211</v>
      </c>
      <c r="B22539" s="32" t="s">
        <v>158</v>
      </c>
      <c r="C22539">
        <f t="shared" si="352"/>
        <v>49626</v>
      </c>
    </row>
    <row r="22540" spans="1:3">
      <c r="A22540" s="32" t="s">
        <v>9212</v>
      </c>
      <c r="B22540" s="32" t="s">
        <v>158</v>
      </c>
      <c r="C22540">
        <f t="shared" si="352"/>
        <v>49627</v>
      </c>
    </row>
    <row r="22541" spans="1:3">
      <c r="A22541" s="32" t="s">
        <v>9213</v>
      </c>
      <c r="B22541" s="32" t="s">
        <v>158</v>
      </c>
      <c r="C22541">
        <f t="shared" si="352"/>
        <v>49628</v>
      </c>
    </row>
    <row r="22542" spans="1:3">
      <c r="A22542" s="32" t="s">
        <v>9214</v>
      </c>
      <c r="B22542" s="32" t="s">
        <v>158</v>
      </c>
      <c r="C22542">
        <f t="shared" si="352"/>
        <v>49629</v>
      </c>
    </row>
    <row r="22543" spans="1:3">
      <c r="A22543" s="32" t="s">
        <v>9215</v>
      </c>
      <c r="B22543" s="32" t="s">
        <v>158</v>
      </c>
      <c r="C22543">
        <f t="shared" si="352"/>
        <v>49630</v>
      </c>
    </row>
    <row r="22544" spans="1:3">
      <c r="A22544" s="32" t="s">
        <v>9216</v>
      </c>
      <c r="B22544" s="32" t="s">
        <v>158</v>
      </c>
      <c r="C22544">
        <f t="shared" si="352"/>
        <v>49631</v>
      </c>
    </row>
    <row r="22545" spans="1:3">
      <c r="A22545" s="32" t="s">
        <v>9217</v>
      </c>
      <c r="B22545" s="32" t="s">
        <v>158</v>
      </c>
      <c r="C22545">
        <f t="shared" si="352"/>
        <v>49632</v>
      </c>
    </row>
    <row r="22546" spans="1:3">
      <c r="A22546" s="32" t="s">
        <v>9218</v>
      </c>
      <c r="B22546" s="32" t="s">
        <v>158</v>
      </c>
      <c r="C22546">
        <f t="shared" si="352"/>
        <v>49633</v>
      </c>
    </row>
    <row r="22547" spans="1:3">
      <c r="A22547" s="32" t="s">
        <v>9219</v>
      </c>
      <c r="B22547" s="32" t="s">
        <v>158</v>
      </c>
      <c r="C22547">
        <f t="shared" si="352"/>
        <v>49634</v>
      </c>
    </row>
    <row r="22548" spans="1:3">
      <c r="A22548" s="32" t="s">
        <v>9220</v>
      </c>
      <c r="B22548" s="32" t="s">
        <v>158</v>
      </c>
      <c r="C22548">
        <f t="shared" si="352"/>
        <v>49635</v>
      </c>
    </row>
    <row r="22549" spans="1:3">
      <c r="A22549" s="32" t="s">
        <v>9221</v>
      </c>
      <c r="B22549" s="32" t="s">
        <v>158</v>
      </c>
      <c r="C22549">
        <f t="shared" si="352"/>
        <v>49636</v>
      </c>
    </row>
    <row r="22550" spans="1:3">
      <c r="A22550" s="32" t="s">
        <v>9222</v>
      </c>
      <c r="B22550" s="32" t="s">
        <v>158</v>
      </c>
      <c r="C22550">
        <f t="shared" si="352"/>
        <v>49637</v>
      </c>
    </row>
    <row r="22551" spans="1:3">
      <c r="A22551" s="32" t="s">
        <v>9223</v>
      </c>
      <c r="B22551" s="32" t="s">
        <v>158</v>
      </c>
      <c r="C22551">
        <f t="shared" si="352"/>
        <v>49638</v>
      </c>
    </row>
    <row r="22552" spans="1:3">
      <c r="A22552" s="32" t="s">
        <v>9224</v>
      </c>
      <c r="B22552" s="32" t="s">
        <v>158</v>
      </c>
      <c r="C22552">
        <f t="shared" si="352"/>
        <v>49639</v>
      </c>
    </row>
    <row r="22553" spans="1:3">
      <c r="A22553" s="32" t="s">
        <v>9225</v>
      </c>
      <c r="B22553" s="32" t="s">
        <v>158</v>
      </c>
      <c r="C22553">
        <f t="shared" si="352"/>
        <v>49640</v>
      </c>
    </row>
    <row r="22554" spans="1:3">
      <c r="A22554" s="32" t="s">
        <v>9226</v>
      </c>
      <c r="B22554" s="32" t="s">
        <v>158</v>
      </c>
      <c r="C22554">
        <f t="shared" si="352"/>
        <v>49642</v>
      </c>
    </row>
    <row r="22555" spans="1:3">
      <c r="A22555" s="32" t="s">
        <v>9227</v>
      </c>
      <c r="B22555" s="32" t="s">
        <v>158</v>
      </c>
      <c r="C22555">
        <f t="shared" si="352"/>
        <v>49643</v>
      </c>
    </row>
    <row r="22556" spans="1:3">
      <c r="A22556" s="32" t="s">
        <v>9228</v>
      </c>
      <c r="B22556" s="32" t="s">
        <v>158</v>
      </c>
      <c r="C22556">
        <f t="shared" si="352"/>
        <v>49644</v>
      </c>
    </row>
    <row r="22557" spans="1:3">
      <c r="A22557" s="32" t="s">
        <v>9229</v>
      </c>
      <c r="B22557" s="32" t="s">
        <v>158</v>
      </c>
      <c r="C22557">
        <f t="shared" si="352"/>
        <v>49645</v>
      </c>
    </row>
    <row r="22558" spans="1:3">
      <c r="A22558" s="32" t="s">
        <v>9230</v>
      </c>
      <c r="B22558" s="32" t="s">
        <v>158</v>
      </c>
      <c r="C22558">
        <f t="shared" si="352"/>
        <v>49646</v>
      </c>
    </row>
    <row r="22559" spans="1:3">
      <c r="A22559" s="32" t="s">
        <v>9231</v>
      </c>
      <c r="B22559" s="32" t="s">
        <v>158</v>
      </c>
      <c r="C22559">
        <f t="shared" si="352"/>
        <v>49648</v>
      </c>
    </row>
    <row r="22560" spans="1:3">
      <c r="A22560" s="32" t="s">
        <v>9232</v>
      </c>
      <c r="B22560" s="32" t="s">
        <v>158</v>
      </c>
      <c r="C22560">
        <f t="shared" si="352"/>
        <v>49649</v>
      </c>
    </row>
    <row r="22561" spans="1:3">
      <c r="A22561" s="32" t="s">
        <v>9233</v>
      </c>
      <c r="B22561" s="32" t="s">
        <v>158</v>
      </c>
      <c r="C22561">
        <f t="shared" si="352"/>
        <v>49650</v>
      </c>
    </row>
    <row r="22562" spans="1:3">
      <c r="A22562" s="32" t="s">
        <v>9234</v>
      </c>
      <c r="B22562" s="32" t="s">
        <v>158</v>
      </c>
      <c r="C22562">
        <f t="shared" si="352"/>
        <v>49651</v>
      </c>
    </row>
    <row r="22563" spans="1:3">
      <c r="A22563" s="32" t="s">
        <v>9235</v>
      </c>
      <c r="B22563" s="32" t="s">
        <v>158</v>
      </c>
      <c r="C22563">
        <f t="shared" si="352"/>
        <v>49653</v>
      </c>
    </row>
    <row r="22564" spans="1:3">
      <c r="A22564" s="32" t="s">
        <v>9236</v>
      </c>
      <c r="B22564" s="32" t="s">
        <v>158</v>
      </c>
      <c r="C22564">
        <f t="shared" si="352"/>
        <v>49654</v>
      </c>
    </row>
    <row r="22565" spans="1:3">
      <c r="A22565" s="32" t="s">
        <v>9237</v>
      </c>
      <c r="B22565" s="32" t="s">
        <v>158</v>
      </c>
      <c r="C22565">
        <f t="shared" si="352"/>
        <v>49655</v>
      </c>
    </row>
    <row r="22566" spans="1:3">
      <c r="A22566" s="32" t="s">
        <v>9238</v>
      </c>
      <c r="B22566" s="32" t="s">
        <v>158</v>
      </c>
      <c r="C22566">
        <f t="shared" si="352"/>
        <v>49656</v>
      </c>
    </row>
    <row r="22567" spans="1:3">
      <c r="A22567" s="32" t="s">
        <v>9239</v>
      </c>
      <c r="B22567" s="32" t="s">
        <v>158</v>
      </c>
      <c r="C22567">
        <f t="shared" si="352"/>
        <v>49657</v>
      </c>
    </row>
    <row r="22568" spans="1:3">
      <c r="A22568" s="32" t="s">
        <v>9240</v>
      </c>
      <c r="B22568" s="32" t="s">
        <v>158</v>
      </c>
      <c r="C22568">
        <f t="shared" si="352"/>
        <v>49659</v>
      </c>
    </row>
    <row r="22569" spans="1:3">
      <c r="A22569" s="32" t="s">
        <v>9241</v>
      </c>
      <c r="B22569" s="32" t="s">
        <v>158</v>
      </c>
      <c r="C22569">
        <f t="shared" si="352"/>
        <v>49660</v>
      </c>
    </row>
    <row r="22570" spans="1:3">
      <c r="A22570" s="32" t="s">
        <v>9242</v>
      </c>
      <c r="B22570" s="32" t="s">
        <v>158</v>
      </c>
      <c r="C22570">
        <f t="shared" si="352"/>
        <v>49663</v>
      </c>
    </row>
    <row r="22571" spans="1:3">
      <c r="A22571" s="32" t="s">
        <v>9243</v>
      </c>
      <c r="B22571" s="32" t="s">
        <v>158</v>
      </c>
      <c r="C22571">
        <f t="shared" si="352"/>
        <v>49664</v>
      </c>
    </row>
    <row r="22572" spans="1:3">
      <c r="A22572" s="32" t="s">
        <v>9244</v>
      </c>
      <c r="B22572" s="32" t="s">
        <v>158</v>
      </c>
      <c r="C22572">
        <f t="shared" si="352"/>
        <v>49665</v>
      </c>
    </row>
    <row r="22573" spans="1:3">
      <c r="A22573" s="32" t="s">
        <v>9245</v>
      </c>
      <c r="B22573" s="32" t="s">
        <v>158</v>
      </c>
      <c r="C22573">
        <f t="shared" si="352"/>
        <v>49666</v>
      </c>
    </row>
    <row r="22574" spans="1:3">
      <c r="A22574" s="32" t="s">
        <v>9246</v>
      </c>
      <c r="B22574" s="32" t="s">
        <v>158</v>
      </c>
      <c r="C22574">
        <f t="shared" si="352"/>
        <v>49667</v>
      </c>
    </row>
    <row r="22575" spans="1:3">
      <c r="A22575" s="32" t="s">
        <v>9247</v>
      </c>
      <c r="B22575" s="32" t="s">
        <v>158</v>
      </c>
      <c r="C22575">
        <f t="shared" si="352"/>
        <v>49668</v>
      </c>
    </row>
    <row r="22576" spans="1:3">
      <c r="A22576" s="32" t="s">
        <v>9248</v>
      </c>
      <c r="B22576" s="32" t="s">
        <v>158</v>
      </c>
      <c r="C22576">
        <f t="shared" si="352"/>
        <v>49670</v>
      </c>
    </row>
    <row r="22577" spans="1:3">
      <c r="A22577" s="32" t="s">
        <v>9249</v>
      </c>
      <c r="B22577" s="32" t="s">
        <v>158</v>
      </c>
      <c r="C22577">
        <f t="shared" si="352"/>
        <v>49673</v>
      </c>
    </row>
    <row r="22578" spans="1:3">
      <c r="A22578" s="32" t="s">
        <v>9250</v>
      </c>
      <c r="B22578" s="32" t="s">
        <v>158</v>
      </c>
      <c r="C22578">
        <f t="shared" si="352"/>
        <v>49674</v>
      </c>
    </row>
    <row r="22579" spans="1:3">
      <c r="A22579" s="32" t="s">
        <v>9251</v>
      </c>
      <c r="B22579" s="32" t="s">
        <v>158</v>
      </c>
      <c r="C22579">
        <f t="shared" si="352"/>
        <v>49675</v>
      </c>
    </row>
    <row r="22580" spans="1:3">
      <c r="A22580" s="32" t="s">
        <v>9252</v>
      </c>
      <c r="B22580" s="32" t="s">
        <v>158</v>
      </c>
      <c r="C22580">
        <f t="shared" si="352"/>
        <v>49676</v>
      </c>
    </row>
    <row r="22581" spans="1:3">
      <c r="A22581" s="32" t="s">
        <v>9253</v>
      </c>
      <c r="B22581" s="32" t="s">
        <v>158</v>
      </c>
      <c r="C22581">
        <f t="shared" si="352"/>
        <v>49677</v>
      </c>
    </row>
    <row r="22582" spans="1:3">
      <c r="A22582" s="32" t="s">
        <v>9254</v>
      </c>
      <c r="B22582" s="32" t="s">
        <v>158</v>
      </c>
      <c r="C22582">
        <f t="shared" si="352"/>
        <v>49679</v>
      </c>
    </row>
    <row r="22583" spans="1:3">
      <c r="A22583" s="32" t="s">
        <v>9255</v>
      </c>
      <c r="B22583" s="32" t="s">
        <v>158</v>
      </c>
      <c r="C22583">
        <f t="shared" si="352"/>
        <v>49680</v>
      </c>
    </row>
    <row r="22584" spans="1:3">
      <c r="A22584" s="32" t="s">
        <v>9256</v>
      </c>
      <c r="B22584" s="32" t="s">
        <v>158</v>
      </c>
      <c r="C22584">
        <f t="shared" si="352"/>
        <v>49682</v>
      </c>
    </row>
    <row r="22585" spans="1:3">
      <c r="A22585" s="32" t="s">
        <v>9257</v>
      </c>
      <c r="B22585" s="32" t="s">
        <v>158</v>
      </c>
      <c r="C22585">
        <f t="shared" si="352"/>
        <v>49683</v>
      </c>
    </row>
    <row r="22586" spans="1:3">
      <c r="A22586" s="32" t="s">
        <v>9258</v>
      </c>
      <c r="B22586" s="32" t="s">
        <v>158</v>
      </c>
      <c r="C22586">
        <f t="shared" si="352"/>
        <v>49684</v>
      </c>
    </row>
    <row r="22587" spans="1:3">
      <c r="A22587" s="32" t="s">
        <v>9259</v>
      </c>
      <c r="B22587" s="32" t="s">
        <v>158</v>
      </c>
      <c r="C22587">
        <f t="shared" si="352"/>
        <v>49685</v>
      </c>
    </row>
    <row r="22588" spans="1:3">
      <c r="A22588" s="32" t="s">
        <v>9260</v>
      </c>
      <c r="B22588" s="32" t="s">
        <v>158</v>
      </c>
      <c r="C22588">
        <f t="shared" si="352"/>
        <v>49686</v>
      </c>
    </row>
    <row r="22589" spans="1:3">
      <c r="A22589" s="32" t="s">
        <v>9261</v>
      </c>
      <c r="B22589" s="32" t="s">
        <v>158</v>
      </c>
      <c r="C22589">
        <f t="shared" si="352"/>
        <v>49688</v>
      </c>
    </row>
    <row r="22590" spans="1:3">
      <c r="A22590" s="32" t="s">
        <v>9262</v>
      </c>
      <c r="B22590" s="32" t="s">
        <v>158</v>
      </c>
      <c r="C22590">
        <f t="shared" si="352"/>
        <v>49689</v>
      </c>
    </row>
    <row r="22591" spans="1:3">
      <c r="A22591" s="32" t="s">
        <v>9263</v>
      </c>
      <c r="B22591" s="32" t="s">
        <v>158</v>
      </c>
      <c r="C22591">
        <f t="shared" si="352"/>
        <v>49690</v>
      </c>
    </row>
    <row r="22592" spans="1:3">
      <c r="A22592" s="32" t="s">
        <v>9264</v>
      </c>
      <c r="B22592" s="32" t="s">
        <v>158</v>
      </c>
      <c r="C22592">
        <f t="shared" si="352"/>
        <v>49696</v>
      </c>
    </row>
    <row r="22593" spans="1:3">
      <c r="A22593" s="32" t="s">
        <v>9265</v>
      </c>
      <c r="B22593" s="32" t="s">
        <v>158</v>
      </c>
      <c r="C22593">
        <f t="shared" si="352"/>
        <v>49701</v>
      </c>
    </row>
    <row r="22594" spans="1:3">
      <c r="A22594" s="32" t="s">
        <v>9266</v>
      </c>
      <c r="B22594" s="32" t="s">
        <v>158</v>
      </c>
      <c r="C22594">
        <f t="shared" ref="C22594:C22657" si="353">1*A22594</f>
        <v>49705</v>
      </c>
    </row>
    <row r="22595" spans="1:3">
      <c r="A22595" s="32" t="s">
        <v>9267</v>
      </c>
      <c r="B22595" s="32" t="s">
        <v>158</v>
      </c>
      <c r="C22595">
        <f t="shared" si="353"/>
        <v>49706</v>
      </c>
    </row>
    <row r="22596" spans="1:3">
      <c r="A22596" s="32" t="s">
        <v>9268</v>
      </c>
      <c r="B22596" s="32" t="s">
        <v>158</v>
      </c>
      <c r="C22596">
        <f t="shared" si="353"/>
        <v>49707</v>
      </c>
    </row>
    <row r="22597" spans="1:3">
      <c r="A22597" s="32" t="s">
        <v>9269</v>
      </c>
      <c r="B22597" s="32" t="s">
        <v>158</v>
      </c>
      <c r="C22597">
        <f t="shared" si="353"/>
        <v>49709</v>
      </c>
    </row>
    <row r="22598" spans="1:3">
      <c r="A22598" s="32" t="s">
        <v>9270</v>
      </c>
      <c r="B22598" s="32" t="s">
        <v>158</v>
      </c>
      <c r="C22598">
        <f t="shared" si="353"/>
        <v>49710</v>
      </c>
    </row>
    <row r="22599" spans="1:3">
      <c r="A22599" s="32" t="s">
        <v>9271</v>
      </c>
      <c r="B22599" s="32" t="s">
        <v>158</v>
      </c>
      <c r="C22599">
        <f t="shared" si="353"/>
        <v>49711</v>
      </c>
    </row>
    <row r="22600" spans="1:3">
      <c r="A22600" s="32" t="s">
        <v>9272</v>
      </c>
      <c r="B22600" s="32" t="s">
        <v>158</v>
      </c>
      <c r="C22600">
        <f t="shared" si="353"/>
        <v>49712</v>
      </c>
    </row>
    <row r="22601" spans="1:3">
      <c r="A22601" s="32" t="s">
        <v>9273</v>
      </c>
      <c r="B22601" s="32" t="s">
        <v>158</v>
      </c>
      <c r="C22601">
        <f t="shared" si="353"/>
        <v>49713</v>
      </c>
    </row>
    <row r="22602" spans="1:3">
      <c r="A22602" s="32" t="s">
        <v>9274</v>
      </c>
      <c r="B22602" s="32" t="s">
        <v>158</v>
      </c>
      <c r="C22602">
        <f t="shared" si="353"/>
        <v>49715</v>
      </c>
    </row>
    <row r="22603" spans="1:3">
      <c r="A22603" s="32" t="s">
        <v>9275</v>
      </c>
      <c r="B22603" s="32" t="s">
        <v>158</v>
      </c>
      <c r="C22603">
        <f t="shared" si="353"/>
        <v>49716</v>
      </c>
    </row>
    <row r="22604" spans="1:3">
      <c r="A22604" s="32" t="s">
        <v>9276</v>
      </c>
      <c r="B22604" s="32" t="s">
        <v>158</v>
      </c>
      <c r="C22604">
        <f t="shared" si="353"/>
        <v>49717</v>
      </c>
    </row>
    <row r="22605" spans="1:3">
      <c r="A22605" s="32" t="s">
        <v>9277</v>
      </c>
      <c r="B22605" s="32" t="s">
        <v>158</v>
      </c>
      <c r="C22605">
        <f t="shared" si="353"/>
        <v>49718</v>
      </c>
    </row>
    <row r="22606" spans="1:3">
      <c r="A22606" s="32" t="s">
        <v>9278</v>
      </c>
      <c r="B22606" s="32" t="s">
        <v>158</v>
      </c>
      <c r="C22606">
        <f t="shared" si="353"/>
        <v>49719</v>
      </c>
    </row>
    <row r="22607" spans="1:3">
      <c r="A22607" s="32" t="s">
        <v>9279</v>
      </c>
      <c r="B22607" s="32" t="s">
        <v>158</v>
      </c>
      <c r="C22607">
        <f t="shared" si="353"/>
        <v>49720</v>
      </c>
    </row>
    <row r="22608" spans="1:3">
      <c r="A22608" s="32" t="s">
        <v>9280</v>
      </c>
      <c r="B22608" s="32" t="s">
        <v>158</v>
      </c>
      <c r="C22608">
        <f t="shared" si="353"/>
        <v>49721</v>
      </c>
    </row>
    <row r="22609" spans="1:3">
      <c r="A22609" s="32" t="s">
        <v>9281</v>
      </c>
      <c r="B22609" s="32" t="s">
        <v>158</v>
      </c>
      <c r="C22609">
        <f t="shared" si="353"/>
        <v>49722</v>
      </c>
    </row>
    <row r="22610" spans="1:3">
      <c r="A22610" s="32" t="s">
        <v>9282</v>
      </c>
      <c r="B22610" s="32" t="s">
        <v>158</v>
      </c>
      <c r="C22610">
        <f t="shared" si="353"/>
        <v>49723</v>
      </c>
    </row>
    <row r="22611" spans="1:3">
      <c r="A22611" s="32" t="s">
        <v>9283</v>
      </c>
      <c r="B22611" s="32" t="s">
        <v>158</v>
      </c>
      <c r="C22611">
        <f t="shared" si="353"/>
        <v>49724</v>
      </c>
    </row>
    <row r="22612" spans="1:3">
      <c r="A22612" s="32" t="s">
        <v>9284</v>
      </c>
      <c r="B22612" s="32" t="s">
        <v>158</v>
      </c>
      <c r="C22612">
        <f t="shared" si="353"/>
        <v>49725</v>
      </c>
    </row>
    <row r="22613" spans="1:3">
      <c r="A22613" s="32" t="s">
        <v>9285</v>
      </c>
      <c r="B22613" s="32" t="s">
        <v>158</v>
      </c>
      <c r="C22613">
        <f t="shared" si="353"/>
        <v>49726</v>
      </c>
    </row>
    <row r="22614" spans="1:3">
      <c r="A22614" s="32" t="s">
        <v>9286</v>
      </c>
      <c r="B22614" s="32" t="s">
        <v>158</v>
      </c>
      <c r="C22614">
        <f t="shared" si="353"/>
        <v>49727</v>
      </c>
    </row>
    <row r="22615" spans="1:3">
      <c r="A22615" s="32" t="s">
        <v>9287</v>
      </c>
      <c r="B22615" s="32" t="s">
        <v>158</v>
      </c>
      <c r="C22615">
        <f t="shared" si="353"/>
        <v>49728</v>
      </c>
    </row>
    <row r="22616" spans="1:3">
      <c r="A22616" s="32" t="s">
        <v>9288</v>
      </c>
      <c r="B22616" s="32" t="s">
        <v>158</v>
      </c>
      <c r="C22616">
        <f t="shared" si="353"/>
        <v>49729</v>
      </c>
    </row>
    <row r="22617" spans="1:3">
      <c r="A22617" s="32" t="s">
        <v>9289</v>
      </c>
      <c r="B22617" s="32" t="s">
        <v>158</v>
      </c>
      <c r="C22617">
        <f t="shared" si="353"/>
        <v>49730</v>
      </c>
    </row>
    <row r="22618" spans="1:3">
      <c r="A22618" s="32" t="s">
        <v>9290</v>
      </c>
      <c r="B22618" s="32" t="s">
        <v>158</v>
      </c>
      <c r="C22618">
        <f t="shared" si="353"/>
        <v>49733</v>
      </c>
    </row>
    <row r="22619" spans="1:3">
      <c r="A22619" s="32" t="s">
        <v>9291</v>
      </c>
      <c r="B22619" s="32" t="s">
        <v>158</v>
      </c>
      <c r="C22619">
        <f t="shared" si="353"/>
        <v>49734</v>
      </c>
    </row>
    <row r="22620" spans="1:3">
      <c r="A22620" s="32" t="s">
        <v>9292</v>
      </c>
      <c r="B22620" s="32" t="s">
        <v>158</v>
      </c>
      <c r="C22620">
        <f t="shared" si="353"/>
        <v>49735</v>
      </c>
    </row>
    <row r="22621" spans="1:3">
      <c r="A22621" s="32" t="s">
        <v>9293</v>
      </c>
      <c r="B22621" s="32" t="s">
        <v>158</v>
      </c>
      <c r="C22621">
        <f t="shared" si="353"/>
        <v>49736</v>
      </c>
    </row>
    <row r="22622" spans="1:3">
      <c r="A22622" s="32" t="s">
        <v>9294</v>
      </c>
      <c r="B22622" s="32" t="s">
        <v>158</v>
      </c>
      <c r="C22622">
        <f t="shared" si="353"/>
        <v>49737</v>
      </c>
    </row>
    <row r="22623" spans="1:3">
      <c r="A22623" s="32" t="s">
        <v>9295</v>
      </c>
      <c r="B22623" s="32" t="s">
        <v>158</v>
      </c>
      <c r="C22623">
        <f t="shared" si="353"/>
        <v>49738</v>
      </c>
    </row>
    <row r="22624" spans="1:3">
      <c r="A22624" s="32" t="s">
        <v>9296</v>
      </c>
      <c r="B22624" s="32" t="s">
        <v>158</v>
      </c>
      <c r="C22624">
        <f t="shared" si="353"/>
        <v>49739</v>
      </c>
    </row>
    <row r="22625" spans="1:3">
      <c r="A22625" s="32" t="s">
        <v>9297</v>
      </c>
      <c r="B22625" s="32" t="s">
        <v>158</v>
      </c>
      <c r="C22625">
        <f t="shared" si="353"/>
        <v>49740</v>
      </c>
    </row>
    <row r="22626" spans="1:3">
      <c r="A22626" s="32" t="s">
        <v>9298</v>
      </c>
      <c r="B22626" s="32" t="s">
        <v>158</v>
      </c>
      <c r="C22626">
        <f t="shared" si="353"/>
        <v>49743</v>
      </c>
    </row>
    <row r="22627" spans="1:3">
      <c r="A22627" s="32" t="s">
        <v>9299</v>
      </c>
      <c r="B22627" s="32" t="s">
        <v>158</v>
      </c>
      <c r="C22627">
        <f t="shared" si="353"/>
        <v>49744</v>
      </c>
    </row>
    <row r="22628" spans="1:3">
      <c r="A22628" s="32" t="s">
        <v>9300</v>
      </c>
      <c r="B22628" s="32" t="s">
        <v>158</v>
      </c>
      <c r="C22628">
        <f t="shared" si="353"/>
        <v>49745</v>
      </c>
    </row>
    <row r="22629" spans="1:3">
      <c r="A22629" s="32" t="s">
        <v>9301</v>
      </c>
      <c r="B22629" s="32" t="s">
        <v>158</v>
      </c>
      <c r="C22629">
        <f t="shared" si="353"/>
        <v>49746</v>
      </c>
    </row>
    <row r="22630" spans="1:3">
      <c r="A22630" s="32" t="s">
        <v>9302</v>
      </c>
      <c r="B22630" s="32" t="s">
        <v>158</v>
      </c>
      <c r="C22630">
        <f t="shared" si="353"/>
        <v>49747</v>
      </c>
    </row>
    <row r="22631" spans="1:3">
      <c r="A22631" s="32" t="s">
        <v>9303</v>
      </c>
      <c r="B22631" s="32" t="s">
        <v>158</v>
      </c>
      <c r="C22631">
        <f t="shared" si="353"/>
        <v>49748</v>
      </c>
    </row>
    <row r="22632" spans="1:3">
      <c r="A22632" s="32" t="s">
        <v>9304</v>
      </c>
      <c r="B22632" s="32" t="s">
        <v>158</v>
      </c>
      <c r="C22632">
        <f t="shared" si="353"/>
        <v>49749</v>
      </c>
    </row>
    <row r="22633" spans="1:3">
      <c r="A22633" s="32" t="s">
        <v>9305</v>
      </c>
      <c r="B22633" s="32" t="s">
        <v>158</v>
      </c>
      <c r="C22633">
        <f t="shared" si="353"/>
        <v>49751</v>
      </c>
    </row>
    <row r="22634" spans="1:3">
      <c r="A22634" s="32" t="s">
        <v>9306</v>
      </c>
      <c r="B22634" s="32" t="s">
        <v>158</v>
      </c>
      <c r="C22634">
        <f t="shared" si="353"/>
        <v>49752</v>
      </c>
    </row>
    <row r="22635" spans="1:3">
      <c r="A22635" s="32" t="s">
        <v>9307</v>
      </c>
      <c r="B22635" s="32" t="s">
        <v>158</v>
      </c>
      <c r="C22635">
        <f t="shared" si="353"/>
        <v>49753</v>
      </c>
    </row>
    <row r="22636" spans="1:3">
      <c r="A22636" s="32" t="s">
        <v>9308</v>
      </c>
      <c r="B22636" s="32" t="s">
        <v>158</v>
      </c>
      <c r="C22636">
        <f t="shared" si="353"/>
        <v>49755</v>
      </c>
    </row>
    <row r="22637" spans="1:3">
      <c r="A22637" s="32" t="s">
        <v>9309</v>
      </c>
      <c r="B22637" s="32" t="s">
        <v>158</v>
      </c>
      <c r="C22637">
        <f t="shared" si="353"/>
        <v>49756</v>
      </c>
    </row>
    <row r="22638" spans="1:3">
      <c r="A22638" s="32" t="s">
        <v>9310</v>
      </c>
      <c r="B22638" s="32" t="s">
        <v>158</v>
      </c>
      <c r="C22638">
        <f t="shared" si="353"/>
        <v>49757</v>
      </c>
    </row>
    <row r="22639" spans="1:3">
      <c r="A22639" s="32" t="s">
        <v>9311</v>
      </c>
      <c r="B22639" s="32" t="s">
        <v>158</v>
      </c>
      <c r="C22639">
        <f t="shared" si="353"/>
        <v>49759</v>
      </c>
    </row>
    <row r="22640" spans="1:3">
      <c r="A22640" s="32" t="s">
        <v>9312</v>
      </c>
      <c r="B22640" s="32" t="s">
        <v>158</v>
      </c>
      <c r="C22640">
        <f t="shared" si="353"/>
        <v>49760</v>
      </c>
    </row>
    <row r="22641" spans="1:3">
      <c r="A22641" s="32" t="s">
        <v>9313</v>
      </c>
      <c r="B22641" s="32" t="s">
        <v>158</v>
      </c>
      <c r="C22641">
        <f t="shared" si="353"/>
        <v>49761</v>
      </c>
    </row>
    <row r="22642" spans="1:3">
      <c r="A22642" s="32" t="s">
        <v>9314</v>
      </c>
      <c r="B22642" s="32" t="s">
        <v>158</v>
      </c>
      <c r="C22642">
        <f t="shared" si="353"/>
        <v>49762</v>
      </c>
    </row>
    <row r="22643" spans="1:3">
      <c r="A22643" s="32" t="s">
        <v>9315</v>
      </c>
      <c r="B22643" s="32" t="s">
        <v>158</v>
      </c>
      <c r="C22643">
        <f t="shared" si="353"/>
        <v>49764</v>
      </c>
    </row>
    <row r="22644" spans="1:3">
      <c r="A22644" s="32" t="s">
        <v>9316</v>
      </c>
      <c r="B22644" s="32" t="s">
        <v>158</v>
      </c>
      <c r="C22644">
        <f t="shared" si="353"/>
        <v>49765</v>
      </c>
    </row>
    <row r="22645" spans="1:3">
      <c r="A22645" s="32" t="s">
        <v>9317</v>
      </c>
      <c r="B22645" s="32" t="s">
        <v>158</v>
      </c>
      <c r="C22645">
        <f t="shared" si="353"/>
        <v>49766</v>
      </c>
    </row>
    <row r="22646" spans="1:3">
      <c r="A22646" s="32" t="s">
        <v>9318</v>
      </c>
      <c r="B22646" s="32" t="s">
        <v>158</v>
      </c>
      <c r="C22646">
        <f t="shared" si="353"/>
        <v>49768</v>
      </c>
    </row>
    <row r="22647" spans="1:3">
      <c r="A22647" s="32" t="s">
        <v>9319</v>
      </c>
      <c r="B22647" s="32" t="s">
        <v>158</v>
      </c>
      <c r="C22647">
        <f t="shared" si="353"/>
        <v>49769</v>
      </c>
    </row>
    <row r="22648" spans="1:3">
      <c r="A22648" s="32" t="s">
        <v>9320</v>
      </c>
      <c r="B22648" s="32" t="s">
        <v>158</v>
      </c>
      <c r="C22648">
        <f t="shared" si="353"/>
        <v>49770</v>
      </c>
    </row>
    <row r="22649" spans="1:3">
      <c r="A22649" s="32" t="s">
        <v>9321</v>
      </c>
      <c r="B22649" s="32" t="s">
        <v>158</v>
      </c>
      <c r="C22649">
        <f t="shared" si="353"/>
        <v>49774</v>
      </c>
    </row>
    <row r="22650" spans="1:3">
      <c r="A22650" s="32" t="s">
        <v>9322</v>
      </c>
      <c r="B22650" s="32" t="s">
        <v>158</v>
      </c>
      <c r="C22650">
        <f t="shared" si="353"/>
        <v>49775</v>
      </c>
    </row>
    <row r="22651" spans="1:3">
      <c r="A22651" s="32" t="s">
        <v>9323</v>
      </c>
      <c r="B22651" s="32" t="s">
        <v>158</v>
      </c>
      <c r="C22651">
        <f t="shared" si="353"/>
        <v>49776</v>
      </c>
    </row>
    <row r="22652" spans="1:3">
      <c r="A22652" s="32" t="s">
        <v>9324</v>
      </c>
      <c r="B22652" s="32" t="s">
        <v>158</v>
      </c>
      <c r="C22652">
        <f t="shared" si="353"/>
        <v>49777</v>
      </c>
    </row>
    <row r="22653" spans="1:3">
      <c r="A22653" s="32" t="s">
        <v>9325</v>
      </c>
      <c r="B22653" s="32" t="s">
        <v>158</v>
      </c>
      <c r="C22653">
        <f t="shared" si="353"/>
        <v>49779</v>
      </c>
    </row>
    <row r="22654" spans="1:3">
      <c r="A22654" s="32" t="s">
        <v>9326</v>
      </c>
      <c r="B22654" s="32" t="s">
        <v>158</v>
      </c>
      <c r="C22654">
        <f t="shared" si="353"/>
        <v>49780</v>
      </c>
    </row>
    <row r="22655" spans="1:3">
      <c r="A22655" s="32" t="s">
        <v>9327</v>
      </c>
      <c r="B22655" s="32" t="s">
        <v>158</v>
      </c>
      <c r="C22655">
        <f t="shared" si="353"/>
        <v>49781</v>
      </c>
    </row>
    <row r="22656" spans="1:3">
      <c r="A22656" s="32" t="s">
        <v>9328</v>
      </c>
      <c r="B22656" s="32" t="s">
        <v>158</v>
      </c>
      <c r="C22656">
        <f t="shared" si="353"/>
        <v>49782</v>
      </c>
    </row>
    <row r="22657" spans="1:3">
      <c r="A22657" s="32" t="s">
        <v>9329</v>
      </c>
      <c r="B22657" s="32" t="s">
        <v>158</v>
      </c>
      <c r="C22657">
        <f t="shared" si="353"/>
        <v>49783</v>
      </c>
    </row>
    <row r="22658" spans="1:3">
      <c r="A22658" s="32" t="s">
        <v>9330</v>
      </c>
      <c r="B22658" s="32" t="s">
        <v>158</v>
      </c>
      <c r="C22658">
        <f t="shared" ref="C22658:C22721" si="354">1*A22658</f>
        <v>49784</v>
      </c>
    </row>
    <row r="22659" spans="1:3">
      <c r="A22659" s="32" t="s">
        <v>9331</v>
      </c>
      <c r="B22659" s="32" t="s">
        <v>158</v>
      </c>
      <c r="C22659">
        <f t="shared" si="354"/>
        <v>49785</v>
      </c>
    </row>
    <row r="22660" spans="1:3">
      <c r="A22660" s="32" t="s">
        <v>9332</v>
      </c>
      <c r="B22660" s="32" t="s">
        <v>158</v>
      </c>
      <c r="C22660">
        <f t="shared" si="354"/>
        <v>49786</v>
      </c>
    </row>
    <row r="22661" spans="1:3">
      <c r="A22661" s="32" t="s">
        <v>9333</v>
      </c>
      <c r="B22661" s="32" t="s">
        <v>158</v>
      </c>
      <c r="C22661">
        <f t="shared" si="354"/>
        <v>49788</v>
      </c>
    </row>
    <row r="22662" spans="1:3">
      <c r="A22662" s="32" t="s">
        <v>9334</v>
      </c>
      <c r="B22662" s="32" t="s">
        <v>158</v>
      </c>
      <c r="C22662">
        <f t="shared" si="354"/>
        <v>49790</v>
      </c>
    </row>
    <row r="22663" spans="1:3">
      <c r="A22663" s="32" t="s">
        <v>9335</v>
      </c>
      <c r="B22663" s="32" t="s">
        <v>158</v>
      </c>
      <c r="C22663">
        <f t="shared" si="354"/>
        <v>49791</v>
      </c>
    </row>
    <row r="22664" spans="1:3">
      <c r="A22664" s="32" t="s">
        <v>9336</v>
      </c>
      <c r="B22664" s="32" t="s">
        <v>158</v>
      </c>
      <c r="C22664">
        <f t="shared" si="354"/>
        <v>49792</v>
      </c>
    </row>
    <row r="22665" spans="1:3">
      <c r="A22665" s="32" t="s">
        <v>9337</v>
      </c>
      <c r="B22665" s="32" t="s">
        <v>158</v>
      </c>
      <c r="C22665">
        <f t="shared" si="354"/>
        <v>49793</v>
      </c>
    </row>
    <row r="22666" spans="1:3">
      <c r="A22666" s="32" t="s">
        <v>9338</v>
      </c>
      <c r="B22666" s="32" t="s">
        <v>158</v>
      </c>
      <c r="C22666">
        <f t="shared" si="354"/>
        <v>49795</v>
      </c>
    </row>
    <row r="22667" spans="1:3">
      <c r="A22667" s="32" t="s">
        <v>9339</v>
      </c>
      <c r="B22667" s="32" t="s">
        <v>158</v>
      </c>
      <c r="C22667">
        <f t="shared" si="354"/>
        <v>49796</v>
      </c>
    </row>
    <row r="22668" spans="1:3">
      <c r="A22668" s="32" t="s">
        <v>9340</v>
      </c>
      <c r="B22668" s="32" t="s">
        <v>158</v>
      </c>
      <c r="C22668">
        <f t="shared" si="354"/>
        <v>49797</v>
      </c>
    </row>
    <row r="22669" spans="1:3">
      <c r="A22669" s="32" t="s">
        <v>9341</v>
      </c>
      <c r="B22669" s="32" t="s">
        <v>158</v>
      </c>
      <c r="C22669">
        <f t="shared" si="354"/>
        <v>49799</v>
      </c>
    </row>
    <row r="22670" spans="1:3">
      <c r="A22670" s="32" t="s">
        <v>9342</v>
      </c>
      <c r="B22670" s="32" t="s">
        <v>158</v>
      </c>
      <c r="C22670">
        <f t="shared" si="354"/>
        <v>49801</v>
      </c>
    </row>
    <row r="22671" spans="1:3">
      <c r="A22671" s="32" t="s">
        <v>9343</v>
      </c>
      <c r="B22671" s="32" t="s">
        <v>158</v>
      </c>
      <c r="C22671">
        <f t="shared" si="354"/>
        <v>49802</v>
      </c>
    </row>
    <row r="22672" spans="1:3">
      <c r="A22672" s="32" t="s">
        <v>9344</v>
      </c>
      <c r="B22672" s="32" t="s">
        <v>158</v>
      </c>
      <c r="C22672">
        <f t="shared" si="354"/>
        <v>49805</v>
      </c>
    </row>
    <row r="22673" spans="1:3">
      <c r="A22673" s="32" t="s">
        <v>9345</v>
      </c>
      <c r="B22673" s="32" t="s">
        <v>158</v>
      </c>
      <c r="C22673">
        <f t="shared" si="354"/>
        <v>49806</v>
      </c>
    </row>
    <row r="22674" spans="1:3">
      <c r="A22674" s="32" t="s">
        <v>9346</v>
      </c>
      <c r="B22674" s="32" t="s">
        <v>158</v>
      </c>
      <c r="C22674">
        <f t="shared" si="354"/>
        <v>49807</v>
      </c>
    </row>
    <row r="22675" spans="1:3">
      <c r="A22675" s="32" t="s">
        <v>9347</v>
      </c>
      <c r="B22675" s="32" t="s">
        <v>158</v>
      </c>
      <c r="C22675">
        <f t="shared" si="354"/>
        <v>49808</v>
      </c>
    </row>
    <row r="22676" spans="1:3">
      <c r="A22676" s="32" t="s">
        <v>9348</v>
      </c>
      <c r="B22676" s="32" t="s">
        <v>158</v>
      </c>
      <c r="C22676">
        <f t="shared" si="354"/>
        <v>49812</v>
      </c>
    </row>
    <row r="22677" spans="1:3">
      <c r="A22677" s="32" t="s">
        <v>9349</v>
      </c>
      <c r="B22677" s="32" t="s">
        <v>158</v>
      </c>
      <c r="C22677">
        <f t="shared" si="354"/>
        <v>49814</v>
      </c>
    </row>
    <row r="22678" spans="1:3">
      <c r="A22678" s="32" t="s">
        <v>9350</v>
      </c>
      <c r="B22678" s="32" t="s">
        <v>158</v>
      </c>
      <c r="C22678">
        <f t="shared" si="354"/>
        <v>49815</v>
      </c>
    </row>
    <row r="22679" spans="1:3">
      <c r="A22679" s="32" t="s">
        <v>9351</v>
      </c>
      <c r="B22679" s="32" t="s">
        <v>158</v>
      </c>
      <c r="C22679">
        <f t="shared" si="354"/>
        <v>49816</v>
      </c>
    </row>
    <row r="22680" spans="1:3">
      <c r="A22680" s="32" t="s">
        <v>9352</v>
      </c>
      <c r="B22680" s="32" t="s">
        <v>158</v>
      </c>
      <c r="C22680">
        <f t="shared" si="354"/>
        <v>49817</v>
      </c>
    </row>
    <row r="22681" spans="1:3">
      <c r="A22681" s="32" t="s">
        <v>9353</v>
      </c>
      <c r="B22681" s="32" t="s">
        <v>158</v>
      </c>
      <c r="C22681">
        <f t="shared" si="354"/>
        <v>49818</v>
      </c>
    </row>
    <row r="22682" spans="1:3">
      <c r="A22682" s="32" t="s">
        <v>9354</v>
      </c>
      <c r="B22682" s="32" t="s">
        <v>158</v>
      </c>
      <c r="C22682">
        <f t="shared" si="354"/>
        <v>49819</v>
      </c>
    </row>
    <row r="22683" spans="1:3">
      <c r="A22683" s="32" t="s">
        <v>9355</v>
      </c>
      <c r="B22683" s="32" t="s">
        <v>158</v>
      </c>
      <c r="C22683">
        <f t="shared" si="354"/>
        <v>49820</v>
      </c>
    </row>
    <row r="22684" spans="1:3">
      <c r="A22684" s="32" t="s">
        <v>9356</v>
      </c>
      <c r="B22684" s="32" t="s">
        <v>158</v>
      </c>
      <c r="C22684">
        <f t="shared" si="354"/>
        <v>49821</v>
      </c>
    </row>
    <row r="22685" spans="1:3">
      <c r="A22685" s="32" t="s">
        <v>9357</v>
      </c>
      <c r="B22685" s="32" t="s">
        <v>158</v>
      </c>
      <c r="C22685">
        <f t="shared" si="354"/>
        <v>49822</v>
      </c>
    </row>
    <row r="22686" spans="1:3">
      <c r="A22686" s="32" t="s">
        <v>9358</v>
      </c>
      <c r="B22686" s="32" t="s">
        <v>158</v>
      </c>
      <c r="C22686">
        <f t="shared" si="354"/>
        <v>49825</v>
      </c>
    </row>
    <row r="22687" spans="1:3">
      <c r="A22687" s="32" t="s">
        <v>9359</v>
      </c>
      <c r="B22687" s="32" t="s">
        <v>158</v>
      </c>
      <c r="C22687">
        <f t="shared" si="354"/>
        <v>49826</v>
      </c>
    </row>
    <row r="22688" spans="1:3">
      <c r="A22688" s="32" t="s">
        <v>9360</v>
      </c>
      <c r="B22688" s="32" t="s">
        <v>158</v>
      </c>
      <c r="C22688">
        <f t="shared" si="354"/>
        <v>49827</v>
      </c>
    </row>
    <row r="22689" spans="1:3">
      <c r="A22689" s="32" t="s">
        <v>9361</v>
      </c>
      <c r="B22689" s="32" t="s">
        <v>158</v>
      </c>
      <c r="C22689">
        <f t="shared" si="354"/>
        <v>49829</v>
      </c>
    </row>
    <row r="22690" spans="1:3">
      <c r="A22690" s="32" t="s">
        <v>9362</v>
      </c>
      <c r="B22690" s="32" t="s">
        <v>158</v>
      </c>
      <c r="C22690">
        <f t="shared" si="354"/>
        <v>49831</v>
      </c>
    </row>
    <row r="22691" spans="1:3">
      <c r="A22691" s="32" t="s">
        <v>9363</v>
      </c>
      <c r="B22691" s="32" t="s">
        <v>158</v>
      </c>
      <c r="C22691">
        <f t="shared" si="354"/>
        <v>49833</v>
      </c>
    </row>
    <row r="22692" spans="1:3">
      <c r="A22692" s="32" t="s">
        <v>9364</v>
      </c>
      <c r="B22692" s="32" t="s">
        <v>158</v>
      </c>
      <c r="C22692">
        <f t="shared" si="354"/>
        <v>49834</v>
      </c>
    </row>
    <row r="22693" spans="1:3">
      <c r="A22693" s="32" t="s">
        <v>9365</v>
      </c>
      <c r="B22693" s="32" t="s">
        <v>158</v>
      </c>
      <c r="C22693">
        <f t="shared" si="354"/>
        <v>49835</v>
      </c>
    </row>
    <row r="22694" spans="1:3">
      <c r="A22694" s="32" t="s">
        <v>9366</v>
      </c>
      <c r="B22694" s="32" t="s">
        <v>158</v>
      </c>
      <c r="C22694">
        <f t="shared" si="354"/>
        <v>49836</v>
      </c>
    </row>
    <row r="22695" spans="1:3">
      <c r="A22695" s="32" t="s">
        <v>9367</v>
      </c>
      <c r="B22695" s="32" t="s">
        <v>158</v>
      </c>
      <c r="C22695">
        <f t="shared" si="354"/>
        <v>49837</v>
      </c>
    </row>
    <row r="22696" spans="1:3">
      <c r="A22696" s="32" t="s">
        <v>9368</v>
      </c>
      <c r="B22696" s="32" t="s">
        <v>158</v>
      </c>
      <c r="C22696">
        <f t="shared" si="354"/>
        <v>49838</v>
      </c>
    </row>
    <row r="22697" spans="1:3">
      <c r="A22697" s="32" t="s">
        <v>9369</v>
      </c>
      <c r="B22697" s="32" t="s">
        <v>158</v>
      </c>
      <c r="C22697">
        <f t="shared" si="354"/>
        <v>49839</v>
      </c>
    </row>
    <row r="22698" spans="1:3">
      <c r="A22698" s="32" t="s">
        <v>9370</v>
      </c>
      <c r="B22698" s="32" t="s">
        <v>158</v>
      </c>
      <c r="C22698">
        <f t="shared" si="354"/>
        <v>49840</v>
      </c>
    </row>
    <row r="22699" spans="1:3">
      <c r="A22699" s="32" t="s">
        <v>9371</v>
      </c>
      <c r="B22699" s="32" t="s">
        <v>158</v>
      </c>
      <c r="C22699">
        <f t="shared" si="354"/>
        <v>49841</v>
      </c>
    </row>
    <row r="22700" spans="1:3">
      <c r="A22700" s="32" t="s">
        <v>9372</v>
      </c>
      <c r="B22700" s="32" t="s">
        <v>158</v>
      </c>
      <c r="C22700">
        <f t="shared" si="354"/>
        <v>49845</v>
      </c>
    </row>
    <row r="22701" spans="1:3">
      <c r="A22701" s="32" t="s">
        <v>9373</v>
      </c>
      <c r="B22701" s="32" t="s">
        <v>158</v>
      </c>
      <c r="C22701">
        <f t="shared" si="354"/>
        <v>49847</v>
      </c>
    </row>
    <row r="22702" spans="1:3">
      <c r="A22702" s="32" t="s">
        <v>9374</v>
      </c>
      <c r="B22702" s="32" t="s">
        <v>158</v>
      </c>
      <c r="C22702">
        <f t="shared" si="354"/>
        <v>49848</v>
      </c>
    </row>
    <row r="22703" spans="1:3">
      <c r="A22703" s="32" t="s">
        <v>9375</v>
      </c>
      <c r="B22703" s="32" t="s">
        <v>158</v>
      </c>
      <c r="C22703">
        <f t="shared" si="354"/>
        <v>49849</v>
      </c>
    </row>
    <row r="22704" spans="1:3">
      <c r="A22704" s="32" t="s">
        <v>9376</v>
      </c>
      <c r="B22704" s="32" t="s">
        <v>158</v>
      </c>
      <c r="C22704">
        <f t="shared" si="354"/>
        <v>49852</v>
      </c>
    </row>
    <row r="22705" spans="1:3">
      <c r="A22705" s="32" t="s">
        <v>9377</v>
      </c>
      <c r="B22705" s="32" t="s">
        <v>158</v>
      </c>
      <c r="C22705">
        <f t="shared" si="354"/>
        <v>49853</v>
      </c>
    </row>
    <row r="22706" spans="1:3">
      <c r="A22706" s="32" t="s">
        <v>9378</v>
      </c>
      <c r="B22706" s="32" t="s">
        <v>158</v>
      </c>
      <c r="C22706">
        <f t="shared" si="354"/>
        <v>49854</v>
      </c>
    </row>
    <row r="22707" spans="1:3">
      <c r="A22707" s="32" t="s">
        <v>9379</v>
      </c>
      <c r="B22707" s="32" t="s">
        <v>158</v>
      </c>
      <c r="C22707">
        <f t="shared" si="354"/>
        <v>49855</v>
      </c>
    </row>
    <row r="22708" spans="1:3">
      <c r="A22708" s="32" t="s">
        <v>9380</v>
      </c>
      <c r="B22708" s="32" t="s">
        <v>158</v>
      </c>
      <c r="C22708">
        <f t="shared" si="354"/>
        <v>49858</v>
      </c>
    </row>
    <row r="22709" spans="1:3">
      <c r="A22709" s="32" t="s">
        <v>9381</v>
      </c>
      <c r="B22709" s="32" t="s">
        <v>158</v>
      </c>
      <c r="C22709">
        <f t="shared" si="354"/>
        <v>49861</v>
      </c>
    </row>
    <row r="22710" spans="1:3">
      <c r="A22710" s="32" t="s">
        <v>9382</v>
      </c>
      <c r="B22710" s="32" t="s">
        <v>158</v>
      </c>
      <c r="C22710">
        <f t="shared" si="354"/>
        <v>49862</v>
      </c>
    </row>
    <row r="22711" spans="1:3">
      <c r="A22711" s="32" t="s">
        <v>9383</v>
      </c>
      <c r="B22711" s="32" t="s">
        <v>158</v>
      </c>
      <c r="C22711">
        <f t="shared" si="354"/>
        <v>49863</v>
      </c>
    </row>
    <row r="22712" spans="1:3">
      <c r="A22712" s="32" t="s">
        <v>9384</v>
      </c>
      <c r="B22712" s="32" t="s">
        <v>158</v>
      </c>
      <c r="C22712">
        <f t="shared" si="354"/>
        <v>49864</v>
      </c>
    </row>
    <row r="22713" spans="1:3">
      <c r="A22713" s="32" t="s">
        <v>9385</v>
      </c>
      <c r="B22713" s="32" t="s">
        <v>158</v>
      </c>
      <c r="C22713">
        <f t="shared" si="354"/>
        <v>49865</v>
      </c>
    </row>
    <row r="22714" spans="1:3">
      <c r="A22714" s="32" t="s">
        <v>9386</v>
      </c>
      <c r="B22714" s="32" t="s">
        <v>158</v>
      </c>
      <c r="C22714">
        <f t="shared" si="354"/>
        <v>49866</v>
      </c>
    </row>
    <row r="22715" spans="1:3">
      <c r="A22715" s="32" t="s">
        <v>9387</v>
      </c>
      <c r="B22715" s="32" t="s">
        <v>158</v>
      </c>
      <c r="C22715">
        <f t="shared" si="354"/>
        <v>49868</v>
      </c>
    </row>
    <row r="22716" spans="1:3">
      <c r="A22716" s="32" t="s">
        <v>9388</v>
      </c>
      <c r="B22716" s="32" t="s">
        <v>158</v>
      </c>
      <c r="C22716">
        <f t="shared" si="354"/>
        <v>49870</v>
      </c>
    </row>
    <row r="22717" spans="1:3">
      <c r="A22717" s="32" t="s">
        <v>9389</v>
      </c>
      <c r="B22717" s="32" t="s">
        <v>158</v>
      </c>
      <c r="C22717">
        <f t="shared" si="354"/>
        <v>49871</v>
      </c>
    </row>
    <row r="22718" spans="1:3">
      <c r="A22718" s="32" t="s">
        <v>9390</v>
      </c>
      <c r="B22718" s="32" t="s">
        <v>158</v>
      </c>
      <c r="C22718">
        <f t="shared" si="354"/>
        <v>49872</v>
      </c>
    </row>
    <row r="22719" spans="1:3">
      <c r="A22719" s="32" t="s">
        <v>9391</v>
      </c>
      <c r="B22719" s="32" t="s">
        <v>158</v>
      </c>
      <c r="C22719">
        <f t="shared" si="354"/>
        <v>49873</v>
      </c>
    </row>
    <row r="22720" spans="1:3">
      <c r="A22720" s="32" t="s">
        <v>9392</v>
      </c>
      <c r="B22720" s="32" t="s">
        <v>158</v>
      </c>
      <c r="C22720">
        <f t="shared" si="354"/>
        <v>49874</v>
      </c>
    </row>
    <row r="22721" spans="1:3">
      <c r="A22721" s="32" t="s">
        <v>9393</v>
      </c>
      <c r="B22721" s="32" t="s">
        <v>158</v>
      </c>
      <c r="C22721">
        <f t="shared" si="354"/>
        <v>49876</v>
      </c>
    </row>
    <row r="22722" spans="1:3">
      <c r="A22722" s="32" t="s">
        <v>9394</v>
      </c>
      <c r="B22722" s="32" t="s">
        <v>158</v>
      </c>
      <c r="C22722">
        <f t="shared" ref="C22722:C22785" si="355">1*A22722</f>
        <v>49877</v>
      </c>
    </row>
    <row r="22723" spans="1:3">
      <c r="A22723" s="32" t="s">
        <v>9395</v>
      </c>
      <c r="B22723" s="32" t="s">
        <v>158</v>
      </c>
      <c r="C22723">
        <f t="shared" si="355"/>
        <v>49878</v>
      </c>
    </row>
    <row r="22724" spans="1:3">
      <c r="A22724" s="32" t="s">
        <v>9396</v>
      </c>
      <c r="B22724" s="32" t="s">
        <v>158</v>
      </c>
      <c r="C22724">
        <f t="shared" si="355"/>
        <v>49879</v>
      </c>
    </row>
    <row r="22725" spans="1:3">
      <c r="A22725" s="32" t="s">
        <v>9397</v>
      </c>
      <c r="B22725" s="32" t="s">
        <v>158</v>
      </c>
      <c r="C22725">
        <f t="shared" si="355"/>
        <v>49880</v>
      </c>
    </row>
    <row r="22726" spans="1:3">
      <c r="A22726" s="32" t="s">
        <v>9398</v>
      </c>
      <c r="B22726" s="32" t="s">
        <v>158</v>
      </c>
      <c r="C22726">
        <f t="shared" si="355"/>
        <v>49881</v>
      </c>
    </row>
    <row r="22727" spans="1:3">
      <c r="A22727" s="32" t="s">
        <v>9399</v>
      </c>
      <c r="B22727" s="32" t="s">
        <v>158</v>
      </c>
      <c r="C22727">
        <f t="shared" si="355"/>
        <v>49883</v>
      </c>
    </row>
    <row r="22728" spans="1:3">
      <c r="A22728" s="32" t="s">
        <v>9400</v>
      </c>
      <c r="B22728" s="32" t="s">
        <v>158</v>
      </c>
      <c r="C22728">
        <f t="shared" si="355"/>
        <v>49884</v>
      </c>
    </row>
    <row r="22729" spans="1:3">
      <c r="A22729" s="32" t="s">
        <v>9401</v>
      </c>
      <c r="B22729" s="32" t="s">
        <v>158</v>
      </c>
      <c r="C22729">
        <f t="shared" si="355"/>
        <v>49885</v>
      </c>
    </row>
    <row r="22730" spans="1:3">
      <c r="A22730" s="32" t="s">
        <v>9402</v>
      </c>
      <c r="B22730" s="32" t="s">
        <v>158</v>
      </c>
      <c r="C22730">
        <f t="shared" si="355"/>
        <v>49886</v>
      </c>
    </row>
    <row r="22731" spans="1:3">
      <c r="A22731" s="32" t="s">
        <v>9403</v>
      </c>
      <c r="B22731" s="32" t="s">
        <v>158</v>
      </c>
      <c r="C22731">
        <f t="shared" si="355"/>
        <v>49887</v>
      </c>
    </row>
    <row r="22732" spans="1:3">
      <c r="A22732" s="32" t="s">
        <v>9404</v>
      </c>
      <c r="B22732" s="32" t="s">
        <v>158</v>
      </c>
      <c r="C22732">
        <f t="shared" si="355"/>
        <v>49891</v>
      </c>
    </row>
    <row r="22733" spans="1:3">
      <c r="A22733" s="32" t="s">
        <v>9405</v>
      </c>
      <c r="B22733" s="32" t="s">
        <v>158</v>
      </c>
      <c r="C22733">
        <f t="shared" si="355"/>
        <v>49892</v>
      </c>
    </row>
    <row r="22734" spans="1:3">
      <c r="A22734" s="32" t="s">
        <v>9406</v>
      </c>
      <c r="B22734" s="32" t="s">
        <v>158</v>
      </c>
      <c r="C22734">
        <f t="shared" si="355"/>
        <v>49893</v>
      </c>
    </row>
    <row r="22735" spans="1:3">
      <c r="A22735" s="32" t="s">
        <v>9407</v>
      </c>
      <c r="B22735" s="32" t="s">
        <v>158</v>
      </c>
      <c r="C22735">
        <f t="shared" si="355"/>
        <v>49894</v>
      </c>
    </row>
    <row r="22736" spans="1:3">
      <c r="A22736" s="32" t="s">
        <v>9408</v>
      </c>
      <c r="B22736" s="32" t="s">
        <v>158</v>
      </c>
      <c r="C22736">
        <f t="shared" si="355"/>
        <v>49895</v>
      </c>
    </row>
    <row r="22737" spans="1:3">
      <c r="A22737" s="32" t="s">
        <v>9409</v>
      </c>
      <c r="B22737" s="32" t="s">
        <v>158</v>
      </c>
      <c r="C22737">
        <f t="shared" si="355"/>
        <v>49896</v>
      </c>
    </row>
    <row r="22738" spans="1:3">
      <c r="A22738" s="32" t="s">
        <v>9410</v>
      </c>
      <c r="B22738" s="32" t="s">
        <v>158</v>
      </c>
      <c r="C22738">
        <f t="shared" si="355"/>
        <v>49901</v>
      </c>
    </row>
    <row r="22739" spans="1:3">
      <c r="A22739" s="32" t="s">
        <v>9411</v>
      </c>
      <c r="B22739" s="32" t="s">
        <v>158</v>
      </c>
      <c r="C22739">
        <f t="shared" si="355"/>
        <v>49902</v>
      </c>
    </row>
    <row r="22740" spans="1:3">
      <c r="A22740" s="32" t="s">
        <v>9412</v>
      </c>
      <c r="B22740" s="32" t="s">
        <v>158</v>
      </c>
      <c r="C22740">
        <f t="shared" si="355"/>
        <v>49903</v>
      </c>
    </row>
    <row r="22741" spans="1:3">
      <c r="A22741" s="32" t="s">
        <v>9413</v>
      </c>
      <c r="B22741" s="32" t="s">
        <v>158</v>
      </c>
      <c r="C22741">
        <f t="shared" si="355"/>
        <v>49905</v>
      </c>
    </row>
    <row r="22742" spans="1:3">
      <c r="A22742" s="32" t="s">
        <v>9414</v>
      </c>
      <c r="B22742" s="32" t="s">
        <v>158</v>
      </c>
      <c r="C22742">
        <f t="shared" si="355"/>
        <v>49908</v>
      </c>
    </row>
    <row r="22743" spans="1:3">
      <c r="A22743" s="32" t="s">
        <v>9415</v>
      </c>
      <c r="B22743" s="32" t="s">
        <v>158</v>
      </c>
      <c r="C22743">
        <f t="shared" si="355"/>
        <v>49910</v>
      </c>
    </row>
    <row r="22744" spans="1:3">
      <c r="A22744" s="32" t="s">
        <v>9416</v>
      </c>
      <c r="B22744" s="32" t="s">
        <v>158</v>
      </c>
      <c r="C22744">
        <f t="shared" si="355"/>
        <v>49911</v>
      </c>
    </row>
    <row r="22745" spans="1:3">
      <c r="A22745" s="32" t="s">
        <v>9417</v>
      </c>
      <c r="B22745" s="32" t="s">
        <v>158</v>
      </c>
      <c r="C22745">
        <f t="shared" si="355"/>
        <v>49912</v>
      </c>
    </row>
    <row r="22746" spans="1:3">
      <c r="A22746" s="32" t="s">
        <v>9418</v>
      </c>
      <c r="B22746" s="32" t="s">
        <v>158</v>
      </c>
      <c r="C22746">
        <f t="shared" si="355"/>
        <v>49913</v>
      </c>
    </row>
    <row r="22747" spans="1:3">
      <c r="A22747" s="32" t="s">
        <v>9419</v>
      </c>
      <c r="B22747" s="32" t="s">
        <v>158</v>
      </c>
      <c r="C22747">
        <f t="shared" si="355"/>
        <v>49915</v>
      </c>
    </row>
    <row r="22748" spans="1:3">
      <c r="A22748" s="32" t="s">
        <v>9420</v>
      </c>
      <c r="B22748" s="32" t="s">
        <v>158</v>
      </c>
      <c r="C22748">
        <f t="shared" si="355"/>
        <v>49916</v>
      </c>
    </row>
    <row r="22749" spans="1:3">
      <c r="A22749" s="32" t="s">
        <v>9421</v>
      </c>
      <c r="B22749" s="32" t="s">
        <v>158</v>
      </c>
      <c r="C22749">
        <f t="shared" si="355"/>
        <v>49917</v>
      </c>
    </row>
    <row r="22750" spans="1:3">
      <c r="A22750" s="32" t="s">
        <v>9422</v>
      </c>
      <c r="B22750" s="32" t="s">
        <v>158</v>
      </c>
      <c r="C22750">
        <f t="shared" si="355"/>
        <v>49918</v>
      </c>
    </row>
    <row r="22751" spans="1:3">
      <c r="A22751" s="32" t="s">
        <v>9423</v>
      </c>
      <c r="B22751" s="32" t="s">
        <v>158</v>
      </c>
      <c r="C22751">
        <f t="shared" si="355"/>
        <v>49919</v>
      </c>
    </row>
    <row r="22752" spans="1:3">
      <c r="A22752" s="32" t="s">
        <v>9424</v>
      </c>
      <c r="B22752" s="32" t="s">
        <v>158</v>
      </c>
      <c r="C22752">
        <f t="shared" si="355"/>
        <v>49920</v>
      </c>
    </row>
    <row r="22753" spans="1:3">
      <c r="A22753" s="32" t="s">
        <v>9425</v>
      </c>
      <c r="B22753" s="32" t="s">
        <v>158</v>
      </c>
      <c r="C22753">
        <f t="shared" si="355"/>
        <v>49921</v>
      </c>
    </row>
    <row r="22754" spans="1:3">
      <c r="A22754" s="32" t="s">
        <v>9426</v>
      </c>
      <c r="B22754" s="32" t="s">
        <v>158</v>
      </c>
      <c r="C22754">
        <f t="shared" si="355"/>
        <v>49922</v>
      </c>
    </row>
    <row r="22755" spans="1:3">
      <c r="A22755" s="32" t="s">
        <v>9427</v>
      </c>
      <c r="B22755" s="32" t="s">
        <v>158</v>
      </c>
      <c r="C22755">
        <f t="shared" si="355"/>
        <v>49925</v>
      </c>
    </row>
    <row r="22756" spans="1:3">
      <c r="A22756" s="32" t="s">
        <v>9428</v>
      </c>
      <c r="B22756" s="32" t="s">
        <v>158</v>
      </c>
      <c r="C22756">
        <f t="shared" si="355"/>
        <v>49927</v>
      </c>
    </row>
    <row r="22757" spans="1:3">
      <c r="A22757" s="32" t="s">
        <v>9429</v>
      </c>
      <c r="B22757" s="32" t="s">
        <v>158</v>
      </c>
      <c r="C22757">
        <f t="shared" si="355"/>
        <v>49929</v>
      </c>
    </row>
    <row r="22758" spans="1:3">
      <c r="A22758" s="32" t="s">
        <v>9430</v>
      </c>
      <c r="B22758" s="32" t="s">
        <v>158</v>
      </c>
      <c r="C22758">
        <f t="shared" si="355"/>
        <v>49930</v>
      </c>
    </row>
    <row r="22759" spans="1:3">
      <c r="A22759" s="32" t="s">
        <v>9431</v>
      </c>
      <c r="B22759" s="32" t="s">
        <v>158</v>
      </c>
      <c r="C22759">
        <f t="shared" si="355"/>
        <v>49931</v>
      </c>
    </row>
    <row r="22760" spans="1:3">
      <c r="A22760" s="32" t="s">
        <v>9432</v>
      </c>
      <c r="B22760" s="32" t="s">
        <v>158</v>
      </c>
      <c r="C22760">
        <f t="shared" si="355"/>
        <v>49934</v>
      </c>
    </row>
    <row r="22761" spans="1:3">
      <c r="A22761" s="32" t="s">
        <v>9433</v>
      </c>
      <c r="B22761" s="32" t="s">
        <v>158</v>
      </c>
      <c r="C22761">
        <f t="shared" si="355"/>
        <v>49935</v>
      </c>
    </row>
    <row r="22762" spans="1:3">
      <c r="A22762" s="32" t="s">
        <v>9434</v>
      </c>
      <c r="B22762" s="32" t="s">
        <v>158</v>
      </c>
      <c r="C22762">
        <f t="shared" si="355"/>
        <v>49938</v>
      </c>
    </row>
    <row r="22763" spans="1:3">
      <c r="A22763" s="32" t="s">
        <v>9435</v>
      </c>
      <c r="B22763" s="32" t="s">
        <v>158</v>
      </c>
      <c r="C22763">
        <f t="shared" si="355"/>
        <v>49942</v>
      </c>
    </row>
    <row r="22764" spans="1:3">
      <c r="A22764" s="32" t="s">
        <v>9436</v>
      </c>
      <c r="B22764" s="32" t="s">
        <v>158</v>
      </c>
      <c r="C22764">
        <f t="shared" si="355"/>
        <v>49945</v>
      </c>
    </row>
    <row r="22765" spans="1:3">
      <c r="A22765" s="32" t="s">
        <v>9437</v>
      </c>
      <c r="B22765" s="32" t="s">
        <v>158</v>
      </c>
      <c r="C22765">
        <f t="shared" si="355"/>
        <v>49946</v>
      </c>
    </row>
    <row r="22766" spans="1:3">
      <c r="A22766" s="32" t="s">
        <v>9438</v>
      </c>
      <c r="B22766" s="32" t="s">
        <v>158</v>
      </c>
      <c r="C22766">
        <f t="shared" si="355"/>
        <v>49947</v>
      </c>
    </row>
    <row r="22767" spans="1:3">
      <c r="A22767" s="32" t="s">
        <v>9439</v>
      </c>
      <c r="B22767" s="32" t="s">
        <v>158</v>
      </c>
      <c r="C22767">
        <f t="shared" si="355"/>
        <v>49948</v>
      </c>
    </row>
    <row r="22768" spans="1:3">
      <c r="A22768" s="32" t="s">
        <v>9440</v>
      </c>
      <c r="B22768" s="32" t="s">
        <v>158</v>
      </c>
      <c r="C22768">
        <f t="shared" si="355"/>
        <v>49950</v>
      </c>
    </row>
    <row r="22769" spans="1:3">
      <c r="A22769" s="32" t="s">
        <v>9441</v>
      </c>
      <c r="B22769" s="32" t="s">
        <v>158</v>
      </c>
      <c r="C22769">
        <f t="shared" si="355"/>
        <v>49952</v>
      </c>
    </row>
    <row r="22770" spans="1:3">
      <c r="A22770" s="32" t="s">
        <v>9442</v>
      </c>
      <c r="B22770" s="32" t="s">
        <v>158</v>
      </c>
      <c r="C22770">
        <f t="shared" si="355"/>
        <v>49953</v>
      </c>
    </row>
    <row r="22771" spans="1:3">
      <c r="A22771" s="32" t="s">
        <v>9443</v>
      </c>
      <c r="B22771" s="32" t="s">
        <v>158</v>
      </c>
      <c r="C22771">
        <f t="shared" si="355"/>
        <v>49955</v>
      </c>
    </row>
    <row r="22772" spans="1:3">
      <c r="A22772" s="32" t="s">
        <v>9444</v>
      </c>
      <c r="B22772" s="32" t="s">
        <v>158</v>
      </c>
      <c r="C22772">
        <f t="shared" si="355"/>
        <v>49958</v>
      </c>
    </row>
    <row r="22773" spans="1:3">
      <c r="A22773" s="32" t="s">
        <v>9445</v>
      </c>
      <c r="B22773" s="32" t="s">
        <v>158</v>
      </c>
      <c r="C22773">
        <f t="shared" si="355"/>
        <v>49959</v>
      </c>
    </row>
    <row r="22774" spans="1:3">
      <c r="A22774" s="32" t="s">
        <v>9446</v>
      </c>
      <c r="B22774" s="32" t="s">
        <v>158</v>
      </c>
      <c r="C22774">
        <f t="shared" si="355"/>
        <v>49960</v>
      </c>
    </row>
    <row r="22775" spans="1:3">
      <c r="A22775" s="32" t="s">
        <v>9447</v>
      </c>
      <c r="B22775" s="32" t="s">
        <v>158</v>
      </c>
      <c r="C22775">
        <f t="shared" si="355"/>
        <v>49961</v>
      </c>
    </row>
    <row r="22776" spans="1:3">
      <c r="A22776" s="32" t="s">
        <v>9448</v>
      </c>
      <c r="B22776" s="32" t="s">
        <v>158</v>
      </c>
      <c r="C22776">
        <f t="shared" si="355"/>
        <v>49962</v>
      </c>
    </row>
    <row r="22777" spans="1:3">
      <c r="A22777" s="32" t="s">
        <v>9449</v>
      </c>
      <c r="B22777" s="32" t="s">
        <v>158</v>
      </c>
      <c r="C22777">
        <f t="shared" si="355"/>
        <v>49963</v>
      </c>
    </row>
    <row r="22778" spans="1:3">
      <c r="A22778" s="32" t="s">
        <v>9450</v>
      </c>
      <c r="B22778" s="32" t="s">
        <v>158</v>
      </c>
      <c r="C22778">
        <f t="shared" si="355"/>
        <v>49964</v>
      </c>
    </row>
    <row r="22779" spans="1:3">
      <c r="A22779" s="32" t="s">
        <v>9451</v>
      </c>
      <c r="B22779" s="32" t="s">
        <v>158</v>
      </c>
      <c r="C22779">
        <f t="shared" si="355"/>
        <v>49965</v>
      </c>
    </row>
    <row r="22780" spans="1:3">
      <c r="A22780" s="32" t="s">
        <v>9452</v>
      </c>
      <c r="B22780" s="32" t="s">
        <v>158</v>
      </c>
      <c r="C22780">
        <f t="shared" si="355"/>
        <v>49967</v>
      </c>
    </row>
    <row r="22781" spans="1:3">
      <c r="A22781" s="32" t="s">
        <v>9453</v>
      </c>
      <c r="B22781" s="32" t="s">
        <v>158</v>
      </c>
      <c r="C22781">
        <f t="shared" si="355"/>
        <v>49968</v>
      </c>
    </row>
    <row r="22782" spans="1:3">
      <c r="A22782" s="32" t="s">
        <v>9454</v>
      </c>
      <c r="B22782" s="32" t="s">
        <v>158</v>
      </c>
      <c r="C22782">
        <f t="shared" si="355"/>
        <v>49969</v>
      </c>
    </row>
    <row r="22783" spans="1:3">
      <c r="A22783" s="32" t="s">
        <v>9455</v>
      </c>
      <c r="B22783" s="32" t="s">
        <v>158</v>
      </c>
      <c r="C22783">
        <f t="shared" si="355"/>
        <v>49970</v>
      </c>
    </row>
    <row r="22784" spans="1:3">
      <c r="A22784" s="32" t="s">
        <v>9456</v>
      </c>
      <c r="B22784" s="32" t="s">
        <v>158</v>
      </c>
      <c r="C22784">
        <f t="shared" si="355"/>
        <v>49971</v>
      </c>
    </row>
    <row r="22785" spans="1:3">
      <c r="A22785" s="32" t="s">
        <v>15129</v>
      </c>
      <c r="B22785" s="32" t="s">
        <v>151</v>
      </c>
      <c r="C22785">
        <f t="shared" si="355"/>
        <v>50001</v>
      </c>
    </row>
    <row r="22786" spans="1:3">
      <c r="A22786" s="32" t="s">
        <v>14266</v>
      </c>
      <c r="B22786" s="32" t="s">
        <v>151</v>
      </c>
      <c r="C22786">
        <f t="shared" ref="C22786:C22849" si="356">1*A22786</f>
        <v>50002</v>
      </c>
    </row>
    <row r="22787" spans="1:3">
      <c r="A22787" s="32" t="s">
        <v>14267</v>
      </c>
      <c r="B22787" s="32" t="s">
        <v>151</v>
      </c>
      <c r="C22787">
        <f t="shared" si="356"/>
        <v>50003</v>
      </c>
    </row>
    <row r="22788" spans="1:3">
      <c r="A22788" s="32" t="s">
        <v>14268</v>
      </c>
      <c r="B22788" s="32" t="s">
        <v>151</v>
      </c>
      <c r="C22788">
        <f t="shared" si="356"/>
        <v>50005</v>
      </c>
    </row>
    <row r="22789" spans="1:3">
      <c r="A22789" s="32" t="s">
        <v>15172</v>
      </c>
      <c r="B22789" s="32" t="s">
        <v>151</v>
      </c>
      <c r="C22789">
        <f t="shared" si="356"/>
        <v>50006</v>
      </c>
    </row>
    <row r="22790" spans="1:3">
      <c r="A22790" s="32" t="s">
        <v>14821</v>
      </c>
      <c r="B22790" s="32" t="s">
        <v>151</v>
      </c>
      <c r="C22790">
        <f t="shared" si="356"/>
        <v>50007</v>
      </c>
    </row>
    <row r="22791" spans="1:3">
      <c r="A22791" s="32" t="s">
        <v>14269</v>
      </c>
      <c r="B22791" s="32" t="s">
        <v>151</v>
      </c>
      <c r="C22791">
        <f t="shared" si="356"/>
        <v>50008</v>
      </c>
    </row>
    <row r="22792" spans="1:3">
      <c r="A22792" s="32" t="s">
        <v>14822</v>
      </c>
      <c r="B22792" s="32" t="s">
        <v>151</v>
      </c>
      <c r="C22792">
        <f t="shared" si="356"/>
        <v>50009</v>
      </c>
    </row>
    <row r="22793" spans="1:3">
      <c r="A22793" s="32" t="s">
        <v>15173</v>
      </c>
      <c r="B22793" s="32" t="s">
        <v>151</v>
      </c>
      <c r="C22793">
        <f t="shared" si="356"/>
        <v>50010</v>
      </c>
    </row>
    <row r="22794" spans="1:3">
      <c r="A22794" s="32" t="s">
        <v>14270</v>
      </c>
      <c r="B22794" s="32" t="s">
        <v>151</v>
      </c>
      <c r="C22794">
        <f t="shared" si="356"/>
        <v>50011</v>
      </c>
    </row>
    <row r="22795" spans="1:3">
      <c r="A22795" s="32" t="s">
        <v>14823</v>
      </c>
      <c r="B22795" s="32" t="s">
        <v>151</v>
      </c>
      <c r="C22795">
        <f t="shared" si="356"/>
        <v>50012</v>
      </c>
    </row>
    <row r="22796" spans="1:3">
      <c r="A22796" s="32" t="s">
        <v>14271</v>
      </c>
      <c r="B22796" s="32" t="s">
        <v>151</v>
      </c>
      <c r="C22796">
        <f t="shared" si="356"/>
        <v>50013</v>
      </c>
    </row>
    <row r="22797" spans="1:3">
      <c r="A22797" s="32" t="s">
        <v>14272</v>
      </c>
      <c r="B22797" s="32" t="s">
        <v>151</v>
      </c>
      <c r="C22797">
        <f t="shared" si="356"/>
        <v>50014</v>
      </c>
    </row>
    <row r="22798" spans="1:3">
      <c r="A22798" s="32" t="s">
        <v>14824</v>
      </c>
      <c r="B22798" s="32" t="s">
        <v>151</v>
      </c>
      <c r="C22798">
        <f t="shared" si="356"/>
        <v>50015</v>
      </c>
    </row>
    <row r="22799" spans="1:3">
      <c r="A22799" s="32" t="s">
        <v>15174</v>
      </c>
      <c r="B22799" s="32" t="s">
        <v>151</v>
      </c>
      <c r="C22799">
        <f t="shared" si="356"/>
        <v>50020</v>
      </c>
    </row>
    <row r="22800" spans="1:3">
      <c r="A22800" s="32" t="s">
        <v>14825</v>
      </c>
      <c r="B22800" s="32" t="s">
        <v>151</v>
      </c>
      <c r="C22800">
        <f t="shared" si="356"/>
        <v>50021</v>
      </c>
    </row>
    <row r="22801" spans="1:3">
      <c r="A22801" s="32" t="s">
        <v>14826</v>
      </c>
      <c r="B22801" s="32" t="s">
        <v>151</v>
      </c>
      <c r="C22801">
        <f t="shared" si="356"/>
        <v>50022</v>
      </c>
    </row>
    <row r="22802" spans="1:3">
      <c r="A22802" s="32" t="s">
        <v>14273</v>
      </c>
      <c r="B22802" s="32" t="s">
        <v>151</v>
      </c>
      <c r="C22802">
        <f t="shared" si="356"/>
        <v>50023</v>
      </c>
    </row>
    <row r="22803" spans="1:3">
      <c r="A22803" s="32" t="s">
        <v>14274</v>
      </c>
      <c r="B22803" s="32" t="s">
        <v>151</v>
      </c>
      <c r="C22803">
        <f t="shared" si="356"/>
        <v>50025</v>
      </c>
    </row>
    <row r="22804" spans="1:3">
      <c r="A22804" s="32" t="s">
        <v>14275</v>
      </c>
      <c r="B22804" s="32" t="s">
        <v>151</v>
      </c>
      <c r="C22804">
        <f t="shared" si="356"/>
        <v>50026</v>
      </c>
    </row>
    <row r="22805" spans="1:3">
      <c r="A22805" s="32" t="s">
        <v>15175</v>
      </c>
      <c r="B22805" s="32" t="s">
        <v>151</v>
      </c>
      <c r="C22805">
        <f t="shared" si="356"/>
        <v>50027</v>
      </c>
    </row>
    <row r="22806" spans="1:3">
      <c r="A22806" s="32" t="s">
        <v>15176</v>
      </c>
      <c r="B22806" s="32" t="s">
        <v>151</v>
      </c>
      <c r="C22806">
        <f t="shared" si="356"/>
        <v>50028</v>
      </c>
    </row>
    <row r="22807" spans="1:3">
      <c r="A22807" s="32" t="s">
        <v>14827</v>
      </c>
      <c r="B22807" s="32" t="s">
        <v>151</v>
      </c>
      <c r="C22807">
        <f t="shared" si="356"/>
        <v>50029</v>
      </c>
    </row>
    <row r="22808" spans="1:3">
      <c r="A22808" s="32" t="s">
        <v>14276</v>
      </c>
      <c r="B22808" s="32" t="s">
        <v>151</v>
      </c>
      <c r="C22808">
        <f t="shared" si="356"/>
        <v>50030</v>
      </c>
    </row>
    <row r="22809" spans="1:3">
      <c r="A22809" s="32" t="s">
        <v>14828</v>
      </c>
      <c r="B22809" s="32" t="s">
        <v>151</v>
      </c>
      <c r="C22809">
        <f t="shared" si="356"/>
        <v>50031</v>
      </c>
    </row>
    <row r="22810" spans="1:3">
      <c r="A22810" s="32" t="s">
        <v>14829</v>
      </c>
      <c r="B22810" s="32" t="s">
        <v>151</v>
      </c>
      <c r="C22810">
        <f t="shared" si="356"/>
        <v>50032</v>
      </c>
    </row>
    <row r="22811" spans="1:3">
      <c r="A22811" s="32" t="s">
        <v>15177</v>
      </c>
      <c r="B22811" s="32" t="s">
        <v>151</v>
      </c>
      <c r="C22811">
        <f t="shared" si="356"/>
        <v>50033</v>
      </c>
    </row>
    <row r="22812" spans="1:3">
      <c r="A22812" s="32" t="s">
        <v>15178</v>
      </c>
      <c r="B22812" s="32" t="s">
        <v>151</v>
      </c>
      <c r="C22812">
        <f t="shared" si="356"/>
        <v>50034</v>
      </c>
    </row>
    <row r="22813" spans="1:3">
      <c r="A22813" s="32" t="s">
        <v>14277</v>
      </c>
      <c r="B22813" s="32" t="s">
        <v>151</v>
      </c>
      <c r="C22813">
        <f t="shared" si="356"/>
        <v>50035</v>
      </c>
    </row>
    <row r="22814" spans="1:3">
      <c r="A22814" s="32" t="s">
        <v>14278</v>
      </c>
      <c r="B22814" s="32" t="s">
        <v>151</v>
      </c>
      <c r="C22814">
        <f t="shared" si="356"/>
        <v>50036</v>
      </c>
    </row>
    <row r="22815" spans="1:3">
      <c r="A22815" s="32" t="s">
        <v>14279</v>
      </c>
      <c r="B22815" s="32" t="s">
        <v>151</v>
      </c>
      <c r="C22815">
        <f t="shared" si="356"/>
        <v>50037</v>
      </c>
    </row>
    <row r="22816" spans="1:3">
      <c r="A22816" s="32" t="s">
        <v>14280</v>
      </c>
      <c r="B22816" s="32" t="s">
        <v>151</v>
      </c>
      <c r="C22816">
        <f t="shared" si="356"/>
        <v>50038</v>
      </c>
    </row>
    <row r="22817" spans="1:3">
      <c r="A22817" s="32" t="s">
        <v>14830</v>
      </c>
      <c r="B22817" s="32" t="s">
        <v>151</v>
      </c>
      <c r="C22817">
        <f t="shared" si="356"/>
        <v>50039</v>
      </c>
    </row>
    <row r="22818" spans="1:3">
      <c r="A22818" s="32" t="s">
        <v>14281</v>
      </c>
      <c r="B22818" s="32" t="s">
        <v>151</v>
      </c>
      <c r="C22818">
        <f t="shared" si="356"/>
        <v>50040</v>
      </c>
    </row>
    <row r="22819" spans="1:3">
      <c r="A22819" s="32" t="s">
        <v>14282</v>
      </c>
      <c r="B22819" s="32" t="s">
        <v>151</v>
      </c>
      <c r="C22819">
        <f t="shared" si="356"/>
        <v>50041</v>
      </c>
    </row>
    <row r="22820" spans="1:3">
      <c r="A22820" s="32" t="s">
        <v>14831</v>
      </c>
      <c r="B22820" s="32" t="s">
        <v>151</v>
      </c>
      <c r="C22820">
        <f t="shared" si="356"/>
        <v>50042</v>
      </c>
    </row>
    <row r="22821" spans="1:3">
      <c r="A22821" s="32" t="s">
        <v>14283</v>
      </c>
      <c r="B22821" s="32" t="s">
        <v>151</v>
      </c>
      <c r="C22821">
        <f t="shared" si="356"/>
        <v>50043</v>
      </c>
    </row>
    <row r="22822" spans="1:3">
      <c r="A22822" s="32" t="s">
        <v>15179</v>
      </c>
      <c r="B22822" s="32" t="s">
        <v>151</v>
      </c>
      <c r="C22822">
        <f t="shared" si="356"/>
        <v>50044</v>
      </c>
    </row>
    <row r="22823" spans="1:3">
      <c r="A22823" s="32" t="s">
        <v>14284</v>
      </c>
      <c r="B22823" s="32" t="s">
        <v>151</v>
      </c>
      <c r="C22823">
        <f t="shared" si="356"/>
        <v>50046</v>
      </c>
    </row>
    <row r="22824" spans="1:3">
      <c r="A22824" s="32" t="s">
        <v>14832</v>
      </c>
      <c r="B22824" s="32" t="s">
        <v>151</v>
      </c>
      <c r="C22824">
        <f t="shared" si="356"/>
        <v>50047</v>
      </c>
    </row>
    <row r="22825" spans="1:3">
      <c r="A22825" s="32" t="s">
        <v>14285</v>
      </c>
      <c r="B22825" s="32" t="s">
        <v>151</v>
      </c>
      <c r="C22825">
        <f t="shared" si="356"/>
        <v>50048</v>
      </c>
    </row>
    <row r="22826" spans="1:3">
      <c r="A22826" s="32" t="s">
        <v>15180</v>
      </c>
      <c r="B22826" s="32" t="s">
        <v>151</v>
      </c>
      <c r="C22826">
        <f t="shared" si="356"/>
        <v>50049</v>
      </c>
    </row>
    <row r="22827" spans="1:3">
      <c r="A22827" s="32" t="s">
        <v>14286</v>
      </c>
      <c r="B22827" s="32" t="s">
        <v>151</v>
      </c>
      <c r="C22827">
        <f t="shared" si="356"/>
        <v>50050</v>
      </c>
    </row>
    <row r="22828" spans="1:3">
      <c r="A22828" s="32" t="s">
        <v>14833</v>
      </c>
      <c r="B22828" s="32" t="s">
        <v>151</v>
      </c>
      <c r="C22828">
        <f t="shared" si="356"/>
        <v>50051</v>
      </c>
    </row>
    <row r="22829" spans="1:3">
      <c r="A22829" s="32" t="s">
        <v>15181</v>
      </c>
      <c r="B22829" s="32" t="s">
        <v>151</v>
      </c>
      <c r="C22829">
        <f t="shared" si="356"/>
        <v>50052</v>
      </c>
    </row>
    <row r="22830" spans="1:3">
      <c r="A22830" s="32" t="s">
        <v>14834</v>
      </c>
      <c r="B22830" s="32" t="s">
        <v>151</v>
      </c>
      <c r="C22830">
        <f t="shared" si="356"/>
        <v>50054</v>
      </c>
    </row>
    <row r="22831" spans="1:3">
      <c r="A22831" s="32" t="s">
        <v>15182</v>
      </c>
      <c r="B22831" s="32" t="s">
        <v>151</v>
      </c>
      <c r="C22831">
        <f t="shared" si="356"/>
        <v>50055</v>
      </c>
    </row>
    <row r="22832" spans="1:3">
      <c r="A22832" s="32" t="s">
        <v>14287</v>
      </c>
      <c r="B22832" s="32" t="s">
        <v>151</v>
      </c>
      <c r="C22832">
        <f t="shared" si="356"/>
        <v>50056</v>
      </c>
    </row>
    <row r="22833" spans="1:3">
      <c r="A22833" s="32" t="s">
        <v>14835</v>
      </c>
      <c r="B22833" s="32" t="s">
        <v>151</v>
      </c>
      <c r="C22833">
        <f t="shared" si="356"/>
        <v>50057</v>
      </c>
    </row>
    <row r="22834" spans="1:3">
      <c r="A22834" s="32" t="s">
        <v>15183</v>
      </c>
      <c r="B22834" s="32" t="s">
        <v>151</v>
      </c>
      <c r="C22834">
        <f t="shared" si="356"/>
        <v>50058</v>
      </c>
    </row>
    <row r="22835" spans="1:3">
      <c r="A22835" s="32" t="s">
        <v>14288</v>
      </c>
      <c r="B22835" s="32" t="s">
        <v>151</v>
      </c>
      <c r="C22835">
        <f t="shared" si="356"/>
        <v>50059</v>
      </c>
    </row>
    <row r="22836" spans="1:3">
      <c r="A22836" s="32" t="s">
        <v>15184</v>
      </c>
      <c r="B22836" s="32" t="s">
        <v>151</v>
      </c>
      <c r="C22836">
        <f t="shared" si="356"/>
        <v>50060</v>
      </c>
    </row>
    <row r="22837" spans="1:3">
      <c r="A22837" s="32" t="s">
        <v>14289</v>
      </c>
      <c r="B22837" s="32" t="s">
        <v>151</v>
      </c>
      <c r="C22837">
        <f t="shared" si="356"/>
        <v>50061</v>
      </c>
    </row>
    <row r="22838" spans="1:3">
      <c r="A22838" s="32" t="s">
        <v>14836</v>
      </c>
      <c r="B22838" s="32" t="s">
        <v>151</v>
      </c>
      <c r="C22838">
        <f t="shared" si="356"/>
        <v>50062</v>
      </c>
    </row>
    <row r="22839" spans="1:3">
      <c r="A22839" s="32" t="s">
        <v>15185</v>
      </c>
      <c r="B22839" s="32" t="s">
        <v>151</v>
      </c>
      <c r="C22839">
        <f t="shared" si="356"/>
        <v>50063</v>
      </c>
    </row>
    <row r="22840" spans="1:3">
      <c r="A22840" s="32" t="s">
        <v>14290</v>
      </c>
      <c r="B22840" s="32" t="s">
        <v>151</v>
      </c>
      <c r="C22840">
        <f t="shared" si="356"/>
        <v>50064</v>
      </c>
    </row>
    <row r="22841" spans="1:3">
      <c r="A22841" s="32" t="s">
        <v>14291</v>
      </c>
      <c r="B22841" s="32" t="s">
        <v>151</v>
      </c>
      <c r="C22841">
        <f t="shared" si="356"/>
        <v>50065</v>
      </c>
    </row>
    <row r="22842" spans="1:3">
      <c r="A22842" s="32" t="s">
        <v>14837</v>
      </c>
      <c r="B22842" s="32" t="s">
        <v>151</v>
      </c>
      <c r="C22842">
        <f t="shared" si="356"/>
        <v>50066</v>
      </c>
    </row>
    <row r="22843" spans="1:3">
      <c r="A22843" s="32" t="s">
        <v>15130</v>
      </c>
      <c r="B22843" s="32" t="s">
        <v>151</v>
      </c>
      <c r="C22843">
        <f t="shared" si="356"/>
        <v>50067</v>
      </c>
    </row>
    <row r="22844" spans="1:3">
      <c r="A22844" s="32" t="s">
        <v>14292</v>
      </c>
      <c r="B22844" s="32" t="s">
        <v>151</v>
      </c>
      <c r="C22844">
        <f t="shared" si="356"/>
        <v>50068</v>
      </c>
    </row>
    <row r="22845" spans="1:3">
      <c r="A22845" s="32" t="s">
        <v>14838</v>
      </c>
      <c r="B22845" s="32" t="s">
        <v>151</v>
      </c>
      <c r="C22845">
        <f t="shared" si="356"/>
        <v>50069</v>
      </c>
    </row>
    <row r="22846" spans="1:3">
      <c r="A22846" s="32" t="s">
        <v>14293</v>
      </c>
      <c r="B22846" s="32" t="s">
        <v>151</v>
      </c>
      <c r="C22846">
        <f t="shared" si="356"/>
        <v>50070</v>
      </c>
    </row>
    <row r="22847" spans="1:3">
      <c r="A22847" s="32" t="s">
        <v>14294</v>
      </c>
      <c r="B22847" s="32" t="s">
        <v>151</v>
      </c>
      <c r="C22847">
        <f t="shared" si="356"/>
        <v>50071</v>
      </c>
    </row>
    <row r="22848" spans="1:3">
      <c r="A22848" s="32" t="s">
        <v>14839</v>
      </c>
      <c r="B22848" s="32" t="s">
        <v>151</v>
      </c>
      <c r="C22848">
        <f t="shared" si="356"/>
        <v>50072</v>
      </c>
    </row>
    <row r="22849" spans="1:3">
      <c r="A22849" s="32" t="s">
        <v>14840</v>
      </c>
      <c r="B22849" s="32" t="s">
        <v>151</v>
      </c>
      <c r="C22849">
        <f t="shared" si="356"/>
        <v>50073</v>
      </c>
    </row>
    <row r="22850" spans="1:3">
      <c r="A22850" s="32" t="s">
        <v>15186</v>
      </c>
      <c r="B22850" s="32" t="s">
        <v>151</v>
      </c>
      <c r="C22850">
        <f t="shared" ref="C22850:C22913" si="357">1*A22850</f>
        <v>50074</v>
      </c>
    </row>
    <row r="22851" spans="1:3">
      <c r="A22851" s="32" t="s">
        <v>14841</v>
      </c>
      <c r="B22851" s="32" t="s">
        <v>151</v>
      </c>
      <c r="C22851">
        <f t="shared" si="357"/>
        <v>50075</v>
      </c>
    </row>
    <row r="22852" spans="1:3">
      <c r="A22852" s="32" t="s">
        <v>14295</v>
      </c>
      <c r="B22852" s="32" t="s">
        <v>151</v>
      </c>
      <c r="C22852">
        <f t="shared" si="357"/>
        <v>50076</v>
      </c>
    </row>
    <row r="22853" spans="1:3">
      <c r="A22853" s="32" t="s">
        <v>14296</v>
      </c>
      <c r="B22853" s="32" t="s">
        <v>151</v>
      </c>
      <c r="C22853">
        <f t="shared" si="357"/>
        <v>50078</v>
      </c>
    </row>
    <row r="22854" spans="1:3">
      <c r="A22854" s="32" t="s">
        <v>15187</v>
      </c>
      <c r="B22854" s="32" t="s">
        <v>151</v>
      </c>
      <c r="C22854">
        <f t="shared" si="357"/>
        <v>50099</v>
      </c>
    </row>
    <row r="22855" spans="1:3">
      <c r="A22855" s="32" t="s">
        <v>14842</v>
      </c>
      <c r="B22855" s="32" t="s">
        <v>151</v>
      </c>
      <c r="C22855">
        <f t="shared" si="357"/>
        <v>50101</v>
      </c>
    </row>
    <row r="22856" spans="1:3">
      <c r="A22856" s="32" t="s">
        <v>15188</v>
      </c>
      <c r="B22856" s="32" t="s">
        <v>151</v>
      </c>
      <c r="C22856">
        <f t="shared" si="357"/>
        <v>50102</v>
      </c>
    </row>
    <row r="22857" spans="1:3">
      <c r="A22857" s="32" t="s">
        <v>14297</v>
      </c>
      <c r="B22857" s="32" t="s">
        <v>151</v>
      </c>
      <c r="C22857">
        <f t="shared" si="357"/>
        <v>50103</v>
      </c>
    </row>
    <row r="22858" spans="1:3">
      <c r="A22858" s="32" t="s">
        <v>14843</v>
      </c>
      <c r="B22858" s="32" t="s">
        <v>151</v>
      </c>
      <c r="C22858">
        <f t="shared" si="357"/>
        <v>50104</v>
      </c>
    </row>
    <row r="22859" spans="1:3">
      <c r="A22859" s="32" t="s">
        <v>14298</v>
      </c>
      <c r="B22859" s="32" t="s">
        <v>151</v>
      </c>
      <c r="C22859">
        <f t="shared" si="357"/>
        <v>50105</v>
      </c>
    </row>
    <row r="22860" spans="1:3">
      <c r="A22860" s="32" t="s">
        <v>14299</v>
      </c>
      <c r="B22860" s="32" t="s">
        <v>151</v>
      </c>
      <c r="C22860">
        <f t="shared" si="357"/>
        <v>50106</v>
      </c>
    </row>
    <row r="22861" spans="1:3">
      <c r="A22861" s="32" t="s">
        <v>15131</v>
      </c>
      <c r="B22861" s="32" t="s">
        <v>151</v>
      </c>
      <c r="C22861">
        <f t="shared" si="357"/>
        <v>50107</v>
      </c>
    </row>
    <row r="22862" spans="1:3">
      <c r="A22862" s="32" t="s">
        <v>14300</v>
      </c>
      <c r="B22862" s="32" t="s">
        <v>151</v>
      </c>
      <c r="C22862">
        <f t="shared" si="357"/>
        <v>50108</v>
      </c>
    </row>
    <row r="22863" spans="1:3">
      <c r="A22863" s="32" t="s">
        <v>14844</v>
      </c>
      <c r="B22863" s="32" t="s">
        <v>151</v>
      </c>
      <c r="C22863">
        <f t="shared" si="357"/>
        <v>50109</v>
      </c>
    </row>
    <row r="22864" spans="1:3">
      <c r="A22864" s="32" t="s">
        <v>14301</v>
      </c>
      <c r="B22864" s="32" t="s">
        <v>151</v>
      </c>
      <c r="C22864">
        <f t="shared" si="357"/>
        <v>50110</v>
      </c>
    </row>
    <row r="22865" spans="1:3">
      <c r="A22865" s="32" t="s">
        <v>14302</v>
      </c>
      <c r="B22865" s="32" t="s">
        <v>151</v>
      </c>
      <c r="C22865">
        <f t="shared" si="357"/>
        <v>50111</v>
      </c>
    </row>
    <row r="22866" spans="1:3">
      <c r="A22866" s="32" t="s">
        <v>14845</v>
      </c>
      <c r="B22866" s="32" t="s">
        <v>151</v>
      </c>
      <c r="C22866">
        <f t="shared" si="357"/>
        <v>50112</v>
      </c>
    </row>
    <row r="22867" spans="1:3">
      <c r="A22867" s="32" t="s">
        <v>14846</v>
      </c>
      <c r="B22867" s="32" t="s">
        <v>151</v>
      </c>
      <c r="C22867">
        <f t="shared" si="357"/>
        <v>50115</v>
      </c>
    </row>
    <row r="22868" spans="1:3">
      <c r="A22868" s="32" t="s">
        <v>14303</v>
      </c>
      <c r="B22868" s="32" t="s">
        <v>151</v>
      </c>
      <c r="C22868">
        <f t="shared" si="357"/>
        <v>50116</v>
      </c>
    </row>
    <row r="22869" spans="1:3">
      <c r="A22869" s="32" t="s">
        <v>15132</v>
      </c>
      <c r="B22869" s="32" t="s">
        <v>151</v>
      </c>
      <c r="C22869">
        <f t="shared" si="357"/>
        <v>50117</v>
      </c>
    </row>
    <row r="22870" spans="1:3">
      <c r="A22870" s="32" t="s">
        <v>14304</v>
      </c>
      <c r="B22870" s="32" t="s">
        <v>151</v>
      </c>
      <c r="C22870">
        <f t="shared" si="357"/>
        <v>50118</v>
      </c>
    </row>
    <row r="22871" spans="1:3">
      <c r="A22871" s="32" t="s">
        <v>14305</v>
      </c>
      <c r="B22871" s="32" t="s">
        <v>151</v>
      </c>
      <c r="C22871">
        <f t="shared" si="357"/>
        <v>50119</v>
      </c>
    </row>
    <row r="22872" spans="1:3">
      <c r="A22872" s="32" t="s">
        <v>14847</v>
      </c>
      <c r="B22872" s="32" t="s">
        <v>151</v>
      </c>
      <c r="C22872">
        <f t="shared" si="357"/>
        <v>50120</v>
      </c>
    </row>
    <row r="22873" spans="1:3">
      <c r="A22873" s="32" t="s">
        <v>15189</v>
      </c>
      <c r="B22873" s="32" t="s">
        <v>151</v>
      </c>
      <c r="C22873">
        <f t="shared" si="357"/>
        <v>50122</v>
      </c>
    </row>
    <row r="22874" spans="1:3">
      <c r="A22874" s="32" t="s">
        <v>14306</v>
      </c>
      <c r="B22874" s="32" t="s">
        <v>151</v>
      </c>
      <c r="C22874">
        <f t="shared" si="357"/>
        <v>50123</v>
      </c>
    </row>
    <row r="22875" spans="1:3">
      <c r="A22875" s="32" t="s">
        <v>14307</v>
      </c>
      <c r="B22875" s="32" t="s">
        <v>151</v>
      </c>
      <c r="C22875">
        <f t="shared" si="357"/>
        <v>50124</v>
      </c>
    </row>
    <row r="22876" spans="1:3">
      <c r="A22876" s="32" t="s">
        <v>14848</v>
      </c>
      <c r="B22876" s="32" t="s">
        <v>151</v>
      </c>
      <c r="C22876">
        <f t="shared" si="357"/>
        <v>50125</v>
      </c>
    </row>
    <row r="22877" spans="1:3">
      <c r="A22877" s="32" t="s">
        <v>14308</v>
      </c>
      <c r="B22877" s="32" t="s">
        <v>151</v>
      </c>
      <c r="C22877">
        <f t="shared" si="357"/>
        <v>50126</v>
      </c>
    </row>
    <row r="22878" spans="1:3">
      <c r="A22878" s="32" t="s">
        <v>15190</v>
      </c>
      <c r="B22878" s="32" t="s">
        <v>151</v>
      </c>
      <c r="C22878">
        <f t="shared" si="357"/>
        <v>50127</v>
      </c>
    </row>
    <row r="22879" spans="1:3">
      <c r="A22879" s="32" t="s">
        <v>14849</v>
      </c>
      <c r="B22879" s="32" t="s">
        <v>151</v>
      </c>
      <c r="C22879">
        <f t="shared" si="357"/>
        <v>50128</v>
      </c>
    </row>
    <row r="22880" spans="1:3">
      <c r="A22880" s="32" t="s">
        <v>14309</v>
      </c>
      <c r="B22880" s="32" t="s">
        <v>151</v>
      </c>
      <c r="C22880">
        <f t="shared" si="357"/>
        <v>50129</v>
      </c>
    </row>
    <row r="22881" spans="1:3">
      <c r="A22881" s="32" t="s">
        <v>14310</v>
      </c>
      <c r="B22881" s="32" t="s">
        <v>151</v>
      </c>
      <c r="C22881">
        <f t="shared" si="357"/>
        <v>50130</v>
      </c>
    </row>
    <row r="22882" spans="1:3">
      <c r="A22882" s="32" t="s">
        <v>15191</v>
      </c>
      <c r="B22882" s="32" t="s">
        <v>151</v>
      </c>
      <c r="C22882">
        <f t="shared" si="357"/>
        <v>50131</v>
      </c>
    </row>
    <row r="22883" spans="1:3">
      <c r="A22883" s="32" t="s">
        <v>14311</v>
      </c>
      <c r="B22883" s="32" t="s">
        <v>151</v>
      </c>
      <c r="C22883">
        <f t="shared" si="357"/>
        <v>50132</v>
      </c>
    </row>
    <row r="22884" spans="1:3">
      <c r="A22884" s="32" t="s">
        <v>14850</v>
      </c>
      <c r="B22884" s="32" t="s">
        <v>151</v>
      </c>
      <c r="C22884">
        <f t="shared" si="357"/>
        <v>50133</v>
      </c>
    </row>
    <row r="22885" spans="1:3">
      <c r="A22885" s="32" t="s">
        <v>15192</v>
      </c>
      <c r="B22885" s="32" t="s">
        <v>151</v>
      </c>
      <c r="C22885">
        <f t="shared" si="357"/>
        <v>50134</v>
      </c>
    </row>
    <row r="22886" spans="1:3">
      <c r="A22886" s="32" t="s">
        <v>14312</v>
      </c>
      <c r="B22886" s="32" t="s">
        <v>151</v>
      </c>
      <c r="C22886">
        <f t="shared" si="357"/>
        <v>50135</v>
      </c>
    </row>
    <row r="22887" spans="1:3">
      <c r="A22887" s="32" t="s">
        <v>14851</v>
      </c>
      <c r="B22887" s="32" t="s">
        <v>151</v>
      </c>
      <c r="C22887">
        <f t="shared" si="357"/>
        <v>50136</v>
      </c>
    </row>
    <row r="22888" spans="1:3">
      <c r="A22888" s="32" t="s">
        <v>14313</v>
      </c>
      <c r="B22888" s="32" t="s">
        <v>151</v>
      </c>
      <c r="C22888">
        <f t="shared" si="357"/>
        <v>50137</v>
      </c>
    </row>
    <row r="22889" spans="1:3">
      <c r="A22889" s="32" t="s">
        <v>14314</v>
      </c>
      <c r="B22889" s="32" t="s">
        <v>151</v>
      </c>
      <c r="C22889">
        <f t="shared" si="357"/>
        <v>50138</v>
      </c>
    </row>
    <row r="22890" spans="1:3">
      <c r="A22890" s="32" t="s">
        <v>15193</v>
      </c>
      <c r="B22890" s="32" t="s">
        <v>151</v>
      </c>
      <c r="C22890">
        <f t="shared" si="357"/>
        <v>50139</v>
      </c>
    </row>
    <row r="22891" spans="1:3">
      <c r="A22891" s="32" t="s">
        <v>14852</v>
      </c>
      <c r="B22891" s="32" t="s">
        <v>151</v>
      </c>
      <c r="C22891">
        <f t="shared" si="357"/>
        <v>50140</v>
      </c>
    </row>
    <row r="22892" spans="1:3">
      <c r="A22892" s="32" t="s">
        <v>15194</v>
      </c>
      <c r="B22892" s="32" t="s">
        <v>151</v>
      </c>
      <c r="C22892">
        <f t="shared" si="357"/>
        <v>50141</v>
      </c>
    </row>
    <row r="22893" spans="1:3">
      <c r="A22893" s="32" t="s">
        <v>14315</v>
      </c>
      <c r="B22893" s="32" t="s">
        <v>151</v>
      </c>
      <c r="C22893">
        <f t="shared" si="357"/>
        <v>50142</v>
      </c>
    </row>
    <row r="22894" spans="1:3">
      <c r="A22894" s="32" t="s">
        <v>14853</v>
      </c>
      <c r="B22894" s="32" t="s">
        <v>151</v>
      </c>
      <c r="C22894">
        <f t="shared" si="357"/>
        <v>50143</v>
      </c>
    </row>
    <row r="22895" spans="1:3">
      <c r="A22895" s="32" t="s">
        <v>14316</v>
      </c>
      <c r="B22895" s="32" t="s">
        <v>151</v>
      </c>
      <c r="C22895">
        <f t="shared" si="357"/>
        <v>50144</v>
      </c>
    </row>
    <row r="22896" spans="1:3">
      <c r="A22896" s="32" t="s">
        <v>14317</v>
      </c>
      <c r="B22896" s="32" t="s">
        <v>151</v>
      </c>
      <c r="C22896">
        <f t="shared" si="357"/>
        <v>50145</v>
      </c>
    </row>
    <row r="22897" spans="1:3">
      <c r="A22897" s="32" t="s">
        <v>15195</v>
      </c>
      <c r="B22897" s="32" t="s">
        <v>151</v>
      </c>
      <c r="C22897">
        <f t="shared" si="357"/>
        <v>50146</v>
      </c>
    </row>
    <row r="22898" spans="1:3">
      <c r="A22898" s="32" t="s">
        <v>14318</v>
      </c>
      <c r="B22898" s="32" t="s">
        <v>151</v>
      </c>
      <c r="C22898">
        <f t="shared" si="357"/>
        <v>50147</v>
      </c>
    </row>
    <row r="22899" spans="1:3">
      <c r="A22899" s="32" t="s">
        <v>14854</v>
      </c>
      <c r="B22899" s="32" t="s">
        <v>151</v>
      </c>
      <c r="C22899">
        <f t="shared" si="357"/>
        <v>50148</v>
      </c>
    </row>
    <row r="22900" spans="1:3">
      <c r="A22900" s="32" t="s">
        <v>15196</v>
      </c>
      <c r="B22900" s="32" t="s">
        <v>151</v>
      </c>
      <c r="C22900">
        <f t="shared" si="357"/>
        <v>50149</v>
      </c>
    </row>
    <row r="22901" spans="1:3">
      <c r="A22901" s="32" t="s">
        <v>15197</v>
      </c>
      <c r="B22901" s="32" t="s">
        <v>151</v>
      </c>
      <c r="C22901">
        <f t="shared" si="357"/>
        <v>50150</v>
      </c>
    </row>
    <row r="22902" spans="1:3">
      <c r="A22902" s="32" t="s">
        <v>14319</v>
      </c>
      <c r="B22902" s="32" t="s">
        <v>151</v>
      </c>
      <c r="C22902">
        <f t="shared" si="357"/>
        <v>50151</v>
      </c>
    </row>
    <row r="22903" spans="1:3">
      <c r="A22903" s="32" t="s">
        <v>14320</v>
      </c>
      <c r="B22903" s="32" t="s">
        <v>151</v>
      </c>
      <c r="C22903">
        <f t="shared" si="357"/>
        <v>50152</v>
      </c>
    </row>
    <row r="22904" spans="1:3">
      <c r="A22904" s="32" t="s">
        <v>14855</v>
      </c>
      <c r="B22904" s="32" t="s">
        <v>151</v>
      </c>
      <c r="C22904">
        <f t="shared" si="357"/>
        <v>50153</v>
      </c>
    </row>
    <row r="22905" spans="1:3">
      <c r="A22905" s="32" t="s">
        <v>14321</v>
      </c>
      <c r="B22905" s="32" t="s">
        <v>151</v>
      </c>
      <c r="C22905">
        <f t="shared" si="357"/>
        <v>50154</v>
      </c>
    </row>
    <row r="22906" spans="1:3">
      <c r="A22906" s="32" t="s">
        <v>15198</v>
      </c>
      <c r="B22906" s="32" t="s">
        <v>151</v>
      </c>
      <c r="C22906">
        <f t="shared" si="357"/>
        <v>50155</v>
      </c>
    </row>
    <row r="22907" spans="1:3">
      <c r="A22907" s="32" t="s">
        <v>14856</v>
      </c>
      <c r="B22907" s="32" t="s">
        <v>151</v>
      </c>
      <c r="C22907">
        <f t="shared" si="357"/>
        <v>50156</v>
      </c>
    </row>
    <row r="22908" spans="1:3">
      <c r="A22908" s="32" t="s">
        <v>14322</v>
      </c>
      <c r="B22908" s="32" t="s">
        <v>151</v>
      </c>
      <c r="C22908">
        <f t="shared" si="357"/>
        <v>50157</v>
      </c>
    </row>
    <row r="22909" spans="1:3">
      <c r="A22909" s="32" t="s">
        <v>15199</v>
      </c>
      <c r="B22909" s="32" t="s">
        <v>151</v>
      </c>
      <c r="C22909">
        <f t="shared" si="357"/>
        <v>50158</v>
      </c>
    </row>
    <row r="22910" spans="1:3">
      <c r="A22910" s="32" t="s">
        <v>14323</v>
      </c>
      <c r="B22910" s="32" t="s">
        <v>151</v>
      </c>
      <c r="C22910">
        <f t="shared" si="357"/>
        <v>50160</v>
      </c>
    </row>
    <row r="22911" spans="1:3">
      <c r="A22911" s="32" t="s">
        <v>15200</v>
      </c>
      <c r="B22911" s="32" t="s">
        <v>151</v>
      </c>
      <c r="C22911">
        <f t="shared" si="357"/>
        <v>50161</v>
      </c>
    </row>
    <row r="22912" spans="1:3">
      <c r="A22912" s="32" t="s">
        <v>14324</v>
      </c>
      <c r="B22912" s="32" t="s">
        <v>151</v>
      </c>
      <c r="C22912">
        <f t="shared" si="357"/>
        <v>50162</v>
      </c>
    </row>
    <row r="22913" spans="1:3">
      <c r="A22913" s="32" t="s">
        <v>14325</v>
      </c>
      <c r="B22913" s="32" t="s">
        <v>151</v>
      </c>
      <c r="C22913">
        <f t="shared" si="357"/>
        <v>50163</v>
      </c>
    </row>
    <row r="22914" spans="1:3">
      <c r="A22914" s="32" t="s">
        <v>14857</v>
      </c>
      <c r="B22914" s="32" t="s">
        <v>151</v>
      </c>
      <c r="C22914">
        <f t="shared" ref="C22914:C22977" si="358">1*A22914</f>
        <v>50164</v>
      </c>
    </row>
    <row r="22915" spans="1:3">
      <c r="A22915" s="32" t="s">
        <v>14326</v>
      </c>
      <c r="B22915" s="32" t="s">
        <v>151</v>
      </c>
      <c r="C22915">
        <f t="shared" si="358"/>
        <v>50165</v>
      </c>
    </row>
    <row r="22916" spans="1:3">
      <c r="A22916" s="32" t="s">
        <v>15133</v>
      </c>
      <c r="B22916" s="32" t="s">
        <v>151</v>
      </c>
      <c r="C22916">
        <f t="shared" si="358"/>
        <v>50166</v>
      </c>
    </row>
    <row r="22917" spans="1:3">
      <c r="A22917" s="32" t="s">
        <v>14858</v>
      </c>
      <c r="B22917" s="32" t="s">
        <v>151</v>
      </c>
      <c r="C22917">
        <f t="shared" si="358"/>
        <v>50167</v>
      </c>
    </row>
    <row r="22918" spans="1:3">
      <c r="A22918" s="32" t="s">
        <v>14327</v>
      </c>
      <c r="B22918" s="32" t="s">
        <v>151</v>
      </c>
      <c r="C22918">
        <f t="shared" si="358"/>
        <v>50168</v>
      </c>
    </row>
    <row r="22919" spans="1:3">
      <c r="A22919" s="32" t="s">
        <v>15201</v>
      </c>
      <c r="B22919" s="32" t="s">
        <v>151</v>
      </c>
      <c r="C22919">
        <f t="shared" si="358"/>
        <v>50169</v>
      </c>
    </row>
    <row r="22920" spans="1:3">
      <c r="A22920" s="32" t="s">
        <v>14328</v>
      </c>
      <c r="B22920" s="32" t="s">
        <v>151</v>
      </c>
      <c r="C22920">
        <f t="shared" si="358"/>
        <v>50170</v>
      </c>
    </row>
    <row r="22921" spans="1:3">
      <c r="A22921" s="32" t="s">
        <v>14329</v>
      </c>
      <c r="B22921" s="32" t="s">
        <v>151</v>
      </c>
      <c r="C22921">
        <f t="shared" si="358"/>
        <v>50171</v>
      </c>
    </row>
    <row r="22922" spans="1:3">
      <c r="A22922" s="32" t="s">
        <v>15202</v>
      </c>
      <c r="B22922" s="32" t="s">
        <v>151</v>
      </c>
      <c r="C22922">
        <f t="shared" si="358"/>
        <v>50172</v>
      </c>
    </row>
    <row r="22923" spans="1:3">
      <c r="A22923" s="32" t="s">
        <v>14330</v>
      </c>
      <c r="B22923" s="32" t="s">
        <v>151</v>
      </c>
      <c r="C22923">
        <f t="shared" si="358"/>
        <v>50173</v>
      </c>
    </row>
    <row r="22924" spans="1:3">
      <c r="A22924" s="32" t="s">
        <v>14859</v>
      </c>
      <c r="B22924" s="32" t="s">
        <v>151</v>
      </c>
      <c r="C22924">
        <f t="shared" si="358"/>
        <v>50174</v>
      </c>
    </row>
    <row r="22925" spans="1:3">
      <c r="A22925" s="32" t="s">
        <v>14860</v>
      </c>
      <c r="B22925" s="32" t="s">
        <v>151</v>
      </c>
      <c r="C22925">
        <f t="shared" si="358"/>
        <v>50177</v>
      </c>
    </row>
    <row r="22926" spans="1:3">
      <c r="A22926" s="32" t="s">
        <v>15203</v>
      </c>
      <c r="B22926" s="32" t="s">
        <v>151</v>
      </c>
      <c r="C22926">
        <f t="shared" si="358"/>
        <v>50197</v>
      </c>
    </row>
    <row r="22927" spans="1:3">
      <c r="A22927" s="32" t="s">
        <v>14861</v>
      </c>
      <c r="B22927" s="32" t="s">
        <v>151</v>
      </c>
      <c r="C22927">
        <f t="shared" si="358"/>
        <v>50198</v>
      </c>
    </row>
    <row r="22928" spans="1:3">
      <c r="A22928" s="32" t="s">
        <v>15204</v>
      </c>
      <c r="B22928" s="32" t="s">
        <v>151</v>
      </c>
      <c r="C22928">
        <f t="shared" si="358"/>
        <v>50201</v>
      </c>
    </row>
    <row r="22929" spans="1:3">
      <c r="A22929" s="32" t="s">
        <v>14331</v>
      </c>
      <c r="B22929" s="32" t="s">
        <v>151</v>
      </c>
      <c r="C22929">
        <f t="shared" si="358"/>
        <v>50206</v>
      </c>
    </row>
    <row r="22930" spans="1:3">
      <c r="A22930" s="32" t="s">
        <v>14332</v>
      </c>
      <c r="B22930" s="32" t="s">
        <v>151</v>
      </c>
      <c r="C22930">
        <f t="shared" si="358"/>
        <v>50207</v>
      </c>
    </row>
    <row r="22931" spans="1:3">
      <c r="A22931" s="32" t="s">
        <v>15205</v>
      </c>
      <c r="B22931" s="32" t="s">
        <v>151</v>
      </c>
      <c r="C22931">
        <f t="shared" si="358"/>
        <v>50208</v>
      </c>
    </row>
    <row r="22932" spans="1:3">
      <c r="A22932" s="32" t="s">
        <v>14333</v>
      </c>
      <c r="B22932" s="32" t="s">
        <v>151</v>
      </c>
      <c r="C22932">
        <f t="shared" si="358"/>
        <v>50210</v>
      </c>
    </row>
    <row r="22933" spans="1:3">
      <c r="A22933" s="32" t="s">
        <v>14334</v>
      </c>
      <c r="B22933" s="32" t="s">
        <v>151</v>
      </c>
      <c r="C22933">
        <f t="shared" si="358"/>
        <v>50211</v>
      </c>
    </row>
    <row r="22934" spans="1:3">
      <c r="A22934" s="32" t="s">
        <v>14335</v>
      </c>
      <c r="B22934" s="32" t="s">
        <v>151</v>
      </c>
      <c r="C22934">
        <f t="shared" si="358"/>
        <v>50212</v>
      </c>
    </row>
    <row r="22935" spans="1:3">
      <c r="A22935" s="32" t="s">
        <v>14862</v>
      </c>
      <c r="B22935" s="32" t="s">
        <v>151</v>
      </c>
      <c r="C22935">
        <f t="shared" si="358"/>
        <v>50213</v>
      </c>
    </row>
    <row r="22936" spans="1:3">
      <c r="A22936" s="32" t="s">
        <v>14863</v>
      </c>
      <c r="B22936" s="32" t="s">
        <v>151</v>
      </c>
      <c r="C22936">
        <f t="shared" si="358"/>
        <v>50214</v>
      </c>
    </row>
    <row r="22937" spans="1:3">
      <c r="A22937" s="32" t="s">
        <v>15206</v>
      </c>
      <c r="B22937" s="32" t="s">
        <v>151</v>
      </c>
      <c r="C22937">
        <f t="shared" si="358"/>
        <v>50216</v>
      </c>
    </row>
    <row r="22938" spans="1:3">
      <c r="A22938" s="32" t="s">
        <v>14336</v>
      </c>
      <c r="B22938" s="32" t="s">
        <v>151</v>
      </c>
      <c r="C22938">
        <f t="shared" si="358"/>
        <v>50217</v>
      </c>
    </row>
    <row r="22939" spans="1:3">
      <c r="A22939" s="32" t="s">
        <v>14337</v>
      </c>
      <c r="B22939" s="32" t="s">
        <v>151</v>
      </c>
      <c r="C22939">
        <f t="shared" si="358"/>
        <v>50218</v>
      </c>
    </row>
    <row r="22940" spans="1:3">
      <c r="A22940" s="32" t="s">
        <v>14864</v>
      </c>
      <c r="B22940" s="32" t="s">
        <v>151</v>
      </c>
      <c r="C22940">
        <f t="shared" si="358"/>
        <v>50219</v>
      </c>
    </row>
    <row r="22941" spans="1:3">
      <c r="A22941" s="32" t="s">
        <v>14338</v>
      </c>
      <c r="B22941" s="32" t="s">
        <v>151</v>
      </c>
      <c r="C22941">
        <f t="shared" si="358"/>
        <v>50220</v>
      </c>
    </row>
    <row r="22942" spans="1:3">
      <c r="A22942" s="32" t="s">
        <v>14865</v>
      </c>
      <c r="B22942" s="32" t="s">
        <v>151</v>
      </c>
      <c r="C22942">
        <f t="shared" si="358"/>
        <v>50221</v>
      </c>
    </row>
    <row r="22943" spans="1:3">
      <c r="A22943" s="32" t="s">
        <v>14339</v>
      </c>
      <c r="B22943" s="32" t="s">
        <v>151</v>
      </c>
      <c r="C22943">
        <f t="shared" si="358"/>
        <v>50222</v>
      </c>
    </row>
    <row r="22944" spans="1:3">
      <c r="A22944" s="32" t="s">
        <v>15207</v>
      </c>
      <c r="B22944" s="32" t="s">
        <v>151</v>
      </c>
      <c r="C22944">
        <f t="shared" si="358"/>
        <v>50223</v>
      </c>
    </row>
    <row r="22945" spans="1:3">
      <c r="A22945" s="32" t="s">
        <v>14340</v>
      </c>
      <c r="B22945" s="32" t="s">
        <v>151</v>
      </c>
      <c r="C22945">
        <f t="shared" si="358"/>
        <v>50225</v>
      </c>
    </row>
    <row r="22946" spans="1:3">
      <c r="A22946" s="32" t="s">
        <v>15208</v>
      </c>
      <c r="B22946" s="32" t="s">
        <v>151</v>
      </c>
      <c r="C22946">
        <f t="shared" si="358"/>
        <v>50226</v>
      </c>
    </row>
    <row r="22947" spans="1:3">
      <c r="A22947" s="32" t="s">
        <v>14866</v>
      </c>
      <c r="B22947" s="32" t="s">
        <v>151</v>
      </c>
      <c r="C22947">
        <f t="shared" si="358"/>
        <v>50227</v>
      </c>
    </row>
    <row r="22948" spans="1:3">
      <c r="A22948" s="32" t="s">
        <v>14341</v>
      </c>
      <c r="B22948" s="32" t="s">
        <v>151</v>
      </c>
      <c r="C22948">
        <f t="shared" si="358"/>
        <v>50228</v>
      </c>
    </row>
    <row r="22949" spans="1:3">
      <c r="A22949" s="32" t="s">
        <v>15209</v>
      </c>
      <c r="B22949" s="32" t="s">
        <v>151</v>
      </c>
      <c r="C22949">
        <f t="shared" si="358"/>
        <v>50229</v>
      </c>
    </row>
    <row r="22950" spans="1:3">
      <c r="A22950" s="32" t="s">
        <v>15210</v>
      </c>
      <c r="B22950" s="32" t="s">
        <v>151</v>
      </c>
      <c r="C22950">
        <f t="shared" si="358"/>
        <v>50230</v>
      </c>
    </row>
    <row r="22951" spans="1:3">
      <c r="A22951" s="32" t="s">
        <v>14342</v>
      </c>
      <c r="B22951" s="32" t="s">
        <v>151</v>
      </c>
      <c r="C22951">
        <f t="shared" si="358"/>
        <v>50231</v>
      </c>
    </row>
    <row r="22952" spans="1:3">
      <c r="A22952" s="32" t="s">
        <v>14867</v>
      </c>
      <c r="B22952" s="32" t="s">
        <v>151</v>
      </c>
      <c r="C22952">
        <f t="shared" si="358"/>
        <v>50232</v>
      </c>
    </row>
    <row r="22953" spans="1:3">
      <c r="A22953" s="32" t="s">
        <v>14343</v>
      </c>
      <c r="B22953" s="32" t="s">
        <v>151</v>
      </c>
      <c r="C22953">
        <f t="shared" si="358"/>
        <v>50233</v>
      </c>
    </row>
    <row r="22954" spans="1:3">
      <c r="A22954" s="32" t="s">
        <v>15211</v>
      </c>
      <c r="B22954" s="32" t="s">
        <v>151</v>
      </c>
      <c r="C22954">
        <f t="shared" si="358"/>
        <v>50234</v>
      </c>
    </row>
    <row r="22955" spans="1:3">
      <c r="A22955" s="32" t="s">
        <v>14344</v>
      </c>
      <c r="B22955" s="32" t="s">
        <v>151</v>
      </c>
      <c r="C22955">
        <f t="shared" si="358"/>
        <v>50235</v>
      </c>
    </row>
    <row r="22956" spans="1:3">
      <c r="A22956" s="32" t="s">
        <v>14868</v>
      </c>
      <c r="B22956" s="32" t="s">
        <v>151</v>
      </c>
      <c r="C22956">
        <f t="shared" si="358"/>
        <v>50236</v>
      </c>
    </row>
    <row r="22957" spans="1:3">
      <c r="A22957" s="32" t="s">
        <v>14345</v>
      </c>
      <c r="B22957" s="32" t="s">
        <v>151</v>
      </c>
      <c r="C22957">
        <f t="shared" si="358"/>
        <v>50237</v>
      </c>
    </row>
    <row r="22958" spans="1:3">
      <c r="A22958" s="32" t="s">
        <v>14346</v>
      </c>
      <c r="B22958" s="32" t="s">
        <v>151</v>
      </c>
      <c r="C22958">
        <f t="shared" si="358"/>
        <v>50238</v>
      </c>
    </row>
    <row r="22959" spans="1:3">
      <c r="A22959" s="32" t="s">
        <v>15212</v>
      </c>
      <c r="B22959" s="32" t="s">
        <v>151</v>
      </c>
      <c r="C22959">
        <f t="shared" si="358"/>
        <v>50239</v>
      </c>
    </row>
    <row r="22960" spans="1:3">
      <c r="A22960" s="32" t="s">
        <v>14347</v>
      </c>
      <c r="B22960" s="32" t="s">
        <v>151</v>
      </c>
      <c r="C22960">
        <f t="shared" si="358"/>
        <v>50240</v>
      </c>
    </row>
    <row r="22961" spans="1:3">
      <c r="A22961" s="32" t="s">
        <v>14869</v>
      </c>
      <c r="B22961" s="32" t="s">
        <v>151</v>
      </c>
      <c r="C22961">
        <f t="shared" si="358"/>
        <v>50241</v>
      </c>
    </row>
    <row r="22962" spans="1:3">
      <c r="A22962" s="32" t="s">
        <v>14870</v>
      </c>
      <c r="B22962" s="32" t="s">
        <v>151</v>
      </c>
      <c r="C22962">
        <f t="shared" si="358"/>
        <v>50242</v>
      </c>
    </row>
    <row r="22963" spans="1:3">
      <c r="A22963" s="32" t="s">
        <v>14348</v>
      </c>
      <c r="B22963" s="32" t="s">
        <v>151</v>
      </c>
      <c r="C22963">
        <f t="shared" si="358"/>
        <v>50243</v>
      </c>
    </row>
    <row r="22964" spans="1:3">
      <c r="A22964" s="32" t="s">
        <v>14871</v>
      </c>
      <c r="B22964" s="32" t="s">
        <v>151</v>
      </c>
      <c r="C22964">
        <f t="shared" si="358"/>
        <v>50244</v>
      </c>
    </row>
    <row r="22965" spans="1:3">
      <c r="A22965" s="32" t="s">
        <v>14349</v>
      </c>
      <c r="B22965" s="32" t="s">
        <v>151</v>
      </c>
      <c r="C22965">
        <f t="shared" si="358"/>
        <v>50246</v>
      </c>
    </row>
    <row r="22966" spans="1:3">
      <c r="A22966" s="32" t="s">
        <v>14350</v>
      </c>
      <c r="B22966" s="32" t="s">
        <v>151</v>
      </c>
      <c r="C22966">
        <f t="shared" si="358"/>
        <v>50247</v>
      </c>
    </row>
    <row r="22967" spans="1:3">
      <c r="A22967" s="32" t="s">
        <v>14351</v>
      </c>
      <c r="B22967" s="32" t="s">
        <v>151</v>
      </c>
      <c r="C22967">
        <f t="shared" si="358"/>
        <v>50248</v>
      </c>
    </row>
    <row r="22968" spans="1:3">
      <c r="A22968" s="32" t="s">
        <v>15134</v>
      </c>
      <c r="B22968" s="32" t="s">
        <v>151</v>
      </c>
      <c r="C22968">
        <f t="shared" si="358"/>
        <v>50249</v>
      </c>
    </row>
    <row r="22969" spans="1:3">
      <c r="A22969" s="32" t="s">
        <v>14352</v>
      </c>
      <c r="B22969" s="32" t="s">
        <v>151</v>
      </c>
      <c r="C22969">
        <f t="shared" si="358"/>
        <v>50250</v>
      </c>
    </row>
    <row r="22970" spans="1:3">
      <c r="A22970" s="32" t="s">
        <v>14353</v>
      </c>
      <c r="B22970" s="32" t="s">
        <v>151</v>
      </c>
      <c r="C22970">
        <f t="shared" si="358"/>
        <v>50251</v>
      </c>
    </row>
    <row r="22971" spans="1:3">
      <c r="A22971" s="32" t="s">
        <v>14872</v>
      </c>
      <c r="B22971" s="32" t="s">
        <v>151</v>
      </c>
      <c r="C22971">
        <f t="shared" si="358"/>
        <v>50252</v>
      </c>
    </row>
    <row r="22972" spans="1:3">
      <c r="A22972" s="32" t="s">
        <v>14873</v>
      </c>
      <c r="B22972" s="32" t="s">
        <v>151</v>
      </c>
      <c r="C22972">
        <f t="shared" si="358"/>
        <v>50253</v>
      </c>
    </row>
    <row r="22973" spans="1:3">
      <c r="A22973" s="32" t="s">
        <v>15213</v>
      </c>
      <c r="B22973" s="32" t="s">
        <v>151</v>
      </c>
      <c r="C22973">
        <f t="shared" si="358"/>
        <v>50254</v>
      </c>
    </row>
    <row r="22974" spans="1:3">
      <c r="A22974" s="32" t="s">
        <v>15214</v>
      </c>
      <c r="B22974" s="32" t="s">
        <v>151</v>
      </c>
      <c r="C22974">
        <f t="shared" si="358"/>
        <v>50255</v>
      </c>
    </row>
    <row r="22975" spans="1:3">
      <c r="A22975" s="32" t="s">
        <v>14354</v>
      </c>
      <c r="B22975" s="32" t="s">
        <v>151</v>
      </c>
      <c r="C22975">
        <f t="shared" si="358"/>
        <v>50256</v>
      </c>
    </row>
    <row r="22976" spans="1:3">
      <c r="A22976" s="32" t="s">
        <v>14355</v>
      </c>
      <c r="B22976" s="32" t="s">
        <v>151</v>
      </c>
      <c r="C22976">
        <f t="shared" si="358"/>
        <v>50257</v>
      </c>
    </row>
    <row r="22977" spans="1:3">
      <c r="A22977" s="32" t="s">
        <v>14356</v>
      </c>
      <c r="B22977" s="32" t="s">
        <v>151</v>
      </c>
      <c r="C22977">
        <f t="shared" si="358"/>
        <v>50258</v>
      </c>
    </row>
    <row r="22978" spans="1:3">
      <c r="A22978" s="32" t="s">
        <v>14357</v>
      </c>
      <c r="B22978" s="32" t="s">
        <v>151</v>
      </c>
      <c r="C22978">
        <f t="shared" ref="C22978:C23041" si="359">1*A22978</f>
        <v>50259</v>
      </c>
    </row>
    <row r="22979" spans="1:3">
      <c r="A22979" s="32" t="s">
        <v>14874</v>
      </c>
      <c r="B22979" s="32" t="s">
        <v>151</v>
      </c>
      <c r="C22979">
        <f t="shared" si="359"/>
        <v>50261</v>
      </c>
    </row>
    <row r="22980" spans="1:3">
      <c r="A22980" s="32" t="s">
        <v>14358</v>
      </c>
      <c r="B22980" s="32" t="s">
        <v>151</v>
      </c>
      <c r="C22980">
        <f t="shared" si="359"/>
        <v>50262</v>
      </c>
    </row>
    <row r="22981" spans="1:3">
      <c r="A22981" s="32" t="s">
        <v>15135</v>
      </c>
      <c r="B22981" s="32" t="s">
        <v>151</v>
      </c>
      <c r="C22981">
        <f t="shared" si="359"/>
        <v>50263</v>
      </c>
    </row>
    <row r="22982" spans="1:3">
      <c r="A22982" s="32" t="s">
        <v>14359</v>
      </c>
      <c r="B22982" s="32" t="s">
        <v>151</v>
      </c>
      <c r="C22982">
        <f t="shared" si="359"/>
        <v>50264</v>
      </c>
    </row>
    <row r="22983" spans="1:3">
      <c r="A22983" s="32" t="s">
        <v>14360</v>
      </c>
      <c r="B22983" s="32" t="s">
        <v>151</v>
      </c>
      <c r="C22983">
        <f t="shared" si="359"/>
        <v>50265</v>
      </c>
    </row>
    <row r="22984" spans="1:3">
      <c r="A22984" s="32" t="s">
        <v>14875</v>
      </c>
      <c r="B22984" s="32" t="s">
        <v>151</v>
      </c>
      <c r="C22984">
        <f t="shared" si="359"/>
        <v>50266</v>
      </c>
    </row>
    <row r="22985" spans="1:3">
      <c r="A22985" s="32" t="s">
        <v>15215</v>
      </c>
      <c r="B22985" s="32" t="s">
        <v>151</v>
      </c>
      <c r="C22985">
        <f t="shared" si="359"/>
        <v>50268</v>
      </c>
    </row>
    <row r="22986" spans="1:3">
      <c r="A22986" s="32" t="s">
        <v>14876</v>
      </c>
      <c r="B22986" s="32" t="s">
        <v>151</v>
      </c>
      <c r="C22986">
        <f t="shared" si="359"/>
        <v>50269</v>
      </c>
    </row>
    <row r="22987" spans="1:3">
      <c r="A22987" s="32" t="s">
        <v>15216</v>
      </c>
      <c r="B22987" s="32" t="s">
        <v>151</v>
      </c>
      <c r="C22987">
        <f t="shared" si="359"/>
        <v>50271</v>
      </c>
    </row>
    <row r="22988" spans="1:3">
      <c r="A22988" s="32" t="s">
        <v>14361</v>
      </c>
      <c r="B22988" s="32" t="s">
        <v>151</v>
      </c>
      <c r="C22988">
        <f t="shared" si="359"/>
        <v>50272</v>
      </c>
    </row>
    <row r="22989" spans="1:3">
      <c r="A22989" s="32" t="s">
        <v>14877</v>
      </c>
      <c r="B22989" s="32" t="s">
        <v>151</v>
      </c>
      <c r="C22989">
        <f t="shared" si="359"/>
        <v>50273</v>
      </c>
    </row>
    <row r="22990" spans="1:3">
      <c r="A22990" s="32" t="s">
        <v>14362</v>
      </c>
      <c r="B22990" s="32" t="s">
        <v>151</v>
      </c>
      <c r="C22990">
        <f t="shared" si="359"/>
        <v>50274</v>
      </c>
    </row>
    <row r="22991" spans="1:3">
      <c r="A22991" s="32" t="s">
        <v>14363</v>
      </c>
      <c r="B22991" s="32" t="s">
        <v>151</v>
      </c>
      <c r="C22991">
        <f t="shared" si="359"/>
        <v>50275</v>
      </c>
    </row>
    <row r="22992" spans="1:3">
      <c r="A22992" s="32" t="s">
        <v>15217</v>
      </c>
      <c r="B22992" s="32" t="s">
        <v>151</v>
      </c>
      <c r="C22992">
        <f t="shared" si="359"/>
        <v>50276</v>
      </c>
    </row>
    <row r="22993" spans="1:3">
      <c r="A22993" s="32" t="s">
        <v>14364</v>
      </c>
      <c r="B22993" s="32" t="s">
        <v>151</v>
      </c>
      <c r="C22993">
        <f t="shared" si="359"/>
        <v>50277</v>
      </c>
    </row>
    <row r="22994" spans="1:3">
      <c r="A22994" s="32" t="s">
        <v>14878</v>
      </c>
      <c r="B22994" s="32" t="s">
        <v>151</v>
      </c>
      <c r="C22994">
        <f t="shared" si="359"/>
        <v>50278</v>
      </c>
    </row>
    <row r="22995" spans="1:3">
      <c r="A22995" s="32" t="s">
        <v>14365</v>
      </c>
      <c r="B22995" s="32" t="s">
        <v>151</v>
      </c>
      <c r="C22995">
        <f t="shared" si="359"/>
        <v>50300</v>
      </c>
    </row>
    <row r="22996" spans="1:3">
      <c r="A22996" s="32" t="s">
        <v>15136</v>
      </c>
      <c r="B22996" s="32" t="s">
        <v>151</v>
      </c>
      <c r="C22996">
        <f t="shared" si="359"/>
        <v>50301</v>
      </c>
    </row>
    <row r="22997" spans="1:3">
      <c r="A22997" s="32" t="s">
        <v>14366</v>
      </c>
      <c r="B22997" s="32" t="s">
        <v>151</v>
      </c>
      <c r="C22997">
        <f t="shared" si="359"/>
        <v>50302</v>
      </c>
    </row>
    <row r="22998" spans="1:3">
      <c r="A22998" s="32" t="s">
        <v>14367</v>
      </c>
      <c r="B22998" s="32" t="s">
        <v>151</v>
      </c>
      <c r="C22998">
        <f t="shared" si="359"/>
        <v>50303</v>
      </c>
    </row>
    <row r="22999" spans="1:3">
      <c r="A22999" s="32" t="s">
        <v>14879</v>
      </c>
      <c r="B22999" s="32" t="s">
        <v>151</v>
      </c>
      <c r="C22999">
        <f t="shared" si="359"/>
        <v>50304</v>
      </c>
    </row>
    <row r="23000" spans="1:3">
      <c r="A23000" s="32" t="s">
        <v>14368</v>
      </c>
      <c r="B23000" s="32" t="s">
        <v>151</v>
      </c>
      <c r="C23000">
        <f t="shared" si="359"/>
        <v>50305</v>
      </c>
    </row>
    <row r="23001" spans="1:3">
      <c r="A23001" s="32" t="s">
        <v>15218</v>
      </c>
      <c r="B23001" s="32" t="s">
        <v>151</v>
      </c>
      <c r="C23001">
        <f t="shared" si="359"/>
        <v>50306</v>
      </c>
    </row>
    <row r="23002" spans="1:3">
      <c r="A23002" s="32" t="s">
        <v>14880</v>
      </c>
      <c r="B23002" s="32" t="s">
        <v>151</v>
      </c>
      <c r="C23002">
        <f t="shared" si="359"/>
        <v>50307</v>
      </c>
    </row>
    <row r="23003" spans="1:3">
      <c r="A23003" s="32" t="s">
        <v>14369</v>
      </c>
      <c r="B23003" s="32" t="s">
        <v>151</v>
      </c>
      <c r="C23003">
        <f t="shared" si="359"/>
        <v>50308</v>
      </c>
    </row>
    <row r="23004" spans="1:3">
      <c r="A23004" s="32" t="s">
        <v>15137</v>
      </c>
      <c r="B23004" s="32" t="s">
        <v>151</v>
      </c>
      <c r="C23004">
        <f t="shared" si="359"/>
        <v>50309</v>
      </c>
    </row>
    <row r="23005" spans="1:3">
      <c r="A23005" s="32" t="s">
        <v>14370</v>
      </c>
      <c r="B23005" s="32" t="s">
        <v>151</v>
      </c>
      <c r="C23005">
        <f t="shared" si="359"/>
        <v>50310</v>
      </c>
    </row>
    <row r="23006" spans="1:3">
      <c r="A23006" s="32" t="s">
        <v>15219</v>
      </c>
      <c r="B23006" s="32" t="s">
        <v>151</v>
      </c>
      <c r="C23006">
        <f t="shared" si="359"/>
        <v>50311</v>
      </c>
    </row>
    <row r="23007" spans="1:3">
      <c r="A23007" s="32" t="s">
        <v>14881</v>
      </c>
      <c r="B23007" s="32" t="s">
        <v>151</v>
      </c>
      <c r="C23007">
        <f t="shared" si="359"/>
        <v>50312</v>
      </c>
    </row>
    <row r="23008" spans="1:3">
      <c r="A23008" s="32" t="s">
        <v>14371</v>
      </c>
      <c r="B23008" s="32" t="s">
        <v>151</v>
      </c>
      <c r="C23008">
        <f t="shared" si="359"/>
        <v>50313</v>
      </c>
    </row>
    <row r="23009" spans="1:3">
      <c r="A23009" s="32" t="s">
        <v>15220</v>
      </c>
      <c r="B23009" s="32" t="s">
        <v>151</v>
      </c>
      <c r="C23009">
        <f t="shared" si="359"/>
        <v>50314</v>
      </c>
    </row>
    <row r="23010" spans="1:3">
      <c r="A23010" s="32" t="s">
        <v>14372</v>
      </c>
      <c r="B23010" s="32" t="s">
        <v>151</v>
      </c>
      <c r="C23010">
        <f t="shared" si="359"/>
        <v>50315</v>
      </c>
    </row>
    <row r="23011" spans="1:3">
      <c r="A23011" s="32" t="s">
        <v>14373</v>
      </c>
      <c r="B23011" s="32" t="s">
        <v>151</v>
      </c>
      <c r="C23011">
        <f t="shared" si="359"/>
        <v>50316</v>
      </c>
    </row>
    <row r="23012" spans="1:3">
      <c r="A23012" s="32" t="s">
        <v>14882</v>
      </c>
      <c r="B23012" s="32" t="s">
        <v>151</v>
      </c>
      <c r="C23012">
        <f t="shared" si="359"/>
        <v>50317</v>
      </c>
    </row>
    <row r="23013" spans="1:3">
      <c r="A23013" s="32" t="s">
        <v>14374</v>
      </c>
      <c r="B23013" s="32" t="s">
        <v>151</v>
      </c>
      <c r="C23013">
        <f t="shared" si="359"/>
        <v>50318</v>
      </c>
    </row>
    <row r="23014" spans="1:3">
      <c r="A23014" s="32" t="s">
        <v>15221</v>
      </c>
      <c r="B23014" s="32" t="s">
        <v>151</v>
      </c>
      <c r="C23014">
        <f t="shared" si="359"/>
        <v>50319</v>
      </c>
    </row>
    <row r="23015" spans="1:3">
      <c r="A23015" s="32" t="s">
        <v>15138</v>
      </c>
      <c r="B23015" s="32" t="s">
        <v>151</v>
      </c>
      <c r="C23015">
        <f t="shared" si="359"/>
        <v>50320</v>
      </c>
    </row>
    <row r="23016" spans="1:3">
      <c r="A23016" s="32" t="s">
        <v>15222</v>
      </c>
      <c r="B23016" s="32" t="s">
        <v>151</v>
      </c>
      <c r="C23016">
        <f t="shared" si="359"/>
        <v>50321</v>
      </c>
    </row>
    <row r="23017" spans="1:3">
      <c r="A23017" s="32" t="s">
        <v>14883</v>
      </c>
      <c r="B23017" s="32" t="s">
        <v>151</v>
      </c>
      <c r="C23017">
        <f t="shared" si="359"/>
        <v>50322</v>
      </c>
    </row>
    <row r="23018" spans="1:3">
      <c r="A23018" s="32" t="s">
        <v>14884</v>
      </c>
      <c r="B23018" s="32" t="s">
        <v>151</v>
      </c>
      <c r="C23018">
        <f t="shared" si="359"/>
        <v>50323</v>
      </c>
    </row>
    <row r="23019" spans="1:3">
      <c r="A23019" s="32" t="s">
        <v>14375</v>
      </c>
      <c r="B23019" s="32" t="s">
        <v>151</v>
      </c>
      <c r="C23019">
        <f t="shared" si="359"/>
        <v>50324</v>
      </c>
    </row>
    <row r="23020" spans="1:3">
      <c r="A23020" s="32" t="s">
        <v>14376</v>
      </c>
      <c r="B23020" s="32" t="s">
        <v>151</v>
      </c>
      <c r="C23020">
        <f t="shared" si="359"/>
        <v>50325</v>
      </c>
    </row>
    <row r="23021" spans="1:3">
      <c r="A23021" s="32" t="s">
        <v>14377</v>
      </c>
      <c r="B23021" s="32" t="s">
        <v>151</v>
      </c>
      <c r="C23021">
        <f t="shared" si="359"/>
        <v>50327</v>
      </c>
    </row>
    <row r="23022" spans="1:3">
      <c r="A23022" s="32" t="s">
        <v>14885</v>
      </c>
      <c r="B23022" s="32" t="s">
        <v>151</v>
      </c>
      <c r="C23022">
        <f t="shared" si="359"/>
        <v>50328</v>
      </c>
    </row>
    <row r="23023" spans="1:3">
      <c r="A23023" s="32" t="s">
        <v>15223</v>
      </c>
      <c r="B23023" s="32" t="s">
        <v>151</v>
      </c>
      <c r="C23023">
        <f t="shared" si="359"/>
        <v>50329</v>
      </c>
    </row>
    <row r="23024" spans="1:3">
      <c r="A23024" s="32" t="s">
        <v>15224</v>
      </c>
      <c r="B23024" s="32" t="s">
        <v>151</v>
      </c>
      <c r="C23024">
        <f t="shared" si="359"/>
        <v>50330</v>
      </c>
    </row>
    <row r="23025" spans="1:3">
      <c r="A23025" s="32" t="s">
        <v>14378</v>
      </c>
      <c r="B23025" s="32" t="s">
        <v>151</v>
      </c>
      <c r="C23025">
        <f t="shared" si="359"/>
        <v>50331</v>
      </c>
    </row>
    <row r="23026" spans="1:3">
      <c r="A23026" s="32" t="s">
        <v>14886</v>
      </c>
      <c r="B23026" s="32" t="s">
        <v>151</v>
      </c>
      <c r="C23026">
        <f t="shared" si="359"/>
        <v>50332</v>
      </c>
    </row>
    <row r="23027" spans="1:3">
      <c r="A23027" s="32" t="s">
        <v>15225</v>
      </c>
      <c r="B23027" s="32" t="s">
        <v>151</v>
      </c>
      <c r="C23027">
        <f t="shared" si="359"/>
        <v>50333</v>
      </c>
    </row>
    <row r="23028" spans="1:3">
      <c r="A23028" s="32" t="s">
        <v>14379</v>
      </c>
      <c r="B23028" s="32" t="s">
        <v>151</v>
      </c>
      <c r="C23028">
        <f t="shared" si="359"/>
        <v>50334</v>
      </c>
    </row>
    <row r="23029" spans="1:3">
      <c r="A23029" s="32" t="s">
        <v>14887</v>
      </c>
      <c r="B23029" s="32" t="s">
        <v>151</v>
      </c>
      <c r="C23029">
        <f t="shared" si="359"/>
        <v>50335</v>
      </c>
    </row>
    <row r="23030" spans="1:3">
      <c r="A23030" s="32" t="s">
        <v>14380</v>
      </c>
      <c r="B23030" s="32" t="s">
        <v>151</v>
      </c>
      <c r="C23030">
        <f t="shared" si="359"/>
        <v>50336</v>
      </c>
    </row>
    <row r="23031" spans="1:3">
      <c r="A23031" s="32" t="s">
        <v>15226</v>
      </c>
      <c r="B23031" s="32" t="s">
        <v>151</v>
      </c>
      <c r="C23031">
        <f t="shared" si="359"/>
        <v>50338</v>
      </c>
    </row>
    <row r="23032" spans="1:3">
      <c r="A23032" s="32" t="s">
        <v>14381</v>
      </c>
      <c r="B23032" s="32" t="s">
        <v>151</v>
      </c>
      <c r="C23032">
        <f t="shared" si="359"/>
        <v>50339</v>
      </c>
    </row>
    <row r="23033" spans="1:3">
      <c r="A23033" s="32" t="s">
        <v>14888</v>
      </c>
      <c r="B23033" s="32" t="s">
        <v>151</v>
      </c>
      <c r="C23033">
        <f t="shared" si="359"/>
        <v>50340</v>
      </c>
    </row>
    <row r="23034" spans="1:3">
      <c r="A23034" s="32" t="s">
        <v>15227</v>
      </c>
      <c r="B23034" s="32" t="s">
        <v>151</v>
      </c>
      <c r="C23034">
        <f t="shared" si="359"/>
        <v>50347</v>
      </c>
    </row>
    <row r="23035" spans="1:3">
      <c r="A23035" s="32" t="s">
        <v>14382</v>
      </c>
      <c r="B23035" s="32" t="s">
        <v>151</v>
      </c>
      <c r="C23035">
        <f t="shared" si="359"/>
        <v>50350</v>
      </c>
    </row>
    <row r="23036" spans="1:3">
      <c r="A23036" s="32" t="s">
        <v>14383</v>
      </c>
      <c r="B23036" s="32" t="s">
        <v>151</v>
      </c>
      <c r="C23036">
        <f t="shared" si="359"/>
        <v>50359</v>
      </c>
    </row>
    <row r="23037" spans="1:3">
      <c r="A23037" s="32" t="s">
        <v>15228</v>
      </c>
      <c r="B23037" s="32" t="s">
        <v>151</v>
      </c>
      <c r="C23037">
        <f t="shared" si="359"/>
        <v>50360</v>
      </c>
    </row>
    <row r="23038" spans="1:3">
      <c r="A23038" s="32" t="s">
        <v>14384</v>
      </c>
      <c r="B23038" s="32" t="s">
        <v>151</v>
      </c>
      <c r="C23038">
        <f t="shared" si="359"/>
        <v>50361</v>
      </c>
    </row>
    <row r="23039" spans="1:3">
      <c r="A23039" s="32" t="s">
        <v>14889</v>
      </c>
      <c r="B23039" s="32" t="s">
        <v>151</v>
      </c>
      <c r="C23039">
        <f t="shared" si="359"/>
        <v>50362</v>
      </c>
    </row>
    <row r="23040" spans="1:3">
      <c r="A23040" s="32" t="s">
        <v>14385</v>
      </c>
      <c r="B23040" s="32" t="s">
        <v>151</v>
      </c>
      <c r="C23040">
        <f t="shared" si="359"/>
        <v>50363</v>
      </c>
    </row>
    <row r="23041" spans="1:3">
      <c r="A23041" s="32" t="s">
        <v>14386</v>
      </c>
      <c r="B23041" s="32" t="s">
        <v>151</v>
      </c>
      <c r="C23041">
        <f t="shared" si="359"/>
        <v>50364</v>
      </c>
    </row>
    <row r="23042" spans="1:3">
      <c r="A23042" s="32" t="s">
        <v>14890</v>
      </c>
      <c r="B23042" s="32" t="s">
        <v>151</v>
      </c>
      <c r="C23042">
        <f t="shared" ref="C23042:C23105" si="360">1*A23042</f>
        <v>50367</v>
      </c>
    </row>
    <row r="23043" spans="1:3">
      <c r="A23043" s="32" t="s">
        <v>15229</v>
      </c>
      <c r="B23043" s="32" t="s">
        <v>151</v>
      </c>
      <c r="C23043">
        <f t="shared" si="360"/>
        <v>50368</v>
      </c>
    </row>
    <row r="23044" spans="1:3">
      <c r="A23044" s="32" t="s">
        <v>14891</v>
      </c>
      <c r="B23044" s="32" t="s">
        <v>151</v>
      </c>
      <c r="C23044">
        <f t="shared" si="360"/>
        <v>50369</v>
      </c>
    </row>
    <row r="23045" spans="1:3">
      <c r="A23045" s="32" t="s">
        <v>14387</v>
      </c>
      <c r="B23045" s="32" t="s">
        <v>151</v>
      </c>
      <c r="C23045">
        <f t="shared" si="360"/>
        <v>50380</v>
      </c>
    </row>
    <row r="23046" spans="1:3">
      <c r="A23046" s="32" t="s">
        <v>14892</v>
      </c>
      <c r="B23046" s="32" t="s">
        <v>151</v>
      </c>
      <c r="C23046">
        <f t="shared" si="360"/>
        <v>50381</v>
      </c>
    </row>
    <row r="23047" spans="1:3">
      <c r="A23047" s="32" t="s">
        <v>14388</v>
      </c>
      <c r="B23047" s="32" t="s">
        <v>151</v>
      </c>
      <c r="C23047">
        <f t="shared" si="360"/>
        <v>50391</v>
      </c>
    </row>
    <row r="23048" spans="1:3">
      <c r="A23048" s="32" t="s">
        <v>14389</v>
      </c>
      <c r="B23048" s="32" t="s">
        <v>151</v>
      </c>
      <c r="C23048">
        <f t="shared" si="360"/>
        <v>50392</v>
      </c>
    </row>
    <row r="23049" spans="1:3">
      <c r="A23049" s="32" t="s">
        <v>14893</v>
      </c>
      <c r="B23049" s="32" t="s">
        <v>151</v>
      </c>
      <c r="C23049">
        <f t="shared" si="360"/>
        <v>50393</v>
      </c>
    </row>
    <row r="23050" spans="1:3">
      <c r="A23050" s="32" t="s">
        <v>14390</v>
      </c>
      <c r="B23050" s="32" t="s">
        <v>151</v>
      </c>
      <c r="C23050">
        <f t="shared" si="360"/>
        <v>50394</v>
      </c>
    </row>
    <row r="23051" spans="1:3">
      <c r="A23051" s="32" t="s">
        <v>15126</v>
      </c>
      <c r="B23051" s="32" t="s">
        <v>151</v>
      </c>
      <c r="C23051">
        <f t="shared" si="360"/>
        <v>50395</v>
      </c>
    </row>
    <row r="23052" spans="1:3">
      <c r="A23052" s="32" t="s">
        <v>14894</v>
      </c>
      <c r="B23052" s="32" t="s">
        <v>151</v>
      </c>
      <c r="C23052">
        <f t="shared" si="360"/>
        <v>50396</v>
      </c>
    </row>
    <row r="23053" spans="1:3">
      <c r="A23053" s="32" t="s">
        <v>14391</v>
      </c>
      <c r="B23053" s="32" t="s">
        <v>151</v>
      </c>
      <c r="C23053">
        <f t="shared" si="360"/>
        <v>50397</v>
      </c>
    </row>
    <row r="23054" spans="1:3">
      <c r="A23054" s="32" t="s">
        <v>15230</v>
      </c>
      <c r="B23054" s="32" t="s">
        <v>151</v>
      </c>
      <c r="C23054">
        <f t="shared" si="360"/>
        <v>50398</v>
      </c>
    </row>
    <row r="23055" spans="1:3">
      <c r="A23055" s="32" t="s">
        <v>14895</v>
      </c>
      <c r="B23055" s="32" t="s">
        <v>151</v>
      </c>
      <c r="C23055">
        <f t="shared" si="360"/>
        <v>50401</v>
      </c>
    </row>
    <row r="23056" spans="1:3">
      <c r="A23056" s="32" t="s">
        <v>14896</v>
      </c>
      <c r="B23056" s="32" t="s">
        <v>151</v>
      </c>
      <c r="C23056">
        <f t="shared" si="360"/>
        <v>50402</v>
      </c>
    </row>
    <row r="23057" spans="1:3">
      <c r="A23057" s="32" t="s">
        <v>14392</v>
      </c>
      <c r="B23057" s="32" t="s">
        <v>151</v>
      </c>
      <c r="C23057">
        <f t="shared" si="360"/>
        <v>50420</v>
      </c>
    </row>
    <row r="23058" spans="1:3">
      <c r="A23058" s="32" t="s">
        <v>14393</v>
      </c>
      <c r="B23058" s="32" t="s">
        <v>151</v>
      </c>
      <c r="C23058">
        <f t="shared" si="360"/>
        <v>50421</v>
      </c>
    </row>
    <row r="23059" spans="1:3">
      <c r="A23059" s="32" t="s">
        <v>14394</v>
      </c>
      <c r="B23059" s="32" t="s">
        <v>151</v>
      </c>
      <c r="C23059">
        <f t="shared" si="360"/>
        <v>50423</v>
      </c>
    </row>
    <row r="23060" spans="1:3">
      <c r="A23060" s="32" t="s">
        <v>14897</v>
      </c>
      <c r="B23060" s="32" t="s">
        <v>151</v>
      </c>
      <c r="C23060">
        <f t="shared" si="360"/>
        <v>50424</v>
      </c>
    </row>
    <row r="23061" spans="1:3">
      <c r="A23061" s="32" t="s">
        <v>14395</v>
      </c>
      <c r="B23061" s="32" t="s">
        <v>151</v>
      </c>
      <c r="C23061">
        <f t="shared" si="360"/>
        <v>50426</v>
      </c>
    </row>
    <row r="23062" spans="1:3">
      <c r="A23062" s="32" t="s">
        <v>14898</v>
      </c>
      <c r="B23062" s="32" t="s">
        <v>151</v>
      </c>
      <c r="C23062">
        <f t="shared" si="360"/>
        <v>50427</v>
      </c>
    </row>
    <row r="23063" spans="1:3">
      <c r="A23063" s="32" t="s">
        <v>14396</v>
      </c>
      <c r="B23063" s="32" t="s">
        <v>151</v>
      </c>
      <c r="C23063">
        <f t="shared" si="360"/>
        <v>50428</v>
      </c>
    </row>
    <row r="23064" spans="1:3">
      <c r="A23064" s="32" t="s">
        <v>14899</v>
      </c>
      <c r="B23064" s="32" t="s">
        <v>151</v>
      </c>
      <c r="C23064">
        <f t="shared" si="360"/>
        <v>50430</v>
      </c>
    </row>
    <row r="23065" spans="1:3">
      <c r="A23065" s="32" t="s">
        <v>15231</v>
      </c>
      <c r="B23065" s="32" t="s">
        <v>151</v>
      </c>
      <c r="C23065">
        <f t="shared" si="360"/>
        <v>50431</v>
      </c>
    </row>
    <row r="23066" spans="1:3">
      <c r="A23066" s="32" t="s">
        <v>14397</v>
      </c>
      <c r="B23066" s="32" t="s">
        <v>151</v>
      </c>
      <c r="C23066">
        <f t="shared" si="360"/>
        <v>50432</v>
      </c>
    </row>
    <row r="23067" spans="1:3">
      <c r="A23067" s="32" t="s">
        <v>14900</v>
      </c>
      <c r="B23067" s="32" t="s">
        <v>151</v>
      </c>
      <c r="C23067">
        <f t="shared" si="360"/>
        <v>50433</v>
      </c>
    </row>
    <row r="23068" spans="1:3">
      <c r="A23068" s="32" t="s">
        <v>14398</v>
      </c>
      <c r="B23068" s="32" t="s">
        <v>151</v>
      </c>
      <c r="C23068">
        <f t="shared" si="360"/>
        <v>50434</v>
      </c>
    </row>
    <row r="23069" spans="1:3">
      <c r="A23069" s="32" t="s">
        <v>14399</v>
      </c>
      <c r="B23069" s="32" t="s">
        <v>151</v>
      </c>
      <c r="C23069">
        <f t="shared" si="360"/>
        <v>50435</v>
      </c>
    </row>
    <row r="23070" spans="1:3">
      <c r="A23070" s="32" t="s">
        <v>15232</v>
      </c>
      <c r="B23070" s="32" t="s">
        <v>151</v>
      </c>
      <c r="C23070">
        <f t="shared" si="360"/>
        <v>50436</v>
      </c>
    </row>
    <row r="23071" spans="1:3">
      <c r="A23071" s="32" t="s">
        <v>14901</v>
      </c>
      <c r="B23071" s="32" t="s">
        <v>151</v>
      </c>
      <c r="C23071">
        <f t="shared" si="360"/>
        <v>50438</v>
      </c>
    </row>
    <row r="23072" spans="1:3">
      <c r="A23072" s="32" t="s">
        <v>15233</v>
      </c>
      <c r="B23072" s="32" t="s">
        <v>151</v>
      </c>
      <c r="C23072">
        <f t="shared" si="360"/>
        <v>50439</v>
      </c>
    </row>
    <row r="23073" spans="1:3">
      <c r="A23073" s="32" t="s">
        <v>14400</v>
      </c>
      <c r="B23073" s="32" t="s">
        <v>151</v>
      </c>
      <c r="C23073">
        <f t="shared" si="360"/>
        <v>50440</v>
      </c>
    </row>
    <row r="23074" spans="1:3">
      <c r="A23074" s="32" t="s">
        <v>14401</v>
      </c>
      <c r="B23074" s="32" t="s">
        <v>151</v>
      </c>
      <c r="C23074">
        <f t="shared" si="360"/>
        <v>50441</v>
      </c>
    </row>
    <row r="23075" spans="1:3">
      <c r="A23075" s="32" t="s">
        <v>15234</v>
      </c>
      <c r="B23075" s="32" t="s">
        <v>151</v>
      </c>
      <c r="C23075">
        <f t="shared" si="360"/>
        <v>50444</v>
      </c>
    </row>
    <row r="23076" spans="1:3">
      <c r="A23076" s="32" t="s">
        <v>14402</v>
      </c>
      <c r="B23076" s="32" t="s">
        <v>151</v>
      </c>
      <c r="C23076">
        <f t="shared" si="360"/>
        <v>50446</v>
      </c>
    </row>
    <row r="23077" spans="1:3">
      <c r="A23077" s="32" t="s">
        <v>14403</v>
      </c>
      <c r="B23077" s="32" t="s">
        <v>151</v>
      </c>
      <c r="C23077">
        <f t="shared" si="360"/>
        <v>50447</v>
      </c>
    </row>
    <row r="23078" spans="1:3">
      <c r="A23078" s="32" t="s">
        <v>14404</v>
      </c>
      <c r="B23078" s="32" t="s">
        <v>151</v>
      </c>
      <c r="C23078">
        <f t="shared" si="360"/>
        <v>50448</v>
      </c>
    </row>
    <row r="23079" spans="1:3">
      <c r="A23079" s="32" t="s">
        <v>14405</v>
      </c>
      <c r="B23079" s="32" t="s">
        <v>151</v>
      </c>
      <c r="C23079">
        <f t="shared" si="360"/>
        <v>50449</v>
      </c>
    </row>
    <row r="23080" spans="1:3">
      <c r="A23080" s="32" t="s">
        <v>14406</v>
      </c>
      <c r="B23080" s="32" t="s">
        <v>151</v>
      </c>
      <c r="C23080">
        <f t="shared" si="360"/>
        <v>50450</v>
      </c>
    </row>
    <row r="23081" spans="1:3">
      <c r="A23081" s="32" t="s">
        <v>14407</v>
      </c>
      <c r="B23081" s="32" t="s">
        <v>151</v>
      </c>
      <c r="C23081">
        <f t="shared" si="360"/>
        <v>50451</v>
      </c>
    </row>
    <row r="23082" spans="1:3">
      <c r="A23082" s="32" t="s">
        <v>14902</v>
      </c>
      <c r="B23082" s="32" t="s">
        <v>151</v>
      </c>
      <c r="C23082">
        <f t="shared" si="360"/>
        <v>50452</v>
      </c>
    </row>
    <row r="23083" spans="1:3">
      <c r="A23083" s="32" t="s">
        <v>14408</v>
      </c>
      <c r="B23083" s="32" t="s">
        <v>151</v>
      </c>
      <c r="C23083">
        <f t="shared" si="360"/>
        <v>50453</v>
      </c>
    </row>
    <row r="23084" spans="1:3">
      <c r="A23084" s="32" t="s">
        <v>15235</v>
      </c>
      <c r="B23084" s="32" t="s">
        <v>151</v>
      </c>
      <c r="C23084">
        <f t="shared" si="360"/>
        <v>50454</v>
      </c>
    </row>
    <row r="23085" spans="1:3">
      <c r="A23085" s="32" t="s">
        <v>14903</v>
      </c>
      <c r="B23085" s="32" t="s">
        <v>151</v>
      </c>
      <c r="C23085">
        <f t="shared" si="360"/>
        <v>50455</v>
      </c>
    </row>
    <row r="23086" spans="1:3">
      <c r="A23086" s="32" t="s">
        <v>14409</v>
      </c>
      <c r="B23086" s="32" t="s">
        <v>151</v>
      </c>
      <c r="C23086">
        <f t="shared" si="360"/>
        <v>50456</v>
      </c>
    </row>
    <row r="23087" spans="1:3">
      <c r="A23087" s="32" t="s">
        <v>15139</v>
      </c>
      <c r="B23087" s="32" t="s">
        <v>151</v>
      </c>
      <c r="C23087">
        <f t="shared" si="360"/>
        <v>50457</v>
      </c>
    </row>
    <row r="23088" spans="1:3">
      <c r="A23088" s="32" t="s">
        <v>14410</v>
      </c>
      <c r="B23088" s="32" t="s">
        <v>151</v>
      </c>
      <c r="C23088">
        <f t="shared" si="360"/>
        <v>50458</v>
      </c>
    </row>
    <row r="23089" spans="1:3">
      <c r="A23089" s="32" t="s">
        <v>14411</v>
      </c>
      <c r="B23089" s="32" t="s">
        <v>151</v>
      </c>
      <c r="C23089">
        <f t="shared" si="360"/>
        <v>50459</v>
      </c>
    </row>
    <row r="23090" spans="1:3">
      <c r="A23090" s="32" t="s">
        <v>14412</v>
      </c>
      <c r="B23090" s="32" t="s">
        <v>151</v>
      </c>
      <c r="C23090">
        <f t="shared" si="360"/>
        <v>50460</v>
      </c>
    </row>
    <row r="23091" spans="1:3">
      <c r="A23091" s="32" t="s">
        <v>14904</v>
      </c>
      <c r="B23091" s="32" t="s">
        <v>151</v>
      </c>
      <c r="C23091">
        <f t="shared" si="360"/>
        <v>50461</v>
      </c>
    </row>
    <row r="23092" spans="1:3">
      <c r="A23092" s="32" t="s">
        <v>14905</v>
      </c>
      <c r="B23092" s="32" t="s">
        <v>151</v>
      </c>
      <c r="C23092">
        <f t="shared" si="360"/>
        <v>50464</v>
      </c>
    </row>
    <row r="23093" spans="1:3">
      <c r="A23093" s="32" t="s">
        <v>14413</v>
      </c>
      <c r="B23093" s="32" t="s">
        <v>151</v>
      </c>
      <c r="C23093">
        <f t="shared" si="360"/>
        <v>50465</v>
      </c>
    </row>
    <row r="23094" spans="1:3">
      <c r="A23094" s="32" t="s">
        <v>15236</v>
      </c>
      <c r="B23094" s="32" t="s">
        <v>151</v>
      </c>
      <c r="C23094">
        <f t="shared" si="360"/>
        <v>50466</v>
      </c>
    </row>
    <row r="23095" spans="1:3">
      <c r="A23095" s="32" t="s">
        <v>14414</v>
      </c>
      <c r="B23095" s="32" t="s">
        <v>151</v>
      </c>
      <c r="C23095">
        <f t="shared" si="360"/>
        <v>50467</v>
      </c>
    </row>
    <row r="23096" spans="1:3">
      <c r="A23096" s="32" t="s">
        <v>14906</v>
      </c>
      <c r="B23096" s="32" t="s">
        <v>151</v>
      </c>
      <c r="C23096">
        <f t="shared" si="360"/>
        <v>50468</v>
      </c>
    </row>
    <row r="23097" spans="1:3">
      <c r="A23097" s="32" t="s">
        <v>14415</v>
      </c>
      <c r="B23097" s="32" t="s">
        <v>151</v>
      </c>
      <c r="C23097">
        <f t="shared" si="360"/>
        <v>50469</v>
      </c>
    </row>
    <row r="23098" spans="1:3">
      <c r="A23098" s="32" t="s">
        <v>14416</v>
      </c>
      <c r="B23098" s="32" t="s">
        <v>151</v>
      </c>
      <c r="C23098">
        <f t="shared" si="360"/>
        <v>50470</v>
      </c>
    </row>
    <row r="23099" spans="1:3">
      <c r="A23099" s="32" t="s">
        <v>15237</v>
      </c>
      <c r="B23099" s="32" t="s">
        <v>151</v>
      </c>
      <c r="C23099">
        <f t="shared" si="360"/>
        <v>50471</v>
      </c>
    </row>
    <row r="23100" spans="1:3">
      <c r="A23100" s="32" t="s">
        <v>14417</v>
      </c>
      <c r="B23100" s="32" t="s">
        <v>151</v>
      </c>
      <c r="C23100">
        <f t="shared" si="360"/>
        <v>50472</v>
      </c>
    </row>
    <row r="23101" spans="1:3">
      <c r="A23101" s="32" t="s">
        <v>14907</v>
      </c>
      <c r="B23101" s="32" t="s">
        <v>151</v>
      </c>
      <c r="C23101">
        <f t="shared" si="360"/>
        <v>50473</v>
      </c>
    </row>
    <row r="23102" spans="1:3">
      <c r="A23102" s="32" t="s">
        <v>14418</v>
      </c>
      <c r="B23102" s="32" t="s">
        <v>151</v>
      </c>
      <c r="C23102">
        <f t="shared" si="360"/>
        <v>50475</v>
      </c>
    </row>
    <row r="23103" spans="1:3">
      <c r="A23103" s="32" t="s">
        <v>14419</v>
      </c>
      <c r="B23103" s="32" t="s">
        <v>151</v>
      </c>
      <c r="C23103">
        <f t="shared" si="360"/>
        <v>50476</v>
      </c>
    </row>
    <row r="23104" spans="1:3">
      <c r="A23104" s="32" t="s">
        <v>14420</v>
      </c>
      <c r="B23104" s="32" t="s">
        <v>151</v>
      </c>
      <c r="C23104">
        <f t="shared" si="360"/>
        <v>50477</v>
      </c>
    </row>
    <row r="23105" spans="1:3">
      <c r="A23105" s="32" t="s">
        <v>14421</v>
      </c>
      <c r="B23105" s="32" t="s">
        <v>151</v>
      </c>
      <c r="C23105">
        <f t="shared" si="360"/>
        <v>50478</v>
      </c>
    </row>
    <row r="23106" spans="1:3">
      <c r="A23106" s="32" t="s">
        <v>15238</v>
      </c>
      <c r="B23106" s="32" t="s">
        <v>151</v>
      </c>
      <c r="C23106">
        <f t="shared" ref="C23106:C23169" si="361">1*A23106</f>
        <v>50479</v>
      </c>
    </row>
    <row r="23107" spans="1:3">
      <c r="A23107" s="32" t="s">
        <v>14422</v>
      </c>
      <c r="B23107" s="32" t="s">
        <v>151</v>
      </c>
      <c r="C23107">
        <f t="shared" si="361"/>
        <v>50480</v>
      </c>
    </row>
    <row r="23108" spans="1:3">
      <c r="A23108" s="32" t="s">
        <v>14908</v>
      </c>
      <c r="B23108" s="32" t="s">
        <v>151</v>
      </c>
      <c r="C23108">
        <f t="shared" si="361"/>
        <v>50481</v>
      </c>
    </row>
    <row r="23109" spans="1:3">
      <c r="A23109" s="32" t="s">
        <v>14909</v>
      </c>
      <c r="B23109" s="32" t="s">
        <v>151</v>
      </c>
      <c r="C23109">
        <f t="shared" si="361"/>
        <v>50482</v>
      </c>
    </row>
    <row r="23110" spans="1:3">
      <c r="A23110" s="32" t="s">
        <v>15239</v>
      </c>
      <c r="B23110" s="32" t="s">
        <v>151</v>
      </c>
      <c r="C23110">
        <f t="shared" si="361"/>
        <v>50483</v>
      </c>
    </row>
    <row r="23111" spans="1:3">
      <c r="A23111" s="32" t="s">
        <v>14910</v>
      </c>
      <c r="B23111" s="32" t="s">
        <v>151</v>
      </c>
      <c r="C23111">
        <f t="shared" si="361"/>
        <v>50484</v>
      </c>
    </row>
    <row r="23112" spans="1:3">
      <c r="A23112" s="32" t="s">
        <v>14423</v>
      </c>
      <c r="B23112" s="32" t="s">
        <v>151</v>
      </c>
      <c r="C23112">
        <f t="shared" si="361"/>
        <v>50501</v>
      </c>
    </row>
    <row r="23113" spans="1:3">
      <c r="A23113" s="32" t="s">
        <v>14911</v>
      </c>
      <c r="B23113" s="32" t="s">
        <v>151</v>
      </c>
      <c r="C23113">
        <f t="shared" si="361"/>
        <v>50510</v>
      </c>
    </row>
    <row r="23114" spans="1:3">
      <c r="A23114" s="32" t="s">
        <v>14424</v>
      </c>
      <c r="B23114" s="32" t="s">
        <v>151</v>
      </c>
      <c r="C23114">
        <f t="shared" si="361"/>
        <v>50511</v>
      </c>
    </row>
    <row r="23115" spans="1:3">
      <c r="A23115" s="32" t="s">
        <v>14425</v>
      </c>
      <c r="B23115" s="32" t="s">
        <v>151</v>
      </c>
      <c r="C23115">
        <f t="shared" si="361"/>
        <v>50514</v>
      </c>
    </row>
    <row r="23116" spans="1:3">
      <c r="A23116" s="32" t="s">
        <v>14912</v>
      </c>
      <c r="B23116" s="32" t="s">
        <v>151</v>
      </c>
      <c r="C23116">
        <f t="shared" si="361"/>
        <v>50515</v>
      </c>
    </row>
    <row r="23117" spans="1:3">
      <c r="A23117" s="32" t="s">
        <v>15240</v>
      </c>
      <c r="B23117" s="32" t="s">
        <v>151</v>
      </c>
      <c r="C23117">
        <f t="shared" si="361"/>
        <v>50516</v>
      </c>
    </row>
    <row r="23118" spans="1:3">
      <c r="A23118" s="32" t="s">
        <v>14426</v>
      </c>
      <c r="B23118" s="32" t="s">
        <v>151</v>
      </c>
      <c r="C23118">
        <f t="shared" si="361"/>
        <v>50517</v>
      </c>
    </row>
    <row r="23119" spans="1:3">
      <c r="A23119" s="32" t="s">
        <v>14913</v>
      </c>
      <c r="B23119" s="32" t="s">
        <v>151</v>
      </c>
      <c r="C23119">
        <f t="shared" si="361"/>
        <v>50518</v>
      </c>
    </row>
    <row r="23120" spans="1:3">
      <c r="A23120" s="32" t="s">
        <v>14427</v>
      </c>
      <c r="B23120" s="32" t="s">
        <v>151</v>
      </c>
      <c r="C23120">
        <f t="shared" si="361"/>
        <v>50519</v>
      </c>
    </row>
    <row r="23121" spans="1:3">
      <c r="A23121" s="32" t="s">
        <v>14914</v>
      </c>
      <c r="B23121" s="32" t="s">
        <v>151</v>
      </c>
      <c r="C23121">
        <f t="shared" si="361"/>
        <v>50520</v>
      </c>
    </row>
    <row r="23122" spans="1:3">
      <c r="A23122" s="32" t="s">
        <v>14428</v>
      </c>
      <c r="B23122" s="32" t="s">
        <v>151</v>
      </c>
      <c r="C23122">
        <f t="shared" si="361"/>
        <v>50521</v>
      </c>
    </row>
    <row r="23123" spans="1:3">
      <c r="A23123" s="32" t="s">
        <v>15241</v>
      </c>
      <c r="B23123" s="32" t="s">
        <v>151</v>
      </c>
      <c r="C23123">
        <f t="shared" si="361"/>
        <v>50522</v>
      </c>
    </row>
    <row r="23124" spans="1:3">
      <c r="A23124" s="32" t="s">
        <v>14429</v>
      </c>
      <c r="B23124" s="32" t="s">
        <v>151</v>
      </c>
      <c r="C23124">
        <f t="shared" si="361"/>
        <v>50523</v>
      </c>
    </row>
    <row r="23125" spans="1:3">
      <c r="A23125" s="32" t="s">
        <v>14430</v>
      </c>
      <c r="B23125" s="32" t="s">
        <v>151</v>
      </c>
      <c r="C23125">
        <f t="shared" si="361"/>
        <v>50524</v>
      </c>
    </row>
    <row r="23126" spans="1:3">
      <c r="A23126" s="32" t="s">
        <v>14915</v>
      </c>
      <c r="B23126" s="32" t="s">
        <v>151</v>
      </c>
      <c r="C23126">
        <f t="shared" si="361"/>
        <v>50525</v>
      </c>
    </row>
    <row r="23127" spans="1:3">
      <c r="A23127" s="32" t="s">
        <v>14431</v>
      </c>
      <c r="B23127" s="32" t="s">
        <v>151</v>
      </c>
      <c r="C23127">
        <f t="shared" si="361"/>
        <v>50526</v>
      </c>
    </row>
    <row r="23128" spans="1:3">
      <c r="A23128" s="32" t="s">
        <v>15242</v>
      </c>
      <c r="B23128" s="32" t="s">
        <v>151</v>
      </c>
      <c r="C23128">
        <f t="shared" si="361"/>
        <v>50527</v>
      </c>
    </row>
    <row r="23129" spans="1:3">
      <c r="A23129" s="32" t="s">
        <v>14916</v>
      </c>
      <c r="B23129" s="32" t="s">
        <v>151</v>
      </c>
      <c r="C23129">
        <f t="shared" si="361"/>
        <v>50528</v>
      </c>
    </row>
    <row r="23130" spans="1:3">
      <c r="A23130" s="32" t="s">
        <v>14432</v>
      </c>
      <c r="B23130" s="32" t="s">
        <v>151</v>
      </c>
      <c r="C23130">
        <f t="shared" si="361"/>
        <v>50529</v>
      </c>
    </row>
    <row r="23131" spans="1:3">
      <c r="A23131" s="32" t="s">
        <v>14433</v>
      </c>
      <c r="B23131" s="32" t="s">
        <v>151</v>
      </c>
      <c r="C23131">
        <f t="shared" si="361"/>
        <v>50530</v>
      </c>
    </row>
    <row r="23132" spans="1:3">
      <c r="A23132" s="32" t="s">
        <v>15243</v>
      </c>
      <c r="B23132" s="32" t="s">
        <v>151</v>
      </c>
      <c r="C23132">
        <f t="shared" si="361"/>
        <v>50531</v>
      </c>
    </row>
    <row r="23133" spans="1:3">
      <c r="A23133" s="32" t="s">
        <v>14434</v>
      </c>
      <c r="B23133" s="32" t="s">
        <v>151</v>
      </c>
      <c r="C23133">
        <f t="shared" si="361"/>
        <v>50532</v>
      </c>
    </row>
    <row r="23134" spans="1:3">
      <c r="A23134" s="32" t="s">
        <v>14435</v>
      </c>
      <c r="B23134" s="32" t="s">
        <v>151</v>
      </c>
      <c r="C23134">
        <f t="shared" si="361"/>
        <v>50533</v>
      </c>
    </row>
    <row r="23135" spans="1:3">
      <c r="A23135" s="32" t="s">
        <v>14436</v>
      </c>
      <c r="B23135" s="32" t="s">
        <v>151</v>
      </c>
      <c r="C23135">
        <f t="shared" si="361"/>
        <v>50535</v>
      </c>
    </row>
    <row r="23136" spans="1:3">
      <c r="A23136" s="32" t="s">
        <v>14917</v>
      </c>
      <c r="B23136" s="32" t="s">
        <v>151</v>
      </c>
      <c r="C23136">
        <f t="shared" si="361"/>
        <v>50536</v>
      </c>
    </row>
    <row r="23137" spans="1:3">
      <c r="A23137" s="32" t="s">
        <v>15244</v>
      </c>
      <c r="B23137" s="32" t="s">
        <v>151</v>
      </c>
      <c r="C23137">
        <f t="shared" si="361"/>
        <v>50538</v>
      </c>
    </row>
    <row r="23138" spans="1:3">
      <c r="A23138" s="32" t="s">
        <v>15245</v>
      </c>
      <c r="B23138" s="32" t="s">
        <v>151</v>
      </c>
      <c r="C23138">
        <f t="shared" si="361"/>
        <v>50539</v>
      </c>
    </row>
    <row r="23139" spans="1:3">
      <c r="A23139" s="32" t="s">
        <v>14918</v>
      </c>
      <c r="B23139" s="32" t="s">
        <v>151</v>
      </c>
      <c r="C23139">
        <f t="shared" si="361"/>
        <v>50540</v>
      </c>
    </row>
    <row r="23140" spans="1:3">
      <c r="A23140" s="32" t="s">
        <v>14919</v>
      </c>
      <c r="B23140" s="32" t="s">
        <v>151</v>
      </c>
      <c r="C23140">
        <f t="shared" si="361"/>
        <v>50541</v>
      </c>
    </row>
    <row r="23141" spans="1:3">
      <c r="A23141" s="32" t="s">
        <v>14437</v>
      </c>
      <c r="B23141" s="32" t="s">
        <v>151</v>
      </c>
      <c r="C23141">
        <f t="shared" si="361"/>
        <v>50542</v>
      </c>
    </row>
    <row r="23142" spans="1:3">
      <c r="A23142" s="32" t="s">
        <v>14438</v>
      </c>
      <c r="B23142" s="32" t="s">
        <v>151</v>
      </c>
      <c r="C23142">
        <f t="shared" si="361"/>
        <v>50543</v>
      </c>
    </row>
    <row r="23143" spans="1:3">
      <c r="A23143" s="32" t="s">
        <v>14439</v>
      </c>
      <c r="B23143" s="32" t="s">
        <v>151</v>
      </c>
      <c r="C23143">
        <f t="shared" si="361"/>
        <v>50544</v>
      </c>
    </row>
    <row r="23144" spans="1:3">
      <c r="A23144" s="32" t="s">
        <v>14440</v>
      </c>
      <c r="B23144" s="32" t="s">
        <v>151</v>
      </c>
      <c r="C23144">
        <f t="shared" si="361"/>
        <v>50545</v>
      </c>
    </row>
    <row r="23145" spans="1:3">
      <c r="A23145" s="32" t="s">
        <v>14920</v>
      </c>
      <c r="B23145" s="32" t="s">
        <v>151</v>
      </c>
      <c r="C23145">
        <f t="shared" si="361"/>
        <v>50546</v>
      </c>
    </row>
    <row r="23146" spans="1:3">
      <c r="A23146" s="32" t="s">
        <v>14921</v>
      </c>
      <c r="B23146" s="32" t="s">
        <v>151</v>
      </c>
      <c r="C23146">
        <f t="shared" si="361"/>
        <v>50548</v>
      </c>
    </row>
    <row r="23147" spans="1:3">
      <c r="A23147" s="32" t="s">
        <v>14441</v>
      </c>
      <c r="B23147" s="32" t="s">
        <v>151</v>
      </c>
      <c r="C23147">
        <f t="shared" si="361"/>
        <v>50551</v>
      </c>
    </row>
    <row r="23148" spans="1:3">
      <c r="A23148" s="32" t="s">
        <v>14922</v>
      </c>
      <c r="B23148" s="32" t="s">
        <v>151</v>
      </c>
      <c r="C23148">
        <f t="shared" si="361"/>
        <v>50552</v>
      </c>
    </row>
    <row r="23149" spans="1:3">
      <c r="A23149" s="32" t="s">
        <v>15246</v>
      </c>
      <c r="B23149" s="32" t="s">
        <v>151</v>
      </c>
      <c r="C23149">
        <f t="shared" si="361"/>
        <v>50553</v>
      </c>
    </row>
    <row r="23150" spans="1:3">
      <c r="A23150" s="32" t="s">
        <v>14442</v>
      </c>
      <c r="B23150" s="32" t="s">
        <v>151</v>
      </c>
      <c r="C23150">
        <f t="shared" si="361"/>
        <v>50554</v>
      </c>
    </row>
    <row r="23151" spans="1:3">
      <c r="A23151" s="32" t="s">
        <v>14443</v>
      </c>
      <c r="B23151" s="32" t="s">
        <v>151</v>
      </c>
      <c r="C23151">
        <f t="shared" si="361"/>
        <v>50556</v>
      </c>
    </row>
    <row r="23152" spans="1:3">
      <c r="A23152" s="32" t="s">
        <v>14923</v>
      </c>
      <c r="B23152" s="32" t="s">
        <v>151</v>
      </c>
      <c r="C23152">
        <f t="shared" si="361"/>
        <v>50557</v>
      </c>
    </row>
    <row r="23153" spans="1:3">
      <c r="A23153" s="32" t="s">
        <v>15247</v>
      </c>
      <c r="B23153" s="32" t="s">
        <v>151</v>
      </c>
      <c r="C23153">
        <f t="shared" si="361"/>
        <v>50558</v>
      </c>
    </row>
    <row r="23154" spans="1:3">
      <c r="A23154" s="32" t="s">
        <v>14444</v>
      </c>
      <c r="B23154" s="32" t="s">
        <v>151</v>
      </c>
      <c r="C23154">
        <f t="shared" si="361"/>
        <v>50559</v>
      </c>
    </row>
    <row r="23155" spans="1:3">
      <c r="A23155" s="32" t="s">
        <v>14445</v>
      </c>
      <c r="B23155" s="32" t="s">
        <v>151</v>
      </c>
      <c r="C23155">
        <f t="shared" si="361"/>
        <v>50560</v>
      </c>
    </row>
    <row r="23156" spans="1:3">
      <c r="A23156" s="32" t="s">
        <v>15248</v>
      </c>
      <c r="B23156" s="32" t="s">
        <v>151</v>
      </c>
      <c r="C23156">
        <f t="shared" si="361"/>
        <v>50561</v>
      </c>
    </row>
    <row r="23157" spans="1:3">
      <c r="A23157" s="32" t="s">
        <v>14924</v>
      </c>
      <c r="B23157" s="32" t="s">
        <v>151</v>
      </c>
      <c r="C23157">
        <f t="shared" si="361"/>
        <v>50562</v>
      </c>
    </row>
    <row r="23158" spans="1:3">
      <c r="A23158" s="32" t="s">
        <v>14446</v>
      </c>
      <c r="B23158" s="32" t="s">
        <v>151</v>
      </c>
      <c r="C23158">
        <f t="shared" si="361"/>
        <v>50563</v>
      </c>
    </row>
    <row r="23159" spans="1:3">
      <c r="A23159" s="32" t="s">
        <v>14447</v>
      </c>
      <c r="B23159" s="32" t="s">
        <v>151</v>
      </c>
      <c r="C23159">
        <f t="shared" si="361"/>
        <v>50565</v>
      </c>
    </row>
    <row r="23160" spans="1:3">
      <c r="A23160" s="32" t="s">
        <v>14448</v>
      </c>
      <c r="B23160" s="32" t="s">
        <v>151</v>
      </c>
      <c r="C23160">
        <f t="shared" si="361"/>
        <v>50566</v>
      </c>
    </row>
    <row r="23161" spans="1:3">
      <c r="A23161" s="32" t="s">
        <v>14925</v>
      </c>
      <c r="B23161" s="32" t="s">
        <v>151</v>
      </c>
      <c r="C23161">
        <f t="shared" si="361"/>
        <v>50567</v>
      </c>
    </row>
    <row r="23162" spans="1:3">
      <c r="A23162" s="32" t="s">
        <v>14449</v>
      </c>
      <c r="B23162" s="32" t="s">
        <v>151</v>
      </c>
      <c r="C23162">
        <f t="shared" si="361"/>
        <v>50568</v>
      </c>
    </row>
    <row r="23163" spans="1:3">
      <c r="A23163" s="32" t="s">
        <v>15249</v>
      </c>
      <c r="B23163" s="32" t="s">
        <v>151</v>
      </c>
      <c r="C23163">
        <f t="shared" si="361"/>
        <v>50569</v>
      </c>
    </row>
    <row r="23164" spans="1:3">
      <c r="A23164" s="32" t="s">
        <v>14926</v>
      </c>
      <c r="B23164" s="32" t="s">
        <v>151</v>
      </c>
      <c r="C23164">
        <f t="shared" si="361"/>
        <v>50570</v>
      </c>
    </row>
    <row r="23165" spans="1:3">
      <c r="A23165" s="32" t="s">
        <v>14450</v>
      </c>
      <c r="B23165" s="32" t="s">
        <v>151</v>
      </c>
      <c r="C23165">
        <f t="shared" si="361"/>
        <v>50571</v>
      </c>
    </row>
    <row r="23166" spans="1:3">
      <c r="A23166" s="32" t="s">
        <v>14451</v>
      </c>
      <c r="B23166" s="32" t="s">
        <v>151</v>
      </c>
      <c r="C23166">
        <f t="shared" si="361"/>
        <v>50573</v>
      </c>
    </row>
    <row r="23167" spans="1:3">
      <c r="A23167" s="32" t="s">
        <v>14452</v>
      </c>
      <c r="B23167" s="32" t="s">
        <v>151</v>
      </c>
      <c r="C23167">
        <f t="shared" si="361"/>
        <v>50574</v>
      </c>
    </row>
    <row r="23168" spans="1:3">
      <c r="A23168" s="32" t="s">
        <v>14927</v>
      </c>
      <c r="B23168" s="32" t="s">
        <v>151</v>
      </c>
      <c r="C23168">
        <f t="shared" si="361"/>
        <v>50575</v>
      </c>
    </row>
    <row r="23169" spans="1:3">
      <c r="A23169" s="32" t="s">
        <v>14928</v>
      </c>
      <c r="B23169" s="32" t="s">
        <v>151</v>
      </c>
      <c r="C23169">
        <f t="shared" si="361"/>
        <v>50576</v>
      </c>
    </row>
    <row r="23170" spans="1:3">
      <c r="A23170" s="32" t="s">
        <v>15250</v>
      </c>
      <c r="B23170" s="32" t="s">
        <v>151</v>
      </c>
      <c r="C23170">
        <f t="shared" ref="C23170:C23233" si="362">1*A23170</f>
        <v>50577</v>
      </c>
    </row>
    <row r="23171" spans="1:3">
      <c r="A23171" s="32" t="s">
        <v>14929</v>
      </c>
      <c r="B23171" s="32" t="s">
        <v>151</v>
      </c>
      <c r="C23171">
        <f t="shared" si="362"/>
        <v>50578</v>
      </c>
    </row>
    <row r="23172" spans="1:3">
      <c r="A23172" s="32" t="s">
        <v>14453</v>
      </c>
      <c r="B23172" s="32" t="s">
        <v>151</v>
      </c>
      <c r="C23172">
        <f t="shared" si="362"/>
        <v>50579</v>
      </c>
    </row>
    <row r="23173" spans="1:3">
      <c r="A23173" s="32" t="s">
        <v>14454</v>
      </c>
      <c r="B23173" s="32" t="s">
        <v>151</v>
      </c>
      <c r="C23173">
        <f t="shared" si="362"/>
        <v>50580</v>
      </c>
    </row>
    <row r="23174" spans="1:3">
      <c r="A23174" s="32" t="s">
        <v>15171</v>
      </c>
      <c r="B23174" s="32" t="s">
        <v>151</v>
      </c>
      <c r="C23174">
        <f t="shared" si="362"/>
        <v>50581</v>
      </c>
    </row>
    <row r="23175" spans="1:3">
      <c r="A23175" s="32" t="s">
        <v>14455</v>
      </c>
      <c r="B23175" s="32" t="s">
        <v>151</v>
      </c>
      <c r="C23175">
        <f t="shared" si="362"/>
        <v>50582</v>
      </c>
    </row>
    <row r="23176" spans="1:3">
      <c r="A23176" s="32" t="s">
        <v>14930</v>
      </c>
      <c r="B23176" s="32" t="s">
        <v>151</v>
      </c>
      <c r="C23176">
        <f t="shared" si="362"/>
        <v>50583</v>
      </c>
    </row>
    <row r="23177" spans="1:3">
      <c r="A23177" s="32" t="s">
        <v>14456</v>
      </c>
      <c r="B23177" s="32" t="s">
        <v>151</v>
      </c>
      <c r="C23177">
        <f t="shared" si="362"/>
        <v>50585</v>
      </c>
    </row>
    <row r="23178" spans="1:3">
      <c r="A23178" s="32" t="s">
        <v>14931</v>
      </c>
      <c r="B23178" s="32" t="s">
        <v>151</v>
      </c>
      <c r="C23178">
        <f t="shared" si="362"/>
        <v>50586</v>
      </c>
    </row>
    <row r="23179" spans="1:3">
      <c r="A23179" s="32" t="s">
        <v>14457</v>
      </c>
      <c r="B23179" s="32" t="s">
        <v>151</v>
      </c>
      <c r="C23179">
        <f t="shared" si="362"/>
        <v>50587</v>
      </c>
    </row>
    <row r="23180" spans="1:3">
      <c r="A23180" s="32" t="s">
        <v>14458</v>
      </c>
      <c r="B23180" s="32" t="s">
        <v>151</v>
      </c>
      <c r="C23180">
        <f t="shared" si="362"/>
        <v>50588</v>
      </c>
    </row>
    <row r="23181" spans="1:3">
      <c r="A23181" s="32" t="s">
        <v>14459</v>
      </c>
      <c r="B23181" s="32" t="s">
        <v>151</v>
      </c>
      <c r="C23181">
        <f t="shared" si="362"/>
        <v>50590</v>
      </c>
    </row>
    <row r="23182" spans="1:3">
      <c r="A23182" s="32" t="s">
        <v>14932</v>
      </c>
      <c r="B23182" s="32" t="s">
        <v>151</v>
      </c>
      <c r="C23182">
        <f t="shared" si="362"/>
        <v>50591</v>
      </c>
    </row>
    <row r="23183" spans="1:3">
      <c r="A23183" s="32" t="s">
        <v>15251</v>
      </c>
      <c r="B23183" s="32" t="s">
        <v>151</v>
      </c>
      <c r="C23183">
        <f t="shared" si="362"/>
        <v>50592</v>
      </c>
    </row>
    <row r="23184" spans="1:3">
      <c r="A23184" s="32" t="s">
        <v>14460</v>
      </c>
      <c r="B23184" s="32" t="s">
        <v>151</v>
      </c>
      <c r="C23184">
        <f t="shared" si="362"/>
        <v>50593</v>
      </c>
    </row>
    <row r="23185" spans="1:3">
      <c r="A23185" s="32" t="s">
        <v>14933</v>
      </c>
      <c r="B23185" s="32" t="s">
        <v>151</v>
      </c>
      <c r="C23185">
        <f t="shared" si="362"/>
        <v>50594</v>
      </c>
    </row>
    <row r="23186" spans="1:3">
      <c r="A23186" s="32" t="s">
        <v>14461</v>
      </c>
      <c r="B23186" s="32" t="s">
        <v>151</v>
      </c>
      <c r="C23186">
        <f t="shared" si="362"/>
        <v>50595</v>
      </c>
    </row>
    <row r="23187" spans="1:3">
      <c r="A23187" s="32" t="s">
        <v>15252</v>
      </c>
      <c r="B23187" s="32" t="s">
        <v>151</v>
      </c>
      <c r="C23187">
        <f t="shared" si="362"/>
        <v>50597</v>
      </c>
    </row>
    <row r="23188" spans="1:3">
      <c r="A23188" s="32" t="s">
        <v>14462</v>
      </c>
      <c r="B23188" s="32" t="s">
        <v>151</v>
      </c>
      <c r="C23188">
        <f t="shared" si="362"/>
        <v>50598</v>
      </c>
    </row>
    <row r="23189" spans="1:3">
      <c r="A23189" s="32" t="s">
        <v>14934</v>
      </c>
      <c r="B23189" s="32" t="s">
        <v>151</v>
      </c>
      <c r="C23189">
        <f t="shared" si="362"/>
        <v>50599</v>
      </c>
    </row>
    <row r="23190" spans="1:3">
      <c r="A23190" s="32" t="s">
        <v>14463</v>
      </c>
      <c r="B23190" s="32" t="s">
        <v>151</v>
      </c>
      <c r="C23190">
        <f t="shared" si="362"/>
        <v>50601</v>
      </c>
    </row>
    <row r="23191" spans="1:3">
      <c r="A23191" s="32" t="s">
        <v>14935</v>
      </c>
      <c r="B23191" s="32" t="s">
        <v>151</v>
      </c>
      <c r="C23191">
        <f t="shared" si="362"/>
        <v>50602</v>
      </c>
    </row>
    <row r="23192" spans="1:3">
      <c r="A23192" s="32" t="s">
        <v>14464</v>
      </c>
      <c r="B23192" s="32" t="s">
        <v>151</v>
      </c>
      <c r="C23192">
        <f t="shared" si="362"/>
        <v>50603</v>
      </c>
    </row>
    <row r="23193" spans="1:3">
      <c r="A23193" s="32" t="s">
        <v>14936</v>
      </c>
      <c r="B23193" s="32" t="s">
        <v>151</v>
      </c>
      <c r="C23193">
        <f t="shared" si="362"/>
        <v>50604</v>
      </c>
    </row>
    <row r="23194" spans="1:3">
      <c r="A23194" s="32" t="s">
        <v>14465</v>
      </c>
      <c r="B23194" s="32" t="s">
        <v>151</v>
      </c>
      <c r="C23194">
        <f t="shared" si="362"/>
        <v>50605</v>
      </c>
    </row>
    <row r="23195" spans="1:3">
      <c r="A23195" s="32" t="s">
        <v>14466</v>
      </c>
      <c r="B23195" s="32" t="s">
        <v>151</v>
      </c>
      <c r="C23195">
        <f t="shared" si="362"/>
        <v>50606</v>
      </c>
    </row>
    <row r="23196" spans="1:3">
      <c r="A23196" s="32" t="s">
        <v>15140</v>
      </c>
      <c r="B23196" s="32" t="s">
        <v>151</v>
      </c>
      <c r="C23196">
        <f t="shared" si="362"/>
        <v>50607</v>
      </c>
    </row>
    <row r="23197" spans="1:3">
      <c r="A23197" s="32" t="s">
        <v>14467</v>
      </c>
      <c r="B23197" s="32" t="s">
        <v>151</v>
      </c>
      <c r="C23197">
        <f t="shared" si="362"/>
        <v>50608</v>
      </c>
    </row>
    <row r="23198" spans="1:3">
      <c r="A23198" s="32" t="s">
        <v>14937</v>
      </c>
      <c r="B23198" s="32" t="s">
        <v>151</v>
      </c>
      <c r="C23198">
        <f t="shared" si="362"/>
        <v>50609</v>
      </c>
    </row>
    <row r="23199" spans="1:3">
      <c r="A23199" s="32" t="s">
        <v>14938</v>
      </c>
      <c r="B23199" s="32" t="s">
        <v>151</v>
      </c>
      <c r="C23199">
        <f t="shared" si="362"/>
        <v>50611</v>
      </c>
    </row>
    <row r="23200" spans="1:3">
      <c r="A23200" s="32" t="s">
        <v>15141</v>
      </c>
      <c r="B23200" s="32" t="s">
        <v>151</v>
      </c>
      <c r="C23200">
        <f t="shared" si="362"/>
        <v>50612</v>
      </c>
    </row>
    <row r="23201" spans="1:3">
      <c r="A23201" s="32" t="s">
        <v>14468</v>
      </c>
      <c r="B23201" s="32" t="s">
        <v>151</v>
      </c>
      <c r="C23201">
        <f t="shared" si="362"/>
        <v>50613</v>
      </c>
    </row>
    <row r="23202" spans="1:3">
      <c r="A23202" s="32" t="s">
        <v>14939</v>
      </c>
      <c r="B23202" s="32" t="s">
        <v>151</v>
      </c>
      <c r="C23202">
        <f t="shared" si="362"/>
        <v>50614</v>
      </c>
    </row>
    <row r="23203" spans="1:3">
      <c r="A23203" s="32" t="s">
        <v>14469</v>
      </c>
      <c r="B23203" s="32" t="s">
        <v>151</v>
      </c>
      <c r="C23203">
        <f t="shared" si="362"/>
        <v>50616</v>
      </c>
    </row>
    <row r="23204" spans="1:3">
      <c r="A23204" s="32" t="s">
        <v>15142</v>
      </c>
      <c r="B23204" s="32" t="s">
        <v>151</v>
      </c>
      <c r="C23204">
        <f t="shared" si="362"/>
        <v>50619</v>
      </c>
    </row>
    <row r="23205" spans="1:3">
      <c r="A23205" s="32" t="s">
        <v>14470</v>
      </c>
      <c r="B23205" s="32" t="s">
        <v>151</v>
      </c>
      <c r="C23205">
        <f t="shared" si="362"/>
        <v>50620</v>
      </c>
    </row>
    <row r="23206" spans="1:3">
      <c r="A23206" s="32" t="s">
        <v>14471</v>
      </c>
      <c r="B23206" s="32" t="s">
        <v>151</v>
      </c>
      <c r="C23206">
        <f t="shared" si="362"/>
        <v>50621</v>
      </c>
    </row>
    <row r="23207" spans="1:3">
      <c r="A23207" s="32" t="s">
        <v>14940</v>
      </c>
      <c r="B23207" s="32" t="s">
        <v>151</v>
      </c>
      <c r="C23207">
        <f t="shared" si="362"/>
        <v>50622</v>
      </c>
    </row>
    <row r="23208" spans="1:3">
      <c r="A23208" s="32" t="s">
        <v>14941</v>
      </c>
      <c r="B23208" s="32" t="s">
        <v>151</v>
      </c>
      <c r="C23208">
        <f t="shared" si="362"/>
        <v>50623</v>
      </c>
    </row>
    <row r="23209" spans="1:3">
      <c r="A23209" s="32" t="s">
        <v>15253</v>
      </c>
      <c r="B23209" s="32" t="s">
        <v>151</v>
      </c>
      <c r="C23209">
        <f t="shared" si="362"/>
        <v>50624</v>
      </c>
    </row>
    <row r="23210" spans="1:3">
      <c r="A23210" s="32" t="s">
        <v>15254</v>
      </c>
      <c r="B23210" s="32" t="s">
        <v>151</v>
      </c>
      <c r="C23210">
        <f t="shared" si="362"/>
        <v>50625</v>
      </c>
    </row>
    <row r="23211" spans="1:3">
      <c r="A23211" s="32" t="s">
        <v>14472</v>
      </c>
      <c r="B23211" s="32" t="s">
        <v>151</v>
      </c>
      <c r="C23211">
        <f t="shared" si="362"/>
        <v>50626</v>
      </c>
    </row>
    <row r="23212" spans="1:3">
      <c r="A23212" s="32" t="s">
        <v>14473</v>
      </c>
      <c r="B23212" s="32" t="s">
        <v>151</v>
      </c>
      <c r="C23212">
        <f t="shared" si="362"/>
        <v>50627</v>
      </c>
    </row>
    <row r="23213" spans="1:3">
      <c r="A23213" s="32" t="s">
        <v>14474</v>
      </c>
      <c r="B23213" s="32" t="s">
        <v>151</v>
      </c>
      <c r="C23213">
        <f t="shared" si="362"/>
        <v>50628</v>
      </c>
    </row>
    <row r="23214" spans="1:3">
      <c r="A23214" s="32" t="s">
        <v>14475</v>
      </c>
      <c r="B23214" s="32" t="s">
        <v>151</v>
      </c>
      <c r="C23214">
        <f t="shared" si="362"/>
        <v>50629</v>
      </c>
    </row>
    <row r="23215" spans="1:3">
      <c r="A23215" s="32" t="s">
        <v>14942</v>
      </c>
      <c r="B23215" s="32" t="s">
        <v>151</v>
      </c>
      <c r="C23215">
        <f t="shared" si="362"/>
        <v>50630</v>
      </c>
    </row>
    <row r="23216" spans="1:3">
      <c r="A23216" s="32" t="s">
        <v>14476</v>
      </c>
      <c r="B23216" s="32" t="s">
        <v>151</v>
      </c>
      <c r="C23216">
        <f t="shared" si="362"/>
        <v>50631</v>
      </c>
    </row>
    <row r="23217" spans="1:3">
      <c r="A23217" s="32" t="s">
        <v>15255</v>
      </c>
      <c r="B23217" s="32" t="s">
        <v>151</v>
      </c>
      <c r="C23217">
        <f t="shared" si="362"/>
        <v>50632</v>
      </c>
    </row>
    <row r="23218" spans="1:3">
      <c r="A23218" s="32" t="s">
        <v>14943</v>
      </c>
      <c r="B23218" s="32" t="s">
        <v>151</v>
      </c>
      <c r="C23218">
        <f t="shared" si="362"/>
        <v>50633</v>
      </c>
    </row>
    <row r="23219" spans="1:3">
      <c r="A23219" s="32" t="s">
        <v>14477</v>
      </c>
      <c r="B23219" s="32" t="s">
        <v>151</v>
      </c>
      <c r="C23219">
        <f t="shared" si="362"/>
        <v>50634</v>
      </c>
    </row>
    <row r="23220" spans="1:3">
      <c r="A23220" s="32" t="s">
        <v>15256</v>
      </c>
      <c r="B23220" s="32" t="s">
        <v>151</v>
      </c>
      <c r="C23220">
        <f t="shared" si="362"/>
        <v>50635</v>
      </c>
    </row>
    <row r="23221" spans="1:3">
      <c r="A23221" s="32" t="s">
        <v>14478</v>
      </c>
      <c r="B23221" s="32" t="s">
        <v>151</v>
      </c>
      <c r="C23221">
        <f t="shared" si="362"/>
        <v>50636</v>
      </c>
    </row>
    <row r="23222" spans="1:3">
      <c r="A23222" s="32" t="s">
        <v>14479</v>
      </c>
      <c r="B23222" s="32" t="s">
        <v>151</v>
      </c>
      <c r="C23222">
        <f t="shared" si="362"/>
        <v>50637</v>
      </c>
    </row>
    <row r="23223" spans="1:3">
      <c r="A23223" s="32" t="s">
        <v>14944</v>
      </c>
      <c r="B23223" s="32" t="s">
        <v>151</v>
      </c>
      <c r="C23223">
        <f t="shared" si="362"/>
        <v>50638</v>
      </c>
    </row>
    <row r="23224" spans="1:3">
      <c r="A23224" s="32" t="s">
        <v>14945</v>
      </c>
      <c r="B23224" s="32" t="s">
        <v>151</v>
      </c>
      <c r="C23224">
        <f t="shared" si="362"/>
        <v>50641</v>
      </c>
    </row>
    <row r="23225" spans="1:3">
      <c r="A23225" s="32" t="s">
        <v>15257</v>
      </c>
      <c r="B23225" s="32" t="s">
        <v>151</v>
      </c>
      <c r="C23225">
        <f t="shared" si="362"/>
        <v>50642</v>
      </c>
    </row>
    <row r="23226" spans="1:3">
      <c r="A23226" s="32" t="s">
        <v>14480</v>
      </c>
      <c r="B23226" s="32" t="s">
        <v>151</v>
      </c>
      <c r="C23226">
        <f t="shared" si="362"/>
        <v>50643</v>
      </c>
    </row>
    <row r="23227" spans="1:3">
      <c r="A23227" s="32" t="s">
        <v>15258</v>
      </c>
      <c r="B23227" s="32" t="s">
        <v>151</v>
      </c>
      <c r="C23227">
        <f t="shared" si="362"/>
        <v>50644</v>
      </c>
    </row>
    <row r="23228" spans="1:3">
      <c r="A23228" s="32" t="s">
        <v>14481</v>
      </c>
      <c r="B23228" s="32" t="s">
        <v>151</v>
      </c>
      <c r="C23228">
        <f t="shared" si="362"/>
        <v>50645</v>
      </c>
    </row>
    <row r="23229" spans="1:3">
      <c r="A23229" s="32" t="s">
        <v>15259</v>
      </c>
      <c r="B23229" s="32" t="s">
        <v>151</v>
      </c>
      <c r="C23229">
        <f t="shared" si="362"/>
        <v>50647</v>
      </c>
    </row>
    <row r="23230" spans="1:3">
      <c r="A23230" s="32" t="s">
        <v>14482</v>
      </c>
      <c r="B23230" s="32" t="s">
        <v>151</v>
      </c>
      <c r="C23230">
        <f t="shared" si="362"/>
        <v>50648</v>
      </c>
    </row>
    <row r="23231" spans="1:3">
      <c r="A23231" s="32" t="s">
        <v>14946</v>
      </c>
      <c r="B23231" s="32" t="s">
        <v>151</v>
      </c>
      <c r="C23231">
        <f t="shared" si="362"/>
        <v>50649</v>
      </c>
    </row>
    <row r="23232" spans="1:3">
      <c r="A23232" s="32" t="s">
        <v>14483</v>
      </c>
      <c r="B23232" s="32" t="s">
        <v>151</v>
      </c>
      <c r="C23232">
        <f t="shared" si="362"/>
        <v>50650</v>
      </c>
    </row>
    <row r="23233" spans="1:3">
      <c r="A23233" s="32" t="s">
        <v>14947</v>
      </c>
      <c r="B23233" s="32" t="s">
        <v>151</v>
      </c>
      <c r="C23233">
        <f t="shared" si="362"/>
        <v>50651</v>
      </c>
    </row>
    <row r="23234" spans="1:3">
      <c r="A23234" s="32" t="s">
        <v>14484</v>
      </c>
      <c r="B23234" s="32" t="s">
        <v>151</v>
      </c>
      <c r="C23234">
        <f t="shared" ref="C23234:C23297" si="363">1*A23234</f>
        <v>50652</v>
      </c>
    </row>
    <row r="23235" spans="1:3">
      <c r="A23235" s="32" t="s">
        <v>14485</v>
      </c>
      <c r="B23235" s="32" t="s">
        <v>151</v>
      </c>
      <c r="C23235">
        <f t="shared" si="363"/>
        <v>50653</v>
      </c>
    </row>
    <row r="23236" spans="1:3">
      <c r="A23236" s="32" t="s">
        <v>14486</v>
      </c>
      <c r="B23236" s="32" t="s">
        <v>151</v>
      </c>
      <c r="C23236">
        <f t="shared" si="363"/>
        <v>50654</v>
      </c>
    </row>
    <row r="23237" spans="1:3">
      <c r="A23237" s="32" t="s">
        <v>14487</v>
      </c>
      <c r="B23237" s="32" t="s">
        <v>151</v>
      </c>
      <c r="C23237">
        <f t="shared" si="363"/>
        <v>50655</v>
      </c>
    </row>
    <row r="23238" spans="1:3">
      <c r="A23238" s="32" t="s">
        <v>15260</v>
      </c>
      <c r="B23238" s="32" t="s">
        <v>151</v>
      </c>
      <c r="C23238">
        <f t="shared" si="363"/>
        <v>50657</v>
      </c>
    </row>
    <row r="23239" spans="1:3">
      <c r="A23239" s="32" t="s">
        <v>14948</v>
      </c>
      <c r="B23239" s="32" t="s">
        <v>151</v>
      </c>
      <c r="C23239">
        <f t="shared" si="363"/>
        <v>50658</v>
      </c>
    </row>
    <row r="23240" spans="1:3">
      <c r="A23240" s="32" t="s">
        <v>14949</v>
      </c>
      <c r="B23240" s="32" t="s">
        <v>151</v>
      </c>
      <c r="C23240">
        <f t="shared" si="363"/>
        <v>50659</v>
      </c>
    </row>
    <row r="23241" spans="1:3">
      <c r="A23241" s="32" t="s">
        <v>14488</v>
      </c>
      <c r="B23241" s="32" t="s">
        <v>151</v>
      </c>
      <c r="C23241">
        <f t="shared" si="363"/>
        <v>50660</v>
      </c>
    </row>
    <row r="23242" spans="1:3">
      <c r="A23242" s="32" t="s">
        <v>14950</v>
      </c>
      <c r="B23242" s="32" t="s">
        <v>151</v>
      </c>
      <c r="C23242">
        <f t="shared" si="363"/>
        <v>50661</v>
      </c>
    </row>
    <row r="23243" spans="1:3">
      <c r="A23243" s="32" t="s">
        <v>14489</v>
      </c>
      <c r="B23243" s="32" t="s">
        <v>151</v>
      </c>
      <c r="C23243">
        <f t="shared" si="363"/>
        <v>50662</v>
      </c>
    </row>
    <row r="23244" spans="1:3">
      <c r="A23244" s="32" t="s">
        <v>14951</v>
      </c>
      <c r="B23244" s="32" t="s">
        <v>151</v>
      </c>
      <c r="C23244">
        <f t="shared" si="363"/>
        <v>50664</v>
      </c>
    </row>
    <row r="23245" spans="1:3">
      <c r="A23245" s="32" t="s">
        <v>14490</v>
      </c>
      <c r="B23245" s="32" t="s">
        <v>151</v>
      </c>
      <c r="C23245">
        <f t="shared" si="363"/>
        <v>50665</v>
      </c>
    </row>
    <row r="23246" spans="1:3">
      <c r="A23246" s="32" t="s">
        <v>15261</v>
      </c>
      <c r="B23246" s="32" t="s">
        <v>151</v>
      </c>
      <c r="C23246">
        <f t="shared" si="363"/>
        <v>50666</v>
      </c>
    </row>
    <row r="23247" spans="1:3">
      <c r="A23247" s="32" t="s">
        <v>14491</v>
      </c>
      <c r="B23247" s="32" t="s">
        <v>151</v>
      </c>
      <c r="C23247">
        <f t="shared" si="363"/>
        <v>50667</v>
      </c>
    </row>
    <row r="23248" spans="1:3">
      <c r="A23248" s="32" t="s">
        <v>14492</v>
      </c>
      <c r="B23248" s="32" t="s">
        <v>151</v>
      </c>
      <c r="C23248">
        <f t="shared" si="363"/>
        <v>50668</v>
      </c>
    </row>
    <row r="23249" spans="1:3">
      <c r="A23249" s="32" t="s">
        <v>14952</v>
      </c>
      <c r="B23249" s="32" t="s">
        <v>151</v>
      </c>
      <c r="C23249">
        <f t="shared" si="363"/>
        <v>50669</v>
      </c>
    </row>
    <row r="23250" spans="1:3">
      <c r="A23250" s="32" t="s">
        <v>14953</v>
      </c>
      <c r="B23250" s="32" t="s">
        <v>151</v>
      </c>
      <c r="C23250">
        <f t="shared" si="363"/>
        <v>50670</v>
      </c>
    </row>
    <row r="23251" spans="1:3">
      <c r="A23251" s="32" t="s">
        <v>14493</v>
      </c>
      <c r="B23251" s="32" t="s">
        <v>151</v>
      </c>
      <c r="C23251">
        <f t="shared" si="363"/>
        <v>50671</v>
      </c>
    </row>
    <row r="23252" spans="1:3">
      <c r="A23252" s="32" t="s">
        <v>14494</v>
      </c>
      <c r="B23252" s="32" t="s">
        <v>151</v>
      </c>
      <c r="C23252">
        <f t="shared" si="363"/>
        <v>50672</v>
      </c>
    </row>
    <row r="23253" spans="1:3">
      <c r="A23253" s="32" t="s">
        <v>14954</v>
      </c>
      <c r="B23253" s="32" t="s">
        <v>151</v>
      </c>
      <c r="C23253">
        <f t="shared" si="363"/>
        <v>50673</v>
      </c>
    </row>
    <row r="23254" spans="1:3">
      <c r="A23254" s="32" t="s">
        <v>14495</v>
      </c>
      <c r="B23254" s="32" t="s">
        <v>151</v>
      </c>
      <c r="C23254">
        <f t="shared" si="363"/>
        <v>50674</v>
      </c>
    </row>
    <row r="23255" spans="1:3">
      <c r="A23255" s="32" t="s">
        <v>15262</v>
      </c>
      <c r="B23255" s="32" t="s">
        <v>151</v>
      </c>
      <c r="C23255">
        <f t="shared" si="363"/>
        <v>50675</v>
      </c>
    </row>
    <row r="23256" spans="1:3">
      <c r="A23256" s="32" t="s">
        <v>14955</v>
      </c>
      <c r="B23256" s="32" t="s">
        <v>151</v>
      </c>
      <c r="C23256">
        <f t="shared" si="363"/>
        <v>50676</v>
      </c>
    </row>
    <row r="23257" spans="1:3">
      <c r="A23257" s="32" t="s">
        <v>14496</v>
      </c>
      <c r="B23257" s="32" t="s">
        <v>151</v>
      </c>
      <c r="C23257">
        <f t="shared" si="363"/>
        <v>50677</v>
      </c>
    </row>
    <row r="23258" spans="1:3">
      <c r="A23258" s="32" t="s">
        <v>14497</v>
      </c>
      <c r="B23258" s="32" t="s">
        <v>151</v>
      </c>
      <c r="C23258">
        <f t="shared" si="363"/>
        <v>50680</v>
      </c>
    </row>
    <row r="23259" spans="1:3">
      <c r="A23259" s="32" t="s">
        <v>14956</v>
      </c>
      <c r="B23259" s="32" t="s">
        <v>151</v>
      </c>
      <c r="C23259">
        <f t="shared" si="363"/>
        <v>50681</v>
      </c>
    </row>
    <row r="23260" spans="1:3">
      <c r="A23260" s="32" t="s">
        <v>14498</v>
      </c>
      <c r="B23260" s="32" t="s">
        <v>151</v>
      </c>
      <c r="C23260">
        <f t="shared" si="363"/>
        <v>50682</v>
      </c>
    </row>
    <row r="23261" spans="1:3">
      <c r="A23261" s="32" t="s">
        <v>14499</v>
      </c>
      <c r="B23261" s="32" t="s">
        <v>151</v>
      </c>
      <c r="C23261">
        <f t="shared" si="363"/>
        <v>50700</v>
      </c>
    </row>
    <row r="23262" spans="1:3">
      <c r="A23262" s="32" t="s">
        <v>14957</v>
      </c>
      <c r="B23262" s="32" t="s">
        <v>151</v>
      </c>
      <c r="C23262">
        <f t="shared" si="363"/>
        <v>50701</v>
      </c>
    </row>
    <row r="23263" spans="1:3">
      <c r="A23263" s="32" t="s">
        <v>14500</v>
      </c>
      <c r="B23263" s="32" t="s">
        <v>151</v>
      </c>
      <c r="C23263">
        <f t="shared" si="363"/>
        <v>50702</v>
      </c>
    </row>
    <row r="23264" spans="1:3">
      <c r="A23264" s="32" t="s">
        <v>14501</v>
      </c>
      <c r="B23264" s="32" t="s">
        <v>151</v>
      </c>
      <c r="C23264">
        <f t="shared" si="363"/>
        <v>50703</v>
      </c>
    </row>
    <row r="23265" spans="1:3">
      <c r="A23265" s="32" t="s">
        <v>15143</v>
      </c>
      <c r="B23265" s="32" t="s">
        <v>151</v>
      </c>
      <c r="C23265">
        <f t="shared" si="363"/>
        <v>50704</v>
      </c>
    </row>
    <row r="23266" spans="1:3">
      <c r="A23266" s="32" t="s">
        <v>14958</v>
      </c>
      <c r="B23266" s="32" t="s">
        <v>151</v>
      </c>
      <c r="C23266">
        <f t="shared" si="363"/>
        <v>50706</v>
      </c>
    </row>
    <row r="23267" spans="1:3">
      <c r="A23267" s="32" t="s">
        <v>15263</v>
      </c>
      <c r="B23267" s="32" t="s">
        <v>151</v>
      </c>
      <c r="C23267">
        <f t="shared" si="363"/>
        <v>50707</v>
      </c>
    </row>
    <row r="23268" spans="1:3">
      <c r="A23268" s="32" t="s">
        <v>15144</v>
      </c>
      <c r="B23268" s="32" t="s">
        <v>151</v>
      </c>
      <c r="C23268">
        <f t="shared" si="363"/>
        <v>50799</v>
      </c>
    </row>
    <row r="23269" spans="1:3">
      <c r="A23269" s="32" t="s">
        <v>14502</v>
      </c>
      <c r="B23269" s="32" t="s">
        <v>151</v>
      </c>
      <c r="C23269">
        <f t="shared" si="363"/>
        <v>50801</v>
      </c>
    </row>
    <row r="23270" spans="1:3">
      <c r="A23270" s="32" t="s">
        <v>14959</v>
      </c>
      <c r="B23270" s="32" t="s">
        <v>151</v>
      </c>
      <c r="C23270">
        <f t="shared" si="363"/>
        <v>50830</v>
      </c>
    </row>
    <row r="23271" spans="1:3">
      <c r="A23271" s="32" t="s">
        <v>14503</v>
      </c>
      <c r="B23271" s="32" t="s">
        <v>151</v>
      </c>
      <c r="C23271">
        <f t="shared" si="363"/>
        <v>50831</v>
      </c>
    </row>
    <row r="23272" spans="1:3">
      <c r="A23272" s="32" t="s">
        <v>15145</v>
      </c>
      <c r="B23272" s="32" t="s">
        <v>151</v>
      </c>
      <c r="C23272">
        <f t="shared" si="363"/>
        <v>50833</v>
      </c>
    </row>
    <row r="23273" spans="1:3">
      <c r="A23273" s="32" t="s">
        <v>14960</v>
      </c>
      <c r="B23273" s="32" t="s">
        <v>151</v>
      </c>
      <c r="C23273">
        <f t="shared" si="363"/>
        <v>50835</v>
      </c>
    </row>
    <row r="23274" spans="1:3">
      <c r="A23274" s="32" t="s">
        <v>15264</v>
      </c>
      <c r="B23274" s="32" t="s">
        <v>151</v>
      </c>
      <c r="C23274">
        <f t="shared" si="363"/>
        <v>50836</v>
      </c>
    </row>
    <row r="23275" spans="1:3">
      <c r="A23275" s="32" t="s">
        <v>14504</v>
      </c>
      <c r="B23275" s="32" t="s">
        <v>151</v>
      </c>
      <c r="C23275">
        <f t="shared" si="363"/>
        <v>50837</v>
      </c>
    </row>
    <row r="23276" spans="1:3">
      <c r="A23276" s="32" t="s">
        <v>14505</v>
      </c>
      <c r="B23276" s="32" t="s">
        <v>151</v>
      </c>
      <c r="C23276">
        <f t="shared" si="363"/>
        <v>50839</v>
      </c>
    </row>
    <row r="23277" spans="1:3">
      <c r="A23277" s="32" t="s">
        <v>15265</v>
      </c>
      <c r="B23277" s="32" t="s">
        <v>151</v>
      </c>
      <c r="C23277">
        <f t="shared" si="363"/>
        <v>50840</v>
      </c>
    </row>
    <row r="23278" spans="1:3">
      <c r="A23278" s="32" t="s">
        <v>14506</v>
      </c>
      <c r="B23278" s="32" t="s">
        <v>151</v>
      </c>
      <c r="C23278">
        <f t="shared" si="363"/>
        <v>50841</v>
      </c>
    </row>
    <row r="23279" spans="1:3">
      <c r="A23279" s="32" t="s">
        <v>14961</v>
      </c>
      <c r="B23279" s="32" t="s">
        <v>151</v>
      </c>
      <c r="C23279">
        <f t="shared" si="363"/>
        <v>50842</v>
      </c>
    </row>
    <row r="23280" spans="1:3">
      <c r="A23280" s="32" t="s">
        <v>15266</v>
      </c>
      <c r="B23280" s="32" t="s">
        <v>151</v>
      </c>
      <c r="C23280">
        <f t="shared" si="363"/>
        <v>50843</v>
      </c>
    </row>
    <row r="23281" spans="1:3">
      <c r="A23281" s="32" t="s">
        <v>14507</v>
      </c>
      <c r="B23281" s="32" t="s">
        <v>151</v>
      </c>
      <c r="C23281">
        <f t="shared" si="363"/>
        <v>50844</v>
      </c>
    </row>
    <row r="23282" spans="1:3">
      <c r="A23282" s="32" t="s">
        <v>14962</v>
      </c>
      <c r="B23282" s="32" t="s">
        <v>151</v>
      </c>
      <c r="C23282">
        <f t="shared" si="363"/>
        <v>50845</v>
      </c>
    </row>
    <row r="23283" spans="1:3">
      <c r="A23283" s="32" t="s">
        <v>14508</v>
      </c>
      <c r="B23283" s="32" t="s">
        <v>151</v>
      </c>
      <c r="C23283">
        <f t="shared" si="363"/>
        <v>50846</v>
      </c>
    </row>
    <row r="23284" spans="1:3">
      <c r="A23284" s="32" t="s">
        <v>14509</v>
      </c>
      <c r="B23284" s="32" t="s">
        <v>151</v>
      </c>
      <c r="C23284">
        <f t="shared" si="363"/>
        <v>50847</v>
      </c>
    </row>
    <row r="23285" spans="1:3">
      <c r="A23285" s="32" t="s">
        <v>15267</v>
      </c>
      <c r="B23285" s="32" t="s">
        <v>151</v>
      </c>
      <c r="C23285">
        <f t="shared" si="363"/>
        <v>50848</v>
      </c>
    </row>
    <row r="23286" spans="1:3">
      <c r="A23286" s="32" t="s">
        <v>14510</v>
      </c>
      <c r="B23286" s="32" t="s">
        <v>151</v>
      </c>
      <c r="C23286">
        <f t="shared" si="363"/>
        <v>50849</v>
      </c>
    </row>
    <row r="23287" spans="1:3">
      <c r="A23287" s="32" t="s">
        <v>14511</v>
      </c>
      <c r="B23287" s="32" t="s">
        <v>151</v>
      </c>
      <c r="C23287">
        <f t="shared" si="363"/>
        <v>50850</v>
      </c>
    </row>
    <row r="23288" spans="1:3">
      <c r="A23288" s="32" t="s">
        <v>14512</v>
      </c>
      <c r="B23288" s="32" t="s">
        <v>151</v>
      </c>
      <c r="C23288">
        <f t="shared" si="363"/>
        <v>50851</v>
      </c>
    </row>
    <row r="23289" spans="1:3">
      <c r="A23289" s="32" t="s">
        <v>14963</v>
      </c>
      <c r="B23289" s="32" t="s">
        <v>151</v>
      </c>
      <c r="C23289">
        <f t="shared" si="363"/>
        <v>50852</v>
      </c>
    </row>
    <row r="23290" spans="1:3">
      <c r="A23290" s="32" t="s">
        <v>14513</v>
      </c>
      <c r="B23290" s="32" t="s">
        <v>151</v>
      </c>
      <c r="C23290">
        <f t="shared" si="363"/>
        <v>50853</v>
      </c>
    </row>
    <row r="23291" spans="1:3">
      <c r="A23291" s="32" t="s">
        <v>14964</v>
      </c>
      <c r="B23291" s="32" t="s">
        <v>151</v>
      </c>
      <c r="C23291">
        <f t="shared" si="363"/>
        <v>50854</v>
      </c>
    </row>
    <row r="23292" spans="1:3">
      <c r="A23292" s="32" t="s">
        <v>15268</v>
      </c>
      <c r="B23292" s="32" t="s">
        <v>151</v>
      </c>
      <c r="C23292">
        <f t="shared" si="363"/>
        <v>50857</v>
      </c>
    </row>
    <row r="23293" spans="1:3">
      <c r="A23293" s="32" t="s">
        <v>14514</v>
      </c>
      <c r="B23293" s="32" t="s">
        <v>151</v>
      </c>
      <c r="C23293">
        <f t="shared" si="363"/>
        <v>50858</v>
      </c>
    </row>
    <row r="23294" spans="1:3">
      <c r="A23294" s="32" t="s">
        <v>14515</v>
      </c>
      <c r="B23294" s="32" t="s">
        <v>151</v>
      </c>
      <c r="C23294">
        <f t="shared" si="363"/>
        <v>50859</v>
      </c>
    </row>
    <row r="23295" spans="1:3">
      <c r="A23295" s="32" t="s">
        <v>14965</v>
      </c>
      <c r="B23295" s="32" t="s">
        <v>151</v>
      </c>
      <c r="C23295">
        <f t="shared" si="363"/>
        <v>50860</v>
      </c>
    </row>
    <row r="23296" spans="1:3">
      <c r="A23296" s="32" t="s">
        <v>14516</v>
      </c>
      <c r="B23296" s="32" t="s">
        <v>151</v>
      </c>
      <c r="C23296">
        <f t="shared" si="363"/>
        <v>50861</v>
      </c>
    </row>
    <row r="23297" spans="1:3">
      <c r="A23297" s="32" t="s">
        <v>15269</v>
      </c>
      <c r="B23297" s="32" t="s">
        <v>151</v>
      </c>
      <c r="C23297">
        <f t="shared" si="363"/>
        <v>50862</v>
      </c>
    </row>
    <row r="23298" spans="1:3">
      <c r="A23298" s="32" t="s">
        <v>14517</v>
      </c>
      <c r="B23298" s="32" t="s">
        <v>151</v>
      </c>
      <c r="C23298">
        <f t="shared" ref="C23298:C23361" si="364">1*A23298</f>
        <v>50863</v>
      </c>
    </row>
    <row r="23299" spans="1:3">
      <c r="A23299" s="32" t="s">
        <v>14518</v>
      </c>
      <c r="B23299" s="32" t="s">
        <v>151</v>
      </c>
      <c r="C23299">
        <f t="shared" si="364"/>
        <v>50864</v>
      </c>
    </row>
    <row r="23300" spans="1:3">
      <c r="A23300" s="32" t="s">
        <v>15270</v>
      </c>
      <c r="B23300" s="32" t="s">
        <v>151</v>
      </c>
      <c r="C23300">
        <f t="shared" si="364"/>
        <v>50936</v>
      </c>
    </row>
    <row r="23301" spans="1:3">
      <c r="A23301" s="32" t="s">
        <v>14519</v>
      </c>
      <c r="B23301" s="32" t="s">
        <v>151</v>
      </c>
      <c r="C23301">
        <f t="shared" si="364"/>
        <v>50940</v>
      </c>
    </row>
    <row r="23302" spans="1:3">
      <c r="A23302" s="32" t="s">
        <v>15146</v>
      </c>
      <c r="B23302" s="32" t="s">
        <v>151</v>
      </c>
      <c r="C23302">
        <f t="shared" si="364"/>
        <v>50947</v>
      </c>
    </row>
    <row r="23303" spans="1:3">
      <c r="A23303" s="32" t="s">
        <v>15271</v>
      </c>
      <c r="B23303" s="32" t="s">
        <v>151</v>
      </c>
      <c r="C23303">
        <f t="shared" si="364"/>
        <v>50950</v>
      </c>
    </row>
    <row r="23304" spans="1:3">
      <c r="A23304" s="32" t="s">
        <v>14520</v>
      </c>
      <c r="B23304" s="32" t="s">
        <v>151</v>
      </c>
      <c r="C23304">
        <f t="shared" si="364"/>
        <v>50980</v>
      </c>
    </row>
    <row r="23305" spans="1:3">
      <c r="A23305" s="32" t="s">
        <v>14966</v>
      </c>
      <c r="B23305" s="32" t="s">
        <v>151</v>
      </c>
      <c r="C23305">
        <f t="shared" si="364"/>
        <v>50981</v>
      </c>
    </row>
    <row r="23306" spans="1:3">
      <c r="A23306" s="32" t="s">
        <v>14967</v>
      </c>
      <c r="B23306" s="32" t="s">
        <v>151</v>
      </c>
      <c r="C23306">
        <f t="shared" si="364"/>
        <v>50982</v>
      </c>
    </row>
    <row r="23307" spans="1:3">
      <c r="A23307" s="32" t="s">
        <v>14521</v>
      </c>
      <c r="B23307" s="32" t="s">
        <v>151</v>
      </c>
      <c r="C23307">
        <f t="shared" si="364"/>
        <v>50983</v>
      </c>
    </row>
    <row r="23308" spans="1:3">
      <c r="A23308" s="32" t="s">
        <v>14522</v>
      </c>
      <c r="B23308" s="32" t="s">
        <v>151</v>
      </c>
      <c r="C23308">
        <f t="shared" si="364"/>
        <v>51001</v>
      </c>
    </row>
    <row r="23309" spans="1:3">
      <c r="A23309" s="32" t="s">
        <v>14968</v>
      </c>
      <c r="B23309" s="32" t="s">
        <v>151</v>
      </c>
      <c r="C23309">
        <f t="shared" si="364"/>
        <v>51002</v>
      </c>
    </row>
    <row r="23310" spans="1:3">
      <c r="A23310" s="32" t="s">
        <v>14523</v>
      </c>
      <c r="B23310" s="32" t="s">
        <v>151</v>
      </c>
      <c r="C23310">
        <f t="shared" si="364"/>
        <v>51003</v>
      </c>
    </row>
    <row r="23311" spans="1:3">
      <c r="A23311" s="32" t="s">
        <v>14524</v>
      </c>
      <c r="B23311" s="32" t="s">
        <v>151</v>
      </c>
      <c r="C23311">
        <f t="shared" si="364"/>
        <v>51004</v>
      </c>
    </row>
    <row r="23312" spans="1:3">
      <c r="A23312" s="32" t="s">
        <v>15272</v>
      </c>
      <c r="B23312" s="32" t="s">
        <v>151</v>
      </c>
      <c r="C23312">
        <f t="shared" si="364"/>
        <v>51005</v>
      </c>
    </row>
    <row r="23313" spans="1:3">
      <c r="A23313" s="32" t="s">
        <v>14525</v>
      </c>
      <c r="B23313" s="32" t="s">
        <v>151</v>
      </c>
      <c r="C23313">
        <f t="shared" si="364"/>
        <v>51006</v>
      </c>
    </row>
    <row r="23314" spans="1:3">
      <c r="A23314" s="32" t="s">
        <v>14969</v>
      </c>
      <c r="B23314" s="32" t="s">
        <v>151</v>
      </c>
      <c r="C23314">
        <f t="shared" si="364"/>
        <v>51007</v>
      </c>
    </row>
    <row r="23315" spans="1:3">
      <c r="A23315" s="32" t="s">
        <v>15273</v>
      </c>
      <c r="B23315" s="32" t="s">
        <v>151</v>
      </c>
      <c r="C23315">
        <f t="shared" si="364"/>
        <v>51008</v>
      </c>
    </row>
    <row r="23316" spans="1:3">
      <c r="A23316" s="32" t="s">
        <v>14526</v>
      </c>
      <c r="B23316" s="32" t="s">
        <v>151</v>
      </c>
      <c r="C23316">
        <f t="shared" si="364"/>
        <v>51009</v>
      </c>
    </row>
    <row r="23317" spans="1:3">
      <c r="A23317" s="32" t="s">
        <v>14527</v>
      </c>
      <c r="B23317" s="32" t="s">
        <v>151</v>
      </c>
      <c r="C23317">
        <f t="shared" si="364"/>
        <v>51010</v>
      </c>
    </row>
    <row r="23318" spans="1:3">
      <c r="A23318" s="32" t="s">
        <v>14528</v>
      </c>
      <c r="B23318" s="32" t="s">
        <v>151</v>
      </c>
      <c r="C23318">
        <f t="shared" si="364"/>
        <v>51011</v>
      </c>
    </row>
    <row r="23319" spans="1:3">
      <c r="A23319" s="32" t="s">
        <v>14970</v>
      </c>
      <c r="B23319" s="32" t="s">
        <v>151</v>
      </c>
      <c r="C23319">
        <f t="shared" si="364"/>
        <v>51012</v>
      </c>
    </row>
    <row r="23320" spans="1:3">
      <c r="A23320" s="32" t="s">
        <v>15274</v>
      </c>
      <c r="B23320" s="32" t="s">
        <v>151</v>
      </c>
      <c r="C23320">
        <f t="shared" si="364"/>
        <v>51014</v>
      </c>
    </row>
    <row r="23321" spans="1:3">
      <c r="A23321" s="32" t="s">
        <v>14529</v>
      </c>
      <c r="B23321" s="32" t="s">
        <v>151</v>
      </c>
      <c r="C23321">
        <f t="shared" si="364"/>
        <v>51015</v>
      </c>
    </row>
    <row r="23322" spans="1:3">
      <c r="A23322" s="32" t="s">
        <v>14530</v>
      </c>
      <c r="B23322" s="32" t="s">
        <v>151</v>
      </c>
      <c r="C23322">
        <f t="shared" si="364"/>
        <v>51016</v>
      </c>
    </row>
    <row r="23323" spans="1:3">
      <c r="A23323" s="32" t="s">
        <v>14971</v>
      </c>
      <c r="B23323" s="32" t="s">
        <v>151</v>
      </c>
      <c r="C23323">
        <f t="shared" si="364"/>
        <v>51017</v>
      </c>
    </row>
    <row r="23324" spans="1:3">
      <c r="A23324" s="32" t="s">
        <v>14531</v>
      </c>
      <c r="B23324" s="32" t="s">
        <v>151</v>
      </c>
      <c r="C23324">
        <f t="shared" si="364"/>
        <v>51018</v>
      </c>
    </row>
    <row r="23325" spans="1:3">
      <c r="A23325" s="32" t="s">
        <v>15275</v>
      </c>
      <c r="B23325" s="32" t="s">
        <v>151</v>
      </c>
      <c r="C23325">
        <f t="shared" si="364"/>
        <v>51019</v>
      </c>
    </row>
    <row r="23326" spans="1:3">
      <c r="A23326" s="32" t="s">
        <v>15276</v>
      </c>
      <c r="B23326" s="32" t="s">
        <v>151</v>
      </c>
      <c r="C23326">
        <f t="shared" si="364"/>
        <v>51020</v>
      </c>
    </row>
    <row r="23327" spans="1:3">
      <c r="A23327" s="32" t="s">
        <v>14532</v>
      </c>
      <c r="B23327" s="32" t="s">
        <v>151</v>
      </c>
      <c r="C23327">
        <f t="shared" si="364"/>
        <v>51022</v>
      </c>
    </row>
    <row r="23328" spans="1:3">
      <c r="A23328" s="32" t="s">
        <v>14533</v>
      </c>
      <c r="B23328" s="32" t="s">
        <v>151</v>
      </c>
      <c r="C23328">
        <f t="shared" si="364"/>
        <v>51023</v>
      </c>
    </row>
    <row r="23329" spans="1:3">
      <c r="A23329" s="32" t="s">
        <v>14534</v>
      </c>
      <c r="B23329" s="32" t="s">
        <v>151</v>
      </c>
      <c r="C23329">
        <f t="shared" si="364"/>
        <v>51024</v>
      </c>
    </row>
    <row r="23330" spans="1:3">
      <c r="A23330" s="32" t="s">
        <v>14972</v>
      </c>
      <c r="B23330" s="32" t="s">
        <v>151</v>
      </c>
      <c r="C23330">
        <f t="shared" si="364"/>
        <v>51025</v>
      </c>
    </row>
    <row r="23331" spans="1:3">
      <c r="A23331" s="32" t="s">
        <v>14973</v>
      </c>
      <c r="B23331" s="32" t="s">
        <v>151</v>
      </c>
      <c r="C23331">
        <f t="shared" si="364"/>
        <v>51026</v>
      </c>
    </row>
    <row r="23332" spans="1:3">
      <c r="A23332" s="32" t="s">
        <v>15277</v>
      </c>
      <c r="B23332" s="32" t="s">
        <v>151</v>
      </c>
      <c r="C23332">
        <f t="shared" si="364"/>
        <v>51027</v>
      </c>
    </row>
    <row r="23333" spans="1:3">
      <c r="A23333" s="32" t="s">
        <v>14974</v>
      </c>
      <c r="B23333" s="32" t="s">
        <v>151</v>
      </c>
      <c r="C23333">
        <f t="shared" si="364"/>
        <v>51028</v>
      </c>
    </row>
    <row r="23334" spans="1:3">
      <c r="A23334" s="32" t="s">
        <v>14535</v>
      </c>
      <c r="B23334" s="32" t="s">
        <v>151</v>
      </c>
      <c r="C23334">
        <f t="shared" si="364"/>
        <v>51029</v>
      </c>
    </row>
    <row r="23335" spans="1:3">
      <c r="A23335" s="32" t="s">
        <v>15278</v>
      </c>
      <c r="B23335" s="32" t="s">
        <v>151</v>
      </c>
      <c r="C23335">
        <f t="shared" si="364"/>
        <v>51030</v>
      </c>
    </row>
    <row r="23336" spans="1:3">
      <c r="A23336" s="32" t="s">
        <v>14975</v>
      </c>
      <c r="B23336" s="32" t="s">
        <v>151</v>
      </c>
      <c r="C23336">
        <f t="shared" si="364"/>
        <v>51031</v>
      </c>
    </row>
    <row r="23337" spans="1:3">
      <c r="A23337" s="32" t="s">
        <v>14536</v>
      </c>
      <c r="B23337" s="32" t="s">
        <v>151</v>
      </c>
      <c r="C23337">
        <f t="shared" si="364"/>
        <v>51033</v>
      </c>
    </row>
    <row r="23338" spans="1:3">
      <c r="A23338" s="32" t="s">
        <v>14537</v>
      </c>
      <c r="B23338" s="32" t="s">
        <v>151</v>
      </c>
      <c r="C23338">
        <f t="shared" si="364"/>
        <v>51034</v>
      </c>
    </row>
    <row r="23339" spans="1:3">
      <c r="A23339" s="32" t="s">
        <v>14538</v>
      </c>
      <c r="B23339" s="32" t="s">
        <v>151</v>
      </c>
      <c r="C23339">
        <f t="shared" si="364"/>
        <v>51035</v>
      </c>
    </row>
    <row r="23340" spans="1:3">
      <c r="A23340" s="32" t="s">
        <v>14539</v>
      </c>
      <c r="B23340" s="32" t="s">
        <v>151</v>
      </c>
      <c r="C23340">
        <f t="shared" si="364"/>
        <v>51036</v>
      </c>
    </row>
    <row r="23341" spans="1:3">
      <c r="A23341" s="32" t="s">
        <v>15147</v>
      </c>
      <c r="B23341" s="32" t="s">
        <v>151</v>
      </c>
      <c r="C23341">
        <f t="shared" si="364"/>
        <v>51037</v>
      </c>
    </row>
    <row r="23342" spans="1:3">
      <c r="A23342" s="32" t="s">
        <v>15279</v>
      </c>
      <c r="B23342" s="32" t="s">
        <v>151</v>
      </c>
      <c r="C23342">
        <f t="shared" si="364"/>
        <v>51038</v>
      </c>
    </row>
    <row r="23343" spans="1:3">
      <c r="A23343" s="32" t="s">
        <v>14976</v>
      </c>
      <c r="B23343" s="32" t="s">
        <v>151</v>
      </c>
      <c r="C23343">
        <f t="shared" si="364"/>
        <v>51039</v>
      </c>
    </row>
    <row r="23344" spans="1:3">
      <c r="A23344" s="32" t="s">
        <v>15280</v>
      </c>
      <c r="B23344" s="32" t="s">
        <v>151</v>
      </c>
      <c r="C23344">
        <f t="shared" si="364"/>
        <v>51040</v>
      </c>
    </row>
    <row r="23345" spans="1:3">
      <c r="A23345" s="32" t="s">
        <v>14540</v>
      </c>
      <c r="B23345" s="32" t="s">
        <v>151</v>
      </c>
      <c r="C23345">
        <f t="shared" si="364"/>
        <v>51041</v>
      </c>
    </row>
    <row r="23346" spans="1:3">
      <c r="A23346" s="32" t="s">
        <v>14541</v>
      </c>
      <c r="B23346" s="32" t="s">
        <v>151</v>
      </c>
      <c r="C23346">
        <f t="shared" si="364"/>
        <v>51044</v>
      </c>
    </row>
    <row r="23347" spans="1:3">
      <c r="A23347" s="32" t="s">
        <v>14977</v>
      </c>
      <c r="B23347" s="32" t="s">
        <v>151</v>
      </c>
      <c r="C23347">
        <f t="shared" si="364"/>
        <v>51045</v>
      </c>
    </row>
    <row r="23348" spans="1:3">
      <c r="A23348" s="32" t="s">
        <v>14542</v>
      </c>
      <c r="B23348" s="32" t="s">
        <v>151</v>
      </c>
      <c r="C23348">
        <f t="shared" si="364"/>
        <v>51046</v>
      </c>
    </row>
    <row r="23349" spans="1:3">
      <c r="A23349" s="32" t="s">
        <v>14543</v>
      </c>
      <c r="B23349" s="32" t="s">
        <v>151</v>
      </c>
      <c r="C23349">
        <f t="shared" si="364"/>
        <v>51047</v>
      </c>
    </row>
    <row r="23350" spans="1:3">
      <c r="A23350" s="32" t="s">
        <v>15281</v>
      </c>
      <c r="B23350" s="32" t="s">
        <v>151</v>
      </c>
      <c r="C23350">
        <f t="shared" si="364"/>
        <v>51048</v>
      </c>
    </row>
    <row r="23351" spans="1:3">
      <c r="A23351" s="32" t="s">
        <v>14544</v>
      </c>
      <c r="B23351" s="32" t="s">
        <v>151</v>
      </c>
      <c r="C23351">
        <f t="shared" si="364"/>
        <v>51049</v>
      </c>
    </row>
    <row r="23352" spans="1:3">
      <c r="A23352" s="32" t="s">
        <v>14978</v>
      </c>
      <c r="B23352" s="32" t="s">
        <v>151</v>
      </c>
      <c r="C23352">
        <f t="shared" si="364"/>
        <v>51050</v>
      </c>
    </row>
    <row r="23353" spans="1:3">
      <c r="A23353" s="32" t="s">
        <v>14545</v>
      </c>
      <c r="B23353" s="32" t="s">
        <v>151</v>
      </c>
      <c r="C23353">
        <f t="shared" si="364"/>
        <v>51051</v>
      </c>
    </row>
    <row r="23354" spans="1:3">
      <c r="A23354" s="32" t="s">
        <v>15148</v>
      </c>
      <c r="B23354" s="32" t="s">
        <v>151</v>
      </c>
      <c r="C23354">
        <f t="shared" si="364"/>
        <v>51052</v>
      </c>
    </row>
    <row r="23355" spans="1:3">
      <c r="A23355" s="32" t="s">
        <v>14546</v>
      </c>
      <c r="B23355" s="32" t="s">
        <v>151</v>
      </c>
      <c r="C23355">
        <f t="shared" si="364"/>
        <v>51053</v>
      </c>
    </row>
    <row r="23356" spans="1:3">
      <c r="A23356" s="32" t="s">
        <v>14547</v>
      </c>
      <c r="B23356" s="32" t="s">
        <v>151</v>
      </c>
      <c r="C23356">
        <f t="shared" si="364"/>
        <v>51054</v>
      </c>
    </row>
    <row r="23357" spans="1:3">
      <c r="A23357" s="32" t="s">
        <v>14979</v>
      </c>
      <c r="B23357" s="32" t="s">
        <v>151</v>
      </c>
      <c r="C23357">
        <f t="shared" si="364"/>
        <v>51055</v>
      </c>
    </row>
    <row r="23358" spans="1:3">
      <c r="A23358" s="32" t="s">
        <v>14548</v>
      </c>
      <c r="B23358" s="32" t="s">
        <v>151</v>
      </c>
      <c r="C23358">
        <f t="shared" si="364"/>
        <v>51056</v>
      </c>
    </row>
    <row r="23359" spans="1:3">
      <c r="A23359" s="32" t="s">
        <v>15282</v>
      </c>
      <c r="B23359" s="32" t="s">
        <v>151</v>
      </c>
      <c r="C23359">
        <f t="shared" si="364"/>
        <v>51057</v>
      </c>
    </row>
    <row r="23360" spans="1:3">
      <c r="A23360" s="32" t="s">
        <v>14980</v>
      </c>
      <c r="B23360" s="32" t="s">
        <v>151</v>
      </c>
      <c r="C23360">
        <f t="shared" si="364"/>
        <v>51058</v>
      </c>
    </row>
    <row r="23361" spans="1:3">
      <c r="A23361" s="32" t="s">
        <v>14549</v>
      </c>
      <c r="B23361" s="32" t="s">
        <v>151</v>
      </c>
      <c r="C23361">
        <f t="shared" si="364"/>
        <v>51059</v>
      </c>
    </row>
    <row r="23362" spans="1:3">
      <c r="A23362" s="32" t="s">
        <v>15149</v>
      </c>
      <c r="B23362" s="32" t="s">
        <v>151</v>
      </c>
      <c r="C23362">
        <f t="shared" ref="C23362:C23425" si="365">1*A23362</f>
        <v>51060</v>
      </c>
    </row>
    <row r="23363" spans="1:3">
      <c r="A23363" s="32" t="s">
        <v>14981</v>
      </c>
      <c r="B23363" s="32" t="s">
        <v>151</v>
      </c>
      <c r="C23363">
        <f t="shared" si="365"/>
        <v>51061</v>
      </c>
    </row>
    <row r="23364" spans="1:3">
      <c r="A23364" s="32" t="s">
        <v>14550</v>
      </c>
      <c r="B23364" s="32" t="s">
        <v>151</v>
      </c>
      <c r="C23364">
        <f t="shared" si="365"/>
        <v>51062</v>
      </c>
    </row>
    <row r="23365" spans="1:3">
      <c r="A23365" s="32" t="s">
        <v>15283</v>
      </c>
      <c r="B23365" s="32" t="s">
        <v>151</v>
      </c>
      <c r="C23365">
        <f t="shared" si="365"/>
        <v>51063</v>
      </c>
    </row>
    <row r="23366" spans="1:3">
      <c r="A23366" s="32" t="s">
        <v>14982</v>
      </c>
      <c r="B23366" s="32" t="s">
        <v>151</v>
      </c>
      <c r="C23366">
        <f t="shared" si="365"/>
        <v>51100</v>
      </c>
    </row>
    <row r="23367" spans="1:3">
      <c r="A23367" s="32" t="s">
        <v>14551</v>
      </c>
      <c r="B23367" s="32" t="s">
        <v>151</v>
      </c>
      <c r="C23367">
        <f t="shared" si="365"/>
        <v>51101</v>
      </c>
    </row>
    <row r="23368" spans="1:3">
      <c r="A23368" s="32" t="s">
        <v>15284</v>
      </c>
      <c r="B23368" s="32" t="s">
        <v>151</v>
      </c>
      <c r="C23368">
        <f t="shared" si="365"/>
        <v>51102</v>
      </c>
    </row>
    <row r="23369" spans="1:3">
      <c r="A23369" s="32" t="s">
        <v>14552</v>
      </c>
      <c r="B23369" s="32" t="s">
        <v>151</v>
      </c>
      <c r="C23369">
        <f t="shared" si="365"/>
        <v>51103</v>
      </c>
    </row>
    <row r="23370" spans="1:3">
      <c r="A23370" s="32" t="s">
        <v>14553</v>
      </c>
      <c r="B23370" s="32" t="s">
        <v>151</v>
      </c>
      <c r="C23370">
        <f t="shared" si="365"/>
        <v>51104</v>
      </c>
    </row>
    <row r="23371" spans="1:3">
      <c r="A23371" s="32" t="s">
        <v>14983</v>
      </c>
      <c r="B23371" s="32" t="s">
        <v>151</v>
      </c>
      <c r="C23371">
        <f t="shared" si="365"/>
        <v>51105</v>
      </c>
    </row>
    <row r="23372" spans="1:3">
      <c r="A23372" s="32" t="s">
        <v>14554</v>
      </c>
      <c r="B23372" s="32" t="s">
        <v>151</v>
      </c>
      <c r="C23372">
        <f t="shared" si="365"/>
        <v>51106</v>
      </c>
    </row>
    <row r="23373" spans="1:3">
      <c r="A23373" s="32" t="s">
        <v>15285</v>
      </c>
      <c r="B23373" s="32" t="s">
        <v>151</v>
      </c>
      <c r="C23373">
        <f t="shared" si="365"/>
        <v>51107</v>
      </c>
    </row>
    <row r="23374" spans="1:3">
      <c r="A23374" s="32" t="s">
        <v>14984</v>
      </c>
      <c r="B23374" s="32" t="s">
        <v>151</v>
      </c>
      <c r="C23374">
        <f t="shared" si="365"/>
        <v>51108</v>
      </c>
    </row>
    <row r="23375" spans="1:3">
      <c r="A23375" s="32" t="s">
        <v>14555</v>
      </c>
      <c r="B23375" s="32" t="s">
        <v>151</v>
      </c>
      <c r="C23375">
        <f t="shared" si="365"/>
        <v>51109</v>
      </c>
    </row>
    <row r="23376" spans="1:3">
      <c r="A23376" s="32" t="s">
        <v>14556</v>
      </c>
      <c r="B23376" s="32" t="s">
        <v>151</v>
      </c>
      <c r="C23376">
        <f t="shared" si="365"/>
        <v>51110</v>
      </c>
    </row>
    <row r="23377" spans="1:3">
      <c r="A23377" s="32" t="s">
        <v>15286</v>
      </c>
      <c r="B23377" s="32" t="s">
        <v>151</v>
      </c>
      <c r="C23377">
        <f t="shared" si="365"/>
        <v>51111</v>
      </c>
    </row>
    <row r="23378" spans="1:3">
      <c r="A23378" s="32" t="s">
        <v>14557</v>
      </c>
      <c r="B23378" s="32" t="s">
        <v>151</v>
      </c>
      <c r="C23378">
        <f t="shared" si="365"/>
        <v>51201</v>
      </c>
    </row>
    <row r="23379" spans="1:3">
      <c r="A23379" s="32" t="s">
        <v>14985</v>
      </c>
      <c r="B23379" s="32" t="s">
        <v>151</v>
      </c>
      <c r="C23379">
        <f t="shared" si="365"/>
        <v>51230</v>
      </c>
    </row>
    <row r="23380" spans="1:3">
      <c r="A23380" s="32" t="s">
        <v>14558</v>
      </c>
      <c r="B23380" s="32" t="s">
        <v>151</v>
      </c>
      <c r="C23380">
        <f t="shared" si="365"/>
        <v>51231</v>
      </c>
    </row>
    <row r="23381" spans="1:3">
      <c r="A23381" s="32" t="s">
        <v>15287</v>
      </c>
      <c r="B23381" s="32" t="s">
        <v>151</v>
      </c>
      <c r="C23381">
        <f t="shared" si="365"/>
        <v>51232</v>
      </c>
    </row>
    <row r="23382" spans="1:3">
      <c r="A23382" s="32" t="s">
        <v>14559</v>
      </c>
      <c r="B23382" s="32" t="s">
        <v>151</v>
      </c>
      <c r="C23382">
        <f t="shared" si="365"/>
        <v>51234</v>
      </c>
    </row>
    <row r="23383" spans="1:3">
      <c r="A23383" s="32" t="s">
        <v>15150</v>
      </c>
      <c r="B23383" s="32" t="s">
        <v>151</v>
      </c>
      <c r="C23383">
        <f t="shared" si="365"/>
        <v>51235</v>
      </c>
    </row>
    <row r="23384" spans="1:3">
      <c r="A23384" s="32" t="s">
        <v>14560</v>
      </c>
      <c r="B23384" s="32" t="s">
        <v>151</v>
      </c>
      <c r="C23384">
        <f t="shared" si="365"/>
        <v>51237</v>
      </c>
    </row>
    <row r="23385" spans="1:3">
      <c r="A23385" s="32" t="s">
        <v>14986</v>
      </c>
      <c r="B23385" s="32" t="s">
        <v>151</v>
      </c>
      <c r="C23385">
        <f t="shared" si="365"/>
        <v>51238</v>
      </c>
    </row>
    <row r="23386" spans="1:3">
      <c r="A23386" s="32" t="s">
        <v>14561</v>
      </c>
      <c r="B23386" s="32" t="s">
        <v>151</v>
      </c>
      <c r="C23386">
        <f t="shared" si="365"/>
        <v>51239</v>
      </c>
    </row>
    <row r="23387" spans="1:3">
      <c r="A23387" s="32" t="s">
        <v>14987</v>
      </c>
      <c r="B23387" s="32" t="s">
        <v>151</v>
      </c>
      <c r="C23387">
        <f t="shared" si="365"/>
        <v>51240</v>
      </c>
    </row>
    <row r="23388" spans="1:3">
      <c r="A23388" s="32" t="s">
        <v>15288</v>
      </c>
      <c r="B23388" s="32" t="s">
        <v>151</v>
      </c>
      <c r="C23388">
        <f t="shared" si="365"/>
        <v>51241</v>
      </c>
    </row>
    <row r="23389" spans="1:3">
      <c r="A23389" s="32" t="s">
        <v>15289</v>
      </c>
      <c r="B23389" s="32" t="s">
        <v>151</v>
      </c>
      <c r="C23389">
        <f t="shared" si="365"/>
        <v>51242</v>
      </c>
    </row>
    <row r="23390" spans="1:3">
      <c r="A23390" s="32" t="s">
        <v>14562</v>
      </c>
      <c r="B23390" s="32" t="s">
        <v>151</v>
      </c>
      <c r="C23390">
        <f t="shared" si="365"/>
        <v>51243</v>
      </c>
    </row>
    <row r="23391" spans="1:3">
      <c r="A23391" s="32" t="s">
        <v>14563</v>
      </c>
      <c r="B23391" s="32" t="s">
        <v>151</v>
      </c>
      <c r="C23391">
        <f t="shared" si="365"/>
        <v>51244</v>
      </c>
    </row>
    <row r="23392" spans="1:3">
      <c r="A23392" s="32" t="s">
        <v>14988</v>
      </c>
      <c r="B23392" s="32" t="s">
        <v>151</v>
      </c>
      <c r="C23392">
        <f t="shared" si="365"/>
        <v>51245</v>
      </c>
    </row>
    <row r="23393" spans="1:3">
      <c r="A23393" s="32" t="s">
        <v>14564</v>
      </c>
      <c r="B23393" s="32" t="s">
        <v>151</v>
      </c>
      <c r="C23393">
        <f t="shared" si="365"/>
        <v>51246</v>
      </c>
    </row>
    <row r="23394" spans="1:3">
      <c r="A23394" s="32" t="s">
        <v>14989</v>
      </c>
      <c r="B23394" s="32" t="s">
        <v>151</v>
      </c>
      <c r="C23394">
        <f t="shared" si="365"/>
        <v>51247</v>
      </c>
    </row>
    <row r="23395" spans="1:3">
      <c r="A23395" s="32" t="s">
        <v>14990</v>
      </c>
      <c r="B23395" s="32" t="s">
        <v>151</v>
      </c>
      <c r="C23395">
        <f t="shared" si="365"/>
        <v>51248</v>
      </c>
    </row>
    <row r="23396" spans="1:3">
      <c r="A23396" s="32" t="s">
        <v>15290</v>
      </c>
      <c r="B23396" s="32" t="s">
        <v>151</v>
      </c>
      <c r="C23396">
        <f t="shared" si="365"/>
        <v>51249</v>
      </c>
    </row>
    <row r="23397" spans="1:3">
      <c r="A23397" s="32" t="s">
        <v>15127</v>
      </c>
      <c r="B23397" s="32" t="s">
        <v>151</v>
      </c>
      <c r="C23397">
        <f t="shared" si="365"/>
        <v>51250</v>
      </c>
    </row>
    <row r="23398" spans="1:3">
      <c r="A23398" s="32" t="s">
        <v>15128</v>
      </c>
      <c r="B23398" s="32" t="s">
        <v>151</v>
      </c>
      <c r="C23398">
        <f t="shared" si="365"/>
        <v>51301</v>
      </c>
    </row>
    <row r="23399" spans="1:3">
      <c r="A23399" s="32" t="s">
        <v>14565</v>
      </c>
      <c r="B23399" s="32" t="s">
        <v>151</v>
      </c>
      <c r="C23399">
        <f t="shared" si="365"/>
        <v>51330</v>
      </c>
    </row>
    <row r="23400" spans="1:3">
      <c r="A23400" s="32" t="s">
        <v>15291</v>
      </c>
      <c r="B23400" s="32" t="s">
        <v>151</v>
      </c>
      <c r="C23400">
        <f t="shared" si="365"/>
        <v>51331</v>
      </c>
    </row>
    <row r="23401" spans="1:3">
      <c r="A23401" s="32" t="s">
        <v>14566</v>
      </c>
      <c r="B23401" s="32" t="s">
        <v>151</v>
      </c>
      <c r="C23401">
        <f t="shared" si="365"/>
        <v>51333</v>
      </c>
    </row>
    <row r="23402" spans="1:3">
      <c r="A23402" s="32" t="s">
        <v>15292</v>
      </c>
      <c r="B23402" s="32" t="s">
        <v>151</v>
      </c>
      <c r="C23402">
        <f t="shared" si="365"/>
        <v>51334</v>
      </c>
    </row>
    <row r="23403" spans="1:3">
      <c r="A23403" s="32" t="s">
        <v>14567</v>
      </c>
      <c r="B23403" s="32" t="s">
        <v>151</v>
      </c>
      <c r="C23403">
        <f t="shared" si="365"/>
        <v>51338</v>
      </c>
    </row>
    <row r="23404" spans="1:3">
      <c r="A23404" s="32" t="s">
        <v>14991</v>
      </c>
      <c r="B23404" s="32" t="s">
        <v>151</v>
      </c>
      <c r="C23404">
        <f t="shared" si="365"/>
        <v>51340</v>
      </c>
    </row>
    <row r="23405" spans="1:3">
      <c r="A23405" s="32" t="s">
        <v>14568</v>
      </c>
      <c r="B23405" s="32" t="s">
        <v>151</v>
      </c>
      <c r="C23405">
        <f t="shared" si="365"/>
        <v>51341</v>
      </c>
    </row>
    <row r="23406" spans="1:3">
      <c r="A23406" s="32" t="s">
        <v>14569</v>
      </c>
      <c r="B23406" s="32" t="s">
        <v>151</v>
      </c>
      <c r="C23406">
        <f t="shared" si="365"/>
        <v>51342</v>
      </c>
    </row>
    <row r="23407" spans="1:3">
      <c r="A23407" s="32" t="s">
        <v>14992</v>
      </c>
      <c r="B23407" s="32" t="s">
        <v>151</v>
      </c>
      <c r="C23407">
        <f t="shared" si="365"/>
        <v>51343</v>
      </c>
    </row>
    <row r="23408" spans="1:3">
      <c r="A23408" s="32" t="s">
        <v>14570</v>
      </c>
      <c r="B23408" s="32" t="s">
        <v>151</v>
      </c>
      <c r="C23408">
        <f t="shared" si="365"/>
        <v>51344</v>
      </c>
    </row>
    <row r="23409" spans="1:3">
      <c r="A23409" s="32" t="s">
        <v>14993</v>
      </c>
      <c r="B23409" s="32" t="s">
        <v>151</v>
      </c>
      <c r="C23409">
        <f t="shared" si="365"/>
        <v>51345</v>
      </c>
    </row>
    <row r="23410" spans="1:3">
      <c r="A23410" s="32" t="s">
        <v>15293</v>
      </c>
      <c r="B23410" s="32" t="s">
        <v>151</v>
      </c>
      <c r="C23410">
        <f t="shared" si="365"/>
        <v>51346</v>
      </c>
    </row>
    <row r="23411" spans="1:3">
      <c r="A23411" s="32" t="s">
        <v>14571</v>
      </c>
      <c r="B23411" s="32" t="s">
        <v>151</v>
      </c>
      <c r="C23411">
        <f t="shared" si="365"/>
        <v>51347</v>
      </c>
    </row>
    <row r="23412" spans="1:3">
      <c r="A23412" s="32" t="s">
        <v>15294</v>
      </c>
      <c r="B23412" s="32" t="s">
        <v>151</v>
      </c>
      <c r="C23412">
        <f t="shared" si="365"/>
        <v>51349</v>
      </c>
    </row>
    <row r="23413" spans="1:3">
      <c r="A23413" s="32" t="s">
        <v>14572</v>
      </c>
      <c r="B23413" s="32" t="s">
        <v>151</v>
      </c>
      <c r="C23413">
        <f t="shared" si="365"/>
        <v>51350</v>
      </c>
    </row>
    <row r="23414" spans="1:3">
      <c r="A23414" s="32" t="s">
        <v>14573</v>
      </c>
      <c r="B23414" s="32" t="s">
        <v>151</v>
      </c>
      <c r="C23414">
        <f t="shared" si="365"/>
        <v>51351</v>
      </c>
    </row>
    <row r="23415" spans="1:3">
      <c r="A23415" s="32" t="s">
        <v>14994</v>
      </c>
      <c r="B23415" s="32" t="s">
        <v>151</v>
      </c>
      <c r="C23415">
        <f t="shared" si="365"/>
        <v>51354</v>
      </c>
    </row>
    <row r="23416" spans="1:3">
      <c r="A23416" s="32" t="s">
        <v>14995</v>
      </c>
      <c r="B23416" s="32" t="s">
        <v>151</v>
      </c>
      <c r="C23416">
        <f t="shared" si="365"/>
        <v>51355</v>
      </c>
    </row>
    <row r="23417" spans="1:3">
      <c r="A23417" s="32" t="s">
        <v>14574</v>
      </c>
      <c r="B23417" s="32" t="s">
        <v>151</v>
      </c>
      <c r="C23417">
        <f t="shared" si="365"/>
        <v>51357</v>
      </c>
    </row>
    <row r="23418" spans="1:3">
      <c r="A23418" s="32" t="s">
        <v>14575</v>
      </c>
      <c r="B23418" s="32" t="s">
        <v>151</v>
      </c>
      <c r="C23418">
        <f t="shared" si="365"/>
        <v>51358</v>
      </c>
    </row>
    <row r="23419" spans="1:3">
      <c r="A23419" s="32" t="s">
        <v>15295</v>
      </c>
      <c r="B23419" s="32" t="s">
        <v>151</v>
      </c>
      <c r="C23419">
        <f t="shared" si="365"/>
        <v>51360</v>
      </c>
    </row>
    <row r="23420" spans="1:3">
      <c r="A23420" s="32" t="s">
        <v>14576</v>
      </c>
      <c r="B23420" s="32" t="s">
        <v>151</v>
      </c>
      <c r="C23420">
        <f t="shared" si="365"/>
        <v>51363</v>
      </c>
    </row>
    <row r="23421" spans="1:3">
      <c r="A23421" s="32" t="s">
        <v>14577</v>
      </c>
      <c r="B23421" s="32" t="s">
        <v>151</v>
      </c>
      <c r="C23421">
        <f t="shared" si="365"/>
        <v>51364</v>
      </c>
    </row>
    <row r="23422" spans="1:3">
      <c r="A23422" s="32" t="s">
        <v>14996</v>
      </c>
      <c r="B23422" s="32" t="s">
        <v>151</v>
      </c>
      <c r="C23422">
        <f t="shared" si="365"/>
        <v>51365</v>
      </c>
    </row>
    <row r="23423" spans="1:3">
      <c r="A23423" s="32" t="s">
        <v>14997</v>
      </c>
      <c r="B23423" s="32" t="s">
        <v>151</v>
      </c>
      <c r="C23423">
        <f t="shared" si="365"/>
        <v>51366</v>
      </c>
    </row>
    <row r="23424" spans="1:3">
      <c r="A23424" s="32" t="s">
        <v>14578</v>
      </c>
      <c r="B23424" s="32" t="s">
        <v>151</v>
      </c>
      <c r="C23424">
        <f t="shared" si="365"/>
        <v>51401</v>
      </c>
    </row>
    <row r="23425" spans="1:3">
      <c r="A23425" s="32" t="s">
        <v>14579</v>
      </c>
      <c r="B23425" s="32" t="s">
        <v>151</v>
      </c>
      <c r="C23425">
        <f t="shared" si="365"/>
        <v>51430</v>
      </c>
    </row>
    <row r="23426" spans="1:3">
      <c r="A23426" s="32" t="s">
        <v>14580</v>
      </c>
      <c r="B23426" s="32" t="s">
        <v>151</v>
      </c>
      <c r="C23426">
        <f t="shared" ref="C23426:C23489" si="366">1*A23426</f>
        <v>51431</v>
      </c>
    </row>
    <row r="23427" spans="1:3">
      <c r="A23427" s="32" t="s">
        <v>14998</v>
      </c>
      <c r="B23427" s="32" t="s">
        <v>151</v>
      </c>
      <c r="C23427">
        <f t="shared" si="366"/>
        <v>51432</v>
      </c>
    </row>
    <row r="23428" spans="1:3">
      <c r="A23428" s="32" t="s">
        <v>14999</v>
      </c>
      <c r="B23428" s="32" t="s">
        <v>151</v>
      </c>
      <c r="C23428">
        <f t="shared" si="366"/>
        <v>51433</v>
      </c>
    </row>
    <row r="23429" spans="1:3">
      <c r="A23429" s="32" t="s">
        <v>14581</v>
      </c>
      <c r="B23429" s="32" t="s">
        <v>151</v>
      </c>
      <c r="C23429">
        <f t="shared" si="366"/>
        <v>51436</v>
      </c>
    </row>
    <row r="23430" spans="1:3">
      <c r="A23430" s="32" t="s">
        <v>14582</v>
      </c>
      <c r="B23430" s="32" t="s">
        <v>151</v>
      </c>
      <c r="C23430">
        <f t="shared" si="366"/>
        <v>51437</v>
      </c>
    </row>
    <row r="23431" spans="1:3">
      <c r="A23431" s="32" t="s">
        <v>14583</v>
      </c>
      <c r="B23431" s="32" t="s">
        <v>151</v>
      </c>
      <c r="C23431">
        <f t="shared" si="366"/>
        <v>51439</v>
      </c>
    </row>
    <row r="23432" spans="1:3">
      <c r="A23432" s="32" t="s">
        <v>15000</v>
      </c>
      <c r="B23432" s="32" t="s">
        <v>151</v>
      </c>
      <c r="C23432">
        <f t="shared" si="366"/>
        <v>51440</v>
      </c>
    </row>
    <row r="23433" spans="1:3">
      <c r="A23433" s="32" t="s">
        <v>15001</v>
      </c>
      <c r="B23433" s="32" t="s">
        <v>151</v>
      </c>
      <c r="C23433">
        <f t="shared" si="366"/>
        <v>51441</v>
      </c>
    </row>
    <row r="23434" spans="1:3">
      <c r="A23434" s="32" t="s">
        <v>14584</v>
      </c>
      <c r="B23434" s="32" t="s">
        <v>151</v>
      </c>
      <c r="C23434">
        <f t="shared" si="366"/>
        <v>51442</v>
      </c>
    </row>
    <row r="23435" spans="1:3">
      <c r="A23435" s="32" t="s">
        <v>14585</v>
      </c>
      <c r="B23435" s="32" t="s">
        <v>151</v>
      </c>
      <c r="C23435">
        <f t="shared" si="366"/>
        <v>51443</v>
      </c>
    </row>
    <row r="23436" spans="1:3">
      <c r="A23436" s="32" t="s">
        <v>14586</v>
      </c>
      <c r="B23436" s="32" t="s">
        <v>151</v>
      </c>
      <c r="C23436">
        <f t="shared" si="366"/>
        <v>51444</v>
      </c>
    </row>
    <row r="23437" spans="1:3">
      <c r="A23437" s="32" t="s">
        <v>14587</v>
      </c>
      <c r="B23437" s="32" t="s">
        <v>151</v>
      </c>
      <c r="C23437">
        <f t="shared" si="366"/>
        <v>51445</v>
      </c>
    </row>
    <row r="23438" spans="1:3">
      <c r="A23438" s="32" t="s">
        <v>15296</v>
      </c>
      <c r="B23438" s="32" t="s">
        <v>151</v>
      </c>
      <c r="C23438">
        <f t="shared" si="366"/>
        <v>51446</v>
      </c>
    </row>
    <row r="23439" spans="1:3">
      <c r="A23439" s="32" t="s">
        <v>15297</v>
      </c>
      <c r="B23439" s="32" t="s">
        <v>151</v>
      </c>
      <c r="C23439">
        <f t="shared" si="366"/>
        <v>51447</v>
      </c>
    </row>
    <row r="23440" spans="1:3">
      <c r="A23440" s="32" t="s">
        <v>15002</v>
      </c>
      <c r="B23440" s="32" t="s">
        <v>151</v>
      </c>
      <c r="C23440">
        <f t="shared" si="366"/>
        <v>51448</v>
      </c>
    </row>
    <row r="23441" spans="1:3">
      <c r="A23441" s="32" t="s">
        <v>15003</v>
      </c>
      <c r="B23441" s="32" t="s">
        <v>151</v>
      </c>
      <c r="C23441">
        <f t="shared" si="366"/>
        <v>51449</v>
      </c>
    </row>
    <row r="23442" spans="1:3">
      <c r="A23442" s="32" t="s">
        <v>15004</v>
      </c>
      <c r="B23442" s="32" t="s">
        <v>151</v>
      </c>
      <c r="C23442">
        <f t="shared" si="366"/>
        <v>51450</v>
      </c>
    </row>
    <row r="23443" spans="1:3">
      <c r="A23443" s="32" t="s">
        <v>15298</v>
      </c>
      <c r="B23443" s="32" t="s">
        <v>151</v>
      </c>
      <c r="C23443">
        <f t="shared" si="366"/>
        <v>51451</v>
      </c>
    </row>
    <row r="23444" spans="1:3">
      <c r="A23444" s="32" t="s">
        <v>14588</v>
      </c>
      <c r="B23444" s="32" t="s">
        <v>151</v>
      </c>
      <c r="C23444">
        <f t="shared" si="366"/>
        <v>51452</v>
      </c>
    </row>
    <row r="23445" spans="1:3">
      <c r="A23445" s="32" t="s">
        <v>15005</v>
      </c>
      <c r="B23445" s="32" t="s">
        <v>151</v>
      </c>
      <c r="C23445">
        <f t="shared" si="366"/>
        <v>51453</v>
      </c>
    </row>
    <row r="23446" spans="1:3">
      <c r="A23446" s="32" t="s">
        <v>15299</v>
      </c>
      <c r="B23446" s="32" t="s">
        <v>151</v>
      </c>
      <c r="C23446">
        <f t="shared" si="366"/>
        <v>51454</v>
      </c>
    </row>
    <row r="23447" spans="1:3">
      <c r="A23447" s="32" t="s">
        <v>14589</v>
      </c>
      <c r="B23447" s="32" t="s">
        <v>151</v>
      </c>
      <c r="C23447">
        <f t="shared" si="366"/>
        <v>51455</v>
      </c>
    </row>
    <row r="23448" spans="1:3">
      <c r="A23448" s="32" t="s">
        <v>14590</v>
      </c>
      <c r="B23448" s="32" t="s">
        <v>151</v>
      </c>
      <c r="C23448">
        <f t="shared" si="366"/>
        <v>51458</v>
      </c>
    </row>
    <row r="23449" spans="1:3">
      <c r="A23449" s="32" t="s">
        <v>15300</v>
      </c>
      <c r="B23449" s="32" t="s">
        <v>151</v>
      </c>
      <c r="C23449">
        <f t="shared" si="366"/>
        <v>51459</v>
      </c>
    </row>
    <row r="23450" spans="1:3">
      <c r="A23450" s="32" t="s">
        <v>14591</v>
      </c>
      <c r="B23450" s="32" t="s">
        <v>151</v>
      </c>
      <c r="C23450">
        <f t="shared" si="366"/>
        <v>51460</v>
      </c>
    </row>
    <row r="23451" spans="1:3">
      <c r="A23451" s="32" t="s">
        <v>14592</v>
      </c>
      <c r="B23451" s="32" t="s">
        <v>151</v>
      </c>
      <c r="C23451">
        <f t="shared" si="366"/>
        <v>51461</v>
      </c>
    </row>
    <row r="23452" spans="1:3">
      <c r="A23452" s="32" t="s">
        <v>15006</v>
      </c>
      <c r="B23452" s="32" t="s">
        <v>151</v>
      </c>
      <c r="C23452">
        <f t="shared" si="366"/>
        <v>51462</v>
      </c>
    </row>
    <row r="23453" spans="1:3">
      <c r="A23453" s="32" t="s">
        <v>14593</v>
      </c>
      <c r="B23453" s="32" t="s">
        <v>151</v>
      </c>
      <c r="C23453">
        <f t="shared" si="366"/>
        <v>51463</v>
      </c>
    </row>
    <row r="23454" spans="1:3">
      <c r="A23454" s="32" t="s">
        <v>15007</v>
      </c>
      <c r="B23454" s="32" t="s">
        <v>151</v>
      </c>
      <c r="C23454">
        <f t="shared" si="366"/>
        <v>51465</v>
      </c>
    </row>
    <row r="23455" spans="1:3">
      <c r="A23455" s="32" t="s">
        <v>14594</v>
      </c>
      <c r="B23455" s="32" t="s">
        <v>151</v>
      </c>
      <c r="C23455">
        <f t="shared" si="366"/>
        <v>51466</v>
      </c>
    </row>
    <row r="23456" spans="1:3">
      <c r="A23456" s="32" t="s">
        <v>15301</v>
      </c>
      <c r="B23456" s="32" t="s">
        <v>151</v>
      </c>
      <c r="C23456">
        <f t="shared" si="366"/>
        <v>51467</v>
      </c>
    </row>
    <row r="23457" spans="1:3">
      <c r="A23457" s="32" t="s">
        <v>14595</v>
      </c>
      <c r="B23457" s="32" t="s">
        <v>151</v>
      </c>
      <c r="C23457">
        <f t="shared" si="366"/>
        <v>51501</v>
      </c>
    </row>
    <row r="23458" spans="1:3">
      <c r="A23458" s="32" t="s">
        <v>15302</v>
      </c>
      <c r="B23458" s="32" t="s">
        <v>151</v>
      </c>
      <c r="C23458">
        <f t="shared" si="366"/>
        <v>51502</v>
      </c>
    </row>
    <row r="23459" spans="1:3">
      <c r="A23459" s="32" t="s">
        <v>14596</v>
      </c>
      <c r="B23459" s="32" t="s">
        <v>151</v>
      </c>
      <c r="C23459">
        <f t="shared" si="366"/>
        <v>51503</v>
      </c>
    </row>
    <row r="23460" spans="1:3">
      <c r="A23460" s="32" t="s">
        <v>15008</v>
      </c>
      <c r="B23460" s="32" t="s">
        <v>151</v>
      </c>
      <c r="C23460">
        <f t="shared" si="366"/>
        <v>51510</v>
      </c>
    </row>
    <row r="23461" spans="1:3">
      <c r="A23461" s="32" t="s">
        <v>15009</v>
      </c>
      <c r="B23461" s="32" t="s">
        <v>151</v>
      </c>
      <c r="C23461">
        <f t="shared" si="366"/>
        <v>51520</v>
      </c>
    </row>
    <row r="23462" spans="1:3">
      <c r="A23462" s="32" t="s">
        <v>14597</v>
      </c>
      <c r="B23462" s="32" t="s">
        <v>151</v>
      </c>
      <c r="C23462">
        <f t="shared" si="366"/>
        <v>51521</v>
      </c>
    </row>
    <row r="23463" spans="1:3">
      <c r="A23463" s="32" t="s">
        <v>15303</v>
      </c>
      <c r="B23463" s="32" t="s">
        <v>151</v>
      </c>
      <c r="C23463">
        <f t="shared" si="366"/>
        <v>51523</v>
      </c>
    </row>
    <row r="23464" spans="1:3">
      <c r="A23464" s="32" t="s">
        <v>15010</v>
      </c>
      <c r="B23464" s="32" t="s">
        <v>151</v>
      </c>
      <c r="C23464">
        <f t="shared" si="366"/>
        <v>51525</v>
      </c>
    </row>
    <row r="23465" spans="1:3">
      <c r="A23465" s="32" t="s">
        <v>14598</v>
      </c>
      <c r="B23465" s="32" t="s">
        <v>151</v>
      </c>
      <c r="C23465">
        <f t="shared" si="366"/>
        <v>51526</v>
      </c>
    </row>
    <row r="23466" spans="1:3">
      <c r="A23466" s="32" t="s">
        <v>14599</v>
      </c>
      <c r="B23466" s="32" t="s">
        <v>151</v>
      </c>
      <c r="C23466">
        <f t="shared" si="366"/>
        <v>51527</v>
      </c>
    </row>
    <row r="23467" spans="1:3">
      <c r="A23467" s="32" t="s">
        <v>15151</v>
      </c>
      <c r="B23467" s="32" t="s">
        <v>151</v>
      </c>
      <c r="C23467">
        <f t="shared" si="366"/>
        <v>51528</v>
      </c>
    </row>
    <row r="23468" spans="1:3">
      <c r="A23468" s="32" t="s">
        <v>14600</v>
      </c>
      <c r="B23468" s="32" t="s">
        <v>151</v>
      </c>
      <c r="C23468">
        <f t="shared" si="366"/>
        <v>51529</v>
      </c>
    </row>
    <row r="23469" spans="1:3">
      <c r="A23469" s="32" t="s">
        <v>15304</v>
      </c>
      <c r="B23469" s="32" t="s">
        <v>151</v>
      </c>
      <c r="C23469">
        <f t="shared" si="366"/>
        <v>51530</v>
      </c>
    </row>
    <row r="23470" spans="1:3">
      <c r="A23470" s="32" t="s">
        <v>14601</v>
      </c>
      <c r="B23470" s="32" t="s">
        <v>151</v>
      </c>
      <c r="C23470">
        <f t="shared" si="366"/>
        <v>51531</v>
      </c>
    </row>
    <row r="23471" spans="1:3">
      <c r="A23471" s="32" t="s">
        <v>15011</v>
      </c>
      <c r="B23471" s="32" t="s">
        <v>151</v>
      </c>
      <c r="C23471">
        <f t="shared" si="366"/>
        <v>51532</v>
      </c>
    </row>
    <row r="23472" spans="1:3">
      <c r="A23472" s="32" t="s">
        <v>15152</v>
      </c>
      <c r="B23472" s="32" t="s">
        <v>151</v>
      </c>
      <c r="C23472">
        <f t="shared" si="366"/>
        <v>51533</v>
      </c>
    </row>
    <row r="23473" spans="1:3">
      <c r="A23473" s="32" t="s">
        <v>14602</v>
      </c>
      <c r="B23473" s="32" t="s">
        <v>151</v>
      </c>
      <c r="C23473">
        <f t="shared" si="366"/>
        <v>51534</v>
      </c>
    </row>
    <row r="23474" spans="1:3">
      <c r="A23474" s="32" t="s">
        <v>15012</v>
      </c>
      <c r="B23474" s="32" t="s">
        <v>151</v>
      </c>
      <c r="C23474">
        <f t="shared" si="366"/>
        <v>51535</v>
      </c>
    </row>
    <row r="23475" spans="1:3">
      <c r="A23475" s="32" t="s">
        <v>14603</v>
      </c>
      <c r="B23475" s="32" t="s">
        <v>151</v>
      </c>
      <c r="C23475">
        <f t="shared" si="366"/>
        <v>51536</v>
      </c>
    </row>
    <row r="23476" spans="1:3">
      <c r="A23476" s="32" t="s">
        <v>14604</v>
      </c>
      <c r="B23476" s="32" t="s">
        <v>151</v>
      </c>
      <c r="C23476">
        <f t="shared" si="366"/>
        <v>51537</v>
      </c>
    </row>
    <row r="23477" spans="1:3">
      <c r="A23477" s="32" t="s">
        <v>14605</v>
      </c>
      <c r="B23477" s="32" t="s">
        <v>151</v>
      </c>
      <c r="C23477">
        <f t="shared" si="366"/>
        <v>51540</v>
      </c>
    </row>
    <row r="23478" spans="1:3">
      <c r="A23478" s="32" t="s">
        <v>14606</v>
      </c>
      <c r="B23478" s="32" t="s">
        <v>151</v>
      </c>
      <c r="C23478">
        <f t="shared" si="366"/>
        <v>51541</v>
      </c>
    </row>
    <row r="23479" spans="1:3">
      <c r="A23479" s="32" t="s">
        <v>15013</v>
      </c>
      <c r="B23479" s="32" t="s">
        <v>151</v>
      </c>
      <c r="C23479">
        <f t="shared" si="366"/>
        <v>51542</v>
      </c>
    </row>
    <row r="23480" spans="1:3">
      <c r="A23480" s="32" t="s">
        <v>15014</v>
      </c>
      <c r="B23480" s="32" t="s">
        <v>151</v>
      </c>
      <c r="C23480">
        <f t="shared" si="366"/>
        <v>51543</v>
      </c>
    </row>
    <row r="23481" spans="1:3">
      <c r="A23481" s="32" t="s">
        <v>15305</v>
      </c>
      <c r="B23481" s="32" t="s">
        <v>151</v>
      </c>
      <c r="C23481">
        <f t="shared" si="366"/>
        <v>51544</v>
      </c>
    </row>
    <row r="23482" spans="1:3">
      <c r="A23482" s="32" t="s">
        <v>15153</v>
      </c>
      <c r="B23482" s="32" t="s">
        <v>151</v>
      </c>
      <c r="C23482">
        <f t="shared" si="366"/>
        <v>51545</v>
      </c>
    </row>
    <row r="23483" spans="1:3">
      <c r="A23483" s="32" t="s">
        <v>14607</v>
      </c>
      <c r="B23483" s="32" t="s">
        <v>151</v>
      </c>
      <c r="C23483">
        <f t="shared" si="366"/>
        <v>51546</v>
      </c>
    </row>
    <row r="23484" spans="1:3">
      <c r="A23484" s="32" t="s">
        <v>14608</v>
      </c>
      <c r="B23484" s="32" t="s">
        <v>151</v>
      </c>
      <c r="C23484">
        <f t="shared" si="366"/>
        <v>51548</v>
      </c>
    </row>
    <row r="23485" spans="1:3">
      <c r="A23485" s="32" t="s">
        <v>14609</v>
      </c>
      <c r="B23485" s="32" t="s">
        <v>151</v>
      </c>
      <c r="C23485">
        <f t="shared" si="366"/>
        <v>51549</v>
      </c>
    </row>
    <row r="23486" spans="1:3">
      <c r="A23486" s="32" t="s">
        <v>15015</v>
      </c>
      <c r="B23486" s="32" t="s">
        <v>151</v>
      </c>
      <c r="C23486">
        <f t="shared" si="366"/>
        <v>51550</v>
      </c>
    </row>
    <row r="23487" spans="1:3">
      <c r="A23487" s="32" t="s">
        <v>14610</v>
      </c>
      <c r="B23487" s="32" t="s">
        <v>151</v>
      </c>
      <c r="C23487">
        <f t="shared" si="366"/>
        <v>51551</v>
      </c>
    </row>
    <row r="23488" spans="1:3">
      <c r="A23488" s="32" t="s">
        <v>15016</v>
      </c>
      <c r="B23488" s="32" t="s">
        <v>151</v>
      </c>
      <c r="C23488">
        <f t="shared" si="366"/>
        <v>51552</v>
      </c>
    </row>
    <row r="23489" spans="1:3">
      <c r="A23489" s="32" t="s">
        <v>14611</v>
      </c>
      <c r="B23489" s="32" t="s">
        <v>151</v>
      </c>
      <c r="C23489">
        <f t="shared" si="366"/>
        <v>51553</v>
      </c>
    </row>
    <row r="23490" spans="1:3">
      <c r="A23490" s="32" t="s">
        <v>14612</v>
      </c>
      <c r="B23490" s="32" t="s">
        <v>151</v>
      </c>
      <c r="C23490">
        <f t="shared" ref="C23490:C23553" si="367">1*A23490</f>
        <v>51554</v>
      </c>
    </row>
    <row r="23491" spans="1:3">
      <c r="A23491" s="32" t="s">
        <v>15017</v>
      </c>
      <c r="B23491" s="32" t="s">
        <v>151</v>
      </c>
      <c r="C23491">
        <f t="shared" si="367"/>
        <v>51555</v>
      </c>
    </row>
    <row r="23492" spans="1:3">
      <c r="A23492" s="32" t="s">
        <v>14613</v>
      </c>
      <c r="B23492" s="32" t="s">
        <v>151</v>
      </c>
      <c r="C23492">
        <f t="shared" si="367"/>
        <v>51556</v>
      </c>
    </row>
    <row r="23493" spans="1:3">
      <c r="A23493" s="32" t="s">
        <v>15306</v>
      </c>
      <c r="B23493" s="32" t="s">
        <v>151</v>
      </c>
      <c r="C23493">
        <f t="shared" si="367"/>
        <v>51557</v>
      </c>
    </row>
    <row r="23494" spans="1:3">
      <c r="A23494" s="32" t="s">
        <v>15018</v>
      </c>
      <c r="B23494" s="32" t="s">
        <v>151</v>
      </c>
      <c r="C23494">
        <f t="shared" si="367"/>
        <v>51558</v>
      </c>
    </row>
    <row r="23495" spans="1:3">
      <c r="A23495" s="32" t="s">
        <v>14614</v>
      </c>
      <c r="B23495" s="32" t="s">
        <v>151</v>
      </c>
      <c r="C23495">
        <f t="shared" si="367"/>
        <v>51559</v>
      </c>
    </row>
    <row r="23496" spans="1:3">
      <c r="A23496" s="32" t="s">
        <v>14615</v>
      </c>
      <c r="B23496" s="32" t="s">
        <v>151</v>
      </c>
      <c r="C23496">
        <f t="shared" si="367"/>
        <v>51560</v>
      </c>
    </row>
    <row r="23497" spans="1:3">
      <c r="A23497" s="32" t="s">
        <v>15019</v>
      </c>
      <c r="B23497" s="32" t="s">
        <v>151</v>
      </c>
      <c r="C23497">
        <f t="shared" si="367"/>
        <v>51561</v>
      </c>
    </row>
    <row r="23498" spans="1:3">
      <c r="A23498" s="32" t="s">
        <v>15307</v>
      </c>
      <c r="B23498" s="32" t="s">
        <v>151</v>
      </c>
      <c r="C23498">
        <f t="shared" si="367"/>
        <v>51562</v>
      </c>
    </row>
    <row r="23499" spans="1:3">
      <c r="A23499" s="32" t="s">
        <v>14616</v>
      </c>
      <c r="B23499" s="32" t="s">
        <v>151</v>
      </c>
      <c r="C23499">
        <f t="shared" si="367"/>
        <v>51563</v>
      </c>
    </row>
    <row r="23500" spans="1:3">
      <c r="A23500" s="32" t="s">
        <v>15020</v>
      </c>
      <c r="B23500" s="32" t="s">
        <v>151</v>
      </c>
      <c r="C23500">
        <f t="shared" si="367"/>
        <v>51564</v>
      </c>
    </row>
    <row r="23501" spans="1:3">
      <c r="A23501" s="32" t="s">
        <v>14617</v>
      </c>
      <c r="B23501" s="32" t="s">
        <v>151</v>
      </c>
      <c r="C23501">
        <f t="shared" si="367"/>
        <v>51565</v>
      </c>
    </row>
    <row r="23502" spans="1:3">
      <c r="A23502" s="32" t="s">
        <v>14618</v>
      </c>
      <c r="B23502" s="32" t="s">
        <v>151</v>
      </c>
      <c r="C23502">
        <f t="shared" si="367"/>
        <v>51566</v>
      </c>
    </row>
    <row r="23503" spans="1:3">
      <c r="A23503" s="32" t="s">
        <v>14619</v>
      </c>
      <c r="B23503" s="32" t="s">
        <v>151</v>
      </c>
      <c r="C23503">
        <f t="shared" si="367"/>
        <v>51570</v>
      </c>
    </row>
    <row r="23504" spans="1:3">
      <c r="A23504" s="32" t="s">
        <v>15021</v>
      </c>
      <c r="B23504" s="32" t="s">
        <v>151</v>
      </c>
      <c r="C23504">
        <f t="shared" si="367"/>
        <v>51571</v>
      </c>
    </row>
    <row r="23505" spans="1:3">
      <c r="A23505" s="32" t="s">
        <v>15308</v>
      </c>
      <c r="B23505" s="32" t="s">
        <v>151</v>
      </c>
      <c r="C23505">
        <f t="shared" si="367"/>
        <v>51572</v>
      </c>
    </row>
    <row r="23506" spans="1:3">
      <c r="A23506" s="32" t="s">
        <v>14620</v>
      </c>
      <c r="B23506" s="32" t="s">
        <v>151</v>
      </c>
      <c r="C23506">
        <f t="shared" si="367"/>
        <v>51573</v>
      </c>
    </row>
    <row r="23507" spans="1:3">
      <c r="A23507" s="32" t="s">
        <v>15022</v>
      </c>
      <c r="B23507" s="32" t="s">
        <v>151</v>
      </c>
      <c r="C23507">
        <f t="shared" si="367"/>
        <v>51574</v>
      </c>
    </row>
    <row r="23508" spans="1:3">
      <c r="A23508" s="32" t="s">
        <v>14621</v>
      </c>
      <c r="B23508" s="32" t="s">
        <v>151</v>
      </c>
      <c r="C23508">
        <f t="shared" si="367"/>
        <v>51575</v>
      </c>
    </row>
    <row r="23509" spans="1:3">
      <c r="A23509" s="32" t="s">
        <v>14622</v>
      </c>
      <c r="B23509" s="32" t="s">
        <v>151</v>
      </c>
      <c r="C23509">
        <f t="shared" si="367"/>
        <v>51576</v>
      </c>
    </row>
    <row r="23510" spans="1:3">
      <c r="A23510" s="32" t="s">
        <v>15309</v>
      </c>
      <c r="B23510" s="32" t="s">
        <v>151</v>
      </c>
      <c r="C23510">
        <f t="shared" si="367"/>
        <v>51577</v>
      </c>
    </row>
    <row r="23511" spans="1:3">
      <c r="A23511" s="32" t="s">
        <v>14623</v>
      </c>
      <c r="B23511" s="32" t="s">
        <v>151</v>
      </c>
      <c r="C23511">
        <f t="shared" si="367"/>
        <v>51578</v>
      </c>
    </row>
    <row r="23512" spans="1:3">
      <c r="A23512" s="32" t="s">
        <v>15023</v>
      </c>
      <c r="B23512" s="32" t="s">
        <v>151</v>
      </c>
      <c r="C23512">
        <f t="shared" si="367"/>
        <v>51579</v>
      </c>
    </row>
    <row r="23513" spans="1:3">
      <c r="A23513" s="32" t="s">
        <v>14624</v>
      </c>
      <c r="B23513" s="32" t="s">
        <v>151</v>
      </c>
      <c r="C23513">
        <f t="shared" si="367"/>
        <v>51591</v>
      </c>
    </row>
    <row r="23514" spans="1:3">
      <c r="A23514" s="32" t="s">
        <v>14625</v>
      </c>
      <c r="B23514" s="32" t="s">
        <v>151</v>
      </c>
      <c r="C23514">
        <f t="shared" si="367"/>
        <v>51593</v>
      </c>
    </row>
    <row r="23515" spans="1:3">
      <c r="A23515" s="32" t="s">
        <v>15310</v>
      </c>
      <c r="B23515" s="32" t="s">
        <v>151</v>
      </c>
      <c r="C23515">
        <f t="shared" si="367"/>
        <v>51601</v>
      </c>
    </row>
    <row r="23516" spans="1:3">
      <c r="A23516" s="32" t="s">
        <v>15024</v>
      </c>
      <c r="B23516" s="32" t="s">
        <v>151</v>
      </c>
      <c r="C23516">
        <f t="shared" si="367"/>
        <v>51602</v>
      </c>
    </row>
    <row r="23517" spans="1:3">
      <c r="A23517" s="32" t="s">
        <v>14626</v>
      </c>
      <c r="B23517" s="32" t="s">
        <v>151</v>
      </c>
      <c r="C23517">
        <f t="shared" si="367"/>
        <v>51603</v>
      </c>
    </row>
    <row r="23518" spans="1:3">
      <c r="A23518" s="32" t="s">
        <v>15154</v>
      </c>
      <c r="B23518" s="32" t="s">
        <v>151</v>
      </c>
      <c r="C23518">
        <f t="shared" si="367"/>
        <v>51630</v>
      </c>
    </row>
    <row r="23519" spans="1:3">
      <c r="A23519" s="32" t="s">
        <v>14627</v>
      </c>
      <c r="B23519" s="32" t="s">
        <v>151</v>
      </c>
      <c r="C23519">
        <f t="shared" si="367"/>
        <v>51631</v>
      </c>
    </row>
    <row r="23520" spans="1:3">
      <c r="A23520" s="32" t="s">
        <v>15025</v>
      </c>
      <c r="B23520" s="32" t="s">
        <v>151</v>
      </c>
      <c r="C23520">
        <f t="shared" si="367"/>
        <v>51632</v>
      </c>
    </row>
    <row r="23521" spans="1:3">
      <c r="A23521" s="32" t="s">
        <v>14628</v>
      </c>
      <c r="B23521" s="32" t="s">
        <v>151</v>
      </c>
      <c r="C23521">
        <f t="shared" si="367"/>
        <v>51636</v>
      </c>
    </row>
    <row r="23522" spans="1:3">
      <c r="A23522" s="32" t="s">
        <v>15026</v>
      </c>
      <c r="B23522" s="32" t="s">
        <v>151</v>
      </c>
      <c r="C23522">
        <f t="shared" si="367"/>
        <v>51637</v>
      </c>
    </row>
    <row r="23523" spans="1:3">
      <c r="A23523" s="32" t="s">
        <v>15311</v>
      </c>
      <c r="B23523" s="32" t="s">
        <v>151</v>
      </c>
      <c r="C23523">
        <f t="shared" si="367"/>
        <v>51638</v>
      </c>
    </row>
    <row r="23524" spans="1:3">
      <c r="A23524" s="32" t="s">
        <v>14629</v>
      </c>
      <c r="B23524" s="32" t="s">
        <v>151</v>
      </c>
      <c r="C23524">
        <f t="shared" si="367"/>
        <v>51639</v>
      </c>
    </row>
    <row r="23525" spans="1:3">
      <c r="A23525" s="32" t="s">
        <v>14630</v>
      </c>
      <c r="B23525" s="32" t="s">
        <v>151</v>
      </c>
      <c r="C23525">
        <f t="shared" si="367"/>
        <v>51640</v>
      </c>
    </row>
    <row r="23526" spans="1:3">
      <c r="A23526" s="32" t="s">
        <v>14631</v>
      </c>
      <c r="B23526" s="32" t="s">
        <v>151</v>
      </c>
      <c r="C23526">
        <f t="shared" si="367"/>
        <v>51645</v>
      </c>
    </row>
    <row r="23527" spans="1:3">
      <c r="A23527" s="32" t="s">
        <v>14632</v>
      </c>
      <c r="B23527" s="32" t="s">
        <v>151</v>
      </c>
      <c r="C23527">
        <f t="shared" si="367"/>
        <v>51646</v>
      </c>
    </row>
    <row r="23528" spans="1:3">
      <c r="A23528" s="32" t="s">
        <v>15027</v>
      </c>
      <c r="B23528" s="32" t="s">
        <v>151</v>
      </c>
      <c r="C23528">
        <f t="shared" si="367"/>
        <v>51647</v>
      </c>
    </row>
    <row r="23529" spans="1:3">
      <c r="A23529" s="32" t="s">
        <v>14633</v>
      </c>
      <c r="B23529" s="32" t="s">
        <v>151</v>
      </c>
      <c r="C23529">
        <f t="shared" si="367"/>
        <v>51648</v>
      </c>
    </row>
    <row r="23530" spans="1:3">
      <c r="A23530" s="32" t="s">
        <v>15312</v>
      </c>
      <c r="B23530" s="32" t="s">
        <v>151</v>
      </c>
      <c r="C23530">
        <f t="shared" si="367"/>
        <v>51649</v>
      </c>
    </row>
    <row r="23531" spans="1:3">
      <c r="A23531" s="32" t="s">
        <v>14634</v>
      </c>
      <c r="B23531" s="32" t="s">
        <v>151</v>
      </c>
      <c r="C23531">
        <f t="shared" si="367"/>
        <v>51650</v>
      </c>
    </row>
    <row r="23532" spans="1:3">
      <c r="A23532" s="32" t="s">
        <v>14635</v>
      </c>
      <c r="B23532" s="32" t="s">
        <v>151</v>
      </c>
      <c r="C23532">
        <f t="shared" si="367"/>
        <v>51651</v>
      </c>
    </row>
    <row r="23533" spans="1:3">
      <c r="A23533" s="32" t="s">
        <v>15028</v>
      </c>
      <c r="B23533" s="32" t="s">
        <v>151</v>
      </c>
      <c r="C23533">
        <f t="shared" si="367"/>
        <v>51652</v>
      </c>
    </row>
    <row r="23534" spans="1:3">
      <c r="A23534" s="32" t="s">
        <v>15029</v>
      </c>
      <c r="B23534" s="32" t="s">
        <v>151</v>
      </c>
      <c r="C23534">
        <f t="shared" si="367"/>
        <v>51653</v>
      </c>
    </row>
    <row r="23535" spans="1:3">
      <c r="A23535" s="32" t="s">
        <v>14636</v>
      </c>
      <c r="B23535" s="32" t="s">
        <v>151</v>
      </c>
      <c r="C23535">
        <f t="shared" si="367"/>
        <v>51654</v>
      </c>
    </row>
    <row r="23536" spans="1:3">
      <c r="A23536" s="32" t="s">
        <v>15313</v>
      </c>
      <c r="B23536" s="32" t="s">
        <v>151</v>
      </c>
      <c r="C23536">
        <f t="shared" si="367"/>
        <v>51655</v>
      </c>
    </row>
    <row r="23537" spans="1:3">
      <c r="A23537" s="32" t="s">
        <v>14637</v>
      </c>
      <c r="B23537" s="32" t="s">
        <v>151</v>
      </c>
      <c r="C23537">
        <f t="shared" si="367"/>
        <v>51656</v>
      </c>
    </row>
    <row r="23538" spans="1:3">
      <c r="A23538" s="32" t="s">
        <v>14638</v>
      </c>
      <c r="B23538" s="32" t="s">
        <v>151</v>
      </c>
      <c r="C23538">
        <f t="shared" si="367"/>
        <v>51693</v>
      </c>
    </row>
    <row r="23539" spans="1:3">
      <c r="A23539" s="32" t="s">
        <v>15030</v>
      </c>
      <c r="B23539" s="32" t="s">
        <v>151</v>
      </c>
      <c r="C23539">
        <f t="shared" si="367"/>
        <v>52001</v>
      </c>
    </row>
    <row r="23540" spans="1:3">
      <c r="A23540" s="32" t="s">
        <v>14639</v>
      </c>
      <c r="B23540" s="32" t="s">
        <v>151</v>
      </c>
      <c r="C23540">
        <f t="shared" si="367"/>
        <v>52002</v>
      </c>
    </row>
    <row r="23541" spans="1:3">
      <c r="A23541" s="32" t="s">
        <v>14640</v>
      </c>
      <c r="B23541" s="32" t="s">
        <v>151</v>
      </c>
      <c r="C23541">
        <f t="shared" si="367"/>
        <v>52003</v>
      </c>
    </row>
    <row r="23542" spans="1:3">
      <c r="A23542" s="32" t="s">
        <v>14641</v>
      </c>
      <c r="B23542" s="32" t="s">
        <v>151</v>
      </c>
      <c r="C23542">
        <f t="shared" si="367"/>
        <v>52004</v>
      </c>
    </row>
    <row r="23543" spans="1:3">
      <c r="A23543" s="32" t="s">
        <v>14642</v>
      </c>
      <c r="B23543" s="32" t="s">
        <v>151</v>
      </c>
      <c r="C23543">
        <f t="shared" si="367"/>
        <v>52030</v>
      </c>
    </row>
    <row r="23544" spans="1:3">
      <c r="A23544" s="32" t="s">
        <v>15031</v>
      </c>
      <c r="B23544" s="32" t="s">
        <v>151</v>
      </c>
      <c r="C23544">
        <f t="shared" si="367"/>
        <v>52031</v>
      </c>
    </row>
    <row r="23545" spans="1:3">
      <c r="A23545" s="32" t="s">
        <v>15314</v>
      </c>
      <c r="B23545" s="32" t="s">
        <v>151</v>
      </c>
      <c r="C23545">
        <f t="shared" si="367"/>
        <v>52032</v>
      </c>
    </row>
    <row r="23546" spans="1:3">
      <c r="A23546" s="32" t="s">
        <v>14643</v>
      </c>
      <c r="B23546" s="32" t="s">
        <v>151</v>
      </c>
      <c r="C23546">
        <f t="shared" si="367"/>
        <v>52033</v>
      </c>
    </row>
    <row r="23547" spans="1:3">
      <c r="A23547" s="32" t="s">
        <v>14644</v>
      </c>
      <c r="B23547" s="32" t="s">
        <v>151</v>
      </c>
      <c r="C23547">
        <f t="shared" si="367"/>
        <v>52035</v>
      </c>
    </row>
    <row r="23548" spans="1:3">
      <c r="A23548" s="32" t="s">
        <v>14645</v>
      </c>
      <c r="B23548" s="32" t="s">
        <v>151</v>
      </c>
      <c r="C23548">
        <f t="shared" si="367"/>
        <v>52036</v>
      </c>
    </row>
    <row r="23549" spans="1:3">
      <c r="A23549" s="32" t="s">
        <v>15315</v>
      </c>
      <c r="B23549" s="32" t="s">
        <v>151</v>
      </c>
      <c r="C23549">
        <f t="shared" si="367"/>
        <v>52037</v>
      </c>
    </row>
    <row r="23550" spans="1:3">
      <c r="A23550" s="32" t="s">
        <v>14646</v>
      </c>
      <c r="B23550" s="32" t="s">
        <v>151</v>
      </c>
      <c r="C23550">
        <f t="shared" si="367"/>
        <v>52038</v>
      </c>
    </row>
    <row r="23551" spans="1:3">
      <c r="A23551" s="32" t="s">
        <v>15032</v>
      </c>
      <c r="B23551" s="32" t="s">
        <v>151</v>
      </c>
      <c r="C23551">
        <f t="shared" si="367"/>
        <v>52039</v>
      </c>
    </row>
    <row r="23552" spans="1:3">
      <c r="A23552" s="32" t="s">
        <v>15155</v>
      </c>
      <c r="B23552" s="32" t="s">
        <v>151</v>
      </c>
      <c r="C23552">
        <f t="shared" si="367"/>
        <v>52040</v>
      </c>
    </row>
    <row r="23553" spans="1:3">
      <c r="A23553" s="32" t="s">
        <v>14647</v>
      </c>
      <c r="B23553" s="32" t="s">
        <v>151</v>
      </c>
      <c r="C23553">
        <f t="shared" si="367"/>
        <v>52041</v>
      </c>
    </row>
    <row r="23554" spans="1:3">
      <c r="A23554" s="32" t="s">
        <v>15033</v>
      </c>
      <c r="B23554" s="32" t="s">
        <v>151</v>
      </c>
      <c r="C23554">
        <f t="shared" ref="C23554:C23617" si="368">1*A23554</f>
        <v>52042</v>
      </c>
    </row>
    <row r="23555" spans="1:3">
      <c r="A23555" s="32" t="s">
        <v>14648</v>
      </c>
      <c r="B23555" s="32" t="s">
        <v>151</v>
      </c>
      <c r="C23555">
        <f t="shared" si="368"/>
        <v>52043</v>
      </c>
    </row>
    <row r="23556" spans="1:3">
      <c r="A23556" s="32" t="s">
        <v>14649</v>
      </c>
      <c r="B23556" s="32" t="s">
        <v>151</v>
      </c>
      <c r="C23556">
        <f t="shared" si="368"/>
        <v>52044</v>
      </c>
    </row>
    <row r="23557" spans="1:3">
      <c r="A23557" s="32" t="s">
        <v>15316</v>
      </c>
      <c r="B23557" s="32" t="s">
        <v>151</v>
      </c>
      <c r="C23557">
        <f t="shared" si="368"/>
        <v>52045</v>
      </c>
    </row>
    <row r="23558" spans="1:3">
      <c r="A23558" s="32" t="s">
        <v>14650</v>
      </c>
      <c r="B23558" s="32" t="s">
        <v>151</v>
      </c>
      <c r="C23558">
        <f t="shared" si="368"/>
        <v>52046</v>
      </c>
    </row>
    <row r="23559" spans="1:3">
      <c r="A23559" s="32" t="s">
        <v>15034</v>
      </c>
      <c r="B23559" s="32" t="s">
        <v>151</v>
      </c>
      <c r="C23559">
        <f t="shared" si="368"/>
        <v>52047</v>
      </c>
    </row>
    <row r="23560" spans="1:3">
      <c r="A23560" s="32" t="s">
        <v>15035</v>
      </c>
      <c r="B23560" s="32" t="s">
        <v>151</v>
      </c>
      <c r="C23560">
        <f t="shared" si="368"/>
        <v>52048</v>
      </c>
    </row>
    <row r="23561" spans="1:3">
      <c r="A23561" s="32" t="s">
        <v>14651</v>
      </c>
      <c r="B23561" s="32" t="s">
        <v>151</v>
      </c>
      <c r="C23561">
        <f t="shared" si="368"/>
        <v>52049</v>
      </c>
    </row>
    <row r="23562" spans="1:3">
      <c r="A23562" s="32" t="s">
        <v>15036</v>
      </c>
      <c r="B23562" s="32" t="s">
        <v>151</v>
      </c>
      <c r="C23562">
        <f t="shared" si="368"/>
        <v>52050</v>
      </c>
    </row>
    <row r="23563" spans="1:3">
      <c r="A23563" s="32" t="s">
        <v>15317</v>
      </c>
      <c r="B23563" s="32" t="s">
        <v>151</v>
      </c>
      <c r="C23563">
        <f t="shared" si="368"/>
        <v>52052</v>
      </c>
    </row>
    <row r="23564" spans="1:3">
      <c r="A23564" s="32" t="s">
        <v>15037</v>
      </c>
      <c r="B23564" s="32" t="s">
        <v>151</v>
      </c>
      <c r="C23564">
        <f t="shared" si="368"/>
        <v>52053</v>
      </c>
    </row>
    <row r="23565" spans="1:3">
      <c r="A23565" s="32" t="s">
        <v>14652</v>
      </c>
      <c r="B23565" s="32" t="s">
        <v>151</v>
      </c>
      <c r="C23565">
        <f t="shared" si="368"/>
        <v>52054</v>
      </c>
    </row>
    <row r="23566" spans="1:3">
      <c r="A23566" s="32" t="s">
        <v>15318</v>
      </c>
      <c r="B23566" s="32" t="s">
        <v>151</v>
      </c>
      <c r="C23566">
        <f t="shared" si="368"/>
        <v>52055</v>
      </c>
    </row>
    <row r="23567" spans="1:3">
      <c r="A23567" s="32" t="s">
        <v>14653</v>
      </c>
      <c r="B23567" s="32" t="s">
        <v>151</v>
      </c>
      <c r="C23567">
        <f t="shared" si="368"/>
        <v>52056</v>
      </c>
    </row>
    <row r="23568" spans="1:3">
      <c r="A23568" s="32" t="s">
        <v>14654</v>
      </c>
      <c r="B23568" s="32" t="s">
        <v>151</v>
      </c>
      <c r="C23568">
        <f t="shared" si="368"/>
        <v>52057</v>
      </c>
    </row>
    <row r="23569" spans="1:3">
      <c r="A23569" s="32" t="s">
        <v>14655</v>
      </c>
      <c r="B23569" s="32" t="s">
        <v>151</v>
      </c>
      <c r="C23569">
        <f t="shared" si="368"/>
        <v>52060</v>
      </c>
    </row>
    <row r="23570" spans="1:3">
      <c r="A23570" s="32" t="s">
        <v>15319</v>
      </c>
      <c r="B23570" s="32" t="s">
        <v>151</v>
      </c>
      <c r="C23570">
        <f t="shared" si="368"/>
        <v>52064</v>
      </c>
    </row>
    <row r="23571" spans="1:3">
      <c r="A23571" s="32" t="s">
        <v>15038</v>
      </c>
      <c r="B23571" s="32" t="s">
        <v>151</v>
      </c>
      <c r="C23571">
        <f t="shared" si="368"/>
        <v>52065</v>
      </c>
    </row>
    <row r="23572" spans="1:3">
      <c r="A23572" s="32" t="s">
        <v>14656</v>
      </c>
      <c r="B23572" s="32" t="s">
        <v>151</v>
      </c>
      <c r="C23572">
        <f t="shared" si="368"/>
        <v>52066</v>
      </c>
    </row>
    <row r="23573" spans="1:3">
      <c r="A23573" s="32" t="s">
        <v>14657</v>
      </c>
      <c r="B23573" s="32" t="s">
        <v>151</v>
      </c>
      <c r="C23573">
        <f t="shared" si="368"/>
        <v>52068</v>
      </c>
    </row>
    <row r="23574" spans="1:3">
      <c r="A23574" s="32" t="s">
        <v>14658</v>
      </c>
      <c r="B23574" s="32" t="s">
        <v>151</v>
      </c>
      <c r="C23574">
        <f t="shared" si="368"/>
        <v>52069</v>
      </c>
    </row>
    <row r="23575" spans="1:3">
      <c r="A23575" s="32" t="s">
        <v>15039</v>
      </c>
      <c r="B23575" s="32" t="s">
        <v>151</v>
      </c>
      <c r="C23575">
        <f t="shared" si="368"/>
        <v>52070</v>
      </c>
    </row>
    <row r="23576" spans="1:3">
      <c r="A23576" s="32" t="s">
        <v>14659</v>
      </c>
      <c r="B23576" s="32" t="s">
        <v>151</v>
      </c>
      <c r="C23576">
        <f t="shared" si="368"/>
        <v>52071</v>
      </c>
    </row>
    <row r="23577" spans="1:3">
      <c r="A23577" s="32" t="s">
        <v>14660</v>
      </c>
      <c r="B23577" s="32" t="s">
        <v>151</v>
      </c>
      <c r="C23577">
        <f t="shared" si="368"/>
        <v>52072</v>
      </c>
    </row>
    <row r="23578" spans="1:3">
      <c r="A23578" s="32" t="s">
        <v>15156</v>
      </c>
      <c r="B23578" s="32" t="s">
        <v>151</v>
      </c>
      <c r="C23578">
        <f t="shared" si="368"/>
        <v>52073</v>
      </c>
    </row>
    <row r="23579" spans="1:3">
      <c r="A23579" s="32" t="s">
        <v>14661</v>
      </c>
      <c r="B23579" s="32" t="s">
        <v>151</v>
      </c>
      <c r="C23579">
        <f t="shared" si="368"/>
        <v>52074</v>
      </c>
    </row>
    <row r="23580" spans="1:3">
      <c r="A23580" s="32" t="s">
        <v>15040</v>
      </c>
      <c r="B23580" s="32" t="s">
        <v>151</v>
      </c>
      <c r="C23580">
        <f t="shared" si="368"/>
        <v>52075</v>
      </c>
    </row>
    <row r="23581" spans="1:3">
      <c r="A23581" s="32" t="s">
        <v>15320</v>
      </c>
      <c r="B23581" s="32" t="s">
        <v>151</v>
      </c>
      <c r="C23581">
        <f t="shared" si="368"/>
        <v>52076</v>
      </c>
    </row>
    <row r="23582" spans="1:3">
      <c r="A23582" s="32" t="s">
        <v>14662</v>
      </c>
      <c r="B23582" s="32" t="s">
        <v>151</v>
      </c>
      <c r="C23582">
        <f t="shared" si="368"/>
        <v>52077</v>
      </c>
    </row>
    <row r="23583" spans="1:3">
      <c r="A23583" s="32" t="s">
        <v>15041</v>
      </c>
      <c r="B23583" s="32" t="s">
        <v>151</v>
      </c>
      <c r="C23583">
        <f t="shared" si="368"/>
        <v>52078</v>
      </c>
    </row>
    <row r="23584" spans="1:3">
      <c r="A23584" s="32" t="s">
        <v>14663</v>
      </c>
      <c r="B23584" s="32" t="s">
        <v>151</v>
      </c>
      <c r="C23584">
        <f t="shared" si="368"/>
        <v>52079</v>
      </c>
    </row>
    <row r="23585" spans="1:3">
      <c r="A23585" s="32" t="s">
        <v>15321</v>
      </c>
      <c r="B23585" s="32" t="s">
        <v>151</v>
      </c>
      <c r="C23585">
        <f t="shared" si="368"/>
        <v>52099</v>
      </c>
    </row>
    <row r="23586" spans="1:3">
      <c r="A23586" s="32" t="s">
        <v>15042</v>
      </c>
      <c r="B23586" s="32" t="s">
        <v>151</v>
      </c>
      <c r="C23586">
        <f t="shared" si="368"/>
        <v>52101</v>
      </c>
    </row>
    <row r="23587" spans="1:3">
      <c r="A23587" s="32" t="s">
        <v>14664</v>
      </c>
      <c r="B23587" s="32" t="s">
        <v>151</v>
      </c>
      <c r="C23587">
        <f t="shared" si="368"/>
        <v>52130</v>
      </c>
    </row>
    <row r="23588" spans="1:3">
      <c r="A23588" s="32" t="s">
        <v>15043</v>
      </c>
      <c r="B23588" s="32" t="s">
        <v>151</v>
      </c>
      <c r="C23588">
        <f t="shared" si="368"/>
        <v>52131</v>
      </c>
    </row>
    <row r="23589" spans="1:3">
      <c r="A23589" s="32" t="s">
        <v>14665</v>
      </c>
      <c r="B23589" s="32" t="s">
        <v>151</v>
      </c>
      <c r="C23589">
        <f t="shared" si="368"/>
        <v>52132</v>
      </c>
    </row>
    <row r="23590" spans="1:3">
      <c r="A23590" s="32" t="s">
        <v>15322</v>
      </c>
      <c r="B23590" s="32" t="s">
        <v>151</v>
      </c>
      <c r="C23590">
        <f t="shared" si="368"/>
        <v>52133</v>
      </c>
    </row>
    <row r="23591" spans="1:3">
      <c r="A23591" s="32" t="s">
        <v>15044</v>
      </c>
      <c r="B23591" s="32" t="s">
        <v>151</v>
      </c>
      <c r="C23591">
        <f t="shared" si="368"/>
        <v>52134</v>
      </c>
    </row>
    <row r="23592" spans="1:3">
      <c r="A23592" s="32" t="s">
        <v>14666</v>
      </c>
      <c r="B23592" s="32" t="s">
        <v>151</v>
      </c>
      <c r="C23592">
        <f t="shared" si="368"/>
        <v>52135</v>
      </c>
    </row>
    <row r="23593" spans="1:3">
      <c r="A23593" s="32" t="s">
        <v>15045</v>
      </c>
      <c r="B23593" s="32" t="s">
        <v>151</v>
      </c>
      <c r="C23593">
        <f t="shared" si="368"/>
        <v>52136</v>
      </c>
    </row>
    <row r="23594" spans="1:3">
      <c r="A23594" s="32" t="s">
        <v>15323</v>
      </c>
      <c r="B23594" s="32" t="s">
        <v>151</v>
      </c>
      <c r="C23594">
        <f t="shared" si="368"/>
        <v>52140</v>
      </c>
    </row>
    <row r="23595" spans="1:3">
      <c r="A23595" s="32" t="s">
        <v>14667</v>
      </c>
      <c r="B23595" s="32" t="s">
        <v>151</v>
      </c>
      <c r="C23595">
        <f t="shared" si="368"/>
        <v>52141</v>
      </c>
    </row>
    <row r="23596" spans="1:3">
      <c r="A23596" s="32" t="s">
        <v>14668</v>
      </c>
      <c r="B23596" s="32" t="s">
        <v>151</v>
      </c>
      <c r="C23596">
        <f t="shared" si="368"/>
        <v>52142</v>
      </c>
    </row>
    <row r="23597" spans="1:3">
      <c r="A23597" s="32" t="s">
        <v>14669</v>
      </c>
      <c r="B23597" s="32" t="s">
        <v>151</v>
      </c>
      <c r="C23597">
        <f t="shared" si="368"/>
        <v>52143</v>
      </c>
    </row>
    <row r="23598" spans="1:3">
      <c r="A23598" s="32" t="s">
        <v>14670</v>
      </c>
      <c r="B23598" s="32" t="s">
        <v>151</v>
      </c>
      <c r="C23598">
        <f t="shared" si="368"/>
        <v>52144</v>
      </c>
    </row>
    <row r="23599" spans="1:3">
      <c r="A23599" s="32" t="s">
        <v>15046</v>
      </c>
      <c r="B23599" s="32" t="s">
        <v>151</v>
      </c>
      <c r="C23599">
        <f t="shared" si="368"/>
        <v>52146</v>
      </c>
    </row>
    <row r="23600" spans="1:3">
      <c r="A23600" s="32" t="s">
        <v>15324</v>
      </c>
      <c r="B23600" s="32" t="s">
        <v>151</v>
      </c>
      <c r="C23600">
        <f t="shared" si="368"/>
        <v>52147</v>
      </c>
    </row>
    <row r="23601" spans="1:3">
      <c r="A23601" s="32" t="s">
        <v>14671</v>
      </c>
      <c r="B23601" s="32" t="s">
        <v>151</v>
      </c>
      <c r="C23601">
        <f t="shared" si="368"/>
        <v>52149</v>
      </c>
    </row>
    <row r="23602" spans="1:3">
      <c r="A23602" s="32" t="s">
        <v>15047</v>
      </c>
      <c r="B23602" s="32" t="s">
        <v>151</v>
      </c>
      <c r="C23602">
        <f t="shared" si="368"/>
        <v>52150</v>
      </c>
    </row>
    <row r="23603" spans="1:3">
      <c r="A23603" s="32" t="s">
        <v>15048</v>
      </c>
      <c r="B23603" s="32" t="s">
        <v>151</v>
      </c>
      <c r="C23603">
        <f t="shared" si="368"/>
        <v>52151</v>
      </c>
    </row>
    <row r="23604" spans="1:3">
      <c r="A23604" s="32" t="s">
        <v>14672</v>
      </c>
      <c r="B23604" s="32" t="s">
        <v>151</v>
      </c>
      <c r="C23604">
        <f t="shared" si="368"/>
        <v>52154</v>
      </c>
    </row>
    <row r="23605" spans="1:3">
      <c r="A23605" s="32" t="s">
        <v>14673</v>
      </c>
      <c r="B23605" s="32" t="s">
        <v>151</v>
      </c>
      <c r="C23605">
        <f t="shared" si="368"/>
        <v>52155</v>
      </c>
    </row>
    <row r="23606" spans="1:3">
      <c r="A23606" s="32" t="s">
        <v>15325</v>
      </c>
      <c r="B23606" s="32" t="s">
        <v>151</v>
      </c>
      <c r="C23606">
        <f t="shared" si="368"/>
        <v>52156</v>
      </c>
    </row>
    <row r="23607" spans="1:3">
      <c r="A23607" s="32" t="s">
        <v>15326</v>
      </c>
      <c r="B23607" s="32" t="s">
        <v>151</v>
      </c>
      <c r="C23607">
        <f t="shared" si="368"/>
        <v>52157</v>
      </c>
    </row>
    <row r="23608" spans="1:3">
      <c r="A23608" s="32" t="s">
        <v>15049</v>
      </c>
      <c r="B23608" s="32" t="s">
        <v>151</v>
      </c>
      <c r="C23608">
        <f t="shared" si="368"/>
        <v>52158</v>
      </c>
    </row>
    <row r="23609" spans="1:3">
      <c r="A23609" s="32" t="s">
        <v>15050</v>
      </c>
      <c r="B23609" s="32" t="s">
        <v>151</v>
      </c>
      <c r="C23609">
        <f t="shared" si="368"/>
        <v>52159</v>
      </c>
    </row>
    <row r="23610" spans="1:3">
      <c r="A23610" s="32" t="s">
        <v>14674</v>
      </c>
      <c r="B23610" s="32" t="s">
        <v>151</v>
      </c>
      <c r="C23610">
        <f t="shared" si="368"/>
        <v>52160</v>
      </c>
    </row>
    <row r="23611" spans="1:3">
      <c r="A23611" s="32" t="s">
        <v>15051</v>
      </c>
      <c r="B23611" s="32" t="s">
        <v>151</v>
      </c>
      <c r="C23611">
        <f t="shared" si="368"/>
        <v>52161</v>
      </c>
    </row>
    <row r="23612" spans="1:3">
      <c r="A23612" s="32" t="s">
        <v>15327</v>
      </c>
      <c r="B23612" s="32" t="s">
        <v>151</v>
      </c>
      <c r="C23612">
        <f t="shared" si="368"/>
        <v>52162</v>
      </c>
    </row>
    <row r="23613" spans="1:3">
      <c r="A23613" s="32" t="s">
        <v>14675</v>
      </c>
      <c r="B23613" s="32" t="s">
        <v>151</v>
      </c>
      <c r="C23613">
        <f t="shared" si="368"/>
        <v>52163</v>
      </c>
    </row>
    <row r="23614" spans="1:3">
      <c r="A23614" s="32" t="s">
        <v>15052</v>
      </c>
      <c r="B23614" s="32" t="s">
        <v>151</v>
      </c>
      <c r="C23614">
        <f t="shared" si="368"/>
        <v>52164</v>
      </c>
    </row>
    <row r="23615" spans="1:3">
      <c r="A23615" s="32" t="s">
        <v>14676</v>
      </c>
      <c r="B23615" s="32" t="s">
        <v>151</v>
      </c>
      <c r="C23615">
        <f t="shared" si="368"/>
        <v>52165</v>
      </c>
    </row>
    <row r="23616" spans="1:3">
      <c r="A23616" s="32" t="s">
        <v>14677</v>
      </c>
      <c r="B23616" s="32" t="s">
        <v>151</v>
      </c>
      <c r="C23616">
        <f t="shared" si="368"/>
        <v>52166</v>
      </c>
    </row>
    <row r="23617" spans="1:3">
      <c r="A23617" s="32" t="s">
        <v>14678</v>
      </c>
      <c r="B23617" s="32" t="s">
        <v>151</v>
      </c>
      <c r="C23617">
        <f t="shared" si="368"/>
        <v>52168</v>
      </c>
    </row>
    <row r="23618" spans="1:3">
      <c r="A23618" s="32" t="s">
        <v>14679</v>
      </c>
      <c r="B23618" s="32" t="s">
        <v>151</v>
      </c>
      <c r="C23618">
        <f t="shared" ref="C23618:C23681" si="369">1*A23618</f>
        <v>52169</v>
      </c>
    </row>
    <row r="23619" spans="1:3">
      <c r="A23619" s="32" t="s">
        <v>15053</v>
      </c>
      <c r="B23619" s="32" t="s">
        <v>151</v>
      </c>
      <c r="C23619">
        <f t="shared" si="369"/>
        <v>52170</v>
      </c>
    </row>
    <row r="23620" spans="1:3">
      <c r="A23620" s="32" t="s">
        <v>14680</v>
      </c>
      <c r="B23620" s="32" t="s">
        <v>151</v>
      </c>
      <c r="C23620">
        <f t="shared" si="369"/>
        <v>52171</v>
      </c>
    </row>
    <row r="23621" spans="1:3">
      <c r="A23621" s="32" t="s">
        <v>15328</v>
      </c>
      <c r="B23621" s="32" t="s">
        <v>151</v>
      </c>
      <c r="C23621">
        <f t="shared" si="369"/>
        <v>52172</v>
      </c>
    </row>
    <row r="23622" spans="1:3">
      <c r="A23622" s="32" t="s">
        <v>15157</v>
      </c>
      <c r="B23622" s="32" t="s">
        <v>151</v>
      </c>
      <c r="C23622">
        <f t="shared" si="369"/>
        <v>52175</v>
      </c>
    </row>
    <row r="23623" spans="1:3">
      <c r="A23623" s="32" t="s">
        <v>14681</v>
      </c>
      <c r="B23623" s="32" t="s">
        <v>151</v>
      </c>
      <c r="C23623">
        <f t="shared" si="369"/>
        <v>52201</v>
      </c>
    </row>
    <row r="23624" spans="1:3">
      <c r="A23624" s="32" t="s">
        <v>15054</v>
      </c>
      <c r="B23624" s="32" t="s">
        <v>151</v>
      </c>
      <c r="C23624">
        <f t="shared" si="369"/>
        <v>52202</v>
      </c>
    </row>
    <row r="23625" spans="1:3">
      <c r="A23625" s="32" t="s">
        <v>14682</v>
      </c>
      <c r="B23625" s="32" t="s">
        <v>151</v>
      </c>
      <c r="C23625">
        <f t="shared" si="369"/>
        <v>52203</v>
      </c>
    </row>
    <row r="23626" spans="1:3">
      <c r="A23626" s="32" t="s">
        <v>15329</v>
      </c>
      <c r="B23626" s="32" t="s">
        <v>151</v>
      </c>
      <c r="C23626">
        <f t="shared" si="369"/>
        <v>52204</v>
      </c>
    </row>
    <row r="23627" spans="1:3">
      <c r="A23627" s="32" t="s">
        <v>15055</v>
      </c>
      <c r="B23627" s="32" t="s">
        <v>151</v>
      </c>
      <c r="C23627">
        <f t="shared" si="369"/>
        <v>52205</v>
      </c>
    </row>
    <row r="23628" spans="1:3">
      <c r="A23628" s="32" t="s">
        <v>14683</v>
      </c>
      <c r="B23628" s="32" t="s">
        <v>151</v>
      </c>
      <c r="C23628">
        <f t="shared" si="369"/>
        <v>52206</v>
      </c>
    </row>
    <row r="23629" spans="1:3">
      <c r="A23629" s="32" t="s">
        <v>15158</v>
      </c>
      <c r="B23629" s="32" t="s">
        <v>151</v>
      </c>
      <c r="C23629">
        <f t="shared" si="369"/>
        <v>52207</v>
      </c>
    </row>
    <row r="23630" spans="1:3">
      <c r="A23630" s="32" t="s">
        <v>14684</v>
      </c>
      <c r="B23630" s="32" t="s">
        <v>151</v>
      </c>
      <c r="C23630">
        <f t="shared" si="369"/>
        <v>52208</v>
      </c>
    </row>
    <row r="23631" spans="1:3">
      <c r="A23631" s="32" t="s">
        <v>14685</v>
      </c>
      <c r="B23631" s="32" t="s">
        <v>151</v>
      </c>
      <c r="C23631">
        <f t="shared" si="369"/>
        <v>52209</v>
      </c>
    </row>
    <row r="23632" spans="1:3">
      <c r="A23632" s="32" t="s">
        <v>14686</v>
      </c>
      <c r="B23632" s="32" t="s">
        <v>151</v>
      </c>
      <c r="C23632">
        <f t="shared" si="369"/>
        <v>52210</v>
      </c>
    </row>
    <row r="23633" spans="1:3">
      <c r="A23633" s="32" t="s">
        <v>15056</v>
      </c>
      <c r="B23633" s="32" t="s">
        <v>151</v>
      </c>
      <c r="C23633">
        <f t="shared" si="369"/>
        <v>52211</v>
      </c>
    </row>
    <row r="23634" spans="1:3">
      <c r="A23634" s="32" t="s">
        <v>14687</v>
      </c>
      <c r="B23634" s="32" t="s">
        <v>151</v>
      </c>
      <c r="C23634">
        <f t="shared" si="369"/>
        <v>52212</v>
      </c>
    </row>
    <row r="23635" spans="1:3">
      <c r="A23635" s="32" t="s">
        <v>14688</v>
      </c>
      <c r="B23635" s="32" t="s">
        <v>151</v>
      </c>
      <c r="C23635">
        <f t="shared" si="369"/>
        <v>52213</v>
      </c>
    </row>
    <row r="23636" spans="1:3">
      <c r="A23636" s="32" t="s">
        <v>15330</v>
      </c>
      <c r="B23636" s="32" t="s">
        <v>151</v>
      </c>
      <c r="C23636">
        <f t="shared" si="369"/>
        <v>52214</v>
      </c>
    </row>
    <row r="23637" spans="1:3">
      <c r="A23637" s="32" t="s">
        <v>14689</v>
      </c>
      <c r="B23637" s="32" t="s">
        <v>151</v>
      </c>
      <c r="C23637">
        <f t="shared" si="369"/>
        <v>52215</v>
      </c>
    </row>
    <row r="23638" spans="1:3">
      <c r="A23638" s="32" t="s">
        <v>15057</v>
      </c>
      <c r="B23638" s="32" t="s">
        <v>151</v>
      </c>
      <c r="C23638">
        <f t="shared" si="369"/>
        <v>52216</v>
      </c>
    </row>
    <row r="23639" spans="1:3">
      <c r="A23639" s="32" t="s">
        <v>15331</v>
      </c>
      <c r="B23639" s="32" t="s">
        <v>151</v>
      </c>
      <c r="C23639">
        <f t="shared" si="369"/>
        <v>52217</v>
      </c>
    </row>
    <row r="23640" spans="1:3">
      <c r="A23640" s="32" t="s">
        <v>14690</v>
      </c>
      <c r="B23640" s="32" t="s">
        <v>151</v>
      </c>
      <c r="C23640">
        <f t="shared" si="369"/>
        <v>52218</v>
      </c>
    </row>
    <row r="23641" spans="1:3">
      <c r="A23641" s="32" t="s">
        <v>15058</v>
      </c>
      <c r="B23641" s="32" t="s">
        <v>151</v>
      </c>
      <c r="C23641">
        <f t="shared" si="369"/>
        <v>52219</v>
      </c>
    </row>
    <row r="23642" spans="1:3">
      <c r="A23642" s="32" t="s">
        <v>15059</v>
      </c>
      <c r="B23642" s="32" t="s">
        <v>151</v>
      </c>
      <c r="C23642">
        <f t="shared" si="369"/>
        <v>52220</v>
      </c>
    </row>
    <row r="23643" spans="1:3">
      <c r="A23643" s="32" t="s">
        <v>14691</v>
      </c>
      <c r="B23643" s="32" t="s">
        <v>151</v>
      </c>
      <c r="C23643">
        <f t="shared" si="369"/>
        <v>52221</v>
      </c>
    </row>
    <row r="23644" spans="1:3">
      <c r="A23644" s="32" t="s">
        <v>14692</v>
      </c>
      <c r="B23644" s="32" t="s">
        <v>151</v>
      </c>
      <c r="C23644">
        <f t="shared" si="369"/>
        <v>52222</v>
      </c>
    </row>
    <row r="23645" spans="1:3">
      <c r="A23645" s="32" t="s">
        <v>15332</v>
      </c>
      <c r="B23645" s="32" t="s">
        <v>151</v>
      </c>
      <c r="C23645">
        <f t="shared" si="369"/>
        <v>52223</v>
      </c>
    </row>
    <row r="23646" spans="1:3">
      <c r="A23646" s="32" t="s">
        <v>14693</v>
      </c>
      <c r="B23646" s="32" t="s">
        <v>151</v>
      </c>
      <c r="C23646">
        <f t="shared" si="369"/>
        <v>52224</v>
      </c>
    </row>
    <row r="23647" spans="1:3">
      <c r="A23647" s="32" t="s">
        <v>15060</v>
      </c>
      <c r="B23647" s="32" t="s">
        <v>151</v>
      </c>
      <c r="C23647">
        <f t="shared" si="369"/>
        <v>52225</v>
      </c>
    </row>
    <row r="23648" spans="1:3">
      <c r="A23648" s="32" t="s">
        <v>15159</v>
      </c>
      <c r="B23648" s="32" t="s">
        <v>151</v>
      </c>
      <c r="C23648">
        <f t="shared" si="369"/>
        <v>52226</v>
      </c>
    </row>
    <row r="23649" spans="1:3">
      <c r="A23649" s="32" t="s">
        <v>14694</v>
      </c>
      <c r="B23649" s="32" t="s">
        <v>151</v>
      </c>
      <c r="C23649">
        <f t="shared" si="369"/>
        <v>52227</v>
      </c>
    </row>
    <row r="23650" spans="1:3">
      <c r="A23650" s="32" t="s">
        <v>15061</v>
      </c>
      <c r="B23650" s="32" t="s">
        <v>151</v>
      </c>
      <c r="C23650">
        <f t="shared" si="369"/>
        <v>52228</v>
      </c>
    </row>
    <row r="23651" spans="1:3">
      <c r="A23651" s="32" t="s">
        <v>14695</v>
      </c>
      <c r="B23651" s="32" t="s">
        <v>151</v>
      </c>
      <c r="C23651">
        <f t="shared" si="369"/>
        <v>52229</v>
      </c>
    </row>
    <row r="23652" spans="1:3">
      <c r="A23652" s="32" t="s">
        <v>14696</v>
      </c>
      <c r="B23652" s="32" t="s">
        <v>151</v>
      </c>
      <c r="C23652">
        <f t="shared" si="369"/>
        <v>52230</v>
      </c>
    </row>
    <row r="23653" spans="1:3">
      <c r="A23653" s="32" t="s">
        <v>14697</v>
      </c>
      <c r="B23653" s="32" t="s">
        <v>151</v>
      </c>
      <c r="C23653">
        <f t="shared" si="369"/>
        <v>52231</v>
      </c>
    </row>
    <row r="23654" spans="1:3">
      <c r="A23654" s="32" t="s">
        <v>14698</v>
      </c>
      <c r="B23654" s="32" t="s">
        <v>151</v>
      </c>
      <c r="C23654">
        <f t="shared" si="369"/>
        <v>52232</v>
      </c>
    </row>
    <row r="23655" spans="1:3">
      <c r="A23655" s="32" t="s">
        <v>15062</v>
      </c>
      <c r="B23655" s="32" t="s">
        <v>151</v>
      </c>
      <c r="C23655">
        <f t="shared" si="369"/>
        <v>52233</v>
      </c>
    </row>
    <row r="23656" spans="1:3">
      <c r="A23656" s="32" t="s">
        <v>15333</v>
      </c>
      <c r="B23656" s="32" t="s">
        <v>151</v>
      </c>
      <c r="C23656">
        <f t="shared" si="369"/>
        <v>52235</v>
      </c>
    </row>
    <row r="23657" spans="1:3">
      <c r="A23657" s="32" t="s">
        <v>15334</v>
      </c>
      <c r="B23657" s="32" t="s">
        <v>151</v>
      </c>
      <c r="C23657">
        <f t="shared" si="369"/>
        <v>52236</v>
      </c>
    </row>
    <row r="23658" spans="1:3">
      <c r="A23658" s="32" t="s">
        <v>14699</v>
      </c>
      <c r="B23658" s="32" t="s">
        <v>151</v>
      </c>
      <c r="C23658">
        <f t="shared" si="369"/>
        <v>52237</v>
      </c>
    </row>
    <row r="23659" spans="1:3">
      <c r="A23659" s="32" t="s">
        <v>15063</v>
      </c>
      <c r="B23659" s="32" t="s">
        <v>151</v>
      </c>
      <c r="C23659">
        <f t="shared" si="369"/>
        <v>52240</v>
      </c>
    </row>
    <row r="23660" spans="1:3">
      <c r="A23660" s="32" t="s">
        <v>14700</v>
      </c>
      <c r="B23660" s="32" t="s">
        <v>151</v>
      </c>
      <c r="C23660">
        <f t="shared" si="369"/>
        <v>52241</v>
      </c>
    </row>
    <row r="23661" spans="1:3">
      <c r="A23661" s="32" t="s">
        <v>15335</v>
      </c>
      <c r="B23661" s="32" t="s">
        <v>151</v>
      </c>
      <c r="C23661">
        <f t="shared" si="369"/>
        <v>52242</v>
      </c>
    </row>
    <row r="23662" spans="1:3">
      <c r="A23662" s="32" t="s">
        <v>14701</v>
      </c>
      <c r="B23662" s="32" t="s">
        <v>151</v>
      </c>
      <c r="C23662">
        <f t="shared" si="369"/>
        <v>52243</v>
      </c>
    </row>
    <row r="23663" spans="1:3">
      <c r="A23663" s="32" t="s">
        <v>14702</v>
      </c>
      <c r="B23663" s="32" t="s">
        <v>151</v>
      </c>
      <c r="C23663">
        <f t="shared" si="369"/>
        <v>52244</v>
      </c>
    </row>
    <row r="23664" spans="1:3">
      <c r="A23664" s="32" t="s">
        <v>15064</v>
      </c>
      <c r="B23664" s="32" t="s">
        <v>151</v>
      </c>
      <c r="C23664">
        <f t="shared" si="369"/>
        <v>52245</v>
      </c>
    </row>
    <row r="23665" spans="1:3">
      <c r="A23665" s="32" t="s">
        <v>14703</v>
      </c>
      <c r="B23665" s="32" t="s">
        <v>151</v>
      </c>
      <c r="C23665">
        <f t="shared" si="369"/>
        <v>52246</v>
      </c>
    </row>
    <row r="23666" spans="1:3">
      <c r="A23666" s="32" t="s">
        <v>15336</v>
      </c>
      <c r="B23666" s="32" t="s">
        <v>151</v>
      </c>
      <c r="C23666">
        <f t="shared" si="369"/>
        <v>52247</v>
      </c>
    </row>
    <row r="23667" spans="1:3">
      <c r="A23667" s="32" t="s">
        <v>15065</v>
      </c>
      <c r="B23667" s="32" t="s">
        <v>151</v>
      </c>
      <c r="C23667">
        <f t="shared" si="369"/>
        <v>52248</v>
      </c>
    </row>
    <row r="23668" spans="1:3">
      <c r="A23668" s="32" t="s">
        <v>14704</v>
      </c>
      <c r="B23668" s="32" t="s">
        <v>151</v>
      </c>
      <c r="C23668">
        <f t="shared" si="369"/>
        <v>52249</v>
      </c>
    </row>
    <row r="23669" spans="1:3">
      <c r="A23669" s="32" t="s">
        <v>14705</v>
      </c>
      <c r="B23669" s="32" t="s">
        <v>151</v>
      </c>
      <c r="C23669">
        <f t="shared" si="369"/>
        <v>52250</v>
      </c>
    </row>
    <row r="23670" spans="1:3">
      <c r="A23670" s="32" t="s">
        <v>14706</v>
      </c>
      <c r="B23670" s="32" t="s">
        <v>151</v>
      </c>
      <c r="C23670">
        <f t="shared" si="369"/>
        <v>52251</v>
      </c>
    </row>
    <row r="23671" spans="1:3">
      <c r="A23671" s="32" t="s">
        <v>15066</v>
      </c>
      <c r="B23671" s="32" t="s">
        <v>151</v>
      </c>
      <c r="C23671">
        <f t="shared" si="369"/>
        <v>52252</v>
      </c>
    </row>
    <row r="23672" spans="1:3">
      <c r="A23672" s="32" t="s">
        <v>15337</v>
      </c>
      <c r="B23672" s="32" t="s">
        <v>151</v>
      </c>
      <c r="C23672">
        <f t="shared" si="369"/>
        <v>52253</v>
      </c>
    </row>
    <row r="23673" spans="1:3">
      <c r="A23673" s="32" t="s">
        <v>14707</v>
      </c>
      <c r="B23673" s="32" t="s">
        <v>151</v>
      </c>
      <c r="C23673">
        <f t="shared" si="369"/>
        <v>52254</v>
      </c>
    </row>
    <row r="23674" spans="1:3">
      <c r="A23674" s="32" t="s">
        <v>15067</v>
      </c>
      <c r="B23674" s="32" t="s">
        <v>151</v>
      </c>
      <c r="C23674">
        <f t="shared" si="369"/>
        <v>52255</v>
      </c>
    </row>
    <row r="23675" spans="1:3">
      <c r="A23675" s="32" t="s">
        <v>14708</v>
      </c>
      <c r="B23675" s="32" t="s">
        <v>151</v>
      </c>
      <c r="C23675">
        <f t="shared" si="369"/>
        <v>52257</v>
      </c>
    </row>
    <row r="23676" spans="1:3">
      <c r="A23676" s="32" t="s">
        <v>15068</v>
      </c>
      <c r="B23676" s="32" t="s">
        <v>151</v>
      </c>
      <c r="C23676">
        <f t="shared" si="369"/>
        <v>52301</v>
      </c>
    </row>
    <row r="23677" spans="1:3">
      <c r="A23677" s="32" t="s">
        <v>15069</v>
      </c>
      <c r="B23677" s="32" t="s">
        <v>151</v>
      </c>
      <c r="C23677">
        <f t="shared" si="369"/>
        <v>52302</v>
      </c>
    </row>
    <row r="23678" spans="1:3">
      <c r="A23678" s="32" t="s">
        <v>14709</v>
      </c>
      <c r="B23678" s="32" t="s">
        <v>151</v>
      </c>
      <c r="C23678">
        <f t="shared" si="369"/>
        <v>52305</v>
      </c>
    </row>
    <row r="23679" spans="1:3">
      <c r="A23679" s="32" t="s">
        <v>14710</v>
      </c>
      <c r="B23679" s="32" t="s">
        <v>151</v>
      </c>
      <c r="C23679">
        <f t="shared" si="369"/>
        <v>52306</v>
      </c>
    </row>
    <row r="23680" spans="1:3">
      <c r="A23680" s="32" t="s">
        <v>15338</v>
      </c>
      <c r="B23680" s="32" t="s">
        <v>151</v>
      </c>
      <c r="C23680">
        <f t="shared" si="369"/>
        <v>52307</v>
      </c>
    </row>
    <row r="23681" spans="1:3">
      <c r="A23681" s="32" t="s">
        <v>14711</v>
      </c>
      <c r="B23681" s="32" t="s">
        <v>151</v>
      </c>
      <c r="C23681">
        <f t="shared" si="369"/>
        <v>52308</v>
      </c>
    </row>
    <row r="23682" spans="1:3">
      <c r="A23682" s="32" t="s">
        <v>15070</v>
      </c>
      <c r="B23682" s="32" t="s">
        <v>151</v>
      </c>
      <c r="C23682">
        <f t="shared" ref="C23682:C23745" si="370">1*A23682</f>
        <v>52309</v>
      </c>
    </row>
    <row r="23683" spans="1:3">
      <c r="A23683" s="32" t="s">
        <v>15071</v>
      </c>
      <c r="B23683" s="32" t="s">
        <v>151</v>
      </c>
      <c r="C23683">
        <f t="shared" si="370"/>
        <v>52310</v>
      </c>
    </row>
    <row r="23684" spans="1:3">
      <c r="A23684" s="32" t="s">
        <v>14712</v>
      </c>
      <c r="B23684" s="32" t="s">
        <v>151</v>
      </c>
      <c r="C23684">
        <f t="shared" si="370"/>
        <v>52312</v>
      </c>
    </row>
    <row r="23685" spans="1:3">
      <c r="A23685" s="32" t="s">
        <v>15339</v>
      </c>
      <c r="B23685" s="32" t="s">
        <v>151</v>
      </c>
      <c r="C23685">
        <f t="shared" si="370"/>
        <v>52313</v>
      </c>
    </row>
    <row r="23686" spans="1:3">
      <c r="A23686" s="32" t="s">
        <v>14713</v>
      </c>
      <c r="B23686" s="32" t="s">
        <v>151</v>
      </c>
      <c r="C23686">
        <f t="shared" si="370"/>
        <v>52314</v>
      </c>
    </row>
    <row r="23687" spans="1:3">
      <c r="A23687" s="32" t="s">
        <v>15072</v>
      </c>
      <c r="B23687" s="32" t="s">
        <v>151</v>
      </c>
      <c r="C23687">
        <f t="shared" si="370"/>
        <v>52315</v>
      </c>
    </row>
    <row r="23688" spans="1:3">
      <c r="A23688" s="32" t="s">
        <v>15340</v>
      </c>
      <c r="B23688" s="32" t="s">
        <v>151</v>
      </c>
      <c r="C23688">
        <f t="shared" si="370"/>
        <v>52316</v>
      </c>
    </row>
    <row r="23689" spans="1:3">
      <c r="A23689" s="32" t="s">
        <v>14714</v>
      </c>
      <c r="B23689" s="32" t="s">
        <v>151</v>
      </c>
      <c r="C23689">
        <f t="shared" si="370"/>
        <v>52317</v>
      </c>
    </row>
    <row r="23690" spans="1:3">
      <c r="A23690" s="32" t="s">
        <v>15073</v>
      </c>
      <c r="B23690" s="32" t="s">
        <v>151</v>
      </c>
      <c r="C23690">
        <f t="shared" si="370"/>
        <v>52318</v>
      </c>
    </row>
    <row r="23691" spans="1:3">
      <c r="A23691" s="32" t="s">
        <v>14715</v>
      </c>
      <c r="B23691" s="32" t="s">
        <v>151</v>
      </c>
      <c r="C23691">
        <f t="shared" si="370"/>
        <v>52319</v>
      </c>
    </row>
    <row r="23692" spans="1:3">
      <c r="A23692" s="32" t="s">
        <v>14716</v>
      </c>
      <c r="B23692" s="32" t="s">
        <v>151</v>
      </c>
      <c r="C23692">
        <f t="shared" si="370"/>
        <v>52320</v>
      </c>
    </row>
    <row r="23693" spans="1:3">
      <c r="A23693" s="32" t="s">
        <v>15074</v>
      </c>
      <c r="B23693" s="32" t="s">
        <v>151</v>
      </c>
      <c r="C23693">
        <f t="shared" si="370"/>
        <v>52321</v>
      </c>
    </row>
    <row r="23694" spans="1:3">
      <c r="A23694" s="32" t="s">
        <v>14717</v>
      </c>
      <c r="B23694" s="32" t="s">
        <v>151</v>
      </c>
      <c r="C23694">
        <f t="shared" si="370"/>
        <v>52322</v>
      </c>
    </row>
    <row r="23695" spans="1:3">
      <c r="A23695" s="32" t="s">
        <v>15341</v>
      </c>
      <c r="B23695" s="32" t="s">
        <v>151</v>
      </c>
      <c r="C23695">
        <f t="shared" si="370"/>
        <v>52323</v>
      </c>
    </row>
    <row r="23696" spans="1:3">
      <c r="A23696" s="32" t="s">
        <v>15075</v>
      </c>
      <c r="B23696" s="32" t="s">
        <v>151</v>
      </c>
      <c r="C23696">
        <f t="shared" si="370"/>
        <v>52324</v>
      </c>
    </row>
    <row r="23697" spans="1:3">
      <c r="A23697" s="32" t="s">
        <v>14718</v>
      </c>
      <c r="B23697" s="32" t="s">
        <v>151</v>
      </c>
      <c r="C23697">
        <f t="shared" si="370"/>
        <v>52325</v>
      </c>
    </row>
    <row r="23698" spans="1:3">
      <c r="A23698" s="32" t="s">
        <v>15342</v>
      </c>
      <c r="B23698" s="32" t="s">
        <v>151</v>
      </c>
      <c r="C23698">
        <f t="shared" si="370"/>
        <v>52326</v>
      </c>
    </row>
    <row r="23699" spans="1:3">
      <c r="A23699" s="32" t="s">
        <v>15076</v>
      </c>
      <c r="B23699" s="32" t="s">
        <v>151</v>
      </c>
      <c r="C23699">
        <f t="shared" si="370"/>
        <v>52327</v>
      </c>
    </row>
    <row r="23700" spans="1:3">
      <c r="A23700" s="32" t="s">
        <v>14719</v>
      </c>
      <c r="B23700" s="32" t="s">
        <v>151</v>
      </c>
      <c r="C23700">
        <f t="shared" si="370"/>
        <v>52328</v>
      </c>
    </row>
    <row r="23701" spans="1:3">
      <c r="A23701" s="32" t="s">
        <v>15160</v>
      </c>
      <c r="B23701" s="32" t="s">
        <v>151</v>
      </c>
      <c r="C23701">
        <f t="shared" si="370"/>
        <v>52329</v>
      </c>
    </row>
    <row r="23702" spans="1:3">
      <c r="A23702" s="32" t="s">
        <v>14720</v>
      </c>
      <c r="B23702" s="32" t="s">
        <v>151</v>
      </c>
      <c r="C23702">
        <f t="shared" si="370"/>
        <v>52330</v>
      </c>
    </row>
    <row r="23703" spans="1:3">
      <c r="A23703" s="32" t="s">
        <v>14721</v>
      </c>
      <c r="B23703" s="32" t="s">
        <v>151</v>
      </c>
      <c r="C23703">
        <f t="shared" si="370"/>
        <v>52331</v>
      </c>
    </row>
    <row r="23704" spans="1:3">
      <c r="A23704" s="32" t="s">
        <v>15077</v>
      </c>
      <c r="B23704" s="32" t="s">
        <v>151</v>
      </c>
      <c r="C23704">
        <f t="shared" si="370"/>
        <v>52332</v>
      </c>
    </row>
    <row r="23705" spans="1:3">
      <c r="A23705" s="32" t="s">
        <v>14722</v>
      </c>
      <c r="B23705" s="32" t="s">
        <v>151</v>
      </c>
      <c r="C23705">
        <f t="shared" si="370"/>
        <v>52333</v>
      </c>
    </row>
    <row r="23706" spans="1:3">
      <c r="A23706" s="32" t="s">
        <v>15161</v>
      </c>
      <c r="B23706" s="32" t="s">
        <v>151</v>
      </c>
      <c r="C23706">
        <f t="shared" si="370"/>
        <v>52334</v>
      </c>
    </row>
    <row r="23707" spans="1:3">
      <c r="A23707" s="32" t="s">
        <v>15078</v>
      </c>
      <c r="B23707" s="32" t="s">
        <v>151</v>
      </c>
      <c r="C23707">
        <f t="shared" si="370"/>
        <v>52335</v>
      </c>
    </row>
    <row r="23708" spans="1:3">
      <c r="A23708" s="32" t="s">
        <v>14723</v>
      </c>
      <c r="B23708" s="32" t="s">
        <v>151</v>
      </c>
      <c r="C23708">
        <f t="shared" si="370"/>
        <v>52336</v>
      </c>
    </row>
    <row r="23709" spans="1:3">
      <c r="A23709" s="32" t="s">
        <v>15343</v>
      </c>
      <c r="B23709" s="32" t="s">
        <v>151</v>
      </c>
      <c r="C23709">
        <f t="shared" si="370"/>
        <v>52337</v>
      </c>
    </row>
    <row r="23710" spans="1:3">
      <c r="A23710" s="32" t="s">
        <v>14724</v>
      </c>
      <c r="B23710" s="32" t="s">
        <v>151</v>
      </c>
      <c r="C23710">
        <f t="shared" si="370"/>
        <v>52338</v>
      </c>
    </row>
    <row r="23711" spans="1:3">
      <c r="A23711" s="32" t="s">
        <v>14725</v>
      </c>
      <c r="B23711" s="32" t="s">
        <v>151</v>
      </c>
      <c r="C23711">
        <f t="shared" si="370"/>
        <v>52339</v>
      </c>
    </row>
    <row r="23712" spans="1:3">
      <c r="A23712" s="32" t="s">
        <v>14726</v>
      </c>
      <c r="B23712" s="32" t="s">
        <v>151</v>
      </c>
      <c r="C23712">
        <f t="shared" si="370"/>
        <v>52340</v>
      </c>
    </row>
    <row r="23713" spans="1:3">
      <c r="A23713" s="32" t="s">
        <v>14727</v>
      </c>
      <c r="B23713" s="32" t="s">
        <v>151</v>
      </c>
      <c r="C23713">
        <f t="shared" si="370"/>
        <v>52341</v>
      </c>
    </row>
    <row r="23714" spans="1:3">
      <c r="A23714" s="32" t="s">
        <v>14728</v>
      </c>
      <c r="B23714" s="32" t="s">
        <v>151</v>
      </c>
      <c r="C23714">
        <f t="shared" si="370"/>
        <v>52342</v>
      </c>
    </row>
    <row r="23715" spans="1:3">
      <c r="A23715" s="32" t="s">
        <v>14729</v>
      </c>
      <c r="B23715" s="32" t="s">
        <v>151</v>
      </c>
      <c r="C23715">
        <f t="shared" si="370"/>
        <v>52343</v>
      </c>
    </row>
    <row r="23716" spans="1:3">
      <c r="A23716" s="32" t="s">
        <v>15344</v>
      </c>
      <c r="B23716" s="32" t="s">
        <v>151</v>
      </c>
      <c r="C23716">
        <f t="shared" si="370"/>
        <v>52344</v>
      </c>
    </row>
    <row r="23717" spans="1:3">
      <c r="A23717" s="32" t="s">
        <v>15345</v>
      </c>
      <c r="B23717" s="32" t="s">
        <v>151</v>
      </c>
      <c r="C23717">
        <f t="shared" si="370"/>
        <v>52345</v>
      </c>
    </row>
    <row r="23718" spans="1:3">
      <c r="A23718" s="32" t="s">
        <v>15079</v>
      </c>
      <c r="B23718" s="32" t="s">
        <v>151</v>
      </c>
      <c r="C23718">
        <f t="shared" si="370"/>
        <v>52346</v>
      </c>
    </row>
    <row r="23719" spans="1:3">
      <c r="A23719" s="32" t="s">
        <v>15080</v>
      </c>
      <c r="B23719" s="32" t="s">
        <v>151</v>
      </c>
      <c r="C23719">
        <f t="shared" si="370"/>
        <v>52347</v>
      </c>
    </row>
    <row r="23720" spans="1:3">
      <c r="A23720" s="32" t="s">
        <v>14730</v>
      </c>
      <c r="B23720" s="32" t="s">
        <v>151</v>
      </c>
      <c r="C23720">
        <f t="shared" si="370"/>
        <v>52348</v>
      </c>
    </row>
    <row r="23721" spans="1:3">
      <c r="A23721" s="32" t="s">
        <v>15081</v>
      </c>
      <c r="B23721" s="32" t="s">
        <v>151</v>
      </c>
      <c r="C23721">
        <f t="shared" si="370"/>
        <v>52349</v>
      </c>
    </row>
    <row r="23722" spans="1:3">
      <c r="A23722" s="32" t="s">
        <v>15346</v>
      </c>
      <c r="B23722" s="32" t="s">
        <v>151</v>
      </c>
      <c r="C23722">
        <f t="shared" si="370"/>
        <v>52350</v>
      </c>
    </row>
    <row r="23723" spans="1:3">
      <c r="A23723" s="32" t="s">
        <v>14731</v>
      </c>
      <c r="B23723" s="32" t="s">
        <v>151</v>
      </c>
      <c r="C23723">
        <f t="shared" si="370"/>
        <v>52351</v>
      </c>
    </row>
    <row r="23724" spans="1:3">
      <c r="A23724" s="32" t="s">
        <v>15082</v>
      </c>
      <c r="B23724" s="32" t="s">
        <v>151</v>
      </c>
      <c r="C23724">
        <f t="shared" si="370"/>
        <v>52352</v>
      </c>
    </row>
    <row r="23725" spans="1:3">
      <c r="A23725" s="32" t="s">
        <v>14732</v>
      </c>
      <c r="B23725" s="32" t="s">
        <v>151</v>
      </c>
      <c r="C23725">
        <f t="shared" si="370"/>
        <v>52353</v>
      </c>
    </row>
    <row r="23726" spans="1:3">
      <c r="A23726" s="32" t="s">
        <v>14733</v>
      </c>
      <c r="B23726" s="32" t="s">
        <v>151</v>
      </c>
      <c r="C23726">
        <f t="shared" si="370"/>
        <v>52354</v>
      </c>
    </row>
    <row r="23727" spans="1:3">
      <c r="A23727" s="32" t="s">
        <v>15162</v>
      </c>
      <c r="B23727" s="32" t="s">
        <v>151</v>
      </c>
      <c r="C23727">
        <f t="shared" si="370"/>
        <v>52355</v>
      </c>
    </row>
    <row r="23728" spans="1:3">
      <c r="A23728" s="32" t="s">
        <v>14734</v>
      </c>
      <c r="B23728" s="32" t="s">
        <v>151</v>
      </c>
      <c r="C23728">
        <f t="shared" si="370"/>
        <v>52356</v>
      </c>
    </row>
    <row r="23729" spans="1:3">
      <c r="A23729" s="32" t="s">
        <v>15083</v>
      </c>
      <c r="B23729" s="32" t="s">
        <v>151</v>
      </c>
      <c r="C23729">
        <f t="shared" si="370"/>
        <v>52357</v>
      </c>
    </row>
    <row r="23730" spans="1:3">
      <c r="A23730" s="32" t="s">
        <v>15347</v>
      </c>
      <c r="B23730" s="32" t="s">
        <v>151</v>
      </c>
      <c r="C23730">
        <f t="shared" si="370"/>
        <v>52358</v>
      </c>
    </row>
    <row r="23731" spans="1:3">
      <c r="A23731" s="32" t="s">
        <v>14735</v>
      </c>
      <c r="B23731" s="32" t="s">
        <v>151</v>
      </c>
      <c r="C23731">
        <f t="shared" si="370"/>
        <v>52359</v>
      </c>
    </row>
    <row r="23732" spans="1:3">
      <c r="A23732" s="32" t="s">
        <v>14736</v>
      </c>
      <c r="B23732" s="32" t="s">
        <v>151</v>
      </c>
      <c r="C23732">
        <f t="shared" si="370"/>
        <v>52361</v>
      </c>
    </row>
    <row r="23733" spans="1:3">
      <c r="A23733" s="32" t="s">
        <v>15084</v>
      </c>
      <c r="B23733" s="32" t="s">
        <v>151</v>
      </c>
      <c r="C23733">
        <f t="shared" si="370"/>
        <v>52362</v>
      </c>
    </row>
    <row r="23734" spans="1:3">
      <c r="A23734" s="32" t="s">
        <v>14737</v>
      </c>
      <c r="B23734" s="32" t="s">
        <v>151</v>
      </c>
      <c r="C23734">
        <f t="shared" si="370"/>
        <v>52400</v>
      </c>
    </row>
    <row r="23735" spans="1:3">
      <c r="A23735" s="32" t="s">
        <v>15085</v>
      </c>
      <c r="B23735" s="32" t="s">
        <v>151</v>
      </c>
      <c r="C23735">
        <f t="shared" si="370"/>
        <v>52401</v>
      </c>
    </row>
    <row r="23736" spans="1:3">
      <c r="A23736" s="32" t="s">
        <v>15348</v>
      </c>
      <c r="B23736" s="32" t="s">
        <v>151</v>
      </c>
      <c r="C23736">
        <f t="shared" si="370"/>
        <v>52402</v>
      </c>
    </row>
    <row r="23737" spans="1:3">
      <c r="A23737" s="32" t="s">
        <v>14738</v>
      </c>
      <c r="B23737" s="32" t="s">
        <v>151</v>
      </c>
      <c r="C23737">
        <f t="shared" si="370"/>
        <v>52403</v>
      </c>
    </row>
    <row r="23738" spans="1:3">
      <c r="A23738" s="32" t="s">
        <v>15086</v>
      </c>
      <c r="B23738" s="32" t="s">
        <v>151</v>
      </c>
      <c r="C23738">
        <f t="shared" si="370"/>
        <v>52404</v>
      </c>
    </row>
    <row r="23739" spans="1:3">
      <c r="A23739" s="32" t="s">
        <v>14739</v>
      </c>
      <c r="B23739" s="32" t="s">
        <v>151</v>
      </c>
      <c r="C23739">
        <f t="shared" si="370"/>
        <v>52405</v>
      </c>
    </row>
    <row r="23740" spans="1:3">
      <c r="A23740" s="32" t="s">
        <v>14740</v>
      </c>
      <c r="B23740" s="32" t="s">
        <v>151</v>
      </c>
      <c r="C23740">
        <f t="shared" si="370"/>
        <v>52406</v>
      </c>
    </row>
    <row r="23741" spans="1:3">
      <c r="A23741" s="32" t="s">
        <v>15163</v>
      </c>
      <c r="B23741" s="32" t="s">
        <v>151</v>
      </c>
      <c r="C23741">
        <f t="shared" si="370"/>
        <v>52407</v>
      </c>
    </row>
    <row r="23742" spans="1:3">
      <c r="A23742" s="32" t="s">
        <v>14741</v>
      </c>
      <c r="B23742" s="32" t="s">
        <v>151</v>
      </c>
      <c r="C23742">
        <f t="shared" si="370"/>
        <v>52408</v>
      </c>
    </row>
    <row r="23743" spans="1:3">
      <c r="A23743" s="32" t="s">
        <v>15087</v>
      </c>
      <c r="B23743" s="32" t="s">
        <v>151</v>
      </c>
      <c r="C23743">
        <f t="shared" si="370"/>
        <v>52409</v>
      </c>
    </row>
    <row r="23744" spans="1:3">
      <c r="A23744" s="32" t="s">
        <v>14742</v>
      </c>
      <c r="B23744" s="32" t="s">
        <v>151</v>
      </c>
      <c r="C23744">
        <f t="shared" si="370"/>
        <v>52410</v>
      </c>
    </row>
    <row r="23745" spans="1:3">
      <c r="A23745" s="32" t="s">
        <v>15088</v>
      </c>
      <c r="B23745" s="32" t="s">
        <v>151</v>
      </c>
      <c r="C23745">
        <f t="shared" si="370"/>
        <v>52411</v>
      </c>
    </row>
    <row r="23746" spans="1:3">
      <c r="A23746" s="32" t="s">
        <v>14743</v>
      </c>
      <c r="B23746" s="32" t="s">
        <v>151</v>
      </c>
      <c r="C23746">
        <f t="shared" ref="C23746:C23809" si="371">1*A23746</f>
        <v>52497</v>
      </c>
    </row>
    <row r="23747" spans="1:3">
      <c r="A23747" s="32" t="s">
        <v>15089</v>
      </c>
      <c r="B23747" s="32" t="s">
        <v>151</v>
      </c>
      <c r="C23747">
        <f t="shared" si="371"/>
        <v>52498</v>
      </c>
    </row>
    <row r="23748" spans="1:3">
      <c r="A23748" s="32" t="s">
        <v>14744</v>
      </c>
      <c r="B23748" s="32" t="s">
        <v>151</v>
      </c>
      <c r="C23748">
        <f t="shared" si="371"/>
        <v>52499</v>
      </c>
    </row>
    <row r="23749" spans="1:3">
      <c r="A23749" s="32" t="s">
        <v>14745</v>
      </c>
      <c r="B23749" s="32" t="s">
        <v>151</v>
      </c>
      <c r="C23749">
        <f t="shared" si="371"/>
        <v>52501</v>
      </c>
    </row>
    <row r="23750" spans="1:3">
      <c r="A23750" s="32" t="s">
        <v>15090</v>
      </c>
      <c r="B23750" s="32" t="s">
        <v>151</v>
      </c>
      <c r="C23750">
        <f t="shared" si="371"/>
        <v>52530</v>
      </c>
    </row>
    <row r="23751" spans="1:3">
      <c r="A23751" s="32" t="s">
        <v>15349</v>
      </c>
      <c r="B23751" s="32" t="s">
        <v>151</v>
      </c>
      <c r="C23751">
        <f t="shared" si="371"/>
        <v>52531</v>
      </c>
    </row>
    <row r="23752" spans="1:3">
      <c r="A23752" s="32" t="s">
        <v>15091</v>
      </c>
      <c r="B23752" s="32" t="s">
        <v>151</v>
      </c>
      <c r="C23752">
        <f t="shared" si="371"/>
        <v>52533</v>
      </c>
    </row>
    <row r="23753" spans="1:3">
      <c r="A23753" s="32" t="s">
        <v>14746</v>
      </c>
      <c r="B23753" s="32" t="s">
        <v>151</v>
      </c>
      <c r="C23753">
        <f t="shared" si="371"/>
        <v>52534</v>
      </c>
    </row>
    <row r="23754" spans="1:3">
      <c r="A23754" s="32" t="s">
        <v>14747</v>
      </c>
      <c r="B23754" s="32" t="s">
        <v>151</v>
      </c>
      <c r="C23754">
        <f t="shared" si="371"/>
        <v>52535</v>
      </c>
    </row>
    <row r="23755" spans="1:3">
      <c r="A23755" s="32" t="s">
        <v>15350</v>
      </c>
      <c r="B23755" s="32" t="s">
        <v>151</v>
      </c>
      <c r="C23755">
        <f t="shared" si="371"/>
        <v>52536</v>
      </c>
    </row>
    <row r="23756" spans="1:3">
      <c r="A23756" s="32" t="s">
        <v>14748</v>
      </c>
      <c r="B23756" s="32" t="s">
        <v>151</v>
      </c>
      <c r="C23756">
        <f t="shared" si="371"/>
        <v>52537</v>
      </c>
    </row>
    <row r="23757" spans="1:3">
      <c r="A23757" s="32" t="s">
        <v>14749</v>
      </c>
      <c r="B23757" s="32" t="s">
        <v>151</v>
      </c>
      <c r="C23757">
        <f t="shared" si="371"/>
        <v>52538</v>
      </c>
    </row>
    <row r="23758" spans="1:3">
      <c r="A23758" s="32" t="s">
        <v>15351</v>
      </c>
      <c r="B23758" s="32" t="s">
        <v>151</v>
      </c>
      <c r="C23758">
        <f t="shared" si="371"/>
        <v>52540</v>
      </c>
    </row>
    <row r="23759" spans="1:3">
      <c r="A23759" s="32" t="s">
        <v>14750</v>
      </c>
      <c r="B23759" s="32" t="s">
        <v>151</v>
      </c>
      <c r="C23759">
        <f t="shared" si="371"/>
        <v>52542</v>
      </c>
    </row>
    <row r="23760" spans="1:3">
      <c r="A23760" s="32" t="s">
        <v>15092</v>
      </c>
      <c r="B23760" s="32" t="s">
        <v>151</v>
      </c>
      <c r="C23760">
        <f t="shared" si="371"/>
        <v>52543</v>
      </c>
    </row>
    <row r="23761" spans="1:3">
      <c r="A23761" s="32" t="s">
        <v>14751</v>
      </c>
      <c r="B23761" s="32" t="s">
        <v>151</v>
      </c>
      <c r="C23761">
        <f t="shared" si="371"/>
        <v>52544</v>
      </c>
    </row>
    <row r="23762" spans="1:3">
      <c r="A23762" s="32" t="s">
        <v>14752</v>
      </c>
      <c r="B23762" s="32" t="s">
        <v>151</v>
      </c>
      <c r="C23762">
        <f t="shared" si="371"/>
        <v>52548</v>
      </c>
    </row>
    <row r="23763" spans="1:3">
      <c r="A23763" s="32" t="s">
        <v>15093</v>
      </c>
      <c r="B23763" s="32" t="s">
        <v>151</v>
      </c>
      <c r="C23763">
        <f t="shared" si="371"/>
        <v>52549</v>
      </c>
    </row>
    <row r="23764" spans="1:3">
      <c r="A23764" s="32" t="s">
        <v>15094</v>
      </c>
      <c r="B23764" s="32" t="s">
        <v>151</v>
      </c>
      <c r="C23764">
        <f t="shared" si="371"/>
        <v>52550</v>
      </c>
    </row>
    <row r="23765" spans="1:3">
      <c r="A23765" s="32" t="s">
        <v>15095</v>
      </c>
      <c r="B23765" s="32" t="s">
        <v>151</v>
      </c>
      <c r="C23765">
        <f t="shared" si="371"/>
        <v>52551</v>
      </c>
    </row>
    <row r="23766" spans="1:3">
      <c r="A23766" s="32" t="s">
        <v>15352</v>
      </c>
      <c r="B23766" s="32" t="s">
        <v>151</v>
      </c>
      <c r="C23766">
        <f t="shared" si="371"/>
        <v>52552</v>
      </c>
    </row>
    <row r="23767" spans="1:3">
      <c r="A23767" s="32" t="s">
        <v>15353</v>
      </c>
      <c r="B23767" s="32" t="s">
        <v>151</v>
      </c>
      <c r="C23767">
        <f t="shared" si="371"/>
        <v>52553</v>
      </c>
    </row>
    <row r="23768" spans="1:3">
      <c r="A23768" s="32" t="s">
        <v>14753</v>
      </c>
      <c r="B23768" s="32" t="s">
        <v>151</v>
      </c>
      <c r="C23768">
        <f t="shared" si="371"/>
        <v>52554</v>
      </c>
    </row>
    <row r="23769" spans="1:3">
      <c r="A23769" s="32" t="s">
        <v>14754</v>
      </c>
      <c r="B23769" s="32" t="s">
        <v>151</v>
      </c>
      <c r="C23769">
        <f t="shared" si="371"/>
        <v>52555</v>
      </c>
    </row>
    <row r="23770" spans="1:3">
      <c r="A23770" s="32" t="s">
        <v>14755</v>
      </c>
      <c r="B23770" s="32" t="s">
        <v>151</v>
      </c>
      <c r="C23770">
        <f t="shared" si="371"/>
        <v>52556</v>
      </c>
    </row>
    <row r="23771" spans="1:3">
      <c r="A23771" s="32" t="s">
        <v>14756</v>
      </c>
      <c r="B23771" s="32" t="s">
        <v>151</v>
      </c>
      <c r="C23771">
        <f t="shared" si="371"/>
        <v>52557</v>
      </c>
    </row>
    <row r="23772" spans="1:3">
      <c r="A23772" s="32" t="s">
        <v>15354</v>
      </c>
      <c r="B23772" s="32" t="s">
        <v>151</v>
      </c>
      <c r="C23772">
        <f t="shared" si="371"/>
        <v>52560</v>
      </c>
    </row>
    <row r="23773" spans="1:3">
      <c r="A23773" s="32" t="s">
        <v>15096</v>
      </c>
      <c r="B23773" s="32" t="s">
        <v>151</v>
      </c>
      <c r="C23773">
        <f t="shared" si="371"/>
        <v>52561</v>
      </c>
    </row>
    <row r="23774" spans="1:3">
      <c r="A23774" s="32" t="s">
        <v>15097</v>
      </c>
      <c r="B23774" s="32" t="s">
        <v>151</v>
      </c>
      <c r="C23774">
        <f t="shared" si="371"/>
        <v>52562</v>
      </c>
    </row>
    <row r="23775" spans="1:3">
      <c r="A23775" s="32" t="s">
        <v>14757</v>
      </c>
      <c r="B23775" s="32" t="s">
        <v>151</v>
      </c>
      <c r="C23775">
        <f t="shared" si="371"/>
        <v>52563</v>
      </c>
    </row>
    <row r="23776" spans="1:3">
      <c r="A23776" s="32" t="s">
        <v>14758</v>
      </c>
      <c r="B23776" s="32" t="s">
        <v>151</v>
      </c>
      <c r="C23776">
        <f t="shared" si="371"/>
        <v>52565</v>
      </c>
    </row>
    <row r="23777" spans="1:3">
      <c r="A23777" s="32" t="s">
        <v>14759</v>
      </c>
      <c r="B23777" s="32" t="s">
        <v>151</v>
      </c>
      <c r="C23777">
        <f t="shared" si="371"/>
        <v>52566</v>
      </c>
    </row>
    <row r="23778" spans="1:3">
      <c r="A23778" s="32" t="s">
        <v>15164</v>
      </c>
      <c r="B23778" s="32" t="s">
        <v>151</v>
      </c>
      <c r="C23778">
        <f t="shared" si="371"/>
        <v>52567</v>
      </c>
    </row>
    <row r="23779" spans="1:3">
      <c r="A23779" s="32" t="s">
        <v>15355</v>
      </c>
      <c r="B23779" s="32" t="s">
        <v>151</v>
      </c>
      <c r="C23779">
        <f t="shared" si="371"/>
        <v>52568</v>
      </c>
    </row>
    <row r="23780" spans="1:3">
      <c r="A23780" s="32" t="s">
        <v>15098</v>
      </c>
      <c r="B23780" s="32" t="s">
        <v>151</v>
      </c>
      <c r="C23780">
        <f t="shared" si="371"/>
        <v>52569</v>
      </c>
    </row>
    <row r="23781" spans="1:3">
      <c r="A23781" s="32" t="s">
        <v>14760</v>
      </c>
      <c r="B23781" s="32" t="s">
        <v>151</v>
      </c>
      <c r="C23781">
        <f t="shared" si="371"/>
        <v>52570</v>
      </c>
    </row>
    <row r="23782" spans="1:3">
      <c r="A23782" s="32" t="s">
        <v>14761</v>
      </c>
      <c r="B23782" s="32" t="s">
        <v>151</v>
      </c>
      <c r="C23782">
        <f t="shared" si="371"/>
        <v>52571</v>
      </c>
    </row>
    <row r="23783" spans="1:3">
      <c r="A23783" s="32" t="s">
        <v>15165</v>
      </c>
      <c r="B23783" s="32" t="s">
        <v>151</v>
      </c>
      <c r="C23783">
        <f t="shared" si="371"/>
        <v>52572</v>
      </c>
    </row>
    <row r="23784" spans="1:3">
      <c r="A23784" s="32" t="s">
        <v>14762</v>
      </c>
      <c r="B23784" s="32" t="s">
        <v>151</v>
      </c>
      <c r="C23784">
        <f t="shared" si="371"/>
        <v>52573</v>
      </c>
    </row>
    <row r="23785" spans="1:3">
      <c r="A23785" s="32" t="s">
        <v>15099</v>
      </c>
      <c r="B23785" s="32" t="s">
        <v>151</v>
      </c>
      <c r="C23785">
        <f t="shared" si="371"/>
        <v>52574</v>
      </c>
    </row>
    <row r="23786" spans="1:3">
      <c r="A23786" s="32" t="s">
        <v>15356</v>
      </c>
      <c r="B23786" s="32" t="s">
        <v>151</v>
      </c>
      <c r="C23786">
        <f t="shared" si="371"/>
        <v>52575</v>
      </c>
    </row>
    <row r="23787" spans="1:3">
      <c r="A23787" s="32" t="s">
        <v>14763</v>
      </c>
      <c r="B23787" s="32" t="s">
        <v>151</v>
      </c>
      <c r="C23787">
        <f t="shared" si="371"/>
        <v>52576</v>
      </c>
    </row>
    <row r="23788" spans="1:3">
      <c r="A23788" s="32" t="s">
        <v>15100</v>
      </c>
      <c r="B23788" s="32" t="s">
        <v>151</v>
      </c>
      <c r="C23788">
        <f t="shared" si="371"/>
        <v>52577</v>
      </c>
    </row>
    <row r="23789" spans="1:3">
      <c r="A23789" s="32" t="s">
        <v>14764</v>
      </c>
      <c r="B23789" s="32" t="s">
        <v>151</v>
      </c>
      <c r="C23789">
        <f t="shared" si="371"/>
        <v>52580</v>
      </c>
    </row>
    <row r="23790" spans="1:3">
      <c r="A23790" s="32" t="s">
        <v>15101</v>
      </c>
      <c r="B23790" s="32" t="s">
        <v>151</v>
      </c>
      <c r="C23790">
        <f t="shared" si="371"/>
        <v>52581</v>
      </c>
    </row>
    <row r="23791" spans="1:3">
      <c r="A23791" s="32" t="s">
        <v>15357</v>
      </c>
      <c r="B23791" s="32" t="s">
        <v>151</v>
      </c>
      <c r="C23791">
        <f t="shared" si="371"/>
        <v>52583</v>
      </c>
    </row>
    <row r="23792" spans="1:3">
      <c r="A23792" s="32" t="s">
        <v>15102</v>
      </c>
      <c r="B23792" s="32" t="s">
        <v>151</v>
      </c>
      <c r="C23792">
        <f t="shared" si="371"/>
        <v>52584</v>
      </c>
    </row>
    <row r="23793" spans="1:3">
      <c r="A23793" s="32" t="s">
        <v>14765</v>
      </c>
      <c r="B23793" s="32" t="s">
        <v>151</v>
      </c>
      <c r="C23793">
        <f t="shared" si="371"/>
        <v>52585</v>
      </c>
    </row>
    <row r="23794" spans="1:3">
      <c r="A23794" s="32" t="s">
        <v>15358</v>
      </c>
      <c r="B23794" s="32" t="s">
        <v>151</v>
      </c>
      <c r="C23794">
        <f t="shared" si="371"/>
        <v>52586</v>
      </c>
    </row>
    <row r="23795" spans="1:3">
      <c r="A23795" s="32" t="s">
        <v>14766</v>
      </c>
      <c r="B23795" s="32" t="s">
        <v>151</v>
      </c>
      <c r="C23795">
        <f t="shared" si="371"/>
        <v>52588</v>
      </c>
    </row>
    <row r="23796" spans="1:3">
      <c r="A23796" s="32" t="s">
        <v>15103</v>
      </c>
      <c r="B23796" s="32" t="s">
        <v>151</v>
      </c>
      <c r="C23796">
        <f t="shared" si="371"/>
        <v>52590</v>
      </c>
    </row>
    <row r="23797" spans="1:3">
      <c r="A23797" s="32" t="s">
        <v>15359</v>
      </c>
      <c r="B23797" s="32" t="s">
        <v>151</v>
      </c>
      <c r="C23797">
        <f t="shared" si="371"/>
        <v>52591</v>
      </c>
    </row>
    <row r="23798" spans="1:3">
      <c r="A23798" s="32" t="s">
        <v>14767</v>
      </c>
      <c r="B23798" s="32" t="s">
        <v>151</v>
      </c>
      <c r="C23798">
        <f t="shared" si="371"/>
        <v>52593</v>
      </c>
    </row>
    <row r="23799" spans="1:3">
      <c r="A23799" s="32" t="s">
        <v>14768</v>
      </c>
      <c r="B23799" s="32" t="s">
        <v>151</v>
      </c>
      <c r="C23799">
        <f t="shared" si="371"/>
        <v>52594</v>
      </c>
    </row>
    <row r="23800" spans="1:3">
      <c r="A23800" s="32" t="s">
        <v>14769</v>
      </c>
      <c r="B23800" s="32" t="s">
        <v>151</v>
      </c>
      <c r="C23800">
        <f t="shared" si="371"/>
        <v>52595</v>
      </c>
    </row>
    <row r="23801" spans="1:3">
      <c r="A23801" s="32" t="s">
        <v>15360</v>
      </c>
      <c r="B23801" s="32" t="s">
        <v>151</v>
      </c>
      <c r="C23801">
        <f t="shared" si="371"/>
        <v>52601</v>
      </c>
    </row>
    <row r="23802" spans="1:3">
      <c r="A23802" s="32" t="s">
        <v>15104</v>
      </c>
      <c r="B23802" s="32" t="s">
        <v>151</v>
      </c>
      <c r="C23802">
        <f t="shared" si="371"/>
        <v>52619</v>
      </c>
    </row>
    <row r="23803" spans="1:3">
      <c r="A23803" s="32" t="s">
        <v>15105</v>
      </c>
      <c r="B23803" s="32" t="s">
        <v>151</v>
      </c>
      <c r="C23803">
        <f t="shared" si="371"/>
        <v>52620</v>
      </c>
    </row>
    <row r="23804" spans="1:3">
      <c r="A23804" s="32" t="s">
        <v>15361</v>
      </c>
      <c r="B23804" s="32" t="s">
        <v>151</v>
      </c>
      <c r="C23804">
        <f t="shared" si="371"/>
        <v>52621</v>
      </c>
    </row>
    <row r="23805" spans="1:3">
      <c r="A23805" s="32" t="s">
        <v>15106</v>
      </c>
      <c r="B23805" s="32" t="s">
        <v>151</v>
      </c>
      <c r="C23805">
        <f t="shared" si="371"/>
        <v>52623</v>
      </c>
    </row>
    <row r="23806" spans="1:3">
      <c r="A23806" s="32" t="s">
        <v>14770</v>
      </c>
      <c r="B23806" s="32" t="s">
        <v>151</v>
      </c>
      <c r="C23806">
        <f t="shared" si="371"/>
        <v>52624</v>
      </c>
    </row>
    <row r="23807" spans="1:3">
      <c r="A23807" s="32" t="s">
        <v>14771</v>
      </c>
      <c r="B23807" s="32" t="s">
        <v>151</v>
      </c>
      <c r="C23807">
        <f t="shared" si="371"/>
        <v>52625</v>
      </c>
    </row>
    <row r="23808" spans="1:3">
      <c r="A23808" s="32" t="s">
        <v>15362</v>
      </c>
      <c r="B23808" s="32" t="s">
        <v>151</v>
      </c>
      <c r="C23808">
        <f t="shared" si="371"/>
        <v>52626</v>
      </c>
    </row>
    <row r="23809" spans="1:3">
      <c r="A23809" s="32" t="s">
        <v>14772</v>
      </c>
      <c r="B23809" s="32" t="s">
        <v>151</v>
      </c>
      <c r="C23809">
        <f t="shared" si="371"/>
        <v>52627</v>
      </c>
    </row>
    <row r="23810" spans="1:3">
      <c r="A23810" s="32" t="s">
        <v>14773</v>
      </c>
      <c r="B23810" s="32" t="s">
        <v>151</v>
      </c>
      <c r="C23810">
        <f t="shared" ref="C23810:C23873" si="372">1*A23810</f>
        <v>52630</v>
      </c>
    </row>
    <row r="23811" spans="1:3">
      <c r="A23811" s="32" t="s">
        <v>14774</v>
      </c>
      <c r="B23811" s="32" t="s">
        <v>151</v>
      </c>
      <c r="C23811">
        <f t="shared" si="372"/>
        <v>52631</v>
      </c>
    </row>
    <row r="23812" spans="1:3">
      <c r="A23812" s="32" t="s">
        <v>14775</v>
      </c>
      <c r="B23812" s="32" t="s">
        <v>151</v>
      </c>
      <c r="C23812">
        <f t="shared" si="372"/>
        <v>52632</v>
      </c>
    </row>
    <row r="23813" spans="1:3">
      <c r="A23813" s="32" t="s">
        <v>15363</v>
      </c>
      <c r="B23813" s="32" t="s">
        <v>151</v>
      </c>
      <c r="C23813">
        <f t="shared" si="372"/>
        <v>52635</v>
      </c>
    </row>
    <row r="23814" spans="1:3">
      <c r="A23814" s="32" t="s">
        <v>15107</v>
      </c>
      <c r="B23814" s="32" t="s">
        <v>151</v>
      </c>
      <c r="C23814">
        <f t="shared" si="372"/>
        <v>52637</v>
      </c>
    </row>
    <row r="23815" spans="1:3">
      <c r="A23815" s="32" t="s">
        <v>14776</v>
      </c>
      <c r="B23815" s="32" t="s">
        <v>151</v>
      </c>
      <c r="C23815">
        <f t="shared" si="372"/>
        <v>52638</v>
      </c>
    </row>
    <row r="23816" spans="1:3">
      <c r="A23816" s="32" t="s">
        <v>14777</v>
      </c>
      <c r="B23816" s="32" t="s">
        <v>151</v>
      </c>
      <c r="C23816">
        <f t="shared" si="372"/>
        <v>52639</v>
      </c>
    </row>
    <row r="23817" spans="1:3">
      <c r="A23817" s="32" t="s">
        <v>15108</v>
      </c>
      <c r="B23817" s="32" t="s">
        <v>151</v>
      </c>
      <c r="C23817">
        <f t="shared" si="372"/>
        <v>52640</v>
      </c>
    </row>
    <row r="23818" spans="1:3">
      <c r="A23818" s="32" t="s">
        <v>15109</v>
      </c>
      <c r="B23818" s="32" t="s">
        <v>151</v>
      </c>
      <c r="C23818">
        <f t="shared" si="372"/>
        <v>52641</v>
      </c>
    </row>
    <row r="23819" spans="1:3">
      <c r="A23819" s="32" t="s">
        <v>15364</v>
      </c>
      <c r="B23819" s="32" t="s">
        <v>151</v>
      </c>
      <c r="C23819">
        <f t="shared" si="372"/>
        <v>52642</v>
      </c>
    </row>
    <row r="23820" spans="1:3">
      <c r="A23820" s="32" t="s">
        <v>14778</v>
      </c>
      <c r="B23820" s="32" t="s">
        <v>151</v>
      </c>
      <c r="C23820">
        <f t="shared" si="372"/>
        <v>52644</v>
      </c>
    </row>
    <row r="23821" spans="1:3">
      <c r="A23821" s="32" t="s">
        <v>14779</v>
      </c>
      <c r="B23821" s="32" t="s">
        <v>151</v>
      </c>
      <c r="C23821">
        <f t="shared" si="372"/>
        <v>52645</v>
      </c>
    </row>
    <row r="23822" spans="1:3">
      <c r="A23822" s="32" t="s">
        <v>14780</v>
      </c>
      <c r="B23822" s="32" t="s">
        <v>151</v>
      </c>
      <c r="C23822">
        <f t="shared" si="372"/>
        <v>52646</v>
      </c>
    </row>
    <row r="23823" spans="1:3">
      <c r="A23823" s="32" t="s">
        <v>14781</v>
      </c>
      <c r="B23823" s="32" t="s">
        <v>151</v>
      </c>
      <c r="C23823">
        <f t="shared" si="372"/>
        <v>52647</v>
      </c>
    </row>
    <row r="23824" spans="1:3">
      <c r="A23824" s="32" t="s">
        <v>15110</v>
      </c>
      <c r="B23824" s="32" t="s">
        <v>151</v>
      </c>
      <c r="C23824">
        <f t="shared" si="372"/>
        <v>52648</v>
      </c>
    </row>
    <row r="23825" spans="1:3">
      <c r="A23825" s="32" t="s">
        <v>15111</v>
      </c>
      <c r="B23825" s="32" t="s">
        <v>151</v>
      </c>
      <c r="C23825">
        <f t="shared" si="372"/>
        <v>52649</v>
      </c>
    </row>
    <row r="23826" spans="1:3">
      <c r="A23826" s="32" t="s">
        <v>14782</v>
      </c>
      <c r="B23826" s="32" t="s">
        <v>151</v>
      </c>
      <c r="C23826">
        <f t="shared" si="372"/>
        <v>52650</v>
      </c>
    </row>
    <row r="23827" spans="1:3">
      <c r="A23827" s="32" t="s">
        <v>14783</v>
      </c>
      <c r="B23827" s="32" t="s">
        <v>151</v>
      </c>
      <c r="C23827">
        <f t="shared" si="372"/>
        <v>52651</v>
      </c>
    </row>
    <row r="23828" spans="1:3">
      <c r="A23828" s="32" t="s">
        <v>15112</v>
      </c>
      <c r="B23828" s="32" t="s">
        <v>151</v>
      </c>
      <c r="C23828">
        <f t="shared" si="372"/>
        <v>52652</v>
      </c>
    </row>
    <row r="23829" spans="1:3">
      <c r="A23829" s="32" t="s">
        <v>14784</v>
      </c>
      <c r="B23829" s="32" t="s">
        <v>151</v>
      </c>
      <c r="C23829">
        <f t="shared" si="372"/>
        <v>52653</v>
      </c>
    </row>
    <row r="23830" spans="1:3">
      <c r="A23830" s="32" t="s">
        <v>15365</v>
      </c>
      <c r="B23830" s="32" t="s">
        <v>151</v>
      </c>
      <c r="C23830">
        <f t="shared" si="372"/>
        <v>52654</v>
      </c>
    </row>
    <row r="23831" spans="1:3">
      <c r="A23831" s="32" t="s">
        <v>15113</v>
      </c>
      <c r="B23831" s="32" t="s">
        <v>151</v>
      </c>
      <c r="C23831">
        <f t="shared" si="372"/>
        <v>52655</v>
      </c>
    </row>
    <row r="23832" spans="1:3">
      <c r="A23832" s="32" t="s">
        <v>14785</v>
      </c>
      <c r="B23832" s="32" t="s">
        <v>151</v>
      </c>
      <c r="C23832">
        <f t="shared" si="372"/>
        <v>52656</v>
      </c>
    </row>
    <row r="23833" spans="1:3">
      <c r="A23833" s="32" t="s">
        <v>15366</v>
      </c>
      <c r="B23833" s="32" t="s">
        <v>151</v>
      </c>
      <c r="C23833">
        <f t="shared" si="372"/>
        <v>52657</v>
      </c>
    </row>
    <row r="23834" spans="1:3">
      <c r="A23834" s="32" t="s">
        <v>14786</v>
      </c>
      <c r="B23834" s="32" t="s">
        <v>151</v>
      </c>
      <c r="C23834">
        <f t="shared" si="372"/>
        <v>52658</v>
      </c>
    </row>
    <row r="23835" spans="1:3">
      <c r="A23835" s="32" t="s">
        <v>14787</v>
      </c>
      <c r="B23835" s="32" t="s">
        <v>151</v>
      </c>
      <c r="C23835">
        <f t="shared" si="372"/>
        <v>52659</v>
      </c>
    </row>
    <row r="23836" spans="1:3">
      <c r="A23836" s="32" t="s">
        <v>15367</v>
      </c>
      <c r="B23836" s="32" t="s">
        <v>151</v>
      </c>
      <c r="C23836">
        <f t="shared" si="372"/>
        <v>52660</v>
      </c>
    </row>
    <row r="23837" spans="1:3">
      <c r="A23837" s="32" t="s">
        <v>14788</v>
      </c>
      <c r="B23837" s="32" t="s">
        <v>151</v>
      </c>
      <c r="C23837">
        <f t="shared" si="372"/>
        <v>52701</v>
      </c>
    </row>
    <row r="23838" spans="1:3">
      <c r="A23838" s="32" t="s">
        <v>14789</v>
      </c>
      <c r="B23838" s="32" t="s">
        <v>151</v>
      </c>
      <c r="C23838">
        <f t="shared" si="372"/>
        <v>52720</v>
      </c>
    </row>
    <row r="23839" spans="1:3">
      <c r="A23839" s="32" t="s">
        <v>14790</v>
      </c>
      <c r="B23839" s="32" t="s">
        <v>151</v>
      </c>
      <c r="C23839">
        <f t="shared" si="372"/>
        <v>52721</v>
      </c>
    </row>
    <row r="23840" spans="1:3">
      <c r="A23840" s="32" t="s">
        <v>15114</v>
      </c>
      <c r="B23840" s="32" t="s">
        <v>151</v>
      </c>
      <c r="C23840">
        <f t="shared" si="372"/>
        <v>52722</v>
      </c>
    </row>
    <row r="23841" spans="1:3">
      <c r="A23841" s="32" t="s">
        <v>15368</v>
      </c>
      <c r="B23841" s="32" t="s">
        <v>151</v>
      </c>
      <c r="C23841">
        <f t="shared" si="372"/>
        <v>52725</v>
      </c>
    </row>
    <row r="23842" spans="1:3">
      <c r="A23842" s="32" t="s">
        <v>14791</v>
      </c>
      <c r="B23842" s="32" t="s">
        <v>151</v>
      </c>
      <c r="C23842">
        <f t="shared" si="372"/>
        <v>52726</v>
      </c>
    </row>
    <row r="23843" spans="1:3">
      <c r="A23843" s="32" t="s">
        <v>15115</v>
      </c>
      <c r="B23843" s="32" t="s">
        <v>151</v>
      </c>
      <c r="C23843">
        <f t="shared" si="372"/>
        <v>52727</v>
      </c>
    </row>
    <row r="23844" spans="1:3">
      <c r="A23844" s="32" t="s">
        <v>15369</v>
      </c>
      <c r="B23844" s="32" t="s">
        <v>151</v>
      </c>
      <c r="C23844">
        <f t="shared" si="372"/>
        <v>52728</v>
      </c>
    </row>
    <row r="23845" spans="1:3">
      <c r="A23845" s="32" t="s">
        <v>14792</v>
      </c>
      <c r="B23845" s="32" t="s">
        <v>151</v>
      </c>
      <c r="C23845">
        <f t="shared" si="372"/>
        <v>52729</v>
      </c>
    </row>
    <row r="23846" spans="1:3">
      <c r="A23846" s="32" t="s">
        <v>14793</v>
      </c>
      <c r="B23846" s="32" t="s">
        <v>151</v>
      </c>
      <c r="C23846">
        <f t="shared" si="372"/>
        <v>52730</v>
      </c>
    </row>
    <row r="23847" spans="1:3">
      <c r="A23847" s="32" t="s">
        <v>14794</v>
      </c>
      <c r="B23847" s="32" t="s">
        <v>151</v>
      </c>
      <c r="C23847">
        <f t="shared" si="372"/>
        <v>52731</v>
      </c>
    </row>
    <row r="23848" spans="1:3">
      <c r="A23848" s="32" t="s">
        <v>15116</v>
      </c>
      <c r="B23848" s="32" t="s">
        <v>151</v>
      </c>
      <c r="C23848">
        <f t="shared" si="372"/>
        <v>52732</v>
      </c>
    </row>
    <row r="23849" spans="1:3">
      <c r="A23849" s="32" t="s">
        <v>14795</v>
      </c>
      <c r="B23849" s="32" t="s">
        <v>151</v>
      </c>
      <c r="C23849">
        <f t="shared" si="372"/>
        <v>52733</v>
      </c>
    </row>
    <row r="23850" spans="1:3">
      <c r="A23850" s="32" t="s">
        <v>15370</v>
      </c>
      <c r="B23850" s="32" t="s">
        <v>151</v>
      </c>
      <c r="C23850">
        <f t="shared" si="372"/>
        <v>52734</v>
      </c>
    </row>
    <row r="23851" spans="1:3">
      <c r="A23851" s="32" t="s">
        <v>14796</v>
      </c>
      <c r="B23851" s="32" t="s">
        <v>151</v>
      </c>
      <c r="C23851">
        <f t="shared" si="372"/>
        <v>52736</v>
      </c>
    </row>
    <row r="23852" spans="1:3">
      <c r="A23852" s="32" t="s">
        <v>15117</v>
      </c>
      <c r="B23852" s="32" t="s">
        <v>151</v>
      </c>
      <c r="C23852">
        <f t="shared" si="372"/>
        <v>52737</v>
      </c>
    </row>
    <row r="23853" spans="1:3">
      <c r="A23853" s="32" t="s">
        <v>14797</v>
      </c>
      <c r="B23853" s="32" t="s">
        <v>151</v>
      </c>
      <c r="C23853">
        <f t="shared" si="372"/>
        <v>52738</v>
      </c>
    </row>
    <row r="23854" spans="1:3">
      <c r="A23854" s="32" t="s">
        <v>15371</v>
      </c>
      <c r="B23854" s="32" t="s">
        <v>151</v>
      </c>
      <c r="C23854">
        <f t="shared" si="372"/>
        <v>52739</v>
      </c>
    </row>
    <row r="23855" spans="1:3">
      <c r="A23855" s="32" t="s">
        <v>15118</v>
      </c>
      <c r="B23855" s="32" t="s">
        <v>151</v>
      </c>
      <c r="C23855">
        <f t="shared" si="372"/>
        <v>52742</v>
      </c>
    </row>
    <row r="23856" spans="1:3">
      <c r="A23856" s="32" t="s">
        <v>15166</v>
      </c>
      <c r="B23856" s="32" t="s">
        <v>151</v>
      </c>
      <c r="C23856">
        <f t="shared" si="372"/>
        <v>52745</v>
      </c>
    </row>
    <row r="23857" spans="1:3">
      <c r="A23857" s="32" t="s">
        <v>14798</v>
      </c>
      <c r="B23857" s="32" t="s">
        <v>151</v>
      </c>
      <c r="C23857">
        <f t="shared" si="372"/>
        <v>52746</v>
      </c>
    </row>
    <row r="23858" spans="1:3">
      <c r="A23858" s="32" t="s">
        <v>14799</v>
      </c>
      <c r="B23858" s="32" t="s">
        <v>151</v>
      </c>
      <c r="C23858">
        <f t="shared" si="372"/>
        <v>52747</v>
      </c>
    </row>
    <row r="23859" spans="1:3">
      <c r="A23859" s="32" t="s">
        <v>14800</v>
      </c>
      <c r="B23859" s="32" t="s">
        <v>151</v>
      </c>
      <c r="C23859">
        <f t="shared" si="372"/>
        <v>52748</v>
      </c>
    </row>
    <row r="23860" spans="1:3">
      <c r="A23860" s="32" t="s">
        <v>14801</v>
      </c>
      <c r="B23860" s="32" t="s">
        <v>151</v>
      </c>
      <c r="C23860">
        <f t="shared" si="372"/>
        <v>52749</v>
      </c>
    </row>
    <row r="23861" spans="1:3">
      <c r="A23861" s="32" t="s">
        <v>14802</v>
      </c>
      <c r="B23861" s="32" t="s">
        <v>151</v>
      </c>
      <c r="C23861">
        <f t="shared" si="372"/>
        <v>52750</v>
      </c>
    </row>
    <row r="23862" spans="1:3">
      <c r="A23862" s="32" t="s">
        <v>14803</v>
      </c>
      <c r="B23862" s="32" t="s">
        <v>151</v>
      </c>
      <c r="C23862">
        <f t="shared" si="372"/>
        <v>52751</v>
      </c>
    </row>
    <row r="23863" spans="1:3">
      <c r="A23863" s="32" t="s">
        <v>14804</v>
      </c>
      <c r="B23863" s="32" t="s">
        <v>151</v>
      </c>
      <c r="C23863">
        <f t="shared" si="372"/>
        <v>52752</v>
      </c>
    </row>
    <row r="23864" spans="1:3">
      <c r="A23864" s="32" t="s">
        <v>14805</v>
      </c>
      <c r="B23864" s="32" t="s">
        <v>151</v>
      </c>
      <c r="C23864">
        <f t="shared" si="372"/>
        <v>52753</v>
      </c>
    </row>
    <row r="23865" spans="1:3">
      <c r="A23865" s="32" t="s">
        <v>15167</v>
      </c>
      <c r="B23865" s="32" t="s">
        <v>151</v>
      </c>
      <c r="C23865">
        <f t="shared" si="372"/>
        <v>52754</v>
      </c>
    </row>
    <row r="23866" spans="1:3">
      <c r="A23866" s="32" t="s">
        <v>15372</v>
      </c>
      <c r="B23866" s="32" t="s">
        <v>151</v>
      </c>
      <c r="C23866">
        <f t="shared" si="372"/>
        <v>52755</v>
      </c>
    </row>
    <row r="23867" spans="1:3">
      <c r="A23867" s="32" t="s">
        <v>15119</v>
      </c>
      <c r="B23867" s="32" t="s">
        <v>151</v>
      </c>
      <c r="C23867">
        <f t="shared" si="372"/>
        <v>52756</v>
      </c>
    </row>
    <row r="23868" spans="1:3">
      <c r="A23868" s="32" t="s">
        <v>15120</v>
      </c>
      <c r="B23868" s="32" t="s">
        <v>151</v>
      </c>
      <c r="C23868">
        <f t="shared" si="372"/>
        <v>52757</v>
      </c>
    </row>
    <row r="23869" spans="1:3">
      <c r="A23869" s="32" t="s">
        <v>14806</v>
      </c>
      <c r="B23869" s="32" t="s">
        <v>151</v>
      </c>
      <c r="C23869">
        <f t="shared" si="372"/>
        <v>52758</v>
      </c>
    </row>
    <row r="23870" spans="1:3">
      <c r="A23870" s="32" t="s">
        <v>14807</v>
      </c>
      <c r="B23870" s="32" t="s">
        <v>151</v>
      </c>
      <c r="C23870">
        <f t="shared" si="372"/>
        <v>52759</v>
      </c>
    </row>
    <row r="23871" spans="1:3">
      <c r="A23871" s="32" t="s">
        <v>15168</v>
      </c>
      <c r="B23871" s="32" t="s">
        <v>151</v>
      </c>
      <c r="C23871">
        <f t="shared" si="372"/>
        <v>52760</v>
      </c>
    </row>
    <row r="23872" spans="1:3">
      <c r="A23872" s="32" t="s">
        <v>14808</v>
      </c>
      <c r="B23872" s="32" t="s">
        <v>151</v>
      </c>
      <c r="C23872">
        <f t="shared" si="372"/>
        <v>52761</v>
      </c>
    </row>
    <row r="23873" spans="1:3">
      <c r="A23873" s="32" t="s">
        <v>15121</v>
      </c>
      <c r="B23873" s="32" t="s">
        <v>151</v>
      </c>
      <c r="C23873">
        <f t="shared" si="372"/>
        <v>52765</v>
      </c>
    </row>
    <row r="23874" spans="1:3">
      <c r="A23874" s="32" t="s">
        <v>14809</v>
      </c>
      <c r="B23874" s="32" t="s">
        <v>151</v>
      </c>
      <c r="C23874">
        <f t="shared" ref="C23874:C23937" si="373">1*A23874</f>
        <v>52766</v>
      </c>
    </row>
    <row r="23875" spans="1:3">
      <c r="A23875" s="32" t="s">
        <v>14810</v>
      </c>
      <c r="B23875" s="32" t="s">
        <v>151</v>
      </c>
      <c r="C23875">
        <f t="shared" si="373"/>
        <v>52767</v>
      </c>
    </row>
    <row r="23876" spans="1:3">
      <c r="A23876" s="32" t="s">
        <v>15169</v>
      </c>
      <c r="B23876" s="32" t="s">
        <v>151</v>
      </c>
      <c r="C23876">
        <f t="shared" si="373"/>
        <v>52768</v>
      </c>
    </row>
    <row r="23877" spans="1:3">
      <c r="A23877" s="32" t="s">
        <v>14811</v>
      </c>
      <c r="B23877" s="32" t="s">
        <v>151</v>
      </c>
      <c r="C23877">
        <f t="shared" si="373"/>
        <v>52769</v>
      </c>
    </row>
    <row r="23878" spans="1:3">
      <c r="A23878" s="32" t="s">
        <v>14812</v>
      </c>
      <c r="B23878" s="32" t="s">
        <v>151</v>
      </c>
      <c r="C23878">
        <f t="shared" si="373"/>
        <v>52771</v>
      </c>
    </row>
    <row r="23879" spans="1:3">
      <c r="A23879" s="32" t="s">
        <v>15373</v>
      </c>
      <c r="B23879" s="32" t="s">
        <v>151</v>
      </c>
      <c r="C23879">
        <f t="shared" si="373"/>
        <v>52772</v>
      </c>
    </row>
    <row r="23880" spans="1:3">
      <c r="A23880" s="32" t="s">
        <v>14813</v>
      </c>
      <c r="B23880" s="32" t="s">
        <v>151</v>
      </c>
      <c r="C23880">
        <f t="shared" si="373"/>
        <v>52773</v>
      </c>
    </row>
    <row r="23881" spans="1:3">
      <c r="A23881" s="32" t="s">
        <v>14814</v>
      </c>
      <c r="B23881" s="32" t="s">
        <v>151</v>
      </c>
      <c r="C23881">
        <f t="shared" si="373"/>
        <v>52774</v>
      </c>
    </row>
    <row r="23882" spans="1:3">
      <c r="A23882" s="32" t="s">
        <v>14815</v>
      </c>
      <c r="B23882" s="32" t="s">
        <v>151</v>
      </c>
      <c r="C23882">
        <f t="shared" si="373"/>
        <v>52776</v>
      </c>
    </row>
    <row r="23883" spans="1:3">
      <c r="A23883" s="32" t="s">
        <v>15374</v>
      </c>
      <c r="B23883" s="32" t="s">
        <v>151</v>
      </c>
      <c r="C23883">
        <f t="shared" si="373"/>
        <v>52777</v>
      </c>
    </row>
    <row r="23884" spans="1:3">
      <c r="A23884" s="32" t="s">
        <v>15122</v>
      </c>
      <c r="B23884" s="32" t="s">
        <v>151</v>
      </c>
      <c r="C23884">
        <f t="shared" si="373"/>
        <v>52778</v>
      </c>
    </row>
    <row r="23885" spans="1:3">
      <c r="A23885" s="32" t="s">
        <v>14816</v>
      </c>
      <c r="B23885" s="32" t="s">
        <v>151</v>
      </c>
      <c r="C23885">
        <f t="shared" si="373"/>
        <v>52800</v>
      </c>
    </row>
    <row r="23886" spans="1:3">
      <c r="A23886" s="32" t="s">
        <v>15170</v>
      </c>
      <c r="B23886" s="32" t="s">
        <v>151</v>
      </c>
      <c r="C23886">
        <f t="shared" si="373"/>
        <v>52801</v>
      </c>
    </row>
    <row r="23887" spans="1:3">
      <c r="A23887" s="32" t="s">
        <v>14817</v>
      </c>
      <c r="B23887" s="32" t="s">
        <v>151</v>
      </c>
      <c r="C23887">
        <f t="shared" si="373"/>
        <v>52802</v>
      </c>
    </row>
    <row r="23888" spans="1:3">
      <c r="A23888" s="32" t="s">
        <v>14818</v>
      </c>
      <c r="B23888" s="32" t="s">
        <v>151</v>
      </c>
      <c r="C23888">
        <f t="shared" si="373"/>
        <v>52803</v>
      </c>
    </row>
    <row r="23889" spans="1:3">
      <c r="A23889" s="32" t="s">
        <v>15123</v>
      </c>
      <c r="B23889" s="32" t="s">
        <v>151</v>
      </c>
      <c r="C23889">
        <f t="shared" si="373"/>
        <v>52804</v>
      </c>
    </row>
    <row r="23890" spans="1:3">
      <c r="A23890" s="32" t="s">
        <v>14819</v>
      </c>
      <c r="B23890" s="32" t="s">
        <v>151</v>
      </c>
      <c r="C23890">
        <f t="shared" si="373"/>
        <v>52805</v>
      </c>
    </row>
    <row r="23891" spans="1:3">
      <c r="A23891" s="32" t="s">
        <v>15375</v>
      </c>
      <c r="B23891" s="32" t="s">
        <v>151</v>
      </c>
      <c r="C23891">
        <f t="shared" si="373"/>
        <v>52806</v>
      </c>
    </row>
    <row r="23892" spans="1:3">
      <c r="A23892" s="32" t="s">
        <v>15124</v>
      </c>
      <c r="B23892" s="32" t="s">
        <v>151</v>
      </c>
      <c r="C23892">
        <f t="shared" si="373"/>
        <v>52807</v>
      </c>
    </row>
    <row r="23893" spans="1:3">
      <c r="A23893" s="32" t="s">
        <v>14820</v>
      </c>
      <c r="B23893" s="32" t="s">
        <v>151</v>
      </c>
      <c r="C23893">
        <f t="shared" si="373"/>
        <v>52808</v>
      </c>
    </row>
    <row r="23894" spans="1:3">
      <c r="A23894" s="32" t="s">
        <v>15125</v>
      </c>
      <c r="B23894" s="32" t="s">
        <v>151</v>
      </c>
      <c r="C23894">
        <f t="shared" si="373"/>
        <v>52809</v>
      </c>
    </row>
    <row r="23895" spans="1:3">
      <c r="A23895" s="32" t="s">
        <v>39973</v>
      </c>
      <c r="B23895" s="32" t="s">
        <v>185</v>
      </c>
      <c r="C23895">
        <f t="shared" si="373"/>
        <v>53001</v>
      </c>
    </row>
    <row r="23896" spans="1:3">
      <c r="A23896" s="32" t="s">
        <v>39974</v>
      </c>
      <c r="B23896" s="32" t="s">
        <v>185</v>
      </c>
      <c r="C23896">
        <f t="shared" si="373"/>
        <v>53002</v>
      </c>
    </row>
    <row r="23897" spans="1:3">
      <c r="A23897" s="32" t="s">
        <v>39975</v>
      </c>
      <c r="B23897" s="32" t="s">
        <v>185</v>
      </c>
      <c r="C23897">
        <f t="shared" si="373"/>
        <v>53003</v>
      </c>
    </row>
    <row r="23898" spans="1:3">
      <c r="A23898" s="32" t="s">
        <v>39976</v>
      </c>
      <c r="B23898" s="32" t="s">
        <v>185</v>
      </c>
      <c r="C23898">
        <f t="shared" si="373"/>
        <v>53004</v>
      </c>
    </row>
    <row r="23899" spans="1:3">
      <c r="A23899" s="32" t="s">
        <v>39977</v>
      </c>
      <c r="B23899" s="32" t="s">
        <v>185</v>
      </c>
      <c r="C23899">
        <f t="shared" si="373"/>
        <v>53005</v>
      </c>
    </row>
    <row r="23900" spans="1:3">
      <c r="A23900" s="32" t="s">
        <v>39978</v>
      </c>
      <c r="B23900" s="32" t="s">
        <v>185</v>
      </c>
      <c r="C23900">
        <f t="shared" si="373"/>
        <v>53006</v>
      </c>
    </row>
    <row r="23901" spans="1:3">
      <c r="A23901" s="32" t="s">
        <v>39979</v>
      </c>
      <c r="B23901" s="32" t="s">
        <v>185</v>
      </c>
      <c r="C23901">
        <f t="shared" si="373"/>
        <v>53007</v>
      </c>
    </row>
    <row r="23902" spans="1:3">
      <c r="A23902" s="32" t="s">
        <v>39980</v>
      </c>
      <c r="B23902" s="32" t="s">
        <v>185</v>
      </c>
      <c r="C23902">
        <f t="shared" si="373"/>
        <v>53008</v>
      </c>
    </row>
    <row r="23903" spans="1:3">
      <c r="A23903" s="32" t="s">
        <v>39981</v>
      </c>
      <c r="B23903" s="32" t="s">
        <v>185</v>
      </c>
      <c r="C23903">
        <f t="shared" si="373"/>
        <v>53009</v>
      </c>
    </row>
    <row r="23904" spans="1:3">
      <c r="A23904" s="32" t="s">
        <v>39982</v>
      </c>
      <c r="B23904" s="32" t="s">
        <v>185</v>
      </c>
      <c r="C23904">
        <f t="shared" si="373"/>
        <v>53010</v>
      </c>
    </row>
    <row r="23905" spans="1:3">
      <c r="A23905" s="32" t="s">
        <v>39983</v>
      </c>
      <c r="B23905" s="32" t="s">
        <v>185</v>
      </c>
      <c r="C23905">
        <f t="shared" si="373"/>
        <v>53011</v>
      </c>
    </row>
    <row r="23906" spans="1:3">
      <c r="A23906" s="32" t="s">
        <v>39984</v>
      </c>
      <c r="B23906" s="32" t="s">
        <v>185</v>
      </c>
      <c r="C23906">
        <f t="shared" si="373"/>
        <v>53012</v>
      </c>
    </row>
    <row r="23907" spans="1:3">
      <c r="A23907" s="32" t="s">
        <v>39985</v>
      </c>
      <c r="B23907" s="32" t="s">
        <v>185</v>
      </c>
      <c r="C23907">
        <f t="shared" si="373"/>
        <v>53013</v>
      </c>
    </row>
    <row r="23908" spans="1:3">
      <c r="A23908" s="32" t="s">
        <v>39986</v>
      </c>
      <c r="B23908" s="32" t="s">
        <v>185</v>
      </c>
      <c r="C23908">
        <f t="shared" si="373"/>
        <v>53014</v>
      </c>
    </row>
    <row r="23909" spans="1:3">
      <c r="A23909" s="32" t="s">
        <v>39987</v>
      </c>
      <c r="B23909" s="32" t="s">
        <v>185</v>
      </c>
      <c r="C23909">
        <f t="shared" si="373"/>
        <v>53015</v>
      </c>
    </row>
    <row r="23910" spans="1:3">
      <c r="A23910" s="32" t="s">
        <v>39988</v>
      </c>
      <c r="B23910" s="32" t="s">
        <v>185</v>
      </c>
      <c r="C23910">
        <f t="shared" si="373"/>
        <v>53016</v>
      </c>
    </row>
    <row r="23911" spans="1:3">
      <c r="A23911" s="32" t="s">
        <v>39989</v>
      </c>
      <c r="B23911" s="32" t="s">
        <v>185</v>
      </c>
      <c r="C23911">
        <f t="shared" si="373"/>
        <v>53017</v>
      </c>
    </row>
    <row r="23912" spans="1:3">
      <c r="A23912" s="32" t="s">
        <v>39990</v>
      </c>
      <c r="B23912" s="32" t="s">
        <v>185</v>
      </c>
      <c r="C23912">
        <f t="shared" si="373"/>
        <v>53018</v>
      </c>
    </row>
    <row r="23913" spans="1:3">
      <c r="A23913" s="32" t="s">
        <v>39991</v>
      </c>
      <c r="B23913" s="32" t="s">
        <v>185</v>
      </c>
      <c r="C23913">
        <f t="shared" si="373"/>
        <v>53019</v>
      </c>
    </row>
    <row r="23914" spans="1:3">
      <c r="A23914" s="32" t="s">
        <v>39992</v>
      </c>
      <c r="B23914" s="32" t="s">
        <v>185</v>
      </c>
      <c r="C23914">
        <f t="shared" si="373"/>
        <v>53020</v>
      </c>
    </row>
    <row r="23915" spans="1:3">
      <c r="A23915" s="32" t="s">
        <v>39993</v>
      </c>
      <c r="B23915" s="32" t="s">
        <v>185</v>
      </c>
      <c r="C23915">
        <f t="shared" si="373"/>
        <v>53021</v>
      </c>
    </row>
    <row r="23916" spans="1:3">
      <c r="A23916" s="32" t="s">
        <v>39994</v>
      </c>
      <c r="B23916" s="32" t="s">
        <v>185</v>
      </c>
      <c r="C23916">
        <f t="shared" si="373"/>
        <v>53022</v>
      </c>
    </row>
    <row r="23917" spans="1:3">
      <c r="A23917" s="32" t="s">
        <v>39995</v>
      </c>
      <c r="B23917" s="32" t="s">
        <v>185</v>
      </c>
      <c r="C23917">
        <f t="shared" si="373"/>
        <v>53023</v>
      </c>
    </row>
    <row r="23918" spans="1:3">
      <c r="A23918" s="32" t="s">
        <v>39996</v>
      </c>
      <c r="B23918" s="32" t="s">
        <v>185</v>
      </c>
      <c r="C23918">
        <f t="shared" si="373"/>
        <v>53024</v>
      </c>
    </row>
    <row r="23919" spans="1:3">
      <c r="A23919" s="32" t="s">
        <v>39997</v>
      </c>
      <c r="B23919" s="32" t="s">
        <v>185</v>
      </c>
      <c r="C23919">
        <f t="shared" si="373"/>
        <v>53026</v>
      </c>
    </row>
    <row r="23920" spans="1:3">
      <c r="A23920" s="32" t="s">
        <v>39998</v>
      </c>
      <c r="B23920" s="32" t="s">
        <v>185</v>
      </c>
      <c r="C23920">
        <f t="shared" si="373"/>
        <v>53027</v>
      </c>
    </row>
    <row r="23921" spans="1:3">
      <c r="A23921" s="32" t="s">
        <v>39999</v>
      </c>
      <c r="B23921" s="32" t="s">
        <v>185</v>
      </c>
      <c r="C23921">
        <f t="shared" si="373"/>
        <v>53029</v>
      </c>
    </row>
    <row r="23922" spans="1:3">
      <c r="A23922" s="32" t="s">
        <v>40000</v>
      </c>
      <c r="B23922" s="32" t="s">
        <v>185</v>
      </c>
      <c r="C23922">
        <f t="shared" si="373"/>
        <v>53031</v>
      </c>
    </row>
    <row r="23923" spans="1:3">
      <c r="A23923" s="32" t="s">
        <v>40001</v>
      </c>
      <c r="B23923" s="32" t="s">
        <v>185</v>
      </c>
      <c r="C23923">
        <f t="shared" si="373"/>
        <v>53032</v>
      </c>
    </row>
    <row r="23924" spans="1:3">
      <c r="A23924" s="32" t="s">
        <v>40002</v>
      </c>
      <c r="B23924" s="32" t="s">
        <v>185</v>
      </c>
      <c r="C23924">
        <f t="shared" si="373"/>
        <v>53033</v>
      </c>
    </row>
    <row r="23925" spans="1:3">
      <c r="A23925" s="32" t="s">
        <v>40003</v>
      </c>
      <c r="B23925" s="32" t="s">
        <v>185</v>
      </c>
      <c r="C23925">
        <f t="shared" si="373"/>
        <v>53034</v>
      </c>
    </row>
    <row r="23926" spans="1:3">
      <c r="A23926" s="32" t="s">
        <v>40004</v>
      </c>
      <c r="B23926" s="32" t="s">
        <v>185</v>
      </c>
      <c r="C23926">
        <f t="shared" si="373"/>
        <v>53035</v>
      </c>
    </row>
    <row r="23927" spans="1:3">
      <c r="A23927" s="32" t="s">
        <v>40005</v>
      </c>
      <c r="B23927" s="32" t="s">
        <v>185</v>
      </c>
      <c r="C23927">
        <f t="shared" si="373"/>
        <v>53036</v>
      </c>
    </row>
    <row r="23928" spans="1:3">
      <c r="A23928" s="32" t="s">
        <v>40006</v>
      </c>
      <c r="B23928" s="32" t="s">
        <v>185</v>
      </c>
      <c r="C23928">
        <f t="shared" si="373"/>
        <v>53037</v>
      </c>
    </row>
    <row r="23929" spans="1:3">
      <c r="A23929" s="32" t="s">
        <v>40007</v>
      </c>
      <c r="B23929" s="32" t="s">
        <v>185</v>
      </c>
      <c r="C23929">
        <f t="shared" si="373"/>
        <v>53038</v>
      </c>
    </row>
    <row r="23930" spans="1:3">
      <c r="A23930" s="32" t="s">
        <v>40008</v>
      </c>
      <c r="B23930" s="32" t="s">
        <v>185</v>
      </c>
      <c r="C23930">
        <f t="shared" si="373"/>
        <v>53039</v>
      </c>
    </row>
    <row r="23931" spans="1:3">
      <c r="A23931" s="32" t="s">
        <v>40009</v>
      </c>
      <c r="B23931" s="32" t="s">
        <v>185</v>
      </c>
      <c r="C23931">
        <f t="shared" si="373"/>
        <v>53040</v>
      </c>
    </row>
    <row r="23932" spans="1:3">
      <c r="A23932" s="32" t="s">
        <v>40010</v>
      </c>
      <c r="B23932" s="32" t="s">
        <v>185</v>
      </c>
      <c r="C23932">
        <f t="shared" si="373"/>
        <v>53042</v>
      </c>
    </row>
    <row r="23933" spans="1:3">
      <c r="A23933" s="32" t="s">
        <v>40011</v>
      </c>
      <c r="B23933" s="32" t="s">
        <v>185</v>
      </c>
      <c r="C23933">
        <f t="shared" si="373"/>
        <v>53044</v>
      </c>
    </row>
    <row r="23934" spans="1:3">
      <c r="A23934" s="32" t="s">
        <v>40012</v>
      </c>
      <c r="B23934" s="32" t="s">
        <v>185</v>
      </c>
      <c r="C23934">
        <f t="shared" si="373"/>
        <v>53045</v>
      </c>
    </row>
    <row r="23935" spans="1:3">
      <c r="A23935" s="32" t="s">
        <v>40013</v>
      </c>
      <c r="B23935" s="32" t="s">
        <v>185</v>
      </c>
      <c r="C23935">
        <f t="shared" si="373"/>
        <v>53046</v>
      </c>
    </row>
    <row r="23936" spans="1:3">
      <c r="A23936" s="32" t="s">
        <v>40014</v>
      </c>
      <c r="B23936" s="32" t="s">
        <v>185</v>
      </c>
      <c r="C23936">
        <f t="shared" si="373"/>
        <v>53047</v>
      </c>
    </row>
    <row r="23937" spans="1:3">
      <c r="A23937" s="32" t="s">
        <v>40015</v>
      </c>
      <c r="B23937" s="32" t="s">
        <v>185</v>
      </c>
      <c r="C23937">
        <f t="shared" si="373"/>
        <v>53048</v>
      </c>
    </row>
    <row r="23938" spans="1:3">
      <c r="A23938" s="32" t="s">
        <v>40016</v>
      </c>
      <c r="B23938" s="32" t="s">
        <v>185</v>
      </c>
      <c r="C23938">
        <f t="shared" ref="C23938:C24001" si="374">1*A23938</f>
        <v>53049</v>
      </c>
    </row>
    <row r="23939" spans="1:3">
      <c r="A23939" s="32" t="s">
        <v>40017</v>
      </c>
      <c r="B23939" s="32" t="s">
        <v>185</v>
      </c>
      <c r="C23939">
        <f t="shared" si="374"/>
        <v>53050</v>
      </c>
    </row>
    <row r="23940" spans="1:3">
      <c r="A23940" s="32" t="s">
        <v>40018</v>
      </c>
      <c r="B23940" s="32" t="s">
        <v>185</v>
      </c>
      <c r="C23940">
        <f t="shared" si="374"/>
        <v>53051</v>
      </c>
    </row>
    <row r="23941" spans="1:3">
      <c r="A23941" s="32" t="s">
        <v>40019</v>
      </c>
      <c r="B23941" s="32" t="s">
        <v>185</v>
      </c>
      <c r="C23941">
        <f t="shared" si="374"/>
        <v>53052</v>
      </c>
    </row>
    <row r="23942" spans="1:3">
      <c r="A23942" s="32" t="s">
        <v>40020</v>
      </c>
      <c r="B23942" s="32" t="s">
        <v>185</v>
      </c>
      <c r="C23942">
        <f t="shared" si="374"/>
        <v>53056</v>
      </c>
    </row>
    <row r="23943" spans="1:3">
      <c r="A23943" s="32" t="s">
        <v>40021</v>
      </c>
      <c r="B23943" s="32" t="s">
        <v>185</v>
      </c>
      <c r="C23943">
        <f t="shared" si="374"/>
        <v>53057</v>
      </c>
    </row>
    <row r="23944" spans="1:3">
      <c r="A23944" s="32" t="s">
        <v>40022</v>
      </c>
      <c r="B23944" s="32" t="s">
        <v>185</v>
      </c>
      <c r="C23944">
        <f t="shared" si="374"/>
        <v>53058</v>
      </c>
    </row>
    <row r="23945" spans="1:3">
      <c r="A23945" s="32" t="s">
        <v>40023</v>
      </c>
      <c r="B23945" s="32" t="s">
        <v>185</v>
      </c>
      <c r="C23945">
        <f t="shared" si="374"/>
        <v>53059</v>
      </c>
    </row>
    <row r="23946" spans="1:3">
      <c r="A23946" s="32" t="s">
        <v>40024</v>
      </c>
      <c r="B23946" s="32" t="s">
        <v>185</v>
      </c>
      <c r="C23946">
        <f t="shared" si="374"/>
        <v>53060</v>
      </c>
    </row>
    <row r="23947" spans="1:3">
      <c r="A23947" s="32" t="s">
        <v>40025</v>
      </c>
      <c r="B23947" s="32" t="s">
        <v>185</v>
      </c>
      <c r="C23947">
        <f t="shared" si="374"/>
        <v>53061</v>
      </c>
    </row>
    <row r="23948" spans="1:3">
      <c r="A23948" s="32" t="s">
        <v>40026</v>
      </c>
      <c r="B23948" s="32" t="s">
        <v>185</v>
      </c>
      <c r="C23948">
        <f t="shared" si="374"/>
        <v>53062</v>
      </c>
    </row>
    <row r="23949" spans="1:3">
      <c r="A23949" s="32" t="s">
        <v>40027</v>
      </c>
      <c r="B23949" s="32" t="s">
        <v>185</v>
      </c>
      <c r="C23949">
        <f t="shared" si="374"/>
        <v>53063</v>
      </c>
    </row>
    <row r="23950" spans="1:3">
      <c r="A23950" s="32" t="s">
        <v>40028</v>
      </c>
      <c r="B23950" s="32" t="s">
        <v>185</v>
      </c>
      <c r="C23950">
        <f t="shared" si="374"/>
        <v>53064</v>
      </c>
    </row>
    <row r="23951" spans="1:3">
      <c r="A23951" s="32" t="s">
        <v>40029</v>
      </c>
      <c r="B23951" s="32" t="s">
        <v>185</v>
      </c>
      <c r="C23951">
        <f t="shared" si="374"/>
        <v>53065</v>
      </c>
    </row>
    <row r="23952" spans="1:3">
      <c r="A23952" s="32" t="s">
        <v>40030</v>
      </c>
      <c r="B23952" s="32" t="s">
        <v>185</v>
      </c>
      <c r="C23952">
        <f t="shared" si="374"/>
        <v>53066</v>
      </c>
    </row>
    <row r="23953" spans="1:3">
      <c r="A23953" s="32" t="s">
        <v>40031</v>
      </c>
      <c r="B23953" s="32" t="s">
        <v>185</v>
      </c>
      <c r="C23953">
        <f t="shared" si="374"/>
        <v>53069</v>
      </c>
    </row>
    <row r="23954" spans="1:3">
      <c r="A23954" s="32" t="s">
        <v>40032</v>
      </c>
      <c r="B23954" s="32" t="s">
        <v>185</v>
      </c>
      <c r="C23954">
        <f t="shared" si="374"/>
        <v>53070</v>
      </c>
    </row>
    <row r="23955" spans="1:3">
      <c r="A23955" s="32" t="s">
        <v>40033</v>
      </c>
      <c r="B23955" s="32" t="s">
        <v>185</v>
      </c>
      <c r="C23955">
        <f t="shared" si="374"/>
        <v>53072</v>
      </c>
    </row>
    <row r="23956" spans="1:3">
      <c r="A23956" s="32" t="s">
        <v>40034</v>
      </c>
      <c r="B23956" s="32" t="s">
        <v>185</v>
      </c>
      <c r="C23956">
        <f t="shared" si="374"/>
        <v>53073</v>
      </c>
    </row>
    <row r="23957" spans="1:3">
      <c r="A23957" s="32" t="s">
        <v>40035</v>
      </c>
      <c r="B23957" s="32" t="s">
        <v>185</v>
      </c>
      <c r="C23957">
        <f t="shared" si="374"/>
        <v>53074</v>
      </c>
    </row>
    <row r="23958" spans="1:3">
      <c r="A23958" s="32" t="s">
        <v>40036</v>
      </c>
      <c r="B23958" s="32" t="s">
        <v>185</v>
      </c>
      <c r="C23958">
        <f t="shared" si="374"/>
        <v>53075</v>
      </c>
    </row>
    <row r="23959" spans="1:3">
      <c r="A23959" s="32" t="s">
        <v>40037</v>
      </c>
      <c r="B23959" s="32" t="s">
        <v>185</v>
      </c>
      <c r="C23959">
        <f t="shared" si="374"/>
        <v>53076</v>
      </c>
    </row>
    <row r="23960" spans="1:3">
      <c r="A23960" s="32" t="s">
        <v>40038</v>
      </c>
      <c r="B23960" s="32" t="s">
        <v>185</v>
      </c>
      <c r="C23960">
        <f t="shared" si="374"/>
        <v>53077</v>
      </c>
    </row>
    <row r="23961" spans="1:3">
      <c r="A23961" s="32" t="s">
        <v>40039</v>
      </c>
      <c r="B23961" s="32" t="s">
        <v>185</v>
      </c>
      <c r="C23961">
        <f t="shared" si="374"/>
        <v>53078</v>
      </c>
    </row>
    <row r="23962" spans="1:3">
      <c r="A23962" s="32" t="s">
        <v>40040</v>
      </c>
      <c r="B23962" s="32" t="s">
        <v>185</v>
      </c>
      <c r="C23962">
        <f t="shared" si="374"/>
        <v>53079</v>
      </c>
    </row>
    <row r="23963" spans="1:3">
      <c r="A23963" s="32" t="s">
        <v>40041</v>
      </c>
      <c r="B23963" s="32" t="s">
        <v>185</v>
      </c>
      <c r="C23963">
        <f t="shared" si="374"/>
        <v>53080</v>
      </c>
    </row>
    <row r="23964" spans="1:3">
      <c r="A23964" s="32" t="s">
        <v>40042</v>
      </c>
      <c r="B23964" s="32" t="s">
        <v>185</v>
      </c>
      <c r="C23964">
        <f t="shared" si="374"/>
        <v>53081</v>
      </c>
    </row>
    <row r="23965" spans="1:3">
      <c r="A23965" s="32" t="s">
        <v>40043</v>
      </c>
      <c r="B23965" s="32" t="s">
        <v>185</v>
      </c>
      <c r="C23965">
        <f t="shared" si="374"/>
        <v>53082</v>
      </c>
    </row>
    <row r="23966" spans="1:3">
      <c r="A23966" s="32" t="s">
        <v>40044</v>
      </c>
      <c r="B23966" s="32" t="s">
        <v>185</v>
      </c>
      <c r="C23966">
        <f t="shared" si="374"/>
        <v>53083</v>
      </c>
    </row>
    <row r="23967" spans="1:3">
      <c r="A23967" s="32" t="s">
        <v>40045</v>
      </c>
      <c r="B23967" s="32" t="s">
        <v>185</v>
      </c>
      <c r="C23967">
        <f t="shared" si="374"/>
        <v>53085</v>
      </c>
    </row>
    <row r="23968" spans="1:3">
      <c r="A23968" s="32" t="s">
        <v>40046</v>
      </c>
      <c r="B23968" s="32" t="s">
        <v>185</v>
      </c>
      <c r="C23968">
        <f t="shared" si="374"/>
        <v>53086</v>
      </c>
    </row>
    <row r="23969" spans="1:3">
      <c r="A23969" s="32" t="s">
        <v>40047</v>
      </c>
      <c r="B23969" s="32" t="s">
        <v>185</v>
      </c>
      <c r="C23969">
        <f t="shared" si="374"/>
        <v>53088</v>
      </c>
    </row>
    <row r="23970" spans="1:3">
      <c r="A23970" s="32" t="s">
        <v>40048</v>
      </c>
      <c r="B23970" s="32" t="s">
        <v>185</v>
      </c>
      <c r="C23970">
        <f t="shared" si="374"/>
        <v>53089</v>
      </c>
    </row>
    <row r="23971" spans="1:3">
      <c r="A23971" s="32" t="s">
        <v>40049</v>
      </c>
      <c r="B23971" s="32" t="s">
        <v>185</v>
      </c>
      <c r="C23971">
        <f t="shared" si="374"/>
        <v>53090</v>
      </c>
    </row>
    <row r="23972" spans="1:3">
      <c r="A23972" s="32" t="s">
        <v>40050</v>
      </c>
      <c r="B23972" s="32" t="s">
        <v>185</v>
      </c>
      <c r="C23972">
        <f t="shared" si="374"/>
        <v>53091</v>
      </c>
    </row>
    <row r="23973" spans="1:3">
      <c r="A23973" s="32" t="s">
        <v>40051</v>
      </c>
      <c r="B23973" s="32" t="s">
        <v>185</v>
      </c>
      <c r="C23973">
        <f t="shared" si="374"/>
        <v>53092</v>
      </c>
    </row>
    <row r="23974" spans="1:3">
      <c r="A23974" s="32" t="s">
        <v>40052</v>
      </c>
      <c r="B23974" s="32" t="s">
        <v>185</v>
      </c>
      <c r="C23974">
        <f t="shared" si="374"/>
        <v>53093</v>
      </c>
    </row>
    <row r="23975" spans="1:3">
      <c r="A23975" s="32" t="s">
        <v>40053</v>
      </c>
      <c r="B23975" s="32" t="s">
        <v>185</v>
      </c>
      <c r="C23975">
        <f t="shared" si="374"/>
        <v>53094</v>
      </c>
    </row>
    <row r="23976" spans="1:3">
      <c r="A23976" s="32" t="s">
        <v>40054</v>
      </c>
      <c r="B23976" s="32" t="s">
        <v>185</v>
      </c>
      <c r="C23976">
        <f t="shared" si="374"/>
        <v>53095</v>
      </c>
    </row>
    <row r="23977" spans="1:3">
      <c r="A23977" s="32" t="s">
        <v>40055</v>
      </c>
      <c r="B23977" s="32" t="s">
        <v>185</v>
      </c>
      <c r="C23977">
        <f t="shared" si="374"/>
        <v>53096</v>
      </c>
    </row>
    <row r="23978" spans="1:3">
      <c r="A23978" s="32" t="s">
        <v>40056</v>
      </c>
      <c r="B23978" s="32" t="s">
        <v>185</v>
      </c>
      <c r="C23978">
        <f t="shared" si="374"/>
        <v>53097</v>
      </c>
    </row>
    <row r="23979" spans="1:3">
      <c r="A23979" s="32" t="s">
        <v>40057</v>
      </c>
      <c r="B23979" s="32" t="s">
        <v>185</v>
      </c>
      <c r="C23979">
        <f t="shared" si="374"/>
        <v>53098</v>
      </c>
    </row>
    <row r="23980" spans="1:3">
      <c r="A23980" s="32" t="s">
        <v>40058</v>
      </c>
      <c r="B23980" s="32" t="s">
        <v>185</v>
      </c>
      <c r="C23980">
        <f t="shared" si="374"/>
        <v>53099</v>
      </c>
    </row>
    <row r="23981" spans="1:3">
      <c r="A23981" s="32" t="s">
        <v>40059</v>
      </c>
      <c r="B23981" s="32" t="s">
        <v>185</v>
      </c>
      <c r="C23981">
        <f t="shared" si="374"/>
        <v>53101</v>
      </c>
    </row>
    <row r="23982" spans="1:3">
      <c r="A23982" s="32" t="s">
        <v>40060</v>
      </c>
      <c r="B23982" s="32" t="s">
        <v>185</v>
      </c>
      <c r="C23982">
        <f t="shared" si="374"/>
        <v>53102</v>
      </c>
    </row>
    <row r="23983" spans="1:3">
      <c r="A23983" s="32" t="s">
        <v>40061</v>
      </c>
      <c r="B23983" s="32" t="s">
        <v>185</v>
      </c>
      <c r="C23983">
        <f t="shared" si="374"/>
        <v>53103</v>
      </c>
    </row>
    <row r="23984" spans="1:3">
      <c r="A23984" s="32" t="s">
        <v>40062</v>
      </c>
      <c r="B23984" s="32" t="s">
        <v>185</v>
      </c>
      <c r="C23984">
        <f t="shared" si="374"/>
        <v>53104</v>
      </c>
    </row>
    <row r="23985" spans="1:3">
      <c r="A23985" s="32" t="s">
        <v>40063</v>
      </c>
      <c r="B23985" s="32" t="s">
        <v>185</v>
      </c>
      <c r="C23985">
        <f t="shared" si="374"/>
        <v>53105</v>
      </c>
    </row>
    <row r="23986" spans="1:3">
      <c r="A23986" s="32" t="s">
        <v>40064</v>
      </c>
      <c r="B23986" s="32" t="s">
        <v>185</v>
      </c>
      <c r="C23986">
        <f t="shared" si="374"/>
        <v>53108</v>
      </c>
    </row>
    <row r="23987" spans="1:3">
      <c r="A23987" s="32" t="s">
        <v>40065</v>
      </c>
      <c r="B23987" s="32" t="s">
        <v>185</v>
      </c>
      <c r="C23987">
        <f t="shared" si="374"/>
        <v>53109</v>
      </c>
    </row>
    <row r="23988" spans="1:3">
      <c r="A23988" s="32" t="s">
        <v>40066</v>
      </c>
      <c r="B23988" s="32" t="s">
        <v>185</v>
      </c>
      <c r="C23988">
        <f t="shared" si="374"/>
        <v>53110</v>
      </c>
    </row>
    <row r="23989" spans="1:3">
      <c r="A23989" s="32" t="s">
        <v>40067</v>
      </c>
      <c r="B23989" s="32" t="s">
        <v>185</v>
      </c>
      <c r="C23989">
        <f t="shared" si="374"/>
        <v>53114</v>
      </c>
    </row>
    <row r="23990" spans="1:3">
      <c r="A23990" s="32" t="s">
        <v>40068</v>
      </c>
      <c r="B23990" s="32" t="s">
        <v>185</v>
      </c>
      <c r="C23990">
        <f t="shared" si="374"/>
        <v>53115</v>
      </c>
    </row>
    <row r="23991" spans="1:3">
      <c r="A23991" s="32" t="s">
        <v>40069</v>
      </c>
      <c r="B23991" s="32" t="s">
        <v>185</v>
      </c>
      <c r="C23991">
        <f t="shared" si="374"/>
        <v>53118</v>
      </c>
    </row>
    <row r="23992" spans="1:3">
      <c r="A23992" s="32" t="s">
        <v>40070</v>
      </c>
      <c r="B23992" s="32" t="s">
        <v>185</v>
      </c>
      <c r="C23992">
        <f t="shared" si="374"/>
        <v>53119</v>
      </c>
    </row>
    <row r="23993" spans="1:3">
      <c r="A23993" s="32" t="s">
        <v>40071</v>
      </c>
      <c r="B23993" s="32" t="s">
        <v>185</v>
      </c>
      <c r="C23993">
        <f t="shared" si="374"/>
        <v>53120</v>
      </c>
    </row>
    <row r="23994" spans="1:3">
      <c r="A23994" s="32" t="s">
        <v>40072</v>
      </c>
      <c r="B23994" s="32" t="s">
        <v>185</v>
      </c>
      <c r="C23994">
        <f t="shared" si="374"/>
        <v>53121</v>
      </c>
    </row>
    <row r="23995" spans="1:3">
      <c r="A23995" s="32" t="s">
        <v>40073</v>
      </c>
      <c r="B23995" s="32" t="s">
        <v>185</v>
      </c>
      <c r="C23995">
        <f t="shared" si="374"/>
        <v>53122</v>
      </c>
    </row>
    <row r="23996" spans="1:3">
      <c r="A23996" s="32" t="s">
        <v>40074</v>
      </c>
      <c r="B23996" s="32" t="s">
        <v>185</v>
      </c>
      <c r="C23996">
        <f t="shared" si="374"/>
        <v>53125</v>
      </c>
    </row>
    <row r="23997" spans="1:3">
      <c r="A23997" s="32" t="s">
        <v>40075</v>
      </c>
      <c r="B23997" s="32" t="s">
        <v>185</v>
      </c>
      <c r="C23997">
        <f t="shared" si="374"/>
        <v>53126</v>
      </c>
    </row>
    <row r="23998" spans="1:3">
      <c r="A23998" s="32" t="s">
        <v>40076</v>
      </c>
      <c r="B23998" s="32" t="s">
        <v>185</v>
      </c>
      <c r="C23998">
        <f t="shared" si="374"/>
        <v>53127</v>
      </c>
    </row>
    <row r="23999" spans="1:3">
      <c r="A23999" s="32" t="s">
        <v>40077</v>
      </c>
      <c r="B23999" s="32" t="s">
        <v>185</v>
      </c>
      <c r="C23999">
        <f t="shared" si="374"/>
        <v>53128</v>
      </c>
    </row>
    <row r="24000" spans="1:3">
      <c r="A24000" s="32" t="s">
        <v>40078</v>
      </c>
      <c r="B24000" s="32" t="s">
        <v>185</v>
      </c>
      <c r="C24000">
        <f t="shared" si="374"/>
        <v>53129</v>
      </c>
    </row>
    <row r="24001" spans="1:3">
      <c r="A24001" s="32" t="s">
        <v>40079</v>
      </c>
      <c r="B24001" s="32" t="s">
        <v>185</v>
      </c>
      <c r="C24001">
        <f t="shared" si="374"/>
        <v>53130</v>
      </c>
    </row>
    <row r="24002" spans="1:3">
      <c r="A24002" s="32" t="s">
        <v>40080</v>
      </c>
      <c r="B24002" s="32" t="s">
        <v>185</v>
      </c>
      <c r="C24002">
        <f t="shared" ref="C24002:C24065" si="375">1*A24002</f>
        <v>53132</v>
      </c>
    </row>
    <row r="24003" spans="1:3">
      <c r="A24003" s="32" t="s">
        <v>40081</v>
      </c>
      <c r="B24003" s="32" t="s">
        <v>185</v>
      </c>
      <c r="C24003">
        <f t="shared" si="375"/>
        <v>53137</v>
      </c>
    </row>
    <row r="24004" spans="1:3">
      <c r="A24004" s="32" t="s">
        <v>40082</v>
      </c>
      <c r="B24004" s="32" t="s">
        <v>185</v>
      </c>
      <c r="C24004">
        <f t="shared" si="375"/>
        <v>53138</v>
      </c>
    </row>
    <row r="24005" spans="1:3">
      <c r="A24005" s="32" t="s">
        <v>40083</v>
      </c>
      <c r="B24005" s="32" t="s">
        <v>185</v>
      </c>
      <c r="C24005">
        <f t="shared" si="375"/>
        <v>53139</v>
      </c>
    </row>
    <row r="24006" spans="1:3">
      <c r="A24006" s="32" t="s">
        <v>40084</v>
      </c>
      <c r="B24006" s="32" t="s">
        <v>185</v>
      </c>
      <c r="C24006">
        <f t="shared" si="375"/>
        <v>53140</v>
      </c>
    </row>
    <row r="24007" spans="1:3">
      <c r="A24007" s="32" t="s">
        <v>40085</v>
      </c>
      <c r="B24007" s="32" t="s">
        <v>185</v>
      </c>
      <c r="C24007">
        <f t="shared" si="375"/>
        <v>53141</v>
      </c>
    </row>
    <row r="24008" spans="1:3">
      <c r="A24008" s="32" t="s">
        <v>40086</v>
      </c>
      <c r="B24008" s="32" t="s">
        <v>185</v>
      </c>
      <c r="C24008">
        <f t="shared" si="375"/>
        <v>53142</v>
      </c>
    </row>
    <row r="24009" spans="1:3">
      <c r="A24009" s="32" t="s">
        <v>40087</v>
      </c>
      <c r="B24009" s="32" t="s">
        <v>185</v>
      </c>
      <c r="C24009">
        <f t="shared" si="375"/>
        <v>53143</v>
      </c>
    </row>
    <row r="24010" spans="1:3">
      <c r="A24010" s="32" t="s">
        <v>40088</v>
      </c>
      <c r="B24010" s="32" t="s">
        <v>185</v>
      </c>
      <c r="C24010">
        <f t="shared" si="375"/>
        <v>53144</v>
      </c>
    </row>
    <row r="24011" spans="1:3">
      <c r="A24011" s="32" t="s">
        <v>40089</v>
      </c>
      <c r="B24011" s="32" t="s">
        <v>185</v>
      </c>
      <c r="C24011">
        <f t="shared" si="375"/>
        <v>53146</v>
      </c>
    </row>
    <row r="24012" spans="1:3">
      <c r="A24012" s="32" t="s">
        <v>40090</v>
      </c>
      <c r="B24012" s="32" t="s">
        <v>185</v>
      </c>
      <c r="C24012">
        <f t="shared" si="375"/>
        <v>53147</v>
      </c>
    </row>
    <row r="24013" spans="1:3">
      <c r="A24013" s="32" t="s">
        <v>40091</v>
      </c>
      <c r="B24013" s="32" t="s">
        <v>185</v>
      </c>
      <c r="C24013">
        <f t="shared" si="375"/>
        <v>53148</v>
      </c>
    </row>
    <row r="24014" spans="1:3">
      <c r="A24014" s="32" t="s">
        <v>40092</v>
      </c>
      <c r="B24014" s="32" t="s">
        <v>185</v>
      </c>
      <c r="C24014">
        <f t="shared" si="375"/>
        <v>53149</v>
      </c>
    </row>
    <row r="24015" spans="1:3">
      <c r="A24015" s="32" t="s">
        <v>40093</v>
      </c>
      <c r="B24015" s="32" t="s">
        <v>185</v>
      </c>
      <c r="C24015">
        <f t="shared" si="375"/>
        <v>53150</v>
      </c>
    </row>
    <row r="24016" spans="1:3">
      <c r="A24016" s="32" t="s">
        <v>40094</v>
      </c>
      <c r="B24016" s="32" t="s">
        <v>185</v>
      </c>
      <c r="C24016">
        <f t="shared" si="375"/>
        <v>53151</v>
      </c>
    </row>
    <row r="24017" spans="1:3">
      <c r="A24017" s="32" t="s">
        <v>40095</v>
      </c>
      <c r="B24017" s="32" t="s">
        <v>185</v>
      </c>
      <c r="C24017">
        <f t="shared" si="375"/>
        <v>53152</v>
      </c>
    </row>
    <row r="24018" spans="1:3">
      <c r="A24018" s="32" t="s">
        <v>40096</v>
      </c>
      <c r="B24018" s="32" t="s">
        <v>185</v>
      </c>
      <c r="C24018">
        <f t="shared" si="375"/>
        <v>53153</v>
      </c>
    </row>
    <row r="24019" spans="1:3">
      <c r="A24019" s="32" t="s">
        <v>40097</v>
      </c>
      <c r="B24019" s="32" t="s">
        <v>185</v>
      </c>
      <c r="C24019">
        <f t="shared" si="375"/>
        <v>53154</v>
      </c>
    </row>
    <row r="24020" spans="1:3">
      <c r="A24020" s="32" t="s">
        <v>40098</v>
      </c>
      <c r="B24020" s="32" t="s">
        <v>185</v>
      </c>
      <c r="C24020">
        <f t="shared" si="375"/>
        <v>53156</v>
      </c>
    </row>
    <row r="24021" spans="1:3">
      <c r="A24021" s="32" t="s">
        <v>40099</v>
      </c>
      <c r="B24021" s="32" t="s">
        <v>185</v>
      </c>
      <c r="C24021">
        <f t="shared" si="375"/>
        <v>53157</v>
      </c>
    </row>
    <row r="24022" spans="1:3">
      <c r="A24022" s="32" t="s">
        <v>40100</v>
      </c>
      <c r="B24022" s="32" t="s">
        <v>185</v>
      </c>
      <c r="C24022">
        <f t="shared" si="375"/>
        <v>53158</v>
      </c>
    </row>
    <row r="24023" spans="1:3">
      <c r="A24023" s="32" t="s">
        <v>40101</v>
      </c>
      <c r="B24023" s="32" t="s">
        <v>185</v>
      </c>
      <c r="C24023">
        <f t="shared" si="375"/>
        <v>53159</v>
      </c>
    </row>
    <row r="24024" spans="1:3">
      <c r="A24024" s="32" t="s">
        <v>40102</v>
      </c>
      <c r="B24024" s="32" t="s">
        <v>185</v>
      </c>
      <c r="C24024">
        <f t="shared" si="375"/>
        <v>53167</v>
      </c>
    </row>
    <row r="24025" spans="1:3">
      <c r="A24025" s="32" t="s">
        <v>40103</v>
      </c>
      <c r="B24025" s="32" t="s">
        <v>185</v>
      </c>
      <c r="C24025">
        <f t="shared" si="375"/>
        <v>53168</v>
      </c>
    </row>
    <row r="24026" spans="1:3">
      <c r="A24026" s="32" t="s">
        <v>40104</v>
      </c>
      <c r="B24026" s="32" t="s">
        <v>185</v>
      </c>
      <c r="C24026">
        <f t="shared" si="375"/>
        <v>53170</v>
      </c>
    </row>
    <row r="24027" spans="1:3">
      <c r="A24027" s="32" t="s">
        <v>40105</v>
      </c>
      <c r="B24027" s="32" t="s">
        <v>185</v>
      </c>
      <c r="C24027">
        <f t="shared" si="375"/>
        <v>53171</v>
      </c>
    </row>
    <row r="24028" spans="1:3">
      <c r="A24028" s="32" t="s">
        <v>40106</v>
      </c>
      <c r="B24028" s="32" t="s">
        <v>185</v>
      </c>
      <c r="C24028">
        <f t="shared" si="375"/>
        <v>53172</v>
      </c>
    </row>
    <row r="24029" spans="1:3">
      <c r="A24029" s="32" t="s">
        <v>40107</v>
      </c>
      <c r="B24029" s="32" t="s">
        <v>185</v>
      </c>
      <c r="C24029">
        <f t="shared" si="375"/>
        <v>53176</v>
      </c>
    </row>
    <row r="24030" spans="1:3">
      <c r="A24030" s="32" t="s">
        <v>40108</v>
      </c>
      <c r="B24030" s="32" t="s">
        <v>185</v>
      </c>
      <c r="C24030">
        <f t="shared" si="375"/>
        <v>53177</v>
      </c>
    </row>
    <row r="24031" spans="1:3">
      <c r="A24031" s="32" t="s">
        <v>40109</v>
      </c>
      <c r="B24031" s="32" t="s">
        <v>185</v>
      </c>
      <c r="C24031">
        <f t="shared" si="375"/>
        <v>53178</v>
      </c>
    </row>
    <row r="24032" spans="1:3">
      <c r="A24032" s="32" t="s">
        <v>40110</v>
      </c>
      <c r="B24032" s="32" t="s">
        <v>185</v>
      </c>
      <c r="C24032">
        <f t="shared" si="375"/>
        <v>53179</v>
      </c>
    </row>
    <row r="24033" spans="1:3">
      <c r="A24033" s="32" t="s">
        <v>40111</v>
      </c>
      <c r="B24033" s="32" t="s">
        <v>185</v>
      </c>
      <c r="C24033">
        <f t="shared" si="375"/>
        <v>53181</v>
      </c>
    </row>
    <row r="24034" spans="1:3">
      <c r="A24034" s="32" t="s">
        <v>40112</v>
      </c>
      <c r="B24034" s="32" t="s">
        <v>185</v>
      </c>
      <c r="C24034">
        <f t="shared" si="375"/>
        <v>53182</v>
      </c>
    </row>
    <row r="24035" spans="1:3">
      <c r="A24035" s="32" t="s">
        <v>40113</v>
      </c>
      <c r="B24035" s="32" t="s">
        <v>185</v>
      </c>
      <c r="C24035">
        <f t="shared" si="375"/>
        <v>53183</v>
      </c>
    </row>
    <row r="24036" spans="1:3">
      <c r="A24036" s="32" t="s">
        <v>40114</v>
      </c>
      <c r="B24036" s="32" t="s">
        <v>185</v>
      </c>
      <c r="C24036">
        <f t="shared" si="375"/>
        <v>53184</v>
      </c>
    </row>
    <row r="24037" spans="1:3">
      <c r="A24037" s="32" t="s">
        <v>40115</v>
      </c>
      <c r="B24037" s="32" t="s">
        <v>185</v>
      </c>
      <c r="C24037">
        <f t="shared" si="375"/>
        <v>53185</v>
      </c>
    </row>
    <row r="24038" spans="1:3">
      <c r="A24038" s="32" t="s">
        <v>40116</v>
      </c>
      <c r="B24038" s="32" t="s">
        <v>185</v>
      </c>
      <c r="C24038">
        <f t="shared" si="375"/>
        <v>53186</v>
      </c>
    </row>
    <row r="24039" spans="1:3">
      <c r="A24039" s="32" t="s">
        <v>40117</v>
      </c>
      <c r="B24039" s="32" t="s">
        <v>185</v>
      </c>
      <c r="C24039">
        <f t="shared" si="375"/>
        <v>53187</v>
      </c>
    </row>
    <row r="24040" spans="1:3">
      <c r="A24040" s="32" t="s">
        <v>40118</v>
      </c>
      <c r="B24040" s="32" t="s">
        <v>185</v>
      </c>
      <c r="C24040">
        <f t="shared" si="375"/>
        <v>53188</v>
      </c>
    </row>
    <row r="24041" spans="1:3">
      <c r="A24041" s="32" t="s">
        <v>40119</v>
      </c>
      <c r="B24041" s="32" t="s">
        <v>185</v>
      </c>
      <c r="C24041">
        <f t="shared" si="375"/>
        <v>53189</v>
      </c>
    </row>
    <row r="24042" spans="1:3">
      <c r="A24042" s="32" t="s">
        <v>40120</v>
      </c>
      <c r="B24042" s="32" t="s">
        <v>185</v>
      </c>
      <c r="C24042">
        <f t="shared" si="375"/>
        <v>53190</v>
      </c>
    </row>
    <row r="24043" spans="1:3">
      <c r="A24043" s="32" t="s">
        <v>40121</v>
      </c>
      <c r="B24043" s="32" t="s">
        <v>185</v>
      </c>
      <c r="C24043">
        <f t="shared" si="375"/>
        <v>53191</v>
      </c>
    </row>
    <row r="24044" spans="1:3">
      <c r="A24044" s="32" t="s">
        <v>40122</v>
      </c>
      <c r="B24044" s="32" t="s">
        <v>185</v>
      </c>
      <c r="C24044">
        <f t="shared" si="375"/>
        <v>53192</v>
      </c>
    </row>
    <row r="24045" spans="1:3">
      <c r="A24045" s="32" t="s">
        <v>40123</v>
      </c>
      <c r="B24045" s="32" t="s">
        <v>185</v>
      </c>
      <c r="C24045">
        <f t="shared" si="375"/>
        <v>53194</v>
      </c>
    </row>
    <row r="24046" spans="1:3">
      <c r="A24046" s="32" t="s">
        <v>40124</v>
      </c>
      <c r="B24046" s="32" t="s">
        <v>185</v>
      </c>
      <c r="C24046">
        <f t="shared" si="375"/>
        <v>53195</v>
      </c>
    </row>
    <row r="24047" spans="1:3">
      <c r="A24047" s="32" t="s">
        <v>40125</v>
      </c>
      <c r="B24047" s="32" t="s">
        <v>185</v>
      </c>
      <c r="C24047">
        <f t="shared" si="375"/>
        <v>53199</v>
      </c>
    </row>
    <row r="24048" spans="1:3">
      <c r="A24048" s="32" t="s">
        <v>40126</v>
      </c>
      <c r="B24048" s="32" t="s">
        <v>185</v>
      </c>
      <c r="C24048">
        <f t="shared" si="375"/>
        <v>53200</v>
      </c>
    </row>
    <row r="24049" spans="1:3">
      <c r="A24049" s="32" t="s">
        <v>40127</v>
      </c>
      <c r="B24049" s="32" t="s">
        <v>185</v>
      </c>
      <c r="C24049">
        <f t="shared" si="375"/>
        <v>53201</v>
      </c>
    </row>
    <row r="24050" spans="1:3">
      <c r="A24050" s="32" t="s">
        <v>40128</v>
      </c>
      <c r="B24050" s="32" t="s">
        <v>185</v>
      </c>
      <c r="C24050">
        <f t="shared" si="375"/>
        <v>53202</v>
      </c>
    </row>
    <row r="24051" spans="1:3">
      <c r="A24051" s="32" t="s">
        <v>40129</v>
      </c>
      <c r="B24051" s="32" t="s">
        <v>185</v>
      </c>
      <c r="C24051">
        <f t="shared" si="375"/>
        <v>53203</v>
      </c>
    </row>
    <row r="24052" spans="1:3">
      <c r="A24052" s="32" t="s">
        <v>40130</v>
      </c>
      <c r="B24052" s="32" t="s">
        <v>185</v>
      </c>
      <c r="C24052">
        <f t="shared" si="375"/>
        <v>53204</v>
      </c>
    </row>
    <row r="24053" spans="1:3">
      <c r="A24053" s="32" t="s">
        <v>40131</v>
      </c>
      <c r="B24053" s="32" t="s">
        <v>185</v>
      </c>
      <c r="C24053">
        <f t="shared" si="375"/>
        <v>53205</v>
      </c>
    </row>
    <row r="24054" spans="1:3">
      <c r="A24054" s="32" t="s">
        <v>40132</v>
      </c>
      <c r="B24054" s="32" t="s">
        <v>185</v>
      </c>
      <c r="C24054">
        <f t="shared" si="375"/>
        <v>53206</v>
      </c>
    </row>
    <row r="24055" spans="1:3">
      <c r="A24055" s="32" t="s">
        <v>40133</v>
      </c>
      <c r="B24055" s="32" t="s">
        <v>185</v>
      </c>
      <c r="C24055">
        <f t="shared" si="375"/>
        <v>53207</v>
      </c>
    </row>
    <row r="24056" spans="1:3">
      <c r="A24056" s="32" t="s">
        <v>40134</v>
      </c>
      <c r="B24056" s="32" t="s">
        <v>185</v>
      </c>
      <c r="C24056">
        <f t="shared" si="375"/>
        <v>53208</v>
      </c>
    </row>
    <row r="24057" spans="1:3">
      <c r="A24057" s="32" t="s">
        <v>40135</v>
      </c>
      <c r="B24057" s="32" t="s">
        <v>185</v>
      </c>
      <c r="C24057">
        <f t="shared" si="375"/>
        <v>53209</v>
      </c>
    </row>
    <row r="24058" spans="1:3">
      <c r="A24058" s="32" t="s">
        <v>40136</v>
      </c>
      <c r="B24058" s="32" t="s">
        <v>185</v>
      </c>
      <c r="C24058">
        <f t="shared" si="375"/>
        <v>53210</v>
      </c>
    </row>
    <row r="24059" spans="1:3">
      <c r="A24059" s="32" t="s">
        <v>40137</v>
      </c>
      <c r="B24059" s="32" t="s">
        <v>185</v>
      </c>
      <c r="C24059">
        <f t="shared" si="375"/>
        <v>53211</v>
      </c>
    </row>
    <row r="24060" spans="1:3">
      <c r="A24060" s="32" t="s">
        <v>40138</v>
      </c>
      <c r="B24060" s="32" t="s">
        <v>185</v>
      </c>
      <c r="C24060">
        <f t="shared" si="375"/>
        <v>53212</v>
      </c>
    </row>
    <row r="24061" spans="1:3">
      <c r="A24061" s="32" t="s">
        <v>40139</v>
      </c>
      <c r="B24061" s="32" t="s">
        <v>185</v>
      </c>
      <c r="C24061">
        <f t="shared" si="375"/>
        <v>53213</v>
      </c>
    </row>
    <row r="24062" spans="1:3">
      <c r="A24062" s="32" t="s">
        <v>40140</v>
      </c>
      <c r="B24062" s="32" t="s">
        <v>185</v>
      </c>
      <c r="C24062">
        <f t="shared" si="375"/>
        <v>53214</v>
      </c>
    </row>
    <row r="24063" spans="1:3">
      <c r="A24063" s="32" t="s">
        <v>40141</v>
      </c>
      <c r="B24063" s="32" t="s">
        <v>185</v>
      </c>
      <c r="C24063">
        <f t="shared" si="375"/>
        <v>53215</v>
      </c>
    </row>
    <row r="24064" spans="1:3">
      <c r="A24064" s="32" t="s">
        <v>40142</v>
      </c>
      <c r="B24064" s="32" t="s">
        <v>185</v>
      </c>
      <c r="C24064">
        <f t="shared" si="375"/>
        <v>53216</v>
      </c>
    </row>
    <row r="24065" spans="1:3">
      <c r="A24065" s="32" t="s">
        <v>40143</v>
      </c>
      <c r="B24065" s="32" t="s">
        <v>185</v>
      </c>
      <c r="C24065">
        <f t="shared" si="375"/>
        <v>53217</v>
      </c>
    </row>
    <row r="24066" spans="1:3">
      <c r="A24066" s="32" t="s">
        <v>40144</v>
      </c>
      <c r="B24066" s="32" t="s">
        <v>185</v>
      </c>
      <c r="C24066">
        <f t="shared" ref="C24066:C24129" si="376">1*A24066</f>
        <v>53218</v>
      </c>
    </row>
    <row r="24067" spans="1:3">
      <c r="A24067" s="32" t="s">
        <v>40145</v>
      </c>
      <c r="B24067" s="32" t="s">
        <v>185</v>
      </c>
      <c r="C24067">
        <f t="shared" si="376"/>
        <v>53219</v>
      </c>
    </row>
    <row r="24068" spans="1:3">
      <c r="A24068" s="32" t="s">
        <v>40146</v>
      </c>
      <c r="B24068" s="32" t="s">
        <v>185</v>
      </c>
      <c r="C24068">
        <f t="shared" si="376"/>
        <v>53220</v>
      </c>
    </row>
    <row r="24069" spans="1:3">
      <c r="A24069" s="32" t="s">
        <v>40147</v>
      </c>
      <c r="B24069" s="32" t="s">
        <v>185</v>
      </c>
      <c r="C24069">
        <f t="shared" si="376"/>
        <v>53221</v>
      </c>
    </row>
    <row r="24070" spans="1:3">
      <c r="A24070" s="32" t="s">
        <v>40148</v>
      </c>
      <c r="B24070" s="32" t="s">
        <v>185</v>
      </c>
      <c r="C24070">
        <f t="shared" si="376"/>
        <v>53222</v>
      </c>
    </row>
    <row r="24071" spans="1:3">
      <c r="A24071" s="32" t="s">
        <v>40149</v>
      </c>
      <c r="B24071" s="32" t="s">
        <v>185</v>
      </c>
      <c r="C24071">
        <f t="shared" si="376"/>
        <v>53223</v>
      </c>
    </row>
    <row r="24072" spans="1:3">
      <c r="A24072" s="32" t="s">
        <v>40150</v>
      </c>
      <c r="B24072" s="32" t="s">
        <v>185</v>
      </c>
      <c r="C24072">
        <f t="shared" si="376"/>
        <v>53224</v>
      </c>
    </row>
    <row r="24073" spans="1:3">
      <c r="A24073" s="32" t="s">
        <v>40151</v>
      </c>
      <c r="B24073" s="32" t="s">
        <v>185</v>
      </c>
      <c r="C24073">
        <f t="shared" si="376"/>
        <v>53225</v>
      </c>
    </row>
    <row r="24074" spans="1:3">
      <c r="A24074" s="32" t="s">
        <v>40152</v>
      </c>
      <c r="B24074" s="32" t="s">
        <v>185</v>
      </c>
      <c r="C24074">
        <f t="shared" si="376"/>
        <v>53226</v>
      </c>
    </row>
    <row r="24075" spans="1:3">
      <c r="A24075" s="32" t="s">
        <v>40153</v>
      </c>
      <c r="B24075" s="32" t="s">
        <v>185</v>
      </c>
      <c r="C24075">
        <f t="shared" si="376"/>
        <v>53227</v>
      </c>
    </row>
    <row r="24076" spans="1:3">
      <c r="A24076" s="32" t="s">
        <v>40154</v>
      </c>
      <c r="B24076" s="32" t="s">
        <v>185</v>
      </c>
      <c r="C24076">
        <f t="shared" si="376"/>
        <v>53228</v>
      </c>
    </row>
    <row r="24077" spans="1:3">
      <c r="A24077" s="32" t="s">
        <v>40155</v>
      </c>
      <c r="B24077" s="32" t="s">
        <v>185</v>
      </c>
      <c r="C24077">
        <f t="shared" si="376"/>
        <v>53233</v>
      </c>
    </row>
    <row r="24078" spans="1:3">
      <c r="A24078" s="32" t="s">
        <v>40156</v>
      </c>
      <c r="B24078" s="32" t="s">
        <v>185</v>
      </c>
      <c r="C24078">
        <f t="shared" si="376"/>
        <v>53234</v>
      </c>
    </row>
    <row r="24079" spans="1:3">
      <c r="A24079" s="32" t="s">
        <v>40157</v>
      </c>
      <c r="B24079" s="32" t="s">
        <v>185</v>
      </c>
      <c r="C24079">
        <f t="shared" si="376"/>
        <v>53235</v>
      </c>
    </row>
    <row r="24080" spans="1:3">
      <c r="A24080" s="32" t="s">
        <v>40158</v>
      </c>
      <c r="B24080" s="32" t="s">
        <v>185</v>
      </c>
      <c r="C24080">
        <f t="shared" si="376"/>
        <v>53237</v>
      </c>
    </row>
    <row r="24081" spans="1:3">
      <c r="A24081" s="32" t="s">
        <v>40159</v>
      </c>
      <c r="B24081" s="32" t="s">
        <v>185</v>
      </c>
      <c r="C24081">
        <f t="shared" si="376"/>
        <v>53244</v>
      </c>
    </row>
    <row r="24082" spans="1:3">
      <c r="A24082" s="32" t="s">
        <v>40160</v>
      </c>
      <c r="B24082" s="32" t="s">
        <v>185</v>
      </c>
      <c r="C24082">
        <f t="shared" si="376"/>
        <v>53259</v>
      </c>
    </row>
    <row r="24083" spans="1:3">
      <c r="A24083" s="32" t="s">
        <v>40161</v>
      </c>
      <c r="B24083" s="32" t="s">
        <v>185</v>
      </c>
      <c r="C24083">
        <f t="shared" si="376"/>
        <v>53263</v>
      </c>
    </row>
    <row r="24084" spans="1:3">
      <c r="A24084" s="32" t="s">
        <v>40162</v>
      </c>
      <c r="B24084" s="32" t="s">
        <v>185</v>
      </c>
      <c r="C24084">
        <f t="shared" si="376"/>
        <v>53267</v>
      </c>
    </row>
    <row r="24085" spans="1:3">
      <c r="A24085" s="32" t="s">
        <v>40163</v>
      </c>
      <c r="B24085" s="32" t="s">
        <v>185</v>
      </c>
      <c r="C24085">
        <f t="shared" si="376"/>
        <v>53268</v>
      </c>
    </row>
    <row r="24086" spans="1:3">
      <c r="A24086" s="32" t="s">
        <v>40164</v>
      </c>
      <c r="B24086" s="32" t="s">
        <v>185</v>
      </c>
      <c r="C24086">
        <f t="shared" si="376"/>
        <v>53270</v>
      </c>
    </row>
    <row r="24087" spans="1:3">
      <c r="A24087" s="32" t="s">
        <v>40165</v>
      </c>
      <c r="B24087" s="32" t="s">
        <v>185</v>
      </c>
      <c r="C24087">
        <f t="shared" si="376"/>
        <v>53274</v>
      </c>
    </row>
    <row r="24088" spans="1:3">
      <c r="A24088" s="32" t="s">
        <v>40166</v>
      </c>
      <c r="B24088" s="32" t="s">
        <v>185</v>
      </c>
      <c r="C24088">
        <f t="shared" si="376"/>
        <v>53277</v>
      </c>
    </row>
    <row r="24089" spans="1:3">
      <c r="A24089" s="32" t="s">
        <v>40167</v>
      </c>
      <c r="B24089" s="32" t="s">
        <v>185</v>
      </c>
      <c r="C24089">
        <f t="shared" si="376"/>
        <v>53278</v>
      </c>
    </row>
    <row r="24090" spans="1:3">
      <c r="A24090" s="32" t="s">
        <v>40168</v>
      </c>
      <c r="B24090" s="32" t="s">
        <v>185</v>
      </c>
      <c r="C24090">
        <f t="shared" si="376"/>
        <v>53280</v>
      </c>
    </row>
    <row r="24091" spans="1:3">
      <c r="A24091" s="32" t="s">
        <v>40169</v>
      </c>
      <c r="B24091" s="32" t="s">
        <v>185</v>
      </c>
      <c r="C24091">
        <f t="shared" si="376"/>
        <v>53281</v>
      </c>
    </row>
    <row r="24092" spans="1:3">
      <c r="A24092" s="32" t="s">
        <v>40170</v>
      </c>
      <c r="B24092" s="32" t="s">
        <v>185</v>
      </c>
      <c r="C24092">
        <f t="shared" si="376"/>
        <v>53284</v>
      </c>
    </row>
    <row r="24093" spans="1:3">
      <c r="A24093" s="32" t="s">
        <v>40171</v>
      </c>
      <c r="B24093" s="32" t="s">
        <v>185</v>
      </c>
      <c r="C24093">
        <f t="shared" si="376"/>
        <v>53285</v>
      </c>
    </row>
    <row r="24094" spans="1:3">
      <c r="A24094" s="32" t="s">
        <v>40172</v>
      </c>
      <c r="B24094" s="32" t="s">
        <v>185</v>
      </c>
      <c r="C24094">
        <f t="shared" si="376"/>
        <v>53288</v>
      </c>
    </row>
    <row r="24095" spans="1:3">
      <c r="A24095" s="32" t="s">
        <v>40173</v>
      </c>
      <c r="B24095" s="32" t="s">
        <v>185</v>
      </c>
      <c r="C24095">
        <f t="shared" si="376"/>
        <v>53290</v>
      </c>
    </row>
    <row r="24096" spans="1:3">
      <c r="A24096" s="32" t="s">
        <v>40174</v>
      </c>
      <c r="B24096" s="32" t="s">
        <v>185</v>
      </c>
      <c r="C24096">
        <f t="shared" si="376"/>
        <v>53293</v>
      </c>
    </row>
    <row r="24097" spans="1:3">
      <c r="A24097" s="32" t="s">
        <v>40175</v>
      </c>
      <c r="B24097" s="32" t="s">
        <v>185</v>
      </c>
      <c r="C24097">
        <f t="shared" si="376"/>
        <v>53295</v>
      </c>
    </row>
    <row r="24098" spans="1:3">
      <c r="A24098" s="32" t="s">
        <v>40176</v>
      </c>
      <c r="B24098" s="32" t="s">
        <v>185</v>
      </c>
      <c r="C24098">
        <f t="shared" si="376"/>
        <v>53400</v>
      </c>
    </row>
    <row r="24099" spans="1:3">
      <c r="A24099" s="32" t="s">
        <v>40177</v>
      </c>
      <c r="B24099" s="32" t="s">
        <v>185</v>
      </c>
      <c r="C24099">
        <f t="shared" si="376"/>
        <v>53401</v>
      </c>
    </row>
    <row r="24100" spans="1:3">
      <c r="A24100" s="32" t="s">
        <v>40178</v>
      </c>
      <c r="B24100" s="32" t="s">
        <v>185</v>
      </c>
      <c r="C24100">
        <f t="shared" si="376"/>
        <v>53402</v>
      </c>
    </row>
    <row r="24101" spans="1:3">
      <c r="A24101" s="32" t="s">
        <v>40179</v>
      </c>
      <c r="B24101" s="32" t="s">
        <v>185</v>
      </c>
      <c r="C24101">
        <f t="shared" si="376"/>
        <v>53403</v>
      </c>
    </row>
    <row r="24102" spans="1:3">
      <c r="A24102" s="32" t="s">
        <v>40180</v>
      </c>
      <c r="B24102" s="32" t="s">
        <v>185</v>
      </c>
      <c r="C24102">
        <f t="shared" si="376"/>
        <v>53404</v>
      </c>
    </row>
    <row r="24103" spans="1:3">
      <c r="A24103" s="32" t="s">
        <v>40181</v>
      </c>
      <c r="B24103" s="32" t="s">
        <v>185</v>
      </c>
      <c r="C24103">
        <f t="shared" si="376"/>
        <v>53405</v>
      </c>
    </row>
    <row r="24104" spans="1:3">
      <c r="A24104" s="32" t="s">
        <v>40182</v>
      </c>
      <c r="B24104" s="32" t="s">
        <v>185</v>
      </c>
      <c r="C24104">
        <f t="shared" si="376"/>
        <v>53406</v>
      </c>
    </row>
    <row r="24105" spans="1:3">
      <c r="A24105" s="32" t="s">
        <v>40183</v>
      </c>
      <c r="B24105" s="32" t="s">
        <v>185</v>
      </c>
      <c r="C24105">
        <f t="shared" si="376"/>
        <v>53407</v>
      </c>
    </row>
    <row r="24106" spans="1:3">
      <c r="A24106" s="32" t="s">
        <v>40184</v>
      </c>
      <c r="B24106" s="32" t="s">
        <v>185</v>
      </c>
      <c r="C24106">
        <f t="shared" si="376"/>
        <v>53408</v>
      </c>
    </row>
    <row r="24107" spans="1:3">
      <c r="A24107" s="32" t="s">
        <v>40185</v>
      </c>
      <c r="B24107" s="32" t="s">
        <v>185</v>
      </c>
      <c r="C24107">
        <f t="shared" si="376"/>
        <v>53490</v>
      </c>
    </row>
    <row r="24108" spans="1:3">
      <c r="A24108" s="32" t="s">
        <v>40186</v>
      </c>
      <c r="B24108" s="32" t="s">
        <v>185</v>
      </c>
      <c r="C24108">
        <f t="shared" si="376"/>
        <v>53501</v>
      </c>
    </row>
    <row r="24109" spans="1:3">
      <c r="A24109" s="32" t="s">
        <v>40187</v>
      </c>
      <c r="B24109" s="32" t="s">
        <v>185</v>
      </c>
      <c r="C24109">
        <f t="shared" si="376"/>
        <v>53502</v>
      </c>
    </row>
    <row r="24110" spans="1:3">
      <c r="A24110" s="32" t="s">
        <v>40188</v>
      </c>
      <c r="B24110" s="32" t="s">
        <v>185</v>
      </c>
      <c r="C24110">
        <f t="shared" si="376"/>
        <v>53503</v>
      </c>
    </row>
    <row r="24111" spans="1:3">
      <c r="A24111" s="32" t="s">
        <v>40189</v>
      </c>
      <c r="B24111" s="32" t="s">
        <v>185</v>
      </c>
      <c r="C24111">
        <f t="shared" si="376"/>
        <v>53504</v>
      </c>
    </row>
    <row r="24112" spans="1:3">
      <c r="A24112" s="32" t="s">
        <v>40190</v>
      </c>
      <c r="B24112" s="32" t="s">
        <v>185</v>
      </c>
      <c r="C24112">
        <f t="shared" si="376"/>
        <v>53505</v>
      </c>
    </row>
    <row r="24113" spans="1:3">
      <c r="A24113" s="32" t="s">
        <v>40191</v>
      </c>
      <c r="B24113" s="32" t="s">
        <v>185</v>
      </c>
      <c r="C24113">
        <f t="shared" si="376"/>
        <v>53506</v>
      </c>
    </row>
    <row r="24114" spans="1:3">
      <c r="A24114" s="32" t="s">
        <v>40192</v>
      </c>
      <c r="B24114" s="32" t="s">
        <v>185</v>
      </c>
      <c r="C24114">
        <f t="shared" si="376"/>
        <v>53507</v>
      </c>
    </row>
    <row r="24115" spans="1:3">
      <c r="A24115" s="32" t="s">
        <v>40193</v>
      </c>
      <c r="B24115" s="32" t="s">
        <v>185</v>
      </c>
      <c r="C24115">
        <f t="shared" si="376"/>
        <v>53508</v>
      </c>
    </row>
    <row r="24116" spans="1:3">
      <c r="A24116" s="32" t="s">
        <v>40194</v>
      </c>
      <c r="B24116" s="32" t="s">
        <v>185</v>
      </c>
      <c r="C24116">
        <f t="shared" si="376"/>
        <v>53510</v>
      </c>
    </row>
    <row r="24117" spans="1:3">
      <c r="A24117" s="32" t="s">
        <v>40195</v>
      </c>
      <c r="B24117" s="32" t="s">
        <v>185</v>
      </c>
      <c r="C24117">
        <f t="shared" si="376"/>
        <v>53511</v>
      </c>
    </row>
    <row r="24118" spans="1:3">
      <c r="A24118" s="32" t="s">
        <v>40196</v>
      </c>
      <c r="B24118" s="32" t="s">
        <v>185</v>
      </c>
      <c r="C24118">
        <f t="shared" si="376"/>
        <v>53512</v>
      </c>
    </row>
    <row r="24119" spans="1:3">
      <c r="A24119" s="32" t="s">
        <v>40197</v>
      </c>
      <c r="B24119" s="32" t="s">
        <v>185</v>
      </c>
      <c r="C24119">
        <f t="shared" si="376"/>
        <v>53515</v>
      </c>
    </row>
    <row r="24120" spans="1:3">
      <c r="A24120" s="32" t="s">
        <v>40198</v>
      </c>
      <c r="B24120" s="32" t="s">
        <v>185</v>
      </c>
      <c r="C24120">
        <f t="shared" si="376"/>
        <v>53516</v>
      </c>
    </row>
    <row r="24121" spans="1:3">
      <c r="A24121" s="32" t="s">
        <v>40199</v>
      </c>
      <c r="B24121" s="32" t="s">
        <v>185</v>
      </c>
      <c r="C24121">
        <f t="shared" si="376"/>
        <v>53517</v>
      </c>
    </row>
    <row r="24122" spans="1:3">
      <c r="A24122" s="32" t="s">
        <v>40200</v>
      </c>
      <c r="B24122" s="32" t="s">
        <v>185</v>
      </c>
      <c r="C24122">
        <f t="shared" si="376"/>
        <v>53518</v>
      </c>
    </row>
    <row r="24123" spans="1:3">
      <c r="A24123" s="32" t="s">
        <v>40201</v>
      </c>
      <c r="B24123" s="32" t="s">
        <v>185</v>
      </c>
      <c r="C24123">
        <f t="shared" si="376"/>
        <v>53520</v>
      </c>
    </row>
    <row r="24124" spans="1:3">
      <c r="A24124" s="32" t="s">
        <v>40202</v>
      </c>
      <c r="B24124" s="32" t="s">
        <v>185</v>
      </c>
      <c r="C24124">
        <f t="shared" si="376"/>
        <v>53521</v>
      </c>
    </row>
    <row r="24125" spans="1:3">
      <c r="A24125" s="32" t="s">
        <v>40203</v>
      </c>
      <c r="B24125" s="32" t="s">
        <v>185</v>
      </c>
      <c r="C24125">
        <f t="shared" si="376"/>
        <v>53522</v>
      </c>
    </row>
    <row r="24126" spans="1:3">
      <c r="A24126" s="32" t="s">
        <v>40204</v>
      </c>
      <c r="B24126" s="32" t="s">
        <v>185</v>
      </c>
      <c r="C24126">
        <f t="shared" si="376"/>
        <v>53523</v>
      </c>
    </row>
    <row r="24127" spans="1:3">
      <c r="A24127" s="32" t="s">
        <v>40205</v>
      </c>
      <c r="B24127" s="32" t="s">
        <v>185</v>
      </c>
      <c r="C24127">
        <f t="shared" si="376"/>
        <v>53525</v>
      </c>
    </row>
    <row r="24128" spans="1:3">
      <c r="A24128" s="32" t="s">
        <v>40206</v>
      </c>
      <c r="B24128" s="32" t="s">
        <v>185</v>
      </c>
      <c r="C24128">
        <f t="shared" si="376"/>
        <v>53526</v>
      </c>
    </row>
    <row r="24129" spans="1:3">
      <c r="A24129" s="32" t="s">
        <v>40207</v>
      </c>
      <c r="B24129" s="32" t="s">
        <v>185</v>
      </c>
      <c r="C24129">
        <f t="shared" si="376"/>
        <v>53527</v>
      </c>
    </row>
    <row r="24130" spans="1:3">
      <c r="A24130" s="32" t="s">
        <v>40208</v>
      </c>
      <c r="B24130" s="32" t="s">
        <v>185</v>
      </c>
      <c r="C24130">
        <f t="shared" ref="C24130:C24193" si="377">1*A24130</f>
        <v>53528</v>
      </c>
    </row>
    <row r="24131" spans="1:3">
      <c r="A24131" s="32" t="s">
        <v>40209</v>
      </c>
      <c r="B24131" s="32" t="s">
        <v>185</v>
      </c>
      <c r="C24131">
        <f t="shared" si="377"/>
        <v>53529</v>
      </c>
    </row>
    <row r="24132" spans="1:3">
      <c r="A24132" s="32" t="s">
        <v>40210</v>
      </c>
      <c r="B24132" s="32" t="s">
        <v>185</v>
      </c>
      <c r="C24132">
        <f t="shared" si="377"/>
        <v>53530</v>
      </c>
    </row>
    <row r="24133" spans="1:3">
      <c r="A24133" s="32" t="s">
        <v>40211</v>
      </c>
      <c r="B24133" s="32" t="s">
        <v>185</v>
      </c>
      <c r="C24133">
        <f t="shared" si="377"/>
        <v>53531</v>
      </c>
    </row>
    <row r="24134" spans="1:3">
      <c r="A24134" s="32" t="s">
        <v>40212</v>
      </c>
      <c r="B24134" s="32" t="s">
        <v>185</v>
      </c>
      <c r="C24134">
        <f t="shared" si="377"/>
        <v>53532</v>
      </c>
    </row>
    <row r="24135" spans="1:3">
      <c r="A24135" s="32" t="s">
        <v>40213</v>
      </c>
      <c r="B24135" s="32" t="s">
        <v>185</v>
      </c>
      <c r="C24135">
        <f t="shared" si="377"/>
        <v>53533</v>
      </c>
    </row>
    <row r="24136" spans="1:3">
      <c r="A24136" s="32" t="s">
        <v>40214</v>
      </c>
      <c r="B24136" s="32" t="s">
        <v>185</v>
      </c>
      <c r="C24136">
        <f t="shared" si="377"/>
        <v>53534</v>
      </c>
    </row>
    <row r="24137" spans="1:3">
      <c r="A24137" s="32" t="s">
        <v>40215</v>
      </c>
      <c r="B24137" s="32" t="s">
        <v>185</v>
      </c>
      <c r="C24137">
        <f t="shared" si="377"/>
        <v>53535</v>
      </c>
    </row>
    <row r="24138" spans="1:3">
      <c r="A24138" s="32" t="s">
        <v>40216</v>
      </c>
      <c r="B24138" s="32" t="s">
        <v>185</v>
      </c>
      <c r="C24138">
        <f t="shared" si="377"/>
        <v>53536</v>
      </c>
    </row>
    <row r="24139" spans="1:3">
      <c r="A24139" s="32" t="s">
        <v>40217</v>
      </c>
      <c r="B24139" s="32" t="s">
        <v>185</v>
      </c>
      <c r="C24139">
        <f t="shared" si="377"/>
        <v>53537</v>
      </c>
    </row>
    <row r="24140" spans="1:3">
      <c r="A24140" s="32" t="s">
        <v>40218</v>
      </c>
      <c r="B24140" s="32" t="s">
        <v>185</v>
      </c>
      <c r="C24140">
        <f t="shared" si="377"/>
        <v>53538</v>
      </c>
    </row>
    <row r="24141" spans="1:3">
      <c r="A24141" s="32" t="s">
        <v>40219</v>
      </c>
      <c r="B24141" s="32" t="s">
        <v>185</v>
      </c>
      <c r="C24141">
        <f t="shared" si="377"/>
        <v>53540</v>
      </c>
    </row>
    <row r="24142" spans="1:3">
      <c r="A24142" s="32" t="s">
        <v>40220</v>
      </c>
      <c r="B24142" s="32" t="s">
        <v>185</v>
      </c>
      <c r="C24142">
        <f t="shared" si="377"/>
        <v>53541</v>
      </c>
    </row>
    <row r="24143" spans="1:3">
      <c r="A24143" s="32" t="s">
        <v>40221</v>
      </c>
      <c r="B24143" s="32" t="s">
        <v>185</v>
      </c>
      <c r="C24143">
        <f t="shared" si="377"/>
        <v>53542</v>
      </c>
    </row>
    <row r="24144" spans="1:3">
      <c r="A24144" s="32" t="s">
        <v>40222</v>
      </c>
      <c r="B24144" s="32" t="s">
        <v>185</v>
      </c>
      <c r="C24144">
        <f t="shared" si="377"/>
        <v>53543</v>
      </c>
    </row>
    <row r="24145" spans="1:3">
      <c r="A24145" s="32" t="s">
        <v>40223</v>
      </c>
      <c r="B24145" s="32" t="s">
        <v>185</v>
      </c>
      <c r="C24145">
        <f t="shared" si="377"/>
        <v>53544</v>
      </c>
    </row>
    <row r="24146" spans="1:3">
      <c r="A24146" s="32" t="s">
        <v>40224</v>
      </c>
      <c r="B24146" s="32" t="s">
        <v>185</v>
      </c>
      <c r="C24146">
        <f t="shared" si="377"/>
        <v>53545</v>
      </c>
    </row>
    <row r="24147" spans="1:3">
      <c r="A24147" s="32" t="s">
        <v>40225</v>
      </c>
      <c r="B24147" s="32" t="s">
        <v>185</v>
      </c>
      <c r="C24147">
        <f t="shared" si="377"/>
        <v>53546</v>
      </c>
    </row>
    <row r="24148" spans="1:3">
      <c r="A24148" s="32" t="s">
        <v>40226</v>
      </c>
      <c r="B24148" s="32" t="s">
        <v>185</v>
      </c>
      <c r="C24148">
        <f t="shared" si="377"/>
        <v>53547</v>
      </c>
    </row>
    <row r="24149" spans="1:3">
      <c r="A24149" s="32" t="s">
        <v>40227</v>
      </c>
      <c r="B24149" s="32" t="s">
        <v>185</v>
      </c>
      <c r="C24149">
        <f t="shared" si="377"/>
        <v>53548</v>
      </c>
    </row>
    <row r="24150" spans="1:3">
      <c r="A24150" s="32" t="s">
        <v>40228</v>
      </c>
      <c r="B24150" s="32" t="s">
        <v>185</v>
      </c>
      <c r="C24150">
        <f t="shared" si="377"/>
        <v>53549</v>
      </c>
    </row>
    <row r="24151" spans="1:3">
      <c r="A24151" s="32" t="s">
        <v>40229</v>
      </c>
      <c r="B24151" s="32" t="s">
        <v>185</v>
      </c>
      <c r="C24151">
        <f t="shared" si="377"/>
        <v>53550</v>
      </c>
    </row>
    <row r="24152" spans="1:3">
      <c r="A24152" s="32" t="s">
        <v>40230</v>
      </c>
      <c r="B24152" s="32" t="s">
        <v>185</v>
      </c>
      <c r="C24152">
        <f t="shared" si="377"/>
        <v>53551</v>
      </c>
    </row>
    <row r="24153" spans="1:3">
      <c r="A24153" s="32" t="s">
        <v>40231</v>
      </c>
      <c r="B24153" s="32" t="s">
        <v>185</v>
      </c>
      <c r="C24153">
        <f t="shared" si="377"/>
        <v>53553</v>
      </c>
    </row>
    <row r="24154" spans="1:3">
      <c r="A24154" s="32" t="s">
        <v>40232</v>
      </c>
      <c r="B24154" s="32" t="s">
        <v>185</v>
      </c>
      <c r="C24154">
        <f t="shared" si="377"/>
        <v>53554</v>
      </c>
    </row>
    <row r="24155" spans="1:3">
      <c r="A24155" s="32" t="s">
        <v>40233</v>
      </c>
      <c r="B24155" s="32" t="s">
        <v>185</v>
      </c>
      <c r="C24155">
        <f t="shared" si="377"/>
        <v>53555</v>
      </c>
    </row>
    <row r="24156" spans="1:3">
      <c r="A24156" s="32" t="s">
        <v>40234</v>
      </c>
      <c r="B24156" s="32" t="s">
        <v>185</v>
      </c>
      <c r="C24156">
        <f t="shared" si="377"/>
        <v>53556</v>
      </c>
    </row>
    <row r="24157" spans="1:3">
      <c r="A24157" s="32" t="s">
        <v>40235</v>
      </c>
      <c r="B24157" s="32" t="s">
        <v>185</v>
      </c>
      <c r="C24157">
        <f t="shared" si="377"/>
        <v>53557</v>
      </c>
    </row>
    <row r="24158" spans="1:3">
      <c r="A24158" s="32" t="s">
        <v>40236</v>
      </c>
      <c r="B24158" s="32" t="s">
        <v>185</v>
      </c>
      <c r="C24158">
        <f t="shared" si="377"/>
        <v>53558</v>
      </c>
    </row>
    <row r="24159" spans="1:3">
      <c r="A24159" s="32" t="s">
        <v>40237</v>
      </c>
      <c r="B24159" s="32" t="s">
        <v>185</v>
      </c>
      <c r="C24159">
        <f t="shared" si="377"/>
        <v>53559</v>
      </c>
    </row>
    <row r="24160" spans="1:3">
      <c r="A24160" s="32" t="s">
        <v>40238</v>
      </c>
      <c r="B24160" s="32" t="s">
        <v>185</v>
      </c>
      <c r="C24160">
        <f t="shared" si="377"/>
        <v>53560</v>
      </c>
    </row>
    <row r="24161" spans="1:3">
      <c r="A24161" s="32" t="s">
        <v>40239</v>
      </c>
      <c r="B24161" s="32" t="s">
        <v>185</v>
      </c>
      <c r="C24161">
        <f t="shared" si="377"/>
        <v>53561</v>
      </c>
    </row>
    <row r="24162" spans="1:3">
      <c r="A24162" s="32" t="s">
        <v>40240</v>
      </c>
      <c r="B24162" s="32" t="s">
        <v>185</v>
      </c>
      <c r="C24162">
        <f t="shared" si="377"/>
        <v>53562</v>
      </c>
    </row>
    <row r="24163" spans="1:3">
      <c r="A24163" s="32" t="s">
        <v>40241</v>
      </c>
      <c r="B24163" s="32" t="s">
        <v>185</v>
      </c>
      <c r="C24163">
        <f t="shared" si="377"/>
        <v>53563</v>
      </c>
    </row>
    <row r="24164" spans="1:3">
      <c r="A24164" s="32" t="s">
        <v>40242</v>
      </c>
      <c r="B24164" s="32" t="s">
        <v>185</v>
      </c>
      <c r="C24164">
        <f t="shared" si="377"/>
        <v>53565</v>
      </c>
    </row>
    <row r="24165" spans="1:3">
      <c r="A24165" s="32" t="s">
        <v>40243</v>
      </c>
      <c r="B24165" s="32" t="s">
        <v>185</v>
      </c>
      <c r="C24165">
        <f t="shared" si="377"/>
        <v>53566</v>
      </c>
    </row>
    <row r="24166" spans="1:3">
      <c r="A24166" s="32" t="s">
        <v>40244</v>
      </c>
      <c r="B24166" s="32" t="s">
        <v>185</v>
      </c>
      <c r="C24166">
        <f t="shared" si="377"/>
        <v>53569</v>
      </c>
    </row>
    <row r="24167" spans="1:3">
      <c r="A24167" s="32" t="s">
        <v>40245</v>
      </c>
      <c r="B24167" s="32" t="s">
        <v>185</v>
      </c>
      <c r="C24167">
        <f t="shared" si="377"/>
        <v>53570</v>
      </c>
    </row>
    <row r="24168" spans="1:3">
      <c r="A24168" s="32" t="s">
        <v>40246</v>
      </c>
      <c r="B24168" s="32" t="s">
        <v>185</v>
      </c>
      <c r="C24168">
        <f t="shared" si="377"/>
        <v>53571</v>
      </c>
    </row>
    <row r="24169" spans="1:3">
      <c r="A24169" s="32" t="s">
        <v>40247</v>
      </c>
      <c r="B24169" s="32" t="s">
        <v>185</v>
      </c>
      <c r="C24169">
        <f t="shared" si="377"/>
        <v>53572</v>
      </c>
    </row>
    <row r="24170" spans="1:3">
      <c r="A24170" s="32" t="s">
        <v>40248</v>
      </c>
      <c r="B24170" s="32" t="s">
        <v>185</v>
      </c>
      <c r="C24170">
        <f t="shared" si="377"/>
        <v>53573</v>
      </c>
    </row>
    <row r="24171" spans="1:3">
      <c r="A24171" s="32" t="s">
        <v>40249</v>
      </c>
      <c r="B24171" s="32" t="s">
        <v>185</v>
      </c>
      <c r="C24171">
        <f t="shared" si="377"/>
        <v>53574</v>
      </c>
    </row>
    <row r="24172" spans="1:3">
      <c r="A24172" s="32" t="s">
        <v>40250</v>
      </c>
      <c r="B24172" s="32" t="s">
        <v>185</v>
      </c>
      <c r="C24172">
        <f t="shared" si="377"/>
        <v>53575</v>
      </c>
    </row>
    <row r="24173" spans="1:3">
      <c r="A24173" s="32" t="s">
        <v>40251</v>
      </c>
      <c r="B24173" s="32" t="s">
        <v>185</v>
      </c>
      <c r="C24173">
        <f t="shared" si="377"/>
        <v>53576</v>
      </c>
    </row>
    <row r="24174" spans="1:3">
      <c r="A24174" s="32" t="s">
        <v>40252</v>
      </c>
      <c r="B24174" s="32" t="s">
        <v>185</v>
      </c>
      <c r="C24174">
        <f t="shared" si="377"/>
        <v>53577</v>
      </c>
    </row>
    <row r="24175" spans="1:3">
      <c r="A24175" s="32" t="s">
        <v>40253</v>
      </c>
      <c r="B24175" s="32" t="s">
        <v>185</v>
      </c>
      <c r="C24175">
        <f t="shared" si="377"/>
        <v>53578</v>
      </c>
    </row>
    <row r="24176" spans="1:3">
      <c r="A24176" s="32" t="s">
        <v>40254</v>
      </c>
      <c r="B24176" s="32" t="s">
        <v>185</v>
      </c>
      <c r="C24176">
        <f t="shared" si="377"/>
        <v>53579</v>
      </c>
    </row>
    <row r="24177" spans="1:3">
      <c r="A24177" s="32" t="s">
        <v>40255</v>
      </c>
      <c r="B24177" s="32" t="s">
        <v>185</v>
      </c>
      <c r="C24177">
        <f t="shared" si="377"/>
        <v>53580</v>
      </c>
    </row>
    <row r="24178" spans="1:3">
      <c r="A24178" s="32" t="s">
        <v>40256</v>
      </c>
      <c r="B24178" s="32" t="s">
        <v>185</v>
      </c>
      <c r="C24178">
        <f t="shared" si="377"/>
        <v>53581</v>
      </c>
    </row>
    <row r="24179" spans="1:3">
      <c r="A24179" s="32" t="s">
        <v>40257</v>
      </c>
      <c r="B24179" s="32" t="s">
        <v>185</v>
      </c>
      <c r="C24179">
        <f t="shared" si="377"/>
        <v>53582</v>
      </c>
    </row>
    <row r="24180" spans="1:3">
      <c r="A24180" s="32" t="s">
        <v>40258</v>
      </c>
      <c r="B24180" s="32" t="s">
        <v>185</v>
      </c>
      <c r="C24180">
        <f t="shared" si="377"/>
        <v>53583</v>
      </c>
    </row>
    <row r="24181" spans="1:3">
      <c r="A24181" s="32" t="s">
        <v>40259</v>
      </c>
      <c r="B24181" s="32" t="s">
        <v>185</v>
      </c>
      <c r="C24181">
        <f t="shared" si="377"/>
        <v>53584</v>
      </c>
    </row>
    <row r="24182" spans="1:3">
      <c r="A24182" s="32" t="s">
        <v>40260</v>
      </c>
      <c r="B24182" s="32" t="s">
        <v>185</v>
      </c>
      <c r="C24182">
        <f t="shared" si="377"/>
        <v>53585</v>
      </c>
    </row>
    <row r="24183" spans="1:3">
      <c r="A24183" s="32" t="s">
        <v>40261</v>
      </c>
      <c r="B24183" s="32" t="s">
        <v>185</v>
      </c>
      <c r="C24183">
        <f t="shared" si="377"/>
        <v>53586</v>
      </c>
    </row>
    <row r="24184" spans="1:3">
      <c r="A24184" s="32" t="s">
        <v>40262</v>
      </c>
      <c r="B24184" s="32" t="s">
        <v>185</v>
      </c>
      <c r="C24184">
        <f t="shared" si="377"/>
        <v>53587</v>
      </c>
    </row>
    <row r="24185" spans="1:3">
      <c r="A24185" s="32" t="s">
        <v>40263</v>
      </c>
      <c r="B24185" s="32" t="s">
        <v>185</v>
      </c>
      <c r="C24185">
        <f t="shared" si="377"/>
        <v>53588</v>
      </c>
    </row>
    <row r="24186" spans="1:3">
      <c r="A24186" s="32" t="s">
        <v>40264</v>
      </c>
      <c r="B24186" s="32" t="s">
        <v>185</v>
      </c>
      <c r="C24186">
        <f t="shared" si="377"/>
        <v>53589</v>
      </c>
    </row>
    <row r="24187" spans="1:3">
      <c r="A24187" s="32" t="s">
        <v>40265</v>
      </c>
      <c r="B24187" s="32" t="s">
        <v>185</v>
      </c>
      <c r="C24187">
        <f t="shared" si="377"/>
        <v>53590</v>
      </c>
    </row>
    <row r="24188" spans="1:3">
      <c r="A24188" s="32" t="s">
        <v>40266</v>
      </c>
      <c r="B24188" s="32" t="s">
        <v>185</v>
      </c>
      <c r="C24188">
        <f t="shared" si="377"/>
        <v>53591</v>
      </c>
    </row>
    <row r="24189" spans="1:3">
      <c r="A24189" s="32" t="s">
        <v>40267</v>
      </c>
      <c r="B24189" s="32" t="s">
        <v>185</v>
      </c>
      <c r="C24189">
        <f t="shared" si="377"/>
        <v>53593</v>
      </c>
    </row>
    <row r="24190" spans="1:3">
      <c r="A24190" s="32" t="s">
        <v>40268</v>
      </c>
      <c r="B24190" s="32" t="s">
        <v>185</v>
      </c>
      <c r="C24190">
        <f t="shared" si="377"/>
        <v>53594</v>
      </c>
    </row>
    <row r="24191" spans="1:3">
      <c r="A24191" s="32" t="s">
        <v>40269</v>
      </c>
      <c r="B24191" s="32" t="s">
        <v>185</v>
      </c>
      <c r="C24191">
        <f t="shared" si="377"/>
        <v>53595</v>
      </c>
    </row>
    <row r="24192" spans="1:3">
      <c r="A24192" s="32" t="s">
        <v>40270</v>
      </c>
      <c r="B24192" s="32" t="s">
        <v>185</v>
      </c>
      <c r="C24192">
        <f t="shared" si="377"/>
        <v>53596</v>
      </c>
    </row>
    <row r="24193" spans="1:3">
      <c r="A24193" s="32" t="s">
        <v>40271</v>
      </c>
      <c r="B24193" s="32" t="s">
        <v>185</v>
      </c>
      <c r="C24193">
        <f t="shared" si="377"/>
        <v>53597</v>
      </c>
    </row>
    <row r="24194" spans="1:3">
      <c r="A24194" s="32" t="s">
        <v>40272</v>
      </c>
      <c r="B24194" s="32" t="s">
        <v>185</v>
      </c>
      <c r="C24194">
        <f t="shared" ref="C24194:C24257" si="378">1*A24194</f>
        <v>53598</v>
      </c>
    </row>
    <row r="24195" spans="1:3">
      <c r="A24195" s="32" t="s">
        <v>40273</v>
      </c>
      <c r="B24195" s="32" t="s">
        <v>185</v>
      </c>
      <c r="C24195">
        <f t="shared" si="378"/>
        <v>53599</v>
      </c>
    </row>
    <row r="24196" spans="1:3">
      <c r="A24196" s="32" t="s">
        <v>40274</v>
      </c>
      <c r="B24196" s="32" t="s">
        <v>185</v>
      </c>
      <c r="C24196">
        <f t="shared" si="378"/>
        <v>53700</v>
      </c>
    </row>
    <row r="24197" spans="1:3">
      <c r="A24197" s="32" t="s">
        <v>40275</v>
      </c>
      <c r="B24197" s="32" t="s">
        <v>185</v>
      </c>
      <c r="C24197">
        <f t="shared" si="378"/>
        <v>53701</v>
      </c>
    </row>
    <row r="24198" spans="1:3">
      <c r="A24198" s="32" t="s">
        <v>40276</v>
      </c>
      <c r="B24198" s="32" t="s">
        <v>185</v>
      </c>
      <c r="C24198">
        <f t="shared" si="378"/>
        <v>53702</v>
      </c>
    </row>
    <row r="24199" spans="1:3">
      <c r="A24199" s="32" t="s">
        <v>40277</v>
      </c>
      <c r="B24199" s="32" t="s">
        <v>185</v>
      </c>
      <c r="C24199">
        <f t="shared" si="378"/>
        <v>53703</v>
      </c>
    </row>
    <row r="24200" spans="1:3">
      <c r="A24200" s="32" t="s">
        <v>40278</v>
      </c>
      <c r="B24200" s="32" t="s">
        <v>185</v>
      </c>
      <c r="C24200">
        <f t="shared" si="378"/>
        <v>53704</v>
      </c>
    </row>
    <row r="24201" spans="1:3">
      <c r="A24201" s="32" t="s">
        <v>40279</v>
      </c>
      <c r="B24201" s="32" t="s">
        <v>185</v>
      </c>
      <c r="C24201">
        <f t="shared" si="378"/>
        <v>53705</v>
      </c>
    </row>
    <row r="24202" spans="1:3">
      <c r="A24202" s="32" t="s">
        <v>40280</v>
      </c>
      <c r="B24202" s="32" t="s">
        <v>185</v>
      </c>
      <c r="C24202">
        <f t="shared" si="378"/>
        <v>53706</v>
      </c>
    </row>
    <row r="24203" spans="1:3">
      <c r="A24203" s="32" t="s">
        <v>40281</v>
      </c>
      <c r="B24203" s="32" t="s">
        <v>185</v>
      </c>
      <c r="C24203">
        <f t="shared" si="378"/>
        <v>53707</v>
      </c>
    </row>
    <row r="24204" spans="1:3">
      <c r="A24204" s="32" t="s">
        <v>40282</v>
      </c>
      <c r="B24204" s="32" t="s">
        <v>185</v>
      </c>
      <c r="C24204">
        <f t="shared" si="378"/>
        <v>53708</v>
      </c>
    </row>
    <row r="24205" spans="1:3">
      <c r="A24205" s="32" t="s">
        <v>40283</v>
      </c>
      <c r="B24205" s="32" t="s">
        <v>185</v>
      </c>
      <c r="C24205">
        <f t="shared" si="378"/>
        <v>53709</v>
      </c>
    </row>
    <row r="24206" spans="1:3">
      <c r="A24206" s="32" t="s">
        <v>40284</v>
      </c>
      <c r="B24206" s="32" t="s">
        <v>185</v>
      </c>
      <c r="C24206">
        <f t="shared" si="378"/>
        <v>53710</v>
      </c>
    </row>
    <row r="24207" spans="1:3">
      <c r="A24207" s="32" t="s">
        <v>40285</v>
      </c>
      <c r="B24207" s="32" t="s">
        <v>185</v>
      </c>
      <c r="C24207">
        <f t="shared" si="378"/>
        <v>53711</v>
      </c>
    </row>
    <row r="24208" spans="1:3">
      <c r="A24208" s="32" t="s">
        <v>40286</v>
      </c>
      <c r="B24208" s="32" t="s">
        <v>185</v>
      </c>
      <c r="C24208">
        <f t="shared" si="378"/>
        <v>53713</v>
      </c>
    </row>
    <row r="24209" spans="1:3">
      <c r="A24209" s="32" t="s">
        <v>40287</v>
      </c>
      <c r="B24209" s="32" t="s">
        <v>185</v>
      </c>
      <c r="C24209">
        <f t="shared" si="378"/>
        <v>53714</v>
      </c>
    </row>
    <row r="24210" spans="1:3">
      <c r="A24210" s="32" t="s">
        <v>40288</v>
      </c>
      <c r="B24210" s="32" t="s">
        <v>185</v>
      </c>
      <c r="C24210">
        <f t="shared" si="378"/>
        <v>53715</v>
      </c>
    </row>
    <row r="24211" spans="1:3">
      <c r="A24211" s="32" t="s">
        <v>40289</v>
      </c>
      <c r="B24211" s="32" t="s">
        <v>185</v>
      </c>
      <c r="C24211">
        <f t="shared" si="378"/>
        <v>53716</v>
      </c>
    </row>
    <row r="24212" spans="1:3">
      <c r="A24212" s="32" t="s">
        <v>40290</v>
      </c>
      <c r="B24212" s="32" t="s">
        <v>185</v>
      </c>
      <c r="C24212">
        <f t="shared" si="378"/>
        <v>53717</v>
      </c>
    </row>
    <row r="24213" spans="1:3">
      <c r="A24213" s="32" t="s">
        <v>40291</v>
      </c>
      <c r="B24213" s="32" t="s">
        <v>185</v>
      </c>
      <c r="C24213">
        <f t="shared" si="378"/>
        <v>53718</v>
      </c>
    </row>
    <row r="24214" spans="1:3">
      <c r="A24214" s="32" t="s">
        <v>40292</v>
      </c>
      <c r="B24214" s="32" t="s">
        <v>185</v>
      </c>
      <c r="C24214">
        <f t="shared" si="378"/>
        <v>53719</v>
      </c>
    </row>
    <row r="24215" spans="1:3">
      <c r="A24215" s="32" t="s">
        <v>40293</v>
      </c>
      <c r="B24215" s="32" t="s">
        <v>185</v>
      </c>
      <c r="C24215">
        <f t="shared" si="378"/>
        <v>53725</v>
      </c>
    </row>
    <row r="24216" spans="1:3">
      <c r="A24216" s="32" t="s">
        <v>40294</v>
      </c>
      <c r="B24216" s="32" t="s">
        <v>185</v>
      </c>
      <c r="C24216">
        <f t="shared" si="378"/>
        <v>53726</v>
      </c>
    </row>
    <row r="24217" spans="1:3">
      <c r="A24217" s="32" t="s">
        <v>40295</v>
      </c>
      <c r="B24217" s="32" t="s">
        <v>185</v>
      </c>
      <c r="C24217">
        <f t="shared" si="378"/>
        <v>53744</v>
      </c>
    </row>
    <row r="24218" spans="1:3">
      <c r="A24218" s="32" t="s">
        <v>40296</v>
      </c>
      <c r="B24218" s="32" t="s">
        <v>185</v>
      </c>
      <c r="C24218">
        <f t="shared" si="378"/>
        <v>53774</v>
      </c>
    </row>
    <row r="24219" spans="1:3">
      <c r="A24219" s="32" t="s">
        <v>40297</v>
      </c>
      <c r="B24219" s="32" t="s">
        <v>185</v>
      </c>
      <c r="C24219">
        <f t="shared" si="378"/>
        <v>53777</v>
      </c>
    </row>
    <row r="24220" spans="1:3">
      <c r="A24220" s="32" t="s">
        <v>40298</v>
      </c>
      <c r="B24220" s="32" t="s">
        <v>185</v>
      </c>
      <c r="C24220">
        <f t="shared" si="378"/>
        <v>53778</v>
      </c>
    </row>
    <row r="24221" spans="1:3">
      <c r="A24221" s="32" t="s">
        <v>40299</v>
      </c>
      <c r="B24221" s="32" t="s">
        <v>185</v>
      </c>
      <c r="C24221">
        <f t="shared" si="378"/>
        <v>53779</v>
      </c>
    </row>
    <row r="24222" spans="1:3">
      <c r="A24222" s="32" t="s">
        <v>40300</v>
      </c>
      <c r="B24222" s="32" t="s">
        <v>185</v>
      </c>
      <c r="C24222">
        <f t="shared" si="378"/>
        <v>53780</v>
      </c>
    </row>
    <row r="24223" spans="1:3">
      <c r="A24223" s="32" t="s">
        <v>40301</v>
      </c>
      <c r="B24223" s="32" t="s">
        <v>185</v>
      </c>
      <c r="C24223">
        <f t="shared" si="378"/>
        <v>53782</v>
      </c>
    </row>
    <row r="24224" spans="1:3">
      <c r="A24224" s="32" t="s">
        <v>40302</v>
      </c>
      <c r="B24224" s="32" t="s">
        <v>185</v>
      </c>
      <c r="C24224">
        <f t="shared" si="378"/>
        <v>53783</v>
      </c>
    </row>
    <row r="24225" spans="1:3">
      <c r="A24225" s="32" t="s">
        <v>40303</v>
      </c>
      <c r="B24225" s="32" t="s">
        <v>185</v>
      </c>
      <c r="C24225">
        <f t="shared" si="378"/>
        <v>53784</v>
      </c>
    </row>
    <row r="24226" spans="1:3">
      <c r="A24226" s="32" t="s">
        <v>40304</v>
      </c>
      <c r="B24226" s="32" t="s">
        <v>185</v>
      </c>
      <c r="C24226">
        <f t="shared" si="378"/>
        <v>53785</v>
      </c>
    </row>
    <row r="24227" spans="1:3">
      <c r="A24227" s="32" t="s">
        <v>40305</v>
      </c>
      <c r="B24227" s="32" t="s">
        <v>185</v>
      </c>
      <c r="C24227">
        <f t="shared" si="378"/>
        <v>53786</v>
      </c>
    </row>
    <row r="24228" spans="1:3">
      <c r="A24228" s="32" t="s">
        <v>40306</v>
      </c>
      <c r="B24228" s="32" t="s">
        <v>185</v>
      </c>
      <c r="C24228">
        <f t="shared" si="378"/>
        <v>53787</v>
      </c>
    </row>
    <row r="24229" spans="1:3">
      <c r="A24229" s="32" t="s">
        <v>40307</v>
      </c>
      <c r="B24229" s="32" t="s">
        <v>185</v>
      </c>
      <c r="C24229">
        <f t="shared" si="378"/>
        <v>53788</v>
      </c>
    </row>
    <row r="24230" spans="1:3">
      <c r="A24230" s="32" t="s">
        <v>40308</v>
      </c>
      <c r="B24230" s="32" t="s">
        <v>185</v>
      </c>
      <c r="C24230">
        <f t="shared" si="378"/>
        <v>53789</v>
      </c>
    </row>
    <row r="24231" spans="1:3">
      <c r="A24231" s="32" t="s">
        <v>40309</v>
      </c>
      <c r="B24231" s="32" t="s">
        <v>185</v>
      </c>
      <c r="C24231">
        <f t="shared" si="378"/>
        <v>53790</v>
      </c>
    </row>
    <row r="24232" spans="1:3">
      <c r="A24232" s="32" t="s">
        <v>40310</v>
      </c>
      <c r="B24232" s="32" t="s">
        <v>185</v>
      </c>
      <c r="C24232">
        <f t="shared" si="378"/>
        <v>53791</v>
      </c>
    </row>
    <row r="24233" spans="1:3">
      <c r="A24233" s="32" t="s">
        <v>40311</v>
      </c>
      <c r="B24233" s="32" t="s">
        <v>185</v>
      </c>
      <c r="C24233">
        <f t="shared" si="378"/>
        <v>53792</v>
      </c>
    </row>
    <row r="24234" spans="1:3">
      <c r="A24234" s="32" t="s">
        <v>40312</v>
      </c>
      <c r="B24234" s="32" t="s">
        <v>185</v>
      </c>
      <c r="C24234">
        <f t="shared" si="378"/>
        <v>53793</v>
      </c>
    </row>
    <row r="24235" spans="1:3">
      <c r="A24235" s="32" t="s">
        <v>40313</v>
      </c>
      <c r="B24235" s="32" t="s">
        <v>185</v>
      </c>
      <c r="C24235">
        <f t="shared" si="378"/>
        <v>53794</v>
      </c>
    </row>
    <row r="24236" spans="1:3">
      <c r="A24236" s="32" t="s">
        <v>40314</v>
      </c>
      <c r="B24236" s="32" t="s">
        <v>185</v>
      </c>
      <c r="C24236">
        <f t="shared" si="378"/>
        <v>53801</v>
      </c>
    </row>
    <row r="24237" spans="1:3">
      <c r="A24237" s="32" t="s">
        <v>40315</v>
      </c>
      <c r="B24237" s="32" t="s">
        <v>185</v>
      </c>
      <c r="C24237">
        <f t="shared" si="378"/>
        <v>53802</v>
      </c>
    </row>
    <row r="24238" spans="1:3">
      <c r="A24238" s="32" t="s">
        <v>40316</v>
      </c>
      <c r="B24238" s="32" t="s">
        <v>185</v>
      </c>
      <c r="C24238">
        <f t="shared" si="378"/>
        <v>53803</v>
      </c>
    </row>
    <row r="24239" spans="1:3">
      <c r="A24239" s="32" t="s">
        <v>40317</v>
      </c>
      <c r="B24239" s="32" t="s">
        <v>185</v>
      </c>
      <c r="C24239">
        <f t="shared" si="378"/>
        <v>53804</v>
      </c>
    </row>
    <row r="24240" spans="1:3">
      <c r="A24240" s="32" t="s">
        <v>40318</v>
      </c>
      <c r="B24240" s="32" t="s">
        <v>185</v>
      </c>
      <c r="C24240">
        <f t="shared" si="378"/>
        <v>53805</v>
      </c>
    </row>
    <row r="24241" spans="1:3">
      <c r="A24241" s="32" t="s">
        <v>40319</v>
      </c>
      <c r="B24241" s="32" t="s">
        <v>185</v>
      </c>
      <c r="C24241">
        <f t="shared" si="378"/>
        <v>53806</v>
      </c>
    </row>
    <row r="24242" spans="1:3">
      <c r="A24242" s="32" t="s">
        <v>40320</v>
      </c>
      <c r="B24242" s="32" t="s">
        <v>185</v>
      </c>
      <c r="C24242">
        <f t="shared" si="378"/>
        <v>53807</v>
      </c>
    </row>
    <row r="24243" spans="1:3">
      <c r="A24243" s="32" t="s">
        <v>40321</v>
      </c>
      <c r="B24243" s="32" t="s">
        <v>185</v>
      </c>
      <c r="C24243">
        <f t="shared" si="378"/>
        <v>53808</v>
      </c>
    </row>
    <row r="24244" spans="1:3">
      <c r="A24244" s="32" t="s">
        <v>40322</v>
      </c>
      <c r="B24244" s="32" t="s">
        <v>185</v>
      </c>
      <c r="C24244">
        <f t="shared" si="378"/>
        <v>53809</v>
      </c>
    </row>
    <row r="24245" spans="1:3">
      <c r="A24245" s="32" t="s">
        <v>40323</v>
      </c>
      <c r="B24245" s="32" t="s">
        <v>185</v>
      </c>
      <c r="C24245">
        <f t="shared" si="378"/>
        <v>53810</v>
      </c>
    </row>
    <row r="24246" spans="1:3">
      <c r="A24246" s="32" t="s">
        <v>40324</v>
      </c>
      <c r="B24246" s="32" t="s">
        <v>185</v>
      </c>
      <c r="C24246">
        <f t="shared" si="378"/>
        <v>53811</v>
      </c>
    </row>
    <row r="24247" spans="1:3">
      <c r="A24247" s="32" t="s">
        <v>40325</v>
      </c>
      <c r="B24247" s="32" t="s">
        <v>185</v>
      </c>
      <c r="C24247">
        <f t="shared" si="378"/>
        <v>53812</v>
      </c>
    </row>
    <row r="24248" spans="1:3">
      <c r="A24248" s="32" t="s">
        <v>40326</v>
      </c>
      <c r="B24248" s="32" t="s">
        <v>185</v>
      </c>
      <c r="C24248">
        <f t="shared" si="378"/>
        <v>53813</v>
      </c>
    </row>
    <row r="24249" spans="1:3">
      <c r="A24249" s="32" t="s">
        <v>40327</v>
      </c>
      <c r="B24249" s="32" t="s">
        <v>185</v>
      </c>
      <c r="C24249">
        <f t="shared" si="378"/>
        <v>53816</v>
      </c>
    </row>
    <row r="24250" spans="1:3">
      <c r="A24250" s="32" t="s">
        <v>40328</v>
      </c>
      <c r="B24250" s="32" t="s">
        <v>185</v>
      </c>
      <c r="C24250">
        <f t="shared" si="378"/>
        <v>53817</v>
      </c>
    </row>
    <row r="24251" spans="1:3">
      <c r="A24251" s="32" t="s">
        <v>40329</v>
      </c>
      <c r="B24251" s="32" t="s">
        <v>185</v>
      </c>
      <c r="C24251">
        <f t="shared" si="378"/>
        <v>53818</v>
      </c>
    </row>
    <row r="24252" spans="1:3">
      <c r="A24252" s="32" t="s">
        <v>40330</v>
      </c>
      <c r="B24252" s="32" t="s">
        <v>185</v>
      </c>
      <c r="C24252">
        <f t="shared" si="378"/>
        <v>53820</v>
      </c>
    </row>
    <row r="24253" spans="1:3">
      <c r="A24253" s="32" t="s">
        <v>40331</v>
      </c>
      <c r="B24253" s="32" t="s">
        <v>185</v>
      </c>
      <c r="C24253">
        <f t="shared" si="378"/>
        <v>53821</v>
      </c>
    </row>
    <row r="24254" spans="1:3">
      <c r="A24254" s="32" t="s">
        <v>40332</v>
      </c>
      <c r="B24254" s="32" t="s">
        <v>185</v>
      </c>
      <c r="C24254">
        <f t="shared" si="378"/>
        <v>53824</v>
      </c>
    </row>
    <row r="24255" spans="1:3">
      <c r="A24255" s="32" t="s">
        <v>40333</v>
      </c>
      <c r="B24255" s="32" t="s">
        <v>185</v>
      </c>
      <c r="C24255">
        <f t="shared" si="378"/>
        <v>53825</v>
      </c>
    </row>
    <row r="24256" spans="1:3">
      <c r="A24256" s="32" t="s">
        <v>40334</v>
      </c>
      <c r="B24256" s="32" t="s">
        <v>185</v>
      </c>
      <c r="C24256">
        <f t="shared" si="378"/>
        <v>53826</v>
      </c>
    </row>
    <row r="24257" spans="1:3">
      <c r="A24257" s="32" t="s">
        <v>40335</v>
      </c>
      <c r="B24257" s="32" t="s">
        <v>185</v>
      </c>
      <c r="C24257">
        <f t="shared" si="378"/>
        <v>53827</v>
      </c>
    </row>
    <row r="24258" spans="1:3">
      <c r="A24258" s="32" t="s">
        <v>40336</v>
      </c>
      <c r="B24258" s="32" t="s">
        <v>185</v>
      </c>
      <c r="C24258">
        <f t="shared" ref="C24258:C24321" si="379">1*A24258</f>
        <v>53901</v>
      </c>
    </row>
    <row r="24259" spans="1:3">
      <c r="A24259" s="32" t="s">
        <v>40337</v>
      </c>
      <c r="B24259" s="32" t="s">
        <v>185</v>
      </c>
      <c r="C24259">
        <f t="shared" si="379"/>
        <v>53910</v>
      </c>
    </row>
    <row r="24260" spans="1:3">
      <c r="A24260" s="32" t="s">
        <v>40338</v>
      </c>
      <c r="B24260" s="32" t="s">
        <v>185</v>
      </c>
      <c r="C24260">
        <f t="shared" si="379"/>
        <v>53911</v>
      </c>
    </row>
    <row r="24261" spans="1:3">
      <c r="A24261" s="32" t="s">
        <v>40339</v>
      </c>
      <c r="B24261" s="32" t="s">
        <v>185</v>
      </c>
      <c r="C24261">
        <f t="shared" si="379"/>
        <v>53913</v>
      </c>
    </row>
    <row r="24262" spans="1:3">
      <c r="A24262" s="32" t="s">
        <v>40340</v>
      </c>
      <c r="B24262" s="32" t="s">
        <v>185</v>
      </c>
      <c r="C24262">
        <f t="shared" si="379"/>
        <v>53916</v>
      </c>
    </row>
    <row r="24263" spans="1:3">
      <c r="A24263" s="32" t="s">
        <v>40341</v>
      </c>
      <c r="B24263" s="32" t="s">
        <v>185</v>
      </c>
      <c r="C24263">
        <f t="shared" si="379"/>
        <v>53917</v>
      </c>
    </row>
    <row r="24264" spans="1:3">
      <c r="A24264" s="32" t="s">
        <v>40342</v>
      </c>
      <c r="B24264" s="32" t="s">
        <v>185</v>
      </c>
      <c r="C24264">
        <f t="shared" si="379"/>
        <v>53919</v>
      </c>
    </row>
    <row r="24265" spans="1:3">
      <c r="A24265" s="32" t="s">
        <v>40343</v>
      </c>
      <c r="B24265" s="32" t="s">
        <v>185</v>
      </c>
      <c r="C24265">
        <f t="shared" si="379"/>
        <v>53920</v>
      </c>
    </row>
    <row r="24266" spans="1:3">
      <c r="A24266" s="32" t="s">
        <v>40344</v>
      </c>
      <c r="B24266" s="32" t="s">
        <v>185</v>
      </c>
      <c r="C24266">
        <f t="shared" si="379"/>
        <v>53921</v>
      </c>
    </row>
    <row r="24267" spans="1:3">
      <c r="A24267" s="32" t="s">
        <v>40345</v>
      </c>
      <c r="B24267" s="32" t="s">
        <v>185</v>
      </c>
      <c r="C24267">
        <f t="shared" si="379"/>
        <v>53922</v>
      </c>
    </row>
    <row r="24268" spans="1:3">
      <c r="A24268" s="32" t="s">
        <v>40346</v>
      </c>
      <c r="B24268" s="32" t="s">
        <v>185</v>
      </c>
      <c r="C24268">
        <f t="shared" si="379"/>
        <v>53923</v>
      </c>
    </row>
    <row r="24269" spans="1:3">
      <c r="A24269" s="32" t="s">
        <v>40347</v>
      </c>
      <c r="B24269" s="32" t="s">
        <v>185</v>
      </c>
      <c r="C24269">
        <f t="shared" si="379"/>
        <v>53924</v>
      </c>
    </row>
    <row r="24270" spans="1:3">
      <c r="A24270" s="32" t="s">
        <v>40348</v>
      </c>
      <c r="B24270" s="32" t="s">
        <v>185</v>
      </c>
      <c r="C24270">
        <f t="shared" si="379"/>
        <v>53925</v>
      </c>
    </row>
    <row r="24271" spans="1:3">
      <c r="A24271" s="32" t="s">
        <v>40349</v>
      </c>
      <c r="B24271" s="32" t="s">
        <v>185</v>
      </c>
      <c r="C24271">
        <f t="shared" si="379"/>
        <v>53926</v>
      </c>
    </row>
    <row r="24272" spans="1:3">
      <c r="A24272" s="32" t="s">
        <v>40350</v>
      </c>
      <c r="B24272" s="32" t="s">
        <v>185</v>
      </c>
      <c r="C24272">
        <f t="shared" si="379"/>
        <v>53927</v>
      </c>
    </row>
    <row r="24273" spans="1:3">
      <c r="A24273" s="32" t="s">
        <v>40351</v>
      </c>
      <c r="B24273" s="32" t="s">
        <v>185</v>
      </c>
      <c r="C24273">
        <f t="shared" si="379"/>
        <v>53928</v>
      </c>
    </row>
    <row r="24274" spans="1:3">
      <c r="A24274" s="32" t="s">
        <v>40352</v>
      </c>
      <c r="B24274" s="32" t="s">
        <v>185</v>
      </c>
      <c r="C24274">
        <f t="shared" si="379"/>
        <v>53929</v>
      </c>
    </row>
    <row r="24275" spans="1:3">
      <c r="A24275" s="32" t="s">
        <v>40353</v>
      </c>
      <c r="B24275" s="32" t="s">
        <v>185</v>
      </c>
      <c r="C24275">
        <f t="shared" si="379"/>
        <v>53930</v>
      </c>
    </row>
    <row r="24276" spans="1:3">
      <c r="A24276" s="32" t="s">
        <v>40354</v>
      </c>
      <c r="B24276" s="32" t="s">
        <v>185</v>
      </c>
      <c r="C24276">
        <f t="shared" si="379"/>
        <v>53931</v>
      </c>
    </row>
    <row r="24277" spans="1:3">
      <c r="A24277" s="32" t="s">
        <v>40355</v>
      </c>
      <c r="B24277" s="32" t="s">
        <v>185</v>
      </c>
      <c r="C24277">
        <f t="shared" si="379"/>
        <v>53932</v>
      </c>
    </row>
    <row r="24278" spans="1:3">
      <c r="A24278" s="32" t="s">
        <v>40356</v>
      </c>
      <c r="B24278" s="32" t="s">
        <v>185</v>
      </c>
      <c r="C24278">
        <f t="shared" si="379"/>
        <v>53933</v>
      </c>
    </row>
    <row r="24279" spans="1:3">
      <c r="A24279" s="32" t="s">
        <v>40357</v>
      </c>
      <c r="B24279" s="32" t="s">
        <v>185</v>
      </c>
      <c r="C24279">
        <f t="shared" si="379"/>
        <v>53934</v>
      </c>
    </row>
    <row r="24280" spans="1:3">
      <c r="A24280" s="32" t="s">
        <v>40358</v>
      </c>
      <c r="B24280" s="32" t="s">
        <v>185</v>
      </c>
      <c r="C24280">
        <f t="shared" si="379"/>
        <v>53935</v>
      </c>
    </row>
    <row r="24281" spans="1:3">
      <c r="A24281" s="32" t="s">
        <v>40359</v>
      </c>
      <c r="B24281" s="32" t="s">
        <v>185</v>
      </c>
      <c r="C24281">
        <f t="shared" si="379"/>
        <v>53936</v>
      </c>
    </row>
    <row r="24282" spans="1:3">
      <c r="A24282" s="32" t="s">
        <v>40360</v>
      </c>
      <c r="B24282" s="32" t="s">
        <v>185</v>
      </c>
      <c r="C24282">
        <f t="shared" si="379"/>
        <v>53937</v>
      </c>
    </row>
    <row r="24283" spans="1:3">
      <c r="A24283" s="32" t="s">
        <v>40361</v>
      </c>
      <c r="B24283" s="32" t="s">
        <v>185</v>
      </c>
      <c r="C24283">
        <f t="shared" si="379"/>
        <v>53939</v>
      </c>
    </row>
    <row r="24284" spans="1:3">
      <c r="A24284" s="32" t="s">
        <v>40362</v>
      </c>
      <c r="B24284" s="32" t="s">
        <v>185</v>
      </c>
      <c r="C24284">
        <f t="shared" si="379"/>
        <v>53940</v>
      </c>
    </row>
    <row r="24285" spans="1:3">
      <c r="A24285" s="32" t="s">
        <v>40363</v>
      </c>
      <c r="B24285" s="32" t="s">
        <v>185</v>
      </c>
      <c r="C24285">
        <f t="shared" si="379"/>
        <v>53941</v>
      </c>
    </row>
    <row r="24286" spans="1:3">
      <c r="A24286" s="32" t="s">
        <v>40364</v>
      </c>
      <c r="B24286" s="32" t="s">
        <v>185</v>
      </c>
      <c r="C24286">
        <f t="shared" si="379"/>
        <v>53942</v>
      </c>
    </row>
    <row r="24287" spans="1:3">
      <c r="A24287" s="32" t="s">
        <v>40365</v>
      </c>
      <c r="B24287" s="32" t="s">
        <v>185</v>
      </c>
      <c r="C24287">
        <f t="shared" si="379"/>
        <v>53943</v>
      </c>
    </row>
    <row r="24288" spans="1:3">
      <c r="A24288" s="32" t="s">
        <v>40366</v>
      </c>
      <c r="B24288" s="32" t="s">
        <v>185</v>
      </c>
      <c r="C24288">
        <f t="shared" si="379"/>
        <v>53944</v>
      </c>
    </row>
    <row r="24289" spans="1:3">
      <c r="A24289" s="32" t="s">
        <v>40367</v>
      </c>
      <c r="B24289" s="32" t="s">
        <v>185</v>
      </c>
      <c r="C24289">
        <f t="shared" si="379"/>
        <v>53945</v>
      </c>
    </row>
    <row r="24290" spans="1:3">
      <c r="A24290" s="32" t="s">
        <v>40368</v>
      </c>
      <c r="B24290" s="32" t="s">
        <v>185</v>
      </c>
      <c r="C24290">
        <f t="shared" si="379"/>
        <v>53946</v>
      </c>
    </row>
    <row r="24291" spans="1:3">
      <c r="A24291" s="32" t="s">
        <v>40369</v>
      </c>
      <c r="B24291" s="32" t="s">
        <v>185</v>
      </c>
      <c r="C24291">
        <f t="shared" si="379"/>
        <v>53947</v>
      </c>
    </row>
    <row r="24292" spans="1:3">
      <c r="A24292" s="32" t="s">
        <v>40370</v>
      </c>
      <c r="B24292" s="32" t="s">
        <v>185</v>
      </c>
      <c r="C24292">
        <f t="shared" si="379"/>
        <v>53948</v>
      </c>
    </row>
    <row r="24293" spans="1:3">
      <c r="A24293" s="32" t="s">
        <v>40371</v>
      </c>
      <c r="B24293" s="32" t="s">
        <v>185</v>
      </c>
      <c r="C24293">
        <f t="shared" si="379"/>
        <v>53949</v>
      </c>
    </row>
    <row r="24294" spans="1:3">
      <c r="A24294" s="32" t="s">
        <v>40372</v>
      </c>
      <c r="B24294" s="32" t="s">
        <v>185</v>
      </c>
      <c r="C24294">
        <f t="shared" si="379"/>
        <v>53950</v>
      </c>
    </row>
    <row r="24295" spans="1:3">
      <c r="A24295" s="32" t="s">
        <v>40373</v>
      </c>
      <c r="B24295" s="32" t="s">
        <v>185</v>
      </c>
      <c r="C24295">
        <f t="shared" si="379"/>
        <v>53951</v>
      </c>
    </row>
    <row r="24296" spans="1:3">
      <c r="A24296" s="32" t="s">
        <v>40374</v>
      </c>
      <c r="B24296" s="32" t="s">
        <v>185</v>
      </c>
      <c r="C24296">
        <f t="shared" si="379"/>
        <v>53952</v>
      </c>
    </row>
    <row r="24297" spans="1:3">
      <c r="A24297" s="32" t="s">
        <v>40375</v>
      </c>
      <c r="B24297" s="32" t="s">
        <v>185</v>
      </c>
      <c r="C24297">
        <f t="shared" si="379"/>
        <v>53953</v>
      </c>
    </row>
    <row r="24298" spans="1:3">
      <c r="A24298" s="32" t="s">
        <v>40376</v>
      </c>
      <c r="B24298" s="32" t="s">
        <v>185</v>
      </c>
      <c r="C24298">
        <f t="shared" si="379"/>
        <v>53954</v>
      </c>
    </row>
    <row r="24299" spans="1:3">
      <c r="A24299" s="32" t="s">
        <v>40377</v>
      </c>
      <c r="B24299" s="32" t="s">
        <v>185</v>
      </c>
      <c r="C24299">
        <f t="shared" si="379"/>
        <v>53955</v>
      </c>
    </row>
    <row r="24300" spans="1:3">
      <c r="A24300" s="32" t="s">
        <v>40378</v>
      </c>
      <c r="B24300" s="32" t="s">
        <v>185</v>
      </c>
      <c r="C24300">
        <f t="shared" si="379"/>
        <v>53956</v>
      </c>
    </row>
    <row r="24301" spans="1:3">
      <c r="A24301" s="32" t="s">
        <v>40379</v>
      </c>
      <c r="B24301" s="32" t="s">
        <v>185</v>
      </c>
      <c r="C24301">
        <f t="shared" si="379"/>
        <v>53957</v>
      </c>
    </row>
    <row r="24302" spans="1:3">
      <c r="A24302" s="32" t="s">
        <v>40380</v>
      </c>
      <c r="B24302" s="32" t="s">
        <v>185</v>
      </c>
      <c r="C24302">
        <f t="shared" si="379"/>
        <v>53958</v>
      </c>
    </row>
    <row r="24303" spans="1:3">
      <c r="A24303" s="32" t="s">
        <v>40381</v>
      </c>
      <c r="B24303" s="32" t="s">
        <v>185</v>
      </c>
      <c r="C24303">
        <f t="shared" si="379"/>
        <v>53959</v>
      </c>
    </row>
    <row r="24304" spans="1:3">
      <c r="A24304" s="32" t="s">
        <v>40382</v>
      </c>
      <c r="B24304" s="32" t="s">
        <v>185</v>
      </c>
      <c r="C24304">
        <f t="shared" si="379"/>
        <v>53960</v>
      </c>
    </row>
    <row r="24305" spans="1:3">
      <c r="A24305" s="32" t="s">
        <v>40383</v>
      </c>
      <c r="B24305" s="32" t="s">
        <v>185</v>
      </c>
      <c r="C24305">
        <f t="shared" si="379"/>
        <v>53961</v>
      </c>
    </row>
    <row r="24306" spans="1:3">
      <c r="A24306" s="32" t="s">
        <v>40384</v>
      </c>
      <c r="B24306" s="32" t="s">
        <v>185</v>
      </c>
      <c r="C24306">
        <f t="shared" si="379"/>
        <v>53962</v>
      </c>
    </row>
    <row r="24307" spans="1:3">
      <c r="A24307" s="32" t="s">
        <v>40385</v>
      </c>
      <c r="B24307" s="32" t="s">
        <v>185</v>
      </c>
      <c r="C24307">
        <f t="shared" si="379"/>
        <v>53963</v>
      </c>
    </row>
    <row r="24308" spans="1:3">
      <c r="A24308" s="32" t="s">
        <v>40386</v>
      </c>
      <c r="B24308" s="32" t="s">
        <v>185</v>
      </c>
      <c r="C24308">
        <f t="shared" si="379"/>
        <v>53964</v>
      </c>
    </row>
    <row r="24309" spans="1:3">
      <c r="A24309" s="32" t="s">
        <v>40387</v>
      </c>
      <c r="B24309" s="32" t="s">
        <v>185</v>
      </c>
      <c r="C24309">
        <f t="shared" si="379"/>
        <v>53965</v>
      </c>
    </row>
    <row r="24310" spans="1:3">
      <c r="A24310" s="32" t="s">
        <v>40388</v>
      </c>
      <c r="B24310" s="32" t="s">
        <v>185</v>
      </c>
      <c r="C24310">
        <f t="shared" si="379"/>
        <v>53968</v>
      </c>
    </row>
    <row r="24311" spans="1:3">
      <c r="A24311" s="32" t="s">
        <v>40389</v>
      </c>
      <c r="B24311" s="32" t="s">
        <v>185</v>
      </c>
      <c r="C24311">
        <f t="shared" si="379"/>
        <v>53969</v>
      </c>
    </row>
    <row r="24312" spans="1:3">
      <c r="A24312" s="32" t="s">
        <v>40390</v>
      </c>
      <c r="B24312" s="32" t="s">
        <v>185</v>
      </c>
      <c r="C24312">
        <f t="shared" si="379"/>
        <v>54001</v>
      </c>
    </row>
    <row r="24313" spans="1:3">
      <c r="A24313" s="32" t="s">
        <v>40391</v>
      </c>
      <c r="B24313" s="32" t="s">
        <v>185</v>
      </c>
      <c r="C24313">
        <f t="shared" si="379"/>
        <v>54002</v>
      </c>
    </row>
    <row r="24314" spans="1:3">
      <c r="A24314" s="32" t="s">
        <v>40392</v>
      </c>
      <c r="B24314" s="32" t="s">
        <v>185</v>
      </c>
      <c r="C24314">
        <f t="shared" si="379"/>
        <v>54003</v>
      </c>
    </row>
    <row r="24315" spans="1:3">
      <c r="A24315" s="32" t="s">
        <v>40393</v>
      </c>
      <c r="B24315" s="32" t="s">
        <v>185</v>
      </c>
      <c r="C24315">
        <f t="shared" si="379"/>
        <v>54004</v>
      </c>
    </row>
    <row r="24316" spans="1:3">
      <c r="A24316" s="32" t="s">
        <v>40394</v>
      </c>
      <c r="B24316" s="32" t="s">
        <v>185</v>
      </c>
      <c r="C24316">
        <f t="shared" si="379"/>
        <v>54005</v>
      </c>
    </row>
    <row r="24317" spans="1:3">
      <c r="A24317" s="32" t="s">
        <v>40395</v>
      </c>
      <c r="B24317" s="32" t="s">
        <v>185</v>
      </c>
      <c r="C24317">
        <f t="shared" si="379"/>
        <v>54006</v>
      </c>
    </row>
    <row r="24318" spans="1:3">
      <c r="A24318" s="32" t="s">
        <v>40396</v>
      </c>
      <c r="B24318" s="32" t="s">
        <v>185</v>
      </c>
      <c r="C24318">
        <f t="shared" si="379"/>
        <v>54007</v>
      </c>
    </row>
    <row r="24319" spans="1:3">
      <c r="A24319" s="32" t="s">
        <v>40397</v>
      </c>
      <c r="B24319" s="32" t="s">
        <v>185</v>
      </c>
      <c r="C24319">
        <f t="shared" si="379"/>
        <v>54009</v>
      </c>
    </row>
    <row r="24320" spans="1:3">
      <c r="A24320" s="32" t="s">
        <v>40398</v>
      </c>
      <c r="B24320" s="32" t="s">
        <v>185</v>
      </c>
      <c r="C24320">
        <f t="shared" si="379"/>
        <v>54010</v>
      </c>
    </row>
    <row r="24321" spans="1:3">
      <c r="A24321" s="32" t="s">
        <v>40399</v>
      </c>
      <c r="B24321" s="32" t="s">
        <v>185</v>
      </c>
      <c r="C24321">
        <f t="shared" si="379"/>
        <v>54011</v>
      </c>
    </row>
    <row r="24322" spans="1:3">
      <c r="A24322" s="32" t="s">
        <v>40400</v>
      </c>
      <c r="B24322" s="32" t="s">
        <v>185</v>
      </c>
      <c r="C24322">
        <f t="shared" ref="C24322:C24385" si="380">1*A24322</f>
        <v>54012</v>
      </c>
    </row>
    <row r="24323" spans="1:3">
      <c r="A24323" s="32" t="s">
        <v>40401</v>
      </c>
      <c r="B24323" s="32" t="s">
        <v>185</v>
      </c>
      <c r="C24323">
        <f t="shared" si="380"/>
        <v>54013</v>
      </c>
    </row>
    <row r="24324" spans="1:3">
      <c r="A24324" s="32" t="s">
        <v>40402</v>
      </c>
      <c r="B24324" s="32" t="s">
        <v>185</v>
      </c>
      <c r="C24324">
        <f t="shared" si="380"/>
        <v>54014</v>
      </c>
    </row>
    <row r="24325" spans="1:3">
      <c r="A24325" s="32" t="s">
        <v>40403</v>
      </c>
      <c r="B24325" s="32" t="s">
        <v>185</v>
      </c>
      <c r="C24325">
        <f t="shared" si="380"/>
        <v>54015</v>
      </c>
    </row>
    <row r="24326" spans="1:3">
      <c r="A24326" s="32" t="s">
        <v>40404</v>
      </c>
      <c r="B24326" s="32" t="s">
        <v>185</v>
      </c>
      <c r="C24326">
        <f t="shared" si="380"/>
        <v>54016</v>
      </c>
    </row>
    <row r="24327" spans="1:3">
      <c r="A24327" s="32" t="s">
        <v>40405</v>
      </c>
      <c r="B24327" s="32" t="s">
        <v>185</v>
      </c>
      <c r="C24327">
        <f t="shared" si="380"/>
        <v>54017</v>
      </c>
    </row>
    <row r="24328" spans="1:3">
      <c r="A24328" s="32" t="s">
        <v>40406</v>
      </c>
      <c r="B24328" s="32" t="s">
        <v>185</v>
      </c>
      <c r="C24328">
        <f t="shared" si="380"/>
        <v>54020</v>
      </c>
    </row>
    <row r="24329" spans="1:3">
      <c r="A24329" s="32" t="s">
        <v>40407</v>
      </c>
      <c r="B24329" s="32" t="s">
        <v>185</v>
      </c>
      <c r="C24329">
        <f t="shared" si="380"/>
        <v>54021</v>
      </c>
    </row>
    <row r="24330" spans="1:3">
      <c r="A24330" s="32" t="s">
        <v>40408</v>
      </c>
      <c r="B24330" s="32" t="s">
        <v>185</v>
      </c>
      <c r="C24330">
        <f t="shared" si="380"/>
        <v>54022</v>
      </c>
    </row>
    <row r="24331" spans="1:3">
      <c r="A24331" s="32" t="s">
        <v>40409</v>
      </c>
      <c r="B24331" s="32" t="s">
        <v>185</v>
      </c>
      <c r="C24331">
        <f t="shared" si="380"/>
        <v>54023</v>
      </c>
    </row>
    <row r="24332" spans="1:3">
      <c r="A24332" s="32" t="s">
        <v>40410</v>
      </c>
      <c r="B24332" s="32" t="s">
        <v>185</v>
      </c>
      <c r="C24332">
        <f t="shared" si="380"/>
        <v>54024</v>
      </c>
    </row>
    <row r="24333" spans="1:3">
      <c r="A24333" s="32" t="s">
        <v>40411</v>
      </c>
      <c r="B24333" s="32" t="s">
        <v>185</v>
      </c>
      <c r="C24333">
        <f t="shared" si="380"/>
        <v>54025</v>
      </c>
    </row>
    <row r="24334" spans="1:3">
      <c r="A24334" s="32" t="s">
        <v>40412</v>
      </c>
      <c r="B24334" s="32" t="s">
        <v>185</v>
      </c>
      <c r="C24334">
        <f t="shared" si="380"/>
        <v>54026</v>
      </c>
    </row>
    <row r="24335" spans="1:3">
      <c r="A24335" s="32" t="s">
        <v>40413</v>
      </c>
      <c r="B24335" s="32" t="s">
        <v>185</v>
      </c>
      <c r="C24335">
        <f t="shared" si="380"/>
        <v>54027</v>
      </c>
    </row>
    <row r="24336" spans="1:3">
      <c r="A24336" s="32" t="s">
        <v>40414</v>
      </c>
      <c r="B24336" s="32" t="s">
        <v>185</v>
      </c>
      <c r="C24336">
        <f t="shared" si="380"/>
        <v>54028</v>
      </c>
    </row>
    <row r="24337" spans="1:3">
      <c r="A24337" s="32" t="s">
        <v>40415</v>
      </c>
      <c r="B24337" s="32" t="s">
        <v>185</v>
      </c>
      <c r="C24337">
        <f t="shared" si="380"/>
        <v>54082</v>
      </c>
    </row>
    <row r="24338" spans="1:3">
      <c r="A24338" s="32" t="s">
        <v>40416</v>
      </c>
      <c r="B24338" s="32" t="s">
        <v>185</v>
      </c>
      <c r="C24338">
        <f t="shared" si="380"/>
        <v>54101</v>
      </c>
    </row>
    <row r="24339" spans="1:3">
      <c r="A24339" s="32" t="s">
        <v>40417</v>
      </c>
      <c r="B24339" s="32" t="s">
        <v>185</v>
      </c>
      <c r="C24339">
        <f t="shared" si="380"/>
        <v>54102</v>
      </c>
    </row>
    <row r="24340" spans="1:3">
      <c r="A24340" s="32" t="s">
        <v>40418</v>
      </c>
      <c r="B24340" s="32" t="s">
        <v>185</v>
      </c>
      <c r="C24340">
        <f t="shared" si="380"/>
        <v>54103</v>
      </c>
    </row>
    <row r="24341" spans="1:3">
      <c r="A24341" s="32" t="s">
        <v>40419</v>
      </c>
      <c r="B24341" s="32" t="s">
        <v>185</v>
      </c>
      <c r="C24341">
        <f t="shared" si="380"/>
        <v>54104</v>
      </c>
    </row>
    <row r="24342" spans="1:3">
      <c r="A24342" s="32" t="s">
        <v>40420</v>
      </c>
      <c r="B24342" s="32" t="s">
        <v>185</v>
      </c>
      <c r="C24342">
        <f t="shared" si="380"/>
        <v>54106</v>
      </c>
    </row>
    <row r="24343" spans="1:3">
      <c r="A24343" s="32" t="s">
        <v>40421</v>
      </c>
      <c r="B24343" s="32" t="s">
        <v>185</v>
      </c>
      <c r="C24343">
        <f t="shared" si="380"/>
        <v>54107</v>
      </c>
    </row>
    <row r="24344" spans="1:3">
      <c r="A24344" s="32" t="s">
        <v>40422</v>
      </c>
      <c r="B24344" s="32" t="s">
        <v>185</v>
      </c>
      <c r="C24344">
        <f t="shared" si="380"/>
        <v>54110</v>
      </c>
    </row>
    <row r="24345" spans="1:3">
      <c r="A24345" s="32" t="s">
        <v>40423</v>
      </c>
      <c r="B24345" s="32" t="s">
        <v>185</v>
      </c>
      <c r="C24345">
        <f t="shared" si="380"/>
        <v>54111</v>
      </c>
    </row>
    <row r="24346" spans="1:3">
      <c r="A24346" s="32" t="s">
        <v>40424</v>
      </c>
      <c r="B24346" s="32" t="s">
        <v>185</v>
      </c>
      <c r="C24346">
        <f t="shared" si="380"/>
        <v>54112</v>
      </c>
    </row>
    <row r="24347" spans="1:3">
      <c r="A24347" s="32" t="s">
        <v>40425</v>
      </c>
      <c r="B24347" s="32" t="s">
        <v>185</v>
      </c>
      <c r="C24347">
        <f t="shared" si="380"/>
        <v>54113</v>
      </c>
    </row>
    <row r="24348" spans="1:3">
      <c r="A24348" s="32" t="s">
        <v>40426</v>
      </c>
      <c r="B24348" s="32" t="s">
        <v>185</v>
      </c>
      <c r="C24348">
        <f t="shared" si="380"/>
        <v>54114</v>
      </c>
    </row>
    <row r="24349" spans="1:3">
      <c r="A24349" s="32" t="s">
        <v>12591</v>
      </c>
      <c r="B24349" s="32" t="s">
        <v>169</v>
      </c>
      <c r="C24349">
        <f t="shared" si="380"/>
        <v>54115</v>
      </c>
    </row>
    <row r="24350" spans="1:3">
      <c r="A24350" s="32" t="s">
        <v>40427</v>
      </c>
      <c r="B24350" s="32" t="s">
        <v>185</v>
      </c>
      <c r="C24350">
        <f t="shared" si="380"/>
        <v>54119</v>
      </c>
    </row>
    <row r="24351" spans="1:3">
      <c r="A24351" s="32" t="s">
        <v>40428</v>
      </c>
      <c r="B24351" s="32" t="s">
        <v>185</v>
      </c>
      <c r="C24351">
        <f t="shared" si="380"/>
        <v>54120</v>
      </c>
    </row>
    <row r="24352" spans="1:3">
      <c r="A24352" s="32" t="s">
        <v>40429</v>
      </c>
      <c r="B24352" s="32" t="s">
        <v>185</v>
      </c>
      <c r="C24352">
        <f t="shared" si="380"/>
        <v>54121</v>
      </c>
    </row>
    <row r="24353" spans="1:3">
      <c r="A24353" s="32" t="s">
        <v>40430</v>
      </c>
      <c r="B24353" s="32" t="s">
        <v>185</v>
      </c>
      <c r="C24353">
        <f t="shared" si="380"/>
        <v>54123</v>
      </c>
    </row>
    <row r="24354" spans="1:3">
      <c r="A24354" s="32" t="s">
        <v>40431</v>
      </c>
      <c r="B24354" s="32" t="s">
        <v>185</v>
      </c>
      <c r="C24354">
        <f t="shared" si="380"/>
        <v>54124</v>
      </c>
    </row>
    <row r="24355" spans="1:3">
      <c r="A24355" s="32" t="s">
        <v>40432</v>
      </c>
      <c r="B24355" s="32" t="s">
        <v>185</v>
      </c>
      <c r="C24355">
        <f t="shared" si="380"/>
        <v>54125</v>
      </c>
    </row>
    <row r="24356" spans="1:3">
      <c r="A24356" s="32" t="s">
        <v>40433</v>
      </c>
      <c r="B24356" s="32" t="s">
        <v>185</v>
      </c>
      <c r="C24356">
        <f t="shared" si="380"/>
        <v>54126</v>
      </c>
    </row>
    <row r="24357" spans="1:3">
      <c r="A24357" s="32" t="s">
        <v>40434</v>
      </c>
      <c r="B24357" s="32" t="s">
        <v>185</v>
      </c>
      <c r="C24357">
        <f t="shared" si="380"/>
        <v>54127</v>
      </c>
    </row>
    <row r="24358" spans="1:3">
      <c r="A24358" s="32" t="s">
        <v>40435</v>
      </c>
      <c r="B24358" s="32" t="s">
        <v>185</v>
      </c>
      <c r="C24358">
        <f t="shared" si="380"/>
        <v>54128</v>
      </c>
    </row>
    <row r="24359" spans="1:3">
      <c r="A24359" s="32" t="s">
        <v>40436</v>
      </c>
      <c r="B24359" s="32" t="s">
        <v>185</v>
      </c>
      <c r="C24359">
        <f t="shared" si="380"/>
        <v>54129</v>
      </c>
    </row>
    <row r="24360" spans="1:3">
      <c r="A24360" s="32" t="s">
        <v>40437</v>
      </c>
      <c r="B24360" s="32" t="s">
        <v>185</v>
      </c>
      <c r="C24360">
        <f t="shared" si="380"/>
        <v>54130</v>
      </c>
    </row>
    <row r="24361" spans="1:3">
      <c r="A24361" s="32" t="s">
        <v>40438</v>
      </c>
      <c r="B24361" s="32" t="s">
        <v>185</v>
      </c>
      <c r="C24361">
        <f t="shared" si="380"/>
        <v>54131</v>
      </c>
    </row>
    <row r="24362" spans="1:3">
      <c r="A24362" s="32" t="s">
        <v>40439</v>
      </c>
      <c r="B24362" s="32" t="s">
        <v>185</v>
      </c>
      <c r="C24362">
        <f t="shared" si="380"/>
        <v>54135</v>
      </c>
    </row>
    <row r="24363" spans="1:3">
      <c r="A24363" s="32" t="s">
        <v>40440</v>
      </c>
      <c r="B24363" s="32" t="s">
        <v>185</v>
      </c>
      <c r="C24363">
        <f t="shared" si="380"/>
        <v>54136</v>
      </c>
    </row>
    <row r="24364" spans="1:3">
      <c r="A24364" s="32" t="s">
        <v>40441</v>
      </c>
      <c r="B24364" s="32" t="s">
        <v>185</v>
      </c>
      <c r="C24364">
        <f t="shared" si="380"/>
        <v>54137</v>
      </c>
    </row>
    <row r="24365" spans="1:3">
      <c r="A24365" s="32" t="s">
        <v>40442</v>
      </c>
      <c r="B24365" s="32" t="s">
        <v>185</v>
      </c>
      <c r="C24365">
        <f t="shared" si="380"/>
        <v>54138</v>
      </c>
    </row>
    <row r="24366" spans="1:3">
      <c r="A24366" s="32" t="s">
        <v>40443</v>
      </c>
      <c r="B24366" s="32" t="s">
        <v>185</v>
      </c>
      <c r="C24366">
        <f t="shared" si="380"/>
        <v>54139</v>
      </c>
    </row>
    <row r="24367" spans="1:3">
      <c r="A24367" s="32" t="s">
        <v>40444</v>
      </c>
      <c r="B24367" s="32" t="s">
        <v>185</v>
      </c>
      <c r="C24367">
        <f t="shared" si="380"/>
        <v>54140</v>
      </c>
    </row>
    <row r="24368" spans="1:3">
      <c r="A24368" s="32" t="s">
        <v>40445</v>
      </c>
      <c r="B24368" s="32" t="s">
        <v>185</v>
      </c>
      <c r="C24368">
        <f t="shared" si="380"/>
        <v>54141</v>
      </c>
    </row>
    <row r="24369" spans="1:3">
      <c r="A24369" s="32" t="s">
        <v>40446</v>
      </c>
      <c r="B24369" s="32" t="s">
        <v>185</v>
      </c>
      <c r="C24369">
        <f t="shared" si="380"/>
        <v>54143</v>
      </c>
    </row>
    <row r="24370" spans="1:3">
      <c r="A24370" s="32" t="s">
        <v>40447</v>
      </c>
      <c r="B24370" s="32" t="s">
        <v>185</v>
      </c>
      <c r="C24370">
        <f t="shared" si="380"/>
        <v>54149</v>
      </c>
    </row>
    <row r="24371" spans="1:3">
      <c r="A24371" s="32" t="s">
        <v>40448</v>
      </c>
      <c r="B24371" s="32" t="s">
        <v>185</v>
      </c>
      <c r="C24371">
        <f t="shared" si="380"/>
        <v>54150</v>
      </c>
    </row>
    <row r="24372" spans="1:3">
      <c r="A24372" s="32" t="s">
        <v>40449</v>
      </c>
      <c r="B24372" s="32" t="s">
        <v>185</v>
      </c>
      <c r="C24372">
        <f t="shared" si="380"/>
        <v>54151</v>
      </c>
    </row>
    <row r="24373" spans="1:3">
      <c r="A24373" s="32" t="s">
        <v>40450</v>
      </c>
      <c r="B24373" s="32" t="s">
        <v>185</v>
      </c>
      <c r="C24373">
        <f t="shared" si="380"/>
        <v>54152</v>
      </c>
    </row>
    <row r="24374" spans="1:3">
      <c r="A24374" s="32" t="s">
        <v>40451</v>
      </c>
      <c r="B24374" s="32" t="s">
        <v>185</v>
      </c>
      <c r="C24374">
        <f t="shared" si="380"/>
        <v>54153</v>
      </c>
    </row>
    <row r="24375" spans="1:3">
      <c r="A24375" s="32" t="s">
        <v>40452</v>
      </c>
      <c r="B24375" s="32" t="s">
        <v>185</v>
      </c>
      <c r="C24375">
        <f t="shared" si="380"/>
        <v>54154</v>
      </c>
    </row>
    <row r="24376" spans="1:3">
      <c r="A24376" s="32" t="s">
        <v>40453</v>
      </c>
      <c r="B24376" s="32" t="s">
        <v>185</v>
      </c>
      <c r="C24376">
        <f t="shared" si="380"/>
        <v>54155</v>
      </c>
    </row>
    <row r="24377" spans="1:3">
      <c r="A24377" s="32" t="s">
        <v>40454</v>
      </c>
      <c r="B24377" s="32" t="s">
        <v>185</v>
      </c>
      <c r="C24377">
        <f t="shared" si="380"/>
        <v>54156</v>
      </c>
    </row>
    <row r="24378" spans="1:3">
      <c r="A24378" s="32" t="s">
        <v>40455</v>
      </c>
      <c r="B24378" s="32" t="s">
        <v>185</v>
      </c>
      <c r="C24378">
        <f t="shared" si="380"/>
        <v>54157</v>
      </c>
    </row>
    <row r="24379" spans="1:3">
      <c r="A24379" s="32" t="s">
        <v>40456</v>
      </c>
      <c r="B24379" s="32" t="s">
        <v>185</v>
      </c>
      <c r="C24379">
        <f t="shared" si="380"/>
        <v>54159</v>
      </c>
    </row>
    <row r="24380" spans="1:3">
      <c r="A24380" s="32" t="s">
        <v>40457</v>
      </c>
      <c r="B24380" s="32" t="s">
        <v>185</v>
      </c>
      <c r="C24380">
        <f t="shared" si="380"/>
        <v>54160</v>
      </c>
    </row>
    <row r="24381" spans="1:3">
      <c r="A24381" s="32" t="s">
        <v>40458</v>
      </c>
      <c r="B24381" s="32" t="s">
        <v>185</v>
      </c>
      <c r="C24381">
        <f t="shared" si="380"/>
        <v>54161</v>
      </c>
    </row>
    <row r="24382" spans="1:3">
      <c r="A24382" s="32" t="s">
        <v>40459</v>
      </c>
      <c r="B24382" s="32" t="s">
        <v>185</v>
      </c>
      <c r="C24382">
        <f t="shared" si="380"/>
        <v>54162</v>
      </c>
    </row>
    <row r="24383" spans="1:3">
      <c r="A24383" s="32" t="s">
        <v>40460</v>
      </c>
      <c r="B24383" s="32" t="s">
        <v>185</v>
      </c>
      <c r="C24383">
        <f t="shared" si="380"/>
        <v>54165</v>
      </c>
    </row>
    <row r="24384" spans="1:3">
      <c r="A24384" s="32" t="s">
        <v>40461</v>
      </c>
      <c r="B24384" s="32" t="s">
        <v>185</v>
      </c>
      <c r="C24384">
        <f t="shared" si="380"/>
        <v>54166</v>
      </c>
    </row>
    <row r="24385" spans="1:3">
      <c r="A24385" s="32" t="s">
        <v>40462</v>
      </c>
      <c r="B24385" s="32" t="s">
        <v>185</v>
      </c>
      <c r="C24385">
        <f t="shared" si="380"/>
        <v>54169</v>
      </c>
    </row>
    <row r="24386" spans="1:3">
      <c r="A24386" s="32" t="s">
        <v>40463</v>
      </c>
      <c r="B24386" s="32" t="s">
        <v>185</v>
      </c>
      <c r="C24386">
        <f t="shared" ref="C24386:C24449" si="381">1*A24386</f>
        <v>54170</v>
      </c>
    </row>
    <row r="24387" spans="1:3">
      <c r="A24387" s="32" t="s">
        <v>40464</v>
      </c>
      <c r="B24387" s="32" t="s">
        <v>185</v>
      </c>
      <c r="C24387">
        <f t="shared" si="381"/>
        <v>54171</v>
      </c>
    </row>
    <row r="24388" spans="1:3">
      <c r="A24388" s="32" t="s">
        <v>40465</v>
      </c>
      <c r="B24388" s="32" t="s">
        <v>185</v>
      </c>
      <c r="C24388">
        <f t="shared" si="381"/>
        <v>54173</v>
      </c>
    </row>
    <row r="24389" spans="1:3">
      <c r="A24389" s="32" t="s">
        <v>40466</v>
      </c>
      <c r="B24389" s="32" t="s">
        <v>185</v>
      </c>
      <c r="C24389">
        <f t="shared" si="381"/>
        <v>54174</v>
      </c>
    </row>
    <row r="24390" spans="1:3">
      <c r="A24390" s="32" t="s">
        <v>40467</v>
      </c>
      <c r="B24390" s="32" t="s">
        <v>185</v>
      </c>
      <c r="C24390">
        <f t="shared" si="381"/>
        <v>54175</v>
      </c>
    </row>
    <row r="24391" spans="1:3">
      <c r="A24391" s="32" t="s">
        <v>40468</v>
      </c>
      <c r="B24391" s="32" t="s">
        <v>185</v>
      </c>
      <c r="C24391">
        <f t="shared" si="381"/>
        <v>54176</v>
      </c>
    </row>
    <row r="24392" spans="1:3">
      <c r="A24392" s="32" t="s">
        <v>40469</v>
      </c>
      <c r="B24392" s="32" t="s">
        <v>185</v>
      </c>
      <c r="C24392">
        <f t="shared" si="381"/>
        <v>54177</v>
      </c>
    </row>
    <row r="24393" spans="1:3">
      <c r="A24393" s="32" t="s">
        <v>40470</v>
      </c>
      <c r="B24393" s="32" t="s">
        <v>185</v>
      </c>
      <c r="C24393">
        <f t="shared" si="381"/>
        <v>54180</v>
      </c>
    </row>
    <row r="24394" spans="1:3">
      <c r="A24394" s="32" t="s">
        <v>40471</v>
      </c>
      <c r="B24394" s="32" t="s">
        <v>185</v>
      </c>
      <c r="C24394">
        <f t="shared" si="381"/>
        <v>54182</v>
      </c>
    </row>
    <row r="24395" spans="1:3">
      <c r="A24395" s="32" t="s">
        <v>40472</v>
      </c>
      <c r="B24395" s="32" t="s">
        <v>185</v>
      </c>
      <c r="C24395">
        <f t="shared" si="381"/>
        <v>54201</v>
      </c>
    </row>
    <row r="24396" spans="1:3">
      <c r="A24396" s="32" t="s">
        <v>40473</v>
      </c>
      <c r="B24396" s="32" t="s">
        <v>185</v>
      </c>
      <c r="C24396">
        <f t="shared" si="381"/>
        <v>54202</v>
      </c>
    </row>
    <row r="24397" spans="1:3">
      <c r="A24397" s="32" t="s">
        <v>40474</v>
      </c>
      <c r="B24397" s="32" t="s">
        <v>185</v>
      </c>
      <c r="C24397">
        <f t="shared" si="381"/>
        <v>54203</v>
      </c>
    </row>
    <row r="24398" spans="1:3">
      <c r="A24398" s="32" t="s">
        <v>40475</v>
      </c>
      <c r="B24398" s="32" t="s">
        <v>185</v>
      </c>
      <c r="C24398">
        <f t="shared" si="381"/>
        <v>54204</v>
      </c>
    </row>
    <row r="24399" spans="1:3">
      <c r="A24399" s="32" t="s">
        <v>40476</v>
      </c>
      <c r="B24399" s="32" t="s">
        <v>185</v>
      </c>
      <c r="C24399">
        <f t="shared" si="381"/>
        <v>54205</v>
      </c>
    </row>
    <row r="24400" spans="1:3">
      <c r="A24400" s="32" t="s">
        <v>40477</v>
      </c>
      <c r="B24400" s="32" t="s">
        <v>185</v>
      </c>
      <c r="C24400">
        <f t="shared" si="381"/>
        <v>54206</v>
      </c>
    </row>
    <row r="24401" spans="1:3">
      <c r="A24401" s="32" t="s">
        <v>40478</v>
      </c>
      <c r="B24401" s="32" t="s">
        <v>185</v>
      </c>
      <c r="C24401">
        <f t="shared" si="381"/>
        <v>54207</v>
      </c>
    </row>
    <row r="24402" spans="1:3">
      <c r="A24402" s="32" t="s">
        <v>40479</v>
      </c>
      <c r="B24402" s="32" t="s">
        <v>185</v>
      </c>
      <c r="C24402">
        <f t="shared" si="381"/>
        <v>54208</v>
      </c>
    </row>
    <row r="24403" spans="1:3">
      <c r="A24403" s="32" t="s">
        <v>40480</v>
      </c>
      <c r="B24403" s="32" t="s">
        <v>185</v>
      </c>
      <c r="C24403">
        <f t="shared" si="381"/>
        <v>54209</v>
      </c>
    </row>
    <row r="24404" spans="1:3">
      <c r="A24404" s="32" t="s">
        <v>40481</v>
      </c>
      <c r="B24404" s="32" t="s">
        <v>185</v>
      </c>
      <c r="C24404">
        <f t="shared" si="381"/>
        <v>54210</v>
      </c>
    </row>
    <row r="24405" spans="1:3">
      <c r="A24405" s="32" t="s">
        <v>40482</v>
      </c>
      <c r="B24405" s="32" t="s">
        <v>185</v>
      </c>
      <c r="C24405">
        <f t="shared" si="381"/>
        <v>54211</v>
      </c>
    </row>
    <row r="24406" spans="1:3">
      <c r="A24406" s="32" t="s">
        <v>40483</v>
      </c>
      <c r="B24406" s="32" t="s">
        <v>185</v>
      </c>
      <c r="C24406">
        <f t="shared" si="381"/>
        <v>54212</v>
      </c>
    </row>
    <row r="24407" spans="1:3">
      <c r="A24407" s="32" t="s">
        <v>40484</v>
      </c>
      <c r="B24407" s="32" t="s">
        <v>185</v>
      </c>
      <c r="C24407">
        <f t="shared" si="381"/>
        <v>54213</v>
      </c>
    </row>
    <row r="24408" spans="1:3">
      <c r="A24408" s="32" t="s">
        <v>40485</v>
      </c>
      <c r="B24408" s="32" t="s">
        <v>185</v>
      </c>
      <c r="C24408">
        <f t="shared" si="381"/>
        <v>54214</v>
      </c>
    </row>
    <row r="24409" spans="1:3">
      <c r="A24409" s="32" t="s">
        <v>40486</v>
      </c>
      <c r="B24409" s="32" t="s">
        <v>185</v>
      </c>
      <c r="C24409">
        <f t="shared" si="381"/>
        <v>54215</v>
      </c>
    </row>
    <row r="24410" spans="1:3">
      <c r="A24410" s="32" t="s">
        <v>40487</v>
      </c>
      <c r="B24410" s="32" t="s">
        <v>185</v>
      </c>
      <c r="C24410">
        <f t="shared" si="381"/>
        <v>54216</v>
      </c>
    </row>
    <row r="24411" spans="1:3">
      <c r="A24411" s="32" t="s">
        <v>40488</v>
      </c>
      <c r="B24411" s="32" t="s">
        <v>185</v>
      </c>
      <c r="C24411">
        <f t="shared" si="381"/>
        <v>54217</v>
      </c>
    </row>
    <row r="24412" spans="1:3">
      <c r="A24412" s="32" t="s">
        <v>40489</v>
      </c>
      <c r="B24412" s="32" t="s">
        <v>185</v>
      </c>
      <c r="C24412">
        <f t="shared" si="381"/>
        <v>54220</v>
      </c>
    </row>
    <row r="24413" spans="1:3">
      <c r="A24413" s="32" t="s">
        <v>40490</v>
      </c>
      <c r="B24413" s="32" t="s">
        <v>185</v>
      </c>
      <c r="C24413">
        <f t="shared" si="381"/>
        <v>54221</v>
      </c>
    </row>
    <row r="24414" spans="1:3">
      <c r="A24414" s="32" t="s">
        <v>40491</v>
      </c>
      <c r="B24414" s="32" t="s">
        <v>185</v>
      </c>
      <c r="C24414">
        <f t="shared" si="381"/>
        <v>54226</v>
      </c>
    </row>
    <row r="24415" spans="1:3">
      <c r="A24415" s="32" t="s">
        <v>40492</v>
      </c>
      <c r="B24415" s="32" t="s">
        <v>185</v>
      </c>
      <c r="C24415">
        <f t="shared" si="381"/>
        <v>54227</v>
      </c>
    </row>
    <row r="24416" spans="1:3">
      <c r="A24416" s="32" t="s">
        <v>40493</v>
      </c>
      <c r="B24416" s="32" t="s">
        <v>185</v>
      </c>
      <c r="C24416">
        <f t="shared" si="381"/>
        <v>54228</v>
      </c>
    </row>
    <row r="24417" spans="1:3">
      <c r="A24417" s="32" t="s">
        <v>40494</v>
      </c>
      <c r="B24417" s="32" t="s">
        <v>185</v>
      </c>
      <c r="C24417">
        <f t="shared" si="381"/>
        <v>54229</v>
      </c>
    </row>
    <row r="24418" spans="1:3">
      <c r="A24418" s="32" t="s">
        <v>40495</v>
      </c>
      <c r="B24418" s="32" t="s">
        <v>185</v>
      </c>
      <c r="C24418">
        <f t="shared" si="381"/>
        <v>54230</v>
      </c>
    </row>
    <row r="24419" spans="1:3">
      <c r="A24419" s="32" t="s">
        <v>40496</v>
      </c>
      <c r="B24419" s="32" t="s">
        <v>185</v>
      </c>
      <c r="C24419">
        <f t="shared" si="381"/>
        <v>54231</v>
      </c>
    </row>
    <row r="24420" spans="1:3">
      <c r="A24420" s="32" t="s">
        <v>40497</v>
      </c>
      <c r="B24420" s="32" t="s">
        <v>185</v>
      </c>
      <c r="C24420">
        <f t="shared" si="381"/>
        <v>54232</v>
      </c>
    </row>
    <row r="24421" spans="1:3">
      <c r="A24421" s="32" t="s">
        <v>40498</v>
      </c>
      <c r="B24421" s="32" t="s">
        <v>185</v>
      </c>
      <c r="C24421">
        <f t="shared" si="381"/>
        <v>54234</v>
      </c>
    </row>
    <row r="24422" spans="1:3">
      <c r="A24422" s="32" t="s">
        <v>40499</v>
      </c>
      <c r="B24422" s="32" t="s">
        <v>185</v>
      </c>
      <c r="C24422">
        <f t="shared" si="381"/>
        <v>54235</v>
      </c>
    </row>
    <row r="24423" spans="1:3">
      <c r="A24423" s="32" t="s">
        <v>40500</v>
      </c>
      <c r="B24423" s="32" t="s">
        <v>185</v>
      </c>
      <c r="C24423">
        <f t="shared" si="381"/>
        <v>54240</v>
      </c>
    </row>
    <row r="24424" spans="1:3">
      <c r="A24424" s="32" t="s">
        <v>40501</v>
      </c>
      <c r="B24424" s="32" t="s">
        <v>185</v>
      </c>
      <c r="C24424">
        <f t="shared" si="381"/>
        <v>54241</v>
      </c>
    </row>
    <row r="24425" spans="1:3">
      <c r="A24425" s="32" t="s">
        <v>40502</v>
      </c>
      <c r="B24425" s="32" t="s">
        <v>185</v>
      </c>
      <c r="C24425">
        <f t="shared" si="381"/>
        <v>54245</v>
      </c>
    </row>
    <row r="24426" spans="1:3">
      <c r="A24426" s="32" t="s">
        <v>40503</v>
      </c>
      <c r="B24426" s="32" t="s">
        <v>185</v>
      </c>
      <c r="C24426">
        <f t="shared" si="381"/>
        <v>54246</v>
      </c>
    </row>
    <row r="24427" spans="1:3">
      <c r="A24427" s="32" t="s">
        <v>40504</v>
      </c>
      <c r="B24427" s="32" t="s">
        <v>185</v>
      </c>
      <c r="C24427">
        <f t="shared" si="381"/>
        <v>54247</v>
      </c>
    </row>
    <row r="24428" spans="1:3">
      <c r="A24428" s="32" t="s">
        <v>40505</v>
      </c>
      <c r="B24428" s="32" t="s">
        <v>185</v>
      </c>
      <c r="C24428">
        <f t="shared" si="381"/>
        <v>54300</v>
      </c>
    </row>
    <row r="24429" spans="1:3">
      <c r="A24429" s="32" t="s">
        <v>40506</v>
      </c>
      <c r="B24429" s="32" t="s">
        <v>185</v>
      </c>
      <c r="C24429">
        <f t="shared" si="381"/>
        <v>54301</v>
      </c>
    </row>
    <row r="24430" spans="1:3">
      <c r="A24430" s="32" t="s">
        <v>40507</v>
      </c>
      <c r="B24430" s="32" t="s">
        <v>185</v>
      </c>
      <c r="C24430">
        <f t="shared" si="381"/>
        <v>54302</v>
      </c>
    </row>
    <row r="24431" spans="1:3">
      <c r="A24431" s="32" t="s">
        <v>40508</v>
      </c>
      <c r="B24431" s="32" t="s">
        <v>185</v>
      </c>
      <c r="C24431">
        <f t="shared" si="381"/>
        <v>54303</v>
      </c>
    </row>
    <row r="24432" spans="1:3">
      <c r="A24432" s="32" t="s">
        <v>40509</v>
      </c>
      <c r="B24432" s="32" t="s">
        <v>185</v>
      </c>
      <c r="C24432">
        <f t="shared" si="381"/>
        <v>54304</v>
      </c>
    </row>
    <row r="24433" spans="1:3">
      <c r="A24433" s="32" t="s">
        <v>40510</v>
      </c>
      <c r="B24433" s="32" t="s">
        <v>185</v>
      </c>
      <c r="C24433">
        <f t="shared" si="381"/>
        <v>54305</v>
      </c>
    </row>
    <row r="24434" spans="1:3">
      <c r="A24434" s="32" t="s">
        <v>40511</v>
      </c>
      <c r="B24434" s="32" t="s">
        <v>185</v>
      </c>
      <c r="C24434">
        <f t="shared" si="381"/>
        <v>54306</v>
      </c>
    </row>
    <row r="24435" spans="1:3">
      <c r="A24435" s="32" t="s">
        <v>40512</v>
      </c>
      <c r="B24435" s="32" t="s">
        <v>185</v>
      </c>
      <c r="C24435">
        <f t="shared" si="381"/>
        <v>54307</v>
      </c>
    </row>
    <row r="24436" spans="1:3">
      <c r="A24436" s="32" t="s">
        <v>40513</v>
      </c>
      <c r="B24436" s="32" t="s">
        <v>185</v>
      </c>
      <c r="C24436">
        <f t="shared" si="381"/>
        <v>54308</v>
      </c>
    </row>
    <row r="24437" spans="1:3">
      <c r="A24437" s="32" t="s">
        <v>40514</v>
      </c>
      <c r="B24437" s="32" t="s">
        <v>185</v>
      </c>
      <c r="C24437">
        <f t="shared" si="381"/>
        <v>54311</v>
      </c>
    </row>
    <row r="24438" spans="1:3">
      <c r="A24438" s="32" t="s">
        <v>40515</v>
      </c>
      <c r="B24438" s="32" t="s">
        <v>185</v>
      </c>
      <c r="C24438">
        <f t="shared" si="381"/>
        <v>54313</v>
      </c>
    </row>
    <row r="24439" spans="1:3">
      <c r="A24439" s="32" t="s">
        <v>40516</v>
      </c>
      <c r="B24439" s="32" t="s">
        <v>185</v>
      </c>
      <c r="C24439">
        <f t="shared" si="381"/>
        <v>54324</v>
      </c>
    </row>
    <row r="24440" spans="1:3">
      <c r="A24440" s="32" t="s">
        <v>40517</v>
      </c>
      <c r="B24440" s="32" t="s">
        <v>185</v>
      </c>
      <c r="C24440">
        <f t="shared" si="381"/>
        <v>54344</v>
      </c>
    </row>
    <row r="24441" spans="1:3">
      <c r="A24441" s="32" t="s">
        <v>40518</v>
      </c>
      <c r="B24441" s="32" t="s">
        <v>185</v>
      </c>
      <c r="C24441">
        <f t="shared" si="381"/>
        <v>54401</v>
      </c>
    </row>
    <row r="24442" spans="1:3">
      <c r="A24442" s="32" t="s">
        <v>40519</v>
      </c>
      <c r="B24442" s="32" t="s">
        <v>185</v>
      </c>
      <c r="C24442">
        <f t="shared" si="381"/>
        <v>54402</v>
      </c>
    </row>
    <row r="24443" spans="1:3">
      <c r="A24443" s="32" t="s">
        <v>40520</v>
      </c>
      <c r="B24443" s="32" t="s">
        <v>185</v>
      </c>
      <c r="C24443">
        <f t="shared" si="381"/>
        <v>54403</v>
      </c>
    </row>
    <row r="24444" spans="1:3">
      <c r="A24444" s="32" t="s">
        <v>40521</v>
      </c>
      <c r="B24444" s="32" t="s">
        <v>185</v>
      </c>
      <c r="C24444">
        <f t="shared" si="381"/>
        <v>54404</v>
      </c>
    </row>
    <row r="24445" spans="1:3">
      <c r="A24445" s="32" t="s">
        <v>40522</v>
      </c>
      <c r="B24445" s="32" t="s">
        <v>185</v>
      </c>
      <c r="C24445">
        <f t="shared" si="381"/>
        <v>54405</v>
      </c>
    </row>
    <row r="24446" spans="1:3">
      <c r="A24446" s="32" t="s">
        <v>40523</v>
      </c>
      <c r="B24446" s="32" t="s">
        <v>185</v>
      </c>
      <c r="C24446">
        <f t="shared" si="381"/>
        <v>54406</v>
      </c>
    </row>
    <row r="24447" spans="1:3">
      <c r="A24447" s="32" t="s">
        <v>40524</v>
      </c>
      <c r="B24447" s="32" t="s">
        <v>185</v>
      </c>
      <c r="C24447">
        <f t="shared" si="381"/>
        <v>54407</v>
      </c>
    </row>
    <row r="24448" spans="1:3">
      <c r="A24448" s="32" t="s">
        <v>40525</v>
      </c>
      <c r="B24448" s="32" t="s">
        <v>185</v>
      </c>
      <c r="C24448">
        <f t="shared" si="381"/>
        <v>54408</v>
      </c>
    </row>
    <row r="24449" spans="1:3">
      <c r="A24449" s="32" t="s">
        <v>40526</v>
      </c>
      <c r="B24449" s="32" t="s">
        <v>185</v>
      </c>
      <c r="C24449">
        <f t="shared" si="381"/>
        <v>54409</v>
      </c>
    </row>
    <row r="24450" spans="1:3">
      <c r="A24450" s="32" t="s">
        <v>40527</v>
      </c>
      <c r="B24450" s="32" t="s">
        <v>185</v>
      </c>
      <c r="C24450">
        <f t="shared" ref="C24450:C24513" si="382">1*A24450</f>
        <v>54410</v>
      </c>
    </row>
    <row r="24451" spans="1:3">
      <c r="A24451" s="32" t="s">
        <v>40528</v>
      </c>
      <c r="B24451" s="32" t="s">
        <v>185</v>
      </c>
      <c r="C24451">
        <f t="shared" si="382"/>
        <v>54411</v>
      </c>
    </row>
    <row r="24452" spans="1:3">
      <c r="A24452" s="32" t="s">
        <v>40529</v>
      </c>
      <c r="B24452" s="32" t="s">
        <v>185</v>
      </c>
      <c r="C24452">
        <f t="shared" si="382"/>
        <v>54412</v>
      </c>
    </row>
    <row r="24453" spans="1:3">
      <c r="A24453" s="32" t="s">
        <v>40530</v>
      </c>
      <c r="B24453" s="32" t="s">
        <v>185</v>
      </c>
      <c r="C24453">
        <f t="shared" si="382"/>
        <v>54413</v>
      </c>
    </row>
    <row r="24454" spans="1:3">
      <c r="A24454" s="32" t="s">
        <v>40531</v>
      </c>
      <c r="B24454" s="32" t="s">
        <v>185</v>
      </c>
      <c r="C24454">
        <f t="shared" si="382"/>
        <v>54414</v>
      </c>
    </row>
    <row r="24455" spans="1:3">
      <c r="A24455" s="32" t="s">
        <v>40532</v>
      </c>
      <c r="B24455" s="32" t="s">
        <v>185</v>
      </c>
      <c r="C24455">
        <f t="shared" si="382"/>
        <v>54415</v>
      </c>
    </row>
    <row r="24456" spans="1:3">
      <c r="A24456" s="32" t="s">
        <v>40533</v>
      </c>
      <c r="B24456" s="32" t="s">
        <v>185</v>
      </c>
      <c r="C24456">
        <f t="shared" si="382"/>
        <v>54416</v>
      </c>
    </row>
    <row r="24457" spans="1:3">
      <c r="A24457" s="32" t="s">
        <v>40534</v>
      </c>
      <c r="B24457" s="32" t="s">
        <v>185</v>
      </c>
      <c r="C24457">
        <f t="shared" si="382"/>
        <v>54417</v>
      </c>
    </row>
    <row r="24458" spans="1:3">
      <c r="A24458" s="32" t="s">
        <v>40535</v>
      </c>
      <c r="B24458" s="32" t="s">
        <v>185</v>
      </c>
      <c r="C24458">
        <f t="shared" si="382"/>
        <v>54418</v>
      </c>
    </row>
    <row r="24459" spans="1:3">
      <c r="A24459" s="32" t="s">
        <v>40536</v>
      </c>
      <c r="B24459" s="32" t="s">
        <v>185</v>
      </c>
      <c r="C24459">
        <f t="shared" si="382"/>
        <v>54419</v>
      </c>
    </row>
    <row r="24460" spans="1:3">
      <c r="A24460" s="32" t="s">
        <v>40537</v>
      </c>
      <c r="B24460" s="32" t="s">
        <v>185</v>
      </c>
      <c r="C24460">
        <f t="shared" si="382"/>
        <v>54420</v>
      </c>
    </row>
    <row r="24461" spans="1:3">
      <c r="A24461" s="32" t="s">
        <v>40538</v>
      </c>
      <c r="B24461" s="32" t="s">
        <v>185</v>
      </c>
      <c r="C24461">
        <f t="shared" si="382"/>
        <v>54421</v>
      </c>
    </row>
    <row r="24462" spans="1:3">
      <c r="A24462" s="32" t="s">
        <v>40539</v>
      </c>
      <c r="B24462" s="32" t="s">
        <v>185</v>
      </c>
      <c r="C24462">
        <f t="shared" si="382"/>
        <v>54422</v>
      </c>
    </row>
    <row r="24463" spans="1:3">
      <c r="A24463" s="32" t="s">
        <v>40540</v>
      </c>
      <c r="B24463" s="32" t="s">
        <v>185</v>
      </c>
      <c r="C24463">
        <f t="shared" si="382"/>
        <v>54423</v>
      </c>
    </row>
    <row r="24464" spans="1:3">
      <c r="A24464" s="32" t="s">
        <v>40541</v>
      </c>
      <c r="B24464" s="32" t="s">
        <v>185</v>
      </c>
      <c r="C24464">
        <f t="shared" si="382"/>
        <v>54424</v>
      </c>
    </row>
    <row r="24465" spans="1:3">
      <c r="A24465" s="32" t="s">
        <v>40542</v>
      </c>
      <c r="B24465" s="32" t="s">
        <v>185</v>
      </c>
      <c r="C24465">
        <f t="shared" si="382"/>
        <v>54425</v>
      </c>
    </row>
    <row r="24466" spans="1:3">
      <c r="A24466" s="32" t="s">
        <v>40543</v>
      </c>
      <c r="B24466" s="32" t="s">
        <v>185</v>
      </c>
      <c r="C24466">
        <f t="shared" si="382"/>
        <v>54426</v>
      </c>
    </row>
    <row r="24467" spans="1:3">
      <c r="A24467" s="32" t="s">
        <v>40544</v>
      </c>
      <c r="B24467" s="32" t="s">
        <v>185</v>
      </c>
      <c r="C24467">
        <f t="shared" si="382"/>
        <v>54427</v>
      </c>
    </row>
    <row r="24468" spans="1:3">
      <c r="A24468" s="32" t="s">
        <v>40545</v>
      </c>
      <c r="B24468" s="32" t="s">
        <v>185</v>
      </c>
      <c r="C24468">
        <f t="shared" si="382"/>
        <v>54428</v>
      </c>
    </row>
    <row r="24469" spans="1:3">
      <c r="A24469" s="32" t="s">
        <v>40546</v>
      </c>
      <c r="B24469" s="32" t="s">
        <v>185</v>
      </c>
      <c r="C24469">
        <f t="shared" si="382"/>
        <v>54429</v>
      </c>
    </row>
    <row r="24470" spans="1:3">
      <c r="A24470" s="32" t="s">
        <v>40547</v>
      </c>
      <c r="B24470" s="32" t="s">
        <v>185</v>
      </c>
      <c r="C24470">
        <f t="shared" si="382"/>
        <v>54430</v>
      </c>
    </row>
    <row r="24471" spans="1:3">
      <c r="A24471" s="32" t="s">
        <v>40548</v>
      </c>
      <c r="B24471" s="32" t="s">
        <v>185</v>
      </c>
      <c r="C24471">
        <f t="shared" si="382"/>
        <v>54432</v>
      </c>
    </row>
    <row r="24472" spans="1:3">
      <c r="A24472" s="32" t="s">
        <v>40549</v>
      </c>
      <c r="B24472" s="32" t="s">
        <v>185</v>
      </c>
      <c r="C24472">
        <f t="shared" si="382"/>
        <v>54433</v>
      </c>
    </row>
    <row r="24473" spans="1:3">
      <c r="A24473" s="32" t="s">
        <v>40550</v>
      </c>
      <c r="B24473" s="32" t="s">
        <v>185</v>
      </c>
      <c r="C24473">
        <f t="shared" si="382"/>
        <v>54434</v>
      </c>
    </row>
    <row r="24474" spans="1:3">
      <c r="A24474" s="32" t="s">
        <v>40551</v>
      </c>
      <c r="B24474" s="32" t="s">
        <v>185</v>
      </c>
      <c r="C24474">
        <f t="shared" si="382"/>
        <v>54435</v>
      </c>
    </row>
    <row r="24475" spans="1:3">
      <c r="A24475" s="32" t="s">
        <v>40552</v>
      </c>
      <c r="B24475" s="32" t="s">
        <v>185</v>
      </c>
      <c r="C24475">
        <f t="shared" si="382"/>
        <v>54436</v>
      </c>
    </row>
    <row r="24476" spans="1:3">
      <c r="A24476" s="32" t="s">
        <v>40553</v>
      </c>
      <c r="B24476" s="32" t="s">
        <v>185</v>
      </c>
      <c r="C24476">
        <f t="shared" si="382"/>
        <v>54437</v>
      </c>
    </row>
    <row r="24477" spans="1:3">
      <c r="A24477" s="32" t="s">
        <v>40554</v>
      </c>
      <c r="B24477" s="32" t="s">
        <v>185</v>
      </c>
      <c r="C24477">
        <f t="shared" si="382"/>
        <v>54439</v>
      </c>
    </row>
    <row r="24478" spans="1:3">
      <c r="A24478" s="32" t="s">
        <v>40555</v>
      </c>
      <c r="B24478" s="32" t="s">
        <v>185</v>
      </c>
      <c r="C24478">
        <f t="shared" si="382"/>
        <v>54440</v>
      </c>
    </row>
    <row r="24479" spans="1:3">
      <c r="A24479" s="32" t="s">
        <v>40556</v>
      </c>
      <c r="B24479" s="32" t="s">
        <v>185</v>
      </c>
      <c r="C24479">
        <f t="shared" si="382"/>
        <v>54441</v>
      </c>
    </row>
    <row r="24480" spans="1:3">
      <c r="A24480" s="32" t="s">
        <v>40557</v>
      </c>
      <c r="B24480" s="32" t="s">
        <v>185</v>
      </c>
      <c r="C24480">
        <f t="shared" si="382"/>
        <v>54442</v>
      </c>
    </row>
    <row r="24481" spans="1:3">
      <c r="A24481" s="32" t="s">
        <v>40558</v>
      </c>
      <c r="B24481" s="32" t="s">
        <v>185</v>
      </c>
      <c r="C24481">
        <f t="shared" si="382"/>
        <v>54443</v>
      </c>
    </row>
    <row r="24482" spans="1:3">
      <c r="A24482" s="32" t="s">
        <v>40559</v>
      </c>
      <c r="B24482" s="32" t="s">
        <v>185</v>
      </c>
      <c r="C24482">
        <f t="shared" si="382"/>
        <v>54444</v>
      </c>
    </row>
    <row r="24483" spans="1:3">
      <c r="A24483" s="32" t="s">
        <v>40560</v>
      </c>
      <c r="B24483" s="32" t="s">
        <v>185</v>
      </c>
      <c r="C24483">
        <f t="shared" si="382"/>
        <v>54445</v>
      </c>
    </row>
    <row r="24484" spans="1:3">
      <c r="A24484" s="32" t="s">
        <v>40561</v>
      </c>
      <c r="B24484" s="32" t="s">
        <v>185</v>
      </c>
      <c r="C24484">
        <f t="shared" si="382"/>
        <v>54446</v>
      </c>
    </row>
    <row r="24485" spans="1:3">
      <c r="A24485" s="32" t="s">
        <v>40562</v>
      </c>
      <c r="B24485" s="32" t="s">
        <v>185</v>
      </c>
      <c r="C24485">
        <f t="shared" si="382"/>
        <v>54447</v>
      </c>
    </row>
    <row r="24486" spans="1:3">
      <c r="A24486" s="32" t="s">
        <v>40563</v>
      </c>
      <c r="B24486" s="32" t="s">
        <v>185</v>
      </c>
      <c r="C24486">
        <f t="shared" si="382"/>
        <v>54448</v>
      </c>
    </row>
    <row r="24487" spans="1:3">
      <c r="A24487" s="32" t="s">
        <v>40564</v>
      </c>
      <c r="B24487" s="32" t="s">
        <v>185</v>
      </c>
      <c r="C24487">
        <f t="shared" si="382"/>
        <v>54449</v>
      </c>
    </row>
    <row r="24488" spans="1:3">
      <c r="A24488" s="32" t="s">
        <v>40565</v>
      </c>
      <c r="B24488" s="32" t="s">
        <v>185</v>
      </c>
      <c r="C24488">
        <f t="shared" si="382"/>
        <v>54450</v>
      </c>
    </row>
    <row r="24489" spans="1:3">
      <c r="A24489" s="32" t="s">
        <v>40566</v>
      </c>
      <c r="B24489" s="32" t="s">
        <v>185</v>
      </c>
      <c r="C24489">
        <f t="shared" si="382"/>
        <v>54451</v>
      </c>
    </row>
    <row r="24490" spans="1:3">
      <c r="A24490" s="32" t="s">
        <v>40567</v>
      </c>
      <c r="B24490" s="32" t="s">
        <v>185</v>
      </c>
      <c r="C24490">
        <f t="shared" si="382"/>
        <v>54452</v>
      </c>
    </row>
    <row r="24491" spans="1:3">
      <c r="A24491" s="32" t="s">
        <v>40568</v>
      </c>
      <c r="B24491" s="32" t="s">
        <v>185</v>
      </c>
      <c r="C24491">
        <f t="shared" si="382"/>
        <v>54453</v>
      </c>
    </row>
    <row r="24492" spans="1:3">
      <c r="A24492" s="32" t="s">
        <v>40569</v>
      </c>
      <c r="B24492" s="32" t="s">
        <v>185</v>
      </c>
      <c r="C24492">
        <f t="shared" si="382"/>
        <v>54454</v>
      </c>
    </row>
    <row r="24493" spans="1:3">
      <c r="A24493" s="32" t="s">
        <v>40570</v>
      </c>
      <c r="B24493" s="32" t="s">
        <v>185</v>
      </c>
      <c r="C24493">
        <f t="shared" si="382"/>
        <v>54455</v>
      </c>
    </row>
    <row r="24494" spans="1:3">
      <c r="A24494" s="32" t="s">
        <v>40571</v>
      </c>
      <c r="B24494" s="32" t="s">
        <v>185</v>
      </c>
      <c r="C24494">
        <f t="shared" si="382"/>
        <v>54456</v>
      </c>
    </row>
    <row r="24495" spans="1:3">
      <c r="A24495" s="32" t="s">
        <v>40572</v>
      </c>
      <c r="B24495" s="32" t="s">
        <v>185</v>
      </c>
      <c r="C24495">
        <f t="shared" si="382"/>
        <v>54457</v>
      </c>
    </row>
    <row r="24496" spans="1:3">
      <c r="A24496" s="32" t="s">
        <v>40573</v>
      </c>
      <c r="B24496" s="32" t="s">
        <v>185</v>
      </c>
      <c r="C24496">
        <f t="shared" si="382"/>
        <v>54458</v>
      </c>
    </row>
    <row r="24497" spans="1:3">
      <c r="A24497" s="32" t="s">
        <v>40574</v>
      </c>
      <c r="B24497" s="32" t="s">
        <v>185</v>
      </c>
      <c r="C24497">
        <f t="shared" si="382"/>
        <v>54459</v>
      </c>
    </row>
    <row r="24498" spans="1:3">
      <c r="A24498" s="32" t="s">
        <v>40575</v>
      </c>
      <c r="B24498" s="32" t="s">
        <v>185</v>
      </c>
      <c r="C24498">
        <f t="shared" si="382"/>
        <v>54460</v>
      </c>
    </row>
    <row r="24499" spans="1:3">
      <c r="A24499" s="32" t="s">
        <v>40576</v>
      </c>
      <c r="B24499" s="32" t="s">
        <v>185</v>
      </c>
      <c r="C24499">
        <f t="shared" si="382"/>
        <v>54462</v>
      </c>
    </row>
    <row r="24500" spans="1:3">
      <c r="A24500" s="32" t="s">
        <v>40577</v>
      </c>
      <c r="B24500" s="32" t="s">
        <v>185</v>
      </c>
      <c r="C24500">
        <f t="shared" si="382"/>
        <v>54463</v>
      </c>
    </row>
    <row r="24501" spans="1:3">
      <c r="A24501" s="32" t="s">
        <v>40578</v>
      </c>
      <c r="B24501" s="32" t="s">
        <v>185</v>
      </c>
      <c r="C24501">
        <f t="shared" si="382"/>
        <v>54464</v>
      </c>
    </row>
    <row r="24502" spans="1:3">
      <c r="A24502" s="32" t="s">
        <v>40579</v>
      </c>
      <c r="B24502" s="32" t="s">
        <v>185</v>
      </c>
      <c r="C24502">
        <f t="shared" si="382"/>
        <v>54465</v>
      </c>
    </row>
    <row r="24503" spans="1:3">
      <c r="A24503" s="32" t="s">
        <v>40580</v>
      </c>
      <c r="B24503" s="32" t="s">
        <v>185</v>
      </c>
      <c r="C24503">
        <f t="shared" si="382"/>
        <v>54466</v>
      </c>
    </row>
    <row r="24504" spans="1:3">
      <c r="A24504" s="32" t="s">
        <v>40581</v>
      </c>
      <c r="B24504" s="32" t="s">
        <v>185</v>
      </c>
      <c r="C24504">
        <f t="shared" si="382"/>
        <v>54467</v>
      </c>
    </row>
    <row r="24505" spans="1:3">
      <c r="A24505" s="32" t="s">
        <v>40582</v>
      </c>
      <c r="B24505" s="32" t="s">
        <v>185</v>
      </c>
      <c r="C24505">
        <f t="shared" si="382"/>
        <v>54469</v>
      </c>
    </row>
    <row r="24506" spans="1:3">
      <c r="A24506" s="32" t="s">
        <v>40583</v>
      </c>
      <c r="B24506" s="32" t="s">
        <v>185</v>
      </c>
      <c r="C24506">
        <f t="shared" si="382"/>
        <v>54470</v>
      </c>
    </row>
    <row r="24507" spans="1:3">
      <c r="A24507" s="32" t="s">
        <v>40584</v>
      </c>
      <c r="B24507" s="32" t="s">
        <v>185</v>
      </c>
      <c r="C24507">
        <f t="shared" si="382"/>
        <v>54471</v>
      </c>
    </row>
    <row r="24508" spans="1:3">
      <c r="A24508" s="32" t="s">
        <v>40585</v>
      </c>
      <c r="B24508" s="32" t="s">
        <v>185</v>
      </c>
      <c r="C24508">
        <f t="shared" si="382"/>
        <v>54472</v>
      </c>
    </row>
    <row r="24509" spans="1:3">
      <c r="A24509" s="32" t="s">
        <v>40586</v>
      </c>
      <c r="B24509" s="32" t="s">
        <v>185</v>
      </c>
      <c r="C24509">
        <f t="shared" si="382"/>
        <v>54473</v>
      </c>
    </row>
    <row r="24510" spans="1:3">
      <c r="A24510" s="32" t="s">
        <v>40587</v>
      </c>
      <c r="B24510" s="32" t="s">
        <v>185</v>
      </c>
      <c r="C24510">
        <f t="shared" si="382"/>
        <v>54474</v>
      </c>
    </row>
    <row r="24511" spans="1:3">
      <c r="A24511" s="32" t="s">
        <v>40588</v>
      </c>
      <c r="B24511" s="32" t="s">
        <v>185</v>
      </c>
      <c r="C24511">
        <f t="shared" si="382"/>
        <v>54475</v>
      </c>
    </row>
    <row r="24512" spans="1:3">
      <c r="A24512" s="32" t="s">
        <v>40589</v>
      </c>
      <c r="B24512" s="32" t="s">
        <v>185</v>
      </c>
      <c r="C24512">
        <f t="shared" si="382"/>
        <v>54476</v>
      </c>
    </row>
    <row r="24513" spans="1:3">
      <c r="A24513" s="32" t="s">
        <v>40590</v>
      </c>
      <c r="B24513" s="32" t="s">
        <v>185</v>
      </c>
      <c r="C24513">
        <f t="shared" si="382"/>
        <v>54479</v>
      </c>
    </row>
    <row r="24514" spans="1:3">
      <c r="A24514" s="32" t="s">
        <v>40591</v>
      </c>
      <c r="B24514" s="32" t="s">
        <v>185</v>
      </c>
      <c r="C24514">
        <f t="shared" ref="C24514:C24577" si="383">1*A24514</f>
        <v>54480</v>
      </c>
    </row>
    <row r="24515" spans="1:3">
      <c r="A24515" s="32" t="s">
        <v>40592</v>
      </c>
      <c r="B24515" s="32" t="s">
        <v>185</v>
      </c>
      <c r="C24515">
        <f t="shared" si="383"/>
        <v>54481</v>
      </c>
    </row>
    <row r="24516" spans="1:3">
      <c r="A24516" s="32" t="s">
        <v>40593</v>
      </c>
      <c r="B24516" s="32" t="s">
        <v>185</v>
      </c>
      <c r="C24516">
        <f t="shared" si="383"/>
        <v>54482</v>
      </c>
    </row>
    <row r="24517" spans="1:3">
      <c r="A24517" s="32" t="s">
        <v>40594</v>
      </c>
      <c r="B24517" s="32" t="s">
        <v>185</v>
      </c>
      <c r="C24517">
        <f t="shared" si="383"/>
        <v>54484</v>
      </c>
    </row>
    <row r="24518" spans="1:3">
      <c r="A24518" s="32" t="s">
        <v>40595</v>
      </c>
      <c r="B24518" s="32" t="s">
        <v>185</v>
      </c>
      <c r="C24518">
        <f t="shared" si="383"/>
        <v>54485</v>
      </c>
    </row>
    <row r="24519" spans="1:3">
      <c r="A24519" s="32" t="s">
        <v>40596</v>
      </c>
      <c r="B24519" s="32" t="s">
        <v>185</v>
      </c>
      <c r="C24519">
        <f t="shared" si="383"/>
        <v>54486</v>
      </c>
    </row>
    <row r="24520" spans="1:3">
      <c r="A24520" s="32" t="s">
        <v>40597</v>
      </c>
      <c r="B24520" s="32" t="s">
        <v>185</v>
      </c>
      <c r="C24520">
        <f t="shared" si="383"/>
        <v>54487</v>
      </c>
    </row>
    <row r="24521" spans="1:3">
      <c r="A24521" s="32" t="s">
        <v>40598</v>
      </c>
      <c r="B24521" s="32" t="s">
        <v>185</v>
      </c>
      <c r="C24521">
        <f t="shared" si="383"/>
        <v>54488</v>
      </c>
    </row>
    <row r="24522" spans="1:3">
      <c r="A24522" s="32" t="s">
        <v>40599</v>
      </c>
      <c r="B24522" s="32" t="s">
        <v>185</v>
      </c>
      <c r="C24522">
        <f t="shared" si="383"/>
        <v>54489</v>
      </c>
    </row>
    <row r="24523" spans="1:3">
      <c r="A24523" s="32" t="s">
        <v>40600</v>
      </c>
      <c r="B24523" s="32" t="s">
        <v>185</v>
      </c>
      <c r="C24523">
        <f t="shared" si="383"/>
        <v>54490</v>
      </c>
    </row>
    <row r="24524" spans="1:3">
      <c r="A24524" s="32" t="s">
        <v>40601</v>
      </c>
      <c r="B24524" s="32" t="s">
        <v>185</v>
      </c>
      <c r="C24524">
        <f t="shared" si="383"/>
        <v>54491</v>
      </c>
    </row>
    <row r="24525" spans="1:3">
      <c r="A24525" s="32" t="s">
        <v>40602</v>
      </c>
      <c r="B24525" s="32" t="s">
        <v>185</v>
      </c>
      <c r="C24525">
        <f t="shared" si="383"/>
        <v>54492</v>
      </c>
    </row>
    <row r="24526" spans="1:3">
      <c r="A24526" s="32" t="s">
        <v>40603</v>
      </c>
      <c r="B24526" s="32" t="s">
        <v>185</v>
      </c>
      <c r="C24526">
        <f t="shared" si="383"/>
        <v>54493</v>
      </c>
    </row>
    <row r="24527" spans="1:3">
      <c r="A24527" s="32" t="s">
        <v>40604</v>
      </c>
      <c r="B24527" s="32" t="s">
        <v>185</v>
      </c>
      <c r="C24527">
        <f t="shared" si="383"/>
        <v>54494</v>
      </c>
    </row>
    <row r="24528" spans="1:3">
      <c r="A24528" s="32" t="s">
        <v>40605</v>
      </c>
      <c r="B24528" s="32" t="s">
        <v>185</v>
      </c>
      <c r="C24528">
        <f t="shared" si="383"/>
        <v>54495</v>
      </c>
    </row>
    <row r="24529" spans="1:3">
      <c r="A24529" s="32" t="s">
        <v>40606</v>
      </c>
      <c r="B24529" s="32" t="s">
        <v>185</v>
      </c>
      <c r="C24529">
        <f t="shared" si="383"/>
        <v>54498</v>
      </c>
    </row>
    <row r="24530" spans="1:3">
      <c r="A24530" s="32" t="s">
        <v>40607</v>
      </c>
      <c r="B24530" s="32" t="s">
        <v>185</v>
      </c>
      <c r="C24530">
        <f t="shared" si="383"/>
        <v>54499</v>
      </c>
    </row>
    <row r="24531" spans="1:3">
      <c r="A24531" s="32" t="s">
        <v>40608</v>
      </c>
      <c r="B24531" s="32" t="s">
        <v>185</v>
      </c>
      <c r="C24531">
        <f t="shared" si="383"/>
        <v>54501</v>
      </c>
    </row>
    <row r="24532" spans="1:3">
      <c r="A24532" s="32" t="s">
        <v>40609</v>
      </c>
      <c r="B24532" s="32" t="s">
        <v>185</v>
      </c>
      <c r="C24532">
        <f t="shared" si="383"/>
        <v>54511</v>
      </c>
    </row>
    <row r="24533" spans="1:3">
      <c r="A24533" s="32" t="s">
        <v>40610</v>
      </c>
      <c r="B24533" s="32" t="s">
        <v>185</v>
      </c>
      <c r="C24533">
        <f t="shared" si="383"/>
        <v>54512</v>
      </c>
    </row>
    <row r="24534" spans="1:3">
      <c r="A24534" s="32" t="s">
        <v>40611</v>
      </c>
      <c r="B24534" s="32" t="s">
        <v>185</v>
      </c>
      <c r="C24534">
        <f t="shared" si="383"/>
        <v>54513</v>
      </c>
    </row>
    <row r="24535" spans="1:3">
      <c r="A24535" s="32" t="s">
        <v>40612</v>
      </c>
      <c r="B24535" s="32" t="s">
        <v>185</v>
      </c>
      <c r="C24535">
        <f t="shared" si="383"/>
        <v>54514</v>
      </c>
    </row>
    <row r="24536" spans="1:3">
      <c r="A24536" s="32" t="s">
        <v>40613</v>
      </c>
      <c r="B24536" s="32" t="s">
        <v>185</v>
      </c>
      <c r="C24536">
        <f t="shared" si="383"/>
        <v>54515</v>
      </c>
    </row>
    <row r="24537" spans="1:3">
      <c r="A24537" s="32" t="s">
        <v>40614</v>
      </c>
      <c r="B24537" s="32" t="s">
        <v>185</v>
      </c>
      <c r="C24537">
        <f t="shared" si="383"/>
        <v>54517</v>
      </c>
    </row>
    <row r="24538" spans="1:3">
      <c r="A24538" s="32" t="s">
        <v>40615</v>
      </c>
      <c r="B24538" s="32" t="s">
        <v>185</v>
      </c>
      <c r="C24538">
        <f t="shared" si="383"/>
        <v>54519</v>
      </c>
    </row>
    <row r="24539" spans="1:3">
      <c r="A24539" s="32" t="s">
        <v>40616</v>
      </c>
      <c r="B24539" s="32" t="s">
        <v>185</v>
      </c>
      <c r="C24539">
        <f t="shared" si="383"/>
        <v>54520</v>
      </c>
    </row>
    <row r="24540" spans="1:3">
      <c r="A24540" s="32" t="s">
        <v>40617</v>
      </c>
      <c r="B24540" s="32" t="s">
        <v>185</v>
      </c>
      <c r="C24540">
        <f t="shared" si="383"/>
        <v>54521</v>
      </c>
    </row>
    <row r="24541" spans="1:3">
      <c r="A24541" s="32" t="s">
        <v>40618</v>
      </c>
      <c r="B24541" s="32" t="s">
        <v>185</v>
      </c>
      <c r="C24541">
        <f t="shared" si="383"/>
        <v>54524</v>
      </c>
    </row>
    <row r="24542" spans="1:3">
      <c r="A24542" s="32" t="s">
        <v>40619</v>
      </c>
      <c r="B24542" s="32" t="s">
        <v>185</v>
      </c>
      <c r="C24542">
        <f t="shared" si="383"/>
        <v>54525</v>
      </c>
    </row>
    <row r="24543" spans="1:3">
      <c r="A24543" s="32" t="s">
        <v>40620</v>
      </c>
      <c r="B24543" s="32" t="s">
        <v>185</v>
      </c>
      <c r="C24543">
        <f t="shared" si="383"/>
        <v>54526</v>
      </c>
    </row>
    <row r="24544" spans="1:3">
      <c r="A24544" s="32" t="s">
        <v>40621</v>
      </c>
      <c r="B24544" s="32" t="s">
        <v>185</v>
      </c>
      <c r="C24544">
        <f t="shared" si="383"/>
        <v>54527</v>
      </c>
    </row>
    <row r="24545" spans="1:3">
      <c r="A24545" s="32" t="s">
        <v>40622</v>
      </c>
      <c r="B24545" s="32" t="s">
        <v>185</v>
      </c>
      <c r="C24545">
        <f t="shared" si="383"/>
        <v>54528</v>
      </c>
    </row>
    <row r="24546" spans="1:3">
      <c r="A24546" s="32" t="s">
        <v>40623</v>
      </c>
      <c r="B24546" s="32" t="s">
        <v>185</v>
      </c>
      <c r="C24546">
        <f t="shared" si="383"/>
        <v>54529</v>
      </c>
    </row>
    <row r="24547" spans="1:3">
      <c r="A24547" s="32" t="s">
        <v>40624</v>
      </c>
      <c r="B24547" s="32" t="s">
        <v>185</v>
      </c>
      <c r="C24547">
        <f t="shared" si="383"/>
        <v>54530</v>
      </c>
    </row>
    <row r="24548" spans="1:3">
      <c r="A24548" s="32" t="s">
        <v>40625</v>
      </c>
      <c r="B24548" s="32" t="s">
        <v>185</v>
      </c>
      <c r="C24548">
        <f t="shared" si="383"/>
        <v>54531</v>
      </c>
    </row>
    <row r="24549" spans="1:3">
      <c r="A24549" s="32" t="s">
        <v>40626</v>
      </c>
      <c r="B24549" s="32" t="s">
        <v>185</v>
      </c>
      <c r="C24549">
        <f t="shared" si="383"/>
        <v>54532</v>
      </c>
    </row>
    <row r="24550" spans="1:3">
      <c r="A24550" s="32" t="s">
        <v>40627</v>
      </c>
      <c r="B24550" s="32" t="s">
        <v>185</v>
      </c>
      <c r="C24550">
        <f t="shared" si="383"/>
        <v>54534</v>
      </c>
    </row>
    <row r="24551" spans="1:3">
      <c r="A24551" s="32" t="s">
        <v>40628</v>
      </c>
      <c r="B24551" s="32" t="s">
        <v>185</v>
      </c>
      <c r="C24551">
        <f t="shared" si="383"/>
        <v>54536</v>
      </c>
    </row>
    <row r="24552" spans="1:3">
      <c r="A24552" s="32" t="s">
        <v>40629</v>
      </c>
      <c r="B24552" s="32" t="s">
        <v>185</v>
      </c>
      <c r="C24552">
        <f t="shared" si="383"/>
        <v>54537</v>
      </c>
    </row>
    <row r="24553" spans="1:3">
      <c r="A24553" s="32" t="s">
        <v>40630</v>
      </c>
      <c r="B24553" s="32" t="s">
        <v>185</v>
      </c>
      <c r="C24553">
        <f t="shared" si="383"/>
        <v>54538</v>
      </c>
    </row>
    <row r="24554" spans="1:3">
      <c r="A24554" s="32" t="s">
        <v>40631</v>
      </c>
      <c r="B24554" s="32" t="s">
        <v>185</v>
      </c>
      <c r="C24554">
        <f t="shared" si="383"/>
        <v>54539</v>
      </c>
    </row>
    <row r="24555" spans="1:3">
      <c r="A24555" s="32" t="s">
        <v>40632</v>
      </c>
      <c r="B24555" s="32" t="s">
        <v>185</v>
      </c>
      <c r="C24555">
        <f t="shared" si="383"/>
        <v>54540</v>
      </c>
    </row>
    <row r="24556" spans="1:3">
      <c r="A24556" s="32" t="s">
        <v>40633</v>
      </c>
      <c r="B24556" s="32" t="s">
        <v>185</v>
      </c>
      <c r="C24556">
        <f t="shared" si="383"/>
        <v>54541</v>
      </c>
    </row>
    <row r="24557" spans="1:3">
      <c r="A24557" s="32" t="s">
        <v>40634</v>
      </c>
      <c r="B24557" s="32" t="s">
        <v>185</v>
      </c>
      <c r="C24557">
        <f t="shared" si="383"/>
        <v>54542</v>
      </c>
    </row>
    <row r="24558" spans="1:3">
      <c r="A24558" s="32" t="s">
        <v>40635</v>
      </c>
      <c r="B24558" s="32" t="s">
        <v>185</v>
      </c>
      <c r="C24558">
        <f t="shared" si="383"/>
        <v>54543</v>
      </c>
    </row>
    <row r="24559" spans="1:3">
      <c r="A24559" s="32" t="s">
        <v>40636</v>
      </c>
      <c r="B24559" s="32" t="s">
        <v>185</v>
      </c>
      <c r="C24559">
        <f t="shared" si="383"/>
        <v>54545</v>
      </c>
    </row>
    <row r="24560" spans="1:3">
      <c r="A24560" s="32" t="s">
        <v>40637</v>
      </c>
      <c r="B24560" s="32" t="s">
        <v>185</v>
      </c>
      <c r="C24560">
        <f t="shared" si="383"/>
        <v>54546</v>
      </c>
    </row>
    <row r="24561" spans="1:3">
      <c r="A24561" s="32" t="s">
        <v>40638</v>
      </c>
      <c r="B24561" s="32" t="s">
        <v>185</v>
      </c>
      <c r="C24561">
        <f t="shared" si="383"/>
        <v>54547</v>
      </c>
    </row>
    <row r="24562" spans="1:3">
      <c r="A24562" s="32" t="s">
        <v>40639</v>
      </c>
      <c r="B24562" s="32" t="s">
        <v>185</v>
      </c>
      <c r="C24562">
        <f t="shared" si="383"/>
        <v>54548</v>
      </c>
    </row>
    <row r="24563" spans="1:3">
      <c r="A24563" s="32" t="s">
        <v>40640</v>
      </c>
      <c r="B24563" s="32" t="s">
        <v>185</v>
      </c>
      <c r="C24563">
        <f t="shared" si="383"/>
        <v>54550</v>
      </c>
    </row>
    <row r="24564" spans="1:3">
      <c r="A24564" s="32" t="s">
        <v>40641</v>
      </c>
      <c r="B24564" s="32" t="s">
        <v>185</v>
      </c>
      <c r="C24564">
        <f t="shared" si="383"/>
        <v>54552</v>
      </c>
    </row>
    <row r="24565" spans="1:3">
      <c r="A24565" s="32" t="s">
        <v>40642</v>
      </c>
      <c r="B24565" s="32" t="s">
        <v>185</v>
      </c>
      <c r="C24565">
        <f t="shared" si="383"/>
        <v>54554</v>
      </c>
    </row>
    <row r="24566" spans="1:3">
      <c r="A24566" s="32" t="s">
        <v>40643</v>
      </c>
      <c r="B24566" s="32" t="s">
        <v>185</v>
      </c>
      <c r="C24566">
        <f t="shared" si="383"/>
        <v>54555</v>
      </c>
    </row>
    <row r="24567" spans="1:3">
      <c r="A24567" s="32" t="s">
        <v>40644</v>
      </c>
      <c r="B24567" s="32" t="s">
        <v>185</v>
      </c>
      <c r="C24567">
        <f t="shared" si="383"/>
        <v>54556</v>
      </c>
    </row>
    <row r="24568" spans="1:3">
      <c r="A24568" s="32" t="s">
        <v>40645</v>
      </c>
      <c r="B24568" s="32" t="s">
        <v>185</v>
      </c>
      <c r="C24568">
        <f t="shared" si="383"/>
        <v>54557</v>
      </c>
    </row>
    <row r="24569" spans="1:3">
      <c r="A24569" s="32" t="s">
        <v>40646</v>
      </c>
      <c r="B24569" s="32" t="s">
        <v>185</v>
      </c>
      <c r="C24569">
        <f t="shared" si="383"/>
        <v>54558</v>
      </c>
    </row>
    <row r="24570" spans="1:3">
      <c r="A24570" s="32" t="s">
        <v>40647</v>
      </c>
      <c r="B24570" s="32" t="s">
        <v>185</v>
      </c>
      <c r="C24570">
        <f t="shared" si="383"/>
        <v>54559</v>
      </c>
    </row>
    <row r="24571" spans="1:3">
      <c r="A24571" s="32" t="s">
        <v>40648</v>
      </c>
      <c r="B24571" s="32" t="s">
        <v>185</v>
      </c>
      <c r="C24571">
        <f t="shared" si="383"/>
        <v>54560</v>
      </c>
    </row>
    <row r="24572" spans="1:3">
      <c r="A24572" s="32" t="s">
        <v>40649</v>
      </c>
      <c r="B24572" s="32" t="s">
        <v>185</v>
      </c>
      <c r="C24572">
        <f t="shared" si="383"/>
        <v>54561</v>
      </c>
    </row>
    <row r="24573" spans="1:3">
      <c r="A24573" s="32" t="s">
        <v>40650</v>
      </c>
      <c r="B24573" s="32" t="s">
        <v>185</v>
      </c>
      <c r="C24573">
        <f t="shared" si="383"/>
        <v>54562</v>
      </c>
    </row>
    <row r="24574" spans="1:3">
      <c r="A24574" s="32" t="s">
        <v>40651</v>
      </c>
      <c r="B24574" s="32" t="s">
        <v>185</v>
      </c>
      <c r="C24574">
        <f t="shared" si="383"/>
        <v>54563</v>
      </c>
    </row>
    <row r="24575" spans="1:3">
      <c r="A24575" s="32" t="s">
        <v>40652</v>
      </c>
      <c r="B24575" s="32" t="s">
        <v>185</v>
      </c>
      <c r="C24575">
        <f t="shared" si="383"/>
        <v>54564</v>
      </c>
    </row>
    <row r="24576" spans="1:3">
      <c r="A24576" s="32" t="s">
        <v>40653</v>
      </c>
      <c r="B24576" s="32" t="s">
        <v>185</v>
      </c>
      <c r="C24576">
        <f t="shared" si="383"/>
        <v>54565</v>
      </c>
    </row>
    <row r="24577" spans="1:3">
      <c r="A24577" s="32" t="s">
        <v>40654</v>
      </c>
      <c r="B24577" s="32" t="s">
        <v>185</v>
      </c>
      <c r="C24577">
        <f t="shared" si="383"/>
        <v>54566</v>
      </c>
    </row>
    <row r="24578" spans="1:3">
      <c r="A24578" s="32" t="s">
        <v>40655</v>
      </c>
      <c r="B24578" s="32" t="s">
        <v>185</v>
      </c>
      <c r="C24578">
        <f t="shared" ref="C24578:C24641" si="384">1*A24578</f>
        <v>54568</v>
      </c>
    </row>
    <row r="24579" spans="1:3">
      <c r="A24579" s="32" t="s">
        <v>40656</v>
      </c>
      <c r="B24579" s="32" t="s">
        <v>185</v>
      </c>
      <c r="C24579">
        <f t="shared" si="384"/>
        <v>54601</v>
      </c>
    </row>
    <row r="24580" spans="1:3">
      <c r="A24580" s="32" t="s">
        <v>40657</v>
      </c>
      <c r="B24580" s="32" t="s">
        <v>185</v>
      </c>
      <c r="C24580">
        <f t="shared" si="384"/>
        <v>54602</v>
      </c>
    </row>
    <row r="24581" spans="1:3">
      <c r="A24581" s="32" t="s">
        <v>40658</v>
      </c>
      <c r="B24581" s="32" t="s">
        <v>185</v>
      </c>
      <c r="C24581">
        <f t="shared" si="384"/>
        <v>54603</v>
      </c>
    </row>
    <row r="24582" spans="1:3">
      <c r="A24582" s="32" t="s">
        <v>40659</v>
      </c>
      <c r="B24582" s="32" t="s">
        <v>185</v>
      </c>
      <c r="C24582">
        <f t="shared" si="384"/>
        <v>54610</v>
      </c>
    </row>
    <row r="24583" spans="1:3">
      <c r="A24583" s="32" t="s">
        <v>40660</v>
      </c>
      <c r="B24583" s="32" t="s">
        <v>185</v>
      </c>
      <c r="C24583">
        <f t="shared" si="384"/>
        <v>54611</v>
      </c>
    </row>
    <row r="24584" spans="1:3">
      <c r="A24584" s="32" t="s">
        <v>40661</v>
      </c>
      <c r="B24584" s="32" t="s">
        <v>185</v>
      </c>
      <c r="C24584">
        <f t="shared" si="384"/>
        <v>54612</v>
      </c>
    </row>
    <row r="24585" spans="1:3">
      <c r="A24585" s="32" t="s">
        <v>40662</v>
      </c>
      <c r="B24585" s="32" t="s">
        <v>185</v>
      </c>
      <c r="C24585">
        <f t="shared" si="384"/>
        <v>54613</v>
      </c>
    </row>
    <row r="24586" spans="1:3">
      <c r="A24586" s="32" t="s">
        <v>40663</v>
      </c>
      <c r="B24586" s="32" t="s">
        <v>185</v>
      </c>
      <c r="C24586">
        <f t="shared" si="384"/>
        <v>54614</v>
      </c>
    </row>
    <row r="24587" spans="1:3">
      <c r="A24587" s="32" t="s">
        <v>40664</v>
      </c>
      <c r="B24587" s="32" t="s">
        <v>185</v>
      </c>
      <c r="C24587">
        <f t="shared" si="384"/>
        <v>54615</v>
      </c>
    </row>
    <row r="24588" spans="1:3">
      <c r="A24588" s="32" t="s">
        <v>40665</v>
      </c>
      <c r="B24588" s="32" t="s">
        <v>185</v>
      </c>
      <c r="C24588">
        <f t="shared" si="384"/>
        <v>54616</v>
      </c>
    </row>
    <row r="24589" spans="1:3">
      <c r="A24589" s="32" t="s">
        <v>40666</v>
      </c>
      <c r="B24589" s="32" t="s">
        <v>185</v>
      </c>
      <c r="C24589">
        <f t="shared" si="384"/>
        <v>54617</v>
      </c>
    </row>
    <row r="24590" spans="1:3">
      <c r="A24590" s="32" t="s">
        <v>40667</v>
      </c>
      <c r="B24590" s="32" t="s">
        <v>185</v>
      </c>
      <c r="C24590">
        <f t="shared" si="384"/>
        <v>54618</v>
      </c>
    </row>
    <row r="24591" spans="1:3">
      <c r="A24591" s="32" t="s">
        <v>40668</v>
      </c>
      <c r="B24591" s="32" t="s">
        <v>185</v>
      </c>
      <c r="C24591">
        <f t="shared" si="384"/>
        <v>54619</v>
      </c>
    </row>
    <row r="24592" spans="1:3">
      <c r="A24592" s="32" t="s">
        <v>40669</v>
      </c>
      <c r="B24592" s="32" t="s">
        <v>185</v>
      </c>
      <c r="C24592">
        <f t="shared" si="384"/>
        <v>54620</v>
      </c>
    </row>
    <row r="24593" spans="1:3">
      <c r="A24593" s="32" t="s">
        <v>40670</v>
      </c>
      <c r="B24593" s="32" t="s">
        <v>185</v>
      </c>
      <c r="C24593">
        <f t="shared" si="384"/>
        <v>54621</v>
      </c>
    </row>
    <row r="24594" spans="1:3">
      <c r="A24594" s="32" t="s">
        <v>40671</v>
      </c>
      <c r="B24594" s="32" t="s">
        <v>185</v>
      </c>
      <c r="C24594">
        <f t="shared" si="384"/>
        <v>54622</v>
      </c>
    </row>
    <row r="24595" spans="1:3">
      <c r="A24595" s="32" t="s">
        <v>40672</v>
      </c>
      <c r="B24595" s="32" t="s">
        <v>185</v>
      </c>
      <c r="C24595">
        <f t="shared" si="384"/>
        <v>54623</v>
      </c>
    </row>
    <row r="24596" spans="1:3">
      <c r="A24596" s="32" t="s">
        <v>40673</v>
      </c>
      <c r="B24596" s="32" t="s">
        <v>185</v>
      </c>
      <c r="C24596">
        <f t="shared" si="384"/>
        <v>54624</v>
      </c>
    </row>
    <row r="24597" spans="1:3">
      <c r="A24597" s="32" t="s">
        <v>40674</v>
      </c>
      <c r="B24597" s="32" t="s">
        <v>185</v>
      </c>
      <c r="C24597">
        <f t="shared" si="384"/>
        <v>54625</v>
      </c>
    </row>
    <row r="24598" spans="1:3">
      <c r="A24598" s="32" t="s">
        <v>40675</v>
      </c>
      <c r="B24598" s="32" t="s">
        <v>185</v>
      </c>
      <c r="C24598">
        <f t="shared" si="384"/>
        <v>54626</v>
      </c>
    </row>
    <row r="24599" spans="1:3">
      <c r="A24599" s="32" t="s">
        <v>40676</v>
      </c>
      <c r="B24599" s="32" t="s">
        <v>185</v>
      </c>
      <c r="C24599">
        <f t="shared" si="384"/>
        <v>54627</v>
      </c>
    </row>
    <row r="24600" spans="1:3">
      <c r="A24600" s="32" t="s">
        <v>40677</v>
      </c>
      <c r="B24600" s="32" t="s">
        <v>185</v>
      </c>
      <c r="C24600">
        <f t="shared" si="384"/>
        <v>54628</v>
      </c>
    </row>
    <row r="24601" spans="1:3">
      <c r="A24601" s="32" t="s">
        <v>40678</v>
      </c>
      <c r="B24601" s="32" t="s">
        <v>185</v>
      </c>
      <c r="C24601">
        <f t="shared" si="384"/>
        <v>54629</v>
      </c>
    </row>
    <row r="24602" spans="1:3">
      <c r="A24602" s="32" t="s">
        <v>40679</v>
      </c>
      <c r="B24602" s="32" t="s">
        <v>185</v>
      </c>
      <c r="C24602">
        <f t="shared" si="384"/>
        <v>54630</v>
      </c>
    </row>
    <row r="24603" spans="1:3">
      <c r="A24603" s="32" t="s">
        <v>40680</v>
      </c>
      <c r="B24603" s="32" t="s">
        <v>185</v>
      </c>
      <c r="C24603">
        <f t="shared" si="384"/>
        <v>54631</v>
      </c>
    </row>
    <row r="24604" spans="1:3">
      <c r="A24604" s="32" t="s">
        <v>40681</v>
      </c>
      <c r="B24604" s="32" t="s">
        <v>185</v>
      </c>
      <c r="C24604">
        <f t="shared" si="384"/>
        <v>54632</v>
      </c>
    </row>
    <row r="24605" spans="1:3">
      <c r="A24605" s="32" t="s">
        <v>40682</v>
      </c>
      <c r="B24605" s="32" t="s">
        <v>185</v>
      </c>
      <c r="C24605">
        <f t="shared" si="384"/>
        <v>54634</v>
      </c>
    </row>
    <row r="24606" spans="1:3">
      <c r="A24606" s="32" t="s">
        <v>40683</v>
      </c>
      <c r="B24606" s="32" t="s">
        <v>185</v>
      </c>
      <c r="C24606">
        <f t="shared" si="384"/>
        <v>54635</v>
      </c>
    </row>
    <row r="24607" spans="1:3">
      <c r="A24607" s="32" t="s">
        <v>40684</v>
      </c>
      <c r="B24607" s="32" t="s">
        <v>185</v>
      </c>
      <c r="C24607">
        <f t="shared" si="384"/>
        <v>54636</v>
      </c>
    </row>
    <row r="24608" spans="1:3">
      <c r="A24608" s="32" t="s">
        <v>40685</v>
      </c>
      <c r="B24608" s="32" t="s">
        <v>185</v>
      </c>
      <c r="C24608">
        <f t="shared" si="384"/>
        <v>54637</v>
      </c>
    </row>
    <row r="24609" spans="1:3">
      <c r="A24609" s="32" t="s">
        <v>40686</v>
      </c>
      <c r="B24609" s="32" t="s">
        <v>185</v>
      </c>
      <c r="C24609">
        <f t="shared" si="384"/>
        <v>54638</v>
      </c>
    </row>
    <row r="24610" spans="1:3">
      <c r="A24610" s="32" t="s">
        <v>40687</v>
      </c>
      <c r="B24610" s="32" t="s">
        <v>185</v>
      </c>
      <c r="C24610">
        <f t="shared" si="384"/>
        <v>54639</v>
      </c>
    </row>
    <row r="24611" spans="1:3">
      <c r="A24611" s="32" t="s">
        <v>40688</v>
      </c>
      <c r="B24611" s="32" t="s">
        <v>185</v>
      </c>
      <c r="C24611">
        <f t="shared" si="384"/>
        <v>54640</v>
      </c>
    </row>
    <row r="24612" spans="1:3">
      <c r="A24612" s="32" t="s">
        <v>40689</v>
      </c>
      <c r="B24612" s="32" t="s">
        <v>185</v>
      </c>
      <c r="C24612">
        <f t="shared" si="384"/>
        <v>54641</v>
      </c>
    </row>
    <row r="24613" spans="1:3">
      <c r="A24613" s="32" t="s">
        <v>40690</v>
      </c>
      <c r="B24613" s="32" t="s">
        <v>185</v>
      </c>
      <c r="C24613">
        <f t="shared" si="384"/>
        <v>54642</v>
      </c>
    </row>
    <row r="24614" spans="1:3">
      <c r="A24614" s="32" t="s">
        <v>40691</v>
      </c>
      <c r="B24614" s="32" t="s">
        <v>185</v>
      </c>
      <c r="C24614">
        <f t="shared" si="384"/>
        <v>54643</v>
      </c>
    </row>
    <row r="24615" spans="1:3">
      <c r="A24615" s="32" t="s">
        <v>40692</v>
      </c>
      <c r="B24615" s="32" t="s">
        <v>185</v>
      </c>
      <c r="C24615">
        <f t="shared" si="384"/>
        <v>54644</v>
      </c>
    </row>
    <row r="24616" spans="1:3">
      <c r="A24616" s="32" t="s">
        <v>40693</v>
      </c>
      <c r="B24616" s="32" t="s">
        <v>185</v>
      </c>
      <c r="C24616">
        <f t="shared" si="384"/>
        <v>54645</v>
      </c>
    </row>
    <row r="24617" spans="1:3">
      <c r="A24617" s="32" t="s">
        <v>40694</v>
      </c>
      <c r="B24617" s="32" t="s">
        <v>185</v>
      </c>
      <c r="C24617">
        <f t="shared" si="384"/>
        <v>54646</v>
      </c>
    </row>
    <row r="24618" spans="1:3">
      <c r="A24618" s="32" t="s">
        <v>40695</v>
      </c>
      <c r="B24618" s="32" t="s">
        <v>185</v>
      </c>
      <c r="C24618">
        <f t="shared" si="384"/>
        <v>54648</v>
      </c>
    </row>
    <row r="24619" spans="1:3">
      <c r="A24619" s="32" t="s">
        <v>40696</v>
      </c>
      <c r="B24619" s="32" t="s">
        <v>185</v>
      </c>
      <c r="C24619">
        <f t="shared" si="384"/>
        <v>54649</v>
      </c>
    </row>
    <row r="24620" spans="1:3">
      <c r="A24620" s="32" t="s">
        <v>40697</v>
      </c>
      <c r="B24620" s="32" t="s">
        <v>185</v>
      </c>
      <c r="C24620">
        <f t="shared" si="384"/>
        <v>54650</v>
      </c>
    </row>
    <row r="24621" spans="1:3">
      <c r="A24621" s="32" t="s">
        <v>40698</v>
      </c>
      <c r="B24621" s="32" t="s">
        <v>185</v>
      </c>
      <c r="C24621">
        <f t="shared" si="384"/>
        <v>54651</v>
      </c>
    </row>
    <row r="24622" spans="1:3">
      <c r="A24622" s="32" t="s">
        <v>40699</v>
      </c>
      <c r="B24622" s="32" t="s">
        <v>185</v>
      </c>
      <c r="C24622">
        <f t="shared" si="384"/>
        <v>54652</v>
      </c>
    </row>
    <row r="24623" spans="1:3">
      <c r="A24623" s="32" t="s">
        <v>40700</v>
      </c>
      <c r="B24623" s="32" t="s">
        <v>185</v>
      </c>
      <c r="C24623">
        <f t="shared" si="384"/>
        <v>54653</v>
      </c>
    </row>
    <row r="24624" spans="1:3">
      <c r="A24624" s="32" t="s">
        <v>40701</v>
      </c>
      <c r="B24624" s="32" t="s">
        <v>185</v>
      </c>
      <c r="C24624">
        <f t="shared" si="384"/>
        <v>54654</v>
      </c>
    </row>
    <row r="24625" spans="1:3">
      <c r="A24625" s="32" t="s">
        <v>40702</v>
      </c>
      <c r="B24625" s="32" t="s">
        <v>185</v>
      </c>
      <c r="C24625">
        <f t="shared" si="384"/>
        <v>54655</v>
      </c>
    </row>
    <row r="24626" spans="1:3">
      <c r="A24626" s="32" t="s">
        <v>40703</v>
      </c>
      <c r="B24626" s="32" t="s">
        <v>185</v>
      </c>
      <c r="C24626">
        <f t="shared" si="384"/>
        <v>54656</v>
      </c>
    </row>
    <row r="24627" spans="1:3">
      <c r="A24627" s="32" t="s">
        <v>40704</v>
      </c>
      <c r="B24627" s="32" t="s">
        <v>185</v>
      </c>
      <c r="C24627">
        <f t="shared" si="384"/>
        <v>54657</v>
      </c>
    </row>
    <row r="24628" spans="1:3">
      <c r="A24628" s="32" t="s">
        <v>40705</v>
      </c>
      <c r="B24628" s="32" t="s">
        <v>185</v>
      </c>
      <c r="C24628">
        <f t="shared" si="384"/>
        <v>54658</v>
      </c>
    </row>
    <row r="24629" spans="1:3">
      <c r="A24629" s="32" t="s">
        <v>40706</v>
      </c>
      <c r="B24629" s="32" t="s">
        <v>185</v>
      </c>
      <c r="C24629">
        <f t="shared" si="384"/>
        <v>54659</v>
      </c>
    </row>
    <row r="24630" spans="1:3">
      <c r="A24630" s="32" t="s">
        <v>40707</v>
      </c>
      <c r="B24630" s="32" t="s">
        <v>185</v>
      </c>
      <c r="C24630">
        <f t="shared" si="384"/>
        <v>54660</v>
      </c>
    </row>
    <row r="24631" spans="1:3">
      <c r="A24631" s="32" t="s">
        <v>40708</v>
      </c>
      <c r="B24631" s="32" t="s">
        <v>185</v>
      </c>
      <c r="C24631">
        <f t="shared" si="384"/>
        <v>54661</v>
      </c>
    </row>
    <row r="24632" spans="1:3">
      <c r="A24632" s="32" t="s">
        <v>40709</v>
      </c>
      <c r="B24632" s="32" t="s">
        <v>185</v>
      </c>
      <c r="C24632">
        <f t="shared" si="384"/>
        <v>54662</v>
      </c>
    </row>
    <row r="24633" spans="1:3">
      <c r="A24633" s="32" t="s">
        <v>40710</v>
      </c>
      <c r="B24633" s="32" t="s">
        <v>185</v>
      </c>
      <c r="C24633">
        <f t="shared" si="384"/>
        <v>54664</v>
      </c>
    </row>
    <row r="24634" spans="1:3">
      <c r="A24634" s="32" t="s">
        <v>40711</v>
      </c>
      <c r="B24634" s="32" t="s">
        <v>185</v>
      </c>
      <c r="C24634">
        <f t="shared" si="384"/>
        <v>54665</v>
      </c>
    </row>
    <row r="24635" spans="1:3">
      <c r="A24635" s="32" t="s">
        <v>40712</v>
      </c>
      <c r="B24635" s="32" t="s">
        <v>185</v>
      </c>
      <c r="C24635">
        <f t="shared" si="384"/>
        <v>54666</v>
      </c>
    </row>
    <row r="24636" spans="1:3">
      <c r="A24636" s="32" t="s">
        <v>40713</v>
      </c>
      <c r="B24636" s="32" t="s">
        <v>185</v>
      </c>
      <c r="C24636">
        <f t="shared" si="384"/>
        <v>54667</v>
      </c>
    </row>
    <row r="24637" spans="1:3">
      <c r="A24637" s="32" t="s">
        <v>40714</v>
      </c>
      <c r="B24637" s="32" t="s">
        <v>185</v>
      </c>
      <c r="C24637">
        <f t="shared" si="384"/>
        <v>54669</v>
      </c>
    </row>
    <row r="24638" spans="1:3">
      <c r="A24638" s="32" t="s">
        <v>40715</v>
      </c>
      <c r="B24638" s="32" t="s">
        <v>185</v>
      </c>
      <c r="C24638">
        <f t="shared" si="384"/>
        <v>54670</v>
      </c>
    </row>
    <row r="24639" spans="1:3">
      <c r="A24639" s="32" t="s">
        <v>40716</v>
      </c>
      <c r="B24639" s="32" t="s">
        <v>185</v>
      </c>
      <c r="C24639">
        <f t="shared" si="384"/>
        <v>54701</v>
      </c>
    </row>
    <row r="24640" spans="1:3">
      <c r="A24640" s="32" t="s">
        <v>40717</v>
      </c>
      <c r="B24640" s="32" t="s">
        <v>185</v>
      </c>
      <c r="C24640">
        <f t="shared" si="384"/>
        <v>54702</v>
      </c>
    </row>
    <row r="24641" spans="1:3">
      <c r="A24641" s="32" t="s">
        <v>40718</v>
      </c>
      <c r="B24641" s="32" t="s">
        <v>185</v>
      </c>
      <c r="C24641">
        <f t="shared" si="384"/>
        <v>54703</v>
      </c>
    </row>
    <row r="24642" spans="1:3">
      <c r="A24642" s="32" t="s">
        <v>40719</v>
      </c>
      <c r="B24642" s="32" t="s">
        <v>185</v>
      </c>
      <c r="C24642">
        <f t="shared" ref="C24642:C24705" si="385">1*A24642</f>
        <v>54720</v>
      </c>
    </row>
    <row r="24643" spans="1:3">
      <c r="A24643" s="32" t="s">
        <v>40720</v>
      </c>
      <c r="B24643" s="32" t="s">
        <v>185</v>
      </c>
      <c r="C24643">
        <f t="shared" si="385"/>
        <v>54721</v>
      </c>
    </row>
    <row r="24644" spans="1:3">
      <c r="A24644" s="32" t="s">
        <v>40721</v>
      </c>
      <c r="B24644" s="32" t="s">
        <v>185</v>
      </c>
      <c r="C24644">
        <f t="shared" si="385"/>
        <v>54722</v>
      </c>
    </row>
    <row r="24645" spans="1:3">
      <c r="A24645" s="32" t="s">
        <v>40722</v>
      </c>
      <c r="B24645" s="32" t="s">
        <v>185</v>
      </c>
      <c r="C24645">
        <f t="shared" si="385"/>
        <v>54723</v>
      </c>
    </row>
    <row r="24646" spans="1:3">
      <c r="A24646" s="32" t="s">
        <v>40723</v>
      </c>
      <c r="B24646" s="32" t="s">
        <v>185</v>
      </c>
      <c r="C24646">
        <f t="shared" si="385"/>
        <v>54724</v>
      </c>
    </row>
    <row r="24647" spans="1:3">
      <c r="A24647" s="32" t="s">
        <v>40724</v>
      </c>
      <c r="B24647" s="32" t="s">
        <v>185</v>
      </c>
      <c r="C24647">
        <f t="shared" si="385"/>
        <v>54725</v>
      </c>
    </row>
    <row r="24648" spans="1:3">
      <c r="A24648" s="32" t="s">
        <v>40725</v>
      </c>
      <c r="B24648" s="32" t="s">
        <v>185</v>
      </c>
      <c r="C24648">
        <f t="shared" si="385"/>
        <v>54726</v>
      </c>
    </row>
    <row r="24649" spans="1:3">
      <c r="A24649" s="32" t="s">
        <v>40726</v>
      </c>
      <c r="B24649" s="32" t="s">
        <v>185</v>
      </c>
      <c r="C24649">
        <f t="shared" si="385"/>
        <v>54727</v>
      </c>
    </row>
    <row r="24650" spans="1:3">
      <c r="A24650" s="32" t="s">
        <v>40727</v>
      </c>
      <c r="B24650" s="32" t="s">
        <v>185</v>
      </c>
      <c r="C24650">
        <f t="shared" si="385"/>
        <v>54728</v>
      </c>
    </row>
    <row r="24651" spans="1:3">
      <c r="A24651" s="32" t="s">
        <v>40728</v>
      </c>
      <c r="B24651" s="32" t="s">
        <v>185</v>
      </c>
      <c r="C24651">
        <f t="shared" si="385"/>
        <v>54729</v>
      </c>
    </row>
    <row r="24652" spans="1:3">
      <c r="A24652" s="32" t="s">
        <v>40729</v>
      </c>
      <c r="B24652" s="32" t="s">
        <v>185</v>
      </c>
      <c r="C24652">
        <f t="shared" si="385"/>
        <v>54730</v>
      </c>
    </row>
    <row r="24653" spans="1:3">
      <c r="A24653" s="32" t="s">
        <v>40730</v>
      </c>
      <c r="B24653" s="32" t="s">
        <v>185</v>
      </c>
      <c r="C24653">
        <f t="shared" si="385"/>
        <v>54731</v>
      </c>
    </row>
    <row r="24654" spans="1:3">
      <c r="A24654" s="32" t="s">
        <v>40731</v>
      </c>
      <c r="B24654" s="32" t="s">
        <v>185</v>
      </c>
      <c r="C24654">
        <f t="shared" si="385"/>
        <v>54732</v>
      </c>
    </row>
    <row r="24655" spans="1:3">
      <c r="A24655" s="32" t="s">
        <v>40732</v>
      </c>
      <c r="B24655" s="32" t="s">
        <v>185</v>
      </c>
      <c r="C24655">
        <f t="shared" si="385"/>
        <v>54733</v>
      </c>
    </row>
    <row r="24656" spans="1:3">
      <c r="A24656" s="32" t="s">
        <v>40733</v>
      </c>
      <c r="B24656" s="32" t="s">
        <v>185</v>
      </c>
      <c r="C24656">
        <f t="shared" si="385"/>
        <v>54734</v>
      </c>
    </row>
    <row r="24657" spans="1:3">
      <c r="A24657" s="32" t="s">
        <v>40734</v>
      </c>
      <c r="B24657" s="32" t="s">
        <v>185</v>
      </c>
      <c r="C24657">
        <f t="shared" si="385"/>
        <v>54735</v>
      </c>
    </row>
    <row r="24658" spans="1:3">
      <c r="A24658" s="32" t="s">
        <v>40735</v>
      </c>
      <c r="B24658" s="32" t="s">
        <v>185</v>
      </c>
      <c r="C24658">
        <f t="shared" si="385"/>
        <v>54736</v>
      </c>
    </row>
    <row r="24659" spans="1:3">
      <c r="A24659" s="32" t="s">
        <v>40736</v>
      </c>
      <c r="B24659" s="32" t="s">
        <v>185</v>
      </c>
      <c r="C24659">
        <f t="shared" si="385"/>
        <v>54737</v>
      </c>
    </row>
    <row r="24660" spans="1:3">
      <c r="A24660" s="32" t="s">
        <v>40737</v>
      </c>
      <c r="B24660" s="32" t="s">
        <v>185</v>
      </c>
      <c r="C24660">
        <f t="shared" si="385"/>
        <v>54738</v>
      </c>
    </row>
    <row r="24661" spans="1:3">
      <c r="A24661" s="32" t="s">
        <v>40738</v>
      </c>
      <c r="B24661" s="32" t="s">
        <v>185</v>
      </c>
      <c r="C24661">
        <f t="shared" si="385"/>
        <v>54739</v>
      </c>
    </row>
    <row r="24662" spans="1:3">
      <c r="A24662" s="32" t="s">
        <v>40739</v>
      </c>
      <c r="B24662" s="32" t="s">
        <v>185</v>
      </c>
      <c r="C24662">
        <f t="shared" si="385"/>
        <v>54740</v>
      </c>
    </row>
    <row r="24663" spans="1:3">
      <c r="A24663" s="32" t="s">
        <v>40740</v>
      </c>
      <c r="B24663" s="32" t="s">
        <v>185</v>
      </c>
      <c r="C24663">
        <f t="shared" si="385"/>
        <v>54741</v>
      </c>
    </row>
    <row r="24664" spans="1:3">
      <c r="A24664" s="32" t="s">
        <v>40741</v>
      </c>
      <c r="B24664" s="32" t="s">
        <v>185</v>
      </c>
      <c r="C24664">
        <f t="shared" si="385"/>
        <v>54742</v>
      </c>
    </row>
    <row r="24665" spans="1:3">
      <c r="A24665" s="32" t="s">
        <v>40742</v>
      </c>
      <c r="B24665" s="32" t="s">
        <v>185</v>
      </c>
      <c r="C24665">
        <f t="shared" si="385"/>
        <v>54743</v>
      </c>
    </row>
    <row r="24666" spans="1:3">
      <c r="A24666" s="32" t="s">
        <v>40743</v>
      </c>
      <c r="B24666" s="32" t="s">
        <v>185</v>
      </c>
      <c r="C24666">
        <f t="shared" si="385"/>
        <v>54744</v>
      </c>
    </row>
    <row r="24667" spans="1:3">
      <c r="A24667" s="32" t="s">
        <v>40744</v>
      </c>
      <c r="B24667" s="32" t="s">
        <v>185</v>
      </c>
      <c r="C24667">
        <f t="shared" si="385"/>
        <v>54745</v>
      </c>
    </row>
    <row r="24668" spans="1:3">
      <c r="A24668" s="32" t="s">
        <v>40745</v>
      </c>
      <c r="B24668" s="32" t="s">
        <v>185</v>
      </c>
      <c r="C24668">
        <f t="shared" si="385"/>
        <v>54746</v>
      </c>
    </row>
    <row r="24669" spans="1:3">
      <c r="A24669" s="32" t="s">
        <v>40746</v>
      </c>
      <c r="B24669" s="32" t="s">
        <v>185</v>
      </c>
      <c r="C24669">
        <f t="shared" si="385"/>
        <v>54747</v>
      </c>
    </row>
    <row r="24670" spans="1:3">
      <c r="A24670" s="32" t="s">
        <v>40747</v>
      </c>
      <c r="B24670" s="32" t="s">
        <v>185</v>
      </c>
      <c r="C24670">
        <f t="shared" si="385"/>
        <v>54748</v>
      </c>
    </row>
    <row r="24671" spans="1:3">
      <c r="A24671" s="32" t="s">
        <v>40748</v>
      </c>
      <c r="B24671" s="32" t="s">
        <v>185</v>
      </c>
      <c r="C24671">
        <f t="shared" si="385"/>
        <v>54749</v>
      </c>
    </row>
    <row r="24672" spans="1:3">
      <c r="A24672" s="32" t="s">
        <v>40749</v>
      </c>
      <c r="B24672" s="32" t="s">
        <v>185</v>
      </c>
      <c r="C24672">
        <f t="shared" si="385"/>
        <v>54750</v>
      </c>
    </row>
    <row r="24673" spans="1:3">
      <c r="A24673" s="32" t="s">
        <v>40750</v>
      </c>
      <c r="B24673" s="32" t="s">
        <v>185</v>
      </c>
      <c r="C24673">
        <f t="shared" si="385"/>
        <v>54751</v>
      </c>
    </row>
    <row r="24674" spans="1:3">
      <c r="A24674" s="32" t="s">
        <v>40751</v>
      </c>
      <c r="B24674" s="32" t="s">
        <v>185</v>
      </c>
      <c r="C24674">
        <f t="shared" si="385"/>
        <v>54754</v>
      </c>
    </row>
    <row r="24675" spans="1:3">
      <c r="A24675" s="32" t="s">
        <v>40752</v>
      </c>
      <c r="B24675" s="32" t="s">
        <v>185</v>
      </c>
      <c r="C24675">
        <f t="shared" si="385"/>
        <v>54755</v>
      </c>
    </row>
    <row r="24676" spans="1:3">
      <c r="A24676" s="32" t="s">
        <v>40753</v>
      </c>
      <c r="B24676" s="32" t="s">
        <v>185</v>
      </c>
      <c r="C24676">
        <f t="shared" si="385"/>
        <v>54756</v>
      </c>
    </row>
    <row r="24677" spans="1:3">
      <c r="A24677" s="32" t="s">
        <v>40754</v>
      </c>
      <c r="B24677" s="32" t="s">
        <v>185</v>
      </c>
      <c r="C24677">
        <f t="shared" si="385"/>
        <v>54757</v>
      </c>
    </row>
    <row r="24678" spans="1:3">
      <c r="A24678" s="32" t="s">
        <v>40755</v>
      </c>
      <c r="B24678" s="32" t="s">
        <v>185</v>
      </c>
      <c r="C24678">
        <f t="shared" si="385"/>
        <v>54758</v>
      </c>
    </row>
    <row r="24679" spans="1:3">
      <c r="A24679" s="32" t="s">
        <v>40756</v>
      </c>
      <c r="B24679" s="32" t="s">
        <v>185</v>
      </c>
      <c r="C24679">
        <f t="shared" si="385"/>
        <v>54759</v>
      </c>
    </row>
    <row r="24680" spans="1:3">
      <c r="A24680" s="32" t="s">
        <v>40757</v>
      </c>
      <c r="B24680" s="32" t="s">
        <v>185</v>
      </c>
      <c r="C24680">
        <f t="shared" si="385"/>
        <v>54760</v>
      </c>
    </row>
    <row r="24681" spans="1:3">
      <c r="A24681" s="32" t="s">
        <v>40758</v>
      </c>
      <c r="B24681" s="32" t="s">
        <v>185</v>
      </c>
      <c r="C24681">
        <f t="shared" si="385"/>
        <v>54761</v>
      </c>
    </row>
    <row r="24682" spans="1:3">
      <c r="A24682" s="32" t="s">
        <v>40759</v>
      </c>
      <c r="B24682" s="32" t="s">
        <v>185</v>
      </c>
      <c r="C24682">
        <f t="shared" si="385"/>
        <v>54762</v>
      </c>
    </row>
    <row r="24683" spans="1:3">
      <c r="A24683" s="32" t="s">
        <v>40760</v>
      </c>
      <c r="B24683" s="32" t="s">
        <v>185</v>
      </c>
      <c r="C24683">
        <f t="shared" si="385"/>
        <v>54763</v>
      </c>
    </row>
    <row r="24684" spans="1:3">
      <c r="A24684" s="32" t="s">
        <v>40761</v>
      </c>
      <c r="B24684" s="32" t="s">
        <v>185</v>
      </c>
      <c r="C24684">
        <f t="shared" si="385"/>
        <v>54764</v>
      </c>
    </row>
    <row r="24685" spans="1:3">
      <c r="A24685" s="32" t="s">
        <v>40762</v>
      </c>
      <c r="B24685" s="32" t="s">
        <v>185</v>
      </c>
      <c r="C24685">
        <f t="shared" si="385"/>
        <v>54765</v>
      </c>
    </row>
    <row r="24686" spans="1:3">
      <c r="A24686" s="32" t="s">
        <v>40763</v>
      </c>
      <c r="B24686" s="32" t="s">
        <v>185</v>
      </c>
      <c r="C24686">
        <f t="shared" si="385"/>
        <v>54766</v>
      </c>
    </row>
    <row r="24687" spans="1:3">
      <c r="A24687" s="32" t="s">
        <v>40764</v>
      </c>
      <c r="B24687" s="32" t="s">
        <v>185</v>
      </c>
      <c r="C24687">
        <f t="shared" si="385"/>
        <v>54767</v>
      </c>
    </row>
    <row r="24688" spans="1:3">
      <c r="A24688" s="32" t="s">
        <v>40765</v>
      </c>
      <c r="B24688" s="32" t="s">
        <v>185</v>
      </c>
      <c r="C24688">
        <f t="shared" si="385"/>
        <v>54768</v>
      </c>
    </row>
    <row r="24689" spans="1:3">
      <c r="A24689" s="32" t="s">
        <v>40766</v>
      </c>
      <c r="B24689" s="32" t="s">
        <v>185</v>
      </c>
      <c r="C24689">
        <f t="shared" si="385"/>
        <v>54769</v>
      </c>
    </row>
    <row r="24690" spans="1:3">
      <c r="A24690" s="32" t="s">
        <v>40767</v>
      </c>
      <c r="B24690" s="32" t="s">
        <v>185</v>
      </c>
      <c r="C24690">
        <f t="shared" si="385"/>
        <v>54770</v>
      </c>
    </row>
    <row r="24691" spans="1:3">
      <c r="A24691" s="32" t="s">
        <v>40768</v>
      </c>
      <c r="B24691" s="32" t="s">
        <v>185</v>
      </c>
      <c r="C24691">
        <f t="shared" si="385"/>
        <v>54771</v>
      </c>
    </row>
    <row r="24692" spans="1:3">
      <c r="A24692" s="32" t="s">
        <v>40769</v>
      </c>
      <c r="B24692" s="32" t="s">
        <v>185</v>
      </c>
      <c r="C24692">
        <f t="shared" si="385"/>
        <v>54772</v>
      </c>
    </row>
    <row r="24693" spans="1:3">
      <c r="A24693" s="32" t="s">
        <v>40770</v>
      </c>
      <c r="B24693" s="32" t="s">
        <v>185</v>
      </c>
      <c r="C24693">
        <f t="shared" si="385"/>
        <v>54773</v>
      </c>
    </row>
    <row r="24694" spans="1:3">
      <c r="A24694" s="32" t="s">
        <v>40771</v>
      </c>
      <c r="B24694" s="32" t="s">
        <v>185</v>
      </c>
      <c r="C24694">
        <f t="shared" si="385"/>
        <v>54774</v>
      </c>
    </row>
    <row r="24695" spans="1:3">
      <c r="A24695" s="32" t="s">
        <v>40772</v>
      </c>
      <c r="B24695" s="32" t="s">
        <v>185</v>
      </c>
      <c r="C24695">
        <f t="shared" si="385"/>
        <v>54801</v>
      </c>
    </row>
    <row r="24696" spans="1:3">
      <c r="A24696" s="32" t="s">
        <v>40773</v>
      </c>
      <c r="B24696" s="32" t="s">
        <v>185</v>
      </c>
      <c r="C24696">
        <f t="shared" si="385"/>
        <v>54805</v>
      </c>
    </row>
    <row r="24697" spans="1:3">
      <c r="A24697" s="32" t="s">
        <v>40774</v>
      </c>
      <c r="B24697" s="32" t="s">
        <v>185</v>
      </c>
      <c r="C24697">
        <f t="shared" si="385"/>
        <v>54806</v>
      </c>
    </row>
    <row r="24698" spans="1:3">
      <c r="A24698" s="32" t="s">
        <v>40775</v>
      </c>
      <c r="B24698" s="32" t="s">
        <v>185</v>
      </c>
      <c r="C24698">
        <f t="shared" si="385"/>
        <v>54810</v>
      </c>
    </row>
    <row r="24699" spans="1:3">
      <c r="A24699" s="32" t="s">
        <v>40776</v>
      </c>
      <c r="B24699" s="32" t="s">
        <v>185</v>
      </c>
      <c r="C24699">
        <f t="shared" si="385"/>
        <v>54812</v>
      </c>
    </row>
    <row r="24700" spans="1:3">
      <c r="A24700" s="32" t="s">
        <v>40777</v>
      </c>
      <c r="B24700" s="32" t="s">
        <v>185</v>
      </c>
      <c r="C24700">
        <f t="shared" si="385"/>
        <v>54813</v>
      </c>
    </row>
    <row r="24701" spans="1:3">
      <c r="A24701" s="32" t="s">
        <v>40778</v>
      </c>
      <c r="B24701" s="32" t="s">
        <v>185</v>
      </c>
      <c r="C24701">
        <f t="shared" si="385"/>
        <v>54814</v>
      </c>
    </row>
    <row r="24702" spans="1:3">
      <c r="A24702" s="32" t="s">
        <v>40779</v>
      </c>
      <c r="B24702" s="32" t="s">
        <v>185</v>
      </c>
      <c r="C24702">
        <f t="shared" si="385"/>
        <v>54816</v>
      </c>
    </row>
    <row r="24703" spans="1:3">
      <c r="A24703" s="32" t="s">
        <v>40780</v>
      </c>
      <c r="B24703" s="32" t="s">
        <v>185</v>
      </c>
      <c r="C24703">
        <f t="shared" si="385"/>
        <v>54817</v>
      </c>
    </row>
    <row r="24704" spans="1:3">
      <c r="A24704" s="32" t="s">
        <v>40781</v>
      </c>
      <c r="B24704" s="32" t="s">
        <v>185</v>
      </c>
      <c r="C24704">
        <f t="shared" si="385"/>
        <v>54818</v>
      </c>
    </row>
    <row r="24705" spans="1:3">
      <c r="A24705" s="32" t="s">
        <v>40782</v>
      </c>
      <c r="B24705" s="32" t="s">
        <v>185</v>
      </c>
      <c r="C24705">
        <f t="shared" si="385"/>
        <v>54819</v>
      </c>
    </row>
    <row r="24706" spans="1:3">
      <c r="A24706" s="32" t="s">
        <v>40783</v>
      </c>
      <c r="B24706" s="32" t="s">
        <v>185</v>
      </c>
      <c r="C24706">
        <f t="shared" ref="C24706:C24769" si="386">1*A24706</f>
        <v>54820</v>
      </c>
    </row>
    <row r="24707" spans="1:3">
      <c r="A24707" s="32" t="s">
        <v>40784</v>
      </c>
      <c r="B24707" s="32" t="s">
        <v>185</v>
      </c>
      <c r="C24707">
        <f t="shared" si="386"/>
        <v>54821</v>
      </c>
    </row>
    <row r="24708" spans="1:3">
      <c r="A24708" s="32" t="s">
        <v>40785</v>
      </c>
      <c r="B24708" s="32" t="s">
        <v>185</v>
      </c>
      <c r="C24708">
        <f t="shared" si="386"/>
        <v>54822</v>
      </c>
    </row>
    <row r="24709" spans="1:3">
      <c r="A24709" s="32" t="s">
        <v>40786</v>
      </c>
      <c r="B24709" s="32" t="s">
        <v>185</v>
      </c>
      <c r="C24709">
        <f t="shared" si="386"/>
        <v>54824</v>
      </c>
    </row>
    <row r="24710" spans="1:3">
      <c r="A24710" s="32" t="s">
        <v>40787</v>
      </c>
      <c r="B24710" s="32" t="s">
        <v>185</v>
      </c>
      <c r="C24710">
        <f t="shared" si="386"/>
        <v>54826</v>
      </c>
    </row>
    <row r="24711" spans="1:3">
      <c r="A24711" s="32" t="s">
        <v>40788</v>
      </c>
      <c r="B24711" s="32" t="s">
        <v>185</v>
      </c>
      <c r="C24711">
        <f t="shared" si="386"/>
        <v>54827</v>
      </c>
    </row>
    <row r="24712" spans="1:3">
      <c r="A24712" s="32" t="s">
        <v>40789</v>
      </c>
      <c r="B24712" s="32" t="s">
        <v>185</v>
      </c>
      <c r="C24712">
        <f t="shared" si="386"/>
        <v>54828</v>
      </c>
    </row>
    <row r="24713" spans="1:3">
      <c r="A24713" s="32" t="s">
        <v>40790</v>
      </c>
      <c r="B24713" s="32" t="s">
        <v>185</v>
      </c>
      <c r="C24713">
        <f t="shared" si="386"/>
        <v>54829</v>
      </c>
    </row>
    <row r="24714" spans="1:3">
      <c r="A24714" s="32" t="s">
        <v>40791</v>
      </c>
      <c r="B24714" s="32" t="s">
        <v>185</v>
      </c>
      <c r="C24714">
        <f t="shared" si="386"/>
        <v>54830</v>
      </c>
    </row>
    <row r="24715" spans="1:3">
      <c r="A24715" s="32" t="s">
        <v>40792</v>
      </c>
      <c r="B24715" s="32" t="s">
        <v>185</v>
      </c>
      <c r="C24715">
        <f t="shared" si="386"/>
        <v>54832</v>
      </c>
    </row>
    <row r="24716" spans="1:3">
      <c r="A24716" s="32" t="s">
        <v>40793</v>
      </c>
      <c r="B24716" s="32" t="s">
        <v>185</v>
      </c>
      <c r="C24716">
        <f t="shared" si="386"/>
        <v>54834</v>
      </c>
    </row>
    <row r="24717" spans="1:3">
      <c r="A24717" s="32" t="s">
        <v>40794</v>
      </c>
      <c r="B24717" s="32" t="s">
        <v>185</v>
      </c>
      <c r="C24717">
        <f t="shared" si="386"/>
        <v>54835</v>
      </c>
    </row>
    <row r="24718" spans="1:3">
      <c r="A24718" s="32" t="s">
        <v>40795</v>
      </c>
      <c r="B24718" s="32" t="s">
        <v>185</v>
      </c>
      <c r="C24718">
        <f t="shared" si="386"/>
        <v>54836</v>
      </c>
    </row>
    <row r="24719" spans="1:3">
      <c r="A24719" s="32" t="s">
        <v>40796</v>
      </c>
      <c r="B24719" s="32" t="s">
        <v>185</v>
      </c>
      <c r="C24719">
        <f t="shared" si="386"/>
        <v>54837</v>
      </c>
    </row>
    <row r="24720" spans="1:3">
      <c r="A24720" s="32" t="s">
        <v>40797</v>
      </c>
      <c r="B24720" s="32" t="s">
        <v>185</v>
      </c>
      <c r="C24720">
        <f t="shared" si="386"/>
        <v>54838</v>
      </c>
    </row>
    <row r="24721" spans="1:3">
      <c r="A24721" s="32" t="s">
        <v>40798</v>
      </c>
      <c r="B24721" s="32" t="s">
        <v>185</v>
      </c>
      <c r="C24721">
        <f t="shared" si="386"/>
        <v>54839</v>
      </c>
    </row>
    <row r="24722" spans="1:3">
      <c r="A24722" s="32" t="s">
        <v>40799</v>
      </c>
      <c r="B24722" s="32" t="s">
        <v>185</v>
      </c>
      <c r="C24722">
        <f t="shared" si="386"/>
        <v>54840</v>
      </c>
    </row>
    <row r="24723" spans="1:3">
      <c r="A24723" s="32" t="s">
        <v>40800</v>
      </c>
      <c r="B24723" s="32" t="s">
        <v>185</v>
      </c>
      <c r="C24723">
        <f t="shared" si="386"/>
        <v>54841</v>
      </c>
    </row>
    <row r="24724" spans="1:3">
      <c r="A24724" s="32" t="s">
        <v>40801</v>
      </c>
      <c r="B24724" s="32" t="s">
        <v>185</v>
      </c>
      <c r="C24724">
        <f t="shared" si="386"/>
        <v>54842</v>
      </c>
    </row>
    <row r="24725" spans="1:3">
      <c r="A24725" s="32" t="s">
        <v>40802</v>
      </c>
      <c r="B24725" s="32" t="s">
        <v>185</v>
      </c>
      <c r="C24725">
        <f t="shared" si="386"/>
        <v>54843</v>
      </c>
    </row>
    <row r="24726" spans="1:3">
      <c r="A24726" s="32" t="s">
        <v>40803</v>
      </c>
      <c r="B24726" s="32" t="s">
        <v>185</v>
      </c>
      <c r="C24726">
        <f t="shared" si="386"/>
        <v>54844</v>
      </c>
    </row>
    <row r="24727" spans="1:3">
      <c r="A24727" s="32" t="s">
        <v>40804</v>
      </c>
      <c r="B24727" s="32" t="s">
        <v>185</v>
      </c>
      <c r="C24727">
        <f t="shared" si="386"/>
        <v>54845</v>
      </c>
    </row>
    <row r="24728" spans="1:3">
      <c r="A24728" s="32" t="s">
        <v>40805</v>
      </c>
      <c r="B24728" s="32" t="s">
        <v>185</v>
      </c>
      <c r="C24728">
        <f t="shared" si="386"/>
        <v>54846</v>
      </c>
    </row>
    <row r="24729" spans="1:3">
      <c r="A24729" s="32" t="s">
        <v>40806</v>
      </c>
      <c r="B24729" s="32" t="s">
        <v>185</v>
      </c>
      <c r="C24729">
        <f t="shared" si="386"/>
        <v>54847</v>
      </c>
    </row>
    <row r="24730" spans="1:3">
      <c r="A24730" s="32" t="s">
        <v>40807</v>
      </c>
      <c r="B24730" s="32" t="s">
        <v>185</v>
      </c>
      <c r="C24730">
        <f t="shared" si="386"/>
        <v>54848</v>
      </c>
    </row>
    <row r="24731" spans="1:3">
      <c r="A24731" s="32" t="s">
        <v>40808</v>
      </c>
      <c r="B24731" s="32" t="s">
        <v>185</v>
      </c>
      <c r="C24731">
        <f t="shared" si="386"/>
        <v>54849</v>
      </c>
    </row>
    <row r="24732" spans="1:3">
      <c r="A24732" s="32" t="s">
        <v>40809</v>
      </c>
      <c r="B24732" s="32" t="s">
        <v>185</v>
      </c>
      <c r="C24732">
        <f t="shared" si="386"/>
        <v>54850</v>
      </c>
    </row>
    <row r="24733" spans="1:3">
      <c r="A24733" s="32" t="s">
        <v>40810</v>
      </c>
      <c r="B24733" s="32" t="s">
        <v>185</v>
      </c>
      <c r="C24733">
        <f t="shared" si="386"/>
        <v>54851</v>
      </c>
    </row>
    <row r="24734" spans="1:3">
      <c r="A24734" s="32" t="s">
        <v>40811</v>
      </c>
      <c r="B24734" s="32" t="s">
        <v>185</v>
      </c>
      <c r="C24734">
        <f t="shared" si="386"/>
        <v>54853</v>
      </c>
    </row>
    <row r="24735" spans="1:3">
      <c r="A24735" s="32" t="s">
        <v>40812</v>
      </c>
      <c r="B24735" s="32" t="s">
        <v>185</v>
      </c>
      <c r="C24735">
        <f t="shared" si="386"/>
        <v>54854</v>
      </c>
    </row>
    <row r="24736" spans="1:3">
      <c r="A24736" s="32" t="s">
        <v>40813</v>
      </c>
      <c r="B24736" s="32" t="s">
        <v>185</v>
      </c>
      <c r="C24736">
        <f t="shared" si="386"/>
        <v>54855</v>
      </c>
    </row>
    <row r="24737" spans="1:3">
      <c r="A24737" s="32" t="s">
        <v>40814</v>
      </c>
      <c r="B24737" s="32" t="s">
        <v>185</v>
      </c>
      <c r="C24737">
        <f t="shared" si="386"/>
        <v>54856</v>
      </c>
    </row>
    <row r="24738" spans="1:3">
      <c r="A24738" s="32" t="s">
        <v>40815</v>
      </c>
      <c r="B24738" s="32" t="s">
        <v>185</v>
      </c>
      <c r="C24738">
        <f t="shared" si="386"/>
        <v>54857</v>
      </c>
    </row>
    <row r="24739" spans="1:3">
      <c r="A24739" s="32" t="s">
        <v>40816</v>
      </c>
      <c r="B24739" s="32" t="s">
        <v>185</v>
      </c>
      <c r="C24739">
        <f t="shared" si="386"/>
        <v>54858</v>
      </c>
    </row>
    <row r="24740" spans="1:3">
      <c r="A24740" s="32" t="s">
        <v>40817</v>
      </c>
      <c r="B24740" s="32" t="s">
        <v>185</v>
      </c>
      <c r="C24740">
        <f t="shared" si="386"/>
        <v>54859</v>
      </c>
    </row>
    <row r="24741" spans="1:3">
      <c r="A24741" s="32" t="s">
        <v>40818</v>
      </c>
      <c r="B24741" s="32" t="s">
        <v>185</v>
      </c>
      <c r="C24741">
        <f t="shared" si="386"/>
        <v>54861</v>
      </c>
    </row>
    <row r="24742" spans="1:3">
      <c r="A24742" s="32" t="s">
        <v>40819</v>
      </c>
      <c r="B24742" s="32" t="s">
        <v>185</v>
      </c>
      <c r="C24742">
        <f t="shared" si="386"/>
        <v>54862</v>
      </c>
    </row>
    <row r="24743" spans="1:3">
      <c r="A24743" s="32" t="s">
        <v>40820</v>
      </c>
      <c r="B24743" s="32" t="s">
        <v>185</v>
      </c>
      <c r="C24743">
        <f t="shared" si="386"/>
        <v>54864</v>
      </c>
    </row>
    <row r="24744" spans="1:3">
      <c r="A24744" s="32" t="s">
        <v>40821</v>
      </c>
      <c r="B24744" s="32" t="s">
        <v>185</v>
      </c>
      <c r="C24744">
        <f t="shared" si="386"/>
        <v>54865</v>
      </c>
    </row>
    <row r="24745" spans="1:3">
      <c r="A24745" s="32" t="s">
        <v>40822</v>
      </c>
      <c r="B24745" s="32" t="s">
        <v>185</v>
      </c>
      <c r="C24745">
        <f t="shared" si="386"/>
        <v>54866</v>
      </c>
    </row>
    <row r="24746" spans="1:3">
      <c r="A24746" s="32" t="s">
        <v>40823</v>
      </c>
      <c r="B24746" s="32" t="s">
        <v>185</v>
      </c>
      <c r="C24746">
        <f t="shared" si="386"/>
        <v>54867</v>
      </c>
    </row>
    <row r="24747" spans="1:3">
      <c r="A24747" s="32" t="s">
        <v>40824</v>
      </c>
      <c r="B24747" s="32" t="s">
        <v>185</v>
      </c>
      <c r="C24747">
        <f t="shared" si="386"/>
        <v>54868</v>
      </c>
    </row>
    <row r="24748" spans="1:3">
      <c r="A24748" s="32" t="s">
        <v>40825</v>
      </c>
      <c r="B24748" s="32" t="s">
        <v>185</v>
      </c>
      <c r="C24748">
        <f t="shared" si="386"/>
        <v>54870</v>
      </c>
    </row>
    <row r="24749" spans="1:3">
      <c r="A24749" s="32" t="s">
        <v>40826</v>
      </c>
      <c r="B24749" s="32" t="s">
        <v>185</v>
      </c>
      <c r="C24749">
        <f t="shared" si="386"/>
        <v>54871</v>
      </c>
    </row>
    <row r="24750" spans="1:3">
      <c r="A24750" s="32" t="s">
        <v>40827</v>
      </c>
      <c r="B24750" s="32" t="s">
        <v>185</v>
      </c>
      <c r="C24750">
        <f t="shared" si="386"/>
        <v>54872</v>
      </c>
    </row>
    <row r="24751" spans="1:3">
      <c r="A24751" s="32" t="s">
        <v>40828</v>
      </c>
      <c r="B24751" s="32" t="s">
        <v>185</v>
      </c>
      <c r="C24751">
        <f t="shared" si="386"/>
        <v>54873</v>
      </c>
    </row>
    <row r="24752" spans="1:3">
      <c r="A24752" s="32" t="s">
        <v>40829</v>
      </c>
      <c r="B24752" s="32" t="s">
        <v>185</v>
      </c>
      <c r="C24752">
        <f t="shared" si="386"/>
        <v>54874</v>
      </c>
    </row>
    <row r="24753" spans="1:3">
      <c r="A24753" s="32" t="s">
        <v>40830</v>
      </c>
      <c r="B24753" s="32" t="s">
        <v>185</v>
      </c>
      <c r="C24753">
        <f t="shared" si="386"/>
        <v>54875</v>
      </c>
    </row>
    <row r="24754" spans="1:3">
      <c r="A24754" s="32" t="s">
        <v>40831</v>
      </c>
      <c r="B24754" s="32" t="s">
        <v>185</v>
      </c>
      <c r="C24754">
        <f t="shared" si="386"/>
        <v>54876</v>
      </c>
    </row>
    <row r="24755" spans="1:3">
      <c r="A24755" s="32" t="s">
        <v>40832</v>
      </c>
      <c r="B24755" s="32" t="s">
        <v>185</v>
      </c>
      <c r="C24755">
        <f t="shared" si="386"/>
        <v>54880</v>
      </c>
    </row>
    <row r="24756" spans="1:3">
      <c r="A24756" s="32" t="s">
        <v>40833</v>
      </c>
      <c r="B24756" s="32" t="s">
        <v>185</v>
      </c>
      <c r="C24756">
        <f t="shared" si="386"/>
        <v>54888</v>
      </c>
    </row>
    <row r="24757" spans="1:3">
      <c r="A24757" s="32" t="s">
        <v>40834</v>
      </c>
      <c r="B24757" s="32" t="s">
        <v>185</v>
      </c>
      <c r="C24757">
        <f t="shared" si="386"/>
        <v>54889</v>
      </c>
    </row>
    <row r="24758" spans="1:3">
      <c r="A24758" s="32" t="s">
        <v>40835</v>
      </c>
      <c r="B24758" s="32" t="s">
        <v>185</v>
      </c>
      <c r="C24758">
        <f t="shared" si="386"/>
        <v>54890</v>
      </c>
    </row>
    <row r="24759" spans="1:3">
      <c r="A24759" s="32" t="s">
        <v>40836</v>
      </c>
      <c r="B24759" s="32" t="s">
        <v>185</v>
      </c>
      <c r="C24759">
        <f t="shared" si="386"/>
        <v>54891</v>
      </c>
    </row>
    <row r="24760" spans="1:3">
      <c r="A24760" s="32" t="s">
        <v>40837</v>
      </c>
      <c r="B24760" s="32" t="s">
        <v>185</v>
      </c>
      <c r="C24760">
        <f t="shared" si="386"/>
        <v>54893</v>
      </c>
    </row>
    <row r="24761" spans="1:3">
      <c r="A24761" s="32" t="s">
        <v>40838</v>
      </c>
      <c r="B24761" s="32" t="s">
        <v>185</v>
      </c>
      <c r="C24761">
        <f t="shared" si="386"/>
        <v>54895</v>
      </c>
    </row>
    <row r="24762" spans="1:3">
      <c r="A24762" s="32" t="s">
        <v>40839</v>
      </c>
      <c r="B24762" s="32" t="s">
        <v>185</v>
      </c>
      <c r="C24762">
        <f t="shared" si="386"/>
        <v>54896</v>
      </c>
    </row>
    <row r="24763" spans="1:3">
      <c r="A24763" s="32" t="s">
        <v>40840</v>
      </c>
      <c r="B24763" s="32" t="s">
        <v>185</v>
      </c>
      <c r="C24763">
        <f t="shared" si="386"/>
        <v>54901</v>
      </c>
    </row>
    <row r="24764" spans="1:3">
      <c r="A24764" s="32" t="s">
        <v>40841</v>
      </c>
      <c r="B24764" s="32" t="s">
        <v>185</v>
      </c>
      <c r="C24764">
        <f t="shared" si="386"/>
        <v>54902</v>
      </c>
    </row>
    <row r="24765" spans="1:3">
      <c r="A24765" s="32" t="s">
        <v>40842</v>
      </c>
      <c r="B24765" s="32" t="s">
        <v>185</v>
      </c>
      <c r="C24765">
        <f t="shared" si="386"/>
        <v>54903</v>
      </c>
    </row>
    <row r="24766" spans="1:3">
      <c r="A24766" s="32" t="s">
        <v>40843</v>
      </c>
      <c r="B24766" s="32" t="s">
        <v>185</v>
      </c>
      <c r="C24766">
        <f t="shared" si="386"/>
        <v>54904</v>
      </c>
    </row>
    <row r="24767" spans="1:3">
      <c r="A24767" s="32" t="s">
        <v>40844</v>
      </c>
      <c r="B24767" s="32" t="s">
        <v>185</v>
      </c>
      <c r="C24767">
        <f t="shared" si="386"/>
        <v>54906</v>
      </c>
    </row>
    <row r="24768" spans="1:3">
      <c r="A24768" s="32" t="s">
        <v>40845</v>
      </c>
      <c r="B24768" s="32" t="s">
        <v>185</v>
      </c>
      <c r="C24768">
        <f t="shared" si="386"/>
        <v>54909</v>
      </c>
    </row>
    <row r="24769" spans="1:3">
      <c r="A24769" s="32" t="s">
        <v>40846</v>
      </c>
      <c r="B24769" s="32" t="s">
        <v>185</v>
      </c>
      <c r="C24769">
        <f t="shared" si="386"/>
        <v>54911</v>
      </c>
    </row>
    <row r="24770" spans="1:3">
      <c r="A24770" s="32" t="s">
        <v>40847</v>
      </c>
      <c r="B24770" s="32" t="s">
        <v>185</v>
      </c>
      <c r="C24770">
        <f t="shared" ref="C24770:C24833" si="387">1*A24770</f>
        <v>54912</v>
      </c>
    </row>
    <row r="24771" spans="1:3">
      <c r="A24771" s="32" t="s">
        <v>40848</v>
      </c>
      <c r="B24771" s="32" t="s">
        <v>185</v>
      </c>
      <c r="C24771">
        <f t="shared" si="387"/>
        <v>54913</v>
      </c>
    </row>
    <row r="24772" spans="1:3">
      <c r="A24772" s="32" t="s">
        <v>40849</v>
      </c>
      <c r="B24772" s="32" t="s">
        <v>185</v>
      </c>
      <c r="C24772">
        <f t="shared" si="387"/>
        <v>54914</v>
      </c>
    </row>
    <row r="24773" spans="1:3">
      <c r="A24773" s="32" t="s">
        <v>40850</v>
      </c>
      <c r="B24773" s="32" t="s">
        <v>185</v>
      </c>
      <c r="C24773">
        <f t="shared" si="387"/>
        <v>54915</v>
      </c>
    </row>
    <row r="24774" spans="1:3">
      <c r="A24774" s="32" t="s">
        <v>40851</v>
      </c>
      <c r="B24774" s="32" t="s">
        <v>185</v>
      </c>
      <c r="C24774">
        <f t="shared" si="387"/>
        <v>54919</v>
      </c>
    </row>
    <row r="24775" spans="1:3">
      <c r="A24775" s="32" t="s">
        <v>40852</v>
      </c>
      <c r="B24775" s="32" t="s">
        <v>185</v>
      </c>
      <c r="C24775">
        <f t="shared" si="387"/>
        <v>54921</v>
      </c>
    </row>
    <row r="24776" spans="1:3">
      <c r="A24776" s="32" t="s">
        <v>40853</v>
      </c>
      <c r="B24776" s="32" t="s">
        <v>185</v>
      </c>
      <c r="C24776">
        <f t="shared" si="387"/>
        <v>54922</v>
      </c>
    </row>
    <row r="24777" spans="1:3">
      <c r="A24777" s="32" t="s">
        <v>40854</v>
      </c>
      <c r="B24777" s="32" t="s">
        <v>185</v>
      </c>
      <c r="C24777">
        <f t="shared" si="387"/>
        <v>54923</v>
      </c>
    </row>
    <row r="24778" spans="1:3">
      <c r="A24778" s="32" t="s">
        <v>40855</v>
      </c>
      <c r="B24778" s="32" t="s">
        <v>185</v>
      </c>
      <c r="C24778">
        <f t="shared" si="387"/>
        <v>54926</v>
      </c>
    </row>
    <row r="24779" spans="1:3">
      <c r="A24779" s="32" t="s">
        <v>40856</v>
      </c>
      <c r="B24779" s="32" t="s">
        <v>185</v>
      </c>
      <c r="C24779">
        <f t="shared" si="387"/>
        <v>54927</v>
      </c>
    </row>
    <row r="24780" spans="1:3">
      <c r="A24780" s="32" t="s">
        <v>40857</v>
      </c>
      <c r="B24780" s="32" t="s">
        <v>185</v>
      </c>
      <c r="C24780">
        <f t="shared" si="387"/>
        <v>54928</v>
      </c>
    </row>
    <row r="24781" spans="1:3">
      <c r="A24781" s="32" t="s">
        <v>40858</v>
      </c>
      <c r="B24781" s="32" t="s">
        <v>185</v>
      </c>
      <c r="C24781">
        <f t="shared" si="387"/>
        <v>54929</v>
      </c>
    </row>
    <row r="24782" spans="1:3">
      <c r="A24782" s="32" t="s">
        <v>40859</v>
      </c>
      <c r="B24782" s="32" t="s">
        <v>185</v>
      </c>
      <c r="C24782">
        <f t="shared" si="387"/>
        <v>54930</v>
      </c>
    </row>
    <row r="24783" spans="1:3">
      <c r="A24783" s="32" t="s">
        <v>40860</v>
      </c>
      <c r="B24783" s="32" t="s">
        <v>185</v>
      </c>
      <c r="C24783">
        <f t="shared" si="387"/>
        <v>54931</v>
      </c>
    </row>
    <row r="24784" spans="1:3">
      <c r="A24784" s="32" t="s">
        <v>40861</v>
      </c>
      <c r="B24784" s="32" t="s">
        <v>185</v>
      </c>
      <c r="C24784">
        <f t="shared" si="387"/>
        <v>54932</v>
      </c>
    </row>
    <row r="24785" spans="1:3">
      <c r="A24785" s="32" t="s">
        <v>40862</v>
      </c>
      <c r="B24785" s="32" t="s">
        <v>185</v>
      </c>
      <c r="C24785">
        <f t="shared" si="387"/>
        <v>54933</v>
      </c>
    </row>
    <row r="24786" spans="1:3">
      <c r="A24786" s="32" t="s">
        <v>40863</v>
      </c>
      <c r="B24786" s="32" t="s">
        <v>185</v>
      </c>
      <c r="C24786">
        <f t="shared" si="387"/>
        <v>54934</v>
      </c>
    </row>
    <row r="24787" spans="1:3">
      <c r="A24787" s="32" t="s">
        <v>40864</v>
      </c>
      <c r="B24787" s="32" t="s">
        <v>185</v>
      </c>
      <c r="C24787">
        <f t="shared" si="387"/>
        <v>54935</v>
      </c>
    </row>
    <row r="24788" spans="1:3">
      <c r="A24788" s="32" t="s">
        <v>40865</v>
      </c>
      <c r="B24788" s="32" t="s">
        <v>185</v>
      </c>
      <c r="C24788">
        <f t="shared" si="387"/>
        <v>54936</v>
      </c>
    </row>
    <row r="24789" spans="1:3">
      <c r="A24789" s="32" t="s">
        <v>40866</v>
      </c>
      <c r="B24789" s="32" t="s">
        <v>185</v>
      </c>
      <c r="C24789">
        <f t="shared" si="387"/>
        <v>54937</v>
      </c>
    </row>
    <row r="24790" spans="1:3">
      <c r="A24790" s="32" t="s">
        <v>40867</v>
      </c>
      <c r="B24790" s="32" t="s">
        <v>185</v>
      </c>
      <c r="C24790">
        <f t="shared" si="387"/>
        <v>54940</v>
      </c>
    </row>
    <row r="24791" spans="1:3">
      <c r="A24791" s="32" t="s">
        <v>40868</v>
      </c>
      <c r="B24791" s="32" t="s">
        <v>185</v>
      </c>
      <c r="C24791">
        <f t="shared" si="387"/>
        <v>54941</v>
      </c>
    </row>
    <row r="24792" spans="1:3">
      <c r="A24792" s="32" t="s">
        <v>40869</v>
      </c>
      <c r="B24792" s="32" t="s">
        <v>185</v>
      </c>
      <c r="C24792">
        <f t="shared" si="387"/>
        <v>54942</v>
      </c>
    </row>
    <row r="24793" spans="1:3">
      <c r="A24793" s="32" t="s">
        <v>40870</v>
      </c>
      <c r="B24793" s="32" t="s">
        <v>185</v>
      </c>
      <c r="C24793">
        <f t="shared" si="387"/>
        <v>54943</v>
      </c>
    </row>
    <row r="24794" spans="1:3">
      <c r="A24794" s="32" t="s">
        <v>40871</v>
      </c>
      <c r="B24794" s="32" t="s">
        <v>185</v>
      </c>
      <c r="C24794">
        <f t="shared" si="387"/>
        <v>54944</v>
      </c>
    </row>
    <row r="24795" spans="1:3">
      <c r="A24795" s="32" t="s">
        <v>40872</v>
      </c>
      <c r="B24795" s="32" t="s">
        <v>185</v>
      </c>
      <c r="C24795">
        <f t="shared" si="387"/>
        <v>54945</v>
      </c>
    </row>
    <row r="24796" spans="1:3">
      <c r="A24796" s="32" t="s">
        <v>40873</v>
      </c>
      <c r="B24796" s="32" t="s">
        <v>185</v>
      </c>
      <c r="C24796">
        <f t="shared" si="387"/>
        <v>54946</v>
      </c>
    </row>
    <row r="24797" spans="1:3">
      <c r="A24797" s="32" t="s">
        <v>40874</v>
      </c>
      <c r="B24797" s="32" t="s">
        <v>185</v>
      </c>
      <c r="C24797">
        <f t="shared" si="387"/>
        <v>54947</v>
      </c>
    </row>
    <row r="24798" spans="1:3">
      <c r="A24798" s="32" t="s">
        <v>40875</v>
      </c>
      <c r="B24798" s="32" t="s">
        <v>185</v>
      </c>
      <c r="C24798">
        <f t="shared" si="387"/>
        <v>54948</v>
      </c>
    </row>
    <row r="24799" spans="1:3">
      <c r="A24799" s="32" t="s">
        <v>40876</v>
      </c>
      <c r="B24799" s="32" t="s">
        <v>185</v>
      </c>
      <c r="C24799">
        <f t="shared" si="387"/>
        <v>54949</v>
      </c>
    </row>
    <row r="24800" spans="1:3">
      <c r="A24800" s="32" t="s">
        <v>40877</v>
      </c>
      <c r="B24800" s="32" t="s">
        <v>185</v>
      </c>
      <c r="C24800">
        <f t="shared" si="387"/>
        <v>54950</v>
      </c>
    </row>
    <row r="24801" spans="1:3">
      <c r="A24801" s="32" t="s">
        <v>40878</v>
      </c>
      <c r="B24801" s="32" t="s">
        <v>185</v>
      </c>
      <c r="C24801">
        <f t="shared" si="387"/>
        <v>54951</v>
      </c>
    </row>
    <row r="24802" spans="1:3">
      <c r="A24802" s="32" t="s">
        <v>40879</v>
      </c>
      <c r="B24802" s="32" t="s">
        <v>185</v>
      </c>
      <c r="C24802">
        <f t="shared" si="387"/>
        <v>54952</v>
      </c>
    </row>
    <row r="24803" spans="1:3">
      <c r="A24803" s="32" t="s">
        <v>40880</v>
      </c>
      <c r="B24803" s="32" t="s">
        <v>185</v>
      </c>
      <c r="C24803">
        <f t="shared" si="387"/>
        <v>54956</v>
      </c>
    </row>
    <row r="24804" spans="1:3">
      <c r="A24804" s="32" t="s">
        <v>40881</v>
      </c>
      <c r="B24804" s="32" t="s">
        <v>185</v>
      </c>
      <c r="C24804">
        <f t="shared" si="387"/>
        <v>54957</v>
      </c>
    </row>
    <row r="24805" spans="1:3">
      <c r="A24805" s="32" t="s">
        <v>40882</v>
      </c>
      <c r="B24805" s="32" t="s">
        <v>185</v>
      </c>
      <c r="C24805">
        <f t="shared" si="387"/>
        <v>54960</v>
      </c>
    </row>
    <row r="24806" spans="1:3">
      <c r="A24806" s="32" t="s">
        <v>40883</v>
      </c>
      <c r="B24806" s="32" t="s">
        <v>185</v>
      </c>
      <c r="C24806">
        <f t="shared" si="387"/>
        <v>54961</v>
      </c>
    </row>
    <row r="24807" spans="1:3">
      <c r="A24807" s="32" t="s">
        <v>40884</v>
      </c>
      <c r="B24807" s="32" t="s">
        <v>185</v>
      </c>
      <c r="C24807">
        <f t="shared" si="387"/>
        <v>54962</v>
      </c>
    </row>
    <row r="24808" spans="1:3">
      <c r="A24808" s="32" t="s">
        <v>40885</v>
      </c>
      <c r="B24808" s="32" t="s">
        <v>185</v>
      </c>
      <c r="C24808">
        <f t="shared" si="387"/>
        <v>54963</v>
      </c>
    </row>
    <row r="24809" spans="1:3">
      <c r="A24809" s="32" t="s">
        <v>40886</v>
      </c>
      <c r="B24809" s="32" t="s">
        <v>185</v>
      </c>
      <c r="C24809">
        <f t="shared" si="387"/>
        <v>54964</v>
      </c>
    </row>
    <row r="24810" spans="1:3">
      <c r="A24810" s="32" t="s">
        <v>40887</v>
      </c>
      <c r="B24810" s="32" t="s">
        <v>185</v>
      </c>
      <c r="C24810">
        <f t="shared" si="387"/>
        <v>54965</v>
      </c>
    </row>
    <row r="24811" spans="1:3">
      <c r="A24811" s="32" t="s">
        <v>40888</v>
      </c>
      <c r="B24811" s="32" t="s">
        <v>185</v>
      </c>
      <c r="C24811">
        <f t="shared" si="387"/>
        <v>54966</v>
      </c>
    </row>
    <row r="24812" spans="1:3">
      <c r="A24812" s="32" t="s">
        <v>40889</v>
      </c>
      <c r="B24812" s="32" t="s">
        <v>185</v>
      </c>
      <c r="C24812">
        <f t="shared" si="387"/>
        <v>54967</v>
      </c>
    </row>
    <row r="24813" spans="1:3">
      <c r="A24813" s="32" t="s">
        <v>40890</v>
      </c>
      <c r="B24813" s="32" t="s">
        <v>185</v>
      </c>
      <c r="C24813">
        <f t="shared" si="387"/>
        <v>54968</v>
      </c>
    </row>
    <row r="24814" spans="1:3">
      <c r="A24814" s="32" t="s">
        <v>40891</v>
      </c>
      <c r="B24814" s="32" t="s">
        <v>185</v>
      </c>
      <c r="C24814">
        <f t="shared" si="387"/>
        <v>54969</v>
      </c>
    </row>
    <row r="24815" spans="1:3">
      <c r="A24815" s="32" t="s">
        <v>40892</v>
      </c>
      <c r="B24815" s="32" t="s">
        <v>185</v>
      </c>
      <c r="C24815">
        <f t="shared" si="387"/>
        <v>54970</v>
      </c>
    </row>
    <row r="24816" spans="1:3">
      <c r="A24816" s="32" t="s">
        <v>40893</v>
      </c>
      <c r="B24816" s="32" t="s">
        <v>185</v>
      </c>
      <c r="C24816">
        <f t="shared" si="387"/>
        <v>54971</v>
      </c>
    </row>
    <row r="24817" spans="1:3">
      <c r="A24817" s="32" t="s">
        <v>40894</v>
      </c>
      <c r="B24817" s="32" t="s">
        <v>185</v>
      </c>
      <c r="C24817">
        <f t="shared" si="387"/>
        <v>54974</v>
      </c>
    </row>
    <row r="24818" spans="1:3">
      <c r="A24818" s="32" t="s">
        <v>40895</v>
      </c>
      <c r="B24818" s="32" t="s">
        <v>185</v>
      </c>
      <c r="C24818">
        <f t="shared" si="387"/>
        <v>54975</v>
      </c>
    </row>
    <row r="24819" spans="1:3">
      <c r="A24819" s="32" t="s">
        <v>40896</v>
      </c>
      <c r="B24819" s="32" t="s">
        <v>185</v>
      </c>
      <c r="C24819">
        <f t="shared" si="387"/>
        <v>54976</v>
      </c>
    </row>
    <row r="24820" spans="1:3">
      <c r="A24820" s="32" t="s">
        <v>40897</v>
      </c>
      <c r="B24820" s="32" t="s">
        <v>185</v>
      </c>
      <c r="C24820">
        <f t="shared" si="387"/>
        <v>54977</v>
      </c>
    </row>
    <row r="24821" spans="1:3">
      <c r="A24821" s="32" t="s">
        <v>40898</v>
      </c>
      <c r="B24821" s="32" t="s">
        <v>185</v>
      </c>
      <c r="C24821">
        <f t="shared" si="387"/>
        <v>54978</v>
      </c>
    </row>
    <row r="24822" spans="1:3">
      <c r="A24822" s="32" t="s">
        <v>40899</v>
      </c>
      <c r="B24822" s="32" t="s">
        <v>185</v>
      </c>
      <c r="C24822">
        <f t="shared" si="387"/>
        <v>54979</v>
      </c>
    </row>
    <row r="24823" spans="1:3">
      <c r="A24823" s="32" t="s">
        <v>40900</v>
      </c>
      <c r="B24823" s="32" t="s">
        <v>185</v>
      </c>
      <c r="C24823">
        <f t="shared" si="387"/>
        <v>54980</v>
      </c>
    </row>
    <row r="24824" spans="1:3">
      <c r="A24824" s="32" t="s">
        <v>40901</v>
      </c>
      <c r="B24824" s="32" t="s">
        <v>185</v>
      </c>
      <c r="C24824">
        <f t="shared" si="387"/>
        <v>54981</v>
      </c>
    </row>
    <row r="24825" spans="1:3">
      <c r="A24825" s="32" t="s">
        <v>40902</v>
      </c>
      <c r="B24825" s="32" t="s">
        <v>185</v>
      </c>
      <c r="C24825">
        <f t="shared" si="387"/>
        <v>54982</v>
      </c>
    </row>
    <row r="24826" spans="1:3">
      <c r="A24826" s="32" t="s">
        <v>40903</v>
      </c>
      <c r="B24826" s="32" t="s">
        <v>185</v>
      </c>
      <c r="C24826">
        <f t="shared" si="387"/>
        <v>54983</v>
      </c>
    </row>
    <row r="24827" spans="1:3">
      <c r="A24827" s="32" t="s">
        <v>40904</v>
      </c>
      <c r="B24827" s="32" t="s">
        <v>185</v>
      </c>
      <c r="C24827">
        <f t="shared" si="387"/>
        <v>54984</v>
      </c>
    </row>
    <row r="24828" spans="1:3">
      <c r="A24828" s="32" t="s">
        <v>40905</v>
      </c>
      <c r="B24828" s="32" t="s">
        <v>185</v>
      </c>
      <c r="C24828">
        <f t="shared" si="387"/>
        <v>54985</v>
      </c>
    </row>
    <row r="24829" spans="1:3">
      <c r="A24829" s="32" t="s">
        <v>40906</v>
      </c>
      <c r="B24829" s="32" t="s">
        <v>185</v>
      </c>
      <c r="C24829">
        <f t="shared" si="387"/>
        <v>54986</v>
      </c>
    </row>
    <row r="24830" spans="1:3">
      <c r="A24830" s="32" t="s">
        <v>40907</v>
      </c>
      <c r="B24830" s="32" t="s">
        <v>185</v>
      </c>
      <c r="C24830">
        <f t="shared" si="387"/>
        <v>54990</v>
      </c>
    </row>
    <row r="24831" spans="1:3">
      <c r="A24831" s="32" t="s">
        <v>23481</v>
      </c>
      <c r="B24831" s="32" t="s">
        <v>159</v>
      </c>
      <c r="C24831">
        <f t="shared" si="387"/>
        <v>55001</v>
      </c>
    </row>
    <row r="24832" spans="1:3">
      <c r="A24832" s="32" t="s">
        <v>23482</v>
      </c>
      <c r="B24832" s="32" t="s">
        <v>159</v>
      </c>
      <c r="C24832">
        <f t="shared" si="387"/>
        <v>55002</v>
      </c>
    </row>
    <row r="24833" spans="1:3">
      <c r="A24833" s="32" t="s">
        <v>23483</v>
      </c>
      <c r="B24833" s="32" t="s">
        <v>159</v>
      </c>
      <c r="C24833">
        <f t="shared" si="387"/>
        <v>55003</v>
      </c>
    </row>
    <row r="24834" spans="1:3">
      <c r="A24834" s="32" t="s">
        <v>23484</v>
      </c>
      <c r="B24834" s="32" t="s">
        <v>159</v>
      </c>
      <c r="C24834">
        <f t="shared" ref="C24834:C24897" si="388">1*A24834</f>
        <v>55004</v>
      </c>
    </row>
    <row r="24835" spans="1:3">
      <c r="A24835" s="32" t="s">
        <v>23485</v>
      </c>
      <c r="B24835" s="32" t="s">
        <v>159</v>
      </c>
      <c r="C24835">
        <f t="shared" si="388"/>
        <v>55005</v>
      </c>
    </row>
    <row r="24836" spans="1:3">
      <c r="A24836" s="32" t="s">
        <v>23486</v>
      </c>
      <c r="B24836" s="32" t="s">
        <v>159</v>
      </c>
      <c r="C24836">
        <f t="shared" si="388"/>
        <v>55006</v>
      </c>
    </row>
    <row r="24837" spans="1:3">
      <c r="A24837" s="32" t="s">
        <v>23487</v>
      </c>
      <c r="B24837" s="32" t="s">
        <v>159</v>
      </c>
      <c r="C24837">
        <f t="shared" si="388"/>
        <v>55007</v>
      </c>
    </row>
    <row r="24838" spans="1:3">
      <c r="A24838" s="32" t="s">
        <v>23488</v>
      </c>
      <c r="B24838" s="32" t="s">
        <v>159</v>
      </c>
      <c r="C24838">
        <f t="shared" si="388"/>
        <v>55008</v>
      </c>
    </row>
    <row r="24839" spans="1:3">
      <c r="A24839" s="32" t="s">
        <v>23489</v>
      </c>
      <c r="B24839" s="32" t="s">
        <v>159</v>
      </c>
      <c r="C24839">
        <f t="shared" si="388"/>
        <v>55009</v>
      </c>
    </row>
    <row r="24840" spans="1:3">
      <c r="A24840" s="32" t="s">
        <v>23490</v>
      </c>
      <c r="B24840" s="32" t="s">
        <v>159</v>
      </c>
      <c r="C24840">
        <f t="shared" si="388"/>
        <v>55010</v>
      </c>
    </row>
    <row r="24841" spans="1:3">
      <c r="A24841" s="32" t="s">
        <v>23491</v>
      </c>
      <c r="B24841" s="32" t="s">
        <v>159</v>
      </c>
      <c r="C24841">
        <f t="shared" si="388"/>
        <v>55011</v>
      </c>
    </row>
    <row r="24842" spans="1:3">
      <c r="A24842" s="32" t="s">
        <v>23492</v>
      </c>
      <c r="B24842" s="32" t="s">
        <v>159</v>
      </c>
      <c r="C24842">
        <f t="shared" si="388"/>
        <v>55012</v>
      </c>
    </row>
    <row r="24843" spans="1:3">
      <c r="A24843" s="32" t="s">
        <v>23493</v>
      </c>
      <c r="B24843" s="32" t="s">
        <v>159</v>
      </c>
      <c r="C24843">
        <f t="shared" si="388"/>
        <v>55013</v>
      </c>
    </row>
    <row r="24844" spans="1:3">
      <c r="A24844" s="32" t="s">
        <v>23494</v>
      </c>
      <c r="B24844" s="32" t="s">
        <v>159</v>
      </c>
      <c r="C24844">
        <f t="shared" si="388"/>
        <v>55014</v>
      </c>
    </row>
    <row r="24845" spans="1:3">
      <c r="A24845" s="32" t="s">
        <v>23495</v>
      </c>
      <c r="B24845" s="32" t="s">
        <v>159</v>
      </c>
      <c r="C24845">
        <f t="shared" si="388"/>
        <v>55016</v>
      </c>
    </row>
    <row r="24846" spans="1:3">
      <c r="A24846" s="32" t="s">
        <v>23496</v>
      </c>
      <c r="B24846" s="32" t="s">
        <v>159</v>
      </c>
      <c r="C24846">
        <f t="shared" si="388"/>
        <v>55017</v>
      </c>
    </row>
    <row r="24847" spans="1:3">
      <c r="A24847" s="32" t="s">
        <v>23497</v>
      </c>
      <c r="B24847" s="32" t="s">
        <v>159</v>
      </c>
      <c r="C24847">
        <f t="shared" si="388"/>
        <v>55018</v>
      </c>
    </row>
    <row r="24848" spans="1:3">
      <c r="A24848" s="32" t="s">
        <v>23498</v>
      </c>
      <c r="B24848" s="32" t="s">
        <v>159</v>
      </c>
      <c r="C24848">
        <f t="shared" si="388"/>
        <v>55019</v>
      </c>
    </row>
    <row r="24849" spans="1:3">
      <c r="A24849" s="32" t="s">
        <v>23499</v>
      </c>
      <c r="B24849" s="32" t="s">
        <v>159</v>
      </c>
      <c r="C24849">
        <f t="shared" si="388"/>
        <v>55020</v>
      </c>
    </row>
    <row r="24850" spans="1:3">
      <c r="A24850" s="32" t="s">
        <v>23500</v>
      </c>
      <c r="B24850" s="32" t="s">
        <v>159</v>
      </c>
      <c r="C24850">
        <f t="shared" si="388"/>
        <v>55021</v>
      </c>
    </row>
    <row r="24851" spans="1:3">
      <c r="A24851" s="32" t="s">
        <v>23501</v>
      </c>
      <c r="B24851" s="32" t="s">
        <v>159</v>
      </c>
      <c r="C24851">
        <f t="shared" si="388"/>
        <v>55024</v>
      </c>
    </row>
    <row r="24852" spans="1:3">
      <c r="A24852" s="32" t="s">
        <v>23502</v>
      </c>
      <c r="B24852" s="32" t="s">
        <v>159</v>
      </c>
      <c r="C24852">
        <f t="shared" si="388"/>
        <v>55025</v>
      </c>
    </row>
    <row r="24853" spans="1:3">
      <c r="A24853" s="32" t="s">
        <v>23503</v>
      </c>
      <c r="B24853" s="32" t="s">
        <v>159</v>
      </c>
      <c r="C24853">
        <f t="shared" si="388"/>
        <v>55026</v>
      </c>
    </row>
    <row r="24854" spans="1:3">
      <c r="A24854" s="32" t="s">
        <v>23504</v>
      </c>
      <c r="B24854" s="32" t="s">
        <v>159</v>
      </c>
      <c r="C24854">
        <f t="shared" si="388"/>
        <v>55027</v>
      </c>
    </row>
    <row r="24855" spans="1:3">
      <c r="A24855" s="32" t="s">
        <v>23505</v>
      </c>
      <c r="B24855" s="32" t="s">
        <v>159</v>
      </c>
      <c r="C24855">
        <f t="shared" si="388"/>
        <v>55029</v>
      </c>
    </row>
    <row r="24856" spans="1:3">
      <c r="A24856" s="32" t="s">
        <v>23506</v>
      </c>
      <c r="B24856" s="32" t="s">
        <v>159</v>
      </c>
      <c r="C24856">
        <f t="shared" si="388"/>
        <v>55030</v>
      </c>
    </row>
    <row r="24857" spans="1:3">
      <c r="A24857" s="32" t="s">
        <v>23507</v>
      </c>
      <c r="B24857" s="32" t="s">
        <v>159</v>
      </c>
      <c r="C24857">
        <f t="shared" si="388"/>
        <v>55031</v>
      </c>
    </row>
    <row r="24858" spans="1:3">
      <c r="A24858" s="32" t="s">
        <v>23508</v>
      </c>
      <c r="B24858" s="32" t="s">
        <v>159</v>
      </c>
      <c r="C24858">
        <f t="shared" si="388"/>
        <v>55032</v>
      </c>
    </row>
    <row r="24859" spans="1:3">
      <c r="A24859" s="32" t="s">
        <v>23509</v>
      </c>
      <c r="B24859" s="32" t="s">
        <v>159</v>
      </c>
      <c r="C24859">
        <f t="shared" si="388"/>
        <v>55033</v>
      </c>
    </row>
    <row r="24860" spans="1:3">
      <c r="A24860" s="32" t="s">
        <v>23510</v>
      </c>
      <c r="B24860" s="32" t="s">
        <v>159</v>
      </c>
      <c r="C24860">
        <f t="shared" si="388"/>
        <v>55036</v>
      </c>
    </row>
    <row r="24861" spans="1:3">
      <c r="A24861" s="32" t="s">
        <v>23511</v>
      </c>
      <c r="B24861" s="32" t="s">
        <v>159</v>
      </c>
      <c r="C24861">
        <f t="shared" si="388"/>
        <v>55037</v>
      </c>
    </row>
    <row r="24862" spans="1:3">
      <c r="A24862" s="32" t="s">
        <v>23512</v>
      </c>
      <c r="B24862" s="32" t="s">
        <v>159</v>
      </c>
      <c r="C24862">
        <f t="shared" si="388"/>
        <v>55038</v>
      </c>
    </row>
    <row r="24863" spans="1:3">
      <c r="A24863" s="32" t="s">
        <v>23513</v>
      </c>
      <c r="B24863" s="32" t="s">
        <v>159</v>
      </c>
      <c r="C24863">
        <f t="shared" si="388"/>
        <v>55040</v>
      </c>
    </row>
    <row r="24864" spans="1:3">
      <c r="A24864" s="32" t="s">
        <v>23514</v>
      </c>
      <c r="B24864" s="32" t="s">
        <v>159</v>
      </c>
      <c r="C24864">
        <f t="shared" si="388"/>
        <v>55041</v>
      </c>
    </row>
    <row r="24865" spans="1:3">
      <c r="A24865" s="32" t="s">
        <v>23515</v>
      </c>
      <c r="B24865" s="32" t="s">
        <v>159</v>
      </c>
      <c r="C24865">
        <f t="shared" si="388"/>
        <v>55042</v>
      </c>
    </row>
    <row r="24866" spans="1:3">
      <c r="A24866" s="32" t="s">
        <v>23516</v>
      </c>
      <c r="B24866" s="32" t="s">
        <v>159</v>
      </c>
      <c r="C24866">
        <f t="shared" si="388"/>
        <v>55043</v>
      </c>
    </row>
    <row r="24867" spans="1:3">
      <c r="A24867" s="32" t="s">
        <v>23517</v>
      </c>
      <c r="B24867" s="32" t="s">
        <v>159</v>
      </c>
      <c r="C24867">
        <f t="shared" si="388"/>
        <v>55044</v>
      </c>
    </row>
    <row r="24868" spans="1:3">
      <c r="A24868" s="32" t="s">
        <v>23518</v>
      </c>
      <c r="B24868" s="32" t="s">
        <v>159</v>
      </c>
      <c r="C24868">
        <f t="shared" si="388"/>
        <v>55045</v>
      </c>
    </row>
    <row r="24869" spans="1:3">
      <c r="A24869" s="32" t="s">
        <v>23519</v>
      </c>
      <c r="B24869" s="32" t="s">
        <v>159</v>
      </c>
      <c r="C24869">
        <f t="shared" si="388"/>
        <v>55046</v>
      </c>
    </row>
    <row r="24870" spans="1:3">
      <c r="A24870" s="32" t="s">
        <v>23520</v>
      </c>
      <c r="B24870" s="32" t="s">
        <v>159</v>
      </c>
      <c r="C24870">
        <f t="shared" si="388"/>
        <v>55047</v>
      </c>
    </row>
    <row r="24871" spans="1:3">
      <c r="A24871" s="32" t="s">
        <v>23521</v>
      </c>
      <c r="B24871" s="32" t="s">
        <v>159</v>
      </c>
      <c r="C24871">
        <f t="shared" si="388"/>
        <v>55049</v>
      </c>
    </row>
    <row r="24872" spans="1:3">
      <c r="A24872" s="32" t="s">
        <v>23522</v>
      </c>
      <c r="B24872" s="32" t="s">
        <v>159</v>
      </c>
      <c r="C24872">
        <f t="shared" si="388"/>
        <v>55051</v>
      </c>
    </row>
    <row r="24873" spans="1:3">
      <c r="A24873" s="32" t="s">
        <v>23523</v>
      </c>
      <c r="B24873" s="32" t="s">
        <v>159</v>
      </c>
      <c r="C24873">
        <f t="shared" si="388"/>
        <v>55052</v>
      </c>
    </row>
    <row r="24874" spans="1:3">
      <c r="A24874" s="32" t="s">
        <v>23524</v>
      </c>
      <c r="B24874" s="32" t="s">
        <v>159</v>
      </c>
      <c r="C24874">
        <f t="shared" si="388"/>
        <v>55053</v>
      </c>
    </row>
    <row r="24875" spans="1:3">
      <c r="A24875" s="32" t="s">
        <v>23525</v>
      </c>
      <c r="B24875" s="32" t="s">
        <v>159</v>
      </c>
      <c r="C24875">
        <f t="shared" si="388"/>
        <v>55054</v>
      </c>
    </row>
    <row r="24876" spans="1:3">
      <c r="A24876" s="32" t="s">
        <v>23526</v>
      </c>
      <c r="B24876" s="32" t="s">
        <v>159</v>
      </c>
      <c r="C24876">
        <f t="shared" si="388"/>
        <v>55055</v>
      </c>
    </row>
    <row r="24877" spans="1:3">
      <c r="A24877" s="32" t="s">
        <v>23527</v>
      </c>
      <c r="B24877" s="32" t="s">
        <v>159</v>
      </c>
      <c r="C24877">
        <f t="shared" si="388"/>
        <v>55056</v>
      </c>
    </row>
    <row r="24878" spans="1:3">
      <c r="A24878" s="32" t="s">
        <v>23528</v>
      </c>
      <c r="B24878" s="32" t="s">
        <v>159</v>
      </c>
      <c r="C24878">
        <f t="shared" si="388"/>
        <v>55057</v>
      </c>
    </row>
    <row r="24879" spans="1:3">
      <c r="A24879" s="32" t="s">
        <v>23529</v>
      </c>
      <c r="B24879" s="32" t="s">
        <v>159</v>
      </c>
      <c r="C24879">
        <f t="shared" si="388"/>
        <v>55060</v>
      </c>
    </row>
    <row r="24880" spans="1:3">
      <c r="A24880" s="32" t="s">
        <v>23530</v>
      </c>
      <c r="B24880" s="32" t="s">
        <v>159</v>
      </c>
      <c r="C24880">
        <f t="shared" si="388"/>
        <v>55063</v>
      </c>
    </row>
    <row r="24881" spans="1:3">
      <c r="A24881" s="32" t="s">
        <v>23531</v>
      </c>
      <c r="B24881" s="32" t="s">
        <v>159</v>
      </c>
      <c r="C24881">
        <f t="shared" si="388"/>
        <v>55065</v>
      </c>
    </row>
    <row r="24882" spans="1:3">
      <c r="A24882" s="32" t="s">
        <v>23532</v>
      </c>
      <c r="B24882" s="32" t="s">
        <v>159</v>
      </c>
      <c r="C24882">
        <f t="shared" si="388"/>
        <v>55066</v>
      </c>
    </row>
    <row r="24883" spans="1:3">
      <c r="A24883" s="32" t="s">
        <v>23533</v>
      </c>
      <c r="B24883" s="32" t="s">
        <v>159</v>
      </c>
      <c r="C24883">
        <f t="shared" si="388"/>
        <v>55067</v>
      </c>
    </row>
    <row r="24884" spans="1:3">
      <c r="A24884" s="32" t="s">
        <v>23534</v>
      </c>
      <c r="B24884" s="32" t="s">
        <v>159</v>
      </c>
      <c r="C24884">
        <f t="shared" si="388"/>
        <v>55068</v>
      </c>
    </row>
    <row r="24885" spans="1:3">
      <c r="A24885" s="32" t="s">
        <v>23535</v>
      </c>
      <c r="B24885" s="32" t="s">
        <v>159</v>
      </c>
      <c r="C24885">
        <f t="shared" si="388"/>
        <v>55069</v>
      </c>
    </row>
    <row r="24886" spans="1:3">
      <c r="A24886" s="32" t="s">
        <v>23536</v>
      </c>
      <c r="B24886" s="32" t="s">
        <v>159</v>
      </c>
      <c r="C24886">
        <f t="shared" si="388"/>
        <v>55070</v>
      </c>
    </row>
    <row r="24887" spans="1:3">
      <c r="A24887" s="32" t="s">
        <v>23537</v>
      </c>
      <c r="B24887" s="32" t="s">
        <v>159</v>
      </c>
      <c r="C24887">
        <f t="shared" si="388"/>
        <v>55071</v>
      </c>
    </row>
    <row r="24888" spans="1:3">
      <c r="A24888" s="32" t="s">
        <v>23538</v>
      </c>
      <c r="B24888" s="32" t="s">
        <v>159</v>
      </c>
      <c r="C24888">
        <f t="shared" si="388"/>
        <v>55072</v>
      </c>
    </row>
    <row r="24889" spans="1:3">
      <c r="A24889" s="32" t="s">
        <v>23539</v>
      </c>
      <c r="B24889" s="32" t="s">
        <v>159</v>
      </c>
      <c r="C24889">
        <f t="shared" si="388"/>
        <v>55073</v>
      </c>
    </row>
    <row r="24890" spans="1:3">
      <c r="A24890" s="32" t="s">
        <v>23540</v>
      </c>
      <c r="B24890" s="32" t="s">
        <v>159</v>
      </c>
      <c r="C24890">
        <f t="shared" si="388"/>
        <v>55074</v>
      </c>
    </row>
    <row r="24891" spans="1:3">
      <c r="A24891" s="32" t="s">
        <v>23541</v>
      </c>
      <c r="B24891" s="32" t="s">
        <v>159</v>
      </c>
      <c r="C24891">
        <f t="shared" si="388"/>
        <v>55075</v>
      </c>
    </row>
    <row r="24892" spans="1:3">
      <c r="A24892" s="32" t="s">
        <v>23542</v>
      </c>
      <c r="B24892" s="32" t="s">
        <v>159</v>
      </c>
      <c r="C24892">
        <f t="shared" si="388"/>
        <v>55076</v>
      </c>
    </row>
    <row r="24893" spans="1:3">
      <c r="A24893" s="32" t="s">
        <v>23543</v>
      </c>
      <c r="B24893" s="32" t="s">
        <v>159</v>
      </c>
      <c r="C24893">
        <f t="shared" si="388"/>
        <v>55077</v>
      </c>
    </row>
    <row r="24894" spans="1:3">
      <c r="A24894" s="32" t="s">
        <v>23544</v>
      </c>
      <c r="B24894" s="32" t="s">
        <v>159</v>
      </c>
      <c r="C24894">
        <f t="shared" si="388"/>
        <v>55078</v>
      </c>
    </row>
    <row r="24895" spans="1:3">
      <c r="A24895" s="32" t="s">
        <v>23545</v>
      </c>
      <c r="B24895" s="32" t="s">
        <v>159</v>
      </c>
      <c r="C24895">
        <f t="shared" si="388"/>
        <v>55079</v>
      </c>
    </row>
    <row r="24896" spans="1:3">
      <c r="A24896" s="32" t="s">
        <v>23546</v>
      </c>
      <c r="B24896" s="32" t="s">
        <v>159</v>
      </c>
      <c r="C24896">
        <f t="shared" si="388"/>
        <v>55080</v>
      </c>
    </row>
    <row r="24897" spans="1:3">
      <c r="A24897" s="32" t="s">
        <v>23547</v>
      </c>
      <c r="B24897" s="32" t="s">
        <v>159</v>
      </c>
      <c r="C24897">
        <f t="shared" si="388"/>
        <v>55082</v>
      </c>
    </row>
    <row r="24898" spans="1:3">
      <c r="A24898" s="32" t="s">
        <v>23548</v>
      </c>
      <c r="B24898" s="32" t="s">
        <v>159</v>
      </c>
      <c r="C24898">
        <f t="shared" ref="C24898:C24961" si="389">1*A24898</f>
        <v>55083</v>
      </c>
    </row>
    <row r="24899" spans="1:3">
      <c r="A24899" s="32" t="s">
        <v>23549</v>
      </c>
      <c r="B24899" s="32" t="s">
        <v>159</v>
      </c>
      <c r="C24899">
        <f t="shared" si="389"/>
        <v>55084</v>
      </c>
    </row>
    <row r="24900" spans="1:3">
      <c r="A24900" s="32" t="s">
        <v>23550</v>
      </c>
      <c r="B24900" s="32" t="s">
        <v>159</v>
      </c>
      <c r="C24900">
        <f t="shared" si="389"/>
        <v>55085</v>
      </c>
    </row>
    <row r="24901" spans="1:3">
      <c r="A24901" s="32" t="s">
        <v>23551</v>
      </c>
      <c r="B24901" s="32" t="s">
        <v>159</v>
      </c>
      <c r="C24901">
        <f t="shared" si="389"/>
        <v>55087</v>
      </c>
    </row>
    <row r="24902" spans="1:3">
      <c r="A24902" s="32" t="s">
        <v>23552</v>
      </c>
      <c r="B24902" s="32" t="s">
        <v>159</v>
      </c>
      <c r="C24902">
        <f t="shared" si="389"/>
        <v>55088</v>
      </c>
    </row>
    <row r="24903" spans="1:3">
      <c r="A24903" s="32" t="s">
        <v>23553</v>
      </c>
      <c r="B24903" s="32" t="s">
        <v>159</v>
      </c>
      <c r="C24903">
        <f t="shared" si="389"/>
        <v>55089</v>
      </c>
    </row>
    <row r="24904" spans="1:3">
      <c r="A24904" s="32" t="s">
        <v>23554</v>
      </c>
      <c r="B24904" s="32" t="s">
        <v>159</v>
      </c>
      <c r="C24904">
        <f t="shared" si="389"/>
        <v>55090</v>
      </c>
    </row>
    <row r="24905" spans="1:3">
      <c r="A24905" s="32" t="s">
        <v>23555</v>
      </c>
      <c r="B24905" s="32" t="s">
        <v>159</v>
      </c>
      <c r="C24905">
        <f t="shared" si="389"/>
        <v>55092</v>
      </c>
    </row>
    <row r="24906" spans="1:3">
      <c r="A24906" s="32" t="s">
        <v>23556</v>
      </c>
      <c r="B24906" s="32" t="s">
        <v>159</v>
      </c>
      <c r="C24906">
        <f t="shared" si="389"/>
        <v>55100</v>
      </c>
    </row>
    <row r="24907" spans="1:3">
      <c r="A24907" s="32" t="s">
        <v>23557</v>
      </c>
      <c r="B24907" s="32" t="s">
        <v>159</v>
      </c>
      <c r="C24907">
        <f t="shared" si="389"/>
        <v>55101</v>
      </c>
    </row>
    <row r="24908" spans="1:3">
      <c r="A24908" s="32" t="s">
        <v>23558</v>
      </c>
      <c r="B24908" s="32" t="s">
        <v>159</v>
      </c>
      <c r="C24908">
        <f t="shared" si="389"/>
        <v>55102</v>
      </c>
    </row>
    <row r="24909" spans="1:3">
      <c r="A24909" s="32" t="s">
        <v>23559</v>
      </c>
      <c r="B24909" s="32" t="s">
        <v>159</v>
      </c>
      <c r="C24909">
        <f t="shared" si="389"/>
        <v>55103</v>
      </c>
    </row>
    <row r="24910" spans="1:3">
      <c r="A24910" s="32" t="s">
        <v>23560</v>
      </c>
      <c r="B24910" s="32" t="s">
        <v>159</v>
      </c>
      <c r="C24910">
        <f t="shared" si="389"/>
        <v>55104</v>
      </c>
    </row>
    <row r="24911" spans="1:3">
      <c r="A24911" s="32" t="s">
        <v>23561</v>
      </c>
      <c r="B24911" s="32" t="s">
        <v>159</v>
      </c>
      <c r="C24911">
        <f t="shared" si="389"/>
        <v>55105</v>
      </c>
    </row>
    <row r="24912" spans="1:3">
      <c r="A24912" s="32" t="s">
        <v>23562</v>
      </c>
      <c r="B24912" s="32" t="s">
        <v>159</v>
      </c>
      <c r="C24912">
        <f t="shared" si="389"/>
        <v>55106</v>
      </c>
    </row>
    <row r="24913" spans="1:3">
      <c r="A24913" s="32" t="s">
        <v>23563</v>
      </c>
      <c r="B24913" s="32" t="s">
        <v>159</v>
      </c>
      <c r="C24913">
        <f t="shared" si="389"/>
        <v>55107</v>
      </c>
    </row>
    <row r="24914" spans="1:3">
      <c r="A24914" s="32" t="s">
        <v>23564</v>
      </c>
      <c r="B24914" s="32" t="s">
        <v>159</v>
      </c>
      <c r="C24914">
        <f t="shared" si="389"/>
        <v>55108</v>
      </c>
    </row>
    <row r="24915" spans="1:3">
      <c r="A24915" s="32" t="s">
        <v>23565</v>
      </c>
      <c r="B24915" s="32" t="s">
        <v>159</v>
      </c>
      <c r="C24915">
        <f t="shared" si="389"/>
        <v>55109</v>
      </c>
    </row>
    <row r="24916" spans="1:3">
      <c r="A24916" s="32" t="s">
        <v>23566</v>
      </c>
      <c r="B24916" s="32" t="s">
        <v>159</v>
      </c>
      <c r="C24916">
        <f t="shared" si="389"/>
        <v>55110</v>
      </c>
    </row>
    <row r="24917" spans="1:3">
      <c r="A24917" s="32" t="s">
        <v>23567</v>
      </c>
      <c r="B24917" s="32" t="s">
        <v>159</v>
      </c>
      <c r="C24917">
        <f t="shared" si="389"/>
        <v>55111</v>
      </c>
    </row>
    <row r="24918" spans="1:3">
      <c r="A24918" s="32" t="s">
        <v>23568</v>
      </c>
      <c r="B24918" s="32" t="s">
        <v>159</v>
      </c>
      <c r="C24918">
        <f t="shared" si="389"/>
        <v>55112</v>
      </c>
    </row>
    <row r="24919" spans="1:3">
      <c r="A24919" s="32" t="s">
        <v>23569</v>
      </c>
      <c r="B24919" s="32" t="s">
        <v>159</v>
      </c>
      <c r="C24919">
        <f t="shared" si="389"/>
        <v>55113</v>
      </c>
    </row>
    <row r="24920" spans="1:3">
      <c r="A24920" s="32" t="s">
        <v>23570</v>
      </c>
      <c r="B24920" s="32" t="s">
        <v>159</v>
      </c>
      <c r="C24920">
        <f t="shared" si="389"/>
        <v>55114</v>
      </c>
    </row>
    <row r="24921" spans="1:3">
      <c r="A24921" s="32" t="s">
        <v>23571</v>
      </c>
      <c r="B24921" s="32" t="s">
        <v>159</v>
      </c>
      <c r="C24921">
        <f t="shared" si="389"/>
        <v>55115</v>
      </c>
    </row>
    <row r="24922" spans="1:3">
      <c r="A24922" s="32" t="s">
        <v>23572</v>
      </c>
      <c r="B24922" s="32" t="s">
        <v>159</v>
      </c>
      <c r="C24922">
        <f t="shared" si="389"/>
        <v>55116</v>
      </c>
    </row>
    <row r="24923" spans="1:3">
      <c r="A24923" s="32" t="s">
        <v>23573</v>
      </c>
      <c r="B24923" s="32" t="s">
        <v>159</v>
      </c>
      <c r="C24923">
        <f t="shared" si="389"/>
        <v>55117</v>
      </c>
    </row>
    <row r="24924" spans="1:3">
      <c r="A24924" s="32" t="s">
        <v>23574</v>
      </c>
      <c r="B24924" s="32" t="s">
        <v>159</v>
      </c>
      <c r="C24924">
        <f t="shared" si="389"/>
        <v>55118</v>
      </c>
    </row>
    <row r="24925" spans="1:3">
      <c r="A24925" s="32" t="s">
        <v>23575</v>
      </c>
      <c r="B24925" s="32" t="s">
        <v>159</v>
      </c>
      <c r="C24925">
        <f t="shared" si="389"/>
        <v>55119</v>
      </c>
    </row>
    <row r="24926" spans="1:3">
      <c r="A24926" s="32" t="s">
        <v>23576</v>
      </c>
      <c r="B24926" s="32" t="s">
        <v>159</v>
      </c>
      <c r="C24926">
        <f t="shared" si="389"/>
        <v>55120</v>
      </c>
    </row>
    <row r="24927" spans="1:3">
      <c r="A24927" s="32" t="s">
        <v>23577</v>
      </c>
      <c r="B24927" s="32" t="s">
        <v>159</v>
      </c>
      <c r="C24927">
        <f t="shared" si="389"/>
        <v>55121</v>
      </c>
    </row>
    <row r="24928" spans="1:3">
      <c r="A24928" s="32" t="s">
        <v>23578</v>
      </c>
      <c r="B24928" s="32" t="s">
        <v>159</v>
      </c>
      <c r="C24928">
        <f t="shared" si="389"/>
        <v>55122</v>
      </c>
    </row>
    <row r="24929" spans="1:3">
      <c r="A24929" s="32" t="s">
        <v>23579</v>
      </c>
      <c r="B24929" s="32" t="s">
        <v>159</v>
      </c>
      <c r="C24929">
        <f t="shared" si="389"/>
        <v>55123</v>
      </c>
    </row>
    <row r="24930" spans="1:3">
      <c r="A24930" s="32" t="s">
        <v>23580</v>
      </c>
      <c r="B24930" s="32" t="s">
        <v>159</v>
      </c>
      <c r="C24930">
        <f t="shared" si="389"/>
        <v>55124</v>
      </c>
    </row>
    <row r="24931" spans="1:3">
      <c r="A24931" s="32" t="s">
        <v>23581</v>
      </c>
      <c r="B24931" s="32" t="s">
        <v>159</v>
      </c>
      <c r="C24931">
        <f t="shared" si="389"/>
        <v>55125</v>
      </c>
    </row>
    <row r="24932" spans="1:3">
      <c r="A24932" s="32" t="s">
        <v>23582</v>
      </c>
      <c r="B24932" s="32" t="s">
        <v>159</v>
      </c>
      <c r="C24932">
        <f t="shared" si="389"/>
        <v>55126</v>
      </c>
    </row>
    <row r="24933" spans="1:3">
      <c r="A24933" s="32" t="s">
        <v>23583</v>
      </c>
      <c r="B24933" s="32" t="s">
        <v>159</v>
      </c>
      <c r="C24933">
        <f t="shared" si="389"/>
        <v>55127</v>
      </c>
    </row>
    <row r="24934" spans="1:3">
      <c r="A24934" s="32" t="s">
        <v>23584</v>
      </c>
      <c r="B24934" s="32" t="s">
        <v>159</v>
      </c>
      <c r="C24934">
        <f t="shared" si="389"/>
        <v>55128</v>
      </c>
    </row>
    <row r="24935" spans="1:3">
      <c r="A24935" s="32" t="s">
        <v>23585</v>
      </c>
      <c r="B24935" s="32" t="s">
        <v>159</v>
      </c>
      <c r="C24935">
        <f t="shared" si="389"/>
        <v>55129</v>
      </c>
    </row>
    <row r="24936" spans="1:3">
      <c r="A24936" s="32" t="s">
        <v>23586</v>
      </c>
      <c r="B24936" s="32" t="s">
        <v>159</v>
      </c>
      <c r="C24936">
        <f t="shared" si="389"/>
        <v>55130</v>
      </c>
    </row>
    <row r="24937" spans="1:3">
      <c r="A24937" s="32" t="s">
        <v>23587</v>
      </c>
      <c r="B24937" s="32" t="s">
        <v>159</v>
      </c>
      <c r="C24937">
        <f t="shared" si="389"/>
        <v>55133</v>
      </c>
    </row>
    <row r="24938" spans="1:3">
      <c r="A24938" s="32" t="s">
        <v>23588</v>
      </c>
      <c r="B24938" s="32" t="s">
        <v>159</v>
      </c>
      <c r="C24938">
        <f t="shared" si="389"/>
        <v>55144</v>
      </c>
    </row>
    <row r="24939" spans="1:3">
      <c r="A24939" s="32" t="s">
        <v>23589</v>
      </c>
      <c r="B24939" s="32" t="s">
        <v>159</v>
      </c>
      <c r="C24939">
        <f t="shared" si="389"/>
        <v>55145</v>
      </c>
    </row>
    <row r="24940" spans="1:3">
      <c r="A24940" s="32" t="s">
        <v>23590</v>
      </c>
      <c r="B24940" s="32" t="s">
        <v>159</v>
      </c>
      <c r="C24940">
        <f t="shared" si="389"/>
        <v>55146</v>
      </c>
    </row>
    <row r="24941" spans="1:3">
      <c r="A24941" s="32" t="s">
        <v>23591</v>
      </c>
      <c r="B24941" s="32" t="s">
        <v>159</v>
      </c>
      <c r="C24941">
        <f t="shared" si="389"/>
        <v>55150</v>
      </c>
    </row>
    <row r="24942" spans="1:3">
      <c r="A24942" s="32" t="s">
        <v>23592</v>
      </c>
      <c r="B24942" s="32" t="s">
        <v>159</v>
      </c>
      <c r="C24942">
        <f t="shared" si="389"/>
        <v>55155</v>
      </c>
    </row>
    <row r="24943" spans="1:3">
      <c r="A24943" s="32" t="s">
        <v>23593</v>
      </c>
      <c r="B24943" s="32" t="s">
        <v>159</v>
      </c>
      <c r="C24943">
        <f t="shared" si="389"/>
        <v>55161</v>
      </c>
    </row>
    <row r="24944" spans="1:3">
      <c r="A24944" s="32" t="s">
        <v>23594</v>
      </c>
      <c r="B24944" s="32" t="s">
        <v>159</v>
      </c>
      <c r="C24944">
        <f t="shared" si="389"/>
        <v>55164</v>
      </c>
    </row>
    <row r="24945" spans="1:3">
      <c r="A24945" s="32" t="s">
        <v>23595</v>
      </c>
      <c r="B24945" s="32" t="s">
        <v>159</v>
      </c>
      <c r="C24945">
        <f t="shared" si="389"/>
        <v>55165</v>
      </c>
    </row>
    <row r="24946" spans="1:3">
      <c r="A24946" s="32" t="s">
        <v>23596</v>
      </c>
      <c r="B24946" s="32" t="s">
        <v>159</v>
      </c>
      <c r="C24946">
        <f t="shared" si="389"/>
        <v>55166</v>
      </c>
    </row>
    <row r="24947" spans="1:3">
      <c r="A24947" s="32" t="s">
        <v>23597</v>
      </c>
      <c r="B24947" s="32" t="s">
        <v>159</v>
      </c>
      <c r="C24947">
        <f t="shared" si="389"/>
        <v>55168</v>
      </c>
    </row>
    <row r="24948" spans="1:3">
      <c r="A24948" s="32" t="s">
        <v>23598</v>
      </c>
      <c r="B24948" s="32" t="s">
        <v>159</v>
      </c>
      <c r="C24948">
        <f t="shared" si="389"/>
        <v>55169</v>
      </c>
    </row>
    <row r="24949" spans="1:3">
      <c r="A24949" s="32" t="s">
        <v>23599</v>
      </c>
      <c r="B24949" s="32" t="s">
        <v>159</v>
      </c>
      <c r="C24949">
        <f t="shared" si="389"/>
        <v>55170</v>
      </c>
    </row>
    <row r="24950" spans="1:3">
      <c r="A24950" s="32" t="s">
        <v>23600</v>
      </c>
      <c r="B24950" s="32" t="s">
        <v>159</v>
      </c>
      <c r="C24950">
        <f t="shared" si="389"/>
        <v>55171</v>
      </c>
    </row>
    <row r="24951" spans="1:3">
      <c r="A24951" s="32" t="s">
        <v>23601</v>
      </c>
      <c r="B24951" s="32" t="s">
        <v>159</v>
      </c>
      <c r="C24951">
        <f t="shared" si="389"/>
        <v>55172</v>
      </c>
    </row>
    <row r="24952" spans="1:3">
      <c r="A24952" s="32" t="s">
        <v>23602</v>
      </c>
      <c r="B24952" s="32" t="s">
        <v>159</v>
      </c>
      <c r="C24952">
        <f t="shared" si="389"/>
        <v>55175</v>
      </c>
    </row>
    <row r="24953" spans="1:3">
      <c r="A24953" s="32" t="s">
        <v>23603</v>
      </c>
      <c r="B24953" s="32" t="s">
        <v>159</v>
      </c>
      <c r="C24953">
        <f t="shared" si="389"/>
        <v>55177</v>
      </c>
    </row>
    <row r="24954" spans="1:3">
      <c r="A24954" s="32" t="s">
        <v>23604</v>
      </c>
      <c r="B24954" s="32" t="s">
        <v>159</v>
      </c>
      <c r="C24954">
        <f t="shared" si="389"/>
        <v>55182</v>
      </c>
    </row>
    <row r="24955" spans="1:3">
      <c r="A24955" s="32" t="s">
        <v>23605</v>
      </c>
      <c r="B24955" s="32" t="s">
        <v>159</v>
      </c>
      <c r="C24955">
        <f t="shared" si="389"/>
        <v>55187</v>
      </c>
    </row>
    <row r="24956" spans="1:3">
      <c r="A24956" s="32" t="s">
        <v>23606</v>
      </c>
      <c r="B24956" s="32" t="s">
        <v>159</v>
      </c>
      <c r="C24956">
        <f t="shared" si="389"/>
        <v>55188</v>
      </c>
    </row>
    <row r="24957" spans="1:3">
      <c r="A24957" s="32" t="s">
        <v>23607</v>
      </c>
      <c r="B24957" s="32" t="s">
        <v>159</v>
      </c>
      <c r="C24957">
        <f t="shared" si="389"/>
        <v>55189</v>
      </c>
    </row>
    <row r="24958" spans="1:3">
      <c r="A24958" s="32" t="s">
        <v>23608</v>
      </c>
      <c r="B24958" s="32" t="s">
        <v>159</v>
      </c>
      <c r="C24958">
        <f t="shared" si="389"/>
        <v>55190</v>
      </c>
    </row>
    <row r="24959" spans="1:3">
      <c r="A24959" s="32" t="s">
        <v>23609</v>
      </c>
      <c r="B24959" s="32" t="s">
        <v>159</v>
      </c>
      <c r="C24959">
        <f t="shared" si="389"/>
        <v>55191</v>
      </c>
    </row>
    <row r="24960" spans="1:3">
      <c r="A24960" s="32" t="s">
        <v>23610</v>
      </c>
      <c r="B24960" s="32" t="s">
        <v>159</v>
      </c>
      <c r="C24960">
        <f t="shared" si="389"/>
        <v>55199</v>
      </c>
    </row>
    <row r="24961" spans="1:3">
      <c r="A24961" s="32" t="s">
        <v>23611</v>
      </c>
      <c r="B24961" s="32" t="s">
        <v>159</v>
      </c>
      <c r="C24961">
        <f t="shared" si="389"/>
        <v>55301</v>
      </c>
    </row>
    <row r="24962" spans="1:3">
      <c r="A24962" s="32" t="s">
        <v>23612</v>
      </c>
      <c r="B24962" s="32" t="s">
        <v>159</v>
      </c>
      <c r="C24962">
        <f t="shared" ref="C24962:C25025" si="390">1*A24962</f>
        <v>55302</v>
      </c>
    </row>
    <row r="24963" spans="1:3">
      <c r="A24963" s="32" t="s">
        <v>23613</v>
      </c>
      <c r="B24963" s="32" t="s">
        <v>159</v>
      </c>
      <c r="C24963">
        <f t="shared" si="390"/>
        <v>55303</v>
      </c>
    </row>
    <row r="24964" spans="1:3">
      <c r="A24964" s="32" t="s">
        <v>23614</v>
      </c>
      <c r="B24964" s="32" t="s">
        <v>159</v>
      </c>
      <c r="C24964">
        <f t="shared" si="390"/>
        <v>55304</v>
      </c>
    </row>
    <row r="24965" spans="1:3">
      <c r="A24965" s="32" t="s">
        <v>23615</v>
      </c>
      <c r="B24965" s="32" t="s">
        <v>159</v>
      </c>
      <c r="C24965">
        <f t="shared" si="390"/>
        <v>55305</v>
      </c>
    </row>
    <row r="24966" spans="1:3">
      <c r="A24966" s="32" t="s">
        <v>23616</v>
      </c>
      <c r="B24966" s="32" t="s">
        <v>159</v>
      </c>
      <c r="C24966">
        <f t="shared" si="390"/>
        <v>55306</v>
      </c>
    </row>
    <row r="24967" spans="1:3">
      <c r="A24967" s="32" t="s">
        <v>23617</v>
      </c>
      <c r="B24967" s="32" t="s">
        <v>159</v>
      </c>
      <c r="C24967">
        <f t="shared" si="390"/>
        <v>55307</v>
      </c>
    </row>
    <row r="24968" spans="1:3">
      <c r="A24968" s="32" t="s">
        <v>23618</v>
      </c>
      <c r="B24968" s="32" t="s">
        <v>159</v>
      </c>
      <c r="C24968">
        <f t="shared" si="390"/>
        <v>55308</v>
      </c>
    </row>
    <row r="24969" spans="1:3">
      <c r="A24969" s="32" t="s">
        <v>23619</v>
      </c>
      <c r="B24969" s="32" t="s">
        <v>159</v>
      </c>
      <c r="C24969">
        <f t="shared" si="390"/>
        <v>55309</v>
      </c>
    </row>
    <row r="24970" spans="1:3">
      <c r="A24970" s="32" t="s">
        <v>23620</v>
      </c>
      <c r="B24970" s="32" t="s">
        <v>159</v>
      </c>
      <c r="C24970">
        <f t="shared" si="390"/>
        <v>55310</v>
      </c>
    </row>
    <row r="24971" spans="1:3">
      <c r="A24971" s="32" t="s">
        <v>23621</v>
      </c>
      <c r="B24971" s="32" t="s">
        <v>159</v>
      </c>
      <c r="C24971">
        <f t="shared" si="390"/>
        <v>55311</v>
      </c>
    </row>
    <row r="24972" spans="1:3">
      <c r="A24972" s="32" t="s">
        <v>23622</v>
      </c>
      <c r="B24972" s="32" t="s">
        <v>159</v>
      </c>
      <c r="C24972">
        <f t="shared" si="390"/>
        <v>55312</v>
      </c>
    </row>
    <row r="24973" spans="1:3">
      <c r="A24973" s="32" t="s">
        <v>23623</v>
      </c>
      <c r="B24973" s="32" t="s">
        <v>159</v>
      </c>
      <c r="C24973">
        <f t="shared" si="390"/>
        <v>55313</v>
      </c>
    </row>
    <row r="24974" spans="1:3">
      <c r="A24974" s="32" t="s">
        <v>23624</v>
      </c>
      <c r="B24974" s="32" t="s">
        <v>159</v>
      </c>
      <c r="C24974">
        <f t="shared" si="390"/>
        <v>55314</v>
      </c>
    </row>
    <row r="24975" spans="1:3">
      <c r="A24975" s="32" t="s">
        <v>23625</v>
      </c>
      <c r="B24975" s="32" t="s">
        <v>159</v>
      </c>
      <c r="C24975">
        <f t="shared" si="390"/>
        <v>55315</v>
      </c>
    </row>
    <row r="24976" spans="1:3">
      <c r="A24976" s="32" t="s">
        <v>23626</v>
      </c>
      <c r="B24976" s="32" t="s">
        <v>159</v>
      </c>
      <c r="C24976">
        <f t="shared" si="390"/>
        <v>55316</v>
      </c>
    </row>
    <row r="24977" spans="1:3">
      <c r="A24977" s="32" t="s">
        <v>23627</v>
      </c>
      <c r="B24977" s="32" t="s">
        <v>159</v>
      </c>
      <c r="C24977">
        <f t="shared" si="390"/>
        <v>55317</v>
      </c>
    </row>
    <row r="24978" spans="1:3">
      <c r="A24978" s="32" t="s">
        <v>23628</v>
      </c>
      <c r="B24978" s="32" t="s">
        <v>159</v>
      </c>
      <c r="C24978">
        <f t="shared" si="390"/>
        <v>55318</v>
      </c>
    </row>
    <row r="24979" spans="1:3">
      <c r="A24979" s="32" t="s">
        <v>23629</v>
      </c>
      <c r="B24979" s="32" t="s">
        <v>159</v>
      </c>
      <c r="C24979">
        <f t="shared" si="390"/>
        <v>55319</v>
      </c>
    </row>
    <row r="24980" spans="1:3">
      <c r="A24980" s="32" t="s">
        <v>23630</v>
      </c>
      <c r="B24980" s="32" t="s">
        <v>159</v>
      </c>
      <c r="C24980">
        <f t="shared" si="390"/>
        <v>55320</v>
      </c>
    </row>
    <row r="24981" spans="1:3">
      <c r="A24981" s="32" t="s">
        <v>23631</v>
      </c>
      <c r="B24981" s="32" t="s">
        <v>159</v>
      </c>
      <c r="C24981">
        <f t="shared" si="390"/>
        <v>55321</v>
      </c>
    </row>
    <row r="24982" spans="1:3">
      <c r="A24982" s="32" t="s">
        <v>23632</v>
      </c>
      <c r="B24982" s="32" t="s">
        <v>159</v>
      </c>
      <c r="C24982">
        <f t="shared" si="390"/>
        <v>55322</v>
      </c>
    </row>
    <row r="24983" spans="1:3">
      <c r="A24983" s="32" t="s">
        <v>23633</v>
      </c>
      <c r="B24983" s="32" t="s">
        <v>159</v>
      </c>
      <c r="C24983">
        <f t="shared" si="390"/>
        <v>55323</v>
      </c>
    </row>
    <row r="24984" spans="1:3">
      <c r="A24984" s="32" t="s">
        <v>23634</v>
      </c>
      <c r="B24984" s="32" t="s">
        <v>159</v>
      </c>
      <c r="C24984">
        <f t="shared" si="390"/>
        <v>55324</v>
      </c>
    </row>
    <row r="24985" spans="1:3">
      <c r="A24985" s="32" t="s">
        <v>23635</v>
      </c>
      <c r="B24985" s="32" t="s">
        <v>159</v>
      </c>
      <c r="C24985">
        <f t="shared" si="390"/>
        <v>55325</v>
      </c>
    </row>
    <row r="24986" spans="1:3">
      <c r="A24986" s="32" t="s">
        <v>23636</v>
      </c>
      <c r="B24986" s="32" t="s">
        <v>159</v>
      </c>
      <c r="C24986">
        <f t="shared" si="390"/>
        <v>55327</v>
      </c>
    </row>
    <row r="24987" spans="1:3">
      <c r="A24987" s="32" t="s">
        <v>23637</v>
      </c>
      <c r="B24987" s="32" t="s">
        <v>159</v>
      </c>
      <c r="C24987">
        <f t="shared" si="390"/>
        <v>55328</v>
      </c>
    </row>
    <row r="24988" spans="1:3">
      <c r="A24988" s="32" t="s">
        <v>23638</v>
      </c>
      <c r="B24988" s="32" t="s">
        <v>159</v>
      </c>
      <c r="C24988">
        <f t="shared" si="390"/>
        <v>55329</v>
      </c>
    </row>
    <row r="24989" spans="1:3">
      <c r="A24989" s="32" t="s">
        <v>23639</v>
      </c>
      <c r="B24989" s="32" t="s">
        <v>159</v>
      </c>
      <c r="C24989">
        <f t="shared" si="390"/>
        <v>55330</v>
      </c>
    </row>
    <row r="24990" spans="1:3">
      <c r="A24990" s="32" t="s">
        <v>23640</v>
      </c>
      <c r="B24990" s="32" t="s">
        <v>159</v>
      </c>
      <c r="C24990">
        <f t="shared" si="390"/>
        <v>55331</v>
      </c>
    </row>
    <row r="24991" spans="1:3">
      <c r="A24991" s="32" t="s">
        <v>23641</v>
      </c>
      <c r="B24991" s="32" t="s">
        <v>159</v>
      </c>
      <c r="C24991">
        <f t="shared" si="390"/>
        <v>55332</v>
      </c>
    </row>
    <row r="24992" spans="1:3">
      <c r="A24992" s="32" t="s">
        <v>23642</v>
      </c>
      <c r="B24992" s="32" t="s">
        <v>159</v>
      </c>
      <c r="C24992">
        <f t="shared" si="390"/>
        <v>55333</v>
      </c>
    </row>
    <row r="24993" spans="1:3">
      <c r="A24993" s="32" t="s">
        <v>23643</v>
      </c>
      <c r="B24993" s="32" t="s">
        <v>159</v>
      </c>
      <c r="C24993">
        <f t="shared" si="390"/>
        <v>55334</v>
      </c>
    </row>
    <row r="24994" spans="1:3">
      <c r="A24994" s="32" t="s">
        <v>23644</v>
      </c>
      <c r="B24994" s="32" t="s">
        <v>159</v>
      </c>
      <c r="C24994">
        <f t="shared" si="390"/>
        <v>55335</v>
      </c>
    </row>
    <row r="24995" spans="1:3">
      <c r="A24995" s="32" t="s">
        <v>23645</v>
      </c>
      <c r="B24995" s="32" t="s">
        <v>159</v>
      </c>
      <c r="C24995">
        <f t="shared" si="390"/>
        <v>55336</v>
      </c>
    </row>
    <row r="24996" spans="1:3">
      <c r="A24996" s="32" t="s">
        <v>23646</v>
      </c>
      <c r="B24996" s="32" t="s">
        <v>159</v>
      </c>
      <c r="C24996">
        <f t="shared" si="390"/>
        <v>55337</v>
      </c>
    </row>
    <row r="24997" spans="1:3">
      <c r="A24997" s="32" t="s">
        <v>23647</v>
      </c>
      <c r="B24997" s="32" t="s">
        <v>159</v>
      </c>
      <c r="C24997">
        <f t="shared" si="390"/>
        <v>55338</v>
      </c>
    </row>
    <row r="24998" spans="1:3">
      <c r="A24998" s="32" t="s">
        <v>23648</v>
      </c>
      <c r="B24998" s="32" t="s">
        <v>159</v>
      </c>
      <c r="C24998">
        <f t="shared" si="390"/>
        <v>55339</v>
      </c>
    </row>
    <row r="24999" spans="1:3">
      <c r="A24999" s="32" t="s">
        <v>23649</v>
      </c>
      <c r="B24999" s="32" t="s">
        <v>159</v>
      </c>
      <c r="C24999">
        <f t="shared" si="390"/>
        <v>55340</v>
      </c>
    </row>
    <row r="25000" spans="1:3">
      <c r="A25000" s="32" t="s">
        <v>23650</v>
      </c>
      <c r="B25000" s="32" t="s">
        <v>159</v>
      </c>
      <c r="C25000">
        <f t="shared" si="390"/>
        <v>55341</v>
      </c>
    </row>
    <row r="25001" spans="1:3">
      <c r="A25001" s="32" t="s">
        <v>23651</v>
      </c>
      <c r="B25001" s="32" t="s">
        <v>159</v>
      </c>
      <c r="C25001">
        <f t="shared" si="390"/>
        <v>55342</v>
      </c>
    </row>
    <row r="25002" spans="1:3">
      <c r="A25002" s="32" t="s">
        <v>23652</v>
      </c>
      <c r="B25002" s="32" t="s">
        <v>159</v>
      </c>
      <c r="C25002">
        <f t="shared" si="390"/>
        <v>55343</v>
      </c>
    </row>
    <row r="25003" spans="1:3">
      <c r="A25003" s="32" t="s">
        <v>23653</v>
      </c>
      <c r="B25003" s="32" t="s">
        <v>159</v>
      </c>
      <c r="C25003">
        <f t="shared" si="390"/>
        <v>55344</v>
      </c>
    </row>
    <row r="25004" spans="1:3">
      <c r="A25004" s="32" t="s">
        <v>23654</v>
      </c>
      <c r="B25004" s="32" t="s">
        <v>159</v>
      </c>
      <c r="C25004">
        <f t="shared" si="390"/>
        <v>55345</v>
      </c>
    </row>
    <row r="25005" spans="1:3">
      <c r="A25005" s="32" t="s">
        <v>23655</v>
      </c>
      <c r="B25005" s="32" t="s">
        <v>159</v>
      </c>
      <c r="C25005">
        <f t="shared" si="390"/>
        <v>55346</v>
      </c>
    </row>
    <row r="25006" spans="1:3">
      <c r="A25006" s="32" t="s">
        <v>23656</v>
      </c>
      <c r="B25006" s="32" t="s">
        <v>159</v>
      </c>
      <c r="C25006">
        <f t="shared" si="390"/>
        <v>55347</v>
      </c>
    </row>
    <row r="25007" spans="1:3">
      <c r="A25007" s="32" t="s">
        <v>23657</v>
      </c>
      <c r="B25007" s="32" t="s">
        <v>159</v>
      </c>
      <c r="C25007">
        <f t="shared" si="390"/>
        <v>55348</v>
      </c>
    </row>
    <row r="25008" spans="1:3">
      <c r="A25008" s="32" t="s">
        <v>23658</v>
      </c>
      <c r="B25008" s="32" t="s">
        <v>159</v>
      </c>
      <c r="C25008">
        <f t="shared" si="390"/>
        <v>55349</v>
      </c>
    </row>
    <row r="25009" spans="1:3">
      <c r="A25009" s="32" t="s">
        <v>23659</v>
      </c>
      <c r="B25009" s="32" t="s">
        <v>159</v>
      </c>
      <c r="C25009">
        <f t="shared" si="390"/>
        <v>55350</v>
      </c>
    </row>
    <row r="25010" spans="1:3">
      <c r="A25010" s="32" t="s">
        <v>23660</v>
      </c>
      <c r="B25010" s="32" t="s">
        <v>159</v>
      </c>
      <c r="C25010">
        <f t="shared" si="390"/>
        <v>55351</v>
      </c>
    </row>
    <row r="25011" spans="1:3">
      <c r="A25011" s="32" t="s">
        <v>23661</v>
      </c>
      <c r="B25011" s="32" t="s">
        <v>159</v>
      </c>
      <c r="C25011">
        <f t="shared" si="390"/>
        <v>55352</v>
      </c>
    </row>
    <row r="25012" spans="1:3">
      <c r="A25012" s="32" t="s">
        <v>23662</v>
      </c>
      <c r="B25012" s="32" t="s">
        <v>159</v>
      </c>
      <c r="C25012">
        <f t="shared" si="390"/>
        <v>55353</v>
      </c>
    </row>
    <row r="25013" spans="1:3">
      <c r="A25013" s="32" t="s">
        <v>23663</v>
      </c>
      <c r="B25013" s="32" t="s">
        <v>159</v>
      </c>
      <c r="C25013">
        <f t="shared" si="390"/>
        <v>55354</v>
      </c>
    </row>
    <row r="25014" spans="1:3">
      <c r="A25014" s="32" t="s">
        <v>23664</v>
      </c>
      <c r="B25014" s="32" t="s">
        <v>159</v>
      </c>
      <c r="C25014">
        <f t="shared" si="390"/>
        <v>55355</v>
      </c>
    </row>
    <row r="25015" spans="1:3">
      <c r="A25015" s="32" t="s">
        <v>23665</v>
      </c>
      <c r="B25015" s="32" t="s">
        <v>159</v>
      </c>
      <c r="C25015">
        <f t="shared" si="390"/>
        <v>55356</v>
      </c>
    </row>
    <row r="25016" spans="1:3">
      <c r="A25016" s="32" t="s">
        <v>23666</v>
      </c>
      <c r="B25016" s="32" t="s">
        <v>159</v>
      </c>
      <c r="C25016">
        <f t="shared" si="390"/>
        <v>55357</v>
      </c>
    </row>
    <row r="25017" spans="1:3">
      <c r="A25017" s="32" t="s">
        <v>23667</v>
      </c>
      <c r="B25017" s="32" t="s">
        <v>159</v>
      </c>
      <c r="C25017">
        <f t="shared" si="390"/>
        <v>55358</v>
      </c>
    </row>
    <row r="25018" spans="1:3">
      <c r="A25018" s="32" t="s">
        <v>23668</v>
      </c>
      <c r="B25018" s="32" t="s">
        <v>159</v>
      </c>
      <c r="C25018">
        <f t="shared" si="390"/>
        <v>55359</v>
      </c>
    </row>
    <row r="25019" spans="1:3">
      <c r="A25019" s="32" t="s">
        <v>23669</v>
      </c>
      <c r="B25019" s="32" t="s">
        <v>159</v>
      </c>
      <c r="C25019">
        <f t="shared" si="390"/>
        <v>55360</v>
      </c>
    </row>
    <row r="25020" spans="1:3">
      <c r="A25020" s="32" t="s">
        <v>23670</v>
      </c>
      <c r="B25020" s="32" t="s">
        <v>159</v>
      </c>
      <c r="C25020">
        <f t="shared" si="390"/>
        <v>55361</v>
      </c>
    </row>
    <row r="25021" spans="1:3">
      <c r="A25021" s="32" t="s">
        <v>23671</v>
      </c>
      <c r="B25021" s="32" t="s">
        <v>159</v>
      </c>
      <c r="C25021">
        <f t="shared" si="390"/>
        <v>55362</v>
      </c>
    </row>
    <row r="25022" spans="1:3">
      <c r="A25022" s="32" t="s">
        <v>23672</v>
      </c>
      <c r="B25022" s="32" t="s">
        <v>159</v>
      </c>
      <c r="C25022">
        <f t="shared" si="390"/>
        <v>55363</v>
      </c>
    </row>
    <row r="25023" spans="1:3">
      <c r="A25023" s="32" t="s">
        <v>23673</v>
      </c>
      <c r="B25023" s="32" t="s">
        <v>159</v>
      </c>
      <c r="C25023">
        <f t="shared" si="390"/>
        <v>55364</v>
      </c>
    </row>
    <row r="25024" spans="1:3">
      <c r="A25024" s="32" t="s">
        <v>23674</v>
      </c>
      <c r="B25024" s="32" t="s">
        <v>159</v>
      </c>
      <c r="C25024">
        <f t="shared" si="390"/>
        <v>55365</v>
      </c>
    </row>
    <row r="25025" spans="1:3">
      <c r="A25025" s="32" t="s">
        <v>23675</v>
      </c>
      <c r="B25025" s="32" t="s">
        <v>159</v>
      </c>
      <c r="C25025">
        <f t="shared" si="390"/>
        <v>55366</v>
      </c>
    </row>
    <row r="25026" spans="1:3">
      <c r="A25026" s="32" t="s">
        <v>23676</v>
      </c>
      <c r="B25026" s="32" t="s">
        <v>159</v>
      </c>
      <c r="C25026">
        <f t="shared" ref="C25026:C25089" si="391">1*A25026</f>
        <v>55367</v>
      </c>
    </row>
    <row r="25027" spans="1:3">
      <c r="A25027" s="32" t="s">
        <v>23677</v>
      </c>
      <c r="B25027" s="32" t="s">
        <v>159</v>
      </c>
      <c r="C25027">
        <f t="shared" si="391"/>
        <v>55368</v>
      </c>
    </row>
    <row r="25028" spans="1:3">
      <c r="A25028" s="32" t="s">
        <v>23678</v>
      </c>
      <c r="B25028" s="32" t="s">
        <v>159</v>
      </c>
      <c r="C25028">
        <f t="shared" si="391"/>
        <v>55369</v>
      </c>
    </row>
    <row r="25029" spans="1:3">
      <c r="A25029" s="32" t="s">
        <v>23679</v>
      </c>
      <c r="B25029" s="32" t="s">
        <v>159</v>
      </c>
      <c r="C25029">
        <f t="shared" si="391"/>
        <v>55370</v>
      </c>
    </row>
    <row r="25030" spans="1:3">
      <c r="A25030" s="32" t="s">
        <v>23680</v>
      </c>
      <c r="B25030" s="32" t="s">
        <v>159</v>
      </c>
      <c r="C25030">
        <f t="shared" si="391"/>
        <v>55371</v>
      </c>
    </row>
    <row r="25031" spans="1:3">
      <c r="A25031" s="32" t="s">
        <v>23681</v>
      </c>
      <c r="B25031" s="32" t="s">
        <v>159</v>
      </c>
      <c r="C25031">
        <f t="shared" si="391"/>
        <v>55372</v>
      </c>
    </row>
    <row r="25032" spans="1:3">
      <c r="A25032" s="32" t="s">
        <v>23682</v>
      </c>
      <c r="B25032" s="32" t="s">
        <v>159</v>
      </c>
      <c r="C25032">
        <f t="shared" si="391"/>
        <v>55373</v>
      </c>
    </row>
    <row r="25033" spans="1:3">
      <c r="A25033" s="32" t="s">
        <v>23683</v>
      </c>
      <c r="B25033" s="32" t="s">
        <v>159</v>
      </c>
      <c r="C25033">
        <f t="shared" si="391"/>
        <v>55374</v>
      </c>
    </row>
    <row r="25034" spans="1:3">
      <c r="A25034" s="32" t="s">
        <v>23684</v>
      </c>
      <c r="B25034" s="32" t="s">
        <v>159</v>
      </c>
      <c r="C25034">
        <f t="shared" si="391"/>
        <v>55375</v>
      </c>
    </row>
    <row r="25035" spans="1:3">
      <c r="A25035" s="32" t="s">
        <v>23685</v>
      </c>
      <c r="B25035" s="32" t="s">
        <v>159</v>
      </c>
      <c r="C25035">
        <f t="shared" si="391"/>
        <v>55376</v>
      </c>
    </row>
    <row r="25036" spans="1:3">
      <c r="A25036" s="32" t="s">
        <v>23686</v>
      </c>
      <c r="B25036" s="32" t="s">
        <v>159</v>
      </c>
      <c r="C25036">
        <f t="shared" si="391"/>
        <v>55377</v>
      </c>
    </row>
    <row r="25037" spans="1:3">
      <c r="A25037" s="32" t="s">
        <v>23687</v>
      </c>
      <c r="B25037" s="32" t="s">
        <v>159</v>
      </c>
      <c r="C25037">
        <f t="shared" si="391"/>
        <v>55378</v>
      </c>
    </row>
    <row r="25038" spans="1:3">
      <c r="A25038" s="32" t="s">
        <v>23688</v>
      </c>
      <c r="B25038" s="32" t="s">
        <v>159</v>
      </c>
      <c r="C25038">
        <f t="shared" si="391"/>
        <v>55379</v>
      </c>
    </row>
    <row r="25039" spans="1:3">
      <c r="A25039" s="32" t="s">
        <v>23689</v>
      </c>
      <c r="B25039" s="32" t="s">
        <v>159</v>
      </c>
      <c r="C25039">
        <f t="shared" si="391"/>
        <v>55380</v>
      </c>
    </row>
    <row r="25040" spans="1:3">
      <c r="A25040" s="32" t="s">
        <v>23690</v>
      </c>
      <c r="B25040" s="32" t="s">
        <v>159</v>
      </c>
      <c r="C25040">
        <f t="shared" si="391"/>
        <v>55381</v>
      </c>
    </row>
    <row r="25041" spans="1:3">
      <c r="A25041" s="32" t="s">
        <v>23691</v>
      </c>
      <c r="B25041" s="32" t="s">
        <v>159</v>
      </c>
      <c r="C25041">
        <f t="shared" si="391"/>
        <v>55382</v>
      </c>
    </row>
    <row r="25042" spans="1:3">
      <c r="A25042" s="32" t="s">
        <v>23692</v>
      </c>
      <c r="B25042" s="32" t="s">
        <v>159</v>
      </c>
      <c r="C25042">
        <f t="shared" si="391"/>
        <v>55383</v>
      </c>
    </row>
    <row r="25043" spans="1:3">
      <c r="A25043" s="32" t="s">
        <v>23693</v>
      </c>
      <c r="B25043" s="32" t="s">
        <v>159</v>
      </c>
      <c r="C25043">
        <f t="shared" si="391"/>
        <v>55384</v>
      </c>
    </row>
    <row r="25044" spans="1:3">
      <c r="A25044" s="32" t="s">
        <v>23694</v>
      </c>
      <c r="B25044" s="32" t="s">
        <v>159</v>
      </c>
      <c r="C25044">
        <f t="shared" si="391"/>
        <v>55385</v>
      </c>
    </row>
    <row r="25045" spans="1:3">
      <c r="A25045" s="32" t="s">
        <v>23695</v>
      </c>
      <c r="B25045" s="32" t="s">
        <v>159</v>
      </c>
      <c r="C25045">
        <f t="shared" si="391"/>
        <v>55386</v>
      </c>
    </row>
    <row r="25046" spans="1:3">
      <c r="A25046" s="32" t="s">
        <v>23696</v>
      </c>
      <c r="B25046" s="32" t="s">
        <v>159</v>
      </c>
      <c r="C25046">
        <f t="shared" si="391"/>
        <v>55387</v>
      </c>
    </row>
    <row r="25047" spans="1:3">
      <c r="A25047" s="32" t="s">
        <v>23697</v>
      </c>
      <c r="B25047" s="32" t="s">
        <v>159</v>
      </c>
      <c r="C25047">
        <f t="shared" si="391"/>
        <v>55388</v>
      </c>
    </row>
    <row r="25048" spans="1:3">
      <c r="A25048" s="32" t="s">
        <v>23698</v>
      </c>
      <c r="B25048" s="32" t="s">
        <v>159</v>
      </c>
      <c r="C25048">
        <f t="shared" si="391"/>
        <v>55389</v>
      </c>
    </row>
    <row r="25049" spans="1:3">
      <c r="A25049" s="32" t="s">
        <v>23699</v>
      </c>
      <c r="B25049" s="32" t="s">
        <v>159</v>
      </c>
      <c r="C25049">
        <f t="shared" si="391"/>
        <v>55390</v>
      </c>
    </row>
    <row r="25050" spans="1:3">
      <c r="A25050" s="32" t="s">
        <v>23700</v>
      </c>
      <c r="B25050" s="32" t="s">
        <v>159</v>
      </c>
      <c r="C25050">
        <f t="shared" si="391"/>
        <v>55391</v>
      </c>
    </row>
    <row r="25051" spans="1:3">
      <c r="A25051" s="32" t="s">
        <v>23701</v>
      </c>
      <c r="B25051" s="32" t="s">
        <v>159</v>
      </c>
      <c r="C25051">
        <f t="shared" si="391"/>
        <v>55392</v>
      </c>
    </row>
    <row r="25052" spans="1:3">
      <c r="A25052" s="32" t="s">
        <v>23702</v>
      </c>
      <c r="B25052" s="32" t="s">
        <v>159</v>
      </c>
      <c r="C25052">
        <f t="shared" si="391"/>
        <v>55393</v>
      </c>
    </row>
    <row r="25053" spans="1:3">
      <c r="A25053" s="32" t="s">
        <v>23703</v>
      </c>
      <c r="B25053" s="32" t="s">
        <v>159</v>
      </c>
      <c r="C25053">
        <f t="shared" si="391"/>
        <v>55394</v>
      </c>
    </row>
    <row r="25054" spans="1:3">
      <c r="A25054" s="32" t="s">
        <v>23704</v>
      </c>
      <c r="B25054" s="32" t="s">
        <v>159</v>
      </c>
      <c r="C25054">
        <f t="shared" si="391"/>
        <v>55395</v>
      </c>
    </row>
    <row r="25055" spans="1:3">
      <c r="A25055" s="32" t="s">
        <v>23705</v>
      </c>
      <c r="B25055" s="32" t="s">
        <v>159</v>
      </c>
      <c r="C25055">
        <f t="shared" si="391"/>
        <v>55396</v>
      </c>
    </row>
    <row r="25056" spans="1:3">
      <c r="A25056" s="32" t="s">
        <v>23706</v>
      </c>
      <c r="B25056" s="32" t="s">
        <v>159</v>
      </c>
      <c r="C25056">
        <f t="shared" si="391"/>
        <v>55397</v>
      </c>
    </row>
    <row r="25057" spans="1:3">
      <c r="A25057" s="32" t="s">
        <v>23707</v>
      </c>
      <c r="B25057" s="32" t="s">
        <v>159</v>
      </c>
      <c r="C25057">
        <f t="shared" si="391"/>
        <v>55398</v>
      </c>
    </row>
    <row r="25058" spans="1:3">
      <c r="A25058" s="32" t="s">
        <v>23708</v>
      </c>
      <c r="B25058" s="32" t="s">
        <v>159</v>
      </c>
      <c r="C25058">
        <f t="shared" si="391"/>
        <v>55399</v>
      </c>
    </row>
    <row r="25059" spans="1:3">
      <c r="A25059" s="32" t="s">
        <v>23709</v>
      </c>
      <c r="B25059" s="32" t="s">
        <v>159</v>
      </c>
      <c r="C25059">
        <f t="shared" si="391"/>
        <v>55400</v>
      </c>
    </row>
    <row r="25060" spans="1:3">
      <c r="A25060" s="32" t="s">
        <v>23710</v>
      </c>
      <c r="B25060" s="32" t="s">
        <v>159</v>
      </c>
      <c r="C25060">
        <f t="shared" si="391"/>
        <v>55401</v>
      </c>
    </row>
    <row r="25061" spans="1:3">
      <c r="A25061" s="32" t="s">
        <v>23711</v>
      </c>
      <c r="B25061" s="32" t="s">
        <v>159</v>
      </c>
      <c r="C25061">
        <f t="shared" si="391"/>
        <v>55402</v>
      </c>
    </row>
    <row r="25062" spans="1:3">
      <c r="A25062" s="32" t="s">
        <v>23712</v>
      </c>
      <c r="B25062" s="32" t="s">
        <v>159</v>
      </c>
      <c r="C25062">
        <f t="shared" si="391"/>
        <v>55403</v>
      </c>
    </row>
    <row r="25063" spans="1:3">
      <c r="A25063" s="32" t="s">
        <v>23713</v>
      </c>
      <c r="B25063" s="32" t="s">
        <v>159</v>
      </c>
      <c r="C25063">
        <f t="shared" si="391"/>
        <v>55404</v>
      </c>
    </row>
    <row r="25064" spans="1:3">
      <c r="A25064" s="32" t="s">
        <v>23714</v>
      </c>
      <c r="B25064" s="32" t="s">
        <v>159</v>
      </c>
      <c r="C25064">
        <f t="shared" si="391"/>
        <v>55405</v>
      </c>
    </row>
    <row r="25065" spans="1:3">
      <c r="A25065" s="32" t="s">
        <v>23715</v>
      </c>
      <c r="B25065" s="32" t="s">
        <v>159</v>
      </c>
      <c r="C25065">
        <f t="shared" si="391"/>
        <v>55406</v>
      </c>
    </row>
    <row r="25066" spans="1:3">
      <c r="A25066" s="32" t="s">
        <v>23716</v>
      </c>
      <c r="B25066" s="32" t="s">
        <v>159</v>
      </c>
      <c r="C25066">
        <f t="shared" si="391"/>
        <v>55407</v>
      </c>
    </row>
    <row r="25067" spans="1:3">
      <c r="A25067" s="32" t="s">
        <v>23717</v>
      </c>
      <c r="B25067" s="32" t="s">
        <v>159</v>
      </c>
      <c r="C25067">
        <f t="shared" si="391"/>
        <v>55408</v>
      </c>
    </row>
    <row r="25068" spans="1:3">
      <c r="A25068" s="32" t="s">
        <v>23718</v>
      </c>
      <c r="B25068" s="32" t="s">
        <v>159</v>
      </c>
      <c r="C25068">
        <f t="shared" si="391"/>
        <v>55409</v>
      </c>
    </row>
    <row r="25069" spans="1:3">
      <c r="A25069" s="32" t="s">
        <v>23719</v>
      </c>
      <c r="B25069" s="32" t="s">
        <v>159</v>
      </c>
      <c r="C25069">
        <f t="shared" si="391"/>
        <v>55410</v>
      </c>
    </row>
    <row r="25070" spans="1:3">
      <c r="A25070" s="32" t="s">
        <v>23720</v>
      </c>
      <c r="B25070" s="32" t="s">
        <v>159</v>
      </c>
      <c r="C25070">
        <f t="shared" si="391"/>
        <v>55411</v>
      </c>
    </row>
    <row r="25071" spans="1:3">
      <c r="A25071" s="32" t="s">
        <v>23721</v>
      </c>
      <c r="B25071" s="32" t="s">
        <v>159</v>
      </c>
      <c r="C25071">
        <f t="shared" si="391"/>
        <v>55412</v>
      </c>
    </row>
    <row r="25072" spans="1:3">
      <c r="A25072" s="32" t="s">
        <v>23722</v>
      </c>
      <c r="B25072" s="32" t="s">
        <v>159</v>
      </c>
      <c r="C25072">
        <f t="shared" si="391"/>
        <v>55413</v>
      </c>
    </row>
    <row r="25073" spans="1:3">
      <c r="A25073" s="32" t="s">
        <v>23723</v>
      </c>
      <c r="B25073" s="32" t="s">
        <v>159</v>
      </c>
      <c r="C25073">
        <f t="shared" si="391"/>
        <v>55414</v>
      </c>
    </row>
    <row r="25074" spans="1:3">
      <c r="A25074" s="32" t="s">
        <v>23724</v>
      </c>
      <c r="B25074" s="32" t="s">
        <v>159</v>
      </c>
      <c r="C25074">
        <f t="shared" si="391"/>
        <v>55415</v>
      </c>
    </row>
    <row r="25075" spans="1:3">
      <c r="A25075" s="32" t="s">
        <v>23725</v>
      </c>
      <c r="B25075" s="32" t="s">
        <v>159</v>
      </c>
      <c r="C25075">
        <f t="shared" si="391"/>
        <v>55416</v>
      </c>
    </row>
    <row r="25076" spans="1:3">
      <c r="A25076" s="32" t="s">
        <v>23726</v>
      </c>
      <c r="B25076" s="32" t="s">
        <v>159</v>
      </c>
      <c r="C25076">
        <f t="shared" si="391"/>
        <v>55417</v>
      </c>
    </row>
    <row r="25077" spans="1:3">
      <c r="A25077" s="32" t="s">
        <v>23727</v>
      </c>
      <c r="B25077" s="32" t="s">
        <v>159</v>
      </c>
      <c r="C25077">
        <f t="shared" si="391"/>
        <v>55418</v>
      </c>
    </row>
    <row r="25078" spans="1:3">
      <c r="A25078" s="32" t="s">
        <v>23728</v>
      </c>
      <c r="B25078" s="32" t="s">
        <v>159</v>
      </c>
      <c r="C25078">
        <f t="shared" si="391"/>
        <v>55419</v>
      </c>
    </row>
    <row r="25079" spans="1:3">
      <c r="A25079" s="32" t="s">
        <v>23729</v>
      </c>
      <c r="B25079" s="32" t="s">
        <v>159</v>
      </c>
      <c r="C25079">
        <f t="shared" si="391"/>
        <v>55420</v>
      </c>
    </row>
    <row r="25080" spans="1:3">
      <c r="A25080" s="32" t="s">
        <v>23730</v>
      </c>
      <c r="B25080" s="32" t="s">
        <v>159</v>
      </c>
      <c r="C25080">
        <f t="shared" si="391"/>
        <v>55421</v>
      </c>
    </row>
    <row r="25081" spans="1:3">
      <c r="A25081" s="32" t="s">
        <v>23731</v>
      </c>
      <c r="B25081" s="32" t="s">
        <v>159</v>
      </c>
      <c r="C25081">
        <f t="shared" si="391"/>
        <v>55422</v>
      </c>
    </row>
    <row r="25082" spans="1:3">
      <c r="A25082" s="32" t="s">
        <v>23732</v>
      </c>
      <c r="B25082" s="32" t="s">
        <v>159</v>
      </c>
      <c r="C25082">
        <f t="shared" si="391"/>
        <v>55423</v>
      </c>
    </row>
    <row r="25083" spans="1:3">
      <c r="A25083" s="32" t="s">
        <v>23733</v>
      </c>
      <c r="B25083" s="32" t="s">
        <v>159</v>
      </c>
      <c r="C25083">
        <f t="shared" si="391"/>
        <v>55424</v>
      </c>
    </row>
    <row r="25084" spans="1:3">
      <c r="A25084" s="32" t="s">
        <v>23734</v>
      </c>
      <c r="B25084" s="32" t="s">
        <v>159</v>
      </c>
      <c r="C25084">
        <f t="shared" si="391"/>
        <v>55425</v>
      </c>
    </row>
    <row r="25085" spans="1:3">
      <c r="A25085" s="32" t="s">
        <v>23735</v>
      </c>
      <c r="B25085" s="32" t="s">
        <v>159</v>
      </c>
      <c r="C25085">
        <f t="shared" si="391"/>
        <v>55426</v>
      </c>
    </row>
    <row r="25086" spans="1:3">
      <c r="A25086" s="32" t="s">
        <v>23736</v>
      </c>
      <c r="B25086" s="32" t="s">
        <v>159</v>
      </c>
      <c r="C25086">
        <f t="shared" si="391"/>
        <v>55427</v>
      </c>
    </row>
    <row r="25087" spans="1:3">
      <c r="A25087" s="32" t="s">
        <v>23737</v>
      </c>
      <c r="B25087" s="32" t="s">
        <v>159</v>
      </c>
      <c r="C25087">
        <f t="shared" si="391"/>
        <v>55428</v>
      </c>
    </row>
    <row r="25088" spans="1:3">
      <c r="A25088" s="32" t="s">
        <v>23738</v>
      </c>
      <c r="B25088" s="32" t="s">
        <v>159</v>
      </c>
      <c r="C25088">
        <f t="shared" si="391"/>
        <v>55429</v>
      </c>
    </row>
    <row r="25089" spans="1:3">
      <c r="A25089" s="32" t="s">
        <v>23739</v>
      </c>
      <c r="B25089" s="32" t="s">
        <v>159</v>
      </c>
      <c r="C25089">
        <f t="shared" si="391"/>
        <v>55430</v>
      </c>
    </row>
    <row r="25090" spans="1:3">
      <c r="A25090" s="32" t="s">
        <v>23740</v>
      </c>
      <c r="B25090" s="32" t="s">
        <v>159</v>
      </c>
      <c r="C25090">
        <f t="shared" ref="C25090:C25153" si="392">1*A25090</f>
        <v>55431</v>
      </c>
    </row>
    <row r="25091" spans="1:3">
      <c r="A25091" s="32" t="s">
        <v>23741</v>
      </c>
      <c r="B25091" s="32" t="s">
        <v>159</v>
      </c>
      <c r="C25091">
        <f t="shared" si="392"/>
        <v>55432</v>
      </c>
    </row>
    <row r="25092" spans="1:3">
      <c r="A25092" s="32" t="s">
        <v>23742</v>
      </c>
      <c r="B25092" s="32" t="s">
        <v>159</v>
      </c>
      <c r="C25092">
        <f t="shared" si="392"/>
        <v>55433</v>
      </c>
    </row>
    <row r="25093" spans="1:3">
      <c r="A25093" s="32" t="s">
        <v>23743</v>
      </c>
      <c r="B25093" s="32" t="s">
        <v>159</v>
      </c>
      <c r="C25093">
        <f t="shared" si="392"/>
        <v>55434</v>
      </c>
    </row>
    <row r="25094" spans="1:3">
      <c r="A25094" s="32" t="s">
        <v>23744</v>
      </c>
      <c r="B25094" s="32" t="s">
        <v>159</v>
      </c>
      <c r="C25094">
        <f t="shared" si="392"/>
        <v>55435</v>
      </c>
    </row>
    <row r="25095" spans="1:3">
      <c r="A25095" s="32" t="s">
        <v>23745</v>
      </c>
      <c r="B25095" s="32" t="s">
        <v>159</v>
      </c>
      <c r="C25095">
        <f t="shared" si="392"/>
        <v>55436</v>
      </c>
    </row>
    <row r="25096" spans="1:3">
      <c r="A25096" s="32" t="s">
        <v>23746</v>
      </c>
      <c r="B25096" s="32" t="s">
        <v>159</v>
      </c>
      <c r="C25096">
        <f t="shared" si="392"/>
        <v>55437</v>
      </c>
    </row>
    <row r="25097" spans="1:3">
      <c r="A25097" s="32" t="s">
        <v>23747</v>
      </c>
      <c r="B25097" s="32" t="s">
        <v>159</v>
      </c>
      <c r="C25097">
        <f t="shared" si="392"/>
        <v>55438</v>
      </c>
    </row>
    <row r="25098" spans="1:3">
      <c r="A25098" s="32" t="s">
        <v>23748</v>
      </c>
      <c r="B25098" s="32" t="s">
        <v>159</v>
      </c>
      <c r="C25098">
        <f t="shared" si="392"/>
        <v>55439</v>
      </c>
    </row>
    <row r="25099" spans="1:3">
      <c r="A25099" s="32" t="s">
        <v>23749</v>
      </c>
      <c r="B25099" s="32" t="s">
        <v>159</v>
      </c>
      <c r="C25099">
        <f t="shared" si="392"/>
        <v>55440</v>
      </c>
    </row>
    <row r="25100" spans="1:3">
      <c r="A25100" s="32" t="s">
        <v>23750</v>
      </c>
      <c r="B25100" s="32" t="s">
        <v>159</v>
      </c>
      <c r="C25100">
        <f t="shared" si="392"/>
        <v>55441</v>
      </c>
    </row>
    <row r="25101" spans="1:3">
      <c r="A25101" s="32" t="s">
        <v>23751</v>
      </c>
      <c r="B25101" s="32" t="s">
        <v>159</v>
      </c>
      <c r="C25101">
        <f t="shared" si="392"/>
        <v>55442</v>
      </c>
    </row>
    <row r="25102" spans="1:3">
      <c r="A25102" s="32" t="s">
        <v>23752</v>
      </c>
      <c r="B25102" s="32" t="s">
        <v>159</v>
      </c>
      <c r="C25102">
        <f t="shared" si="392"/>
        <v>55443</v>
      </c>
    </row>
    <row r="25103" spans="1:3">
      <c r="A25103" s="32" t="s">
        <v>23753</v>
      </c>
      <c r="B25103" s="32" t="s">
        <v>159</v>
      </c>
      <c r="C25103">
        <f t="shared" si="392"/>
        <v>55444</v>
      </c>
    </row>
    <row r="25104" spans="1:3">
      <c r="A25104" s="32" t="s">
        <v>23754</v>
      </c>
      <c r="B25104" s="32" t="s">
        <v>159</v>
      </c>
      <c r="C25104">
        <f t="shared" si="392"/>
        <v>55445</v>
      </c>
    </row>
    <row r="25105" spans="1:3">
      <c r="A25105" s="32" t="s">
        <v>23755</v>
      </c>
      <c r="B25105" s="32" t="s">
        <v>159</v>
      </c>
      <c r="C25105">
        <f t="shared" si="392"/>
        <v>55446</v>
      </c>
    </row>
    <row r="25106" spans="1:3">
      <c r="A25106" s="32" t="s">
        <v>23756</v>
      </c>
      <c r="B25106" s="32" t="s">
        <v>159</v>
      </c>
      <c r="C25106">
        <f t="shared" si="392"/>
        <v>55447</v>
      </c>
    </row>
    <row r="25107" spans="1:3">
      <c r="A25107" s="32" t="s">
        <v>23757</v>
      </c>
      <c r="B25107" s="32" t="s">
        <v>159</v>
      </c>
      <c r="C25107">
        <f t="shared" si="392"/>
        <v>55448</v>
      </c>
    </row>
    <row r="25108" spans="1:3">
      <c r="A25108" s="32" t="s">
        <v>23758</v>
      </c>
      <c r="B25108" s="32" t="s">
        <v>159</v>
      </c>
      <c r="C25108">
        <f t="shared" si="392"/>
        <v>55449</v>
      </c>
    </row>
    <row r="25109" spans="1:3">
      <c r="A25109" s="32" t="s">
        <v>23759</v>
      </c>
      <c r="B25109" s="32" t="s">
        <v>159</v>
      </c>
      <c r="C25109">
        <f t="shared" si="392"/>
        <v>55450</v>
      </c>
    </row>
    <row r="25110" spans="1:3">
      <c r="A25110" s="32" t="s">
        <v>23760</v>
      </c>
      <c r="B25110" s="32" t="s">
        <v>159</v>
      </c>
      <c r="C25110">
        <f t="shared" si="392"/>
        <v>55454</v>
      </c>
    </row>
    <row r="25111" spans="1:3">
      <c r="A25111" s="32" t="s">
        <v>23761</v>
      </c>
      <c r="B25111" s="32" t="s">
        <v>159</v>
      </c>
      <c r="C25111">
        <f t="shared" si="392"/>
        <v>55455</v>
      </c>
    </row>
    <row r="25112" spans="1:3">
      <c r="A25112" s="32" t="s">
        <v>23762</v>
      </c>
      <c r="B25112" s="32" t="s">
        <v>159</v>
      </c>
      <c r="C25112">
        <f t="shared" si="392"/>
        <v>55458</v>
      </c>
    </row>
    <row r="25113" spans="1:3">
      <c r="A25113" s="32" t="s">
        <v>23763</v>
      </c>
      <c r="B25113" s="32" t="s">
        <v>159</v>
      </c>
      <c r="C25113">
        <f t="shared" si="392"/>
        <v>55459</v>
      </c>
    </row>
    <row r="25114" spans="1:3">
      <c r="A25114" s="32" t="s">
        <v>23764</v>
      </c>
      <c r="B25114" s="32" t="s">
        <v>159</v>
      </c>
      <c r="C25114">
        <f t="shared" si="392"/>
        <v>55460</v>
      </c>
    </row>
    <row r="25115" spans="1:3">
      <c r="A25115" s="32" t="s">
        <v>23765</v>
      </c>
      <c r="B25115" s="32" t="s">
        <v>159</v>
      </c>
      <c r="C25115">
        <f t="shared" si="392"/>
        <v>55467</v>
      </c>
    </row>
    <row r="25116" spans="1:3">
      <c r="A25116" s="32" t="s">
        <v>23766</v>
      </c>
      <c r="B25116" s="32" t="s">
        <v>159</v>
      </c>
      <c r="C25116">
        <f t="shared" si="392"/>
        <v>55468</v>
      </c>
    </row>
    <row r="25117" spans="1:3">
      <c r="A25117" s="32" t="s">
        <v>23767</v>
      </c>
      <c r="B25117" s="32" t="s">
        <v>159</v>
      </c>
      <c r="C25117">
        <f t="shared" si="392"/>
        <v>55470</v>
      </c>
    </row>
    <row r="25118" spans="1:3">
      <c r="A25118" s="32" t="s">
        <v>23768</v>
      </c>
      <c r="B25118" s="32" t="s">
        <v>159</v>
      </c>
      <c r="C25118">
        <f t="shared" si="392"/>
        <v>55472</v>
      </c>
    </row>
    <row r="25119" spans="1:3">
      <c r="A25119" s="32" t="s">
        <v>23769</v>
      </c>
      <c r="B25119" s="32" t="s">
        <v>159</v>
      </c>
      <c r="C25119">
        <f t="shared" si="392"/>
        <v>55473</v>
      </c>
    </row>
    <row r="25120" spans="1:3">
      <c r="A25120" s="32" t="s">
        <v>23770</v>
      </c>
      <c r="B25120" s="32" t="s">
        <v>159</v>
      </c>
      <c r="C25120">
        <f t="shared" si="392"/>
        <v>55474</v>
      </c>
    </row>
    <row r="25121" spans="1:3">
      <c r="A25121" s="32" t="s">
        <v>23771</v>
      </c>
      <c r="B25121" s="32" t="s">
        <v>159</v>
      </c>
      <c r="C25121">
        <f t="shared" si="392"/>
        <v>55478</v>
      </c>
    </row>
    <row r="25122" spans="1:3">
      <c r="A25122" s="32" t="s">
        <v>23772</v>
      </c>
      <c r="B25122" s="32" t="s">
        <v>159</v>
      </c>
      <c r="C25122">
        <f t="shared" si="392"/>
        <v>55479</v>
      </c>
    </row>
    <row r="25123" spans="1:3">
      <c r="A25123" s="32" t="s">
        <v>23773</v>
      </c>
      <c r="B25123" s="32" t="s">
        <v>159</v>
      </c>
      <c r="C25123">
        <f t="shared" si="392"/>
        <v>55480</v>
      </c>
    </row>
    <row r="25124" spans="1:3">
      <c r="A25124" s="32" t="s">
        <v>23774</v>
      </c>
      <c r="B25124" s="32" t="s">
        <v>159</v>
      </c>
      <c r="C25124">
        <f t="shared" si="392"/>
        <v>55483</v>
      </c>
    </row>
    <row r="25125" spans="1:3">
      <c r="A25125" s="32" t="s">
        <v>23775</v>
      </c>
      <c r="B25125" s="32" t="s">
        <v>159</v>
      </c>
      <c r="C25125">
        <f t="shared" si="392"/>
        <v>55484</v>
      </c>
    </row>
    <row r="25126" spans="1:3">
      <c r="A25126" s="32" t="s">
        <v>23776</v>
      </c>
      <c r="B25126" s="32" t="s">
        <v>159</v>
      </c>
      <c r="C25126">
        <f t="shared" si="392"/>
        <v>55485</v>
      </c>
    </row>
    <row r="25127" spans="1:3">
      <c r="A25127" s="32" t="s">
        <v>23777</v>
      </c>
      <c r="B25127" s="32" t="s">
        <v>159</v>
      </c>
      <c r="C25127">
        <f t="shared" si="392"/>
        <v>55486</v>
      </c>
    </row>
    <row r="25128" spans="1:3">
      <c r="A25128" s="32" t="s">
        <v>23778</v>
      </c>
      <c r="B25128" s="32" t="s">
        <v>159</v>
      </c>
      <c r="C25128">
        <f t="shared" si="392"/>
        <v>55487</v>
      </c>
    </row>
    <row r="25129" spans="1:3">
      <c r="A25129" s="32" t="s">
        <v>23779</v>
      </c>
      <c r="B25129" s="32" t="s">
        <v>159</v>
      </c>
      <c r="C25129">
        <f t="shared" si="392"/>
        <v>55488</v>
      </c>
    </row>
    <row r="25130" spans="1:3">
      <c r="A25130" s="32" t="s">
        <v>23780</v>
      </c>
      <c r="B25130" s="32" t="s">
        <v>159</v>
      </c>
      <c r="C25130">
        <f t="shared" si="392"/>
        <v>55550</v>
      </c>
    </row>
    <row r="25131" spans="1:3">
      <c r="A25131" s="32" t="s">
        <v>23781</v>
      </c>
      <c r="B25131" s="32" t="s">
        <v>159</v>
      </c>
      <c r="C25131">
        <f t="shared" si="392"/>
        <v>55551</v>
      </c>
    </row>
    <row r="25132" spans="1:3">
      <c r="A25132" s="32" t="s">
        <v>23782</v>
      </c>
      <c r="B25132" s="32" t="s">
        <v>159</v>
      </c>
      <c r="C25132">
        <f t="shared" si="392"/>
        <v>55552</v>
      </c>
    </row>
    <row r="25133" spans="1:3">
      <c r="A25133" s="32" t="s">
        <v>23783</v>
      </c>
      <c r="B25133" s="32" t="s">
        <v>159</v>
      </c>
      <c r="C25133">
        <f t="shared" si="392"/>
        <v>55553</v>
      </c>
    </row>
    <row r="25134" spans="1:3">
      <c r="A25134" s="32" t="s">
        <v>23784</v>
      </c>
      <c r="B25134" s="32" t="s">
        <v>159</v>
      </c>
      <c r="C25134">
        <f t="shared" si="392"/>
        <v>55554</v>
      </c>
    </row>
    <row r="25135" spans="1:3">
      <c r="A25135" s="32" t="s">
        <v>23785</v>
      </c>
      <c r="B25135" s="32" t="s">
        <v>159</v>
      </c>
      <c r="C25135">
        <f t="shared" si="392"/>
        <v>55555</v>
      </c>
    </row>
    <row r="25136" spans="1:3">
      <c r="A25136" s="32" t="s">
        <v>23786</v>
      </c>
      <c r="B25136" s="32" t="s">
        <v>159</v>
      </c>
      <c r="C25136">
        <f t="shared" si="392"/>
        <v>55556</v>
      </c>
    </row>
    <row r="25137" spans="1:3">
      <c r="A25137" s="32" t="s">
        <v>23787</v>
      </c>
      <c r="B25137" s="32" t="s">
        <v>159</v>
      </c>
      <c r="C25137">
        <f t="shared" si="392"/>
        <v>55557</v>
      </c>
    </row>
    <row r="25138" spans="1:3">
      <c r="A25138" s="32" t="s">
        <v>23788</v>
      </c>
      <c r="B25138" s="32" t="s">
        <v>159</v>
      </c>
      <c r="C25138">
        <f t="shared" si="392"/>
        <v>55558</v>
      </c>
    </row>
    <row r="25139" spans="1:3">
      <c r="A25139" s="32" t="s">
        <v>23789</v>
      </c>
      <c r="B25139" s="32" t="s">
        <v>159</v>
      </c>
      <c r="C25139">
        <f t="shared" si="392"/>
        <v>55559</v>
      </c>
    </row>
    <row r="25140" spans="1:3">
      <c r="A25140" s="32" t="s">
        <v>23790</v>
      </c>
      <c r="B25140" s="32" t="s">
        <v>159</v>
      </c>
      <c r="C25140">
        <f t="shared" si="392"/>
        <v>55560</v>
      </c>
    </row>
    <row r="25141" spans="1:3">
      <c r="A25141" s="32" t="s">
        <v>23791</v>
      </c>
      <c r="B25141" s="32" t="s">
        <v>159</v>
      </c>
      <c r="C25141">
        <f t="shared" si="392"/>
        <v>55561</v>
      </c>
    </row>
    <row r="25142" spans="1:3">
      <c r="A25142" s="32" t="s">
        <v>23792</v>
      </c>
      <c r="B25142" s="32" t="s">
        <v>159</v>
      </c>
      <c r="C25142">
        <f t="shared" si="392"/>
        <v>55562</v>
      </c>
    </row>
    <row r="25143" spans="1:3">
      <c r="A25143" s="32" t="s">
        <v>23793</v>
      </c>
      <c r="B25143" s="32" t="s">
        <v>159</v>
      </c>
      <c r="C25143">
        <f t="shared" si="392"/>
        <v>55563</v>
      </c>
    </row>
    <row r="25144" spans="1:3">
      <c r="A25144" s="32" t="s">
        <v>23794</v>
      </c>
      <c r="B25144" s="32" t="s">
        <v>159</v>
      </c>
      <c r="C25144">
        <f t="shared" si="392"/>
        <v>55564</v>
      </c>
    </row>
    <row r="25145" spans="1:3">
      <c r="A25145" s="32" t="s">
        <v>23795</v>
      </c>
      <c r="B25145" s="32" t="s">
        <v>159</v>
      </c>
      <c r="C25145">
        <f t="shared" si="392"/>
        <v>55565</v>
      </c>
    </row>
    <row r="25146" spans="1:3">
      <c r="A25146" s="32" t="s">
        <v>23796</v>
      </c>
      <c r="B25146" s="32" t="s">
        <v>159</v>
      </c>
      <c r="C25146">
        <f t="shared" si="392"/>
        <v>55566</v>
      </c>
    </row>
    <row r="25147" spans="1:3">
      <c r="A25147" s="32" t="s">
        <v>23797</v>
      </c>
      <c r="B25147" s="32" t="s">
        <v>159</v>
      </c>
      <c r="C25147">
        <f t="shared" si="392"/>
        <v>55567</v>
      </c>
    </row>
    <row r="25148" spans="1:3">
      <c r="A25148" s="32" t="s">
        <v>23798</v>
      </c>
      <c r="B25148" s="32" t="s">
        <v>159</v>
      </c>
      <c r="C25148">
        <f t="shared" si="392"/>
        <v>55568</v>
      </c>
    </row>
    <row r="25149" spans="1:3">
      <c r="A25149" s="32" t="s">
        <v>23799</v>
      </c>
      <c r="B25149" s="32" t="s">
        <v>159</v>
      </c>
      <c r="C25149">
        <f t="shared" si="392"/>
        <v>55569</v>
      </c>
    </row>
    <row r="25150" spans="1:3">
      <c r="A25150" s="32" t="s">
        <v>23800</v>
      </c>
      <c r="B25150" s="32" t="s">
        <v>159</v>
      </c>
      <c r="C25150">
        <f t="shared" si="392"/>
        <v>55570</v>
      </c>
    </row>
    <row r="25151" spans="1:3">
      <c r="A25151" s="32" t="s">
        <v>23801</v>
      </c>
      <c r="B25151" s="32" t="s">
        <v>159</v>
      </c>
      <c r="C25151">
        <f t="shared" si="392"/>
        <v>55571</v>
      </c>
    </row>
    <row r="25152" spans="1:3">
      <c r="A25152" s="32" t="s">
        <v>23802</v>
      </c>
      <c r="B25152" s="32" t="s">
        <v>159</v>
      </c>
      <c r="C25152">
        <f t="shared" si="392"/>
        <v>55572</v>
      </c>
    </row>
    <row r="25153" spans="1:3">
      <c r="A25153" s="32" t="s">
        <v>23803</v>
      </c>
      <c r="B25153" s="32" t="s">
        <v>159</v>
      </c>
      <c r="C25153">
        <f t="shared" si="392"/>
        <v>55573</v>
      </c>
    </row>
    <row r="25154" spans="1:3">
      <c r="A25154" s="32" t="s">
        <v>23804</v>
      </c>
      <c r="B25154" s="32" t="s">
        <v>159</v>
      </c>
      <c r="C25154">
        <f t="shared" ref="C25154:C25217" si="393">1*A25154</f>
        <v>55574</v>
      </c>
    </row>
    <row r="25155" spans="1:3">
      <c r="A25155" s="32" t="s">
        <v>23805</v>
      </c>
      <c r="B25155" s="32" t="s">
        <v>159</v>
      </c>
      <c r="C25155">
        <f t="shared" si="393"/>
        <v>55575</v>
      </c>
    </row>
    <row r="25156" spans="1:3">
      <c r="A25156" s="32" t="s">
        <v>23806</v>
      </c>
      <c r="B25156" s="32" t="s">
        <v>159</v>
      </c>
      <c r="C25156">
        <f t="shared" si="393"/>
        <v>55576</v>
      </c>
    </row>
    <row r="25157" spans="1:3">
      <c r="A25157" s="32" t="s">
        <v>23807</v>
      </c>
      <c r="B25157" s="32" t="s">
        <v>159</v>
      </c>
      <c r="C25157">
        <f t="shared" si="393"/>
        <v>55577</v>
      </c>
    </row>
    <row r="25158" spans="1:3">
      <c r="A25158" s="32" t="s">
        <v>23808</v>
      </c>
      <c r="B25158" s="32" t="s">
        <v>159</v>
      </c>
      <c r="C25158">
        <f t="shared" si="393"/>
        <v>55578</v>
      </c>
    </row>
    <row r="25159" spans="1:3">
      <c r="A25159" s="32" t="s">
        <v>23809</v>
      </c>
      <c r="B25159" s="32" t="s">
        <v>159</v>
      </c>
      <c r="C25159">
        <f t="shared" si="393"/>
        <v>55579</v>
      </c>
    </row>
    <row r="25160" spans="1:3">
      <c r="A25160" s="32" t="s">
        <v>23810</v>
      </c>
      <c r="B25160" s="32" t="s">
        <v>159</v>
      </c>
      <c r="C25160">
        <f t="shared" si="393"/>
        <v>55580</v>
      </c>
    </row>
    <row r="25161" spans="1:3">
      <c r="A25161" s="32" t="s">
        <v>23811</v>
      </c>
      <c r="B25161" s="32" t="s">
        <v>159</v>
      </c>
      <c r="C25161">
        <f t="shared" si="393"/>
        <v>55581</v>
      </c>
    </row>
    <row r="25162" spans="1:3">
      <c r="A25162" s="32" t="s">
        <v>23812</v>
      </c>
      <c r="B25162" s="32" t="s">
        <v>159</v>
      </c>
      <c r="C25162">
        <f t="shared" si="393"/>
        <v>55582</v>
      </c>
    </row>
    <row r="25163" spans="1:3">
      <c r="A25163" s="32" t="s">
        <v>23813</v>
      </c>
      <c r="B25163" s="32" t="s">
        <v>159</v>
      </c>
      <c r="C25163">
        <f t="shared" si="393"/>
        <v>55583</v>
      </c>
    </row>
    <row r="25164" spans="1:3">
      <c r="A25164" s="32" t="s">
        <v>23814</v>
      </c>
      <c r="B25164" s="32" t="s">
        <v>159</v>
      </c>
      <c r="C25164">
        <f t="shared" si="393"/>
        <v>55584</v>
      </c>
    </row>
    <row r="25165" spans="1:3">
      <c r="A25165" s="32" t="s">
        <v>23815</v>
      </c>
      <c r="B25165" s="32" t="s">
        <v>159</v>
      </c>
      <c r="C25165">
        <f t="shared" si="393"/>
        <v>55585</v>
      </c>
    </row>
    <row r="25166" spans="1:3">
      <c r="A25166" s="32" t="s">
        <v>23816</v>
      </c>
      <c r="B25166" s="32" t="s">
        <v>159</v>
      </c>
      <c r="C25166">
        <f t="shared" si="393"/>
        <v>55586</v>
      </c>
    </row>
    <row r="25167" spans="1:3">
      <c r="A25167" s="32" t="s">
        <v>23817</v>
      </c>
      <c r="B25167" s="32" t="s">
        <v>159</v>
      </c>
      <c r="C25167">
        <f t="shared" si="393"/>
        <v>55587</v>
      </c>
    </row>
    <row r="25168" spans="1:3">
      <c r="A25168" s="32" t="s">
        <v>23818</v>
      </c>
      <c r="B25168" s="32" t="s">
        <v>159</v>
      </c>
      <c r="C25168">
        <f t="shared" si="393"/>
        <v>55588</v>
      </c>
    </row>
    <row r="25169" spans="1:3">
      <c r="A25169" s="32" t="s">
        <v>23819</v>
      </c>
      <c r="B25169" s="32" t="s">
        <v>159</v>
      </c>
      <c r="C25169">
        <f t="shared" si="393"/>
        <v>55589</v>
      </c>
    </row>
    <row r="25170" spans="1:3">
      <c r="A25170" s="32" t="s">
        <v>23820</v>
      </c>
      <c r="B25170" s="32" t="s">
        <v>159</v>
      </c>
      <c r="C25170">
        <f t="shared" si="393"/>
        <v>55590</v>
      </c>
    </row>
    <row r="25171" spans="1:3">
      <c r="A25171" s="32" t="s">
        <v>23821</v>
      </c>
      <c r="B25171" s="32" t="s">
        <v>159</v>
      </c>
      <c r="C25171">
        <f t="shared" si="393"/>
        <v>55591</v>
      </c>
    </row>
    <row r="25172" spans="1:3">
      <c r="A25172" s="32" t="s">
        <v>23822</v>
      </c>
      <c r="B25172" s="32" t="s">
        <v>159</v>
      </c>
      <c r="C25172">
        <f t="shared" si="393"/>
        <v>55592</v>
      </c>
    </row>
    <row r="25173" spans="1:3">
      <c r="A25173" s="32" t="s">
        <v>23823</v>
      </c>
      <c r="B25173" s="32" t="s">
        <v>159</v>
      </c>
      <c r="C25173">
        <f t="shared" si="393"/>
        <v>55593</v>
      </c>
    </row>
    <row r="25174" spans="1:3">
      <c r="A25174" s="32" t="s">
        <v>23824</v>
      </c>
      <c r="B25174" s="32" t="s">
        <v>159</v>
      </c>
      <c r="C25174">
        <f t="shared" si="393"/>
        <v>55594</v>
      </c>
    </row>
    <row r="25175" spans="1:3">
      <c r="A25175" s="32" t="s">
        <v>23825</v>
      </c>
      <c r="B25175" s="32" t="s">
        <v>159</v>
      </c>
      <c r="C25175">
        <f t="shared" si="393"/>
        <v>55595</v>
      </c>
    </row>
    <row r="25176" spans="1:3">
      <c r="A25176" s="32" t="s">
        <v>23826</v>
      </c>
      <c r="B25176" s="32" t="s">
        <v>159</v>
      </c>
      <c r="C25176">
        <f t="shared" si="393"/>
        <v>55596</v>
      </c>
    </row>
    <row r="25177" spans="1:3">
      <c r="A25177" s="32" t="s">
        <v>23827</v>
      </c>
      <c r="B25177" s="32" t="s">
        <v>159</v>
      </c>
      <c r="C25177">
        <f t="shared" si="393"/>
        <v>55597</v>
      </c>
    </row>
    <row r="25178" spans="1:3">
      <c r="A25178" s="32" t="s">
        <v>23828</v>
      </c>
      <c r="B25178" s="32" t="s">
        <v>159</v>
      </c>
      <c r="C25178">
        <f t="shared" si="393"/>
        <v>55598</v>
      </c>
    </row>
    <row r="25179" spans="1:3">
      <c r="A25179" s="32" t="s">
        <v>23829</v>
      </c>
      <c r="B25179" s="32" t="s">
        <v>159</v>
      </c>
      <c r="C25179">
        <f t="shared" si="393"/>
        <v>55599</v>
      </c>
    </row>
    <row r="25180" spans="1:3">
      <c r="A25180" s="32" t="s">
        <v>23830</v>
      </c>
      <c r="B25180" s="32" t="s">
        <v>159</v>
      </c>
      <c r="C25180">
        <f t="shared" si="393"/>
        <v>55601</v>
      </c>
    </row>
    <row r="25181" spans="1:3">
      <c r="A25181" s="32" t="s">
        <v>23831</v>
      </c>
      <c r="B25181" s="32" t="s">
        <v>159</v>
      </c>
      <c r="C25181">
        <f t="shared" si="393"/>
        <v>55602</v>
      </c>
    </row>
    <row r="25182" spans="1:3">
      <c r="A25182" s="32" t="s">
        <v>23832</v>
      </c>
      <c r="B25182" s="32" t="s">
        <v>159</v>
      </c>
      <c r="C25182">
        <f t="shared" si="393"/>
        <v>55603</v>
      </c>
    </row>
    <row r="25183" spans="1:3">
      <c r="A25183" s="32" t="s">
        <v>23833</v>
      </c>
      <c r="B25183" s="32" t="s">
        <v>159</v>
      </c>
      <c r="C25183">
        <f t="shared" si="393"/>
        <v>55604</v>
      </c>
    </row>
    <row r="25184" spans="1:3">
      <c r="A25184" s="32" t="s">
        <v>23834</v>
      </c>
      <c r="B25184" s="32" t="s">
        <v>159</v>
      </c>
      <c r="C25184">
        <f t="shared" si="393"/>
        <v>55605</v>
      </c>
    </row>
    <row r="25185" spans="1:3">
      <c r="A25185" s="32" t="s">
        <v>23835</v>
      </c>
      <c r="B25185" s="32" t="s">
        <v>159</v>
      </c>
      <c r="C25185">
        <f t="shared" si="393"/>
        <v>55606</v>
      </c>
    </row>
    <row r="25186" spans="1:3">
      <c r="A25186" s="32" t="s">
        <v>23836</v>
      </c>
      <c r="B25186" s="32" t="s">
        <v>159</v>
      </c>
      <c r="C25186">
        <f t="shared" si="393"/>
        <v>55607</v>
      </c>
    </row>
    <row r="25187" spans="1:3">
      <c r="A25187" s="32" t="s">
        <v>23837</v>
      </c>
      <c r="B25187" s="32" t="s">
        <v>159</v>
      </c>
      <c r="C25187">
        <f t="shared" si="393"/>
        <v>55609</v>
      </c>
    </row>
    <row r="25188" spans="1:3">
      <c r="A25188" s="32" t="s">
        <v>23838</v>
      </c>
      <c r="B25188" s="32" t="s">
        <v>159</v>
      </c>
      <c r="C25188">
        <f t="shared" si="393"/>
        <v>55612</v>
      </c>
    </row>
    <row r="25189" spans="1:3">
      <c r="A25189" s="32" t="s">
        <v>23839</v>
      </c>
      <c r="B25189" s="32" t="s">
        <v>159</v>
      </c>
      <c r="C25189">
        <f t="shared" si="393"/>
        <v>55613</v>
      </c>
    </row>
    <row r="25190" spans="1:3">
      <c r="A25190" s="32" t="s">
        <v>23840</v>
      </c>
      <c r="B25190" s="32" t="s">
        <v>159</v>
      </c>
      <c r="C25190">
        <f t="shared" si="393"/>
        <v>55614</v>
      </c>
    </row>
    <row r="25191" spans="1:3">
      <c r="A25191" s="32" t="s">
        <v>23841</v>
      </c>
      <c r="B25191" s="32" t="s">
        <v>159</v>
      </c>
      <c r="C25191">
        <f t="shared" si="393"/>
        <v>55615</v>
      </c>
    </row>
    <row r="25192" spans="1:3">
      <c r="A25192" s="32" t="s">
        <v>23842</v>
      </c>
      <c r="B25192" s="32" t="s">
        <v>159</v>
      </c>
      <c r="C25192">
        <f t="shared" si="393"/>
        <v>55616</v>
      </c>
    </row>
    <row r="25193" spans="1:3">
      <c r="A25193" s="32" t="s">
        <v>23843</v>
      </c>
      <c r="B25193" s="32" t="s">
        <v>159</v>
      </c>
      <c r="C25193">
        <f t="shared" si="393"/>
        <v>55701</v>
      </c>
    </row>
    <row r="25194" spans="1:3">
      <c r="A25194" s="32" t="s">
        <v>23844</v>
      </c>
      <c r="B25194" s="32" t="s">
        <v>159</v>
      </c>
      <c r="C25194">
        <f t="shared" si="393"/>
        <v>55702</v>
      </c>
    </row>
    <row r="25195" spans="1:3">
      <c r="A25195" s="32" t="s">
        <v>23845</v>
      </c>
      <c r="B25195" s="32" t="s">
        <v>159</v>
      </c>
      <c r="C25195">
        <f t="shared" si="393"/>
        <v>55703</v>
      </c>
    </row>
    <row r="25196" spans="1:3">
      <c r="A25196" s="32" t="s">
        <v>23846</v>
      </c>
      <c r="B25196" s="32" t="s">
        <v>159</v>
      </c>
      <c r="C25196">
        <f t="shared" si="393"/>
        <v>55704</v>
      </c>
    </row>
    <row r="25197" spans="1:3">
      <c r="A25197" s="32" t="s">
        <v>23847</v>
      </c>
      <c r="B25197" s="32" t="s">
        <v>159</v>
      </c>
      <c r="C25197">
        <f t="shared" si="393"/>
        <v>55705</v>
      </c>
    </row>
    <row r="25198" spans="1:3">
      <c r="A25198" s="32" t="s">
        <v>23848</v>
      </c>
      <c r="B25198" s="32" t="s">
        <v>159</v>
      </c>
      <c r="C25198">
        <f t="shared" si="393"/>
        <v>55706</v>
      </c>
    </row>
    <row r="25199" spans="1:3">
      <c r="A25199" s="32" t="s">
        <v>23849</v>
      </c>
      <c r="B25199" s="32" t="s">
        <v>159</v>
      </c>
      <c r="C25199">
        <f t="shared" si="393"/>
        <v>55707</v>
      </c>
    </row>
    <row r="25200" spans="1:3">
      <c r="A25200" s="32" t="s">
        <v>23850</v>
      </c>
      <c r="B25200" s="32" t="s">
        <v>159</v>
      </c>
      <c r="C25200">
        <f t="shared" si="393"/>
        <v>55708</v>
      </c>
    </row>
    <row r="25201" spans="1:3">
      <c r="A25201" s="32" t="s">
        <v>23851</v>
      </c>
      <c r="B25201" s="32" t="s">
        <v>159</v>
      </c>
      <c r="C25201">
        <f t="shared" si="393"/>
        <v>55709</v>
      </c>
    </row>
    <row r="25202" spans="1:3">
      <c r="A25202" s="32" t="s">
        <v>23852</v>
      </c>
      <c r="B25202" s="32" t="s">
        <v>159</v>
      </c>
      <c r="C25202">
        <f t="shared" si="393"/>
        <v>55710</v>
      </c>
    </row>
    <row r="25203" spans="1:3">
      <c r="A25203" s="32" t="s">
        <v>23853</v>
      </c>
      <c r="B25203" s="32" t="s">
        <v>159</v>
      </c>
      <c r="C25203">
        <f t="shared" si="393"/>
        <v>55711</v>
      </c>
    </row>
    <row r="25204" spans="1:3">
      <c r="A25204" s="32" t="s">
        <v>23854</v>
      </c>
      <c r="B25204" s="32" t="s">
        <v>159</v>
      </c>
      <c r="C25204">
        <f t="shared" si="393"/>
        <v>55712</v>
      </c>
    </row>
    <row r="25205" spans="1:3">
      <c r="A25205" s="32" t="s">
        <v>23855</v>
      </c>
      <c r="B25205" s="32" t="s">
        <v>159</v>
      </c>
      <c r="C25205">
        <f t="shared" si="393"/>
        <v>55713</v>
      </c>
    </row>
    <row r="25206" spans="1:3">
      <c r="A25206" s="32" t="s">
        <v>23856</v>
      </c>
      <c r="B25206" s="32" t="s">
        <v>159</v>
      </c>
      <c r="C25206">
        <f t="shared" si="393"/>
        <v>55716</v>
      </c>
    </row>
    <row r="25207" spans="1:3">
      <c r="A25207" s="32" t="s">
        <v>23857</v>
      </c>
      <c r="B25207" s="32" t="s">
        <v>159</v>
      </c>
      <c r="C25207">
        <f t="shared" si="393"/>
        <v>55717</v>
      </c>
    </row>
    <row r="25208" spans="1:3">
      <c r="A25208" s="32" t="s">
        <v>23858</v>
      </c>
      <c r="B25208" s="32" t="s">
        <v>159</v>
      </c>
      <c r="C25208">
        <f t="shared" si="393"/>
        <v>55718</v>
      </c>
    </row>
    <row r="25209" spans="1:3">
      <c r="A25209" s="32" t="s">
        <v>23859</v>
      </c>
      <c r="B25209" s="32" t="s">
        <v>159</v>
      </c>
      <c r="C25209">
        <f t="shared" si="393"/>
        <v>55719</v>
      </c>
    </row>
    <row r="25210" spans="1:3">
      <c r="A25210" s="32" t="s">
        <v>23860</v>
      </c>
      <c r="B25210" s="32" t="s">
        <v>159</v>
      </c>
      <c r="C25210">
        <f t="shared" si="393"/>
        <v>55720</v>
      </c>
    </row>
    <row r="25211" spans="1:3">
      <c r="A25211" s="32" t="s">
        <v>23861</v>
      </c>
      <c r="B25211" s="32" t="s">
        <v>159</v>
      </c>
      <c r="C25211">
        <f t="shared" si="393"/>
        <v>55721</v>
      </c>
    </row>
    <row r="25212" spans="1:3">
      <c r="A25212" s="32" t="s">
        <v>23862</v>
      </c>
      <c r="B25212" s="32" t="s">
        <v>159</v>
      </c>
      <c r="C25212">
        <f t="shared" si="393"/>
        <v>55722</v>
      </c>
    </row>
    <row r="25213" spans="1:3">
      <c r="A25213" s="32" t="s">
        <v>23863</v>
      </c>
      <c r="B25213" s="32" t="s">
        <v>159</v>
      </c>
      <c r="C25213">
        <f t="shared" si="393"/>
        <v>55723</v>
      </c>
    </row>
    <row r="25214" spans="1:3">
      <c r="A25214" s="32" t="s">
        <v>23864</v>
      </c>
      <c r="B25214" s="32" t="s">
        <v>159</v>
      </c>
      <c r="C25214">
        <f t="shared" si="393"/>
        <v>55724</v>
      </c>
    </row>
    <row r="25215" spans="1:3">
      <c r="A25215" s="32" t="s">
        <v>23865</v>
      </c>
      <c r="B25215" s="32" t="s">
        <v>159</v>
      </c>
      <c r="C25215">
        <f t="shared" si="393"/>
        <v>55725</v>
      </c>
    </row>
    <row r="25216" spans="1:3">
      <c r="A25216" s="32" t="s">
        <v>23866</v>
      </c>
      <c r="B25216" s="32" t="s">
        <v>159</v>
      </c>
      <c r="C25216">
        <f t="shared" si="393"/>
        <v>55726</v>
      </c>
    </row>
    <row r="25217" spans="1:3">
      <c r="A25217" s="32" t="s">
        <v>23867</v>
      </c>
      <c r="B25217" s="32" t="s">
        <v>159</v>
      </c>
      <c r="C25217">
        <f t="shared" si="393"/>
        <v>55728</v>
      </c>
    </row>
    <row r="25218" spans="1:3">
      <c r="A25218" s="32" t="s">
        <v>23868</v>
      </c>
      <c r="B25218" s="32" t="s">
        <v>159</v>
      </c>
      <c r="C25218">
        <f t="shared" ref="C25218:C25281" si="394">1*A25218</f>
        <v>55729</v>
      </c>
    </row>
    <row r="25219" spans="1:3">
      <c r="A25219" s="32" t="s">
        <v>23869</v>
      </c>
      <c r="B25219" s="32" t="s">
        <v>159</v>
      </c>
      <c r="C25219">
        <f t="shared" si="394"/>
        <v>55730</v>
      </c>
    </row>
    <row r="25220" spans="1:3">
      <c r="A25220" s="32" t="s">
        <v>23870</v>
      </c>
      <c r="B25220" s="32" t="s">
        <v>159</v>
      </c>
      <c r="C25220">
        <f t="shared" si="394"/>
        <v>55731</v>
      </c>
    </row>
    <row r="25221" spans="1:3">
      <c r="A25221" s="32" t="s">
        <v>23871</v>
      </c>
      <c r="B25221" s="32" t="s">
        <v>159</v>
      </c>
      <c r="C25221">
        <f t="shared" si="394"/>
        <v>55732</v>
      </c>
    </row>
    <row r="25222" spans="1:3">
      <c r="A25222" s="32" t="s">
        <v>23872</v>
      </c>
      <c r="B25222" s="32" t="s">
        <v>159</v>
      </c>
      <c r="C25222">
        <f t="shared" si="394"/>
        <v>55733</v>
      </c>
    </row>
    <row r="25223" spans="1:3">
      <c r="A25223" s="32" t="s">
        <v>23873</v>
      </c>
      <c r="B25223" s="32" t="s">
        <v>159</v>
      </c>
      <c r="C25223">
        <f t="shared" si="394"/>
        <v>55734</v>
      </c>
    </row>
    <row r="25224" spans="1:3">
      <c r="A25224" s="32" t="s">
        <v>23874</v>
      </c>
      <c r="B25224" s="32" t="s">
        <v>159</v>
      </c>
      <c r="C25224">
        <f t="shared" si="394"/>
        <v>55735</v>
      </c>
    </row>
    <row r="25225" spans="1:3">
      <c r="A25225" s="32" t="s">
        <v>23875</v>
      </c>
      <c r="B25225" s="32" t="s">
        <v>159</v>
      </c>
      <c r="C25225">
        <f t="shared" si="394"/>
        <v>55736</v>
      </c>
    </row>
    <row r="25226" spans="1:3">
      <c r="A25226" s="32" t="s">
        <v>23876</v>
      </c>
      <c r="B25226" s="32" t="s">
        <v>159</v>
      </c>
      <c r="C25226">
        <f t="shared" si="394"/>
        <v>55738</v>
      </c>
    </row>
    <row r="25227" spans="1:3">
      <c r="A25227" s="32" t="s">
        <v>23877</v>
      </c>
      <c r="B25227" s="32" t="s">
        <v>159</v>
      </c>
      <c r="C25227">
        <f t="shared" si="394"/>
        <v>55741</v>
      </c>
    </row>
    <row r="25228" spans="1:3">
      <c r="A25228" s="32" t="s">
        <v>23878</v>
      </c>
      <c r="B25228" s="32" t="s">
        <v>159</v>
      </c>
      <c r="C25228">
        <f t="shared" si="394"/>
        <v>55742</v>
      </c>
    </row>
    <row r="25229" spans="1:3">
      <c r="A25229" s="32" t="s">
        <v>23879</v>
      </c>
      <c r="B25229" s="32" t="s">
        <v>159</v>
      </c>
      <c r="C25229">
        <f t="shared" si="394"/>
        <v>55744</v>
      </c>
    </row>
    <row r="25230" spans="1:3">
      <c r="A25230" s="32" t="s">
        <v>23880</v>
      </c>
      <c r="B25230" s="32" t="s">
        <v>159</v>
      </c>
      <c r="C25230">
        <f t="shared" si="394"/>
        <v>55745</v>
      </c>
    </row>
    <row r="25231" spans="1:3">
      <c r="A25231" s="32" t="s">
        <v>23881</v>
      </c>
      <c r="B25231" s="32" t="s">
        <v>159</v>
      </c>
      <c r="C25231">
        <f t="shared" si="394"/>
        <v>55746</v>
      </c>
    </row>
    <row r="25232" spans="1:3">
      <c r="A25232" s="32" t="s">
        <v>23882</v>
      </c>
      <c r="B25232" s="32" t="s">
        <v>159</v>
      </c>
      <c r="C25232">
        <f t="shared" si="394"/>
        <v>55747</v>
      </c>
    </row>
    <row r="25233" spans="1:3">
      <c r="A25233" s="32" t="s">
        <v>23883</v>
      </c>
      <c r="B25233" s="32" t="s">
        <v>159</v>
      </c>
      <c r="C25233">
        <f t="shared" si="394"/>
        <v>55748</v>
      </c>
    </row>
    <row r="25234" spans="1:3">
      <c r="A25234" s="32" t="s">
        <v>23884</v>
      </c>
      <c r="B25234" s="32" t="s">
        <v>159</v>
      </c>
      <c r="C25234">
        <f t="shared" si="394"/>
        <v>55749</v>
      </c>
    </row>
    <row r="25235" spans="1:3">
      <c r="A25235" s="32" t="s">
        <v>23885</v>
      </c>
      <c r="B25235" s="32" t="s">
        <v>159</v>
      </c>
      <c r="C25235">
        <f t="shared" si="394"/>
        <v>55750</v>
      </c>
    </row>
    <row r="25236" spans="1:3">
      <c r="A25236" s="32" t="s">
        <v>23886</v>
      </c>
      <c r="B25236" s="32" t="s">
        <v>159</v>
      </c>
      <c r="C25236">
        <f t="shared" si="394"/>
        <v>55751</v>
      </c>
    </row>
    <row r="25237" spans="1:3">
      <c r="A25237" s="32" t="s">
        <v>23887</v>
      </c>
      <c r="B25237" s="32" t="s">
        <v>159</v>
      </c>
      <c r="C25237">
        <f t="shared" si="394"/>
        <v>55752</v>
      </c>
    </row>
    <row r="25238" spans="1:3">
      <c r="A25238" s="32" t="s">
        <v>23888</v>
      </c>
      <c r="B25238" s="32" t="s">
        <v>159</v>
      </c>
      <c r="C25238">
        <f t="shared" si="394"/>
        <v>55753</v>
      </c>
    </row>
    <row r="25239" spans="1:3">
      <c r="A25239" s="32" t="s">
        <v>23889</v>
      </c>
      <c r="B25239" s="32" t="s">
        <v>159</v>
      </c>
      <c r="C25239">
        <f t="shared" si="394"/>
        <v>55754</v>
      </c>
    </row>
    <row r="25240" spans="1:3">
      <c r="A25240" s="32" t="s">
        <v>23890</v>
      </c>
      <c r="B25240" s="32" t="s">
        <v>159</v>
      </c>
      <c r="C25240">
        <f t="shared" si="394"/>
        <v>55756</v>
      </c>
    </row>
    <row r="25241" spans="1:3">
      <c r="A25241" s="32" t="s">
        <v>23891</v>
      </c>
      <c r="B25241" s="32" t="s">
        <v>159</v>
      </c>
      <c r="C25241">
        <f t="shared" si="394"/>
        <v>55757</v>
      </c>
    </row>
    <row r="25242" spans="1:3">
      <c r="A25242" s="32" t="s">
        <v>23892</v>
      </c>
      <c r="B25242" s="32" t="s">
        <v>159</v>
      </c>
      <c r="C25242">
        <f t="shared" si="394"/>
        <v>55758</v>
      </c>
    </row>
    <row r="25243" spans="1:3">
      <c r="A25243" s="32" t="s">
        <v>23893</v>
      </c>
      <c r="B25243" s="32" t="s">
        <v>159</v>
      </c>
      <c r="C25243">
        <f t="shared" si="394"/>
        <v>55760</v>
      </c>
    </row>
    <row r="25244" spans="1:3">
      <c r="A25244" s="32" t="s">
        <v>23894</v>
      </c>
      <c r="B25244" s="32" t="s">
        <v>159</v>
      </c>
      <c r="C25244">
        <f t="shared" si="394"/>
        <v>55763</v>
      </c>
    </row>
    <row r="25245" spans="1:3">
      <c r="A25245" s="32" t="s">
        <v>23895</v>
      </c>
      <c r="B25245" s="32" t="s">
        <v>159</v>
      </c>
      <c r="C25245">
        <f t="shared" si="394"/>
        <v>55764</v>
      </c>
    </row>
    <row r="25246" spans="1:3">
      <c r="A25246" s="32" t="s">
        <v>23896</v>
      </c>
      <c r="B25246" s="32" t="s">
        <v>159</v>
      </c>
      <c r="C25246">
        <f t="shared" si="394"/>
        <v>55765</v>
      </c>
    </row>
    <row r="25247" spans="1:3">
      <c r="A25247" s="32" t="s">
        <v>23897</v>
      </c>
      <c r="B25247" s="32" t="s">
        <v>159</v>
      </c>
      <c r="C25247">
        <f t="shared" si="394"/>
        <v>55766</v>
      </c>
    </row>
    <row r="25248" spans="1:3">
      <c r="A25248" s="32" t="s">
        <v>23898</v>
      </c>
      <c r="B25248" s="32" t="s">
        <v>159</v>
      </c>
      <c r="C25248">
        <f t="shared" si="394"/>
        <v>55767</v>
      </c>
    </row>
    <row r="25249" spans="1:3">
      <c r="A25249" s="32" t="s">
        <v>23899</v>
      </c>
      <c r="B25249" s="32" t="s">
        <v>159</v>
      </c>
      <c r="C25249">
        <f t="shared" si="394"/>
        <v>55768</v>
      </c>
    </row>
    <row r="25250" spans="1:3">
      <c r="A25250" s="32" t="s">
        <v>23900</v>
      </c>
      <c r="B25250" s="32" t="s">
        <v>159</v>
      </c>
      <c r="C25250">
        <f t="shared" si="394"/>
        <v>55769</v>
      </c>
    </row>
    <row r="25251" spans="1:3">
      <c r="A25251" s="32" t="s">
        <v>23901</v>
      </c>
      <c r="B25251" s="32" t="s">
        <v>159</v>
      </c>
      <c r="C25251">
        <f t="shared" si="394"/>
        <v>55771</v>
      </c>
    </row>
    <row r="25252" spans="1:3">
      <c r="A25252" s="32" t="s">
        <v>23902</v>
      </c>
      <c r="B25252" s="32" t="s">
        <v>159</v>
      </c>
      <c r="C25252">
        <f t="shared" si="394"/>
        <v>55772</v>
      </c>
    </row>
    <row r="25253" spans="1:3">
      <c r="A25253" s="32" t="s">
        <v>23903</v>
      </c>
      <c r="B25253" s="32" t="s">
        <v>159</v>
      </c>
      <c r="C25253">
        <f t="shared" si="394"/>
        <v>55773</v>
      </c>
    </row>
    <row r="25254" spans="1:3">
      <c r="A25254" s="32" t="s">
        <v>23904</v>
      </c>
      <c r="B25254" s="32" t="s">
        <v>159</v>
      </c>
      <c r="C25254">
        <f t="shared" si="394"/>
        <v>55775</v>
      </c>
    </row>
    <row r="25255" spans="1:3">
      <c r="A25255" s="32" t="s">
        <v>23905</v>
      </c>
      <c r="B25255" s="32" t="s">
        <v>159</v>
      </c>
      <c r="C25255">
        <f t="shared" si="394"/>
        <v>55777</v>
      </c>
    </row>
    <row r="25256" spans="1:3">
      <c r="A25256" s="32" t="s">
        <v>23906</v>
      </c>
      <c r="B25256" s="32" t="s">
        <v>159</v>
      </c>
      <c r="C25256">
        <f t="shared" si="394"/>
        <v>55778</v>
      </c>
    </row>
    <row r="25257" spans="1:3">
      <c r="A25257" s="32" t="s">
        <v>23907</v>
      </c>
      <c r="B25257" s="32" t="s">
        <v>159</v>
      </c>
      <c r="C25257">
        <f t="shared" si="394"/>
        <v>55779</v>
      </c>
    </row>
    <row r="25258" spans="1:3">
      <c r="A25258" s="32" t="s">
        <v>23908</v>
      </c>
      <c r="B25258" s="32" t="s">
        <v>159</v>
      </c>
      <c r="C25258">
        <f t="shared" si="394"/>
        <v>55780</v>
      </c>
    </row>
    <row r="25259" spans="1:3">
      <c r="A25259" s="32" t="s">
        <v>23909</v>
      </c>
      <c r="B25259" s="32" t="s">
        <v>159</v>
      </c>
      <c r="C25259">
        <f t="shared" si="394"/>
        <v>55781</v>
      </c>
    </row>
    <row r="25260" spans="1:3">
      <c r="A25260" s="32" t="s">
        <v>23910</v>
      </c>
      <c r="B25260" s="32" t="s">
        <v>159</v>
      </c>
      <c r="C25260">
        <f t="shared" si="394"/>
        <v>55782</v>
      </c>
    </row>
    <row r="25261" spans="1:3">
      <c r="A25261" s="32" t="s">
        <v>23911</v>
      </c>
      <c r="B25261" s="32" t="s">
        <v>159</v>
      </c>
      <c r="C25261">
        <f t="shared" si="394"/>
        <v>55783</v>
      </c>
    </row>
    <row r="25262" spans="1:3">
      <c r="A25262" s="32" t="s">
        <v>23912</v>
      </c>
      <c r="B25262" s="32" t="s">
        <v>159</v>
      </c>
      <c r="C25262">
        <f t="shared" si="394"/>
        <v>55784</v>
      </c>
    </row>
    <row r="25263" spans="1:3">
      <c r="A25263" s="32" t="s">
        <v>23913</v>
      </c>
      <c r="B25263" s="32" t="s">
        <v>159</v>
      </c>
      <c r="C25263">
        <f t="shared" si="394"/>
        <v>55785</v>
      </c>
    </row>
    <row r="25264" spans="1:3">
      <c r="A25264" s="32" t="s">
        <v>23914</v>
      </c>
      <c r="B25264" s="32" t="s">
        <v>159</v>
      </c>
      <c r="C25264">
        <f t="shared" si="394"/>
        <v>55786</v>
      </c>
    </row>
    <row r="25265" spans="1:3">
      <c r="A25265" s="32" t="s">
        <v>23915</v>
      </c>
      <c r="B25265" s="32" t="s">
        <v>159</v>
      </c>
      <c r="C25265">
        <f t="shared" si="394"/>
        <v>55787</v>
      </c>
    </row>
    <row r="25266" spans="1:3">
      <c r="A25266" s="32" t="s">
        <v>23916</v>
      </c>
      <c r="B25266" s="32" t="s">
        <v>159</v>
      </c>
      <c r="C25266">
        <f t="shared" si="394"/>
        <v>55788</v>
      </c>
    </row>
    <row r="25267" spans="1:3">
      <c r="A25267" s="32" t="s">
        <v>23917</v>
      </c>
      <c r="B25267" s="32" t="s">
        <v>159</v>
      </c>
      <c r="C25267">
        <f t="shared" si="394"/>
        <v>55789</v>
      </c>
    </row>
    <row r="25268" spans="1:3">
      <c r="A25268" s="32" t="s">
        <v>23918</v>
      </c>
      <c r="B25268" s="32" t="s">
        <v>159</v>
      </c>
      <c r="C25268">
        <f t="shared" si="394"/>
        <v>55790</v>
      </c>
    </row>
    <row r="25269" spans="1:3">
      <c r="A25269" s="32" t="s">
        <v>23919</v>
      </c>
      <c r="B25269" s="32" t="s">
        <v>159</v>
      </c>
      <c r="C25269">
        <f t="shared" si="394"/>
        <v>55791</v>
      </c>
    </row>
    <row r="25270" spans="1:3">
      <c r="A25270" s="32" t="s">
        <v>23920</v>
      </c>
      <c r="B25270" s="32" t="s">
        <v>159</v>
      </c>
      <c r="C25270">
        <f t="shared" si="394"/>
        <v>55792</v>
      </c>
    </row>
    <row r="25271" spans="1:3">
      <c r="A25271" s="32" t="s">
        <v>23921</v>
      </c>
      <c r="B25271" s="32" t="s">
        <v>159</v>
      </c>
      <c r="C25271">
        <f t="shared" si="394"/>
        <v>55793</v>
      </c>
    </row>
    <row r="25272" spans="1:3">
      <c r="A25272" s="32" t="s">
        <v>23922</v>
      </c>
      <c r="B25272" s="32" t="s">
        <v>159</v>
      </c>
      <c r="C25272">
        <f t="shared" si="394"/>
        <v>55795</v>
      </c>
    </row>
    <row r="25273" spans="1:3">
      <c r="A25273" s="32" t="s">
        <v>23923</v>
      </c>
      <c r="B25273" s="32" t="s">
        <v>159</v>
      </c>
      <c r="C25273">
        <f t="shared" si="394"/>
        <v>55796</v>
      </c>
    </row>
    <row r="25274" spans="1:3">
      <c r="A25274" s="32" t="s">
        <v>23924</v>
      </c>
      <c r="B25274" s="32" t="s">
        <v>159</v>
      </c>
      <c r="C25274">
        <f t="shared" si="394"/>
        <v>55797</v>
      </c>
    </row>
    <row r="25275" spans="1:3">
      <c r="A25275" s="32" t="s">
        <v>23925</v>
      </c>
      <c r="B25275" s="32" t="s">
        <v>159</v>
      </c>
      <c r="C25275">
        <f t="shared" si="394"/>
        <v>55798</v>
      </c>
    </row>
    <row r="25276" spans="1:3">
      <c r="A25276" s="32" t="s">
        <v>23926</v>
      </c>
      <c r="B25276" s="32" t="s">
        <v>159</v>
      </c>
      <c r="C25276">
        <f t="shared" si="394"/>
        <v>55799</v>
      </c>
    </row>
    <row r="25277" spans="1:3">
      <c r="A25277" s="32" t="s">
        <v>23927</v>
      </c>
      <c r="B25277" s="32" t="s">
        <v>159</v>
      </c>
      <c r="C25277">
        <f t="shared" si="394"/>
        <v>55800</v>
      </c>
    </row>
    <row r="25278" spans="1:3">
      <c r="A25278" s="32" t="s">
        <v>23928</v>
      </c>
      <c r="B25278" s="32" t="s">
        <v>159</v>
      </c>
      <c r="C25278">
        <f t="shared" si="394"/>
        <v>55801</v>
      </c>
    </row>
    <row r="25279" spans="1:3">
      <c r="A25279" s="32" t="s">
        <v>23929</v>
      </c>
      <c r="B25279" s="32" t="s">
        <v>159</v>
      </c>
      <c r="C25279">
        <f t="shared" si="394"/>
        <v>55802</v>
      </c>
    </row>
    <row r="25280" spans="1:3">
      <c r="A25280" s="32" t="s">
        <v>23930</v>
      </c>
      <c r="B25280" s="32" t="s">
        <v>159</v>
      </c>
      <c r="C25280">
        <f t="shared" si="394"/>
        <v>55803</v>
      </c>
    </row>
    <row r="25281" spans="1:3">
      <c r="A25281" s="32" t="s">
        <v>23931</v>
      </c>
      <c r="B25281" s="32" t="s">
        <v>159</v>
      </c>
      <c r="C25281">
        <f t="shared" si="394"/>
        <v>55804</v>
      </c>
    </row>
    <row r="25282" spans="1:3">
      <c r="A25282" s="32" t="s">
        <v>23932</v>
      </c>
      <c r="B25282" s="32" t="s">
        <v>159</v>
      </c>
      <c r="C25282">
        <f t="shared" ref="C25282:C25345" si="395">1*A25282</f>
        <v>55805</v>
      </c>
    </row>
    <row r="25283" spans="1:3">
      <c r="A25283" s="32" t="s">
        <v>23933</v>
      </c>
      <c r="B25283" s="32" t="s">
        <v>159</v>
      </c>
      <c r="C25283">
        <f t="shared" si="395"/>
        <v>55806</v>
      </c>
    </row>
    <row r="25284" spans="1:3">
      <c r="A25284" s="32" t="s">
        <v>23934</v>
      </c>
      <c r="B25284" s="32" t="s">
        <v>159</v>
      </c>
      <c r="C25284">
        <f t="shared" si="395"/>
        <v>55807</v>
      </c>
    </row>
    <row r="25285" spans="1:3">
      <c r="A25285" s="32" t="s">
        <v>23935</v>
      </c>
      <c r="B25285" s="32" t="s">
        <v>159</v>
      </c>
      <c r="C25285">
        <f t="shared" si="395"/>
        <v>55808</v>
      </c>
    </row>
    <row r="25286" spans="1:3">
      <c r="A25286" s="32" t="s">
        <v>23936</v>
      </c>
      <c r="B25286" s="32" t="s">
        <v>159</v>
      </c>
      <c r="C25286">
        <f t="shared" si="395"/>
        <v>55810</v>
      </c>
    </row>
    <row r="25287" spans="1:3">
      <c r="A25287" s="32" t="s">
        <v>23937</v>
      </c>
      <c r="B25287" s="32" t="s">
        <v>159</v>
      </c>
      <c r="C25287">
        <f t="shared" si="395"/>
        <v>55811</v>
      </c>
    </row>
    <row r="25288" spans="1:3">
      <c r="A25288" s="32" t="s">
        <v>23938</v>
      </c>
      <c r="B25288" s="32" t="s">
        <v>159</v>
      </c>
      <c r="C25288">
        <f t="shared" si="395"/>
        <v>55812</v>
      </c>
    </row>
    <row r="25289" spans="1:3">
      <c r="A25289" s="32" t="s">
        <v>23939</v>
      </c>
      <c r="B25289" s="32" t="s">
        <v>159</v>
      </c>
      <c r="C25289">
        <f t="shared" si="395"/>
        <v>55814</v>
      </c>
    </row>
    <row r="25290" spans="1:3">
      <c r="A25290" s="32" t="s">
        <v>23940</v>
      </c>
      <c r="B25290" s="32" t="s">
        <v>159</v>
      </c>
      <c r="C25290">
        <f t="shared" si="395"/>
        <v>55815</v>
      </c>
    </row>
    <row r="25291" spans="1:3">
      <c r="A25291" s="32" t="s">
        <v>23941</v>
      </c>
      <c r="B25291" s="32" t="s">
        <v>159</v>
      </c>
      <c r="C25291">
        <f t="shared" si="395"/>
        <v>55816</v>
      </c>
    </row>
    <row r="25292" spans="1:3">
      <c r="A25292" s="32" t="s">
        <v>23942</v>
      </c>
      <c r="B25292" s="32" t="s">
        <v>159</v>
      </c>
      <c r="C25292">
        <f t="shared" si="395"/>
        <v>55901</v>
      </c>
    </row>
    <row r="25293" spans="1:3">
      <c r="A25293" s="32" t="s">
        <v>23943</v>
      </c>
      <c r="B25293" s="32" t="s">
        <v>159</v>
      </c>
      <c r="C25293">
        <f t="shared" si="395"/>
        <v>55902</v>
      </c>
    </row>
    <row r="25294" spans="1:3">
      <c r="A25294" s="32" t="s">
        <v>23944</v>
      </c>
      <c r="B25294" s="32" t="s">
        <v>159</v>
      </c>
      <c r="C25294">
        <f t="shared" si="395"/>
        <v>55903</v>
      </c>
    </row>
    <row r="25295" spans="1:3">
      <c r="A25295" s="32" t="s">
        <v>23945</v>
      </c>
      <c r="B25295" s="32" t="s">
        <v>159</v>
      </c>
      <c r="C25295">
        <f t="shared" si="395"/>
        <v>55904</v>
      </c>
    </row>
    <row r="25296" spans="1:3">
      <c r="A25296" s="32" t="s">
        <v>23946</v>
      </c>
      <c r="B25296" s="32" t="s">
        <v>159</v>
      </c>
      <c r="C25296">
        <f t="shared" si="395"/>
        <v>55905</v>
      </c>
    </row>
    <row r="25297" spans="1:3">
      <c r="A25297" s="32" t="s">
        <v>23947</v>
      </c>
      <c r="B25297" s="32" t="s">
        <v>159</v>
      </c>
      <c r="C25297">
        <f t="shared" si="395"/>
        <v>55906</v>
      </c>
    </row>
    <row r="25298" spans="1:3">
      <c r="A25298" s="32" t="s">
        <v>23948</v>
      </c>
      <c r="B25298" s="32" t="s">
        <v>159</v>
      </c>
      <c r="C25298">
        <f t="shared" si="395"/>
        <v>55909</v>
      </c>
    </row>
    <row r="25299" spans="1:3">
      <c r="A25299" s="32" t="s">
        <v>23949</v>
      </c>
      <c r="B25299" s="32" t="s">
        <v>159</v>
      </c>
      <c r="C25299">
        <f t="shared" si="395"/>
        <v>55910</v>
      </c>
    </row>
    <row r="25300" spans="1:3">
      <c r="A25300" s="32" t="s">
        <v>23950</v>
      </c>
      <c r="B25300" s="32" t="s">
        <v>159</v>
      </c>
      <c r="C25300">
        <f t="shared" si="395"/>
        <v>55912</v>
      </c>
    </row>
    <row r="25301" spans="1:3">
      <c r="A25301" s="32" t="s">
        <v>23951</v>
      </c>
      <c r="B25301" s="32" t="s">
        <v>159</v>
      </c>
      <c r="C25301">
        <f t="shared" si="395"/>
        <v>55917</v>
      </c>
    </row>
    <row r="25302" spans="1:3">
      <c r="A25302" s="32" t="s">
        <v>23952</v>
      </c>
      <c r="B25302" s="32" t="s">
        <v>159</v>
      </c>
      <c r="C25302">
        <f t="shared" si="395"/>
        <v>55918</v>
      </c>
    </row>
    <row r="25303" spans="1:3">
      <c r="A25303" s="32" t="s">
        <v>23953</v>
      </c>
      <c r="B25303" s="32" t="s">
        <v>159</v>
      </c>
      <c r="C25303">
        <f t="shared" si="395"/>
        <v>55919</v>
      </c>
    </row>
    <row r="25304" spans="1:3">
      <c r="A25304" s="32" t="s">
        <v>23954</v>
      </c>
      <c r="B25304" s="32" t="s">
        <v>159</v>
      </c>
      <c r="C25304">
        <f t="shared" si="395"/>
        <v>55920</v>
      </c>
    </row>
    <row r="25305" spans="1:3">
      <c r="A25305" s="32" t="s">
        <v>23955</v>
      </c>
      <c r="B25305" s="32" t="s">
        <v>159</v>
      </c>
      <c r="C25305">
        <f t="shared" si="395"/>
        <v>55921</v>
      </c>
    </row>
    <row r="25306" spans="1:3">
      <c r="A25306" s="32" t="s">
        <v>23956</v>
      </c>
      <c r="B25306" s="32" t="s">
        <v>159</v>
      </c>
      <c r="C25306">
        <f t="shared" si="395"/>
        <v>55922</v>
      </c>
    </row>
    <row r="25307" spans="1:3">
      <c r="A25307" s="32" t="s">
        <v>23957</v>
      </c>
      <c r="B25307" s="32" t="s">
        <v>159</v>
      </c>
      <c r="C25307">
        <f t="shared" si="395"/>
        <v>55923</v>
      </c>
    </row>
    <row r="25308" spans="1:3">
      <c r="A25308" s="32" t="s">
        <v>23958</v>
      </c>
      <c r="B25308" s="32" t="s">
        <v>159</v>
      </c>
      <c r="C25308">
        <f t="shared" si="395"/>
        <v>55924</v>
      </c>
    </row>
    <row r="25309" spans="1:3">
      <c r="A25309" s="32" t="s">
        <v>23959</v>
      </c>
      <c r="B25309" s="32" t="s">
        <v>159</v>
      </c>
      <c r="C25309">
        <f t="shared" si="395"/>
        <v>55925</v>
      </c>
    </row>
    <row r="25310" spans="1:3">
      <c r="A25310" s="32" t="s">
        <v>23960</v>
      </c>
      <c r="B25310" s="32" t="s">
        <v>159</v>
      </c>
      <c r="C25310">
        <f t="shared" si="395"/>
        <v>55926</v>
      </c>
    </row>
    <row r="25311" spans="1:3">
      <c r="A25311" s="32" t="s">
        <v>23961</v>
      </c>
      <c r="B25311" s="32" t="s">
        <v>159</v>
      </c>
      <c r="C25311">
        <f t="shared" si="395"/>
        <v>55927</v>
      </c>
    </row>
    <row r="25312" spans="1:3">
      <c r="A25312" s="32" t="s">
        <v>23962</v>
      </c>
      <c r="B25312" s="32" t="s">
        <v>159</v>
      </c>
      <c r="C25312">
        <f t="shared" si="395"/>
        <v>55929</v>
      </c>
    </row>
    <row r="25313" spans="1:3">
      <c r="A25313" s="32" t="s">
        <v>23963</v>
      </c>
      <c r="B25313" s="32" t="s">
        <v>159</v>
      </c>
      <c r="C25313">
        <f t="shared" si="395"/>
        <v>55931</v>
      </c>
    </row>
    <row r="25314" spans="1:3">
      <c r="A25314" s="32" t="s">
        <v>23964</v>
      </c>
      <c r="B25314" s="32" t="s">
        <v>159</v>
      </c>
      <c r="C25314">
        <f t="shared" si="395"/>
        <v>55932</v>
      </c>
    </row>
    <row r="25315" spans="1:3">
      <c r="A25315" s="32" t="s">
        <v>23965</v>
      </c>
      <c r="B25315" s="32" t="s">
        <v>159</v>
      </c>
      <c r="C25315">
        <f t="shared" si="395"/>
        <v>55933</v>
      </c>
    </row>
    <row r="25316" spans="1:3">
      <c r="A25316" s="32" t="s">
        <v>23966</v>
      </c>
      <c r="B25316" s="32" t="s">
        <v>159</v>
      </c>
      <c r="C25316">
        <f t="shared" si="395"/>
        <v>55934</v>
      </c>
    </row>
    <row r="25317" spans="1:3">
      <c r="A25317" s="32" t="s">
        <v>23967</v>
      </c>
      <c r="B25317" s="32" t="s">
        <v>159</v>
      </c>
      <c r="C25317">
        <f t="shared" si="395"/>
        <v>55935</v>
      </c>
    </row>
    <row r="25318" spans="1:3">
      <c r="A25318" s="32" t="s">
        <v>23968</v>
      </c>
      <c r="B25318" s="32" t="s">
        <v>159</v>
      </c>
      <c r="C25318">
        <f t="shared" si="395"/>
        <v>55936</v>
      </c>
    </row>
    <row r="25319" spans="1:3">
      <c r="A25319" s="32" t="s">
        <v>23969</v>
      </c>
      <c r="B25319" s="32" t="s">
        <v>159</v>
      </c>
      <c r="C25319">
        <f t="shared" si="395"/>
        <v>55937</v>
      </c>
    </row>
    <row r="25320" spans="1:3">
      <c r="A25320" s="32" t="s">
        <v>23970</v>
      </c>
      <c r="B25320" s="32" t="s">
        <v>159</v>
      </c>
      <c r="C25320">
        <f t="shared" si="395"/>
        <v>55939</v>
      </c>
    </row>
    <row r="25321" spans="1:3">
      <c r="A25321" s="32" t="s">
        <v>23971</v>
      </c>
      <c r="B25321" s="32" t="s">
        <v>159</v>
      </c>
      <c r="C25321">
        <f t="shared" si="395"/>
        <v>55940</v>
      </c>
    </row>
    <row r="25322" spans="1:3">
      <c r="A25322" s="32" t="s">
        <v>23972</v>
      </c>
      <c r="B25322" s="32" t="s">
        <v>159</v>
      </c>
      <c r="C25322">
        <f t="shared" si="395"/>
        <v>55941</v>
      </c>
    </row>
    <row r="25323" spans="1:3">
      <c r="A25323" s="32" t="s">
        <v>23973</v>
      </c>
      <c r="B25323" s="32" t="s">
        <v>159</v>
      </c>
      <c r="C25323">
        <f t="shared" si="395"/>
        <v>55942</v>
      </c>
    </row>
    <row r="25324" spans="1:3">
      <c r="A25324" s="32" t="s">
        <v>23974</v>
      </c>
      <c r="B25324" s="32" t="s">
        <v>159</v>
      </c>
      <c r="C25324">
        <f t="shared" si="395"/>
        <v>55943</v>
      </c>
    </row>
    <row r="25325" spans="1:3">
      <c r="A25325" s="32" t="s">
        <v>23975</v>
      </c>
      <c r="B25325" s="32" t="s">
        <v>159</v>
      </c>
      <c r="C25325">
        <f t="shared" si="395"/>
        <v>55944</v>
      </c>
    </row>
    <row r="25326" spans="1:3">
      <c r="A25326" s="32" t="s">
        <v>23976</v>
      </c>
      <c r="B25326" s="32" t="s">
        <v>159</v>
      </c>
      <c r="C25326">
        <f t="shared" si="395"/>
        <v>55945</v>
      </c>
    </row>
    <row r="25327" spans="1:3">
      <c r="A25327" s="32" t="s">
        <v>23977</v>
      </c>
      <c r="B25327" s="32" t="s">
        <v>159</v>
      </c>
      <c r="C25327">
        <f t="shared" si="395"/>
        <v>55946</v>
      </c>
    </row>
    <row r="25328" spans="1:3">
      <c r="A25328" s="32" t="s">
        <v>23978</v>
      </c>
      <c r="B25328" s="32" t="s">
        <v>159</v>
      </c>
      <c r="C25328">
        <f t="shared" si="395"/>
        <v>55947</v>
      </c>
    </row>
    <row r="25329" spans="1:3">
      <c r="A25329" s="32" t="s">
        <v>23979</v>
      </c>
      <c r="B25329" s="32" t="s">
        <v>159</v>
      </c>
      <c r="C25329">
        <f t="shared" si="395"/>
        <v>55949</v>
      </c>
    </row>
    <row r="25330" spans="1:3">
      <c r="A25330" s="32" t="s">
        <v>23980</v>
      </c>
      <c r="B25330" s="32" t="s">
        <v>159</v>
      </c>
      <c r="C25330">
        <f t="shared" si="395"/>
        <v>55950</v>
      </c>
    </row>
    <row r="25331" spans="1:3">
      <c r="A25331" s="32" t="s">
        <v>23981</v>
      </c>
      <c r="B25331" s="32" t="s">
        <v>159</v>
      </c>
      <c r="C25331">
        <f t="shared" si="395"/>
        <v>55951</v>
      </c>
    </row>
    <row r="25332" spans="1:3">
      <c r="A25332" s="32" t="s">
        <v>23982</v>
      </c>
      <c r="B25332" s="32" t="s">
        <v>159</v>
      </c>
      <c r="C25332">
        <f t="shared" si="395"/>
        <v>55952</v>
      </c>
    </row>
    <row r="25333" spans="1:3">
      <c r="A25333" s="32" t="s">
        <v>23983</v>
      </c>
      <c r="B25333" s="32" t="s">
        <v>159</v>
      </c>
      <c r="C25333">
        <f t="shared" si="395"/>
        <v>55953</v>
      </c>
    </row>
    <row r="25334" spans="1:3">
      <c r="A25334" s="32" t="s">
        <v>23984</v>
      </c>
      <c r="B25334" s="32" t="s">
        <v>159</v>
      </c>
      <c r="C25334">
        <f t="shared" si="395"/>
        <v>55954</v>
      </c>
    </row>
    <row r="25335" spans="1:3">
      <c r="A25335" s="32" t="s">
        <v>23985</v>
      </c>
      <c r="B25335" s="32" t="s">
        <v>159</v>
      </c>
      <c r="C25335">
        <f t="shared" si="395"/>
        <v>55955</v>
      </c>
    </row>
    <row r="25336" spans="1:3">
      <c r="A25336" s="32" t="s">
        <v>23986</v>
      </c>
      <c r="B25336" s="32" t="s">
        <v>159</v>
      </c>
      <c r="C25336">
        <f t="shared" si="395"/>
        <v>55956</v>
      </c>
    </row>
    <row r="25337" spans="1:3">
      <c r="A25337" s="32" t="s">
        <v>23987</v>
      </c>
      <c r="B25337" s="32" t="s">
        <v>159</v>
      </c>
      <c r="C25337">
        <f t="shared" si="395"/>
        <v>55957</v>
      </c>
    </row>
    <row r="25338" spans="1:3">
      <c r="A25338" s="32" t="s">
        <v>23988</v>
      </c>
      <c r="B25338" s="32" t="s">
        <v>159</v>
      </c>
      <c r="C25338">
        <f t="shared" si="395"/>
        <v>55959</v>
      </c>
    </row>
    <row r="25339" spans="1:3">
      <c r="A25339" s="32" t="s">
        <v>23989</v>
      </c>
      <c r="B25339" s="32" t="s">
        <v>159</v>
      </c>
      <c r="C25339">
        <f t="shared" si="395"/>
        <v>55960</v>
      </c>
    </row>
    <row r="25340" spans="1:3">
      <c r="A25340" s="32" t="s">
        <v>23990</v>
      </c>
      <c r="B25340" s="32" t="s">
        <v>159</v>
      </c>
      <c r="C25340">
        <f t="shared" si="395"/>
        <v>55961</v>
      </c>
    </row>
    <row r="25341" spans="1:3">
      <c r="A25341" s="32" t="s">
        <v>23991</v>
      </c>
      <c r="B25341" s="32" t="s">
        <v>159</v>
      </c>
      <c r="C25341">
        <f t="shared" si="395"/>
        <v>55962</v>
      </c>
    </row>
    <row r="25342" spans="1:3">
      <c r="A25342" s="32" t="s">
        <v>23992</v>
      </c>
      <c r="B25342" s="32" t="s">
        <v>159</v>
      </c>
      <c r="C25342">
        <f t="shared" si="395"/>
        <v>55963</v>
      </c>
    </row>
    <row r="25343" spans="1:3">
      <c r="A25343" s="32" t="s">
        <v>23993</v>
      </c>
      <c r="B25343" s="32" t="s">
        <v>159</v>
      </c>
      <c r="C25343">
        <f t="shared" si="395"/>
        <v>55964</v>
      </c>
    </row>
    <row r="25344" spans="1:3">
      <c r="A25344" s="32" t="s">
        <v>23994</v>
      </c>
      <c r="B25344" s="32" t="s">
        <v>159</v>
      </c>
      <c r="C25344">
        <f t="shared" si="395"/>
        <v>55965</v>
      </c>
    </row>
    <row r="25345" spans="1:3">
      <c r="A25345" s="32" t="s">
        <v>23995</v>
      </c>
      <c r="B25345" s="32" t="s">
        <v>159</v>
      </c>
      <c r="C25345">
        <f t="shared" si="395"/>
        <v>55967</v>
      </c>
    </row>
    <row r="25346" spans="1:3">
      <c r="A25346" s="32" t="s">
        <v>23996</v>
      </c>
      <c r="B25346" s="32" t="s">
        <v>159</v>
      </c>
      <c r="C25346">
        <f t="shared" ref="C25346:C25409" si="396">1*A25346</f>
        <v>55968</v>
      </c>
    </row>
    <row r="25347" spans="1:3">
      <c r="A25347" s="32" t="s">
        <v>23997</v>
      </c>
      <c r="B25347" s="32" t="s">
        <v>159</v>
      </c>
      <c r="C25347">
        <f t="shared" si="396"/>
        <v>55969</v>
      </c>
    </row>
    <row r="25348" spans="1:3">
      <c r="A25348" s="32" t="s">
        <v>23998</v>
      </c>
      <c r="B25348" s="32" t="s">
        <v>159</v>
      </c>
      <c r="C25348">
        <f t="shared" si="396"/>
        <v>55970</v>
      </c>
    </row>
    <row r="25349" spans="1:3">
      <c r="A25349" s="32" t="s">
        <v>23999</v>
      </c>
      <c r="B25349" s="32" t="s">
        <v>159</v>
      </c>
      <c r="C25349">
        <f t="shared" si="396"/>
        <v>55971</v>
      </c>
    </row>
    <row r="25350" spans="1:3">
      <c r="A25350" s="32" t="s">
        <v>24000</v>
      </c>
      <c r="B25350" s="32" t="s">
        <v>159</v>
      </c>
      <c r="C25350">
        <f t="shared" si="396"/>
        <v>55972</v>
      </c>
    </row>
    <row r="25351" spans="1:3">
      <c r="A25351" s="32" t="s">
        <v>24001</v>
      </c>
      <c r="B25351" s="32" t="s">
        <v>159</v>
      </c>
      <c r="C25351">
        <f t="shared" si="396"/>
        <v>55973</v>
      </c>
    </row>
    <row r="25352" spans="1:3">
      <c r="A25352" s="32" t="s">
        <v>24002</v>
      </c>
      <c r="B25352" s="32" t="s">
        <v>159</v>
      </c>
      <c r="C25352">
        <f t="shared" si="396"/>
        <v>55974</v>
      </c>
    </row>
    <row r="25353" spans="1:3">
      <c r="A25353" s="32" t="s">
        <v>24003</v>
      </c>
      <c r="B25353" s="32" t="s">
        <v>159</v>
      </c>
      <c r="C25353">
        <f t="shared" si="396"/>
        <v>55975</v>
      </c>
    </row>
    <row r="25354" spans="1:3">
      <c r="A25354" s="32" t="s">
        <v>24004</v>
      </c>
      <c r="B25354" s="32" t="s">
        <v>159</v>
      </c>
      <c r="C25354">
        <f t="shared" si="396"/>
        <v>55976</v>
      </c>
    </row>
    <row r="25355" spans="1:3">
      <c r="A25355" s="32" t="s">
        <v>24005</v>
      </c>
      <c r="B25355" s="32" t="s">
        <v>159</v>
      </c>
      <c r="C25355">
        <f t="shared" si="396"/>
        <v>55977</v>
      </c>
    </row>
    <row r="25356" spans="1:3">
      <c r="A25356" s="32" t="s">
        <v>24006</v>
      </c>
      <c r="B25356" s="32" t="s">
        <v>159</v>
      </c>
      <c r="C25356">
        <f t="shared" si="396"/>
        <v>55978</v>
      </c>
    </row>
    <row r="25357" spans="1:3">
      <c r="A25357" s="32" t="s">
        <v>24007</v>
      </c>
      <c r="B25357" s="32" t="s">
        <v>159</v>
      </c>
      <c r="C25357">
        <f t="shared" si="396"/>
        <v>55979</v>
      </c>
    </row>
    <row r="25358" spans="1:3">
      <c r="A25358" s="32" t="s">
        <v>24008</v>
      </c>
      <c r="B25358" s="32" t="s">
        <v>159</v>
      </c>
      <c r="C25358">
        <f t="shared" si="396"/>
        <v>55981</v>
      </c>
    </row>
    <row r="25359" spans="1:3">
      <c r="A25359" s="32" t="s">
        <v>24009</v>
      </c>
      <c r="B25359" s="32" t="s">
        <v>159</v>
      </c>
      <c r="C25359">
        <f t="shared" si="396"/>
        <v>55982</v>
      </c>
    </row>
    <row r="25360" spans="1:3">
      <c r="A25360" s="32" t="s">
        <v>24010</v>
      </c>
      <c r="B25360" s="32" t="s">
        <v>159</v>
      </c>
      <c r="C25360">
        <f t="shared" si="396"/>
        <v>55983</v>
      </c>
    </row>
    <row r="25361" spans="1:3">
      <c r="A25361" s="32" t="s">
        <v>24011</v>
      </c>
      <c r="B25361" s="32" t="s">
        <v>159</v>
      </c>
      <c r="C25361">
        <f t="shared" si="396"/>
        <v>55985</v>
      </c>
    </row>
    <row r="25362" spans="1:3">
      <c r="A25362" s="32" t="s">
        <v>24012</v>
      </c>
      <c r="B25362" s="32" t="s">
        <v>159</v>
      </c>
      <c r="C25362">
        <f t="shared" si="396"/>
        <v>55986</v>
      </c>
    </row>
    <row r="25363" spans="1:3">
      <c r="A25363" s="32" t="s">
        <v>24013</v>
      </c>
      <c r="B25363" s="32" t="s">
        <v>159</v>
      </c>
      <c r="C25363">
        <f t="shared" si="396"/>
        <v>55987</v>
      </c>
    </row>
    <row r="25364" spans="1:3">
      <c r="A25364" s="32" t="s">
        <v>24014</v>
      </c>
      <c r="B25364" s="32" t="s">
        <v>159</v>
      </c>
      <c r="C25364">
        <f t="shared" si="396"/>
        <v>55988</v>
      </c>
    </row>
    <row r="25365" spans="1:3">
      <c r="A25365" s="32" t="s">
        <v>24015</v>
      </c>
      <c r="B25365" s="32" t="s">
        <v>159</v>
      </c>
      <c r="C25365">
        <f t="shared" si="396"/>
        <v>55990</v>
      </c>
    </row>
    <row r="25366" spans="1:3">
      <c r="A25366" s="32" t="s">
        <v>24016</v>
      </c>
      <c r="B25366" s="32" t="s">
        <v>159</v>
      </c>
      <c r="C25366">
        <f t="shared" si="396"/>
        <v>55991</v>
      </c>
    </row>
    <row r="25367" spans="1:3">
      <c r="A25367" s="32" t="s">
        <v>24017</v>
      </c>
      <c r="B25367" s="32" t="s">
        <v>159</v>
      </c>
      <c r="C25367">
        <f t="shared" si="396"/>
        <v>55992</v>
      </c>
    </row>
    <row r="25368" spans="1:3">
      <c r="A25368" s="32" t="s">
        <v>24018</v>
      </c>
      <c r="B25368" s="32" t="s">
        <v>159</v>
      </c>
      <c r="C25368">
        <f t="shared" si="396"/>
        <v>56001</v>
      </c>
    </row>
    <row r="25369" spans="1:3">
      <c r="A25369" s="32" t="s">
        <v>24019</v>
      </c>
      <c r="B25369" s="32" t="s">
        <v>159</v>
      </c>
      <c r="C25369">
        <f t="shared" si="396"/>
        <v>56002</v>
      </c>
    </row>
    <row r="25370" spans="1:3">
      <c r="A25370" s="32" t="s">
        <v>24020</v>
      </c>
      <c r="B25370" s="32" t="s">
        <v>159</v>
      </c>
      <c r="C25370">
        <f t="shared" si="396"/>
        <v>56003</v>
      </c>
    </row>
    <row r="25371" spans="1:3">
      <c r="A25371" s="32" t="s">
        <v>24021</v>
      </c>
      <c r="B25371" s="32" t="s">
        <v>159</v>
      </c>
      <c r="C25371">
        <f t="shared" si="396"/>
        <v>56006</v>
      </c>
    </row>
    <row r="25372" spans="1:3">
      <c r="A25372" s="32" t="s">
        <v>24022</v>
      </c>
      <c r="B25372" s="32" t="s">
        <v>159</v>
      </c>
      <c r="C25372">
        <f t="shared" si="396"/>
        <v>56007</v>
      </c>
    </row>
    <row r="25373" spans="1:3">
      <c r="A25373" s="32" t="s">
        <v>24023</v>
      </c>
      <c r="B25373" s="32" t="s">
        <v>159</v>
      </c>
      <c r="C25373">
        <f t="shared" si="396"/>
        <v>56009</v>
      </c>
    </row>
    <row r="25374" spans="1:3">
      <c r="A25374" s="32" t="s">
        <v>24024</v>
      </c>
      <c r="B25374" s="32" t="s">
        <v>159</v>
      </c>
      <c r="C25374">
        <f t="shared" si="396"/>
        <v>56010</v>
      </c>
    </row>
    <row r="25375" spans="1:3">
      <c r="A25375" s="32" t="s">
        <v>24025</v>
      </c>
      <c r="B25375" s="32" t="s">
        <v>159</v>
      </c>
      <c r="C25375">
        <f t="shared" si="396"/>
        <v>56011</v>
      </c>
    </row>
    <row r="25376" spans="1:3">
      <c r="A25376" s="32" t="s">
        <v>24026</v>
      </c>
      <c r="B25376" s="32" t="s">
        <v>159</v>
      </c>
      <c r="C25376">
        <f t="shared" si="396"/>
        <v>56013</v>
      </c>
    </row>
    <row r="25377" spans="1:3">
      <c r="A25377" s="32" t="s">
        <v>24027</v>
      </c>
      <c r="B25377" s="32" t="s">
        <v>159</v>
      </c>
      <c r="C25377">
        <f t="shared" si="396"/>
        <v>56014</v>
      </c>
    </row>
    <row r="25378" spans="1:3">
      <c r="A25378" s="32" t="s">
        <v>24028</v>
      </c>
      <c r="B25378" s="32" t="s">
        <v>159</v>
      </c>
      <c r="C25378">
        <f t="shared" si="396"/>
        <v>56016</v>
      </c>
    </row>
    <row r="25379" spans="1:3">
      <c r="A25379" s="32" t="s">
        <v>24029</v>
      </c>
      <c r="B25379" s="32" t="s">
        <v>159</v>
      </c>
      <c r="C25379">
        <f t="shared" si="396"/>
        <v>56017</v>
      </c>
    </row>
    <row r="25380" spans="1:3">
      <c r="A25380" s="32" t="s">
        <v>24030</v>
      </c>
      <c r="B25380" s="32" t="s">
        <v>159</v>
      </c>
      <c r="C25380">
        <f t="shared" si="396"/>
        <v>56019</v>
      </c>
    </row>
    <row r="25381" spans="1:3">
      <c r="A25381" s="32" t="s">
        <v>24031</v>
      </c>
      <c r="B25381" s="32" t="s">
        <v>159</v>
      </c>
      <c r="C25381">
        <f t="shared" si="396"/>
        <v>56020</v>
      </c>
    </row>
    <row r="25382" spans="1:3">
      <c r="A25382" s="32" t="s">
        <v>24032</v>
      </c>
      <c r="B25382" s="32" t="s">
        <v>159</v>
      </c>
      <c r="C25382">
        <f t="shared" si="396"/>
        <v>56021</v>
      </c>
    </row>
    <row r="25383" spans="1:3">
      <c r="A25383" s="32" t="s">
        <v>24033</v>
      </c>
      <c r="B25383" s="32" t="s">
        <v>159</v>
      </c>
      <c r="C25383">
        <f t="shared" si="396"/>
        <v>56022</v>
      </c>
    </row>
    <row r="25384" spans="1:3">
      <c r="A25384" s="32" t="s">
        <v>24034</v>
      </c>
      <c r="B25384" s="32" t="s">
        <v>159</v>
      </c>
      <c r="C25384">
        <f t="shared" si="396"/>
        <v>56023</v>
      </c>
    </row>
    <row r="25385" spans="1:3">
      <c r="A25385" s="32" t="s">
        <v>24035</v>
      </c>
      <c r="B25385" s="32" t="s">
        <v>159</v>
      </c>
      <c r="C25385">
        <f t="shared" si="396"/>
        <v>56024</v>
      </c>
    </row>
    <row r="25386" spans="1:3">
      <c r="A25386" s="32" t="s">
        <v>24036</v>
      </c>
      <c r="B25386" s="32" t="s">
        <v>159</v>
      </c>
      <c r="C25386">
        <f t="shared" si="396"/>
        <v>56025</v>
      </c>
    </row>
    <row r="25387" spans="1:3">
      <c r="A25387" s="32" t="s">
        <v>24037</v>
      </c>
      <c r="B25387" s="32" t="s">
        <v>159</v>
      </c>
      <c r="C25387">
        <f t="shared" si="396"/>
        <v>56026</v>
      </c>
    </row>
    <row r="25388" spans="1:3">
      <c r="A25388" s="32" t="s">
        <v>24038</v>
      </c>
      <c r="B25388" s="32" t="s">
        <v>159</v>
      </c>
      <c r="C25388">
        <f t="shared" si="396"/>
        <v>56027</v>
      </c>
    </row>
    <row r="25389" spans="1:3">
      <c r="A25389" s="32" t="s">
        <v>24039</v>
      </c>
      <c r="B25389" s="32" t="s">
        <v>159</v>
      </c>
      <c r="C25389">
        <f t="shared" si="396"/>
        <v>56028</v>
      </c>
    </row>
    <row r="25390" spans="1:3">
      <c r="A25390" s="32" t="s">
        <v>24040</v>
      </c>
      <c r="B25390" s="32" t="s">
        <v>159</v>
      </c>
      <c r="C25390">
        <f t="shared" si="396"/>
        <v>56029</v>
      </c>
    </row>
    <row r="25391" spans="1:3">
      <c r="A25391" s="32" t="s">
        <v>24041</v>
      </c>
      <c r="B25391" s="32" t="s">
        <v>159</v>
      </c>
      <c r="C25391">
        <f t="shared" si="396"/>
        <v>56030</v>
      </c>
    </row>
    <row r="25392" spans="1:3">
      <c r="A25392" s="32" t="s">
        <v>24042</v>
      </c>
      <c r="B25392" s="32" t="s">
        <v>159</v>
      </c>
      <c r="C25392">
        <f t="shared" si="396"/>
        <v>56031</v>
      </c>
    </row>
    <row r="25393" spans="1:3">
      <c r="A25393" s="32" t="s">
        <v>24043</v>
      </c>
      <c r="B25393" s="32" t="s">
        <v>159</v>
      </c>
      <c r="C25393">
        <f t="shared" si="396"/>
        <v>56032</v>
      </c>
    </row>
    <row r="25394" spans="1:3">
      <c r="A25394" s="32" t="s">
        <v>24044</v>
      </c>
      <c r="B25394" s="32" t="s">
        <v>159</v>
      </c>
      <c r="C25394">
        <f t="shared" si="396"/>
        <v>56033</v>
      </c>
    </row>
    <row r="25395" spans="1:3">
      <c r="A25395" s="32" t="s">
        <v>24045</v>
      </c>
      <c r="B25395" s="32" t="s">
        <v>159</v>
      </c>
      <c r="C25395">
        <f t="shared" si="396"/>
        <v>56034</v>
      </c>
    </row>
    <row r="25396" spans="1:3">
      <c r="A25396" s="32" t="s">
        <v>24046</v>
      </c>
      <c r="B25396" s="32" t="s">
        <v>159</v>
      </c>
      <c r="C25396">
        <f t="shared" si="396"/>
        <v>56035</v>
      </c>
    </row>
    <row r="25397" spans="1:3">
      <c r="A25397" s="32" t="s">
        <v>24047</v>
      </c>
      <c r="B25397" s="32" t="s">
        <v>159</v>
      </c>
      <c r="C25397">
        <f t="shared" si="396"/>
        <v>56036</v>
      </c>
    </row>
    <row r="25398" spans="1:3">
      <c r="A25398" s="32" t="s">
        <v>24048</v>
      </c>
      <c r="B25398" s="32" t="s">
        <v>159</v>
      </c>
      <c r="C25398">
        <f t="shared" si="396"/>
        <v>56037</v>
      </c>
    </row>
    <row r="25399" spans="1:3">
      <c r="A25399" s="32" t="s">
        <v>24049</v>
      </c>
      <c r="B25399" s="32" t="s">
        <v>159</v>
      </c>
      <c r="C25399">
        <f t="shared" si="396"/>
        <v>56039</v>
      </c>
    </row>
    <row r="25400" spans="1:3">
      <c r="A25400" s="32" t="s">
        <v>24050</v>
      </c>
      <c r="B25400" s="32" t="s">
        <v>159</v>
      </c>
      <c r="C25400">
        <f t="shared" si="396"/>
        <v>56041</v>
      </c>
    </row>
    <row r="25401" spans="1:3">
      <c r="A25401" s="32" t="s">
        <v>24051</v>
      </c>
      <c r="B25401" s="32" t="s">
        <v>159</v>
      </c>
      <c r="C25401">
        <f t="shared" si="396"/>
        <v>56042</v>
      </c>
    </row>
    <row r="25402" spans="1:3">
      <c r="A25402" s="32" t="s">
        <v>24052</v>
      </c>
      <c r="B25402" s="32" t="s">
        <v>159</v>
      </c>
      <c r="C25402">
        <f t="shared" si="396"/>
        <v>56043</v>
      </c>
    </row>
    <row r="25403" spans="1:3">
      <c r="A25403" s="32" t="s">
        <v>24053</v>
      </c>
      <c r="B25403" s="32" t="s">
        <v>159</v>
      </c>
      <c r="C25403">
        <f t="shared" si="396"/>
        <v>56044</v>
      </c>
    </row>
    <row r="25404" spans="1:3">
      <c r="A25404" s="32" t="s">
        <v>24054</v>
      </c>
      <c r="B25404" s="32" t="s">
        <v>159</v>
      </c>
      <c r="C25404">
        <f t="shared" si="396"/>
        <v>56045</v>
      </c>
    </row>
    <row r="25405" spans="1:3">
      <c r="A25405" s="32" t="s">
        <v>24055</v>
      </c>
      <c r="B25405" s="32" t="s">
        <v>159</v>
      </c>
      <c r="C25405">
        <f t="shared" si="396"/>
        <v>56046</v>
      </c>
    </row>
    <row r="25406" spans="1:3">
      <c r="A25406" s="32" t="s">
        <v>24056</v>
      </c>
      <c r="B25406" s="32" t="s">
        <v>159</v>
      </c>
      <c r="C25406">
        <f t="shared" si="396"/>
        <v>56047</v>
      </c>
    </row>
    <row r="25407" spans="1:3">
      <c r="A25407" s="32" t="s">
        <v>24057</v>
      </c>
      <c r="B25407" s="32" t="s">
        <v>159</v>
      </c>
      <c r="C25407">
        <f t="shared" si="396"/>
        <v>56048</v>
      </c>
    </row>
    <row r="25408" spans="1:3">
      <c r="A25408" s="32" t="s">
        <v>24058</v>
      </c>
      <c r="B25408" s="32" t="s">
        <v>159</v>
      </c>
      <c r="C25408">
        <f t="shared" si="396"/>
        <v>56050</v>
      </c>
    </row>
    <row r="25409" spans="1:3">
      <c r="A25409" s="32" t="s">
        <v>24059</v>
      </c>
      <c r="B25409" s="32" t="s">
        <v>159</v>
      </c>
      <c r="C25409">
        <f t="shared" si="396"/>
        <v>56051</v>
      </c>
    </row>
    <row r="25410" spans="1:3">
      <c r="A25410" s="32" t="s">
        <v>24060</v>
      </c>
      <c r="B25410" s="32" t="s">
        <v>159</v>
      </c>
      <c r="C25410">
        <f t="shared" ref="C25410:C25473" si="397">1*A25410</f>
        <v>56052</v>
      </c>
    </row>
    <row r="25411" spans="1:3">
      <c r="A25411" s="32" t="s">
        <v>24061</v>
      </c>
      <c r="B25411" s="32" t="s">
        <v>159</v>
      </c>
      <c r="C25411">
        <f t="shared" si="397"/>
        <v>56053</v>
      </c>
    </row>
    <row r="25412" spans="1:3">
      <c r="A25412" s="32" t="s">
        <v>24062</v>
      </c>
      <c r="B25412" s="32" t="s">
        <v>159</v>
      </c>
      <c r="C25412">
        <f t="shared" si="397"/>
        <v>56054</v>
      </c>
    </row>
    <row r="25413" spans="1:3">
      <c r="A25413" s="32" t="s">
        <v>24063</v>
      </c>
      <c r="B25413" s="32" t="s">
        <v>159</v>
      </c>
      <c r="C25413">
        <f t="shared" si="397"/>
        <v>56055</v>
      </c>
    </row>
    <row r="25414" spans="1:3">
      <c r="A25414" s="32" t="s">
        <v>24064</v>
      </c>
      <c r="B25414" s="32" t="s">
        <v>159</v>
      </c>
      <c r="C25414">
        <f t="shared" si="397"/>
        <v>56056</v>
      </c>
    </row>
    <row r="25415" spans="1:3">
      <c r="A25415" s="32" t="s">
        <v>24065</v>
      </c>
      <c r="B25415" s="32" t="s">
        <v>159</v>
      </c>
      <c r="C25415">
        <f t="shared" si="397"/>
        <v>56057</v>
      </c>
    </row>
    <row r="25416" spans="1:3">
      <c r="A25416" s="32" t="s">
        <v>24066</v>
      </c>
      <c r="B25416" s="32" t="s">
        <v>159</v>
      </c>
      <c r="C25416">
        <f t="shared" si="397"/>
        <v>56058</v>
      </c>
    </row>
    <row r="25417" spans="1:3">
      <c r="A25417" s="32" t="s">
        <v>24067</v>
      </c>
      <c r="B25417" s="32" t="s">
        <v>159</v>
      </c>
      <c r="C25417">
        <f t="shared" si="397"/>
        <v>56060</v>
      </c>
    </row>
    <row r="25418" spans="1:3">
      <c r="A25418" s="32" t="s">
        <v>24068</v>
      </c>
      <c r="B25418" s="32" t="s">
        <v>159</v>
      </c>
      <c r="C25418">
        <f t="shared" si="397"/>
        <v>56061</v>
      </c>
    </row>
    <row r="25419" spans="1:3">
      <c r="A25419" s="32" t="s">
        <v>24069</v>
      </c>
      <c r="B25419" s="32" t="s">
        <v>159</v>
      </c>
      <c r="C25419">
        <f t="shared" si="397"/>
        <v>56062</v>
      </c>
    </row>
    <row r="25420" spans="1:3">
      <c r="A25420" s="32" t="s">
        <v>24070</v>
      </c>
      <c r="B25420" s="32" t="s">
        <v>159</v>
      </c>
      <c r="C25420">
        <f t="shared" si="397"/>
        <v>56063</v>
      </c>
    </row>
    <row r="25421" spans="1:3">
      <c r="A25421" s="32" t="s">
        <v>24071</v>
      </c>
      <c r="B25421" s="32" t="s">
        <v>159</v>
      </c>
      <c r="C25421">
        <f t="shared" si="397"/>
        <v>56064</v>
      </c>
    </row>
    <row r="25422" spans="1:3">
      <c r="A25422" s="32" t="s">
        <v>24072</v>
      </c>
      <c r="B25422" s="32" t="s">
        <v>159</v>
      </c>
      <c r="C25422">
        <f t="shared" si="397"/>
        <v>56065</v>
      </c>
    </row>
    <row r="25423" spans="1:3">
      <c r="A25423" s="32" t="s">
        <v>24073</v>
      </c>
      <c r="B25423" s="32" t="s">
        <v>159</v>
      </c>
      <c r="C25423">
        <f t="shared" si="397"/>
        <v>56068</v>
      </c>
    </row>
    <row r="25424" spans="1:3">
      <c r="A25424" s="32" t="s">
        <v>24074</v>
      </c>
      <c r="B25424" s="32" t="s">
        <v>159</v>
      </c>
      <c r="C25424">
        <f t="shared" si="397"/>
        <v>56069</v>
      </c>
    </row>
    <row r="25425" spans="1:3">
      <c r="A25425" s="32" t="s">
        <v>24075</v>
      </c>
      <c r="B25425" s="32" t="s">
        <v>159</v>
      </c>
      <c r="C25425">
        <f t="shared" si="397"/>
        <v>56071</v>
      </c>
    </row>
    <row r="25426" spans="1:3">
      <c r="A25426" s="32" t="s">
        <v>24076</v>
      </c>
      <c r="B25426" s="32" t="s">
        <v>159</v>
      </c>
      <c r="C25426">
        <f t="shared" si="397"/>
        <v>56072</v>
      </c>
    </row>
    <row r="25427" spans="1:3">
      <c r="A25427" s="32" t="s">
        <v>24077</v>
      </c>
      <c r="B25427" s="32" t="s">
        <v>159</v>
      </c>
      <c r="C25427">
        <f t="shared" si="397"/>
        <v>56073</v>
      </c>
    </row>
    <row r="25428" spans="1:3">
      <c r="A25428" s="32" t="s">
        <v>24078</v>
      </c>
      <c r="B25428" s="32" t="s">
        <v>159</v>
      </c>
      <c r="C25428">
        <f t="shared" si="397"/>
        <v>56074</v>
      </c>
    </row>
    <row r="25429" spans="1:3">
      <c r="A25429" s="32" t="s">
        <v>24079</v>
      </c>
      <c r="B25429" s="32" t="s">
        <v>159</v>
      </c>
      <c r="C25429">
        <f t="shared" si="397"/>
        <v>56075</v>
      </c>
    </row>
    <row r="25430" spans="1:3">
      <c r="A25430" s="32" t="s">
        <v>24080</v>
      </c>
      <c r="B25430" s="32" t="s">
        <v>159</v>
      </c>
      <c r="C25430">
        <f t="shared" si="397"/>
        <v>56076</v>
      </c>
    </row>
    <row r="25431" spans="1:3">
      <c r="A25431" s="32" t="s">
        <v>24081</v>
      </c>
      <c r="B25431" s="32" t="s">
        <v>159</v>
      </c>
      <c r="C25431">
        <f t="shared" si="397"/>
        <v>56077</v>
      </c>
    </row>
    <row r="25432" spans="1:3">
      <c r="A25432" s="32" t="s">
        <v>24082</v>
      </c>
      <c r="B25432" s="32" t="s">
        <v>159</v>
      </c>
      <c r="C25432">
        <f t="shared" si="397"/>
        <v>56078</v>
      </c>
    </row>
    <row r="25433" spans="1:3">
      <c r="A25433" s="32" t="s">
        <v>24083</v>
      </c>
      <c r="B25433" s="32" t="s">
        <v>159</v>
      </c>
      <c r="C25433">
        <f t="shared" si="397"/>
        <v>56080</v>
      </c>
    </row>
    <row r="25434" spans="1:3">
      <c r="A25434" s="32" t="s">
        <v>24084</v>
      </c>
      <c r="B25434" s="32" t="s">
        <v>159</v>
      </c>
      <c r="C25434">
        <f t="shared" si="397"/>
        <v>56081</v>
      </c>
    </row>
    <row r="25435" spans="1:3">
      <c r="A25435" s="32" t="s">
        <v>24085</v>
      </c>
      <c r="B25435" s="32" t="s">
        <v>159</v>
      </c>
      <c r="C25435">
        <f t="shared" si="397"/>
        <v>56082</v>
      </c>
    </row>
    <row r="25436" spans="1:3">
      <c r="A25436" s="32" t="s">
        <v>24086</v>
      </c>
      <c r="B25436" s="32" t="s">
        <v>159</v>
      </c>
      <c r="C25436">
        <f t="shared" si="397"/>
        <v>56083</v>
      </c>
    </row>
    <row r="25437" spans="1:3">
      <c r="A25437" s="32" t="s">
        <v>24087</v>
      </c>
      <c r="B25437" s="32" t="s">
        <v>159</v>
      </c>
      <c r="C25437">
        <f t="shared" si="397"/>
        <v>56084</v>
      </c>
    </row>
    <row r="25438" spans="1:3">
      <c r="A25438" s="32" t="s">
        <v>24088</v>
      </c>
      <c r="B25438" s="32" t="s">
        <v>159</v>
      </c>
      <c r="C25438">
        <f t="shared" si="397"/>
        <v>56085</v>
      </c>
    </row>
    <row r="25439" spans="1:3">
      <c r="A25439" s="32" t="s">
        <v>24089</v>
      </c>
      <c r="B25439" s="32" t="s">
        <v>159</v>
      </c>
      <c r="C25439">
        <f t="shared" si="397"/>
        <v>56087</v>
      </c>
    </row>
    <row r="25440" spans="1:3">
      <c r="A25440" s="32" t="s">
        <v>24090</v>
      </c>
      <c r="B25440" s="32" t="s">
        <v>159</v>
      </c>
      <c r="C25440">
        <f t="shared" si="397"/>
        <v>56088</v>
      </c>
    </row>
    <row r="25441" spans="1:3">
      <c r="A25441" s="32" t="s">
        <v>24091</v>
      </c>
      <c r="B25441" s="32" t="s">
        <v>159</v>
      </c>
      <c r="C25441">
        <f t="shared" si="397"/>
        <v>56089</v>
      </c>
    </row>
    <row r="25442" spans="1:3">
      <c r="A25442" s="32" t="s">
        <v>24092</v>
      </c>
      <c r="B25442" s="32" t="s">
        <v>159</v>
      </c>
      <c r="C25442">
        <f t="shared" si="397"/>
        <v>56090</v>
      </c>
    </row>
    <row r="25443" spans="1:3">
      <c r="A25443" s="32" t="s">
        <v>24093</v>
      </c>
      <c r="B25443" s="32" t="s">
        <v>159</v>
      </c>
      <c r="C25443">
        <f t="shared" si="397"/>
        <v>56091</v>
      </c>
    </row>
    <row r="25444" spans="1:3">
      <c r="A25444" s="32" t="s">
        <v>24094</v>
      </c>
      <c r="B25444" s="32" t="s">
        <v>159</v>
      </c>
      <c r="C25444">
        <f t="shared" si="397"/>
        <v>56092</v>
      </c>
    </row>
    <row r="25445" spans="1:3">
      <c r="A25445" s="32" t="s">
        <v>24095</v>
      </c>
      <c r="B25445" s="32" t="s">
        <v>159</v>
      </c>
      <c r="C25445">
        <f t="shared" si="397"/>
        <v>56093</v>
      </c>
    </row>
    <row r="25446" spans="1:3">
      <c r="A25446" s="32" t="s">
        <v>24096</v>
      </c>
      <c r="B25446" s="32" t="s">
        <v>159</v>
      </c>
      <c r="C25446">
        <f t="shared" si="397"/>
        <v>56096</v>
      </c>
    </row>
    <row r="25447" spans="1:3">
      <c r="A25447" s="32" t="s">
        <v>24097</v>
      </c>
      <c r="B25447" s="32" t="s">
        <v>159</v>
      </c>
      <c r="C25447">
        <f t="shared" si="397"/>
        <v>56097</v>
      </c>
    </row>
    <row r="25448" spans="1:3">
      <c r="A25448" s="32" t="s">
        <v>24098</v>
      </c>
      <c r="B25448" s="32" t="s">
        <v>159</v>
      </c>
      <c r="C25448">
        <f t="shared" si="397"/>
        <v>56098</v>
      </c>
    </row>
    <row r="25449" spans="1:3">
      <c r="A25449" s="32" t="s">
        <v>24099</v>
      </c>
      <c r="B25449" s="32" t="s">
        <v>159</v>
      </c>
      <c r="C25449">
        <f t="shared" si="397"/>
        <v>56101</v>
      </c>
    </row>
    <row r="25450" spans="1:3">
      <c r="A25450" s="32" t="s">
        <v>24100</v>
      </c>
      <c r="B25450" s="32" t="s">
        <v>159</v>
      </c>
      <c r="C25450">
        <f t="shared" si="397"/>
        <v>56110</v>
      </c>
    </row>
    <row r="25451" spans="1:3">
      <c r="A25451" s="32" t="s">
        <v>24101</v>
      </c>
      <c r="B25451" s="32" t="s">
        <v>159</v>
      </c>
      <c r="C25451">
        <f t="shared" si="397"/>
        <v>56111</v>
      </c>
    </row>
    <row r="25452" spans="1:3">
      <c r="A25452" s="32" t="s">
        <v>24102</v>
      </c>
      <c r="B25452" s="32" t="s">
        <v>159</v>
      </c>
      <c r="C25452">
        <f t="shared" si="397"/>
        <v>56112</v>
      </c>
    </row>
    <row r="25453" spans="1:3">
      <c r="A25453" s="32" t="s">
        <v>24103</v>
      </c>
      <c r="B25453" s="32" t="s">
        <v>159</v>
      </c>
      <c r="C25453">
        <f t="shared" si="397"/>
        <v>56113</v>
      </c>
    </row>
    <row r="25454" spans="1:3">
      <c r="A25454" s="32" t="s">
        <v>24104</v>
      </c>
      <c r="B25454" s="32" t="s">
        <v>159</v>
      </c>
      <c r="C25454">
        <f t="shared" si="397"/>
        <v>56114</v>
      </c>
    </row>
    <row r="25455" spans="1:3">
      <c r="A25455" s="32" t="s">
        <v>24105</v>
      </c>
      <c r="B25455" s="32" t="s">
        <v>159</v>
      </c>
      <c r="C25455">
        <f t="shared" si="397"/>
        <v>56115</v>
      </c>
    </row>
    <row r="25456" spans="1:3">
      <c r="A25456" s="32" t="s">
        <v>24106</v>
      </c>
      <c r="B25456" s="32" t="s">
        <v>159</v>
      </c>
      <c r="C25456">
        <f t="shared" si="397"/>
        <v>56116</v>
      </c>
    </row>
    <row r="25457" spans="1:3">
      <c r="A25457" s="32" t="s">
        <v>24107</v>
      </c>
      <c r="B25457" s="32" t="s">
        <v>159</v>
      </c>
      <c r="C25457">
        <f t="shared" si="397"/>
        <v>56117</v>
      </c>
    </row>
    <row r="25458" spans="1:3">
      <c r="A25458" s="32" t="s">
        <v>24108</v>
      </c>
      <c r="B25458" s="32" t="s">
        <v>159</v>
      </c>
      <c r="C25458">
        <f t="shared" si="397"/>
        <v>56118</v>
      </c>
    </row>
    <row r="25459" spans="1:3">
      <c r="A25459" s="32" t="s">
        <v>24109</v>
      </c>
      <c r="B25459" s="32" t="s">
        <v>159</v>
      </c>
      <c r="C25459">
        <f t="shared" si="397"/>
        <v>56119</v>
      </c>
    </row>
    <row r="25460" spans="1:3">
      <c r="A25460" s="32" t="s">
        <v>24110</v>
      </c>
      <c r="B25460" s="32" t="s">
        <v>159</v>
      </c>
      <c r="C25460">
        <f t="shared" si="397"/>
        <v>56120</v>
      </c>
    </row>
    <row r="25461" spans="1:3">
      <c r="A25461" s="32" t="s">
        <v>24111</v>
      </c>
      <c r="B25461" s="32" t="s">
        <v>159</v>
      </c>
      <c r="C25461">
        <f t="shared" si="397"/>
        <v>56121</v>
      </c>
    </row>
    <row r="25462" spans="1:3">
      <c r="A25462" s="32" t="s">
        <v>24112</v>
      </c>
      <c r="B25462" s="32" t="s">
        <v>159</v>
      </c>
      <c r="C25462">
        <f t="shared" si="397"/>
        <v>56122</v>
      </c>
    </row>
    <row r="25463" spans="1:3">
      <c r="A25463" s="32" t="s">
        <v>24113</v>
      </c>
      <c r="B25463" s="32" t="s">
        <v>159</v>
      </c>
      <c r="C25463">
        <f t="shared" si="397"/>
        <v>56123</v>
      </c>
    </row>
    <row r="25464" spans="1:3">
      <c r="A25464" s="32" t="s">
        <v>24114</v>
      </c>
      <c r="B25464" s="32" t="s">
        <v>159</v>
      </c>
      <c r="C25464">
        <f t="shared" si="397"/>
        <v>56125</v>
      </c>
    </row>
    <row r="25465" spans="1:3">
      <c r="A25465" s="32" t="s">
        <v>24115</v>
      </c>
      <c r="B25465" s="32" t="s">
        <v>159</v>
      </c>
      <c r="C25465">
        <f t="shared" si="397"/>
        <v>56126</v>
      </c>
    </row>
    <row r="25466" spans="1:3">
      <c r="A25466" s="32" t="s">
        <v>24116</v>
      </c>
      <c r="B25466" s="32" t="s">
        <v>159</v>
      </c>
      <c r="C25466">
        <f t="shared" si="397"/>
        <v>56127</v>
      </c>
    </row>
    <row r="25467" spans="1:3">
      <c r="A25467" s="32" t="s">
        <v>24117</v>
      </c>
      <c r="B25467" s="32" t="s">
        <v>159</v>
      </c>
      <c r="C25467">
        <f t="shared" si="397"/>
        <v>56128</v>
      </c>
    </row>
    <row r="25468" spans="1:3">
      <c r="A25468" s="32" t="s">
        <v>24118</v>
      </c>
      <c r="B25468" s="32" t="s">
        <v>159</v>
      </c>
      <c r="C25468">
        <f t="shared" si="397"/>
        <v>56129</v>
      </c>
    </row>
    <row r="25469" spans="1:3">
      <c r="A25469" s="32" t="s">
        <v>24119</v>
      </c>
      <c r="B25469" s="32" t="s">
        <v>159</v>
      </c>
      <c r="C25469">
        <f t="shared" si="397"/>
        <v>56131</v>
      </c>
    </row>
    <row r="25470" spans="1:3">
      <c r="A25470" s="32" t="s">
        <v>24120</v>
      </c>
      <c r="B25470" s="32" t="s">
        <v>159</v>
      </c>
      <c r="C25470">
        <f t="shared" si="397"/>
        <v>56132</v>
      </c>
    </row>
    <row r="25471" spans="1:3">
      <c r="A25471" s="32" t="s">
        <v>24121</v>
      </c>
      <c r="B25471" s="32" t="s">
        <v>159</v>
      </c>
      <c r="C25471">
        <f t="shared" si="397"/>
        <v>56134</v>
      </c>
    </row>
    <row r="25472" spans="1:3">
      <c r="A25472" s="32" t="s">
        <v>24122</v>
      </c>
      <c r="B25472" s="32" t="s">
        <v>159</v>
      </c>
      <c r="C25472">
        <f t="shared" si="397"/>
        <v>56136</v>
      </c>
    </row>
    <row r="25473" spans="1:3">
      <c r="A25473" s="32" t="s">
        <v>24123</v>
      </c>
      <c r="B25473" s="32" t="s">
        <v>159</v>
      </c>
      <c r="C25473">
        <f t="shared" si="397"/>
        <v>56137</v>
      </c>
    </row>
    <row r="25474" spans="1:3">
      <c r="A25474" s="32" t="s">
        <v>24124</v>
      </c>
      <c r="B25474" s="32" t="s">
        <v>159</v>
      </c>
      <c r="C25474">
        <f t="shared" ref="C25474:C25537" si="398">1*A25474</f>
        <v>56138</v>
      </c>
    </row>
    <row r="25475" spans="1:3">
      <c r="A25475" s="32" t="s">
        <v>24125</v>
      </c>
      <c r="B25475" s="32" t="s">
        <v>159</v>
      </c>
      <c r="C25475">
        <f t="shared" si="398"/>
        <v>56139</v>
      </c>
    </row>
    <row r="25476" spans="1:3">
      <c r="A25476" s="32" t="s">
        <v>24126</v>
      </c>
      <c r="B25476" s="32" t="s">
        <v>159</v>
      </c>
      <c r="C25476">
        <f t="shared" si="398"/>
        <v>56140</v>
      </c>
    </row>
    <row r="25477" spans="1:3">
      <c r="A25477" s="32" t="s">
        <v>24127</v>
      </c>
      <c r="B25477" s="32" t="s">
        <v>159</v>
      </c>
      <c r="C25477">
        <f t="shared" si="398"/>
        <v>56141</v>
      </c>
    </row>
    <row r="25478" spans="1:3">
      <c r="A25478" s="32" t="s">
        <v>24128</v>
      </c>
      <c r="B25478" s="32" t="s">
        <v>159</v>
      </c>
      <c r="C25478">
        <f t="shared" si="398"/>
        <v>56142</v>
      </c>
    </row>
    <row r="25479" spans="1:3">
      <c r="A25479" s="32" t="s">
        <v>24129</v>
      </c>
      <c r="B25479" s="32" t="s">
        <v>159</v>
      </c>
      <c r="C25479">
        <f t="shared" si="398"/>
        <v>56143</v>
      </c>
    </row>
    <row r="25480" spans="1:3">
      <c r="A25480" s="32" t="s">
        <v>24130</v>
      </c>
      <c r="B25480" s="32" t="s">
        <v>159</v>
      </c>
      <c r="C25480">
        <f t="shared" si="398"/>
        <v>56144</v>
      </c>
    </row>
    <row r="25481" spans="1:3">
      <c r="A25481" s="32" t="s">
        <v>24131</v>
      </c>
      <c r="B25481" s="32" t="s">
        <v>159</v>
      </c>
      <c r="C25481">
        <f t="shared" si="398"/>
        <v>56145</v>
      </c>
    </row>
    <row r="25482" spans="1:3">
      <c r="A25482" s="32" t="s">
        <v>24132</v>
      </c>
      <c r="B25482" s="32" t="s">
        <v>159</v>
      </c>
      <c r="C25482">
        <f t="shared" si="398"/>
        <v>56146</v>
      </c>
    </row>
    <row r="25483" spans="1:3">
      <c r="A25483" s="32" t="s">
        <v>24133</v>
      </c>
      <c r="B25483" s="32" t="s">
        <v>159</v>
      </c>
      <c r="C25483">
        <f t="shared" si="398"/>
        <v>56147</v>
      </c>
    </row>
    <row r="25484" spans="1:3">
      <c r="A25484" s="32" t="s">
        <v>24134</v>
      </c>
      <c r="B25484" s="32" t="s">
        <v>159</v>
      </c>
      <c r="C25484">
        <f t="shared" si="398"/>
        <v>56149</v>
      </c>
    </row>
    <row r="25485" spans="1:3">
      <c r="A25485" s="32" t="s">
        <v>24135</v>
      </c>
      <c r="B25485" s="32" t="s">
        <v>159</v>
      </c>
      <c r="C25485">
        <f t="shared" si="398"/>
        <v>56150</v>
      </c>
    </row>
    <row r="25486" spans="1:3">
      <c r="A25486" s="32" t="s">
        <v>24136</v>
      </c>
      <c r="B25486" s="32" t="s">
        <v>159</v>
      </c>
      <c r="C25486">
        <f t="shared" si="398"/>
        <v>56151</v>
      </c>
    </row>
    <row r="25487" spans="1:3">
      <c r="A25487" s="32" t="s">
        <v>24137</v>
      </c>
      <c r="B25487" s="32" t="s">
        <v>159</v>
      </c>
      <c r="C25487">
        <f t="shared" si="398"/>
        <v>56152</v>
      </c>
    </row>
    <row r="25488" spans="1:3">
      <c r="A25488" s="32" t="s">
        <v>24138</v>
      </c>
      <c r="B25488" s="32" t="s">
        <v>159</v>
      </c>
      <c r="C25488">
        <f t="shared" si="398"/>
        <v>56153</v>
      </c>
    </row>
    <row r="25489" spans="1:3">
      <c r="A25489" s="32" t="s">
        <v>24139</v>
      </c>
      <c r="B25489" s="32" t="s">
        <v>159</v>
      </c>
      <c r="C25489">
        <f t="shared" si="398"/>
        <v>56155</v>
      </c>
    </row>
    <row r="25490" spans="1:3">
      <c r="A25490" s="32" t="s">
        <v>24140</v>
      </c>
      <c r="B25490" s="32" t="s">
        <v>159</v>
      </c>
      <c r="C25490">
        <f t="shared" si="398"/>
        <v>56156</v>
      </c>
    </row>
    <row r="25491" spans="1:3">
      <c r="A25491" s="32" t="s">
        <v>24141</v>
      </c>
      <c r="B25491" s="32" t="s">
        <v>159</v>
      </c>
      <c r="C25491">
        <f t="shared" si="398"/>
        <v>56157</v>
      </c>
    </row>
    <row r="25492" spans="1:3">
      <c r="A25492" s="32" t="s">
        <v>24142</v>
      </c>
      <c r="B25492" s="32" t="s">
        <v>159</v>
      </c>
      <c r="C25492">
        <f t="shared" si="398"/>
        <v>56158</v>
      </c>
    </row>
    <row r="25493" spans="1:3">
      <c r="A25493" s="32" t="s">
        <v>24143</v>
      </c>
      <c r="B25493" s="32" t="s">
        <v>159</v>
      </c>
      <c r="C25493">
        <f t="shared" si="398"/>
        <v>56159</v>
      </c>
    </row>
    <row r="25494" spans="1:3">
      <c r="A25494" s="32" t="s">
        <v>24144</v>
      </c>
      <c r="B25494" s="32" t="s">
        <v>159</v>
      </c>
      <c r="C25494">
        <f t="shared" si="398"/>
        <v>56160</v>
      </c>
    </row>
    <row r="25495" spans="1:3">
      <c r="A25495" s="32" t="s">
        <v>24145</v>
      </c>
      <c r="B25495" s="32" t="s">
        <v>159</v>
      </c>
      <c r="C25495">
        <f t="shared" si="398"/>
        <v>56161</v>
      </c>
    </row>
    <row r="25496" spans="1:3">
      <c r="A25496" s="32" t="s">
        <v>24146</v>
      </c>
      <c r="B25496" s="32" t="s">
        <v>159</v>
      </c>
      <c r="C25496">
        <f t="shared" si="398"/>
        <v>56162</v>
      </c>
    </row>
    <row r="25497" spans="1:3">
      <c r="A25497" s="32" t="s">
        <v>24147</v>
      </c>
      <c r="B25497" s="32" t="s">
        <v>159</v>
      </c>
      <c r="C25497">
        <f t="shared" si="398"/>
        <v>56164</v>
      </c>
    </row>
    <row r="25498" spans="1:3">
      <c r="A25498" s="32" t="s">
        <v>24148</v>
      </c>
      <c r="B25498" s="32" t="s">
        <v>159</v>
      </c>
      <c r="C25498">
        <f t="shared" si="398"/>
        <v>56165</v>
      </c>
    </row>
    <row r="25499" spans="1:3">
      <c r="A25499" s="32" t="s">
        <v>24149</v>
      </c>
      <c r="B25499" s="32" t="s">
        <v>159</v>
      </c>
      <c r="C25499">
        <f t="shared" si="398"/>
        <v>56166</v>
      </c>
    </row>
    <row r="25500" spans="1:3">
      <c r="A25500" s="32" t="s">
        <v>24150</v>
      </c>
      <c r="B25500" s="32" t="s">
        <v>159</v>
      </c>
      <c r="C25500">
        <f t="shared" si="398"/>
        <v>56167</v>
      </c>
    </row>
    <row r="25501" spans="1:3">
      <c r="A25501" s="32" t="s">
        <v>24151</v>
      </c>
      <c r="B25501" s="32" t="s">
        <v>159</v>
      </c>
      <c r="C25501">
        <f t="shared" si="398"/>
        <v>56168</v>
      </c>
    </row>
    <row r="25502" spans="1:3">
      <c r="A25502" s="32" t="s">
        <v>24152</v>
      </c>
      <c r="B25502" s="32" t="s">
        <v>159</v>
      </c>
      <c r="C25502">
        <f t="shared" si="398"/>
        <v>56169</v>
      </c>
    </row>
    <row r="25503" spans="1:3">
      <c r="A25503" s="32" t="s">
        <v>24153</v>
      </c>
      <c r="B25503" s="32" t="s">
        <v>159</v>
      </c>
      <c r="C25503">
        <f t="shared" si="398"/>
        <v>56170</v>
      </c>
    </row>
    <row r="25504" spans="1:3">
      <c r="A25504" s="32" t="s">
        <v>24154</v>
      </c>
      <c r="B25504" s="32" t="s">
        <v>159</v>
      </c>
      <c r="C25504">
        <f t="shared" si="398"/>
        <v>56171</v>
      </c>
    </row>
    <row r="25505" spans="1:3">
      <c r="A25505" s="32" t="s">
        <v>24155</v>
      </c>
      <c r="B25505" s="32" t="s">
        <v>159</v>
      </c>
      <c r="C25505">
        <f t="shared" si="398"/>
        <v>56172</v>
      </c>
    </row>
    <row r="25506" spans="1:3">
      <c r="A25506" s="32" t="s">
        <v>24156</v>
      </c>
      <c r="B25506" s="32" t="s">
        <v>159</v>
      </c>
      <c r="C25506">
        <f t="shared" si="398"/>
        <v>56173</v>
      </c>
    </row>
    <row r="25507" spans="1:3">
      <c r="A25507" s="32" t="s">
        <v>24157</v>
      </c>
      <c r="B25507" s="32" t="s">
        <v>159</v>
      </c>
      <c r="C25507">
        <f t="shared" si="398"/>
        <v>56174</v>
      </c>
    </row>
    <row r="25508" spans="1:3">
      <c r="A25508" s="32" t="s">
        <v>24158</v>
      </c>
      <c r="B25508" s="32" t="s">
        <v>159</v>
      </c>
      <c r="C25508">
        <f t="shared" si="398"/>
        <v>56175</v>
      </c>
    </row>
    <row r="25509" spans="1:3">
      <c r="A25509" s="32" t="s">
        <v>24159</v>
      </c>
      <c r="B25509" s="32" t="s">
        <v>159</v>
      </c>
      <c r="C25509">
        <f t="shared" si="398"/>
        <v>56176</v>
      </c>
    </row>
    <row r="25510" spans="1:3">
      <c r="A25510" s="32" t="s">
        <v>24160</v>
      </c>
      <c r="B25510" s="32" t="s">
        <v>159</v>
      </c>
      <c r="C25510">
        <f t="shared" si="398"/>
        <v>56177</v>
      </c>
    </row>
    <row r="25511" spans="1:3">
      <c r="A25511" s="32" t="s">
        <v>24161</v>
      </c>
      <c r="B25511" s="32" t="s">
        <v>159</v>
      </c>
      <c r="C25511">
        <f t="shared" si="398"/>
        <v>56178</v>
      </c>
    </row>
    <row r="25512" spans="1:3">
      <c r="A25512" s="32" t="s">
        <v>24162</v>
      </c>
      <c r="B25512" s="32" t="s">
        <v>159</v>
      </c>
      <c r="C25512">
        <f t="shared" si="398"/>
        <v>56179</v>
      </c>
    </row>
    <row r="25513" spans="1:3">
      <c r="A25513" s="32" t="s">
        <v>24163</v>
      </c>
      <c r="B25513" s="32" t="s">
        <v>159</v>
      </c>
      <c r="C25513">
        <f t="shared" si="398"/>
        <v>56180</v>
      </c>
    </row>
    <row r="25514" spans="1:3">
      <c r="A25514" s="32" t="s">
        <v>24164</v>
      </c>
      <c r="B25514" s="32" t="s">
        <v>159</v>
      </c>
      <c r="C25514">
        <f t="shared" si="398"/>
        <v>56181</v>
      </c>
    </row>
    <row r="25515" spans="1:3">
      <c r="A25515" s="32" t="s">
        <v>24165</v>
      </c>
      <c r="B25515" s="32" t="s">
        <v>159</v>
      </c>
      <c r="C25515">
        <f t="shared" si="398"/>
        <v>56183</v>
      </c>
    </row>
    <row r="25516" spans="1:3">
      <c r="A25516" s="32" t="s">
        <v>24166</v>
      </c>
      <c r="B25516" s="32" t="s">
        <v>159</v>
      </c>
      <c r="C25516">
        <f t="shared" si="398"/>
        <v>56185</v>
      </c>
    </row>
    <row r="25517" spans="1:3">
      <c r="A25517" s="32" t="s">
        <v>24167</v>
      </c>
      <c r="B25517" s="32" t="s">
        <v>159</v>
      </c>
      <c r="C25517">
        <f t="shared" si="398"/>
        <v>56186</v>
      </c>
    </row>
    <row r="25518" spans="1:3">
      <c r="A25518" s="32" t="s">
        <v>24168</v>
      </c>
      <c r="B25518" s="32" t="s">
        <v>159</v>
      </c>
      <c r="C25518">
        <f t="shared" si="398"/>
        <v>56187</v>
      </c>
    </row>
    <row r="25519" spans="1:3">
      <c r="A25519" s="32" t="s">
        <v>24169</v>
      </c>
      <c r="B25519" s="32" t="s">
        <v>159</v>
      </c>
      <c r="C25519">
        <f t="shared" si="398"/>
        <v>56201</v>
      </c>
    </row>
    <row r="25520" spans="1:3">
      <c r="A25520" s="32" t="s">
        <v>24170</v>
      </c>
      <c r="B25520" s="32" t="s">
        <v>159</v>
      </c>
      <c r="C25520">
        <f t="shared" si="398"/>
        <v>56207</v>
      </c>
    </row>
    <row r="25521" spans="1:3">
      <c r="A25521" s="32" t="s">
        <v>24171</v>
      </c>
      <c r="B25521" s="32" t="s">
        <v>159</v>
      </c>
      <c r="C25521">
        <f t="shared" si="398"/>
        <v>56208</v>
      </c>
    </row>
    <row r="25522" spans="1:3">
      <c r="A25522" s="32" t="s">
        <v>24172</v>
      </c>
      <c r="B25522" s="32" t="s">
        <v>159</v>
      </c>
      <c r="C25522">
        <f t="shared" si="398"/>
        <v>56209</v>
      </c>
    </row>
    <row r="25523" spans="1:3">
      <c r="A25523" s="32" t="s">
        <v>24173</v>
      </c>
      <c r="B25523" s="32" t="s">
        <v>159</v>
      </c>
      <c r="C25523">
        <f t="shared" si="398"/>
        <v>56210</v>
      </c>
    </row>
    <row r="25524" spans="1:3">
      <c r="A25524" s="32" t="s">
        <v>24174</v>
      </c>
      <c r="B25524" s="32" t="s">
        <v>159</v>
      </c>
      <c r="C25524">
        <f t="shared" si="398"/>
        <v>56211</v>
      </c>
    </row>
    <row r="25525" spans="1:3">
      <c r="A25525" s="32" t="s">
        <v>24175</v>
      </c>
      <c r="B25525" s="32" t="s">
        <v>159</v>
      </c>
      <c r="C25525">
        <f t="shared" si="398"/>
        <v>56212</v>
      </c>
    </row>
    <row r="25526" spans="1:3">
      <c r="A25526" s="32" t="s">
        <v>24176</v>
      </c>
      <c r="B25526" s="32" t="s">
        <v>159</v>
      </c>
      <c r="C25526">
        <f t="shared" si="398"/>
        <v>56214</v>
      </c>
    </row>
    <row r="25527" spans="1:3">
      <c r="A25527" s="32" t="s">
        <v>24177</v>
      </c>
      <c r="B25527" s="32" t="s">
        <v>159</v>
      </c>
      <c r="C25527">
        <f t="shared" si="398"/>
        <v>56215</v>
      </c>
    </row>
    <row r="25528" spans="1:3">
      <c r="A25528" s="32" t="s">
        <v>24178</v>
      </c>
      <c r="B25528" s="32" t="s">
        <v>159</v>
      </c>
      <c r="C25528">
        <f t="shared" si="398"/>
        <v>56216</v>
      </c>
    </row>
    <row r="25529" spans="1:3">
      <c r="A25529" s="32" t="s">
        <v>24179</v>
      </c>
      <c r="B25529" s="32" t="s">
        <v>159</v>
      </c>
      <c r="C25529">
        <f t="shared" si="398"/>
        <v>56218</v>
      </c>
    </row>
    <row r="25530" spans="1:3">
      <c r="A25530" s="32" t="s">
        <v>24180</v>
      </c>
      <c r="B25530" s="32" t="s">
        <v>159</v>
      </c>
      <c r="C25530">
        <f t="shared" si="398"/>
        <v>56219</v>
      </c>
    </row>
    <row r="25531" spans="1:3">
      <c r="A25531" s="32" t="s">
        <v>24181</v>
      </c>
      <c r="B25531" s="32" t="s">
        <v>159</v>
      </c>
      <c r="C25531">
        <f t="shared" si="398"/>
        <v>56220</v>
      </c>
    </row>
    <row r="25532" spans="1:3">
      <c r="A25532" s="32" t="s">
        <v>24182</v>
      </c>
      <c r="B25532" s="32" t="s">
        <v>159</v>
      </c>
      <c r="C25532">
        <f t="shared" si="398"/>
        <v>56221</v>
      </c>
    </row>
    <row r="25533" spans="1:3">
      <c r="A25533" s="32" t="s">
        <v>24183</v>
      </c>
      <c r="B25533" s="32" t="s">
        <v>159</v>
      </c>
      <c r="C25533">
        <f t="shared" si="398"/>
        <v>56222</v>
      </c>
    </row>
    <row r="25534" spans="1:3">
      <c r="A25534" s="32" t="s">
        <v>24184</v>
      </c>
      <c r="B25534" s="32" t="s">
        <v>159</v>
      </c>
      <c r="C25534">
        <f t="shared" si="398"/>
        <v>56223</v>
      </c>
    </row>
    <row r="25535" spans="1:3">
      <c r="A25535" s="32" t="s">
        <v>24185</v>
      </c>
      <c r="B25535" s="32" t="s">
        <v>159</v>
      </c>
      <c r="C25535">
        <f t="shared" si="398"/>
        <v>56224</v>
      </c>
    </row>
    <row r="25536" spans="1:3">
      <c r="A25536" s="32" t="s">
        <v>24186</v>
      </c>
      <c r="B25536" s="32" t="s">
        <v>159</v>
      </c>
      <c r="C25536">
        <f t="shared" si="398"/>
        <v>56225</v>
      </c>
    </row>
    <row r="25537" spans="1:3">
      <c r="A25537" s="32" t="s">
        <v>24187</v>
      </c>
      <c r="B25537" s="32" t="s">
        <v>159</v>
      </c>
      <c r="C25537">
        <f t="shared" si="398"/>
        <v>56226</v>
      </c>
    </row>
    <row r="25538" spans="1:3">
      <c r="A25538" s="32" t="s">
        <v>24188</v>
      </c>
      <c r="B25538" s="32" t="s">
        <v>159</v>
      </c>
      <c r="C25538">
        <f t="shared" ref="C25538:C25601" si="399">1*A25538</f>
        <v>56227</v>
      </c>
    </row>
    <row r="25539" spans="1:3">
      <c r="A25539" s="32" t="s">
        <v>24189</v>
      </c>
      <c r="B25539" s="32" t="s">
        <v>159</v>
      </c>
      <c r="C25539">
        <f t="shared" si="399"/>
        <v>56228</v>
      </c>
    </row>
    <row r="25540" spans="1:3">
      <c r="A25540" s="32" t="s">
        <v>24190</v>
      </c>
      <c r="B25540" s="32" t="s">
        <v>159</v>
      </c>
      <c r="C25540">
        <f t="shared" si="399"/>
        <v>56229</v>
      </c>
    </row>
    <row r="25541" spans="1:3">
      <c r="A25541" s="32" t="s">
        <v>24191</v>
      </c>
      <c r="B25541" s="32" t="s">
        <v>159</v>
      </c>
      <c r="C25541">
        <f t="shared" si="399"/>
        <v>56230</v>
      </c>
    </row>
    <row r="25542" spans="1:3">
      <c r="A25542" s="32" t="s">
        <v>24192</v>
      </c>
      <c r="B25542" s="32" t="s">
        <v>159</v>
      </c>
      <c r="C25542">
        <f t="shared" si="399"/>
        <v>56231</v>
      </c>
    </row>
    <row r="25543" spans="1:3">
      <c r="A25543" s="32" t="s">
        <v>24193</v>
      </c>
      <c r="B25543" s="32" t="s">
        <v>159</v>
      </c>
      <c r="C25543">
        <f t="shared" si="399"/>
        <v>56232</v>
      </c>
    </row>
    <row r="25544" spans="1:3">
      <c r="A25544" s="32" t="s">
        <v>24194</v>
      </c>
      <c r="B25544" s="32" t="s">
        <v>159</v>
      </c>
      <c r="C25544">
        <f t="shared" si="399"/>
        <v>56233</v>
      </c>
    </row>
    <row r="25545" spans="1:3">
      <c r="A25545" s="32" t="s">
        <v>24195</v>
      </c>
      <c r="B25545" s="32" t="s">
        <v>159</v>
      </c>
      <c r="C25545">
        <f t="shared" si="399"/>
        <v>56235</v>
      </c>
    </row>
    <row r="25546" spans="1:3">
      <c r="A25546" s="32" t="s">
        <v>24196</v>
      </c>
      <c r="B25546" s="32" t="s">
        <v>159</v>
      </c>
      <c r="C25546">
        <f t="shared" si="399"/>
        <v>56236</v>
      </c>
    </row>
    <row r="25547" spans="1:3">
      <c r="A25547" s="32" t="s">
        <v>24197</v>
      </c>
      <c r="B25547" s="32" t="s">
        <v>159</v>
      </c>
      <c r="C25547">
        <f t="shared" si="399"/>
        <v>56237</v>
      </c>
    </row>
    <row r="25548" spans="1:3">
      <c r="A25548" s="32" t="s">
        <v>24198</v>
      </c>
      <c r="B25548" s="32" t="s">
        <v>159</v>
      </c>
      <c r="C25548">
        <f t="shared" si="399"/>
        <v>56239</v>
      </c>
    </row>
    <row r="25549" spans="1:3">
      <c r="A25549" s="32" t="s">
        <v>24199</v>
      </c>
      <c r="B25549" s="32" t="s">
        <v>159</v>
      </c>
      <c r="C25549">
        <f t="shared" si="399"/>
        <v>56240</v>
      </c>
    </row>
    <row r="25550" spans="1:3">
      <c r="A25550" s="32" t="s">
        <v>24200</v>
      </c>
      <c r="B25550" s="32" t="s">
        <v>159</v>
      </c>
      <c r="C25550">
        <f t="shared" si="399"/>
        <v>56241</v>
      </c>
    </row>
    <row r="25551" spans="1:3">
      <c r="A25551" s="32" t="s">
        <v>24201</v>
      </c>
      <c r="B25551" s="32" t="s">
        <v>159</v>
      </c>
      <c r="C25551">
        <f t="shared" si="399"/>
        <v>56243</v>
      </c>
    </row>
    <row r="25552" spans="1:3">
      <c r="A25552" s="32" t="s">
        <v>24202</v>
      </c>
      <c r="B25552" s="32" t="s">
        <v>159</v>
      </c>
      <c r="C25552">
        <f t="shared" si="399"/>
        <v>56244</v>
      </c>
    </row>
    <row r="25553" spans="1:3">
      <c r="A25553" s="32" t="s">
        <v>24203</v>
      </c>
      <c r="B25553" s="32" t="s">
        <v>159</v>
      </c>
      <c r="C25553">
        <f t="shared" si="399"/>
        <v>56245</v>
      </c>
    </row>
    <row r="25554" spans="1:3">
      <c r="A25554" s="32" t="s">
        <v>24204</v>
      </c>
      <c r="B25554" s="32" t="s">
        <v>159</v>
      </c>
      <c r="C25554">
        <f t="shared" si="399"/>
        <v>56246</v>
      </c>
    </row>
    <row r="25555" spans="1:3">
      <c r="A25555" s="32" t="s">
        <v>24205</v>
      </c>
      <c r="B25555" s="32" t="s">
        <v>159</v>
      </c>
      <c r="C25555">
        <f t="shared" si="399"/>
        <v>56247</v>
      </c>
    </row>
    <row r="25556" spans="1:3">
      <c r="A25556" s="32" t="s">
        <v>24206</v>
      </c>
      <c r="B25556" s="32" t="s">
        <v>159</v>
      </c>
      <c r="C25556">
        <f t="shared" si="399"/>
        <v>56248</v>
      </c>
    </row>
    <row r="25557" spans="1:3">
      <c r="A25557" s="32" t="s">
        <v>24207</v>
      </c>
      <c r="B25557" s="32" t="s">
        <v>159</v>
      </c>
      <c r="C25557">
        <f t="shared" si="399"/>
        <v>56249</v>
      </c>
    </row>
    <row r="25558" spans="1:3">
      <c r="A25558" s="32" t="s">
        <v>24208</v>
      </c>
      <c r="B25558" s="32" t="s">
        <v>159</v>
      </c>
      <c r="C25558">
        <f t="shared" si="399"/>
        <v>56251</v>
      </c>
    </row>
    <row r="25559" spans="1:3">
      <c r="A25559" s="32" t="s">
        <v>24209</v>
      </c>
      <c r="B25559" s="32" t="s">
        <v>159</v>
      </c>
      <c r="C25559">
        <f t="shared" si="399"/>
        <v>56252</v>
      </c>
    </row>
    <row r="25560" spans="1:3">
      <c r="A25560" s="32" t="s">
        <v>24210</v>
      </c>
      <c r="B25560" s="32" t="s">
        <v>159</v>
      </c>
      <c r="C25560">
        <f t="shared" si="399"/>
        <v>56253</v>
      </c>
    </row>
    <row r="25561" spans="1:3">
      <c r="A25561" s="32" t="s">
        <v>24211</v>
      </c>
      <c r="B25561" s="32" t="s">
        <v>159</v>
      </c>
      <c r="C25561">
        <f t="shared" si="399"/>
        <v>56254</v>
      </c>
    </row>
    <row r="25562" spans="1:3">
      <c r="A25562" s="32" t="s">
        <v>24212</v>
      </c>
      <c r="B25562" s="32" t="s">
        <v>159</v>
      </c>
      <c r="C25562">
        <f t="shared" si="399"/>
        <v>56255</v>
      </c>
    </row>
    <row r="25563" spans="1:3">
      <c r="A25563" s="32" t="s">
        <v>24213</v>
      </c>
      <c r="B25563" s="32" t="s">
        <v>159</v>
      </c>
      <c r="C25563">
        <f t="shared" si="399"/>
        <v>56256</v>
      </c>
    </row>
    <row r="25564" spans="1:3">
      <c r="A25564" s="32" t="s">
        <v>24214</v>
      </c>
      <c r="B25564" s="32" t="s">
        <v>159</v>
      </c>
      <c r="C25564">
        <f t="shared" si="399"/>
        <v>56257</v>
      </c>
    </row>
    <row r="25565" spans="1:3">
      <c r="A25565" s="32" t="s">
        <v>24215</v>
      </c>
      <c r="B25565" s="32" t="s">
        <v>159</v>
      </c>
      <c r="C25565">
        <f t="shared" si="399"/>
        <v>56258</v>
      </c>
    </row>
    <row r="25566" spans="1:3">
      <c r="A25566" s="32" t="s">
        <v>24216</v>
      </c>
      <c r="B25566" s="32" t="s">
        <v>159</v>
      </c>
      <c r="C25566">
        <f t="shared" si="399"/>
        <v>56260</v>
      </c>
    </row>
    <row r="25567" spans="1:3">
      <c r="A25567" s="32" t="s">
        <v>24217</v>
      </c>
      <c r="B25567" s="32" t="s">
        <v>159</v>
      </c>
      <c r="C25567">
        <f t="shared" si="399"/>
        <v>56262</v>
      </c>
    </row>
    <row r="25568" spans="1:3">
      <c r="A25568" s="32" t="s">
        <v>24218</v>
      </c>
      <c r="B25568" s="32" t="s">
        <v>159</v>
      </c>
      <c r="C25568">
        <f t="shared" si="399"/>
        <v>56263</v>
      </c>
    </row>
    <row r="25569" spans="1:3">
      <c r="A25569" s="32" t="s">
        <v>24219</v>
      </c>
      <c r="B25569" s="32" t="s">
        <v>159</v>
      </c>
      <c r="C25569">
        <f t="shared" si="399"/>
        <v>56264</v>
      </c>
    </row>
    <row r="25570" spans="1:3">
      <c r="A25570" s="32" t="s">
        <v>24220</v>
      </c>
      <c r="B25570" s="32" t="s">
        <v>159</v>
      </c>
      <c r="C25570">
        <f t="shared" si="399"/>
        <v>56265</v>
      </c>
    </row>
    <row r="25571" spans="1:3">
      <c r="A25571" s="32" t="s">
        <v>24221</v>
      </c>
      <c r="B25571" s="32" t="s">
        <v>159</v>
      </c>
      <c r="C25571">
        <f t="shared" si="399"/>
        <v>56266</v>
      </c>
    </row>
    <row r="25572" spans="1:3">
      <c r="A25572" s="32" t="s">
        <v>24222</v>
      </c>
      <c r="B25572" s="32" t="s">
        <v>159</v>
      </c>
      <c r="C25572">
        <f t="shared" si="399"/>
        <v>56267</v>
      </c>
    </row>
    <row r="25573" spans="1:3">
      <c r="A25573" s="32" t="s">
        <v>24223</v>
      </c>
      <c r="B25573" s="32" t="s">
        <v>159</v>
      </c>
      <c r="C25573">
        <f t="shared" si="399"/>
        <v>56270</v>
      </c>
    </row>
    <row r="25574" spans="1:3">
      <c r="A25574" s="32" t="s">
        <v>24224</v>
      </c>
      <c r="B25574" s="32" t="s">
        <v>159</v>
      </c>
      <c r="C25574">
        <f t="shared" si="399"/>
        <v>56271</v>
      </c>
    </row>
    <row r="25575" spans="1:3">
      <c r="A25575" s="32" t="s">
        <v>24225</v>
      </c>
      <c r="B25575" s="32" t="s">
        <v>159</v>
      </c>
      <c r="C25575">
        <f t="shared" si="399"/>
        <v>56272</v>
      </c>
    </row>
    <row r="25576" spans="1:3">
      <c r="A25576" s="32" t="s">
        <v>24226</v>
      </c>
      <c r="B25576" s="32" t="s">
        <v>159</v>
      </c>
      <c r="C25576">
        <f t="shared" si="399"/>
        <v>56273</v>
      </c>
    </row>
    <row r="25577" spans="1:3">
      <c r="A25577" s="32" t="s">
        <v>24227</v>
      </c>
      <c r="B25577" s="32" t="s">
        <v>159</v>
      </c>
      <c r="C25577">
        <f t="shared" si="399"/>
        <v>56274</v>
      </c>
    </row>
    <row r="25578" spans="1:3">
      <c r="A25578" s="32" t="s">
        <v>24228</v>
      </c>
      <c r="B25578" s="32" t="s">
        <v>159</v>
      </c>
      <c r="C25578">
        <f t="shared" si="399"/>
        <v>56276</v>
      </c>
    </row>
    <row r="25579" spans="1:3">
      <c r="A25579" s="32" t="s">
        <v>24229</v>
      </c>
      <c r="B25579" s="32" t="s">
        <v>159</v>
      </c>
      <c r="C25579">
        <f t="shared" si="399"/>
        <v>56277</v>
      </c>
    </row>
    <row r="25580" spans="1:3">
      <c r="A25580" s="32" t="s">
        <v>24230</v>
      </c>
      <c r="B25580" s="32" t="s">
        <v>159</v>
      </c>
      <c r="C25580">
        <f t="shared" si="399"/>
        <v>56278</v>
      </c>
    </row>
    <row r="25581" spans="1:3">
      <c r="A25581" s="32" t="s">
        <v>24231</v>
      </c>
      <c r="B25581" s="32" t="s">
        <v>159</v>
      </c>
      <c r="C25581">
        <f t="shared" si="399"/>
        <v>56279</v>
      </c>
    </row>
    <row r="25582" spans="1:3">
      <c r="A25582" s="32" t="s">
        <v>24232</v>
      </c>
      <c r="B25582" s="32" t="s">
        <v>159</v>
      </c>
      <c r="C25582">
        <f t="shared" si="399"/>
        <v>56280</v>
      </c>
    </row>
    <row r="25583" spans="1:3">
      <c r="A25583" s="32" t="s">
        <v>24233</v>
      </c>
      <c r="B25583" s="32" t="s">
        <v>159</v>
      </c>
      <c r="C25583">
        <f t="shared" si="399"/>
        <v>56281</v>
      </c>
    </row>
    <row r="25584" spans="1:3">
      <c r="A25584" s="32" t="s">
        <v>24234</v>
      </c>
      <c r="B25584" s="32" t="s">
        <v>159</v>
      </c>
      <c r="C25584">
        <f t="shared" si="399"/>
        <v>56282</v>
      </c>
    </row>
    <row r="25585" spans="1:3">
      <c r="A25585" s="32" t="s">
        <v>24235</v>
      </c>
      <c r="B25585" s="32" t="s">
        <v>159</v>
      </c>
      <c r="C25585">
        <f t="shared" si="399"/>
        <v>56283</v>
      </c>
    </row>
    <row r="25586" spans="1:3">
      <c r="A25586" s="32" t="s">
        <v>24236</v>
      </c>
      <c r="B25586" s="32" t="s">
        <v>159</v>
      </c>
      <c r="C25586">
        <f t="shared" si="399"/>
        <v>56284</v>
      </c>
    </row>
    <row r="25587" spans="1:3">
      <c r="A25587" s="32" t="s">
        <v>24237</v>
      </c>
      <c r="B25587" s="32" t="s">
        <v>159</v>
      </c>
      <c r="C25587">
        <f t="shared" si="399"/>
        <v>56285</v>
      </c>
    </row>
    <row r="25588" spans="1:3">
      <c r="A25588" s="32" t="s">
        <v>24238</v>
      </c>
      <c r="B25588" s="32" t="s">
        <v>159</v>
      </c>
      <c r="C25588">
        <f t="shared" si="399"/>
        <v>56286</v>
      </c>
    </row>
    <row r="25589" spans="1:3">
      <c r="A25589" s="32" t="s">
        <v>24239</v>
      </c>
      <c r="B25589" s="32" t="s">
        <v>159</v>
      </c>
      <c r="C25589">
        <f t="shared" si="399"/>
        <v>56287</v>
      </c>
    </row>
    <row r="25590" spans="1:3">
      <c r="A25590" s="32" t="s">
        <v>24240</v>
      </c>
      <c r="B25590" s="32" t="s">
        <v>159</v>
      </c>
      <c r="C25590">
        <f t="shared" si="399"/>
        <v>56288</v>
      </c>
    </row>
    <row r="25591" spans="1:3">
      <c r="A25591" s="32" t="s">
        <v>24241</v>
      </c>
      <c r="B25591" s="32" t="s">
        <v>159</v>
      </c>
      <c r="C25591">
        <f t="shared" si="399"/>
        <v>56289</v>
      </c>
    </row>
    <row r="25592" spans="1:3">
      <c r="A25592" s="32" t="s">
        <v>24242</v>
      </c>
      <c r="B25592" s="32" t="s">
        <v>159</v>
      </c>
      <c r="C25592">
        <f t="shared" si="399"/>
        <v>56291</v>
      </c>
    </row>
    <row r="25593" spans="1:3">
      <c r="A25593" s="32" t="s">
        <v>24243</v>
      </c>
      <c r="B25593" s="32" t="s">
        <v>159</v>
      </c>
      <c r="C25593">
        <f t="shared" si="399"/>
        <v>56292</v>
      </c>
    </row>
    <row r="25594" spans="1:3">
      <c r="A25594" s="32" t="s">
        <v>24244</v>
      </c>
      <c r="B25594" s="32" t="s">
        <v>159</v>
      </c>
      <c r="C25594">
        <f t="shared" si="399"/>
        <v>56293</v>
      </c>
    </row>
    <row r="25595" spans="1:3">
      <c r="A25595" s="32" t="s">
        <v>24245</v>
      </c>
      <c r="B25595" s="32" t="s">
        <v>159</v>
      </c>
      <c r="C25595">
        <f t="shared" si="399"/>
        <v>56294</v>
      </c>
    </row>
    <row r="25596" spans="1:3">
      <c r="A25596" s="32" t="s">
        <v>24246</v>
      </c>
      <c r="B25596" s="32" t="s">
        <v>159</v>
      </c>
      <c r="C25596">
        <f t="shared" si="399"/>
        <v>56295</v>
      </c>
    </row>
    <row r="25597" spans="1:3">
      <c r="A25597" s="32" t="s">
        <v>24247</v>
      </c>
      <c r="B25597" s="32" t="s">
        <v>159</v>
      </c>
      <c r="C25597">
        <f t="shared" si="399"/>
        <v>56296</v>
      </c>
    </row>
    <row r="25598" spans="1:3">
      <c r="A25598" s="32" t="s">
        <v>24248</v>
      </c>
      <c r="B25598" s="32" t="s">
        <v>159</v>
      </c>
      <c r="C25598">
        <f t="shared" si="399"/>
        <v>56297</v>
      </c>
    </row>
    <row r="25599" spans="1:3">
      <c r="A25599" s="32" t="s">
        <v>24249</v>
      </c>
      <c r="B25599" s="32" t="s">
        <v>159</v>
      </c>
      <c r="C25599">
        <f t="shared" si="399"/>
        <v>56301</v>
      </c>
    </row>
    <row r="25600" spans="1:3">
      <c r="A25600" s="32" t="s">
        <v>24250</v>
      </c>
      <c r="B25600" s="32" t="s">
        <v>159</v>
      </c>
      <c r="C25600">
        <f t="shared" si="399"/>
        <v>56302</v>
      </c>
    </row>
    <row r="25601" spans="1:3">
      <c r="A25601" s="32" t="s">
        <v>24251</v>
      </c>
      <c r="B25601" s="32" t="s">
        <v>159</v>
      </c>
      <c r="C25601">
        <f t="shared" si="399"/>
        <v>56303</v>
      </c>
    </row>
    <row r="25602" spans="1:3">
      <c r="A25602" s="32" t="s">
        <v>24252</v>
      </c>
      <c r="B25602" s="32" t="s">
        <v>159</v>
      </c>
      <c r="C25602">
        <f t="shared" ref="C25602:C25665" si="400">1*A25602</f>
        <v>56304</v>
      </c>
    </row>
    <row r="25603" spans="1:3">
      <c r="A25603" s="32" t="s">
        <v>24253</v>
      </c>
      <c r="B25603" s="32" t="s">
        <v>159</v>
      </c>
      <c r="C25603">
        <f t="shared" si="400"/>
        <v>56307</v>
      </c>
    </row>
    <row r="25604" spans="1:3">
      <c r="A25604" s="32" t="s">
        <v>24254</v>
      </c>
      <c r="B25604" s="32" t="s">
        <v>159</v>
      </c>
      <c r="C25604">
        <f t="shared" si="400"/>
        <v>56308</v>
      </c>
    </row>
    <row r="25605" spans="1:3">
      <c r="A25605" s="32" t="s">
        <v>24255</v>
      </c>
      <c r="B25605" s="32" t="s">
        <v>159</v>
      </c>
      <c r="C25605">
        <f t="shared" si="400"/>
        <v>56309</v>
      </c>
    </row>
    <row r="25606" spans="1:3">
      <c r="A25606" s="32" t="s">
        <v>24256</v>
      </c>
      <c r="B25606" s="32" t="s">
        <v>159</v>
      </c>
      <c r="C25606">
        <f t="shared" si="400"/>
        <v>56310</v>
      </c>
    </row>
    <row r="25607" spans="1:3">
      <c r="A25607" s="32" t="s">
        <v>24257</v>
      </c>
      <c r="B25607" s="32" t="s">
        <v>159</v>
      </c>
      <c r="C25607">
        <f t="shared" si="400"/>
        <v>56311</v>
      </c>
    </row>
    <row r="25608" spans="1:3">
      <c r="A25608" s="32" t="s">
        <v>24258</v>
      </c>
      <c r="B25608" s="32" t="s">
        <v>159</v>
      </c>
      <c r="C25608">
        <f t="shared" si="400"/>
        <v>56312</v>
      </c>
    </row>
    <row r="25609" spans="1:3">
      <c r="A25609" s="32" t="s">
        <v>24259</v>
      </c>
      <c r="B25609" s="32" t="s">
        <v>159</v>
      </c>
      <c r="C25609">
        <f t="shared" si="400"/>
        <v>56313</v>
      </c>
    </row>
    <row r="25610" spans="1:3">
      <c r="A25610" s="32" t="s">
        <v>24260</v>
      </c>
      <c r="B25610" s="32" t="s">
        <v>159</v>
      </c>
      <c r="C25610">
        <f t="shared" si="400"/>
        <v>56314</v>
      </c>
    </row>
    <row r="25611" spans="1:3">
      <c r="A25611" s="32" t="s">
        <v>24261</v>
      </c>
      <c r="B25611" s="32" t="s">
        <v>159</v>
      </c>
      <c r="C25611">
        <f t="shared" si="400"/>
        <v>56315</v>
      </c>
    </row>
    <row r="25612" spans="1:3">
      <c r="A25612" s="32" t="s">
        <v>24262</v>
      </c>
      <c r="B25612" s="32" t="s">
        <v>159</v>
      </c>
      <c r="C25612">
        <f t="shared" si="400"/>
        <v>56316</v>
      </c>
    </row>
    <row r="25613" spans="1:3">
      <c r="A25613" s="32" t="s">
        <v>24263</v>
      </c>
      <c r="B25613" s="32" t="s">
        <v>159</v>
      </c>
      <c r="C25613">
        <f t="shared" si="400"/>
        <v>56317</v>
      </c>
    </row>
    <row r="25614" spans="1:3">
      <c r="A25614" s="32" t="s">
        <v>24264</v>
      </c>
      <c r="B25614" s="32" t="s">
        <v>159</v>
      </c>
      <c r="C25614">
        <f t="shared" si="400"/>
        <v>56318</v>
      </c>
    </row>
    <row r="25615" spans="1:3">
      <c r="A25615" s="32" t="s">
        <v>24265</v>
      </c>
      <c r="B25615" s="32" t="s">
        <v>159</v>
      </c>
      <c r="C25615">
        <f t="shared" si="400"/>
        <v>56319</v>
      </c>
    </row>
    <row r="25616" spans="1:3">
      <c r="A25616" s="32" t="s">
        <v>24266</v>
      </c>
      <c r="B25616" s="32" t="s">
        <v>159</v>
      </c>
      <c r="C25616">
        <f t="shared" si="400"/>
        <v>56320</v>
      </c>
    </row>
    <row r="25617" spans="1:3">
      <c r="A25617" s="32" t="s">
        <v>24267</v>
      </c>
      <c r="B25617" s="32" t="s">
        <v>159</v>
      </c>
      <c r="C25617">
        <f t="shared" si="400"/>
        <v>56321</v>
      </c>
    </row>
    <row r="25618" spans="1:3">
      <c r="A25618" s="32" t="s">
        <v>24268</v>
      </c>
      <c r="B25618" s="32" t="s">
        <v>159</v>
      </c>
      <c r="C25618">
        <f t="shared" si="400"/>
        <v>56323</v>
      </c>
    </row>
    <row r="25619" spans="1:3">
      <c r="A25619" s="32" t="s">
        <v>24269</v>
      </c>
      <c r="B25619" s="32" t="s">
        <v>159</v>
      </c>
      <c r="C25619">
        <f t="shared" si="400"/>
        <v>56324</v>
      </c>
    </row>
    <row r="25620" spans="1:3">
      <c r="A25620" s="32" t="s">
        <v>24270</v>
      </c>
      <c r="B25620" s="32" t="s">
        <v>159</v>
      </c>
      <c r="C25620">
        <f t="shared" si="400"/>
        <v>56325</v>
      </c>
    </row>
    <row r="25621" spans="1:3">
      <c r="A25621" s="32" t="s">
        <v>24271</v>
      </c>
      <c r="B25621" s="32" t="s">
        <v>159</v>
      </c>
      <c r="C25621">
        <f t="shared" si="400"/>
        <v>56326</v>
      </c>
    </row>
    <row r="25622" spans="1:3">
      <c r="A25622" s="32" t="s">
        <v>24272</v>
      </c>
      <c r="B25622" s="32" t="s">
        <v>159</v>
      </c>
      <c r="C25622">
        <f t="shared" si="400"/>
        <v>56327</v>
      </c>
    </row>
    <row r="25623" spans="1:3">
      <c r="A25623" s="32" t="s">
        <v>24273</v>
      </c>
      <c r="B25623" s="32" t="s">
        <v>159</v>
      </c>
      <c r="C25623">
        <f t="shared" si="400"/>
        <v>56328</v>
      </c>
    </row>
    <row r="25624" spans="1:3">
      <c r="A25624" s="32" t="s">
        <v>24274</v>
      </c>
      <c r="B25624" s="32" t="s">
        <v>159</v>
      </c>
      <c r="C25624">
        <f t="shared" si="400"/>
        <v>56329</v>
      </c>
    </row>
    <row r="25625" spans="1:3">
      <c r="A25625" s="32" t="s">
        <v>24275</v>
      </c>
      <c r="B25625" s="32" t="s">
        <v>159</v>
      </c>
      <c r="C25625">
        <f t="shared" si="400"/>
        <v>56330</v>
      </c>
    </row>
    <row r="25626" spans="1:3">
      <c r="A25626" s="32" t="s">
        <v>24276</v>
      </c>
      <c r="B25626" s="32" t="s">
        <v>159</v>
      </c>
      <c r="C25626">
        <f t="shared" si="400"/>
        <v>56331</v>
      </c>
    </row>
    <row r="25627" spans="1:3">
      <c r="A25627" s="32" t="s">
        <v>24277</v>
      </c>
      <c r="B25627" s="32" t="s">
        <v>159</v>
      </c>
      <c r="C25627">
        <f t="shared" si="400"/>
        <v>56332</v>
      </c>
    </row>
    <row r="25628" spans="1:3">
      <c r="A25628" s="32" t="s">
        <v>24278</v>
      </c>
      <c r="B25628" s="32" t="s">
        <v>159</v>
      </c>
      <c r="C25628">
        <f t="shared" si="400"/>
        <v>56333</v>
      </c>
    </row>
    <row r="25629" spans="1:3">
      <c r="A25629" s="32" t="s">
        <v>24279</v>
      </c>
      <c r="B25629" s="32" t="s">
        <v>159</v>
      </c>
      <c r="C25629">
        <f t="shared" si="400"/>
        <v>56334</v>
      </c>
    </row>
    <row r="25630" spans="1:3">
      <c r="A25630" s="32" t="s">
        <v>24280</v>
      </c>
      <c r="B25630" s="32" t="s">
        <v>159</v>
      </c>
      <c r="C25630">
        <f t="shared" si="400"/>
        <v>56335</v>
      </c>
    </row>
    <row r="25631" spans="1:3">
      <c r="A25631" s="32" t="s">
        <v>24281</v>
      </c>
      <c r="B25631" s="32" t="s">
        <v>159</v>
      </c>
      <c r="C25631">
        <f t="shared" si="400"/>
        <v>56336</v>
      </c>
    </row>
    <row r="25632" spans="1:3">
      <c r="A25632" s="32" t="s">
        <v>24282</v>
      </c>
      <c r="B25632" s="32" t="s">
        <v>159</v>
      </c>
      <c r="C25632">
        <f t="shared" si="400"/>
        <v>56338</v>
      </c>
    </row>
    <row r="25633" spans="1:3">
      <c r="A25633" s="32" t="s">
        <v>24283</v>
      </c>
      <c r="B25633" s="32" t="s">
        <v>159</v>
      </c>
      <c r="C25633">
        <f t="shared" si="400"/>
        <v>56339</v>
      </c>
    </row>
    <row r="25634" spans="1:3">
      <c r="A25634" s="32" t="s">
        <v>24284</v>
      </c>
      <c r="B25634" s="32" t="s">
        <v>159</v>
      </c>
      <c r="C25634">
        <f t="shared" si="400"/>
        <v>56340</v>
      </c>
    </row>
    <row r="25635" spans="1:3">
      <c r="A25635" s="32" t="s">
        <v>24285</v>
      </c>
      <c r="B25635" s="32" t="s">
        <v>159</v>
      </c>
      <c r="C25635">
        <f t="shared" si="400"/>
        <v>56341</v>
      </c>
    </row>
    <row r="25636" spans="1:3">
      <c r="A25636" s="32" t="s">
        <v>24286</v>
      </c>
      <c r="B25636" s="32" t="s">
        <v>159</v>
      </c>
      <c r="C25636">
        <f t="shared" si="400"/>
        <v>56342</v>
      </c>
    </row>
    <row r="25637" spans="1:3">
      <c r="A25637" s="32" t="s">
        <v>24287</v>
      </c>
      <c r="B25637" s="32" t="s">
        <v>159</v>
      </c>
      <c r="C25637">
        <f t="shared" si="400"/>
        <v>56343</v>
      </c>
    </row>
    <row r="25638" spans="1:3">
      <c r="A25638" s="32" t="s">
        <v>24288</v>
      </c>
      <c r="B25638" s="32" t="s">
        <v>159</v>
      </c>
      <c r="C25638">
        <f t="shared" si="400"/>
        <v>56344</v>
      </c>
    </row>
    <row r="25639" spans="1:3">
      <c r="A25639" s="32" t="s">
        <v>24289</v>
      </c>
      <c r="B25639" s="32" t="s">
        <v>159</v>
      </c>
      <c r="C25639">
        <f t="shared" si="400"/>
        <v>56345</v>
      </c>
    </row>
    <row r="25640" spans="1:3">
      <c r="A25640" s="32" t="s">
        <v>24290</v>
      </c>
      <c r="B25640" s="32" t="s">
        <v>159</v>
      </c>
      <c r="C25640">
        <f t="shared" si="400"/>
        <v>56346</v>
      </c>
    </row>
    <row r="25641" spans="1:3">
      <c r="A25641" s="32" t="s">
        <v>24291</v>
      </c>
      <c r="B25641" s="32" t="s">
        <v>159</v>
      </c>
      <c r="C25641">
        <f t="shared" si="400"/>
        <v>56347</v>
      </c>
    </row>
    <row r="25642" spans="1:3">
      <c r="A25642" s="32" t="s">
        <v>24292</v>
      </c>
      <c r="B25642" s="32" t="s">
        <v>159</v>
      </c>
      <c r="C25642">
        <f t="shared" si="400"/>
        <v>56349</v>
      </c>
    </row>
    <row r="25643" spans="1:3">
      <c r="A25643" s="32" t="s">
        <v>24293</v>
      </c>
      <c r="B25643" s="32" t="s">
        <v>159</v>
      </c>
      <c r="C25643">
        <f t="shared" si="400"/>
        <v>56350</v>
      </c>
    </row>
    <row r="25644" spans="1:3">
      <c r="A25644" s="32" t="s">
        <v>24294</v>
      </c>
      <c r="B25644" s="32" t="s">
        <v>159</v>
      </c>
      <c r="C25644">
        <f t="shared" si="400"/>
        <v>56352</v>
      </c>
    </row>
    <row r="25645" spans="1:3">
      <c r="A25645" s="32" t="s">
        <v>24295</v>
      </c>
      <c r="B25645" s="32" t="s">
        <v>159</v>
      </c>
      <c r="C25645">
        <f t="shared" si="400"/>
        <v>56353</v>
      </c>
    </row>
    <row r="25646" spans="1:3">
      <c r="A25646" s="32" t="s">
        <v>24296</v>
      </c>
      <c r="B25646" s="32" t="s">
        <v>159</v>
      </c>
      <c r="C25646">
        <f t="shared" si="400"/>
        <v>56354</v>
      </c>
    </row>
    <row r="25647" spans="1:3">
      <c r="A25647" s="32" t="s">
        <v>24297</v>
      </c>
      <c r="B25647" s="32" t="s">
        <v>159</v>
      </c>
      <c r="C25647">
        <f t="shared" si="400"/>
        <v>56355</v>
      </c>
    </row>
    <row r="25648" spans="1:3">
      <c r="A25648" s="32" t="s">
        <v>24298</v>
      </c>
      <c r="B25648" s="32" t="s">
        <v>159</v>
      </c>
      <c r="C25648">
        <f t="shared" si="400"/>
        <v>56356</v>
      </c>
    </row>
    <row r="25649" spans="1:3">
      <c r="A25649" s="32" t="s">
        <v>24299</v>
      </c>
      <c r="B25649" s="32" t="s">
        <v>159</v>
      </c>
      <c r="C25649">
        <f t="shared" si="400"/>
        <v>56357</v>
      </c>
    </row>
    <row r="25650" spans="1:3">
      <c r="A25650" s="32" t="s">
        <v>24300</v>
      </c>
      <c r="B25650" s="32" t="s">
        <v>159</v>
      </c>
      <c r="C25650">
        <f t="shared" si="400"/>
        <v>56358</v>
      </c>
    </row>
    <row r="25651" spans="1:3">
      <c r="A25651" s="32" t="s">
        <v>24301</v>
      </c>
      <c r="B25651" s="32" t="s">
        <v>159</v>
      </c>
      <c r="C25651">
        <f t="shared" si="400"/>
        <v>56359</v>
      </c>
    </row>
    <row r="25652" spans="1:3">
      <c r="A25652" s="32" t="s">
        <v>24302</v>
      </c>
      <c r="B25652" s="32" t="s">
        <v>159</v>
      </c>
      <c r="C25652">
        <f t="shared" si="400"/>
        <v>56360</v>
      </c>
    </row>
    <row r="25653" spans="1:3">
      <c r="A25653" s="32" t="s">
        <v>24303</v>
      </c>
      <c r="B25653" s="32" t="s">
        <v>159</v>
      </c>
      <c r="C25653">
        <f t="shared" si="400"/>
        <v>56361</v>
      </c>
    </row>
    <row r="25654" spans="1:3">
      <c r="A25654" s="32" t="s">
        <v>24304</v>
      </c>
      <c r="B25654" s="32" t="s">
        <v>159</v>
      </c>
      <c r="C25654">
        <f t="shared" si="400"/>
        <v>56362</v>
      </c>
    </row>
    <row r="25655" spans="1:3">
      <c r="A25655" s="32" t="s">
        <v>24305</v>
      </c>
      <c r="B25655" s="32" t="s">
        <v>159</v>
      </c>
      <c r="C25655">
        <f t="shared" si="400"/>
        <v>56363</v>
      </c>
    </row>
    <row r="25656" spans="1:3">
      <c r="A25656" s="32" t="s">
        <v>24306</v>
      </c>
      <c r="B25656" s="32" t="s">
        <v>159</v>
      </c>
      <c r="C25656">
        <f t="shared" si="400"/>
        <v>56364</v>
      </c>
    </row>
    <row r="25657" spans="1:3">
      <c r="A25657" s="32" t="s">
        <v>24307</v>
      </c>
      <c r="B25657" s="32" t="s">
        <v>159</v>
      </c>
      <c r="C25657">
        <f t="shared" si="400"/>
        <v>56367</v>
      </c>
    </row>
    <row r="25658" spans="1:3">
      <c r="A25658" s="32" t="s">
        <v>24308</v>
      </c>
      <c r="B25658" s="32" t="s">
        <v>159</v>
      </c>
      <c r="C25658">
        <f t="shared" si="400"/>
        <v>56368</v>
      </c>
    </row>
    <row r="25659" spans="1:3">
      <c r="A25659" s="32" t="s">
        <v>24309</v>
      </c>
      <c r="B25659" s="32" t="s">
        <v>159</v>
      </c>
      <c r="C25659">
        <f t="shared" si="400"/>
        <v>56369</v>
      </c>
    </row>
    <row r="25660" spans="1:3">
      <c r="A25660" s="32" t="s">
        <v>24310</v>
      </c>
      <c r="B25660" s="32" t="s">
        <v>159</v>
      </c>
      <c r="C25660">
        <f t="shared" si="400"/>
        <v>56371</v>
      </c>
    </row>
    <row r="25661" spans="1:3">
      <c r="A25661" s="32" t="s">
        <v>24311</v>
      </c>
      <c r="B25661" s="32" t="s">
        <v>159</v>
      </c>
      <c r="C25661">
        <f t="shared" si="400"/>
        <v>56372</v>
      </c>
    </row>
    <row r="25662" spans="1:3">
      <c r="A25662" s="32" t="s">
        <v>24312</v>
      </c>
      <c r="B25662" s="32" t="s">
        <v>159</v>
      </c>
      <c r="C25662">
        <f t="shared" si="400"/>
        <v>56373</v>
      </c>
    </row>
    <row r="25663" spans="1:3">
      <c r="A25663" s="32" t="s">
        <v>24313</v>
      </c>
      <c r="B25663" s="32" t="s">
        <v>159</v>
      </c>
      <c r="C25663">
        <f t="shared" si="400"/>
        <v>56374</v>
      </c>
    </row>
    <row r="25664" spans="1:3">
      <c r="A25664" s="32" t="s">
        <v>24314</v>
      </c>
      <c r="B25664" s="32" t="s">
        <v>159</v>
      </c>
      <c r="C25664">
        <f t="shared" si="400"/>
        <v>56375</v>
      </c>
    </row>
    <row r="25665" spans="1:3">
      <c r="A25665" s="32" t="s">
        <v>24315</v>
      </c>
      <c r="B25665" s="32" t="s">
        <v>159</v>
      </c>
      <c r="C25665">
        <f t="shared" si="400"/>
        <v>56376</v>
      </c>
    </row>
    <row r="25666" spans="1:3">
      <c r="A25666" s="32" t="s">
        <v>24316</v>
      </c>
      <c r="B25666" s="32" t="s">
        <v>159</v>
      </c>
      <c r="C25666">
        <f t="shared" ref="C25666:C25729" si="401">1*A25666</f>
        <v>56377</v>
      </c>
    </row>
    <row r="25667" spans="1:3">
      <c r="A25667" s="32" t="s">
        <v>24317</v>
      </c>
      <c r="B25667" s="32" t="s">
        <v>159</v>
      </c>
      <c r="C25667">
        <f t="shared" si="401"/>
        <v>56378</v>
      </c>
    </row>
    <row r="25668" spans="1:3">
      <c r="A25668" s="32" t="s">
        <v>24318</v>
      </c>
      <c r="B25668" s="32" t="s">
        <v>159</v>
      </c>
      <c r="C25668">
        <f t="shared" si="401"/>
        <v>56379</v>
      </c>
    </row>
    <row r="25669" spans="1:3">
      <c r="A25669" s="32" t="s">
        <v>24319</v>
      </c>
      <c r="B25669" s="32" t="s">
        <v>159</v>
      </c>
      <c r="C25669">
        <f t="shared" si="401"/>
        <v>56380</v>
      </c>
    </row>
    <row r="25670" spans="1:3">
      <c r="A25670" s="32" t="s">
        <v>24320</v>
      </c>
      <c r="B25670" s="32" t="s">
        <v>159</v>
      </c>
      <c r="C25670">
        <f t="shared" si="401"/>
        <v>56381</v>
      </c>
    </row>
    <row r="25671" spans="1:3">
      <c r="A25671" s="32" t="s">
        <v>24321</v>
      </c>
      <c r="B25671" s="32" t="s">
        <v>159</v>
      </c>
      <c r="C25671">
        <f t="shared" si="401"/>
        <v>56382</v>
      </c>
    </row>
    <row r="25672" spans="1:3">
      <c r="A25672" s="32" t="s">
        <v>24322</v>
      </c>
      <c r="B25672" s="32" t="s">
        <v>159</v>
      </c>
      <c r="C25672">
        <f t="shared" si="401"/>
        <v>56384</v>
      </c>
    </row>
    <row r="25673" spans="1:3">
      <c r="A25673" s="32" t="s">
        <v>24323</v>
      </c>
      <c r="B25673" s="32" t="s">
        <v>159</v>
      </c>
      <c r="C25673">
        <f t="shared" si="401"/>
        <v>56385</v>
      </c>
    </row>
    <row r="25674" spans="1:3">
      <c r="A25674" s="32" t="s">
        <v>24324</v>
      </c>
      <c r="B25674" s="32" t="s">
        <v>159</v>
      </c>
      <c r="C25674">
        <f t="shared" si="401"/>
        <v>56386</v>
      </c>
    </row>
    <row r="25675" spans="1:3">
      <c r="A25675" s="32" t="s">
        <v>24325</v>
      </c>
      <c r="B25675" s="32" t="s">
        <v>159</v>
      </c>
      <c r="C25675">
        <f t="shared" si="401"/>
        <v>56387</v>
      </c>
    </row>
    <row r="25676" spans="1:3">
      <c r="A25676" s="32" t="s">
        <v>24326</v>
      </c>
      <c r="B25676" s="32" t="s">
        <v>159</v>
      </c>
      <c r="C25676">
        <f t="shared" si="401"/>
        <v>56388</v>
      </c>
    </row>
    <row r="25677" spans="1:3">
      <c r="A25677" s="32" t="s">
        <v>24327</v>
      </c>
      <c r="B25677" s="32" t="s">
        <v>159</v>
      </c>
      <c r="C25677">
        <f t="shared" si="401"/>
        <v>56389</v>
      </c>
    </row>
    <row r="25678" spans="1:3">
      <c r="A25678" s="32" t="s">
        <v>24328</v>
      </c>
      <c r="B25678" s="32" t="s">
        <v>159</v>
      </c>
      <c r="C25678">
        <f t="shared" si="401"/>
        <v>56393</v>
      </c>
    </row>
    <row r="25679" spans="1:3">
      <c r="A25679" s="32" t="s">
        <v>24329</v>
      </c>
      <c r="B25679" s="32" t="s">
        <v>159</v>
      </c>
      <c r="C25679">
        <f t="shared" si="401"/>
        <v>56395</v>
      </c>
    </row>
    <row r="25680" spans="1:3">
      <c r="A25680" s="32" t="s">
        <v>24330</v>
      </c>
      <c r="B25680" s="32" t="s">
        <v>159</v>
      </c>
      <c r="C25680">
        <f t="shared" si="401"/>
        <v>56396</v>
      </c>
    </row>
    <row r="25681" spans="1:3">
      <c r="A25681" s="32" t="s">
        <v>24331</v>
      </c>
      <c r="B25681" s="32" t="s">
        <v>159</v>
      </c>
      <c r="C25681">
        <f t="shared" si="401"/>
        <v>56397</v>
      </c>
    </row>
    <row r="25682" spans="1:3">
      <c r="A25682" s="32" t="s">
        <v>24332</v>
      </c>
      <c r="B25682" s="32" t="s">
        <v>159</v>
      </c>
      <c r="C25682">
        <f t="shared" si="401"/>
        <v>56398</v>
      </c>
    </row>
    <row r="25683" spans="1:3">
      <c r="A25683" s="32" t="s">
        <v>24333</v>
      </c>
      <c r="B25683" s="32" t="s">
        <v>159</v>
      </c>
      <c r="C25683">
        <f t="shared" si="401"/>
        <v>56399</v>
      </c>
    </row>
    <row r="25684" spans="1:3">
      <c r="A25684" s="32" t="s">
        <v>24334</v>
      </c>
      <c r="B25684" s="32" t="s">
        <v>159</v>
      </c>
      <c r="C25684">
        <f t="shared" si="401"/>
        <v>56401</v>
      </c>
    </row>
    <row r="25685" spans="1:3">
      <c r="A25685" s="32" t="s">
        <v>24335</v>
      </c>
      <c r="B25685" s="32" t="s">
        <v>159</v>
      </c>
      <c r="C25685">
        <f t="shared" si="401"/>
        <v>56425</v>
      </c>
    </row>
    <row r="25686" spans="1:3">
      <c r="A25686" s="32" t="s">
        <v>24336</v>
      </c>
      <c r="B25686" s="32" t="s">
        <v>159</v>
      </c>
      <c r="C25686">
        <f t="shared" si="401"/>
        <v>56430</v>
      </c>
    </row>
    <row r="25687" spans="1:3">
      <c r="A25687" s="32" t="s">
        <v>24337</v>
      </c>
      <c r="B25687" s="32" t="s">
        <v>159</v>
      </c>
      <c r="C25687">
        <f t="shared" si="401"/>
        <v>56431</v>
      </c>
    </row>
    <row r="25688" spans="1:3">
      <c r="A25688" s="32" t="s">
        <v>24338</v>
      </c>
      <c r="B25688" s="32" t="s">
        <v>159</v>
      </c>
      <c r="C25688">
        <f t="shared" si="401"/>
        <v>56433</v>
      </c>
    </row>
    <row r="25689" spans="1:3">
      <c r="A25689" s="32" t="s">
        <v>24339</v>
      </c>
      <c r="B25689" s="32" t="s">
        <v>159</v>
      </c>
      <c r="C25689">
        <f t="shared" si="401"/>
        <v>56434</v>
      </c>
    </row>
    <row r="25690" spans="1:3">
      <c r="A25690" s="32" t="s">
        <v>24340</v>
      </c>
      <c r="B25690" s="32" t="s">
        <v>159</v>
      </c>
      <c r="C25690">
        <f t="shared" si="401"/>
        <v>56435</v>
      </c>
    </row>
    <row r="25691" spans="1:3">
      <c r="A25691" s="32" t="s">
        <v>24341</v>
      </c>
      <c r="B25691" s="32" t="s">
        <v>159</v>
      </c>
      <c r="C25691">
        <f t="shared" si="401"/>
        <v>56436</v>
      </c>
    </row>
    <row r="25692" spans="1:3">
      <c r="A25692" s="32" t="s">
        <v>24342</v>
      </c>
      <c r="B25692" s="32" t="s">
        <v>159</v>
      </c>
      <c r="C25692">
        <f t="shared" si="401"/>
        <v>56437</v>
      </c>
    </row>
    <row r="25693" spans="1:3">
      <c r="A25693" s="32" t="s">
        <v>24343</v>
      </c>
      <c r="B25693" s="32" t="s">
        <v>159</v>
      </c>
      <c r="C25693">
        <f t="shared" si="401"/>
        <v>56438</v>
      </c>
    </row>
    <row r="25694" spans="1:3">
      <c r="A25694" s="32" t="s">
        <v>24344</v>
      </c>
      <c r="B25694" s="32" t="s">
        <v>159</v>
      </c>
      <c r="C25694">
        <f t="shared" si="401"/>
        <v>56440</v>
      </c>
    </row>
    <row r="25695" spans="1:3">
      <c r="A25695" s="32" t="s">
        <v>24345</v>
      </c>
      <c r="B25695" s="32" t="s">
        <v>159</v>
      </c>
      <c r="C25695">
        <f t="shared" si="401"/>
        <v>56441</v>
      </c>
    </row>
    <row r="25696" spans="1:3">
      <c r="A25696" s="32" t="s">
        <v>24346</v>
      </c>
      <c r="B25696" s="32" t="s">
        <v>159</v>
      </c>
      <c r="C25696">
        <f t="shared" si="401"/>
        <v>56442</v>
      </c>
    </row>
    <row r="25697" spans="1:3">
      <c r="A25697" s="32" t="s">
        <v>24347</v>
      </c>
      <c r="B25697" s="32" t="s">
        <v>159</v>
      </c>
      <c r="C25697">
        <f t="shared" si="401"/>
        <v>56443</v>
      </c>
    </row>
    <row r="25698" spans="1:3">
      <c r="A25698" s="32" t="s">
        <v>24348</v>
      </c>
      <c r="B25698" s="32" t="s">
        <v>159</v>
      </c>
      <c r="C25698">
        <f t="shared" si="401"/>
        <v>56444</v>
      </c>
    </row>
    <row r="25699" spans="1:3">
      <c r="A25699" s="32" t="s">
        <v>24349</v>
      </c>
      <c r="B25699" s="32" t="s">
        <v>159</v>
      </c>
      <c r="C25699">
        <f t="shared" si="401"/>
        <v>56446</v>
      </c>
    </row>
    <row r="25700" spans="1:3">
      <c r="A25700" s="32" t="s">
        <v>24350</v>
      </c>
      <c r="B25700" s="32" t="s">
        <v>159</v>
      </c>
      <c r="C25700">
        <f t="shared" si="401"/>
        <v>56447</v>
      </c>
    </row>
    <row r="25701" spans="1:3">
      <c r="A25701" s="32" t="s">
        <v>24351</v>
      </c>
      <c r="B25701" s="32" t="s">
        <v>159</v>
      </c>
      <c r="C25701">
        <f t="shared" si="401"/>
        <v>56448</v>
      </c>
    </row>
    <row r="25702" spans="1:3">
      <c r="A25702" s="32" t="s">
        <v>24352</v>
      </c>
      <c r="B25702" s="32" t="s">
        <v>159</v>
      </c>
      <c r="C25702">
        <f t="shared" si="401"/>
        <v>56449</v>
      </c>
    </row>
    <row r="25703" spans="1:3">
      <c r="A25703" s="32" t="s">
        <v>24353</v>
      </c>
      <c r="B25703" s="32" t="s">
        <v>159</v>
      </c>
      <c r="C25703">
        <f t="shared" si="401"/>
        <v>56450</v>
      </c>
    </row>
    <row r="25704" spans="1:3">
      <c r="A25704" s="32" t="s">
        <v>24354</v>
      </c>
      <c r="B25704" s="32" t="s">
        <v>159</v>
      </c>
      <c r="C25704">
        <f t="shared" si="401"/>
        <v>56452</v>
      </c>
    </row>
    <row r="25705" spans="1:3">
      <c r="A25705" s="32" t="s">
        <v>24355</v>
      </c>
      <c r="B25705" s="32" t="s">
        <v>159</v>
      </c>
      <c r="C25705">
        <f t="shared" si="401"/>
        <v>56453</v>
      </c>
    </row>
    <row r="25706" spans="1:3">
      <c r="A25706" s="32" t="s">
        <v>24356</v>
      </c>
      <c r="B25706" s="32" t="s">
        <v>159</v>
      </c>
      <c r="C25706">
        <f t="shared" si="401"/>
        <v>56455</v>
      </c>
    </row>
    <row r="25707" spans="1:3">
      <c r="A25707" s="32" t="s">
        <v>24357</v>
      </c>
      <c r="B25707" s="32" t="s">
        <v>159</v>
      </c>
      <c r="C25707">
        <f t="shared" si="401"/>
        <v>56456</v>
      </c>
    </row>
    <row r="25708" spans="1:3">
      <c r="A25708" s="32" t="s">
        <v>24358</v>
      </c>
      <c r="B25708" s="32" t="s">
        <v>159</v>
      </c>
      <c r="C25708">
        <f t="shared" si="401"/>
        <v>56458</v>
      </c>
    </row>
    <row r="25709" spans="1:3">
      <c r="A25709" s="32" t="s">
        <v>24359</v>
      </c>
      <c r="B25709" s="32" t="s">
        <v>159</v>
      </c>
      <c r="C25709">
        <f t="shared" si="401"/>
        <v>56459</v>
      </c>
    </row>
    <row r="25710" spans="1:3">
      <c r="A25710" s="32" t="s">
        <v>24360</v>
      </c>
      <c r="B25710" s="32" t="s">
        <v>159</v>
      </c>
      <c r="C25710">
        <f t="shared" si="401"/>
        <v>56460</v>
      </c>
    </row>
    <row r="25711" spans="1:3">
      <c r="A25711" s="32" t="s">
        <v>24361</v>
      </c>
      <c r="B25711" s="32" t="s">
        <v>159</v>
      </c>
      <c r="C25711">
        <f t="shared" si="401"/>
        <v>56461</v>
      </c>
    </row>
    <row r="25712" spans="1:3">
      <c r="A25712" s="32" t="s">
        <v>24362</v>
      </c>
      <c r="B25712" s="32" t="s">
        <v>159</v>
      </c>
      <c r="C25712">
        <f t="shared" si="401"/>
        <v>56464</v>
      </c>
    </row>
    <row r="25713" spans="1:3">
      <c r="A25713" s="32" t="s">
        <v>24363</v>
      </c>
      <c r="B25713" s="32" t="s">
        <v>159</v>
      </c>
      <c r="C25713">
        <f t="shared" si="401"/>
        <v>56465</v>
      </c>
    </row>
    <row r="25714" spans="1:3">
      <c r="A25714" s="32" t="s">
        <v>24364</v>
      </c>
      <c r="B25714" s="32" t="s">
        <v>159</v>
      </c>
      <c r="C25714">
        <f t="shared" si="401"/>
        <v>56466</v>
      </c>
    </row>
    <row r="25715" spans="1:3">
      <c r="A25715" s="32" t="s">
        <v>24365</v>
      </c>
      <c r="B25715" s="32" t="s">
        <v>159</v>
      </c>
      <c r="C25715">
        <f t="shared" si="401"/>
        <v>56467</v>
      </c>
    </row>
    <row r="25716" spans="1:3">
      <c r="A25716" s="32" t="s">
        <v>24366</v>
      </c>
      <c r="B25716" s="32" t="s">
        <v>159</v>
      </c>
      <c r="C25716">
        <f t="shared" si="401"/>
        <v>56468</v>
      </c>
    </row>
    <row r="25717" spans="1:3">
      <c r="A25717" s="32" t="s">
        <v>24367</v>
      </c>
      <c r="B25717" s="32" t="s">
        <v>159</v>
      </c>
      <c r="C25717">
        <f t="shared" si="401"/>
        <v>56469</v>
      </c>
    </row>
    <row r="25718" spans="1:3">
      <c r="A25718" s="32" t="s">
        <v>24368</v>
      </c>
      <c r="B25718" s="32" t="s">
        <v>159</v>
      </c>
      <c r="C25718">
        <f t="shared" si="401"/>
        <v>56470</v>
      </c>
    </row>
    <row r="25719" spans="1:3">
      <c r="A25719" s="32" t="s">
        <v>24369</v>
      </c>
      <c r="B25719" s="32" t="s">
        <v>159</v>
      </c>
      <c r="C25719">
        <f t="shared" si="401"/>
        <v>56472</v>
      </c>
    </row>
    <row r="25720" spans="1:3">
      <c r="A25720" s="32" t="s">
        <v>24370</v>
      </c>
      <c r="B25720" s="32" t="s">
        <v>159</v>
      </c>
      <c r="C25720">
        <f t="shared" si="401"/>
        <v>56473</v>
      </c>
    </row>
    <row r="25721" spans="1:3">
      <c r="A25721" s="32" t="s">
        <v>24371</v>
      </c>
      <c r="B25721" s="32" t="s">
        <v>159</v>
      </c>
      <c r="C25721">
        <f t="shared" si="401"/>
        <v>56474</v>
      </c>
    </row>
    <row r="25722" spans="1:3">
      <c r="A25722" s="32" t="s">
        <v>24372</v>
      </c>
      <c r="B25722" s="32" t="s">
        <v>159</v>
      </c>
      <c r="C25722">
        <f t="shared" si="401"/>
        <v>56475</v>
      </c>
    </row>
    <row r="25723" spans="1:3">
      <c r="A25723" s="32" t="s">
        <v>24373</v>
      </c>
      <c r="B25723" s="32" t="s">
        <v>159</v>
      </c>
      <c r="C25723">
        <f t="shared" si="401"/>
        <v>56477</v>
      </c>
    </row>
    <row r="25724" spans="1:3">
      <c r="A25724" s="32" t="s">
        <v>24374</v>
      </c>
      <c r="B25724" s="32" t="s">
        <v>159</v>
      </c>
      <c r="C25724">
        <f t="shared" si="401"/>
        <v>56478</v>
      </c>
    </row>
    <row r="25725" spans="1:3">
      <c r="A25725" s="32" t="s">
        <v>24375</v>
      </c>
      <c r="B25725" s="32" t="s">
        <v>159</v>
      </c>
      <c r="C25725">
        <f t="shared" si="401"/>
        <v>56479</v>
      </c>
    </row>
    <row r="25726" spans="1:3">
      <c r="A25726" s="32" t="s">
        <v>24376</v>
      </c>
      <c r="B25726" s="32" t="s">
        <v>159</v>
      </c>
      <c r="C25726">
        <f t="shared" si="401"/>
        <v>56481</v>
      </c>
    </row>
    <row r="25727" spans="1:3">
      <c r="A25727" s="32" t="s">
        <v>24377</v>
      </c>
      <c r="B25727" s="32" t="s">
        <v>159</v>
      </c>
      <c r="C25727">
        <f t="shared" si="401"/>
        <v>56482</v>
      </c>
    </row>
    <row r="25728" spans="1:3">
      <c r="A25728" s="32" t="s">
        <v>24378</v>
      </c>
      <c r="B25728" s="32" t="s">
        <v>159</v>
      </c>
      <c r="C25728">
        <f t="shared" si="401"/>
        <v>56484</v>
      </c>
    </row>
    <row r="25729" spans="1:3">
      <c r="A25729" s="32" t="s">
        <v>24379</v>
      </c>
      <c r="B25729" s="32" t="s">
        <v>159</v>
      </c>
      <c r="C25729">
        <f t="shared" si="401"/>
        <v>56485</v>
      </c>
    </row>
    <row r="25730" spans="1:3">
      <c r="A25730" s="32" t="s">
        <v>24380</v>
      </c>
      <c r="B25730" s="32" t="s">
        <v>159</v>
      </c>
      <c r="C25730">
        <f t="shared" ref="C25730:C25793" si="402">1*A25730</f>
        <v>56501</v>
      </c>
    </row>
    <row r="25731" spans="1:3">
      <c r="A25731" s="32" t="s">
        <v>24381</v>
      </c>
      <c r="B25731" s="32" t="s">
        <v>159</v>
      </c>
      <c r="C25731">
        <f t="shared" si="402"/>
        <v>56502</v>
      </c>
    </row>
    <row r="25732" spans="1:3">
      <c r="A25732" s="32" t="s">
        <v>24382</v>
      </c>
      <c r="B25732" s="32" t="s">
        <v>159</v>
      </c>
      <c r="C25732">
        <f t="shared" si="402"/>
        <v>56510</v>
      </c>
    </row>
    <row r="25733" spans="1:3">
      <c r="A25733" s="32" t="s">
        <v>24383</v>
      </c>
      <c r="B25733" s="32" t="s">
        <v>159</v>
      </c>
      <c r="C25733">
        <f t="shared" si="402"/>
        <v>56511</v>
      </c>
    </row>
    <row r="25734" spans="1:3">
      <c r="A25734" s="32" t="s">
        <v>24384</v>
      </c>
      <c r="B25734" s="32" t="s">
        <v>159</v>
      </c>
      <c r="C25734">
        <f t="shared" si="402"/>
        <v>56513</v>
      </c>
    </row>
    <row r="25735" spans="1:3">
      <c r="A25735" s="32" t="s">
        <v>24385</v>
      </c>
      <c r="B25735" s="32" t="s">
        <v>159</v>
      </c>
      <c r="C25735">
        <f t="shared" si="402"/>
        <v>56514</v>
      </c>
    </row>
    <row r="25736" spans="1:3">
      <c r="A25736" s="32" t="s">
        <v>24386</v>
      </c>
      <c r="B25736" s="32" t="s">
        <v>159</v>
      </c>
      <c r="C25736">
        <f t="shared" si="402"/>
        <v>56515</v>
      </c>
    </row>
    <row r="25737" spans="1:3">
      <c r="A25737" s="32" t="s">
        <v>24387</v>
      </c>
      <c r="B25737" s="32" t="s">
        <v>159</v>
      </c>
      <c r="C25737">
        <f t="shared" si="402"/>
        <v>56516</v>
      </c>
    </row>
    <row r="25738" spans="1:3">
      <c r="A25738" s="32" t="s">
        <v>24388</v>
      </c>
      <c r="B25738" s="32" t="s">
        <v>159</v>
      </c>
      <c r="C25738">
        <f t="shared" si="402"/>
        <v>56517</v>
      </c>
    </row>
    <row r="25739" spans="1:3">
      <c r="A25739" s="32" t="s">
        <v>24389</v>
      </c>
      <c r="B25739" s="32" t="s">
        <v>159</v>
      </c>
      <c r="C25739">
        <f t="shared" si="402"/>
        <v>56518</v>
      </c>
    </row>
    <row r="25740" spans="1:3">
      <c r="A25740" s="32" t="s">
        <v>24390</v>
      </c>
      <c r="B25740" s="32" t="s">
        <v>159</v>
      </c>
      <c r="C25740">
        <f t="shared" si="402"/>
        <v>56519</v>
      </c>
    </row>
    <row r="25741" spans="1:3">
      <c r="A25741" s="32" t="s">
        <v>24391</v>
      </c>
      <c r="B25741" s="32" t="s">
        <v>159</v>
      </c>
      <c r="C25741">
        <f t="shared" si="402"/>
        <v>56520</v>
      </c>
    </row>
    <row r="25742" spans="1:3">
      <c r="A25742" s="32" t="s">
        <v>24392</v>
      </c>
      <c r="B25742" s="32" t="s">
        <v>159</v>
      </c>
      <c r="C25742">
        <f t="shared" si="402"/>
        <v>56521</v>
      </c>
    </row>
    <row r="25743" spans="1:3">
      <c r="A25743" s="32" t="s">
        <v>24393</v>
      </c>
      <c r="B25743" s="32" t="s">
        <v>159</v>
      </c>
      <c r="C25743">
        <f t="shared" si="402"/>
        <v>56522</v>
      </c>
    </row>
    <row r="25744" spans="1:3">
      <c r="A25744" s="32" t="s">
        <v>24394</v>
      </c>
      <c r="B25744" s="32" t="s">
        <v>159</v>
      </c>
      <c r="C25744">
        <f t="shared" si="402"/>
        <v>56523</v>
      </c>
    </row>
    <row r="25745" spans="1:3">
      <c r="A25745" s="32" t="s">
        <v>24395</v>
      </c>
      <c r="B25745" s="32" t="s">
        <v>159</v>
      </c>
      <c r="C25745">
        <f t="shared" si="402"/>
        <v>56524</v>
      </c>
    </row>
    <row r="25746" spans="1:3">
      <c r="A25746" s="32" t="s">
        <v>24396</v>
      </c>
      <c r="B25746" s="32" t="s">
        <v>159</v>
      </c>
      <c r="C25746">
        <f t="shared" si="402"/>
        <v>56525</v>
      </c>
    </row>
    <row r="25747" spans="1:3">
      <c r="A25747" s="32" t="s">
        <v>24397</v>
      </c>
      <c r="B25747" s="32" t="s">
        <v>159</v>
      </c>
      <c r="C25747">
        <f t="shared" si="402"/>
        <v>56527</v>
      </c>
    </row>
    <row r="25748" spans="1:3">
      <c r="A25748" s="32" t="s">
        <v>24398</v>
      </c>
      <c r="B25748" s="32" t="s">
        <v>159</v>
      </c>
      <c r="C25748">
        <f t="shared" si="402"/>
        <v>56528</v>
      </c>
    </row>
    <row r="25749" spans="1:3">
      <c r="A25749" s="32" t="s">
        <v>24399</v>
      </c>
      <c r="B25749" s="32" t="s">
        <v>159</v>
      </c>
      <c r="C25749">
        <f t="shared" si="402"/>
        <v>56529</v>
      </c>
    </row>
    <row r="25750" spans="1:3">
      <c r="A25750" s="32" t="s">
        <v>24400</v>
      </c>
      <c r="B25750" s="32" t="s">
        <v>159</v>
      </c>
      <c r="C25750">
        <f t="shared" si="402"/>
        <v>56531</v>
      </c>
    </row>
    <row r="25751" spans="1:3">
      <c r="A25751" s="32" t="s">
        <v>24401</v>
      </c>
      <c r="B25751" s="32" t="s">
        <v>159</v>
      </c>
      <c r="C25751">
        <f t="shared" si="402"/>
        <v>56533</v>
      </c>
    </row>
    <row r="25752" spans="1:3">
      <c r="A25752" s="32" t="s">
        <v>24402</v>
      </c>
      <c r="B25752" s="32" t="s">
        <v>159</v>
      </c>
      <c r="C25752">
        <f t="shared" si="402"/>
        <v>56534</v>
      </c>
    </row>
    <row r="25753" spans="1:3">
      <c r="A25753" s="32" t="s">
        <v>24403</v>
      </c>
      <c r="B25753" s="32" t="s">
        <v>159</v>
      </c>
      <c r="C25753">
        <f t="shared" si="402"/>
        <v>56535</v>
      </c>
    </row>
    <row r="25754" spans="1:3">
      <c r="A25754" s="32" t="s">
        <v>24404</v>
      </c>
      <c r="B25754" s="32" t="s">
        <v>159</v>
      </c>
      <c r="C25754">
        <f t="shared" si="402"/>
        <v>56536</v>
      </c>
    </row>
    <row r="25755" spans="1:3">
      <c r="A25755" s="32" t="s">
        <v>24405</v>
      </c>
      <c r="B25755" s="32" t="s">
        <v>159</v>
      </c>
      <c r="C25755">
        <f t="shared" si="402"/>
        <v>56537</v>
      </c>
    </row>
    <row r="25756" spans="1:3">
      <c r="A25756" s="32" t="s">
        <v>24406</v>
      </c>
      <c r="B25756" s="32" t="s">
        <v>159</v>
      </c>
      <c r="C25756">
        <f t="shared" si="402"/>
        <v>56538</v>
      </c>
    </row>
    <row r="25757" spans="1:3">
      <c r="A25757" s="32" t="s">
        <v>24407</v>
      </c>
      <c r="B25757" s="32" t="s">
        <v>159</v>
      </c>
      <c r="C25757">
        <f t="shared" si="402"/>
        <v>56540</v>
      </c>
    </row>
    <row r="25758" spans="1:3">
      <c r="A25758" s="32" t="s">
        <v>24408</v>
      </c>
      <c r="B25758" s="32" t="s">
        <v>159</v>
      </c>
      <c r="C25758">
        <f t="shared" si="402"/>
        <v>56541</v>
      </c>
    </row>
    <row r="25759" spans="1:3">
      <c r="A25759" s="32" t="s">
        <v>24409</v>
      </c>
      <c r="B25759" s="32" t="s">
        <v>159</v>
      </c>
      <c r="C25759">
        <f t="shared" si="402"/>
        <v>56542</v>
      </c>
    </row>
    <row r="25760" spans="1:3">
      <c r="A25760" s="32" t="s">
        <v>24410</v>
      </c>
      <c r="B25760" s="32" t="s">
        <v>159</v>
      </c>
      <c r="C25760">
        <f t="shared" si="402"/>
        <v>56543</v>
      </c>
    </row>
    <row r="25761" spans="1:3">
      <c r="A25761" s="32" t="s">
        <v>24411</v>
      </c>
      <c r="B25761" s="32" t="s">
        <v>159</v>
      </c>
      <c r="C25761">
        <f t="shared" si="402"/>
        <v>56544</v>
      </c>
    </row>
    <row r="25762" spans="1:3">
      <c r="A25762" s="32" t="s">
        <v>24412</v>
      </c>
      <c r="B25762" s="32" t="s">
        <v>159</v>
      </c>
      <c r="C25762">
        <f t="shared" si="402"/>
        <v>56545</v>
      </c>
    </row>
    <row r="25763" spans="1:3">
      <c r="A25763" s="32" t="s">
        <v>24413</v>
      </c>
      <c r="B25763" s="32" t="s">
        <v>159</v>
      </c>
      <c r="C25763">
        <f t="shared" si="402"/>
        <v>56546</v>
      </c>
    </row>
    <row r="25764" spans="1:3">
      <c r="A25764" s="32" t="s">
        <v>24414</v>
      </c>
      <c r="B25764" s="32" t="s">
        <v>159</v>
      </c>
      <c r="C25764">
        <f t="shared" si="402"/>
        <v>56547</v>
      </c>
    </row>
    <row r="25765" spans="1:3">
      <c r="A25765" s="32" t="s">
        <v>24415</v>
      </c>
      <c r="B25765" s="32" t="s">
        <v>159</v>
      </c>
      <c r="C25765">
        <f t="shared" si="402"/>
        <v>56548</v>
      </c>
    </row>
    <row r="25766" spans="1:3">
      <c r="A25766" s="32" t="s">
        <v>24416</v>
      </c>
      <c r="B25766" s="32" t="s">
        <v>159</v>
      </c>
      <c r="C25766">
        <f t="shared" si="402"/>
        <v>56549</v>
      </c>
    </row>
    <row r="25767" spans="1:3">
      <c r="A25767" s="32" t="s">
        <v>24417</v>
      </c>
      <c r="B25767" s="32" t="s">
        <v>159</v>
      </c>
      <c r="C25767">
        <f t="shared" si="402"/>
        <v>56550</v>
      </c>
    </row>
    <row r="25768" spans="1:3">
      <c r="A25768" s="32" t="s">
        <v>24418</v>
      </c>
      <c r="B25768" s="32" t="s">
        <v>159</v>
      </c>
      <c r="C25768">
        <f t="shared" si="402"/>
        <v>56551</v>
      </c>
    </row>
    <row r="25769" spans="1:3">
      <c r="A25769" s="32" t="s">
        <v>24419</v>
      </c>
      <c r="B25769" s="32" t="s">
        <v>159</v>
      </c>
      <c r="C25769">
        <f t="shared" si="402"/>
        <v>56552</v>
      </c>
    </row>
    <row r="25770" spans="1:3">
      <c r="A25770" s="32" t="s">
        <v>24420</v>
      </c>
      <c r="B25770" s="32" t="s">
        <v>159</v>
      </c>
      <c r="C25770">
        <f t="shared" si="402"/>
        <v>56553</v>
      </c>
    </row>
    <row r="25771" spans="1:3">
      <c r="A25771" s="32" t="s">
        <v>24421</v>
      </c>
      <c r="B25771" s="32" t="s">
        <v>159</v>
      </c>
      <c r="C25771">
        <f t="shared" si="402"/>
        <v>56554</v>
      </c>
    </row>
    <row r="25772" spans="1:3">
      <c r="A25772" s="32" t="s">
        <v>24422</v>
      </c>
      <c r="B25772" s="32" t="s">
        <v>159</v>
      </c>
      <c r="C25772">
        <f t="shared" si="402"/>
        <v>56556</v>
      </c>
    </row>
    <row r="25773" spans="1:3">
      <c r="A25773" s="32" t="s">
        <v>24423</v>
      </c>
      <c r="B25773" s="32" t="s">
        <v>159</v>
      </c>
      <c r="C25773">
        <f t="shared" si="402"/>
        <v>56557</v>
      </c>
    </row>
    <row r="25774" spans="1:3">
      <c r="A25774" s="32" t="s">
        <v>24424</v>
      </c>
      <c r="B25774" s="32" t="s">
        <v>159</v>
      </c>
      <c r="C25774">
        <f t="shared" si="402"/>
        <v>56560</v>
      </c>
    </row>
    <row r="25775" spans="1:3">
      <c r="A25775" s="32" t="s">
        <v>24425</v>
      </c>
      <c r="B25775" s="32" t="s">
        <v>159</v>
      </c>
      <c r="C25775">
        <f t="shared" si="402"/>
        <v>56561</v>
      </c>
    </row>
    <row r="25776" spans="1:3">
      <c r="A25776" s="32" t="s">
        <v>24426</v>
      </c>
      <c r="B25776" s="32" t="s">
        <v>159</v>
      </c>
      <c r="C25776">
        <f t="shared" si="402"/>
        <v>56562</v>
      </c>
    </row>
    <row r="25777" spans="1:3">
      <c r="A25777" s="32" t="s">
        <v>24427</v>
      </c>
      <c r="B25777" s="32" t="s">
        <v>159</v>
      </c>
      <c r="C25777">
        <f t="shared" si="402"/>
        <v>56563</v>
      </c>
    </row>
    <row r="25778" spans="1:3">
      <c r="A25778" s="32" t="s">
        <v>24428</v>
      </c>
      <c r="B25778" s="32" t="s">
        <v>159</v>
      </c>
      <c r="C25778">
        <f t="shared" si="402"/>
        <v>56565</v>
      </c>
    </row>
    <row r="25779" spans="1:3">
      <c r="A25779" s="32" t="s">
        <v>24429</v>
      </c>
      <c r="B25779" s="32" t="s">
        <v>159</v>
      </c>
      <c r="C25779">
        <f t="shared" si="402"/>
        <v>56566</v>
      </c>
    </row>
    <row r="25780" spans="1:3">
      <c r="A25780" s="32" t="s">
        <v>24430</v>
      </c>
      <c r="B25780" s="32" t="s">
        <v>159</v>
      </c>
      <c r="C25780">
        <f t="shared" si="402"/>
        <v>56567</v>
      </c>
    </row>
    <row r="25781" spans="1:3">
      <c r="A25781" s="32" t="s">
        <v>24431</v>
      </c>
      <c r="B25781" s="32" t="s">
        <v>159</v>
      </c>
      <c r="C25781">
        <f t="shared" si="402"/>
        <v>56568</v>
      </c>
    </row>
    <row r="25782" spans="1:3">
      <c r="A25782" s="32" t="s">
        <v>24432</v>
      </c>
      <c r="B25782" s="32" t="s">
        <v>159</v>
      </c>
      <c r="C25782">
        <f t="shared" si="402"/>
        <v>56569</v>
      </c>
    </row>
    <row r="25783" spans="1:3">
      <c r="A25783" s="32" t="s">
        <v>24433</v>
      </c>
      <c r="B25783" s="32" t="s">
        <v>159</v>
      </c>
      <c r="C25783">
        <f t="shared" si="402"/>
        <v>56570</v>
      </c>
    </row>
    <row r="25784" spans="1:3">
      <c r="A25784" s="32" t="s">
        <v>24434</v>
      </c>
      <c r="B25784" s="32" t="s">
        <v>159</v>
      </c>
      <c r="C25784">
        <f t="shared" si="402"/>
        <v>56571</v>
      </c>
    </row>
    <row r="25785" spans="1:3">
      <c r="A25785" s="32" t="s">
        <v>24435</v>
      </c>
      <c r="B25785" s="32" t="s">
        <v>159</v>
      </c>
      <c r="C25785">
        <f t="shared" si="402"/>
        <v>56572</v>
      </c>
    </row>
    <row r="25786" spans="1:3">
      <c r="A25786" s="32" t="s">
        <v>24436</v>
      </c>
      <c r="B25786" s="32" t="s">
        <v>159</v>
      </c>
      <c r="C25786">
        <f t="shared" si="402"/>
        <v>56573</v>
      </c>
    </row>
    <row r="25787" spans="1:3">
      <c r="A25787" s="32" t="s">
        <v>24437</v>
      </c>
      <c r="B25787" s="32" t="s">
        <v>159</v>
      </c>
      <c r="C25787">
        <f t="shared" si="402"/>
        <v>56574</v>
      </c>
    </row>
    <row r="25788" spans="1:3">
      <c r="A25788" s="32" t="s">
        <v>24438</v>
      </c>
      <c r="B25788" s="32" t="s">
        <v>159</v>
      </c>
      <c r="C25788">
        <f t="shared" si="402"/>
        <v>56575</v>
      </c>
    </row>
    <row r="25789" spans="1:3">
      <c r="A25789" s="32" t="s">
        <v>24439</v>
      </c>
      <c r="B25789" s="32" t="s">
        <v>159</v>
      </c>
      <c r="C25789">
        <f t="shared" si="402"/>
        <v>56576</v>
      </c>
    </row>
    <row r="25790" spans="1:3">
      <c r="A25790" s="32" t="s">
        <v>24440</v>
      </c>
      <c r="B25790" s="32" t="s">
        <v>159</v>
      </c>
      <c r="C25790">
        <f t="shared" si="402"/>
        <v>56577</v>
      </c>
    </row>
    <row r="25791" spans="1:3">
      <c r="A25791" s="32" t="s">
        <v>24441</v>
      </c>
      <c r="B25791" s="32" t="s">
        <v>159</v>
      </c>
      <c r="C25791">
        <f t="shared" si="402"/>
        <v>56578</v>
      </c>
    </row>
    <row r="25792" spans="1:3">
      <c r="A25792" s="32" t="s">
        <v>24442</v>
      </c>
      <c r="B25792" s="32" t="s">
        <v>159</v>
      </c>
      <c r="C25792">
        <f t="shared" si="402"/>
        <v>56579</v>
      </c>
    </row>
    <row r="25793" spans="1:3">
      <c r="A25793" s="32" t="s">
        <v>24443</v>
      </c>
      <c r="B25793" s="32" t="s">
        <v>159</v>
      </c>
      <c r="C25793">
        <f t="shared" si="402"/>
        <v>56580</v>
      </c>
    </row>
    <row r="25794" spans="1:3">
      <c r="A25794" s="32" t="s">
        <v>24444</v>
      </c>
      <c r="B25794" s="32" t="s">
        <v>159</v>
      </c>
      <c r="C25794">
        <f t="shared" ref="C25794:C25857" si="403">1*A25794</f>
        <v>56581</v>
      </c>
    </row>
    <row r="25795" spans="1:3">
      <c r="A25795" s="32" t="s">
        <v>24445</v>
      </c>
      <c r="B25795" s="32" t="s">
        <v>159</v>
      </c>
      <c r="C25795">
        <f t="shared" si="403"/>
        <v>56583</v>
      </c>
    </row>
    <row r="25796" spans="1:3">
      <c r="A25796" s="32" t="s">
        <v>24446</v>
      </c>
      <c r="B25796" s="32" t="s">
        <v>159</v>
      </c>
      <c r="C25796">
        <f t="shared" si="403"/>
        <v>56584</v>
      </c>
    </row>
    <row r="25797" spans="1:3">
      <c r="A25797" s="32" t="s">
        <v>24447</v>
      </c>
      <c r="B25797" s="32" t="s">
        <v>159</v>
      </c>
      <c r="C25797">
        <f t="shared" si="403"/>
        <v>56585</v>
      </c>
    </row>
    <row r="25798" spans="1:3">
      <c r="A25798" s="32" t="s">
        <v>24448</v>
      </c>
      <c r="B25798" s="32" t="s">
        <v>159</v>
      </c>
      <c r="C25798">
        <f t="shared" si="403"/>
        <v>56586</v>
      </c>
    </row>
    <row r="25799" spans="1:3">
      <c r="A25799" s="32" t="s">
        <v>24449</v>
      </c>
      <c r="B25799" s="32" t="s">
        <v>159</v>
      </c>
      <c r="C25799">
        <f t="shared" si="403"/>
        <v>56587</v>
      </c>
    </row>
    <row r="25800" spans="1:3">
      <c r="A25800" s="32" t="s">
        <v>24450</v>
      </c>
      <c r="B25800" s="32" t="s">
        <v>159</v>
      </c>
      <c r="C25800">
        <f t="shared" si="403"/>
        <v>56588</v>
      </c>
    </row>
    <row r="25801" spans="1:3">
      <c r="A25801" s="32" t="s">
        <v>24451</v>
      </c>
      <c r="B25801" s="32" t="s">
        <v>159</v>
      </c>
      <c r="C25801">
        <f t="shared" si="403"/>
        <v>56589</v>
      </c>
    </row>
    <row r="25802" spans="1:3">
      <c r="A25802" s="32" t="s">
        <v>24452</v>
      </c>
      <c r="B25802" s="32" t="s">
        <v>159</v>
      </c>
      <c r="C25802">
        <f t="shared" si="403"/>
        <v>56590</v>
      </c>
    </row>
    <row r="25803" spans="1:3">
      <c r="A25803" s="32" t="s">
        <v>24453</v>
      </c>
      <c r="B25803" s="32" t="s">
        <v>159</v>
      </c>
      <c r="C25803">
        <f t="shared" si="403"/>
        <v>56591</v>
      </c>
    </row>
    <row r="25804" spans="1:3">
      <c r="A25804" s="32" t="s">
        <v>24454</v>
      </c>
      <c r="B25804" s="32" t="s">
        <v>159</v>
      </c>
      <c r="C25804">
        <f t="shared" si="403"/>
        <v>56592</v>
      </c>
    </row>
    <row r="25805" spans="1:3">
      <c r="A25805" s="32" t="s">
        <v>24455</v>
      </c>
      <c r="B25805" s="32" t="s">
        <v>159</v>
      </c>
      <c r="C25805">
        <f t="shared" si="403"/>
        <v>56593</v>
      </c>
    </row>
    <row r="25806" spans="1:3">
      <c r="A25806" s="32" t="s">
        <v>24456</v>
      </c>
      <c r="B25806" s="32" t="s">
        <v>159</v>
      </c>
      <c r="C25806">
        <f t="shared" si="403"/>
        <v>56594</v>
      </c>
    </row>
    <row r="25807" spans="1:3">
      <c r="A25807" s="32" t="s">
        <v>24457</v>
      </c>
      <c r="B25807" s="32" t="s">
        <v>159</v>
      </c>
      <c r="C25807">
        <f t="shared" si="403"/>
        <v>56601</v>
      </c>
    </row>
    <row r="25808" spans="1:3">
      <c r="A25808" s="32" t="s">
        <v>24458</v>
      </c>
      <c r="B25808" s="32" t="s">
        <v>159</v>
      </c>
      <c r="C25808">
        <f t="shared" si="403"/>
        <v>56619</v>
      </c>
    </row>
    <row r="25809" spans="1:3">
      <c r="A25809" s="32" t="s">
        <v>24459</v>
      </c>
      <c r="B25809" s="32" t="s">
        <v>159</v>
      </c>
      <c r="C25809">
        <f t="shared" si="403"/>
        <v>56621</v>
      </c>
    </row>
    <row r="25810" spans="1:3">
      <c r="A25810" s="32" t="s">
        <v>24460</v>
      </c>
      <c r="B25810" s="32" t="s">
        <v>159</v>
      </c>
      <c r="C25810">
        <f t="shared" si="403"/>
        <v>56623</v>
      </c>
    </row>
    <row r="25811" spans="1:3">
      <c r="A25811" s="32" t="s">
        <v>24461</v>
      </c>
      <c r="B25811" s="32" t="s">
        <v>159</v>
      </c>
      <c r="C25811">
        <f t="shared" si="403"/>
        <v>56626</v>
      </c>
    </row>
    <row r="25812" spans="1:3">
      <c r="A25812" s="32" t="s">
        <v>24462</v>
      </c>
      <c r="B25812" s="32" t="s">
        <v>159</v>
      </c>
      <c r="C25812">
        <f t="shared" si="403"/>
        <v>56627</v>
      </c>
    </row>
    <row r="25813" spans="1:3">
      <c r="A25813" s="32" t="s">
        <v>24463</v>
      </c>
      <c r="B25813" s="32" t="s">
        <v>159</v>
      </c>
      <c r="C25813">
        <f t="shared" si="403"/>
        <v>56628</v>
      </c>
    </row>
    <row r="25814" spans="1:3">
      <c r="A25814" s="32" t="s">
        <v>24464</v>
      </c>
      <c r="B25814" s="32" t="s">
        <v>159</v>
      </c>
      <c r="C25814">
        <f t="shared" si="403"/>
        <v>56629</v>
      </c>
    </row>
    <row r="25815" spans="1:3">
      <c r="A25815" s="32" t="s">
        <v>24465</v>
      </c>
      <c r="B25815" s="32" t="s">
        <v>159</v>
      </c>
      <c r="C25815">
        <f t="shared" si="403"/>
        <v>56630</v>
      </c>
    </row>
    <row r="25816" spans="1:3">
      <c r="A25816" s="32" t="s">
        <v>24466</v>
      </c>
      <c r="B25816" s="32" t="s">
        <v>159</v>
      </c>
      <c r="C25816">
        <f t="shared" si="403"/>
        <v>56631</v>
      </c>
    </row>
    <row r="25817" spans="1:3">
      <c r="A25817" s="32" t="s">
        <v>24467</v>
      </c>
      <c r="B25817" s="32" t="s">
        <v>159</v>
      </c>
      <c r="C25817">
        <f t="shared" si="403"/>
        <v>56632</v>
      </c>
    </row>
    <row r="25818" spans="1:3">
      <c r="A25818" s="32" t="s">
        <v>24468</v>
      </c>
      <c r="B25818" s="32" t="s">
        <v>159</v>
      </c>
      <c r="C25818">
        <f t="shared" si="403"/>
        <v>56633</v>
      </c>
    </row>
    <row r="25819" spans="1:3">
      <c r="A25819" s="32" t="s">
        <v>24469</v>
      </c>
      <c r="B25819" s="32" t="s">
        <v>159</v>
      </c>
      <c r="C25819">
        <f t="shared" si="403"/>
        <v>56634</v>
      </c>
    </row>
    <row r="25820" spans="1:3">
      <c r="A25820" s="32" t="s">
        <v>24470</v>
      </c>
      <c r="B25820" s="32" t="s">
        <v>159</v>
      </c>
      <c r="C25820">
        <f t="shared" si="403"/>
        <v>56636</v>
      </c>
    </row>
    <row r="25821" spans="1:3">
      <c r="A25821" s="32" t="s">
        <v>24471</v>
      </c>
      <c r="B25821" s="32" t="s">
        <v>159</v>
      </c>
      <c r="C25821">
        <f t="shared" si="403"/>
        <v>56637</v>
      </c>
    </row>
    <row r="25822" spans="1:3">
      <c r="A25822" s="32" t="s">
        <v>24472</v>
      </c>
      <c r="B25822" s="32" t="s">
        <v>159</v>
      </c>
      <c r="C25822">
        <f t="shared" si="403"/>
        <v>56639</v>
      </c>
    </row>
    <row r="25823" spans="1:3">
      <c r="A25823" s="32" t="s">
        <v>24473</v>
      </c>
      <c r="B25823" s="32" t="s">
        <v>159</v>
      </c>
      <c r="C25823">
        <f t="shared" si="403"/>
        <v>56641</v>
      </c>
    </row>
    <row r="25824" spans="1:3">
      <c r="A25824" s="32" t="s">
        <v>24474</v>
      </c>
      <c r="B25824" s="32" t="s">
        <v>159</v>
      </c>
      <c r="C25824">
        <f t="shared" si="403"/>
        <v>56644</v>
      </c>
    </row>
    <row r="25825" spans="1:3">
      <c r="A25825" s="32" t="s">
        <v>24475</v>
      </c>
      <c r="B25825" s="32" t="s">
        <v>159</v>
      </c>
      <c r="C25825">
        <f t="shared" si="403"/>
        <v>56646</v>
      </c>
    </row>
    <row r="25826" spans="1:3">
      <c r="A25826" s="32" t="s">
        <v>24476</v>
      </c>
      <c r="B25826" s="32" t="s">
        <v>159</v>
      </c>
      <c r="C25826">
        <f t="shared" si="403"/>
        <v>56647</v>
      </c>
    </row>
    <row r="25827" spans="1:3">
      <c r="A25827" s="32" t="s">
        <v>24477</v>
      </c>
      <c r="B25827" s="32" t="s">
        <v>159</v>
      </c>
      <c r="C25827">
        <f t="shared" si="403"/>
        <v>56649</v>
      </c>
    </row>
    <row r="25828" spans="1:3">
      <c r="A25828" s="32" t="s">
        <v>24478</v>
      </c>
      <c r="B25828" s="32" t="s">
        <v>159</v>
      </c>
      <c r="C25828">
        <f t="shared" si="403"/>
        <v>56650</v>
      </c>
    </row>
    <row r="25829" spans="1:3">
      <c r="A25829" s="32" t="s">
        <v>24479</v>
      </c>
      <c r="B25829" s="32" t="s">
        <v>159</v>
      </c>
      <c r="C25829">
        <f t="shared" si="403"/>
        <v>56651</v>
      </c>
    </row>
    <row r="25830" spans="1:3">
      <c r="A25830" s="32" t="s">
        <v>24480</v>
      </c>
      <c r="B25830" s="32" t="s">
        <v>159</v>
      </c>
      <c r="C25830">
        <f t="shared" si="403"/>
        <v>56652</v>
      </c>
    </row>
    <row r="25831" spans="1:3">
      <c r="A25831" s="32" t="s">
        <v>24481</v>
      </c>
      <c r="B25831" s="32" t="s">
        <v>159</v>
      </c>
      <c r="C25831">
        <f t="shared" si="403"/>
        <v>56653</v>
      </c>
    </row>
    <row r="25832" spans="1:3">
      <c r="A25832" s="32" t="s">
        <v>24482</v>
      </c>
      <c r="B25832" s="32" t="s">
        <v>159</v>
      </c>
      <c r="C25832">
        <f t="shared" si="403"/>
        <v>56654</v>
      </c>
    </row>
    <row r="25833" spans="1:3">
      <c r="A25833" s="32" t="s">
        <v>24483</v>
      </c>
      <c r="B25833" s="32" t="s">
        <v>159</v>
      </c>
      <c r="C25833">
        <f t="shared" si="403"/>
        <v>56655</v>
      </c>
    </row>
    <row r="25834" spans="1:3">
      <c r="A25834" s="32" t="s">
        <v>24484</v>
      </c>
      <c r="B25834" s="32" t="s">
        <v>159</v>
      </c>
      <c r="C25834">
        <f t="shared" si="403"/>
        <v>56657</v>
      </c>
    </row>
    <row r="25835" spans="1:3">
      <c r="A25835" s="32" t="s">
        <v>24485</v>
      </c>
      <c r="B25835" s="32" t="s">
        <v>159</v>
      </c>
      <c r="C25835">
        <f t="shared" si="403"/>
        <v>56658</v>
      </c>
    </row>
    <row r="25836" spans="1:3">
      <c r="A25836" s="32" t="s">
        <v>24486</v>
      </c>
      <c r="B25836" s="32" t="s">
        <v>159</v>
      </c>
      <c r="C25836">
        <f t="shared" si="403"/>
        <v>56659</v>
      </c>
    </row>
    <row r="25837" spans="1:3">
      <c r="A25837" s="32" t="s">
        <v>24487</v>
      </c>
      <c r="B25837" s="32" t="s">
        <v>159</v>
      </c>
      <c r="C25837">
        <f t="shared" si="403"/>
        <v>56660</v>
      </c>
    </row>
    <row r="25838" spans="1:3">
      <c r="A25838" s="32" t="s">
        <v>24488</v>
      </c>
      <c r="B25838" s="32" t="s">
        <v>159</v>
      </c>
      <c r="C25838">
        <f t="shared" si="403"/>
        <v>56661</v>
      </c>
    </row>
    <row r="25839" spans="1:3">
      <c r="A25839" s="32" t="s">
        <v>24489</v>
      </c>
      <c r="B25839" s="32" t="s">
        <v>159</v>
      </c>
      <c r="C25839">
        <f t="shared" si="403"/>
        <v>56662</v>
      </c>
    </row>
    <row r="25840" spans="1:3">
      <c r="A25840" s="32" t="s">
        <v>24490</v>
      </c>
      <c r="B25840" s="32" t="s">
        <v>159</v>
      </c>
      <c r="C25840">
        <f t="shared" si="403"/>
        <v>56663</v>
      </c>
    </row>
    <row r="25841" spans="1:3">
      <c r="A25841" s="32" t="s">
        <v>24491</v>
      </c>
      <c r="B25841" s="32" t="s">
        <v>159</v>
      </c>
      <c r="C25841">
        <f t="shared" si="403"/>
        <v>56664</v>
      </c>
    </row>
    <row r="25842" spans="1:3">
      <c r="A25842" s="32" t="s">
        <v>24492</v>
      </c>
      <c r="B25842" s="32" t="s">
        <v>159</v>
      </c>
      <c r="C25842">
        <f t="shared" si="403"/>
        <v>56666</v>
      </c>
    </row>
    <row r="25843" spans="1:3">
      <c r="A25843" s="32" t="s">
        <v>24493</v>
      </c>
      <c r="B25843" s="32" t="s">
        <v>159</v>
      </c>
      <c r="C25843">
        <f t="shared" si="403"/>
        <v>56667</v>
      </c>
    </row>
    <row r="25844" spans="1:3">
      <c r="A25844" s="32" t="s">
        <v>24494</v>
      </c>
      <c r="B25844" s="32" t="s">
        <v>159</v>
      </c>
      <c r="C25844">
        <f t="shared" si="403"/>
        <v>56668</v>
      </c>
    </row>
    <row r="25845" spans="1:3">
      <c r="A25845" s="32" t="s">
        <v>24495</v>
      </c>
      <c r="B25845" s="32" t="s">
        <v>159</v>
      </c>
      <c r="C25845">
        <f t="shared" si="403"/>
        <v>56669</v>
      </c>
    </row>
    <row r="25846" spans="1:3">
      <c r="A25846" s="32" t="s">
        <v>24496</v>
      </c>
      <c r="B25846" s="32" t="s">
        <v>159</v>
      </c>
      <c r="C25846">
        <f t="shared" si="403"/>
        <v>56670</v>
      </c>
    </row>
    <row r="25847" spans="1:3">
      <c r="A25847" s="32" t="s">
        <v>24497</v>
      </c>
      <c r="B25847" s="32" t="s">
        <v>159</v>
      </c>
      <c r="C25847">
        <f t="shared" si="403"/>
        <v>56671</v>
      </c>
    </row>
    <row r="25848" spans="1:3">
      <c r="A25848" s="32" t="s">
        <v>24498</v>
      </c>
      <c r="B25848" s="32" t="s">
        <v>159</v>
      </c>
      <c r="C25848">
        <f t="shared" si="403"/>
        <v>56672</v>
      </c>
    </row>
    <row r="25849" spans="1:3">
      <c r="A25849" s="32" t="s">
        <v>24499</v>
      </c>
      <c r="B25849" s="32" t="s">
        <v>159</v>
      </c>
      <c r="C25849">
        <f t="shared" si="403"/>
        <v>56673</v>
      </c>
    </row>
    <row r="25850" spans="1:3">
      <c r="A25850" s="32" t="s">
        <v>24500</v>
      </c>
      <c r="B25850" s="32" t="s">
        <v>159</v>
      </c>
      <c r="C25850">
        <f t="shared" si="403"/>
        <v>56674</v>
      </c>
    </row>
    <row r="25851" spans="1:3">
      <c r="A25851" s="32" t="s">
        <v>24501</v>
      </c>
      <c r="B25851" s="32" t="s">
        <v>159</v>
      </c>
      <c r="C25851">
        <f t="shared" si="403"/>
        <v>56676</v>
      </c>
    </row>
    <row r="25852" spans="1:3">
      <c r="A25852" s="32" t="s">
        <v>24502</v>
      </c>
      <c r="B25852" s="32" t="s">
        <v>159</v>
      </c>
      <c r="C25852">
        <f t="shared" si="403"/>
        <v>56678</v>
      </c>
    </row>
    <row r="25853" spans="1:3">
      <c r="A25853" s="32" t="s">
        <v>24503</v>
      </c>
      <c r="B25853" s="32" t="s">
        <v>159</v>
      </c>
      <c r="C25853">
        <f t="shared" si="403"/>
        <v>56679</v>
      </c>
    </row>
    <row r="25854" spans="1:3">
      <c r="A25854" s="32" t="s">
        <v>24504</v>
      </c>
      <c r="B25854" s="32" t="s">
        <v>159</v>
      </c>
      <c r="C25854">
        <f t="shared" si="403"/>
        <v>56680</v>
      </c>
    </row>
    <row r="25855" spans="1:3">
      <c r="A25855" s="32" t="s">
        <v>24505</v>
      </c>
      <c r="B25855" s="32" t="s">
        <v>159</v>
      </c>
      <c r="C25855">
        <f t="shared" si="403"/>
        <v>56681</v>
      </c>
    </row>
    <row r="25856" spans="1:3">
      <c r="A25856" s="32" t="s">
        <v>24506</v>
      </c>
      <c r="B25856" s="32" t="s">
        <v>159</v>
      </c>
      <c r="C25856">
        <f t="shared" si="403"/>
        <v>56682</v>
      </c>
    </row>
    <row r="25857" spans="1:3">
      <c r="A25857" s="32" t="s">
        <v>24507</v>
      </c>
      <c r="B25857" s="32" t="s">
        <v>159</v>
      </c>
      <c r="C25857">
        <f t="shared" si="403"/>
        <v>56683</v>
      </c>
    </row>
    <row r="25858" spans="1:3">
      <c r="A25858" s="32" t="s">
        <v>24508</v>
      </c>
      <c r="B25858" s="32" t="s">
        <v>159</v>
      </c>
      <c r="C25858">
        <f t="shared" ref="C25858:C25921" si="404">1*A25858</f>
        <v>56684</v>
      </c>
    </row>
    <row r="25859" spans="1:3">
      <c r="A25859" s="32" t="s">
        <v>24509</v>
      </c>
      <c r="B25859" s="32" t="s">
        <v>159</v>
      </c>
      <c r="C25859">
        <f t="shared" si="404"/>
        <v>56685</v>
      </c>
    </row>
    <row r="25860" spans="1:3">
      <c r="A25860" s="32" t="s">
        <v>24510</v>
      </c>
      <c r="B25860" s="32" t="s">
        <v>159</v>
      </c>
      <c r="C25860">
        <f t="shared" si="404"/>
        <v>56686</v>
      </c>
    </row>
    <row r="25861" spans="1:3">
      <c r="A25861" s="32" t="s">
        <v>24511</v>
      </c>
      <c r="B25861" s="32" t="s">
        <v>159</v>
      </c>
      <c r="C25861">
        <f t="shared" si="404"/>
        <v>56687</v>
      </c>
    </row>
    <row r="25862" spans="1:3">
      <c r="A25862" s="32" t="s">
        <v>24512</v>
      </c>
      <c r="B25862" s="32" t="s">
        <v>159</v>
      </c>
      <c r="C25862">
        <f t="shared" si="404"/>
        <v>56688</v>
      </c>
    </row>
    <row r="25863" spans="1:3">
      <c r="A25863" s="32" t="s">
        <v>24513</v>
      </c>
      <c r="B25863" s="32" t="s">
        <v>159</v>
      </c>
      <c r="C25863">
        <f t="shared" si="404"/>
        <v>56701</v>
      </c>
    </row>
    <row r="25864" spans="1:3">
      <c r="A25864" s="32" t="s">
        <v>24514</v>
      </c>
      <c r="B25864" s="32" t="s">
        <v>159</v>
      </c>
      <c r="C25864">
        <f t="shared" si="404"/>
        <v>56710</v>
      </c>
    </row>
    <row r="25865" spans="1:3">
      <c r="A25865" s="32" t="s">
        <v>24515</v>
      </c>
      <c r="B25865" s="32" t="s">
        <v>159</v>
      </c>
      <c r="C25865">
        <f t="shared" si="404"/>
        <v>56711</v>
      </c>
    </row>
    <row r="25866" spans="1:3">
      <c r="A25866" s="32" t="s">
        <v>24516</v>
      </c>
      <c r="B25866" s="32" t="s">
        <v>159</v>
      </c>
      <c r="C25866">
        <f t="shared" si="404"/>
        <v>56712</v>
      </c>
    </row>
    <row r="25867" spans="1:3">
      <c r="A25867" s="32" t="s">
        <v>24517</v>
      </c>
      <c r="B25867" s="32" t="s">
        <v>159</v>
      </c>
      <c r="C25867">
        <f t="shared" si="404"/>
        <v>56713</v>
      </c>
    </row>
    <row r="25868" spans="1:3">
      <c r="A25868" s="32" t="s">
        <v>24518</v>
      </c>
      <c r="B25868" s="32" t="s">
        <v>159</v>
      </c>
      <c r="C25868">
        <f t="shared" si="404"/>
        <v>56714</v>
      </c>
    </row>
    <row r="25869" spans="1:3">
      <c r="A25869" s="32" t="s">
        <v>24519</v>
      </c>
      <c r="B25869" s="32" t="s">
        <v>159</v>
      </c>
      <c r="C25869">
        <f t="shared" si="404"/>
        <v>56715</v>
      </c>
    </row>
    <row r="25870" spans="1:3">
      <c r="A25870" s="32" t="s">
        <v>24520</v>
      </c>
      <c r="B25870" s="32" t="s">
        <v>159</v>
      </c>
      <c r="C25870">
        <f t="shared" si="404"/>
        <v>56716</v>
      </c>
    </row>
    <row r="25871" spans="1:3">
      <c r="A25871" s="32" t="s">
        <v>24521</v>
      </c>
      <c r="B25871" s="32" t="s">
        <v>159</v>
      </c>
      <c r="C25871">
        <f t="shared" si="404"/>
        <v>56720</v>
      </c>
    </row>
    <row r="25872" spans="1:3">
      <c r="A25872" s="32" t="s">
        <v>24522</v>
      </c>
      <c r="B25872" s="32" t="s">
        <v>159</v>
      </c>
      <c r="C25872">
        <f t="shared" si="404"/>
        <v>56721</v>
      </c>
    </row>
    <row r="25873" spans="1:3">
      <c r="A25873" s="32" t="s">
        <v>24523</v>
      </c>
      <c r="B25873" s="32" t="s">
        <v>159</v>
      </c>
      <c r="C25873">
        <f t="shared" si="404"/>
        <v>56722</v>
      </c>
    </row>
    <row r="25874" spans="1:3">
      <c r="A25874" s="32" t="s">
        <v>24524</v>
      </c>
      <c r="B25874" s="32" t="s">
        <v>159</v>
      </c>
      <c r="C25874">
        <f t="shared" si="404"/>
        <v>56723</v>
      </c>
    </row>
    <row r="25875" spans="1:3">
      <c r="A25875" s="32" t="s">
        <v>24525</v>
      </c>
      <c r="B25875" s="32" t="s">
        <v>159</v>
      </c>
      <c r="C25875">
        <f t="shared" si="404"/>
        <v>56724</v>
      </c>
    </row>
    <row r="25876" spans="1:3">
      <c r="A25876" s="32" t="s">
        <v>24526</v>
      </c>
      <c r="B25876" s="32" t="s">
        <v>159</v>
      </c>
      <c r="C25876">
        <f t="shared" si="404"/>
        <v>56725</v>
      </c>
    </row>
    <row r="25877" spans="1:3">
      <c r="A25877" s="32" t="s">
        <v>24527</v>
      </c>
      <c r="B25877" s="32" t="s">
        <v>159</v>
      </c>
      <c r="C25877">
        <f t="shared" si="404"/>
        <v>56726</v>
      </c>
    </row>
    <row r="25878" spans="1:3">
      <c r="A25878" s="32" t="s">
        <v>24528</v>
      </c>
      <c r="B25878" s="32" t="s">
        <v>159</v>
      </c>
      <c r="C25878">
        <f t="shared" si="404"/>
        <v>56727</v>
      </c>
    </row>
    <row r="25879" spans="1:3">
      <c r="A25879" s="32" t="s">
        <v>24529</v>
      </c>
      <c r="B25879" s="32" t="s">
        <v>159</v>
      </c>
      <c r="C25879">
        <f t="shared" si="404"/>
        <v>56728</v>
      </c>
    </row>
    <row r="25880" spans="1:3">
      <c r="A25880" s="32" t="s">
        <v>24530</v>
      </c>
      <c r="B25880" s="32" t="s">
        <v>159</v>
      </c>
      <c r="C25880">
        <f t="shared" si="404"/>
        <v>56729</v>
      </c>
    </row>
    <row r="25881" spans="1:3">
      <c r="A25881" s="32" t="s">
        <v>24531</v>
      </c>
      <c r="B25881" s="32" t="s">
        <v>159</v>
      </c>
      <c r="C25881">
        <f t="shared" si="404"/>
        <v>56731</v>
      </c>
    </row>
    <row r="25882" spans="1:3">
      <c r="A25882" s="32" t="s">
        <v>24532</v>
      </c>
      <c r="B25882" s="32" t="s">
        <v>159</v>
      </c>
      <c r="C25882">
        <f t="shared" si="404"/>
        <v>56732</v>
      </c>
    </row>
    <row r="25883" spans="1:3">
      <c r="A25883" s="32" t="s">
        <v>24533</v>
      </c>
      <c r="B25883" s="32" t="s">
        <v>159</v>
      </c>
      <c r="C25883">
        <f t="shared" si="404"/>
        <v>56733</v>
      </c>
    </row>
    <row r="25884" spans="1:3">
      <c r="A25884" s="32" t="s">
        <v>24534</v>
      </c>
      <c r="B25884" s="32" t="s">
        <v>159</v>
      </c>
      <c r="C25884">
        <f t="shared" si="404"/>
        <v>56734</v>
      </c>
    </row>
    <row r="25885" spans="1:3">
      <c r="A25885" s="32" t="s">
        <v>24535</v>
      </c>
      <c r="B25885" s="32" t="s">
        <v>159</v>
      </c>
      <c r="C25885">
        <f t="shared" si="404"/>
        <v>56735</v>
      </c>
    </row>
    <row r="25886" spans="1:3">
      <c r="A25886" s="32" t="s">
        <v>24536</v>
      </c>
      <c r="B25886" s="32" t="s">
        <v>159</v>
      </c>
      <c r="C25886">
        <f t="shared" si="404"/>
        <v>56736</v>
      </c>
    </row>
    <row r="25887" spans="1:3">
      <c r="A25887" s="32" t="s">
        <v>24537</v>
      </c>
      <c r="B25887" s="32" t="s">
        <v>159</v>
      </c>
      <c r="C25887">
        <f t="shared" si="404"/>
        <v>56737</v>
      </c>
    </row>
    <row r="25888" spans="1:3">
      <c r="A25888" s="32" t="s">
        <v>24538</v>
      </c>
      <c r="B25888" s="32" t="s">
        <v>159</v>
      </c>
      <c r="C25888">
        <f t="shared" si="404"/>
        <v>56738</v>
      </c>
    </row>
    <row r="25889" spans="1:3">
      <c r="A25889" s="32" t="s">
        <v>24539</v>
      </c>
      <c r="B25889" s="32" t="s">
        <v>159</v>
      </c>
      <c r="C25889">
        <f t="shared" si="404"/>
        <v>56740</v>
      </c>
    </row>
    <row r="25890" spans="1:3">
      <c r="A25890" s="32" t="s">
        <v>24540</v>
      </c>
      <c r="B25890" s="32" t="s">
        <v>159</v>
      </c>
      <c r="C25890">
        <f t="shared" si="404"/>
        <v>56741</v>
      </c>
    </row>
    <row r="25891" spans="1:3">
      <c r="A25891" s="32" t="s">
        <v>24541</v>
      </c>
      <c r="B25891" s="32" t="s">
        <v>159</v>
      </c>
      <c r="C25891">
        <f t="shared" si="404"/>
        <v>56742</v>
      </c>
    </row>
    <row r="25892" spans="1:3">
      <c r="A25892" s="32" t="s">
        <v>24542</v>
      </c>
      <c r="B25892" s="32" t="s">
        <v>159</v>
      </c>
      <c r="C25892">
        <f t="shared" si="404"/>
        <v>56744</v>
      </c>
    </row>
    <row r="25893" spans="1:3">
      <c r="A25893" s="32" t="s">
        <v>24543</v>
      </c>
      <c r="B25893" s="32" t="s">
        <v>159</v>
      </c>
      <c r="C25893">
        <f t="shared" si="404"/>
        <v>56748</v>
      </c>
    </row>
    <row r="25894" spans="1:3">
      <c r="A25894" s="32" t="s">
        <v>24544</v>
      </c>
      <c r="B25894" s="32" t="s">
        <v>159</v>
      </c>
      <c r="C25894">
        <f t="shared" si="404"/>
        <v>56750</v>
      </c>
    </row>
    <row r="25895" spans="1:3">
      <c r="A25895" s="32" t="s">
        <v>24545</v>
      </c>
      <c r="B25895" s="32" t="s">
        <v>159</v>
      </c>
      <c r="C25895">
        <f t="shared" si="404"/>
        <v>56751</v>
      </c>
    </row>
    <row r="25896" spans="1:3">
      <c r="A25896" s="32" t="s">
        <v>24546</v>
      </c>
      <c r="B25896" s="32" t="s">
        <v>159</v>
      </c>
      <c r="C25896">
        <f t="shared" si="404"/>
        <v>56754</v>
      </c>
    </row>
    <row r="25897" spans="1:3">
      <c r="A25897" s="32" t="s">
        <v>24547</v>
      </c>
      <c r="B25897" s="32" t="s">
        <v>159</v>
      </c>
      <c r="C25897">
        <f t="shared" si="404"/>
        <v>56755</v>
      </c>
    </row>
    <row r="25898" spans="1:3">
      <c r="A25898" s="32" t="s">
        <v>24548</v>
      </c>
      <c r="B25898" s="32" t="s">
        <v>159</v>
      </c>
      <c r="C25898">
        <f t="shared" si="404"/>
        <v>56756</v>
      </c>
    </row>
    <row r="25899" spans="1:3">
      <c r="A25899" s="32" t="s">
        <v>24549</v>
      </c>
      <c r="B25899" s="32" t="s">
        <v>159</v>
      </c>
      <c r="C25899">
        <f t="shared" si="404"/>
        <v>56757</v>
      </c>
    </row>
    <row r="25900" spans="1:3">
      <c r="A25900" s="32" t="s">
        <v>24550</v>
      </c>
      <c r="B25900" s="32" t="s">
        <v>159</v>
      </c>
      <c r="C25900">
        <f t="shared" si="404"/>
        <v>56758</v>
      </c>
    </row>
    <row r="25901" spans="1:3">
      <c r="A25901" s="32" t="s">
        <v>24551</v>
      </c>
      <c r="B25901" s="32" t="s">
        <v>159</v>
      </c>
      <c r="C25901">
        <f t="shared" si="404"/>
        <v>56759</v>
      </c>
    </row>
    <row r="25902" spans="1:3">
      <c r="A25902" s="32" t="s">
        <v>24552</v>
      </c>
      <c r="B25902" s="32" t="s">
        <v>159</v>
      </c>
      <c r="C25902">
        <f t="shared" si="404"/>
        <v>56760</v>
      </c>
    </row>
    <row r="25903" spans="1:3">
      <c r="A25903" s="32" t="s">
        <v>24553</v>
      </c>
      <c r="B25903" s="32" t="s">
        <v>159</v>
      </c>
      <c r="C25903">
        <f t="shared" si="404"/>
        <v>56761</v>
      </c>
    </row>
    <row r="25904" spans="1:3">
      <c r="A25904" s="32" t="s">
        <v>24554</v>
      </c>
      <c r="B25904" s="32" t="s">
        <v>159</v>
      </c>
      <c r="C25904">
        <f t="shared" si="404"/>
        <v>56762</v>
      </c>
    </row>
    <row r="25905" spans="1:3">
      <c r="A25905" s="32" t="s">
        <v>24555</v>
      </c>
      <c r="B25905" s="32" t="s">
        <v>159</v>
      </c>
      <c r="C25905">
        <f t="shared" si="404"/>
        <v>56763</v>
      </c>
    </row>
    <row r="25906" spans="1:3">
      <c r="A25906" s="32" t="s">
        <v>12893</v>
      </c>
      <c r="B25906" s="32" t="s">
        <v>187</v>
      </c>
      <c r="C25906">
        <f t="shared" si="404"/>
        <v>56901</v>
      </c>
    </row>
    <row r="25907" spans="1:3">
      <c r="A25907" s="32" t="s">
        <v>12894</v>
      </c>
      <c r="B25907" s="32" t="s">
        <v>187</v>
      </c>
      <c r="C25907">
        <f t="shared" si="404"/>
        <v>56902</v>
      </c>
    </row>
    <row r="25908" spans="1:3">
      <c r="A25908" s="32" t="s">
        <v>12895</v>
      </c>
      <c r="B25908" s="32" t="s">
        <v>187</v>
      </c>
      <c r="C25908">
        <f t="shared" si="404"/>
        <v>56904</v>
      </c>
    </row>
    <row r="25909" spans="1:3">
      <c r="A25909" s="32" t="s">
        <v>12918</v>
      </c>
      <c r="B25909" s="32" t="s">
        <v>187</v>
      </c>
      <c r="C25909">
        <f t="shared" si="404"/>
        <v>56908</v>
      </c>
    </row>
    <row r="25910" spans="1:3">
      <c r="A25910" s="32" t="s">
        <v>12896</v>
      </c>
      <c r="B25910" s="32" t="s">
        <v>187</v>
      </c>
      <c r="C25910">
        <f t="shared" si="404"/>
        <v>56915</v>
      </c>
    </row>
    <row r="25911" spans="1:3">
      <c r="A25911" s="32" t="s">
        <v>12897</v>
      </c>
      <c r="B25911" s="32" t="s">
        <v>187</v>
      </c>
      <c r="C25911">
        <f t="shared" si="404"/>
        <v>56920</v>
      </c>
    </row>
    <row r="25912" spans="1:3">
      <c r="A25912" s="32" t="s">
        <v>12898</v>
      </c>
      <c r="B25912" s="32" t="s">
        <v>187</v>
      </c>
      <c r="C25912">
        <f t="shared" si="404"/>
        <v>56933</v>
      </c>
    </row>
    <row r="25913" spans="1:3">
      <c r="A25913" s="32" t="s">
        <v>12916</v>
      </c>
      <c r="B25913" s="32" t="s">
        <v>187</v>
      </c>
      <c r="C25913">
        <f t="shared" si="404"/>
        <v>56935</v>
      </c>
    </row>
    <row r="25914" spans="1:3">
      <c r="A25914" s="32" t="s">
        <v>12899</v>
      </c>
      <c r="B25914" s="32" t="s">
        <v>187</v>
      </c>
      <c r="C25914">
        <f t="shared" si="404"/>
        <v>56944</v>
      </c>
    </row>
    <row r="25915" spans="1:3">
      <c r="A25915" s="32" t="s">
        <v>12900</v>
      </c>
      <c r="B25915" s="32" t="s">
        <v>187</v>
      </c>
      <c r="C25915">
        <f t="shared" si="404"/>
        <v>56945</v>
      </c>
    </row>
    <row r="25916" spans="1:3">
      <c r="A25916" s="32" t="s">
        <v>12901</v>
      </c>
      <c r="B25916" s="32" t="s">
        <v>187</v>
      </c>
      <c r="C25916">
        <f t="shared" si="404"/>
        <v>56950</v>
      </c>
    </row>
    <row r="25917" spans="1:3">
      <c r="A25917" s="32" t="s">
        <v>12902</v>
      </c>
      <c r="B25917" s="32" t="s">
        <v>187</v>
      </c>
      <c r="C25917">
        <f t="shared" si="404"/>
        <v>56965</v>
      </c>
    </row>
    <row r="25918" spans="1:3">
      <c r="A25918" s="32" t="s">
        <v>12917</v>
      </c>
      <c r="B25918" s="32" t="s">
        <v>187</v>
      </c>
      <c r="C25918">
        <f t="shared" si="404"/>
        <v>56967</v>
      </c>
    </row>
    <row r="25919" spans="1:3">
      <c r="A25919" s="32" t="s">
        <v>12903</v>
      </c>
      <c r="B25919" s="32" t="s">
        <v>187</v>
      </c>
      <c r="C25919">
        <f t="shared" si="404"/>
        <v>56972</v>
      </c>
    </row>
    <row r="25920" spans="1:3">
      <c r="A25920" s="32" t="s">
        <v>12904</v>
      </c>
      <c r="B25920" s="32" t="s">
        <v>187</v>
      </c>
      <c r="C25920">
        <f t="shared" si="404"/>
        <v>56998</v>
      </c>
    </row>
    <row r="25921" spans="1:3">
      <c r="A25921" s="32" t="s">
        <v>12905</v>
      </c>
      <c r="B25921" s="32" t="s">
        <v>187</v>
      </c>
      <c r="C25921">
        <f t="shared" si="404"/>
        <v>56999</v>
      </c>
    </row>
    <row r="25922" spans="1:3">
      <c r="A25922" s="32" t="s">
        <v>37113</v>
      </c>
      <c r="B25922" s="32" t="s">
        <v>177</v>
      </c>
      <c r="C25922">
        <f t="shared" ref="C25922:C25985" si="405">1*A25922</f>
        <v>57001</v>
      </c>
    </row>
    <row r="25923" spans="1:3">
      <c r="A25923" s="32" t="s">
        <v>37114</v>
      </c>
      <c r="B25923" s="32" t="s">
        <v>177</v>
      </c>
      <c r="C25923">
        <f t="shared" si="405"/>
        <v>57002</v>
      </c>
    </row>
    <row r="25924" spans="1:3">
      <c r="A25924" s="32" t="s">
        <v>37115</v>
      </c>
      <c r="B25924" s="32" t="s">
        <v>177</v>
      </c>
      <c r="C25924">
        <f t="shared" si="405"/>
        <v>57003</v>
      </c>
    </row>
    <row r="25925" spans="1:3">
      <c r="A25925" s="32" t="s">
        <v>37116</v>
      </c>
      <c r="B25925" s="32" t="s">
        <v>177</v>
      </c>
      <c r="C25925">
        <f t="shared" si="405"/>
        <v>57004</v>
      </c>
    </row>
    <row r="25926" spans="1:3">
      <c r="A25926" s="32" t="s">
        <v>37117</v>
      </c>
      <c r="B25926" s="32" t="s">
        <v>177</v>
      </c>
      <c r="C25926">
        <f t="shared" si="405"/>
        <v>57005</v>
      </c>
    </row>
    <row r="25927" spans="1:3">
      <c r="A25927" s="32" t="s">
        <v>37118</v>
      </c>
      <c r="B25927" s="32" t="s">
        <v>177</v>
      </c>
      <c r="C25927">
        <f t="shared" si="405"/>
        <v>57006</v>
      </c>
    </row>
    <row r="25928" spans="1:3">
      <c r="A25928" s="32" t="s">
        <v>37119</v>
      </c>
      <c r="B25928" s="32" t="s">
        <v>177</v>
      </c>
      <c r="C25928">
        <f t="shared" si="405"/>
        <v>57007</v>
      </c>
    </row>
    <row r="25929" spans="1:3">
      <c r="A25929" s="32" t="s">
        <v>37120</v>
      </c>
      <c r="B25929" s="32" t="s">
        <v>177</v>
      </c>
      <c r="C25929">
        <f t="shared" si="405"/>
        <v>57010</v>
      </c>
    </row>
    <row r="25930" spans="1:3">
      <c r="A25930" s="32" t="s">
        <v>37121</v>
      </c>
      <c r="B25930" s="32" t="s">
        <v>177</v>
      </c>
      <c r="C25930">
        <f t="shared" si="405"/>
        <v>57012</v>
      </c>
    </row>
    <row r="25931" spans="1:3">
      <c r="A25931" s="32" t="s">
        <v>37122</v>
      </c>
      <c r="B25931" s="32" t="s">
        <v>177</v>
      </c>
      <c r="C25931">
        <f t="shared" si="405"/>
        <v>57013</v>
      </c>
    </row>
    <row r="25932" spans="1:3">
      <c r="A25932" s="32" t="s">
        <v>37123</v>
      </c>
      <c r="B25932" s="32" t="s">
        <v>177</v>
      </c>
      <c r="C25932">
        <f t="shared" si="405"/>
        <v>57014</v>
      </c>
    </row>
    <row r="25933" spans="1:3">
      <c r="A25933" s="32" t="s">
        <v>37124</v>
      </c>
      <c r="B25933" s="32" t="s">
        <v>177</v>
      </c>
      <c r="C25933">
        <f t="shared" si="405"/>
        <v>57015</v>
      </c>
    </row>
    <row r="25934" spans="1:3">
      <c r="A25934" s="32" t="s">
        <v>37125</v>
      </c>
      <c r="B25934" s="32" t="s">
        <v>177</v>
      </c>
      <c r="C25934">
        <f t="shared" si="405"/>
        <v>57016</v>
      </c>
    </row>
    <row r="25935" spans="1:3">
      <c r="A25935" s="32" t="s">
        <v>37126</v>
      </c>
      <c r="B25935" s="32" t="s">
        <v>177</v>
      </c>
      <c r="C25935">
        <f t="shared" si="405"/>
        <v>57017</v>
      </c>
    </row>
    <row r="25936" spans="1:3">
      <c r="A25936" s="32" t="s">
        <v>37127</v>
      </c>
      <c r="B25936" s="32" t="s">
        <v>177</v>
      </c>
      <c r="C25936">
        <f t="shared" si="405"/>
        <v>57018</v>
      </c>
    </row>
    <row r="25937" spans="1:3">
      <c r="A25937" s="32" t="s">
        <v>37128</v>
      </c>
      <c r="B25937" s="32" t="s">
        <v>177</v>
      </c>
      <c r="C25937">
        <f t="shared" si="405"/>
        <v>57020</v>
      </c>
    </row>
    <row r="25938" spans="1:3">
      <c r="A25938" s="32" t="s">
        <v>37129</v>
      </c>
      <c r="B25938" s="32" t="s">
        <v>177</v>
      </c>
      <c r="C25938">
        <f t="shared" si="405"/>
        <v>57021</v>
      </c>
    </row>
    <row r="25939" spans="1:3">
      <c r="A25939" s="32" t="s">
        <v>37130</v>
      </c>
      <c r="B25939" s="32" t="s">
        <v>177</v>
      </c>
      <c r="C25939">
        <f t="shared" si="405"/>
        <v>57022</v>
      </c>
    </row>
    <row r="25940" spans="1:3">
      <c r="A25940" s="32" t="s">
        <v>37131</v>
      </c>
      <c r="B25940" s="32" t="s">
        <v>177</v>
      </c>
      <c r="C25940">
        <f t="shared" si="405"/>
        <v>57024</v>
      </c>
    </row>
    <row r="25941" spans="1:3">
      <c r="A25941" s="32" t="s">
        <v>37132</v>
      </c>
      <c r="B25941" s="32" t="s">
        <v>177</v>
      </c>
      <c r="C25941">
        <f t="shared" si="405"/>
        <v>57025</v>
      </c>
    </row>
    <row r="25942" spans="1:3">
      <c r="A25942" s="32" t="s">
        <v>37133</v>
      </c>
      <c r="B25942" s="32" t="s">
        <v>177</v>
      </c>
      <c r="C25942">
        <f t="shared" si="405"/>
        <v>57026</v>
      </c>
    </row>
    <row r="25943" spans="1:3">
      <c r="A25943" s="32" t="s">
        <v>37134</v>
      </c>
      <c r="B25943" s="32" t="s">
        <v>177</v>
      </c>
      <c r="C25943">
        <f t="shared" si="405"/>
        <v>57027</v>
      </c>
    </row>
    <row r="25944" spans="1:3">
      <c r="A25944" s="32" t="s">
        <v>37135</v>
      </c>
      <c r="B25944" s="32" t="s">
        <v>177</v>
      </c>
      <c r="C25944">
        <f t="shared" si="405"/>
        <v>57028</v>
      </c>
    </row>
    <row r="25945" spans="1:3">
      <c r="A25945" s="32" t="s">
        <v>37136</v>
      </c>
      <c r="B25945" s="32" t="s">
        <v>177</v>
      </c>
      <c r="C25945">
        <f t="shared" si="405"/>
        <v>57029</v>
      </c>
    </row>
    <row r="25946" spans="1:3">
      <c r="A25946" s="32" t="s">
        <v>37137</v>
      </c>
      <c r="B25946" s="32" t="s">
        <v>177</v>
      </c>
      <c r="C25946">
        <f t="shared" si="405"/>
        <v>57030</v>
      </c>
    </row>
    <row r="25947" spans="1:3">
      <c r="A25947" s="32" t="s">
        <v>37138</v>
      </c>
      <c r="B25947" s="32" t="s">
        <v>177</v>
      </c>
      <c r="C25947">
        <f t="shared" si="405"/>
        <v>57031</v>
      </c>
    </row>
    <row r="25948" spans="1:3">
      <c r="A25948" s="32" t="s">
        <v>37139</v>
      </c>
      <c r="B25948" s="32" t="s">
        <v>177</v>
      </c>
      <c r="C25948">
        <f t="shared" si="405"/>
        <v>57032</v>
      </c>
    </row>
    <row r="25949" spans="1:3">
      <c r="A25949" s="32" t="s">
        <v>37140</v>
      </c>
      <c r="B25949" s="32" t="s">
        <v>177</v>
      </c>
      <c r="C25949">
        <f t="shared" si="405"/>
        <v>57033</v>
      </c>
    </row>
    <row r="25950" spans="1:3">
      <c r="A25950" s="32" t="s">
        <v>37141</v>
      </c>
      <c r="B25950" s="32" t="s">
        <v>177</v>
      </c>
      <c r="C25950">
        <f t="shared" si="405"/>
        <v>57034</v>
      </c>
    </row>
    <row r="25951" spans="1:3">
      <c r="A25951" s="32" t="s">
        <v>37142</v>
      </c>
      <c r="B25951" s="32" t="s">
        <v>177</v>
      </c>
      <c r="C25951">
        <f t="shared" si="405"/>
        <v>57035</v>
      </c>
    </row>
    <row r="25952" spans="1:3">
      <c r="A25952" s="32" t="s">
        <v>37143</v>
      </c>
      <c r="B25952" s="32" t="s">
        <v>177</v>
      </c>
      <c r="C25952">
        <f t="shared" si="405"/>
        <v>57036</v>
      </c>
    </row>
    <row r="25953" spans="1:3">
      <c r="A25953" s="32" t="s">
        <v>37144</v>
      </c>
      <c r="B25953" s="32" t="s">
        <v>177</v>
      </c>
      <c r="C25953">
        <f t="shared" si="405"/>
        <v>57037</v>
      </c>
    </row>
    <row r="25954" spans="1:3">
      <c r="A25954" s="32" t="s">
        <v>37145</v>
      </c>
      <c r="B25954" s="32" t="s">
        <v>177</v>
      </c>
      <c r="C25954">
        <f t="shared" si="405"/>
        <v>57038</v>
      </c>
    </row>
    <row r="25955" spans="1:3">
      <c r="A25955" s="32" t="s">
        <v>37146</v>
      </c>
      <c r="B25955" s="32" t="s">
        <v>177</v>
      </c>
      <c r="C25955">
        <f t="shared" si="405"/>
        <v>57039</v>
      </c>
    </row>
    <row r="25956" spans="1:3">
      <c r="A25956" s="32" t="s">
        <v>37147</v>
      </c>
      <c r="B25956" s="32" t="s">
        <v>177</v>
      </c>
      <c r="C25956">
        <f t="shared" si="405"/>
        <v>57040</v>
      </c>
    </row>
    <row r="25957" spans="1:3">
      <c r="A25957" s="32" t="s">
        <v>37148</v>
      </c>
      <c r="B25957" s="32" t="s">
        <v>177</v>
      </c>
      <c r="C25957">
        <f t="shared" si="405"/>
        <v>57041</v>
      </c>
    </row>
    <row r="25958" spans="1:3">
      <c r="A25958" s="32" t="s">
        <v>37149</v>
      </c>
      <c r="B25958" s="32" t="s">
        <v>177</v>
      </c>
      <c r="C25958">
        <f t="shared" si="405"/>
        <v>57042</v>
      </c>
    </row>
    <row r="25959" spans="1:3">
      <c r="A25959" s="32" t="s">
        <v>37150</v>
      </c>
      <c r="B25959" s="32" t="s">
        <v>177</v>
      </c>
      <c r="C25959">
        <f t="shared" si="405"/>
        <v>57043</v>
      </c>
    </row>
    <row r="25960" spans="1:3">
      <c r="A25960" s="32" t="s">
        <v>37151</v>
      </c>
      <c r="B25960" s="32" t="s">
        <v>177</v>
      </c>
      <c r="C25960">
        <f t="shared" si="405"/>
        <v>57044</v>
      </c>
    </row>
    <row r="25961" spans="1:3">
      <c r="A25961" s="32" t="s">
        <v>37152</v>
      </c>
      <c r="B25961" s="32" t="s">
        <v>177</v>
      </c>
      <c r="C25961">
        <f t="shared" si="405"/>
        <v>57045</v>
      </c>
    </row>
    <row r="25962" spans="1:3">
      <c r="A25962" s="32" t="s">
        <v>37153</v>
      </c>
      <c r="B25962" s="32" t="s">
        <v>177</v>
      </c>
      <c r="C25962">
        <f t="shared" si="405"/>
        <v>57046</v>
      </c>
    </row>
    <row r="25963" spans="1:3">
      <c r="A25963" s="32" t="s">
        <v>37154</v>
      </c>
      <c r="B25963" s="32" t="s">
        <v>177</v>
      </c>
      <c r="C25963">
        <f t="shared" si="405"/>
        <v>57047</v>
      </c>
    </row>
    <row r="25964" spans="1:3">
      <c r="A25964" s="32" t="s">
        <v>37155</v>
      </c>
      <c r="B25964" s="32" t="s">
        <v>177</v>
      </c>
      <c r="C25964">
        <f t="shared" si="405"/>
        <v>57048</v>
      </c>
    </row>
    <row r="25965" spans="1:3">
      <c r="A25965" s="32" t="s">
        <v>37156</v>
      </c>
      <c r="B25965" s="32" t="s">
        <v>177</v>
      </c>
      <c r="C25965">
        <f t="shared" si="405"/>
        <v>57049</v>
      </c>
    </row>
    <row r="25966" spans="1:3">
      <c r="A25966" s="32" t="s">
        <v>37157</v>
      </c>
      <c r="B25966" s="32" t="s">
        <v>177</v>
      </c>
      <c r="C25966">
        <f t="shared" si="405"/>
        <v>57050</v>
      </c>
    </row>
    <row r="25967" spans="1:3">
      <c r="A25967" s="32" t="s">
        <v>37158</v>
      </c>
      <c r="B25967" s="32" t="s">
        <v>177</v>
      </c>
      <c r="C25967">
        <f t="shared" si="405"/>
        <v>57051</v>
      </c>
    </row>
    <row r="25968" spans="1:3">
      <c r="A25968" s="32" t="s">
        <v>37159</v>
      </c>
      <c r="B25968" s="32" t="s">
        <v>177</v>
      </c>
      <c r="C25968">
        <f t="shared" si="405"/>
        <v>57052</v>
      </c>
    </row>
    <row r="25969" spans="1:3">
      <c r="A25969" s="32" t="s">
        <v>37160</v>
      </c>
      <c r="B25969" s="32" t="s">
        <v>177</v>
      </c>
      <c r="C25969">
        <f t="shared" si="405"/>
        <v>57053</v>
      </c>
    </row>
    <row r="25970" spans="1:3">
      <c r="A25970" s="32" t="s">
        <v>37161</v>
      </c>
      <c r="B25970" s="32" t="s">
        <v>177</v>
      </c>
      <c r="C25970">
        <f t="shared" si="405"/>
        <v>57054</v>
      </c>
    </row>
    <row r="25971" spans="1:3">
      <c r="A25971" s="32" t="s">
        <v>37162</v>
      </c>
      <c r="B25971" s="32" t="s">
        <v>177</v>
      </c>
      <c r="C25971">
        <f t="shared" si="405"/>
        <v>57055</v>
      </c>
    </row>
    <row r="25972" spans="1:3">
      <c r="A25972" s="32" t="s">
        <v>37163</v>
      </c>
      <c r="B25972" s="32" t="s">
        <v>177</v>
      </c>
      <c r="C25972">
        <f t="shared" si="405"/>
        <v>57056</v>
      </c>
    </row>
    <row r="25973" spans="1:3">
      <c r="A25973" s="32" t="s">
        <v>37164</v>
      </c>
      <c r="B25973" s="32" t="s">
        <v>177</v>
      </c>
      <c r="C25973">
        <f t="shared" si="405"/>
        <v>57057</v>
      </c>
    </row>
    <row r="25974" spans="1:3">
      <c r="A25974" s="32" t="s">
        <v>37165</v>
      </c>
      <c r="B25974" s="32" t="s">
        <v>177</v>
      </c>
      <c r="C25974">
        <f t="shared" si="405"/>
        <v>57058</v>
      </c>
    </row>
    <row r="25975" spans="1:3">
      <c r="A25975" s="32" t="s">
        <v>37166</v>
      </c>
      <c r="B25975" s="32" t="s">
        <v>177</v>
      </c>
      <c r="C25975">
        <f t="shared" si="405"/>
        <v>57059</v>
      </c>
    </row>
    <row r="25976" spans="1:3">
      <c r="A25976" s="32" t="s">
        <v>37167</v>
      </c>
      <c r="B25976" s="32" t="s">
        <v>177</v>
      </c>
      <c r="C25976">
        <f t="shared" si="405"/>
        <v>57061</v>
      </c>
    </row>
    <row r="25977" spans="1:3">
      <c r="A25977" s="32" t="s">
        <v>37168</v>
      </c>
      <c r="B25977" s="32" t="s">
        <v>177</v>
      </c>
      <c r="C25977">
        <f t="shared" si="405"/>
        <v>57062</v>
      </c>
    </row>
    <row r="25978" spans="1:3">
      <c r="A25978" s="32" t="s">
        <v>37169</v>
      </c>
      <c r="B25978" s="32" t="s">
        <v>177</v>
      </c>
      <c r="C25978">
        <f t="shared" si="405"/>
        <v>57063</v>
      </c>
    </row>
    <row r="25979" spans="1:3">
      <c r="A25979" s="32" t="s">
        <v>37170</v>
      </c>
      <c r="B25979" s="32" t="s">
        <v>177</v>
      </c>
      <c r="C25979">
        <f t="shared" si="405"/>
        <v>57064</v>
      </c>
    </row>
    <row r="25980" spans="1:3">
      <c r="A25980" s="32" t="s">
        <v>37171</v>
      </c>
      <c r="B25980" s="32" t="s">
        <v>177</v>
      </c>
      <c r="C25980">
        <f t="shared" si="405"/>
        <v>57065</v>
      </c>
    </row>
    <row r="25981" spans="1:3">
      <c r="A25981" s="32" t="s">
        <v>37172</v>
      </c>
      <c r="B25981" s="32" t="s">
        <v>177</v>
      </c>
      <c r="C25981">
        <f t="shared" si="405"/>
        <v>57066</v>
      </c>
    </row>
    <row r="25982" spans="1:3">
      <c r="A25982" s="32" t="s">
        <v>37173</v>
      </c>
      <c r="B25982" s="32" t="s">
        <v>177</v>
      </c>
      <c r="C25982">
        <f t="shared" si="405"/>
        <v>57067</v>
      </c>
    </row>
    <row r="25983" spans="1:3">
      <c r="A25983" s="32" t="s">
        <v>37174</v>
      </c>
      <c r="B25983" s="32" t="s">
        <v>177</v>
      </c>
      <c r="C25983">
        <f t="shared" si="405"/>
        <v>57068</v>
      </c>
    </row>
    <row r="25984" spans="1:3">
      <c r="A25984" s="32" t="s">
        <v>37175</v>
      </c>
      <c r="B25984" s="32" t="s">
        <v>177</v>
      </c>
      <c r="C25984">
        <f t="shared" si="405"/>
        <v>57069</v>
      </c>
    </row>
    <row r="25985" spans="1:3">
      <c r="A25985" s="32" t="s">
        <v>37176</v>
      </c>
      <c r="B25985" s="32" t="s">
        <v>177</v>
      </c>
      <c r="C25985">
        <f t="shared" si="405"/>
        <v>57070</v>
      </c>
    </row>
    <row r="25986" spans="1:3">
      <c r="A25986" s="32" t="s">
        <v>37177</v>
      </c>
      <c r="B25986" s="32" t="s">
        <v>177</v>
      </c>
      <c r="C25986">
        <f t="shared" ref="C25986:C26049" si="406">1*A25986</f>
        <v>57071</v>
      </c>
    </row>
    <row r="25987" spans="1:3">
      <c r="A25987" s="32" t="s">
        <v>37178</v>
      </c>
      <c r="B25987" s="32" t="s">
        <v>177</v>
      </c>
      <c r="C25987">
        <f t="shared" si="406"/>
        <v>57072</v>
      </c>
    </row>
    <row r="25988" spans="1:3">
      <c r="A25988" s="32" t="s">
        <v>37179</v>
      </c>
      <c r="B25988" s="32" t="s">
        <v>177</v>
      </c>
      <c r="C25988">
        <f t="shared" si="406"/>
        <v>57073</v>
      </c>
    </row>
    <row r="25989" spans="1:3">
      <c r="A25989" s="32" t="s">
        <v>37180</v>
      </c>
      <c r="B25989" s="32" t="s">
        <v>177</v>
      </c>
      <c r="C25989">
        <f t="shared" si="406"/>
        <v>57074</v>
      </c>
    </row>
    <row r="25990" spans="1:3">
      <c r="A25990" s="32" t="s">
        <v>37181</v>
      </c>
      <c r="B25990" s="32" t="s">
        <v>177</v>
      </c>
      <c r="C25990">
        <f t="shared" si="406"/>
        <v>57075</v>
      </c>
    </row>
    <row r="25991" spans="1:3">
      <c r="A25991" s="32" t="s">
        <v>37182</v>
      </c>
      <c r="B25991" s="32" t="s">
        <v>177</v>
      </c>
      <c r="C25991">
        <f t="shared" si="406"/>
        <v>57076</v>
      </c>
    </row>
    <row r="25992" spans="1:3">
      <c r="A25992" s="32" t="s">
        <v>37183</v>
      </c>
      <c r="B25992" s="32" t="s">
        <v>177</v>
      </c>
      <c r="C25992">
        <f t="shared" si="406"/>
        <v>57077</v>
      </c>
    </row>
    <row r="25993" spans="1:3">
      <c r="A25993" s="32" t="s">
        <v>37184</v>
      </c>
      <c r="B25993" s="32" t="s">
        <v>177</v>
      </c>
      <c r="C25993">
        <f t="shared" si="406"/>
        <v>57078</v>
      </c>
    </row>
    <row r="25994" spans="1:3">
      <c r="A25994" s="32" t="s">
        <v>37185</v>
      </c>
      <c r="B25994" s="32" t="s">
        <v>177</v>
      </c>
      <c r="C25994">
        <f t="shared" si="406"/>
        <v>57079</v>
      </c>
    </row>
    <row r="25995" spans="1:3">
      <c r="A25995" s="32" t="s">
        <v>37186</v>
      </c>
      <c r="B25995" s="32" t="s">
        <v>177</v>
      </c>
      <c r="C25995">
        <f t="shared" si="406"/>
        <v>57100</v>
      </c>
    </row>
    <row r="25996" spans="1:3">
      <c r="A25996" s="32" t="s">
        <v>37187</v>
      </c>
      <c r="B25996" s="32" t="s">
        <v>177</v>
      </c>
      <c r="C25996">
        <f t="shared" si="406"/>
        <v>57101</v>
      </c>
    </row>
    <row r="25997" spans="1:3">
      <c r="A25997" s="32" t="s">
        <v>37188</v>
      </c>
      <c r="B25997" s="32" t="s">
        <v>177</v>
      </c>
      <c r="C25997">
        <f t="shared" si="406"/>
        <v>57102</v>
      </c>
    </row>
    <row r="25998" spans="1:3">
      <c r="A25998" s="32" t="s">
        <v>37189</v>
      </c>
      <c r="B25998" s="32" t="s">
        <v>177</v>
      </c>
      <c r="C25998">
        <f t="shared" si="406"/>
        <v>57103</v>
      </c>
    </row>
    <row r="25999" spans="1:3">
      <c r="A25999" s="32" t="s">
        <v>37190</v>
      </c>
      <c r="B25999" s="32" t="s">
        <v>177</v>
      </c>
      <c r="C25999">
        <f t="shared" si="406"/>
        <v>57104</v>
      </c>
    </row>
    <row r="26000" spans="1:3">
      <c r="A26000" s="32" t="s">
        <v>37191</v>
      </c>
      <c r="B26000" s="32" t="s">
        <v>177</v>
      </c>
      <c r="C26000">
        <f t="shared" si="406"/>
        <v>57105</v>
      </c>
    </row>
    <row r="26001" spans="1:3">
      <c r="A26001" s="32" t="s">
        <v>37192</v>
      </c>
      <c r="B26001" s="32" t="s">
        <v>177</v>
      </c>
      <c r="C26001">
        <f t="shared" si="406"/>
        <v>57106</v>
      </c>
    </row>
    <row r="26002" spans="1:3">
      <c r="A26002" s="32" t="s">
        <v>37193</v>
      </c>
      <c r="B26002" s="32" t="s">
        <v>177</v>
      </c>
      <c r="C26002">
        <f t="shared" si="406"/>
        <v>57107</v>
      </c>
    </row>
    <row r="26003" spans="1:3">
      <c r="A26003" s="32" t="s">
        <v>37194</v>
      </c>
      <c r="B26003" s="32" t="s">
        <v>177</v>
      </c>
      <c r="C26003">
        <f t="shared" si="406"/>
        <v>57108</v>
      </c>
    </row>
    <row r="26004" spans="1:3">
      <c r="A26004" s="32" t="s">
        <v>37195</v>
      </c>
      <c r="B26004" s="32" t="s">
        <v>177</v>
      </c>
      <c r="C26004">
        <f t="shared" si="406"/>
        <v>57109</v>
      </c>
    </row>
    <row r="26005" spans="1:3">
      <c r="A26005" s="32" t="s">
        <v>37196</v>
      </c>
      <c r="B26005" s="32" t="s">
        <v>177</v>
      </c>
      <c r="C26005">
        <f t="shared" si="406"/>
        <v>57110</v>
      </c>
    </row>
    <row r="26006" spans="1:3">
      <c r="A26006" s="32" t="s">
        <v>37197</v>
      </c>
      <c r="B26006" s="32" t="s">
        <v>177</v>
      </c>
      <c r="C26006">
        <f t="shared" si="406"/>
        <v>57115</v>
      </c>
    </row>
    <row r="26007" spans="1:3">
      <c r="A26007" s="32" t="s">
        <v>37198</v>
      </c>
      <c r="B26007" s="32" t="s">
        <v>177</v>
      </c>
      <c r="C26007">
        <f t="shared" si="406"/>
        <v>57116</v>
      </c>
    </row>
    <row r="26008" spans="1:3">
      <c r="A26008" s="32" t="s">
        <v>37199</v>
      </c>
      <c r="B26008" s="32" t="s">
        <v>177</v>
      </c>
      <c r="C26008">
        <f t="shared" si="406"/>
        <v>57117</v>
      </c>
    </row>
    <row r="26009" spans="1:3">
      <c r="A26009" s="32" t="s">
        <v>37200</v>
      </c>
      <c r="B26009" s="32" t="s">
        <v>177</v>
      </c>
      <c r="C26009">
        <f t="shared" si="406"/>
        <v>57118</v>
      </c>
    </row>
    <row r="26010" spans="1:3">
      <c r="A26010" s="32" t="s">
        <v>37201</v>
      </c>
      <c r="B26010" s="32" t="s">
        <v>177</v>
      </c>
      <c r="C26010">
        <f t="shared" si="406"/>
        <v>57186</v>
      </c>
    </row>
    <row r="26011" spans="1:3">
      <c r="A26011" s="32" t="s">
        <v>37202</v>
      </c>
      <c r="B26011" s="32" t="s">
        <v>177</v>
      </c>
      <c r="C26011">
        <f t="shared" si="406"/>
        <v>57188</v>
      </c>
    </row>
    <row r="26012" spans="1:3">
      <c r="A26012" s="32" t="s">
        <v>37203</v>
      </c>
      <c r="B26012" s="32" t="s">
        <v>177</v>
      </c>
      <c r="C26012">
        <f t="shared" si="406"/>
        <v>57189</v>
      </c>
    </row>
    <row r="26013" spans="1:3">
      <c r="A26013" s="32" t="s">
        <v>37204</v>
      </c>
      <c r="B26013" s="32" t="s">
        <v>177</v>
      </c>
      <c r="C26013">
        <f t="shared" si="406"/>
        <v>57190</v>
      </c>
    </row>
    <row r="26014" spans="1:3">
      <c r="A26014" s="32" t="s">
        <v>37205</v>
      </c>
      <c r="B26014" s="32" t="s">
        <v>177</v>
      </c>
      <c r="C26014">
        <f t="shared" si="406"/>
        <v>57191</v>
      </c>
    </row>
    <row r="26015" spans="1:3">
      <c r="A26015" s="32" t="s">
        <v>37206</v>
      </c>
      <c r="B26015" s="32" t="s">
        <v>177</v>
      </c>
      <c r="C26015">
        <f t="shared" si="406"/>
        <v>57192</v>
      </c>
    </row>
    <row r="26016" spans="1:3">
      <c r="A26016" s="32" t="s">
        <v>37207</v>
      </c>
      <c r="B26016" s="32" t="s">
        <v>177</v>
      </c>
      <c r="C26016">
        <f t="shared" si="406"/>
        <v>57193</v>
      </c>
    </row>
    <row r="26017" spans="1:3">
      <c r="A26017" s="32" t="s">
        <v>37208</v>
      </c>
      <c r="B26017" s="32" t="s">
        <v>177</v>
      </c>
      <c r="C26017">
        <f t="shared" si="406"/>
        <v>57194</v>
      </c>
    </row>
    <row r="26018" spans="1:3">
      <c r="A26018" s="32" t="s">
        <v>37209</v>
      </c>
      <c r="B26018" s="32" t="s">
        <v>177</v>
      </c>
      <c r="C26018">
        <f t="shared" si="406"/>
        <v>57195</v>
      </c>
    </row>
    <row r="26019" spans="1:3">
      <c r="A26019" s="32" t="s">
        <v>37210</v>
      </c>
      <c r="B26019" s="32" t="s">
        <v>177</v>
      </c>
      <c r="C26019">
        <f t="shared" si="406"/>
        <v>57196</v>
      </c>
    </row>
    <row r="26020" spans="1:3">
      <c r="A26020" s="32" t="s">
        <v>37211</v>
      </c>
      <c r="B26020" s="32" t="s">
        <v>177</v>
      </c>
      <c r="C26020">
        <f t="shared" si="406"/>
        <v>57197</v>
      </c>
    </row>
    <row r="26021" spans="1:3">
      <c r="A26021" s="32" t="s">
        <v>37212</v>
      </c>
      <c r="B26021" s="32" t="s">
        <v>177</v>
      </c>
      <c r="C26021">
        <f t="shared" si="406"/>
        <v>57198</v>
      </c>
    </row>
    <row r="26022" spans="1:3">
      <c r="A26022" s="32" t="s">
        <v>37213</v>
      </c>
      <c r="B26022" s="32" t="s">
        <v>177</v>
      </c>
      <c r="C26022">
        <f t="shared" si="406"/>
        <v>57201</v>
      </c>
    </row>
    <row r="26023" spans="1:3">
      <c r="A26023" s="32" t="s">
        <v>37214</v>
      </c>
      <c r="B26023" s="32" t="s">
        <v>177</v>
      </c>
      <c r="C26023">
        <f t="shared" si="406"/>
        <v>57202</v>
      </c>
    </row>
    <row r="26024" spans="1:3">
      <c r="A26024" s="32" t="s">
        <v>37215</v>
      </c>
      <c r="B26024" s="32" t="s">
        <v>177</v>
      </c>
      <c r="C26024">
        <f t="shared" si="406"/>
        <v>57212</v>
      </c>
    </row>
    <row r="26025" spans="1:3">
      <c r="A26025" s="32" t="s">
        <v>37216</v>
      </c>
      <c r="B26025" s="32" t="s">
        <v>177</v>
      </c>
      <c r="C26025">
        <f t="shared" si="406"/>
        <v>57213</v>
      </c>
    </row>
    <row r="26026" spans="1:3">
      <c r="A26026" s="32" t="s">
        <v>37217</v>
      </c>
      <c r="B26026" s="32" t="s">
        <v>177</v>
      </c>
      <c r="C26026">
        <f t="shared" si="406"/>
        <v>57214</v>
      </c>
    </row>
    <row r="26027" spans="1:3">
      <c r="A26027" s="32" t="s">
        <v>37218</v>
      </c>
      <c r="B26027" s="32" t="s">
        <v>177</v>
      </c>
      <c r="C26027">
        <f t="shared" si="406"/>
        <v>57216</v>
      </c>
    </row>
    <row r="26028" spans="1:3">
      <c r="A26028" s="32" t="s">
        <v>37219</v>
      </c>
      <c r="B26028" s="32" t="s">
        <v>177</v>
      </c>
      <c r="C26028">
        <f t="shared" si="406"/>
        <v>57217</v>
      </c>
    </row>
    <row r="26029" spans="1:3">
      <c r="A26029" s="32" t="s">
        <v>37220</v>
      </c>
      <c r="B26029" s="32" t="s">
        <v>177</v>
      </c>
      <c r="C26029">
        <f t="shared" si="406"/>
        <v>57218</v>
      </c>
    </row>
    <row r="26030" spans="1:3">
      <c r="A26030" s="32" t="s">
        <v>37221</v>
      </c>
      <c r="B26030" s="32" t="s">
        <v>177</v>
      </c>
      <c r="C26030">
        <f t="shared" si="406"/>
        <v>57219</v>
      </c>
    </row>
    <row r="26031" spans="1:3">
      <c r="A26031" s="32" t="s">
        <v>37222</v>
      </c>
      <c r="B26031" s="32" t="s">
        <v>177</v>
      </c>
      <c r="C26031">
        <f t="shared" si="406"/>
        <v>57220</v>
      </c>
    </row>
    <row r="26032" spans="1:3">
      <c r="A26032" s="32" t="s">
        <v>37223</v>
      </c>
      <c r="B26032" s="32" t="s">
        <v>177</v>
      </c>
      <c r="C26032">
        <f t="shared" si="406"/>
        <v>57221</v>
      </c>
    </row>
    <row r="26033" spans="1:3">
      <c r="A26033" s="32" t="s">
        <v>37224</v>
      </c>
      <c r="B26033" s="32" t="s">
        <v>177</v>
      </c>
      <c r="C26033">
        <f t="shared" si="406"/>
        <v>57223</v>
      </c>
    </row>
    <row r="26034" spans="1:3">
      <c r="A26034" s="32" t="s">
        <v>37225</v>
      </c>
      <c r="B26034" s="32" t="s">
        <v>177</v>
      </c>
      <c r="C26034">
        <f t="shared" si="406"/>
        <v>57224</v>
      </c>
    </row>
    <row r="26035" spans="1:3">
      <c r="A26035" s="32" t="s">
        <v>37226</v>
      </c>
      <c r="B26035" s="32" t="s">
        <v>177</v>
      </c>
      <c r="C26035">
        <f t="shared" si="406"/>
        <v>57225</v>
      </c>
    </row>
    <row r="26036" spans="1:3">
      <c r="A26036" s="32" t="s">
        <v>37227</v>
      </c>
      <c r="B26036" s="32" t="s">
        <v>177</v>
      </c>
      <c r="C26036">
        <f t="shared" si="406"/>
        <v>57226</v>
      </c>
    </row>
    <row r="26037" spans="1:3">
      <c r="A26037" s="32" t="s">
        <v>37228</v>
      </c>
      <c r="B26037" s="32" t="s">
        <v>177</v>
      </c>
      <c r="C26037">
        <f t="shared" si="406"/>
        <v>57227</v>
      </c>
    </row>
    <row r="26038" spans="1:3">
      <c r="A26038" s="32" t="s">
        <v>37229</v>
      </c>
      <c r="B26038" s="32" t="s">
        <v>177</v>
      </c>
      <c r="C26038">
        <f t="shared" si="406"/>
        <v>57229</v>
      </c>
    </row>
    <row r="26039" spans="1:3">
      <c r="A26039" s="32" t="s">
        <v>37230</v>
      </c>
      <c r="B26039" s="32" t="s">
        <v>177</v>
      </c>
      <c r="C26039">
        <f t="shared" si="406"/>
        <v>57231</v>
      </c>
    </row>
    <row r="26040" spans="1:3">
      <c r="A26040" s="32" t="s">
        <v>37231</v>
      </c>
      <c r="B26040" s="32" t="s">
        <v>177</v>
      </c>
      <c r="C26040">
        <f t="shared" si="406"/>
        <v>57232</v>
      </c>
    </row>
    <row r="26041" spans="1:3">
      <c r="A26041" s="32" t="s">
        <v>37232</v>
      </c>
      <c r="B26041" s="32" t="s">
        <v>177</v>
      </c>
      <c r="C26041">
        <f t="shared" si="406"/>
        <v>57233</v>
      </c>
    </row>
    <row r="26042" spans="1:3">
      <c r="A26042" s="32" t="s">
        <v>37233</v>
      </c>
      <c r="B26042" s="32" t="s">
        <v>177</v>
      </c>
      <c r="C26042">
        <f t="shared" si="406"/>
        <v>57234</v>
      </c>
    </row>
    <row r="26043" spans="1:3">
      <c r="A26043" s="32" t="s">
        <v>37234</v>
      </c>
      <c r="B26043" s="32" t="s">
        <v>177</v>
      </c>
      <c r="C26043">
        <f t="shared" si="406"/>
        <v>57235</v>
      </c>
    </row>
    <row r="26044" spans="1:3">
      <c r="A26044" s="32" t="s">
        <v>37235</v>
      </c>
      <c r="B26044" s="32" t="s">
        <v>177</v>
      </c>
      <c r="C26044">
        <f t="shared" si="406"/>
        <v>57236</v>
      </c>
    </row>
    <row r="26045" spans="1:3">
      <c r="A26045" s="32" t="s">
        <v>37236</v>
      </c>
      <c r="B26045" s="32" t="s">
        <v>177</v>
      </c>
      <c r="C26045">
        <f t="shared" si="406"/>
        <v>57237</v>
      </c>
    </row>
    <row r="26046" spans="1:3">
      <c r="A26046" s="32" t="s">
        <v>37237</v>
      </c>
      <c r="B26046" s="32" t="s">
        <v>177</v>
      </c>
      <c r="C26046">
        <f t="shared" si="406"/>
        <v>57238</v>
      </c>
    </row>
    <row r="26047" spans="1:3">
      <c r="A26047" s="32" t="s">
        <v>37238</v>
      </c>
      <c r="B26047" s="32" t="s">
        <v>177</v>
      </c>
      <c r="C26047">
        <f t="shared" si="406"/>
        <v>57239</v>
      </c>
    </row>
    <row r="26048" spans="1:3">
      <c r="A26048" s="32" t="s">
        <v>37239</v>
      </c>
      <c r="B26048" s="32" t="s">
        <v>177</v>
      </c>
      <c r="C26048">
        <f t="shared" si="406"/>
        <v>57241</v>
      </c>
    </row>
    <row r="26049" spans="1:3">
      <c r="A26049" s="32" t="s">
        <v>37240</v>
      </c>
      <c r="B26049" s="32" t="s">
        <v>177</v>
      </c>
      <c r="C26049">
        <f t="shared" si="406"/>
        <v>57242</v>
      </c>
    </row>
    <row r="26050" spans="1:3">
      <c r="A26050" s="32" t="s">
        <v>37241</v>
      </c>
      <c r="B26050" s="32" t="s">
        <v>177</v>
      </c>
      <c r="C26050">
        <f t="shared" ref="C26050:C26113" si="407">1*A26050</f>
        <v>57243</v>
      </c>
    </row>
    <row r="26051" spans="1:3">
      <c r="A26051" s="32" t="s">
        <v>37242</v>
      </c>
      <c r="B26051" s="32" t="s">
        <v>177</v>
      </c>
      <c r="C26051">
        <f t="shared" si="407"/>
        <v>57244</v>
      </c>
    </row>
    <row r="26052" spans="1:3">
      <c r="A26052" s="32" t="s">
        <v>37243</v>
      </c>
      <c r="B26052" s="32" t="s">
        <v>177</v>
      </c>
      <c r="C26052">
        <f t="shared" si="407"/>
        <v>57245</v>
      </c>
    </row>
    <row r="26053" spans="1:3">
      <c r="A26053" s="32" t="s">
        <v>37244</v>
      </c>
      <c r="B26053" s="32" t="s">
        <v>177</v>
      </c>
      <c r="C26053">
        <f t="shared" si="407"/>
        <v>57246</v>
      </c>
    </row>
    <row r="26054" spans="1:3">
      <c r="A26054" s="32" t="s">
        <v>37245</v>
      </c>
      <c r="B26054" s="32" t="s">
        <v>177</v>
      </c>
      <c r="C26054">
        <f t="shared" si="407"/>
        <v>57247</v>
      </c>
    </row>
    <row r="26055" spans="1:3">
      <c r="A26055" s="32" t="s">
        <v>37246</v>
      </c>
      <c r="B26055" s="32" t="s">
        <v>177</v>
      </c>
      <c r="C26055">
        <f t="shared" si="407"/>
        <v>57248</v>
      </c>
    </row>
    <row r="26056" spans="1:3">
      <c r="A26056" s="32" t="s">
        <v>37247</v>
      </c>
      <c r="B26056" s="32" t="s">
        <v>177</v>
      </c>
      <c r="C26056">
        <f t="shared" si="407"/>
        <v>57249</v>
      </c>
    </row>
    <row r="26057" spans="1:3">
      <c r="A26057" s="32" t="s">
        <v>37248</v>
      </c>
      <c r="B26057" s="32" t="s">
        <v>177</v>
      </c>
      <c r="C26057">
        <f t="shared" si="407"/>
        <v>57251</v>
      </c>
    </row>
    <row r="26058" spans="1:3">
      <c r="A26058" s="32" t="s">
        <v>37249</v>
      </c>
      <c r="B26058" s="32" t="s">
        <v>177</v>
      </c>
      <c r="C26058">
        <f t="shared" si="407"/>
        <v>57252</v>
      </c>
    </row>
    <row r="26059" spans="1:3">
      <c r="A26059" s="32" t="s">
        <v>37250</v>
      </c>
      <c r="B26059" s="32" t="s">
        <v>177</v>
      </c>
      <c r="C26059">
        <f t="shared" si="407"/>
        <v>57253</v>
      </c>
    </row>
    <row r="26060" spans="1:3">
      <c r="A26060" s="32" t="s">
        <v>37251</v>
      </c>
      <c r="B26060" s="32" t="s">
        <v>177</v>
      </c>
      <c r="C26060">
        <f t="shared" si="407"/>
        <v>57255</v>
      </c>
    </row>
    <row r="26061" spans="1:3">
      <c r="A26061" s="32" t="s">
        <v>37252</v>
      </c>
      <c r="B26061" s="32" t="s">
        <v>177</v>
      </c>
      <c r="C26061">
        <f t="shared" si="407"/>
        <v>57256</v>
      </c>
    </row>
    <row r="26062" spans="1:3">
      <c r="A26062" s="32" t="s">
        <v>37253</v>
      </c>
      <c r="B26062" s="32" t="s">
        <v>177</v>
      </c>
      <c r="C26062">
        <f t="shared" si="407"/>
        <v>57257</v>
      </c>
    </row>
    <row r="26063" spans="1:3">
      <c r="A26063" s="32" t="s">
        <v>37254</v>
      </c>
      <c r="B26063" s="32" t="s">
        <v>177</v>
      </c>
      <c r="C26063">
        <f t="shared" si="407"/>
        <v>57258</v>
      </c>
    </row>
    <row r="26064" spans="1:3">
      <c r="A26064" s="32" t="s">
        <v>37255</v>
      </c>
      <c r="B26064" s="32" t="s">
        <v>177</v>
      </c>
      <c r="C26064">
        <f t="shared" si="407"/>
        <v>57259</v>
      </c>
    </row>
    <row r="26065" spans="1:3">
      <c r="A26065" s="32" t="s">
        <v>37256</v>
      </c>
      <c r="B26065" s="32" t="s">
        <v>177</v>
      </c>
      <c r="C26065">
        <f t="shared" si="407"/>
        <v>57260</v>
      </c>
    </row>
    <row r="26066" spans="1:3">
      <c r="A26066" s="32" t="s">
        <v>37257</v>
      </c>
      <c r="B26066" s="32" t="s">
        <v>177</v>
      </c>
      <c r="C26066">
        <f t="shared" si="407"/>
        <v>57261</v>
      </c>
    </row>
    <row r="26067" spans="1:3">
      <c r="A26067" s="32" t="s">
        <v>37258</v>
      </c>
      <c r="B26067" s="32" t="s">
        <v>177</v>
      </c>
      <c r="C26067">
        <f t="shared" si="407"/>
        <v>57262</v>
      </c>
    </row>
    <row r="26068" spans="1:3">
      <c r="A26068" s="32" t="s">
        <v>37259</v>
      </c>
      <c r="B26068" s="32" t="s">
        <v>177</v>
      </c>
      <c r="C26068">
        <f t="shared" si="407"/>
        <v>57263</v>
      </c>
    </row>
    <row r="26069" spans="1:3">
      <c r="A26069" s="32" t="s">
        <v>37260</v>
      </c>
      <c r="B26069" s="32" t="s">
        <v>177</v>
      </c>
      <c r="C26069">
        <f t="shared" si="407"/>
        <v>57264</v>
      </c>
    </row>
    <row r="26070" spans="1:3">
      <c r="A26070" s="32" t="s">
        <v>37261</v>
      </c>
      <c r="B26070" s="32" t="s">
        <v>177</v>
      </c>
      <c r="C26070">
        <f t="shared" si="407"/>
        <v>57265</v>
      </c>
    </row>
    <row r="26071" spans="1:3">
      <c r="A26071" s="32" t="s">
        <v>37262</v>
      </c>
      <c r="B26071" s="32" t="s">
        <v>177</v>
      </c>
      <c r="C26071">
        <f t="shared" si="407"/>
        <v>57266</v>
      </c>
    </row>
    <row r="26072" spans="1:3">
      <c r="A26072" s="32" t="s">
        <v>37263</v>
      </c>
      <c r="B26072" s="32" t="s">
        <v>177</v>
      </c>
      <c r="C26072">
        <f t="shared" si="407"/>
        <v>57268</v>
      </c>
    </row>
    <row r="26073" spans="1:3">
      <c r="A26073" s="32" t="s">
        <v>37264</v>
      </c>
      <c r="B26073" s="32" t="s">
        <v>177</v>
      </c>
      <c r="C26073">
        <f t="shared" si="407"/>
        <v>57269</v>
      </c>
    </row>
    <row r="26074" spans="1:3">
      <c r="A26074" s="32" t="s">
        <v>37265</v>
      </c>
      <c r="B26074" s="32" t="s">
        <v>177</v>
      </c>
      <c r="C26074">
        <f t="shared" si="407"/>
        <v>57270</v>
      </c>
    </row>
    <row r="26075" spans="1:3">
      <c r="A26075" s="32" t="s">
        <v>37266</v>
      </c>
      <c r="B26075" s="32" t="s">
        <v>177</v>
      </c>
      <c r="C26075">
        <f t="shared" si="407"/>
        <v>57271</v>
      </c>
    </row>
    <row r="26076" spans="1:3">
      <c r="A26076" s="32" t="s">
        <v>37267</v>
      </c>
      <c r="B26076" s="32" t="s">
        <v>177</v>
      </c>
      <c r="C26076">
        <f t="shared" si="407"/>
        <v>57272</v>
      </c>
    </row>
    <row r="26077" spans="1:3">
      <c r="A26077" s="32" t="s">
        <v>37268</v>
      </c>
      <c r="B26077" s="32" t="s">
        <v>177</v>
      </c>
      <c r="C26077">
        <f t="shared" si="407"/>
        <v>57273</v>
      </c>
    </row>
    <row r="26078" spans="1:3">
      <c r="A26078" s="32" t="s">
        <v>37269</v>
      </c>
      <c r="B26078" s="32" t="s">
        <v>177</v>
      </c>
      <c r="C26078">
        <f t="shared" si="407"/>
        <v>57274</v>
      </c>
    </row>
    <row r="26079" spans="1:3">
      <c r="A26079" s="32" t="s">
        <v>37270</v>
      </c>
      <c r="B26079" s="32" t="s">
        <v>177</v>
      </c>
      <c r="C26079">
        <f t="shared" si="407"/>
        <v>57276</v>
      </c>
    </row>
    <row r="26080" spans="1:3">
      <c r="A26080" s="32" t="s">
        <v>37271</v>
      </c>
      <c r="B26080" s="32" t="s">
        <v>177</v>
      </c>
      <c r="C26080">
        <f t="shared" si="407"/>
        <v>57278</v>
      </c>
    </row>
    <row r="26081" spans="1:3">
      <c r="A26081" s="32" t="s">
        <v>37272</v>
      </c>
      <c r="B26081" s="32" t="s">
        <v>177</v>
      </c>
      <c r="C26081">
        <f t="shared" si="407"/>
        <v>57279</v>
      </c>
    </row>
    <row r="26082" spans="1:3">
      <c r="A26082" s="32" t="s">
        <v>37273</v>
      </c>
      <c r="B26082" s="32" t="s">
        <v>177</v>
      </c>
      <c r="C26082">
        <f t="shared" si="407"/>
        <v>57301</v>
      </c>
    </row>
    <row r="26083" spans="1:3">
      <c r="A26083" s="32" t="s">
        <v>37274</v>
      </c>
      <c r="B26083" s="32" t="s">
        <v>177</v>
      </c>
      <c r="C26083">
        <f t="shared" si="407"/>
        <v>57311</v>
      </c>
    </row>
    <row r="26084" spans="1:3">
      <c r="A26084" s="32" t="s">
        <v>37275</v>
      </c>
      <c r="B26084" s="32" t="s">
        <v>177</v>
      </c>
      <c r="C26084">
        <f t="shared" si="407"/>
        <v>57312</v>
      </c>
    </row>
    <row r="26085" spans="1:3">
      <c r="A26085" s="32" t="s">
        <v>37276</v>
      </c>
      <c r="B26085" s="32" t="s">
        <v>177</v>
      </c>
      <c r="C26085">
        <f t="shared" si="407"/>
        <v>57313</v>
      </c>
    </row>
    <row r="26086" spans="1:3">
      <c r="A26086" s="32" t="s">
        <v>37277</v>
      </c>
      <c r="B26086" s="32" t="s">
        <v>177</v>
      </c>
      <c r="C26086">
        <f t="shared" si="407"/>
        <v>57314</v>
      </c>
    </row>
    <row r="26087" spans="1:3">
      <c r="A26087" s="32" t="s">
        <v>37278</v>
      </c>
      <c r="B26087" s="32" t="s">
        <v>177</v>
      </c>
      <c r="C26087">
        <f t="shared" si="407"/>
        <v>57315</v>
      </c>
    </row>
    <row r="26088" spans="1:3">
      <c r="A26088" s="32" t="s">
        <v>37279</v>
      </c>
      <c r="B26088" s="32" t="s">
        <v>177</v>
      </c>
      <c r="C26088">
        <f t="shared" si="407"/>
        <v>57316</v>
      </c>
    </row>
    <row r="26089" spans="1:3">
      <c r="A26089" s="32" t="s">
        <v>37280</v>
      </c>
      <c r="B26089" s="32" t="s">
        <v>177</v>
      </c>
      <c r="C26089">
        <f t="shared" si="407"/>
        <v>57317</v>
      </c>
    </row>
    <row r="26090" spans="1:3">
      <c r="A26090" s="32" t="s">
        <v>37281</v>
      </c>
      <c r="B26090" s="32" t="s">
        <v>177</v>
      </c>
      <c r="C26090">
        <f t="shared" si="407"/>
        <v>57319</v>
      </c>
    </row>
    <row r="26091" spans="1:3">
      <c r="A26091" s="32" t="s">
        <v>37282</v>
      </c>
      <c r="B26091" s="32" t="s">
        <v>177</v>
      </c>
      <c r="C26091">
        <f t="shared" si="407"/>
        <v>57321</v>
      </c>
    </row>
    <row r="26092" spans="1:3">
      <c r="A26092" s="32" t="s">
        <v>37283</v>
      </c>
      <c r="B26092" s="32" t="s">
        <v>177</v>
      </c>
      <c r="C26092">
        <f t="shared" si="407"/>
        <v>57322</v>
      </c>
    </row>
    <row r="26093" spans="1:3">
      <c r="A26093" s="32" t="s">
        <v>37284</v>
      </c>
      <c r="B26093" s="32" t="s">
        <v>177</v>
      </c>
      <c r="C26093">
        <f t="shared" si="407"/>
        <v>57323</v>
      </c>
    </row>
    <row r="26094" spans="1:3">
      <c r="A26094" s="32" t="s">
        <v>37285</v>
      </c>
      <c r="B26094" s="32" t="s">
        <v>177</v>
      </c>
      <c r="C26094">
        <f t="shared" si="407"/>
        <v>57324</v>
      </c>
    </row>
    <row r="26095" spans="1:3">
      <c r="A26095" s="32" t="s">
        <v>37286</v>
      </c>
      <c r="B26095" s="32" t="s">
        <v>177</v>
      </c>
      <c r="C26095">
        <f t="shared" si="407"/>
        <v>57325</v>
      </c>
    </row>
    <row r="26096" spans="1:3">
      <c r="A26096" s="32" t="s">
        <v>37287</v>
      </c>
      <c r="B26096" s="32" t="s">
        <v>177</v>
      </c>
      <c r="C26096">
        <f t="shared" si="407"/>
        <v>57326</v>
      </c>
    </row>
    <row r="26097" spans="1:3">
      <c r="A26097" s="32" t="s">
        <v>37288</v>
      </c>
      <c r="B26097" s="32" t="s">
        <v>177</v>
      </c>
      <c r="C26097">
        <f t="shared" si="407"/>
        <v>57328</v>
      </c>
    </row>
    <row r="26098" spans="1:3">
      <c r="A26098" s="32" t="s">
        <v>37289</v>
      </c>
      <c r="B26098" s="32" t="s">
        <v>177</v>
      </c>
      <c r="C26098">
        <f t="shared" si="407"/>
        <v>57329</v>
      </c>
    </row>
    <row r="26099" spans="1:3">
      <c r="A26099" s="32" t="s">
        <v>37290</v>
      </c>
      <c r="B26099" s="32" t="s">
        <v>177</v>
      </c>
      <c r="C26099">
        <f t="shared" si="407"/>
        <v>57330</v>
      </c>
    </row>
    <row r="26100" spans="1:3">
      <c r="A26100" s="32" t="s">
        <v>37291</v>
      </c>
      <c r="B26100" s="32" t="s">
        <v>177</v>
      </c>
      <c r="C26100">
        <f t="shared" si="407"/>
        <v>57331</v>
      </c>
    </row>
    <row r="26101" spans="1:3">
      <c r="A26101" s="32" t="s">
        <v>37292</v>
      </c>
      <c r="B26101" s="32" t="s">
        <v>177</v>
      </c>
      <c r="C26101">
        <f t="shared" si="407"/>
        <v>57332</v>
      </c>
    </row>
    <row r="26102" spans="1:3">
      <c r="A26102" s="32" t="s">
        <v>37293</v>
      </c>
      <c r="B26102" s="32" t="s">
        <v>177</v>
      </c>
      <c r="C26102">
        <f t="shared" si="407"/>
        <v>57334</v>
      </c>
    </row>
    <row r="26103" spans="1:3">
      <c r="A26103" s="32" t="s">
        <v>37294</v>
      </c>
      <c r="B26103" s="32" t="s">
        <v>177</v>
      </c>
      <c r="C26103">
        <f t="shared" si="407"/>
        <v>57335</v>
      </c>
    </row>
    <row r="26104" spans="1:3">
      <c r="A26104" s="32" t="s">
        <v>37295</v>
      </c>
      <c r="B26104" s="32" t="s">
        <v>177</v>
      </c>
      <c r="C26104">
        <f t="shared" si="407"/>
        <v>57337</v>
      </c>
    </row>
    <row r="26105" spans="1:3">
      <c r="A26105" s="32" t="s">
        <v>37296</v>
      </c>
      <c r="B26105" s="32" t="s">
        <v>177</v>
      </c>
      <c r="C26105">
        <f t="shared" si="407"/>
        <v>57339</v>
      </c>
    </row>
    <row r="26106" spans="1:3">
      <c r="A26106" s="32" t="s">
        <v>37297</v>
      </c>
      <c r="B26106" s="32" t="s">
        <v>177</v>
      </c>
      <c r="C26106">
        <f t="shared" si="407"/>
        <v>57340</v>
      </c>
    </row>
    <row r="26107" spans="1:3">
      <c r="A26107" s="32" t="s">
        <v>37298</v>
      </c>
      <c r="B26107" s="32" t="s">
        <v>177</v>
      </c>
      <c r="C26107">
        <f t="shared" si="407"/>
        <v>57341</v>
      </c>
    </row>
    <row r="26108" spans="1:3">
      <c r="A26108" s="32" t="s">
        <v>37299</v>
      </c>
      <c r="B26108" s="32" t="s">
        <v>177</v>
      </c>
      <c r="C26108">
        <f t="shared" si="407"/>
        <v>57342</v>
      </c>
    </row>
    <row r="26109" spans="1:3">
      <c r="A26109" s="32" t="s">
        <v>37300</v>
      </c>
      <c r="B26109" s="32" t="s">
        <v>177</v>
      </c>
      <c r="C26109">
        <f t="shared" si="407"/>
        <v>57344</v>
      </c>
    </row>
    <row r="26110" spans="1:3">
      <c r="A26110" s="32" t="s">
        <v>37301</v>
      </c>
      <c r="B26110" s="32" t="s">
        <v>177</v>
      </c>
      <c r="C26110">
        <f t="shared" si="407"/>
        <v>57345</v>
      </c>
    </row>
    <row r="26111" spans="1:3">
      <c r="A26111" s="32" t="s">
        <v>37302</v>
      </c>
      <c r="B26111" s="32" t="s">
        <v>177</v>
      </c>
      <c r="C26111">
        <f t="shared" si="407"/>
        <v>57346</v>
      </c>
    </row>
    <row r="26112" spans="1:3">
      <c r="A26112" s="32" t="s">
        <v>37303</v>
      </c>
      <c r="B26112" s="32" t="s">
        <v>177</v>
      </c>
      <c r="C26112">
        <f t="shared" si="407"/>
        <v>57348</v>
      </c>
    </row>
    <row r="26113" spans="1:3">
      <c r="A26113" s="32" t="s">
        <v>37304</v>
      </c>
      <c r="B26113" s="32" t="s">
        <v>177</v>
      </c>
      <c r="C26113">
        <f t="shared" si="407"/>
        <v>57349</v>
      </c>
    </row>
    <row r="26114" spans="1:3">
      <c r="A26114" s="32" t="s">
        <v>37305</v>
      </c>
      <c r="B26114" s="32" t="s">
        <v>177</v>
      </c>
      <c r="C26114">
        <f t="shared" ref="C26114:C26177" si="408">1*A26114</f>
        <v>57350</v>
      </c>
    </row>
    <row r="26115" spans="1:3">
      <c r="A26115" s="32" t="s">
        <v>37306</v>
      </c>
      <c r="B26115" s="32" t="s">
        <v>177</v>
      </c>
      <c r="C26115">
        <f t="shared" si="408"/>
        <v>57353</v>
      </c>
    </row>
    <row r="26116" spans="1:3">
      <c r="A26116" s="32" t="s">
        <v>37307</v>
      </c>
      <c r="B26116" s="32" t="s">
        <v>177</v>
      </c>
      <c r="C26116">
        <f t="shared" si="408"/>
        <v>57354</v>
      </c>
    </row>
    <row r="26117" spans="1:3">
      <c r="A26117" s="32" t="s">
        <v>37308</v>
      </c>
      <c r="B26117" s="32" t="s">
        <v>177</v>
      </c>
      <c r="C26117">
        <f t="shared" si="408"/>
        <v>57355</v>
      </c>
    </row>
    <row r="26118" spans="1:3">
      <c r="A26118" s="32" t="s">
        <v>37309</v>
      </c>
      <c r="B26118" s="32" t="s">
        <v>177</v>
      </c>
      <c r="C26118">
        <f t="shared" si="408"/>
        <v>57356</v>
      </c>
    </row>
    <row r="26119" spans="1:3">
      <c r="A26119" s="32" t="s">
        <v>37310</v>
      </c>
      <c r="B26119" s="32" t="s">
        <v>177</v>
      </c>
      <c r="C26119">
        <f t="shared" si="408"/>
        <v>57357</v>
      </c>
    </row>
    <row r="26120" spans="1:3">
      <c r="A26120" s="32" t="s">
        <v>37311</v>
      </c>
      <c r="B26120" s="32" t="s">
        <v>177</v>
      </c>
      <c r="C26120">
        <f t="shared" si="408"/>
        <v>57358</v>
      </c>
    </row>
    <row r="26121" spans="1:3">
      <c r="A26121" s="32" t="s">
        <v>37312</v>
      </c>
      <c r="B26121" s="32" t="s">
        <v>177</v>
      </c>
      <c r="C26121">
        <f t="shared" si="408"/>
        <v>57359</v>
      </c>
    </row>
    <row r="26122" spans="1:3">
      <c r="A26122" s="32" t="s">
        <v>37313</v>
      </c>
      <c r="B26122" s="32" t="s">
        <v>177</v>
      </c>
      <c r="C26122">
        <f t="shared" si="408"/>
        <v>57361</v>
      </c>
    </row>
    <row r="26123" spans="1:3">
      <c r="A26123" s="32" t="s">
        <v>37314</v>
      </c>
      <c r="B26123" s="32" t="s">
        <v>177</v>
      </c>
      <c r="C26123">
        <f t="shared" si="408"/>
        <v>57362</v>
      </c>
    </row>
    <row r="26124" spans="1:3">
      <c r="A26124" s="32" t="s">
        <v>37315</v>
      </c>
      <c r="B26124" s="32" t="s">
        <v>177</v>
      </c>
      <c r="C26124">
        <f t="shared" si="408"/>
        <v>57363</v>
      </c>
    </row>
    <row r="26125" spans="1:3">
      <c r="A26125" s="32" t="s">
        <v>37316</v>
      </c>
      <c r="B26125" s="32" t="s">
        <v>177</v>
      </c>
      <c r="C26125">
        <f t="shared" si="408"/>
        <v>57364</v>
      </c>
    </row>
    <row r="26126" spans="1:3">
      <c r="A26126" s="32" t="s">
        <v>37317</v>
      </c>
      <c r="B26126" s="32" t="s">
        <v>177</v>
      </c>
      <c r="C26126">
        <f t="shared" si="408"/>
        <v>57365</v>
      </c>
    </row>
    <row r="26127" spans="1:3">
      <c r="A26127" s="32" t="s">
        <v>37318</v>
      </c>
      <c r="B26127" s="32" t="s">
        <v>177</v>
      </c>
      <c r="C26127">
        <f t="shared" si="408"/>
        <v>57366</v>
      </c>
    </row>
    <row r="26128" spans="1:3">
      <c r="A26128" s="32" t="s">
        <v>37319</v>
      </c>
      <c r="B26128" s="32" t="s">
        <v>177</v>
      </c>
      <c r="C26128">
        <f t="shared" si="408"/>
        <v>57367</v>
      </c>
    </row>
    <row r="26129" spans="1:3">
      <c r="A26129" s="32" t="s">
        <v>37320</v>
      </c>
      <c r="B26129" s="32" t="s">
        <v>177</v>
      </c>
      <c r="C26129">
        <f t="shared" si="408"/>
        <v>57368</v>
      </c>
    </row>
    <row r="26130" spans="1:3">
      <c r="A26130" s="32" t="s">
        <v>37321</v>
      </c>
      <c r="B26130" s="32" t="s">
        <v>177</v>
      </c>
      <c r="C26130">
        <f t="shared" si="408"/>
        <v>57369</v>
      </c>
    </row>
    <row r="26131" spans="1:3">
      <c r="A26131" s="32" t="s">
        <v>37322</v>
      </c>
      <c r="B26131" s="32" t="s">
        <v>177</v>
      </c>
      <c r="C26131">
        <f t="shared" si="408"/>
        <v>57370</v>
      </c>
    </row>
    <row r="26132" spans="1:3">
      <c r="A26132" s="32" t="s">
        <v>37323</v>
      </c>
      <c r="B26132" s="32" t="s">
        <v>177</v>
      </c>
      <c r="C26132">
        <f t="shared" si="408"/>
        <v>57371</v>
      </c>
    </row>
    <row r="26133" spans="1:3">
      <c r="A26133" s="32" t="s">
        <v>37324</v>
      </c>
      <c r="B26133" s="32" t="s">
        <v>177</v>
      </c>
      <c r="C26133">
        <f t="shared" si="408"/>
        <v>57373</v>
      </c>
    </row>
    <row r="26134" spans="1:3">
      <c r="A26134" s="32" t="s">
        <v>37325</v>
      </c>
      <c r="B26134" s="32" t="s">
        <v>177</v>
      </c>
      <c r="C26134">
        <f t="shared" si="408"/>
        <v>57374</v>
      </c>
    </row>
    <row r="26135" spans="1:3">
      <c r="A26135" s="32" t="s">
        <v>37326</v>
      </c>
      <c r="B26135" s="32" t="s">
        <v>177</v>
      </c>
      <c r="C26135">
        <f t="shared" si="408"/>
        <v>57375</v>
      </c>
    </row>
    <row r="26136" spans="1:3">
      <c r="A26136" s="32" t="s">
        <v>37327</v>
      </c>
      <c r="B26136" s="32" t="s">
        <v>177</v>
      </c>
      <c r="C26136">
        <f t="shared" si="408"/>
        <v>57376</v>
      </c>
    </row>
    <row r="26137" spans="1:3">
      <c r="A26137" s="32" t="s">
        <v>37328</v>
      </c>
      <c r="B26137" s="32" t="s">
        <v>177</v>
      </c>
      <c r="C26137">
        <f t="shared" si="408"/>
        <v>57379</v>
      </c>
    </row>
    <row r="26138" spans="1:3">
      <c r="A26138" s="32" t="s">
        <v>37329</v>
      </c>
      <c r="B26138" s="32" t="s">
        <v>177</v>
      </c>
      <c r="C26138">
        <f t="shared" si="408"/>
        <v>57380</v>
      </c>
    </row>
    <row r="26139" spans="1:3">
      <c r="A26139" s="32" t="s">
        <v>37330</v>
      </c>
      <c r="B26139" s="32" t="s">
        <v>177</v>
      </c>
      <c r="C26139">
        <f t="shared" si="408"/>
        <v>57381</v>
      </c>
    </row>
    <row r="26140" spans="1:3">
      <c r="A26140" s="32" t="s">
        <v>37331</v>
      </c>
      <c r="B26140" s="32" t="s">
        <v>177</v>
      </c>
      <c r="C26140">
        <f t="shared" si="408"/>
        <v>57382</v>
      </c>
    </row>
    <row r="26141" spans="1:3">
      <c r="A26141" s="32" t="s">
        <v>37332</v>
      </c>
      <c r="B26141" s="32" t="s">
        <v>177</v>
      </c>
      <c r="C26141">
        <f t="shared" si="408"/>
        <v>57383</v>
      </c>
    </row>
    <row r="26142" spans="1:3">
      <c r="A26142" s="32" t="s">
        <v>37333</v>
      </c>
      <c r="B26142" s="32" t="s">
        <v>177</v>
      </c>
      <c r="C26142">
        <f t="shared" si="408"/>
        <v>57384</v>
      </c>
    </row>
    <row r="26143" spans="1:3">
      <c r="A26143" s="32" t="s">
        <v>37334</v>
      </c>
      <c r="B26143" s="32" t="s">
        <v>177</v>
      </c>
      <c r="C26143">
        <f t="shared" si="408"/>
        <v>57385</v>
      </c>
    </row>
    <row r="26144" spans="1:3">
      <c r="A26144" s="32" t="s">
        <v>37335</v>
      </c>
      <c r="B26144" s="32" t="s">
        <v>177</v>
      </c>
      <c r="C26144">
        <f t="shared" si="408"/>
        <v>57386</v>
      </c>
    </row>
    <row r="26145" spans="1:3">
      <c r="A26145" s="32" t="s">
        <v>37336</v>
      </c>
      <c r="B26145" s="32" t="s">
        <v>177</v>
      </c>
      <c r="C26145">
        <f t="shared" si="408"/>
        <v>57399</v>
      </c>
    </row>
    <row r="26146" spans="1:3">
      <c r="A26146" s="32" t="s">
        <v>37337</v>
      </c>
      <c r="B26146" s="32" t="s">
        <v>177</v>
      </c>
      <c r="C26146">
        <f t="shared" si="408"/>
        <v>57401</v>
      </c>
    </row>
    <row r="26147" spans="1:3">
      <c r="A26147" s="32" t="s">
        <v>37338</v>
      </c>
      <c r="B26147" s="32" t="s">
        <v>177</v>
      </c>
      <c r="C26147">
        <f t="shared" si="408"/>
        <v>57402</v>
      </c>
    </row>
    <row r="26148" spans="1:3">
      <c r="A26148" s="32" t="s">
        <v>37339</v>
      </c>
      <c r="B26148" s="32" t="s">
        <v>177</v>
      </c>
      <c r="C26148">
        <f t="shared" si="408"/>
        <v>57420</v>
      </c>
    </row>
    <row r="26149" spans="1:3">
      <c r="A26149" s="32" t="s">
        <v>37340</v>
      </c>
      <c r="B26149" s="32" t="s">
        <v>177</v>
      </c>
      <c r="C26149">
        <f t="shared" si="408"/>
        <v>57421</v>
      </c>
    </row>
    <row r="26150" spans="1:3">
      <c r="A26150" s="32" t="s">
        <v>37341</v>
      </c>
      <c r="B26150" s="32" t="s">
        <v>177</v>
      </c>
      <c r="C26150">
        <f t="shared" si="408"/>
        <v>57422</v>
      </c>
    </row>
    <row r="26151" spans="1:3">
      <c r="A26151" s="32" t="s">
        <v>37342</v>
      </c>
      <c r="B26151" s="32" t="s">
        <v>177</v>
      </c>
      <c r="C26151">
        <f t="shared" si="408"/>
        <v>57424</v>
      </c>
    </row>
    <row r="26152" spans="1:3">
      <c r="A26152" s="32" t="s">
        <v>37343</v>
      </c>
      <c r="B26152" s="32" t="s">
        <v>177</v>
      </c>
      <c r="C26152">
        <f t="shared" si="408"/>
        <v>57426</v>
      </c>
    </row>
    <row r="26153" spans="1:3">
      <c r="A26153" s="32" t="s">
        <v>37344</v>
      </c>
      <c r="B26153" s="32" t="s">
        <v>177</v>
      </c>
      <c r="C26153">
        <f t="shared" si="408"/>
        <v>57427</v>
      </c>
    </row>
    <row r="26154" spans="1:3">
      <c r="A26154" s="32" t="s">
        <v>37345</v>
      </c>
      <c r="B26154" s="32" t="s">
        <v>177</v>
      </c>
      <c r="C26154">
        <f t="shared" si="408"/>
        <v>57428</v>
      </c>
    </row>
    <row r="26155" spans="1:3">
      <c r="A26155" s="32" t="s">
        <v>37346</v>
      </c>
      <c r="B26155" s="32" t="s">
        <v>177</v>
      </c>
      <c r="C26155">
        <f t="shared" si="408"/>
        <v>57429</v>
      </c>
    </row>
    <row r="26156" spans="1:3">
      <c r="A26156" s="32" t="s">
        <v>37347</v>
      </c>
      <c r="B26156" s="32" t="s">
        <v>177</v>
      </c>
      <c r="C26156">
        <f t="shared" si="408"/>
        <v>57430</v>
      </c>
    </row>
    <row r="26157" spans="1:3">
      <c r="A26157" s="32" t="s">
        <v>37348</v>
      </c>
      <c r="B26157" s="32" t="s">
        <v>177</v>
      </c>
      <c r="C26157">
        <f t="shared" si="408"/>
        <v>57432</v>
      </c>
    </row>
    <row r="26158" spans="1:3">
      <c r="A26158" s="32" t="s">
        <v>37349</v>
      </c>
      <c r="B26158" s="32" t="s">
        <v>177</v>
      </c>
      <c r="C26158">
        <f t="shared" si="408"/>
        <v>57433</v>
      </c>
    </row>
    <row r="26159" spans="1:3">
      <c r="A26159" s="32" t="s">
        <v>37350</v>
      </c>
      <c r="B26159" s="32" t="s">
        <v>177</v>
      </c>
      <c r="C26159">
        <f t="shared" si="408"/>
        <v>57434</v>
      </c>
    </row>
    <row r="26160" spans="1:3">
      <c r="A26160" s="32" t="s">
        <v>37351</v>
      </c>
      <c r="B26160" s="32" t="s">
        <v>177</v>
      </c>
      <c r="C26160">
        <f t="shared" si="408"/>
        <v>57435</v>
      </c>
    </row>
    <row r="26161" spans="1:3">
      <c r="A26161" s="32" t="s">
        <v>37352</v>
      </c>
      <c r="B26161" s="32" t="s">
        <v>177</v>
      </c>
      <c r="C26161">
        <f t="shared" si="408"/>
        <v>57436</v>
      </c>
    </row>
    <row r="26162" spans="1:3">
      <c r="A26162" s="32" t="s">
        <v>37353</v>
      </c>
      <c r="B26162" s="32" t="s">
        <v>177</v>
      </c>
      <c r="C26162">
        <f t="shared" si="408"/>
        <v>57437</v>
      </c>
    </row>
    <row r="26163" spans="1:3">
      <c r="A26163" s="32" t="s">
        <v>37354</v>
      </c>
      <c r="B26163" s="32" t="s">
        <v>177</v>
      </c>
      <c r="C26163">
        <f t="shared" si="408"/>
        <v>57438</v>
      </c>
    </row>
    <row r="26164" spans="1:3">
      <c r="A26164" s="32" t="s">
        <v>37355</v>
      </c>
      <c r="B26164" s="32" t="s">
        <v>177</v>
      </c>
      <c r="C26164">
        <f t="shared" si="408"/>
        <v>57439</v>
      </c>
    </row>
    <row r="26165" spans="1:3">
      <c r="A26165" s="32" t="s">
        <v>37356</v>
      </c>
      <c r="B26165" s="32" t="s">
        <v>177</v>
      </c>
      <c r="C26165">
        <f t="shared" si="408"/>
        <v>57440</v>
      </c>
    </row>
    <row r="26166" spans="1:3">
      <c r="A26166" s="32" t="s">
        <v>37357</v>
      </c>
      <c r="B26166" s="32" t="s">
        <v>177</v>
      </c>
      <c r="C26166">
        <f t="shared" si="408"/>
        <v>57441</v>
      </c>
    </row>
    <row r="26167" spans="1:3">
      <c r="A26167" s="32" t="s">
        <v>37358</v>
      </c>
      <c r="B26167" s="32" t="s">
        <v>177</v>
      </c>
      <c r="C26167">
        <f t="shared" si="408"/>
        <v>57442</v>
      </c>
    </row>
    <row r="26168" spans="1:3">
      <c r="A26168" s="32" t="s">
        <v>37359</v>
      </c>
      <c r="B26168" s="32" t="s">
        <v>177</v>
      </c>
      <c r="C26168">
        <f t="shared" si="408"/>
        <v>57445</v>
      </c>
    </row>
    <row r="26169" spans="1:3">
      <c r="A26169" s="32" t="s">
        <v>37360</v>
      </c>
      <c r="B26169" s="32" t="s">
        <v>177</v>
      </c>
      <c r="C26169">
        <f t="shared" si="408"/>
        <v>57446</v>
      </c>
    </row>
    <row r="26170" spans="1:3">
      <c r="A26170" s="32" t="s">
        <v>37361</v>
      </c>
      <c r="B26170" s="32" t="s">
        <v>177</v>
      </c>
      <c r="C26170">
        <f t="shared" si="408"/>
        <v>57448</v>
      </c>
    </row>
    <row r="26171" spans="1:3">
      <c r="A26171" s="32" t="s">
        <v>37362</v>
      </c>
      <c r="B26171" s="32" t="s">
        <v>177</v>
      </c>
      <c r="C26171">
        <f t="shared" si="408"/>
        <v>57449</v>
      </c>
    </row>
    <row r="26172" spans="1:3">
      <c r="A26172" s="32" t="s">
        <v>37363</v>
      </c>
      <c r="B26172" s="32" t="s">
        <v>177</v>
      </c>
      <c r="C26172">
        <f t="shared" si="408"/>
        <v>57450</v>
      </c>
    </row>
    <row r="26173" spans="1:3">
      <c r="A26173" s="32" t="s">
        <v>37364</v>
      </c>
      <c r="B26173" s="32" t="s">
        <v>177</v>
      </c>
      <c r="C26173">
        <f t="shared" si="408"/>
        <v>57451</v>
      </c>
    </row>
    <row r="26174" spans="1:3">
      <c r="A26174" s="32" t="s">
        <v>37365</v>
      </c>
      <c r="B26174" s="32" t="s">
        <v>177</v>
      </c>
      <c r="C26174">
        <f t="shared" si="408"/>
        <v>57452</v>
      </c>
    </row>
    <row r="26175" spans="1:3">
      <c r="A26175" s="32" t="s">
        <v>37366</v>
      </c>
      <c r="B26175" s="32" t="s">
        <v>177</v>
      </c>
      <c r="C26175">
        <f t="shared" si="408"/>
        <v>57454</v>
      </c>
    </row>
    <row r="26176" spans="1:3">
      <c r="A26176" s="32" t="s">
        <v>37367</v>
      </c>
      <c r="B26176" s="32" t="s">
        <v>177</v>
      </c>
      <c r="C26176">
        <f t="shared" si="408"/>
        <v>57455</v>
      </c>
    </row>
    <row r="26177" spans="1:3">
      <c r="A26177" s="32" t="s">
        <v>37368</v>
      </c>
      <c r="B26177" s="32" t="s">
        <v>177</v>
      </c>
      <c r="C26177">
        <f t="shared" si="408"/>
        <v>57456</v>
      </c>
    </row>
    <row r="26178" spans="1:3">
      <c r="A26178" s="32" t="s">
        <v>37369</v>
      </c>
      <c r="B26178" s="32" t="s">
        <v>177</v>
      </c>
      <c r="C26178">
        <f t="shared" ref="C26178:C26241" si="409">1*A26178</f>
        <v>57457</v>
      </c>
    </row>
    <row r="26179" spans="1:3">
      <c r="A26179" s="32" t="s">
        <v>37370</v>
      </c>
      <c r="B26179" s="32" t="s">
        <v>177</v>
      </c>
      <c r="C26179">
        <f t="shared" si="409"/>
        <v>57460</v>
      </c>
    </row>
    <row r="26180" spans="1:3">
      <c r="A26180" s="32" t="s">
        <v>37371</v>
      </c>
      <c r="B26180" s="32" t="s">
        <v>177</v>
      </c>
      <c r="C26180">
        <f t="shared" si="409"/>
        <v>57461</v>
      </c>
    </row>
    <row r="26181" spans="1:3">
      <c r="A26181" s="32" t="s">
        <v>37372</v>
      </c>
      <c r="B26181" s="32" t="s">
        <v>177</v>
      </c>
      <c r="C26181">
        <f t="shared" si="409"/>
        <v>57462</v>
      </c>
    </row>
    <row r="26182" spans="1:3">
      <c r="A26182" s="32" t="s">
        <v>37373</v>
      </c>
      <c r="B26182" s="32" t="s">
        <v>177</v>
      </c>
      <c r="C26182">
        <f t="shared" si="409"/>
        <v>57465</v>
      </c>
    </row>
    <row r="26183" spans="1:3">
      <c r="A26183" s="32" t="s">
        <v>37374</v>
      </c>
      <c r="B26183" s="32" t="s">
        <v>177</v>
      </c>
      <c r="C26183">
        <f t="shared" si="409"/>
        <v>57466</v>
      </c>
    </row>
    <row r="26184" spans="1:3">
      <c r="A26184" s="32" t="s">
        <v>37375</v>
      </c>
      <c r="B26184" s="32" t="s">
        <v>177</v>
      </c>
      <c r="C26184">
        <f t="shared" si="409"/>
        <v>57467</v>
      </c>
    </row>
    <row r="26185" spans="1:3">
      <c r="A26185" s="32" t="s">
        <v>37376</v>
      </c>
      <c r="B26185" s="32" t="s">
        <v>177</v>
      </c>
      <c r="C26185">
        <f t="shared" si="409"/>
        <v>57468</v>
      </c>
    </row>
    <row r="26186" spans="1:3">
      <c r="A26186" s="32" t="s">
        <v>37377</v>
      </c>
      <c r="B26186" s="32" t="s">
        <v>177</v>
      </c>
      <c r="C26186">
        <f t="shared" si="409"/>
        <v>57469</v>
      </c>
    </row>
    <row r="26187" spans="1:3">
      <c r="A26187" s="32" t="s">
        <v>37378</v>
      </c>
      <c r="B26187" s="32" t="s">
        <v>177</v>
      </c>
      <c r="C26187">
        <f t="shared" si="409"/>
        <v>57470</v>
      </c>
    </row>
    <row r="26188" spans="1:3">
      <c r="A26188" s="32" t="s">
        <v>37379</v>
      </c>
      <c r="B26188" s="32" t="s">
        <v>177</v>
      </c>
      <c r="C26188">
        <f t="shared" si="409"/>
        <v>57471</v>
      </c>
    </row>
    <row r="26189" spans="1:3">
      <c r="A26189" s="32" t="s">
        <v>37380</v>
      </c>
      <c r="B26189" s="32" t="s">
        <v>177</v>
      </c>
      <c r="C26189">
        <f t="shared" si="409"/>
        <v>57472</v>
      </c>
    </row>
    <row r="26190" spans="1:3">
      <c r="A26190" s="32" t="s">
        <v>37381</v>
      </c>
      <c r="B26190" s="32" t="s">
        <v>177</v>
      </c>
      <c r="C26190">
        <f t="shared" si="409"/>
        <v>57473</v>
      </c>
    </row>
    <row r="26191" spans="1:3">
      <c r="A26191" s="32" t="s">
        <v>37382</v>
      </c>
      <c r="B26191" s="32" t="s">
        <v>177</v>
      </c>
      <c r="C26191">
        <f t="shared" si="409"/>
        <v>57474</v>
      </c>
    </row>
    <row r="26192" spans="1:3">
      <c r="A26192" s="32" t="s">
        <v>37383</v>
      </c>
      <c r="B26192" s="32" t="s">
        <v>177</v>
      </c>
      <c r="C26192">
        <f t="shared" si="409"/>
        <v>57475</v>
      </c>
    </row>
    <row r="26193" spans="1:3">
      <c r="A26193" s="32" t="s">
        <v>37384</v>
      </c>
      <c r="B26193" s="32" t="s">
        <v>177</v>
      </c>
      <c r="C26193">
        <f t="shared" si="409"/>
        <v>57476</v>
      </c>
    </row>
    <row r="26194" spans="1:3">
      <c r="A26194" s="32" t="s">
        <v>37385</v>
      </c>
      <c r="B26194" s="32" t="s">
        <v>177</v>
      </c>
      <c r="C26194">
        <f t="shared" si="409"/>
        <v>57477</v>
      </c>
    </row>
    <row r="26195" spans="1:3">
      <c r="A26195" s="32" t="s">
        <v>37386</v>
      </c>
      <c r="B26195" s="32" t="s">
        <v>177</v>
      </c>
      <c r="C26195">
        <f t="shared" si="409"/>
        <v>57479</v>
      </c>
    </row>
    <row r="26196" spans="1:3">
      <c r="A26196" s="32" t="s">
        <v>37387</v>
      </c>
      <c r="B26196" s="32" t="s">
        <v>177</v>
      </c>
      <c r="C26196">
        <f t="shared" si="409"/>
        <v>57481</v>
      </c>
    </row>
    <row r="26197" spans="1:3">
      <c r="A26197" s="32" t="s">
        <v>37388</v>
      </c>
      <c r="B26197" s="32" t="s">
        <v>177</v>
      </c>
      <c r="C26197">
        <f t="shared" si="409"/>
        <v>57483</v>
      </c>
    </row>
    <row r="26198" spans="1:3">
      <c r="A26198" s="32" t="s">
        <v>37389</v>
      </c>
      <c r="B26198" s="32" t="s">
        <v>177</v>
      </c>
      <c r="C26198">
        <f t="shared" si="409"/>
        <v>57501</v>
      </c>
    </row>
    <row r="26199" spans="1:3">
      <c r="A26199" s="32" t="s">
        <v>37390</v>
      </c>
      <c r="B26199" s="32" t="s">
        <v>177</v>
      </c>
      <c r="C26199">
        <f t="shared" si="409"/>
        <v>57520</v>
      </c>
    </row>
    <row r="26200" spans="1:3">
      <c r="A26200" s="32" t="s">
        <v>37391</v>
      </c>
      <c r="B26200" s="32" t="s">
        <v>177</v>
      </c>
      <c r="C26200">
        <f t="shared" si="409"/>
        <v>57521</v>
      </c>
    </row>
    <row r="26201" spans="1:3">
      <c r="A26201" s="32" t="s">
        <v>37392</v>
      </c>
      <c r="B26201" s="32" t="s">
        <v>177</v>
      </c>
      <c r="C26201">
        <f t="shared" si="409"/>
        <v>57522</v>
      </c>
    </row>
    <row r="26202" spans="1:3">
      <c r="A26202" s="32" t="s">
        <v>37393</v>
      </c>
      <c r="B26202" s="32" t="s">
        <v>177</v>
      </c>
      <c r="C26202">
        <f t="shared" si="409"/>
        <v>57523</v>
      </c>
    </row>
    <row r="26203" spans="1:3">
      <c r="A26203" s="32" t="s">
        <v>37394</v>
      </c>
      <c r="B26203" s="32" t="s">
        <v>177</v>
      </c>
      <c r="C26203">
        <f t="shared" si="409"/>
        <v>57526</v>
      </c>
    </row>
    <row r="26204" spans="1:3">
      <c r="A26204" s="32" t="s">
        <v>37395</v>
      </c>
      <c r="B26204" s="32" t="s">
        <v>177</v>
      </c>
      <c r="C26204">
        <f t="shared" si="409"/>
        <v>57528</v>
      </c>
    </row>
    <row r="26205" spans="1:3">
      <c r="A26205" s="32" t="s">
        <v>37396</v>
      </c>
      <c r="B26205" s="32" t="s">
        <v>177</v>
      </c>
      <c r="C26205">
        <f t="shared" si="409"/>
        <v>57529</v>
      </c>
    </row>
    <row r="26206" spans="1:3">
      <c r="A26206" s="32" t="s">
        <v>37397</v>
      </c>
      <c r="B26206" s="32" t="s">
        <v>177</v>
      </c>
      <c r="C26206">
        <f t="shared" si="409"/>
        <v>57531</v>
      </c>
    </row>
    <row r="26207" spans="1:3">
      <c r="A26207" s="32" t="s">
        <v>37398</v>
      </c>
      <c r="B26207" s="32" t="s">
        <v>177</v>
      </c>
      <c r="C26207">
        <f t="shared" si="409"/>
        <v>57532</v>
      </c>
    </row>
    <row r="26208" spans="1:3">
      <c r="A26208" s="32" t="s">
        <v>37399</v>
      </c>
      <c r="B26208" s="32" t="s">
        <v>177</v>
      </c>
      <c r="C26208">
        <f t="shared" si="409"/>
        <v>57533</v>
      </c>
    </row>
    <row r="26209" spans="1:3">
      <c r="A26209" s="32" t="s">
        <v>37400</v>
      </c>
      <c r="B26209" s="32" t="s">
        <v>177</v>
      </c>
      <c r="C26209">
        <f t="shared" si="409"/>
        <v>57534</v>
      </c>
    </row>
    <row r="26210" spans="1:3">
      <c r="A26210" s="32" t="s">
        <v>37401</v>
      </c>
      <c r="B26210" s="32" t="s">
        <v>177</v>
      </c>
      <c r="C26210">
        <f t="shared" si="409"/>
        <v>57536</v>
      </c>
    </row>
    <row r="26211" spans="1:3">
      <c r="A26211" s="32" t="s">
        <v>37402</v>
      </c>
      <c r="B26211" s="32" t="s">
        <v>177</v>
      </c>
      <c r="C26211">
        <f t="shared" si="409"/>
        <v>57537</v>
      </c>
    </row>
    <row r="26212" spans="1:3">
      <c r="A26212" s="32" t="s">
        <v>37403</v>
      </c>
      <c r="B26212" s="32" t="s">
        <v>177</v>
      </c>
      <c r="C26212">
        <f t="shared" si="409"/>
        <v>57538</v>
      </c>
    </row>
    <row r="26213" spans="1:3">
      <c r="A26213" s="32" t="s">
        <v>37404</v>
      </c>
      <c r="B26213" s="32" t="s">
        <v>177</v>
      </c>
      <c r="C26213">
        <f t="shared" si="409"/>
        <v>57540</v>
      </c>
    </row>
    <row r="26214" spans="1:3">
      <c r="A26214" s="32" t="s">
        <v>37405</v>
      </c>
      <c r="B26214" s="32" t="s">
        <v>177</v>
      </c>
      <c r="C26214">
        <f t="shared" si="409"/>
        <v>57541</v>
      </c>
    </row>
    <row r="26215" spans="1:3">
      <c r="A26215" s="32" t="s">
        <v>37406</v>
      </c>
      <c r="B26215" s="32" t="s">
        <v>177</v>
      </c>
      <c r="C26215">
        <f t="shared" si="409"/>
        <v>57542</v>
      </c>
    </row>
    <row r="26216" spans="1:3">
      <c r="A26216" s="32" t="s">
        <v>37407</v>
      </c>
      <c r="B26216" s="32" t="s">
        <v>177</v>
      </c>
      <c r="C26216">
        <f t="shared" si="409"/>
        <v>57543</v>
      </c>
    </row>
    <row r="26217" spans="1:3">
      <c r="A26217" s="32" t="s">
        <v>37408</v>
      </c>
      <c r="B26217" s="32" t="s">
        <v>177</v>
      </c>
      <c r="C26217">
        <f t="shared" si="409"/>
        <v>57544</v>
      </c>
    </row>
    <row r="26218" spans="1:3">
      <c r="A26218" s="32" t="s">
        <v>37409</v>
      </c>
      <c r="B26218" s="32" t="s">
        <v>177</v>
      </c>
      <c r="C26218">
        <f t="shared" si="409"/>
        <v>57545</v>
      </c>
    </row>
    <row r="26219" spans="1:3">
      <c r="A26219" s="32" t="s">
        <v>37410</v>
      </c>
      <c r="B26219" s="32" t="s">
        <v>177</v>
      </c>
      <c r="C26219">
        <f t="shared" si="409"/>
        <v>57547</v>
      </c>
    </row>
    <row r="26220" spans="1:3">
      <c r="A26220" s="32" t="s">
        <v>37411</v>
      </c>
      <c r="B26220" s="32" t="s">
        <v>177</v>
      </c>
      <c r="C26220">
        <f t="shared" si="409"/>
        <v>57548</v>
      </c>
    </row>
    <row r="26221" spans="1:3">
      <c r="A26221" s="32" t="s">
        <v>37412</v>
      </c>
      <c r="B26221" s="32" t="s">
        <v>177</v>
      </c>
      <c r="C26221">
        <f t="shared" si="409"/>
        <v>57551</v>
      </c>
    </row>
    <row r="26222" spans="1:3">
      <c r="A26222" s="32" t="s">
        <v>37413</v>
      </c>
      <c r="B26222" s="32" t="s">
        <v>177</v>
      </c>
      <c r="C26222">
        <f t="shared" si="409"/>
        <v>57552</v>
      </c>
    </row>
    <row r="26223" spans="1:3">
      <c r="A26223" s="32" t="s">
        <v>37414</v>
      </c>
      <c r="B26223" s="32" t="s">
        <v>177</v>
      </c>
      <c r="C26223">
        <f t="shared" si="409"/>
        <v>57553</v>
      </c>
    </row>
    <row r="26224" spans="1:3">
      <c r="A26224" s="32" t="s">
        <v>37415</v>
      </c>
      <c r="B26224" s="32" t="s">
        <v>177</v>
      </c>
      <c r="C26224">
        <f t="shared" si="409"/>
        <v>57555</v>
      </c>
    </row>
    <row r="26225" spans="1:3">
      <c r="A26225" s="32" t="s">
        <v>37416</v>
      </c>
      <c r="B26225" s="32" t="s">
        <v>177</v>
      </c>
      <c r="C26225">
        <f t="shared" si="409"/>
        <v>57557</v>
      </c>
    </row>
    <row r="26226" spans="1:3">
      <c r="A26226" s="32" t="s">
        <v>37417</v>
      </c>
      <c r="B26226" s="32" t="s">
        <v>177</v>
      </c>
      <c r="C26226">
        <f t="shared" si="409"/>
        <v>57559</v>
      </c>
    </row>
    <row r="26227" spans="1:3">
      <c r="A26227" s="32" t="s">
        <v>37418</v>
      </c>
      <c r="B26227" s="32" t="s">
        <v>177</v>
      </c>
      <c r="C26227">
        <f t="shared" si="409"/>
        <v>57560</v>
      </c>
    </row>
    <row r="26228" spans="1:3">
      <c r="A26228" s="32" t="s">
        <v>37419</v>
      </c>
      <c r="B26228" s="32" t="s">
        <v>177</v>
      </c>
      <c r="C26228">
        <f t="shared" si="409"/>
        <v>57562</v>
      </c>
    </row>
    <row r="26229" spans="1:3">
      <c r="A26229" s="32" t="s">
        <v>37420</v>
      </c>
      <c r="B26229" s="32" t="s">
        <v>177</v>
      </c>
      <c r="C26229">
        <f t="shared" si="409"/>
        <v>57563</v>
      </c>
    </row>
    <row r="26230" spans="1:3">
      <c r="A26230" s="32" t="s">
        <v>37421</v>
      </c>
      <c r="B26230" s="32" t="s">
        <v>177</v>
      </c>
      <c r="C26230">
        <f t="shared" si="409"/>
        <v>57564</v>
      </c>
    </row>
    <row r="26231" spans="1:3">
      <c r="A26231" s="32" t="s">
        <v>37422</v>
      </c>
      <c r="B26231" s="32" t="s">
        <v>177</v>
      </c>
      <c r="C26231">
        <f t="shared" si="409"/>
        <v>57566</v>
      </c>
    </row>
    <row r="26232" spans="1:3">
      <c r="A26232" s="32" t="s">
        <v>37423</v>
      </c>
      <c r="B26232" s="32" t="s">
        <v>177</v>
      </c>
      <c r="C26232">
        <f t="shared" si="409"/>
        <v>57567</v>
      </c>
    </row>
    <row r="26233" spans="1:3">
      <c r="A26233" s="32" t="s">
        <v>37424</v>
      </c>
      <c r="B26233" s="32" t="s">
        <v>177</v>
      </c>
      <c r="C26233">
        <f t="shared" si="409"/>
        <v>57568</v>
      </c>
    </row>
    <row r="26234" spans="1:3">
      <c r="A26234" s="32" t="s">
        <v>37425</v>
      </c>
      <c r="B26234" s="32" t="s">
        <v>177</v>
      </c>
      <c r="C26234">
        <f t="shared" si="409"/>
        <v>57569</v>
      </c>
    </row>
    <row r="26235" spans="1:3">
      <c r="A26235" s="32" t="s">
        <v>37426</v>
      </c>
      <c r="B26235" s="32" t="s">
        <v>177</v>
      </c>
      <c r="C26235">
        <f t="shared" si="409"/>
        <v>57570</v>
      </c>
    </row>
    <row r="26236" spans="1:3">
      <c r="A26236" s="32" t="s">
        <v>37427</v>
      </c>
      <c r="B26236" s="32" t="s">
        <v>177</v>
      </c>
      <c r="C26236">
        <f t="shared" si="409"/>
        <v>57571</v>
      </c>
    </row>
    <row r="26237" spans="1:3">
      <c r="A26237" s="32" t="s">
        <v>37428</v>
      </c>
      <c r="B26237" s="32" t="s">
        <v>177</v>
      </c>
      <c r="C26237">
        <f t="shared" si="409"/>
        <v>57572</v>
      </c>
    </row>
    <row r="26238" spans="1:3">
      <c r="A26238" s="32" t="s">
        <v>37429</v>
      </c>
      <c r="B26238" s="32" t="s">
        <v>177</v>
      </c>
      <c r="C26238">
        <f t="shared" si="409"/>
        <v>57574</v>
      </c>
    </row>
    <row r="26239" spans="1:3">
      <c r="A26239" s="32" t="s">
        <v>37430</v>
      </c>
      <c r="B26239" s="32" t="s">
        <v>177</v>
      </c>
      <c r="C26239">
        <f t="shared" si="409"/>
        <v>57576</v>
      </c>
    </row>
    <row r="26240" spans="1:3">
      <c r="A26240" s="32" t="s">
        <v>37431</v>
      </c>
      <c r="B26240" s="32" t="s">
        <v>177</v>
      </c>
      <c r="C26240">
        <f t="shared" si="409"/>
        <v>57577</v>
      </c>
    </row>
    <row r="26241" spans="1:3">
      <c r="A26241" s="32" t="s">
        <v>37432</v>
      </c>
      <c r="B26241" s="32" t="s">
        <v>177</v>
      </c>
      <c r="C26241">
        <f t="shared" si="409"/>
        <v>57578</v>
      </c>
    </row>
    <row r="26242" spans="1:3">
      <c r="A26242" s="32" t="s">
        <v>37433</v>
      </c>
      <c r="B26242" s="32" t="s">
        <v>177</v>
      </c>
      <c r="C26242">
        <f t="shared" ref="C26242:C26305" si="410">1*A26242</f>
        <v>57579</v>
      </c>
    </row>
    <row r="26243" spans="1:3">
      <c r="A26243" s="32" t="s">
        <v>37434</v>
      </c>
      <c r="B26243" s="32" t="s">
        <v>177</v>
      </c>
      <c r="C26243">
        <f t="shared" si="410"/>
        <v>57580</v>
      </c>
    </row>
    <row r="26244" spans="1:3">
      <c r="A26244" s="32" t="s">
        <v>37435</v>
      </c>
      <c r="B26244" s="32" t="s">
        <v>177</v>
      </c>
      <c r="C26244">
        <f t="shared" si="410"/>
        <v>57584</v>
      </c>
    </row>
    <row r="26245" spans="1:3">
      <c r="A26245" s="32" t="s">
        <v>37436</v>
      </c>
      <c r="B26245" s="32" t="s">
        <v>177</v>
      </c>
      <c r="C26245">
        <f t="shared" si="410"/>
        <v>57585</v>
      </c>
    </row>
    <row r="26246" spans="1:3">
      <c r="A26246" s="32" t="s">
        <v>37437</v>
      </c>
      <c r="B26246" s="32" t="s">
        <v>177</v>
      </c>
      <c r="C26246">
        <f t="shared" si="410"/>
        <v>57601</v>
      </c>
    </row>
    <row r="26247" spans="1:3">
      <c r="A26247" s="32" t="s">
        <v>37438</v>
      </c>
      <c r="B26247" s="32" t="s">
        <v>177</v>
      </c>
      <c r="C26247">
        <f t="shared" si="410"/>
        <v>57620</v>
      </c>
    </row>
    <row r="26248" spans="1:3">
      <c r="A26248" s="32" t="s">
        <v>37439</v>
      </c>
      <c r="B26248" s="32" t="s">
        <v>177</v>
      </c>
      <c r="C26248">
        <f t="shared" si="410"/>
        <v>57621</v>
      </c>
    </row>
    <row r="26249" spans="1:3">
      <c r="A26249" s="32" t="s">
        <v>37440</v>
      </c>
      <c r="B26249" s="32" t="s">
        <v>177</v>
      </c>
      <c r="C26249">
        <f t="shared" si="410"/>
        <v>57622</v>
      </c>
    </row>
    <row r="26250" spans="1:3">
      <c r="A26250" s="32" t="s">
        <v>37441</v>
      </c>
      <c r="B26250" s="32" t="s">
        <v>177</v>
      </c>
      <c r="C26250">
        <f t="shared" si="410"/>
        <v>57623</v>
      </c>
    </row>
    <row r="26251" spans="1:3">
      <c r="A26251" s="32" t="s">
        <v>37442</v>
      </c>
      <c r="B26251" s="32" t="s">
        <v>177</v>
      </c>
      <c r="C26251">
        <f t="shared" si="410"/>
        <v>57625</v>
      </c>
    </row>
    <row r="26252" spans="1:3">
      <c r="A26252" s="32" t="s">
        <v>37443</v>
      </c>
      <c r="B26252" s="32" t="s">
        <v>177</v>
      </c>
      <c r="C26252">
        <f t="shared" si="410"/>
        <v>57626</v>
      </c>
    </row>
    <row r="26253" spans="1:3">
      <c r="A26253" s="32" t="s">
        <v>37444</v>
      </c>
      <c r="B26253" s="32" t="s">
        <v>177</v>
      </c>
      <c r="C26253">
        <f t="shared" si="410"/>
        <v>57628</v>
      </c>
    </row>
    <row r="26254" spans="1:3">
      <c r="A26254" s="32" t="s">
        <v>37445</v>
      </c>
      <c r="B26254" s="32" t="s">
        <v>177</v>
      </c>
      <c r="C26254">
        <f t="shared" si="410"/>
        <v>57629</v>
      </c>
    </row>
    <row r="26255" spans="1:3">
      <c r="A26255" s="32" t="s">
        <v>37446</v>
      </c>
      <c r="B26255" s="32" t="s">
        <v>177</v>
      </c>
      <c r="C26255">
        <f t="shared" si="410"/>
        <v>57630</v>
      </c>
    </row>
    <row r="26256" spans="1:3">
      <c r="A26256" s="32" t="s">
        <v>37447</v>
      </c>
      <c r="B26256" s="32" t="s">
        <v>177</v>
      </c>
      <c r="C26256">
        <f t="shared" si="410"/>
        <v>57631</v>
      </c>
    </row>
    <row r="26257" spans="1:3">
      <c r="A26257" s="32" t="s">
        <v>37448</v>
      </c>
      <c r="B26257" s="32" t="s">
        <v>177</v>
      </c>
      <c r="C26257">
        <f t="shared" si="410"/>
        <v>57632</v>
      </c>
    </row>
    <row r="26258" spans="1:3">
      <c r="A26258" s="32" t="s">
        <v>37449</v>
      </c>
      <c r="B26258" s="32" t="s">
        <v>177</v>
      </c>
      <c r="C26258">
        <f t="shared" si="410"/>
        <v>57633</v>
      </c>
    </row>
    <row r="26259" spans="1:3">
      <c r="A26259" s="32" t="s">
        <v>37450</v>
      </c>
      <c r="B26259" s="32" t="s">
        <v>177</v>
      </c>
      <c r="C26259">
        <f t="shared" si="410"/>
        <v>57634</v>
      </c>
    </row>
    <row r="26260" spans="1:3">
      <c r="A26260" s="32" t="s">
        <v>37451</v>
      </c>
      <c r="B26260" s="32" t="s">
        <v>177</v>
      </c>
      <c r="C26260">
        <f t="shared" si="410"/>
        <v>57636</v>
      </c>
    </row>
    <row r="26261" spans="1:3">
      <c r="A26261" s="32" t="s">
        <v>37452</v>
      </c>
      <c r="B26261" s="32" t="s">
        <v>177</v>
      </c>
      <c r="C26261">
        <f t="shared" si="410"/>
        <v>57638</v>
      </c>
    </row>
    <row r="26262" spans="1:3">
      <c r="A26262" s="32" t="s">
        <v>37453</v>
      </c>
      <c r="B26262" s="32" t="s">
        <v>177</v>
      </c>
      <c r="C26262">
        <f t="shared" si="410"/>
        <v>57639</v>
      </c>
    </row>
    <row r="26263" spans="1:3">
      <c r="A26263" s="32" t="s">
        <v>37454</v>
      </c>
      <c r="B26263" s="32" t="s">
        <v>177</v>
      </c>
      <c r="C26263">
        <f t="shared" si="410"/>
        <v>57640</v>
      </c>
    </row>
    <row r="26264" spans="1:3">
      <c r="A26264" s="32" t="s">
        <v>37455</v>
      </c>
      <c r="B26264" s="32" t="s">
        <v>177</v>
      </c>
      <c r="C26264">
        <f t="shared" si="410"/>
        <v>57641</v>
      </c>
    </row>
    <row r="26265" spans="1:3">
      <c r="A26265" s="32" t="s">
        <v>37456</v>
      </c>
      <c r="B26265" s="32" t="s">
        <v>177</v>
      </c>
      <c r="C26265">
        <f t="shared" si="410"/>
        <v>57642</v>
      </c>
    </row>
    <row r="26266" spans="1:3">
      <c r="A26266" s="32" t="s">
        <v>37457</v>
      </c>
      <c r="B26266" s="32" t="s">
        <v>177</v>
      </c>
      <c r="C26266">
        <f t="shared" si="410"/>
        <v>57643</v>
      </c>
    </row>
    <row r="26267" spans="1:3">
      <c r="A26267" s="32" t="s">
        <v>37458</v>
      </c>
      <c r="B26267" s="32" t="s">
        <v>177</v>
      </c>
      <c r="C26267">
        <f t="shared" si="410"/>
        <v>57644</v>
      </c>
    </row>
    <row r="26268" spans="1:3">
      <c r="A26268" s="32" t="s">
        <v>37459</v>
      </c>
      <c r="B26268" s="32" t="s">
        <v>177</v>
      </c>
      <c r="C26268">
        <f t="shared" si="410"/>
        <v>57645</v>
      </c>
    </row>
    <row r="26269" spans="1:3">
      <c r="A26269" s="32" t="s">
        <v>37460</v>
      </c>
      <c r="B26269" s="32" t="s">
        <v>177</v>
      </c>
      <c r="C26269">
        <f t="shared" si="410"/>
        <v>57646</v>
      </c>
    </row>
    <row r="26270" spans="1:3">
      <c r="A26270" s="32" t="s">
        <v>37461</v>
      </c>
      <c r="B26270" s="32" t="s">
        <v>177</v>
      </c>
      <c r="C26270">
        <f t="shared" si="410"/>
        <v>57647</v>
      </c>
    </row>
    <row r="26271" spans="1:3">
      <c r="A26271" s="32" t="s">
        <v>37462</v>
      </c>
      <c r="B26271" s="32" t="s">
        <v>177</v>
      </c>
      <c r="C26271">
        <f t="shared" si="410"/>
        <v>57648</v>
      </c>
    </row>
    <row r="26272" spans="1:3">
      <c r="A26272" s="32" t="s">
        <v>37463</v>
      </c>
      <c r="B26272" s="32" t="s">
        <v>177</v>
      </c>
      <c r="C26272">
        <f t="shared" si="410"/>
        <v>57649</v>
      </c>
    </row>
    <row r="26273" spans="1:3">
      <c r="A26273" s="32" t="s">
        <v>37464</v>
      </c>
      <c r="B26273" s="32" t="s">
        <v>177</v>
      </c>
      <c r="C26273">
        <f t="shared" si="410"/>
        <v>57650</v>
      </c>
    </row>
    <row r="26274" spans="1:3">
      <c r="A26274" s="32" t="s">
        <v>37465</v>
      </c>
      <c r="B26274" s="32" t="s">
        <v>177</v>
      </c>
      <c r="C26274">
        <f t="shared" si="410"/>
        <v>57651</v>
      </c>
    </row>
    <row r="26275" spans="1:3">
      <c r="A26275" s="32" t="s">
        <v>37466</v>
      </c>
      <c r="B26275" s="32" t="s">
        <v>177</v>
      </c>
      <c r="C26275">
        <f t="shared" si="410"/>
        <v>57652</v>
      </c>
    </row>
    <row r="26276" spans="1:3">
      <c r="A26276" s="32" t="s">
        <v>37467</v>
      </c>
      <c r="B26276" s="32" t="s">
        <v>177</v>
      </c>
      <c r="C26276">
        <f t="shared" si="410"/>
        <v>57653</v>
      </c>
    </row>
    <row r="26277" spans="1:3">
      <c r="A26277" s="32" t="s">
        <v>37468</v>
      </c>
      <c r="B26277" s="32" t="s">
        <v>177</v>
      </c>
      <c r="C26277">
        <f t="shared" si="410"/>
        <v>57656</v>
      </c>
    </row>
    <row r="26278" spans="1:3">
      <c r="A26278" s="32" t="s">
        <v>37469</v>
      </c>
      <c r="B26278" s="32" t="s">
        <v>177</v>
      </c>
      <c r="C26278">
        <f t="shared" si="410"/>
        <v>57657</v>
      </c>
    </row>
    <row r="26279" spans="1:3">
      <c r="A26279" s="32" t="s">
        <v>37470</v>
      </c>
      <c r="B26279" s="32" t="s">
        <v>177</v>
      </c>
      <c r="C26279">
        <f t="shared" si="410"/>
        <v>57658</v>
      </c>
    </row>
    <row r="26280" spans="1:3">
      <c r="A26280" s="32" t="s">
        <v>37471</v>
      </c>
      <c r="B26280" s="32" t="s">
        <v>177</v>
      </c>
      <c r="C26280">
        <f t="shared" si="410"/>
        <v>57659</v>
      </c>
    </row>
    <row r="26281" spans="1:3">
      <c r="A26281" s="32" t="s">
        <v>37472</v>
      </c>
      <c r="B26281" s="32" t="s">
        <v>177</v>
      </c>
      <c r="C26281">
        <f t="shared" si="410"/>
        <v>57660</v>
      </c>
    </row>
    <row r="26282" spans="1:3">
      <c r="A26282" s="32" t="s">
        <v>37473</v>
      </c>
      <c r="B26282" s="32" t="s">
        <v>177</v>
      </c>
      <c r="C26282">
        <f t="shared" si="410"/>
        <v>57661</v>
      </c>
    </row>
    <row r="26283" spans="1:3">
      <c r="A26283" s="32" t="s">
        <v>37474</v>
      </c>
      <c r="B26283" s="32" t="s">
        <v>177</v>
      </c>
      <c r="C26283">
        <f t="shared" si="410"/>
        <v>57701</v>
      </c>
    </row>
    <row r="26284" spans="1:3">
      <c r="A26284" s="32" t="s">
        <v>37475</v>
      </c>
      <c r="B26284" s="32" t="s">
        <v>177</v>
      </c>
      <c r="C26284">
        <f t="shared" si="410"/>
        <v>57702</v>
      </c>
    </row>
    <row r="26285" spans="1:3">
      <c r="A26285" s="32" t="s">
        <v>37476</v>
      </c>
      <c r="B26285" s="32" t="s">
        <v>177</v>
      </c>
      <c r="C26285">
        <f t="shared" si="410"/>
        <v>57703</v>
      </c>
    </row>
    <row r="26286" spans="1:3">
      <c r="A26286" s="32" t="s">
        <v>37477</v>
      </c>
      <c r="B26286" s="32" t="s">
        <v>177</v>
      </c>
      <c r="C26286">
        <f t="shared" si="410"/>
        <v>57706</v>
      </c>
    </row>
    <row r="26287" spans="1:3">
      <c r="A26287" s="32" t="s">
        <v>37478</v>
      </c>
      <c r="B26287" s="32" t="s">
        <v>177</v>
      </c>
      <c r="C26287">
        <f t="shared" si="410"/>
        <v>57708</v>
      </c>
    </row>
    <row r="26288" spans="1:3">
      <c r="A26288" s="32" t="s">
        <v>37479</v>
      </c>
      <c r="B26288" s="32" t="s">
        <v>177</v>
      </c>
      <c r="C26288">
        <f t="shared" si="410"/>
        <v>57709</v>
      </c>
    </row>
    <row r="26289" spans="1:3">
      <c r="A26289" s="32" t="s">
        <v>37480</v>
      </c>
      <c r="B26289" s="32" t="s">
        <v>177</v>
      </c>
      <c r="C26289">
        <f t="shared" si="410"/>
        <v>57714</v>
      </c>
    </row>
    <row r="26290" spans="1:3">
      <c r="A26290" s="32" t="s">
        <v>37481</v>
      </c>
      <c r="B26290" s="32" t="s">
        <v>177</v>
      </c>
      <c r="C26290">
        <f t="shared" si="410"/>
        <v>57716</v>
      </c>
    </row>
    <row r="26291" spans="1:3">
      <c r="A26291" s="32" t="s">
        <v>37482</v>
      </c>
      <c r="B26291" s="32" t="s">
        <v>177</v>
      </c>
      <c r="C26291">
        <f t="shared" si="410"/>
        <v>57717</v>
      </c>
    </row>
    <row r="26292" spans="1:3">
      <c r="A26292" s="32" t="s">
        <v>37483</v>
      </c>
      <c r="B26292" s="32" t="s">
        <v>177</v>
      </c>
      <c r="C26292">
        <f t="shared" si="410"/>
        <v>57718</v>
      </c>
    </row>
    <row r="26293" spans="1:3">
      <c r="A26293" s="32" t="s">
        <v>37484</v>
      </c>
      <c r="B26293" s="32" t="s">
        <v>177</v>
      </c>
      <c r="C26293">
        <f t="shared" si="410"/>
        <v>57719</v>
      </c>
    </row>
    <row r="26294" spans="1:3">
      <c r="A26294" s="32" t="s">
        <v>37485</v>
      </c>
      <c r="B26294" s="32" t="s">
        <v>177</v>
      </c>
      <c r="C26294">
        <f t="shared" si="410"/>
        <v>57720</v>
      </c>
    </row>
    <row r="26295" spans="1:3">
      <c r="A26295" s="32" t="s">
        <v>37486</v>
      </c>
      <c r="B26295" s="32" t="s">
        <v>177</v>
      </c>
      <c r="C26295">
        <f t="shared" si="410"/>
        <v>57722</v>
      </c>
    </row>
    <row r="26296" spans="1:3">
      <c r="A26296" s="32" t="s">
        <v>37487</v>
      </c>
      <c r="B26296" s="32" t="s">
        <v>177</v>
      </c>
      <c r="C26296">
        <f t="shared" si="410"/>
        <v>57724</v>
      </c>
    </row>
    <row r="26297" spans="1:3">
      <c r="A26297" s="32" t="s">
        <v>37488</v>
      </c>
      <c r="B26297" s="32" t="s">
        <v>177</v>
      </c>
      <c r="C26297">
        <f t="shared" si="410"/>
        <v>57725</v>
      </c>
    </row>
    <row r="26298" spans="1:3">
      <c r="A26298" s="32" t="s">
        <v>37489</v>
      </c>
      <c r="B26298" s="32" t="s">
        <v>177</v>
      </c>
      <c r="C26298">
        <f t="shared" si="410"/>
        <v>57729</v>
      </c>
    </row>
    <row r="26299" spans="1:3">
      <c r="A26299" s="32" t="s">
        <v>37490</v>
      </c>
      <c r="B26299" s="32" t="s">
        <v>177</v>
      </c>
      <c r="C26299">
        <f t="shared" si="410"/>
        <v>57730</v>
      </c>
    </row>
    <row r="26300" spans="1:3">
      <c r="A26300" s="32" t="s">
        <v>37491</v>
      </c>
      <c r="B26300" s="32" t="s">
        <v>177</v>
      </c>
      <c r="C26300">
        <f t="shared" si="410"/>
        <v>57732</v>
      </c>
    </row>
    <row r="26301" spans="1:3">
      <c r="A26301" s="32" t="s">
        <v>37492</v>
      </c>
      <c r="B26301" s="32" t="s">
        <v>177</v>
      </c>
      <c r="C26301">
        <f t="shared" si="410"/>
        <v>57735</v>
      </c>
    </row>
    <row r="26302" spans="1:3">
      <c r="A26302" s="32" t="s">
        <v>37493</v>
      </c>
      <c r="B26302" s="32" t="s">
        <v>177</v>
      </c>
      <c r="C26302">
        <f t="shared" si="410"/>
        <v>57736</v>
      </c>
    </row>
    <row r="26303" spans="1:3">
      <c r="A26303" s="32" t="s">
        <v>37494</v>
      </c>
      <c r="B26303" s="32" t="s">
        <v>177</v>
      </c>
      <c r="C26303">
        <f t="shared" si="410"/>
        <v>57737</v>
      </c>
    </row>
    <row r="26304" spans="1:3">
      <c r="A26304" s="32" t="s">
        <v>37495</v>
      </c>
      <c r="B26304" s="32" t="s">
        <v>177</v>
      </c>
      <c r="C26304">
        <f t="shared" si="410"/>
        <v>57738</v>
      </c>
    </row>
    <row r="26305" spans="1:3">
      <c r="A26305" s="32" t="s">
        <v>37496</v>
      </c>
      <c r="B26305" s="32" t="s">
        <v>177</v>
      </c>
      <c r="C26305">
        <f t="shared" si="410"/>
        <v>57741</v>
      </c>
    </row>
    <row r="26306" spans="1:3">
      <c r="A26306" s="32" t="s">
        <v>37497</v>
      </c>
      <c r="B26306" s="32" t="s">
        <v>177</v>
      </c>
      <c r="C26306">
        <f t="shared" ref="C26306:C26369" si="411">1*A26306</f>
        <v>57742</v>
      </c>
    </row>
    <row r="26307" spans="1:3">
      <c r="A26307" s="32" t="s">
        <v>37498</v>
      </c>
      <c r="B26307" s="32" t="s">
        <v>177</v>
      </c>
      <c r="C26307">
        <f t="shared" si="411"/>
        <v>57744</v>
      </c>
    </row>
    <row r="26308" spans="1:3">
      <c r="A26308" s="32" t="s">
        <v>37499</v>
      </c>
      <c r="B26308" s="32" t="s">
        <v>177</v>
      </c>
      <c r="C26308">
        <f t="shared" si="411"/>
        <v>57745</v>
      </c>
    </row>
    <row r="26309" spans="1:3">
      <c r="A26309" s="32" t="s">
        <v>37500</v>
      </c>
      <c r="B26309" s="32" t="s">
        <v>177</v>
      </c>
      <c r="C26309">
        <f t="shared" si="411"/>
        <v>57747</v>
      </c>
    </row>
    <row r="26310" spans="1:3">
      <c r="A26310" s="32" t="s">
        <v>37501</v>
      </c>
      <c r="B26310" s="32" t="s">
        <v>177</v>
      </c>
      <c r="C26310">
        <f t="shared" si="411"/>
        <v>57748</v>
      </c>
    </row>
    <row r="26311" spans="1:3">
      <c r="A26311" s="32" t="s">
        <v>37502</v>
      </c>
      <c r="B26311" s="32" t="s">
        <v>177</v>
      </c>
      <c r="C26311">
        <f t="shared" si="411"/>
        <v>57750</v>
      </c>
    </row>
    <row r="26312" spans="1:3">
      <c r="A26312" s="32" t="s">
        <v>37503</v>
      </c>
      <c r="B26312" s="32" t="s">
        <v>177</v>
      </c>
      <c r="C26312">
        <f t="shared" si="411"/>
        <v>57751</v>
      </c>
    </row>
    <row r="26313" spans="1:3">
      <c r="A26313" s="32" t="s">
        <v>37504</v>
      </c>
      <c r="B26313" s="32" t="s">
        <v>177</v>
      </c>
      <c r="C26313">
        <f t="shared" si="411"/>
        <v>57752</v>
      </c>
    </row>
    <row r="26314" spans="1:3">
      <c r="A26314" s="32" t="s">
        <v>37505</v>
      </c>
      <c r="B26314" s="32" t="s">
        <v>177</v>
      </c>
      <c r="C26314">
        <f t="shared" si="411"/>
        <v>57754</v>
      </c>
    </row>
    <row r="26315" spans="1:3">
      <c r="A26315" s="32" t="s">
        <v>37506</v>
      </c>
      <c r="B26315" s="32" t="s">
        <v>177</v>
      </c>
      <c r="C26315">
        <f t="shared" si="411"/>
        <v>57755</v>
      </c>
    </row>
    <row r="26316" spans="1:3">
      <c r="A26316" s="32" t="s">
        <v>37507</v>
      </c>
      <c r="B26316" s="32" t="s">
        <v>177</v>
      </c>
      <c r="C26316">
        <f t="shared" si="411"/>
        <v>57756</v>
      </c>
    </row>
    <row r="26317" spans="1:3">
      <c r="A26317" s="32" t="s">
        <v>37508</v>
      </c>
      <c r="B26317" s="32" t="s">
        <v>177</v>
      </c>
      <c r="C26317">
        <f t="shared" si="411"/>
        <v>57757</v>
      </c>
    </row>
    <row r="26318" spans="1:3">
      <c r="A26318" s="32" t="s">
        <v>37509</v>
      </c>
      <c r="B26318" s="32" t="s">
        <v>177</v>
      </c>
      <c r="C26318">
        <f t="shared" si="411"/>
        <v>57758</v>
      </c>
    </row>
    <row r="26319" spans="1:3">
      <c r="A26319" s="32" t="s">
        <v>37510</v>
      </c>
      <c r="B26319" s="32" t="s">
        <v>177</v>
      </c>
      <c r="C26319">
        <f t="shared" si="411"/>
        <v>57759</v>
      </c>
    </row>
    <row r="26320" spans="1:3">
      <c r="A26320" s="32" t="s">
        <v>37511</v>
      </c>
      <c r="B26320" s="32" t="s">
        <v>177</v>
      </c>
      <c r="C26320">
        <f t="shared" si="411"/>
        <v>57760</v>
      </c>
    </row>
    <row r="26321" spans="1:3">
      <c r="A26321" s="32" t="s">
        <v>37512</v>
      </c>
      <c r="B26321" s="32" t="s">
        <v>177</v>
      </c>
      <c r="C26321">
        <f t="shared" si="411"/>
        <v>57761</v>
      </c>
    </row>
    <row r="26322" spans="1:3">
      <c r="A26322" s="32" t="s">
        <v>37513</v>
      </c>
      <c r="B26322" s="32" t="s">
        <v>177</v>
      </c>
      <c r="C26322">
        <f t="shared" si="411"/>
        <v>57762</v>
      </c>
    </row>
    <row r="26323" spans="1:3">
      <c r="A26323" s="32" t="s">
        <v>37514</v>
      </c>
      <c r="B26323" s="32" t="s">
        <v>177</v>
      </c>
      <c r="C26323">
        <f t="shared" si="411"/>
        <v>57763</v>
      </c>
    </row>
    <row r="26324" spans="1:3">
      <c r="A26324" s="32" t="s">
        <v>37515</v>
      </c>
      <c r="B26324" s="32" t="s">
        <v>177</v>
      </c>
      <c r="C26324">
        <f t="shared" si="411"/>
        <v>57764</v>
      </c>
    </row>
    <row r="26325" spans="1:3">
      <c r="A26325" s="32" t="s">
        <v>37516</v>
      </c>
      <c r="B26325" s="32" t="s">
        <v>177</v>
      </c>
      <c r="C26325">
        <f t="shared" si="411"/>
        <v>57765</v>
      </c>
    </row>
    <row r="26326" spans="1:3">
      <c r="A26326" s="32" t="s">
        <v>37517</v>
      </c>
      <c r="B26326" s="32" t="s">
        <v>177</v>
      </c>
      <c r="C26326">
        <f t="shared" si="411"/>
        <v>57766</v>
      </c>
    </row>
    <row r="26327" spans="1:3">
      <c r="A26327" s="32" t="s">
        <v>37518</v>
      </c>
      <c r="B26327" s="32" t="s">
        <v>177</v>
      </c>
      <c r="C26327">
        <f t="shared" si="411"/>
        <v>57767</v>
      </c>
    </row>
    <row r="26328" spans="1:3">
      <c r="A26328" s="32" t="s">
        <v>37519</v>
      </c>
      <c r="B26328" s="32" t="s">
        <v>177</v>
      </c>
      <c r="C26328">
        <f t="shared" si="411"/>
        <v>57769</v>
      </c>
    </row>
    <row r="26329" spans="1:3">
      <c r="A26329" s="32" t="s">
        <v>37520</v>
      </c>
      <c r="B26329" s="32" t="s">
        <v>177</v>
      </c>
      <c r="C26329">
        <f t="shared" si="411"/>
        <v>57770</v>
      </c>
    </row>
    <row r="26330" spans="1:3">
      <c r="A26330" s="32" t="s">
        <v>37521</v>
      </c>
      <c r="B26330" s="32" t="s">
        <v>177</v>
      </c>
      <c r="C26330">
        <f t="shared" si="411"/>
        <v>57772</v>
      </c>
    </row>
    <row r="26331" spans="1:3">
      <c r="A26331" s="32" t="s">
        <v>37522</v>
      </c>
      <c r="B26331" s="32" t="s">
        <v>177</v>
      </c>
      <c r="C26331">
        <f t="shared" si="411"/>
        <v>57773</v>
      </c>
    </row>
    <row r="26332" spans="1:3">
      <c r="A26332" s="32" t="s">
        <v>37523</v>
      </c>
      <c r="B26332" s="32" t="s">
        <v>177</v>
      </c>
      <c r="C26332">
        <f t="shared" si="411"/>
        <v>57774</v>
      </c>
    </row>
    <row r="26333" spans="1:3">
      <c r="A26333" s="32" t="s">
        <v>37524</v>
      </c>
      <c r="B26333" s="32" t="s">
        <v>177</v>
      </c>
      <c r="C26333">
        <f t="shared" si="411"/>
        <v>57775</v>
      </c>
    </row>
    <row r="26334" spans="1:3">
      <c r="A26334" s="32" t="s">
        <v>37525</v>
      </c>
      <c r="B26334" s="32" t="s">
        <v>177</v>
      </c>
      <c r="C26334">
        <f t="shared" si="411"/>
        <v>57776</v>
      </c>
    </row>
    <row r="26335" spans="1:3">
      <c r="A26335" s="32" t="s">
        <v>37526</v>
      </c>
      <c r="B26335" s="32" t="s">
        <v>177</v>
      </c>
      <c r="C26335">
        <f t="shared" si="411"/>
        <v>57777</v>
      </c>
    </row>
    <row r="26336" spans="1:3">
      <c r="A26336" s="32" t="s">
        <v>37527</v>
      </c>
      <c r="B26336" s="32" t="s">
        <v>177</v>
      </c>
      <c r="C26336">
        <f t="shared" si="411"/>
        <v>57778</v>
      </c>
    </row>
    <row r="26337" spans="1:3">
      <c r="A26337" s="32" t="s">
        <v>37528</v>
      </c>
      <c r="B26337" s="32" t="s">
        <v>177</v>
      </c>
      <c r="C26337">
        <f t="shared" si="411"/>
        <v>57779</v>
      </c>
    </row>
    <row r="26338" spans="1:3">
      <c r="A26338" s="32" t="s">
        <v>37529</v>
      </c>
      <c r="B26338" s="32" t="s">
        <v>177</v>
      </c>
      <c r="C26338">
        <f t="shared" si="411"/>
        <v>57780</v>
      </c>
    </row>
    <row r="26339" spans="1:3">
      <c r="A26339" s="32" t="s">
        <v>37530</v>
      </c>
      <c r="B26339" s="32" t="s">
        <v>177</v>
      </c>
      <c r="C26339">
        <f t="shared" si="411"/>
        <v>57782</v>
      </c>
    </row>
    <row r="26340" spans="1:3">
      <c r="A26340" s="32" t="s">
        <v>37531</v>
      </c>
      <c r="B26340" s="32" t="s">
        <v>177</v>
      </c>
      <c r="C26340">
        <f t="shared" si="411"/>
        <v>57783</v>
      </c>
    </row>
    <row r="26341" spans="1:3">
      <c r="A26341" s="32" t="s">
        <v>37532</v>
      </c>
      <c r="B26341" s="32" t="s">
        <v>177</v>
      </c>
      <c r="C26341">
        <f t="shared" si="411"/>
        <v>57785</v>
      </c>
    </row>
    <row r="26342" spans="1:3">
      <c r="A26342" s="32" t="s">
        <v>37533</v>
      </c>
      <c r="B26342" s="32" t="s">
        <v>177</v>
      </c>
      <c r="C26342">
        <f t="shared" si="411"/>
        <v>57787</v>
      </c>
    </row>
    <row r="26343" spans="1:3">
      <c r="A26343" s="32" t="s">
        <v>37534</v>
      </c>
      <c r="B26343" s="32" t="s">
        <v>177</v>
      </c>
      <c r="C26343">
        <f t="shared" si="411"/>
        <v>57788</v>
      </c>
    </row>
    <row r="26344" spans="1:3">
      <c r="A26344" s="32" t="s">
        <v>37535</v>
      </c>
      <c r="B26344" s="32" t="s">
        <v>177</v>
      </c>
      <c r="C26344">
        <f t="shared" si="411"/>
        <v>57790</v>
      </c>
    </row>
    <row r="26345" spans="1:3">
      <c r="A26345" s="32" t="s">
        <v>37536</v>
      </c>
      <c r="B26345" s="32" t="s">
        <v>177</v>
      </c>
      <c r="C26345">
        <f t="shared" si="411"/>
        <v>57791</v>
      </c>
    </row>
    <row r="26346" spans="1:3">
      <c r="A26346" s="32" t="s">
        <v>37537</v>
      </c>
      <c r="B26346" s="32" t="s">
        <v>177</v>
      </c>
      <c r="C26346">
        <f t="shared" si="411"/>
        <v>57792</v>
      </c>
    </row>
    <row r="26347" spans="1:3">
      <c r="A26347" s="32" t="s">
        <v>37538</v>
      </c>
      <c r="B26347" s="32" t="s">
        <v>177</v>
      </c>
      <c r="C26347">
        <f t="shared" si="411"/>
        <v>57793</v>
      </c>
    </row>
    <row r="26348" spans="1:3">
      <c r="A26348" s="32" t="s">
        <v>37539</v>
      </c>
      <c r="B26348" s="32" t="s">
        <v>177</v>
      </c>
      <c r="C26348">
        <f t="shared" si="411"/>
        <v>57794</v>
      </c>
    </row>
    <row r="26349" spans="1:3">
      <c r="A26349" s="32" t="s">
        <v>37540</v>
      </c>
      <c r="B26349" s="32" t="s">
        <v>177</v>
      </c>
      <c r="C26349">
        <f t="shared" si="411"/>
        <v>57795</v>
      </c>
    </row>
    <row r="26350" spans="1:3">
      <c r="A26350" s="32" t="s">
        <v>37541</v>
      </c>
      <c r="B26350" s="32" t="s">
        <v>177</v>
      </c>
      <c r="C26350">
        <f t="shared" si="411"/>
        <v>57799</v>
      </c>
    </row>
    <row r="26351" spans="1:3">
      <c r="A26351" s="32" t="s">
        <v>29036</v>
      </c>
      <c r="B26351" s="32" t="s">
        <v>170</v>
      </c>
      <c r="C26351">
        <f t="shared" si="411"/>
        <v>58001</v>
      </c>
    </row>
    <row r="26352" spans="1:3">
      <c r="A26352" s="32" t="s">
        <v>29037</v>
      </c>
      <c r="B26352" s="32" t="s">
        <v>170</v>
      </c>
      <c r="C26352">
        <f t="shared" si="411"/>
        <v>58002</v>
      </c>
    </row>
    <row r="26353" spans="1:3">
      <c r="A26353" s="32" t="s">
        <v>29038</v>
      </c>
      <c r="B26353" s="32" t="s">
        <v>170</v>
      </c>
      <c r="C26353">
        <f t="shared" si="411"/>
        <v>58004</v>
      </c>
    </row>
    <row r="26354" spans="1:3">
      <c r="A26354" s="32" t="s">
        <v>29039</v>
      </c>
      <c r="B26354" s="32" t="s">
        <v>170</v>
      </c>
      <c r="C26354">
        <f t="shared" si="411"/>
        <v>58005</v>
      </c>
    </row>
    <row r="26355" spans="1:3">
      <c r="A26355" s="32" t="s">
        <v>29040</v>
      </c>
      <c r="B26355" s="32" t="s">
        <v>170</v>
      </c>
      <c r="C26355">
        <f t="shared" si="411"/>
        <v>58006</v>
      </c>
    </row>
    <row r="26356" spans="1:3">
      <c r="A26356" s="32" t="s">
        <v>29041</v>
      </c>
      <c r="B26356" s="32" t="s">
        <v>170</v>
      </c>
      <c r="C26356">
        <f t="shared" si="411"/>
        <v>58007</v>
      </c>
    </row>
    <row r="26357" spans="1:3">
      <c r="A26357" s="32" t="s">
        <v>29042</v>
      </c>
      <c r="B26357" s="32" t="s">
        <v>170</v>
      </c>
      <c r="C26357">
        <f t="shared" si="411"/>
        <v>58008</v>
      </c>
    </row>
    <row r="26358" spans="1:3">
      <c r="A26358" s="32" t="s">
        <v>29043</v>
      </c>
      <c r="B26358" s="32" t="s">
        <v>170</v>
      </c>
      <c r="C26358">
        <f t="shared" si="411"/>
        <v>58009</v>
      </c>
    </row>
    <row r="26359" spans="1:3">
      <c r="A26359" s="32" t="s">
        <v>29044</v>
      </c>
      <c r="B26359" s="32" t="s">
        <v>170</v>
      </c>
      <c r="C26359">
        <f t="shared" si="411"/>
        <v>58011</v>
      </c>
    </row>
    <row r="26360" spans="1:3">
      <c r="A26360" s="32" t="s">
        <v>29045</v>
      </c>
      <c r="B26360" s="32" t="s">
        <v>170</v>
      </c>
      <c r="C26360">
        <f t="shared" si="411"/>
        <v>58012</v>
      </c>
    </row>
    <row r="26361" spans="1:3">
      <c r="A26361" s="32" t="s">
        <v>29046</v>
      </c>
      <c r="B26361" s="32" t="s">
        <v>170</v>
      </c>
      <c r="C26361">
        <f t="shared" si="411"/>
        <v>58013</v>
      </c>
    </row>
    <row r="26362" spans="1:3">
      <c r="A26362" s="32" t="s">
        <v>29047</v>
      </c>
      <c r="B26362" s="32" t="s">
        <v>170</v>
      </c>
      <c r="C26362">
        <f t="shared" si="411"/>
        <v>58014</v>
      </c>
    </row>
    <row r="26363" spans="1:3">
      <c r="A26363" s="32" t="s">
        <v>29048</v>
      </c>
      <c r="B26363" s="32" t="s">
        <v>170</v>
      </c>
      <c r="C26363">
        <f t="shared" si="411"/>
        <v>58015</v>
      </c>
    </row>
    <row r="26364" spans="1:3">
      <c r="A26364" s="32" t="s">
        <v>29049</v>
      </c>
      <c r="B26364" s="32" t="s">
        <v>170</v>
      </c>
      <c r="C26364">
        <f t="shared" si="411"/>
        <v>58016</v>
      </c>
    </row>
    <row r="26365" spans="1:3">
      <c r="A26365" s="32" t="s">
        <v>29050</v>
      </c>
      <c r="B26365" s="32" t="s">
        <v>170</v>
      </c>
      <c r="C26365">
        <f t="shared" si="411"/>
        <v>58017</v>
      </c>
    </row>
    <row r="26366" spans="1:3">
      <c r="A26366" s="32" t="s">
        <v>29051</v>
      </c>
      <c r="B26366" s="32" t="s">
        <v>170</v>
      </c>
      <c r="C26366">
        <f t="shared" si="411"/>
        <v>58018</v>
      </c>
    </row>
    <row r="26367" spans="1:3">
      <c r="A26367" s="32" t="s">
        <v>29052</v>
      </c>
      <c r="B26367" s="32" t="s">
        <v>170</v>
      </c>
      <c r="C26367">
        <f t="shared" si="411"/>
        <v>58021</v>
      </c>
    </row>
    <row r="26368" spans="1:3">
      <c r="A26368" s="32" t="s">
        <v>29053</v>
      </c>
      <c r="B26368" s="32" t="s">
        <v>170</v>
      </c>
      <c r="C26368">
        <f t="shared" si="411"/>
        <v>58027</v>
      </c>
    </row>
    <row r="26369" spans="1:3">
      <c r="A26369" s="32" t="s">
        <v>29054</v>
      </c>
      <c r="B26369" s="32" t="s">
        <v>170</v>
      </c>
      <c r="C26369">
        <f t="shared" si="411"/>
        <v>58029</v>
      </c>
    </row>
    <row r="26370" spans="1:3">
      <c r="A26370" s="32" t="s">
        <v>29055</v>
      </c>
      <c r="B26370" s="32" t="s">
        <v>170</v>
      </c>
      <c r="C26370">
        <f t="shared" ref="C26370:C26433" si="412">1*A26370</f>
        <v>58030</v>
      </c>
    </row>
    <row r="26371" spans="1:3">
      <c r="A26371" s="32" t="s">
        <v>29056</v>
      </c>
      <c r="B26371" s="32" t="s">
        <v>170</v>
      </c>
      <c r="C26371">
        <f t="shared" si="412"/>
        <v>58031</v>
      </c>
    </row>
    <row r="26372" spans="1:3">
      <c r="A26372" s="32" t="s">
        <v>29057</v>
      </c>
      <c r="B26372" s="32" t="s">
        <v>170</v>
      </c>
      <c r="C26372">
        <f t="shared" si="412"/>
        <v>58032</v>
      </c>
    </row>
    <row r="26373" spans="1:3">
      <c r="A26373" s="32" t="s">
        <v>29058</v>
      </c>
      <c r="B26373" s="32" t="s">
        <v>170</v>
      </c>
      <c r="C26373">
        <f t="shared" si="412"/>
        <v>58033</v>
      </c>
    </row>
    <row r="26374" spans="1:3">
      <c r="A26374" s="32" t="s">
        <v>29059</v>
      </c>
      <c r="B26374" s="32" t="s">
        <v>170</v>
      </c>
      <c r="C26374">
        <f t="shared" si="412"/>
        <v>58035</v>
      </c>
    </row>
    <row r="26375" spans="1:3">
      <c r="A26375" s="32" t="s">
        <v>29060</v>
      </c>
      <c r="B26375" s="32" t="s">
        <v>170</v>
      </c>
      <c r="C26375">
        <f t="shared" si="412"/>
        <v>58036</v>
      </c>
    </row>
    <row r="26376" spans="1:3">
      <c r="A26376" s="32" t="s">
        <v>29061</v>
      </c>
      <c r="B26376" s="32" t="s">
        <v>170</v>
      </c>
      <c r="C26376">
        <f t="shared" si="412"/>
        <v>58038</v>
      </c>
    </row>
    <row r="26377" spans="1:3">
      <c r="A26377" s="32" t="s">
        <v>29062</v>
      </c>
      <c r="B26377" s="32" t="s">
        <v>170</v>
      </c>
      <c r="C26377">
        <f t="shared" si="412"/>
        <v>58039</v>
      </c>
    </row>
    <row r="26378" spans="1:3">
      <c r="A26378" s="32" t="s">
        <v>29063</v>
      </c>
      <c r="B26378" s="32" t="s">
        <v>170</v>
      </c>
      <c r="C26378">
        <f t="shared" si="412"/>
        <v>58040</v>
      </c>
    </row>
    <row r="26379" spans="1:3">
      <c r="A26379" s="32" t="s">
        <v>29064</v>
      </c>
      <c r="B26379" s="32" t="s">
        <v>170</v>
      </c>
      <c r="C26379">
        <f t="shared" si="412"/>
        <v>58041</v>
      </c>
    </row>
    <row r="26380" spans="1:3">
      <c r="A26380" s="32" t="s">
        <v>29065</v>
      </c>
      <c r="B26380" s="32" t="s">
        <v>170</v>
      </c>
      <c r="C26380">
        <f t="shared" si="412"/>
        <v>58042</v>
      </c>
    </row>
    <row r="26381" spans="1:3">
      <c r="A26381" s="32" t="s">
        <v>29066</v>
      </c>
      <c r="B26381" s="32" t="s">
        <v>170</v>
      </c>
      <c r="C26381">
        <f t="shared" si="412"/>
        <v>58043</v>
      </c>
    </row>
    <row r="26382" spans="1:3">
      <c r="A26382" s="32" t="s">
        <v>29067</v>
      </c>
      <c r="B26382" s="32" t="s">
        <v>170</v>
      </c>
      <c r="C26382">
        <f t="shared" si="412"/>
        <v>58045</v>
      </c>
    </row>
    <row r="26383" spans="1:3">
      <c r="A26383" s="32" t="s">
        <v>29068</v>
      </c>
      <c r="B26383" s="32" t="s">
        <v>170</v>
      </c>
      <c r="C26383">
        <f t="shared" si="412"/>
        <v>58046</v>
      </c>
    </row>
    <row r="26384" spans="1:3">
      <c r="A26384" s="32" t="s">
        <v>29069</v>
      </c>
      <c r="B26384" s="32" t="s">
        <v>170</v>
      </c>
      <c r="C26384">
        <f t="shared" si="412"/>
        <v>58047</v>
      </c>
    </row>
    <row r="26385" spans="1:3">
      <c r="A26385" s="32" t="s">
        <v>29070</v>
      </c>
      <c r="B26385" s="32" t="s">
        <v>170</v>
      </c>
      <c r="C26385">
        <f t="shared" si="412"/>
        <v>58048</v>
      </c>
    </row>
    <row r="26386" spans="1:3">
      <c r="A26386" s="32" t="s">
        <v>29071</v>
      </c>
      <c r="B26386" s="32" t="s">
        <v>170</v>
      </c>
      <c r="C26386">
        <f t="shared" si="412"/>
        <v>58049</v>
      </c>
    </row>
    <row r="26387" spans="1:3">
      <c r="A26387" s="32" t="s">
        <v>29072</v>
      </c>
      <c r="B26387" s="32" t="s">
        <v>170</v>
      </c>
      <c r="C26387">
        <f t="shared" si="412"/>
        <v>58051</v>
      </c>
    </row>
    <row r="26388" spans="1:3">
      <c r="A26388" s="32" t="s">
        <v>29073</v>
      </c>
      <c r="B26388" s="32" t="s">
        <v>170</v>
      </c>
      <c r="C26388">
        <f t="shared" si="412"/>
        <v>58052</v>
      </c>
    </row>
    <row r="26389" spans="1:3">
      <c r="A26389" s="32" t="s">
        <v>29074</v>
      </c>
      <c r="B26389" s="32" t="s">
        <v>170</v>
      </c>
      <c r="C26389">
        <f t="shared" si="412"/>
        <v>58053</v>
      </c>
    </row>
    <row r="26390" spans="1:3">
      <c r="A26390" s="32" t="s">
        <v>29075</v>
      </c>
      <c r="B26390" s="32" t="s">
        <v>170</v>
      </c>
      <c r="C26390">
        <f t="shared" si="412"/>
        <v>58054</v>
      </c>
    </row>
    <row r="26391" spans="1:3">
      <c r="A26391" s="32" t="s">
        <v>29076</v>
      </c>
      <c r="B26391" s="32" t="s">
        <v>170</v>
      </c>
      <c r="C26391">
        <f t="shared" si="412"/>
        <v>58056</v>
      </c>
    </row>
    <row r="26392" spans="1:3">
      <c r="A26392" s="32" t="s">
        <v>29077</v>
      </c>
      <c r="B26392" s="32" t="s">
        <v>170</v>
      </c>
      <c r="C26392">
        <f t="shared" si="412"/>
        <v>58057</v>
      </c>
    </row>
    <row r="26393" spans="1:3">
      <c r="A26393" s="32" t="s">
        <v>29078</v>
      </c>
      <c r="B26393" s="32" t="s">
        <v>170</v>
      </c>
      <c r="C26393">
        <f t="shared" si="412"/>
        <v>58058</v>
      </c>
    </row>
    <row r="26394" spans="1:3">
      <c r="A26394" s="32" t="s">
        <v>29079</v>
      </c>
      <c r="B26394" s="32" t="s">
        <v>170</v>
      </c>
      <c r="C26394">
        <f t="shared" si="412"/>
        <v>58059</v>
      </c>
    </row>
    <row r="26395" spans="1:3">
      <c r="A26395" s="32" t="s">
        <v>29080</v>
      </c>
      <c r="B26395" s="32" t="s">
        <v>170</v>
      </c>
      <c r="C26395">
        <f t="shared" si="412"/>
        <v>58060</v>
      </c>
    </row>
    <row r="26396" spans="1:3">
      <c r="A26396" s="32" t="s">
        <v>29081</v>
      </c>
      <c r="B26396" s="32" t="s">
        <v>170</v>
      </c>
      <c r="C26396">
        <f t="shared" si="412"/>
        <v>58061</v>
      </c>
    </row>
    <row r="26397" spans="1:3">
      <c r="A26397" s="32" t="s">
        <v>29082</v>
      </c>
      <c r="B26397" s="32" t="s">
        <v>170</v>
      </c>
      <c r="C26397">
        <f t="shared" si="412"/>
        <v>58062</v>
      </c>
    </row>
    <row r="26398" spans="1:3">
      <c r="A26398" s="32" t="s">
        <v>29083</v>
      </c>
      <c r="B26398" s="32" t="s">
        <v>170</v>
      </c>
      <c r="C26398">
        <f t="shared" si="412"/>
        <v>58063</v>
      </c>
    </row>
    <row r="26399" spans="1:3">
      <c r="A26399" s="32" t="s">
        <v>29084</v>
      </c>
      <c r="B26399" s="32" t="s">
        <v>170</v>
      </c>
      <c r="C26399">
        <f t="shared" si="412"/>
        <v>58064</v>
      </c>
    </row>
    <row r="26400" spans="1:3">
      <c r="A26400" s="32" t="s">
        <v>29085</v>
      </c>
      <c r="B26400" s="32" t="s">
        <v>170</v>
      </c>
      <c r="C26400">
        <f t="shared" si="412"/>
        <v>58065</v>
      </c>
    </row>
    <row r="26401" spans="1:3">
      <c r="A26401" s="32" t="s">
        <v>29086</v>
      </c>
      <c r="B26401" s="32" t="s">
        <v>170</v>
      </c>
      <c r="C26401">
        <f t="shared" si="412"/>
        <v>58067</v>
      </c>
    </row>
    <row r="26402" spans="1:3">
      <c r="A26402" s="32" t="s">
        <v>29087</v>
      </c>
      <c r="B26402" s="32" t="s">
        <v>170</v>
      </c>
      <c r="C26402">
        <f t="shared" si="412"/>
        <v>58068</v>
      </c>
    </row>
    <row r="26403" spans="1:3">
      <c r="A26403" s="32" t="s">
        <v>29088</v>
      </c>
      <c r="B26403" s="32" t="s">
        <v>170</v>
      </c>
      <c r="C26403">
        <f t="shared" si="412"/>
        <v>58069</v>
      </c>
    </row>
    <row r="26404" spans="1:3">
      <c r="A26404" s="32" t="s">
        <v>29089</v>
      </c>
      <c r="B26404" s="32" t="s">
        <v>170</v>
      </c>
      <c r="C26404">
        <f t="shared" si="412"/>
        <v>58071</v>
      </c>
    </row>
    <row r="26405" spans="1:3">
      <c r="A26405" s="32" t="s">
        <v>29090</v>
      </c>
      <c r="B26405" s="32" t="s">
        <v>170</v>
      </c>
      <c r="C26405">
        <f t="shared" si="412"/>
        <v>58072</v>
      </c>
    </row>
    <row r="26406" spans="1:3">
      <c r="A26406" s="32" t="s">
        <v>29091</v>
      </c>
      <c r="B26406" s="32" t="s">
        <v>170</v>
      </c>
      <c r="C26406">
        <f t="shared" si="412"/>
        <v>58074</v>
      </c>
    </row>
    <row r="26407" spans="1:3">
      <c r="A26407" s="32" t="s">
        <v>29092</v>
      </c>
      <c r="B26407" s="32" t="s">
        <v>170</v>
      </c>
      <c r="C26407">
        <f t="shared" si="412"/>
        <v>58075</v>
      </c>
    </row>
    <row r="26408" spans="1:3">
      <c r="A26408" s="32" t="s">
        <v>29093</v>
      </c>
      <c r="B26408" s="32" t="s">
        <v>170</v>
      </c>
      <c r="C26408">
        <f t="shared" si="412"/>
        <v>58076</v>
      </c>
    </row>
    <row r="26409" spans="1:3">
      <c r="A26409" s="32" t="s">
        <v>29094</v>
      </c>
      <c r="B26409" s="32" t="s">
        <v>170</v>
      </c>
      <c r="C26409">
        <f t="shared" si="412"/>
        <v>58077</v>
      </c>
    </row>
    <row r="26410" spans="1:3">
      <c r="A26410" s="32" t="s">
        <v>29095</v>
      </c>
      <c r="B26410" s="32" t="s">
        <v>170</v>
      </c>
      <c r="C26410">
        <f t="shared" si="412"/>
        <v>58078</v>
      </c>
    </row>
    <row r="26411" spans="1:3">
      <c r="A26411" s="32" t="s">
        <v>29096</v>
      </c>
      <c r="B26411" s="32" t="s">
        <v>170</v>
      </c>
      <c r="C26411">
        <f t="shared" si="412"/>
        <v>58079</v>
      </c>
    </row>
    <row r="26412" spans="1:3">
      <c r="A26412" s="32" t="s">
        <v>29097</v>
      </c>
      <c r="B26412" s="32" t="s">
        <v>170</v>
      </c>
      <c r="C26412">
        <f t="shared" si="412"/>
        <v>58081</v>
      </c>
    </row>
    <row r="26413" spans="1:3">
      <c r="A26413" s="32" t="s">
        <v>29098</v>
      </c>
      <c r="B26413" s="32" t="s">
        <v>170</v>
      </c>
      <c r="C26413">
        <f t="shared" si="412"/>
        <v>58102</v>
      </c>
    </row>
    <row r="26414" spans="1:3">
      <c r="A26414" s="32" t="s">
        <v>29099</v>
      </c>
      <c r="B26414" s="32" t="s">
        <v>170</v>
      </c>
      <c r="C26414">
        <f t="shared" si="412"/>
        <v>58103</v>
      </c>
    </row>
    <row r="26415" spans="1:3">
      <c r="A26415" s="32" t="s">
        <v>29100</v>
      </c>
      <c r="B26415" s="32" t="s">
        <v>170</v>
      </c>
      <c r="C26415">
        <f t="shared" si="412"/>
        <v>58104</v>
      </c>
    </row>
    <row r="26416" spans="1:3">
      <c r="A26416" s="32" t="s">
        <v>29101</v>
      </c>
      <c r="B26416" s="32" t="s">
        <v>170</v>
      </c>
      <c r="C26416">
        <f t="shared" si="412"/>
        <v>58105</v>
      </c>
    </row>
    <row r="26417" spans="1:3">
      <c r="A26417" s="32" t="s">
        <v>29102</v>
      </c>
      <c r="B26417" s="32" t="s">
        <v>170</v>
      </c>
      <c r="C26417">
        <f t="shared" si="412"/>
        <v>58106</v>
      </c>
    </row>
    <row r="26418" spans="1:3">
      <c r="A26418" s="32" t="s">
        <v>29103</v>
      </c>
      <c r="B26418" s="32" t="s">
        <v>170</v>
      </c>
      <c r="C26418">
        <f t="shared" si="412"/>
        <v>58107</v>
      </c>
    </row>
    <row r="26419" spans="1:3">
      <c r="A26419" s="32" t="s">
        <v>29104</v>
      </c>
      <c r="B26419" s="32" t="s">
        <v>170</v>
      </c>
      <c r="C26419">
        <f t="shared" si="412"/>
        <v>58108</v>
      </c>
    </row>
    <row r="26420" spans="1:3">
      <c r="A26420" s="32" t="s">
        <v>29105</v>
      </c>
      <c r="B26420" s="32" t="s">
        <v>170</v>
      </c>
      <c r="C26420">
        <f t="shared" si="412"/>
        <v>58109</v>
      </c>
    </row>
    <row r="26421" spans="1:3">
      <c r="A26421" s="32" t="s">
        <v>29106</v>
      </c>
      <c r="B26421" s="32" t="s">
        <v>170</v>
      </c>
      <c r="C26421">
        <f t="shared" si="412"/>
        <v>58121</v>
      </c>
    </row>
    <row r="26422" spans="1:3">
      <c r="A26422" s="32" t="s">
        <v>29107</v>
      </c>
      <c r="B26422" s="32" t="s">
        <v>170</v>
      </c>
      <c r="C26422">
        <f t="shared" si="412"/>
        <v>58122</v>
      </c>
    </row>
    <row r="26423" spans="1:3">
      <c r="A26423" s="32" t="s">
        <v>29108</v>
      </c>
      <c r="B26423" s="32" t="s">
        <v>170</v>
      </c>
      <c r="C26423">
        <f t="shared" si="412"/>
        <v>58123</v>
      </c>
    </row>
    <row r="26424" spans="1:3">
      <c r="A26424" s="32" t="s">
        <v>29109</v>
      </c>
      <c r="B26424" s="32" t="s">
        <v>170</v>
      </c>
      <c r="C26424">
        <f t="shared" si="412"/>
        <v>58124</v>
      </c>
    </row>
    <row r="26425" spans="1:3">
      <c r="A26425" s="32" t="s">
        <v>29110</v>
      </c>
      <c r="B26425" s="32" t="s">
        <v>170</v>
      </c>
      <c r="C26425">
        <f t="shared" si="412"/>
        <v>58125</v>
      </c>
    </row>
    <row r="26426" spans="1:3">
      <c r="A26426" s="32" t="s">
        <v>29111</v>
      </c>
      <c r="B26426" s="32" t="s">
        <v>170</v>
      </c>
      <c r="C26426">
        <f t="shared" si="412"/>
        <v>58126</v>
      </c>
    </row>
    <row r="26427" spans="1:3">
      <c r="A26427" s="32" t="s">
        <v>29112</v>
      </c>
      <c r="B26427" s="32" t="s">
        <v>170</v>
      </c>
      <c r="C26427">
        <f t="shared" si="412"/>
        <v>58201</v>
      </c>
    </row>
    <row r="26428" spans="1:3">
      <c r="A26428" s="32" t="s">
        <v>29113</v>
      </c>
      <c r="B26428" s="32" t="s">
        <v>170</v>
      </c>
      <c r="C26428">
        <f t="shared" si="412"/>
        <v>58202</v>
      </c>
    </row>
    <row r="26429" spans="1:3">
      <c r="A26429" s="32" t="s">
        <v>29114</v>
      </c>
      <c r="B26429" s="32" t="s">
        <v>170</v>
      </c>
      <c r="C26429">
        <f t="shared" si="412"/>
        <v>58203</v>
      </c>
    </row>
    <row r="26430" spans="1:3">
      <c r="A26430" s="32" t="s">
        <v>29115</v>
      </c>
      <c r="B26430" s="32" t="s">
        <v>170</v>
      </c>
      <c r="C26430">
        <f t="shared" si="412"/>
        <v>58204</v>
      </c>
    </row>
    <row r="26431" spans="1:3">
      <c r="A26431" s="32" t="s">
        <v>29116</v>
      </c>
      <c r="B26431" s="32" t="s">
        <v>170</v>
      </c>
      <c r="C26431">
        <f t="shared" si="412"/>
        <v>58205</v>
      </c>
    </row>
    <row r="26432" spans="1:3">
      <c r="A26432" s="32" t="s">
        <v>29117</v>
      </c>
      <c r="B26432" s="32" t="s">
        <v>170</v>
      </c>
      <c r="C26432">
        <f t="shared" si="412"/>
        <v>58206</v>
      </c>
    </row>
    <row r="26433" spans="1:3">
      <c r="A26433" s="32" t="s">
        <v>29118</v>
      </c>
      <c r="B26433" s="32" t="s">
        <v>170</v>
      </c>
      <c r="C26433">
        <f t="shared" si="412"/>
        <v>58207</v>
      </c>
    </row>
    <row r="26434" spans="1:3">
      <c r="A26434" s="32" t="s">
        <v>29119</v>
      </c>
      <c r="B26434" s="32" t="s">
        <v>170</v>
      </c>
      <c r="C26434">
        <f t="shared" ref="C26434:C26497" si="413">1*A26434</f>
        <v>58208</v>
      </c>
    </row>
    <row r="26435" spans="1:3">
      <c r="A26435" s="32" t="s">
        <v>29120</v>
      </c>
      <c r="B26435" s="32" t="s">
        <v>170</v>
      </c>
      <c r="C26435">
        <f t="shared" si="413"/>
        <v>58210</v>
      </c>
    </row>
    <row r="26436" spans="1:3">
      <c r="A26436" s="32" t="s">
        <v>29121</v>
      </c>
      <c r="B26436" s="32" t="s">
        <v>170</v>
      </c>
      <c r="C26436">
        <f t="shared" si="413"/>
        <v>58212</v>
      </c>
    </row>
    <row r="26437" spans="1:3">
      <c r="A26437" s="32" t="s">
        <v>29122</v>
      </c>
      <c r="B26437" s="32" t="s">
        <v>170</v>
      </c>
      <c r="C26437">
        <f t="shared" si="413"/>
        <v>58213</v>
      </c>
    </row>
    <row r="26438" spans="1:3">
      <c r="A26438" s="32" t="s">
        <v>29123</v>
      </c>
      <c r="B26438" s="32" t="s">
        <v>170</v>
      </c>
      <c r="C26438">
        <f t="shared" si="413"/>
        <v>58214</v>
      </c>
    </row>
    <row r="26439" spans="1:3">
      <c r="A26439" s="32" t="s">
        <v>29124</v>
      </c>
      <c r="B26439" s="32" t="s">
        <v>170</v>
      </c>
      <c r="C26439">
        <f t="shared" si="413"/>
        <v>58216</v>
      </c>
    </row>
    <row r="26440" spans="1:3">
      <c r="A26440" s="32" t="s">
        <v>29125</v>
      </c>
      <c r="B26440" s="32" t="s">
        <v>170</v>
      </c>
      <c r="C26440">
        <f t="shared" si="413"/>
        <v>58218</v>
      </c>
    </row>
    <row r="26441" spans="1:3">
      <c r="A26441" s="32" t="s">
        <v>29126</v>
      </c>
      <c r="B26441" s="32" t="s">
        <v>170</v>
      </c>
      <c r="C26441">
        <f t="shared" si="413"/>
        <v>58219</v>
      </c>
    </row>
    <row r="26442" spans="1:3">
      <c r="A26442" s="32" t="s">
        <v>29127</v>
      </c>
      <c r="B26442" s="32" t="s">
        <v>170</v>
      </c>
      <c r="C26442">
        <f t="shared" si="413"/>
        <v>58220</v>
      </c>
    </row>
    <row r="26443" spans="1:3">
      <c r="A26443" s="32" t="s">
        <v>29128</v>
      </c>
      <c r="B26443" s="32" t="s">
        <v>170</v>
      </c>
      <c r="C26443">
        <f t="shared" si="413"/>
        <v>58222</v>
      </c>
    </row>
    <row r="26444" spans="1:3">
      <c r="A26444" s="32" t="s">
        <v>29129</v>
      </c>
      <c r="B26444" s="32" t="s">
        <v>170</v>
      </c>
      <c r="C26444">
        <f t="shared" si="413"/>
        <v>58223</v>
      </c>
    </row>
    <row r="26445" spans="1:3">
      <c r="A26445" s="32" t="s">
        <v>29130</v>
      </c>
      <c r="B26445" s="32" t="s">
        <v>170</v>
      </c>
      <c r="C26445">
        <f t="shared" si="413"/>
        <v>58224</v>
      </c>
    </row>
    <row r="26446" spans="1:3">
      <c r="A26446" s="32" t="s">
        <v>29131</v>
      </c>
      <c r="B26446" s="32" t="s">
        <v>170</v>
      </c>
      <c r="C26446">
        <f t="shared" si="413"/>
        <v>58225</v>
      </c>
    </row>
    <row r="26447" spans="1:3">
      <c r="A26447" s="32" t="s">
        <v>29132</v>
      </c>
      <c r="B26447" s="32" t="s">
        <v>170</v>
      </c>
      <c r="C26447">
        <f t="shared" si="413"/>
        <v>58227</v>
      </c>
    </row>
    <row r="26448" spans="1:3">
      <c r="A26448" s="32" t="s">
        <v>29133</v>
      </c>
      <c r="B26448" s="32" t="s">
        <v>170</v>
      </c>
      <c r="C26448">
        <f t="shared" si="413"/>
        <v>58228</v>
      </c>
    </row>
    <row r="26449" spans="1:3">
      <c r="A26449" s="32" t="s">
        <v>29134</v>
      </c>
      <c r="B26449" s="32" t="s">
        <v>170</v>
      </c>
      <c r="C26449">
        <f t="shared" si="413"/>
        <v>58229</v>
      </c>
    </row>
    <row r="26450" spans="1:3">
      <c r="A26450" s="32" t="s">
        <v>29135</v>
      </c>
      <c r="B26450" s="32" t="s">
        <v>170</v>
      </c>
      <c r="C26450">
        <f t="shared" si="413"/>
        <v>58230</v>
      </c>
    </row>
    <row r="26451" spans="1:3">
      <c r="A26451" s="32" t="s">
        <v>29136</v>
      </c>
      <c r="B26451" s="32" t="s">
        <v>170</v>
      </c>
      <c r="C26451">
        <f t="shared" si="413"/>
        <v>58231</v>
      </c>
    </row>
    <row r="26452" spans="1:3">
      <c r="A26452" s="32" t="s">
        <v>29137</v>
      </c>
      <c r="B26452" s="32" t="s">
        <v>170</v>
      </c>
      <c r="C26452">
        <f t="shared" si="413"/>
        <v>58233</v>
      </c>
    </row>
    <row r="26453" spans="1:3">
      <c r="A26453" s="32" t="s">
        <v>29138</v>
      </c>
      <c r="B26453" s="32" t="s">
        <v>170</v>
      </c>
      <c r="C26453">
        <f t="shared" si="413"/>
        <v>58235</v>
      </c>
    </row>
    <row r="26454" spans="1:3">
      <c r="A26454" s="32" t="s">
        <v>29139</v>
      </c>
      <c r="B26454" s="32" t="s">
        <v>170</v>
      </c>
      <c r="C26454">
        <f t="shared" si="413"/>
        <v>58236</v>
      </c>
    </row>
    <row r="26455" spans="1:3">
      <c r="A26455" s="32" t="s">
        <v>29140</v>
      </c>
      <c r="B26455" s="32" t="s">
        <v>170</v>
      </c>
      <c r="C26455">
        <f t="shared" si="413"/>
        <v>58237</v>
      </c>
    </row>
    <row r="26456" spans="1:3">
      <c r="A26456" s="32" t="s">
        <v>29141</v>
      </c>
      <c r="B26456" s="32" t="s">
        <v>170</v>
      </c>
      <c r="C26456">
        <f t="shared" si="413"/>
        <v>58238</v>
      </c>
    </row>
    <row r="26457" spans="1:3">
      <c r="A26457" s="32" t="s">
        <v>29142</v>
      </c>
      <c r="B26457" s="32" t="s">
        <v>170</v>
      </c>
      <c r="C26457">
        <f t="shared" si="413"/>
        <v>58239</v>
      </c>
    </row>
    <row r="26458" spans="1:3">
      <c r="A26458" s="32" t="s">
        <v>29143</v>
      </c>
      <c r="B26458" s="32" t="s">
        <v>170</v>
      </c>
      <c r="C26458">
        <f t="shared" si="413"/>
        <v>58240</v>
      </c>
    </row>
    <row r="26459" spans="1:3">
      <c r="A26459" s="32" t="s">
        <v>29144</v>
      </c>
      <c r="B26459" s="32" t="s">
        <v>170</v>
      </c>
      <c r="C26459">
        <f t="shared" si="413"/>
        <v>58241</v>
      </c>
    </row>
    <row r="26460" spans="1:3">
      <c r="A26460" s="32" t="s">
        <v>29145</v>
      </c>
      <c r="B26460" s="32" t="s">
        <v>170</v>
      </c>
      <c r="C26460">
        <f t="shared" si="413"/>
        <v>58243</v>
      </c>
    </row>
    <row r="26461" spans="1:3">
      <c r="A26461" s="32" t="s">
        <v>29146</v>
      </c>
      <c r="B26461" s="32" t="s">
        <v>170</v>
      </c>
      <c r="C26461">
        <f t="shared" si="413"/>
        <v>58244</v>
      </c>
    </row>
    <row r="26462" spans="1:3">
      <c r="A26462" s="32" t="s">
        <v>29147</v>
      </c>
      <c r="B26462" s="32" t="s">
        <v>170</v>
      </c>
      <c r="C26462">
        <f t="shared" si="413"/>
        <v>58249</v>
      </c>
    </row>
    <row r="26463" spans="1:3">
      <c r="A26463" s="32" t="s">
        <v>29148</v>
      </c>
      <c r="B26463" s="32" t="s">
        <v>170</v>
      </c>
      <c r="C26463">
        <f t="shared" si="413"/>
        <v>58250</v>
      </c>
    </row>
    <row r="26464" spans="1:3">
      <c r="A26464" s="32" t="s">
        <v>29149</v>
      </c>
      <c r="B26464" s="32" t="s">
        <v>170</v>
      </c>
      <c r="C26464">
        <f t="shared" si="413"/>
        <v>58251</v>
      </c>
    </row>
    <row r="26465" spans="1:3">
      <c r="A26465" s="32" t="s">
        <v>29150</v>
      </c>
      <c r="B26465" s="32" t="s">
        <v>170</v>
      </c>
      <c r="C26465">
        <f t="shared" si="413"/>
        <v>58254</v>
      </c>
    </row>
    <row r="26466" spans="1:3">
      <c r="A26466" s="32" t="s">
        <v>29151</v>
      </c>
      <c r="B26466" s="32" t="s">
        <v>170</v>
      </c>
      <c r="C26466">
        <f t="shared" si="413"/>
        <v>58255</v>
      </c>
    </row>
    <row r="26467" spans="1:3">
      <c r="A26467" s="32" t="s">
        <v>29152</v>
      </c>
      <c r="B26467" s="32" t="s">
        <v>170</v>
      </c>
      <c r="C26467">
        <f t="shared" si="413"/>
        <v>58256</v>
      </c>
    </row>
    <row r="26468" spans="1:3">
      <c r="A26468" s="32" t="s">
        <v>29153</v>
      </c>
      <c r="B26468" s="32" t="s">
        <v>170</v>
      </c>
      <c r="C26468">
        <f t="shared" si="413"/>
        <v>58257</v>
      </c>
    </row>
    <row r="26469" spans="1:3">
      <c r="A26469" s="32" t="s">
        <v>29154</v>
      </c>
      <c r="B26469" s="32" t="s">
        <v>170</v>
      </c>
      <c r="C26469">
        <f t="shared" si="413"/>
        <v>58258</v>
      </c>
    </row>
    <row r="26470" spans="1:3">
      <c r="A26470" s="32" t="s">
        <v>29155</v>
      </c>
      <c r="B26470" s="32" t="s">
        <v>170</v>
      </c>
      <c r="C26470">
        <f t="shared" si="413"/>
        <v>58259</v>
      </c>
    </row>
    <row r="26471" spans="1:3">
      <c r="A26471" s="32" t="s">
        <v>29156</v>
      </c>
      <c r="B26471" s="32" t="s">
        <v>170</v>
      </c>
      <c r="C26471">
        <f t="shared" si="413"/>
        <v>58260</v>
      </c>
    </row>
    <row r="26472" spans="1:3">
      <c r="A26472" s="32" t="s">
        <v>29157</v>
      </c>
      <c r="B26472" s="32" t="s">
        <v>170</v>
      </c>
      <c r="C26472">
        <f t="shared" si="413"/>
        <v>58261</v>
      </c>
    </row>
    <row r="26473" spans="1:3">
      <c r="A26473" s="32" t="s">
        <v>29158</v>
      </c>
      <c r="B26473" s="32" t="s">
        <v>170</v>
      </c>
      <c r="C26473">
        <f t="shared" si="413"/>
        <v>58262</v>
      </c>
    </row>
    <row r="26474" spans="1:3">
      <c r="A26474" s="32" t="s">
        <v>29159</v>
      </c>
      <c r="B26474" s="32" t="s">
        <v>170</v>
      </c>
      <c r="C26474">
        <f t="shared" si="413"/>
        <v>58265</v>
      </c>
    </row>
    <row r="26475" spans="1:3">
      <c r="A26475" s="32" t="s">
        <v>29160</v>
      </c>
      <c r="B26475" s="32" t="s">
        <v>170</v>
      </c>
      <c r="C26475">
        <f t="shared" si="413"/>
        <v>58266</v>
      </c>
    </row>
    <row r="26476" spans="1:3">
      <c r="A26476" s="32" t="s">
        <v>29161</v>
      </c>
      <c r="B26476" s="32" t="s">
        <v>170</v>
      </c>
      <c r="C26476">
        <f t="shared" si="413"/>
        <v>58267</v>
      </c>
    </row>
    <row r="26477" spans="1:3">
      <c r="A26477" s="32" t="s">
        <v>29162</v>
      </c>
      <c r="B26477" s="32" t="s">
        <v>170</v>
      </c>
      <c r="C26477">
        <f t="shared" si="413"/>
        <v>58269</v>
      </c>
    </row>
    <row r="26478" spans="1:3">
      <c r="A26478" s="32" t="s">
        <v>29163</v>
      </c>
      <c r="B26478" s="32" t="s">
        <v>170</v>
      </c>
      <c r="C26478">
        <f t="shared" si="413"/>
        <v>58270</v>
      </c>
    </row>
    <row r="26479" spans="1:3">
      <c r="A26479" s="32" t="s">
        <v>29164</v>
      </c>
      <c r="B26479" s="32" t="s">
        <v>170</v>
      </c>
      <c r="C26479">
        <f t="shared" si="413"/>
        <v>58271</v>
      </c>
    </row>
    <row r="26480" spans="1:3">
      <c r="A26480" s="32" t="s">
        <v>29165</v>
      </c>
      <c r="B26480" s="32" t="s">
        <v>170</v>
      </c>
      <c r="C26480">
        <f t="shared" si="413"/>
        <v>58272</v>
      </c>
    </row>
    <row r="26481" spans="1:3">
      <c r="A26481" s="32" t="s">
        <v>29166</v>
      </c>
      <c r="B26481" s="32" t="s">
        <v>170</v>
      </c>
      <c r="C26481">
        <f t="shared" si="413"/>
        <v>58273</v>
      </c>
    </row>
    <row r="26482" spans="1:3">
      <c r="A26482" s="32" t="s">
        <v>29167</v>
      </c>
      <c r="B26482" s="32" t="s">
        <v>170</v>
      </c>
      <c r="C26482">
        <f t="shared" si="413"/>
        <v>58274</v>
      </c>
    </row>
    <row r="26483" spans="1:3">
      <c r="A26483" s="32" t="s">
        <v>29168</v>
      </c>
      <c r="B26483" s="32" t="s">
        <v>170</v>
      </c>
      <c r="C26483">
        <f t="shared" si="413"/>
        <v>58275</v>
      </c>
    </row>
    <row r="26484" spans="1:3">
      <c r="A26484" s="32" t="s">
        <v>29169</v>
      </c>
      <c r="B26484" s="32" t="s">
        <v>170</v>
      </c>
      <c r="C26484">
        <f t="shared" si="413"/>
        <v>58276</v>
      </c>
    </row>
    <row r="26485" spans="1:3">
      <c r="A26485" s="32" t="s">
        <v>29170</v>
      </c>
      <c r="B26485" s="32" t="s">
        <v>170</v>
      </c>
      <c r="C26485">
        <f t="shared" si="413"/>
        <v>58277</v>
      </c>
    </row>
    <row r="26486" spans="1:3">
      <c r="A26486" s="32" t="s">
        <v>29171</v>
      </c>
      <c r="B26486" s="32" t="s">
        <v>170</v>
      </c>
      <c r="C26486">
        <f t="shared" si="413"/>
        <v>58278</v>
      </c>
    </row>
    <row r="26487" spans="1:3">
      <c r="A26487" s="32" t="s">
        <v>29172</v>
      </c>
      <c r="B26487" s="32" t="s">
        <v>170</v>
      </c>
      <c r="C26487">
        <f t="shared" si="413"/>
        <v>58281</v>
      </c>
    </row>
    <row r="26488" spans="1:3">
      <c r="A26488" s="32" t="s">
        <v>29173</v>
      </c>
      <c r="B26488" s="32" t="s">
        <v>170</v>
      </c>
      <c r="C26488">
        <f t="shared" si="413"/>
        <v>58282</v>
      </c>
    </row>
    <row r="26489" spans="1:3">
      <c r="A26489" s="32" t="s">
        <v>29174</v>
      </c>
      <c r="B26489" s="32" t="s">
        <v>170</v>
      </c>
      <c r="C26489">
        <f t="shared" si="413"/>
        <v>58301</v>
      </c>
    </row>
    <row r="26490" spans="1:3">
      <c r="A26490" s="32" t="s">
        <v>29175</v>
      </c>
      <c r="B26490" s="32" t="s">
        <v>170</v>
      </c>
      <c r="C26490">
        <f t="shared" si="413"/>
        <v>58310</v>
      </c>
    </row>
    <row r="26491" spans="1:3">
      <c r="A26491" s="32" t="s">
        <v>29176</v>
      </c>
      <c r="B26491" s="32" t="s">
        <v>170</v>
      </c>
      <c r="C26491">
        <f t="shared" si="413"/>
        <v>58311</v>
      </c>
    </row>
    <row r="26492" spans="1:3">
      <c r="A26492" s="32" t="s">
        <v>29177</v>
      </c>
      <c r="B26492" s="32" t="s">
        <v>170</v>
      </c>
      <c r="C26492">
        <f t="shared" si="413"/>
        <v>58313</v>
      </c>
    </row>
    <row r="26493" spans="1:3">
      <c r="A26493" s="32" t="s">
        <v>29178</v>
      </c>
      <c r="B26493" s="32" t="s">
        <v>170</v>
      </c>
      <c r="C26493">
        <f t="shared" si="413"/>
        <v>58316</v>
      </c>
    </row>
    <row r="26494" spans="1:3">
      <c r="A26494" s="32" t="s">
        <v>29179</v>
      </c>
      <c r="B26494" s="32" t="s">
        <v>170</v>
      </c>
      <c r="C26494">
        <f t="shared" si="413"/>
        <v>58317</v>
      </c>
    </row>
    <row r="26495" spans="1:3">
      <c r="A26495" s="32" t="s">
        <v>29180</v>
      </c>
      <c r="B26495" s="32" t="s">
        <v>170</v>
      </c>
      <c r="C26495">
        <f t="shared" si="413"/>
        <v>58318</v>
      </c>
    </row>
    <row r="26496" spans="1:3">
      <c r="A26496" s="32" t="s">
        <v>29181</v>
      </c>
      <c r="B26496" s="32" t="s">
        <v>170</v>
      </c>
      <c r="C26496">
        <f t="shared" si="413"/>
        <v>58319</v>
      </c>
    </row>
    <row r="26497" spans="1:3">
      <c r="A26497" s="32" t="s">
        <v>29182</v>
      </c>
      <c r="B26497" s="32" t="s">
        <v>170</v>
      </c>
      <c r="C26497">
        <f t="shared" si="413"/>
        <v>58320</v>
      </c>
    </row>
    <row r="26498" spans="1:3">
      <c r="A26498" s="32" t="s">
        <v>29183</v>
      </c>
      <c r="B26498" s="32" t="s">
        <v>170</v>
      </c>
      <c r="C26498">
        <f t="shared" ref="C26498:C26561" si="414">1*A26498</f>
        <v>58321</v>
      </c>
    </row>
    <row r="26499" spans="1:3">
      <c r="A26499" s="32" t="s">
        <v>29184</v>
      </c>
      <c r="B26499" s="32" t="s">
        <v>170</v>
      </c>
      <c r="C26499">
        <f t="shared" si="414"/>
        <v>58323</v>
      </c>
    </row>
    <row r="26500" spans="1:3">
      <c r="A26500" s="32" t="s">
        <v>29185</v>
      </c>
      <c r="B26500" s="32" t="s">
        <v>170</v>
      </c>
      <c r="C26500">
        <f t="shared" si="414"/>
        <v>58324</v>
      </c>
    </row>
    <row r="26501" spans="1:3">
      <c r="A26501" s="32" t="s">
        <v>29186</v>
      </c>
      <c r="B26501" s="32" t="s">
        <v>170</v>
      </c>
      <c r="C26501">
        <f t="shared" si="414"/>
        <v>58325</v>
      </c>
    </row>
    <row r="26502" spans="1:3">
      <c r="A26502" s="32" t="s">
        <v>29187</v>
      </c>
      <c r="B26502" s="32" t="s">
        <v>170</v>
      </c>
      <c r="C26502">
        <f t="shared" si="414"/>
        <v>58327</v>
      </c>
    </row>
    <row r="26503" spans="1:3">
      <c r="A26503" s="32" t="s">
        <v>29188</v>
      </c>
      <c r="B26503" s="32" t="s">
        <v>170</v>
      </c>
      <c r="C26503">
        <f t="shared" si="414"/>
        <v>58328</v>
      </c>
    </row>
    <row r="26504" spans="1:3">
      <c r="A26504" s="32" t="s">
        <v>29189</v>
      </c>
      <c r="B26504" s="32" t="s">
        <v>170</v>
      </c>
      <c r="C26504">
        <f t="shared" si="414"/>
        <v>58329</v>
      </c>
    </row>
    <row r="26505" spans="1:3">
      <c r="A26505" s="32" t="s">
        <v>29190</v>
      </c>
      <c r="B26505" s="32" t="s">
        <v>170</v>
      </c>
      <c r="C26505">
        <f t="shared" si="414"/>
        <v>58330</v>
      </c>
    </row>
    <row r="26506" spans="1:3">
      <c r="A26506" s="32" t="s">
        <v>29191</v>
      </c>
      <c r="B26506" s="32" t="s">
        <v>170</v>
      </c>
      <c r="C26506">
        <f t="shared" si="414"/>
        <v>58331</v>
      </c>
    </row>
    <row r="26507" spans="1:3">
      <c r="A26507" s="32" t="s">
        <v>29192</v>
      </c>
      <c r="B26507" s="32" t="s">
        <v>170</v>
      </c>
      <c r="C26507">
        <f t="shared" si="414"/>
        <v>58332</v>
      </c>
    </row>
    <row r="26508" spans="1:3">
      <c r="A26508" s="32" t="s">
        <v>29193</v>
      </c>
      <c r="B26508" s="32" t="s">
        <v>170</v>
      </c>
      <c r="C26508">
        <f t="shared" si="414"/>
        <v>58335</v>
      </c>
    </row>
    <row r="26509" spans="1:3">
      <c r="A26509" s="32" t="s">
        <v>29194</v>
      </c>
      <c r="B26509" s="32" t="s">
        <v>170</v>
      </c>
      <c r="C26509">
        <f t="shared" si="414"/>
        <v>58337</v>
      </c>
    </row>
    <row r="26510" spans="1:3">
      <c r="A26510" s="32" t="s">
        <v>29195</v>
      </c>
      <c r="B26510" s="32" t="s">
        <v>170</v>
      </c>
      <c r="C26510">
        <f t="shared" si="414"/>
        <v>58338</v>
      </c>
    </row>
    <row r="26511" spans="1:3">
      <c r="A26511" s="32" t="s">
        <v>29196</v>
      </c>
      <c r="B26511" s="32" t="s">
        <v>170</v>
      </c>
      <c r="C26511">
        <f t="shared" si="414"/>
        <v>58339</v>
      </c>
    </row>
    <row r="26512" spans="1:3">
      <c r="A26512" s="32" t="s">
        <v>29197</v>
      </c>
      <c r="B26512" s="32" t="s">
        <v>170</v>
      </c>
      <c r="C26512">
        <f t="shared" si="414"/>
        <v>58341</v>
      </c>
    </row>
    <row r="26513" spans="1:3">
      <c r="A26513" s="32" t="s">
        <v>29198</v>
      </c>
      <c r="B26513" s="32" t="s">
        <v>170</v>
      </c>
      <c r="C26513">
        <f t="shared" si="414"/>
        <v>58343</v>
      </c>
    </row>
    <row r="26514" spans="1:3">
      <c r="A26514" s="32" t="s">
        <v>29199</v>
      </c>
      <c r="B26514" s="32" t="s">
        <v>170</v>
      </c>
      <c r="C26514">
        <f t="shared" si="414"/>
        <v>58344</v>
      </c>
    </row>
    <row r="26515" spans="1:3">
      <c r="A26515" s="32" t="s">
        <v>29200</v>
      </c>
      <c r="B26515" s="32" t="s">
        <v>170</v>
      </c>
      <c r="C26515">
        <f t="shared" si="414"/>
        <v>58345</v>
      </c>
    </row>
    <row r="26516" spans="1:3">
      <c r="A26516" s="32" t="s">
        <v>29201</v>
      </c>
      <c r="B26516" s="32" t="s">
        <v>170</v>
      </c>
      <c r="C26516">
        <f t="shared" si="414"/>
        <v>58346</v>
      </c>
    </row>
    <row r="26517" spans="1:3">
      <c r="A26517" s="32" t="s">
        <v>29202</v>
      </c>
      <c r="B26517" s="32" t="s">
        <v>170</v>
      </c>
      <c r="C26517">
        <f t="shared" si="414"/>
        <v>58348</v>
      </c>
    </row>
    <row r="26518" spans="1:3">
      <c r="A26518" s="32" t="s">
        <v>29203</v>
      </c>
      <c r="B26518" s="32" t="s">
        <v>170</v>
      </c>
      <c r="C26518">
        <f t="shared" si="414"/>
        <v>58351</v>
      </c>
    </row>
    <row r="26519" spans="1:3">
      <c r="A26519" s="32" t="s">
        <v>29204</v>
      </c>
      <c r="B26519" s="32" t="s">
        <v>170</v>
      </c>
      <c r="C26519">
        <f t="shared" si="414"/>
        <v>58352</v>
      </c>
    </row>
    <row r="26520" spans="1:3">
      <c r="A26520" s="32" t="s">
        <v>29205</v>
      </c>
      <c r="B26520" s="32" t="s">
        <v>170</v>
      </c>
      <c r="C26520">
        <f t="shared" si="414"/>
        <v>58353</v>
      </c>
    </row>
    <row r="26521" spans="1:3">
      <c r="A26521" s="32" t="s">
        <v>29206</v>
      </c>
      <c r="B26521" s="32" t="s">
        <v>170</v>
      </c>
      <c r="C26521">
        <f t="shared" si="414"/>
        <v>58355</v>
      </c>
    </row>
    <row r="26522" spans="1:3">
      <c r="A26522" s="32" t="s">
        <v>29207</v>
      </c>
      <c r="B26522" s="32" t="s">
        <v>170</v>
      </c>
      <c r="C26522">
        <f t="shared" si="414"/>
        <v>58356</v>
      </c>
    </row>
    <row r="26523" spans="1:3">
      <c r="A26523" s="32" t="s">
        <v>29208</v>
      </c>
      <c r="B26523" s="32" t="s">
        <v>170</v>
      </c>
      <c r="C26523">
        <f t="shared" si="414"/>
        <v>58357</v>
      </c>
    </row>
    <row r="26524" spans="1:3">
      <c r="A26524" s="32" t="s">
        <v>29209</v>
      </c>
      <c r="B26524" s="32" t="s">
        <v>170</v>
      </c>
      <c r="C26524">
        <f t="shared" si="414"/>
        <v>58359</v>
      </c>
    </row>
    <row r="26525" spans="1:3">
      <c r="A26525" s="32" t="s">
        <v>29210</v>
      </c>
      <c r="B26525" s="32" t="s">
        <v>170</v>
      </c>
      <c r="C26525">
        <f t="shared" si="414"/>
        <v>58360</v>
      </c>
    </row>
    <row r="26526" spans="1:3">
      <c r="A26526" s="32" t="s">
        <v>29211</v>
      </c>
      <c r="B26526" s="32" t="s">
        <v>170</v>
      </c>
      <c r="C26526">
        <f t="shared" si="414"/>
        <v>58361</v>
      </c>
    </row>
    <row r="26527" spans="1:3">
      <c r="A26527" s="32" t="s">
        <v>29212</v>
      </c>
      <c r="B26527" s="32" t="s">
        <v>170</v>
      </c>
      <c r="C26527">
        <f t="shared" si="414"/>
        <v>58362</v>
      </c>
    </row>
    <row r="26528" spans="1:3">
      <c r="A26528" s="32" t="s">
        <v>29213</v>
      </c>
      <c r="B26528" s="32" t="s">
        <v>170</v>
      </c>
      <c r="C26528">
        <f t="shared" si="414"/>
        <v>58363</v>
      </c>
    </row>
    <row r="26529" spans="1:3">
      <c r="A26529" s="32" t="s">
        <v>29214</v>
      </c>
      <c r="B26529" s="32" t="s">
        <v>170</v>
      </c>
      <c r="C26529">
        <f t="shared" si="414"/>
        <v>58365</v>
      </c>
    </row>
    <row r="26530" spans="1:3">
      <c r="A26530" s="32" t="s">
        <v>29215</v>
      </c>
      <c r="B26530" s="32" t="s">
        <v>170</v>
      </c>
      <c r="C26530">
        <f t="shared" si="414"/>
        <v>58366</v>
      </c>
    </row>
    <row r="26531" spans="1:3">
      <c r="A26531" s="32" t="s">
        <v>29216</v>
      </c>
      <c r="B26531" s="32" t="s">
        <v>170</v>
      </c>
      <c r="C26531">
        <f t="shared" si="414"/>
        <v>58367</v>
      </c>
    </row>
    <row r="26532" spans="1:3">
      <c r="A26532" s="32" t="s">
        <v>29217</v>
      </c>
      <c r="B26532" s="32" t="s">
        <v>170</v>
      </c>
      <c r="C26532">
        <f t="shared" si="414"/>
        <v>58368</v>
      </c>
    </row>
    <row r="26533" spans="1:3">
      <c r="A26533" s="32" t="s">
        <v>29218</v>
      </c>
      <c r="B26533" s="32" t="s">
        <v>170</v>
      </c>
      <c r="C26533">
        <f t="shared" si="414"/>
        <v>58369</v>
      </c>
    </row>
    <row r="26534" spans="1:3">
      <c r="A26534" s="32" t="s">
        <v>29219</v>
      </c>
      <c r="B26534" s="32" t="s">
        <v>170</v>
      </c>
      <c r="C26534">
        <f t="shared" si="414"/>
        <v>58370</v>
      </c>
    </row>
    <row r="26535" spans="1:3">
      <c r="A26535" s="32" t="s">
        <v>29220</v>
      </c>
      <c r="B26535" s="32" t="s">
        <v>170</v>
      </c>
      <c r="C26535">
        <f t="shared" si="414"/>
        <v>58372</v>
      </c>
    </row>
    <row r="26536" spans="1:3">
      <c r="A26536" s="32" t="s">
        <v>29221</v>
      </c>
      <c r="B26536" s="32" t="s">
        <v>170</v>
      </c>
      <c r="C26536">
        <f t="shared" si="414"/>
        <v>58374</v>
      </c>
    </row>
    <row r="26537" spans="1:3">
      <c r="A26537" s="32" t="s">
        <v>29222</v>
      </c>
      <c r="B26537" s="32" t="s">
        <v>170</v>
      </c>
      <c r="C26537">
        <f t="shared" si="414"/>
        <v>58377</v>
      </c>
    </row>
    <row r="26538" spans="1:3">
      <c r="A26538" s="32" t="s">
        <v>29223</v>
      </c>
      <c r="B26538" s="32" t="s">
        <v>170</v>
      </c>
      <c r="C26538">
        <f t="shared" si="414"/>
        <v>58379</v>
      </c>
    </row>
    <row r="26539" spans="1:3">
      <c r="A26539" s="32" t="s">
        <v>29224</v>
      </c>
      <c r="B26539" s="32" t="s">
        <v>170</v>
      </c>
      <c r="C26539">
        <f t="shared" si="414"/>
        <v>58380</v>
      </c>
    </row>
    <row r="26540" spans="1:3">
      <c r="A26540" s="32" t="s">
        <v>29225</v>
      </c>
      <c r="B26540" s="32" t="s">
        <v>170</v>
      </c>
      <c r="C26540">
        <f t="shared" si="414"/>
        <v>58381</v>
      </c>
    </row>
    <row r="26541" spans="1:3">
      <c r="A26541" s="32" t="s">
        <v>29226</v>
      </c>
      <c r="B26541" s="32" t="s">
        <v>170</v>
      </c>
      <c r="C26541">
        <f t="shared" si="414"/>
        <v>58382</v>
      </c>
    </row>
    <row r="26542" spans="1:3">
      <c r="A26542" s="32" t="s">
        <v>29227</v>
      </c>
      <c r="B26542" s="32" t="s">
        <v>170</v>
      </c>
      <c r="C26542">
        <f t="shared" si="414"/>
        <v>58384</v>
      </c>
    </row>
    <row r="26543" spans="1:3">
      <c r="A26543" s="32" t="s">
        <v>29228</v>
      </c>
      <c r="B26543" s="32" t="s">
        <v>170</v>
      </c>
      <c r="C26543">
        <f t="shared" si="414"/>
        <v>58385</v>
      </c>
    </row>
    <row r="26544" spans="1:3">
      <c r="A26544" s="32" t="s">
        <v>29229</v>
      </c>
      <c r="B26544" s="32" t="s">
        <v>170</v>
      </c>
      <c r="C26544">
        <f t="shared" si="414"/>
        <v>58386</v>
      </c>
    </row>
    <row r="26545" spans="1:3">
      <c r="A26545" s="32" t="s">
        <v>29230</v>
      </c>
      <c r="B26545" s="32" t="s">
        <v>170</v>
      </c>
      <c r="C26545">
        <f t="shared" si="414"/>
        <v>58401</v>
      </c>
    </row>
    <row r="26546" spans="1:3">
      <c r="A26546" s="32" t="s">
        <v>29231</v>
      </c>
      <c r="B26546" s="32" t="s">
        <v>170</v>
      </c>
      <c r="C26546">
        <f t="shared" si="414"/>
        <v>58402</v>
      </c>
    </row>
    <row r="26547" spans="1:3">
      <c r="A26547" s="32" t="s">
        <v>29232</v>
      </c>
      <c r="B26547" s="32" t="s">
        <v>170</v>
      </c>
      <c r="C26547">
        <f t="shared" si="414"/>
        <v>58405</v>
      </c>
    </row>
    <row r="26548" spans="1:3">
      <c r="A26548" s="32" t="s">
        <v>29233</v>
      </c>
      <c r="B26548" s="32" t="s">
        <v>170</v>
      </c>
      <c r="C26548">
        <f t="shared" si="414"/>
        <v>58411</v>
      </c>
    </row>
    <row r="26549" spans="1:3">
      <c r="A26549" s="32" t="s">
        <v>29234</v>
      </c>
      <c r="B26549" s="32" t="s">
        <v>170</v>
      </c>
      <c r="C26549">
        <f t="shared" si="414"/>
        <v>58412</v>
      </c>
    </row>
    <row r="26550" spans="1:3">
      <c r="A26550" s="32" t="s">
        <v>29235</v>
      </c>
      <c r="B26550" s="32" t="s">
        <v>170</v>
      </c>
      <c r="C26550">
        <f t="shared" si="414"/>
        <v>58413</v>
      </c>
    </row>
    <row r="26551" spans="1:3">
      <c r="A26551" s="32" t="s">
        <v>29236</v>
      </c>
      <c r="B26551" s="32" t="s">
        <v>170</v>
      </c>
      <c r="C26551">
        <f t="shared" si="414"/>
        <v>58415</v>
      </c>
    </row>
    <row r="26552" spans="1:3">
      <c r="A26552" s="32" t="s">
        <v>29237</v>
      </c>
      <c r="B26552" s="32" t="s">
        <v>170</v>
      </c>
      <c r="C26552">
        <f t="shared" si="414"/>
        <v>58416</v>
      </c>
    </row>
    <row r="26553" spans="1:3">
      <c r="A26553" s="32" t="s">
        <v>29238</v>
      </c>
      <c r="B26553" s="32" t="s">
        <v>170</v>
      </c>
      <c r="C26553">
        <f t="shared" si="414"/>
        <v>58418</v>
      </c>
    </row>
    <row r="26554" spans="1:3">
      <c r="A26554" s="32" t="s">
        <v>29239</v>
      </c>
      <c r="B26554" s="32" t="s">
        <v>170</v>
      </c>
      <c r="C26554">
        <f t="shared" si="414"/>
        <v>58420</v>
      </c>
    </row>
    <row r="26555" spans="1:3">
      <c r="A26555" s="32" t="s">
        <v>29240</v>
      </c>
      <c r="B26555" s="32" t="s">
        <v>170</v>
      </c>
      <c r="C26555">
        <f t="shared" si="414"/>
        <v>58421</v>
      </c>
    </row>
    <row r="26556" spans="1:3">
      <c r="A26556" s="32" t="s">
        <v>29241</v>
      </c>
      <c r="B26556" s="32" t="s">
        <v>170</v>
      </c>
      <c r="C26556">
        <f t="shared" si="414"/>
        <v>58422</v>
      </c>
    </row>
    <row r="26557" spans="1:3">
      <c r="A26557" s="32" t="s">
        <v>29242</v>
      </c>
      <c r="B26557" s="32" t="s">
        <v>170</v>
      </c>
      <c r="C26557">
        <f t="shared" si="414"/>
        <v>58423</v>
      </c>
    </row>
    <row r="26558" spans="1:3">
      <c r="A26558" s="32" t="s">
        <v>29243</v>
      </c>
      <c r="B26558" s="32" t="s">
        <v>170</v>
      </c>
      <c r="C26558">
        <f t="shared" si="414"/>
        <v>58424</v>
      </c>
    </row>
    <row r="26559" spans="1:3">
      <c r="A26559" s="32" t="s">
        <v>29244</v>
      </c>
      <c r="B26559" s="32" t="s">
        <v>170</v>
      </c>
      <c r="C26559">
        <f t="shared" si="414"/>
        <v>58425</v>
      </c>
    </row>
    <row r="26560" spans="1:3">
      <c r="A26560" s="32" t="s">
        <v>29245</v>
      </c>
      <c r="B26560" s="32" t="s">
        <v>170</v>
      </c>
      <c r="C26560">
        <f t="shared" si="414"/>
        <v>58426</v>
      </c>
    </row>
    <row r="26561" spans="1:3">
      <c r="A26561" s="32" t="s">
        <v>29246</v>
      </c>
      <c r="B26561" s="32" t="s">
        <v>170</v>
      </c>
      <c r="C26561">
        <f t="shared" si="414"/>
        <v>58428</v>
      </c>
    </row>
    <row r="26562" spans="1:3">
      <c r="A26562" s="32" t="s">
        <v>29247</v>
      </c>
      <c r="B26562" s="32" t="s">
        <v>170</v>
      </c>
      <c r="C26562">
        <f t="shared" ref="C26562:C26625" si="415">1*A26562</f>
        <v>58429</v>
      </c>
    </row>
    <row r="26563" spans="1:3">
      <c r="A26563" s="32" t="s">
        <v>29248</v>
      </c>
      <c r="B26563" s="32" t="s">
        <v>170</v>
      </c>
      <c r="C26563">
        <f t="shared" si="415"/>
        <v>58430</v>
      </c>
    </row>
    <row r="26564" spans="1:3">
      <c r="A26564" s="32" t="s">
        <v>29249</v>
      </c>
      <c r="B26564" s="32" t="s">
        <v>170</v>
      </c>
      <c r="C26564">
        <f t="shared" si="415"/>
        <v>58431</v>
      </c>
    </row>
    <row r="26565" spans="1:3">
      <c r="A26565" s="32" t="s">
        <v>29250</v>
      </c>
      <c r="B26565" s="32" t="s">
        <v>170</v>
      </c>
      <c r="C26565">
        <f t="shared" si="415"/>
        <v>58432</v>
      </c>
    </row>
    <row r="26566" spans="1:3">
      <c r="A26566" s="32" t="s">
        <v>29251</v>
      </c>
      <c r="B26566" s="32" t="s">
        <v>170</v>
      </c>
      <c r="C26566">
        <f t="shared" si="415"/>
        <v>58433</v>
      </c>
    </row>
    <row r="26567" spans="1:3">
      <c r="A26567" s="32" t="s">
        <v>29252</v>
      </c>
      <c r="B26567" s="32" t="s">
        <v>170</v>
      </c>
      <c r="C26567">
        <f t="shared" si="415"/>
        <v>58436</v>
      </c>
    </row>
    <row r="26568" spans="1:3">
      <c r="A26568" s="32" t="s">
        <v>29253</v>
      </c>
      <c r="B26568" s="32" t="s">
        <v>170</v>
      </c>
      <c r="C26568">
        <f t="shared" si="415"/>
        <v>58438</v>
      </c>
    </row>
    <row r="26569" spans="1:3">
      <c r="A26569" s="32" t="s">
        <v>29254</v>
      </c>
      <c r="B26569" s="32" t="s">
        <v>170</v>
      </c>
      <c r="C26569">
        <f t="shared" si="415"/>
        <v>58439</v>
      </c>
    </row>
    <row r="26570" spans="1:3">
      <c r="A26570" s="32" t="s">
        <v>29255</v>
      </c>
      <c r="B26570" s="32" t="s">
        <v>170</v>
      </c>
      <c r="C26570">
        <f t="shared" si="415"/>
        <v>58440</v>
      </c>
    </row>
    <row r="26571" spans="1:3">
      <c r="A26571" s="32" t="s">
        <v>29256</v>
      </c>
      <c r="B26571" s="32" t="s">
        <v>170</v>
      </c>
      <c r="C26571">
        <f t="shared" si="415"/>
        <v>58441</v>
      </c>
    </row>
    <row r="26572" spans="1:3">
      <c r="A26572" s="32" t="s">
        <v>29257</v>
      </c>
      <c r="B26572" s="32" t="s">
        <v>170</v>
      </c>
      <c r="C26572">
        <f t="shared" si="415"/>
        <v>58442</v>
      </c>
    </row>
    <row r="26573" spans="1:3">
      <c r="A26573" s="32" t="s">
        <v>29258</v>
      </c>
      <c r="B26573" s="32" t="s">
        <v>170</v>
      </c>
      <c r="C26573">
        <f t="shared" si="415"/>
        <v>58443</v>
      </c>
    </row>
    <row r="26574" spans="1:3">
      <c r="A26574" s="32" t="s">
        <v>29259</v>
      </c>
      <c r="B26574" s="32" t="s">
        <v>170</v>
      </c>
      <c r="C26574">
        <f t="shared" si="415"/>
        <v>58444</v>
      </c>
    </row>
    <row r="26575" spans="1:3">
      <c r="A26575" s="32" t="s">
        <v>29260</v>
      </c>
      <c r="B26575" s="32" t="s">
        <v>170</v>
      </c>
      <c r="C26575">
        <f t="shared" si="415"/>
        <v>58445</v>
      </c>
    </row>
    <row r="26576" spans="1:3">
      <c r="A26576" s="32" t="s">
        <v>29261</v>
      </c>
      <c r="B26576" s="32" t="s">
        <v>170</v>
      </c>
      <c r="C26576">
        <f t="shared" si="415"/>
        <v>58448</v>
      </c>
    </row>
    <row r="26577" spans="1:3">
      <c r="A26577" s="32" t="s">
        <v>29262</v>
      </c>
      <c r="B26577" s="32" t="s">
        <v>170</v>
      </c>
      <c r="C26577">
        <f t="shared" si="415"/>
        <v>58450</v>
      </c>
    </row>
    <row r="26578" spans="1:3">
      <c r="A26578" s="32" t="s">
        <v>29263</v>
      </c>
      <c r="B26578" s="32" t="s">
        <v>170</v>
      </c>
      <c r="C26578">
        <f t="shared" si="415"/>
        <v>58451</v>
      </c>
    </row>
    <row r="26579" spans="1:3">
      <c r="A26579" s="32" t="s">
        <v>29264</v>
      </c>
      <c r="B26579" s="32" t="s">
        <v>170</v>
      </c>
      <c r="C26579">
        <f t="shared" si="415"/>
        <v>58452</v>
      </c>
    </row>
    <row r="26580" spans="1:3">
      <c r="A26580" s="32" t="s">
        <v>29265</v>
      </c>
      <c r="B26580" s="32" t="s">
        <v>170</v>
      </c>
      <c r="C26580">
        <f t="shared" si="415"/>
        <v>58454</v>
      </c>
    </row>
    <row r="26581" spans="1:3">
      <c r="A26581" s="32" t="s">
        <v>29266</v>
      </c>
      <c r="B26581" s="32" t="s">
        <v>170</v>
      </c>
      <c r="C26581">
        <f t="shared" si="415"/>
        <v>58455</v>
      </c>
    </row>
    <row r="26582" spans="1:3">
      <c r="A26582" s="32" t="s">
        <v>29267</v>
      </c>
      <c r="B26582" s="32" t="s">
        <v>170</v>
      </c>
      <c r="C26582">
        <f t="shared" si="415"/>
        <v>58456</v>
      </c>
    </row>
    <row r="26583" spans="1:3">
      <c r="A26583" s="32" t="s">
        <v>29268</v>
      </c>
      <c r="B26583" s="32" t="s">
        <v>170</v>
      </c>
      <c r="C26583">
        <f t="shared" si="415"/>
        <v>58458</v>
      </c>
    </row>
    <row r="26584" spans="1:3">
      <c r="A26584" s="32" t="s">
        <v>29269</v>
      </c>
      <c r="B26584" s="32" t="s">
        <v>170</v>
      </c>
      <c r="C26584">
        <f t="shared" si="415"/>
        <v>58460</v>
      </c>
    </row>
    <row r="26585" spans="1:3">
      <c r="A26585" s="32" t="s">
        <v>29270</v>
      </c>
      <c r="B26585" s="32" t="s">
        <v>170</v>
      </c>
      <c r="C26585">
        <f t="shared" si="415"/>
        <v>58461</v>
      </c>
    </row>
    <row r="26586" spans="1:3">
      <c r="A26586" s="32" t="s">
        <v>29271</v>
      </c>
      <c r="B26586" s="32" t="s">
        <v>170</v>
      </c>
      <c r="C26586">
        <f t="shared" si="415"/>
        <v>58463</v>
      </c>
    </row>
    <row r="26587" spans="1:3">
      <c r="A26587" s="32" t="s">
        <v>29272</v>
      </c>
      <c r="B26587" s="32" t="s">
        <v>170</v>
      </c>
      <c r="C26587">
        <f t="shared" si="415"/>
        <v>58464</v>
      </c>
    </row>
    <row r="26588" spans="1:3">
      <c r="A26588" s="32" t="s">
        <v>29273</v>
      </c>
      <c r="B26588" s="32" t="s">
        <v>170</v>
      </c>
      <c r="C26588">
        <f t="shared" si="415"/>
        <v>58466</v>
      </c>
    </row>
    <row r="26589" spans="1:3">
      <c r="A26589" s="32" t="s">
        <v>29274</v>
      </c>
      <c r="B26589" s="32" t="s">
        <v>170</v>
      </c>
      <c r="C26589">
        <f t="shared" si="415"/>
        <v>58467</v>
      </c>
    </row>
    <row r="26590" spans="1:3">
      <c r="A26590" s="32" t="s">
        <v>29275</v>
      </c>
      <c r="B26590" s="32" t="s">
        <v>170</v>
      </c>
      <c r="C26590">
        <f t="shared" si="415"/>
        <v>58471</v>
      </c>
    </row>
    <row r="26591" spans="1:3">
      <c r="A26591" s="32" t="s">
        <v>29276</v>
      </c>
      <c r="B26591" s="32" t="s">
        <v>170</v>
      </c>
      <c r="C26591">
        <f t="shared" si="415"/>
        <v>58472</v>
      </c>
    </row>
    <row r="26592" spans="1:3">
      <c r="A26592" s="32" t="s">
        <v>29277</v>
      </c>
      <c r="B26592" s="32" t="s">
        <v>170</v>
      </c>
      <c r="C26592">
        <f t="shared" si="415"/>
        <v>58474</v>
      </c>
    </row>
    <row r="26593" spans="1:3">
      <c r="A26593" s="32" t="s">
        <v>29278</v>
      </c>
      <c r="B26593" s="32" t="s">
        <v>170</v>
      </c>
      <c r="C26593">
        <f t="shared" si="415"/>
        <v>58475</v>
      </c>
    </row>
    <row r="26594" spans="1:3">
      <c r="A26594" s="32" t="s">
        <v>29279</v>
      </c>
      <c r="B26594" s="32" t="s">
        <v>170</v>
      </c>
      <c r="C26594">
        <f t="shared" si="415"/>
        <v>58476</v>
      </c>
    </row>
    <row r="26595" spans="1:3">
      <c r="A26595" s="32" t="s">
        <v>29280</v>
      </c>
      <c r="B26595" s="32" t="s">
        <v>170</v>
      </c>
      <c r="C26595">
        <f t="shared" si="415"/>
        <v>58477</v>
      </c>
    </row>
    <row r="26596" spans="1:3">
      <c r="A26596" s="32" t="s">
        <v>29281</v>
      </c>
      <c r="B26596" s="32" t="s">
        <v>170</v>
      </c>
      <c r="C26596">
        <f t="shared" si="415"/>
        <v>58478</v>
      </c>
    </row>
    <row r="26597" spans="1:3">
      <c r="A26597" s="32" t="s">
        <v>29282</v>
      </c>
      <c r="B26597" s="32" t="s">
        <v>170</v>
      </c>
      <c r="C26597">
        <f t="shared" si="415"/>
        <v>58479</v>
      </c>
    </row>
    <row r="26598" spans="1:3">
      <c r="A26598" s="32" t="s">
        <v>29283</v>
      </c>
      <c r="B26598" s="32" t="s">
        <v>170</v>
      </c>
      <c r="C26598">
        <f t="shared" si="415"/>
        <v>58480</v>
      </c>
    </row>
    <row r="26599" spans="1:3">
      <c r="A26599" s="32" t="s">
        <v>29284</v>
      </c>
      <c r="B26599" s="32" t="s">
        <v>170</v>
      </c>
      <c r="C26599">
        <f t="shared" si="415"/>
        <v>58481</v>
      </c>
    </row>
    <row r="26600" spans="1:3">
      <c r="A26600" s="32" t="s">
        <v>29285</v>
      </c>
      <c r="B26600" s="32" t="s">
        <v>170</v>
      </c>
      <c r="C26600">
        <f t="shared" si="415"/>
        <v>58482</v>
      </c>
    </row>
    <row r="26601" spans="1:3">
      <c r="A26601" s="32" t="s">
        <v>29286</v>
      </c>
      <c r="B26601" s="32" t="s">
        <v>170</v>
      </c>
      <c r="C26601">
        <f t="shared" si="415"/>
        <v>58483</v>
      </c>
    </row>
    <row r="26602" spans="1:3">
      <c r="A26602" s="32" t="s">
        <v>29287</v>
      </c>
      <c r="B26602" s="32" t="s">
        <v>170</v>
      </c>
      <c r="C26602">
        <f t="shared" si="415"/>
        <v>58484</v>
      </c>
    </row>
    <row r="26603" spans="1:3">
      <c r="A26603" s="32" t="s">
        <v>29288</v>
      </c>
      <c r="B26603" s="32" t="s">
        <v>170</v>
      </c>
      <c r="C26603">
        <f t="shared" si="415"/>
        <v>58486</v>
      </c>
    </row>
    <row r="26604" spans="1:3">
      <c r="A26604" s="32" t="s">
        <v>29289</v>
      </c>
      <c r="B26604" s="32" t="s">
        <v>170</v>
      </c>
      <c r="C26604">
        <f t="shared" si="415"/>
        <v>58487</v>
      </c>
    </row>
    <row r="26605" spans="1:3">
      <c r="A26605" s="32" t="s">
        <v>29290</v>
      </c>
      <c r="B26605" s="32" t="s">
        <v>170</v>
      </c>
      <c r="C26605">
        <f t="shared" si="415"/>
        <v>58488</v>
      </c>
    </row>
    <row r="26606" spans="1:3">
      <c r="A26606" s="32" t="s">
        <v>29291</v>
      </c>
      <c r="B26606" s="32" t="s">
        <v>170</v>
      </c>
      <c r="C26606">
        <f t="shared" si="415"/>
        <v>58489</v>
      </c>
    </row>
    <row r="26607" spans="1:3">
      <c r="A26607" s="32" t="s">
        <v>29292</v>
      </c>
      <c r="B26607" s="32" t="s">
        <v>170</v>
      </c>
      <c r="C26607">
        <f t="shared" si="415"/>
        <v>58490</v>
      </c>
    </row>
    <row r="26608" spans="1:3">
      <c r="A26608" s="32" t="s">
        <v>29293</v>
      </c>
      <c r="B26608" s="32" t="s">
        <v>170</v>
      </c>
      <c r="C26608">
        <f t="shared" si="415"/>
        <v>58492</v>
      </c>
    </row>
    <row r="26609" spans="1:3">
      <c r="A26609" s="32" t="s">
        <v>29294</v>
      </c>
      <c r="B26609" s="32" t="s">
        <v>170</v>
      </c>
      <c r="C26609">
        <f t="shared" si="415"/>
        <v>58494</v>
      </c>
    </row>
    <row r="26610" spans="1:3">
      <c r="A26610" s="32" t="s">
        <v>29295</v>
      </c>
      <c r="B26610" s="32" t="s">
        <v>170</v>
      </c>
      <c r="C26610">
        <f t="shared" si="415"/>
        <v>58495</v>
      </c>
    </row>
    <row r="26611" spans="1:3">
      <c r="A26611" s="32" t="s">
        <v>29296</v>
      </c>
      <c r="B26611" s="32" t="s">
        <v>170</v>
      </c>
      <c r="C26611">
        <f t="shared" si="415"/>
        <v>58496</v>
      </c>
    </row>
    <row r="26612" spans="1:3">
      <c r="A26612" s="32" t="s">
        <v>29297</v>
      </c>
      <c r="B26612" s="32" t="s">
        <v>170</v>
      </c>
      <c r="C26612">
        <f t="shared" si="415"/>
        <v>58497</v>
      </c>
    </row>
    <row r="26613" spans="1:3">
      <c r="A26613" s="32" t="s">
        <v>29298</v>
      </c>
      <c r="B26613" s="32" t="s">
        <v>170</v>
      </c>
      <c r="C26613">
        <f t="shared" si="415"/>
        <v>58501</v>
      </c>
    </row>
    <row r="26614" spans="1:3">
      <c r="A26614" s="32" t="s">
        <v>29299</v>
      </c>
      <c r="B26614" s="32" t="s">
        <v>170</v>
      </c>
      <c r="C26614">
        <f t="shared" si="415"/>
        <v>58502</v>
      </c>
    </row>
    <row r="26615" spans="1:3">
      <c r="A26615" s="32" t="s">
        <v>29300</v>
      </c>
      <c r="B26615" s="32" t="s">
        <v>170</v>
      </c>
      <c r="C26615">
        <f t="shared" si="415"/>
        <v>58503</v>
      </c>
    </row>
    <row r="26616" spans="1:3">
      <c r="A26616" s="32" t="s">
        <v>29301</v>
      </c>
      <c r="B26616" s="32" t="s">
        <v>170</v>
      </c>
      <c r="C26616">
        <f t="shared" si="415"/>
        <v>58504</v>
      </c>
    </row>
    <row r="26617" spans="1:3">
      <c r="A26617" s="32" t="s">
        <v>29302</v>
      </c>
      <c r="B26617" s="32" t="s">
        <v>170</v>
      </c>
      <c r="C26617">
        <f t="shared" si="415"/>
        <v>58505</v>
      </c>
    </row>
    <row r="26618" spans="1:3">
      <c r="A26618" s="32" t="s">
        <v>29303</v>
      </c>
      <c r="B26618" s="32" t="s">
        <v>170</v>
      </c>
      <c r="C26618">
        <f t="shared" si="415"/>
        <v>58506</v>
      </c>
    </row>
    <row r="26619" spans="1:3">
      <c r="A26619" s="32" t="s">
        <v>29304</v>
      </c>
      <c r="B26619" s="32" t="s">
        <v>170</v>
      </c>
      <c r="C26619">
        <f t="shared" si="415"/>
        <v>58507</v>
      </c>
    </row>
    <row r="26620" spans="1:3">
      <c r="A26620" s="32" t="s">
        <v>29305</v>
      </c>
      <c r="B26620" s="32" t="s">
        <v>170</v>
      </c>
      <c r="C26620">
        <f t="shared" si="415"/>
        <v>58520</v>
      </c>
    </row>
    <row r="26621" spans="1:3">
      <c r="A26621" s="32" t="s">
        <v>29306</v>
      </c>
      <c r="B26621" s="32" t="s">
        <v>170</v>
      </c>
      <c r="C26621">
        <f t="shared" si="415"/>
        <v>58521</v>
      </c>
    </row>
    <row r="26622" spans="1:3">
      <c r="A26622" s="32" t="s">
        <v>29307</v>
      </c>
      <c r="B26622" s="32" t="s">
        <v>170</v>
      </c>
      <c r="C26622">
        <f t="shared" si="415"/>
        <v>58523</v>
      </c>
    </row>
    <row r="26623" spans="1:3">
      <c r="A26623" s="32" t="s">
        <v>29308</v>
      </c>
      <c r="B26623" s="32" t="s">
        <v>170</v>
      </c>
      <c r="C26623">
        <f t="shared" si="415"/>
        <v>58524</v>
      </c>
    </row>
    <row r="26624" spans="1:3">
      <c r="A26624" s="32" t="s">
        <v>29309</v>
      </c>
      <c r="B26624" s="32" t="s">
        <v>170</v>
      </c>
      <c r="C26624">
        <f t="shared" si="415"/>
        <v>58528</v>
      </c>
    </row>
    <row r="26625" spans="1:3">
      <c r="A26625" s="32" t="s">
        <v>29310</v>
      </c>
      <c r="B26625" s="32" t="s">
        <v>170</v>
      </c>
      <c r="C26625">
        <f t="shared" si="415"/>
        <v>58529</v>
      </c>
    </row>
    <row r="26626" spans="1:3">
      <c r="A26626" s="32" t="s">
        <v>29311</v>
      </c>
      <c r="B26626" s="32" t="s">
        <v>170</v>
      </c>
      <c r="C26626">
        <f t="shared" ref="C26626:C26689" si="416">1*A26626</f>
        <v>58530</v>
      </c>
    </row>
    <row r="26627" spans="1:3">
      <c r="A26627" s="32" t="s">
        <v>29312</v>
      </c>
      <c r="B26627" s="32" t="s">
        <v>170</v>
      </c>
      <c r="C26627">
        <f t="shared" si="416"/>
        <v>58531</v>
      </c>
    </row>
    <row r="26628" spans="1:3">
      <c r="A26628" s="32" t="s">
        <v>29313</v>
      </c>
      <c r="B26628" s="32" t="s">
        <v>170</v>
      </c>
      <c r="C26628">
        <f t="shared" si="416"/>
        <v>58532</v>
      </c>
    </row>
    <row r="26629" spans="1:3">
      <c r="A26629" s="32" t="s">
        <v>29314</v>
      </c>
      <c r="B26629" s="32" t="s">
        <v>170</v>
      </c>
      <c r="C26629">
        <f t="shared" si="416"/>
        <v>58533</v>
      </c>
    </row>
    <row r="26630" spans="1:3">
      <c r="A26630" s="32" t="s">
        <v>29315</v>
      </c>
      <c r="B26630" s="32" t="s">
        <v>170</v>
      </c>
      <c r="C26630">
        <f t="shared" si="416"/>
        <v>58535</v>
      </c>
    </row>
    <row r="26631" spans="1:3">
      <c r="A26631" s="32" t="s">
        <v>29316</v>
      </c>
      <c r="B26631" s="32" t="s">
        <v>170</v>
      </c>
      <c r="C26631">
        <f t="shared" si="416"/>
        <v>58538</v>
      </c>
    </row>
    <row r="26632" spans="1:3">
      <c r="A26632" s="32" t="s">
        <v>29317</v>
      </c>
      <c r="B26632" s="32" t="s">
        <v>170</v>
      </c>
      <c r="C26632">
        <f t="shared" si="416"/>
        <v>58540</v>
      </c>
    </row>
    <row r="26633" spans="1:3">
      <c r="A26633" s="32" t="s">
        <v>29318</v>
      </c>
      <c r="B26633" s="32" t="s">
        <v>170</v>
      </c>
      <c r="C26633">
        <f t="shared" si="416"/>
        <v>58541</v>
      </c>
    </row>
    <row r="26634" spans="1:3">
      <c r="A26634" s="32" t="s">
        <v>29319</v>
      </c>
      <c r="B26634" s="32" t="s">
        <v>170</v>
      </c>
      <c r="C26634">
        <f t="shared" si="416"/>
        <v>58542</v>
      </c>
    </row>
    <row r="26635" spans="1:3">
      <c r="A26635" s="32" t="s">
        <v>29320</v>
      </c>
      <c r="B26635" s="32" t="s">
        <v>170</v>
      </c>
      <c r="C26635">
        <f t="shared" si="416"/>
        <v>58544</v>
      </c>
    </row>
    <row r="26636" spans="1:3">
      <c r="A26636" s="32" t="s">
        <v>29321</v>
      </c>
      <c r="B26636" s="32" t="s">
        <v>170</v>
      </c>
      <c r="C26636">
        <f t="shared" si="416"/>
        <v>58545</v>
      </c>
    </row>
    <row r="26637" spans="1:3">
      <c r="A26637" s="32" t="s">
        <v>29322</v>
      </c>
      <c r="B26637" s="32" t="s">
        <v>170</v>
      </c>
      <c r="C26637">
        <f t="shared" si="416"/>
        <v>58549</v>
      </c>
    </row>
    <row r="26638" spans="1:3">
      <c r="A26638" s="32" t="s">
        <v>29323</v>
      </c>
      <c r="B26638" s="32" t="s">
        <v>170</v>
      </c>
      <c r="C26638">
        <f t="shared" si="416"/>
        <v>58551</v>
      </c>
    </row>
    <row r="26639" spans="1:3">
      <c r="A26639" s="32" t="s">
        <v>29324</v>
      </c>
      <c r="B26639" s="32" t="s">
        <v>170</v>
      </c>
      <c r="C26639">
        <f t="shared" si="416"/>
        <v>58552</v>
      </c>
    </row>
    <row r="26640" spans="1:3">
      <c r="A26640" s="32" t="s">
        <v>29325</v>
      </c>
      <c r="B26640" s="32" t="s">
        <v>170</v>
      </c>
      <c r="C26640">
        <f t="shared" si="416"/>
        <v>58553</v>
      </c>
    </row>
    <row r="26641" spans="1:3">
      <c r="A26641" s="32" t="s">
        <v>29326</v>
      </c>
      <c r="B26641" s="32" t="s">
        <v>170</v>
      </c>
      <c r="C26641">
        <f t="shared" si="416"/>
        <v>58554</v>
      </c>
    </row>
    <row r="26642" spans="1:3">
      <c r="A26642" s="32" t="s">
        <v>29327</v>
      </c>
      <c r="B26642" s="32" t="s">
        <v>170</v>
      </c>
      <c r="C26642">
        <f t="shared" si="416"/>
        <v>58558</v>
      </c>
    </row>
    <row r="26643" spans="1:3">
      <c r="A26643" s="32" t="s">
        <v>29328</v>
      </c>
      <c r="B26643" s="32" t="s">
        <v>170</v>
      </c>
      <c r="C26643">
        <f t="shared" si="416"/>
        <v>58559</v>
      </c>
    </row>
    <row r="26644" spans="1:3">
      <c r="A26644" s="32" t="s">
        <v>29329</v>
      </c>
      <c r="B26644" s="32" t="s">
        <v>170</v>
      </c>
      <c r="C26644">
        <f t="shared" si="416"/>
        <v>58560</v>
      </c>
    </row>
    <row r="26645" spans="1:3">
      <c r="A26645" s="32" t="s">
        <v>29330</v>
      </c>
      <c r="B26645" s="32" t="s">
        <v>170</v>
      </c>
      <c r="C26645">
        <f t="shared" si="416"/>
        <v>58561</v>
      </c>
    </row>
    <row r="26646" spans="1:3">
      <c r="A26646" s="32" t="s">
        <v>29331</v>
      </c>
      <c r="B26646" s="32" t="s">
        <v>170</v>
      </c>
      <c r="C26646">
        <f t="shared" si="416"/>
        <v>58562</v>
      </c>
    </row>
    <row r="26647" spans="1:3">
      <c r="A26647" s="32" t="s">
        <v>29332</v>
      </c>
      <c r="B26647" s="32" t="s">
        <v>170</v>
      </c>
      <c r="C26647">
        <f t="shared" si="416"/>
        <v>58563</v>
      </c>
    </row>
    <row r="26648" spans="1:3">
      <c r="A26648" s="32" t="s">
        <v>29333</v>
      </c>
      <c r="B26648" s="32" t="s">
        <v>170</v>
      </c>
      <c r="C26648">
        <f t="shared" si="416"/>
        <v>58564</v>
      </c>
    </row>
    <row r="26649" spans="1:3">
      <c r="A26649" s="32" t="s">
        <v>29334</v>
      </c>
      <c r="B26649" s="32" t="s">
        <v>170</v>
      </c>
      <c r="C26649">
        <f t="shared" si="416"/>
        <v>58565</v>
      </c>
    </row>
    <row r="26650" spans="1:3">
      <c r="A26650" s="32" t="s">
        <v>29335</v>
      </c>
      <c r="B26650" s="32" t="s">
        <v>170</v>
      </c>
      <c r="C26650">
        <f t="shared" si="416"/>
        <v>58566</v>
      </c>
    </row>
    <row r="26651" spans="1:3">
      <c r="A26651" s="32" t="s">
        <v>29336</v>
      </c>
      <c r="B26651" s="32" t="s">
        <v>170</v>
      </c>
      <c r="C26651">
        <f t="shared" si="416"/>
        <v>58568</v>
      </c>
    </row>
    <row r="26652" spans="1:3">
      <c r="A26652" s="32" t="s">
        <v>29337</v>
      </c>
      <c r="B26652" s="32" t="s">
        <v>170</v>
      </c>
      <c r="C26652">
        <f t="shared" si="416"/>
        <v>58569</v>
      </c>
    </row>
    <row r="26653" spans="1:3">
      <c r="A26653" s="32" t="s">
        <v>29338</v>
      </c>
      <c r="B26653" s="32" t="s">
        <v>170</v>
      </c>
      <c r="C26653">
        <f t="shared" si="416"/>
        <v>58570</v>
      </c>
    </row>
    <row r="26654" spans="1:3">
      <c r="A26654" s="32" t="s">
        <v>29339</v>
      </c>
      <c r="B26654" s="32" t="s">
        <v>170</v>
      </c>
      <c r="C26654">
        <f t="shared" si="416"/>
        <v>58571</v>
      </c>
    </row>
    <row r="26655" spans="1:3">
      <c r="A26655" s="32" t="s">
        <v>29340</v>
      </c>
      <c r="B26655" s="32" t="s">
        <v>170</v>
      </c>
      <c r="C26655">
        <f t="shared" si="416"/>
        <v>58572</v>
      </c>
    </row>
    <row r="26656" spans="1:3">
      <c r="A26656" s="32" t="s">
        <v>29341</v>
      </c>
      <c r="B26656" s="32" t="s">
        <v>170</v>
      </c>
      <c r="C26656">
        <f t="shared" si="416"/>
        <v>58573</v>
      </c>
    </row>
    <row r="26657" spans="1:3">
      <c r="A26657" s="32" t="s">
        <v>29342</v>
      </c>
      <c r="B26657" s="32" t="s">
        <v>170</v>
      </c>
      <c r="C26657">
        <f t="shared" si="416"/>
        <v>58575</v>
      </c>
    </row>
    <row r="26658" spans="1:3">
      <c r="A26658" s="32" t="s">
        <v>29343</v>
      </c>
      <c r="B26658" s="32" t="s">
        <v>170</v>
      </c>
      <c r="C26658">
        <f t="shared" si="416"/>
        <v>58576</v>
      </c>
    </row>
    <row r="26659" spans="1:3">
      <c r="A26659" s="32" t="s">
        <v>29344</v>
      </c>
      <c r="B26659" s="32" t="s">
        <v>170</v>
      </c>
      <c r="C26659">
        <f t="shared" si="416"/>
        <v>58577</v>
      </c>
    </row>
    <row r="26660" spans="1:3">
      <c r="A26660" s="32" t="s">
        <v>29345</v>
      </c>
      <c r="B26660" s="32" t="s">
        <v>170</v>
      </c>
      <c r="C26660">
        <f t="shared" si="416"/>
        <v>58579</v>
      </c>
    </row>
    <row r="26661" spans="1:3">
      <c r="A26661" s="32" t="s">
        <v>29346</v>
      </c>
      <c r="B26661" s="32" t="s">
        <v>170</v>
      </c>
      <c r="C26661">
        <f t="shared" si="416"/>
        <v>58580</v>
      </c>
    </row>
    <row r="26662" spans="1:3">
      <c r="A26662" s="32" t="s">
        <v>29347</v>
      </c>
      <c r="B26662" s="32" t="s">
        <v>170</v>
      </c>
      <c r="C26662">
        <f t="shared" si="416"/>
        <v>58581</v>
      </c>
    </row>
    <row r="26663" spans="1:3">
      <c r="A26663" s="32" t="s">
        <v>29348</v>
      </c>
      <c r="B26663" s="32" t="s">
        <v>170</v>
      </c>
      <c r="C26663">
        <f t="shared" si="416"/>
        <v>58601</v>
      </c>
    </row>
    <row r="26664" spans="1:3">
      <c r="A26664" s="32" t="s">
        <v>29349</v>
      </c>
      <c r="B26664" s="32" t="s">
        <v>170</v>
      </c>
      <c r="C26664">
        <f t="shared" si="416"/>
        <v>58602</v>
      </c>
    </row>
    <row r="26665" spans="1:3">
      <c r="A26665" s="32" t="s">
        <v>29350</v>
      </c>
      <c r="B26665" s="32" t="s">
        <v>170</v>
      </c>
      <c r="C26665">
        <f t="shared" si="416"/>
        <v>58620</v>
      </c>
    </row>
    <row r="26666" spans="1:3">
      <c r="A26666" s="32" t="s">
        <v>29351</v>
      </c>
      <c r="B26666" s="32" t="s">
        <v>170</v>
      </c>
      <c r="C26666">
        <f t="shared" si="416"/>
        <v>58621</v>
      </c>
    </row>
    <row r="26667" spans="1:3">
      <c r="A26667" s="32" t="s">
        <v>29352</v>
      </c>
      <c r="B26667" s="32" t="s">
        <v>170</v>
      </c>
      <c r="C26667">
        <f t="shared" si="416"/>
        <v>58622</v>
      </c>
    </row>
    <row r="26668" spans="1:3">
      <c r="A26668" s="32" t="s">
        <v>29353</v>
      </c>
      <c r="B26668" s="32" t="s">
        <v>170</v>
      </c>
      <c r="C26668">
        <f t="shared" si="416"/>
        <v>58623</v>
      </c>
    </row>
    <row r="26669" spans="1:3">
      <c r="A26669" s="32" t="s">
        <v>29354</v>
      </c>
      <c r="B26669" s="32" t="s">
        <v>170</v>
      </c>
      <c r="C26669">
        <f t="shared" si="416"/>
        <v>58625</v>
      </c>
    </row>
    <row r="26670" spans="1:3">
      <c r="A26670" s="32" t="s">
        <v>29355</v>
      </c>
      <c r="B26670" s="32" t="s">
        <v>170</v>
      </c>
      <c r="C26670">
        <f t="shared" si="416"/>
        <v>58626</v>
      </c>
    </row>
    <row r="26671" spans="1:3">
      <c r="A26671" s="32" t="s">
        <v>29356</v>
      </c>
      <c r="B26671" s="32" t="s">
        <v>170</v>
      </c>
      <c r="C26671">
        <f t="shared" si="416"/>
        <v>58627</v>
      </c>
    </row>
    <row r="26672" spans="1:3">
      <c r="A26672" s="32" t="s">
        <v>29357</v>
      </c>
      <c r="B26672" s="32" t="s">
        <v>170</v>
      </c>
      <c r="C26672">
        <f t="shared" si="416"/>
        <v>58630</v>
      </c>
    </row>
    <row r="26673" spans="1:3">
      <c r="A26673" s="32" t="s">
        <v>29358</v>
      </c>
      <c r="B26673" s="32" t="s">
        <v>170</v>
      </c>
      <c r="C26673">
        <f t="shared" si="416"/>
        <v>58631</v>
      </c>
    </row>
    <row r="26674" spans="1:3">
      <c r="A26674" s="32" t="s">
        <v>29359</v>
      </c>
      <c r="B26674" s="32" t="s">
        <v>170</v>
      </c>
      <c r="C26674">
        <f t="shared" si="416"/>
        <v>58632</v>
      </c>
    </row>
    <row r="26675" spans="1:3">
      <c r="A26675" s="32" t="s">
        <v>29360</v>
      </c>
      <c r="B26675" s="32" t="s">
        <v>170</v>
      </c>
      <c r="C26675">
        <f t="shared" si="416"/>
        <v>58634</v>
      </c>
    </row>
    <row r="26676" spans="1:3">
      <c r="A26676" s="32" t="s">
        <v>29361</v>
      </c>
      <c r="B26676" s="32" t="s">
        <v>170</v>
      </c>
      <c r="C26676">
        <f t="shared" si="416"/>
        <v>58636</v>
      </c>
    </row>
    <row r="26677" spans="1:3">
      <c r="A26677" s="32" t="s">
        <v>29362</v>
      </c>
      <c r="B26677" s="32" t="s">
        <v>170</v>
      </c>
      <c r="C26677">
        <f t="shared" si="416"/>
        <v>58638</v>
      </c>
    </row>
    <row r="26678" spans="1:3">
      <c r="A26678" s="32" t="s">
        <v>29363</v>
      </c>
      <c r="B26678" s="32" t="s">
        <v>170</v>
      </c>
      <c r="C26678">
        <f t="shared" si="416"/>
        <v>58639</v>
      </c>
    </row>
    <row r="26679" spans="1:3">
      <c r="A26679" s="32" t="s">
        <v>29364</v>
      </c>
      <c r="B26679" s="32" t="s">
        <v>170</v>
      </c>
      <c r="C26679">
        <f t="shared" si="416"/>
        <v>58640</v>
      </c>
    </row>
    <row r="26680" spans="1:3">
      <c r="A26680" s="32" t="s">
        <v>29365</v>
      </c>
      <c r="B26680" s="32" t="s">
        <v>170</v>
      </c>
      <c r="C26680">
        <f t="shared" si="416"/>
        <v>58641</v>
      </c>
    </row>
    <row r="26681" spans="1:3">
      <c r="A26681" s="32" t="s">
        <v>29366</v>
      </c>
      <c r="B26681" s="32" t="s">
        <v>170</v>
      </c>
      <c r="C26681">
        <f t="shared" si="416"/>
        <v>58642</v>
      </c>
    </row>
    <row r="26682" spans="1:3">
      <c r="A26682" s="32" t="s">
        <v>29367</v>
      </c>
      <c r="B26682" s="32" t="s">
        <v>170</v>
      </c>
      <c r="C26682">
        <f t="shared" si="416"/>
        <v>58643</v>
      </c>
    </row>
    <row r="26683" spans="1:3">
      <c r="A26683" s="32" t="s">
        <v>29368</v>
      </c>
      <c r="B26683" s="32" t="s">
        <v>170</v>
      </c>
      <c r="C26683">
        <f t="shared" si="416"/>
        <v>58644</v>
      </c>
    </row>
    <row r="26684" spans="1:3">
      <c r="A26684" s="32" t="s">
        <v>29369</v>
      </c>
      <c r="B26684" s="32" t="s">
        <v>170</v>
      </c>
      <c r="C26684">
        <f t="shared" si="416"/>
        <v>58645</v>
      </c>
    </row>
    <row r="26685" spans="1:3">
      <c r="A26685" s="32" t="s">
        <v>29370</v>
      </c>
      <c r="B26685" s="32" t="s">
        <v>170</v>
      </c>
      <c r="C26685">
        <f t="shared" si="416"/>
        <v>58646</v>
      </c>
    </row>
    <row r="26686" spans="1:3">
      <c r="A26686" s="32" t="s">
        <v>29371</v>
      </c>
      <c r="B26686" s="32" t="s">
        <v>170</v>
      </c>
      <c r="C26686">
        <f t="shared" si="416"/>
        <v>58647</v>
      </c>
    </row>
    <row r="26687" spans="1:3">
      <c r="A26687" s="32" t="s">
        <v>29372</v>
      </c>
      <c r="B26687" s="32" t="s">
        <v>170</v>
      </c>
      <c r="C26687">
        <f t="shared" si="416"/>
        <v>58649</v>
      </c>
    </row>
    <row r="26688" spans="1:3">
      <c r="A26688" s="32" t="s">
        <v>29373</v>
      </c>
      <c r="B26688" s="32" t="s">
        <v>170</v>
      </c>
      <c r="C26688">
        <f t="shared" si="416"/>
        <v>58650</v>
      </c>
    </row>
    <row r="26689" spans="1:3">
      <c r="A26689" s="32" t="s">
        <v>29374</v>
      </c>
      <c r="B26689" s="32" t="s">
        <v>170</v>
      </c>
      <c r="C26689">
        <f t="shared" si="416"/>
        <v>58651</v>
      </c>
    </row>
    <row r="26690" spans="1:3">
      <c r="A26690" s="32" t="s">
        <v>29375</v>
      </c>
      <c r="B26690" s="32" t="s">
        <v>170</v>
      </c>
      <c r="C26690">
        <f t="shared" ref="C26690:C26753" si="417">1*A26690</f>
        <v>58652</v>
      </c>
    </row>
    <row r="26691" spans="1:3">
      <c r="A26691" s="32" t="s">
        <v>29376</v>
      </c>
      <c r="B26691" s="32" t="s">
        <v>170</v>
      </c>
      <c r="C26691">
        <f t="shared" si="417"/>
        <v>58653</v>
      </c>
    </row>
    <row r="26692" spans="1:3">
      <c r="A26692" s="32" t="s">
        <v>29377</v>
      </c>
      <c r="B26692" s="32" t="s">
        <v>170</v>
      </c>
      <c r="C26692">
        <f t="shared" si="417"/>
        <v>58654</v>
      </c>
    </row>
    <row r="26693" spans="1:3">
      <c r="A26693" s="32" t="s">
        <v>29378</v>
      </c>
      <c r="B26693" s="32" t="s">
        <v>170</v>
      </c>
      <c r="C26693">
        <f t="shared" si="417"/>
        <v>58655</v>
      </c>
    </row>
    <row r="26694" spans="1:3">
      <c r="A26694" s="32" t="s">
        <v>29379</v>
      </c>
      <c r="B26694" s="32" t="s">
        <v>170</v>
      </c>
      <c r="C26694">
        <f t="shared" si="417"/>
        <v>58656</v>
      </c>
    </row>
    <row r="26695" spans="1:3">
      <c r="A26695" s="32" t="s">
        <v>29380</v>
      </c>
      <c r="B26695" s="32" t="s">
        <v>170</v>
      </c>
      <c r="C26695">
        <f t="shared" si="417"/>
        <v>58657</v>
      </c>
    </row>
    <row r="26696" spans="1:3">
      <c r="A26696" s="32" t="s">
        <v>29381</v>
      </c>
      <c r="B26696" s="32" t="s">
        <v>170</v>
      </c>
      <c r="C26696">
        <f t="shared" si="417"/>
        <v>58701</v>
      </c>
    </row>
    <row r="26697" spans="1:3">
      <c r="A26697" s="32" t="s">
        <v>29382</v>
      </c>
      <c r="B26697" s="32" t="s">
        <v>170</v>
      </c>
      <c r="C26697">
        <f t="shared" si="417"/>
        <v>58702</v>
      </c>
    </row>
    <row r="26698" spans="1:3">
      <c r="A26698" s="32" t="s">
        <v>29383</v>
      </c>
      <c r="B26698" s="32" t="s">
        <v>170</v>
      </c>
      <c r="C26698">
        <f t="shared" si="417"/>
        <v>58703</v>
      </c>
    </row>
    <row r="26699" spans="1:3">
      <c r="A26699" s="32" t="s">
        <v>29384</v>
      </c>
      <c r="B26699" s="32" t="s">
        <v>170</v>
      </c>
      <c r="C26699">
        <f t="shared" si="417"/>
        <v>58704</v>
      </c>
    </row>
    <row r="26700" spans="1:3">
      <c r="A26700" s="32" t="s">
        <v>29385</v>
      </c>
      <c r="B26700" s="32" t="s">
        <v>170</v>
      </c>
      <c r="C26700">
        <f t="shared" si="417"/>
        <v>58705</v>
      </c>
    </row>
    <row r="26701" spans="1:3">
      <c r="A26701" s="32" t="s">
        <v>29386</v>
      </c>
      <c r="B26701" s="32" t="s">
        <v>170</v>
      </c>
      <c r="C26701">
        <f t="shared" si="417"/>
        <v>58707</v>
      </c>
    </row>
    <row r="26702" spans="1:3">
      <c r="A26702" s="32" t="s">
        <v>29387</v>
      </c>
      <c r="B26702" s="32" t="s">
        <v>170</v>
      </c>
      <c r="C26702">
        <f t="shared" si="417"/>
        <v>58710</v>
      </c>
    </row>
    <row r="26703" spans="1:3">
      <c r="A26703" s="32" t="s">
        <v>29388</v>
      </c>
      <c r="B26703" s="32" t="s">
        <v>170</v>
      </c>
      <c r="C26703">
        <f t="shared" si="417"/>
        <v>58711</v>
      </c>
    </row>
    <row r="26704" spans="1:3">
      <c r="A26704" s="32" t="s">
        <v>29389</v>
      </c>
      <c r="B26704" s="32" t="s">
        <v>170</v>
      </c>
      <c r="C26704">
        <f t="shared" si="417"/>
        <v>58712</v>
      </c>
    </row>
    <row r="26705" spans="1:3">
      <c r="A26705" s="32" t="s">
        <v>29390</v>
      </c>
      <c r="B26705" s="32" t="s">
        <v>170</v>
      </c>
      <c r="C26705">
        <f t="shared" si="417"/>
        <v>58713</v>
      </c>
    </row>
    <row r="26706" spans="1:3">
      <c r="A26706" s="32" t="s">
        <v>29391</v>
      </c>
      <c r="B26706" s="32" t="s">
        <v>170</v>
      </c>
      <c r="C26706">
        <f t="shared" si="417"/>
        <v>58716</v>
      </c>
    </row>
    <row r="26707" spans="1:3">
      <c r="A26707" s="32" t="s">
        <v>29392</v>
      </c>
      <c r="B26707" s="32" t="s">
        <v>170</v>
      </c>
      <c r="C26707">
        <f t="shared" si="417"/>
        <v>58718</v>
      </c>
    </row>
    <row r="26708" spans="1:3">
      <c r="A26708" s="32" t="s">
        <v>29393</v>
      </c>
      <c r="B26708" s="32" t="s">
        <v>170</v>
      </c>
      <c r="C26708">
        <f t="shared" si="417"/>
        <v>58721</v>
      </c>
    </row>
    <row r="26709" spans="1:3">
      <c r="A26709" s="32" t="s">
        <v>29394</v>
      </c>
      <c r="B26709" s="32" t="s">
        <v>170</v>
      </c>
      <c r="C26709">
        <f t="shared" si="417"/>
        <v>58722</v>
      </c>
    </row>
    <row r="26710" spans="1:3">
      <c r="A26710" s="32" t="s">
        <v>29395</v>
      </c>
      <c r="B26710" s="32" t="s">
        <v>170</v>
      </c>
      <c r="C26710">
        <f t="shared" si="417"/>
        <v>58723</v>
      </c>
    </row>
    <row r="26711" spans="1:3">
      <c r="A26711" s="32" t="s">
        <v>29396</v>
      </c>
      <c r="B26711" s="32" t="s">
        <v>170</v>
      </c>
      <c r="C26711">
        <f t="shared" si="417"/>
        <v>58725</v>
      </c>
    </row>
    <row r="26712" spans="1:3">
      <c r="A26712" s="32" t="s">
        <v>29397</v>
      </c>
      <c r="B26712" s="32" t="s">
        <v>170</v>
      </c>
      <c r="C26712">
        <f t="shared" si="417"/>
        <v>58727</v>
      </c>
    </row>
    <row r="26713" spans="1:3">
      <c r="A26713" s="32" t="s">
        <v>29398</v>
      </c>
      <c r="B26713" s="32" t="s">
        <v>170</v>
      </c>
      <c r="C26713">
        <f t="shared" si="417"/>
        <v>58730</v>
      </c>
    </row>
    <row r="26714" spans="1:3">
      <c r="A26714" s="32" t="s">
        <v>29399</v>
      </c>
      <c r="B26714" s="32" t="s">
        <v>170</v>
      </c>
      <c r="C26714">
        <f t="shared" si="417"/>
        <v>58731</v>
      </c>
    </row>
    <row r="26715" spans="1:3">
      <c r="A26715" s="32" t="s">
        <v>29400</v>
      </c>
      <c r="B26715" s="32" t="s">
        <v>170</v>
      </c>
      <c r="C26715">
        <f t="shared" si="417"/>
        <v>58733</v>
      </c>
    </row>
    <row r="26716" spans="1:3">
      <c r="A26716" s="32" t="s">
        <v>29401</v>
      </c>
      <c r="B26716" s="32" t="s">
        <v>170</v>
      </c>
      <c r="C26716">
        <f t="shared" si="417"/>
        <v>58734</v>
      </c>
    </row>
    <row r="26717" spans="1:3">
      <c r="A26717" s="32" t="s">
        <v>29402</v>
      </c>
      <c r="B26717" s="32" t="s">
        <v>170</v>
      </c>
      <c r="C26717">
        <f t="shared" si="417"/>
        <v>58735</v>
      </c>
    </row>
    <row r="26718" spans="1:3">
      <c r="A26718" s="32" t="s">
        <v>29403</v>
      </c>
      <c r="B26718" s="32" t="s">
        <v>170</v>
      </c>
      <c r="C26718">
        <f t="shared" si="417"/>
        <v>58736</v>
      </c>
    </row>
    <row r="26719" spans="1:3">
      <c r="A26719" s="32" t="s">
        <v>29404</v>
      </c>
      <c r="B26719" s="32" t="s">
        <v>170</v>
      </c>
      <c r="C26719">
        <f t="shared" si="417"/>
        <v>58737</v>
      </c>
    </row>
    <row r="26720" spans="1:3">
      <c r="A26720" s="32" t="s">
        <v>29405</v>
      </c>
      <c r="B26720" s="32" t="s">
        <v>170</v>
      </c>
      <c r="C26720">
        <f t="shared" si="417"/>
        <v>58739</v>
      </c>
    </row>
    <row r="26721" spans="1:3">
      <c r="A26721" s="32" t="s">
        <v>29406</v>
      </c>
      <c r="B26721" s="32" t="s">
        <v>170</v>
      </c>
      <c r="C26721">
        <f t="shared" si="417"/>
        <v>58740</v>
      </c>
    </row>
    <row r="26722" spans="1:3">
      <c r="A26722" s="32" t="s">
        <v>29407</v>
      </c>
      <c r="B26722" s="32" t="s">
        <v>170</v>
      </c>
      <c r="C26722">
        <f t="shared" si="417"/>
        <v>58741</v>
      </c>
    </row>
    <row r="26723" spans="1:3">
      <c r="A26723" s="32" t="s">
        <v>29408</v>
      </c>
      <c r="B26723" s="32" t="s">
        <v>170</v>
      </c>
      <c r="C26723">
        <f t="shared" si="417"/>
        <v>58744</v>
      </c>
    </row>
    <row r="26724" spans="1:3">
      <c r="A26724" s="32" t="s">
        <v>29409</v>
      </c>
      <c r="B26724" s="32" t="s">
        <v>170</v>
      </c>
      <c r="C26724">
        <f t="shared" si="417"/>
        <v>58746</v>
      </c>
    </row>
    <row r="26725" spans="1:3">
      <c r="A26725" s="32" t="s">
        <v>29410</v>
      </c>
      <c r="B26725" s="32" t="s">
        <v>170</v>
      </c>
      <c r="C26725">
        <f t="shared" si="417"/>
        <v>58747</v>
      </c>
    </row>
    <row r="26726" spans="1:3">
      <c r="A26726" s="32" t="s">
        <v>29411</v>
      </c>
      <c r="B26726" s="32" t="s">
        <v>170</v>
      </c>
      <c r="C26726">
        <f t="shared" si="417"/>
        <v>58748</v>
      </c>
    </row>
    <row r="26727" spans="1:3">
      <c r="A26727" s="32" t="s">
        <v>29412</v>
      </c>
      <c r="B26727" s="32" t="s">
        <v>170</v>
      </c>
      <c r="C26727">
        <f t="shared" si="417"/>
        <v>58750</v>
      </c>
    </row>
    <row r="26728" spans="1:3">
      <c r="A26728" s="32" t="s">
        <v>29413</v>
      </c>
      <c r="B26728" s="32" t="s">
        <v>170</v>
      </c>
      <c r="C26728">
        <f t="shared" si="417"/>
        <v>58752</v>
      </c>
    </row>
    <row r="26729" spans="1:3">
      <c r="A26729" s="32" t="s">
        <v>29414</v>
      </c>
      <c r="B26729" s="32" t="s">
        <v>170</v>
      </c>
      <c r="C26729">
        <f t="shared" si="417"/>
        <v>58755</v>
      </c>
    </row>
    <row r="26730" spans="1:3">
      <c r="A26730" s="32" t="s">
        <v>29415</v>
      </c>
      <c r="B26730" s="32" t="s">
        <v>170</v>
      </c>
      <c r="C26730">
        <f t="shared" si="417"/>
        <v>58756</v>
      </c>
    </row>
    <row r="26731" spans="1:3">
      <c r="A26731" s="32" t="s">
        <v>29416</v>
      </c>
      <c r="B26731" s="32" t="s">
        <v>170</v>
      </c>
      <c r="C26731">
        <f t="shared" si="417"/>
        <v>58757</v>
      </c>
    </row>
    <row r="26732" spans="1:3">
      <c r="A26732" s="32" t="s">
        <v>29417</v>
      </c>
      <c r="B26732" s="32" t="s">
        <v>170</v>
      </c>
      <c r="C26732">
        <f t="shared" si="417"/>
        <v>58758</v>
      </c>
    </row>
    <row r="26733" spans="1:3">
      <c r="A26733" s="32" t="s">
        <v>29418</v>
      </c>
      <c r="B26733" s="32" t="s">
        <v>170</v>
      </c>
      <c r="C26733">
        <f t="shared" si="417"/>
        <v>58759</v>
      </c>
    </row>
    <row r="26734" spans="1:3">
      <c r="A26734" s="32" t="s">
        <v>29419</v>
      </c>
      <c r="B26734" s="32" t="s">
        <v>170</v>
      </c>
      <c r="C26734">
        <f t="shared" si="417"/>
        <v>58760</v>
      </c>
    </row>
    <row r="26735" spans="1:3">
      <c r="A26735" s="32" t="s">
        <v>29420</v>
      </c>
      <c r="B26735" s="32" t="s">
        <v>170</v>
      </c>
      <c r="C26735">
        <f t="shared" si="417"/>
        <v>58761</v>
      </c>
    </row>
    <row r="26736" spans="1:3">
      <c r="A26736" s="32" t="s">
        <v>29421</v>
      </c>
      <c r="B26736" s="32" t="s">
        <v>170</v>
      </c>
      <c r="C26736">
        <f t="shared" si="417"/>
        <v>58762</v>
      </c>
    </row>
    <row r="26737" spans="1:3">
      <c r="A26737" s="32" t="s">
        <v>29422</v>
      </c>
      <c r="B26737" s="32" t="s">
        <v>170</v>
      </c>
      <c r="C26737">
        <f t="shared" si="417"/>
        <v>58763</v>
      </c>
    </row>
    <row r="26738" spans="1:3">
      <c r="A26738" s="32" t="s">
        <v>29423</v>
      </c>
      <c r="B26738" s="32" t="s">
        <v>170</v>
      </c>
      <c r="C26738">
        <f t="shared" si="417"/>
        <v>58765</v>
      </c>
    </row>
    <row r="26739" spans="1:3">
      <c r="A26739" s="32" t="s">
        <v>29424</v>
      </c>
      <c r="B26739" s="32" t="s">
        <v>170</v>
      </c>
      <c r="C26739">
        <f t="shared" si="417"/>
        <v>58768</v>
      </c>
    </row>
    <row r="26740" spans="1:3">
      <c r="A26740" s="32" t="s">
        <v>29425</v>
      </c>
      <c r="B26740" s="32" t="s">
        <v>170</v>
      </c>
      <c r="C26740">
        <f t="shared" si="417"/>
        <v>58769</v>
      </c>
    </row>
    <row r="26741" spans="1:3">
      <c r="A26741" s="32" t="s">
        <v>29426</v>
      </c>
      <c r="B26741" s="32" t="s">
        <v>170</v>
      </c>
      <c r="C26741">
        <f t="shared" si="417"/>
        <v>58770</v>
      </c>
    </row>
    <row r="26742" spans="1:3">
      <c r="A26742" s="32" t="s">
        <v>29427</v>
      </c>
      <c r="B26742" s="32" t="s">
        <v>170</v>
      </c>
      <c r="C26742">
        <f t="shared" si="417"/>
        <v>58771</v>
      </c>
    </row>
    <row r="26743" spans="1:3">
      <c r="A26743" s="32" t="s">
        <v>29428</v>
      </c>
      <c r="B26743" s="32" t="s">
        <v>170</v>
      </c>
      <c r="C26743">
        <f t="shared" si="417"/>
        <v>58772</v>
      </c>
    </row>
    <row r="26744" spans="1:3">
      <c r="A26744" s="32" t="s">
        <v>29429</v>
      </c>
      <c r="B26744" s="32" t="s">
        <v>170</v>
      </c>
      <c r="C26744">
        <f t="shared" si="417"/>
        <v>58773</v>
      </c>
    </row>
    <row r="26745" spans="1:3">
      <c r="A26745" s="32" t="s">
        <v>29430</v>
      </c>
      <c r="B26745" s="32" t="s">
        <v>170</v>
      </c>
      <c r="C26745">
        <f t="shared" si="417"/>
        <v>58775</v>
      </c>
    </row>
    <row r="26746" spans="1:3">
      <c r="A26746" s="32" t="s">
        <v>29431</v>
      </c>
      <c r="B26746" s="32" t="s">
        <v>170</v>
      </c>
      <c r="C26746">
        <f t="shared" si="417"/>
        <v>58776</v>
      </c>
    </row>
    <row r="26747" spans="1:3">
      <c r="A26747" s="32" t="s">
        <v>29432</v>
      </c>
      <c r="B26747" s="32" t="s">
        <v>170</v>
      </c>
      <c r="C26747">
        <f t="shared" si="417"/>
        <v>58778</v>
      </c>
    </row>
    <row r="26748" spans="1:3">
      <c r="A26748" s="32" t="s">
        <v>29433</v>
      </c>
      <c r="B26748" s="32" t="s">
        <v>170</v>
      </c>
      <c r="C26748">
        <f t="shared" si="417"/>
        <v>58779</v>
      </c>
    </row>
    <row r="26749" spans="1:3">
      <c r="A26749" s="32" t="s">
        <v>29434</v>
      </c>
      <c r="B26749" s="32" t="s">
        <v>170</v>
      </c>
      <c r="C26749">
        <f t="shared" si="417"/>
        <v>58781</v>
      </c>
    </row>
    <row r="26750" spans="1:3">
      <c r="A26750" s="32" t="s">
        <v>29435</v>
      </c>
      <c r="B26750" s="32" t="s">
        <v>170</v>
      </c>
      <c r="C26750">
        <f t="shared" si="417"/>
        <v>58782</v>
      </c>
    </row>
    <row r="26751" spans="1:3">
      <c r="A26751" s="32" t="s">
        <v>29436</v>
      </c>
      <c r="B26751" s="32" t="s">
        <v>170</v>
      </c>
      <c r="C26751">
        <f t="shared" si="417"/>
        <v>58783</v>
      </c>
    </row>
    <row r="26752" spans="1:3">
      <c r="A26752" s="32" t="s">
        <v>29437</v>
      </c>
      <c r="B26752" s="32" t="s">
        <v>170</v>
      </c>
      <c r="C26752">
        <f t="shared" si="417"/>
        <v>58784</v>
      </c>
    </row>
    <row r="26753" spans="1:3">
      <c r="A26753" s="32" t="s">
        <v>29438</v>
      </c>
      <c r="B26753" s="32" t="s">
        <v>170</v>
      </c>
      <c r="C26753">
        <f t="shared" si="417"/>
        <v>58785</v>
      </c>
    </row>
    <row r="26754" spans="1:3">
      <c r="A26754" s="32" t="s">
        <v>29439</v>
      </c>
      <c r="B26754" s="32" t="s">
        <v>170</v>
      </c>
      <c r="C26754">
        <f t="shared" ref="C26754:C26817" si="418">1*A26754</f>
        <v>58787</v>
      </c>
    </row>
    <row r="26755" spans="1:3">
      <c r="A26755" s="32" t="s">
        <v>29440</v>
      </c>
      <c r="B26755" s="32" t="s">
        <v>170</v>
      </c>
      <c r="C26755">
        <f t="shared" si="418"/>
        <v>58788</v>
      </c>
    </row>
    <row r="26756" spans="1:3">
      <c r="A26756" s="32" t="s">
        <v>29441</v>
      </c>
      <c r="B26756" s="32" t="s">
        <v>170</v>
      </c>
      <c r="C26756">
        <f t="shared" si="418"/>
        <v>58789</v>
      </c>
    </row>
    <row r="26757" spans="1:3">
      <c r="A26757" s="32" t="s">
        <v>29442</v>
      </c>
      <c r="B26757" s="32" t="s">
        <v>170</v>
      </c>
      <c r="C26757">
        <f t="shared" si="418"/>
        <v>58790</v>
      </c>
    </row>
    <row r="26758" spans="1:3">
      <c r="A26758" s="32" t="s">
        <v>29443</v>
      </c>
      <c r="B26758" s="32" t="s">
        <v>170</v>
      </c>
      <c r="C26758">
        <f t="shared" si="418"/>
        <v>58792</v>
      </c>
    </row>
    <row r="26759" spans="1:3">
      <c r="A26759" s="32" t="s">
        <v>29444</v>
      </c>
      <c r="B26759" s="32" t="s">
        <v>170</v>
      </c>
      <c r="C26759">
        <f t="shared" si="418"/>
        <v>58793</v>
      </c>
    </row>
    <row r="26760" spans="1:3">
      <c r="A26760" s="32" t="s">
        <v>29445</v>
      </c>
      <c r="B26760" s="32" t="s">
        <v>170</v>
      </c>
      <c r="C26760">
        <f t="shared" si="418"/>
        <v>58794</v>
      </c>
    </row>
    <row r="26761" spans="1:3">
      <c r="A26761" s="32" t="s">
        <v>29446</v>
      </c>
      <c r="B26761" s="32" t="s">
        <v>170</v>
      </c>
      <c r="C26761">
        <f t="shared" si="418"/>
        <v>58795</v>
      </c>
    </row>
    <row r="26762" spans="1:3">
      <c r="A26762" s="32" t="s">
        <v>29447</v>
      </c>
      <c r="B26762" s="32" t="s">
        <v>170</v>
      </c>
      <c r="C26762">
        <f t="shared" si="418"/>
        <v>58801</v>
      </c>
    </row>
    <row r="26763" spans="1:3">
      <c r="A26763" s="32" t="s">
        <v>29448</v>
      </c>
      <c r="B26763" s="32" t="s">
        <v>170</v>
      </c>
      <c r="C26763">
        <f t="shared" si="418"/>
        <v>58802</v>
      </c>
    </row>
    <row r="26764" spans="1:3">
      <c r="A26764" s="32" t="s">
        <v>29449</v>
      </c>
      <c r="B26764" s="32" t="s">
        <v>170</v>
      </c>
      <c r="C26764">
        <f t="shared" si="418"/>
        <v>58803</v>
      </c>
    </row>
    <row r="26765" spans="1:3">
      <c r="A26765" s="32" t="s">
        <v>29450</v>
      </c>
      <c r="B26765" s="32" t="s">
        <v>170</v>
      </c>
      <c r="C26765">
        <f t="shared" si="418"/>
        <v>58830</v>
      </c>
    </row>
    <row r="26766" spans="1:3">
      <c r="A26766" s="32" t="s">
        <v>29451</v>
      </c>
      <c r="B26766" s="32" t="s">
        <v>170</v>
      </c>
      <c r="C26766">
        <f t="shared" si="418"/>
        <v>58831</v>
      </c>
    </row>
    <row r="26767" spans="1:3">
      <c r="A26767" s="32" t="s">
        <v>29452</v>
      </c>
      <c r="B26767" s="32" t="s">
        <v>170</v>
      </c>
      <c r="C26767">
        <f t="shared" si="418"/>
        <v>58833</v>
      </c>
    </row>
    <row r="26768" spans="1:3">
      <c r="A26768" s="32" t="s">
        <v>29453</v>
      </c>
      <c r="B26768" s="32" t="s">
        <v>170</v>
      </c>
      <c r="C26768">
        <f t="shared" si="418"/>
        <v>58835</v>
      </c>
    </row>
    <row r="26769" spans="1:3">
      <c r="A26769" s="32" t="s">
        <v>29454</v>
      </c>
      <c r="B26769" s="32" t="s">
        <v>170</v>
      </c>
      <c r="C26769">
        <f t="shared" si="418"/>
        <v>58838</v>
      </c>
    </row>
    <row r="26770" spans="1:3">
      <c r="A26770" s="32" t="s">
        <v>29455</v>
      </c>
      <c r="B26770" s="32" t="s">
        <v>170</v>
      </c>
      <c r="C26770">
        <f t="shared" si="418"/>
        <v>58843</v>
      </c>
    </row>
    <row r="26771" spans="1:3">
      <c r="A26771" s="32" t="s">
        <v>29456</v>
      </c>
      <c r="B26771" s="32" t="s">
        <v>170</v>
      </c>
      <c r="C26771">
        <f t="shared" si="418"/>
        <v>58844</v>
      </c>
    </row>
    <row r="26772" spans="1:3">
      <c r="A26772" s="32" t="s">
        <v>29457</v>
      </c>
      <c r="B26772" s="32" t="s">
        <v>170</v>
      </c>
      <c r="C26772">
        <f t="shared" si="418"/>
        <v>58845</v>
      </c>
    </row>
    <row r="26773" spans="1:3">
      <c r="A26773" s="32" t="s">
        <v>29458</v>
      </c>
      <c r="B26773" s="32" t="s">
        <v>170</v>
      </c>
      <c r="C26773">
        <f t="shared" si="418"/>
        <v>58847</v>
      </c>
    </row>
    <row r="26774" spans="1:3">
      <c r="A26774" s="32" t="s">
        <v>29459</v>
      </c>
      <c r="B26774" s="32" t="s">
        <v>170</v>
      </c>
      <c r="C26774">
        <f t="shared" si="418"/>
        <v>58849</v>
      </c>
    </row>
    <row r="26775" spans="1:3">
      <c r="A26775" s="32" t="s">
        <v>29460</v>
      </c>
      <c r="B26775" s="32" t="s">
        <v>170</v>
      </c>
      <c r="C26775">
        <f t="shared" si="418"/>
        <v>58852</v>
      </c>
    </row>
    <row r="26776" spans="1:3">
      <c r="A26776" s="32" t="s">
        <v>29461</v>
      </c>
      <c r="B26776" s="32" t="s">
        <v>170</v>
      </c>
      <c r="C26776">
        <f t="shared" si="418"/>
        <v>58853</v>
      </c>
    </row>
    <row r="26777" spans="1:3">
      <c r="A26777" s="32" t="s">
        <v>29462</v>
      </c>
      <c r="B26777" s="32" t="s">
        <v>170</v>
      </c>
      <c r="C26777">
        <f t="shared" si="418"/>
        <v>58854</v>
      </c>
    </row>
    <row r="26778" spans="1:3">
      <c r="A26778" s="32" t="s">
        <v>29463</v>
      </c>
      <c r="B26778" s="32" t="s">
        <v>170</v>
      </c>
      <c r="C26778">
        <f t="shared" si="418"/>
        <v>58856</v>
      </c>
    </row>
    <row r="26779" spans="1:3">
      <c r="A26779" s="32" t="s">
        <v>27142</v>
      </c>
      <c r="B26779" s="32" t="s">
        <v>162</v>
      </c>
      <c r="C26779">
        <f t="shared" si="418"/>
        <v>59001</v>
      </c>
    </row>
    <row r="26780" spans="1:3">
      <c r="A26780" s="32" t="s">
        <v>27143</v>
      </c>
      <c r="B26780" s="32" t="s">
        <v>162</v>
      </c>
      <c r="C26780">
        <f t="shared" si="418"/>
        <v>59002</v>
      </c>
    </row>
    <row r="26781" spans="1:3">
      <c r="A26781" s="32" t="s">
        <v>27144</v>
      </c>
      <c r="B26781" s="32" t="s">
        <v>162</v>
      </c>
      <c r="C26781">
        <f t="shared" si="418"/>
        <v>59003</v>
      </c>
    </row>
    <row r="26782" spans="1:3">
      <c r="A26782" s="32" t="s">
        <v>27145</v>
      </c>
      <c r="B26782" s="32" t="s">
        <v>162</v>
      </c>
      <c r="C26782">
        <f t="shared" si="418"/>
        <v>59004</v>
      </c>
    </row>
    <row r="26783" spans="1:3">
      <c r="A26783" s="32" t="s">
        <v>27146</v>
      </c>
      <c r="B26783" s="32" t="s">
        <v>162</v>
      </c>
      <c r="C26783">
        <f t="shared" si="418"/>
        <v>59006</v>
      </c>
    </row>
    <row r="26784" spans="1:3">
      <c r="A26784" s="32" t="s">
        <v>27147</v>
      </c>
      <c r="B26784" s="32" t="s">
        <v>162</v>
      </c>
      <c r="C26784">
        <f t="shared" si="418"/>
        <v>59007</v>
      </c>
    </row>
    <row r="26785" spans="1:3">
      <c r="A26785" s="32" t="s">
        <v>27148</v>
      </c>
      <c r="B26785" s="32" t="s">
        <v>162</v>
      </c>
      <c r="C26785">
        <f t="shared" si="418"/>
        <v>59008</v>
      </c>
    </row>
    <row r="26786" spans="1:3">
      <c r="A26786" s="32" t="s">
        <v>27149</v>
      </c>
      <c r="B26786" s="32" t="s">
        <v>162</v>
      </c>
      <c r="C26786">
        <f t="shared" si="418"/>
        <v>59010</v>
      </c>
    </row>
    <row r="26787" spans="1:3">
      <c r="A26787" s="32" t="s">
        <v>27150</v>
      </c>
      <c r="B26787" s="32" t="s">
        <v>162</v>
      </c>
      <c r="C26787">
        <f t="shared" si="418"/>
        <v>59011</v>
      </c>
    </row>
    <row r="26788" spans="1:3">
      <c r="A26788" s="32" t="s">
        <v>27151</v>
      </c>
      <c r="B26788" s="32" t="s">
        <v>162</v>
      </c>
      <c r="C26788">
        <f t="shared" si="418"/>
        <v>59012</v>
      </c>
    </row>
    <row r="26789" spans="1:3">
      <c r="A26789" s="32" t="s">
        <v>27152</v>
      </c>
      <c r="B26789" s="32" t="s">
        <v>162</v>
      </c>
      <c r="C26789">
        <f t="shared" si="418"/>
        <v>59013</v>
      </c>
    </row>
    <row r="26790" spans="1:3">
      <c r="A26790" s="32" t="s">
        <v>27153</v>
      </c>
      <c r="B26790" s="32" t="s">
        <v>162</v>
      </c>
      <c r="C26790">
        <f t="shared" si="418"/>
        <v>59014</v>
      </c>
    </row>
    <row r="26791" spans="1:3">
      <c r="A26791" s="32" t="s">
        <v>27154</v>
      </c>
      <c r="B26791" s="32" t="s">
        <v>162</v>
      </c>
      <c r="C26791">
        <f t="shared" si="418"/>
        <v>59015</v>
      </c>
    </row>
    <row r="26792" spans="1:3">
      <c r="A26792" s="32" t="s">
        <v>27155</v>
      </c>
      <c r="B26792" s="32" t="s">
        <v>162</v>
      </c>
      <c r="C26792">
        <f t="shared" si="418"/>
        <v>59016</v>
      </c>
    </row>
    <row r="26793" spans="1:3">
      <c r="A26793" s="32" t="s">
        <v>27156</v>
      </c>
      <c r="B26793" s="32" t="s">
        <v>162</v>
      </c>
      <c r="C26793">
        <f t="shared" si="418"/>
        <v>59017</v>
      </c>
    </row>
    <row r="26794" spans="1:3">
      <c r="A26794" s="32" t="s">
        <v>27157</v>
      </c>
      <c r="B26794" s="32" t="s">
        <v>162</v>
      </c>
      <c r="C26794">
        <f t="shared" si="418"/>
        <v>59018</v>
      </c>
    </row>
    <row r="26795" spans="1:3">
      <c r="A26795" s="32" t="s">
        <v>27158</v>
      </c>
      <c r="B26795" s="32" t="s">
        <v>162</v>
      </c>
      <c r="C26795">
        <f t="shared" si="418"/>
        <v>59019</v>
      </c>
    </row>
    <row r="26796" spans="1:3">
      <c r="A26796" s="32" t="s">
        <v>27159</v>
      </c>
      <c r="B26796" s="32" t="s">
        <v>162</v>
      </c>
      <c r="C26796">
        <f t="shared" si="418"/>
        <v>59020</v>
      </c>
    </row>
    <row r="26797" spans="1:3">
      <c r="A26797" s="32" t="s">
        <v>27160</v>
      </c>
      <c r="B26797" s="32" t="s">
        <v>162</v>
      </c>
      <c r="C26797">
        <f t="shared" si="418"/>
        <v>59022</v>
      </c>
    </row>
    <row r="26798" spans="1:3">
      <c r="A26798" s="32" t="s">
        <v>27161</v>
      </c>
      <c r="B26798" s="32" t="s">
        <v>162</v>
      </c>
      <c r="C26798">
        <f t="shared" si="418"/>
        <v>59024</v>
      </c>
    </row>
    <row r="26799" spans="1:3">
      <c r="A26799" s="32" t="s">
        <v>27162</v>
      </c>
      <c r="B26799" s="32" t="s">
        <v>162</v>
      </c>
      <c r="C26799">
        <f t="shared" si="418"/>
        <v>59025</v>
      </c>
    </row>
    <row r="26800" spans="1:3">
      <c r="A26800" s="32" t="s">
        <v>27163</v>
      </c>
      <c r="B26800" s="32" t="s">
        <v>162</v>
      </c>
      <c r="C26800">
        <f t="shared" si="418"/>
        <v>59026</v>
      </c>
    </row>
    <row r="26801" spans="1:3">
      <c r="A26801" s="32" t="s">
        <v>27164</v>
      </c>
      <c r="B26801" s="32" t="s">
        <v>162</v>
      </c>
      <c r="C26801">
        <f t="shared" si="418"/>
        <v>59027</v>
      </c>
    </row>
    <row r="26802" spans="1:3">
      <c r="A26802" s="32" t="s">
        <v>27165</v>
      </c>
      <c r="B26802" s="32" t="s">
        <v>162</v>
      </c>
      <c r="C26802">
        <f t="shared" si="418"/>
        <v>59028</v>
      </c>
    </row>
    <row r="26803" spans="1:3">
      <c r="A26803" s="32" t="s">
        <v>27166</v>
      </c>
      <c r="B26803" s="32" t="s">
        <v>162</v>
      </c>
      <c r="C26803">
        <f t="shared" si="418"/>
        <v>59029</v>
      </c>
    </row>
    <row r="26804" spans="1:3">
      <c r="A26804" s="32" t="s">
        <v>27167</v>
      </c>
      <c r="B26804" s="32" t="s">
        <v>162</v>
      </c>
      <c r="C26804">
        <f t="shared" si="418"/>
        <v>59030</v>
      </c>
    </row>
    <row r="26805" spans="1:3">
      <c r="A26805" s="32" t="s">
        <v>27168</v>
      </c>
      <c r="B26805" s="32" t="s">
        <v>162</v>
      </c>
      <c r="C26805">
        <f t="shared" si="418"/>
        <v>59031</v>
      </c>
    </row>
    <row r="26806" spans="1:3">
      <c r="A26806" s="32" t="s">
        <v>27169</v>
      </c>
      <c r="B26806" s="32" t="s">
        <v>162</v>
      </c>
      <c r="C26806">
        <f t="shared" si="418"/>
        <v>59032</v>
      </c>
    </row>
    <row r="26807" spans="1:3">
      <c r="A26807" s="32" t="s">
        <v>27170</v>
      </c>
      <c r="B26807" s="32" t="s">
        <v>162</v>
      </c>
      <c r="C26807">
        <f t="shared" si="418"/>
        <v>59033</v>
      </c>
    </row>
    <row r="26808" spans="1:3">
      <c r="A26808" s="32" t="s">
        <v>27171</v>
      </c>
      <c r="B26808" s="32" t="s">
        <v>162</v>
      </c>
      <c r="C26808">
        <f t="shared" si="418"/>
        <v>59034</v>
      </c>
    </row>
    <row r="26809" spans="1:3">
      <c r="A26809" s="32" t="s">
        <v>27172</v>
      </c>
      <c r="B26809" s="32" t="s">
        <v>162</v>
      </c>
      <c r="C26809">
        <f t="shared" si="418"/>
        <v>59035</v>
      </c>
    </row>
    <row r="26810" spans="1:3">
      <c r="A26810" s="32" t="s">
        <v>27173</v>
      </c>
      <c r="B26810" s="32" t="s">
        <v>162</v>
      </c>
      <c r="C26810">
        <f t="shared" si="418"/>
        <v>59036</v>
      </c>
    </row>
    <row r="26811" spans="1:3">
      <c r="A26811" s="32" t="s">
        <v>27174</v>
      </c>
      <c r="B26811" s="32" t="s">
        <v>162</v>
      </c>
      <c r="C26811">
        <f t="shared" si="418"/>
        <v>59037</v>
      </c>
    </row>
    <row r="26812" spans="1:3">
      <c r="A26812" s="32" t="s">
        <v>27175</v>
      </c>
      <c r="B26812" s="32" t="s">
        <v>162</v>
      </c>
      <c r="C26812">
        <f t="shared" si="418"/>
        <v>59038</v>
      </c>
    </row>
    <row r="26813" spans="1:3">
      <c r="A26813" s="32" t="s">
        <v>27176</v>
      </c>
      <c r="B26813" s="32" t="s">
        <v>162</v>
      </c>
      <c r="C26813">
        <f t="shared" si="418"/>
        <v>59039</v>
      </c>
    </row>
    <row r="26814" spans="1:3">
      <c r="A26814" s="32" t="s">
        <v>27177</v>
      </c>
      <c r="B26814" s="32" t="s">
        <v>162</v>
      </c>
      <c r="C26814">
        <f t="shared" si="418"/>
        <v>59041</v>
      </c>
    </row>
    <row r="26815" spans="1:3">
      <c r="A26815" s="32" t="s">
        <v>27178</v>
      </c>
      <c r="B26815" s="32" t="s">
        <v>162</v>
      </c>
      <c r="C26815">
        <f t="shared" si="418"/>
        <v>59043</v>
      </c>
    </row>
    <row r="26816" spans="1:3">
      <c r="A26816" s="32" t="s">
        <v>27179</v>
      </c>
      <c r="B26816" s="32" t="s">
        <v>162</v>
      </c>
      <c r="C26816">
        <f t="shared" si="418"/>
        <v>59044</v>
      </c>
    </row>
    <row r="26817" spans="1:3">
      <c r="A26817" s="32" t="s">
        <v>27180</v>
      </c>
      <c r="B26817" s="32" t="s">
        <v>162</v>
      </c>
      <c r="C26817">
        <f t="shared" si="418"/>
        <v>59046</v>
      </c>
    </row>
    <row r="26818" spans="1:3">
      <c r="A26818" s="32" t="s">
        <v>27181</v>
      </c>
      <c r="B26818" s="32" t="s">
        <v>162</v>
      </c>
      <c r="C26818">
        <f t="shared" ref="C26818:C26881" si="419">1*A26818</f>
        <v>59047</v>
      </c>
    </row>
    <row r="26819" spans="1:3">
      <c r="A26819" s="32" t="s">
        <v>27182</v>
      </c>
      <c r="B26819" s="32" t="s">
        <v>162</v>
      </c>
      <c r="C26819">
        <f t="shared" si="419"/>
        <v>59050</v>
      </c>
    </row>
    <row r="26820" spans="1:3">
      <c r="A26820" s="32" t="s">
        <v>27183</v>
      </c>
      <c r="B26820" s="32" t="s">
        <v>162</v>
      </c>
      <c r="C26820">
        <f t="shared" si="419"/>
        <v>59051</v>
      </c>
    </row>
    <row r="26821" spans="1:3">
      <c r="A26821" s="32" t="s">
        <v>27184</v>
      </c>
      <c r="B26821" s="32" t="s">
        <v>162</v>
      </c>
      <c r="C26821">
        <f t="shared" si="419"/>
        <v>59052</v>
      </c>
    </row>
    <row r="26822" spans="1:3">
      <c r="A26822" s="32" t="s">
        <v>27185</v>
      </c>
      <c r="B26822" s="32" t="s">
        <v>162</v>
      </c>
      <c r="C26822">
        <f t="shared" si="419"/>
        <v>59053</v>
      </c>
    </row>
    <row r="26823" spans="1:3">
      <c r="A26823" s="32" t="s">
        <v>27186</v>
      </c>
      <c r="B26823" s="32" t="s">
        <v>162</v>
      </c>
      <c r="C26823">
        <f t="shared" si="419"/>
        <v>59054</v>
      </c>
    </row>
    <row r="26824" spans="1:3">
      <c r="A26824" s="32" t="s">
        <v>27187</v>
      </c>
      <c r="B26824" s="32" t="s">
        <v>162</v>
      </c>
      <c r="C26824">
        <f t="shared" si="419"/>
        <v>59055</v>
      </c>
    </row>
    <row r="26825" spans="1:3">
      <c r="A26825" s="32" t="s">
        <v>27188</v>
      </c>
      <c r="B26825" s="32" t="s">
        <v>162</v>
      </c>
      <c r="C26825">
        <f t="shared" si="419"/>
        <v>59057</v>
      </c>
    </row>
    <row r="26826" spans="1:3">
      <c r="A26826" s="32" t="s">
        <v>27189</v>
      </c>
      <c r="B26826" s="32" t="s">
        <v>162</v>
      </c>
      <c r="C26826">
        <f t="shared" si="419"/>
        <v>59058</v>
      </c>
    </row>
    <row r="26827" spans="1:3">
      <c r="A26827" s="32" t="s">
        <v>27190</v>
      </c>
      <c r="B26827" s="32" t="s">
        <v>162</v>
      </c>
      <c r="C26827">
        <f t="shared" si="419"/>
        <v>59059</v>
      </c>
    </row>
    <row r="26828" spans="1:3">
      <c r="A26828" s="32" t="s">
        <v>27191</v>
      </c>
      <c r="B26828" s="32" t="s">
        <v>162</v>
      </c>
      <c r="C26828">
        <f t="shared" si="419"/>
        <v>59061</v>
      </c>
    </row>
    <row r="26829" spans="1:3">
      <c r="A26829" s="32" t="s">
        <v>27192</v>
      </c>
      <c r="B26829" s="32" t="s">
        <v>162</v>
      </c>
      <c r="C26829">
        <f t="shared" si="419"/>
        <v>59062</v>
      </c>
    </row>
    <row r="26830" spans="1:3">
      <c r="A26830" s="32" t="s">
        <v>27193</v>
      </c>
      <c r="B26830" s="32" t="s">
        <v>162</v>
      </c>
      <c r="C26830">
        <f t="shared" si="419"/>
        <v>59063</v>
      </c>
    </row>
    <row r="26831" spans="1:3">
      <c r="A26831" s="32" t="s">
        <v>27194</v>
      </c>
      <c r="B26831" s="32" t="s">
        <v>162</v>
      </c>
      <c r="C26831">
        <f t="shared" si="419"/>
        <v>59064</v>
      </c>
    </row>
    <row r="26832" spans="1:3">
      <c r="A26832" s="32" t="s">
        <v>27195</v>
      </c>
      <c r="B26832" s="32" t="s">
        <v>162</v>
      </c>
      <c r="C26832">
        <f t="shared" si="419"/>
        <v>59065</v>
      </c>
    </row>
    <row r="26833" spans="1:3">
      <c r="A26833" s="32" t="s">
        <v>27196</v>
      </c>
      <c r="B26833" s="32" t="s">
        <v>162</v>
      </c>
      <c r="C26833">
        <f t="shared" si="419"/>
        <v>59066</v>
      </c>
    </row>
    <row r="26834" spans="1:3">
      <c r="A26834" s="32" t="s">
        <v>27197</v>
      </c>
      <c r="B26834" s="32" t="s">
        <v>162</v>
      </c>
      <c r="C26834">
        <f t="shared" si="419"/>
        <v>59067</v>
      </c>
    </row>
    <row r="26835" spans="1:3">
      <c r="A26835" s="32" t="s">
        <v>27198</v>
      </c>
      <c r="B26835" s="32" t="s">
        <v>162</v>
      </c>
      <c r="C26835">
        <f t="shared" si="419"/>
        <v>59068</v>
      </c>
    </row>
    <row r="26836" spans="1:3">
      <c r="A26836" s="32" t="s">
        <v>27199</v>
      </c>
      <c r="B26836" s="32" t="s">
        <v>162</v>
      </c>
      <c r="C26836">
        <f t="shared" si="419"/>
        <v>59069</v>
      </c>
    </row>
    <row r="26837" spans="1:3">
      <c r="A26837" s="32" t="s">
        <v>27200</v>
      </c>
      <c r="B26837" s="32" t="s">
        <v>162</v>
      </c>
      <c r="C26837">
        <f t="shared" si="419"/>
        <v>59070</v>
      </c>
    </row>
    <row r="26838" spans="1:3">
      <c r="A26838" s="32" t="s">
        <v>27201</v>
      </c>
      <c r="B26838" s="32" t="s">
        <v>162</v>
      </c>
      <c r="C26838">
        <f t="shared" si="419"/>
        <v>59071</v>
      </c>
    </row>
    <row r="26839" spans="1:3">
      <c r="A26839" s="32" t="s">
        <v>27202</v>
      </c>
      <c r="B26839" s="32" t="s">
        <v>162</v>
      </c>
      <c r="C26839">
        <f t="shared" si="419"/>
        <v>59072</v>
      </c>
    </row>
    <row r="26840" spans="1:3">
      <c r="A26840" s="32" t="s">
        <v>27203</v>
      </c>
      <c r="B26840" s="32" t="s">
        <v>162</v>
      </c>
      <c r="C26840">
        <f t="shared" si="419"/>
        <v>59073</v>
      </c>
    </row>
    <row r="26841" spans="1:3">
      <c r="A26841" s="32" t="s">
        <v>27204</v>
      </c>
      <c r="B26841" s="32" t="s">
        <v>162</v>
      </c>
      <c r="C26841">
        <f t="shared" si="419"/>
        <v>59074</v>
      </c>
    </row>
    <row r="26842" spans="1:3">
      <c r="A26842" s="32" t="s">
        <v>27205</v>
      </c>
      <c r="B26842" s="32" t="s">
        <v>162</v>
      </c>
      <c r="C26842">
        <f t="shared" si="419"/>
        <v>59075</v>
      </c>
    </row>
    <row r="26843" spans="1:3">
      <c r="A26843" s="32" t="s">
        <v>27206</v>
      </c>
      <c r="B26843" s="32" t="s">
        <v>162</v>
      </c>
      <c r="C26843">
        <f t="shared" si="419"/>
        <v>59076</v>
      </c>
    </row>
    <row r="26844" spans="1:3">
      <c r="A26844" s="32" t="s">
        <v>27207</v>
      </c>
      <c r="B26844" s="32" t="s">
        <v>162</v>
      </c>
      <c r="C26844">
        <f t="shared" si="419"/>
        <v>59077</v>
      </c>
    </row>
    <row r="26845" spans="1:3">
      <c r="A26845" s="32" t="s">
        <v>27208</v>
      </c>
      <c r="B26845" s="32" t="s">
        <v>162</v>
      </c>
      <c r="C26845">
        <f t="shared" si="419"/>
        <v>59078</v>
      </c>
    </row>
    <row r="26846" spans="1:3">
      <c r="A26846" s="32" t="s">
        <v>27209</v>
      </c>
      <c r="B26846" s="32" t="s">
        <v>162</v>
      </c>
      <c r="C26846">
        <f t="shared" si="419"/>
        <v>59079</v>
      </c>
    </row>
    <row r="26847" spans="1:3">
      <c r="A26847" s="32" t="s">
        <v>27210</v>
      </c>
      <c r="B26847" s="32" t="s">
        <v>162</v>
      </c>
      <c r="C26847">
        <f t="shared" si="419"/>
        <v>59081</v>
      </c>
    </row>
    <row r="26848" spans="1:3">
      <c r="A26848" s="32" t="s">
        <v>27211</v>
      </c>
      <c r="B26848" s="32" t="s">
        <v>162</v>
      </c>
      <c r="C26848">
        <f t="shared" si="419"/>
        <v>59082</v>
      </c>
    </row>
    <row r="26849" spans="1:3">
      <c r="A26849" s="32" t="s">
        <v>27212</v>
      </c>
      <c r="B26849" s="32" t="s">
        <v>162</v>
      </c>
      <c r="C26849">
        <f t="shared" si="419"/>
        <v>59083</v>
      </c>
    </row>
    <row r="26850" spans="1:3">
      <c r="A26850" s="32" t="s">
        <v>27213</v>
      </c>
      <c r="B26850" s="32" t="s">
        <v>162</v>
      </c>
      <c r="C26850">
        <f t="shared" si="419"/>
        <v>59084</v>
      </c>
    </row>
    <row r="26851" spans="1:3">
      <c r="A26851" s="32" t="s">
        <v>27214</v>
      </c>
      <c r="B26851" s="32" t="s">
        <v>162</v>
      </c>
      <c r="C26851">
        <f t="shared" si="419"/>
        <v>59085</v>
      </c>
    </row>
    <row r="26852" spans="1:3">
      <c r="A26852" s="32" t="s">
        <v>27215</v>
      </c>
      <c r="B26852" s="32" t="s">
        <v>162</v>
      </c>
      <c r="C26852">
        <f t="shared" si="419"/>
        <v>59086</v>
      </c>
    </row>
    <row r="26853" spans="1:3">
      <c r="A26853" s="32" t="s">
        <v>27216</v>
      </c>
      <c r="B26853" s="32" t="s">
        <v>162</v>
      </c>
      <c r="C26853">
        <f t="shared" si="419"/>
        <v>59087</v>
      </c>
    </row>
    <row r="26854" spans="1:3">
      <c r="A26854" s="32" t="s">
        <v>27217</v>
      </c>
      <c r="B26854" s="32" t="s">
        <v>162</v>
      </c>
      <c r="C26854">
        <f t="shared" si="419"/>
        <v>59088</v>
      </c>
    </row>
    <row r="26855" spans="1:3">
      <c r="A26855" s="32" t="s">
        <v>27218</v>
      </c>
      <c r="B26855" s="32" t="s">
        <v>162</v>
      </c>
      <c r="C26855">
        <f t="shared" si="419"/>
        <v>59089</v>
      </c>
    </row>
    <row r="26856" spans="1:3">
      <c r="A26856" s="32" t="s">
        <v>27219</v>
      </c>
      <c r="B26856" s="32" t="s">
        <v>162</v>
      </c>
      <c r="C26856">
        <f t="shared" si="419"/>
        <v>59100</v>
      </c>
    </row>
    <row r="26857" spans="1:3">
      <c r="A26857" s="32" t="s">
        <v>27220</v>
      </c>
      <c r="B26857" s="32" t="s">
        <v>162</v>
      </c>
      <c r="C26857">
        <f t="shared" si="419"/>
        <v>59101</v>
      </c>
    </row>
    <row r="26858" spans="1:3">
      <c r="A26858" s="32" t="s">
        <v>27221</v>
      </c>
      <c r="B26858" s="32" t="s">
        <v>162</v>
      </c>
      <c r="C26858">
        <f t="shared" si="419"/>
        <v>59102</v>
      </c>
    </row>
    <row r="26859" spans="1:3">
      <c r="A26859" s="32" t="s">
        <v>27222</v>
      </c>
      <c r="B26859" s="32" t="s">
        <v>162</v>
      </c>
      <c r="C26859">
        <f t="shared" si="419"/>
        <v>59103</v>
      </c>
    </row>
    <row r="26860" spans="1:3">
      <c r="A26860" s="32" t="s">
        <v>27223</v>
      </c>
      <c r="B26860" s="32" t="s">
        <v>162</v>
      </c>
      <c r="C26860">
        <f t="shared" si="419"/>
        <v>59104</v>
      </c>
    </row>
    <row r="26861" spans="1:3">
      <c r="A26861" s="32" t="s">
        <v>27224</v>
      </c>
      <c r="B26861" s="32" t="s">
        <v>162</v>
      </c>
      <c r="C26861">
        <f t="shared" si="419"/>
        <v>59105</v>
      </c>
    </row>
    <row r="26862" spans="1:3">
      <c r="A26862" s="32" t="s">
        <v>27225</v>
      </c>
      <c r="B26862" s="32" t="s">
        <v>162</v>
      </c>
      <c r="C26862">
        <f t="shared" si="419"/>
        <v>59106</v>
      </c>
    </row>
    <row r="26863" spans="1:3">
      <c r="A26863" s="32" t="s">
        <v>27226</v>
      </c>
      <c r="B26863" s="32" t="s">
        <v>162</v>
      </c>
      <c r="C26863">
        <f t="shared" si="419"/>
        <v>59107</v>
      </c>
    </row>
    <row r="26864" spans="1:3">
      <c r="A26864" s="32" t="s">
        <v>27227</v>
      </c>
      <c r="B26864" s="32" t="s">
        <v>162</v>
      </c>
      <c r="C26864">
        <f t="shared" si="419"/>
        <v>59108</v>
      </c>
    </row>
    <row r="26865" spans="1:3">
      <c r="A26865" s="32" t="s">
        <v>27228</v>
      </c>
      <c r="B26865" s="32" t="s">
        <v>162</v>
      </c>
      <c r="C26865">
        <f t="shared" si="419"/>
        <v>59111</v>
      </c>
    </row>
    <row r="26866" spans="1:3">
      <c r="A26866" s="32" t="s">
        <v>27229</v>
      </c>
      <c r="B26866" s="32" t="s">
        <v>162</v>
      </c>
      <c r="C26866">
        <f t="shared" si="419"/>
        <v>59112</v>
      </c>
    </row>
    <row r="26867" spans="1:3">
      <c r="A26867" s="32" t="s">
        <v>27230</v>
      </c>
      <c r="B26867" s="32" t="s">
        <v>162</v>
      </c>
      <c r="C26867">
        <f t="shared" si="419"/>
        <v>59114</v>
      </c>
    </row>
    <row r="26868" spans="1:3">
      <c r="A26868" s="32" t="s">
        <v>27231</v>
      </c>
      <c r="B26868" s="32" t="s">
        <v>162</v>
      </c>
      <c r="C26868">
        <f t="shared" si="419"/>
        <v>59115</v>
      </c>
    </row>
    <row r="26869" spans="1:3">
      <c r="A26869" s="32" t="s">
        <v>27232</v>
      </c>
      <c r="B26869" s="32" t="s">
        <v>162</v>
      </c>
      <c r="C26869">
        <f t="shared" si="419"/>
        <v>59116</v>
      </c>
    </row>
    <row r="26870" spans="1:3">
      <c r="A26870" s="32" t="s">
        <v>27233</v>
      </c>
      <c r="B26870" s="32" t="s">
        <v>162</v>
      </c>
      <c r="C26870">
        <f t="shared" si="419"/>
        <v>59117</v>
      </c>
    </row>
    <row r="26871" spans="1:3">
      <c r="A26871" s="32" t="s">
        <v>27234</v>
      </c>
      <c r="B26871" s="32" t="s">
        <v>162</v>
      </c>
      <c r="C26871">
        <f t="shared" si="419"/>
        <v>59201</v>
      </c>
    </row>
    <row r="26872" spans="1:3">
      <c r="A26872" s="32" t="s">
        <v>27235</v>
      </c>
      <c r="B26872" s="32" t="s">
        <v>162</v>
      </c>
      <c r="C26872">
        <f t="shared" si="419"/>
        <v>59211</v>
      </c>
    </row>
    <row r="26873" spans="1:3">
      <c r="A26873" s="32" t="s">
        <v>27236</v>
      </c>
      <c r="B26873" s="32" t="s">
        <v>162</v>
      </c>
      <c r="C26873">
        <f t="shared" si="419"/>
        <v>59212</v>
      </c>
    </row>
    <row r="26874" spans="1:3">
      <c r="A26874" s="32" t="s">
        <v>27237</v>
      </c>
      <c r="B26874" s="32" t="s">
        <v>162</v>
      </c>
      <c r="C26874">
        <f t="shared" si="419"/>
        <v>59213</v>
      </c>
    </row>
    <row r="26875" spans="1:3">
      <c r="A26875" s="32" t="s">
        <v>27238</v>
      </c>
      <c r="B26875" s="32" t="s">
        <v>162</v>
      </c>
      <c r="C26875">
        <f t="shared" si="419"/>
        <v>59214</v>
      </c>
    </row>
    <row r="26876" spans="1:3">
      <c r="A26876" s="32" t="s">
        <v>27239</v>
      </c>
      <c r="B26876" s="32" t="s">
        <v>162</v>
      </c>
      <c r="C26876">
        <f t="shared" si="419"/>
        <v>59215</v>
      </c>
    </row>
    <row r="26877" spans="1:3">
      <c r="A26877" s="32" t="s">
        <v>27240</v>
      </c>
      <c r="B26877" s="32" t="s">
        <v>162</v>
      </c>
      <c r="C26877">
        <f t="shared" si="419"/>
        <v>59217</v>
      </c>
    </row>
    <row r="26878" spans="1:3">
      <c r="A26878" s="32" t="s">
        <v>27241</v>
      </c>
      <c r="B26878" s="32" t="s">
        <v>162</v>
      </c>
      <c r="C26878">
        <f t="shared" si="419"/>
        <v>59218</v>
      </c>
    </row>
    <row r="26879" spans="1:3">
      <c r="A26879" s="32" t="s">
        <v>27242</v>
      </c>
      <c r="B26879" s="32" t="s">
        <v>162</v>
      </c>
      <c r="C26879">
        <f t="shared" si="419"/>
        <v>59219</v>
      </c>
    </row>
    <row r="26880" spans="1:3">
      <c r="A26880" s="32" t="s">
        <v>27243</v>
      </c>
      <c r="B26880" s="32" t="s">
        <v>162</v>
      </c>
      <c r="C26880">
        <f t="shared" si="419"/>
        <v>59221</v>
      </c>
    </row>
    <row r="26881" spans="1:3">
      <c r="A26881" s="32" t="s">
        <v>27244</v>
      </c>
      <c r="B26881" s="32" t="s">
        <v>162</v>
      </c>
      <c r="C26881">
        <f t="shared" si="419"/>
        <v>59222</v>
      </c>
    </row>
    <row r="26882" spans="1:3">
      <c r="A26882" s="32" t="s">
        <v>27245</v>
      </c>
      <c r="B26882" s="32" t="s">
        <v>162</v>
      </c>
      <c r="C26882">
        <f t="shared" ref="C26882:C26945" si="420">1*A26882</f>
        <v>59223</v>
      </c>
    </row>
    <row r="26883" spans="1:3">
      <c r="A26883" s="32" t="s">
        <v>27246</v>
      </c>
      <c r="B26883" s="32" t="s">
        <v>162</v>
      </c>
      <c r="C26883">
        <f t="shared" si="420"/>
        <v>59225</v>
      </c>
    </row>
    <row r="26884" spans="1:3">
      <c r="A26884" s="32" t="s">
        <v>27247</v>
      </c>
      <c r="B26884" s="32" t="s">
        <v>162</v>
      </c>
      <c r="C26884">
        <f t="shared" si="420"/>
        <v>59226</v>
      </c>
    </row>
    <row r="26885" spans="1:3">
      <c r="A26885" s="32" t="s">
        <v>27248</v>
      </c>
      <c r="B26885" s="32" t="s">
        <v>162</v>
      </c>
      <c r="C26885">
        <f t="shared" si="420"/>
        <v>59230</v>
      </c>
    </row>
    <row r="26886" spans="1:3">
      <c r="A26886" s="32" t="s">
        <v>27249</v>
      </c>
      <c r="B26886" s="32" t="s">
        <v>162</v>
      </c>
      <c r="C26886">
        <f t="shared" si="420"/>
        <v>59231</v>
      </c>
    </row>
    <row r="26887" spans="1:3">
      <c r="A26887" s="32" t="s">
        <v>27250</v>
      </c>
      <c r="B26887" s="32" t="s">
        <v>162</v>
      </c>
      <c r="C26887">
        <f t="shared" si="420"/>
        <v>59240</v>
      </c>
    </row>
    <row r="26888" spans="1:3">
      <c r="A26888" s="32" t="s">
        <v>27251</v>
      </c>
      <c r="B26888" s="32" t="s">
        <v>162</v>
      </c>
      <c r="C26888">
        <f t="shared" si="420"/>
        <v>59241</v>
      </c>
    </row>
    <row r="26889" spans="1:3">
      <c r="A26889" s="32" t="s">
        <v>27252</v>
      </c>
      <c r="B26889" s="32" t="s">
        <v>162</v>
      </c>
      <c r="C26889">
        <f t="shared" si="420"/>
        <v>59242</v>
      </c>
    </row>
    <row r="26890" spans="1:3">
      <c r="A26890" s="32" t="s">
        <v>27253</v>
      </c>
      <c r="B26890" s="32" t="s">
        <v>162</v>
      </c>
      <c r="C26890">
        <f t="shared" si="420"/>
        <v>59243</v>
      </c>
    </row>
    <row r="26891" spans="1:3">
      <c r="A26891" s="32" t="s">
        <v>27254</v>
      </c>
      <c r="B26891" s="32" t="s">
        <v>162</v>
      </c>
      <c r="C26891">
        <f t="shared" si="420"/>
        <v>59244</v>
      </c>
    </row>
    <row r="26892" spans="1:3">
      <c r="A26892" s="32" t="s">
        <v>27255</v>
      </c>
      <c r="B26892" s="32" t="s">
        <v>162</v>
      </c>
      <c r="C26892">
        <f t="shared" si="420"/>
        <v>59245</v>
      </c>
    </row>
    <row r="26893" spans="1:3">
      <c r="A26893" s="32" t="s">
        <v>27256</v>
      </c>
      <c r="B26893" s="32" t="s">
        <v>162</v>
      </c>
      <c r="C26893">
        <f t="shared" si="420"/>
        <v>59247</v>
      </c>
    </row>
    <row r="26894" spans="1:3">
      <c r="A26894" s="32" t="s">
        <v>27257</v>
      </c>
      <c r="B26894" s="32" t="s">
        <v>162</v>
      </c>
      <c r="C26894">
        <f t="shared" si="420"/>
        <v>59248</v>
      </c>
    </row>
    <row r="26895" spans="1:3">
      <c r="A26895" s="32" t="s">
        <v>27258</v>
      </c>
      <c r="B26895" s="32" t="s">
        <v>162</v>
      </c>
      <c r="C26895">
        <f t="shared" si="420"/>
        <v>59250</v>
      </c>
    </row>
    <row r="26896" spans="1:3">
      <c r="A26896" s="32" t="s">
        <v>27259</v>
      </c>
      <c r="B26896" s="32" t="s">
        <v>162</v>
      </c>
      <c r="C26896">
        <f t="shared" si="420"/>
        <v>59252</v>
      </c>
    </row>
    <row r="26897" spans="1:3">
      <c r="A26897" s="32" t="s">
        <v>27260</v>
      </c>
      <c r="B26897" s="32" t="s">
        <v>162</v>
      </c>
      <c r="C26897">
        <f t="shared" si="420"/>
        <v>59253</v>
      </c>
    </row>
    <row r="26898" spans="1:3">
      <c r="A26898" s="32" t="s">
        <v>27261</v>
      </c>
      <c r="B26898" s="32" t="s">
        <v>162</v>
      </c>
      <c r="C26898">
        <f t="shared" si="420"/>
        <v>59254</v>
      </c>
    </row>
    <row r="26899" spans="1:3">
      <c r="A26899" s="32" t="s">
        <v>27262</v>
      </c>
      <c r="B26899" s="32" t="s">
        <v>162</v>
      </c>
      <c r="C26899">
        <f t="shared" si="420"/>
        <v>59255</v>
      </c>
    </row>
    <row r="26900" spans="1:3">
      <c r="A26900" s="32" t="s">
        <v>27263</v>
      </c>
      <c r="B26900" s="32" t="s">
        <v>162</v>
      </c>
      <c r="C26900">
        <f t="shared" si="420"/>
        <v>59256</v>
      </c>
    </row>
    <row r="26901" spans="1:3">
      <c r="A26901" s="32" t="s">
        <v>27264</v>
      </c>
      <c r="B26901" s="32" t="s">
        <v>162</v>
      </c>
      <c r="C26901">
        <f t="shared" si="420"/>
        <v>59257</v>
      </c>
    </row>
    <row r="26902" spans="1:3">
      <c r="A26902" s="32" t="s">
        <v>27265</v>
      </c>
      <c r="B26902" s="32" t="s">
        <v>162</v>
      </c>
      <c r="C26902">
        <f t="shared" si="420"/>
        <v>59258</v>
      </c>
    </row>
    <row r="26903" spans="1:3">
      <c r="A26903" s="32" t="s">
        <v>27266</v>
      </c>
      <c r="B26903" s="32" t="s">
        <v>162</v>
      </c>
      <c r="C26903">
        <f t="shared" si="420"/>
        <v>59259</v>
      </c>
    </row>
    <row r="26904" spans="1:3">
      <c r="A26904" s="32" t="s">
        <v>27267</v>
      </c>
      <c r="B26904" s="32" t="s">
        <v>162</v>
      </c>
      <c r="C26904">
        <f t="shared" si="420"/>
        <v>59260</v>
      </c>
    </row>
    <row r="26905" spans="1:3">
      <c r="A26905" s="32" t="s">
        <v>27268</v>
      </c>
      <c r="B26905" s="32" t="s">
        <v>162</v>
      </c>
      <c r="C26905">
        <f t="shared" si="420"/>
        <v>59261</v>
      </c>
    </row>
    <row r="26906" spans="1:3">
      <c r="A26906" s="32" t="s">
        <v>27269</v>
      </c>
      <c r="B26906" s="32" t="s">
        <v>162</v>
      </c>
      <c r="C26906">
        <f t="shared" si="420"/>
        <v>59262</v>
      </c>
    </row>
    <row r="26907" spans="1:3">
      <c r="A26907" s="32" t="s">
        <v>27270</v>
      </c>
      <c r="B26907" s="32" t="s">
        <v>162</v>
      </c>
      <c r="C26907">
        <f t="shared" si="420"/>
        <v>59263</v>
      </c>
    </row>
    <row r="26908" spans="1:3">
      <c r="A26908" s="32" t="s">
        <v>27271</v>
      </c>
      <c r="B26908" s="32" t="s">
        <v>162</v>
      </c>
      <c r="C26908">
        <f t="shared" si="420"/>
        <v>59270</v>
      </c>
    </row>
    <row r="26909" spans="1:3">
      <c r="A26909" s="32" t="s">
        <v>27272</v>
      </c>
      <c r="B26909" s="32" t="s">
        <v>162</v>
      </c>
      <c r="C26909">
        <f t="shared" si="420"/>
        <v>59273</v>
      </c>
    </row>
    <row r="26910" spans="1:3">
      <c r="A26910" s="32" t="s">
        <v>27273</v>
      </c>
      <c r="B26910" s="32" t="s">
        <v>162</v>
      </c>
      <c r="C26910">
        <f t="shared" si="420"/>
        <v>59274</v>
      </c>
    </row>
    <row r="26911" spans="1:3">
      <c r="A26911" s="32" t="s">
        <v>27274</v>
      </c>
      <c r="B26911" s="32" t="s">
        <v>162</v>
      </c>
      <c r="C26911">
        <f t="shared" si="420"/>
        <v>59275</v>
      </c>
    </row>
    <row r="26912" spans="1:3">
      <c r="A26912" s="32" t="s">
        <v>27275</v>
      </c>
      <c r="B26912" s="32" t="s">
        <v>162</v>
      </c>
      <c r="C26912">
        <f t="shared" si="420"/>
        <v>59276</v>
      </c>
    </row>
    <row r="26913" spans="1:3">
      <c r="A26913" s="32" t="s">
        <v>27276</v>
      </c>
      <c r="B26913" s="32" t="s">
        <v>162</v>
      </c>
      <c r="C26913">
        <f t="shared" si="420"/>
        <v>59301</v>
      </c>
    </row>
    <row r="26914" spans="1:3">
      <c r="A26914" s="32" t="s">
        <v>27277</v>
      </c>
      <c r="B26914" s="32" t="s">
        <v>162</v>
      </c>
      <c r="C26914">
        <f t="shared" si="420"/>
        <v>59311</v>
      </c>
    </row>
    <row r="26915" spans="1:3">
      <c r="A26915" s="32" t="s">
        <v>27278</v>
      </c>
      <c r="B26915" s="32" t="s">
        <v>162</v>
      </c>
      <c r="C26915">
        <f t="shared" si="420"/>
        <v>59312</v>
      </c>
    </row>
    <row r="26916" spans="1:3">
      <c r="A26916" s="32" t="s">
        <v>27279</v>
      </c>
      <c r="B26916" s="32" t="s">
        <v>162</v>
      </c>
      <c r="C26916">
        <f t="shared" si="420"/>
        <v>59313</v>
      </c>
    </row>
    <row r="26917" spans="1:3">
      <c r="A26917" s="32" t="s">
        <v>27280</v>
      </c>
      <c r="B26917" s="32" t="s">
        <v>162</v>
      </c>
      <c r="C26917">
        <f t="shared" si="420"/>
        <v>59314</v>
      </c>
    </row>
    <row r="26918" spans="1:3">
      <c r="A26918" s="32" t="s">
        <v>27281</v>
      </c>
      <c r="B26918" s="32" t="s">
        <v>162</v>
      </c>
      <c r="C26918">
        <f t="shared" si="420"/>
        <v>59315</v>
      </c>
    </row>
    <row r="26919" spans="1:3">
      <c r="A26919" s="32" t="s">
        <v>27282</v>
      </c>
      <c r="B26919" s="32" t="s">
        <v>162</v>
      </c>
      <c r="C26919">
        <f t="shared" si="420"/>
        <v>59316</v>
      </c>
    </row>
    <row r="26920" spans="1:3">
      <c r="A26920" s="32" t="s">
        <v>27283</v>
      </c>
      <c r="B26920" s="32" t="s">
        <v>162</v>
      </c>
      <c r="C26920">
        <f t="shared" si="420"/>
        <v>59317</v>
      </c>
    </row>
    <row r="26921" spans="1:3">
      <c r="A26921" s="32" t="s">
        <v>27284</v>
      </c>
      <c r="B26921" s="32" t="s">
        <v>162</v>
      </c>
      <c r="C26921">
        <f t="shared" si="420"/>
        <v>59318</v>
      </c>
    </row>
    <row r="26922" spans="1:3">
      <c r="A26922" s="32" t="s">
        <v>27285</v>
      </c>
      <c r="B26922" s="32" t="s">
        <v>162</v>
      </c>
      <c r="C26922">
        <f t="shared" si="420"/>
        <v>59319</v>
      </c>
    </row>
    <row r="26923" spans="1:3">
      <c r="A26923" s="32" t="s">
        <v>27286</v>
      </c>
      <c r="B26923" s="32" t="s">
        <v>162</v>
      </c>
      <c r="C26923">
        <f t="shared" si="420"/>
        <v>59322</v>
      </c>
    </row>
    <row r="26924" spans="1:3">
      <c r="A26924" s="32" t="s">
        <v>27287</v>
      </c>
      <c r="B26924" s="32" t="s">
        <v>162</v>
      </c>
      <c r="C26924">
        <f t="shared" si="420"/>
        <v>59323</v>
      </c>
    </row>
    <row r="26925" spans="1:3">
      <c r="A26925" s="32" t="s">
        <v>27288</v>
      </c>
      <c r="B26925" s="32" t="s">
        <v>162</v>
      </c>
      <c r="C26925">
        <f t="shared" si="420"/>
        <v>59324</v>
      </c>
    </row>
    <row r="26926" spans="1:3">
      <c r="A26926" s="32" t="s">
        <v>27289</v>
      </c>
      <c r="B26926" s="32" t="s">
        <v>162</v>
      </c>
      <c r="C26926">
        <f t="shared" si="420"/>
        <v>59326</v>
      </c>
    </row>
    <row r="26927" spans="1:3">
      <c r="A26927" s="32" t="s">
        <v>27290</v>
      </c>
      <c r="B26927" s="32" t="s">
        <v>162</v>
      </c>
      <c r="C26927">
        <f t="shared" si="420"/>
        <v>59327</v>
      </c>
    </row>
    <row r="26928" spans="1:3">
      <c r="A26928" s="32" t="s">
        <v>27291</v>
      </c>
      <c r="B26928" s="32" t="s">
        <v>162</v>
      </c>
      <c r="C26928">
        <f t="shared" si="420"/>
        <v>59330</v>
      </c>
    </row>
    <row r="26929" spans="1:3">
      <c r="A26929" s="32" t="s">
        <v>27292</v>
      </c>
      <c r="B26929" s="32" t="s">
        <v>162</v>
      </c>
      <c r="C26929">
        <f t="shared" si="420"/>
        <v>59332</v>
      </c>
    </row>
    <row r="26930" spans="1:3">
      <c r="A26930" s="32" t="s">
        <v>27293</v>
      </c>
      <c r="B26930" s="32" t="s">
        <v>162</v>
      </c>
      <c r="C26930">
        <f t="shared" si="420"/>
        <v>59333</v>
      </c>
    </row>
    <row r="26931" spans="1:3">
      <c r="A26931" s="32" t="s">
        <v>27294</v>
      </c>
      <c r="B26931" s="32" t="s">
        <v>162</v>
      </c>
      <c r="C26931">
        <f t="shared" si="420"/>
        <v>59336</v>
      </c>
    </row>
    <row r="26932" spans="1:3">
      <c r="A26932" s="32" t="s">
        <v>27295</v>
      </c>
      <c r="B26932" s="32" t="s">
        <v>162</v>
      </c>
      <c r="C26932">
        <f t="shared" si="420"/>
        <v>59337</v>
      </c>
    </row>
    <row r="26933" spans="1:3">
      <c r="A26933" s="32" t="s">
        <v>27296</v>
      </c>
      <c r="B26933" s="32" t="s">
        <v>162</v>
      </c>
      <c r="C26933">
        <f t="shared" si="420"/>
        <v>59338</v>
      </c>
    </row>
    <row r="26934" spans="1:3">
      <c r="A26934" s="32" t="s">
        <v>27297</v>
      </c>
      <c r="B26934" s="32" t="s">
        <v>162</v>
      </c>
      <c r="C26934">
        <f t="shared" si="420"/>
        <v>59339</v>
      </c>
    </row>
    <row r="26935" spans="1:3">
      <c r="A26935" s="32" t="s">
        <v>27298</v>
      </c>
      <c r="B26935" s="32" t="s">
        <v>162</v>
      </c>
      <c r="C26935">
        <f t="shared" si="420"/>
        <v>59341</v>
      </c>
    </row>
    <row r="26936" spans="1:3">
      <c r="A26936" s="32" t="s">
        <v>27299</v>
      </c>
      <c r="B26936" s="32" t="s">
        <v>162</v>
      </c>
      <c r="C26936">
        <f t="shared" si="420"/>
        <v>59342</v>
      </c>
    </row>
    <row r="26937" spans="1:3">
      <c r="A26937" s="32" t="s">
        <v>27300</v>
      </c>
      <c r="B26937" s="32" t="s">
        <v>162</v>
      </c>
      <c r="C26937">
        <f t="shared" si="420"/>
        <v>59343</v>
      </c>
    </row>
    <row r="26938" spans="1:3">
      <c r="A26938" s="32" t="s">
        <v>27301</v>
      </c>
      <c r="B26938" s="32" t="s">
        <v>162</v>
      </c>
      <c r="C26938">
        <f t="shared" si="420"/>
        <v>59344</v>
      </c>
    </row>
    <row r="26939" spans="1:3">
      <c r="A26939" s="32" t="s">
        <v>27302</v>
      </c>
      <c r="B26939" s="32" t="s">
        <v>162</v>
      </c>
      <c r="C26939">
        <f t="shared" si="420"/>
        <v>59345</v>
      </c>
    </row>
    <row r="26940" spans="1:3">
      <c r="A26940" s="32" t="s">
        <v>27303</v>
      </c>
      <c r="B26940" s="32" t="s">
        <v>162</v>
      </c>
      <c r="C26940">
        <f t="shared" si="420"/>
        <v>59347</v>
      </c>
    </row>
    <row r="26941" spans="1:3">
      <c r="A26941" s="32" t="s">
        <v>27304</v>
      </c>
      <c r="B26941" s="32" t="s">
        <v>162</v>
      </c>
      <c r="C26941">
        <f t="shared" si="420"/>
        <v>59348</v>
      </c>
    </row>
    <row r="26942" spans="1:3">
      <c r="A26942" s="32" t="s">
        <v>27305</v>
      </c>
      <c r="B26942" s="32" t="s">
        <v>162</v>
      </c>
      <c r="C26942">
        <f t="shared" si="420"/>
        <v>59349</v>
      </c>
    </row>
    <row r="26943" spans="1:3">
      <c r="A26943" s="32" t="s">
        <v>27306</v>
      </c>
      <c r="B26943" s="32" t="s">
        <v>162</v>
      </c>
      <c r="C26943">
        <f t="shared" si="420"/>
        <v>59351</v>
      </c>
    </row>
    <row r="26944" spans="1:3">
      <c r="A26944" s="32" t="s">
        <v>27307</v>
      </c>
      <c r="B26944" s="32" t="s">
        <v>162</v>
      </c>
      <c r="C26944">
        <f t="shared" si="420"/>
        <v>59353</v>
      </c>
    </row>
    <row r="26945" spans="1:3">
      <c r="A26945" s="32" t="s">
        <v>27308</v>
      </c>
      <c r="B26945" s="32" t="s">
        <v>162</v>
      </c>
      <c r="C26945">
        <f t="shared" si="420"/>
        <v>59354</v>
      </c>
    </row>
    <row r="26946" spans="1:3">
      <c r="A26946" s="32" t="s">
        <v>27309</v>
      </c>
      <c r="B26946" s="32" t="s">
        <v>162</v>
      </c>
      <c r="C26946">
        <f t="shared" ref="C26946:C27009" si="421">1*A26946</f>
        <v>59401</v>
      </c>
    </row>
    <row r="26947" spans="1:3">
      <c r="A26947" s="32" t="s">
        <v>27310</v>
      </c>
      <c r="B26947" s="32" t="s">
        <v>162</v>
      </c>
      <c r="C26947">
        <f t="shared" si="421"/>
        <v>59402</v>
      </c>
    </row>
    <row r="26948" spans="1:3">
      <c r="A26948" s="32" t="s">
        <v>27311</v>
      </c>
      <c r="B26948" s="32" t="s">
        <v>162</v>
      </c>
      <c r="C26948">
        <f t="shared" si="421"/>
        <v>59403</v>
      </c>
    </row>
    <row r="26949" spans="1:3">
      <c r="A26949" s="32" t="s">
        <v>27312</v>
      </c>
      <c r="B26949" s="32" t="s">
        <v>162</v>
      </c>
      <c r="C26949">
        <f t="shared" si="421"/>
        <v>59404</v>
      </c>
    </row>
    <row r="26950" spans="1:3">
      <c r="A26950" s="32" t="s">
        <v>27313</v>
      </c>
      <c r="B26950" s="32" t="s">
        <v>162</v>
      </c>
      <c r="C26950">
        <f t="shared" si="421"/>
        <v>59405</v>
      </c>
    </row>
    <row r="26951" spans="1:3">
      <c r="A26951" s="32" t="s">
        <v>27314</v>
      </c>
      <c r="B26951" s="32" t="s">
        <v>162</v>
      </c>
      <c r="C26951">
        <f t="shared" si="421"/>
        <v>59406</v>
      </c>
    </row>
    <row r="26952" spans="1:3">
      <c r="A26952" s="32" t="s">
        <v>27315</v>
      </c>
      <c r="B26952" s="32" t="s">
        <v>162</v>
      </c>
      <c r="C26952">
        <f t="shared" si="421"/>
        <v>59410</v>
      </c>
    </row>
    <row r="26953" spans="1:3">
      <c r="A26953" s="32" t="s">
        <v>27316</v>
      </c>
      <c r="B26953" s="32" t="s">
        <v>162</v>
      </c>
      <c r="C26953">
        <f t="shared" si="421"/>
        <v>59411</v>
      </c>
    </row>
    <row r="26954" spans="1:3">
      <c r="A26954" s="32" t="s">
        <v>27317</v>
      </c>
      <c r="B26954" s="32" t="s">
        <v>162</v>
      </c>
      <c r="C26954">
        <f t="shared" si="421"/>
        <v>59412</v>
      </c>
    </row>
    <row r="26955" spans="1:3">
      <c r="A26955" s="32" t="s">
        <v>27318</v>
      </c>
      <c r="B26955" s="32" t="s">
        <v>162</v>
      </c>
      <c r="C26955">
        <f t="shared" si="421"/>
        <v>59414</v>
      </c>
    </row>
    <row r="26956" spans="1:3">
      <c r="A26956" s="32" t="s">
        <v>27319</v>
      </c>
      <c r="B26956" s="32" t="s">
        <v>162</v>
      </c>
      <c r="C26956">
        <f t="shared" si="421"/>
        <v>59416</v>
      </c>
    </row>
    <row r="26957" spans="1:3">
      <c r="A26957" s="32" t="s">
        <v>27320</v>
      </c>
      <c r="B26957" s="32" t="s">
        <v>162</v>
      </c>
      <c r="C26957">
        <f t="shared" si="421"/>
        <v>59417</v>
      </c>
    </row>
    <row r="26958" spans="1:3">
      <c r="A26958" s="32" t="s">
        <v>27321</v>
      </c>
      <c r="B26958" s="32" t="s">
        <v>162</v>
      </c>
      <c r="C26958">
        <f t="shared" si="421"/>
        <v>59418</v>
      </c>
    </row>
    <row r="26959" spans="1:3">
      <c r="A26959" s="32" t="s">
        <v>27322</v>
      </c>
      <c r="B26959" s="32" t="s">
        <v>162</v>
      </c>
      <c r="C26959">
        <f t="shared" si="421"/>
        <v>59419</v>
      </c>
    </row>
    <row r="26960" spans="1:3">
      <c r="A26960" s="32" t="s">
        <v>27323</v>
      </c>
      <c r="B26960" s="32" t="s">
        <v>162</v>
      </c>
      <c r="C26960">
        <f t="shared" si="421"/>
        <v>59420</v>
      </c>
    </row>
    <row r="26961" spans="1:3">
      <c r="A26961" s="32" t="s">
        <v>27324</v>
      </c>
      <c r="B26961" s="32" t="s">
        <v>162</v>
      </c>
      <c r="C26961">
        <f t="shared" si="421"/>
        <v>59421</v>
      </c>
    </row>
    <row r="26962" spans="1:3">
      <c r="A26962" s="32" t="s">
        <v>27325</v>
      </c>
      <c r="B26962" s="32" t="s">
        <v>162</v>
      </c>
      <c r="C26962">
        <f t="shared" si="421"/>
        <v>59422</v>
      </c>
    </row>
    <row r="26963" spans="1:3">
      <c r="A26963" s="32" t="s">
        <v>27326</v>
      </c>
      <c r="B26963" s="32" t="s">
        <v>162</v>
      </c>
      <c r="C26963">
        <f t="shared" si="421"/>
        <v>59424</v>
      </c>
    </row>
    <row r="26964" spans="1:3">
      <c r="A26964" s="32" t="s">
        <v>27327</v>
      </c>
      <c r="B26964" s="32" t="s">
        <v>162</v>
      </c>
      <c r="C26964">
        <f t="shared" si="421"/>
        <v>59425</v>
      </c>
    </row>
    <row r="26965" spans="1:3">
      <c r="A26965" s="32" t="s">
        <v>27328</v>
      </c>
      <c r="B26965" s="32" t="s">
        <v>162</v>
      </c>
      <c r="C26965">
        <f t="shared" si="421"/>
        <v>59427</v>
      </c>
    </row>
    <row r="26966" spans="1:3">
      <c r="A26966" s="32" t="s">
        <v>27329</v>
      </c>
      <c r="B26966" s="32" t="s">
        <v>162</v>
      </c>
      <c r="C26966">
        <f t="shared" si="421"/>
        <v>59430</v>
      </c>
    </row>
    <row r="26967" spans="1:3">
      <c r="A26967" s="32" t="s">
        <v>27330</v>
      </c>
      <c r="B26967" s="32" t="s">
        <v>162</v>
      </c>
      <c r="C26967">
        <f t="shared" si="421"/>
        <v>59432</v>
      </c>
    </row>
    <row r="26968" spans="1:3">
      <c r="A26968" s="32" t="s">
        <v>27331</v>
      </c>
      <c r="B26968" s="32" t="s">
        <v>162</v>
      </c>
      <c r="C26968">
        <f t="shared" si="421"/>
        <v>59433</v>
      </c>
    </row>
    <row r="26969" spans="1:3">
      <c r="A26969" s="32" t="s">
        <v>27332</v>
      </c>
      <c r="B26969" s="32" t="s">
        <v>162</v>
      </c>
      <c r="C26969">
        <f t="shared" si="421"/>
        <v>59434</v>
      </c>
    </row>
    <row r="26970" spans="1:3">
      <c r="A26970" s="32" t="s">
        <v>27333</v>
      </c>
      <c r="B26970" s="32" t="s">
        <v>162</v>
      </c>
      <c r="C26970">
        <f t="shared" si="421"/>
        <v>59435</v>
      </c>
    </row>
    <row r="26971" spans="1:3">
      <c r="A26971" s="32" t="s">
        <v>27334</v>
      </c>
      <c r="B26971" s="32" t="s">
        <v>162</v>
      </c>
      <c r="C26971">
        <f t="shared" si="421"/>
        <v>59436</v>
      </c>
    </row>
    <row r="26972" spans="1:3">
      <c r="A26972" s="32" t="s">
        <v>27335</v>
      </c>
      <c r="B26972" s="32" t="s">
        <v>162</v>
      </c>
      <c r="C26972">
        <f t="shared" si="421"/>
        <v>59440</v>
      </c>
    </row>
    <row r="26973" spans="1:3">
      <c r="A26973" s="32" t="s">
        <v>27336</v>
      </c>
      <c r="B26973" s="32" t="s">
        <v>162</v>
      </c>
      <c r="C26973">
        <f t="shared" si="421"/>
        <v>59441</v>
      </c>
    </row>
    <row r="26974" spans="1:3">
      <c r="A26974" s="32" t="s">
        <v>27337</v>
      </c>
      <c r="B26974" s="32" t="s">
        <v>162</v>
      </c>
      <c r="C26974">
        <f t="shared" si="421"/>
        <v>59442</v>
      </c>
    </row>
    <row r="26975" spans="1:3">
      <c r="A26975" s="32" t="s">
        <v>27338</v>
      </c>
      <c r="B26975" s="32" t="s">
        <v>162</v>
      </c>
      <c r="C26975">
        <f t="shared" si="421"/>
        <v>59443</v>
      </c>
    </row>
    <row r="26976" spans="1:3">
      <c r="A26976" s="32" t="s">
        <v>27339</v>
      </c>
      <c r="B26976" s="32" t="s">
        <v>162</v>
      </c>
      <c r="C26976">
        <f t="shared" si="421"/>
        <v>59444</v>
      </c>
    </row>
    <row r="26977" spans="1:3">
      <c r="A26977" s="32" t="s">
        <v>27340</v>
      </c>
      <c r="B26977" s="32" t="s">
        <v>162</v>
      </c>
      <c r="C26977">
        <f t="shared" si="421"/>
        <v>59445</v>
      </c>
    </row>
    <row r="26978" spans="1:3">
      <c r="A26978" s="32" t="s">
        <v>27341</v>
      </c>
      <c r="B26978" s="32" t="s">
        <v>162</v>
      </c>
      <c r="C26978">
        <f t="shared" si="421"/>
        <v>59446</v>
      </c>
    </row>
    <row r="26979" spans="1:3">
      <c r="A26979" s="32" t="s">
        <v>27342</v>
      </c>
      <c r="B26979" s="32" t="s">
        <v>162</v>
      </c>
      <c r="C26979">
        <f t="shared" si="421"/>
        <v>59447</v>
      </c>
    </row>
    <row r="26980" spans="1:3">
      <c r="A26980" s="32" t="s">
        <v>27343</v>
      </c>
      <c r="B26980" s="32" t="s">
        <v>162</v>
      </c>
      <c r="C26980">
        <f t="shared" si="421"/>
        <v>59448</v>
      </c>
    </row>
    <row r="26981" spans="1:3">
      <c r="A26981" s="32" t="s">
        <v>27344</v>
      </c>
      <c r="B26981" s="32" t="s">
        <v>162</v>
      </c>
      <c r="C26981">
        <f t="shared" si="421"/>
        <v>59450</v>
      </c>
    </row>
    <row r="26982" spans="1:3">
      <c r="A26982" s="32" t="s">
        <v>27345</v>
      </c>
      <c r="B26982" s="32" t="s">
        <v>162</v>
      </c>
      <c r="C26982">
        <f t="shared" si="421"/>
        <v>59451</v>
      </c>
    </row>
    <row r="26983" spans="1:3">
      <c r="A26983" s="32" t="s">
        <v>27346</v>
      </c>
      <c r="B26983" s="32" t="s">
        <v>162</v>
      </c>
      <c r="C26983">
        <f t="shared" si="421"/>
        <v>59452</v>
      </c>
    </row>
    <row r="26984" spans="1:3">
      <c r="A26984" s="32" t="s">
        <v>27347</v>
      </c>
      <c r="B26984" s="32" t="s">
        <v>162</v>
      </c>
      <c r="C26984">
        <f t="shared" si="421"/>
        <v>59453</v>
      </c>
    </row>
    <row r="26985" spans="1:3">
      <c r="A26985" s="32" t="s">
        <v>27348</v>
      </c>
      <c r="B26985" s="32" t="s">
        <v>162</v>
      </c>
      <c r="C26985">
        <f t="shared" si="421"/>
        <v>59454</v>
      </c>
    </row>
    <row r="26986" spans="1:3">
      <c r="A26986" s="32" t="s">
        <v>27349</v>
      </c>
      <c r="B26986" s="32" t="s">
        <v>162</v>
      </c>
      <c r="C26986">
        <f t="shared" si="421"/>
        <v>59456</v>
      </c>
    </row>
    <row r="26987" spans="1:3">
      <c r="A26987" s="32" t="s">
        <v>27350</v>
      </c>
      <c r="B26987" s="32" t="s">
        <v>162</v>
      </c>
      <c r="C26987">
        <f t="shared" si="421"/>
        <v>59457</v>
      </c>
    </row>
    <row r="26988" spans="1:3">
      <c r="A26988" s="32" t="s">
        <v>27351</v>
      </c>
      <c r="B26988" s="32" t="s">
        <v>162</v>
      </c>
      <c r="C26988">
        <f t="shared" si="421"/>
        <v>59460</v>
      </c>
    </row>
    <row r="26989" spans="1:3">
      <c r="A26989" s="32" t="s">
        <v>27352</v>
      </c>
      <c r="B26989" s="32" t="s">
        <v>162</v>
      </c>
      <c r="C26989">
        <f t="shared" si="421"/>
        <v>59461</v>
      </c>
    </row>
    <row r="26990" spans="1:3">
      <c r="A26990" s="32" t="s">
        <v>27353</v>
      </c>
      <c r="B26990" s="32" t="s">
        <v>162</v>
      </c>
      <c r="C26990">
        <f t="shared" si="421"/>
        <v>59462</v>
      </c>
    </row>
    <row r="26991" spans="1:3">
      <c r="A26991" s="32" t="s">
        <v>27354</v>
      </c>
      <c r="B26991" s="32" t="s">
        <v>162</v>
      </c>
      <c r="C26991">
        <f t="shared" si="421"/>
        <v>59463</v>
      </c>
    </row>
    <row r="26992" spans="1:3">
      <c r="A26992" s="32" t="s">
        <v>27355</v>
      </c>
      <c r="B26992" s="32" t="s">
        <v>162</v>
      </c>
      <c r="C26992">
        <f t="shared" si="421"/>
        <v>59464</v>
      </c>
    </row>
    <row r="26993" spans="1:3">
      <c r="A26993" s="32" t="s">
        <v>27356</v>
      </c>
      <c r="B26993" s="32" t="s">
        <v>162</v>
      </c>
      <c r="C26993">
        <f t="shared" si="421"/>
        <v>59465</v>
      </c>
    </row>
    <row r="26994" spans="1:3">
      <c r="A26994" s="32" t="s">
        <v>27357</v>
      </c>
      <c r="B26994" s="32" t="s">
        <v>162</v>
      </c>
      <c r="C26994">
        <f t="shared" si="421"/>
        <v>59466</v>
      </c>
    </row>
    <row r="26995" spans="1:3">
      <c r="A26995" s="32" t="s">
        <v>27358</v>
      </c>
      <c r="B26995" s="32" t="s">
        <v>162</v>
      </c>
      <c r="C26995">
        <f t="shared" si="421"/>
        <v>59467</v>
      </c>
    </row>
    <row r="26996" spans="1:3">
      <c r="A26996" s="32" t="s">
        <v>27359</v>
      </c>
      <c r="B26996" s="32" t="s">
        <v>162</v>
      </c>
      <c r="C26996">
        <f t="shared" si="421"/>
        <v>59468</v>
      </c>
    </row>
    <row r="26997" spans="1:3">
      <c r="A26997" s="32" t="s">
        <v>27360</v>
      </c>
      <c r="B26997" s="32" t="s">
        <v>162</v>
      </c>
      <c r="C26997">
        <f t="shared" si="421"/>
        <v>59469</v>
      </c>
    </row>
    <row r="26998" spans="1:3">
      <c r="A26998" s="32" t="s">
        <v>27361</v>
      </c>
      <c r="B26998" s="32" t="s">
        <v>162</v>
      </c>
      <c r="C26998">
        <f t="shared" si="421"/>
        <v>59471</v>
      </c>
    </row>
    <row r="26999" spans="1:3">
      <c r="A26999" s="32" t="s">
        <v>27362</v>
      </c>
      <c r="B26999" s="32" t="s">
        <v>162</v>
      </c>
      <c r="C26999">
        <f t="shared" si="421"/>
        <v>59472</v>
      </c>
    </row>
    <row r="27000" spans="1:3">
      <c r="A27000" s="32" t="s">
        <v>27363</v>
      </c>
      <c r="B27000" s="32" t="s">
        <v>162</v>
      </c>
      <c r="C27000">
        <f t="shared" si="421"/>
        <v>59473</v>
      </c>
    </row>
    <row r="27001" spans="1:3">
      <c r="A27001" s="32" t="s">
        <v>27364</v>
      </c>
      <c r="B27001" s="32" t="s">
        <v>162</v>
      </c>
      <c r="C27001">
        <f t="shared" si="421"/>
        <v>59474</v>
      </c>
    </row>
    <row r="27002" spans="1:3">
      <c r="A27002" s="32" t="s">
        <v>27365</v>
      </c>
      <c r="B27002" s="32" t="s">
        <v>162</v>
      </c>
      <c r="C27002">
        <f t="shared" si="421"/>
        <v>59477</v>
      </c>
    </row>
    <row r="27003" spans="1:3">
      <c r="A27003" s="32" t="s">
        <v>27366</v>
      </c>
      <c r="B27003" s="32" t="s">
        <v>162</v>
      </c>
      <c r="C27003">
        <f t="shared" si="421"/>
        <v>59479</v>
      </c>
    </row>
    <row r="27004" spans="1:3">
      <c r="A27004" s="32" t="s">
        <v>27367</v>
      </c>
      <c r="B27004" s="32" t="s">
        <v>162</v>
      </c>
      <c r="C27004">
        <f t="shared" si="421"/>
        <v>59480</v>
      </c>
    </row>
    <row r="27005" spans="1:3">
      <c r="A27005" s="32" t="s">
        <v>27368</v>
      </c>
      <c r="B27005" s="32" t="s">
        <v>162</v>
      </c>
      <c r="C27005">
        <f t="shared" si="421"/>
        <v>59482</v>
      </c>
    </row>
    <row r="27006" spans="1:3">
      <c r="A27006" s="32" t="s">
        <v>27369</v>
      </c>
      <c r="B27006" s="32" t="s">
        <v>162</v>
      </c>
      <c r="C27006">
        <f t="shared" si="421"/>
        <v>59483</v>
      </c>
    </row>
    <row r="27007" spans="1:3">
      <c r="A27007" s="32" t="s">
        <v>27370</v>
      </c>
      <c r="B27007" s="32" t="s">
        <v>162</v>
      </c>
      <c r="C27007">
        <f t="shared" si="421"/>
        <v>59484</v>
      </c>
    </row>
    <row r="27008" spans="1:3">
      <c r="A27008" s="32" t="s">
        <v>27371</v>
      </c>
      <c r="B27008" s="32" t="s">
        <v>162</v>
      </c>
      <c r="C27008">
        <f t="shared" si="421"/>
        <v>59485</v>
      </c>
    </row>
    <row r="27009" spans="1:3">
      <c r="A27009" s="32" t="s">
        <v>27372</v>
      </c>
      <c r="B27009" s="32" t="s">
        <v>162</v>
      </c>
      <c r="C27009">
        <f t="shared" si="421"/>
        <v>59486</v>
      </c>
    </row>
    <row r="27010" spans="1:3">
      <c r="A27010" s="32" t="s">
        <v>27373</v>
      </c>
      <c r="B27010" s="32" t="s">
        <v>162</v>
      </c>
      <c r="C27010">
        <f t="shared" ref="C27010:C27073" si="422">1*A27010</f>
        <v>59487</v>
      </c>
    </row>
    <row r="27011" spans="1:3">
      <c r="A27011" s="32" t="s">
        <v>27374</v>
      </c>
      <c r="B27011" s="32" t="s">
        <v>162</v>
      </c>
      <c r="C27011">
        <f t="shared" si="422"/>
        <v>59489</v>
      </c>
    </row>
    <row r="27012" spans="1:3">
      <c r="A27012" s="32" t="s">
        <v>27375</v>
      </c>
      <c r="B27012" s="32" t="s">
        <v>162</v>
      </c>
      <c r="C27012">
        <f t="shared" si="422"/>
        <v>59501</v>
      </c>
    </row>
    <row r="27013" spans="1:3">
      <c r="A27013" s="32" t="s">
        <v>27376</v>
      </c>
      <c r="B27013" s="32" t="s">
        <v>162</v>
      </c>
      <c r="C27013">
        <f t="shared" si="422"/>
        <v>59520</v>
      </c>
    </row>
    <row r="27014" spans="1:3">
      <c r="A27014" s="32" t="s">
        <v>27377</v>
      </c>
      <c r="B27014" s="32" t="s">
        <v>162</v>
      </c>
      <c r="C27014">
        <f t="shared" si="422"/>
        <v>59521</v>
      </c>
    </row>
    <row r="27015" spans="1:3">
      <c r="A27015" s="32" t="s">
        <v>27378</v>
      </c>
      <c r="B27015" s="32" t="s">
        <v>162</v>
      </c>
      <c r="C27015">
        <f t="shared" si="422"/>
        <v>59522</v>
      </c>
    </row>
    <row r="27016" spans="1:3">
      <c r="A27016" s="32" t="s">
        <v>27379</v>
      </c>
      <c r="B27016" s="32" t="s">
        <v>162</v>
      </c>
      <c r="C27016">
        <f t="shared" si="422"/>
        <v>59523</v>
      </c>
    </row>
    <row r="27017" spans="1:3">
      <c r="A27017" s="32" t="s">
        <v>27380</v>
      </c>
      <c r="B27017" s="32" t="s">
        <v>162</v>
      </c>
      <c r="C27017">
        <f t="shared" si="422"/>
        <v>59524</v>
      </c>
    </row>
    <row r="27018" spans="1:3">
      <c r="A27018" s="32" t="s">
        <v>27381</v>
      </c>
      <c r="B27018" s="32" t="s">
        <v>162</v>
      </c>
      <c r="C27018">
        <f t="shared" si="422"/>
        <v>59525</v>
      </c>
    </row>
    <row r="27019" spans="1:3">
      <c r="A27019" s="32" t="s">
        <v>27382</v>
      </c>
      <c r="B27019" s="32" t="s">
        <v>162</v>
      </c>
      <c r="C27019">
        <f t="shared" si="422"/>
        <v>59526</v>
      </c>
    </row>
    <row r="27020" spans="1:3">
      <c r="A27020" s="32" t="s">
        <v>27383</v>
      </c>
      <c r="B27020" s="32" t="s">
        <v>162</v>
      </c>
      <c r="C27020">
        <f t="shared" si="422"/>
        <v>59527</v>
      </c>
    </row>
    <row r="27021" spans="1:3">
      <c r="A27021" s="32" t="s">
        <v>27384</v>
      </c>
      <c r="B27021" s="32" t="s">
        <v>162</v>
      </c>
      <c r="C27021">
        <f t="shared" si="422"/>
        <v>59528</v>
      </c>
    </row>
    <row r="27022" spans="1:3">
      <c r="A27022" s="32" t="s">
        <v>27385</v>
      </c>
      <c r="B27022" s="32" t="s">
        <v>162</v>
      </c>
      <c r="C27022">
        <f t="shared" si="422"/>
        <v>59529</v>
      </c>
    </row>
    <row r="27023" spans="1:3">
      <c r="A27023" s="32" t="s">
        <v>27386</v>
      </c>
      <c r="B27023" s="32" t="s">
        <v>162</v>
      </c>
      <c r="C27023">
        <f t="shared" si="422"/>
        <v>59530</v>
      </c>
    </row>
    <row r="27024" spans="1:3">
      <c r="A27024" s="32" t="s">
        <v>27387</v>
      </c>
      <c r="B27024" s="32" t="s">
        <v>162</v>
      </c>
      <c r="C27024">
        <f t="shared" si="422"/>
        <v>59531</v>
      </c>
    </row>
    <row r="27025" spans="1:3">
      <c r="A27025" s="32" t="s">
        <v>27388</v>
      </c>
      <c r="B27025" s="32" t="s">
        <v>162</v>
      </c>
      <c r="C27025">
        <f t="shared" si="422"/>
        <v>59532</v>
      </c>
    </row>
    <row r="27026" spans="1:3">
      <c r="A27026" s="32" t="s">
        <v>27389</v>
      </c>
      <c r="B27026" s="32" t="s">
        <v>162</v>
      </c>
      <c r="C27026">
        <f t="shared" si="422"/>
        <v>59535</v>
      </c>
    </row>
    <row r="27027" spans="1:3">
      <c r="A27027" s="32" t="s">
        <v>27390</v>
      </c>
      <c r="B27027" s="32" t="s">
        <v>162</v>
      </c>
      <c r="C27027">
        <f t="shared" si="422"/>
        <v>59537</v>
      </c>
    </row>
    <row r="27028" spans="1:3">
      <c r="A27028" s="32" t="s">
        <v>27391</v>
      </c>
      <c r="B27028" s="32" t="s">
        <v>162</v>
      </c>
      <c r="C27028">
        <f t="shared" si="422"/>
        <v>59538</v>
      </c>
    </row>
    <row r="27029" spans="1:3">
      <c r="A27029" s="32" t="s">
        <v>27392</v>
      </c>
      <c r="B27029" s="32" t="s">
        <v>162</v>
      </c>
      <c r="C27029">
        <f t="shared" si="422"/>
        <v>59540</v>
      </c>
    </row>
    <row r="27030" spans="1:3">
      <c r="A27030" s="32" t="s">
        <v>27393</v>
      </c>
      <c r="B27030" s="32" t="s">
        <v>162</v>
      </c>
      <c r="C27030">
        <f t="shared" si="422"/>
        <v>59542</v>
      </c>
    </row>
    <row r="27031" spans="1:3">
      <c r="A27031" s="32" t="s">
        <v>27394</v>
      </c>
      <c r="B27031" s="32" t="s">
        <v>162</v>
      </c>
      <c r="C27031">
        <f t="shared" si="422"/>
        <v>59544</v>
      </c>
    </row>
    <row r="27032" spans="1:3">
      <c r="A27032" s="32" t="s">
        <v>27395</v>
      </c>
      <c r="B27032" s="32" t="s">
        <v>162</v>
      </c>
      <c r="C27032">
        <f t="shared" si="422"/>
        <v>59545</v>
      </c>
    </row>
    <row r="27033" spans="1:3">
      <c r="A27033" s="32" t="s">
        <v>27396</v>
      </c>
      <c r="B27033" s="32" t="s">
        <v>162</v>
      </c>
      <c r="C27033">
        <f t="shared" si="422"/>
        <v>59546</v>
      </c>
    </row>
    <row r="27034" spans="1:3">
      <c r="A27034" s="32" t="s">
        <v>27397</v>
      </c>
      <c r="B27034" s="32" t="s">
        <v>162</v>
      </c>
      <c r="C27034">
        <f t="shared" si="422"/>
        <v>59547</v>
      </c>
    </row>
    <row r="27035" spans="1:3">
      <c r="A27035" s="32" t="s">
        <v>27398</v>
      </c>
      <c r="B27035" s="32" t="s">
        <v>162</v>
      </c>
      <c r="C27035">
        <f t="shared" si="422"/>
        <v>59601</v>
      </c>
    </row>
    <row r="27036" spans="1:3">
      <c r="A27036" s="32" t="s">
        <v>27399</v>
      </c>
      <c r="B27036" s="32" t="s">
        <v>162</v>
      </c>
      <c r="C27036">
        <f t="shared" si="422"/>
        <v>59602</v>
      </c>
    </row>
    <row r="27037" spans="1:3">
      <c r="A27037" s="32" t="s">
        <v>27400</v>
      </c>
      <c r="B27037" s="32" t="s">
        <v>162</v>
      </c>
      <c r="C27037">
        <f t="shared" si="422"/>
        <v>59604</v>
      </c>
    </row>
    <row r="27038" spans="1:3">
      <c r="A27038" s="32" t="s">
        <v>27401</v>
      </c>
      <c r="B27038" s="32" t="s">
        <v>162</v>
      </c>
      <c r="C27038">
        <f t="shared" si="422"/>
        <v>59620</v>
      </c>
    </row>
    <row r="27039" spans="1:3">
      <c r="A27039" s="32" t="s">
        <v>27402</v>
      </c>
      <c r="B27039" s="32" t="s">
        <v>162</v>
      </c>
      <c r="C27039">
        <f t="shared" si="422"/>
        <v>59623</v>
      </c>
    </row>
    <row r="27040" spans="1:3">
      <c r="A27040" s="32" t="s">
        <v>27403</v>
      </c>
      <c r="B27040" s="32" t="s">
        <v>162</v>
      </c>
      <c r="C27040">
        <f t="shared" si="422"/>
        <v>59624</v>
      </c>
    </row>
    <row r="27041" spans="1:3">
      <c r="A27041" s="32" t="s">
        <v>27404</v>
      </c>
      <c r="B27041" s="32" t="s">
        <v>162</v>
      </c>
      <c r="C27041">
        <f t="shared" si="422"/>
        <v>59625</v>
      </c>
    </row>
    <row r="27042" spans="1:3">
      <c r="A27042" s="32" t="s">
        <v>27405</v>
      </c>
      <c r="B27042" s="32" t="s">
        <v>162</v>
      </c>
      <c r="C27042">
        <f t="shared" si="422"/>
        <v>59626</v>
      </c>
    </row>
    <row r="27043" spans="1:3">
      <c r="A27043" s="32" t="s">
        <v>27406</v>
      </c>
      <c r="B27043" s="32" t="s">
        <v>162</v>
      </c>
      <c r="C27043">
        <f t="shared" si="422"/>
        <v>59631</v>
      </c>
    </row>
    <row r="27044" spans="1:3">
      <c r="A27044" s="32" t="s">
        <v>27407</v>
      </c>
      <c r="B27044" s="32" t="s">
        <v>162</v>
      </c>
      <c r="C27044">
        <f t="shared" si="422"/>
        <v>59632</v>
      </c>
    </row>
    <row r="27045" spans="1:3">
      <c r="A27045" s="32" t="s">
        <v>27408</v>
      </c>
      <c r="B27045" s="32" t="s">
        <v>162</v>
      </c>
      <c r="C27045">
        <f t="shared" si="422"/>
        <v>59633</v>
      </c>
    </row>
    <row r="27046" spans="1:3">
      <c r="A27046" s="32" t="s">
        <v>27409</v>
      </c>
      <c r="B27046" s="32" t="s">
        <v>162</v>
      </c>
      <c r="C27046">
        <f t="shared" si="422"/>
        <v>59634</v>
      </c>
    </row>
    <row r="27047" spans="1:3">
      <c r="A27047" s="32" t="s">
        <v>27410</v>
      </c>
      <c r="B27047" s="32" t="s">
        <v>162</v>
      </c>
      <c r="C27047">
        <f t="shared" si="422"/>
        <v>59635</v>
      </c>
    </row>
    <row r="27048" spans="1:3">
      <c r="A27048" s="32" t="s">
        <v>27411</v>
      </c>
      <c r="B27048" s="32" t="s">
        <v>162</v>
      </c>
      <c r="C27048">
        <f t="shared" si="422"/>
        <v>59636</v>
      </c>
    </row>
    <row r="27049" spans="1:3">
      <c r="A27049" s="32" t="s">
        <v>27412</v>
      </c>
      <c r="B27049" s="32" t="s">
        <v>162</v>
      </c>
      <c r="C27049">
        <f t="shared" si="422"/>
        <v>59638</v>
      </c>
    </row>
    <row r="27050" spans="1:3">
      <c r="A27050" s="32" t="s">
        <v>27413</v>
      </c>
      <c r="B27050" s="32" t="s">
        <v>162</v>
      </c>
      <c r="C27050">
        <f t="shared" si="422"/>
        <v>59639</v>
      </c>
    </row>
    <row r="27051" spans="1:3">
      <c r="A27051" s="32" t="s">
        <v>27414</v>
      </c>
      <c r="B27051" s="32" t="s">
        <v>162</v>
      </c>
      <c r="C27051">
        <f t="shared" si="422"/>
        <v>59640</v>
      </c>
    </row>
    <row r="27052" spans="1:3">
      <c r="A27052" s="32" t="s">
        <v>27415</v>
      </c>
      <c r="B27052" s="32" t="s">
        <v>162</v>
      </c>
      <c r="C27052">
        <f t="shared" si="422"/>
        <v>59641</v>
      </c>
    </row>
    <row r="27053" spans="1:3">
      <c r="A27053" s="32" t="s">
        <v>27416</v>
      </c>
      <c r="B27053" s="32" t="s">
        <v>162</v>
      </c>
      <c r="C27053">
        <f t="shared" si="422"/>
        <v>59642</v>
      </c>
    </row>
    <row r="27054" spans="1:3">
      <c r="A27054" s="32" t="s">
        <v>27417</v>
      </c>
      <c r="B27054" s="32" t="s">
        <v>162</v>
      </c>
      <c r="C27054">
        <f t="shared" si="422"/>
        <v>59643</v>
      </c>
    </row>
    <row r="27055" spans="1:3">
      <c r="A27055" s="32" t="s">
        <v>27418</v>
      </c>
      <c r="B27055" s="32" t="s">
        <v>162</v>
      </c>
      <c r="C27055">
        <f t="shared" si="422"/>
        <v>59644</v>
      </c>
    </row>
    <row r="27056" spans="1:3">
      <c r="A27056" s="32" t="s">
        <v>27419</v>
      </c>
      <c r="B27056" s="32" t="s">
        <v>162</v>
      </c>
      <c r="C27056">
        <f t="shared" si="422"/>
        <v>59645</v>
      </c>
    </row>
    <row r="27057" spans="1:3">
      <c r="A27057" s="32" t="s">
        <v>27420</v>
      </c>
      <c r="B27057" s="32" t="s">
        <v>162</v>
      </c>
      <c r="C27057">
        <f t="shared" si="422"/>
        <v>59647</v>
      </c>
    </row>
    <row r="27058" spans="1:3">
      <c r="A27058" s="32" t="s">
        <v>27421</v>
      </c>
      <c r="B27058" s="32" t="s">
        <v>162</v>
      </c>
      <c r="C27058">
        <f t="shared" si="422"/>
        <v>59648</v>
      </c>
    </row>
    <row r="27059" spans="1:3">
      <c r="A27059" s="32" t="s">
        <v>27422</v>
      </c>
      <c r="B27059" s="32" t="s">
        <v>162</v>
      </c>
      <c r="C27059">
        <f t="shared" si="422"/>
        <v>59701</v>
      </c>
    </row>
    <row r="27060" spans="1:3">
      <c r="A27060" s="32" t="s">
        <v>27423</v>
      </c>
      <c r="B27060" s="32" t="s">
        <v>162</v>
      </c>
      <c r="C27060">
        <f t="shared" si="422"/>
        <v>59702</v>
      </c>
    </row>
    <row r="27061" spans="1:3">
      <c r="A27061" s="32" t="s">
        <v>27424</v>
      </c>
      <c r="B27061" s="32" t="s">
        <v>162</v>
      </c>
      <c r="C27061">
        <f t="shared" si="422"/>
        <v>59703</v>
      </c>
    </row>
    <row r="27062" spans="1:3">
      <c r="A27062" s="32" t="s">
        <v>27425</v>
      </c>
      <c r="B27062" s="32" t="s">
        <v>162</v>
      </c>
      <c r="C27062">
        <f t="shared" si="422"/>
        <v>59707</v>
      </c>
    </row>
    <row r="27063" spans="1:3">
      <c r="A27063" s="32" t="s">
        <v>27426</v>
      </c>
      <c r="B27063" s="32" t="s">
        <v>162</v>
      </c>
      <c r="C27063">
        <f t="shared" si="422"/>
        <v>59710</v>
      </c>
    </row>
    <row r="27064" spans="1:3">
      <c r="A27064" s="32" t="s">
        <v>27427</v>
      </c>
      <c r="B27064" s="32" t="s">
        <v>162</v>
      </c>
      <c r="C27064">
        <f t="shared" si="422"/>
        <v>59711</v>
      </c>
    </row>
    <row r="27065" spans="1:3">
      <c r="A27065" s="32" t="s">
        <v>27428</v>
      </c>
      <c r="B27065" s="32" t="s">
        <v>162</v>
      </c>
      <c r="C27065">
        <f t="shared" si="422"/>
        <v>59713</v>
      </c>
    </row>
    <row r="27066" spans="1:3">
      <c r="A27066" s="32" t="s">
        <v>27429</v>
      </c>
      <c r="B27066" s="32" t="s">
        <v>162</v>
      </c>
      <c r="C27066">
        <f t="shared" si="422"/>
        <v>59714</v>
      </c>
    </row>
    <row r="27067" spans="1:3">
      <c r="A27067" s="32" t="s">
        <v>27430</v>
      </c>
      <c r="B27067" s="32" t="s">
        <v>162</v>
      </c>
      <c r="C27067">
        <f t="shared" si="422"/>
        <v>59715</v>
      </c>
    </row>
    <row r="27068" spans="1:3">
      <c r="A27068" s="32" t="s">
        <v>27431</v>
      </c>
      <c r="B27068" s="32" t="s">
        <v>162</v>
      </c>
      <c r="C27068">
        <f t="shared" si="422"/>
        <v>59716</v>
      </c>
    </row>
    <row r="27069" spans="1:3">
      <c r="A27069" s="32" t="s">
        <v>27432</v>
      </c>
      <c r="B27069" s="32" t="s">
        <v>162</v>
      </c>
      <c r="C27069">
        <f t="shared" si="422"/>
        <v>59717</v>
      </c>
    </row>
    <row r="27070" spans="1:3">
      <c r="A27070" s="32" t="s">
        <v>27433</v>
      </c>
      <c r="B27070" s="32" t="s">
        <v>162</v>
      </c>
      <c r="C27070">
        <f t="shared" si="422"/>
        <v>59718</v>
      </c>
    </row>
    <row r="27071" spans="1:3">
      <c r="A27071" s="32" t="s">
        <v>27434</v>
      </c>
      <c r="B27071" s="32" t="s">
        <v>162</v>
      </c>
      <c r="C27071">
        <f t="shared" si="422"/>
        <v>59719</v>
      </c>
    </row>
    <row r="27072" spans="1:3">
      <c r="A27072" s="32" t="s">
        <v>27435</v>
      </c>
      <c r="B27072" s="32" t="s">
        <v>162</v>
      </c>
      <c r="C27072">
        <f t="shared" si="422"/>
        <v>59720</v>
      </c>
    </row>
    <row r="27073" spans="1:3">
      <c r="A27073" s="32" t="s">
        <v>27436</v>
      </c>
      <c r="B27073" s="32" t="s">
        <v>162</v>
      </c>
      <c r="C27073">
        <f t="shared" si="422"/>
        <v>59721</v>
      </c>
    </row>
    <row r="27074" spans="1:3">
      <c r="A27074" s="32" t="s">
        <v>27437</v>
      </c>
      <c r="B27074" s="32" t="s">
        <v>162</v>
      </c>
      <c r="C27074">
        <f t="shared" ref="C27074:C27137" si="423">1*A27074</f>
        <v>59722</v>
      </c>
    </row>
    <row r="27075" spans="1:3">
      <c r="A27075" s="32" t="s">
        <v>27438</v>
      </c>
      <c r="B27075" s="32" t="s">
        <v>162</v>
      </c>
      <c r="C27075">
        <f t="shared" si="423"/>
        <v>59724</v>
      </c>
    </row>
    <row r="27076" spans="1:3">
      <c r="A27076" s="32" t="s">
        <v>27439</v>
      </c>
      <c r="B27076" s="32" t="s">
        <v>162</v>
      </c>
      <c r="C27076">
        <f t="shared" si="423"/>
        <v>59725</v>
      </c>
    </row>
    <row r="27077" spans="1:3">
      <c r="A27077" s="32" t="s">
        <v>27440</v>
      </c>
      <c r="B27077" s="32" t="s">
        <v>162</v>
      </c>
      <c r="C27077">
        <f t="shared" si="423"/>
        <v>59727</v>
      </c>
    </row>
    <row r="27078" spans="1:3">
      <c r="A27078" s="32" t="s">
        <v>27441</v>
      </c>
      <c r="B27078" s="32" t="s">
        <v>162</v>
      </c>
      <c r="C27078">
        <f t="shared" si="423"/>
        <v>59728</v>
      </c>
    </row>
    <row r="27079" spans="1:3">
      <c r="A27079" s="32" t="s">
        <v>27442</v>
      </c>
      <c r="B27079" s="32" t="s">
        <v>162</v>
      </c>
      <c r="C27079">
        <f t="shared" si="423"/>
        <v>59729</v>
      </c>
    </row>
    <row r="27080" spans="1:3">
      <c r="A27080" s="32" t="s">
        <v>27443</v>
      </c>
      <c r="B27080" s="32" t="s">
        <v>162</v>
      </c>
      <c r="C27080">
        <f t="shared" si="423"/>
        <v>59730</v>
      </c>
    </row>
    <row r="27081" spans="1:3">
      <c r="A27081" s="32" t="s">
        <v>27444</v>
      </c>
      <c r="B27081" s="32" t="s">
        <v>162</v>
      </c>
      <c r="C27081">
        <f t="shared" si="423"/>
        <v>59731</v>
      </c>
    </row>
    <row r="27082" spans="1:3">
      <c r="A27082" s="32" t="s">
        <v>27445</v>
      </c>
      <c r="B27082" s="32" t="s">
        <v>162</v>
      </c>
      <c r="C27082">
        <f t="shared" si="423"/>
        <v>59732</v>
      </c>
    </row>
    <row r="27083" spans="1:3">
      <c r="A27083" s="32" t="s">
        <v>27446</v>
      </c>
      <c r="B27083" s="32" t="s">
        <v>162</v>
      </c>
      <c r="C27083">
        <f t="shared" si="423"/>
        <v>59733</v>
      </c>
    </row>
    <row r="27084" spans="1:3">
      <c r="A27084" s="32" t="s">
        <v>27447</v>
      </c>
      <c r="B27084" s="32" t="s">
        <v>162</v>
      </c>
      <c r="C27084">
        <f t="shared" si="423"/>
        <v>59735</v>
      </c>
    </row>
    <row r="27085" spans="1:3">
      <c r="A27085" s="32" t="s">
        <v>27448</v>
      </c>
      <c r="B27085" s="32" t="s">
        <v>162</v>
      </c>
      <c r="C27085">
        <f t="shared" si="423"/>
        <v>59736</v>
      </c>
    </row>
    <row r="27086" spans="1:3">
      <c r="A27086" s="32" t="s">
        <v>27449</v>
      </c>
      <c r="B27086" s="32" t="s">
        <v>162</v>
      </c>
      <c r="C27086">
        <f t="shared" si="423"/>
        <v>59739</v>
      </c>
    </row>
    <row r="27087" spans="1:3">
      <c r="A27087" s="32" t="s">
        <v>27450</v>
      </c>
      <c r="B27087" s="32" t="s">
        <v>162</v>
      </c>
      <c r="C27087">
        <f t="shared" si="423"/>
        <v>59740</v>
      </c>
    </row>
    <row r="27088" spans="1:3">
      <c r="A27088" s="32" t="s">
        <v>27451</v>
      </c>
      <c r="B27088" s="32" t="s">
        <v>162</v>
      </c>
      <c r="C27088">
        <f t="shared" si="423"/>
        <v>59741</v>
      </c>
    </row>
    <row r="27089" spans="1:3">
      <c r="A27089" s="32" t="s">
        <v>27452</v>
      </c>
      <c r="B27089" s="32" t="s">
        <v>162</v>
      </c>
      <c r="C27089">
        <f t="shared" si="423"/>
        <v>59743</v>
      </c>
    </row>
    <row r="27090" spans="1:3">
      <c r="A27090" s="32" t="s">
        <v>27453</v>
      </c>
      <c r="B27090" s="32" t="s">
        <v>162</v>
      </c>
      <c r="C27090">
        <f t="shared" si="423"/>
        <v>59745</v>
      </c>
    </row>
    <row r="27091" spans="1:3">
      <c r="A27091" s="32" t="s">
        <v>27454</v>
      </c>
      <c r="B27091" s="32" t="s">
        <v>162</v>
      </c>
      <c r="C27091">
        <f t="shared" si="423"/>
        <v>59746</v>
      </c>
    </row>
    <row r="27092" spans="1:3">
      <c r="A27092" s="32" t="s">
        <v>27455</v>
      </c>
      <c r="B27092" s="32" t="s">
        <v>162</v>
      </c>
      <c r="C27092">
        <f t="shared" si="423"/>
        <v>59747</v>
      </c>
    </row>
    <row r="27093" spans="1:3">
      <c r="A27093" s="32" t="s">
        <v>27456</v>
      </c>
      <c r="B27093" s="32" t="s">
        <v>162</v>
      </c>
      <c r="C27093">
        <f t="shared" si="423"/>
        <v>59748</v>
      </c>
    </row>
    <row r="27094" spans="1:3">
      <c r="A27094" s="32" t="s">
        <v>27457</v>
      </c>
      <c r="B27094" s="32" t="s">
        <v>162</v>
      </c>
      <c r="C27094">
        <f t="shared" si="423"/>
        <v>59749</v>
      </c>
    </row>
    <row r="27095" spans="1:3">
      <c r="A27095" s="32" t="s">
        <v>27458</v>
      </c>
      <c r="B27095" s="32" t="s">
        <v>162</v>
      </c>
      <c r="C27095">
        <f t="shared" si="423"/>
        <v>59750</v>
      </c>
    </row>
    <row r="27096" spans="1:3">
      <c r="A27096" s="32" t="s">
        <v>27459</v>
      </c>
      <c r="B27096" s="32" t="s">
        <v>162</v>
      </c>
      <c r="C27096">
        <f t="shared" si="423"/>
        <v>59751</v>
      </c>
    </row>
    <row r="27097" spans="1:3">
      <c r="A27097" s="32" t="s">
        <v>27460</v>
      </c>
      <c r="B27097" s="32" t="s">
        <v>162</v>
      </c>
      <c r="C27097">
        <f t="shared" si="423"/>
        <v>59752</v>
      </c>
    </row>
    <row r="27098" spans="1:3">
      <c r="A27098" s="32" t="s">
        <v>27461</v>
      </c>
      <c r="B27098" s="32" t="s">
        <v>162</v>
      </c>
      <c r="C27098">
        <f t="shared" si="423"/>
        <v>59754</v>
      </c>
    </row>
    <row r="27099" spans="1:3">
      <c r="A27099" s="32" t="s">
        <v>27462</v>
      </c>
      <c r="B27099" s="32" t="s">
        <v>162</v>
      </c>
      <c r="C27099">
        <f t="shared" si="423"/>
        <v>59755</v>
      </c>
    </row>
    <row r="27100" spans="1:3">
      <c r="A27100" s="32" t="s">
        <v>27463</v>
      </c>
      <c r="B27100" s="32" t="s">
        <v>162</v>
      </c>
      <c r="C27100">
        <f t="shared" si="423"/>
        <v>59756</v>
      </c>
    </row>
    <row r="27101" spans="1:3">
      <c r="A27101" s="32" t="s">
        <v>27464</v>
      </c>
      <c r="B27101" s="32" t="s">
        <v>162</v>
      </c>
      <c r="C27101">
        <f t="shared" si="423"/>
        <v>59758</v>
      </c>
    </row>
    <row r="27102" spans="1:3">
      <c r="A27102" s="32" t="s">
        <v>27465</v>
      </c>
      <c r="B27102" s="32" t="s">
        <v>162</v>
      </c>
      <c r="C27102">
        <f t="shared" si="423"/>
        <v>59759</v>
      </c>
    </row>
    <row r="27103" spans="1:3">
      <c r="A27103" s="32" t="s">
        <v>27466</v>
      </c>
      <c r="B27103" s="32" t="s">
        <v>162</v>
      </c>
      <c r="C27103">
        <f t="shared" si="423"/>
        <v>59760</v>
      </c>
    </row>
    <row r="27104" spans="1:3">
      <c r="A27104" s="32" t="s">
        <v>27467</v>
      </c>
      <c r="B27104" s="32" t="s">
        <v>162</v>
      </c>
      <c r="C27104">
        <f t="shared" si="423"/>
        <v>59761</v>
      </c>
    </row>
    <row r="27105" spans="1:3">
      <c r="A27105" s="32" t="s">
        <v>27468</v>
      </c>
      <c r="B27105" s="32" t="s">
        <v>162</v>
      </c>
      <c r="C27105">
        <f t="shared" si="423"/>
        <v>59762</v>
      </c>
    </row>
    <row r="27106" spans="1:3">
      <c r="A27106" s="32" t="s">
        <v>27469</v>
      </c>
      <c r="B27106" s="32" t="s">
        <v>162</v>
      </c>
      <c r="C27106">
        <f t="shared" si="423"/>
        <v>59771</v>
      </c>
    </row>
    <row r="27107" spans="1:3">
      <c r="A27107" s="32" t="s">
        <v>27470</v>
      </c>
      <c r="B27107" s="32" t="s">
        <v>162</v>
      </c>
      <c r="C27107">
        <f t="shared" si="423"/>
        <v>59772</v>
      </c>
    </row>
    <row r="27108" spans="1:3">
      <c r="A27108" s="32" t="s">
        <v>27471</v>
      </c>
      <c r="B27108" s="32" t="s">
        <v>162</v>
      </c>
      <c r="C27108">
        <f t="shared" si="423"/>
        <v>59773</v>
      </c>
    </row>
    <row r="27109" spans="1:3">
      <c r="A27109" s="32" t="s">
        <v>27472</v>
      </c>
      <c r="B27109" s="32" t="s">
        <v>162</v>
      </c>
      <c r="C27109">
        <f t="shared" si="423"/>
        <v>59801</v>
      </c>
    </row>
    <row r="27110" spans="1:3">
      <c r="A27110" s="32" t="s">
        <v>27473</v>
      </c>
      <c r="B27110" s="32" t="s">
        <v>162</v>
      </c>
      <c r="C27110">
        <f t="shared" si="423"/>
        <v>59802</v>
      </c>
    </row>
    <row r="27111" spans="1:3">
      <c r="A27111" s="32" t="s">
        <v>27474</v>
      </c>
      <c r="B27111" s="32" t="s">
        <v>162</v>
      </c>
      <c r="C27111">
        <f t="shared" si="423"/>
        <v>59803</v>
      </c>
    </row>
    <row r="27112" spans="1:3">
      <c r="A27112" s="32" t="s">
        <v>27475</v>
      </c>
      <c r="B27112" s="32" t="s">
        <v>162</v>
      </c>
      <c r="C27112">
        <f t="shared" si="423"/>
        <v>59804</v>
      </c>
    </row>
    <row r="27113" spans="1:3">
      <c r="A27113" s="32" t="s">
        <v>27476</v>
      </c>
      <c r="B27113" s="32" t="s">
        <v>162</v>
      </c>
      <c r="C27113">
        <f t="shared" si="423"/>
        <v>59806</v>
      </c>
    </row>
    <row r="27114" spans="1:3">
      <c r="A27114" s="32" t="s">
        <v>27477</v>
      </c>
      <c r="B27114" s="32" t="s">
        <v>162</v>
      </c>
      <c r="C27114">
        <f t="shared" si="423"/>
        <v>59807</v>
      </c>
    </row>
    <row r="27115" spans="1:3">
      <c r="A27115" s="32" t="s">
        <v>27478</v>
      </c>
      <c r="B27115" s="32" t="s">
        <v>162</v>
      </c>
      <c r="C27115">
        <f t="shared" si="423"/>
        <v>59808</v>
      </c>
    </row>
    <row r="27116" spans="1:3">
      <c r="A27116" s="32" t="s">
        <v>27479</v>
      </c>
      <c r="B27116" s="32" t="s">
        <v>162</v>
      </c>
      <c r="C27116">
        <f t="shared" si="423"/>
        <v>59812</v>
      </c>
    </row>
    <row r="27117" spans="1:3">
      <c r="A27117" s="32" t="s">
        <v>27480</v>
      </c>
      <c r="B27117" s="32" t="s">
        <v>162</v>
      </c>
      <c r="C27117">
        <f t="shared" si="423"/>
        <v>59820</v>
      </c>
    </row>
    <row r="27118" spans="1:3">
      <c r="A27118" s="32" t="s">
        <v>27481</v>
      </c>
      <c r="B27118" s="32" t="s">
        <v>162</v>
      </c>
      <c r="C27118">
        <f t="shared" si="423"/>
        <v>59821</v>
      </c>
    </row>
    <row r="27119" spans="1:3">
      <c r="A27119" s="32" t="s">
        <v>27482</v>
      </c>
      <c r="B27119" s="32" t="s">
        <v>162</v>
      </c>
      <c r="C27119">
        <f t="shared" si="423"/>
        <v>59823</v>
      </c>
    </row>
    <row r="27120" spans="1:3">
      <c r="A27120" s="32" t="s">
        <v>27483</v>
      </c>
      <c r="B27120" s="32" t="s">
        <v>162</v>
      </c>
      <c r="C27120">
        <f t="shared" si="423"/>
        <v>59824</v>
      </c>
    </row>
    <row r="27121" spans="1:3">
      <c r="A27121" s="32" t="s">
        <v>27484</v>
      </c>
      <c r="B27121" s="32" t="s">
        <v>162</v>
      </c>
      <c r="C27121">
        <f t="shared" si="423"/>
        <v>59825</v>
      </c>
    </row>
    <row r="27122" spans="1:3">
      <c r="A27122" s="32" t="s">
        <v>27485</v>
      </c>
      <c r="B27122" s="32" t="s">
        <v>162</v>
      </c>
      <c r="C27122">
        <f t="shared" si="423"/>
        <v>59826</v>
      </c>
    </row>
    <row r="27123" spans="1:3">
      <c r="A27123" s="32" t="s">
        <v>27486</v>
      </c>
      <c r="B27123" s="32" t="s">
        <v>162</v>
      </c>
      <c r="C27123">
        <f t="shared" si="423"/>
        <v>59827</v>
      </c>
    </row>
    <row r="27124" spans="1:3">
      <c r="A27124" s="32" t="s">
        <v>27487</v>
      </c>
      <c r="B27124" s="32" t="s">
        <v>162</v>
      </c>
      <c r="C27124">
        <f t="shared" si="423"/>
        <v>59828</v>
      </c>
    </row>
    <row r="27125" spans="1:3">
      <c r="A27125" s="32" t="s">
        <v>27488</v>
      </c>
      <c r="B27125" s="32" t="s">
        <v>162</v>
      </c>
      <c r="C27125">
        <f t="shared" si="423"/>
        <v>59829</v>
      </c>
    </row>
    <row r="27126" spans="1:3">
      <c r="A27126" s="32" t="s">
        <v>27489</v>
      </c>
      <c r="B27126" s="32" t="s">
        <v>162</v>
      </c>
      <c r="C27126">
        <f t="shared" si="423"/>
        <v>59830</v>
      </c>
    </row>
    <row r="27127" spans="1:3">
      <c r="A27127" s="32" t="s">
        <v>27490</v>
      </c>
      <c r="B27127" s="32" t="s">
        <v>162</v>
      </c>
      <c r="C27127">
        <f t="shared" si="423"/>
        <v>59831</v>
      </c>
    </row>
    <row r="27128" spans="1:3">
      <c r="A27128" s="32" t="s">
        <v>27491</v>
      </c>
      <c r="B27128" s="32" t="s">
        <v>162</v>
      </c>
      <c r="C27128">
        <f t="shared" si="423"/>
        <v>59832</v>
      </c>
    </row>
    <row r="27129" spans="1:3">
      <c r="A27129" s="32" t="s">
        <v>27492</v>
      </c>
      <c r="B27129" s="32" t="s">
        <v>162</v>
      </c>
      <c r="C27129">
        <f t="shared" si="423"/>
        <v>59833</v>
      </c>
    </row>
    <row r="27130" spans="1:3">
      <c r="A27130" s="32" t="s">
        <v>27493</v>
      </c>
      <c r="B27130" s="32" t="s">
        <v>162</v>
      </c>
      <c r="C27130">
        <f t="shared" si="423"/>
        <v>59834</v>
      </c>
    </row>
    <row r="27131" spans="1:3">
      <c r="A27131" s="32" t="s">
        <v>27494</v>
      </c>
      <c r="B27131" s="32" t="s">
        <v>162</v>
      </c>
      <c r="C27131">
        <f t="shared" si="423"/>
        <v>59835</v>
      </c>
    </row>
    <row r="27132" spans="1:3">
      <c r="A27132" s="32" t="s">
        <v>27495</v>
      </c>
      <c r="B27132" s="32" t="s">
        <v>162</v>
      </c>
      <c r="C27132">
        <f t="shared" si="423"/>
        <v>59836</v>
      </c>
    </row>
    <row r="27133" spans="1:3">
      <c r="A27133" s="32" t="s">
        <v>27496</v>
      </c>
      <c r="B27133" s="32" t="s">
        <v>162</v>
      </c>
      <c r="C27133">
        <f t="shared" si="423"/>
        <v>59837</v>
      </c>
    </row>
    <row r="27134" spans="1:3">
      <c r="A27134" s="32" t="s">
        <v>27497</v>
      </c>
      <c r="B27134" s="32" t="s">
        <v>162</v>
      </c>
      <c r="C27134">
        <f t="shared" si="423"/>
        <v>59840</v>
      </c>
    </row>
    <row r="27135" spans="1:3">
      <c r="A27135" s="32" t="s">
        <v>27498</v>
      </c>
      <c r="B27135" s="32" t="s">
        <v>162</v>
      </c>
      <c r="C27135">
        <f t="shared" si="423"/>
        <v>59841</v>
      </c>
    </row>
    <row r="27136" spans="1:3">
      <c r="A27136" s="32" t="s">
        <v>27499</v>
      </c>
      <c r="B27136" s="32" t="s">
        <v>162</v>
      </c>
      <c r="C27136">
        <f t="shared" si="423"/>
        <v>59842</v>
      </c>
    </row>
    <row r="27137" spans="1:3">
      <c r="A27137" s="32" t="s">
        <v>27500</v>
      </c>
      <c r="B27137" s="32" t="s">
        <v>162</v>
      </c>
      <c r="C27137">
        <f t="shared" si="423"/>
        <v>59843</v>
      </c>
    </row>
    <row r="27138" spans="1:3">
      <c r="A27138" s="32" t="s">
        <v>27501</v>
      </c>
      <c r="B27138" s="32" t="s">
        <v>162</v>
      </c>
      <c r="C27138">
        <f t="shared" ref="C27138:C27201" si="424">1*A27138</f>
        <v>59844</v>
      </c>
    </row>
    <row r="27139" spans="1:3">
      <c r="A27139" s="32" t="s">
        <v>27502</v>
      </c>
      <c r="B27139" s="32" t="s">
        <v>162</v>
      </c>
      <c r="C27139">
        <f t="shared" si="424"/>
        <v>59845</v>
      </c>
    </row>
    <row r="27140" spans="1:3">
      <c r="A27140" s="32" t="s">
        <v>27503</v>
      </c>
      <c r="B27140" s="32" t="s">
        <v>162</v>
      </c>
      <c r="C27140">
        <f t="shared" si="424"/>
        <v>59846</v>
      </c>
    </row>
    <row r="27141" spans="1:3">
      <c r="A27141" s="32" t="s">
        <v>27504</v>
      </c>
      <c r="B27141" s="32" t="s">
        <v>162</v>
      </c>
      <c r="C27141">
        <f t="shared" si="424"/>
        <v>59847</v>
      </c>
    </row>
    <row r="27142" spans="1:3">
      <c r="A27142" s="32" t="s">
        <v>27505</v>
      </c>
      <c r="B27142" s="32" t="s">
        <v>162</v>
      </c>
      <c r="C27142">
        <f t="shared" si="424"/>
        <v>59848</v>
      </c>
    </row>
    <row r="27143" spans="1:3">
      <c r="A27143" s="32" t="s">
        <v>27506</v>
      </c>
      <c r="B27143" s="32" t="s">
        <v>162</v>
      </c>
      <c r="C27143">
        <f t="shared" si="424"/>
        <v>59851</v>
      </c>
    </row>
    <row r="27144" spans="1:3">
      <c r="A27144" s="32" t="s">
        <v>27507</v>
      </c>
      <c r="B27144" s="32" t="s">
        <v>162</v>
      </c>
      <c r="C27144">
        <f t="shared" si="424"/>
        <v>59852</v>
      </c>
    </row>
    <row r="27145" spans="1:3">
      <c r="A27145" s="32" t="s">
        <v>27508</v>
      </c>
      <c r="B27145" s="32" t="s">
        <v>162</v>
      </c>
      <c r="C27145">
        <f t="shared" si="424"/>
        <v>59853</v>
      </c>
    </row>
    <row r="27146" spans="1:3">
      <c r="A27146" s="32" t="s">
        <v>27509</v>
      </c>
      <c r="B27146" s="32" t="s">
        <v>162</v>
      </c>
      <c r="C27146">
        <f t="shared" si="424"/>
        <v>59854</v>
      </c>
    </row>
    <row r="27147" spans="1:3">
      <c r="A27147" s="32" t="s">
        <v>27510</v>
      </c>
      <c r="B27147" s="32" t="s">
        <v>162</v>
      </c>
      <c r="C27147">
        <f t="shared" si="424"/>
        <v>59855</v>
      </c>
    </row>
    <row r="27148" spans="1:3">
      <c r="A27148" s="32" t="s">
        <v>27511</v>
      </c>
      <c r="B27148" s="32" t="s">
        <v>162</v>
      </c>
      <c r="C27148">
        <f t="shared" si="424"/>
        <v>59856</v>
      </c>
    </row>
    <row r="27149" spans="1:3">
      <c r="A27149" s="32" t="s">
        <v>27512</v>
      </c>
      <c r="B27149" s="32" t="s">
        <v>162</v>
      </c>
      <c r="C27149">
        <f t="shared" si="424"/>
        <v>59858</v>
      </c>
    </row>
    <row r="27150" spans="1:3">
      <c r="A27150" s="32" t="s">
        <v>27513</v>
      </c>
      <c r="B27150" s="32" t="s">
        <v>162</v>
      </c>
      <c r="C27150">
        <f t="shared" si="424"/>
        <v>59859</v>
      </c>
    </row>
    <row r="27151" spans="1:3">
      <c r="A27151" s="32" t="s">
        <v>27514</v>
      </c>
      <c r="B27151" s="32" t="s">
        <v>162</v>
      </c>
      <c r="C27151">
        <f t="shared" si="424"/>
        <v>59860</v>
      </c>
    </row>
    <row r="27152" spans="1:3">
      <c r="A27152" s="32" t="s">
        <v>27515</v>
      </c>
      <c r="B27152" s="32" t="s">
        <v>162</v>
      </c>
      <c r="C27152">
        <f t="shared" si="424"/>
        <v>59863</v>
      </c>
    </row>
    <row r="27153" spans="1:3">
      <c r="A27153" s="32" t="s">
        <v>27516</v>
      </c>
      <c r="B27153" s="32" t="s">
        <v>162</v>
      </c>
      <c r="C27153">
        <f t="shared" si="424"/>
        <v>59864</v>
      </c>
    </row>
    <row r="27154" spans="1:3">
      <c r="A27154" s="32" t="s">
        <v>27517</v>
      </c>
      <c r="B27154" s="32" t="s">
        <v>162</v>
      </c>
      <c r="C27154">
        <f t="shared" si="424"/>
        <v>59865</v>
      </c>
    </row>
    <row r="27155" spans="1:3">
      <c r="A27155" s="32" t="s">
        <v>27518</v>
      </c>
      <c r="B27155" s="32" t="s">
        <v>162</v>
      </c>
      <c r="C27155">
        <f t="shared" si="424"/>
        <v>59866</v>
      </c>
    </row>
    <row r="27156" spans="1:3">
      <c r="A27156" s="32" t="s">
        <v>27519</v>
      </c>
      <c r="B27156" s="32" t="s">
        <v>162</v>
      </c>
      <c r="C27156">
        <f t="shared" si="424"/>
        <v>59867</v>
      </c>
    </row>
    <row r="27157" spans="1:3">
      <c r="A27157" s="32" t="s">
        <v>27520</v>
      </c>
      <c r="B27157" s="32" t="s">
        <v>162</v>
      </c>
      <c r="C27157">
        <f t="shared" si="424"/>
        <v>59868</v>
      </c>
    </row>
    <row r="27158" spans="1:3">
      <c r="A27158" s="32" t="s">
        <v>27521</v>
      </c>
      <c r="B27158" s="32" t="s">
        <v>162</v>
      </c>
      <c r="C27158">
        <f t="shared" si="424"/>
        <v>59870</v>
      </c>
    </row>
    <row r="27159" spans="1:3">
      <c r="A27159" s="32" t="s">
        <v>27522</v>
      </c>
      <c r="B27159" s="32" t="s">
        <v>162</v>
      </c>
      <c r="C27159">
        <f t="shared" si="424"/>
        <v>59871</v>
      </c>
    </row>
    <row r="27160" spans="1:3">
      <c r="A27160" s="32" t="s">
        <v>27523</v>
      </c>
      <c r="B27160" s="32" t="s">
        <v>162</v>
      </c>
      <c r="C27160">
        <f t="shared" si="424"/>
        <v>59872</v>
      </c>
    </row>
    <row r="27161" spans="1:3">
      <c r="A27161" s="32" t="s">
        <v>27524</v>
      </c>
      <c r="B27161" s="32" t="s">
        <v>162</v>
      </c>
      <c r="C27161">
        <f t="shared" si="424"/>
        <v>59873</v>
      </c>
    </row>
    <row r="27162" spans="1:3">
      <c r="A27162" s="32" t="s">
        <v>27525</v>
      </c>
      <c r="B27162" s="32" t="s">
        <v>162</v>
      </c>
      <c r="C27162">
        <f t="shared" si="424"/>
        <v>59874</v>
      </c>
    </row>
    <row r="27163" spans="1:3">
      <c r="A27163" s="32" t="s">
        <v>27526</v>
      </c>
      <c r="B27163" s="32" t="s">
        <v>162</v>
      </c>
      <c r="C27163">
        <f t="shared" si="424"/>
        <v>59875</v>
      </c>
    </row>
    <row r="27164" spans="1:3">
      <c r="A27164" s="32" t="s">
        <v>27527</v>
      </c>
      <c r="B27164" s="32" t="s">
        <v>162</v>
      </c>
      <c r="C27164">
        <f t="shared" si="424"/>
        <v>59901</v>
      </c>
    </row>
    <row r="27165" spans="1:3">
      <c r="A27165" s="32" t="s">
        <v>27528</v>
      </c>
      <c r="B27165" s="32" t="s">
        <v>162</v>
      </c>
      <c r="C27165">
        <f t="shared" si="424"/>
        <v>59902</v>
      </c>
    </row>
    <row r="27166" spans="1:3">
      <c r="A27166" s="32" t="s">
        <v>27529</v>
      </c>
      <c r="B27166" s="32" t="s">
        <v>162</v>
      </c>
      <c r="C27166">
        <f t="shared" si="424"/>
        <v>59903</v>
      </c>
    </row>
    <row r="27167" spans="1:3">
      <c r="A27167" s="32" t="s">
        <v>27530</v>
      </c>
      <c r="B27167" s="32" t="s">
        <v>162</v>
      </c>
      <c r="C27167">
        <f t="shared" si="424"/>
        <v>59904</v>
      </c>
    </row>
    <row r="27168" spans="1:3">
      <c r="A27168" s="32" t="s">
        <v>27531</v>
      </c>
      <c r="B27168" s="32" t="s">
        <v>162</v>
      </c>
      <c r="C27168">
        <f t="shared" si="424"/>
        <v>59910</v>
      </c>
    </row>
    <row r="27169" spans="1:3">
      <c r="A27169" s="32" t="s">
        <v>27532</v>
      </c>
      <c r="B27169" s="32" t="s">
        <v>162</v>
      </c>
      <c r="C27169">
        <f t="shared" si="424"/>
        <v>59911</v>
      </c>
    </row>
    <row r="27170" spans="1:3">
      <c r="A27170" s="32" t="s">
        <v>27533</v>
      </c>
      <c r="B27170" s="32" t="s">
        <v>162</v>
      </c>
      <c r="C27170">
        <f t="shared" si="424"/>
        <v>59912</v>
      </c>
    </row>
    <row r="27171" spans="1:3">
      <c r="A27171" s="32" t="s">
        <v>27534</v>
      </c>
      <c r="B27171" s="32" t="s">
        <v>162</v>
      </c>
      <c r="C27171">
        <f t="shared" si="424"/>
        <v>59913</v>
      </c>
    </row>
    <row r="27172" spans="1:3">
      <c r="A27172" s="32" t="s">
        <v>27535</v>
      </c>
      <c r="B27172" s="32" t="s">
        <v>162</v>
      </c>
      <c r="C27172">
        <f t="shared" si="424"/>
        <v>59914</v>
      </c>
    </row>
    <row r="27173" spans="1:3">
      <c r="A27173" s="32" t="s">
        <v>27536</v>
      </c>
      <c r="B27173" s="32" t="s">
        <v>162</v>
      </c>
      <c r="C27173">
        <f t="shared" si="424"/>
        <v>59915</v>
      </c>
    </row>
    <row r="27174" spans="1:3">
      <c r="A27174" s="32" t="s">
        <v>27537</v>
      </c>
      <c r="B27174" s="32" t="s">
        <v>162</v>
      </c>
      <c r="C27174">
        <f t="shared" si="424"/>
        <v>59916</v>
      </c>
    </row>
    <row r="27175" spans="1:3">
      <c r="A27175" s="32" t="s">
        <v>27538</v>
      </c>
      <c r="B27175" s="32" t="s">
        <v>162</v>
      </c>
      <c r="C27175">
        <f t="shared" si="424"/>
        <v>59917</v>
      </c>
    </row>
    <row r="27176" spans="1:3">
      <c r="A27176" s="32" t="s">
        <v>27539</v>
      </c>
      <c r="B27176" s="32" t="s">
        <v>162</v>
      </c>
      <c r="C27176">
        <f t="shared" si="424"/>
        <v>59918</v>
      </c>
    </row>
    <row r="27177" spans="1:3">
      <c r="A27177" s="32" t="s">
        <v>27540</v>
      </c>
      <c r="B27177" s="32" t="s">
        <v>162</v>
      </c>
      <c r="C27177">
        <f t="shared" si="424"/>
        <v>59919</v>
      </c>
    </row>
    <row r="27178" spans="1:3">
      <c r="A27178" s="32" t="s">
        <v>27541</v>
      </c>
      <c r="B27178" s="32" t="s">
        <v>162</v>
      </c>
      <c r="C27178">
        <f t="shared" si="424"/>
        <v>59920</v>
      </c>
    </row>
    <row r="27179" spans="1:3">
      <c r="A27179" s="32" t="s">
        <v>27542</v>
      </c>
      <c r="B27179" s="32" t="s">
        <v>162</v>
      </c>
      <c r="C27179">
        <f t="shared" si="424"/>
        <v>59921</v>
      </c>
    </row>
    <row r="27180" spans="1:3">
      <c r="A27180" s="32" t="s">
        <v>27543</v>
      </c>
      <c r="B27180" s="32" t="s">
        <v>162</v>
      </c>
      <c r="C27180">
        <f t="shared" si="424"/>
        <v>59922</v>
      </c>
    </row>
    <row r="27181" spans="1:3">
      <c r="A27181" s="32" t="s">
        <v>27544</v>
      </c>
      <c r="B27181" s="32" t="s">
        <v>162</v>
      </c>
      <c r="C27181">
        <f t="shared" si="424"/>
        <v>59923</v>
      </c>
    </row>
    <row r="27182" spans="1:3">
      <c r="A27182" s="32" t="s">
        <v>27545</v>
      </c>
      <c r="B27182" s="32" t="s">
        <v>162</v>
      </c>
      <c r="C27182">
        <f t="shared" si="424"/>
        <v>59925</v>
      </c>
    </row>
    <row r="27183" spans="1:3">
      <c r="A27183" s="32" t="s">
        <v>27546</v>
      </c>
      <c r="B27183" s="32" t="s">
        <v>162</v>
      </c>
      <c r="C27183">
        <f t="shared" si="424"/>
        <v>59926</v>
      </c>
    </row>
    <row r="27184" spans="1:3">
      <c r="A27184" s="32" t="s">
        <v>27547</v>
      </c>
      <c r="B27184" s="32" t="s">
        <v>162</v>
      </c>
      <c r="C27184">
        <f t="shared" si="424"/>
        <v>59927</v>
      </c>
    </row>
    <row r="27185" spans="1:3">
      <c r="A27185" s="32" t="s">
        <v>27548</v>
      </c>
      <c r="B27185" s="32" t="s">
        <v>162</v>
      </c>
      <c r="C27185">
        <f t="shared" si="424"/>
        <v>59928</v>
      </c>
    </row>
    <row r="27186" spans="1:3">
      <c r="A27186" s="32" t="s">
        <v>27549</v>
      </c>
      <c r="B27186" s="32" t="s">
        <v>162</v>
      </c>
      <c r="C27186">
        <f t="shared" si="424"/>
        <v>59929</v>
      </c>
    </row>
    <row r="27187" spans="1:3">
      <c r="A27187" s="32" t="s">
        <v>27550</v>
      </c>
      <c r="B27187" s="32" t="s">
        <v>162</v>
      </c>
      <c r="C27187">
        <f t="shared" si="424"/>
        <v>59930</v>
      </c>
    </row>
    <row r="27188" spans="1:3">
      <c r="A27188" s="32" t="s">
        <v>27551</v>
      </c>
      <c r="B27188" s="32" t="s">
        <v>162</v>
      </c>
      <c r="C27188">
        <f t="shared" si="424"/>
        <v>59931</v>
      </c>
    </row>
    <row r="27189" spans="1:3">
      <c r="A27189" s="32" t="s">
        <v>27552</v>
      </c>
      <c r="B27189" s="32" t="s">
        <v>162</v>
      </c>
      <c r="C27189">
        <f t="shared" si="424"/>
        <v>59932</v>
      </c>
    </row>
    <row r="27190" spans="1:3">
      <c r="A27190" s="32" t="s">
        <v>27553</v>
      </c>
      <c r="B27190" s="32" t="s">
        <v>162</v>
      </c>
      <c r="C27190">
        <f t="shared" si="424"/>
        <v>59933</v>
      </c>
    </row>
    <row r="27191" spans="1:3">
      <c r="A27191" s="32" t="s">
        <v>27554</v>
      </c>
      <c r="B27191" s="32" t="s">
        <v>162</v>
      </c>
      <c r="C27191">
        <f t="shared" si="424"/>
        <v>59934</v>
      </c>
    </row>
    <row r="27192" spans="1:3">
      <c r="A27192" s="32" t="s">
        <v>27555</v>
      </c>
      <c r="B27192" s="32" t="s">
        <v>162</v>
      </c>
      <c r="C27192">
        <f t="shared" si="424"/>
        <v>59935</v>
      </c>
    </row>
    <row r="27193" spans="1:3">
      <c r="A27193" s="32" t="s">
        <v>27556</v>
      </c>
      <c r="B27193" s="32" t="s">
        <v>162</v>
      </c>
      <c r="C27193">
        <f t="shared" si="424"/>
        <v>59936</v>
      </c>
    </row>
    <row r="27194" spans="1:3">
      <c r="A27194" s="32" t="s">
        <v>27557</v>
      </c>
      <c r="B27194" s="32" t="s">
        <v>162</v>
      </c>
      <c r="C27194">
        <f t="shared" si="424"/>
        <v>59937</v>
      </c>
    </row>
    <row r="27195" spans="1:3">
      <c r="A27195" s="32" t="s">
        <v>15656</v>
      </c>
      <c r="B27195" s="32" t="s">
        <v>149</v>
      </c>
      <c r="C27195">
        <f t="shared" si="424"/>
        <v>60001</v>
      </c>
    </row>
    <row r="27196" spans="1:3">
      <c r="A27196" s="32" t="s">
        <v>15657</v>
      </c>
      <c r="B27196" s="32" t="s">
        <v>149</v>
      </c>
      <c r="C27196">
        <f t="shared" si="424"/>
        <v>60002</v>
      </c>
    </row>
    <row r="27197" spans="1:3">
      <c r="A27197" s="32" t="s">
        <v>15658</v>
      </c>
      <c r="B27197" s="32" t="s">
        <v>149</v>
      </c>
      <c r="C27197">
        <f t="shared" si="424"/>
        <v>60004</v>
      </c>
    </row>
    <row r="27198" spans="1:3">
      <c r="A27198" s="32" t="s">
        <v>15376</v>
      </c>
      <c r="B27198" s="32" t="s">
        <v>149</v>
      </c>
      <c r="C27198">
        <f t="shared" si="424"/>
        <v>60005</v>
      </c>
    </row>
    <row r="27199" spans="1:3">
      <c r="A27199" s="32" t="s">
        <v>15377</v>
      </c>
      <c r="B27199" s="32" t="s">
        <v>149</v>
      </c>
      <c r="C27199">
        <f t="shared" si="424"/>
        <v>60006</v>
      </c>
    </row>
    <row r="27200" spans="1:3">
      <c r="A27200" s="32" t="s">
        <v>15659</v>
      </c>
      <c r="B27200" s="32" t="s">
        <v>149</v>
      </c>
      <c r="C27200">
        <f t="shared" si="424"/>
        <v>60007</v>
      </c>
    </row>
    <row r="27201" spans="1:3">
      <c r="A27201" s="32" t="s">
        <v>15378</v>
      </c>
      <c r="B27201" s="32" t="s">
        <v>149</v>
      </c>
      <c r="C27201">
        <f t="shared" si="424"/>
        <v>60008</v>
      </c>
    </row>
    <row r="27202" spans="1:3">
      <c r="A27202" s="32" t="s">
        <v>15660</v>
      </c>
      <c r="B27202" s="32" t="s">
        <v>149</v>
      </c>
      <c r="C27202">
        <f t="shared" ref="C27202:C27265" si="425">1*A27202</f>
        <v>60009</v>
      </c>
    </row>
    <row r="27203" spans="1:3">
      <c r="A27203" s="32" t="s">
        <v>15661</v>
      </c>
      <c r="B27203" s="32" t="s">
        <v>149</v>
      </c>
      <c r="C27203">
        <f t="shared" si="425"/>
        <v>60010</v>
      </c>
    </row>
    <row r="27204" spans="1:3">
      <c r="A27204" s="32" t="s">
        <v>15379</v>
      </c>
      <c r="B27204" s="32" t="s">
        <v>149</v>
      </c>
      <c r="C27204">
        <f t="shared" si="425"/>
        <v>60011</v>
      </c>
    </row>
    <row r="27205" spans="1:3">
      <c r="A27205" s="32" t="s">
        <v>15662</v>
      </c>
      <c r="B27205" s="32" t="s">
        <v>149</v>
      </c>
      <c r="C27205">
        <f t="shared" si="425"/>
        <v>60012</v>
      </c>
    </row>
    <row r="27206" spans="1:3">
      <c r="A27206" s="32" t="s">
        <v>15380</v>
      </c>
      <c r="B27206" s="32" t="s">
        <v>149</v>
      </c>
      <c r="C27206">
        <f t="shared" si="425"/>
        <v>60013</v>
      </c>
    </row>
    <row r="27207" spans="1:3">
      <c r="A27207" s="32" t="s">
        <v>15381</v>
      </c>
      <c r="B27207" s="32" t="s">
        <v>149</v>
      </c>
      <c r="C27207">
        <f t="shared" si="425"/>
        <v>60014</v>
      </c>
    </row>
    <row r="27208" spans="1:3">
      <c r="A27208" s="32" t="s">
        <v>15663</v>
      </c>
      <c r="B27208" s="32" t="s">
        <v>149</v>
      </c>
      <c r="C27208">
        <f t="shared" si="425"/>
        <v>60015</v>
      </c>
    </row>
    <row r="27209" spans="1:3">
      <c r="A27209" s="32" t="s">
        <v>15382</v>
      </c>
      <c r="B27209" s="32" t="s">
        <v>149</v>
      </c>
      <c r="C27209">
        <f t="shared" si="425"/>
        <v>60016</v>
      </c>
    </row>
    <row r="27210" spans="1:3">
      <c r="A27210" s="32" t="s">
        <v>15664</v>
      </c>
      <c r="B27210" s="32" t="s">
        <v>149</v>
      </c>
      <c r="C27210">
        <f t="shared" si="425"/>
        <v>60017</v>
      </c>
    </row>
    <row r="27211" spans="1:3">
      <c r="A27211" s="32" t="s">
        <v>15665</v>
      </c>
      <c r="B27211" s="32" t="s">
        <v>149</v>
      </c>
      <c r="C27211">
        <f t="shared" si="425"/>
        <v>60018</v>
      </c>
    </row>
    <row r="27212" spans="1:3">
      <c r="A27212" s="32" t="s">
        <v>15383</v>
      </c>
      <c r="B27212" s="32" t="s">
        <v>149</v>
      </c>
      <c r="C27212">
        <f t="shared" si="425"/>
        <v>60019</v>
      </c>
    </row>
    <row r="27213" spans="1:3">
      <c r="A27213" s="32" t="s">
        <v>15384</v>
      </c>
      <c r="B27213" s="32" t="s">
        <v>149</v>
      </c>
      <c r="C27213">
        <f t="shared" si="425"/>
        <v>60020</v>
      </c>
    </row>
    <row r="27214" spans="1:3">
      <c r="A27214" s="32" t="s">
        <v>15666</v>
      </c>
      <c r="B27214" s="32" t="s">
        <v>149</v>
      </c>
      <c r="C27214">
        <f t="shared" si="425"/>
        <v>60021</v>
      </c>
    </row>
    <row r="27215" spans="1:3">
      <c r="A27215" s="32" t="s">
        <v>15667</v>
      </c>
      <c r="B27215" s="32" t="s">
        <v>149</v>
      </c>
      <c r="C27215">
        <f t="shared" si="425"/>
        <v>60022</v>
      </c>
    </row>
    <row r="27216" spans="1:3">
      <c r="A27216" s="32" t="s">
        <v>15385</v>
      </c>
      <c r="B27216" s="32" t="s">
        <v>149</v>
      </c>
      <c r="C27216">
        <f t="shared" si="425"/>
        <v>60025</v>
      </c>
    </row>
    <row r="27217" spans="1:3">
      <c r="A27217" s="32" t="s">
        <v>15386</v>
      </c>
      <c r="B27217" s="32" t="s">
        <v>149</v>
      </c>
      <c r="C27217">
        <f t="shared" si="425"/>
        <v>60026</v>
      </c>
    </row>
    <row r="27218" spans="1:3">
      <c r="A27218" s="32" t="s">
        <v>15668</v>
      </c>
      <c r="B27218" s="32" t="s">
        <v>149</v>
      </c>
      <c r="C27218">
        <f t="shared" si="425"/>
        <v>60029</v>
      </c>
    </row>
    <row r="27219" spans="1:3">
      <c r="A27219" s="32" t="s">
        <v>15387</v>
      </c>
      <c r="B27219" s="32" t="s">
        <v>149</v>
      </c>
      <c r="C27219">
        <f t="shared" si="425"/>
        <v>60030</v>
      </c>
    </row>
    <row r="27220" spans="1:3">
      <c r="A27220" s="32" t="s">
        <v>15669</v>
      </c>
      <c r="B27220" s="32" t="s">
        <v>149</v>
      </c>
      <c r="C27220">
        <f t="shared" si="425"/>
        <v>60031</v>
      </c>
    </row>
    <row r="27221" spans="1:3">
      <c r="A27221" s="32" t="s">
        <v>15388</v>
      </c>
      <c r="B27221" s="32" t="s">
        <v>149</v>
      </c>
      <c r="C27221">
        <f t="shared" si="425"/>
        <v>60033</v>
      </c>
    </row>
    <row r="27222" spans="1:3">
      <c r="A27222" s="32" t="s">
        <v>15670</v>
      </c>
      <c r="B27222" s="32" t="s">
        <v>149</v>
      </c>
      <c r="C27222">
        <f t="shared" si="425"/>
        <v>60034</v>
      </c>
    </row>
    <row r="27223" spans="1:3">
      <c r="A27223" s="32" t="s">
        <v>15389</v>
      </c>
      <c r="B27223" s="32" t="s">
        <v>149</v>
      </c>
      <c r="C27223">
        <f t="shared" si="425"/>
        <v>60035</v>
      </c>
    </row>
    <row r="27224" spans="1:3">
      <c r="A27224" s="32" t="s">
        <v>15671</v>
      </c>
      <c r="B27224" s="32" t="s">
        <v>149</v>
      </c>
      <c r="C27224">
        <f t="shared" si="425"/>
        <v>60037</v>
      </c>
    </row>
    <row r="27225" spans="1:3">
      <c r="A27225" s="32" t="s">
        <v>15390</v>
      </c>
      <c r="B27225" s="32" t="s">
        <v>149</v>
      </c>
      <c r="C27225">
        <f t="shared" si="425"/>
        <v>60038</v>
      </c>
    </row>
    <row r="27226" spans="1:3">
      <c r="A27226" s="32" t="s">
        <v>15672</v>
      </c>
      <c r="B27226" s="32" t="s">
        <v>149</v>
      </c>
      <c r="C27226">
        <f t="shared" si="425"/>
        <v>60039</v>
      </c>
    </row>
    <row r="27227" spans="1:3">
      <c r="A27227" s="32" t="s">
        <v>15391</v>
      </c>
      <c r="B27227" s="32" t="s">
        <v>149</v>
      </c>
      <c r="C27227">
        <f t="shared" si="425"/>
        <v>60040</v>
      </c>
    </row>
    <row r="27228" spans="1:3">
      <c r="A27228" s="32" t="s">
        <v>15673</v>
      </c>
      <c r="B27228" s="32" t="s">
        <v>149</v>
      </c>
      <c r="C27228">
        <f t="shared" si="425"/>
        <v>60041</v>
      </c>
    </row>
    <row r="27229" spans="1:3">
      <c r="A27229" s="32" t="s">
        <v>15674</v>
      </c>
      <c r="B27229" s="32" t="s">
        <v>149</v>
      </c>
      <c r="C27229">
        <f t="shared" si="425"/>
        <v>60042</v>
      </c>
    </row>
    <row r="27230" spans="1:3">
      <c r="A27230" s="32" t="s">
        <v>15392</v>
      </c>
      <c r="B27230" s="32" t="s">
        <v>149</v>
      </c>
      <c r="C27230">
        <f t="shared" si="425"/>
        <v>60043</v>
      </c>
    </row>
    <row r="27231" spans="1:3">
      <c r="A27231" s="32" t="s">
        <v>15675</v>
      </c>
      <c r="B27231" s="32" t="s">
        <v>149</v>
      </c>
      <c r="C27231">
        <f t="shared" si="425"/>
        <v>60044</v>
      </c>
    </row>
    <row r="27232" spans="1:3">
      <c r="A27232" s="32" t="s">
        <v>15393</v>
      </c>
      <c r="B27232" s="32" t="s">
        <v>149</v>
      </c>
      <c r="C27232">
        <f t="shared" si="425"/>
        <v>60045</v>
      </c>
    </row>
    <row r="27233" spans="1:3">
      <c r="A27233" s="32" t="s">
        <v>15394</v>
      </c>
      <c r="B27233" s="32" t="s">
        <v>149</v>
      </c>
      <c r="C27233">
        <f t="shared" si="425"/>
        <v>60046</v>
      </c>
    </row>
    <row r="27234" spans="1:3">
      <c r="A27234" s="32" t="s">
        <v>15676</v>
      </c>
      <c r="B27234" s="32" t="s">
        <v>149</v>
      </c>
      <c r="C27234">
        <f t="shared" si="425"/>
        <v>60047</v>
      </c>
    </row>
    <row r="27235" spans="1:3">
      <c r="A27235" s="32" t="s">
        <v>15395</v>
      </c>
      <c r="B27235" s="32" t="s">
        <v>149</v>
      </c>
      <c r="C27235">
        <f t="shared" si="425"/>
        <v>60048</v>
      </c>
    </row>
    <row r="27236" spans="1:3">
      <c r="A27236" s="32" t="s">
        <v>17963</v>
      </c>
      <c r="B27236" s="32" t="s">
        <v>149</v>
      </c>
      <c r="C27236">
        <f t="shared" si="425"/>
        <v>60049</v>
      </c>
    </row>
    <row r="27237" spans="1:3">
      <c r="A27237" s="32" t="s">
        <v>15677</v>
      </c>
      <c r="B27237" s="32" t="s">
        <v>149</v>
      </c>
      <c r="C27237">
        <f t="shared" si="425"/>
        <v>60050</v>
      </c>
    </row>
    <row r="27238" spans="1:3">
      <c r="A27238" s="32" t="s">
        <v>15396</v>
      </c>
      <c r="B27238" s="32" t="s">
        <v>149</v>
      </c>
      <c r="C27238">
        <f t="shared" si="425"/>
        <v>60051</v>
      </c>
    </row>
    <row r="27239" spans="1:3">
      <c r="A27239" s="32" t="s">
        <v>15678</v>
      </c>
      <c r="B27239" s="32" t="s">
        <v>149</v>
      </c>
      <c r="C27239">
        <f t="shared" si="425"/>
        <v>60053</v>
      </c>
    </row>
    <row r="27240" spans="1:3">
      <c r="A27240" s="32" t="s">
        <v>15679</v>
      </c>
      <c r="B27240" s="32" t="s">
        <v>149</v>
      </c>
      <c r="C27240">
        <f t="shared" si="425"/>
        <v>60055</v>
      </c>
    </row>
    <row r="27241" spans="1:3">
      <c r="A27241" s="32" t="s">
        <v>15680</v>
      </c>
      <c r="B27241" s="32" t="s">
        <v>149</v>
      </c>
      <c r="C27241">
        <f t="shared" si="425"/>
        <v>60056</v>
      </c>
    </row>
    <row r="27242" spans="1:3">
      <c r="A27242" s="32" t="s">
        <v>15681</v>
      </c>
      <c r="B27242" s="32" t="s">
        <v>149</v>
      </c>
      <c r="C27242">
        <f t="shared" si="425"/>
        <v>60060</v>
      </c>
    </row>
    <row r="27243" spans="1:3">
      <c r="A27243" s="32" t="s">
        <v>15682</v>
      </c>
      <c r="B27243" s="32" t="s">
        <v>149</v>
      </c>
      <c r="C27243">
        <f t="shared" si="425"/>
        <v>60061</v>
      </c>
    </row>
    <row r="27244" spans="1:3">
      <c r="A27244" s="32" t="s">
        <v>15397</v>
      </c>
      <c r="B27244" s="32" t="s">
        <v>149</v>
      </c>
      <c r="C27244">
        <f t="shared" si="425"/>
        <v>60062</v>
      </c>
    </row>
    <row r="27245" spans="1:3">
      <c r="A27245" s="32" t="s">
        <v>15398</v>
      </c>
      <c r="B27245" s="32" t="s">
        <v>149</v>
      </c>
      <c r="C27245">
        <f t="shared" si="425"/>
        <v>60064</v>
      </c>
    </row>
    <row r="27246" spans="1:3">
      <c r="A27246" s="32" t="s">
        <v>15399</v>
      </c>
      <c r="B27246" s="32" t="s">
        <v>149</v>
      </c>
      <c r="C27246">
        <f t="shared" si="425"/>
        <v>60065</v>
      </c>
    </row>
    <row r="27247" spans="1:3">
      <c r="A27247" s="32" t="s">
        <v>15400</v>
      </c>
      <c r="B27247" s="32" t="s">
        <v>149</v>
      </c>
      <c r="C27247">
        <f t="shared" si="425"/>
        <v>60067</v>
      </c>
    </row>
    <row r="27248" spans="1:3">
      <c r="A27248" s="32" t="s">
        <v>15683</v>
      </c>
      <c r="B27248" s="32" t="s">
        <v>149</v>
      </c>
      <c r="C27248">
        <f t="shared" si="425"/>
        <v>60068</v>
      </c>
    </row>
    <row r="27249" spans="1:3">
      <c r="A27249" s="32" t="s">
        <v>15684</v>
      </c>
      <c r="B27249" s="32" t="s">
        <v>149</v>
      </c>
      <c r="C27249">
        <f t="shared" si="425"/>
        <v>60069</v>
      </c>
    </row>
    <row r="27250" spans="1:3">
      <c r="A27250" s="32" t="s">
        <v>15401</v>
      </c>
      <c r="B27250" s="32" t="s">
        <v>149</v>
      </c>
      <c r="C27250">
        <f t="shared" si="425"/>
        <v>60070</v>
      </c>
    </row>
    <row r="27251" spans="1:3">
      <c r="A27251" s="32" t="s">
        <v>15685</v>
      </c>
      <c r="B27251" s="32" t="s">
        <v>149</v>
      </c>
      <c r="C27251">
        <f t="shared" si="425"/>
        <v>60071</v>
      </c>
    </row>
    <row r="27252" spans="1:3">
      <c r="A27252" s="32" t="s">
        <v>15686</v>
      </c>
      <c r="B27252" s="32" t="s">
        <v>149</v>
      </c>
      <c r="C27252">
        <f t="shared" si="425"/>
        <v>60072</v>
      </c>
    </row>
    <row r="27253" spans="1:3">
      <c r="A27253" s="32" t="s">
        <v>15687</v>
      </c>
      <c r="B27253" s="32" t="s">
        <v>149</v>
      </c>
      <c r="C27253">
        <f t="shared" si="425"/>
        <v>60073</v>
      </c>
    </row>
    <row r="27254" spans="1:3">
      <c r="A27254" s="32" t="s">
        <v>15688</v>
      </c>
      <c r="B27254" s="32" t="s">
        <v>149</v>
      </c>
      <c r="C27254">
        <f t="shared" si="425"/>
        <v>60074</v>
      </c>
    </row>
    <row r="27255" spans="1:3">
      <c r="A27255" s="32" t="s">
        <v>15402</v>
      </c>
      <c r="B27255" s="32" t="s">
        <v>149</v>
      </c>
      <c r="C27255">
        <f t="shared" si="425"/>
        <v>60075</v>
      </c>
    </row>
    <row r="27256" spans="1:3">
      <c r="A27256" s="32" t="s">
        <v>15689</v>
      </c>
      <c r="B27256" s="32" t="s">
        <v>149</v>
      </c>
      <c r="C27256">
        <f t="shared" si="425"/>
        <v>60076</v>
      </c>
    </row>
    <row r="27257" spans="1:3">
      <c r="A27257" s="32" t="s">
        <v>15403</v>
      </c>
      <c r="B27257" s="32" t="s">
        <v>149</v>
      </c>
      <c r="C27257">
        <f t="shared" si="425"/>
        <v>60077</v>
      </c>
    </row>
    <row r="27258" spans="1:3">
      <c r="A27258" s="32" t="s">
        <v>15404</v>
      </c>
      <c r="B27258" s="32" t="s">
        <v>149</v>
      </c>
      <c r="C27258">
        <f t="shared" si="425"/>
        <v>60078</v>
      </c>
    </row>
    <row r="27259" spans="1:3">
      <c r="A27259" s="32" t="s">
        <v>15690</v>
      </c>
      <c r="B27259" s="32" t="s">
        <v>149</v>
      </c>
      <c r="C27259">
        <f t="shared" si="425"/>
        <v>60079</v>
      </c>
    </row>
    <row r="27260" spans="1:3">
      <c r="A27260" s="32" t="s">
        <v>15405</v>
      </c>
      <c r="B27260" s="32" t="s">
        <v>149</v>
      </c>
      <c r="C27260">
        <f t="shared" si="425"/>
        <v>60081</v>
      </c>
    </row>
    <row r="27261" spans="1:3">
      <c r="A27261" s="32" t="s">
        <v>15691</v>
      </c>
      <c r="B27261" s="32" t="s">
        <v>149</v>
      </c>
      <c r="C27261">
        <f t="shared" si="425"/>
        <v>60082</v>
      </c>
    </row>
    <row r="27262" spans="1:3">
      <c r="A27262" s="32" t="s">
        <v>15406</v>
      </c>
      <c r="B27262" s="32" t="s">
        <v>149</v>
      </c>
      <c r="C27262">
        <f t="shared" si="425"/>
        <v>60083</v>
      </c>
    </row>
    <row r="27263" spans="1:3">
      <c r="A27263" s="32" t="s">
        <v>15407</v>
      </c>
      <c r="B27263" s="32" t="s">
        <v>149</v>
      </c>
      <c r="C27263">
        <f t="shared" si="425"/>
        <v>60084</v>
      </c>
    </row>
    <row r="27264" spans="1:3">
      <c r="A27264" s="32" t="s">
        <v>15692</v>
      </c>
      <c r="B27264" s="32" t="s">
        <v>149</v>
      </c>
      <c r="C27264">
        <f t="shared" si="425"/>
        <v>60085</v>
      </c>
    </row>
    <row r="27265" spans="1:3">
      <c r="A27265" s="32" t="s">
        <v>15408</v>
      </c>
      <c r="B27265" s="32" t="s">
        <v>149</v>
      </c>
      <c r="C27265">
        <f t="shared" si="425"/>
        <v>60086</v>
      </c>
    </row>
    <row r="27266" spans="1:3">
      <c r="A27266" s="32" t="s">
        <v>15693</v>
      </c>
      <c r="B27266" s="32" t="s">
        <v>149</v>
      </c>
      <c r="C27266">
        <f t="shared" ref="C27266:C27329" si="426">1*A27266</f>
        <v>60087</v>
      </c>
    </row>
    <row r="27267" spans="1:3">
      <c r="A27267" s="32" t="s">
        <v>15694</v>
      </c>
      <c r="B27267" s="32" t="s">
        <v>149</v>
      </c>
      <c r="C27267">
        <f t="shared" si="426"/>
        <v>60088</v>
      </c>
    </row>
    <row r="27268" spans="1:3">
      <c r="A27268" s="32" t="s">
        <v>15409</v>
      </c>
      <c r="B27268" s="32" t="s">
        <v>149</v>
      </c>
      <c r="C27268">
        <f t="shared" si="426"/>
        <v>60089</v>
      </c>
    </row>
    <row r="27269" spans="1:3">
      <c r="A27269" s="32" t="s">
        <v>15410</v>
      </c>
      <c r="B27269" s="32" t="s">
        <v>149</v>
      </c>
      <c r="C27269">
        <f t="shared" si="426"/>
        <v>60090</v>
      </c>
    </row>
    <row r="27270" spans="1:3">
      <c r="A27270" s="32" t="s">
        <v>15695</v>
      </c>
      <c r="B27270" s="32" t="s">
        <v>149</v>
      </c>
      <c r="C27270">
        <f t="shared" si="426"/>
        <v>60091</v>
      </c>
    </row>
    <row r="27271" spans="1:3">
      <c r="A27271" s="32" t="s">
        <v>17964</v>
      </c>
      <c r="B27271" s="32" t="s">
        <v>149</v>
      </c>
      <c r="C27271">
        <f t="shared" si="426"/>
        <v>60092</v>
      </c>
    </row>
    <row r="27272" spans="1:3">
      <c r="A27272" s="32" t="s">
        <v>15411</v>
      </c>
      <c r="B27272" s="32" t="s">
        <v>149</v>
      </c>
      <c r="C27272">
        <f t="shared" si="426"/>
        <v>60093</v>
      </c>
    </row>
    <row r="27273" spans="1:3">
      <c r="A27273" s="32" t="s">
        <v>15696</v>
      </c>
      <c r="B27273" s="32" t="s">
        <v>149</v>
      </c>
      <c r="C27273">
        <f t="shared" si="426"/>
        <v>60094</v>
      </c>
    </row>
    <row r="27274" spans="1:3">
      <c r="A27274" s="32" t="s">
        <v>15412</v>
      </c>
      <c r="B27274" s="32" t="s">
        <v>149</v>
      </c>
      <c r="C27274">
        <f t="shared" si="426"/>
        <v>60095</v>
      </c>
    </row>
    <row r="27275" spans="1:3">
      <c r="A27275" s="32" t="s">
        <v>15697</v>
      </c>
      <c r="B27275" s="32" t="s">
        <v>149</v>
      </c>
      <c r="C27275">
        <f t="shared" si="426"/>
        <v>60096</v>
      </c>
    </row>
    <row r="27276" spans="1:3">
      <c r="A27276" s="32" t="s">
        <v>15698</v>
      </c>
      <c r="B27276" s="32" t="s">
        <v>149</v>
      </c>
      <c r="C27276">
        <f t="shared" si="426"/>
        <v>60097</v>
      </c>
    </row>
    <row r="27277" spans="1:3">
      <c r="A27277" s="32" t="s">
        <v>15413</v>
      </c>
      <c r="B27277" s="32" t="s">
        <v>149</v>
      </c>
      <c r="C27277">
        <f t="shared" si="426"/>
        <v>60098</v>
      </c>
    </row>
    <row r="27278" spans="1:3">
      <c r="A27278" s="32" t="s">
        <v>15699</v>
      </c>
      <c r="B27278" s="32" t="s">
        <v>149</v>
      </c>
      <c r="C27278">
        <f t="shared" si="426"/>
        <v>60099</v>
      </c>
    </row>
    <row r="27279" spans="1:3">
      <c r="A27279" s="32" t="s">
        <v>15934</v>
      </c>
      <c r="B27279" s="32" t="s">
        <v>149</v>
      </c>
      <c r="C27279">
        <f t="shared" si="426"/>
        <v>60100</v>
      </c>
    </row>
    <row r="27280" spans="1:3">
      <c r="A27280" s="32" t="s">
        <v>15700</v>
      </c>
      <c r="B27280" s="32" t="s">
        <v>149</v>
      </c>
      <c r="C27280">
        <f t="shared" si="426"/>
        <v>60101</v>
      </c>
    </row>
    <row r="27281" spans="1:3">
      <c r="A27281" s="32" t="s">
        <v>15701</v>
      </c>
      <c r="B27281" s="32" t="s">
        <v>149</v>
      </c>
      <c r="C27281">
        <f t="shared" si="426"/>
        <v>60102</v>
      </c>
    </row>
    <row r="27282" spans="1:3">
      <c r="A27282" s="32" t="s">
        <v>15414</v>
      </c>
      <c r="B27282" s="32" t="s">
        <v>149</v>
      </c>
      <c r="C27282">
        <f t="shared" si="426"/>
        <v>60103</v>
      </c>
    </row>
    <row r="27283" spans="1:3">
      <c r="A27283" s="32" t="s">
        <v>15702</v>
      </c>
      <c r="B27283" s="32" t="s">
        <v>149</v>
      </c>
      <c r="C27283">
        <f t="shared" si="426"/>
        <v>60104</v>
      </c>
    </row>
    <row r="27284" spans="1:3">
      <c r="A27284" s="32" t="s">
        <v>15415</v>
      </c>
      <c r="B27284" s="32" t="s">
        <v>149</v>
      </c>
      <c r="C27284">
        <f t="shared" si="426"/>
        <v>60105</v>
      </c>
    </row>
    <row r="27285" spans="1:3">
      <c r="A27285" s="32" t="s">
        <v>15703</v>
      </c>
      <c r="B27285" s="32" t="s">
        <v>149</v>
      </c>
      <c r="C27285">
        <f t="shared" si="426"/>
        <v>60106</v>
      </c>
    </row>
    <row r="27286" spans="1:3">
      <c r="A27286" s="32" t="s">
        <v>15704</v>
      </c>
      <c r="B27286" s="32" t="s">
        <v>149</v>
      </c>
      <c r="C27286">
        <f t="shared" si="426"/>
        <v>60107</v>
      </c>
    </row>
    <row r="27287" spans="1:3">
      <c r="A27287" s="32" t="s">
        <v>15416</v>
      </c>
      <c r="B27287" s="32" t="s">
        <v>149</v>
      </c>
      <c r="C27287">
        <f t="shared" si="426"/>
        <v>60108</v>
      </c>
    </row>
    <row r="27288" spans="1:3">
      <c r="A27288" s="32" t="s">
        <v>15705</v>
      </c>
      <c r="B27288" s="32" t="s">
        <v>149</v>
      </c>
      <c r="C27288">
        <f t="shared" si="426"/>
        <v>60109</v>
      </c>
    </row>
    <row r="27289" spans="1:3">
      <c r="A27289" s="32" t="s">
        <v>15417</v>
      </c>
      <c r="B27289" s="32" t="s">
        <v>149</v>
      </c>
      <c r="C27289">
        <f t="shared" si="426"/>
        <v>60110</v>
      </c>
    </row>
    <row r="27290" spans="1:3">
      <c r="A27290" s="32" t="s">
        <v>15975</v>
      </c>
      <c r="B27290" s="32" t="s">
        <v>149</v>
      </c>
      <c r="C27290">
        <f t="shared" si="426"/>
        <v>60111</v>
      </c>
    </row>
    <row r="27291" spans="1:3">
      <c r="A27291" s="32" t="s">
        <v>15418</v>
      </c>
      <c r="B27291" s="32" t="s">
        <v>149</v>
      </c>
      <c r="C27291">
        <f t="shared" si="426"/>
        <v>60112</v>
      </c>
    </row>
    <row r="27292" spans="1:3">
      <c r="A27292" s="32" t="s">
        <v>15419</v>
      </c>
      <c r="B27292" s="32" t="s">
        <v>149</v>
      </c>
      <c r="C27292">
        <f t="shared" si="426"/>
        <v>60113</v>
      </c>
    </row>
    <row r="27293" spans="1:3">
      <c r="A27293" s="32" t="s">
        <v>15420</v>
      </c>
      <c r="B27293" s="32" t="s">
        <v>149</v>
      </c>
      <c r="C27293">
        <f t="shared" si="426"/>
        <v>60115</v>
      </c>
    </row>
    <row r="27294" spans="1:3">
      <c r="A27294" s="32" t="s">
        <v>15706</v>
      </c>
      <c r="B27294" s="32" t="s">
        <v>149</v>
      </c>
      <c r="C27294">
        <f t="shared" si="426"/>
        <v>60116</v>
      </c>
    </row>
    <row r="27295" spans="1:3">
      <c r="A27295" s="32" t="s">
        <v>15707</v>
      </c>
      <c r="B27295" s="32" t="s">
        <v>149</v>
      </c>
      <c r="C27295">
        <f t="shared" si="426"/>
        <v>60117</v>
      </c>
    </row>
    <row r="27296" spans="1:3">
      <c r="A27296" s="32" t="s">
        <v>15421</v>
      </c>
      <c r="B27296" s="32" t="s">
        <v>149</v>
      </c>
      <c r="C27296">
        <f t="shared" si="426"/>
        <v>60118</v>
      </c>
    </row>
    <row r="27297" spans="1:3">
      <c r="A27297" s="32" t="s">
        <v>15708</v>
      </c>
      <c r="B27297" s="32" t="s">
        <v>149</v>
      </c>
      <c r="C27297">
        <f t="shared" si="426"/>
        <v>60119</v>
      </c>
    </row>
    <row r="27298" spans="1:3">
      <c r="A27298" s="32" t="s">
        <v>15709</v>
      </c>
      <c r="B27298" s="32" t="s">
        <v>149</v>
      </c>
      <c r="C27298">
        <f t="shared" si="426"/>
        <v>60120</v>
      </c>
    </row>
    <row r="27299" spans="1:3">
      <c r="A27299" s="32" t="s">
        <v>15422</v>
      </c>
      <c r="B27299" s="32" t="s">
        <v>149</v>
      </c>
      <c r="C27299">
        <f t="shared" si="426"/>
        <v>60121</v>
      </c>
    </row>
    <row r="27300" spans="1:3">
      <c r="A27300" s="32" t="s">
        <v>15710</v>
      </c>
      <c r="B27300" s="32" t="s">
        <v>149</v>
      </c>
      <c r="C27300">
        <f t="shared" si="426"/>
        <v>60122</v>
      </c>
    </row>
    <row r="27301" spans="1:3">
      <c r="A27301" s="32" t="s">
        <v>15423</v>
      </c>
      <c r="B27301" s="32" t="s">
        <v>149</v>
      </c>
      <c r="C27301">
        <f t="shared" si="426"/>
        <v>60123</v>
      </c>
    </row>
    <row r="27302" spans="1:3">
      <c r="A27302" s="32" t="s">
        <v>15424</v>
      </c>
      <c r="B27302" s="32" t="s">
        <v>149</v>
      </c>
      <c r="C27302">
        <f t="shared" si="426"/>
        <v>60124</v>
      </c>
    </row>
    <row r="27303" spans="1:3">
      <c r="A27303" s="32" t="s">
        <v>15711</v>
      </c>
      <c r="B27303" s="32" t="s">
        <v>149</v>
      </c>
      <c r="C27303">
        <f t="shared" si="426"/>
        <v>60125</v>
      </c>
    </row>
    <row r="27304" spans="1:3">
      <c r="A27304" s="32" t="s">
        <v>15425</v>
      </c>
      <c r="B27304" s="32" t="s">
        <v>149</v>
      </c>
      <c r="C27304">
        <f t="shared" si="426"/>
        <v>60126</v>
      </c>
    </row>
    <row r="27305" spans="1:3">
      <c r="A27305" s="32" t="s">
        <v>15712</v>
      </c>
      <c r="B27305" s="32" t="s">
        <v>149</v>
      </c>
      <c r="C27305">
        <f t="shared" si="426"/>
        <v>60128</v>
      </c>
    </row>
    <row r="27306" spans="1:3">
      <c r="A27306" s="32" t="s">
        <v>15426</v>
      </c>
      <c r="B27306" s="32" t="s">
        <v>149</v>
      </c>
      <c r="C27306">
        <f t="shared" si="426"/>
        <v>60129</v>
      </c>
    </row>
    <row r="27307" spans="1:3">
      <c r="A27307" s="32" t="s">
        <v>15713</v>
      </c>
      <c r="B27307" s="32" t="s">
        <v>149</v>
      </c>
      <c r="C27307">
        <f t="shared" si="426"/>
        <v>60130</v>
      </c>
    </row>
    <row r="27308" spans="1:3">
      <c r="A27308" s="32" t="s">
        <v>15714</v>
      </c>
      <c r="B27308" s="32" t="s">
        <v>149</v>
      </c>
      <c r="C27308">
        <f t="shared" si="426"/>
        <v>60131</v>
      </c>
    </row>
    <row r="27309" spans="1:3">
      <c r="A27309" s="32" t="s">
        <v>15715</v>
      </c>
      <c r="B27309" s="32" t="s">
        <v>149</v>
      </c>
      <c r="C27309">
        <f t="shared" si="426"/>
        <v>60132</v>
      </c>
    </row>
    <row r="27310" spans="1:3">
      <c r="A27310" s="32" t="s">
        <v>15716</v>
      </c>
      <c r="B27310" s="32" t="s">
        <v>149</v>
      </c>
      <c r="C27310">
        <f t="shared" si="426"/>
        <v>60133</v>
      </c>
    </row>
    <row r="27311" spans="1:3">
      <c r="A27311" s="32" t="s">
        <v>15427</v>
      </c>
      <c r="B27311" s="32" t="s">
        <v>149</v>
      </c>
      <c r="C27311">
        <f t="shared" si="426"/>
        <v>60134</v>
      </c>
    </row>
    <row r="27312" spans="1:3">
      <c r="A27312" s="32" t="s">
        <v>15428</v>
      </c>
      <c r="B27312" s="32" t="s">
        <v>149</v>
      </c>
      <c r="C27312">
        <f t="shared" si="426"/>
        <v>60135</v>
      </c>
    </row>
    <row r="27313" spans="1:3">
      <c r="A27313" s="32" t="s">
        <v>15429</v>
      </c>
      <c r="B27313" s="32" t="s">
        <v>149</v>
      </c>
      <c r="C27313">
        <f t="shared" si="426"/>
        <v>60136</v>
      </c>
    </row>
    <row r="27314" spans="1:3">
      <c r="A27314" s="32" t="s">
        <v>15430</v>
      </c>
      <c r="B27314" s="32" t="s">
        <v>149</v>
      </c>
      <c r="C27314">
        <f t="shared" si="426"/>
        <v>60137</v>
      </c>
    </row>
    <row r="27315" spans="1:3">
      <c r="A27315" s="32" t="s">
        <v>15717</v>
      </c>
      <c r="B27315" s="32" t="s">
        <v>149</v>
      </c>
      <c r="C27315">
        <f t="shared" si="426"/>
        <v>60138</v>
      </c>
    </row>
    <row r="27316" spans="1:3">
      <c r="A27316" s="32" t="s">
        <v>15718</v>
      </c>
      <c r="B27316" s="32" t="s">
        <v>149</v>
      </c>
      <c r="C27316">
        <f t="shared" si="426"/>
        <v>60139</v>
      </c>
    </row>
    <row r="27317" spans="1:3">
      <c r="A27317" s="32" t="s">
        <v>15431</v>
      </c>
      <c r="B27317" s="32" t="s">
        <v>149</v>
      </c>
      <c r="C27317">
        <f t="shared" si="426"/>
        <v>60140</v>
      </c>
    </row>
    <row r="27318" spans="1:3">
      <c r="A27318" s="32" t="s">
        <v>15432</v>
      </c>
      <c r="B27318" s="32" t="s">
        <v>149</v>
      </c>
      <c r="C27318">
        <f t="shared" si="426"/>
        <v>60141</v>
      </c>
    </row>
    <row r="27319" spans="1:3">
      <c r="A27319" s="32" t="s">
        <v>15719</v>
      </c>
      <c r="B27319" s="32" t="s">
        <v>149</v>
      </c>
      <c r="C27319">
        <f t="shared" si="426"/>
        <v>60142</v>
      </c>
    </row>
    <row r="27320" spans="1:3">
      <c r="A27320" s="32" t="s">
        <v>15433</v>
      </c>
      <c r="B27320" s="32" t="s">
        <v>149</v>
      </c>
      <c r="C27320">
        <f t="shared" si="426"/>
        <v>60143</v>
      </c>
    </row>
    <row r="27321" spans="1:3">
      <c r="A27321" s="32" t="s">
        <v>15720</v>
      </c>
      <c r="B27321" s="32" t="s">
        <v>149</v>
      </c>
      <c r="C27321">
        <f t="shared" si="426"/>
        <v>60144</v>
      </c>
    </row>
    <row r="27322" spans="1:3">
      <c r="A27322" s="32" t="s">
        <v>15721</v>
      </c>
      <c r="B27322" s="32" t="s">
        <v>149</v>
      </c>
      <c r="C27322">
        <f t="shared" si="426"/>
        <v>60145</v>
      </c>
    </row>
    <row r="27323" spans="1:3">
      <c r="A27323" s="32" t="s">
        <v>15434</v>
      </c>
      <c r="B27323" s="32" t="s">
        <v>149</v>
      </c>
      <c r="C27323">
        <f t="shared" si="426"/>
        <v>60146</v>
      </c>
    </row>
    <row r="27324" spans="1:3">
      <c r="A27324" s="32" t="s">
        <v>15722</v>
      </c>
      <c r="B27324" s="32" t="s">
        <v>149</v>
      </c>
      <c r="C27324">
        <f t="shared" si="426"/>
        <v>60147</v>
      </c>
    </row>
    <row r="27325" spans="1:3">
      <c r="A27325" s="32" t="s">
        <v>15435</v>
      </c>
      <c r="B27325" s="32" t="s">
        <v>149</v>
      </c>
      <c r="C27325">
        <f t="shared" si="426"/>
        <v>60148</v>
      </c>
    </row>
    <row r="27326" spans="1:3">
      <c r="A27326" s="32" t="s">
        <v>15436</v>
      </c>
      <c r="B27326" s="32" t="s">
        <v>149</v>
      </c>
      <c r="C27326">
        <f t="shared" si="426"/>
        <v>60150</v>
      </c>
    </row>
    <row r="27327" spans="1:3">
      <c r="A27327" s="32" t="s">
        <v>15437</v>
      </c>
      <c r="B27327" s="32" t="s">
        <v>149</v>
      </c>
      <c r="C27327">
        <f t="shared" si="426"/>
        <v>60151</v>
      </c>
    </row>
    <row r="27328" spans="1:3">
      <c r="A27328" s="32" t="s">
        <v>15723</v>
      </c>
      <c r="B27328" s="32" t="s">
        <v>149</v>
      </c>
      <c r="C27328">
        <f t="shared" si="426"/>
        <v>60152</v>
      </c>
    </row>
    <row r="27329" spans="1:3">
      <c r="A27329" s="32" t="s">
        <v>15438</v>
      </c>
      <c r="B27329" s="32" t="s">
        <v>149</v>
      </c>
      <c r="C27329">
        <f t="shared" si="426"/>
        <v>60153</v>
      </c>
    </row>
    <row r="27330" spans="1:3">
      <c r="A27330" s="32" t="s">
        <v>15724</v>
      </c>
      <c r="B27330" s="32" t="s">
        <v>149</v>
      </c>
      <c r="C27330">
        <f t="shared" ref="C27330:C27393" si="427">1*A27330</f>
        <v>60154</v>
      </c>
    </row>
    <row r="27331" spans="1:3">
      <c r="A27331" s="32" t="s">
        <v>15725</v>
      </c>
      <c r="B27331" s="32" t="s">
        <v>149</v>
      </c>
      <c r="C27331">
        <f t="shared" si="427"/>
        <v>60155</v>
      </c>
    </row>
    <row r="27332" spans="1:3">
      <c r="A27332" s="32" t="s">
        <v>15439</v>
      </c>
      <c r="B27332" s="32" t="s">
        <v>149</v>
      </c>
      <c r="C27332">
        <f t="shared" si="427"/>
        <v>60156</v>
      </c>
    </row>
    <row r="27333" spans="1:3">
      <c r="A27333" s="32" t="s">
        <v>15726</v>
      </c>
      <c r="B27333" s="32" t="s">
        <v>149</v>
      </c>
      <c r="C27333">
        <f t="shared" si="427"/>
        <v>60157</v>
      </c>
    </row>
    <row r="27334" spans="1:3">
      <c r="A27334" s="32" t="s">
        <v>15727</v>
      </c>
      <c r="B27334" s="32" t="s">
        <v>149</v>
      </c>
      <c r="C27334">
        <f t="shared" si="427"/>
        <v>60159</v>
      </c>
    </row>
    <row r="27335" spans="1:3">
      <c r="A27335" s="32" t="s">
        <v>15728</v>
      </c>
      <c r="B27335" s="32" t="s">
        <v>149</v>
      </c>
      <c r="C27335">
        <f t="shared" si="427"/>
        <v>60160</v>
      </c>
    </row>
    <row r="27336" spans="1:3">
      <c r="A27336" s="32" t="s">
        <v>15440</v>
      </c>
      <c r="B27336" s="32" t="s">
        <v>149</v>
      </c>
      <c r="C27336">
        <f t="shared" si="427"/>
        <v>60161</v>
      </c>
    </row>
    <row r="27337" spans="1:3">
      <c r="A27337" s="32" t="s">
        <v>15729</v>
      </c>
      <c r="B27337" s="32" t="s">
        <v>149</v>
      </c>
      <c r="C27337">
        <f t="shared" si="427"/>
        <v>60162</v>
      </c>
    </row>
    <row r="27338" spans="1:3">
      <c r="A27338" s="32" t="s">
        <v>15730</v>
      </c>
      <c r="B27338" s="32" t="s">
        <v>149</v>
      </c>
      <c r="C27338">
        <f t="shared" si="427"/>
        <v>60163</v>
      </c>
    </row>
    <row r="27339" spans="1:3">
      <c r="A27339" s="32" t="s">
        <v>15441</v>
      </c>
      <c r="B27339" s="32" t="s">
        <v>149</v>
      </c>
      <c r="C27339">
        <f t="shared" si="427"/>
        <v>60164</v>
      </c>
    </row>
    <row r="27340" spans="1:3">
      <c r="A27340" s="32" t="s">
        <v>15731</v>
      </c>
      <c r="B27340" s="32" t="s">
        <v>149</v>
      </c>
      <c r="C27340">
        <f t="shared" si="427"/>
        <v>60165</v>
      </c>
    </row>
    <row r="27341" spans="1:3">
      <c r="A27341" s="32" t="s">
        <v>15732</v>
      </c>
      <c r="B27341" s="32" t="s">
        <v>149</v>
      </c>
      <c r="C27341">
        <f t="shared" si="427"/>
        <v>60168</v>
      </c>
    </row>
    <row r="27342" spans="1:3">
      <c r="A27342" s="32" t="s">
        <v>15442</v>
      </c>
      <c r="B27342" s="32" t="s">
        <v>149</v>
      </c>
      <c r="C27342">
        <f t="shared" si="427"/>
        <v>60169</v>
      </c>
    </row>
    <row r="27343" spans="1:3">
      <c r="A27343" s="32" t="s">
        <v>15443</v>
      </c>
      <c r="B27343" s="32" t="s">
        <v>149</v>
      </c>
      <c r="C27343">
        <f t="shared" si="427"/>
        <v>60170</v>
      </c>
    </row>
    <row r="27344" spans="1:3">
      <c r="A27344" s="32" t="s">
        <v>15733</v>
      </c>
      <c r="B27344" s="32" t="s">
        <v>149</v>
      </c>
      <c r="C27344">
        <f t="shared" si="427"/>
        <v>60171</v>
      </c>
    </row>
    <row r="27345" spans="1:3">
      <c r="A27345" s="32" t="s">
        <v>15444</v>
      </c>
      <c r="B27345" s="32" t="s">
        <v>149</v>
      </c>
      <c r="C27345">
        <f t="shared" si="427"/>
        <v>60172</v>
      </c>
    </row>
    <row r="27346" spans="1:3">
      <c r="A27346" s="32" t="s">
        <v>15734</v>
      </c>
      <c r="B27346" s="32" t="s">
        <v>149</v>
      </c>
      <c r="C27346">
        <f t="shared" si="427"/>
        <v>60173</v>
      </c>
    </row>
    <row r="27347" spans="1:3">
      <c r="A27347" s="32" t="s">
        <v>15735</v>
      </c>
      <c r="B27347" s="32" t="s">
        <v>149</v>
      </c>
      <c r="C27347">
        <f t="shared" si="427"/>
        <v>60174</v>
      </c>
    </row>
    <row r="27348" spans="1:3">
      <c r="A27348" s="32" t="s">
        <v>15445</v>
      </c>
      <c r="B27348" s="32" t="s">
        <v>149</v>
      </c>
      <c r="C27348">
        <f t="shared" si="427"/>
        <v>60175</v>
      </c>
    </row>
    <row r="27349" spans="1:3">
      <c r="A27349" s="32" t="s">
        <v>15446</v>
      </c>
      <c r="B27349" s="32" t="s">
        <v>149</v>
      </c>
      <c r="C27349">
        <f t="shared" si="427"/>
        <v>60176</v>
      </c>
    </row>
    <row r="27350" spans="1:3">
      <c r="A27350" s="32" t="s">
        <v>15447</v>
      </c>
      <c r="B27350" s="32" t="s">
        <v>149</v>
      </c>
      <c r="C27350">
        <f t="shared" si="427"/>
        <v>60177</v>
      </c>
    </row>
    <row r="27351" spans="1:3">
      <c r="A27351" s="32" t="s">
        <v>15448</v>
      </c>
      <c r="B27351" s="32" t="s">
        <v>149</v>
      </c>
      <c r="C27351">
        <f t="shared" si="427"/>
        <v>60178</v>
      </c>
    </row>
    <row r="27352" spans="1:3">
      <c r="A27352" s="32" t="s">
        <v>15736</v>
      </c>
      <c r="B27352" s="32" t="s">
        <v>149</v>
      </c>
      <c r="C27352">
        <f t="shared" si="427"/>
        <v>60179</v>
      </c>
    </row>
    <row r="27353" spans="1:3">
      <c r="A27353" s="32" t="s">
        <v>15737</v>
      </c>
      <c r="B27353" s="32" t="s">
        <v>149</v>
      </c>
      <c r="C27353">
        <f t="shared" si="427"/>
        <v>60180</v>
      </c>
    </row>
    <row r="27354" spans="1:3">
      <c r="A27354" s="32" t="s">
        <v>15449</v>
      </c>
      <c r="B27354" s="32" t="s">
        <v>149</v>
      </c>
      <c r="C27354">
        <f t="shared" si="427"/>
        <v>60181</v>
      </c>
    </row>
    <row r="27355" spans="1:3">
      <c r="A27355" s="32" t="s">
        <v>15738</v>
      </c>
      <c r="B27355" s="32" t="s">
        <v>149</v>
      </c>
      <c r="C27355">
        <f t="shared" si="427"/>
        <v>60183</v>
      </c>
    </row>
    <row r="27356" spans="1:3">
      <c r="A27356" s="32" t="s">
        <v>15450</v>
      </c>
      <c r="B27356" s="32" t="s">
        <v>149</v>
      </c>
      <c r="C27356">
        <f t="shared" si="427"/>
        <v>60184</v>
      </c>
    </row>
    <row r="27357" spans="1:3">
      <c r="A27357" s="32" t="s">
        <v>15739</v>
      </c>
      <c r="B27357" s="32" t="s">
        <v>149</v>
      </c>
      <c r="C27357">
        <f t="shared" si="427"/>
        <v>60185</v>
      </c>
    </row>
    <row r="27358" spans="1:3">
      <c r="A27358" s="32" t="s">
        <v>15740</v>
      </c>
      <c r="B27358" s="32" t="s">
        <v>149</v>
      </c>
      <c r="C27358">
        <f t="shared" si="427"/>
        <v>60186</v>
      </c>
    </row>
    <row r="27359" spans="1:3">
      <c r="A27359" s="32" t="s">
        <v>15451</v>
      </c>
      <c r="B27359" s="32" t="s">
        <v>149</v>
      </c>
      <c r="C27359">
        <f t="shared" si="427"/>
        <v>60187</v>
      </c>
    </row>
    <row r="27360" spans="1:3">
      <c r="A27360" s="32" t="s">
        <v>15741</v>
      </c>
      <c r="B27360" s="32" t="s">
        <v>149</v>
      </c>
      <c r="C27360">
        <f t="shared" si="427"/>
        <v>60188</v>
      </c>
    </row>
    <row r="27361" spans="1:3">
      <c r="A27361" s="32" t="s">
        <v>15452</v>
      </c>
      <c r="B27361" s="32" t="s">
        <v>149</v>
      </c>
      <c r="C27361">
        <f t="shared" si="427"/>
        <v>60189</v>
      </c>
    </row>
    <row r="27362" spans="1:3">
      <c r="A27362" s="32" t="s">
        <v>15742</v>
      </c>
      <c r="B27362" s="32" t="s">
        <v>149</v>
      </c>
      <c r="C27362">
        <f t="shared" si="427"/>
        <v>60190</v>
      </c>
    </row>
    <row r="27363" spans="1:3">
      <c r="A27363" s="32" t="s">
        <v>15453</v>
      </c>
      <c r="B27363" s="32" t="s">
        <v>149</v>
      </c>
      <c r="C27363">
        <f t="shared" si="427"/>
        <v>60191</v>
      </c>
    </row>
    <row r="27364" spans="1:3">
      <c r="A27364" s="32" t="s">
        <v>15743</v>
      </c>
      <c r="B27364" s="32" t="s">
        <v>149</v>
      </c>
      <c r="C27364">
        <f t="shared" si="427"/>
        <v>60192</v>
      </c>
    </row>
    <row r="27365" spans="1:3">
      <c r="A27365" s="32" t="s">
        <v>15454</v>
      </c>
      <c r="B27365" s="32" t="s">
        <v>149</v>
      </c>
      <c r="C27365">
        <f t="shared" si="427"/>
        <v>60193</v>
      </c>
    </row>
    <row r="27366" spans="1:3">
      <c r="A27366" s="32" t="s">
        <v>15455</v>
      </c>
      <c r="B27366" s="32" t="s">
        <v>149</v>
      </c>
      <c r="C27366">
        <f t="shared" si="427"/>
        <v>60194</v>
      </c>
    </row>
    <row r="27367" spans="1:3">
      <c r="A27367" s="32" t="s">
        <v>15744</v>
      </c>
      <c r="B27367" s="32" t="s">
        <v>149</v>
      </c>
      <c r="C27367">
        <f t="shared" si="427"/>
        <v>60195</v>
      </c>
    </row>
    <row r="27368" spans="1:3">
      <c r="A27368" s="32" t="s">
        <v>15456</v>
      </c>
      <c r="B27368" s="32" t="s">
        <v>149</v>
      </c>
      <c r="C27368">
        <f t="shared" si="427"/>
        <v>60196</v>
      </c>
    </row>
    <row r="27369" spans="1:3">
      <c r="A27369" s="32" t="s">
        <v>15745</v>
      </c>
      <c r="B27369" s="32" t="s">
        <v>149</v>
      </c>
      <c r="C27369">
        <f t="shared" si="427"/>
        <v>60197</v>
      </c>
    </row>
    <row r="27370" spans="1:3">
      <c r="A27370" s="32" t="s">
        <v>15457</v>
      </c>
      <c r="B27370" s="32" t="s">
        <v>149</v>
      </c>
      <c r="C27370">
        <f t="shared" si="427"/>
        <v>60199</v>
      </c>
    </row>
    <row r="27371" spans="1:3">
      <c r="A27371" s="32" t="s">
        <v>15746</v>
      </c>
      <c r="B27371" s="32" t="s">
        <v>149</v>
      </c>
      <c r="C27371">
        <f t="shared" si="427"/>
        <v>60201</v>
      </c>
    </row>
    <row r="27372" spans="1:3">
      <c r="A27372" s="32" t="s">
        <v>15747</v>
      </c>
      <c r="B27372" s="32" t="s">
        <v>149</v>
      </c>
      <c r="C27372">
        <f t="shared" si="427"/>
        <v>60202</v>
      </c>
    </row>
    <row r="27373" spans="1:3">
      <c r="A27373" s="32" t="s">
        <v>15458</v>
      </c>
      <c r="B27373" s="32" t="s">
        <v>149</v>
      </c>
      <c r="C27373">
        <f t="shared" si="427"/>
        <v>60203</v>
      </c>
    </row>
    <row r="27374" spans="1:3">
      <c r="A27374" s="32" t="s">
        <v>15459</v>
      </c>
      <c r="B27374" s="32" t="s">
        <v>149</v>
      </c>
      <c r="C27374">
        <f t="shared" si="427"/>
        <v>60204</v>
      </c>
    </row>
    <row r="27375" spans="1:3">
      <c r="A27375" s="32" t="s">
        <v>15748</v>
      </c>
      <c r="B27375" s="32" t="s">
        <v>149</v>
      </c>
      <c r="C27375">
        <f t="shared" si="427"/>
        <v>60208</v>
      </c>
    </row>
    <row r="27376" spans="1:3">
      <c r="A27376" s="32" t="s">
        <v>15749</v>
      </c>
      <c r="B27376" s="32" t="s">
        <v>149</v>
      </c>
      <c r="C27376">
        <f t="shared" si="427"/>
        <v>60209</v>
      </c>
    </row>
    <row r="27377" spans="1:3">
      <c r="A27377" s="32" t="s">
        <v>15750</v>
      </c>
      <c r="B27377" s="32" t="s">
        <v>149</v>
      </c>
      <c r="C27377">
        <f t="shared" si="427"/>
        <v>60290</v>
      </c>
    </row>
    <row r="27378" spans="1:3">
      <c r="A27378" s="32" t="s">
        <v>17965</v>
      </c>
      <c r="B27378" s="32" t="s">
        <v>149</v>
      </c>
      <c r="C27378">
        <f t="shared" si="427"/>
        <v>60296</v>
      </c>
    </row>
    <row r="27379" spans="1:3">
      <c r="A27379" s="32" t="s">
        <v>17966</v>
      </c>
      <c r="B27379" s="32" t="s">
        <v>149</v>
      </c>
      <c r="C27379">
        <f t="shared" si="427"/>
        <v>60297</v>
      </c>
    </row>
    <row r="27380" spans="1:3">
      <c r="A27380" s="32" t="s">
        <v>15460</v>
      </c>
      <c r="B27380" s="32" t="s">
        <v>149</v>
      </c>
      <c r="C27380">
        <f t="shared" si="427"/>
        <v>60301</v>
      </c>
    </row>
    <row r="27381" spans="1:3">
      <c r="A27381" s="32" t="s">
        <v>15751</v>
      </c>
      <c r="B27381" s="32" t="s">
        <v>149</v>
      </c>
      <c r="C27381">
        <f t="shared" si="427"/>
        <v>60302</v>
      </c>
    </row>
    <row r="27382" spans="1:3">
      <c r="A27382" s="32" t="s">
        <v>15461</v>
      </c>
      <c r="B27382" s="32" t="s">
        <v>149</v>
      </c>
      <c r="C27382">
        <f t="shared" si="427"/>
        <v>60303</v>
      </c>
    </row>
    <row r="27383" spans="1:3">
      <c r="A27383" s="32" t="s">
        <v>15462</v>
      </c>
      <c r="B27383" s="32" t="s">
        <v>149</v>
      </c>
      <c r="C27383">
        <f t="shared" si="427"/>
        <v>60304</v>
      </c>
    </row>
    <row r="27384" spans="1:3">
      <c r="A27384" s="32" t="s">
        <v>15752</v>
      </c>
      <c r="B27384" s="32" t="s">
        <v>149</v>
      </c>
      <c r="C27384">
        <f t="shared" si="427"/>
        <v>60305</v>
      </c>
    </row>
    <row r="27385" spans="1:3">
      <c r="A27385" s="32" t="s">
        <v>15753</v>
      </c>
      <c r="B27385" s="32" t="s">
        <v>149</v>
      </c>
      <c r="C27385">
        <f t="shared" si="427"/>
        <v>60399</v>
      </c>
    </row>
    <row r="27386" spans="1:3">
      <c r="A27386" s="32" t="s">
        <v>15463</v>
      </c>
      <c r="B27386" s="32" t="s">
        <v>149</v>
      </c>
      <c r="C27386">
        <f t="shared" si="427"/>
        <v>60401</v>
      </c>
    </row>
    <row r="27387" spans="1:3">
      <c r="A27387" s="32" t="s">
        <v>15754</v>
      </c>
      <c r="B27387" s="32" t="s">
        <v>149</v>
      </c>
      <c r="C27387">
        <f t="shared" si="427"/>
        <v>60402</v>
      </c>
    </row>
    <row r="27388" spans="1:3">
      <c r="A27388" s="32" t="s">
        <v>15755</v>
      </c>
      <c r="B27388" s="32" t="s">
        <v>149</v>
      </c>
      <c r="C27388">
        <f t="shared" si="427"/>
        <v>60403</v>
      </c>
    </row>
    <row r="27389" spans="1:3">
      <c r="A27389" s="32" t="s">
        <v>15464</v>
      </c>
      <c r="B27389" s="32" t="s">
        <v>149</v>
      </c>
      <c r="C27389">
        <f t="shared" si="427"/>
        <v>60404</v>
      </c>
    </row>
    <row r="27390" spans="1:3">
      <c r="A27390" s="32" t="s">
        <v>15465</v>
      </c>
      <c r="B27390" s="32" t="s">
        <v>149</v>
      </c>
      <c r="C27390">
        <f t="shared" si="427"/>
        <v>60406</v>
      </c>
    </row>
    <row r="27391" spans="1:3">
      <c r="A27391" s="32" t="s">
        <v>15466</v>
      </c>
      <c r="B27391" s="32" t="s">
        <v>149</v>
      </c>
      <c r="C27391">
        <f t="shared" si="427"/>
        <v>60407</v>
      </c>
    </row>
    <row r="27392" spans="1:3">
      <c r="A27392" s="32" t="s">
        <v>15467</v>
      </c>
      <c r="B27392" s="32" t="s">
        <v>149</v>
      </c>
      <c r="C27392">
        <f t="shared" si="427"/>
        <v>60408</v>
      </c>
    </row>
    <row r="27393" spans="1:3">
      <c r="A27393" s="32" t="s">
        <v>15468</v>
      </c>
      <c r="B27393" s="32" t="s">
        <v>149</v>
      </c>
      <c r="C27393">
        <f t="shared" si="427"/>
        <v>60409</v>
      </c>
    </row>
    <row r="27394" spans="1:3">
      <c r="A27394" s="32" t="s">
        <v>15756</v>
      </c>
      <c r="B27394" s="32" t="s">
        <v>149</v>
      </c>
      <c r="C27394">
        <f t="shared" ref="C27394:C27457" si="428">1*A27394</f>
        <v>60410</v>
      </c>
    </row>
    <row r="27395" spans="1:3">
      <c r="A27395" s="32" t="s">
        <v>15757</v>
      </c>
      <c r="B27395" s="32" t="s">
        <v>149</v>
      </c>
      <c r="C27395">
        <f t="shared" si="428"/>
        <v>60411</v>
      </c>
    </row>
    <row r="27396" spans="1:3">
      <c r="A27396" s="32" t="s">
        <v>15469</v>
      </c>
      <c r="B27396" s="32" t="s">
        <v>149</v>
      </c>
      <c r="C27396">
        <f t="shared" si="428"/>
        <v>60412</v>
      </c>
    </row>
    <row r="27397" spans="1:3">
      <c r="A27397" s="32" t="s">
        <v>15470</v>
      </c>
      <c r="B27397" s="32" t="s">
        <v>149</v>
      </c>
      <c r="C27397">
        <f t="shared" si="428"/>
        <v>60415</v>
      </c>
    </row>
    <row r="27398" spans="1:3">
      <c r="A27398" s="32" t="s">
        <v>15758</v>
      </c>
      <c r="B27398" s="32" t="s">
        <v>149</v>
      </c>
      <c r="C27398">
        <f t="shared" si="428"/>
        <v>60416</v>
      </c>
    </row>
    <row r="27399" spans="1:3">
      <c r="A27399" s="32" t="s">
        <v>15471</v>
      </c>
      <c r="B27399" s="32" t="s">
        <v>149</v>
      </c>
      <c r="C27399">
        <f t="shared" si="428"/>
        <v>60417</v>
      </c>
    </row>
    <row r="27400" spans="1:3">
      <c r="A27400" s="32" t="s">
        <v>15759</v>
      </c>
      <c r="B27400" s="32" t="s">
        <v>149</v>
      </c>
      <c r="C27400">
        <f t="shared" si="428"/>
        <v>60419</v>
      </c>
    </row>
    <row r="27401" spans="1:3">
      <c r="A27401" s="32" t="s">
        <v>16991</v>
      </c>
      <c r="B27401" s="32" t="s">
        <v>149</v>
      </c>
      <c r="C27401">
        <f t="shared" si="428"/>
        <v>60420</v>
      </c>
    </row>
    <row r="27402" spans="1:3">
      <c r="A27402" s="32" t="s">
        <v>15760</v>
      </c>
      <c r="B27402" s="32" t="s">
        <v>149</v>
      </c>
      <c r="C27402">
        <f t="shared" si="428"/>
        <v>60421</v>
      </c>
    </row>
    <row r="27403" spans="1:3">
      <c r="A27403" s="32" t="s">
        <v>15472</v>
      </c>
      <c r="B27403" s="32" t="s">
        <v>149</v>
      </c>
      <c r="C27403">
        <f t="shared" si="428"/>
        <v>60422</v>
      </c>
    </row>
    <row r="27404" spans="1:3">
      <c r="A27404" s="32" t="s">
        <v>15761</v>
      </c>
      <c r="B27404" s="32" t="s">
        <v>149</v>
      </c>
      <c r="C27404">
        <f t="shared" si="428"/>
        <v>60423</v>
      </c>
    </row>
    <row r="27405" spans="1:3">
      <c r="A27405" s="32" t="s">
        <v>15473</v>
      </c>
      <c r="B27405" s="32" t="s">
        <v>149</v>
      </c>
      <c r="C27405">
        <f t="shared" si="428"/>
        <v>60424</v>
      </c>
    </row>
    <row r="27406" spans="1:3">
      <c r="A27406" s="32" t="s">
        <v>15474</v>
      </c>
      <c r="B27406" s="32" t="s">
        <v>149</v>
      </c>
      <c r="C27406">
        <f t="shared" si="428"/>
        <v>60425</v>
      </c>
    </row>
    <row r="27407" spans="1:3">
      <c r="A27407" s="32" t="s">
        <v>15762</v>
      </c>
      <c r="B27407" s="32" t="s">
        <v>149</v>
      </c>
      <c r="C27407">
        <f t="shared" si="428"/>
        <v>60426</v>
      </c>
    </row>
    <row r="27408" spans="1:3">
      <c r="A27408" s="32" t="s">
        <v>15763</v>
      </c>
      <c r="B27408" s="32" t="s">
        <v>149</v>
      </c>
      <c r="C27408">
        <f t="shared" si="428"/>
        <v>60428</v>
      </c>
    </row>
    <row r="27409" spans="1:3">
      <c r="A27409" s="32" t="s">
        <v>15764</v>
      </c>
      <c r="B27409" s="32" t="s">
        <v>149</v>
      </c>
      <c r="C27409">
        <f t="shared" si="428"/>
        <v>60429</v>
      </c>
    </row>
    <row r="27410" spans="1:3">
      <c r="A27410" s="32" t="s">
        <v>15475</v>
      </c>
      <c r="B27410" s="32" t="s">
        <v>149</v>
      </c>
      <c r="C27410">
        <f t="shared" si="428"/>
        <v>60430</v>
      </c>
    </row>
    <row r="27411" spans="1:3">
      <c r="A27411" s="32" t="s">
        <v>15476</v>
      </c>
      <c r="B27411" s="32" t="s">
        <v>149</v>
      </c>
      <c r="C27411">
        <f t="shared" si="428"/>
        <v>60431</v>
      </c>
    </row>
    <row r="27412" spans="1:3">
      <c r="A27412" s="32" t="s">
        <v>15765</v>
      </c>
      <c r="B27412" s="32" t="s">
        <v>149</v>
      </c>
      <c r="C27412">
        <f t="shared" si="428"/>
        <v>60432</v>
      </c>
    </row>
    <row r="27413" spans="1:3">
      <c r="A27413" s="32" t="s">
        <v>15766</v>
      </c>
      <c r="B27413" s="32" t="s">
        <v>149</v>
      </c>
      <c r="C27413">
        <f t="shared" si="428"/>
        <v>60433</v>
      </c>
    </row>
    <row r="27414" spans="1:3">
      <c r="A27414" s="32" t="s">
        <v>15767</v>
      </c>
      <c r="B27414" s="32" t="s">
        <v>149</v>
      </c>
      <c r="C27414">
        <f t="shared" si="428"/>
        <v>60434</v>
      </c>
    </row>
    <row r="27415" spans="1:3">
      <c r="A27415" s="32" t="s">
        <v>15768</v>
      </c>
      <c r="B27415" s="32" t="s">
        <v>149</v>
      </c>
      <c r="C27415">
        <f t="shared" si="428"/>
        <v>60435</v>
      </c>
    </row>
    <row r="27416" spans="1:3">
      <c r="A27416" s="32" t="s">
        <v>15477</v>
      </c>
      <c r="B27416" s="32" t="s">
        <v>149</v>
      </c>
      <c r="C27416">
        <f t="shared" si="428"/>
        <v>60436</v>
      </c>
    </row>
    <row r="27417" spans="1:3">
      <c r="A27417" s="32" t="s">
        <v>15935</v>
      </c>
      <c r="B27417" s="32" t="s">
        <v>149</v>
      </c>
      <c r="C27417">
        <f t="shared" si="428"/>
        <v>60437</v>
      </c>
    </row>
    <row r="27418" spans="1:3">
      <c r="A27418" s="32" t="s">
        <v>15769</v>
      </c>
      <c r="B27418" s="32" t="s">
        <v>149</v>
      </c>
      <c r="C27418">
        <f t="shared" si="428"/>
        <v>60438</v>
      </c>
    </row>
    <row r="27419" spans="1:3">
      <c r="A27419" s="32" t="s">
        <v>15478</v>
      </c>
      <c r="B27419" s="32" t="s">
        <v>149</v>
      </c>
      <c r="C27419">
        <f t="shared" si="428"/>
        <v>60439</v>
      </c>
    </row>
    <row r="27420" spans="1:3">
      <c r="A27420" s="32" t="s">
        <v>15479</v>
      </c>
      <c r="B27420" s="32" t="s">
        <v>149</v>
      </c>
      <c r="C27420">
        <f t="shared" si="428"/>
        <v>60440</v>
      </c>
    </row>
    <row r="27421" spans="1:3">
      <c r="A27421" s="32" t="s">
        <v>15770</v>
      </c>
      <c r="B27421" s="32" t="s">
        <v>149</v>
      </c>
      <c r="C27421">
        <f t="shared" si="428"/>
        <v>60441</v>
      </c>
    </row>
    <row r="27422" spans="1:3">
      <c r="A27422" s="32" t="s">
        <v>15480</v>
      </c>
      <c r="B27422" s="32" t="s">
        <v>149</v>
      </c>
      <c r="C27422">
        <f t="shared" si="428"/>
        <v>60442</v>
      </c>
    </row>
    <row r="27423" spans="1:3">
      <c r="A27423" s="32" t="s">
        <v>15771</v>
      </c>
      <c r="B27423" s="32" t="s">
        <v>149</v>
      </c>
      <c r="C27423">
        <f t="shared" si="428"/>
        <v>60443</v>
      </c>
    </row>
    <row r="27424" spans="1:3">
      <c r="A27424" s="32" t="s">
        <v>15772</v>
      </c>
      <c r="B27424" s="32" t="s">
        <v>149</v>
      </c>
      <c r="C27424">
        <f t="shared" si="428"/>
        <v>60444</v>
      </c>
    </row>
    <row r="27425" spans="1:3">
      <c r="A27425" s="32" t="s">
        <v>15481</v>
      </c>
      <c r="B27425" s="32" t="s">
        <v>149</v>
      </c>
      <c r="C27425">
        <f t="shared" si="428"/>
        <v>60445</v>
      </c>
    </row>
    <row r="27426" spans="1:3">
      <c r="A27426" s="32" t="s">
        <v>15773</v>
      </c>
      <c r="B27426" s="32" t="s">
        <v>149</v>
      </c>
      <c r="C27426">
        <f t="shared" si="428"/>
        <v>60446</v>
      </c>
    </row>
    <row r="27427" spans="1:3">
      <c r="A27427" s="32" t="s">
        <v>15482</v>
      </c>
      <c r="B27427" s="32" t="s">
        <v>149</v>
      </c>
      <c r="C27427">
        <f t="shared" si="428"/>
        <v>60447</v>
      </c>
    </row>
    <row r="27428" spans="1:3">
      <c r="A27428" s="32" t="s">
        <v>15483</v>
      </c>
      <c r="B27428" s="32" t="s">
        <v>149</v>
      </c>
      <c r="C27428">
        <f t="shared" si="428"/>
        <v>60448</v>
      </c>
    </row>
    <row r="27429" spans="1:3">
      <c r="A27429" s="32" t="s">
        <v>15774</v>
      </c>
      <c r="B27429" s="32" t="s">
        <v>149</v>
      </c>
      <c r="C27429">
        <f t="shared" si="428"/>
        <v>60449</v>
      </c>
    </row>
    <row r="27430" spans="1:3">
      <c r="A27430" s="32" t="s">
        <v>15484</v>
      </c>
      <c r="B27430" s="32" t="s">
        <v>149</v>
      </c>
      <c r="C27430">
        <f t="shared" si="428"/>
        <v>60450</v>
      </c>
    </row>
    <row r="27431" spans="1:3">
      <c r="A27431" s="32" t="s">
        <v>15485</v>
      </c>
      <c r="B27431" s="32" t="s">
        <v>149</v>
      </c>
      <c r="C27431">
        <f t="shared" si="428"/>
        <v>60451</v>
      </c>
    </row>
    <row r="27432" spans="1:3">
      <c r="A27432" s="32" t="s">
        <v>15775</v>
      </c>
      <c r="B27432" s="32" t="s">
        <v>149</v>
      </c>
      <c r="C27432">
        <f t="shared" si="428"/>
        <v>60452</v>
      </c>
    </row>
    <row r="27433" spans="1:3">
      <c r="A27433" s="32" t="s">
        <v>15486</v>
      </c>
      <c r="B27433" s="32" t="s">
        <v>149</v>
      </c>
      <c r="C27433">
        <f t="shared" si="428"/>
        <v>60453</v>
      </c>
    </row>
    <row r="27434" spans="1:3">
      <c r="A27434" s="32" t="s">
        <v>15776</v>
      </c>
      <c r="B27434" s="32" t="s">
        <v>149</v>
      </c>
      <c r="C27434">
        <f t="shared" si="428"/>
        <v>60454</v>
      </c>
    </row>
    <row r="27435" spans="1:3">
      <c r="A27435" s="32" t="s">
        <v>15777</v>
      </c>
      <c r="B27435" s="32" t="s">
        <v>149</v>
      </c>
      <c r="C27435">
        <f t="shared" si="428"/>
        <v>60455</v>
      </c>
    </row>
    <row r="27436" spans="1:3">
      <c r="A27436" s="32" t="s">
        <v>15487</v>
      </c>
      <c r="B27436" s="32" t="s">
        <v>149</v>
      </c>
      <c r="C27436">
        <f t="shared" si="428"/>
        <v>60456</v>
      </c>
    </row>
    <row r="27437" spans="1:3">
      <c r="A27437" s="32" t="s">
        <v>15778</v>
      </c>
      <c r="B27437" s="32" t="s">
        <v>149</v>
      </c>
      <c r="C27437">
        <f t="shared" si="428"/>
        <v>60457</v>
      </c>
    </row>
    <row r="27438" spans="1:3">
      <c r="A27438" s="32" t="s">
        <v>15488</v>
      </c>
      <c r="B27438" s="32" t="s">
        <v>149</v>
      </c>
      <c r="C27438">
        <f t="shared" si="428"/>
        <v>60458</v>
      </c>
    </row>
    <row r="27439" spans="1:3">
      <c r="A27439" s="32" t="s">
        <v>15489</v>
      </c>
      <c r="B27439" s="32" t="s">
        <v>149</v>
      </c>
      <c r="C27439">
        <f t="shared" si="428"/>
        <v>60459</v>
      </c>
    </row>
    <row r="27440" spans="1:3">
      <c r="A27440" s="32" t="s">
        <v>16992</v>
      </c>
      <c r="B27440" s="32" t="s">
        <v>149</v>
      </c>
      <c r="C27440">
        <f t="shared" si="428"/>
        <v>60460</v>
      </c>
    </row>
    <row r="27441" spans="1:3">
      <c r="A27441" s="32" t="s">
        <v>15779</v>
      </c>
      <c r="B27441" s="32" t="s">
        <v>149</v>
      </c>
      <c r="C27441">
        <f t="shared" si="428"/>
        <v>60461</v>
      </c>
    </row>
    <row r="27442" spans="1:3">
      <c r="A27442" s="32" t="s">
        <v>15490</v>
      </c>
      <c r="B27442" s="32" t="s">
        <v>149</v>
      </c>
      <c r="C27442">
        <f t="shared" si="428"/>
        <v>60462</v>
      </c>
    </row>
    <row r="27443" spans="1:3">
      <c r="A27443" s="32" t="s">
        <v>15491</v>
      </c>
      <c r="B27443" s="32" t="s">
        <v>149</v>
      </c>
      <c r="C27443">
        <f t="shared" si="428"/>
        <v>60463</v>
      </c>
    </row>
    <row r="27444" spans="1:3">
      <c r="A27444" s="32" t="s">
        <v>15780</v>
      </c>
      <c r="B27444" s="32" t="s">
        <v>149</v>
      </c>
      <c r="C27444">
        <f t="shared" si="428"/>
        <v>60464</v>
      </c>
    </row>
    <row r="27445" spans="1:3">
      <c r="A27445" s="32" t="s">
        <v>15492</v>
      </c>
      <c r="B27445" s="32" t="s">
        <v>149</v>
      </c>
      <c r="C27445">
        <f t="shared" si="428"/>
        <v>60465</v>
      </c>
    </row>
    <row r="27446" spans="1:3">
      <c r="A27446" s="32" t="s">
        <v>15781</v>
      </c>
      <c r="B27446" s="32" t="s">
        <v>149</v>
      </c>
      <c r="C27446">
        <f t="shared" si="428"/>
        <v>60466</v>
      </c>
    </row>
    <row r="27447" spans="1:3">
      <c r="A27447" s="32" t="s">
        <v>15782</v>
      </c>
      <c r="B27447" s="32" t="s">
        <v>149</v>
      </c>
      <c r="C27447">
        <f t="shared" si="428"/>
        <v>60467</v>
      </c>
    </row>
    <row r="27448" spans="1:3">
      <c r="A27448" s="32" t="s">
        <v>15493</v>
      </c>
      <c r="B27448" s="32" t="s">
        <v>149</v>
      </c>
      <c r="C27448">
        <f t="shared" si="428"/>
        <v>60468</v>
      </c>
    </row>
    <row r="27449" spans="1:3">
      <c r="A27449" s="32" t="s">
        <v>15783</v>
      </c>
      <c r="B27449" s="32" t="s">
        <v>149</v>
      </c>
      <c r="C27449">
        <f t="shared" si="428"/>
        <v>60469</v>
      </c>
    </row>
    <row r="27450" spans="1:3">
      <c r="A27450" s="32" t="s">
        <v>16993</v>
      </c>
      <c r="B27450" s="32" t="s">
        <v>149</v>
      </c>
      <c r="C27450">
        <f t="shared" si="428"/>
        <v>60470</v>
      </c>
    </row>
    <row r="27451" spans="1:3">
      <c r="A27451" s="32" t="s">
        <v>15494</v>
      </c>
      <c r="B27451" s="32" t="s">
        <v>149</v>
      </c>
      <c r="C27451">
        <f t="shared" si="428"/>
        <v>60471</v>
      </c>
    </row>
    <row r="27452" spans="1:3">
      <c r="A27452" s="32" t="s">
        <v>15495</v>
      </c>
      <c r="B27452" s="32" t="s">
        <v>149</v>
      </c>
      <c r="C27452">
        <f t="shared" si="428"/>
        <v>60472</v>
      </c>
    </row>
    <row r="27453" spans="1:3">
      <c r="A27453" s="32" t="s">
        <v>15784</v>
      </c>
      <c r="B27453" s="32" t="s">
        <v>149</v>
      </c>
      <c r="C27453">
        <f t="shared" si="428"/>
        <v>60473</v>
      </c>
    </row>
    <row r="27454" spans="1:3">
      <c r="A27454" s="32" t="s">
        <v>15936</v>
      </c>
      <c r="B27454" s="32" t="s">
        <v>149</v>
      </c>
      <c r="C27454">
        <f t="shared" si="428"/>
        <v>60474</v>
      </c>
    </row>
    <row r="27455" spans="1:3">
      <c r="A27455" s="32" t="s">
        <v>15785</v>
      </c>
      <c r="B27455" s="32" t="s">
        <v>149</v>
      </c>
      <c r="C27455">
        <f t="shared" si="428"/>
        <v>60475</v>
      </c>
    </row>
    <row r="27456" spans="1:3">
      <c r="A27456" s="32" t="s">
        <v>15786</v>
      </c>
      <c r="B27456" s="32" t="s">
        <v>149</v>
      </c>
      <c r="C27456">
        <f t="shared" si="428"/>
        <v>60476</v>
      </c>
    </row>
    <row r="27457" spans="1:3">
      <c r="A27457" s="32" t="s">
        <v>15496</v>
      </c>
      <c r="B27457" s="32" t="s">
        <v>149</v>
      </c>
      <c r="C27457">
        <f t="shared" si="428"/>
        <v>60477</v>
      </c>
    </row>
    <row r="27458" spans="1:3">
      <c r="A27458" s="32" t="s">
        <v>15497</v>
      </c>
      <c r="B27458" s="32" t="s">
        <v>149</v>
      </c>
      <c r="C27458">
        <f t="shared" ref="C27458:C27521" si="429">1*A27458</f>
        <v>60478</v>
      </c>
    </row>
    <row r="27459" spans="1:3">
      <c r="A27459" s="32" t="s">
        <v>15498</v>
      </c>
      <c r="B27459" s="32" t="s">
        <v>149</v>
      </c>
      <c r="C27459">
        <f t="shared" si="429"/>
        <v>60479</v>
      </c>
    </row>
    <row r="27460" spans="1:3">
      <c r="A27460" s="32" t="s">
        <v>15787</v>
      </c>
      <c r="B27460" s="32" t="s">
        <v>149</v>
      </c>
      <c r="C27460">
        <f t="shared" si="429"/>
        <v>60480</v>
      </c>
    </row>
    <row r="27461" spans="1:3">
      <c r="A27461" s="32" t="s">
        <v>15788</v>
      </c>
      <c r="B27461" s="32" t="s">
        <v>149</v>
      </c>
      <c r="C27461">
        <f t="shared" si="429"/>
        <v>60481</v>
      </c>
    </row>
    <row r="27462" spans="1:3">
      <c r="A27462" s="32" t="s">
        <v>15499</v>
      </c>
      <c r="B27462" s="32" t="s">
        <v>149</v>
      </c>
      <c r="C27462">
        <f t="shared" si="429"/>
        <v>60482</v>
      </c>
    </row>
    <row r="27463" spans="1:3">
      <c r="A27463" s="32" t="s">
        <v>17967</v>
      </c>
      <c r="B27463" s="32" t="s">
        <v>149</v>
      </c>
      <c r="C27463">
        <f t="shared" si="429"/>
        <v>60483</v>
      </c>
    </row>
    <row r="27464" spans="1:3">
      <c r="A27464" s="32" t="s">
        <v>15500</v>
      </c>
      <c r="B27464" s="32" t="s">
        <v>149</v>
      </c>
      <c r="C27464">
        <f t="shared" si="429"/>
        <v>60484</v>
      </c>
    </row>
    <row r="27465" spans="1:3">
      <c r="A27465" s="32" t="s">
        <v>15501</v>
      </c>
      <c r="B27465" s="32" t="s">
        <v>149</v>
      </c>
      <c r="C27465">
        <f t="shared" si="429"/>
        <v>60487</v>
      </c>
    </row>
    <row r="27466" spans="1:3">
      <c r="A27466" s="32" t="s">
        <v>15502</v>
      </c>
      <c r="B27466" s="32" t="s">
        <v>149</v>
      </c>
      <c r="C27466">
        <f t="shared" si="429"/>
        <v>60490</v>
      </c>
    </row>
    <row r="27467" spans="1:3">
      <c r="A27467" s="32" t="s">
        <v>15789</v>
      </c>
      <c r="B27467" s="32" t="s">
        <v>149</v>
      </c>
      <c r="C27467">
        <f t="shared" si="429"/>
        <v>60491</v>
      </c>
    </row>
    <row r="27468" spans="1:3">
      <c r="A27468" s="32" t="s">
        <v>15790</v>
      </c>
      <c r="B27468" s="32" t="s">
        <v>149</v>
      </c>
      <c r="C27468">
        <f t="shared" si="429"/>
        <v>60499</v>
      </c>
    </row>
    <row r="27469" spans="1:3">
      <c r="A27469" s="32" t="s">
        <v>15791</v>
      </c>
      <c r="B27469" s="32" t="s">
        <v>149</v>
      </c>
      <c r="C27469">
        <f t="shared" si="429"/>
        <v>60501</v>
      </c>
    </row>
    <row r="27470" spans="1:3">
      <c r="A27470" s="32" t="s">
        <v>15792</v>
      </c>
      <c r="B27470" s="32" t="s">
        <v>149</v>
      </c>
      <c r="C27470">
        <f t="shared" si="429"/>
        <v>60502</v>
      </c>
    </row>
    <row r="27471" spans="1:3">
      <c r="A27471" s="32" t="s">
        <v>15793</v>
      </c>
      <c r="B27471" s="32" t="s">
        <v>149</v>
      </c>
      <c r="C27471">
        <f t="shared" si="429"/>
        <v>60503</v>
      </c>
    </row>
    <row r="27472" spans="1:3">
      <c r="A27472" s="32" t="s">
        <v>15503</v>
      </c>
      <c r="B27472" s="32" t="s">
        <v>149</v>
      </c>
      <c r="C27472">
        <f t="shared" si="429"/>
        <v>60504</v>
      </c>
    </row>
    <row r="27473" spans="1:3">
      <c r="A27473" s="32" t="s">
        <v>15504</v>
      </c>
      <c r="B27473" s="32" t="s">
        <v>149</v>
      </c>
      <c r="C27473">
        <f t="shared" si="429"/>
        <v>60505</v>
      </c>
    </row>
    <row r="27474" spans="1:3">
      <c r="A27474" s="32" t="s">
        <v>15505</v>
      </c>
      <c r="B27474" s="32" t="s">
        <v>149</v>
      </c>
      <c r="C27474">
        <f t="shared" si="429"/>
        <v>60506</v>
      </c>
    </row>
    <row r="27475" spans="1:3">
      <c r="A27475" s="32" t="s">
        <v>15506</v>
      </c>
      <c r="B27475" s="32" t="s">
        <v>149</v>
      </c>
      <c r="C27475">
        <f t="shared" si="429"/>
        <v>60507</v>
      </c>
    </row>
    <row r="27476" spans="1:3">
      <c r="A27476" s="32" t="s">
        <v>15794</v>
      </c>
      <c r="B27476" s="32" t="s">
        <v>149</v>
      </c>
      <c r="C27476">
        <f t="shared" si="429"/>
        <v>60510</v>
      </c>
    </row>
    <row r="27477" spans="1:3">
      <c r="A27477" s="32" t="s">
        <v>15795</v>
      </c>
      <c r="B27477" s="32" t="s">
        <v>149</v>
      </c>
      <c r="C27477">
        <f t="shared" si="429"/>
        <v>60511</v>
      </c>
    </row>
    <row r="27478" spans="1:3">
      <c r="A27478" s="32" t="s">
        <v>15507</v>
      </c>
      <c r="B27478" s="32" t="s">
        <v>149</v>
      </c>
      <c r="C27478">
        <f t="shared" si="429"/>
        <v>60512</v>
      </c>
    </row>
    <row r="27479" spans="1:3">
      <c r="A27479" s="32" t="s">
        <v>15796</v>
      </c>
      <c r="B27479" s="32" t="s">
        <v>149</v>
      </c>
      <c r="C27479">
        <f t="shared" si="429"/>
        <v>60513</v>
      </c>
    </row>
    <row r="27480" spans="1:3">
      <c r="A27480" s="32" t="s">
        <v>15508</v>
      </c>
      <c r="B27480" s="32" t="s">
        <v>149</v>
      </c>
      <c r="C27480">
        <f t="shared" si="429"/>
        <v>60514</v>
      </c>
    </row>
    <row r="27481" spans="1:3">
      <c r="A27481" s="32" t="s">
        <v>15509</v>
      </c>
      <c r="B27481" s="32" t="s">
        <v>149</v>
      </c>
      <c r="C27481">
        <f t="shared" si="429"/>
        <v>60515</v>
      </c>
    </row>
    <row r="27482" spans="1:3">
      <c r="A27482" s="32" t="s">
        <v>15797</v>
      </c>
      <c r="B27482" s="32" t="s">
        <v>149</v>
      </c>
      <c r="C27482">
        <f t="shared" si="429"/>
        <v>60516</v>
      </c>
    </row>
    <row r="27483" spans="1:3">
      <c r="A27483" s="32" t="s">
        <v>15510</v>
      </c>
      <c r="B27483" s="32" t="s">
        <v>149</v>
      </c>
      <c r="C27483">
        <f t="shared" si="429"/>
        <v>60517</v>
      </c>
    </row>
    <row r="27484" spans="1:3">
      <c r="A27484" s="32" t="s">
        <v>16994</v>
      </c>
      <c r="B27484" s="32" t="s">
        <v>149</v>
      </c>
      <c r="C27484">
        <f t="shared" si="429"/>
        <v>60518</v>
      </c>
    </row>
    <row r="27485" spans="1:3">
      <c r="A27485" s="32" t="s">
        <v>15798</v>
      </c>
      <c r="B27485" s="32" t="s">
        <v>149</v>
      </c>
      <c r="C27485">
        <f t="shared" si="429"/>
        <v>60519</v>
      </c>
    </row>
    <row r="27486" spans="1:3">
      <c r="A27486" s="32" t="s">
        <v>15799</v>
      </c>
      <c r="B27486" s="32" t="s">
        <v>149</v>
      </c>
      <c r="C27486">
        <f t="shared" si="429"/>
        <v>60520</v>
      </c>
    </row>
    <row r="27487" spans="1:3">
      <c r="A27487" s="32" t="s">
        <v>15511</v>
      </c>
      <c r="B27487" s="32" t="s">
        <v>149</v>
      </c>
      <c r="C27487">
        <f t="shared" si="429"/>
        <v>60521</v>
      </c>
    </row>
    <row r="27488" spans="1:3">
      <c r="A27488" s="32" t="s">
        <v>15800</v>
      </c>
      <c r="B27488" s="32" t="s">
        <v>149</v>
      </c>
      <c r="C27488">
        <f t="shared" si="429"/>
        <v>60522</v>
      </c>
    </row>
    <row r="27489" spans="1:3">
      <c r="A27489" s="32" t="s">
        <v>15512</v>
      </c>
      <c r="B27489" s="32" t="s">
        <v>149</v>
      </c>
      <c r="C27489">
        <f t="shared" si="429"/>
        <v>60523</v>
      </c>
    </row>
    <row r="27490" spans="1:3">
      <c r="A27490" s="32" t="s">
        <v>15801</v>
      </c>
      <c r="B27490" s="32" t="s">
        <v>149</v>
      </c>
      <c r="C27490">
        <f t="shared" si="429"/>
        <v>60525</v>
      </c>
    </row>
    <row r="27491" spans="1:3">
      <c r="A27491" s="32" t="s">
        <v>15513</v>
      </c>
      <c r="B27491" s="32" t="s">
        <v>149</v>
      </c>
      <c r="C27491">
        <f t="shared" si="429"/>
        <v>60526</v>
      </c>
    </row>
    <row r="27492" spans="1:3">
      <c r="A27492" s="32" t="s">
        <v>15514</v>
      </c>
      <c r="B27492" s="32" t="s">
        <v>149</v>
      </c>
      <c r="C27492">
        <f t="shared" si="429"/>
        <v>60527</v>
      </c>
    </row>
    <row r="27493" spans="1:3">
      <c r="A27493" s="32" t="s">
        <v>15937</v>
      </c>
      <c r="B27493" s="32" t="s">
        <v>149</v>
      </c>
      <c r="C27493">
        <f t="shared" si="429"/>
        <v>60530</v>
      </c>
    </row>
    <row r="27494" spans="1:3">
      <c r="A27494" s="32" t="s">
        <v>17477</v>
      </c>
      <c r="B27494" s="32" t="s">
        <v>149</v>
      </c>
      <c r="C27494">
        <f t="shared" si="429"/>
        <v>60531</v>
      </c>
    </row>
    <row r="27495" spans="1:3">
      <c r="A27495" s="32" t="s">
        <v>15515</v>
      </c>
      <c r="B27495" s="32" t="s">
        <v>149</v>
      </c>
      <c r="C27495">
        <f t="shared" si="429"/>
        <v>60532</v>
      </c>
    </row>
    <row r="27496" spans="1:3">
      <c r="A27496" s="32" t="s">
        <v>15802</v>
      </c>
      <c r="B27496" s="32" t="s">
        <v>149</v>
      </c>
      <c r="C27496">
        <f t="shared" si="429"/>
        <v>60534</v>
      </c>
    </row>
    <row r="27497" spans="1:3">
      <c r="A27497" s="32" t="s">
        <v>15803</v>
      </c>
      <c r="B27497" s="32" t="s">
        <v>149</v>
      </c>
      <c r="C27497">
        <f t="shared" si="429"/>
        <v>60536</v>
      </c>
    </row>
    <row r="27498" spans="1:3">
      <c r="A27498" s="32" t="s">
        <v>15804</v>
      </c>
      <c r="B27498" s="32" t="s">
        <v>149</v>
      </c>
      <c r="C27498">
        <f t="shared" si="429"/>
        <v>60537</v>
      </c>
    </row>
    <row r="27499" spans="1:3">
      <c r="A27499" s="32" t="s">
        <v>15516</v>
      </c>
      <c r="B27499" s="32" t="s">
        <v>149</v>
      </c>
      <c r="C27499">
        <f t="shared" si="429"/>
        <v>60538</v>
      </c>
    </row>
    <row r="27500" spans="1:3">
      <c r="A27500" s="32" t="s">
        <v>15517</v>
      </c>
      <c r="B27500" s="32" t="s">
        <v>149</v>
      </c>
      <c r="C27500">
        <f t="shared" si="429"/>
        <v>60539</v>
      </c>
    </row>
    <row r="27501" spans="1:3">
      <c r="A27501" s="32" t="s">
        <v>15805</v>
      </c>
      <c r="B27501" s="32" t="s">
        <v>149</v>
      </c>
      <c r="C27501">
        <f t="shared" si="429"/>
        <v>60540</v>
      </c>
    </row>
    <row r="27502" spans="1:3">
      <c r="A27502" s="32" t="s">
        <v>15518</v>
      </c>
      <c r="B27502" s="32" t="s">
        <v>149</v>
      </c>
      <c r="C27502">
        <f t="shared" si="429"/>
        <v>60541</v>
      </c>
    </row>
    <row r="27503" spans="1:3">
      <c r="A27503" s="32" t="s">
        <v>15806</v>
      </c>
      <c r="B27503" s="32" t="s">
        <v>149</v>
      </c>
      <c r="C27503">
        <f t="shared" si="429"/>
        <v>60542</v>
      </c>
    </row>
    <row r="27504" spans="1:3">
      <c r="A27504" s="32" t="s">
        <v>15519</v>
      </c>
      <c r="B27504" s="32" t="s">
        <v>149</v>
      </c>
      <c r="C27504">
        <f t="shared" si="429"/>
        <v>60543</v>
      </c>
    </row>
    <row r="27505" spans="1:3">
      <c r="A27505" s="32" t="s">
        <v>15520</v>
      </c>
      <c r="B27505" s="32" t="s">
        <v>149</v>
      </c>
      <c r="C27505">
        <f t="shared" si="429"/>
        <v>60544</v>
      </c>
    </row>
    <row r="27506" spans="1:3">
      <c r="A27506" s="32" t="s">
        <v>15807</v>
      </c>
      <c r="B27506" s="32" t="s">
        <v>149</v>
      </c>
      <c r="C27506">
        <f t="shared" si="429"/>
        <v>60545</v>
      </c>
    </row>
    <row r="27507" spans="1:3">
      <c r="A27507" s="32" t="s">
        <v>15521</v>
      </c>
      <c r="B27507" s="32" t="s">
        <v>149</v>
      </c>
      <c r="C27507">
        <f t="shared" si="429"/>
        <v>60546</v>
      </c>
    </row>
    <row r="27508" spans="1:3">
      <c r="A27508" s="32" t="s">
        <v>15808</v>
      </c>
      <c r="B27508" s="32" t="s">
        <v>149</v>
      </c>
      <c r="C27508">
        <f t="shared" si="429"/>
        <v>60548</v>
      </c>
    </row>
    <row r="27509" spans="1:3">
      <c r="A27509" s="32" t="s">
        <v>16995</v>
      </c>
      <c r="B27509" s="32" t="s">
        <v>149</v>
      </c>
      <c r="C27509">
        <f t="shared" si="429"/>
        <v>60549</v>
      </c>
    </row>
    <row r="27510" spans="1:3">
      <c r="A27510" s="32" t="s">
        <v>15522</v>
      </c>
      <c r="B27510" s="32" t="s">
        <v>149</v>
      </c>
      <c r="C27510">
        <f t="shared" si="429"/>
        <v>60550</v>
      </c>
    </row>
    <row r="27511" spans="1:3">
      <c r="A27511" s="32" t="s">
        <v>17478</v>
      </c>
      <c r="B27511" s="32" t="s">
        <v>149</v>
      </c>
      <c r="C27511">
        <f t="shared" si="429"/>
        <v>60551</v>
      </c>
    </row>
    <row r="27512" spans="1:3">
      <c r="A27512" s="32" t="s">
        <v>15523</v>
      </c>
      <c r="B27512" s="32" t="s">
        <v>149</v>
      </c>
      <c r="C27512">
        <f t="shared" si="429"/>
        <v>60552</v>
      </c>
    </row>
    <row r="27513" spans="1:3">
      <c r="A27513" s="32" t="s">
        <v>15524</v>
      </c>
      <c r="B27513" s="32" t="s">
        <v>149</v>
      </c>
      <c r="C27513">
        <f t="shared" si="429"/>
        <v>60553</v>
      </c>
    </row>
    <row r="27514" spans="1:3">
      <c r="A27514" s="32" t="s">
        <v>15809</v>
      </c>
      <c r="B27514" s="32" t="s">
        <v>149</v>
      </c>
      <c r="C27514">
        <f t="shared" si="429"/>
        <v>60554</v>
      </c>
    </row>
    <row r="27515" spans="1:3">
      <c r="A27515" s="32" t="s">
        <v>15525</v>
      </c>
      <c r="B27515" s="32" t="s">
        <v>149</v>
      </c>
      <c r="C27515">
        <f t="shared" si="429"/>
        <v>60555</v>
      </c>
    </row>
    <row r="27516" spans="1:3">
      <c r="A27516" s="32" t="s">
        <v>15810</v>
      </c>
      <c r="B27516" s="32" t="s">
        <v>149</v>
      </c>
      <c r="C27516">
        <f t="shared" si="429"/>
        <v>60556</v>
      </c>
    </row>
    <row r="27517" spans="1:3">
      <c r="A27517" s="32" t="s">
        <v>17479</v>
      </c>
      <c r="B27517" s="32" t="s">
        <v>149</v>
      </c>
      <c r="C27517">
        <f t="shared" si="429"/>
        <v>60557</v>
      </c>
    </row>
    <row r="27518" spans="1:3">
      <c r="A27518" s="32" t="s">
        <v>15526</v>
      </c>
      <c r="B27518" s="32" t="s">
        <v>149</v>
      </c>
      <c r="C27518">
        <f t="shared" si="429"/>
        <v>60558</v>
      </c>
    </row>
    <row r="27519" spans="1:3">
      <c r="A27519" s="32" t="s">
        <v>15811</v>
      </c>
      <c r="B27519" s="32" t="s">
        <v>149</v>
      </c>
      <c r="C27519">
        <f t="shared" si="429"/>
        <v>60559</v>
      </c>
    </row>
    <row r="27520" spans="1:3">
      <c r="A27520" s="32" t="s">
        <v>15527</v>
      </c>
      <c r="B27520" s="32" t="s">
        <v>149</v>
      </c>
      <c r="C27520">
        <f t="shared" si="429"/>
        <v>60560</v>
      </c>
    </row>
    <row r="27521" spans="1:3">
      <c r="A27521" s="32" t="s">
        <v>15812</v>
      </c>
      <c r="B27521" s="32" t="s">
        <v>149</v>
      </c>
      <c r="C27521">
        <f t="shared" si="429"/>
        <v>60561</v>
      </c>
    </row>
    <row r="27522" spans="1:3">
      <c r="A27522" s="32" t="s">
        <v>15813</v>
      </c>
      <c r="B27522" s="32" t="s">
        <v>149</v>
      </c>
      <c r="C27522">
        <f t="shared" ref="C27522:C27585" si="430">1*A27522</f>
        <v>60563</v>
      </c>
    </row>
    <row r="27523" spans="1:3">
      <c r="A27523" s="32" t="s">
        <v>15814</v>
      </c>
      <c r="B27523" s="32" t="s">
        <v>149</v>
      </c>
      <c r="C27523">
        <f t="shared" si="430"/>
        <v>60564</v>
      </c>
    </row>
    <row r="27524" spans="1:3">
      <c r="A27524" s="32" t="s">
        <v>15528</v>
      </c>
      <c r="B27524" s="32" t="s">
        <v>149</v>
      </c>
      <c r="C27524">
        <f t="shared" si="430"/>
        <v>60565</v>
      </c>
    </row>
    <row r="27525" spans="1:3">
      <c r="A27525" s="32" t="s">
        <v>15815</v>
      </c>
      <c r="B27525" s="32" t="s">
        <v>149</v>
      </c>
      <c r="C27525">
        <f t="shared" si="430"/>
        <v>60566</v>
      </c>
    </row>
    <row r="27526" spans="1:3">
      <c r="A27526" s="32" t="s">
        <v>15529</v>
      </c>
      <c r="B27526" s="32" t="s">
        <v>149</v>
      </c>
      <c r="C27526">
        <f t="shared" si="430"/>
        <v>60567</v>
      </c>
    </row>
    <row r="27527" spans="1:3">
      <c r="A27527" s="32" t="s">
        <v>15530</v>
      </c>
      <c r="B27527" s="32" t="s">
        <v>149</v>
      </c>
      <c r="C27527">
        <f t="shared" si="430"/>
        <v>60568</v>
      </c>
    </row>
    <row r="27528" spans="1:3">
      <c r="A27528" s="32" t="s">
        <v>17960</v>
      </c>
      <c r="B27528" s="32" t="s">
        <v>149</v>
      </c>
      <c r="C27528">
        <f t="shared" si="430"/>
        <v>60569</v>
      </c>
    </row>
    <row r="27529" spans="1:3">
      <c r="A27529" s="32" t="s">
        <v>17968</v>
      </c>
      <c r="B27529" s="32" t="s">
        <v>149</v>
      </c>
      <c r="C27529">
        <f t="shared" si="430"/>
        <v>60570</v>
      </c>
    </row>
    <row r="27530" spans="1:3">
      <c r="A27530" s="32" t="s">
        <v>15531</v>
      </c>
      <c r="B27530" s="32" t="s">
        <v>149</v>
      </c>
      <c r="C27530">
        <f t="shared" si="430"/>
        <v>60572</v>
      </c>
    </row>
    <row r="27531" spans="1:3">
      <c r="A27531" s="32" t="s">
        <v>15532</v>
      </c>
      <c r="B27531" s="32" t="s">
        <v>149</v>
      </c>
      <c r="C27531">
        <f t="shared" si="430"/>
        <v>60585</v>
      </c>
    </row>
    <row r="27532" spans="1:3">
      <c r="A27532" s="32" t="s">
        <v>15816</v>
      </c>
      <c r="B27532" s="32" t="s">
        <v>149</v>
      </c>
      <c r="C27532">
        <f t="shared" si="430"/>
        <v>60586</v>
      </c>
    </row>
    <row r="27533" spans="1:3">
      <c r="A27533" s="32" t="s">
        <v>17961</v>
      </c>
      <c r="B27533" s="32" t="s">
        <v>149</v>
      </c>
      <c r="C27533">
        <f t="shared" si="430"/>
        <v>60597</v>
      </c>
    </row>
    <row r="27534" spans="1:3">
      <c r="A27534" s="32" t="s">
        <v>15817</v>
      </c>
      <c r="B27534" s="32" t="s">
        <v>149</v>
      </c>
      <c r="C27534">
        <f t="shared" si="430"/>
        <v>60598</v>
      </c>
    </row>
    <row r="27535" spans="1:3">
      <c r="A27535" s="32" t="s">
        <v>15533</v>
      </c>
      <c r="B27535" s="32" t="s">
        <v>149</v>
      </c>
      <c r="C27535">
        <f t="shared" si="430"/>
        <v>60599</v>
      </c>
    </row>
    <row r="27536" spans="1:3">
      <c r="A27536" s="32" t="s">
        <v>15818</v>
      </c>
      <c r="B27536" s="32" t="s">
        <v>149</v>
      </c>
      <c r="C27536">
        <f t="shared" si="430"/>
        <v>60601</v>
      </c>
    </row>
    <row r="27537" spans="1:3">
      <c r="A27537" s="32" t="s">
        <v>15819</v>
      </c>
      <c r="B27537" s="32" t="s">
        <v>149</v>
      </c>
      <c r="C27537">
        <f t="shared" si="430"/>
        <v>60602</v>
      </c>
    </row>
    <row r="27538" spans="1:3">
      <c r="A27538" s="32" t="s">
        <v>15534</v>
      </c>
      <c r="B27538" s="32" t="s">
        <v>149</v>
      </c>
      <c r="C27538">
        <f t="shared" si="430"/>
        <v>60603</v>
      </c>
    </row>
    <row r="27539" spans="1:3">
      <c r="A27539" s="32" t="s">
        <v>15820</v>
      </c>
      <c r="B27539" s="32" t="s">
        <v>149</v>
      </c>
      <c r="C27539">
        <f t="shared" si="430"/>
        <v>60604</v>
      </c>
    </row>
    <row r="27540" spans="1:3">
      <c r="A27540" s="32" t="s">
        <v>15821</v>
      </c>
      <c r="B27540" s="32" t="s">
        <v>149</v>
      </c>
      <c r="C27540">
        <f t="shared" si="430"/>
        <v>60605</v>
      </c>
    </row>
    <row r="27541" spans="1:3">
      <c r="A27541" s="32" t="s">
        <v>15535</v>
      </c>
      <c r="B27541" s="32" t="s">
        <v>149</v>
      </c>
      <c r="C27541">
        <f t="shared" si="430"/>
        <v>60606</v>
      </c>
    </row>
    <row r="27542" spans="1:3">
      <c r="A27542" s="32" t="s">
        <v>15822</v>
      </c>
      <c r="B27542" s="32" t="s">
        <v>149</v>
      </c>
      <c r="C27542">
        <f t="shared" si="430"/>
        <v>60607</v>
      </c>
    </row>
    <row r="27543" spans="1:3">
      <c r="A27543" s="32" t="s">
        <v>15536</v>
      </c>
      <c r="B27543" s="32" t="s">
        <v>149</v>
      </c>
      <c r="C27543">
        <f t="shared" si="430"/>
        <v>60608</v>
      </c>
    </row>
    <row r="27544" spans="1:3">
      <c r="A27544" s="32" t="s">
        <v>15823</v>
      </c>
      <c r="B27544" s="32" t="s">
        <v>149</v>
      </c>
      <c r="C27544">
        <f t="shared" si="430"/>
        <v>60609</v>
      </c>
    </row>
    <row r="27545" spans="1:3">
      <c r="A27545" s="32" t="s">
        <v>15824</v>
      </c>
      <c r="B27545" s="32" t="s">
        <v>149</v>
      </c>
      <c r="C27545">
        <f t="shared" si="430"/>
        <v>60610</v>
      </c>
    </row>
    <row r="27546" spans="1:3">
      <c r="A27546" s="32" t="s">
        <v>15825</v>
      </c>
      <c r="B27546" s="32" t="s">
        <v>149</v>
      </c>
      <c r="C27546">
        <f t="shared" si="430"/>
        <v>60611</v>
      </c>
    </row>
    <row r="27547" spans="1:3">
      <c r="A27547" s="32" t="s">
        <v>15537</v>
      </c>
      <c r="B27547" s="32" t="s">
        <v>149</v>
      </c>
      <c r="C27547">
        <f t="shared" si="430"/>
        <v>60612</v>
      </c>
    </row>
    <row r="27548" spans="1:3">
      <c r="A27548" s="32" t="s">
        <v>15538</v>
      </c>
      <c r="B27548" s="32" t="s">
        <v>149</v>
      </c>
      <c r="C27548">
        <f t="shared" si="430"/>
        <v>60613</v>
      </c>
    </row>
    <row r="27549" spans="1:3">
      <c r="A27549" s="32" t="s">
        <v>15539</v>
      </c>
      <c r="B27549" s="32" t="s">
        <v>149</v>
      </c>
      <c r="C27549">
        <f t="shared" si="430"/>
        <v>60614</v>
      </c>
    </row>
    <row r="27550" spans="1:3">
      <c r="A27550" s="32" t="s">
        <v>15540</v>
      </c>
      <c r="B27550" s="32" t="s">
        <v>149</v>
      </c>
      <c r="C27550">
        <f t="shared" si="430"/>
        <v>60615</v>
      </c>
    </row>
    <row r="27551" spans="1:3">
      <c r="A27551" s="32" t="s">
        <v>15826</v>
      </c>
      <c r="B27551" s="32" t="s">
        <v>149</v>
      </c>
      <c r="C27551">
        <f t="shared" si="430"/>
        <v>60616</v>
      </c>
    </row>
    <row r="27552" spans="1:3">
      <c r="A27552" s="32" t="s">
        <v>15827</v>
      </c>
      <c r="B27552" s="32" t="s">
        <v>149</v>
      </c>
      <c r="C27552">
        <f t="shared" si="430"/>
        <v>60617</v>
      </c>
    </row>
    <row r="27553" spans="1:3">
      <c r="A27553" s="32" t="s">
        <v>15541</v>
      </c>
      <c r="B27553" s="32" t="s">
        <v>149</v>
      </c>
      <c r="C27553">
        <f t="shared" si="430"/>
        <v>60618</v>
      </c>
    </row>
    <row r="27554" spans="1:3">
      <c r="A27554" s="32" t="s">
        <v>15542</v>
      </c>
      <c r="B27554" s="32" t="s">
        <v>149</v>
      </c>
      <c r="C27554">
        <f t="shared" si="430"/>
        <v>60619</v>
      </c>
    </row>
    <row r="27555" spans="1:3">
      <c r="A27555" s="32" t="s">
        <v>15543</v>
      </c>
      <c r="B27555" s="32" t="s">
        <v>149</v>
      </c>
      <c r="C27555">
        <f t="shared" si="430"/>
        <v>60620</v>
      </c>
    </row>
    <row r="27556" spans="1:3">
      <c r="A27556" s="32" t="s">
        <v>15544</v>
      </c>
      <c r="B27556" s="32" t="s">
        <v>149</v>
      </c>
      <c r="C27556">
        <f t="shared" si="430"/>
        <v>60621</v>
      </c>
    </row>
    <row r="27557" spans="1:3">
      <c r="A27557" s="32" t="s">
        <v>15545</v>
      </c>
      <c r="B27557" s="32" t="s">
        <v>149</v>
      </c>
      <c r="C27557">
        <f t="shared" si="430"/>
        <v>60622</v>
      </c>
    </row>
    <row r="27558" spans="1:3">
      <c r="A27558" s="32" t="s">
        <v>15546</v>
      </c>
      <c r="B27558" s="32" t="s">
        <v>149</v>
      </c>
      <c r="C27558">
        <f t="shared" si="430"/>
        <v>60623</v>
      </c>
    </row>
    <row r="27559" spans="1:3">
      <c r="A27559" s="32" t="s">
        <v>15828</v>
      </c>
      <c r="B27559" s="32" t="s">
        <v>149</v>
      </c>
      <c r="C27559">
        <f t="shared" si="430"/>
        <v>60624</v>
      </c>
    </row>
    <row r="27560" spans="1:3">
      <c r="A27560" s="32" t="s">
        <v>15829</v>
      </c>
      <c r="B27560" s="32" t="s">
        <v>149</v>
      </c>
      <c r="C27560">
        <f t="shared" si="430"/>
        <v>60625</v>
      </c>
    </row>
    <row r="27561" spans="1:3">
      <c r="A27561" s="32" t="s">
        <v>15830</v>
      </c>
      <c r="B27561" s="32" t="s">
        <v>149</v>
      </c>
      <c r="C27561">
        <f t="shared" si="430"/>
        <v>60626</v>
      </c>
    </row>
    <row r="27562" spans="1:3">
      <c r="A27562" s="32" t="s">
        <v>15547</v>
      </c>
      <c r="B27562" s="32" t="s">
        <v>149</v>
      </c>
      <c r="C27562">
        <f t="shared" si="430"/>
        <v>60628</v>
      </c>
    </row>
    <row r="27563" spans="1:3">
      <c r="A27563" s="32" t="s">
        <v>15548</v>
      </c>
      <c r="B27563" s="32" t="s">
        <v>149</v>
      </c>
      <c r="C27563">
        <f t="shared" si="430"/>
        <v>60629</v>
      </c>
    </row>
    <row r="27564" spans="1:3">
      <c r="A27564" s="32" t="s">
        <v>15831</v>
      </c>
      <c r="B27564" s="32" t="s">
        <v>149</v>
      </c>
      <c r="C27564">
        <f t="shared" si="430"/>
        <v>60630</v>
      </c>
    </row>
    <row r="27565" spans="1:3">
      <c r="A27565" s="32" t="s">
        <v>15549</v>
      </c>
      <c r="B27565" s="32" t="s">
        <v>149</v>
      </c>
      <c r="C27565">
        <f t="shared" si="430"/>
        <v>60631</v>
      </c>
    </row>
    <row r="27566" spans="1:3">
      <c r="A27566" s="32" t="s">
        <v>15832</v>
      </c>
      <c r="B27566" s="32" t="s">
        <v>149</v>
      </c>
      <c r="C27566">
        <f t="shared" si="430"/>
        <v>60632</v>
      </c>
    </row>
    <row r="27567" spans="1:3">
      <c r="A27567" s="32" t="s">
        <v>15833</v>
      </c>
      <c r="B27567" s="32" t="s">
        <v>149</v>
      </c>
      <c r="C27567">
        <f t="shared" si="430"/>
        <v>60633</v>
      </c>
    </row>
    <row r="27568" spans="1:3">
      <c r="A27568" s="32" t="s">
        <v>15550</v>
      </c>
      <c r="B27568" s="32" t="s">
        <v>149</v>
      </c>
      <c r="C27568">
        <f t="shared" si="430"/>
        <v>60634</v>
      </c>
    </row>
    <row r="27569" spans="1:3">
      <c r="A27569" s="32" t="s">
        <v>15551</v>
      </c>
      <c r="B27569" s="32" t="s">
        <v>149</v>
      </c>
      <c r="C27569">
        <f t="shared" si="430"/>
        <v>60636</v>
      </c>
    </row>
    <row r="27570" spans="1:3">
      <c r="A27570" s="32" t="s">
        <v>15552</v>
      </c>
      <c r="B27570" s="32" t="s">
        <v>149</v>
      </c>
      <c r="C27570">
        <f t="shared" si="430"/>
        <v>60637</v>
      </c>
    </row>
    <row r="27571" spans="1:3">
      <c r="A27571" s="32" t="s">
        <v>15553</v>
      </c>
      <c r="B27571" s="32" t="s">
        <v>149</v>
      </c>
      <c r="C27571">
        <f t="shared" si="430"/>
        <v>60638</v>
      </c>
    </row>
    <row r="27572" spans="1:3">
      <c r="A27572" s="32" t="s">
        <v>15834</v>
      </c>
      <c r="B27572" s="32" t="s">
        <v>149</v>
      </c>
      <c r="C27572">
        <f t="shared" si="430"/>
        <v>60639</v>
      </c>
    </row>
    <row r="27573" spans="1:3">
      <c r="A27573" s="32" t="s">
        <v>15554</v>
      </c>
      <c r="B27573" s="32" t="s">
        <v>149</v>
      </c>
      <c r="C27573">
        <f t="shared" si="430"/>
        <v>60640</v>
      </c>
    </row>
    <row r="27574" spans="1:3">
      <c r="A27574" s="32" t="s">
        <v>15835</v>
      </c>
      <c r="B27574" s="32" t="s">
        <v>149</v>
      </c>
      <c r="C27574">
        <f t="shared" si="430"/>
        <v>60641</v>
      </c>
    </row>
    <row r="27575" spans="1:3">
      <c r="A27575" s="32" t="s">
        <v>15555</v>
      </c>
      <c r="B27575" s="32" t="s">
        <v>149</v>
      </c>
      <c r="C27575">
        <f t="shared" si="430"/>
        <v>60642</v>
      </c>
    </row>
    <row r="27576" spans="1:3">
      <c r="A27576" s="32" t="s">
        <v>15556</v>
      </c>
      <c r="B27576" s="32" t="s">
        <v>149</v>
      </c>
      <c r="C27576">
        <f t="shared" si="430"/>
        <v>60643</v>
      </c>
    </row>
    <row r="27577" spans="1:3">
      <c r="A27577" s="32" t="s">
        <v>15836</v>
      </c>
      <c r="B27577" s="32" t="s">
        <v>149</v>
      </c>
      <c r="C27577">
        <f t="shared" si="430"/>
        <v>60644</v>
      </c>
    </row>
    <row r="27578" spans="1:3">
      <c r="A27578" s="32" t="s">
        <v>15557</v>
      </c>
      <c r="B27578" s="32" t="s">
        <v>149</v>
      </c>
      <c r="C27578">
        <f t="shared" si="430"/>
        <v>60645</v>
      </c>
    </row>
    <row r="27579" spans="1:3">
      <c r="A27579" s="32" t="s">
        <v>15837</v>
      </c>
      <c r="B27579" s="32" t="s">
        <v>149</v>
      </c>
      <c r="C27579">
        <f t="shared" si="430"/>
        <v>60646</v>
      </c>
    </row>
    <row r="27580" spans="1:3">
      <c r="A27580" s="32" t="s">
        <v>15558</v>
      </c>
      <c r="B27580" s="32" t="s">
        <v>149</v>
      </c>
      <c r="C27580">
        <f t="shared" si="430"/>
        <v>60647</v>
      </c>
    </row>
    <row r="27581" spans="1:3">
      <c r="A27581" s="32" t="s">
        <v>15838</v>
      </c>
      <c r="B27581" s="32" t="s">
        <v>149</v>
      </c>
      <c r="C27581">
        <f t="shared" si="430"/>
        <v>60649</v>
      </c>
    </row>
    <row r="27582" spans="1:3">
      <c r="A27582" s="32" t="s">
        <v>17972</v>
      </c>
      <c r="B27582" s="32" t="s">
        <v>149</v>
      </c>
      <c r="C27582">
        <f t="shared" si="430"/>
        <v>60650</v>
      </c>
    </row>
    <row r="27583" spans="1:3">
      <c r="A27583" s="32" t="s">
        <v>15559</v>
      </c>
      <c r="B27583" s="32" t="s">
        <v>149</v>
      </c>
      <c r="C27583">
        <f t="shared" si="430"/>
        <v>60651</v>
      </c>
    </row>
    <row r="27584" spans="1:3">
      <c r="A27584" s="32" t="s">
        <v>15560</v>
      </c>
      <c r="B27584" s="32" t="s">
        <v>149</v>
      </c>
      <c r="C27584">
        <f t="shared" si="430"/>
        <v>60652</v>
      </c>
    </row>
    <row r="27585" spans="1:3">
      <c r="A27585" s="32" t="s">
        <v>15839</v>
      </c>
      <c r="B27585" s="32" t="s">
        <v>149</v>
      </c>
      <c r="C27585">
        <f t="shared" si="430"/>
        <v>60653</v>
      </c>
    </row>
    <row r="27586" spans="1:3">
      <c r="A27586" s="32" t="s">
        <v>15561</v>
      </c>
      <c r="B27586" s="32" t="s">
        <v>149</v>
      </c>
      <c r="C27586">
        <f t="shared" ref="C27586:C27649" si="431">1*A27586</f>
        <v>60654</v>
      </c>
    </row>
    <row r="27587" spans="1:3">
      <c r="A27587" s="32" t="s">
        <v>15840</v>
      </c>
      <c r="B27587" s="32" t="s">
        <v>149</v>
      </c>
      <c r="C27587">
        <f t="shared" si="431"/>
        <v>60655</v>
      </c>
    </row>
    <row r="27588" spans="1:3">
      <c r="A27588" s="32" t="s">
        <v>15841</v>
      </c>
      <c r="B27588" s="32" t="s">
        <v>149</v>
      </c>
      <c r="C27588">
        <f t="shared" si="431"/>
        <v>60656</v>
      </c>
    </row>
    <row r="27589" spans="1:3">
      <c r="A27589" s="32" t="s">
        <v>15562</v>
      </c>
      <c r="B27589" s="32" t="s">
        <v>149</v>
      </c>
      <c r="C27589">
        <f t="shared" si="431"/>
        <v>60657</v>
      </c>
    </row>
    <row r="27590" spans="1:3">
      <c r="A27590" s="32" t="s">
        <v>15842</v>
      </c>
      <c r="B27590" s="32" t="s">
        <v>149</v>
      </c>
      <c r="C27590">
        <f t="shared" si="431"/>
        <v>60659</v>
      </c>
    </row>
    <row r="27591" spans="1:3">
      <c r="A27591" s="32" t="s">
        <v>15843</v>
      </c>
      <c r="B27591" s="32" t="s">
        <v>149</v>
      </c>
      <c r="C27591">
        <f t="shared" si="431"/>
        <v>60660</v>
      </c>
    </row>
    <row r="27592" spans="1:3">
      <c r="A27592" s="32" t="s">
        <v>15563</v>
      </c>
      <c r="B27592" s="32" t="s">
        <v>149</v>
      </c>
      <c r="C27592">
        <f t="shared" si="431"/>
        <v>60661</v>
      </c>
    </row>
    <row r="27593" spans="1:3">
      <c r="A27593" s="32" t="s">
        <v>17962</v>
      </c>
      <c r="B27593" s="32" t="s">
        <v>149</v>
      </c>
      <c r="C27593">
        <f t="shared" si="431"/>
        <v>60663</v>
      </c>
    </row>
    <row r="27594" spans="1:3">
      <c r="A27594" s="32" t="s">
        <v>15564</v>
      </c>
      <c r="B27594" s="32" t="s">
        <v>149</v>
      </c>
      <c r="C27594">
        <f t="shared" si="431"/>
        <v>60664</v>
      </c>
    </row>
    <row r="27595" spans="1:3">
      <c r="A27595" s="32" t="s">
        <v>15844</v>
      </c>
      <c r="B27595" s="32" t="s">
        <v>149</v>
      </c>
      <c r="C27595">
        <f t="shared" si="431"/>
        <v>60666</v>
      </c>
    </row>
    <row r="27596" spans="1:3">
      <c r="A27596" s="32" t="s">
        <v>15565</v>
      </c>
      <c r="B27596" s="32" t="s">
        <v>149</v>
      </c>
      <c r="C27596">
        <f t="shared" si="431"/>
        <v>60668</v>
      </c>
    </row>
    <row r="27597" spans="1:3">
      <c r="A27597" s="32" t="s">
        <v>15566</v>
      </c>
      <c r="B27597" s="32" t="s">
        <v>149</v>
      </c>
      <c r="C27597">
        <f t="shared" si="431"/>
        <v>60669</v>
      </c>
    </row>
    <row r="27598" spans="1:3">
      <c r="A27598" s="32" t="s">
        <v>15567</v>
      </c>
      <c r="B27598" s="32" t="s">
        <v>149</v>
      </c>
      <c r="C27598">
        <f t="shared" si="431"/>
        <v>60670</v>
      </c>
    </row>
    <row r="27599" spans="1:3">
      <c r="A27599" s="32" t="s">
        <v>15845</v>
      </c>
      <c r="B27599" s="32" t="s">
        <v>149</v>
      </c>
      <c r="C27599">
        <f t="shared" si="431"/>
        <v>60673</v>
      </c>
    </row>
    <row r="27600" spans="1:3">
      <c r="A27600" s="32" t="s">
        <v>15846</v>
      </c>
      <c r="B27600" s="32" t="s">
        <v>149</v>
      </c>
      <c r="C27600">
        <f t="shared" si="431"/>
        <v>60674</v>
      </c>
    </row>
    <row r="27601" spans="1:3">
      <c r="A27601" s="32" t="s">
        <v>15568</v>
      </c>
      <c r="B27601" s="32" t="s">
        <v>149</v>
      </c>
      <c r="C27601">
        <f t="shared" si="431"/>
        <v>60675</v>
      </c>
    </row>
    <row r="27602" spans="1:3">
      <c r="A27602" s="32" t="s">
        <v>15847</v>
      </c>
      <c r="B27602" s="32" t="s">
        <v>149</v>
      </c>
      <c r="C27602">
        <f t="shared" si="431"/>
        <v>60677</v>
      </c>
    </row>
    <row r="27603" spans="1:3">
      <c r="A27603" s="32" t="s">
        <v>15848</v>
      </c>
      <c r="B27603" s="32" t="s">
        <v>149</v>
      </c>
      <c r="C27603">
        <f t="shared" si="431"/>
        <v>60678</v>
      </c>
    </row>
    <row r="27604" spans="1:3">
      <c r="A27604" s="32" t="s">
        <v>17969</v>
      </c>
      <c r="B27604" s="32" t="s">
        <v>149</v>
      </c>
      <c r="C27604">
        <f t="shared" si="431"/>
        <v>60679</v>
      </c>
    </row>
    <row r="27605" spans="1:3">
      <c r="A27605" s="32" t="s">
        <v>15569</v>
      </c>
      <c r="B27605" s="32" t="s">
        <v>149</v>
      </c>
      <c r="C27605">
        <f t="shared" si="431"/>
        <v>60680</v>
      </c>
    </row>
    <row r="27606" spans="1:3">
      <c r="A27606" s="32" t="s">
        <v>15849</v>
      </c>
      <c r="B27606" s="32" t="s">
        <v>149</v>
      </c>
      <c r="C27606">
        <f t="shared" si="431"/>
        <v>60681</v>
      </c>
    </row>
    <row r="27607" spans="1:3">
      <c r="A27607" s="32" t="s">
        <v>15570</v>
      </c>
      <c r="B27607" s="32" t="s">
        <v>149</v>
      </c>
      <c r="C27607">
        <f t="shared" si="431"/>
        <v>60682</v>
      </c>
    </row>
    <row r="27608" spans="1:3">
      <c r="A27608" s="32" t="s">
        <v>15850</v>
      </c>
      <c r="B27608" s="32" t="s">
        <v>149</v>
      </c>
      <c r="C27608">
        <f t="shared" si="431"/>
        <v>60684</v>
      </c>
    </row>
    <row r="27609" spans="1:3">
      <c r="A27609" s="32" t="s">
        <v>15571</v>
      </c>
      <c r="B27609" s="32" t="s">
        <v>149</v>
      </c>
      <c r="C27609">
        <f t="shared" si="431"/>
        <v>60685</v>
      </c>
    </row>
    <row r="27610" spans="1:3">
      <c r="A27610" s="32" t="s">
        <v>15851</v>
      </c>
      <c r="B27610" s="32" t="s">
        <v>149</v>
      </c>
      <c r="C27610">
        <f t="shared" si="431"/>
        <v>60686</v>
      </c>
    </row>
    <row r="27611" spans="1:3">
      <c r="A27611" s="32" t="s">
        <v>15572</v>
      </c>
      <c r="B27611" s="32" t="s">
        <v>149</v>
      </c>
      <c r="C27611">
        <f t="shared" si="431"/>
        <v>60687</v>
      </c>
    </row>
    <row r="27612" spans="1:3">
      <c r="A27612" s="32" t="s">
        <v>15852</v>
      </c>
      <c r="B27612" s="32" t="s">
        <v>149</v>
      </c>
      <c r="C27612">
        <f t="shared" si="431"/>
        <v>60688</v>
      </c>
    </row>
    <row r="27613" spans="1:3">
      <c r="A27613" s="32" t="s">
        <v>15853</v>
      </c>
      <c r="B27613" s="32" t="s">
        <v>149</v>
      </c>
      <c r="C27613">
        <f t="shared" si="431"/>
        <v>60689</v>
      </c>
    </row>
    <row r="27614" spans="1:3">
      <c r="A27614" s="32" t="s">
        <v>15854</v>
      </c>
      <c r="B27614" s="32" t="s">
        <v>149</v>
      </c>
      <c r="C27614">
        <f t="shared" si="431"/>
        <v>60690</v>
      </c>
    </row>
    <row r="27615" spans="1:3">
      <c r="A27615" s="32" t="s">
        <v>15573</v>
      </c>
      <c r="B27615" s="32" t="s">
        <v>149</v>
      </c>
      <c r="C27615">
        <f t="shared" si="431"/>
        <v>60691</v>
      </c>
    </row>
    <row r="27616" spans="1:3">
      <c r="A27616" s="32" t="s">
        <v>15855</v>
      </c>
      <c r="B27616" s="32" t="s">
        <v>149</v>
      </c>
      <c r="C27616">
        <f t="shared" si="431"/>
        <v>60693</v>
      </c>
    </row>
    <row r="27617" spans="1:3">
      <c r="A27617" s="32" t="s">
        <v>15574</v>
      </c>
      <c r="B27617" s="32" t="s">
        <v>149</v>
      </c>
      <c r="C27617">
        <f t="shared" si="431"/>
        <v>60694</v>
      </c>
    </row>
    <row r="27618" spans="1:3">
      <c r="A27618" s="32" t="s">
        <v>15575</v>
      </c>
      <c r="B27618" s="32" t="s">
        <v>149</v>
      </c>
      <c r="C27618">
        <f t="shared" si="431"/>
        <v>60695</v>
      </c>
    </row>
    <row r="27619" spans="1:3">
      <c r="A27619" s="32" t="s">
        <v>15856</v>
      </c>
      <c r="B27619" s="32" t="s">
        <v>149</v>
      </c>
      <c r="C27619">
        <f t="shared" si="431"/>
        <v>60696</v>
      </c>
    </row>
    <row r="27620" spans="1:3">
      <c r="A27620" s="32" t="s">
        <v>15576</v>
      </c>
      <c r="B27620" s="32" t="s">
        <v>149</v>
      </c>
      <c r="C27620">
        <f t="shared" si="431"/>
        <v>60697</v>
      </c>
    </row>
    <row r="27621" spans="1:3">
      <c r="A27621" s="32" t="s">
        <v>15857</v>
      </c>
      <c r="B27621" s="32" t="s">
        <v>149</v>
      </c>
      <c r="C27621">
        <f t="shared" si="431"/>
        <v>60699</v>
      </c>
    </row>
    <row r="27622" spans="1:3">
      <c r="A27622" s="32" t="s">
        <v>15577</v>
      </c>
      <c r="B27622" s="32" t="s">
        <v>149</v>
      </c>
      <c r="C27622">
        <f t="shared" si="431"/>
        <v>60701</v>
      </c>
    </row>
    <row r="27623" spans="1:3">
      <c r="A27623" s="32" t="s">
        <v>15858</v>
      </c>
      <c r="B27623" s="32" t="s">
        <v>149</v>
      </c>
      <c r="C27623">
        <f t="shared" si="431"/>
        <v>60706</v>
      </c>
    </row>
    <row r="27624" spans="1:3">
      <c r="A27624" s="32" t="s">
        <v>15578</v>
      </c>
      <c r="B27624" s="32" t="s">
        <v>149</v>
      </c>
      <c r="C27624">
        <f t="shared" si="431"/>
        <v>60707</v>
      </c>
    </row>
    <row r="27625" spans="1:3">
      <c r="A27625" s="32" t="s">
        <v>15579</v>
      </c>
      <c r="B27625" s="32" t="s">
        <v>149</v>
      </c>
      <c r="C27625">
        <f t="shared" si="431"/>
        <v>60712</v>
      </c>
    </row>
    <row r="27626" spans="1:3">
      <c r="A27626" s="32" t="s">
        <v>15859</v>
      </c>
      <c r="B27626" s="32" t="s">
        <v>149</v>
      </c>
      <c r="C27626">
        <f t="shared" si="431"/>
        <v>60714</v>
      </c>
    </row>
    <row r="27627" spans="1:3">
      <c r="A27627" s="32" t="s">
        <v>15580</v>
      </c>
      <c r="B27627" s="32" t="s">
        <v>149</v>
      </c>
      <c r="C27627">
        <f t="shared" si="431"/>
        <v>60803</v>
      </c>
    </row>
    <row r="27628" spans="1:3">
      <c r="A27628" s="32" t="s">
        <v>15581</v>
      </c>
      <c r="B27628" s="32" t="s">
        <v>149</v>
      </c>
      <c r="C27628">
        <f t="shared" si="431"/>
        <v>60804</v>
      </c>
    </row>
    <row r="27629" spans="1:3">
      <c r="A27629" s="32" t="s">
        <v>15860</v>
      </c>
      <c r="B27629" s="32" t="s">
        <v>149</v>
      </c>
      <c r="C27629">
        <f t="shared" si="431"/>
        <v>60805</v>
      </c>
    </row>
    <row r="27630" spans="1:3">
      <c r="A27630" s="32" t="s">
        <v>15582</v>
      </c>
      <c r="B27630" s="32" t="s">
        <v>149</v>
      </c>
      <c r="C27630">
        <f t="shared" si="431"/>
        <v>60827</v>
      </c>
    </row>
    <row r="27631" spans="1:3">
      <c r="A27631" s="32" t="s">
        <v>15583</v>
      </c>
      <c r="B27631" s="32" t="s">
        <v>149</v>
      </c>
      <c r="C27631">
        <f t="shared" si="431"/>
        <v>60901</v>
      </c>
    </row>
    <row r="27632" spans="1:3">
      <c r="A27632" s="32" t="s">
        <v>15861</v>
      </c>
      <c r="B27632" s="32" t="s">
        <v>149</v>
      </c>
      <c r="C27632">
        <f t="shared" si="431"/>
        <v>60910</v>
      </c>
    </row>
    <row r="27633" spans="1:3">
      <c r="A27633" s="32" t="s">
        <v>17480</v>
      </c>
      <c r="B27633" s="32" t="s">
        <v>149</v>
      </c>
      <c r="C27633">
        <f t="shared" si="431"/>
        <v>60911</v>
      </c>
    </row>
    <row r="27634" spans="1:3">
      <c r="A27634" s="32" t="s">
        <v>16996</v>
      </c>
      <c r="B27634" s="32" t="s">
        <v>149</v>
      </c>
      <c r="C27634">
        <f t="shared" si="431"/>
        <v>60912</v>
      </c>
    </row>
    <row r="27635" spans="1:3">
      <c r="A27635" s="32" t="s">
        <v>15862</v>
      </c>
      <c r="B27635" s="32" t="s">
        <v>149</v>
      </c>
      <c r="C27635">
        <f t="shared" si="431"/>
        <v>60913</v>
      </c>
    </row>
    <row r="27636" spans="1:3">
      <c r="A27636" s="32" t="s">
        <v>15584</v>
      </c>
      <c r="B27636" s="32" t="s">
        <v>149</v>
      </c>
      <c r="C27636">
        <f t="shared" si="431"/>
        <v>60914</v>
      </c>
    </row>
    <row r="27637" spans="1:3">
      <c r="A27637" s="32" t="s">
        <v>15863</v>
      </c>
      <c r="B27637" s="32" t="s">
        <v>149</v>
      </c>
      <c r="C27637">
        <f t="shared" si="431"/>
        <v>60915</v>
      </c>
    </row>
    <row r="27638" spans="1:3">
      <c r="A27638" s="32" t="s">
        <v>15585</v>
      </c>
      <c r="B27638" s="32" t="s">
        <v>149</v>
      </c>
      <c r="C27638">
        <f t="shared" si="431"/>
        <v>60917</v>
      </c>
    </row>
    <row r="27639" spans="1:3">
      <c r="A27639" s="32" t="s">
        <v>17481</v>
      </c>
      <c r="B27639" s="32" t="s">
        <v>149</v>
      </c>
      <c r="C27639">
        <f t="shared" si="431"/>
        <v>60918</v>
      </c>
    </row>
    <row r="27640" spans="1:3">
      <c r="A27640" s="32" t="s">
        <v>17482</v>
      </c>
      <c r="B27640" s="32" t="s">
        <v>149</v>
      </c>
      <c r="C27640">
        <f t="shared" si="431"/>
        <v>60919</v>
      </c>
    </row>
    <row r="27641" spans="1:3">
      <c r="A27641" s="32" t="s">
        <v>17483</v>
      </c>
      <c r="B27641" s="32" t="s">
        <v>149</v>
      </c>
      <c r="C27641">
        <f t="shared" si="431"/>
        <v>60920</v>
      </c>
    </row>
    <row r="27642" spans="1:3">
      <c r="A27642" s="32" t="s">
        <v>16997</v>
      </c>
      <c r="B27642" s="32" t="s">
        <v>149</v>
      </c>
      <c r="C27642">
        <f t="shared" si="431"/>
        <v>60921</v>
      </c>
    </row>
    <row r="27643" spans="1:3">
      <c r="A27643" s="32" t="s">
        <v>17484</v>
      </c>
      <c r="B27643" s="32" t="s">
        <v>149</v>
      </c>
      <c r="C27643">
        <f t="shared" si="431"/>
        <v>60922</v>
      </c>
    </row>
    <row r="27644" spans="1:3">
      <c r="A27644" s="32" t="s">
        <v>16998</v>
      </c>
      <c r="B27644" s="32" t="s">
        <v>149</v>
      </c>
      <c r="C27644">
        <f t="shared" si="431"/>
        <v>60924</v>
      </c>
    </row>
    <row r="27645" spans="1:3">
      <c r="A27645" s="32" t="s">
        <v>16999</v>
      </c>
      <c r="B27645" s="32" t="s">
        <v>149</v>
      </c>
      <c r="C27645">
        <f t="shared" si="431"/>
        <v>60926</v>
      </c>
    </row>
    <row r="27646" spans="1:3">
      <c r="A27646" s="32" t="s">
        <v>17485</v>
      </c>
      <c r="B27646" s="32" t="s">
        <v>149</v>
      </c>
      <c r="C27646">
        <f t="shared" si="431"/>
        <v>60927</v>
      </c>
    </row>
    <row r="27647" spans="1:3">
      <c r="A27647" s="32" t="s">
        <v>17486</v>
      </c>
      <c r="B27647" s="32" t="s">
        <v>149</v>
      </c>
      <c r="C27647">
        <f t="shared" si="431"/>
        <v>60928</v>
      </c>
    </row>
    <row r="27648" spans="1:3">
      <c r="A27648" s="32" t="s">
        <v>17000</v>
      </c>
      <c r="B27648" s="32" t="s">
        <v>149</v>
      </c>
      <c r="C27648">
        <f t="shared" si="431"/>
        <v>60929</v>
      </c>
    </row>
    <row r="27649" spans="1:3">
      <c r="A27649" s="32" t="s">
        <v>17487</v>
      </c>
      <c r="B27649" s="32" t="s">
        <v>149</v>
      </c>
      <c r="C27649">
        <f t="shared" si="431"/>
        <v>60930</v>
      </c>
    </row>
    <row r="27650" spans="1:3">
      <c r="A27650" s="32" t="s">
        <v>17001</v>
      </c>
      <c r="B27650" s="32" t="s">
        <v>149</v>
      </c>
      <c r="C27650">
        <f t="shared" ref="C27650:C27713" si="432">1*A27650</f>
        <v>60931</v>
      </c>
    </row>
    <row r="27651" spans="1:3">
      <c r="A27651" s="32" t="s">
        <v>17002</v>
      </c>
      <c r="B27651" s="32" t="s">
        <v>149</v>
      </c>
      <c r="C27651">
        <f t="shared" si="432"/>
        <v>60932</v>
      </c>
    </row>
    <row r="27652" spans="1:3">
      <c r="A27652" s="32" t="s">
        <v>17488</v>
      </c>
      <c r="B27652" s="32" t="s">
        <v>149</v>
      </c>
      <c r="C27652">
        <f t="shared" si="432"/>
        <v>60933</v>
      </c>
    </row>
    <row r="27653" spans="1:3">
      <c r="A27653" s="32" t="s">
        <v>17003</v>
      </c>
      <c r="B27653" s="32" t="s">
        <v>149</v>
      </c>
      <c r="C27653">
        <f t="shared" si="432"/>
        <v>60934</v>
      </c>
    </row>
    <row r="27654" spans="1:3">
      <c r="A27654" s="32" t="s">
        <v>15864</v>
      </c>
      <c r="B27654" s="32" t="s">
        <v>149</v>
      </c>
      <c r="C27654">
        <f t="shared" si="432"/>
        <v>60935</v>
      </c>
    </row>
    <row r="27655" spans="1:3">
      <c r="A27655" s="32" t="s">
        <v>17489</v>
      </c>
      <c r="B27655" s="32" t="s">
        <v>149</v>
      </c>
      <c r="C27655">
        <f t="shared" si="432"/>
        <v>60936</v>
      </c>
    </row>
    <row r="27656" spans="1:3">
      <c r="A27656" s="32" t="s">
        <v>17490</v>
      </c>
      <c r="B27656" s="32" t="s">
        <v>149</v>
      </c>
      <c r="C27656">
        <f t="shared" si="432"/>
        <v>60938</v>
      </c>
    </row>
    <row r="27657" spans="1:3">
      <c r="A27657" s="32" t="s">
        <v>17004</v>
      </c>
      <c r="B27657" s="32" t="s">
        <v>149</v>
      </c>
      <c r="C27657">
        <f t="shared" si="432"/>
        <v>60939</v>
      </c>
    </row>
    <row r="27658" spans="1:3">
      <c r="A27658" s="32" t="s">
        <v>15586</v>
      </c>
      <c r="B27658" s="32" t="s">
        <v>149</v>
      </c>
      <c r="C27658">
        <f t="shared" si="432"/>
        <v>60940</v>
      </c>
    </row>
    <row r="27659" spans="1:3">
      <c r="A27659" s="32" t="s">
        <v>15587</v>
      </c>
      <c r="B27659" s="32" t="s">
        <v>149</v>
      </c>
      <c r="C27659">
        <f t="shared" si="432"/>
        <v>60941</v>
      </c>
    </row>
    <row r="27660" spans="1:3">
      <c r="A27660" s="32" t="s">
        <v>17005</v>
      </c>
      <c r="B27660" s="32" t="s">
        <v>149</v>
      </c>
      <c r="C27660">
        <f t="shared" si="432"/>
        <v>60942</v>
      </c>
    </row>
    <row r="27661" spans="1:3">
      <c r="A27661" s="32" t="s">
        <v>15865</v>
      </c>
      <c r="B27661" s="32" t="s">
        <v>149</v>
      </c>
      <c r="C27661">
        <f t="shared" si="432"/>
        <v>60944</v>
      </c>
    </row>
    <row r="27662" spans="1:3">
      <c r="A27662" s="32" t="s">
        <v>17006</v>
      </c>
      <c r="B27662" s="32" t="s">
        <v>149</v>
      </c>
      <c r="C27662">
        <f t="shared" si="432"/>
        <v>60945</v>
      </c>
    </row>
    <row r="27663" spans="1:3">
      <c r="A27663" s="32" t="s">
        <v>17491</v>
      </c>
      <c r="B27663" s="32" t="s">
        <v>149</v>
      </c>
      <c r="C27663">
        <f t="shared" si="432"/>
        <v>60946</v>
      </c>
    </row>
    <row r="27664" spans="1:3">
      <c r="A27664" s="32" t="s">
        <v>17007</v>
      </c>
      <c r="B27664" s="32" t="s">
        <v>149</v>
      </c>
      <c r="C27664">
        <f t="shared" si="432"/>
        <v>60948</v>
      </c>
    </row>
    <row r="27665" spans="1:3">
      <c r="A27665" s="32" t="s">
        <v>17492</v>
      </c>
      <c r="B27665" s="32" t="s">
        <v>149</v>
      </c>
      <c r="C27665">
        <f t="shared" si="432"/>
        <v>60949</v>
      </c>
    </row>
    <row r="27666" spans="1:3">
      <c r="A27666" s="32" t="s">
        <v>15588</v>
      </c>
      <c r="B27666" s="32" t="s">
        <v>149</v>
      </c>
      <c r="C27666">
        <f t="shared" si="432"/>
        <v>60950</v>
      </c>
    </row>
    <row r="27667" spans="1:3">
      <c r="A27667" s="32" t="s">
        <v>17493</v>
      </c>
      <c r="B27667" s="32" t="s">
        <v>149</v>
      </c>
      <c r="C27667">
        <f t="shared" si="432"/>
        <v>60951</v>
      </c>
    </row>
    <row r="27668" spans="1:3">
      <c r="A27668" s="32" t="s">
        <v>17008</v>
      </c>
      <c r="B27668" s="32" t="s">
        <v>149</v>
      </c>
      <c r="C27668">
        <f t="shared" si="432"/>
        <v>60952</v>
      </c>
    </row>
    <row r="27669" spans="1:3">
      <c r="A27669" s="32" t="s">
        <v>17494</v>
      </c>
      <c r="B27669" s="32" t="s">
        <v>149</v>
      </c>
      <c r="C27669">
        <f t="shared" si="432"/>
        <v>60953</v>
      </c>
    </row>
    <row r="27670" spans="1:3">
      <c r="A27670" s="32" t="s">
        <v>15866</v>
      </c>
      <c r="B27670" s="32" t="s">
        <v>149</v>
      </c>
      <c r="C27670">
        <f t="shared" si="432"/>
        <v>60954</v>
      </c>
    </row>
    <row r="27671" spans="1:3">
      <c r="A27671" s="32" t="s">
        <v>17009</v>
      </c>
      <c r="B27671" s="32" t="s">
        <v>149</v>
      </c>
      <c r="C27671">
        <f t="shared" si="432"/>
        <v>60955</v>
      </c>
    </row>
    <row r="27672" spans="1:3">
      <c r="A27672" s="32" t="s">
        <v>17495</v>
      </c>
      <c r="B27672" s="32" t="s">
        <v>149</v>
      </c>
      <c r="C27672">
        <f t="shared" si="432"/>
        <v>60956</v>
      </c>
    </row>
    <row r="27673" spans="1:3">
      <c r="A27673" s="32" t="s">
        <v>17010</v>
      </c>
      <c r="B27673" s="32" t="s">
        <v>149</v>
      </c>
      <c r="C27673">
        <f t="shared" si="432"/>
        <v>60957</v>
      </c>
    </row>
    <row r="27674" spans="1:3">
      <c r="A27674" s="32" t="s">
        <v>15589</v>
      </c>
      <c r="B27674" s="32" t="s">
        <v>149</v>
      </c>
      <c r="C27674">
        <f t="shared" si="432"/>
        <v>60958</v>
      </c>
    </row>
    <row r="27675" spans="1:3">
      <c r="A27675" s="32" t="s">
        <v>17496</v>
      </c>
      <c r="B27675" s="32" t="s">
        <v>149</v>
      </c>
      <c r="C27675">
        <f t="shared" si="432"/>
        <v>60959</v>
      </c>
    </row>
    <row r="27676" spans="1:3">
      <c r="A27676" s="32" t="s">
        <v>17497</v>
      </c>
      <c r="B27676" s="32" t="s">
        <v>149</v>
      </c>
      <c r="C27676">
        <f t="shared" si="432"/>
        <v>60960</v>
      </c>
    </row>
    <row r="27677" spans="1:3">
      <c r="A27677" s="32" t="s">
        <v>15867</v>
      </c>
      <c r="B27677" s="32" t="s">
        <v>149</v>
      </c>
      <c r="C27677">
        <f t="shared" si="432"/>
        <v>60961</v>
      </c>
    </row>
    <row r="27678" spans="1:3">
      <c r="A27678" s="32" t="s">
        <v>17498</v>
      </c>
      <c r="B27678" s="32" t="s">
        <v>149</v>
      </c>
      <c r="C27678">
        <f t="shared" si="432"/>
        <v>60962</v>
      </c>
    </row>
    <row r="27679" spans="1:3">
      <c r="A27679" s="32" t="s">
        <v>17499</v>
      </c>
      <c r="B27679" s="32" t="s">
        <v>149</v>
      </c>
      <c r="C27679">
        <f t="shared" si="432"/>
        <v>60963</v>
      </c>
    </row>
    <row r="27680" spans="1:3">
      <c r="A27680" s="32" t="s">
        <v>15868</v>
      </c>
      <c r="B27680" s="32" t="s">
        <v>149</v>
      </c>
      <c r="C27680">
        <f t="shared" si="432"/>
        <v>60964</v>
      </c>
    </row>
    <row r="27681" spans="1:3">
      <c r="A27681" s="32" t="s">
        <v>17011</v>
      </c>
      <c r="B27681" s="32" t="s">
        <v>149</v>
      </c>
      <c r="C27681">
        <f t="shared" si="432"/>
        <v>60966</v>
      </c>
    </row>
    <row r="27682" spans="1:3">
      <c r="A27682" s="32" t="s">
        <v>17012</v>
      </c>
      <c r="B27682" s="32" t="s">
        <v>149</v>
      </c>
      <c r="C27682">
        <f t="shared" si="432"/>
        <v>60967</v>
      </c>
    </row>
    <row r="27683" spans="1:3">
      <c r="A27683" s="32" t="s">
        <v>17500</v>
      </c>
      <c r="B27683" s="32" t="s">
        <v>149</v>
      </c>
      <c r="C27683">
        <f t="shared" si="432"/>
        <v>60968</v>
      </c>
    </row>
    <row r="27684" spans="1:3">
      <c r="A27684" s="32" t="s">
        <v>15869</v>
      </c>
      <c r="B27684" s="32" t="s">
        <v>149</v>
      </c>
      <c r="C27684">
        <f t="shared" si="432"/>
        <v>60969</v>
      </c>
    </row>
    <row r="27685" spans="1:3">
      <c r="A27685" s="32" t="s">
        <v>17501</v>
      </c>
      <c r="B27685" s="32" t="s">
        <v>149</v>
      </c>
      <c r="C27685">
        <f t="shared" si="432"/>
        <v>60970</v>
      </c>
    </row>
    <row r="27686" spans="1:3">
      <c r="A27686" s="32" t="s">
        <v>17502</v>
      </c>
      <c r="B27686" s="32" t="s">
        <v>149</v>
      </c>
      <c r="C27686">
        <f t="shared" si="432"/>
        <v>60973</v>
      </c>
    </row>
    <row r="27687" spans="1:3">
      <c r="A27687" s="32" t="s">
        <v>17013</v>
      </c>
      <c r="B27687" s="32" t="s">
        <v>149</v>
      </c>
      <c r="C27687">
        <f t="shared" si="432"/>
        <v>60974</v>
      </c>
    </row>
    <row r="27688" spans="1:3">
      <c r="A27688" s="32" t="s">
        <v>15870</v>
      </c>
      <c r="B27688" s="32" t="s">
        <v>149</v>
      </c>
      <c r="C27688">
        <f t="shared" si="432"/>
        <v>61001</v>
      </c>
    </row>
    <row r="27689" spans="1:3">
      <c r="A27689" s="32" t="s">
        <v>15871</v>
      </c>
      <c r="B27689" s="32" t="s">
        <v>149</v>
      </c>
      <c r="C27689">
        <f t="shared" si="432"/>
        <v>61006</v>
      </c>
    </row>
    <row r="27690" spans="1:3">
      <c r="A27690" s="32" t="s">
        <v>15590</v>
      </c>
      <c r="B27690" s="32" t="s">
        <v>149</v>
      </c>
      <c r="C27690">
        <f t="shared" si="432"/>
        <v>61007</v>
      </c>
    </row>
    <row r="27691" spans="1:3">
      <c r="A27691" s="32" t="s">
        <v>15872</v>
      </c>
      <c r="B27691" s="32" t="s">
        <v>149</v>
      </c>
      <c r="C27691">
        <f t="shared" si="432"/>
        <v>61008</v>
      </c>
    </row>
    <row r="27692" spans="1:3">
      <c r="A27692" s="32" t="s">
        <v>15591</v>
      </c>
      <c r="B27692" s="32" t="s">
        <v>149</v>
      </c>
      <c r="C27692">
        <f t="shared" si="432"/>
        <v>61010</v>
      </c>
    </row>
    <row r="27693" spans="1:3">
      <c r="A27693" s="32" t="s">
        <v>15873</v>
      </c>
      <c r="B27693" s="32" t="s">
        <v>149</v>
      </c>
      <c r="C27693">
        <f t="shared" si="432"/>
        <v>61011</v>
      </c>
    </row>
    <row r="27694" spans="1:3">
      <c r="A27694" s="32" t="s">
        <v>15592</v>
      </c>
      <c r="B27694" s="32" t="s">
        <v>149</v>
      </c>
      <c r="C27694">
        <f t="shared" si="432"/>
        <v>61012</v>
      </c>
    </row>
    <row r="27695" spans="1:3">
      <c r="A27695" s="32" t="s">
        <v>15874</v>
      </c>
      <c r="B27695" s="32" t="s">
        <v>149</v>
      </c>
      <c r="C27695">
        <f t="shared" si="432"/>
        <v>61013</v>
      </c>
    </row>
    <row r="27696" spans="1:3">
      <c r="A27696" s="32" t="s">
        <v>15875</v>
      </c>
      <c r="B27696" s="32" t="s">
        <v>149</v>
      </c>
      <c r="C27696">
        <f t="shared" si="432"/>
        <v>61014</v>
      </c>
    </row>
    <row r="27697" spans="1:3">
      <c r="A27697" s="32" t="s">
        <v>15593</v>
      </c>
      <c r="B27697" s="32" t="s">
        <v>149</v>
      </c>
      <c r="C27697">
        <f t="shared" si="432"/>
        <v>61015</v>
      </c>
    </row>
    <row r="27698" spans="1:3">
      <c r="A27698" s="32" t="s">
        <v>15876</v>
      </c>
      <c r="B27698" s="32" t="s">
        <v>149</v>
      </c>
      <c r="C27698">
        <f t="shared" si="432"/>
        <v>61016</v>
      </c>
    </row>
    <row r="27699" spans="1:3">
      <c r="A27699" s="32" t="s">
        <v>15594</v>
      </c>
      <c r="B27699" s="32" t="s">
        <v>149</v>
      </c>
      <c r="C27699">
        <f t="shared" si="432"/>
        <v>61018</v>
      </c>
    </row>
    <row r="27700" spans="1:3">
      <c r="A27700" s="32" t="s">
        <v>15877</v>
      </c>
      <c r="B27700" s="32" t="s">
        <v>149</v>
      </c>
      <c r="C27700">
        <f t="shared" si="432"/>
        <v>61019</v>
      </c>
    </row>
    <row r="27701" spans="1:3">
      <c r="A27701" s="32" t="s">
        <v>15878</v>
      </c>
      <c r="B27701" s="32" t="s">
        <v>149</v>
      </c>
      <c r="C27701">
        <f t="shared" si="432"/>
        <v>61020</v>
      </c>
    </row>
    <row r="27702" spans="1:3">
      <c r="A27702" s="32" t="s">
        <v>15879</v>
      </c>
      <c r="B27702" s="32" t="s">
        <v>149</v>
      </c>
      <c r="C27702">
        <f t="shared" si="432"/>
        <v>61021</v>
      </c>
    </row>
    <row r="27703" spans="1:3">
      <c r="A27703" s="32" t="s">
        <v>15595</v>
      </c>
      <c r="B27703" s="32" t="s">
        <v>149</v>
      </c>
      <c r="C27703">
        <f t="shared" si="432"/>
        <v>61024</v>
      </c>
    </row>
    <row r="27704" spans="1:3">
      <c r="A27704" s="32" t="s">
        <v>15596</v>
      </c>
      <c r="B27704" s="32" t="s">
        <v>149</v>
      </c>
      <c r="C27704">
        <f t="shared" si="432"/>
        <v>61025</v>
      </c>
    </row>
    <row r="27705" spans="1:3">
      <c r="A27705" s="32" t="s">
        <v>15976</v>
      </c>
      <c r="B27705" s="32" t="s">
        <v>149</v>
      </c>
      <c r="C27705">
        <f t="shared" si="432"/>
        <v>61027</v>
      </c>
    </row>
    <row r="27706" spans="1:3">
      <c r="A27706" s="32" t="s">
        <v>15880</v>
      </c>
      <c r="B27706" s="32" t="s">
        <v>149</v>
      </c>
      <c r="C27706">
        <f t="shared" si="432"/>
        <v>61028</v>
      </c>
    </row>
    <row r="27707" spans="1:3">
      <c r="A27707" s="32" t="s">
        <v>15881</v>
      </c>
      <c r="B27707" s="32" t="s">
        <v>149</v>
      </c>
      <c r="C27707">
        <f t="shared" si="432"/>
        <v>61030</v>
      </c>
    </row>
    <row r="27708" spans="1:3">
      <c r="A27708" s="32" t="s">
        <v>15597</v>
      </c>
      <c r="B27708" s="32" t="s">
        <v>149</v>
      </c>
      <c r="C27708">
        <f t="shared" si="432"/>
        <v>61031</v>
      </c>
    </row>
    <row r="27709" spans="1:3">
      <c r="A27709" s="32" t="s">
        <v>15882</v>
      </c>
      <c r="B27709" s="32" t="s">
        <v>149</v>
      </c>
      <c r="C27709">
        <f t="shared" si="432"/>
        <v>61032</v>
      </c>
    </row>
    <row r="27710" spans="1:3">
      <c r="A27710" s="32" t="s">
        <v>15598</v>
      </c>
      <c r="B27710" s="32" t="s">
        <v>149</v>
      </c>
      <c r="C27710">
        <f t="shared" si="432"/>
        <v>61036</v>
      </c>
    </row>
    <row r="27711" spans="1:3">
      <c r="A27711" s="32" t="s">
        <v>15938</v>
      </c>
      <c r="B27711" s="32" t="s">
        <v>149</v>
      </c>
      <c r="C27711">
        <f t="shared" si="432"/>
        <v>61037</v>
      </c>
    </row>
    <row r="27712" spans="1:3">
      <c r="A27712" s="32" t="s">
        <v>15883</v>
      </c>
      <c r="B27712" s="32" t="s">
        <v>149</v>
      </c>
      <c r="C27712">
        <f t="shared" si="432"/>
        <v>61038</v>
      </c>
    </row>
    <row r="27713" spans="1:3">
      <c r="A27713" s="32" t="s">
        <v>15884</v>
      </c>
      <c r="B27713" s="32" t="s">
        <v>149</v>
      </c>
      <c r="C27713">
        <f t="shared" si="432"/>
        <v>61039</v>
      </c>
    </row>
    <row r="27714" spans="1:3">
      <c r="A27714" s="32" t="s">
        <v>15977</v>
      </c>
      <c r="B27714" s="32" t="s">
        <v>149</v>
      </c>
      <c r="C27714">
        <f t="shared" ref="C27714:C27777" si="433">1*A27714</f>
        <v>61041</v>
      </c>
    </row>
    <row r="27715" spans="1:3">
      <c r="A27715" s="32" t="s">
        <v>15599</v>
      </c>
      <c r="B27715" s="32" t="s">
        <v>149</v>
      </c>
      <c r="C27715">
        <f t="shared" si="433"/>
        <v>61042</v>
      </c>
    </row>
    <row r="27716" spans="1:3">
      <c r="A27716" s="32" t="s">
        <v>15978</v>
      </c>
      <c r="B27716" s="32" t="s">
        <v>149</v>
      </c>
      <c r="C27716">
        <f t="shared" si="433"/>
        <v>61043</v>
      </c>
    </row>
    <row r="27717" spans="1:3">
      <c r="A27717" s="32" t="s">
        <v>15885</v>
      </c>
      <c r="B27717" s="32" t="s">
        <v>149</v>
      </c>
      <c r="C27717">
        <f t="shared" si="433"/>
        <v>61044</v>
      </c>
    </row>
    <row r="27718" spans="1:3">
      <c r="A27718" s="32" t="s">
        <v>15886</v>
      </c>
      <c r="B27718" s="32" t="s">
        <v>149</v>
      </c>
      <c r="C27718">
        <f t="shared" si="433"/>
        <v>61046</v>
      </c>
    </row>
    <row r="27719" spans="1:3">
      <c r="A27719" s="32" t="s">
        <v>15600</v>
      </c>
      <c r="B27719" s="32" t="s">
        <v>149</v>
      </c>
      <c r="C27719">
        <f t="shared" si="433"/>
        <v>61047</v>
      </c>
    </row>
    <row r="27720" spans="1:3">
      <c r="A27720" s="32" t="s">
        <v>15601</v>
      </c>
      <c r="B27720" s="32" t="s">
        <v>149</v>
      </c>
      <c r="C27720">
        <f t="shared" si="433"/>
        <v>61048</v>
      </c>
    </row>
    <row r="27721" spans="1:3">
      <c r="A27721" s="32" t="s">
        <v>15887</v>
      </c>
      <c r="B27721" s="32" t="s">
        <v>149</v>
      </c>
      <c r="C27721">
        <f t="shared" si="433"/>
        <v>61049</v>
      </c>
    </row>
    <row r="27722" spans="1:3">
      <c r="A27722" s="32" t="s">
        <v>15888</v>
      </c>
      <c r="B27722" s="32" t="s">
        <v>149</v>
      </c>
      <c r="C27722">
        <f t="shared" si="433"/>
        <v>61050</v>
      </c>
    </row>
    <row r="27723" spans="1:3">
      <c r="A27723" s="32" t="s">
        <v>15979</v>
      </c>
      <c r="B27723" s="32" t="s">
        <v>149</v>
      </c>
      <c r="C27723">
        <f t="shared" si="433"/>
        <v>61051</v>
      </c>
    </row>
    <row r="27724" spans="1:3">
      <c r="A27724" s="32" t="s">
        <v>15602</v>
      </c>
      <c r="B27724" s="32" t="s">
        <v>149</v>
      </c>
      <c r="C27724">
        <f t="shared" si="433"/>
        <v>61052</v>
      </c>
    </row>
    <row r="27725" spans="1:3">
      <c r="A27725" s="32" t="s">
        <v>15889</v>
      </c>
      <c r="B27725" s="32" t="s">
        <v>149</v>
      </c>
      <c r="C27725">
        <f t="shared" si="433"/>
        <v>61053</v>
      </c>
    </row>
    <row r="27726" spans="1:3">
      <c r="A27726" s="32" t="s">
        <v>15603</v>
      </c>
      <c r="B27726" s="32" t="s">
        <v>149</v>
      </c>
      <c r="C27726">
        <f t="shared" si="433"/>
        <v>61054</v>
      </c>
    </row>
    <row r="27727" spans="1:3">
      <c r="A27727" s="32" t="s">
        <v>15939</v>
      </c>
      <c r="B27727" s="32" t="s">
        <v>149</v>
      </c>
      <c r="C27727">
        <f t="shared" si="433"/>
        <v>61057</v>
      </c>
    </row>
    <row r="27728" spans="1:3">
      <c r="A27728" s="32" t="s">
        <v>17970</v>
      </c>
      <c r="B27728" s="32" t="s">
        <v>149</v>
      </c>
      <c r="C27728">
        <f t="shared" si="433"/>
        <v>61058</v>
      </c>
    </row>
    <row r="27729" spans="1:3">
      <c r="A27729" s="32" t="s">
        <v>15980</v>
      </c>
      <c r="B27729" s="32" t="s">
        <v>149</v>
      </c>
      <c r="C27729">
        <f t="shared" si="433"/>
        <v>61059</v>
      </c>
    </row>
    <row r="27730" spans="1:3">
      <c r="A27730" s="32" t="s">
        <v>15890</v>
      </c>
      <c r="B27730" s="32" t="s">
        <v>149</v>
      </c>
      <c r="C27730">
        <f t="shared" si="433"/>
        <v>61060</v>
      </c>
    </row>
    <row r="27731" spans="1:3">
      <c r="A27731" s="32" t="s">
        <v>15891</v>
      </c>
      <c r="B27731" s="32" t="s">
        <v>149</v>
      </c>
      <c r="C27731">
        <f t="shared" si="433"/>
        <v>61061</v>
      </c>
    </row>
    <row r="27732" spans="1:3">
      <c r="A27732" s="32" t="s">
        <v>15604</v>
      </c>
      <c r="B27732" s="32" t="s">
        <v>149</v>
      </c>
      <c r="C27732">
        <f t="shared" si="433"/>
        <v>61062</v>
      </c>
    </row>
    <row r="27733" spans="1:3">
      <c r="A27733" s="32" t="s">
        <v>15892</v>
      </c>
      <c r="B27733" s="32" t="s">
        <v>149</v>
      </c>
      <c r="C27733">
        <f t="shared" si="433"/>
        <v>61063</v>
      </c>
    </row>
    <row r="27734" spans="1:3">
      <c r="A27734" s="32" t="s">
        <v>15605</v>
      </c>
      <c r="B27734" s="32" t="s">
        <v>149</v>
      </c>
      <c r="C27734">
        <f t="shared" si="433"/>
        <v>61064</v>
      </c>
    </row>
    <row r="27735" spans="1:3">
      <c r="A27735" s="32" t="s">
        <v>15606</v>
      </c>
      <c r="B27735" s="32" t="s">
        <v>149</v>
      </c>
      <c r="C27735">
        <f t="shared" si="433"/>
        <v>61065</v>
      </c>
    </row>
    <row r="27736" spans="1:3">
      <c r="A27736" s="32" t="s">
        <v>15607</v>
      </c>
      <c r="B27736" s="32" t="s">
        <v>149</v>
      </c>
      <c r="C27736">
        <f t="shared" si="433"/>
        <v>61067</v>
      </c>
    </row>
    <row r="27737" spans="1:3">
      <c r="A27737" s="32" t="s">
        <v>15893</v>
      </c>
      <c r="B27737" s="32" t="s">
        <v>149</v>
      </c>
      <c r="C27737">
        <f t="shared" si="433"/>
        <v>61068</v>
      </c>
    </row>
    <row r="27738" spans="1:3">
      <c r="A27738" s="32" t="s">
        <v>15608</v>
      </c>
      <c r="B27738" s="32" t="s">
        <v>149</v>
      </c>
      <c r="C27738">
        <f t="shared" si="433"/>
        <v>61070</v>
      </c>
    </row>
    <row r="27739" spans="1:3">
      <c r="A27739" s="32" t="s">
        <v>15894</v>
      </c>
      <c r="B27739" s="32" t="s">
        <v>149</v>
      </c>
      <c r="C27739">
        <f t="shared" si="433"/>
        <v>61071</v>
      </c>
    </row>
    <row r="27740" spans="1:3">
      <c r="A27740" s="32" t="s">
        <v>15895</v>
      </c>
      <c r="B27740" s="32" t="s">
        <v>149</v>
      </c>
      <c r="C27740">
        <f t="shared" si="433"/>
        <v>61072</v>
      </c>
    </row>
    <row r="27741" spans="1:3">
      <c r="A27741" s="32" t="s">
        <v>15896</v>
      </c>
      <c r="B27741" s="32" t="s">
        <v>149</v>
      </c>
      <c r="C27741">
        <f t="shared" si="433"/>
        <v>61073</v>
      </c>
    </row>
    <row r="27742" spans="1:3">
      <c r="A27742" s="32" t="s">
        <v>15897</v>
      </c>
      <c r="B27742" s="32" t="s">
        <v>149</v>
      </c>
      <c r="C27742">
        <f t="shared" si="433"/>
        <v>61074</v>
      </c>
    </row>
    <row r="27743" spans="1:3">
      <c r="A27743" s="32" t="s">
        <v>15609</v>
      </c>
      <c r="B27743" s="32" t="s">
        <v>149</v>
      </c>
      <c r="C27743">
        <f t="shared" si="433"/>
        <v>61075</v>
      </c>
    </row>
    <row r="27744" spans="1:3">
      <c r="A27744" s="32" t="s">
        <v>15940</v>
      </c>
      <c r="B27744" s="32" t="s">
        <v>149</v>
      </c>
      <c r="C27744">
        <f t="shared" si="433"/>
        <v>61077</v>
      </c>
    </row>
    <row r="27745" spans="1:3">
      <c r="A27745" s="32" t="s">
        <v>15610</v>
      </c>
      <c r="B27745" s="32" t="s">
        <v>149</v>
      </c>
      <c r="C27745">
        <f t="shared" si="433"/>
        <v>61078</v>
      </c>
    </row>
    <row r="27746" spans="1:3">
      <c r="A27746" s="32" t="s">
        <v>15898</v>
      </c>
      <c r="B27746" s="32" t="s">
        <v>149</v>
      </c>
      <c r="C27746">
        <f t="shared" si="433"/>
        <v>61079</v>
      </c>
    </row>
    <row r="27747" spans="1:3">
      <c r="A27747" s="32" t="s">
        <v>15899</v>
      </c>
      <c r="B27747" s="32" t="s">
        <v>149</v>
      </c>
      <c r="C27747">
        <f t="shared" si="433"/>
        <v>61080</v>
      </c>
    </row>
    <row r="27748" spans="1:3">
      <c r="A27748" s="32" t="s">
        <v>15611</v>
      </c>
      <c r="B27748" s="32" t="s">
        <v>149</v>
      </c>
      <c r="C27748">
        <f t="shared" si="433"/>
        <v>61081</v>
      </c>
    </row>
    <row r="27749" spans="1:3">
      <c r="A27749" s="32" t="s">
        <v>15612</v>
      </c>
      <c r="B27749" s="32" t="s">
        <v>149</v>
      </c>
      <c r="C27749">
        <f t="shared" si="433"/>
        <v>61084</v>
      </c>
    </row>
    <row r="27750" spans="1:3">
      <c r="A27750" s="32" t="s">
        <v>15900</v>
      </c>
      <c r="B27750" s="32" t="s">
        <v>149</v>
      </c>
      <c r="C27750">
        <f t="shared" si="433"/>
        <v>61085</v>
      </c>
    </row>
    <row r="27751" spans="1:3">
      <c r="A27751" s="32" t="s">
        <v>15981</v>
      </c>
      <c r="B27751" s="32" t="s">
        <v>149</v>
      </c>
      <c r="C27751">
        <f t="shared" si="433"/>
        <v>61087</v>
      </c>
    </row>
    <row r="27752" spans="1:3">
      <c r="A27752" s="32" t="s">
        <v>15901</v>
      </c>
      <c r="B27752" s="32" t="s">
        <v>149</v>
      </c>
      <c r="C27752">
        <f t="shared" si="433"/>
        <v>61088</v>
      </c>
    </row>
    <row r="27753" spans="1:3">
      <c r="A27753" s="32" t="s">
        <v>15613</v>
      </c>
      <c r="B27753" s="32" t="s">
        <v>149</v>
      </c>
      <c r="C27753">
        <f t="shared" si="433"/>
        <v>61089</v>
      </c>
    </row>
    <row r="27754" spans="1:3">
      <c r="A27754" s="32" t="s">
        <v>15982</v>
      </c>
      <c r="B27754" s="32" t="s">
        <v>149</v>
      </c>
      <c r="C27754">
        <f t="shared" si="433"/>
        <v>61091</v>
      </c>
    </row>
    <row r="27755" spans="1:3">
      <c r="A27755" s="32" t="s">
        <v>15902</v>
      </c>
      <c r="B27755" s="32" t="s">
        <v>149</v>
      </c>
      <c r="C27755">
        <f t="shared" si="433"/>
        <v>61101</v>
      </c>
    </row>
    <row r="27756" spans="1:3">
      <c r="A27756" s="32" t="s">
        <v>15614</v>
      </c>
      <c r="B27756" s="32" t="s">
        <v>149</v>
      </c>
      <c r="C27756">
        <f t="shared" si="433"/>
        <v>61102</v>
      </c>
    </row>
    <row r="27757" spans="1:3">
      <c r="A27757" s="32" t="s">
        <v>15903</v>
      </c>
      <c r="B27757" s="32" t="s">
        <v>149</v>
      </c>
      <c r="C27757">
        <f t="shared" si="433"/>
        <v>61103</v>
      </c>
    </row>
    <row r="27758" spans="1:3">
      <c r="A27758" s="32" t="s">
        <v>15615</v>
      </c>
      <c r="B27758" s="32" t="s">
        <v>149</v>
      </c>
      <c r="C27758">
        <f t="shared" si="433"/>
        <v>61104</v>
      </c>
    </row>
    <row r="27759" spans="1:3">
      <c r="A27759" s="32" t="s">
        <v>15941</v>
      </c>
      <c r="B27759" s="32" t="s">
        <v>149</v>
      </c>
      <c r="C27759">
        <f t="shared" si="433"/>
        <v>61105</v>
      </c>
    </row>
    <row r="27760" spans="1:3">
      <c r="A27760" s="32" t="s">
        <v>15983</v>
      </c>
      <c r="B27760" s="32" t="s">
        <v>149</v>
      </c>
      <c r="C27760">
        <f t="shared" si="433"/>
        <v>61106</v>
      </c>
    </row>
    <row r="27761" spans="1:3">
      <c r="A27761" s="32" t="s">
        <v>15616</v>
      </c>
      <c r="B27761" s="32" t="s">
        <v>149</v>
      </c>
      <c r="C27761">
        <f t="shared" si="433"/>
        <v>61107</v>
      </c>
    </row>
    <row r="27762" spans="1:3">
      <c r="A27762" s="32" t="s">
        <v>15904</v>
      </c>
      <c r="B27762" s="32" t="s">
        <v>149</v>
      </c>
      <c r="C27762">
        <f t="shared" si="433"/>
        <v>61108</v>
      </c>
    </row>
    <row r="27763" spans="1:3">
      <c r="A27763" s="32" t="s">
        <v>15905</v>
      </c>
      <c r="B27763" s="32" t="s">
        <v>149</v>
      </c>
      <c r="C27763">
        <f t="shared" si="433"/>
        <v>61109</v>
      </c>
    </row>
    <row r="27764" spans="1:3">
      <c r="A27764" s="32" t="s">
        <v>15984</v>
      </c>
      <c r="B27764" s="32" t="s">
        <v>149</v>
      </c>
      <c r="C27764">
        <f t="shared" si="433"/>
        <v>61110</v>
      </c>
    </row>
    <row r="27765" spans="1:3">
      <c r="A27765" s="32" t="s">
        <v>15617</v>
      </c>
      <c r="B27765" s="32" t="s">
        <v>149</v>
      </c>
      <c r="C27765">
        <f t="shared" si="433"/>
        <v>61111</v>
      </c>
    </row>
    <row r="27766" spans="1:3">
      <c r="A27766" s="32" t="s">
        <v>15985</v>
      </c>
      <c r="B27766" s="32" t="s">
        <v>149</v>
      </c>
      <c r="C27766">
        <f t="shared" si="433"/>
        <v>61112</v>
      </c>
    </row>
    <row r="27767" spans="1:3">
      <c r="A27767" s="32" t="s">
        <v>15618</v>
      </c>
      <c r="B27767" s="32" t="s">
        <v>149</v>
      </c>
      <c r="C27767">
        <f t="shared" si="433"/>
        <v>61114</v>
      </c>
    </row>
    <row r="27768" spans="1:3">
      <c r="A27768" s="32" t="s">
        <v>15906</v>
      </c>
      <c r="B27768" s="32" t="s">
        <v>149</v>
      </c>
      <c r="C27768">
        <f t="shared" si="433"/>
        <v>61115</v>
      </c>
    </row>
    <row r="27769" spans="1:3">
      <c r="A27769" s="32" t="s">
        <v>15986</v>
      </c>
      <c r="B27769" s="32" t="s">
        <v>149</v>
      </c>
      <c r="C27769">
        <f t="shared" si="433"/>
        <v>61125</v>
      </c>
    </row>
    <row r="27770" spans="1:3">
      <c r="A27770" s="32" t="s">
        <v>15987</v>
      </c>
      <c r="B27770" s="32" t="s">
        <v>149</v>
      </c>
      <c r="C27770">
        <f t="shared" si="433"/>
        <v>61126</v>
      </c>
    </row>
    <row r="27771" spans="1:3">
      <c r="A27771" s="32" t="s">
        <v>15942</v>
      </c>
      <c r="B27771" s="32" t="s">
        <v>149</v>
      </c>
      <c r="C27771">
        <f t="shared" si="433"/>
        <v>61130</v>
      </c>
    </row>
    <row r="27772" spans="1:3">
      <c r="A27772" s="32" t="s">
        <v>15943</v>
      </c>
      <c r="B27772" s="32" t="s">
        <v>149</v>
      </c>
      <c r="C27772">
        <f t="shared" si="433"/>
        <v>61131</v>
      </c>
    </row>
    <row r="27773" spans="1:3">
      <c r="A27773" s="32" t="s">
        <v>15619</v>
      </c>
      <c r="B27773" s="32" t="s">
        <v>149</v>
      </c>
      <c r="C27773">
        <f t="shared" si="433"/>
        <v>61132</v>
      </c>
    </row>
    <row r="27774" spans="1:3">
      <c r="A27774" s="32" t="s">
        <v>15620</v>
      </c>
      <c r="B27774" s="32" t="s">
        <v>149</v>
      </c>
      <c r="C27774">
        <f t="shared" si="433"/>
        <v>61201</v>
      </c>
    </row>
    <row r="27775" spans="1:3">
      <c r="A27775" s="32" t="s">
        <v>15907</v>
      </c>
      <c r="B27775" s="32" t="s">
        <v>149</v>
      </c>
      <c r="C27775">
        <f t="shared" si="433"/>
        <v>61204</v>
      </c>
    </row>
    <row r="27776" spans="1:3">
      <c r="A27776" s="32" t="s">
        <v>15988</v>
      </c>
      <c r="B27776" s="32" t="s">
        <v>149</v>
      </c>
      <c r="C27776">
        <f t="shared" si="433"/>
        <v>61230</v>
      </c>
    </row>
    <row r="27777" spans="1:3">
      <c r="A27777" s="32" t="s">
        <v>15621</v>
      </c>
      <c r="B27777" s="32" t="s">
        <v>149</v>
      </c>
      <c r="C27777">
        <f t="shared" si="433"/>
        <v>61231</v>
      </c>
    </row>
    <row r="27778" spans="1:3">
      <c r="A27778" s="32" t="s">
        <v>15622</v>
      </c>
      <c r="B27778" s="32" t="s">
        <v>149</v>
      </c>
      <c r="C27778">
        <f t="shared" ref="C27778:C27841" si="434">1*A27778</f>
        <v>61232</v>
      </c>
    </row>
    <row r="27779" spans="1:3">
      <c r="A27779" s="32" t="s">
        <v>15989</v>
      </c>
      <c r="B27779" s="32" t="s">
        <v>149</v>
      </c>
      <c r="C27779">
        <f t="shared" si="434"/>
        <v>61233</v>
      </c>
    </row>
    <row r="27780" spans="1:3">
      <c r="A27780" s="32" t="s">
        <v>15944</v>
      </c>
      <c r="B27780" s="32" t="s">
        <v>149</v>
      </c>
      <c r="C27780">
        <f t="shared" si="434"/>
        <v>61234</v>
      </c>
    </row>
    <row r="27781" spans="1:3">
      <c r="A27781" s="32" t="s">
        <v>15908</v>
      </c>
      <c r="B27781" s="32" t="s">
        <v>149</v>
      </c>
      <c r="C27781">
        <f t="shared" si="434"/>
        <v>61235</v>
      </c>
    </row>
    <row r="27782" spans="1:3">
      <c r="A27782" s="32" t="s">
        <v>15990</v>
      </c>
      <c r="B27782" s="32" t="s">
        <v>149</v>
      </c>
      <c r="C27782">
        <f t="shared" si="434"/>
        <v>61236</v>
      </c>
    </row>
    <row r="27783" spans="1:3">
      <c r="A27783" s="32" t="s">
        <v>15945</v>
      </c>
      <c r="B27783" s="32" t="s">
        <v>149</v>
      </c>
      <c r="C27783">
        <f t="shared" si="434"/>
        <v>61237</v>
      </c>
    </row>
    <row r="27784" spans="1:3">
      <c r="A27784" s="32" t="s">
        <v>15909</v>
      </c>
      <c r="B27784" s="32" t="s">
        <v>149</v>
      </c>
      <c r="C27784">
        <f t="shared" si="434"/>
        <v>61238</v>
      </c>
    </row>
    <row r="27785" spans="1:3">
      <c r="A27785" s="32" t="s">
        <v>15910</v>
      </c>
      <c r="B27785" s="32" t="s">
        <v>149</v>
      </c>
      <c r="C27785">
        <f t="shared" si="434"/>
        <v>61239</v>
      </c>
    </row>
    <row r="27786" spans="1:3">
      <c r="A27786" s="32" t="s">
        <v>15911</v>
      </c>
      <c r="B27786" s="32" t="s">
        <v>149</v>
      </c>
      <c r="C27786">
        <f t="shared" si="434"/>
        <v>61240</v>
      </c>
    </row>
    <row r="27787" spans="1:3">
      <c r="A27787" s="32" t="s">
        <v>15912</v>
      </c>
      <c r="B27787" s="32" t="s">
        <v>149</v>
      </c>
      <c r="C27787">
        <f t="shared" si="434"/>
        <v>61241</v>
      </c>
    </row>
    <row r="27788" spans="1:3">
      <c r="A27788" s="32" t="s">
        <v>15623</v>
      </c>
      <c r="B27788" s="32" t="s">
        <v>149</v>
      </c>
      <c r="C27788">
        <f t="shared" si="434"/>
        <v>61242</v>
      </c>
    </row>
    <row r="27789" spans="1:3">
      <c r="A27789" s="32" t="s">
        <v>15946</v>
      </c>
      <c r="B27789" s="32" t="s">
        <v>149</v>
      </c>
      <c r="C27789">
        <f t="shared" si="434"/>
        <v>61243</v>
      </c>
    </row>
    <row r="27790" spans="1:3">
      <c r="A27790" s="32" t="s">
        <v>15624</v>
      </c>
      <c r="B27790" s="32" t="s">
        <v>149</v>
      </c>
      <c r="C27790">
        <f t="shared" si="434"/>
        <v>61244</v>
      </c>
    </row>
    <row r="27791" spans="1:3">
      <c r="A27791" s="32" t="s">
        <v>15625</v>
      </c>
      <c r="B27791" s="32" t="s">
        <v>149</v>
      </c>
      <c r="C27791">
        <f t="shared" si="434"/>
        <v>61250</v>
      </c>
    </row>
    <row r="27792" spans="1:3">
      <c r="A27792" s="32" t="s">
        <v>15947</v>
      </c>
      <c r="B27792" s="32" t="s">
        <v>149</v>
      </c>
      <c r="C27792">
        <f t="shared" si="434"/>
        <v>61251</v>
      </c>
    </row>
    <row r="27793" spans="1:3">
      <c r="A27793" s="32" t="s">
        <v>15626</v>
      </c>
      <c r="B27793" s="32" t="s">
        <v>149</v>
      </c>
      <c r="C27793">
        <f t="shared" si="434"/>
        <v>61252</v>
      </c>
    </row>
    <row r="27794" spans="1:3">
      <c r="A27794" s="32" t="s">
        <v>15913</v>
      </c>
      <c r="B27794" s="32" t="s">
        <v>149</v>
      </c>
      <c r="C27794">
        <f t="shared" si="434"/>
        <v>61254</v>
      </c>
    </row>
    <row r="27795" spans="1:3">
      <c r="A27795" s="32" t="s">
        <v>15914</v>
      </c>
      <c r="B27795" s="32" t="s">
        <v>149</v>
      </c>
      <c r="C27795">
        <f t="shared" si="434"/>
        <v>61256</v>
      </c>
    </row>
    <row r="27796" spans="1:3">
      <c r="A27796" s="32" t="s">
        <v>15991</v>
      </c>
      <c r="B27796" s="32" t="s">
        <v>149</v>
      </c>
      <c r="C27796">
        <f t="shared" si="434"/>
        <v>61257</v>
      </c>
    </row>
    <row r="27797" spans="1:3">
      <c r="A27797" s="32" t="s">
        <v>15948</v>
      </c>
      <c r="B27797" s="32" t="s">
        <v>149</v>
      </c>
      <c r="C27797">
        <f t="shared" si="434"/>
        <v>61258</v>
      </c>
    </row>
    <row r="27798" spans="1:3">
      <c r="A27798" s="32" t="s">
        <v>15915</v>
      </c>
      <c r="B27798" s="32" t="s">
        <v>149</v>
      </c>
      <c r="C27798">
        <f t="shared" si="434"/>
        <v>61259</v>
      </c>
    </row>
    <row r="27799" spans="1:3">
      <c r="A27799" s="32" t="s">
        <v>15992</v>
      </c>
      <c r="B27799" s="32" t="s">
        <v>149</v>
      </c>
      <c r="C27799">
        <f t="shared" si="434"/>
        <v>61260</v>
      </c>
    </row>
    <row r="27800" spans="1:3">
      <c r="A27800" s="32" t="s">
        <v>15627</v>
      </c>
      <c r="B27800" s="32" t="s">
        <v>149</v>
      </c>
      <c r="C27800">
        <f t="shared" si="434"/>
        <v>61261</v>
      </c>
    </row>
    <row r="27801" spans="1:3">
      <c r="A27801" s="32" t="s">
        <v>15993</v>
      </c>
      <c r="B27801" s="32" t="s">
        <v>149</v>
      </c>
      <c r="C27801">
        <f t="shared" si="434"/>
        <v>61262</v>
      </c>
    </row>
    <row r="27802" spans="1:3">
      <c r="A27802" s="32" t="s">
        <v>15949</v>
      </c>
      <c r="B27802" s="32" t="s">
        <v>149</v>
      </c>
      <c r="C27802">
        <f t="shared" si="434"/>
        <v>61263</v>
      </c>
    </row>
    <row r="27803" spans="1:3">
      <c r="A27803" s="32" t="s">
        <v>15628</v>
      </c>
      <c r="B27803" s="32" t="s">
        <v>149</v>
      </c>
      <c r="C27803">
        <f t="shared" si="434"/>
        <v>61264</v>
      </c>
    </row>
    <row r="27804" spans="1:3">
      <c r="A27804" s="32" t="s">
        <v>15916</v>
      </c>
      <c r="B27804" s="32" t="s">
        <v>149</v>
      </c>
      <c r="C27804">
        <f t="shared" si="434"/>
        <v>61265</v>
      </c>
    </row>
    <row r="27805" spans="1:3">
      <c r="A27805" s="32" t="s">
        <v>15950</v>
      </c>
      <c r="B27805" s="32" t="s">
        <v>149</v>
      </c>
      <c r="C27805">
        <f t="shared" si="434"/>
        <v>61266</v>
      </c>
    </row>
    <row r="27806" spans="1:3">
      <c r="A27806" s="32" t="s">
        <v>15629</v>
      </c>
      <c r="B27806" s="32" t="s">
        <v>149</v>
      </c>
      <c r="C27806">
        <f t="shared" si="434"/>
        <v>61270</v>
      </c>
    </row>
    <row r="27807" spans="1:3">
      <c r="A27807" s="32" t="s">
        <v>15630</v>
      </c>
      <c r="B27807" s="32" t="s">
        <v>149</v>
      </c>
      <c r="C27807">
        <f t="shared" si="434"/>
        <v>61272</v>
      </c>
    </row>
    <row r="27808" spans="1:3">
      <c r="A27808" s="32" t="s">
        <v>15631</v>
      </c>
      <c r="B27808" s="32" t="s">
        <v>149</v>
      </c>
      <c r="C27808">
        <f t="shared" si="434"/>
        <v>61273</v>
      </c>
    </row>
    <row r="27809" spans="1:3">
      <c r="A27809" s="32" t="s">
        <v>15994</v>
      </c>
      <c r="B27809" s="32" t="s">
        <v>149</v>
      </c>
      <c r="C27809">
        <f t="shared" si="434"/>
        <v>61274</v>
      </c>
    </row>
    <row r="27810" spans="1:3">
      <c r="A27810" s="32" t="s">
        <v>15632</v>
      </c>
      <c r="B27810" s="32" t="s">
        <v>149</v>
      </c>
      <c r="C27810">
        <f t="shared" si="434"/>
        <v>61275</v>
      </c>
    </row>
    <row r="27811" spans="1:3">
      <c r="A27811" s="32" t="s">
        <v>15951</v>
      </c>
      <c r="B27811" s="32" t="s">
        <v>149</v>
      </c>
      <c r="C27811">
        <f t="shared" si="434"/>
        <v>61276</v>
      </c>
    </row>
    <row r="27812" spans="1:3">
      <c r="A27812" s="32" t="s">
        <v>15917</v>
      </c>
      <c r="B27812" s="32" t="s">
        <v>149</v>
      </c>
      <c r="C27812">
        <f t="shared" si="434"/>
        <v>61277</v>
      </c>
    </row>
    <row r="27813" spans="1:3">
      <c r="A27813" s="32" t="s">
        <v>15633</v>
      </c>
      <c r="B27813" s="32" t="s">
        <v>149</v>
      </c>
      <c r="C27813">
        <f t="shared" si="434"/>
        <v>61278</v>
      </c>
    </row>
    <row r="27814" spans="1:3">
      <c r="A27814" s="32" t="s">
        <v>15952</v>
      </c>
      <c r="B27814" s="32" t="s">
        <v>149</v>
      </c>
      <c r="C27814">
        <f t="shared" si="434"/>
        <v>61279</v>
      </c>
    </row>
    <row r="27815" spans="1:3">
      <c r="A27815" s="32" t="s">
        <v>15995</v>
      </c>
      <c r="B27815" s="32" t="s">
        <v>149</v>
      </c>
      <c r="C27815">
        <f t="shared" si="434"/>
        <v>61281</v>
      </c>
    </row>
    <row r="27816" spans="1:3">
      <c r="A27816" s="32" t="s">
        <v>15918</v>
      </c>
      <c r="B27816" s="32" t="s">
        <v>149</v>
      </c>
      <c r="C27816">
        <f t="shared" si="434"/>
        <v>61282</v>
      </c>
    </row>
    <row r="27817" spans="1:3">
      <c r="A27817" s="32" t="s">
        <v>15919</v>
      </c>
      <c r="B27817" s="32" t="s">
        <v>149</v>
      </c>
      <c r="C27817">
        <f t="shared" si="434"/>
        <v>61283</v>
      </c>
    </row>
    <row r="27818" spans="1:3">
      <c r="A27818" s="32" t="s">
        <v>15920</v>
      </c>
      <c r="B27818" s="32" t="s">
        <v>149</v>
      </c>
      <c r="C27818">
        <f t="shared" si="434"/>
        <v>61284</v>
      </c>
    </row>
    <row r="27819" spans="1:3">
      <c r="A27819" s="32" t="s">
        <v>15953</v>
      </c>
      <c r="B27819" s="32" t="s">
        <v>149</v>
      </c>
      <c r="C27819">
        <f t="shared" si="434"/>
        <v>61285</v>
      </c>
    </row>
    <row r="27820" spans="1:3">
      <c r="A27820" s="32" t="s">
        <v>15996</v>
      </c>
      <c r="B27820" s="32" t="s">
        <v>149</v>
      </c>
      <c r="C27820">
        <f t="shared" si="434"/>
        <v>61299</v>
      </c>
    </row>
    <row r="27821" spans="1:3">
      <c r="A27821" s="32" t="s">
        <v>17503</v>
      </c>
      <c r="B27821" s="32" t="s">
        <v>149</v>
      </c>
      <c r="C27821">
        <f t="shared" si="434"/>
        <v>61301</v>
      </c>
    </row>
    <row r="27822" spans="1:3">
      <c r="A27822" s="32" t="s">
        <v>15921</v>
      </c>
      <c r="B27822" s="32" t="s">
        <v>149</v>
      </c>
      <c r="C27822">
        <f t="shared" si="434"/>
        <v>61310</v>
      </c>
    </row>
    <row r="27823" spans="1:3">
      <c r="A27823" s="32" t="s">
        <v>17014</v>
      </c>
      <c r="B27823" s="32" t="s">
        <v>149</v>
      </c>
      <c r="C27823">
        <f t="shared" si="434"/>
        <v>61311</v>
      </c>
    </row>
    <row r="27824" spans="1:3">
      <c r="A27824" s="32" t="s">
        <v>15997</v>
      </c>
      <c r="B27824" s="32" t="s">
        <v>149</v>
      </c>
      <c r="C27824">
        <f t="shared" si="434"/>
        <v>61312</v>
      </c>
    </row>
    <row r="27825" spans="1:3">
      <c r="A27825" s="32" t="s">
        <v>17504</v>
      </c>
      <c r="B27825" s="32" t="s">
        <v>149</v>
      </c>
      <c r="C27825">
        <f t="shared" si="434"/>
        <v>61313</v>
      </c>
    </row>
    <row r="27826" spans="1:3">
      <c r="A27826" s="32" t="s">
        <v>15954</v>
      </c>
      <c r="B27826" s="32" t="s">
        <v>149</v>
      </c>
      <c r="C27826">
        <f t="shared" si="434"/>
        <v>61314</v>
      </c>
    </row>
    <row r="27827" spans="1:3">
      <c r="A27827" s="32" t="s">
        <v>15955</v>
      </c>
      <c r="B27827" s="32" t="s">
        <v>149</v>
      </c>
      <c r="C27827">
        <f t="shared" si="434"/>
        <v>61315</v>
      </c>
    </row>
    <row r="27828" spans="1:3">
      <c r="A27828" s="32" t="s">
        <v>17015</v>
      </c>
      <c r="B27828" s="32" t="s">
        <v>149</v>
      </c>
      <c r="C27828">
        <f t="shared" si="434"/>
        <v>61316</v>
      </c>
    </row>
    <row r="27829" spans="1:3">
      <c r="A27829" s="32" t="s">
        <v>15634</v>
      </c>
      <c r="B27829" s="32" t="s">
        <v>149</v>
      </c>
      <c r="C27829">
        <f t="shared" si="434"/>
        <v>61317</v>
      </c>
    </row>
    <row r="27830" spans="1:3">
      <c r="A27830" s="32" t="s">
        <v>15922</v>
      </c>
      <c r="B27830" s="32" t="s">
        <v>149</v>
      </c>
      <c r="C27830">
        <f t="shared" si="434"/>
        <v>61318</v>
      </c>
    </row>
    <row r="27831" spans="1:3">
      <c r="A27831" s="32" t="s">
        <v>17016</v>
      </c>
      <c r="B27831" s="32" t="s">
        <v>149</v>
      </c>
      <c r="C27831">
        <f t="shared" si="434"/>
        <v>61319</v>
      </c>
    </row>
    <row r="27832" spans="1:3">
      <c r="A27832" s="32" t="s">
        <v>15956</v>
      </c>
      <c r="B27832" s="32" t="s">
        <v>149</v>
      </c>
      <c r="C27832">
        <f t="shared" si="434"/>
        <v>61320</v>
      </c>
    </row>
    <row r="27833" spans="1:3">
      <c r="A27833" s="32" t="s">
        <v>17505</v>
      </c>
      <c r="B27833" s="32" t="s">
        <v>149</v>
      </c>
      <c r="C27833">
        <f t="shared" si="434"/>
        <v>61321</v>
      </c>
    </row>
    <row r="27834" spans="1:3">
      <c r="A27834" s="32" t="s">
        <v>15635</v>
      </c>
      <c r="B27834" s="32" t="s">
        <v>149</v>
      </c>
      <c r="C27834">
        <f t="shared" si="434"/>
        <v>61322</v>
      </c>
    </row>
    <row r="27835" spans="1:3">
      <c r="A27835" s="32" t="s">
        <v>15957</v>
      </c>
      <c r="B27835" s="32" t="s">
        <v>149</v>
      </c>
      <c r="C27835">
        <f t="shared" si="434"/>
        <v>61323</v>
      </c>
    </row>
    <row r="27836" spans="1:3">
      <c r="A27836" s="32" t="s">
        <v>15998</v>
      </c>
      <c r="B27836" s="32" t="s">
        <v>149</v>
      </c>
      <c r="C27836">
        <f t="shared" si="434"/>
        <v>61324</v>
      </c>
    </row>
    <row r="27837" spans="1:3">
      <c r="A27837" s="32" t="s">
        <v>17017</v>
      </c>
      <c r="B27837" s="32" t="s">
        <v>149</v>
      </c>
      <c r="C27837">
        <f t="shared" si="434"/>
        <v>61325</v>
      </c>
    </row>
    <row r="27838" spans="1:3">
      <c r="A27838" s="32" t="s">
        <v>17506</v>
      </c>
      <c r="B27838" s="32" t="s">
        <v>149</v>
      </c>
      <c r="C27838">
        <f t="shared" si="434"/>
        <v>61326</v>
      </c>
    </row>
    <row r="27839" spans="1:3">
      <c r="A27839" s="32" t="s">
        <v>17507</v>
      </c>
      <c r="B27839" s="32" t="s">
        <v>149</v>
      </c>
      <c r="C27839">
        <f t="shared" si="434"/>
        <v>61327</v>
      </c>
    </row>
    <row r="27840" spans="1:3">
      <c r="A27840" s="32" t="s">
        <v>15636</v>
      </c>
      <c r="B27840" s="32" t="s">
        <v>149</v>
      </c>
      <c r="C27840">
        <f t="shared" si="434"/>
        <v>61328</v>
      </c>
    </row>
    <row r="27841" spans="1:3">
      <c r="A27841" s="32" t="s">
        <v>15637</v>
      </c>
      <c r="B27841" s="32" t="s">
        <v>149</v>
      </c>
      <c r="C27841">
        <f t="shared" si="434"/>
        <v>61329</v>
      </c>
    </row>
    <row r="27842" spans="1:3">
      <c r="A27842" s="32" t="s">
        <v>15958</v>
      </c>
      <c r="B27842" s="32" t="s">
        <v>149</v>
      </c>
      <c r="C27842">
        <f t="shared" ref="C27842:C27905" si="435">1*A27842</f>
        <v>61330</v>
      </c>
    </row>
    <row r="27843" spans="1:3">
      <c r="A27843" s="32" t="s">
        <v>15999</v>
      </c>
      <c r="B27843" s="32" t="s">
        <v>149</v>
      </c>
      <c r="C27843">
        <f t="shared" si="435"/>
        <v>61331</v>
      </c>
    </row>
    <row r="27844" spans="1:3">
      <c r="A27844" s="32" t="s">
        <v>17018</v>
      </c>
      <c r="B27844" s="32" t="s">
        <v>149</v>
      </c>
      <c r="C27844">
        <f t="shared" si="435"/>
        <v>61332</v>
      </c>
    </row>
    <row r="27845" spans="1:3">
      <c r="A27845" s="32" t="s">
        <v>17508</v>
      </c>
      <c r="B27845" s="32" t="s">
        <v>149</v>
      </c>
      <c r="C27845">
        <f t="shared" si="435"/>
        <v>61333</v>
      </c>
    </row>
    <row r="27846" spans="1:3">
      <c r="A27846" s="32" t="s">
        <v>17019</v>
      </c>
      <c r="B27846" s="32" t="s">
        <v>149</v>
      </c>
      <c r="C27846">
        <f t="shared" si="435"/>
        <v>61334</v>
      </c>
    </row>
    <row r="27847" spans="1:3">
      <c r="A27847" s="32" t="s">
        <v>17509</v>
      </c>
      <c r="B27847" s="32" t="s">
        <v>149</v>
      </c>
      <c r="C27847">
        <f t="shared" si="435"/>
        <v>61335</v>
      </c>
    </row>
    <row r="27848" spans="1:3">
      <c r="A27848" s="32" t="s">
        <v>17510</v>
      </c>
      <c r="B27848" s="32" t="s">
        <v>149</v>
      </c>
      <c r="C27848">
        <f t="shared" si="435"/>
        <v>61336</v>
      </c>
    </row>
    <row r="27849" spans="1:3">
      <c r="A27849" s="32" t="s">
        <v>15638</v>
      </c>
      <c r="B27849" s="32" t="s">
        <v>149</v>
      </c>
      <c r="C27849">
        <f t="shared" si="435"/>
        <v>61337</v>
      </c>
    </row>
    <row r="27850" spans="1:3">
      <c r="A27850" s="32" t="s">
        <v>15959</v>
      </c>
      <c r="B27850" s="32" t="s">
        <v>149</v>
      </c>
      <c r="C27850">
        <f t="shared" si="435"/>
        <v>61338</v>
      </c>
    </row>
    <row r="27851" spans="1:3">
      <c r="A27851" s="32" t="s">
        <v>17020</v>
      </c>
      <c r="B27851" s="32" t="s">
        <v>149</v>
      </c>
      <c r="C27851">
        <f t="shared" si="435"/>
        <v>61340</v>
      </c>
    </row>
    <row r="27852" spans="1:3">
      <c r="A27852" s="32" t="s">
        <v>17511</v>
      </c>
      <c r="B27852" s="32" t="s">
        <v>149</v>
      </c>
      <c r="C27852">
        <f t="shared" si="435"/>
        <v>61341</v>
      </c>
    </row>
    <row r="27853" spans="1:3">
      <c r="A27853" s="32" t="s">
        <v>17512</v>
      </c>
      <c r="B27853" s="32" t="s">
        <v>149</v>
      </c>
      <c r="C27853">
        <f t="shared" si="435"/>
        <v>61342</v>
      </c>
    </row>
    <row r="27854" spans="1:3">
      <c r="A27854" s="32" t="s">
        <v>16000</v>
      </c>
      <c r="B27854" s="32" t="s">
        <v>149</v>
      </c>
      <c r="C27854">
        <f t="shared" si="435"/>
        <v>61344</v>
      </c>
    </row>
    <row r="27855" spans="1:3">
      <c r="A27855" s="32" t="s">
        <v>15960</v>
      </c>
      <c r="B27855" s="32" t="s">
        <v>149</v>
      </c>
      <c r="C27855">
        <f t="shared" si="435"/>
        <v>61345</v>
      </c>
    </row>
    <row r="27856" spans="1:3">
      <c r="A27856" s="32" t="s">
        <v>16001</v>
      </c>
      <c r="B27856" s="32" t="s">
        <v>149</v>
      </c>
      <c r="C27856">
        <f t="shared" si="435"/>
        <v>61346</v>
      </c>
    </row>
    <row r="27857" spans="1:3">
      <c r="A27857" s="32" t="s">
        <v>17021</v>
      </c>
      <c r="B27857" s="32" t="s">
        <v>149</v>
      </c>
      <c r="C27857">
        <f t="shared" si="435"/>
        <v>61348</v>
      </c>
    </row>
    <row r="27858" spans="1:3">
      <c r="A27858" s="32" t="s">
        <v>16002</v>
      </c>
      <c r="B27858" s="32" t="s">
        <v>149</v>
      </c>
      <c r="C27858">
        <f t="shared" si="435"/>
        <v>61349</v>
      </c>
    </row>
    <row r="27859" spans="1:3">
      <c r="A27859" s="32" t="s">
        <v>17513</v>
      </c>
      <c r="B27859" s="32" t="s">
        <v>149</v>
      </c>
      <c r="C27859">
        <f t="shared" si="435"/>
        <v>61350</v>
      </c>
    </row>
    <row r="27860" spans="1:3">
      <c r="A27860" s="32" t="s">
        <v>15639</v>
      </c>
      <c r="B27860" s="32" t="s">
        <v>149</v>
      </c>
      <c r="C27860">
        <f t="shared" si="435"/>
        <v>61353</v>
      </c>
    </row>
    <row r="27861" spans="1:3">
      <c r="A27861" s="32" t="s">
        <v>17022</v>
      </c>
      <c r="B27861" s="32" t="s">
        <v>149</v>
      </c>
      <c r="C27861">
        <f t="shared" si="435"/>
        <v>61354</v>
      </c>
    </row>
    <row r="27862" spans="1:3">
      <c r="A27862" s="32" t="s">
        <v>15640</v>
      </c>
      <c r="B27862" s="32" t="s">
        <v>149</v>
      </c>
      <c r="C27862">
        <f t="shared" si="435"/>
        <v>61356</v>
      </c>
    </row>
    <row r="27863" spans="1:3">
      <c r="A27863" s="32" t="s">
        <v>17514</v>
      </c>
      <c r="B27863" s="32" t="s">
        <v>149</v>
      </c>
      <c r="C27863">
        <f t="shared" si="435"/>
        <v>61358</v>
      </c>
    </row>
    <row r="27864" spans="1:3">
      <c r="A27864" s="32" t="s">
        <v>16003</v>
      </c>
      <c r="B27864" s="32" t="s">
        <v>149</v>
      </c>
      <c r="C27864">
        <f t="shared" si="435"/>
        <v>61359</v>
      </c>
    </row>
    <row r="27865" spans="1:3">
      <c r="A27865" s="32" t="s">
        <v>17515</v>
      </c>
      <c r="B27865" s="32" t="s">
        <v>149</v>
      </c>
      <c r="C27865">
        <f t="shared" si="435"/>
        <v>61360</v>
      </c>
    </row>
    <row r="27866" spans="1:3">
      <c r="A27866" s="32" t="s">
        <v>15961</v>
      </c>
      <c r="B27866" s="32" t="s">
        <v>149</v>
      </c>
      <c r="C27866">
        <f t="shared" si="435"/>
        <v>61361</v>
      </c>
    </row>
    <row r="27867" spans="1:3">
      <c r="A27867" s="32" t="s">
        <v>15641</v>
      </c>
      <c r="B27867" s="32" t="s">
        <v>149</v>
      </c>
      <c r="C27867">
        <f t="shared" si="435"/>
        <v>61362</v>
      </c>
    </row>
    <row r="27868" spans="1:3">
      <c r="A27868" s="32" t="s">
        <v>17023</v>
      </c>
      <c r="B27868" s="32" t="s">
        <v>149</v>
      </c>
      <c r="C27868">
        <f t="shared" si="435"/>
        <v>61363</v>
      </c>
    </row>
    <row r="27869" spans="1:3">
      <c r="A27869" s="32" t="s">
        <v>17024</v>
      </c>
      <c r="B27869" s="32" t="s">
        <v>149</v>
      </c>
      <c r="C27869">
        <f t="shared" si="435"/>
        <v>61364</v>
      </c>
    </row>
    <row r="27870" spans="1:3">
      <c r="A27870" s="32" t="s">
        <v>15962</v>
      </c>
      <c r="B27870" s="32" t="s">
        <v>149</v>
      </c>
      <c r="C27870">
        <f t="shared" si="435"/>
        <v>61367</v>
      </c>
    </row>
    <row r="27871" spans="1:3">
      <c r="A27871" s="32" t="s">
        <v>15923</v>
      </c>
      <c r="B27871" s="32" t="s">
        <v>149</v>
      </c>
      <c r="C27871">
        <f t="shared" si="435"/>
        <v>61368</v>
      </c>
    </row>
    <row r="27872" spans="1:3">
      <c r="A27872" s="32" t="s">
        <v>17025</v>
      </c>
      <c r="B27872" s="32" t="s">
        <v>149</v>
      </c>
      <c r="C27872">
        <f t="shared" si="435"/>
        <v>61369</v>
      </c>
    </row>
    <row r="27873" spans="1:3">
      <c r="A27873" s="32" t="s">
        <v>17026</v>
      </c>
      <c r="B27873" s="32" t="s">
        <v>149</v>
      </c>
      <c r="C27873">
        <f t="shared" si="435"/>
        <v>61370</v>
      </c>
    </row>
    <row r="27874" spans="1:3">
      <c r="A27874" s="32" t="s">
        <v>17516</v>
      </c>
      <c r="B27874" s="32" t="s">
        <v>149</v>
      </c>
      <c r="C27874">
        <f t="shared" si="435"/>
        <v>61371</v>
      </c>
    </row>
    <row r="27875" spans="1:3">
      <c r="A27875" s="32" t="s">
        <v>17027</v>
      </c>
      <c r="B27875" s="32" t="s">
        <v>149</v>
      </c>
      <c r="C27875">
        <f t="shared" si="435"/>
        <v>61372</v>
      </c>
    </row>
    <row r="27876" spans="1:3">
      <c r="A27876" s="32" t="s">
        <v>17028</v>
      </c>
      <c r="B27876" s="32" t="s">
        <v>149</v>
      </c>
      <c r="C27876">
        <f t="shared" si="435"/>
        <v>61373</v>
      </c>
    </row>
    <row r="27877" spans="1:3">
      <c r="A27877" s="32" t="s">
        <v>16004</v>
      </c>
      <c r="B27877" s="32" t="s">
        <v>149</v>
      </c>
      <c r="C27877">
        <f t="shared" si="435"/>
        <v>61374</v>
      </c>
    </row>
    <row r="27878" spans="1:3">
      <c r="A27878" s="32" t="s">
        <v>17029</v>
      </c>
      <c r="B27878" s="32" t="s">
        <v>149</v>
      </c>
      <c r="C27878">
        <f t="shared" si="435"/>
        <v>61375</v>
      </c>
    </row>
    <row r="27879" spans="1:3">
      <c r="A27879" s="32" t="s">
        <v>15642</v>
      </c>
      <c r="B27879" s="32" t="s">
        <v>149</v>
      </c>
      <c r="C27879">
        <f t="shared" si="435"/>
        <v>61376</v>
      </c>
    </row>
    <row r="27880" spans="1:3">
      <c r="A27880" s="32" t="s">
        <v>17517</v>
      </c>
      <c r="B27880" s="32" t="s">
        <v>149</v>
      </c>
      <c r="C27880">
        <f t="shared" si="435"/>
        <v>61377</v>
      </c>
    </row>
    <row r="27881" spans="1:3">
      <c r="A27881" s="32" t="s">
        <v>15643</v>
      </c>
      <c r="B27881" s="32" t="s">
        <v>149</v>
      </c>
      <c r="C27881">
        <f t="shared" si="435"/>
        <v>61378</v>
      </c>
    </row>
    <row r="27882" spans="1:3">
      <c r="A27882" s="32" t="s">
        <v>15963</v>
      </c>
      <c r="B27882" s="32" t="s">
        <v>149</v>
      </c>
      <c r="C27882">
        <f t="shared" si="435"/>
        <v>61379</v>
      </c>
    </row>
    <row r="27883" spans="1:3">
      <c r="A27883" s="32" t="s">
        <v>17030</v>
      </c>
      <c r="B27883" s="32" t="s">
        <v>149</v>
      </c>
      <c r="C27883">
        <f t="shared" si="435"/>
        <v>61401</v>
      </c>
    </row>
    <row r="27884" spans="1:3">
      <c r="A27884" s="32" t="s">
        <v>17031</v>
      </c>
      <c r="B27884" s="32" t="s">
        <v>149</v>
      </c>
      <c r="C27884">
        <f t="shared" si="435"/>
        <v>61402</v>
      </c>
    </row>
    <row r="27885" spans="1:3">
      <c r="A27885" s="32" t="s">
        <v>17032</v>
      </c>
      <c r="B27885" s="32" t="s">
        <v>149</v>
      </c>
      <c r="C27885">
        <f t="shared" si="435"/>
        <v>61410</v>
      </c>
    </row>
    <row r="27886" spans="1:3">
      <c r="A27886" s="32" t="s">
        <v>17518</v>
      </c>
      <c r="B27886" s="32" t="s">
        <v>149</v>
      </c>
      <c r="C27886">
        <f t="shared" si="435"/>
        <v>61411</v>
      </c>
    </row>
    <row r="27887" spans="1:3">
      <c r="A27887" s="32" t="s">
        <v>15644</v>
      </c>
      <c r="B27887" s="32" t="s">
        <v>149</v>
      </c>
      <c r="C27887">
        <f t="shared" si="435"/>
        <v>61412</v>
      </c>
    </row>
    <row r="27888" spans="1:3">
      <c r="A27888" s="32" t="s">
        <v>15924</v>
      </c>
      <c r="B27888" s="32" t="s">
        <v>149</v>
      </c>
      <c r="C27888">
        <f t="shared" si="435"/>
        <v>61413</v>
      </c>
    </row>
    <row r="27889" spans="1:3">
      <c r="A27889" s="32" t="s">
        <v>17519</v>
      </c>
      <c r="B27889" s="32" t="s">
        <v>149</v>
      </c>
      <c r="C27889">
        <f t="shared" si="435"/>
        <v>61414</v>
      </c>
    </row>
    <row r="27890" spans="1:3">
      <c r="A27890" s="32" t="s">
        <v>17033</v>
      </c>
      <c r="B27890" s="32" t="s">
        <v>149</v>
      </c>
      <c r="C27890">
        <f t="shared" si="435"/>
        <v>61415</v>
      </c>
    </row>
    <row r="27891" spans="1:3">
      <c r="A27891" s="32" t="s">
        <v>17520</v>
      </c>
      <c r="B27891" s="32" t="s">
        <v>149</v>
      </c>
      <c r="C27891">
        <f t="shared" si="435"/>
        <v>61416</v>
      </c>
    </row>
    <row r="27892" spans="1:3">
      <c r="A27892" s="32" t="s">
        <v>15645</v>
      </c>
      <c r="B27892" s="32" t="s">
        <v>149</v>
      </c>
      <c r="C27892">
        <f t="shared" si="435"/>
        <v>61417</v>
      </c>
    </row>
    <row r="27893" spans="1:3">
      <c r="A27893" s="32" t="s">
        <v>15925</v>
      </c>
      <c r="B27893" s="32" t="s">
        <v>149</v>
      </c>
      <c r="C27893">
        <f t="shared" si="435"/>
        <v>61418</v>
      </c>
    </row>
    <row r="27894" spans="1:3">
      <c r="A27894" s="32" t="s">
        <v>15964</v>
      </c>
      <c r="B27894" s="32" t="s">
        <v>149</v>
      </c>
      <c r="C27894">
        <f t="shared" si="435"/>
        <v>61419</v>
      </c>
    </row>
    <row r="27895" spans="1:3">
      <c r="A27895" s="32" t="s">
        <v>17034</v>
      </c>
      <c r="B27895" s="32" t="s">
        <v>149</v>
      </c>
      <c r="C27895">
        <f t="shared" si="435"/>
        <v>61420</v>
      </c>
    </row>
    <row r="27896" spans="1:3">
      <c r="A27896" s="32" t="s">
        <v>17521</v>
      </c>
      <c r="B27896" s="32" t="s">
        <v>149</v>
      </c>
      <c r="C27896">
        <f t="shared" si="435"/>
        <v>61421</v>
      </c>
    </row>
    <row r="27897" spans="1:3">
      <c r="A27897" s="32" t="s">
        <v>17522</v>
      </c>
      <c r="B27897" s="32" t="s">
        <v>149</v>
      </c>
      <c r="C27897">
        <f t="shared" si="435"/>
        <v>61422</v>
      </c>
    </row>
    <row r="27898" spans="1:3">
      <c r="A27898" s="32" t="s">
        <v>15965</v>
      </c>
      <c r="B27898" s="32" t="s">
        <v>149</v>
      </c>
      <c r="C27898">
        <f t="shared" si="435"/>
        <v>61423</v>
      </c>
    </row>
    <row r="27899" spans="1:3">
      <c r="A27899" s="32" t="s">
        <v>17523</v>
      </c>
      <c r="B27899" s="32" t="s">
        <v>149</v>
      </c>
      <c r="C27899">
        <f t="shared" si="435"/>
        <v>61424</v>
      </c>
    </row>
    <row r="27900" spans="1:3">
      <c r="A27900" s="32" t="s">
        <v>16005</v>
      </c>
      <c r="B27900" s="32" t="s">
        <v>149</v>
      </c>
      <c r="C27900">
        <f t="shared" si="435"/>
        <v>61425</v>
      </c>
    </row>
    <row r="27901" spans="1:3">
      <c r="A27901" s="32" t="s">
        <v>17524</v>
      </c>
      <c r="B27901" s="32" t="s">
        <v>149</v>
      </c>
      <c r="C27901">
        <f t="shared" si="435"/>
        <v>61426</v>
      </c>
    </row>
    <row r="27902" spans="1:3">
      <c r="A27902" s="32" t="s">
        <v>17525</v>
      </c>
      <c r="B27902" s="32" t="s">
        <v>149</v>
      </c>
      <c r="C27902">
        <f t="shared" si="435"/>
        <v>61427</v>
      </c>
    </row>
    <row r="27903" spans="1:3">
      <c r="A27903" s="32" t="s">
        <v>17035</v>
      </c>
      <c r="B27903" s="32" t="s">
        <v>149</v>
      </c>
      <c r="C27903">
        <f t="shared" si="435"/>
        <v>61428</v>
      </c>
    </row>
    <row r="27904" spans="1:3">
      <c r="A27904" s="32" t="s">
        <v>17526</v>
      </c>
      <c r="B27904" s="32" t="s">
        <v>149</v>
      </c>
      <c r="C27904">
        <f t="shared" si="435"/>
        <v>61430</v>
      </c>
    </row>
    <row r="27905" spans="1:3">
      <c r="A27905" s="32" t="s">
        <v>17527</v>
      </c>
      <c r="B27905" s="32" t="s">
        <v>149</v>
      </c>
      <c r="C27905">
        <f t="shared" si="435"/>
        <v>61431</v>
      </c>
    </row>
    <row r="27906" spans="1:3">
      <c r="A27906" s="32" t="s">
        <v>17036</v>
      </c>
      <c r="B27906" s="32" t="s">
        <v>149</v>
      </c>
      <c r="C27906">
        <f t="shared" ref="C27906:C27969" si="436">1*A27906</f>
        <v>61432</v>
      </c>
    </row>
    <row r="27907" spans="1:3">
      <c r="A27907" s="32" t="s">
        <v>17528</v>
      </c>
      <c r="B27907" s="32" t="s">
        <v>149</v>
      </c>
      <c r="C27907">
        <f t="shared" si="436"/>
        <v>61433</v>
      </c>
    </row>
    <row r="27908" spans="1:3">
      <c r="A27908" s="32" t="s">
        <v>15646</v>
      </c>
      <c r="B27908" s="32" t="s">
        <v>149</v>
      </c>
      <c r="C27908">
        <f t="shared" si="436"/>
        <v>61434</v>
      </c>
    </row>
    <row r="27909" spans="1:3">
      <c r="A27909" s="32" t="s">
        <v>15966</v>
      </c>
      <c r="B27909" s="32" t="s">
        <v>149</v>
      </c>
      <c r="C27909">
        <f t="shared" si="436"/>
        <v>61435</v>
      </c>
    </row>
    <row r="27910" spans="1:3">
      <c r="A27910" s="32" t="s">
        <v>17529</v>
      </c>
      <c r="B27910" s="32" t="s">
        <v>149</v>
      </c>
      <c r="C27910">
        <f t="shared" si="436"/>
        <v>61436</v>
      </c>
    </row>
    <row r="27911" spans="1:3">
      <c r="A27911" s="32" t="s">
        <v>16006</v>
      </c>
      <c r="B27911" s="32" t="s">
        <v>149</v>
      </c>
      <c r="C27911">
        <f t="shared" si="436"/>
        <v>61437</v>
      </c>
    </row>
    <row r="27912" spans="1:3">
      <c r="A27912" s="32" t="s">
        <v>17530</v>
      </c>
      <c r="B27912" s="32" t="s">
        <v>149</v>
      </c>
      <c r="C27912">
        <f t="shared" si="436"/>
        <v>61438</v>
      </c>
    </row>
    <row r="27913" spans="1:3">
      <c r="A27913" s="32" t="s">
        <v>17531</v>
      </c>
      <c r="B27913" s="32" t="s">
        <v>149</v>
      </c>
      <c r="C27913">
        <f t="shared" si="436"/>
        <v>61439</v>
      </c>
    </row>
    <row r="27914" spans="1:3">
      <c r="A27914" s="32" t="s">
        <v>17532</v>
      </c>
      <c r="B27914" s="32" t="s">
        <v>149</v>
      </c>
      <c r="C27914">
        <f t="shared" si="436"/>
        <v>61440</v>
      </c>
    </row>
    <row r="27915" spans="1:3">
      <c r="A27915" s="32" t="s">
        <v>17037</v>
      </c>
      <c r="B27915" s="32" t="s">
        <v>149</v>
      </c>
      <c r="C27915">
        <f t="shared" si="436"/>
        <v>61441</v>
      </c>
    </row>
    <row r="27916" spans="1:3">
      <c r="A27916" s="32" t="s">
        <v>15967</v>
      </c>
      <c r="B27916" s="32" t="s">
        <v>149</v>
      </c>
      <c r="C27916">
        <f t="shared" si="436"/>
        <v>61442</v>
      </c>
    </row>
    <row r="27917" spans="1:3">
      <c r="A27917" s="32" t="s">
        <v>15926</v>
      </c>
      <c r="B27917" s="32" t="s">
        <v>149</v>
      </c>
      <c r="C27917">
        <f t="shared" si="436"/>
        <v>61443</v>
      </c>
    </row>
    <row r="27918" spans="1:3">
      <c r="A27918" s="32" t="s">
        <v>15647</v>
      </c>
      <c r="B27918" s="32" t="s">
        <v>149</v>
      </c>
      <c r="C27918">
        <f t="shared" si="436"/>
        <v>61447</v>
      </c>
    </row>
    <row r="27919" spans="1:3">
      <c r="A27919" s="32" t="s">
        <v>17533</v>
      </c>
      <c r="B27919" s="32" t="s">
        <v>149</v>
      </c>
      <c r="C27919">
        <f t="shared" si="436"/>
        <v>61448</v>
      </c>
    </row>
    <row r="27920" spans="1:3">
      <c r="A27920" s="32" t="s">
        <v>17038</v>
      </c>
      <c r="B27920" s="32" t="s">
        <v>149</v>
      </c>
      <c r="C27920">
        <f t="shared" si="436"/>
        <v>61449</v>
      </c>
    </row>
    <row r="27921" spans="1:3">
      <c r="A27921" s="32" t="s">
        <v>15927</v>
      </c>
      <c r="B27921" s="32" t="s">
        <v>149</v>
      </c>
      <c r="C27921">
        <f t="shared" si="436"/>
        <v>61450</v>
      </c>
    </row>
    <row r="27922" spans="1:3">
      <c r="A27922" s="32" t="s">
        <v>17534</v>
      </c>
      <c r="B27922" s="32" t="s">
        <v>149</v>
      </c>
      <c r="C27922">
        <f t="shared" si="436"/>
        <v>61451</v>
      </c>
    </row>
    <row r="27923" spans="1:3">
      <c r="A27923" s="32" t="s">
        <v>17039</v>
      </c>
      <c r="B27923" s="32" t="s">
        <v>149</v>
      </c>
      <c r="C27923">
        <f t="shared" si="436"/>
        <v>61452</v>
      </c>
    </row>
    <row r="27924" spans="1:3">
      <c r="A27924" s="32" t="s">
        <v>16007</v>
      </c>
      <c r="B27924" s="32" t="s">
        <v>149</v>
      </c>
      <c r="C27924">
        <f t="shared" si="436"/>
        <v>61453</v>
      </c>
    </row>
    <row r="27925" spans="1:3">
      <c r="A27925" s="32" t="s">
        <v>15648</v>
      </c>
      <c r="B27925" s="32" t="s">
        <v>149</v>
      </c>
      <c r="C27925">
        <f t="shared" si="436"/>
        <v>61454</v>
      </c>
    </row>
    <row r="27926" spans="1:3">
      <c r="A27926" s="32" t="s">
        <v>17040</v>
      </c>
      <c r="B27926" s="32" t="s">
        <v>149</v>
      </c>
      <c r="C27926">
        <f t="shared" si="436"/>
        <v>61455</v>
      </c>
    </row>
    <row r="27927" spans="1:3">
      <c r="A27927" s="32" t="s">
        <v>17041</v>
      </c>
      <c r="B27927" s="32" t="s">
        <v>149</v>
      </c>
      <c r="C27927">
        <f t="shared" si="436"/>
        <v>61458</v>
      </c>
    </row>
    <row r="27928" spans="1:3">
      <c r="A27928" s="32" t="s">
        <v>17535</v>
      </c>
      <c r="B27928" s="32" t="s">
        <v>149</v>
      </c>
      <c r="C27928">
        <f t="shared" si="436"/>
        <v>61459</v>
      </c>
    </row>
    <row r="27929" spans="1:3">
      <c r="A27929" s="32" t="s">
        <v>15968</v>
      </c>
      <c r="B27929" s="32" t="s">
        <v>149</v>
      </c>
      <c r="C27929">
        <f t="shared" si="436"/>
        <v>61460</v>
      </c>
    </row>
    <row r="27930" spans="1:3">
      <c r="A27930" s="32" t="s">
        <v>15928</v>
      </c>
      <c r="B27930" s="32" t="s">
        <v>149</v>
      </c>
      <c r="C27930">
        <f t="shared" si="436"/>
        <v>61462</v>
      </c>
    </row>
    <row r="27931" spans="1:3">
      <c r="A27931" s="32" t="s">
        <v>15649</v>
      </c>
      <c r="B27931" s="32" t="s">
        <v>149</v>
      </c>
      <c r="C27931">
        <f t="shared" si="436"/>
        <v>61465</v>
      </c>
    </row>
    <row r="27932" spans="1:3">
      <c r="A27932" s="32" t="s">
        <v>15969</v>
      </c>
      <c r="B27932" s="32" t="s">
        <v>149</v>
      </c>
      <c r="C27932">
        <f t="shared" si="436"/>
        <v>61466</v>
      </c>
    </row>
    <row r="27933" spans="1:3">
      <c r="A27933" s="32" t="s">
        <v>17536</v>
      </c>
      <c r="B27933" s="32" t="s">
        <v>149</v>
      </c>
      <c r="C27933">
        <f t="shared" si="436"/>
        <v>61467</v>
      </c>
    </row>
    <row r="27934" spans="1:3">
      <c r="A27934" s="32" t="s">
        <v>15970</v>
      </c>
      <c r="B27934" s="32" t="s">
        <v>149</v>
      </c>
      <c r="C27934">
        <f t="shared" si="436"/>
        <v>61468</v>
      </c>
    </row>
    <row r="27935" spans="1:3">
      <c r="A27935" s="32" t="s">
        <v>15971</v>
      </c>
      <c r="B27935" s="32" t="s">
        <v>149</v>
      </c>
      <c r="C27935">
        <f t="shared" si="436"/>
        <v>61469</v>
      </c>
    </row>
    <row r="27936" spans="1:3">
      <c r="A27936" s="32" t="s">
        <v>17537</v>
      </c>
      <c r="B27936" s="32" t="s">
        <v>149</v>
      </c>
      <c r="C27936">
        <f t="shared" si="436"/>
        <v>61470</v>
      </c>
    </row>
    <row r="27937" spans="1:3">
      <c r="A27937" s="32" t="s">
        <v>16008</v>
      </c>
      <c r="B27937" s="32" t="s">
        <v>149</v>
      </c>
      <c r="C27937">
        <f t="shared" si="436"/>
        <v>61471</v>
      </c>
    </row>
    <row r="27938" spans="1:3">
      <c r="A27938" s="32" t="s">
        <v>17042</v>
      </c>
      <c r="B27938" s="32" t="s">
        <v>149</v>
      </c>
      <c r="C27938">
        <f t="shared" si="436"/>
        <v>61472</v>
      </c>
    </row>
    <row r="27939" spans="1:3">
      <c r="A27939" s="32" t="s">
        <v>16009</v>
      </c>
      <c r="B27939" s="32" t="s">
        <v>149</v>
      </c>
      <c r="C27939">
        <f t="shared" si="436"/>
        <v>61473</v>
      </c>
    </row>
    <row r="27940" spans="1:3">
      <c r="A27940" s="32" t="s">
        <v>17043</v>
      </c>
      <c r="B27940" s="32" t="s">
        <v>149</v>
      </c>
      <c r="C27940">
        <f t="shared" si="436"/>
        <v>61474</v>
      </c>
    </row>
    <row r="27941" spans="1:3">
      <c r="A27941" s="32" t="s">
        <v>17538</v>
      </c>
      <c r="B27941" s="32" t="s">
        <v>149</v>
      </c>
      <c r="C27941">
        <f t="shared" si="436"/>
        <v>61475</v>
      </c>
    </row>
    <row r="27942" spans="1:3">
      <c r="A27942" s="32" t="s">
        <v>15650</v>
      </c>
      <c r="B27942" s="32" t="s">
        <v>149</v>
      </c>
      <c r="C27942">
        <f t="shared" si="436"/>
        <v>61476</v>
      </c>
    </row>
    <row r="27943" spans="1:3">
      <c r="A27943" s="32" t="s">
        <v>17044</v>
      </c>
      <c r="B27943" s="32" t="s">
        <v>149</v>
      </c>
      <c r="C27943">
        <f t="shared" si="436"/>
        <v>61477</v>
      </c>
    </row>
    <row r="27944" spans="1:3">
      <c r="A27944" s="32" t="s">
        <v>15929</v>
      </c>
      <c r="B27944" s="32" t="s">
        <v>149</v>
      </c>
      <c r="C27944">
        <f t="shared" si="436"/>
        <v>61478</v>
      </c>
    </row>
    <row r="27945" spans="1:3">
      <c r="A27945" s="32" t="s">
        <v>17045</v>
      </c>
      <c r="B27945" s="32" t="s">
        <v>149</v>
      </c>
      <c r="C27945">
        <f t="shared" si="436"/>
        <v>61479</v>
      </c>
    </row>
    <row r="27946" spans="1:3">
      <c r="A27946" s="32" t="s">
        <v>15651</v>
      </c>
      <c r="B27946" s="32" t="s">
        <v>149</v>
      </c>
      <c r="C27946">
        <f t="shared" si="436"/>
        <v>61480</v>
      </c>
    </row>
    <row r="27947" spans="1:3">
      <c r="A27947" s="32" t="s">
        <v>17539</v>
      </c>
      <c r="B27947" s="32" t="s">
        <v>149</v>
      </c>
      <c r="C27947">
        <f t="shared" si="436"/>
        <v>61482</v>
      </c>
    </row>
    <row r="27948" spans="1:3">
      <c r="A27948" s="32" t="s">
        <v>17046</v>
      </c>
      <c r="B27948" s="32" t="s">
        <v>149</v>
      </c>
      <c r="C27948">
        <f t="shared" si="436"/>
        <v>61483</v>
      </c>
    </row>
    <row r="27949" spans="1:3">
      <c r="A27949" s="32" t="s">
        <v>17540</v>
      </c>
      <c r="B27949" s="32" t="s">
        <v>149</v>
      </c>
      <c r="C27949">
        <f t="shared" si="436"/>
        <v>61484</v>
      </c>
    </row>
    <row r="27950" spans="1:3">
      <c r="A27950" s="32" t="s">
        <v>17541</v>
      </c>
      <c r="B27950" s="32" t="s">
        <v>149</v>
      </c>
      <c r="C27950">
        <f t="shared" si="436"/>
        <v>61485</v>
      </c>
    </row>
    <row r="27951" spans="1:3">
      <c r="A27951" s="32" t="s">
        <v>15930</v>
      </c>
      <c r="B27951" s="32" t="s">
        <v>149</v>
      </c>
      <c r="C27951">
        <f t="shared" si="436"/>
        <v>61486</v>
      </c>
    </row>
    <row r="27952" spans="1:3">
      <c r="A27952" s="32" t="s">
        <v>17047</v>
      </c>
      <c r="B27952" s="32" t="s">
        <v>149</v>
      </c>
      <c r="C27952">
        <f t="shared" si="436"/>
        <v>61488</v>
      </c>
    </row>
    <row r="27953" spans="1:3">
      <c r="A27953" s="32" t="s">
        <v>17048</v>
      </c>
      <c r="B27953" s="32" t="s">
        <v>149</v>
      </c>
      <c r="C27953">
        <f t="shared" si="436"/>
        <v>61489</v>
      </c>
    </row>
    <row r="27954" spans="1:3">
      <c r="A27954" s="32" t="s">
        <v>15931</v>
      </c>
      <c r="B27954" s="32" t="s">
        <v>149</v>
      </c>
      <c r="C27954">
        <f t="shared" si="436"/>
        <v>61490</v>
      </c>
    </row>
    <row r="27955" spans="1:3">
      <c r="A27955" s="32" t="s">
        <v>17049</v>
      </c>
      <c r="B27955" s="32" t="s">
        <v>149</v>
      </c>
      <c r="C27955">
        <f t="shared" si="436"/>
        <v>61491</v>
      </c>
    </row>
    <row r="27956" spans="1:3">
      <c r="A27956" s="32" t="s">
        <v>17050</v>
      </c>
      <c r="B27956" s="32" t="s">
        <v>149</v>
      </c>
      <c r="C27956">
        <f t="shared" si="436"/>
        <v>61501</v>
      </c>
    </row>
    <row r="27957" spans="1:3">
      <c r="A27957" s="32" t="s">
        <v>17542</v>
      </c>
      <c r="B27957" s="32" t="s">
        <v>149</v>
      </c>
      <c r="C27957">
        <f t="shared" si="436"/>
        <v>61516</v>
      </c>
    </row>
    <row r="27958" spans="1:3">
      <c r="A27958" s="32" t="s">
        <v>17543</v>
      </c>
      <c r="B27958" s="32" t="s">
        <v>149</v>
      </c>
      <c r="C27958">
        <f t="shared" si="436"/>
        <v>61517</v>
      </c>
    </row>
    <row r="27959" spans="1:3">
      <c r="A27959" s="32" t="s">
        <v>17051</v>
      </c>
      <c r="B27959" s="32" t="s">
        <v>149</v>
      </c>
      <c r="C27959">
        <f t="shared" si="436"/>
        <v>61518</v>
      </c>
    </row>
    <row r="27960" spans="1:3">
      <c r="A27960" s="32" t="s">
        <v>17544</v>
      </c>
      <c r="B27960" s="32" t="s">
        <v>149</v>
      </c>
      <c r="C27960">
        <f t="shared" si="436"/>
        <v>61519</v>
      </c>
    </row>
    <row r="27961" spans="1:3">
      <c r="A27961" s="32" t="s">
        <v>17545</v>
      </c>
      <c r="B27961" s="32" t="s">
        <v>149</v>
      </c>
      <c r="C27961">
        <f t="shared" si="436"/>
        <v>61520</v>
      </c>
    </row>
    <row r="27962" spans="1:3">
      <c r="A27962" s="32" t="s">
        <v>17546</v>
      </c>
      <c r="B27962" s="32" t="s">
        <v>149</v>
      </c>
      <c r="C27962">
        <f t="shared" si="436"/>
        <v>61523</v>
      </c>
    </row>
    <row r="27963" spans="1:3">
      <c r="A27963" s="32" t="s">
        <v>17052</v>
      </c>
      <c r="B27963" s="32" t="s">
        <v>149</v>
      </c>
      <c r="C27963">
        <f t="shared" si="436"/>
        <v>61524</v>
      </c>
    </row>
    <row r="27964" spans="1:3">
      <c r="A27964" s="32" t="s">
        <v>17547</v>
      </c>
      <c r="B27964" s="32" t="s">
        <v>149</v>
      </c>
      <c r="C27964">
        <f t="shared" si="436"/>
        <v>61525</v>
      </c>
    </row>
    <row r="27965" spans="1:3">
      <c r="A27965" s="32" t="s">
        <v>17548</v>
      </c>
      <c r="B27965" s="32" t="s">
        <v>149</v>
      </c>
      <c r="C27965">
        <f t="shared" si="436"/>
        <v>61526</v>
      </c>
    </row>
    <row r="27966" spans="1:3">
      <c r="A27966" s="32" t="s">
        <v>17549</v>
      </c>
      <c r="B27966" s="32" t="s">
        <v>149</v>
      </c>
      <c r="C27966">
        <f t="shared" si="436"/>
        <v>61528</v>
      </c>
    </row>
    <row r="27967" spans="1:3">
      <c r="A27967" s="32" t="s">
        <v>17053</v>
      </c>
      <c r="B27967" s="32" t="s">
        <v>149</v>
      </c>
      <c r="C27967">
        <f t="shared" si="436"/>
        <v>61529</v>
      </c>
    </row>
    <row r="27968" spans="1:3">
      <c r="A27968" s="32" t="s">
        <v>17550</v>
      </c>
      <c r="B27968" s="32" t="s">
        <v>149</v>
      </c>
      <c r="C27968">
        <f t="shared" si="436"/>
        <v>61530</v>
      </c>
    </row>
    <row r="27969" spans="1:3">
      <c r="A27969" s="32" t="s">
        <v>17551</v>
      </c>
      <c r="B27969" s="32" t="s">
        <v>149</v>
      </c>
      <c r="C27969">
        <f t="shared" si="436"/>
        <v>61531</v>
      </c>
    </row>
    <row r="27970" spans="1:3">
      <c r="A27970" s="32" t="s">
        <v>17054</v>
      </c>
      <c r="B27970" s="32" t="s">
        <v>149</v>
      </c>
      <c r="C27970">
        <f t="shared" ref="C27970:C28033" si="437">1*A27970</f>
        <v>61532</v>
      </c>
    </row>
    <row r="27971" spans="1:3">
      <c r="A27971" s="32" t="s">
        <v>17055</v>
      </c>
      <c r="B27971" s="32" t="s">
        <v>149</v>
      </c>
      <c r="C27971">
        <f t="shared" si="437"/>
        <v>61533</v>
      </c>
    </row>
    <row r="27972" spans="1:3">
      <c r="A27972" s="32" t="s">
        <v>17056</v>
      </c>
      <c r="B27972" s="32" t="s">
        <v>149</v>
      </c>
      <c r="C27972">
        <f t="shared" si="437"/>
        <v>61534</v>
      </c>
    </row>
    <row r="27973" spans="1:3">
      <c r="A27973" s="32" t="s">
        <v>17057</v>
      </c>
      <c r="B27973" s="32" t="s">
        <v>149</v>
      </c>
      <c r="C27973">
        <f t="shared" si="437"/>
        <v>61535</v>
      </c>
    </row>
    <row r="27974" spans="1:3">
      <c r="A27974" s="32" t="s">
        <v>17552</v>
      </c>
      <c r="B27974" s="32" t="s">
        <v>149</v>
      </c>
      <c r="C27974">
        <f t="shared" si="437"/>
        <v>61536</v>
      </c>
    </row>
    <row r="27975" spans="1:3">
      <c r="A27975" s="32" t="s">
        <v>17553</v>
      </c>
      <c r="B27975" s="32" t="s">
        <v>149</v>
      </c>
      <c r="C27975">
        <f t="shared" si="437"/>
        <v>61537</v>
      </c>
    </row>
    <row r="27976" spans="1:3">
      <c r="A27976" s="32" t="s">
        <v>17554</v>
      </c>
      <c r="B27976" s="32" t="s">
        <v>149</v>
      </c>
      <c r="C27976">
        <f t="shared" si="437"/>
        <v>61539</v>
      </c>
    </row>
    <row r="27977" spans="1:3">
      <c r="A27977" s="32" t="s">
        <v>17058</v>
      </c>
      <c r="B27977" s="32" t="s">
        <v>149</v>
      </c>
      <c r="C27977">
        <f t="shared" si="437"/>
        <v>61540</v>
      </c>
    </row>
    <row r="27978" spans="1:3">
      <c r="A27978" s="32" t="s">
        <v>17555</v>
      </c>
      <c r="B27978" s="32" t="s">
        <v>149</v>
      </c>
      <c r="C27978">
        <f t="shared" si="437"/>
        <v>61541</v>
      </c>
    </row>
    <row r="27979" spans="1:3">
      <c r="A27979" s="32" t="s">
        <v>17556</v>
      </c>
      <c r="B27979" s="32" t="s">
        <v>149</v>
      </c>
      <c r="C27979">
        <f t="shared" si="437"/>
        <v>61542</v>
      </c>
    </row>
    <row r="27980" spans="1:3">
      <c r="A27980" s="32" t="s">
        <v>17059</v>
      </c>
      <c r="B27980" s="32" t="s">
        <v>149</v>
      </c>
      <c r="C27980">
        <f t="shared" si="437"/>
        <v>61543</v>
      </c>
    </row>
    <row r="27981" spans="1:3">
      <c r="A27981" s="32" t="s">
        <v>17557</v>
      </c>
      <c r="B27981" s="32" t="s">
        <v>149</v>
      </c>
      <c r="C27981">
        <f t="shared" si="437"/>
        <v>61544</v>
      </c>
    </row>
    <row r="27982" spans="1:3">
      <c r="A27982" s="32" t="s">
        <v>17060</v>
      </c>
      <c r="B27982" s="32" t="s">
        <v>149</v>
      </c>
      <c r="C27982">
        <f t="shared" si="437"/>
        <v>61545</v>
      </c>
    </row>
    <row r="27983" spans="1:3">
      <c r="A27983" s="32" t="s">
        <v>17061</v>
      </c>
      <c r="B27983" s="32" t="s">
        <v>149</v>
      </c>
      <c r="C27983">
        <f t="shared" si="437"/>
        <v>61546</v>
      </c>
    </row>
    <row r="27984" spans="1:3">
      <c r="A27984" s="32" t="s">
        <v>17558</v>
      </c>
      <c r="B27984" s="32" t="s">
        <v>149</v>
      </c>
      <c r="C27984">
        <f t="shared" si="437"/>
        <v>61547</v>
      </c>
    </row>
    <row r="27985" spans="1:3">
      <c r="A27985" s="32" t="s">
        <v>17062</v>
      </c>
      <c r="B27985" s="32" t="s">
        <v>149</v>
      </c>
      <c r="C27985">
        <f t="shared" si="437"/>
        <v>61548</v>
      </c>
    </row>
    <row r="27986" spans="1:3">
      <c r="A27986" s="32" t="s">
        <v>17559</v>
      </c>
      <c r="B27986" s="32" t="s">
        <v>149</v>
      </c>
      <c r="C27986">
        <f t="shared" si="437"/>
        <v>61550</v>
      </c>
    </row>
    <row r="27987" spans="1:3">
      <c r="A27987" s="32" t="s">
        <v>17560</v>
      </c>
      <c r="B27987" s="32" t="s">
        <v>149</v>
      </c>
      <c r="C27987">
        <f t="shared" si="437"/>
        <v>61552</v>
      </c>
    </row>
    <row r="27988" spans="1:3">
      <c r="A27988" s="32" t="s">
        <v>17561</v>
      </c>
      <c r="B27988" s="32" t="s">
        <v>149</v>
      </c>
      <c r="C27988">
        <f t="shared" si="437"/>
        <v>61553</v>
      </c>
    </row>
    <row r="27989" spans="1:3">
      <c r="A27989" s="32" t="s">
        <v>17063</v>
      </c>
      <c r="B27989" s="32" t="s">
        <v>149</v>
      </c>
      <c r="C27989">
        <f t="shared" si="437"/>
        <v>61554</v>
      </c>
    </row>
    <row r="27990" spans="1:3">
      <c r="A27990" s="32" t="s">
        <v>17562</v>
      </c>
      <c r="B27990" s="32" t="s">
        <v>149</v>
      </c>
      <c r="C27990">
        <f t="shared" si="437"/>
        <v>61555</v>
      </c>
    </row>
    <row r="27991" spans="1:3">
      <c r="A27991" s="32" t="s">
        <v>17563</v>
      </c>
      <c r="B27991" s="32" t="s">
        <v>149</v>
      </c>
      <c r="C27991">
        <f t="shared" si="437"/>
        <v>61558</v>
      </c>
    </row>
    <row r="27992" spans="1:3">
      <c r="A27992" s="32" t="s">
        <v>17064</v>
      </c>
      <c r="B27992" s="32" t="s">
        <v>149</v>
      </c>
      <c r="C27992">
        <f t="shared" si="437"/>
        <v>61559</v>
      </c>
    </row>
    <row r="27993" spans="1:3">
      <c r="A27993" s="32" t="s">
        <v>17065</v>
      </c>
      <c r="B27993" s="32" t="s">
        <v>149</v>
      </c>
      <c r="C27993">
        <f t="shared" si="437"/>
        <v>61560</v>
      </c>
    </row>
    <row r="27994" spans="1:3">
      <c r="A27994" s="32" t="s">
        <v>17564</v>
      </c>
      <c r="B27994" s="32" t="s">
        <v>149</v>
      </c>
      <c r="C27994">
        <f t="shared" si="437"/>
        <v>61561</v>
      </c>
    </row>
    <row r="27995" spans="1:3">
      <c r="A27995" s="32" t="s">
        <v>17066</v>
      </c>
      <c r="B27995" s="32" t="s">
        <v>149</v>
      </c>
      <c r="C27995">
        <f t="shared" si="437"/>
        <v>61562</v>
      </c>
    </row>
    <row r="27996" spans="1:3">
      <c r="A27996" s="32" t="s">
        <v>17067</v>
      </c>
      <c r="B27996" s="32" t="s">
        <v>149</v>
      </c>
      <c r="C27996">
        <f t="shared" si="437"/>
        <v>61563</v>
      </c>
    </row>
    <row r="27997" spans="1:3">
      <c r="A27997" s="32" t="s">
        <v>17565</v>
      </c>
      <c r="B27997" s="32" t="s">
        <v>149</v>
      </c>
      <c r="C27997">
        <f t="shared" si="437"/>
        <v>61564</v>
      </c>
    </row>
    <row r="27998" spans="1:3">
      <c r="A27998" s="32" t="s">
        <v>17068</v>
      </c>
      <c r="B27998" s="32" t="s">
        <v>149</v>
      </c>
      <c r="C27998">
        <f t="shared" si="437"/>
        <v>61565</v>
      </c>
    </row>
    <row r="27999" spans="1:3">
      <c r="A27999" s="32" t="s">
        <v>17566</v>
      </c>
      <c r="B27999" s="32" t="s">
        <v>149</v>
      </c>
      <c r="C27999">
        <f t="shared" si="437"/>
        <v>61567</v>
      </c>
    </row>
    <row r="28000" spans="1:3">
      <c r="A28000" s="32" t="s">
        <v>17069</v>
      </c>
      <c r="B28000" s="32" t="s">
        <v>149</v>
      </c>
      <c r="C28000">
        <f t="shared" si="437"/>
        <v>61568</v>
      </c>
    </row>
    <row r="28001" spans="1:3">
      <c r="A28001" s="32" t="s">
        <v>17567</v>
      </c>
      <c r="B28001" s="32" t="s">
        <v>149</v>
      </c>
      <c r="C28001">
        <f t="shared" si="437"/>
        <v>61569</v>
      </c>
    </row>
    <row r="28002" spans="1:3">
      <c r="A28002" s="32" t="s">
        <v>17568</v>
      </c>
      <c r="B28002" s="32" t="s">
        <v>149</v>
      </c>
      <c r="C28002">
        <f t="shared" si="437"/>
        <v>61570</v>
      </c>
    </row>
    <row r="28003" spans="1:3">
      <c r="A28003" s="32" t="s">
        <v>17569</v>
      </c>
      <c r="B28003" s="32" t="s">
        <v>149</v>
      </c>
      <c r="C28003">
        <f t="shared" si="437"/>
        <v>61571</v>
      </c>
    </row>
    <row r="28004" spans="1:3">
      <c r="A28004" s="32" t="s">
        <v>17570</v>
      </c>
      <c r="B28004" s="32" t="s">
        <v>149</v>
      </c>
      <c r="C28004">
        <f t="shared" si="437"/>
        <v>61572</v>
      </c>
    </row>
    <row r="28005" spans="1:3">
      <c r="A28005" s="32" t="s">
        <v>17571</v>
      </c>
      <c r="B28005" s="32" t="s">
        <v>149</v>
      </c>
      <c r="C28005">
        <f t="shared" si="437"/>
        <v>61600</v>
      </c>
    </row>
    <row r="28006" spans="1:3">
      <c r="A28006" s="32" t="s">
        <v>17070</v>
      </c>
      <c r="B28006" s="32" t="s">
        <v>149</v>
      </c>
      <c r="C28006">
        <f t="shared" si="437"/>
        <v>61601</v>
      </c>
    </row>
    <row r="28007" spans="1:3">
      <c r="A28007" s="32" t="s">
        <v>17071</v>
      </c>
      <c r="B28007" s="32" t="s">
        <v>149</v>
      </c>
      <c r="C28007">
        <f t="shared" si="437"/>
        <v>61602</v>
      </c>
    </row>
    <row r="28008" spans="1:3">
      <c r="A28008" s="32" t="s">
        <v>17572</v>
      </c>
      <c r="B28008" s="32" t="s">
        <v>149</v>
      </c>
      <c r="C28008">
        <f t="shared" si="437"/>
        <v>61603</v>
      </c>
    </row>
    <row r="28009" spans="1:3">
      <c r="A28009" s="32" t="s">
        <v>17072</v>
      </c>
      <c r="B28009" s="32" t="s">
        <v>149</v>
      </c>
      <c r="C28009">
        <f t="shared" si="437"/>
        <v>61604</v>
      </c>
    </row>
    <row r="28010" spans="1:3">
      <c r="A28010" s="32" t="s">
        <v>17573</v>
      </c>
      <c r="B28010" s="32" t="s">
        <v>149</v>
      </c>
      <c r="C28010">
        <f t="shared" si="437"/>
        <v>61605</v>
      </c>
    </row>
    <row r="28011" spans="1:3">
      <c r="A28011" s="32" t="s">
        <v>17574</v>
      </c>
      <c r="B28011" s="32" t="s">
        <v>149</v>
      </c>
      <c r="C28011">
        <f t="shared" si="437"/>
        <v>61606</v>
      </c>
    </row>
    <row r="28012" spans="1:3">
      <c r="A28012" s="32" t="s">
        <v>17073</v>
      </c>
      <c r="B28012" s="32" t="s">
        <v>149</v>
      </c>
      <c r="C28012">
        <f t="shared" si="437"/>
        <v>61607</v>
      </c>
    </row>
    <row r="28013" spans="1:3">
      <c r="A28013" s="32" t="s">
        <v>17074</v>
      </c>
      <c r="B28013" s="32" t="s">
        <v>149</v>
      </c>
      <c r="C28013">
        <f t="shared" si="437"/>
        <v>61610</v>
      </c>
    </row>
    <row r="28014" spans="1:3">
      <c r="A28014" s="32" t="s">
        <v>17075</v>
      </c>
      <c r="B28014" s="32" t="s">
        <v>149</v>
      </c>
      <c r="C28014">
        <f t="shared" si="437"/>
        <v>61611</v>
      </c>
    </row>
    <row r="28015" spans="1:3">
      <c r="A28015" s="32" t="s">
        <v>17575</v>
      </c>
      <c r="B28015" s="32" t="s">
        <v>149</v>
      </c>
      <c r="C28015">
        <f t="shared" si="437"/>
        <v>61612</v>
      </c>
    </row>
    <row r="28016" spans="1:3">
      <c r="A28016" s="32" t="s">
        <v>17076</v>
      </c>
      <c r="B28016" s="32" t="s">
        <v>149</v>
      </c>
      <c r="C28016">
        <f t="shared" si="437"/>
        <v>61613</v>
      </c>
    </row>
    <row r="28017" spans="1:3">
      <c r="A28017" s="32" t="s">
        <v>17576</v>
      </c>
      <c r="B28017" s="32" t="s">
        <v>149</v>
      </c>
      <c r="C28017">
        <f t="shared" si="437"/>
        <v>61614</v>
      </c>
    </row>
    <row r="28018" spans="1:3">
      <c r="A28018" s="32" t="s">
        <v>17577</v>
      </c>
      <c r="B28018" s="32" t="s">
        <v>149</v>
      </c>
      <c r="C28018">
        <f t="shared" si="437"/>
        <v>61615</v>
      </c>
    </row>
    <row r="28019" spans="1:3">
      <c r="A28019" s="32" t="s">
        <v>17077</v>
      </c>
      <c r="B28019" s="32" t="s">
        <v>149</v>
      </c>
      <c r="C28019">
        <f t="shared" si="437"/>
        <v>61616</v>
      </c>
    </row>
    <row r="28020" spans="1:3">
      <c r="A28020" s="32" t="s">
        <v>17578</v>
      </c>
      <c r="B28020" s="32" t="s">
        <v>149</v>
      </c>
      <c r="C28020">
        <f t="shared" si="437"/>
        <v>61625</v>
      </c>
    </row>
    <row r="28021" spans="1:3">
      <c r="A28021" s="32" t="s">
        <v>17078</v>
      </c>
      <c r="B28021" s="32" t="s">
        <v>149</v>
      </c>
      <c r="C28021">
        <f t="shared" si="437"/>
        <v>61628</v>
      </c>
    </row>
    <row r="28022" spans="1:3">
      <c r="A28022" s="32" t="s">
        <v>17079</v>
      </c>
      <c r="B28022" s="32" t="s">
        <v>149</v>
      </c>
      <c r="C28022">
        <f t="shared" si="437"/>
        <v>61629</v>
      </c>
    </row>
    <row r="28023" spans="1:3">
      <c r="A28023" s="32" t="s">
        <v>17579</v>
      </c>
      <c r="B28023" s="32" t="s">
        <v>149</v>
      </c>
      <c r="C28023">
        <f t="shared" si="437"/>
        <v>61630</v>
      </c>
    </row>
    <row r="28024" spans="1:3">
      <c r="A28024" s="32" t="s">
        <v>17580</v>
      </c>
      <c r="B28024" s="32" t="s">
        <v>149</v>
      </c>
      <c r="C28024">
        <f t="shared" si="437"/>
        <v>61632</v>
      </c>
    </row>
    <row r="28025" spans="1:3">
      <c r="A28025" s="32" t="s">
        <v>17581</v>
      </c>
      <c r="B28025" s="32" t="s">
        <v>149</v>
      </c>
      <c r="C28025">
        <f t="shared" si="437"/>
        <v>61633</v>
      </c>
    </row>
    <row r="28026" spans="1:3">
      <c r="A28026" s="32" t="s">
        <v>17080</v>
      </c>
      <c r="B28026" s="32" t="s">
        <v>149</v>
      </c>
      <c r="C28026">
        <f t="shared" si="437"/>
        <v>61634</v>
      </c>
    </row>
    <row r="28027" spans="1:3">
      <c r="A28027" s="32" t="s">
        <v>17582</v>
      </c>
      <c r="B28027" s="32" t="s">
        <v>149</v>
      </c>
      <c r="C28027">
        <f t="shared" si="437"/>
        <v>61635</v>
      </c>
    </row>
    <row r="28028" spans="1:3">
      <c r="A28028" s="32" t="s">
        <v>17081</v>
      </c>
      <c r="B28028" s="32" t="s">
        <v>149</v>
      </c>
      <c r="C28028">
        <f t="shared" si="437"/>
        <v>61636</v>
      </c>
    </row>
    <row r="28029" spans="1:3">
      <c r="A28029" s="32" t="s">
        <v>17082</v>
      </c>
      <c r="B28029" s="32" t="s">
        <v>149</v>
      </c>
      <c r="C28029">
        <f t="shared" si="437"/>
        <v>61637</v>
      </c>
    </row>
    <row r="28030" spans="1:3">
      <c r="A28030" s="32" t="s">
        <v>17583</v>
      </c>
      <c r="B28030" s="32" t="s">
        <v>149</v>
      </c>
      <c r="C28030">
        <f t="shared" si="437"/>
        <v>61638</v>
      </c>
    </row>
    <row r="28031" spans="1:3">
      <c r="A28031" s="32" t="s">
        <v>17083</v>
      </c>
      <c r="B28031" s="32" t="s">
        <v>149</v>
      </c>
      <c r="C28031">
        <f t="shared" si="437"/>
        <v>61639</v>
      </c>
    </row>
    <row r="28032" spans="1:3">
      <c r="A28032" s="32" t="s">
        <v>17584</v>
      </c>
      <c r="B28032" s="32" t="s">
        <v>149</v>
      </c>
      <c r="C28032">
        <f t="shared" si="437"/>
        <v>61640</v>
      </c>
    </row>
    <row r="28033" spans="1:3">
      <c r="A28033" s="32" t="s">
        <v>17084</v>
      </c>
      <c r="B28033" s="32" t="s">
        <v>149</v>
      </c>
      <c r="C28033">
        <f t="shared" si="437"/>
        <v>61641</v>
      </c>
    </row>
    <row r="28034" spans="1:3">
      <c r="A28034" s="32" t="s">
        <v>17085</v>
      </c>
      <c r="B28034" s="32" t="s">
        <v>149</v>
      </c>
      <c r="C28034">
        <f t="shared" ref="C28034:C28097" si="438">1*A28034</f>
        <v>61643</v>
      </c>
    </row>
    <row r="28035" spans="1:3">
      <c r="A28035" s="32" t="s">
        <v>17086</v>
      </c>
      <c r="B28035" s="32" t="s">
        <v>149</v>
      </c>
      <c r="C28035">
        <f t="shared" si="438"/>
        <v>61644</v>
      </c>
    </row>
    <row r="28036" spans="1:3">
      <c r="A28036" s="32" t="s">
        <v>17087</v>
      </c>
      <c r="B28036" s="32" t="s">
        <v>149</v>
      </c>
      <c r="C28036">
        <f t="shared" si="438"/>
        <v>61650</v>
      </c>
    </row>
    <row r="28037" spans="1:3">
      <c r="A28037" s="32" t="s">
        <v>17585</v>
      </c>
      <c r="B28037" s="32" t="s">
        <v>149</v>
      </c>
      <c r="C28037">
        <f t="shared" si="438"/>
        <v>61651</v>
      </c>
    </row>
    <row r="28038" spans="1:3">
      <c r="A28038" s="32" t="s">
        <v>17586</v>
      </c>
      <c r="B28038" s="32" t="s">
        <v>149</v>
      </c>
      <c r="C28038">
        <f t="shared" si="438"/>
        <v>61652</v>
      </c>
    </row>
    <row r="28039" spans="1:3">
      <c r="A28039" s="32" t="s">
        <v>17088</v>
      </c>
      <c r="B28039" s="32" t="s">
        <v>149</v>
      </c>
      <c r="C28039">
        <f t="shared" si="438"/>
        <v>61653</v>
      </c>
    </row>
    <row r="28040" spans="1:3">
      <c r="A28040" s="32" t="s">
        <v>17587</v>
      </c>
      <c r="B28040" s="32" t="s">
        <v>149</v>
      </c>
      <c r="C28040">
        <f t="shared" si="438"/>
        <v>61654</v>
      </c>
    </row>
    <row r="28041" spans="1:3">
      <c r="A28041" s="32" t="s">
        <v>17089</v>
      </c>
      <c r="B28041" s="32" t="s">
        <v>149</v>
      </c>
      <c r="C28041">
        <f t="shared" si="438"/>
        <v>61655</v>
      </c>
    </row>
    <row r="28042" spans="1:3">
      <c r="A28042" s="32" t="s">
        <v>17090</v>
      </c>
      <c r="B28042" s="32" t="s">
        <v>149</v>
      </c>
      <c r="C28042">
        <f t="shared" si="438"/>
        <v>61656</v>
      </c>
    </row>
    <row r="28043" spans="1:3">
      <c r="A28043" s="32" t="s">
        <v>17588</v>
      </c>
      <c r="B28043" s="32" t="s">
        <v>149</v>
      </c>
      <c r="C28043">
        <f t="shared" si="438"/>
        <v>61701</v>
      </c>
    </row>
    <row r="28044" spans="1:3">
      <c r="A28044" s="32" t="s">
        <v>17091</v>
      </c>
      <c r="B28044" s="32" t="s">
        <v>149</v>
      </c>
      <c r="C28044">
        <f t="shared" si="438"/>
        <v>61702</v>
      </c>
    </row>
    <row r="28045" spans="1:3">
      <c r="A28045" s="32" t="s">
        <v>17589</v>
      </c>
      <c r="B28045" s="32" t="s">
        <v>149</v>
      </c>
      <c r="C28045">
        <f t="shared" si="438"/>
        <v>61704</v>
      </c>
    </row>
    <row r="28046" spans="1:3">
      <c r="A28046" s="32" t="s">
        <v>17092</v>
      </c>
      <c r="B28046" s="32" t="s">
        <v>149</v>
      </c>
      <c r="C28046">
        <f t="shared" si="438"/>
        <v>61705</v>
      </c>
    </row>
    <row r="28047" spans="1:3">
      <c r="A28047" s="32" t="s">
        <v>17590</v>
      </c>
      <c r="B28047" s="32" t="s">
        <v>149</v>
      </c>
      <c r="C28047">
        <f t="shared" si="438"/>
        <v>61709</v>
      </c>
    </row>
    <row r="28048" spans="1:3">
      <c r="A28048" s="32" t="s">
        <v>17591</v>
      </c>
      <c r="B28048" s="32" t="s">
        <v>149</v>
      </c>
      <c r="C28048">
        <f t="shared" si="438"/>
        <v>61710</v>
      </c>
    </row>
    <row r="28049" spans="1:3">
      <c r="A28049" s="32" t="s">
        <v>17093</v>
      </c>
      <c r="B28049" s="32" t="s">
        <v>149</v>
      </c>
      <c r="C28049">
        <f t="shared" si="438"/>
        <v>61720</v>
      </c>
    </row>
    <row r="28050" spans="1:3">
      <c r="A28050" s="32" t="s">
        <v>17094</v>
      </c>
      <c r="B28050" s="32" t="s">
        <v>149</v>
      </c>
      <c r="C28050">
        <f t="shared" si="438"/>
        <v>61721</v>
      </c>
    </row>
    <row r="28051" spans="1:3">
      <c r="A28051" s="32" t="s">
        <v>17592</v>
      </c>
      <c r="B28051" s="32" t="s">
        <v>149</v>
      </c>
      <c r="C28051">
        <f t="shared" si="438"/>
        <v>61722</v>
      </c>
    </row>
    <row r="28052" spans="1:3">
      <c r="A28052" s="32" t="s">
        <v>17593</v>
      </c>
      <c r="B28052" s="32" t="s">
        <v>149</v>
      </c>
      <c r="C28052">
        <f t="shared" si="438"/>
        <v>61723</v>
      </c>
    </row>
    <row r="28053" spans="1:3">
      <c r="A28053" s="32" t="s">
        <v>17594</v>
      </c>
      <c r="B28053" s="32" t="s">
        <v>149</v>
      </c>
      <c r="C28053">
        <f t="shared" si="438"/>
        <v>61724</v>
      </c>
    </row>
    <row r="28054" spans="1:3">
      <c r="A28054" s="32" t="s">
        <v>17595</v>
      </c>
      <c r="B28054" s="32" t="s">
        <v>149</v>
      </c>
      <c r="C28054">
        <f t="shared" si="438"/>
        <v>61725</v>
      </c>
    </row>
    <row r="28055" spans="1:3">
      <c r="A28055" s="32" t="s">
        <v>17095</v>
      </c>
      <c r="B28055" s="32" t="s">
        <v>149</v>
      </c>
      <c r="C28055">
        <f t="shared" si="438"/>
        <v>61726</v>
      </c>
    </row>
    <row r="28056" spans="1:3">
      <c r="A28056" s="32" t="s">
        <v>17096</v>
      </c>
      <c r="B28056" s="32" t="s">
        <v>149</v>
      </c>
      <c r="C28056">
        <f t="shared" si="438"/>
        <v>61727</v>
      </c>
    </row>
    <row r="28057" spans="1:3">
      <c r="A28057" s="32" t="s">
        <v>17097</v>
      </c>
      <c r="B28057" s="32" t="s">
        <v>149</v>
      </c>
      <c r="C28057">
        <f t="shared" si="438"/>
        <v>61728</v>
      </c>
    </row>
    <row r="28058" spans="1:3">
      <c r="A28058" s="32" t="s">
        <v>17098</v>
      </c>
      <c r="B28058" s="32" t="s">
        <v>149</v>
      </c>
      <c r="C28058">
        <f t="shared" si="438"/>
        <v>61729</v>
      </c>
    </row>
    <row r="28059" spans="1:3">
      <c r="A28059" s="32" t="s">
        <v>17596</v>
      </c>
      <c r="B28059" s="32" t="s">
        <v>149</v>
      </c>
      <c r="C28059">
        <f t="shared" si="438"/>
        <v>61730</v>
      </c>
    </row>
    <row r="28060" spans="1:3">
      <c r="A28060" s="32" t="s">
        <v>17597</v>
      </c>
      <c r="B28060" s="32" t="s">
        <v>149</v>
      </c>
      <c r="C28060">
        <f t="shared" si="438"/>
        <v>61731</v>
      </c>
    </row>
    <row r="28061" spans="1:3">
      <c r="A28061" s="32" t="s">
        <v>17099</v>
      </c>
      <c r="B28061" s="32" t="s">
        <v>149</v>
      </c>
      <c r="C28061">
        <f t="shared" si="438"/>
        <v>61732</v>
      </c>
    </row>
    <row r="28062" spans="1:3">
      <c r="A28062" s="32" t="s">
        <v>17598</v>
      </c>
      <c r="B28062" s="32" t="s">
        <v>149</v>
      </c>
      <c r="C28062">
        <f t="shared" si="438"/>
        <v>61733</v>
      </c>
    </row>
    <row r="28063" spans="1:3">
      <c r="A28063" s="32" t="s">
        <v>17100</v>
      </c>
      <c r="B28063" s="32" t="s">
        <v>149</v>
      </c>
      <c r="C28063">
        <f t="shared" si="438"/>
        <v>61734</v>
      </c>
    </row>
    <row r="28064" spans="1:3">
      <c r="A28064" s="32" t="s">
        <v>17101</v>
      </c>
      <c r="B28064" s="32" t="s">
        <v>149</v>
      </c>
      <c r="C28064">
        <f t="shared" si="438"/>
        <v>61735</v>
      </c>
    </row>
    <row r="28065" spans="1:3">
      <c r="A28065" s="32" t="s">
        <v>17599</v>
      </c>
      <c r="B28065" s="32" t="s">
        <v>149</v>
      </c>
      <c r="C28065">
        <f t="shared" si="438"/>
        <v>61736</v>
      </c>
    </row>
    <row r="28066" spans="1:3">
      <c r="A28066" s="32" t="s">
        <v>17102</v>
      </c>
      <c r="B28066" s="32" t="s">
        <v>149</v>
      </c>
      <c r="C28066">
        <f t="shared" si="438"/>
        <v>61737</v>
      </c>
    </row>
    <row r="28067" spans="1:3">
      <c r="A28067" s="32" t="s">
        <v>17600</v>
      </c>
      <c r="B28067" s="32" t="s">
        <v>149</v>
      </c>
      <c r="C28067">
        <f t="shared" si="438"/>
        <v>61738</v>
      </c>
    </row>
    <row r="28068" spans="1:3">
      <c r="A28068" s="32" t="s">
        <v>17601</v>
      </c>
      <c r="B28068" s="32" t="s">
        <v>149</v>
      </c>
      <c r="C28068">
        <f t="shared" si="438"/>
        <v>61739</v>
      </c>
    </row>
    <row r="28069" spans="1:3">
      <c r="A28069" s="32" t="s">
        <v>17602</v>
      </c>
      <c r="B28069" s="32" t="s">
        <v>149</v>
      </c>
      <c r="C28069">
        <f t="shared" si="438"/>
        <v>61740</v>
      </c>
    </row>
    <row r="28070" spans="1:3">
      <c r="A28070" s="32" t="s">
        <v>17603</v>
      </c>
      <c r="B28070" s="32" t="s">
        <v>149</v>
      </c>
      <c r="C28070">
        <f t="shared" si="438"/>
        <v>61741</v>
      </c>
    </row>
    <row r="28071" spans="1:3">
      <c r="A28071" s="32" t="s">
        <v>17103</v>
      </c>
      <c r="B28071" s="32" t="s">
        <v>149</v>
      </c>
      <c r="C28071">
        <f t="shared" si="438"/>
        <v>61742</v>
      </c>
    </row>
    <row r="28072" spans="1:3">
      <c r="A28072" s="32" t="s">
        <v>17604</v>
      </c>
      <c r="B28072" s="32" t="s">
        <v>149</v>
      </c>
      <c r="C28072">
        <f t="shared" si="438"/>
        <v>61743</v>
      </c>
    </row>
    <row r="28073" spans="1:3">
      <c r="A28073" s="32" t="s">
        <v>17104</v>
      </c>
      <c r="B28073" s="32" t="s">
        <v>149</v>
      </c>
      <c r="C28073">
        <f t="shared" si="438"/>
        <v>61744</v>
      </c>
    </row>
    <row r="28074" spans="1:3">
      <c r="A28074" s="32" t="s">
        <v>17105</v>
      </c>
      <c r="B28074" s="32" t="s">
        <v>149</v>
      </c>
      <c r="C28074">
        <f t="shared" si="438"/>
        <v>61745</v>
      </c>
    </row>
    <row r="28075" spans="1:3">
      <c r="A28075" s="32" t="s">
        <v>17106</v>
      </c>
      <c r="B28075" s="32" t="s">
        <v>149</v>
      </c>
      <c r="C28075">
        <f t="shared" si="438"/>
        <v>61747</v>
      </c>
    </row>
    <row r="28076" spans="1:3">
      <c r="A28076" s="32" t="s">
        <v>17605</v>
      </c>
      <c r="B28076" s="32" t="s">
        <v>149</v>
      </c>
      <c r="C28076">
        <f t="shared" si="438"/>
        <v>61748</v>
      </c>
    </row>
    <row r="28077" spans="1:3">
      <c r="A28077" s="32" t="s">
        <v>17606</v>
      </c>
      <c r="B28077" s="32" t="s">
        <v>149</v>
      </c>
      <c r="C28077">
        <f t="shared" si="438"/>
        <v>61749</v>
      </c>
    </row>
    <row r="28078" spans="1:3">
      <c r="A28078" s="32" t="s">
        <v>17107</v>
      </c>
      <c r="B28078" s="32" t="s">
        <v>149</v>
      </c>
      <c r="C28078">
        <f t="shared" si="438"/>
        <v>61750</v>
      </c>
    </row>
    <row r="28079" spans="1:3">
      <c r="A28079" s="32" t="s">
        <v>17607</v>
      </c>
      <c r="B28079" s="32" t="s">
        <v>149</v>
      </c>
      <c r="C28079">
        <f t="shared" si="438"/>
        <v>61751</v>
      </c>
    </row>
    <row r="28080" spans="1:3">
      <c r="A28080" s="32" t="s">
        <v>17108</v>
      </c>
      <c r="B28080" s="32" t="s">
        <v>149</v>
      </c>
      <c r="C28080">
        <f t="shared" si="438"/>
        <v>61752</v>
      </c>
    </row>
    <row r="28081" spans="1:3">
      <c r="A28081" s="32" t="s">
        <v>17608</v>
      </c>
      <c r="B28081" s="32" t="s">
        <v>149</v>
      </c>
      <c r="C28081">
        <f t="shared" si="438"/>
        <v>61753</v>
      </c>
    </row>
    <row r="28082" spans="1:3">
      <c r="A28082" s="32" t="s">
        <v>17609</v>
      </c>
      <c r="B28082" s="32" t="s">
        <v>149</v>
      </c>
      <c r="C28082">
        <f t="shared" si="438"/>
        <v>61754</v>
      </c>
    </row>
    <row r="28083" spans="1:3">
      <c r="A28083" s="32" t="s">
        <v>17109</v>
      </c>
      <c r="B28083" s="32" t="s">
        <v>149</v>
      </c>
      <c r="C28083">
        <f t="shared" si="438"/>
        <v>61755</v>
      </c>
    </row>
    <row r="28084" spans="1:3">
      <c r="A28084" s="32" t="s">
        <v>17610</v>
      </c>
      <c r="B28084" s="32" t="s">
        <v>149</v>
      </c>
      <c r="C28084">
        <f t="shared" si="438"/>
        <v>61756</v>
      </c>
    </row>
    <row r="28085" spans="1:3">
      <c r="A28085" s="32" t="s">
        <v>17110</v>
      </c>
      <c r="B28085" s="32" t="s">
        <v>149</v>
      </c>
      <c r="C28085">
        <f t="shared" si="438"/>
        <v>61758</v>
      </c>
    </row>
    <row r="28086" spans="1:3">
      <c r="A28086" s="32" t="s">
        <v>17611</v>
      </c>
      <c r="B28086" s="32" t="s">
        <v>149</v>
      </c>
      <c r="C28086">
        <f t="shared" si="438"/>
        <v>61759</v>
      </c>
    </row>
    <row r="28087" spans="1:3">
      <c r="A28087" s="32" t="s">
        <v>17612</v>
      </c>
      <c r="B28087" s="32" t="s">
        <v>149</v>
      </c>
      <c r="C28087">
        <f t="shared" si="438"/>
        <v>61760</v>
      </c>
    </row>
    <row r="28088" spans="1:3">
      <c r="A28088" s="32" t="s">
        <v>17111</v>
      </c>
      <c r="B28088" s="32" t="s">
        <v>149</v>
      </c>
      <c r="C28088">
        <f t="shared" si="438"/>
        <v>61761</v>
      </c>
    </row>
    <row r="28089" spans="1:3">
      <c r="A28089" s="32" t="s">
        <v>17112</v>
      </c>
      <c r="B28089" s="32" t="s">
        <v>149</v>
      </c>
      <c r="C28089">
        <f t="shared" si="438"/>
        <v>61764</v>
      </c>
    </row>
    <row r="28090" spans="1:3">
      <c r="A28090" s="32" t="s">
        <v>17113</v>
      </c>
      <c r="B28090" s="32" t="s">
        <v>149</v>
      </c>
      <c r="C28090">
        <f t="shared" si="438"/>
        <v>61769</v>
      </c>
    </row>
    <row r="28091" spans="1:3">
      <c r="A28091" s="32" t="s">
        <v>17613</v>
      </c>
      <c r="B28091" s="32" t="s">
        <v>149</v>
      </c>
      <c r="C28091">
        <f t="shared" si="438"/>
        <v>61770</v>
      </c>
    </row>
    <row r="28092" spans="1:3">
      <c r="A28092" s="32" t="s">
        <v>17114</v>
      </c>
      <c r="B28092" s="32" t="s">
        <v>149</v>
      </c>
      <c r="C28092">
        <f t="shared" si="438"/>
        <v>61771</v>
      </c>
    </row>
    <row r="28093" spans="1:3">
      <c r="A28093" s="32" t="s">
        <v>17614</v>
      </c>
      <c r="B28093" s="32" t="s">
        <v>149</v>
      </c>
      <c r="C28093">
        <f t="shared" si="438"/>
        <v>61772</v>
      </c>
    </row>
    <row r="28094" spans="1:3">
      <c r="A28094" s="32" t="s">
        <v>17115</v>
      </c>
      <c r="B28094" s="32" t="s">
        <v>149</v>
      </c>
      <c r="C28094">
        <f t="shared" si="438"/>
        <v>61773</v>
      </c>
    </row>
    <row r="28095" spans="1:3">
      <c r="A28095" s="32" t="s">
        <v>17116</v>
      </c>
      <c r="B28095" s="32" t="s">
        <v>149</v>
      </c>
      <c r="C28095">
        <f t="shared" si="438"/>
        <v>61774</v>
      </c>
    </row>
    <row r="28096" spans="1:3">
      <c r="A28096" s="32" t="s">
        <v>17615</v>
      </c>
      <c r="B28096" s="32" t="s">
        <v>149</v>
      </c>
      <c r="C28096">
        <f t="shared" si="438"/>
        <v>61775</v>
      </c>
    </row>
    <row r="28097" spans="1:3">
      <c r="A28097" s="32" t="s">
        <v>17117</v>
      </c>
      <c r="B28097" s="32" t="s">
        <v>149</v>
      </c>
      <c r="C28097">
        <f t="shared" si="438"/>
        <v>61776</v>
      </c>
    </row>
    <row r="28098" spans="1:3">
      <c r="A28098" s="32" t="s">
        <v>17616</v>
      </c>
      <c r="B28098" s="32" t="s">
        <v>149</v>
      </c>
      <c r="C28098">
        <f t="shared" ref="C28098:C28161" si="439">1*A28098</f>
        <v>61777</v>
      </c>
    </row>
    <row r="28099" spans="1:3">
      <c r="A28099" s="32" t="s">
        <v>17617</v>
      </c>
      <c r="B28099" s="32" t="s">
        <v>149</v>
      </c>
      <c r="C28099">
        <f t="shared" si="439"/>
        <v>61778</v>
      </c>
    </row>
    <row r="28100" spans="1:3">
      <c r="A28100" s="32" t="s">
        <v>17618</v>
      </c>
      <c r="B28100" s="32" t="s">
        <v>149</v>
      </c>
      <c r="C28100">
        <f t="shared" si="439"/>
        <v>61790</v>
      </c>
    </row>
    <row r="28101" spans="1:3">
      <c r="A28101" s="32" t="s">
        <v>17118</v>
      </c>
      <c r="B28101" s="32" t="s">
        <v>149</v>
      </c>
      <c r="C28101">
        <f t="shared" si="439"/>
        <v>61791</v>
      </c>
    </row>
    <row r="28102" spans="1:3">
      <c r="A28102" s="32" t="s">
        <v>17119</v>
      </c>
      <c r="B28102" s="32" t="s">
        <v>149</v>
      </c>
      <c r="C28102">
        <f t="shared" si="439"/>
        <v>61799</v>
      </c>
    </row>
    <row r="28103" spans="1:3">
      <c r="A28103" s="32" t="s">
        <v>17120</v>
      </c>
      <c r="B28103" s="32" t="s">
        <v>149</v>
      </c>
      <c r="C28103">
        <f t="shared" si="439"/>
        <v>61801</v>
      </c>
    </row>
    <row r="28104" spans="1:3">
      <c r="A28104" s="32" t="s">
        <v>17121</v>
      </c>
      <c r="B28104" s="32" t="s">
        <v>149</v>
      </c>
      <c r="C28104">
        <f t="shared" si="439"/>
        <v>61802</v>
      </c>
    </row>
    <row r="28105" spans="1:3">
      <c r="A28105" s="32" t="s">
        <v>17122</v>
      </c>
      <c r="B28105" s="32" t="s">
        <v>149</v>
      </c>
      <c r="C28105">
        <f t="shared" si="439"/>
        <v>61803</v>
      </c>
    </row>
    <row r="28106" spans="1:3">
      <c r="A28106" s="32" t="s">
        <v>17619</v>
      </c>
      <c r="B28106" s="32" t="s">
        <v>149</v>
      </c>
      <c r="C28106">
        <f t="shared" si="439"/>
        <v>61810</v>
      </c>
    </row>
    <row r="28107" spans="1:3">
      <c r="A28107" s="32" t="s">
        <v>17620</v>
      </c>
      <c r="B28107" s="32" t="s">
        <v>149</v>
      </c>
      <c r="C28107">
        <f t="shared" si="439"/>
        <v>61811</v>
      </c>
    </row>
    <row r="28108" spans="1:3">
      <c r="A28108" s="32" t="s">
        <v>17123</v>
      </c>
      <c r="B28108" s="32" t="s">
        <v>149</v>
      </c>
      <c r="C28108">
        <f t="shared" si="439"/>
        <v>61812</v>
      </c>
    </row>
    <row r="28109" spans="1:3">
      <c r="A28109" s="32" t="s">
        <v>17621</v>
      </c>
      <c r="B28109" s="32" t="s">
        <v>149</v>
      </c>
      <c r="C28109">
        <f t="shared" si="439"/>
        <v>61813</v>
      </c>
    </row>
    <row r="28110" spans="1:3">
      <c r="A28110" s="32" t="s">
        <v>17124</v>
      </c>
      <c r="B28110" s="32" t="s">
        <v>149</v>
      </c>
      <c r="C28110">
        <f t="shared" si="439"/>
        <v>61814</v>
      </c>
    </row>
    <row r="28111" spans="1:3">
      <c r="A28111" s="32" t="s">
        <v>17125</v>
      </c>
      <c r="B28111" s="32" t="s">
        <v>149</v>
      </c>
      <c r="C28111">
        <f t="shared" si="439"/>
        <v>61815</v>
      </c>
    </row>
    <row r="28112" spans="1:3">
      <c r="A28112" s="32" t="s">
        <v>17622</v>
      </c>
      <c r="B28112" s="32" t="s">
        <v>149</v>
      </c>
      <c r="C28112">
        <f t="shared" si="439"/>
        <v>61816</v>
      </c>
    </row>
    <row r="28113" spans="1:3">
      <c r="A28113" s="32" t="s">
        <v>17126</v>
      </c>
      <c r="B28113" s="32" t="s">
        <v>149</v>
      </c>
      <c r="C28113">
        <f t="shared" si="439"/>
        <v>61817</v>
      </c>
    </row>
    <row r="28114" spans="1:3">
      <c r="A28114" s="32" t="s">
        <v>17623</v>
      </c>
      <c r="B28114" s="32" t="s">
        <v>149</v>
      </c>
      <c r="C28114">
        <f t="shared" si="439"/>
        <v>61818</v>
      </c>
    </row>
    <row r="28115" spans="1:3">
      <c r="A28115" s="32" t="s">
        <v>17624</v>
      </c>
      <c r="B28115" s="32" t="s">
        <v>149</v>
      </c>
      <c r="C28115">
        <f t="shared" si="439"/>
        <v>61820</v>
      </c>
    </row>
    <row r="28116" spans="1:3">
      <c r="A28116" s="32" t="s">
        <v>17127</v>
      </c>
      <c r="B28116" s="32" t="s">
        <v>149</v>
      </c>
      <c r="C28116">
        <f t="shared" si="439"/>
        <v>61821</v>
      </c>
    </row>
    <row r="28117" spans="1:3">
      <c r="A28117" s="32" t="s">
        <v>17625</v>
      </c>
      <c r="B28117" s="32" t="s">
        <v>149</v>
      </c>
      <c r="C28117">
        <f t="shared" si="439"/>
        <v>61822</v>
      </c>
    </row>
    <row r="28118" spans="1:3">
      <c r="A28118" s="32" t="s">
        <v>17128</v>
      </c>
      <c r="B28118" s="32" t="s">
        <v>149</v>
      </c>
      <c r="C28118">
        <f t="shared" si="439"/>
        <v>61824</v>
      </c>
    </row>
    <row r="28119" spans="1:3">
      <c r="A28119" s="32" t="s">
        <v>17626</v>
      </c>
      <c r="B28119" s="32" t="s">
        <v>149</v>
      </c>
      <c r="C28119">
        <f t="shared" si="439"/>
        <v>61825</v>
      </c>
    </row>
    <row r="28120" spans="1:3">
      <c r="A28120" s="32" t="s">
        <v>17129</v>
      </c>
      <c r="B28120" s="32" t="s">
        <v>149</v>
      </c>
      <c r="C28120">
        <f t="shared" si="439"/>
        <v>61826</v>
      </c>
    </row>
    <row r="28121" spans="1:3">
      <c r="A28121" s="32" t="s">
        <v>17627</v>
      </c>
      <c r="B28121" s="32" t="s">
        <v>149</v>
      </c>
      <c r="C28121">
        <f t="shared" si="439"/>
        <v>61830</v>
      </c>
    </row>
    <row r="28122" spans="1:3">
      <c r="A28122" s="32" t="s">
        <v>17130</v>
      </c>
      <c r="B28122" s="32" t="s">
        <v>149</v>
      </c>
      <c r="C28122">
        <f t="shared" si="439"/>
        <v>61831</v>
      </c>
    </row>
    <row r="28123" spans="1:3">
      <c r="A28123" s="32" t="s">
        <v>17628</v>
      </c>
      <c r="B28123" s="32" t="s">
        <v>149</v>
      </c>
      <c r="C28123">
        <f t="shared" si="439"/>
        <v>61832</v>
      </c>
    </row>
    <row r="28124" spans="1:3">
      <c r="A28124" s="32" t="s">
        <v>17131</v>
      </c>
      <c r="B28124" s="32" t="s">
        <v>149</v>
      </c>
      <c r="C28124">
        <f t="shared" si="439"/>
        <v>61833</v>
      </c>
    </row>
    <row r="28125" spans="1:3">
      <c r="A28125" s="32" t="s">
        <v>17132</v>
      </c>
      <c r="B28125" s="32" t="s">
        <v>149</v>
      </c>
      <c r="C28125">
        <f t="shared" si="439"/>
        <v>61834</v>
      </c>
    </row>
    <row r="28126" spans="1:3">
      <c r="A28126" s="32" t="s">
        <v>17133</v>
      </c>
      <c r="B28126" s="32" t="s">
        <v>149</v>
      </c>
      <c r="C28126">
        <f t="shared" si="439"/>
        <v>61839</v>
      </c>
    </row>
    <row r="28127" spans="1:3">
      <c r="A28127" s="32" t="s">
        <v>17134</v>
      </c>
      <c r="B28127" s="32" t="s">
        <v>149</v>
      </c>
      <c r="C28127">
        <f t="shared" si="439"/>
        <v>61840</v>
      </c>
    </row>
    <row r="28128" spans="1:3">
      <c r="A28128" s="32" t="s">
        <v>17629</v>
      </c>
      <c r="B28128" s="32" t="s">
        <v>149</v>
      </c>
      <c r="C28128">
        <f t="shared" si="439"/>
        <v>61841</v>
      </c>
    </row>
    <row r="28129" spans="1:3">
      <c r="A28129" s="32" t="s">
        <v>17135</v>
      </c>
      <c r="B28129" s="32" t="s">
        <v>149</v>
      </c>
      <c r="C28129">
        <f t="shared" si="439"/>
        <v>61842</v>
      </c>
    </row>
    <row r="28130" spans="1:3">
      <c r="A28130" s="32" t="s">
        <v>17136</v>
      </c>
      <c r="B28130" s="32" t="s">
        <v>149</v>
      </c>
      <c r="C28130">
        <f t="shared" si="439"/>
        <v>61843</v>
      </c>
    </row>
    <row r="28131" spans="1:3">
      <c r="A28131" s="32" t="s">
        <v>17630</v>
      </c>
      <c r="B28131" s="32" t="s">
        <v>149</v>
      </c>
      <c r="C28131">
        <f t="shared" si="439"/>
        <v>61844</v>
      </c>
    </row>
    <row r="28132" spans="1:3">
      <c r="A28132" s="32" t="s">
        <v>17137</v>
      </c>
      <c r="B28132" s="32" t="s">
        <v>149</v>
      </c>
      <c r="C28132">
        <f t="shared" si="439"/>
        <v>61845</v>
      </c>
    </row>
    <row r="28133" spans="1:3">
      <c r="A28133" s="32" t="s">
        <v>17631</v>
      </c>
      <c r="B28133" s="32" t="s">
        <v>149</v>
      </c>
      <c r="C28133">
        <f t="shared" si="439"/>
        <v>61846</v>
      </c>
    </row>
    <row r="28134" spans="1:3">
      <c r="A28134" s="32" t="s">
        <v>17632</v>
      </c>
      <c r="B28134" s="32" t="s">
        <v>149</v>
      </c>
      <c r="C28134">
        <f t="shared" si="439"/>
        <v>61847</v>
      </c>
    </row>
    <row r="28135" spans="1:3">
      <c r="A28135" s="32" t="s">
        <v>17138</v>
      </c>
      <c r="B28135" s="32" t="s">
        <v>149</v>
      </c>
      <c r="C28135">
        <f t="shared" si="439"/>
        <v>61848</v>
      </c>
    </row>
    <row r="28136" spans="1:3">
      <c r="A28136" s="32" t="s">
        <v>17633</v>
      </c>
      <c r="B28136" s="32" t="s">
        <v>149</v>
      </c>
      <c r="C28136">
        <f t="shared" si="439"/>
        <v>61849</v>
      </c>
    </row>
    <row r="28137" spans="1:3">
      <c r="A28137" s="32" t="s">
        <v>17139</v>
      </c>
      <c r="B28137" s="32" t="s">
        <v>149</v>
      </c>
      <c r="C28137">
        <f t="shared" si="439"/>
        <v>61850</v>
      </c>
    </row>
    <row r="28138" spans="1:3">
      <c r="A28138" s="32" t="s">
        <v>17634</v>
      </c>
      <c r="B28138" s="32" t="s">
        <v>149</v>
      </c>
      <c r="C28138">
        <f t="shared" si="439"/>
        <v>61851</v>
      </c>
    </row>
    <row r="28139" spans="1:3">
      <c r="A28139" s="32" t="s">
        <v>17140</v>
      </c>
      <c r="B28139" s="32" t="s">
        <v>149</v>
      </c>
      <c r="C28139">
        <f t="shared" si="439"/>
        <v>61852</v>
      </c>
    </row>
    <row r="28140" spans="1:3">
      <c r="A28140" s="32" t="s">
        <v>17635</v>
      </c>
      <c r="B28140" s="32" t="s">
        <v>149</v>
      </c>
      <c r="C28140">
        <f t="shared" si="439"/>
        <v>61853</v>
      </c>
    </row>
    <row r="28141" spans="1:3">
      <c r="A28141" s="32" t="s">
        <v>17636</v>
      </c>
      <c r="B28141" s="32" t="s">
        <v>149</v>
      </c>
      <c r="C28141">
        <f t="shared" si="439"/>
        <v>61854</v>
      </c>
    </row>
    <row r="28142" spans="1:3">
      <c r="A28142" s="32" t="s">
        <v>17141</v>
      </c>
      <c r="B28142" s="32" t="s">
        <v>149</v>
      </c>
      <c r="C28142">
        <f t="shared" si="439"/>
        <v>61855</v>
      </c>
    </row>
    <row r="28143" spans="1:3">
      <c r="A28143" s="32" t="s">
        <v>17637</v>
      </c>
      <c r="B28143" s="32" t="s">
        <v>149</v>
      </c>
      <c r="C28143">
        <f t="shared" si="439"/>
        <v>61856</v>
      </c>
    </row>
    <row r="28144" spans="1:3">
      <c r="A28144" s="32" t="s">
        <v>17142</v>
      </c>
      <c r="B28144" s="32" t="s">
        <v>149</v>
      </c>
      <c r="C28144">
        <f t="shared" si="439"/>
        <v>61857</v>
      </c>
    </row>
    <row r="28145" spans="1:3">
      <c r="A28145" s="32" t="s">
        <v>17143</v>
      </c>
      <c r="B28145" s="32" t="s">
        <v>149</v>
      </c>
      <c r="C28145">
        <f t="shared" si="439"/>
        <v>61858</v>
      </c>
    </row>
    <row r="28146" spans="1:3">
      <c r="A28146" s="32" t="s">
        <v>17638</v>
      </c>
      <c r="B28146" s="32" t="s">
        <v>149</v>
      </c>
      <c r="C28146">
        <f t="shared" si="439"/>
        <v>61859</v>
      </c>
    </row>
    <row r="28147" spans="1:3">
      <c r="A28147" s="32" t="s">
        <v>17144</v>
      </c>
      <c r="B28147" s="32" t="s">
        <v>149</v>
      </c>
      <c r="C28147">
        <f t="shared" si="439"/>
        <v>61862</v>
      </c>
    </row>
    <row r="28148" spans="1:3">
      <c r="A28148" s="32" t="s">
        <v>17639</v>
      </c>
      <c r="B28148" s="32" t="s">
        <v>149</v>
      </c>
      <c r="C28148">
        <f t="shared" si="439"/>
        <v>61863</v>
      </c>
    </row>
    <row r="28149" spans="1:3">
      <c r="A28149" s="32" t="s">
        <v>17145</v>
      </c>
      <c r="B28149" s="32" t="s">
        <v>149</v>
      </c>
      <c r="C28149">
        <f t="shared" si="439"/>
        <v>61864</v>
      </c>
    </row>
    <row r="28150" spans="1:3">
      <c r="A28150" s="32" t="s">
        <v>17640</v>
      </c>
      <c r="B28150" s="32" t="s">
        <v>149</v>
      </c>
      <c r="C28150">
        <f t="shared" si="439"/>
        <v>61865</v>
      </c>
    </row>
    <row r="28151" spans="1:3">
      <c r="A28151" s="32" t="s">
        <v>17641</v>
      </c>
      <c r="B28151" s="32" t="s">
        <v>149</v>
      </c>
      <c r="C28151">
        <f t="shared" si="439"/>
        <v>61866</v>
      </c>
    </row>
    <row r="28152" spans="1:3">
      <c r="A28152" s="32" t="s">
        <v>17146</v>
      </c>
      <c r="B28152" s="32" t="s">
        <v>149</v>
      </c>
      <c r="C28152">
        <f t="shared" si="439"/>
        <v>61870</v>
      </c>
    </row>
    <row r="28153" spans="1:3">
      <c r="A28153" s="32" t="s">
        <v>17642</v>
      </c>
      <c r="B28153" s="32" t="s">
        <v>149</v>
      </c>
      <c r="C28153">
        <f t="shared" si="439"/>
        <v>61871</v>
      </c>
    </row>
    <row r="28154" spans="1:3">
      <c r="A28154" s="32" t="s">
        <v>17147</v>
      </c>
      <c r="B28154" s="32" t="s">
        <v>149</v>
      </c>
      <c r="C28154">
        <f t="shared" si="439"/>
        <v>61872</v>
      </c>
    </row>
    <row r="28155" spans="1:3">
      <c r="A28155" s="32" t="s">
        <v>17148</v>
      </c>
      <c r="B28155" s="32" t="s">
        <v>149</v>
      </c>
      <c r="C28155">
        <f t="shared" si="439"/>
        <v>61873</v>
      </c>
    </row>
    <row r="28156" spans="1:3">
      <c r="A28156" s="32" t="s">
        <v>17643</v>
      </c>
      <c r="B28156" s="32" t="s">
        <v>149</v>
      </c>
      <c r="C28156">
        <f t="shared" si="439"/>
        <v>61874</v>
      </c>
    </row>
    <row r="28157" spans="1:3">
      <c r="A28157" s="32" t="s">
        <v>17149</v>
      </c>
      <c r="B28157" s="32" t="s">
        <v>149</v>
      </c>
      <c r="C28157">
        <f t="shared" si="439"/>
        <v>61875</v>
      </c>
    </row>
    <row r="28158" spans="1:3">
      <c r="A28158" s="32" t="s">
        <v>17644</v>
      </c>
      <c r="B28158" s="32" t="s">
        <v>149</v>
      </c>
      <c r="C28158">
        <f t="shared" si="439"/>
        <v>61876</v>
      </c>
    </row>
    <row r="28159" spans="1:3">
      <c r="A28159" s="32" t="s">
        <v>17645</v>
      </c>
      <c r="B28159" s="32" t="s">
        <v>149</v>
      </c>
      <c r="C28159">
        <f t="shared" si="439"/>
        <v>61877</v>
      </c>
    </row>
    <row r="28160" spans="1:3">
      <c r="A28160" s="32" t="s">
        <v>17150</v>
      </c>
      <c r="B28160" s="32" t="s">
        <v>149</v>
      </c>
      <c r="C28160">
        <f t="shared" si="439"/>
        <v>61878</v>
      </c>
    </row>
    <row r="28161" spans="1:3">
      <c r="A28161" s="32" t="s">
        <v>17646</v>
      </c>
      <c r="B28161" s="32" t="s">
        <v>149</v>
      </c>
      <c r="C28161">
        <f t="shared" si="439"/>
        <v>61880</v>
      </c>
    </row>
    <row r="28162" spans="1:3">
      <c r="A28162" s="32" t="s">
        <v>17151</v>
      </c>
      <c r="B28162" s="32" t="s">
        <v>149</v>
      </c>
      <c r="C28162">
        <f t="shared" ref="C28162:C28225" si="440">1*A28162</f>
        <v>61882</v>
      </c>
    </row>
    <row r="28163" spans="1:3">
      <c r="A28163" s="32" t="s">
        <v>17647</v>
      </c>
      <c r="B28163" s="32" t="s">
        <v>149</v>
      </c>
      <c r="C28163">
        <f t="shared" si="440"/>
        <v>61883</v>
      </c>
    </row>
    <row r="28164" spans="1:3">
      <c r="A28164" s="32" t="s">
        <v>17152</v>
      </c>
      <c r="B28164" s="32" t="s">
        <v>149</v>
      </c>
      <c r="C28164">
        <f t="shared" si="440"/>
        <v>61884</v>
      </c>
    </row>
    <row r="28165" spans="1:3">
      <c r="A28165" s="32" t="s">
        <v>17648</v>
      </c>
      <c r="B28165" s="32" t="s">
        <v>149</v>
      </c>
      <c r="C28165">
        <f t="shared" si="440"/>
        <v>61910</v>
      </c>
    </row>
    <row r="28166" spans="1:3">
      <c r="A28166" s="32" t="s">
        <v>17153</v>
      </c>
      <c r="B28166" s="32" t="s">
        <v>149</v>
      </c>
      <c r="C28166">
        <f t="shared" si="440"/>
        <v>61911</v>
      </c>
    </row>
    <row r="28167" spans="1:3">
      <c r="A28167" s="32" t="s">
        <v>17649</v>
      </c>
      <c r="B28167" s="32" t="s">
        <v>149</v>
      </c>
      <c r="C28167">
        <f t="shared" si="440"/>
        <v>61912</v>
      </c>
    </row>
    <row r="28168" spans="1:3">
      <c r="A28168" s="32" t="s">
        <v>17650</v>
      </c>
      <c r="B28168" s="32" t="s">
        <v>149</v>
      </c>
      <c r="C28168">
        <f t="shared" si="440"/>
        <v>61913</v>
      </c>
    </row>
    <row r="28169" spans="1:3">
      <c r="A28169" s="32" t="s">
        <v>17154</v>
      </c>
      <c r="B28169" s="32" t="s">
        <v>149</v>
      </c>
      <c r="C28169">
        <f t="shared" si="440"/>
        <v>61914</v>
      </c>
    </row>
    <row r="28170" spans="1:3">
      <c r="A28170" s="32" t="s">
        <v>17155</v>
      </c>
      <c r="B28170" s="32" t="s">
        <v>149</v>
      </c>
      <c r="C28170">
        <f t="shared" si="440"/>
        <v>61917</v>
      </c>
    </row>
    <row r="28171" spans="1:3">
      <c r="A28171" s="32" t="s">
        <v>17156</v>
      </c>
      <c r="B28171" s="32" t="s">
        <v>149</v>
      </c>
      <c r="C28171">
        <f t="shared" si="440"/>
        <v>61919</v>
      </c>
    </row>
    <row r="28172" spans="1:3">
      <c r="A28172" s="32" t="s">
        <v>17157</v>
      </c>
      <c r="B28172" s="32" t="s">
        <v>149</v>
      </c>
      <c r="C28172">
        <f t="shared" si="440"/>
        <v>61920</v>
      </c>
    </row>
    <row r="28173" spans="1:3">
      <c r="A28173" s="32" t="s">
        <v>17651</v>
      </c>
      <c r="B28173" s="32" t="s">
        <v>149</v>
      </c>
      <c r="C28173">
        <f t="shared" si="440"/>
        <v>61924</v>
      </c>
    </row>
    <row r="28174" spans="1:3">
      <c r="A28174" s="32" t="s">
        <v>17158</v>
      </c>
      <c r="B28174" s="32" t="s">
        <v>149</v>
      </c>
      <c r="C28174">
        <f t="shared" si="440"/>
        <v>61925</v>
      </c>
    </row>
    <row r="28175" spans="1:3">
      <c r="A28175" s="32" t="s">
        <v>17159</v>
      </c>
      <c r="B28175" s="32" t="s">
        <v>149</v>
      </c>
      <c r="C28175">
        <f t="shared" si="440"/>
        <v>61928</v>
      </c>
    </row>
    <row r="28176" spans="1:3">
      <c r="A28176" s="32" t="s">
        <v>17652</v>
      </c>
      <c r="B28176" s="32" t="s">
        <v>149</v>
      </c>
      <c r="C28176">
        <f t="shared" si="440"/>
        <v>61929</v>
      </c>
    </row>
    <row r="28177" spans="1:3">
      <c r="A28177" s="32" t="s">
        <v>17160</v>
      </c>
      <c r="B28177" s="32" t="s">
        <v>149</v>
      </c>
      <c r="C28177">
        <f t="shared" si="440"/>
        <v>61930</v>
      </c>
    </row>
    <row r="28178" spans="1:3">
      <c r="A28178" s="32" t="s">
        <v>17161</v>
      </c>
      <c r="B28178" s="32" t="s">
        <v>149</v>
      </c>
      <c r="C28178">
        <f t="shared" si="440"/>
        <v>61931</v>
      </c>
    </row>
    <row r="28179" spans="1:3">
      <c r="A28179" s="32" t="s">
        <v>17653</v>
      </c>
      <c r="B28179" s="32" t="s">
        <v>149</v>
      </c>
      <c r="C28179">
        <f t="shared" si="440"/>
        <v>61932</v>
      </c>
    </row>
    <row r="28180" spans="1:3">
      <c r="A28180" s="32" t="s">
        <v>17162</v>
      </c>
      <c r="B28180" s="32" t="s">
        <v>149</v>
      </c>
      <c r="C28180">
        <f t="shared" si="440"/>
        <v>61933</v>
      </c>
    </row>
    <row r="28181" spans="1:3">
      <c r="A28181" s="32" t="s">
        <v>17163</v>
      </c>
      <c r="B28181" s="32" t="s">
        <v>149</v>
      </c>
      <c r="C28181">
        <f t="shared" si="440"/>
        <v>61936</v>
      </c>
    </row>
    <row r="28182" spans="1:3">
      <c r="A28182" s="32" t="s">
        <v>17654</v>
      </c>
      <c r="B28182" s="32" t="s">
        <v>149</v>
      </c>
      <c r="C28182">
        <f t="shared" si="440"/>
        <v>61937</v>
      </c>
    </row>
    <row r="28183" spans="1:3">
      <c r="A28183" s="32" t="s">
        <v>17655</v>
      </c>
      <c r="B28183" s="32" t="s">
        <v>149</v>
      </c>
      <c r="C28183">
        <f t="shared" si="440"/>
        <v>61938</v>
      </c>
    </row>
    <row r="28184" spans="1:3">
      <c r="A28184" s="32" t="s">
        <v>17656</v>
      </c>
      <c r="B28184" s="32" t="s">
        <v>149</v>
      </c>
      <c r="C28184">
        <f t="shared" si="440"/>
        <v>61940</v>
      </c>
    </row>
    <row r="28185" spans="1:3">
      <c r="A28185" s="32" t="s">
        <v>17657</v>
      </c>
      <c r="B28185" s="32" t="s">
        <v>149</v>
      </c>
      <c r="C28185">
        <f t="shared" si="440"/>
        <v>61941</v>
      </c>
    </row>
    <row r="28186" spans="1:3">
      <c r="A28186" s="32" t="s">
        <v>17658</v>
      </c>
      <c r="B28186" s="32" t="s">
        <v>149</v>
      </c>
      <c r="C28186">
        <f t="shared" si="440"/>
        <v>61942</v>
      </c>
    </row>
    <row r="28187" spans="1:3">
      <c r="A28187" s="32" t="s">
        <v>17659</v>
      </c>
      <c r="B28187" s="32" t="s">
        <v>149</v>
      </c>
      <c r="C28187">
        <f t="shared" si="440"/>
        <v>61943</v>
      </c>
    </row>
    <row r="28188" spans="1:3">
      <c r="A28188" s="32" t="s">
        <v>17164</v>
      </c>
      <c r="B28188" s="32" t="s">
        <v>149</v>
      </c>
      <c r="C28188">
        <f t="shared" si="440"/>
        <v>61944</v>
      </c>
    </row>
    <row r="28189" spans="1:3">
      <c r="A28189" s="32" t="s">
        <v>17660</v>
      </c>
      <c r="B28189" s="32" t="s">
        <v>149</v>
      </c>
      <c r="C28189">
        <f t="shared" si="440"/>
        <v>61949</v>
      </c>
    </row>
    <row r="28190" spans="1:3">
      <c r="A28190" s="32" t="s">
        <v>17661</v>
      </c>
      <c r="B28190" s="32" t="s">
        <v>149</v>
      </c>
      <c r="C28190">
        <f t="shared" si="440"/>
        <v>61951</v>
      </c>
    </row>
    <row r="28191" spans="1:3">
      <c r="A28191" s="32" t="s">
        <v>17165</v>
      </c>
      <c r="B28191" s="32" t="s">
        <v>149</v>
      </c>
      <c r="C28191">
        <f t="shared" si="440"/>
        <v>61953</v>
      </c>
    </row>
    <row r="28192" spans="1:3">
      <c r="A28192" s="32" t="s">
        <v>17166</v>
      </c>
      <c r="B28192" s="32" t="s">
        <v>149</v>
      </c>
      <c r="C28192">
        <f t="shared" si="440"/>
        <v>61955</v>
      </c>
    </row>
    <row r="28193" spans="1:3">
      <c r="A28193" s="32" t="s">
        <v>17167</v>
      </c>
      <c r="B28193" s="32" t="s">
        <v>149</v>
      </c>
      <c r="C28193">
        <f t="shared" si="440"/>
        <v>61956</v>
      </c>
    </row>
    <row r="28194" spans="1:3">
      <c r="A28194" s="32" t="s">
        <v>17662</v>
      </c>
      <c r="B28194" s="32" t="s">
        <v>149</v>
      </c>
      <c r="C28194">
        <f t="shared" si="440"/>
        <v>61957</v>
      </c>
    </row>
    <row r="28195" spans="1:3">
      <c r="A28195" s="32" t="s">
        <v>17168</v>
      </c>
      <c r="B28195" s="32" t="s">
        <v>149</v>
      </c>
      <c r="C28195">
        <f t="shared" si="440"/>
        <v>62001</v>
      </c>
    </row>
    <row r="28196" spans="1:3">
      <c r="A28196" s="32" t="s">
        <v>17169</v>
      </c>
      <c r="B28196" s="32" t="s">
        <v>149</v>
      </c>
      <c r="C28196">
        <f t="shared" si="440"/>
        <v>62002</v>
      </c>
    </row>
    <row r="28197" spans="1:3">
      <c r="A28197" s="32" t="s">
        <v>17663</v>
      </c>
      <c r="B28197" s="32" t="s">
        <v>149</v>
      </c>
      <c r="C28197">
        <f t="shared" si="440"/>
        <v>62006</v>
      </c>
    </row>
    <row r="28198" spans="1:3">
      <c r="A28198" s="32" t="s">
        <v>17170</v>
      </c>
      <c r="B28198" s="32" t="s">
        <v>149</v>
      </c>
      <c r="C28198">
        <f t="shared" si="440"/>
        <v>62009</v>
      </c>
    </row>
    <row r="28199" spans="1:3">
      <c r="A28199" s="32" t="s">
        <v>17171</v>
      </c>
      <c r="B28199" s="32" t="s">
        <v>149</v>
      </c>
      <c r="C28199">
        <f t="shared" si="440"/>
        <v>62010</v>
      </c>
    </row>
    <row r="28200" spans="1:3">
      <c r="A28200" s="32" t="s">
        <v>17664</v>
      </c>
      <c r="B28200" s="32" t="s">
        <v>149</v>
      </c>
      <c r="C28200">
        <f t="shared" si="440"/>
        <v>62011</v>
      </c>
    </row>
    <row r="28201" spans="1:3">
      <c r="A28201" s="32" t="s">
        <v>17665</v>
      </c>
      <c r="B28201" s="32" t="s">
        <v>149</v>
      </c>
      <c r="C28201">
        <f t="shared" si="440"/>
        <v>62012</v>
      </c>
    </row>
    <row r="28202" spans="1:3">
      <c r="A28202" s="32" t="s">
        <v>17172</v>
      </c>
      <c r="B28202" s="32" t="s">
        <v>149</v>
      </c>
      <c r="C28202">
        <f t="shared" si="440"/>
        <v>62013</v>
      </c>
    </row>
    <row r="28203" spans="1:3">
      <c r="A28203" s="32" t="s">
        <v>17666</v>
      </c>
      <c r="B28203" s="32" t="s">
        <v>149</v>
      </c>
      <c r="C28203">
        <f t="shared" si="440"/>
        <v>62014</v>
      </c>
    </row>
    <row r="28204" spans="1:3">
      <c r="A28204" s="32" t="s">
        <v>17173</v>
      </c>
      <c r="B28204" s="32" t="s">
        <v>149</v>
      </c>
      <c r="C28204">
        <f t="shared" si="440"/>
        <v>62015</v>
      </c>
    </row>
    <row r="28205" spans="1:3">
      <c r="A28205" s="32" t="s">
        <v>17174</v>
      </c>
      <c r="B28205" s="32" t="s">
        <v>149</v>
      </c>
      <c r="C28205">
        <f t="shared" si="440"/>
        <v>62016</v>
      </c>
    </row>
    <row r="28206" spans="1:3">
      <c r="A28206" s="32" t="s">
        <v>17667</v>
      </c>
      <c r="B28206" s="32" t="s">
        <v>149</v>
      </c>
      <c r="C28206">
        <f t="shared" si="440"/>
        <v>62017</v>
      </c>
    </row>
    <row r="28207" spans="1:3">
      <c r="A28207" s="32" t="s">
        <v>17175</v>
      </c>
      <c r="B28207" s="32" t="s">
        <v>149</v>
      </c>
      <c r="C28207">
        <f t="shared" si="440"/>
        <v>62018</v>
      </c>
    </row>
    <row r="28208" spans="1:3">
      <c r="A28208" s="32" t="s">
        <v>17668</v>
      </c>
      <c r="B28208" s="32" t="s">
        <v>149</v>
      </c>
      <c r="C28208">
        <f t="shared" si="440"/>
        <v>62019</v>
      </c>
    </row>
    <row r="28209" spans="1:3">
      <c r="A28209" s="32" t="s">
        <v>17176</v>
      </c>
      <c r="B28209" s="32" t="s">
        <v>149</v>
      </c>
      <c r="C28209">
        <f t="shared" si="440"/>
        <v>62021</v>
      </c>
    </row>
    <row r="28210" spans="1:3">
      <c r="A28210" s="32" t="s">
        <v>17177</v>
      </c>
      <c r="B28210" s="32" t="s">
        <v>149</v>
      </c>
      <c r="C28210">
        <f t="shared" si="440"/>
        <v>62022</v>
      </c>
    </row>
    <row r="28211" spans="1:3">
      <c r="A28211" s="32" t="s">
        <v>17669</v>
      </c>
      <c r="B28211" s="32" t="s">
        <v>149</v>
      </c>
      <c r="C28211">
        <f t="shared" si="440"/>
        <v>62023</v>
      </c>
    </row>
    <row r="28212" spans="1:3">
      <c r="A28212" s="32" t="s">
        <v>17178</v>
      </c>
      <c r="B28212" s="32" t="s">
        <v>149</v>
      </c>
      <c r="C28212">
        <f t="shared" si="440"/>
        <v>62024</v>
      </c>
    </row>
    <row r="28213" spans="1:3">
      <c r="A28213" s="32" t="s">
        <v>17670</v>
      </c>
      <c r="B28213" s="32" t="s">
        <v>149</v>
      </c>
      <c r="C28213">
        <f t="shared" si="440"/>
        <v>62025</v>
      </c>
    </row>
    <row r="28214" spans="1:3">
      <c r="A28214" s="32" t="s">
        <v>17671</v>
      </c>
      <c r="B28214" s="32" t="s">
        <v>149</v>
      </c>
      <c r="C28214">
        <f t="shared" si="440"/>
        <v>62026</v>
      </c>
    </row>
    <row r="28215" spans="1:3">
      <c r="A28215" s="32" t="s">
        <v>17179</v>
      </c>
      <c r="B28215" s="32" t="s">
        <v>149</v>
      </c>
      <c r="C28215">
        <f t="shared" si="440"/>
        <v>62027</v>
      </c>
    </row>
    <row r="28216" spans="1:3">
      <c r="A28216" s="32" t="s">
        <v>17672</v>
      </c>
      <c r="B28216" s="32" t="s">
        <v>149</v>
      </c>
      <c r="C28216">
        <f t="shared" si="440"/>
        <v>62028</v>
      </c>
    </row>
    <row r="28217" spans="1:3">
      <c r="A28217" s="32" t="s">
        <v>17180</v>
      </c>
      <c r="B28217" s="32" t="s">
        <v>149</v>
      </c>
      <c r="C28217">
        <f t="shared" si="440"/>
        <v>62030</v>
      </c>
    </row>
    <row r="28218" spans="1:3">
      <c r="A28218" s="32" t="s">
        <v>17673</v>
      </c>
      <c r="B28218" s="32" t="s">
        <v>149</v>
      </c>
      <c r="C28218">
        <f t="shared" si="440"/>
        <v>62031</v>
      </c>
    </row>
    <row r="28219" spans="1:3">
      <c r="A28219" s="32" t="s">
        <v>17674</v>
      </c>
      <c r="B28219" s="32" t="s">
        <v>149</v>
      </c>
      <c r="C28219">
        <f t="shared" si="440"/>
        <v>62032</v>
      </c>
    </row>
    <row r="28220" spans="1:3">
      <c r="A28220" s="32" t="s">
        <v>17181</v>
      </c>
      <c r="B28220" s="32" t="s">
        <v>149</v>
      </c>
      <c r="C28220">
        <f t="shared" si="440"/>
        <v>62033</v>
      </c>
    </row>
    <row r="28221" spans="1:3">
      <c r="A28221" s="32" t="s">
        <v>17675</v>
      </c>
      <c r="B28221" s="32" t="s">
        <v>149</v>
      </c>
      <c r="C28221">
        <f t="shared" si="440"/>
        <v>62034</v>
      </c>
    </row>
    <row r="28222" spans="1:3">
      <c r="A28222" s="32" t="s">
        <v>17182</v>
      </c>
      <c r="B28222" s="32" t="s">
        <v>149</v>
      </c>
      <c r="C28222">
        <f t="shared" si="440"/>
        <v>62035</v>
      </c>
    </row>
    <row r="28223" spans="1:3">
      <c r="A28223" s="32" t="s">
        <v>17183</v>
      </c>
      <c r="B28223" s="32" t="s">
        <v>149</v>
      </c>
      <c r="C28223">
        <f t="shared" si="440"/>
        <v>62036</v>
      </c>
    </row>
    <row r="28224" spans="1:3">
      <c r="A28224" s="32" t="s">
        <v>17676</v>
      </c>
      <c r="B28224" s="32" t="s">
        <v>149</v>
      </c>
      <c r="C28224">
        <f t="shared" si="440"/>
        <v>62037</v>
      </c>
    </row>
    <row r="28225" spans="1:3">
      <c r="A28225" s="32" t="s">
        <v>17184</v>
      </c>
      <c r="B28225" s="32" t="s">
        <v>149</v>
      </c>
      <c r="C28225">
        <f t="shared" si="440"/>
        <v>62040</v>
      </c>
    </row>
    <row r="28226" spans="1:3">
      <c r="A28226" s="32" t="s">
        <v>17677</v>
      </c>
      <c r="B28226" s="32" t="s">
        <v>149</v>
      </c>
      <c r="C28226">
        <f t="shared" ref="C28226:C28289" si="441">1*A28226</f>
        <v>62044</v>
      </c>
    </row>
    <row r="28227" spans="1:3">
      <c r="A28227" s="32" t="s">
        <v>17678</v>
      </c>
      <c r="B28227" s="32" t="s">
        <v>149</v>
      </c>
      <c r="C28227">
        <f t="shared" si="441"/>
        <v>62045</v>
      </c>
    </row>
    <row r="28228" spans="1:3">
      <c r="A28228" s="32" t="s">
        <v>17185</v>
      </c>
      <c r="B28228" s="32" t="s">
        <v>149</v>
      </c>
      <c r="C28228">
        <f t="shared" si="441"/>
        <v>62046</v>
      </c>
    </row>
    <row r="28229" spans="1:3">
      <c r="A28229" s="32" t="s">
        <v>17679</v>
      </c>
      <c r="B28229" s="32" t="s">
        <v>149</v>
      </c>
      <c r="C28229">
        <f t="shared" si="441"/>
        <v>62047</v>
      </c>
    </row>
    <row r="28230" spans="1:3">
      <c r="A28230" s="32" t="s">
        <v>17186</v>
      </c>
      <c r="B28230" s="32" t="s">
        <v>149</v>
      </c>
      <c r="C28230">
        <f t="shared" si="441"/>
        <v>62048</v>
      </c>
    </row>
    <row r="28231" spans="1:3">
      <c r="A28231" s="32" t="s">
        <v>17187</v>
      </c>
      <c r="B28231" s="32" t="s">
        <v>149</v>
      </c>
      <c r="C28231">
        <f t="shared" si="441"/>
        <v>62049</v>
      </c>
    </row>
    <row r="28232" spans="1:3">
      <c r="A28232" s="32" t="s">
        <v>17188</v>
      </c>
      <c r="B28232" s="32" t="s">
        <v>149</v>
      </c>
      <c r="C28232">
        <f t="shared" si="441"/>
        <v>62050</v>
      </c>
    </row>
    <row r="28233" spans="1:3">
      <c r="A28233" s="32" t="s">
        <v>17189</v>
      </c>
      <c r="B28233" s="32" t="s">
        <v>149</v>
      </c>
      <c r="C28233">
        <f t="shared" si="441"/>
        <v>62051</v>
      </c>
    </row>
    <row r="28234" spans="1:3">
      <c r="A28234" s="32" t="s">
        <v>17190</v>
      </c>
      <c r="B28234" s="32" t="s">
        <v>149</v>
      </c>
      <c r="C28234">
        <f t="shared" si="441"/>
        <v>62052</v>
      </c>
    </row>
    <row r="28235" spans="1:3">
      <c r="A28235" s="32" t="s">
        <v>17191</v>
      </c>
      <c r="B28235" s="32" t="s">
        <v>149</v>
      </c>
      <c r="C28235">
        <f t="shared" si="441"/>
        <v>62053</v>
      </c>
    </row>
    <row r="28236" spans="1:3">
      <c r="A28236" s="32" t="s">
        <v>17680</v>
      </c>
      <c r="B28236" s="32" t="s">
        <v>149</v>
      </c>
      <c r="C28236">
        <f t="shared" si="441"/>
        <v>62054</v>
      </c>
    </row>
    <row r="28237" spans="1:3">
      <c r="A28237" s="32" t="s">
        <v>17681</v>
      </c>
      <c r="B28237" s="32" t="s">
        <v>149</v>
      </c>
      <c r="C28237">
        <f t="shared" si="441"/>
        <v>62056</v>
      </c>
    </row>
    <row r="28238" spans="1:3">
      <c r="A28238" s="32" t="s">
        <v>17192</v>
      </c>
      <c r="B28238" s="32" t="s">
        <v>149</v>
      </c>
      <c r="C28238">
        <f t="shared" si="441"/>
        <v>62058</v>
      </c>
    </row>
    <row r="28239" spans="1:3">
      <c r="A28239" s="32" t="s">
        <v>17193</v>
      </c>
      <c r="B28239" s="32" t="s">
        <v>149</v>
      </c>
      <c r="C28239">
        <f t="shared" si="441"/>
        <v>62059</v>
      </c>
    </row>
    <row r="28240" spans="1:3">
      <c r="A28240" s="32" t="s">
        <v>17682</v>
      </c>
      <c r="B28240" s="32" t="s">
        <v>149</v>
      </c>
      <c r="C28240">
        <f t="shared" si="441"/>
        <v>62060</v>
      </c>
    </row>
    <row r="28241" spans="1:3">
      <c r="A28241" s="32" t="s">
        <v>17683</v>
      </c>
      <c r="B28241" s="32" t="s">
        <v>149</v>
      </c>
      <c r="C28241">
        <f t="shared" si="441"/>
        <v>62061</v>
      </c>
    </row>
    <row r="28242" spans="1:3">
      <c r="A28242" s="32" t="s">
        <v>17194</v>
      </c>
      <c r="B28242" s="32" t="s">
        <v>149</v>
      </c>
      <c r="C28242">
        <f t="shared" si="441"/>
        <v>62062</v>
      </c>
    </row>
    <row r="28243" spans="1:3">
      <c r="A28243" s="32" t="s">
        <v>17684</v>
      </c>
      <c r="B28243" s="32" t="s">
        <v>149</v>
      </c>
      <c r="C28243">
        <f t="shared" si="441"/>
        <v>62063</v>
      </c>
    </row>
    <row r="28244" spans="1:3">
      <c r="A28244" s="32" t="s">
        <v>17195</v>
      </c>
      <c r="B28244" s="32" t="s">
        <v>149</v>
      </c>
      <c r="C28244">
        <f t="shared" si="441"/>
        <v>62065</v>
      </c>
    </row>
    <row r="28245" spans="1:3">
      <c r="A28245" s="32" t="s">
        <v>17196</v>
      </c>
      <c r="B28245" s="32" t="s">
        <v>149</v>
      </c>
      <c r="C28245">
        <f t="shared" si="441"/>
        <v>62067</v>
      </c>
    </row>
    <row r="28246" spans="1:3">
      <c r="A28246" s="32" t="s">
        <v>17685</v>
      </c>
      <c r="B28246" s="32" t="s">
        <v>149</v>
      </c>
      <c r="C28246">
        <f t="shared" si="441"/>
        <v>62069</v>
      </c>
    </row>
    <row r="28247" spans="1:3">
      <c r="A28247" s="32" t="s">
        <v>17197</v>
      </c>
      <c r="B28247" s="32" t="s">
        <v>149</v>
      </c>
      <c r="C28247">
        <f t="shared" si="441"/>
        <v>62070</v>
      </c>
    </row>
    <row r="28248" spans="1:3">
      <c r="A28248" s="32" t="s">
        <v>17686</v>
      </c>
      <c r="B28248" s="32" t="s">
        <v>149</v>
      </c>
      <c r="C28248">
        <f t="shared" si="441"/>
        <v>62071</v>
      </c>
    </row>
    <row r="28249" spans="1:3">
      <c r="A28249" s="32" t="s">
        <v>17687</v>
      </c>
      <c r="B28249" s="32" t="s">
        <v>149</v>
      </c>
      <c r="C28249">
        <f t="shared" si="441"/>
        <v>62074</v>
      </c>
    </row>
    <row r="28250" spans="1:3">
      <c r="A28250" s="32" t="s">
        <v>17198</v>
      </c>
      <c r="B28250" s="32" t="s">
        <v>149</v>
      </c>
      <c r="C28250">
        <f t="shared" si="441"/>
        <v>62075</v>
      </c>
    </row>
    <row r="28251" spans="1:3">
      <c r="A28251" s="32" t="s">
        <v>17688</v>
      </c>
      <c r="B28251" s="32" t="s">
        <v>149</v>
      </c>
      <c r="C28251">
        <f t="shared" si="441"/>
        <v>62076</v>
      </c>
    </row>
    <row r="28252" spans="1:3">
      <c r="A28252" s="32" t="s">
        <v>17199</v>
      </c>
      <c r="B28252" s="32" t="s">
        <v>149</v>
      </c>
      <c r="C28252">
        <f t="shared" si="441"/>
        <v>62077</v>
      </c>
    </row>
    <row r="28253" spans="1:3">
      <c r="A28253" s="32" t="s">
        <v>17200</v>
      </c>
      <c r="B28253" s="32" t="s">
        <v>149</v>
      </c>
      <c r="C28253">
        <f t="shared" si="441"/>
        <v>62078</v>
      </c>
    </row>
    <row r="28254" spans="1:3">
      <c r="A28254" s="32" t="s">
        <v>17689</v>
      </c>
      <c r="B28254" s="32" t="s">
        <v>149</v>
      </c>
      <c r="C28254">
        <f t="shared" si="441"/>
        <v>62079</v>
      </c>
    </row>
    <row r="28255" spans="1:3">
      <c r="A28255" s="32" t="s">
        <v>17201</v>
      </c>
      <c r="B28255" s="32" t="s">
        <v>149</v>
      </c>
      <c r="C28255">
        <f t="shared" si="441"/>
        <v>62080</v>
      </c>
    </row>
    <row r="28256" spans="1:3">
      <c r="A28256" s="32" t="s">
        <v>17690</v>
      </c>
      <c r="B28256" s="32" t="s">
        <v>149</v>
      </c>
      <c r="C28256">
        <f t="shared" si="441"/>
        <v>62081</v>
      </c>
    </row>
    <row r="28257" spans="1:3">
      <c r="A28257" s="32" t="s">
        <v>17691</v>
      </c>
      <c r="B28257" s="32" t="s">
        <v>149</v>
      </c>
      <c r="C28257">
        <f t="shared" si="441"/>
        <v>62082</v>
      </c>
    </row>
    <row r="28258" spans="1:3">
      <c r="A28258" s="32" t="s">
        <v>17202</v>
      </c>
      <c r="B28258" s="32" t="s">
        <v>149</v>
      </c>
      <c r="C28258">
        <f t="shared" si="441"/>
        <v>62083</v>
      </c>
    </row>
    <row r="28259" spans="1:3">
      <c r="A28259" s="32" t="s">
        <v>17692</v>
      </c>
      <c r="B28259" s="32" t="s">
        <v>149</v>
      </c>
      <c r="C28259">
        <f t="shared" si="441"/>
        <v>62084</v>
      </c>
    </row>
    <row r="28260" spans="1:3">
      <c r="A28260" s="32" t="s">
        <v>17203</v>
      </c>
      <c r="B28260" s="32" t="s">
        <v>149</v>
      </c>
      <c r="C28260">
        <f t="shared" si="441"/>
        <v>62085</v>
      </c>
    </row>
    <row r="28261" spans="1:3">
      <c r="A28261" s="32" t="s">
        <v>17204</v>
      </c>
      <c r="B28261" s="32" t="s">
        <v>149</v>
      </c>
      <c r="C28261">
        <f t="shared" si="441"/>
        <v>62086</v>
      </c>
    </row>
    <row r="28262" spans="1:3">
      <c r="A28262" s="32" t="s">
        <v>17693</v>
      </c>
      <c r="B28262" s="32" t="s">
        <v>149</v>
      </c>
      <c r="C28262">
        <f t="shared" si="441"/>
        <v>62087</v>
      </c>
    </row>
    <row r="28263" spans="1:3">
      <c r="A28263" s="32" t="s">
        <v>17205</v>
      </c>
      <c r="B28263" s="32" t="s">
        <v>149</v>
      </c>
      <c r="C28263">
        <f t="shared" si="441"/>
        <v>62088</v>
      </c>
    </row>
    <row r="28264" spans="1:3">
      <c r="A28264" s="32" t="s">
        <v>17694</v>
      </c>
      <c r="B28264" s="32" t="s">
        <v>149</v>
      </c>
      <c r="C28264">
        <f t="shared" si="441"/>
        <v>62089</v>
      </c>
    </row>
    <row r="28265" spans="1:3">
      <c r="A28265" s="32" t="s">
        <v>17206</v>
      </c>
      <c r="B28265" s="32" t="s">
        <v>149</v>
      </c>
      <c r="C28265">
        <f t="shared" si="441"/>
        <v>62090</v>
      </c>
    </row>
    <row r="28266" spans="1:3">
      <c r="A28266" s="32" t="s">
        <v>17695</v>
      </c>
      <c r="B28266" s="32" t="s">
        <v>149</v>
      </c>
      <c r="C28266">
        <f t="shared" si="441"/>
        <v>62091</v>
      </c>
    </row>
    <row r="28267" spans="1:3">
      <c r="A28267" s="32" t="s">
        <v>17696</v>
      </c>
      <c r="B28267" s="32" t="s">
        <v>149</v>
      </c>
      <c r="C28267">
        <f t="shared" si="441"/>
        <v>62092</v>
      </c>
    </row>
    <row r="28268" spans="1:3">
      <c r="A28268" s="32" t="s">
        <v>17697</v>
      </c>
      <c r="B28268" s="32" t="s">
        <v>149</v>
      </c>
      <c r="C28268">
        <f t="shared" si="441"/>
        <v>62093</v>
      </c>
    </row>
    <row r="28269" spans="1:3">
      <c r="A28269" s="32" t="s">
        <v>17698</v>
      </c>
      <c r="B28269" s="32" t="s">
        <v>149</v>
      </c>
      <c r="C28269">
        <f t="shared" si="441"/>
        <v>62094</v>
      </c>
    </row>
    <row r="28270" spans="1:3">
      <c r="A28270" s="32" t="s">
        <v>17207</v>
      </c>
      <c r="B28270" s="32" t="s">
        <v>149</v>
      </c>
      <c r="C28270">
        <f t="shared" si="441"/>
        <v>62095</v>
      </c>
    </row>
    <row r="28271" spans="1:3">
      <c r="A28271" s="32" t="s">
        <v>17208</v>
      </c>
      <c r="B28271" s="32" t="s">
        <v>149</v>
      </c>
      <c r="C28271">
        <f t="shared" si="441"/>
        <v>62097</v>
      </c>
    </row>
    <row r="28272" spans="1:3">
      <c r="A28272" s="32" t="s">
        <v>17209</v>
      </c>
      <c r="B28272" s="32" t="s">
        <v>149</v>
      </c>
      <c r="C28272">
        <f t="shared" si="441"/>
        <v>62098</v>
      </c>
    </row>
    <row r="28273" spans="1:3">
      <c r="A28273" s="32" t="s">
        <v>17699</v>
      </c>
      <c r="B28273" s="32" t="s">
        <v>149</v>
      </c>
      <c r="C28273">
        <f t="shared" si="441"/>
        <v>62201</v>
      </c>
    </row>
    <row r="28274" spans="1:3">
      <c r="A28274" s="32" t="s">
        <v>17210</v>
      </c>
      <c r="B28274" s="32" t="s">
        <v>149</v>
      </c>
      <c r="C28274">
        <f t="shared" si="441"/>
        <v>62202</v>
      </c>
    </row>
    <row r="28275" spans="1:3">
      <c r="A28275" s="32" t="s">
        <v>17211</v>
      </c>
      <c r="B28275" s="32" t="s">
        <v>149</v>
      </c>
      <c r="C28275">
        <f t="shared" si="441"/>
        <v>62203</v>
      </c>
    </row>
    <row r="28276" spans="1:3">
      <c r="A28276" s="32" t="s">
        <v>17700</v>
      </c>
      <c r="B28276" s="32" t="s">
        <v>149</v>
      </c>
      <c r="C28276">
        <f t="shared" si="441"/>
        <v>62204</v>
      </c>
    </row>
    <row r="28277" spans="1:3">
      <c r="A28277" s="32" t="s">
        <v>17212</v>
      </c>
      <c r="B28277" s="32" t="s">
        <v>149</v>
      </c>
      <c r="C28277">
        <f t="shared" si="441"/>
        <v>62205</v>
      </c>
    </row>
    <row r="28278" spans="1:3">
      <c r="A28278" s="32" t="s">
        <v>17701</v>
      </c>
      <c r="B28278" s="32" t="s">
        <v>149</v>
      </c>
      <c r="C28278">
        <f t="shared" si="441"/>
        <v>62206</v>
      </c>
    </row>
    <row r="28279" spans="1:3">
      <c r="A28279" s="32" t="s">
        <v>17702</v>
      </c>
      <c r="B28279" s="32" t="s">
        <v>149</v>
      </c>
      <c r="C28279">
        <f t="shared" si="441"/>
        <v>62207</v>
      </c>
    </row>
    <row r="28280" spans="1:3">
      <c r="A28280" s="32" t="s">
        <v>17213</v>
      </c>
      <c r="B28280" s="32" t="s">
        <v>149</v>
      </c>
      <c r="C28280">
        <f t="shared" si="441"/>
        <v>62208</v>
      </c>
    </row>
    <row r="28281" spans="1:3">
      <c r="A28281" s="32" t="s">
        <v>17703</v>
      </c>
      <c r="B28281" s="32" t="s">
        <v>149</v>
      </c>
      <c r="C28281">
        <f t="shared" si="441"/>
        <v>62214</v>
      </c>
    </row>
    <row r="28282" spans="1:3">
      <c r="A28282" s="32" t="s">
        <v>17214</v>
      </c>
      <c r="B28282" s="32" t="s">
        <v>149</v>
      </c>
      <c r="C28282">
        <f t="shared" si="441"/>
        <v>62215</v>
      </c>
    </row>
    <row r="28283" spans="1:3">
      <c r="A28283" s="32" t="s">
        <v>17704</v>
      </c>
      <c r="B28283" s="32" t="s">
        <v>149</v>
      </c>
      <c r="C28283">
        <f t="shared" si="441"/>
        <v>62216</v>
      </c>
    </row>
    <row r="28284" spans="1:3">
      <c r="A28284" s="32" t="s">
        <v>17215</v>
      </c>
      <c r="B28284" s="32" t="s">
        <v>149</v>
      </c>
      <c r="C28284">
        <f t="shared" si="441"/>
        <v>62217</v>
      </c>
    </row>
    <row r="28285" spans="1:3">
      <c r="A28285" s="32" t="s">
        <v>17216</v>
      </c>
      <c r="B28285" s="32" t="s">
        <v>149</v>
      </c>
      <c r="C28285">
        <f t="shared" si="441"/>
        <v>62218</v>
      </c>
    </row>
    <row r="28286" spans="1:3">
      <c r="A28286" s="32" t="s">
        <v>17705</v>
      </c>
      <c r="B28286" s="32" t="s">
        <v>149</v>
      </c>
      <c r="C28286">
        <f t="shared" si="441"/>
        <v>62219</v>
      </c>
    </row>
    <row r="28287" spans="1:3">
      <c r="A28287" s="32" t="s">
        <v>17706</v>
      </c>
      <c r="B28287" s="32" t="s">
        <v>149</v>
      </c>
      <c r="C28287">
        <f t="shared" si="441"/>
        <v>62220</v>
      </c>
    </row>
    <row r="28288" spans="1:3">
      <c r="A28288" s="32" t="s">
        <v>17217</v>
      </c>
      <c r="B28288" s="32" t="s">
        <v>149</v>
      </c>
      <c r="C28288">
        <f t="shared" si="441"/>
        <v>62221</v>
      </c>
    </row>
    <row r="28289" spans="1:3">
      <c r="A28289" s="32" t="s">
        <v>17707</v>
      </c>
      <c r="B28289" s="32" t="s">
        <v>149</v>
      </c>
      <c r="C28289">
        <f t="shared" si="441"/>
        <v>62222</v>
      </c>
    </row>
    <row r="28290" spans="1:3">
      <c r="A28290" s="32" t="s">
        <v>17218</v>
      </c>
      <c r="B28290" s="32" t="s">
        <v>149</v>
      </c>
      <c r="C28290">
        <f t="shared" ref="C28290:C28353" si="442">1*A28290</f>
        <v>62223</v>
      </c>
    </row>
    <row r="28291" spans="1:3">
      <c r="A28291" s="32" t="s">
        <v>17219</v>
      </c>
      <c r="B28291" s="32" t="s">
        <v>149</v>
      </c>
      <c r="C28291">
        <f t="shared" si="442"/>
        <v>62224</v>
      </c>
    </row>
    <row r="28292" spans="1:3">
      <c r="A28292" s="32" t="s">
        <v>17708</v>
      </c>
      <c r="B28292" s="32" t="s">
        <v>149</v>
      </c>
      <c r="C28292">
        <f t="shared" si="442"/>
        <v>62225</v>
      </c>
    </row>
    <row r="28293" spans="1:3">
      <c r="A28293" s="32" t="s">
        <v>17220</v>
      </c>
      <c r="B28293" s="32" t="s">
        <v>149</v>
      </c>
      <c r="C28293">
        <f t="shared" si="442"/>
        <v>62226</v>
      </c>
    </row>
    <row r="28294" spans="1:3">
      <c r="A28294" s="32" t="s">
        <v>17709</v>
      </c>
      <c r="B28294" s="32" t="s">
        <v>149</v>
      </c>
      <c r="C28294">
        <f t="shared" si="442"/>
        <v>62230</v>
      </c>
    </row>
    <row r="28295" spans="1:3">
      <c r="A28295" s="32" t="s">
        <v>17710</v>
      </c>
      <c r="B28295" s="32" t="s">
        <v>149</v>
      </c>
      <c r="C28295">
        <f t="shared" si="442"/>
        <v>62231</v>
      </c>
    </row>
    <row r="28296" spans="1:3">
      <c r="A28296" s="32" t="s">
        <v>17711</v>
      </c>
      <c r="B28296" s="32" t="s">
        <v>149</v>
      </c>
      <c r="C28296">
        <f t="shared" si="442"/>
        <v>62232</v>
      </c>
    </row>
    <row r="28297" spans="1:3">
      <c r="A28297" s="32" t="s">
        <v>17712</v>
      </c>
      <c r="B28297" s="32" t="s">
        <v>149</v>
      </c>
      <c r="C28297">
        <f t="shared" si="442"/>
        <v>62233</v>
      </c>
    </row>
    <row r="28298" spans="1:3">
      <c r="A28298" s="32" t="s">
        <v>17221</v>
      </c>
      <c r="B28298" s="32" t="s">
        <v>149</v>
      </c>
      <c r="C28298">
        <f t="shared" si="442"/>
        <v>62234</v>
      </c>
    </row>
    <row r="28299" spans="1:3">
      <c r="A28299" s="32" t="s">
        <v>17222</v>
      </c>
      <c r="B28299" s="32" t="s">
        <v>149</v>
      </c>
      <c r="C28299">
        <f t="shared" si="442"/>
        <v>62236</v>
      </c>
    </row>
    <row r="28300" spans="1:3">
      <c r="A28300" s="32" t="s">
        <v>17223</v>
      </c>
      <c r="B28300" s="32" t="s">
        <v>149</v>
      </c>
      <c r="C28300">
        <f t="shared" si="442"/>
        <v>62237</v>
      </c>
    </row>
    <row r="28301" spans="1:3">
      <c r="A28301" s="32" t="s">
        <v>17713</v>
      </c>
      <c r="B28301" s="32" t="s">
        <v>149</v>
      </c>
      <c r="C28301">
        <f t="shared" si="442"/>
        <v>62238</v>
      </c>
    </row>
    <row r="28302" spans="1:3">
      <c r="A28302" s="32" t="s">
        <v>17224</v>
      </c>
      <c r="B28302" s="32" t="s">
        <v>149</v>
      </c>
      <c r="C28302">
        <f t="shared" si="442"/>
        <v>62239</v>
      </c>
    </row>
    <row r="28303" spans="1:3">
      <c r="A28303" s="32" t="s">
        <v>17225</v>
      </c>
      <c r="B28303" s="32" t="s">
        <v>149</v>
      </c>
      <c r="C28303">
        <f t="shared" si="442"/>
        <v>62240</v>
      </c>
    </row>
    <row r="28304" spans="1:3">
      <c r="A28304" s="32" t="s">
        <v>17714</v>
      </c>
      <c r="B28304" s="32" t="s">
        <v>149</v>
      </c>
      <c r="C28304">
        <f t="shared" si="442"/>
        <v>62241</v>
      </c>
    </row>
    <row r="28305" spans="1:3">
      <c r="A28305" s="32" t="s">
        <v>17715</v>
      </c>
      <c r="B28305" s="32" t="s">
        <v>149</v>
      </c>
      <c r="C28305">
        <f t="shared" si="442"/>
        <v>62242</v>
      </c>
    </row>
    <row r="28306" spans="1:3">
      <c r="A28306" s="32" t="s">
        <v>17226</v>
      </c>
      <c r="B28306" s="32" t="s">
        <v>149</v>
      </c>
      <c r="C28306">
        <f t="shared" si="442"/>
        <v>62243</v>
      </c>
    </row>
    <row r="28307" spans="1:3">
      <c r="A28307" s="32" t="s">
        <v>17716</v>
      </c>
      <c r="B28307" s="32" t="s">
        <v>149</v>
      </c>
      <c r="C28307">
        <f t="shared" si="442"/>
        <v>62244</v>
      </c>
    </row>
    <row r="28308" spans="1:3">
      <c r="A28308" s="32" t="s">
        <v>17227</v>
      </c>
      <c r="B28308" s="32" t="s">
        <v>149</v>
      </c>
      <c r="C28308">
        <f t="shared" si="442"/>
        <v>62245</v>
      </c>
    </row>
    <row r="28309" spans="1:3">
      <c r="A28309" s="32" t="s">
        <v>17228</v>
      </c>
      <c r="B28309" s="32" t="s">
        <v>149</v>
      </c>
      <c r="C28309">
        <f t="shared" si="442"/>
        <v>62246</v>
      </c>
    </row>
    <row r="28310" spans="1:3">
      <c r="A28310" s="32" t="s">
        <v>17717</v>
      </c>
      <c r="B28310" s="32" t="s">
        <v>149</v>
      </c>
      <c r="C28310">
        <f t="shared" si="442"/>
        <v>62247</v>
      </c>
    </row>
    <row r="28311" spans="1:3">
      <c r="A28311" s="32" t="s">
        <v>17229</v>
      </c>
      <c r="B28311" s="32" t="s">
        <v>149</v>
      </c>
      <c r="C28311">
        <f t="shared" si="442"/>
        <v>62248</v>
      </c>
    </row>
    <row r="28312" spans="1:3">
      <c r="A28312" s="32" t="s">
        <v>17230</v>
      </c>
      <c r="B28312" s="32" t="s">
        <v>149</v>
      </c>
      <c r="C28312">
        <f t="shared" si="442"/>
        <v>62249</v>
      </c>
    </row>
    <row r="28313" spans="1:3">
      <c r="A28313" s="32" t="s">
        <v>17231</v>
      </c>
      <c r="B28313" s="32" t="s">
        <v>149</v>
      </c>
      <c r="C28313">
        <f t="shared" si="442"/>
        <v>62250</v>
      </c>
    </row>
    <row r="28314" spans="1:3">
      <c r="A28314" s="32" t="s">
        <v>17718</v>
      </c>
      <c r="B28314" s="32" t="s">
        <v>149</v>
      </c>
      <c r="C28314">
        <f t="shared" si="442"/>
        <v>62252</v>
      </c>
    </row>
    <row r="28315" spans="1:3">
      <c r="A28315" s="32" t="s">
        <v>17232</v>
      </c>
      <c r="B28315" s="32" t="s">
        <v>149</v>
      </c>
      <c r="C28315">
        <f t="shared" si="442"/>
        <v>62253</v>
      </c>
    </row>
    <row r="28316" spans="1:3">
      <c r="A28316" s="32" t="s">
        <v>17719</v>
      </c>
      <c r="B28316" s="32" t="s">
        <v>149</v>
      </c>
      <c r="C28316">
        <f t="shared" si="442"/>
        <v>62254</v>
      </c>
    </row>
    <row r="28317" spans="1:3">
      <c r="A28317" s="32" t="s">
        <v>17720</v>
      </c>
      <c r="B28317" s="32" t="s">
        <v>149</v>
      </c>
      <c r="C28317">
        <f t="shared" si="442"/>
        <v>62255</v>
      </c>
    </row>
    <row r="28318" spans="1:3">
      <c r="A28318" s="32" t="s">
        <v>17233</v>
      </c>
      <c r="B28318" s="32" t="s">
        <v>149</v>
      </c>
      <c r="C28318">
        <f t="shared" si="442"/>
        <v>62256</v>
      </c>
    </row>
    <row r="28319" spans="1:3">
      <c r="A28319" s="32" t="s">
        <v>17721</v>
      </c>
      <c r="B28319" s="32" t="s">
        <v>149</v>
      </c>
      <c r="C28319">
        <f t="shared" si="442"/>
        <v>62257</v>
      </c>
    </row>
    <row r="28320" spans="1:3">
      <c r="A28320" s="32" t="s">
        <v>17234</v>
      </c>
      <c r="B28320" s="32" t="s">
        <v>149</v>
      </c>
      <c r="C28320">
        <f t="shared" si="442"/>
        <v>62258</v>
      </c>
    </row>
    <row r="28321" spans="1:3">
      <c r="A28321" s="32" t="s">
        <v>17235</v>
      </c>
      <c r="B28321" s="32" t="s">
        <v>149</v>
      </c>
      <c r="C28321">
        <f t="shared" si="442"/>
        <v>62259</v>
      </c>
    </row>
    <row r="28322" spans="1:3">
      <c r="A28322" s="32" t="s">
        <v>17722</v>
      </c>
      <c r="B28322" s="32" t="s">
        <v>149</v>
      </c>
      <c r="C28322">
        <f t="shared" si="442"/>
        <v>62260</v>
      </c>
    </row>
    <row r="28323" spans="1:3">
      <c r="A28323" s="32" t="s">
        <v>17723</v>
      </c>
      <c r="B28323" s="32" t="s">
        <v>149</v>
      </c>
      <c r="C28323">
        <f t="shared" si="442"/>
        <v>62261</v>
      </c>
    </row>
    <row r="28324" spans="1:3">
      <c r="A28324" s="32" t="s">
        <v>17724</v>
      </c>
      <c r="B28324" s="32" t="s">
        <v>149</v>
      </c>
      <c r="C28324">
        <f t="shared" si="442"/>
        <v>62262</v>
      </c>
    </row>
    <row r="28325" spans="1:3">
      <c r="A28325" s="32" t="s">
        <v>17725</v>
      </c>
      <c r="B28325" s="32" t="s">
        <v>149</v>
      </c>
      <c r="C28325">
        <f t="shared" si="442"/>
        <v>62263</v>
      </c>
    </row>
    <row r="28326" spans="1:3">
      <c r="A28326" s="32" t="s">
        <v>17236</v>
      </c>
      <c r="B28326" s="32" t="s">
        <v>149</v>
      </c>
      <c r="C28326">
        <f t="shared" si="442"/>
        <v>62264</v>
      </c>
    </row>
    <row r="28327" spans="1:3">
      <c r="A28327" s="32" t="s">
        <v>17237</v>
      </c>
      <c r="B28327" s="32" t="s">
        <v>149</v>
      </c>
      <c r="C28327">
        <f t="shared" si="442"/>
        <v>62265</v>
      </c>
    </row>
    <row r="28328" spans="1:3">
      <c r="A28328" s="32" t="s">
        <v>17238</v>
      </c>
      <c r="B28328" s="32" t="s">
        <v>149</v>
      </c>
      <c r="C28328">
        <f t="shared" si="442"/>
        <v>62266</v>
      </c>
    </row>
    <row r="28329" spans="1:3">
      <c r="A28329" s="32" t="s">
        <v>17726</v>
      </c>
      <c r="B28329" s="32" t="s">
        <v>149</v>
      </c>
      <c r="C28329">
        <f t="shared" si="442"/>
        <v>62268</v>
      </c>
    </row>
    <row r="28330" spans="1:3">
      <c r="A28330" s="32" t="s">
        <v>17727</v>
      </c>
      <c r="B28330" s="32" t="s">
        <v>149</v>
      </c>
      <c r="C28330">
        <f t="shared" si="442"/>
        <v>62269</v>
      </c>
    </row>
    <row r="28331" spans="1:3">
      <c r="A28331" s="32" t="s">
        <v>17239</v>
      </c>
      <c r="B28331" s="32" t="s">
        <v>149</v>
      </c>
      <c r="C28331">
        <f t="shared" si="442"/>
        <v>62271</v>
      </c>
    </row>
    <row r="28332" spans="1:3">
      <c r="A28332" s="32" t="s">
        <v>17240</v>
      </c>
      <c r="B28332" s="32" t="s">
        <v>149</v>
      </c>
      <c r="C28332">
        <f t="shared" si="442"/>
        <v>62272</v>
      </c>
    </row>
    <row r="28333" spans="1:3">
      <c r="A28333" s="32" t="s">
        <v>17241</v>
      </c>
      <c r="B28333" s="32" t="s">
        <v>149</v>
      </c>
      <c r="C28333">
        <f t="shared" si="442"/>
        <v>62273</v>
      </c>
    </row>
    <row r="28334" spans="1:3">
      <c r="A28334" s="32" t="s">
        <v>17242</v>
      </c>
      <c r="B28334" s="32" t="s">
        <v>149</v>
      </c>
      <c r="C28334">
        <f t="shared" si="442"/>
        <v>62274</v>
      </c>
    </row>
    <row r="28335" spans="1:3">
      <c r="A28335" s="32" t="s">
        <v>17728</v>
      </c>
      <c r="B28335" s="32" t="s">
        <v>149</v>
      </c>
      <c r="C28335">
        <f t="shared" si="442"/>
        <v>62275</v>
      </c>
    </row>
    <row r="28336" spans="1:3">
      <c r="A28336" s="32" t="s">
        <v>17243</v>
      </c>
      <c r="B28336" s="32" t="s">
        <v>149</v>
      </c>
      <c r="C28336">
        <f t="shared" si="442"/>
        <v>62277</v>
      </c>
    </row>
    <row r="28337" spans="1:3">
      <c r="A28337" s="32" t="s">
        <v>17729</v>
      </c>
      <c r="B28337" s="32" t="s">
        <v>149</v>
      </c>
      <c r="C28337">
        <f t="shared" si="442"/>
        <v>62278</v>
      </c>
    </row>
    <row r="28338" spans="1:3">
      <c r="A28338" s="32" t="s">
        <v>17244</v>
      </c>
      <c r="B28338" s="32" t="s">
        <v>149</v>
      </c>
      <c r="C28338">
        <f t="shared" si="442"/>
        <v>62279</v>
      </c>
    </row>
    <row r="28339" spans="1:3">
      <c r="A28339" s="32" t="s">
        <v>17730</v>
      </c>
      <c r="B28339" s="32" t="s">
        <v>149</v>
      </c>
      <c r="C28339">
        <f t="shared" si="442"/>
        <v>62280</v>
      </c>
    </row>
    <row r="28340" spans="1:3">
      <c r="A28340" s="32" t="s">
        <v>17245</v>
      </c>
      <c r="B28340" s="32" t="s">
        <v>149</v>
      </c>
      <c r="C28340">
        <f t="shared" si="442"/>
        <v>62281</v>
      </c>
    </row>
    <row r="28341" spans="1:3">
      <c r="A28341" s="32" t="s">
        <v>17731</v>
      </c>
      <c r="B28341" s="32" t="s">
        <v>149</v>
      </c>
      <c r="C28341">
        <f t="shared" si="442"/>
        <v>62282</v>
      </c>
    </row>
    <row r="28342" spans="1:3">
      <c r="A28342" s="32" t="s">
        <v>17246</v>
      </c>
      <c r="B28342" s="32" t="s">
        <v>149</v>
      </c>
      <c r="C28342">
        <f t="shared" si="442"/>
        <v>62283</v>
      </c>
    </row>
    <row r="28343" spans="1:3">
      <c r="A28343" s="32" t="s">
        <v>17247</v>
      </c>
      <c r="B28343" s="32" t="s">
        <v>149</v>
      </c>
      <c r="C28343">
        <f t="shared" si="442"/>
        <v>62284</v>
      </c>
    </row>
    <row r="28344" spans="1:3">
      <c r="A28344" s="32" t="s">
        <v>17732</v>
      </c>
      <c r="B28344" s="32" t="s">
        <v>149</v>
      </c>
      <c r="C28344">
        <f t="shared" si="442"/>
        <v>62285</v>
      </c>
    </row>
    <row r="28345" spans="1:3">
      <c r="A28345" s="32" t="s">
        <v>17248</v>
      </c>
      <c r="B28345" s="32" t="s">
        <v>149</v>
      </c>
      <c r="C28345">
        <f t="shared" si="442"/>
        <v>62286</v>
      </c>
    </row>
    <row r="28346" spans="1:3">
      <c r="A28346" s="32" t="s">
        <v>17733</v>
      </c>
      <c r="B28346" s="32" t="s">
        <v>149</v>
      </c>
      <c r="C28346">
        <f t="shared" si="442"/>
        <v>62288</v>
      </c>
    </row>
    <row r="28347" spans="1:3">
      <c r="A28347" s="32" t="s">
        <v>17249</v>
      </c>
      <c r="B28347" s="32" t="s">
        <v>149</v>
      </c>
      <c r="C28347">
        <f t="shared" si="442"/>
        <v>62289</v>
      </c>
    </row>
    <row r="28348" spans="1:3">
      <c r="A28348" s="32" t="s">
        <v>17250</v>
      </c>
      <c r="B28348" s="32" t="s">
        <v>149</v>
      </c>
      <c r="C28348">
        <f t="shared" si="442"/>
        <v>62292</v>
      </c>
    </row>
    <row r="28349" spans="1:3">
      <c r="A28349" s="32" t="s">
        <v>17251</v>
      </c>
      <c r="B28349" s="32" t="s">
        <v>149</v>
      </c>
      <c r="C28349">
        <f t="shared" si="442"/>
        <v>62293</v>
      </c>
    </row>
    <row r="28350" spans="1:3">
      <c r="A28350" s="32" t="s">
        <v>17734</v>
      </c>
      <c r="B28350" s="32" t="s">
        <v>149</v>
      </c>
      <c r="C28350">
        <f t="shared" si="442"/>
        <v>62294</v>
      </c>
    </row>
    <row r="28351" spans="1:3">
      <c r="A28351" s="32" t="s">
        <v>17252</v>
      </c>
      <c r="B28351" s="32" t="s">
        <v>149</v>
      </c>
      <c r="C28351">
        <f t="shared" si="442"/>
        <v>62295</v>
      </c>
    </row>
    <row r="28352" spans="1:3">
      <c r="A28352" s="32" t="s">
        <v>17735</v>
      </c>
      <c r="B28352" s="32" t="s">
        <v>149</v>
      </c>
      <c r="C28352">
        <f t="shared" si="442"/>
        <v>62297</v>
      </c>
    </row>
    <row r="28353" spans="1:3">
      <c r="A28353" s="32" t="s">
        <v>17253</v>
      </c>
      <c r="B28353" s="32" t="s">
        <v>149</v>
      </c>
      <c r="C28353">
        <f t="shared" si="442"/>
        <v>62298</v>
      </c>
    </row>
    <row r="28354" spans="1:3">
      <c r="A28354" s="32" t="s">
        <v>17254</v>
      </c>
      <c r="B28354" s="32" t="s">
        <v>149</v>
      </c>
      <c r="C28354">
        <f t="shared" ref="C28354:C28417" si="443">1*A28354</f>
        <v>62301</v>
      </c>
    </row>
    <row r="28355" spans="1:3">
      <c r="A28355" s="32" t="s">
        <v>17736</v>
      </c>
      <c r="B28355" s="32" t="s">
        <v>149</v>
      </c>
      <c r="C28355">
        <f t="shared" si="443"/>
        <v>62305</v>
      </c>
    </row>
    <row r="28356" spans="1:3">
      <c r="A28356" s="32" t="s">
        <v>17255</v>
      </c>
      <c r="B28356" s="32" t="s">
        <v>149</v>
      </c>
      <c r="C28356">
        <f t="shared" si="443"/>
        <v>62306</v>
      </c>
    </row>
    <row r="28357" spans="1:3">
      <c r="A28357" s="32" t="s">
        <v>16010</v>
      </c>
      <c r="B28357" s="32" t="s">
        <v>149</v>
      </c>
      <c r="C28357">
        <f t="shared" si="443"/>
        <v>62311</v>
      </c>
    </row>
    <row r="28358" spans="1:3">
      <c r="A28358" s="32" t="s">
        <v>17256</v>
      </c>
      <c r="B28358" s="32" t="s">
        <v>149</v>
      </c>
      <c r="C28358">
        <f t="shared" si="443"/>
        <v>62312</v>
      </c>
    </row>
    <row r="28359" spans="1:3">
      <c r="A28359" s="32" t="s">
        <v>16011</v>
      </c>
      <c r="B28359" s="32" t="s">
        <v>149</v>
      </c>
      <c r="C28359">
        <f t="shared" si="443"/>
        <v>62313</v>
      </c>
    </row>
    <row r="28360" spans="1:3">
      <c r="A28360" s="32" t="s">
        <v>17737</v>
      </c>
      <c r="B28360" s="32" t="s">
        <v>149</v>
      </c>
      <c r="C28360">
        <f t="shared" si="443"/>
        <v>62314</v>
      </c>
    </row>
    <row r="28361" spans="1:3">
      <c r="A28361" s="32" t="s">
        <v>16012</v>
      </c>
      <c r="B28361" s="32" t="s">
        <v>149</v>
      </c>
      <c r="C28361">
        <f t="shared" si="443"/>
        <v>62316</v>
      </c>
    </row>
    <row r="28362" spans="1:3">
      <c r="A28362" s="32" t="s">
        <v>17738</v>
      </c>
      <c r="B28362" s="32" t="s">
        <v>149</v>
      </c>
      <c r="C28362">
        <f t="shared" si="443"/>
        <v>62319</v>
      </c>
    </row>
    <row r="28363" spans="1:3">
      <c r="A28363" s="32" t="s">
        <v>17739</v>
      </c>
      <c r="B28363" s="32" t="s">
        <v>149</v>
      </c>
      <c r="C28363">
        <f t="shared" si="443"/>
        <v>62320</v>
      </c>
    </row>
    <row r="28364" spans="1:3">
      <c r="A28364" s="32" t="s">
        <v>15652</v>
      </c>
      <c r="B28364" s="32" t="s">
        <v>149</v>
      </c>
      <c r="C28364">
        <f t="shared" si="443"/>
        <v>62321</v>
      </c>
    </row>
    <row r="28365" spans="1:3">
      <c r="A28365" s="32" t="s">
        <v>17257</v>
      </c>
      <c r="B28365" s="32" t="s">
        <v>149</v>
      </c>
      <c r="C28365">
        <f t="shared" si="443"/>
        <v>62323</v>
      </c>
    </row>
    <row r="28366" spans="1:3">
      <c r="A28366" s="32" t="s">
        <v>17258</v>
      </c>
      <c r="B28366" s="32" t="s">
        <v>149</v>
      </c>
      <c r="C28366">
        <f t="shared" si="443"/>
        <v>62324</v>
      </c>
    </row>
    <row r="28367" spans="1:3">
      <c r="A28367" s="32" t="s">
        <v>17740</v>
      </c>
      <c r="B28367" s="32" t="s">
        <v>149</v>
      </c>
      <c r="C28367">
        <f t="shared" si="443"/>
        <v>62325</v>
      </c>
    </row>
    <row r="28368" spans="1:3">
      <c r="A28368" s="32" t="s">
        <v>17259</v>
      </c>
      <c r="B28368" s="32" t="s">
        <v>149</v>
      </c>
      <c r="C28368">
        <f t="shared" si="443"/>
        <v>62326</v>
      </c>
    </row>
    <row r="28369" spans="1:3">
      <c r="A28369" s="32" t="s">
        <v>17741</v>
      </c>
      <c r="B28369" s="32" t="s">
        <v>149</v>
      </c>
      <c r="C28369">
        <f t="shared" si="443"/>
        <v>62328</v>
      </c>
    </row>
    <row r="28370" spans="1:3">
      <c r="A28370" s="32" t="s">
        <v>15972</v>
      </c>
      <c r="B28370" s="32" t="s">
        <v>149</v>
      </c>
      <c r="C28370">
        <f t="shared" si="443"/>
        <v>62329</v>
      </c>
    </row>
    <row r="28371" spans="1:3">
      <c r="A28371" s="32" t="s">
        <v>16013</v>
      </c>
      <c r="B28371" s="32" t="s">
        <v>149</v>
      </c>
      <c r="C28371">
        <f t="shared" si="443"/>
        <v>62330</v>
      </c>
    </row>
    <row r="28372" spans="1:3">
      <c r="A28372" s="32" t="s">
        <v>17260</v>
      </c>
      <c r="B28372" s="32" t="s">
        <v>149</v>
      </c>
      <c r="C28372">
        <f t="shared" si="443"/>
        <v>62332</v>
      </c>
    </row>
    <row r="28373" spans="1:3">
      <c r="A28373" s="32" t="s">
        <v>15973</v>
      </c>
      <c r="B28373" s="32" t="s">
        <v>149</v>
      </c>
      <c r="C28373">
        <f t="shared" si="443"/>
        <v>62334</v>
      </c>
    </row>
    <row r="28374" spans="1:3">
      <c r="A28374" s="32" t="s">
        <v>15974</v>
      </c>
      <c r="B28374" s="32" t="s">
        <v>149</v>
      </c>
      <c r="C28374">
        <f t="shared" si="443"/>
        <v>62336</v>
      </c>
    </row>
    <row r="28375" spans="1:3">
      <c r="A28375" s="32" t="s">
        <v>17261</v>
      </c>
      <c r="B28375" s="32" t="s">
        <v>149</v>
      </c>
      <c r="C28375">
        <f t="shared" si="443"/>
        <v>62338</v>
      </c>
    </row>
    <row r="28376" spans="1:3">
      <c r="A28376" s="32" t="s">
        <v>17262</v>
      </c>
      <c r="B28376" s="32" t="s">
        <v>149</v>
      </c>
      <c r="C28376">
        <f t="shared" si="443"/>
        <v>62339</v>
      </c>
    </row>
    <row r="28377" spans="1:3">
      <c r="A28377" s="32" t="s">
        <v>17263</v>
      </c>
      <c r="B28377" s="32" t="s">
        <v>149</v>
      </c>
      <c r="C28377">
        <f t="shared" si="443"/>
        <v>62340</v>
      </c>
    </row>
    <row r="28378" spans="1:3">
      <c r="A28378" s="32" t="s">
        <v>15653</v>
      </c>
      <c r="B28378" s="32" t="s">
        <v>149</v>
      </c>
      <c r="C28378">
        <f t="shared" si="443"/>
        <v>62341</v>
      </c>
    </row>
    <row r="28379" spans="1:3">
      <c r="A28379" s="32" t="s">
        <v>17742</v>
      </c>
      <c r="B28379" s="32" t="s">
        <v>149</v>
      </c>
      <c r="C28379">
        <f t="shared" si="443"/>
        <v>62343</v>
      </c>
    </row>
    <row r="28380" spans="1:3">
      <c r="A28380" s="32" t="s">
        <v>17743</v>
      </c>
      <c r="B28380" s="32" t="s">
        <v>149</v>
      </c>
      <c r="C28380">
        <f t="shared" si="443"/>
        <v>62344</v>
      </c>
    </row>
    <row r="28381" spans="1:3">
      <c r="A28381" s="32" t="s">
        <v>17264</v>
      </c>
      <c r="B28381" s="32" t="s">
        <v>149</v>
      </c>
      <c r="C28381">
        <f t="shared" si="443"/>
        <v>62345</v>
      </c>
    </row>
    <row r="28382" spans="1:3">
      <c r="A28382" s="32" t="s">
        <v>17265</v>
      </c>
      <c r="B28382" s="32" t="s">
        <v>149</v>
      </c>
      <c r="C28382">
        <f t="shared" si="443"/>
        <v>62346</v>
      </c>
    </row>
    <row r="28383" spans="1:3">
      <c r="A28383" s="32" t="s">
        <v>17266</v>
      </c>
      <c r="B28383" s="32" t="s">
        <v>149</v>
      </c>
      <c r="C28383">
        <f t="shared" si="443"/>
        <v>62347</v>
      </c>
    </row>
    <row r="28384" spans="1:3">
      <c r="A28384" s="32" t="s">
        <v>17267</v>
      </c>
      <c r="B28384" s="32" t="s">
        <v>149</v>
      </c>
      <c r="C28384">
        <f t="shared" si="443"/>
        <v>62348</v>
      </c>
    </row>
    <row r="28385" spans="1:3">
      <c r="A28385" s="32" t="s">
        <v>17744</v>
      </c>
      <c r="B28385" s="32" t="s">
        <v>149</v>
      </c>
      <c r="C28385">
        <f t="shared" si="443"/>
        <v>62349</v>
      </c>
    </row>
    <row r="28386" spans="1:3">
      <c r="A28386" s="32" t="s">
        <v>17268</v>
      </c>
      <c r="B28386" s="32" t="s">
        <v>149</v>
      </c>
      <c r="C28386">
        <f t="shared" si="443"/>
        <v>62351</v>
      </c>
    </row>
    <row r="28387" spans="1:3">
      <c r="A28387" s="32" t="s">
        <v>17745</v>
      </c>
      <c r="B28387" s="32" t="s">
        <v>149</v>
      </c>
      <c r="C28387">
        <f t="shared" si="443"/>
        <v>62352</v>
      </c>
    </row>
    <row r="28388" spans="1:3">
      <c r="A28388" s="32" t="s">
        <v>17269</v>
      </c>
      <c r="B28388" s="32" t="s">
        <v>149</v>
      </c>
      <c r="C28388">
        <f t="shared" si="443"/>
        <v>62353</v>
      </c>
    </row>
    <row r="28389" spans="1:3">
      <c r="A28389" s="32" t="s">
        <v>15932</v>
      </c>
      <c r="B28389" s="32" t="s">
        <v>149</v>
      </c>
      <c r="C28389">
        <f t="shared" si="443"/>
        <v>62354</v>
      </c>
    </row>
    <row r="28390" spans="1:3">
      <c r="A28390" s="32" t="s">
        <v>17746</v>
      </c>
      <c r="B28390" s="32" t="s">
        <v>149</v>
      </c>
      <c r="C28390">
        <f t="shared" si="443"/>
        <v>62355</v>
      </c>
    </row>
    <row r="28391" spans="1:3">
      <c r="A28391" s="32" t="s">
        <v>17270</v>
      </c>
      <c r="B28391" s="32" t="s">
        <v>149</v>
      </c>
      <c r="C28391">
        <f t="shared" si="443"/>
        <v>62356</v>
      </c>
    </row>
    <row r="28392" spans="1:3">
      <c r="A28392" s="32" t="s">
        <v>17747</v>
      </c>
      <c r="B28392" s="32" t="s">
        <v>149</v>
      </c>
      <c r="C28392">
        <f t="shared" si="443"/>
        <v>62357</v>
      </c>
    </row>
    <row r="28393" spans="1:3">
      <c r="A28393" s="32" t="s">
        <v>15654</v>
      </c>
      <c r="B28393" s="32" t="s">
        <v>149</v>
      </c>
      <c r="C28393">
        <f t="shared" si="443"/>
        <v>62358</v>
      </c>
    </row>
    <row r="28394" spans="1:3">
      <c r="A28394" s="32" t="s">
        <v>17271</v>
      </c>
      <c r="B28394" s="32" t="s">
        <v>149</v>
      </c>
      <c r="C28394">
        <f t="shared" si="443"/>
        <v>62359</v>
      </c>
    </row>
    <row r="28395" spans="1:3">
      <c r="A28395" s="32" t="s">
        <v>17272</v>
      </c>
      <c r="B28395" s="32" t="s">
        <v>149</v>
      </c>
      <c r="C28395">
        <f t="shared" si="443"/>
        <v>62360</v>
      </c>
    </row>
    <row r="28396" spans="1:3">
      <c r="A28396" s="32" t="s">
        <v>17748</v>
      </c>
      <c r="B28396" s="32" t="s">
        <v>149</v>
      </c>
      <c r="C28396">
        <f t="shared" si="443"/>
        <v>62361</v>
      </c>
    </row>
    <row r="28397" spans="1:3">
      <c r="A28397" s="32" t="s">
        <v>17273</v>
      </c>
      <c r="B28397" s="32" t="s">
        <v>149</v>
      </c>
      <c r="C28397">
        <f t="shared" si="443"/>
        <v>62362</v>
      </c>
    </row>
    <row r="28398" spans="1:3">
      <c r="A28398" s="32" t="s">
        <v>17749</v>
      </c>
      <c r="B28398" s="32" t="s">
        <v>149</v>
      </c>
      <c r="C28398">
        <f t="shared" si="443"/>
        <v>62363</v>
      </c>
    </row>
    <row r="28399" spans="1:3">
      <c r="A28399" s="32" t="s">
        <v>17274</v>
      </c>
      <c r="B28399" s="32" t="s">
        <v>149</v>
      </c>
      <c r="C28399">
        <f t="shared" si="443"/>
        <v>62365</v>
      </c>
    </row>
    <row r="28400" spans="1:3">
      <c r="A28400" s="32" t="s">
        <v>17750</v>
      </c>
      <c r="B28400" s="32" t="s">
        <v>149</v>
      </c>
      <c r="C28400">
        <f t="shared" si="443"/>
        <v>62366</v>
      </c>
    </row>
    <row r="28401" spans="1:3">
      <c r="A28401" s="32" t="s">
        <v>17275</v>
      </c>
      <c r="B28401" s="32" t="s">
        <v>149</v>
      </c>
      <c r="C28401">
        <f t="shared" si="443"/>
        <v>62367</v>
      </c>
    </row>
    <row r="28402" spans="1:3">
      <c r="A28402" s="32" t="s">
        <v>17751</v>
      </c>
      <c r="B28402" s="32" t="s">
        <v>149</v>
      </c>
      <c r="C28402">
        <f t="shared" si="443"/>
        <v>62370</v>
      </c>
    </row>
    <row r="28403" spans="1:3">
      <c r="A28403" s="32" t="s">
        <v>16014</v>
      </c>
      <c r="B28403" s="32" t="s">
        <v>149</v>
      </c>
      <c r="C28403">
        <f t="shared" si="443"/>
        <v>62373</v>
      </c>
    </row>
    <row r="28404" spans="1:3">
      <c r="A28404" s="32" t="s">
        <v>16015</v>
      </c>
      <c r="B28404" s="32" t="s">
        <v>149</v>
      </c>
      <c r="C28404">
        <f t="shared" si="443"/>
        <v>62374</v>
      </c>
    </row>
    <row r="28405" spans="1:3">
      <c r="A28405" s="32" t="s">
        <v>17752</v>
      </c>
      <c r="B28405" s="32" t="s">
        <v>149</v>
      </c>
      <c r="C28405">
        <f t="shared" si="443"/>
        <v>62375</v>
      </c>
    </row>
    <row r="28406" spans="1:3">
      <c r="A28406" s="32" t="s">
        <v>17753</v>
      </c>
      <c r="B28406" s="32" t="s">
        <v>149</v>
      </c>
      <c r="C28406">
        <f t="shared" si="443"/>
        <v>62376</v>
      </c>
    </row>
    <row r="28407" spans="1:3">
      <c r="A28407" s="32" t="s">
        <v>17276</v>
      </c>
      <c r="B28407" s="32" t="s">
        <v>149</v>
      </c>
      <c r="C28407">
        <f t="shared" si="443"/>
        <v>62378</v>
      </c>
    </row>
    <row r="28408" spans="1:3">
      <c r="A28408" s="32" t="s">
        <v>15655</v>
      </c>
      <c r="B28408" s="32" t="s">
        <v>149</v>
      </c>
      <c r="C28408">
        <f t="shared" si="443"/>
        <v>62379</v>
      </c>
    </row>
    <row r="28409" spans="1:3">
      <c r="A28409" s="32" t="s">
        <v>15933</v>
      </c>
      <c r="B28409" s="32" t="s">
        <v>149</v>
      </c>
      <c r="C28409">
        <f t="shared" si="443"/>
        <v>62380</v>
      </c>
    </row>
    <row r="28410" spans="1:3">
      <c r="A28410" s="32" t="s">
        <v>17277</v>
      </c>
      <c r="B28410" s="32" t="s">
        <v>149</v>
      </c>
      <c r="C28410">
        <f t="shared" si="443"/>
        <v>62401</v>
      </c>
    </row>
    <row r="28411" spans="1:3">
      <c r="A28411" s="32" t="s">
        <v>17278</v>
      </c>
      <c r="B28411" s="32" t="s">
        <v>149</v>
      </c>
      <c r="C28411">
        <f t="shared" si="443"/>
        <v>62410</v>
      </c>
    </row>
    <row r="28412" spans="1:3">
      <c r="A28412" s="32" t="s">
        <v>17279</v>
      </c>
      <c r="B28412" s="32" t="s">
        <v>149</v>
      </c>
      <c r="C28412">
        <f t="shared" si="443"/>
        <v>62411</v>
      </c>
    </row>
    <row r="28413" spans="1:3">
      <c r="A28413" s="32" t="s">
        <v>17280</v>
      </c>
      <c r="B28413" s="32" t="s">
        <v>149</v>
      </c>
      <c r="C28413">
        <f t="shared" si="443"/>
        <v>62413</v>
      </c>
    </row>
    <row r="28414" spans="1:3">
      <c r="A28414" s="32" t="s">
        <v>17754</v>
      </c>
      <c r="B28414" s="32" t="s">
        <v>149</v>
      </c>
      <c r="C28414">
        <f t="shared" si="443"/>
        <v>62414</v>
      </c>
    </row>
    <row r="28415" spans="1:3">
      <c r="A28415" s="32" t="s">
        <v>17755</v>
      </c>
      <c r="B28415" s="32" t="s">
        <v>149</v>
      </c>
      <c r="C28415">
        <f t="shared" si="443"/>
        <v>62415</v>
      </c>
    </row>
    <row r="28416" spans="1:3">
      <c r="A28416" s="32" t="s">
        <v>17756</v>
      </c>
      <c r="B28416" s="32" t="s">
        <v>149</v>
      </c>
      <c r="C28416">
        <f t="shared" si="443"/>
        <v>62417</v>
      </c>
    </row>
    <row r="28417" spans="1:3">
      <c r="A28417" s="32" t="s">
        <v>17281</v>
      </c>
      <c r="B28417" s="32" t="s">
        <v>149</v>
      </c>
      <c r="C28417">
        <f t="shared" si="443"/>
        <v>62418</v>
      </c>
    </row>
    <row r="28418" spans="1:3">
      <c r="A28418" s="32" t="s">
        <v>17282</v>
      </c>
      <c r="B28418" s="32" t="s">
        <v>149</v>
      </c>
      <c r="C28418">
        <f t="shared" ref="C28418:C28481" si="444">1*A28418</f>
        <v>62419</v>
      </c>
    </row>
    <row r="28419" spans="1:3">
      <c r="A28419" s="32" t="s">
        <v>17283</v>
      </c>
      <c r="B28419" s="32" t="s">
        <v>149</v>
      </c>
      <c r="C28419">
        <f t="shared" si="444"/>
        <v>62420</v>
      </c>
    </row>
    <row r="28420" spans="1:3">
      <c r="A28420" s="32" t="s">
        <v>17284</v>
      </c>
      <c r="B28420" s="32" t="s">
        <v>149</v>
      </c>
      <c r="C28420">
        <f t="shared" si="444"/>
        <v>62421</v>
      </c>
    </row>
    <row r="28421" spans="1:3">
      <c r="A28421" s="32" t="s">
        <v>17285</v>
      </c>
      <c r="B28421" s="32" t="s">
        <v>149</v>
      </c>
      <c r="C28421">
        <f t="shared" si="444"/>
        <v>62422</v>
      </c>
    </row>
    <row r="28422" spans="1:3">
      <c r="A28422" s="32" t="s">
        <v>17286</v>
      </c>
      <c r="B28422" s="32" t="s">
        <v>149</v>
      </c>
      <c r="C28422">
        <f t="shared" si="444"/>
        <v>62423</v>
      </c>
    </row>
    <row r="28423" spans="1:3">
      <c r="A28423" s="32" t="s">
        <v>17757</v>
      </c>
      <c r="B28423" s="32" t="s">
        <v>149</v>
      </c>
      <c r="C28423">
        <f t="shared" si="444"/>
        <v>62424</v>
      </c>
    </row>
    <row r="28424" spans="1:3">
      <c r="A28424" s="32" t="s">
        <v>17758</v>
      </c>
      <c r="B28424" s="32" t="s">
        <v>149</v>
      </c>
      <c r="C28424">
        <f t="shared" si="444"/>
        <v>62425</v>
      </c>
    </row>
    <row r="28425" spans="1:3">
      <c r="A28425" s="32" t="s">
        <v>17759</v>
      </c>
      <c r="B28425" s="32" t="s">
        <v>149</v>
      </c>
      <c r="C28425">
        <f t="shared" si="444"/>
        <v>62426</v>
      </c>
    </row>
    <row r="28426" spans="1:3">
      <c r="A28426" s="32" t="s">
        <v>17760</v>
      </c>
      <c r="B28426" s="32" t="s">
        <v>149</v>
      </c>
      <c r="C28426">
        <f t="shared" si="444"/>
        <v>62427</v>
      </c>
    </row>
    <row r="28427" spans="1:3">
      <c r="A28427" s="32" t="s">
        <v>17287</v>
      </c>
      <c r="B28427" s="32" t="s">
        <v>149</v>
      </c>
      <c r="C28427">
        <f t="shared" si="444"/>
        <v>62428</v>
      </c>
    </row>
    <row r="28428" spans="1:3">
      <c r="A28428" s="32" t="s">
        <v>17761</v>
      </c>
      <c r="B28428" s="32" t="s">
        <v>149</v>
      </c>
      <c r="C28428">
        <f t="shared" si="444"/>
        <v>62431</v>
      </c>
    </row>
    <row r="28429" spans="1:3">
      <c r="A28429" s="32" t="s">
        <v>17288</v>
      </c>
      <c r="B28429" s="32" t="s">
        <v>149</v>
      </c>
      <c r="C28429">
        <f t="shared" si="444"/>
        <v>62432</v>
      </c>
    </row>
    <row r="28430" spans="1:3">
      <c r="A28430" s="32" t="s">
        <v>17289</v>
      </c>
      <c r="B28430" s="32" t="s">
        <v>149</v>
      </c>
      <c r="C28430">
        <f t="shared" si="444"/>
        <v>62433</v>
      </c>
    </row>
    <row r="28431" spans="1:3">
      <c r="A28431" s="32" t="s">
        <v>17762</v>
      </c>
      <c r="B28431" s="32" t="s">
        <v>149</v>
      </c>
      <c r="C28431">
        <f t="shared" si="444"/>
        <v>62434</v>
      </c>
    </row>
    <row r="28432" spans="1:3">
      <c r="A28432" s="32" t="s">
        <v>17290</v>
      </c>
      <c r="B28432" s="32" t="s">
        <v>149</v>
      </c>
      <c r="C28432">
        <f t="shared" si="444"/>
        <v>62435</v>
      </c>
    </row>
    <row r="28433" spans="1:3">
      <c r="A28433" s="32" t="s">
        <v>17763</v>
      </c>
      <c r="B28433" s="32" t="s">
        <v>149</v>
      </c>
      <c r="C28433">
        <f t="shared" si="444"/>
        <v>62436</v>
      </c>
    </row>
    <row r="28434" spans="1:3">
      <c r="A28434" s="32" t="s">
        <v>17291</v>
      </c>
      <c r="B28434" s="32" t="s">
        <v>149</v>
      </c>
      <c r="C28434">
        <f t="shared" si="444"/>
        <v>62438</v>
      </c>
    </row>
    <row r="28435" spans="1:3">
      <c r="A28435" s="32" t="s">
        <v>17764</v>
      </c>
      <c r="B28435" s="32" t="s">
        <v>149</v>
      </c>
      <c r="C28435">
        <f t="shared" si="444"/>
        <v>62439</v>
      </c>
    </row>
    <row r="28436" spans="1:3">
      <c r="A28436" s="32" t="s">
        <v>17765</v>
      </c>
      <c r="B28436" s="32" t="s">
        <v>149</v>
      </c>
      <c r="C28436">
        <f t="shared" si="444"/>
        <v>62440</v>
      </c>
    </row>
    <row r="28437" spans="1:3">
      <c r="A28437" s="32" t="s">
        <v>17292</v>
      </c>
      <c r="B28437" s="32" t="s">
        <v>149</v>
      </c>
      <c r="C28437">
        <f t="shared" si="444"/>
        <v>62441</v>
      </c>
    </row>
    <row r="28438" spans="1:3">
      <c r="A28438" s="32" t="s">
        <v>17766</v>
      </c>
      <c r="B28438" s="32" t="s">
        <v>149</v>
      </c>
      <c r="C28438">
        <f t="shared" si="444"/>
        <v>62442</v>
      </c>
    </row>
    <row r="28439" spans="1:3">
      <c r="A28439" s="32" t="s">
        <v>17293</v>
      </c>
      <c r="B28439" s="32" t="s">
        <v>149</v>
      </c>
      <c r="C28439">
        <f t="shared" si="444"/>
        <v>62443</v>
      </c>
    </row>
    <row r="28440" spans="1:3">
      <c r="A28440" s="32" t="s">
        <v>17294</v>
      </c>
      <c r="B28440" s="32" t="s">
        <v>149</v>
      </c>
      <c r="C28440">
        <f t="shared" si="444"/>
        <v>62444</v>
      </c>
    </row>
    <row r="28441" spans="1:3">
      <c r="A28441" s="32" t="s">
        <v>17767</v>
      </c>
      <c r="B28441" s="32" t="s">
        <v>149</v>
      </c>
      <c r="C28441">
        <f t="shared" si="444"/>
        <v>62445</v>
      </c>
    </row>
    <row r="28442" spans="1:3">
      <c r="A28442" s="32" t="s">
        <v>17295</v>
      </c>
      <c r="B28442" s="32" t="s">
        <v>149</v>
      </c>
      <c r="C28442">
        <f t="shared" si="444"/>
        <v>62446</v>
      </c>
    </row>
    <row r="28443" spans="1:3">
      <c r="A28443" s="32" t="s">
        <v>17768</v>
      </c>
      <c r="B28443" s="32" t="s">
        <v>149</v>
      </c>
      <c r="C28443">
        <f t="shared" si="444"/>
        <v>62447</v>
      </c>
    </row>
    <row r="28444" spans="1:3">
      <c r="A28444" s="32" t="s">
        <v>17769</v>
      </c>
      <c r="B28444" s="32" t="s">
        <v>149</v>
      </c>
      <c r="C28444">
        <f t="shared" si="444"/>
        <v>62448</v>
      </c>
    </row>
    <row r="28445" spans="1:3">
      <c r="A28445" s="32" t="s">
        <v>17296</v>
      </c>
      <c r="B28445" s="32" t="s">
        <v>149</v>
      </c>
      <c r="C28445">
        <f t="shared" si="444"/>
        <v>62449</v>
      </c>
    </row>
    <row r="28446" spans="1:3">
      <c r="A28446" s="32" t="s">
        <v>17770</v>
      </c>
      <c r="B28446" s="32" t="s">
        <v>149</v>
      </c>
      <c r="C28446">
        <f t="shared" si="444"/>
        <v>62450</v>
      </c>
    </row>
    <row r="28447" spans="1:3">
      <c r="A28447" s="32" t="s">
        <v>17297</v>
      </c>
      <c r="B28447" s="32" t="s">
        <v>149</v>
      </c>
      <c r="C28447">
        <f t="shared" si="444"/>
        <v>62451</v>
      </c>
    </row>
    <row r="28448" spans="1:3">
      <c r="A28448" s="32" t="s">
        <v>17298</v>
      </c>
      <c r="B28448" s="32" t="s">
        <v>149</v>
      </c>
      <c r="C28448">
        <f t="shared" si="444"/>
        <v>62452</v>
      </c>
    </row>
    <row r="28449" spans="1:3">
      <c r="A28449" s="32" t="s">
        <v>17299</v>
      </c>
      <c r="B28449" s="32" t="s">
        <v>149</v>
      </c>
      <c r="C28449">
        <f t="shared" si="444"/>
        <v>62454</v>
      </c>
    </row>
    <row r="28450" spans="1:3">
      <c r="A28450" s="32" t="s">
        <v>17771</v>
      </c>
      <c r="B28450" s="32" t="s">
        <v>149</v>
      </c>
      <c r="C28450">
        <f t="shared" si="444"/>
        <v>62458</v>
      </c>
    </row>
    <row r="28451" spans="1:3">
      <c r="A28451" s="32" t="s">
        <v>17300</v>
      </c>
      <c r="B28451" s="32" t="s">
        <v>149</v>
      </c>
      <c r="C28451">
        <f t="shared" si="444"/>
        <v>62459</v>
      </c>
    </row>
    <row r="28452" spans="1:3">
      <c r="A28452" s="32" t="s">
        <v>17772</v>
      </c>
      <c r="B28452" s="32" t="s">
        <v>149</v>
      </c>
      <c r="C28452">
        <f t="shared" si="444"/>
        <v>62460</v>
      </c>
    </row>
    <row r="28453" spans="1:3">
      <c r="A28453" s="32" t="s">
        <v>17301</v>
      </c>
      <c r="B28453" s="32" t="s">
        <v>149</v>
      </c>
      <c r="C28453">
        <f t="shared" si="444"/>
        <v>62461</v>
      </c>
    </row>
    <row r="28454" spans="1:3">
      <c r="A28454" s="32" t="s">
        <v>17302</v>
      </c>
      <c r="B28454" s="32" t="s">
        <v>149</v>
      </c>
      <c r="C28454">
        <f t="shared" si="444"/>
        <v>62462</v>
      </c>
    </row>
    <row r="28455" spans="1:3">
      <c r="A28455" s="32" t="s">
        <v>17773</v>
      </c>
      <c r="B28455" s="32" t="s">
        <v>149</v>
      </c>
      <c r="C28455">
        <f t="shared" si="444"/>
        <v>62463</v>
      </c>
    </row>
    <row r="28456" spans="1:3">
      <c r="A28456" s="32" t="s">
        <v>17303</v>
      </c>
      <c r="B28456" s="32" t="s">
        <v>149</v>
      </c>
      <c r="C28456">
        <f t="shared" si="444"/>
        <v>62464</v>
      </c>
    </row>
    <row r="28457" spans="1:3">
      <c r="A28457" s="32" t="s">
        <v>17774</v>
      </c>
      <c r="B28457" s="32" t="s">
        <v>149</v>
      </c>
      <c r="C28457">
        <f t="shared" si="444"/>
        <v>62465</v>
      </c>
    </row>
    <row r="28458" spans="1:3">
      <c r="A28458" s="32" t="s">
        <v>17775</v>
      </c>
      <c r="B28458" s="32" t="s">
        <v>149</v>
      </c>
      <c r="C28458">
        <f t="shared" si="444"/>
        <v>62466</v>
      </c>
    </row>
    <row r="28459" spans="1:3">
      <c r="A28459" s="32" t="s">
        <v>17304</v>
      </c>
      <c r="B28459" s="32" t="s">
        <v>149</v>
      </c>
      <c r="C28459">
        <f t="shared" si="444"/>
        <v>62467</v>
      </c>
    </row>
    <row r="28460" spans="1:3">
      <c r="A28460" s="32" t="s">
        <v>17776</v>
      </c>
      <c r="B28460" s="32" t="s">
        <v>149</v>
      </c>
      <c r="C28460">
        <f t="shared" si="444"/>
        <v>62468</v>
      </c>
    </row>
    <row r="28461" spans="1:3">
      <c r="A28461" s="32" t="s">
        <v>17305</v>
      </c>
      <c r="B28461" s="32" t="s">
        <v>149</v>
      </c>
      <c r="C28461">
        <f t="shared" si="444"/>
        <v>62469</v>
      </c>
    </row>
    <row r="28462" spans="1:3">
      <c r="A28462" s="32" t="s">
        <v>17306</v>
      </c>
      <c r="B28462" s="32" t="s">
        <v>149</v>
      </c>
      <c r="C28462">
        <f t="shared" si="444"/>
        <v>62471</v>
      </c>
    </row>
    <row r="28463" spans="1:3">
      <c r="A28463" s="32" t="s">
        <v>17307</v>
      </c>
      <c r="B28463" s="32" t="s">
        <v>149</v>
      </c>
      <c r="C28463">
        <f t="shared" si="444"/>
        <v>62473</v>
      </c>
    </row>
    <row r="28464" spans="1:3">
      <c r="A28464" s="32" t="s">
        <v>17308</v>
      </c>
      <c r="B28464" s="32" t="s">
        <v>149</v>
      </c>
      <c r="C28464">
        <f t="shared" si="444"/>
        <v>62474</v>
      </c>
    </row>
    <row r="28465" spans="1:3">
      <c r="A28465" s="32" t="s">
        <v>17777</v>
      </c>
      <c r="B28465" s="32" t="s">
        <v>149</v>
      </c>
      <c r="C28465">
        <f t="shared" si="444"/>
        <v>62475</v>
      </c>
    </row>
    <row r="28466" spans="1:3">
      <c r="A28466" s="32" t="s">
        <v>17309</v>
      </c>
      <c r="B28466" s="32" t="s">
        <v>149</v>
      </c>
      <c r="C28466">
        <f t="shared" si="444"/>
        <v>62476</v>
      </c>
    </row>
    <row r="28467" spans="1:3">
      <c r="A28467" s="32" t="s">
        <v>17778</v>
      </c>
      <c r="B28467" s="32" t="s">
        <v>149</v>
      </c>
      <c r="C28467">
        <f t="shared" si="444"/>
        <v>62477</v>
      </c>
    </row>
    <row r="28468" spans="1:3">
      <c r="A28468" s="32" t="s">
        <v>17779</v>
      </c>
      <c r="B28468" s="32" t="s">
        <v>149</v>
      </c>
      <c r="C28468">
        <f t="shared" si="444"/>
        <v>62478</v>
      </c>
    </row>
    <row r="28469" spans="1:3">
      <c r="A28469" s="32" t="s">
        <v>17310</v>
      </c>
      <c r="B28469" s="32" t="s">
        <v>149</v>
      </c>
      <c r="C28469">
        <f t="shared" si="444"/>
        <v>62479</v>
      </c>
    </row>
    <row r="28470" spans="1:3">
      <c r="A28470" s="32" t="s">
        <v>17311</v>
      </c>
      <c r="B28470" s="32" t="s">
        <v>149</v>
      </c>
      <c r="C28470">
        <f t="shared" si="444"/>
        <v>62480</v>
      </c>
    </row>
    <row r="28471" spans="1:3">
      <c r="A28471" s="32" t="s">
        <v>17780</v>
      </c>
      <c r="B28471" s="32" t="s">
        <v>149</v>
      </c>
      <c r="C28471">
        <f t="shared" si="444"/>
        <v>62481</v>
      </c>
    </row>
    <row r="28472" spans="1:3">
      <c r="A28472" s="32" t="s">
        <v>17781</v>
      </c>
      <c r="B28472" s="32" t="s">
        <v>149</v>
      </c>
      <c r="C28472">
        <f t="shared" si="444"/>
        <v>62501</v>
      </c>
    </row>
    <row r="28473" spans="1:3">
      <c r="A28473" s="32" t="s">
        <v>17782</v>
      </c>
      <c r="B28473" s="32" t="s">
        <v>149</v>
      </c>
      <c r="C28473">
        <f t="shared" si="444"/>
        <v>62510</v>
      </c>
    </row>
    <row r="28474" spans="1:3">
      <c r="A28474" s="32" t="s">
        <v>17783</v>
      </c>
      <c r="B28474" s="32" t="s">
        <v>149</v>
      </c>
      <c r="C28474">
        <f t="shared" si="444"/>
        <v>62511</v>
      </c>
    </row>
    <row r="28475" spans="1:3">
      <c r="A28475" s="32" t="s">
        <v>17312</v>
      </c>
      <c r="B28475" s="32" t="s">
        <v>149</v>
      </c>
      <c r="C28475">
        <f t="shared" si="444"/>
        <v>62512</v>
      </c>
    </row>
    <row r="28476" spans="1:3">
      <c r="A28476" s="32" t="s">
        <v>17784</v>
      </c>
      <c r="B28476" s="32" t="s">
        <v>149</v>
      </c>
      <c r="C28476">
        <f t="shared" si="444"/>
        <v>62513</v>
      </c>
    </row>
    <row r="28477" spans="1:3">
      <c r="A28477" s="32" t="s">
        <v>17313</v>
      </c>
      <c r="B28477" s="32" t="s">
        <v>149</v>
      </c>
      <c r="C28477">
        <f t="shared" si="444"/>
        <v>62514</v>
      </c>
    </row>
    <row r="28478" spans="1:3">
      <c r="A28478" s="32" t="s">
        <v>17314</v>
      </c>
      <c r="B28478" s="32" t="s">
        <v>149</v>
      </c>
      <c r="C28478">
        <f t="shared" si="444"/>
        <v>62515</v>
      </c>
    </row>
    <row r="28479" spans="1:3">
      <c r="A28479" s="32" t="s">
        <v>17315</v>
      </c>
      <c r="B28479" s="32" t="s">
        <v>149</v>
      </c>
      <c r="C28479">
        <f t="shared" si="444"/>
        <v>62517</v>
      </c>
    </row>
    <row r="28480" spans="1:3">
      <c r="A28480" s="32" t="s">
        <v>17785</v>
      </c>
      <c r="B28480" s="32" t="s">
        <v>149</v>
      </c>
      <c r="C28480">
        <f t="shared" si="444"/>
        <v>62518</v>
      </c>
    </row>
    <row r="28481" spans="1:3">
      <c r="A28481" s="32" t="s">
        <v>17316</v>
      </c>
      <c r="B28481" s="32" t="s">
        <v>149</v>
      </c>
      <c r="C28481">
        <f t="shared" si="444"/>
        <v>62519</v>
      </c>
    </row>
    <row r="28482" spans="1:3">
      <c r="A28482" s="32" t="s">
        <v>17786</v>
      </c>
      <c r="B28482" s="32" t="s">
        <v>149</v>
      </c>
      <c r="C28482">
        <f t="shared" ref="C28482:C28545" si="445">1*A28482</f>
        <v>62520</v>
      </c>
    </row>
    <row r="28483" spans="1:3">
      <c r="A28483" s="32" t="s">
        <v>17317</v>
      </c>
      <c r="B28483" s="32" t="s">
        <v>149</v>
      </c>
      <c r="C28483">
        <f t="shared" si="445"/>
        <v>62521</v>
      </c>
    </row>
    <row r="28484" spans="1:3">
      <c r="A28484" s="32" t="s">
        <v>17787</v>
      </c>
      <c r="B28484" s="32" t="s">
        <v>149</v>
      </c>
      <c r="C28484">
        <f t="shared" si="445"/>
        <v>62522</v>
      </c>
    </row>
    <row r="28485" spans="1:3">
      <c r="A28485" s="32" t="s">
        <v>17788</v>
      </c>
      <c r="B28485" s="32" t="s">
        <v>149</v>
      </c>
      <c r="C28485">
        <f t="shared" si="445"/>
        <v>62523</v>
      </c>
    </row>
    <row r="28486" spans="1:3">
      <c r="A28486" s="32" t="s">
        <v>17318</v>
      </c>
      <c r="B28486" s="32" t="s">
        <v>149</v>
      </c>
      <c r="C28486">
        <f t="shared" si="445"/>
        <v>62524</v>
      </c>
    </row>
    <row r="28487" spans="1:3">
      <c r="A28487" s="32" t="s">
        <v>17319</v>
      </c>
      <c r="B28487" s="32" t="s">
        <v>149</v>
      </c>
      <c r="C28487">
        <f t="shared" si="445"/>
        <v>62525</v>
      </c>
    </row>
    <row r="28488" spans="1:3">
      <c r="A28488" s="32" t="s">
        <v>17320</v>
      </c>
      <c r="B28488" s="32" t="s">
        <v>149</v>
      </c>
      <c r="C28488">
        <f t="shared" si="445"/>
        <v>62526</v>
      </c>
    </row>
    <row r="28489" spans="1:3">
      <c r="A28489" s="32" t="s">
        <v>17321</v>
      </c>
      <c r="B28489" s="32" t="s">
        <v>149</v>
      </c>
      <c r="C28489">
        <f t="shared" si="445"/>
        <v>62527</v>
      </c>
    </row>
    <row r="28490" spans="1:3">
      <c r="A28490" s="32" t="s">
        <v>17789</v>
      </c>
      <c r="B28490" s="32" t="s">
        <v>149</v>
      </c>
      <c r="C28490">
        <f t="shared" si="445"/>
        <v>62530</v>
      </c>
    </row>
    <row r="28491" spans="1:3">
      <c r="A28491" s="32" t="s">
        <v>17322</v>
      </c>
      <c r="B28491" s="32" t="s">
        <v>149</v>
      </c>
      <c r="C28491">
        <f t="shared" si="445"/>
        <v>62531</v>
      </c>
    </row>
    <row r="28492" spans="1:3">
      <c r="A28492" s="32" t="s">
        <v>17323</v>
      </c>
      <c r="B28492" s="32" t="s">
        <v>149</v>
      </c>
      <c r="C28492">
        <f t="shared" si="445"/>
        <v>62532</v>
      </c>
    </row>
    <row r="28493" spans="1:3">
      <c r="A28493" s="32" t="s">
        <v>17790</v>
      </c>
      <c r="B28493" s="32" t="s">
        <v>149</v>
      </c>
      <c r="C28493">
        <f t="shared" si="445"/>
        <v>62533</v>
      </c>
    </row>
    <row r="28494" spans="1:3">
      <c r="A28494" s="32" t="s">
        <v>17324</v>
      </c>
      <c r="B28494" s="32" t="s">
        <v>149</v>
      </c>
      <c r="C28494">
        <f t="shared" si="445"/>
        <v>62534</v>
      </c>
    </row>
    <row r="28495" spans="1:3">
      <c r="A28495" s="32" t="s">
        <v>17325</v>
      </c>
      <c r="B28495" s="32" t="s">
        <v>149</v>
      </c>
      <c r="C28495">
        <f t="shared" si="445"/>
        <v>62535</v>
      </c>
    </row>
    <row r="28496" spans="1:3">
      <c r="A28496" s="32" t="s">
        <v>17791</v>
      </c>
      <c r="B28496" s="32" t="s">
        <v>149</v>
      </c>
      <c r="C28496">
        <f t="shared" si="445"/>
        <v>62536</v>
      </c>
    </row>
    <row r="28497" spans="1:3">
      <c r="A28497" s="32" t="s">
        <v>17326</v>
      </c>
      <c r="B28497" s="32" t="s">
        <v>149</v>
      </c>
      <c r="C28497">
        <f t="shared" si="445"/>
        <v>62537</v>
      </c>
    </row>
    <row r="28498" spans="1:3">
      <c r="A28498" s="32" t="s">
        <v>17792</v>
      </c>
      <c r="B28498" s="32" t="s">
        <v>149</v>
      </c>
      <c r="C28498">
        <f t="shared" si="445"/>
        <v>62538</v>
      </c>
    </row>
    <row r="28499" spans="1:3">
      <c r="A28499" s="32" t="s">
        <v>17793</v>
      </c>
      <c r="B28499" s="32" t="s">
        <v>149</v>
      </c>
      <c r="C28499">
        <f t="shared" si="445"/>
        <v>62539</v>
      </c>
    </row>
    <row r="28500" spans="1:3">
      <c r="A28500" s="32" t="s">
        <v>17794</v>
      </c>
      <c r="B28500" s="32" t="s">
        <v>149</v>
      </c>
      <c r="C28500">
        <f t="shared" si="445"/>
        <v>62540</v>
      </c>
    </row>
    <row r="28501" spans="1:3">
      <c r="A28501" s="32" t="s">
        <v>17327</v>
      </c>
      <c r="B28501" s="32" t="s">
        <v>149</v>
      </c>
      <c r="C28501">
        <f t="shared" si="445"/>
        <v>62541</v>
      </c>
    </row>
    <row r="28502" spans="1:3">
      <c r="A28502" s="32" t="s">
        <v>17795</v>
      </c>
      <c r="B28502" s="32" t="s">
        <v>149</v>
      </c>
      <c r="C28502">
        <f t="shared" si="445"/>
        <v>62543</v>
      </c>
    </row>
    <row r="28503" spans="1:3">
      <c r="A28503" s="32" t="s">
        <v>17796</v>
      </c>
      <c r="B28503" s="32" t="s">
        <v>149</v>
      </c>
      <c r="C28503">
        <f t="shared" si="445"/>
        <v>62544</v>
      </c>
    </row>
    <row r="28504" spans="1:3">
      <c r="A28504" s="32" t="s">
        <v>17328</v>
      </c>
      <c r="B28504" s="32" t="s">
        <v>149</v>
      </c>
      <c r="C28504">
        <f t="shared" si="445"/>
        <v>62545</v>
      </c>
    </row>
    <row r="28505" spans="1:3">
      <c r="A28505" s="32" t="s">
        <v>17797</v>
      </c>
      <c r="B28505" s="32" t="s">
        <v>149</v>
      </c>
      <c r="C28505">
        <f t="shared" si="445"/>
        <v>62546</v>
      </c>
    </row>
    <row r="28506" spans="1:3">
      <c r="A28506" s="32" t="s">
        <v>17329</v>
      </c>
      <c r="B28506" s="32" t="s">
        <v>149</v>
      </c>
      <c r="C28506">
        <f t="shared" si="445"/>
        <v>62547</v>
      </c>
    </row>
    <row r="28507" spans="1:3">
      <c r="A28507" s="32" t="s">
        <v>17330</v>
      </c>
      <c r="B28507" s="32" t="s">
        <v>149</v>
      </c>
      <c r="C28507">
        <f t="shared" si="445"/>
        <v>62548</v>
      </c>
    </row>
    <row r="28508" spans="1:3">
      <c r="A28508" s="32" t="s">
        <v>17798</v>
      </c>
      <c r="B28508" s="32" t="s">
        <v>149</v>
      </c>
      <c r="C28508">
        <f t="shared" si="445"/>
        <v>62549</v>
      </c>
    </row>
    <row r="28509" spans="1:3">
      <c r="A28509" s="32" t="s">
        <v>17331</v>
      </c>
      <c r="B28509" s="32" t="s">
        <v>149</v>
      </c>
      <c r="C28509">
        <f t="shared" si="445"/>
        <v>62550</v>
      </c>
    </row>
    <row r="28510" spans="1:3">
      <c r="A28510" s="32" t="s">
        <v>17799</v>
      </c>
      <c r="B28510" s="32" t="s">
        <v>149</v>
      </c>
      <c r="C28510">
        <f t="shared" si="445"/>
        <v>62551</v>
      </c>
    </row>
    <row r="28511" spans="1:3">
      <c r="A28511" s="32" t="s">
        <v>17800</v>
      </c>
      <c r="B28511" s="32" t="s">
        <v>149</v>
      </c>
      <c r="C28511">
        <f t="shared" si="445"/>
        <v>62552</v>
      </c>
    </row>
    <row r="28512" spans="1:3">
      <c r="A28512" s="32" t="s">
        <v>17332</v>
      </c>
      <c r="B28512" s="32" t="s">
        <v>149</v>
      </c>
      <c r="C28512">
        <f t="shared" si="445"/>
        <v>62553</v>
      </c>
    </row>
    <row r="28513" spans="1:3">
      <c r="A28513" s="32" t="s">
        <v>17801</v>
      </c>
      <c r="B28513" s="32" t="s">
        <v>149</v>
      </c>
      <c r="C28513">
        <f t="shared" si="445"/>
        <v>62554</v>
      </c>
    </row>
    <row r="28514" spans="1:3">
      <c r="A28514" s="32" t="s">
        <v>17333</v>
      </c>
      <c r="B28514" s="32" t="s">
        <v>149</v>
      </c>
      <c r="C28514">
        <f t="shared" si="445"/>
        <v>62555</v>
      </c>
    </row>
    <row r="28515" spans="1:3">
      <c r="A28515" s="32" t="s">
        <v>17334</v>
      </c>
      <c r="B28515" s="32" t="s">
        <v>149</v>
      </c>
      <c r="C28515">
        <f t="shared" si="445"/>
        <v>62556</v>
      </c>
    </row>
    <row r="28516" spans="1:3">
      <c r="A28516" s="32" t="s">
        <v>17802</v>
      </c>
      <c r="B28516" s="32" t="s">
        <v>149</v>
      </c>
      <c r="C28516">
        <f t="shared" si="445"/>
        <v>62557</v>
      </c>
    </row>
    <row r="28517" spans="1:3">
      <c r="A28517" s="32" t="s">
        <v>17335</v>
      </c>
      <c r="B28517" s="32" t="s">
        <v>149</v>
      </c>
      <c r="C28517">
        <f t="shared" si="445"/>
        <v>62558</v>
      </c>
    </row>
    <row r="28518" spans="1:3">
      <c r="A28518" s="32" t="s">
        <v>17803</v>
      </c>
      <c r="B28518" s="32" t="s">
        <v>149</v>
      </c>
      <c r="C28518">
        <f t="shared" si="445"/>
        <v>62560</v>
      </c>
    </row>
    <row r="28519" spans="1:3">
      <c r="A28519" s="32" t="s">
        <v>17804</v>
      </c>
      <c r="B28519" s="32" t="s">
        <v>149</v>
      </c>
      <c r="C28519">
        <f t="shared" si="445"/>
        <v>62561</v>
      </c>
    </row>
    <row r="28520" spans="1:3">
      <c r="A28520" s="32" t="s">
        <v>17336</v>
      </c>
      <c r="B28520" s="32" t="s">
        <v>149</v>
      </c>
      <c r="C28520">
        <f t="shared" si="445"/>
        <v>62563</v>
      </c>
    </row>
    <row r="28521" spans="1:3">
      <c r="A28521" s="32" t="s">
        <v>17805</v>
      </c>
      <c r="B28521" s="32" t="s">
        <v>149</v>
      </c>
      <c r="C28521">
        <f t="shared" si="445"/>
        <v>62565</v>
      </c>
    </row>
    <row r="28522" spans="1:3">
      <c r="A28522" s="32" t="s">
        <v>17806</v>
      </c>
      <c r="B28522" s="32" t="s">
        <v>149</v>
      </c>
      <c r="C28522">
        <f t="shared" si="445"/>
        <v>62567</v>
      </c>
    </row>
    <row r="28523" spans="1:3">
      <c r="A28523" s="32" t="s">
        <v>17807</v>
      </c>
      <c r="B28523" s="32" t="s">
        <v>149</v>
      </c>
      <c r="C28523">
        <f t="shared" si="445"/>
        <v>62568</v>
      </c>
    </row>
    <row r="28524" spans="1:3">
      <c r="A28524" s="32" t="s">
        <v>17808</v>
      </c>
      <c r="B28524" s="32" t="s">
        <v>149</v>
      </c>
      <c r="C28524">
        <f t="shared" si="445"/>
        <v>62570</v>
      </c>
    </row>
    <row r="28525" spans="1:3">
      <c r="A28525" s="32" t="s">
        <v>17337</v>
      </c>
      <c r="B28525" s="32" t="s">
        <v>149</v>
      </c>
      <c r="C28525">
        <f t="shared" si="445"/>
        <v>62571</v>
      </c>
    </row>
    <row r="28526" spans="1:3">
      <c r="A28526" s="32" t="s">
        <v>17809</v>
      </c>
      <c r="B28526" s="32" t="s">
        <v>149</v>
      </c>
      <c r="C28526">
        <f t="shared" si="445"/>
        <v>62572</v>
      </c>
    </row>
    <row r="28527" spans="1:3">
      <c r="A28527" s="32" t="s">
        <v>17810</v>
      </c>
      <c r="B28527" s="32" t="s">
        <v>149</v>
      </c>
      <c r="C28527">
        <f t="shared" si="445"/>
        <v>62573</v>
      </c>
    </row>
    <row r="28528" spans="1:3">
      <c r="A28528" s="32" t="s">
        <v>17338</v>
      </c>
      <c r="B28528" s="32" t="s">
        <v>149</v>
      </c>
      <c r="C28528">
        <f t="shared" si="445"/>
        <v>62574</v>
      </c>
    </row>
    <row r="28529" spans="1:3">
      <c r="A28529" s="32" t="s">
        <v>17811</v>
      </c>
      <c r="B28529" s="32" t="s">
        <v>149</v>
      </c>
      <c r="C28529">
        <f t="shared" si="445"/>
        <v>62601</v>
      </c>
    </row>
    <row r="28530" spans="1:3">
      <c r="A28530" s="32" t="s">
        <v>17339</v>
      </c>
      <c r="B28530" s="32" t="s">
        <v>149</v>
      </c>
      <c r="C28530">
        <f t="shared" si="445"/>
        <v>62610</v>
      </c>
    </row>
    <row r="28531" spans="1:3">
      <c r="A28531" s="32" t="s">
        <v>17812</v>
      </c>
      <c r="B28531" s="32" t="s">
        <v>149</v>
      </c>
      <c r="C28531">
        <f t="shared" si="445"/>
        <v>62611</v>
      </c>
    </row>
    <row r="28532" spans="1:3">
      <c r="A28532" s="32" t="s">
        <v>17340</v>
      </c>
      <c r="B28532" s="32" t="s">
        <v>149</v>
      </c>
      <c r="C28532">
        <f t="shared" si="445"/>
        <v>62612</v>
      </c>
    </row>
    <row r="28533" spans="1:3">
      <c r="A28533" s="32" t="s">
        <v>17813</v>
      </c>
      <c r="B28533" s="32" t="s">
        <v>149</v>
      </c>
      <c r="C28533">
        <f t="shared" si="445"/>
        <v>62613</v>
      </c>
    </row>
    <row r="28534" spans="1:3">
      <c r="A28534" s="32" t="s">
        <v>17341</v>
      </c>
      <c r="B28534" s="32" t="s">
        <v>149</v>
      </c>
      <c r="C28534">
        <f t="shared" si="445"/>
        <v>62615</v>
      </c>
    </row>
    <row r="28535" spans="1:3">
      <c r="A28535" s="32" t="s">
        <v>17342</v>
      </c>
      <c r="B28535" s="32" t="s">
        <v>149</v>
      </c>
      <c r="C28535">
        <f t="shared" si="445"/>
        <v>62617</v>
      </c>
    </row>
    <row r="28536" spans="1:3">
      <c r="A28536" s="32" t="s">
        <v>17343</v>
      </c>
      <c r="B28536" s="32" t="s">
        <v>149</v>
      </c>
      <c r="C28536">
        <f t="shared" si="445"/>
        <v>62618</v>
      </c>
    </row>
    <row r="28537" spans="1:3">
      <c r="A28537" s="32" t="s">
        <v>17814</v>
      </c>
      <c r="B28537" s="32" t="s">
        <v>149</v>
      </c>
      <c r="C28537">
        <f t="shared" si="445"/>
        <v>62621</v>
      </c>
    </row>
    <row r="28538" spans="1:3">
      <c r="A28538" s="32" t="s">
        <v>17344</v>
      </c>
      <c r="B28538" s="32" t="s">
        <v>149</v>
      </c>
      <c r="C28538">
        <f t="shared" si="445"/>
        <v>62622</v>
      </c>
    </row>
    <row r="28539" spans="1:3">
      <c r="A28539" s="32" t="s">
        <v>17345</v>
      </c>
      <c r="B28539" s="32" t="s">
        <v>149</v>
      </c>
      <c r="C28539">
        <f t="shared" si="445"/>
        <v>62624</v>
      </c>
    </row>
    <row r="28540" spans="1:3">
      <c r="A28540" s="32" t="s">
        <v>17346</v>
      </c>
      <c r="B28540" s="32" t="s">
        <v>149</v>
      </c>
      <c r="C28540">
        <f t="shared" si="445"/>
        <v>62625</v>
      </c>
    </row>
    <row r="28541" spans="1:3">
      <c r="A28541" s="32" t="s">
        <v>17815</v>
      </c>
      <c r="B28541" s="32" t="s">
        <v>149</v>
      </c>
      <c r="C28541">
        <f t="shared" si="445"/>
        <v>62626</v>
      </c>
    </row>
    <row r="28542" spans="1:3">
      <c r="A28542" s="32" t="s">
        <v>17347</v>
      </c>
      <c r="B28542" s="32" t="s">
        <v>149</v>
      </c>
      <c r="C28542">
        <f t="shared" si="445"/>
        <v>62627</v>
      </c>
    </row>
    <row r="28543" spans="1:3">
      <c r="A28543" s="32" t="s">
        <v>17816</v>
      </c>
      <c r="B28543" s="32" t="s">
        <v>149</v>
      </c>
      <c r="C28543">
        <f t="shared" si="445"/>
        <v>62628</v>
      </c>
    </row>
    <row r="28544" spans="1:3">
      <c r="A28544" s="32" t="s">
        <v>17817</v>
      </c>
      <c r="B28544" s="32" t="s">
        <v>149</v>
      </c>
      <c r="C28544">
        <f t="shared" si="445"/>
        <v>62629</v>
      </c>
    </row>
    <row r="28545" spans="1:3">
      <c r="A28545" s="32" t="s">
        <v>17818</v>
      </c>
      <c r="B28545" s="32" t="s">
        <v>149</v>
      </c>
      <c r="C28545">
        <f t="shared" si="445"/>
        <v>62630</v>
      </c>
    </row>
    <row r="28546" spans="1:3">
      <c r="A28546" s="32" t="s">
        <v>17348</v>
      </c>
      <c r="B28546" s="32" t="s">
        <v>149</v>
      </c>
      <c r="C28546">
        <f t="shared" ref="C28546:C28609" si="446">1*A28546</f>
        <v>62631</v>
      </c>
    </row>
    <row r="28547" spans="1:3">
      <c r="A28547" s="32" t="s">
        <v>17819</v>
      </c>
      <c r="B28547" s="32" t="s">
        <v>149</v>
      </c>
      <c r="C28547">
        <f t="shared" si="446"/>
        <v>62633</v>
      </c>
    </row>
    <row r="28548" spans="1:3">
      <c r="A28548" s="32" t="s">
        <v>17349</v>
      </c>
      <c r="B28548" s="32" t="s">
        <v>149</v>
      </c>
      <c r="C28548">
        <f t="shared" si="446"/>
        <v>62634</v>
      </c>
    </row>
    <row r="28549" spans="1:3">
      <c r="A28549" s="32" t="s">
        <v>17820</v>
      </c>
      <c r="B28549" s="32" t="s">
        <v>149</v>
      </c>
      <c r="C28549">
        <f t="shared" si="446"/>
        <v>62635</v>
      </c>
    </row>
    <row r="28550" spans="1:3">
      <c r="A28550" s="32" t="s">
        <v>17821</v>
      </c>
      <c r="B28550" s="32" t="s">
        <v>149</v>
      </c>
      <c r="C28550">
        <f t="shared" si="446"/>
        <v>62638</v>
      </c>
    </row>
    <row r="28551" spans="1:3">
      <c r="A28551" s="32" t="s">
        <v>17350</v>
      </c>
      <c r="B28551" s="32" t="s">
        <v>149</v>
      </c>
      <c r="C28551">
        <f t="shared" si="446"/>
        <v>62639</v>
      </c>
    </row>
    <row r="28552" spans="1:3">
      <c r="A28552" s="32" t="s">
        <v>17822</v>
      </c>
      <c r="B28552" s="32" t="s">
        <v>149</v>
      </c>
      <c r="C28552">
        <f t="shared" si="446"/>
        <v>62640</v>
      </c>
    </row>
    <row r="28553" spans="1:3">
      <c r="A28553" s="32" t="s">
        <v>17351</v>
      </c>
      <c r="B28553" s="32" t="s">
        <v>149</v>
      </c>
      <c r="C28553">
        <f t="shared" si="446"/>
        <v>62642</v>
      </c>
    </row>
    <row r="28554" spans="1:3">
      <c r="A28554" s="32" t="s">
        <v>17352</v>
      </c>
      <c r="B28554" s="32" t="s">
        <v>149</v>
      </c>
      <c r="C28554">
        <f t="shared" si="446"/>
        <v>62643</v>
      </c>
    </row>
    <row r="28555" spans="1:3">
      <c r="A28555" s="32" t="s">
        <v>17353</v>
      </c>
      <c r="B28555" s="32" t="s">
        <v>149</v>
      </c>
      <c r="C28555">
        <f t="shared" si="446"/>
        <v>62644</v>
      </c>
    </row>
    <row r="28556" spans="1:3">
      <c r="A28556" s="32" t="s">
        <v>17354</v>
      </c>
      <c r="B28556" s="32" t="s">
        <v>149</v>
      </c>
      <c r="C28556">
        <f t="shared" si="446"/>
        <v>62649</v>
      </c>
    </row>
    <row r="28557" spans="1:3">
      <c r="A28557" s="32" t="s">
        <v>17823</v>
      </c>
      <c r="B28557" s="32" t="s">
        <v>149</v>
      </c>
      <c r="C28557">
        <f t="shared" si="446"/>
        <v>62650</v>
      </c>
    </row>
    <row r="28558" spans="1:3">
      <c r="A28558" s="32" t="s">
        <v>17355</v>
      </c>
      <c r="B28558" s="32" t="s">
        <v>149</v>
      </c>
      <c r="C28558">
        <f t="shared" si="446"/>
        <v>62651</v>
      </c>
    </row>
    <row r="28559" spans="1:3">
      <c r="A28559" s="32" t="s">
        <v>17824</v>
      </c>
      <c r="B28559" s="32" t="s">
        <v>149</v>
      </c>
      <c r="C28559">
        <f t="shared" si="446"/>
        <v>62655</v>
      </c>
    </row>
    <row r="28560" spans="1:3">
      <c r="A28560" s="32" t="s">
        <v>17356</v>
      </c>
      <c r="B28560" s="32" t="s">
        <v>149</v>
      </c>
      <c r="C28560">
        <f t="shared" si="446"/>
        <v>62656</v>
      </c>
    </row>
    <row r="28561" spans="1:3">
      <c r="A28561" s="32" t="s">
        <v>17357</v>
      </c>
      <c r="B28561" s="32" t="s">
        <v>149</v>
      </c>
      <c r="C28561">
        <f t="shared" si="446"/>
        <v>62659</v>
      </c>
    </row>
    <row r="28562" spans="1:3">
      <c r="A28562" s="32" t="s">
        <v>17358</v>
      </c>
      <c r="B28562" s="32" t="s">
        <v>149</v>
      </c>
      <c r="C28562">
        <f t="shared" si="446"/>
        <v>62660</v>
      </c>
    </row>
    <row r="28563" spans="1:3">
      <c r="A28563" s="32" t="s">
        <v>17825</v>
      </c>
      <c r="B28563" s="32" t="s">
        <v>149</v>
      </c>
      <c r="C28563">
        <f t="shared" si="446"/>
        <v>62661</v>
      </c>
    </row>
    <row r="28564" spans="1:3">
      <c r="A28564" s="32" t="s">
        <v>17826</v>
      </c>
      <c r="B28564" s="32" t="s">
        <v>149</v>
      </c>
      <c r="C28564">
        <f t="shared" si="446"/>
        <v>62662</v>
      </c>
    </row>
    <row r="28565" spans="1:3">
      <c r="A28565" s="32" t="s">
        <v>17359</v>
      </c>
      <c r="B28565" s="32" t="s">
        <v>149</v>
      </c>
      <c r="C28565">
        <f t="shared" si="446"/>
        <v>62663</v>
      </c>
    </row>
    <row r="28566" spans="1:3">
      <c r="A28566" s="32" t="s">
        <v>17827</v>
      </c>
      <c r="B28566" s="32" t="s">
        <v>149</v>
      </c>
      <c r="C28566">
        <f t="shared" si="446"/>
        <v>62664</v>
      </c>
    </row>
    <row r="28567" spans="1:3">
      <c r="A28567" s="32" t="s">
        <v>17360</v>
      </c>
      <c r="B28567" s="32" t="s">
        <v>149</v>
      </c>
      <c r="C28567">
        <f t="shared" si="446"/>
        <v>62665</v>
      </c>
    </row>
    <row r="28568" spans="1:3">
      <c r="A28568" s="32" t="s">
        <v>17361</v>
      </c>
      <c r="B28568" s="32" t="s">
        <v>149</v>
      </c>
      <c r="C28568">
        <f t="shared" si="446"/>
        <v>62666</v>
      </c>
    </row>
    <row r="28569" spans="1:3">
      <c r="A28569" s="32" t="s">
        <v>17828</v>
      </c>
      <c r="B28569" s="32" t="s">
        <v>149</v>
      </c>
      <c r="C28569">
        <f t="shared" si="446"/>
        <v>62667</v>
      </c>
    </row>
    <row r="28570" spans="1:3">
      <c r="A28570" s="32" t="s">
        <v>17362</v>
      </c>
      <c r="B28570" s="32" t="s">
        <v>149</v>
      </c>
      <c r="C28570">
        <f t="shared" si="446"/>
        <v>62668</v>
      </c>
    </row>
    <row r="28571" spans="1:3">
      <c r="A28571" s="32" t="s">
        <v>17829</v>
      </c>
      <c r="B28571" s="32" t="s">
        <v>149</v>
      </c>
      <c r="C28571">
        <f t="shared" si="446"/>
        <v>62670</v>
      </c>
    </row>
    <row r="28572" spans="1:3">
      <c r="A28572" s="32" t="s">
        <v>17830</v>
      </c>
      <c r="B28572" s="32" t="s">
        <v>149</v>
      </c>
      <c r="C28572">
        <f t="shared" si="446"/>
        <v>62671</v>
      </c>
    </row>
    <row r="28573" spans="1:3">
      <c r="A28573" s="32" t="s">
        <v>17831</v>
      </c>
      <c r="B28573" s="32" t="s">
        <v>149</v>
      </c>
      <c r="C28573">
        <f t="shared" si="446"/>
        <v>62672</v>
      </c>
    </row>
    <row r="28574" spans="1:3">
      <c r="A28574" s="32" t="s">
        <v>17363</v>
      </c>
      <c r="B28574" s="32" t="s">
        <v>149</v>
      </c>
      <c r="C28574">
        <f t="shared" si="446"/>
        <v>62673</v>
      </c>
    </row>
    <row r="28575" spans="1:3">
      <c r="A28575" s="32" t="s">
        <v>17364</v>
      </c>
      <c r="B28575" s="32" t="s">
        <v>149</v>
      </c>
      <c r="C28575">
        <f t="shared" si="446"/>
        <v>62674</v>
      </c>
    </row>
    <row r="28576" spans="1:3">
      <c r="A28576" s="32" t="s">
        <v>17365</v>
      </c>
      <c r="B28576" s="32" t="s">
        <v>149</v>
      </c>
      <c r="C28576">
        <f t="shared" si="446"/>
        <v>62675</v>
      </c>
    </row>
    <row r="28577" spans="1:3">
      <c r="A28577" s="32" t="s">
        <v>17366</v>
      </c>
      <c r="B28577" s="32" t="s">
        <v>149</v>
      </c>
      <c r="C28577">
        <f t="shared" si="446"/>
        <v>62676</v>
      </c>
    </row>
    <row r="28578" spans="1:3">
      <c r="A28578" s="32" t="s">
        <v>17832</v>
      </c>
      <c r="B28578" s="32" t="s">
        <v>149</v>
      </c>
      <c r="C28578">
        <f t="shared" si="446"/>
        <v>62677</v>
      </c>
    </row>
    <row r="28579" spans="1:3">
      <c r="A28579" s="32" t="s">
        <v>17833</v>
      </c>
      <c r="B28579" s="32" t="s">
        <v>149</v>
      </c>
      <c r="C28579">
        <f t="shared" si="446"/>
        <v>62681</v>
      </c>
    </row>
    <row r="28580" spans="1:3">
      <c r="A28580" s="32" t="s">
        <v>17367</v>
      </c>
      <c r="B28580" s="32" t="s">
        <v>149</v>
      </c>
      <c r="C28580">
        <f t="shared" si="446"/>
        <v>62682</v>
      </c>
    </row>
    <row r="28581" spans="1:3">
      <c r="A28581" s="32" t="s">
        <v>17368</v>
      </c>
      <c r="B28581" s="32" t="s">
        <v>149</v>
      </c>
      <c r="C28581">
        <f t="shared" si="446"/>
        <v>62683</v>
      </c>
    </row>
    <row r="28582" spans="1:3">
      <c r="A28582" s="32" t="s">
        <v>17369</v>
      </c>
      <c r="B28582" s="32" t="s">
        <v>149</v>
      </c>
      <c r="C28582">
        <f t="shared" si="446"/>
        <v>62684</v>
      </c>
    </row>
    <row r="28583" spans="1:3">
      <c r="A28583" s="32" t="s">
        <v>17370</v>
      </c>
      <c r="B28583" s="32" t="s">
        <v>149</v>
      </c>
      <c r="C28583">
        <f t="shared" si="446"/>
        <v>62685</v>
      </c>
    </row>
    <row r="28584" spans="1:3">
      <c r="A28584" s="32" t="s">
        <v>17834</v>
      </c>
      <c r="B28584" s="32" t="s">
        <v>149</v>
      </c>
      <c r="C28584">
        <f t="shared" si="446"/>
        <v>62686</v>
      </c>
    </row>
    <row r="28585" spans="1:3">
      <c r="A28585" s="32" t="s">
        <v>17835</v>
      </c>
      <c r="B28585" s="32" t="s">
        <v>149</v>
      </c>
      <c r="C28585">
        <f t="shared" si="446"/>
        <v>62688</v>
      </c>
    </row>
    <row r="28586" spans="1:3">
      <c r="A28586" s="32" t="s">
        <v>17836</v>
      </c>
      <c r="B28586" s="32" t="s">
        <v>149</v>
      </c>
      <c r="C28586">
        <f t="shared" si="446"/>
        <v>62689</v>
      </c>
    </row>
    <row r="28587" spans="1:3">
      <c r="A28587" s="32" t="s">
        <v>17371</v>
      </c>
      <c r="B28587" s="32" t="s">
        <v>149</v>
      </c>
      <c r="C28587">
        <f t="shared" si="446"/>
        <v>62690</v>
      </c>
    </row>
    <row r="28588" spans="1:3">
      <c r="A28588" s="32" t="s">
        <v>17372</v>
      </c>
      <c r="B28588" s="32" t="s">
        <v>149</v>
      </c>
      <c r="C28588">
        <f t="shared" si="446"/>
        <v>62691</v>
      </c>
    </row>
    <row r="28589" spans="1:3">
      <c r="A28589" s="32" t="s">
        <v>17837</v>
      </c>
      <c r="B28589" s="32" t="s">
        <v>149</v>
      </c>
      <c r="C28589">
        <f t="shared" si="446"/>
        <v>62692</v>
      </c>
    </row>
    <row r="28590" spans="1:3">
      <c r="A28590" s="32" t="s">
        <v>17373</v>
      </c>
      <c r="B28590" s="32" t="s">
        <v>149</v>
      </c>
      <c r="C28590">
        <f t="shared" si="446"/>
        <v>62693</v>
      </c>
    </row>
    <row r="28591" spans="1:3">
      <c r="A28591" s="32" t="s">
        <v>17838</v>
      </c>
      <c r="B28591" s="32" t="s">
        <v>149</v>
      </c>
      <c r="C28591">
        <f t="shared" si="446"/>
        <v>62694</v>
      </c>
    </row>
    <row r="28592" spans="1:3">
      <c r="A28592" s="32" t="s">
        <v>17839</v>
      </c>
      <c r="B28592" s="32" t="s">
        <v>149</v>
      </c>
      <c r="C28592">
        <f t="shared" si="446"/>
        <v>62695</v>
      </c>
    </row>
    <row r="28593" spans="1:3">
      <c r="A28593" s="32" t="s">
        <v>17840</v>
      </c>
      <c r="B28593" s="32" t="s">
        <v>149</v>
      </c>
      <c r="C28593">
        <f t="shared" si="446"/>
        <v>62700</v>
      </c>
    </row>
    <row r="28594" spans="1:3">
      <c r="A28594" s="32" t="s">
        <v>17374</v>
      </c>
      <c r="B28594" s="32" t="s">
        <v>149</v>
      </c>
      <c r="C28594">
        <f t="shared" si="446"/>
        <v>62701</v>
      </c>
    </row>
    <row r="28595" spans="1:3">
      <c r="A28595" s="32" t="s">
        <v>17375</v>
      </c>
      <c r="B28595" s="32" t="s">
        <v>149</v>
      </c>
      <c r="C28595">
        <f t="shared" si="446"/>
        <v>62702</v>
      </c>
    </row>
    <row r="28596" spans="1:3">
      <c r="A28596" s="32" t="s">
        <v>17841</v>
      </c>
      <c r="B28596" s="32" t="s">
        <v>149</v>
      </c>
      <c r="C28596">
        <f t="shared" si="446"/>
        <v>62703</v>
      </c>
    </row>
    <row r="28597" spans="1:3">
      <c r="A28597" s="32" t="s">
        <v>17376</v>
      </c>
      <c r="B28597" s="32" t="s">
        <v>149</v>
      </c>
      <c r="C28597">
        <f t="shared" si="446"/>
        <v>62704</v>
      </c>
    </row>
    <row r="28598" spans="1:3">
      <c r="A28598" s="32" t="s">
        <v>17842</v>
      </c>
      <c r="B28598" s="32" t="s">
        <v>149</v>
      </c>
      <c r="C28598">
        <f t="shared" si="446"/>
        <v>62705</v>
      </c>
    </row>
    <row r="28599" spans="1:3">
      <c r="A28599" s="32" t="s">
        <v>17843</v>
      </c>
      <c r="B28599" s="32" t="s">
        <v>149</v>
      </c>
      <c r="C28599">
        <f t="shared" si="446"/>
        <v>62706</v>
      </c>
    </row>
    <row r="28600" spans="1:3">
      <c r="A28600" s="32" t="s">
        <v>17377</v>
      </c>
      <c r="B28600" s="32" t="s">
        <v>149</v>
      </c>
      <c r="C28600">
        <f t="shared" si="446"/>
        <v>62707</v>
      </c>
    </row>
    <row r="28601" spans="1:3">
      <c r="A28601" s="32" t="s">
        <v>17844</v>
      </c>
      <c r="B28601" s="32" t="s">
        <v>149</v>
      </c>
      <c r="C28601">
        <f t="shared" si="446"/>
        <v>62708</v>
      </c>
    </row>
    <row r="28602" spans="1:3">
      <c r="A28602" s="32" t="s">
        <v>17378</v>
      </c>
      <c r="B28602" s="32" t="s">
        <v>149</v>
      </c>
      <c r="C28602">
        <f t="shared" si="446"/>
        <v>62709</v>
      </c>
    </row>
    <row r="28603" spans="1:3">
      <c r="A28603" s="32" t="s">
        <v>17379</v>
      </c>
      <c r="B28603" s="32" t="s">
        <v>149</v>
      </c>
      <c r="C28603">
        <f t="shared" si="446"/>
        <v>62711</v>
      </c>
    </row>
    <row r="28604" spans="1:3">
      <c r="A28604" s="32" t="s">
        <v>17845</v>
      </c>
      <c r="B28604" s="32" t="s">
        <v>149</v>
      </c>
      <c r="C28604">
        <f t="shared" si="446"/>
        <v>62712</v>
      </c>
    </row>
    <row r="28605" spans="1:3">
      <c r="A28605" s="32" t="s">
        <v>17846</v>
      </c>
      <c r="B28605" s="32" t="s">
        <v>149</v>
      </c>
      <c r="C28605">
        <f t="shared" si="446"/>
        <v>62713</v>
      </c>
    </row>
    <row r="28606" spans="1:3">
      <c r="A28606" s="32" t="s">
        <v>17847</v>
      </c>
      <c r="B28606" s="32" t="s">
        <v>149</v>
      </c>
      <c r="C28606">
        <f t="shared" si="446"/>
        <v>62715</v>
      </c>
    </row>
    <row r="28607" spans="1:3">
      <c r="A28607" s="32" t="s">
        <v>17380</v>
      </c>
      <c r="B28607" s="32" t="s">
        <v>149</v>
      </c>
      <c r="C28607">
        <f t="shared" si="446"/>
        <v>62716</v>
      </c>
    </row>
    <row r="28608" spans="1:3">
      <c r="A28608" s="32" t="s">
        <v>17381</v>
      </c>
      <c r="B28608" s="32" t="s">
        <v>149</v>
      </c>
      <c r="C28608">
        <f t="shared" si="446"/>
        <v>62718</v>
      </c>
    </row>
    <row r="28609" spans="1:3">
      <c r="A28609" s="32" t="s">
        <v>17382</v>
      </c>
      <c r="B28609" s="32" t="s">
        <v>149</v>
      </c>
      <c r="C28609">
        <f t="shared" si="446"/>
        <v>62719</v>
      </c>
    </row>
    <row r="28610" spans="1:3">
      <c r="A28610" s="32" t="s">
        <v>17383</v>
      </c>
      <c r="B28610" s="32" t="s">
        <v>149</v>
      </c>
      <c r="C28610">
        <f t="shared" ref="C28610:C28673" si="447">1*A28610</f>
        <v>62720</v>
      </c>
    </row>
    <row r="28611" spans="1:3">
      <c r="A28611" s="32" t="s">
        <v>17384</v>
      </c>
      <c r="B28611" s="32" t="s">
        <v>149</v>
      </c>
      <c r="C28611">
        <f t="shared" si="447"/>
        <v>62721</v>
      </c>
    </row>
    <row r="28612" spans="1:3">
      <c r="A28612" s="32" t="s">
        <v>17848</v>
      </c>
      <c r="B28612" s="32" t="s">
        <v>149</v>
      </c>
      <c r="C28612">
        <f t="shared" si="447"/>
        <v>62722</v>
      </c>
    </row>
    <row r="28613" spans="1:3">
      <c r="A28613" s="32" t="s">
        <v>17385</v>
      </c>
      <c r="B28613" s="32" t="s">
        <v>149</v>
      </c>
      <c r="C28613">
        <f t="shared" si="447"/>
        <v>62723</v>
      </c>
    </row>
    <row r="28614" spans="1:3">
      <c r="A28614" s="32" t="s">
        <v>17386</v>
      </c>
      <c r="B28614" s="32" t="s">
        <v>149</v>
      </c>
      <c r="C28614">
        <f t="shared" si="447"/>
        <v>62726</v>
      </c>
    </row>
    <row r="28615" spans="1:3">
      <c r="A28615" s="32" t="s">
        <v>17387</v>
      </c>
      <c r="B28615" s="32" t="s">
        <v>149</v>
      </c>
      <c r="C28615">
        <f t="shared" si="447"/>
        <v>62736</v>
      </c>
    </row>
    <row r="28616" spans="1:3">
      <c r="A28616" s="32" t="s">
        <v>17388</v>
      </c>
      <c r="B28616" s="32" t="s">
        <v>149</v>
      </c>
      <c r="C28616">
        <f t="shared" si="447"/>
        <v>62739</v>
      </c>
    </row>
    <row r="28617" spans="1:3">
      <c r="A28617" s="32" t="s">
        <v>17849</v>
      </c>
      <c r="B28617" s="32" t="s">
        <v>149</v>
      </c>
      <c r="C28617">
        <f t="shared" si="447"/>
        <v>62746</v>
      </c>
    </row>
    <row r="28618" spans="1:3">
      <c r="A28618" s="32" t="s">
        <v>17850</v>
      </c>
      <c r="B28618" s="32" t="s">
        <v>149</v>
      </c>
      <c r="C28618">
        <f t="shared" si="447"/>
        <v>62756</v>
      </c>
    </row>
    <row r="28619" spans="1:3">
      <c r="A28619" s="32" t="s">
        <v>17851</v>
      </c>
      <c r="B28619" s="32" t="s">
        <v>149</v>
      </c>
      <c r="C28619">
        <f t="shared" si="447"/>
        <v>62757</v>
      </c>
    </row>
    <row r="28620" spans="1:3">
      <c r="A28620" s="32" t="s">
        <v>17852</v>
      </c>
      <c r="B28620" s="32" t="s">
        <v>149</v>
      </c>
      <c r="C28620">
        <f t="shared" si="447"/>
        <v>62761</v>
      </c>
    </row>
    <row r="28621" spans="1:3">
      <c r="A28621" s="32" t="s">
        <v>17853</v>
      </c>
      <c r="B28621" s="32" t="s">
        <v>149</v>
      </c>
      <c r="C28621">
        <f t="shared" si="447"/>
        <v>62762</v>
      </c>
    </row>
    <row r="28622" spans="1:3">
      <c r="A28622" s="32" t="s">
        <v>17389</v>
      </c>
      <c r="B28622" s="32" t="s">
        <v>149</v>
      </c>
      <c r="C28622">
        <f t="shared" si="447"/>
        <v>62763</v>
      </c>
    </row>
    <row r="28623" spans="1:3">
      <c r="A28623" s="32" t="s">
        <v>17854</v>
      </c>
      <c r="B28623" s="32" t="s">
        <v>149</v>
      </c>
      <c r="C28623">
        <f t="shared" si="447"/>
        <v>62764</v>
      </c>
    </row>
    <row r="28624" spans="1:3">
      <c r="A28624" s="32" t="s">
        <v>17390</v>
      </c>
      <c r="B28624" s="32" t="s">
        <v>149</v>
      </c>
      <c r="C28624">
        <f t="shared" si="447"/>
        <v>62765</v>
      </c>
    </row>
    <row r="28625" spans="1:3">
      <c r="A28625" s="32" t="s">
        <v>17391</v>
      </c>
      <c r="B28625" s="32" t="s">
        <v>149</v>
      </c>
      <c r="C28625">
        <f t="shared" si="447"/>
        <v>62766</v>
      </c>
    </row>
    <row r="28626" spans="1:3">
      <c r="A28626" s="32" t="s">
        <v>17855</v>
      </c>
      <c r="B28626" s="32" t="s">
        <v>149</v>
      </c>
      <c r="C28626">
        <f t="shared" si="447"/>
        <v>62767</v>
      </c>
    </row>
    <row r="28627" spans="1:3">
      <c r="A28627" s="32" t="s">
        <v>17856</v>
      </c>
      <c r="B28627" s="32" t="s">
        <v>149</v>
      </c>
      <c r="C28627">
        <f t="shared" si="447"/>
        <v>62769</v>
      </c>
    </row>
    <row r="28628" spans="1:3">
      <c r="A28628" s="32" t="s">
        <v>17857</v>
      </c>
      <c r="B28628" s="32" t="s">
        <v>149</v>
      </c>
      <c r="C28628">
        <f t="shared" si="447"/>
        <v>62776</v>
      </c>
    </row>
    <row r="28629" spans="1:3">
      <c r="A28629" s="32" t="s">
        <v>17858</v>
      </c>
      <c r="B28629" s="32" t="s">
        <v>149</v>
      </c>
      <c r="C28629">
        <f t="shared" si="447"/>
        <v>62777</v>
      </c>
    </row>
    <row r="28630" spans="1:3">
      <c r="A28630" s="32" t="s">
        <v>17392</v>
      </c>
      <c r="B28630" s="32" t="s">
        <v>149</v>
      </c>
      <c r="C28630">
        <f t="shared" si="447"/>
        <v>62781</v>
      </c>
    </row>
    <row r="28631" spans="1:3">
      <c r="A28631" s="32" t="s">
        <v>17859</v>
      </c>
      <c r="B28631" s="32" t="s">
        <v>149</v>
      </c>
      <c r="C28631">
        <f t="shared" si="447"/>
        <v>62786</v>
      </c>
    </row>
    <row r="28632" spans="1:3">
      <c r="A28632" s="32" t="s">
        <v>17860</v>
      </c>
      <c r="B28632" s="32" t="s">
        <v>149</v>
      </c>
      <c r="C28632">
        <f t="shared" si="447"/>
        <v>62791</v>
      </c>
    </row>
    <row r="28633" spans="1:3">
      <c r="A28633" s="32" t="s">
        <v>17861</v>
      </c>
      <c r="B28633" s="32" t="s">
        <v>149</v>
      </c>
      <c r="C28633">
        <f t="shared" si="447"/>
        <v>62794</v>
      </c>
    </row>
    <row r="28634" spans="1:3">
      <c r="A28634" s="32" t="s">
        <v>17862</v>
      </c>
      <c r="B28634" s="32" t="s">
        <v>149</v>
      </c>
      <c r="C28634">
        <f t="shared" si="447"/>
        <v>62796</v>
      </c>
    </row>
    <row r="28635" spans="1:3">
      <c r="A28635" s="32" t="s">
        <v>17863</v>
      </c>
      <c r="B28635" s="32" t="s">
        <v>149</v>
      </c>
      <c r="C28635">
        <f t="shared" si="447"/>
        <v>62801</v>
      </c>
    </row>
    <row r="28636" spans="1:3">
      <c r="A28636" s="32" t="s">
        <v>17864</v>
      </c>
      <c r="B28636" s="32" t="s">
        <v>149</v>
      </c>
      <c r="C28636">
        <f t="shared" si="447"/>
        <v>62803</v>
      </c>
    </row>
    <row r="28637" spans="1:3">
      <c r="A28637" s="32" t="s">
        <v>17393</v>
      </c>
      <c r="B28637" s="32" t="s">
        <v>149</v>
      </c>
      <c r="C28637">
        <f t="shared" si="447"/>
        <v>62805</v>
      </c>
    </row>
    <row r="28638" spans="1:3">
      <c r="A28638" s="32" t="s">
        <v>17865</v>
      </c>
      <c r="B28638" s="32" t="s">
        <v>149</v>
      </c>
      <c r="C28638">
        <f t="shared" si="447"/>
        <v>62806</v>
      </c>
    </row>
    <row r="28639" spans="1:3">
      <c r="A28639" s="32" t="s">
        <v>17394</v>
      </c>
      <c r="B28639" s="32" t="s">
        <v>149</v>
      </c>
      <c r="C28639">
        <f t="shared" si="447"/>
        <v>62807</v>
      </c>
    </row>
    <row r="28640" spans="1:3">
      <c r="A28640" s="32" t="s">
        <v>17866</v>
      </c>
      <c r="B28640" s="32" t="s">
        <v>149</v>
      </c>
      <c r="C28640">
        <f t="shared" si="447"/>
        <v>62808</v>
      </c>
    </row>
    <row r="28641" spans="1:3">
      <c r="A28641" s="32" t="s">
        <v>17867</v>
      </c>
      <c r="B28641" s="32" t="s">
        <v>149</v>
      </c>
      <c r="C28641">
        <f t="shared" si="447"/>
        <v>62809</v>
      </c>
    </row>
    <row r="28642" spans="1:3">
      <c r="A28642" s="32" t="s">
        <v>17395</v>
      </c>
      <c r="B28642" s="32" t="s">
        <v>149</v>
      </c>
      <c r="C28642">
        <f t="shared" si="447"/>
        <v>62810</v>
      </c>
    </row>
    <row r="28643" spans="1:3">
      <c r="A28643" s="32" t="s">
        <v>17868</v>
      </c>
      <c r="B28643" s="32" t="s">
        <v>149</v>
      </c>
      <c r="C28643">
        <f t="shared" si="447"/>
        <v>62811</v>
      </c>
    </row>
    <row r="28644" spans="1:3">
      <c r="A28644" s="32" t="s">
        <v>17396</v>
      </c>
      <c r="B28644" s="32" t="s">
        <v>149</v>
      </c>
      <c r="C28644">
        <f t="shared" si="447"/>
        <v>62812</v>
      </c>
    </row>
    <row r="28645" spans="1:3">
      <c r="A28645" s="32" t="s">
        <v>17869</v>
      </c>
      <c r="B28645" s="32" t="s">
        <v>149</v>
      </c>
      <c r="C28645">
        <f t="shared" si="447"/>
        <v>62814</v>
      </c>
    </row>
    <row r="28646" spans="1:3">
      <c r="A28646" s="32" t="s">
        <v>17397</v>
      </c>
      <c r="B28646" s="32" t="s">
        <v>149</v>
      </c>
      <c r="C28646">
        <f t="shared" si="447"/>
        <v>62815</v>
      </c>
    </row>
    <row r="28647" spans="1:3">
      <c r="A28647" s="32" t="s">
        <v>17870</v>
      </c>
      <c r="B28647" s="32" t="s">
        <v>149</v>
      </c>
      <c r="C28647">
        <f t="shared" si="447"/>
        <v>62816</v>
      </c>
    </row>
    <row r="28648" spans="1:3">
      <c r="A28648" s="32" t="s">
        <v>17398</v>
      </c>
      <c r="B28648" s="32" t="s">
        <v>149</v>
      </c>
      <c r="C28648">
        <f t="shared" si="447"/>
        <v>62817</v>
      </c>
    </row>
    <row r="28649" spans="1:3">
      <c r="A28649" s="32" t="s">
        <v>17399</v>
      </c>
      <c r="B28649" s="32" t="s">
        <v>149</v>
      </c>
      <c r="C28649">
        <f t="shared" si="447"/>
        <v>62818</v>
      </c>
    </row>
    <row r="28650" spans="1:3">
      <c r="A28650" s="32" t="s">
        <v>17871</v>
      </c>
      <c r="B28650" s="32" t="s">
        <v>149</v>
      </c>
      <c r="C28650">
        <f t="shared" si="447"/>
        <v>62819</v>
      </c>
    </row>
    <row r="28651" spans="1:3">
      <c r="A28651" s="32" t="s">
        <v>17400</v>
      </c>
      <c r="B28651" s="32" t="s">
        <v>149</v>
      </c>
      <c r="C28651">
        <f t="shared" si="447"/>
        <v>62820</v>
      </c>
    </row>
    <row r="28652" spans="1:3">
      <c r="A28652" s="32" t="s">
        <v>17401</v>
      </c>
      <c r="B28652" s="32" t="s">
        <v>149</v>
      </c>
      <c r="C28652">
        <f t="shared" si="447"/>
        <v>62821</v>
      </c>
    </row>
    <row r="28653" spans="1:3">
      <c r="A28653" s="32" t="s">
        <v>17872</v>
      </c>
      <c r="B28653" s="32" t="s">
        <v>149</v>
      </c>
      <c r="C28653">
        <f t="shared" si="447"/>
        <v>62822</v>
      </c>
    </row>
    <row r="28654" spans="1:3">
      <c r="A28654" s="32" t="s">
        <v>17402</v>
      </c>
      <c r="B28654" s="32" t="s">
        <v>149</v>
      </c>
      <c r="C28654">
        <f t="shared" si="447"/>
        <v>62823</v>
      </c>
    </row>
    <row r="28655" spans="1:3">
      <c r="A28655" s="32" t="s">
        <v>17873</v>
      </c>
      <c r="B28655" s="32" t="s">
        <v>149</v>
      </c>
      <c r="C28655">
        <f t="shared" si="447"/>
        <v>62824</v>
      </c>
    </row>
    <row r="28656" spans="1:3">
      <c r="A28656" s="32" t="s">
        <v>17874</v>
      </c>
      <c r="B28656" s="32" t="s">
        <v>149</v>
      </c>
      <c r="C28656">
        <f t="shared" si="447"/>
        <v>62825</v>
      </c>
    </row>
    <row r="28657" spans="1:3">
      <c r="A28657" s="32" t="s">
        <v>17875</v>
      </c>
      <c r="B28657" s="32" t="s">
        <v>149</v>
      </c>
      <c r="C28657">
        <f t="shared" si="447"/>
        <v>62827</v>
      </c>
    </row>
    <row r="28658" spans="1:3">
      <c r="A28658" s="32" t="s">
        <v>17403</v>
      </c>
      <c r="B28658" s="32" t="s">
        <v>149</v>
      </c>
      <c r="C28658">
        <f t="shared" si="447"/>
        <v>62828</v>
      </c>
    </row>
    <row r="28659" spans="1:3">
      <c r="A28659" s="32" t="s">
        <v>17404</v>
      </c>
      <c r="B28659" s="32" t="s">
        <v>149</v>
      </c>
      <c r="C28659">
        <f t="shared" si="447"/>
        <v>62829</v>
      </c>
    </row>
    <row r="28660" spans="1:3">
      <c r="A28660" s="32" t="s">
        <v>17876</v>
      </c>
      <c r="B28660" s="32" t="s">
        <v>149</v>
      </c>
      <c r="C28660">
        <f t="shared" si="447"/>
        <v>62830</v>
      </c>
    </row>
    <row r="28661" spans="1:3">
      <c r="A28661" s="32" t="s">
        <v>17877</v>
      </c>
      <c r="B28661" s="32" t="s">
        <v>149</v>
      </c>
      <c r="C28661">
        <f t="shared" si="447"/>
        <v>62831</v>
      </c>
    </row>
    <row r="28662" spans="1:3">
      <c r="A28662" s="32" t="s">
        <v>17878</v>
      </c>
      <c r="B28662" s="32" t="s">
        <v>149</v>
      </c>
      <c r="C28662">
        <f t="shared" si="447"/>
        <v>62832</v>
      </c>
    </row>
    <row r="28663" spans="1:3">
      <c r="A28663" s="32" t="s">
        <v>17879</v>
      </c>
      <c r="B28663" s="32" t="s">
        <v>149</v>
      </c>
      <c r="C28663">
        <f t="shared" si="447"/>
        <v>62833</v>
      </c>
    </row>
    <row r="28664" spans="1:3">
      <c r="A28664" s="32" t="s">
        <v>17405</v>
      </c>
      <c r="B28664" s="32" t="s">
        <v>149</v>
      </c>
      <c r="C28664">
        <f t="shared" si="447"/>
        <v>62834</v>
      </c>
    </row>
    <row r="28665" spans="1:3">
      <c r="A28665" s="32" t="s">
        <v>17406</v>
      </c>
      <c r="B28665" s="32" t="s">
        <v>149</v>
      </c>
      <c r="C28665">
        <f t="shared" si="447"/>
        <v>62835</v>
      </c>
    </row>
    <row r="28666" spans="1:3">
      <c r="A28666" s="32" t="s">
        <v>17407</v>
      </c>
      <c r="B28666" s="32" t="s">
        <v>149</v>
      </c>
      <c r="C28666">
        <f t="shared" si="447"/>
        <v>62836</v>
      </c>
    </row>
    <row r="28667" spans="1:3">
      <c r="A28667" s="32" t="s">
        <v>17408</v>
      </c>
      <c r="B28667" s="32" t="s">
        <v>149</v>
      </c>
      <c r="C28667">
        <f t="shared" si="447"/>
        <v>62837</v>
      </c>
    </row>
    <row r="28668" spans="1:3">
      <c r="A28668" s="32" t="s">
        <v>17880</v>
      </c>
      <c r="B28668" s="32" t="s">
        <v>149</v>
      </c>
      <c r="C28668">
        <f t="shared" si="447"/>
        <v>62838</v>
      </c>
    </row>
    <row r="28669" spans="1:3">
      <c r="A28669" s="32" t="s">
        <v>17881</v>
      </c>
      <c r="B28669" s="32" t="s">
        <v>149</v>
      </c>
      <c r="C28669">
        <f t="shared" si="447"/>
        <v>62839</v>
      </c>
    </row>
    <row r="28670" spans="1:3">
      <c r="A28670" s="32" t="s">
        <v>17882</v>
      </c>
      <c r="B28670" s="32" t="s">
        <v>149</v>
      </c>
      <c r="C28670">
        <f t="shared" si="447"/>
        <v>62840</v>
      </c>
    </row>
    <row r="28671" spans="1:3">
      <c r="A28671" s="32" t="s">
        <v>17409</v>
      </c>
      <c r="B28671" s="32" t="s">
        <v>149</v>
      </c>
      <c r="C28671">
        <f t="shared" si="447"/>
        <v>62841</v>
      </c>
    </row>
    <row r="28672" spans="1:3">
      <c r="A28672" s="32" t="s">
        <v>17883</v>
      </c>
      <c r="B28672" s="32" t="s">
        <v>149</v>
      </c>
      <c r="C28672">
        <f t="shared" si="447"/>
        <v>62842</v>
      </c>
    </row>
    <row r="28673" spans="1:3">
      <c r="A28673" s="32" t="s">
        <v>17884</v>
      </c>
      <c r="B28673" s="32" t="s">
        <v>149</v>
      </c>
      <c r="C28673">
        <f t="shared" si="447"/>
        <v>62843</v>
      </c>
    </row>
    <row r="28674" spans="1:3">
      <c r="A28674" s="32" t="s">
        <v>17410</v>
      </c>
      <c r="B28674" s="32" t="s">
        <v>149</v>
      </c>
      <c r="C28674">
        <f t="shared" ref="C28674:C28737" si="448">1*A28674</f>
        <v>62844</v>
      </c>
    </row>
    <row r="28675" spans="1:3">
      <c r="A28675" s="32" t="s">
        <v>17885</v>
      </c>
      <c r="B28675" s="32" t="s">
        <v>149</v>
      </c>
      <c r="C28675">
        <f t="shared" si="448"/>
        <v>62845</v>
      </c>
    </row>
    <row r="28676" spans="1:3">
      <c r="A28676" s="32" t="s">
        <v>17411</v>
      </c>
      <c r="B28676" s="32" t="s">
        <v>149</v>
      </c>
      <c r="C28676">
        <f t="shared" si="448"/>
        <v>62846</v>
      </c>
    </row>
    <row r="28677" spans="1:3">
      <c r="A28677" s="32" t="s">
        <v>17412</v>
      </c>
      <c r="B28677" s="32" t="s">
        <v>149</v>
      </c>
      <c r="C28677">
        <f t="shared" si="448"/>
        <v>62847</v>
      </c>
    </row>
    <row r="28678" spans="1:3">
      <c r="A28678" s="32" t="s">
        <v>17886</v>
      </c>
      <c r="B28678" s="32" t="s">
        <v>149</v>
      </c>
      <c r="C28678">
        <f t="shared" si="448"/>
        <v>62848</v>
      </c>
    </row>
    <row r="28679" spans="1:3">
      <c r="A28679" s="32" t="s">
        <v>17413</v>
      </c>
      <c r="B28679" s="32" t="s">
        <v>149</v>
      </c>
      <c r="C28679">
        <f t="shared" si="448"/>
        <v>62849</v>
      </c>
    </row>
    <row r="28680" spans="1:3">
      <c r="A28680" s="32" t="s">
        <v>17414</v>
      </c>
      <c r="B28680" s="32" t="s">
        <v>149</v>
      </c>
      <c r="C28680">
        <f t="shared" si="448"/>
        <v>62850</v>
      </c>
    </row>
    <row r="28681" spans="1:3">
      <c r="A28681" s="32" t="s">
        <v>17887</v>
      </c>
      <c r="B28681" s="32" t="s">
        <v>149</v>
      </c>
      <c r="C28681">
        <f t="shared" si="448"/>
        <v>62851</v>
      </c>
    </row>
    <row r="28682" spans="1:3">
      <c r="A28682" s="32" t="s">
        <v>17888</v>
      </c>
      <c r="B28682" s="32" t="s">
        <v>149</v>
      </c>
      <c r="C28682">
        <f t="shared" si="448"/>
        <v>62852</v>
      </c>
    </row>
    <row r="28683" spans="1:3">
      <c r="A28683" s="32" t="s">
        <v>17415</v>
      </c>
      <c r="B28683" s="32" t="s">
        <v>149</v>
      </c>
      <c r="C28683">
        <f t="shared" si="448"/>
        <v>62853</v>
      </c>
    </row>
    <row r="28684" spans="1:3">
      <c r="A28684" s="32" t="s">
        <v>17889</v>
      </c>
      <c r="B28684" s="32" t="s">
        <v>149</v>
      </c>
      <c r="C28684">
        <f t="shared" si="448"/>
        <v>62854</v>
      </c>
    </row>
    <row r="28685" spans="1:3">
      <c r="A28685" s="32" t="s">
        <v>17416</v>
      </c>
      <c r="B28685" s="32" t="s">
        <v>149</v>
      </c>
      <c r="C28685">
        <f t="shared" si="448"/>
        <v>62855</v>
      </c>
    </row>
    <row r="28686" spans="1:3">
      <c r="A28686" s="32" t="s">
        <v>17417</v>
      </c>
      <c r="B28686" s="32" t="s">
        <v>149</v>
      </c>
      <c r="C28686">
        <f t="shared" si="448"/>
        <v>62856</v>
      </c>
    </row>
    <row r="28687" spans="1:3">
      <c r="A28687" s="32" t="s">
        <v>17890</v>
      </c>
      <c r="B28687" s="32" t="s">
        <v>149</v>
      </c>
      <c r="C28687">
        <f t="shared" si="448"/>
        <v>62857</v>
      </c>
    </row>
    <row r="28688" spans="1:3">
      <c r="A28688" s="32" t="s">
        <v>17418</v>
      </c>
      <c r="B28688" s="32" t="s">
        <v>149</v>
      </c>
      <c r="C28688">
        <f t="shared" si="448"/>
        <v>62858</v>
      </c>
    </row>
    <row r="28689" spans="1:3">
      <c r="A28689" s="32" t="s">
        <v>17891</v>
      </c>
      <c r="B28689" s="32" t="s">
        <v>149</v>
      </c>
      <c r="C28689">
        <f t="shared" si="448"/>
        <v>62859</v>
      </c>
    </row>
    <row r="28690" spans="1:3">
      <c r="A28690" s="32" t="s">
        <v>17892</v>
      </c>
      <c r="B28690" s="32" t="s">
        <v>149</v>
      </c>
      <c r="C28690">
        <f t="shared" si="448"/>
        <v>62860</v>
      </c>
    </row>
    <row r="28691" spans="1:3">
      <c r="A28691" s="32" t="s">
        <v>17419</v>
      </c>
      <c r="B28691" s="32" t="s">
        <v>149</v>
      </c>
      <c r="C28691">
        <f t="shared" si="448"/>
        <v>62861</v>
      </c>
    </row>
    <row r="28692" spans="1:3">
      <c r="A28692" s="32" t="s">
        <v>17893</v>
      </c>
      <c r="B28692" s="32" t="s">
        <v>149</v>
      </c>
      <c r="C28692">
        <f t="shared" si="448"/>
        <v>62862</v>
      </c>
    </row>
    <row r="28693" spans="1:3">
      <c r="A28693" s="32" t="s">
        <v>17420</v>
      </c>
      <c r="B28693" s="32" t="s">
        <v>149</v>
      </c>
      <c r="C28693">
        <f t="shared" si="448"/>
        <v>62863</v>
      </c>
    </row>
    <row r="28694" spans="1:3">
      <c r="A28694" s="32" t="s">
        <v>17421</v>
      </c>
      <c r="B28694" s="32" t="s">
        <v>149</v>
      </c>
      <c r="C28694">
        <f t="shared" si="448"/>
        <v>62864</v>
      </c>
    </row>
    <row r="28695" spans="1:3">
      <c r="A28695" s="32" t="s">
        <v>17894</v>
      </c>
      <c r="B28695" s="32" t="s">
        <v>149</v>
      </c>
      <c r="C28695">
        <f t="shared" si="448"/>
        <v>62865</v>
      </c>
    </row>
    <row r="28696" spans="1:3">
      <c r="A28696" s="32" t="s">
        <v>17422</v>
      </c>
      <c r="B28696" s="32" t="s">
        <v>149</v>
      </c>
      <c r="C28696">
        <f t="shared" si="448"/>
        <v>62866</v>
      </c>
    </row>
    <row r="28697" spans="1:3">
      <c r="A28697" s="32" t="s">
        <v>17895</v>
      </c>
      <c r="B28697" s="32" t="s">
        <v>149</v>
      </c>
      <c r="C28697">
        <f t="shared" si="448"/>
        <v>62867</v>
      </c>
    </row>
    <row r="28698" spans="1:3">
      <c r="A28698" s="32" t="s">
        <v>17896</v>
      </c>
      <c r="B28698" s="32" t="s">
        <v>149</v>
      </c>
      <c r="C28698">
        <f t="shared" si="448"/>
        <v>62868</v>
      </c>
    </row>
    <row r="28699" spans="1:3">
      <c r="A28699" s="32" t="s">
        <v>17897</v>
      </c>
      <c r="B28699" s="32" t="s">
        <v>149</v>
      </c>
      <c r="C28699">
        <f t="shared" si="448"/>
        <v>62869</v>
      </c>
    </row>
    <row r="28700" spans="1:3">
      <c r="A28700" s="32" t="s">
        <v>17898</v>
      </c>
      <c r="B28700" s="32" t="s">
        <v>149</v>
      </c>
      <c r="C28700">
        <f t="shared" si="448"/>
        <v>62870</v>
      </c>
    </row>
    <row r="28701" spans="1:3">
      <c r="A28701" s="32" t="s">
        <v>17899</v>
      </c>
      <c r="B28701" s="32" t="s">
        <v>149</v>
      </c>
      <c r="C28701">
        <f t="shared" si="448"/>
        <v>62871</v>
      </c>
    </row>
    <row r="28702" spans="1:3">
      <c r="A28702" s="32" t="s">
        <v>17900</v>
      </c>
      <c r="B28702" s="32" t="s">
        <v>149</v>
      </c>
      <c r="C28702">
        <f t="shared" si="448"/>
        <v>62872</v>
      </c>
    </row>
    <row r="28703" spans="1:3">
      <c r="A28703" s="32" t="s">
        <v>17423</v>
      </c>
      <c r="B28703" s="32" t="s">
        <v>149</v>
      </c>
      <c r="C28703">
        <f t="shared" si="448"/>
        <v>62874</v>
      </c>
    </row>
    <row r="28704" spans="1:3">
      <c r="A28704" s="32" t="s">
        <v>17424</v>
      </c>
      <c r="B28704" s="32" t="s">
        <v>149</v>
      </c>
      <c r="C28704">
        <f t="shared" si="448"/>
        <v>62875</v>
      </c>
    </row>
    <row r="28705" spans="1:3">
      <c r="A28705" s="32" t="s">
        <v>17425</v>
      </c>
      <c r="B28705" s="32" t="s">
        <v>149</v>
      </c>
      <c r="C28705">
        <f t="shared" si="448"/>
        <v>62876</v>
      </c>
    </row>
    <row r="28706" spans="1:3">
      <c r="A28706" s="32" t="s">
        <v>17901</v>
      </c>
      <c r="B28706" s="32" t="s">
        <v>149</v>
      </c>
      <c r="C28706">
        <f t="shared" si="448"/>
        <v>62877</v>
      </c>
    </row>
    <row r="28707" spans="1:3">
      <c r="A28707" s="32" t="s">
        <v>17902</v>
      </c>
      <c r="B28707" s="32" t="s">
        <v>149</v>
      </c>
      <c r="C28707">
        <f t="shared" si="448"/>
        <v>62878</v>
      </c>
    </row>
    <row r="28708" spans="1:3">
      <c r="A28708" s="32" t="s">
        <v>17903</v>
      </c>
      <c r="B28708" s="32" t="s">
        <v>149</v>
      </c>
      <c r="C28708">
        <f t="shared" si="448"/>
        <v>62879</v>
      </c>
    </row>
    <row r="28709" spans="1:3">
      <c r="A28709" s="32" t="s">
        <v>17426</v>
      </c>
      <c r="B28709" s="32" t="s">
        <v>149</v>
      </c>
      <c r="C28709">
        <f t="shared" si="448"/>
        <v>62880</v>
      </c>
    </row>
    <row r="28710" spans="1:3">
      <c r="A28710" s="32" t="s">
        <v>17904</v>
      </c>
      <c r="B28710" s="32" t="s">
        <v>149</v>
      </c>
      <c r="C28710">
        <f t="shared" si="448"/>
        <v>62881</v>
      </c>
    </row>
    <row r="28711" spans="1:3">
      <c r="A28711" s="32" t="s">
        <v>17905</v>
      </c>
      <c r="B28711" s="32" t="s">
        <v>149</v>
      </c>
      <c r="C28711">
        <f t="shared" si="448"/>
        <v>62882</v>
      </c>
    </row>
    <row r="28712" spans="1:3">
      <c r="A28712" s="32" t="s">
        <v>17427</v>
      </c>
      <c r="B28712" s="32" t="s">
        <v>149</v>
      </c>
      <c r="C28712">
        <f t="shared" si="448"/>
        <v>62883</v>
      </c>
    </row>
    <row r="28713" spans="1:3">
      <c r="A28713" s="32" t="s">
        <v>17906</v>
      </c>
      <c r="B28713" s="32" t="s">
        <v>149</v>
      </c>
      <c r="C28713">
        <f t="shared" si="448"/>
        <v>62884</v>
      </c>
    </row>
    <row r="28714" spans="1:3">
      <c r="A28714" s="32" t="s">
        <v>17428</v>
      </c>
      <c r="B28714" s="32" t="s">
        <v>149</v>
      </c>
      <c r="C28714">
        <f t="shared" si="448"/>
        <v>62885</v>
      </c>
    </row>
    <row r="28715" spans="1:3">
      <c r="A28715" s="32" t="s">
        <v>17429</v>
      </c>
      <c r="B28715" s="32" t="s">
        <v>149</v>
      </c>
      <c r="C28715">
        <f t="shared" si="448"/>
        <v>62886</v>
      </c>
    </row>
    <row r="28716" spans="1:3">
      <c r="A28716" s="32" t="s">
        <v>17907</v>
      </c>
      <c r="B28716" s="32" t="s">
        <v>149</v>
      </c>
      <c r="C28716">
        <f t="shared" si="448"/>
        <v>62887</v>
      </c>
    </row>
    <row r="28717" spans="1:3">
      <c r="A28717" s="32" t="s">
        <v>17430</v>
      </c>
      <c r="B28717" s="32" t="s">
        <v>149</v>
      </c>
      <c r="C28717">
        <f t="shared" si="448"/>
        <v>62888</v>
      </c>
    </row>
    <row r="28718" spans="1:3">
      <c r="A28718" s="32" t="s">
        <v>17908</v>
      </c>
      <c r="B28718" s="32" t="s">
        <v>149</v>
      </c>
      <c r="C28718">
        <f t="shared" si="448"/>
        <v>62889</v>
      </c>
    </row>
    <row r="28719" spans="1:3">
      <c r="A28719" s="32" t="s">
        <v>17909</v>
      </c>
      <c r="B28719" s="32" t="s">
        <v>149</v>
      </c>
      <c r="C28719">
        <f t="shared" si="448"/>
        <v>62890</v>
      </c>
    </row>
    <row r="28720" spans="1:3">
      <c r="A28720" s="32" t="s">
        <v>17910</v>
      </c>
      <c r="B28720" s="32" t="s">
        <v>149</v>
      </c>
      <c r="C28720">
        <f t="shared" si="448"/>
        <v>62891</v>
      </c>
    </row>
    <row r="28721" spans="1:3">
      <c r="A28721" s="32" t="s">
        <v>17431</v>
      </c>
      <c r="B28721" s="32" t="s">
        <v>149</v>
      </c>
      <c r="C28721">
        <f t="shared" si="448"/>
        <v>62892</v>
      </c>
    </row>
    <row r="28722" spans="1:3">
      <c r="A28722" s="32" t="s">
        <v>17911</v>
      </c>
      <c r="B28722" s="32" t="s">
        <v>149</v>
      </c>
      <c r="C28722">
        <f t="shared" si="448"/>
        <v>62893</v>
      </c>
    </row>
    <row r="28723" spans="1:3">
      <c r="A28723" s="32" t="s">
        <v>17432</v>
      </c>
      <c r="B28723" s="32" t="s">
        <v>149</v>
      </c>
      <c r="C28723">
        <f t="shared" si="448"/>
        <v>62894</v>
      </c>
    </row>
    <row r="28724" spans="1:3">
      <c r="A28724" s="32" t="s">
        <v>17433</v>
      </c>
      <c r="B28724" s="32" t="s">
        <v>149</v>
      </c>
      <c r="C28724">
        <f t="shared" si="448"/>
        <v>62895</v>
      </c>
    </row>
    <row r="28725" spans="1:3">
      <c r="A28725" s="32" t="s">
        <v>17912</v>
      </c>
      <c r="B28725" s="32" t="s">
        <v>149</v>
      </c>
      <c r="C28725">
        <f t="shared" si="448"/>
        <v>62896</v>
      </c>
    </row>
    <row r="28726" spans="1:3">
      <c r="A28726" s="32" t="s">
        <v>17434</v>
      </c>
      <c r="B28726" s="32" t="s">
        <v>149</v>
      </c>
      <c r="C28726">
        <f t="shared" si="448"/>
        <v>62897</v>
      </c>
    </row>
    <row r="28727" spans="1:3">
      <c r="A28727" s="32" t="s">
        <v>17913</v>
      </c>
      <c r="B28727" s="32" t="s">
        <v>149</v>
      </c>
      <c r="C28727">
        <f t="shared" si="448"/>
        <v>62898</v>
      </c>
    </row>
    <row r="28728" spans="1:3">
      <c r="A28728" s="32" t="s">
        <v>17914</v>
      </c>
      <c r="B28728" s="32" t="s">
        <v>149</v>
      </c>
      <c r="C28728">
        <f t="shared" si="448"/>
        <v>62899</v>
      </c>
    </row>
    <row r="28729" spans="1:3">
      <c r="A28729" s="32" t="s">
        <v>17915</v>
      </c>
      <c r="B28729" s="32" t="s">
        <v>149</v>
      </c>
      <c r="C28729">
        <f t="shared" si="448"/>
        <v>62901</v>
      </c>
    </row>
    <row r="28730" spans="1:3">
      <c r="A28730" s="32" t="s">
        <v>17916</v>
      </c>
      <c r="B28730" s="32" t="s">
        <v>149</v>
      </c>
      <c r="C28730">
        <f t="shared" si="448"/>
        <v>62902</v>
      </c>
    </row>
    <row r="28731" spans="1:3">
      <c r="A28731" s="32" t="s">
        <v>17435</v>
      </c>
      <c r="B28731" s="32" t="s">
        <v>149</v>
      </c>
      <c r="C28731">
        <f t="shared" si="448"/>
        <v>62903</v>
      </c>
    </row>
    <row r="28732" spans="1:3">
      <c r="A28732" s="32" t="s">
        <v>17917</v>
      </c>
      <c r="B28732" s="32" t="s">
        <v>149</v>
      </c>
      <c r="C28732">
        <f t="shared" si="448"/>
        <v>62905</v>
      </c>
    </row>
    <row r="28733" spans="1:3">
      <c r="A28733" s="32" t="s">
        <v>17436</v>
      </c>
      <c r="B28733" s="32" t="s">
        <v>149</v>
      </c>
      <c r="C28733">
        <f t="shared" si="448"/>
        <v>62906</v>
      </c>
    </row>
    <row r="28734" spans="1:3">
      <c r="A28734" s="32" t="s">
        <v>17918</v>
      </c>
      <c r="B28734" s="32" t="s">
        <v>149</v>
      </c>
      <c r="C28734">
        <f t="shared" si="448"/>
        <v>62907</v>
      </c>
    </row>
    <row r="28735" spans="1:3">
      <c r="A28735" s="32" t="s">
        <v>17437</v>
      </c>
      <c r="B28735" s="32" t="s">
        <v>149</v>
      </c>
      <c r="C28735">
        <f t="shared" si="448"/>
        <v>62908</v>
      </c>
    </row>
    <row r="28736" spans="1:3">
      <c r="A28736" s="32" t="s">
        <v>17438</v>
      </c>
      <c r="B28736" s="32" t="s">
        <v>149</v>
      </c>
      <c r="C28736">
        <f t="shared" si="448"/>
        <v>62909</v>
      </c>
    </row>
    <row r="28737" spans="1:3">
      <c r="A28737" s="32" t="s">
        <v>17439</v>
      </c>
      <c r="B28737" s="32" t="s">
        <v>149</v>
      </c>
      <c r="C28737">
        <f t="shared" si="448"/>
        <v>62910</v>
      </c>
    </row>
    <row r="28738" spans="1:3">
      <c r="A28738" s="32" t="s">
        <v>17440</v>
      </c>
      <c r="B28738" s="32" t="s">
        <v>149</v>
      </c>
      <c r="C28738">
        <f t="shared" ref="C28738:C28801" si="449">1*A28738</f>
        <v>62912</v>
      </c>
    </row>
    <row r="28739" spans="1:3">
      <c r="A28739" s="32" t="s">
        <v>17919</v>
      </c>
      <c r="B28739" s="32" t="s">
        <v>149</v>
      </c>
      <c r="C28739">
        <f t="shared" si="449"/>
        <v>62913</v>
      </c>
    </row>
    <row r="28740" spans="1:3">
      <c r="A28740" s="32" t="s">
        <v>17441</v>
      </c>
      <c r="B28740" s="32" t="s">
        <v>149</v>
      </c>
      <c r="C28740">
        <f t="shared" si="449"/>
        <v>62914</v>
      </c>
    </row>
    <row r="28741" spans="1:3">
      <c r="A28741" s="32" t="s">
        <v>17920</v>
      </c>
      <c r="B28741" s="32" t="s">
        <v>149</v>
      </c>
      <c r="C28741">
        <f t="shared" si="449"/>
        <v>62915</v>
      </c>
    </row>
    <row r="28742" spans="1:3">
      <c r="A28742" s="32" t="s">
        <v>17921</v>
      </c>
      <c r="B28742" s="32" t="s">
        <v>149</v>
      </c>
      <c r="C28742">
        <f t="shared" si="449"/>
        <v>62916</v>
      </c>
    </row>
    <row r="28743" spans="1:3">
      <c r="A28743" s="32" t="s">
        <v>17442</v>
      </c>
      <c r="B28743" s="32" t="s">
        <v>149</v>
      </c>
      <c r="C28743">
        <f t="shared" si="449"/>
        <v>62917</v>
      </c>
    </row>
    <row r="28744" spans="1:3">
      <c r="A28744" s="32" t="s">
        <v>17922</v>
      </c>
      <c r="B28744" s="32" t="s">
        <v>149</v>
      </c>
      <c r="C28744">
        <f t="shared" si="449"/>
        <v>62918</v>
      </c>
    </row>
    <row r="28745" spans="1:3">
      <c r="A28745" s="32" t="s">
        <v>17443</v>
      </c>
      <c r="B28745" s="32" t="s">
        <v>149</v>
      </c>
      <c r="C28745">
        <f t="shared" si="449"/>
        <v>62919</v>
      </c>
    </row>
    <row r="28746" spans="1:3">
      <c r="A28746" s="32" t="s">
        <v>17923</v>
      </c>
      <c r="B28746" s="32" t="s">
        <v>149</v>
      </c>
      <c r="C28746">
        <f t="shared" si="449"/>
        <v>62920</v>
      </c>
    </row>
    <row r="28747" spans="1:3">
      <c r="A28747" s="32" t="s">
        <v>17924</v>
      </c>
      <c r="B28747" s="32" t="s">
        <v>149</v>
      </c>
      <c r="C28747">
        <f t="shared" si="449"/>
        <v>62921</v>
      </c>
    </row>
    <row r="28748" spans="1:3">
      <c r="A28748" s="32" t="s">
        <v>17925</v>
      </c>
      <c r="B28748" s="32" t="s">
        <v>149</v>
      </c>
      <c r="C28748">
        <f t="shared" si="449"/>
        <v>62922</v>
      </c>
    </row>
    <row r="28749" spans="1:3">
      <c r="A28749" s="32" t="s">
        <v>17926</v>
      </c>
      <c r="B28749" s="32" t="s">
        <v>149</v>
      </c>
      <c r="C28749">
        <f t="shared" si="449"/>
        <v>62923</v>
      </c>
    </row>
    <row r="28750" spans="1:3">
      <c r="A28750" s="32" t="s">
        <v>17444</v>
      </c>
      <c r="B28750" s="32" t="s">
        <v>149</v>
      </c>
      <c r="C28750">
        <f t="shared" si="449"/>
        <v>62924</v>
      </c>
    </row>
    <row r="28751" spans="1:3">
      <c r="A28751" s="32" t="s">
        <v>17445</v>
      </c>
      <c r="B28751" s="32" t="s">
        <v>149</v>
      </c>
      <c r="C28751">
        <f t="shared" si="449"/>
        <v>62926</v>
      </c>
    </row>
    <row r="28752" spans="1:3">
      <c r="A28752" s="32" t="s">
        <v>17446</v>
      </c>
      <c r="B28752" s="32" t="s">
        <v>149</v>
      </c>
      <c r="C28752">
        <f t="shared" si="449"/>
        <v>62927</v>
      </c>
    </row>
    <row r="28753" spans="1:3">
      <c r="A28753" s="32" t="s">
        <v>17927</v>
      </c>
      <c r="B28753" s="32" t="s">
        <v>149</v>
      </c>
      <c r="C28753">
        <f t="shared" si="449"/>
        <v>62928</v>
      </c>
    </row>
    <row r="28754" spans="1:3">
      <c r="A28754" s="32" t="s">
        <v>17447</v>
      </c>
      <c r="B28754" s="32" t="s">
        <v>149</v>
      </c>
      <c r="C28754">
        <f t="shared" si="449"/>
        <v>62929</v>
      </c>
    </row>
    <row r="28755" spans="1:3">
      <c r="A28755" s="32" t="s">
        <v>17928</v>
      </c>
      <c r="B28755" s="32" t="s">
        <v>149</v>
      </c>
      <c r="C28755">
        <f t="shared" si="449"/>
        <v>62930</v>
      </c>
    </row>
    <row r="28756" spans="1:3">
      <c r="A28756" s="32" t="s">
        <v>17448</v>
      </c>
      <c r="B28756" s="32" t="s">
        <v>149</v>
      </c>
      <c r="C28756">
        <f t="shared" si="449"/>
        <v>62931</v>
      </c>
    </row>
    <row r="28757" spans="1:3">
      <c r="A28757" s="32" t="s">
        <v>17929</v>
      </c>
      <c r="B28757" s="32" t="s">
        <v>149</v>
      </c>
      <c r="C28757">
        <f t="shared" si="449"/>
        <v>62932</v>
      </c>
    </row>
    <row r="28758" spans="1:3">
      <c r="A28758" s="32" t="s">
        <v>17930</v>
      </c>
      <c r="B28758" s="32" t="s">
        <v>149</v>
      </c>
      <c r="C28758">
        <f t="shared" si="449"/>
        <v>62933</v>
      </c>
    </row>
    <row r="28759" spans="1:3">
      <c r="A28759" s="32" t="s">
        <v>17449</v>
      </c>
      <c r="B28759" s="32" t="s">
        <v>149</v>
      </c>
      <c r="C28759">
        <f t="shared" si="449"/>
        <v>62934</v>
      </c>
    </row>
    <row r="28760" spans="1:3">
      <c r="A28760" s="32" t="s">
        <v>17450</v>
      </c>
      <c r="B28760" s="32" t="s">
        <v>149</v>
      </c>
      <c r="C28760">
        <f t="shared" si="449"/>
        <v>62935</v>
      </c>
    </row>
    <row r="28761" spans="1:3">
      <c r="A28761" s="32" t="s">
        <v>17931</v>
      </c>
      <c r="B28761" s="32" t="s">
        <v>149</v>
      </c>
      <c r="C28761">
        <f t="shared" si="449"/>
        <v>62938</v>
      </c>
    </row>
    <row r="28762" spans="1:3">
      <c r="A28762" s="32" t="s">
        <v>17932</v>
      </c>
      <c r="B28762" s="32" t="s">
        <v>149</v>
      </c>
      <c r="C28762">
        <f t="shared" si="449"/>
        <v>62939</v>
      </c>
    </row>
    <row r="28763" spans="1:3">
      <c r="A28763" s="32" t="s">
        <v>17933</v>
      </c>
      <c r="B28763" s="32" t="s">
        <v>149</v>
      </c>
      <c r="C28763">
        <f t="shared" si="449"/>
        <v>62940</v>
      </c>
    </row>
    <row r="28764" spans="1:3">
      <c r="A28764" s="32" t="s">
        <v>17451</v>
      </c>
      <c r="B28764" s="32" t="s">
        <v>149</v>
      </c>
      <c r="C28764">
        <f t="shared" si="449"/>
        <v>62941</v>
      </c>
    </row>
    <row r="28765" spans="1:3">
      <c r="A28765" s="32" t="s">
        <v>17452</v>
      </c>
      <c r="B28765" s="32" t="s">
        <v>149</v>
      </c>
      <c r="C28765">
        <f t="shared" si="449"/>
        <v>62942</v>
      </c>
    </row>
    <row r="28766" spans="1:3">
      <c r="A28766" s="32" t="s">
        <v>17934</v>
      </c>
      <c r="B28766" s="32" t="s">
        <v>149</v>
      </c>
      <c r="C28766">
        <f t="shared" si="449"/>
        <v>62943</v>
      </c>
    </row>
    <row r="28767" spans="1:3">
      <c r="A28767" s="32" t="s">
        <v>17453</v>
      </c>
      <c r="B28767" s="32" t="s">
        <v>149</v>
      </c>
      <c r="C28767">
        <f t="shared" si="449"/>
        <v>62944</v>
      </c>
    </row>
    <row r="28768" spans="1:3">
      <c r="A28768" s="32" t="s">
        <v>17971</v>
      </c>
      <c r="B28768" s="32" t="s">
        <v>149</v>
      </c>
      <c r="C28768">
        <f t="shared" si="449"/>
        <v>62945</v>
      </c>
    </row>
    <row r="28769" spans="1:3">
      <c r="A28769" s="32" t="s">
        <v>17935</v>
      </c>
      <c r="B28769" s="32" t="s">
        <v>149</v>
      </c>
      <c r="C28769">
        <f t="shared" si="449"/>
        <v>62946</v>
      </c>
    </row>
    <row r="28770" spans="1:3">
      <c r="A28770" s="32" t="s">
        <v>17454</v>
      </c>
      <c r="B28770" s="32" t="s">
        <v>149</v>
      </c>
      <c r="C28770">
        <f t="shared" si="449"/>
        <v>62947</v>
      </c>
    </row>
    <row r="28771" spans="1:3">
      <c r="A28771" s="32" t="s">
        <v>17936</v>
      </c>
      <c r="B28771" s="32" t="s">
        <v>149</v>
      </c>
      <c r="C28771">
        <f t="shared" si="449"/>
        <v>62948</v>
      </c>
    </row>
    <row r="28772" spans="1:3">
      <c r="A28772" s="32" t="s">
        <v>17937</v>
      </c>
      <c r="B28772" s="32" t="s">
        <v>149</v>
      </c>
      <c r="C28772">
        <f t="shared" si="449"/>
        <v>62949</v>
      </c>
    </row>
    <row r="28773" spans="1:3">
      <c r="A28773" s="32" t="s">
        <v>17455</v>
      </c>
      <c r="B28773" s="32" t="s">
        <v>149</v>
      </c>
      <c r="C28773">
        <f t="shared" si="449"/>
        <v>62950</v>
      </c>
    </row>
    <row r="28774" spans="1:3">
      <c r="A28774" s="32" t="s">
        <v>17938</v>
      </c>
      <c r="B28774" s="32" t="s">
        <v>149</v>
      </c>
      <c r="C28774">
        <f t="shared" si="449"/>
        <v>62951</v>
      </c>
    </row>
    <row r="28775" spans="1:3">
      <c r="A28775" s="32" t="s">
        <v>17456</v>
      </c>
      <c r="B28775" s="32" t="s">
        <v>149</v>
      </c>
      <c r="C28775">
        <f t="shared" si="449"/>
        <v>62952</v>
      </c>
    </row>
    <row r="28776" spans="1:3">
      <c r="A28776" s="32" t="s">
        <v>17457</v>
      </c>
      <c r="B28776" s="32" t="s">
        <v>149</v>
      </c>
      <c r="C28776">
        <f t="shared" si="449"/>
        <v>62953</v>
      </c>
    </row>
    <row r="28777" spans="1:3">
      <c r="A28777" s="32" t="s">
        <v>17939</v>
      </c>
      <c r="B28777" s="32" t="s">
        <v>149</v>
      </c>
      <c r="C28777">
        <f t="shared" si="449"/>
        <v>62954</v>
      </c>
    </row>
    <row r="28778" spans="1:3">
      <c r="A28778" s="32" t="s">
        <v>17458</v>
      </c>
      <c r="B28778" s="32" t="s">
        <v>149</v>
      </c>
      <c r="C28778">
        <f t="shared" si="449"/>
        <v>62955</v>
      </c>
    </row>
    <row r="28779" spans="1:3">
      <c r="A28779" s="32" t="s">
        <v>17940</v>
      </c>
      <c r="B28779" s="32" t="s">
        <v>149</v>
      </c>
      <c r="C28779">
        <f t="shared" si="449"/>
        <v>62956</v>
      </c>
    </row>
    <row r="28780" spans="1:3">
      <c r="A28780" s="32" t="s">
        <v>17459</v>
      </c>
      <c r="B28780" s="32" t="s">
        <v>149</v>
      </c>
      <c r="C28780">
        <f t="shared" si="449"/>
        <v>62957</v>
      </c>
    </row>
    <row r="28781" spans="1:3">
      <c r="A28781" s="32" t="s">
        <v>17460</v>
      </c>
      <c r="B28781" s="32" t="s">
        <v>149</v>
      </c>
      <c r="C28781">
        <f t="shared" si="449"/>
        <v>62958</v>
      </c>
    </row>
    <row r="28782" spans="1:3">
      <c r="A28782" s="32" t="s">
        <v>17941</v>
      </c>
      <c r="B28782" s="32" t="s">
        <v>149</v>
      </c>
      <c r="C28782">
        <f t="shared" si="449"/>
        <v>62959</v>
      </c>
    </row>
    <row r="28783" spans="1:3">
      <c r="A28783" s="32" t="s">
        <v>17942</v>
      </c>
      <c r="B28783" s="32" t="s">
        <v>149</v>
      </c>
      <c r="C28783">
        <f t="shared" si="449"/>
        <v>62960</v>
      </c>
    </row>
    <row r="28784" spans="1:3">
      <c r="A28784" s="32" t="s">
        <v>17943</v>
      </c>
      <c r="B28784" s="32" t="s">
        <v>149</v>
      </c>
      <c r="C28784">
        <f t="shared" si="449"/>
        <v>62961</v>
      </c>
    </row>
    <row r="28785" spans="1:3">
      <c r="A28785" s="32" t="s">
        <v>17944</v>
      </c>
      <c r="B28785" s="32" t="s">
        <v>149</v>
      </c>
      <c r="C28785">
        <f t="shared" si="449"/>
        <v>62962</v>
      </c>
    </row>
    <row r="28786" spans="1:3">
      <c r="A28786" s="32" t="s">
        <v>17461</v>
      </c>
      <c r="B28786" s="32" t="s">
        <v>149</v>
      </c>
      <c r="C28786">
        <f t="shared" si="449"/>
        <v>62963</v>
      </c>
    </row>
    <row r="28787" spans="1:3">
      <c r="A28787" s="32" t="s">
        <v>17945</v>
      </c>
      <c r="B28787" s="32" t="s">
        <v>149</v>
      </c>
      <c r="C28787">
        <f t="shared" si="449"/>
        <v>62964</v>
      </c>
    </row>
    <row r="28788" spans="1:3">
      <c r="A28788" s="32" t="s">
        <v>17462</v>
      </c>
      <c r="B28788" s="32" t="s">
        <v>149</v>
      </c>
      <c r="C28788">
        <f t="shared" si="449"/>
        <v>62965</v>
      </c>
    </row>
    <row r="28789" spans="1:3">
      <c r="A28789" s="32" t="s">
        <v>17463</v>
      </c>
      <c r="B28789" s="32" t="s">
        <v>149</v>
      </c>
      <c r="C28789">
        <f t="shared" si="449"/>
        <v>62966</v>
      </c>
    </row>
    <row r="28790" spans="1:3">
      <c r="A28790" s="32" t="s">
        <v>17946</v>
      </c>
      <c r="B28790" s="32" t="s">
        <v>149</v>
      </c>
      <c r="C28790">
        <f t="shared" si="449"/>
        <v>62967</v>
      </c>
    </row>
    <row r="28791" spans="1:3">
      <c r="A28791" s="32" t="s">
        <v>17947</v>
      </c>
      <c r="B28791" s="32" t="s">
        <v>149</v>
      </c>
      <c r="C28791">
        <f t="shared" si="449"/>
        <v>62969</v>
      </c>
    </row>
    <row r="28792" spans="1:3">
      <c r="A28792" s="32" t="s">
        <v>17948</v>
      </c>
      <c r="B28792" s="32" t="s">
        <v>149</v>
      </c>
      <c r="C28792">
        <f t="shared" si="449"/>
        <v>62970</v>
      </c>
    </row>
    <row r="28793" spans="1:3">
      <c r="A28793" s="32" t="s">
        <v>17464</v>
      </c>
      <c r="B28793" s="32" t="s">
        <v>149</v>
      </c>
      <c r="C28793">
        <f t="shared" si="449"/>
        <v>62971</v>
      </c>
    </row>
    <row r="28794" spans="1:3">
      <c r="A28794" s="32" t="s">
        <v>17465</v>
      </c>
      <c r="B28794" s="32" t="s">
        <v>149</v>
      </c>
      <c r="C28794">
        <f t="shared" si="449"/>
        <v>62972</v>
      </c>
    </row>
    <row r="28795" spans="1:3">
      <c r="A28795" s="32" t="s">
        <v>17949</v>
      </c>
      <c r="B28795" s="32" t="s">
        <v>149</v>
      </c>
      <c r="C28795">
        <f t="shared" si="449"/>
        <v>62973</v>
      </c>
    </row>
    <row r="28796" spans="1:3">
      <c r="A28796" s="32" t="s">
        <v>17950</v>
      </c>
      <c r="B28796" s="32" t="s">
        <v>149</v>
      </c>
      <c r="C28796">
        <f t="shared" si="449"/>
        <v>62974</v>
      </c>
    </row>
    <row r="28797" spans="1:3">
      <c r="A28797" s="32" t="s">
        <v>17951</v>
      </c>
      <c r="B28797" s="32" t="s">
        <v>149</v>
      </c>
      <c r="C28797">
        <f t="shared" si="449"/>
        <v>62975</v>
      </c>
    </row>
    <row r="28798" spans="1:3">
      <c r="A28798" s="32" t="s">
        <v>17952</v>
      </c>
      <c r="B28798" s="32" t="s">
        <v>149</v>
      </c>
      <c r="C28798">
        <f t="shared" si="449"/>
        <v>62976</v>
      </c>
    </row>
    <row r="28799" spans="1:3">
      <c r="A28799" s="32" t="s">
        <v>17466</v>
      </c>
      <c r="B28799" s="32" t="s">
        <v>149</v>
      </c>
      <c r="C28799">
        <f t="shared" si="449"/>
        <v>62977</v>
      </c>
    </row>
    <row r="28800" spans="1:3">
      <c r="A28800" s="32" t="s">
        <v>17467</v>
      </c>
      <c r="B28800" s="32" t="s">
        <v>149</v>
      </c>
      <c r="C28800">
        <f t="shared" si="449"/>
        <v>62979</v>
      </c>
    </row>
    <row r="28801" spans="1:3">
      <c r="A28801" s="32" t="s">
        <v>17953</v>
      </c>
      <c r="B28801" s="32" t="s">
        <v>149</v>
      </c>
      <c r="C28801">
        <f t="shared" si="449"/>
        <v>62982</v>
      </c>
    </row>
    <row r="28802" spans="1:3">
      <c r="A28802" s="32" t="s">
        <v>17468</v>
      </c>
      <c r="B28802" s="32" t="s">
        <v>149</v>
      </c>
      <c r="C28802">
        <f t="shared" ref="C28802:C28865" si="450">1*A28802</f>
        <v>62983</v>
      </c>
    </row>
    <row r="28803" spans="1:3">
      <c r="A28803" s="32" t="s">
        <v>17954</v>
      </c>
      <c r="B28803" s="32" t="s">
        <v>149</v>
      </c>
      <c r="C28803">
        <f t="shared" si="450"/>
        <v>62984</v>
      </c>
    </row>
    <row r="28804" spans="1:3">
      <c r="A28804" s="32" t="s">
        <v>17469</v>
      </c>
      <c r="B28804" s="32" t="s">
        <v>149</v>
      </c>
      <c r="C28804">
        <f t="shared" si="450"/>
        <v>62985</v>
      </c>
    </row>
    <row r="28805" spans="1:3">
      <c r="A28805" s="32" t="s">
        <v>17470</v>
      </c>
      <c r="B28805" s="32" t="s">
        <v>149</v>
      </c>
      <c r="C28805">
        <f t="shared" si="450"/>
        <v>62987</v>
      </c>
    </row>
    <row r="28806" spans="1:3">
      <c r="A28806" s="32" t="s">
        <v>17471</v>
      </c>
      <c r="B28806" s="32" t="s">
        <v>149</v>
      </c>
      <c r="C28806">
        <f t="shared" si="450"/>
        <v>62988</v>
      </c>
    </row>
    <row r="28807" spans="1:3">
      <c r="A28807" s="32" t="s">
        <v>17955</v>
      </c>
      <c r="B28807" s="32" t="s">
        <v>149</v>
      </c>
      <c r="C28807">
        <f t="shared" si="450"/>
        <v>62990</v>
      </c>
    </row>
    <row r="28808" spans="1:3">
      <c r="A28808" s="32" t="s">
        <v>17472</v>
      </c>
      <c r="B28808" s="32" t="s">
        <v>149</v>
      </c>
      <c r="C28808">
        <f t="shared" si="450"/>
        <v>62991</v>
      </c>
    </row>
    <row r="28809" spans="1:3">
      <c r="A28809" s="32" t="s">
        <v>17473</v>
      </c>
      <c r="B28809" s="32" t="s">
        <v>149</v>
      </c>
      <c r="C28809">
        <f t="shared" si="450"/>
        <v>62992</v>
      </c>
    </row>
    <row r="28810" spans="1:3">
      <c r="A28810" s="32" t="s">
        <v>17956</v>
      </c>
      <c r="B28810" s="32" t="s">
        <v>149</v>
      </c>
      <c r="C28810">
        <f t="shared" si="450"/>
        <v>62993</v>
      </c>
    </row>
    <row r="28811" spans="1:3">
      <c r="A28811" s="32" t="s">
        <v>17474</v>
      </c>
      <c r="B28811" s="32" t="s">
        <v>149</v>
      </c>
      <c r="C28811">
        <f t="shared" si="450"/>
        <v>62994</v>
      </c>
    </row>
    <row r="28812" spans="1:3">
      <c r="A28812" s="32" t="s">
        <v>17957</v>
      </c>
      <c r="B28812" s="32" t="s">
        <v>149</v>
      </c>
      <c r="C28812">
        <f t="shared" si="450"/>
        <v>62995</v>
      </c>
    </row>
    <row r="28813" spans="1:3">
      <c r="A28813" s="32" t="s">
        <v>17958</v>
      </c>
      <c r="B28813" s="32" t="s">
        <v>149</v>
      </c>
      <c r="C28813">
        <f t="shared" si="450"/>
        <v>62996</v>
      </c>
    </row>
    <row r="28814" spans="1:3">
      <c r="A28814" s="32" t="s">
        <v>17475</v>
      </c>
      <c r="B28814" s="32" t="s">
        <v>149</v>
      </c>
      <c r="C28814">
        <f t="shared" si="450"/>
        <v>62997</v>
      </c>
    </row>
    <row r="28815" spans="1:3">
      <c r="A28815" s="32" t="s">
        <v>17959</v>
      </c>
      <c r="B28815" s="32" t="s">
        <v>149</v>
      </c>
      <c r="C28815">
        <f t="shared" si="450"/>
        <v>62998</v>
      </c>
    </row>
    <row r="28816" spans="1:3">
      <c r="A28816" s="32" t="s">
        <v>17476</v>
      </c>
      <c r="B28816" s="32" t="s">
        <v>149</v>
      </c>
      <c r="C28816">
        <f t="shared" si="450"/>
        <v>62999</v>
      </c>
    </row>
    <row r="28817" spans="1:3">
      <c r="A28817" s="32" t="s">
        <v>25868</v>
      </c>
      <c r="B28817" s="32" t="s">
        <v>161</v>
      </c>
      <c r="C28817">
        <f t="shared" si="450"/>
        <v>63001</v>
      </c>
    </row>
    <row r="28818" spans="1:3">
      <c r="A28818" s="32" t="s">
        <v>25407</v>
      </c>
      <c r="B28818" s="32" t="s">
        <v>161</v>
      </c>
      <c r="C28818">
        <f t="shared" si="450"/>
        <v>63005</v>
      </c>
    </row>
    <row r="28819" spans="1:3">
      <c r="A28819" s="32" t="s">
        <v>25747</v>
      </c>
      <c r="B28819" s="32" t="s">
        <v>161</v>
      </c>
      <c r="C28819">
        <f t="shared" si="450"/>
        <v>63006</v>
      </c>
    </row>
    <row r="28820" spans="1:3">
      <c r="A28820" s="32" t="s">
        <v>25748</v>
      </c>
      <c r="B28820" s="32" t="s">
        <v>161</v>
      </c>
      <c r="C28820">
        <f t="shared" si="450"/>
        <v>63010</v>
      </c>
    </row>
    <row r="28821" spans="1:3">
      <c r="A28821" s="32" t="s">
        <v>25408</v>
      </c>
      <c r="B28821" s="32" t="s">
        <v>161</v>
      </c>
      <c r="C28821">
        <f t="shared" si="450"/>
        <v>63011</v>
      </c>
    </row>
    <row r="28822" spans="1:3">
      <c r="A28822" s="32" t="s">
        <v>25869</v>
      </c>
      <c r="B28822" s="32" t="s">
        <v>161</v>
      </c>
      <c r="C28822">
        <f t="shared" si="450"/>
        <v>63012</v>
      </c>
    </row>
    <row r="28823" spans="1:3">
      <c r="A28823" s="32" t="s">
        <v>25409</v>
      </c>
      <c r="B28823" s="32" t="s">
        <v>161</v>
      </c>
      <c r="C28823">
        <f t="shared" si="450"/>
        <v>63013</v>
      </c>
    </row>
    <row r="28824" spans="1:3">
      <c r="A28824" s="32" t="s">
        <v>25410</v>
      </c>
      <c r="B28824" s="32" t="s">
        <v>161</v>
      </c>
      <c r="C28824">
        <f t="shared" si="450"/>
        <v>63014</v>
      </c>
    </row>
    <row r="28825" spans="1:3">
      <c r="A28825" s="32" t="s">
        <v>25870</v>
      </c>
      <c r="B28825" s="32" t="s">
        <v>161</v>
      </c>
      <c r="C28825">
        <f t="shared" si="450"/>
        <v>63015</v>
      </c>
    </row>
    <row r="28826" spans="1:3">
      <c r="A28826" s="32" t="s">
        <v>25411</v>
      </c>
      <c r="B28826" s="32" t="s">
        <v>161</v>
      </c>
      <c r="C28826">
        <f t="shared" si="450"/>
        <v>63016</v>
      </c>
    </row>
    <row r="28827" spans="1:3">
      <c r="A28827" s="32" t="s">
        <v>25412</v>
      </c>
      <c r="B28827" s="32" t="s">
        <v>161</v>
      </c>
      <c r="C28827">
        <f t="shared" si="450"/>
        <v>63017</v>
      </c>
    </row>
    <row r="28828" spans="1:3">
      <c r="A28828" s="32" t="s">
        <v>25413</v>
      </c>
      <c r="B28828" s="32" t="s">
        <v>161</v>
      </c>
      <c r="C28828">
        <f t="shared" si="450"/>
        <v>63019</v>
      </c>
    </row>
    <row r="28829" spans="1:3">
      <c r="A28829" s="32" t="s">
        <v>25414</v>
      </c>
      <c r="B28829" s="32" t="s">
        <v>161</v>
      </c>
      <c r="C28829">
        <f t="shared" si="450"/>
        <v>63020</v>
      </c>
    </row>
    <row r="28830" spans="1:3">
      <c r="A28830" s="32" t="s">
        <v>25871</v>
      </c>
      <c r="B28830" s="32" t="s">
        <v>161</v>
      </c>
      <c r="C28830">
        <f t="shared" si="450"/>
        <v>63021</v>
      </c>
    </row>
    <row r="28831" spans="1:3">
      <c r="A28831" s="32" t="s">
        <v>25415</v>
      </c>
      <c r="B28831" s="32" t="s">
        <v>161</v>
      </c>
      <c r="C28831">
        <f t="shared" si="450"/>
        <v>63022</v>
      </c>
    </row>
    <row r="28832" spans="1:3">
      <c r="A28832" s="32" t="s">
        <v>25416</v>
      </c>
      <c r="B28832" s="32" t="s">
        <v>161</v>
      </c>
      <c r="C28832">
        <f t="shared" si="450"/>
        <v>63023</v>
      </c>
    </row>
    <row r="28833" spans="1:3">
      <c r="A28833" s="32" t="s">
        <v>25872</v>
      </c>
      <c r="B28833" s="32" t="s">
        <v>161</v>
      </c>
      <c r="C28833">
        <f t="shared" si="450"/>
        <v>63024</v>
      </c>
    </row>
    <row r="28834" spans="1:3">
      <c r="A28834" s="32" t="s">
        <v>25417</v>
      </c>
      <c r="B28834" s="32" t="s">
        <v>161</v>
      </c>
      <c r="C28834">
        <f t="shared" si="450"/>
        <v>63025</v>
      </c>
    </row>
    <row r="28835" spans="1:3">
      <c r="A28835" s="32" t="s">
        <v>25418</v>
      </c>
      <c r="B28835" s="32" t="s">
        <v>161</v>
      </c>
      <c r="C28835">
        <f t="shared" si="450"/>
        <v>63026</v>
      </c>
    </row>
    <row r="28836" spans="1:3">
      <c r="A28836" s="32" t="s">
        <v>25419</v>
      </c>
      <c r="B28836" s="32" t="s">
        <v>161</v>
      </c>
      <c r="C28836">
        <f t="shared" si="450"/>
        <v>63028</v>
      </c>
    </row>
    <row r="28837" spans="1:3">
      <c r="A28837" s="32" t="s">
        <v>25873</v>
      </c>
      <c r="B28837" s="32" t="s">
        <v>161</v>
      </c>
      <c r="C28837">
        <f t="shared" si="450"/>
        <v>63030</v>
      </c>
    </row>
    <row r="28838" spans="1:3">
      <c r="A28838" s="32" t="s">
        <v>25420</v>
      </c>
      <c r="B28838" s="32" t="s">
        <v>161</v>
      </c>
      <c r="C28838">
        <f t="shared" si="450"/>
        <v>63031</v>
      </c>
    </row>
    <row r="28839" spans="1:3">
      <c r="A28839" s="32" t="s">
        <v>25874</v>
      </c>
      <c r="B28839" s="32" t="s">
        <v>161</v>
      </c>
      <c r="C28839">
        <f t="shared" si="450"/>
        <v>63032</v>
      </c>
    </row>
    <row r="28840" spans="1:3">
      <c r="A28840" s="32" t="s">
        <v>25875</v>
      </c>
      <c r="B28840" s="32" t="s">
        <v>161</v>
      </c>
      <c r="C28840">
        <f t="shared" si="450"/>
        <v>63033</v>
      </c>
    </row>
    <row r="28841" spans="1:3">
      <c r="A28841" s="32" t="s">
        <v>25421</v>
      </c>
      <c r="B28841" s="32" t="s">
        <v>161</v>
      </c>
      <c r="C28841">
        <f t="shared" si="450"/>
        <v>63034</v>
      </c>
    </row>
    <row r="28842" spans="1:3">
      <c r="A28842" s="32" t="s">
        <v>25422</v>
      </c>
      <c r="B28842" s="32" t="s">
        <v>161</v>
      </c>
      <c r="C28842">
        <f t="shared" si="450"/>
        <v>63036</v>
      </c>
    </row>
    <row r="28843" spans="1:3">
      <c r="A28843" s="32" t="s">
        <v>25423</v>
      </c>
      <c r="B28843" s="32" t="s">
        <v>161</v>
      </c>
      <c r="C28843">
        <f t="shared" si="450"/>
        <v>63037</v>
      </c>
    </row>
    <row r="28844" spans="1:3">
      <c r="A28844" s="32" t="s">
        <v>25424</v>
      </c>
      <c r="B28844" s="32" t="s">
        <v>161</v>
      </c>
      <c r="C28844">
        <f t="shared" si="450"/>
        <v>63038</v>
      </c>
    </row>
    <row r="28845" spans="1:3">
      <c r="A28845" s="32" t="s">
        <v>25425</v>
      </c>
      <c r="B28845" s="32" t="s">
        <v>161</v>
      </c>
      <c r="C28845">
        <f t="shared" si="450"/>
        <v>63039</v>
      </c>
    </row>
    <row r="28846" spans="1:3">
      <c r="A28846" s="32" t="s">
        <v>25749</v>
      </c>
      <c r="B28846" s="32" t="s">
        <v>161</v>
      </c>
      <c r="C28846">
        <f t="shared" si="450"/>
        <v>63040</v>
      </c>
    </row>
    <row r="28847" spans="1:3">
      <c r="A28847" s="32" t="s">
        <v>25876</v>
      </c>
      <c r="B28847" s="32" t="s">
        <v>161</v>
      </c>
      <c r="C28847">
        <f t="shared" si="450"/>
        <v>63041</v>
      </c>
    </row>
    <row r="28848" spans="1:3">
      <c r="A28848" s="32" t="s">
        <v>25877</v>
      </c>
      <c r="B28848" s="32" t="s">
        <v>161</v>
      </c>
      <c r="C28848">
        <f t="shared" si="450"/>
        <v>63042</v>
      </c>
    </row>
    <row r="28849" spans="1:3">
      <c r="A28849" s="32" t="s">
        <v>25426</v>
      </c>
      <c r="B28849" s="32" t="s">
        <v>161</v>
      </c>
      <c r="C28849">
        <f t="shared" si="450"/>
        <v>63043</v>
      </c>
    </row>
    <row r="28850" spans="1:3">
      <c r="A28850" s="32" t="s">
        <v>25427</v>
      </c>
      <c r="B28850" s="32" t="s">
        <v>161</v>
      </c>
      <c r="C28850">
        <f t="shared" si="450"/>
        <v>63044</v>
      </c>
    </row>
    <row r="28851" spans="1:3">
      <c r="A28851" s="32" t="s">
        <v>25428</v>
      </c>
      <c r="B28851" s="32" t="s">
        <v>161</v>
      </c>
      <c r="C28851">
        <f t="shared" si="450"/>
        <v>63045</v>
      </c>
    </row>
    <row r="28852" spans="1:3">
      <c r="A28852" s="32" t="s">
        <v>25878</v>
      </c>
      <c r="B28852" s="32" t="s">
        <v>161</v>
      </c>
      <c r="C28852">
        <f t="shared" si="450"/>
        <v>63047</v>
      </c>
    </row>
    <row r="28853" spans="1:3">
      <c r="A28853" s="32" t="s">
        <v>25750</v>
      </c>
      <c r="B28853" s="32" t="s">
        <v>161</v>
      </c>
      <c r="C28853">
        <f t="shared" si="450"/>
        <v>63048</v>
      </c>
    </row>
    <row r="28854" spans="1:3">
      <c r="A28854" s="32" t="s">
        <v>25879</v>
      </c>
      <c r="B28854" s="32" t="s">
        <v>161</v>
      </c>
      <c r="C28854">
        <f t="shared" si="450"/>
        <v>63049</v>
      </c>
    </row>
    <row r="28855" spans="1:3">
      <c r="A28855" s="32" t="s">
        <v>25880</v>
      </c>
      <c r="B28855" s="32" t="s">
        <v>161</v>
      </c>
      <c r="C28855">
        <f t="shared" si="450"/>
        <v>63050</v>
      </c>
    </row>
    <row r="28856" spans="1:3">
      <c r="A28856" s="32" t="s">
        <v>25429</v>
      </c>
      <c r="B28856" s="32" t="s">
        <v>161</v>
      </c>
      <c r="C28856">
        <f t="shared" si="450"/>
        <v>63051</v>
      </c>
    </row>
    <row r="28857" spans="1:3">
      <c r="A28857" s="32" t="s">
        <v>25430</v>
      </c>
      <c r="B28857" s="32" t="s">
        <v>161</v>
      </c>
      <c r="C28857">
        <f t="shared" si="450"/>
        <v>63052</v>
      </c>
    </row>
    <row r="28858" spans="1:3">
      <c r="A28858" s="32" t="s">
        <v>25881</v>
      </c>
      <c r="B28858" s="32" t="s">
        <v>161</v>
      </c>
      <c r="C28858">
        <f t="shared" si="450"/>
        <v>63053</v>
      </c>
    </row>
    <row r="28859" spans="1:3">
      <c r="A28859" s="32" t="s">
        <v>25882</v>
      </c>
      <c r="B28859" s="32" t="s">
        <v>161</v>
      </c>
      <c r="C28859">
        <f t="shared" si="450"/>
        <v>63055</v>
      </c>
    </row>
    <row r="28860" spans="1:3">
      <c r="A28860" s="32" t="s">
        <v>25751</v>
      </c>
      <c r="B28860" s="32" t="s">
        <v>161</v>
      </c>
      <c r="C28860">
        <f t="shared" si="450"/>
        <v>63056</v>
      </c>
    </row>
    <row r="28861" spans="1:3">
      <c r="A28861" s="32" t="s">
        <v>25431</v>
      </c>
      <c r="B28861" s="32" t="s">
        <v>161</v>
      </c>
      <c r="C28861">
        <f t="shared" si="450"/>
        <v>63057</v>
      </c>
    </row>
    <row r="28862" spans="1:3">
      <c r="A28862" s="32" t="s">
        <v>25883</v>
      </c>
      <c r="B28862" s="32" t="s">
        <v>161</v>
      </c>
      <c r="C28862">
        <f t="shared" si="450"/>
        <v>63060</v>
      </c>
    </row>
    <row r="28863" spans="1:3">
      <c r="A28863" s="32" t="s">
        <v>25432</v>
      </c>
      <c r="B28863" s="32" t="s">
        <v>161</v>
      </c>
      <c r="C28863">
        <f t="shared" si="450"/>
        <v>63061</v>
      </c>
    </row>
    <row r="28864" spans="1:3">
      <c r="A28864" s="32" t="s">
        <v>25752</v>
      </c>
      <c r="B28864" s="32" t="s">
        <v>161</v>
      </c>
      <c r="C28864">
        <f t="shared" si="450"/>
        <v>63065</v>
      </c>
    </row>
    <row r="28865" spans="1:3">
      <c r="A28865" s="32" t="s">
        <v>25433</v>
      </c>
      <c r="B28865" s="32" t="s">
        <v>161</v>
      </c>
      <c r="C28865">
        <f t="shared" si="450"/>
        <v>63066</v>
      </c>
    </row>
    <row r="28866" spans="1:3">
      <c r="A28866" s="32" t="s">
        <v>25884</v>
      </c>
      <c r="B28866" s="32" t="s">
        <v>161</v>
      </c>
      <c r="C28866">
        <f t="shared" ref="C28866:C28929" si="451">1*A28866</f>
        <v>63068</v>
      </c>
    </row>
    <row r="28867" spans="1:3">
      <c r="A28867" s="32" t="s">
        <v>25434</v>
      </c>
      <c r="B28867" s="32" t="s">
        <v>161</v>
      </c>
      <c r="C28867">
        <f t="shared" si="451"/>
        <v>63069</v>
      </c>
    </row>
    <row r="28868" spans="1:3">
      <c r="A28868" s="32" t="s">
        <v>25885</v>
      </c>
      <c r="B28868" s="32" t="s">
        <v>161</v>
      </c>
      <c r="C28868">
        <f t="shared" si="451"/>
        <v>63070</v>
      </c>
    </row>
    <row r="28869" spans="1:3">
      <c r="A28869" s="32" t="s">
        <v>25753</v>
      </c>
      <c r="B28869" s="32" t="s">
        <v>161</v>
      </c>
      <c r="C28869">
        <f t="shared" si="451"/>
        <v>63071</v>
      </c>
    </row>
    <row r="28870" spans="1:3">
      <c r="A28870" s="32" t="s">
        <v>25886</v>
      </c>
      <c r="B28870" s="32" t="s">
        <v>161</v>
      </c>
      <c r="C28870">
        <f t="shared" si="451"/>
        <v>63072</v>
      </c>
    </row>
    <row r="28871" spans="1:3">
      <c r="A28871" s="32" t="s">
        <v>25435</v>
      </c>
      <c r="B28871" s="32" t="s">
        <v>161</v>
      </c>
      <c r="C28871">
        <f t="shared" si="451"/>
        <v>63073</v>
      </c>
    </row>
    <row r="28872" spans="1:3">
      <c r="A28872" s="32" t="s">
        <v>25436</v>
      </c>
      <c r="B28872" s="32" t="s">
        <v>161</v>
      </c>
      <c r="C28872">
        <f t="shared" si="451"/>
        <v>63074</v>
      </c>
    </row>
    <row r="28873" spans="1:3">
      <c r="A28873" s="32" t="s">
        <v>25887</v>
      </c>
      <c r="B28873" s="32" t="s">
        <v>161</v>
      </c>
      <c r="C28873">
        <f t="shared" si="451"/>
        <v>63077</v>
      </c>
    </row>
    <row r="28874" spans="1:3">
      <c r="A28874" s="32" t="s">
        <v>25754</v>
      </c>
      <c r="B28874" s="32" t="s">
        <v>161</v>
      </c>
      <c r="C28874">
        <f t="shared" si="451"/>
        <v>63079</v>
      </c>
    </row>
    <row r="28875" spans="1:3">
      <c r="A28875" s="32" t="s">
        <v>25755</v>
      </c>
      <c r="B28875" s="32" t="s">
        <v>161</v>
      </c>
      <c r="C28875">
        <f t="shared" si="451"/>
        <v>63080</v>
      </c>
    </row>
    <row r="28876" spans="1:3">
      <c r="A28876" s="32" t="s">
        <v>25888</v>
      </c>
      <c r="B28876" s="32" t="s">
        <v>161</v>
      </c>
      <c r="C28876">
        <f t="shared" si="451"/>
        <v>63083</v>
      </c>
    </row>
    <row r="28877" spans="1:3">
      <c r="A28877" s="32" t="s">
        <v>25437</v>
      </c>
      <c r="B28877" s="32" t="s">
        <v>161</v>
      </c>
      <c r="C28877">
        <f t="shared" si="451"/>
        <v>63084</v>
      </c>
    </row>
    <row r="28878" spans="1:3">
      <c r="A28878" s="32" t="s">
        <v>25438</v>
      </c>
      <c r="B28878" s="32" t="s">
        <v>161</v>
      </c>
      <c r="C28878">
        <f t="shared" si="451"/>
        <v>63087</v>
      </c>
    </row>
    <row r="28879" spans="1:3">
      <c r="A28879" s="32" t="s">
        <v>25756</v>
      </c>
      <c r="B28879" s="32" t="s">
        <v>161</v>
      </c>
      <c r="C28879">
        <f t="shared" si="451"/>
        <v>63088</v>
      </c>
    </row>
    <row r="28880" spans="1:3">
      <c r="A28880" s="32" t="s">
        <v>25439</v>
      </c>
      <c r="B28880" s="32" t="s">
        <v>161</v>
      </c>
      <c r="C28880">
        <f t="shared" si="451"/>
        <v>63089</v>
      </c>
    </row>
    <row r="28881" spans="1:3">
      <c r="A28881" s="32" t="s">
        <v>25757</v>
      </c>
      <c r="B28881" s="32" t="s">
        <v>161</v>
      </c>
      <c r="C28881">
        <f t="shared" si="451"/>
        <v>63090</v>
      </c>
    </row>
    <row r="28882" spans="1:3">
      <c r="A28882" s="32" t="s">
        <v>25440</v>
      </c>
      <c r="B28882" s="32" t="s">
        <v>161</v>
      </c>
      <c r="C28882">
        <f t="shared" si="451"/>
        <v>63091</v>
      </c>
    </row>
    <row r="28883" spans="1:3">
      <c r="A28883" s="32" t="s">
        <v>25441</v>
      </c>
      <c r="B28883" s="32" t="s">
        <v>161</v>
      </c>
      <c r="C28883">
        <f t="shared" si="451"/>
        <v>63099</v>
      </c>
    </row>
    <row r="28884" spans="1:3">
      <c r="A28884" s="32" t="s">
        <v>25442</v>
      </c>
      <c r="B28884" s="32" t="s">
        <v>161</v>
      </c>
      <c r="C28884">
        <f t="shared" si="451"/>
        <v>63100</v>
      </c>
    </row>
    <row r="28885" spans="1:3">
      <c r="A28885" s="32" t="s">
        <v>25443</v>
      </c>
      <c r="B28885" s="32" t="s">
        <v>161</v>
      </c>
      <c r="C28885">
        <f t="shared" si="451"/>
        <v>63101</v>
      </c>
    </row>
    <row r="28886" spans="1:3">
      <c r="A28886" s="32" t="s">
        <v>25889</v>
      </c>
      <c r="B28886" s="32" t="s">
        <v>161</v>
      </c>
      <c r="C28886">
        <f t="shared" si="451"/>
        <v>63102</v>
      </c>
    </row>
    <row r="28887" spans="1:3">
      <c r="A28887" s="32" t="s">
        <v>25444</v>
      </c>
      <c r="B28887" s="32" t="s">
        <v>161</v>
      </c>
      <c r="C28887">
        <f t="shared" si="451"/>
        <v>63103</v>
      </c>
    </row>
    <row r="28888" spans="1:3">
      <c r="A28888" s="32" t="s">
        <v>25890</v>
      </c>
      <c r="B28888" s="32" t="s">
        <v>161</v>
      </c>
      <c r="C28888">
        <f t="shared" si="451"/>
        <v>63104</v>
      </c>
    </row>
    <row r="28889" spans="1:3">
      <c r="A28889" s="32" t="s">
        <v>25758</v>
      </c>
      <c r="B28889" s="32" t="s">
        <v>161</v>
      </c>
      <c r="C28889">
        <f t="shared" si="451"/>
        <v>63105</v>
      </c>
    </row>
    <row r="28890" spans="1:3">
      <c r="A28890" s="32" t="s">
        <v>25445</v>
      </c>
      <c r="B28890" s="32" t="s">
        <v>161</v>
      </c>
      <c r="C28890">
        <f t="shared" si="451"/>
        <v>63106</v>
      </c>
    </row>
    <row r="28891" spans="1:3">
      <c r="A28891" s="32" t="s">
        <v>25891</v>
      </c>
      <c r="B28891" s="32" t="s">
        <v>161</v>
      </c>
      <c r="C28891">
        <f t="shared" si="451"/>
        <v>63107</v>
      </c>
    </row>
    <row r="28892" spans="1:3">
      <c r="A28892" s="32" t="s">
        <v>25446</v>
      </c>
      <c r="B28892" s="32" t="s">
        <v>161</v>
      </c>
      <c r="C28892">
        <f t="shared" si="451"/>
        <v>63108</v>
      </c>
    </row>
    <row r="28893" spans="1:3">
      <c r="A28893" s="32" t="s">
        <v>25447</v>
      </c>
      <c r="B28893" s="32" t="s">
        <v>161</v>
      </c>
      <c r="C28893">
        <f t="shared" si="451"/>
        <v>63109</v>
      </c>
    </row>
    <row r="28894" spans="1:3">
      <c r="A28894" s="32" t="s">
        <v>25448</v>
      </c>
      <c r="B28894" s="32" t="s">
        <v>161</v>
      </c>
      <c r="C28894">
        <f t="shared" si="451"/>
        <v>63110</v>
      </c>
    </row>
    <row r="28895" spans="1:3">
      <c r="A28895" s="32" t="s">
        <v>25449</v>
      </c>
      <c r="B28895" s="32" t="s">
        <v>161</v>
      </c>
      <c r="C28895">
        <f t="shared" si="451"/>
        <v>63111</v>
      </c>
    </row>
    <row r="28896" spans="1:3">
      <c r="A28896" s="32" t="s">
        <v>25759</v>
      </c>
      <c r="B28896" s="32" t="s">
        <v>161</v>
      </c>
      <c r="C28896">
        <f t="shared" si="451"/>
        <v>63112</v>
      </c>
    </row>
    <row r="28897" spans="1:3">
      <c r="A28897" s="32" t="s">
        <v>25450</v>
      </c>
      <c r="B28897" s="32" t="s">
        <v>161</v>
      </c>
      <c r="C28897">
        <f t="shared" si="451"/>
        <v>63113</v>
      </c>
    </row>
    <row r="28898" spans="1:3">
      <c r="A28898" s="32" t="s">
        <v>25892</v>
      </c>
      <c r="B28898" s="32" t="s">
        <v>161</v>
      </c>
      <c r="C28898">
        <f t="shared" si="451"/>
        <v>63114</v>
      </c>
    </row>
    <row r="28899" spans="1:3">
      <c r="A28899" s="32" t="s">
        <v>25893</v>
      </c>
      <c r="B28899" s="32" t="s">
        <v>161</v>
      </c>
      <c r="C28899">
        <f t="shared" si="451"/>
        <v>63115</v>
      </c>
    </row>
    <row r="28900" spans="1:3">
      <c r="A28900" s="32" t="s">
        <v>25451</v>
      </c>
      <c r="B28900" s="32" t="s">
        <v>161</v>
      </c>
      <c r="C28900">
        <f t="shared" si="451"/>
        <v>63116</v>
      </c>
    </row>
    <row r="28901" spans="1:3">
      <c r="A28901" s="32" t="s">
        <v>25894</v>
      </c>
      <c r="B28901" s="32" t="s">
        <v>161</v>
      </c>
      <c r="C28901">
        <f t="shared" si="451"/>
        <v>63117</v>
      </c>
    </row>
    <row r="28902" spans="1:3">
      <c r="A28902" s="32" t="s">
        <v>25452</v>
      </c>
      <c r="B28902" s="32" t="s">
        <v>161</v>
      </c>
      <c r="C28902">
        <f t="shared" si="451"/>
        <v>63118</v>
      </c>
    </row>
    <row r="28903" spans="1:3">
      <c r="A28903" s="32" t="s">
        <v>25453</v>
      </c>
      <c r="B28903" s="32" t="s">
        <v>161</v>
      </c>
      <c r="C28903">
        <f t="shared" si="451"/>
        <v>63119</v>
      </c>
    </row>
    <row r="28904" spans="1:3">
      <c r="A28904" s="32" t="s">
        <v>25454</v>
      </c>
      <c r="B28904" s="32" t="s">
        <v>161</v>
      </c>
      <c r="C28904">
        <f t="shared" si="451"/>
        <v>63120</v>
      </c>
    </row>
    <row r="28905" spans="1:3">
      <c r="A28905" s="32" t="s">
        <v>25455</v>
      </c>
      <c r="B28905" s="32" t="s">
        <v>161</v>
      </c>
      <c r="C28905">
        <f t="shared" si="451"/>
        <v>63121</v>
      </c>
    </row>
    <row r="28906" spans="1:3">
      <c r="A28906" s="32" t="s">
        <v>25895</v>
      </c>
      <c r="B28906" s="32" t="s">
        <v>161</v>
      </c>
      <c r="C28906">
        <f t="shared" si="451"/>
        <v>63122</v>
      </c>
    </row>
    <row r="28907" spans="1:3">
      <c r="A28907" s="32" t="s">
        <v>25896</v>
      </c>
      <c r="B28907" s="32" t="s">
        <v>161</v>
      </c>
      <c r="C28907">
        <f t="shared" si="451"/>
        <v>63123</v>
      </c>
    </row>
    <row r="28908" spans="1:3">
      <c r="A28908" s="32" t="s">
        <v>25760</v>
      </c>
      <c r="B28908" s="32" t="s">
        <v>161</v>
      </c>
      <c r="C28908">
        <f t="shared" si="451"/>
        <v>63124</v>
      </c>
    </row>
    <row r="28909" spans="1:3">
      <c r="A28909" s="32" t="s">
        <v>25761</v>
      </c>
      <c r="B28909" s="32" t="s">
        <v>161</v>
      </c>
      <c r="C28909">
        <f t="shared" si="451"/>
        <v>63125</v>
      </c>
    </row>
    <row r="28910" spans="1:3">
      <c r="A28910" s="32" t="s">
        <v>25456</v>
      </c>
      <c r="B28910" s="32" t="s">
        <v>161</v>
      </c>
      <c r="C28910">
        <f t="shared" si="451"/>
        <v>63126</v>
      </c>
    </row>
    <row r="28911" spans="1:3">
      <c r="A28911" s="32" t="s">
        <v>25457</v>
      </c>
      <c r="B28911" s="32" t="s">
        <v>161</v>
      </c>
      <c r="C28911">
        <f t="shared" si="451"/>
        <v>63127</v>
      </c>
    </row>
    <row r="28912" spans="1:3">
      <c r="A28912" s="32" t="s">
        <v>25458</v>
      </c>
      <c r="B28912" s="32" t="s">
        <v>161</v>
      </c>
      <c r="C28912">
        <f t="shared" si="451"/>
        <v>63128</v>
      </c>
    </row>
    <row r="28913" spans="1:3">
      <c r="A28913" s="32" t="s">
        <v>25459</v>
      </c>
      <c r="B28913" s="32" t="s">
        <v>161</v>
      </c>
      <c r="C28913">
        <f t="shared" si="451"/>
        <v>63129</v>
      </c>
    </row>
    <row r="28914" spans="1:3">
      <c r="A28914" s="32" t="s">
        <v>25460</v>
      </c>
      <c r="B28914" s="32" t="s">
        <v>161</v>
      </c>
      <c r="C28914">
        <f t="shared" si="451"/>
        <v>63130</v>
      </c>
    </row>
    <row r="28915" spans="1:3">
      <c r="A28915" s="32" t="s">
        <v>25461</v>
      </c>
      <c r="B28915" s="32" t="s">
        <v>161</v>
      </c>
      <c r="C28915">
        <f t="shared" si="451"/>
        <v>63131</v>
      </c>
    </row>
    <row r="28916" spans="1:3">
      <c r="A28916" s="32" t="s">
        <v>25897</v>
      </c>
      <c r="B28916" s="32" t="s">
        <v>161</v>
      </c>
      <c r="C28916">
        <f t="shared" si="451"/>
        <v>63132</v>
      </c>
    </row>
    <row r="28917" spans="1:3">
      <c r="A28917" s="32" t="s">
        <v>25462</v>
      </c>
      <c r="B28917" s="32" t="s">
        <v>161</v>
      </c>
      <c r="C28917">
        <f t="shared" si="451"/>
        <v>63133</v>
      </c>
    </row>
    <row r="28918" spans="1:3">
      <c r="A28918" s="32" t="s">
        <v>25762</v>
      </c>
      <c r="B28918" s="32" t="s">
        <v>161</v>
      </c>
      <c r="C28918">
        <f t="shared" si="451"/>
        <v>63134</v>
      </c>
    </row>
    <row r="28919" spans="1:3">
      <c r="A28919" s="32" t="s">
        <v>25898</v>
      </c>
      <c r="B28919" s="32" t="s">
        <v>161</v>
      </c>
      <c r="C28919">
        <f t="shared" si="451"/>
        <v>63135</v>
      </c>
    </row>
    <row r="28920" spans="1:3">
      <c r="A28920" s="32" t="s">
        <v>25463</v>
      </c>
      <c r="B28920" s="32" t="s">
        <v>161</v>
      </c>
      <c r="C28920">
        <f t="shared" si="451"/>
        <v>63136</v>
      </c>
    </row>
    <row r="28921" spans="1:3">
      <c r="A28921" s="32" t="s">
        <v>25899</v>
      </c>
      <c r="B28921" s="32" t="s">
        <v>161</v>
      </c>
      <c r="C28921">
        <f t="shared" si="451"/>
        <v>63137</v>
      </c>
    </row>
    <row r="28922" spans="1:3">
      <c r="A28922" s="32" t="s">
        <v>25464</v>
      </c>
      <c r="B28922" s="32" t="s">
        <v>161</v>
      </c>
      <c r="C28922">
        <f t="shared" si="451"/>
        <v>63138</v>
      </c>
    </row>
    <row r="28923" spans="1:3">
      <c r="A28923" s="32" t="s">
        <v>25465</v>
      </c>
      <c r="B28923" s="32" t="s">
        <v>161</v>
      </c>
      <c r="C28923">
        <f t="shared" si="451"/>
        <v>63139</v>
      </c>
    </row>
    <row r="28924" spans="1:3">
      <c r="A28924" s="32" t="s">
        <v>25466</v>
      </c>
      <c r="B28924" s="32" t="s">
        <v>161</v>
      </c>
      <c r="C28924">
        <f t="shared" si="451"/>
        <v>63140</v>
      </c>
    </row>
    <row r="28925" spans="1:3">
      <c r="A28925" s="32" t="s">
        <v>25467</v>
      </c>
      <c r="B28925" s="32" t="s">
        <v>161</v>
      </c>
      <c r="C28925">
        <f t="shared" si="451"/>
        <v>63141</v>
      </c>
    </row>
    <row r="28926" spans="1:3">
      <c r="A28926" s="32" t="s">
        <v>25468</v>
      </c>
      <c r="B28926" s="32" t="s">
        <v>161</v>
      </c>
      <c r="C28926">
        <f t="shared" si="451"/>
        <v>63143</v>
      </c>
    </row>
    <row r="28927" spans="1:3">
      <c r="A28927" s="32" t="s">
        <v>25900</v>
      </c>
      <c r="B28927" s="32" t="s">
        <v>161</v>
      </c>
      <c r="C28927">
        <f t="shared" si="451"/>
        <v>63144</v>
      </c>
    </row>
    <row r="28928" spans="1:3">
      <c r="A28928" s="32" t="s">
        <v>25763</v>
      </c>
      <c r="B28928" s="32" t="s">
        <v>161</v>
      </c>
      <c r="C28928">
        <f t="shared" si="451"/>
        <v>63145</v>
      </c>
    </row>
    <row r="28929" spans="1:3">
      <c r="A28929" s="32" t="s">
        <v>25469</v>
      </c>
      <c r="B28929" s="32" t="s">
        <v>161</v>
      </c>
      <c r="C28929">
        <f t="shared" si="451"/>
        <v>63146</v>
      </c>
    </row>
    <row r="28930" spans="1:3">
      <c r="A28930" s="32" t="s">
        <v>25901</v>
      </c>
      <c r="B28930" s="32" t="s">
        <v>161</v>
      </c>
      <c r="C28930">
        <f t="shared" ref="C28930:C28993" si="452">1*A28930</f>
        <v>63147</v>
      </c>
    </row>
    <row r="28931" spans="1:3">
      <c r="A28931" s="32" t="s">
        <v>25470</v>
      </c>
      <c r="B28931" s="32" t="s">
        <v>161</v>
      </c>
      <c r="C28931">
        <f t="shared" si="452"/>
        <v>63150</v>
      </c>
    </row>
    <row r="28932" spans="1:3">
      <c r="A28932" s="32" t="s">
        <v>25764</v>
      </c>
      <c r="B28932" s="32" t="s">
        <v>161</v>
      </c>
      <c r="C28932">
        <f t="shared" si="452"/>
        <v>63151</v>
      </c>
    </row>
    <row r="28933" spans="1:3">
      <c r="A28933" s="32" t="s">
        <v>25902</v>
      </c>
      <c r="B28933" s="32" t="s">
        <v>161</v>
      </c>
      <c r="C28933">
        <f t="shared" si="452"/>
        <v>63153</v>
      </c>
    </row>
    <row r="28934" spans="1:3">
      <c r="A28934" s="32" t="s">
        <v>25471</v>
      </c>
      <c r="B28934" s="32" t="s">
        <v>161</v>
      </c>
      <c r="C28934">
        <f t="shared" si="452"/>
        <v>63155</v>
      </c>
    </row>
    <row r="28935" spans="1:3">
      <c r="A28935" s="32" t="s">
        <v>25472</v>
      </c>
      <c r="B28935" s="32" t="s">
        <v>161</v>
      </c>
      <c r="C28935">
        <f t="shared" si="452"/>
        <v>63156</v>
      </c>
    </row>
    <row r="28936" spans="1:3">
      <c r="A28936" s="32" t="s">
        <v>25473</v>
      </c>
      <c r="B28936" s="32" t="s">
        <v>161</v>
      </c>
      <c r="C28936">
        <f t="shared" si="452"/>
        <v>63157</v>
      </c>
    </row>
    <row r="28937" spans="1:3">
      <c r="A28937" s="32" t="s">
        <v>25474</v>
      </c>
      <c r="B28937" s="32" t="s">
        <v>161</v>
      </c>
      <c r="C28937">
        <f t="shared" si="452"/>
        <v>63158</v>
      </c>
    </row>
    <row r="28938" spans="1:3">
      <c r="A28938" s="32" t="s">
        <v>25475</v>
      </c>
      <c r="B28938" s="32" t="s">
        <v>161</v>
      </c>
      <c r="C28938">
        <f t="shared" si="452"/>
        <v>63160</v>
      </c>
    </row>
    <row r="28939" spans="1:3">
      <c r="A28939" s="32" t="s">
        <v>25476</v>
      </c>
      <c r="B28939" s="32" t="s">
        <v>161</v>
      </c>
      <c r="C28939">
        <f t="shared" si="452"/>
        <v>63163</v>
      </c>
    </row>
    <row r="28940" spans="1:3">
      <c r="A28940" s="32" t="s">
        <v>25765</v>
      </c>
      <c r="B28940" s="32" t="s">
        <v>161</v>
      </c>
      <c r="C28940">
        <f t="shared" si="452"/>
        <v>63164</v>
      </c>
    </row>
    <row r="28941" spans="1:3">
      <c r="A28941" s="32" t="s">
        <v>25477</v>
      </c>
      <c r="B28941" s="32" t="s">
        <v>161</v>
      </c>
      <c r="C28941">
        <f t="shared" si="452"/>
        <v>63166</v>
      </c>
    </row>
    <row r="28942" spans="1:3">
      <c r="A28942" s="32" t="s">
        <v>25903</v>
      </c>
      <c r="B28942" s="32" t="s">
        <v>161</v>
      </c>
      <c r="C28942">
        <f t="shared" si="452"/>
        <v>63167</v>
      </c>
    </row>
    <row r="28943" spans="1:3">
      <c r="A28943" s="32" t="s">
        <v>25904</v>
      </c>
      <c r="B28943" s="32" t="s">
        <v>161</v>
      </c>
      <c r="C28943">
        <f t="shared" si="452"/>
        <v>63169</v>
      </c>
    </row>
    <row r="28944" spans="1:3">
      <c r="A28944" s="32" t="s">
        <v>25905</v>
      </c>
      <c r="B28944" s="32" t="s">
        <v>161</v>
      </c>
      <c r="C28944">
        <f t="shared" si="452"/>
        <v>63171</v>
      </c>
    </row>
    <row r="28945" spans="1:3">
      <c r="A28945" s="32" t="s">
        <v>25478</v>
      </c>
      <c r="B28945" s="32" t="s">
        <v>161</v>
      </c>
      <c r="C28945">
        <f t="shared" si="452"/>
        <v>63177</v>
      </c>
    </row>
    <row r="28946" spans="1:3">
      <c r="A28946" s="32" t="s">
        <v>25766</v>
      </c>
      <c r="B28946" s="32" t="s">
        <v>161</v>
      </c>
      <c r="C28946">
        <f t="shared" si="452"/>
        <v>63178</v>
      </c>
    </row>
    <row r="28947" spans="1:3">
      <c r="A28947" s="32" t="s">
        <v>25906</v>
      </c>
      <c r="B28947" s="32" t="s">
        <v>161</v>
      </c>
      <c r="C28947">
        <f t="shared" si="452"/>
        <v>63179</v>
      </c>
    </row>
    <row r="28948" spans="1:3">
      <c r="A28948" s="32" t="s">
        <v>25479</v>
      </c>
      <c r="B28948" s="32" t="s">
        <v>161</v>
      </c>
      <c r="C28948">
        <f t="shared" si="452"/>
        <v>63180</v>
      </c>
    </row>
    <row r="28949" spans="1:3">
      <c r="A28949" s="32" t="s">
        <v>25767</v>
      </c>
      <c r="B28949" s="32" t="s">
        <v>161</v>
      </c>
      <c r="C28949">
        <f t="shared" si="452"/>
        <v>63182</v>
      </c>
    </row>
    <row r="28950" spans="1:3">
      <c r="A28950" s="32" t="s">
        <v>25480</v>
      </c>
      <c r="B28950" s="32" t="s">
        <v>161</v>
      </c>
      <c r="C28950">
        <f t="shared" si="452"/>
        <v>63188</v>
      </c>
    </row>
    <row r="28951" spans="1:3">
      <c r="A28951" s="32" t="s">
        <v>25481</v>
      </c>
      <c r="B28951" s="32" t="s">
        <v>161</v>
      </c>
      <c r="C28951">
        <f t="shared" si="452"/>
        <v>63190</v>
      </c>
    </row>
    <row r="28952" spans="1:3">
      <c r="A28952" s="32" t="s">
        <v>25907</v>
      </c>
      <c r="B28952" s="32" t="s">
        <v>161</v>
      </c>
      <c r="C28952">
        <f t="shared" si="452"/>
        <v>63195</v>
      </c>
    </row>
    <row r="28953" spans="1:3">
      <c r="A28953" s="32" t="s">
        <v>25482</v>
      </c>
      <c r="B28953" s="32" t="s">
        <v>161</v>
      </c>
      <c r="C28953">
        <f t="shared" si="452"/>
        <v>63196</v>
      </c>
    </row>
    <row r="28954" spans="1:3">
      <c r="A28954" s="32" t="s">
        <v>25908</v>
      </c>
      <c r="B28954" s="32" t="s">
        <v>161</v>
      </c>
      <c r="C28954">
        <f t="shared" si="452"/>
        <v>63197</v>
      </c>
    </row>
    <row r="28955" spans="1:3">
      <c r="A28955" s="32" t="s">
        <v>25483</v>
      </c>
      <c r="B28955" s="32" t="s">
        <v>161</v>
      </c>
      <c r="C28955">
        <f t="shared" si="452"/>
        <v>63198</v>
      </c>
    </row>
    <row r="28956" spans="1:3">
      <c r="A28956" s="32" t="s">
        <v>25484</v>
      </c>
      <c r="B28956" s="32" t="s">
        <v>161</v>
      </c>
      <c r="C28956">
        <f t="shared" si="452"/>
        <v>63199</v>
      </c>
    </row>
    <row r="28957" spans="1:3">
      <c r="A28957" s="32" t="s">
        <v>25909</v>
      </c>
      <c r="B28957" s="32" t="s">
        <v>161</v>
      </c>
      <c r="C28957">
        <f t="shared" si="452"/>
        <v>63301</v>
      </c>
    </row>
    <row r="28958" spans="1:3">
      <c r="A28958" s="32" t="s">
        <v>25485</v>
      </c>
      <c r="B28958" s="32" t="s">
        <v>161</v>
      </c>
      <c r="C28958">
        <f t="shared" si="452"/>
        <v>63302</v>
      </c>
    </row>
    <row r="28959" spans="1:3">
      <c r="A28959" s="32" t="s">
        <v>25486</v>
      </c>
      <c r="B28959" s="32" t="s">
        <v>161</v>
      </c>
      <c r="C28959">
        <f t="shared" si="452"/>
        <v>63303</v>
      </c>
    </row>
    <row r="28960" spans="1:3">
      <c r="A28960" s="32" t="s">
        <v>25487</v>
      </c>
      <c r="B28960" s="32" t="s">
        <v>161</v>
      </c>
      <c r="C28960">
        <f t="shared" si="452"/>
        <v>63304</v>
      </c>
    </row>
    <row r="28961" spans="1:3">
      <c r="A28961" s="32" t="s">
        <v>25910</v>
      </c>
      <c r="B28961" s="32" t="s">
        <v>161</v>
      </c>
      <c r="C28961">
        <f t="shared" si="452"/>
        <v>63330</v>
      </c>
    </row>
    <row r="28962" spans="1:3">
      <c r="A28962" s="32" t="s">
        <v>25488</v>
      </c>
      <c r="B28962" s="32" t="s">
        <v>161</v>
      </c>
      <c r="C28962">
        <f t="shared" si="452"/>
        <v>63332</v>
      </c>
    </row>
    <row r="28963" spans="1:3">
      <c r="A28963" s="32" t="s">
        <v>25489</v>
      </c>
      <c r="B28963" s="32" t="s">
        <v>161</v>
      </c>
      <c r="C28963">
        <f t="shared" si="452"/>
        <v>63333</v>
      </c>
    </row>
    <row r="28964" spans="1:3">
      <c r="A28964" s="32" t="s">
        <v>25490</v>
      </c>
      <c r="B28964" s="32" t="s">
        <v>161</v>
      </c>
      <c r="C28964">
        <f t="shared" si="452"/>
        <v>63334</v>
      </c>
    </row>
    <row r="28965" spans="1:3">
      <c r="A28965" s="32" t="s">
        <v>25768</v>
      </c>
      <c r="B28965" s="32" t="s">
        <v>161</v>
      </c>
      <c r="C28965">
        <f t="shared" si="452"/>
        <v>63336</v>
      </c>
    </row>
    <row r="28966" spans="1:3">
      <c r="A28966" s="32" t="s">
        <v>25911</v>
      </c>
      <c r="B28966" s="32" t="s">
        <v>161</v>
      </c>
      <c r="C28966">
        <f t="shared" si="452"/>
        <v>63338</v>
      </c>
    </row>
    <row r="28967" spans="1:3">
      <c r="A28967" s="32" t="s">
        <v>25912</v>
      </c>
      <c r="B28967" s="32" t="s">
        <v>161</v>
      </c>
      <c r="C28967">
        <f t="shared" si="452"/>
        <v>63339</v>
      </c>
    </row>
    <row r="28968" spans="1:3">
      <c r="A28968" s="32" t="s">
        <v>25913</v>
      </c>
      <c r="B28968" s="32" t="s">
        <v>161</v>
      </c>
      <c r="C28968">
        <f t="shared" si="452"/>
        <v>63341</v>
      </c>
    </row>
    <row r="28969" spans="1:3">
      <c r="A28969" s="32" t="s">
        <v>25914</v>
      </c>
      <c r="B28969" s="32" t="s">
        <v>161</v>
      </c>
      <c r="C28969">
        <f t="shared" si="452"/>
        <v>63342</v>
      </c>
    </row>
    <row r="28970" spans="1:3">
      <c r="A28970" s="32" t="s">
        <v>25769</v>
      </c>
      <c r="B28970" s="32" t="s">
        <v>161</v>
      </c>
      <c r="C28970">
        <f t="shared" si="452"/>
        <v>63343</v>
      </c>
    </row>
    <row r="28971" spans="1:3">
      <c r="A28971" s="32" t="s">
        <v>25915</v>
      </c>
      <c r="B28971" s="32" t="s">
        <v>161</v>
      </c>
      <c r="C28971">
        <f t="shared" si="452"/>
        <v>63344</v>
      </c>
    </row>
    <row r="28972" spans="1:3">
      <c r="A28972" s="32" t="s">
        <v>25491</v>
      </c>
      <c r="B28972" s="32" t="s">
        <v>161</v>
      </c>
      <c r="C28972">
        <f t="shared" si="452"/>
        <v>63345</v>
      </c>
    </row>
    <row r="28973" spans="1:3">
      <c r="A28973" s="32" t="s">
        <v>25492</v>
      </c>
      <c r="B28973" s="32" t="s">
        <v>161</v>
      </c>
      <c r="C28973">
        <f t="shared" si="452"/>
        <v>63346</v>
      </c>
    </row>
    <row r="28974" spans="1:3">
      <c r="A28974" s="32" t="s">
        <v>25493</v>
      </c>
      <c r="B28974" s="32" t="s">
        <v>161</v>
      </c>
      <c r="C28974">
        <f t="shared" si="452"/>
        <v>63347</v>
      </c>
    </row>
    <row r="28975" spans="1:3">
      <c r="A28975" s="32" t="s">
        <v>25494</v>
      </c>
      <c r="B28975" s="32" t="s">
        <v>161</v>
      </c>
      <c r="C28975">
        <f t="shared" si="452"/>
        <v>63348</v>
      </c>
    </row>
    <row r="28976" spans="1:3">
      <c r="A28976" s="32" t="s">
        <v>25916</v>
      </c>
      <c r="B28976" s="32" t="s">
        <v>161</v>
      </c>
      <c r="C28976">
        <f t="shared" si="452"/>
        <v>63349</v>
      </c>
    </row>
    <row r="28977" spans="1:3">
      <c r="A28977" s="32" t="s">
        <v>25495</v>
      </c>
      <c r="B28977" s="32" t="s">
        <v>161</v>
      </c>
      <c r="C28977">
        <f t="shared" si="452"/>
        <v>63350</v>
      </c>
    </row>
    <row r="28978" spans="1:3">
      <c r="A28978" s="32" t="s">
        <v>25917</v>
      </c>
      <c r="B28978" s="32" t="s">
        <v>161</v>
      </c>
      <c r="C28978">
        <f t="shared" si="452"/>
        <v>63351</v>
      </c>
    </row>
    <row r="28979" spans="1:3">
      <c r="A28979" s="32" t="s">
        <v>25496</v>
      </c>
      <c r="B28979" s="32" t="s">
        <v>161</v>
      </c>
      <c r="C28979">
        <f t="shared" si="452"/>
        <v>63352</v>
      </c>
    </row>
    <row r="28980" spans="1:3">
      <c r="A28980" s="32" t="s">
        <v>25497</v>
      </c>
      <c r="B28980" s="32" t="s">
        <v>161</v>
      </c>
      <c r="C28980">
        <f t="shared" si="452"/>
        <v>63353</v>
      </c>
    </row>
    <row r="28981" spans="1:3">
      <c r="A28981" s="32" t="s">
        <v>25918</v>
      </c>
      <c r="B28981" s="32" t="s">
        <v>161</v>
      </c>
      <c r="C28981">
        <f t="shared" si="452"/>
        <v>63357</v>
      </c>
    </row>
    <row r="28982" spans="1:3">
      <c r="A28982" s="32" t="s">
        <v>25919</v>
      </c>
      <c r="B28982" s="32" t="s">
        <v>161</v>
      </c>
      <c r="C28982">
        <f t="shared" si="452"/>
        <v>63359</v>
      </c>
    </row>
    <row r="28983" spans="1:3">
      <c r="A28983" s="32" t="s">
        <v>25920</v>
      </c>
      <c r="B28983" s="32" t="s">
        <v>161</v>
      </c>
      <c r="C28983">
        <f t="shared" si="452"/>
        <v>63361</v>
      </c>
    </row>
    <row r="28984" spans="1:3">
      <c r="A28984" s="32" t="s">
        <v>25770</v>
      </c>
      <c r="B28984" s="32" t="s">
        <v>161</v>
      </c>
      <c r="C28984">
        <f t="shared" si="452"/>
        <v>63362</v>
      </c>
    </row>
    <row r="28985" spans="1:3">
      <c r="A28985" s="32" t="s">
        <v>25498</v>
      </c>
      <c r="B28985" s="32" t="s">
        <v>161</v>
      </c>
      <c r="C28985">
        <f t="shared" si="452"/>
        <v>63363</v>
      </c>
    </row>
    <row r="28986" spans="1:3">
      <c r="A28986" s="32" t="s">
        <v>25921</v>
      </c>
      <c r="B28986" s="32" t="s">
        <v>161</v>
      </c>
      <c r="C28986">
        <f t="shared" si="452"/>
        <v>63364</v>
      </c>
    </row>
    <row r="28987" spans="1:3">
      <c r="A28987" s="32" t="s">
        <v>25499</v>
      </c>
      <c r="B28987" s="32" t="s">
        <v>161</v>
      </c>
      <c r="C28987">
        <f t="shared" si="452"/>
        <v>63365</v>
      </c>
    </row>
    <row r="28988" spans="1:3">
      <c r="A28988" s="32" t="s">
        <v>25500</v>
      </c>
      <c r="B28988" s="32" t="s">
        <v>161</v>
      </c>
      <c r="C28988">
        <f t="shared" si="452"/>
        <v>63366</v>
      </c>
    </row>
    <row r="28989" spans="1:3">
      <c r="A28989" s="32" t="s">
        <v>25771</v>
      </c>
      <c r="B28989" s="32" t="s">
        <v>161</v>
      </c>
      <c r="C28989">
        <f t="shared" si="452"/>
        <v>63367</v>
      </c>
    </row>
    <row r="28990" spans="1:3">
      <c r="A28990" s="32" t="s">
        <v>25501</v>
      </c>
      <c r="B28990" s="32" t="s">
        <v>161</v>
      </c>
      <c r="C28990">
        <f t="shared" si="452"/>
        <v>63368</v>
      </c>
    </row>
    <row r="28991" spans="1:3">
      <c r="A28991" s="32" t="s">
        <v>25922</v>
      </c>
      <c r="B28991" s="32" t="s">
        <v>161</v>
      </c>
      <c r="C28991">
        <f t="shared" si="452"/>
        <v>63369</v>
      </c>
    </row>
    <row r="28992" spans="1:3">
      <c r="A28992" s="32" t="s">
        <v>25502</v>
      </c>
      <c r="B28992" s="32" t="s">
        <v>161</v>
      </c>
      <c r="C28992">
        <f t="shared" si="452"/>
        <v>63370</v>
      </c>
    </row>
    <row r="28993" spans="1:3">
      <c r="A28993" s="32" t="s">
        <v>25923</v>
      </c>
      <c r="B28993" s="32" t="s">
        <v>161</v>
      </c>
      <c r="C28993">
        <f t="shared" si="452"/>
        <v>63371</v>
      </c>
    </row>
    <row r="28994" spans="1:3">
      <c r="A28994" s="32" t="s">
        <v>25503</v>
      </c>
      <c r="B28994" s="32" t="s">
        <v>161</v>
      </c>
      <c r="C28994">
        <f t="shared" ref="C28994:C29057" si="453">1*A28994</f>
        <v>63373</v>
      </c>
    </row>
    <row r="28995" spans="1:3">
      <c r="A28995" s="32" t="s">
        <v>25504</v>
      </c>
      <c r="B28995" s="32" t="s">
        <v>161</v>
      </c>
      <c r="C28995">
        <f t="shared" si="453"/>
        <v>63376</v>
      </c>
    </row>
    <row r="28996" spans="1:3">
      <c r="A28996" s="32" t="s">
        <v>25772</v>
      </c>
      <c r="B28996" s="32" t="s">
        <v>161</v>
      </c>
      <c r="C28996">
        <f t="shared" si="453"/>
        <v>63377</v>
      </c>
    </row>
    <row r="28997" spans="1:3">
      <c r="A28997" s="32" t="s">
        <v>25505</v>
      </c>
      <c r="B28997" s="32" t="s">
        <v>161</v>
      </c>
      <c r="C28997">
        <f t="shared" si="453"/>
        <v>63378</v>
      </c>
    </row>
    <row r="28998" spans="1:3">
      <c r="A28998" s="32" t="s">
        <v>25924</v>
      </c>
      <c r="B28998" s="32" t="s">
        <v>161</v>
      </c>
      <c r="C28998">
        <f t="shared" si="453"/>
        <v>63379</v>
      </c>
    </row>
    <row r="28999" spans="1:3">
      <c r="A28999" s="32" t="s">
        <v>25925</v>
      </c>
      <c r="B28999" s="32" t="s">
        <v>161</v>
      </c>
      <c r="C28999">
        <f t="shared" si="453"/>
        <v>63380</v>
      </c>
    </row>
    <row r="29000" spans="1:3">
      <c r="A29000" s="32" t="s">
        <v>25506</v>
      </c>
      <c r="B29000" s="32" t="s">
        <v>161</v>
      </c>
      <c r="C29000">
        <f t="shared" si="453"/>
        <v>63381</v>
      </c>
    </row>
    <row r="29001" spans="1:3">
      <c r="A29001" s="32" t="s">
        <v>25926</v>
      </c>
      <c r="B29001" s="32" t="s">
        <v>161</v>
      </c>
      <c r="C29001">
        <f t="shared" si="453"/>
        <v>63382</v>
      </c>
    </row>
    <row r="29002" spans="1:3">
      <c r="A29002" s="32" t="s">
        <v>25927</v>
      </c>
      <c r="B29002" s="32" t="s">
        <v>161</v>
      </c>
      <c r="C29002">
        <f t="shared" si="453"/>
        <v>63383</v>
      </c>
    </row>
    <row r="29003" spans="1:3">
      <c r="A29003" s="32" t="s">
        <v>25773</v>
      </c>
      <c r="B29003" s="32" t="s">
        <v>161</v>
      </c>
      <c r="C29003">
        <f t="shared" si="453"/>
        <v>63384</v>
      </c>
    </row>
    <row r="29004" spans="1:3">
      <c r="A29004" s="32" t="s">
        <v>25774</v>
      </c>
      <c r="B29004" s="32" t="s">
        <v>161</v>
      </c>
      <c r="C29004">
        <f t="shared" si="453"/>
        <v>63385</v>
      </c>
    </row>
    <row r="29005" spans="1:3">
      <c r="A29005" s="32" t="s">
        <v>25507</v>
      </c>
      <c r="B29005" s="32" t="s">
        <v>161</v>
      </c>
      <c r="C29005">
        <f t="shared" si="453"/>
        <v>63386</v>
      </c>
    </row>
    <row r="29006" spans="1:3">
      <c r="A29006" s="32" t="s">
        <v>25508</v>
      </c>
      <c r="B29006" s="32" t="s">
        <v>161</v>
      </c>
      <c r="C29006">
        <f t="shared" si="453"/>
        <v>63387</v>
      </c>
    </row>
    <row r="29007" spans="1:3">
      <c r="A29007" s="32" t="s">
        <v>25509</v>
      </c>
      <c r="B29007" s="32" t="s">
        <v>161</v>
      </c>
      <c r="C29007">
        <f t="shared" si="453"/>
        <v>63388</v>
      </c>
    </row>
    <row r="29008" spans="1:3">
      <c r="A29008" s="32" t="s">
        <v>25510</v>
      </c>
      <c r="B29008" s="32" t="s">
        <v>161</v>
      </c>
      <c r="C29008">
        <f t="shared" si="453"/>
        <v>63389</v>
      </c>
    </row>
    <row r="29009" spans="1:3">
      <c r="A29009" s="32" t="s">
        <v>25928</v>
      </c>
      <c r="B29009" s="32" t="s">
        <v>161</v>
      </c>
      <c r="C29009">
        <f t="shared" si="453"/>
        <v>63390</v>
      </c>
    </row>
    <row r="29010" spans="1:3">
      <c r="A29010" s="32" t="s">
        <v>25511</v>
      </c>
      <c r="B29010" s="32" t="s">
        <v>161</v>
      </c>
      <c r="C29010">
        <f t="shared" si="453"/>
        <v>63401</v>
      </c>
    </row>
    <row r="29011" spans="1:3">
      <c r="A29011" s="32" t="s">
        <v>25512</v>
      </c>
      <c r="B29011" s="32" t="s">
        <v>161</v>
      </c>
      <c r="C29011">
        <f t="shared" si="453"/>
        <v>63430</v>
      </c>
    </row>
    <row r="29012" spans="1:3">
      <c r="A29012" s="32" t="s">
        <v>25929</v>
      </c>
      <c r="B29012" s="32" t="s">
        <v>161</v>
      </c>
      <c r="C29012">
        <f t="shared" si="453"/>
        <v>63431</v>
      </c>
    </row>
    <row r="29013" spans="1:3">
      <c r="A29013" s="32" t="s">
        <v>25513</v>
      </c>
      <c r="B29013" s="32" t="s">
        <v>161</v>
      </c>
      <c r="C29013">
        <f t="shared" si="453"/>
        <v>63432</v>
      </c>
    </row>
    <row r="29014" spans="1:3">
      <c r="A29014" s="32" t="s">
        <v>25514</v>
      </c>
      <c r="B29014" s="32" t="s">
        <v>161</v>
      </c>
      <c r="C29014">
        <f t="shared" si="453"/>
        <v>63433</v>
      </c>
    </row>
    <row r="29015" spans="1:3">
      <c r="A29015" s="32" t="s">
        <v>25775</v>
      </c>
      <c r="B29015" s="32" t="s">
        <v>161</v>
      </c>
      <c r="C29015">
        <f t="shared" si="453"/>
        <v>63434</v>
      </c>
    </row>
    <row r="29016" spans="1:3">
      <c r="A29016" s="32" t="s">
        <v>25515</v>
      </c>
      <c r="B29016" s="32" t="s">
        <v>161</v>
      </c>
      <c r="C29016">
        <f t="shared" si="453"/>
        <v>63435</v>
      </c>
    </row>
    <row r="29017" spans="1:3">
      <c r="A29017" s="32" t="s">
        <v>25930</v>
      </c>
      <c r="B29017" s="32" t="s">
        <v>161</v>
      </c>
      <c r="C29017">
        <f t="shared" si="453"/>
        <v>63436</v>
      </c>
    </row>
    <row r="29018" spans="1:3">
      <c r="A29018" s="32" t="s">
        <v>25931</v>
      </c>
      <c r="B29018" s="32" t="s">
        <v>161</v>
      </c>
      <c r="C29018">
        <f t="shared" si="453"/>
        <v>63437</v>
      </c>
    </row>
    <row r="29019" spans="1:3">
      <c r="A29019" s="32" t="s">
        <v>25516</v>
      </c>
      <c r="B29019" s="32" t="s">
        <v>161</v>
      </c>
      <c r="C29019">
        <f t="shared" si="453"/>
        <v>63438</v>
      </c>
    </row>
    <row r="29020" spans="1:3">
      <c r="A29020" s="32" t="s">
        <v>25932</v>
      </c>
      <c r="B29020" s="32" t="s">
        <v>161</v>
      </c>
      <c r="C29020">
        <f t="shared" si="453"/>
        <v>63439</v>
      </c>
    </row>
    <row r="29021" spans="1:3">
      <c r="A29021" s="32" t="s">
        <v>25933</v>
      </c>
      <c r="B29021" s="32" t="s">
        <v>161</v>
      </c>
      <c r="C29021">
        <f t="shared" si="453"/>
        <v>63440</v>
      </c>
    </row>
    <row r="29022" spans="1:3">
      <c r="A29022" s="32" t="s">
        <v>25517</v>
      </c>
      <c r="B29022" s="32" t="s">
        <v>161</v>
      </c>
      <c r="C29022">
        <f t="shared" si="453"/>
        <v>63441</v>
      </c>
    </row>
    <row r="29023" spans="1:3">
      <c r="A29023" s="32" t="s">
        <v>25518</v>
      </c>
      <c r="B29023" s="32" t="s">
        <v>161</v>
      </c>
      <c r="C29023">
        <f t="shared" si="453"/>
        <v>63442</v>
      </c>
    </row>
    <row r="29024" spans="1:3">
      <c r="A29024" s="32" t="s">
        <v>25934</v>
      </c>
      <c r="B29024" s="32" t="s">
        <v>161</v>
      </c>
      <c r="C29024">
        <f t="shared" si="453"/>
        <v>63443</v>
      </c>
    </row>
    <row r="29025" spans="1:3">
      <c r="A29025" s="32" t="s">
        <v>25519</v>
      </c>
      <c r="B29025" s="32" t="s">
        <v>161</v>
      </c>
      <c r="C29025">
        <f t="shared" si="453"/>
        <v>63445</v>
      </c>
    </row>
    <row r="29026" spans="1:3">
      <c r="A29026" s="32" t="s">
        <v>25776</v>
      </c>
      <c r="B29026" s="32" t="s">
        <v>161</v>
      </c>
      <c r="C29026">
        <f t="shared" si="453"/>
        <v>63446</v>
      </c>
    </row>
    <row r="29027" spans="1:3">
      <c r="A29027" s="32" t="s">
        <v>25520</v>
      </c>
      <c r="B29027" s="32" t="s">
        <v>161</v>
      </c>
      <c r="C29027">
        <f t="shared" si="453"/>
        <v>63447</v>
      </c>
    </row>
    <row r="29028" spans="1:3">
      <c r="A29028" s="32" t="s">
        <v>25935</v>
      </c>
      <c r="B29028" s="32" t="s">
        <v>161</v>
      </c>
      <c r="C29028">
        <f t="shared" si="453"/>
        <v>63448</v>
      </c>
    </row>
    <row r="29029" spans="1:3">
      <c r="A29029" s="32" t="s">
        <v>25777</v>
      </c>
      <c r="B29029" s="32" t="s">
        <v>161</v>
      </c>
      <c r="C29029">
        <f t="shared" si="453"/>
        <v>63450</v>
      </c>
    </row>
    <row r="29030" spans="1:3">
      <c r="A29030" s="32" t="s">
        <v>25521</v>
      </c>
      <c r="B29030" s="32" t="s">
        <v>161</v>
      </c>
      <c r="C29030">
        <f t="shared" si="453"/>
        <v>63451</v>
      </c>
    </row>
    <row r="29031" spans="1:3">
      <c r="A29031" s="32" t="s">
        <v>25522</v>
      </c>
      <c r="B29031" s="32" t="s">
        <v>161</v>
      </c>
      <c r="C29031">
        <f t="shared" si="453"/>
        <v>63452</v>
      </c>
    </row>
    <row r="29032" spans="1:3">
      <c r="A29032" s="32" t="s">
        <v>25936</v>
      </c>
      <c r="B29032" s="32" t="s">
        <v>161</v>
      </c>
      <c r="C29032">
        <f t="shared" si="453"/>
        <v>63453</v>
      </c>
    </row>
    <row r="29033" spans="1:3">
      <c r="A29033" s="32" t="s">
        <v>25523</v>
      </c>
      <c r="B29033" s="32" t="s">
        <v>161</v>
      </c>
      <c r="C29033">
        <f t="shared" si="453"/>
        <v>63454</v>
      </c>
    </row>
    <row r="29034" spans="1:3">
      <c r="A29034" s="32" t="s">
        <v>25937</v>
      </c>
      <c r="B29034" s="32" t="s">
        <v>161</v>
      </c>
      <c r="C29034">
        <f t="shared" si="453"/>
        <v>63456</v>
      </c>
    </row>
    <row r="29035" spans="1:3">
      <c r="A29035" s="32" t="s">
        <v>25524</v>
      </c>
      <c r="B29035" s="32" t="s">
        <v>161</v>
      </c>
      <c r="C29035">
        <f t="shared" si="453"/>
        <v>63457</v>
      </c>
    </row>
    <row r="29036" spans="1:3">
      <c r="A29036" s="32" t="s">
        <v>25778</v>
      </c>
      <c r="B29036" s="32" t="s">
        <v>161</v>
      </c>
      <c r="C29036">
        <f t="shared" si="453"/>
        <v>63458</v>
      </c>
    </row>
    <row r="29037" spans="1:3">
      <c r="A29037" s="32" t="s">
        <v>25525</v>
      </c>
      <c r="B29037" s="32" t="s">
        <v>161</v>
      </c>
      <c r="C29037">
        <f t="shared" si="453"/>
        <v>63459</v>
      </c>
    </row>
    <row r="29038" spans="1:3">
      <c r="A29038" s="32" t="s">
        <v>25526</v>
      </c>
      <c r="B29038" s="32" t="s">
        <v>161</v>
      </c>
      <c r="C29038">
        <f t="shared" si="453"/>
        <v>63460</v>
      </c>
    </row>
    <row r="29039" spans="1:3">
      <c r="A29039" s="32" t="s">
        <v>25779</v>
      </c>
      <c r="B29039" s="32" t="s">
        <v>161</v>
      </c>
      <c r="C29039">
        <f t="shared" si="453"/>
        <v>63461</v>
      </c>
    </row>
    <row r="29040" spans="1:3">
      <c r="A29040" s="32" t="s">
        <v>25527</v>
      </c>
      <c r="B29040" s="32" t="s">
        <v>161</v>
      </c>
      <c r="C29040">
        <f t="shared" si="453"/>
        <v>63462</v>
      </c>
    </row>
    <row r="29041" spans="1:3">
      <c r="A29041" s="32" t="s">
        <v>25528</v>
      </c>
      <c r="B29041" s="32" t="s">
        <v>161</v>
      </c>
      <c r="C29041">
        <f t="shared" si="453"/>
        <v>63463</v>
      </c>
    </row>
    <row r="29042" spans="1:3">
      <c r="A29042" s="32" t="s">
        <v>25938</v>
      </c>
      <c r="B29042" s="32" t="s">
        <v>161</v>
      </c>
      <c r="C29042">
        <f t="shared" si="453"/>
        <v>63464</v>
      </c>
    </row>
    <row r="29043" spans="1:3">
      <c r="A29043" s="32" t="s">
        <v>25529</v>
      </c>
      <c r="B29043" s="32" t="s">
        <v>161</v>
      </c>
      <c r="C29043">
        <f t="shared" si="453"/>
        <v>63465</v>
      </c>
    </row>
    <row r="29044" spans="1:3">
      <c r="A29044" s="32" t="s">
        <v>25939</v>
      </c>
      <c r="B29044" s="32" t="s">
        <v>161</v>
      </c>
      <c r="C29044">
        <f t="shared" si="453"/>
        <v>63466</v>
      </c>
    </row>
    <row r="29045" spans="1:3">
      <c r="A29045" s="32" t="s">
        <v>25940</v>
      </c>
      <c r="B29045" s="32" t="s">
        <v>161</v>
      </c>
      <c r="C29045">
        <f t="shared" si="453"/>
        <v>63467</v>
      </c>
    </row>
    <row r="29046" spans="1:3">
      <c r="A29046" s="32" t="s">
        <v>25530</v>
      </c>
      <c r="B29046" s="32" t="s">
        <v>161</v>
      </c>
      <c r="C29046">
        <f t="shared" si="453"/>
        <v>63468</v>
      </c>
    </row>
    <row r="29047" spans="1:3">
      <c r="A29047" s="32" t="s">
        <v>25780</v>
      </c>
      <c r="B29047" s="32" t="s">
        <v>161</v>
      </c>
      <c r="C29047">
        <f t="shared" si="453"/>
        <v>63469</v>
      </c>
    </row>
    <row r="29048" spans="1:3">
      <c r="A29048" s="32" t="s">
        <v>25941</v>
      </c>
      <c r="B29048" s="32" t="s">
        <v>161</v>
      </c>
      <c r="C29048">
        <f t="shared" si="453"/>
        <v>63470</v>
      </c>
    </row>
    <row r="29049" spans="1:3">
      <c r="A29049" s="32" t="s">
        <v>25531</v>
      </c>
      <c r="B29049" s="32" t="s">
        <v>161</v>
      </c>
      <c r="C29049">
        <f t="shared" si="453"/>
        <v>63471</v>
      </c>
    </row>
    <row r="29050" spans="1:3">
      <c r="A29050" s="32" t="s">
        <v>25532</v>
      </c>
      <c r="B29050" s="32" t="s">
        <v>161</v>
      </c>
      <c r="C29050">
        <f t="shared" si="453"/>
        <v>63472</v>
      </c>
    </row>
    <row r="29051" spans="1:3">
      <c r="A29051" s="32" t="s">
        <v>25533</v>
      </c>
      <c r="B29051" s="32" t="s">
        <v>161</v>
      </c>
      <c r="C29051">
        <f t="shared" si="453"/>
        <v>63473</v>
      </c>
    </row>
    <row r="29052" spans="1:3">
      <c r="A29052" s="32" t="s">
        <v>25534</v>
      </c>
      <c r="B29052" s="32" t="s">
        <v>161</v>
      </c>
      <c r="C29052">
        <f t="shared" si="453"/>
        <v>63474</v>
      </c>
    </row>
    <row r="29053" spans="1:3">
      <c r="A29053" s="32" t="s">
        <v>25535</v>
      </c>
      <c r="B29053" s="32" t="s">
        <v>161</v>
      </c>
      <c r="C29053">
        <f t="shared" si="453"/>
        <v>63501</v>
      </c>
    </row>
    <row r="29054" spans="1:3">
      <c r="A29054" s="32" t="s">
        <v>25942</v>
      </c>
      <c r="B29054" s="32" t="s">
        <v>161</v>
      </c>
      <c r="C29054">
        <f t="shared" si="453"/>
        <v>63530</v>
      </c>
    </row>
    <row r="29055" spans="1:3">
      <c r="A29055" s="32" t="s">
        <v>25536</v>
      </c>
      <c r="B29055" s="32" t="s">
        <v>161</v>
      </c>
      <c r="C29055">
        <f t="shared" si="453"/>
        <v>63531</v>
      </c>
    </row>
    <row r="29056" spans="1:3">
      <c r="A29056" s="32" t="s">
        <v>25537</v>
      </c>
      <c r="B29056" s="32" t="s">
        <v>161</v>
      </c>
      <c r="C29056">
        <f t="shared" si="453"/>
        <v>63532</v>
      </c>
    </row>
    <row r="29057" spans="1:3">
      <c r="A29057" s="32" t="s">
        <v>25943</v>
      </c>
      <c r="B29057" s="32" t="s">
        <v>161</v>
      </c>
      <c r="C29057">
        <f t="shared" si="453"/>
        <v>63533</v>
      </c>
    </row>
    <row r="29058" spans="1:3">
      <c r="A29058" s="32" t="s">
        <v>25538</v>
      </c>
      <c r="B29058" s="32" t="s">
        <v>161</v>
      </c>
      <c r="C29058">
        <f t="shared" ref="C29058:C29121" si="454">1*A29058</f>
        <v>63534</v>
      </c>
    </row>
    <row r="29059" spans="1:3">
      <c r="A29059" s="32" t="s">
        <v>25944</v>
      </c>
      <c r="B29059" s="32" t="s">
        <v>161</v>
      </c>
      <c r="C29059">
        <f t="shared" si="454"/>
        <v>63535</v>
      </c>
    </row>
    <row r="29060" spans="1:3">
      <c r="A29060" s="32" t="s">
        <v>25781</v>
      </c>
      <c r="B29060" s="32" t="s">
        <v>161</v>
      </c>
      <c r="C29060">
        <f t="shared" si="454"/>
        <v>63536</v>
      </c>
    </row>
    <row r="29061" spans="1:3">
      <c r="A29061" s="32" t="s">
        <v>25539</v>
      </c>
      <c r="B29061" s="32" t="s">
        <v>161</v>
      </c>
      <c r="C29061">
        <f t="shared" si="454"/>
        <v>63537</v>
      </c>
    </row>
    <row r="29062" spans="1:3">
      <c r="A29062" s="32" t="s">
        <v>25945</v>
      </c>
      <c r="B29062" s="32" t="s">
        <v>161</v>
      </c>
      <c r="C29062">
        <f t="shared" si="454"/>
        <v>63538</v>
      </c>
    </row>
    <row r="29063" spans="1:3">
      <c r="A29063" s="32" t="s">
        <v>25540</v>
      </c>
      <c r="B29063" s="32" t="s">
        <v>161</v>
      </c>
      <c r="C29063">
        <f t="shared" si="454"/>
        <v>63539</v>
      </c>
    </row>
    <row r="29064" spans="1:3">
      <c r="A29064" s="32" t="s">
        <v>25946</v>
      </c>
      <c r="B29064" s="32" t="s">
        <v>161</v>
      </c>
      <c r="C29064">
        <f t="shared" si="454"/>
        <v>63540</v>
      </c>
    </row>
    <row r="29065" spans="1:3">
      <c r="A29065" s="32" t="s">
        <v>25782</v>
      </c>
      <c r="B29065" s="32" t="s">
        <v>161</v>
      </c>
      <c r="C29065">
        <f t="shared" si="454"/>
        <v>63541</v>
      </c>
    </row>
    <row r="29066" spans="1:3">
      <c r="A29066" s="32" t="s">
        <v>25947</v>
      </c>
      <c r="B29066" s="32" t="s">
        <v>161</v>
      </c>
      <c r="C29066">
        <f t="shared" si="454"/>
        <v>63543</v>
      </c>
    </row>
    <row r="29067" spans="1:3">
      <c r="A29067" s="32" t="s">
        <v>25541</v>
      </c>
      <c r="B29067" s="32" t="s">
        <v>161</v>
      </c>
      <c r="C29067">
        <f t="shared" si="454"/>
        <v>63544</v>
      </c>
    </row>
    <row r="29068" spans="1:3">
      <c r="A29068" s="32" t="s">
        <v>25542</v>
      </c>
      <c r="B29068" s="32" t="s">
        <v>161</v>
      </c>
      <c r="C29068">
        <f t="shared" si="454"/>
        <v>63545</v>
      </c>
    </row>
    <row r="29069" spans="1:3">
      <c r="A29069" s="32" t="s">
        <v>25783</v>
      </c>
      <c r="B29069" s="32" t="s">
        <v>161</v>
      </c>
      <c r="C29069">
        <f t="shared" si="454"/>
        <v>63546</v>
      </c>
    </row>
    <row r="29070" spans="1:3">
      <c r="A29070" s="32" t="s">
        <v>25543</v>
      </c>
      <c r="B29070" s="32" t="s">
        <v>161</v>
      </c>
      <c r="C29070">
        <f t="shared" si="454"/>
        <v>63547</v>
      </c>
    </row>
    <row r="29071" spans="1:3">
      <c r="A29071" s="32" t="s">
        <v>25948</v>
      </c>
      <c r="B29071" s="32" t="s">
        <v>161</v>
      </c>
      <c r="C29071">
        <f t="shared" si="454"/>
        <v>63548</v>
      </c>
    </row>
    <row r="29072" spans="1:3">
      <c r="A29072" s="32" t="s">
        <v>25784</v>
      </c>
      <c r="B29072" s="32" t="s">
        <v>161</v>
      </c>
      <c r="C29072">
        <f t="shared" si="454"/>
        <v>63549</v>
      </c>
    </row>
    <row r="29073" spans="1:3">
      <c r="A29073" s="32" t="s">
        <v>25785</v>
      </c>
      <c r="B29073" s="32" t="s">
        <v>161</v>
      </c>
      <c r="C29073">
        <f t="shared" si="454"/>
        <v>63551</v>
      </c>
    </row>
    <row r="29074" spans="1:3">
      <c r="A29074" s="32" t="s">
        <v>25949</v>
      </c>
      <c r="B29074" s="32" t="s">
        <v>161</v>
      </c>
      <c r="C29074">
        <f t="shared" si="454"/>
        <v>63552</v>
      </c>
    </row>
    <row r="29075" spans="1:3">
      <c r="A29075" s="32" t="s">
        <v>25544</v>
      </c>
      <c r="B29075" s="32" t="s">
        <v>161</v>
      </c>
      <c r="C29075">
        <f t="shared" si="454"/>
        <v>63555</v>
      </c>
    </row>
    <row r="29076" spans="1:3">
      <c r="A29076" s="32" t="s">
        <v>25545</v>
      </c>
      <c r="B29076" s="32" t="s">
        <v>161</v>
      </c>
      <c r="C29076">
        <f t="shared" si="454"/>
        <v>63556</v>
      </c>
    </row>
    <row r="29077" spans="1:3">
      <c r="A29077" s="32" t="s">
        <v>25546</v>
      </c>
      <c r="B29077" s="32" t="s">
        <v>161</v>
      </c>
      <c r="C29077">
        <f t="shared" si="454"/>
        <v>63557</v>
      </c>
    </row>
    <row r="29078" spans="1:3">
      <c r="A29078" s="32" t="s">
        <v>25786</v>
      </c>
      <c r="B29078" s="32" t="s">
        <v>161</v>
      </c>
      <c r="C29078">
        <f t="shared" si="454"/>
        <v>63558</v>
      </c>
    </row>
    <row r="29079" spans="1:3">
      <c r="A29079" s="32" t="s">
        <v>25787</v>
      </c>
      <c r="B29079" s="32" t="s">
        <v>161</v>
      </c>
      <c r="C29079">
        <f t="shared" si="454"/>
        <v>63559</v>
      </c>
    </row>
    <row r="29080" spans="1:3">
      <c r="A29080" s="32" t="s">
        <v>25950</v>
      </c>
      <c r="B29080" s="32" t="s">
        <v>161</v>
      </c>
      <c r="C29080">
        <f t="shared" si="454"/>
        <v>63560</v>
      </c>
    </row>
    <row r="29081" spans="1:3">
      <c r="A29081" s="32" t="s">
        <v>25547</v>
      </c>
      <c r="B29081" s="32" t="s">
        <v>161</v>
      </c>
      <c r="C29081">
        <f t="shared" si="454"/>
        <v>63561</v>
      </c>
    </row>
    <row r="29082" spans="1:3">
      <c r="A29082" s="32" t="s">
        <v>25951</v>
      </c>
      <c r="B29082" s="32" t="s">
        <v>161</v>
      </c>
      <c r="C29082">
        <f t="shared" si="454"/>
        <v>63563</v>
      </c>
    </row>
    <row r="29083" spans="1:3">
      <c r="A29083" s="32" t="s">
        <v>25952</v>
      </c>
      <c r="B29083" s="32" t="s">
        <v>161</v>
      </c>
      <c r="C29083">
        <f t="shared" si="454"/>
        <v>63565</v>
      </c>
    </row>
    <row r="29084" spans="1:3">
      <c r="A29084" s="32" t="s">
        <v>25548</v>
      </c>
      <c r="B29084" s="32" t="s">
        <v>161</v>
      </c>
      <c r="C29084">
        <f t="shared" si="454"/>
        <v>63566</v>
      </c>
    </row>
    <row r="29085" spans="1:3">
      <c r="A29085" s="32" t="s">
        <v>25549</v>
      </c>
      <c r="B29085" s="32" t="s">
        <v>161</v>
      </c>
      <c r="C29085">
        <f t="shared" si="454"/>
        <v>63567</v>
      </c>
    </row>
    <row r="29086" spans="1:3">
      <c r="A29086" s="32" t="s">
        <v>25550</v>
      </c>
      <c r="B29086" s="32" t="s">
        <v>161</v>
      </c>
      <c r="C29086">
        <f t="shared" si="454"/>
        <v>63601</v>
      </c>
    </row>
    <row r="29087" spans="1:3">
      <c r="A29087" s="32" t="s">
        <v>25788</v>
      </c>
      <c r="B29087" s="32" t="s">
        <v>161</v>
      </c>
      <c r="C29087">
        <f t="shared" si="454"/>
        <v>63620</v>
      </c>
    </row>
    <row r="29088" spans="1:3">
      <c r="A29088" s="32" t="s">
        <v>25551</v>
      </c>
      <c r="B29088" s="32" t="s">
        <v>161</v>
      </c>
      <c r="C29088">
        <f t="shared" si="454"/>
        <v>63621</v>
      </c>
    </row>
    <row r="29089" spans="1:3">
      <c r="A29089" s="32" t="s">
        <v>25953</v>
      </c>
      <c r="B29089" s="32" t="s">
        <v>161</v>
      </c>
      <c r="C29089">
        <f t="shared" si="454"/>
        <v>63622</v>
      </c>
    </row>
    <row r="29090" spans="1:3">
      <c r="A29090" s="32" t="s">
        <v>25552</v>
      </c>
      <c r="B29090" s="32" t="s">
        <v>161</v>
      </c>
      <c r="C29090">
        <f t="shared" si="454"/>
        <v>63623</v>
      </c>
    </row>
    <row r="29091" spans="1:3">
      <c r="A29091" s="32" t="s">
        <v>25553</v>
      </c>
      <c r="B29091" s="32" t="s">
        <v>161</v>
      </c>
      <c r="C29091">
        <f t="shared" si="454"/>
        <v>63624</v>
      </c>
    </row>
    <row r="29092" spans="1:3">
      <c r="A29092" s="32" t="s">
        <v>25789</v>
      </c>
      <c r="B29092" s="32" t="s">
        <v>161</v>
      </c>
      <c r="C29092">
        <f t="shared" si="454"/>
        <v>63625</v>
      </c>
    </row>
    <row r="29093" spans="1:3">
      <c r="A29093" s="32" t="s">
        <v>25554</v>
      </c>
      <c r="B29093" s="32" t="s">
        <v>161</v>
      </c>
      <c r="C29093">
        <f t="shared" si="454"/>
        <v>63626</v>
      </c>
    </row>
    <row r="29094" spans="1:3">
      <c r="A29094" s="32" t="s">
        <v>25954</v>
      </c>
      <c r="B29094" s="32" t="s">
        <v>161</v>
      </c>
      <c r="C29094">
        <f t="shared" si="454"/>
        <v>63627</v>
      </c>
    </row>
    <row r="29095" spans="1:3">
      <c r="A29095" s="32" t="s">
        <v>25790</v>
      </c>
      <c r="B29095" s="32" t="s">
        <v>161</v>
      </c>
      <c r="C29095">
        <f t="shared" si="454"/>
        <v>63628</v>
      </c>
    </row>
    <row r="29096" spans="1:3">
      <c r="A29096" s="32" t="s">
        <v>25555</v>
      </c>
      <c r="B29096" s="32" t="s">
        <v>161</v>
      </c>
      <c r="C29096">
        <f t="shared" si="454"/>
        <v>63629</v>
      </c>
    </row>
    <row r="29097" spans="1:3">
      <c r="A29097" s="32" t="s">
        <v>25556</v>
      </c>
      <c r="B29097" s="32" t="s">
        <v>161</v>
      </c>
      <c r="C29097">
        <f t="shared" si="454"/>
        <v>63630</v>
      </c>
    </row>
    <row r="29098" spans="1:3">
      <c r="A29098" s="32" t="s">
        <v>25557</v>
      </c>
      <c r="B29098" s="32" t="s">
        <v>161</v>
      </c>
      <c r="C29098">
        <f t="shared" si="454"/>
        <v>63631</v>
      </c>
    </row>
    <row r="29099" spans="1:3">
      <c r="A29099" s="32" t="s">
        <v>25955</v>
      </c>
      <c r="B29099" s="32" t="s">
        <v>161</v>
      </c>
      <c r="C29099">
        <f t="shared" si="454"/>
        <v>63632</v>
      </c>
    </row>
    <row r="29100" spans="1:3">
      <c r="A29100" s="32" t="s">
        <v>25558</v>
      </c>
      <c r="B29100" s="32" t="s">
        <v>161</v>
      </c>
      <c r="C29100">
        <f t="shared" si="454"/>
        <v>63633</v>
      </c>
    </row>
    <row r="29101" spans="1:3">
      <c r="A29101" s="32" t="s">
        <v>25559</v>
      </c>
      <c r="B29101" s="32" t="s">
        <v>161</v>
      </c>
      <c r="C29101">
        <f t="shared" si="454"/>
        <v>63636</v>
      </c>
    </row>
    <row r="29102" spans="1:3">
      <c r="A29102" s="32" t="s">
        <v>25791</v>
      </c>
      <c r="B29102" s="32" t="s">
        <v>161</v>
      </c>
      <c r="C29102">
        <f t="shared" si="454"/>
        <v>63637</v>
      </c>
    </row>
    <row r="29103" spans="1:3">
      <c r="A29103" s="32" t="s">
        <v>25956</v>
      </c>
      <c r="B29103" s="32" t="s">
        <v>161</v>
      </c>
      <c r="C29103">
        <f t="shared" si="454"/>
        <v>63638</v>
      </c>
    </row>
    <row r="29104" spans="1:3">
      <c r="A29104" s="32" t="s">
        <v>25560</v>
      </c>
      <c r="B29104" s="32" t="s">
        <v>161</v>
      </c>
      <c r="C29104">
        <f t="shared" si="454"/>
        <v>63640</v>
      </c>
    </row>
    <row r="29105" spans="1:3">
      <c r="A29105" s="32" t="s">
        <v>25561</v>
      </c>
      <c r="B29105" s="32" t="s">
        <v>161</v>
      </c>
      <c r="C29105">
        <f t="shared" si="454"/>
        <v>63644</v>
      </c>
    </row>
    <row r="29106" spans="1:3">
      <c r="A29106" s="32" t="s">
        <v>25792</v>
      </c>
      <c r="B29106" s="32" t="s">
        <v>161</v>
      </c>
      <c r="C29106">
        <f t="shared" si="454"/>
        <v>63645</v>
      </c>
    </row>
    <row r="29107" spans="1:3">
      <c r="A29107" s="32" t="s">
        <v>25562</v>
      </c>
      <c r="B29107" s="32" t="s">
        <v>161</v>
      </c>
      <c r="C29107">
        <f t="shared" si="454"/>
        <v>63646</v>
      </c>
    </row>
    <row r="29108" spans="1:3">
      <c r="A29108" s="32" t="s">
        <v>25957</v>
      </c>
      <c r="B29108" s="32" t="s">
        <v>161</v>
      </c>
      <c r="C29108">
        <f t="shared" si="454"/>
        <v>63648</v>
      </c>
    </row>
    <row r="29109" spans="1:3">
      <c r="A29109" s="32" t="s">
        <v>25958</v>
      </c>
      <c r="B29109" s="32" t="s">
        <v>161</v>
      </c>
      <c r="C29109">
        <f t="shared" si="454"/>
        <v>63650</v>
      </c>
    </row>
    <row r="29110" spans="1:3">
      <c r="A29110" s="32" t="s">
        <v>25959</v>
      </c>
      <c r="B29110" s="32" t="s">
        <v>161</v>
      </c>
      <c r="C29110">
        <f t="shared" si="454"/>
        <v>63651</v>
      </c>
    </row>
    <row r="29111" spans="1:3">
      <c r="A29111" s="32" t="s">
        <v>25960</v>
      </c>
      <c r="B29111" s="32" t="s">
        <v>161</v>
      </c>
      <c r="C29111">
        <f t="shared" si="454"/>
        <v>63653</v>
      </c>
    </row>
    <row r="29112" spans="1:3">
      <c r="A29112" s="32" t="s">
        <v>25563</v>
      </c>
      <c r="B29112" s="32" t="s">
        <v>161</v>
      </c>
      <c r="C29112">
        <f t="shared" si="454"/>
        <v>63654</v>
      </c>
    </row>
    <row r="29113" spans="1:3">
      <c r="A29113" s="32" t="s">
        <v>25564</v>
      </c>
      <c r="B29113" s="32" t="s">
        <v>161</v>
      </c>
      <c r="C29113">
        <f t="shared" si="454"/>
        <v>63655</v>
      </c>
    </row>
    <row r="29114" spans="1:3">
      <c r="A29114" s="32" t="s">
        <v>25565</v>
      </c>
      <c r="B29114" s="32" t="s">
        <v>161</v>
      </c>
      <c r="C29114">
        <f t="shared" si="454"/>
        <v>63656</v>
      </c>
    </row>
    <row r="29115" spans="1:3">
      <c r="A29115" s="32" t="s">
        <v>25793</v>
      </c>
      <c r="B29115" s="32" t="s">
        <v>161</v>
      </c>
      <c r="C29115">
        <f t="shared" si="454"/>
        <v>63660</v>
      </c>
    </row>
    <row r="29116" spans="1:3">
      <c r="A29116" s="32" t="s">
        <v>25566</v>
      </c>
      <c r="B29116" s="32" t="s">
        <v>161</v>
      </c>
      <c r="C29116">
        <f t="shared" si="454"/>
        <v>63661</v>
      </c>
    </row>
    <row r="29117" spans="1:3">
      <c r="A29117" s="32" t="s">
        <v>25961</v>
      </c>
      <c r="B29117" s="32" t="s">
        <v>161</v>
      </c>
      <c r="C29117">
        <f t="shared" si="454"/>
        <v>63662</v>
      </c>
    </row>
    <row r="29118" spans="1:3">
      <c r="A29118" s="32" t="s">
        <v>25567</v>
      </c>
      <c r="B29118" s="32" t="s">
        <v>161</v>
      </c>
      <c r="C29118">
        <f t="shared" si="454"/>
        <v>63663</v>
      </c>
    </row>
    <row r="29119" spans="1:3">
      <c r="A29119" s="32" t="s">
        <v>25962</v>
      </c>
      <c r="B29119" s="32" t="s">
        <v>161</v>
      </c>
      <c r="C29119">
        <f t="shared" si="454"/>
        <v>63664</v>
      </c>
    </row>
    <row r="29120" spans="1:3">
      <c r="A29120" s="32" t="s">
        <v>25794</v>
      </c>
      <c r="B29120" s="32" t="s">
        <v>161</v>
      </c>
      <c r="C29120">
        <f t="shared" si="454"/>
        <v>63665</v>
      </c>
    </row>
    <row r="29121" spans="1:3">
      <c r="A29121" s="32" t="s">
        <v>25568</v>
      </c>
      <c r="B29121" s="32" t="s">
        <v>161</v>
      </c>
      <c r="C29121">
        <f t="shared" si="454"/>
        <v>63666</v>
      </c>
    </row>
    <row r="29122" spans="1:3">
      <c r="A29122" s="32" t="s">
        <v>25569</v>
      </c>
      <c r="B29122" s="32" t="s">
        <v>161</v>
      </c>
      <c r="C29122">
        <f t="shared" ref="C29122:C29185" si="455">1*A29122</f>
        <v>63670</v>
      </c>
    </row>
    <row r="29123" spans="1:3">
      <c r="A29123" s="32" t="s">
        <v>25570</v>
      </c>
      <c r="B29123" s="32" t="s">
        <v>161</v>
      </c>
      <c r="C29123">
        <f t="shared" si="455"/>
        <v>63673</v>
      </c>
    </row>
    <row r="29124" spans="1:3">
      <c r="A29124" s="32" t="s">
        <v>25795</v>
      </c>
      <c r="B29124" s="32" t="s">
        <v>161</v>
      </c>
      <c r="C29124">
        <f t="shared" si="455"/>
        <v>63674</v>
      </c>
    </row>
    <row r="29125" spans="1:3">
      <c r="A29125" s="32" t="s">
        <v>25963</v>
      </c>
      <c r="B29125" s="32" t="s">
        <v>161</v>
      </c>
      <c r="C29125">
        <f t="shared" si="455"/>
        <v>63675</v>
      </c>
    </row>
    <row r="29126" spans="1:3">
      <c r="A29126" s="32" t="s">
        <v>25796</v>
      </c>
      <c r="B29126" s="32" t="s">
        <v>161</v>
      </c>
      <c r="C29126">
        <f t="shared" si="455"/>
        <v>63701</v>
      </c>
    </row>
    <row r="29127" spans="1:3">
      <c r="A29127" s="32" t="s">
        <v>25964</v>
      </c>
      <c r="B29127" s="32" t="s">
        <v>161</v>
      </c>
      <c r="C29127">
        <f t="shared" si="455"/>
        <v>63702</v>
      </c>
    </row>
    <row r="29128" spans="1:3">
      <c r="A29128" s="32" t="s">
        <v>25571</v>
      </c>
      <c r="B29128" s="32" t="s">
        <v>161</v>
      </c>
      <c r="C29128">
        <f t="shared" si="455"/>
        <v>63703</v>
      </c>
    </row>
    <row r="29129" spans="1:3">
      <c r="A29129" s="32" t="s">
        <v>25572</v>
      </c>
      <c r="B29129" s="32" t="s">
        <v>161</v>
      </c>
      <c r="C29129">
        <f t="shared" si="455"/>
        <v>63705</v>
      </c>
    </row>
    <row r="29130" spans="1:3">
      <c r="A29130" s="32" t="s">
        <v>25573</v>
      </c>
      <c r="B29130" s="32" t="s">
        <v>161</v>
      </c>
      <c r="C29130">
        <f t="shared" si="455"/>
        <v>63730</v>
      </c>
    </row>
    <row r="29131" spans="1:3">
      <c r="A29131" s="32" t="s">
        <v>25965</v>
      </c>
      <c r="B29131" s="32" t="s">
        <v>161</v>
      </c>
      <c r="C29131">
        <f t="shared" si="455"/>
        <v>63732</v>
      </c>
    </row>
    <row r="29132" spans="1:3">
      <c r="A29132" s="32" t="s">
        <v>25574</v>
      </c>
      <c r="B29132" s="32" t="s">
        <v>161</v>
      </c>
      <c r="C29132">
        <f t="shared" si="455"/>
        <v>63733</v>
      </c>
    </row>
    <row r="29133" spans="1:3">
      <c r="A29133" s="32" t="s">
        <v>25966</v>
      </c>
      <c r="B29133" s="32" t="s">
        <v>161</v>
      </c>
      <c r="C29133">
        <f t="shared" si="455"/>
        <v>63735</v>
      </c>
    </row>
    <row r="29134" spans="1:3">
      <c r="A29134" s="32" t="s">
        <v>25575</v>
      </c>
      <c r="B29134" s="32" t="s">
        <v>161</v>
      </c>
      <c r="C29134">
        <f t="shared" si="455"/>
        <v>63736</v>
      </c>
    </row>
    <row r="29135" spans="1:3">
      <c r="A29135" s="32" t="s">
        <v>25797</v>
      </c>
      <c r="B29135" s="32" t="s">
        <v>161</v>
      </c>
      <c r="C29135">
        <f t="shared" si="455"/>
        <v>63737</v>
      </c>
    </row>
    <row r="29136" spans="1:3">
      <c r="A29136" s="32" t="s">
        <v>25576</v>
      </c>
      <c r="B29136" s="32" t="s">
        <v>161</v>
      </c>
      <c r="C29136">
        <f t="shared" si="455"/>
        <v>63738</v>
      </c>
    </row>
    <row r="29137" spans="1:3">
      <c r="A29137" s="32" t="s">
        <v>25577</v>
      </c>
      <c r="B29137" s="32" t="s">
        <v>161</v>
      </c>
      <c r="C29137">
        <f t="shared" si="455"/>
        <v>63739</v>
      </c>
    </row>
    <row r="29138" spans="1:3">
      <c r="A29138" s="32" t="s">
        <v>25967</v>
      </c>
      <c r="B29138" s="32" t="s">
        <v>161</v>
      </c>
      <c r="C29138">
        <f t="shared" si="455"/>
        <v>63740</v>
      </c>
    </row>
    <row r="29139" spans="1:3">
      <c r="A29139" s="32" t="s">
        <v>25578</v>
      </c>
      <c r="B29139" s="32" t="s">
        <v>161</v>
      </c>
      <c r="C29139">
        <f t="shared" si="455"/>
        <v>63742</v>
      </c>
    </row>
    <row r="29140" spans="1:3">
      <c r="A29140" s="32" t="s">
        <v>25968</v>
      </c>
      <c r="B29140" s="32" t="s">
        <v>161</v>
      </c>
      <c r="C29140">
        <f t="shared" si="455"/>
        <v>63743</v>
      </c>
    </row>
    <row r="29141" spans="1:3">
      <c r="A29141" s="32" t="s">
        <v>25579</v>
      </c>
      <c r="B29141" s="32" t="s">
        <v>161</v>
      </c>
      <c r="C29141">
        <f t="shared" si="455"/>
        <v>63744</v>
      </c>
    </row>
    <row r="29142" spans="1:3">
      <c r="A29142" s="32" t="s">
        <v>25798</v>
      </c>
      <c r="B29142" s="32" t="s">
        <v>161</v>
      </c>
      <c r="C29142">
        <f t="shared" si="455"/>
        <v>63745</v>
      </c>
    </row>
    <row r="29143" spans="1:3">
      <c r="A29143" s="32" t="s">
        <v>25969</v>
      </c>
      <c r="B29143" s="32" t="s">
        <v>161</v>
      </c>
      <c r="C29143">
        <f t="shared" si="455"/>
        <v>63746</v>
      </c>
    </row>
    <row r="29144" spans="1:3">
      <c r="A29144" s="32" t="s">
        <v>25580</v>
      </c>
      <c r="B29144" s="32" t="s">
        <v>161</v>
      </c>
      <c r="C29144">
        <f t="shared" si="455"/>
        <v>63747</v>
      </c>
    </row>
    <row r="29145" spans="1:3">
      <c r="A29145" s="32" t="s">
        <v>25970</v>
      </c>
      <c r="B29145" s="32" t="s">
        <v>161</v>
      </c>
      <c r="C29145">
        <f t="shared" si="455"/>
        <v>63748</v>
      </c>
    </row>
    <row r="29146" spans="1:3">
      <c r="A29146" s="32" t="s">
        <v>25799</v>
      </c>
      <c r="B29146" s="32" t="s">
        <v>161</v>
      </c>
      <c r="C29146">
        <f t="shared" si="455"/>
        <v>63750</v>
      </c>
    </row>
    <row r="29147" spans="1:3">
      <c r="A29147" s="32" t="s">
        <v>25971</v>
      </c>
      <c r="B29147" s="32" t="s">
        <v>161</v>
      </c>
      <c r="C29147">
        <f t="shared" si="455"/>
        <v>63751</v>
      </c>
    </row>
    <row r="29148" spans="1:3">
      <c r="A29148" s="32" t="s">
        <v>25581</v>
      </c>
      <c r="B29148" s="32" t="s">
        <v>161</v>
      </c>
      <c r="C29148">
        <f t="shared" si="455"/>
        <v>63752</v>
      </c>
    </row>
    <row r="29149" spans="1:3">
      <c r="A29149" s="32" t="s">
        <v>25800</v>
      </c>
      <c r="B29149" s="32" t="s">
        <v>161</v>
      </c>
      <c r="C29149">
        <f t="shared" si="455"/>
        <v>63753</v>
      </c>
    </row>
    <row r="29150" spans="1:3">
      <c r="A29150" s="32" t="s">
        <v>25582</v>
      </c>
      <c r="B29150" s="32" t="s">
        <v>161</v>
      </c>
      <c r="C29150">
        <f t="shared" si="455"/>
        <v>63755</v>
      </c>
    </row>
    <row r="29151" spans="1:3">
      <c r="A29151" s="32" t="s">
        <v>25801</v>
      </c>
      <c r="B29151" s="32" t="s">
        <v>161</v>
      </c>
      <c r="C29151">
        <f t="shared" si="455"/>
        <v>63758</v>
      </c>
    </row>
    <row r="29152" spans="1:3">
      <c r="A29152" s="32" t="s">
        <v>25583</v>
      </c>
      <c r="B29152" s="32" t="s">
        <v>161</v>
      </c>
      <c r="C29152">
        <f t="shared" si="455"/>
        <v>63760</v>
      </c>
    </row>
    <row r="29153" spans="1:3">
      <c r="A29153" s="32" t="s">
        <v>25802</v>
      </c>
      <c r="B29153" s="32" t="s">
        <v>161</v>
      </c>
      <c r="C29153">
        <f t="shared" si="455"/>
        <v>63763</v>
      </c>
    </row>
    <row r="29154" spans="1:3">
      <c r="A29154" s="32" t="s">
        <v>25972</v>
      </c>
      <c r="B29154" s="32" t="s">
        <v>161</v>
      </c>
      <c r="C29154">
        <f t="shared" si="455"/>
        <v>63764</v>
      </c>
    </row>
    <row r="29155" spans="1:3">
      <c r="A29155" s="32" t="s">
        <v>25973</v>
      </c>
      <c r="B29155" s="32" t="s">
        <v>161</v>
      </c>
      <c r="C29155">
        <f t="shared" si="455"/>
        <v>63765</v>
      </c>
    </row>
    <row r="29156" spans="1:3">
      <c r="A29156" s="32" t="s">
        <v>25584</v>
      </c>
      <c r="B29156" s="32" t="s">
        <v>161</v>
      </c>
      <c r="C29156">
        <f t="shared" si="455"/>
        <v>63766</v>
      </c>
    </row>
    <row r="29157" spans="1:3">
      <c r="A29157" s="32" t="s">
        <v>25585</v>
      </c>
      <c r="B29157" s="32" t="s">
        <v>161</v>
      </c>
      <c r="C29157">
        <f t="shared" si="455"/>
        <v>63767</v>
      </c>
    </row>
    <row r="29158" spans="1:3">
      <c r="A29158" s="32" t="s">
        <v>25586</v>
      </c>
      <c r="B29158" s="32" t="s">
        <v>161</v>
      </c>
      <c r="C29158">
        <f t="shared" si="455"/>
        <v>63769</v>
      </c>
    </row>
    <row r="29159" spans="1:3">
      <c r="A29159" s="32" t="s">
        <v>25974</v>
      </c>
      <c r="B29159" s="32" t="s">
        <v>161</v>
      </c>
      <c r="C29159">
        <f t="shared" si="455"/>
        <v>63770</v>
      </c>
    </row>
    <row r="29160" spans="1:3">
      <c r="A29160" s="32" t="s">
        <v>25803</v>
      </c>
      <c r="B29160" s="32" t="s">
        <v>161</v>
      </c>
      <c r="C29160">
        <f t="shared" si="455"/>
        <v>63771</v>
      </c>
    </row>
    <row r="29161" spans="1:3">
      <c r="A29161" s="32" t="s">
        <v>25975</v>
      </c>
      <c r="B29161" s="32" t="s">
        <v>161</v>
      </c>
      <c r="C29161">
        <f t="shared" si="455"/>
        <v>63772</v>
      </c>
    </row>
    <row r="29162" spans="1:3">
      <c r="A29162" s="32" t="s">
        <v>25804</v>
      </c>
      <c r="B29162" s="32" t="s">
        <v>161</v>
      </c>
      <c r="C29162">
        <f t="shared" si="455"/>
        <v>63774</v>
      </c>
    </row>
    <row r="29163" spans="1:3">
      <c r="A29163" s="32" t="s">
        <v>25587</v>
      </c>
      <c r="B29163" s="32" t="s">
        <v>161</v>
      </c>
      <c r="C29163">
        <f t="shared" si="455"/>
        <v>63775</v>
      </c>
    </row>
    <row r="29164" spans="1:3">
      <c r="A29164" s="32" t="s">
        <v>25588</v>
      </c>
      <c r="B29164" s="32" t="s">
        <v>161</v>
      </c>
      <c r="C29164">
        <f t="shared" si="455"/>
        <v>63776</v>
      </c>
    </row>
    <row r="29165" spans="1:3">
      <c r="A29165" s="32" t="s">
        <v>25805</v>
      </c>
      <c r="B29165" s="32" t="s">
        <v>161</v>
      </c>
      <c r="C29165">
        <f t="shared" si="455"/>
        <v>63779</v>
      </c>
    </row>
    <row r="29166" spans="1:3">
      <c r="A29166" s="32" t="s">
        <v>25589</v>
      </c>
      <c r="B29166" s="32" t="s">
        <v>161</v>
      </c>
      <c r="C29166">
        <f t="shared" si="455"/>
        <v>63780</v>
      </c>
    </row>
    <row r="29167" spans="1:3">
      <c r="A29167" s="32" t="s">
        <v>25806</v>
      </c>
      <c r="B29167" s="32" t="s">
        <v>161</v>
      </c>
      <c r="C29167">
        <f t="shared" si="455"/>
        <v>63781</v>
      </c>
    </row>
    <row r="29168" spans="1:3">
      <c r="A29168" s="32" t="s">
        <v>25590</v>
      </c>
      <c r="B29168" s="32" t="s">
        <v>161</v>
      </c>
      <c r="C29168">
        <f t="shared" si="455"/>
        <v>63782</v>
      </c>
    </row>
    <row r="29169" spans="1:3">
      <c r="A29169" s="32" t="s">
        <v>25591</v>
      </c>
      <c r="B29169" s="32" t="s">
        <v>161</v>
      </c>
      <c r="C29169">
        <f t="shared" si="455"/>
        <v>63783</v>
      </c>
    </row>
    <row r="29170" spans="1:3">
      <c r="A29170" s="32" t="s">
        <v>25976</v>
      </c>
      <c r="B29170" s="32" t="s">
        <v>161</v>
      </c>
      <c r="C29170">
        <f t="shared" si="455"/>
        <v>63784</v>
      </c>
    </row>
    <row r="29171" spans="1:3">
      <c r="A29171" s="32" t="s">
        <v>25592</v>
      </c>
      <c r="B29171" s="32" t="s">
        <v>161</v>
      </c>
      <c r="C29171">
        <f t="shared" si="455"/>
        <v>63785</v>
      </c>
    </row>
    <row r="29172" spans="1:3">
      <c r="A29172" s="32" t="s">
        <v>25807</v>
      </c>
      <c r="B29172" s="32" t="s">
        <v>161</v>
      </c>
      <c r="C29172">
        <f t="shared" si="455"/>
        <v>63786</v>
      </c>
    </row>
    <row r="29173" spans="1:3">
      <c r="A29173" s="32" t="s">
        <v>25977</v>
      </c>
      <c r="B29173" s="32" t="s">
        <v>161</v>
      </c>
      <c r="C29173">
        <f t="shared" si="455"/>
        <v>63787</v>
      </c>
    </row>
    <row r="29174" spans="1:3">
      <c r="A29174" s="32" t="s">
        <v>25593</v>
      </c>
      <c r="B29174" s="32" t="s">
        <v>161</v>
      </c>
      <c r="C29174">
        <f t="shared" si="455"/>
        <v>63801</v>
      </c>
    </row>
    <row r="29175" spans="1:3">
      <c r="A29175" s="32" t="s">
        <v>25978</v>
      </c>
      <c r="B29175" s="32" t="s">
        <v>161</v>
      </c>
      <c r="C29175">
        <f t="shared" si="455"/>
        <v>63820</v>
      </c>
    </row>
    <row r="29176" spans="1:3">
      <c r="A29176" s="32" t="s">
        <v>25594</v>
      </c>
      <c r="B29176" s="32" t="s">
        <v>161</v>
      </c>
      <c r="C29176">
        <f t="shared" si="455"/>
        <v>63821</v>
      </c>
    </row>
    <row r="29177" spans="1:3">
      <c r="A29177" s="32" t="s">
        <v>25595</v>
      </c>
      <c r="B29177" s="32" t="s">
        <v>161</v>
      </c>
      <c r="C29177">
        <f t="shared" si="455"/>
        <v>63822</v>
      </c>
    </row>
    <row r="29178" spans="1:3">
      <c r="A29178" s="32" t="s">
        <v>25596</v>
      </c>
      <c r="B29178" s="32" t="s">
        <v>161</v>
      </c>
      <c r="C29178">
        <f t="shared" si="455"/>
        <v>63823</v>
      </c>
    </row>
    <row r="29179" spans="1:3">
      <c r="A29179" s="32" t="s">
        <v>25597</v>
      </c>
      <c r="B29179" s="32" t="s">
        <v>161</v>
      </c>
      <c r="C29179">
        <f t="shared" si="455"/>
        <v>63824</v>
      </c>
    </row>
    <row r="29180" spans="1:3">
      <c r="A29180" s="32" t="s">
        <v>25979</v>
      </c>
      <c r="B29180" s="32" t="s">
        <v>161</v>
      </c>
      <c r="C29180">
        <f t="shared" si="455"/>
        <v>63825</v>
      </c>
    </row>
    <row r="29181" spans="1:3">
      <c r="A29181" s="32" t="s">
        <v>25808</v>
      </c>
      <c r="B29181" s="32" t="s">
        <v>161</v>
      </c>
      <c r="C29181">
        <f t="shared" si="455"/>
        <v>63826</v>
      </c>
    </row>
    <row r="29182" spans="1:3">
      <c r="A29182" s="32" t="s">
        <v>25980</v>
      </c>
      <c r="B29182" s="32" t="s">
        <v>161</v>
      </c>
      <c r="C29182">
        <f t="shared" si="455"/>
        <v>63827</v>
      </c>
    </row>
    <row r="29183" spans="1:3">
      <c r="A29183" s="32" t="s">
        <v>25981</v>
      </c>
      <c r="B29183" s="32" t="s">
        <v>161</v>
      </c>
      <c r="C29183">
        <f t="shared" si="455"/>
        <v>63828</v>
      </c>
    </row>
    <row r="29184" spans="1:3">
      <c r="A29184" s="32" t="s">
        <v>25598</v>
      </c>
      <c r="B29184" s="32" t="s">
        <v>161</v>
      </c>
      <c r="C29184">
        <f t="shared" si="455"/>
        <v>63829</v>
      </c>
    </row>
    <row r="29185" spans="1:3">
      <c r="A29185" s="32" t="s">
        <v>25599</v>
      </c>
      <c r="B29185" s="32" t="s">
        <v>161</v>
      </c>
      <c r="C29185">
        <f t="shared" si="455"/>
        <v>63830</v>
      </c>
    </row>
    <row r="29186" spans="1:3">
      <c r="A29186" s="32" t="s">
        <v>25600</v>
      </c>
      <c r="B29186" s="32" t="s">
        <v>161</v>
      </c>
      <c r="C29186">
        <f t="shared" ref="C29186:C29249" si="456">1*A29186</f>
        <v>63833</v>
      </c>
    </row>
    <row r="29187" spans="1:3">
      <c r="A29187" s="32" t="s">
        <v>25982</v>
      </c>
      <c r="B29187" s="32" t="s">
        <v>161</v>
      </c>
      <c r="C29187">
        <f t="shared" si="456"/>
        <v>63834</v>
      </c>
    </row>
    <row r="29188" spans="1:3">
      <c r="A29188" s="32" t="s">
        <v>25983</v>
      </c>
      <c r="B29188" s="32" t="s">
        <v>161</v>
      </c>
      <c r="C29188">
        <f t="shared" si="456"/>
        <v>63837</v>
      </c>
    </row>
    <row r="29189" spans="1:3">
      <c r="A29189" s="32" t="s">
        <v>25601</v>
      </c>
      <c r="B29189" s="32" t="s">
        <v>161</v>
      </c>
      <c r="C29189">
        <f t="shared" si="456"/>
        <v>63838</v>
      </c>
    </row>
    <row r="29190" spans="1:3">
      <c r="A29190" s="32" t="s">
        <v>25602</v>
      </c>
      <c r="B29190" s="32" t="s">
        <v>161</v>
      </c>
      <c r="C29190">
        <f t="shared" si="456"/>
        <v>63839</v>
      </c>
    </row>
    <row r="29191" spans="1:3">
      <c r="A29191" s="32" t="s">
        <v>25603</v>
      </c>
      <c r="B29191" s="32" t="s">
        <v>161</v>
      </c>
      <c r="C29191">
        <f t="shared" si="456"/>
        <v>63840</v>
      </c>
    </row>
    <row r="29192" spans="1:3">
      <c r="A29192" s="32" t="s">
        <v>25984</v>
      </c>
      <c r="B29192" s="32" t="s">
        <v>161</v>
      </c>
      <c r="C29192">
        <f t="shared" si="456"/>
        <v>63841</v>
      </c>
    </row>
    <row r="29193" spans="1:3">
      <c r="A29193" s="32" t="s">
        <v>25604</v>
      </c>
      <c r="B29193" s="32" t="s">
        <v>161</v>
      </c>
      <c r="C29193">
        <f t="shared" si="456"/>
        <v>63845</v>
      </c>
    </row>
    <row r="29194" spans="1:3">
      <c r="A29194" s="32" t="s">
        <v>25809</v>
      </c>
      <c r="B29194" s="32" t="s">
        <v>161</v>
      </c>
      <c r="C29194">
        <f t="shared" si="456"/>
        <v>63846</v>
      </c>
    </row>
    <row r="29195" spans="1:3">
      <c r="A29195" s="32" t="s">
        <v>25605</v>
      </c>
      <c r="B29195" s="32" t="s">
        <v>161</v>
      </c>
      <c r="C29195">
        <f t="shared" si="456"/>
        <v>63847</v>
      </c>
    </row>
    <row r="29196" spans="1:3">
      <c r="A29196" s="32" t="s">
        <v>25606</v>
      </c>
      <c r="B29196" s="32" t="s">
        <v>161</v>
      </c>
      <c r="C29196">
        <f t="shared" si="456"/>
        <v>63848</v>
      </c>
    </row>
    <row r="29197" spans="1:3">
      <c r="A29197" s="32" t="s">
        <v>25985</v>
      </c>
      <c r="B29197" s="32" t="s">
        <v>161</v>
      </c>
      <c r="C29197">
        <f t="shared" si="456"/>
        <v>63849</v>
      </c>
    </row>
    <row r="29198" spans="1:3">
      <c r="A29198" s="32" t="s">
        <v>25607</v>
      </c>
      <c r="B29198" s="32" t="s">
        <v>161</v>
      </c>
      <c r="C29198">
        <f t="shared" si="456"/>
        <v>63850</v>
      </c>
    </row>
    <row r="29199" spans="1:3">
      <c r="A29199" s="32" t="s">
        <v>25810</v>
      </c>
      <c r="B29199" s="32" t="s">
        <v>161</v>
      </c>
      <c r="C29199">
        <f t="shared" si="456"/>
        <v>63851</v>
      </c>
    </row>
    <row r="29200" spans="1:3">
      <c r="A29200" s="32" t="s">
        <v>25608</v>
      </c>
      <c r="B29200" s="32" t="s">
        <v>161</v>
      </c>
      <c r="C29200">
        <f t="shared" si="456"/>
        <v>63852</v>
      </c>
    </row>
    <row r="29201" spans="1:3">
      <c r="A29201" s="32" t="s">
        <v>25811</v>
      </c>
      <c r="B29201" s="32" t="s">
        <v>161</v>
      </c>
      <c r="C29201">
        <f t="shared" si="456"/>
        <v>63853</v>
      </c>
    </row>
    <row r="29202" spans="1:3">
      <c r="A29202" s="32" t="s">
        <v>25609</v>
      </c>
      <c r="B29202" s="32" t="s">
        <v>161</v>
      </c>
      <c r="C29202">
        <f t="shared" si="456"/>
        <v>63855</v>
      </c>
    </row>
    <row r="29203" spans="1:3">
      <c r="A29203" s="32" t="s">
        <v>25610</v>
      </c>
      <c r="B29203" s="32" t="s">
        <v>161</v>
      </c>
      <c r="C29203">
        <f t="shared" si="456"/>
        <v>63857</v>
      </c>
    </row>
    <row r="29204" spans="1:3">
      <c r="A29204" s="32" t="s">
        <v>25611</v>
      </c>
      <c r="B29204" s="32" t="s">
        <v>161</v>
      </c>
      <c r="C29204">
        <f t="shared" si="456"/>
        <v>63860</v>
      </c>
    </row>
    <row r="29205" spans="1:3">
      <c r="A29205" s="32" t="s">
        <v>25612</v>
      </c>
      <c r="B29205" s="32" t="s">
        <v>161</v>
      </c>
      <c r="C29205">
        <f t="shared" si="456"/>
        <v>63862</v>
      </c>
    </row>
    <row r="29206" spans="1:3">
      <c r="A29206" s="32" t="s">
        <v>25613</v>
      </c>
      <c r="B29206" s="32" t="s">
        <v>161</v>
      </c>
      <c r="C29206">
        <f t="shared" si="456"/>
        <v>63863</v>
      </c>
    </row>
    <row r="29207" spans="1:3">
      <c r="A29207" s="32" t="s">
        <v>25986</v>
      </c>
      <c r="B29207" s="32" t="s">
        <v>161</v>
      </c>
      <c r="C29207">
        <f t="shared" si="456"/>
        <v>63866</v>
      </c>
    </row>
    <row r="29208" spans="1:3">
      <c r="A29208" s="32" t="s">
        <v>25987</v>
      </c>
      <c r="B29208" s="32" t="s">
        <v>161</v>
      </c>
      <c r="C29208">
        <f t="shared" si="456"/>
        <v>63867</v>
      </c>
    </row>
    <row r="29209" spans="1:3">
      <c r="A29209" s="32" t="s">
        <v>25614</v>
      </c>
      <c r="B29209" s="32" t="s">
        <v>161</v>
      </c>
      <c r="C29209">
        <f t="shared" si="456"/>
        <v>63868</v>
      </c>
    </row>
    <row r="29210" spans="1:3">
      <c r="A29210" s="32" t="s">
        <v>25615</v>
      </c>
      <c r="B29210" s="32" t="s">
        <v>161</v>
      </c>
      <c r="C29210">
        <f t="shared" si="456"/>
        <v>63869</v>
      </c>
    </row>
    <row r="29211" spans="1:3">
      <c r="A29211" s="32" t="s">
        <v>25812</v>
      </c>
      <c r="B29211" s="32" t="s">
        <v>161</v>
      </c>
      <c r="C29211">
        <f t="shared" si="456"/>
        <v>63870</v>
      </c>
    </row>
    <row r="29212" spans="1:3">
      <c r="A29212" s="32" t="s">
        <v>25616</v>
      </c>
      <c r="B29212" s="32" t="s">
        <v>161</v>
      </c>
      <c r="C29212">
        <f t="shared" si="456"/>
        <v>63871</v>
      </c>
    </row>
    <row r="29213" spans="1:3">
      <c r="A29213" s="32" t="s">
        <v>25813</v>
      </c>
      <c r="B29213" s="32" t="s">
        <v>161</v>
      </c>
      <c r="C29213">
        <f t="shared" si="456"/>
        <v>63873</v>
      </c>
    </row>
    <row r="29214" spans="1:3">
      <c r="A29214" s="32" t="s">
        <v>25617</v>
      </c>
      <c r="B29214" s="32" t="s">
        <v>161</v>
      </c>
      <c r="C29214">
        <f t="shared" si="456"/>
        <v>63874</v>
      </c>
    </row>
    <row r="29215" spans="1:3">
      <c r="A29215" s="32" t="s">
        <v>25988</v>
      </c>
      <c r="B29215" s="32" t="s">
        <v>161</v>
      </c>
      <c r="C29215">
        <f t="shared" si="456"/>
        <v>63875</v>
      </c>
    </row>
    <row r="29216" spans="1:3">
      <c r="A29216" s="32" t="s">
        <v>25618</v>
      </c>
      <c r="B29216" s="32" t="s">
        <v>161</v>
      </c>
      <c r="C29216">
        <f t="shared" si="456"/>
        <v>63876</v>
      </c>
    </row>
    <row r="29217" spans="1:3">
      <c r="A29217" s="32" t="s">
        <v>25619</v>
      </c>
      <c r="B29217" s="32" t="s">
        <v>161</v>
      </c>
      <c r="C29217">
        <f t="shared" si="456"/>
        <v>63877</v>
      </c>
    </row>
    <row r="29218" spans="1:3">
      <c r="A29218" s="32" t="s">
        <v>25814</v>
      </c>
      <c r="B29218" s="32" t="s">
        <v>161</v>
      </c>
      <c r="C29218">
        <f t="shared" si="456"/>
        <v>63878</v>
      </c>
    </row>
    <row r="29219" spans="1:3">
      <c r="A29219" s="32" t="s">
        <v>25620</v>
      </c>
      <c r="B29219" s="32" t="s">
        <v>161</v>
      </c>
      <c r="C29219">
        <f t="shared" si="456"/>
        <v>63879</v>
      </c>
    </row>
    <row r="29220" spans="1:3">
      <c r="A29220" s="32" t="s">
        <v>25989</v>
      </c>
      <c r="B29220" s="32" t="s">
        <v>161</v>
      </c>
      <c r="C29220">
        <f t="shared" si="456"/>
        <v>63880</v>
      </c>
    </row>
    <row r="29221" spans="1:3">
      <c r="A29221" s="32" t="s">
        <v>25621</v>
      </c>
      <c r="B29221" s="32" t="s">
        <v>161</v>
      </c>
      <c r="C29221">
        <f t="shared" si="456"/>
        <v>63881</v>
      </c>
    </row>
    <row r="29222" spans="1:3">
      <c r="A29222" s="32" t="s">
        <v>25815</v>
      </c>
      <c r="B29222" s="32" t="s">
        <v>161</v>
      </c>
      <c r="C29222">
        <f t="shared" si="456"/>
        <v>63882</v>
      </c>
    </row>
    <row r="29223" spans="1:3">
      <c r="A29223" s="32" t="s">
        <v>25622</v>
      </c>
      <c r="B29223" s="32" t="s">
        <v>161</v>
      </c>
      <c r="C29223">
        <f t="shared" si="456"/>
        <v>63901</v>
      </c>
    </row>
    <row r="29224" spans="1:3">
      <c r="A29224" s="32" t="s">
        <v>25990</v>
      </c>
      <c r="B29224" s="32" t="s">
        <v>161</v>
      </c>
      <c r="C29224">
        <f t="shared" si="456"/>
        <v>63902</v>
      </c>
    </row>
    <row r="29225" spans="1:3">
      <c r="A29225" s="32" t="s">
        <v>25991</v>
      </c>
      <c r="B29225" s="32" t="s">
        <v>161</v>
      </c>
      <c r="C29225">
        <f t="shared" si="456"/>
        <v>63931</v>
      </c>
    </row>
    <row r="29226" spans="1:3">
      <c r="A29226" s="32" t="s">
        <v>25992</v>
      </c>
      <c r="B29226" s="32" t="s">
        <v>161</v>
      </c>
      <c r="C29226">
        <f t="shared" si="456"/>
        <v>63932</v>
      </c>
    </row>
    <row r="29227" spans="1:3">
      <c r="A29227" s="32" t="s">
        <v>25623</v>
      </c>
      <c r="B29227" s="32" t="s">
        <v>161</v>
      </c>
      <c r="C29227">
        <f t="shared" si="456"/>
        <v>63933</v>
      </c>
    </row>
    <row r="29228" spans="1:3">
      <c r="A29228" s="32" t="s">
        <v>25624</v>
      </c>
      <c r="B29228" s="32" t="s">
        <v>161</v>
      </c>
      <c r="C29228">
        <f t="shared" si="456"/>
        <v>63934</v>
      </c>
    </row>
    <row r="29229" spans="1:3">
      <c r="A29229" s="32" t="s">
        <v>25625</v>
      </c>
      <c r="B29229" s="32" t="s">
        <v>161</v>
      </c>
      <c r="C29229">
        <f t="shared" si="456"/>
        <v>63935</v>
      </c>
    </row>
    <row r="29230" spans="1:3">
      <c r="A29230" s="32" t="s">
        <v>25626</v>
      </c>
      <c r="B29230" s="32" t="s">
        <v>161</v>
      </c>
      <c r="C29230">
        <f t="shared" si="456"/>
        <v>63936</v>
      </c>
    </row>
    <row r="29231" spans="1:3">
      <c r="A29231" s="32" t="s">
        <v>25993</v>
      </c>
      <c r="B29231" s="32" t="s">
        <v>161</v>
      </c>
      <c r="C29231">
        <f t="shared" si="456"/>
        <v>63937</v>
      </c>
    </row>
    <row r="29232" spans="1:3">
      <c r="A29232" s="32" t="s">
        <v>25816</v>
      </c>
      <c r="B29232" s="32" t="s">
        <v>161</v>
      </c>
      <c r="C29232">
        <f t="shared" si="456"/>
        <v>63938</v>
      </c>
    </row>
    <row r="29233" spans="1:3">
      <c r="A29233" s="32" t="s">
        <v>25994</v>
      </c>
      <c r="B29233" s="32" t="s">
        <v>161</v>
      </c>
      <c r="C29233">
        <f t="shared" si="456"/>
        <v>63939</v>
      </c>
    </row>
    <row r="29234" spans="1:3">
      <c r="A29234" s="32" t="s">
        <v>25995</v>
      </c>
      <c r="B29234" s="32" t="s">
        <v>161</v>
      </c>
      <c r="C29234">
        <f t="shared" si="456"/>
        <v>63940</v>
      </c>
    </row>
    <row r="29235" spans="1:3">
      <c r="A29235" s="32" t="s">
        <v>25627</v>
      </c>
      <c r="B29235" s="32" t="s">
        <v>161</v>
      </c>
      <c r="C29235">
        <f t="shared" si="456"/>
        <v>63941</v>
      </c>
    </row>
    <row r="29236" spans="1:3">
      <c r="A29236" s="32" t="s">
        <v>25817</v>
      </c>
      <c r="B29236" s="32" t="s">
        <v>161</v>
      </c>
      <c r="C29236">
        <f t="shared" si="456"/>
        <v>63942</v>
      </c>
    </row>
    <row r="29237" spans="1:3">
      <c r="A29237" s="32" t="s">
        <v>25628</v>
      </c>
      <c r="B29237" s="32" t="s">
        <v>161</v>
      </c>
      <c r="C29237">
        <f t="shared" si="456"/>
        <v>63943</v>
      </c>
    </row>
    <row r="29238" spans="1:3">
      <c r="A29238" s="32" t="s">
        <v>25629</v>
      </c>
      <c r="B29238" s="32" t="s">
        <v>161</v>
      </c>
      <c r="C29238">
        <f t="shared" si="456"/>
        <v>63944</v>
      </c>
    </row>
    <row r="29239" spans="1:3">
      <c r="A29239" s="32" t="s">
        <v>25996</v>
      </c>
      <c r="B29239" s="32" t="s">
        <v>161</v>
      </c>
      <c r="C29239">
        <f t="shared" si="456"/>
        <v>63945</v>
      </c>
    </row>
    <row r="29240" spans="1:3">
      <c r="A29240" s="32" t="s">
        <v>25997</v>
      </c>
      <c r="B29240" s="32" t="s">
        <v>161</v>
      </c>
      <c r="C29240">
        <f t="shared" si="456"/>
        <v>63947</v>
      </c>
    </row>
    <row r="29241" spans="1:3">
      <c r="A29241" s="32" t="s">
        <v>25818</v>
      </c>
      <c r="B29241" s="32" t="s">
        <v>161</v>
      </c>
      <c r="C29241">
        <f t="shared" si="456"/>
        <v>63950</v>
      </c>
    </row>
    <row r="29242" spans="1:3">
      <c r="A29242" s="32" t="s">
        <v>25630</v>
      </c>
      <c r="B29242" s="32" t="s">
        <v>161</v>
      </c>
      <c r="C29242">
        <f t="shared" si="456"/>
        <v>63951</v>
      </c>
    </row>
    <row r="29243" spans="1:3">
      <c r="A29243" s="32" t="s">
        <v>25631</v>
      </c>
      <c r="B29243" s="32" t="s">
        <v>161</v>
      </c>
      <c r="C29243">
        <f t="shared" si="456"/>
        <v>63952</v>
      </c>
    </row>
    <row r="29244" spans="1:3">
      <c r="A29244" s="32" t="s">
        <v>25998</v>
      </c>
      <c r="B29244" s="32" t="s">
        <v>161</v>
      </c>
      <c r="C29244">
        <f t="shared" si="456"/>
        <v>63953</v>
      </c>
    </row>
    <row r="29245" spans="1:3">
      <c r="A29245" s="32" t="s">
        <v>25632</v>
      </c>
      <c r="B29245" s="32" t="s">
        <v>161</v>
      </c>
      <c r="C29245">
        <f t="shared" si="456"/>
        <v>63954</v>
      </c>
    </row>
    <row r="29246" spans="1:3">
      <c r="A29246" s="32" t="s">
        <v>25819</v>
      </c>
      <c r="B29246" s="32" t="s">
        <v>161</v>
      </c>
      <c r="C29246">
        <f t="shared" si="456"/>
        <v>63955</v>
      </c>
    </row>
    <row r="29247" spans="1:3">
      <c r="A29247" s="32" t="s">
        <v>25999</v>
      </c>
      <c r="B29247" s="32" t="s">
        <v>161</v>
      </c>
      <c r="C29247">
        <f t="shared" si="456"/>
        <v>63956</v>
      </c>
    </row>
    <row r="29248" spans="1:3">
      <c r="A29248" s="32" t="s">
        <v>25633</v>
      </c>
      <c r="B29248" s="32" t="s">
        <v>161</v>
      </c>
      <c r="C29248">
        <f t="shared" si="456"/>
        <v>63957</v>
      </c>
    </row>
    <row r="29249" spans="1:3">
      <c r="A29249" s="32" t="s">
        <v>26000</v>
      </c>
      <c r="B29249" s="32" t="s">
        <v>161</v>
      </c>
      <c r="C29249">
        <f t="shared" si="456"/>
        <v>63960</v>
      </c>
    </row>
    <row r="29250" spans="1:3">
      <c r="A29250" s="32" t="s">
        <v>25634</v>
      </c>
      <c r="B29250" s="32" t="s">
        <v>161</v>
      </c>
      <c r="C29250">
        <f t="shared" ref="C29250:C29313" si="457">1*A29250</f>
        <v>63961</v>
      </c>
    </row>
    <row r="29251" spans="1:3">
      <c r="A29251" s="32" t="s">
        <v>25635</v>
      </c>
      <c r="B29251" s="32" t="s">
        <v>161</v>
      </c>
      <c r="C29251">
        <f t="shared" si="457"/>
        <v>63962</v>
      </c>
    </row>
    <row r="29252" spans="1:3">
      <c r="A29252" s="32" t="s">
        <v>25820</v>
      </c>
      <c r="B29252" s="32" t="s">
        <v>161</v>
      </c>
      <c r="C29252">
        <f t="shared" si="457"/>
        <v>63963</v>
      </c>
    </row>
    <row r="29253" spans="1:3">
      <c r="A29253" s="32" t="s">
        <v>25636</v>
      </c>
      <c r="B29253" s="32" t="s">
        <v>161</v>
      </c>
      <c r="C29253">
        <f t="shared" si="457"/>
        <v>63964</v>
      </c>
    </row>
    <row r="29254" spans="1:3">
      <c r="A29254" s="32" t="s">
        <v>26001</v>
      </c>
      <c r="B29254" s="32" t="s">
        <v>161</v>
      </c>
      <c r="C29254">
        <f t="shared" si="457"/>
        <v>63965</v>
      </c>
    </row>
    <row r="29255" spans="1:3">
      <c r="A29255" s="32" t="s">
        <v>25637</v>
      </c>
      <c r="B29255" s="32" t="s">
        <v>161</v>
      </c>
      <c r="C29255">
        <f t="shared" si="457"/>
        <v>63966</v>
      </c>
    </row>
    <row r="29256" spans="1:3">
      <c r="A29256" s="32" t="s">
        <v>25638</v>
      </c>
      <c r="B29256" s="32" t="s">
        <v>161</v>
      </c>
      <c r="C29256">
        <f t="shared" si="457"/>
        <v>63967</v>
      </c>
    </row>
    <row r="29257" spans="1:3">
      <c r="A29257" s="32" t="s">
        <v>26191</v>
      </c>
      <c r="B29257" s="32" t="s">
        <v>161</v>
      </c>
      <c r="C29257">
        <f t="shared" si="457"/>
        <v>64001</v>
      </c>
    </row>
    <row r="29258" spans="1:3">
      <c r="A29258" s="32" t="s">
        <v>26085</v>
      </c>
      <c r="B29258" s="32" t="s">
        <v>161</v>
      </c>
      <c r="C29258">
        <f t="shared" si="457"/>
        <v>64002</v>
      </c>
    </row>
    <row r="29259" spans="1:3">
      <c r="A29259" s="32" t="s">
        <v>26086</v>
      </c>
      <c r="B29259" s="32" t="s">
        <v>161</v>
      </c>
      <c r="C29259">
        <f t="shared" si="457"/>
        <v>64011</v>
      </c>
    </row>
    <row r="29260" spans="1:3">
      <c r="A29260" s="32" t="s">
        <v>26087</v>
      </c>
      <c r="B29260" s="32" t="s">
        <v>161</v>
      </c>
      <c r="C29260">
        <f t="shared" si="457"/>
        <v>64012</v>
      </c>
    </row>
    <row r="29261" spans="1:3">
      <c r="A29261" s="32" t="s">
        <v>26088</v>
      </c>
      <c r="B29261" s="32" t="s">
        <v>161</v>
      </c>
      <c r="C29261">
        <f t="shared" si="457"/>
        <v>64013</v>
      </c>
    </row>
    <row r="29262" spans="1:3">
      <c r="A29262" s="32" t="s">
        <v>26192</v>
      </c>
      <c r="B29262" s="32" t="s">
        <v>161</v>
      </c>
      <c r="C29262">
        <f t="shared" si="457"/>
        <v>64014</v>
      </c>
    </row>
    <row r="29263" spans="1:3">
      <c r="A29263" s="32" t="s">
        <v>26428</v>
      </c>
      <c r="B29263" s="32" t="s">
        <v>161</v>
      </c>
      <c r="C29263">
        <f t="shared" si="457"/>
        <v>64015</v>
      </c>
    </row>
    <row r="29264" spans="1:3">
      <c r="A29264" s="32" t="s">
        <v>26193</v>
      </c>
      <c r="B29264" s="32" t="s">
        <v>161</v>
      </c>
      <c r="C29264">
        <f t="shared" si="457"/>
        <v>64016</v>
      </c>
    </row>
    <row r="29265" spans="1:3">
      <c r="A29265" s="32" t="s">
        <v>26194</v>
      </c>
      <c r="B29265" s="32" t="s">
        <v>161</v>
      </c>
      <c r="C29265">
        <f t="shared" si="457"/>
        <v>64017</v>
      </c>
    </row>
    <row r="29266" spans="1:3">
      <c r="A29266" s="32" t="s">
        <v>26089</v>
      </c>
      <c r="B29266" s="32" t="s">
        <v>161</v>
      </c>
      <c r="C29266">
        <f t="shared" si="457"/>
        <v>64018</v>
      </c>
    </row>
    <row r="29267" spans="1:3">
      <c r="A29267" s="32" t="s">
        <v>26195</v>
      </c>
      <c r="B29267" s="32" t="s">
        <v>161</v>
      </c>
      <c r="C29267">
        <f t="shared" si="457"/>
        <v>64019</v>
      </c>
    </row>
    <row r="29268" spans="1:3">
      <c r="A29268" s="32" t="s">
        <v>26090</v>
      </c>
      <c r="B29268" s="32" t="s">
        <v>161</v>
      </c>
      <c r="C29268">
        <f t="shared" si="457"/>
        <v>64020</v>
      </c>
    </row>
    <row r="29269" spans="1:3">
      <c r="A29269" s="32" t="s">
        <v>26091</v>
      </c>
      <c r="B29269" s="32" t="s">
        <v>161</v>
      </c>
      <c r="C29269">
        <f t="shared" si="457"/>
        <v>64021</v>
      </c>
    </row>
    <row r="29270" spans="1:3">
      <c r="A29270" s="32" t="s">
        <v>26196</v>
      </c>
      <c r="B29270" s="32" t="s">
        <v>161</v>
      </c>
      <c r="C29270">
        <f t="shared" si="457"/>
        <v>64022</v>
      </c>
    </row>
    <row r="29271" spans="1:3">
      <c r="A29271" s="32" t="s">
        <v>26197</v>
      </c>
      <c r="B29271" s="32" t="s">
        <v>161</v>
      </c>
      <c r="C29271">
        <f t="shared" si="457"/>
        <v>64024</v>
      </c>
    </row>
    <row r="29272" spans="1:3">
      <c r="A29272" s="32" t="s">
        <v>26092</v>
      </c>
      <c r="B29272" s="32" t="s">
        <v>161</v>
      </c>
      <c r="C29272">
        <f t="shared" si="457"/>
        <v>64028</v>
      </c>
    </row>
    <row r="29273" spans="1:3">
      <c r="A29273" s="32" t="s">
        <v>26093</v>
      </c>
      <c r="B29273" s="32" t="s">
        <v>161</v>
      </c>
      <c r="C29273">
        <f t="shared" si="457"/>
        <v>64029</v>
      </c>
    </row>
    <row r="29274" spans="1:3">
      <c r="A29274" s="32" t="s">
        <v>26094</v>
      </c>
      <c r="B29274" s="32" t="s">
        <v>161</v>
      </c>
      <c r="C29274">
        <f t="shared" si="457"/>
        <v>64030</v>
      </c>
    </row>
    <row r="29275" spans="1:3">
      <c r="A29275" s="32" t="s">
        <v>26198</v>
      </c>
      <c r="B29275" s="32" t="s">
        <v>161</v>
      </c>
      <c r="C29275">
        <f t="shared" si="457"/>
        <v>64034</v>
      </c>
    </row>
    <row r="29276" spans="1:3">
      <c r="A29276" s="32" t="s">
        <v>26095</v>
      </c>
      <c r="B29276" s="32" t="s">
        <v>161</v>
      </c>
      <c r="C29276">
        <f t="shared" si="457"/>
        <v>64035</v>
      </c>
    </row>
    <row r="29277" spans="1:3">
      <c r="A29277" s="32" t="s">
        <v>26199</v>
      </c>
      <c r="B29277" s="32" t="s">
        <v>161</v>
      </c>
      <c r="C29277">
        <f t="shared" si="457"/>
        <v>64036</v>
      </c>
    </row>
    <row r="29278" spans="1:3">
      <c r="A29278" s="32" t="s">
        <v>26200</v>
      </c>
      <c r="B29278" s="32" t="s">
        <v>161</v>
      </c>
      <c r="C29278">
        <f t="shared" si="457"/>
        <v>64037</v>
      </c>
    </row>
    <row r="29279" spans="1:3">
      <c r="A29279" s="32" t="s">
        <v>26201</v>
      </c>
      <c r="B29279" s="32" t="s">
        <v>161</v>
      </c>
      <c r="C29279">
        <f t="shared" si="457"/>
        <v>64040</v>
      </c>
    </row>
    <row r="29280" spans="1:3">
      <c r="A29280" s="32" t="s">
        <v>26202</v>
      </c>
      <c r="B29280" s="32" t="s">
        <v>161</v>
      </c>
      <c r="C29280">
        <f t="shared" si="457"/>
        <v>64048</v>
      </c>
    </row>
    <row r="29281" spans="1:3">
      <c r="A29281" s="32" t="s">
        <v>26096</v>
      </c>
      <c r="B29281" s="32" t="s">
        <v>161</v>
      </c>
      <c r="C29281">
        <f t="shared" si="457"/>
        <v>64050</v>
      </c>
    </row>
    <row r="29282" spans="1:3">
      <c r="A29282" s="32" t="s">
        <v>26203</v>
      </c>
      <c r="B29282" s="32" t="s">
        <v>161</v>
      </c>
      <c r="C29282">
        <f t="shared" si="457"/>
        <v>64051</v>
      </c>
    </row>
    <row r="29283" spans="1:3">
      <c r="A29283" s="32" t="s">
        <v>26429</v>
      </c>
      <c r="B29283" s="32" t="s">
        <v>161</v>
      </c>
      <c r="C29283">
        <f t="shared" si="457"/>
        <v>64052</v>
      </c>
    </row>
    <row r="29284" spans="1:3">
      <c r="A29284" s="32" t="s">
        <v>26204</v>
      </c>
      <c r="B29284" s="32" t="s">
        <v>161</v>
      </c>
      <c r="C29284">
        <f t="shared" si="457"/>
        <v>64053</v>
      </c>
    </row>
    <row r="29285" spans="1:3">
      <c r="A29285" s="32" t="s">
        <v>26205</v>
      </c>
      <c r="B29285" s="32" t="s">
        <v>161</v>
      </c>
      <c r="C29285">
        <f t="shared" si="457"/>
        <v>64054</v>
      </c>
    </row>
    <row r="29286" spans="1:3">
      <c r="A29286" s="32" t="s">
        <v>26097</v>
      </c>
      <c r="B29286" s="32" t="s">
        <v>161</v>
      </c>
      <c r="C29286">
        <f t="shared" si="457"/>
        <v>64055</v>
      </c>
    </row>
    <row r="29287" spans="1:3">
      <c r="A29287" s="32" t="s">
        <v>26098</v>
      </c>
      <c r="B29287" s="32" t="s">
        <v>161</v>
      </c>
      <c r="C29287">
        <f t="shared" si="457"/>
        <v>64056</v>
      </c>
    </row>
    <row r="29288" spans="1:3">
      <c r="A29288" s="32" t="s">
        <v>26099</v>
      </c>
      <c r="B29288" s="32" t="s">
        <v>161</v>
      </c>
      <c r="C29288">
        <f t="shared" si="457"/>
        <v>64057</v>
      </c>
    </row>
    <row r="29289" spans="1:3">
      <c r="A29289" s="32" t="s">
        <v>26100</v>
      </c>
      <c r="B29289" s="32" t="s">
        <v>161</v>
      </c>
      <c r="C29289">
        <f t="shared" si="457"/>
        <v>64058</v>
      </c>
    </row>
    <row r="29290" spans="1:3">
      <c r="A29290" s="32" t="s">
        <v>26206</v>
      </c>
      <c r="B29290" s="32" t="s">
        <v>161</v>
      </c>
      <c r="C29290">
        <f t="shared" si="457"/>
        <v>64060</v>
      </c>
    </row>
    <row r="29291" spans="1:3">
      <c r="A29291" s="32" t="s">
        <v>26495</v>
      </c>
      <c r="B29291" s="32" t="s">
        <v>161</v>
      </c>
      <c r="C29291">
        <f t="shared" si="457"/>
        <v>64061</v>
      </c>
    </row>
    <row r="29292" spans="1:3">
      <c r="A29292" s="32" t="s">
        <v>26101</v>
      </c>
      <c r="B29292" s="32" t="s">
        <v>161</v>
      </c>
      <c r="C29292">
        <f t="shared" si="457"/>
        <v>64062</v>
      </c>
    </row>
    <row r="29293" spans="1:3">
      <c r="A29293" s="32" t="s">
        <v>26207</v>
      </c>
      <c r="B29293" s="32" t="s">
        <v>161</v>
      </c>
      <c r="C29293">
        <f t="shared" si="457"/>
        <v>64063</v>
      </c>
    </row>
    <row r="29294" spans="1:3">
      <c r="A29294" s="32" t="s">
        <v>26102</v>
      </c>
      <c r="B29294" s="32" t="s">
        <v>161</v>
      </c>
      <c r="C29294">
        <f t="shared" si="457"/>
        <v>64064</v>
      </c>
    </row>
    <row r="29295" spans="1:3">
      <c r="A29295" s="32" t="s">
        <v>26208</v>
      </c>
      <c r="B29295" s="32" t="s">
        <v>161</v>
      </c>
      <c r="C29295">
        <f t="shared" si="457"/>
        <v>64065</v>
      </c>
    </row>
    <row r="29296" spans="1:3">
      <c r="A29296" s="32" t="s">
        <v>26209</v>
      </c>
      <c r="B29296" s="32" t="s">
        <v>161</v>
      </c>
      <c r="C29296">
        <f t="shared" si="457"/>
        <v>64066</v>
      </c>
    </row>
    <row r="29297" spans="1:3">
      <c r="A29297" s="32" t="s">
        <v>26103</v>
      </c>
      <c r="B29297" s="32" t="s">
        <v>161</v>
      </c>
      <c r="C29297">
        <f t="shared" si="457"/>
        <v>64067</v>
      </c>
    </row>
    <row r="29298" spans="1:3">
      <c r="A29298" s="32" t="s">
        <v>26430</v>
      </c>
      <c r="B29298" s="32" t="s">
        <v>161</v>
      </c>
      <c r="C29298">
        <f t="shared" si="457"/>
        <v>64068</v>
      </c>
    </row>
    <row r="29299" spans="1:3">
      <c r="A29299" s="32" t="s">
        <v>26104</v>
      </c>
      <c r="B29299" s="32" t="s">
        <v>161</v>
      </c>
      <c r="C29299">
        <f t="shared" si="457"/>
        <v>64069</v>
      </c>
    </row>
    <row r="29300" spans="1:3">
      <c r="A29300" s="32" t="s">
        <v>26431</v>
      </c>
      <c r="B29300" s="32" t="s">
        <v>161</v>
      </c>
      <c r="C29300">
        <f t="shared" si="457"/>
        <v>64070</v>
      </c>
    </row>
    <row r="29301" spans="1:3">
      <c r="A29301" s="32" t="s">
        <v>26210</v>
      </c>
      <c r="B29301" s="32" t="s">
        <v>161</v>
      </c>
      <c r="C29301">
        <f t="shared" si="457"/>
        <v>64071</v>
      </c>
    </row>
    <row r="29302" spans="1:3">
      <c r="A29302" s="32" t="s">
        <v>26105</v>
      </c>
      <c r="B29302" s="32" t="s">
        <v>161</v>
      </c>
      <c r="C29302">
        <f t="shared" si="457"/>
        <v>64072</v>
      </c>
    </row>
    <row r="29303" spans="1:3">
      <c r="A29303" s="32" t="s">
        <v>26211</v>
      </c>
      <c r="B29303" s="32" t="s">
        <v>161</v>
      </c>
      <c r="C29303">
        <f t="shared" si="457"/>
        <v>64073</v>
      </c>
    </row>
    <row r="29304" spans="1:3">
      <c r="A29304" s="32" t="s">
        <v>26106</v>
      </c>
      <c r="B29304" s="32" t="s">
        <v>161</v>
      </c>
      <c r="C29304">
        <f t="shared" si="457"/>
        <v>64074</v>
      </c>
    </row>
    <row r="29305" spans="1:3">
      <c r="A29305" s="32" t="s">
        <v>26107</v>
      </c>
      <c r="B29305" s="32" t="s">
        <v>161</v>
      </c>
      <c r="C29305">
        <f t="shared" si="457"/>
        <v>64075</v>
      </c>
    </row>
    <row r="29306" spans="1:3">
      <c r="A29306" s="32" t="s">
        <v>26212</v>
      </c>
      <c r="B29306" s="32" t="s">
        <v>161</v>
      </c>
      <c r="C29306">
        <f t="shared" si="457"/>
        <v>64076</v>
      </c>
    </row>
    <row r="29307" spans="1:3">
      <c r="A29307" s="32" t="s">
        <v>26108</v>
      </c>
      <c r="B29307" s="32" t="s">
        <v>161</v>
      </c>
      <c r="C29307">
        <f t="shared" si="457"/>
        <v>64077</v>
      </c>
    </row>
    <row r="29308" spans="1:3">
      <c r="A29308" s="32" t="s">
        <v>26432</v>
      </c>
      <c r="B29308" s="32" t="s">
        <v>161</v>
      </c>
      <c r="C29308">
        <f t="shared" si="457"/>
        <v>64078</v>
      </c>
    </row>
    <row r="29309" spans="1:3">
      <c r="A29309" s="32" t="s">
        <v>26213</v>
      </c>
      <c r="B29309" s="32" t="s">
        <v>161</v>
      </c>
      <c r="C29309">
        <f t="shared" si="457"/>
        <v>64079</v>
      </c>
    </row>
    <row r="29310" spans="1:3">
      <c r="A29310" s="32" t="s">
        <v>26214</v>
      </c>
      <c r="B29310" s="32" t="s">
        <v>161</v>
      </c>
      <c r="C29310">
        <f t="shared" si="457"/>
        <v>64080</v>
      </c>
    </row>
    <row r="29311" spans="1:3">
      <c r="A29311" s="32" t="s">
        <v>26109</v>
      </c>
      <c r="B29311" s="32" t="s">
        <v>161</v>
      </c>
      <c r="C29311">
        <f t="shared" si="457"/>
        <v>64081</v>
      </c>
    </row>
    <row r="29312" spans="1:3">
      <c r="A29312" s="32" t="s">
        <v>26215</v>
      </c>
      <c r="B29312" s="32" t="s">
        <v>161</v>
      </c>
      <c r="C29312">
        <f t="shared" si="457"/>
        <v>64082</v>
      </c>
    </row>
    <row r="29313" spans="1:3">
      <c r="A29313" s="32" t="s">
        <v>26216</v>
      </c>
      <c r="B29313" s="32" t="s">
        <v>161</v>
      </c>
      <c r="C29313">
        <f t="shared" si="457"/>
        <v>64083</v>
      </c>
    </row>
    <row r="29314" spans="1:3">
      <c r="A29314" s="32" t="s">
        <v>26110</v>
      </c>
      <c r="B29314" s="32" t="s">
        <v>161</v>
      </c>
      <c r="C29314">
        <f t="shared" ref="C29314:C29377" si="458">1*A29314</f>
        <v>64084</v>
      </c>
    </row>
    <row r="29315" spans="1:3">
      <c r="A29315" s="32" t="s">
        <v>26217</v>
      </c>
      <c r="B29315" s="32" t="s">
        <v>161</v>
      </c>
      <c r="C29315">
        <f t="shared" si="458"/>
        <v>64085</v>
      </c>
    </row>
    <row r="29316" spans="1:3">
      <c r="A29316" s="32" t="s">
        <v>26111</v>
      </c>
      <c r="B29316" s="32" t="s">
        <v>161</v>
      </c>
      <c r="C29316">
        <f t="shared" si="458"/>
        <v>64086</v>
      </c>
    </row>
    <row r="29317" spans="1:3">
      <c r="A29317" s="32" t="s">
        <v>44042</v>
      </c>
      <c r="B29317" s="32" t="s">
        <v>161</v>
      </c>
      <c r="C29317">
        <f t="shared" si="458"/>
        <v>64087</v>
      </c>
    </row>
    <row r="29318" spans="1:3">
      <c r="A29318" s="32" t="s">
        <v>26218</v>
      </c>
      <c r="B29318" s="32" t="s">
        <v>161</v>
      </c>
      <c r="C29318">
        <f t="shared" si="458"/>
        <v>64088</v>
      </c>
    </row>
    <row r="29319" spans="1:3">
      <c r="A29319" s="32" t="s">
        <v>26112</v>
      </c>
      <c r="B29319" s="32" t="s">
        <v>161</v>
      </c>
      <c r="C29319">
        <f t="shared" si="458"/>
        <v>64089</v>
      </c>
    </row>
    <row r="29320" spans="1:3">
      <c r="A29320" s="32" t="s">
        <v>26113</v>
      </c>
      <c r="B29320" s="32" t="s">
        <v>161</v>
      </c>
      <c r="C29320">
        <f t="shared" si="458"/>
        <v>64090</v>
      </c>
    </row>
    <row r="29321" spans="1:3">
      <c r="A29321" s="32" t="s">
        <v>26433</v>
      </c>
      <c r="B29321" s="32" t="s">
        <v>161</v>
      </c>
      <c r="C29321">
        <f t="shared" si="458"/>
        <v>64092</v>
      </c>
    </row>
    <row r="29322" spans="1:3">
      <c r="A29322" s="32" t="s">
        <v>26572</v>
      </c>
      <c r="B29322" s="32" t="s">
        <v>161</v>
      </c>
      <c r="C29322">
        <f t="shared" si="458"/>
        <v>64093</v>
      </c>
    </row>
    <row r="29323" spans="1:3">
      <c r="A29323" s="32" t="s">
        <v>26114</v>
      </c>
      <c r="B29323" s="32" t="s">
        <v>161</v>
      </c>
      <c r="C29323">
        <f t="shared" si="458"/>
        <v>64096</v>
      </c>
    </row>
    <row r="29324" spans="1:3">
      <c r="A29324" s="32" t="s">
        <v>26219</v>
      </c>
      <c r="B29324" s="32" t="s">
        <v>161</v>
      </c>
      <c r="C29324">
        <f t="shared" si="458"/>
        <v>64097</v>
      </c>
    </row>
    <row r="29325" spans="1:3">
      <c r="A29325" s="32" t="s">
        <v>26115</v>
      </c>
      <c r="B29325" s="32" t="s">
        <v>161</v>
      </c>
      <c r="C29325">
        <f t="shared" si="458"/>
        <v>64098</v>
      </c>
    </row>
    <row r="29326" spans="1:3">
      <c r="A29326" s="32" t="s">
        <v>26434</v>
      </c>
      <c r="B29326" s="32" t="s">
        <v>161</v>
      </c>
      <c r="C29326">
        <f t="shared" si="458"/>
        <v>64101</v>
      </c>
    </row>
    <row r="29327" spans="1:3">
      <c r="A29327" s="32" t="s">
        <v>26220</v>
      </c>
      <c r="B29327" s="32" t="s">
        <v>161</v>
      </c>
      <c r="C29327">
        <f t="shared" si="458"/>
        <v>64102</v>
      </c>
    </row>
    <row r="29328" spans="1:3">
      <c r="A29328" s="32" t="s">
        <v>26116</v>
      </c>
      <c r="B29328" s="32" t="s">
        <v>161</v>
      </c>
      <c r="C29328">
        <f t="shared" si="458"/>
        <v>64105</v>
      </c>
    </row>
    <row r="29329" spans="1:3">
      <c r="A29329" s="32" t="s">
        <v>26117</v>
      </c>
      <c r="B29329" s="32" t="s">
        <v>161</v>
      </c>
      <c r="C29329">
        <f t="shared" si="458"/>
        <v>64106</v>
      </c>
    </row>
    <row r="29330" spans="1:3">
      <c r="A29330" s="32" t="s">
        <v>26221</v>
      </c>
      <c r="B29330" s="32" t="s">
        <v>161</v>
      </c>
      <c r="C29330">
        <f t="shared" si="458"/>
        <v>64108</v>
      </c>
    </row>
    <row r="29331" spans="1:3">
      <c r="A29331" s="32" t="s">
        <v>26222</v>
      </c>
      <c r="B29331" s="32" t="s">
        <v>161</v>
      </c>
      <c r="C29331">
        <f t="shared" si="458"/>
        <v>64109</v>
      </c>
    </row>
    <row r="29332" spans="1:3">
      <c r="A29332" s="32" t="s">
        <v>26435</v>
      </c>
      <c r="B29332" s="32" t="s">
        <v>161</v>
      </c>
      <c r="C29332">
        <f t="shared" si="458"/>
        <v>64110</v>
      </c>
    </row>
    <row r="29333" spans="1:3">
      <c r="A29333" s="32" t="s">
        <v>26118</v>
      </c>
      <c r="B29333" s="32" t="s">
        <v>161</v>
      </c>
      <c r="C29333">
        <f t="shared" si="458"/>
        <v>64111</v>
      </c>
    </row>
    <row r="29334" spans="1:3">
      <c r="A29334" s="32" t="s">
        <v>26223</v>
      </c>
      <c r="B29334" s="32" t="s">
        <v>161</v>
      </c>
      <c r="C29334">
        <f t="shared" si="458"/>
        <v>64112</v>
      </c>
    </row>
    <row r="29335" spans="1:3">
      <c r="A29335" s="32" t="s">
        <v>26119</v>
      </c>
      <c r="B29335" s="32" t="s">
        <v>161</v>
      </c>
      <c r="C29335">
        <f t="shared" si="458"/>
        <v>64113</v>
      </c>
    </row>
    <row r="29336" spans="1:3">
      <c r="A29336" s="32" t="s">
        <v>26224</v>
      </c>
      <c r="B29336" s="32" t="s">
        <v>161</v>
      </c>
      <c r="C29336">
        <f t="shared" si="458"/>
        <v>64114</v>
      </c>
    </row>
    <row r="29337" spans="1:3">
      <c r="A29337" s="32" t="s">
        <v>26120</v>
      </c>
      <c r="B29337" s="32" t="s">
        <v>161</v>
      </c>
      <c r="C29337">
        <f t="shared" si="458"/>
        <v>64116</v>
      </c>
    </row>
    <row r="29338" spans="1:3">
      <c r="A29338" s="32" t="s">
        <v>26225</v>
      </c>
      <c r="B29338" s="32" t="s">
        <v>161</v>
      </c>
      <c r="C29338">
        <f t="shared" si="458"/>
        <v>64117</v>
      </c>
    </row>
    <row r="29339" spans="1:3">
      <c r="A29339" s="32" t="s">
        <v>26436</v>
      </c>
      <c r="B29339" s="32" t="s">
        <v>161</v>
      </c>
      <c r="C29339">
        <f t="shared" si="458"/>
        <v>64118</v>
      </c>
    </row>
    <row r="29340" spans="1:3">
      <c r="A29340" s="32" t="s">
        <v>26121</v>
      </c>
      <c r="B29340" s="32" t="s">
        <v>161</v>
      </c>
      <c r="C29340">
        <f t="shared" si="458"/>
        <v>64119</v>
      </c>
    </row>
    <row r="29341" spans="1:3">
      <c r="A29341" s="32" t="s">
        <v>26122</v>
      </c>
      <c r="B29341" s="32" t="s">
        <v>161</v>
      </c>
      <c r="C29341">
        <f t="shared" si="458"/>
        <v>64120</v>
      </c>
    </row>
    <row r="29342" spans="1:3">
      <c r="A29342" s="32" t="s">
        <v>26123</v>
      </c>
      <c r="B29342" s="32" t="s">
        <v>161</v>
      </c>
      <c r="C29342">
        <f t="shared" si="458"/>
        <v>64121</v>
      </c>
    </row>
    <row r="29343" spans="1:3">
      <c r="A29343" s="32" t="s">
        <v>26124</v>
      </c>
      <c r="B29343" s="32" t="s">
        <v>161</v>
      </c>
      <c r="C29343">
        <f t="shared" si="458"/>
        <v>64123</v>
      </c>
    </row>
    <row r="29344" spans="1:3">
      <c r="A29344" s="32" t="s">
        <v>26125</v>
      </c>
      <c r="B29344" s="32" t="s">
        <v>161</v>
      </c>
      <c r="C29344">
        <f t="shared" si="458"/>
        <v>64124</v>
      </c>
    </row>
    <row r="29345" spans="1:3">
      <c r="A29345" s="32" t="s">
        <v>26226</v>
      </c>
      <c r="B29345" s="32" t="s">
        <v>161</v>
      </c>
      <c r="C29345">
        <f t="shared" si="458"/>
        <v>64125</v>
      </c>
    </row>
    <row r="29346" spans="1:3">
      <c r="A29346" s="32" t="s">
        <v>26126</v>
      </c>
      <c r="B29346" s="32" t="s">
        <v>161</v>
      </c>
      <c r="C29346">
        <f t="shared" si="458"/>
        <v>64126</v>
      </c>
    </row>
    <row r="29347" spans="1:3">
      <c r="A29347" s="32" t="s">
        <v>26227</v>
      </c>
      <c r="B29347" s="32" t="s">
        <v>161</v>
      </c>
      <c r="C29347">
        <f t="shared" si="458"/>
        <v>64127</v>
      </c>
    </row>
    <row r="29348" spans="1:3">
      <c r="A29348" s="32" t="s">
        <v>26127</v>
      </c>
      <c r="B29348" s="32" t="s">
        <v>161</v>
      </c>
      <c r="C29348">
        <f t="shared" si="458"/>
        <v>64128</v>
      </c>
    </row>
    <row r="29349" spans="1:3">
      <c r="A29349" s="32" t="s">
        <v>26128</v>
      </c>
      <c r="B29349" s="32" t="s">
        <v>161</v>
      </c>
      <c r="C29349">
        <f t="shared" si="458"/>
        <v>64129</v>
      </c>
    </row>
    <row r="29350" spans="1:3">
      <c r="A29350" s="32" t="s">
        <v>26129</v>
      </c>
      <c r="B29350" s="32" t="s">
        <v>161</v>
      </c>
      <c r="C29350">
        <f t="shared" si="458"/>
        <v>64130</v>
      </c>
    </row>
    <row r="29351" spans="1:3">
      <c r="A29351" s="32" t="s">
        <v>26437</v>
      </c>
      <c r="B29351" s="32" t="s">
        <v>161</v>
      </c>
      <c r="C29351">
        <f t="shared" si="458"/>
        <v>64131</v>
      </c>
    </row>
    <row r="29352" spans="1:3">
      <c r="A29352" s="32" t="s">
        <v>26130</v>
      </c>
      <c r="B29352" s="32" t="s">
        <v>161</v>
      </c>
      <c r="C29352">
        <f t="shared" si="458"/>
        <v>64132</v>
      </c>
    </row>
    <row r="29353" spans="1:3">
      <c r="A29353" s="32" t="s">
        <v>26131</v>
      </c>
      <c r="B29353" s="32" t="s">
        <v>161</v>
      </c>
      <c r="C29353">
        <f t="shared" si="458"/>
        <v>64133</v>
      </c>
    </row>
    <row r="29354" spans="1:3">
      <c r="A29354" s="32" t="s">
        <v>26228</v>
      </c>
      <c r="B29354" s="32" t="s">
        <v>161</v>
      </c>
      <c r="C29354">
        <f t="shared" si="458"/>
        <v>64134</v>
      </c>
    </row>
    <row r="29355" spans="1:3">
      <c r="A29355" s="32" t="s">
        <v>26229</v>
      </c>
      <c r="B29355" s="32" t="s">
        <v>161</v>
      </c>
      <c r="C29355">
        <f t="shared" si="458"/>
        <v>64136</v>
      </c>
    </row>
    <row r="29356" spans="1:3">
      <c r="A29356" s="32" t="s">
        <v>26230</v>
      </c>
      <c r="B29356" s="32" t="s">
        <v>161</v>
      </c>
      <c r="C29356">
        <f t="shared" si="458"/>
        <v>64137</v>
      </c>
    </row>
    <row r="29357" spans="1:3">
      <c r="A29357" s="32" t="s">
        <v>26132</v>
      </c>
      <c r="B29357" s="32" t="s">
        <v>161</v>
      </c>
      <c r="C29357">
        <f t="shared" si="458"/>
        <v>64138</v>
      </c>
    </row>
    <row r="29358" spans="1:3">
      <c r="A29358" s="32" t="s">
        <v>26438</v>
      </c>
      <c r="B29358" s="32" t="s">
        <v>161</v>
      </c>
      <c r="C29358">
        <f t="shared" si="458"/>
        <v>64139</v>
      </c>
    </row>
    <row r="29359" spans="1:3">
      <c r="A29359" s="32" t="s">
        <v>26133</v>
      </c>
      <c r="B29359" s="32" t="s">
        <v>161</v>
      </c>
      <c r="C29359">
        <f t="shared" si="458"/>
        <v>64141</v>
      </c>
    </row>
    <row r="29360" spans="1:3">
      <c r="A29360" s="32" t="s">
        <v>26134</v>
      </c>
      <c r="B29360" s="32" t="s">
        <v>161</v>
      </c>
      <c r="C29360">
        <f t="shared" si="458"/>
        <v>64144</v>
      </c>
    </row>
    <row r="29361" spans="1:3">
      <c r="A29361" s="32" t="s">
        <v>26231</v>
      </c>
      <c r="B29361" s="32" t="s">
        <v>161</v>
      </c>
      <c r="C29361">
        <f t="shared" si="458"/>
        <v>64145</v>
      </c>
    </row>
    <row r="29362" spans="1:3">
      <c r="A29362" s="32" t="s">
        <v>26135</v>
      </c>
      <c r="B29362" s="32" t="s">
        <v>161</v>
      </c>
      <c r="C29362">
        <f t="shared" si="458"/>
        <v>64146</v>
      </c>
    </row>
    <row r="29363" spans="1:3">
      <c r="A29363" s="32" t="s">
        <v>26232</v>
      </c>
      <c r="B29363" s="32" t="s">
        <v>161</v>
      </c>
      <c r="C29363">
        <f t="shared" si="458"/>
        <v>64147</v>
      </c>
    </row>
    <row r="29364" spans="1:3">
      <c r="A29364" s="32" t="s">
        <v>26233</v>
      </c>
      <c r="B29364" s="32" t="s">
        <v>161</v>
      </c>
      <c r="C29364">
        <f t="shared" si="458"/>
        <v>64148</v>
      </c>
    </row>
    <row r="29365" spans="1:3">
      <c r="A29365" s="32" t="s">
        <v>26136</v>
      </c>
      <c r="B29365" s="32" t="s">
        <v>161</v>
      </c>
      <c r="C29365">
        <f t="shared" si="458"/>
        <v>64149</v>
      </c>
    </row>
    <row r="29366" spans="1:3">
      <c r="A29366" s="32" t="s">
        <v>26137</v>
      </c>
      <c r="B29366" s="32" t="s">
        <v>161</v>
      </c>
      <c r="C29366">
        <f t="shared" si="458"/>
        <v>64150</v>
      </c>
    </row>
    <row r="29367" spans="1:3">
      <c r="A29367" s="32" t="s">
        <v>26234</v>
      </c>
      <c r="B29367" s="32" t="s">
        <v>161</v>
      </c>
      <c r="C29367">
        <f t="shared" si="458"/>
        <v>64151</v>
      </c>
    </row>
    <row r="29368" spans="1:3">
      <c r="A29368" s="32" t="s">
        <v>26439</v>
      </c>
      <c r="B29368" s="32" t="s">
        <v>161</v>
      </c>
      <c r="C29368">
        <f t="shared" si="458"/>
        <v>64152</v>
      </c>
    </row>
    <row r="29369" spans="1:3">
      <c r="A29369" s="32" t="s">
        <v>26138</v>
      </c>
      <c r="B29369" s="32" t="s">
        <v>161</v>
      </c>
      <c r="C29369">
        <f t="shared" si="458"/>
        <v>64153</v>
      </c>
    </row>
    <row r="29370" spans="1:3">
      <c r="A29370" s="32" t="s">
        <v>26235</v>
      </c>
      <c r="B29370" s="32" t="s">
        <v>161</v>
      </c>
      <c r="C29370">
        <f t="shared" si="458"/>
        <v>64154</v>
      </c>
    </row>
    <row r="29371" spans="1:3">
      <c r="A29371" s="32" t="s">
        <v>26139</v>
      </c>
      <c r="B29371" s="32" t="s">
        <v>161</v>
      </c>
      <c r="C29371">
        <f t="shared" si="458"/>
        <v>64155</v>
      </c>
    </row>
    <row r="29372" spans="1:3">
      <c r="A29372" s="32" t="s">
        <v>26140</v>
      </c>
      <c r="B29372" s="32" t="s">
        <v>161</v>
      </c>
      <c r="C29372">
        <f t="shared" si="458"/>
        <v>64156</v>
      </c>
    </row>
    <row r="29373" spans="1:3">
      <c r="A29373" s="32" t="s">
        <v>26236</v>
      </c>
      <c r="B29373" s="32" t="s">
        <v>161</v>
      </c>
      <c r="C29373">
        <f t="shared" si="458"/>
        <v>64157</v>
      </c>
    </row>
    <row r="29374" spans="1:3">
      <c r="A29374" s="32" t="s">
        <v>26141</v>
      </c>
      <c r="B29374" s="32" t="s">
        <v>161</v>
      </c>
      <c r="C29374">
        <f t="shared" si="458"/>
        <v>64158</v>
      </c>
    </row>
    <row r="29375" spans="1:3">
      <c r="A29375" s="32" t="s">
        <v>26604</v>
      </c>
      <c r="B29375" s="32" t="s">
        <v>161</v>
      </c>
      <c r="C29375">
        <f t="shared" si="458"/>
        <v>64160</v>
      </c>
    </row>
    <row r="29376" spans="1:3">
      <c r="A29376" s="32" t="s">
        <v>26142</v>
      </c>
      <c r="B29376" s="32" t="s">
        <v>161</v>
      </c>
      <c r="C29376">
        <f t="shared" si="458"/>
        <v>64161</v>
      </c>
    </row>
    <row r="29377" spans="1:3">
      <c r="A29377" s="32" t="s">
        <v>26143</v>
      </c>
      <c r="B29377" s="32" t="s">
        <v>161</v>
      </c>
      <c r="C29377">
        <f t="shared" si="458"/>
        <v>64162</v>
      </c>
    </row>
    <row r="29378" spans="1:3">
      <c r="A29378" s="32" t="s">
        <v>26237</v>
      </c>
      <c r="B29378" s="32" t="s">
        <v>161</v>
      </c>
      <c r="C29378">
        <f t="shared" ref="C29378:C29441" si="459">1*A29378</f>
        <v>64163</v>
      </c>
    </row>
    <row r="29379" spans="1:3">
      <c r="A29379" s="32" t="s">
        <v>26144</v>
      </c>
      <c r="B29379" s="32" t="s">
        <v>161</v>
      </c>
      <c r="C29379">
        <f t="shared" si="459"/>
        <v>64164</v>
      </c>
    </row>
    <row r="29380" spans="1:3">
      <c r="A29380" s="32" t="s">
        <v>26440</v>
      </c>
      <c r="B29380" s="32" t="s">
        <v>161</v>
      </c>
      <c r="C29380">
        <f t="shared" si="459"/>
        <v>64165</v>
      </c>
    </row>
    <row r="29381" spans="1:3">
      <c r="A29381" s="32" t="s">
        <v>26238</v>
      </c>
      <c r="B29381" s="32" t="s">
        <v>161</v>
      </c>
      <c r="C29381">
        <f t="shared" si="459"/>
        <v>64166</v>
      </c>
    </row>
    <row r="29382" spans="1:3">
      <c r="A29382" s="32" t="s">
        <v>26145</v>
      </c>
      <c r="B29382" s="32" t="s">
        <v>161</v>
      </c>
      <c r="C29382">
        <f t="shared" si="459"/>
        <v>64167</v>
      </c>
    </row>
    <row r="29383" spans="1:3">
      <c r="A29383" s="32" t="s">
        <v>26239</v>
      </c>
      <c r="B29383" s="32" t="s">
        <v>161</v>
      </c>
      <c r="C29383">
        <f t="shared" si="459"/>
        <v>64168</v>
      </c>
    </row>
    <row r="29384" spans="1:3">
      <c r="A29384" s="32" t="s">
        <v>26240</v>
      </c>
      <c r="B29384" s="32" t="s">
        <v>161</v>
      </c>
      <c r="C29384">
        <f t="shared" si="459"/>
        <v>64170</v>
      </c>
    </row>
    <row r="29385" spans="1:3">
      <c r="A29385" s="32" t="s">
        <v>26146</v>
      </c>
      <c r="B29385" s="32" t="s">
        <v>161</v>
      </c>
      <c r="C29385">
        <f t="shared" si="459"/>
        <v>64171</v>
      </c>
    </row>
    <row r="29386" spans="1:3">
      <c r="A29386" s="32" t="s">
        <v>26147</v>
      </c>
      <c r="B29386" s="32" t="s">
        <v>161</v>
      </c>
      <c r="C29386">
        <f t="shared" si="459"/>
        <v>64172</v>
      </c>
    </row>
    <row r="29387" spans="1:3">
      <c r="A29387" s="32" t="s">
        <v>26148</v>
      </c>
      <c r="B29387" s="32" t="s">
        <v>161</v>
      </c>
      <c r="C29387">
        <f t="shared" si="459"/>
        <v>64179</v>
      </c>
    </row>
    <row r="29388" spans="1:3">
      <c r="A29388" s="32" t="s">
        <v>26149</v>
      </c>
      <c r="B29388" s="32" t="s">
        <v>161</v>
      </c>
      <c r="C29388">
        <f t="shared" si="459"/>
        <v>64180</v>
      </c>
    </row>
    <row r="29389" spans="1:3">
      <c r="A29389" s="32" t="s">
        <v>26150</v>
      </c>
      <c r="B29389" s="32" t="s">
        <v>161</v>
      </c>
      <c r="C29389">
        <f t="shared" si="459"/>
        <v>64183</v>
      </c>
    </row>
    <row r="29390" spans="1:3">
      <c r="A29390" s="32" t="s">
        <v>26241</v>
      </c>
      <c r="B29390" s="32" t="s">
        <v>161</v>
      </c>
      <c r="C29390">
        <f t="shared" si="459"/>
        <v>64184</v>
      </c>
    </row>
    <row r="29391" spans="1:3">
      <c r="A29391" s="32" t="s">
        <v>26242</v>
      </c>
      <c r="B29391" s="32" t="s">
        <v>161</v>
      </c>
      <c r="C29391">
        <f t="shared" si="459"/>
        <v>64185</v>
      </c>
    </row>
    <row r="29392" spans="1:3">
      <c r="A29392" s="32" t="s">
        <v>26243</v>
      </c>
      <c r="B29392" s="32" t="s">
        <v>161</v>
      </c>
      <c r="C29392">
        <f t="shared" si="459"/>
        <v>64187</v>
      </c>
    </row>
    <row r="29393" spans="1:3">
      <c r="A29393" s="32" t="s">
        <v>26151</v>
      </c>
      <c r="B29393" s="32" t="s">
        <v>161</v>
      </c>
      <c r="C29393">
        <f t="shared" si="459"/>
        <v>64188</v>
      </c>
    </row>
    <row r="29394" spans="1:3">
      <c r="A29394" s="32" t="s">
        <v>26152</v>
      </c>
      <c r="B29394" s="32" t="s">
        <v>161</v>
      </c>
      <c r="C29394">
        <f t="shared" si="459"/>
        <v>64190</v>
      </c>
    </row>
    <row r="29395" spans="1:3">
      <c r="A29395" s="32" t="s">
        <v>26244</v>
      </c>
      <c r="B29395" s="32" t="s">
        <v>161</v>
      </c>
      <c r="C29395">
        <f t="shared" si="459"/>
        <v>64191</v>
      </c>
    </row>
    <row r="29396" spans="1:3">
      <c r="A29396" s="32" t="s">
        <v>26153</v>
      </c>
      <c r="B29396" s="32" t="s">
        <v>161</v>
      </c>
      <c r="C29396">
        <f t="shared" si="459"/>
        <v>64192</v>
      </c>
    </row>
    <row r="29397" spans="1:3">
      <c r="A29397" s="32" t="s">
        <v>26245</v>
      </c>
      <c r="B29397" s="32" t="s">
        <v>161</v>
      </c>
      <c r="C29397">
        <f t="shared" si="459"/>
        <v>64193</v>
      </c>
    </row>
    <row r="29398" spans="1:3">
      <c r="A29398" s="32" t="s">
        <v>26441</v>
      </c>
      <c r="B29398" s="32" t="s">
        <v>161</v>
      </c>
      <c r="C29398">
        <f t="shared" si="459"/>
        <v>64194</v>
      </c>
    </row>
    <row r="29399" spans="1:3">
      <c r="A29399" s="32" t="s">
        <v>26154</v>
      </c>
      <c r="B29399" s="32" t="s">
        <v>161</v>
      </c>
      <c r="C29399">
        <f t="shared" si="459"/>
        <v>64195</v>
      </c>
    </row>
    <row r="29400" spans="1:3">
      <c r="A29400" s="32" t="s">
        <v>26246</v>
      </c>
      <c r="B29400" s="32" t="s">
        <v>161</v>
      </c>
      <c r="C29400">
        <f t="shared" si="459"/>
        <v>64196</v>
      </c>
    </row>
    <row r="29401" spans="1:3">
      <c r="A29401" s="32" t="s">
        <v>26155</v>
      </c>
      <c r="B29401" s="32" t="s">
        <v>161</v>
      </c>
      <c r="C29401">
        <f t="shared" si="459"/>
        <v>64197</v>
      </c>
    </row>
    <row r="29402" spans="1:3">
      <c r="A29402" s="32" t="s">
        <v>26156</v>
      </c>
      <c r="B29402" s="32" t="s">
        <v>161</v>
      </c>
      <c r="C29402">
        <f t="shared" si="459"/>
        <v>64198</v>
      </c>
    </row>
    <row r="29403" spans="1:3">
      <c r="A29403" s="32" t="s">
        <v>26247</v>
      </c>
      <c r="B29403" s="32" t="s">
        <v>161</v>
      </c>
      <c r="C29403">
        <f t="shared" si="459"/>
        <v>64199</v>
      </c>
    </row>
    <row r="29404" spans="1:3">
      <c r="A29404" s="32" t="s">
        <v>26157</v>
      </c>
      <c r="B29404" s="32" t="s">
        <v>161</v>
      </c>
      <c r="C29404">
        <f t="shared" si="459"/>
        <v>64401</v>
      </c>
    </row>
    <row r="29405" spans="1:3">
      <c r="A29405" s="32" t="s">
        <v>26496</v>
      </c>
      <c r="B29405" s="32" t="s">
        <v>161</v>
      </c>
      <c r="C29405">
        <f t="shared" si="459"/>
        <v>64402</v>
      </c>
    </row>
    <row r="29406" spans="1:3">
      <c r="A29406" s="32" t="s">
        <v>26497</v>
      </c>
      <c r="B29406" s="32" t="s">
        <v>161</v>
      </c>
      <c r="C29406">
        <f t="shared" si="459"/>
        <v>64420</v>
      </c>
    </row>
    <row r="29407" spans="1:3">
      <c r="A29407" s="32" t="s">
        <v>26442</v>
      </c>
      <c r="B29407" s="32" t="s">
        <v>161</v>
      </c>
      <c r="C29407">
        <f t="shared" si="459"/>
        <v>64421</v>
      </c>
    </row>
    <row r="29408" spans="1:3">
      <c r="A29408" s="32" t="s">
        <v>26248</v>
      </c>
      <c r="B29408" s="32" t="s">
        <v>161</v>
      </c>
      <c r="C29408">
        <f t="shared" si="459"/>
        <v>64422</v>
      </c>
    </row>
    <row r="29409" spans="1:3">
      <c r="A29409" s="32" t="s">
        <v>26158</v>
      </c>
      <c r="B29409" s="32" t="s">
        <v>161</v>
      </c>
      <c r="C29409">
        <f t="shared" si="459"/>
        <v>64423</v>
      </c>
    </row>
    <row r="29410" spans="1:3">
      <c r="A29410" s="32" t="s">
        <v>26249</v>
      </c>
      <c r="B29410" s="32" t="s">
        <v>161</v>
      </c>
      <c r="C29410">
        <f t="shared" si="459"/>
        <v>64424</v>
      </c>
    </row>
    <row r="29411" spans="1:3">
      <c r="A29411" s="32" t="s">
        <v>26573</v>
      </c>
      <c r="B29411" s="32" t="s">
        <v>161</v>
      </c>
      <c r="C29411">
        <f t="shared" si="459"/>
        <v>64426</v>
      </c>
    </row>
    <row r="29412" spans="1:3">
      <c r="A29412" s="32" t="s">
        <v>26250</v>
      </c>
      <c r="B29412" s="32" t="s">
        <v>161</v>
      </c>
      <c r="C29412">
        <f t="shared" si="459"/>
        <v>64427</v>
      </c>
    </row>
    <row r="29413" spans="1:3">
      <c r="A29413" s="32" t="s">
        <v>26159</v>
      </c>
      <c r="B29413" s="32" t="s">
        <v>161</v>
      </c>
      <c r="C29413">
        <f t="shared" si="459"/>
        <v>64428</v>
      </c>
    </row>
    <row r="29414" spans="1:3">
      <c r="A29414" s="32" t="s">
        <v>26160</v>
      </c>
      <c r="B29414" s="32" t="s">
        <v>161</v>
      </c>
      <c r="C29414">
        <f t="shared" si="459"/>
        <v>64429</v>
      </c>
    </row>
    <row r="29415" spans="1:3">
      <c r="A29415" s="32" t="s">
        <v>26251</v>
      </c>
      <c r="B29415" s="32" t="s">
        <v>161</v>
      </c>
      <c r="C29415">
        <f t="shared" si="459"/>
        <v>64430</v>
      </c>
    </row>
    <row r="29416" spans="1:3">
      <c r="A29416" s="32" t="s">
        <v>26252</v>
      </c>
      <c r="B29416" s="32" t="s">
        <v>161</v>
      </c>
      <c r="C29416">
        <f t="shared" si="459"/>
        <v>64431</v>
      </c>
    </row>
    <row r="29417" spans="1:3">
      <c r="A29417" s="32" t="s">
        <v>26161</v>
      </c>
      <c r="B29417" s="32" t="s">
        <v>161</v>
      </c>
      <c r="C29417">
        <f t="shared" si="459"/>
        <v>64432</v>
      </c>
    </row>
    <row r="29418" spans="1:3">
      <c r="A29418" s="32" t="s">
        <v>26253</v>
      </c>
      <c r="B29418" s="32" t="s">
        <v>161</v>
      </c>
      <c r="C29418">
        <f t="shared" si="459"/>
        <v>64433</v>
      </c>
    </row>
    <row r="29419" spans="1:3">
      <c r="A29419" s="32" t="s">
        <v>26443</v>
      </c>
      <c r="B29419" s="32" t="s">
        <v>161</v>
      </c>
      <c r="C29419">
        <f t="shared" si="459"/>
        <v>64434</v>
      </c>
    </row>
    <row r="29420" spans="1:3">
      <c r="A29420" s="32" t="s">
        <v>26254</v>
      </c>
      <c r="B29420" s="32" t="s">
        <v>161</v>
      </c>
      <c r="C29420">
        <f t="shared" si="459"/>
        <v>64436</v>
      </c>
    </row>
    <row r="29421" spans="1:3">
      <c r="A29421" s="32" t="s">
        <v>26574</v>
      </c>
      <c r="B29421" s="32" t="s">
        <v>161</v>
      </c>
      <c r="C29421">
        <f t="shared" si="459"/>
        <v>64437</v>
      </c>
    </row>
    <row r="29422" spans="1:3">
      <c r="A29422" s="32" t="s">
        <v>26255</v>
      </c>
      <c r="B29422" s="32" t="s">
        <v>161</v>
      </c>
      <c r="C29422">
        <f t="shared" si="459"/>
        <v>64438</v>
      </c>
    </row>
    <row r="29423" spans="1:3">
      <c r="A29423" s="32" t="s">
        <v>26256</v>
      </c>
      <c r="B29423" s="32" t="s">
        <v>161</v>
      </c>
      <c r="C29423">
        <f t="shared" si="459"/>
        <v>64439</v>
      </c>
    </row>
    <row r="29424" spans="1:3">
      <c r="A29424" s="32" t="s">
        <v>26444</v>
      </c>
      <c r="B29424" s="32" t="s">
        <v>161</v>
      </c>
      <c r="C29424">
        <f t="shared" si="459"/>
        <v>64440</v>
      </c>
    </row>
    <row r="29425" spans="1:3">
      <c r="A29425" s="32" t="s">
        <v>26575</v>
      </c>
      <c r="B29425" s="32" t="s">
        <v>161</v>
      </c>
      <c r="C29425">
        <f t="shared" si="459"/>
        <v>64441</v>
      </c>
    </row>
    <row r="29426" spans="1:3">
      <c r="A29426" s="32" t="s">
        <v>26257</v>
      </c>
      <c r="B29426" s="32" t="s">
        <v>161</v>
      </c>
      <c r="C29426">
        <f t="shared" si="459"/>
        <v>64442</v>
      </c>
    </row>
    <row r="29427" spans="1:3">
      <c r="A29427" s="32" t="s">
        <v>26258</v>
      </c>
      <c r="B29427" s="32" t="s">
        <v>161</v>
      </c>
      <c r="C29427">
        <f t="shared" si="459"/>
        <v>64443</v>
      </c>
    </row>
    <row r="29428" spans="1:3">
      <c r="A29428" s="32" t="s">
        <v>26162</v>
      </c>
      <c r="B29428" s="32" t="s">
        <v>161</v>
      </c>
      <c r="C29428">
        <f t="shared" si="459"/>
        <v>64444</v>
      </c>
    </row>
    <row r="29429" spans="1:3">
      <c r="A29429" s="32" t="s">
        <v>26259</v>
      </c>
      <c r="B29429" s="32" t="s">
        <v>161</v>
      </c>
      <c r="C29429">
        <f t="shared" si="459"/>
        <v>64445</v>
      </c>
    </row>
    <row r="29430" spans="1:3">
      <c r="A29430" s="32" t="s">
        <v>26498</v>
      </c>
      <c r="B29430" s="32" t="s">
        <v>161</v>
      </c>
      <c r="C29430">
        <f t="shared" si="459"/>
        <v>64446</v>
      </c>
    </row>
    <row r="29431" spans="1:3">
      <c r="A29431" s="32" t="s">
        <v>26163</v>
      </c>
      <c r="B29431" s="32" t="s">
        <v>161</v>
      </c>
      <c r="C29431">
        <f t="shared" si="459"/>
        <v>64447</v>
      </c>
    </row>
    <row r="29432" spans="1:3">
      <c r="A29432" s="32" t="s">
        <v>26445</v>
      </c>
      <c r="B29432" s="32" t="s">
        <v>161</v>
      </c>
      <c r="C29432">
        <f t="shared" si="459"/>
        <v>64448</v>
      </c>
    </row>
    <row r="29433" spans="1:3">
      <c r="A29433" s="32" t="s">
        <v>26164</v>
      </c>
      <c r="B29433" s="32" t="s">
        <v>161</v>
      </c>
      <c r="C29433">
        <f t="shared" si="459"/>
        <v>64449</v>
      </c>
    </row>
    <row r="29434" spans="1:3">
      <c r="A29434" s="32" t="s">
        <v>26446</v>
      </c>
      <c r="B29434" s="32" t="s">
        <v>161</v>
      </c>
      <c r="C29434">
        <f t="shared" si="459"/>
        <v>64451</v>
      </c>
    </row>
    <row r="29435" spans="1:3">
      <c r="A29435" s="32" t="s">
        <v>26499</v>
      </c>
      <c r="B29435" s="32" t="s">
        <v>161</v>
      </c>
      <c r="C29435">
        <f t="shared" si="459"/>
        <v>64453</v>
      </c>
    </row>
    <row r="29436" spans="1:3">
      <c r="A29436" s="32" t="s">
        <v>26260</v>
      </c>
      <c r="B29436" s="32" t="s">
        <v>161</v>
      </c>
      <c r="C29436">
        <f t="shared" si="459"/>
        <v>64454</v>
      </c>
    </row>
    <row r="29437" spans="1:3">
      <c r="A29437" s="32" t="s">
        <v>26165</v>
      </c>
      <c r="B29437" s="32" t="s">
        <v>161</v>
      </c>
      <c r="C29437">
        <f t="shared" si="459"/>
        <v>64455</v>
      </c>
    </row>
    <row r="29438" spans="1:3">
      <c r="A29438" s="32" t="s">
        <v>26261</v>
      </c>
      <c r="B29438" s="32" t="s">
        <v>161</v>
      </c>
      <c r="C29438">
        <f t="shared" si="459"/>
        <v>64456</v>
      </c>
    </row>
    <row r="29439" spans="1:3">
      <c r="A29439" s="32" t="s">
        <v>26262</v>
      </c>
      <c r="B29439" s="32" t="s">
        <v>161</v>
      </c>
      <c r="C29439">
        <f t="shared" si="459"/>
        <v>64457</v>
      </c>
    </row>
    <row r="29440" spans="1:3">
      <c r="A29440" s="32" t="s">
        <v>26576</v>
      </c>
      <c r="B29440" s="32" t="s">
        <v>161</v>
      </c>
      <c r="C29440">
        <f t="shared" si="459"/>
        <v>64458</v>
      </c>
    </row>
    <row r="29441" spans="1:3">
      <c r="A29441" s="32" t="s">
        <v>26447</v>
      </c>
      <c r="B29441" s="32" t="s">
        <v>161</v>
      </c>
      <c r="C29441">
        <f t="shared" si="459"/>
        <v>64459</v>
      </c>
    </row>
    <row r="29442" spans="1:3">
      <c r="A29442" s="32" t="s">
        <v>26166</v>
      </c>
      <c r="B29442" s="32" t="s">
        <v>161</v>
      </c>
      <c r="C29442">
        <f t="shared" ref="C29442:C29505" si="460">1*A29442</f>
        <v>64461</v>
      </c>
    </row>
    <row r="29443" spans="1:3">
      <c r="A29443" s="32" t="s">
        <v>26263</v>
      </c>
      <c r="B29443" s="32" t="s">
        <v>161</v>
      </c>
      <c r="C29443">
        <f t="shared" si="460"/>
        <v>64463</v>
      </c>
    </row>
    <row r="29444" spans="1:3">
      <c r="A29444" s="32" t="s">
        <v>26264</v>
      </c>
      <c r="B29444" s="32" t="s">
        <v>161</v>
      </c>
      <c r="C29444">
        <f t="shared" si="460"/>
        <v>64465</v>
      </c>
    </row>
    <row r="29445" spans="1:3">
      <c r="A29445" s="32" t="s">
        <v>26500</v>
      </c>
      <c r="B29445" s="32" t="s">
        <v>161</v>
      </c>
      <c r="C29445">
        <f t="shared" si="460"/>
        <v>64466</v>
      </c>
    </row>
    <row r="29446" spans="1:3">
      <c r="A29446" s="32" t="s">
        <v>26448</v>
      </c>
      <c r="B29446" s="32" t="s">
        <v>161</v>
      </c>
      <c r="C29446">
        <f t="shared" si="460"/>
        <v>64467</v>
      </c>
    </row>
    <row r="29447" spans="1:3">
      <c r="A29447" s="32" t="s">
        <v>26265</v>
      </c>
      <c r="B29447" s="32" t="s">
        <v>161</v>
      </c>
      <c r="C29447">
        <f t="shared" si="460"/>
        <v>64468</v>
      </c>
    </row>
    <row r="29448" spans="1:3">
      <c r="A29448" s="32" t="s">
        <v>26501</v>
      </c>
      <c r="B29448" s="32" t="s">
        <v>161</v>
      </c>
      <c r="C29448">
        <f t="shared" si="460"/>
        <v>64469</v>
      </c>
    </row>
    <row r="29449" spans="1:3">
      <c r="A29449" s="32" t="s">
        <v>26502</v>
      </c>
      <c r="B29449" s="32" t="s">
        <v>161</v>
      </c>
      <c r="C29449">
        <f t="shared" si="460"/>
        <v>64470</v>
      </c>
    </row>
    <row r="29450" spans="1:3">
      <c r="A29450" s="32" t="s">
        <v>26266</v>
      </c>
      <c r="B29450" s="32" t="s">
        <v>161</v>
      </c>
      <c r="C29450">
        <f t="shared" si="460"/>
        <v>64471</v>
      </c>
    </row>
    <row r="29451" spans="1:3">
      <c r="A29451" s="32" t="s">
        <v>26503</v>
      </c>
      <c r="B29451" s="32" t="s">
        <v>161</v>
      </c>
      <c r="C29451">
        <f t="shared" si="460"/>
        <v>64473</v>
      </c>
    </row>
    <row r="29452" spans="1:3">
      <c r="A29452" s="32" t="s">
        <v>26267</v>
      </c>
      <c r="B29452" s="32" t="s">
        <v>161</v>
      </c>
      <c r="C29452">
        <f t="shared" si="460"/>
        <v>64474</v>
      </c>
    </row>
    <row r="29453" spans="1:3">
      <c r="A29453" s="32" t="s">
        <v>26167</v>
      </c>
      <c r="B29453" s="32" t="s">
        <v>161</v>
      </c>
      <c r="C29453">
        <f t="shared" si="460"/>
        <v>64475</v>
      </c>
    </row>
    <row r="29454" spans="1:3">
      <c r="A29454" s="32" t="s">
        <v>26168</v>
      </c>
      <c r="B29454" s="32" t="s">
        <v>161</v>
      </c>
      <c r="C29454">
        <f t="shared" si="460"/>
        <v>64476</v>
      </c>
    </row>
    <row r="29455" spans="1:3">
      <c r="A29455" s="32" t="s">
        <v>26268</v>
      </c>
      <c r="B29455" s="32" t="s">
        <v>161</v>
      </c>
      <c r="C29455">
        <f t="shared" si="460"/>
        <v>64477</v>
      </c>
    </row>
    <row r="29456" spans="1:3">
      <c r="A29456" s="32" t="s">
        <v>26269</v>
      </c>
      <c r="B29456" s="32" t="s">
        <v>161</v>
      </c>
      <c r="C29456">
        <f t="shared" si="460"/>
        <v>64479</v>
      </c>
    </row>
    <row r="29457" spans="1:3">
      <c r="A29457" s="32" t="s">
        <v>26169</v>
      </c>
      <c r="B29457" s="32" t="s">
        <v>161</v>
      </c>
      <c r="C29457">
        <f t="shared" si="460"/>
        <v>64480</v>
      </c>
    </row>
    <row r="29458" spans="1:3">
      <c r="A29458" s="32" t="s">
        <v>26449</v>
      </c>
      <c r="B29458" s="32" t="s">
        <v>161</v>
      </c>
      <c r="C29458">
        <f t="shared" si="460"/>
        <v>64481</v>
      </c>
    </row>
    <row r="29459" spans="1:3">
      <c r="A29459" s="32" t="s">
        <v>26577</v>
      </c>
      <c r="B29459" s="32" t="s">
        <v>161</v>
      </c>
      <c r="C29459">
        <f t="shared" si="460"/>
        <v>64482</v>
      </c>
    </row>
    <row r="29460" spans="1:3">
      <c r="A29460" s="32" t="s">
        <v>26270</v>
      </c>
      <c r="B29460" s="32" t="s">
        <v>161</v>
      </c>
      <c r="C29460">
        <f t="shared" si="460"/>
        <v>64483</v>
      </c>
    </row>
    <row r="29461" spans="1:3">
      <c r="A29461" s="32" t="s">
        <v>26271</v>
      </c>
      <c r="B29461" s="32" t="s">
        <v>161</v>
      </c>
      <c r="C29461">
        <f t="shared" si="460"/>
        <v>64484</v>
      </c>
    </row>
    <row r="29462" spans="1:3">
      <c r="A29462" s="32" t="s">
        <v>26170</v>
      </c>
      <c r="B29462" s="32" t="s">
        <v>161</v>
      </c>
      <c r="C29462">
        <f t="shared" si="460"/>
        <v>64485</v>
      </c>
    </row>
    <row r="29463" spans="1:3">
      <c r="A29463" s="32" t="s">
        <v>26272</v>
      </c>
      <c r="B29463" s="32" t="s">
        <v>161</v>
      </c>
      <c r="C29463">
        <f t="shared" si="460"/>
        <v>64486</v>
      </c>
    </row>
    <row r="29464" spans="1:3">
      <c r="A29464" s="32" t="s">
        <v>26171</v>
      </c>
      <c r="B29464" s="32" t="s">
        <v>161</v>
      </c>
      <c r="C29464">
        <f t="shared" si="460"/>
        <v>64487</v>
      </c>
    </row>
    <row r="29465" spans="1:3">
      <c r="A29465" s="32" t="s">
        <v>26450</v>
      </c>
      <c r="B29465" s="32" t="s">
        <v>161</v>
      </c>
      <c r="C29465">
        <f t="shared" si="460"/>
        <v>64489</v>
      </c>
    </row>
    <row r="29466" spans="1:3">
      <c r="A29466" s="32" t="s">
        <v>26273</v>
      </c>
      <c r="B29466" s="32" t="s">
        <v>161</v>
      </c>
      <c r="C29466">
        <f t="shared" si="460"/>
        <v>64490</v>
      </c>
    </row>
    <row r="29467" spans="1:3">
      <c r="A29467" s="32" t="s">
        <v>26451</v>
      </c>
      <c r="B29467" s="32" t="s">
        <v>161</v>
      </c>
      <c r="C29467">
        <f t="shared" si="460"/>
        <v>64491</v>
      </c>
    </row>
    <row r="29468" spans="1:3">
      <c r="A29468" s="32" t="s">
        <v>26274</v>
      </c>
      <c r="B29468" s="32" t="s">
        <v>161</v>
      </c>
      <c r="C29468">
        <f t="shared" si="460"/>
        <v>64492</v>
      </c>
    </row>
    <row r="29469" spans="1:3">
      <c r="A29469" s="32" t="s">
        <v>26172</v>
      </c>
      <c r="B29469" s="32" t="s">
        <v>161</v>
      </c>
      <c r="C29469">
        <f t="shared" si="460"/>
        <v>64493</v>
      </c>
    </row>
    <row r="29470" spans="1:3">
      <c r="A29470" s="32" t="s">
        <v>26578</v>
      </c>
      <c r="B29470" s="32" t="s">
        <v>161</v>
      </c>
      <c r="C29470">
        <f t="shared" si="460"/>
        <v>64494</v>
      </c>
    </row>
    <row r="29471" spans="1:3">
      <c r="A29471" s="32" t="s">
        <v>26504</v>
      </c>
      <c r="B29471" s="32" t="s">
        <v>161</v>
      </c>
      <c r="C29471">
        <f t="shared" si="460"/>
        <v>64496</v>
      </c>
    </row>
    <row r="29472" spans="1:3">
      <c r="A29472" s="32" t="s">
        <v>26275</v>
      </c>
      <c r="B29472" s="32" t="s">
        <v>161</v>
      </c>
      <c r="C29472">
        <f t="shared" si="460"/>
        <v>64497</v>
      </c>
    </row>
    <row r="29473" spans="1:3">
      <c r="A29473" s="32" t="s">
        <v>26276</v>
      </c>
      <c r="B29473" s="32" t="s">
        <v>161</v>
      </c>
      <c r="C29473">
        <f t="shared" si="460"/>
        <v>64498</v>
      </c>
    </row>
    <row r="29474" spans="1:3">
      <c r="A29474" s="32" t="s">
        <v>26452</v>
      </c>
      <c r="B29474" s="32" t="s">
        <v>161</v>
      </c>
      <c r="C29474">
        <f t="shared" si="460"/>
        <v>64499</v>
      </c>
    </row>
    <row r="29475" spans="1:3">
      <c r="A29475" s="32" t="s">
        <v>26453</v>
      </c>
      <c r="B29475" s="32" t="s">
        <v>161</v>
      </c>
      <c r="C29475">
        <f t="shared" si="460"/>
        <v>64501</v>
      </c>
    </row>
    <row r="29476" spans="1:3">
      <c r="A29476" s="32" t="s">
        <v>26173</v>
      </c>
      <c r="B29476" s="32" t="s">
        <v>161</v>
      </c>
      <c r="C29476">
        <f t="shared" si="460"/>
        <v>64502</v>
      </c>
    </row>
    <row r="29477" spans="1:3">
      <c r="A29477" s="32" t="s">
        <v>26277</v>
      </c>
      <c r="B29477" s="32" t="s">
        <v>161</v>
      </c>
      <c r="C29477">
        <f t="shared" si="460"/>
        <v>64503</v>
      </c>
    </row>
    <row r="29478" spans="1:3">
      <c r="A29478" s="32" t="s">
        <v>26174</v>
      </c>
      <c r="B29478" s="32" t="s">
        <v>161</v>
      </c>
      <c r="C29478">
        <f t="shared" si="460"/>
        <v>64504</v>
      </c>
    </row>
    <row r="29479" spans="1:3">
      <c r="A29479" s="32" t="s">
        <v>26175</v>
      </c>
      <c r="B29479" s="32" t="s">
        <v>161</v>
      </c>
      <c r="C29479">
        <f t="shared" si="460"/>
        <v>64505</v>
      </c>
    </row>
    <row r="29480" spans="1:3">
      <c r="A29480" s="32" t="s">
        <v>26278</v>
      </c>
      <c r="B29480" s="32" t="s">
        <v>161</v>
      </c>
      <c r="C29480">
        <f t="shared" si="460"/>
        <v>64506</v>
      </c>
    </row>
    <row r="29481" spans="1:3">
      <c r="A29481" s="32" t="s">
        <v>26176</v>
      </c>
      <c r="B29481" s="32" t="s">
        <v>161</v>
      </c>
      <c r="C29481">
        <f t="shared" si="460"/>
        <v>64507</v>
      </c>
    </row>
    <row r="29482" spans="1:3">
      <c r="A29482" s="32" t="s">
        <v>26279</v>
      </c>
      <c r="B29482" s="32" t="s">
        <v>161</v>
      </c>
      <c r="C29482">
        <f t="shared" si="460"/>
        <v>64508</v>
      </c>
    </row>
    <row r="29483" spans="1:3">
      <c r="A29483" s="32" t="s">
        <v>26177</v>
      </c>
      <c r="B29483" s="32" t="s">
        <v>161</v>
      </c>
      <c r="C29483">
        <f t="shared" si="460"/>
        <v>64601</v>
      </c>
    </row>
    <row r="29484" spans="1:3">
      <c r="A29484" s="32" t="s">
        <v>26579</v>
      </c>
      <c r="B29484" s="32" t="s">
        <v>161</v>
      </c>
      <c r="C29484">
        <f t="shared" si="460"/>
        <v>64620</v>
      </c>
    </row>
    <row r="29485" spans="1:3">
      <c r="A29485" s="32" t="s">
        <v>26280</v>
      </c>
      <c r="B29485" s="32" t="s">
        <v>161</v>
      </c>
      <c r="C29485">
        <f t="shared" si="460"/>
        <v>64622</v>
      </c>
    </row>
    <row r="29486" spans="1:3">
      <c r="A29486" s="32" t="s">
        <v>26281</v>
      </c>
      <c r="B29486" s="32" t="s">
        <v>161</v>
      </c>
      <c r="C29486">
        <f t="shared" si="460"/>
        <v>64623</v>
      </c>
    </row>
    <row r="29487" spans="1:3">
      <c r="A29487" s="32" t="s">
        <v>26282</v>
      </c>
      <c r="B29487" s="32" t="s">
        <v>161</v>
      </c>
      <c r="C29487">
        <f t="shared" si="460"/>
        <v>64624</v>
      </c>
    </row>
    <row r="29488" spans="1:3">
      <c r="A29488" s="32" t="s">
        <v>26178</v>
      </c>
      <c r="B29488" s="32" t="s">
        <v>161</v>
      </c>
      <c r="C29488">
        <f t="shared" si="460"/>
        <v>64625</v>
      </c>
    </row>
    <row r="29489" spans="1:3">
      <c r="A29489" s="32" t="s">
        <v>25639</v>
      </c>
      <c r="B29489" s="32" t="s">
        <v>161</v>
      </c>
      <c r="C29489">
        <f t="shared" si="460"/>
        <v>64628</v>
      </c>
    </row>
    <row r="29490" spans="1:3">
      <c r="A29490" s="32" t="s">
        <v>25640</v>
      </c>
      <c r="B29490" s="32" t="s">
        <v>161</v>
      </c>
      <c r="C29490">
        <f t="shared" si="460"/>
        <v>64630</v>
      </c>
    </row>
    <row r="29491" spans="1:3">
      <c r="A29491" s="32" t="s">
        <v>25641</v>
      </c>
      <c r="B29491" s="32" t="s">
        <v>161</v>
      </c>
      <c r="C29491">
        <f t="shared" si="460"/>
        <v>64631</v>
      </c>
    </row>
    <row r="29492" spans="1:3">
      <c r="A29492" s="32" t="s">
        <v>26505</v>
      </c>
      <c r="B29492" s="32" t="s">
        <v>161</v>
      </c>
      <c r="C29492">
        <f t="shared" si="460"/>
        <v>64632</v>
      </c>
    </row>
    <row r="29493" spans="1:3">
      <c r="A29493" s="32" t="s">
        <v>26580</v>
      </c>
      <c r="B29493" s="32" t="s">
        <v>161</v>
      </c>
      <c r="C29493">
        <f t="shared" si="460"/>
        <v>64633</v>
      </c>
    </row>
    <row r="29494" spans="1:3">
      <c r="A29494" s="32" t="s">
        <v>26179</v>
      </c>
      <c r="B29494" s="32" t="s">
        <v>161</v>
      </c>
      <c r="C29494">
        <f t="shared" si="460"/>
        <v>64635</v>
      </c>
    </row>
    <row r="29495" spans="1:3">
      <c r="A29495" s="32" t="s">
        <v>26283</v>
      </c>
      <c r="B29495" s="32" t="s">
        <v>161</v>
      </c>
      <c r="C29495">
        <f t="shared" si="460"/>
        <v>64636</v>
      </c>
    </row>
    <row r="29496" spans="1:3">
      <c r="A29496" s="32" t="s">
        <v>26180</v>
      </c>
      <c r="B29496" s="32" t="s">
        <v>161</v>
      </c>
      <c r="C29496">
        <f t="shared" si="460"/>
        <v>64637</v>
      </c>
    </row>
    <row r="29497" spans="1:3">
      <c r="A29497" s="32" t="s">
        <v>26284</v>
      </c>
      <c r="B29497" s="32" t="s">
        <v>161</v>
      </c>
      <c r="C29497">
        <f t="shared" si="460"/>
        <v>64638</v>
      </c>
    </row>
    <row r="29498" spans="1:3">
      <c r="A29498" s="32" t="s">
        <v>26285</v>
      </c>
      <c r="B29498" s="32" t="s">
        <v>161</v>
      </c>
      <c r="C29498">
        <f t="shared" si="460"/>
        <v>64639</v>
      </c>
    </row>
    <row r="29499" spans="1:3">
      <c r="A29499" s="32" t="s">
        <v>26506</v>
      </c>
      <c r="B29499" s="32" t="s">
        <v>161</v>
      </c>
      <c r="C29499">
        <f t="shared" si="460"/>
        <v>64640</v>
      </c>
    </row>
    <row r="29500" spans="1:3">
      <c r="A29500" s="32" t="s">
        <v>26454</v>
      </c>
      <c r="B29500" s="32" t="s">
        <v>161</v>
      </c>
      <c r="C29500">
        <f t="shared" si="460"/>
        <v>64641</v>
      </c>
    </row>
    <row r="29501" spans="1:3">
      <c r="A29501" s="32" t="s">
        <v>26286</v>
      </c>
      <c r="B29501" s="32" t="s">
        <v>161</v>
      </c>
      <c r="C29501">
        <f t="shared" si="460"/>
        <v>64642</v>
      </c>
    </row>
    <row r="29502" spans="1:3">
      <c r="A29502" s="32" t="s">
        <v>26507</v>
      </c>
      <c r="B29502" s="32" t="s">
        <v>161</v>
      </c>
      <c r="C29502">
        <f t="shared" si="460"/>
        <v>64643</v>
      </c>
    </row>
    <row r="29503" spans="1:3">
      <c r="A29503" s="32" t="s">
        <v>26287</v>
      </c>
      <c r="B29503" s="32" t="s">
        <v>161</v>
      </c>
      <c r="C29503">
        <f t="shared" si="460"/>
        <v>64644</v>
      </c>
    </row>
    <row r="29504" spans="1:3">
      <c r="A29504" s="32" t="s">
        <v>26002</v>
      </c>
      <c r="B29504" s="32" t="s">
        <v>161</v>
      </c>
      <c r="C29504">
        <f t="shared" si="460"/>
        <v>64645</v>
      </c>
    </row>
    <row r="29505" spans="1:3">
      <c r="A29505" s="32" t="s">
        <v>25642</v>
      </c>
      <c r="B29505" s="32" t="s">
        <v>161</v>
      </c>
      <c r="C29505">
        <f t="shared" si="460"/>
        <v>64646</v>
      </c>
    </row>
    <row r="29506" spans="1:3">
      <c r="A29506" s="32" t="s">
        <v>26288</v>
      </c>
      <c r="B29506" s="32" t="s">
        <v>161</v>
      </c>
      <c r="C29506">
        <f t="shared" ref="C29506:C29569" si="461">1*A29506</f>
        <v>64647</v>
      </c>
    </row>
    <row r="29507" spans="1:3">
      <c r="A29507" s="32" t="s">
        <v>26508</v>
      </c>
      <c r="B29507" s="32" t="s">
        <v>161</v>
      </c>
      <c r="C29507">
        <f t="shared" si="461"/>
        <v>64648</v>
      </c>
    </row>
    <row r="29508" spans="1:3">
      <c r="A29508" s="32" t="s">
        <v>26289</v>
      </c>
      <c r="B29508" s="32" t="s">
        <v>161</v>
      </c>
      <c r="C29508">
        <f t="shared" si="461"/>
        <v>64649</v>
      </c>
    </row>
    <row r="29509" spans="1:3">
      <c r="A29509" s="32" t="s">
        <v>26181</v>
      </c>
      <c r="B29509" s="32" t="s">
        <v>161</v>
      </c>
      <c r="C29509">
        <f t="shared" si="461"/>
        <v>64650</v>
      </c>
    </row>
    <row r="29510" spans="1:3">
      <c r="A29510" s="32" t="s">
        <v>25643</v>
      </c>
      <c r="B29510" s="32" t="s">
        <v>161</v>
      </c>
      <c r="C29510">
        <f t="shared" si="461"/>
        <v>64651</v>
      </c>
    </row>
    <row r="29511" spans="1:3">
      <c r="A29511" s="32" t="s">
        <v>26290</v>
      </c>
      <c r="B29511" s="32" t="s">
        <v>161</v>
      </c>
      <c r="C29511">
        <f t="shared" si="461"/>
        <v>64652</v>
      </c>
    </row>
    <row r="29512" spans="1:3">
      <c r="A29512" s="32" t="s">
        <v>25821</v>
      </c>
      <c r="B29512" s="32" t="s">
        <v>161</v>
      </c>
      <c r="C29512">
        <f t="shared" si="461"/>
        <v>64653</v>
      </c>
    </row>
    <row r="29513" spans="1:3">
      <c r="A29513" s="32" t="s">
        <v>26291</v>
      </c>
      <c r="B29513" s="32" t="s">
        <v>161</v>
      </c>
      <c r="C29513">
        <f t="shared" si="461"/>
        <v>64654</v>
      </c>
    </row>
    <row r="29514" spans="1:3">
      <c r="A29514" s="32" t="s">
        <v>25822</v>
      </c>
      <c r="B29514" s="32" t="s">
        <v>161</v>
      </c>
      <c r="C29514">
        <f t="shared" si="461"/>
        <v>64655</v>
      </c>
    </row>
    <row r="29515" spans="1:3">
      <c r="A29515" s="32" t="s">
        <v>26182</v>
      </c>
      <c r="B29515" s="32" t="s">
        <v>161</v>
      </c>
      <c r="C29515">
        <f t="shared" si="461"/>
        <v>64656</v>
      </c>
    </row>
    <row r="29516" spans="1:3">
      <c r="A29516" s="32" t="s">
        <v>26292</v>
      </c>
      <c r="B29516" s="32" t="s">
        <v>161</v>
      </c>
      <c r="C29516">
        <f t="shared" si="461"/>
        <v>64657</v>
      </c>
    </row>
    <row r="29517" spans="1:3">
      <c r="A29517" s="32" t="s">
        <v>25823</v>
      </c>
      <c r="B29517" s="32" t="s">
        <v>161</v>
      </c>
      <c r="C29517">
        <f t="shared" si="461"/>
        <v>64658</v>
      </c>
    </row>
    <row r="29518" spans="1:3">
      <c r="A29518" s="32" t="s">
        <v>25644</v>
      </c>
      <c r="B29518" s="32" t="s">
        <v>161</v>
      </c>
      <c r="C29518">
        <f t="shared" si="461"/>
        <v>64659</v>
      </c>
    </row>
    <row r="29519" spans="1:3">
      <c r="A29519" s="32" t="s">
        <v>26003</v>
      </c>
      <c r="B29519" s="32" t="s">
        <v>161</v>
      </c>
      <c r="C29519">
        <f t="shared" si="461"/>
        <v>64660</v>
      </c>
    </row>
    <row r="29520" spans="1:3">
      <c r="A29520" s="32" t="s">
        <v>26293</v>
      </c>
      <c r="B29520" s="32" t="s">
        <v>161</v>
      </c>
      <c r="C29520">
        <f t="shared" si="461"/>
        <v>64661</v>
      </c>
    </row>
    <row r="29521" spans="1:3">
      <c r="A29521" s="32" t="s">
        <v>26455</v>
      </c>
      <c r="B29521" s="32" t="s">
        <v>161</v>
      </c>
      <c r="C29521">
        <f t="shared" si="461"/>
        <v>64664</v>
      </c>
    </row>
    <row r="29522" spans="1:3">
      <c r="A29522" s="32" t="s">
        <v>25824</v>
      </c>
      <c r="B29522" s="32" t="s">
        <v>161</v>
      </c>
      <c r="C29522">
        <f t="shared" si="461"/>
        <v>64667</v>
      </c>
    </row>
    <row r="29523" spans="1:3">
      <c r="A29523" s="32" t="s">
        <v>26509</v>
      </c>
      <c r="B29523" s="32" t="s">
        <v>161</v>
      </c>
      <c r="C29523">
        <f t="shared" si="461"/>
        <v>64668</v>
      </c>
    </row>
    <row r="29524" spans="1:3">
      <c r="A29524" s="32" t="s">
        <v>26510</v>
      </c>
      <c r="B29524" s="32" t="s">
        <v>161</v>
      </c>
      <c r="C29524">
        <f t="shared" si="461"/>
        <v>64670</v>
      </c>
    </row>
    <row r="29525" spans="1:3">
      <c r="A29525" s="32" t="s">
        <v>26294</v>
      </c>
      <c r="B29525" s="32" t="s">
        <v>161</v>
      </c>
      <c r="C29525">
        <f t="shared" si="461"/>
        <v>64671</v>
      </c>
    </row>
    <row r="29526" spans="1:3">
      <c r="A29526" s="32" t="s">
        <v>25645</v>
      </c>
      <c r="B29526" s="32" t="s">
        <v>161</v>
      </c>
      <c r="C29526">
        <f t="shared" si="461"/>
        <v>64672</v>
      </c>
    </row>
    <row r="29527" spans="1:3">
      <c r="A29527" s="32" t="s">
        <v>26456</v>
      </c>
      <c r="B29527" s="32" t="s">
        <v>161</v>
      </c>
      <c r="C29527">
        <f t="shared" si="461"/>
        <v>64673</v>
      </c>
    </row>
    <row r="29528" spans="1:3">
      <c r="A29528" s="32" t="s">
        <v>26004</v>
      </c>
      <c r="B29528" s="32" t="s">
        <v>161</v>
      </c>
      <c r="C29528">
        <f t="shared" si="461"/>
        <v>64674</v>
      </c>
    </row>
    <row r="29529" spans="1:3">
      <c r="A29529" s="32" t="s">
        <v>25646</v>
      </c>
      <c r="B29529" s="32" t="s">
        <v>161</v>
      </c>
      <c r="C29529">
        <f t="shared" si="461"/>
        <v>64676</v>
      </c>
    </row>
    <row r="29530" spans="1:3">
      <c r="A29530" s="32" t="s">
        <v>25825</v>
      </c>
      <c r="B29530" s="32" t="s">
        <v>161</v>
      </c>
      <c r="C29530">
        <f t="shared" si="461"/>
        <v>64677</v>
      </c>
    </row>
    <row r="29531" spans="1:3">
      <c r="A29531" s="32" t="s">
        <v>26511</v>
      </c>
      <c r="B29531" s="32" t="s">
        <v>161</v>
      </c>
      <c r="C29531">
        <f t="shared" si="461"/>
        <v>64679</v>
      </c>
    </row>
    <row r="29532" spans="1:3">
      <c r="A29532" s="32" t="s">
        <v>26295</v>
      </c>
      <c r="B29532" s="32" t="s">
        <v>161</v>
      </c>
      <c r="C29532">
        <f t="shared" si="461"/>
        <v>64680</v>
      </c>
    </row>
    <row r="29533" spans="1:3">
      <c r="A29533" s="32" t="s">
        <v>25647</v>
      </c>
      <c r="B29533" s="32" t="s">
        <v>161</v>
      </c>
      <c r="C29533">
        <f t="shared" si="461"/>
        <v>64681</v>
      </c>
    </row>
    <row r="29534" spans="1:3">
      <c r="A29534" s="32" t="s">
        <v>26296</v>
      </c>
      <c r="B29534" s="32" t="s">
        <v>161</v>
      </c>
      <c r="C29534">
        <f t="shared" si="461"/>
        <v>64682</v>
      </c>
    </row>
    <row r="29535" spans="1:3">
      <c r="A29535" s="32" t="s">
        <v>26297</v>
      </c>
      <c r="B29535" s="32" t="s">
        <v>161</v>
      </c>
      <c r="C29535">
        <f t="shared" si="461"/>
        <v>64683</v>
      </c>
    </row>
    <row r="29536" spans="1:3">
      <c r="A29536" s="32" t="s">
        <v>26183</v>
      </c>
      <c r="B29536" s="32" t="s">
        <v>161</v>
      </c>
      <c r="C29536">
        <f t="shared" si="461"/>
        <v>64686</v>
      </c>
    </row>
    <row r="29537" spans="1:3">
      <c r="A29537" s="32" t="s">
        <v>26184</v>
      </c>
      <c r="B29537" s="32" t="s">
        <v>161</v>
      </c>
      <c r="C29537">
        <f t="shared" si="461"/>
        <v>64688</v>
      </c>
    </row>
    <row r="29538" spans="1:3">
      <c r="A29538" s="32" t="s">
        <v>26581</v>
      </c>
      <c r="B29538" s="32" t="s">
        <v>161</v>
      </c>
      <c r="C29538">
        <f t="shared" si="461"/>
        <v>64689</v>
      </c>
    </row>
    <row r="29539" spans="1:3">
      <c r="A29539" s="32" t="s">
        <v>26185</v>
      </c>
      <c r="B29539" s="32" t="s">
        <v>161</v>
      </c>
      <c r="C29539">
        <f t="shared" si="461"/>
        <v>64701</v>
      </c>
    </row>
    <row r="29540" spans="1:3">
      <c r="A29540" s="32" t="s">
        <v>26298</v>
      </c>
      <c r="B29540" s="32" t="s">
        <v>161</v>
      </c>
      <c r="C29540">
        <f t="shared" si="461"/>
        <v>64720</v>
      </c>
    </row>
    <row r="29541" spans="1:3">
      <c r="A29541" s="32" t="s">
        <v>26512</v>
      </c>
      <c r="B29541" s="32" t="s">
        <v>161</v>
      </c>
      <c r="C29541">
        <f t="shared" si="461"/>
        <v>64722</v>
      </c>
    </row>
    <row r="29542" spans="1:3">
      <c r="A29542" s="32" t="s">
        <v>26299</v>
      </c>
      <c r="B29542" s="32" t="s">
        <v>161</v>
      </c>
      <c r="C29542">
        <f t="shared" si="461"/>
        <v>64723</v>
      </c>
    </row>
    <row r="29543" spans="1:3">
      <c r="A29543" s="32" t="s">
        <v>26078</v>
      </c>
      <c r="B29543" s="32" t="s">
        <v>161</v>
      </c>
      <c r="C29543">
        <f t="shared" si="461"/>
        <v>64724</v>
      </c>
    </row>
    <row r="29544" spans="1:3">
      <c r="A29544" s="32" t="s">
        <v>26186</v>
      </c>
      <c r="B29544" s="32" t="s">
        <v>161</v>
      </c>
      <c r="C29544">
        <f t="shared" si="461"/>
        <v>64725</v>
      </c>
    </row>
    <row r="29545" spans="1:3">
      <c r="A29545" s="32" t="s">
        <v>26300</v>
      </c>
      <c r="B29545" s="32" t="s">
        <v>161</v>
      </c>
      <c r="C29545">
        <f t="shared" si="461"/>
        <v>64726</v>
      </c>
    </row>
    <row r="29546" spans="1:3">
      <c r="A29546" s="32" t="s">
        <v>26301</v>
      </c>
      <c r="B29546" s="32" t="s">
        <v>161</v>
      </c>
      <c r="C29546">
        <f t="shared" si="461"/>
        <v>64728</v>
      </c>
    </row>
    <row r="29547" spans="1:3">
      <c r="A29547" s="32" t="s">
        <v>26582</v>
      </c>
      <c r="B29547" s="32" t="s">
        <v>161</v>
      </c>
      <c r="C29547">
        <f t="shared" si="461"/>
        <v>64730</v>
      </c>
    </row>
    <row r="29548" spans="1:3">
      <c r="A29548" s="32" t="s">
        <v>26457</v>
      </c>
      <c r="B29548" s="32" t="s">
        <v>161</v>
      </c>
      <c r="C29548">
        <f t="shared" si="461"/>
        <v>64733</v>
      </c>
    </row>
    <row r="29549" spans="1:3">
      <c r="A29549" s="32" t="s">
        <v>26302</v>
      </c>
      <c r="B29549" s="32" t="s">
        <v>161</v>
      </c>
      <c r="C29549">
        <f t="shared" si="461"/>
        <v>64734</v>
      </c>
    </row>
    <row r="29550" spans="1:3">
      <c r="A29550" s="32" t="s">
        <v>26513</v>
      </c>
      <c r="B29550" s="32" t="s">
        <v>161</v>
      </c>
      <c r="C29550">
        <f t="shared" si="461"/>
        <v>64735</v>
      </c>
    </row>
    <row r="29551" spans="1:3">
      <c r="A29551" s="32" t="s">
        <v>26083</v>
      </c>
      <c r="B29551" s="32" t="s">
        <v>161</v>
      </c>
      <c r="C29551">
        <f t="shared" si="461"/>
        <v>64738</v>
      </c>
    </row>
    <row r="29552" spans="1:3">
      <c r="A29552" s="32" t="s">
        <v>26303</v>
      </c>
      <c r="B29552" s="32" t="s">
        <v>161</v>
      </c>
      <c r="C29552">
        <f t="shared" si="461"/>
        <v>64739</v>
      </c>
    </row>
    <row r="29553" spans="1:3">
      <c r="A29553" s="32" t="s">
        <v>26304</v>
      </c>
      <c r="B29553" s="32" t="s">
        <v>161</v>
      </c>
      <c r="C29553">
        <f t="shared" si="461"/>
        <v>64740</v>
      </c>
    </row>
    <row r="29554" spans="1:3">
      <c r="A29554" s="32" t="s">
        <v>26305</v>
      </c>
      <c r="B29554" s="32" t="s">
        <v>161</v>
      </c>
      <c r="C29554">
        <f t="shared" si="461"/>
        <v>64741</v>
      </c>
    </row>
    <row r="29555" spans="1:3">
      <c r="A29555" s="32" t="s">
        <v>26306</v>
      </c>
      <c r="B29555" s="32" t="s">
        <v>161</v>
      </c>
      <c r="C29555">
        <f t="shared" si="461"/>
        <v>64742</v>
      </c>
    </row>
    <row r="29556" spans="1:3">
      <c r="A29556" s="32" t="s">
        <v>26307</v>
      </c>
      <c r="B29556" s="32" t="s">
        <v>161</v>
      </c>
      <c r="C29556">
        <f t="shared" si="461"/>
        <v>64743</v>
      </c>
    </row>
    <row r="29557" spans="1:3">
      <c r="A29557" s="32" t="s">
        <v>26583</v>
      </c>
      <c r="B29557" s="32" t="s">
        <v>161</v>
      </c>
      <c r="C29557">
        <f t="shared" si="461"/>
        <v>64744</v>
      </c>
    </row>
    <row r="29558" spans="1:3">
      <c r="A29558" s="32" t="s">
        <v>26458</v>
      </c>
      <c r="B29558" s="32" t="s">
        <v>161</v>
      </c>
      <c r="C29558">
        <f t="shared" si="461"/>
        <v>64745</v>
      </c>
    </row>
    <row r="29559" spans="1:3">
      <c r="A29559" s="32" t="s">
        <v>26187</v>
      </c>
      <c r="B29559" s="32" t="s">
        <v>161</v>
      </c>
      <c r="C29559">
        <f t="shared" si="461"/>
        <v>64746</v>
      </c>
    </row>
    <row r="29560" spans="1:3">
      <c r="A29560" s="32" t="s">
        <v>26188</v>
      </c>
      <c r="B29560" s="32" t="s">
        <v>161</v>
      </c>
      <c r="C29560">
        <f t="shared" si="461"/>
        <v>64747</v>
      </c>
    </row>
    <row r="29561" spans="1:3">
      <c r="A29561" s="32" t="s">
        <v>26308</v>
      </c>
      <c r="B29561" s="32" t="s">
        <v>161</v>
      </c>
      <c r="C29561">
        <f t="shared" si="461"/>
        <v>64748</v>
      </c>
    </row>
    <row r="29562" spans="1:3">
      <c r="A29562" s="32" t="s">
        <v>26309</v>
      </c>
      <c r="B29562" s="32" t="s">
        <v>161</v>
      </c>
      <c r="C29562">
        <f t="shared" si="461"/>
        <v>64750</v>
      </c>
    </row>
    <row r="29563" spans="1:3">
      <c r="A29563" s="32" t="s">
        <v>26310</v>
      </c>
      <c r="B29563" s="32" t="s">
        <v>161</v>
      </c>
      <c r="C29563">
        <f t="shared" si="461"/>
        <v>64752</v>
      </c>
    </row>
    <row r="29564" spans="1:3">
      <c r="A29564" s="32" t="s">
        <v>26311</v>
      </c>
      <c r="B29564" s="32" t="s">
        <v>161</v>
      </c>
      <c r="C29564">
        <f t="shared" si="461"/>
        <v>64755</v>
      </c>
    </row>
    <row r="29565" spans="1:3">
      <c r="A29565" s="32" t="s">
        <v>26584</v>
      </c>
      <c r="B29565" s="32" t="s">
        <v>161</v>
      </c>
      <c r="C29565">
        <f t="shared" si="461"/>
        <v>64756</v>
      </c>
    </row>
    <row r="29566" spans="1:3">
      <c r="A29566" s="32" t="s">
        <v>26459</v>
      </c>
      <c r="B29566" s="32" t="s">
        <v>161</v>
      </c>
      <c r="C29566">
        <f t="shared" si="461"/>
        <v>64759</v>
      </c>
    </row>
    <row r="29567" spans="1:3">
      <c r="A29567" s="32" t="s">
        <v>26312</v>
      </c>
      <c r="B29567" s="32" t="s">
        <v>161</v>
      </c>
      <c r="C29567">
        <f t="shared" si="461"/>
        <v>64761</v>
      </c>
    </row>
    <row r="29568" spans="1:3">
      <c r="A29568" s="32" t="s">
        <v>26460</v>
      </c>
      <c r="B29568" s="32" t="s">
        <v>161</v>
      </c>
      <c r="C29568">
        <f t="shared" si="461"/>
        <v>64762</v>
      </c>
    </row>
    <row r="29569" spans="1:3">
      <c r="A29569" s="32" t="s">
        <v>26005</v>
      </c>
      <c r="B29569" s="32" t="s">
        <v>161</v>
      </c>
      <c r="C29569">
        <f t="shared" si="461"/>
        <v>64763</v>
      </c>
    </row>
    <row r="29570" spans="1:3">
      <c r="A29570" s="32" t="s">
        <v>26514</v>
      </c>
      <c r="B29570" s="32" t="s">
        <v>161</v>
      </c>
      <c r="C29570">
        <f t="shared" ref="C29570:C29633" si="462">1*A29570</f>
        <v>64765</v>
      </c>
    </row>
    <row r="29571" spans="1:3">
      <c r="A29571" s="32" t="s">
        <v>26313</v>
      </c>
      <c r="B29571" s="32" t="s">
        <v>161</v>
      </c>
      <c r="C29571">
        <f t="shared" si="462"/>
        <v>64766</v>
      </c>
    </row>
    <row r="29572" spans="1:3">
      <c r="A29572" s="32" t="s">
        <v>26314</v>
      </c>
      <c r="B29572" s="32" t="s">
        <v>161</v>
      </c>
      <c r="C29572">
        <f t="shared" si="462"/>
        <v>64767</v>
      </c>
    </row>
    <row r="29573" spans="1:3">
      <c r="A29573" s="32" t="s">
        <v>26315</v>
      </c>
      <c r="B29573" s="32" t="s">
        <v>161</v>
      </c>
      <c r="C29573">
        <f t="shared" si="462"/>
        <v>64769</v>
      </c>
    </row>
    <row r="29574" spans="1:3">
      <c r="A29574" s="32" t="s">
        <v>26316</v>
      </c>
      <c r="B29574" s="32" t="s">
        <v>161</v>
      </c>
      <c r="C29574">
        <f t="shared" si="462"/>
        <v>64770</v>
      </c>
    </row>
    <row r="29575" spans="1:3">
      <c r="A29575" s="32" t="s">
        <v>26515</v>
      </c>
      <c r="B29575" s="32" t="s">
        <v>161</v>
      </c>
      <c r="C29575">
        <f t="shared" si="462"/>
        <v>64771</v>
      </c>
    </row>
    <row r="29576" spans="1:3">
      <c r="A29576" s="32" t="s">
        <v>26317</v>
      </c>
      <c r="B29576" s="32" t="s">
        <v>161</v>
      </c>
      <c r="C29576">
        <f t="shared" si="462"/>
        <v>64772</v>
      </c>
    </row>
    <row r="29577" spans="1:3">
      <c r="A29577" s="32" t="s">
        <v>26079</v>
      </c>
      <c r="B29577" s="32" t="s">
        <v>161</v>
      </c>
      <c r="C29577">
        <f t="shared" si="462"/>
        <v>64776</v>
      </c>
    </row>
    <row r="29578" spans="1:3">
      <c r="A29578" s="32" t="s">
        <v>26318</v>
      </c>
      <c r="B29578" s="32" t="s">
        <v>161</v>
      </c>
      <c r="C29578">
        <f t="shared" si="462"/>
        <v>64778</v>
      </c>
    </row>
    <row r="29579" spans="1:3">
      <c r="A29579" s="32" t="s">
        <v>26516</v>
      </c>
      <c r="B29579" s="32" t="s">
        <v>161</v>
      </c>
      <c r="C29579">
        <f t="shared" si="462"/>
        <v>64779</v>
      </c>
    </row>
    <row r="29580" spans="1:3">
      <c r="A29580" s="32" t="s">
        <v>26461</v>
      </c>
      <c r="B29580" s="32" t="s">
        <v>161</v>
      </c>
      <c r="C29580">
        <f t="shared" si="462"/>
        <v>64780</v>
      </c>
    </row>
    <row r="29581" spans="1:3">
      <c r="A29581" s="32" t="s">
        <v>26605</v>
      </c>
      <c r="B29581" s="32" t="s">
        <v>161</v>
      </c>
      <c r="C29581">
        <f t="shared" si="462"/>
        <v>64781</v>
      </c>
    </row>
    <row r="29582" spans="1:3">
      <c r="A29582" s="32" t="s">
        <v>26319</v>
      </c>
      <c r="B29582" s="32" t="s">
        <v>161</v>
      </c>
      <c r="C29582">
        <f t="shared" si="462"/>
        <v>64783</v>
      </c>
    </row>
    <row r="29583" spans="1:3">
      <c r="A29583" s="32" t="s">
        <v>26320</v>
      </c>
      <c r="B29583" s="32" t="s">
        <v>161</v>
      </c>
      <c r="C29583">
        <f t="shared" si="462"/>
        <v>64784</v>
      </c>
    </row>
    <row r="29584" spans="1:3">
      <c r="A29584" s="32" t="s">
        <v>26462</v>
      </c>
      <c r="B29584" s="32" t="s">
        <v>161</v>
      </c>
      <c r="C29584">
        <f t="shared" si="462"/>
        <v>64788</v>
      </c>
    </row>
    <row r="29585" spans="1:3">
      <c r="A29585" s="32" t="s">
        <v>26517</v>
      </c>
      <c r="B29585" s="32" t="s">
        <v>161</v>
      </c>
      <c r="C29585">
        <f t="shared" si="462"/>
        <v>64790</v>
      </c>
    </row>
    <row r="29586" spans="1:3">
      <c r="A29586" s="32" t="s">
        <v>26321</v>
      </c>
      <c r="B29586" s="32" t="s">
        <v>161</v>
      </c>
      <c r="C29586">
        <f t="shared" si="462"/>
        <v>64801</v>
      </c>
    </row>
    <row r="29587" spans="1:3">
      <c r="A29587" s="32" t="s">
        <v>26585</v>
      </c>
      <c r="B29587" s="32" t="s">
        <v>161</v>
      </c>
      <c r="C29587">
        <f t="shared" si="462"/>
        <v>64802</v>
      </c>
    </row>
    <row r="29588" spans="1:3">
      <c r="A29588" s="32" t="s">
        <v>26463</v>
      </c>
      <c r="B29588" s="32" t="s">
        <v>161</v>
      </c>
      <c r="C29588">
        <f t="shared" si="462"/>
        <v>64803</v>
      </c>
    </row>
    <row r="29589" spans="1:3">
      <c r="A29589" s="32" t="s">
        <v>26518</v>
      </c>
      <c r="B29589" s="32" t="s">
        <v>161</v>
      </c>
      <c r="C29589">
        <f t="shared" si="462"/>
        <v>64804</v>
      </c>
    </row>
    <row r="29590" spans="1:3">
      <c r="A29590" s="32" t="s">
        <v>26322</v>
      </c>
      <c r="B29590" s="32" t="s">
        <v>161</v>
      </c>
      <c r="C29590">
        <f t="shared" si="462"/>
        <v>64830</v>
      </c>
    </row>
    <row r="29591" spans="1:3">
      <c r="A29591" s="32" t="s">
        <v>26519</v>
      </c>
      <c r="B29591" s="32" t="s">
        <v>161</v>
      </c>
      <c r="C29591">
        <f t="shared" si="462"/>
        <v>64831</v>
      </c>
    </row>
    <row r="29592" spans="1:3">
      <c r="A29592" s="32" t="s">
        <v>26520</v>
      </c>
      <c r="B29592" s="32" t="s">
        <v>161</v>
      </c>
      <c r="C29592">
        <f t="shared" si="462"/>
        <v>64832</v>
      </c>
    </row>
    <row r="29593" spans="1:3">
      <c r="A29593" s="32" t="s">
        <v>26464</v>
      </c>
      <c r="B29593" s="32" t="s">
        <v>161</v>
      </c>
      <c r="C29593">
        <f t="shared" si="462"/>
        <v>64833</v>
      </c>
    </row>
    <row r="29594" spans="1:3">
      <c r="A29594" s="32" t="s">
        <v>26586</v>
      </c>
      <c r="B29594" s="32" t="s">
        <v>161</v>
      </c>
      <c r="C29594">
        <f t="shared" si="462"/>
        <v>64834</v>
      </c>
    </row>
    <row r="29595" spans="1:3">
      <c r="A29595" s="32" t="s">
        <v>26323</v>
      </c>
      <c r="B29595" s="32" t="s">
        <v>161</v>
      </c>
      <c r="C29595">
        <f t="shared" si="462"/>
        <v>64835</v>
      </c>
    </row>
    <row r="29596" spans="1:3">
      <c r="A29596" s="32" t="s">
        <v>26324</v>
      </c>
      <c r="B29596" s="32" t="s">
        <v>161</v>
      </c>
      <c r="C29596">
        <f t="shared" si="462"/>
        <v>64836</v>
      </c>
    </row>
    <row r="29597" spans="1:3">
      <c r="A29597" s="32" t="s">
        <v>26521</v>
      </c>
      <c r="B29597" s="32" t="s">
        <v>161</v>
      </c>
      <c r="C29597">
        <f t="shared" si="462"/>
        <v>64840</v>
      </c>
    </row>
    <row r="29598" spans="1:3">
      <c r="A29598" s="32" t="s">
        <v>26325</v>
      </c>
      <c r="B29598" s="32" t="s">
        <v>161</v>
      </c>
      <c r="C29598">
        <f t="shared" si="462"/>
        <v>64841</v>
      </c>
    </row>
    <row r="29599" spans="1:3">
      <c r="A29599" s="32" t="s">
        <v>26326</v>
      </c>
      <c r="B29599" s="32" t="s">
        <v>161</v>
      </c>
      <c r="C29599">
        <f t="shared" si="462"/>
        <v>64842</v>
      </c>
    </row>
    <row r="29600" spans="1:3">
      <c r="A29600" s="32" t="s">
        <v>26465</v>
      </c>
      <c r="B29600" s="32" t="s">
        <v>161</v>
      </c>
      <c r="C29600">
        <f t="shared" si="462"/>
        <v>64843</v>
      </c>
    </row>
    <row r="29601" spans="1:3">
      <c r="A29601" s="32" t="s">
        <v>26327</v>
      </c>
      <c r="B29601" s="32" t="s">
        <v>161</v>
      </c>
      <c r="C29601">
        <f t="shared" si="462"/>
        <v>64844</v>
      </c>
    </row>
    <row r="29602" spans="1:3">
      <c r="A29602" s="32" t="s">
        <v>26328</v>
      </c>
      <c r="B29602" s="32" t="s">
        <v>161</v>
      </c>
      <c r="C29602">
        <f t="shared" si="462"/>
        <v>64847</v>
      </c>
    </row>
    <row r="29603" spans="1:3">
      <c r="A29603" s="32" t="s">
        <v>26522</v>
      </c>
      <c r="B29603" s="32" t="s">
        <v>161</v>
      </c>
      <c r="C29603">
        <f t="shared" si="462"/>
        <v>64848</v>
      </c>
    </row>
    <row r="29604" spans="1:3">
      <c r="A29604" s="32" t="s">
        <v>26329</v>
      </c>
      <c r="B29604" s="32" t="s">
        <v>161</v>
      </c>
      <c r="C29604">
        <f t="shared" si="462"/>
        <v>64849</v>
      </c>
    </row>
    <row r="29605" spans="1:3">
      <c r="A29605" s="32" t="s">
        <v>26587</v>
      </c>
      <c r="B29605" s="32" t="s">
        <v>161</v>
      </c>
      <c r="C29605">
        <f t="shared" si="462"/>
        <v>64850</v>
      </c>
    </row>
    <row r="29606" spans="1:3">
      <c r="A29606" s="32" t="s">
        <v>26466</v>
      </c>
      <c r="B29606" s="32" t="s">
        <v>161</v>
      </c>
      <c r="C29606">
        <f t="shared" si="462"/>
        <v>64853</v>
      </c>
    </row>
    <row r="29607" spans="1:3">
      <c r="A29607" s="32" t="s">
        <v>26330</v>
      </c>
      <c r="B29607" s="32" t="s">
        <v>161</v>
      </c>
      <c r="C29607">
        <f t="shared" si="462"/>
        <v>64854</v>
      </c>
    </row>
    <row r="29608" spans="1:3">
      <c r="A29608" s="32" t="s">
        <v>26523</v>
      </c>
      <c r="B29608" s="32" t="s">
        <v>161</v>
      </c>
      <c r="C29608">
        <f t="shared" si="462"/>
        <v>64855</v>
      </c>
    </row>
    <row r="29609" spans="1:3">
      <c r="A29609" s="32" t="s">
        <v>26331</v>
      </c>
      <c r="B29609" s="32" t="s">
        <v>161</v>
      </c>
      <c r="C29609">
        <f t="shared" si="462"/>
        <v>64856</v>
      </c>
    </row>
    <row r="29610" spans="1:3">
      <c r="A29610" s="32" t="s">
        <v>26332</v>
      </c>
      <c r="B29610" s="32" t="s">
        <v>161</v>
      </c>
      <c r="C29610">
        <f t="shared" si="462"/>
        <v>64857</v>
      </c>
    </row>
    <row r="29611" spans="1:3">
      <c r="A29611" s="32" t="s">
        <v>26524</v>
      </c>
      <c r="B29611" s="32" t="s">
        <v>161</v>
      </c>
      <c r="C29611">
        <f t="shared" si="462"/>
        <v>64858</v>
      </c>
    </row>
    <row r="29612" spans="1:3">
      <c r="A29612" s="32" t="s">
        <v>26333</v>
      </c>
      <c r="B29612" s="32" t="s">
        <v>161</v>
      </c>
      <c r="C29612">
        <f t="shared" si="462"/>
        <v>64859</v>
      </c>
    </row>
    <row r="29613" spans="1:3">
      <c r="A29613" s="32" t="s">
        <v>26467</v>
      </c>
      <c r="B29613" s="32" t="s">
        <v>161</v>
      </c>
      <c r="C29613">
        <f t="shared" si="462"/>
        <v>64861</v>
      </c>
    </row>
    <row r="29614" spans="1:3">
      <c r="A29614" s="32" t="s">
        <v>26525</v>
      </c>
      <c r="B29614" s="32" t="s">
        <v>161</v>
      </c>
      <c r="C29614">
        <f t="shared" si="462"/>
        <v>64862</v>
      </c>
    </row>
    <row r="29615" spans="1:3">
      <c r="A29615" s="32" t="s">
        <v>26334</v>
      </c>
      <c r="B29615" s="32" t="s">
        <v>161</v>
      </c>
      <c r="C29615">
        <f t="shared" si="462"/>
        <v>64863</v>
      </c>
    </row>
    <row r="29616" spans="1:3">
      <c r="A29616" s="32" t="s">
        <v>26588</v>
      </c>
      <c r="B29616" s="32" t="s">
        <v>161</v>
      </c>
      <c r="C29616">
        <f t="shared" si="462"/>
        <v>64864</v>
      </c>
    </row>
    <row r="29617" spans="1:3">
      <c r="A29617" s="32" t="s">
        <v>26335</v>
      </c>
      <c r="B29617" s="32" t="s">
        <v>161</v>
      </c>
      <c r="C29617">
        <f t="shared" si="462"/>
        <v>64865</v>
      </c>
    </row>
    <row r="29618" spans="1:3">
      <c r="A29618" s="32" t="s">
        <v>26336</v>
      </c>
      <c r="B29618" s="32" t="s">
        <v>161</v>
      </c>
      <c r="C29618">
        <f t="shared" si="462"/>
        <v>64866</v>
      </c>
    </row>
    <row r="29619" spans="1:3">
      <c r="A29619" s="32" t="s">
        <v>26526</v>
      </c>
      <c r="B29619" s="32" t="s">
        <v>161</v>
      </c>
      <c r="C29619">
        <f t="shared" si="462"/>
        <v>64867</v>
      </c>
    </row>
    <row r="29620" spans="1:3">
      <c r="A29620" s="32" t="s">
        <v>26337</v>
      </c>
      <c r="B29620" s="32" t="s">
        <v>161</v>
      </c>
      <c r="C29620">
        <f t="shared" si="462"/>
        <v>64868</v>
      </c>
    </row>
    <row r="29621" spans="1:3">
      <c r="A29621" s="32" t="s">
        <v>26189</v>
      </c>
      <c r="B29621" s="32" t="s">
        <v>161</v>
      </c>
      <c r="C29621">
        <f t="shared" si="462"/>
        <v>64869</v>
      </c>
    </row>
    <row r="29622" spans="1:3">
      <c r="A29622" s="32" t="s">
        <v>26589</v>
      </c>
      <c r="B29622" s="32" t="s">
        <v>161</v>
      </c>
      <c r="C29622">
        <f t="shared" si="462"/>
        <v>64870</v>
      </c>
    </row>
    <row r="29623" spans="1:3">
      <c r="A29623" s="32" t="s">
        <v>26468</v>
      </c>
      <c r="B29623" s="32" t="s">
        <v>161</v>
      </c>
      <c r="C29623">
        <f t="shared" si="462"/>
        <v>64873</v>
      </c>
    </row>
    <row r="29624" spans="1:3">
      <c r="A29624" s="32" t="s">
        <v>26338</v>
      </c>
      <c r="B29624" s="32" t="s">
        <v>161</v>
      </c>
      <c r="C29624">
        <f t="shared" si="462"/>
        <v>64874</v>
      </c>
    </row>
    <row r="29625" spans="1:3">
      <c r="A29625" s="32" t="s">
        <v>26339</v>
      </c>
      <c r="B29625" s="32" t="s">
        <v>161</v>
      </c>
      <c r="C29625">
        <f t="shared" si="462"/>
        <v>64944</v>
      </c>
    </row>
    <row r="29626" spans="1:3">
      <c r="A29626" s="32" t="s">
        <v>26340</v>
      </c>
      <c r="B29626" s="32" t="s">
        <v>161</v>
      </c>
      <c r="C29626">
        <f t="shared" si="462"/>
        <v>64999</v>
      </c>
    </row>
    <row r="29627" spans="1:3">
      <c r="A29627" s="32" t="s">
        <v>25648</v>
      </c>
      <c r="B29627" s="32" t="s">
        <v>161</v>
      </c>
      <c r="C29627">
        <f t="shared" si="462"/>
        <v>65001</v>
      </c>
    </row>
    <row r="29628" spans="1:3">
      <c r="A29628" s="32" t="s">
        <v>25649</v>
      </c>
      <c r="B29628" s="32" t="s">
        <v>161</v>
      </c>
      <c r="C29628">
        <f t="shared" si="462"/>
        <v>65010</v>
      </c>
    </row>
    <row r="29629" spans="1:3">
      <c r="A29629" s="32" t="s">
        <v>25650</v>
      </c>
      <c r="B29629" s="32" t="s">
        <v>161</v>
      </c>
      <c r="C29629">
        <f t="shared" si="462"/>
        <v>65011</v>
      </c>
    </row>
    <row r="29630" spans="1:3">
      <c r="A29630" s="32" t="s">
        <v>26006</v>
      </c>
      <c r="B29630" s="32" t="s">
        <v>161</v>
      </c>
      <c r="C29630">
        <f t="shared" si="462"/>
        <v>65013</v>
      </c>
    </row>
    <row r="29631" spans="1:3">
      <c r="A29631" s="32" t="s">
        <v>25826</v>
      </c>
      <c r="B29631" s="32" t="s">
        <v>161</v>
      </c>
      <c r="C29631">
        <f t="shared" si="462"/>
        <v>65014</v>
      </c>
    </row>
    <row r="29632" spans="1:3">
      <c r="A29632" s="32" t="s">
        <v>25651</v>
      </c>
      <c r="B29632" s="32" t="s">
        <v>161</v>
      </c>
      <c r="C29632">
        <f t="shared" si="462"/>
        <v>65016</v>
      </c>
    </row>
    <row r="29633" spans="1:3">
      <c r="A29633" s="32" t="s">
        <v>25652</v>
      </c>
      <c r="B29633" s="32" t="s">
        <v>161</v>
      </c>
      <c r="C29633">
        <f t="shared" si="462"/>
        <v>65017</v>
      </c>
    </row>
    <row r="29634" spans="1:3">
      <c r="A29634" s="32" t="s">
        <v>26007</v>
      </c>
      <c r="B29634" s="32" t="s">
        <v>161</v>
      </c>
      <c r="C29634">
        <f t="shared" ref="C29634:C29697" si="463">1*A29634</f>
        <v>65018</v>
      </c>
    </row>
    <row r="29635" spans="1:3">
      <c r="A29635" s="32" t="s">
        <v>25827</v>
      </c>
      <c r="B29635" s="32" t="s">
        <v>161</v>
      </c>
      <c r="C29635">
        <f t="shared" si="463"/>
        <v>65020</v>
      </c>
    </row>
    <row r="29636" spans="1:3">
      <c r="A29636" s="32" t="s">
        <v>26008</v>
      </c>
      <c r="B29636" s="32" t="s">
        <v>161</v>
      </c>
      <c r="C29636">
        <f t="shared" si="463"/>
        <v>65022</v>
      </c>
    </row>
    <row r="29637" spans="1:3">
      <c r="A29637" s="32" t="s">
        <v>26009</v>
      </c>
      <c r="B29637" s="32" t="s">
        <v>161</v>
      </c>
      <c r="C29637">
        <f t="shared" si="463"/>
        <v>65023</v>
      </c>
    </row>
    <row r="29638" spans="1:3">
      <c r="A29638" s="32" t="s">
        <v>25653</v>
      </c>
      <c r="B29638" s="32" t="s">
        <v>161</v>
      </c>
      <c r="C29638">
        <f t="shared" si="463"/>
        <v>65024</v>
      </c>
    </row>
    <row r="29639" spans="1:3">
      <c r="A29639" s="32" t="s">
        <v>25654</v>
      </c>
      <c r="B29639" s="32" t="s">
        <v>161</v>
      </c>
      <c r="C29639">
        <f t="shared" si="463"/>
        <v>65025</v>
      </c>
    </row>
    <row r="29640" spans="1:3">
      <c r="A29640" s="32" t="s">
        <v>25655</v>
      </c>
      <c r="B29640" s="32" t="s">
        <v>161</v>
      </c>
      <c r="C29640">
        <f t="shared" si="463"/>
        <v>65026</v>
      </c>
    </row>
    <row r="29641" spans="1:3">
      <c r="A29641" s="32" t="s">
        <v>25828</v>
      </c>
      <c r="B29641" s="32" t="s">
        <v>161</v>
      </c>
      <c r="C29641">
        <f t="shared" si="463"/>
        <v>65031</v>
      </c>
    </row>
    <row r="29642" spans="1:3">
      <c r="A29642" s="32" t="s">
        <v>25656</v>
      </c>
      <c r="B29642" s="32" t="s">
        <v>161</v>
      </c>
      <c r="C29642">
        <f t="shared" si="463"/>
        <v>65032</v>
      </c>
    </row>
    <row r="29643" spans="1:3">
      <c r="A29643" s="32" t="s">
        <v>25657</v>
      </c>
      <c r="B29643" s="32" t="s">
        <v>161</v>
      </c>
      <c r="C29643">
        <f t="shared" si="463"/>
        <v>65034</v>
      </c>
    </row>
    <row r="29644" spans="1:3">
      <c r="A29644" s="32" t="s">
        <v>25658</v>
      </c>
      <c r="B29644" s="32" t="s">
        <v>161</v>
      </c>
      <c r="C29644">
        <f t="shared" si="463"/>
        <v>65035</v>
      </c>
    </row>
    <row r="29645" spans="1:3">
      <c r="A29645" s="32" t="s">
        <v>26010</v>
      </c>
      <c r="B29645" s="32" t="s">
        <v>161</v>
      </c>
      <c r="C29645">
        <f t="shared" si="463"/>
        <v>65036</v>
      </c>
    </row>
    <row r="29646" spans="1:3">
      <c r="A29646" s="32" t="s">
        <v>25659</v>
      </c>
      <c r="B29646" s="32" t="s">
        <v>161</v>
      </c>
      <c r="C29646">
        <f t="shared" si="463"/>
        <v>65037</v>
      </c>
    </row>
    <row r="29647" spans="1:3">
      <c r="A29647" s="32" t="s">
        <v>26011</v>
      </c>
      <c r="B29647" s="32" t="s">
        <v>161</v>
      </c>
      <c r="C29647">
        <f t="shared" si="463"/>
        <v>65038</v>
      </c>
    </row>
    <row r="29648" spans="1:3">
      <c r="A29648" s="32" t="s">
        <v>26012</v>
      </c>
      <c r="B29648" s="32" t="s">
        <v>161</v>
      </c>
      <c r="C29648">
        <f t="shared" si="463"/>
        <v>65039</v>
      </c>
    </row>
    <row r="29649" spans="1:3">
      <c r="A29649" s="32" t="s">
        <v>25829</v>
      </c>
      <c r="B29649" s="32" t="s">
        <v>161</v>
      </c>
      <c r="C29649">
        <f t="shared" si="463"/>
        <v>65040</v>
      </c>
    </row>
    <row r="29650" spans="1:3">
      <c r="A29650" s="32" t="s">
        <v>26013</v>
      </c>
      <c r="B29650" s="32" t="s">
        <v>161</v>
      </c>
      <c r="C29650">
        <f t="shared" si="463"/>
        <v>65041</v>
      </c>
    </row>
    <row r="29651" spans="1:3">
      <c r="A29651" s="32" t="s">
        <v>25660</v>
      </c>
      <c r="B29651" s="32" t="s">
        <v>161</v>
      </c>
      <c r="C29651">
        <f t="shared" si="463"/>
        <v>65042</v>
      </c>
    </row>
    <row r="29652" spans="1:3">
      <c r="A29652" s="32" t="s">
        <v>26014</v>
      </c>
      <c r="B29652" s="32" t="s">
        <v>161</v>
      </c>
      <c r="C29652">
        <f t="shared" si="463"/>
        <v>65043</v>
      </c>
    </row>
    <row r="29653" spans="1:3">
      <c r="A29653" s="32" t="s">
        <v>26015</v>
      </c>
      <c r="B29653" s="32" t="s">
        <v>161</v>
      </c>
      <c r="C29653">
        <f t="shared" si="463"/>
        <v>65046</v>
      </c>
    </row>
    <row r="29654" spans="1:3">
      <c r="A29654" s="32" t="s">
        <v>25661</v>
      </c>
      <c r="B29654" s="32" t="s">
        <v>161</v>
      </c>
      <c r="C29654">
        <f t="shared" si="463"/>
        <v>65047</v>
      </c>
    </row>
    <row r="29655" spans="1:3">
      <c r="A29655" s="32" t="s">
        <v>26016</v>
      </c>
      <c r="B29655" s="32" t="s">
        <v>161</v>
      </c>
      <c r="C29655">
        <f t="shared" si="463"/>
        <v>65048</v>
      </c>
    </row>
    <row r="29656" spans="1:3">
      <c r="A29656" s="32" t="s">
        <v>25662</v>
      </c>
      <c r="B29656" s="32" t="s">
        <v>161</v>
      </c>
      <c r="C29656">
        <f t="shared" si="463"/>
        <v>65049</v>
      </c>
    </row>
    <row r="29657" spans="1:3">
      <c r="A29657" s="32" t="s">
        <v>25663</v>
      </c>
      <c r="B29657" s="32" t="s">
        <v>161</v>
      </c>
      <c r="C29657">
        <f t="shared" si="463"/>
        <v>65050</v>
      </c>
    </row>
    <row r="29658" spans="1:3">
      <c r="A29658" s="32" t="s">
        <v>26017</v>
      </c>
      <c r="B29658" s="32" t="s">
        <v>161</v>
      </c>
      <c r="C29658">
        <f t="shared" si="463"/>
        <v>65051</v>
      </c>
    </row>
    <row r="29659" spans="1:3">
      <c r="A29659" s="32" t="s">
        <v>25664</v>
      </c>
      <c r="B29659" s="32" t="s">
        <v>161</v>
      </c>
      <c r="C29659">
        <f t="shared" si="463"/>
        <v>65052</v>
      </c>
    </row>
    <row r="29660" spans="1:3">
      <c r="A29660" s="32" t="s">
        <v>25830</v>
      </c>
      <c r="B29660" s="32" t="s">
        <v>161</v>
      </c>
      <c r="C29660">
        <f t="shared" si="463"/>
        <v>65053</v>
      </c>
    </row>
    <row r="29661" spans="1:3">
      <c r="A29661" s="32" t="s">
        <v>26018</v>
      </c>
      <c r="B29661" s="32" t="s">
        <v>161</v>
      </c>
      <c r="C29661">
        <f t="shared" si="463"/>
        <v>65054</v>
      </c>
    </row>
    <row r="29662" spans="1:3">
      <c r="A29662" s="32" t="s">
        <v>25665</v>
      </c>
      <c r="B29662" s="32" t="s">
        <v>161</v>
      </c>
      <c r="C29662">
        <f t="shared" si="463"/>
        <v>65055</v>
      </c>
    </row>
    <row r="29663" spans="1:3">
      <c r="A29663" s="32" t="s">
        <v>25831</v>
      </c>
      <c r="B29663" s="32" t="s">
        <v>161</v>
      </c>
      <c r="C29663">
        <f t="shared" si="463"/>
        <v>65056</v>
      </c>
    </row>
    <row r="29664" spans="1:3">
      <c r="A29664" s="32" t="s">
        <v>25666</v>
      </c>
      <c r="B29664" s="32" t="s">
        <v>161</v>
      </c>
      <c r="C29664">
        <f t="shared" si="463"/>
        <v>65058</v>
      </c>
    </row>
    <row r="29665" spans="1:3">
      <c r="A29665" s="32" t="s">
        <v>25832</v>
      </c>
      <c r="B29665" s="32" t="s">
        <v>161</v>
      </c>
      <c r="C29665">
        <f t="shared" si="463"/>
        <v>65059</v>
      </c>
    </row>
    <row r="29666" spans="1:3">
      <c r="A29666" s="32" t="s">
        <v>25667</v>
      </c>
      <c r="B29666" s="32" t="s">
        <v>161</v>
      </c>
      <c r="C29666">
        <f t="shared" si="463"/>
        <v>65061</v>
      </c>
    </row>
    <row r="29667" spans="1:3">
      <c r="A29667" s="32" t="s">
        <v>26019</v>
      </c>
      <c r="B29667" s="32" t="s">
        <v>161</v>
      </c>
      <c r="C29667">
        <f t="shared" si="463"/>
        <v>65062</v>
      </c>
    </row>
    <row r="29668" spans="1:3">
      <c r="A29668" s="32" t="s">
        <v>25668</v>
      </c>
      <c r="B29668" s="32" t="s">
        <v>161</v>
      </c>
      <c r="C29668">
        <f t="shared" si="463"/>
        <v>65063</v>
      </c>
    </row>
    <row r="29669" spans="1:3">
      <c r="A29669" s="32" t="s">
        <v>25669</v>
      </c>
      <c r="B29669" s="32" t="s">
        <v>161</v>
      </c>
      <c r="C29669">
        <f t="shared" si="463"/>
        <v>65064</v>
      </c>
    </row>
    <row r="29670" spans="1:3">
      <c r="A29670" s="32" t="s">
        <v>25833</v>
      </c>
      <c r="B29670" s="32" t="s">
        <v>161</v>
      </c>
      <c r="C29670">
        <f t="shared" si="463"/>
        <v>65065</v>
      </c>
    </row>
    <row r="29671" spans="1:3">
      <c r="A29671" s="32" t="s">
        <v>25670</v>
      </c>
      <c r="B29671" s="32" t="s">
        <v>161</v>
      </c>
      <c r="C29671">
        <f t="shared" si="463"/>
        <v>65066</v>
      </c>
    </row>
    <row r="29672" spans="1:3">
      <c r="A29672" s="32" t="s">
        <v>26020</v>
      </c>
      <c r="B29672" s="32" t="s">
        <v>161</v>
      </c>
      <c r="C29672">
        <f t="shared" si="463"/>
        <v>65067</v>
      </c>
    </row>
    <row r="29673" spans="1:3">
      <c r="A29673" s="32" t="s">
        <v>26021</v>
      </c>
      <c r="B29673" s="32" t="s">
        <v>161</v>
      </c>
      <c r="C29673">
        <f t="shared" si="463"/>
        <v>65068</v>
      </c>
    </row>
    <row r="29674" spans="1:3">
      <c r="A29674" s="32" t="s">
        <v>25671</v>
      </c>
      <c r="B29674" s="32" t="s">
        <v>161</v>
      </c>
      <c r="C29674">
        <f t="shared" si="463"/>
        <v>65069</v>
      </c>
    </row>
    <row r="29675" spans="1:3">
      <c r="A29675" s="32" t="s">
        <v>25834</v>
      </c>
      <c r="B29675" s="32" t="s">
        <v>161</v>
      </c>
      <c r="C29675">
        <f t="shared" si="463"/>
        <v>65072</v>
      </c>
    </row>
    <row r="29676" spans="1:3">
      <c r="A29676" s="32" t="s">
        <v>26022</v>
      </c>
      <c r="B29676" s="32" t="s">
        <v>161</v>
      </c>
      <c r="C29676">
        <f t="shared" si="463"/>
        <v>65074</v>
      </c>
    </row>
    <row r="29677" spans="1:3">
      <c r="A29677" s="32" t="s">
        <v>25835</v>
      </c>
      <c r="B29677" s="32" t="s">
        <v>161</v>
      </c>
      <c r="C29677">
        <f t="shared" si="463"/>
        <v>65075</v>
      </c>
    </row>
    <row r="29678" spans="1:3">
      <c r="A29678" s="32" t="s">
        <v>25672</v>
      </c>
      <c r="B29678" s="32" t="s">
        <v>161</v>
      </c>
      <c r="C29678">
        <f t="shared" si="463"/>
        <v>65076</v>
      </c>
    </row>
    <row r="29679" spans="1:3">
      <c r="A29679" s="32" t="s">
        <v>26023</v>
      </c>
      <c r="B29679" s="32" t="s">
        <v>161</v>
      </c>
      <c r="C29679">
        <f t="shared" si="463"/>
        <v>65077</v>
      </c>
    </row>
    <row r="29680" spans="1:3">
      <c r="A29680" s="32" t="s">
        <v>26024</v>
      </c>
      <c r="B29680" s="32" t="s">
        <v>161</v>
      </c>
      <c r="C29680">
        <f t="shared" si="463"/>
        <v>65078</v>
      </c>
    </row>
    <row r="29681" spans="1:3">
      <c r="A29681" s="32" t="s">
        <v>25673</v>
      </c>
      <c r="B29681" s="32" t="s">
        <v>161</v>
      </c>
      <c r="C29681">
        <f t="shared" si="463"/>
        <v>65079</v>
      </c>
    </row>
    <row r="29682" spans="1:3">
      <c r="A29682" s="32" t="s">
        <v>26025</v>
      </c>
      <c r="B29682" s="32" t="s">
        <v>161</v>
      </c>
      <c r="C29682">
        <f t="shared" si="463"/>
        <v>65080</v>
      </c>
    </row>
    <row r="29683" spans="1:3">
      <c r="A29683" s="32" t="s">
        <v>25674</v>
      </c>
      <c r="B29683" s="32" t="s">
        <v>161</v>
      </c>
      <c r="C29683">
        <f t="shared" si="463"/>
        <v>65081</v>
      </c>
    </row>
    <row r="29684" spans="1:3">
      <c r="A29684" s="32" t="s">
        <v>25836</v>
      </c>
      <c r="B29684" s="32" t="s">
        <v>161</v>
      </c>
      <c r="C29684">
        <f t="shared" si="463"/>
        <v>65082</v>
      </c>
    </row>
    <row r="29685" spans="1:3">
      <c r="A29685" s="32" t="s">
        <v>26026</v>
      </c>
      <c r="B29685" s="32" t="s">
        <v>161</v>
      </c>
      <c r="C29685">
        <f t="shared" si="463"/>
        <v>65083</v>
      </c>
    </row>
    <row r="29686" spans="1:3">
      <c r="A29686" s="32" t="s">
        <v>25675</v>
      </c>
      <c r="B29686" s="32" t="s">
        <v>161</v>
      </c>
      <c r="C29686">
        <f t="shared" si="463"/>
        <v>65084</v>
      </c>
    </row>
    <row r="29687" spans="1:3">
      <c r="A29687" s="32" t="s">
        <v>26027</v>
      </c>
      <c r="B29687" s="32" t="s">
        <v>161</v>
      </c>
      <c r="C29687">
        <f t="shared" si="463"/>
        <v>65085</v>
      </c>
    </row>
    <row r="29688" spans="1:3">
      <c r="A29688" s="32" t="s">
        <v>26028</v>
      </c>
      <c r="B29688" s="32" t="s">
        <v>161</v>
      </c>
      <c r="C29688">
        <f t="shared" si="463"/>
        <v>65101</v>
      </c>
    </row>
    <row r="29689" spans="1:3">
      <c r="A29689" s="32" t="s">
        <v>25837</v>
      </c>
      <c r="B29689" s="32" t="s">
        <v>161</v>
      </c>
      <c r="C29689">
        <f t="shared" si="463"/>
        <v>65102</v>
      </c>
    </row>
    <row r="29690" spans="1:3">
      <c r="A29690" s="32" t="s">
        <v>25838</v>
      </c>
      <c r="B29690" s="32" t="s">
        <v>161</v>
      </c>
      <c r="C29690">
        <f t="shared" si="463"/>
        <v>65103</v>
      </c>
    </row>
    <row r="29691" spans="1:3">
      <c r="A29691" s="32" t="s">
        <v>25676</v>
      </c>
      <c r="B29691" s="32" t="s">
        <v>161</v>
      </c>
      <c r="C29691">
        <f t="shared" si="463"/>
        <v>65104</v>
      </c>
    </row>
    <row r="29692" spans="1:3">
      <c r="A29692" s="32" t="s">
        <v>25677</v>
      </c>
      <c r="B29692" s="32" t="s">
        <v>161</v>
      </c>
      <c r="C29692">
        <f t="shared" si="463"/>
        <v>65105</v>
      </c>
    </row>
    <row r="29693" spans="1:3">
      <c r="A29693" s="32" t="s">
        <v>25678</v>
      </c>
      <c r="B29693" s="32" t="s">
        <v>161</v>
      </c>
      <c r="C29693">
        <f t="shared" si="463"/>
        <v>65106</v>
      </c>
    </row>
    <row r="29694" spans="1:3">
      <c r="A29694" s="32" t="s">
        <v>25679</v>
      </c>
      <c r="B29694" s="32" t="s">
        <v>161</v>
      </c>
      <c r="C29694">
        <f t="shared" si="463"/>
        <v>65107</v>
      </c>
    </row>
    <row r="29695" spans="1:3">
      <c r="A29695" s="32" t="s">
        <v>26029</v>
      </c>
      <c r="B29695" s="32" t="s">
        <v>161</v>
      </c>
      <c r="C29695">
        <f t="shared" si="463"/>
        <v>65108</v>
      </c>
    </row>
    <row r="29696" spans="1:3">
      <c r="A29696" s="32" t="s">
        <v>26030</v>
      </c>
      <c r="B29696" s="32" t="s">
        <v>161</v>
      </c>
      <c r="C29696">
        <f t="shared" si="463"/>
        <v>65109</v>
      </c>
    </row>
    <row r="29697" spans="1:3">
      <c r="A29697" s="32" t="s">
        <v>25680</v>
      </c>
      <c r="B29697" s="32" t="s">
        <v>161</v>
      </c>
      <c r="C29697">
        <f t="shared" si="463"/>
        <v>65110</v>
      </c>
    </row>
    <row r="29698" spans="1:3">
      <c r="A29698" s="32" t="s">
        <v>26031</v>
      </c>
      <c r="B29698" s="32" t="s">
        <v>161</v>
      </c>
      <c r="C29698">
        <f t="shared" ref="C29698:C29761" si="464">1*A29698</f>
        <v>65111</v>
      </c>
    </row>
    <row r="29699" spans="1:3">
      <c r="A29699" s="32" t="s">
        <v>25681</v>
      </c>
      <c r="B29699" s="32" t="s">
        <v>161</v>
      </c>
      <c r="C29699">
        <f t="shared" si="464"/>
        <v>65201</v>
      </c>
    </row>
    <row r="29700" spans="1:3">
      <c r="A29700" s="32" t="s">
        <v>26032</v>
      </c>
      <c r="B29700" s="32" t="s">
        <v>161</v>
      </c>
      <c r="C29700">
        <f t="shared" si="464"/>
        <v>65202</v>
      </c>
    </row>
    <row r="29701" spans="1:3">
      <c r="A29701" s="32" t="s">
        <v>25839</v>
      </c>
      <c r="B29701" s="32" t="s">
        <v>161</v>
      </c>
      <c r="C29701">
        <f t="shared" si="464"/>
        <v>65203</v>
      </c>
    </row>
    <row r="29702" spans="1:3">
      <c r="A29702" s="32" t="s">
        <v>26033</v>
      </c>
      <c r="B29702" s="32" t="s">
        <v>161</v>
      </c>
      <c r="C29702">
        <f t="shared" si="464"/>
        <v>65205</v>
      </c>
    </row>
    <row r="29703" spans="1:3">
      <c r="A29703" s="32" t="s">
        <v>25840</v>
      </c>
      <c r="B29703" s="32" t="s">
        <v>161</v>
      </c>
      <c r="C29703">
        <f t="shared" si="464"/>
        <v>65211</v>
      </c>
    </row>
    <row r="29704" spans="1:3">
      <c r="A29704" s="32" t="s">
        <v>25682</v>
      </c>
      <c r="B29704" s="32" t="s">
        <v>161</v>
      </c>
      <c r="C29704">
        <f t="shared" si="464"/>
        <v>65212</v>
      </c>
    </row>
    <row r="29705" spans="1:3">
      <c r="A29705" s="32" t="s">
        <v>25683</v>
      </c>
      <c r="B29705" s="32" t="s">
        <v>161</v>
      </c>
      <c r="C29705">
        <f t="shared" si="464"/>
        <v>65215</v>
      </c>
    </row>
    <row r="29706" spans="1:3">
      <c r="A29706" s="32" t="s">
        <v>25841</v>
      </c>
      <c r="B29706" s="32" t="s">
        <v>161</v>
      </c>
      <c r="C29706">
        <f t="shared" si="464"/>
        <v>65216</v>
      </c>
    </row>
    <row r="29707" spans="1:3">
      <c r="A29707" s="32" t="s">
        <v>25684</v>
      </c>
      <c r="B29707" s="32" t="s">
        <v>161</v>
      </c>
      <c r="C29707">
        <f t="shared" si="464"/>
        <v>65217</v>
      </c>
    </row>
    <row r="29708" spans="1:3">
      <c r="A29708" s="32" t="s">
        <v>26034</v>
      </c>
      <c r="B29708" s="32" t="s">
        <v>161</v>
      </c>
      <c r="C29708">
        <f t="shared" si="464"/>
        <v>65218</v>
      </c>
    </row>
    <row r="29709" spans="1:3">
      <c r="A29709" s="32" t="s">
        <v>26035</v>
      </c>
      <c r="B29709" s="32" t="s">
        <v>161</v>
      </c>
      <c r="C29709">
        <f t="shared" si="464"/>
        <v>65230</v>
      </c>
    </row>
    <row r="29710" spans="1:3">
      <c r="A29710" s="32" t="s">
        <v>25685</v>
      </c>
      <c r="B29710" s="32" t="s">
        <v>161</v>
      </c>
      <c r="C29710">
        <f t="shared" si="464"/>
        <v>65231</v>
      </c>
    </row>
    <row r="29711" spans="1:3">
      <c r="A29711" s="32" t="s">
        <v>25842</v>
      </c>
      <c r="B29711" s="32" t="s">
        <v>161</v>
      </c>
      <c r="C29711">
        <f t="shared" si="464"/>
        <v>65232</v>
      </c>
    </row>
    <row r="29712" spans="1:3">
      <c r="A29712" s="32" t="s">
        <v>26036</v>
      </c>
      <c r="B29712" s="32" t="s">
        <v>161</v>
      </c>
      <c r="C29712">
        <f t="shared" si="464"/>
        <v>65233</v>
      </c>
    </row>
    <row r="29713" spans="1:3">
      <c r="A29713" s="32" t="s">
        <v>25686</v>
      </c>
      <c r="B29713" s="32" t="s">
        <v>161</v>
      </c>
      <c r="C29713">
        <f t="shared" si="464"/>
        <v>65236</v>
      </c>
    </row>
    <row r="29714" spans="1:3">
      <c r="A29714" s="32" t="s">
        <v>25687</v>
      </c>
      <c r="B29714" s="32" t="s">
        <v>161</v>
      </c>
      <c r="C29714">
        <f t="shared" si="464"/>
        <v>65237</v>
      </c>
    </row>
    <row r="29715" spans="1:3">
      <c r="A29715" s="32" t="s">
        <v>25688</v>
      </c>
      <c r="B29715" s="32" t="s">
        <v>161</v>
      </c>
      <c r="C29715">
        <f t="shared" si="464"/>
        <v>65239</v>
      </c>
    </row>
    <row r="29716" spans="1:3">
      <c r="A29716" s="32" t="s">
        <v>25843</v>
      </c>
      <c r="B29716" s="32" t="s">
        <v>161</v>
      </c>
      <c r="C29716">
        <f t="shared" si="464"/>
        <v>65240</v>
      </c>
    </row>
    <row r="29717" spans="1:3">
      <c r="A29717" s="32" t="s">
        <v>25689</v>
      </c>
      <c r="B29717" s="32" t="s">
        <v>161</v>
      </c>
      <c r="C29717">
        <f t="shared" si="464"/>
        <v>65243</v>
      </c>
    </row>
    <row r="29718" spans="1:3">
      <c r="A29718" s="32" t="s">
        <v>25690</v>
      </c>
      <c r="B29718" s="32" t="s">
        <v>161</v>
      </c>
      <c r="C29718">
        <f t="shared" si="464"/>
        <v>65244</v>
      </c>
    </row>
    <row r="29719" spans="1:3">
      <c r="A29719" s="32" t="s">
        <v>25691</v>
      </c>
      <c r="B29719" s="32" t="s">
        <v>161</v>
      </c>
      <c r="C29719">
        <f t="shared" si="464"/>
        <v>65246</v>
      </c>
    </row>
    <row r="29720" spans="1:3">
      <c r="A29720" s="32" t="s">
        <v>26037</v>
      </c>
      <c r="B29720" s="32" t="s">
        <v>161</v>
      </c>
      <c r="C29720">
        <f t="shared" si="464"/>
        <v>65247</v>
      </c>
    </row>
    <row r="29721" spans="1:3">
      <c r="A29721" s="32" t="s">
        <v>25844</v>
      </c>
      <c r="B29721" s="32" t="s">
        <v>161</v>
      </c>
      <c r="C29721">
        <f t="shared" si="464"/>
        <v>65248</v>
      </c>
    </row>
    <row r="29722" spans="1:3">
      <c r="A29722" s="32" t="s">
        <v>26038</v>
      </c>
      <c r="B29722" s="32" t="s">
        <v>161</v>
      </c>
      <c r="C29722">
        <f t="shared" si="464"/>
        <v>65250</v>
      </c>
    </row>
    <row r="29723" spans="1:3">
      <c r="A29723" s="32" t="s">
        <v>25692</v>
      </c>
      <c r="B29723" s="32" t="s">
        <v>161</v>
      </c>
      <c r="C29723">
        <f t="shared" si="464"/>
        <v>65251</v>
      </c>
    </row>
    <row r="29724" spans="1:3">
      <c r="A29724" s="32" t="s">
        <v>25693</v>
      </c>
      <c r="B29724" s="32" t="s">
        <v>161</v>
      </c>
      <c r="C29724">
        <f t="shared" si="464"/>
        <v>65254</v>
      </c>
    </row>
    <row r="29725" spans="1:3">
      <c r="A29725" s="32" t="s">
        <v>26039</v>
      </c>
      <c r="B29725" s="32" t="s">
        <v>161</v>
      </c>
      <c r="C29725">
        <f t="shared" si="464"/>
        <v>65255</v>
      </c>
    </row>
    <row r="29726" spans="1:3">
      <c r="A29726" s="32" t="s">
        <v>25845</v>
      </c>
      <c r="B29726" s="32" t="s">
        <v>161</v>
      </c>
      <c r="C29726">
        <f t="shared" si="464"/>
        <v>65256</v>
      </c>
    </row>
    <row r="29727" spans="1:3">
      <c r="A29727" s="32" t="s">
        <v>25694</v>
      </c>
      <c r="B29727" s="32" t="s">
        <v>161</v>
      </c>
      <c r="C29727">
        <f t="shared" si="464"/>
        <v>65257</v>
      </c>
    </row>
    <row r="29728" spans="1:3">
      <c r="A29728" s="32" t="s">
        <v>26040</v>
      </c>
      <c r="B29728" s="32" t="s">
        <v>161</v>
      </c>
      <c r="C29728">
        <f t="shared" si="464"/>
        <v>65258</v>
      </c>
    </row>
    <row r="29729" spans="1:3">
      <c r="A29729" s="32" t="s">
        <v>25695</v>
      </c>
      <c r="B29729" s="32" t="s">
        <v>161</v>
      </c>
      <c r="C29729">
        <f t="shared" si="464"/>
        <v>65259</v>
      </c>
    </row>
    <row r="29730" spans="1:3">
      <c r="A29730" s="32" t="s">
        <v>26041</v>
      </c>
      <c r="B29730" s="32" t="s">
        <v>161</v>
      </c>
      <c r="C29730">
        <f t="shared" si="464"/>
        <v>65260</v>
      </c>
    </row>
    <row r="29731" spans="1:3">
      <c r="A29731" s="32" t="s">
        <v>25696</v>
      </c>
      <c r="B29731" s="32" t="s">
        <v>161</v>
      </c>
      <c r="C29731">
        <f t="shared" si="464"/>
        <v>65261</v>
      </c>
    </row>
    <row r="29732" spans="1:3">
      <c r="A29732" s="32" t="s">
        <v>25846</v>
      </c>
      <c r="B29732" s="32" t="s">
        <v>161</v>
      </c>
      <c r="C29732">
        <f t="shared" si="464"/>
        <v>65262</v>
      </c>
    </row>
    <row r="29733" spans="1:3">
      <c r="A29733" s="32" t="s">
        <v>26042</v>
      </c>
      <c r="B29733" s="32" t="s">
        <v>161</v>
      </c>
      <c r="C29733">
        <f t="shared" si="464"/>
        <v>65263</v>
      </c>
    </row>
    <row r="29734" spans="1:3">
      <c r="A29734" s="32" t="s">
        <v>25697</v>
      </c>
      <c r="B29734" s="32" t="s">
        <v>161</v>
      </c>
      <c r="C29734">
        <f t="shared" si="464"/>
        <v>65264</v>
      </c>
    </row>
    <row r="29735" spans="1:3">
      <c r="A29735" s="32" t="s">
        <v>25847</v>
      </c>
      <c r="B29735" s="32" t="s">
        <v>161</v>
      </c>
      <c r="C29735">
        <f t="shared" si="464"/>
        <v>65265</v>
      </c>
    </row>
    <row r="29736" spans="1:3">
      <c r="A29736" s="32" t="s">
        <v>25698</v>
      </c>
      <c r="B29736" s="32" t="s">
        <v>161</v>
      </c>
      <c r="C29736">
        <f t="shared" si="464"/>
        <v>65270</v>
      </c>
    </row>
    <row r="29737" spans="1:3">
      <c r="A29737" s="32" t="s">
        <v>26043</v>
      </c>
      <c r="B29737" s="32" t="s">
        <v>161</v>
      </c>
      <c r="C29737">
        <f t="shared" si="464"/>
        <v>65274</v>
      </c>
    </row>
    <row r="29738" spans="1:3">
      <c r="A29738" s="32" t="s">
        <v>25848</v>
      </c>
      <c r="B29738" s="32" t="s">
        <v>161</v>
      </c>
      <c r="C29738">
        <f t="shared" si="464"/>
        <v>65275</v>
      </c>
    </row>
    <row r="29739" spans="1:3">
      <c r="A29739" s="32" t="s">
        <v>26044</v>
      </c>
      <c r="B29739" s="32" t="s">
        <v>161</v>
      </c>
      <c r="C29739">
        <f t="shared" si="464"/>
        <v>65276</v>
      </c>
    </row>
    <row r="29740" spans="1:3">
      <c r="A29740" s="32" t="s">
        <v>25699</v>
      </c>
      <c r="B29740" s="32" t="s">
        <v>161</v>
      </c>
      <c r="C29740">
        <f t="shared" si="464"/>
        <v>65278</v>
      </c>
    </row>
    <row r="29741" spans="1:3">
      <c r="A29741" s="32" t="s">
        <v>25700</v>
      </c>
      <c r="B29741" s="32" t="s">
        <v>161</v>
      </c>
      <c r="C29741">
        <f t="shared" si="464"/>
        <v>65279</v>
      </c>
    </row>
    <row r="29742" spans="1:3">
      <c r="A29742" s="32" t="s">
        <v>25701</v>
      </c>
      <c r="B29742" s="32" t="s">
        <v>161</v>
      </c>
      <c r="C29742">
        <f t="shared" si="464"/>
        <v>65280</v>
      </c>
    </row>
    <row r="29743" spans="1:3">
      <c r="A29743" s="32" t="s">
        <v>25702</v>
      </c>
      <c r="B29743" s="32" t="s">
        <v>161</v>
      </c>
      <c r="C29743">
        <f t="shared" si="464"/>
        <v>65281</v>
      </c>
    </row>
    <row r="29744" spans="1:3">
      <c r="A29744" s="32" t="s">
        <v>25703</v>
      </c>
      <c r="B29744" s="32" t="s">
        <v>161</v>
      </c>
      <c r="C29744">
        <f t="shared" si="464"/>
        <v>65282</v>
      </c>
    </row>
    <row r="29745" spans="1:3">
      <c r="A29745" s="32" t="s">
        <v>25704</v>
      </c>
      <c r="B29745" s="32" t="s">
        <v>161</v>
      </c>
      <c r="C29745">
        <f t="shared" si="464"/>
        <v>65283</v>
      </c>
    </row>
    <row r="29746" spans="1:3">
      <c r="A29746" s="32" t="s">
        <v>25849</v>
      </c>
      <c r="B29746" s="32" t="s">
        <v>161</v>
      </c>
      <c r="C29746">
        <f t="shared" si="464"/>
        <v>65284</v>
      </c>
    </row>
    <row r="29747" spans="1:3">
      <c r="A29747" s="32" t="s">
        <v>25850</v>
      </c>
      <c r="B29747" s="32" t="s">
        <v>161</v>
      </c>
      <c r="C29747">
        <f t="shared" si="464"/>
        <v>65285</v>
      </c>
    </row>
    <row r="29748" spans="1:3">
      <c r="A29748" s="32" t="s">
        <v>26045</v>
      </c>
      <c r="B29748" s="32" t="s">
        <v>161</v>
      </c>
      <c r="C29748">
        <f t="shared" si="464"/>
        <v>65286</v>
      </c>
    </row>
    <row r="29749" spans="1:3">
      <c r="A29749" s="32" t="s">
        <v>26046</v>
      </c>
      <c r="B29749" s="32" t="s">
        <v>161</v>
      </c>
      <c r="C29749">
        <f t="shared" si="464"/>
        <v>65287</v>
      </c>
    </row>
    <row r="29750" spans="1:3">
      <c r="A29750" s="32" t="s">
        <v>25705</v>
      </c>
      <c r="B29750" s="32" t="s">
        <v>161</v>
      </c>
      <c r="C29750">
        <f t="shared" si="464"/>
        <v>65299</v>
      </c>
    </row>
    <row r="29751" spans="1:3">
      <c r="A29751" s="32" t="s">
        <v>26341</v>
      </c>
      <c r="B29751" s="32" t="s">
        <v>161</v>
      </c>
      <c r="C29751">
        <f t="shared" si="464"/>
        <v>65301</v>
      </c>
    </row>
    <row r="29752" spans="1:3">
      <c r="A29752" s="32" t="s">
        <v>26342</v>
      </c>
      <c r="B29752" s="32" t="s">
        <v>161</v>
      </c>
      <c r="C29752">
        <f t="shared" si="464"/>
        <v>65302</v>
      </c>
    </row>
    <row r="29753" spans="1:3">
      <c r="A29753" s="32" t="s">
        <v>26469</v>
      </c>
      <c r="B29753" s="32" t="s">
        <v>161</v>
      </c>
      <c r="C29753">
        <f t="shared" si="464"/>
        <v>65305</v>
      </c>
    </row>
    <row r="29754" spans="1:3">
      <c r="A29754" s="32" t="s">
        <v>26343</v>
      </c>
      <c r="B29754" s="32" t="s">
        <v>161</v>
      </c>
      <c r="C29754">
        <f t="shared" si="464"/>
        <v>65320</v>
      </c>
    </row>
    <row r="29755" spans="1:3">
      <c r="A29755" s="32" t="s">
        <v>26344</v>
      </c>
      <c r="B29755" s="32" t="s">
        <v>161</v>
      </c>
      <c r="C29755">
        <f t="shared" si="464"/>
        <v>65321</v>
      </c>
    </row>
    <row r="29756" spans="1:3">
      <c r="A29756" s="32" t="s">
        <v>25706</v>
      </c>
      <c r="B29756" s="32" t="s">
        <v>161</v>
      </c>
      <c r="C29756">
        <f t="shared" si="464"/>
        <v>65322</v>
      </c>
    </row>
    <row r="29757" spans="1:3">
      <c r="A29757" s="32" t="s">
        <v>26345</v>
      </c>
      <c r="B29757" s="32" t="s">
        <v>161</v>
      </c>
      <c r="C29757">
        <f t="shared" si="464"/>
        <v>65323</v>
      </c>
    </row>
    <row r="29758" spans="1:3">
      <c r="A29758" s="32" t="s">
        <v>26047</v>
      </c>
      <c r="B29758" s="32" t="s">
        <v>161</v>
      </c>
      <c r="C29758">
        <f t="shared" si="464"/>
        <v>65324</v>
      </c>
    </row>
    <row r="29759" spans="1:3">
      <c r="A29759" s="32" t="s">
        <v>26590</v>
      </c>
      <c r="B29759" s="32" t="s">
        <v>161</v>
      </c>
      <c r="C29759">
        <f t="shared" si="464"/>
        <v>65325</v>
      </c>
    </row>
    <row r="29760" spans="1:3">
      <c r="A29760" s="32" t="s">
        <v>26346</v>
      </c>
      <c r="B29760" s="32" t="s">
        <v>161</v>
      </c>
      <c r="C29760">
        <f t="shared" si="464"/>
        <v>65326</v>
      </c>
    </row>
    <row r="29761" spans="1:3">
      <c r="A29761" s="32" t="s">
        <v>26190</v>
      </c>
      <c r="B29761" s="32" t="s">
        <v>161</v>
      </c>
      <c r="C29761">
        <f t="shared" si="464"/>
        <v>65327</v>
      </c>
    </row>
    <row r="29762" spans="1:3">
      <c r="A29762" s="32" t="s">
        <v>25851</v>
      </c>
      <c r="B29762" s="32" t="s">
        <v>161</v>
      </c>
      <c r="C29762">
        <f t="shared" ref="C29762:C29825" si="465">1*A29762</f>
        <v>65329</v>
      </c>
    </row>
    <row r="29763" spans="1:3">
      <c r="A29763" s="32" t="s">
        <v>26347</v>
      </c>
      <c r="B29763" s="32" t="s">
        <v>161</v>
      </c>
      <c r="C29763">
        <f t="shared" si="465"/>
        <v>65330</v>
      </c>
    </row>
    <row r="29764" spans="1:3">
      <c r="A29764" s="32" t="s">
        <v>26348</v>
      </c>
      <c r="B29764" s="32" t="s">
        <v>161</v>
      </c>
      <c r="C29764">
        <f t="shared" si="465"/>
        <v>65332</v>
      </c>
    </row>
    <row r="29765" spans="1:3">
      <c r="A29765" s="32" t="s">
        <v>26349</v>
      </c>
      <c r="B29765" s="32" t="s">
        <v>161</v>
      </c>
      <c r="C29765">
        <f t="shared" si="465"/>
        <v>65333</v>
      </c>
    </row>
    <row r="29766" spans="1:3">
      <c r="A29766" s="32" t="s">
        <v>26591</v>
      </c>
      <c r="B29766" s="32" t="s">
        <v>161</v>
      </c>
      <c r="C29766">
        <f t="shared" si="465"/>
        <v>65334</v>
      </c>
    </row>
    <row r="29767" spans="1:3">
      <c r="A29767" s="32" t="s">
        <v>26350</v>
      </c>
      <c r="B29767" s="32" t="s">
        <v>161</v>
      </c>
      <c r="C29767">
        <f t="shared" si="465"/>
        <v>65335</v>
      </c>
    </row>
    <row r="29768" spans="1:3">
      <c r="A29768" s="32" t="s">
        <v>26527</v>
      </c>
      <c r="B29768" s="32" t="s">
        <v>161</v>
      </c>
      <c r="C29768">
        <f t="shared" si="465"/>
        <v>65336</v>
      </c>
    </row>
    <row r="29769" spans="1:3">
      <c r="A29769" s="32" t="s">
        <v>26470</v>
      </c>
      <c r="B29769" s="32" t="s">
        <v>161</v>
      </c>
      <c r="C29769">
        <f t="shared" si="465"/>
        <v>65337</v>
      </c>
    </row>
    <row r="29770" spans="1:3">
      <c r="A29770" s="32" t="s">
        <v>26351</v>
      </c>
      <c r="B29770" s="32" t="s">
        <v>161</v>
      </c>
      <c r="C29770">
        <f t="shared" si="465"/>
        <v>65338</v>
      </c>
    </row>
    <row r="29771" spans="1:3">
      <c r="A29771" s="32" t="s">
        <v>26528</v>
      </c>
      <c r="B29771" s="32" t="s">
        <v>161</v>
      </c>
      <c r="C29771">
        <f t="shared" si="465"/>
        <v>65339</v>
      </c>
    </row>
    <row r="29772" spans="1:3">
      <c r="A29772" s="32" t="s">
        <v>26471</v>
      </c>
      <c r="B29772" s="32" t="s">
        <v>161</v>
      </c>
      <c r="C29772">
        <f t="shared" si="465"/>
        <v>65340</v>
      </c>
    </row>
    <row r="29773" spans="1:3">
      <c r="A29773" s="32" t="s">
        <v>26352</v>
      </c>
      <c r="B29773" s="32" t="s">
        <v>161</v>
      </c>
      <c r="C29773">
        <f t="shared" si="465"/>
        <v>65344</v>
      </c>
    </row>
    <row r="29774" spans="1:3">
      <c r="A29774" s="32" t="s">
        <v>26353</v>
      </c>
      <c r="B29774" s="32" t="s">
        <v>161</v>
      </c>
      <c r="C29774">
        <f t="shared" si="465"/>
        <v>65345</v>
      </c>
    </row>
    <row r="29775" spans="1:3">
      <c r="A29775" s="32" t="s">
        <v>26354</v>
      </c>
      <c r="B29775" s="32" t="s">
        <v>161</v>
      </c>
      <c r="C29775">
        <f t="shared" si="465"/>
        <v>65347</v>
      </c>
    </row>
    <row r="29776" spans="1:3">
      <c r="A29776" s="32" t="s">
        <v>26048</v>
      </c>
      <c r="B29776" s="32" t="s">
        <v>161</v>
      </c>
      <c r="C29776">
        <f t="shared" si="465"/>
        <v>65348</v>
      </c>
    </row>
    <row r="29777" spans="1:3">
      <c r="A29777" s="32" t="s">
        <v>26529</v>
      </c>
      <c r="B29777" s="32" t="s">
        <v>161</v>
      </c>
      <c r="C29777">
        <f t="shared" si="465"/>
        <v>65349</v>
      </c>
    </row>
    <row r="29778" spans="1:3">
      <c r="A29778" s="32" t="s">
        <v>26355</v>
      </c>
      <c r="B29778" s="32" t="s">
        <v>161</v>
      </c>
      <c r="C29778">
        <f t="shared" si="465"/>
        <v>65350</v>
      </c>
    </row>
    <row r="29779" spans="1:3">
      <c r="A29779" s="32" t="s">
        <v>26530</v>
      </c>
      <c r="B29779" s="32" t="s">
        <v>161</v>
      </c>
      <c r="C29779">
        <f t="shared" si="465"/>
        <v>65351</v>
      </c>
    </row>
    <row r="29780" spans="1:3">
      <c r="A29780" s="32" t="s">
        <v>26049</v>
      </c>
      <c r="B29780" s="32" t="s">
        <v>161</v>
      </c>
      <c r="C29780">
        <f t="shared" si="465"/>
        <v>65354</v>
      </c>
    </row>
    <row r="29781" spans="1:3">
      <c r="A29781" s="32" t="s">
        <v>26356</v>
      </c>
      <c r="B29781" s="32" t="s">
        <v>161</v>
      </c>
      <c r="C29781">
        <f t="shared" si="465"/>
        <v>65355</v>
      </c>
    </row>
    <row r="29782" spans="1:3">
      <c r="A29782" s="32" t="s">
        <v>26592</v>
      </c>
      <c r="B29782" s="32" t="s">
        <v>161</v>
      </c>
      <c r="C29782">
        <f t="shared" si="465"/>
        <v>65360</v>
      </c>
    </row>
    <row r="29783" spans="1:3">
      <c r="A29783" s="32" t="s">
        <v>25707</v>
      </c>
      <c r="B29783" s="32" t="s">
        <v>161</v>
      </c>
      <c r="C29783">
        <f t="shared" si="465"/>
        <v>65401</v>
      </c>
    </row>
    <row r="29784" spans="1:3">
      <c r="A29784" s="32" t="s">
        <v>25708</v>
      </c>
      <c r="B29784" s="32" t="s">
        <v>161</v>
      </c>
      <c r="C29784">
        <f t="shared" si="465"/>
        <v>65402</v>
      </c>
    </row>
    <row r="29785" spans="1:3">
      <c r="A29785" s="32" t="s">
        <v>25709</v>
      </c>
      <c r="B29785" s="32" t="s">
        <v>161</v>
      </c>
      <c r="C29785">
        <f t="shared" si="465"/>
        <v>65409</v>
      </c>
    </row>
    <row r="29786" spans="1:3">
      <c r="A29786" s="32" t="s">
        <v>25710</v>
      </c>
      <c r="B29786" s="32" t="s">
        <v>161</v>
      </c>
      <c r="C29786">
        <f t="shared" si="465"/>
        <v>65436</v>
      </c>
    </row>
    <row r="29787" spans="1:3">
      <c r="A29787" s="32" t="s">
        <v>26050</v>
      </c>
      <c r="B29787" s="32" t="s">
        <v>161</v>
      </c>
      <c r="C29787">
        <f t="shared" si="465"/>
        <v>65438</v>
      </c>
    </row>
    <row r="29788" spans="1:3">
      <c r="A29788" s="32" t="s">
        <v>25711</v>
      </c>
      <c r="B29788" s="32" t="s">
        <v>161</v>
      </c>
      <c r="C29788">
        <f t="shared" si="465"/>
        <v>65439</v>
      </c>
    </row>
    <row r="29789" spans="1:3">
      <c r="A29789" s="32" t="s">
        <v>25712</v>
      </c>
      <c r="B29789" s="32" t="s">
        <v>161</v>
      </c>
      <c r="C29789">
        <f t="shared" si="465"/>
        <v>65440</v>
      </c>
    </row>
    <row r="29790" spans="1:3">
      <c r="A29790" s="32" t="s">
        <v>25713</v>
      </c>
      <c r="B29790" s="32" t="s">
        <v>161</v>
      </c>
      <c r="C29790">
        <f t="shared" si="465"/>
        <v>65441</v>
      </c>
    </row>
    <row r="29791" spans="1:3">
      <c r="A29791" s="32" t="s">
        <v>25714</v>
      </c>
      <c r="B29791" s="32" t="s">
        <v>161</v>
      </c>
      <c r="C29791">
        <f t="shared" si="465"/>
        <v>65443</v>
      </c>
    </row>
    <row r="29792" spans="1:3">
      <c r="A29792" s="32" t="s">
        <v>26051</v>
      </c>
      <c r="B29792" s="32" t="s">
        <v>161</v>
      </c>
      <c r="C29792">
        <f t="shared" si="465"/>
        <v>65444</v>
      </c>
    </row>
    <row r="29793" spans="1:3">
      <c r="A29793" s="32" t="s">
        <v>25852</v>
      </c>
      <c r="B29793" s="32" t="s">
        <v>161</v>
      </c>
      <c r="C29793">
        <f t="shared" si="465"/>
        <v>65446</v>
      </c>
    </row>
    <row r="29794" spans="1:3">
      <c r="A29794" s="32" t="s">
        <v>25853</v>
      </c>
      <c r="B29794" s="32" t="s">
        <v>161</v>
      </c>
      <c r="C29794">
        <f t="shared" si="465"/>
        <v>65449</v>
      </c>
    </row>
    <row r="29795" spans="1:3">
      <c r="A29795" s="32" t="s">
        <v>25715</v>
      </c>
      <c r="B29795" s="32" t="s">
        <v>161</v>
      </c>
      <c r="C29795">
        <f t="shared" si="465"/>
        <v>65452</v>
      </c>
    </row>
    <row r="29796" spans="1:3">
      <c r="A29796" s="32" t="s">
        <v>25716</v>
      </c>
      <c r="B29796" s="32" t="s">
        <v>161</v>
      </c>
      <c r="C29796">
        <f t="shared" si="465"/>
        <v>65453</v>
      </c>
    </row>
    <row r="29797" spans="1:3">
      <c r="A29797" s="32" t="s">
        <v>26052</v>
      </c>
      <c r="B29797" s="32" t="s">
        <v>161</v>
      </c>
      <c r="C29797">
        <f t="shared" si="465"/>
        <v>65456</v>
      </c>
    </row>
    <row r="29798" spans="1:3">
      <c r="A29798" s="32" t="s">
        <v>25854</v>
      </c>
      <c r="B29798" s="32" t="s">
        <v>161</v>
      </c>
      <c r="C29798">
        <f t="shared" si="465"/>
        <v>65457</v>
      </c>
    </row>
    <row r="29799" spans="1:3">
      <c r="A29799" s="32" t="s">
        <v>26053</v>
      </c>
      <c r="B29799" s="32" t="s">
        <v>161</v>
      </c>
      <c r="C29799">
        <f t="shared" si="465"/>
        <v>65459</v>
      </c>
    </row>
    <row r="29800" spans="1:3">
      <c r="A29800" s="32" t="s">
        <v>25717</v>
      </c>
      <c r="B29800" s="32" t="s">
        <v>161</v>
      </c>
      <c r="C29800">
        <f t="shared" si="465"/>
        <v>65461</v>
      </c>
    </row>
    <row r="29801" spans="1:3">
      <c r="A29801" s="32" t="s">
        <v>25718</v>
      </c>
      <c r="B29801" s="32" t="s">
        <v>161</v>
      </c>
      <c r="C29801">
        <f t="shared" si="465"/>
        <v>65462</v>
      </c>
    </row>
    <row r="29802" spans="1:3">
      <c r="A29802" s="32" t="s">
        <v>26054</v>
      </c>
      <c r="B29802" s="32" t="s">
        <v>161</v>
      </c>
      <c r="C29802">
        <f t="shared" si="465"/>
        <v>65463</v>
      </c>
    </row>
    <row r="29803" spans="1:3">
      <c r="A29803" s="32" t="s">
        <v>25719</v>
      </c>
      <c r="B29803" s="32" t="s">
        <v>161</v>
      </c>
      <c r="C29803">
        <f t="shared" si="465"/>
        <v>65464</v>
      </c>
    </row>
    <row r="29804" spans="1:3">
      <c r="A29804" s="32" t="s">
        <v>25855</v>
      </c>
      <c r="B29804" s="32" t="s">
        <v>161</v>
      </c>
      <c r="C29804">
        <f t="shared" si="465"/>
        <v>65466</v>
      </c>
    </row>
    <row r="29805" spans="1:3">
      <c r="A29805" s="32" t="s">
        <v>26055</v>
      </c>
      <c r="B29805" s="32" t="s">
        <v>161</v>
      </c>
      <c r="C29805">
        <f t="shared" si="465"/>
        <v>65468</v>
      </c>
    </row>
    <row r="29806" spans="1:3">
      <c r="A29806" s="32" t="s">
        <v>26075</v>
      </c>
      <c r="B29806" s="32" t="s">
        <v>161</v>
      </c>
      <c r="C29806">
        <f t="shared" si="465"/>
        <v>65469</v>
      </c>
    </row>
    <row r="29807" spans="1:3">
      <c r="A29807" s="32" t="s">
        <v>26056</v>
      </c>
      <c r="B29807" s="32" t="s">
        <v>161</v>
      </c>
      <c r="C29807">
        <f t="shared" si="465"/>
        <v>65470</v>
      </c>
    </row>
    <row r="29808" spans="1:3">
      <c r="A29808" s="32" t="s">
        <v>25720</v>
      </c>
      <c r="B29808" s="32" t="s">
        <v>161</v>
      </c>
      <c r="C29808">
        <f t="shared" si="465"/>
        <v>65473</v>
      </c>
    </row>
    <row r="29809" spans="1:3">
      <c r="A29809" s="32" t="s">
        <v>26057</v>
      </c>
      <c r="B29809" s="32" t="s">
        <v>161</v>
      </c>
      <c r="C29809">
        <f t="shared" si="465"/>
        <v>65479</v>
      </c>
    </row>
    <row r="29810" spans="1:3">
      <c r="A29810" s="32" t="s">
        <v>26058</v>
      </c>
      <c r="B29810" s="32" t="s">
        <v>161</v>
      </c>
      <c r="C29810">
        <f t="shared" si="465"/>
        <v>65483</v>
      </c>
    </row>
    <row r="29811" spans="1:3">
      <c r="A29811" s="32" t="s">
        <v>26059</v>
      </c>
      <c r="B29811" s="32" t="s">
        <v>161</v>
      </c>
      <c r="C29811">
        <f t="shared" si="465"/>
        <v>65484</v>
      </c>
    </row>
    <row r="29812" spans="1:3">
      <c r="A29812" s="32" t="s">
        <v>26060</v>
      </c>
      <c r="B29812" s="32" t="s">
        <v>161</v>
      </c>
      <c r="C29812">
        <f t="shared" si="465"/>
        <v>65486</v>
      </c>
    </row>
    <row r="29813" spans="1:3">
      <c r="A29813" s="32" t="s">
        <v>25721</v>
      </c>
      <c r="B29813" s="32" t="s">
        <v>161</v>
      </c>
      <c r="C29813">
        <f t="shared" si="465"/>
        <v>65501</v>
      </c>
    </row>
    <row r="29814" spans="1:3">
      <c r="A29814" s="32" t="s">
        <v>25722</v>
      </c>
      <c r="B29814" s="32" t="s">
        <v>161</v>
      </c>
      <c r="C29814">
        <f t="shared" si="465"/>
        <v>65529</v>
      </c>
    </row>
    <row r="29815" spans="1:3">
      <c r="A29815" s="32" t="s">
        <v>26061</v>
      </c>
      <c r="B29815" s="32" t="s">
        <v>161</v>
      </c>
      <c r="C29815">
        <f t="shared" si="465"/>
        <v>65532</v>
      </c>
    </row>
    <row r="29816" spans="1:3">
      <c r="A29816" s="32" t="s">
        <v>25723</v>
      </c>
      <c r="B29816" s="32" t="s">
        <v>161</v>
      </c>
      <c r="C29816">
        <f t="shared" si="465"/>
        <v>65534</v>
      </c>
    </row>
    <row r="29817" spans="1:3">
      <c r="A29817" s="32" t="s">
        <v>25856</v>
      </c>
      <c r="B29817" s="32" t="s">
        <v>161</v>
      </c>
      <c r="C29817">
        <f t="shared" si="465"/>
        <v>65535</v>
      </c>
    </row>
    <row r="29818" spans="1:3">
      <c r="A29818" s="32" t="s">
        <v>26080</v>
      </c>
      <c r="B29818" s="32" t="s">
        <v>161</v>
      </c>
      <c r="C29818">
        <f t="shared" si="465"/>
        <v>65536</v>
      </c>
    </row>
    <row r="29819" spans="1:3">
      <c r="A29819" s="32" t="s">
        <v>25724</v>
      </c>
      <c r="B29819" s="32" t="s">
        <v>161</v>
      </c>
      <c r="C29819">
        <f t="shared" si="465"/>
        <v>65540</v>
      </c>
    </row>
    <row r="29820" spans="1:3">
      <c r="A29820" s="32" t="s">
        <v>25857</v>
      </c>
      <c r="B29820" s="32" t="s">
        <v>161</v>
      </c>
      <c r="C29820">
        <f t="shared" si="465"/>
        <v>65541</v>
      </c>
    </row>
    <row r="29821" spans="1:3">
      <c r="A29821" s="32" t="s">
        <v>26062</v>
      </c>
      <c r="B29821" s="32" t="s">
        <v>161</v>
      </c>
      <c r="C29821">
        <f t="shared" si="465"/>
        <v>65542</v>
      </c>
    </row>
    <row r="29822" spans="1:3">
      <c r="A29822" s="32" t="s">
        <v>26076</v>
      </c>
      <c r="B29822" s="32" t="s">
        <v>161</v>
      </c>
      <c r="C29822">
        <f t="shared" si="465"/>
        <v>65543</v>
      </c>
    </row>
    <row r="29823" spans="1:3">
      <c r="A29823" s="32" t="s">
        <v>25725</v>
      </c>
      <c r="B29823" s="32" t="s">
        <v>161</v>
      </c>
      <c r="C29823">
        <f t="shared" si="465"/>
        <v>65546</v>
      </c>
    </row>
    <row r="29824" spans="1:3">
      <c r="A29824" s="32" t="s">
        <v>25726</v>
      </c>
      <c r="B29824" s="32" t="s">
        <v>161</v>
      </c>
      <c r="C29824">
        <f t="shared" si="465"/>
        <v>65548</v>
      </c>
    </row>
    <row r="29825" spans="1:3">
      <c r="A29825" s="32" t="s">
        <v>25727</v>
      </c>
      <c r="B29825" s="32" t="s">
        <v>161</v>
      </c>
      <c r="C29825">
        <f t="shared" si="465"/>
        <v>65550</v>
      </c>
    </row>
    <row r="29826" spans="1:3">
      <c r="A29826" s="32" t="s">
        <v>25858</v>
      </c>
      <c r="B29826" s="32" t="s">
        <v>161</v>
      </c>
      <c r="C29826">
        <f t="shared" ref="C29826:C29889" si="466">1*A29826</f>
        <v>65552</v>
      </c>
    </row>
    <row r="29827" spans="1:3">
      <c r="A29827" s="32" t="s">
        <v>25859</v>
      </c>
      <c r="B29827" s="32" t="s">
        <v>161</v>
      </c>
      <c r="C29827">
        <f t="shared" si="466"/>
        <v>65555</v>
      </c>
    </row>
    <row r="29828" spans="1:3">
      <c r="A29828" s="32" t="s">
        <v>25728</v>
      </c>
      <c r="B29828" s="32" t="s">
        <v>161</v>
      </c>
      <c r="C29828">
        <f t="shared" si="466"/>
        <v>65556</v>
      </c>
    </row>
    <row r="29829" spans="1:3">
      <c r="A29829" s="32" t="s">
        <v>26063</v>
      </c>
      <c r="B29829" s="32" t="s">
        <v>161</v>
      </c>
      <c r="C29829">
        <f t="shared" si="466"/>
        <v>65557</v>
      </c>
    </row>
    <row r="29830" spans="1:3">
      <c r="A29830" s="32" t="s">
        <v>25729</v>
      </c>
      <c r="B29830" s="32" t="s">
        <v>161</v>
      </c>
      <c r="C29830">
        <f t="shared" si="466"/>
        <v>65559</v>
      </c>
    </row>
    <row r="29831" spans="1:3">
      <c r="A29831" s="32" t="s">
        <v>25860</v>
      </c>
      <c r="B29831" s="32" t="s">
        <v>161</v>
      </c>
      <c r="C29831">
        <f t="shared" si="466"/>
        <v>65560</v>
      </c>
    </row>
    <row r="29832" spans="1:3">
      <c r="A29832" s="32" t="s">
        <v>25730</v>
      </c>
      <c r="B29832" s="32" t="s">
        <v>161</v>
      </c>
      <c r="C29832">
        <f t="shared" si="466"/>
        <v>65564</v>
      </c>
    </row>
    <row r="29833" spans="1:3">
      <c r="A29833" s="32" t="s">
        <v>26064</v>
      </c>
      <c r="B29833" s="32" t="s">
        <v>161</v>
      </c>
      <c r="C29833">
        <f t="shared" si="466"/>
        <v>65565</v>
      </c>
    </row>
    <row r="29834" spans="1:3">
      <c r="A29834" s="32" t="s">
        <v>25731</v>
      </c>
      <c r="B29834" s="32" t="s">
        <v>161</v>
      </c>
      <c r="C29834">
        <f t="shared" si="466"/>
        <v>65566</v>
      </c>
    </row>
    <row r="29835" spans="1:3">
      <c r="A29835" s="32" t="s">
        <v>25732</v>
      </c>
      <c r="B29835" s="32" t="s">
        <v>161</v>
      </c>
      <c r="C29835">
        <f t="shared" si="466"/>
        <v>65567</v>
      </c>
    </row>
    <row r="29836" spans="1:3">
      <c r="A29836" s="32" t="s">
        <v>25733</v>
      </c>
      <c r="B29836" s="32" t="s">
        <v>161</v>
      </c>
      <c r="C29836">
        <f t="shared" si="466"/>
        <v>65570</v>
      </c>
    </row>
    <row r="29837" spans="1:3">
      <c r="A29837" s="32" t="s">
        <v>25734</v>
      </c>
      <c r="B29837" s="32" t="s">
        <v>161</v>
      </c>
      <c r="C29837">
        <f t="shared" si="466"/>
        <v>65571</v>
      </c>
    </row>
    <row r="29838" spans="1:3">
      <c r="A29838" s="32" t="s">
        <v>25735</v>
      </c>
      <c r="B29838" s="32" t="s">
        <v>161</v>
      </c>
      <c r="C29838">
        <f t="shared" si="466"/>
        <v>65572</v>
      </c>
    </row>
    <row r="29839" spans="1:3">
      <c r="A29839" s="32" t="s">
        <v>26065</v>
      </c>
      <c r="B29839" s="32" t="s">
        <v>161</v>
      </c>
      <c r="C29839">
        <f t="shared" si="466"/>
        <v>65573</v>
      </c>
    </row>
    <row r="29840" spans="1:3">
      <c r="A29840" s="32" t="s">
        <v>25736</v>
      </c>
      <c r="B29840" s="32" t="s">
        <v>161</v>
      </c>
      <c r="C29840">
        <f t="shared" si="466"/>
        <v>65580</v>
      </c>
    </row>
    <row r="29841" spans="1:3">
      <c r="A29841" s="32" t="s">
        <v>25737</v>
      </c>
      <c r="B29841" s="32" t="s">
        <v>161</v>
      </c>
      <c r="C29841">
        <f t="shared" si="466"/>
        <v>65582</v>
      </c>
    </row>
    <row r="29842" spans="1:3">
      <c r="A29842" s="32" t="s">
        <v>25861</v>
      </c>
      <c r="B29842" s="32" t="s">
        <v>161</v>
      </c>
      <c r="C29842">
        <f t="shared" si="466"/>
        <v>65583</v>
      </c>
    </row>
    <row r="29843" spans="1:3">
      <c r="A29843" s="32" t="s">
        <v>26066</v>
      </c>
      <c r="B29843" s="32" t="s">
        <v>161</v>
      </c>
      <c r="C29843">
        <f t="shared" si="466"/>
        <v>65584</v>
      </c>
    </row>
    <row r="29844" spans="1:3">
      <c r="A29844" s="32" t="s">
        <v>25862</v>
      </c>
      <c r="B29844" s="32" t="s">
        <v>161</v>
      </c>
      <c r="C29844">
        <f t="shared" si="466"/>
        <v>65586</v>
      </c>
    </row>
    <row r="29845" spans="1:3">
      <c r="A29845" s="32" t="s">
        <v>25738</v>
      </c>
      <c r="B29845" s="32" t="s">
        <v>161</v>
      </c>
      <c r="C29845">
        <f t="shared" si="466"/>
        <v>65588</v>
      </c>
    </row>
    <row r="29846" spans="1:3">
      <c r="A29846" s="32" t="s">
        <v>26067</v>
      </c>
      <c r="B29846" s="32" t="s">
        <v>161</v>
      </c>
      <c r="C29846">
        <f t="shared" si="466"/>
        <v>65589</v>
      </c>
    </row>
    <row r="29847" spans="1:3">
      <c r="A29847" s="32" t="s">
        <v>26531</v>
      </c>
      <c r="B29847" s="32" t="s">
        <v>161</v>
      </c>
      <c r="C29847">
        <f t="shared" si="466"/>
        <v>65590</v>
      </c>
    </row>
    <row r="29848" spans="1:3">
      <c r="A29848" s="32" t="s">
        <v>25863</v>
      </c>
      <c r="B29848" s="32" t="s">
        <v>161</v>
      </c>
      <c r="C29848">
        <f t="shared" si="466"/>
        <v>65591</v>
      </c>
    </row>
    <row r="29849" spans="1:3">
      <c r="A29849" s="32" t="s">
        <v>26357</v>
      </c>
      <c r="B29849" s="32" t="s">
        <v>161</v>
      </c>
      <c r="C29849">
        <f t="shared" si="466"/>
        <v>65601</v>
      </c>
    </row>
    <row r="29850" spans="1:3">
      <c r="A29850" s="32" t="s">
        <v>26358</v>
      </c>
      <c r="B29850" s="32" t="s">
        <v>161</v>
      </c>
      <c r="C29850">
        <f t="shared" si="466"/>
        <v>65603</v>
      </c>
    </row>
    <row r="29851" spans="1:3">
      <c r="A29851" s="32" t="s">
        <v>26359</v>
      </c>
      <c r="B29851" s="32" t="s">
        <v>161</v>
      </c>
      <c r="C29851">
        <f t="shared" si="466"/>
        <v>65604</v>
      </c>
    </row>
    <row r="29852" spans="1:3">
      <c r="A29852" s="32" t="s">
        <v>26532</v>
      </c>
      <c r="B29852" s="32" t="s">
        <v>161</v>
      </c>
      <c r="C29852">
        <f t="shared" si="466"/>
        <v>65605</v>
      </c>
    </row>
    <row r="29853" spans="1:3">
      <c r="A29853" s="32" t="s">
        <v>25739</v>
      </c>
      <c r="B29853" s="32" t="s">
        <v>161</v>
      </c>
      <c r="C29853">
        <f t="shared" si="466"/>
        <v>65606</v>
      </c>
    </row>
    <row r="29854" spans="1:3">
      <c r="A29854" s="32" t="s">
        <v>26472</v>
      </c>
      <c r="B29854" s="32" t="s">
        <v>161</v>
      </c>
      <c r="C29854">
        <f t="shared" si="466"/>
        <v>65607</v>
      </c>
    </row>
    <row r="29855" spans="1:3">
      <c r="A29855" s="32" t="s">
        <v>26084</v>
      </c>
      <c r="B29855" s="32" t="s">
        <v>161</v>
      </c>
      <c r="C29855">
        <f t="shared" si="466"/>
        <v>65608</v>
      </c>
    </row>
    <row r="29856" spans="1:3">
      <c r="A29856" s="32" t="s">
        <v>26360</v>
      </c>
      <c r="B29856" s="32" t="s">
        <v>161</v>
      </c>
      <c r="C29856">
        <f t="shared" si="466"/>
        <v>65609</v>
      </c>
    </row>
    <row r="29857" spans="1:3">
      <c r="A29857" s="32" t="s">
        <v>26473</v>
      </c>
      <c r="B29857" s="32" t="s">
        <v>161</v>
      </c>
      <c r="C29857">
        <f t="shared" si="466"/>
        <v>65610</v>
      </c>
    </row>
    <row r="29858" spans="1:3">
      <c r="A29858" s="32" t="s">
        <v>26361</v>
      </c>
      <c r="B29858" s="32" t="s">
        <v>161</v>
      </c>
      <c r="C29858">
        <f t="shared" si="466"/>
        <v>65611</v>
      </c>
    </row>
    <row r="29859" spans="1:3">
      <c r="A29859" s="32" t="s">
        <v>26533</v>
      </c>
      <c r="B29859" s="32" t="s">
        <v>161</v>
      </c>
      <c r="C29859">
        <f t="shared" si="466"/>
        <v>65612</v>
      </c>
    </row>
    <row r="29860" spans="1:3">
      <c r="A29860" s="32" t="s">
        <v>26474</v>
      </c>
      <c r="B29860" s="32" t="s">
        <v>161</v>
      </c>
      <c r="C29860">
        <f t="shared" si="466"/>
        <v>65613</v>
      </c>
    </row>
    <row r="29861" spans="1:3">
      <c r="A29861" s="32" t="s">
        <v>26362</v>
      </c>
      <c r="B29861" s="32" t="s">
        <v>161</v>
      </c>
      <c r="C29861">
        <f t="shared" si="466"/>
        <v>65614</v>
      </c>
    </row>
    <row r="29862" spans="1:3">
      <c r="A29862" s="32" t="s">
        <v>26534</v>
      </c>
      <c r="B29862" s="32" t="s">
        <v>161</v>
      </c>
      <c r="C29862">
        <f t="shared" si="466"/>
        <v>65615</v>
      </c>
    </row>
    <row r="29863" spans="1:3">
      <c r="A29863" s="32" t="s">
        <v>26363</v>
      </c>
      <c r="B29863" s="32" t="s">
        <v>161</v>
      </c>
      <c r="C29863">
        <f t="shared" si="466"/>
        <v>65616</v>
      </c>
    </row>
    <row r="29864" spans="1:3">
      <c r="A29864" s="32" t="s">
        <v>26364</v>
      </c>
      <c r="B29864" s="32" t="s">
        <v>161</v>
      </c>
      <c r="C29864">
        <f t="shared" si="466"/>
        <v>65617</v>
      </c>
    </row>
    <row r="29865" spans="1:3">
      <c r="A29865" s="32" t="s">
        <v>26475</v>
      </c>
      <c r="B29865" s="32" t="s">
        <v>161</v>
      </c>
      <c r="C29865">
        <f t="shared" si="466"/>
        <v>65618</v>
      </c>
    </row>
    <row r="29866" spans="1:3">
      <c r="A29866" s="32" t="s">
        <v>26365</v>
      </c>
      <c r="B29866" s="32" t="s">
        <v>161</v>
      </c>
      <c r="C29866">
        <f t="shared" si="466"/>
        <v>65619</v>
      </c>
    </row>
    <row r="29867" spans="1:3">
      <c r="A29867" s="32" t="s">
        <v>26366</v>
      </c>
      <c r="B29867" s="32" t="s">
        <v>161</v>
      </c>
      <c r="C29867">
        <f t="shared" si="466"/>
        <v>65620</v>
      </c>
    </row>
    <row r="29868" spans="1:3">
      <c r="A29868" s="32" t="s">
        <v>26535</v>
      </c>
      <c r="B29868" s="32" t="s">
        <v>161</v>
      </c>
      <c r="C29868">
        <f t="shared" si="466"/>
        <v>65622</v>
      </c>
    </row>
    <row r="29869" spans="1:3">
      <c r="A29869" s="32" t="s">
        <v>26367</v>
      </c>
      <c r="B29869" s="32" t="s">
        <v>161</v>
      </c>
      <c r="C29869">
        <f t="shared" si="466"/>
        <v>65623</v>
      </c>
    </row>
    <row r="29870" spans="1:3">
      <c r="A29870" s="32" t="s">
        <v>26536</v>
      </c>
      <c r="B29870" s="32" t="s">
        <v>161</v>
      </c>
      <c r="C29870">
        <f t="shared" si="466"/>
        <v>65624</v>
      </c>
    </row>
    <row r="29871" spans="1:3">
      <c r="A29871" s="32" t="s">
        <v>26368</v>
      </c>
      <c r="B29871" s="32" t="s">
        <v>161</v>
      </c>
      <c r="C29871">
        <f t="shared" si="466"/>
        <v>65625</v>
      </c>
    </row>
    <row r="29872" spans="1:3">
      <c r="A29872" s="32" t="s">
        <v>25864</v>
      </c>
      <c r="B29872" s="32" t="s">
        <v>161</v>
      </c>
      <c r="C29872">
        <f t="shared" si="466"/>
        <v>65626</v>
      </c>
    </row>
    <row r="29873" spans="1:3">
      <c r="A29873" s="32" t="s">
        <v>26476</v>
      </c>
      <c r="B29873" s="32" t="s">
        <v>161</v>
      </c>
      <c r="C29873">
        <f t="shared" si="466"/>
        <v>65627</v>
      </c>
    </row>
    <row r="29874" spans="1:3">
      <c r="A29874" s="32" t="s">
        <v>26537</v>
      </c>
      <c r="B29874" s="32" t="s">
        <v>161</v>
      </c>
      <c r="C29874">
        <f t="shared" si="466"/>
        <v>65629</v>
      </c>
    </row>
    <row r="29875" spans="1:3">
      <c r="A29875" s="32" t="s">
        <v>26477</v>
      </c>
      <c r="B29875" s="32" t="s">
        <v>161</v>
      </c>
      <c r="C29875">
        <f t="shared" si="466"/>
        <v>65630</v>
      </c>
    </row>
    <row r="29876" spans="1:3">
      <c r="A29876" s="32" t="s">
        <v>26593</v>
      </c>
      <c r="B29876" s="32" t="s">
        <v>161</v>
      </c>
      <c r="C29876">
        <f t="shared" si="466"/>
        <v>65631</v>
      </c>
    </row>
    <row r="29877" spans="1:3">
      <c r="A29877" s="32" t="s">
        <v>26068</v>
      </c>
      <c r="B29877" s="32" t="s">
        <v>161</v>
      </c>
      <c r="C29877">
        <f t="shared" si="466"/>
        <v>65632</v>
      </c>
    </row>
    <row r="29878" spans="1:3">
      <c r="A29878" s="32" t="s">
        <v>26369</v>
      </c>
      <c r="B29878" s="32" t="s">
        <v>161</v>
      </c>
      <c r="C29878">
        <f t="shared" si="466"/>
        <v>65633</v>
      </c>
    </row>
    <row r="29879" spans="1:3">
      <c r="A29879" s="32" t="s">
        <v>26370</v>
      </c>
      <c r="B29879" s="32" t="s">
        <v>161</v>
      </c>
      <c r="C29879">
        <f t="shared" si="466"/>
        <v>65634</v>
      </c>
    </row>
    <row r="29880" spans="1:3">
      <c r="A29880" s="32" t="s">
        <v>26371</v>
      </c>
      <c r="B29880" s="32" t="s">
        <v>161</v>
      </c>
      <c r="C29880">
        <f t="shared" si="466"/>
        <v>65635</v>
      </c>
    </row>
    <row r="29881" spans="1:3">
      <c r="A29881" s="32" t="s">
        <v>26538</v>
      </c>
      <c r="B29881" s="32" t="s">
        <v>161</v>
      </c>
      <c r="C29881">
        <f t="shared" si="466"/>
        <v>65636</v>
      </c>
    </row>
    <row r="29882" spans="1:3">
      <c r="A29882" s="32" t="s">
        <v>26539</v>
      </c>
      <c r="B29882" s="32" t="s">
        <v>161</v>
      </c>
      <c r="C29882">
        <f t="shared" si="466"/>
        <v>65637</v>
      </c>
    </row>
    <row r="29883" spans="1:3">
      <c r="A29883" s="32" t="s">
        <v>26478</v>
      </c>
      <c r="B29883" s="32" t="s">
        <v>161</v>
      </c>
      <c r="C29883">
        <f t="shared" si="466"/>
        <v>65638</v>
      </c>
    </row>
    <row r="29884" spans="1:3">
      <c r="A29884" s="32" t="s">
        <v>26372</v>
      </c>
      <c r="B29884" s="32" t="s">
        <v>161</v>
      </c>
      <c r="C29884">
        <f t="shared" si="466"/>
        <v>65640</v>
      </c>
    </row>
    <row r="29885" spans="1:3">
      <c r="A29885" s="32" t="s">
        <v>26373</v>
      </c>
      <c r="B29885" s="32" t="s">
        <v>161</v>
      </c>
      <c r="C29885">
        <f t="shared" si="466"/>
        <v>65641</v>
      </c>
    </row>
    <row r="29886" spans="1:3">
      <c r="A29886" s="32" t="s">
        <v>26479</v>
      </c>
      <c r="B29886" s="32" t="s">
        <v>161</v>
      </c>
      <c r="C29886">
        <f t="shared" si="466"/>
        <v>65644</v>
      </c>
    </row>
    <row r="29887" spans="1:3">
      <c r="A29887" s="32" t="s">
        <v>26540</v>
      </c>
      <c r="B29887" s="32" t="s">
        <v>161</v>
      </c>
      <c r="C29887">
        <f t="shared" si="466"/>
        <v>65645</v>
      </c>
    </row>
    <row r="29888" spans="1:3">
      <c r="A29888" s="32" t="s">
        <v>26374</v>
      </c>
      <c r="B29888" s="32" t="s">
        <v>161</v>
      </c>
      <c r="C29888">
        <f t="shared" si="466"/>
        <v>65646</v>
      </c>
    </row>
    <row r="29889" spans="1:3">
      <c r="A29889" s="32" t="s">
        <v>26541</v>
      </c>
      <c r="B29889" s="32" t="s">
        <v>161</v>
      </c>
      <c r="C29889">
        <f t="shared" si="466"/>
        <v>65647</v>
      </c>
    </row>
    <row r="29890" spans="1:3">
      <c r="A29890" s="32" t="s">
        <v>26375</v>
      </c>
      <c r="B29890" s="32" t="s">
        <v>161</v>
      </c>
      <c r="C29890">
        <f t="shared" ref="C29890:C29953" si="467">1*A29890</f>
        <v>65648</v>
      </c>
    </row>
    <row r="29891" spans="1:3">
      <c r="A29891" s="32" t="s">
        <v>26480</v>
      </c>
      <c r="B29891" s="32" t="s">
        <v>161</v>
      </c>
      <c r="C29891">
        <f t="shared" si="467"/>
        <v>65649</v>
      </c>
    </row>
    <row r="29892" spans="1:3">
      <c r="A29892" s="32" t="s">
        <v>26481</v>
      </c>
      <c r="B29892" s="32" t="s">
        <v>161</v>
      </c>
      <c r="C29892">
        <f t="shared" si="467"/>
        <v>65650</v>
      </c>
    </row>
    <row r="29893" spans="1:3">
      <c r="A29893" s="32" t="s">
        <v>26542</v>
      </c>
      <c r="B29893" s="32" t="s">
        <v>161</v>
      </c>
      <c r="C29893">
        <f t="shared" si="467"/>
        <v>65652</v>
      </c>
    </row>
    <row r="29894" spans="1:3">
      <c r="A29894" s="32" t="s">
        <v>26376</v>
      </c>
      <c r="B29894" s="32" t="s">
        <v>161</v>
      </c>
      <c r="C29894">
        <f t="shared" si="467"/>
        <v>65653</v>
      </c>
    </row>
    <row r="29895" spans="1:3">
      <c r="A29895" s="32" t="s">
        <v>26377</v>
      </c>
      <c r="B29895" s="32" t="s">
        <v>161</v>
      </c>
      <c r="C29895">
        <f t="shared" si="467"/>
        <v>65654</v>
      </c>
    </row>
    <row r="29896" spans="1:3">
      <c r="A29896" s="32" t="s">
        <v>26594</v>
      </c>
      <c r="B29896" s="32" t="s">
        <v>161</v>
      </c>
      <c r="C29896">
        <f t="shared" si="467"/>
        <v>65655</v>
      </c>
    </row>
    <row r="29897" spans="1:3">
      <c r="A29897" s="32" t="s">
        <v>26378</v>
      </c>
      <c r="B29897" s="32" t="s">
        <v>161</v>
      </c>
      <c r="C29897">
        <f t="shared" si="467"/>
        <v>65656</v>
      </c>
    </row>
    <row r="29898" spans="1:3">
      <c r="A29898" s="32" t="s">
        <v>26543</v>
      </c>
      <c r="B29898" s="32" t="s">
        <v>161</v>
      </c>
      <c r="C29898">
        <f t="shared" si="467"/>
        <v>65657</v>
      </c>
    </row>
    <row r="29899" spans="1:3">
      <c r="A29899" s="32" t="s">
        <v>26482</v>
      </c>
      <c r="B29899" s="32" t="s">
        <v>161</v>
      </c>
      <c r="C29899">
        <f t="shared" si="467"/>
        <v>65658</v>
      </c>
    </row>
    <row r="29900" spans="1:3">
      <c r="A29900" s="32" t="s">
        <v>26483</v>
      </c>
      <c r="B29900" s="32" t="s">
        <v>161</v>
      </c>
      <c r="C29900">
        <f t="shared" si="467"/>
        <v>65660</v>
      </c>
    </row>
    <row r="29901" spans="1:3">
      <c r="A29901" s="32" t="s">
        <v>26379</v>
      </c>
      <c r="B29901" s="32" t="s">
        <v>161</v>
      </c>
      <c r="C29901">
        <f t="shared" si="467"/>
        <v>65661</v>
      </c>
    </row>
    <row r="29902" spans="1:3">
      <c r="A29902" s="32" t="s">
        <v>26544</v>
      </c>
      <c r="B29902" s="32" t="s">
        <v>161</v>
      </c>
      <c r="C29902">
        <f t="shared" si="467"/>
        <v>65662</v>
      </c>
    </row>
    <row r="29903" spans="1:3">
      <c r="A29903" s="32" t="s">
        <v>26595</v>
      </c>
      <c r="B29903" s="32" t="s">
        <v>161</v>
      </c>
      <c r="C29903">
        <f t="shared" si="467"/>
        <v>65663</v>
      </c>
    </row>
    <row r="29904" spans="1:3">
      <c r="A29904" s="32" t="s">
        <v>26380</v>
      </c>
      <c r="B29904" s="32" t="s">
        <v>161</v>
      </c>
      <c r="C29904">
        <f t="shared" si="467"/>
        <v>65664</v>
      </c>
    </row>
    <row r="29905" spans="1:3">
      <c r="A29905" s="32" t="s">
        <v>26381</v>
      </c>
      <c r="B29905" s="32" t="s">
        <v>161</v>
      </c>
      <c r="C29905">
        <f t="shared" si="467"/>
        <v>65666</v>
      </c>
    </row>
    <row r="29906" spans="1:3">
      <c r="A29906" s="32" t="s">
        <v>26382</v>
      </c>
      <c r="B29906" s="32" t="s">
        <v>161</v>
      </c>
      <c r="C29906">
        <f t="shared" si="467"/>
        <v>65667</v>
      </c>
    </row>
    <row r="29907" spans="1:3">
      <c r="A29907" s="32" t="s">
        <v>26484</v>
      </c>
      <c r="B29907" s="32" t="s">
        <v>161</v>
      </c>
      <c r="C29907">
        <f t="shared" si="467"/>
        <v>65668</v>
      </c>
    </row>
    <row r="29908" spans="1:3">
      <c r="A29908" s="32" t="s">
        <v>26383</v>
      </c>
      <c r="B29908" s="32" t="s">
        <v>161</v>
      </c>
      <c r="C29908">
        <f t="shared" si="467"/>
        <v>65669</v>
      </c>
    </row>
    <row r="29909" spans="1:3">
      <c r="A29909" s="32" t="s">
        <v>26384</v>
      </c>
      <c r="B29909" s="32" t="s">
        <v>161</v>
      </c>
      <c r="C29909">
        <f t="shared" si="467"/>
        <v>65672</v>
      </c>
    </row>
    <row r="29910" spans="1:3">
      <c r="A29910" s="32" t="s">
        <v>26596</v>
      </c>
      <c r="B29910" s="32" t="s">
        <v>161</v>
      </c>
      <c r="C29910">
        <f t="shared" si="467"/>
        <v>65673</v>
      </c>
    </row>
    <row r="29911" spans="1:3">
      <c r="A29911" s="32" t="s">
        <v>26545</v>
      </c>
      <c r="B29911" s="32" t="s">
        <v>161</v>
      </c>
      <c r="C29911">
        <f t="shared" si="467"/>
        <v>65674</v>
      </c>
    </row>
    <row r="29912" spans="1:3">
      <c r="A29912" s="32" t="s">
        <v>26385</v>
      </c>
      <c r="B29912" s="32" t="s">
        <v>161</v>
      </c>
      <c r="C29912">
        <f t="shared" si="467"/>
        <v>65675</v>
      </c>
    </row>
    <row r="29913" spans="1:3">
      <c r="A29913" s="32" t="s">
        <v>26485</v>
      </c>
      <c r="B29913" s="32" t="s">
        <v>161</v>
      </c>
      <c r="C29913">
        <f t="shared" si="467"/>
        <v>65676</v>
      </c>
    </row>
    <row r="29914" spans="1:3">
      <c r="A29914" s="32" t="s">
        <v>26546</v>
      </c>
      <c r="B29914" s="32" t="s">
        <v>161</v>
      </c>
      <c r="C29914">
        <f t="shared" si="467"/>
        <v>65679</v>
      </c>
    </row>
    <row r="29915" spans="1:3">
      <c r="A29915" s="32" t="s">
        <v>26386</v>
      </c>
      <c r="B29915" s="32" t="s">
        <v>161</v>
      </c>
      <c r="C29915">
        <f t="shared" si="467"/>
        <v>65680</v>
      </c>
    </row>
    <row r="29916" spans="1:3">
      <c r="A29916" s="32" t="s">
        <v>26387</v>
      </c>
      <c r="B29916" s="32" t="s">
        <v>161</v>
      </c>
      <c r="C29916">
        <f t="shared" si="467"/>
        <v>65681</v>
      </c>
    </row>
    <row r="29917" spans="1:3">
      <c r="A29917" s="32" t="s">
        <v>26547</v>
      </c>
      <c r="B29917" s="32" t="s">
        <v>161</v>
      </c>
      <c r="C29917">
        <f t="shared" si="467"/>
        <v>65682</v>
      </c>
    </row>
    <row r="29918" spans="1:3">
      <c r="A29918" s="32" t="s">
        <v>26548</v>
      </c>
      <c r="B29918" s="32" t="s">
        <v>161</v>
      </c>
      <c r="C29918">
        <f t="shared" si="467"/>
        <v>65685</v>
      </c>
    </row>
    <row r="29919" spans="1:3">
      <c r="A29919" s="32" t="s">
        <v>26388</v>
      </c>
      <c r="B29919" s="32" t="s">
        <v>161</v>
      </c>
      <c r="C29919">
        <f t="shared" si="467"/>
        <v>65686</v>
      </c>
    </row>
    <row r="29920" spans="1:3">
      <c r="A29920" s="32" t="s">
        <v>25865</v>
      </c>
      <c r="B29920" s="32" t="s">
        <v>161</v>
      </c>
      <c r="C29920">
        <f t="shared" si="467"/>
        <v>65688</v>
      </c>
    </row>
    <row r="29921" spans="1:3">
      <c r="A29921" s="32" t="s">
        <v>25740</v>
      </c>
      <c r="B29921" s="32" t="s">
        <v>161</v>
      </c>
      <c r="C29921">
        <f t="shared" si="467"/>
        <v>65689</v>
      </c>
    </row>
    <row r="29922" spans="1:3">
      <c r="A29922" s="32" t="s">
        <v>25741</v>
      </c>
      <c r="B29922" s="32" t="s">
        <v>161</v>
      </c>
      <c r="C29922">
        <f t="shared" si="467"/>
        <v>65690</v>
      </c>
    </row>
    <row r="29923" spans="1:3">
      <c r="A29923" s="32" t="s">
        <v>26069</v>
      </c>
      <c r="B29923" s="32" t="s">
        <v>161</v>
      </c>
      <c r="C29923">
        <f t="shared" si="467"/>
        <v>65692</v>
      </c>
    </row>
    <row r="29924" spans="1:3">
      <c r="A29924" s="32" t="s">
        <v>26389</v>
      </c>
      <c r="B29924" s="32" t="s">
        <v>161</v>
      </c>
      <c r="C29924">
        <f t="shared" si="467"/>
        <v>65701</v>
      </c>
    </row>
    <row r="29925" spans="1:3">
      <c r="A29925" s="32" t="s">
        <v>26390</v>
      </c>
      <c r="B29925" s="32" t="s">
        <v>161</v>
      </c>
      <c r="C29925">
        <f t="shared" si="467"/>
        <v>65702</v>
      </c>
    </row>
    <row r="29926" spans="1:3">
      <c r="A29926" s="32" t="s">
        <v>26391</v>
      </c>
      <c r="B29926" s="32" t="s">
        <v>161</v>
      </c>
      <c r="C29926">
        <f t="shared" si="467"/>
        <v>65704</v>
      </c>
    </row>
    <row r="29927" spans="1:3">
      <c r="A29927" s="32" t="s">
        <v>26549</v>
      </c>
      <c r="B29927" s="32" t="s">
        <v>161</v>
      </c>
      <c r="C29927">
        <f t="shared" si="467"/>
        <v>65705</v>
      </c>
    </row>
    <row r="29928" spans="1:3">
      <c r="A29928" s="32" t="s">
        <v>26550</v>
      </c>
      <c r="B29928" s="32" t="s">
        <v>161</v>
      </c>
      <c r="C29928">
        <f t="shared" si="467"/>
        <v>65706</v>
      </c>
    </row>
    <row r="29929" spans="1:3">
      <c r="A29929" s="32" t="s">
        <v>26081</v>
      </c>
      <c r="B29929" s="32" t="s">
        <v>161</v>
      </c>
      <c r="C29929">
        <f t="shared" si="467"/>
        <v>65707</v>
      </c>
    </row>
    <row r="29930" spans="1:3">
      <c r="A29930" s="32" t="s">
        <v>26082</v>
      </c>
      <c r="B29930" s="32" t="s">
        <v>161</v>
      </c>
      <c r="C29930">
        <f t="shared" si="467"/>
        <v>65708</v>
      </c>
    </row>
    <row r="29931" spans="1:3">
      <c r="A29931" s="32" t="s">
        <v>26551</v>
      </c>
      <c r="B29931" s="32" t="s">
        <v>161</v>
      </c>
      <c r="C29931">
        <f t="shared" si="467"/>
        <v>65710</v>
      </c>
    </row>
    <row r="29932" spans="1:3">
      <c r="A29932" s="32" t="s">
        <v>26392</v>
      </c>
      <c r="B29932" s="32" t="s">
        <v>161</v>
      </c>
      <c r="C29932">
        <f t="shared" si="467"/>
        <v>65711</v>
      </c>
    </row>
    <row r="29933" spans="1:3">
      <c r="A29933" s="32" t="s">
        <v>26552</v>
      </c>
      <c r="B29933" s="32" t="s">
        <v>161</v>
      </c>
      <c r="C29933">
        <f t="shared" si="467"/>
        <v>65712</v>
      </c>
    </row>
    <row r="29934" spans="1:3">
      <c r="A29934" s="32" t="s">
        <v>26393</v>
      </c>
      <c r="B29934" s="32" t="s">
        <v>161</v>
      </c>
      <c r="C29934">
        <f t="shared" si="467"/>
        <v>65713</v>
      </c>
    </row>
    <row r="29935" spans="1:3">
      <c r="A29935" s="32" t="s">
        <v>26394</v>
      </c>
      <c r="B29935" s="32" t="s">
        <v>161</v>
      </c>
      <c r="C29935">
        <f t="shared" si="467"/>
        <v>65714</v>
      </c>
    </row>
    <row r="29936" spans="1:3">
      <c r="A29936" s="32" t="s">
        <v>26486</v>
      </c>
      <c r="B29936" s="32" t="s">
        <v>161</v>
      </c>
      <c r="C29936">
        <f t="shared" si="467"/>
        <v>65715</v>
      </c>
    </row>
    <row r="29937" spans="1:3">
      <c r="A29937" s="32" t="s">
        <v>26553</v>
      </c>
      <c r="B29937" s="32" t="s">
        <v>161</v>
      </c>
      <c r="C29937">
        <f t="shared" si="467"/>
        <v>65717</v>
      </c>
    </row>
    <row r="29938" spans="1:3">
      <c r="A29938" s="32" t="s">
        <v>26395</v>
      </c>
      <c r="B29938" s="32" t="s">
        <v>161</v>
      </c>
      <c r="C29938">
        <f t="shared" si="467"/>
        <v>65720</v>
      </c>
    </row>
    <row r="29939" spans="1:3">
      <c r="A29939" s="32" t="s">
        <v>26396</v>
      </c>
      <c r="B29939" s="32" t="s">
        <v>161</v>
      </c>
      <c r="C29939">
        <f t="shared" si="467"/>
        <v>65721</v>
      </c>
    </row>
    <row r="29940" spans="1:3">
      <c r="A29940" s="32" t="s">
        <v>26070</v>
      </c>
      <c r="B29940" s="32" t="s">
        <v>161</v>
      </c>
      <c r="C29940">
        <f t="shared" si="467"/>
        <v>65722</v>
      </c>
    </row>
    <row r="29941" spans="1:3">
      <c r="A29941" s="32" t="s">
        <v>26077</v>
      </c>
      <c r="B29941" s="32" t="s">
        <v>161</v>
      </c>
      <c r="C29941">
        <f t="shared" si="467"/>
        <v>65723</v>
      </c>
    </row>
    <row r="29942" spans="1:3">
      <c r="A29942" s="32" t="s">
        <v>26397</v>
      </c>
      <c r="B29942" s="32" t="s">
        <v>161</v>
      </c>
      <c r="C29942">
        <f t="shared" si="467"/>
        <v>65724</v>
      </c>
    </row>
    <row r="29943" spans="1:3">
      <c r="A29943" s="32" t="s">
        <v>26597</v>
      </c>
      <c r="B29943" s="32" t="s">
        <v>161</v>
      </c>
      <c r="C29943">
        <f t="shared" si="467"/>
        <v>65725</v>
      </c>
    </row>
    <row r="29944" spans="1:3">
      <c r="A29944" s="32" t="s">
        <v>26398</v>
      </c>
      <c r="B29944" s="32" t="s">
        <v>161</v>
      </c>
      <c r="C29944">
        <f t="shared" si="467"/>
        <v>65726</v>
      </c>
    </row>
    <row r="29945" spans="1:3">
      <c r="A29945" s="32" t="s">
        <v>26554</v>
      </c>
      <c r="B29945" s="32" t="s">
        <v>161</v>
      </c>
      <c r="C29945">
        <f t="shared" si="467"/>
        <v>65727</v>
      </c>
    </row>
    <row r="29946" spans="1:3">
      <c r="A29946" s="32" t="s">
        <v>26487</v>
      </c>
      <c r="B29946" s="32" t="s">
        <v>161</v>
      </c>
      <c r="C29946">
        <f t="shared" si="467"/>
        <v>65728</v>
      </c>
    </row>
    <row r="29947" spans="1:3">
      <c r="A29947" s="32" t="s">
        <v>26399</v>
      </c>
      <c r="B29947" s="32" t="s">
        <v>161</v>
      </c>
      <c r="C29947">
        <f t="shared" si="467"/>
        <v>65729</v>
      </c>
    </row>
    <row r="29948" spans="1:3">
      <c r="A29948" s="32" t="s">
        <v>26488</v>
      </c>
      <c r="B29948" s="32" t="s">
        <v>161</v>
      </c>
      <c r="C29948">
        <f t="shared" si="467"/>
        <v>65730</v>
      </c>
    </row>
    <row r="29949" spans="1:3">
      <c r="A29949" s="32" t="s">
        <v>26555</v>
      </c>
      <c r="B29949" s="32" t="s">
        <v>161</v>
      </c>
      <c r="C29949">
        <f t="shared" si="467"/>
        <v>65731</v>
      </c>
    </row>
    <row r="29950" spans="1:3">
      <c r="A29950" s="32" t="s">
        <v>26400</v>
      </c>
      <c r="B29950" s="32" t="s">
        <v>161</v>
      </c>
      <c r="C29950">
        <f t="shared" si="467"/>
        <v>65732</v>
      </c>
    </row>
    <row r="29951" spans="1:3">
      <c r="A29951" s="32" t="s">
        <v>26598</v>
      </c>
      <c r="B29951" s="32" t="s">
        <v>161</v>
      </c>
      <c r="C29951">
        <f t="shared" si="467"/>
        <v>65733</v>
      </c>
    </row>
    <row r="29952" spans="1:3">
      <c r="A29952" s="32" t="s">
        <v>26401</v>
      </c>
      <c r="B29952" s="32" t="s">
        <v>161</v>
      </c>
      <c r="C29952">
        <f t="shared" si="467"/>
        <v>65734</v>
      </c>
    </row>
    <row r="29953" spans="1:3">
      <c r="A29953" s="32" t="s">
        <v>26402</v>
      </c>
      <c r="B29953" s="32" t="s">
        <v>161</v>
      </c>
      <c r="C29953">
        <f t="shared" si="467"/>
        <v>65735</v>
      </c>
    </row>
    <row r="29954" spans="1:3">
      <c r="A29954" s="32" t="s">
        <v>26403</v>
      </c>
      <c r="B29954" s="32" t="s">
        <v>161</v>
      </c>
      <c r="C29954">
        <f t="shared" ref="C29954:C30017" si="468">1*A29954</f>
        <v>65737</v>
      </c>
    </row>
    <row r="29955" spans="1:3">
      <c r="A29955" s="32" t="s">
        <v>26489</v>
      </c>
      <c r="B29955" s="32" t="s">
        <v>161</v>
      </c>
      <c r="C29955">
        <f t="shared" si="468"/>
        <v>65738</v>
      </c>
    </row>
    <row r="29956" spans="1:3">
      <c r="A29956" s="32" t="s">
        <v>26556</v>
      </c>
      <c r="B29956" s="32" t="s">
        <v>161</v>
      </c>
      <c r="C29956">
        <f t="shared" si="468"/>
        <v>65739</v>
      </c>
    </row>
    <row r="29957" spans="1:3">
      <c r="A29957" s="32" t="s">
        <v>26404</v>
      </c>
      <c r="B29957" s="32" t="s">
        <v>161</v>
      </c>
      <c r="C29957">
        <f t="shared" si="468"/>
        <v>65740</v>
      </c>
    </row>
    <row r="29958" spans="1:3">
      <c r="A29958" s="32" t="s">
        <v>26490</v>
      </c>
      <c r="B29958" s="32" t="s">
        <v>161</v>
      </c>
      <c r="C29958">
        <f t="shared" si="468"/>
        <v>65741</v>
      </c>
    </row>
    <row r="29959" spans="1:3">
      <c r="A29959" s="32" t="s">
        <v>26405</v>
      </c>
      <c r="B29959" s="32" t="s">
        <v>161</v>
      </c>
      <c r="C29959">
        <f t="shared" si="468"/>
        <v>65742</v>
      </c>
    </row>
    <row r="29960" spans="1:3">
      <c r="A29960" s="32" t="s">
        <v>26557</v>
      </c>
      <c r="B29960" s="32" t="s">
        <v>161</v>
      </c>
      <c r="C29960">
        <f t="shared" si="468"/>
        <v>65744</v>
      </c>
    </row>
    <row r="29961" spans="1:3">
      <c r="A29961" s="32" t="s">
        <v>26406</v>
      </c>
      <c r="B29961" s="32" t="s">
        <v>161</v>
      </c>
      <c r="C29961">
        <f t="shared" si="468"/>
        <v>65745</v>
      </c>
    </row>
    <row r="29962" spans="1:3">
      <c r="A29962" s="32" t="s">
        <v>26599</v>
      </c>
      <c r="B29962" s="32" t="s">
        <v>161</v>
      </c>
      <c r="C29962">
        <f t="shared" si="468"/>
        <v>65746</v>
      </c>
    </row>
    <row r="29963" spans="1:3">
      <c r="A29963" s="32" t="s">
        <v>26558</v>
      </c>
      <c r="B29963" s="32" t="s">
        <v>161</v>
      </c>
      <c r="C29963">
        <f t="shared" si="468"/>
        <v>65747</v>
      </c>
    </row>
    <row r="29964" spans="1:3">
      <c r="A29964" s="32" t="s">
        <v>26559</v>
      </c>
      <c r="B29964" s="32" t="s">
        <v>161</v>
      </c>
      <c r="C29964">
        <f t="shared" si="468"/>
        <v>65752</v>
      </c>
    </row>
    <row r="29965" spans="1:3">
      <c r="A29965" s="32" t="s">
        <v>26560</v>
      </c>
      <c r="B29965" s="32" t="s">
        <v>161</v>
      </c>
      <c r="C29965">
        <f t="shared" si="468"/>
        <v>65753</v>
      </c>
    </row>
    <row r="29966" spans="1:3">
      <c r="A29966" s="32" t="s">
        <v>26407</v>
      </c>
      <c r="B29966" s="32" t="s">
        <v>161</v>
      </c>
      <c r="C29966">
        <f t="shared" si="468"/>
        <v>65754</v>
      </c>
    </row>
    <row r="29967" spans="1:3">
      <c r="A29967" s="32" t="s">
        <v>26408</v>
      </c>
      <c r="B29967" s="32" t="s">
        <v>161</v>
      </c>
      <c r="C29967">
        <f t="shared" si="468"/>
        <v>65755</v>
      </c>
    </row>
    <row r="29968" spans="1:3">
      <c r="A29968" s="32" t="s">
        <v>26409</v>
      </c>
      <c r="B29968" s="32" t="s">
        <v>161</v>
      </c>
      <c r="C29968">
        <f t="shared" si="468"/>
        <v>65756</v>
      </c>
    </row>
    <row r="29969" spans="1:3">
      <c r="A29969" s="32" t="s">
        <v>26410</v>
      </c>
      <c r="B29969" s="32" t="s">
        <v>161</v>
      </c>
      <c r="C29969">
        <f t="shared" si="468"/>
        <v>65757</v>
      </c>
    </row>
    <row r="29970" spans="1:3">
      <c r="A29970" s="32" t="s">
        <v>26411</v>
      </c>
      <c r="B29970" s="32" t="s">
        <v>161</v>
      </c>
      <c r="C29970">
        <f t="shared" si="468"/>
        <v>65759</v>
      </c>
    </row>
    <row r="29971" spans="1:3">
      <c r="A29971" s="32" t="s">
        <v>26412</v>
      </c>
      <c r="B29971" s="32" t="s">
        <v>161</v>
      </c>
      <c r="C29971">
        <f t="shared" si="468"/>
        <v>65760</v>
      </c>
    </row>
    <row r="29972" spans="1:3">
      <c r="A29972" s="32" t="s">
        <v>26561</v>
      </c>
      <c r="B29972" s="32" t="s">
        <v>161</v>
      </c>
      <c r="C29972">
        <f t="shared" si="468"/>
        <v>65761</v>
      </c>
    </row>
    <row r="29973" spans="1:3">
      <c r="A29973" s="32" t="s">
        <v>26413</v>
      </c>
      <c r="B29973" s="32" t="s">
        <v>161</v>
      </c>
      <c r="C29973">
        <f t="shared" si="468"/>
        <v>65762</v>
      </c>
    </row>
    <row r="29974" spans="1:3">
      <c r="A29974" s="32" t="s">
        <v>26491</v>
      </c>
      <c r="B29974" s="32" t="s">
        <v>161</v>
      </c>
      <c r="C29974">
        <f t="shared" si="468"/>
        <v>65764</v>
      </c>
    </row>
    <row r="29975" spans="1:3">
      <c r="A29975" s="32" t="s">
        <v>26414</v>
      </c>
      <c r="B29975" s="32" t="s">
        <v>161</v>
      </c>
      <c r="C29975">
        <f t="shared" si="468"/>
        <v>65765</v>
      </c>
    </row>
    <row r="29976" spans="1:3">
      <c r="A29976" s="32" t="s">
        <v>26562</v>
      </c>
      <c r="B29976" s="32" t="s">
        <v>161</v>
      </c>
      <c r="C29976">
        <f t="shared" si="468"/>
        <v>65766</v>
      </c>
    </row>
    <row r="29977" spans="1:3">
      <c r="A29977" s="32" t="s">
        <v>26415</v>
      </c>
      <c r="B29977" s="32" t="s">
        <v>161</v>
      </c>
      <c r="C29977">
        <f t="shared" si="468"/>
        <v>65767</v>
      </c>
    </row>
    <row r="29978" spans="1:3">
      <c r="A29978" s="32" t="s">
        <v>26416</v>
      </c>
      <c r="B29978" s="32" t="s">
        <v>161</v>
      </c>
      <c r="C29978">
        <f t="shared" si="468"/>
        <v>65768</v>
      </c>
    </row>
    <row r="29979" spans="1:3">
      <c r="A29979" s="32" t="s">
        <v>26600</v>
      </c>
      <c r="B29979" s="32" t="s">
        <v>161</v>
      </c>
      <c r="C29979">
        <f t="shared" si="468"/>
        <v>65769</v>
      </c>
    </row>
    <row r="29980" spans="1:3">
      <c r="A29980" s="32" t="s">
        <v>26492</v>
      </c>
      <c r="B29980" s="32" t="s">
        <v>161</v>
      </c>
      <c r="C29980">
        <f t="shared" si="468"/>
        <v>65770</v>
      </c>
    </row>
    <row r="29981" spans="1:3">
      <c r="A29981" s="32" t="s">
        <v>26563</v>
      </c>
      <c r="B29981" s="32" t="s">
        <v>161</v>
      </c>
      <c r="C29981">
        <f t="shared" si="468"/>
        <v>65771</v>
      </c>
    </row>
    <row r="29982" spans="1:3">
      <c r="A29982" s="32" t="s">
        <v>26417</v>
      </c>
      <c r="B29982" s="32" t="s">
        <v>161</v>
      </c>
      <c r="C29982">
        <f t="shared" si="468"/>
        <v>65772</v>
      </c>
    </row>
    <row r="29983" spans="1:3">
      <c r="A29983" s="32" t="s">
        <v>26601</v>
      </c>
      <c r="B29983" s="32" t="s">
        <v>161</v>
      </c>
      <c r="C29983">
        <f t="shared" si="468"/>
        <v>65773</v>
      </c>
    </row>
    <row r="29984" spans="1:3">
      <c r="A29984" s="32" t="s">
        <v>26418</v>
      </c>
      <c r="B29984" s="32" t="s">
        <v>161</v>
      </c>
      <c r="C29984">
        <f t="shared" si="468"/>
        <v>65774</v>
      </c>
    </row>
    <row r="29985" spans="1:3">
      <c r="A29985" s="32" t="s">
        <v>25742</v>
      </c>
      <c r="B29985" s="32" t="s">
        <v>161</v>
      </c>
      <c r="C29985">
        <f t="shared" si="468"/>
        <v>65775</v>
      </c>
    </row>
    <row r="29986" spans="1:3">
      <c r="A29986" s="32" t="s">
        <v>26071</v>
      </c>
      <c r="B29986" s="32" t="s">
        <v>161</v>
      </c>
      <c r="C29986">
        <f t="shared" si="468"/>
        <v>65776</v>
      </c>
    </row>
    <row r="29987" spans="1:3">
      <c r="A29987" s="32" t="s">
        <v>25866</v>
      </c>
      <c r="B29987" s="32" t="s">
        <v>161</v>
      </c>
      <c r="C29987">
        <f t="shared" si="468"/>
        <v>65777</v>
      </c>
    </row>
    <row r="29988" spans="1:3">
      <c r="A29988" s="32" t="s">
        <v>25743</v>
      </c>
      <c r="B29988" s="32" t="s">
        <v>161</v>
      </c>
      <c r="C29988">
        <f t="shared" si="468"/>
        <v>65778</v>
      </c>
    </row>
    <row r="29989" spans="1:3">
      <c r="A29989" s="32" t="s">
        <v>26564</v>
      </c>
      <c r="B29989" s="32" t="s">
        <v>161</v>
      </c>
      <c r="C29989">
        <f t="shared" si="468"/>
        <v>65779</v>
      </c>
    </row>
    <row r="29990" spans="1:3">
      <c r="A29990" s="32" t="s">
        <v>26565</v>
      </c>
      <c r="B29990" s="32" t="s">
        <v>161</v>
      </c>
      <c r="C29990">
        <f t="shared" si="468"/>
        <v>65781</v>
      </c>
    </row>
    <row r="29991" spans="1:3">
      <c r="A29991" s="32" t="s">
        <v>26419</v>
      </c>
      <c r="B29991" s="32" t="s">
        <v>161</v>
      </c>
      <c r="C29991">
        <f t="shared" si="468"/>
        <v>65783</v>
      </c>
    </row>
    <row r="29992" spans="1:3">
      <c r="A29992" s="32" t="s">
        <v>26493</v>
      </c>
      <c r="B29992" s="32" t="s">
        <v>161</v>
      </c>
      <c r="C29992">
        <f t="shared" si="468"/>
        <v>65784</v>
      </c>
    </row>
    <row r="29993" spans="1:3">
      <c r="A29993" s="32" t="s">
        <v>26420</v>
      </c>
      <c r="B29993" s="32" t="s">
        <v>161</v>
      </c>
      <c r="C29993">
        <f t="shared" si="468"/>
        <v>65785</v>
      </c>
    </row>
    <row r="29994" spans="1:3">
      <c r="A29994" s="32" t="s">
        <v>25744</v>
      </c>
      <c r="B29994" s="32" t="s">
        <v>161</v>
      </c>
      <c r="C29994">
        <f t="shared" si="468"/>
        <v>65786</v>
      </c>
    </row>
    <row r="29995" spans="1:3">
      <c r="A29995" s="32" t="s">
        <v>26072</v>
      </c>
      <c r="B29995" s="32" t="s">
        <v>161</v>
      </c>
      <c r="C29995">
        <f t="shared" si="468"/>
        <v>65787</v>
      </c>
    </row>
    <row r="29996" spans="1:3">
      <c r="A29996" s="32" t="s">
        <v>26073</v>
      </c>
      <c r="B29996" s="32" t="s">
        <v>161</v>
      </c>
      <c r="C29996">
        <f t="shared" si="468"/>
        <v>65788</v>
      </c>
    </row>
    <row r="29997" spans="1:3">
      <c r="A29997" s="32" t="s">
        <v>25745</v>
      </c>
      <c r="B29997" s="32" t="s">
        <v>161</v>
      </c>
      <c r="C29997">
        <f t="shared" si="468"/>
        <v>65789</v>
      </c>
    </row>
    <row r="29998" spans="1:3">
      <c r="A29998" s="32" t="s">
        <v>25746</v>
      </c>
      <c r="B29998" s="32" t="s">
        <v>161</v>
      </c>
      <c r="C29998">
        <f t="shared" si="468"/>
        <v>65790</v>
      </c>
    </row>
    <row r="29999" spans="1:3">
      <c r="A29999" s="32" t="s">
        <v>26074</v>
      </c>
      <c r="B29999" s="32" t="s">
        <v>161</v>
      </c>
      <c r="C29999">
        <f t="shared" si="468"/>
        <v>65791</v>
      </c>
    </row>
    <row r="30000" spans="1:3">
      <c r="A30000" s="32" t="s">
        <v>25867</v>
      </c>
      <c r="B30000" s="32" t="s">
        <v>161</v>
      </c>
      <c r="C30000">
        <f t="shared" si="468"/>
        <v>65793</v>
      </c>
    </row>
    <row r="30001" spans="1:3">
      <c r="A30001" s="32" t="s">
        <v>26566</v>
      </c>
      <c r="B30001" s="32" t="s">
        <v>161</v>
      </c>
      <c r="C30001">
        <f t="shared" si="468"/>
        <v>65801</v>
      </c>
    </row>
    <row r="30002" spans="1:3">
      <c r="A30002" s="32" t="s">
        <v>26494</v>
      </c>
      <c r="B30002" s="32" t="s">
        <v>161</v>
      </c>
      <c r="C30002">
        <f t="shared" si="468"/>
        <v>65802</v>
      </c>
    </row>
    <row r="30003" spans="1:3">
      <c r="A30003" s="32" t="s">
        <v>26602</v>
      </c>
      <c r="B30003" s="32" t="s">
        <v>161</v>
      </c>
      <c r="C30003">
        <f t="shared" si="468"/>
        <v>65803</v>
      </c>
    </row>
    <row r="30004" spans="1:3">
      <c r="A30004" s="32" t="s">
        <v>26421</v>
      </c>
      <c r="B30004" s="32" t="s">
        <v>161</v>
      </c>
      <c r="C30004">
        <f t="shared" si="468"/>
        <v>65804</v>
      </c>
    </row>
    <row r="30005" spans="1:3">
      <c r="A30005" s="32" t="s">
        <v>26422</v>
      </c>
      <c r="B30005" s="32" t="s">
        <v>161</v>
      </c>
      <c r="C30005">
        <f t="shared" si="468"/>
        <v>65805</v>
      </c>
    </row>
    <row r="30006" spans="1:3">
      <c r="A30006" s="32" t="s">
        <v>26423</v>
      </c>
      <c r="B30006" s="32" t="s">
        <v>161</v>
      </c>
      <c r="C30006">
        <f t="shared" si="468"/>
        <v>65806</v>
      </c>
    </row>
    <row r="30007" spans="1:3">
      <c r="A30007" s="32" t="s">
        <v>26424</v>
      </c>
      <c r="B30007" s="32" t="s">
        <v>161</v>
      </c>
      <c r="C30007">
        <f t="shared" si="468"/>
        <v>65807</v>
      </c>
    </row>
    <row r="30008" spans="1:3">
      <c r="A30008" s="32" t="s">
        <v>26567</v>
      </c>
      <c r="B30008" s="32" t="s">
        <v>161</v>
      </c>
      <c r="C30008">
        <f t="shared" si="468"/>
        <v>65808</v>
      </c>
    </row>
    <row r="30009" spans="1:3">
      <c r="A30009" s="32" t="s">
        <v>26568</v>
      </c>
      <c r="B30009" s="32" t="s">
        <v>161</v>
      </c>
      <c r="C30009">
        <f t="shared" si="468"/>
        <v>65809</v>
      </c>
    </row>
    <row r="30010" spans="1:3">
      <c r="A30010" s="32" t="s">
        <v>26425</v>
      </c>
      <c r="B30010" s="32" t="s">
        <v>161</v>
      </c>
      <c r="C30010">
        <f t="shared" si="468"/>
        <v>65810</v>
      </c>
    </row>
    <row r="30011" spans="1:3">
      <c r="A30011" s="32" t="s">
        <v>26569</v>
      </c>
      <c r="B30011" s="32" t="s">
        <v>161</v>
      </c>
      <c r="C30011">
        <f t="shared" si="468"/>
        <v>65814</v>
      </c>
    </row>
    <row r="30012" spans="1:3">
      <c r="A30012" s="32" t="s">
        <v>26570</v>
      </c>
      <c r="B30012" s="32" t="s">
        <v>161</v>
      </c>
      <c r="C30012">
        <f t="shared" si="468"/>
        <v>65817</v>
      </c>
    </row>
    <row r="30013" spans="1:3">
      <c r="A30013" s="32" t="s">
        <v>26603</v>
      </c>
      <c r="B30013" s="32" t="s">
        <v>161</v>
      </c>
      <c r="C30013">
        <f t="shared" si="468"/>
        <v>65890</v>
      </c>
    </row>
    <row r="30014" spans="1:3">
      <c r="A30014" s="32" t="s">
        <v>26426</v>
      </c>
      <c r="B30014" s="32" t="s">
        <v>161</v>
      </c>
      <c r="C30014">
        <f t="shared" si="468"/>
        <v>65897</v>
      </c>
    </row>
    <row r="30015" spans="1:3">
      <c r="A30015" s="32" t="s">
        <v>26571</v>
      </c>
      <c r="B30015" s="32" t="s">
        <v>161</v>
      </c>
      <c r="C30015">
        <f t="shared" si="468"/>
        <v>65898</v>
      </c>
    </row>
    <row r="30016" spans="1:3">
      <c r="A30016" s="32" t="s">
        <v>26427</v>
      </c>
      <c r="B30016" s="32" t="s">
        <v>161</v>
      </c>
      <c r="C30016">
        <f t="shared" si="468"/>
        <v>65899</v>
      </c>
    </row>
    <row r="30017" spans="1:3">
      <c r="A30017" s="32" t="s">
        <v>19049</v>
      </c>
      <c r="B30017" s="32" t="s">
        <v>152</v>
      </c>
      <c r="C30017">
        <f t="shared" si="468"/>
        <v>66002</v>
      </c>
    </row>
    <row r="30018" spans="1:3">
      <c r="A30018" s="32" t="s">
        <v>18989</v>
      </c>
      <c r="B30018" s="32" t="s">
        <v>152</v>
      </c>
      <c r="C30018">
        <f t="shared" ref="C30018:C30081" si="469">1*A30018</f>
        <v>66006</v>
      </c>
    </row>
    <row r="30019" spans="1:3">
      <c r="A30019" s="32" t="s">
        <v>18990</v>
      </c>
      <c r="B30019" s="32" t="s">
        <v>152</v>
      </c>
      <c r="C30019">
        <f t="shared" si="469"/>
        <v>66007</v>
      </c>
    </row>
    <row r="30020" spans="1:3">
      <c r="A30020" s="32" t="s">
        <v>19040</v>
      </c>
      <c r="B30020" s="32" t="s">
        <v>152</v>
      </c>
      <c r="C30020">
        <f t="shared" si="469"/>
        <v>66008</v>
      </c>
    </row>
    <row r="30021" spans="1:3">
      <c r="A30021" s="32" t="s">
        <v>19091</v>
      </c>
      <c r="B30021" s="32" t="s">
        <v>152</v>
      </c>
      <c r="C30021">
        <f t="shared" si="469"/>
        <v>66010</v>
      </c>
    </row>
    <row r="30022" spans="1:3">
      <c r="A30022" s="32" t="s">
        <v>18991</v>
      </c>
      <c r="B30022" s="32" t="s">
        <v>152</v>
      </c>
      <c r="C30022">
        <f t="shared" si="469"/>
        <v>66012</v>
      </c>
    </row>
    <row r="30023" spans="1:3">
      <c r="A30023" s="32" t="s">
        <v>19050</v>
      </c>
      <c r="B30023" s="32" t="s">
        <v>152</v>
      </c>
      <c r="C30023">
        <f t="shared" si="469"/>
        <v>66013</v>
      </c>
    </row>
    <row r="30024" spans="1:3">
      <c r="A30024" s="32" t="s">
        <v>19426</v>
      </c>
      <c r="B30024" s="32" t="s">
        <v>152</v>
      </c>
      <c r="C30024">
        <f t="shared" si="469"/>
        <v>66014</v>
      </c>
    </row>
    <row r="30025" spans="1:3">
      <c r="A30025" s="32" t="s">
        <v>19092</v>
      </c>
      <c r="B30025" s="32" t="s">
        <v>152</v>
      </c>
      <c r="C30025">
        <f t="shared" si="469"/>
        <v>66015</v>
      </c>
    </row>
    <row r="30026" spans="1:3">
      <c r="A30026" s="32" t="s">
        <v>19051</v>
      </c>
      <c r="B30026" s="32" t="s">
        <v>152</v>
      </c>
      <c r="C30026">
        <f t="shared" si="469"/>
        <v>66016</v>
      </c>
    </row>
    <row r="30027" spans="1:3">
      <c r="A30027" s="32" t="s">
        <v>18992</v>
      </c>
      <c r="B30027" s="32" t="s">
        <v>152</v>
      </c>
      <c r="C30027">
        <f t="shared" si="469"/>
        <v>66017</v>
      </c>
    </row>
    <row r="30028" spans="1:3">
      <c r="A30028" s="32" t="s">
        <v>19052</v>
      </c>
      <c r="B30028" s="32" t="s">
        <v>152</v>
      </c>
      <c r="C30028">
        <f t="shared" si="469"/>
        <v>66018</v>
      </c>
    </row>
    <row r="30029" spans="1:3">
      <c r="A30029" s="32" t="s">
        <v>18993</v>
      </c>
      <c r="B30029" s="32" t="s">
        <v>152</v>
      </c>
      <c r="C30029">
        <f t="shared" si="469"/>
        <v>66019</v>
      </c>
    </row>
    <row r="30030" spans="1:3">
      <c r="A30030" s="32" t="s">
        <v>18994</v>
      </c>
      <c r="B30030" s="32" t="s">
        <v>152</v>
      </c>
      <c r="C30030">
        <f t="shared" si="469"/>
        <v>66020</v>
      </c>
    </row>
    <row r="30031" spans="1:3">
      <c r="A30031" s="32" t="s">
        <v>18995</v>
      </c>
      <c r="B30031" s="32" t="s">
        <v>152</v>
      </c>
      <c r="C30031">
        <f t="shared" si="469"/>
        <v>66021</v>
      </c>
    </row>
    <row r="30032" spans="1:3">
      <c r="A30032" s="32" t="s">
        <v>18996</v>
      </c>
      <c r="B30032" s="32" t="s">
        <v>152</v>
      </c>
      <c r="C30032">
        <f t="shared" si="469"/>
        <v>66023</v>
      </c>
    </row>
    <row r="30033" spans="1:3">
      <c r="A30033" s="32" t="s">
        <v>18997</v>
      </c>
      <c r="B30033" s="32" t="s">
        <v>152</v>
      </c>
      <c r="C30033">
        <f t="shared" si="469"/>
        <v>66024</v>
      </c>
    </row>
    <row r="30034" spans="1:3">
      <c r="A30034" s="32" t="s">
        <v>19053</v>
      </c>
      <c r="B30034" s="32" t="s">
        <v>152</v>
      </c>
      <c r="C30034">
        <f t="shared" si="469"/>
        <v>66025</v>
      </c>
    </row>
    <row r="30035" spans="1:3">
      <c r="A30035" s="32" t="s">
        <v>18998</v>
      </c>
      <c r="B30035" s="32" t="s">
        <v>152</v>
      </c>
      <c r="C30035">
        <f t="shared" si="469"/>
        <v>66026</v>
      </c>
    </row>
    <row r="30036" spans="1:3">
      <c r="A30036" s="32" t="s">
        <v>19054</v>
      </c>
      <c r="B30036" s="32" t="s">
        <v>152</v>
      </c>
      <c r="C30036">
        <f t="shared" si="469"/>
        <v>66027</v>
      </c>
    </row>
    <row r="30037" spans="1:3">
      <c r="A30037" s="32" t="s">
        <v>19055</v>
      </c>
      <c r="B30037" s="32" t="s">
        <v>152</v>
      </c>
      <c r="C30037">
        <f t="shared" si="469"/>
        <v>66030</v>
      </c>
    </row>
    <row r="30038" spans="1:3">
      <c r="A30038" s="32" t="s">
        <v>19056</v>
      </c>
      <c r="B30038" s="32" t="s">
        <v>152</v>
      </c>
      <c r="C30038">
        <f t="shared" si="469"/>
        <v>66031</v>
      </c>
    </row>
    <row r="30039" spans="1:3">
      <c r="A30039" s="32" t="s">
        <v>19093</v>
      </c>
      <c r="B30039" s="32" t="s">
        <v>152</v>
      </c>
      <c r="C30039">
        <f t="shared" si="469"/>
        <v>66032</v>
      </c>
    </row>
    <row r="30040" spans="1:3">
      <c r="A30040" s="32" t="s">
        <v>19094</v>
      </c>
      <c r="B30040" s="32" t="s">
        <v>152</v>
      </c>
      <c r="C30040">
        <f t="shared" si="469"/>
        <v>66033</v>
      </c>
    </row>
    <row r="30041" spans="1:3">
      <c r="A30041" s="32" t="s">
        <v>18999</v>
      </c>
      <c r="B30041" s="32" t="s">
        <v>152</v>
      </c>
      <c r="C30041">
        <f t="shared" si="469"/>
        <v>66035</v>
      </c>
    </row>
    <row r="30042" spans="1:3">
      <c r="A30042" s="32" t="s">
        <v>19057</v>
      </c>
      <c r="B30042" s="32" t="s">
        <v>152</v>
      </c>
      <c r="C30042">
        <f t="shared" si="469"/>
        <v>66036</v>
      </c>
    </row>
    <row r="30043" spans="1:3">
      <c r="A30043" s="32" t="s">
        <v>19541</v>
      </c>
      <c r="B30043" s="32" t="s">
        <v>152</v>
      </c>
      <c r="C30043">
        <f t="shared" si="469"/>
        <v>66039</v>
      </c>
    </row>
    <row r="30044" spans="1:3">
      <c r="A30044" s="32" t="s">
        <v>19542</v>
      </c>
      <c r="B30044" s="32" t="s">
        <v>152</v>
      </c>
      <c r="C30044">
        <f t="shared" si="469"/>
        <v>66040</v>
      </c>
    </row>
    <row r="30045" spans="1:3">
      <c r="A30045" s="32" t="s">
        <v>19000</v>
      </c>
      <c r="B30045" s="32" t="s">
        <v>152</v>
      </c>
      <c r="C30045">
        <f t="shared" si="469"/>
        <v>66041</v>
      </c>
    </row>
    <row r="30046" spans="1:3">
      <c r="A30046" s="32" t="s">
        <v>19001</v>
      </c>
      <c r="B30046" s="32" t="s">
        <v>152</v>
      </c>
      <c r="C30046">
        <f t="shared" si="469"/>
        <v>66042</v>
      </c>
    </row>
    <row r="30047" spans="1:3">
      <c r="A30047" s="32" t="s">
        <v>19058</v>
      </c>
      <c r="B30047" s="32" t="s">
        <v>152</v>
      </c>
      <c r="C30047">
        <f t="shared" si="469"/>
        <v>66043</v>
      </c>
    </row>
    <row r="30048" spans="1:3">
      <c r="A30048" s="32" t="s">
        <v>19059</v>
      </c>
      <c r="B30048" s="32" t="s">
        <v>152</v>
      </c>
      <c r="C30048">
        <f t="shared" si="469"/>
        <v>66044</v>
      </c>
    </row>
    <row r="30049" spans="1:3">
      <c r="A30049" s="32" t="s">
        <v>19060</v>
      </c>
      <c r="B30049" s="32" t="s">
        <v>152</v>
      </c>
      <c r="C30049">
        <f t="shared" si="469"/>
        <v>66045</v>
      </c>
    </row>
    <row r="30050" spans="1:3">
      <c r="A30050" s="32" t="s">
        <v>19061</v>
      </c>
      <c r="B30050" s="32" t="s">
        <v>152</v>
      </c>
      <c r="C30050">
        <f t="shared" si="469"/>
        <v>66046</v>
      </c>
    </row>
    <row r="30051" spans="1:3">
      <c r="A30051" s="32" t="s">
        <v>19002</v>
      </c>
      <c r="B30051" s="32" t="s">
        <v>152</v>
      </c>
      <c r="C30051">
        <f t="shared" si="469"/>
        <v>66047</v>
      </c>
    </row>
    <row r="30052" spans="1:3">
      <c r="A30052" s="32" t="s">
        <v>19003</v>
      </c>
      <c r="B30052" s="32" t="s">
        <v>152</v>
      </c>
      <c r="C30052">
        <f t="shared" si="469"/>
        <v>66048</v>
      </c>
    </row>
    <row r="30053" spans="1:3">
      <c r="A30053" s="32" t="s">
        <v>19004</v>
      </c>
      <c r="B30053" s="32" t="s">
        <v>152</v>
      </c>
      <c r="C30053">
        <f t="shared" si="469"/>
        <v>66049</v>
      </c>
    </row>
    <row r="30054" spans="1:3">
      <c r="A30054" s="32" t="s">
        <v>19543</v>
      </c>
      <c r="B30054" s="32" t="s">
        <v>152</v>
      </c>
      <c r="C30054">
        <f t="shared" si="469"/>
        <v>66050</v>
      </c>
    </row>
    <row r="30055" spans="1:3">
      <c r="A30055" s="32" t="s">
        <v>19062</v>
      </c>
      <c r="B30055" s="32" t="s">
        <v>152</v>
      </c>
      <c r="C30055">
        <f t="shared" si="469"/>
        <v>66051</v>
      </c>
    </row>
    <row r="30056" spans="1:3">
      <c r="A30056" s="32" t="s">
        <v>19005</v>
      </c>
      <c r="B30056" s="32" t="s">
        <v>152</v>
      </c>
      <c r="C30056">
        <f t="shared" si="469"/>
        <v>66052</v>
      </c>
    </row>
    <row r="30057" spans="1:3">
      <c r="A30057" s="32" t="s">
        <v>19006</v>
      </c>
      <c r="B30057" s="32" t="s">
        <v>152</v>
      </c>
      <c r="C30057">
        <f t="shared" si="469"/>
        <v>66053</v>
      </c>
    </row>
    <row r="30058" spans="1:3">
      <c r="A30058" s="32" t="s">
        <v>19095</v>
      </c>
      <c r="B30058" s="32" t="s">
        <v>152</v>
      </c>
      <c r="C30058">
        <f t="shared" si="469"/>
        <v>66054</v>
      </c>
    </row>
    <row r="30059" spans="1:3">
      <c r="A30059" s="32" t="s">
        <v>19096</v>
      </c>
      <c r="B30059" s="32" t="s">
        <v>152</v>
      </c>
      <c r="C30059">
        <f t="shared" si="469"/>
        <v>66056</v>
      </c>
    </row>
    <row r="30060" spans="1:3">
      <c r="A30060" s="32" t="s">
        <v>19007</v>
      </c>
      <c r="B30060" s="32" t="s">
        <v>152</v>
      </c>
      <c r="C30060">
        <f t="shared" si="469"/>
        <v>66058</v>
      </c>
    </row>
    <row r="30061" spans="1:3">
      <c r="A30061" s="32" t="s">
        <v>19544</v>
      </c>
      <c r="B30061" s="32" t="s">
        <v>152</v>
      </c>
      <c r="C30061">
        <f t="shared" si="469"/>
        <v>66060</v>
      </c>
    </row>
    <row r="30062" spans="1:3">
      <c r="A30062" s="32" t="s">
        <v>19063</v>
      </c>
      <c r="B30062" s="32" t="s">
        <v>152</v>
      </c>
      <c r="C30062">
        <f t="shared" si="469"/>
        <v>66061</v>
      </c>
    </row>
    <row r="30063" spans="1:3">
      <c r="A30063" s="32" t="s">
        <v>19064</v>
      </c>
      <c r="B30063" s="32" t="s">
        <v>152</v>
      </c>
      <c r="C30063">
        <f t="shared" si="469"/>
        <v>66062</v>
      </c>
    </row>
    <row r="30064" spans="1:3">
      <c r="A30064" s="32" t="s">
        <v>19008</v>
      </c>
      <c r="B30064" s="32" t="s">
        <v>152</v>
      </c>
      <c r="C30064">
        <f t="shared" si="469"/>
        <v>66063</v>
      </c>
    </row>
    <row r="30065" spans="1:3">
      <c r="A30065" s="32" t="s">
        <v>19065</v>
      </c>
      <c r="B30065" s="32" t="s">
        <v>152</v>
      </c>
      <c r="C30065">
        <f t="shared" si="469"/>
        <v>66064</v>
      </c>
    </row>
    <row r="30066" spans="1:3">
      <c r="A30066" s="32" t="s">
        <v>19097</v>
      </c>
      <c r="B30066" s="32" t="s">
        <v>152</v>
      </c>
      <c r="C30066">
        <f t="shared" si="469"/>
        <v>66066</v>
      </c>
    </row>
    <row r="30067" spans="1:3">
      <c r="A30067" s="32" t="s">
        <v>19066</v>
      </c>
      <c r="B30067" s="32" t="s">
        <v>152</v>
      </c>
      <c r="C30067">
        <f t="shared" si="469"/>
        <v>66067</v>
      </c>
    </row>
    <row r="30068" spans="1:3">
      <c r="A30068" s="32" t="s">
        <v>19098</v>
      </c>
      <c r="B30068" s="32" t="s">
        <v>152</v>
      </c>
      <c r="C30068">
        <f t="shared" si="469"/>
        <v>66070</v>
      </c>
    </row>
    <row r="30069" spans="1:3">
      <c r="A30069" s="32" t="s">
        <v>19041</v>
      </c>
      <c r="B30069" s="32" t="s">
        <v>152</v>
      </c>
      <c r="C30069">
        <f t="shared" si="469"/>
        <v>66071</v>
      </c>
    </row>
    <row r="30070" spans="1:3">
      <c r="A30070" s="32" t="s">
        <v>19099</v>
      </c>
      <c r="B30070" s="32" t="s">
        <v>152</v>
      </c>
      <c r="C30070">
        <f t="shared" si="469"/>
        <v>66072</v>
      </c>
    </row>
    <row r="30071" spans="1:3">
      <c r="A30071" s="32" t="s">
        <v>19545</v>
      </c>
      <c r="B30071" s="32" t="s">
        <v>152</v>
      </c>
      <c r="C30071">
        <f t="shared" si="469"/>
        <v>66073</v>
      </c>
    </row>
    <row r="30072" spans="1:3">
      <c r="A30072" s="32" t="s">
        <v>19688</v>
      </c>
      <c r="B30072" s="32" t="s">
        <v>152</v>
      </c>
      <c r="C30072">
        <f t="shared" si="469"/>
        <v>66075</v>
      </c>
    </row>
    <row r="30073" spans="1:3">
      <c r="A30073" s="32" t="s">
        <v>19009</v>
      </c>
      <c r="B30073" s="32" t="s">
        <v>152</v>
      </c>
      <c r="C30073">
        <f t="shared" si="469"/>
        <v>66076</v>
      </c>
    </row>
    <row r="30074" spans="1:3">
      <c r="A30074" s="32" t="s">
        <v>19100</v>
      </c>
      <c r="B30074" s="32" t="s">
        <v>152</v>
      </c>
      <c r="C30074">
        <f t="shared" si="469"/>
        <v>66077</v>
      </c>
    </row>
    <row r="30075" spans="1:3">
      <c r="A30075" s="32" t="s">
        <v>19067</v>
      </c>
      <c r="B30075" s="32" t="s">
        <v>152</v>
      </c>
      <c r="C30075">
        <f t="shared" si="469"/>
        <v>66078</v>
      </c>
    </row>
    <row r="30076" spans="1:3">
      <c r="A30076" s="32" t="s">
        <v>19042</v>
      </c>
      <c r="B30076" s="32" t="s">
        <v>152</v>
      </c>
      <c r="C30076">
        <f t="shared" si="469"/>
        <v>66079</v>
      </c>
    </row>
    <row r="30077" spans="1:3">
      <c r="A30077" s="32" t="s">
        <v>19010</v>
      </c>
      <c r="B30077" s="32" t="s">
        <v>152</v>
      </c>
      <c r="C30077">
        <f t="shared" si="469"/>
        <v>66080</v>
      </c>
    </row>
    <row r="30078" spans="1:3">
      <c r="A30078" s="32" t="s">
        <v>19011</v>
      </c>
      <c r="B30078" s="32" t="s">
        <v>152</v>
      </c>
      <c r="C30078">
        <f t="shared" si="469"/>
        <v>66083</v>
      </c>
    </row>
    <row r="30079" spans="1:3">
      <c r="A30079" s="32" t="s">
        <v>19068</v>
      </c>
      <c r="B30079" s="32" t="s">
        <v>152</v>
      </c>
      <c r="C30079">
        <f t="shared" si="469"/>
        <v>66085</v>
      </c>
    </row>
    <row r="30080" spans="1:3">
      <c r="A30080" s="32" t="s">
        <v>19012</v>
      </c>
      <c r="B30080" s="32" t="s">
        <v>152</v>
      </c>
      <c r="C30080">
        <f t="shared" si="469"/>
        <v>66086</v>
      </c>
    </row>
    <row r="30081" spans="1:3">
      <c r="A30081" s="32" t="s">
        <v>19069</v>
      </c>
      <c r="B30081" s="32" t="s">
        <v>152</v>
      </c>
      <c r="C30081">
        <f t="shared" si="469"/>
        <v>66087</v>
      </c>
    </row>
    <row r="30082" spans="1:3">
      <c r="A30082" s="32" t="s">
        <v>19427</v>
      </c>
      <c r="B30082" s="32" t="s">
        <v>152</v>
      </c>
      <c r="C30082">
        <f t="shared" ref="C30082:C30145" si="470">1*A30082</f>
        <v>66088</v>
      </c>
    </row>
    <row r="30083" spans="1:3">
      <c r="A30083" s="32" t="s">
        <v>19070</v>
      </c>
      <c r="B30083" s="32" t="s">
        <v>152</v>
      </c>
      <c r="C30083">
        <f t="shared" si="470"/>
        <v>66090</v>
      </c>
    </row>
    <row r="30084" spans="1:3">
      <c r="A30084" s="32" t="s">
        <v>19546</v>
      </c>
      <c r="B30084" s="32" t="s">
        <v>152</v>
      </c>
      <c r="C30084">
        <f t="shared" si="470"/>
        <v>66091</v>
      </c>
    </row>
    <row r="30085" spans="1:3">
      <c r="A30085" s="32" t="s">
        <v>19071</v>
      </c>
      <c r="B30085" s="32" t="s">
        <v>152</v>
      </c>
      <c r="C30085">
        <f t="shared" si="470"/>
        <v>66092</v>
      </c>
    </row>
    <row r="30086" spans="1:3">
      <c r="A30086" s="32" t="s">
        <v>19101</v>
      </c>
      <c r="B30086" s="32" t="s">
        <v>152</v>
      </c>
      <c r="C30086">
        <f t="shared" si="470"/>
        <v>66093</v>
      </c>
    </row>
    <row r="30087" spans="1:3">
      <c r="A30087" s="32" t="s">
        <v>19013</v>
      </c>
      <c r="B30087" s="32" t="s">
        <v>152</v>
      </c>
      <c r="C30087">
        <f t="shared" si="470"/>
        <v>66094</v>
      </c>
    </row>
    <row r="30088" spans="1:3">
      <c r="A30088" s="32" t="s">
        <v>19072</v>
      </c>
      <c r="B30088" s="32" t="s">
        <v>152</v>
      </c>
      <c r="C30088">
        <f t="shared" si="470"/>
        <v>66095</v>
      </c>
    </row>
    <row r="30089" spans="1:3">
      <c r="A30089" s="32" t="s">
        <v>19689</v>
      </c>
      <c r="B30089" s="32" t="s">
        <v>152</v>
      </c>
      <c r="C30089">
        <f t="shared" si="470"/>
        <v>66097</v>
      </c>
    </row>
    <row r="30090" spans="1:3">
      <c r="A30090" s="32" t="s">
        <v>19014</v>
      </c>
      <c r="B30090" s="32" t="s">
        <v>152</v>
      </c>
      <c r="C30090">
        <f t="shared" si="470"/>
        <v>66101</v>
      </c>
    </row>
    <row r="30091" spans="1:3">
      <c r="A30091" s="32" t="s">
        <v>19073</v>
      </c>
      <c r="B30091" s="32" t="s">
        <v>152</v>
      </c>
      <c r="C30091">
        <f t="shared" si="470"/>
        <v>66102</v>
      </c>
    </row>
    <row r="30092" spans="1:3">
      <c r="A30092" s="32" t="s">
        <v>19043</v>
      </c>
      <c r="B30092" s="32" t="s">
        <v>152</v>
      </c>
      <c r="C30092">
        <f t="shared" si="470"/>
        <v>66103</v>
      </c>
    </row>
    <row r="30093" spans="1:3">
      <c r="A30093" s="32" t="s">
        <v>19015</v>
      </c>
      <c r="B30093" s="32" t="s">
        <v>152</v>
      </c>
      <c r="C30093">
        <f t="shared" si="470"/>
        <v>66104</v>
      </c>
    </row>
    <row r="30094" spans="1:3">
      <c r="A30094" s="32" t="s">
        <v>19074</v>
      </c>
      <c r="B30094" s="32" t="s">
        <v>152</v>
      </c>
      <c r="C30094">
        <f t="shared" si="470"/>
        <v>66105</v>
      </c>
    </row>
    <row r="30095" spans="1:3">
      <c r="A30095" s="32" t="s">
        <v>19016</v>
      </c>
      <c r="B30095" s="32" t="s">
        <v>152</v>
      </c>
      <c r="C30095">
        <f t="shared" si="470"/>
        <v>66106</v>
      </c>
    </row>
    <row r="30096" spans="1:3">
      <c r="A30096" s="32" t="s">
        <v>19017</v>
      </c>
      <c r="B30096" s="32" t="s">
        <v>152</v>
      </c>
      <c r="C30096">
        <f t="shared" si="470"/>
        <v>66109</v>
      </c>
    </row>
    <row r="30097" spans="1:3">
      <c r="A30097" s="32" t="s">
        <v>19018</v>
      </c>
      <c r="B30097" s="32" t="s">
        <v>152</v>
      </c>
      <c r="C30097">
        <f t="shared" si="470"/>
        <v>66110</v>
      </c>
    </row>
    <row r="30098" spans="1:3">
      <c r="A30098" s="32" t="s">
        <v>19019</v>
      </c>
      <c r="B30098" s="32" t="s">
        <v>152</v>
      </c>
      <c r="C30098">
        <f t="shared" si="470"/>
        <v>66111</v>
      </c>
    </row>
    <row r="30099" spans="1:3">
      <c r="A30099" s="32" t="s">
        <v>19044</v>
      </c>
      <c r="B30099" s="32" t="s">
        <v>152</v>
      </c>
      <c r="C30099">
        <f t="shared" si="470"/>
        <v>66112</v>
      </c>
    </row>
    <row r="30100" spans="1:3">
      <c r="A30100" s="32" t="s">
        <v>19045</v>
      </c>
      <c r="B30100" s="32" t="s">
        <v>152</v>
      </c>
      <c r="C30100">
        <f t="shared" si="470"/>
        <v>66113</v>
      </c>
    </row>
    <row r="30101" spans="1:3">
      <c r="A30101" s="32" t="s">
        <v>19075</v>
      </c>
      <c r="B30101" s="32" t="s">
        <v>152</v>
      </c>
      <c r="C30101">
        <f t="shared" si="470"/>
        <v>66115</v>
      </c>
    </row>
    <row r="30102" spans="1:3">
      <c r="A30102" s="32" t="s">
        <v>19020</v>
      </c>
      <c r="B30102" s="32" t="s">
        <v>152</v>
      </c>
      <c r="C30102">
        <f t="shared" si="470"/>
        <v>66117</v>
      </c>
    </row>
    <row r="30103" spans="1:3">
      <c r="A30103" s="32" t="s">
        <v>19021</v>
      </c>
      <c r="B30103" s="32" t="s">
        <v>152</v>
      </c>
      <c r="C30103">
        <f t="shared" si="470"/>
        <v>66118</v>
      </c>
    </row>
    <row r="30104" spans="1:3">
      <c r="A30104" s="32" t="s">
        <v>19022</v>
      </c>
      <c r="B30104" s="32" t="s">
        <v>152</v>
      </c>
      <c r="C30104">
        <f t="shared" si="470"/>
        <v>66119</v>
      </c>
    </row>
    <row r="30105" spans="1:3">
      <c r="A30105" s="32" t="s">
        <v>19023</v>
      </c>
      <c r="B30105" s="32" t="s">
        <v>152</v>
      </c>
      <c r="C30105">
        <f t="shared" si="470"/>
        <v>66160</v>
      </c>
    </row>
    <row r="30106" spans="1:3">
      <c r="A30106" s="32" t="s">
        <v>19024</v>
      </c>
      <c r="B30106" s="32" t="s">
        <v>152</v>
      </c>
      <c r="C30106">
        <f t="shared" si="470"/>
        <v>66201</v>
      </c>
    </row>
    <row r="30107" spans="1:3">
      <c r="A30107" s="32" t="s">
        <v>19076</v>
      </c>
      <c r="B30107" s="32" t="s">
        <v>152</v>
      </c>
      <c r="C30107">
        <f t="shared" si="470"/>
        <v>66202</v>
      </c>
    </row>
    <row r="30108" spans="1:3">
      <c r="A30108" s="32" t="s">
        <v>19025</v>
      </c>
      <c r="B30108" s="32" t="s">
        <v>152</v>
      </c>
      <c r="C30108">
        <f t="shared" si="470"/>
        <v>66203</v>
      </c>
    </row>
    <row r="30109" spans="1:3">
      <c r="A30109" s="32" t="s">
        <v>19046</v>
      </c>
      <c r="B30109" s="32" t="s">
        <v>152</v>
      </c>
      <c r="C30109">
        <f t="shared" si="470"/>
        <v>66204</v>
      </c>
    </row>
    <row r="30110" spans="1:3">
      <c r="A30110" s="32" t="s">
        <v>19077</v>
      </c>
      <c r="B30110" s="32" t="s">
        <v>152</v>
      </c>
      <c r="C30110">
        <f t="shared" si="470"/>
        <v>66205</v>
      </c>
    </row>
    <row r="30111" spans="1:3">
      <c r="A30111" s="32" t="s">
        <v>19026</v>
      </c>
      <c r="B30111" s="32" t="s">
        <v>152</v>
      </c>
      <c r="C30111">
        <f t="shared" si="470"/>
        <v>66206</v>
      </c>
    </row>
    <row r="30112" spans="1:3">
      <c r="A30112" s="32" t="s">
        <v>19078</v>
      </c>
      <c r="B30112" s="32" t="s">
        <v>152</v>
      </c>
      <c r="C30112">
        <f t="shared" si="470"/>
        <v>66207</v>
      </c>
    </row>
    <row r="30113" spans="1:3">
      <c r="A30113" s="32" t="s">
        <v>19027</v>
      </c>
      <c r="B30113" s="32" t="s">
        <v>152</v>
      </c>
      <c r="C30113">
        <f t="shared" si="470"/>
        <v>66208</v>
      </c>
    </row>
    <row r="30114" spans="1:3">
      <c r="A30114" s="32" t="s">
        <v>19028</v>
      </c>
      <c r="B30114" s="32" t="s">
        <v>152</v>
      </c>
      <c r="C30114">
        <f t="shared" si="470"/>
        <v>66209</v>
      </c>
    </row>
    <row r="30115" spans="1:3">
      <c r="A30115" s="32" t="s">
        <v>19079</v>
      </c>
      <c r="B30115" s="32" t="s">
        <v>152</v>
      </c>
      <c r="C30115">
        <f t="shared" si="470"/>
        <v>66210</v>
      </c>
    </row>
    <row r="30116" spans="1:3">
      <c r="A30116" s="32" t="s">
        <v>19080</v>
      </c>
      <c r="B30116" s="32" t="s">
        <v>152</v>
      </c>
      <c r="C30116">
        <f t="shared" si="470"/>
        <v>66211</v>
      </c>
    </row>
    <row r="30117" spans="1:3">
      <c r="A30117" s="32" t="s">
        <v>19029</v>
      </c>
      <c r="B30117" s="32" t="s">
        <v>152</v>
      </c>
      <c r="C30117">
        <f t="shared" si="470"/>
        <v>66212</v>
      </c>
    </row>
    <row r="30118" spans="1:3">
      <c r="A30118" s="32" t="s">
        <v>19047</v>
      </c>
      <c r="B30118" s="32" t="s">
        <v>152</v>
      </c>
      <c r="C30118">
        <f t="shared" si="470"/>
        <v>66213</v>
      </c>
    </row>
    <row r="30119" spans="1:3">
      <c r="A30119" s="32" t="s">
        <v>19030</v>
      </c>
      <c r="B30119" s="32" t="s">
        <v>152</v>
      </c>
      <c r="C30119">
        <f t="shared" si="470"/>
        <v>66214</v>
      </c>
    </row>
    <row r="30120" spans="1:3">
      <c r="A30120" s="32" t="s">
        <v>19031</v>
      </c>
      <c r="B30120" s="32" t="s">
        <v>152</v>
      </c>
      <c r="C30120">
        <f t="shared" si="470"/>
        <v>66215</v>
      </c>
    </row>
    <row r="30121" spans="1:3">
      <c r="A30121" s="32" t="s">
        <v>19081</v>
      </c>
      <c r="B30121" s="32" t="s">
        <v>152</v>
      </c>
      <c r="C30121">
        <f t="shared" si="470"/>
        <v>66216</v>
      </c>
    </row>
    <row r="30122" spans="1:3">
      <c r="A30122" s="32" t="s">
        <v>19032</v>
      </c>
      <c r="B30122" s="32" t="s">
        <v>152</v>
      </c>
      <c r="C30122">
        <f t="shared" si="470"/>
        <v>66217</v>
      </c>
    </row>
    <row r="30123" spans="1:3">
      <c r="A30123" s="32" t="s">
        <v>19082</v>
      </c>
      <c r="B30123" s="32" t="s">
        <v>152</v>
      </c>
      <c r="C30123">
        <f t="shared" si="470"/>
        <v>66218</v>
      </c>
    </row>
    <row r="30124" spans="1:3">
      <c r="A30124" s="32" t="s">
        <v>19083</v>
      </c>
      <c r="B30124" s="32" t="s">
        <v>152</v>
      </c>
      <c r="C30124">
        <f t="shared" si="470"/>
        <v>66219</v>
      </c>
    </row>
    <row r="30125" spans="1:3">
      <c r="A30125" s="32" t="s">
        <v>19033</v>
      </c>
      <c r="B30125" s="32" t="s">
        <v>152</v>
      </c>
      <c r="C30125">
        <f t="shared" si="470"/>
        <v>66220</v>
      </c>
    </row>
    <row r="30126" spans="1:3">
      <c r="A30126" s="32" t="s">
        <v>19034</v>
      </c>
      <c r="B30126" s="32" t="s">
        <v>152</v>
      </c>
      <c r="C30126">
        <f t="shared" si="470"/>
        <v>66221</v>
      </c>
    </row>
    <row r="30127" spans="1:3">
      <c r="A30127" s="32" t="s">
        <v>19048</v>
      </c>
      <c r="B30127" s="32" t="s">
        <v>152</v>
      </c>
      <c r="C30127">
        <f t="shared" si="470"/>
        <v>66222</v>
      </c>
    </row>
    <row r="30128" spans="1:3">
      <c r="A30128" s="32" t="s">
        <v>19035</v>
      </c>
      <c r="B30128" s="32" t="s">
        <v>152</v>
      </c>
      <c r="C30128">
        <f t="shared" si="470"/>
        <v>66223</v>
      </c>
    </row>
    <row r="30129" spans="1:3">
      <c r="A30129" s="32" t="s">
        <v>19084</v>
      </c>
      <c r="B30129" s="32" t="s">
        <v>152</v>
      </c>
      <c r="C30129">
        <f t="shared" si="470"/>
        <v>66224</v>
      </c>
    </row>
    <row r="30130" spans="1:3">
      <c r="A30130" s="32" t="s">
        <v>19085</v>
      </c>
      <c r="B30130" s="32" t="s">
        <v>152</v>
      </c>
      <c r="C30130">
        <f t="shared" si="470"/>
        <v>66225</v>
      </c>
    </row>
    <row r="30131" spans="1:3">
      <c r="A30131" s="32" t="s">
        <v>19086</v>
      </c>
      <c r="B30131" s="32" t="s">
        <v>152</v>
      </c>
      <c r="C30131">
        <f t="shared" si="470"/>
        <v>66226</v>
      </c>
    </row>
    <row r="30132" spans="1:3">
      <c r="A30132" s="32" t="s">
        <v>19087</v>
      </c>
      <c r="B30132" s="32" t="s">
        <v>152</v>
      </c>
      <c r="C30132">
        <f t="shared" si="470"/>
        <v>66227</v>
      </c>
    </row>
    <row r="30133" spans="1:3">
      <c r="A30133" s="32" t="s">
        <v>19036</v>
      </c>
      <c r="B30133" s="32" t="s">
        <v>152</v>
      </c>
      <c r="C30133">
        <f t="shared" si="470"/>
        <v>66250</v>
      </c>
    </row>
    <row r="30134" spans="1:3">
      <c r="A30134" s="32" t="s">
        <v>19088</v>
      </c>
      <c r="B30134" s="32" t="s">
        <v>152</v>
      </c>
      <c r="C30134">
        <f t="shared" si="470"/>
        <v>66251</v>
      </c>
    </row>
    <row r="30135" spans="1:3">
      <c r="A30135" s="32" t="s">
        <v>19037</v>
      </c>
      <c r="B30135" s="32" t="s">
        <v>152</v>
      </c>
      <c r="C30135">
        <f t="shared" si="470"/>
        <v>66276</v>
      </c>
    </row>
    <row r="30136" spans="1:3">
      <c r="A30136" s="32" t="s">
        <v>19428</v>
      </c>
      <c r="B30136" s="32" t="s">
        <v>152</v>
      </c>
      <c r="C30136">
        <f t="shared" si="470"/>
        <v>66279</v>
      </c>
    </row>
    <row r="30137" spans="1:3">
      <c r="A30137" s="32" t="s">
        <v>19038</v>
      </c>
      <c r="B30137" s="32" t="s">
        <v>152</v>
      </c>
      <c r="C30137">
        <f t="shared" si="470"/>
        <v>66282</v>
      </c>
    </row>
    <row r="30138" spans="1:3">
      <c r="A30138" s="32" t="s">
        <v>19089</v>
      </c>
      <c r="B30138" s="32" t="s">
        <v>152</v>
      </c>
      <c r="C30138">
        <f t="shared" si="470"/>
        <v>66283</v>
      </c>
    </row>
    <row r="30139" spans="1:3">
      <c r="A30139" s="32" t="s">
        <v>19039</v>
      </c>
      <c r="B30139" s="32" t="s">
        <v>152</v>
      </c>
      <c r="C30139">
        <f t="shared" si="470"/>
        <v>66285</v>
      </c>
    </row>
    <row r="30140" spans="1:3">
      <c r="A30140" s="32" t="s">
        <v>19090</v>
      </c>
      <c r="B30140" s="32" t="s">
        <v>152</v>
      </c>
      <c r="C30140">
        <f t="shared" si="470"/>
        <v>66286</v>
      </c>
    </row>
    <row r="30141" spans="1:3">
      <c r="A30141" s="32" t="s">
        <v>19102</v>
      </c>
      <c r="B30141" s="32" t="s">
        <v>152</v>
      </c>
      <c r="C30141">
        <f t="shared" si="470"/>
        <v>66401</v>
      </c>
    </row>
    <row r="30142" spans="1:3">
      <c r="A30142" s="32" t="s">
        <v>19103</v>
      </c>
      <c r="B30142" s="32" t="s">
        <v>152</v>
      </c>
      <c r="C30142">
        <f t="shared" si="470"/>
        <v>66402</v>
      </c>
    </row>
    <row r="30143" spans="1:3">
      <c r="A30143" s="32" t="s">
        <v>19547</v>
      </c>
      <c r="B30143" s="32" t="s">
        <v>152</v>
      </c>
      <c r="C30143">
        <f t="shared" si="470"/>
        <v>66403</v>
      </c>
    </row>
    <row r="30144" spans="1:3">
      <c r="A30144" s="32" t="s">
        <v>19104</v>
      </c>
      <c r="B30144" s="32" t="s">
        <v>152</v>
      </c>
      <c r="C30144">
        <f t="shared" si="470"/>
        <v>66404</v>
      </c>
    </row>
    <row r="30145" spans="1:3">
      <c r="A30145" s="32" t="s">
        <v>19105</v>
      </c>
      <c r="B30145" s="32" t="s">
        <v>152</v>
      </c>
      <c r="C30145">
        <f t="shared" si="470"/>
        <v>66406</v>
      </c>
    </row>
    <row r="30146" spans="1:3">
      <c r="A30146" s="32" t="s">
        <v>19106</v>
      </c>
      <c r="B30146" s="32" t="s">
        <v>152</v>
      </c>
      <c r="C30146">
        <f t="shared" ref="C30146:C30209" si="471">1*A30146</f>
        <v>66407</v>
      </c>
    </row>
    <row r="30147" spans="1:3">
      <c r="A30147" s="32" t="s">
        <v>19548</v>
      </c>
      <c r="B30147" s="32" t="s">
        <v>152</v>
      </c>
      <c r="C30147">
        <f t="shared" si="471"/>
        <v>66408</v>
      </c>
    </row>
    <row r="30148" spans="1:3">
      <c r="A30148" s="32" t="s">
        <v>19107</v>
      </c>
      <c r="B30148" s="32" t="s">
        <v>152</v>
      </c>
      <c r="C30148">
        <f t="shared" si="471"/>
        <v>66409</v>
      </c>
    </row>
    <row r="30149" spans="1:3">
      <c r="A30149" s="32" t="s">
        <v>19549</v>
      </c>
      <c r="B30149" s="32" t="s">
        <v>152</v>
      </c>
      <c r="C30149">
        <f t="shared" si="471"/>
        <v>66411</v>
      </c>
    </row>
    <row r="30150" spans="1:3">
      <c r="A30150" s="32" t="s">
        <v>19429</v>
      </c>
      <c r="B30150" s="32" t="s">
        <v>152</v>
      </c>
      <c r="C30150">
        <f t="shared" si="471"/>
        <v>66412</v>
      </c>
    </row>
    <row r="30151" spans="1:3">
      <c r="A30151" s="32" t="s">
        <v>19108</v>
      </c>
      <c r="B30151" s="32" t="s">
        <v>152</v>
      </c>
      <c r="C30151">
        <f t="shared" si="471"/>
        <v>66413</v>
      </c>
    </row>
    <row r="30152" spans="1:3">
      <c r="A30152" s="32" t="s">
        <v>19550</v>
      </c>
      <c r="B30152" s="32" t="s">
        <v>152</v>
      </c>
      <c r="C30152">
        <f t="shared" si="471"/>
        <v>66414</v>
      </c>
    </row>
    <row r="30153" spans="1:3">
      <c r="A30153" s="32" t="s">
        <v>19109</v>
      </c>
      <c r="B30153" s="32" t="s">
        <v>152</v>
      </c>
      <c r="C30153">
        <f t="shared" si="471"/>
        <v>66415</v>
      </c>
    </row>
    <row r="30154" spans="1:3">
      <c r="A30154" s="32" t="s">
        <v>19110</v>
      </c>
      <c r="B30154" s="32" t="s">
        <v>152</v>
      </c>
      <c r="C30154">
        <f t="shared" si="471"/>
        <v>66416</v>
      </c>
    </row>
    <row r="30155" spans="1:3">
      <c r="A30155" s="32" t="s">
        <v>19430</v>
      </c>
      <c r="B30155" s="32" t="s">
        <v>152</v>
      </c>
      <c r="C30155">
        <f t="shared" si="471"/>
        <v>66417</v>
      </c>
    </row>
    <row r="30156" spans="1:3">
      <c r="A30156" s="32" t="s">
        <v>19111</v>
      </c>
      <c r="B30156" s="32" t="s">
        <v>152</v>
      </c>
      <c r="C30156">
        <f t="shared" si="471"/>
        <v>66418</v>
      </c>
    </row>
    <row r="30157" spans="1:3">
      <c r="A30157" s="32" t="s">
        <v>19690</v>
      </c>
      <c r="B30157" s="32" t="s">
        <v>152</v>
      </c>
      <c r="C30157">
        <f t="shared" si="471"/>
        <v>66419</v>
      </c>
    </row>
    <row r="30158" spans="1:3">
      <c r="A30158" s="32" t="s">
        <v>19431</v>
      </c>
      <c r="B30158" s="32" t="s">
        <v>152</v>
      </c>
      <c r="C30158">
        <f t="shared" si="471"/>
        <v>66420</v>
      </c>
    </row>
    <row r="30159" spans="1:3">
      <c r="A30159" s="32" t="s">
        <v>19551</v>
      </c>
      <c r="B30159" s="32" t="s">
        <v>152</v>
      </c>
      <c r="C30159">
        <f t="shared" si="471"/>
        <v>66422</v>
      </c>
    </row>
    <row r="30160" spans="1:3">
      <c r="A30160" s="32" t="s">
        <v>19112</v>
      </c>
      <c r="B30160" s="32" t="s">
        <v>152</v>
      </c>
      <c r="C30160">
        <f t="shared" si="471"/>
        <v>66423</v>
      </c>
    </row>
    <row r="30161" spans="1:3">
      <c r="A30161" s="32" t="s">
        <v>19113</v>
      </c>
      <c r="B30161" s="32" t="s">
        <v>152</v>
      </c>
      <c r="C30161">
        <f t="shared" si="471"/>
        <v>66424</v>
      </c>
    </row>
    <row r="30162" spans="1:3">
      <c r="A30162" s="32" t="s">
        <v>19114</v>
      </c>
      <c r="B30162" s="32" t="s">
        <v>152</v>
      </c>
      <c r="C30162">
        <f t="shared" si="471"/>
        <v>66425</v>
      </c>
    </row>
    <row r="30163" spans="1:3">
      <c r="A30163" s="32" t="s">
        <v>19115</v>
      </c>
      <c r="B30163" s="32" t="s">
        <v>152</v>
      </c>
      <c r="C30163">
        <f t="shared" si="471"/>
        <v>66426</v>
      </c>
    </row>
    <row r="30164" spans="1:3">
      <c r="A30164" s="32" t="s">
        <v>19552</v>
      </c>
      <c r="B30164" s="32" t="s">
        <v>152</v>
      </c>
      <c r="C30164">
        <f t="shared" si="471"/>
        <v>66427</v>
      </c>
    </row>
    <row r="30165" spans="1:3">
      <c r="A30165" s="32" t="s">
        <v>19432</v>
      </c>
      <c r="B30165" s="32" t="s">
        <v>152</v>
      </c>
      <c r="C30165">
        <f t="shared" si="471"/>
        <v>66428</v>
      </c>
    </row>
    <row r="30166" spans="1:3">
      <c r="A30166" s="32" t="s">
        <v>19691</v>
      </c>
      <c r="B30166" s="32" t="s">
        <v>152</v>
      </c>
      <c r="C30166">
        <f t="shared" si="471"/>
        <v>66429</v>
      </c>
    </row>
    <row r="30167" spans="1:3">
      <c r="A30167" s="32" t="s">
        <v>19433</v>
      </c>
      <c r="B30167" s="32" t="s">
        <v>152</v>
      </c>
      <c r="C30167">
        <f t="shared" si="471"/>
        <v>66431</v>
      </c>
    </row>
    <row r="30168" spans="1:3">
      <c r="A30168" s="32" t="s">
        <v>19116</v>
      </c>
      <c r="B30168" s="32" t="s">
        <v>152</v>
      </c>
      <c r="C30168">
        <f t="shared" si="471"/>
        <v>66432</v>
      </c>
    </row>
    <row r="30169" spans="1:3">
      <c r="A30169" s="32" t="s">
        <v>19117</v>
      </c>
      <c r="B30169" s="32" t="s">
        <v>152</v>
      </c>
      <c r="C30169">
        <f t="shared" si="471"/>
        <v>66434</v>
      </c>
    </row>
    <row r="30170" spans="1:3">
      <c r="A30170" s="32" t="s">
        <v>19553</v>
      </c>
      <c r="B30170" s="32" t="s">
        <v>152</v>
      </c>
      <c r="C30170">
        <f t="shared" si="471"/>
        <v>66436</v>
      </c>
    </row>
    <row r="30171" spans="1:3">
      <c r="A30171" s="32" t="s">
        <v>19434</v>
      </c>
      <c r="B30171" s="32" t="s">
        <v>152</v>
      </c>
      <c r="C30171">
        <f t="shared" si="471"/>
        <v>66438</v>
      </c>
    </row>
    <row r="30172" spans="1:3">
      <c r="A30172" s="32" t="s">
        <v>19554</v>
      </c>
      <c r="B30172" s="32" t="s">
        <v>152</v>
      </c>
      <c r="C30172">
        <f t="shared" si="471"/>
        <v>66439</v>
      </c>
    </row>
    <row r="30173" spans="1:3">
      <c r="A30173" s="32" t="s">
        <v>19118</v>
      </c>
      <c r="B30173" s="32" t="s">
        <v>152</v>
      </c>
      <c r="C30173">
        <f t="shared" si="471"/>
        <v>66440</v>
      </c>
    </row>
    <row r="30174" spans="1:3">
      <c r="A30174" s="32" t="s">
        <v>19119</v>
      </c>
      <c r="B30174" s="32" t="s">
        <v>152</v>
      </c>
      <c r="C30174">
        <f t="shared" si="471"/>
        <v>66441</v>
      </c>
    </row>
    <row r="30175" spans="1:3">
      <c r="A30175" s="32" t="s">
        <v>19555</v>
      </c>
      <c r="B30175" s="32" t="s">
        <v>152</v>
      </c>
      <c r="C30175">
        <f t="shared" si="471"/>
        <v>66442</v>
      </c>
    </row>
    <row r="30176" spans="1:3">
      <c r="A30176" s="32" t="s">
        <v>19120</v>
      </c>
      <c r="B30176" s="32" t="s">
        <v>152</v>
      </c>
      <c r="C30176">
        <f t="shared" si="471"/>
        <v>66449</v>
      </c>
    </row>
    <row r="30177" spans="1:3">
      <c r="A30177" s="32" t="s">
        <v>19556</v>
      </c>
      <c r="B30177" s="32" t="s">
        <v>152</v>
      </c>
      <c r="C30177">
        <f t="shared" si="471"/>
        <v>66451</v>
      </c>
    </row>
    <row r="30178" spans="1:3">
      <c r="A30178" s="32" t="s">
        <v>19557</v>
      </c>
      <c r="B30178" s="32" t="s">
        <v>152</v>
      </c>
      <c r="C30178">
        <f t="shared" si="471"/>
        <v>66501</v>
      </c>
    </row>
    <row r="30179" spans="1:3">
      <c r="A30179" s="32" t="s">
        <v>19692</v>
      </c>
      <c r="B30179" s="32" t="s">
        <v>152</v>
      </c>
      <c r="C30179">
        <f t="shared" si="471"/>
        <v>66502</v>
      </c>
    </row>
    <row r="30180" spans="1:3">
      <c r="A30180" s="32" t="s">
        <v>19435</v>
      </c>
      <c r="B30180" s="32" t="s">
        <v>152</v>
      </c>
      <c r="C30180">
        <f t="shared" si="471"/>
        <v>66503</v>
      </c>
    </row>
    <row r="30181" spans="1:3">
      <c r="A30181" s="32" t="s">
        <v>19121</v>
      </c>
      <c r="B30181" s="32" t="s">
        <v>152</v>
      </c>
      <c r="C30181">
        <f t="shared" si="471"/>
        <v>66505</v>
      </c>
    </row>
    <row r="30182" spans="1:3">
      <c r="A30182" s="32" t="s">
        <v>19122</v>
      </c>
      <c r="B30182" s="32" t="s">
        <v>152</v>
      </c>
      <c r="C30182">
        <f t="shared" si="471"/>
        <v>66506</v>
      </c>
    </row>
    <row r="30183" spans="1:3">
      <c r="A30183" s="32" t="s">
        <v>19693</v>
      </c>
      <c r="B30183" s="32" t="s">
        <v>152</v>
      </c>
      <c r="C30183">
        <f t="shared" si="471"/>
        <v>66507</v>
      </c>
    </row>
    <row r="30184" spans="1:3">
      <c r="A30184" s="32" t="s">
        <v>19123</v>
      </c>
      <c r="B30184" s="32" t="s">
        <v>152</v>
      </c>
      <c r="C30184">
        <f t="shared" si="471"/>
        <v>66508</v>
      </c>
    </row>
    <row r="30185" spans="1:3">
      <c r="A30185" s="32" t="s">
        <v>19558</v>
      </c>
      <c r="B30185" s="32" t="s">
        <v>152</v>
      </c>
      <c r="C30185">
        <f t="shared" si="471"/>
        <v>66509</v>
      </c>
    </row>
    <row r="30186" spans="1:3">
      <c r="A30186" s="32" t="s">
        <v>19124</v>
      </c>
      <c r="B30186" s="32" t="s">
        <v>152</v>
      </c>
      <c r="C30186">
        <f t="shared" si="471"/>
        <v>66510</v>
      </c>
    </row>
    <row r="30187" spans="1:3">
      <c r="A30187" s="32" t="s">
        <v>19436</v>
      </c>
      <c r="B30187" s="32" t="s">
        <v>152</v>
      </c>
      <c r="C30187">
        <f t="shared" si="471"/>
        <v>66512</v>
      </c>
    </row>
    <row r="30188" spans="1:3">
      <c r="A30188" s="32" t="s">
        <v>19437</v>
      </c>
      <c r="B30188" s="32" t="s">
        <v>152</v>
      </c>
      <c r="C30188">
        <f t="shared" si="471"/>
        <v>66514</v>
      </c>
    </row>
    <row r="30189" spans="1:3">
      <c r="A30189" s="32" t="s">
        <v>19694</v>
      </c>
      <c r="B30189" s="32" t="s">
        <v>152</v>
      </c>
      <c r="C30189">
        <f t="shared" si="471"/>
        <v>66515</v>
      </c>
    </row>
    <row r="30190" spans="1:3">
      <c r="A30190" s="32" t="s">
        <v>19559</v>
      </c>
      <c r="B30190" s="32" t="s">
        <v>152</v>
      </c>
      <c r="C30190">
        <f t="shared" si="471"/>
        <v>66516</v>
      </c>
    </row>
    <row r="30191" spans="1:3">
      <c r="A30191" s="32" t="s">
        <v>19125</v>
      </c>
      <c r="B30191" s="32" t="s">
        <v>152</v>
      </c>
      <c r="C30191">
        <f t="shared" si="471"/>
        <v>66517</v>
      </c>
    </row>
    <row r="30192" spans="1:3">
      <c r="A30192" s="32" t="s">
        <v>19126</v>
      </c>
      <c r="B30192" s="32" t="s">
        <v>152</v>
      </c>
      <c r="C30192">
        <f t="shared" si="471"/>
        <v>66518</v>
      </c>
    </row>
    <row r="30193" spans="1:3">
      <c r="A30193" s="32" t="s">
        <v>19560</v>
      </c>
      <c r="B30193" s="32" t="s">
        <v>152</v>
      </c>
      <c r="C30193">
        <f t="shared" si="471"/>
        <v>66520</v>
      </c>
    </row>
    <row r="30194" spans="1:3">
      <c r="A30194" s="32" t="s">
        <v>19127</v>
      </c>
      <c r="B30194" s="32" t="s">
        <v>152</v>
      </c>
      <c r="C30194">
        <f t="shared" si="471"/>
        <v>66521</v>
      </c>
    </row>
    <row r="30195" spans="1:3">
      <c r="A30195" s="32" t="s">
        <v>19128</v>
      </c>
      <c r="B30195" s="32" t="s">
        <v>152</v>
      </c>
      <c r="C30195">
        <f t="shared" si="471"/>
        <v>66522</v>
      </c>
    </row>
    <row r="30196" spans="1:3">
      <c r="A30196" s="32" t="s">
        <v>19438</v>
      </c>
      <c r="B30196" s="32" t="s">
        <v>152</v>
      </c>
      <c r="C30196">
        <f t="shared" si="471"/>
        <v>66523</v>
      </c>
    </row>
    <row r="30197" spans="1:3">
      <c r="A30197" s="32" t="s">
        <v>19129</v>
      </c>
      <c r="B30197" s="32" t="s">
        <v>152</v>
      </c>
      <c r="C30197">
        <f t="shared" si="471"/>
        <v>66524</v>
      </c>
    </row>
    <row r="30198" spans="1:3">
      <c r="A30198" s="32" t="s">
        <v>19130</v>
      </c>
      <c r="B30198" s="32" t="s">
        <v>152</v>
      </c>
      <c r="C30198">
        <f t="shared" si="471"/>
        <v>66526</v>
      </c>
    </row>
    <row r="30199" spans="1:3">
      <c r="A30199" s="32" t="s">
        <v>19131</v>
      </c>
      <c r="B30199" s="32" t="s">
        <v>152</v>
      </c>
      <c r="C30199">
        <f t="shared" si="471"/>
        <v>66527</v>
      </c>
    </row>
    <row r="30200" spans="1:3">
      <c r="A30200" s="32" t="s">
        <v>19439</v>
      </c>
      <c r="B30200" s="32" t="s">
        <v>152</v>
      </c>
      <c r="C30200">
        <f t="shared" si="471"/>
        <v>66528</v>
      </c>
    </row>
    <row r="30201" spans="1:3">
      <c r="A30201" s="32" t="s">
        <v>19440</v>
      </c>
      <c r="B30201" s="32" t="s">
        <v>152</v>
      </c>
      <c r="C30201">
        <f t="shared" si="471"/>
        <v>66531</v>
      </c>
    </row>
    <row r="30202" spans="1:3">
      <c r="A30202" s="32" t="s">
        <v>19132</v>
      </c>
      <c r="B30202" s="32" t="s">
        <v>152</v>
      </c>
      <c r="C30202">
        <f t="shared" si="471"/>
        <v>66532</v>
      </c>
    </row>
    <row r="30203" spans="1:3">
      <c r="A30203" s="32" t="s">
        <v>19133</v>
      </c>
      <c r="B30203" s="32" t="s">
        <v>152</v>
      </c>
      <c r="C30203">
        <f t="shared" si="471"/>
        <v>66533</v>
      </c>
    </row>
    <row r="30204" spans="1:3">
      <c r="A30204" s="32" t="s">
        <v>19561</v>
      </c>
      <c r="B30204" s="32" t="s">
        <v>152</v>
      </c>
      <c r="C30204">
        <f t="shared" si="471"/>
        <v>66534</v>
      </c>
    </row>
    <row r="30205" spans="1:3">
      <c r="A30205" s="32" t="s">
        <v>19134</v>
      </c>
      <c r="B30205" s="32" t="s">
        <v>152</v>
      </c>
      <c r="C30205">
        <f t="shared" si="471"/>
        <v>66535</v>
      </c>
    </row>
    <row r="30206" spans="1:3">
      <c r="A30206" s="32" t="s">
        <v>19441</v>
      </c>
      <c r="B30206" s="32" t="s">
        <v>152</v>
      </c>
      <c r="C30206">
        <f t="shared" si="471"/>
        <v>66536</v>
      </c>
    </row>
    <row r="30207" spans="1:3">
      <c r="A30207" s="32" t="s">
        <v>19562</v>
      </c>
      <c r="B30207" s="32" t="s">
        <v>152</v>
      </c>
      <c r="C30207">
        <f t="shared" si="471"/>
        <v>66537</v>
      </c>
    </row>
    <row r="30208" spans="1:3">
      <c r="A30208" s="32" t="s">
        <v>19135</v>
      </c>
      <c r="B30208" s="32" t="s">
        <v>152</v>
      </c>
      <c r="C30208">
        <f t="shared" si="471"/>
        <v>66538</v>
      </c>
    </row>
    <row r="30209" spans="1:3">
      <c r="A30209" s="32" t="s">
        <v>19442</v>
      </c>
      <c r="B30209" s="32" t="s">
        <v>152</v>
      </c>
      <c r="C30209">
        <f t="shared" si="471"/>
        <v>66539</v>
      </c>
    </row>
    <row r="30210" spans="1:3">
      <c r="A30210" s="32" t="s">
        <v>19443</v>
      </c>
      <c r="B30210" s="32" t="s">
        <v>152</v>
      </c>
      <c r="C30210">
        <f t="shared" ref="C30210:C30273" si="472">1*A30210</f>
        <v>66540</v>
      </c>
    </row>
    <row r="30211" spans="1:3">
      <c r="A30211" s="32" t="s">
        <v>19563</v>
      </c>
      <c r="B30211" s="32" t="s">
        <v>152</v>
      </c>
      <c r="C30211">
        <f t="shared" si="472"/>
        <v>66541</v>
      </c>
    </row>
    <row r="30212" spans="1:3">
      <c r="A30212" s="32" t="s">
        <v>19136</v>
      </c>
      <c r="B30212" s="32" t="s">
        <v>152</v>
      </c>
      <c r="C30212">
        <f t="shared" si="472"/>
        <v>66542</v>
      </c>
    </row>
    <row r="30213" spans="1:3">
      <c r="A30213" s="32" t="s">
        <v>19137</v>
      </c>
      <c r="B30213" s="32" t="s">
        <v>152</v>
      </c>
      <c r="C30213">
        <f t="shared" si="472"/>
        <v>66543</v>
      </c>
    </row>
    <row r="30214" spans="1:3">
      <c r="A30214" s="32" t="s">
        <v>19138</v>
      </c>
      <c r="B30214" s="32" t="s">
        <v>152</v>
      </c>
      <c r="C30214">
        <f t="shared" si="472"/>
        <v>66544</v>
      </c>
    </row>
    <row r="30215" spans="1:3">
      <c r="A30215" s="32" t="s">
        <v>19564</v>
      </c>
      <c r="B30215" s="32" t="s">
        <v>152</v>
      </c>
      <c r="C30215">
        <f t="shared" si="472"/>
        <v>66546</v>
      </c>
    </row>
    <row r="30216" spans="1:3">
      <c r="A30216" s="32" t="s">
        <v>19695</v>
      </c>
      <c r="B30216" s="32" t="s">
        <v>152</v>
      </c>
      <c r="C30216">
        <f t="shared" si="472"/>
        <v>66547</v>
      </c>
    </row>
    <row r="30217" spans="1:3">
      <c r="A30217" s="32" t="s">
        <v>19444</v>
      </c>
      <c r="B30217" s="32" t="s">
        <v>152</v>
      </c>
      <c r="C30217">
        <f t="shared" si="472"/>
        <v>66548</v>
      </c>
    </row>
    <row r="30218" spans="1:3">
      <c r="A30218" s="32" t="s">
        <v>19565</v>
      </c>
      <c r="B30218" s="32" t="s">
        <v>152</v>
      </c>
      <c r="C30218">
        <f t="shared" si="472"/>
        <v>66549</v>
      </c>
    </row>
    <row r="30219" spans="1:3">
      <c r="A30219" s="32" t="s">
        <v>19696</v>
      </c>
      <c r="B30219" s="32" t="s">
        <v>152</v>
      </c>
      <c r="C30219">
        <f t="shared" si="472"/>
        <v>66550</v>
      </c>
    </row>
    <row r="30220" spans="1:3">
      <c r="A30220" s="32" t="s">
        <v>19139</v>
      </c>
      <c r="B30220" s="32" t="s">
        <v>152</v>
      </c>
      <c r="C30220">
        <f t="shared" si="472"/>
        <v>66552</v>
      </c>
    </row>
    <row r="30221" spans="1:3">
      <c r="A30221" s="32" t="s">
        <v>19140</v>
      </c>
      <c r="B30221" s="32" t="s">
        <v>152</v>
      </c>
      <c r="C30221">
        <f t="shared" si="472"/>
        <v>66554</v>
      </c>
    </row>
    <row r="30222" spans="1:3">
      <c r="A30222" s="32" t="s">
        <v>19445</v>
      </c>
      <c r="B30222" s="32" t="s">
        <v>152</v>
      </c>
      <c r="C30222">
        <f t="shared" si="472"/>
        <v>66601</v>
      </c>
    </row>
    <row r="30223" spans="1:3">
      <c r="A30223" s="32" t="s">
        <v>19566</v>
      </c>
      <c r="B30223" s="32" t="s">
        <v>152</v>
      </c>
      <c r="C30223">
        <f t="shared" si="472"/>
        <v>66603</v>
      </c>
    </row>
    <row r="30224" spans="1:3">
      <c r="A30224" s="32" t="s">
        <v>19446</v>
      </c>
      <c r="B30224" s="32" t="s">
        <v>152</v>
      </c>
      <c r="C30224">
        <f t="shared" si="472"/>
        <v>66604</v>
      </c>
    </row>
    <row r="30225" spans="1:3">
      <c r="A30225" s="32" t="s">
        <v>19141</v>
      </c>
      <c r="B30225" s="32" t="s">
        <v>152</v>
      </c>
      <c r="C30225">
        <f t="shared" si="472"/>
        <v>66605</v>
      </c>
    </row>
    <row r="30226" spans="1:3">
      <c r="A30226" s="32" t="s">
        <v>19567</v>
      </c>
      <c r="B30226" s="32" t="s">
        <v>152</v>
      </c>
      <c r="C30226">
        <f t="shared" si="472"/>
        <v>66606</v>
      </c>
    </row>
    <row r="30227" spans="1:3">
      <c r="A30227" s="32" t="s">
        <v>19142</v>
      </c>
      <c r="B30227" s="32" t="s">
        <v>152</v>
      </c>
      <c r="C30227">
        <f t="shared" si="472"/>
        <v>66607</v>
      </c>
    </row>
    <row r="30228" spans="1:3">
      <c r="A30228" s="32" t="s">
        <v>19143</v>
      </c>
      <c r="B30228" s="32" t="s">
        <v>152</v>
      </c>
      <c r="C30228">
        <f t="shared" si="472"/>
        <v>66608</v>
      </c>
    </row>
    <row r="30229" spans="1:3">
      <c r="A30229" s="32" t="s">
        <v>19447</v>
      </c>
      <c r="B30229" s="32" t="s">
        <v>152</v>
      </c>
      <c r="C30229">
        <f t="shared" si="472"/>
        <v>66609</v>
      </c>
    </row>
    <row r="30230" spans="1:3">
      <c r="A30230" s="32" t="s">
        <v>19144</v>
      </c>
      <c r="B30230" s="32" t="s">
        <v>152</v>
      </c>
      <c r="C30230">
        <f t="shared" si="472"/>
        <v>66610</v>
      </c>
    </row>
    <row r="30231" spans="1:3">
      <c r="A30231" s="32" t="s">
        <v>19568</v>
      </c>
      <c r="B30231" s="32" t="s">
        <v>152</v>
      </c>
      <c r="C30231">
        <f t="shared" si="472"/>
        <v>66611</v>
      </c>
    </row>
    <row r="30232" spans="1:3">
      <c r="A30232" s="32" t="s">
        <v>19569</v>
      </c>
      <c r="B30232" s="32" t="s">
        <v>152</v>
      </c>
      <c r="C30232">
        <f t="shared" si="472"/>
        <v>66612</v>
      </c>
    </row>
    <row r="30233" spans="1:3">
      <c r="A30233" s="32" t="s">
        <v>19448</v>
      </c>
      <c r="B30233" s="32" t="s">
        <v>152</v>
      </c>
      <c r="C30233">
        <f t="shared" si="472"/>
        <v>66614</v>
      </c>
    </row>
    <row r="30234" spans="1:3">
      <c r="A30234" s="32" t="s">
        <v>19145</v>
      </c>
      <c r="B30234" s="32" t="s">
        <v>152</v>
      </c>
      <c r="C30234">
        <f t="shared" si="472"/>
        <v>66615</v>
      </c>
    </row>
    <row r="30235" spans="1:3">
      <c r="A30235" s="32" t="s">
        <v>19146</v>
      </c>
      <c r="B30235" s="32" t="s">
        <v>152</v>
      </c>
      <c r="C30235">
        <f t="shared" si="472"/>
        <v>66616</v>
      </c>
    </row>
    <row r="30236" spans="1:3">
      <c r="A30236" s="32" t="s">
        <v>19697</v>
      </c>
      <c r="B30236" s="32" t="s">
        <v>152</v>
      </c>
      <c r="C30236">
        <f t="shared" si="472"/>
        <v>66617</v>
      </c>
    </row>
    <row r="30237" spans="1:3">
      <c r="A30237" s="32" t="s">
        <v>19147</v>
      </c>
      <c r="B30237" s="32" t="s">
        <v>152</v>
      </c>
      <c r="C30237">
        <f t="shared" si="472"/>
        <v>66618</v>
      </c>
    </row>
    <row r="30238" spans="1:3">
      <c r="A30238" s="32" t="s">
        <v>19570</v>
      </c>
      <c r="B30238" s="32" t="s">
        <v>152</v>
      </c>
      <c r="C30238">
        <f t="shared" si="472"/>
        <v>66619</v>
      </c>
    </row>
    <row r="30239" spans="1:3">
      <c r="A30239" s="32" t="s">
        <v>19698</v>
      </c>
      <c r="B30239" s="32" t="s">
        <v>152</v>
      </c>
      <c r="C30239">
        <f t="shared" si="472"/>
        <v>66620</v>
      </c>
    </row>
    <row r="30240" spans="1:3">
      <c r="A30240" s="32" t="s">
        <v>19148</v>
      </c>
      <c r="B30240" s="32" t="s">
        <v>152</v>
      </c>
      <c r="C30240">
        <f t="shared" si="472"/>
        <v>66621</v>
      </c>
    </row>
    <row r="30241" spans="1:3">
      <c r="A30241" s="32" t="s">
        <v>19571</v>
      </c>
      <c r="B30241" s="32" t="s">
        <v>152</v>
      </c>
      <c r="C30241">
        <f t="shared" si="472"/>
        <v>66622</v>
      </c>
    </row>
    <row r="30242" spans="1:3">
      <c r="A30242" s="32" t="s">
        <v>19149</v>
      </c>
      <c r="B30242" s="32" t="s">
        <v>152</v>
      </c>
      <c r="C30242">
        <f t="shared" si="472"/>
        <v>66624</v>
      </c>
    </row>
    <row r="30243" spans="1:3">
      <c r="A30243" s="32" t="s">
        <v>19572</v>
      </c>
      <c r="B30243" s="32" t="s">
        <v>152</v>
      </c>
      <c r="C30243">
        <f t="shared" si="472"/>
        <v>66625</v>
      </c>
    </row>
    <row r="30244" spans="1:3">
      <c r="A30244" s="32" t="s">
        <v>19150</v>
      </c>
      <c r="B30244" s="32" t="s">
        <v>152</v>
      </c>
      <c r="C30244">
        <f t="shared" si="472"/>
        <v>66626</v>
      </c>
    </row>
    <row r="30245" spans="1:3">
      <c r="A30245" s="32" t="s">
        <v>19699</v>
      </c>
      <c r="B30245" s="32" t="s">
        <v>152</v>
      </c>
      <c r="C30245">
        <f t="shared" si="472"/>
        <v>66628</v>
      </c>
    </row>
    <row r="30246" spans="1:3">
      <c r="A30246" s="32" t="s">
        <v>19151</v>
      </c>
      <c r="B30246" s="32" t="s">
        <v>152</v>
      </c>
      <c r="C30246">
        <f t="shared" si="472"/>
        <v>66629</v>
      </c>
    </row>
    <row r="30247" spans="1:3">
      <c r="A30247" s="32" t="s">
        <v>44043</v>
      </c>
      <c r="B30247" s="32" t="s">
        <v>152</v>
      </c>
      <c r="C30247">
        <f t="shared" si="472"/>
        <v>66630</v>
      </c>
    </row>
    <row r="30248" spans="1:3">
      <c r="A30248" s="32" t="s">
        <v>19700</v>
      </c>
      <c r="B30248" s="32" t="s">
        <v>152</v>
      </c>
      <c r="C30248">
        <f t="shared" si="472"/>
        <v>66636</v>
      </c>
    </row>
    <row r="30249" spans="1:3">
      <c r="A30249" s="32" t="s">
        <v>19449</v>
      </c>
      <c r="B30249" s="32" t="s">
        <v>152</v>
      </c>
      <c r="C30249">
        <f t="shared" si="472"/>
        <v>66637</v>
      </c>
    </row>
    <row r="30250" spans="1:3">
      <c r="A30250" s="32" t="s">
        <v>19152</v>
      </c>
      <c r="B30250" s="32" t="s">
        <v>152</v>
      </c>
      <c r="C30250">
        <f t="shared" si="472"/>
        <v>66642</v>
      </c>
    </row>
    <row r="30251" spans="1:3">
      <c r="A30251" s="32" t="s">
        <v>19573</v>
      </c>
      <c r="B30251" s="32" t="s">
        <v>152</v>
      </c>
      <c r="C30251">
        <f t="shared" si="472"/>
        <v>66647</v>
      </c>
    </row>
    <row r="30252" spans="1:3">
      <c r="A30252" s="32" t="s">
        <v>19450</v>
      </c>
      <c r="B30252" s="32" t="s">
        <v>152</v>
      </c>
      <c r="C30252">
        <f t="shared" si="472"/>
        <v>66652</v>
      </c>
    </row>
    <row r="30253" spans="1:3">
      <c r="A30253" s="32" t="s">
        <v>19451</v>
      </c>
      <c r="B30253" s="32" t="s">
        <v>152</v>
      </c>
      <c r="C30253">
        <f t="shared" si="472"/>
        <v>66653</v>
      </c>
    </row>
    <row r="30254" spans="1:3">
      <c r="A30254" s="32" t="s">
        <v>19153</v>
      </c>
      <c r="B30254" s="32" t="s">
        <v>152</v>
      </c>
      <c r="C30254">
        <f t="shared" si="472"/>
        <v>66667</v>
      </c>
    </row>
    <row r="30255" spans="1:3">
      <c r="A30255" s="32" t="s">
        <v>19452</v>
      </c>
      <c r="B30255" s="32" t="s">
        <v>152</v>
      </c>
      <c r="C30255">
        <f t="shared" si="472"/>
        <v>66675</v>
      </c>
    </row>
    <row r="30256" spans="1:3">
      <c r="A30256" s="32" t="s">
        <v>19154</v>
      </c>
      <c r="B30256" s="32" t="s">
        <v>152</v>
      </c>
      <c r="C30256">
        <f t="shared" si="472"/>
        <v>66683</v>
      </c>
    </row>
    <row r="30257" spans="1:3">
      <c r="A30257" s="32" t="s">
        <v>19155</v>
      </c>
      <c r="B30257" s="32" t="s">
        <v>152</v>
      </c>
      <c r="C30257">
        <f t="shared" si="472"/>
        <v>66692</v>
      </c>
    </row>
    <row r="30258" spans="1:3">
      <c r="A30258" s="32" t="s">
        <v>19701</v>
      </c>
      <c r="B30258" s="32" t="s">
        <v>152</v>
      </c>
      <c r="C30258">
        <f t="shared" si="472"/>
        <v>66699</v>
      </c>
    </row>
    <row r="30259" spans="1:3">
      <c r="A30259" s="32" t="s">
        <v>19574</v>
      </c>
      <c r="B30259" s="32" t="s">
        <v>152</v>
      </c>
      <c r="C30259">
        <f t="shared" si="472"/>
        <v>66701</v>
      </c>
    </row>
    <row r="30260" spans="1:3">
      <c r="A30260" s="32" t="s">
        <v>19575</v>
      </c>
      <c r="B30260" s="32" t="s">
        <v>152</v>
      </c>
      <c r="C30260">
        <f t="shared" si="472"/>
        <v>66710</v>
      </c>
    </row>
    <row r="30261" spans="1:3">
      <c r="A30261" s="32" t="s">
        <v>19156</v>
      </c>
      <c r="B30261" s="32" t="s">
        <v>152</v>
      </c>
      <c r="C30261">
        <f t="shared" si="472"/>
        <v>66711</v>
      </c>
    </row>
    <row r="30262" spans="1:3">
      <c r="A30262" s="32" t="s">
        <v>19453</v>
      </c>
      <c r="B30262" s="32" t="s">
        <v>152</v>
      </c>
      <c r="C30262">
        <f t="shared" si="472"/>
        <v>66712</v>
      </c>
    </row>
    <row r="30263" spans="1:3">
      <c r="A30263" s="32" t="s">
        <v>19576</v>
      </c>
      <c r="B30263" s="32" t="s">
        <v>152</v>
      </c>
      <c r="C30263">
        <f t="shared" si="472"/>
        <v>66713</v>
      </c>
    </row>
    <row r="30264" spans="1:3">
      <c r="A30264" s="32" t="s">
        <v>19157</v>
      </c>
      <c r="B30264" s="32" t="s">
        <v>152</v>
      </c>
      <c r="C30264">
        <f t="shared" si="472"/>
        <v>66714</v>
      </c>
    </row>
    <row r="30265" spans="1:3">
      <c r="A30265" s="32" t="s">
        <v>19158</v>
      </c>
      <c r="B30265" s="32" t="s">
        <v>152</v>
      </c>
      <c r="C30265">
        <f t="shared" si="472"/>
        <v>66716</v>
      </c>
    </row>
    <row r="30266" spans="1:3">
      <c r="A30266" s="32" t="s">
        <v>19159</v>
      </c>
      <c r="B30266" s="32" t="s">
        <v>152</v>
      </c>
      <c r="C30266">
        <f t="shared" si="472"/>
        <v>66717</v>
      </c>
    </row>
    <row r="30267" spans="1:3">
      <c r="A30267" s="32" t="s">
        <v>19160</v>
      </c>
      <c r="B30267" s="32" t="s">
        <v>152</v>
      </c>
      <c r="C30267">
        <f t="shared" si="472"/>
        <v>66720</v>
      </c>
    </row>
    <row r="30268" spans="1:3">
      <c r="A30268" s="32" t="s">
        <v>19577</v>
      </c>
      <c r="B30268" s="32" t="s">
        <v>152</v>
      </c>
      <c r="C30268">
        <f t="shared" si="472"/>
        <v>66724</v>
      </c>
    </row>
    <row r="30269" spans="1:3">
      <c r="A30269" s="32" t="s">
        <v>19161</v>
      </c>
      <c r="B30269" s="32" t="s">
        <v>152</v>
      </c>
      <c r="C30269">
        <f t="shared" si="472"/>
        <v>66725</v>
      </c>
    </row>
    <row r="30270" spans="1:3">
      <c r="A30270" s="32" t="s">
        <v>19162</v>
      </c>
      <c r="B30270" s="32" t="s">
        <v>152</v>
      </c>
      <c r="C30270">
        <f t="shared" si="472"/>
        <v>66728</v>
      </c>
    </row>
    <row r="30271" spans="1:3">
      <c r="A30271" s="32" t="s">
        <v>19163</v>
      </c>
      <c r="B30271" s="32" t="s">
        <v>152</v>
      </c>
      <c r="C30271">
        <f t="shared" si="472"/>
        <v>66732</v>
      </c>
    </row>
    <row r="30272" spans="1:3">
      <c r="A30272" s="32" t="s">
        <v>19164</v>
      </c>
      <c r="B30272" s="32" t="s">
        <v>152</v>
      </c>
      <c r="C30272">
        <f t="shared" si="472"/>
        <v>66733</v>
      </c>
    </row>
    <row r="30273" spans="1:3">
      <c r="A30273" s="32" t="s">
        <v>19578</v>
      </c>
      <c r="B30273" s="32" t="s">
        <v>152</v>
      </c>
      <c r="C30273">
        <f t="shared" si="472"/>
        <v>66734</v>
      </c>
    </row>
    <row r="30274" spans="1:3">
      <c r="A30274" s="32" t="s">
        <v>19454</v>
      </c>
      <c r="B30274" s="32" t="s">
        <v>152</v>
      </c>
      <c r="C30274">
        <f t="shared" ref="C30274:C30337" si="473">1*A30274</f>
        <v>66735</v>
      </c>
    </row>
    <row r="30275" spans="1:3">
      <c r="A30275" s="32" t="s">
        <v>19702</v>
      </c>
      <c r="B30275" s="32" t="s">
        <v>152</v>
      </c>
      <c r="C30275">
        <f t="shared" si="473"/>
        <v>66736</v>
      </c>
    </row>
    <row r="30276" spans="1:3">
      <c r="A30276" s="32" t="s">
        <v>19165</v>
      </c>
      <c r="B30276" s="32" t="s">
        <v>152</v>
      </c>
      <c r="C30276">
        <f t="shared" si="473"/>
        <v>66738</v>
      </c>
    </row>
    <row r="30277" spans="1:3">
      <c r="A30277" s="32" t="s">
        <v>19166</v>
      </c>
      <c r="B30277" s="32" t="s">
        <v>152</v>
      </c>
      <c r="C30277">
        <f t="shared" si="473"/>
        <v>66739</v>
      </c>
    </row>
    <row r="30278" spans="1:3">
      <c r="A30278" s="32" t="s">
        <v>19167</v>
      </c>
      <c r="B30278" s="32" t="s">
        <v>152</v>
      </c>
      <c r="C30278">
        <f t="shared" si="473"/>
        <v>66740</v>
      </c>
    </row>
    <row r="30279" spans="1:3">
      <c r="A30279" s="32" t="s">
        <v>19168</v>
      </c>
      <c r="B30279" s="32" t="s">
        <v>152</v>
      </c>
      <c r="C30279">
        <f t="shared" si="473"/>
        <v>66741</v>
      </c>
    </row>
    <row r="30280" spans="1:3">
      <c r="A30280" s="32" t="s">
        <v>19579</v>
      </c>
      <c r="B30280" s="32" t="s">
        <v>152</v>
      </c>
      <c r="C30280">
        <f t="shared" si="473"/>
        <v>66742</v>
      </c>
    </row>
    <row r="30281" spans="1:3">
      <c r="A30281" s="32" t="s">
        <v>19169</v>
      </c>
      <c r="B30281" s="32" t="s">
        <v>152</v>
      </c>
      <c r="C30281">
        <f t="shared" si="473"/>
        <v>66743</v>
      </c>
    </row>
    <row r="30282" spans="1:3">
      <c r="A30282" s="32" t="s">
        <v>19170</v>
      </c>
      <c r="B30282" s="32" t="s">
        <v>152</v>
      </c>
      <c r="C30282">
        <f t="shared" si="473"/>
        <v>66746</v>
      </c>
    </row>
    <row r="30283" spans="1:3">
      <c r="A30283" s="32" t="s">
        <v>19455</v>
      </c>
      <c r="B30283" s="32" t="s">
        <v>152</v>
      </c>
      <c r="C30283">
        <f t="shared" si="473"/>
        <v>66748</v>
      </c>
    </row>
    <row r="30284" spans="1:3">
      <c r="A30284" s="32" t="s">
        <v>19171</v>
      </c>
      <c r="B30284" s="32" t="s">
        <v>152</v>
      </c>
      <c r="C30284">
        <f t="shared" si="473"/>
        <v>66749</v>
      </c>
    </row>
    <row r="30285" spans="1:3">
      <c r="A30285" s="32" t="s">
        <v>19703</v>
      </c>
      <c r="B30285" s="32" t="s">
        <v>152</v>
      </c>
      <c r="C30285">
        <f t="shared" si="473"/>
        <v>66751</v>
      </c>
    </row>
    <row r="30286" spans="1:3">
      <c r="A30286" s="32" t="s">
        <v>19580</v>
      </c>
      <c r="B30286" s="32" t="s">
        <v>152</v>
      </c>
      <c r="C30286">
        <f t="shared" si="473"/>
        <v>66753</v>
      </c>
    </row>
    <row r="30287" spans="1:3">
      <c r="A30287" s="32" t="s">
        <v>19172</v>
      </c>
      <c r="B30287" s="32" t="s">
        <v>152</v>
      </c>
      <c r="C30287">
        <f t="shared" si="473"/>
        <v>66754</v>
      </c>
    </row>
    <row r="30288" spans="1:3">
      <c r="A30288" s="32" t="s">
        <v>19173</v>
      </c>
      <c r="B30288" s="32" t="s">
        <v>152</v>
      </c>
      <c r="C30288">
        <f t="shared" si="473"/>
        <v>66755</v>
      </c>
    </row>
    <row r="30289" spans="1:3">
      <c r="A30289" s="32" t="s">
        <v>19581</v>
      </c>
      <c r="B30289" s="32" t="s">
        <v>152</v>
      </c>
      <c r="C30289">
        <f t="shared" si="473"/>
        <v>66756</v>
      </c>
    </row>
    <row r="30290" spans="1:3">
      <c r="A30290" s="32" t="s">
        <v>19174</v>
      </c>
      <c r="B30290" s="32" t="s">
        <v>152</v>
      </c>
      <c r="C30290">
        <f t="shared" si="473"/>
        <v>66757</v>
      </c>
    </row>
    <row r="30291" spans="1:3">
      <c r="A30291" s="32" t="s">
        <v>19456</v>
      </c>
      <c r="B30291" s="32" t="s">
        <v>152</v>
      </c>
      <c r="C30291">
        <f t="shared" si="473"/>
        <v>66758</v>
      </c>
    </row>
    <row r="30292" spans="1:3">
      <c r="A30292" s="32" t="s">
        <v>19704</v>
      </c>
      <c r="B30292" s="32" t="s">
        <v>152</v>
      </c>
      <c r="C30292">
        <f t="shared" si="473"/>
        <v>66759</v>
      </c>
    </row>
    <row r="30293" spans="1:3">
      <c r="A30293" s="32" t="s">
        <v>19582</v>
      </c>
      <c r="B30293" s="32" t="s">
        <v>152</v>
      </c>
      <c r="C30293">
        <f t="shared" si="473"/>
        <v>66760</v>
      </c>
    </row>
    <row r="30294" spans="1:3">
      <c r="A30294" s="32" t="s">
        <v>19175</v>
      </c>
      <c r="B30294" s="32" t="s">
        <v>152</v>
      </c>
      <c r="C30294">
        <f t="shared" si="473"/>
        <v>66761</v>
      </c>
    </row>
    <row r="30295" spans="1:3">
      <c r="A30295" s="32" t="s">
        <v>19583</v>
      </c>
      <c r="B30295" s="32" t="s">
        <v>152</v>
      </c>
      <c r="C30295">
        <f t="shared" si="473"/>
        <v>66762</v>
      </c>
    </row>
    <row r="30296" spans="1:3">
      <c r="A30296" s="32" t="s">
        <v>19584</v>
      </c>
      <c r="B30296" s="32" t="s">
        <v>152</v>
      </c>
      <c r="C30296">
        <f t="shared" si="473"/>
        <v>66763</v>
      </c>
    </row>
    <row r="30297" spans="1:3">
      <c r="A30297" s="32" t="s">
        <v>19176</v>
      </c>
      <c r="B30297" s="32" t="s">
        <v>152</v>
      </c>
      <c r="C30297">
        <f t="shared" si="473"/>
        <v>66767</v>
      </c>
    </row>
    <row r="30298" spans="1:3">
      <c r="A30298" s="32" t="s">
        <v>19177</v>
      </c>
      <c r="B30298" s="32" t="s">
        <v>152</v>
      </c>
      <c r="C30298">
        <f t="shared" si="473"/>
        <v>66769</v>
      </c>
    </row>
    <row r="30299" spans="1:3">
      <c r="A30299" s="32" t="s">
        <v>19178</v>
      </c>
      <c r="B30299" s="32" t="s">
        <v>152</v>
      </c>
      <c r="C30299">
        <f t="shared" si="473"/>
        <v>66770</v>
      </c>
    </row>
    <row r="30300" spans="1:3">
      <c r="A30300" s="32" t="s">
        <v>19457</v>
      </c>
      <c r="B30300" s="32" t="s">
        <v>152</v>
      </c>
      <c r="C30300">
        <f t="shared" si="473"/>
        <v>66771</v>
      </c>
    </row>
    <row r="30301" spans="1:3">
      <c r="A30301" s="32" t="s">
        <v>19458</v>
      </c>
      <c r="B30301" s="32" t="s">
        <v>152</v>
      </c>
      <c r="C30301">
        <f t="shared" si="473"/>
        <v>66772</v>
      </c>
    </row>
    <row r="30302" spans="1:3">
      <c r="A30302" s="32" t="s">
        <v>19705</v>
      </c>
      <c r="B30302" s="32" t="s">
        <v>152</v>
      </c>
      <c r="C30302">
        <f t="shared" si="473"/>
        <v>66773</v>
      </c>
    </row>
    <row r="30303" spans="1:3">
      <c r="A30303" s="32" t="s">
        <v>19179</v>
      </c>
      <c r="B30303" s="32" t="s">
        <v>152</v>
      </c>
      <c r="C30303">
        <f t="shared" si="473"/>
        <v>66775</v>
      </c>
    </row>
    <row r="30304" spans="1:3">
      <c r="A30304" s="32" t="s">
        <v>19180</v>
      </c>
      <c r="B30304" s="32" t="s">
        <v>152</v>
      </c>
      <c r="C30304">
        <f t="shared" si="473"/>
        <v>66776</v>
      </c>
    </row>
    <row r="30305" spans="1:3">
      <c r="A30305" s="32" t="s">
        <v>19181</v>
      </c>
      <c r="B30305" s="32" t="s">
        <v>152</v>
      </c>
      <c r="C30305">
        <f t="shared" si="473"/>
        <v>66777</v>
      </c>
    </row>
    <row r="30306" spans="1:3">
      <c r="A30306" s="32" t="s">
        <v>19182</v>
      </c>
      <c r="B30306" s="32" t="s">
        <v>152</v>
      </c>
      <c r="C30306">
        <f t="shared" si="473"/>
        <v>66778</v>
      </c>
    </row>
    <row r="30307" spans="1:3">
      <c r="A30307" s="32" t="s">
        <v>19585</v>
      </c>
      <c r="B30307" s="32" t="s">
        <v>152</v>
      </c>
      <c r="C30307">
        <f t="shared" si="473"/>
        <v>66779</v>
      </c>
    </row>
    <row r="30308" spans="1:3">
      <c r="A30308" s="32" t="s">
        <v>19183</v>
      </c>
      <c r="B30308" s="32" t="s">
        <v>152</v>
      </c>
      <c r="C30308">
        <f t="shared" si="473"/>
        <v>66780</v>
      </c>
    </row>
    <row r="30309" spans="1:3">
      <c r="A30309" s="32" t="s">
        <v>19706</v>
      </c>
      <c r="B30309" s="32" t="s">
        <v>152</v>
      </c>
      <c r="C30309">
        <f t="shared" si="473"/>
        <v>66781</v>
      </c>
    </row>
    <row r="30310" spans="1:3">
      <c r="A30310" s="32" t="s">
        <v>19459</v>
      </c>
      <c r="B30310" s="32" t="s">
        <v>152</v>
      </c>
      <c r="C30310">
        <f t="shared" si="473"/>
        <v>66782</v>
      </c>
    </row>
    <row r="30311" spans="1:3">
      <c r="A30311" s="32" t="s">
        <v>19184</v>
      </c>
      <c r="B30311" s="32" t="s">
        <v>152</v>
      </c>
      <c r="C30311">
        <f t="shared" si="473"/>
        <v>66783</v>
      </c>
    </row>
    <row r="30312" spans="1:3">
      <c r="A30312" s="32" t="s">
        <v>19185</v>
      </c>
      <c r="B30312" s="32" t="s">
        <v>152</v>
      </c>
      <c r="C30312">
        <f t="shared" si="473"/>
        <v>66801</v>
      </c>
    </row>
    <row r="30313" spans="1:3">
      <c r="A30313" s="32" t="s">
        <v>19186</v>
      </c>
      <c r="B30313" s="32" t="s">
        <v>152</v>
      </c>
      <c r="C30313">
        <f t="shared" si="473"/>
        <v>66830</v>
      </c>
    </row>
    <row r="30314" spans="1:3">
      <c r="A30314" s="32" t="s">
        <v>19187</v>
      </c>
      <c r="B30314" s="32" t="s">
        <v>152</v>
      </c>
      <c r="C30314">
        <f t="shared" si="473"/>
        <v>66833</v>
      </c>
    </row>
    <row r="30315" spans="1:3">
      <c r="A30315" s="32" t="s">
        <v>19586</v>
      </c>
      <c r="B30315" s="32" t="s">
        <v>152</v>
      </c>
      <c r="C30315">
        <f t="shared" si="473"/>
        <v>66834</v>
      </c>
    </row>
    <row r="30316" spans="1:3">
      <c r="A30316" s="32" t="s">
        <v>19188</v>
      </c>
      <c r="B30316" s="32" t="s">
        <v>152</v>
      </c>
      <c r="C30316">
        <f t="shared" si="473"/>
        <v>66835</v>
      </c>
    </row>
    <row r="30317" spans="1:3">
      <c r="A30317" s="32" t="s">
        <v>19189</v>
      </c>
      <c r="B30317" s="32" t="s">
        <v>152</v>
      </c>
      <c r="C30317">
        <f t="shared" si="473"/>
        <v>66838</v>
      </c>
    </row>
    <row r="30318" spans="1:3">
      <c r="A30318" s="32" t="s">
        <v>19587</v>
      </c>
      <c r="B30318" s="32" t="s">
        <v>152</v>
      </c>
      <c r="C30318">
        <f t="shared" si="473"/>
        <v>66839</v>
      </c>
    </row>
    <row r="30319" spans="1:3">
      <c r="A30319" s="32" t="s">
        <v>19190</v>
      </c>
      <c r="B30319" s="32" t="s">
        <v>152</v>
      </c>
      <c r="C30319">
        <f t="shared" si="473"/>
        <v>66840</v>
      </c>
    </row>
    <row r="30320" spans="1:3">
      <c r="A30320" s="32" t="s">
        <v>19460</v>
      </c>
      <c r="B30320" s="32" t="s">
        <v>152</v>
      </c>
      <c r="C30320">
        <f t="shared" si="473"/>
        <v>66842</v>
      </c>
    </row>
    <row r="30321" spans="1:3">
      <c r="A30321" s="32" t="s">
        <v>19191</v>
      </c>
      <c r="B30321" s="32" t="s">
        <v>152</v>
      </c>
      <c r="C30321">
        <f t="shared" si="473"/>
        <v>66843</v>
      </c>
    </row>
    <row r="30322" spans="1:3">
      <c r="A30322" s="32" t="s">
        <v>19461</v>
      </c>
      <c r="B30322" s="32" t="s">
        <v>152</v>
      </c>
      <c r="C30322">
        <f t="shared" si="473"/>
        <v>66845</v>
      </c>
    </row>
    <row r="30323" spans="1:3">
      <c r="A30323" s="32" t="s">
        <v>19192</v>
      </c>
      <c r="B30323" s="32" t="s">
        <v>152</v>
      </c>
      <c r="C30323">
        <f t="shared" si="473"/>
        <v>66846</v>
      </c>
    </row>
    <row r="30324" spans="1:3">
      <c r="A30324" s="32" t="s">
        <v>19193</v>
      </c>
      <c r="B30324" s="32" t="s">
        <v>152</v>
      </c>
      <c r="C30324">
        <f t="shared" si="473"/>
        <v>66849</v>
      </c>
    </row>
    <row r="30325" spans="1:3">
      <c r="A30325" s="32" t="s">
        <v>19194</v>
      </c>
      <c r="B30325" s="32" t="s">
        <v>152</v>
      </c>
      <c r="C30325">
        <f t="shared" si="473"/>
        <v>66850</v>
      </c>
    </row>
    <row r="30326" spans="1:3">
      <c r="A30326" s="32" t="s">
        <v>19588</v>
      </c>
      <c r="B30326" s="32" t="s">
        <v>152</v>
      </c>
      <c r="C30326">
        <f t="shared" si="473"/>
        <v>66851</v>
      </c>
    </row>
    <row r="30327" spans="1:3">
      <c r="A30327" s="32" t="s">
        <v>19462</v>
      </c>
      <c r="B30327" s="32" t="s">
        <v>152</v>
      </c>
      <c r="C30327">
        <f t="shared" si="473"/>
        <v>66852</v>
      </c>
    </row>
    <row r="30328" spans="1:3">
      <c r="A30328" s="32" t="s">
        <v>19707</v>
      </c>
      <c r="B30328" s="32" t="s">
        <v>152</v>
      </c>
      <c r="C30328">
        <f t="shared" si="473"/>
        <v>66853</v>
      </c>
    </row>
    <row r="30329" spans="1:3">
      <c r="A30329" s="32" t="s">
        <v>19589</v>
      </c>
      <c r="B30329" s="32" t="s">
        <v>152</v>
      </c>
      <c r="C30329">
        <f t="shared" si="473"/>
        <v>66854</v>
      </c>
    </row>
    <row r="30330" spans="1:3">
      <c r="A30330" s="32" t="s">
        <v>19195</v>
      </c>
      <c r="B30330" s="32" t="s">
        <v>152</v>
      </c>
      <c r="C30330">
        <f t="shared" si="473"/>
        <v>66855</v>
      </c>
    </row>
    <row r="30331" spans="1:3">
      <c r="A30331" s="32" t="s">
        <v>19196</v>
      </c>
      <c r="B30331" s="32" t="s">
        <v>152</v>
      </c>
      <c r="C30331">
        <f t="shared" si="473"/>
        <v>66856</v>
      </c>
    </row>
    <row r="30332" spans="1:3">
      <c r="A30332" s="32" t="s">
        <v>19197</v>
      </c>
      <c r="B30332" s="32" t="s">
        <v>152</v>
      </c>
      <c r="C30332">
        <f t="shared" si="473"/>
        <v>66857</v>
      </c>
    </row>
    <row r="30333" spans="1:3">
      <c r="A30333" s="32" t="s">
        <v>19198</v>
      </c>
      <c r="B30333" s="32" t="s">
        <v>152</v>
      </c>
      <c r="C30333">
        <f t="shared" si="473"/>
        <v>66858</v>
      </c>
    </row>
    <row r="30334" spans="1:3">
      <c r="A30334" s="32" t="s">
        <v>19590</v>
      </c>
      <c r="B30334" s="32" t="s">
        <v>152</v>
      </c>
      <c r="C30334">
        <f t="shared" si="473"/>
        <v>66859</v>
      </c>
    </row>
    <row r="30335" spans="1:3">
      <c r="A30335" s="32" t="s">
        <v>19199</v>
      </c>
      <c r="B30335" s="32" t="s">
        <v>152</v>
      </c>
      <c r="C30335">
        <f t="shared" si="473"/>
        <v>66860</v>
      </c>
    </row>
    <row r="30336" spans="1:3">
      <c r="A30336" s="32" t="s">
        <v>19200</v>
      </c>
      <c r="B30336" s="32" t="s">
        <v>152</v>
      </c>
      <c r="C30336">
        <f t="shared" si="473"/>
        <v>66861</v>
      </c>
    </row>
    <row r="30337" spans="1:3">
      <c r="A30337" s="32" t="s">
        <v>19201</v>
      </c>
      <c r="B30337" s="32" t="s">
        <v>152</v>
      </c>
      <c r="C30337">
        <f t="shared" si="473"/>
        <v>66862</v>
      </c>
    </row>
    <row r="30338" spans="1:3">
      <c r="A30338" s="32" t="s">
        <v>19202</v>
      </c>
      <c r="B30338" s="32" t="s">
        <v>152</v>
      </c>
      <c r="C30338">
        <f t="shared" ref="C30338:C30401" si="474">1*A30338</f>
        <v>66863</v>
      </c>
    </row>
    <row r="30339" spans="1:3">
      <c r="A30339" s="32" t="s">
        <v>19591</v>
      </c>
      <c r="B30339" s="32" t="s">
        <v>152</v>
      </c>
      <c r="C30339">
        <f t="shared" si="474"/>
        <v>66864</v>
      </c>
    </row>
    <row r="30340" spans="1:3">
      <c r="A30340" s="32" t="s">
        <v>19203</v>
      </c>
      <c r="B30340" s="32" t="s">
        <v>152</v>
      </c>
      <c r="C30340">
        <f t="shared" si="474"/>
        <v>66865</v>
      </c>
    </row>
    <row r="30341" spans="1:3">
      <c r="A30341" s="32" t="s">
        <v>19463</v>
      </c>
      <c r="B30341" s="32" t="s">
        <v>152</v>
      </c>
      <c r="C30341">
        <f t="shared" si="474"/>
        <v>66866</v>
      </c>
    </row>
    <row r="30342" spans="1:3">
      <c r="A30342" s="32" t="s">
        <v>19204</v>
      </c>
      <c r="B30342" s="32" t="s">
        <v>152</v>
      </c>
      <c r="C30342">
        <f t="shared" si="474"/>
        <v>66868</v>
      </c>
    </row>
    <row r="30343" spans="1:3">
      <c r="A30343" s="32" t="s">
        <v>19464</v>
      </c>
      <c r="B30343" s="32" t="s">
        <v>152</v>
      </c>
      <c r="C30343">
        <f t="shared" si="474"/>
        <v>66869</v>
      </c>
    </row>
    <row r="30344" spans="1:3">
      <c r="A30344" s="32" t="s">
        <v>19205</v>
      </c>
      <c r="B30344" s="32" t="s">
        <v>152</v>
      </c>
      <c r="C30344">
        <f t="shared" si="474"/>
        <v>66870</v>
      </c>
    </row>
    <row r="30345" spans="1:3">
      <c r="A30345" s="32" t="s">
        <v>19592</v>
      </c>
      <c r="B30345" s="32" t="s">
        <v>152</v>
      </c>
      <c r="C30345">
        <f t="shared" si="474"/>
        <v>66871</v>
      </c>
    </row>
    <row r="30346" spans="1:3">
      <c r="A30346" s="32" t="s">
        <v>19206</v>
      </c>
      <c r="B30346" s="32" t="s">
        <v>152</v>
      </c>
      <c r="C30346">
        <f t="shared" si="474"/>
        <v>66872</v>
      </c>
    </row>
    <row r="30347" spans="1:3">
      <c r="A30347" s="32" t="s">
        <v>19465</v>
      </c>
      <c r="B30347" s="32" t="s">
        <v>152</v>
      </c>
      <c r="C30347">
        <f t="shared" si="474"/>
        <v>66873</v>
      </c>
    </row>
    <row r="30348" spans="1:3">
      <c r="A30348" s="32" t="s">
        <v>19593</v>
      </c>
      <c r="B30348" s="32" t="s">
        <v>152</v>
      </c>
      <c r="C30348">
        <f t="shared" si="474"/>
        <v>66901</v>
      </c>
    </row>
    <row r="30349" spans="1:3">
      <c r="A30349" s="32" t="s">
        <v>19594</v>
      </c>
      <c r="B30349" s="32" t="s">
        <v>152</v>
      </c>
      <c r="C30349">
        <f t="shared" si="474"/>
        <v>66930</v>
      </c>
    </row>
    <row r="30350" spans="1:3">
      <c r="A30350" s="32" t="s">
        <v>19466</v>
      </c>
      <c r="B30350" s="32" t="s">
        <v>152</v>
      </c>
      <c r="C30350">
        <f t="shared" si="474"/>
        <v>66932</v>
      </c>
    </row>
    <row r="30351" spans="1:3">
      <c r="A30351" s="32" t="s">
        <v>19207</v>
      </c>
      <c r="B30351" s="32" t="s">
        <v>152</v>
      </c>
      <c r="C30351">
        <f t="shared" si="474"/>
        <v>66933</v>
      </c>
    </row>
    <row r="30352" spans="1:3">
      <c r="A30352" s="32" t="s">
        <v>19208</v>
      </c>
      <c r="B30352" s="32" t="s">
        <v>152</v>
      </c>
      <c r="C30352">
        <f t="shared" si="474"/>
        <v>66935</v>
      </c>
    </row>
    <row r="30353" spans="1:3">
      <c r="A30353" s="32" t="s">
        <v>19467</v>
      </c>
      <c r="B30353" s="32" t="s">
        <v>152</v>
      </c>
      <c r="C30353">
        <f t="shared" si="474"/>
        <v>66936</v>
      </c>
    </row>
    <row r="30354" spans="1:3">
      <c r="A30354" s="32" t="s">
        <v>19209</v>
      </c>
      <c r="B30354" s="32" t="s">
        <v>152</v>
      </c>
      <c r="C30354">
        <f t="shared" si="474"/>
        <v>66937</v>
      </c>
    </row>
    <row r="30355" spans="1:3">
      <c r="A30355" s="32" t="s">
        <v>19210</v>
      </c>
      <c r="B30355" s="32" t="s">
        <v>152</v>
      </c>
      <c r="C30355">
        <f t="shared" si="474"/>
        <v>66938</v>
      </c>
    </row>
    <row r="30356" spans="1:3">
      <c r="A30356" s="32" t="s">
        <v>19595</v>
      </c>
      <c r="B30356" s="32" t="s">
        <v>152</v>
      </c>
      <c r="C30356">
        <f t="shared" si="474"/>
        <v>66939</v>
      </c>
    </row>
    <row r="30357" spans="1:3">
      <c r="A30357" s="32" t="s">
        <v>19211</v>
      </c>
      <c r="B30357" s="32" t="s">
        <v>152</v>
      </c>
      <c r="C30357">
        <f t="shared" si="474"/>
        <v>66940</v>
      </c>
    </row>
    <row r="30358" spans="1:3">
      <c r="A30358" s="32" t="s">
        <v>19596</v>
      </c>
      <c r="B30358" s="32" t="s">
        <v>152</v>
      </c>
      <c r="C30358">
        <f t="shared" si="474"/>
        <v>66941</v>
      </c>
    </row>
    <row r="30359" spans="1:3">
      <c r="A30359" s="32" t="s">
        <v>19597</v>
      </c>
      <c r="B30359" s="32" t="s">
        <v>152</v>
      </c>
      <c r="C30359">
        <f t="shared" si="474"/>
        <v>66942</v>
      </c>
    </row>
    <row r="30360" spans="1:3">
      <c r="A30360" s="32" t="s">
        <v>19212</v>
      </c>
      <c r="B30360" s="32" t="s">
        <v>152</v>
      </c>
      <c r="C30360">
        <f t="shared" si="474"/>
        <v>66943</v>
      </c>
    </row>
    <row r="30361" spans="1:3">
      <c r="A30361" s="32" t="s">
        <v>19598</v>
      </c>
      <c r="B30361" s="32" t="s">
        <v>152</v>
      </c>
      <c r="C30361">
        <f t="shared" si="474"/>
        <v>66944</v>
      </c>
    </row>
    <row r="30362" spans="1:3">
      <c r="A30362" s="32" t="s">
        <v>19213</v>
      </c>
      <c r="B30362" s="32" t="s">
        <v>152</v>
      </c>
      <c r="C30362">
        <f t="shared" si="474"/>
        <v>66945</v>
      </c>
    </row>
    <row r="30363" spans="1:3">
      <c r="A30363" s="32" t="s">
        <v>19214</v>
      </c>
      <c r="B30363" s="32" t="s">
        <v>152</v>
      </c>
      <c r="C30363">
        <f t="shared" si="474"/>
        <v>66946</v>
      </c>
    </row>
    <row r="30364" spans="1:3">
      <c r="A30364" s="32" t="s">
        <v>19215</v>
      </c>
      <c r="B30364" s="32" t="s">
        <v>152</v>
      </c>
      <c r="C30364">
        <f t="shared" si="474"/>
        <v>66948</v>
      </c>
    </row>
    <row r="30365" spans="1:3">
      <c r="A30365" s="32" t="s">
        <v>19599</v>
      </c>
      <c r="B30365" s="32" t="s">
        <v>152</v>
      </c>
      <c r="C30365">
        <f t="shared" si="474"/>
        <v>66949</v>
      </c>
    </row>
    <row r="30366" spans="1:3">
      <c r="A30366" s="32" t="s">
        <v>19216</v>
      </c>
      <c r="B30366" s="32" t="s">
        <v>152</v>
      </c>
      <c r="C30366">
        <f t="shared" si="474"/>
        <v>66951</v>
      </c>
    </row>
    <row r="30367" spans="1:3">
      <c r="A30367" s="32" t="s">
        <v>19600</v>
      </c>
      <c r="B30367" s="32" t="s">
        <v>152</v>
      </c>
      <c r="C30367">
        <f t="shared" si="474"/>
        <v>66952</v>
      </c>
    </row>
    <row r="30368" spans="1:3">
      <c r="A30368" s="32" t="s">
        <v>19217</v>
      </c>
      <c r="B30368" s="32" t="s">
        <v>152</v>
      </c>
      <c r="C30368">
        <f t="shared" si="474"/>
        <v>66953</v>
      </c>
    </row>
    <row r="30369" spans="1:3">
      <c r="A30369" s="32" t="s">
        <v>19218</v>
      </c>
      <c r="B30369" s="32" t="s">
        <v>152</v>
      </c>
      <c r="C30369">
        <f t="shared" si="474"/>
        <v>66955</v>
      </c>
    </row>
    <row r="30370" spans="1:3">
      <c r="A30370" s="32" t="s">
        <v>19219</v>
      </c>
      <c r="B30370" s="32" t="s">
        <v>152</v>
      </c>
      <c r="C30370">
        <f t="shared" si="474"/>
        <v>66956</v>
      </c>
    </row>
    <row r="30371" spans="1:3">
      <c r="A30371" s="32" t="s">
        <v>19220</v>
      </c>
      <c r="B30371" s="32" t="s">
        <v>152</v>
      </c>
      <c r="C30371">
        <f t="shared" si="474"/>
        <v>66958</v>
      </c>
    </row>
    <row r="30372" spans="1:3">
      <c r="A30372" s="32" t="s">
        <v>19708</v>
      </c>
      <c r="B30372" s="32" t="s">
        <v>152</v>
      </c>
      <c r="C30372">
        <f t="shared" si="474"/>
        <v>66959</v>
      </c>
    </row>
    <row r="30373" spans="1:3">
      <c r="A30373" s="32" t="s">
        <v>19221</v>
      </c>
      <c r="B30373" s="32" t="s">
        <v>152</v>
      </c>
      <c r="C30373">
        <f t="shared" si="474"/>
        <v>66960</v>
      </c>
    </row>
    <row r="30374" spans="1:3">
      <c r="A30374" s="32" t="s">
        <v>19601</v>
      </c>
      <c r="B30374" s="32" t="s">
        <v>152</v>
      </c>
      <c r="C30374">
        <f t="shared" si="474"/>
        <v>66961</v>
      </c>
    </row>
    <row r="30375" spans="1:3">
      <c r="A30375" s="32" t="s">
        <v>19222</v>
      </c>
      <c r="B30375" s="32" t="s">
        <v>152</v>
      </c>
      <c r="C30375">
        <f t="shared" si="474"/>
        <v>66962</v>
      </c>
    </row>
    <row r="30376" spans="1:3">
      <c r="A30376" s="32" t="s">
        <v>19223</v>
      </c>
      <c r="B30376" s="32" t="s">
        <v>152</v>
      </c>
      <c r="C30376">
        <f t="shared" si="474"/>
        <v>66963</v>
      </c>
    </row>
    <row r="30377" spans="1:3">
      <c r="A30377" s="32" t="s">
        <v>19602</v>
      </c>
      <c r="B30377" s="32" t="s">
        <v>152</v>
      </c>
      <c r="C30377">
        <f t="shared" si="474"/>
        <v>66964</v>
      </c>
    </row>
    <row r="30378" spans="1:3">
      <c r="A30378" s="32" t="s">
        <v>19468</v>
      </c>
      <c r="B30378" s="32" t="s">
        <v>152</v>
      </c>
      <c r="C30378">
        <f t="shared" si="474"/>
        <v>66966</v>
      </c>
    </row>
    <row r="30379" spans="1:3">
      <c r="A30379" s="32" t="s">
        <v>19603</v>
      </c>
      <c r="B30379" s="32" t="s">
        <v>152</v>
      </c>
      <c r="C30379">
        <f t="shared" si="474"/>
        <v>66967</v>
      </c>
    </row>
    <row r="30380" spans="1:3">
      <c r="A30380" s="32" t="s">
        <v>19224</v>
      </c>
      <c r="B30380" s="32" t="s">
        <v>152</v>
      </c>
      <c r="C30380">
        <f t="shared" si="474"/>
        <v>66968</v>
      </c>
    </row>
    <row r="30381" spans="1:3">
      <c r="A30381" s="32" t="s">
        <v>19604</v>
      </c>
      <c r="B30381" s="32" t="s">
        <v>152</v>
      </c>
      <c r="C30381">
        <f t="shared" si="474"/>
        <v>66970</v>
      </c>
    </row>
    <row r="30382" spans="1:3">
      <c r="A30382" s="32" t="s">
        <v>19225</v>
      </c>
      <c r="B30382" s="32" t="s">
        <v>152</v>
      </c>
      <c r="C30382">
        <f t="shared" si="474"/>
        <v>67001</v>
      </c>
    </row>
    <row r="30383" spans="1:3">
      <c r="A30383" s="32" t="s">
        <v>19226</v>
      </c>
      <c r="B30383" s="32" t="s">
        <v>152</v>
      </c>
      <c r="C30383">
        <f t="shared" si="474"/>
        <v>67002</v>
      </c>
    </row>
    <row r="30384" spans="1:3">
      <c r="A30384" s="32" t="s">
        <v>19227</v>
      </c>
      <c r="B30384" s="32" t="s">
        <v>152</v>
      </c>
      <c r="C30384">
        <f t="shared" si="474"/>
        <v>67003</v>
      </c>
    </row>
    <row r="30385" spans="1:3">
      <c r="A30385" s="32" t="s">
        <v>19228</v>
      </c>
      <c r="B30385" s="32" t="s">
        <v>152</v>
      </c>
      <c r="C30385">
        <f t="shared" si="474"/>
        <v>67004</v>
      </c>
    </row>
    <row r="30386" spans="1:3">
      <c r="A30386" s="32" t="s">
        <v>19605</v>
      </c>
      <c r="B30386" s="32" t="s">
        <v>152</v>
      </c>
      <c r="C30386">
        <f t="shared" si="474"/>
        <v>67005</v>
      </c>
    </row>
    <row r="30387" spans="1:3">
      <c r="A30387" s="32" t="s">
        <v>19606</v>
      </c>
      <c r="B30387" s="32" t="s">
        <v>152</v>
      </c>
      <c r="C30387">
        <f t="shared" si="474"/>
        <v>67008</v>
      </c>
    </row>
    <row r="30388" spans="1:3">
      <c r="A30388" s="32" t="s">
        <v>19229</v>
      </c>
      <c r="B30388" s="32" t="s">
        <v>152</v>
      </c>
      <c r="C30388">
        <f t="shared" si="474"/>
        <v>67009</v>
      </c>
    </row>
    <row r="30389" spans="1:3">
      <c r="A30389" s="32" t="s">
        <v>19607</v>
      </c>
      <c r="B30389" s="32" t="s">
        <v>152</v>
      </c>
      <c r="C30389">
        <f t="shared" si="474"/>
        <v>67010</v>
      </c>
    </row>
    <row r="30390" spans="1:3">
      <c r="A30390" s="32" t="s">
        <v>19230</v>
      </c>
      <c r="B30390" s="32" t="s">
        <v>152</v>
      </c>
      <c r="C30390">
        <f t="shared" si="474"/>
        <v>67012</v>
      </c>
    </row>
    <row r="30391" spans="1:3">
      <c r="A30391" s="32" t="s">
        <v>19231</v>
      </c>
      <c r="B30391" s="32" t="s">
        <v>152</v>
      </c>
      <c r="C30391">
        <f t="shared" si="474"/>
        <v>67013</v>
      </c>
    </row>
    <row r="30392" spans="1:3">
      <c r="A30392" s="32" t="s">
        <v>19469</v>
      </c>
      <c r="B30392" s="32" t="s">
        <v>152</v>
      </c>
      <c r="C30392">
        <f t="shared" si="474"/>
        <v>67016</v>
      </c>
    </row>
    <row r="30393" spans="1:3">
      <c r="A30393" s="32" t="s">
        <v>19470</v>
      </c>
      <c r="B30393" s="32" t="s">
        <v>152</v>
      </c>
      <c r="C30393">
        <f t="shared" si="474"/>
        <v>67017</v>
      </c>
    </row>
    <row r="30394" spans="1:3">
      <c r="A30394" s="32" t="s">
        <v>19232</v>
      </c>
      <c r="B30394" s="32" t="s">
        <v>152</v>
      </c>
      <c r="C30394">
        <f t="shared" si="474"/>
        <v>67018</v>
      </c>
    </row>
    <row r="30395" spans="1:3">
      <c r="A30395" s="32" t="s">
        <v>19233</v>
      </c>
      <c r="B30395" s="32" t="s">
        <v>152</v>
      </c>
      <c r="C30395">
        <f t="shared" si="474"/>
        <v>67019</v>
      </c>
    </row>
    <row r="30396" spans="1:3">
      <c r="A30396" s="32" t="s">
        <v>19709</v>
      </c>
      <c r="B30396" s="32" t="s">
        <v>152</v>
      </c>
      <c r="C30396">
        <f t="shared" si="474"/>
        <v>67020</v>
      </c>
    </row>
    <row r="30397" spans="1:3">
      <c r="A30397" s="32" t="s">
        <v>19234</v>
      </c>
      <c r="B30397" s="32" t="s">
        <v>152</v>
      </c>
      <c r="C30397">
        <f t="shared" si="474"/>
        <v>67021</v>
      </c>
    </row>
    <row r="30398" spans="1:3">
      <c r="A30398" s="32" t="s">
        <v>19471</v>
      </c>
      <c r="B30398" s="32" t="s">
        <v>152</v>
      </c>
      <c r="C30398">
        <f t="shared" si="474"/>
        <v>67022</v>
      </c>
    </row>
    <row r="30399" spans="1:3">
      <c r="A30399" s="32" t="s">
        <v>19710</v>
      </c>
      <c r="B30399" s="32" t="s">
        <v>152</v>
      </c>
      <c r="C30399">
        <f t="shared" si="474"/>
        <v>67023</v>
      </c>
    </row>
    <row r="30400" spans="1:3">
      <c r="A30400" s="32" t="s">
        <v>19235</v>
      </c>
      <c r="B30400" s="32" t="s">
        <v>152</v>
      </c>
      <c r="C30400">
        <f t="shared" si="474"/>
        <v>67024</v>
      </c>
    </row>
    <row r="30401" spans="1:3">
      <c r="A30401" s="32" t="s">
        <v>19608</v>
      </c>
      <c r="B30401" s="32" t="s">
        <v>152</v>
      </c>
      <c r="C30401">
        <f t="shared" si="474"/>
        <v>67025</v>
      </c>
    </row>
    <row r="30402" spans="1:3">
      <c r="A30402" s="32" t="s">
        <v>19236</v>
      </c>
      <c r="B30402" s="32" t="s">
        <v>152</v>
      </c>
      <c r="C30402">
        <f t="shared" ref="C30402:C30465" si="475">1*A30402</f>
        <v>67026</v>
      </c>
    </row>
    <row r="30403" spans="1:3">
      <c r="A30403" s="32" t="s">
        <v>19609</v>
      </c>
      <c r="B30403" s="32" t="s">
        <v>152</v>
      </c>
      <c r="C30403">
        <f t="shared" si="475"/>
        <v>67028</v>
      </c>
    </row>
    <row r="30404" spans="1:3">
      <c r="A30404" s="32" t="s">
        <v>19237</v>
      </c>
      <c r="B30404" s="32" t="s">
        <v>152</v>
      </c>
      <c r="C30404">
        <f t="shared" si="475"/>
        <v>67029</v>
      </c>
    </row>
    <row r="30405" spans="1:3">
      <c r="A30405" s="32" t="s">
        <v>19238</v>
      </c>
      <c r="B30405" s="32" t="s">
        <v>152</v>
      </c>
      <c r="C30405">
        <f t="shared" si="475"/>
        <v>67030</v>
      </c>
    </row>
    <row r="30406" spans="1:3">
      <c r="A30406" s="32" t="s">
        <v>19711</v>
      </c>
      <c r="B30406" s="32" t="s">
        <v>152</v>
      </c>
      <c r="C30406">
        <f t="shared" si="475"/>
        <v>67031</v>
      </c>
    </row>
    <row r="30407" spans="1:3">
      <c r="A30407" s="32" t="s">
        <v>19239</v>
      </c>
      <c r="B30407" s="32" t="s">
        <v>152</v>
      </c>
      <c r="C30407">
        <f t="shared" si="475"/>
        <v>67035</v>
      </c>
    </row>
    <row r="30408" spans="1:3">
      <c r="A30408" s="32" t="s">
        <v>19240</v>
      </c>
      <c r="B30408" s="32" t="s">
        <v>152</v>
      </c>
      <c r="C30408">
        <f t="shared" si="475"/>
        <v>67036</v>
      </c>
    </row>
    <row r="30409" spans="1:3">
      <c r="A30409" s="32" t="s">
        <v>19610</v>
      </c>
      <c r="B30409" s="32" t="s">
        <v>152</v>
      </c>
      <c r="C30409">
        <f t="shared" si="475"/>
        <v>67037</v>
      </c>
    </row>
    <row r="30410" spans="1:3">
      <c r="A30410" s="32" t="s">
        <v>19241</v>
      </c>
      <c r="B30410" s="32" t="s">
        <v>152</v>
      </c>
      <c r="C30410">
        <f t="shared" si="475"/>
        <v>67038</v>
      </c>
    </row>
    <row r="30411" spans="1:3">
      <c r="A30411" s="32" t="s">
        <v>19712</v>
      </c>
      <c r="B30411" s="32" t="s">
        <v>152</v>
      </c>
      <c r="C30411">
        <f t="shared" si="475"/>
        <v>67039</v>
      </c>
    </row>
    <row r="30412" spans="1:3">
      <c r="A30412" s="32" t="s">
        <v>19242</v>
      </c>
      <c r="B30412" s="32" t="s">
        <v>152</v>
      </c>
      <c r="C30412">
        <f t="shared" si="475"/>
        <v>67041</v>
      </c>
    </row>
    <row r="30413" spans="1:3">
      <c r="A30413" s="32" t="s">
        <v>19611</v>
      </c>
      <c r="B30413" s="32" t="s">
        <v>152</v>
      </c>
      <c r="C30413">
        <f t="shared" si="475"/>
        <v>67042</v>
      </c>
    </row>
    <row r="30414" spans="1:3">
      <c r="A30414" s="32" t="s">
        <v>19612</v>
      </c>
      <c r="B30414" s="32" t="s">
        <v>152</v>
      </c>
      <c r="C30414">
        <f t="shared" si="475"/>
        <v>67045</v>
      </c>
    </row>
    <row r="30415" spans="1:3">
      <c r="A30415" s="32" t="s">
        <v>19243</v>
      </c>
      <c r="B30415" s="32" t="s">
        <v>152</v>
      </c>
      <c r="C30415">
        <f t="shared" si="475"/>
        <v>67047</v>
      </c>
    </row>
    <row r="30416" spans="1:3">
      <c r="A30416" s="32" t="s">
        <v>19244</v>
      </c>
      <c r="B30416" s="32" t="s">
        <v>152</v>
      </c>
      <c r="C30416">
        <f t="shared" si="475"/>
        <v>67049</v>
      </c>
    </row>
    <row r="30417" spans="1:3">
      <c r="A30417" s="32" t="s">
        <v>19713</v>
      </c>
      <c r="B30417" s="32" t="s">
        <v>152</v>
      </c>
      <c r="C30417">
        <f t="shared" si="475"/>
        <v>67050</v>
      </c>
    </row>
    <row r="30418" spans="1:3">
      <c r="A30418" s="32" t="s">
        <v>19472</v>
      </c>
      <c r="B30418" s="32" t="s">
        <v>152</v>
      </c>
      <c r="C30418">
        <f t="shared" si="475"/>
        <v>67051</v>
      </c>
    </row>
    <row r="30419" spans="1:3">
      <c r="A30419" s="32" t="s">
        <v>19473</v>
      </c>
      <c r="B30419" s="32" t="s">
        <v>152</v>
      </c>
      <c r="C30419">
        <f t="shared" si="475"/>
        <v>67052</v>
      </c>
    </row>
    <row r="30420" spans="1:3">
      <c r="A30420" s="32" t="s">
        <v>19245</v>
      </c>
      <c r="B30420" s="32" t="s">
        <v>152</v>
      </c>
      <c r="C30420">
        <f t="shared" si="475"/>
        <v>67053</v>
      </c>
    </row>
    <row r="30421" spans="1:3">
      <c r="A30421" s="32" t="s">
        <v>19246</v>
      </c>
      <c r="B30421" s="32" t="s">
        <v>152</v>
      </c>
      <c r="C30421">
        <f t="shared" si="475"/>
        <v>67054</v>
      </c>
    </row>
    <row r="30422" spans="1:3">
      <c r="A30422" s="32" t="s">
        <v>19714</v>
      </c>
      <c r="B30422" s="32" t="s">
        <v>152</v>
      </c>
      <c r="C30422">
        <f t="shared" si="475"/>
        <v>67055</v>
      </c>
    </row>
    <row r="30423" spans="1:3">
      <c r="A30423" s="32" t="s">
        <v>19247</v>
      </c>
      <c r="B30423" s="32" t="s">
        <v>152</v>
      </c>
      <c r="C30423">
        <f t="shared" si="475"/>
        <v>67056</v>
      </c>
    </row>
    <row r="30424" spans="1:3">
      <c r="A30424" s="32" t="s">
        <v>19613</v>
      </c>
      <c r="B30424" s="32" t="s">
        <v>152</v>
      </c>
      <c r="C30424">
        <f t="shared" si="475"/>
        <v>67057</v>
      </c>
    </row>
    <row r="30425" spans="1:3">
      <c r="A30425" s="32" t="s">
        <v>19614</v>
      </c>
      <c r="B30425" s="32" t="s">
        <v>152</v>
      </c>
      <c r="C30425">
        <f t="shared" si="475"/>
        <v>67058</v>
      </c>
    </row>
    <row r="30426" spans="1:3">
      <c r="A30426" s="32" t="s">
        <v>19248</v>
      </c>
      <c r="B30426" s="32" t="s">
        <v>152</v>
      </c>
      <c r="C30426">
        <f t="shared" si="475"/>
        <v>67059</v>
      </c>
    </row>
    <row r="30427" spans="1:3">
      <c r="A30427" s="32" t="s">
        <v>19249</v>
      </c>
      <c r="B30427" s="32" t="s">
        <v>152</v>
      </c>
      <c r="C30427">
        <f t="shared" si="475"/>
        <v>67060</v>
      </c>
    </row>
    <row r="30428" spans="1:3">
      <c r="A30428" s="32" t="s">
        <v>19615</v>
      </c>
      <c r="B30428" s="32" t="s">
        <v>152</v>
      </c>
      <c r="C30428">
        <f t="shared" si="475"/>
        <v>67061</v>
      </c>
    </row>
    <row r="30429" spans="1:3">
      <c r="A30429" s="32" t="s">
        <v>19250</v>
      </c>
      <c r="B30429" s="32" t="s">
        <v>152</v>
      </c>
      <c r="C30429">
        <f t="shared" si="475"/>
        <v>67062</v>
      </c>
    </row>
    <row r="30430" spans="1:3">
      <c r="A30430" s="32" t="s">
        <v>19251</v>
      </c>
      <c r="B30430" s="32" t="s">
        <v>152</v>
      </c>
      <c r="C30430">
        <f t="shared" si="475"/>
        <v>67063</v>
      </c>
    </row>
    <row r="30431" spans="1:3">
      <c r="A30431" s="32" t="s">
        <v>19252</v>
      </c>
      <c r="B30431" s="32" t="s">
        <v>152</v>
      </c>
      <c r="C30431">
        <f t="shared" si="475"/>
        <v>67065</v>
      </c>
    </row>
    <row r="30432" spans="1:3">
      <c r="A30432" s="32" t="s">
        <v>19474</v>
      </c>
      <c r="B30432" s="32" t="s">
        <v>152</v>
      </c>
      <c r="C30432">
        <f t="shared" si="475"/>
        <v>67066</v>
      </c>
    </row>
    <row r="30433" spans="1:3">
      <c r="A30433" s="32" t="s">
        <v>19715</v>
      </c>
      <c r="B30433" s="32" t="s">
        <v>152</v>
      </c>
      <c r="C30433">
        <f t="shared" si="475"/>
        <v>67067</v>
      </c>
    </row>
    <row r="30434" spans="1:3">
      <c r="A30434" s="32" t="s">
        <v>19253</v>
      </c>
      <c r="B30434" s="32" t="s">
        <v>152</v>
      </c>
      <c r="C30434">
        <f t="shared" si="475"/>
        <v>67068</v>
      </c>
    </row>
    <row r="30435" spans="1:3">
      <c r="A30435" s="32" t="s">
        <v>19254</v>
      </c>
      <c r="B30435" s="32" t="s">
        <v>152</v>
      </c>
      <c r="C30435">
        <f t="shared" si="475"/>
        <v>67070</v>
      </c>
    </row>
    <row r="30436" spans="1:3">
      <c r="A30436" s="32" t="s">
        <v>19475</v>
      </c>
      <c r="B30436" s="32" t="s">
        <v>152</v>
      </c>
      <c r="C30436">
        <f t="shared" si="475"/>
        <v>67071</v>
      </c>
    </row>
    <row r="30437" spans="1:3">
      <c r="A30437" s="32" t="s">
        <v>19255</v>
      </c>
      <c r="B30437" s="32" t="s">
        <v>152</v>
      </c>
      <c r="C30437">
        <f t="shared" si="475"/>
        <v>67072</v>
      </c>
    </row>
    <row r="30438" spans="1:3">
      <c r="A30438" s="32" t="s">
        <v>19616</v>
      </c>
      <c r="B30438" s="32" t="s">
        <v>152</v>
      </c>
      <c r="C30438">
        <f t="shared" si="475"/>
        <v>67073</v>
      </c>
    </row>
    <row r="30439" spans="1:3">
      <c r="A30439" s="32" t="s">
        <v>19256</v>
      </c>
      <c r="B30439" s="32" t="s">
        <v>152</v>
      </c>
      <c r="C30439">
        <f t="shared" si="475"/>
        <v>67074</v>
      </c>
    </row>
    <row r="30440" spans="1:3">
      <c r="A30440" s="32" t="s">
        <v>19257</v>
      </c>
      <c r="B30440" s="32" t="s">
        <v>152</v>
      </c>
      <c r="C30440">
        <f t="shared" si="475"/>
        <v>67101</v>
      </c>
    </row>
    <row r="30441" spans="1:3">
      <c r="A30441" s="32" t="s">
        <v>19617</v>
      </c>
      <c r="B30441" s="32" t="s">
        <v>152</v>
      </c>
      <c r="C30441">
        <f t="shared" si="475"/>
        <v>67102</v>
      </c>
    </row>
    <row r="30442" spans="1:3">
      <c r="A30442" s="32" t="s">
        <v>19258</v>
      </c>
      <c r="B30442" s="32" t="s">
        <v>152</v>
      </c>
      <c r="C30442">
        <f t="shared" si="475"/>
        <v>67103</v>
      </c>
    </row>
    <row r="30443" spans="1:3">
      <c r="A30443" s="32" t="s">
        <v>19259</v>
      </c>
      <c r="B30443" s="32" t="s">
        <v>152</v>
      </c>
      <c r="C30443">
        <f t="shared" si="475"/>
        <v>67104</v>
      </c>
    </row>
    <row r="30444" spans="1:3">
      <c r="A30444" s="32" t="s">
        <v>19618</v>
      </c>
      <c r="B30444" s="32" t="s">
        <v>152</v>
      </c>
      <c r="C30444">
        <f t="shared" si="475"/>
        <v>67105</v>
      </c>
    </row>
    <row r="30445" spans="1:3">
      <c r="A30445" s="32" t="s">
        <v>19260</v>
      </c>
      <c r="B30445" s="32" t="s">
        <v>152</v>
      </c>
      <c r="C30445">
        <f t="shared" si="475"/>
        <v>67106</v>
      </c>
    </row>
    <row r="30446" spans="1:3">
      <c r="A30446" s="32" t="s">
        <v>19476</v>
      </c>
      <c r="B30446" s="32" t="s">
        <v>152</v>
      </c>
      <c r="C30446">
        <f t="shared" si="475"/>
        <v>67107</v>
      </c>
    </row>
    <row r="30447" spans="1:3">
      <c r="A30447" s="32" t="s">
        <v>19261</v>
      </c>
      <c r="B30447" s="32" t="s">
        <v>152</v>
      </c>
      <c r="C30447">
        <f t="shared" si="475"/>
        <v>67108</v>
      </c>
    </row>
    <row r="30448" spans="1:3">
      <c r="A30448" s="32" t="s">
        <v>19262</v>
      </c>
      <c r="B30448" s="32" t="s">
        <v>152</v>
      </c>
      <c r="C30448">
        <f t="shared" si="475"/>
        <v>67109</v>
      </c>
    </row>
    <row r="30449" spans="1:3">
      <c r="A30449" s="32" t="s">
        <v>19263</v>
      </c>
      <c r="B30449" s="32" t="s">
        <v>152</v>
      </c>
      <c r="C30449">
        <f t="shared" si="475"/>
        <v>67110</v>
      </c>
    </row>
    <row r="30450" spans="1:3">
      <c r="A30450" s="32" t="s">
        <v>19477</v>
      </c>
      <c r="B30450" s="32" t="s">
        <v>152</v>
      </c>
      <c r="C30450">
        <f t="shared" si="475"/>
        <v>67111</v>
      </c>
    </row>
    <row r="30451" spans="1:3">
      <c r="A30451" s="32" t="s">
        <v>19264</v>
      </c>
      <c r="B30451" s="32" t="s">
        <v>152</v>
      </c>
      <c r="C30451">
        <f t="shared" si="475"/>
        <v>67112</v>
      </c>
    </row>
    <row r="30452" spans="1:3">
      <c r="A30452" s="32" t="s">
        <v>19619</v>
      </c>
      <c r="B30452" s="32" t="s">
        <v>152</v>
      </c>
      <c r="C30452">
        <f t="shared" si="475"/>
        <v>67114</v>
      </c>
    </row>
    <row r="30453" spans="1:3">
      <c r="A30453" s="32" t="s">
        <v>19620</v>
      </c>
      <c r="B30453" s="32" t="s">
        <v>152</v>
      </c>
      <c r="C30453">
        <f t="shared" si="475"/>
        <v>67117</v>
      </c>
    </row>
    <row r="30454" spans="1:3">
      <c r="A30454" s="32" t="s">
        <v>19265</v>
      </c>
      <c r="B30454" s="32" t="s">
        <v>152</v>
      </c>
      <c r="C30454">
        <f t="shared" si="475"/>
        <v>67118</v>
      </c>
    </row>
    <row r="30455" spans="1:3">
      <c r="A30455" s="32" t="s">
        <v>19478</v>
      </c>
      <c r="B30455" s="32" t="s">
        <v>152</v>
      </c>
      <c r="C30455">
        <f t="shared" si="475"/>
        <v>67119</v>
      </c>
    </row>
    <row r="30456" spans="1:3">
      <c r="A30456" s="32" t="s">
        <v>19266</v>
      </c>
      <c r="B30456" s="32" t="s">
        <v>152</v>
      </c>
      <c r="C30456">
        <f t="shared" si="475"/>
        <v>67120</v>
      </c>
    </row>
    <row r="30457" spans="1:3">
      <c r="A30457" s="32" t="s">
        <v>19267</v>
      </c>
      <c r="B30457" s="32" t="s">
        <v>152</v>
      </c>
      <c r="C30457">
        <f t="shared" si="475"/>
        <v>67122</v>
      </c>
    </row>
    <row r="30458" spans="1:3">
      <c r="A30458" s="32" t="s">
        <v>19621</v>
      </c>
      <c r="B30458" s="32" t="s">
        <v>152</v>
      </c>
      <c r="C30458">
        <f t="shared" si="475"/>
        <v>67123</v>
      </c>
    </row>
    <row r="30459" spans="1:3">
      <c r="A30459" s="32" t="s">
        <v>19479</v>
      </c>
      <c r="B30459" s="32" t="s">
        <v>152</v>
      </c>
      <c r="C30459">
        <f t="shared" si="475"/>
        <v>67124</v>
      </c>
    </row>
    <row r="30460" spans="1:3">
      <c r="A30460" s="32" t="s">
        <v>19268</v>
      </c>
      <c r="B30460" s="32" t="s">
        <v>152</v>
      </c>
      <c r="C30460">
        <f t="shared" si="475"/>
        <v>67127</v>
      </c>
    </row>
    <row r="30461" spans="1:3">
      <c r="A30461" s="32" t="s">
        <v>19269</v>
      </c>
      <c r="B30461" s="32" t="s">
        <v>152</v>
      </c>
      <c r="C30461">
        <f t="shared" si="475"/>
        <v>67131</v>
      </c>
    </row>
    <row r="30462" spans="1:3">
      <c r="A30462" s="32" t="s">
        <v>19622</v>
      </c>
      <c r="B30462" s="32" t="s">
        <v>152</v>
      </c>
      <c r="C30462">
        <f t="shared" si="475"/>
        <v>67132</v>
      </c>
    </row>
    <row r="30463" spans="1:3">
      <c r="A30463" s="32" t="s">
        <v>19270</v>
      </c>
      <c r="B30463" s="32" t="s">
        <v>152</v>
      </c>
      <c r="C30463">
        <f t="shared" si="475"/>
        <v>67133</v>
      </c>
    </row>
    <row r="30464" spans="1:3">
      <c r="A30464" s="32" t="s">
        <v>19271</v>
      </c>
      <c r="B30464" s="32" t="s">
        <v>152</v>
      </c>
      <c r="C30464">
        <f t="shared" si="475"/>
        <v>67134</v>
      </c>
    </row>
    <row r="30465" spans="1:3">
      <c r="A30465" s="32" t="s">
        <v>19480</v>
      </c>
      <c r="B30465" s="32" t="s">
        <v>152</v>
      </c>
      <c r="C30465">
        <f t="shared" si="475"/>
        <v>67135</v>
      </c>
    </row>
    <row r="30466" spans="1:3">
      <c r="A30466" s="32" t="s">
        <v>19716</v>
      </c>
      <c r="B30466" s="32" t="s">
        <v>152</v>
      </c>
      <c r="C30466">
        <f t="shared" ref="C30466:C30529" si="476">1*A30466</f>
        <v>67137</v>
      </c>
    </row>
    <row r="30467" spans="1:3">
      <c r="A30467" s="32" t="s">
        <v>19481</v>
      </c>
      <c r="B30467" s="32" t="s">
        <v>152</v>
      </c>
      <c r="C30467">
        <f t="shared" si="476"/>
        <v>67138</v>
      </c>
    </row>
    <row r="30468" spans="1:3">
      <c r="A30468" s="32" t="s">
        <v>19482</v>
      </c>
      <c r="B30468" s="32" t="s">
        <v>152</v>
      </c>
      <c r="C30468">
        <f t="shared" si="476"/>
        <v>67140</v>
      </c>
    </row>
    <row r="30469" spans="1:3">
      <c r="A30469" s="32" t="s">
        <v>19272</v>
      </c>
      <c r="B30469" s="32" t="s">
        <v>152</v>
      </c>
      <c r="C30469">
        <f t="shared" si="476"/>
        <v>67142</v>
      </c>
    </row>
    <row r="30470" spans="1:3">
      <c r="A30470" s="32" t="s">
        <v>19623</v>
      </c>
      <c r="B30470" s="32" t="s">
        <v>152</v>
      </c>
      <c r="C30470">
        <f t="shared" si="476"/>
        <v>67143</v>
      </c>
    </row>
    <row r="30471" spans="1:3">
      <c r="A30471" s="32" t="s">
        <v>19273</v>
      </c>
      <c r="B30471" s="32" t="s">
        <v>152</v>
      </c>
      <c r="C30471">
        <f t="shared" si="476"/>
        <v>67144</v>
      </c>
    </row>
    <row r="30472" spans="1:3">
      <c r="A30472" s="32" t="s">
        <v>19624</v>
      </c>
      <c r="B30472" s="32" t="s">
        <v>152</v>
      </c>
      <c r="C30472">
        <f t="shared" si="476"/>
        <v>67146</v>
      </c>
    </row>
    <row r="30473" spans="1:3">
      <c r="A30473" s="32" t="s">
        <v>19274</v>
      </c>
      <c r="B30473" s="32" t="s">
        <v>152</v>
      </c>
      <c r="C30473">
        <f t="shared" si="476"/>
        <v>67147</v>
      </c>
    </row>
    <row r="30474" spans="1:3">
      <c r="A30474" s="32" t="s">
        <v>19275</v>
      </c>
      <c r="B30474" s="32" t="s">
        <v>152</v>
      </c>
      <c r="C30474">
        <f t="shared" si="476"/>
        <v>67149</v>
      </c>
    </row>
    <row r="30475" spans="1:3">
      <c r="A30475" s="32" t="s">
        <v>19483</v>
      </c>
      <c r="B30475" s="32" t="s">
        <v>152</v>
      </c>
      <c r="C30475">
        <f t="shared" si="476"/>
        <v>67150</v>
      </c>
    </row>
    <row r="30476" spans="1:3">
      <c r="A30476" s="32" t="s">
        <v>19276</v>
      </c>
      <c r="B30476" s="32" t="s">
        <v>152</v>
      </c>
      <c r="C30476">
        <f t="shared" si="476"/>
        <v>67151</v>
      </c>
    </row>
    <row r="30477" spans="1:3">
      <c r="A30477" s="32" t="s">
        <v>19277</v>
      </c>
      <c r="B30477" s="32" t="s">
        <v>152</v>
      </c>
      <c r="C30477">
        <f t="shared" si="476"/>
        <v>67152</v>
      </c>
    </row>
    <row r="30478" spans="1:3">
      <c r="A30478" s="32" t="s">
        <v>19278</v>
      </c>
      <c r="B30478" s="32" t="s">
        <v>152</v>
      </c>
      <c r="C30478">
        <f t="shared" si="476"/>
        <v>67154</v>
      </c>
    </row>
    <row r="30479" spans="1:3">
      <c r="A30479" s="32" t="s">
        <v>19484</v>
      </c>
      <c r="B30479" s="32" t="s">
        <v>152</v>
      </c>
      <c r="C30479">
        <f t="shared" si="476"/>
        <v>67155</v>
      </c>
    </row>
    <row r="30480" spans="1:3">
      <c r="A30480" s="32" t="s">
        <v>19625</v>
      </c>
      <c r="B30480" s="32" t="s">
        <v>152</v>
      </c>
      <c r="C30480">
        <f t="shared" si="476"/>
        <v>67156</v>
      </c>
    </row>
    <row r="30481" spans="1:3">
      <c r="A30481" s="32" t="s">
        <v>19279</v>
      </c>
      <c r="B30481" s="32" t="s">
        <v>152</v>
      </c>
      <c r="C30481">
        <f t="shared" si="476"/>
        <v>67159</v>
      </c>
    </row>
    <row r="30482" spans="1:3">
      <c r="A30482" s="32" t="s">
        <v>19717</v>
      </c>
      <c r="B30482" s="32" t="s">
        <v>152</v>
      </c>
      <c r="C30482">
        <f t="shared" si="476"/>
        <v>67201</v>
      </c>
    </row>
    <row r="30483" spans="1:3">
      <c r="A30483" s="32" t="s">
        <v>19485</v>
      </c>
      <c r="B30483" s="32" t="s">
        <v>152</v>
      </c>
      <c r="C30483">
        <f t="shared" si="476"/>
        <v>67202</v>
      </c>
    </row>
    <row r="30484" spans="1:3">
      <c r="A30484" s="32" t="s">
        <v>19626</v>
      </c>
      <c r="B30484" s="32" t="s">
        <v>152</v>
      </c>
      <c r="C30484">
        <f t="shared" si="476"/>
        <v>67203</v>
      </c>
    </row>
    <row r="30485" spans="1:3">
      <c r="A30485" s="32" t="s">
        <v>19280</v>
      </c>
      <c r="B30485" s="32" t="s">
        <v>152</v>
      </c>
      <c r="C30485">
        <f t="shared" si="476"/>
        <v>67204</v>
      </c>
    </row>
    <row r="30486" spans="1:3">
      <c r="A30486" s="32" t="s">
        <v>19281</v>
      </c>
      <c r="B30486" s="32" t="s">
        <v>152</v>
      </c>
      <c r="C30486">
        <f t="shared" si="476"/>
        <v>67205</v>
      </c>
    </row>
    <row r="30487" spans="1:3">
      <c r="A30487" s="32" t="s">
        <v>19282</v>
      </c>
      <c r="B30487" s="32" t="s">
        <v>152</v>
      </c>
      <c r="C30487">
        <f t="shared" si="476"/>
        <v>67206</v>
      </c>
    </row>
    <row r="30488" spans="1:3">
      <c r="A30488" s="32" t="s">
        <v>19283</v>
      </c>
      <c r="B30488" s="32" t="s">
        <v>152</v>
      </c>
      <c r="C30488">
        <f t="shared" si="476"/>
        <v>67207</v>
      </c>
    </row>
    <row r="30489" spans="1:3">
      <c r="A30489" s="32" t="s">
        <v>19718</v>
      </c>
      <c r="B30489" s="32" t="s">
        <v>152</v>
      </c>
      <c r="C30489">
        <f t="shared" si="476"/>
        <v>67208</v>
      </c>
    </row>
    <row r="30490" spans="1:3">
      <c r="A30490" s="32" t="s">
        <v>19284</v>
      </c>
      <c r="B30490" s="32" t="s">
        <v>152</v>
      </c>
      <c r="C30490">
        <f t="shared" si="476"/>
        <v>67209</v>
      </c>
    </row>
    <row r="30491" spans="1:3">
      <c r="A30491" s="32" t="s">
        <v>19285</v>
      </c>
      <c r="B30491" s="32" t="s">
        <v>152</v>
      </c>
      <c r="C30491">
        <f t="shared" si="476"/>
        <v>67210</v>
      </c>
    </row>
    <row r="30492" spans="1:3">
      <c r="A30492" s="32" t="s">
        <v>19486</v>
      </c>
      <c r="B30492" s="32" t="s">
        <v>152</v>
      </c>
      <c r="C30492">
        <f t="shared" si="476"/>
        <v>67211</v>
      </c>
    </row>
    <row r="30493" spans="1:3">
      <c r="A30493" s="32" t="s">
        <v>19719</v>
      </c>
      <c r="B30493" s="32" t="s">
        <v>152</v>
      </c>
      <c r="C30493">
        <f t="shared" si="476"/>
        <v>67212</v>
      </c>
    </row>
    <row r="30494" spans="1:3">
      <c r="A30494" s="32" t="s">
        <v>19286</v>
      </c>
      <c r="B30494" s="32" t="s">
        <v>152</v>
      </c>
      <c r="C30494">
        <f t="shared" si="476"/>
        <v>67213</v>
      </c>
    </row>
    <row r="30495" spans="1:3">
      <c r="A30495" s="32" t="s">
        <v>19627</v>
      </c>
      <c r="B30495" s="32" t="s">
        <v>152</v>
      </c>
      <c r="C30495">
        <f t="shared" si="476"/>
        <v>67214</v>
      </c>
    </row>
    <row r="30496" spans="1:3">
      <c r="A30496" s="32" t="s">
        <v>19287</v>
      </c>
      <c r="B30496" s="32" t="s">
        <v>152</v>
      </c>
      <c r="C30496">
        <f t="shared" si="476"/>
        <v>67215</v>
      </c>
    </row>
    <row r="30497" spans="1:3">
      <c r="A30497" s="32" t="s">
        <v>19288</v>
      </c>
      <c r="B30497" s="32" t="s">
        <v>152</v>
      </c>
      <c r="C30497">
        <f t="shared" si="476"/>
        <v>67216</v>
      </c>
    </row>
    <row r="30498" spans="1:3">
      <c r="A30498" s="32" t="s">
        <v>19487</v>
      </c>
      <c r="B30498" s="32" t="s">
        <v>152</v>
      </c>
      <c r="C30498">
        <f t="shared" si="476"/>
        <v>67217</v>
      </c>
    </row>
    <row r="30499" spans="1:3">
      <c r="A30499" s="32" t="s">
        <v>19720</v>
      </c>
      <c r="B30499" s="32" t="s">
        <v>152</v>
      </c>
      <c r="C30499">
        <f t="shared" si="476"/>
        <v>67218</v>
      </c>
    </row>
    <row r="30500" spans="1:3">
      <c r="A30500" s="32" t="s">
        <v>19289</v>
      </c>
      <c r="B30500" s="32" t="s">
        <v>152</v>
      </c>
      <c r="C30500">
        <f t="shared" si="476"/>
        <v>67219</v>
      </c>
    </row>
    <row r="30501" spans="1:3">
      <c r="A30501" s="32" t="s">
        <v>19721</v>
      </c>
      <c r="B30501" s="32" t="s">
        <v>152</v>
      </c>
      <c r="C30501">
        <f t="shared" si="476"/>
        <v>67220</v>
      </c>
    </row>
    <row r="30502" spans="1:3">
      <c r="A30502" s="32" t="s">
        <v>19488</v>
      </c>
      <c r="B30502" s="32" t="s">
        <v>152</v>
      </c>
      <c r="C30502">
        <f t="shared" si="476"/>
        <v>67221</v>
      </c>
    </row>
    <row r="30503" spans="1:3">
      <c r="A30503" s="32" t="s">
        <v>19722</v>
      </c>
      <c r="B30503" s="32" t="s">
        <v>152</v>
      </c>
      <c r="C30503">
        <f t="shared" si="476"/>
        <v>67223</v>
      </c>
    </row>
    <row r="30504" spans="1:3">
      <c r="A30504" s="32" t="s">
        <v>19628</v>
      </c>
      <c r="B30504" s="32" t="s">
        <v>152</v>
      </c>
      <c r="C30504">
        <f t="shared" si="476"/>
        <v>67226</v>
      </c>
    </row>
    <row r="30505" spans="1:3">
      <c r="A30505" s="32" t="s">
        <v>19290</v>
      </c>
      <c r="B30505" s="32" t="s">
        <v>152</v>
      </c>
      <c r="C30505">
        <f t="shared" si="476"/>
        <v>67227</v>
      </c>
    </row>
    <row r="30506" spans="1:3">
      <c r="A30506" s="32" t="s">
        <v>19291</v>
      </c>
      <c r="B30506" s="32" t="s">
        <v>152</v>
      </c>
      <c r="C30506">
        <f t="shared" si="476"/>
        <v>67228</v>
      </c>
    </row>
    <row r="30507" spans="1:3">
      <c r="A30507" s="32" t="s">
        <v>19629</v>
      </c>
      <c r="B30507" s="32" t="s">
        <v>152</v>
      </c>
      <c r="C30507">
        <f t="shared" si="476"/>
        <v>67230</v>
      </c>
    </row>
    <row r="30508" spans="1:3">
      <c r="A30508" s="32" t="s">
        <v>19292</v>
      </c>
      <c r="B30508" s="32" t="s">
        <v>152</v>
      </c>
      <c r="C30508">
        <f t="shared" si="476"/>
        <v>67232</v>
      </c>
    </row>
    <row r="30509" spans="1:3">
      <c r="A30509" s="32" t="s">
        <v>19745</v>
      </c>
      <c r="B30509" s="32" t="s">
        <v>152</v>
      </c>
      <c r="C30509">
        <f t="shared" si="476"/>
        <v>67233</v>
      </c>
    </row>
    <row r="30510" spans="1:3">
      <c r="A30510" s="32" t="s">
        <v>19630</v>
      </c>
      <c r="B30510" s="32" t="s">
        <v>152</v>
      </c>
      <c r="C30510">
        <f t="shared" si="476"/>
        <v>67235</v>
      </c>
    </row>
    <row r="30511" spans="1:3">
      <c r="A30511" s="32" t="s">
        <v>19489</v>
      </c>
      <c r="B30511" s="32" t="s">
        <v>152</v>
      </c>
      <c r="C30511">
        <f t="shared" si="476"/>
        <v>67260</v>
      </c>
    </row>
    <row r="30512" spans="1:3">
      <c r="A30512" s="32" t="s">
        <v>19631</v>
      </c>
      <c r="B30512" s="32" t="s">
        <v>152</v>
      </c>
      <c r="C30512">
        <f t="shared" si="476"/>
        <v>67275</v>
      </c>
    </row>
    <row r="30513" spans="1:3">
      <c r="A30513" s="32" t="s">
        <v>19293</v>
      </c>
      <c r="B30513" s="32" t="s">
        <v>152</v>
      </c>
      <c r="C30513">
        <f t="shared" si="476"/>
        <v>67276</v>
      </c>
    </row>
    <row r="30514" spans="1:3">
      <c r="A30514" s="32" t="s">
        <v>19294</v>
      </c>
      <c r="B30514" s="32" t="s">
        <v>152</v>
      </c>
      <c r="C30514">
        <f t="shared" si="476"/>
        <v>67277</v>
      </c>
    </row>
    <row r="30515" spans="1:3">
      <c r="A30515" s="32" t="s">
        <v>19295</v>
      </c>
      <c r="B30515" s="32" t="s">
        <v>152</v>
      </c>
      <c r="C30515">
        <f t="shared" si="476"/>
        <v>67278</v>
      </c>
    </row>
    <row r="30516" spans="1:3">
      <c r="A30516" s="32" t="s">
        <v>19296</v>
      </c>
      <c r="B30516" s="32" t="s">
        <v>152</v>
      </c>
      <c r="C30516">
        <f t="shared" si="476"/>
        <v>67301</v>
      </c>
    </row>
    <row r="30517" spans="1:3">
      <c r="A30517" s="32" t="s">
        <v>19297</v>
      </c>
      <c r="B30517" s="32" t="s">
        <v>152</v>
      </c>
      <c r="C30517">
        <f t="shared" si="476"/>
        <v>67330</v>
      </c>
    </row>
    <row r="30518" spans="1:3">
      <c r="A30518" s="32" t="s">
        <v>19298</v>
      </c>
      <c r="B30518" s="32" t="s">
        <v>152</v>
      </c>
      <c r="C30518">
        <f t="shared" si="476"/>
        <v>67332</v>
      </c>
    </row>
    <row r="30519" spans="1:3">
      <c r="A30519" s="32" t="s">
        <v>19632</v>
      </c>
      <c r="B30519" s="32" t="s">
        <v>152</v>
      </c>
      <c r="C30519">
        <f t="shared" si="476"/>
        <v>67333</v>
      </c>
    </row>
    <row r="30520" spans="1:3">
      <c r="A30520" s="32" t="s">
        <v>19633</v>
      </c>
      <c r="B30520" s="32" t="s">
        <v>152</v>
      </c>
      <c r="C30520">
        <f t="shared" si="476"/>
        <v>67334</v>
      </c>
    </row>
    <row r="30521" spans="1:3">
      <c r="A30521" s="32" t="s">
        <v>19490</v>
      </c>
      <c r="B30521" s="32" t="s">
        <v>152</v>
      </c>
      <c r="C30521">
        <f t="shared" si="476"/>
        <v>67335</v>
      </c>
    </row>
    <row r="30522" spans="1:3">
      <c r="A30522" s="32" t="s">
        <v>19491</v>
      </c>
      <c r="B30522" s="32" t="s">
        <v>152</v>
      </c>
      <c r="C30522">
        <f t="shared" si="476"/>
        <v>67336</v>
      </c>
    </row>
    <row r="30523" spans="1:3">
      <c r="A30523" s="32" t="s">
        <v>19299</v>
      </c>
      <c r="B30523" s="32" t="s">
        <v>152</v>
      </c>
      <c r="C30523">
        <f t="shared" si="476"/>
        <v>67337</v>
      </c>
    </row>
    <row r="30524" spans="1:3">
      <c r="A30524" s="32" t="s">
        <v>19300</v>
      </c>
      <c r="B30524" s="32" t="s">
        <v>152</v>
      </c>
      <c r="C30524">
        <f t="shared" si="476"/>
        <v>67340</v>
      </c>
    </row>
    <row r="30525" spans="1:3">
      <c r="A30525" s="32" t="s">
        <v>19492</v>
      </c>
      <c r="B30525" s="32" t="s">
        <v>152</v>
      </c>
      <c r="C30525">
        <f t="shared" si="476"/>
        <v>67341</v>
      </c>
    </row>
    <row r="30526" spans="1:3">
      <c r="A30526" s="32" t="s">
        <v>19301</v>
      </c>
      <c r="B30526" s="32" t="s">
        <v>152</v>
      </c>
      <c r="C30526">
        <f t="shared" si="476"/>
        <v>67342</v>
      </c>
    </row>
    <row r="30527" spans="1:3">
      <c r="A30527" s="32" t="s">
        <v>19493</v>
      </c>
      <c r="B30527" s="32" t="s">
        <v>152</v>
      </c>
      <c r="C30527">
        <f t="shared" si="476"/>
        <v>67344</v>
      </c>
    </row>
    <row r="30528" spans="1:3">
      <c r="A30528" s="32" t="s">
        <v>19723</v>
      </c>
      <c r="B30528" s="32" t="s">
        <v>152</v>
      </c>
      <c r="C30528">
        <f t="shared" si="476"/>
        <v>67345</v>
      </c>
    </row>
    <row r="30529" spans="1:3">
      <c r="A30529" s="32" t="s">
        <v>19634</v>
      </c>
      <c r="B30529" s="32" t="s">
        <v>152</v>
      </c>
      <c r="C30529">
        <f t="shared" si="476"/>
        <v>67346</v>
      </c>
    </row>
    <row r="30530" spans="1:3">
      <c r="A30530" s="32" t="s">
        <v>19302</v>
      </c>
      <c r="B30530" s="32" t="s">
        <v>152</v>
      </c>
      <c r="C30530">
        <f t="shared" ref="C30530:C30593" si="477">1*A30530</f>
        <v>67347</v>
      </c>
    </row>
    <row r="30531" spans="1:3">
      <c r="A30531" s="32" t="s">
        <v>19303</v>
      </c>
      <c r="B30531" s="32" t="s">
        <v>152</v>
      </c>
      <c r="C30531">
        <f t="shared" si="477"/>
        <v>67349</v>
      </c>
    </row>
    <row r="30532" spans="1:3">
      <c r="A30532" s="32" t="s">
        <v>19724</v>
      </c>
      <c r="B30532" s="32" t="s">
        <v>152</v>
      </c>
      <c r="C30532">
        <f t="shared" si="477"/>
        <v>67351</v>
      </c>
    </row>
    <row r="30533" spans="1:3">
      <c r="A30533" s="32" t="s">
        <v>19494</v>
      </c>
      <c r="B30533" s="32" t="s">
        <v>152</v>
      </c>
      <c r="C30533">
        <f t="shared" si="477"/>
        <v>67352</v>
      </c>
    </row>
    <row r="30534" spans="1:3">
      <c r="A30534" s="32" t="s">
        <v>19304</v>
      </c>
      <c r="B30534" s="32" t="s">
        <v>152</v>
      </c>
      <c r="C30534">
        <f t="shared" si="477"/>
        <v>67353</v>
      </c>
    </row>
    <row r="30535" spans="1:3">
      <c r="A30535" s="32" t="s">
        <v>19635</v>
      </c>
      <c r="B30535" s="32" t="s">
        <v>152</v>
      </c>
      <c r="C30535">
        <f t="shared" si="477"/>
        <v>67354</v>
      </c>
    </row>
    <row r="30536" spans="1:3">
      <c r="A30536" s="32" t="s">
        <v>19305</v>
      </c>
      <c r="B30536" s="32" t="s">
        <v>152</v>
      </c>
      <c r="C30536">
        <f t="shared" si="477"/>
        <v>67355</v>
      </c>
    </row>
    <row r="30537" spans="1:3">
      <c r="A30537" s="32" t="s">
        <v>19306</v>
      </c>
      <c r="B30537" s="32" t="s">
        <v>152</v>
      </c>
      <c r="C30537">
        <f t="shared" si="477"/>
        <v>67356</v>
      </c>
    </row>
    <row r="30538" spans="1:3">
      <c r="A30538" s="32" t="s">
        <v>19636</v>
      </c>
      <c r="B30538" s="32" t="s">
        <v>152</v>
      </c>
      <c r="C30538">
        <f t="shared" si="477"/>
        <v>67357</v>
      </c>
    </row>
    <row r="30539" spans="1:3">
      <c r="A30539" s="32" t="s">
        <v>19307</v>
      </c>
      <c r="B30539" s="32" t="s">
        <v>152</v>
      </c>
      <c r="C30539">
        <f t="shared" si="477"/>
        <v>67360</v>
      </c>
    </row>
    <row r="30540" spans="1:3">
      <c r="A30540" s="32" t="s">
        <v>19637</v>
      </c>
      <c r="B30540" s="32" t="s">
        <v>152</v>
      </c>
      <c r="C30540">
        <f t="shared" si="477"/>
        <v>67361</v>
      </c>
    </row>
    <row r="30541" spans="1:3">
      <c r="A30541" s="32" t="s">
        <v>19495</v>
      </c>
      <c r="B30541" s="32" t="s">
        <v>152</v>
      </c>
      <c r="C30541">
        <f t="shared" si="477"/>
        <v>67363</v>
      </c>
    </row>
    <row r="30542" spans="1:3">
      <c r="A30542" s="32" t="s">
        <v>19638</v>
      </c>
      <c r="B30542" s="32" t="s">
        <v>152</v>
      </c>
      <c r="C30542">
        <f t="shared" si="477"/>
        <v>67364</v>
      </c>
    </row>
    <row r="30543" spans="1:3">
      <c r="A30543" s="32" t="s">
        <v>19496</v>
      </c>
      <c r="B30543" s="32" t="s">
        <v>152</v>
      </c>
      <c r="C30543">
        <f t="shared" si="477"/>
        <v>67401</v>
      </c>
    </row>
    <row r="30544" spans="1:3">
      <c r="A30544" s="32" t="s">
        <v>19308</v>
      </c>
      <c r="B30544" s="32" t="s">
        <v>152</v>
      </c>
      <c r="C30544">
        <f t="shared" si="477"/>
        <v>67402</v>
      </c>
    </row>
    <row r="30545" spans="1:3">
      <c r="A30545" s="32" t="s">
        <v>19725</v>
      </c>
      <c r="B30545" s="32" t="s">
        <v>152</v>
      </c>
      <c r="C30545">
        <f t="shared" si="477"/>
        <v>67410</v>
      </c>
    </row>
    <row r="30546" spans="1:3">
      <c r="A30546" s="32" t="s">
        <v>19639</v>
      </c>
      <c r="B30546" s="32" t="s">
        <v>152</v>
      </c>
      <c r="C30546">
        <f t="shared" si="477"/>
        <v>67416</v>
      </c>
    </row>
    <row r="30547" spans="1:3">
      <c r="A30547" s="32" t="s">
        <v>19497</v>
      </c>
      <c r="B30547" s="32" t="s">
        <v>152</v>
      </c>
      <c r="C30547">
        <f t="shared" si="477"/>
        <v>67417</v>
      </c>
    </row>
    <row r="30548" spans="1:3">
      <c r="A30548" s="32" t="s">
        <v>19640</v>
      </c>
      <c r="B30548" s="32" t="s">
        <v>152</v>
      </c>
      <c r="C30548">
        <f t="shared" si="477"/>
        <v>67418</v>
      </c>
    </row>
    <row r="30549" spans="1:3">
      <c r="A30549" s="32" t="s">
        <v>19498</v>
      </c>
      <c r="B30549" s="32" t="s">
        <v>152</v>
      </c>
      <c r="C30549">
        <f t="shared" si="477"/>
        <v>67420</v>
      </c>
    </row>
    <row r="30550" spans="1:3">
      <c r="A30550" s="32" t="s">
        <v>19309</v>
      </c>
      <c r="B30550" s="32" t="s">
        <v>152</v>
      </c>
      <c r="C30550">
        <f t="shared" si="477"/>
        <v>67422</v>
      </c>
    </row>
    <row r="30551" spans="1:3">
      <c r="A30551" s="32" t="s">
        <v>19641</v>
      </c>
      <c r="B30551" s="32" t="s">
        <v>152</v>
      </c>
      <c r="C30551">
        <f t="shared" si="477"/>
        <v>67423</v>
      </c>
    </row>
    <row r="30552" spans="1:3">
      <c r="A30552" s="32" t="s">
        <v>19499</v>
      </c>
      <c r="B30552" s="32" t="s">
        <v>152</v>
      </c>
      <c r="C30552">
        <f t="shared" si="477"/>
        <v>67425</v>
      </c>
    </row>
    <row r="30553" spans="1:3">
      <c r="A30553" s="32" t="s">
        <v>19310</v>
      </c>
      <c r="B30553" s="32" t="s">
        <v>152</v>
      </c>
      <c r="C30553">
        <f t="shared" si="477"/>
        <v>67427</v>
      </c>
    </row>
    <row r="30554" spans="1:3">
      <c r="A30554" s="32" t="s">
        <v>19500</v>
      </c>
      <c r="B30554" s="32" t="s">
        <v>152</v>
      </c>
      <c r="C30554">
        <f t="shared" si="477"/>
        <v>67428</v>
      </c>
    </row>
    <row r="30555" spans="1:3">
      <c r="A30555" s="32" t="s">
        <v>19501</v>
      </c>
      <c r="B30555" s="32" t="s">
        <v>152</v>
      </c>
      <c r="C30555">
        <f t="shared" si="477"/>
        <v>67430</v>
      </c>
    </row>
    <row r="30556" spans="1:3">
      <c r="A30556" s="32" t="s">
        <v>19726</v>
      </c>
      <c r="B30556" s="32" t="s">
        <v>152</v>
      </c>
      <c r="C30556">
        <f t="shared" si="477"/>
        <v>67431</v>
      </c>
    </row>
    <row r="30557" spans="1:3">
      <c r="A30557" s="32" t="s">
        <v>19311</v>
      </c>
      <c r="B30557" s="32" t="s">
        <v>152</v>
      </c>
      <c r="C30557">
        <f t="shared" si="477"/>
        <v>67432</v>
      </c>
    </row>
    <row r="30558" spans="1:3">
      <c r="A30558" s="32" t="s">
        <v>19642</v>
      </c>
      <c r="B30558" s="32" t="s">
        <v>152</v>
      </c>
      <c r="C30558">
        <f t="shared" si="477"/>
        <v>67436</v>
      </c>
    </row>
    <row r="30559" spans="1:3">
      <c r="A30559" s="32" t="s">
        <v>19312</v>
      </c>
      <c r="B30559" s="32" t="s">
        <v>152</v>
      </c>
      <c r="C30559">
        <f t="shared" si="477"/>
        <v>67437</v>
      </c>
    </row>
    <row r="30560" spans="1:3">
      <c r="A30560" s="32" t="s">
        <v>19313</v>
      </c>
      <c r="B30560" s="32" t="s">
        <v>152</v>
      </c>
      <c r="C30560">
        <f t="shared" si="477"/>
        <v>67438</v>
      </c>
    </row>
    <row r="30561" spans="1:3">
      <c r="A30561" s="32" t="s">
        <v>19643</v>
      </c>
      <c r="B30561" s="32" t="s">
        <v>152</v>
      </c>
      <c r="C30561">
        <f t="shared" si="477"/>
        <v>67439</v>
      </c>
    </row>
    <row r="30562" spans="1:3">
      <c r="A30562" s="32" t="s">
        <v>19644</v>
      </c>
      <c r="B30562" s="32" t="s">
        <v>152</v>
      </c>
      <c r="C30562">
        <f t="shared" si="477"/>
        <v>67441</v>
      </c>
    </row>
    <row r="30563" spans="1:3">
      <c r="A30563" s="32" t="s">
        <v>19314</v>
      </c>
      <c r="B30563" s="32" t="s">
        <v>152</v>
      </c>
      <c r="C30563">
        <f t="shared" si="477"/>
        <v>67442</v>
      </c>
    </row>
    <row r="30564" spans="1:3">
      <c r="A30564" s="32" t="s">
        <v>19727</v>
      </c>
      <c r="B30564" s="32" t="s">
        <v>152</v>
      </c>
      <c r="C30564">
        <f t="shared" si="477"/>
        <v>67443</v>
      </c>
    </row>
    <row r="30565" spans="1:3">
      <c r="A30565" s="32" t="s">
        <v>19502</v>
      </c>
      <c r="B30565" s="32" t="s">
        <v>152</v>
      </c>
      <c r="C30565">
        <f t="shared" si="477"/>
        <v>67444</v>
      </c>
    </row>
    <row r="30566" spans="1:3">
      <c r="A30566" s="32" t="s">
        <v>19315</v>
      </c>
      <c r="B30566" s="32" t="s">
        <v>152</v>
      </c>
      <c r="C30566">
        <f t="shared" si="477"/>
        <v>67445</v>
      </c>
    </row>
    <row r="30567" spans="1:3">
      <c r="A30567" s="32" t="s">
        <v>19645</v>
      </c>
      <c r="B30567" s="32" t="s">
        <v>152</v>
      </c>
      <c r="C30567">
        <f t="shared" si="477"/>
        <v>67446</v>
      </c>
    </row>
    <row r="30568" spans="1:3">
      <c r="A30568" s="32" t="s">
        <v>19316</v>
      </c>
      <c r="B30568" s="32" t="s">
        <v>152</v>
      </c>
      <c r="C30568">
        <f t="shared" si="477"/>
        <v>67447</v>
      </c>
    </row>
    <row r="30569" spans="1:3">
      <c r="A30569" s="32" t="s">
        <v>19317</v>
      </c>
      <c r="B30569" s="32" t="s">
        <v>152</v>
      </c>
      <c r="C30569">
        <f t="shared" si="477"/>
        <v>67448</v>
      </c>
    </row>
    <row r="30570" spans="1:3">
      <c r="A30570" s="32" t="s">
        <v>19646</v>
      </c>
      <c r="B30570" s="32" t="s">
        <v>152</v>
      </c>
      <c r="C30570">
        <f t="shared" si="477"/>
        <v>67449</v>
      </c>
    </row>
    <row r="30571" spans="1:3">
      <c r="A30571" s="32" t="s">
        <v>19318</v>
      </c>
      <c r="B30571" s="32" t="s">
        <v>152</v>
      </c>
      <c r="C30571">
        <f t="shared" si="477"/>
        <v>67450</v>
      </c>
    </row>
    <row r="30572" spans="1:3">
      <c r="A30572" s="32" t="s">
        <v>19503</v>
      </c>
      <c r="B30572" s="32" t="s">
        <v>152</v>
      </c>
      <c r="C30572">
        <f t="shared" si="477"/>
        <v>67451</v>
      </c>
    </row>
    <row r="30573" spans="1:3">
      <c r="A30573" s="32" t="s">
        <v>19319</v>
      </c>
      <c r="B30573" s="32" t="s">
        <v>152</v>
      </c>
      <c r="C30573">
        <f t="shared" si="477"/>
        <v>67452</v>
      </c>
    </row>
    <row r="30574" spans="1:3">
      <c r="A30574" s="32" t="s">
        <v>19504</v>
      </c>
      <c r="B30574" s="32" t="s">
        <v>152</v>
      </c>
      <c r="C30574">
        <f t="shared" si="477"/>
        <v>67454</v>
      </c>
    </row>
    <row r="30575" spans="1:3">
      <c r="A30575" s="32" t="s">
        <v>19728</v>
      </c>
      <c r="B30575" s="32" t="s">
        <v>152</v>
      </c>
      <c r="C30575">
        <f t="shared" si="477"/>
        <v>67455</v>
      </c>
    </row>
    <row r="30576" spans="1:3">
      <c r="A30576" s="32" t="s">
        <v>19647</v>
      </c>
      <c r="B30576" s="32" t="s">
        <v>152</v>
      </c>
      <c r="C30576">
        <f t="shared" si="477"/>
        <v>67456</v>
      </c>
    </row>
    <row r="30577" spans="1:3">
      <c r="A30577" s="32" t="s">
        <v>19320</v>
      </c>
      <c r="B30577" s="32" t="s">
        <v>152</v>
      </c>
      <c r="C30577">
        <f t="shared" si="477"/>
        <v>67457</v>
      </c>
    </row>
    <row r="30578" spans="1:3">
      <c r="A30578" s="32" t="s">
        <v>19321</v>
      </c>
      <c r="B30578" s="32" t="s">
        <v>152</v>
      </c>
      <c r="C30578">
        <f t="shared" si="477"/>
        <v>67458</v>
      </c>
    </row>
    <row r="30579" spans="1:3">
      <c r="A30579" s="32" t="s">
        <v>19322</v>
      </c>
      <c r="B30579" s="32" t="s">
        <v>152</v>
      </c>
      <c r="C30579">
        <f t="shared" si="477"/>
        <v>67459</v>
      </c>
    </row>
    <row r="30580" spans="1:3">
      <c r="A30580" s="32" t="s">
        <v>19323</v>
      </c>
      <c r="B30580" s="32" t="s">
        <v>152</v>
      </c>
      <c r="C30580">
        <f t="shared" si="477"/>
        <v>67460</v>
      </c>
    </row>
    <row r="30581" spans="1:3">
      <c r="A30581" s="32" t="s">
        <v>19648</v>
      </c>
      <c r="B30581" s="32" t="s">
        <v>152</v>
      </c>
      <c r="C30581">
        <f t="shared" si="477"/>
        <v>67464</v>
      </c>
    </row>
    <row r="30582" spans="1:3">
      <c r="A30582" s="32" t="s">
        <v>19505</v>
      </c>
      <c r="B30582" s="32" t="s">
        <v>152</v>
      </c>
      <c r="C30582">
        <f t="shared" si="477"/>
        <v>67466</v>
      </c>
    </row>
    <row r="30583" spans="1:3">
      <c r="A30583" s="32" t="s">
        <v>19506</v>
      </c>
      <c r="B30583" s="32" t="s">
        <v>152</v>
      </c>
      <c r="C30583">
        <f t="shared" si="477"/>
        <v>67467</v>
      </c>
    </row>
    <row r="30584" spans="1:3">
      <c r="A30584" s="32" t="s">
        <v>19324</v>
      </c>
      <c r="B30584" s="32" t="s">
        <v>152</v>
      </c>
      <c r="C30584">
        <f t="shared" si="477"/>
        <v>67468</v>
      </c>
    </row>
    <row r="30585" spans="1:3">
      <c r="A30585" s="32" t="s">
        <v>19507</v>
      </c>
      <c r="B30585" s="32" t="s">
        <v>152</v>
      </c>
      <c r="C30585">
        <f t="shared" si="477"/>
        <v>67470</v>
      </c>
    </row>
    <row r="30586" spans="1:3">
      <c r="A30586" s="32" t="s">
        <v>19508</v>
      </c>
      <c r="B30586" s="32" t="s">
        <v>152</v>
      </c>
      <c r="C30586">
        <f t="shared" si="477"/>
        <v>67473</v>
      </c>
    </row>
    <row r="30587" spans="1:3">
      <c r="A30587" s="32" t="s">
        <v>19325</v>
      </c>
      <c r="B30587" s="32" t="s">
        <v>152</v>
      </c>
      <c r="C30587">
        <f t="shared" si="477"/>
        <v>67474</v>
      </c>
    </row>
    <row r="30588" spans="1:3">
      <c r="A30588" s="32" t="s">
        <v>19326</v>
      </c>
      <c r="B30588" s="32" t="s">
        <v>152</v>
      </c>
      <c r="C30588">
        <f t="shared" si="477"/>
        <v>67475</v>
      </c>
    </row>
    <row r="30589" spans="1:3">
      <c r="A30589" s="32" t="s">
        <v>19649</v>
      </c>
      <c r="B30589" s="32" t="s">
        <v>152</v>
      </c>
      <c r="C30589">
        <f t="shared" si="477"/>
        <v>67476</v>
      </c>
    </row>
    <row r="30590" spans="1:3">
      <c r="A30590" s="32" t="s">
        <v>19327</v>
      </c>
      <c r="B30590" s="32" t="s">
        <v>152</v>
      </c>
      <c r="C30590">
        <f t="shared" si="477"/>
        <v>67478</v>
      </c>
    </row>
    <row r="30591" spans="1:3">
      <c r="A30591" s="32" t="s">
        <v>19328</v>
      </c>
      <c r="B30591" s="32" t="s">
        <v>152</v>
      </c>
      <c r="C30591">
        <f t="shared" si="477"/>
        <v>67480</v>
      </c>
    </row>
    <row r="30592" spans="1:3">
      <c r="A30592" s="32" t="s">
        <v>19650</v>
      </c>
      <c r="B30592" s="32" t="s">
        <v>152</v>
      </c>
      <c r="C30592">
        <f t="shared" si="477"/>
        <v>67481</v>
      </c>
    </row>
    <row r="30593" spans="1:3">
      <c r="A30593" s="32" t="s">
        <v>19329</v>
      </c>
      <c r="B30593" s="32" t="s">
        <v>152</v>
      </c>
      <c r="C30593">
        <f t="shared" si="477"/>
        <v>67482</v>
      </c>
    </row>
    <row r="30594" spans="1:3">
      <c r="A30594" s="32" t="s">
        <v>19330</v>
      </c>
      <c r="B30594" s="32" t="s">
        <v>152</v>
      </c>
      <c r="C30594">
        <f t="shared" ref="C30594:C30657" si="478">1*A30594</f>
        <v>67483</v>
      </c>
    </row>
    <row r="30595" spans="1:3">
      <c r="A30595" s="32" t="s">
        <v>19509</v>
      </c>
      <c r="B30595" s="32" t="s">
        <v>152</v>
      </c>
      <c r="C30595">
        <f t="shared" si="478"/>
        <v>67484</v>
      </c>
    </row>
    <row r="30596" spans="1:3">
      <c r="A30596" s="32" t="s">
        <v>19331</v>
      </c>
      <c r="B30596" s="32" t="s">
        <v>152</v>
      </c>
      <c r="C30596">
        <f t="shared" si="478"/>
        <v>67485</v>
      </c>
    </row>
    <row r="30597" spans="1:3">
      <c r="A30597" s="32" t="s">
        <v>19510</v>
      </c>
      <c r="B30597" s="32" t="s">
        <v>152</v>
      </c>
      <c r="C30597">
        <f t="shared" si="478"/>
        <v>67487</v>
      </c>
    </row>
    <row r="30598" spans="1:3">
      <c r="A30598" s="32" t="s">
        <v>19332</v>
      </c>
      <c r="B30598" s="32" t="s">
        <v>152</v>
      </c>
      <c r="C30598">
        <f t="shared" si="478"/>
        <v>67490</v>
      </c>
    </row>
    <row r="30599" spans="1:3">
      <c r="A30599" s="32" t="s">
        <v>19333</v>
      </c>
      <c r="B30599" s="32" t="s">
        <v>152</v>
      </c>
      <c r="C30599">
        <f t="shared" si="478"/>
        <v>67491</v>
      </c>
    </row>
    <row r="30600" spans="1:3">
      <c r="A30600" s="32" t="s">
        <v>19511</v>
      </c>
      <c r="B30600" s="32" t="s">
        <v>152</v>
      </c>
      <c r="C30600">
        <f t="shared" si="478"/>
        <v>67492</v>
      </c>
    </row>
    <row r="30601" spans="1:3">
      <c r="A30601" s="32" t="s">
        <v>19512</v>
      </c>
      <c r="B30601" s="32" t="s">
        <v>152</v>
      </c>
      <c r="C30601">
        <f t="shared" si="478"/>
        <v>67501</v>
      </c>
    </row>
    <row r="30602" spans="1:3">
      <c r="A30602" s="32" t="s">
        <v>19334</v>
      </c>
      <c r="B30602" s="32" t="s">
        <v>152</v>
      </c>
      <c r="C30602">
        <f t="shared" si="478"/>
        <v>67502</v>
      </c>
    </row>
    <row r="30603" spans="1:3">
      <c r="A30603" s="32" t="s">
        <v>19513</v>
      </c>
      <c r="B30603" s="32" t="s">
        <v>152</v>
      </c>
      <c r="C30603">
        <f t="shared" si="478"/>
        <v>67504</v>
      </c>
    </row>
    <row r="30604" spans="1:3">
      <c r="A30604" s="32" t="s">
        <v>19335</v>
      </c>
      <c r="B30604" s="32" t="s">
        <v>152</v>
      </c>
      <c r="C30604">
        <f t="shared" si="478"/>
        <v>67505</v>
      </c>
    </row>
    <row r="30605" spans="1:3">
      <c r="A30605" s="32" t="s">
        <v>19651</v>
      </c>
      <c r="B30605" s="32" t="s">
        <v>152</v>
      </c>
      <c r="C30605">
        <f t="shared" si="478"/>
        <v>67510</v>
      </c>
    </row>
    <row r="30606" spans="1:3">
      <c r="A30606" s="32" t="s">
        <v>19336</v>
      </c>
      <c r="B30606" s="32" t="s">
        <v>152</v>
      </c>
      <c r="C30606">
        <f t="shared" si="478"/>
        <v>67511</v>
      </c>
    </row>
    <row r="30607" spans="1:3">
      <c r="A30607" s="32" t="s">
        <v>19514</v>
      </c>
      <c r="B30607" s="32" t="s">
        <v>152</v>
      </c>
      <c r="C30607">
        <f t="shared" si="478"/>
        <v>67512</v>
      </c>
    </row>
    <row r="30608" spans="1:3">
      <c r="A30608" s="32" t="s">
        <v>19652</v>
      </c>
      <c r="B30608" s="32" t="s">
        <v>152</v>
      </c>
      <c r="C30608">
        <f t="shared" si="478"/>
        <v>67513</v>
      </c>
    </row>
    <row r="30609" spans="1:3">
      <c r="A30609" s="32" t="s">
        <v>19337</v>
      </c>
      <c r="B30609" s="32" t="s">
        <v>152</v>
      </c>
      <c r="C30609">
        <f t="shared" si="478"/>
        <v>67514</v>
      </c>
    </row>
    <row r="30610" spans="1:3">
      <c r="A30610" s="32" t="s">
        <v>19515</v>
      </c>
      <c r="B30610" s="32" t="s">
        <v>152</v>
      </c>
      <c r="C30610">
        <f t="shared" si="478"/>
        <v>67515</v>
      </c>
    </row>
    <row r="30611" spans="1:3">
      <c r="A30611" s="32" t="s">
        <v>19729</v>
      </c>
      <c r="B30611" s="32" t="s">
        <v>152</v>
      </c>
      <c r="C30611">
        <f t="shared" si="478"/>
        <v>67516</v>
      </c>
    </row>
    <row r="30612" spans="1:3">
      <c r="A30612" s="32" t="s">
        <v>19653</v>
      </c>
      <c r="B30612" s="32" t="s">
        <v>152</v>
      </c>
      <c r="C30612">
        <f t="shared" si="478"/>
        <v>67518</v>
      </c>
    </row>
    <row r="30613" spans="1:3">
      <c r="A30613" s="32" t="s">
        <v>19338</v>
      </c>
      <c r="B30613" s="32" t="s">
        <v>152</v>
      </c>
      <c r="C30613">
        <f t="shared" si="478"/>
        <v>67519</v>
      </c>
    </row>
    <row r="30614" spans="1:3">
      <c r="A30614" s="32" t="s">
        <v>19654</v>
      </c>
      <c r="B30614" s="32" t="s">
        <v>152</v>
      </c>
      <c r="C30614">
        <f t="shared" si="478"/>
        <v>67520</v>
      </c>
    </row>
    <row r="30615" spans="1:3">
      <c r="A30615" s="32" t="s">
        <v>19339</v>
      </c>
      <c r="B30615" s="32" t="s">
        <v>152</v>
      </c>
      <c r="C30615">
        <f t="shared" si="478"/>
        <v>67521</v>
      </c>
    </row>
    <row r="30616" spans="1:3">
      <c r="A30616" s="32" t="s">
        <v>19516</v>
      </c>
      <c r="B30616" s="32" t="s">
        <v>152</v>
      </c>
      <c r="C30616">
        <f t="shared" si="478"/>
        <v>67522</v>
      </c>
    </row>
    <row r="30617" spans="1:3">
      <c r="A30617" s="32" t="s">
        <v>19340</v>
      </c>
      <c r="B30617" s="32" t="s">
        <v>152</v>
      </c>
      <c r="C30617">
        <f t="shared" si="478"/>
        <v>67523</v>
      </c>
    </row>
    <row r="30618" spans="1:3">
      <c r="A30618" s="32" t="s">
        <v>19341</v>
      </c>
      <c r="B30618" s="32" t="s">
        <v>152</v>
      </c>
      <c r="C30618">
        <f t="shared" si="478"/>
        <v>67524</v>
      </c>
    </row>
    <row r="30619" spans="1:3">
      <c r="A30619" s="32" t="s">
        <v>19730</v>
      </c>
      <c r="B30619" s="32" t="s">
        <v>152</v>
      </c>
      <c r="C30619">
        <f t="shared" si="478"/>
        <v>67525</v>
      </c>
    </row>
    <row r="30620" spans="1:3">
      <c r="A30620" s="32" t="s">
        <v>19342</v>
      </c>
      <c r="B30620" s="32" t="s">
        <v>152</v>
      </c>
      <c r="C30620">
        <f t="shared" si="478"/>
        <v>67526</v>
      </c>
    </row>
    <row r="30621" spans="1:3">
      <c r="A30621" s="32" t="s">
        <v>19343</v>
      </c>
      <c r="B30621" s="32" t="s">
        <v>152</v>
      </c>
      <c r="C30621">
        <f t="shared" si="478"/>
        <v>67529</v>
      </c>
    </row>
    <row r="30622" spans="1:3">
      <c r="A30622" s="32" t="s">
        <v>19344</v>
      </c>
      <c r="B30622" s="32" t="s">
        <v>152</v>
      </c>
      <c r="C30622">
        <f t="shared" si="478"/>
        <v>67530</v>
      </c>
    </row>
    <row r="30623" spans="1:3">
      <c r="A30623" s="32" t="s">
        <v>19731</v>
      </c>
      <c r="B30623" s="32" t="s">
        <v>152</v>
      </c>
      <c r="C30623">
        <f t="shared" si="478"/>
        <v>67543</v>
      </c>
    </row>
    <row r="30624" spans="1:3">
      <c r="A30624" s="32" t="s">
        <v>19517</v>
      </c>
      <c r="B30624" s="32" t="s">
        <v>152</v>
      </c>
      <c r="C30624">
        <f t="shared" si="478"/>
        <v>67544</v>
      </c>
    </row>
    <row r="30625" spans="1:3">
      <c r="A30625" s="32" t="s">
        <v>19345</v>
      </c>
      <c r="B30625" s="32" t="s">
        <v>152</v>
      </c>
      <c r="C30625">
        <f t="shared" si="478"/>
        <v>67545</v>
      </c>
    </row>
    <row r="30626" spans="1:3">
      <c r="A30626" s="32" t="s">
        <v>19655</v>
      </c>
      <c r="B30626" s="32" t="s">
        <v>152</v>
      </c>
      <c r="C30626">
        <f t="shared" si="478"/>
        <v>67546</v>
      </c>
    </row>
    <row r="30627" spans="1:3">
      <c r="A30627" s="32" t="s">
        <v>19346</v>
      </c>
      <c r="B30627" s="32" t="s">
        <v>152</v>
      </c>
      <c r="C30627">
        <f t="shared" si="478"/>
        <v>67547</v>
      </c>
    </row>
    <row r="30628" spans="1:3">
      <c r="A30628" s="32" t="s">
        <v>19347</v>
      </c>
      <c r="B30628" s="32" t="s">
        <v>152</v>
      </c>
      <c r="C30628">
        <f t="shared" si="478"/>
        <v>67548</v>
      </c>
    </row>
    <row r="30629" spans="1:3">
      <c r="A30629" s="32" t="s">
        <v>19732</v>
      </c>
      <c r="B30629" s="32" t="s">
        <v>152</v>
      </c>
      <c r="C30629">
        <f t="shared" si="478"/>
        <v>67550</v>
      </c>
    </row>
    <row r="30630" spans="1:3">
      <c r="A30630" s="32" t="s">
        <v>19656</v>
      </c>
      <c r="B30630" s="32" t="s">
        <v>152</v>
      </c>
      <c r="C30630">
        <f t="shared" si="478"/>
        <v>67552</v>
      </c>
    </row>
    <row r="30631" spans="1:3">
      <c r="A30631" s="32" t="s">
        <v>19348</v>
      </c>
      <c r="B30631" s="32" t="s">
        <v>152</v>
      </c>
      <c r="C30631">
        <f t="shared" si="478"/>
        <v>67553</v>
      </c>
    </row>
    <row r="30632" spans="1:3">
      <c r="A30632" s="32" t="s">
        <v>19518</v>
      </c>
      <c r="B30632" s="32" t="s">
        <v>152</v>
      </c>
      <c r="C30632">
        <f t="shared" si="478"/>
        <v>67554</v>
      </c>
    </row>
    <row r="30633" spans="1:3">
      <c r="A30633" s="32" t="s">
        <v>19349</v>
      </c>
      <c r="B30633" s="32" t="s">
        <v>152</v>
      </c>
      <c r="C30633">
        <f t="shared" si="478"/>
        <v>67556</v>
      </c>
    </row>
    <row r="30634" spans="1:3">
      <c r="A30634" s="32" t="s">
        <v>19519</v>
      </c>
      <c r="B30634" s="32" t="s">
        <v>152</v>
      </c>
      <c r="C30634">
        <f t="shared" si="478"/>
        <v>67557</v>
      </c>
    </row>
    <row r="30635" spans="1:3">
      <c r="A30635" s="32" t="s">
        <v>19350</v>
      </c>
      <c r="B30635" s="32" t="s">
        <v>152</v>
      </c>
      <c r="C30635">
        <f t="shared" si="478"/>
        <v>67559</v>
      </c>
    </row>
    <row r="30636" spans="1:3">
      <c r="A30636" s="32" t="s">
        <v>19733</v>
      </c>
      <c r="B30636" s="32" t="s">
        <v>152</v>
      </c>
      <c r="C30636">
        <f t="shared" si="478"/>
        <v>67560</v>
      </c>
    </row>
    <row r="30637" spans="1:3">
      <c r="A30637" s="32" t="s">
        <v>19351</v>
      </c>
      <c r="B30637" s="32" t="s">
        <v>152</v>
      </c>
      <c r="C30637">
        <f t="shared" si="478"/>
        <v>67561</v>
      </c>
    </row>
    <row r="30638" spans="1:3">
      <c r="A30638" s="32" t="s">
        <v>19657</v>
      </c>
      <c r="B30638" s="32" t="s">
        <v>152</v>
      </c>
      <c r="C30638">
        <f t="shared" si="478"/>
        <v>67563</v>
      </c>
    </row>
    <row r="30639" spans="1:3">
      <c r="A30639" s="32" t="s">
        <v>19352</v>
      </c>
      <c r="B30639" s="32" t="s">
        <v>152</v>
      </c>
      <c r="C30639">
        <f t="shared" si="478"/>
        <v>67564</v>
      </c>
    </row>
    <row r="30640" spans="1:3">
      <c r="A30640" s="32" t="s">
        <v>19520</v>
      </c>
      <c r="B30640" s="32" t="s">
        <v>152</v>
      </c>
      <c r="C30640">
        <f t="shared" si="478"/>
        <v>67565</v>
      </c>
    </row>
    <row r="30641" spans="1:3">
      <c r="A30641" s="32" t="s">
        <v>19353</v>
      </c>
      <c r="B30641" s="32" t="s">
        <v>152</v>
      </c>
      <c r="C30641">
        <f t="shared" si="478"/>
        <v>67566</v>
      </c>
    </row>
    <row r="30642" spans="1:3">
      <c r="A30642" s="32" t="s">
        <v>19354</v>
      </c>
      <c r="B30642" s="32" t="s">
        <v>152</v>
      </c>
      <c r="C30642">
        <f t="shared" si="478"/>
        <v>67567</v>
      </c>
    </row>
    <row r="30643" spans="1:3">
      <c r="A30643" s="32" t="s">
        <v>19734</v>
      </c>
      <c r="B30643" s="32" t="s">
        <v>152</v>
      </c>
      <c r="C30643">
        <f t="shared" si="478"/>
        <v>67568</v>
      </c>
    </row>
    <row r="30644" spans="1:3">
      <c r="A30644" s="32" t="s">
        <v>19658</v>
      </c>
      <c r="B30644" s="32" t="s">
        <v>152</v>
      </c>
      <c r="C30644">
        <f t="shared" si="478"/>
        <v>67570</v>
      </c>
    </row>
    <row r="30645" spans="1:3">
      <c r="A30645" s="32" t="s">
        <v>19355</v>
      </c>
      <c r="B30645" s="32" t="s">
        <v>152</v>
      </c>
      <c r="C30645">
        <f t="shared" si="478"/>
        <v>67572</v>
      </c>
    </row>
    <row r="30646" spans="1:3">
      <c r="A30646" s="32" t="s">
        <v>19356</v>
      </c>
      <c r="B30646" s="32" t="s">
        <v>152</v>
      </c>
      <c r="C30646">
        <f t="shared" si="478"/>
        <v>67573</v>
      </c>
    </row>
    <row r="30647" spans="1:3">
      <c r="A30647" s="32" t="s">
        <v>19357</v>
      </c>
      <c r="B30647" s="32" t="s">
        <v>152</v>
      </c>
      <c r="C30647">
        <f t="shared" si="478"/>
        <v>67574</v>
      </c>
    </row>
    <row r="30648" spans="1:3">
      <c r="A30648" s="32" t="s">
        <v>19659</v>
      </c>
      <c r="B30648" s="32" t="s">
        <v>152</v>
      </c>
      <c r="C30648">
        <f t="shared" si="478"/>
        <v>67575</v>
      </c>
    </row>
    <row r="30649" spans="1:3">
      <c r="A30649" s="32" t="s">
        <v>19521</v>
      </c>
      <c r="B30649" s="32" t="s">
        <v>152</v>
      </c>
      <c r="C30649">
        <f t="shared" si="478"/>
        <v>67576</v>
      </c>
    </row>
    <row r="30650" spans="1:3">
      <c r="A30650" s="32" t="s">
        <v>19660</v>
      </c>
      <c r="B30650" s="32" t="s">
        <v>152</v>
      </c>
      <c r="C30650">
        <f t="shared" si="478"/>
        <v>67578</v>
      </c>
    </row>
    <row r="30651" spans="1:3">
      <c r="A30651" s="32" t="s">
        <v>19358</v>
      </c>
      <c r="B30651" s="32" t="s">
        <v>152</v>
      </c>
      <c r="C30651">
        <f t="shared" si="478"/>
        <v>67579</v>
      </c>
    </row>
    <row r="30652" spans="1:3">
      <c r="A30652" s="32" t="s">
        <v>19661</v>
      </c>
      <c r="B30652" s="32" t="s">
        <v>152</v>
      </c>
      <c r="C30652">
        <f t="shared" si="478"/>
        <v>67581</v>
      </c>
    </row>
    <row r="30653" spans="1:3">
      <c r="A30653" s="32" t="s">
        <v>19735</v>
      </c>
      <c r="B30653" s="32" t="s">
        <v>152</v>
      </c>
      <c r="C30653">
        <f t="shared" si="478"/>
        <v>67583</v>
      </c>
    </row>
    <row r="30654" spans="1:3">
      <c r="A30654" s="32" t="s">
        <v>19522</v>
      </c>
      <c r="B30654" s="32" t="s">
        <v>152</v>
      </c>
      <c r="C30654">
        <f t="shared" si="478"/>
        <v>67584</v>
      </c>
    </row>
    <row r="30655" spans="1:3">
      <c r="A30655" s="32" t="s">
        <v>19359</v>
      </c>
      <c r="B30655" s="32" t="s">
        <v>152</v>
      </c>
      <c r="C30655">
        <f t="shared" si="478"/>
        <v>67585</v>
      </c>
    </row>
    <row r="30656" spans="1:3">
      <c r="A30656" s="32" t="s">
        <v>19360</v>
      </c>
      <c r="B30656" s="32" t="s">
        <v>152</v>
      </c>
      <c r="C30656">
        <f t="shared" si="478"/>
        <v>67601</v>
      </c>
    </row>
    <row r="30657" spans="1:3">
      <c r="A30657" s="32" t="s">
        <v>19361</v>
      </c>
      <c r="B30657" s="32" t="s">
        <v>152</v>
      </c>
      <c r="C30657">
        <f t="shared" si="478"/>
        <v>67621</v>
      </c>
    </row>
    <row r="30658" spans="1:3">
      <c r="A30658" s="32" t="s">
        <v>19662</v>
      </c>
      <c r="B30658" s="32" t="s">
        <v>152</v>
      </c>
      <c r="C30658">
        <f t="shared" ref="C30658:C30721" si="479">1*A30658</f>
        <v>67622</v>
      </c>
    </row>
    <row r="30659" spans="1:3">
      <c r="A30659" s="32" t="s">
        <v>19362</v>
      </c>
      <c r="B30659" s="32" t="s">
        <v>152</v>
      </c>
      <c r="C30659">
        <f t="shared" si="479"/>
        <v>67623</v>
      </c>
    </row>
    <row r="30660" spans="1:3">
      <c r="A30660" s="32" t="s">
        <v>19663</v>
      </c>
      <c r="B30660" s="32" t="s">
        <v>152</v>
      </c>
      <c r="C30660">
        <f t="shared" si="479"/>
        <v>67625</v>
      </c>
    </row>
    <row r="30661" spans="1:3">
      <c r="A30661" s="32" t="s">
        <v>19363</v>
      </c>
      <c r="B30661" s="32" t="s">
        <v>152</v>
      </c>
      <c r="C30661">
        <f t="shared" si="479"/>
        <v>67626</v>
      </c>
    </row>
    <row r="30662" spans="1:3">
      <c r="A30662" s="32" t="s">
        <v>19664</v>
      </c>
      <c r="B30662" s="32" t="s">
        <v>152</v>
      </c>
      <c r="C30662">
        <f t="shared" si="479"/>
        <v>67627</v>
      </c>
    </row>
    <row r="30663" spans="1:3">
      <c r="A30663" s="32" t="s">
        <v>19364</v>
      </c>
      <c r="B30663" s="32" t="s">
        <v>152</v>
      </c>
      <c r="C30663">
        <f t="shared" si="479"/>
        <v>67628</v>
      </c>
    </row>
    <row r="30664" spans="1:3">
      <c r="A30664" s="32" t="s">
        <v>19365</v>
      </c>
      <c r="B30664" s="32" t="s">
        <v>152</v>
      </c>
      <c r="C30664">
        <f t="shared" si="479"/>
        <v>67629</v>
      </c>
    </row>
    <row r="30665" spans="1:3">
      <c r="A30665" s="32" t="s">
        <v>19523</v>
      </c>
      <c r="B30665" s="32" t="s">
        <v>152</v>
      </c>
      <c r="C30665">
        <f t="shared" si="479"/>
        <v>67631</v>
      </c>
    </row>
    <row r="30666" spans="1:3">
      <c r="A30666" s="32" t="s">
        <v>19366</v>
      </c>
      <c r="B30666" s="32" t="s">
        <v>152</v>
      </c>
      <c r="C30666">
        <f t="shared" si="479"/>
        <v>67632</v>
      </c>
    </row>
    <row r="30667" spans="1:3">
      <c r="A30667" s="32" t="s">
        <v>19367</v>
      </c>
      <c r="B30667" s="32" t="s">
        <v>152</v>
      </c>
      <c r="C30667">
        <f t="shared" si="479"/>
        <v>67634</v>
      </c>
    </row>
    <row r="30668" spans="1:3">
      <c r="A30668" s="32" t="s">
        <v>19368</v>
      </c>
      <c r="B30668" s="32" t="s">
        <v>152</v>
      </c>
      <c r="C30668">
        <f t="shared" si="479"/>
        <v>67635</v>
      </c>
    </row>
    <row r="30669" spans="1:3">
      <c r="A30669" s="32" t="s">
        <v>19369</v>
      </c>
      <c r="B30669" s="32" t="s">
        <v>152</v>
      </c>
      <c r="C30669">
        <f t="shared" si="479"/>
        <v>67637</v>
      </c>
    </row>
    <row r="30670" spans="1:3">
      <c r="A30670" s="32" t="s">
        <v>19736</v>
      </c>
      <c r="B30670" s="32" t="s">
        <v>152</v>
      </c>
      <c r="C30670">
        <f t="shared" si="479"/>
        <v>67638</v>
      </c>
    </row>
    <row r="30671" spans="1:3">
      <c r="A30671" s="32" t="s">
        <v>19524</v>
      </c>
      <c r="B30671" s="32" t="s">
        <v>152</v>
      </c>
      <c r="C30671">
        <f t="shared" si="479"/>
        <v>67639</v>
      </c>
    </row>
    <row r="30672" spans="1:3">
      <c r="A30672" s="32" t="s">
        <v>19370</v>
      </c>
      <c r="B30672" s="32" t="s">
        <v>152</v>
      </c>
      <c r="C30672">
        <f t="shared" si="479"/>
        <v>67640</v>
      </c>
    </row>
    <row r="30673" spans="1:3">
      <c r="A30673" s="32" t="s">
        <v>19371</v>
      </c>
      <c r="B30673" s="32" t="s">
        <v>152</v>
      </c>
      <c r="C30673">
        <f t="shared" si="479"/>
        <v>67642</v>
      </c>
    </row>
    <row r="30674" spans="1:3">
      <c r="A30674" s="32" t="s">
        <v>19372</v>
      </c>
      <c r="B30674" s="32" t="s">
        <v>152</v>
      </c>
      <c r="C30674">
        <f t="shared" si="479"/>
        <v>67643</v>
      </c>
    </row>
    <row r="30675" spans="1:3">
      <c r="A30675" s="32" t="s">
        <v>19525</v>
      </c>
      <c r="B30675" s="32" t="s">
        <v>152</v>
      </c>
      <c r="C30675">
        <f t="shared" si="479"/>
        <v>67644</v>
      </c>
    </row>
    <row r="30676" spans="1:3">
      <c r="A30676" s="32" t="s">
        <v>19526</v>
      </c>
      <c r="B30676" s="32" t="s">
        <v>152</v>
      </c>
      <c r="C30676">
        <f t="shared" si="479"/>
        <v>67645</v>
      </c>
    </row>
    <row r="30677" spans="1:3">
      <c r="A30677" s="32" t="s">
        <v>19665</v>
      </c>
      <c r="B30677" s="32" t="s">
        <v>152</v>
      </c>
      <c r="C30677">
        <f t="shared" si="479"/>
        <v>67646</v>
      </c>
    </row>
    <row r="30678" spans="1:3">
      <c r="A30678" s="32" t="s">
        <v>19666</v>
      </c>
      <c r="B30678" s="32" t="s">
        <v>152</v>
      </c>
      <c r="C30678">
        <f t="shared" si="479"/>
        <v>67647</v>
      </c>
    </row>
    <row r="30679" spans="1:3">
      <c r="A30679" s="32" t="s">
        <v>19373</v>
      </c>
      <c r="B30679" s="32" t="s">
        <v>152</v>
      </c>
      <c r="C30679">
        <f t="shared" si="479"/>
        <v>67648</v>
      </c>
    </row>
    <row r="30680" spans="1:3">
      <c r="A30680" s="32" t="s">
        <v>19374</v>
      </c>
      <c r="B30680" s="32" t="s">
        <v>152</v>
      </c>
      <c r="C30680">
        <f t="shared" si="479"/>
        <v>67649</v>
      </c>
    </row>
    <row r="30681" spans="1:3">
      <c r="A30681" s="32" t="s">
        <v>19667</v>
      </c>
      <c r="B30681" s="32" t="s">
        <v>152</v>
      </c>
      <c r="C30681">
        <f t="shared" si="479"/>
        <v>67650</v>
      </c>
    </row>
    <row r="30682" spans="1:3">
      <c r="A30682" s="32" t="s">
        <v>19375</v>
      </c>
      <c r="B30682" s="32" t="s">
        <v>152</v>
      </c>
      <c r="C30682">
        <f t="shared" si="479"/>
        <v>67651</v>
      </c>
    </row>
    <row r="30683" spans="1:3">
      <c r="A30683" s="32" t="s">
        <v>19744</v>
      </c>
      <c r="B30683" s="32" t="s">
        <v>152</v>
      </c>
      <c r="C30683">
        <f t="shared" si="479"/>
        <v>67653</v>
      </c>
    </row>
    <row r="30684" spans="1:3">
      <c r="A30684" s="32" t="s">
        <v>19527</v>
      </c>
      <c r="B30684" s="32" t="s">
        <v>152</v>
      </c>
      <c r="C30684">
        <f t="shared" si="479"/>
        <v>67654</v>
      </c>
    </row>
    <row r="30685" spans="1:3">
      <c r="A30685" s="32" t="s">
        <v>19376</v>
      </c>
      <c r="B30685" s="32" t="s">
        <v>152</v>
      </c>
      <c r="C30685">
        <f t="shared" si="479"/>
        <v>67656</v>
      </c>
    </row>
    <row r="30686" spans="1:3">
      <c r="A30686" s="32" t="s">
        <v>19377</v>
      </c>
      <c r="B30686" s="32" t="s">
        <v>152</v>
      </c>
      <c r="C30686">
        <f t="shared" si="479"/>
        <v>67657</v>
      </c>
    </row>
    <row r="30687" spans="1:3">
      <c r="A30687" s="32" t="s">
        <v>19378</v>
      </c>
      <c r="B30687" s="32" t="s">
        <v>152</v>
      </c>
      <c r="C30687">
        <f t="shared" si="479"/>
        <v>67658</v>
      </c>
    </row>
    <row r="30688" spans="1:3">
      <c r="A30688" s="32" t="s">
        <v>19379</v>
      </c>
      <c r="B30688" s="32" t="s">
        <v>152</v>
      </c>
      <c r="C30688">
        <f t="shared" si="479"/>
        <v>67659</v>
      </c>
    </row>
    <row r="30689" spans="1:3">
      <c r="A30689" s="32" t="s">
        <v>19380</v>
      </c>
      <c r="B30689" s="32" t="s">
        <v>152</v>
      </c>
      <c r="C30689">
        <f t="shared" si="479"/>
        <v>67660</v>
      </c>
    </row>
    <row r="30690" spans="1:3">
      <c r="A30690" s="32" t="s">
        <v>19528</v>
      </c>
      <c r="B30690" s="32" t="s">
        <v>152</v>
      </c>
      <c r="C30690">
        <f t="shared" si="479"/>
        <v>67661</v>
      </c>
    </row>
    <row r="30691" spans="1:3">
      <c r="A30691" s="32" t="s">
        <v>19381</v>
      </c>
      <c r="B30691" s="32" t="s">
        <v>152</v>
      </c>
      <c r="C30691">
        <f t="shared" si="479"/>
        <v>67663</v>
      </c>
    </row>
    <row r="30692" spans="1:3">
      <c r="A30692" s="32" t="s">
        <v>19668</v>
      </c>
      <c r="B30692" s="32" t="s">
        <v>152</v>
      </c>
      <c r="C30692">
        <f t="shared" si="479"/>
        <v>67664</v>
      </c>
    </row>
    <row r="30693" spans="1:3">
      <c r="A30693" s="32" t="s">
        <v>19382</v>
      </c>
      <c r="B30693" s="32" t="s">
        <v>152</v>
      </c>
      <c r="C30693">
        <f t="shared" si="479"/>
        <v>67665</v>
      </c>
    </row>
    <row r="30694" spans="1:3">
      <c r="A30694" s="32" t="s">
        <v>19669</v>
      </c>
      <c r="B30694" s="32" t="s">
        <v>152</v>
      </c>
      <c r="C30694">
        <f t="shared" si="479"/>
        <v>67667</v>
      </c>
    </row>
    <row r="30695" spans="1:3">
      <c r="A30695" s="32" t="s">
        <v>19529</v>
      </c>
      <c r="B30695" s="32" t="s">
        <v>152</v>
      </c>
      <c r="C30695">
        <f t="shared" si="479"/>
        <v>67669</v>
      </c>
    </row>
    <row r="30696" spans="1:3">
      <c r="A30696" s="32" t="s">
        <v>19530</v>
      </c>
      <c r="B30696" s="32" t="s">
        <v>152</v>
      </c>
      <c r="C30696">
        <f t="shared" si="479"/>
        <v>67671</v>
      </c>
    </row>
    <row r="30697" spans="1:3">
      <c r="A30697" s="32" t="s">
        <v>19383</v>
      </c>
      <c r="B30697" s="32" t="s">
        <v>152</v>
      </c>
      <c r="C30697">
        <f t="shared" si="479"/>
        <v>67672</v>
      </c>
    </row>
    <row r="30698" spans="1:3">
      <c r="A30698" s="32" t="s">
        <v>19670</v>
      </c>
      <c r="B30698" s="32" t="s">
        <v>152</v>
      </c>
      <c r="C30698">
        <f t="shared" si="479"/>
        <v>67673</v>
      </c>
    </row>
    <row r="30699" spans="1:3">
      <c r="A30699" s="32" t="s">
        <v>19384</v>
      </c>
      <c r="B30699" s="32" t="s">
        <v>152</v>
      </c>
      <c r="C30699">
        <f t="shared" si="479"/>
        <v>67674</v>
      </c>
    </row>
    <row r="30700" spans="1:3">
      <c r="A30700" s="32" t="s">
        <v>19385</v>
      </c>
      <c r="B30700" s="32" t="s">
        <v>152</v>
      </c>
      <c r="C30700">
        <f t="shared" si="479"/>
        <v>67675</v>
      </c>
    </row>
    <row r="30701" spans="1:3">
      <c r="A30701" s="32" t="s">
        <v>19386</v>
      </c>
      <c r="B30701" s="32" t="s">
        <v>152</v>
      </c>
      <c r="C30701">
        <f t="shared" si="479"/>
        <v>67701</v>
      </c>
    </row>
    <row r="30702" spans="1:3">
      <c r="A30702" s="32" t="s">
        <v>19387</v>
      </c>
      <c r="B30702" s="32" t="s">
        <v>152</v>
      </c>
      <c r="C30702">
        <f t="shared" si="479"/>
        <v>67730</v>
      </c>
    </row>
    <row r="30703" spans="1:3">
      <c r="A30703" s="32" t="s">
        <v>19531</v>
      </c>
      <c r="B30703" s="32" t="s">
        <v>152</v>
      </c>
      <c r="C30703">
        <f t="shared" si="479"/>
        <v>67731</v>
      </c>
    </row>
    <row r="30704" spans="1:3">
      <c r="A30704" s="32" t="s">
        <v>19388</v>
      </c>
      <c r="B30704" s="32" t="s">
        <v>152</v>
      </c>
      <c r="C30704">
        <f t="shared" si="479"/>
        <v>67732</v>
      </c>
    </row>
    <row r="30705" spans="1:3">
      <c r="A30705" s="32" t="s">
        <v>19389</v>
      </c>
      <c r="B30705" s="32" t="s">
        <v>152</v>
      </c>
      <c r="C30705">
        <f t="shared" si="479"/>
        <v>67733</v>
      </c>
    </row>
    <row r="30706" spans="1:3">
      <c r="A30706" s="32" t="s">
        <v>19671</v>
      </c>
      <c r="B30706" s="32" t="s">
        <v>152</v>
      </c>
      <c r="C30706">
        <f t="shared" si="479"/>
        <v>67734</v>
      </c>
    </row>
    <row r="30707" spans="1:3">
      <c r="A30707" s="32" t="s">
        <v>19390</v>
      </c>
      <c r="B30707" s="32" t="s">
        <v>152</v>
      </c>
      <c r="C30707">
        <f t="shared" si="479"/>
        <v>67735</v>
      </c>
    </row>
    <row r="30708" spans="1:3">
      <c r="A30708" s="32" t="s">
        <v>19532</v>
      </c>
      <c r="B30708" s="32" t="s">
        <v>152</v>
      </c>
      <c r="C30708">
        <f t="shared" si="479"/>
        <v>67736</v>
      </c>
    </row>
    <row r="30709" spans="1:3">
      <c r="A30709" s="32" t="s">
        <v>19737</v>
      </c>
      <c r="B30709" s="32" t="s">
        <v>152</v>
      </c>
      <c r="C30709">
        <f t="shared" si="479"/>
        <v>67737</v>
      </c>
    </row>
    <row r="30710" spans="1:3">
      <c r="A30710" s="32" t="s">
        <v>19391</v>
      </c>
      <c r="B30710" s="32" t="s">
        <v>152</v>
      </c>
      <c r="C30710">
        <f t="shared" si="479"/>
        <v>67738</v>
      </c>
    </row>
    <row r="30711" spans="1:3">
      <c r="A30711" s="32" t="s">
        <v>19672</v>
      </c>
      <c r="B30711" s="32" t="s">
        <v>152</v>
      </c>
      <c r="C30711">
        <f t="shared" si="479"/>
        <v>67739</v>
      </c>
    </row>
    <row r="30712" spans="1:3">
      <c r="A30712" s="32" t="s">
        <v>19392</v>
      </c>
      <c r="B30712" s="32" t="s">
        <v>152</v>
      </c>
      <c r="C30712">
        <f t="shared" si="479"/>
        <v>67740</v>
      </c>
    </row>
    <row r="30713" spans="1:3">
      <c r="A30713" s="32" t="s">
        <v>19393</v>
      </c>
      <c r="B30713" s="32" t="s">
        <v>152</v>
      </c>
      <c r="C30713">
        <f t="shared" si="479"/>
        <v>67741</v>
      </c>
    </row>
    <row r="30714" spans="1:3">
      <c r="A30714" s="32" t="s">
        <v>19394</v>
      </c>
      <c r="B30714" s="32" t="s">
        <v>152</v>
      </c>
      <c r="C30714">
        <f t="shared" si="479"/>
        <v>67743</v>
      </c>
    </row>
    <row r="30715" spans="1:3">
      <c r="A30715" s="32" t="s">
        <v>19673</v>
      </c>
      <c r="B30715" s="32" t="s">
        <v>152</v>
      </c>
      <c r="C30715">
        <f t="shared" si="479"/>
        <v>67744</v>
      </c>
    </row>
    <row r="30716" spans="1:3">
      <c r="A30716" s="32" t="s">
        <v>19395</v>
      </c>
      <c r="B30716" s="32" t="s">
        <v>152</v>
      </c>
      <c r="C30716">
        <f t="shared" si="479"/>
        <v>67745</v>
      </c>
    </row>
    <row r="30717" spans="1:3">
      <c r="A30717" s="32" t="s">
        <v>19674</v>
      </c>
      <c r="B30717" s="32" t="s">
        <v>152</v>
      </c>
      <c r="C30717">
        <f t="shared" si="479"/>
        <v>67747</v>
      </c>
    </row>
    <row r="30718" spans="1:3">
      <c r="A30718" s="32" t="s">
        <v>19396</v>
      </c>
      <c r="B30718" s="32" t="s">
        <v>152</v>
      </c>
      <c r="C30718">
        <f t="shared" si="479"/>
        <v>67748</v>
      </c>
    </row>
    <row r="30719" spans="1:3">
      <c r="A30719" s="32" t="s">
        <v>19397</v>
      </c>
      <c r="B30719" s="32" t="s">
        <v>152</v>
      </c>
      <c r="C30719">
        <f t="shared" si="479"/>
        <v>67749</v>
      </c>
    </row>
    <row r="30720" spans="1:3">
      <c r="A30720" s="32" t="s">
        <v>19398</v>
      </c>
      <c r="B30720" s="32" t="s">
        <v>152</v>
      </c>
      <c r="C30720">
        <f t="shared" si="479"/>
        <v>67751</v>
      </c>
    </row>
    <row r="30721" spans="1:3">
      <c r="A30721" s="32" t="s">
        <v>19533</v>
      </c>
      <c r="B30721" s="32" t="s">
        <v>152</v>
      </c>
      <c r="C30721">
        <f t="shared" si="479"/>
        <v>67752</v>
      </c>
    </row>
    <row r="30722" spans="1:3">
      <c r="A30722" s="32" t="s">
        <v>19399</v>
      </c>
      <c r="B30722" s="32" t="s">
        <v>152</v>
      </c>
      <c r="C30722">
        <f t="shared" ref="C30722:C30785" si="480">1*A30722</f>
        <v>67753</v>
      </c>
    </row>
    <row r="30723" spans="1:3">
      <c r="A30723" s="32" t="s">
        <v>19400</v>
      </c>
      <c r="B30723" s="32" t="s">
        <v>152</v>
      </c>
      <c r="C30723">
        <f t="shared" si="480"/>
        <v>67756</v>
      </c>
    </row>
    <row r="30724" spans="1:3">
      <c r="A30724" s="32" t="s">
        <v>19738</v>
      </c>
      <c r="B30724" s="32" t="s">
        <v>152</v>
      </c>
      <c r="C30724">
        <f t="shared" si="480"/>
        <v>67757</v>
      </c>
    </row>
    <row r="30725" spans="1:3">
      <c r="A30725" s="32" t="s">
        <v>19401</v>
      </c>
      <c r="B30725" s="32" t="s">
        <v>152</v>
      </c>
      <c r="C30725">
        <f t="shared" si="480"/>
        <v>67758</v>
      </c>
    </row>
    <row r="30726" spans="1:3">
      <c r="A30726" s="32" t="s">
        <v>19739</v>
      </c>
      <c r="B30726" s="32" t="s">
        <v>152</v>
      </c>
      <c r="C30726">
        <f t="shared" si="480"/>
        <v>67761</v>
      </c>
    </row>
    <row r="30727" spans="1:3">
      <c r="A30727" s="32" t="s">
        <v>19534</v>
      </c>
      <c r="B30727" s="32" t="s">
        <v>152</v>
      </c>
      <c r="C30727">
        <f t="shared" si="480"/>
        <v>67762</v>
      </c>
    </row>
    <row r="30728" spans="1:3">
      <c r="A30728" s="32" t="s">
        <v>19675</v>
      </c>
      <c r="B30728" s="32" t="s">
        <v>152</v>
      </c>
      <c r="C30728">
        <f t="shared" si="480"/>
        <v>67764</v>
      </c>
    </row>
    <row r="30729" spans="1:3">
      <c r="A30729" s="32" t="s">
        <v>19676</v>
      </c>
      <c r="B30729" s="32" t="s">
        <v>152</v>
      </c>
      <c r="C30729">
        <f t="shared" si="480"/>
        <v>67801</v>
      </c>
    </row>
    <row r="30730" spans="1:3">
      <c r="A30730" s="32" t="s">
        <v>19402</v>
      </c>
      <c r="B30730" s="32" t="s">
        <v>152</v>
      </c>
      <c r="C30730">
        <f t="shared" si="480"/>
        <v>67831</v>
      </c>
    </row>
    <row r="30731" spans="1:3">
      <c r="A30731" s="32" t="s">
        <v>19403</v>
      </c>
      <c r="B30731" s="32" t="s">
        <v>152</v>
      </c>
      <c r="C30731">
        <f t="shared" si="480"/>
        <v>67834</v>
      </c>
    </row>
    <row r="30732" spans="1:3">
      <c r="A30732" s="32" t="s">
        <v>19535</v>
      </c>
      <c r="B30732" s="32" t="s">
        <v>152</v>
      </c>
      <c r="C30732">
        <f t="shared" si="480"/>
        <v>67835</v>
      </c>
    </row>
    <row r="30733" spans="1:3">
      <c r="A30733" s="32" t="s">
        <v>19404</v>
      </c>
      <c r="B30733" s="32" t="s">
        <v>152</v>
      </c>
      <c r="C30733">
        <f t="shared" si="480"/>
        <v>67836</v>
      </c>
    </row>
    <row r="30734" spans="1:3">
      <c r="A30734" s="32" t="s">
        <v>19405</v>
      </c>
      <c r="B30734" s="32" t="s">
        <v>152</v>
      </c>
      <c r="C30734">
        <f t="shared" si="480"/>
        <v>67837</v>
      </c>
    </row>
    <row r="30735" spans="1:3">
      <c r="A30735" s="32" t="s">
        <v>19740</v>
      </c>
      <c r="B30735" s="32" t="s">
        <v>152</v>
      </c>
      <c r="C30735">
        <f t="shared" si="480"/>
        <v>67838</v>
      </c>
    </row>
    <row r="30736" spans="1:3">
      <c r="A30736" s="32" t="s">
        <v>19406</v>
      </c>
      <c r="B30736" s="32" t="s">
        <v>152</v>
      </c>
      <c r="C30736">
        <f t="shared" si="480"/>
        <v>67839</v>
      </c>
    </row>
    <row r="30737" spans="1:3">
      <c r="A30737" s="32" t="s">
        <v>19407</v>
      </c>
      <c r="B30737" s="32" t="s">
        <v>152</v>
      </c>
      <c r="C30737">
        <f t="shared" si="480"/>
        <v>67840</v>
      </c>
    </row>
    <row r="30738" spans="1:3">
      <c r="A30738" s="32" t="s">
        <v>19677</v>
      </c>
      <c r="B30738" s="32" t="s">
        <v>152</v>
      </c>
      <c r="C30738">
        <f t="shared" si="480"/>
        <v>67841</v>
      </c>
    </row>
    <row r="30739" spans="1:3">
      <c r="A30739" s="32" t="s">
        <v>19408</v>
      </c>
      <c r="B30739" s="32" t="s">
        <v>152</v>
      </c>
      <c r="C30739">
        <f t="shared" si="480"/>
        <v>67842</v>
      </c>
    </row>
    <row r="30740" spans="1:3">
      <c r="A30740" s="32" t="s">
        <v>19409</v>
      </c>
      <c r="B30740" s="32" t="s">
        <v>152</v>
      </c>
      <c r="C30740">
        <f t="shared" si="480"/>
        <v>67843</v>
      </c>
    </row>
    <row r="30741" spans="1:3">
      <c r="A30741" s="32" t="s">
        <v>19678</v>
      </c>
      <c r="B30741" s="32" t="s">
        <v>152</v>
      </c>
      <c r="C30741">
        <f t="shared" si="480"/>
        <v>67844</v>
      </c>
    </row>
    <row r="30742" spans="1:3">
      <c r="A30742" s="32" t="s">
        <v>19410</v>
      </c>
      <c r="B30742" s="32" t="s">
        <v>152</v>
      </c>
      <c r="C30742">
        <f t="shared" si="480"/>
        <v>67846</v>
      </c>
    </row>
    <row r="30743" spans="1:3">
      <c r="A30743" s="32" t="s">
        <v>19536</v>
      </c>
      <c r="B30743" s="32" t="s">
        <v>152</v>
      </c>
      <c r="C30743">
        <f t="shared" si="480"/>
        <v>67849</v>
      </c>
    </row>
    <row r="30744" spans="1:3">
      <c r="A30744" s="32" t="s">
        <v>19679</v>
      </c>
      <c r="B30744" s="32" t="s">
        <v>152</v>
      </c>
      <c r="C30744">
        <f t="shared" si="480"/>
        <v>67850</v>
      </c>
    </row>
    <row r="30745" spans="1:3">
      <c r="A30745" s="32" t="s">
        <v>19411</v>
      </c>
      <c r="B30745" s="32" t="s">
        <v>152</v>
      </c>
      <c r="C30745">
        <f t="shared" si="480"/>
        <v>67851</v>
      </c>
    </row>
    <row r="30746" spans="1:3">
      <c r="A30746" s="32" t="s">
        <v>19412</v>
      </c>
      <c r="B30746" s="32" t="s">
        <v>152</v>
      </c>
      <c r="C30746">
        <f t="shared" si="480"/>
        <v>67853</v>
      </c>
    </row>
    <row r="30747" spans="1:3">
      <c r="A30747" s="32" t="s">
        <v>19413</v>
      </c>
      <c r="B30747" s="32" t="s">
        <v>152</v>
      </c>
      <c r="C30747">
        <f t="shared" si="480"/>
        <v>67854</v>
      </c>
    </row>
    <row r="30748" spans="1:3">
      <c r="A30748" s="32" t="s">
        <v>19680</v>
      </c>
      <c r="B30748" s="32" t="s">
        <v>152</v>
      </c>
      <c r="C30748">
        <f t="shared" si="480"/>
        <v>67855</v>
      </c>
    </row>
    <row r="30749" spans="1:3">
      <c r="A30749" s="32" t="s">
        <v>19741</v>
      </c>
      <c r="B30749" s="32" t="s">
        <v>152</v>
      </c>
      <c r="C30749">
        <f t="shared" si="480"/>
        <v>67857</v>
      </c>
    </row>
    <row r="30750" spans="1:3">
      <c r="A30750" s="32" t="s">
        <v>19414</v>
      </c>
      <c r="B30750" s="32" t="s">
        <v>152</v>
      </c>
      <c r="C30750">
        <f t="shared" si="480"/>
        <v>67859</v>
      </c>
    </row>
    <row r="30751" spans="1:3">
      <c r="A30751" s="32" t="s">
        <v>19681</v>
      </c>
      <c r="B30751" s="32" t="s">
        <v>152</v>
      </c>
      <c r="C30751">
        <f t="shared" si="480"/>
        <v>67860</v>
      </c>
    </row>
    <row r="30752" spans="1:3">
      <c r="A30752" s="32" t="s">
        <v>19682</v>
      </c>
      <c r="B30752" s="32" t="s">
        <v>152</v>
      </c>
      <c r="C30752">
        <f t="shared" si="480"/>
        <v>67861</v>
      </c>
    </row>
    <row r="30753" spans="1:3">
      <c r="A30753" s="32" t="s">
        <v>19415</v>
      </c>
      <c r="B30753" s="32" t="s">
        <v>152</v>
      </c>
      <c r="C30753">
        <f t="shared" si="480"/>
        <v>67862</v>
      </c>
    </row>
    <row r="30754" spans="1:3">
      <c r="A30754" s="32" t="s">
        <v>19683</v>
      </c>
      <c r="B30754" s="32" t="s">
        <v>152</v>
      </c>
      <c r="C30754">
        <f t="shared" si="480"/>
        <v>67863</v>
      </c>
    </row>
    <row r="30755" spans="1:3">
      <c r="A30755" s="32" t="s">
        <v>19416</v>
      </c>
      <c r="B30755" s="32" t="s">
        <v>152</v>
      </c>
      <c r="C30755">
        <f t="shared" si="480"/>
        <v>67864</v>
      </c>
    </row>
    <row r="30756" spans="1:3">
      <c r="A30756" s="32" t="s">
        <v>19417</v>
      </c>
      <c r="B30756" s="32" t="s">
        <v>152</v>
      </c>
      <c r="C30756">
        <f t="shared" si="480"/>
        <v>67865</v>
      </c>
    </row>
    <row r="30757" spans="1:3">
      <c r="A30757" s="32" t="s">
        <v>19418</v>
      </c>
      <c r="B30757" s="32" t="s">
        <v>152</v>
      </c>
      <c r="C30757">
        <f t="shared" si="480"/>
        <v>67867</v>
      </c>
    </row>
    <row r="30758" spans="1:3">
      <c r="A30758" s="32" t="s">
        <v>19684</v>
      </c>
      <c r="B30758" s="32" t="s">
        <v>152</v>
      </c>
      <c r="C30758">
        <f t="shared" si="480"/>
        <v>67868</v>
      </c>
    </row>
    <row r="30759" spans="1:3">
      <c r="A30759" s="32" t="s">
        <v>19537</v>
      </c>
      <c r="B30759" s="32" t="s">
        <v>152</v>
      </c>
      <c r="C30759">
        <f t="shared" si="480"/>
        <v>67869</v>
      </c>
    </row>
    <row r="30760" spans="1:3">
      <c r="A30760" s="32" t="s">
        <v>19419</v>
      </c>
      <c r="B30760" s="32" t="s">
        <v>152</v>
      </c>
      <c r="C30760">
        <f t="shared" si="480"/>
        <v>67870</v>
      </c>
    </row>
    <row r="30761" spans="1:3">
      <c r="A30761" s="32" t="s">
        <v>19685</v>
      </c>
      <c r="B30761" s="32" t="s">
        <v>152</v>
      </c>
      <c r="C30761">
        <f t="shared" si="480"/>
        <v>67871</v>
      </c>
    </row>
    <row r="30762" spans="1:3">
      <c r="A30762" s="32" t="s">
        <v>19420</v>
      </c>
      <c r="B30762" s="32" t="s">
        <v>152</v>
      </c>
      <c r="C30762">
        <f t="shared" si="480"/>
        <v>67876</v>
      </c>
    </row>
    <row r="30763" spans="1:3">
      <c r="A30763" s="32" t="s">
        <v>19686</v>
      </c>
      <c r="B30763" s="32" t="s">
        <v>152</v>
      </c>
      <c r="C30763">
        <f t="shared" si="480"/>
        <v>67877</v>
      </c>
    </row>
    <row r="30764" spans="1:3">
      <c r="A30764" s="32" t="s">
        <v>19421</v>
      </c>
      <c r="B30764" s="32" t="s">
        <v>152</v>
      </c>
      <c r="C30764">
        <f t="shared" si="480"/>
        <v>67878</v>
      </c>
    </row>
    <row r="30765" spans="1:3">
      <c r="A30765" s="32" t="s">
        <v>19538</v>
      </c>
      <c r="B30765" s="32" t="s">
        <v>152</v>
      </c>
      <c r="C30765">
        <f t="shared" si="480"/>
        <v>67879</v>
      </c>
    </row>
    <row r="30766" spans="1:3">
      <c r="A30766" s="32" t="s">
        <v>19539</v>
      </c>
      <c r="B30766" s="32" t="s">
        <v>152</v>
      </c>
      <c r="C30766">
        <f t="shared" si="480"/>
        <v>67880</v>
      </c>
    </row>
    <row r="30767" spans="1:3">
      <c r="A30767" s="32" t="s">
        <v>19422</v>
      </c>
      <c r="B30767" s="32" t="s">
        <v>152</v>
      </c>
      <c r="C30767">
        <f t="shared" si="480"/>
        <v>67882</v>
      </c>
    </row>
    <row r="30768" spans="1:3">
      <c r="A30768" s="32" t="s">
        <v>19742</v>
      </c>
      <c r="B30768" s="32" t="s">
        <v>152</v>
      </c>
      <c r="C30768">
        <f t="shared" si="480"/>
        <v>67901</v>
      </c>
    </row>
    <row r="30769" spans="1:3">
      <c r="A30769" s="32" t="s">
        <v>19423</v>
      </c>
      <c r="B30769" s="32" t="s">
        <v>152</v>
      </c>
      <c r="C30769">
        <f t="shared" si="480"/>
        <v>67905</v>
      </c>
    </row>
    <row r="30770" spans="1:3">
      <c r="A30770" s="32" t="s">
        <v>19743</v>
      </c>
      <c r="B30770" s="32" t="s">
        <v>152</v>
      </c>
      <c r="C30770">
        <f t="shared" si="480"/>
        <v>67950</v>
      </c>
    </row>
    <row r="30771" spans="1:3">
      <c r="A30771" s="32" t="s">
        <v>19540</v>
      </c>
      <c r="B30771" s="32" t="s">
        <v>152</v>
      </c>
      <c r="C30771">
        <f t="shared" si="480"/>
        <v>67951</v>
      </c>
    </row>
    <row r="30772" spans="1:3">
      <c r="A30772" s="32" t="s">
        <v>19424</v>
      </c>
      <c r="B30772" s="32" t="s">
        <v>152</v>
      </c>
      <c r="C30772">
        <f t="shared" si="480"/>
        <v>67952</v>
      </c>
    </row>
    <row r="30773" spans="1:3">
      <c r="A30773" s="32" t="s">
        <v>19687</v>
      </c>
      <c r="B30773" s="32" t="s">
        <v>152</v>
      </c>
      <c r="C30773">
        <f t="shared" si="480"/>
        <v>67953</v>
      </c>
    </row>
    <row r="30774" spans="1:3">
      <c r="A30774" s="32" t="s">
        <v>19425</v>
      </c>
      <c r="B30774" s="32" t="s">
        <v>152</v>
      </c>
      <c r="C30774">
        <f t="shared" si="480"/>
        <v>67954</v>
      </c>
    </row>
    <row r="30775" spans="1:3">
      <c r="A30775" s="32" t="s">
        <v>16028</v>
      </c>
      <c r="B30775" s="32" t="s">
        <v>163</v>
      </c>
      <c r="C30775">
        <f t="shared" si="480"/>
        <v>68001</v>
      </c>
    </row>
    <row r="30776" spans="1:3">
      <c r="A30776" s="32" t="s">
        <v>16347</v>
      </c>
      <c r="B30776" s="32" t="s">
        <v>163</v>
      </c>
      <c r="C30776">
        <f t="shared" si="480"/>
        <v>68002</v>
      </c>
    </row>
    <row r="30777" spans="1:3">
      <c r="A30777" s="32" t="s">
        <v>16029</v>
      </c>
      <c r="B30777" s="32" t="s">
        <v>163</v>
      </c>
      <c r="C30777">
        <f t="shared" si="480"/>
        <v>68003</v>
      </c>
    </row>
    <row r="30778" spans="1:3">
      <c r="A30778" s="32" t="s">
        <v>16030</v>
      </c>
      <c r="B30778" s="32" t="s">
        <v>163</v>
      </c>
      <c r="C30778">
        <f t="shared" si="480"/>
        <v>68004</v>
      </c>
    </row>
    <row r="30779" spans="1:3">
      <c r="A30779" s="32" t="s">
        <v>16348</v>
      </c>
      <c r="B30779" s="32" t="s">
        <v>163</v>
      </c>
      <c r="C30779">
        <f t="shared" si="480"/>
        <v>68005</v>
      </c>
    </row>
    <row r="30780" spans="1:3">
      <c r="A30780" s="32" t="s">
        <v>16562</v>
      </c>
      <c r="B30780" s="32" t="s">
        <v>163</v>
      </c>
      <c r="C30780">
        <f t="shared" si="480"/>
        <v>68007</v>
      </c>
    </row>
    <row r="30781" spans="1:3">
      <c r="A30781" s="32" t="s">
        <v>16349</v>
      </c>
      <c r="B30781" s="32" t="s">
        <v>163</v>
      </c>
      <c r="C30781">
        <f t="shared" si="480"/>
        <v>68008</v>
      </c>
    </row>
    <row r="30782" spans="1:3">
      <c r="A30782" s="32" t="s">
        <v>16031</v>
      </c>
      <c r="B30782" s="32" t="s">
        <v>163</v>
      </c>
      <c r="C30782">
        <f t="shared" si="480"/>
        <v>68009</v>
      </c>
    </row>
    <row r="30783" spans="1:3">
      <c r="A30783" s="32" t="s">
        <v>16350</v>
      </c>
      <c r="B30783" s="32" t="s">
        <v>163</v>
      </c>
      <c r="C30783">
        <f t="shared" si="480"/>
        <v>68010</v>
      </c>
    </row>
    <row r="30784" spans="1:3">
      <c r="A30784" s="32" t="s">
        <v>16032</v>
      </c>
      <c r="B30784" s="32" t="s">
        <v>163</v>
      </c>
      <c r="C30784">
        <f t="shared" si="480"/>
        <v>68014</v>
      </c>
    </row>
    <row r="30785" spans="1:3">
      <c r="A30785" s="32" t="s">
        <v>16351</v>
      </c>
      <c r="B30785" s="32" t="s">
        <v>163</v>
      </c>
      <c r="C30785">
        <f t="shared" si="480"/>
        <v>68015</v>
      </c>
    </row>
    <row r="30786" spans="1:3">
      <c r="A30786" s="32" t="s">
        <v>16033</v>
      </c>
      <c r="B30786" s="32" t="s">
        <v>163</v>
      </c>
      <c r="C30786">
        <f t="shared" ref="C30786:C30849" si="481">1*A30786</f>
        <v>68016</v>
      </c>
    </row>
    <row r="30787" spans="1:3">
      <c r="A30787" s="32" t="s">
        <v>16034</v>
      </c>
      <c r="B30787" s="32" t="s">
        <v>163</v>
      </c>
      <c r="C30787">
        <f t="shared" si="481"/>
        <v>68017</v>
      </c>
    </row>
    <row r="30788" spans="1:3">
      <c r="A30788" s="32" t="s">
        <v>16352</v>
      </c>
      <c r="B30788" s="32" t="s">
        <v>163</v>
      </c>
      <c r="C30788">
        <f t="shared" si="481"/>
        <v>68018</v>
      </c>
    </row>
    <row r="30789" spans="1:3">
      <c r="A30789" s="32" t="s">
        <v>16035</v>
      </c>
      <c r="B30789" s="32" t="s">
        <v>163</v>
      </c>
      <c r="C30789">
        <f t="shared" si="481"/>
        <v>68019</v>
      </c>
    </row>
    <row r="30790" spans="1:3">
      <c r="A30790" s="32" t="s">
        <v>16036</v>
      </c>
      <c r="B30790" s="32" t="s">
        <v>163</v>
      </c>
      <c r="C30790">
        <f t="shared" si="481"/>
        <v>68020</v>
      </c>
    </row>
    <row r="30791" spans="1:3">
      <c r="A30791" s="32" t="s">
        <v>16037</v>
      </c>
      <c r="B30791" s="32" t="s">
        <v>163</v>
      </c>
      <c r="C30791">
        <f t="shared" si="481"/>
        <v>68022</v>
      </c>
    </row>
    <row r="30792" spans="1:3">
      <c r="A30792" s="32" t="s">
        <v>16038</v>
      </c>
      <c r="B30792" s="32" t="s">
        <v>163</v>
      </c>
      <c r="C30792">
        <f t="shared" si="481"/>
        <v>68023</v>
      </c>
    </row>
    <row r="30793" spans="1:3">
      <c r="A30793" s="32" t="s">
        <v>16563</v>
      </c>
      <c r="B30793" s="32" t="s">
        <v>163</v>
      </c>
      <c r="C30793">
        <f t="shared" si="481"/>
        <v>68025</v>
      </c>
    </row>
    <row r="30794" spans="1:3">
      <c r="A30794" s="32" t="s">
        <v>16353</v>
      </c>
      <c r="B30794" s="32" t="s">
        <v>163</v>
      </c>
      <c r="C30794">
        <f t="shared" si="481"/>
        <v>68026</v>
      </c>
    </row>
    <row r="30795" spans="1:3">
      <c r="A30795" s="32" t="s">
        <v>16039</v>
      </c>
      <c r="B30795" s="32" t="s">
        <v>163</v>
      </c>
      <c r="C30795">
        <f t="shared" si="481"/>
        <v>68028</v>
      </c>
    </row>
    <row r="30796" spans="1:3">
      <c r="A30796" s="32" t="s">
        <v>16040</v>
      </c>
      <c r="B30796" s="32" t="s">
        <v>163</v>
      </c>
      <c r="C30796">
        <f t="shared" si="481"/>
        <v>68029</v>
      </c>
    </row>
    <row r="30797" spans="1:3">
      <c r="A30797" s="32" t="s">
        <v>16041</v>
      </c>
      <c r="B30797" s="32" t="s">
        <v>163</v>
      </c>
      <c r="C30797">
        <f t="shared" si="481"/>
        <v>68030</v>
      </c>
    </row>
    <row r="30798" spans="1:3">
      <c r="A30798" s="32" t="s">
        <v>16042</v>
      </c>
      <c r="B30798" s="32" t="s">
        <v>163</v>
      </c>
      <c r="C30798">
        <f t="shared" si="481"/>
        <v>68031</v>
      </c>
    </row>
    <row r="30799" spans="1:3">
      <c r="A30799" s="32" t="s">
        <v>16043</v>
      </c>
      <c r="B30799" s="32" t="s">
        <v>163</v>
      </c>
      <c r="C30799">
        <f t="shared" si="481"/>
        <v>68033</v>
      </c>
    </row>
    <row r="30800" spans="1:3">
      <c r="A30800" s="32" t="s">
        <v>16354</v>
      </c>
      <c r="B30800" s="32" t="s">
        <v>163</v>
      </c>
      <c r="C30800">
        <f t="shared" si="481"/>
        <v>68034</v>
      </c>
    </row>
    <row r="30801" spans="1:3">
      <c r="A30801" s="32" t="s">
        <v>16355</v>
      </c>
      <c r="B30801" s="32" t="s">
        <v>163</v>
      </c>
      <c r="C30801">
        <f t="shared" si="481"/>
        <v>68035</v>
      </c>
    </row>
    <row r="30802" spans="1:3">
      <c r="A30802" s="32" t="s">
        <v>16564</v>
      </c>
      <c r="B30802" s="32" t="s">
        <v>163</v>
      </c>
      <c r="C30802">
        <f t="shared" si="481"/>
        <v>68036</v>
      </c>
    </row>
    <row r="30803" spans="1:3">
      <c r="A30803" s="32" t="s">
        <v>16356</v>
      </c>
      <c r="B30803" s="32" t="s">
        <v>163</v>
      </c>
      <c r="C30803">
        <f t="shared" si="481"/>
        <v>68037</v>
      </c>
    </row>
    <row r="30804" spans="1:3">
      <c r="A30804" s="32" t="s">
        <v>16044</v>
      </c>
      <c r="B30804" s="32" t="s">
        <v>163</v>
      </c>
      <c r="C30804">
        <f t="shared" si="481"/>
        <v>68038</v>
      </c>
    </row>
    <row r="30805" spans="1:3">
      <c r="A30805" s="32" t="s">
        <v>16045</v>
      </c>
      <c r="B30805" s="32" t="s">
        <v>163</v>
      </c>
      <c r="C30805">
        <f t="shared" si="481"/>
        <v>68039</v>
      </c>
    </row>
    <row r="30806" spans="1:3">
      <c r="A30806" s="32" t="s">
        <v>16565</v>
      </c>
      <c r="B30806" s="32" t="s">
        <v>163</v>
      </c>
      <c r="C30806">
        <f t="shared" si="481"/>
        <v>68040</v>
      </c>
    </row>
    <row r="30807" spans="1:3">
      <c r="A30807" s="32" t="s">
        <v>16357</v>
      </c>
      <c r="B30807" s="32" t="s">
        <v>163</v>
      </c>
      <c r="C30807">
        <f t="shared" si="481"/>
        <v>68041</v>
      </c>
    </row>
    <row r="30808" spans="1:3">
      <c r="A30808" s="32" t="s">
        <v>16046</v>
      </c>
      <c r="B30808" s="32" t="s">
        <v>163</v>
      </c>
      <c r="C30808">
        <f t="shared" si="481"/>
        <v>68042</v>
      </c>
    </row>
    <row r="30809" spans="1:3">
      <c r="A30809" s="32" t="s">
        <v>16047</v>
      </c>
      <c r="B30809" s="32" t="s">
        <v>163</v>
      </c>
      <c r="C30809">
        <f t="shared" si="481"/>
        <v>68044</v>
      </c>
    </row>
    <row r="30810" spans="1:3">
      <c r="A30810" s="32" t="s">
        <v>16048</v>
      </c>
      <c r="B30810" s="32" t="s">
        <v>163</v>
      </c>
      <c r="C30810">
        <f t="shared" si="481"/>
        <v>68045</v>
      </c>
    </row>
    <row r="30811" spans="1:3">
      <c r="A30811" s="32" t="s">
        <v>16358</v>
      </c>
      <c r="B30811" s="32" t="s">
        <v>163</v>
      </c>
      <c r="C30811">
        <f t="shared" si="481"/>
        <v>68046</v>
      </c>
    </row>
    <row r="30812" spans="1:3">
      <c r="A30812" s="32" t="s">
        <v>16049</v>
      </c>
      <c r="B30812" s="32" t="s">
        <v>163</v>
      </c>
      <c r="C30812">
        <f t="shared" si="481"/>
        <v>68047</v>
      </c>
    </row>
    <row r="30813" spans="1:3">
      <c r="A30813" s="32" t="s">
        <v>16566</v>
      </c>
      <c r="B30813" s="32" t="s">
        <v>163</v>
      </c>
      <c r="C30813">
        <f t="shared" si="481"/>
        <v>68048</v>
      </c>
    </row>
    <row r="30814" spans="1:3">
      <c r="A30814" s="32" t="s">
        <v>16567</v>
      </c>
      <c r="B30814" s="32" t="s">
        <v>163</v>
      </c>
      <c r="C30814">
        <f t="shared" si="481"/>
        <v>68050</v>
      </c>
    </row>
    <row r="30815" spans="1:3">
      <c r="A30815" s="32" t="s">
        <v>16050</v>
      </c>
      <c r="B30815" s="32" t="s">
        <v>163</v>
      </c>
      <c r="C30815">
        <f t="shared" si="481"/>
        <v>68054</v>
      </c>
    </row>
    <row r="30816" spans="1:3">
      <c r="A30816" s="32" t="s">
        <v>16541</v>
      </c>
      <c r="B30816" s="32" t="s">
        <v>163</v>
      </c>
      <c r="C30816">
        <f t="shared" si="481"/>
        <v>68055</v>
      </c>
    </row>
    <row r="30817" spans="1:3">
      <c r="A30817" s="32" t="s">
        <v>16051</v>
      </c>
      <c r="B30817" s="32" t="s">
        <v>163</v>
      </c>
      <c r="C30817">
        <f t="shared" si="481"/>
        <v>68056</v>
      </c>
    </row>
    <row r="30818" spans="1:3">
      <c r="A30818" s="32" t="s">
        <v>16359</v>
      </c>
      <c r="B30818" s="32" t="s">
        <v>163</v>
      </c>
      <c r="C30818">
        <f t="shared" si="481"/>
        <v>68057</v>
      </c>
    </row>
    <row r="30819" spans="1:3">
      <c r="A30819" s="32" t="s">
        <v>16568</v>
      </c>
      <c r="B30819" s="32" t="s">
        <v>163</v>
      </c>
      <c r="C30819">
        <f t="shared" si="481"/>
        <v>68058</v>
      </c>
    </row>
    <row r="30820" spans="1:3">
      <c r="A30820" s="32" t="s">
        <v>16052</v>
      </c>
      <c r="B30820" s="32" t="s">
        <v>163</v>
      </c>
      <c r="C30820">
        <f t="shared" si="481"/>
        <v>68059</v>
      </c>
    </row>
    <row r="30821" spans="1:3">
      <c r="A30821" s="32" t="s">
        <v>16360</v>
      </c>
      <c r="B30821" s="32" t="s">
        <v>163</v>
      </c>
      <c r="C30821">
        <f t="shared" si="481"/>
        <v>68061</v>
      </c>
    </row>
    <row r="30822" spans="1:3">
      <c r="A30822" s="32" t="s">
        <v>16569</v>
      </c>
      <c r="B30822" s="32" t="s">
        <v>163</v>
      </c>
      <c r="C30822">
        <f t="shared" si="481"/>
        <v>68062</v>
      </c>
    </row>
    <row r="30823" spans="1:3">
      <c r="A30823" s="32" t="s">
        <v>16361</v>
      </c>
      <c r="B30823" s="32" t="s">
        <v>163</v>
      </c>
      <c r="C30823">
        <f t="shared" si="481"/>
        <v>68063</v>
      </c>
    </row>
    <row r="30824" spans="1:3">
      <c r="A30824" s="32" t="s">
        <v>16362</v>
      </c>
      <c r="B30824" s="32" t="s">
        <v>163</v>
      </c>
      <c r="C30824">
        <f t="shared" si="481"/>
        <v>68064</v>
      </c>
    </row>
    <row r="30825" spans="1:3">
      <c r="A30825" s="32" t="s">
        <v>16053</v>
      </c>
      <c r="B30825" s="32" t="s">
        <v>163</v>
      </c>
      <c r="C30825">
        <f t="shared" si="481"/>
        <v>68065</v>
      </c>
    </row>
    <row r="30826" spans="1:3">
      <c r="A30826" s="32" t="s">
        <v>16054</v>
      </c>
      <c r="B30826" s="32" t="s">
        <v>163</v>
      </c>
      <c r="C30826">
        <f t="shared" si="481"/>
        <v>68066</v>
      </c>
    </row>
    <row r="30827" spans="1:3">
      <c r="A30827" s="32" t="s">
        <v>16055</v>
      </c>
      <c r="B30827" s="32" t="s">
        <v>163</v>
      </c>
      <c r="C30827">
        <f t="shared" si="481"/>
        <v>68067</v>
      </c>
    </row>
    <row r="30828" spans="1:3">
      <c r="A30828" s="32" t="s">
        <v>16056</v>
      </c>
      <c r="B30828" s="32" t="s">
        <v>163</v>
      </c>
      <c r="C30828">
        <f t="shared" si="481"/>
        <v>68068</v>
      </c>
    </row>
    <row r="30829" spans="1:3">
      <c r="A30829" s="32" t="s">
        <v>16363</v>
      </c>
      <c r="B30829" s="32" t="s">
        <v>163</v>
      </c>
      <c r="C30829">
        <f t="shared" si="481"/>
        <v>68069</v>
      </c>
    </row>
    <row r="30830" spans="1:3">
      <c r="A30830" s="32" t="s">
        <v>16057</v>
      </c>
      <c r="B30830" s="32" t="s">
        <v>163</v>
      </c>
      <c r="C30830">
        <f t="shared" si="481"/>
        <v>68070</v>
      </c>
    </row>
    <row r="30831" spans="1:3">
      <c r="A30831" s="32" t="s">
        <v>16364</v>
      </c>
      <c r="B30831" s="32" t="s">
        <v>163</v>
      </c>
      <c r="C30831">
        <f t="shared" si="481"/>
        <v>68071</v>
      </c>
    </row>
    <row r="30832" spans="1:3">
      <c r="A30832" s="32" t="s">
        <v>16365</v>
      </c>
      <c r="B30832" s="32" t="s">
        <v>163</v>
      </c>
      <c r="C30832">
        <f t="shared" si="481"/>
        <v>68072</v>
      </c>
    </row>
    <row r="30833" spans="1:3">
      <c r="A30833" s="32" t="s">
        <v>16570</v>
      </c>
      <c r="B30833" s="32" t="s">
        <v>163</v>
      </c>
      <c r="C30833">
        <f t="shared" si="481"/>
        <v>68073</v>
      </c>
    </row>
    <row r="30834" spans="1:3">
      <c r="A30834" s="32" t="s">
        <v>16058</v>
      </c>
      <c r="B30834" s="32" t="s">
        <v>163</v>
      </c>
      <c r="C30834">
        <f t="shared" si="481"/>
        <v>68100</v>
      </c>
    </row>
    <row r="30835" spans="1:3">
      <c r="A30835" s="32" t="s">
        <v>16059</v>
      </c>
      <c r="B30835" s="32" t="s">
        <v>163</v>
      </c>
      <c r="C30835">
        <f t="shared" si="481"/>
        <v>68101</v>
      </c>
    </row>
    <row r="30836" spans="1:3">
      <c r="A30836" s="32" t="s">
        <v>16366</v>
      </c>
      <c r="B30836" s="32" t="s">
        <v>163</v>
      </c>
      <c r="C30836">
        <f t="shared" si="481"/>
        <v>68102</v>
      </c>
    </row>
    <row r="30837" spans="1:3">
      <c r="A30837" s="32" t="s">
        <v>16571</v>
      </c>
      <c r="B30837" s="32" t="s">
        <v>163</v>
      </c>
      <c r="C30837">
        <f t="shared" si="481"/>
        <v>68103</v>
      </c>
    </row>
    <row r="30838" spans="1:3">
      <c r="A30838" s="32" t="s">
        <v>16367</v>
      </c>
      <c r="B30838" s="32" t="s">
        <v>163</v>
      </c>
      <c r="C30838">
        <f t="shared" si="481"/>
        <v>68104</v>
      </c>
    </row>
    <row r="30839" spans="1:3">
      <c r="A30839" s="32" t="s">
        <v>16368</v>
      </c>
      <c r="B30839" s="32" t="s">
        <v>163</v>
      </c>
      <c r="C30839">
        <f t="shared" si="481"/>
        <v>68105</v>
      </c>
    </row>
    <row r="30840" spans="1:3">
      <c r="A30840" s="32" t="s">
        <v>16060</v>
      </c>
      <c r="B30840" s="32" t="s">
        <v>163</v>
      </c>
      <c r="C30840">
        <f t="shared" si="481"/>
        <v>68106</v>
      </c>
    </row>
    <row r="30841" spans="1:3">
      <c r="A30841" s="32" t="s">
        <v>16061</v>
      </c>
      <c r="B30841" s="32" t="s">
        <v>163</v>
      </c>
      <c r="C30841">
        <f t="shared" si="481"/>
        <v>68107</v>
      </c>
    </row>
    <row r="30842" spans="1:3">
      <c r="A30842" s="32" t="s">
        <v>16062</v>
      </c>
      <c r="B30842" s="32" t="s">
        <v>163</v>
      </c>
      <c r="C30842">
        <f t="shared" si="481"/>
        <v>68108</v>
      </c>
    </row>
    <row r="30843" spans="1:3">
      <c r="A30843" s="32" t="s">
        <v>16063</v>
      </c>
      <c r="B30843" s="32" t="s">
        <v>163</v>
      </c>
      <c r="C30843">
        <f t="shared" si="481"/>
        <v>68109</v>
      </c>
    </row>
    <row r="30844" spans="1:3">
      <c r="A30844" s="32" t="s">
        <v>16369</v>
      </c>
      <c r="B30844" s="32" t="s">
        <v>163</v>
      </c>
      <c r="C30844">
        <f t="shared" si="481"/>
        <v>68110</v>
      </c>
    </row>
    <row r="30845" spans="1:3">
      <c r="A30845" s="32" t="s">
        <v>16064</v>
      </c>
      <c r="B30845" s="32" t="s">
        <v>163</v>
      </c>
      <c r="C30845">
        <f t="shared" si="481"/>
        <v>68111</v>
      </c>
    </row>
    <row r="30846" spans="1:3">
      <c r="A30846" s="32" t="s">
        <v>16065</v>
      </c>
      <c r="B30846" s="32" t="s">
        <v>163</v>
      </c>
      <c r="C30846">
        <f t="shared" si="481"/>
        <v>68112</v>
      </c>
    </row>
    <row r="30847" spans="1:3">
      <c r="A30847" s="32" t="s">
        <v>16370</v>
      </c>
      <c r="B30847" s="32" t="s">
        <v>163</v>
      </c>
      <c r="C30847">
        <f t="shared" si="481"/>
        <v>68113</v>
      </c>
    </row>
    <row r="30848" spans="1:3">
      <c r="A30848" s="32" t="s">
        <v>16066</v>
      </c>
      <c r="B30848" s="32" t="s">
        <v>163</v>
      </c>
      <c r="C30848">
        <f t="shared" si="481"/>
        <v>68114</v>
      </c>
    </row>
    <row r="30849" spans="1:3">
      <c r="A30849" s="32" t="s">
        <v>16572</v>
      </c>
      <c r="B30849" s="32" t="s">
        <v>163</v>
      </c>
      <c r="C30849">
        <f t="shared" si="481"/>
        <v>68116</v>
      </c>
    </row>
    <row r="30850" spans="1:3">
      <c r="A30850" s="32" t="s">
        <v>16067</v>
      </c>
      <c r="B30850" s="32" t="s">
        <v>163</v>
      </c>
      <c r="C30850">
        <f t="shared" ref="C30850:C30913" si="482">1*A30850</f>
        <v>68117</v>
      </c>
    </row>
    <row r="30851" spans="1:3">
      <c r="A30851" s="32" t="s">
        <v>16371</v>
      </c>
      <c r="B30851" s="32" t="s">
        <v>163</v>
      </c>
      <c r="C30851">
        <f t="shared" si="482"/>
        <v>68118</v>
      </c>
    </row>
    <row r="30852" spans="1:3">
      <c r="A30852" s="32" t="s">
        <v>16068</v>
      </c>
      <c r="B30852" s="32" t="s">
        <v>163</v>
      </c>
      <c r="C30852">
        <f t="shared" si="482"/>
        <v>68119</v>
      </c>
    </row>
    <row r="30853" spans="1:3">
      <c r="A30853" s="32" t="s">
        <v>16069</v>
      </c>
      <c r="B30853" s="32" t="s">
        <v>163</v>
      </c>
      <c r="C30853">
        <f t="shared" si="482"/>
        <v>68120</v>
      </c>
    </row>
    <row r="30854" spans="1:3">
      <c r="A30854" s="32" t="s">
        <v>16372</v>
      </c>
      <c r="B30854" s="32" t="s">
        <v>163</v>
      </c>
      <c r="C30854">
        <f t="shared" si="482"/>
        <v>68122</v>
      </c>
    </row>
    <row r="30855" spans="1:3">
      <c r="A30855" s="32" t="s">
        <v>16070</v>
      </c>
      <c r="B30855" s="32" t="s">
        <v>163</v>
      </c>
      <c r="C30855">
        <f t="shared" si="482"/>
        <v>68123</v>
      </c>
    </row>
    <row r="30856" spans="1:3">
      <c r="A30856" s="32" t="s">
        <v>16573</v>
      </c>
      <c r="B30856" s="32" t="s">
        <v>163</v>
      </c>
      <c r="C30856">
        <f t="shared" si="482"/>
        <v>68124</v>
      </c>
    </row>
    <row r="30857" spans="1:3">
      <c r="A30857" s="32" t="s">
        <v>16373</v>
      </c>
      <c r="B30857" s="32" t="s">
        <v>163</v>
      </c>
      <c r="C30857">
        <f t="shared" si="482"/>
        <v>68127</v>
      </c>
    </row>
    <row r="30858" spans="1:3">
      <c r="A30858" s="32" t="s">
        <v>16071</v>
      </c>
      <c r="B30858" s="32" t="s">
        <v>163</v>
      </c>
      <c r="C30858">
        <f t="shared" si="482"/>
        <v>68128</v>
      </c>
    </row>
    <row r="30859" spans="1:3">
      <c r="A30859" s="32" t="s">
        <v>16542</v>
      </c>
      <c r="B30859" s="32" t="s">
        <v>163</v>
      </c>
      <c r="C30859">
        <f t="shared" si="482"/>
        <v>68130</v>
      </c>
    </row>
    <row r="30860" spans="1:3">
      <c r="A30860" s="32" t="s">
        <v>16072</v>
      </c>
      <c r="B30860" s="32" t="s">
        <v>163</v>
      </c>
      <c r="C30860">
        <f t="shared" si="482"/>
        <v>68131</v>
      </c>
    </row>
    <row r="30861" spans="1:3">
      <c r="A30861" s="32" t="s">
        <v>16073</v>
      </c>
      <c r="B30861" s="32" t="s">
        <v>163</v>
      </c>
      <c r="C30861">
        <f t="shared" si="482"/>
        <v>68132</v>
      </c>
    </row>
    <row r="30862" spans="1:3">
      <c r="A30862" s="32" t="s">
        <v>16074</v>
      </c>
      <c r="B30862" s="32" t="s">
        <v>163</v>
      </c>
      <c r="C30862">
        <f t="shared" si="482"/>
        <v>68133</v>
      </c>
    </row>
    <row r="30863" spans="1:3">
      <c r="A30863" s="32" t="s">
        <v>16075</v>
      </c>
      <c r="B30863" s="32" t="s">
        <v>163</v>
      </c>
      <c r="C30863">
        <f t="shared" si="482"/>
        <v>68134</v>
      </c>
    </row>
    <row r="30864" spans="1:3">
      <c r="A30864" s="32" t="s">
        <v>16374</v>
      </c>
      <c r="B30864" s="32" t="s">
        <v>163</v>
      </c>
      <c r="C30864">
        <f t="shared" si="482"/>
        <v>68135</v>
      </c>
    </row>
    <row r="30865" spans="1:3">
      <c r="A30865" s="32" t="s">
        <v>16375</v>
      </c>
      <c r="B30865" s="32" t="s">
        <v>163</v>
      </c>
      <c r="C30865">
        <f t="shared" si="482"/>
        <v>68136</v>
      </c>
    </row>
    <row r="30866" spans="1:3">
      <c r="A30866" s="32" t="s">
        <v>16574</v>
      </c>
      <c r="B30866" s="32" t="s">
        <v>163</v>
      </c>
      <c r="C30866">
        <f t="shared" si="482"/>
        <v>68137</v>
      </c>
    </row>
    <row r="30867" spans="1:3">
      <c r="A30867" s="32" t="s">
        <v>16575</v>
      </c>
      <c r="B30867" s="32" t="s">
        <v>163</v>
      </c>
      <c r="C30867">
        <f t="shared" si="482"/>
        <v>68138</v>
      </c>
    </row>
    <row r="30868" spans="1:3">
      <c r="A30868" s="32" t="s">
        <v>16076</v>
      </c>
      <c r="B30868" s="32" t="s">
        <v>163</v>
      </c>
      <c r="C30868">
        <f t="shared" si="482"/>
        <v>68139</v>
      </c>
    </row>
    <row r="30869" spans="1:3">
      <c r="A30869" s="32" t="s">
        <v>16376</v>
      </c>
      <c r="B30869" s="32" t="s">
        <v>163</v>
      </c>
      <c r="C30869">
        <f t="shared" si="482"/>
        <v>68142</v>
      </c>
    </row>
    <row r="30870" spans="1:3">
      <c r="A30870" s="32" t="s">
        <v>16377</v>
      </c>
      <c r="B30870" s="32" t="s">
        <v>163</v>
      </c>
      <c r="C30870">
        <f t="shared" si="482"/>
        <v>68144</v>
      </c>
    </row>
    <row r="30871" spans="1:3">
      <c r="A30871" s="32" t="s">
        <v>16077</v>
      </c>
      <c r="B30871" s="32" t="s">
        <v>163</v>
      </c>
      <c r="C30871">
        <f t="shared" si="482"/>
        <v>68145</v>
      </c>
    </row>
    <row r="30872" spans="1:3">
      <c r="A30872" s="32" t="s">
        <v>16576</v>
      </c>
      <c r="B30872" s="32" t="s">
        <v>163</v>
      </c>
      <c r="C30872">
        <f t="shared" si="482"/>
        <v>68147</v>
      </c>
    </row>
    <row r="30873" spans="1:3">
      <c r="A30873" s="32" t="s">
        <v>16078</v>
      </c>
      <c r="B30873" s="32" t="s">
        <v>163</v>
      </c>
      <c r="C30873">
        <f t="shared" si="482"/>
        <v>68152</v>
      </c>
    </row>
    <row r="30874" spans="1:3">
      <c r="A30874" s="32" t="s">
        <v>16577</v>
      </c>
      <c r="B30874" s="32" t="s">
        <v>163</v>
      </c>
      <c r="C30874">
        <f t="shared" si="482"/>
        <v>68154</v>
      </c>
    </row>
    <row r="30875" spans="1:3">
      <c r="A30875" s="32" t="s">
        <v>16079</v>
      </c>
      <c r="B30875" s="32" t="s">
        <v>163</v>
      </c>
      <c r="C30875">
        <f t="shared" si="482"/>
        <v>68155</v>
      </c>
    </row>
    <row r="30876" spans="1:3">
      <c r="A30876" s="32" t="s">
        <v>16080</v>
      </c>
      <c r="B30876" s="32" t="s">
        <v>163</v>
      </c>
      <c r="C30876">
        <f t="shared" si="482"/>
        <v>68157</v>
      </c>
    </row>
    <row r="30877" spans="1:3">
      <c r="A30877" s="32" t="s">
        <v>16378</v>
      </c>
      <c r="B30877" s="32" t="s">
        <v>163</v>
      </c>
      <c r="C30877">
        <f t="shared" si="482"/>
        <v>68164</v>
      </c>
    </row>
    <row r="30878" spans="1:3">
      <c r="A30878" s="32" t="s">
        <v>16379</v>
      </c>
      <c r="B30878" s="32" t="s">
        <v>163</v>
      </c>
      <c r="C30878">
        <f t="shared" si="482"/>
        <v>68172</v>
      </c>
    </row>
    <row r="30879" spans="1:3">
      <c r="A30879" s="32" t="s">
        <v>16380</v>
      </c>
      <c r="B30879" s="32" t="s">
        <v>163</v>
      </c>
      <c r="C30879">
        <f t="shared" si="482"/>
        <v>68175</v>
      </c>
    </row>
    <row r="30880" spans="1:3">
      <c r="A30880" s="32" t="s">
        <v>16081</v>
      </c>
      <c r="B30880" s="32" t="s">
        <v>163</v>
      </c>
      <c r="C30880">
        <f t="shared" si="482"/>
        <v>68176</v>
      </c>
    </row>
    <row r="30881" spans="1:3">
      <c r="A30881" s="32" t="s">
        <v>16082</v>
      </c>
      <c r="B30881" s="32" t="s">
        <v>163</v>
      </c>
      <c r="C30881">
        <f t="shared" si="482"/>
        <v>68178</v>
      </c>
    </row>
    <row r="30882" spans="1:3">
      <c r="A30882" s="32" t="s">
        <v>16083</v>
      </c>
      <c r="B30882" s="32" t="s">
        <v>163</v>
      </c>
      <c r="C30882">
        <f t="shared" si="482"/>
        <v>68179</v>
      </c>
    </row>
    <row r="30883" spans="1:3">
      <c r="A30883" s="32" t="s">
        <v>16084</v>
      </c>
      <c r="B30883" s="32" t="s">
        <v>163</v>
      </c>
      <c r="C30883">
        <f t="shared" si="482"/>
        <v>68180</v>
      </c>
    </row>
    <row r="30884" spans="1:3">
      <c r="A30884" s="32" t="s">
        <v>16085</v>
      </c>
      <c r="B30884" s="32" t="s">
        <v>163</v>
      </c>
      <c r="C30884">
        <f t="shared" si="482"/>
        <v>68181</v>
      </c>
    </row>
    <row r="30885" spans="1:3">
      <c r="A30885" s="32" t="s">
        <v>16578</v>
      </c>
      <c r="B30885" s="32" t="s">
        <v>163</v>
      </c>
      <c r="C30885">
        <f t="shared" si="482"/>
        <v>68182</v>
      </c>
    </row>
    <row r="30886" spans="1:3">
      <c r="A30886" s="32" t="s">
        <v>16579</v>
      </c>
      <c r="B30886" s="32" t="s">
        <v>163</v>
      </c>
      <c r="C30886">
        <f t="shared" si="482"/>
        <v>68183</v>
      </c>
    </row>
    <row r="30887" spans="1:3">
      <c r="A30887" s="32" t="s">
        <v>16580</v>
      </c>
      <c r="B30887" s="32" t="s">
        <v>163</v>
      </c>
      <c r="C30887">
        <f t="shared" si="482"/>
        <v>68197</v>
      </c>
    </row>
    <row r="30888" spans="1:3">
      <c r="A30888" s="32" t="s">
        <v>16086</v>
      </c>
      <c r="B30888" s="32" t="s">
        <v>163</v>
      </c>
      <c r="C30888">
        <f t="shared" si="482"/>
        <v>68198</v>
      </c>
    </row>
    <row r="30889" spans="1:3">
      <c r="A30889" s="32" t="s">
        <v>16087</v>
      </c>
      <c r="B30889" s="32" t="s">
        <v>163</v>
      </c>
      <c r="C30889">
        <f t="shared" si="482"/>
        <v>68301</v>
      </c>
    </row>
    <row r="30890" spans="1:3">
      <c r="A30890" s="32" t="s">
        <v>16088</v>
      </c>
      <c r="B30890" s="32" t="s">
        <v>163</v>
      </c>
      <c r="C30890">
        <f t="shared" si="482"/>
        <v>68303</v>
      </c>
    </row>
    <row r="30891" spans="1:3">
      <c r="A30891" s="32" t="s">
        <v>16089</v>
      </c>
      <c r="B30891" s="32" t="s">
        <v>163</v>
      </c>
      <c r="C30891">
        <f t="shared" si="482"/>
        <v>68304</v>
      </c>
    </row>
    <row r="30892" spans="1:3">
      <c r="A30892" s="32" t="s">
        <v>16381</v>
      </c>
      <c r="B30892" s="32" t="s">
        <v>163</v>
      </c>
      <c r="C30892">
        <f t="shared" si="482"/>
        <v>68305</v>
      </c>
    </row>
    <row r="30893" spans="1:3">
      <c r="A30893" s="32" t="s">
        <v>16581</v>
      </c>
      <c r="B30893" s="32" t="s">
        <v>163</v>
      </c>
      <c r="C30893">
        <f t="shared" si="482"/>
        <v>68307</v>
      </c>
    </row>
    <row r="30894" spans="1:3">
      <c r="A30894" s="32" t="s">
        <v>16090</v>
      </c>
      <c r="B30894" s="32" t="s">
        <v>163</v>
      </c>
      <c r="C30894">
        <f t="shared" si="482"/>
        <v>68309</v>
      </c>
    </row>
    <row r="30895" spans="1:3">
      <c r="A30895" s="32" t="s">
        <v>16382</v>
      </c>
      <c r="B30895" s="32" t="s">
        <v>163</v>
      </c>
      <c r="C30895">
        <f t="shared" si="482"/>
        <v>68310</v>
      </c>
    </row>
    <row r="30896" spans="1:3">
      <c r="A30896" s="32" t="s">
        <v>16582</v>
      </c>
      <c r="B30896" s="32" t="s">
        <v>163</v>
      </c>
      <c r="C30896">
        <f t="shared" si="482"/>
        <v>68313</v>
      </c>
    </row>
    <row r="30897" spans="1:3">
      <c r="A30897" s="32" t="s">
        <v>16091</v>
      </c>
      <c r="B30897" s="32" t="s">
        <v>163</v>
      </c>
      <c r="C30897">
        <f t="shared" si="482"/>
        <v>68314</v>
      </c>
    </row>
    <row r="30898" spans="1:3">
      <c r="A30898" s="32" t="s">
        <v>16092</v>
      </c>
      <c r="B30898" s="32" t="s">
        <v>163</v>
      </c>
      <c r="C30898">
        <f t="shared" si="482"/>
        <v>68315</v>
      </c>
    </row>
    <row r="30899" spans="1:3">
      <c r="A30899" s="32" t="s">
        <v>16383</v>
      </c>
      <c r="B30899" s="32" t="s">
        <v>163</v>
      </c>
      <c r="C30899">
        <f t="shared" si="482"/>
        <v>68316</v>
      </c>
    </row>
    <row r="30900" spans="1:3">
      <c r="A30900" s="32" t="s">
        <v>16093</v>
      </c>
      <c r="B30900" s="32" t="s">
        <v>163</v>
      </c>
      <c r="C30900">
        <f t="shared" si="482"/>
        <v>68317</v>
      </c>
    </row>
    <row r="30901" spans="1:3">
      <c r="A30901" s="32" t="s">
        <v>16384</v>
      </c>
      <c r="B30901" s="32" t="s">
        <v>163</v>
      </c>
      <c r="C30901">
        <f t="shared" si="482"/>
        <v>68318</v>
      </c>
    </row>
    <row r="30902" spans="1:3">
      <c r="A30902" s="32" t="s">
        <v>16385</v>
      </c>
      <c r="B30902" s="32" t="s">
        <v>163</v>
      </c>
      <c r="C30902">
        <f t="shared" si="482"/>
        <v>68319</v>
      </c>
    </row>
    <row r="30903" spans="1:3">
      <c r="A30903" s="32" t="s">
        <v>16094</v>
      </c>
      <c r="B30903" s="32" t="s">
        <v>163</v>
      </c>
      <c r="C30903">
        <f t="shared" si="482"/>
        <v>68320</v>
      </c>
    </row>
    <row r="30904" spans="1:3">
      <c r="A30904" s="32" t="s">
        <v>16095</v>
      </c>
      <c r="B30904" s="32" t="s">
        <v>163</v>
      </c>
      <c r="C30904">
        <f t="shared" si="482"/>
        <v>68321</v>
      </c>
    </row>
    <row r="30905" spans="1:3">
      <c r="A30905" s="32" t="s">
        <v>16096</v>
      </c>
      <c r="B30905" s="32" t="s">
        <v>163</v>
      </c>
      <c r="C30905">
        <f t="shared" si="482"/>
        <v>68322</v>
      </c>
    </row>
    <row r="30906" spans="1:3">
      <c r="A30906" s="32" t="s">
        <v>16386</v>
      </c>
      <c r="B30906" s="32" t="s">
        <v>163</v>
      </c>
      <c r="C30906">
        <f t="shared" si="482"/>
        <v>68323</v>
      </c>
    </row>
    <row r="30907" spans="1:3">
      <c r="A30907" s="32" t="s">
        <v>16583</v>
      </c>
      <c r="B30907" s="32" t="s">
        <v>163</v>
      </c>
      <c r="C30907">
        <f t="shared" si="482"/>
        <v>68324</v>
      </c>
    </row>
    <row r="30908" spans="1:3">
      <c r="A30908" s="32" t="s">
        <v>16387</v>
      </c>
      <c r="B30908" s="32" t="s">
        <v>163</v>
      </c>
      <c r="C30908">
        <f t="shared" si="482"/>
        <v>68325</v>
      </c>
    </row>
    <row r="30909" spans="1:3">
      <c r="A30909" s="32" t="s">
        <v>16388</v>
      </c>
      <c r="B30909" s="32" t="s">
        <v>163</v>
      </c>
      <c r="C30909">
        <f t="shared" si="482"/>
        <v>68326</v>
      </c>
    </row>
    <row r="30910" spans="1:3">
      <c r="A30910" s="32" t="s">
        <v>16097</v>
      </c>
      <c r="B30910" s="32" t="s">
        <v>163</v>
      </c>
      <c r="C30910">
        <f t="shared" si="482"/>
        <v>68327</v>
      </c>
    </row>
    <row r="30911" spans="1:3">
      <c r="A30911" s="32" t="s">
        <v>16098</v>
      </c>
      <c r="B30911" s="32" t="s">
        <v>163</v>
      </c>
      <c r="C30911">
        <f t="shared" si="482"/>
        <v>68328</v>
      </c>
    </row>
    <row r="30912" spans="1:3">
      <c r="A30912" s="32" t="s">
        <v>16099</v>
      </c>
      <c r="B30912" s="32" t="s">
        <v>163</v>
      </c>
      <c r="C30912">
        <f t="shared" si="482"/>
        <v>68329</v>
      </c>
    </row>
    <row r="30913" spans="1:3">
      <c r="A30913" s="32" t="s">
        <v>16543</v>
      </c>
      <c r="B30913" s="32" t="s">
        <v>163</v>
      </c>
      <c r="C30913">
        <f t="shared" si="482"/>
        <v>68330</v>
      </c>
    </row>
    <row r="30914" spans="1:3">
      <c r="A30914" s="32" t="s">
        <v>16100</v>
      </c>
      <c r="B30914" s="32" t="s">
        <v>163</v>
      </c>
      <c r="C30914">
        <f t="shared" ref="C30914:C30977" si="483">1*A30914</f>
        <v>68331</v>
      </c>
    </row>
    <row r="30915" spans="1:3">
      <c r="A30915" s="32" t="s">
        <v>16389</v>
      </c>
      <c r="B30915" s="32" t="s">
        <v>163</v>
      </c>
      <c r="C30915">
        <f t="shared" si="483"/>
        <v>68332</v>
      </c>
    </row>
    <row r="30916" spans="1:3">
      <c r="A30916" s="32" t="s">
        <v>16584</v>
      </c>
      <c r="B30916" s="32" t="s">
        <v>163</v>
      </c>
      <c r="C30916">
        <f t="shared" si="483"/>
        <v>68333</v>
      </c>
    </row>
    <row r="30917" spans="1:3">
      <c r="A30917" s="32" t="s">
        <v>16390</v>
      </c>
      <c r="B30917" s="32" t="s">
        <v>163</v>
      </c>
      <c r="C30917">
        <f t="shared" si="483"/>
        <v>68335</v>
      </c>
    </row>
    <row r="30918" spans="1:3">
      <c r="A30918" s="32" t="s">
        <v>16101</v>
      </c>
      <c r="B30918" s="32" t="s">
        <v>163</v>
      </c>
      <c r="C30918">
        <f t="shared" si="483"/>
        <v>68336</v>
      </c>
    </row>
    <row r="30919" spans="1:3">
      <c r="A30919" s="32" t="s">
        <v>16102</v>
      </c>
      <c r="B30919" s="32" t="s">
        <v>163</v>
      </c>
      <c r="C30919">
        <f t="shared" si="483"/>
        <v>68337</v>
      </c>
    </row>
    <row r="30920" spans="1:3">
      <c r="A30920" s="32" t="s">
        <v>16585</v>
      </c>
      <c r="B30920" s="32" t="s">
        <v>163</v>
      </c>
      <c r="C30920">
        <f t="shared" si="483"/>
        <v>68338</v>
      </c>
    </row>
    <row r="30921" spans="1:3">
      <c r="A30921" s="32" t="s">
        <v>16103</v>
      </c>
      <c r="B30921" s="32" t="s">
        <v>163</v>
      </c>
      <c r="C30921">
        <f t="shared" si="483"/>
        <v>68339</v>
      </c>
    </row>
    <row r="30922" spans="1:3">
      <c r="A30922" s="32" t="s">
        <v>16391</v>
      </c>
      <c r="B30922" s="32" t="s">
        <v>163</v>
      </c>
      <c r="C30922">
        <f t="shared" si="483"/>
        <v>68340</v>
      </c>
    </row>
    <row r="30923" spans="1:3">
      <c r="A30923" s="32" t="s">
        <v>16104</v>
      </c>
      <c r="B30923" s="32" t="s">
        <v>163</v>
      </c>
      <c r="C30923">
        <f t="shared" si="483"/>
        <v>68341</v>
      </c>
    </row>
    <row r="30924" spans="1:3">
      <c r="A30924" s="32" t="s">
        <v>16105</v>
      </c>
      <c r="B30924" s="32" t="s">
        <v>163</v>
      </c>
      <c r="C30924">
        <f t="shared" si="483"/>
        <v>68342</v>
      </c>
    </row>
    <row r="30925" spans="1:3">
      <c r="A30925" s="32" t="s">
        <v>16392</v>
      </c>
      <c r="B30925" s="32" t="s">
        <v>163</v>
      </c>
      <c r="C30925">
        <f t="shared" si="483"/>
        <v>68343</v>
      </c>
    </row>
    <row r="30926" spans="1:3">
      <c r="A30926" s="32" t="s">
        <v>16106</v>
      </c>
      <c r="B30926" s="32" t="s">
        <v>163</v>
      </c>
      <c r="C30926">
        <f t="shared" si="483"/>
        <v>68344</v>
      </c>
    </row>
    <row r="30927" spans="1:3">
      <c r="A30927" s="32" t="s">
        <v>16586</v>
      </c>
      <c r="B30927" s="32" t="s">
        <v>163</v>
      </c>
      <c r="C30927">
        <f t="shared" si="483"/>
        <v>68345</v>
      </c>
    </row>
    <row r="30928" spans="1:3">
      <c r="A30928" s="32" t="s">
        <v>16393</v>
      </c>
      <c r="B30928" s="32" t="s">
        <v>163</v>
      </c>
      <c r="C30928">
        <f t="shared" si="483"/>
        <v>68346</v>
      </c>
    </row>
    <row r="30929" spans="1:3">
      <c r="A30929" s="32" t="s">
        <v>16107</v>
      </c>
      <c r="B30929" s="32" t="s">
        <v>163</v>
      </c>
      <c r="C30929">
        <f t="shared" si="483"/>
        <v>68347</v>
      </c>
    </row>
    <row r="30930" spans="1:3">
      <c r="A30930" s="32" t="s">
        <v>16544</v>
      </c>
      <c r="B30930" s="32" t="s">
        <v>163</v>
      </c>
      <c r="C30930">
        <f t="shared" si="483"/>
        <v>68348</v>
      </c>
    </row>
    <row r="30931" spans="1:3">
      <c r="A30931" s="32" t="s">
        <v>16108</v>
      </c>
      <c r="B30931" s="32" t="s">
        <v>163</v>
      </c>
      <c r="C30931">
        <f t="shared" si="483"/>
        <v>68349</v>
      </c>
    </row>
    <row r="30932" spans="1:3">
      <c r="A30932" s="32" t="s">
        <v>16109</v>
      </c>
      <c r="B30932" s="32" t="s">
        <v>163</v>
      </c>
      <c r="C30932">
        <f t="shared" si="483"/>
        <v>68350</v>
      </c>
    </row>
    <row r="30933" spans="1:3">
      <c r="A30933" s="32" t="s">
        <v>16394</v>
      </c>
      <c r="B30933" s="32" t="s">
        <v>163</v>
      </c>
      <c r="C30933">
        <f t="shared" si="483"/>
        <v>68351</v>
      </c>
    </row>
    <row r="30934" spans="1:3">
      <c r="A30934" s="32" t="s">
        <v>16110</v>
      </c>
      <c r="B30934" s="32" t="s">
        <v>163</v>
      </c>
      <c r="C30934">
        <f t="shared" si="483"/>
        <v>68352</v>
      </c>
    </row>
    <row r="30935" spans="1:3">
      <c r="A30935" s="32" t="s">
        <v>16395</v>
      </c>
      <c r="B30935" s="32" t="s">
        <v>163</v>
      </c>
      <c r="C30935">
        <f t="shared" si="483"/>
        <v>68354</v>
      </c>
    </row>
    <row r="30936" spans="1:3">
      <c r="A30936" s="32" t="s">
        <v>16111</v>
      </c>
      <c r="B30936" s="32" t="s">
        <v>163</v>
      </c>
      <c r="C30936">
        <f t="shared" si="483"/>
        <v>68355</v>
      </c>
    </row>
    <row r="30937" spans="1:3">
      <c r="A30937" s="32" t="s">
        <v>16112</v>
      </c>
      <c r="B30937" s="32" t="s">
        <v>163</v>
      </c>
      <c r="C30937">
        <f t="shared" si="483"/>
        <v>68357</v>
      </c>
    </row>
    <row r="30938" spans="1:3">
      <c r="A30938" s="32" t="s">
        <v>16113</v>
      </c>
      <c r="B30938" s="32" t="s">
        <v>163</v>
      </c>
      <c r="C30938">
        <f t="shared" si="483"/>
        <v>68358</v>
      </c>
    </row>
    <row r="30939" spans="1:3">
      <c r="A30939" s="32" t="s">
        <v>16396</v>
      </c>
      <c r="B30939" s="32" t="s">
        <v>163</v>
      </c>
      <c r="C30939">
        <f t="shared" si="483"/>
        <v>68359</v>
      </c>
    </row>
    <row r="30940" spans="1:3">
      <c r="A30940" s="32" t="s">
        <v>16545</v>
      </c>
      <c r="B30940" s="32" t="s">
        <v>163</v>
      </c>
      <c r="C30940">
        <f t="shared" si="483"/>
        <v>68360</v>
      </c>
    </row>
    <row r="30941" spans="1:3">
      <c r="A30941" s="32" t="s">
        <v>16587</v>
      </c>
      <c r="B30941" s="32" t="s">
        <v>163</v>
      </c>
      <c r="C30941">
        <f t="shared" si="483"/>
        <v>68361</v>
      </c>
    </row>
    <row r="30942" spans="1:3">
      <c r="A30942" s="32" t="s">
        <v>16397</v>
      </c>
      <c r="B30942" s="32" t="s">
        <v>163</v>
      </c>
      <c r="C30942">
        <f t="shared" si="483"/>
        <v>68362</v>
      </c>
    </row>
    <row r="30943" spans="1:3">
      <c r="A30943" s="32" t="s">
        <v>16114</v>
      </c>
      <c r="B30943" s="32" t="s">
        <v>163</v>
      </c>
      <c r="C30943">
        <f t="shared" si="483"/>
        <v>68364</v>
      </c>
    </row>
    <row r="30944" spans="1:3">
      <c r="A30944" s="32" t="s">
        <v>16115</v>
      </c>
      <c r="B30944" s="32" t="s">
        <v>163</v>
      </c>
      <c r="C30944">
        <f t="shared" si="483"/>
        <v>68365</v>
      </c>
    </row>
    <row r="30945" spans="1:3">
      <c r="A30945" s="32" t="s">
        <v>16116</v>
      </c>
      <c r="B30945" s="32" t="s">
        <v>163</v>
      </c>
      <c r="C30945">
        <f t="shared" si="483"/>
        <v>68366</v>
      </c>
    </row>
    <row r="30946" spans="1:3">
      <c r="A30946" s="32" t="s">
        <v>16117</v>
      </c>
      <c r="B30946" s="32" t="s">
        <v>163</v>
      </c>
      <c r="C30946">
        <f t="shared" si="483"/>
        <v>68367</v>
      </c>
    </row>
    <row r="30947" spans="1:3">
      <c r="A30947" s="32" t="s">
        <v>16588</v>
      </c>
      <c r="B30947" s="32" t="s">
        <v>163</v>
      </c>
      <c r="C30947">
        <f t="shared" si="483"/>
        <v>68368</v>
      </c>
    </row>
    <row r="30948" spans="1:3">
      <c r="A30948" s="32" t="s">
        <v>16398</v>
      </c>
      <c r="B30948" s="32" t="s">
        <v>163</v>
      </c>
      <c r="C30948">
        <f t="shared" si="483"/>
        <v>68370</v>
      </c>
    </row>
    <row r="30949" spans="1:3">
      <c r="A30949" s="32" t="s">
        <v>16589</v>
      </c>
      <c r="B30949" s="32" t="s">
        <v>163</v>
      </c>
      <c r="C30949">
        <f t="shared" si="483"/>
        <v>68371</v>
      </c>
    </row>
    <row r="30950" spans="1:3">
      <c r="A30950" s="32" t="s">
        <v>16118</v>
      </c>
      <c r="B30950" s="32" t="s">
        <v>163</v>
      </c>
      <c r="C30950">
        <f t="shared" si="483"/>
        <v>68372</v>
      </c>
    </row>
    <row r="30951" spans="1:3">
      <c r="A30951" s="32" t="s">
        <v>16119</v>
      </c>
      <c r="B30951" s="32" t="s">
        <v>163</v>
      </c>
      <c r="C30951">
        <f t="shared" si="483"/>
        <v>68374</v>
      </c>
    </row>
    <row r="30952" spans="1:3">
      <c r="A30952" s="32" t="s">
        <v>16120</v>
      </c>
      <c r="B30952" s="32" t="s">
        <v>163</v>
      </c>
      <c r="C30952">
        <f t="shared" si="483"/>
        <v>68375</v>
      </c>
    </row>
    <row r="30953" spans="1:3">
      <c r="A30953" s="32" t="s">
        <v>16399</v>
      </c>
      <c r="B30953" s="32" t="s">
        <v>163</v>
      </c>
      <c r="C30953">
        <f t="shared" si="483"/>
        <v>68376</v>
      </c>
    </row>
    <row r="30954" spans="1:3">
      <c r="A30954" s="32" t="s">
        <v>16121</v>
      </c>
      <c r="B30954" s="32" t="s">
        <v>163</v>
      </c>
      <c r="C30954">
        <f t="shared" si="483"/>
        <v>68377</v>
      </c>
    </row>
    <row r="30955" spans="1:3">
      <c r="A30955" s="32" t="s">
        <v>16400</v>
      </c>
      <c r="B30955" s="32" t="s">
        <v>163</v>
      </c>
      <c r="C30955">
        <f t="shared" si="483"/>
        <v>68378</v>
      </c>
    </row>
    <row r="30956" spans="1:3">
      <c r="A30956" s="32" t="s">
        <v>16590</v>
      </c>
      <c r="B30956" s="32" t="s">
        <v>163</v>
      </c>
      <c r="C30956">
        <f t="shared" si="483"/>
        <v>68379</v>
      </c>
    </row>
    <row r="30957" spans="1:3">
      <c r="A30957" s="32" t="s">
        <v>16401</v>
      </c>
      <c r="B30957" s="32" t="s">
        <v>163</v>
      </c>
      <c r="C30957">
        <f t="shared" si="483"/>
        <v>68380</v>
      </c>
    </row>
    <row r="30958" spans="1:3">
      <c r="A30958" s="32" t="s">
        <v>16122</v>
      </c>
      <c r="B30958" s="32" t="s">
        <v>163</v>
      </c>
      <c r="C30958">
        <f t="shared" si="483"/>
        <v>68381</v>
      </c>
    </row>
    <row r="30959" spans="1:3">
      <c r="A30959" s="32" t="s">
        <v>16591</v>
      </c>
      <c r="B30959" s="32" t="s">
        <v>163</v>
      </c>
      <c r="C30959">
        <f t="shared" si="483"/>
        <v>68382</v>
      </c>
    </row>
    <row r="30960" spans="1:3">
      <c r="A30960" s="32" t="s">
        <v>16123</v>
      </c>
      <c r="B30960" s="32" t="s">
        <v>163</v>
      </c>
      <c r="C30960">
        <f t="shared" si="483"/>
        <v>68401</v>
      </c>
    </row>
    <row r="30961" spans="1:3">
      <c r="A30961" s="32" t="s">
        <v>16402</v>
      </c>
      <c r="B30961" s="32" t="s">
        <v>163</v>
      </c>
      <c r="C30961">
        <f t="shared" si="483"/>
        <v>68402</v>
      </c>
    </row>
    <row r="30962" spans="1:3">
      <c r="A30962" s="32" t="s">
        <v>16124</v>
      </c>
      <c r="B30962" s="32" t="s">
        <v>163</v>
      </c>
      <c r="C30962">
        <f t="shared" si="483"/>
        <v>68403</v>
      </c>
    </row>
    <row r="30963" spans="1:3">
      <c r="A30963" s="32" t="s">
        <v>16546</v>
      </c>
      <c r="B30963" s="32" t="s">
        <v>163</v>
      </c>
      <c r="C30963">
        <f t="shared" si="483"/>
        <v>68404</v>
      </c>
    </row>
    <row r="30964" spans="1:3">
      <c r="A30964" s="32" t="s">
        <v>16403</v>
      </c>
      <c r="B30964" s="32" t="s">
        <v>163</v>
      </c>
      <c r="C30964">
        <f t="shared" si="483"/>
        <v>68405</v>
      </c>
    </row>
    <row r="30965" spans="1:3">
      <c r="A30965" s="32" t="s">
        <v>16125</v>
      </c>
      <c r="B30965" s="32" t="s">
        <v>163</v>
      </c>
      <c r="C30965">
        <f t="shared" si="483"/>
        <v>68406</v>
      </c>
    </row>
    <row r="30966" spans="1:3">
      <c r="A30966" s="32" t="s">
        <v>16592</v>
      </c>
      <c r="B30966" s="32" t="s">
        <v>163</v>
      </c>
      <c r="C30966">
        <f t="shared" si="483"/>
        <v>68407</v>
      </c>
    </row>
    <row r="30967" spans="1:3">
      <c r="A30967" s="32" t="s">
        <v>16126</v>
      </c>
      <c r="B30967" s="32" t="s">
        <v>163</v>
      </c>
      <c r="C30967">
        <f t="shared" si="483"/>
        <v>68409</v>
      </c>
    </row>
    <row r="30968" spans="1:3">
      <c r="A30968" s="32" t="s">
        <v>16404</v>
      </c>
      <c r="B30968" s="32" t="s">
        <v>163</v>
      </c>
      <c r="C30968">
        <f t="shared" si="483"/>
        <v>68410</v>
      </c>
    </row>
    <row r="30969" spans="1:3">
      <c r="A30969" s="32" t="s">
        <v>16405</v>
      </c>
      <c r="B30969" s="32" t="s">
        <v>163</v>
      </c>
      <c r="C30969">
        <f t="shared" si="483"/>
        <v>68413</v>
      </c>
    </row>
    <row r="30970" spans="1:3">
      <c r="A30970" s="32" t="s">
        <v>16127</v>
      </c>
      <c r="B30970" s="32" t="s">
        <v>163</v>
      </c>
      <c r="C30970">
        <f t="shared" si="483"/>
        <v>68414</v>
      </c>
    </row>
    <row r="30971" spans="1:3">
      <c r="A30971" s="32" t="s">
        <v>16593</v>
      </c>
      <c r="B30971" s="32" t="s">
        <v>163</v>
      </c>
      <c r="C30971">
        <f t="shared" si="483"/>
        <v>68415</v>
      </c>
    </row>
    <row r="30972" spans="1:3">
      <c r="A30972" s="32" t="s">
        <v>16406</v>
      </c>
      <c r="B30972" s="32" t="s">
        <v>163</v>
      </c>
      <c r="C30972">
        <f t="shared" si="483"/>
        <v>68416</v>
      </c>
    </row>
    <row r="30973" spans="1:3">
      <c r="A30973" s="32" t="s">
        <v>16128</v>
      </c>
      <c r="B30973" s="32" t="s">
        <v>163</v>
      </c>
      <c r="C30973">
        <f t="shared" si="483"/>
        <v>68417</v>
      </c>
    </row>
    <row r="30974" spans="1:3">
      <c r="A30974" s="32" t="s">
        <v>16407</v>
      </c>
      <c r="B30974" s="32" t="s">
        <v>163</v>
      </c>
      <c r="C30974">
        <f t="shared" si="483"/>
        <v>68418</v>
      </c>
    </row>
    <row r="30975" spans="1:3">
      <c r="A30975" s="32" t="s">
        <v>16129</v>
      </c>
      <c r="B30975" s="32" t="s">
        <v>163</v>
      </c>
      <c r="C30975">
        <f t="shared" si="483"/>
        <v>68419</v>
      </c>
    </row>
    <row r="30976" spans="1:3">
      <c r="A30976" s="32" t="s">
        <v>16594</v>
      </c>
      <c r="B30976" s="32" t="s">
        <v>163</v>
      </c>
      <c r="C30976">
        <f t="shared" si="483"/>
        <v>68420</v>
      </c>
    </row>
    <row r="30977" spans="1:3">
      <c r="A30977" s="32" t="s">
        <v>16130</v>
      </c>
      <c r="B30977" s="32" t="s">
        <v>163</v>
      </c>
      <c r="C30977">
        <f t="shared" si="483"/>
        <v>68421</v>
      </c>
    </row>
    <row r="30978" spans="1:3">
      <c r="A30978" s="32" t="s">
        <v>16408</v>
      </c>
      <c r="B30978" s="32" t="s">
        <v>163</v>
      </c>
      <c r="C30978">
        <f t="shared" ref="C30978:C31041" si="484">1*A30978</f>
        <v>68422</v>
      </c>
    </row>
    <row r="30979" spans="1:3">
      <c r="A30979" s="32" t="s">
        <v>16131</v>
      </c>
      <c r="B30979" s="32" t="s">
        <v>163</v>
      </c>
      <c r="C30979">
        <f t="shared" si="484"/>
        <v>68423</v>
      </c>
    </row>
    <row r="30980" spans="1:3">
      <c r="A30980" s="32" t="s">
        <v>16132</v>
      </c>
      <c r="B30980" s="32" t="s">
        <v>163</v>
      </c>
      <c r="C30980">
        <f t="shared" si="484"/>
        <v>68424</v>
      </c>
    </row>
    <row r="30981" spans="1:3">
      <c r="A30981" s="32" t="s">
        <v>16547</v>
      </c>
      <c r="B30981" s="32" t="s">
        <v>163</v>
      </c>
      <c r="C30981">
        <f t="shared" si="484"/>
        <v>68428</v>
      </c>
    </row>
    <row r="30982" spans="1:3">
      <c r="A30982" s="32" t="s">
        <v>16133</v>
      </c>
      <c r="B30982" s="32" t="s">
        <v>163</v>
      </c>
      <c r="C30982">
        <f t="shared" si="484"/>
        <v>68429</v>
      </c>
    </row>
    <row r="30983" spans="1:3">
      <c r="A30983" s="32" t="s">
        <v>16134</v>
      </c>
      <c r="B30983" s="32" t="s">
        <v>163</v>
      </c>
      <c r="C30983">
        <f t="shared" si="484"/>
        <v>68430</v>
      </c>
    </row>
    <row r="30984" spans="1:3">
      <c r="A30984" s="32" t="s">
        <v>16409</v>
      </c>
      <c r="B30984" s="32" t="s">
        <v>163</v>
      </c>
      <c r="C30984">
        <f t="shared" si="484"/>
        <v>68431</v>
      </c>
    </row>
    <row r="30985" spans="1:3">
      <c r="A30985" s="32" t="s">
        <v>16135</v>
      </c>
      <c r="B30985" s="32" t="s">
        <v>163</v>
      </c>
      <c r="C30985">
        <f t="shared" si="484"/>
        <v>68433</v>
      </c>
    </row>
    <row r="30986" spans="1:3">
      <c r="A30986" s="32" t="s">
        <v>16410</v>
      </c>
      <c r="B30986" s="32" t="s">
        <v>163</v>
      </c>
      <c r="C30986">
        <f t="shared" si="484"/>
        <v>68434</v>
      </c>
    </row>
    <row r="30987" spans="1:3">
      <c r="A30987" s="32" t="s">
        <v>16136</v>
      </c>
      <c r="B30987" s="32" t="s">
        <v>163</v>
      </c>
      <c r="C30987">
        <f t="shared" si="484"/>
        <v>68436</v>
      </c>
    </row>
    <row r="30988" spans="1:3">
      <c r="A30988" s="32" t="s">
        <v>16595</v>
      </c>
      <c r="B30988" s="32" t="s">
        <v>163</v>
      </c>
      <c r="C30988">
        <f t="shared" si="484"/>
        <v>68437</v>
      </c>
    </row>
    <row r="30989" spans="1:3">
      <c r="A30989" s="32" t="s">
        <v>16137</v>
      </c>
      <c r="B30989" s="32" t="s">
        <v>163</v>
      </c>
      <c r="C30989">
        <f t="shared" si="484"/>
        <v>68438</v>
      </c>
    </row>
    <row r="30990" spans="1:3">
      <c r="A30990" s="32" t="s">
        <v>16411</v>
      </c>
      <c r="B30990" s="32" t="s">
        <v>163</v>
      </c>
      <c r="C30990">
        <f t="shared" si="484"/>
        <v>68439</v>
      </c>
    </row>
    <row r="30991" spans="1:3">
      <c r="A30991" s="32" t="s">
        <v>16138</v>
      </c>
      <c r="B30991" s="32" t="s">
        <v>163</v>
      </c>
      <c r="C30991">
        <f t="shared" si="484"/>
        <v>68440</v>
      </c>
    </row>
    <row r="30992" spans="1:3">
      <c r="A30992" s="32" t="s">
        <v>16412</v>
      </c>
      <c r="B30992" s="32" t="s">
        <v>163</v>
      </c>
      <c r="C30992">
        <f t="shared" si="484"/>
        <v>68441</v>
      </c>
    </row>
    <row r="30993" spans="1:3">
      <c r="A30993" s="32" t="s">
        <v>16413</v>
      </c>
      <c r="B30993" s="32" t="s">
        <v>163</v>
      </c>
      <c r="C30993">
        <f t="shared" si="484"/>
        <v>68442</v>
      </c>
    </row>
    <row r="30994" spans="1:3">
      <c r="A30994" s="32" t="s">
        <v>16596</v>
      </c>
      <c r="B30994" s="32" t="s">
        <v>163</v>
      </c>
      <c r="C30994">
        <f t="shared" si="484"/>
        <v>68443</v>
      </c>
    </row>
    <row r="30995" spans="1:3">
      <c r="A30995" s="32" t="s">
        <v>16414</v>
      </c>
      <c r="B30995" s="32" t="s">
        <v>163</v>
      </c>
      <c r="C30995">
        <f t="shared" si="484"/>
        <v>68444</v>
      </c>
    </row>
    <row r="30996" spans="1:3">
      <c r="A30996" s="32" t="s">
        <v>16139</v>
      </c>
      <c r="B30996" s="32" t="s">
        <v>163</v>
      </c>
      <c r="C30996">
        <f t="shared" si="484"/>
        <v>68445</v>
      </c>
    </row>
    <row r="30997" spans="1:3">
      <c r="A30997" s="32" t="s">
        <v>16140</v>
      </c>
      <c r="B30997" s="32" t="s">
        <v>163</v>
      </c>
      <c r="C30997">
        <f t="shared" si="484"/>
        <v>68446</v>
      </c>
    </row>
    <row r="30998" spans="1:3">
      <c r="A30998" s="32" t="s">
        <v>16141</v>
      </c>
      <c r="B30998" s="32" t="s">
        <v>163</v>
      </c>
      <c r="C30998">
        <f t="shared" si="484"/>
        <v>68447</v>
      </c>
    </row>
    <row r="30999" spans="1:3">
      <c r="A30999" s="32" t="s">
        <v>16142</v>
      </c>
      <c r="B30999" s="32" t="s">
        <v>163</v>
      </c>
      <c r="C30999">
        <f t="shared" si="484"/>
        <v>68448</v>
      </c>
    </row>
    <row r="31000" spans="1:3">
      <c r="A31000" s="32" t="s">
        <v>16143</v>
      </c>
      <c r="B31000" s="32" t="s">
        <v>163</v>
      </c>
      <c r="C31000">
        <f t="shared" si="484"/>
        <v>68450</v>
      </c>
    </row>
    <row r="31001" spans="1:3">
      <c r="A31001" s="32" t="s">
        <v>16415</v>
      </c>
      <c r="B31001" s="32" t="s">
        <v>163</v>
      </c>
      <c r="C31001">
        <f t="shared" si="484"/>
        <v>68452</v>
      </c>
    </row>
    <row r="31002" spans="1:3">
      <c r="A31002" s="32" t="s">
        <v>16144</v>
      </c>
      <c r="B31002" s="32" t="s">
        <v>163</v>
      </c>
      <c r="C31002">
        <f t="shared" si="484"/>
        <v>68453</v>
      </c>
    </row>
    <row r="31003" spans="1:3">
      <c r="A31003" s="32" t="s">
        <v>16597</v>
      </c>
      <c r="B31003" s="32" t="s">
        <v>163</v>
      </c>
      <c r="C31003">
        <f t="shared" si="484"/>
        <v>68454</v>
      </c>
    </row>
    <row r="31004" spans="1:3">
      <c r="A31004" s="32" t="s">
        <v>16416</v>
      </c>
      <c r="B31004" s="32" t="s">
        <v>163</v>
      </c>
      <c r="C31004">
        <f t="shared" si="484"/>
        <v>68455</v>
      </c>
    </row>
    <row r="31005" spans="1:3">
      <c r="A31005" s="32" t="s">
        <v>16145</v>
      </c>
      <c r="B31005" s="32" t="s">
        <v>163</v>
      </c>
      <c r="C31005">
        <f t="shared" si="484"/>
        <v>68456</v>
      </c>
    </row>
    <row r="31006" spans="1:3">
      <c r="A31006" s="32" t="s">
        <v>16598</v>
      </c>
      <c r="B31006" s="32" t="s">
        <v>163</v>
      </c>
      <c r="C31006">
        <f t="shared" si="484"/>
        <v>68457</v>
      </c>
    </row>
    <row r="31007" spans="1:3">
      <c r="A31007" s="32" t="s">
        <v>16146</v>
      </c>
      <c r="B31007" s="32" t="s">
        <v>163</v>
      </c>
      <c r="C31007">
        <f t="shared" si="484"/>
        <v>68458</v>
      </c>
    </row>
    <row r="31008" spans="1:3">
      <c r="A31008" s="32" t="s">
        <v>16147</v>
      </c>
      <c r="B31008" s="32" t="s">
        <v>163</v>
      </c>
      <c r="C31008">
        <f t="shared" si="484"/>
        <v>68460</v>
      </c>
    </row>
    <row r="31009" spans="1:3">
      <c r="A31009" s="32" t="s">
        <v>16148</v>
      </c>
      <c r="B31009" s="32" t="s">
        <v>163</v>
      </c>
      <c r="C31009">
        <f t="shared" si="484"/>
        <v>68461</v>
      </c>
    </row>
    <row r="31010" spans="1:3">
      <c r="A31010" s="32" t="s">
        <v>16548</v>
      </c>
      <c r="B31010" s="32" t="s">
        <v>163</v>
      </c>
      <c r="C31010">
        <f t="shared" si="484"/>
        <v>68462</v>
      </c>
    </row>
    <row r="31011" spans="1:3">
      <c r="A31011" s="32" t="s">
        <v>16149</v>
      </c>
      <c r="B31011" s="32" t="s">
        <v>163</v>
      </c>
      <c r="C31011">
        <f t="shared" si="484"/>
        <v>68463</v>
      </c>
    </row>
    <row r="31012" spans="1:3">
      <c r="A31012" s="32" t="s">
        <v>16417</v>
      </c>
      <c r="B31012" s="32" t="s">
        <v>163</v>
      </c>
      <c r="C31012">
        <f t="shared" si="484"/>
        <v>68464</v>
      </c>
    </row>
    <row r="31013" spans="1:3">
      <c r="A31013" s="32" t="s">
        <v>16599</v>
      </c>
      <c r="B31013" s="32" t="s">
        <v>163</v>
      </c>
      <c r="C31013">
        <f t="shared" si="484"/>
        <v>68465</v>
      </c>
    </row>
    <row r="31014" spans="1:3">
      <c r="A31014" s="32" t="s">
        <v>16150</v>
      </c>
      <c r="B31014" s="32" t="s">
        <v>163</v>
      </c>
      <c r="C31014">
        <f t="shared" si="484"/>
        <v>68466</v>
      </c>
    </row>
    <row r="31015" spans="1:3">
      <c r="A31015" s="32" t="s">
        <v>16418</v>
      </c>
      <c r="B31015" s="32" t="s">
        <v>163</v>
      </c>
      <c r="C31015">
        <f t="shared" si="484"/>
        <v>68467</v>
      </c>
    </row>
    <row r="31016" spans="1:3">
      <c r="A31016" s="32" t="s">
        <v>16419</v>
      </c>
      <c r="B31016" s="32" t="s">
        <v>163</v>
      </c>
      <c r="C31016">
        <f t="shared" si="484"/>
        <v>68501</v>
      </c>
    </row>
    <row r="31017" spans="1:3">
      <c r="A31017" s="32" t="s">
        <v>16151</v>
      </c>
      <c r="B31017" s="32" t="s">
        <v>163</v>
      </c>
      <c r="C31017">
        <f t="shared" si="484"/>
        <v>68502</v>
      </c>
    </row>
    <row r="31018" spans="1:3">
      <c r="A31018" s="32" t="s">
        <v>16549</v>
      </c>
      <c r="B31018" s="32" t="s">
        <v>163</v>
      </c>
      <c r="C31018">
        <f t="shared" si="484"/>
        <v>68503</v>
      </c>
    </row>
    <row r="31019" spans="1:3">
      <c r="A31019" s="32" t="s">
        <v>16420</v>
      </c>
      <c r="B31019" s="32" t="s">
        <v>163</v>
      </c>
      <c r="C31019">
        <f t="shared" si="484"/>
        <v>68504</v>
      </c>
    </row>
    <row r="31020" spans="1:3">
      <c r="A31020" s="32" t="s">
        <v>16152</v>
      </c>
      <c r="B31020" s="32" t="s">
        <v>163</v>
      </c>
      <c r="C31020">
        <f t="shared" si="484"/>
        <v>68505</v>
      </c>
    </row>
    <row r="31021" spans="1:3">
      <c r="A31021" s="32" t="s">
        <v>16600</v>
      </c>
      <c r="B31021" s="32" t="s">
        <v>163</v>
      </c>
      <c r="C31021">
        <f t="shared" si="484"/>
        <v>68506</v>
      </c>
    </row>
    <row r="31022" spans="1:3">
      <c r="A31022" s="32" t="s">
        <v>16153</v>
      </c>
      <c r="B31022" s="32" t="s">
        <v>163</v>
      </c>
      <c r="C31022">
        <f t="shared" si="484"/>
        <v>68507</v>
      </c>
    </row>
    <row r="31023" spans="1:3">
      <c r="A31023" s="32" t="s">
        <v>16154</v>
      </c>
      <c r="B31023" s="32" t="s">
        <v>163</v>
      </c>
      <c r="C31023">
        <f t="shared" si="484"/>
        <v>68508</v>
      </c>
    </row>
    <row r="31024" spans="1:3">
      <c r="A31024" s="32" t="s">
        <v>16421</v>
      </c>
      <c r="B31024" s="32" t="s">
        <v>163</v>
      </c>
      <c r="C31024">
        <f t="shared" si="484"/>
        <v>68509</v>
      </c>
    </row>
    <row r="31025" spans="1:3">
      <c r="A31025" s="32" t="s">
        <v>16422</v>
      </c>
      <c r="B31025" s="32" t="s">
        <v>163</v>
      </c>
      <c r="C31025">
        <f t="shared" si="484"/>
        <v>68510</v>
      </c>
    </row>
    <row r="31026" spans="1:3">
      <c r="A31026" s="32" t="s">
        <v>16155</v>
      </c>
      <c r="B31026" s="32" t="s">
        <v>163</v>
      </c>
      <c r="C31026">
        <f t="shared" si="484"/>
        <v>68511</v>
      </c>
    </row>
    <row r="31027" spans="1:3">
      <c r="A31027" s="32" t="s">
        <v>16156</v>
      </c>
      <c r="B31027" s="32" t="s">
        <v>163</v>
      </c>
      <c r="C31027">
        <f t="shared" si="484"/>
        <v>68512</v>
      </c>
    </row>
    <row r="31028" spans="1:3">
      <c r="A31028" s="32" t="s">
        <v>16157</v>
      </c>
      <c r="B31028" s="32" t="s">
        <v>163</v>
      </c>
      <c r="C31028">
        <f t="shared" si="484"/>
        <v>68514</v>
      </c>
    </row>
    <row r="31029" spans="1:3">
      <c r="A31029" s="32" t="s">
        <v>16601</v>
      </c>
      <c r="B31029" s="32" t="s">
        <v>163</v>
      </c>
      <c r="C31029">
        <f t="shared" si="484"/>
        <v>68516</v>
      </c>
    </row>
    <row r="31030" spans="1:3">
      <c r="A31030" s="32" t="s">
        <v>16423</v>
      </c>
      <c r="B31030" s="32" t="s">
        <v>163</v>
      </c>
      <c r="C31030">
        <f t="shared" si="484"/>
        <v>68517</v>
      </c>
    </row>
    <row r="31031" spans="1:3">
      <c r="A31031" s="32" t="s">
        <v>16424</v>
      </c>
      <c r="B31031" s="32" t="s">
        <v>163</v>
      </c>
      <c r="C31031">
        <f t="shared" si="484"/>
        <v>68520</v>
      </c>
    </row>
    <row r="31032" spans="1:3">
      <c r="A31032" s="32" t="s">
        <v>16158</v>
      </c>
      <c r="B31032" s="32" t="s">
        <v>163</v>
      </c>
      <c r="C31032">
        <f t="shared" si="484"/>
        <v>68521</v>
      </c>
    </row>
    <row r="31033" spans="1:3">
      <c r="A31033" s="32" t="s">
        <v>16159</v>
      </c>
      <c r="B31033" s="32" t="s">
        <v>163</v>
      </c>
      <c r="C31033">
        <f t="shared" si="484"/>
        <v>68522</v>
      </c>
    </row>
    <row r="31034" spans="1:3">
      <c r="A31034" s="32" t="s">
        <v>16602</v>
      </c>
      <c r="B31034" s="32" t="s">
        <v>163</v>
      </c>
      <c r="C31034">
        <f t="shared" si="484"/>
        <v>68523</v>
      </c>
    </row>
    <row r="31035" spans="1:3">
      <c r="A31035" s="32" t="s">
        <v>16160</v>
      </c>
      <c r="B31035" s="32" t="s">
        <v>163</v>
      </c>
      <c r="C31035">
        <f t="shared" si="484"/>
        <v>68524</v>
      </c>
    </row>
    <row r="31036" spans="1:3">
      <c r="A31036" s="32" t="s">
        <v>16603</v>
      </c>
      <c r="B31036" s="32" t="s">
        <v>163</v>
      </c>
      <c r="C31036">
        <f t="shared" si="484"/>
        <v>68526</v>
      </c>
    </row>
    <row r="31037" spans="1:3">
      <c r="A31037" s="32" t="s">
        <v>16161</v>
      </c>
      <c r="B31037" s="32" t="s">
        <v>163</v>
      </c>
      <c r="C31037">
        <f t="shared" si="484"/>
        <v>68527</v>
      </c>
    </row>
    <row r="31038" spans="1:3">
      <c r="A31038" s="32" t="s">
        <v>16425</v>
      </c>
      <c r="B31038" s="32" t="s">
        <v>163</v>
      </c>
      <c r="C31038">
        <f t="shared" si="484"/>
        <v>68528</v>
      </c>
    </row>
    <row r="31039" spans="1:3">
      <c r="A31039" s="32" t="s">
        <v>16162</v>
      </c>
      <c r="B31039" s="32" t="s">
        <v>163</v>
      </c>
      <c r="C31039">
        <f t="shared" si="484"/>
        <v>68529</v>
      </c>
    </row>
    <row r="31040" spans="1:3">
      <c r="A31040" s="32" t="s">
        <v>16163</v>
      </c>
      <c r="B31040" s="32" t="s">
        <v>163</v>
      </c>
      <c r="C31040">
        <f t="shared" si="484"/>
        <v>68531</v>
      </c>
    </row>
    <row r="31041" spans="1:3">
      <c r="A31041" s="32" t="s">
        <v>16164</v>
      </c>
      <c r="B31041" s="32" t="s">
        <v>163</v>
      </c>
      <c r="C31041">
        <f t="shared" si="484"/>
        <v>68532</v>
      </c>
    </row>
    <row r="31042" spans="1:3">
      <c r="A31042" s="32" t="s">
        <v>16426</v>
      </c>
      <c r="B31042" s="32" t="s">
        <v>163</v>
      </c>
      <c r="C31042">
        <f t="shared" ref="C31042:C31105" si="485">1*A31042</f>
        <v>68542</v>
      </c>
    </row>
    <row r="31043" spans="1:3">
      <c r="A31043" s="32" t="s">
        <v>16427</v>
      </c>
      <c r="B31043" s="32" t="s">
        <v>163</v>
      </c>
      <c r="C31043">
        <f t="shared" si="485"/>
        <v>68544</v>
      </c>
    </row>
    <row r="31044" spans="1:3">
      <c r="A31044" s="32" t="s">
        <v>16428</v>
      </c>
      <c r="B31044" s="32" t="s">
        <v>163</v>
      </c>
      <c r="C31044">
        <f t="shared" si="485"/>
        <v>68572</v>
      </c>
    </row>
    <row r="31045" spans="1:3">
      <c r="A31045" s="32" t="s">
        <v>16429</v>
      </c>
      <c r="B31045" s="32" t="s">
        <v>163</v>
      </c>
      <c r="C31045">
        <f t="shared" si="485"/>
        <v>68583</v>
      </c>
    </row>
    <row r="31046" spans="1:3">
      <c r="A31046" s="32" t="s">
        <v>16165</v>
      </c>
      <c r="B31046" s="32" t="s">
        <v>163</v>
      </c>
      <c r="C31046">
        <f t="shared" si="485"/>
        <v>68588</v>
      </c>
    </row>
    <row r="31047" spans="1:3">
      <c r="A31047" s="32" t="s">
        <v>16166</v>
      </c>
      <c r="B31047" s="32" t="s">
        <v>163</v>
      </c>
      <c r="C31047">
        <f t="shared" si="485"/>
        <v>68601</v>
      </c>
    </row>
    <row r="31048" spans="1:3">
      <c r="A31048" s="32" t="s">
        <v>16604</v>
      </c>
      <c r="B31048" s="32" t="s">
        <v>163</v>
      </c>
      <c r="C31048">
        <f t="shared" si="485"/>
        <v>68602</v>
      </c>
    </row>
    <row r="31049" spans="1:3">
      <c r="A31049" s="32" t="s">
        <v>16430</v>
      </c>
      <c r="B31049" s="32" t="s">
        <v>163</v>
      </c>
      <c r="C31049">
        <f t="shared" si="485"/>
        <v>68620</v>
      </c>
    </row>
    <row r="31050" spans="1:3">
      <c r="A31050" s="32" t="s">
        <v>16167</v>
      </c>
      <c r="B31050" s="32" t="s">
        <v>163</v>
      </c>
      <c r="C31050">
        <f t="shared" si="485"/>
        <v>68621</v>
      </c>
    </row>
    <row r="31051" spans="1:3">
      <c r="A31051" s="32" t="s">
        <v>16168</v>
      </c>
      <c r="B31051" s="32" t="s">
        <v>163</v>
      </c>
      <c r="C31051">
        <f t="shared" si="485"/>
        <v>68622</v>
      </c>
    </row>
    <row r="31052" spans="1:3">
      <c r="A31052" s="32" t="s">
        <v>16605</v>
      </c>
      <c r="B31052" s="32" t="s">
        <v>163</v>
      </c>
      <c r="C31052">
        <f t="shared" si="485"/>
        <v>68623</v>
      </c>
    </row>
    <row r="31053" spans="1:3">
      <c r="A31053" s="32" t="s">
        <v>16169</v>
      </c>
      <c r="B31053" s="32" t="s">
        <v>163</v>
      </c>
      <c r="C31053">
        <f t="shared" si="485"/>
        <v>68624</v>
      </c>
    </row>
    <row r="31054" spans="1:3">
      <c r="A31054" s="32" t="s">
        <v>16431</v>
      </c>
      <c r="B31054" s="32" t="s">
        <v>163</v>
      </c>
      <c r="C31054">
        <f t="shared" si="485"/>
        <v>68626</v>
      </c>
    </row>
    <row r="31055" spans="1:3">
      <c r="A31055" s="32" t="s">
        <v>16170</v>
      </c>
      <c r="B31055" s="32" t="s">
        <v>163</v>
      </c>
      <c r="C31055">
        <f t="shared" si="485"/>
        <v>68627</v>
      </c>
    </row>
    <row r="31056" spans="1:3">
      <c r="A31056" s="32" t="s">
        <v>16171</v>
      </c>
      <c r="B31056" s="32" t="s">
        <v>163</v>
      </c>
      <c r="C31056">
        <f t="shared" si="485"/>
        <v>68628</v>
      </c>
    </row>
    <row r="31057" spans="1:3">
      <c r="A31057" s="32" t="s">
        <v>16606</v>
      </c>
      <c r="B31057" s="32" t="s">
        <v>163</v>
      </c>
      <c r="C31057">
        <f t="shared" si="485"/>
        <v>68629</v>
      </c>
    </row>
    <row r="31058" spans="1:3">
      <c r="A31058" s="32" t="s">
        <v>16172</v>
      </c>
      <c r="B31058" s="32" t="s">
        <v>163</v>
      </c>
      <c r="C31058">
        <f t="shared" si="485"/>
        <v>68631</v>
      </c>
    </row>
    <row r="31059" spans="1:3">
      <c r="A31059" s="32" t="s">
        <v>16432</v>
      </c>
      <c r="B31059" s="32" t="s">
        <v>163</v>
      </c>
      <c r="C31059">
        <f t="shared" si="485"/>
        <v>68632</v>
      </c>
    </row>
    <row r="31060" spans="1:3">
      <c r="A31060" s="32" t="s">
        <v>16433</v>
      </c>
      <c r="B31060" s="32" t="s">
        <v>163</v>
      </c>
      <c r="C31060">
        <f t="shared" si="485"/>
        <v>68633</v>
      </c>
    </row>
    <row r="31061" spans="1:3">
      <c r="A31061" s="32" t="s">
        <v>16607</v>
      </c>
      <c r="B31061" s="32" t="s">
        <v>163</v>
      </c>
      <c r="C31061">
        <f t="shared" si="485"/>
        <v>68634</v>
      </c>
    </row>
    <row r="31062" spans="1:3">
      <c r="A31062" s="32" t="s">
        <v>16173</v>
      </c>
      <c r="B31062" s="32" t="s">
        <v>163</v>
      </c>
      <c r="C31062">
        <f t="shared" si="485"/>
        <v>68635</v>
      </c>
    </row>
    <row r="31063" spans="1:3">
      <c r="A31063" s="32" t="s">
        <v>16174</v>
      </c>
      <c r="B31063" s="32" t="s">
        <v>163</v>
      </c>
      <c r="C31063">
        <f t="shared" si="485"/>
        <v>68636</v>
      </c>
    </row>
    <row r="31064" spans="1:3">
      <c r="A31064" s="32" t="s">
        <v>16175</v>
      </c>
      <c r="B31064" s="32" t="s">
        <v>163</v>
      </c>
      <c r="C31064">
        <f t="shared" si="485"/>
        <v>68637</v>
      </c>
    </row>
    <row r="31065" spans="1:3">
      <c r="A31065" s="32" t="s">
        <v>16434</v>
      </c>
      <c r="B31065" s="32" t="s">
        <v>163</v>
      </c>
      <c r="C31065">
        <f t="shared" si="485"/>
        <v>68638</v>
      </c>
    </row>
    <row r="31066" spans="1:3">
      <c r="A31066" s="32" t="s">
        <v>16608</v>
      </c>
      <c r="B31066" s="32" t="s">
        <v>163</v>
      </c>
      <c r="C31066">
        <f t="shared" si="485"/>
        <v>68640</v>
      </c>
    </row>
    <row r="31067" spans="1:3">
      <c r="A31067" s="32" t="s">
        <v>16435</v>
      </c>
      <c r="B31067" s="32" t="s">
        <v>163</v>
      </c>
      <c r="C31067">
        <f t="shared" si="485"/>
        <v>68641</v>
      </c>
    </row>
    <row r="31068" spans="1:3">
      <c r="A31068" s="32" t="s">
        <v>16176</v>
      </c>
      <c r="B31068" s="32" t="s">
        <v>163</v>
      </c>
      <c r="C31068">
        <f t="shared" si="485"/>
        <v>68642</v>
      </c>
    </row>
    <row r="31069" spans="1:3">
      <c r="A31069" s="32" t="s">
        <v>16436</v>
      </c>
      <c r="B31069" s="32" t="s">
        <v>163</v>
      </c>
      <c r="C31069">
        <f t="shared" si="485"/>
        <v>68643</v>
      </c>
    </row>
    <row r="31070" spans="1:3">
      <c r="A31070" s="32" t="s">
        <v>16177</v>
      </c>
      <c r="B31070" s="32" t="s">
        <v>163</v>
      </c>
      <c r="C31070">
        <f t="shared" si="485"/>
        <v>68644</v>
      </c>
    </row>
    <row r="31071" spans="1:3">
      <c r="A31071" s="32" t="s">
        <v>16437</v>
      </c>
      <c r="B31071" s="32" t="s">
        <v>163</v>
      </c>
      <c r="C31071">
        <f t="shared" si="485"/>
        <v>68647</v>
      </c>
    </row>
    <row r="31072" spans="1:3">
      <c r="A31072" s="32" t="s">
        <v>16178</v>
      </c>
      <c r="B31072" s="32" t="s">
        <v>163</v>
      </c>
      <c r="C31072">
        <f t="shared" si="485"/>
        <v>68648</v>
      </c>
    </row>
    <row r="31073" spans="1:3">
      <c r="A31073" s="32" t="s">
        <v>16179</v>
      </c>
      <c r="B31073" s="32" t="s">
        <v>163</v>
      </c>
      <c r="C31073">
        <f t="shared" si="485"/>
        <v>68649</v>
      </c>
    </row>
    <row r="31074" spans="1:3">
      <c r="A31074" s="32" t="s">
        <v>16180</v>
      </c>
      <c r="B31074" s="32" t="s">
        <v>163</v>
      </c>
      <c r="C31074">
        <f t="shared" si="485"/>
        <v>68651</v>
      </c>
    </row>
    <row r="31075" spans="1:3">
      <c r="A31075" s="32" t="s">
        <v>16438</v>
      </c>
      <c r="B31075" s="32" t="s">
        <v>163</v>
      </c>
      <c r="C31075">
        <f t="shared" si="485"/>
        <v>68652</v>
      </c>
    </row>
    <row r="31076" spans="1:3">
      <c r="A31076" s="32" t="s">
        <v>16181</v>
      </c>
      <c r="B31076" s="32" t="s">
        <v>163</v>
      </c>
      <c r="C31076">
        <f t="shared" si="485"/>
        <v>68653</v>
      </c>
    </row>
    <row r="31077" spans="1:3">
      <c r="A31077" s="32" t="s">
        <v>16182</v>
      </c>
      <c r="B31077" s="32" t="s">
        <v>163</v>
      </c>
      <c r="C31077">
        <f t="shared" si="485"/>
        <v>68654</v>
      </c>
    </row>
    <row r="31078" spans="1:3">
      <c r="A31078" s="32" t="s">
        <v>16609</v>
      </c>
      <c r="B31078" s="32" t="s">
        <v>163</v>
      </c>
      <c r="C31078">
        <f t="shared" si="485"/>
        <v>68655</v>
      </c>
    </row>
    <row r="31079" spans="1:3">
      <c r="A31079" s="32" t="s">
        <v>16183</v>
      </c>
      <c r="B31079" s="32" t="s">
        <v>163</v>
      </c>
      <c r="C31079">
        <f t="shared" si="485"/>
        <v>68658</v>
      </c>
    </row>
    <row r="31080" spans="1:3">
      <c r="A31080" s="32" t="s">
        <v>16184</v>
      </c>
      <c r="B31080" s="32" t="s">
        <v>163</v>
      </c>
      <c r="C31080">
        <f t="shared" si="485"/>
        <v>68659</v>
      </c>
    </row>
    <row r="31081" spans="1:3">
      <c r="A31081" s="32" t="s">
        <v>16185</v>
      </c>
      <c r="B31081" s="32" t="s">
        <v>163</v>
      </c>
      <c r="C31081">
        <f t="shared" si="485"/>
        <v>68660</v>
      </c>
    </row>
    <row r="31082" spans="1:3">
      <c r="A31082" s="32" t="s">
        <v>16186</v>
      </c>
      <c r="B31082" s="32" t="s">
        <v>163</v>
      </c>
      <c r="C31082">
        <f t="shared" si="485"/>
        <v>68661</v>
      </c>
    </row>
    <row r="31083" spans="1:3">
      <c r="A31083" s="32" t="s">
        <v>16187</v>
      </c>
      <c r="B31083" s="32" t="s">
        <v>163</v>
      </c>
      <c r="C31083">
        <f t="shared" si="485"/>
        <v>68662</v>
      </c>
    </row>
    <row r="31084" spans="1:3">
      <c r="A31084" s="32" t="s">
        <v>16188</v>
      </c>
      <c r="B31084" s="32" t="s">
        <v>163</v>
      </c>
      <c r="C31084">
        <f t="shared" si="485"/>
        <v>68663</v>
      </c>
    </row>
    <row r="31085" spans="1:3">
      <c r="A31085" s="32" t="s">
        <v>16610</v>
      </c>
      <c r="B31085" s="32" t="s">
        <v>163</v>
      </c>
      <c r="C31085">
        <f t="shared" si="485"/>
        <v>68664</v>
      </c>
    </row>
    <row r="31086" spans="1:3">
      <c r="A31086" s="32" t="s">
        <v>16439</v>
      </c>
      <c r="B31086" s="32" t="s">
        <v>163</v>
      </c>
      <c r="C31086">
        <f t="shared" si="485"/>
        <v>68665</v>
      </c>
    </row>
    <row r="31087" spans="1:3">
      <c r="A31087" s="32" t="s">
        <v>16189</v>
      </c>
      <c r="B31087" s="32" t="s">
        <v>163</v>
      </c>
      <c r="C31087">
        <f t="shared" si="485"/>
        <v>68666</v>
      </c>
    </row>
    <row r="31088" spans="1:3">
      <c r="A31088" s="32" t="s">
        <v>16440</v>
      </c>
      <c r="B31088" s="32" t="s">
        <v>163</v>
      </c>
      <c r="C31088">
        <f t="shared" si="485"/>
        <v>68667</v>
      </c>
    </row>
    <row r="31089" spans="1:3">
      <c r="A31089" s="32" t="s">
        <v>16190</v>
      </c>
      <c r="B31089" s="32" t="s">
        <v>163</v>
      </c>
      <c r="C31089">
        <f t="shared" si="485"/>
        <v>68669</v>
      </c>
    </row>
    <row r="31090" spans="1:3">
      <c r="A31090" s="32" t="s">
        <v>16191</v>
      </c>
      <c r="B31090" s="32" t="s">
        <v>163</v>
      </c>
      <c r="C31090">
        <f t="shared" si="485"/>
        <v>68701</v>
      </c>
    </row>
    <row r="31091" spans="1:3">
      <c r="A31091" s="32" t="s">
        <v>16441</v>
      </c>
      <c r="B31091" s="32" t="s">
        <v>163</v>
      </c>
      <c r="C31091">
        <f t="shared" si="485"/>
        <v>68702</v>
      </c>
    </row>
    <row r="31092" spans="1:3">
      <c r="A31092" s="32" t="s">
        <v>16192</v>
      </c>
      <c r="B31092" s="32" t="s">
        <v>163</v>
      </c>
      <c r="C31092">
        <f t="shared" si="485"/>
        <v>68710</v>
      </c>
    </row>
    <row r="31093" spans="1:3">
      <c r="A31093" s="32" t="s">
        <v>16442</v>
      </c>
      <c r="B31093" s="32" t="s">
        <v>163</v>
      </c>
      <c r="C31093">
        <f t="shared" si="485"/>
        <v>68711</v>
      </c>
    </row>
    <row r="31094" spans="1:3">
      <c r="A31094" s="32" t="s">
        <v>16611</v>
      </c>
      <c r="B31094" s="32" t="s">
        <v>163</v>
      </c>
      <c r="C31094">
        <f t="shared" si="485"/>
        <v>68713</v>
      </c>
    </row>
    <row r="31095" spans="1:3">
      <c r="A31095" s="32" t="s">
        <v>16443</v>
      </c>
      <c r="B31095" s="32" t="s">
        <v>163</v>
      </c>
      <c r="C31095">
        <f t="shared" si="485"/>
        <v>68714</v>
      </c>
    </row>
    <row r="31096" spans="1:3">
      <c r="A31096" s="32" t="s">
        <v>16193</v>
      </c>
      <c r="B31096" s="32" t="s">
        <v>163</v>
      </c>
      <c r="C31096">
        <f t="shared" si="485"/>
        <v>68715</v>
      </c>
    </row>
    <row r="31097" spans="1:3">
      <c r="A31097" s="32" t="s">
        <v>16550</v>
      </c>
      <c r="B31097" s="32" t="s">
        <v>163</v>
      </c>
      <c r="C31097">
        <f t="shared" si="485"/>
        <v>68716</v>
      </c>
    </row>
    <row r="31098" spans="1:3">
      <c r="A31098" s="32" t="s">
        <v>16194</v>
      </c>
      <c r="B31098" s="32" t="s">
        <v>163</v>
      </c>
      <c r="C31098">
        <f t="shared" si="485"/>
        <v>68717</v>
      </c>
    </row>
    <row r="31099" spans="1:3">
      <c r="A31099" s="32" t="s">
        <v>16195</v>
      </c>
      <c r="B31099" s="32" t="s">
        <v>163</v>
      </c>
      <c r="C31099">
        <f t="shared" si="485"/>
        <v>68718</v>
      </c>
    </row>
    <row r="31100" spans="1:3">
      <c r="A31100" s="32" t="s">
        <v>16444</v>
      </c>
      <c r="B31100" s="32" t="s">
        <v>163</v>
      </c>
      <c r="C31100">
        <f t="shared" si="485"/>
        <v>68719</v>
      </c>
    </row>
    <row r="31101" spans="1:3">
      <c r="A31101" s="32" t="s">
        <v>16196</v>
      </c>
      <c r="B31101" s="32" t="s">
        <v>163</v>
      </c>
      <c r="C31101">
        <f t="shared" si="485"/>
        <v>68720</v>
      </c>
    </row>
    <row r="31102" spans="1:3">
      <c r="A31102" s="32" t="s">
        <v>16445</v>
      </c>
      <c r="B31102" s="32" t="s">
        <v>163</v>
      </c>
      <c r="C31102">
        <f t="shared" si="485"/>
        <v>68722</v>
      </c>
    </row>
    <row r="31103" spans="1:3">
      <c r="A31103" s="32" t="s">
        <v>16612</v>
      </c>
      <c r="B31103" s="32" t="s">
        <v>163</v>
      </c>
      <c r="C31103">
        <f t="shared" si="485"/>
        <v>68723</v>
      </c>
    </row>
    <row r="31104" spans="1:3">
      <c r="A31104" s="32" t="s">
        <v>16446</v>
      </c>
      <c r="B31104" s="32" t="s">
        <v>163</v>
      </c>
      <c r="C31104">
        <f t="shared" si="485"/>
        <v>68724</v>
      </c>
    </row>
    <row r="31105" spans="1:3">
      <c r="A31105" s="32" t="s">
        <v>16197</v>
      </c>
      <c r="B31105" s="32" t="s">
        <v>163</v>
      </c>
      <c r="C31105">
        <f t="shared" si="485"/>
        <v>68725</v>
      </c>
    </row>
    <row r="31106" spans="1:3">
      <c r="A31106" s="32" t="s">
        <v>16198</v>
      </c>
      <c r="B31106" s="32" t="s">
        <v>163</v>
      </c>
      <c r="C31106">
        <f t="shared" ref="C31106:C31169" si="486">1*A31106</f>
        <v>68726</v>
      </c>
    </row>
    <row r="31107" spans="1:3">
      <c r="A31107" s="32" t="s">
        <v>16199</v>
      </c>
      <c r="B31107" s="32" t="s">
        <v>163</v>
      </c>
      <c r="C31107">
        <f t="shared" si="486"/>
        <v>68727</v>
      </c>
    </row>
    <row r="31108" spans="1:3">
      <c r="A31108" s="32" t="s">
        <v>16200</v>
      </c>
      <c r="B31108" s="32" t="s">
        <v>163</v>
      </c>
      <c r="C31108">
        <f t="shared" si="486"/>
        <v>68728</v>
      </c>
    </row>
    <row r="31109" spans="1:3">
      <c r="A31109" s="32" t="s">
        <v>16447</v>
      </c>
      <c r="B31109" s="32" t="s">
        <v>163</v>
      </c>
      <c r="C31109">
        <f t="shared" si="486"/>
        <v>68729</v>
      </c>
    </row>
    <row r="31110" spans="1:3">
      <c r="A31110" s="32" t="s">
        <v>16448</v>
      </c>
      <c r="B31110" s="32" t="s">
        <v>163</v>
      </c>
      <c r="C31110">
        <f t="shared" si="486"/>
        <v>68730</v>
      </c>
    </row>
    <row r="31111" spans="1:3">
      <c r="A31111" s="32" t="s">
        <v>16613</v>
      </c>
      <c r="B31111" s="32" t="s">
        <v>163</v>
      </c>
      <c r="C31111">
        <f t="shared" si="486"/>
        <v>68731</v>
      </c>
    </row>
    <row r="31112" spans="1:3">
      <c r="A31112" s="32" t="s">
        <v>16449</v>
      </c>
      <c r="B31112" s="32" t="s">
        <v>163</v>
      </c>
      <c r="C31112">
        <f t="shared" si="486"/>
        <v>68732</v>
      </c>
    </row>
    <row r="31113" spans="1:3">
      <c r="A31113" s="32" t="s">
        <v>16450</v>
      </c>
      <c r="B31113" s="32" t="s">
        <v>163</v>
      </c>
      <c r="C31113">
        <f t="shared" si="486"/>
        <v>68733</v>
      </c>
    </row>
    <row r="31114" spans="1:3">
      <c r="A31114" s="32" t="s">
        <v>16201</v>
      </c>
      <c r="B31114" s="32" t="s">
        <v>163</v>
      </c>
      <c r="C31114">
        <f t="shared" si="486"/>
        <v>68734</v>
      </c>
    </row>
    <row r="31115" spans="1:3">
      <c r="A31115" s="32" t="s">
        <v>16202</v>
      </c>
      <c r="B31115" s="32" t="s">
        <v>163</v>
      </c>
      <c r="C31115">
        <f t="shared" si="486"/>
        <v>68735</v>
      </c>
    </row>
    <row r="31116" spans="1:3">
      <c r="A31116" s="32" t="s">
        <v>16614</v>
      </c>
      <c r="B31116" s="32" t="s">
        <v>163</v>
      </c>
      <c r="C31116">
        <f t="shared" si="486"/>
        <v>68736</v>
      </c>
    </row>
    <row r="31117" spans="1:3">
      <c r="A31117" s="32" t="s">
        <v>16203</v>
      </c>
      <c r="B31117" s="32" t="s">
        <v>163</v>
      </c>
      <c r="C31117">
        <f t="shared" si="486"/>
        <v>68737</v>
      </c>
    </row>
    <row r="31118" spans="1:3">
      <c r="A31118" s="32" t="s">
        <v>16451</v>
      </c>
      <c r="B31118" s="32" t="s">
        <v>163</v>
      </c>
      <c r="C31118">
        <f t="shared" si="486"/>
        <v>68738</v>
      </c>
    </row>
    <row r="31119" spans="1:3">
      <c r="A31119" s="32" t="s">
        <v>16615</v>
      </c>
      <c r="B31119" s="32" t="s">
        <v>163</v>
      </c>
      <c r="C31119">
        <f t="shared" si="486"/>
        <v>68739</v>
      </c>
    </row>
    <row r="31120" spans="1:3">
      <c r="A31120" s="32" t="s">
        <v>16204</v>
      </c>
      <c r="B31120" s="32" t="s">
        <v>163</v>
      </c>
      <c r="C31120">
        <f t="shared" si="486"/>
        <v>68740</v>
      </c>
    </row>
    <row r="31121" spans="1:3">
      <c r="A31121" s="32" t="s">
        <v>16452</v>
      </c>
      <c r="B31121" s="32" t="s">
        <v>163</v>
      </c>
      <c r="C31121">
        <f t="shared" si="486"/>
        <v>68741</v>
      </c>
    </row>
    <row r="31122" spans="1:3">
      <c r="A31122" s="32" t="s">
        <v>16205</v>
      </c>
      <c r="B31122" s="32" t="s">
        <v>163</v>
      </c>
      <c r="C31122">
        <f t="shared" si="486"/>
        <v>68742</v>
      </c>
    </row>
    <row r="31123" spans="1:3">
      <c r="A31123" s="32" t="s">
        <v>16206</v>
      </c>
      <c r="B31123" s="32" t="s">
        <v>163</v>
      </c>
      <c r="C31123">
        <f t="shared" si="486"/>
        <v>68743</v>
      </c>
    </row>
    <row r="31124" spans="1:3">
      <c r="A31124" s="32" t="s">
        <v>16207</v>
      </c>
      <c r="B31124" s="32" t="s">
        <v>163</v>
      </c>
      <c r="C31124">
        <f t="shared" si="486"/>
        <v>68745</v>
      </c>
    </row>
    <row r="31125" spans="1:3">
      <c r="A31125" s="32" t="s">
        <v>16453</v>
      </c>
      <c r="B31125" s="32" t="s">
        <v>163</v>
      </c>
      <c r="C31125">
        <f t="shared" si="486"/>
        <v>68746</v>
      </c>
    </row>
    <row r="31126" spans="1:3">
      <c r="A31126" s="32" t="s">
        <v>16616</v>
      </c>
      <c r="B31126" s="32" t="s">
        <v>163</v>
      </c>
      <c r="C31126">
        <f t="shared" si="486"/>
        <v>68747</v>
      </c>
    </row>
    <row r="31127" spans="1:3">
      <c r="A31127" s="32" t="s">
        <v>16208</v>
      </c>
      <c r="B31127" s="32" t="s">
        <v>163</v>
      </c>
      <c r="C31127">
        <f t="shared" si="486"/>
        <v>68748</v>
      </c>
    </row>
    <row r="31128" spans="1:3">
      <c r="A31128" s="32" t="s">
        <v>16454</v>
      </c>
      <c r="B31128" s="32" t="s">
        <v>163</v>
      </c>
      <c r="C31128">
        <f t="shared" si="486"/>
        <v>68749</v>
      </c>
    </row>
    <row r="31129" spans="1:3">
      <c r="A31129" s="32" t="s">
        <v>16209</v>
      </c>
      <c r="B31129" s="32" t="s">
        <v>163</v>
      </c>
      <c r="C31129">
        <f t="shared" si="486"/>
        <v>68751</v>
      </c>
    </row>
    <row r="31130" spans="1:3">
      <c r="A31130" s="32" t="s">
        <v>16617</v>
      </c>
      <c r="B31130" s="32" t="s">
        <v>163</v>
      </c>
      <c r="C31130">
        <f t="shared" si="486"/>
        <v>68752</v>
      </c>
    </row>
    <row r="31131" spans="1:3">
      <c r="A31131" s="32" t="s">
        <v>16455</v>
      </c>
      <c r="B31131" s="32" t="s">
        <v>163</v>
      </c>
      <c r="C31131">
        <f t="shared" si="486"/>
        <v>68753</v>
      </c>
    </row>
    <row r="31132" spans="1:3">
      <c r="A31132" s="32" t="s">
        <v>16551</v>
      </c>
      <c r="B31132" s="32" t="s">
        <v>163</v>
      </c>
      <c r="C31132">
        <f t="shared" si="486"/>
        <v>68755</v>
      </c>
    </row>
    <row r="31133" spans="1:3">
      <c r="A31133" s="32" t="s">
        <v>16210</v>
      </c>
      <c r="B31133" s="32" t="s">
        <v>163</v>
      </c>
      <c r="C31133">
        <f t="shared" si="486"/>
        <v>68756</v>
      </c>
    </row>
    <row r="31134" spans="1:3">
      <c r="A31134" s="32" t="s">
        <v>16211</v>
      </c>
      <c r="B31134" s="32" t="s">
        <v>163</v>
      </c>
      <c r="C31134">
        <f t="shared" si="486"/>
        <v>68757</v>
      </c>
    </row>
    <row r="31135" spans="1:3">
      <c r="A31135" s="32" t="s">
        <v>16456</v>
      </c>
      <c r="B31135" s="32" t="s">
        <v>163</v>
      </c>
      <c r="C31135">
        <f t="shared" si="486"/>
        <v>68758</v>
      </c>
    </row>
    <row r="31136" spans="1:3">
      <c r="A31136" s="32" t="s">
        <v>16212</v>
      </c>
      <c r="B31136" s="32" t="s">
        <v>163</v>
      </c>
      <c r="C31136">
        <f t="shared" si="486"/>
        <v>68759</v>
      </c>
    </row>
    <row r="31137" spans="1:3">
      <c r="A31137" s="32" t="s">
        <v>16457</v>
      </c>
      <c r="B31137" s="32" t="s">
        <v>163</v>
      </c>
      <c r="C31137">
        <f t="shared" si="486"/>
        <v>68760</v>
      </c>
    </row>
    <row r="31138" spans="1:3">
      <c r="A31138" s="32" t="s">
        <v>16213</v>
      </c>
      <c r="B31138" s="32" t="s">
        <v>163</v>
      </c>
      <c r="C31138">
        <f t="shared" si="486"/>
        <v>68761</v>
      </c>
    </row>
    <row r="31139" spans="1:3">
      <c r="A31139" s="32" t="s">
        <v>16458</v>
      </c>
      <c r="B31139" s="32" t="s">
        <v>163</v>
      </c>
      <c r="C31139">
        <f t="shared" si="486"/>
        <v>68763</v>
      </c>
    </row>
    <row r="31140" spans="1:3">
      <c r="A31140" s="32" t="s">
        <v>16214</v>
      </c>
      <c r="B31140" s="32" t="s">
        <v>163</v>
      </c>
      <c r="C31140">
        <f t="shared" si="486"/>
        <v>68764</v>
      </c>
    </row>
    <row r="31141" spans="1:3">
      <c r="A31141" s="32" t="s">
        <v>16618</v>
      </c>
      <c r="B31141" s="32" t="s">
        <v>163</v>
      </c>
      <c r="C31141">
        <f t="shared" si="486"/>
        <v>68765</v>
      </c>
    </row>
    <row r="31142" spans="1:3">
      <c r="A31142" s="32" t="s">
        <v>16215</v>
      </c>
      <c r="B31142" s="32" t="s">
        <v>163</v>
      </c>
      <c r="C31142">
        <f t="shared" si="486"/>
        <v>68766</v>
      </c>
    </row>
    <row r="31143" spans="1:3">
      <c r="A31143" s="32" t="s">
        <v>16216</v>
      </c>
      <c r="B31143" s="32" t="s">
        <v>163</v>
      </c>
      <c r="C31143">
        <f t="shared" si="486"/>
        <v>68767</v>
      </c>
    </row>
    <row r="31144" spans="1:3">
      <c r="A31144" s="32" t="s">
        <v>16459</v>
      </c>
      <c r="B31144" s="32" t="s">
        <v>163</v>
      </c>
      <c r="C31144">
        <f t="shared" si="486"/>
        <v>68768</v>
      </c>
    </row>
    <row r="31145" spans="1:3">
      <c r="A31145" s="32" t="s">
        <v>16217</v>
      </c>
      <c r="B31145" s="32" t="s">
        <v>163</v>
      </c>
      <c r="C31145">
        <f t="shared" si="486"/>
        <v>68769</v>
      </c>
    </row>
    <row r="31146" spans="1:3">
      <c r="A31146" s="32" t="s">
        <v>16218</v>
      </c>
      <c r="B31146" s="32" t="s">
        <v>163</v>
      </c>
      <c r="C31146">
        <f t="shared" si="486"/>
        <v>68770</v>
      </c>
    </row>
    <row r="31147" spans="1:3">
      <c r="A31147" s="32" t="s">
        <v>16219</v>
      </c>
      <c r="B31147" s="32" t="s">
        <v>163</v>
      </c>
      <c r="C31147">
        <f t="shared" si="486"/>
        <v>68771</v>
      </c>
    </row>
    <row r="31148" spans="1:3">
      <c r="A31148" s="32" t="s">
        <v>16220</v>
      </c>
      <c r="B31148" s="32" t="s">
        <v>163</v>
      </c>
      <c r="C31148">
        <f t="shared" si="486"/>
        <v>68772</v>
      </c>
    </row>
    <row r="31149" spans="1:3">
      <c r="A31149" s="32" t="s">
        <v>16460</v>
      </c>
      <c r="B31149" s="32" t="s">
        <v>163</v>
      </c>
      <c r="C31149">
        <f t="shared" si="486"/>
        <v>68773</v>
      </c>
    </row>
    <row r="31150" spans="1:3">
      <c r="A31150" s="32" t="s">
        <v>16619</v>
      </c>
      <c r="B31150" s="32" t="s">
        <v>163</v>
      </c>
      <c r="C31150">
        <f t="shared" si="486"/>
        <v>68774</v>
      </c>
    </row>
    <row r="31151" spans="1:3">
      <c r="A31151" s="32" t="s">
        <v>16461</v>
      </c>
      <c r="B31151" s="32" t="s">
        <v>163</v>
      </c>
      <c r="C31151">
        <f t="shared" si="486"/>
        <v>68776</v>
      </c>
    </row>
    <row r="31152" spans="1:3">
      <c r="A31152" s="32" t="s">
        <v>16221</v>
      </c>
      <c r="B31152" s="32" t="s">
        <v>163</v>
      </c>
      <c r="C31152">
        <f t="shared" si="486"/>
        <v>68777</v>
      </c>
    </row>
    <row r="31153" spans="1:3">
      <c r="A31153" s="32" t="s">
        <v>16222</v>
      </c>
      <c r="B31153" s="32" t="s">
        <v>163</v>
      </c>
      <c r="C31153">
        <f t="shared" si="486"/>
        <v>68778</v>
      </c>
    </row>
    <row r="31154" spans="1:3">
      <c r="A31154" s="32" t="s">
        <v>16223</v>
      </c>
      <c r="B31154" s="32" t="s">
        <v>163</v>
      </c>
      <c r="C31154">
        <f t="shared" si="486"/>
        <v>68779</v>
      </c>
    </row>
    <row r="31155" spans="1:3">
      <c r="A31155" s="32" t="s">
        <v>16462</v>
      </c>
      <c r="B31155" s="32" t="s">
        <v>163</v>
      </c>
      <c r="C31155">
        <f t="shared" si="486"/>
        <v>68780</v>
      </c>
    </row>
    <row r="31156" spans="1:3">
      <c r="A31156" s="32" t="s">
        <v>16620</v>
      </c>
      <c r="B31156" s="32" t="s">
        <v>163</v>
      </c>
      <c r="C31156">
        <f t="shared" si="486"/>
        <v>68781</v>
      </c>
    </row>
    <row r="31157" spans="1:3">
      <c r="A31157" s="32" t="s">
        <v>16463</v>
      </c>
      <c r="B31157" s="32" t="s">
        <v>163</v>
      </c>
      <c r="C31157">
        <f t="shared" si="486"/>
        <v>68783</v>
      </c>
    </row>
    <row r="31158" spans="1:3">
      <c r="A31158" s="32" t="s">
        <v>16224</v>
      </c>
      <c r="B31158" s="32" t="s">
        <v>163</v>
      </c>
      <c r="C31158">
        <f t="shared" si="486"/>
        <v>68784</v>
      </c>
    </row>
    <row r="31159" spans="1:3">
      <c r="A31159" s="32" t="s">
        <v>16225</v>
      </c>
      <c r="B31159" s="32" t="s">
        <v>163</v>
      </c>
      <c r="C31159">
        <f t="shared" si="486"/>
        <v>68785</v>
      </c>
    </row>
    <row r="31160" spans="1:3">
      <c r="A31160" s="32" t="s">
        <v>16552</v>
      </c>
      <c r="B31160" s="32" t="s">
        <v>163</v>
      </c>
      <c r="C31160">
        <f t="shared" si="486"/>
        <v>68786</v>
      </c>
    </row>
    <row r="31161" spans="1:3">
      <c r="A31161" s="32" t="s">
        <v>16226</v>
      </c>
      <c r="B31161" s="32" t="s">
        <v>163</v>
      </c>
      <c r="C31161">
        <f t="shared" si="486"/>
        <v>68787</v>
      </c>
    </row>
    <row r="31162" spans="1:3">
      <c r="A31162" s="32" t="s">
        <v>16464</v>
      </c>
      <c r="B31162" s="32" t="s">
        <v>163</v>
      </c>
      <c r="C31162">
        <f t="shared" si="486"/>
        <v>68788</v>
      </c>
    </row>
    <row r="31163" spans="1:3">
      <c r="A31163" s="32" t="s">
        <v>16621</v>
      </c>
      <c r="B31163" s="32" t="s">
        <v>163</v>
      </c>
      <c r="C31163">
        <f t="shared" si="486"/>
        <v>68789</v>
      </c>
    </row>
    <row r="31164" spans="1:3">
      <c r="A31164" s="32" t="s">
        <v>16622</v>
      </c>
      <c r="B31164" s="32" t="s">
        <v>163</v>
      </c>
      <c r="C31164">
        <f t="shared" si="486"/>
        <v>68790</v>
      </c>
    </row>
    <row r="31165" spans="1:3">
      <c r="A31165" s="32" t="s">
        <v>16465</v>
      </c>
      <c r="B31165" s="32" t="s">
        <v>163</v>
      </c>
      <c r="C31165">
        <f t="shared" si="486"/>
        <v>68791</v>
      </c>
    </row>
    <row r="31166" spans="1:3">
      <c r="A31166" s="32" t="s">
        <v>16227</v>
      </c>
      <c r="B31166" s="32" t="s">
        <v>163</v>
      </c>
      <c r="C31166">
        <f t="shared" si="486"/>
        <v>68792</v>
      </c>
    </row>
    <row r="31167" spans="1:3">
      <c r="A31167" s="32" t="s">
        <v>16228</v>
      </c>
      <c r="B31167" s="32" t="s">
        <v>163</v>
      </c>
      <c r="C31167">
        <f t="shared" si="486"/>
        <v>68801</v>
      </c>
    </row>
    <row r="31168" spans="1:3">
      <c r="A31168" s="32" t="s">
        <v>16229</v>
      </c>
      <c r="B31168" s="32" t="s">
        <v>163</v>
      </c>
      <c r="C31168">
        <f t="shared" si="486"/>
        <v>68802</v>
      </c>
    </row>
    <row r="31169" spans="1:3">
      <c r="A31169" s="32" t="s">
        <v>16623</v>
      </c>
      <c r="B31169" s="32" t="s">
        <v>163</v>
      </c>
      <c r="C31169">
        <f t="shared" si="486"/>
        <v>68803</v>
      </c>
    </row>
    <row r="31170" spans="1:3">
      <c r="A31170" s="32" t="s">
        <v>16466</v>
      </c>
      <c r="B31170" s="32" t="s">
        <v>163</v>
      </c>
      <c r="C31170">
        <f t="shared" ref="C31170:C31233" si="487">1*A31170</f>
        <v>68810</v>
      </c>
    </row>
    <row r="31171" spans="1:3">
      <c r="A31171" s="32" t="s">
        <v>16624</v>
      </c>
      <c r="B31171" s="32" t="s">
        <v>163</v>
      </c>
      <c r="C31171">
        <f t="shared" si="487"/>
        <v>68812</v>
      </c>
    </row>
    <row r="31172" spans="1:3">
      <c r="A31172" s="32" t="s">
        <v>16230</v>
      </c>
      <c r="B31172" s="32" t="s">
        <v>163</v>
      </c>
      <c r="C31172">
        <f t="shared" si="487"/>
        <v>68813</v>
      </c>
    </row>
    <row r="31173" spans="1:3">
      <c r="A31173" s="32" t="s">
        <v>16231</v>
      </c>
      <c r="B31173" s="32" t="s">
        <v>163</v>
      </c>
      <c r="C31173">
        <f t="shared" si="487"/>
        <v>68814</v>
      </c>
    </row>
    <row r="31174" spans="1:3">
      <c r="A31174" s="32" t="s">
        <v>16467</v>
      </c>
      <c r="B31174" s="32" t="s">
        <v>163</v>
      </c>
      <c r="C31174">
        <f t="shared" si="487"/>
        <v>68815</v>
      </c>
    </row>
    <row r="31175" spans="1:3">
      <c r="A31175" s="32" t="s">
        <v>16232</v>
      </c>
      <c r="B31175" s="32" t="s">
        <v>163</v>
      </c>
      <c r="C31175">
        <f t="shared" si="487"/>
        <v>68816</v>
      </c>
    </row>
    <row r="31176" spans="1:3">
      <c r="A31176" s="32" t="s">
        <v>16625</v>
      </c>
      <c r="B31176" s="32" t="s">
        <v>163</v>
      </c>
      <c r="C31176">
        <f t="shared" si="487"/>
        <v>68817</v>
      </c>
    </row>
    <row r="31177" spans="1:3">
      <c r="A31177" s="32" t="s">
        <v>16468</v>
      </c>
      <c r="B31177" s="32" t="s">
        <v>163</v>
      </c>
      <c r="C31177">
        <f t="shared" si="487"/>
        <v>68818</v>
      </c>
    </row>
    <row r="31178" spans="1:3">
      <c r="A31178" s="32" t="s">
        <v>16233</v>
      </c>
      <c r="B31178" s="32" t="s">
        <v>163</v>
      </c>
      <c r="C31178">
        <f t="shared" si="487"/>
        <v>68819</v>
      </c>
    </row>
    <row r="31179" spans="1:3">
      <c r="A31179" s="32" t="s">
        <v>16626</v>
      </c>
      <c r="B31179" s="32" t="s">
        <v>163</v>
      </c>
      <c r="C31179">
        <f t="shared" si="487"/>
        <v>68820</v>
      </c>
    </row>
    <row r="31180" spans="1:3">
      <c r="A31180" s="32" t="s">
        <v>16469</v>
      </c>
      <c r="B31180" s="32" t="s">
        <v>163</v>
      </c>
      <c r="C31180">
        <f t="shared" si="487"/>
        <v>68821</v>
      </c>
    </row>
    <row r="31181" spans="1:3">
      <c r="A31181" s="32" t="s">
        <v>16234</v>
      </c>
      <c r="B31181" s="32" t="s">
        <v>163</v>
      </c>
      <c r="C31181">
        <f t="shared" si="487"/>
        <v>68822</v>
      </c>
    </row>
    <row r="31182" spans="1:3">
      <c r="A31182" s="32" t="s">
        <v>16470</v>
      </c>
      <c r="B31182" s="32" t="s">
        <v>163</v>
      </c>
      <c r="C31182">
        <f t="shared" si="487"/>
        <v>68823</v>
      </c>
    </row>
    <row r="31183" spans="1:3">
      <c r="A31183" s="32" t="s">
        <v>16235</v>
      </c>
      <c r="B31183" s="32" t="s">
        <v>163</v>
      </c>
      <c r="C31183">
        <f t="shared" si="487"/>
        <v>68824</v>
      </c>
    </row>
    <row r="31184" spans="1:3">
      <c r="A31184" s="32" t="s">
        <v>16236</v>
      </c>
      <c r="B31184" s="32" t="s">
        <v>163</v>
      </c>
      <c r="C31184">
        <f t="shared" si="487"/>
        <v>68825</v>
      </c>
    </row>
    <row r="31185" spans="1:3">
      <c r="A31185" s="32" t="s">
        <v>16471</v>
      </c>
      <c r="B31185" s="32" t="s">
        <v>163</v>
      </c>
      <c r="C31185">
        <f t="shared" si="487"/>
        <v>68826</v>
      </c>
    </row>
    <row r="31186" spans="1:3">
      <c r="A31186" s="32" t="s">
        <v>16237</v>
      </c>
      <c r="B31186" s="32" t="s">
        <v>163</v>
      </c>
      <c r="C31186">
        <f t="shared" si="487"/>
        <v>68827</v>
      </c>
    </row>
    <row r="31187" spans="1:3">
      <c r="A31187" s="32" t="s">
        <v>16627</v>
      </c>
      <c r="B31187" s="32" t="s">
        <v>163</v>
      </c>
      <c r="C31187">
        <f t="shared" si="487"/>
        <v>68828</v>
      </c>
    </row>
    <row r="31188" spans="1:3">
      <c r="A31188" s="32" t="s">
        <v>16472</v>
      </c>
      <c r="B31188" s="32" t="s">
        <v>163</v>
      </c>
      <c r="C31188">
        <f t="shared" si="487"/>
        <v>68831</v>
      </c>
    </row>
    <row r="31189" spans="1:3">
      <c r="A31189" s="32" t="s">
        <v>16628</v>
      </c>
      <c r="B31189" s="32" t="s">
        <v>163</v>
      </c>
      <c r="C31189">
        <f t="shared" si="487"/>
        <v>68832</v>
      </c>
    </row>
    <row r="31190" spans="1:3">
      <c r="A31190" s="32" t="s">
        <v>16238</v>
      </c>
      <c r="B31190" s="32" t="s">
        <v>163</v>
      </c>
      <c r="C31190">
        <f t="shared" si="487"/>
        <v>68833</v>
      </c>
    </row>
    <row r="31191" spans="1:3">
      <c r="A31191" s="32" t="s">
        <v>16473</v>
      </c>
      <c r="B31191" s="32" t="s">
        <v>163</v>
      </c>
      <c r="C31191">
        <f t="shared" si="487"/>
        <v>68834</v>
      </c>
    </row>
    <row r="31192" spans="1:3">
      <c r="A31192" s="32" t="s">
        <v>16239</v>
      </c>
      <c r="B31192" s="32" t="s">
        <v>163</v>
      </c>
      <c r="C31192">
        <f t="shared" si="487"/>
        <v>68835</v>
      </c>
    </row>
    <row r="31193" spans="1:3">
      <c r="A31193" s="32" t="s">
        <v>16240</v>
      </c>
      <c r="B31193" s="32" t="s">
        <v>163</v>
      </c>
      <c r="C31193">
        <f t="shared" si="487"/>
        <v>68836</v>
      </c>
    </row>
    <row r="31194" spans="1:3">
      <c r="A31194" s="32" t="s">
        <v>16474</v>
      </c>
      <c r="B31194" s="32" t="s">
        <v>163</v>
      </c>
      <c r="C31194">
        <f t="shared" si="487"/>
        <v>68837</v>
      </c>
    </row>
    <row r="31195" spans="1:3">
      <c r="A31195" s="32" t="s">
        <v>16241</v>
      </c>
      <c r="B31195" s="32" t="s">
        <v>163</v>
      </c>
      <c r="C31195">
        <f t="shared" si="487"/>
        <v>68838</v>
      </c>
    </row>
    <row r="31196" spans="1:3">
      <c r="A31196" s="32" t="s">
        <v>16629</v>
      </c>
      <c r="B31196" s="32" t="s">
        <v>163</v>
      </c>
      <c r="C31196">
        <f t="shared" si="487"/>
        <v>68840</v>
      </c>
    </row>
    <row r="31197" spans="1:3">
      <c r="A31197" s="32" t="s">
        <v>16242</v>
      </c>
      <c r="B31197" s="32" t="s">
        <v>163</v>
      </c>
      <c r="C31197">
        <f t="shared" si="487"/>
        <v>68841</v>
      </c>
    </row>
    <row r="31198" spans="1:3">
      <c r="A31198" s="32" t="s">
        <v>16475</v>
      </c>
      <c r="B31198" s="32" t="s">
        <v>163</v>
      </c>
      <c r="C31198">
        <f t="shared" si="487"/>
        <v>68842</v>
      </c>
    </row>
    <row r="31199" spans="1:3">
      <c r="A31199" s="32" t="s">
        <v>16476</v>
      </c>
      <c r="B31199" s="32" t="s">
        <v>163</v>
      </c>
      <c r="C31199">
        <f t="shared" si="487"/>
        <v>68843</v>
      </c>
    </row>
    <row r="31200" spans="1:3">
      <c r="A31200" s="32" t="s">
        <v>16243</v>
      </c>
      <c r="B31200" s="32" t="s">
        <v>163</v>
      </c>
      <c r="C31200">
        <f t="shared" si="487"/>
        <v>68844</v>
      </c>
    </row>
    <row r="31201" spans="1:3">
      <c r="A31201" s="32" t="s">
        <v>16477</v>
      </c>
      <c r="B31201" s="32" t="s">
        <v>163</v>
      </c>
      <c r="C31201">
        <f t="shared" si="487"/>
        <v>68845</v>
      </c>
    </row>
    <row r="31202" spans="1:3">
      <c r="A31202" s="32" t="s">
        <v>16244</v>
      </c>
      <c r="B31202" s="32" t="s">
        <v>163</v>
      </c>
      <c r="C31202">
        <f t="shared" si="487"/>
        <v>68846</v>
      </c>
    </row>
    <row r="31203" spans="1:3">
      <c r="A31203" s="32" t="s">
        <v>16245</v>
      </c>
      <c r="B31203" s="32" t="s">
        <v>163</v>
      </c>
      <c r="C31203">
        <f t="shared" si="487"/>
        <v>68847</v>
      </c>
    </row>
    <row r="31204" spans="1:3">
      <c r="A31204" s="32" t="s">
        <v>16630</v>
      </c>
      <c r="B31204" s="32" t="s">
        <v>163</v>
      </c>
      <c r="C31204">
        <f t="shared" si="487"/>
        <v>68848</v>
      </c>
    </row>
    <row r="31205" spans="1:3">
      <c r="A31205" s="32" t="s">
        <v>16246</v>
      </c>
      <c r="B31205" s="32" t="s">
        <v>163</v>
      </c>
      <c r="C31205">
        <f t="shared" si="487"/>
        <v>68849</v>
      </c>
    </row>
    <row r="31206" spans="1:3">
      <c r="A31206" s="32" t="s">
        <v>16247</v>
      </c>
      <c r="B31206" s="32" t="s">
        <v>163</v>
      </c>
      <c r="C31206">
        <f t="shared" si="487"/>
        <v>68850</v>
      </c>
    </row>
    <row r="31207" spans="1:3">
      <c r="A31207" s="32" t="s">
        <v>16478</v>
      </c>
      <c r="B31207" s="32" t="s">
        <v>163</v>
      </c>
      <c r="C31207">
        <f t="shared" si="487"/>
        <v>68852</v>
      </c>
    </row>
    <row r="31208" spans="1:3">
      <c r="A31208" s="32" t="s">
        <v>16248</v>
      </c>
      <c r="B31208" s="32" t="s">
        <v>163</v>
      </c>
      <c r="C31208">
        <f t="shared" si="487"/>
        <v>68853</v>
      </c>
    </row>
    <row r="31209" spans="1:3">
      <c r="A31209" s="32" t="s">
        <v>16631</v>
      </c>
      <c r="B31209" s="32" t="s">
        <v>163</v>
      </c>
      <c r="C31209">
        <f t="shared" si="487"/>
        <v>68854</v>
      </c>
    </row>
    <row r="31210" spans="1:3">
      <c r="A31210" s="32" t="s">
        <v>16479</v>
      </c>
      <c r="B31210" s="32" t="s">
        <v>163</v>
      </c>
      <c r="C31210">
        <f t="shared" si="487"/>
        <v>68855</v>
      </c>
    </row>
    <row r="31211" spans="1:3">
      <c r="A31211" s="32" t="s">
        <v>16249</v>
      </c>
      <c r="B31211" s="32" t="s">
        <v>163</v>
      </c>
      <c r="C31211">
        <f t="shared" si="487"/>
        <v>68856</v>
      </c>
    </row>
    <row r="31212" spans="1:3">
      <c r="A31212" s="32" t="s">
        <v>16250</v>
      </c>
      <c r="B31212" s="32" t="s">
        <v>163</v>
      </c>
      <c r="C31212">
        <f t="shared" si="487"/>
        <v>68858</v>
      </c>
    </row>
    <row r="31213" spans="1:3">
      <c r="A31213" s="32" t="s">
        <v>16251</v>
      </c>
      <c r="B31213" s="32" t="s">
        <v>163</v>
      </c>
      <c r="C31213">
        <f t="shared" si="487"/>
        <v>68859</v>
      </c>
    </row>
    <row r="31214" spans="1:3">
      <c r="A31214" s="32" t="s">
        <v>16632</v>
      </c>
      <c r="B31214" s="32" t="s">
        <v>163</v>
      </c>
      <c r="C31214">
        <f t="shared" si="487"/>
        <v>68860</v>
      </c>
    </row>
    <row r="31215" spans="1:3">
      <c r="A31215" s="32" t="s">
        <v>16252</v>
      </c>
      <c r="B31215" s="32" t="s">
        <v>163</v>
      </c>
      <c r="C31215">
        <f t="shared" si="487"/>
        <v>68861</v>
      </c>
    </row>
    <row r="31216" spans="1:3">
      <c r="A31216" s="32" t="s">
        <v>16253</v>
      </c>
      <c r="B31216" s="32" t="s">
        <v>163</v>
      </c>
      <c r="C31216">
        <f t="shared" si="487"/>
        <v>68862</v>
      </c>
    </row>
    <row r="31217" spans="1:3">
      <c r="A31217" s="32" t="s">
        <v>16480</v>
      </c>
      <c r="B31217" s="32" t="s">
        <v>163</v>
      </c>
      <c r="C31217">
        <f t="shared" si="487"/>
        <v>68863</v>
      </c>
    </row>
    <row r="31218" spans="1:3">
      <c r="A31218" s="32" t="s">
        <v>16254</v>
      </c>
      <c r="B31218" s="32" t="s">
        <v>163</v>
      </c>
      <c r="C31218">
        <f t="shared" si="487"/>
        <v>68864</v>
      </c>
    </row>
    <row r="31219" spans="1:3">
      <c r="A31219" s="32" t="s">
        <v>16633</v>
      </c>
      <c r="B31219" s="32" t="s">
        <v>163</v>
      </c>
      <c r="C31219">
        <f t="shared" si="487"/>
        <v>68865</v>
      </c>
    </row>
    <row r="31220" spans="1:3">
      <c r="A31220" s="32" t="s">
        <v>16481</v>
      </c>
      <c r="B31220" s="32" t="s">
        <v>163</v>
      </c>
      <c r="C31220">
        <f t="shared" si="487"/>
        <v>68866</v>
      </c>
    </row>
    <row r="31221" spans="1:3">
      <c r="A31221" s="32" t="s">
        <v>16255</v>
      </c>
      <c r="B31221" s="32" t="s">
        <v>163</v>
      </c>
      <c r="C31221">
        <f t="shared" si="487"/>
        <v>68869</v>
      </c>
    </row>
    <row r="31222" spans="1:3">
      <c r="A31222" s="32" t="s">
        <v>16256</v>
      </c>
      <c r="B31222" s="32" t="s">
        <v>163</v>
      </c>
      <c r="C31222">
        <f t="shared" si="487"/>
        <v>68870</v>
      </c>
    </row>
    <row r="31223" spans="1:3">
      <c r="A31223" s="32" t="s">
        <v>16257</v>
      </c>
      <c r="B31223" s="32" t="s">
        <v>163</v>
      </c>
      <c r="C31223">
        <f t="shared" si="487"/>
        <v>68871</v>
      </c>
    </row>
    <row r="31224" spans="1:3">
      <c r="A31224" s="32" t="s">
        <v>16482</v>
      </c>
      <c r="B31224" s="32" t="s">
        <v>163</v>
      </c>
      <c r="C31224">
        <f t="shared" si="487"/>
        <v>68872</v>
      </c>
    </row>
    <row r="31225" spans="1:3">
      <c r="A31225" s="32" t="s">
        <v>16258</v>
      </c>
      <c r="B31225" s="32" t="s">
        <v>163</v>
      </c>
      <c r="C31225">
        <f t="shared" si="487"/>
        <v>68873</v>
      </c>
    </row>
    <row r="31226" spans="1:3">
      <c r="A31226" s="32" t="s">
        <v>16483</v>
      </c>
      <c r="B31226" s="32" t="s">
        <v>163</v>
      </c>
      <c r="C31226">
        <f t="shared" si="487"/>
        <v>68874</v>
      </c>
    </row>
    <row r="31227" spans="1:3">
      <c r="A31227" s="32" t="s">
        <v>16634</v>
      </c>
      <c r="B31227" s="32" t="s">
        <v>163</v>
      </c>
      <c r="C31227">
        <f t="shared" si="487"/>
        <v>68875</v>
      </c>
    </row>
    <row r="31228" spans="1:3">
      <c r="A31228" s="32" t="s">
        <v>16259</v>
      </c>
      <c r="B31228" s="32" t="s">
        <v>163</v>
      </c>
      <c r="C31228">
        <f t="shared" si="487"/>
        <v>68876</v>
      </c>
    </row>
    <row r="31229" spans="1:3">
      <c r="A31229" s="32" t="s">
        <v>16635</v>
      </c>
      <c r="B31229" s="32" t="s">
        <v>163</v>
      </c>
      <c r="C31229">
        <f t="shared" si="487"/>
        <v>68878</v>
      </c>
    </row>
    <row r="31230" spans="1:3">
      <c r="A31230" s="32" t="s">
        <v>16260</v>
      </c>
      <c r="B31230" s="32" t="s">
        <v>163</v>
      </c>
      <c r="C31230">
        <f t="shared" si="487"/>
        <v>68879</v>
      </c>
    </row>
    <row r="31231" spans="1:3">
      <c r="A31231" s="32" t="s">
        <v>16261</v>
      </c>
      <c r="B31231" s="32" t="s">
        <v>163</v>
      </c>
      <c r="C31231">
        <f t="shared" si="487"/>
        <v>68880</v>
      </c>
    </row>
    <row r="31232" spans="1:3">
      <c r="A31232" s="32" t="s">
        <v>16484</v>
      </c>
      <c r="B31232" s="32" t="s">
        <v>163</v>
      </c>
      <c r="C31232">
        <f t="shared" si="487"/>
        <v>68881</v>
      </c>
    </row>
    <row r="31233" spans="1:3">
      <c r="A31233" s="32" t="s">
        <v>16636</v>
      </c>
      <c r="B31233" s="32" t="s">
        <v>163</v>
      </c>
      <c r="C31233">
        <f t="shared" si="487"/>
        <v>68882</v>
      </c>
    </row>
    <row r="31234" spans="1:3">
      <c r="A31234" s="32" t="s">
        <v>16485</v>
      </c>
      <c r="B31234" s="32" t="s">
        <v>163</v>
      </c>
      <c r="C31234">
        <f t="shared" ref="C31234:C31297" si="488">1*A31234</f>
        <v>68883</v>
      </c>
    </row>
    <row r="31235" spans="1:3">
      <c r="A31235" s="32" t="s">
        <v>16262</v>
      </c>
      <c r="B31235" s="32" t="s">
        <v>163</v>
      </c>
      <c r="C31235">
        <f t="shared" si="488"/>
        <v>68901</v>
      </c>
    </row>
    <row r="31236" spans="1:3">
      <c r="A31236" s="32" t="s">
        <v>16486</v>
      </c>
      <c r="B31236" s="32" t="s">
        <v>163</v>
      </c>
      <c r="C31236">
        <f t="shared" si="488"/>
        <v>68902</v>
      </c>
    </row>
    <row r="31237" spans="1:3">
      <c r="A31237" s="32" t="s">
        <v>16637</v>
      </c>
      <c r="B31237" s="32" t="s">
        <v>163</v>
      </c>
      <c r="C31237">
        <f t="shared" si="488"/>
        <v>68920</v>
      </c>
    </row>
    <row r="31238" spans="1:3">
      <c r="A31238" s="32" t="s">
        <v>16487</v>
      </c>
      <c r="B31238" s="32" t="s">
        <v>163</v>
      </c>
      <c r="C31238">
        <f t="shared" si="488"/>
        <v>68922</v>
      </c>
    </row>
    <row r="31239" spans="1:3">
      <c r="A31239" s="32" t="s">
        <v>16488</v>
      </c>
      <c r="B31239" s="32" t="s">
        <v>163</v>
      </c>
      <c r="C31239">
        <f t="shared" si="488"/>
        <v>68923</v>
      </c>
    </row>
    <row r="31240" spans="1:3">
      <c r="A31240" s="32" t="s">
        <v>16263</v>
      </c>
      <c r="B31240" s="32" t="s">
        <v>163</v>
      </c>
      <c r="C31240">
        <f t="shared" si="488"/>
        <v>68924</v>
      </c>
    </row>
    <row r="31241" spans="1:3">
      <c r="A31241" s="32" t="s">
        <v>16264</v>
      </c>
      <c r="B31241" s="32" t="s">
        <v>163</v>
      </c>
      <c r="C31241">
        <f t="shared" si="488"/>
        <v>68925</v>
      </c>
    </row>
    <row r="31242" spans="1:3">
      <c r="A31242" s="32" t="s">
        <v>16265</v>
      </c>
      <c r="B31242" s="32" t="s">
        <v>163</v>
      </c>
      <c r="C31242">
        <f t="shared" si="488"/>
        <v>68926</v>
      </c>
    </row>
    <row r="31243" spans="1:3">
      <c r="A31243" s="32" t="s">
        <v>16266</v>
      </c>
      <c r="B31243" s="32" t="s">
        <v>163</v>
      </c>
      <c r="C31243">
        <f t="shared" si="488"/>
        <v>68927</v>
      </c>
    </row>
    <row r="31244" spans="1:3">
      <c r="A31244" s="32" t="s">
        <v>16638</v>
      </c>
      <c r="B31244" s="32" t="s">
        <v>163</v>
      </c>
      <c r="C31244">
        <f t="shared" si="488"/>
        <v>68928</v>
      </c>
    </row>
    <row r="31245" spans="1:3">
      <c r="A31245" s="32" t="s">
        <v>16267</v>
      </c>
      <c r="B31245" s="32" t="s">
        <v>163</v>
      </c>
      <c r="C31245">
        <f t="shared" si="488"/>
        <v>68929</v>
      </c>
    </row>
    <row r="31246" spans="1:3">
      <c r="A31246" s="32" t="s">
        <v>16268</v>
      </c>
      <c r="B31246" s="32" t="s">
        <v>163</v>
      </c>
      <c r="C31246">
        <f t="shared" si="488"/>
        <v>68930</v>
      </c>
    </row>
    <row r="31247" spans="1:3">
      <c r="A31247" s="32" t="s">
        <v>16553</v>
      </c>
      <c r="B31247" s="32" t="s">
        <v>163</v>
      </c>
      <c r="C31247">
        <f t="shared" si="488"/>
        <v>68932</v>
      </c>
    </row>
    <row r="31248" spans="1:3">
      <c r="A31248" s="32" t="s">
        <v>16269</v>
      </c>
      <c r="B31248" s="32" t="s">
        <v>163</v>
      </c>
      <c r="C31248">
        <f t="shared" si="488"/>
        <v>68933</v>
      </c>
    </row>
    <row r="31249" spans="1:3">
      <c r="A31249" s="32" t="s">
        <v>16489</v>
      </c>
      <c r="B31249" s="32" t="s">
        <v>163</v>
      </c>
      <c r="C31249">
        <f t="shared" si="488"/>
        <v>68934</v>
      </c>
    </row>
    <row r="31250" spans="1:3">
      <c r="A31250" s="32" t="s">
        <v>16639</v>
      </c>
      <c r="B31250" s="32" t="s">
        <v>163</v>
      </c>
      <c r="C31250">
        <f t="shared" si="488"/>
        <v>68935</v>
      </c>
    </row>
    <row r="31251" spans="1:3">
      <c r="A31251" s="32" t="s">
        <v>16270</v>
      </c>
      <c r="B31251" s="32" t="s">
        <v>163</v>
      </c>
      <c r="C31251">
        <f t="shared" si="488"/>
        <v>68936</v>
      </c>
    </row>
    <row r="31252" spans="1:3">
      <c r="A31252" s="32" t="s">
        <v>16490</v>
      </c>
      <c r="B31252" s="32" t="s">
        <v>163</v>
      </c>
      <c r="C31252">
        <f t="shared" si="488"/>
        <v>68937</v>
      </c>
    </row>
    <row r="31253" spans="1:3">
      <c r="A31253" s="32" t="s">
        <v>16271</v>
      </c>
      <c r="B31253" s="32" t="s">
        <v>163</v>
      </c>
      <c r="C31253">
        <f t="shared" si="488"/>
        <v>68938</v>
      </c>
    </row>
    <row r="31254" spans="1:3">
      <c r="A31254" s="32" t="s">
        <v>16272</v>
      </c>
      <c r="B31254" s="32" t="s">
        <v>163</v>
      </c>
      <c r="C31254">
        <f t="shared" si="488"/>
        <v>68939</v>
      </c>
    </row>
    <row r="31255" spans="1:3">
      <c r="A31255" s="32" t="s">
        <v>16554</v>
      </c>
      <c r="B31255" s="32" t="s">
        <v>163</v>
      </c>
      <c r="C31255">
        <f t="shared" si="488"/>
        <v>68940</v>
      </c>
    </row>
    <row r="31256" spans="1:3">
      <c r="A31256" s="32" t="s">
        <v>16273</v>
      </c>
      <c r="B31256" s="32" t="s">
        <v>163</v>
      </c>
      <c r="C31256">
        <f t="shared" si="488"/>
        <v>68941</v>
      </c>
    </row>
    <row r="31257" spans="1:3">
      <c r="A31257" s="32" t="s">
        <v>16274</v>
      </c>
      <c r="B31257" s="32" t="s">
        <v>163</v>
      </c>
      <c r="C31257">
        <f t="shared" si="488"/>
        <v>68942</v>
      </c>
    </row>
    <row r="31258" spans="1:3">
      <c r="A31258" s="32" t="s">
        <v>16491</v>
      </c>
      <c r="B31258" s="32" t="s">
        <v>163</v>
      </c>
      <c r="C31258">
        <f t="shared" si="488"/>
        <v>68943</v>
      </c>
    </row>
    <row r="31259" spans="1:3">
      <c r="A31259" s="32" t="s">
        <v>16275</v>
      </c>
      <c r="B31259" s="32" t="s">
        <v>163</v>
      </c>
      <c r="C31259">
        <f t="shared" si="488"/>
        <v>68944</v>
      </c>
    </row>
    <row r="31260" spans="1:3">
      <c r="A31260" s="32" t="s">
        <v>16640</v>
      </c>
      <c r="B31260" s="32" t="s">
        <v>163</v>
      </c>
      <c r="C31260">
        <f t="shared" si="488"/>
        <v>68945</v>
      </c>
    </row>
    <row r="31261" spans="1:3">
      <c r="A31261" s="32" t="s">
        <v>16492</v>
      </c>
      <c r="B31261" s="32" t="s">
        <v>163</v>
      </c>
      <c r="C31261">
        <f t="shared" si="488"/>
        <v>68946</v>
      </c>
    </row>
    <row r="31262" spans="1:3">
      <c r="A31262" s="32" t="s">
        <v>16276</v>
      </c>
      <c r="B31262" s="32" t="s">
        <v>163</v>
      </c>
      <c r="C31262">
        <f t="shared" si="488"/>
        <v>68947</v>
      </c>
    </row>
    <row r="31263" spans="1:3">
      <c r="A31263" s="32" t="s">
        <v>16493</v>
      </c>
      <c r="B31263" s="32" t="s">
        <v>163</v>
      </c>
      <c r="C31263">
        <f t="shared" si="488"/>
        <v>68948</v>
      </c>
    </row>
    <row r="31264" spans="1:3">
      <c r="A31264" s="32" t="s">
        <v>16277</v>
      </c>
      <c r="B31264" s="32" t="s">
        <v>163</v>
      </c>
      <c r="C31264">
        <f t="shared" si="488"/>
        <v>68949</v>
      </c>
    </row>
    <row r="31265" spans="1:3">
      <c r="A31265" s="32" t="s">
        <v>16278</v>
      </c>
      <c r="B31265" s="32" t="s">
        <v>163</v>
      </c>
      <c r="C31265">
        <f t="shared" si="488"/>
        <v>68950</v>
      </c>
    </row>
    <row r="31266" spans="1:3">
      <c r="A31266" s="32" t="s">
        <v>16494</v>
      </c>
      <c r="B31266" s="32" t="s">
        <v>163</v>
      </c>
      <c r="C31266">
        <f t="shared" si="488"/>
        <v>68951</v>
      </c>
    </row>
    <row r="31267" spans="1:3">
      <c r="A31267" s="32" t="s">
        <v>16495</v>
      </c>
      <c r="B31267" s="32" t="s">
        <v>163</v>
      </c>
      <c r="C31267">
        <f t="shared" si="488"/>
        <v>68952</v>
      </c>
    </row>
    <row r="31268" spans="1:3">
      <c r="A31268" s="32" t="s">
        <v>16555</v>
      </c>
      <c r="B31268" s="32" t="s">
        <v>163</v>
      </c>
      <c r="C31268">
        <f t="shared" si="488"/>
        <v>68954</v>
      </c>
    </row>
    <row r="31269" spans="1:3">
      <c r="A31269" s="32" t="s">
        <v>16279</v>
      </c>
      <c r="B31269" s="32" t="s">
        <v>163</v>
      </c>
      <c r="C31269">
        <f t="shared" si="488"/>
        <v>68955</v>
      </c>
    </row>
    <row r="31270" spans="1:3">
      <c r="A31270" s="32" t="s">
        <v>16280</v>
      </c>
      <c r="B31270" s="32" t="s">
        <v>163</v>
      </c>
      <c r="C31270">
        <f t="shared" si="488"/>
        <v>68956</v>
      </c>
    </row>
    <row r="31271" spans="1:3">
      <c r="A31271" s="32" t="s">
        <v>16281</v>
      </c>
      <c r="B31271" s="32" t="s">
        <v>163</v>
      </c>
      <c r="C31271">
        <f t="shared" si="488"/>
        <v>68957</v>
      </c>
    </row>
    <row r="31272" spans="1:3">
      <c r="A31272" s="32" t="s">
        <v>16282</v>
      </c>
      <c r="B31272" s="32" t="s">
        <v>163</v>
      </c>
      <c r="C31272">
        <f t="shared" si="488"/>
        <v>68958</v>
      </c>
    </row>
    <row r="31273" spans="1:3">
      <c r="A31273" s="32" t="s">
        <v>16496</v>
      </c>
      <c r="B31273" s="32" t="s">
        <v>163</v>
      </c>
      <c r="C31273">
        <f t="shared" si="488"/>
        <v>68959</v>
      </c>
    </row>
    <row r="31274" spans="1:3">
      <c r="A31274" s="32" t="s">
        <v>16283</v>
      </c>
      <c r="B31274" s="32" t="s">
        <v>163</v>
      </c>
      <c r="C31274">
        <f t="shared" si="488"/>
        <v>68960</v>
      </c>
    </row>
    <row r="31275" spans="1:3">
      <c r="A31275" s="32" t="s">
        <v>16641</v>
      </c>
      <c r="B31275" s="32" t="s">
        <v>163</v>
      </c>
      <c r="C31275">
        <f t="shared" si="488"/>
        <v>68961</v>
      </c>
    </row>
    <row r="31276" spans="1:3">
      <c r="A31276" s="32" t="s">
        <v>16497</v>
      </c>
      <c r="B31276" s="32" t="s">
        <v>163</v>
      </c>
      <c r="C31276">
        <f t="shared" si="488"/>
        <v>68963</v>
      </c>
    </row>
    <row r="31277" spans="1:3">
      <c r="A31277" s="32" t="s">
        <v>16498</v>
      </c>
      <c r="B31277" s="32" t="s">
        <v>163</v>
      </c>
      <c r="C31277">
        <f t="shared" si="488"/>
        <v>68964</v>
      </c>
    </row>
    <row r="31278" spans="1:3">
      <c r="A31278" s="32" t="s">
        <v>16499</v>
      </c>
      <c r="B31278" s="32" t="s">
        <v>163</v>
      </c>
      <c r="C31278">
        <f t="shared" si="488"/>
        <v>68966</v>
      </c>
    </row>
    <row r="31279" spans="1:3">
      <c r="A31279" s="32" t="s">
        <v>16284</v>
      </c>
      <c r="B31279" s="32" t="s">
        <v>163</v>
      </c>
      <c r="C31279">
        <f t="shared" si="488"/>
        <v>68967</v>
      </c>
    </row>
    <row r="31280" spans="1:3">
      <c r="A31280" s="32" t="s">
        <v>16642</v>
      </c>
      <c r="B31280" s="32" t="s">
        <v>163</v>
      </c>
      <c r="C31280">
        <f t="shared" si="488"/>
        <v>68969</v>
      </c>
    </row>
    <row r="31281" spans="1:3">
      <c r="A31281" s="32" t="s">
        <v>16500</v>
      </c>
      <c r="B31281" s="32" t="s">
        <v>163</v>
      </c>
      <c r="C31281">
        <f t="shared" si="488"/>
        <v>68970</v>
      </c>
    </row>
    <row r="31282" spans="1:3">
      <c r="A31282" s="32" t="s">
        <v>16285</v>
      </c>
      <c r="B31282" s="32" t="s">
        <v>163</v>
      </c>
      <c r="C31282">
        <f t="shared" si="488"/>
        <v>68971</v>
      </c>
    </row>
    <row r="31283" spans="1:3">
      <c r="A31283" s="32" t="s">
        <v>16286</v>
      </c>
      <c r="B31283" s="32" t="s">
        <v>163</v>
      </c>
      <c r="C31283">
        <f t="shared" si="488"/>
        <v>68972</v>
      </c>
    </row>
    <row r="31284" spans="1:3">
      <c r="A31284" s="32" t="s">
        <v>16643</v>
      </c>
      <c r="B31284" s="32" t="s">
        <v>163</v>
      </c>
      <c r="C31284">
        <f t="shared" si="488"/>
        <v>68973</v>
      </c>
    </row>
    <row r="31285" spans="1:3">
      <c r="A31285" s="32" t="s">
        <v>16287</v>
      </c>
      <c r="B31285" s="32" t="s">
        <v>163</v>
      </c>
      <c r="C31285">
        <f t="shared" si="488"/>
        <v>68974</v>
      </c>
    </row>
    <row r="31286" spans="1:3">
      <c r="A31286" s="32" t="s">
        <v>16501</v>
      </c>
      <c r="B31286" s="32" t="s">
        <v>163</v>
      </c>
      <c r="C31286">
        <f t="shared" si="488"/>
        <v>68975</v>
      </c>
    </row>
    <row r="31287" spans="1:3">
      <c r="A31287" s="32" t="s">
        <v>16644</v>
      </c>
      <c r="B31287" s="32" t="s">
        <v>163</v>
      </c>
      <c r="C31287">
        <f t="shared" si="488"/>
        <v>68976</v>
      </c>
    </row>
    <row r="31288" spans="1:3">
      <c r="A31288" s="32" t="s">
        <v>16288</v>
      </c>
      <c r="B31288" s="32" t="s">
        <v>163</v>
      </c>
      <c r="C31288">
        <f t="shared" si="488"/>
        <v>68977</v>
      </c>
    </row>
    <row r="31289" spans="1:3">
      <c r="A31289" s="32" t="s">
        <v>16502</v>
      </c>
      <c r="B31289" s="32" t="s">
        <v>163</v>
      </c>
      <c r="C31289">
        <f t="shared" si="488"/>
        <v>68978</v>
      </c>
    </row>
    <row r="31290" spans="1:3">
      <c r="A31290" s="32" t="s">
        <v>16289</v>
      </c>
      <c r="B31290" s="32" t="s">
        <v>163</v>
      </c>
      <c r="C31290">
        <f t="shared" si="488"/>
        <v>68979</v>
      </c>
    </row>
    <row r="31291" spans="1:3">
      <c r="A31291" s="32" t="s">
        <v>16290</v>
      </c>
      <c r="B31291" s="32" t="s">
        <v>163</v>
      </c>
      <c r="C31291">
        <f t="shared" si="488"/>
        <v>68980</v>
      </c>
    </row>
    <row r="31292" spans="1:3">
      <c r="A31292" s="32" t="s">
        <v>16556</v>
      </c>
      <c r="B31292" s="32" t="s">
        <v>163</v>
      </c>
      <c r="C31292">
        <f t="shared" si="488"/>
        <v>68981</v>
      </c>
    </row>
    <row r="31293" spans="1:3">
      <c r="A31293" s="32" t="s">
        <v>16291</v>
      </c>
      <c r="B31293" s="32" t="s">
        <v>163</v>
      </c>
      <c r="C31293">
        <f t="shared" si="488"/>
        <v>68982</v>
      </c>
    </row>
    <row r="31294" spans="1:3">
      <c r="A31294" s="32" t="s">
        <v>16645</v>
      </c>
      <c r="B31294" s="32" t="s">
        <v>163</v>
      </c>
      <c r="C31294">
        <f t="shared" si="488"/>
        <v>69001</v>
      </c>
    </row>
    <row r="31295" spans="1:3">
      <c r="A31295" s="32" t="s">
        <v>16503</v>
      </c>
      <c r="B31295" s="32" t="s">
        <v>163</v>
      </c>
      <c r="C31295">
        <f t="shared" si="488"/>
        <v>69020</v>
      </c>
    </row>
    <row r="31296" spans="1:3">
      <c r="A31296" s="32" t="s">
        <v>16504</v>
      </c>
      <c r="B31296" s="32" t="s">
        <v>163</v>
      </c>
      <c r="C31296">
        <f t="shared" si="488"/>
        <v>69021</v>
      </c>
    </row>
    <row r="31297" spans="1:3">
      <c r="A31297" s="32" t="s">
        <v>16646</v>
      </c>
      <c r="B31297" s="32" t="s">
        <v>163</v>
      </c>
      <c r="C31297">
        <f t="shared" si="488"/>
        <v>69022</v>
      </c>
    </row>
    <row r="31298" spans="1:3">
      <c r="A31298" s="32" t="s">
        <v>16557</v>
      </c>
      <c r="B31298" s="32" t="s">
        <v>163</v>
      </c>
      <c r="C31298">
        <f t="shared" ref="C31298:C31361" si="489">1*A31298</f>
        <v>69023</v>
      </c>
    </row>
    <row r="31299" spans="1:3">
      <c r="A31299" s="32" t="s">
        <v>16292</v>
      </c>
      <c r="B31299" s="32" t="s">
        <v>163</v>
      </c>
      <c r="C31299">
        <f t="shared" si="489"/>
        <v>69024</v>
      </c>
    </row>
    <row r="31300" spans="1:3">
      <c r="A31300" s="32" t="s">
        <v>16293</v>
      </c>
      <c r="B31300" s="32" t="s">
        <v>163</v>
      </c>
      <c r="C31300">
        <f t="shared" si="489"/>
        <v>69025</v>
      </c>
    </row>
    <row r="31301" spans="1:3">
      <c r="A31301" s="32" t="s">
        <v>16294</v>
      </c>
      <c r="B31301" s="32" t="s">
        <v>163</v>
      </c>
      <c r="C31301">
        <f t="shared" si="489"/>
        <v>69026</v>
      </c>
    </row>
    <row r="31302" spans="1:3">
      <c r="A31302" s="32" t="s">
        <v>16295</v>
      </c>
      <c r="B31302" s="32" t="s">
        <v>163</v>
      </c>
      <c r="C31302">
        <f t="shared" si="489"/>
        <v>69027</v>
      </c>
    </row>
    <row r="31303" spans="1:3">
      <c r="A31303" s="32" t="s">
        <v>16505</v>
      </c>
      <c r="B31303" s="32" t="s">
        <v>163</v>
      </c>
      <c r="C31303">
        <f t="shared" si="489"/>
        <v>69028</v>
      </c>
    </row>
    <row r="31304" spans="1:3">
      <c r="A31304" s="32" t="s">
        <v>16506</v>
      </c>
      <c r="B31304" s="32" t="s">
        <v>163</v>
      </c>
      <c r="C31304">
        <f t="shared" si="489"/>
        <v>69029</v>
      </c>
    </row>
    <row r="31305" spans="1:3">
      <c r="A31305" s="32" t="s">
        <v>16296</v>
      </c>
      <c r="B31305" s="32" t="s">
        <v>163</v>
      </c>
      <c r="C31305">
        <f t="shared" si="489"/>
        <v>69030</v>
      </c>
    </row>
    <row r="31306" spans="1:3">
      <c r="A31306" s="32" t="s">
        <v>16297</v>
      </c>
      <c r="B31306" s="32" t="s">
        <v>163</v>
      </c>
      <c r="C31306">
        <f t="shared" si="489"/>
        <v>69031</v>
      </c>
    </row>
    <row r="31307" spans="1:3">
      <c r="A31307" s="32" t="s">
        <v>16298</v>
      </c>
      <c r="B31307" s="32" t="s">
        <v>163</v>
      </c>
      <c r="C31307">
        <f t="shared" si="489"/>
        <v>69032</v>
      </c>
    </row>
    <row r="31308" spans="1:3">
      <c r="A31308" s="32" t="s">
        <v>16299</v>
      </c>
      <c r="B31308" s="32" t="s">
        <v>163</v>
      </c>
      <c r="C31308">
        <f t="shared" si="489"/>
        <v>69033</v>
      </c>
    </row>
    <row r="31309" spans="1:3">
      <c r="A31309" s="32" t="s">
        <v>16507</v>
      </c>
      <c r="B31309" s="32" t="s">
        <v>163</v>
      </c>
      <c r="C31309">
        <f t="shared" si="489"/>
        <v>69034</v>
      </c>
    </row>
    <row r="31310" spans="1:3">
      <c r="A31310" s="32" t="s">
        <v>16508</v>
      </c>
      <c r="B31310" s="32" t="s">
        <v>163</v>
      </c>
      <c r="C31310">
        <f t="shared" si="489"/>
        <v>69036</v>
      </c>
    </row>
    <row r="31311" spans="1:3">
      <c r="A31311" s="32" t="s">
        <v>16509</v>
      </c>
      <c r="B31311" s="32" t="s">
        <v>163</v>
      </c>
      <c r="C31311">
        <f t="shared" si="489"/>
        <v>69037</v>
      </c>
    </row>
    <row r="31312" spans="1:3">
      <c r="A31312" s="32" t="s">
        <v>16300</v>
      </c>
      <c r="B31312" s="32" t="s">
        <v>163</v>
      </c>
      <c r="C31312">
        <f t="shared" si="489"/>
        <v>69038</v>
      </c>
    </row>
    <row r="31313" spans="1:3">
      <c r="A31313" s="32" t="s">
        <v>16301</v>
      </c>
      <c r="B31313" s="32" t="s">
        <v>163</v>
      </c>
      <c r="C31313">
        <f t="shared" si="489"/>
        <v>69039</v>
      </c>
    </row>
    <row r="31314" spans="1:3">
      <c r="A31314" s="32" t="s">
        <v>16558</v>
      </c>
      <c r="B31314" s="32" t="s">
        <v>163</v>
      </c>
      <c r="C31314">
        <f t="shared" si="489"/>
        <v>69040</v>
      </c>
    </row>
    <row r="31315" spans="1:3">
      <c r="A31315" s="32" t="s">
        <v>16302</v>
      </c>
      <c r="B31315" s="32" t="s">
        <v>163</v>
      </c>
      <c r="C31315">
        <f t="shared" si="489"/>
        <v>69041</v>
      </c>
    </row>
    <row r="31316" spans="1:3">
      <c r="A31316" s="32" t="s">
        <v>16510</v>
      </c>
      <c r="B31316" s="32" t="s">
        <v>163</v>
      </c>
      <c r="C31316">
        <f t="shared" si="489"/>
        <v>69042</v>
      </c>
    </row>
    <row r="31317" spans="1:3">
      <c r="A31317" s="32" t="s">
        <v>16647</v>
      </c>
      <c r="B31317" s="32" t="s">
        <v>163</v>
      </c>
      <c r="C31317">
        <f t="shared" si="489"/>
        <v>69043</v>
      </c>
    </row>
    <row r="31318" spans="1:3">
      <c r="A31318" s="32" t="s">
        <v>16303</v>
      </c>
      <c r="B31318" s="32" t="s">
        <v>163</v>
      </c>
      <c r="C31318">
        <f t="shared" si="489"/>
        <v>69044</v>
      </c>
    </row>
    <row r="31319" spans="1:3">
      <c r="A31319" s="32" t="s">
        <v>16511</v>
      </c>
      <c r="B31319" s="32" t="s">
        <v>163</v>
      </c>
      <c r="C31319">
        <f t="shared" si="489"/>
        <v>69045</v>
      </c>
    </row>
    <row r="31320" spans="1:3">
      <c r="A31320" s="32" t="s">
        <v>16304</v>
      </c>
      <c r="B31320" s="32" t="s">
        <v>163</v>
      </c>
      <c r="C31320">
        <f t="shared" si="489"/>
        <v>69046</v>
      </c>
    </row>
    <row r="31321" spans="1:3">
      <c r="A31321" s="32" t="s">
        <v>16305</v>
      </c>
      <c r="B31321" s="32" t="s">
        <v>163</v>
      </c>
      <c r="C31321">
        <f t="shared" si="489"/>
        <v>69101</v>
      </c>
    </row>
    <row r="31322" spans="1:3">
      <c r="A31322" s="32" t="s">
        <v>16512</v>
      </c>
      <c r="B31322" s="32" t="s">
        <v>163</v>
      </c>
      <c r="C31322">
        <f t="shared" si="489"/>
        <v>69103</v>
      </c>
    </row>
    <row r="31323" spans="1:3">
      <c r="A31323" s="32" t="s">
        <v>16559</v>
      </c>
      <c r="B31323" s="32" t="s">
        <v>163</v>
      </c>
      <c r="C31323">
        <f t="shared" si="489"/>
        <v>69120</v>
      </c>
    </row>
    <row r="31324" spans="1:3">
      <c r="A31324" s="32" t="s">
        <v>16306</v>
      </c>
      <c r="B31324" s="32" t="s">
        <v>163</v>
      </c>
      <c r="C31324">
        <f t="shared" si="489"/>
        <v>69121</v>
      </c>
    </row>
    <row r="31325" spans="1:3">
      <c r="A31325" s="32" t="s">
        <v>16513</v>
      </c>
      <c r="B31325" s="32" t="s">
        <v>163</v>
      </c>
      <c r="C31325">
        <f t="shared" si="489"/>
        <v>69122</v>
      </c>
    </row>
    <row r="31326" spans="1:3">
      <c r="A31326" s="32" t="s">
        <v>16648</v>
      </c>
      <c r="B31326" s="32" t="s">
        <v>163</v>
      </c>
      <c r="C31326">
        <f t="shared" si="489"/>
        <v>69123</v>
      </c>
    </row>
    <row r="31327" spans="1:3">
      <c r="A31327" s="32" t="s">
        <v>16514</v>
      </c>
      <c r="B31327" s="32" t="s">
        <v>163</v>
      </c>
      <c r="C31327">
        <f t="shared" si="489"/>
        <v>69125</v>
      </c>
    </row>
    <row r="31328" spans="1:3">
      <c r="A31328" s="32" t="s">
        <v>16307</v>
      </c>
      <c r="B31328" s="32" t="s">
        <v>163</v>
      </c>
      <c r="C31328">
        <f t="shared" si="489"/>
        <v>69127</v>
      </c>
    </row>
    <row r="31329" spans="1:3">
      <c r="A31329" s="32" t="s">
        <v>16515</v>
      </c>
      <c r="B31329" s="32" t="s">
        <v>163</v>
      </c>
      <c r="C31329">
        <f t="shared" si="489"/>
        <v>69128</v>
      </c>
    </row>
    <row r="31330" spans="1:3">
      <c r="A31330" s="32" t="s">
        <v>16308</v>
      </c>
      <c r="B31330" s="32" t="s">
        <v>163</v>
      </c>
      <c r="C31330">
        <f t="shared" si="489"/>
        <v>69129</v>
      </c>
    </row>
    <row r="31331" spans="1:3">
      <c r="A31331" s="32" t="s">
        <v>16309</v>
      </c>
      <c r="B31331" s="32" t="s">
        <v>163</v>
      </c>
      <c r="C31331">
        <f t="shared" si="489"/>
        <v>69130</v>
      </c>
    </row>
    <row r="31332" spans="1:3">
      <c r="A31332" s="32" t="s">
        <v>16310</v>
      </c>
      <c r="B31332" s="32" t="s">
        <v>163</v>
      </c>
      <c r="C31332">
        <f t="shared" si="489"/>
        <v>69131</v>
      </c>
    </row>
    <row r="31333" spans="1:3">
      <c r="A31333" s="32" t="s">
        <v>16311</v>
      </c>
      <c r="B31333" s="32" t="s">
        <v>163</v>
      </c>
      <c r="C31333">
        <f t="shared" si="489"/>
        <v>69132</v>
      </c>
    </row>
    <row r="31334" spans="1:3">
      <c r="A31334" s="32" t="s">
        <v>16516</v>
      </c>
      <c r="B31334" s="32" t="s">
        <v>163</v>
      </c>
      <c r="C31334">
        <f t="shared" si="489"/>
        <v>69133</v>
      </c>
    </row>
    <row r="31335" spans="1:3">
      <c r="A31335" s="32" t="s">
        <v>16649</v>
      </c>
      <c r="B31335" s="32" t="s">
        <v>163</v>
      </c>
      <c r="C31335">
        <f t="shared" si="489"/>
        <v>69134</v>
      </c>
    </row>
    <row r="31336" spans="1:3">
      <c r="A31336" s="32" t="s">
        <v>16517</v>
      </c>
      <c r="B31336" s="32" t="s">
        <v>163</v>
      </c>
      <c r="C31336">
        <f t="shared" si="489"/>
        <v>69135</v>
      </c>
    </row>
    <row r="31337" spans="1:3">
      <c r="A31337" s="32" t="s">
        <v>16312</v>
      </c>
      <c r="B31337" s="32" t="s">
        <v>163</v>
      </c>
      <c r="C31337">
        <f t="shared" si="489"/>
        <v>69138</v>
      </c>
    </row>
    <row r="31338" spans="1:3">
      <c r="A31338" s="32" t="s">
        <v>16313</v>
      </c>
      <c r="B31338" s="32" t="s">
        <v>163</v>
      </c>
      <c r="C31338">
        <f t="shared" si="489"/>
        <v>69140</v>
      </c>
    </row>
    <row r="31339" spans="1:3">
      <c r="A31339" s="32" t="s">
        <v>16518</v>
      </c>
      <c r="B31339" s="32" t="s">
        <v>163</v>
      </c>
      <c r="C31339">
        <f t="shared" si="489"/>
        <v>69141</v>
      </c>
    </row>
    <row r="31340" spans="1:3">
      <c r="A31340" s="32" t="s">
        <v>16519</v>
      </c>
      <c r="B31340" s="32" t="s">
        <v>163</v>
      </c>
      <c r="C31340">
        <f t="shared" si="489"/>
        <v>69142</v>
      </c>
    </row>
    <row r="31341" spans="1:3">
      <c r="A31341" s="32" t="s">
        <v>16314</v>
      </c>
      <c r="B31341" s="32" t="s">
        <v>163</v>
      </c>
      <c r="C31341">
        <f t="shared" si="489"/>
        <v>69143</v>
      </c>
    </row>
    <row r="31342" spans="1:3">
      <c r="A31342" s="32" t="s">
        <v>16650</v>
      </c>
      <c r="B31342" s="32" t="s">
        <v>163</v>
      </c>
      <c r="C31342">
        <f t="shared" si="489"/>
        <v>69144</v>
      </c>
    </row>
    <row r="31343" spans="1:3">
      <c r="A31343" s="32" t="s">
        <v>16315</v>
      </c>
      <c r="B31343" s="32" t="s">
        <v>163</v>
      </c>
      <c r="C31343">
        <f t="shared" si="489"/>
        <v>69145</v>
      </c>
    </row>
    <row r="31344" spans="1:3">
      <c r="A31344" s="32" t="s">
        <v>16316</v>
      </c>
      <c r="B31344" s="32" t="s">
        <v>163</v>
      </c>
      <c r="C31344">
        <f t="shared" si="489"/>
        <v>69146</v>
      </c>
    </row>
    <row r="31345" spans="1:3">
      <c r="A31345" s="32" t="s">
        <v>16520</v>
      </c>
      <c r="B31345" s="32" t="s">
        <v>163</v>
      </c>
      <c r="C31345">
        <f t="shared" si="489"/>
        <v>69147</v>
      </c>
    </row>
    <row r="31346" spans="1:3">
      <c r="A31346" s="32" t="s">
        <v>16317</v>
      </c>
      <c r="B31346" s="32" t="s">
        <v>163</v>
      </c>
      <c r="C31346">
        <f t="shared" si="489"/>
        <v>69148</v>
      </c>
    </row>
    <row r="31347" spans="1:3">
      <c r="A31347" s="32" t="s">
        <v>16521</v>
      </c>
      <c r="B31347" s="32" t="s">
        <v>163</v>
      </c>
      <c r="C31347">
        <f t="shared" si="489"/>
        <v>69149</v>
      </c>
    </row>
    <row r="31348" spans="1:3">
      <c r="A31348" s="32" t="s">
        <v>16522</v>
      </c>
      <c r="B31348" s="32" t="s">
        <v>163</v>
      </c>
      <c r="C31348">
        <f t="shared" si="489"/>
        <v>69150</v>
      </c>
    </row>
    <row r="31349" spans="1:3">
      <c r="A31349" s="32" t="s">
        <v>16318</v>
      </c>
      <c r="B31349" s="32" t="s">
        <v>163</v>
      </c>
      <c r="C31349">
        <f t="shared" si="489"/>
        <v>69151</v>
      </c>
    </row>
    <row r="31350" spans="1:3">
      <c r="A31350" s="32" t="s">
        <v>16651</v>
      </c>
      <c r="B31350" s="32" t="s">
        <v>163</v>
      </c>
      <c r="C31350">
        <f t="shared" si="489"/>
        <v>69152</v>
      </c>
    </row>
    <row r="31351" spans="1:3">
      <c r="A31351" s="32" t="s">
        <v>16319</v>
      </c>
      <c r="B31351" s="32" t="s">
        <v>163</v>
      </c>
      <c r="C31351">
        <f t="shared" si="489"/>
        <v>69153</v>
      </c>
    </row>
    <row r="31352" spans="1:3">
      <c r="A31352" s="32" t="s">
        <v>16320</v>
      </c>
      <c r="B31352" s="32" t="s">
        <v>163</v>
      </c>
      <c r="C31352">
        <f t="shared" si="489"/>
        <v>69154</v>
      </c>
    </row>
    <row r="31353" spans="1:3">
      <c r="A31353" s="32" t="s">
        <v>16523</v>
      </c>
      <c r="B31353" s="32" t="s">
        <v>163</v>
      </c>
      <c r="C31353">
        <f t="shared" si="489"/>
        <v>69155</v>
      </c>
    </row>
    <row r="31354" spans="1:3">
      <c r="A31354" s="32" t="s">
        <v>16321</v>
      </c>
      <c r="B31354" s="32" t="s">
        <v>163</v>
      </c>
      <c r="C31354">
        <f t="shared" si="489"/>
        <v>69156</v>
      </c>
    </row>
    <row r="31355" spans="1:3">
      <c r="A31355" s="32" t="s">
        <v>16652</v>
      </c>
      <c r="B31355" s="32" t="s">
        <v>163</v>
      </c>
      <c r="C31355">
        <f t="shared" si="489"/>
        <v>69157</v>
      </c>
    </row>
    <row r="31356" spans="1:3">
      <c r="A31356" s="32" t="s">
        <v>16524</v>
      </c>
      <c r="B31356" s="32" t="s">
        <v>163</v>
      </c>
      <c r="C31356">
        <f t="shared" si="489"/>
        <v>69160</v>
      </c>
    </row>
    <row r="31357" spans="1:3">
      <c r="A31357" s="32" t="s">
        <v>16653</v>
      </c>
      <c r="B31357" s="32" t="s">
        <v>163</v>
      </c>
      <c r="C31357">
        <f t="shared" si="489"/>
        <v>69161</v>
      </c>
    </row>
    <row r="31358" spans="1:3">
      <c r="A31358" s="32" t="s">
        <v>16322</v>
      </c>
      <c r="B31358" s="32" t="s">
        <v>163</v>
      </c>
      <c r="C31358">
        <f t="shared" si="489"/>
        <v>69162</v>
      </c>
    </row>
    <row r="31359" spans="1:3">
      <c r="A31359" s="32" t="s">
        <v>16525</v>
      </c>
      <c r="B31359" s="32" t="s">
        <v>163</v>
      </c>
      <c r="C31359">
        <f t="shared" si="489"/>
        <v>69163</v>
      </c>
    </row>
    <row r="31360" spans="1:3">
      <c r="A31360" s="32" t="s">
        <v>16323</v>
      </c>
      <c r="B31360" s="32" t="s">
        <v>163</v>
      </c>
      <c r="C31360">
        <f t="shared" si="489"/>
        <v>69165</v>
      </c>
    </row>
    <row r="31361" spans="1:3">
      <c r="A31361" s="32" t="s">
        <v>16526</v>
      </c>
      <c r="B31361" s="32" t="s">
        <v>163</v>
      </c>
      <c r="C31361">
        <f t="shared" si="489"/>
        <v>69166</v>
      </c>
    </row>
    <row r="31362" spans="1:3">
      <c r="A31362" s="32" t="s">
        <v>16324</v>
      </c>
      <c r="B31362" s="32" t="s">
        <v>163</v>
      </c>
      <c r="C31362">
        <f t="shared" ref="C31362:C31425" si="490">1*A31362</f>
        <v>69167</v>
      </c>
    </row>
    <row r="31363" spans="1:3">
      <c r="A31363" s="32" t="s">
        <v>16527</v>
      </c>
      <c r="B31363" s="32" t="s">
        <v>163</v>
      </c>
      <c r="C31363">
        <f t="shared" si="490"/>
        <v>69168</v>
      </c>
    </row>
    <row r="31364" spans="1:3">
      <c r="A31364" s="32" t="s">
        <v>16654</v>
      </c>
      <c r="B31364" s="32" t="s">
        <v>163</v>
      </c>
      <c r="C31364">
        <f t="shared" si="490"/>
        <v>69169</v>
      </c>
    </row>
    <row r="31365" spans="1:3">
      <c r="A31365" s="32" t="s">
        <v>16325</v>
      </c>
      <c r="B31365" s="32" t="s">
        <v>163</v>
      </c>
      <c r="C31365">
        <f t="shared" si="490"/>
        <v>69170</v>
      </c>
    </row>
    <row r="31366" spans="1:3">
      <c r="A31366" s="32" t="s">
        <v>16326</v>
      </c>
      <c r="B31366" s="32" t="s">
        <v>163</v>
      </c>
      <c r="C31366">
        <f t="shared" si="490"/>
        <v>69171</v>
      </c>
    </row>
    <row r="31367" spans="1:3">
      <c r="A31367" s="32" t="s">
        <v>16655</v>
      </c>
      <c r="B31367" s="32" t="s">
        <v>163</v>
      </c>
      <c r="C31367">
        <f t="shared" si="490"/>
        <v>69190</v>
      </c>
    </row>
    <row r="31368" spans="1:3">
      <c r="A31368" s="32" t="s">
        <v>16327</v>
      </c>
      <c r="B31368" s="32" t="s">
        <v>163</v>
      </c>
      <c r="C31368">
        <f t="shared" si="490"/>
        <v>69201</v>
      </c>
    </row>
    <row r="31369" spans="1:3">
      <c r="A31369" s="32" t="s">
        <v>16328</v>
      </c>
      <c r="B31369" s="32" t="s">
        <v>163</v>
      </c>
      <c r="C31369">
        <f t="shared" si="490"/>
        <v>69210</v>
      </c>
    </row>
    <row r="31370" spans="1:3">
      <c r="A31370" s="32" t="s">
        <v>16329</v>
      </c>
      <c r="B31370" s="32" t="s">
        <v>163</v>
      </c>
      <c r="C31370">
        <f t="shared" si="490"/>
        <v>69211</v>
      </c>
    </row>
    <row r="31371" spans="1:3">
      <c r="A31371" s="32" t="s">
        <v>16330</v>
      </c>
      <c r="B31371" s="32" t="s">
        <v>163</v>
      </c>
      <c r="C31371">
        <f t="shared" si="490"/>
        <v>69212</v>
      </c>
    </row>
    <row r="31372" spans="1:3">
      <c r="A31372" s="32" t="s">
        <v>16528</v>
      </c>
      <c r="B31372" s="32" t="s">
        <v>163</v>
      </c>
      <c r="C31372">
        <f t="shared" si="490"/>
        <v>69214</v>
      </c>
    </row>
    <row r="31373" spans="1:3">
      <c r="A31373" s="32" t="s">
        <v>16656</v>
      </c>
      <c r="B31373" s="32" t="s">
        <v>163</v>
      </c>
      <c r="C31373">
        <f t="shared" si="490"/>
        <v>69216</v>
      </c>
    </row>
    <row r="31374" spans="1:3">
      <c r="A31374" s="32" t="s">
        <v>16529</v>
      </c>
      <c r="B31374" s="32" t="s">
        <v>163</v>
      </c>
      <c r="C31374">
        <f t="shared" si="490"/>
        <v>69217</v>
      </c>
    </row>
    <row r="31375" spans="1:3">
      <c r="A31375" s="32" t="s">
        <v>16331</v>
      </c>
      <c r="B31375" s="32" t="s">
        <v>163</v>
      </c>
      <c r="C31375">
        <f t="shared" si="490"/>
        <v>69218</v>
      </c>
    </row>
    <row r="31376" spans="1:3">
      <c r="A31376" s="32" t="s">
        <v>16332</v>
      </c>
      <c r="B31376" s="32" t="s">
        <v>163</v>
      </c>
      <c r="C31376">
        <f t="shared" si="490"/>
        <v>69219</v>
      </c>
    </row>
    <row r="31377" spans="1:3">
      <c r="A31377" s="32" t="s">
        <v>16530</v>
      </c>
      <c r="B31377" s="32" t="s">
        <v>163</v>
      </c>
      <c r="C31377">
        <f t="shared" si="490"/>
        <v>69220</v>
      </c>
    </row>
    <row r="31378" spans="1:3">
      <c r="A31378" s="32" t="s">
        <v>16333</v>
      </c>
      <c r="B31378" s="32" t="s">
        <v>163</v>
      </c>
      <c r="C31378">
        <f t="shared" si="490"/>
        <v>69221</v>
      </c>
    </row>
    <row r="31379" spans="1:3">
      <c r="A31379" s="32" t="s">
        <v>16657</v>
      </c>
      <c r="B31379" s="32" t="s">
        <v>163</v>
      </c>
      <c r="C31379">
        <f t="shared" si="490"/>
        <v>69301</v>
      </c>
    </row>
    <row r="31380" spans="1:3">
      <c r="A31380" s="32" t="s">
        <v>16334</v>
      </c>
      <c r="B31380" s="32" t="s">
        <v>163</v>
      </c>
      <c r="C31380">
        <f t="shared" si="490"/>
        <v>69331</v>
      </c>
    </row>
    <row r="31381" spans="1:3">
      <c r="A31381" s="32" t="s">
        <v>16531</v>
      </c>
      <c r="B31381" s="32" t="s">
        <v>163</v>
      </c>
      <c r="C31381">
        <f t="shared" si="490"/>
        <v>69333</v>
      </c>
    </row>
    <row r="31382" spans="1:3">
      <c r="A31382" s="32" t="s">
        <v>16335</v>
      </c>
      <c r="B31382" s="32" t="s">
        <v>163</v>
      </c>
      <c r="C31382">
        <f t="shared" si="490"/>
        <v>69334</v>
      </c>
    </row>
    <row r="31383" spans="1:3">
      <c r="A31383" s="32" t="s">
        <v>16658</v>
      </c>
      <c r="B31383" s="32" t="s">
        <v>163</v>
      </c>
      <c r="C31383">
        <f t="shared" si="490"/>
        <v>69335</v>
      </c>
    </row>
    <row r="31384" spans="1:3">
      <c r="A31384" s="32" t="s">
        <v>16532</v>
      </c>
      <c r="B31384" s="32" t="s">
        <v>163</v>
      </c>
      <c r="C31384">
        <f t="shared" si="490"/>
        <v>69336</v>
      </c>
    </row>
    <row r="31385" spans="1:3">
      <c r="A31385" s="32" t="s">
        <v>16336</v>
      </c>
      <c r="B31385" s="32" t="s">
        <v>163</v>
      </c>
      <c r="C31385">
        <f t="shared" si="490"/>
        <v>69337</v>
      </c>
    </row>
    <row r="31386" spans="1:3">
      <c r="A31386" s="32" t="s">
        <v>16337</v>
      </c>
      <c r="B31386" s="32" t="s">
        <v>163</v>
      </c>
      <c r="C31386">
        <f t="shared" si="490"/>
        <v>69339</v>
      </c>
    </row>
    <row r="31387" spans="1:3">
      <c r="A31387" s="32" t="s">
        <v>16533</v>
      </c>
      <c r="B31387" s="32" t="s">
        <v>163</v>
      </c>
      <c r="C31387">
        <f t="shared" si="490"/>
        <v>69340</v>
      </c>
    </row>
    <row r="31388" spans="1:3">
      <c r="A31388" s="32" t="s">
        <v>16338</v>
      </c>
      <c r="B31388" s="32" t="s">
        <v>163</v>
      </c>
      <c r="C31388">
        <f t="shared" si="490"/>
        <v>69341</v>
      </c>
    </row>
    <row r="31389" spans="1:3">
      <c r="A31389" s="32" t="s">
        <v>16560</v>
      </c>
      <c r="B31389" s="32" t="s">
        <v>163</v>
      </c>
      <c r="C31389">
        <f t="shared" si="490"/>
        <v>69343</v>
      </c>
    </row>
    <row r="31390" spans="1:3">
      <c r="A31390" s="32" t="s">
        <v>16534</v>
      </c>
      <c r="B31390" s="32" t="s">
        <v>163</v>
      </c>
      <c r="C31390">
        <f t="shared" si="490"/>
        <v>69345</v>
      </c>
    </row>
    <row r="31391" spans="1:3">
      <c r="A31391" s="32" t="s">
        <v>16659</v>
      </c>
      <c r="B31391" s="32" t="s">
        <v>163</v>
      </c>
      <c r="C31391">
        <f t="shared" si="490"/>
        <v>69346</v>
      </c>
    </row>
    <row r="31392" spans="1:3">
      <c r="A31392" s="32" t="s">
        <v>16339</v>
      </c>
      <c r="B31392" s="32" t="s">
        <v>163</v>
      </c>
      <c r="C31392">
        <f t="shared" si="490"/>
        <v>69347</v>
      </c>
    </row>
    <row r="31393" spans="1:3">
      <c r="A31393" s="32" t="s">
        <v>16535</v>
      </c>
      <c r="B31393" s="32" t="s">
        <v>163</v>
      </c>
      <c r="C31393">
        <f t="shared" si="490"/>
        <v>69348</v>
      </c>
    </row>
    <row r="31394" spans="1:3">
      <c r="A31394" s="32" t="s">
        <v>16536</v>
      </c>
      <c r="B31394" s="32" t="s">
        <v>163</v>
      </c>
      <c r="C31394">
        <f t="shared" si="490"/>
        <v>69350</v>
      </c>
    </row>
    <row r="31395" spans="1:3">
      <c r="A31395" s="32" t="s">
        <v>16340</v>
      </c>
      <c r="B31395" s="32" t="s">
        <v>163</v>
      </c>
      <c r="C31395">
        <f t="shared" si="490"/>
        <v>69351</v>
      </c>
    </row>
    <row r="31396" spans="1:3">
      <c r="A31396" s="32" t="s">
        <v>16341</v>
      </c>
      <c r="B31396" s="32" t="s">
        <v>163</v>
      </c>
      <c r="C31396">
        <f t="shared" si="490"/>
        <v>69352</v>
      </c>
    </row>
    <row r="31397" spans="1:3">
      <c r="A31397" s="32" t="s">
        <v>16660</v>
      </c>
      <c r="B31397" s="32" t="s">
        <v>163</v>
      </c>
      <c r="C31397">
        <f t="shared" si="490"/>
        <v>69353</v>
      </c>
    </row>
    <row r="31398" spans="1:3">
      <c r="A31398" s="32" t="s">
        <v>16342</v>
      </c>
      <c r="B31398" s="32" t="s">
        <v>163</v>
      </c>
      <c r="C31398">
        <f t="shared" si="490"/>
        <v>69354</v>
      </c>
    </row>
    <row r="31399" spans="1:3">
      <c r="A31399" s="32" t="s">
        <v>16537</v>
      </c>
      <c r="B31399" s="32" t="s">
        <v>163</v>
      </c>
      <c r="C31399">
        <f t="shared" si="490"/>
        <v>69355</v>
      </c>
    </row>
    <row r="31400" spans="1:3">
      <c r="A31400" s="32" t="s">
        <v>16538</v>
      </c>
      <c r="B31400" s="32" t="s">
        <v>163</v>
      </c>
      <c r="C31400">
        <f t="shared" si="490"/>
        <v>69356</v>
      </c>
    </row>
    <row r="31401" spans="1:3">
      <c r="A31401" s="32" t="s">
        <v>16343</v>
      </c>
      <c r="B31401" s="32" t="s">
        <v>163</v>
      </c>
      <c r="C31401">
        <f t="shared" si="490"/>
        <v>69357</v>
      </c>
    </row>
    <row r="31402" spans="1:3">
      <c r="A31402" s="32" t="s">
        <v>16539</v>
      </c>
      <c r="B31402" s="32" t="s">
        <v>163</v>
      </c>
      <c r="C31402">
        <f t="shared" si="490"/>
        <v>69358</v>
      </c>
    </row>
    <row r="31403" spans="1:3">
      <c r="A31403" s="32" t="s">
        <v>16344</v>
      </c>
      <c r="B31403" s="32" t="s">
        <v>163</v>
      </c>
      <c r="C31403">
        <f t="shared" si="490"/>
        <v>69360</v>
      </c>
    </row>
    <row r="31404" spans="1:3">
      <c r="A31404" s="32" t="s">
        <v>16661</v>
      </c>
      <c r="B31404" s="32" t="s">
        <v>163</v>
      </c>
      <c r="C31404">
        <f t="shared" si="490"/>
        <v>69361</v>
      </c>
    </row>
    <row r="31405" spans="1:3">
      <c r="A31405" s="32" t="s">
        <v>16345</v>
      </c>
      <c r="B31405" s="32" t="s">
        <v>163</v>
      </c>
      <c r="C31405">
        <f t="shared" si="490"/>
        <v>69363</v>
      </c>
    </row>
    <row r="31406" spans="1:3">
      <c r="A31406" s="32" t="s">
        <v>16346</v>
      </c>
      <c r="B31406" s="32" t="s">
        <v>163</v>
      </c>
      <c r="C31406">
        <f t="shared" si="490"/>
        <v>69365</v>
      </c>
    </row>
    <row r="31407" spans="1:3">
      <c r="A31407" s="32" t="s">
        <v>16561</v>
      </c>
      <c r="B31407" s="32" t="s">
        <v>163</v>
      </c>
      <c r="C31407">
        <f t="shared" si="490"/>
        <v>69366</v>
      </c>
    </row>
    <row r="31408" spans="1:3">
      <c r="A31408" s="32" t="s">
        <v>16540</v>
      </c>
      <c r="B31408" s="32" t="s">
        <v>163</v>
      </c>
      <c r="C31408">
        <f t="shared" si="490"/>
        <v>69367</v>
      </c>
    </row>
    <row r="31409" spans="1:3">
      <c r="A31409" s="32" t="s">
        <v>20878</v>
      </c>
      <c r="B31409" s="32" t="s">
        <v>154</v>
      </c>
      <c r="C31409">
        <f t="shared" si="490"/>
        <v>70001</v>
      </c>
    </row>
    <row r="31410" spans="1:3">
      <c r="A31410" s="32" t="s">
        <v>20879</v>
      </c>
      <c r="B31410" s="32" t="s">
        <v>154</v>
      </c>
      <c r="C31410">
        <f t="shared" si="490"/>
        <v>70002</v>
      </c>
    </row>
    <row r="31411" spans="1:3">
      <c r="A31411" s="32" t="s">
        <v>21359</v>
      </c>
      <c r="B31411" s="32" t="s">
        <v>154</v>
      </c>
      <c r="C31411">
        <f t="shared" si="490"/>
        <v>70003</v>
      </c>
    </row>
    <row r="31412" spans="1:3">
      <c r="A31412" s="32" t="s">
        <v>20880</v>
      </c>
      <c r="B31412" s="32" t="s">
        <v>154</v>
      </c>
      <c r="C31412">
        <f t="shared" si="490"/>
        <v>70004</v>
      </c>
    </row>
    <row r="31413" spans="1:3">
      <c r="A31413" s="32" t="s">
        <v>21360</v>
      </c>
      <c r="B31413" s="32" t="s">
        <v>154</v>
      </c>
      <c r="C31413">
        <f t="shared" si="490"/>
        <v>70005</v>
      </c>
    </row>
    <row r="31414" spans="1:3">
      <c r="A31414" s="32" t="s">
        <v>21268</v>
      </c>
      <c r="B31414" s="32" t="s">
        <v>154</v>
      </c>
      <c r="C31414">
        <f t="shared" si="490"/>
        <v>70006</v>
      </c>
    </row>
    <row r="31415" spans="1:3">
      <c r="A31415" s="32" t="s">
        <v>20881</v>
      </c>
      <c r="B31415" s="32" t="s">
        <v>154</v>
      </c>
      <c r="C31415">
        <f t="shared" si="490"/>
        <v>70009</v>
      </c>
    </row>
    <row r="31416" spans="1:3">
      <c r="A31416" s="32" t="s">
        <v>20882</v>
      </c>
      <c r="B31416" s="32" t="s">
        <v>154</v>
      </c>
      <c r="C31416">
        <f t="shared" si="490"/>
        <v>70010</v>
      </c>
    </row>
    <row r="31417" spans="1:3">
      <c r="A31417" s="32" t="s">
        <v>21361</v>
      </c>
      <c r="B31417" s="32" t="s">
        <v>154</v>
      </c>
      <c r="C31417">
        <f t="shared" si="490"/>
        <v>70011</v>
      </c>
    </row>
    <row r="31418" spans="1:3">
      <c r="A31418" s="32" t="s">
        <v>21362</v>
      </c>
      <c r="B31418" s="32" t="s">
        <v>154</v>
      </c>
      <c r="C31418">
        <f t="shared" si="490"/>
        <v>70030</v>
      </c>
    </row>
    <row r="31419" spans="1:3">
      <c r="A31419" s="32" t="s">
        <v>20883</v>
      </c>
      <c r="B31419" s="32" t="s">
        <v>154</v>
      </c>
      <c r="C31419">
        <f t="shared" si="490"/>
        <v>70031</v>
      </c>
    </row>
    <row r="31420" spans="1:3">
      <c r="A31420" s="32" t="s">
        <v>21269</v>
      </c>
      <c r="B31420" s="32" t="s">
        <v>154</v>
      </c>
      <c r="C31420">
        <f t="shared" si="490"/>
        <v>70032</v>
      </c>
    </row>
    <row r="31421" spans="1:3">
      <c r="A31421" s="32" t="s">
        <v>21363</v>
      </c>
      <c r="B31421" s="32" t="s">
        <v>154</v>
      </c>
      <c r="C31421">
        <f t="shared" si="490"/>
        <v>70033</v>
      </c>
    </row>
    <row r="31422" spans="1:3">
      <c r="A31422" s="32" t="s">
        <v>21364</v>
      </c>
      <c r="B31422" s="32" t="s">
        <v>154</v>
      </c>
      <c r="C31422">
        <f t="shared" si="490"/>
        <v>70036</v>
      </c>
    </row>
    <row r="31423" spans="1:3">
      <c r="A31423" s="32" t="s">
        <v>20884</v>
      </c>
      <c r="B31423" s="32" t="s">
        <v>154</v>
      </c>
      <c r="C31423">
        <f t="shared" si="490"/>
        <v>70037</v>
      </c>
    </row>
    <row r="31424" spans="1:3">
      <c r="A31424" s="32" t="s">
        <v>21270</v>
      </c>
      <c r="B31424" s="32" t="s">
        <v>154</v>
      </c>
      <c r="C31424">
        <f t="shared" si="490"/>
        <v>70038</v>
      </c>
    </row>
    <row r="31425" spans="1:3">
      <c r="A31425" s="32" t="s">
        <v>20885</v>
      </c>
      <c r="B31425" s="32" t="s">
        <v>154</v>
      </c>
      <c r="C31425">
        <f t="shared" si="490"/>
        <v>70039</v>
      </c>
    </row>
    <row r="31426" spans="1:3">
      <c r="A31426" s="32" t="s">
        <v>21365</v>
      </c>
      <c r="B31426" s="32" t="s">
        <v>154</v>
      </c>
      <c r="C31426">
        <f t="shared" ref="C31426:C31489" si="491">1*A31426</f>
        <v>70040</v>
      </c>
    </row>
    <row r="31427" spans="1:3">
      <c r="A31427" s="32" t="s">
        <v>20886</v>
      </c>
      <c r="B31427" s="32" t="s">
        <v>154</v>
      </c>
      <c r="C31427">
        <f t="shared" si="491"/>
        <v>70041</v>
      </c>
    </row>
    <row r="31428" spans="1:3">
      <c r="A31428" s="32" t="s">
        <v>21366</v>
      </c>
      <c r="B31428" s="32" t="s">
        <v>154</v>
      </c>
      <c r="C31428">
        <f t="shared" si="491"/>
        <v>70042</v>
      </c>
    </row>
    <row r="31429" spans="1:3">
      <c r="A31429" s="32" t="s">
        <v>21271</v>
      </c>
      <c r="B31429" s="32" t="s">
        <v>154</v>
      </c>
      <c r="C31429">
        <f t="shared" si="491"/>
        <v>70043</v>
      </c>
    </row>
    <row r="31430" spans="1:3">
      <c r="A31430" s="32" t="s">
        <v>20887</v>
      </c>
      <c r="B31430" s="32" t="s">
        <v>154</v>
      </c>
      <c r="C31430">
        <f t="shared" si="491"/>
        <v>70044</v>
      </c>
    </row>
    <row r="31431" spans="1:3">
      <c r="A31431" s="32" t="s">
        <v>20888</v>
      </c>
      <c r="B31431" s="32" t="s">
        <v>154</v>
      </c>
      <c r="C31431">
        <f t="shared" si="491"/>
        <v>70046</v>
      </c>
    </row>
    <row r="31432" spans="1:3">
      <c r="A31432" s="32" t="s">
        <v>21367</v>
      </c>
      <c r="B31432" s="32" t="s">
        <v>154</v>
      </c>
      <c r="C31432">
        <f t="shared" si="491"/>
        <v>70047</v>
      </c>
    </row>
    <row r="31433" spans="1:3">
      <c r="A31433" s="32" t="s">
        <v>20889</v>
      </c>
      <c r="B31433" s="32" t="s">
        <v>154</v>
      </c>
      <c r="C31433">
        <f t="shared" si="491"/>
        <v>70049</v>
      </c>
    </row>
    <row r="31434" spans="1:3">
      <c r="A31434" s="32" t="s">
        <v>21368</v>
      </c>
      <c r="B31434" s="32" t="s">
        <v>154</v>
      </c>
      <c r="C31434">
        <f t="shared" si="491"/>
        <v>70050</v>
      </c>
    </row>
    <row r="31435" spans="1:3">
      <c r="A31435" s="32" t="s">
        <v>20890</v>
      </c>
      <c r="B31435" s="32" t="s">
        <v>154</v>
      </c>
      <c r="C31435">
        <f t="shared" si="491"/>
        <v>70051</v>
      </c>
    </row>
    <row r="31436" spans="1:3">
      <c r="A31436" s="32" t="s">
        <v>21369</v>
      </c>
      <c r="B31436" s="32" t="s">
        <v>154</v>
      </c>
      <c r="C31436">
        <f t="shared" si="491"/>
        <v>70052</v>
      </c>
    </row>
    <row r="31437" spans="1:3">
      <c r="A31437" s="32" t="s">
        <v>20891</v>
      </c>
      <c r="B31437" s="32" t="s">
        <v>154</v>
      </c>
      <c r="C31437">
        <f t="shared" si="491"/>
        <v>70053</v>
      </c>
    </row>
    <row r="31438" spans="1:3">
      <c r="A31438" s="32" t="s">
        <v>20892</v>
      </c>
      <c r="B31438" s="32" t="s">
        <v>154</v>
      </c>
      <c r="C31438">
        <f t="shared" si="491"/>
        <v>70054</v>
      </c>
    </row>
    <row r="31439" spans="1:3">
      <c r="A31439" s="32" t="s">
        <v>20893</v>
      </c>
      <c r="B31439" s="32" t="s">
        <v>154</v>
      </c>
      <c r="C31439">
        <f t="shared" si="491"/>
        <v>70055</v>
      </c>
    </row>
    <row r="31440" spans="1:3">
      <c r="A31440" s="32" t="s">
        <v>20894</v>
      </c>
      <c r="B31440" s="32" t="s">
        <v>154</v>
      </c>
      <c r="C31440">
        <f t="shared" si="491"/>
        <v>70056</v>
      </c>
    </row>
    <row r="31441" spans="1:3">
      <c r="A31441" s="32" t="s">
        <v>21272</v>
      </c>
      <c r="B31441" s="32" t="s">
        <v>154</v>
      </c>
      <c r="C31441">
        <f t="shared" si="491"/>
        <v>70057</v>
      </c>
    </row>
    <row r="31442" spans="1:3">
      <c r="A31442" s="32" t="s">
        <v>21273</v>
      </c>
      <c r="B31442" s="32" t="s">
        <v>154</v>
      </c>
      <c r="C31442">
        <f t="shared" si="491"/>
        <v>70058</v>
      </c>
    </row>
    <row r="31443" spans="1:3">
      <c r="A31443" s="32" t="s">
        <v>21370</v>
      </c>
      <c r="B31443" s="32" t="s">
        <v>154</v>
      </c>
      <c r="C31443">
        <f t="shared" si="491"/>
        <v>70059</v>
      </c>
    </row>
    <row r="31444" spans="1:3">
      <c r="A31444" s="32" t="s">
        <v>20895</v>
      </c>
      <c r="B31444" s="32" t="s">
        <v>154</v>
      </c>
      <c r="C31444">
        <f t="shared" si="491"/>
        <v>70060</v>
      </c>
    </row>
    <row r="31445" spans="1:3">
      <c r="A31445" s="32" t="s">
        <v>20896</v>
      </c>
      <c r="B31445" s="32" t="s">
        <v>154</v>
      </c>
      <c r="C31445">
        <f t="shared" si="491"/>
        <v>70062</v>
      </c>
    </row>
    <row r="31446" spans="1:3">
      <c r="A31446" s="32" t="s">
        <v>21371</v>
      </c>
      <c r="B31446" s="32" t="s">
        <v>154</v>
      </c>
      <c r="C31446">
        <f t="shared" si="491"/>
        <v>70063</v>
      </c>
    </row>
    <row r="31447" spans="1:3">
      <c r="A31447" s="32" t="s">
        <v>20897</v>
      </c>
      <c r="B31447" s="32" t="s">
        <v>154</v>
      </c>
      <c r="C31447">
        <f t="shared" si="491"/>
        <v>70064</v>
      </c>
    </row>
    <row r="31448" spans="1:3">
      <c r="A31448" s="32" t="s">
        <v>21274</v>
      </c>
      <c r="B31448" s="32" t="s">
        <v>154</v>
      </c>
      <c r="C31448">
        <f t="shared" si="491"/>
        <v>70065</v>
      </c>
    </row>
    <row r="31449" spans="1:3">
      <c r="A31449" s="32" t="s">
        <v>20898</v>
      </c>
      <c r="B31449" s="32" t="s">
        <v>154</v>
      </c>
      <c r="C31449">
        <f t="shared" si="491"/>
        <v>70066</v>
      </c>
    </row>
    <row r="31450" spans="1:3">
      <c r="A31450" s="32" t="s">
        <v>20899</v>
      </c>
      <c r="B31450" s="32" t="s">
        <v>154</v>
      </c>
      <c r="C31450">
        <f t="shared" si="491"/>
        <v>70067</v>
      </c>
    </row>
    <row r="31451" spans="1:3">
      <c r="A31451" s="32" t="s">
        <v>21372</v>
      </c>
      <c r="B31451" s="32" t="s">
        <v>154</v>
      </c>
      <c r="C31451">
        <f t="shared" si="491"/>
        <v>70068</v>
      </c>
    </row>
    <row r="31452" spans="1:3">
      <c r="A31452" s="32" t="s">
        <v>20900</v>
      </c>
      <c r="B31452" s="32" t="s">
        <v>154</v>
      </c>
      <c r="C31452">
        <f t="shared" si="491"/>
        <v>70069</v>
      </c>
    </row>
    <row r="31453" spans="1:3">
      <c r="A31453" s="32" t="s">
        <v>20901</v>
      </c>
      <c r="B31453" s="32" t="s">
        <v>154</v>
      </c>
      <c r="C31453">
        <f t="shared" si="491"/>
        <v>70070</v>
      </c>
    </row>
    <row r="31454" spans="1:3">
      <c r="A31454" s="32" t="s">
        <v>21251</v>
      </c>
      <c r="B31454" s="32" t="s">
        <v>154</v>
      </c>
      <c r="C31454">
        <f t="shared" si="491"/>
        <v>70071</v>
      </c>
    </row>
    <row r="31455" spans="1:3">
      <c r="A31455" s="32" t="s">
        <v>21373</v>
      </c>
      <c r="B31455" s="32" t="s">
        <v>154</v>
      </c>
      <c r="C31455">
        <f t="shared" si="491"/>
        <v>70072</v>
      </c>
    </row>
    <row r="31456" spans="1:3">
      <c r="A31456" s="32" t="s">
        <v>20902</v>
      </c>
      <c r="B31456" s="32" t="s">
        <v>154</v>
      </c>
      <c r="C31456">
        <f t="shared" si="491"/>
        <v>70073</v>
      </c>
    </row>
    <row r="31457" spans="1:3">
      <c r="A31457" s="32" t="s">
        <v>21374</v>
      </c>
      <c r="B31457" s="32" t="s">
        <v>154</v>
      </c>
      <c r="C31457">
        <f t="shared" si="491"/>
        <v>70075</v>
      </c>
    </row>
    <row r="31458" spans="1:3">
      <c r="A31458" s="32" t="s">
        <v>20903</v>
      </c>
      <c r="B31458" s="32" t="s">
        <v>154</v>
      </c>
      <c r="C31458">
        <f t="shared" si="491"/>
        <v>70076</v>
      </c>
    </row>
    <row r="31459" spans="1:3">
      <c r="A31459" s="32" t="s">
        <v>21606</v>
      </c>
      <c r="B31459" s="32" t="s">
        <v>154</v>
      </c>
      <c r="C31459">
        <f t="shared" si="491"/>
        <v>70078</v>
      </c>
    </row>
    <row r="31460" spans="1:3">
      <c r="A31460" s="32" t="s">
        <v>20904</v>
      </c>
      <c r="B31460" s="32" t="s">
        <v>154</v>
      </c>
      <c r="C31460">
        <f t="shared" si="491"/>
        <v>70079</v>
      </c>
    </row>
    <row r="31461" spans="1:3">
      <c r="A31461" s="32" t="s">
        <v>21275</v>
      </c>
      <c r="B31461" s="32" t="s">
        <v>154</v>
      </c>
      <c r="C31461">
        <f t="shared" si="491"/>
        <v>70080</v>
      </c>
    </row>
    <row r="31462" spans="1:3">
      <c r="A31462" s="32" t="s">
        <v>20905</v>
      </c>
      <c r="B31462" s="32" t="s">
        <v>154</v>
      </c>
      <c r="C31462">
        <f t="shared" si="491"/>
        <v>70081</v>
      </c>
    </row>
    <row r="31463" spans="1:3">
      <c r="A31463" s="32" t="s">
        <v>21375</v>
      </c>
      <c r="B31463" s="32" t="s">
        <v>154</v>
      </c>
      <c r="C31463">
        <f t="shared" si="491"/>
        <v>70082</v>
      </c>
    </row>
    <row r="31464" spans="1:3">
      <c r="A31464" s="32" t="s">
        <v>20906</v>
      </c>
      <c r="B31464" s="32" t="s">
        <v>154</v>
      </c>
      <c r="C31464">
        <f t="shared" si="491"/>
        <v>70083</v>
      </c>
    </row>
    <row r="31465" spans="1:3">
      <c r="A31465" s="32" t="s">
        <v>20907</v>
      </c>
      <c r="B31465" s="32" t="s">
        <v>154</v>
      </c>
      <c r="C31465">
        <f t="shared" si="491"/>
        <v>70084</v>
      </c>
    </row>
    <row r="31466" spans="1:3">
      <c r="A31466" s="32" t="s">
        <v>21276</v>
      </c>
      <c r="B31466" s="32" t="s">
        <v>154</v>
      </c>
      <c r="C31466">
        <f t="shared" si="491"/>
        <v>70085</v>
      </c>
    </row>
    <row r="31467" spans="1:3">
      <c r="A31467" s="32" t="s">
        <v>20908</v>
      </c>
      <c r="B31467" s="32" t="s">
        <v>154</v>
      </c>
      <c r="C31467">
        <f t="shared" si="491"/>
        <v>70086</v>
      </c>
    </row>
    <row r="31468" spans="1:3">
      <c r="A31468" s="32" t="s">
        <v>21376</v>
      </c>
      <c r="B31468" s="32" t="s">
        <v>154</v>
      </c>
      <c r="C31468">
        <f t="shared" si="491"/>
        <v>70087</v>
      </c>
    </row>
    <row r="31469" spans="1:3">
      <c r="A31469" s="32" t="s">
        <v>20909</v>
      </c>
      <c r="B31469" s="32" t="s">
        <v>154</v>
      </c>
      <c r="C31469">
        <f t="shared" si="491"/>
        <v>70090</v>
      </c>
    </row>
    <row r="31470" spans="1:3">
      <c r="A31470" s="32" t="s">
        <v>20910</v>
      </c>
      <c r="B31470" s="32" t="s">
        <v>154</v>
      </c>
      <c r="C31470">
        <f t="shared" si="491"/>
        <v>70091</v>
      </c>
    </row>
    <row r="31471" spans="1:3">
      <c r="A31471" s="32" t="s">
        <v>21277</v>
      </c>
      <c r="B31471" s="32" t="s">
        <v>154</v>
      </c>
      <c r="C31471">
        <f t="shared" si="491"/>
        <v>70092</v>
      </c>
    </row>
    <row r="31472" spans="1:3">
      <c r="A31472" s="32" t="s">
        <v>20911</v>
      </c>
      <c r="B31472" s="32" t="s">
        <v>154</v>
      </c>
      <c r="C31472">
        <f t="shared" si="491"/>
        <v>70093</v>
      </c>
    </row>
    <row r="31473" spans="1:3">
      <c r="A31473" s="32" t="s">
        <v>21377</v>
      </c>
      <c r="B31473" s="32" t="s">
        <v>154</v>
      </c>
      <c r="C31473">
        <f t="shared" si="491"/>
        <v>70094</v>
      </c>
    </row>
    <row r="31474" spans="1:3">
      <c r="A31474" s="32" t="s">
        <v>21378</v>
      </c>
      <c r="B31474" s="32" t="s">
        <v>154</v>
      </c>
      <c r="C31474">
        <f t="shared" si="491"/>
        <v>70096</v>
      </c>
    </row>
    <row r="31475" spans="1:3">
      <c r="A31475" s="32" t="s">
        <v>21379</v>
      </c>
      <c r="B31475" s="32" t="s">
        <v>154</v>
      </c>
      <c r="C31475">
        <f t="shared" si="491"/>
        <v>70097</v>
      </c>
    </row>
    <row r="31476" spans="1:3">
      <c r="A31476" s="32" t="s">
        <v>21380</v>
      </c>
      <c r="B31476" s="32" t="s">
        <v>154</v>
      </c>
      <c r="C31476">
        <f t="shared" si="491"/>
        <v>70100</v>
      </c>
    </row>
    <row r="31477" spans="1:3">
      <c r="A31477" s="32" t="s">
        <v>20912</v>
      </c>
      <c r="B31477" s="32" t="s">
        <v>154</v>
      </c>
      <c r="C31477">
        <f t="shared" si="491"/>
        <v>70112</v>
      </c>
    </row>
    <row r="31478" spans="1:3">
      <c r="A31478" s="32" t="s">
        <v>21381</v>
      </c>
      <c r="B31478" s="32" t="s">
        <v>154</v>
      </c>
      <c r="C31478">
        <f t="shared" si="491"/>
        <v>70113</v>
      </c>
    </row>
    <row r="31479" spans="1:3">
      <c r="A31479" s="32" t="s">
        <v>20913</v>
      </c>
      <c r="B31479" s="32" t="s">
        <v>154</v>
      </c>
      <c r="C31479">
        <f t="shared" si="491"/>
        <v>70114</v>
      </c>
    </row>
    <row r="31480" spans="1:3">
      <c r="A31480" s="32" t="s">
        <v>20914</v>
      </c>
      <c r="B31480" s="32" t="s">
        <v>154</v>
      </c>
      <c r="C31480">
        <f t="shared" si="491"/>
        <v>70115</v>
      </c>
    </row>
    <row r="31481" spans="1:3">
      <c r="A31481" s="32" t="s">
        <v>21382</v>
      </c>
      <c r="B31481" s="32" t="s">
        <v>154</v>
      </c>
      <c r="C31481">
        <f t="shared" si="491"/>
        <v>70116</v>
      </c>
    </row>
    <row r="31482" spans="1:3">
      <c r="A31482" s="32" t="s">
        <v>20915</v>
      </c>
      <c r="B31482" s="32" t="s">
        <v>154</v>
      </c>
      <c r="C31482">
        <f t="shared" si="491"/>
        <v>70117</v>
      </c>
    </row>
    <row r="31483" spans="1:3">
      <c r="A31483" s="32" t="s">
        <v>21383</v>
      </c>
      <c r="B31483" s="32" t="s">
        <v>154</v>
      </c>
      <c r="C31483">
        <f t="shared" si="491"/>
        <v>70118</v>
      </c>
    </row>
    <row r="31484" spans="1:3">
      <c r="A31484" s="32" t="s">
        <v>20916</v>
      </c>
      <c r="B31484" s="32" t="s">
        <v>154</v>
      </c>
      <c r="C31484">
        <f t="shared" si="491"/>
        <v>70119</v>
      </c>
    </row>
    <row r="31485" spans="1:3">
      <c r="A31485" s="32" t="s">
        <v>21252</v>
      </c>
      <c r="B31485" s="32" t="s">
        <v>154</v>
      </c>
      <c r="C31485">
        <f t="shared" si="491"/>
        <v>70121</v>
      </c>
    </row>
    <row r="31486" spans="1:3">
      <c r="A31486" s="32" t="s">
        <v>20917</v>
      </c>
      <c r="B31486" s="32" t="s">
        <v>154</v>
      </c>
      <c r="C31486">
        <f t="shared" si="491"/>
        <v>70122</v>
      </c>
    </row>
    <row r="31487" spans="1:3">
      <c r="A31487" s="32" t="s">
        <v>21253</v>
      </c>
      <c r="B31487" s="32" t="s">
        <v>154</v>
      </c>
      <c r="C31487">
        <f t="shared" si="491"/>
        <v>70123</v>
      </c>
    </row>
    <row r="31488" spans="1:3">
      <c r="A31488" s="32" t="s">
        <v>20918</v>
      </c>
      <c r="B31488" s="32" t="s">
        <v>154</v>
      </c>
      <c r="C31488">
        <f t="shared" si="491"/>
        <v>70124</v>
      </c>
    </row>
    <row r="31489" spans="1:3">
      <c r="A31489" s="32" t="s">
        <v>20919</v>
      </c>
      <c r="B31489" s="32" t="s">
        <v>154</v>
      </c>
      <c r="C31489">
        <f t="shared" si="491"/>
        <v>70125</v>
      </c>
    </row>
    <row r="31490" spans="1:3">
      <c r="A31490" s="32" t="s">
        <v>21254</v>
      </c>
      <c r="B31490" s="32" t="s">
        <v>154</v>
      </c>
      <c r="C31490">
        <f t="shared" ref="C31490:C31553" si="492">1*A31490</f>
        <v>70126</v>
      </c>
    </row>
    <row r="31491" spans="1:3">
      <c r="A31491" s="32" t="s">
        <v>20920</v>
      </c>
      <c r="B31491" s="32" t="s">
        <v>154</v>
      </c>
      <c r="C31491">
        <f t="shared" si="492"/>
        <v>70127</v>
      </c>
    </row>
    <row r="31492" spans="1:3">
      <c r="A31492" s="32" t="s">
        <v>21255</v>
      </c>
      <c r="B31492" s="32" t="s">
        <v>154</v>
      </c>
      <c r="C31492">
        <f t="shared" si="492"/>
        <v>70128</v>
      </c>
    </row>
    <row r="31493" spans="1:3">
      <c r="A31493" s="32" t="s">
        <v>20921</v>
      </c>
      <c r="B31493" s="32" t="s">
        <v>154</v>
      </c>
      <c r="C31493">
        <f t="shared" si="492"/>
        <v>70129</v>
      </c>
    </row>
    <row r="31494" spans="1:3">
      <c r="A31494" s="32" t="s">
        <v>21384</v>
      </c>
      <c r="B31494" s="32" t="s">
        <v>154</v>
      </c>
      <c r="C31494">
        <f t="shared" si="492"/>
        <v>70130</v>
      </c>
    </row>
    <row r="31495" spans="1:3">
      <c r="A31495" s="32" t="s">
        <v>20922</v>
      </c>
      <c r="B31495" s="32" t="s">
        <v>154</v>
      </c>
      <c r="C31495">
        <f t="shared" si="492"/>
        <v>70131</v>
      </c>
    </row>
    <row r="31496" spans="1:3">
      <c r="A31496" s="32" t="s">
        <v>20923</v>
      </c>
      <c r="B31496" s="32" t="s">
        <v>154</v>
      </c>
      <c r="C31496">
        <f t="shared" si="492"/>
        <v>70139</v>
      </c>
    </row>
    <row r="31497" spans="1:3">
      <c r="A31497" s="32" t="s">
        <v>20924</v>
      </c>
      <c r="B31497" s="32" t="s">
        <v>154</v>
      </c>
      <c r="C31497">
        <f t="shared" si="492"/>
        <v>70140</v>
      </c>
    </row>
    <row r="31498" spans="1:3">
      <c r="A31498" s="32" t="s">
        <v>20925</v>
      </c>
      <c r="B31498" s="32" t="s">
        <v>154</v>
      </c>
      <c r="C31498">
        <f t="shared" si="492"/>
        <v>70141</v>
      </c>
    </row>
    <row r="31499" spans="1:3">
      <c r="A31499" s="32" t="s">
        <v>20926</v>
      </c>
      <c r="B31499" s="32" t="s">
        <v>154</v>
      </c>
      <c r="C31499">
        <f t="shared" si="492"/>
        <v>70142</v>
      </c>
    </row>
    <row r="31500" spans="1:3">
      <c r="A31500" s="32" t="s">
        <v>21278</v>
      </c>
      <c r="B31500" s="32" t="s">
        <v>154</v>
      </c>
      <c r="C31500">
        <f t="shared" si="492"/>
        <v>70143</v>
      </c>
    </row>
    <row r="31501" spans="1:3">
      <c r="A31501" s="32" t="s">
        <v>21385</v>
      </c>
      <c r="B31501" s="32" t="s">
        <v>154</v>
      </c>
      <c r="C31501">
        <f t="shared" si="492"/>
        <v>70145</v>
      </c>
    </row>
    <row r="31502" spans="1:3">
      <c r="A31502" s="32" t="s">
        <v>21386</v>
      </c>
      <c r="B31502" s="32" t="s">
        <v>154</v>
      </c>
      <c r="C31502">
        <f t="shared" si="492"/>
        <v>70146</v>
      </c>
    </row>
    <row r="31503" spans="1:3">
      <c r="A31503" s="32" t="s">
        <v>20927</v>
      </c>
      <c r="B31503" s="32" t="s">
        <v>154</v>
      </c>
      <c r="C31503">
        <f t="shared" si="492"/>
        <v>70148</v>
      </c>
    </row>
    <row r="31504" spans="1:3">
      <c r="A31504" s="32" t="s">
        <v>20928</v>
      </c>
      <c r="B31504" s="32" t="s">
        <v>154</v>
      </c>
      <c r="C31504">
        <f t="shared" si="492"/>
        <v>70149</v>
      </c>
    </row>
    <row r="31505" spans="1:3">
      <c r="A31505" s="32" t="s">
        <v>21387</v>
      </c>
      <c r="B31505" s="32" t="s">
        <v>154</v>
      </c>
      <c r="C31505">
        <f t="shared" si="492"/>
        <v>70150</v>
      </c>
    </row>
    <row r="31506" spans="1:3">
      <c r="A31506" s="32" t="s">
        <v>20929</v>
      </c>
      <c r="B31506" s="32" t="s">
        <v>154</v>
      </c>
      <c r="C31506">
        <f t="shared" si="492"/>
        <v>70151</v>
      </c>
    </row>
    <row r="31507" spans="1:3">
      <c r="A31507" s="32" t="s">
        <v>21388</v>
      </c>
      <c r="B31507" s="32" t="s">
        <v>154</v>
      </c>
      <c r="C31507">
        <f t="shared" si="492"/>
        <v>70152</v>
      </c>
    </row>
    <row r="31508" spans="1:3">
      <c r="A31508" s="32" t="s">
        <v>21279</v>
      </c>
      <c r="B31508" s="32" t="s">
        <v>154</v>
      </c>
      <c r="C31508">
        <f t="shared" si="492"/>
        <v>70153</v>
      </c>
    </row>
    <row r="31509" spans="1:3">
      <c r="A31509" s="32" t="s">
        <v>20930</v>
      </c>
      <c r="B31509" s="32" t="s">
        <v>154</v>
      </c>
      <c r="C31509">
        <f t="shared" si="492"/>
        <v>70154</v>
      </c>
    </row>
    <row r="31510" spans="1:3">
      <c r="A31510" s="32" t="s">
        <v>20931</v>
      </c>
      <c r="B31510" s="32" t="s">
        <v>154</v>
      </c>
      <c r="C31510">
        <f t="shared" si="492"/>
        <v>70156</v>
      </c>
    </row>
    <row r="31511" spans="1:3">
      <c r="A31511" s="32" t="s">
        <v>20932</v>
      </c>
      <c r="B31511" s="32" t="s">
        <v>154</v>
      </c>
      <c r="C31511">
        <f t="shared" si="492"/>
        <v>70157</v>
      </c>
    </row>
    <row r="31512" spans="1:3">
      <c r="A31512" s="32" t="s">
        <v>21389</v>
      </c>
      <c r="B31512" s="32" t="s">
        <v>154</v>
      </c>
      <c r="C31512">
        <f t="shared" si="492"/>
        <v>70158</v>
      </c>
    </row>
    <row r="31513" spans="1:3">
      <c r="A31513" s="32" t="s">
        <v>20933</v>
      </c>
      <c r="B31513" s="32" t="s">
        <v>154</v>
      </c>
      <c r="C31513">
        <f t="shared" si="492"/>
        <v>70159</v>
      </c>
    </row>
    <row r="31514" spans="1:3">
      <c r="A31514" s="32" t="s">
        <v>20934</v>
      </c>
      <c r="B31514" s="32" t="s">
        <v>154</v>
      </c>
      <c r="C31514">
        <f t="shared" si="492"/>
        <v>70160</v>
      </c>
    </row>
    <row r="31515" spans="1:3">
      <c r="A31515" s="32" t="s">
        <v>21390</v>
      </c>
      <c r="B31515" s="32" t="s">
        <v>154</v>
      </c>
      <c r="C31515">
        <f t="shared" si="492"/>
        <v>70161</v>
      </c>
    </row>
    <row r="31516" spans="1:3">
      <c r="A31516" s="32" t="s">
        <v>20935</v>
      </c>
      <c r="B31516" s="32" t="s">
        <v>154</v>
      </c>
      <c r="C31516">
        <f t="shared" si="492"/>
        <v>70162</v>
      </c>
    </row>
    <row r="31517" spans="1:3">
      <c r="A31517" s="32" t="s">
        <v>21280</v>
      </c>
      <c r="B31517" s="32" t="s">
        <v>154</v>
      </c>
      <c r="C31517">
        <f t="shared" si="492"/>
        <v>70163</v>
      </c>
    </row>
    <row r="31518" spans="1:3">
      <c r="A31518" s="32" t="s">
        <v>21607</v>
      </c>
      <c r="B31518" s="32" t="s">
        <v>154</v>
      </c>
      <c r="C31518">
        <f t="shared" si="492"/>
        <v>70164</v>
      </c>
    </row>
    <row r="31519" spans="1:3">
      <c r="A31519" s="32" t="s">
        <v>20936</v>
      </c>
      <c r="B31519" s="32" t="s">
        <v>154</v>
      </c>
      <c r="C31519">
        <f t="shared" si="492"/>
        <v>70165</v>
      </c>
    </row>
    <row r="31520" spans="1:3">
      <c r="A31520" s="32" t="s">
        <v>21391</v>
      </c>
      <c r="B31520" s="32" t="s">
        <v>154</v>
      </c>
      <c r="C31520">
        <f t="shared" si="492"/>
        <v>70166</v>
      </c>
    </row>
    <row r="31521" spans="1:3">
      <c r="A31521" s="32" t="s">
        <v>20937</v>
      </c>
      <c r="B31521" s="32" t="s">
        <v>154</v>
      </c>
      <c r="C31521">
        <f t="shared" si="492"/>
        <v>70167</v>
      </c>
    </row>
    <row r="31522" spans="1:3">
      <c r="A31522" s="32" t="s">
        <v>20938</v>
      </c>
      <c r="B31522" s="32" t="s">
        <v>154</v>
      </c>
      <c r="C31522">
        <f t="shared" si="492"/>
        <v>70170</v>
      </c>
    </row>
    <row r="31523" spans="1:3">
      <c r="A31523" s="32" t="s">
        <v>20939</v>
      </c>
      <c r="B31523" s="32" t="s">
        <v>154</v>
      </c>
      <c r="C31523">
        <f t="shared" si="492"/>
        <v>70172</v>
      </c>
    </row>
    <row r="31524" spans="1:3">
      <c r="A31524" s="32" t="s">
        <v>21392</v>
      </c>
      <c r="B31524" s="32" t="s">
        <v>154</v>
      </c>
      <c r="C31524">
        <f t="shared" si="492"/>
        <v>70174</v>
      </c>
    </row>
    <row r="31525" spans="1:3">
      <c r="A31525" s="32" t="s">
        <v>20940</v>
      </c>
      <c r="B31525" s="32" t="s">
        <v>154</v>
      </c>
      <c r="C31525">
        <f t="shared" si="492"/>
        <v>70175</v>
      </c>
    </row>
    <row r="31526" spans="1:3">
      <c r="A31526" s="32" t="s">
        <v>21393</v>
      </c>
      <c r="B31526" s="32" t="s">
        <v>154</v>
      </c>
      <c r="C31526">
        <f t="shared" si="492"/>
        <v>70176</v>
      </c>
    </row>
    <row r="31527" spans="1:3">
      <c r="A31527" s="32" t="s">
        <v>21394</v>
      </c>
      <c r="B31527" s="32" t="s">
        <v>154</v>
      </c>
      <c r="C31527">
        <f t="shared" si="492"/>
        <v>70177</v>
      </c>
    </row>
    <row r="31528" spans="1:3">
      <c r="A31528" s="32" t="s">
        <v>20941</v>
      </c>
      <c r="B31528" s="32" t="s">
        <v>154</v>
      </c>
      <c r="C31528">
        <f t="shared" si="492"/>
        <v>70178</v>
      </c>
    </row>
    <row r="31529" spans="1:3">
      <c r="A31529" s="32" t="s">
        <v>21281</v>
      </c>
      <c r="B31529" s="32" t="s">
        <v>154</v>
      </c>
      <c r="C31529">
        <f t="shared" si="492"/>
        <v>70179</v>
      </c>
    </row>
    <row r="31530" spans="1:3">
      <c r="A31530" s="32" t="s">
        <v>21282</v>
      </c>
      <c r="B31530" s="32" t="s">
        <v>154</v>
      </c>
      <c r="C31530">
        <f t="shared" si="492"/>
        <v>70181</v>
      </c>
    </row>
    <row r="31531" spans="1:3">
      <c r="A31531" s="32" t="s">
        <v>21395</v>
      </c>
      <c r="B31531" s="32" t="s">
        <v>154</v>
      </c>
      <c r="C31531">
        <f t="shared" si="492"/>
        <v>70182</v>
      </c>
    </row>
    <row r="31532" spans="1:3">
      <c r="A31532" s="32" t="s">
        <v>21396</v>
      </c>
      <c r="B31532" s="32" t="s">
        <v>154</v>
      </c>
      <c r="C31532">
        <f t="shared" si="492"/>
        <v>70183</v>
      </c>
    </row>
    <row r="31533" spans="1:3">
      <c r="A31533" s="32" t="s">
        <v>20942</v>
      </c>
      <c r="B31533" s="32" t="s">
        <v>154</v>
      </c>
      <c r="C31533">
        <f t="shared" si="492"/>
        <v>70184</v>
      </c>
    </row>
    <row r="31534" spans="1:3">
      <c r="A31534" s="32" t="s">
        <v>20943</v>
      </c>
      <c r="B31534" s="32" t="s">
        <v>154</v>
      </c>
      <c r="C31534">
        <f t="shared" si="492"/>
        <v>70185</v>
      </c>
    </row>
    <row r="31535" spans="1:3">
      <c r="A31535" s="32" t="s">
        <v>20944</v>
      </c>
      <c r="B31535" s="32" t="s">
        <v>154</v>
      </c>
      <c r="C31535">
        <f t="shared" si="492"/>
        <v>70186</v>
      </c>
    </row>
    <row r="31536" spans="1:3">
      <c r="A31536" s="32" t="s">
        <v>20945</v>
      </c>
      <c r="B31536" s="32" t="s">
        <v>154</v>
      </c>
      <c r="C31536">
        <f t="shared" si="492"/>
        <v>70187</v>
      </c>
    </row>
    <row r="31537" spans="1:3">
      <c r="A31537" s="32" t="s">
        <v>21283</v>
      </c>
      <c r="B31537" s="32" t="s">
        <v>154</v>
      </c>
      <c r="C31537">
        <f t="shared" si="492"/>
        <v>70189</v>
      </c>
    </row>
    <row r="31538" spans="1:3">
      <c r="A31538" s="32" t="s">
        <v>21397</v>
      </c>
      <c r="B31538" s="32" t="s">
        <v>154</v>
      </c>
      <c r="C31538">
        <f t="shared" si="492"/>
        <v>70190</v>
      </c>
    </row>
    <row r="31539" spans="1:3">
      <c r="A31539" s="32" t="s">
        <v>21398</v>
      </c>
      <c r="B31539" s="32" t="s">
        <v>154</v>
      </c>
      <c r="C31539">
        <f t="shared" si="492"/>
        <v>70195</v>
      </c>
    </row>
    <row r="31540" spans="1:3">
      <c r="A31540" s="32" t="s">
        <v>21399</v>
      </c>
      <c r="B31540" s="32" t="s">
        <v>154</v>
      </c>
      <c r="C31540">
        <f t="shared" si="492"/>
        <v>70301</v>
      </c>
    </row>
    <row r="31541" spans="1:3">
      <c r="A31541" s="32" t="s">
        <v>20946</v>
      </c>
      <c r="B31541" s="32" t="s">
        <v>154</v>
      </c>
      <c r="C31541">
        <f t="shared" si="492"/>
        <v>70302</v>
      </c>
    </row>
    <row r="31542" spans="1:3">
      <c r="A31542" s="32" t="s">
        <v>21608</v>
      </c>
      <c r="B31542" s="32" t="s">
        <v>154</v>
      </c>
      <c r="C31542">
        <f t="shared" si="492"/>
        <v>70310</v>
      </c>
    </row>
    <row r="31543" spans="1:3">
      <c r="A31543" s="32" t="s">
        <v>21400</v>
      </c>
      <c r="B31543" s="32" t="s">
        <v>154</v>
      </c>
      <c r="C31543">
        <f t="shared" si="492"/>
        <v>70339</v>
      </c>
    </row>
    <row r="31544" spans="1:3">
      <c r="A31544" s="32" t="s">
        <v>21401</v>
      </c>
      <c r="B31544" s="32" t="s">
        <v>154</v>
      </c>
      <c r="C31544">
        <f t="shared" si="492"/>
        <v>70340</v>
      </c>
    </row>
    <row r="31545" spans="1:3">
      <c r="A31545" s="32" t="s">
        <v>20947</v>
      </c>
      <c r="B31545" s="32" t="s">
        <v>154</v>
      </c>
      <c r="C31545">
        <f t="shared" si="492"/>
        <v>70341</v>
      </c>
    </row>
    <row r="31546" spans="1:3">
      <c r="A31546" s="32" t="s">
        <v>21284</v>
      </c>
      <c r="B31546" s="32" t="s">
        <v>154</v>
      </c>
      <c r="C31546">
        <f t="shared" si="492"/>
        <v>70342</v>
      </c>
    </row>
    <row r="31547" spans="1:3">
      <c r="A31547" s="32" t="s">
        <v>20948</v>
      </c>
      <c r="B31547" s="32" t="s">
        <v>154</v>
      </c>
      <c r="C31547">
        <f t="shared" si="492"/>
        <v>70343</v>
      </c>
    </row>
    <row r="31548" spans="1:3">
      <c r="A31548" s="32" t="s">
        <v>20949</v>
      </c>
      <c r="B31548" s="32" t="s">
        <v>154</v>
      </c>
      <c r="C31548">
        <f t="shared" si="492"/>
        <v>70344</v>
      </c>
    </row>
    <row r="31549" spans="1:3">
      <c r="A31549" s="32" t="s">
        <v>21402</v>
      </c>
      <c r="B31549" s="32" t="s">
        <v>154</v>
      </c>
      <c r="C31549">
        <f t="shared" si="492"/>
        <v>70345</v>
      </c>
    </row>
    <row r="31550" spans="1:3">
      <c r="A31550" s="32" t="s">
        <v>20950</v>
      </c>
      <c r="B31550" s="32" t="s">
        <v>154</v>
      </c>
      <c r="C31550">
        <f t="shared" si="492"/>
        <v>70346</v>
      </c>
    </row>
    <row r="31551" spans="1:3">
      <c r="A31551" s="32" t="s">
        <v>21403</v>
      </c>
      <c r="B31551" s="32" t="s">
        <v>154</v>
      </c>
      <c r="C31551">
        <f t="shared" si="492"/>
        <v>70352</v>
      </c>
    </row>
    <row r="31552" spans="1:3">
      <c r="A31552" s="32" t="s">
        <v>20951</v>
      </c>
      <c r="B31552" s="32" t="s">
        <v>154</v>
      </c>
      <c r="C31552">
        <f t="shared" si="492"/>
        <v>70353</v>
      </c>
    </row>
    <row r="31553" spans="1:3">
      <c r="A31553" s="32" t="s">
        <v>20952</v>
      </c>
      <c r="B31553" s="32" t="s">
        <v>154</v>
      </c>
      <c r="C31553">
        <f t="shared" si="492"/>
        <v>70354</v>
      </c>
    </row>
    <row r="31554" spans="1:3">
      <c r="A31554" s="32" t="s">
        <v>20953</v>
      </c>
      <c r="B31554" s="32" t="s">
        <v>154</v>
      </c>
      <c r="C31554">
        <f t="shared" ref="C31554:C31617" si="493">1*A31554</f>
        <v>70355</v>
      </c>
    </row>
    <row r="31555" spans="1:3">
      <c r="A31555" s="32" t="s">
        <v>20954</v>
      </c>
      <c r="B31555" s="32" t="s">
        <v>154</v>
      </c>
      <c r="C31555">
        <f t="shared" si="493"/>
        <v>70356</v>
      </c>
    </row>
    <row r="31556" spans="1:3">
      <c r="A31556" s="32" t="s">
        <v>21404</v>
      </c>
      <c r="B31556" s="32" t="s">
        <v>154</v>
      </c>
      <c r="C31556">
        <f t="shared" si="493"/>
        <v>70357</v>
      </c>
    </row>
    <row r="31557" spans="1:3">
      <c r="A31557" s="32" t="s">
        <v>21405</v>
      </c>
      <c r="B31557" s="32" t="s">
        <v>154</v>
      </c>
      <c r="C31557">
        <f t="shared" si="493"/>
        <v>70358</v>
      </c>
    </row>
    <row r="31558" spans="1:3">
      <c r="A31558" s="32" t="s">
        <v>21285</v>
      </c>
      <c r="B31558" s="32" t="s">
        <v>154</v>
      </c>
      <c r="C31558">
        <f t="shared" si="493"/>
        <v>70359</v>
      </c>
    </row>
    <row r="31559" spans="1:3">
      <c r="A31559" s="32" t="s">
        <v>21406</v>
      </c>
      <c r="B31559" s="32" t="s">
        <v>154</v>
      </c>
      <c r="C31559">
        <f t="shared" si="493"/>
        <v>70360</v>
      </c>
    </row>
    <row r="31560" spans="1:3">
      <c r="A31560" s="32" t="s">
        <v>21286</v>
      </c>
      <c r="B31560" s="32" t="s">
        <v>154</v>
      </c>
      <c r="C31560">
        <f t="shared" si="493"/>
        <v>70361</v>
      </c>
    </row>
    <row r="31561" spans="1:3">
      <c r="A31561" s="32" t="s">
        <v>21407</v>
      </c>
      <c r="B31561" s="32" t="s">
        <v>154</v>
      </c>
      <c r="C31561">
        <f t="shared" si="493"/>
        <v>70363</v>
      </c>
    </row>
    <row r="31562" spans="1:3">
      <c r="A31562" s="32" t="s">
        <v>20955</v>
      </c>
      <c r="B31562" s="32" t="s">
        <v>154</v>
      </c>
      <c r="C31562">
        <f t="shared" si="493"/>
        <v>70364</v>
      </c>
    </row>
    <row r="31563" spans="1:3">
      <c r="A31563" s="32" t="s">
        <v>20956</v>
      </c>
      <c r="B31563" s="32" t="s">
        <v>154</v>
      </c>
      <c r="C31563">
        <f t="shared" si="493"/>
        <v>70371</v>
      </c>
    </row>
    <row r="31564" spans="1:3">
      <c r="A31564" s="32" t="s">
        <v>21408</v>
      </c>
      <c r="B31564" s="32" t="s">
        <v>154</v>
      </c>
      <c r="C31564">
        <f t="shared" si="493"/>
        <v>70372</v>
      </c>
    </row>
    <row r="31565" spans="1:3">
      <c r="A31565" s="32" t="s">
        <v>21256</v>
      </c>
      <c r="B31565" s="32" t="s">
        <v>154</v>
      </c>
      <c r="C31565">
        <f t="shared" si="493"/>
        <v>70373</v>
      </c>
    </row>
    <row r="31566" spans="1:3">
      <c r="A31566" s="32" t="s">
        <v>20957</v>
      </c>
      <c r="B31566" s="32" t="s">
        <v>154</v>
      </c>
      <c r="C31566">
        <f t="shared" si="493"/>
        <v>70374</v>
      </c>
    </row>
    <row r="31567" spans="1:3">
      <c r="A31567" s="32" t="s">
        <v>21409</v>
      </c>
      <c r="B31567" s="32" t="s">
        <v>154</v>
      </c>
      <c r="C31567">
        <f t="shared" si="493"/>
        <v>70375</v>
      </c>
    </row>
    <row r="31568" spans="1:3">
      <c r="A31568" s="32" t="s">
        <v>20958</v>
      </c>
      <c r="B31568" s="32" t="s">
        <v>154</v>
      </c>
      <c r="C31568">
        <f t="shared" si="493"/>
        <v>70376</v>
      </c>
    </row>
    <row r="31569" spans="1:3">
      <c r="A31569" s="32" t="s">
        <v>20959</v>
      </c>
      <c r="B31569" s="32" t="s">
        <v>154</v>
      </c>
      <c r="C31569">
        <f t="shared" si="493"/>
        <v>70377</v>
      </c>
    </row>
    <row r="31570" spans="1:3">
      <c r="A31570" s="32" t="s">
        <v>20960</v>
      </c>
      <c r="B31570" s="32" t="s">
        <v>154</v>
      </c>
      <c r="C31570">
        <f t="shared" si="493"/>
        <v>70380</v>
      </c>
    </row>
    <row r="31571" spans="1:3">
      <c r="A31571" s="32" t="s">
        <v>21410</v>
      </c>
      <c r="B31571" s="32" t="s">
        <v>154</v>
      </c>
      <c r="C31571">
        <f t="shared" si="493"/>
        <v>70381</v>
      </c>
    </row>
    <row r="31572" spans="1:3">
      <c r="A31572" s="32" t="s">
        <v>20961</v>
      </c>
      <c r="B31572" s="32" t="s">
        <v>154</v>
      </c>
      <c r="C31572">
        <f t="shared" si="493"/>
        <v>70390</v>
      </c>
    </row>
    <row r="31573" spans="1:3">
      <c r="A31573" s="32" t="s">
        <v>20962</v>
      </c>
      <c r="B31573" s="32" t="s">
        <v>154</v>
      </c>
      <c r="C31573">
        <f t="shared" si="493"/>
        <v>70391</v>
      </c>
    </row>
    <row r="31574" spans="1:3">
      <c r="A31574" s="32" t="s">
        <v>21411</v>
      </c>
      <c r="B31574" s="32" t="s">
        <v>154</v>
      </c>
      <c r="C31574">
        <f t="shared" si="493"/>
        <v>70392</v>
      </c>
    </row>
    <row r="31575" spans="1:3">
      <c r="A31575" s="32" t="s">
        <v>20963</v>
      </c>
      <c r="B31575" s="32" t="s">
        <v>154</v>
      </c>
      <c r="C31575">
        <f t="shared" si="493"/>
        <v>70393</v>
      </c>
    </row>
    <row r="31576" spans="1:3">
      <c r="A31576" s="32" t="s">
        <v>21412</v>
      </c>
      <c r="B31576" s="32" t="s">
        <v>154</v>
      </c>
      <c r="C31576">
        <f t="shared" si="493"/>
        <v>70394</v>
      </c>
    </row>
    <row r="31577" spans="1:3">
      <c r="A31577" s="32" t="s">
        <v>21413</v>
      </c>
      <c r="B31577" s="32" t="s">
        <v>154</v>
      </c>
      <c r="C31577">
        <f t="shared" si="493"/>
        <v>70395</v>
      </c>
    </row>
    <row r="31578" spans="1:3">
      <c r="A31578" s="32" t="s">
        <v>21287</v>
      </c>
      <c r="B31578" s="32" t="s">
        <v>154</v>
      </c>
      <c r="C31578">
        <f t="shared" si="493"/>
        <v>70397</v>
      </c>
    </row>
    <row r="31579" spans="1:3">
      <c r="A31579" s="32" t="s">
        <v>21414</v>
      </c>
      <c r="B31579" s="32" t="s">
        <v>154</v>
      </c>
      <c r="C31579">
        <f t="shared" si="493"/>
        <v>70401</v>
      </c>
    </row>
    <row r="31580" spans="1:3">
      <c r="A31580" s="32" t="s">
        <v>20964</v>
      </c>
      <c r="B31580" s="32" t="s">
        <v>154</v>
      </c>
      <c r="C31580">
        <f t="shared" si="493"/>
        <v>70402</v>
      </c>
    </row>
    <row r="31581" spans="1:3">
      <c r="A31581" s="32" t="s">
        <v>21415</v>
      </c>
      <c r="B31581" s="32" t="s">
        <v>154</v>
      </c>
      <c r="C31581">
        <f t="shared" si="493"/>
        <v>70403</v>
      </c>
    </row>
    <row r="31582" spans="1:3">
      <c r="A31582" s="32" t="s">
        <v>21416</v>
      </c>
      <c r="B31582" s="32" t="s">
        <v>154</v>
      </c>
      <c r="C31582">
        <f t="shared" si="493"/>
        <v>70404</v>
      </c>
    </row>
    <row r="31583" spans="1:3">
      <c r="A31583" s="32" t="s">
        <v>21417</v>
      </c>
      <c r="B31583" s="32" t="s">
        <v>154</v>
      </c>
      <c r="C31583">
        <f t="shared" si="493"/>
        <v>70420</v>
      </c>
    </row>
    <row r="31584" spans="1:3">
      <c r="A31584" s="32" t="s">
        <v>20965</v>
      </c>
      <c r="B31584" s="32" t="s">
        <v>154</v>
      </c>
      <c r="C31584">
        <f t="shared" si="493"/>
        <v>70421</v>
      </c>
    </row>
    <row r="31585" spans="1:3">
      <c r="A31585" s="32" t="s">
        <v>20966</v>
      </c>
      <c r="B31585" s="32" t="s">
        <v>154</v>
      </c>
      <c r="C31585">
        <f t="shared" si="493"/>
        <v>70422</v>
      </c>
    </row>
    <row r="31586" spans="1:3">
      <c r="A31586" s="32" t="s">
        <v>21418</v>
      </c>
      <c r="B31586" s="32" t="s">
        <v>154</v>
      </c>
      <c r="C31586">
        <f t="shared" si="493"/>
        <v>70426</v>
      </c>
    </row>
    <row r="31587" spans="1:3">
      <c r="A31587" s="32" t="s">
        <v>20967</v>
      </c>
      <c r="B31587" s="32" t="s">
        <v>154</v>
      </c>
      <c r="C31587">
        <f t="shared" si="493"/>
        <v>70427</v>
      </c>
    </row>
    <row r="31588" spans="1:3">
      <c r="A31588" s="32" t="s">
        <v>21419</v>
      </c>
      <c r="B31588" s="32" t="s">
        <v>154</v>
      </c>
      <c r="C31588">
        <f t="shared" si="493"/>
        <v>70429</v>
      </c>
    </row>
    <row r="31589" spans="1:3">
      <c r="A31589" s="32" t="s">
        <v>21420</v>
      </c>
      <c r="B31589" s="32" t="s">
        <v>154</v>
      </c>
      <c r="C31589">
        <f t="shared" si="493"/>
        <v>70431</v>
      </c>
    </row>
    <row r="31590" spans="1:3">
      <c r="A31590" s="32" t="s">
        <v>21421</v>
      </c>
      <c r="B31590" s="32" t="s">
        <v>154</v>
      </c>
      <c r="C31590">
        <f t="shared" si="493"/>
        <v>70433</v>
      </c>
    </row>
    <row r="31591" spans="1:3">
      <c r="A31591" s="32" t="s">
        <v>20968</v>
      </c>
      <c r="B31591" s="32" t="s">
        <v>154</v>
      </c>
      <c r="C31591">
        <f t="shared" si="493"/>
        <v>70434</v>
      </c>
    </row>
    <row r="31592" spans="1:3">
      <c r="A31592" s="32" t="s">
        <v>20969</v>
      </c>
      <c r="B31592" s="32" t="s">
        <v>154</v>
      </c>
      <c r="C31592">
        <f t="shared" si="493"/>
        <v>70435</v>
      </c>
    </row>
    <row r="31593" spans="1:3">
      <c r="A31593" s="32" t="s">
        <v>21422</v>
      </c>
      <c r="B31593" s="32" t="s">
        <v>154</v>
      </c>
      <c r="C31593">
        <f t="shared" si="493"/>
        <v>70436</v>
      </c>
    </row>
    <row r="31594" spans="1:3">
      <c r="A31594" s="32" t="s">
        <v>20970</v>
      </c>
      <c r="B31594" s="32" t="s">
        <v>154</v>
      </c>
      <c r="C31594">
        <f t="shared" si="493"/>
        <v>70437</v>
      </c>
    </row>
    <row r="31595" spans="1:3">
      <c r="A31595" s="32" t="s">
        <v>21423</v>
      </c>
      <c r="B31595" s="32" t="s">
        <v>154</v>
      </c>
      <c r="C31595">
        <f t="shared" si="493"/>
        <v>70438</v>
      </c>
    </row>
    <row r="31596" spans="1:3">
      <c r="A31596" s="32" t="s">
        <v>21288</v>
      </c>
      <c r="B31596" s="32" t="s">
        <v>154</v>
      </c>
      <c r="C31596">
        <f t="shared" si="493"/>
        <v>70441</v>
      </c>
    </row>
    <row r="31597" spans="1:3">
      <c r="A31597" s="32" t="s">
        <v>21609</v>
      </c>
      <c r="B31597" s="32" t="s">
        <v>154</v>
      </c>
      <c r="C31597">
        <f t="shared" si="493"/>
        <v>70442</v>
      </c>
    </row>
    <row r="31598" spans="1:3">
      <c r="A31598" s="32" t="s">
        <v>21424</v>
      </c>
      <c r="B31598" s="32" t="s">
        <v>154</v>
      </c>
      <c r="C31598">
        <f t="shared" si="493"/>
        <v>70443</v>
      </c>
    </row>
    <row r="31599" spans="1:3">
      <c r="A31599" s="32" t="s">
        <v>20971</v>
      </c>
      <c r="B31599" s="32" t="s">
        <v>154</v>
      </c>
      <c r="C31599">
        <f t="shared" si="493"/>
        <v>70444</v>
      </c>
    </row>
    <row r="31600" spans="1:3">
      <c r="A31600" s="32" t="s">
        <v>21610</v>
      </c>
      <c r="B31600" s="32" t="s">
        <v>154</v>
      </c>
      <c r="C31600">
        <f t="shared" si="493"/>
        <v>70445</v>
      </c>
    </row>
    <row r="31601" spans="1:3">
      <c r="A31601" s="32" t="s">
        <v>20972</v>
      </c>
      <c r="B31601" s="32" t="s">
        <v>154</v>
      </c>
      <c r="C31601">
        <f t="shared" si="493"/>
        <v>70446</v>
      </c>
    </row>
    <row r="31602" spans="1:3">
      <c r="A31602" s="32" t="s">
        <v>20973</v>
      </c>
      <c r="B31602" s="32" t="s">
        <v>154</v>
      </c>
      <c r="C31602">
        <f t="shared" si="493"/>
        <v>70447</v>
      </c>
    </row>
    <row r="31603" spans="1:3">
      <c r="A31603" s="32" t="s">
        <v>21289</v>
      </c>
      <c r="B31603" s="32" t="s">
        <v>154</v>
      </c>
      <c r="C31603">
        <f t="shared" si="493"/>
        <v>70448</v>
      </c>
    </row>
    <row r="31604" spans="1:3">
      <c r="A31604" s="32" t="s">
        <v>20974</v>
      </c>
      <c r="B31604" s="32" t="s">
        <v>154</v>
      </c>
      <c r="C31604">
        <f t="shared" si="493"/>
        <v>70449</v>
      </c>
    </row>
    <row r="31605" spans="1:3">
      <c r="A31605" s="32" t="s">
        <v>21290</v>
      </c>
      <c r="B31605" s="32" t="s">
        <v>154</v>
      </c>
      <c r="C31605">
        <f t="shared" si="493"/>
        <v>70450</v>
      </c>
    </row>
    <row r="31606" spans="1:3">
      <c r="A31606" s="32" t="s">
        <v>20975</v>
      </c>
      <c r="B31606" s="32" t="s">
        <v>154</v>
      </c>
      <c r="C31606">
        <f t="shared" si="493"/>
        <v>70451</v>
      </c>
    </row>
    <row r="31607" spans="1:3">
      <c r="A31607" s="32" t="s">
        <v>20976</v>
      </c>
      <c r="B31607" s="32" t="s">
        <v>154</v>
      </c>
      <c r="C31607">
        <f t="shared" si="493"/>
        <v>70452</v>
      </c>
    </row>
    <row r="31608" spans="1:3">
      <c r="A31608" s="32" t="s">
        <v>20977</v>
      </c>
      <c r="B31608" s="32" t="s">
        <v>154</v>
      </c>
      <c r="C31608">
        <f t="shared" si="493"/>
        <v>70453</v>
      </c>
    </row>
    <row r="31609" spans="1:3">
      <c r="A31609" s="32" t="s">
        <v>21425</v>
      </c>
      <c r="B31609" s="32" t="s">
        <v>154</v>
      </c>
      <c r="C31609">
        <f t="shared" si="493"/>
        <v>70454</v>
      </c>
    </row>
    <row r="31610" spans="1:3">
      <c r="A31610" s="32" t="s">
        <v>21291</v>
      </c>
      <c r="B31610" s="32" t="s">
        <v>154</v>
      </c>
      <c r="C31610">
        <f t="shared" si="493"/>
        <v>70455</v>
      </c>
    </row>
    <row r="31611" spans="1:3">
      <c r="A31611" s="32" t="s">
        <v>21426</v>
      </c>
      <c r="B31611" s="32" t="s">
        <v>154</v>
      </c>
      <c r="C31611">
        <f t="shared" si="493"/>
        <v>70456</v>
      </c>
    </row>
    <row r="31612" spans="1:3">
      <c r="A31612" s="32" t="s">
        <v>20978</v>
      </c>
      <c r="B31612" s="32" t="s">
        <v>154</v>
      </c>
      <c r="C31612">
        <f t="shared" si="493"/>
        <v>70457</v>
      </c>
    </row>
    <row r="31613" spans="1:3">
      <c r="A31613" s="32" t="s">
        <v>20979</v>
      </c>
      <c r="B31613" s="32" t="s">
        <v>154</v>
      </c>
      <c r="C31613">
        <f t="shared" si="493"/>
        <v>70458</v>
      </c>
    </row>
    <row r="31614" spans="1:3">
      <c r="A31614" s="32" t="s">
        <v>20980</v>
      </c>
      <c r="B31614" s="32" t="s">
        <v>154</v>
      </c>
      <c r="C31614">
        <f t="shared" si="493"/>
        <v>70459</v>
      </c>
    </row>
    <row r="31615" spans="1:3">
      <c r="A31615" s="32" t="s">
        <v>21292</v>
      </c>
      <c r="B31615" s="32" t="s">
        <v>154</v>
      </c>
      <c r="C31615">
        <f t="shared" si="493"/>
        <v>70460</v>
      </c>
    </row>
    <row r="31616" spans="1:3">
      <c r="A31616" s="32" t="s">
        <v>21427</v>
      </c>
      <c r="B31616" s="32" t="s">
        <v>154</v>
      </c>
      <c r="C31616">
        <f t="shared" si="493"/>
        <v>70461</v>
      </c>
    </row>
    <row r="31617" spans="1:3">
      <c r="A31617" s="32" t="s">
        <v>20981</v>
      </c>
      <c r="B31617" s="32" t="s">
        <v>154</v>
      </c>
      <c r="C31617">
        <f t="shared" si="493"/>
        <v>70462</v>
      </c>
    </row>
    <row r="31618" spans="1:3">
      <c r="A31618" s="32" t="s">
        <v>21428</v>
      </c>
      <c r="B31618" s="32" t="s">
        <v>154</v>
      </c>
      <c r="C31618">
        <f t="shared" ref="C31618:C31681" si="494">1*A31618</f>
        <v>70463</v>
      </c>
    </row>
    <row r="31619" spans="1:3">
      <c r="A31619" s="32" t="s">
        <v>21429</v>
      </c>
      <c r="B31619" s="32" t="s">
        <v>154</v>
      </c>
      <c r="C31619">
        <f t="shared" si="494"/>
        <v>70464</v>
      </c>
    </row>
    <row r="31620" spans="1:3">
      <c r="A31620" s="32" t="s">
        <v>20982</v>
      </c>
      <c r="B31620" s="32" t="s">
        <v>154</v>
      </c>
      <c r="C31620">
        <f t="shared" si="494"/>
        <v>70465</v>
      </c>
    </row>
    <row r="31621" spans="1:3">
      <c r="A31621" s="32" t="s">
        <v>21430</v>
      </c>
      <c r="B31621" s="32" t="s">
        <v>154</v>
      </c>
      <c r="C31621">
        <f t="shared" si="494"/>
        <v>70466</v>
      </c>
    </row>
    <row r="31622" spans="1:3">
      <c r="A31622" s="32" t="s">
        <v>20983</v>
      </c>
      <c r="B31622" s="32" t="s">
        <v>154</v>
      </c>
      <c r="C31622">
        <f t="shared" si="494"/>
        <v>70467</v>
      </c>
    </row>
    <row r="31623" spans="1:3">
      <c r="A31623" s="32" t="s">
        <v>21431</v>
      </c>
      <c r="B31623" s="32" t="s">
        <v>154</v>
      </c>
      <c r="C31623">
        <f t="shared" si="494"/>
        <v>70469</v>
      </c>
    </row>
    <row r="31624" spans="1:3">
      <c r="A31624" s="32" t="s">
        <v>20984</v>
      </c>
      <c r="B31624" s="32" t="s">
        <v>154</v>
      </c>
      <c r="C31624">
        <f t="shared" si="494"/>
        <v>70470</v>
      </c>
    </row>
    <row r="31625" spans="1:3">
      <c r="A31625" s="32" t="s">
        <v>21432</v>
      </c>
      <c r="B31625" s="32" t="s">
        <v>154</v>
      </c>
      <c r="C31625">
        <f t="shared" si="494"/>
        <v>70471</v>
      </c>
    </row>
    <row r="31626" spans="1:3">
      <c r="A31626" s="32" t="s">
        <v>20985</v>
      </c>
      <c r="B31626" s="32" t="s">
        <v>154</v>
      </c>
      <c r="C31626">
        <f t="shared" si="494"/>
        <v>70500</v>
      </c>
    </row>
    <row r="31627" spans="1:3">
      <c r="A31627" s="32" t="s">
        <v>21433</v>
      </c>
      <c r="B31627" s="32" t="s">
        <v>154</v>
      </c>
      <c r="C31627">
        <f t="shared" si="494"/>
        <v>70501</v>
      </c>
    </row>
    <row r="31628" spans="1:3">
      <c r="A31628" s="32" t="s">
        <v>20986</v>
      </c>
      <c r="B31628" s="32" t="s">
        <v>154</v>
      </c>
      <c r="C31628">
        <f t="shared" si="494"/>
        <v>70502</v>
      </c>
    </row>
    <row r="31629" spans="1:3">
      <c r="A31629" s="32" t="s">
        <v>20987</v>
      </c>
      <c r="B31629" s="32" t="s">
        <v>154</v>
      </c>
      <c r="C31629">
        <f t="shared" si="494"/>
        <v>70503</v>
      </c>
    </row>
    <row r="31630" spans="1:3">
      <c r="A31630" s="32" t="s">
        <v>21434</v>
      </c>
      <c r="B31630" s="32" t="s">
        <v>154</v>
      </c>
      <c r="C31630">
        <f t="shared" si="494"/>
        <v>70504</v>
      </c>
    </row>
    <row r="31631" spans="1:3">
      <c r="A31631" s="32" t="s">
        <v>20988</v>
      </c>
      <c r="B31631" s="32" t="s">
        <v>154</v>
      </c>
      <c r="C31631">
        <f t="shared" si="494"/>
        <v>70505</v>
      </c>
    </row>
    <row r="31632" spans="1:3">
      <c r="A31632" s="32" t="s">
        <v>20989</v>
      </c>
      <c r="B31632" s="32" t="s">
        <v>154</v>
      </c>
      <c r="C31632">
        <f t="shared" si="494"/>
        <v>70506</v>
      </c>
    </row>
    <row r="31633" spans="1:3">
      <c r="A31633" s="32" t="s">
        <v>21293</v>
      </c>
      <c r="B31633" s="32" t="s">
        <v>154</v>
      </c>
      <c r="C31633">
        <f t="shared" si="494"/>
        <v>70507</v>
      </c>
    </row>
    <row r="31634" spans="1:3">
      <c r="A31634" s="32" t="s">
        <v>20990</v>
      </c>
      <c r="B31634" s="32" t="s">
        <v>154</v>
      </c>
      <c r="C31634">
        <f t="shared" si="494"/>
        <v>70508</v>
      </c>
    </row>
    <row r="31635" spans="1:3">
      <c r="A31635" s="32" t="s">
        <v>21435</v>
      </c>
      <c r="B31635" s="32" t="s">
        <v>154</v>
      </c>
      <c r="C31635">
        <f t="shared" si="494"/>
        <v>70509</v>
      </c>
    </row>
    <row r="31636" spans="1:3">
      <c r="A31636" s="32" t="s">
        <v>21436</v>
      </c>
      <c r="B31636" s="32" t="s">
        <v>154</v>
      </c>
      <c r="C31636">
        <f t="shared" si="494"/>
        <v>70510</v>
      </c>
    </row>
    <row r="31637" spans="1:3">
      <c r="A31637" s="32" t="s">
        <v>20991</v>
      </c>
      <c r="B31637" s="32" t="s">
        <v>154</v>
      </c>
      <c r="C31637">
        <f t="shared" si="494"/>
        <v>70511</v>
      </c>
    </row>
    <row r="31638" spans="1:3">
      <c r="A31638" s="32" t="s">
        <v>20992</v>
      </c>
      <c r="B31638" s="32" t="s">
        <v>154</v>
      </c>
      <c r="C31638">
        <f t="shared" si="494"/>
        <v>70512</v>
      </c>
    </row>
    <row r="31639" spans="1:3">
      <c r="A31639" s="32" t="s">
        <v>21437</v>
      </c>
      <c r="B31639" s="32" t="s">
        <v>154</v>
      </c>
      <c r="C31639">
        <f t="shared" si="494"/>
        <v>70513</v>
      </c>
    </row>
    <row r="31640" spans="1:3">
      <c r="A31640" s="32" t="s">
        <v>20993</v>
      </c>
      <c r="B31640" s="32" t="s">
        <v>154</v>
      </c>
      <c r="C31640">
        <f t="shared" si="494"/>
        <v>70514</v>
      </c>
    </row>
    <row r="31641" spans="1:3">
      <c r="A31641" s="32" t="s">
        <v>21294</v>
      </c>
      <c r="B31641" s="32" t="s">
        <v>154</v>
      </c>
      <c r="C31641">
        <f t="shared" si="494"/>
        <v>70515</v>
      </c>
    </row>
    <row r="31642" spans="1:3">
      <c r="A31642" s="32" t="s">
        <v>21438</v>
      </c>
      <c r="B31642" s="32" t="s">
        <v>154</v>
      </c>
      <c r="C31642">
        <f t="shared" si="494"/>
        <v>70516</v>
      </c>
    </row>
    <row r="31643" spans="1:3">
      <c r="A31643" s="32" t="s">
        <v>20994</v>
      </c>
      <c r="B31643" s="32" t="s">
        <v>154</v>
      </c>
      <c r="C31643">
        <f t="shared" si="494"/>
        <v>70517</v>
      </c>
    </row>
    <row r="31644" spans="1:3">
      <c r="A31644" s="32" t="s">
        <v>21439</v>
      </c>
      <c r="B31644" s="32" t="s">
        <v>154</v>
      </c>
      <c r="C31644">
        <f t="shared" si="494"/>
        <v>70518</v>
      </c>
    </row>
    <row r="31645" spans="1:3">
      <c r="A31645" s="32" t="s">
        <v>20995</v>
      </c>
      <c r="B31645" s="32" t="s">
        <v>154</v>
      </c>
      <c r="C31645">
        <f t="shared" si="494"/>
        <v>70519</v>
      </c>
    </row>
    <row r="31646" spans="1:3">
      <c r="A31646" s="32" t="s">
        <v>20996</v>
      </c>
      <c r="B31646" s="32" t="s">
        <v>154</v>
      </c>
      <c r="C31646">
        <f t="shared" si="494"/>
        <v>70520</v>
      </c>
    </row>
    <row r="31647" spans="1:3">
      <c r="A31647" s="32" t="s">
        <v>20997</v>
      </c>
      <c r="B31647" s="32" t="s">
        <v>154</v>
      </c>
      <c r="C31647">
        <f t="shared" si="494"/>
        <v>70521</v>
      </c>
    </row>
    <row r="31648" spans="1:3">
      <c r="A31648" s="32" t="s">
        <v>20998</v>
      </c>
      <c r="B31648" s="32" t="s">
        <v>154</v>
      </c>
      <c r="C31648">
        <f t="shared" si="494"/>
        <v>70522</v>
      </c>
    </row>
    <row r="31649" spans="1:3">
      <c r="A31649" s="32" t="s">
        <v>20999</v>
      </c>
      <c r="B31649" s="32" t="s">
        <v>154</v>
      </c>
      <c r="C31649">
        <f t="shared" si="494"/>
        <v>70523</v>
      </c>
    </row>
    <row r="31650" spans="1:3">
      <c r="A31650" s="32" t="s">
        <v>21440</v>
      </c>
      <c r="B31650" s="32" t="s">
        <v>154</v>
      </c>
      <c r="C31650">
        <f t="shared" si="494"/>
        <v>70524</v>
      </c>
    </row>
    <row r="31651" spans="1:3">
      <c r="A31651" s="32" t="s">
        <v>21441</v>
      </c>
      <c r="B31651" s="32" t="s">
        <v>154</v>
      </c>
      <c r="C31651">
        <f t="shared" si="494"/>
        <v>70525</v>
      </c>
    </row>
    <row r="31652" spans="1:3">
      <c r="A31652" s="32" t="s">
        <v>21295</v>
      </c>
      <c r="B31652" s="32" t="s">
        <v>154</v>
      </c>
      <c r="C31652">
        <f t="shared" si="494"/>
        <v>70526</v>
      </c>
    </row>
    <row r="31653" spans="1:3">
      <c r="A31653" s="32" t="s">
        <v>21442</v>
      </c>
      <c r="B31653" s="32" t="s">
        <v>154</v>
      </c>
      <c r="C31653">
        <f t="shared" si="494"/>
        <v>70527</v>
      </c>
    </row>
    <row r="31654" spans="1:3">
      <c r="A31654" s="32" t="s">
        <v>21000</v>
      </c>
      <c r="B31654" s="32" t="s">
        <v>154</v>
      </c>
      <c r="C31654">
        <f t="shared" si="494"/>
        <v>70528</v>
      </c>
    </row>
    <row r="31655" spans="1:3">
      <c r="A31655" s="32" t="s">
        <v>21001</v>
      </c>
      <c r="B31655" s="32" t="s">
        <v>154</v>
      </c>
      <c r="C31655">
        <f t="shared" si="494"/>
        <v>70529</v>
      </c>
    </row>
    <row r="31656" spans="1:3">
      <c r="A31656" s="32" t="s">
        <v>21296</v>
      </c>
      <c r="B31656" s="32" t="s">
        <v>154</v>
      </c>
      <c r="C31656">
        <f t="shared" si="494"/>
        <v>70531</v>
      </c>
    </row>
    <row r="31657" spans="1:3">
      <c r="A31657" s="32" t="s">
        <v>21002</v>
      </c>
      <c r="B31657" s="32" t="s">
        <v>154</v>
      </c>
      <c r="C31657">
        <f t="shared" si="494"/>
        <v>70532</v>
      </c>
    </row>
    <row r="31658" spans="1:3">
      <c r="A31658" s="32" t="s">
        <v>21443</v>
      </c>
      <c r="B31658" s="32" t="s">
        <v>154</v>
      </c>
      <c r="C31658">
        <f t="shared" si="494"/>
        <v>70533</v>
      </c>
    </row>
    <row r="31659" spans="1:3">
      <c r="A31659" s="32" t="s">
        <v>21003</v>
      </c>
      <c r="B31659" s="32" t="s">
        <v>154</v>
      </c>
      <c r="C31659">
        <f t="shared" si="494"/>
        <v>70534</v>
      </c>
    </row>
    <row r="31660" spans="1:3">
      <c r="A31660" s="32" t="s">
        <v>21004</v>
      </c>
      <c r="B31660" s="32" t="s">
        <v>154</v>
      </c>
      <c r="C31660">
        <f t="shared" si="494"/>
        <v>70535</v>
      </c>
    </row>
    <row r="31661" spans="1:3">
      <c r="A31661" s="32" t="s">
        <v>21005</v>
      </c>
      <c r="B31661" s="32" t="s">
        <v>154</v>
      </c>
      <c r="C31661">
        <f t="shared" si="494"/>
        <v>70537</v>
      </c>
    </row>
    <row r="31662" spans="1:3">
      <c r="A31662" s="32" t="s">
        <v>21444</v>
      </c>
      <c r="B31662" s="32" t="s">
        <v>154</v>
      </c>
      <c r="C31662">
        <f t="shared" si="494"/>
        <v>70538</v>
      </c>
    </row>
    <row r="31663" spans="1:3">
      <c r="A31663" s="32" t="s">
        <v>21006</v>
      </c>
      <c r="B31663" s="32" t="s">
        <v>154</v>
      </c>
      <c r="C31663">
        <f t="shared" si="494"/>
        <v>70540</v>
      </c>
    </row>
    <row r="31664" spans="1:3">
      <c r="A31664" s="32" t="s">
        <v>21007</v>
      </c>
      <c r="B31664" s="32" t="s">
        <v>154</v>
      </c>
      <c r="C31664">
        <f t="shared" si="494"/>
        <v>70541</v>
      </c>
    </row>
    <row r="31665" spans="1:3">
      <c r="A31665" s="32" t="s">
        <v>21297</v>
      </c>
      <c r="B31665" s="32" t="s">
        <v>154</v>
      </c>
      <c r="C31665">
        <f t="shared" si="494"/>
        <v>70542</v>
      </c>
    </row>
    <row r="31666" spans="1:3">
      <c r="A31666" s="32" t="s">
        <v>21008</v>
      </c>
      <c r="B31666" s="32" t="s">
        <v>154</v>
      </c>
      <c r="C31666">
        <f t="shared" si="494"/>
        <v>70543</v>
      </c>
    </row>
    <row r="31667" spans="1:3">
      <c r="A31667" s="32" t="s">
        <v>21445</v>
      </c>
      <c r="B31667" s="32" t="s">
        <v>154</v>
      </c>
      <c r="C31667">
        <f t="shared" si="494"/>
        <v>70544</v>
      </c>
    </row>
    <row r="31668" spans="1:3">
      <c r="A31668" s="32" t="s">
        <v>21009</v>
      </c>
      <c r="B31668" s="32" t="s">
        <v>154</v>
      </c>
      <c r="C31668">
        <f t="shared" si="494"/>
        <v>70546</v>
      </c>
    </row>
    <row r="31669" spans="1:3">
      <c r="A31669" s="32" t="s">
        <v>21010</v>
      </c>
      <c r="B31669" s="32" t="s">
        <v>154</v>
      </c>
      <c r="C31669">
        <f t="shared" si="494"/>
        <v>70548</v>
      </c>
    </row>
    <row r="31670" spans="1:3">
      <c r="A31670" s="32" t="s">
        <v>21011</v>
      </c>
      <c r="B31670" s="32" t="s">
        <v>154</v>
      </c>
      <c r="C31670">
        <f t="shared" si="494"/>
        <v>70549</v>
      </c>
    </row>
    <row r="31671" spans="1:3">
      <c r="A31671" s="32" t="s">
        <v>21298</v>
      </c>
      <c r="B31671" s="32" t="s">
        <v>154</v>
      </c>
      <c r="C31671">
        <f t="shared" si="494"/>
        <v>70550</v>
      </c>
    </row>
    <row r="31672" spans="1:3">
      <c r="A31672" s="32" t="s">
        <v>21446</v>
      </c>
      <c r="B31672" s="32" t="s">
        <v>154</v>
      </c>
      <c r="C31672">
        <f t="shared" si="494"/>
        <v>70551</v>
      </c>
    </row>
    <row r="31673" spans="1:3">
      <c r="A31673" s="32" t="s">
        <v>21012</v>
      </c>
      <c r="B31673" s="32" t="s">
        <v>154</v>
      </c>
      <c r="C31673">
        <f t="shared" si="494"/>
        <v>70552</v>
      </c>
    </row>
    <row r="31674" spans="1:3">
      <c r="A31674" s="32" t="s">
        <v>21013</v>
      </c>
      <c r="B31674" s="32" t="s">
        <v>154</v>
      </c>
      <c r="C31674">
        <f t="shared" si="494"/>
        <v>70554</v>
      </c>
    </row>
    <row r="31675" spans="1:3">
      <c r="A31675" s="32" t="s">
        <v>21014</v>
      </c>
      <c r="B31675" s="32" t="s">
        <v>154</v>
      </c>
      <c r="C31675">
        <f t="shared" si="494"/>
        <v>70555</v>
      </c>
    </row>
    <row r="31676" spans="1:3">
      <c r="A31676" s="32" t="s">
        <v>21447</v>
      </c>
      <c r="B31676" s="32" t="s">
        <v>154</v>
      </c>
      <c r="C31676">
        <f t="shared" si="494"/>
        <v>70556</v>
      </c>
    </row>
    <row r="31677" spans="1:3">
      <c r="A31677" s="32" t="s">
        <v>21299</v>
      </c>
      <c r="B31677" s="32" t="s">
        <v>154</v>
      </c>
      <c r="C31677">
        <f t="shared" si="494"/>
        <v>70558</v>
      </c>
    </row>
    <row r="31678" spans="1:3">
      <c r="A31678" s="32" t="s">
        <v>21448</v>
      </c>
      <c r="B31678" s="32" t="s">
        <v>154</v>
      </c>
      <c r="C31678">
        <f t="shared" si="494"/>
        <v>70559</v>
      </c>
    </row>
    <row r="31679" spans="1:3">
      <c r="A31679" s="32" t="s">
        <v>21449</v>
      </c>
      <c r="B31679" s="32" t="s">
        <v>154</v>
      </c>
      <c r="C31679">
        <f t="shared" si="494"/>
        <v>70560</v>
      </c>
    </row>
    <row r="31680" spans="1:3">
      <c r="A31680" s="32" t="s">
        <v>21450</v>
      </c>
      <c r="B31680" s="32" t="s">
        <v>154</v>
      </c>
      <c r="C31680">
        <f t="shared" si="494"/>
        <v>70562</v>
      </c>
    </row>
    <row r="31681" spans="1:3">
      <c r="A31681" s="32" t="s">
        <v>21015</v>
      </c>
      <c r="B31681" s="32" t="s">
        <v>154</v>
      </c>
      <c r="C31681">
        <f t="shared" si="494"/>
        <v>70563</v>
      </c>
    </row>
    <row r="31682" spans="1:3">
      <c r="A31682" s="32" t="s">
        <v>21300</v>
      </c>
      <c r="B31682" s="32" t="s">
        <v>154</v>
      </c>
      <c r="C31682">
        <f t="shared" ref="C31682:C31745" si="495">1*A31682</f>
        <v>70569</v>
      </c>
    </row>
    <row r="31683" spans="1:3">
      <c r="A31683" s="32" t="s">
        <v>21451</v>
      </c>
      <c r="B31683" s="32" t="s">
        <v>154</v>
      </c>
      <c r="C31683">
        <f t="shared" si="495"/>
        <v>70570</v>
      </c>
    </row>
    <row r="31684" spans="1:3">
      <c r="A31684" s="32" t="s">
        <v>21016</v>
      </c>
      <c r="B31684" s="32" t="s">
        <v>154</v>
      </c>
      <c r="C31684">
        <f t="shared" si="495"/>
        <v>70571</v>
      </c>
    </row>
    <row r="31685" spans="1:3">
      <c r="A31685" s="32" t="s">
        <v>21301</v>
      </c>
      <c r="B31685" s="32" t="s">
        <v>154</v>
      </c>
      <c r="C31685">
        <f t="shared" si="495"/>
        <v>70575</v>
      </c>
    </row>
    <row r="31686" spans="1:3">
      <c r="A31686" s="32" t="s">
        <v>21017</v>
      </c>
      <c r="B31686" s="32" t="s">
        <v>154</v>
      </c>
      <c r="C31686">
        <f t="shared" si="495"/>
        <v>70576</v>
      </c>
    </row>
    <row r="31687" spans="1:3">
      <c r="A31687" s="32" t="s">
        <v>21452</v>
      </c>
      <c r="B31687" s="32" t="s">
        <v>154</v>
      </c>
      <c r="C31687">
        <f t="shared" si="495"/>
        <v>70577</v>
      </c>
    </row>
    <row r="31688" spans="1:3">
      <c r="A31688" s="32" t="s">
        <v>21453</v>
      </c>
      <c r="B31688" s="32" t="s">
        <v>154</v>
      </c>
      <c r="C31688">
        <f t="shared" si="495"/>
        <v>70578</v>
      </c>
    </row>
    <row r="31689" spans="1:3">
      <c r="A31689" s="32" t="s">
        <v>21302</v>
      </c>
      <c r="B31689" s="32" t="s">
        <v>154</v>
      </c>
      <c r="C31689">
        <f t="shared" si="495"/>
        <v>70580</v>
      </c>
    </row>
    <row r="31690" spans="1:3">
      <c r="A31690" s="32" t="s">
        <v>21018</v>
      </c>
      <c r="B31690" s="32" t="s">
        <v>154</v>
      </c>
      <c r="C31690">
        <f t="shared" si="495"/>
        <v>70581</v>
      </c>
    </row>
    <row r="31691" spans="1:3">
      <c r="A31691" s="32" t="s">
        <v>21454</v>
      </c>
      <c r="B31691" s="32" t="s">
        <v>154</v>
      </c>
      <c r="C31691">
        <f t="shared" si="495"/>
        <v>70582</v>
      </c>
    </row>
    <row r="31692" spans="1:3">
      <c r="A31692" s="32" t="s">
        <v>21019</v>
      </c>
      <c r="B31692" s="32" t="s">
        <v>154</v>
      </c>
      <c r="C31692">
        <f t="shared" si="495"/>
        <v>70583</v>
      </c>
    </row>
    <row r="31693" spans="1:3">
      <c r="A31693" s="32" t="s">
        <v>21020</v>
      </c>
      <c r="B31693" s="32" t="s">
        <v>154</v>
      </c>
      <c r="C31693">
        <f t="shared" si="495"/>
        <v>70584</v>
      </c>
    </row>
    <row r="31694" spans="1:3">
      <c r="A31694" s="32" t="s">
        <v>21455</v>
      </c>
      <c r="B31694" s="32" t="s">
        <v>154</v>
      </c>
      <c r="C31694">
        <f t="shared" si="495"/>
        <v>70585</v>
      </c>
    </row>
    <row r="31695" spans="1:3">
      <c r="A31695" s="32" t="s">
        <v>21021</v>
      </c>
      <c r="B31695" s="32" t="s">
        <v>154</v>
      </c>
      <c r="C31695">
        <f t="shared" si="495"/>
        <v>70586</v>
      </c>
    </row>
    <row r="31696" spans="1:3">
      <c r="A31696" s="32" t="s">
        <v>21022</v>
      </c>
      <c r="B31696" s="32" t="s">
        <v>154</v>
      </c>
      <c r="C31696">
        <f t="shared" si="495"/>
        <v>70589</v>
      </c>
    </row>
    <row r="31697" spans="1:3">
      <c r="A31697" s="32" t="s">
        <v>21023</v>
      </c>
      <c r="B31697" s="32" t="s">
        <v>154</v>
      </c>
      <c r="C31697">
        <f t="shared" si="495"/>
        <v>70591</v>
      </c>
    </row>
    <row r="31698" spans="1:3">
      <c r="A31698" s="32" t="s">
        <v>21456</v>
      </c>
      <c r="B31698" s="32" t="s">
        <v>154</v>
      </c>
      <c r="C31698">
        <f t="shared" si="495"/>
        <v>70592</v>
      </c>
    </row>
    <row r="31699" spans="1:3">
      <c r="A31699" s="32" t="s">
        <v>21024</v>
      </c>
      <c r="B31699" s="32" t="s">
        <v>154</v>
      </c>
      <c r="C31699">
        <f t="shared" si="495"/>
        <v>70593</v>
      </c>
    </row>
    <row r="31700" spans="1:3">
      <c r="A31700" s="32" t="s">
        <v>21457</v>
      </c>
      <c r="B31700" s="32" t="s">
        <v>154</v>
      </c>
      <c r="C31700">
        <f t="shared" si="495"/>
        <v>70595</v>
      </c>
    </row>
    <row r="31701" spans="1:3">
      <c r="A31701" s="32" t="s">
        <v>21025</v>
      </c>
      <c r="B31701" s="32" t="s">
        <v>154</v>
      </c>
      <c r="C31701">
        <f t="shared" si="495"/>
        <v>70596</v>
      </c>
    </row>
    <row r="31702" spans="1:3">
      <c r="A31702" s="32" t="s">
        <v>21458</v>
      </c>
      <c r="B31702" s="32" t="s">
        <v>154</v>
      </c>
      <c r="C31702">
        <f t="shared" si="495"/>
        <v>70598</v>
      </c>
    </row>
    <row r="31703" spans="1:3">
      <c r="A31703" s="32" t="s">
        <v>21026</v>
      </c>
      <c r="B31703" s="32" t="s">
        <v>154</v>
      </c>
      <c r="C31703">
        <f t="shared" si="495"/>
        <v>70601</v>
      </c>
    </row>
    <row r="31704" spans="1:3">
      <c r="A31704" s="32" t="s">
        <v>21303</v>
      </c>
      <c r="B31704" s="32" t="s">
        <v>154</v>
      </c>
      <c r="C31704">
        <f t="shared" si="495"/>
        <v>70602</v>
      </c>
    </row>
    <row r="31705" spans="1:3">
      <c r="A31705" s="32" t="s">
        <v>21459</v>
      </c>
      <c r="B31705" s="32" t="s">
        <v>154</v>
      </c>
      <c r="C31705">
        <f t="shared" si="495"/>
        <v>70605</v>
      </c>
    </row>
    <row r="31706" spans="1:3">
      <c r="A31706" s="32" t="s">
        <v>21027</v>
      </c>
      <c r="B31706" s="32" t="s">
        <v>154</v>
      </c>
      <c r="C31706">
        <f t="shared" si="495"/>
        <v>70606</v>
      </c>
    </row>
    <row r="31707" spans="1:3">
      <c r="A31707" s="32" t="s">
        <v>21028</v>
      </c>
      <c r="B31707" s="32" t="s">
        <v>154</v>
      </c>
      <c r="C31707">
        <f t="shared" si="495"/>
        <v>70607</v>
      </c>
    </row>
    <row r="31708" spans="1:3">
      <c r="A31708" s="32" t="s">
        <v>21029</v>
      </c>
      <c r="B31708" s="32" t="s">
        <v>154</v>
      </c>
      <c r="C31708">
        <f t="shared" si="495"/>
        <v>70609</v>
      </c>
    </row>
    <row r="31709" spans="1:3">
      <c r="A31709" s="32" t="s">
        <v>21460</v>
      </c>
      <c r="B31709" s="32" t="s">
        <v>154</v>
      </c>
      <c r="C31709">
        <f t="shared" si="495"/>
        <v>70611</v>
      </c>
    </row>
    <row r="31710" spans="1:3">
      <c r="A31710" s="32" t="s">
        <v>21030</v>
      </c>
      <c r="B31710" s="32" t="s">
        <v>154</v>
      </c>
      <c r="C31710">
        <f t="shared" si="495"/>
        <v>70612</v>
      </c>
    </row>
    <row r="31711" spans="1:3">
      <c r="A31711" s="32" t="s">
        <v>21031</v>
      </c>
      <c r="B31711" s="32" t="s">
        <v>154</v>
      </c>
      <c r="C31711">
        <f t="shared" si="495"/>
        <v>70615</v>
      </c>
    </row>
    <row r="31712" spans="1:3">
      <c r="A31712" s="32" t="s">
        <v>21032</v>
      </c>
      <c r="B31712" s="32" t="s">
        <v>154</v>
      </c>
      <c r="C31712">
        <f t="shared" si="495"/>
        <v>70616</v>
      </c>
    </row>
    <row r="31713" spans="1:3">
      <c r="A31713" s="32" t="s">
        <v>21461</v>
      </c>
      <c r="B31713" s="32" t="s">
        <v>154</v>
      </c>
      <c r="C31713">
        <f t="shared" si="495"/>
        <v>70629</v>
      </c>
    </row>
    <row r="31714" spans="1:3">
      <c r="A31714" s="32" t="s">
        <v>21462</v>
      </c>
      <c r="B31714" s="32" t="s">
        <v>154</v>
      </c>
      <c r="C31714">
        <f t="shared" si="495"/>
        <v>70630</v>
      </c>
    </row>
    <row r="31715" spans="1:3">
      <c r="A31715" s="32" t="s">
        <v>21463</v>
      </c>
      <c r="B31715" s="32" t="s">
        <v>154</v>
      </c>
      <c r="C31715">
        <f t="shared" si="495"/>
        <v>70631</v>
      </c>
    </row>
    <row r="31716" spans="1:3">
      <c r="A31716" s="32" t="s">
        <v>21304</v>
      </c>
      <c r="B31716" s="32" t="s">
        <v>154</v>
      </c>
      <c r="C31716">
        <f t="shared" si="495"/>
        <v>70632</v>
      </c>
    </row>
    <row r="31717" spans="1:3">
      <c r="A31717" s="32" t="s">
        <v>21464</v>
      </c>
      <c r="B31717" s="32" t="s">
        <v>154</v>
      </c>
      <c r="C31717">
        <f t="shared" si="495"/>
        <v>70633</v>
      </c>
    </row>
    <row r="31718" spans="1:3">
      <c r="A31718" s="32" t="s">
        <v>21033</v>
      </c>
      <c r="B31718" s="32" t="s">
        <v>154</v>
      </c>
      <c r="C31718">
        <f t="shared" si="495"/>
        <v>70634</v>
      </c>
    </row>
    <row r="31719" spans="1:3">
      <c r="A31719" s="32" t="s">
        <v>21034</v>
      </c>
      <c r="B31719" s="32" t="s">
        <v>154</v>
      </c>
      <c r="C31719">
        <f t="shared" si="495"/>
        <v>70637</v>
      </c>
    </row>
    <row r="31720" spans="1:3">
      <c r="A31720" s="32" t="s">
        <v>21465</v>
      </c>
      <c r="B31720" s="32" t="s">
        <v>154</v>
      </c>
      <c r="C31720">
        <f t="shared" si="495"/>
        <v>70638</v>
      </c>
    </row>
    <row r="31721" spans="1:3">
      <c r="A31721" s="32" t="s">
        <v>21611</v>
      </c>
      <c r="B31721" s="32" t="s">
        <v>154</v>
      </c>
      <c r="C31721">
        <f t="shared" si="495"/>
        <v>70639</v>
      </c>
    </row>
    <row r="31722" spans="1:3">
      <c r="A31722" s="32" t="s">
        <v>21257</v>
      </c>
      <c r="B31722" s="32" t="s">
        <v>154</v>
      </c>
      <c r="C31722">
        <f t="shared" si="495"/>
        <v>70640</v>
      </c>
    </row>
    <row r="31723" spans="1:3">
      <c r="A31723" s="32" t="s">
        <v>21035</v>
      </c>
      <c r="B31723" s="32" t="s">
        <v>154</v>
      </c>
      <c r="C31723">
        <f t="shared" si="495"/>
        <v>70642</v>
      </c>
    </row>
    <row r="31724" spans="1:3">
      <c r="A31724" s="32" t="s">
        <v>21466</v>
      </c>
      <c r="B31724" s="32" t="s">
        <v>154</v>
      </c>
      <c r="C31724">
        <f t="shared" si="495"/>
        <v>70643</v>
      </c>
    </row>
    <row r="31725" spans="1:3">
      <c r="A31725" s="32" t="s">
        <v>21036</v>
      </c>
      <c r="B31725" s="32" t="s">
        <v>154</v>
      </c>
      <c r="C31725">
        <f t="shared" si="495"/>
        <v>70644</v>
      </c>
    </row>
    <row r="31726" spans="1:3">
      <c r="A31726" s="32" t="s">
        <v>21037</v>
      </c>
      <c r="B31726" s="32" t="s">
        <v>154</v>
      </c>
      <c r="C31726">
        <f t="shared" si="495"/>
        <v>70645</v>
      </c>
    </row>
    <row r="31727" spans="1:3">
      <c r="A31727" s="32" t="s">
        <v>21467</v>
      </c>
      <c r="B31727" s="32" t="s">
        <v>154</v>
      </c>
      <c r="C31727">
        <f t="shared" si="495"/>
        <v>70646</v>
      </c>
    </row>
    <row r="31728" spans="1:3">
      <c r="A31728" s="32" t="s">
        <v>21038</v>
      </c>
      <c r="B31728" s="32" t="s">
        <v>154</v>
      </c>
      <c r="C31728">
        <f t="shared" si="495"/>
        <v>70647</v>
      </c>
    </row>
    <row r="31729" spans="1:3">
      <c r="A31729" s="32" t="s">
        <v>21305</v>
      </c>
      <c r="B31729" s="32" t="s">
        <v>154</v>
      </c>
      <c r="C31729">
        <f t="shared" si="495"/>
        <v>70648</v>
      </c>
    </row>
    <row r="31730" spans="1:3">
      <c r="A31730" s="32" t="s">
        <v>21468</v>
      </c>
      <c r="B31730" s="32" t="s">
        <v>154</v>
      </c>
      <c r="C31730">
        <f t="shared" si="495"/>
        <v>70650</v>
      </c>
    </row>
    <row r="31731" spans="1:3">
      <c r="A31731" s="32" t="s">
        <v>21039</v>
      </c>
      <c r="B31731" s="32" t="s">
        <v>154</v>
      </c>
      <c r="C31731">
        <f t="shared" si="495"/>
        <v>70651</v>
      </c>
    </row>
    <row r="31732" spans="1:3">
      <c r="A31732" s="32" t="s">
        <v>21040</v>
      </c>
      <c r="B31732" s="32" t="s">
        <v>154</v>
      </c>
      <c r="C31732">
        <f t="shared" si="495"/>
        <v>70652</v>
      </c>
    </row>
    <row r="31733" spans="1:3">
      <c r="A31733" s="32" t="s">
        <v>21469</v>
      </c>
      <c r="B31733" s="32" t="s">
        <v>154</v>
      </c>
      <c r="C31733">
        <f t="shared" si="495"/>
        <v>70653</v>
      </c>
    </row>
    <row r="31734" spans="1:3">
      <c r="A31734" s="32" t="s">
        <v>21041</v>
      </c>
      <c r="B31734" s="32" t="s">
        <v>154</v>
      </c>
      <c r="C31734">
        <f t="shared" si="495"/>
        <v>70654</v>
      </c>
    </row>
    <row r="31735" spans="1:3">
      <c r="A31735" s="32" t="s">
        <v>21470</v>
      </c>
      <c r="B31735" s="32" t="s">
        <v>154</v>
      </c>
      <c r="C31735">
        <f t="shared" si="495"/>
        <v>70655</v>
      </c>
    </row>
    <row r="31736" spans="1:3">
      <c r="A31736" s="32" t="s">
        <v>21306</v>
      </c>
      <c r="B31736" s="32" t="s">
        <v>154</v>
      </c>
      <c r="C31736">
        <f t="shared" si="495"/>
        <v>70656</v>
      </c>
    </row>
    <row r="31737" spans="1:3">
      <c r="A31737" s="32" t="s">
        <v>21042</v>
      </c>
      <c r="B31737" s="32" t="s">
        <v>154</v>
      </c>
      <c r="C31737">
        <f t="shared" si="495"/>
        <v>70657</v>
      </c>
    </row>
    <row r="31738" spans="1:3">
      <c r="A31738" s="32" t="s">
        <v>21471</v>
      </c>
      <c r="B31738" s="32" t="s">
        <v>154</v>
      </c>
      <c r="C31738">
        <f t="shared" si="495"/>
        <v>70658</v>
      </c>
    </row>
    <row r="31739" spans="1:3">
      <c r="A31739" s="32" t="s">
        <v>21043</v>
      </c>
      <c r="B31739" s="32" t="s">
        <v>154</v>
      </c>
      <c r="C31739">
        <f t="shared" si="495"/>
        <v>70659</v>
      </c>
    </row>
    <row r="31740" spans="1:3">
      <c r="A31740" s="32" t="s">
        <v>21472</v>
      </c>
      <c r="B31740" s="32" t="s">
        <v>154</v>
      </c>
      <c r="C31740">
        <f t="shared" si="495"/>
        <v>70660</v>
      </c>
    </row>
    <row r="31741" spans="1:3">
      <c r="A31741" s="32" t="s">
        <v>21044</v>
      </c>
      <c r="B31741" s="32" t="s">
        <v>154</v>
      </c>
      <c r="C31741">
        <f t="shared" si="495"/>
        <v>70661</v>
      </c>
    </row>
    <row r="31742" spans="1:3">
      <c r="A31742" s="32" t="s">
        <v>21612</v>
      </c>
      <c r="B31742" s="32" t="s">
        <v>154</v>
      </c>
      <c r="C31742">
        <f t="shared" si="495"/>
        <v>70662</v>
      </c>
    </row>
    <row r="31743" spans="1:3">
      <c r="A31743" s="32" t="s">
        <v>21045</v>
      </c>
      <c r="B31743" s="32" t="s">
        <v>154</v>
      </c>
      <c r="C31743">
        <f t="shared" si="495"/>
        <v>70663</v>
      </c>
    </row>
    <row r="31744" spans="1:3">
      <c r="A31744" s="32" t="s">
        <v>21046</v>
      </c>
      <c r="B31744" s="32" t="s">
        <v>154</v>
      </c>
      <c r="C31744">
        <f t="shared" si="495"/>
        <v>70664</v>
      </c>
    </row>
    <row r="31745" spans="1:3">
      <c r="A31745" s="32" t="s">
        <v>21307</v>
      </c>
      <c r="B31745" s="32" t="s">
        <v>154</v>
      </c>
      <c r="C31745">
        <f t="shared" si="495"/>
        <v>70665</v>
      </c>
    </row>
    <row r="31746" spans="1:3">
      <c r="A31746" s="32" t="s">
        <v>21473</v>
      </c>
      <c r="B31746" s="32" t="s">
        <v>154</v>
      </c>
      <c r="C31746">
        <f t="shared" ref="C31746:C31809" si="496">1*A31746</f>
        <v>70668</v>
      </c>
    </row>
    <row r="31747" spans="1:3">
      <c r="A31747" s="32" t="s">
        <v>21047</v>
      </c>
      <c r="B31747" s="32" t="s">
        <v>154</v>
      </c>
      <c r="C31747">
        <f t="shared" si="496"/>
        <v>70669</v>
      </c>
    </row>
    <row r="31748" spans="1:3">
      <c r="A31748" s="32" t="s">
        <v>21048</v>
      </c>
      <c r="B31748" s="32" t="s">
        <v>154</v>
      </c>
      <c r="C31748">
        <f t="shared" si="496"/>
        <v>70704</v>
      </c>
    </row>
    <row r="31749" spans="1:3">
      <c r="A31749" s="32" t="s">
        <v>21049</v>
      </c>
      <c r="B31749" s="32" t="s">
        <v>154</v>
      </c>
      <c r="C31749">
        <f t="shared" si="496"/>
        <v>70706</v>
      </c>
    </row>
    <row r="31750" spans="1:3">
      <c r="A31750" s="32" t="s">
        <v>21474</v>
      </c>
      <c r="B31750" s="32" t="s">
        <v>154</v>
      </c>
      <c r="C31750">
        <f t="shared" si="496"/>
        <v>70707</v>
      </c>
    </row>
    <row r="31751" spans="1:3">
      <c r="A31751" s="32" t="s">
        <v>21050</v>
      </c>
      <c r="B31751" s="32" t="s">
        <v>154</v>
      </c>
      <c r="C31751">
        <f t="shared" si="496"/>
        <v>70710</v>
      </c>
    </row>
    <row r="31752" spans="1:3">
      <c r="A31752" s="32" t="s">
        <v>21051</v>
      </c>
      <c r="B31752" s="32" t="s">
        <v>154</v>
      </c>
      <c r="C31752">
        <f t="shared" si="496"/>
        <v>70711</v>
      </c>
    </row>
    <row r="31753" spans="1:3">
      <c r="A31753" s="32" t="s">
        <v>21308</v>
      </c>
      <c r="B31753" s="32" t="s">
        <v>154</v>
      </c>
      <c r="C31753">
        <f t="shared" si="496"/>
        <v>70712</v>
      </c>
    </row>
    <row r="31754" spans="1:3">
      <c r="A31754" s="32" t="s">
        <v>21475</v>
      </c>
      <c r="B31754" s="32" t="s">
        <v>154</v>
      </c>
      <c r="C31754">
        <f t="shared" si="496"/>
        <v>70714</v>
      </c>
    </row>
    <row r="31755" spans="1:3">
      <c r="A31755" s="32" t="s">
        <v>21476</v>
      </c>
      <c r="B31755" s="32" t="s">
        <v>154</v>
      </c>
      <c r="C31755">
        <f t="shared" si="496"/>
        <v>70715</v>
      </c>
    </row>
    <row r="31756" spans="1:3">
      <c r="A31756" s="32" t="s">
        <v>21052</v>
      </c>
      <c r="B31756" s="32" t="s">
        <v>154</v>
      </c>
      <c r="C31756">
        <f t="shared" si="496"/>
        <v>70716</v>
      </c>
    </row>
    <row r="31757" spans="1:3">
      <c r="A31757" s="32" t="s">
        <v>21613</v>
      </c>
      <c r="B31757" s="32" t="s">
        <v>154</v>
      </c>
      <c r="C31757">
        <f t="shared" si="496"/>
        <v>70717</v>
      </c>
    </row>
    <row r="31758" spans="1:3">
      <c r="A31758" s="32" t="s">
        <v>21053</v>
      </c>
      <c r="B31758" s="32" t="s">
        <v>154</v>
      </c>
      <c r="C31758">
        <f t="shared" si="496"/>
        <v>70718</v>
      </c>
    </row>
    <row r="31759" spans="1:3">
      <c r="A31759" s="32" t="s">
        <v>21054</v>
      </c>
      <c r="B31759" s="32" t="s">
        <v>154</v>
      </c>
      <c r="C31759">
        <f t="shared" si="496"/>
        <v>70719</v>
      </c>
    </row>
    <row r="31760" spans="1:3">
      <c r="A31760" s="32" t="s">
        <v>21055</v>
      </c>
      <c r="B31760" s="32" t="s">
        <v>154</v>
      </c>
      <c r="C31760">
        <f t="shared" si="496"/>
        <v>70720</v>
      </c>
    </row>
    <row r="31761" spans="1:3">
      <c r="A31761" s="32" t="s">
        <v>21477</v>
      </c>
      <c r="B31761" s="32" t="s">
        <v>154</v>
      </c>
      <c r="C31761">
        <f t="shared" si="496"/>
        <v>70721</v>
      </c>
    </row>
    <row r="31762" spans="1:3">
      <c r="A31762" s="32" t="s">
        <v>21309</v>
      </c>
      <c r="B31762" s="32" t="s">
        <v>154</v>
      </c>
      <c r="C31762">
        <f t="shared" si="496"/>
        <v>70722</v>
      </c>
    </row>
    <row r="31763" spans="1:3">
      <c r="A31763" s="32" t="s">
        <v>21056</v>
      </c>
      <c r="B31763" s="32" t="s">
        <v>154</v>
      </c>
      <c r="C31763">
        <f t="shared" si="496"/>
        <v>70723</v>
      </c>
    </row>
    <row r="31764" spans="1:3">
      <c r="A31764" s="32" t="s">
        <v>21057</v>
      </c>
      <c r="B31764" s="32" t="s">
        <v>154</v>
      </c>
      <c r="C31764">
        <f t="shared" si="496"/>
        <v>70725</v>
      </c>
    </row>
    <row r="31765" spans="1:3">
      <c r="A31765" s="32" t="s">
        <v>21058</v>
      </c>
      <c r="B31765" s="32" t="s">
        <v>154</v>
      </c>
      <c r="C31765">
        <f t="shared" si="496"/>
        <v>70726</v>
      </c>
    </row>
    <row r="31766" spans="1:3">
      <c r="A31766" s="32" t="s">
        <v>21478</v>
      </c>
      <c r="B31766" s="32" t="s">
        <v>154</v>
      </c>
      <c r="C31766">
        <f t="shared" si="496"/>
        <v>70727</v>
      </c>
    </row>
    <row r="31767" spans="1:3">
      <c r="A31767" s="32" t="s">
        <v>21059</v>
      </c>
      <c r="B31767" s="32" t="s">
        <v>154</v>
      </c>
      <c r="C31767">
        <f t="shared" si="496"/>
        <v>70728</v>
      </c>
    </row>
    <row r="31768" spans="1:3">
      <c r="A31768" s="32" t="s">
        <v>21479</v>
      </c>
      <c r="B31768" s="32" t="s">
        <v>154</v>
      </c>
      <c r="C31768">
        <f t="shared" si="496"/>
        <v>70729</v>
      </c>
    </row>
    <row r="31769" spans="1:3">
      <c r="A31769" s="32" t="s">
        <v>21480</v>
      </c>
      <c r="B31769" s="32" t="s">
        <v>154</v>
      </c>
      <c r="C31769">
        <f t="shared" si="496"/>
        <v>70730</v>
      </c>
    </row>
    <row r="31770" spans="1:3">
      <c r="A31770" s="32" t="s">
        <v>21481</v>
      </c>
      <c r="B31770" s="32" t="s">
        <v>154</v>
      </c>
      <c r="C31770">
        <f t="shared" si="496"/>
        <v>70732</v>
      </c>
    </row>
    <row r="31771" spans="1:3">
      <c r="A31771" s="32" t="s">
        <v>21060</v>
      </c>
      <c r="B31771" s="32" t="s">
        <v>154</v>
      </c>
      <c r="C31771">
        <f t="shared" si="496"/>
        <v>70733</v>
      </c>
    </row>
    <row r="31772" spans="1:3">
      <c r="A31772" s="32" t="s">
        <v>21061</v>
      </c>
      <c r="B31772" s="32" t="s">
        <v>154</v>
      </c>
      <c r="C31772">
        <f t="shared" si="496"/>
        <v>70734</v>
      </c>
    </row>
    <row r="31773" spans="1:3">
      <c r="A31773" s="32" t="s">
        <v>21062</v>
      </c>
      <c r="B31773" s="32" t="s">
        <v>154</v>
      </c>
      <c r="C31773">
        <f t="shared" si="496"/>
        <v>70736</v>
      </c>
    </row>
    <row r="31774" spans="1:3">
      <c r="A31774" s="32" t="s">
        <v>21310</v>
      </c>
      <c r="B31774" s="32" t="s">
        <v>154</v>
      </c>
      <c r="C31774">
        <f t="shared" si="496"/>
        <v>70737</v>
      </c>
    </row>
    <row r="31775" spans="1:3">
      <c r="A31775" s="32" t="s">
        <v>21482</v>
      </c>
      <c r="B31775" s="32" t="s">
        <v>154</v>
      </c>
      <c r="C31775">
        <f t="shared" si="496"/>
        <v>70738</v>
      </c>
    </row>
    <row r="31776" spans="1:3">
      <c r="A31776" s="32" t="s">
        <v>21063</v>
      </c>
      <c r="B31776" s="32" t="s">
        <v>154</v>
      </c>
      <c r="C31776">
        <f t="shared" si="496"/>
        <v>70739</v>
      </c>
    </row>
    <row r="31777" spans="1:3">
      <c r="A31777" s="32" t="s">
        <v>21483</v>
      </c>
      <c r="B31777" s="32" t="s">
        <v>154</v>
      </c>
      <c r="C31777">
        <f t="shared" si="496"/>
        <v>70740</v>
      </c>
    </row>
    <row r="31778" spans="1:3">
      <c r="A31778" s="32" t="s">
        <v>21484</v>
      </c>
      <c r="B31778" s="32" t="s">
        <v>154</v>
      </c>
      <c r="C31778">
        <f t="shared" si="496"/>
        <v>70743</v>
      </c>
    </row>
    <row r="31779" spans="1:3">
      <c r="A31779" s="32" t="s">
        <v>21064</v>
      </c>
      <c r="B31779" s="32" t="s">
        <v>154</v>
      </c>
      <c r="C31779">
        <f t="shared" si="496"/>
        <v>70744</v>
      </c>
    </row>
    <row r="31780" spans="1:3">
      <c r="A31780" s="32" t="s">
        <v>21065</v>
      </c>
      <c r="B31780" s="32" t="s">
        <v>154</v>
      </c>
      <c r="C31780">
        <f t="shared" si="496"/>
        <v>70747</v>
      </c>
    </row>
    <row r="31781" spans="1:3">
      <c r="A31781" s="32" t="s">
        <v>21485</v>
      </c>
      <c r="B31781" s="32" t="s">
        <v>154</v>
      </c>
      <c r="C31781">
        <f t="shared" si="496"/>
        <v>70748</v>
      </c>
    </row>
    <row r="31782" spans="1:3">
      <c r="A31782" s="32" t="s">
        <v>21066</v>
      </c>
      <c r="B31782" s="32" t="s">
        <v>154</v>
      </c>
      <c r="C31782">
        <f t="shared" si="496"/>
        <v>70749</v>
      </c>
    </row>
    <row r="31783" spans="1:3">
      <c r="A31783" s="32" t="s">
        <v>21067</v>
      </c>
      <c r="B31783" s="32" t="s">
        <v>154</v>
      </c>
      <c r="C31783">
        <f t="shared" si="496"/>
        <v>70750</v>
      </c>
    </row>
    <row r="31784" spans="1:3">
      <c r="A31784" s="32" t="s">
        <v>21258</v>
      </c>
      <c r="B31784" s="32" t="s">
        <v>154</v>
      </c>
      <c r="C31784">
        <f t="shared" si="496"/>
        <v>70751</v>
      </c>
    </row>
    <row r="31785" spans="1:3">
      <c r="A31785" s="32" t="s">
        <v>21068</v>
      </c>
      <c r="B31785" s="32" t="s">
        <v>154</v>
      </c>
      <c r="C31785">
        <f t="shared" si="496"/>
        <v>70752</v>
      </c>
    </row>
    <row r="31786" spans="1:3">
      <c r="A31786" s="32" t="s">
        <v>21486</v>
      </c>
      <c r="B31786" s="32" t="s">
        <v>154</v>
      </c>
      <c r="C31786">
        <f t="shared" si="496"/>
        <v>70753</v>
      </c>
    </row>
    <row r="31787" spans="1:3">
      <c r="A31787" s="32" t="s">
        <v>21311</v>
      </c>
      <c r="B31787" s="32" t="s">
        <v>154</v>
      </c>
      <c r="C31787">
        <f t="shared" si="496"/>
        <v>70754</v>
      </c>
    </row>
    <row r="31788" spans="1:3">
      <c r="A31788" s="32" t="s">
        <v>21069</v>
      </c>
      <c r="B31788" s="32" t="s">
        <v>154</v>
      </c>
      <c r="C31788">
        <f t="shared" si="496"/>
        <v>70755</v>
      </c>
    </row>
    <row r="31789" spans="1:3">
      <c r="A31789" s="32" t="s">
        <v>21487</v>
      </c>
      <c r="B31789" s="32" t="s">
        <v>154</v>
      </c>
      <c r="C31789">
        <f t="shared" si="496"/>
        <v>70756</v>
      </c>
    </row>
    <row r="31790" spans="1:3">
      <c r="A31790" s="32" t="s">
        <v>21070</v>
      </c>
      <c r="B31790" s="32" t="s">
        <v>154</v>
      </c>
      <c r="C31790">
        <f t="shared" si="496"/>
        <v>70757</v>
      </c>
    </row>
    <row r="31791" spans="1:3">
      <c r="A31791" s="32" t="s">
        <v>21312</v>
      </c>
      <c r="B31791" s="32" t="s">
        <v>154</v>
      </c>
      <c r="C31791">
        <f t="shared" si="496"/>
        <v>70759</v>
      </c>
    </row>
    <row r="31792" spans="1:3">
      <c r="A31792" s="32" t="s">
        <v>21488</v>
      </c>
      <c r="B31792" s="32" t="s">
        <v>154</v>
      </c>
      <c r="C31792">
        <f t="shared" si="496"/>
        <v>70760</v>
      </c>
    </row>
    <row r="31793" spans="1:3">
      <c r="A31793" s="32" t="s">
        <v>21071</v>
      </c>
      <c r="B31793" s="32" t="s">
        <v>154</v>
      </c>
      <c r="C31793">
        <f t="shared" si="496"/>
        <v>70761</v>
      </c>
    </row>
    <row r="31794" spans="1:3">
      <c r="A31794" s="32" t="s">
        <v>21072</v>
      </c>
      <c r="B31794" s="32" t="s">
        <v>154</v>
      </c>
      <c r="C31794">
        <f t="shared" si="496"/>
        <v>70762</v>
      </c>
    </row>
    <row r="31795" spans="1:3">
      <c r="A31795" s="32" t="s">
        <v>21489</v>
      </c>
      <c r="B31795" s="32" t="s">
        <v>154</v>
      </c>
      <c r="C31795">
        <f t="shared" si="496"/>
        <v>70763</v>
      </c>
    </row>
    <row r="31796" spans="1:3">
      <c r="A31796" s="32" t="s">
        <v>21073</v>
      </c>
      <c r="B31796" s="32" t="s">
        <v>154</v>
      </c>
      <c r="C31796">
        <f t="shared" si="496"/>
        <v>70764</v>
      </c>
    </row>
    <row r="31797" spans="1:3">
      <c r="A31797" s="32" t="s">
        <v>21490</v>
      </c>
      <c r="B31797" s="32" t="s">
        <v>154</v>
      </c>
      <c r="C31797">
        <f t="shared" si="496"/>
        <v>70765</v>
      </c>
    </row>
    <row r="31798" spans="1:3">
      <c r="A31798" s="32" t="s">
        <v>21074</v>
      </c>
      <c r="B31798" s="32" t="s">
        <v>154</v>
      </c>
      <c r="C31798">
        <f t="shared" si="496"/>
        <v>70767</v>
      </c>
    </row>
    <row r="31799" spans="1:3">
      <c r="A31799" s="32" t="s">
        <v>21075</v>
      </c>
      <c r="B31799" s="32" t="s">
        <v>154</v>
      </c>
      <c r="C31799">
        <f t="shared" si="496"/>
        <v>70769</v>
      </c>
    </row>
    <row r="31800" spans="1:3">
      <c r="A31800" s="32" t="s">
        <v>21076</v>
      </c>
      <c r="B31800" s="32" t="s">
        <v>154</v>
      </c>
      <c r="C31800">
        <f t="shared" si="496"/>
        <v>70770</v>
      </c>
    </row>
    <row r="31801" spans="1:3">
      <c r="A31801" s="32" t="s">
        <v>21077</v>
      </c>
      <c r="B31801" s="32" t="s">
        <v>154</v>
      </c>
      <c r="C31801">
        <f t="shared" si="496"/>
        <v>70772</v>
      </c>
    </row>
    <row r="31802" spans="1:3">
      <c r="A31802" s="32" t="s">
        <v>21078</v>
      </c>
      <c r="B31802" s="32" t="s">
        <v>154</v>
      </c>
      <c r="C31802">
        <f t="shared" si="496"/>
        <v>70773</v>
      </c>
    </row>
    <row r="31803" spans="1:3">
      <c r="A31803" s="32" t="s">
        <v>21491</v>
      </c>
      <c r="B31803" s="32" t="s">
        <v>154</v>
      </c>
      <c r="C31803">
        <f t="shared" si="496"/>
        <v>70774</v>
      </c>
    </row>
    <row r="31804" spans="1:3">
      <c r="A31804" s="32" t="s">
        <v>21079</v>
      </c>
      <c r="B31804" s="32" t="s">
        <v>154</v>
      </c>
      <c r="C31804">
        <f t="shared" si="496"/>
        <v>70775</v>
      </c>
    </row>
    <row r="31805" spans="1:3">
      <c r="A31805" s="32" t="s">
        <v>21313</v>
      </c>
      <c r="B31805" s="32" t="s">
        <v>154</v>
      </c>
      <c r="C31805">
        <f t="shared" si="496"/>
        <v>70776</v>
      </c>
    </row>
    <row r="31806" spans="1:3">
      <c r="A31806" s="32" t="s">
        <v>21492</v>
      </c>
      <c r="B31806" s="32" t="s">
        <v>154</v>
      </c>
      <c r="C31806">
        <f t="shared" si="496"/>
        <v>70777</v>
      </c>
    </row>
    <row r="31807" spans="1:3">
      <c r="A31807" s="32" t="s">
        <v>21080</v>
      </c>
      <c r="B31807" s="32" t="s">
        <v>154</v>
      </c>
      <c r="C31807">
        <f t="shared" si="496"/>
        <v>70778</v>
      </c>
    </row>
    <row r="31808" spans="1:3">
      <c r="A31808" s="32" t="s">
        <v>21614</v>
      </c>
      <c r="B31808" s="32" t="s">
        <v>154</v>
      </c>
      <c r="C31808">
        <f t="shared" si="496"/>
        <v>70780</v>
      </c>
    </row>
    <row r="31809" spans="1:3">
      <c r="A31809" s="32" t="s">
        <v>21314</v>
      </c>
      <c r="B31809" s="32" t="s">
        <v>154</v>
      </c>
      <c r="C31809">
        <f t="shared" si="496"/>
        <v>70781</v>
      </c>
    </row>
    <row r="31810" spans="1:3">
      <c r="A31810" s="32" t="s">
        <v>21493</v>
      </c>
      <c r="B31810" s="32" t="s">
        <v>154</v>
      </c>
      <c r="C31810">
        <f t="shared" ref="C31810:C31873" si="497">1*A31810</f>
        <v>70782</v>
      </c>
    </row>
    <row r="31811" spans="1:3">
      <c r="A31811" s="32" t="s">
        <v>21081</v>
      </c>
      <c r="B31811" s="32" t="s">
        <v>154</v>
      </c>
      <c r="C31811">
        <f t="shared" si="497"/>
        <v>70783</v>
      </c>
    </row>
    <row r="31812" spans="1:3">
      <c r="A31812" s="32" t="s">
        <v>21082</v>
      </c>
      <c r="B31812" s="32" t="s">
        <v>154</v>
      </c>
      <c r="C31812">
        <f t="shared" si="497"/>
        <v>70784</v>
      </c>
    </row>
    <row r="31813" spans="1:3">
      <c r="A31813" s="32" t="s">
        <v>21083</v>
      </c>
      <c r="B31813" s="32" t="s">
        <v>154</v>
      </c>
      <c r="C31813">
        <f t="shared" si="497"/>
        <v>70785</v>
      </c>
    </row>
    <row r="31814" spans="1:3">
      <c r="A31814" s="32" t="s">
        <v>21084</v>
      </c>
      <c r="B31814" s="32" t="s">
        <v>154</v>
      </c>
      <c r="C31814">
        <f t="shared" si="497"/>
        <v>70786</v>
      </c>
    </row>
    <row r="31815" spans="1:3">
      <c r="A31815" s="32" t="s">
        <v>21494</v>
      </c>
      <c r="B31815" s="32" t="s">
        <v>154</v>
      </c>
      <c r="C31815">
        <f t="shared" si="497"/>
        <v>70787</v>
      </c>
    </row>
    <row r="31816" spans="1:3">
      <c r="A31816" s="32" t="s">
        <v>21085</v>
      </c>
      <c r="B31816" s="32" t="s">
        <v>154</v>
      </c>
      <c r="C31816">
        <f t="shared" si="497"/>
        <v>70788</v>
      </c>
    </row>
    <row r="31817" spans="1:3">
      <c r="A31817" s="32" t="s">
        <v>21315</v>
      </c>
      <c r="B31817" s="32" t="s">
        <v>154</v>
      </c>
      <c r="C31817">
        <f t="shared" si="497"/>
        <v>70789</v>
      </c>
    </row>
    <row r="31818" spans="1:3">
      <c r="A31818" s="32" t="s">
        <v>21086</v>
      </c>
      <c r="B31818" s="32" t="s">
        <v>154</v>
      </c>
      <c r="C31818">
        <f t="shared" si="497"/>
        <v>70791</v>
      </c>
    </row>
    <row r="31819" spans="1:3">
      <c r="A31819" s="32" t="s">
        <v>21495</v>
      </c>
      <c r="B31819" s="32" t="s">
        <v>154</v>
      </c>
      <c r="C31819">
        <f t="shared" si="497"/>
        <v>70792</v>
      </c>
    </row>
    <row r="31820" spans="1:3">
      <c r="A31820" s="32" t="s">
        <v>21496</v>
      </c>
      <c r="B31820" s="32" t="s">
        <v>154</v>
      </c>
      <c r="C31820">
        <f t="shared" si="497"/>
        <v>70800</v>
      </c>
    </row>
    <row r="31821" spans="1:3">
      <c r="A31821" s="32" t="s">
        <v>21087</v>
      </c>
      <c r="B31821" s="32" t="s">
        <v>154</v>
      </c>
      <c r="C31821">
        <f t="shared" si="497"/>
        <v>70801</v>
      </c>
    </row>
    <row r="31822" spans="1:3">
      <c r="A31822" s="32" t="s">
        <v>21316</v>
      </c>
      <c r="B31822" s="32" t="s">
        <v>154</v>
      </c>
      <c r="C31822">
        <f t="shared" si="497"/>
        <v>70802</v>
      </c>
    </row>
    <row r="31823" spans="1:3">
      <c r="A31823" s="32" t="s">
        <v>21088</v>
      </c>
      <c r="B31823" s="32" t="s">
        <v>154</v>
      </c>
      <c r="C31823">
        <f t="shared" si="497"/>
        <v>70803</v>
      </c>
    </row>
    <row r="31824" spans="1:3">
      <c r="A31824" s="32" t="s">
        <v>21089</v>
      </c>
      <c r="B31824" s="32" t="s">
        <v>154</v>
      </c>
      <c r="C31824">
        <f t="shared" si="497"/>
        <v>70804</v>
      </c>
    </row>
    <row r="31825" spans="1:3">
      <c r="A31825" s="32" t="s">
        <v>21497</v>
      </c>
      <c r="B31825" s="32" t="s">
        <v>154</v>
      </c>
      <c r="C31825">
        <f t="shared" si="497"/>
        <v>70805</v>
      </c>
    </row>
    <row r="31826" spans="1:3">
      <c r="A31826" s="32" t="s">
        <v>21090</v>
      </c>
      <c r="B31826" s="32" t="s">
        <v>154</v>
      </c>
      <c r="C31826">
        <f t="shared" si="497"/>
        <v>70806</v>
      </c>
    </row>
    <row r="31827" spans="1:3">
      <c r="A31827" s="32" t="s">
        <v>21498</v>
      </c>
      <c r="B31827" s="32" t="s">
        <v>154</v>
      </c>
      <c r="C31827">
        <f t="shared" si="497"/>
        <v>70807</v>
      </c>
    </row>
    <row r="31828" spans="1:3">
      <c r="A31828" s="32" t="s">
        <v>21499</v>
      </c>
      <c r="B31828" s="32" t="s">
        <v>154</v>
      </c>
      <c r="C31828">
        <f t="shared" si="497"/>
        <v>70808</v>
      </c>
    </row>
    <row r="31829" spans="1:3">
      <c r="A31829" s="32" t="s">
        <v>21091</v>
      </c>
      <c r="B31829" s="32" t="s">
        <v>154</v>
      </c>
      <c r="C31829">
        <f t="shared" si="497"/>
        <v>70809</v>
      </c>
    </row>
    <row r="31830" spans="1:3">
      <c r="A31830" s="32" t="s">
        <v>21092</v>
      </c>
      <c r="B31830" s="32" t="s">
        <v>154</v>
      </c>
      <c r="C31830">
        <f t="shared" si="497"/>
        <v>70810</v>
      </c>
    </row>
    <row r="31831" spans="1:3">
      <c r="A31831" s="32" t="s">
        <v>21093</v>
      </c>
      <c r="B31831" s="32" t="s">
        <v>154</v>
      </c>
      <c r="C31831">
        <f t="shared" si="497"/>
        <v>70811</v>
      </c>
    </row>
    <row r="31832" spans="1:3">
      <c r="A31832" s="32" t="s">
        <v>21500</v>
      </c>
      <c r="B31832" s="32" t="s">
        <v>154</v>
      </c>
      <c r="C31832">
        <f t="shared" si="497"/>
        <v>70812</v>
      </c>
    </row>
    <row r="31833" spans="1:3">
      <c r="A31833" s="32" t="s">
        <v>21094</v>
      </c>
      <c r="B31833" s="32" t="s">
        <v>154</v>
      </c>
      <c r="C31833">
        <f t="shared" si="497"/>
        <v>70813</v>
      </c>
    </row>
    <row r="31834" spans="1:3">
      <c r="A31834" s="32" t="s">
        <v>21317</v>
      </c>
      <c r="B31834" s="32" t="s">
        <v>154</v>
      </c>
      <c r="C31834">
        <f t="shared" si="497"/>
        <v>70814</v>
      </c>
    </row>
    <row r="31835" spans="1:3">
      <c r="A31835" s="32" t="s">
        <v>21615</v>
      </c>
      <c r="B31835" s="32" t="s">
        <v>154</v>
      </c>
      <c r="C31835">
        <f t="shared" si="497"/>
        <v>70815</v>
      </c>
    </row>
    <row r="31836" spans="1:3">
      <c r="A31836" s="32" t="s">
        <v>21095</v>
      </c>
      <c r="B31836" s="32" t="s">
        <v>154</v>
      </c>
      <c r="C31836">
        <f t="shared" si="497"/>
        <v>70816</v>
      </c>
    </row>
    <row r="31837" spans="1:3">
      <c r="A31837" s="32" t="s">
        <v>21501</v>
      </c>
      <c r="B31837" s="32" t="s">
        <v>154</v>
      </c>
      <c r="C31837">
        <f t="shared" si="497"/>
        <v>70817</v>
      </c>
    </row>
    <row r="31838" spans="1:3">
      <c r="A31838" s="32" t="s">
        <v>21096</v>
      </c>
      <c r="B31838" s="32" t="s">
        <v>154</v>
      </c>
      <c r="C31838">
        <f t="shared" si="497"/>
        <v>70818</v>
      </c>
    </row>
    <row r="31839" spans="1:3">
      <c r="A31839" s="32" t="s">
        <v>21097</v>
      </c>
      <c r="B31839" s="32" t="s">
        <v>154</v>
      </c>
      <c r="C31839">
        <f t="shared" si="497"/>
        <v>70819</v>
      </c>
    </row>
    <row r="31840" spans="1:3">
      <c r="A31840" s="32" t="s">
        <v>21098</v>
      </c>
      <c r="B31840" s="32" t="s">
        <v>154</v>
      </c>
      <c r="C31840">
        <f t="shared" si="497"/>
        <v>70820</v>
      </c>
    </row>
    <row r="31841" spans="1:3">
      <c r="A31841" s="32" t="s">
        <v>21099</v>
      </c>
      <c r="B31841" s="32" t="s">
        <v>154</v>
      </c>
      <c r="C31841">
        <f t="shared" si="497"/>
        <v>70821</v>
      </c>
    </row>
    <row r="31842" spans="1:3">
      <c r="A31842" s="32" t="s">
        <v>21502</v>
      </c>
      <c r="B31842" s="32" t="s">
        <v>154</v>
      </c>
      <c r="C31842">
        <f t="shared" si="497"/>
        <v>70822</v>
      </c>
    </row>
    <row r="31843" spans="1:3">
      <c r="A31843" s="32" t="s">
        <v>21100</v>
      </c>
      <c r="B31843" s="32" t="s">
        <v>154</v>
      </c>
      <c r="C31843">
        <f t="shared" si="497"/>
        <v>70823</v>
      </c>
    </row>
    <row r="31844" spans="1:3">
      <c r="A31844" s="32" t="s">
        <v>21318</v>
      </c>
      <c r="B31844" s="32" t="s">
        <v>154</v>
      </c>
      <c r="C31844">
        <f t="shared" si="497"/>
        <v>70825</v>
      </c>
    </row>
    <row r="31845" spans="1:3">
      <c r="A31845" s="32" t="s">
        <v>21101</v>
      </c>
      <c r="B31845" s="32" t="s">
        <v>154</v>
      </c>
      <c r="C31845">
        <f t="shared" si="497"/>
        <v>70826</v>
      </c>
    </row>
    <row r="31846" spans="1:3">
      <c r="A31846" s="32" t="s">
        <v>21503</v>
      </c>
      <c r="B31846" s="32" t="s">
        <v>154</v>
      </c>
      <c r="C31846">
        <f t="shared" si="497"/>
        <v>70827</v>
      </c>
    </row>
    <row r="31847" spans="1:3">
      <c r="A31847" s="32" t="s">
        <v>21319</v>
      </c>
      <c r="B31847" s="32" t="s">
        <v>154</v>
      </c>
      <c r="C31847">
        <f t="shared" si="497"/>
        <v>70831</v>
      </c>
    </row>
    <row r="31848" spans="1:3">
      <c r="A31848" s="32" t="s">
        <v>21504</v>
      </c>
      <c r="B31848" s="32" t="s">
        <v>154</v>
      </c>
      <c r="C31848">
        <f t="shared" si="497"/>
        <v>70833</v>
      </c>
    </row>
    <row r="31849" spans="1:3">
      <c r="A31849" s="32" t="s">
        <v>21102</v>
      </c>
      <c r="B31849" s="32" t="s">
        <v>154</v>
      </c>
      <c r="C31849">
        <f t="shared" si="497"/>
        <v>70835</v>
      </c>
    </row>
    <row r="31850" spans="1:3">
      <c r="A31850" s="32" t="s">
        <v>21505</v>
      </c>
      <c r="B31850" s="32" t="s">
        <v>154</v>
      </c>
      <c r="C31850">
        <f t="shared" si="497"/>
        <v>70836</v>
      </c>
    </row>
    <row r="31851" spans="1:3">
      <c r="A31851" s="32" t="s">
        <v>21103</v>
      </c>
      <c r="B31851" s="32" t="s">
        <v>154</v>
      </c>
      <c r="C31851">
        <f t="shared" si="497"/>
        <v>70837</v>
      </c>
    </row>
    <row r="31852" spans="1:3">
      <c r="A31852" s="32" t="s">
        <v>21506</v>
      </c>
      <c r="B31852" s="32" t="s">
        <v>154</v>
      </c>
      <c r="C31852">
        <f t="shared" si="497"/>
        <v>70873</v>
      </c>
    </row>
    <row r="31853" spans="1:3">
      <c r="A31853" s="32" t="s">
        <v>21104</v>
      </c>
      <c r="B31853" s="32" t="s">
        <v>154</v>
      </c>
      <c r="C31853">
        <f t="shared" si="497"/>
        <v>70874</v>
      </c>
    </row>
    <row r="31854" spans="1:3">
      <c r="A31854" s="32" t="s">
        <v>21259</v>
      </c>
      <c r="B31854" s="32" t="s">
        <v>154</v>
      </c>
      <c r="C31854">
        <f t="shared" si="497"/>
        <v>70879</v>
      </c>
    </row>
    <row r="31855" spans="1:3">
      <c r="A31855" s="32" t="s">
        <v>21105</v>
      </c>
      <c r="B31855" s="32" t="s">
        <v>154</v>
      </c>
      <c r="C31855">
        <f t="shared" si="497"/>
        <v>70883</v>
      </c>
    </row>
    <row r="31856" spans="1:3">
      <c r="A31856" s="32" t="s">
        <v>21106</v>
      </c>
      <c r="B31856" s="32" t="s">
        <v>154</v>
      </c>
      <c r="C31856">
        <f t="shared" si="497"/>
        <v>70884</v>
      </c>
    </row>
    <row r="31857" spans="1:3">
      <c r="A31857" s="32" t="s">
        <v>21107</v>
      </c>
      <c r="B31857" s="32" t="s">
        <v>154</v>
      </c>
      <c r="C31857">
        <f t="shared" si="497"/>
        <v>70891</v>
      </c>
    </row>
    <row r="31858" spans="1:3">
      <c r="A31858" s="32" t="s">
        <v>21108</v>
      </c>
      <c r="B31858" s="32" t="s">
        <v>154</v>
      </c>
      <c r="C31858">
        <f t="shared" si="497"/>
        <v>70892</v>
      </c>
    </row>
    <row r="31859" spans="1:3">
      <c r="A31859" s="32" t="s">
        <v>21507</v>
      </c>
      <c r="B31859" s="32" t="s">
        <v>154</v>
      </c>
      <c r="C31859">
        <f t="shared" si="497"/>
        <v>70893</v>
      </c>
    </row>
    <row r="31860" spans="1:3">
      <c r="A31860" s="32" t="s">
        <v>21109</v>
      </c>
      <c r="B31860" s="32" t="s">
        <v>154</v>
      </c>
      <c r="C31860">
        <f t="shared" si="497"/>
        <v>70894</v>
      </c>
    </row>
    <row r="31861" spans="1:3">
      <c r="A31861" s="32" t="s">
        <v>21320</v>
      </c>
      <c r="B31861" s="32" t="s">
        <v>154</v>
      </c>
      <c r="C31861">
        <f t="shared" si="497"/>
        <v>70895</v>
      </c>
    </row>
    <row r="31862" spans="1:3">
      <c r="A31862" s="32" t="s">
        <v>21508</v>
      </c>
      <c r="B31862" s="32" t="s">
        <v>154</v>
      </c>
      <c r="C31862">
        <f t="shared" si="497"/>
        <v>70896</v>
      </c>
    </row>
    <row r="31863" spans="1:3">
      <c r="A31863" s="32" t="s">
        <v>21509</v>
      </c>
      <c r="B31863" s="32" t="s">
        <v>154</v>
      </c>
      <c r="C31863">
        <f t="shared" si="497"/>
        <v>70898</v>
      </c>
    </row>
    <row r="31864" spans="1:3">
      <c r="A31864" s="32" t="s">
        <v>21110</v>
      </c>
      <c r="B31864" s="32" t="s">
        <v>154</v>
      </c>
      <c r="C31864">
        <f t="shared" si="497"/>
        <v>71001</v>
      </c>
    </row>
    <row r="31865" spans="1:3">
      <c r="A31865" s="32" t="s">
        <v>21321</v>
      </c>
      <c r="B31865" s="32" t="s">
        <v>154</v>
      </c>
      <c r="C31865">
        <f t="shared" si="497"/>
        <v>71002</v>
      </c>
    </row>
    <row r="31866" spans="1:3">
      <c r="A31866" s="32" t="s">
        <v>21111</v>
      </c>
      <c r="B31866" s="32" t="s">
        <v>154</v>
      </c>
      <c r="C31866">
        <f t="shared" si="497"/>
        <v>71003</v>
      </c>
    </row>
    <row r="31867" spans="1:3">
      <c r="A31867" s="32" t="s">
        <v>21510</v>
      </c>
      <c r="B31867" s="32" t="s">
        <v>154</v>
      </c>
      <c r="C31867">
        <f t="shared" si="497"/>
        <v>71004</v>
      </c>
    </row>
    <row r="31868" spans="1:3">
      <c r="A31868" s="32" t="s">
        <v>21112</v>
      </c>
      <c r="B31868" s="32" t="s">
        <v>154</v>
      </c>
      <c r="C31868">
        <f t="shared" si="497"/>
        <v>71006</v>
      </c>
    </row>
    <row r="31869" spans="1:3">
      <c r="A31869" s="32" t="s">
        <v>21113</v>
      </c>
      <c r="B31869" s="32" t="s">
        <v>154</v>
      </c>
      <c r="C31869">
        <f t="shared" si="497"/>
        <v>71007</v>
      </c>
    </row>
    <row r="31870" spans="1:3">
      <c r="A31870" s="32" t="s">
        <v>21114</v>
      </c>
      <c r="B31870" s="32" t="s">
        <v>154</v>
      </c>
      <c r="C31870">
        <f t="shared" si="497"/>
        <v>71008</v>
      </c>
    </row>
    <row r="31871" spans="1:3">
      <c r="A31871" s="32" t="s">
        <v>21115</v>
      </c>
      <c r="B31871" s="32" t="s">
        <v>154</v>
      </c>
      <c r="C31871">
        <f t="shared" si="497"/>
        <v>71009</v>
      </c>
    </row>
    <row r="31872" spans="1:3">
      <c r="A31872" s="32" t="s">
        <v>21116</v>
      </c>
      <c r="B31872" s="32" t="s">
        <v>154</v>
      </c>
      <c r="C31872">
        <f t="shared" si="497"/>
        <v>71014</v>
      </c>
    </row>
    <row r="31873" spans="1:3">
      <c r="A31873" s="32" t="s">
        <v>21117</v>
      </c>
      <c r="B31873" s="32" t="s">
        <v>154</v>
      </c>
      <c r="C31873">
        <f t="shared" si="497"/>
        <v>71016</v>
      </c>
    </row>
    <row r="31874" spans="1:3">
      <c r="A31874" s="32" t="s">
        <v>21511</v>
      </c>
      <c r="B31874" s="32" t="s">
        <v>154</v>
      </c>
      <c r="C31874">
        <f t="shared" ref="C31874:C31937" si="498">1*A31874</f>
        <v>71018</v>
      </c>
    </row>
    <row r="31875" spans="1:3">
      <c r="A31875" s="32" t="s">
        <v>21118</v>
      </c>
      <c r="B31875" s="32" t="s">
        <v>154</v>
      </c>
      <c r="C31875">
        <f t="shared" si="498"/>
        <v>71019</v>
      </c>
    </row>
    <row r="31876" spans="1:3">
      <c r="A31876" s="32" t="s">
        <v>21512</v>
      </c>
      <c r="B31876" s="32" t="s">
        <v>154</v>
      </c>
      <c r="C31876">
        <f t="shared" si="498"/>
        <v>71021</v>
      </c>
    </row>
    <row r="31877" spans="1:3">
      <c r="A31877" s="32" t="s">
        <v>21119</v>
      </c>
      <c r="B31877" s="32" t="s">
        <v>154</v>
      </c>
      <c r="C31877">
        <f t="shared" si="498"/>
        <v>71023</v>
      </c>
    </row>
    <row r="31878" spans="1:3">
      <c r="A31878" s="32" t="s">
        <v>21513</v>
      </c>
      <c r="B31878" s="32" t="s">
        <v>154</v>
      </c>
      <c r="C31878">
        <f t="shared" si="498"/>
        <v>71024</v>
      </c>
    </row>
    <row r="31879" spans="1:3">
      <c r="A31879" s="32" t="s">
        <v>21120</v>
      </c>
      <c r="B31879" s="32" t="s">
        <v>154</v>
      </c>
      <c r="C31879">
        <f t="shared" si="498"/>
        <v>71025</v>
      </c>
    </row>
    <row r="31880" spans="1:3">
      <c r="A31880" s="32" t="s">
        <v>21514</v>
      </c>
      <c r="B31880" s="32" t="s">
        <v>154</v>
      </c>
      <c r="C31880">
        <f t="shared" si="498"/>
        <v>71027</v>
      </c>
    </row>
    <row r="31881" spans="1:3">
      <c r="A31881" s="32" t="s">
        <v>21121</v>
      </c>
      <c r="B31881" s="32" t="s">
        <v>154</v>
      </c>
      <c r="C31881">
        <f t="shared" si="498"/>
        <v>71028</v>
      </c>
    </row>
    <row r="31882" spans="1:3">
      <c r="A31882" s="32" t="s">
        <v>21322</v>
      </c>
      <c r="B31882" s="32" t="s">
        <v>154</v>
      </c>
      <c r="C31882">
        <f t="shared" si="498"/>
        <v>71029</v>
      </c>
    </row>
    <row r="31883" spans="1:3">
      <c r="A31883" s="32" t="s">
        <v>21260</v>
      </c>
      <c r="B31883" s="32" t="s">
        <v>154</v>
      </c>
      <c r="C31883">
        <f t="shared" si="498"/>
        <v>71030</v>
      </c>
    </row>
    <row r="31884" spans="1:3">
      <c r="A31884" s="32" t="s">
        <v>21122</v>
      </c>
      <c r="B31884" s="32" t="s">
        <v>154</v>
      </c>
      <c r="C31884">
        <f t="shared" si="498"/>
        <v>71031</v>
      </c>
    </row>
    <row r="31885" spans="1:3">
      <c r="A31885" s="32" t="s">
        <v>21123</v>
      </c>
      <c r="B31885" s="32" t="s">
        <v>154</v>
      </c>
      <c r="C31885">
        <f t="shared" si="498"/>
        <v>71032</v>
      </c>
    </row>
    <row r="31886" spans="1:3">
      <c r="A31886" s="32" t="s">
        <v>21515</v>
      </c>
      <c r="B31886" s="32" t="s">
        <v>154</v>
      </c>
      <c r="C31886">
        <f t="shared" si="498"/>
        <v>71033</v>
      </c>
    </row>
    <row r="31887" spans="1:3">
      <c r="A31887" s="32" t="s">
        <v>21516</v>
      </c>
      <c r="B31887" s="32" t="s">
        <v>154</v>
      </c>
      <c r="C31887">
        <f t="shared" si="498"/>
        <v>71034</v>
      </c>
    </row>
    <row r="31888" spans="1:3">
      <c r="A31888" s="32" t="s">
        <v>21517</v>
      </c>
      <c r="B31888" s="32" t="s">
        <v>154</v>
      </c>
      <c r="C31888">
        <f t="shared" si="498"/>
        <v>71036</v>
      </c>
    </row>
    <row r="31889" spans="1:3">
      <c r="A31889" s="32" t="s">
        <v>21124</v>
      </c>
      <c r="B31889" s="32" t="s">
        <v>154</v>
      </c>
      <c r="C31889">
        <f t="shared" si="498"/>
        <v>71037</v>
      </c>
    </row>
    <row r="31890" spans="1:3">
      <c r="A31890" s="32" t="s">
        <v>21125</v>
      </c>
      <c r="B31890" s="32" t="s">
        <v>154</v>
      </c>
      <c r="C31890">
        <f t="shared" si="498"/>
        <v>71038</v>
      </c>
    </row>
    <row r="31891" spans="1:3">
      <c r="A31891" s="32" t="s">
        <v>21126</v>
      </c>
      <c r="B31891" s="32" t="s">
        <v>154</v>
      </c>
      <c r="C31891">
        <f t="shared" si="498"/>
        <v>71039</v>
      </c>
    </row>
    <row r="31892" spans="1:3">
      <c r="A31892" s="32" t="s">
        <v>21127</v>
      </c>
      <c r="B31892" s="32" t="s">
        <v>154</v>
      </c>
      <c r="C31892">
        <f t="shared" si="498"/>
        <v>71040</v>
      </c>
    </row>
    <row r="31893" spans="1:3">
      <c r="A31893" s="32" t="s">
        <v>21518</v>
      </c>
      <c r="B31893" s="32" t="s">
        <v>154</v>
      </c>
      <c r="C31893">
        <f t="shared" si="498"/>
        <v>71043</v>
      </c>
    </row>
    <row r="31894" spans="1:3">
      <c r="A31894" s="32" t="s">
        <v>21519</v>
      </c>
      <c r="B31894" s="32" t="s">
        <v>154</v>
      </c>
      <c r="C31894">
        <f t="shared" si="498"/>
        <v>71044</v>
      </c>
    </row>
    <row r="31895" spans="1:3">
      <c r="A31895" s="32" t="s">
        <v>21128</v>
      </c>
      <c r="B31895" s="32" t="s">
        <v>154</v>
      </c>
      <c r="C31895">
        <f t="shared" si="498"/>
        <v>71045</v>
      </c>
    </row>
    <row r="31896" spans="1:3">
      <c r="A31896" s="32" t="s">
        <v>21520</v>
      </c>
      <c r="B31896" s="32" t="s">
        <v>154</v>
      </c>
      <c r="C31896">
        <f t="shared" si="498"/>
        <v>71046</v>
      </c>
    </row>
    <row r="31897" spans="1:3">
      <c r="A31897" s="32" t="s">
        <v>21129</v>
      </c>
      <c r="B31897" s="32" t="s">
        <v>154</v>
      </c>
      <c r="C31897">
        <f t="shared" si="498"/>
        <v>71047</v>
      </c>
    </row>
    <row r="31898" spans="1:3">
      <c r="A31898" s="32" t="s">
        <v>21130</v>
      </c>
      <c r="B31898" s="32" t="s">
        <v>154</v>
      </c>
      <c r="C31898">
        <f t="shared" si="498"/>
        <v>71048</v>
      </c>
    </row>
    <row r="31899" spans="1:3">
      <c r="A31899" s="32" t="s">
        <v>21323</v>
      </c>
      <c r="B31899" s="32" t="s">
        <v>154</v>
      </c>
      <c r="C31899">
        <f t="shared" si="498"/>
        <v>71049</v>
      </c>
    </row>
    <row r="31900" spans="1:3">
      <c r="A31900" s="32" t="s">
        <v>21131</v>
      </c>
      <c r="B31900" s="32" t="s">
        <v>154</v>
      </c>
      <c r="C31900">
        <f t="shared" si="498"/>
        <v>71050</v>
      </c>
    </row>
    <row r="31901" spans="1:3">
      <c r="A31901" s="32" t="s">
        <v>21616</v>
      </c>
      <c r="B31901" s="32" t="s">
        <v>154</v>
      </c>
      <c r="C31901">
        <f t="shared" si="498"/>
        <v>71051</v>
      </c>
    </row>
    <row r="31902" spans="1:3">
      <c r="A31902" s="32" t="s">
        <v>21324</v>
      </c>
      <c r="B31902" s="32" t="s">
        <v>154</v>
      </c>
      <c r="C31902">
        <f t="shared" si="498"/>
        <v>71052</v>
      </c>
    </row>
    <row r="31903" spans="1:3">
      <c r="A31903" s="32" t="s">
        <v>21132</v>
      </c>
      <c r="B31903" s="32" t="s">
        <v>154</v>
      </c>
      <c r="C31903">
        <f t="shared" si="498"/>
        <v>71055</v>
      </c>
    </row>
    <row r="31904" spans="1:3">
      <c r="A31904" s="32" t="s">
        <v>21133</v>
      </c>
      <c r="B31904" s="32" t="s">
        <v>154</v>
      </c>
      <c r="C31904">
        <f t="shared" si="498"/>
        <v>71058</v>
      </c>
    </row>
    <row r="31905" spans="1:3">
      <c r="A31905" s="32" t="s">
        <v>21521</v>
      </c>
      <c r="B31905" s="32" t="s">
        <v>154</v>
      </c>
      <c r="C31905">
        <f t="shared" si="498"/>
        <v>71060</v>
      </c>
    </row>
    <row r="31906" spans="1:3">
      <c r="A31906" s="32" t="s">
        <v>21134</v>
      </c>
      <c r="B31906" s="32" t="s">
        <v>154</v>
      </c>
      <c r="C31906">
        <f t="shared" si="498"/>
        <v>71061</v>
      </c>
    </row>
    <row r="31907" spans="1:3">
      <c r="A31907" s="32" t="s">
        <v>21135</v>
      </c>
      <c r="B31907" s="32" t="s">
        <v>154</v>
      </c>
      <c r="C31907">
        <f t="shared" si="498"/>
        <v>71063</v>
      </c>
    </row>
    <row r="31908" spans="1:3">
      <c r="A31908" s="32" t="s">
        <v>21136</v>
      </c>
      <c r="B31908" s="32" t="s">
        <v>154</v>
      </c>
      <c r="C31908">
        <f t="shared" si="498"/>
        <v>71064</v>
      </c>
    </row>
    <row r="31909" spans="1:3">
      <c r="A31909" s="32" t="s">
        <v>21522</v>
      </c>
      <c r="B31909" s="32" t="s">
        <v>154</v>
      </c>
      <c r="C31909">
        <f t="shared" si="498"/>
        <v>71065</v>
      </c>
    </row>
    <row r="31910" spans="1:3">
      <c r="A31910" s="32" t="s">
        <v>21137</v>
      </c>
      <c r="B31910" s="32" t="s">
        <v>154</v>
      </c>
      <c r="C31910">
        <f t="shared" si="498"/>
        <v>71066</v>
      </c>
    </row>
    <row r="31911" spans="1:3">
      <c r="A31911" s="32" t="s">
        <v>21325</v>
      </c>
      <c r="B31911" s="32" t="s">
        <v>154</v>
      </c>
      <c r="C31911">
        <f t="shared" si="498"/>
        <v>71067</v>
      </c>
    </row>
    <row r="31912" spans="1:3">
      <c r="A31912" s="32" t="s">
        <v>21523</v>
      </c>
      <c r="B31912" s="32" t="s">
        <v>154</v>
      </c>
      <c r="C31912">
        <f t="shared" si="498"/>
        <v>71068</v>
      </c>
    </row>
    <row r="31913" spans="1:3">
      <c r="A31913" s="32" t="s">
        <v>21138</v>
      </c>
      <c r="B31913" s="32" t="s">
        <v>154</v>
      </c>
      <c r="C31913">
        <f t="shared" si="498"/>
        <v>71069</v>
      </c>
    </row>
    <row r="31914" spans="1:3">
      <c r="A31914" s="32" t="s">
        <v>21524</v>
      </c>
      <c r="B31914" s="32" t="s">
        <v>154</v>
      </c>
      <c r="C31914">
        <f t="shared" si="498"/>
        <v>71070</v>
      </c>
    </row>
    <row r="31915" spans="1:3">
      <c r="A31915" s="32" t="s">
        <v>21139</v>
      </c>
      <c r="B31915" s="32" t="s">
        <v>154</v>
      </c>
      <c r="C31915">
        <f t="shared" si="498"/>
        <v>71071</v>
      </c>
    </row>
    <row r="31916" spans="1:3">
      <c r="A31916" s="32" t="s">
        <v>21525</v>
      </c>
      <c r="B31916" s="32" t="s">
        <v>154</v>
      </c>
      <c r="C31916">
        <f t="shared" si="498"/>
        <v>71072</v>
      </c>
    </row>
    <row r="31917" spans="1:3">
      <c r="A31917" s="32" t="s">
        <v>21526</v>
      </c>
      <c r="B31917" s="32" t="s">
        <v>154</v>
      </c>
      <c r="C31917">
        <f t="shared" si="498"/>
        <v>71073</v>
      </c>
    </row>
    <row r="31918" spans="1:3">
      <c r="A31918" s="32" t="s">
        <v>21261</v>
      </c>
      <c r="B31918" s="32" t="s">
        <v>154</v>
      </c>
      <c r="C31918">
        <f t="shared" si="498"/>
        <v>71075</v>
      </c>
    </row>
    <row r="31919" spans="1:3">
      <c r="A31919" s="32" t="s">
        <v>21527</v>
      </c>
      <c r="B31919" s="32" t="s">
        <v>154</v>
      </c>
      <c r="C31919">
        <f t="shared" si="498"/>
        <v>71078</v>
      </c>
    </row>
    <row r="31920" spans="1:3">
      <c r="A31920" s="32" t="s">
        <v>21140</v>
      </c>
      <c r="B31920" s="32" t="s">
        <v>154</v>
      </c>
      <c r="C31920">
        <f t="shared" si="498"/>
        <v>71079</v>
      </c>
    </row>
    <row r="31921" spans="1:3">
      <c r="A31921" s="32" t="s">
        <v>21141</v>
      </c>
      <c r="B31921" s="32" t="s">
        <v>154</v>
      </c>
      <c r="C31921">
        <f t="shared" si="498"/>
        <v>71080</v>
      </c>
    </row>
    <row r="31922" spans="1:3">
      <c r="A31922" s="32" t="s">
        <v>21142</v>
      </c>
      <c r="B31922" s="32" t="s">
        <v>154</v>
      </c>
      <c r="C31922">
        <f t="shared" si="498"/>
        <v>71082</v>
      </c>
    </row>
    <row r="31923" spans="1:3">
      <c r="A31923" s="32" t="s">
        <v>21528</v>
      </c>
      <c r="B31923" s="32" t="s">
        <v>154</v>
      </c>
      <c r="C31923">
        <f t="shared" si="498"/>
        <v>71101</v>
      </c>
    </row>
    <row r="31924" spans="1:3">
      <c r="A31924" s="32" t="s">
        <v>21143</v>
      </c>
      <c r="B31924" s="32" t="s">
        <v>154</v>
      </c>
      <c r="C31924">
        <f t="shared" si="498"/>
        <v>71102</v>
      </c>
    </row>
    <row r="31925" spans="1:3">
      <c r="A31925" s="32" t="s">
        <v>21144</v>
      </c>
      <c r="B31925" s="32" t="s">
        <v>154</v>
      </c>
      <c r="C31925">
        <f t="shared" si="498"/>
        <v>71103</v>
      </c>
    </row>
    <row r="31926" spans="1:3">
      <c r="A31926" s="32" t="s">
        <v>21529</v>
      </c>
      <c r="B31926" s="32" t="s">
        <v>154</v>
      </c>
      <c r="C31926">
        <f t="shared" si="498"/>
        <v>71104</v>
      </c>
    </row>
    <row r="31927" spans="1:3">
      <c r="A31927" s="32" t="s">
        <v>21145</v>
      </c>
      <c r="B31927" s="32" t="s">
        <v>154</v>
      </c>
      <c r="C31927">
        <f t="shared" si="498"/>
        <v>71105</v>
      </c>
    </row>
    <row r="31928" spans="1:3">
      <c r="A31928" s="32" t="s">
        <v>21530</v>
      </c>
      <c r="B31928" s="32" t="s">
        <v>154</v>
      </c>
      <c r="C31928">
        <f t="shared" si="498"/>
        <v>71106</v>
      </c>
    </row>
    <row r="31929" spans="1:3">
      <c r="A31929" s="32" t="s">
        <v>21146</v>
      </c>
      <c r="B31929" s="32" t="s">
        <v>154</v>
      </c>
      <c r="C31929">
        <f t="shared" si="498"/>
        <v>71107</v>
      </c>
    </row>
    <row r="31930" spans="1:3">
      <c r="A31930" s="32" t="s">
        <v>21147</v>
      </c>
      <c r="B31930" s="32" t="s">
        <v>154</v>
      </c>
      <c r="C31930">
        <f t="shared" si="498"/>
        <v>71108</v>
      </c>
    </row>
    <row r="31931" spans="1:3">
      <c r="A31931" s="32" t="s">
        <v>21531</v>
      </c>
      <c r="B31931" s="32" t="s">
        <v>154</v>
      </c>
      <c r="C31931">
        <f t="shared" si="498"/>
        <v>71109</v>
      </c>
    </row>
    <row r="31932" spans="1:3">
      <c r="A31932" s="32" t="s">
        <v>21326</v>
      </c>
      <c r="B31932" s="32" t="s">
        <v>154</v>
      </c>
      <c r="C31932">
        <f t="shared" si="498"/>
        <v>71110</v>
      </c>
    </row>
    <row r="31933" spans="1:3">
      <c r="A31933" s="32" t="s">
        <v>21262</v>
      </c>
      <c r="B31933" s="32" t="s">
        <v>154</v>
      </c>
      <c r="C31933">
        <f t="shared" si="498"/>
        <v>71111</v>
      </c>
    </row>
    <row r="31934" spans="1:3">
      <c r="A31934" s="32" t="s">
        <v>21532</v>
      </c>
      <c r="B31934" s="32" t="s">
        <v>154</v>
      </c>
      <c r="C31934">
        <f t="shared" si="498"/>
        <v>71112</v>
      </c>
    </row>
    <row r="31935" spans="1:3">
      <c r="A31935" s="32" t="s">
        <v>21533</v>
      </c>
      <c r="B31935" s="32" t="s">
        <v>154</v>
      </c>
      <c r="C31935">
        <f t="shared" si="498"/>
        <v>71113</v>
      </c>
    </row>
    <row r="31936" spans="1:3">
      <c r="A31936" s="32" t="s">
        <v>21148</v>
      </c>
      <c r="B31936" s="32" t="s">
        <v>154</v>
      </c>
      <c r="C31936">
        <f t="shared" si="498"/>
        <v>71115</v>
      </c>
    </row>
    <row r="31937" spans="1:3">
      <c r="A31937" s="32" t="s">
        <v>21327</v>
      </c>
      <c r="B31937" s="32" t="s">
        <v>154</v>
      </c>
      <c r="C31937">
        <f t="shared" si="498"/>
        <v>71118</v>
      </c>
    </row>
    <row r="31938" spans="1:3">
      <c r="A31938" s="32" t="s">
        <v>21149</v>
      </c>
      <c r="B31938" s="32" t="s">
        <v>154</v>
      </c>
      <c r="C31938">
        <f t="shared" ref="C31938:C32001" si="499">1*A31938</f>
        <v>71119</v>
      </c>
    </row>
    <row r="31939" spans="1:3">
      <c r="A31939" s="32" t="s">
        <v>21150</v>
      </c>
      <c r="B31939" s="32" t="s">
        <v>154</v>
      </c>
      <c r="C31939">
        <f t="shared" si="499"/>
        <v>71120</v>
      </c>
    </row>
    <row r="31940" spans="1:3">
      <c r="A31940" s="32" t="s">
        <v>21534</v>
      </c>
      <c r="B31940" s="32" t="s">
        <v>154</v>
      </c>
      <c r="C31940">
        <f t="shared" si="499"/>
        <v>71129</v>
      </c>
    </row>
    <row r="31941" spans="1:3">
      <c r="A31941" s="32" t="s">
        <v>21535</v>
      </c>
      <c r="B31941" s="32" t="s">
        <v>154</v>
      </c>
      <c r="C31941">
        <f t="shared" si="499"/>
        <v>71130</v>
      </c>
    </row>
    <row r="31942" spans="1:3">
      <c r="A31942" s="32" t="s">
        <v>21536</v>
      </c>
      <c r="B31942" s="32" t="s">
        <v>154</v>
      </c>
      <c r="C31942">
        <f t="shared" si="499"/>
        <v>71133</v>
      </c>
    </row>
    <row r="31943" spans="1:3">
      <c r="A31943" s="32" t="s">
        <v>21151</v>
      </c>
      <c r="B31943" s="32" t="s">
        <v>154</v>
      </c>
      <c r="C31943">
        <f t="shared" si="499"/>
        <v>71134</v>
      </c>
    </row>
    <row r="31944" spans="1:3">
      <c r="A31944" s="32" t="s">
        <v>21328</v>
      </c>
      <c r="B31944" s="32" t="s">
        <v>154</v>
      </c>
      <c r="C31944">
        <f t="shared" si="499"/>
        <v>71135</v>
      </c>
    </row>
    <row r="31945" spans="1:3">
      <c r="A31945" s="32" t="s">
        <v>21152</v>
      </c>
      <c r="B31945" s="32" t="s">
        <v>154</v>
      </c>
      <c r="C31945">
        <f t="shared" si="499"/>
        <v>71136</v>
      </c>
    </row>
    <row r="31946" spans="1:3">
      <c r="A31946" s="32" t="s">
        <v>21153</v>
      </c>
      <c r="B31946" s="32" t="s">
        <v>154</v>
      </c>
      <c r="C31946">
        <f t="shared" si="499"/>
        <v>71137</v>
      </c>
    </row>
    <row r="31947" spans="1:3">
      <c r="A31947" s="32" t="s">
        <v>21537</v>
      </c>
      <c r="B31947" s="32" t="s">
        <v>154</v>
      </c>
      <c r="C31947">
        <f t="shared" si="499"/>
        <v>71138</v>
      </c>
    </row>
    <row r="31948" spans="1:3">
      <c r="A31948" s="32" t="s">
        <v>21538</v>
      </c>
      <c r="B31948" s="32" t="s">
        <v>154</v>
      </c>
      <c r="C31948">
        <f t="shared" si="499"/>
        <v>71148</v>
      </c>
    </row>
    <row r="31949" spans="1:3">
      <c r="A31949" s="32" t="s">
        <v>21263</v>
      </c>
      <c r="B31949" s="32" t="s">
        <v>154</v>
      </c>
      <c r="C31949">
        <f t="shared" si="499"/>
        <v>71149</v>
      </c>
    </row>
    <row r="31950" spans="1:3">
      <c r="A31950" s="32" t="s">
        <v>21154</v>
      </c>
      <c r="B31950" s="32" t="s">
        <v>154</v>
      </c>
      <c r="C31950">
        <f t="shared" si="499"/>
        <v>71150</v>
      </c>
    </row>
    <row r="31951" spans="1:3">
      <c r="A31951" s="32" t="s">
        <v>21539</v>
      </c>
      <c r="B31951" s="32" t="s">
        <v>154</v>
      </c>
      <c r="C31951">
        <f t="shared" si="499"/>
        <v>71151</v>
      </c>
    </row>
    <row r="31952" spans="1:3">
      <c r="A31952" s="32" t="s">
        <v>21329</v>
      </c>
      <c r="B31952" s="32" t="s">
        <v>154</v>
      </c>
      <c r="C31952">
        <f t="shared" si="499"/>
        <v>71152</v>
      </c>
    </row>
    <row r="31953" spans="1:3">
      <c r="A31953" s="32" t="s">
        <v>21540</v>
      </c>
      <c r="B31953" s="32" t="s">
        <v>154</v>
      </c>
      <c r="C31953">
        <f t="shared" si="499"/>
        <v>71153</v>
      </c>
    </row>
    <row r="31954" spans="1:3">
      <c r="A31954" s="32" t="s">
        <v>21541</v>
      </c>
      <c r="B31954" s="32" t="s">
        <v>154</v>
      </c>
      <c r="C31954">
        <f t="shared" si="499"/>
        <v>71154</v>
      </c>
    </row>
    <row r="31955" spans="1:3">
      <c r="A31955" s="32" t="s">
        <v>21155</v>
      </c>
      <c r="B31955" s="32" t="s">
        <v>154</v>
      </c>
      <c r="C31955">
        <f t="shared" si="499"/>
        <v>71156</v>
      </c>
    </row>
    <row r="31956" spans="1:3">
      <c r="A31956" s="32" t="s">
        <v>21156</v>
      </c>
      <c r="B31956" s="32" t="s">
        <v>154</v>
      </c>
      <c r="C31956">
        <f t="shared" si="499"/>
        <v>71161</v>
      </c>
    </row>
    <row r="31957" spans="1:3">
      <c r="A31957" s="32" t="s">
        <v>21542</v>
      </c>
      <c r="B31957" s="32" t="s">
        <v>154</v>
      </c>
      <c r="C31957">
        <f t="shared" si="499"/>
        <v>71162</v>
      </c>
    </row>
    <row r="31958" spans="1:3">
      <c r="A31958" s="32" t="s">
        <v>21543</v>
      </c>
      <c r="B31958" s="32" t="s">
        <v>154</v>
      </c>
      <c r="C31958">
        <f t="shared" si="499"/>
        <v>71163</v>
      </c>
    </row>
    <row r="31959" spans="1:3">
      <c r="A31959" s="32" t="s">
        <v>21330</v>
      </c>
      <c r="B31959" s="32" t="s">
        <v>154</v>
      </c>
      <c r="C31959">
        <f t="shared" si="499"/>
        <v>71164</v>
      </c>
    </row>
    <row r="31960" spans="1:3">
      <c r="A31960" s="32" t="s">
        <v>21331</v>
      </c>
      <c r="B31960" s="32" t="s">
        <v>154</v>
      </c>
      <c r="C31960">
        <f t="shared" si="499"/>
        <v>71165</v>
      </c>
    </row>
    <row r="31961" spans="1:3">
      <c r="A31961" s="32" t="s">
        <v>21157</v>
      </c>
      <c r="B31961" s="32" t="s">
        <v>154</v>
      </c>
      <c r="C31961">
        <f t="shared" si="499"/>
        <v>71166</v>
      </c>
    </row>
    <row r="31962" spans="1:3">
      <c r="A31962" s="32" t="s">
        <v>21332</v>
      </c>
      <c r="B31962" s="32" t="s">
        <v>154</v>
      </c>
      <c r="C31962">
        <f t="shared" si="499"/>
        <v>71171</v>
      </c>
    </row>
    <row r="31963" spans="1:3">
      <c r="A31963" s="32" t="s">
        <v>21617</v>
      </c>
      <c r="B31963" s="32" t="s">
        <v>154</v>
      </c>
      <c r="C31963">
        <f t="shared" si="499"/>
        <v>71172</v>
      </c>
    </row>
    <row r="31964" spans="1:3">
      <c r="A31964" s="32" t="s">
        <v>21333</v>
      </c>
      <c r="B31964" s="32" t="s">
        <v>154</v>
      </c>
      <c r="C31964">
        <f t="shared" si="499"/>
        <v>71201</v>
      </c>
    </row>
    <row r="31965" spans="1:3">
      <c r="A31965" s="32" t="s">
        <v>21544</v>
      </c>
      <c r="B31965" s="32" t="s">
        <v>154</v>
      </c>
      <c r="C31965">
        <f t="shared" si="499"/>
        <v>71202</v>
      </c>
    </row>
    <row r="31966" spans="1:3">
      <c r="A31966" s="32" t="s">
        <v>21158</v>
      </c>
      <c r="B31966" s="32" t="s">
        <v>154</v>
      </c>
      <c r="C31966">
        <f t="shared" si="499"/>
        <v>71203</v>
      </c>
    </row>
    <row r="31967" spans="1:3">
      <c r="A31967" s="32" t="s">
        <v>21545</v>
      </c>
      <c r="B31967" s="32" t="s">
        <v>154</v>
      </c>
      <c r="C31967">
        <f t="shared" si="499"/>
        <v>71207</v>
      </c>
    </row>
    <row r="31968" spans="1:3">
      <c r="A31968" s="32" t="s">
        <v>21159</v>
      </c>
      <c r="B31968" s="32" t="s">
        <v>154</v>
      </c>
      <c r="C31968">
        <f t="shared" si="499"/>
        <v>71208</v>
      </c>
    </row>
    <row r="31969" spans="1:3">
      <c r="A31969" s="32" t="s">
        <v>21334</v>
      </c>
      <c r="B31969" s="32" t="s">
        <v>154</v>
      </c>
      <c r="C31969">
        <f t="shared" si="499"/>
        <v>71209</v>
      </c>
    </row>
    <row r="31970" spans="1:3">
      <c r="A31970" s="32" t="s">
        <v>21160</v>
      </c>
      <c r="B31970" s="32" t="s">
        <v>154</v>
      </c>
      <c r="C31970">
        <f t="shared" si="499"/>
        <v>71210</v>
      </c>
    </row>
    <row r="31971" spans="1:3">
      <c r="A31971" s="32" t="s">
        <v>21335</v>
      </c>
      <c r="B31971" s="32" t="s">
        <v>154</v>
      </c>
      <c r="C31971">
        <f t="shared" si="499"/>
        <v>71211</v>
      </c>
    </row>
    <row r="31972" spans="1:3">
      <c r="A31972" s="32" t="s">
        <v>21161</v>
      </c>
      <c r="B31972" s="32" t="s">
        <v>154</v>
      </c>
      <c r="C31972">
        <f t="shared" si="499"/>
        <v>71212</v>
      </c>
    </row>
    <row r="31973" spans="1:3">
      <c r="A31973" s="32" t="s">
        <v>21162</v>
      </c>
      <c r="B31973" s="32" t="s">
        <v>154</v>
      </c>
      <c r="C31973">
        <f t="shared" si="499"/>
        <v>71213</v>
      </c>
    </row>
    <row r="31974" spans="1:3">
      <c r="A31974" s="32" t="s">
        <v>21546</v>
      </c>
      <c r="B31974" s="32" t="s">
        <v>154</v>
      </c>
      <c r="C31974">
        <f t="shared" si="499"/>
        <v>71217</v>
      </c>
    </row>
    <row r="31975" spans="1:3">
      <c r="A31975" s="32" t="s">
        <v>21163</v>
      </c>
      <c r="B31975" s="32" t="s">
        <v>154</v>
      </c>
      <c r="C31975">
        <f t="shared" si="499"/>
        <v>71218</v>
      </c>
    </row>
    <row r="31976" spans="1:3">
      <c r="A31976" s="32" t="s">
        <v>21336</v>
      </c>
      <c r="B31976" s="32" t="s">
        <v>154</v>
      </c>
      <c r="C31976">
        <f t="shared" si="499"/>
        <v>71219</v>
      </c>
    </row>
    <row r="31977" spans="1:3">
      <c r="A31977" s="32" t="s">
        <v>21164</v>
      </c>
      <c r="B31977" s="32" t="s">
        <v>154</v>
      </c>
      <c r="C31977">
        <f t="shared" si="499"/>
        <v>71220</v>
      </c>
    </row>
    <row r="31978" spans="1:3">
      <c r="A31978" s="32" t="s">
        <v>21337</v>
      </c>
      <c r="B31978" s="32" t="s">
        <v>154</v>
      </c>
      <c r="C31978">
        <f t="shared" si="499"/>
        <v>71221</v>
      </c>
    </row>
    <row r="31979" spans="1:3">
      <c r="A31979" s="32" t="s">
        <v>21165</v>
      </c>
      <c r="B31979" s="32" t="s">
        <v>154</v>
      </c>
      <c r="C31979">
        <f t="shared" si="499"/>
        <v>71222</v>
      </c>
    </row>
    <row r="31980" spans="1:3">
      <c r="A31980" s="32" t="s">
        <v>21547</v>
      </c>
      <c r="B31980" s="32" t="s">
        <v>154</v>
      </c>
      <c r="C31980">
        <f t="shared" si="499"/>
        <v>71223</v>
      </c>
    </row>
    <row r="31981" spans="1:3">
      <c r="A31981" s="32" t="s">
        <v>21166</v>
      </c>
      <c r="B31981" s="32" t="s">
        <v>154</v>
      </c>
      <c r="C31981">
        <f t="shared" si="499"/>
        <v>71225</v>
      </c>
    </row>
    <row r="31982" spans="1:3">
      <c r="A31982" s="32" t="s">
        <v>21548</v>
      </c>
      <c r="B31982" s="32" t="s">
        <v>154</v>
      </c>
      <c r="C31982">
        <f t="shared" si="499"/>
        <v>71226</v>
      </c>
    </row>
    <row r="31983" spans="1:3">
      <c r="A31983" s="32" t="s">
        <v>21167</v>
      </c>
      <c r="B31983" s="32" t="s">
        <v>154</v>
      </c>
      <c r="C31983">
        <f t="shared" si="499"/>
        <v>71227</v>
      </c>
    </row>
    <row r="31984" spans="1:3">
      <c r="A31984" s="32" t="s">
        <v>21338</v>
      </c>
      <c r="B31984" s="32" t="s">
        <v>154</v>
      </c>
      <c r="C31984">
        <f t="shared" si="499"/>
        <v>71229</v>
      </c>
    </row>
    <row r="31985" spans="1:3">
      <c r="A31985" s="32" t="s">
        <v>21168</v>
      </c>
      <c r="B31985" s="32" t="s">
        <v>154</v>
      </c>
      <c r="C31985">
        <f t="shared" si="499"/>
        <v>71230</v>
      </c>
    </row>
    <row r="31986" spans="1:3">
      <c r="A31986" s="32" t="s">
        <v>21169</v>
      </c>
      <c r="B31986" s="32" t="s">
        <v>154</v>
      </c>
      <c r="C31986">
        <f t="shared" si="499"/>
        <v>71232</v>
      </c>
    </row>
    <row r="31987" spans="1:3">
      <c r="A31987" s="32" t="s">
        <v>21549</v>
      </c>
      <c r="B31987" s="32" t="s">
        <v>154</v>
      </c>
      <c r="C31987">
        <f t="shared" si="499"/>
        <v>71233</v>
      </c>
    </row>
    <row r="31988" spans="1:3">
      <c r="A31988" s="32" t="s">
        <v>21339</v>
      </c>
      <c r="B31988" s="32" t="s">
        <v>154</v>
      </c>
      <c r="C31988">
        <f t="shared" si="499"/>
        <v>71234</v>
      </c>
    </row>
    <row r="31989" spans="1:3">
      <c r="A31989" s="32" t="s">
        <v>21170</v>
      </c>
      <c r="B31989" s="32" t="s">
        <v>154</v>
      </c>
      <c r="C31989">
        <f t="shared" si="499"/>
        <v>71235</v>
      </c>
    </row>
    <row r="31990" spans="1:3">
      <c r="A31990" s="32" t="s">
        <v>21171</v>
      </c>
      <c r="B31990" s="32" t="s">
        <v>154</v>
      </c>
      <c r="C31990">
        <f t="shared" si="499"/>
        <v>71237</v>
      </c>
    </row>
    <row r="31991" spans="1:3">
      <c r="A31991" s="32" t="s">
        <v>21172</v>
      </c>
      <c r="B31991" s="32" t="s">
        <v>154</v>
      </c>
      <c r="C31991">
        <f t="shared" si="499"/>
        <v>71238</v>
      </c>
    </row>
    <row r="31992" spans="1:3">
      <c r="A31992" s="32" t="s">
        <v>21173</v>
      </c>
      <c r="B31992" s="32" t="s">
        <v>154</v>
      </c>
      <c r="C31992">
        <f t="shared" si="499"/>
        <v>71240</v>
      </c>
    </row>
    <row r="31993" spans="1:3">
      <c r="A31993" s="32" t="s">
        <v>21264</v>
      </c>
      <c r="B31993" s="32" t="s">
        <v>154</v>
      </c>
      <c r="C31993">
        <f t="shared" si="499"/>
        <v>71241</v>
      </c>
    </row>
    <row r="31994" spans="1:3">
      <c r="A31994" s="32" t="s">
        <v>21550</v>
      </c>
      <c r="B31994" s="32" t="s">
        <v>154</v>
      </c>
      <c r="C31994">
        <f t="shared" si="499"/>
        <v>71242</v>
      </c>
    </row>
    <row r="31995" spans="1:3">
      <c r="A31995" s="32" t="s">
        <v>21174</v>
      </c>
      <c r="B31995" s="32" t="s">
        <v>154</v>
      </c>
      <c r="C31995">
        <f t="shared" si="499"/>
        <v>71243</v>
      </c>
    </row>
    <row r="31996" spans="1:3">
      <c r="A31996" s="32" t="s">
        <v>21551</v>
      </c>
      <c r="B31996" s="32" t="s">
        <v>154</v>
      </c>
      <c r="C31996">
        <f t="shared" si="499"/>
        <v>71245</v>
      </c>
    </row>
    <row r="31997" spans="1:3">
      <c r="A31997" s="32" t="s">
        <v>21552</v>
      </c>
      <c r="B31997" s="32" t="s">
        <v>154</v>
      </c>
      <c r="C31997">
        <f t="shared" si="499"/>
        <v>71247</v>
      </c>
    </row>
    <row r="31998" spans="1:3">
      <c r="A31998" s="32" t="s">
        <v>21175</v>
      </c>
      <c r="B31998" s="32" t="s">
        <v>154</v>
      </c>
      <c r="C31998">
        <f t="shared" si="499"/>
        <v>71249</v>
      </c>
    </row>
    <row r="31999" spans="1:3">
      <c r="A31999" s="32" t="s">
        <v>21176</v>
      </c>
      <c r="B31999" s="32" t="s">
        <v>154</v>
      </c>
      <c r="C31999">
        <f t="shared" si="499"/>
        <v>71250</v>
      </c>
    </row>
    <row r="32000" spans="1:3">
      <c r="A32000" s="32" t="s">
        <v>21340</v>
      </c>
      <c r="B32000" s="32" t="s">
        <v>154</v>
      </c>
      <c r="C32000">
        <f t="shared" si="499"/>
        <v>71251</v>
      </c>
    </row>
    <row r="32001" spans="1:3">
      <c r="A32001" s="32" t="s">
        <v>21177</v>
      </c>
      <c r="B32001" s="32" t="s">
        <v>154</v>
      </c>
      <c r="C32001">
        <f t="shared" si="499"/>
        <v>71253</v>
      </c>
    </row>
    <row r="32002" spans="1:3">
      <c r="A32002" s="32" t="s">
        <v>21178</v>
      </c>
      <c r="B32002" s="32" t="s">
        <v>154</v>
      </c>
      <c r="C32002">
        <f t="shared" ref="C32002:C32065" si="500">1*A32002</f>
        <v>71254</v>
      </c>
    </row>
    <row r="32003" spans="1:3">
      <c r="A32003" s="32" t="s">
        <v>21179</v>
      </c>
      <c r="B32003" s="32" t="s">
        <v>154</v>
      </c>
      <c r="C32003">
        <f t="shared" si="500"/>
        <v>71256</v>
      </c>
    </row>
    <row r="32004" spans="1:3">
      <c r="A32004" s="32" t="s">
        <v>21341</v>
      </c>
      <c r="B32004" s="32" t="s">
        <v>154</v>
      </c>
      <c r="C32004">
        <f t="shared" si="500"/>
        <v>71259</v>
      </c>
    </row>
    <row r="32005" spans="1:3">
      <c r="A32005" s="32" t="s">
        <v>21553</v>
      </c>
      <c r="B32005" s="32" t="s">
        <v>154</v>
      </c>
      <c r="C32005">
        <f t="shared" si="500"/>
        <v>71260</v>
      </c>
    </row>
    <row r="32006" spans="1:3">
      <c r="A32006" s="32" t="s">
        <v>21342</v>
      </c>
      <c r="B32006" s="32" t="s">
        <v>154</v>
      </c>
      <c r="C32006">
        <f t="shared" si="500"/>
        <v>71261</v>
      </c>
    </row>
    <row r="32007" spans="1:3">
      <c r="A32007" s="32" t="s">
        <v>21554</v>
      </c>
      <c r="B32007" s="32" t="s">
        <v>154</v>
      </c>
      <c r="C32007">
        <f t="shared" si="500"/>
        <v>71263</v>
      </c>
    </row>
    <row r="32008" spans="1:3">
      <c r="A32008" s="32" t="s">
        <v>21180</v>
      </c>
      <c r="B32008" s="32" t="s">
        <v>154</v>
      </c>
      <c r="C32008">
        <f t="shared" si="500"/>
        <v>71264</v>
      </c>
    </row>
    <row r="32009" spans="1:3">
      <c r="A32009" s="32" t="s">
        <v>21181</v>
      </c>
      <c r="B32009" s="32" t="s">
        <v>154</v>
      </c>
      <c r="C32009">
        <f t="shared" si="500"/>
        <v>71266</v>
      </c>
    </row>
    <row r="32010" spans="1:3">
      <c r="A32010" s="32" t="s">
        <v>21555</v>
      </c>
      <c r="B32010" s="32" t="s">
        <v>154</v>
      </c>
      <c r="C32010">
        <f t="shared" si="500"/>
        <v>71268</v>
      </c>
    </row>
    <row r="32011" spans="1:3">
      <c r="A32011" s="32" t="s">
        <v>21182</v>
      </c>
      <c r="B32011" s="32" t="s">
        <v>154</v>
      </c>
      <c r="C32011">
        <f t="shared" si="500"/>
        <v>71269</v>
      </c>
    </row>
    <row r="32012" spans="1:3">
      <c r="A32012" s="32" t="s">
        <v>21556</v>
      </c>
      <c r="B32012" s="32" t="s">
        <v>154</v>
      </c>
      <c r="C32012">
        <f t="shared" si="500"/>
        <v>71270</v>
      </c>
    </row>
    <row r="32013" spans="1:3">
      <c r="A32013" s="32" t="s">
        <v>21183</v>
      </c>
      <c r="B32013" s="32" t="s">
        <v>154</v>
      </c>
      <c r="C32013">
        <f t="shared" si="500"/>
        <v>71272</v>
      </c>
    </row>
    <row r="32014" spans="1:3">
      <c r="A32014" s="32" t="s">
        <v>21557</v>
      </c>
      <c r="B32014" s="32" t="s">
        <v>154</v>
      </c>
      <c r="C32014">
        <f t="shared" si="500"/>
        <v>71273</v>
      </c>
    </row>
    <row r="32015" spans="1:3">
      <c r="A32015" s="32" t="s">
        <v>21618</v>
      </c>
      <c r="B32015" s="32" t="s">
        <v>154</v>
      </c>
      <c r="C32015">
        <f t="shared" si="500"/>
        <v>71275</v>
      </c>
    </row>
    <row r="32016" spans="1:3">
      <c r="A32016" s="32" t="s">
        <v>21343</v>
      </c>
      <c r="B32016" s="32" t="s">
        <v>154</v>
      </c>
      <c r="C32016">
        <f t="shared" si="500"/>
        <v>71276</v>
      </c>
    </row>
    <row r="32017" spans="1:3">
      <c r="A32017" s="32" t="s">
        <v>21184</v>
      </c>
      <c r="B32017" s="32" t="s">
        <v>154</v>
      </c>
      <c r="C32017">
        <f t="shared" si="500"/>
        <v>71277</v>
      </c>
    </row>
    <row r="32018" spans="1:3">
      <c r="A32018" s="32" t="s">
        <v>21344</v>
      </c>
      <c r="B32018" s="32" t="s">
        <v>154</v>
      </c>
      <c r="C32018">
        <f t="shared" si="500"/>
        <v>71279</v>
      </c>
    </row>
    <row r="32019" spans="1:3">
      <c r="A32019" s="32" t="s">
        <v>21185</v>
      </c>
      <c r="B32019" s="32" t="s">
        <v>154</v>
      </c>
      <c r="C32019">
        <f t="shared" si="500"/>
        <v>71280</v>
      </c>
    </row>
    <row r="32020" spans="1:3">
      <c r="A32020" s="32" t="s">
        <v>21186</v>
      </c>
      <c r="B32020" s="32" t="s">
        <v>154</v>
      </c>
      <c r="C32020">
        <f t="shared" si="500"/>
        <v>71281</v>
      </c>
    </row>
    <row r="32021" spans="1:3">
      <c r="A32021" s="32" t="s">
        <v>21558</v>
      </c>
      <c r="B32021" s="32" t="s">
        <v>154</v>
      </c>
      <c r="C32021">
        <f t="shared" si="500"/>
        <v>71282</v>
      </c>
    </row>
    <row r="32022" spans="1:3">
      <c r="A32022" s="32" t="s">
        <v>21345</v>
      </c>
      <c r="B32022" s="32" t="s">
        <v>154</v>
      </c>
      <c r="C32022">
        <f t="shared" si="500"/>
        <v>71284</v>
      </c>
    </row>
    <row r="32023" spans="1:3">
      <c r="A32023" s="32" t="s">
        <v>21187</v>
      </c>
      <c r="B32023" s="32" t="s">
        <v>154</v>
      </c>
      <c r="C32023">
        <f t="shared" si="500"/>
        <v>71286</v>
      </c>
    </row>
    <row r="32024" spans="1:3">
      <c r="A32024" s="32" t="s">
        <v>21188</v>
      </c>
      <c r="B32024" s="32" t="s">
        <v>154</v>
      </c>
      <c r="C32024">
        <f t="shared" si="500"/>
        <v>71291</v>
      </c>
    </row>
    <row r="32025" spans="1:3">
      <c r="A32025" s="32" t="s">
        <v>21619</v>
      </c>
      <c r="B32025" s="32" t="s">
        <v>154</v>
      </c>
      <c r="C32025">
        <f t="shared" si="500"/>
        <v>71292</v>
      </c>
    </row>
    <row r="32026" spans="1:3">
      <c r="A32026" s="32" t="s">
        <v>21559</v>
      </c>
      <c r="B32026" s="32" t="s">
        <v>154</v>
      </c>
      <c r="C32026">
        <f t="shared" si="500"/>
        <v>71294</v>
      </c>
    </row>
    <row r="32027" spans="1:3">
      <c r="A32027" s="32" t="s">
        <v>21560</v>
      </c>
      <c r="B32027" s="32" t="s">
        <v>154</v>
      </c>
      <c r="C32027">
        <f t="shared" si="500"/>
        <v>71295</v>
      </c>
    </row>
    <row r="32028" spans="1:3">
      <c r="A32028" s="32" t="s">
        <v>21561</v>
      </c>
      <c r="B32028" s="32" t="s">
        <v>154</v>
      </c>
      <c r="C32028">
        <f t="shared" si="500"/>
        <v>71301</v>
      </c>
    </row>
    <row r="32029" spans="1:3">
      <c r="A32029" s="32" t="s">
        <v>21346</v>
      </c>
      <c r="B32029" s="32" t="s">
        <v>154</v>
      </c>
      <c r="C32029">
        <f t="shared" si="500"/>
        <v>71302</v>
      </c>
    </row>
    <row r="32030" spans="1:3">
      <c r="A32030" s="32" t="s">
        <v>21562</v>
      </c>
      <c r="B32030" s="32" t="s">
        <v>154</v>
      </c>
      <c r="C32030">
        <f t="shared" si="500"/>
        <v>71303</v>
      </c>
    </row>
    <row r="32031" spans="1:3">
      <c r="A32031" s="32" t="s">
        <v>21189</v>
      </c>
      <c r="B32031" s="32" t="s">
        <v>154</v>
      </c>
      <c r="C32031">
        <f t="shared" si="500"/>
        <v>71306</v>
      </c>
    </row>
    <row r="32032" spans="1:3">
      <c r="A32032" s="32" t="s">
        <v>21190</v>
      </c>
      <c r="B32032" s="32" t="s">
        <v>154</v>
      </c>
      <c r="C32032">
        <f t="shared" si="500"/>
        <v>71307</v>
      </c>
    </row>
    <row r="32033" spans="1:3">
      <c r="A32033" s="32" t="s">
        <v>21191</v>
      </c>
      <c r="B32033" s="32" t="s">
        <v>154</v>
      </c>
      <c r="C32033">
        <f t="shared" si="500"/>
        <v>71309</v>
      </c>
    </row>
    <row r="32034" spans="1:3">
      <c r="A32034" s="32" t="s">
        <v>21192</v>
      </c>
      <c r="B32034" s="32" t="s">
        <v>154</v>
      </c>
      <c r="C32034">
        <f t="shared" si="500"/>
        <v>71315</v>
      </c>
    </row>
    <row r="32035" spans="1:3">
      <c r="A32035" s="32" t="s">
        <v>21193</v>
      </c>
      <c r="B32035" s="32" t="s">
        <v>154</v>
      </c>
      <c r="C32035">
        <f t="shared" si="500"/>
        <v>71316</v>
      </c>
    </row>
    <row r="32036" spans="1:3">
      <c r="A32036" s="32" t="s">
        <v>21563</v>
      </c>
      <c r="B32036" s="32" t="s">
        <v>154</v>
      </c>
      <c r="C32036">
        <f t="shared" si="500"/>
        <v>71318</v>
      </c>
    </row>
    <row r="32037" spans="1:3">
      <c r="A32037" s="32" t="s">
        <v>21194</v>
      </c>
      <c r="B32037" s="32" t="s">
        <v>154</v>
      </c>
      <c r="C32037">
        <f t="shared" si="500"/>
        <v>71320</v>
      </c>
    </row>
    <row r="32038" spans="1:3">
      <c r="A32038" s="32" t="s">
        <v>21347</v>
      </c>
      <c r="B32038" s="32" t="s">
        <v>154</v>
      </c>
      <c r="C32038">
        <f t="shared" si="500"/>
        <v>71322</v>
      </c>
    </row>
    <row r="32039" spans="1:3">
      <c r="A32039" s="32" t="s">
        <v>21195</v>
      </c>
      <c r="B32039" s="32" t="s">
        <v>154</v>
      </c>
      <c r="C32039">
        <f t="shared" si="500"/>
        <v>71323</v>
      </c>
    </row>
    <row r="32040" spans="1:3">
      <c r="A32040" s="32" t="s">
        <v>21564</v>
      </c>
      <c r="B32040" s="32" t="s">
        <v>154</v>
      </c>
      <c r="C32040">
        <f t="shared" si="500"/>
        <v>71324</v>
      </c>
    </row>
    <row r="32041" spans="1:3">
      <c r="A32041" s="32" t="s">
        <v>21196</v>
      </c>
      <c r="B32041" s="32" t="s">
        <v>154</v>
      </c>
      <c r="C32041">
        <f t="shared" si="500"/>
        <v>71325</v>
      </c>
    </row>
    <row r="32042" spans="1:3">
      <c r="A32042" s="32" t="s">
        <v>21197</v>
      </c>
      <c r="B32042" s="32" t="s">
        <v>154</v>
      </c>
      <c r="C32042">
        <f t="shared" si="500"/>
        <v>71326</v>
      </c>
    </row>
    <row r="32043" spans="1:3">
      <c r="A32043" s="32" t="s">
        <v>21565</v>
      </c>
      <c r="B32043" s="32" t="s">
        <v>154</v>
      </c>
      <c r="C32043">
        <f t="shared" si="500"/>
        <v>71327</v>
      </c>
    </row>
    <row r="32044" spans="1:3">
      <c r="A32044" s="32" t="s">
        <v>21198</v>
      </c>
      <c r="B32044" s="32" t="s">
        <v>154</v>
      </c>
      <c r="C32044">
        <f t="shared" si="500"/>
        <v>71328</v>
      </c>
    </row>
    <row r="32045" spans="1:3">
      <c r="A32045" s="32" t="s">
        <v>21620</v>
      </c>
      <c r="B32045" s="32" t="s">
        <v>154</v>
      </c>
      <c r="C32045">
        <f t="shared" si="500"/>
        <v>71329</v>
      </c>
    </row>
    <row r="32046" spans="1:3">
      <c r="A32046" s="32" t="s">
        <v>21566</v>
      </c>
      <c r="B32046" s="32" t="s">
        <v>154</v>
      </c>
      <c r="C32046">
        <f t="shared" si="500"/>
        <v>71330</v>
      </c>
    </row>
    <row r="32047" spans="1:3">
      <c r="A32047" s="32" t="s">
        <v>21199</v>
      </c>
      <c r="B32047" s="32" t="s">
        <v>154</v>
      </c>
      <c r="C32047">
        <f t="shared" si="500"/>
        <v>71331</v>
      </c>
    </row>
    <row r="32048" spans="1:3">
      <c r="A32048" s="32" t="s">
        <v>21348</v>
      </c>
      <c r="B32048" s="32" t="s">
        <v>154</v>
      </c>
      <c r="C32048">
        <f t="shared" si="500"/>
        <v>71333</v>
      </c>
    </row>
    <row r="32049" spans="1:3">
      <c r="A32049" s="32" t="s">
        <v>21265</v>
      </c>
      <c r="B32049" s="32" t="s">
        <v>154</v>
      </c>
      <c r="C32049">
        <f t="shared" si="500"/>
        <v>71334</v>
      </c>
    </row>
    <row r="32050" spans="1:3">
      <c r="A32050" s="32" t="s">
        <v>21567</v>
      </c>
      <c r="B32050" s="32" t="s">
        <v>154</v>
      </c>
      <c r="C32050">
        <f t="shared" si="500"/>
        <v>71336</v>
      </c>
    </row>
    <row r="32051" spans="1:3">
      <c r="A32051" s="32" t="s">
        <v>21200</v>
      </c>
      <c r="B32051" s="32" t="s">
        <v>154</v>
      </c>
      <c r="C32051">
        <f t="shared" si="500"/>
        <v>71339</v>
      </c>
    </row>
    <row r="32052" spans="1:3">
      <c r="A32052" s="32" t="s">
        <v>21568</v>
      </c>
      <c r="B32052" s="32" t="s">
        <v>154</v>
      </c>
      <c r="C32052">
        <f t="shared" si="500"/>
        <v>71340</v>
      </c>
    </row>
    <row r="32053" spans="1:3">
      <c r="A32053" s="32" t="s">
        <v>21349</v>
      </c>
      <c r="B32053" s="32" t="s">
        <v>154</v>
      </c>
      <c r="C32053">
        <f t="shared" si="500"/>
        <v>71341</v>
      </c>
    </row>
    <row r="32054" spans="1:3">
      <c r="A32054" s="32" t="s">
        <v>21569</v>
      </c>
      <c r="B32054" s="32" t="s">
        <v>154</v>
      </c>
      <c r="C32054">
        <f t="shared" si="500"/>
        <v>71342</v>
      </c>
    </row>
    <row r="32055" spans="1:3">
      <c r="A32055" s="32" t="s">
        <v>21201</v>
      </c>
      <c r="B32055" s="32" t="s">
        <v>154</v>
      </c>
      <c r="C32055">
        <f t="shared" si="500"/>
        <v>71343</v>
      </c>
    </row>
    <row r="32056" spans="1:3">
      <c r="A32056" s="32" t="s">
        <v>21202</v>
      </c>
      <c r="B32056" s="32" t="s">
        <v>154</v>
      </c>
      <c r="C32056">
        <f t="shared" si="500"/>
        <v>71345</v>
      </c>
    </row>
    <row r="32057" spans="1:3">
      <c r="A32057" s="32" t="s">
        <v>21203</v>
      </c>
      <c r="B32057" s="32" t="s">
        <v>154</v>
      </c>
      <c r="C32057">
        <f t="shared" si="500"/>
        <v>71346</v>
      </c>
    </row>
    <row r="32058" spans="1:3">
      <c r="A32058" s="32" t="s">
        <v>21570</v>
      </c>
      <c r="B32058" s="32" t="s">
        <v>154</v>
      </c>
      <c r="C32058">
        <f t="shared" si="500"/>
        <v>71348</v>
      </c>
    </row>
    <row r="32059" spans="1:3">
      <c r="A32059" s="32" t="s">
        <v>21571</v>
      </c>
      <c r="B32059" s="32" t="s">
        <v>154</v>
      </c>
      <c r="C32059">
        <f t="shared" si="500"/>
        <v>71350</v>
      </c>
    </row>
    <row r="32060" spans="1:3">
      <c r="A32060" s="32" t="s">
        <v>21204</v>
      </c>
      <c r="B32060" s="32" t="s">
        <v>154</v>
      </c>
      <c r="C32060">
        <f t="shared" si="500"/>
        <v>71351</v>
      </c>
    </row>
    <row r="32061" spans="1:3">
      <c r="A32061" s="32" t="s">
        <v>21572</v>
      </c>
      <c r="B32061" s="32" t="s">
        <v>154</v>
      </c>
      <c r="C32061">
        <f t="shared" si="500"/>
        <v>71353</v>
      </c>
    </row>
    <row r="32062" spans="1:3">
      <c r="A32062" s="32" t="s">
        <v>21205</v>
      </c>
      <c r="B32062" s="32" t="s">
        <v>154</v>
      </c>
      <c r="C32062">
        <f t="shared" si="500"/>
        <v>71354</v>
      </c>
    </row>
    <row r="32063" spans="1:3">
      <c r="A32063" s="32" t="s">
        <v>21573</v>
      </c>
      <c r="B32063" s="32" t="s">
        <v>154</v>
      </c>
      <c r="C32063">
        <f t="shared" si="500"/>
        <v>71355</v>
      </c>
    </row>
    <row r="32064" spans="1:3">
      <c r="A32064" s="32" t="s">
        <v>21206</v>
      </c>
      <c r="B32064" s="32" t="s">
        <v>154</v>
      </c>
      <c r="C32064">
        <f t="shared" si="500"/>
        <v>71356</v>
      </c>
    </row>
    <row r="32065" spans="1:3">
      <c r="A32065" s="32" t="s">
        <v>21207</v>
      </c>
      <c r="B32065" s="32" t="s">
        <v>154</v>
      </c>
      <c r="C32065">
        <f t="shared" si="500"/>
        <v>71357</v>
      </c>
    </row>
    <row r="32066" spans="1:3">
      <c r="A32066" s="32" t="s">
        <v>21574</v>
      </c>
      <c r="B32066" s="32" t="s">
        <v>154</v>
      </c>
      <c r="C32066">
        <f t="shared" ref="C32066:C32129" si="501">1*A32066</f>
        <v>71358</v>
      </c>
    </row>
    <row r="32067" spans="1:3">
      <c r="A32067" s="32" t="s">
        <v>21208</v>
      </c>
      <c r="B32067" s="32" t="s">
        <v>154</v>
      </c>
      <c r="C32067">
        <f t="shared" si="501"/>
        <v>71359</v>
      </c>
    </row>
    <row r="32068" spans="1:3">
      <c r="A32068" s="32" t="s">
        <v>21209</v>
      </c>
      <c r="B32068" s="32" t="s">
        <v>154</v>
      </c>
      <c r="C32068">
        <f t="shared" si="501"/>
        <v>71360</v>
      </c>
    </row>
    <row r="32069" spans="1:3">
      <c r="A32069" s="32" t="s">
        <v>21575</v>
      </c>
      <c r="B32069" s="32" t="s">
        <v>154</v>
      </c>
      <c r="C32069">
        <f t="shared" si="501"/>
        <v>71361</v>
      </c>
    </row>
    <row r="32070" spans="1:3">
      <c r="A32070" s="32" t="s">
        <v>21210</v>
      </c>
      <c r="B32070" s="32" t="s">
        <v>154</v>
      </c>
      <c r="C32070">
        <f t="shared" si="501"/>
        <v>71362</v>
      </c>
    </row>
    <row r="32071" spans="1:3">
      <c r="A32071" s="32" t="s">
        <v>21211</v>
      </c>
      <c r="B32071" s="32" t="s">
        <v>154</v>
      </c>
      <c r="C32071">
        <f t="shared" si="501"/>
        <v>71363</v>
      </c>
    </row>
    <row r="32072" spans="1:3">
      <c r="A32072" s="32" t="s">
        <v>21212</v>
      </c>
      <c r="B32072" s="32" t="s">
        <v>154</v>
      </c>
      <c r="C32072">
        <f t="shared" si="501"/>
        <v>71365</v>
      </c>
    </row>
    <row r="32073" spans="1:3">
      <c r="A32073" s="32" t="s">
        <v>21576</v>
      </c>
      <c r="B32073" s="32" t="s">
        <v>154</v>
      </c>
      <c r="C32073">
        <f t="shared" si="501"/>
        <v>71366</v>
      </c>
    </row>
    <row r="32074" spans="1:3">
      <c r="A32074" s="32" t="s">
        <v>21350</v>
      </c>
      <c r="B32074" s="32" t="s">
        <v>154</v>
      </c>
      <c r="C32074">
        <f t="shared" si="501"/>
        <v>71367</v>
      </c>
    </row>
    <row r="32075" spans="1:3">
      <c r="A32075" s="32" t="s">
        <v>21213</v>
      </c>
      <c r="B32075" s="32" t="s">
        <v>154</v>
      </c>
      <c r="C32075">
        <f t="shared" si="501"/>
        <v>71368</v>
      </c>
    </row>
    <row r="32076" spans="1:3">
      <c r="A32076" s="32" t="s">
        <v>21577</v>
      </c>
      <c r="B32076" s="32" t="s">
        <v>154</v>
      </c>
      <c r="C32076">
        <f t="shared" si="501"/>
        <v>71369</v>
      </c>
    </row>
    <row r="32077" spans="1:3">
      <c r="A32077" s="32" t="s">
        <v>21578</v>
      </c>
      <c r="B32077" s="32" t="s">
        <v>154</v>
      </c>
      <c r="C32077">
        <f t="shared" si="501"/>
        <v>71371</v>
      </c>
    </row>
    <row r="32078" spans="1:3">
      <c r="A32078" s="32" t="s">
        <v>21214</v>
      </c>
      <c r="B32078" s="32" t="s">
        <v>154</v>
      </c>
      <c r="C32078">
        <f t="shared" si="501"/>
        <v>71373</v>
      </c>
    </row>
    <row r="32079" spans="1:3">
      <c r="A32079" s="32" t="s">
        <v>21215</v>
      </c>
      <c r="B32079" s="32" t="s">
        <v>154</v>
      </c>
      <c r="C32079">
        <f t="shared" si="501"/>
        <v>71375</v>
      </c>
    </row>
    <row r="32080" spans="1:3">
      <c r="A32080" s="32" t="s">
        <v>21579</v>
      </c>
      <c r="B32080" s="32" t="s">
        <v>154</v>
      </c>
      <c r="C32080">
        <f t="shared" si="501"/>
        <v>71377</v>
      </c>
    </row>
    <row r="32081" spans="1:3">
      <c r="A32081" s="32" t="s">
        <v>21216</v>
      </c>
      <c r="B32081" s="32" t="s">
        <v>154</v>
      </c>
      <c r="C32081">
        <f t="shared" si="501"/>
        <v>71378</v>
      </c>
    </row>
    <row r="32082" spans="1:3">
      <c r="A32082" s="32" t="s">
        <v>21217</v>
      </c>
      <c r="B32082" s="32" t="s">
        <v>154</v>
      </c>
      <c r="C32082">
        <f t="shared" si="501"/>
        <v>71401</v>
      </c>
    </row>
    <row r="32083" spans="1:3">
      <c r="A32083" s="32" t="s">
        <v>21351</v>
      </c>
      <c r="B32083" s="32" t="s">
        <v>154</v>
      </c>
      <c r="C32083">
        <f t="shared" si="501"/>
        <v>71403</v>
      </c>
    </row>
    <row r="32084" spans="1:3">
      <c r="A32084" s="32" t="s">
        <v>21218</v>
      </c>
      <c r="B32084" s="32" t="s">
        <v>154</v>
      </c>
      <c r="C32084">
        <f t="shared" si="501"/>
        <v>71404</v>
      </c>
    </row>
    <row r="32085" spans="1:3">
      <c r="A32085" s="32" t="s">
        <v>21580</v>
      </c>
      <c r="B32085" s="32" t="s">
        <v>154</v>
      </c>
      <c r="C32085">
        <f t="shared" si="501"/>
        <v>71405</v>
      </c>
    </row>
    <row r="32086" spans="1:3">
      <c r="A32086" s="32" t="s">
        <v>21219</v>
      </c>
      <c r="B32086" s="32" t="s">
        <v>154</v>
      </c>
      <c r="C32086">
        <f t="shared" si="501"/>
        <v>71406</v>
      </c>
    </row>
    <row r="32087" spans="1:3">
      <c r="A32087" s="32" t="s">
        <v>21220</v>
      </c>
      <c r="B32087" s="32" t="s">
        <v>154</v>
      </c>
      <c r="C32087">
        <f t="shared" si="501"/>
        <v>71407</v>
      </c>
    </row>
    <row r="32088" spans="1:3">
      <c r="A32088" s="32" t="s">
        <v>21221</v>
      </c>
      <c r="B32088" s="32" t="s">
        <v>154</v>
      </c>
      <c r="C32088">
        <f t="shared" si="501"/>
        <v>71409</v>
      </c>
    </row>
    <row r="32089" spans="1:3">
      <c r="A32089" s="32" t="s">
        <v>21222</v>
      </c>
      <c r="B32089" s="32" t="s">
        <v>154</v>
      </c>
      <c r="C32089">
        <f t="shared" si="501"/>
        <v>71410</v>
      </c>
    </row>
    <row r="32090" spans="1:3">
      <c r="A32090" s="32" t="s">
        <v>21581</v>
      </c>
      <c r="B32090" s="32" t="s">
        <v>154</v>
      </c>
      <c r="C32090">
        <f t="shared" si="501"/>
        <v>71411</v>
      </c>
    </row>
    <row r="32091" spans="1:3">
      <c r="A32091" s="32" t="s">
        <v>21621</v>
      </c>
      <c r="B32091" s="32" t="s">
        <v>154</v>
      </c>
      <c r="C32091">
        <f t="shared" si="501"/>
        <v>71414</v>
      </c>
    </row>
    <row r="32092" spans="1:3">
      <c r="A32092" s="32" t="s">
        <v>21223</v>
      </c>
      <c r="B32092" s="32" t="s">
        <v>154</v>
      </c>
      <c r="C32092">
        <f t="shared" si="501"/>
        <v>71415</v>
      </c>
    </row>
    <row r="32093" spans="1:3">
      <c r="A32093" s="32" t="s">
        <v>21582</v>
      </c>
      <c r="B32093" s="32" t="s">
        <v>154</v>
      </c>
      <c r="C32093">
        <f t="shared" si="501"/>
        <v>71416</v>
      </c>
    </row>
    <row r="32094" spans="1:3">
      <c r="A32094" s="32" t="s">
        <v>21224</v>
      </c>
      <c r="B32094" s="32" t="s">
        <v>154</v>
      </c>
      <c r="C32094">
        <f t="shared" si="501"/>
        <v>71417</v>
      </c>
    </row>
    <row r="32095" spans="1:3">
      <c r="A32095" s="32" t="s">
        <v>21225</v>
      </c>
      <c r="B32095" s="32" t="s">
        <v>154</v>
      </c>
      <c r="C32095">
        <f t="shared" si="501"/>
        <v>71418</v>
      </c>
    </row>
    <row r="32096" spans="1:3">
      <c r="A32096" s="32" t="s">
        <v>21583</v>
      </c>
      <c r="B32096" s="32" t="s">
        <v>154</v>
      </c>
      <c r="C32096">
        <f t="shared" si="501"/>
        <v>71419</v>
      </c>
    </row>
    <row r="32097" spans="1:3">
      <c r="A32097" s="32" t="s">
        <v>21226</v>
      </c>
      <c r="B32097" s="32" t="s">
        <v>154</v>
      </c>
      <c r="C32097">
        <f t="shared" si="501"/>
        <v>71422</v>
      </c>
    </row>
    <row r="32098" spans="1:3">
      <c r="A32098" s="32" t="s">
        <v>21227</v>
      </c>
      <c r="B32098" s="32" t="s">
        <v>154</v>
      </c>
      <c r="C32098">
        <f t="shared" si="501"/>
        <v>71423</v>
      </c>
    </row>
    <row r="32099" spans="1:3">
      <c r="A32099" s="32" t="s">
        <v>21584</v>
      </c>
      <c r="B32099" s="32" t="s">
        <v>154</v>
      </c>
      <c r="C32099">
        <f t="shared" si="501"/>
        <v>71424</v>
      </c>
    </row>
    <row r="32100" spans="1:3">
      <c r="A32100" s="32" t="s">
        <v>21585</v>
      </c>
      <c r="B32100" s="32" t="s">
        <v>154</v>
      </c>
      <c r="C32100">
        <f t="shared" si="501"/>
        <v>71425</v>
      </c>
    </row>
    <row r="32101" spans="1:3">
      <c r="A32101" s="32" t="s">
        <v>21266</v>
      </c>
      <c r="B32101" s="32" t="s">
        <v>154</v>
      </c>
      <c r="C32101">
        <f t="shared" si="501"/>
        <v>71426</v>
      </c>
    </row>
    <row r="32102" spans="1:3">
      <c r="A32102" s="32" t="s">
        <v>21352</v>
      </c>
      <c r="B32102" s="32" t="s">
        <v>154</v>
      </c>
      <c r="C32102">
        <f t="shared" si="501"/>
        <v>71427</v>
      </c>
    </row>
    <row r="32103" spans="1:3">
      <c r="A32103" s="32" t="s">
        <v>21228</v>
      </c>
      <c r="B32103" s="32" t="s">
        <v>154</v>
      </c>
      <c r="C32103">
        <f t="shared" si="501"/>
        <v>71428</v>
      </c>
    </row>
    <row r="32104" spans="1:3">
      <c r="A32104" s="32" t="s">
        <v>21229</v>
      </c>
      <c r="B32104" s="32" t="s">
        <v>154</v>
      </c>
      <c r="C32104">
        <f t="shared" si="501"/>
        <v>71429</v>
      </c>
    </row>
    <row r="32105" spans="1:3">
      <c r="A32105" s="32" t="s">
        <v>21586</v>
      </c>
      <c r="B32105" s="32" t="s">
        <v>154</v>
      </c>
      <c r="C32105">
        <f t="shared" si="501"/>
        <v>71430</v>
      </c>
    </row>
    <row r="32106" spans="1:3">
      <c r="A32106" s="32" t="s">
        <v>21353</v>
      </c>
      <c r="B32106" s="32" t="s">
        <v>154</v>
      </c>
      <c r="C32106">
        <f t="shared" si="501"/>
        <v>71431</v>
      </c>
    </row>
    <row r="32107" spans="1:3">
      <c r="A32107" s="32" t="s">
        <v>21230</v>
      </c>
      <c r="B32107" s="32" t="s">
        <v>154</v>
      </c>
      <c r="C32107">
        <f t="shared" si="501"/>
        <v>71432</v>
      </c>
    </row>
    <row r="32108" spans="1:3">
      <c r="A32108" s="32" t="s">
        <v>21587</v>
      </c>
      <c r="B32108" s="32" t="s">
        <v>154</v>
      </c>
      <c r="C32108">
        <f t="shared" si="501"/>
        <v>71433</v>
      </c>
    </row>
    <row r="32109" spans="1:3">
      <c r="A32109" s="32" t="s">
        <v>21231</v>
      </c>
      <c r="B32109" s="32" t="s">
        <v>154</v>
      </c>
      <c r="C32109">
        <f t="shared" si="501"/>
        <v>71434</v>
      </c>
    </row>
    <row r="32110" spans="1:3">
      <c r="A32110" s="32" t="s">
        <v>21232</v>
      </c>
      <c r="B32110" s="32" t="s">
        <v>154</v>
      </c>
      <c r="C32110">
        <f t="shared" si="501"/>
        <v>71435</v>
      </c>
    </row>
    <row r="32111" spans="1:3">
      <c r="A32111" s="32" t="s">
        <v>21588</v>
      </c>
      <c r="B32111" s="32" t="s">
        <v>154</v>
      </c>
      <c r="C32111">
        <f t="shared" si="501"/>
        <v>71438</v>
      </c>
    </row>
    <row r="32112" spans="1:3">
      <c r="A32112" s="32" t="s">
        <v>21589</v>
      </c>
      <c r="B32112" s="32" t="s">
        <v>154</v>
      </c>
      <c r="C32112">
        <f t="shared" si="501"/>
        <v>71439</v>
      </c>
    </row>
    <row r="32113" spans="1:3">
      <c r="A32113" s="32" t="s">
        <v>21233</v>
      </c>
      <c r="B32113" s="32" t="s">
        <v>154</v>
      </c>
      <c r="C32113">
        <f t="shared" si="501"/>
        <v>71440</v>
      </c>
    </row>
    <row r="32114" spans="1:3">
      <c r="A32114" s="32" t="s">
        <v>21590</v>
      </c>
      <c r="B32114" s="32" t="s">
        <v>154</v>
      </c>
      <c r="C32114">
        <f t="shared" si="501"/>
        <v>71441</v>
      </c>
    </row>
    <row r="32115" spans="1:3">
      <c r="A32115" s="32" t="s">
        <v>21234</v>
      </c>
      <c r="B32115" s="32" t="s">
        <v>154</v>
      </c>
      <c r="C32115">
        <f t="shared" si="501"/>
        <v>71443</v>
      </c>
    </row>
    <row r="32116" spans="1:3">
      <c r="A32116" s="32" t="s">
        <v>21591</v>
      </c>
      <c r="B32116" s="32" t="s">
        <v>154</v>
      </c>
      <c r="C32116">
        <f t="shared" si="501"/>
        <v>71444</v>
      </c>
    </row>
    <row r="32117" spans="1:3">
      <c r="A32117" s="32" t="s">
        <v>21592</v>
      </c>
      <c r="B32117" s="32" t="s">
        <v>154</v>
      </c>
      <c r="C32117">
        <f t="shared" si="501"/>
        <v>71446</v>
      </c>
    </row>
    <row r="32118" spans="1:3">
      <c r="A32118" s="32" t="s">
        <v>21354</v>
      </c>
      <c r="B32118" s="32" t="s">
        <v>154</v>
      </c>
      <c r="C32118">
        <f t="shared" si="501"/>
        <v>71447</v>
      </c>
    </row>
    <row r="32119" spans="1:3">
      <c r="A32119" s="32" t="s">
        <v>21235</v>
      </c>
      <c r="B32119" s="32" t="s">
        <v>154</v>
      </c>
      <c r="C32119">
        <f t="shared" si="501"/>
        <v>71448</v>
      </c>
    </row>
    <row r="32120" spans="1:3">
      <c r="A32120" s="32" t="s">
        <v>21593</v>
      </c>
      <c r="B32120" s="32" t="s">
        <v>154</v>
      </c>
      <c r="C32120">
        <f t="shared" si="501"/>
        <v>71449</v>
      </c>
    </row>
    <row r="32121" spans="1:3">
      <c r="A32121" s="32" t="s">
        <v>21236</v>
      </c>
      <c r="B32121" s="32" t="s">
        <v>154</v>
      </c>
      <c r="C32121">
        <f t="shared" si="501"/>
        <v>71450</v>
      </c>
    </row>
    <row r="32122" spans="1:3">
      <c r="A32122" s="32" t="s">
        <v>21594</v>
      </c>
      <c r="B32122" s="32" t="s">
        <v>154</v>
      </c>
      <c r="C32122">
        <f t="shared" si="501"/>
        <v>71451</v>
      </c>
    </row>
    <row r="32123" spans="1:3">
      <c r="A32123" s="32" t="s">
        <v>21237</v>
      </c>
      <c r="B32123" s="32" t="s">
        <v>154</v>
      </c>
      <c r="C32123">
        <f t="shared" si="501"/>
        <v>71452</v>
      </c>
    </row>
    <row r="32124" spans="1:3">
      <c r="A32124" s="32" t="s">
        <v>21595</v>
      </c>
      <c r="B32124" s="32" t="s">
        <v>154</v>
      </c>
      <c r="C32124">
        <f t="shared" si="501"/>
        <v>71454</v>
      </c>
    </row>
    <row r="32125" spans="1:3">
      <c r="A32125" s="32" t="s">
        <v>21238</v>
      </c>
      <c r="B32125" s="32" t="s">
        <v>154</v>
      </c>
      <c r="C32125">
        <f t="shared" si="501"/>
        <v>71455</v>
      </c>
    </row>
    <row r="32126" spans="1:3">
      <c r="A32126" s="32" t="s">
        <v>21596</v>
      </c>
      <c r="B32126" s="32" t="s">
        <v>154</v>
      </c>
      <c r="C32126">
        <f t="shared" si="501"/>
        <v>71456</v>
      </c>
    </row>
    <row r="32127" spans="1:3">
      <c r="A32127" s="32" t="s">
        <v>21239</v>
      </c>
      <c r="B32127" s="32" t="s">
        <v>154</v>
      </c>
      <c r="C32127">
        <f t="shared" si="501"/>
        <v>71457</v>
      </c>
    </row>
    <row r="32128" spans="1:3">
      <c r="A32128" s="32" t="s">
        <v>21240</v>
      </c>
      <c r="B32128" s="32" t="s">
        <v>154</v>
      </c>
      <c r="C32128">
        <f t="shared" si="501"/>
        <v>71458</v>
      </c>
    </row>
    <row r="32129" spans="1:3">
      <c r="A32129" s="32" t="s">
        <v>21597</v>
      </c>
      <c r="B32129" s="32" t="s">
        <v>154</v>
      </c>
      <c r="C32129">
        <f t="shared" si="501"/>
        <v>71459</v>
      </c>
    </row>
    <row r="32130" spans="1:3">
      <c r="A32130" s="32" t="s">
        <v>21355</v>
      </c>
      <c r="B32130" s="32" t="s">
        <v>154</v>
      </c>
      <c r="C32130">
        <f t="shared" ref="C32130:C32193" si="502">1*A32130</f>
        <v>71460</v>
      </c>
    </row>
    <row r="32131" spans="1:3">
      <c r="A32131" s="32" t="s">
        <v>21241</v>
      </c>
      <c r="B32131" s="32" t="s">
        <v>154</v>
      </c>
      <c r="C32131">
        <f t="shared" si="502"/>
        <v>71461</v>
      </c>
    </row>
    <row r="32132" spans="1:3">
      <c r="A32132" s="32" t="s">
        <v>21242</v>
      </c>
      <c r="B32132" s="32" t="s">
        <v>154</v>
      </c>
      <c r="C32132">
        <f t="shared" si="502"/>
        <v>71462</v>
      </c>
    </row>
    <row r="32133" spans="1:3">
      <c r="A32133" s="32" t="s">
        <v>21598</v>
      </c>
      <c r="B32133" s="32" t="s">
        <v>154</v>
      </c>
      <c r="C32133">
        <f t="shared" si="502"/>
        <v>71463</v>
      </c>
    </row>
    <row r="32134" spans="1:3">
      <c r="A32134" s="32" t="s">
        <v>21356</v>
      </c>
      <c r="B32134" s="32" t="s">
        <v>154</v>
      </c>
      <c r="C32134">
        <f t="shared" si="502"/>
        <v>71465</v>
      </c>
    </row>
    <row r="32135" spans="1:3">
      <c r="A32135" s="32" t="s">
        <v>21599</v>
      </c>
      <c r="B32135" s="32" t="s">
        <v>154</v>
      </c>
      <c r="C32135">
        <f t="shared" si="502"/>
        <v>71466</v>
      </c>
    </row>
    <row r="32136" spans="1:3">
      <c r="A32136" s="32" t="s">
        <v>21243</v>
      </c>
      <c r="B32136" s="32" t="s">
        <v>154</v>
      </c>
      <c r="C32136">
        <f t="shared" si="502"/>
        <v>71467</v>
      </c>
    </row>
    <row r="32137" spans="1:3">
      <c r="A32137" s="32" t="s">
        <v>21267</v>
      </c>
      <c r="B32137" s="32" t="s">
        <v>154</v>
      </c>
      <c r="C32137">
        <f t="shared" si="502"/>
        <v>71468</v>
      </c>
    </row>
    <row r="32138" spans="1:3">
      <c r="A32138" s="32" t="s">
        <v>21244</v>
      </c>
      <c r="B32138" s="32" t="s">
        <v>154</v>
      </c>
      <c r="C32138">
        <f t="shared" si="502"/>
        <v>71469</v>
      </c>
    </row>
    <row r="32139" spans="1:3">
      <c r="A32139" s="32" t="s">
        <v>21245</v>
      </c>
      <c r="B32139" s="32" t="s">
        <v>154</v>
      </c>
      <c r="C32139">
        <f t="shared" si="502"/>
        <v>71471</v>
      </c>
    </row>
    <row r="32140" spans="1:3">
      <c r="A32140" s="32" t="s">
        <v>21600</v>
      </c>
      <c r="B32140" s="32" t="s">
        <v>154</v>
      </c>
      <c r="C32140">
        <f t="shared" si="502"/>
        <v>71472</v>
      </c>
    </row>
    <row r="32141" spans="1:3">
      <c r="A32141" s="32" t="s">
        <v>21246</v>
      </c>
      <c r="B32141" s="32" t="s">
        <v>154</v>
      </c>
      <c r="C32141">
        <f t="shared" si="502"/>
        <v>71473</v>
      </c>
    </row>
    <row r="32142" spans="1:3">
      <c r="A32142" s="32" t="s">
        <v>21247</v>
      </c>
      <c r="B32142" s="32" t="s">
        <v>154</v>
      </c>
      <c r="C32142">
        <f t="shared" si="502"/>
        <v>71474</v>
      </c>
    </row>
    <row r="32143" spans="1:3">
      <c r="A32143" s="32" t="s">
        <v>21357</v>
      </c>
      <c r="B32143" s="32" t="s">
        <v>154</v>
      </c>
      <c r="C32143">
        <f t="shared" si="502"/>
        <v>71475</v>
      </c>
    </row>
    <row r="32144" spans="1:3">
      <c r="A32144" s="32" t="s">
        <v>21601</v>
      </c>
      <c r="B32144" s="32" t="s">
        <v>154</v>
      </c>
      <c r="C32144">
        <f t="shared" si="502"/>
        <v>71477</v>
      </c>
    </row>
    <row r="32145" spans="1:3">
      <c r="A32145" s="32" t="s">
        <v>21248</v>
      </c>
      <c r="B32145" s="32" t="s">
        <v>154</v>
      </c>
      <c r="C32145">
        <f t="shared" si="502"/>
        <v>71479</v>
      </c>
    </row>
    <row r="32146" spans="1:3">
      <c r="A32146" s="32" t="s">
        <v>21602</v>
      </c>
      <c r="B32146" s="32" t="s">
        <v>154</v>
      </c>
      <c r="C32146">
        <f t="shared" si="502"/>
        <v>71480</v>
      </c>
    </row>
    <row r="32147" spans="1:3">
      <c r="A32147" s="32" t="s">
        <v>21358</v>
      </c>
      <c r="B32147" s="32" t="s">
        <v>154</v>
      </c>
      <c r="C32147">
        <f t="shared" si="502"/>
        <v>71481</v>
      </c>
    </row>
    <row r="32148" spans="1:3">
      <c r="A32148" s="32" t="s">
        <v>21603</v>
      </c>
      <c r="B32148" s="32" t="s">
        <v>154</v>
      </c>
      <c r="C32148">
        <f t="shared" si="502"/>
        <v>71483</v>
      </c>
    </row>
    <row r="32149" spans="1:3">
      <c r="A32149" s="32" t="s">
        <v>21249</v>
      </c>
      <c r="B32149" s="32" t="s">
        <v>154</v>
      </c>
      <c r="C32149">
        <f t="shared" si="502"/>
        <v>71485</v>
      </c>
    </row>
    <row r="32150" spans="1:3">
      <c r="A32150" s="32" t="s">
        <v>21604</v>
      </c>
      <c r="B32150" s="32" t="s">
        <v>154</v>
      </c>
      <c r="C32150">
        <f t="shared" si="502"/>
        <v>71486</v>
      </c>
    </row>
    <row r="32151" spans="1:3">
      <c r="A32151" s="32" t="s">
        <v>21605</v>
      </c>
      <c r="B32151" s="32" t="s">
        <v>154</v>
      </c>
      <c r="C32151">
        <f t="shared" si="502"/>
        <v>71496</v>
      </c>
    </row>
    <row r="32152" spans="1:3">
      <c r="A32152" s="32" t="s">
        <v>21250</v>
      </c>
      <c r="B32152" s="32" t="s">
        <v>154</v>
      </c>
      <c r="C32152">
        <f t="shared" si="502"/>
        <v>71497</v>
      </c>
    </row>
    <row r="32153" spans="1:3">
      <c r="A32153" s="32" t="s">
        <v>1349</v>
      </c>
      <c r="B32153" s="32" t="s">
        <v>141</v>
      </c>
      <c r="C32153">
        <f t="shared" si="502"/>
        <v>71601</v>
      </c>
    </row>
    <row r="32154" spans="1:3">
      <c r="A32154" s="32" t="s">
        <v>1350</v>
      </c>
      <c r="B32154" s="32" t="s">
        <v>141</v>
      </c>
      <c r="C32154">
        <f t="shared" si="502"/>
        <v>71602</v>
      </c>
    </row>
    <row r="32155" spans="1:3">
      <c r="A32155" s="32" t="s">
        <v>1351</v>
      </c>
      <c r="B32155" s="32" t="s">
        <v>141</v>
      </c>
      <c r="C32155">
        <f t="shared" si="502"/>
        <v>71603</v>
      </c>
    </row>
    <row r="32156" spans="1:3">
      <c r="A32156" s="32" t="s">
        <v>1352</v>
      </c>
      <c r="B32156" s="32" t="s">
        <v>141</v>
      </c>
      <c r="C32156">
        <f t="shared" si="502"/>
        <v>71611</v>
      </c>
    </row>
    <row r="32157" spans="1:3">
      <c r="A32157" s="32" t="s">
        <v>1353</v>
      </c>
      <c r="B32157" s="32" t="s">
        <v>141</v>
      </c>
      <c r="C32157">
        <f t="shared" si="502"/>
        <v>71612</v>
      </c>
    </row>
    <row r="32158" spans="1:3">
      <c r="A32158" s="32" t="s">
        <v>1354</v>
      </c>
      <c r="B32158" s="32" t="s">
        <v>141</v>
      </c>
      <c r="C32158">
        <f t="shared" si="502"/>
        <v>71613</v>
      </c>
    </row>
    <row r="32159" spans="1:3">
      <c r="A32159" s="32" t="s">
        <v>1355</v>
      </c>
      <c r="B32159" s="32" t="s">
        <v>141</v>
      </c>
      <c r="C32159">
        <f t="shared" si="502"/>
        <v>71630</v>
      </c>
    </row>
    <row r="32160" spans="1:3">
      <c r="A32160" s="32" t="s">
        <v>1356</v>
      </c>
      <c r="B32160" s="32" t="s">
        <v>141</v>
      </c>
      <c r="C32160">
        <f t="shared" si="502"/>
        <v>71631</v>
      </c>
    </row>
    <row r="32161" spans="1:3">
      <c r="A32161" s="32" t="s">
        <v>2053</v>
      </c>
      <c r="B32161" s="32" t="s">
        <v>141</v>
      </c>
      <c r="C32161">
        <f t="shared" si="502"/>
        <v>71634</v>
      </c>
    </row>
    <row r="32162" spans="1:3">
      <c r="A32162" s="32" t="s">
        <v>1357</v>
      </c>
      <c r="B32162" s="32" t="s">
        <v>141</v>
      </c>
      <c r="C32162">
        <f t="shared" si="502"/>
        <v>71635</v>
      </c>
    </row>
    <row r="32163" spans="1:3">
      <c r="A32163" s="32" t="s">
        <v>1358</v>
      </c>
      <c r="B32163" s="32" t="s">
        <v>141</v>
      </c>
      <c r="C32163">
        <f t="shared" si="502"/>
        <v>71638</v>
      </c>
    </row>
    <row r="32164" spans="1:3">
      <c r="A32164" s="32" t="s">
        <v>1359</v>
      </c>
      <c r="B32164" s="32" t="s">
        <v>141</v>
      </c>
      <c r="C32164">
        <f t="shared" si="502"/>
        <v>71639</v>
      </c>
    </row>
    <row r="32165" spans="1:3">
      <c r="A32165" s="32" t="s">
        <v>1360</v>
      </c>
      <c r="B32165" s="32" t="s">
        <v>141</v>
      </c>
      <c r="C32165">
        <f t="shared" si="502"/>
        <v>71640</v>
      </c>
    </row>
    <row r="32166" spans="1:3">
      <c r="A32166" s="32" t="s">
        <v>1361</v>
      </c>
      <c r="B32166" s="32" t="s">
        <v>141</v>
      </c>
      <c r="C32166">
        <f t="shared" si="502"/>
        <v>71642</v>
      </c>
    </row>
    <row r="32167" spans="1:3">
      <c r="A32167" s="32" t="s">
        <v>1362</v>
      </c>
      <c r="B32167" s="32" t="s">
        <v>141</v>
      </c>
      <c r="C32167">
        <f t="shared" si="502"/>
        <v>71643</v>
      </c>
    </row>
    <row r="32168" spans="1:3">
      <c r="A32168" s="32" t="s">
        <v>1363</v>
      </c>
      <c r="B32168" s="32" t="s">
        <v>141</v>
      </c>
      <c r="C32168">
        <f t="shared" si="502"/>
        <v>71644</v>
      </c>
    </row>
    <row r="32169" spans="1:3">
      <c r="A32169" s="32" t="s">
        <v>1364</v>
      </c>
      <c r="B32169" s="32" t="s">
        <v>141</v>
      </c>
      <c r="C32169">
        <f t="shared" si="502"/>
        <v>71646</v>
      </c>
    </row>
    <row r="32170" spans="1:3">
      <c r="A32170" s="32" t="s">
        <v>1365</v>
      </c>
      <c r="B32170" s="32" t="s">
        <v>141</v>
      </c>
      <c r="C32170">
        <f t="shared" si="502"/>
        <v>71647</v>
      </c>
    </row>
    <row r="32171" spans="1:3">
      <c r="A32171" s="32" t="s">
        <v>2054</v>
      </c>
      <c r="B32171" s="32" t="s">
        <v>141</v>
      </c>
      <c r="C32171">
        <f t="shared" si="502"/>
        <v>71649</v>
      </c>
    </row>
    <row r="32172" spans="1:3">
      <c r="A32172" s="32" t="s">
        <v>2055</v>
      </c>
      <c r="B32172" s="32" t="s">
        <v>141</v>
      </c>
      <c r="C32172">
        <f t="shared" si="502"/>
        <v>71650</v>
      </c>
    </row>
    <row r="32173" spans="1:3">
      <c r="A32173" s="32" t="s">
        <v>1366</v>
      </c>
      <c r="B32173" s="32" t="s">
        <v>141</v>
      </c>
      <c r="C32173">
        <f t="shared" si="502"/>
        <v>71651</v>
      </c>
    </row>
    <row r="32174" spans="1:3">
      <c r="A32174" s="32" t="s">
        <v>1367</v>
      </c>
      <c r="B32174" s="32" t="s">
        <v>141</v>
      </c>
      <c r="C32174">
        <f t="shared" si="502"/>
        <v>71652</v>
      </c>
    </row>
    <row r="32175" spans="1:3">
      <c r="A32175" s="32" t="s">
        <v>1368</v>
      </c>
      <c r="B32175" s="32" t="s">
        <v>141</v>
      </c>
      <c r="C32175">
        <f t="shared" si="502"/>
        <v>71653</v>
      </c>
    </row>
    <row r="32176" spans="1:3">
      <c r="A32176" s="32" t="s">
        <v>1369</v>
      </c>
      <c r="B32176" s="32" t="s">
        <v>141</v>
      </c>
      <c r="C32176">
        <f t="shared" si="502"/>
        <v>71654</v>
      </c>
    </row>
    <row r="32177" spans="1:3">
      <c r="A32177" s="32" t="s">
        <v>1370</v>
      </c>
      <c r="B32177" s="32" t="s">
        <v>141</v>
      </c>
      <c r="C32177">
        <f t="shared" si="502"/>
        <v>71655</v>
      </c>
    </row>
    <row r="32178" spans="1:3">
      <c r="A32178" s="32" t="s">
        <v>1371</v>
      </c>
      <c r="B32178" s="32" t="s">
        <v>141</v>
      </c>
      <c r="C32178">
        <f t="shared" si="502"/>
        <v>71656</v>
      </c>
    </row>
    <row r="32179" spans="1:3">
      <c r="A32179" s="32" t="s">
        <v>1372</v>
      </c>
      <c r="B32179" s="32" t="s">
        <v>141</v>
      </c>
      <c r="C32179">
        <f t="shared" si="502"/>
        <v>71657</v>
      </c>
    </row>
    <row r="32180" spans="1:3">
      <c r="A32180" s="32" t="s">
        <v>1373</v>
      </c>
      <c r="B32180" s="32" t="s">
        <v>141</v>
      </c>
      <c r="C32180">
        <f t="shared" si="502"/>
        <v>71658</v>
      </c>
    </row>
    <row r="32181" spans="1:3">
      <c r="A32181" s="32" t="s">
        <v>1374</v>
      </c>
      <c r="B32181" s="32" t="s">
        <v>141</v>
      </c>
      <c r="C32181">
        <f t="shared" si="502"/>
        <v>71659</v>
      </c>
    </row>
    <row r="32182" spans="1:3">
      <c r="A32182" s="32" t="s">
        <v>1375</v>
      </c>
      <c r="B32182" s="32" t="s">
        <v>141</v>
      </c>
      <c r="C32182">
        <f t="shared" si="502"/>
        <v>71660</v>
      </c>
    </row>
    <row r="32183" spans="1:3">
      <c r="A32183" s="32" t="s">
        <v>1376</v>
      </c>
      <c r="B32183" s="32" t="s">
        <v>141</v>
      </c>
      <c r="C32183">
        <f t="shared" si="502"/>
        <v>71661</v>
      </c>
    </row>
    <row r="32184" spans="1:3">
      <c r="A32184" s="32" t="s">
        <v>1377</v>
      </c>
      <c r="B32184" s="32" t="s">
        <v>141</v>
      </c>
      <c r="C32184">
        <f t="shared" si="502"/>
        <v>71662</v>
      </c>
    </row>
    <row r="32185" spans="1:3">
      <c r="A32185" s="32" t="s">
        <v>1378</v>
      </c>
      <c r="B32185" s="32" t="s">
        <v>141</v>
      </c>
      <c r="C32185">
        <f t="shared" si="502"/>
        <v>71663</v>
      </c>
    </row>
    <row r="32186" spans="1:3">
      <c r="A32186" s="32" t="s">
        <v>1379</v>
      </c>
      <c r="B32186" s="32" t="s">
        <v>141</v>
      </c>
      <c r="C32186">
        <f t="shared" si="502"/>
        <v>71665</v>
      </c>
    </row>
    <row r="32187" spans="1:3">
      <c r="A32187" s="32" t="s">
        <v>1380</v>
      </c>
      <c r="B32187" s="32" t="s">
        <v>141</v>
      </c>
      <c r="C32187">
        <f t="shared" si="502"/>
        <v>71666</v>
      </c>
    </row>
    <row r="32188" spans="1:3">
      <c r="A32188" s="32" t="s">
        <v>1381</v>
      </c>
      <c r="B32188" s="32" t="s">
        <v>141</v>
      </c>
      <c r="C32188">
        <f t="shared" si="502"/>
        <v>71667</v>
      </c>
    </row>
    <row r="32189" spans="1:3">
      <c r="A32189" s="32" t="s">
        <v>1382</v>
      </c>
      <c r="B32189" s="32" t="s">
        <v>141</v>
      </c>
      <c r="C32189">
        <f t="shared" si="502"/>
        <v>71670</v>
      </c>
    </row>
    <row r="32190" spans="1:3">
      <c r="A32190" s="32" t="s">
        <v>1383</v>
      </c>
      <c r="B32190" s="32" t="s">
        <v>141</v>
      </c>
      <c r="C32190">
        <f t="shared" si="502"/>
        <v>71671</v>
      </c>
    </row>
    <row r="32191" spans="1:3">
      <c r="A32191" s="32" t="s">
        <v>1384</v>
      </c>
      <c r="B32191" s="32" t="s">
        <v>141</v>
      </c>
      <c r="C32191">
        <f t="shared" si="502"/>
        <v>71674</v>
      </c>
    </row>
    <row r="32192" spans="1:3">
      <c r="A32192" s="32" t="s">
        <v>1385</v>
      </c>
      <c r="B32192" s="32" t="s">
        <v>141</v>
      </c>
      <c r="C32192">
        <f t="shared" si="502"/>
        <v>71675</v>
      </c>
    </row>
    <row r="32193" spans="1:3">
      <c r="A32193" s="32" t="s">
        <v>1386</v>
      </c>
      <c r="B32193" s="32" t="s">
        <v>141</v>
      </c>
      <c r="C32193">
        <f t="shared" si="502"/>
        <v>71676</v>
      </c>
    </row>
    <row r="32194" spans="1:3">
      <c r="A32194" s="32" t="s">
        <v>1387</v>
      </c>
      <c r="B32194" s="32" t="s">
        <v>141</v>
      </c>
      <c r="C32194">
        <f t="shared" ref="C32194:C32257" si="503">1*A32194</f>
        <v>71677</v>
      </c>
    </row>
    <row r="32195" spans="1:3">
      <c r="A32195" s="32" t="s">
        <v>1388</v>
      </c>
      <c r="B32195" s="32" t="s">
        <v>141</v>
      </c>
      <c r="C32195">
        <f t="shared" si="503"/>
        <v>71678</v>
      </c>
    </row>
    <row r="32196" spans="1:3">
      <c r="A32196" s="32" t="s">
        <v>1389</v>
      </c>
      <c r="B32196" s="32" t="s">
        <v>141</v>
      </c>
      <c r="C32196">
        <f t="shared" si="503"/>
        <v>71701</v>
      </c>
    </row>
    <row r="32197" spans="1:3">
      <c r="A32197" s="32" t="s">
        <v>1390</v>
      </c>
      <c r="B32197" s="32" t="s">
        <v>141</v>
      </c>
      <c r="C32197">
        <f t="shared" si="503"/>
        <v>71711</v>
      </c>
    </row>
    <row r="32198" spans="1:3">
      <c r="A32198" s="32" t="s">
        <v>1391</v>
      </c>
      <c r="B32198" s="32" t="s">
        <v>141</v>
      </c>
      <c r="C32198">
        <f t="shared" si="503"/>
        <v>71720</v>
      </c>
    </row>
    <row r="32199" spans="1:3">
      <c r="A32199" s="32" t="s">
        <v>1392</v>
      </c>
      <c r="B32199" s="32" t="s">
        <v>141</v>
      </c>
      <c r="C32199">
        <f t="shared" si="503"/>
        <v>71721</v>
      </c>
    </row>
    <row r="32200" spans="1:3">
      <c r="A32200" s="32" t="s">
        <v>1393</v>
      </c>
      <c r="B32200" s="32" t="s">
        <v>141</v>
      </c>
      <c r="C32200">
        <f t="shared" si="503"/>
        <v>71722</v>
      </c>
    </row>
    <row r="32201" spans="1:3">
      <c r="A32201" s="32" t="s">
        <v>1394</v>
      </c>
      <c r="B32201" s="32" t="s">
        <v>141</v>
      </c>
      <c r="C32201">
        <f t="shared" si="503"/>
        <v>71724</v>
      </c>
    </row>
    <row r="32202" spans="1:3">
      <c r="A32202" s="32" t="s">
        <v>1395</v>
      </c>
      <c r="B32202" s="32" t="s">
        <v>141</v>
      </c>
      <c r="C32202">
        <f t="shared" si="503"/>
        <v>71725</v>
      </c>
    </row>
    <row r="32203" spans="1:3">
      <c r="A32203" s="32" t="s">
        <v>1396</v>
      </c>
      <c r="B32203" s="32" t="s">
        <v>141</v>
      </c>
      <c r="C32203">
        <f t="shared" si="503"/>
        <v>71726</v>
      </c>
    </row>
    <row r="32204" spans="1:3">
      <c r="A32204" s="32" t="s">
        <v>1397</v>
      </c>
      <c r="B32204" s="32" t="s">
        <v>141</v>
      </c>
      <c r="C32204">
        <f t="shared" si="503"/>
        <v>71728</v>
      </c>
    </row>
    <row r="32205" spans="1:3">
      <c r="A32205" s="32" t="s">
        <v>1398</v>
      </c>
      <c r="B32205" s="32" t="s">
        <v>141</v>
      </c>
      <c r="C32205">
        <f t="shared" si="503"/>
        <v>71730</v>
      </c>
    </row>
    <row r="32206" spans="1:3">
      <c r="A32206" s="32" t="s">
        <v>1399</v>
      </c>
      <c r="B32206" s="32" t="s">
        <v>141</v>
      </c>
      <c r="C32206">
        <f t="shared" si="503"/>
        <v>71731</v>
      </c>
    </row>
    <row r="32207" spans="1:3">
      <c r="A32207" s="32" t="s">
        <v>1400</v>
      </c>
      <c r="B32207" s="32" t="s">
        <v>141</v>
      </c>
      <c r="C32207">
        <f t="shared" si="503"/>
        <v>71740</v>
      </c>
    </row>
    <row r="32208" spans="1:3">
      <c r="A32208" s="32" t="s">
        <v>1401</v>
      </c>
      <c r="B32208" s="32" t="s">
        <v>141</v>
      </c>
      <c r="C32208">
        <f t="shared" si="503"/>
        <v>71742</v>
      </c>
    </row>
    <row r="32209" spans="1:3">
      <c r="A32209" s="32" t="s">
        <v>1402</v>
      </c>
      <c r="B32209" s="32" t="s">
        <v>141</v>
      </c>
      <c r="C32209">
        <f t="shared" si="503"/>
        <v>71743</v>
      </c>
    </row>
    <row r="32210" spans="1:3">
      <c r="A32210" s="32" t="s">
        <v>1403</v>
      </c>
      <c r="B32210" s="32" t="s">
        <v>141</v>
      </c>
      <c r="C32210">
        <f t="shared" si="503"/>
        <v>71744</v>
      </c>
    </row>
    <row r="32211" spans="1:3">
      <c r="A32211" s="32" t="s">
        <v>1404</v>
      </c>
      <c r="B32211" s="32" t="s">
        <v>141</v>
      </c>
      <c r="C32211">
        <f t="shared" si="503"/>
        <v>71745</v>
      </c>
    </row>
    <row r="32212" spans="1:3">
      <c r="A32212" s="32" t="s">
        <v>1405</v>
      </c>
      <c r="B32212" s="32" t="s">
        <v>141</v>
      </c>
      <c r="C32212">
        <f t="shared" si="503"/>
        <v>71747</v>
      </c>
    </row>
    <row r="32213" spans="1:3">
      <c r="A32213" s="32" t="s">
        <v>1406</v>
      </c>
      <c r="B32213" s="32" t="s">
        <v>141</v>
      </c>
      <c r="C32213">
        <f t="shared" si="503"/>
        <v>71748</v>
      </c>
    </row>
    <row r="32214" spans="1:3">
      <c r="A32214" s="32" t="s">
        <v>1407</v>
      </c>
      <c r="B32214" s="32" t="s">
        <v>141</v>
      </c>
      <c r="C32214">
        <f t="shared" si="503"/>
        <v>71749</v>
      </c>
    </row>
    <row r="32215" spans="1:3">
      <c r="A32215" s="32" t="s">
        <v>1408</v>
      </c>
      <c r="B32215" s="32" t="s">
        <v>141</v>
      </c>
      <c r="C32215">
        <f t="shared" si="503"/>
        <v>71750</v>
      </c>
    </row>
    <row r="32216" spans="1:3">
      <c r="A32216" s="32" t="s">
        <v>1409</v>
      </c>
      <c r="B32216" s="32" t="s">
        <v>141</v>
      </c>
      <c r="C32216">
        <f t="shared" si="503"/>
        <v>71751</v>
      </c>
    </row>
    <row r="32217" spans="1:3">
      <c r="A32217" s="32" t="s">
        <v>1410</v>
      </c>
      <c r="B32217" s="32" t="s">
        <v>141</v>
      </c>
      <c r="C32217">
        <f t="shared" si="503"/>
        <v>71752</v>
      </c>
    </row>
    <row r="32218" spans="1:3">
      <c r="A32218" s="32" t="s">
        <v>1411</v>
      </c>
      <c r="B32218" s="32" t="s">
        <v>141</v>
      </c>
      <c r="C32218">
        <f t="shared" si="503"/>
        <v>71753</v>
      </c>
    </row>
    <row r="32219" spans="1:3">
      <c r="A32219" s="32" t="s">
        <v>1412</v>
      </c>
      <c r="B32219" s="32" t="s">
        <v>141</v>
      </c>
      <c r="C32219">
        <f t="shared" si="503"/>
        <v>71754</v>
      </c>
    </row>
    <row r="32220" spans="1:3">
      <c r="A32220" s="32" t="s">
        <v>1413</v>
      </c>
      <c r="B32220" s="32" t="s">
        <v>141</v>
      </c>
      <c r="C32220">
        <f t="shared" si="503"/>
        <v>71758</v>
      </c>
    </row>
    <row r="32221" spans="1:3">
      <c r="A32221" s="32" t="s">
        <v>1414</v>
      </c>
      <c r="B32221" s="32" t="s">
        <v>141</v>
      </c>
      <c r="C32221">
        <f t="shared" si="503"/>
        <v>71759</v>
      </c>
    </row>
    <row r="32222" spans="1:3">
      <c r="A32222" s="32" t="s">
        <v>1415</v>
      </c>
      <c r="B32222" s="32" t="s">
        <v>141</v>
      </c>
      <c r="C32222">
        <f t="shared" si="503"/>
        <v>71762</v>
      </c>
    </row>
    <row r="32223" spans="1:3">
      <c r="A32223" s="32" t="s">
        <v>1416</v>
      </c>
      <c r="B32223" s="32" t="s">
        <v>141</v>
      </c>
      <c r="C32223">
        <f t="shared" si="503"/>
        <v>71763</v>
      </c>
    </row>
    <row r="32224" spans="1:3">
      <c r="A32224" s="32" t="s">
        <v>1417</v>
      </c>
      <c r="B32224" s="32" t="s">
        <v>141</v>
      </c>
      <c r="C32224">
        <f t="shared" si="503"/>
        <v>71764</v>
      </c>
    </row>
    <row r="32225" spans="1:3">
      <c r="A32225" s="32" t="s">
        <v>1418</v>
      </c>
      <c r="B32225" s="32" t="s">
        <v>141</v>
      </c>
      <c r="C32225">
        <f t="shared" si="503"/>
        <v>71765</v>
      </c>
    </row>
    <row r="32226" spans="1:3">
      <c r="A32226" s="32" t="s">
        <v>1419</v>
      </c>
      <c r="B32226" s="32" t="s">
        <v>141</v>
      </c>
      <c r="C32226">
        <f t="shared" si="503"/>
        <v>71766</v>
      </c>
    </row>
    <row r="32227" spans="1:3">
      <c r="A32227" s="32" t="s">
        <v>2056</v>
      </c>
      <c r="B32227" s="32" t="s">
        <v>141</v>
      </c>
      <c r="C32227">
        <f t="shared" si="503"/>
        <v>71767</v>
      </c>
    </row>
    <row r="32228" spans="1:3">
      <c r="A32228" s="32" t="s">
        <v>2057</v>
      </c>
      <c r="B32228" s="32" t="s">
        <v>141</v>
      </c>
      <c r="C32228">
        <f t="shared" si="503"/>
        <v>71768</v>
      </c>
    </row>
    <row r="32229" spans="1:3">
      <c r="A32229" s="32" t="s">
        <v>2058</v>
      </c>
      <c r="B32229" s="32" t="s">
        <v>141</v>
      </c>
      <c r="C32229">
        <f t="shared" si="503"/>
        <v>71769</v>
      </c>
    </row>
    <row r="32230" spans="1:3">
      <c r="A32230" s="32" t="s">
        <v>1420</v>
      </c>
      <c r="B32230" s="32" t="s">
        <v>141</v>
      </c>
      <c r="C32230">
        <f t="shared" si="503"/>
        <v>71770</v>
      </c>
    </row>
    <row r="32231" spans="1:3">
      <c r="A32231" s="32" t="s">
        <v>1421</v>
      </c>
      <c r="B32231" s="32" t="s">
        <v>141</v>
      </c>
      <c r="C32231">
        <f t="shared" si="503"/>
        <v>71772</v>
      </c>
    </row>
    <row r="32232" spans="1:3">
      <c r="A32232" s="32" t="s">
        <v>1422</v>
      </c>
      <c r="B32232" s="32" t="s">
        <v>141</v>
      </c>
      <c r="C32232">
        <f t="shared" si="503"/>
        <v>71801</v>
      </c>
    </row>
    <row r="32233" spans="1:3">
      <c r="A32233" s="32" t="s">
        <v>1423</v>
      </c>
      <c r="B32233" s="32" t="s">
        <v>141</v>
      </c>
      <c r="C32233">
        <f t="shared" si="503"/>
        <v>71802</v>
      </c>
    </row>
    <row r="32234" spans="1:3">
      <c r="A32234" s="32" t="s">
        <v>1424</v>
      </c>
      <c r="B32234" s="32" t="s">
        <v>141</v>
      </c>
      <c r="C32234">
        <f t="shared" si="503"/>
        <v>71820</v>
      </c>
    </row>
    <row r="32235" spans="1:3">
      <c r="A32235" s="32" t="s">
        <v>1425</v>
      </c>
      <c r="B32235" s="32" t="s">
        <v>141</v>
      </c>
      <c r="C32235">
        <f t="shared" si="503"/>
        <v>71822</v>
      </c>
    </row>
    <row r="32236" spans="1:3">
      <c r="A32236" s="32" t="s">
        <v>1426</v>
      </c>
      <c r="B32236" s="32" t="s">
        <v>141</v>
      </c>
      <c r="C32236">
        <f t="shared" si="503"/>
        <v>71823</v>
      </c>
    </row>
    <row r="32237" spans="1:3">
      <c r="A32237" s="32" t="s">
        <v>1427</v>
      </c>
      <c r="B32237" s="32" t="s">
        <v>141</v>
      </c>
      <c r="C32237">
        <f t="shared" si="503"/>
        <v>71825</v>
      </c>
    </row>
    <row r="32238" spans="1:3">
      <c r="A32238" s="32" t="s">
        <v>1428</v>
      </c>
      <c r="B32238" s="32" t="s">
        <v>141</v>
      </c>
      <c r="C32238">
        <f t="shared" si="503"/>
        <v>71826</v>
      </c>
    </row>
    <row r="32239" spans="1:3">
      <c r="A32239" s="32" t="s">
        <v>1429</v>
      </c>
      <c r="B32239" s="32" t="s">
        <v>141</v>
      </c>
      <c r="C32239">
        <f t="shared" si="503"/>
        <v>71827</v>
      </c>
    </row>
    <row r="32240" spans="1:3">
      <c r="A32240" s="32" t="s">
        <v>1430</v>
      </c>
      <c r="B32240" s="32" t="s">
        <v>141</v>
      </c>
      <c r="C32240">
        <f t="shared" si="503"/>
        <v>71828</v>
      </c>
    </row>
    <row r="32241" spans="1:3">
      <c r="A32241" s="32" t="s">
        <v>1431</v>
      </c>
      <c r="B32241" s="32" t="s">
        <v>141</v>
      </c>
      <c r="C32241">
        <f t="shared" si="503"/>
        <v>71831</v>
      </c>
    </row>
    <row r="32242" spans="1:3">
      <c r="A32242" s="32" t="s">
        <v>1432</v>
      </c>
      <c r="B32242" s="32" t="s">
        <v>141</v>
      </c>
      <c r="C32242">
        <f t="shared" si="503"/>
        <v>71832</v>
      </c>
    </row>
    <row r="32243" spans="1:3">
      <c r="A32243" s="32" t="s">
        <v>1433</v>
      </c>
      <c r="B32243" s="32" t="s">
        <v>141</v>
      </c>
      <c r="C32243">
        <f t="shared" si="503"/>
        <v>71833</v>
      </c>
    </row>
    <row r="32244" spans="1:3">
      <c r="A32244" s="32" t="s">
        <v>1434</v>
      </c>
      <c r="B32244" s="32" t="s">
        <v>141</v>
      </c>
      <c r="C32244">
        <f t="shared" si="503"/>
        <v>71834</v>
      </c>
    </row>
    <row r="32245" spans="1:3">
      <c r="A32245" s="32" t="s">
        <v>1435</v>
      </c>
      <c r="B32245" s="32" t="s">
        <v>141</v>
      </c>
      <c r="C32245">
        <f t="shared" si="503"/>
        <v>71835</v>
      </c>
    </row>
    <row r="32246" spans="1:3">
      <c r="A32246" s="32" t="s">
        <v>1436</v>
      </c>
      <c r="B32246" s="32" t="s">
        <v>141</v>
      </c>
      <c r="C32246">
        <f t="shared" si="503"/>
        <v>71836</v>
      </c>
    </row>
    <row r="32247" spans="1:3">
      <c r="A32247" s="32" t="s">
        <v>1437</v>
      </c>
      <c r="B32247" s="32" t="s">
        <v>141</v>
      </c>
      <c r="C32247">
        <f t="shared" si="503"/>
        <v>71837</v>
      </c>
    </row>
    <row r="32248" spans="1:3">
      <c r="A32248" s="32" t="s">
        <v>1438</v>
      </c>
      <c r="B32248" s="32" t="s">
        <v>141</v>
      </c>
      <c r="C32248">
        <f t="shared" si="503"/>
        <v>71838</v>
      </c>
    </row>
    <row r="32249" spans="1:3">
      <c r="A32249" s="32" t="s">
        <v>1439</v>
      </c>
      <c r="B32249" s="32" t="s">
        <v>141</v>
      </c>
      <c r="C32249">
        <f t="shared" si="503"/>
        <v>71839</v>
      </c>
    </row>
    <row r="32250" spans="1:3">
      <c r="A32250" s="32" t="s">
        <v>1440</v>
      </c>
      <c r="B32250" s="32" t="s">
        <v>141</v>
      </c>
      <c r="C32250">
        <f t="shared" si="503"/>
        <v>71840</v>
      </c>
    </row>
    <row r="32251" spans="1:3">
      <c r="A32251" s="32" t="s">
        <v>1441</v>
      </c>
      <c r="B32251" s="32" t="s">
        <v>141</v>
      </c>
      <c r="C32251">
        <f t="shared" si="503"/>
        <v>71841</v>
      </c>
    </row>
    <row r="32252" spans="1:3">
      <c r="A32252" s="32" t="s">
        <v>1442</v>
      </c>
      <c r="B32252" s="32" t="s">
        <v>141</v>
      </c>
      <c r="C32252">
        <f t="shared" si="503"/>
        <v>71842</v>
      </c>
    </row>
    <row r="32253" spans="1:3">
      <c r="A32253" s="32" t="s">
        <v>2059</v>
      </c>
      <c r="B32253" s="32" t="s">
        <v>141</v>
      </c>
      <c r="C32253">
        <f t="shared" si="503"/>
        <v>71844</v>
      </c>
    </row>
    <row r="32254" spans="1:3">
      <c r="A32254" s="32" t="s">
        <v>1443</v>
      </c>
      <c r="B32254" s="32" t="s">
        <v>141</v>
      </c>
      <c r="C32254">
        <f t="shared" si="503"/>
        <v>71845</v>
      </c>
    </row>
    <row r="32255" spans="1:3">
      <c r="A32255" s="32" t="s">
        <v>1444</v>
      </c>
      <c r="B32255" s="32" t="s">
        <v>141</v>
      </c>
      <c r="C32255">
        <f t="shared" si="503"/>
        <v>71846</v>
      </c>
    </row>
    <row r="32256" spans="1:3">
      <c r="A32256" s="32" t="s">
        <v>1445</v>
      </c>
      <c r="B32256" s="32" t="s">
        <v>141</v>
      </c>
      <c r="C32256">
        <f t="shared" si="503"/>
        <v>71847</v>
      </c>
    </row>
    <row r="32257" spans="1:3">
      <c r="A32257" s="32" t="s">
        <v>1446</v>
      </c>
      <c r="B32257" s="32" t="s">
        <v>141</v>
      </c>
      <c r="C32257">
        <f t="shared" si="503"/>
        <v>71851</v>
      </c>
    </row>
    <row r="32258" spans="1:3">
      <c r="A32258" s="32" t="s">
        <v>1447</v>
      </c>
      <c r="B32258" s="32" t="s">
        <v>141</v>
      </c>
      <c r="C32258">
        <f t="shared" ref="C32258:C32321" si="504">1*A32258</f>
        <v>71852</v>
      </c>
    </row>
    <row r="32259" spans="1:3">
      <c r="A32259" s="32" t="s">
        <v>1448</v>
      </c>
      <c r="B32259" s="32" t="s">
        <v>141</v>
      </c>
      <c r="C32259">
        <f t="shared" si="504"/>
        <v>71853</v>
      </c>
    </row>
    <row r="32260" spans="1:3">
      <c r="A32260" s="32" t="s">
        <v>1449</v>
      </c>
      <c r="B32260" s="32" t="s">
        <v>141</v>
      </c>
      <c r="C32260">
        <f t="shared" si="504"/>
        <v>71854</v>
      </c>
    </row>
    <row r="32261" spans="1:3">
      <c r="A32261" s="32" t="s">
        <v>1450</v>
      </c>
      <c r="B32261" s="32" t="s">
        <v>141</v>
      </c>
      <c r="C32261">
        <f t="shared" si="504"/>
        <v>71855</v>
      </c>
    </row>
    <row r="32262" spans="1:3">
      <c r="A32262" s="32" t="s">
        <v>1451</v>
      </c>
      <c r="B32262" s="32" t="s">
        <v>141</v>
      </c>
      <c r="C32262">
        <f t="shared" si="504"/>
        <v>71857</v>
      </c>
    </row>
    <row r="32263" spans="1:3">
      <c r="A32263" s="32" t="s">
        <v>1452</v>
      </c>
      <c r="B32263" s="32" t="s">
        <v>141</v>
      </c>
      <c r="C32263">
        <f t="shared" si="504"/>
        <v>71858</v>
      </c>
    </row>
    <row r="32264" spans="1:3">
      <c r="A32264" s="32" t="s">
        <v>1453</v>
      </c>
      <c r="B32264" s="32" t="s">
        <v>141</v>
      </c>
      <c r="C32264">
        <f t="shared" si="504"/>
        <v>71859</v>
      </c>
    </row>
    <row r="32265" spans="1:3">
      <c r="A32265" s="32" t="s">
        <v>1454</v>
      </c>
      <c r="B32265" s="32" t="s">
        <v>141</v>
      </c>
      <c r="C32265">
        <f t="shared" si="504"/>
        <v>71860</v>
      </c>
    </row>
    <row r="32266" spans="1:3">
      <c r="A32266" s="32" t="s">
        <v>1455</v>
      </c>
      <c r="B32266" s="32" t="s">
        <v>141</v>
      </c>
      <c r="C32266">
        <f t="shared" si="504"/>
        <v>71861</v>
      </c>
    </row>
    <row r="32267" spans="1:3">
      <c r="A32267" s="32" t="s">
        <v>1456</v>
      </c>
      <c r="B32267" s="32" t="s">
        <v>141</v>
      </c>
      <c r="C32267">
        <f t="shared" si="504"/>
        <v>71862</v>
      </c>
    </row>
    <row r="32268" spans="1:3">
      <c r="A32268" s="32" t="s">
        <v>1457</v>
      </c>
      <c r="B32268" s="32" t="s">
        <v>141</v>
      </c>
      <c r="C32268">
        <f t="shared" si="504"/>
        <v>71864</v>
      </c>
    </row>
    <row r="32269" spans="1:3">
      <c r="A32269" s="32" t="s">
        <v>1458</v>
      </c>
      <c r="B32269" s="32" t="s">
        <v>141</v>
      </c>
      <c r="C32269">
        <f t="shared" si="504"/>
        <v>71865</v>
      </c>
    </row>
    <row r="32270" spans="1:3">
      <c r="A32270" s="32" t="s">
        <v>1459</v>
      </c>
      <c r="B32270" s="32" t="s">
        <v>141</v>
      </c>
      <c r="C32270">
        <f t="shared" si="504"/>
        <v>71866</v>
      </c>
    </row>
    <row r="32271" spans="1:3">
      <c r="A32271" s="32" t="s">
        <v>1460</v>
      </c>
      <c r="B32271" s="32" t="s">
        <v>141</v>
      </c>
      <c r="C32271">
        <f t="shared" si="504"/>
        <v>71901</v>
      </c>
    </row>
    <row r="32272" spans="1:3">
      <c r="A32272" s="32" t="s">
        <v>1461</v>
      </c>
      <c r="B32272" s="32" t="s">
        <v>141</v>
      </c>
      <c r="C32272">
        <f t="shared" si="504"/>
        <v>71902</v>
      </c>
    </row>
    <row r="32273" spans="1:3">
      <c r="A32273" s="32" t="s">
        <v>1462</v>
      </c>
      <c r="B32273" s="32" t="s">
        <v>141</v>
      </c>
      <c r="C32273">
        <f t="shared" si="504"/>
        <v>71903</v>
      </c>
    </row>
    <row r="32274" spans="1:3">
      <c r="A32274" s="32" t="s">
        <v>1463</v>
      </c>
      <c r="B32274" s="32" t="s">
        <v>141</v>
      </c>
      <c r="C32274">
        <f t="shared" si="504"/>
        <v>71909</v>
      </c>
    </row>
    <row r="32275" spans="1:3">
      <c r="A32275" s="32" t="s">
        <v>1464</v>
      </c>
      <c r="B32275" s="32" t="s">
        <v>141</v>
      </c>
      <c r="C32275">
        <f t="shared" si="504"/>
        <v>71910</v>
      </c>
    </row>
    <row r="32276" spans="1:3">
      <c r="A32276" s="32" t="s">
        <v>1465</v>
      </c>
      <c r="B32276" s="32" t="s">
        <v>141</v>
      </c>
      <c r="C32276">
        <f t="shared" si="504"/>
        <v>71913</v>
      </c>
    </row>
    <row r="32277" spans="1:3">
      <c r="A32277" s="32" t="s">
        <v>1466</v>
      </c>
      <c r="B32277" s="32" t="s">
        <v>141</v>
      </c>
      <c r="C32277">
        <f t="shared" si="504"/>
        <v>71914</v>
      </c>
    </row>
    <row r="32278" spans="1:3">
      <c r="A32278" s="32" t="s">
        <v>1467</v>
      </c>
      <c r="B32278" s="32" t="s">
        <v>141</v>
      </c>
      <c r="C32278">
        <f t="shared" si="504"/>
        <v>71920</v>
      </c>
    </row>
    <row r="32279" spans="1:3">
      <c r="A32279" s="32" t="s">
        <v>1468</v>
      </c>
      <c r="B32279" s="32" t="s">
        <v>141</v>
      </c>
      <c r="C32279">
        <f t="shared" si="504"/>
        <v>71921</v>
      </c>
    </row>
    <row r="32280" spans="1:3">
      <c r="A32280" s="32" t="s">
        <v>1469</v>
      </c>
      <c r="B32280" s="32" t="s">
        <v>141</v>
      </c>
      <c r="C32280">
        <f t="shared" si="504"/>
        <v>71922</v>
      </c>
    </row>
    <row r="32281" spans="1:3">
      <c r="A32281" s="32" t="s">
        <v>1470</v>
      </c>
      <c r="B32281" s="32" t="s">
        <v>141</v>
      </c>
      <c r="C32281">
        <f t="shared" si="504"/>
        <v>71923</v>
      </c>
    </row>
    <row r="32282" spans="1:3">
      <c r="A32282" s="32" t="s">
        <v>1471</v>
      </c>
      <c r="B32282" s="32" t="s">
        <v>141</v>
      </c>
      <c r="C32282">
        <f t="shared" si="504"/>
        <v>71929</v>
      </c>
    </row>
    <row r="32283" spans="1:3">
      <c r="A32283" s="32" t="s">
        <v>2060</v>
      </c>
      <c r="B32283" s="32" t="s">
        <v>141</v>
      </c>
      <c r="C32283">
        <f t="shared" si="504"/>
        <v>71931</v>
      </c>
    </row>
    <row r="32284" spans="1:3">
      <c r="A32284" s="32" t="s">
        <v>1472</v>
      </c>
      <c r="B32284" s="32" t="s">
        <v>141</v>
      </c>
      <c r="C32284">
        <f t="shared" si="504"/>
        <v>71932</v>
      </c>
    </row>
    <row r="32285" spans="1:3">
      <c r="A32285" s="32" t="s">
        <v>1473</v>
      </c>
      <c r="B32285" s="32" t="s">
        <v>141</v>
      </c>
      <c r="C32285">
        <f t="shared" si="504"/>
        <v>71933</v>
      </c>
    </row>
    <row r="32286" spans="1:3">
      <c r="A32286" s="32" t="s">
        <v>1474</v>
      </c>
      <c r="B32286" s="32" t="s">
        <v>141</v>
      </c>
      <c r="C32286">
        <f t="shared" si="504"/>
        <v>71935</v>
      </c>
    </row>
    <row r="32287" spans="1:3">
      <c r="A32287" s="32" t="s">
        <v>1475</v>
      </c>
      <c r="B32287" s="32" t="s">
        <v>141</v>
      </c>
      <c r="C32287">
        <f t="shared" si="504"/>
        <v>71937</v>
      </c>
    </row>
    <row r="32288" spans="1:3">
      <c r="A32288" s="32" t="s">
        <v>1476</v>
      </c>
      <c r="B32288" s="32" t="s">
        <v>141</v>
      </c>
      <c r="C32288">
        <f t="shared" si="504"/>
        <v>71940</v>
      </c>
    </row>
    <row r="32289" spans="1:3">
      <c r="A32289" s="32" t="s">
        <v>1477</v>
      </c>
      <c r="B32289" s="32" t="s">
        <v>141</v>
      </c>
      <c r="C32289">
        <f t="shared" si="504"/>
        <v>71941</v>
      </c>
    </row>
    <row r="32290" spans="1:3">
      <c r="A32290" s="32" t="s">
        <v>1478</v>
      </c>
      <c r="B32290" s="32" t="s">
        <v>141</v>
      </c>
      <c r="C32290">
        <f t="shared" si="504"/>
        <v>71942</v>
      </c>
    </row>
    <row r="32291" spans="1:3">
      <c r="A32291" s="32" t="s">
        <v>1479</v>
      </c>
      <c r="B32291" s="32" t="s">
        <v>141</v>
      </c>
      <c r="C32291">
        <f t="shared" si="504"/>
        <v>71943</v>
      </c>
    </row>
    <row r="32292" spans="1:3">
      <c r="A32292" s="32" t="s">
        <v>1480</v>
      </c>
      <c r="B32292" s="32" t="s">
        <v>141</v>
      </c>
      <c r="C32292">
        <f t="shared" si="504"/>
        <v>71944</v>
      </c>
    </row>
    <row r="32293" spans="1:3">
      <c r="A32293" s="32" t="s">
        <v>1481</v>
      </c>
      <c r="B32293" s="32" t="s">
        <v>141</v>
      </c>
      <c r="C32293">
        <f t="shared" si="504"/>
        <v>71945</v>
      </c>
    </row>
    <row r="32294" spans="1:3">
      <c r="A32294" s="32" t="s">
        <v>2061</v>
      </c>
      <c r="B32294" s="32" t="s">
        <v>141</v>
      </c>
      <c r="C32294">
        <f t="shared" si="504"/>
        <v>71946</v>
      </c>
    </row>
    <row r="32295" spans="1:3">
      <c r="A32295" s="32" t="s">
        <v>1482</v>
      </c>
      <c r="B32295" s="32" t="s">
        <v>141</v>
      </c>
      <c r="C32295">
        <f t="shared" si="504"/>
        <v>71949</v>
      </c>
    </row>
    <row r="32296" spans="1:3">
      <c r="A32296" s="32" t="s">
        <v>1483</v>
      </c>
      <c r="B32296" s="32" t="s">
        <v>141</v>
      </c>
      <c r="C32296">
        <f t="shared" si="504"/>
        <v>71950</v>
      </c>
    </row>
    <row r="32297" spans="1:3">
      <c r="A32297" s="32" t="s">
        <v>2062</v>
      </c>
      <c r="B32297" s="32" t="s">
        <v>141</v>
      </c>
      <c r="C32297">
        <f t="shared" si="504"/>
        <v>71951</v>
      </c>
    </row>
    <row r="32298" spans="1:3">
      <c r="A32298" s="32" t="s">
        <v>1484</v>
      </c>
      <c r="B32298" s="32" t="s">
        <v>141</v>
      </c>
      <c r="C32298">
        <f t="shared" si="504"/>
        <v>71952</v>
      </c>
    </row>
    <row r="32299" spans="1:3">
      <c r="A32299" s="32" t="s">
        <v>1485</v>
      </c>
      <c r="B32299" s="32" t="s">
        <v>141</v>
      </c>
      <c r="C32299">
        <f t="shared" si="504"/>
        <v>71953</v>
      </c>
    </row>
    <row r="32300" spans="1:3">
      <c r="A32300" s="32" t="s">
        <v>1486</v>
      </c>
      <c r="B32300" s="32" t="s">
        <v>141</v>
      </c>
      <c r="C32300">
        <f t="shared" si="504"/>
        <v>71956</v>
      </c>
    </row>
    <row r="32301" spans="1:3">
      <c r="A32301" s="32" t="s">
        <v>1487</v>
      </c>
      <c r="B32301" s="32" t="s">
        <v>141</v>
      </c>
      <c r="C32301">
        <f t="shared" si="504"/>
        <v>71957</v>
      </c>
    </row>
    <row r="32302" spans="1:3">
      <c r="A32302" s="32" t="s">
        <v>1488</v>
      </c>
      <c r="B32302" s="32" t="s">
        <v>141</v>
      </c>
      <c r="C32302">
        <f t="shared" si="504"/>
        <v>71958</v>
      </c>
    </row>
    <row r="32303" spans="1:3">
      <c r="A32303" s="32" t="s">
        <v>1489</v>
      </c>
      <c r="B32303" s="32" t="s">
        <v>141</v>
      </c>
      <c r="C32303">
        <f t="shared" si="504"/>
        <v>71959</v>
      </c>
    </row>
    <row r="32304" spans="1:3">
      <c r="A32304" s="32" t="s">
        <v>1490</v>
      </c>
      <c r="B32304" s="32" t="s">
        <v>141</v>
      </c>
      <c r="C32304">
        <f t="shared" si="504"/>
        <v>71960</v>
      </c>
    </row>
    <row r="32305" spans="1:3">
      <c r="A32305" s="32" t="s">
        <v>1491</v>
      </c>
      <c r="B32305" s="32" t="s">
        <v>141</v>
      </c>
      <c r="C32305">
        <f t="shared" si="504"/>
        <v>71961</v>
      </c>
    </row>
    <row r="32306" spans="1:3">
      <c r="A32306" s="32" t="s">
        <v>1492</v>
      </c>
      <c r="B32306" s="32" t="s">
        <v>141</v>
      </c>
      <c r="C32306">
        <f t="shared" si="504"/>
        <v>71962</v>
      </c>
    </row>
    <row r="32307" spans="1:3">
      <c r="A32307" s="32" t="s">
        <v>1493</v>
      </c>
      <c r="B32307" s="32" t="s">
        <v>141</v>
      </c>
      <c r="C32307">
        <f t="shared" si="504"/>
        <v>71964</v>
      </c>
    </row>
    <row r="32308" spans="1:3">
      <c r="A32308" s="32" t="s">
        <v>1494</v>
      </c>
      <c r="B32308" s="32" t="s">
        <v>141</v>
      </c>
      <c r="C32308">
        <f t="shared" si="504"/>
        <v>71965</v>
      </c>
    </row>
    <row r="32309" spans="1:3">
      <c r="A32309" s="32" t="s">
        <v>1495</v>
      </c>
      <c r="B32309" s="32" t="s">
        <v>141</v>
      </c>
      <c r="C32309">
        <f t="shared" si="504"/>
        <v>71966</v>
      </c>
    </row>
    <row r="32310" spans="1:3">
      <c r="A32310" s="32" t="s">
        <v>1496</v>
      </c>
      <c r="B32310" s="32" t="s">
        <v>141</v>
      </c>
      <c r="C32310">
        <f t="shared" si="504"/>
        <v>71968</v>
      </c>
    </row>
    <row r="32311" spans="1:3">
      <c r="A32311" s="32" t="s">
        <v>1497</v>
      </c>
      <c r="B32311" s="32" t="s">
        <v>141</v>
      </c>
      <c r="C32311">
        <f t="shared" si="504"/>
        <v>71969</v>
      </c>
    </row>
    <row r="32312" spans="1:3">
      <c r="A32312" s="32" t="s">
        <v>1498</v>
      </c>
      <c r="B32312" s="32" t="s">
        <v>141</v>
      </c>
      <c r="C32312">
        <f t="shared" si="504"/>
        <v>71970</v>
      </c>
    </row>
    <row r="32313" spans="1:3">
      <c r="A32313" s="32" t="s">
        <v>1499</v>
      </c>
      <c r="B32313" s="32" t="s">
        <v>141</v>
      </c>
      <c r="C32313">
        <f t="shared" si="504"/>
        <v>71971</v>
      </c>
    </row>
    <row r="32314" spans="1:3">
      <c r="A32314" s="32" t="s">
        <v>1500</v>
      </c>
      <c r="B32314" s="32" t="s">
        <v>141</v>
      </c>
      <c r="C32314">
        <f t="shared" si="504"/>
        <v>71972</v>
      </c>
    </row>
    <row r="32315" spans="1:3">
      <c r="A32315" s="32" t="s">
        <v>1501</v>
      </c>
      <c r="B32315" s="32" t="s">
        <v>141</v>
      </c>
      <c r="C32315">
        <f t="shared" si="504"/>
        <v>71973</v>
      </c>
    </row>
    <row r="32316" spans="1:3">
      <c r="A32316" s="32" t="s">
        <v>1502</v>
      </c>
      <c r="B32316" s="32" t="s">
        <v>141</v>
      </c>
      <c r="C32316">
        <f t="shared" si="504"/>
        <v>71998</v>
      </c>
    </row>
    <row r="32317" spans="1:3">
      <c r="A32317" s="32" t="s">
        <v>1503</v>
      </c>
      <c r="B32317" s="32" t="s">
        <v>141</v>
      </c>
      <c r="C32317">
        <f t="shared" si="504"/>
        <v>71999</v>
      </c>
    </row>
    <row r="32318" spans="1:3">
      <c r="A32318" s="32" t="s">
        <v>1504</v>
      </c>
      <c r="B32318" s="32" t="s">
        <v>141</v>
      </c>
      <c r="C32318">
        <f t="shared" si="504"/>
        <v>72001</v>
      </c>
    </row>
    <row r="32319" spans="1:3">
      <c r="A32319" s="32" t="s">
        <v>1505</v>
      </c>
      <c r="B32319" s="32" t="s">
        <v>141</v>
      </c>
      <c r="C32319">
        <f t="shared" si="504"/>
        <v>72002</v>
      </c>
    </row>
    <row r="32320" spans="1:3">
      <c r="A32320" s="32" t="s">
        <v>1506</v>
      </c>
      <c r="B32320" s="32" t="s">
        <v>141</v>
      </c>
      <c r="C32320">
        <f t="shared" si="504"/>
        <v>72003</v>
      </c>
    </row>
    <row r="32321" spans="1:3">
      <c r="A32321" s="32" t="s">
        <v>1507</v>
      </c>
      <c r="B32321" s="32" t="s">
        <v>141</v>
      </c>
      <c r="C32321">
        <f t="shared" si="504"/>
        <v>72004</v>
      </c>
    </row>
    <row r="32322" spans="1:3">
      <c r="A32322" s="32" t="s">
        <v>1508</v>
      </c>
      <c r="B32322" s="32" t="s">
        <v>141</v>
      </c>
      <c r="C32322">
        <f t="shared" ref="C32322:C32385" si="505">1*A32322</f>
        <v>72005</v>
      </c>
    </row>
    <row r="32323" spans="1:3">
      <c r="A32323" s="32" t="s">
        <v>1509</v>
      </c>
      <c r="B32323" s="32" t="s">
        <v>141</v>
      </c>
      <c r="C32323">
        <f t="shared" si="505"/>
        <v>72006</v>
      </c>
    </row>
    <row r="32324" spans="1:3">
      <c r="A32324" s="32" t="s">
        <v>1510</v>
      </c>
      <c r="B32324" s="32" t="s">
        <v>141</v>
      </c>
      <c r="C32324">
        <f t="shared" si="505"/>
        <v>72007</v>
      </c>
    </row>
    <row r="32325" spans="1:3">
      <c r="A32325" s="32" t="s">
        <v>2063</v>
      </c>
      <c r="B32325" s="32" t="s">
        <v>141</v>
      </c>
      <c r="C32325">
        <f t="shared" si="505"/>
        <v>72009</v>
      </c>
    </row>
    <row r="32326" spans="1:3">
      <c r="A32326" s="32" t="s">
        <v>1511</v>
      </c>
      <c r="B32326" s="32" t="s">
        <v>141</v>
      </c>
      <c r="C32326">
        <f t="shared" si="505"/>
        <v>72010</v>
      </c>
    </row>
    <row r="32327" spans="1:3">
      <c r="A32327" s="32" t="s">
        <v>1512</v>
      </c>
      <c r="B32327" s="32" t="s">
        <v>141</v>
      </c>
      <c r="C32327">
        <f t="shared" si="505"/>
        <v>72011</v>
      </c>
    </row>
    <row r="32328" spans="1:3">
      <c r="A32328" s="32" t="s">
        <v>1513</v>
      </c>
      <c r="B32328" s="32" t="s">
        <v>141</v>
      </c>
      <c r="C32328">
        <f t="shared" si="505"/>
        <v>72012</v>
      </c>
    </row>
    <row r="32329" spans="1:3">
      <c r="A32329" s="32" t="s">
        <v>1514</v>
      </c>
      <c r="B32329" s="32" t="s">
        <v>141</v>
      </c>
      <c r="C32329">
        <f t="shared" si="505"/>
        <v>72013</v>
      </c>
    </row>
    <row r="32330" spans="1:3">
      <c r="A32330" s="32" t="s">
        <v>1515</v>
      </c>
      <c r="B32330" s="32" t="s">
        <v>141</v>
      </c>
      <c r="C32330">
        <f t="shared" si="505"/>
        <v>72014</v>
      </c>
    </row>
    <row r="32331" spans="1:3">
      <c r="A32331" s="32" t="s">
        <v>1516</v>
      </c>
      <c r="B32331" s="32" t="s">
        <v>141</v>
      </c>
      <c r="C32331">
        <f t="shared" si="505"/>
        <v>72015</v>
      </c>
    </row>
    <row r="32332" spans="1:3">
      <c r="A32332" s="32" t="s">
        <v>1517</v>
      </c>
      <c r="B32332" s="32" t="s">
        <v>141</v>
      </c>
      <c r="C32332">
        <f t="shared" si="505"/>
        <v>72016</v>
      </c>
    </row>
    <row r="32333" spans="1:3">
      <c r="A32333" s="32" t="s">
        <v>1518</v>
      </c>
      <c r="B32333" s="32" t="s">
        <v>141</v>
      </c>
      <c r="C32333">
        <f t="shared" si="505"/>
        <v>72017</v>
      </c>
    </row>
    <row r="32334" spans="1:3">
      <c r="A32334" s="32" t="s">
        <v>1519</v>
      </c>
      <c r="B32334" s="32" t="s">
        <v>141</v>
      </c>
      <c r="C32334">
        <f t="shared" si="505"/>
        <v>72018</v>
      </c>
    </row>
    <row r="32335" spans="1:3">
      <c r="A32335" s="32" t="s">
        <v>1520</v>
      </c>
      <c r="B32335" s="32" t="s">
        <v>141</v>
      </c>
      <c r="C32335">
        <f t="shared" si="505"/>
        <v>72019</v>
      </c>
    </row>
    <row r="32336" spans="1:3">
      <c r="A32336" s="32" t="s">
        <v>1521</v>
      </c>
      <c r="B32336" s="32" t="s">
        <v>141</v>
      </c>
      <c r="C32336">
        <f t="shared" si="505"/>
        <v>72020</v>
      </c>
    </row>
    <row r="32337" spans="1:3">
      <c r="A32337" s="32" t="s">
        <v>1522</v>
      </c>
      <c r="B32337" s="32" t="s">
        <v>141</v>
      </c>
      <c r="C32337">
        <f t="shared" si="505"/>
        <v>72021</v>
      </c>
    </row>
    <row r="32338" spans="1:3">
      <c r="A32338" s="32" t="s">
        <v>1523</v>
      </c>
      <c r="B32338" s="32" t="s">
        <v>141</v>
      </c>
      <c r="C32338">
        <f t="shared" si="505"/>
        <v>72022</v>
      </c>
    </row>
    <row r="32339" spans="1:3">
      <c r="A32339" s="32" t="s">
        <v>1524</v>
      </c>
      <c r="B32339" s="32" t="s">
        <v>141</v>
      </c>
      <c r="C32339">
        <f t="shared" si="505"/>
        <v>72023</v>
      </c>
    </row>
    <row r="32340" spans="1:3">
      <c r="A32340" s="32" t="s">
        <v>1525</v>
      </c>
      <c r="B32340" s="32" t="s">
        <v>141</v>
      </c>
      <c r="C32340">
        <f t="shared" si="505"/>
        <v>72024</v>
      </c>
    </row>
    <row r="32341" spans="1:3">
      <c r="A32341" s="32" t="s">
        <v>1526</v>
      </c>
      <c r="B32341" s="32" t="s">
        <v>141</v>
      </c>
      <c r="C32341">
        <f t="shared" si="505"/>
        <v>72025</v>
      </c>
    </row>
    <row r="32342" spans="1:3">
      <c r="A32342" s="32" t="s">
        <v>1527</v>
      </c>
      <c r="B32342" s="32" t="s">
        <v>141</v>
      </c>
      <c r="C32342">
        <f t="shared" si="505"/>
        <v>72026</v>
      </c>
    </row>
    <row r="32343" spans="1:3">
      <c r="A32343" s="32" t="s">
        <v>1528</v>
      </c>
      <c r="B32343" s="32" t="s">
        <v>141</v>
      </c>
      <c r="C32343">
        <f t="shared" si="505"/>
        <v>72027</v>
      </c>
    </row>
    <row r="32344" spans="1:3">
      <c r="A32344" s="32" t="s">
        <v>1529</v>
      </c>
      <c r="B32344" s="32" t="s">
        <v>141</v>
      </c>
      <c r="C32344">
        <f t="shared" si="505"/>
        <v>72028</v>
      </c>
    </row>
    <row r="32345" spans="1:3">
      <c r="A32345" s="32" t="s">
        <v>1530</v>
      </c>
      <c r="B32345" s="32" t="s">
        <v>141</v>
      </c>
      <c r="C32345">
        <f t="shared" si="505"/>
        <v>72029</v>
      </c>
    </row>
    <row r="32346" spans="1:3">
      <c r="A32346" s="32" t="s">
        <v>1531</v>
      </c>
      <c r="B32346" s="32" t="s">
        <v>141</v>
      </c>
      <c r="C32346">
        <f t="shared" si="505"/>
        <v>72030</v>
      </c>
    </row>
    <row r="32347" spans="1:3">
      <c r="A32347" s="32" t="s">
        <v>1532</v>
      </c>
      <c r="B32347" s="32" t="s">
        <v>141</v>
      </c>
      <c r="C32347">
        <f t="shared" si="505"/>
        <v>72031</v>
      </c>
    </row>
    <row r="32348" spans="1:3">
      <c r="A32348" s="32" t="s">
        <v>1533</v>
      </c>
      <c r="B32348" s="32" t="s">
        <v>141</v>
      </c>
      <c r="C32348">
        <f t="shared" si="505"/>
        <v>72032</v>
      </c>
    </row>
    <row r="32349" spans="1:3">
      <c r="A32349" s="32" t="s">
        <v>1534</v>
      </c>
      <c r="B32349" s="32" t="s">
        <v>141</v>
      </c>
      <c r="C32349">
        <f t="shared" si="505"/>
        <v>72033</v>
      </c>
    </row>
    <row r="32350" spans="1:3">
      <c r="A32350" s="32" t="s">
        <v>1535</v>
      </c>
      <c r="B32350" s="32" t="s">
        <v>141</v>
      </c>
      <c r="C32350">
        <f t="shared" si="505"/>
        <v>72034</v>
      </c>
    </row>
    <row r="32351" spans="1:3">
      <c r="A32351" s="32" t="s">
        <v>1536</v>
      </c>
      <c r="B32351" s="32" t="s">
        <v>141</v>
      </c>
      <c r="C32351">
        <f t="shared" si="505"/>
        <v>72035</v>
      </c>
    </row>
    <row r="32352" spans="1:3">
      <c r="A32352" s="32" t="s">
        <v>1537</v>
      </c>
      <c r="B32352" s="32" t="s">
        <v>141</v>
      </c>
      <c r="C32352">
        <f t="shared" si="505"/>
        <v>72036</v>
      </c>
    </row>
    <row r="32353" spans="1:3">
      <c r="A32353" s="32" t="s">
        <v>1538</v>
      </c>
      <c r="B32353" s="32" t="s">
        <v>141</v>
      </c>
      <c r="C32353">
        <f t="shared" si="505"/>
        <v>72037</v>
      </c>
    </row>
    <row r="32354" spans="1:3">
      <c r="A32354" s="32" t="s">
        <v>1539</v>
      </c>
      <c r="B32354" s="32" t="s">
        <v>141</v>
      </c>
      <c r="C32354">
        <f t="shared" si="505"/>
        <v>72038</v>
      </c>
    </row>
    <row r="32355" spans="1:3">
      <c r="A32355" s="32" t="s">
        <v>1540</v>
      </c>
      <c r="B32355" s="32" t="s">
        <v>141</v>
      </c>
      <c r="C32355">
        <f t="shared" si="505"/>
        <v>72039</v>
      </c>
    </row>
    <row r="32356" spans="1:3">
      <c r="A32356" s="32" t="s">
        <v>1541</v>
      </c>
      <c r="B32356" s="32" t="s">
        <v>141</v>
      </c>
      <c r="C32356">
        <f t="shared" si="505"/>
        <v>72040</v>
      </c>
    </row>
    <row r="32357" spans="1:3">
      <c r="A32357" s="32" t="s">
        <v>1542</v>
      </c>
      <c r="B32357" s="32" t="s">
        <v>141</v>
      </c>
      <c r="C32357">
        <f t="shared" si="505"/>
        <v>72041</v>
      </c>
    </row>
    <row r="32358" spans="1:3">
      <c r="A32358" s="32" t="s">
        <v>1543</v>
      </c>
      <c r="B32358" s="32" t="s">
        <v>141</v>
      </c>
      <c r="C32358">
        <f t="shared" si="505"/>
        <v>72042</v>
      </c>
    </row>
    <row r="32359" spans="1:3">
      <c r="A32359" s="32" t="s">
        <v>1544</v>
      </c>
      <c r="B32359" s="32" t="s">
        <v>141</v>
      </c>
      <c r="C32359">
        <f t="shared" si="505"/>
        <v>72043</v>
      </c>
    </row>
    <row r="32360" spans="1:3">
      <c r="A32360" s="32" t="s">
        <v>1545</v>
      </c>
      <c r="B32360" s="32" t="s">
        <v>141</v>
      </c>
      <c r="C32360">
        <f t="shared" si="505"/>
        <v>72044</v>
      </c>
    </row>
    <row r="32361" spans="1:3">
      <c r="A32361" s="32" t="s">
        <v>1546</v>
      </c>
      <c r="B32361" s="32" t="s">
        <v>141</v>
      </c>
      <c r="C32361">
        <f t="shared" si="505"/>
        <v>72045</v>
      </c>
    </row>
    <row r="32362" spans="1:3">
      <c r="A32362" s="32" t="s">
        <v>1547</v>
      </c>
      <c r="B32362" s="32" t="s">
        <v>141</v>
      </c>
      <c r="C32362">
        <f t="shared" si="505"/>
        <v>72046</v>
      </c>
    </row>
    <row r="32363" spans="1:3">
      <c r="A32363" s="32" t="s">
        <v>1548</v>
      </c>
      <c r="B32363" s="32" t="s">
        <v>141</v>
      </c>
      <c r="C32363">
        <f t="shared" si="505"/>
        <v>72047</v>
      </c>
    </row>
    <row r="32364" spans="1:3">
      <c r="A32364" s="32" t="s">
        <v>1549</v>
      </c>
      <c r="B32364" s="32" t="s">
        <v>141</v>
      </c>
      <c r="C32364">
        <f t="shared" si="505"/>
        <v>72048</v>
      </c>
    </row>
    <row r="32365" spans="1:3">
      <c r="A32365" s="32" t="s">
        <v>1550</v>
      </c>
      <c r="B32365" s="32" t="s">
        <v>141</v>
      </c>
      <c r="C32365">
        <f t="shared" si="505"/>
        <v>72051</v>
      </c>
    </row>
    <row r="32366" spans="1:3">
      <c r="A32366" s="32" t="s">
        <v>1551</v>
      </c>
      <c r="B32366" s="32" t="s">
        <v>141</v>
      </c>
      <c r="C32366">
        <f t="shared" si="505"/>
        <v>72052</v>
      </c>
    </row>
    <row r="32367" spans="1:3">
      <c r="A32367" s="32" t="s">
        <v>1552</v>
      </c>
      <c r="B32367" s="32" t="s">
        <v>141</v>
      </c>
      <c r="C32367">
        <f t="shared" si="505"/>
        <v>72053</v>
      </c>
    </row>
    <row r="32368" spans="1:3">
      <c r="A32368" s="32" t="s">
        <v>1553</v>
      </c>
      <c r="B32368" s="32" t="s">
        <v>141</v>
      </c>
      <c r="C32368">
        <f t="shared" si="505"/>
        <v>72055</v>
      </c>
    </row>
    <row r="32369" spans="1:3">
      <c r="A32369" s="32" t="s">
        <v>1554</v>
      </c>
      <c r="B32369" s="32" t="s">
        <v>141</v>
      </c>
      <c r="C32369">
        <f t="shared" si="505"/>
        <v>72057</v>
      </c>
    </row>
    <row r="32370" spans="1:3">
      <c r="A32370" s="32" t="s">
        <v>1555</v>
      </c>
      <c r="B32370" s="32" t="s">
        <v>141</v>
      </c>
      <c r="C32370">
        <f t="shared" si="505"/>
        <v>72058</v>
      </c>
    </row>
    <row r="32371" spans="1:3">
      <c r="A32371" s="32" t="s">
        <v>1556</v>
      </c>
      <c r="B32371" s="32" t="s">
        <v>141</v>
      </c>
      <c r="C32371">
        <f t="shared" si="505"/>
        <v>72059</v>
      </c>
    </row>
    <row r="32372" spans="1:3">
      <c r="A32372" s="32" t="s">
        <v>1557</v>
      </c>
      <c r="B32372" s="32" t="s">
        <v>141</v>
      </c>
      <c r="C32372">
        <f t="shared" si="505"/>
        <v>72060</v>
      </c>
    </row>
    <row r="32373" spans="1:3">
      <c r="A32373" s="32" t="s">
        <v>1558</v>
      </c>
      <c r="B32373" s="32" t="s">
        <v>141</v>
      </c>
      <c r="C32373">
        <f t="shared" si="505"/>
        <v>72061</v>
      </c>
    </row>
    <row r="32374" spans="1:3">
      <c r="A32374" s="32" t="s">
        <v>1559</v>
      </c>
      <c r="B32374" s="32" t="s">
        <v>141</v>
      </c>
      <c r="C32374">
        <f t="shared" si="505"/>
        <v>72063</v>
      </c>
    </row>
    <row r="32375" spans="1:3">
      <c r="A32375" s="32" t="s">
        <v>1560</v>
      </c>
      <c r="B32375" s="32" t="s">
        <v>141</v>
      </c>
      <c r="C32375">
        <f t="shared" si="505"/>
        <v>72064</v>
      </c>
    </row>
    <row r="32376" spans="1:3">
      <c r="A32376" s="32" t="s">
        <v>1561</v>
      </c>
      <c r="B32376" s="32" t="s">
        <v>141</v>
      </c>
      <c r="C32376">
        <f t="shared" si="505"/>
        <v>72065</v>
      </c>
    </row>
    <row r="32377" spans="1:3">
      <c r="A32377" s="32" t="s">
        <v>1562</v>
      </c>
      <c r="B32377" s="32" t="s">
        <v>141</v>
      </c>
      <c r="C32377">
        <f t="shared" si="505"/>
        <v>72066</v>
      </c>
    </row>
    <row r="32378" spans="1:3">
      <c r="A32378" s="32" t="s">
        <v>1563</v>
      </c>
      <c r="B32378" s="32" t="s">
        <v>141</v>
      </c>
      <c r="C32378">
        <f t="shared" si="505"/>
        <v>72067</v>
      </c>
    </row>
    <row r="32379" spans="1:3">
      <c r="A32379" s="32" t="s">
        <v>1564</v>
      </c>
      <c r="B32379" s="32" t="s">
        <v>141</v>
      </c>
      <c r="C32379">
        <f t="shared" si="505"/>
        <v>72068</v>
      </c>
    </row>
    <row r="32380" spans="1:3">
      <c r="A32380" s="32" t="s">
        <v>1565</v>
      </c>
      <c r="B32380" s="32" t="s">
        <v>141</v>
      </c>
      <c r="C32380">
        <f t="shared" si="505"/>
        <v>72069</v>
      </c>
    </row>
    <row r="32381" spans="1:3">
      <c r="A32381" s="32" t="s">
        <v>1566</v>
      </c>
      <c r="B32381" s="32" t="s">
        <v>141</v>
      </c>
      <c r="C32381">
        <f t="shared" si="505"/>
        <v>72070</v>
      </c>
    </row>
    <row r="32382" spans="1:3">
      <c r="A32382" s="32" t="s">
        <v>2064</v>
      </c>
      <c r="B32382" s="32" t="s">
        <v>141</v>
      </c>
      <c r="C32382">
        <f t="shared" si="505"/>
        <v>72071</v>
      </c>
    </row>
    <row r="32383" spans="1:3">
      <c r="A32383" s="32" t="s">
        <v>1567</v>
      </c>
      <c r="B32383" s="32" t="s">
        <v>141</v>
      </c>
      <c r="C32383">
        <f t="shared" si="505"/>
        <v>72072</v>
      </c>
    </row>
    <row r="32384" spans="1:3">
      <c r="A32384" s="32" t="s">
        <v>1568</v>
      </c>
      <c r="B32384" s="32" t="s">
        <v>141</v>
      </c>
      <c r="C32384">
        <f t="shared" si="505"/>
        <v>72073</v>
      </c>
    </row>
    <row r="32385" spans="1:3">
      <c r="A32385" s="32" t="s">
        <v>1569</v>
      </c>
      <c r="B32385" s="32" t="s">
        <v>141</v>
      </c>
      <c r="C32385">
        <f t="shared" si="505"/>
        <v>72074</v>
      </c>
    </row>
    <row r="32386" spans="1:3">
      <c r="A32386" s="32" t="s">
        <v>1570</v>
      </c>
      <c r="B32386" s="32" t="s">
        <v>141</v>
      </c>
      <c r="C32386">
        <f t="shared" ref="C32386:C32449" si="506">1*A32386</f>
        <v>72075</v>
      </c>
    </row>
    <row r="32387" spans="1:3">
      <c r="A32387" s="32" t="s">
        <v>1571</v>
      </c>
      <c r="B32387" s="32" t="s">
        <v>141</v>
      </c>
      <c r="C32387">
        <f t="shared" si="506"/>
        <v>72076</v>
      </c>
    </row>
    <row r="32388" spans="1:3">
      <c r="A32388" s="32" t="s">
        <v>1572</v>
      </c>
      <c r="B32388" s="32" t="s">
        <v>141</v>
      </c>
      <c r="C32388">
        <f t="shared" si="506"/>
        <v>72078</v>
      </c>
    </row>
    <row r="32389" spans="1:3">
      <c r="A32389" s="32" t="s">
        <v>1573</v>
      </c>
      <c r="B32389" s="32" t="s">
        <v>141</v>
      </c>
      <c r="C32389">
        <f t="shared" si="506"/>
        <v>72079</v>
      </c>
    </row>
    <row r="32390" spans="1:3">
      <c r="A32390" s="32" t="s">
        <v>1574</v>
      </c>
      <c r="B32390" s="32" t="s">
        <v>141</v>
      </c>
      <c r="C32390">
        <f t="shared" si="506"/>
        <v>72080</v>
      </c>
    </row>
    <row r="32391" spans="1:3">
      <c r="A32391" s="32" t="s">
        <v>1575</v>
      </c>
      <c r="B32391" s="32" t="s">
        <v>141</v>
      </c>
      <c r="C32391">
        <f t="shared" si="506"/>
        <v>72081</v>
      </c>
    </row>
    <row r="32392" spans="1:3">
      <c r="A32392" s="32" t="s">
        <v>1576</v>
      </c>
      <c r="B32392" s="32" t="s">
        <v>141</v>
      </c>
      <c r="C32392">
        <f t="shared" si="506"/>
        <v>72082</v>
      </c>
    </row>
    <row r="32393" spans="1:3">
      <c r="A32393" s="32" t="s">
        <v>1577</v>
      </c>
      <c r="B32393" s="32" t="s">
        <v>141</v>
      </c>
      <c r="C32393">
        <f t="shared" si="506"/>
        <v>72083</v>
      </c>
    </row>
    <row r="32394" spans="1:3">
      <c r="A32394" s="32" t="s">
        <v>1578</v>
      </c>
      <c r="B32394" s="32" t="s">
        <v>141</v>
      </c>
      <c r="C32394">
        <f t="shared" si="506"/>
        <v>72084</v>
      </c>
    </row>
    <row r="32395" spans="1:3">
      <c r="A32395" s="32" t="s">
        <v>1579</v>
      </c>
      <c r="B32395" s="32" t="s">
        <v>141</v>
      </c>
      <c r="C32395">
        <f t="shared" si="506"/>
        <v>72085</v>
      </c>
    </row>
    <row r="32396" spans="1:3">
      <c r="A32396" s="32" t="s">
        <v>1580</v>
      </c>
      <c r="B32396" s="32" t="s">
        <v>141</v>
      </c>
      <c r="C32396">
        <f t="shared" si="506"/>
        <v>72086</v>
      </c>
    </row>
    <row r="32397" spans="1:3">
      <c r="A32397" s="32" t="s">
        <v>1581</v>
      </c>
      <c r="B32397" s="32" t="s">
        <v>141</v>
      </c>
      <c r="C32397">
        <f t="shared" si="506"/>
        <v>72087</v>
      </c>
    </row>
    <row r="32398" spans="1:3">
      <c r="A32398" s="32" t="s">
        <v>1582</v>
      </c>
      <c r="B32398" s="32" t="s">
        <v>141</v>
      </c>
      <c r="C32398">
        <f t="shared" si="506"/>
        <v>72088</v>
      </c>
    </row>
    <row r="32399" spans="1:3">
      <c r="A32399" s="32" t="s">
        <v>1583</v>
      </c>
      <c r="B32399" s="32" t="s">
        <v>141</v>
      </c>
      <c r="C32399">
        <f t="shared" si="506"/>
        <v>72089</v>
      </c>
    </row>
    <row r="32400" spans="1:3">
      <c r="A32400" s="32" t="s">
        <v>1584</v>
      </c>
      <c r="B32400" s="32" t="s">
        <v>141</v>
      </c>
      <c r="C32400">
        <f t="shared" si="506"/>
        <v>72099</v>
      </c>
    </row>
    <row r="32401" spans="1:3">
      <c r="A32401" s="32" t="s">
        <v>2065</v>
      </c>
      <c r="B32401" s="32" t="s">
        <v>141</v>
      </c>
      <c r="C32401">
        <f t="shared" si="506"/>
        <v>72100</v>
      </c>
    </row>
    <row r="32402" spans="1:3">
      <c r="A32402" s="32" t="s">
        <v>1585</v>
      </c>
      <c r="B32402" s="32" t="s">
        <v>141</v>
      </c>
      <c r="C32402">
        <f t="shared" si="506"/>
        <v>72101</v>
      </c>
    </row>
    <row r="32403" spans="1:3">
      <c r="A32403" s="32" t="s">
        <v>1586</v>
      </c>
      <c r="B32403" s="32" t="s">
        <v>141</v>
      </c>
      <c r="C32403">
        <f t="shared" si="506"/>
        <v>72102</v>
      </c>
    </row>
    <row r="32404" spans="1:3">
      <c r="A32404" s="32" t="s">
        <v>1587</v>
      </c>
      <c r="B32404" s="32" t="s">
        <v>141</v>
      </c>
      <c r="C32404">
        <f t="shared" si="506"/>
        <v>72103</v>
      </c>
    </row>
    <row r="32405" spans="1:3">
      <c r="A32405" s="32" t="s">
        <v>1588</v>
      </c>
      <c r="B32405" s="32" t="s">
        <v>141</v>
      </c>
      <c r="C32405">
        <f t="shared" si="506"/>
        <v>72104</v>
      </c>
    </row>
    <row r="32406" spans="1:3">
      <c r="A32406" s="32" t="s">
        <v>1589</v>
      </c>
      <c r="B32406" s="32" t="s">
        <v>141</v>
      </c>
      <c r="C32406">
        <f t="shared" si="506"/>
        <v>72105</v>
      </c>
    </row>
    <row r="32407" spans="1:3">
      <c r="A32407" s="32" t="s">
        <v>1590</v>
      </c>
      <c r="B32407" s="32" t="s">
        <v>141</v>
      </c>
      <c r="C32407">
        <f t="shared" si="506"/>
        <v>72106</v>
      </c>
    </row>
    <row r="32408" spans="1:3">
      <c r="A32408" s="32" t="s">
        <v>1591</v>
      </c>
      <c r="B32408" s="32" t="s">
        <v>141</v>
      </c>
      <c r="C32408">
        <f t="shared" si="506"/>
        <v>72107</v>
      </c>
    </row>
    <row r="32409" spans="1:3">
      <c r="A32409" s="32" t="s">
        <v>1592</v>
      </c>
      <c r="B32409" s="32" t="s">
        <v>141</v>
      </c>
      <c r="C32409">
        <f t="shared" si="506"/>
        <v>72108</v>
      </c>
    </row>
    <row r="32410" spans="1:3">
      <c r="A32410" s="32" t="s">
        <v>1593</v>
      </c>
      <c r="B32410" s="32" t="s">
        <v>141</v>
      </c>
      <c r="C32410">
        <f t="shared" si="506"/>
        <v>72110</v>
      </c>
    </row>
    <row r="32411" spans="1:3">
      <c r="A32411" s="32" t="s">
        <v>1594</v>
      </c>
      <c r="B32411" s="32" t="s">
        <v>141</v>
      </c>
      <c r="C32411">
        <f t="shared" si="506"/>
        <v>72111</v>
      </c>
    </row>
    <row r="32412" spans="1:3">
      <c r="A32412" s="32" t="s">
        <v>1595</v>
      </c>
      <c r="B32412" s="32" t="s">
        <v>141</v>
      </c>
      <c r="C32412">
        <f t="shared" si="506"/>
        <v>72112</v>
      </c>
    </row>
    <row r="32413" spans="1:3">
      <c r="A32413" s="32" t="s">
        <v>1596</v>
      </c>
      <c r="B32413" s="32" t="s">
        <v>141</v>
      </c>
      <c r="C32413">
        <f t="shared" si="506"/>
        <v>72113</v>
      </c>
    </row>
    <row r="32414" spans="1:3">
      <c r="A32414" s="32" t="s">
        <v>1597</v>
      </c>
      <c r="B32414" s="32" t="s">
        <v>141</v>
      </c>
      <c r="C32414">
        <f t="shared" si="506"/>
        <v>72114</v>
      </c>
    </row>
    <row r="32415" spans="1:3">
      <c r="A32415" s="32" t="s">
        <v>1598</v>
      </c>
      <c r="B32415" s="32" t="s">
        <v>141</v>
      </c>
      <c r="C32415">
        <f t="shared" si="506"/>
        <v>72115</v>
      </c>
    </row>
    <row r="32416" spans="1:3">
      <c r="A32416" s="32" t="s">
        <v>1599</v>
      </c>
      <c r="B32416" s="32" t="s">
        <v>141</v>
      </c>
      <c r="C32416">
        <f t="shared" si="506"/>
        <v>72116</v>
      </c>
    </row>
    <row r="32417" spans="1:3">
      <c r="A32417" s="32" t="s">
        <v>1600</v>
      </c>
      <c r="B32417" s="32" t="s">
        <v>141</v>
      </c>
      <c r="C32417">
        <f t="shared" si="506"/>
        <v>72117</v>
      </c>
    </row>
    <row r="32418" spans="1:3">
      <c r="A32418" s="32" t="s">
        <v>1601</v>
      </c>
      <c r="B32418" s="32" t="s">
        <v>141</v>
      </c>
      <c r="C32418">
        <f t="shared" si="506"/>
        <v>72118</v>
      </c>
    </row>
    <row r="32419" spans="1:3">
      <c r="A32419" s="32" t="s">
        <v>1602</v>
      </c>
      <c r="B32419" s="32" t="s">
        <v>141</v>
      </c>
      <c r="C32419">
        <f t="shared" si="506"/>
        <v>72119</v>
      </c>
    </row>
    <row r="32420" spans="1:3">
      <c r="A32420" s="32" t="s">
        <v>1603</v>
      </c>
      <c r="B32420" s="32" t="s">
        <v>141</v>
      </c>
      <c r="C32420">
        <f t="shared" si="506"/>
        <v>72120</v>
      </c>
    </row>
    <row r="32421" spans="1:3">
      <c r="A32421" s="32" t="s">
        <v>1604</v>
      </c>
      <c r="B32421" s="32" t="s">
        <v>141</v>
      </c>
      <c r="C32421">
        <f t="shared" si="506"/>
        <v>72121</v>
      </c>
    </row>
    <row r="32422" spans="1:3">
      <c r="A32422" s="32" t="s">
        <v>1605</v>
      </c>
      <c r="B32422" s="32" t="s">
        <v>141</v>
      </c>
      <c r="C32422">
        <f t="shared" si="506"/>
        <v>72122</v>
      </c>
    </row>
    <row r="32423" spans="1:3">
      <c r="A32423" s="32" t="s">
        <v>1606</v>
      </c>
      <c r="B32423" s="32" t="s">
        <v>141</v>
      </c>
      <c r="C32423">
        <f t="shared" si="506"/>
        <v>72123</v>
      </c>
    </row>
    <row r="32424" spans="1:3">
      <c r="A32424" s="32" t="s">
        <v>1607</v>
      </c>
      <c r="B32424" s="32" t="s">
        <v>141</v>
      </c>
      <c r="C32424">
        <f t="shared" si="506"/>
        <v>72124</v>
      </c>
    </row>
    <row r="32425" spans="1:3">
      <c r="A32425" s="32" t="s">
        <v>1608</v>
      </c>
      <c r="B32425" s="32" t="s">
        <v>141</v>
      </c>
      <c r="C32425">
        <f t="shared" si="506"/>
        <v>72125</v>
      </c>
    </row>
    <row r="32426" spans="1:3">
      <c r="A32426" s="32" t="s">
        <v>1609</v>
      </c>
      <c r="B32426" s="32" t="s">
        <v>141</v>
      </c>
      <c r="C32426">
        <f t="shared" si="506"/>
        <v>72126</v>
      </c>
    </row>
    <row r="32427" spans="1:3">
      <c r="A32427" s="32" t="s">
        <v>1610</v>
      </c>
      <c r="B32427" s="32" t="s">
        <v>141</v>
      </c>
      <c r="C32427">
        <f t="shared" si="506"/>
        <v>72127</v>
      </c>
    </row>
    <row r="32428" spans="1:3">
      <c r="A32428" s="32" t="s">
        <v>1611</v>
      </c>
      <c r="B32428" s="32" t="s">
        <v>141</v>
      </c>
      <c r="C32428">
        <f t="shared" si="506"/>
        <v>72128</v>
      </c>
    </row>
    <row r="32429" spans="1:3">
      <c r="A32429" s="32" t="s">
        <v>1612</v>
      </c>
      <c r="B32429" s="32" t="s">
        <v>141</v>
      </c>
      <c r="C32429">
        <f t="shared" si="506"/>
        <v>72129</v>
      </c>
    </row>
    <row r="32430" spans="1:3">
      <c r="A32430" s="32" t="s">
        <v>1613</v>
      </c>
      <c r="B32430" s="32" t="s">
        <v>141</v>
      </c>
      <c r="C32430">
        <f t="shared" si="506"/>
        <v>72130</v>
      </c>
    </row>
    <row r="32431" spans="1:3">
      <c r="A32431" s="32" t="s">
        <v>1614</v>
      </c>
      <c r="B32431" s="32" t="s">
        <v>141</v>
      </c>
      <c r="C32431">
        <f t="shared" si="506"/>
        <v>72131</v>
      </c>
    </row>
    <row r="32432" spans="1:3">
      <c r="A32432" s="32" t="s">
        <v>1615</v>
      </c>
      <c r="B32432" s="32" t="s">
        <v>141</v>
      </c>
      <c r="C32432">
        <f t="shared" si="506"/>
        <v>72132</v>
      </c>
    </row>
    <row r="32433" spans="1:3">
      <c r="A32433" s="32" t="s">
        <v>1616</v>
      </c>
      <c r="B32433" s="32" t="s">
        <v>141</v>
      </c>
      <c r="C32433">
        <f t="shared" si="506"/>
        <v>72133</v>
      </c>
    </row>
    <row r="32434" spans="1:3">
      <c r="A32434" s="32" t="s">
        <v>1617</v>
      </c>
      <c r="B32434" s="32" t="s">
        <v>141</v>
      </c>
      <c r="C32434">
        <f t="shared" si="506"/>
        <v>72134</v>
      </c>
    </row>
    <row r="32435" spans="1:3">
      <c r="A32435" s="32" t="s">
        <v>1618</v>
      </c>
      <c r="B32435" s="32" t="s">
        <v>141</v>
      </c>
      <c r="C32435">
        <f t="shared" si="506"/>
        <v>72135</v>
      </c>
    </row>
    <row r="32436" spans="1:3">
      <c r="A32436" s="32" t="s">
        <v>1619</v>
      </c>
      <c r="B32436" s="32" t="s">
        <v>141</v>
      </c>
      <c r="C32436">
        <f t="shared" si="506"/>
        <v>72136</v>
      </c>
    </row>
    <row r="32437" spans="1:3">
      <c r="A32437" s="32" t="s">
        <v>1620</v>
      </c>
      <c r="B32437" s="32" t="s">
        <v>141</v>
      </c>
      <c r="C32437">
        <f t="shared" si="506"/>
        <v>72137</v>
      </c>
    </row>
    <row r="32438" spans="1:3">
      <c r="A32438" s="32" t="s">
        <v>1621</v>
      </c>
      <c r="B32438" s="32" t="s">
        <v>141</v>
      </c>
      <c r="C32438">
        <f t="shared" si="506"/>
        <v>72139</v>
      </c>
    </row>
    <row r="32439" spans="1:3">
      <c r="A32439" s="32" t="s">
        <v>1622</v>
      </c>
      <c r="B32439" s="32" t="s">
        <v>141</v>
      </c>
      <c r="C32439">
        <f t="shared" si="506"/>
        <v>72140</v>
      </c>
    </row>
    <row r="32440" spans="1:3">
      <c r="A32440" s="32" t="s">
        <v>1623</v>
      </c>
      <c r="B32440" s="32" t="s">
        <v>141</v>
      </c>
      <c r="C32440">
        <f t="shared" si="506"/>
        <v>72141</v>
      </c>
    </row>
    <row r="32441" spans="1:3">
      <c r="A32441" s="32" t="s">
        <v>1624</v>
      </c>
      <c r="B32441" s="32" t="s">
        <v>141</v>
      </c>
      <c r="C32441">
        <f t="shared" si="506"/>
        <v>72142</v>
      </c>
    </row>
    <row r="32442" spans="1:3">
      <c r="A32442" s="32" t="s">
        <v>1625</v>
      </c>
      <c r="B32442" s="32" t="s">
        <v>141</v>
      </c>
      <c r="C32442">
        <f t="shared" si="506"/>
        <v>72143</v>
      </c>
    </row>
    <row r="32443" spans="1:3">
      <c r="A32443" s="32" t="s">
        <v>1626</v>
      </c>
      <c r="B32443" s="32" t="s">
        <v>141</v>
      </c>
      <c r="C32443">
        <f t="shared" si="506"/>
        <v>72145</v>
      </c>
    </row>
    <row r="32444" spans="1:3">
      <c r="A32444" s="32" t="s">
        <v>1627</v>
      </c>
      <c r="B32444" s="32" t="s">
        <v>141</v>
      </c>
      <c r="C32444">
        <f t="shared" si="506"/>
        <v>72149</v>
      </c>
    </row>
    <row r="32445" spans="1:3">
      <c r="A32445" s="32" t="s">
        <v>1628</v>
      </c>
      <c r="B32445" s="32" t="s">
        <v>141</v>
      </c>
      <c r="C32445">
        <f t="shared" si="506"/>
        <v>72150</v>
      </c>
    </row>
    <row r="32446" spans="1:3">
      <c r="A32446" s="32" t="s">
        <v>1629</v>
      </c>
      <c r="B32446" s="32" t="s">
        <v>141</v>
      </c>
      <c r="C32446">
        <f t="shared" si="506"/>
        <v>72152</v>
      </c>
    </row>
    <row r="32447" spans="1:3">
      <c r="A32447" s="32" t="s">
        <v>1630</v>
      </c>
      <c r="B32447" s="32" t="s">
        <v>141</v>
      </c>
      <c r="C32447">
        <f t="shared" si="506"/>
        <v>72153</v>
      </c>
    </row>
    <row r="32448" spans="1:3">
      <c r="A32448" s="32" t="s">
        <v>1631</v>
      </c>
      <c r="B32448" s="32" t="s">
        <v>141</v>
      </c>
      <c r="C32448">
        <f t="shared" si="506"/>
        <v>72156</v>
      </c>
    </row>
    <row r="32449" spans="1:3">
      <c r="A32449" s="32" t="s">
        <v>1632</v>
      </c>
      <c r="B32449" s="32" t="s">
        <v>141</v>
      </c>
      <c r="C32449">
        <f t="shared" si="506"/>
        <v>72157</v>
      </c>
    </row>
    <row r="32450" spans="1:3">
      <c r="A32450" s="32" t="s">
        <v>1633</v>
      </c>
      <c r="B32450" s="32" t="s">
        <v>141</v>
      </c>
      <c r="C32450">
        <f t="shared" ref="C32450:C32513" si="507">1*A32450</f>
        <v>72158</v>
      </c>
    </row>
    <row r="32451" spans="1:3">
      <c r="A32451" s="32" t="s">
        <v>2066</v>
      </c>
      <c r="B32451" s="32" t="s">
        <v>141</v>
      </c>
      <c r="C32451">
        <f t="shared" si="507"/>
        <v>72159</v>
      </c>
    </row>
    <row r="32452" spans="1:3">
      <c r="A32452" s="32" t="s">
        <v>1634</v>
      </c>
      <c r="B32452" s="32" t="s">
        <v>141</v>
      </c>
      <c r="C32452">
        <f t="shared" si="507"/>
        <v>72160</v>
      </c>
    </row>
    <row r="32453" spans="1:3">
      <c r="A32453" s="32" t="s">
        <v>1635</v>
      </c>
      <c r="B32453" s="32" t="s">
        <v>141</v>
      </c>
      <c r="C32453">
        <f t="shared" si="507"/>
        <v>72164</v>
      </c>
    </row>
    <row r="32454" spans="1:3">
      <c r="A32454" s="32" t="s">
        <v>1636</v>
      </c>
      <c r="B32454" s="32" t="s">
        <v>141</v>
      </c>
      <c r="C32454">
        <f t="shared" si="507"/>
        <v>72165</v>
      </c>
    </row>
    <row r="32455" spans="1:3">
      <c r="A32455" s="32" t="s">
        <v>1637</v>
      </c>
      <c r="B32455" s="32" t="s">
        <v>141</v>
      </c>
      <c r="C32455">
        <f t="shared" si="507"/>
        <v>72166</v>
      </c>
    </row>
    <row r="32456" spans="1:3">
      <c r="A32456" s="32" t="s">
        <v>1638</v>
      </c>
      <c r="B32456" s="32" t="s">
        <v>141</v>
      </c>
      <c r="C32456">
        <f t="shared" si="507"/>
        <v>72167</v>
      </c>
    </row>
    <row r="32457" spans="1:3">
      <c r="A32457" s="32" t="s">
        <v>1639</v>
      </c>
      <c r="B32457" s="32" t="s">
        <v>141</v>
      </c>
      <c r="C32457">
        <f t="shared" si="507"/>
        <v>72168</v>
      </c>
    </row>
    <row r="32458" spans="1:3">
      <c r="A32458" s="32" t="s">
        <v>1640</v>
      </c>
      <c r="B32458" s="32" t="s">
        <v>141</v>
      </c>
      <c r="C32458">
        <f t="shared" si="507"/>
        <v>72169</v>
      </c>
    </row>
    <row r="32459" spans="1:3">
      <c r="A32459" s="32" t="s">
        <v>1641</v>
      </c>
      <c r="B32459" s="32" t="s">
        <v>141</v>
      </c>
      <c r="C32459">
        <f t="shared" si="507"/>
        <v>72170</v>
      </c>
    </row>
    <row r="32460" spans="1:3">
      <c r="A32460" s="32" t="s">
        <v>1642</v>
      </c>
      <c r="B32460" s="32" t="s">
        <v>141</v>
      </c>
      <c r="C32460">
        <f t="shared" si="507"/>
        <v>72173</v>
      </c>
    </row>
    <row r="32461" spans="1:3">
      <c r="A32461" s="32" t="s">
        <v>1643</v>
      </c>
      <c r="B32461" s="32" t="s">
        <v>141</v>
      </c>
      <c r="C32461">
        <f t="shared" si="507"/>
        <v>72175</v>
      </c>
    </row>
    <row r="32462" spans="1:3">
      <c r="A32462" s="32" t="s">
        <v>1644</v>
      </c>
      <c r="B32462" s="32" t="s">
        <v>141</v>
      </c>
      <c r="C32462">
        <f t="shared" si="507"/>
        <v>72176</v>
      </c>
    </row>
    <row r="32463" spans="1:3">
      <c r="A32463" s="32" t="s">
        <v>1645</v>
      </c>
      <c r="B32463" s="32" t="s">
        <v>141</v>
      </c>
      <c r="C32463">
        <f t="shared" si="507"/>
        <v>72178</v>
      </c>
    </row>
    <row r="32464" spans="1:3">
      <c r="A32464" s="32" t="s">
        <v>1646</v>
      </c>
      <c r="B32464" s="32" t="s">
        <v>141</v>
      </c>
      <c r="C32464">
        <f t="shared" si="507"/>
        <v>72179</v>
      </c>
    </row>
    <row r="32465" spans="1:3">
      <c r="A32465" s="32" t="s">
        <v>1647</v>
      </c>
      <c r="B32465" s="32" t="s">
        <v>141</v>
      </c>
      <c r="C32465">
        <f t="shared" si="507"/>
        <v>72180</v>
      </c>
    </row>
    <row r="32466" spans="1:3">
      <c r="A32466" s="32" t="s">
        <v>1648</v>
      </c>
      <c r="B32466" s="32" t="s">
        <v>141</v>
      </c>
      <c r="C32466">
        <f t="shared" si="507"/>
        <v>72181</v>
      </c>
    </row>
    <row r="32467" spans="1:3">
      <c r="A32467" s="32" t="s">
        <v>1649</v>
      </c>
      <c r="B32467" s="32" t="s">
        <v>141</v>
      </c>
      <c r="C32467">
        <f t="shared" si="507"/>
        <v>72182</v>
      </c>
    </row>
    <row r="32468" spans="1:3">
      <c r="A32468" s="32" t="s">
        <v>1650</v>
      </c>
      <c r="B32468" s="32" t="s">
        <v>141</v>
      </c>
      <c r="C32468">
        <f t="shared" si="507"/>
        <v>72183</v>
      </c>
    </row>
    <row r="32469" spans="1:3">
      <c r="A32469" s="32" t="s">
        <v>2067</v>
      </c>
      <c r="B32469" s="32" t="s">
        <v>141</v>
      </c>
      <c r="C32469">
        <f t="shared" si="507"/>
        <v>72189</v>
      </c>
    </row>
    <row r="32470" spans="1:3">
      <c r="A32470" s="32" t="s">
        <v>1651</v>
      </c>
      <c r="B32470" s="32" t="s">
        <v>141</v>
      </c>
      <c r="C32470">
        <f t="shared" si="507"/>
        <v>72190</v>
      </c>
    </row>
    <row r="32471" spans="1:3">
      <c r="A32471" s="32" t="s">
        <v>2068</v>
      </c>
      <c r="B32471" s="32" t="s">
        <v>141</v>
      </c>
      <c r="C32471">
        <f t="shared" si="507"/>
        <v>72198</v>
      </c>
    </row>
    <row r="32472" spans="1:3">
      <c r="A32472" s="32" t="s">
        <v>1652</v>
      </c>
      <c r="B32472" s="32" t="s">
        <v>141</v>
      </c>
      <c r="C32472">
        <f t="shared" si="507"/>
        <v>72199</v>
      </c>
    </row>
    <row r="32473" spans="1:3">
      <c r="A32473" s="32" t="s">
        <v>2069</v>
      </c>
      <c r="B32473" s="32" t="s">
        <v>141</v>
      </c>
      <c r="C32473">
        <f t="shared" si="507"/>
        <v>72200</v>
      </c>
    </row>
    <row r="32474" spans="1:3">
      <c r="A32474" s="32" t="s">
        <v>1653</v>
      </c>
      <c r="B32474" s="32" t="s">
        <v>141</v>
      </c>
      <c r="C32474">
        <f t="shared" si="507"/>
        <v>72201</v>
      </c>
    </row>
    <row r="32475" spans="1:3">
      <c r="A32475" s="32" t="s">
        <v>1654</v>
      </c>
      <c r="B32475" s="32" t="s">
        <v>141</v>
      </c>
      <c r="C32475">
        <f t="shared" si="507"/>
        <v>72202</v>
      </c>
    </row>
    <row r="32476" spans="1:3">
      <c r="A32476" s="32" t="s">
        <v>1655</v>
      </c>
      <c r="B32476" s="32" t="s">
        <v>141</v>
      </c>
      <c r="C32476">
        <f t="shared" si="507"/>
        <v>72203</v>
      </c>
    </row>
    <row r="32477" spans="1:3">
      <c r="A32477" s="32" t="s">
        <v>1656</v>
      </c>
      <c r="B32477" s="32" t="s">
        <v>141</v>
      </c>
      <c r="C32477">
        <f t="shared" si="507"/>
        <v>72204</v>
      </c>
    </row>
    <row r="32478" spans="1:3">
      <c r="A32478" s="32" t="s">
        <v>1657</v>
      </c>
      <c r="B32478" s="32" t="s">
        <v>141</v>
      </c>
      <c r="C32478">
        <f t="shared" si="507"/>
        <v>72205</v>
      </c>
    </row>
    <row r="32479" spans="1:3">
      <c r="A32479" s="32" t="s">
        <v>1658</v>
      </c>
      <c r="B32479" s="32" t="s">
        <v>141</v>
      </c>
      <c r="C32479">
        <f t="shared" si="507"/>
        <v>72206</v>
      </c>
    </row>
    <row r="32480" spans="1:3">
      <c r="A32480" s="32" t="s">
        <v>1659</v>
      </c>
      <c r="B32480" s="32" t="s">
        <v>141</v>
      </c>
      <c r="C32480">
        <f t="shared" si="507"/>
        <v>72207</v>
      </c>
    </row>
    <row r="32481" spans="1:3">
      <c r="A32481" s="32" t="s">
        <v>2070</v>
      </c>
      <c r="B32481" s="32" t="s">
        <v>141</v>
      </c>
      <c r="C32481">
        <f t="shared" si="507"/>
        <v>72208</v>
      </c>
    </row>
    <row r="32482" spans="1:3">
      <c r="A32482" s="32" t="s">
        <v>1660</v>
      </c>
      <c r="B32482" s="32" t="s">
        <v>141</v>
      </c>
      <c r="C32482">
        <f t="shared" si="507"/>
        <v>72209</v>
      </c>
    </row>
    <row r="32483" spans="1:3">
      <c r="A32483" s="32" t="s">
        <v>1661</v>
      </c>
      <c r="B32483" s="32" t="s">
        <v>141</v>
      </c>
      <c r="C32483">
        <f t="shared" si="507"/>
        <v>72210</v>
      </c>
    </row>
    <row r="32484" spans="1:3">
      <c r="A32484" s="32" t="s">
        <v>1662</v>
      </c>
      <c r="B32484" s="32" t="s">
        <v>141</v>
      </c>
      <c r="C32484">
        <f t="shared" si="507"/>
        <v>72211</v>
      </c>
    </row>
    <row r="32485" spans="1:3">
      <c r="A32485" s="32" t="s">
        <v>1663</v>
      </c>
      <c r="B32485" s="32" t="s">
        <v>141</v>
      </c>
      <c r="C32485">
        <f t="shared" si="507"/>
        <v>72212</v>
      </c>
    </row>
    <row r="32486" spans="1:3">
      <c r="A32486" s="32" t="s">
        <v>1664</v>
      </c>
      <c r="B32486" s="32" t="s">
        <v>141</v>
      </c>
      <c r="C32486">
        <f t="shared" si="507"/>
        <v>72214</v>
      </c>
    </row>
    <row r="32487" spans="1:3">
      <c r="A32487" s="32" t="s">
        <v>1665</v>
      </c>
      <c r="B32487" s="32" t="s">
        <v>141</v>
      </c>
      <c r="C32487">
        <f t="shared" si="507"/>
        <v>72215</v>
      </c>
    </row>
    <row r="32488" spans="1:3">
      <c r="A32488" s="32" t="s">
        <v>1666</v>
      </c>
      <c r="B32488" s="32" t="s">
        <v>141</v>
      </c>
      <c r="C32488">
        <f t="shared" si="507"/>
        <v>72216</v>
      </c>
    </row>
    <row r="32489" spans="1:3">
      <c r="A32489" s="32" t="s">
        <v>1667</v>
      </c>
      <c r="B32489" s="32" t="s">
        <v>141</v>
      </c>
      <c r="C32489">
        <f t="shared" si="507"/>
        <v>72217</v>
      </c>
    </row>
    <row r="32490" spans="1:3">
      <c r="A32490" s="32" t="s">
        <v>1668</v>
      </c>
      <c r="B32490" s="32" t="s">
        <v>141</v>
      </c>
      <c r="C32490">
        <f t="shared" si="507"/>
        <v>72219</v>
      </c>
    </row>
    <row r="32491" spans="1:3">
      <c r="A32491" s="32" t="s">
        <v>1669</v>
      </c>
      <c r="B32491" s="32" t="s">
        <v>141</v>
      </c>
      <c r="C32491">
        <f t="shared" si="507"/>
        <v>72221</v>
      </c>
    </row>
    <row r="32492" spans="1:3">
      <c r="A32492" s="32" t="s">
        <v>1670</v>
      </c>
      <c r="B32492" s="32" t="s">
        <v>141</v>
      </c>
      <c r="C32492">
        <f t="shared" si="507"/>
        <v>72222</v>
      </c>
    </row>
    <row r="32493" spans="1:3">
      <c r="A32493" s="32" t="s">
        <v>1671</v>
      </c>
      <c r="B32493" s="32" t="s">
        <v>141</v>
      </c>
      <c r="C32493">
        <f t="shared" si="507"/>
        <v>72223</v>
      </c>
    </row>
    <row r="32494" spans="1:3">
      <c r="A32494" s="32" t="s">
        <v>2071</v>
      </c>
      <c r="B32494" s="32" t="s">
        <v>141</v>
      </c>
      <c r="C32494">
        <f t="shared" si="507"/>
        <v>72224</v>
      </c>
    </row>
    <row r="32495" spans="1:3">
      <c r="A32495" s="32" t="s">
        <v>1672</v>
      </c>
      <c r="B32495" s="32" t="s">
        <v>141</v>
      </c>
      <c r="C32495">
        <f t="shared" si="507"/>
        <v>72225</v>
      </c>
    </row>
    <row r="32496" spans="1:3">
      <c r="A32496" s="32" t="s">
        <v>1673</v>
      </c>
      <c r="B32496" s="32" t="s">
        <v>141</v>
      </c>
      <c r="C32496">
        <f t="shared" si="507"/>
        <v>72227</v>
      </c>
    </row>
    <row r="32497" spans="1:3">
      <c r="A32497" s="32" t="s">
        <v>1674</v>
      </c>
      <c r="B32497" s="32" t="s">
        <v>141</v>
      </c>
      <c r="C32497">
        <f t="shared" si="507"/>
        <v>72231</v>
      </c>
    </row>
    <row r="32498" spans="1:3">
      <c r="A32498" s="32" t="s">
        <v>1675</v>
      </c>
      <c r="B32498" s="32" t="s">
        <v>141</v>
      </c>
      <c r="C32498">
        <f t="shared" si="507"/>
        <v>72255</v>
      </c>
    </row>
    <row r="32499" spans="1:3">
      <c r="A32499" s="32" t="s">
        <v>1676</v>
      </c>
      <c r="B32499" s="32" t="s">
        <v>141</v>
      </c>
      <c r="C32499">
        <f t="shared" si="507"/>
        <v>72260</v>
      </c>
    </row>
    <row r="32500" spans="1:3">
      <c r="A32500" s="32" t="s">
        <v>1677</v>
      </c>
      <c r="B32500" s="32" t="s">
        <v>141</v>
      </c>
      <c r="C32500">
        <f t="shared" si="507"/>
        <v>72295</v>
      </c>
    </row>
    <row r="32501" spans="1:3">
      <c r="A32501" s="32" t="s">
        <v>2072</v>
      </c>
      <c r="B32501" s="32" t="s">
        <v>141</v>
      </c>
      <c r="C32501">
        <f t="shared" si="507"/>
        <v>72297</v>
      </c>
    </row>
    <row r="32502" spans="1:3">
      <c r="A32502" s="32" t="s">
        <v>1678</v>
      </c>
      <c r="B32502" s="32" t="s">
        <v>141</v>
      </c>
      <c r="C32502">
        <f t="shared" si="507"/>
        <v>72301</v>
      </c>
    </row>
    <row r="32503" spans="1:3">
      <c r="A32503" s="32" t="s">
        <v>1679</v>
      </c>
      <c r="B32503" s="32" t="s">
        <v>141</v>
      </c>
      <c r="C32503">
        <f t="shared" si="507"/>
        <v>72303</v>
      </c>
    </row>
    <row r="32504" spans="1:3">
      <c r="A32504" s="32" t="s">
        <v>1680</v>
      </c>
      <c r="B32504" s="32" t="s">
        <v>141</v>
      </c>
      <c r="C32504">
        <f t="shared" si="507"/>
        <v>72310</v>
      </c>
    </row>
    <row r="32505" spans="1:3">
      <c r="A32505" s="32" t="s">
        <v>1681</v>
      </c>
      <c r="B32505" s="32" t="s">
        <v>141</v>
      </c>
      <c r="C32505">
        <f t="shared" si="507"/>
        <v>72311</v>
      </c>
    </row>
    <row r="32506" spans="1:3">
      <c r="A32506" s="32" t="s">
        <v>1682</v>
      </c>
      <c r="B32506" s="32" t="s">
        <v>141</v>
      </c>
      <c r="C32506">
        <f t="shared" si="507"/>
        <v>72312</v>
      </c>
    </row>
    <row r="32507" spans="1:3">
      <c r="A32507" s="32" t="s">
        <v>1683</v>
      </c>
      <c r="B32507" s="32" t="s">
        <v>141</v>
      </c>
      <c r="C32507">
        <f t="shared" si="507"/>
        <v>72313</v>
      </c>
    </row>
    <row r="32508" spans="1:3">
      <c r="A32508" s="32" t="s">
        <v>2073</v>
      </c>
      <c r="B32508" s="32" t="s">
        <v>141</v>
      </c>
      <c r="C32508">
        <f t="shared" si="507"/>
        <v>72314</v>
      </c>
    </row>
    <row r="32509" spans="1:3">
      <c r="A32509" s="32" t="s">
        <v>1684</v>
      </c>
      <c r="B32509" s="32" t="s">
        <v>141</v>
      </c>
      <c r="C32509">
        <f t="shared" si="507"/>
        <v>72315</v>
      </c>
    </row>
    <row r="32510" spans="1:3">
      <c r="A32510" s="32" t="s">
        <v>1685</v>
      </c>
      <c r="B32510" s="32" t="s">
        <v>141</v>
      </c>
      <c r="C32510">
        <f t="shared" si="507"/>
        <v>72316</v>
      </c>
    </row>
    <row r="32511" spans="1:3">
      <c r="A32511" s="32" t="s">
        <v>2074</v>
      </c>
      <c r="B32511" s="32" t="s">
        <v>141</v>
      </c>
      <c r="C32511">
        <f t="shared" si="507"/>
        <v>72317</v>
      </c>
    </row>
    <row r="32512" spans="1:3">
      <c r="A32512" s="32" t="s">
        <v>1686</v>
      </c>
      <c r="B32512" s="32" t="s">
        <v>141</v>
      </c>
      <c r="C32512">
        <f t="shared" si="507"/>
        <v>72319</v>
      </c>
    </row>
    <row r="32513" spans="1:3">
      <c r="A32513" s="32" t="s">
        <v>1687</v>
      </c>
      <c r="B32513" s="32" t="s">
        <v>141</v>
      </c>
      <c r="C32513">
        <f t="shared" si="507"/>
        <v>72320</v>
      </c>
    </row>
    <row r="32514" spans="1:3">
      <c r="A32514" s="32" t="s">
        <v>1688</v>
      </c>
      <c r="B32514" s="32" t="s">
        <v>141</v>
      </c>
      <c r="C32514">
        <f t="shared" ref="C32514:C32577" si="508">1*A32514</f>
        <v>72321</v>
      </c>
    </row>
    <row r="32515" spans="1:3">
      <c r="A32515" s="32" t="s">
        <v>1689</v>
      </c>
      <c r="B32515" s="32" t="s">
        <v>141</v>
      </c>
      <c r="C32515">
        <f t="shared" si="508"/>
        <v>72322</v>
      </c>
    </row>
    <row r="32516" spans="1:3">
      <c r="A32516" s="32" t="s">
        <v>2075</v>
      </c>
      <c r="B32516" s="32" t="s">
        <v>141</v>
      </c>
      <c r="C32516">
        <f t="shared" si="508"/>
        <v>72323</v>
      </c>
    </row>
    <row r="32517" spans="1:3">
      <c r="A32517" s="32" t="s">
        <v>1690</v>
      </c>
      <c r="B32517" s="32" t="s">
        <v>141</v>
      </c>
      <c r="C32517">
        <f t="shared" si="508"/>
        <v>72324</v>
      </c>
    </row>
    <row r="32518" spans="1:3">
      <c r="A32518" s="32" t="s">
        <v>1691</v>
      </c>
      <c r="B32518" s="32" t="s">
        <v>141</v>
      </c>
      <c r="C32518">
        <f t="shared" si="508"/>
        <v>72325</v>
      </c>
    </row>
    <row r="32519" spans="1:3">
      <c r="A32519" s="32" t="s">
        <v>1692</v>
      </c>
      <c r="B32519" s="32" t="s">
        <v>141</v>
      </c>
      <c r="C32519">
        <f t="shared" si="508"/>
        <v>72326</v>
      </c>
    </row>
    <row r="32520" spans="1:3">
      <c r="A32520" s="32" t="s">
        <v>1693</v>
      </c>
      <c r="B32520" s="32" t="s">
        <v>141</v>
      </c>
      <c r="C32520">
        <f t="shared" si="508"/>
        <v>72327</v>
      </c>
    </row>
    <row r="32521" spans="1:3">
      <c r="A32521" s="32" t="s">
        <v>1694</v>
      </c>
      <c r="B32521" s="32" t="s">
        <v>141</v>
      </c>
      <c r="C32521">
        <f t="shared" si="508"/>
        <v>72328</v>
      </c>
    </row>
    <row r="32522" spans="1:3">
      <c r="A32522" s="32" t="s">
        <v>1695</v>
      </c>
      <c r="B32522" s="32" t="s">
        <v>141</v>
      </c>
      <c r="C32522">
        <f t="shared" si="508"/>
        <v>72329</v>
      </c>
    </row>
    <row r="32523" spans="1:3">
      <c r="A32523" s="32" t="s">
        <v>1696</v>
      </c>
      <c r="B32523" s="32" t="s">
        <v>141</v>
      </c>
      <c r="C32523">
        <f t="shared" si="508"/>
        <v>72330</v>
      </c>
    </row>
    <row r="32524" spans="1:3">
      <c r="A32524" s="32" t="s">
        <v>1697</v>
      </c>
      <c r="B32524" s="32" t="s">
        <v>141</v>
      </c>
      <c r="C32524">
        <f t="shared" si="508"/>
        <v>72331</v>
      </c>
    </row>
    <row r="32525" spans="1:3">
      <c r="A32525" s="32" t="s">
        <v>1698</v>
      </c>
      <c r="B32525" s="32" t="s">
        <v>141</v>
      </c>
      <c r="C32525">
        <f t="shared" si="508"/>
        <v>72332</v>
      </c>
    </row>
    <row r="32526" spans="1:3">
      <c r="A32526" s="32" t="s">
        <v>1699</v>
      </c>
      <c r="B32526" s="32" t="s">
        <v>141</v>
      </c>
      <c r="C32526">
        <f t="shared" si="508"/>
        <v>72333</v>
      </c>
    </row>
    <row r="32527" spans="1:3">
      <c r="A32527" s="32" t="s">
        <v>1700</v>
      </c>
      <c r="B32527" s="32" t="s">
        <v>141</v>
      </c>
      <c r="C32527">
        <f t="shared" si="508"/>
        <v>72335</v>
      </c>
    </row>
    <row r="32528" spans="1:3">
      <c r="A32528" s="32" t="s">
        <v>1701</v>
      </c>
      <c r="B32528" s="32" t="s">
        <v>141</v>
      </c>
      <c r="C32528">
        <f t="shared" si="508"/>
        <v>72336</v>
      </c>
    </row>
    <row r="32529" spans="1:3">
      <c r="A32529" s="32" t="s">
        <v>1702</v>
      </c>
      <c r="B32529" s="32" t="s">
        <v>141</v>
      </c>
      <c r="C32529">
        <f t="shared" si="508"/>
        <v>72338</v>
      </c>
    </row>
    <row r="32530" spans="1:3">
      <c r="A32530" s="32" t="s">
        <v>1703</v>
      </c>
      <c r="B32530" s="32" t="s">
        <v>141</v>
      </c>
      <c r="C32530">
        <f t="shared" si="508"/>
        <v>72339</v>
      </c>
    </row>
    <row r="32531" spans="1:3">
      <c r="A32531" s="32" t="s">
        <v>1704</v>
      </c>
      <c r="B32531" s="32" t="s">
        <v>141</v>
      </c>
      <c r="C32531">
        <f t="shared" si="508"/>
        <v>72340</v>
      </c>
    </row>
    <row r="32532" spans="1:3">
      <c r="A32532" s="32" t="s">
        <v>1705</v>
      </c>
      <c r="B32532" s="32" t="s">
        <v>141</v>
      </c>
      <c r="C32532">
        <f t="shared" si="508"/>
        <v>72341</v>
      </c>
    </row>
    <row r="32533" spans="1:3">
      <c r="A32533" s="32" t="s">
        <v>1706</v>
      </c>
      <c r="B32533" s="32" t="s">
        <v>141</v>
      </c>
      <c r="C32533">
        <f t="shared" si="508"/>
        <v>72342</v>
      </c>
    </row>
    <row r="32534" spans="1:3">
      <c r="A32534" s="32" t="s">
        <v>1707</v>
      </c>
      <c r="B32534" s="32" t="s">
        <v>141</v>
      </c>
      <c r="C32534">
        <f t="shared" si="508"/>
        <v>72346</v>
      </c>
    </row>
    <row r="32535" spans="1:3">
      <c r="A32535" s="32" t="s">
        <v>1708</v>
      </c>
      <c r="B32535" s="32" t="s">
        <v>141</v>
      </c>
      <c r="C32535">
        <f t="shared" si="508"/>
        <v>72347</v>
      </c>
    </row>
    <row r="32536" spans="1:3">
      <c r="A32536" s="32" t="s">
        <v>1709</v>
      </c>
      <c r="B32536" s="32" t="s">
        <v>141</v>
      </c>
      <c r="C32536">
        <f t="shared" si="508"/>
        <v>72348</v>
      </c>
    </row>
    <row r="32537" spans="1:3">
      <c r="A32537" s="32" t="s">
        <v>1710</v>
      </c>
      <c r="B32537" s="32" t="s">
        <v>141</v>
      </c>
      <c r="C32537">
        <f t="shared" si="508"/>
        <v>72350</v>
      </c>
    </row>
    <row r="32538" spans="1:3">
      <c r="A32538" s="32" t="s">
        <v>1711</v>
      </c>
      <c r="B32538" s="32" t="s">
        <v>141</v>
      </c>
      <c r="C32538">
        <f t="shared" si="508"/>
        <v>72351</v>
      </c>
    </row>
    <row r="32539" spans="1:3">
      <c r="A32539" s="32" t="s">
        <v>1712</v>
      </c>
      <c r="B32539" s="32" t="s">
        <v>141</v>
      </c>
      <c r="C32539">
        <f t="shared" si="508"/>
        <v>72352</v>
      </c>
    </row>
    <row r="32540" spans="1:3">
      <c r="A32540" s="32" t="s">
        <v>1713</v>
      </c>
      <c r="B32540" s="32" t="s">
        <v>141</v>
      </c>
      <c r="C32540">
        <f t="shared" si="508"/>
        <v>72353</v>
      </c>
    </row>
    <row r="32541" spans="1:3">
      <c r="A32541" s="32" t="s">
        <v>1714</v>
      </c>
      <c r="B32541" s="32" t="s">
        <v>141</v>
      </c>
      <c r="C32541">
        <f t="shared" si="508"/>
        <v>72354</v>
      </c>
    </row>
    <row r="32542" spans="1:3">
      <c r="A32542" s="32" t="s">
        <v>1715</v>
      </c>
      <c r="B32542" s="32" t="s">
        <v>141</v>
      </c>
      <c r="C32542">
        <f t="shared" si="508"/>
        <v>72355</v>
      </c>
    </row>
    <row r="32543" spans="1:3">
      <c r="A32543" s="32" t="s">
        <v>1716</v>
      </c>
      <c r="B32543" s="32" t="s">
        <v>141</v>
      </c>
      <c r="C32543">
        <f t="shared" si="508"/>
        <v>72358</v>
      </c>
    </row>
    <row r="32544" spans="1:3">
      <c r="A32544" s="32" t="s">
        <v>1717</v>
      </c>
      <c r="B32544" s="32" t="s">
        <v>141</v>
      </c>
      <c r="C32544">
        <f t="shared" si="508"/>
        <v>72359</v>
      </c>
    </row>
    <row r="32545" spans="1:3">
      <c r="A32545" s="32" t="s">
        <v>1718</v>
      </c>
      <c r="B32545" s="32" t="s">
        <v>141</v>
      </c>
      <c r="C32545">
        <f t="shared" si="508"/>
        <v>72360</v>
      </c>
    </row>
    <row r="32546" spans="1:3">
      <c r="A32546" s="32" t="s">
        <v>1719</v>
      </c>
      <c r="B32546" s="32" t="s">
        <v>141</v>
      </c>
      <c r="C32546">
        <f t="shared" si="508"/>
        <v>72364</v>
      </c>
    </row>
    <row r="32547" spans="1:3">
      <c r="A32547" s="32" t="s">
        <v>1720</v>
      </c>
      <c r="B32547" s="32" t="s">
        <v>141</v>
      </c>
      <c r="C32547">
        <f t="shared" si="508"/>
        <v>72365</v>
      </c>
    </row>
    <row r="32548" spans="1:3">
      <c r="A32548" s="32" t="s">
        <v>1721</v>
      </c>
      <c r="B32548" s="32" t="s">
        <v>141</v>
      </c>
      <c r="C32548">
        <f t="shared" si="508"/>
        <v>72366</v>
      </c>
    </row>
    <row r="32549" spans="1:3">
      <c r="A32549" s="32" t="s">
        <v>1722</v>
      </c>
      <c r="B32549" s="32" t="s">
        <v>141</v>
      </c>
      <c r="C32549">
        <f t="shared" si="508"/>
        <v>72367</v>
      </c>
    </row>
    <row r="32550" spans="1:3">
      <c r="A32550" s="32" t="s">
        <v>1723</v>
      </c>
      <c r="B32550" s="32" t="s">
        <v>141</v>
      </c>
      <c r="C32550">
        <f t="shared" si="508"/>
        <v>72368</v>
      </c>
    </row>
    <row r="32551" spans="1:3">
      <c r="A32551" s="32" t="s">
        <v>1724</v>
      </c>
      <c r="B32551" s="32" t="s">
        <v>141</v>
      </c>
      <c r="C32551">
        <f t="shared" si="508"/>
        <v>72369</v>
      </c>
    </row>
    <row r="32552" spans="1:3">
      <c r="A32552" s="32" t="s">
        <v>1725</v>
      </c>
      <c r="B32552" s="32" t="s">
        <v>141</v>
      </c>
      <c r="C32552">
        <f t="shared" si="508"/>
        <v>72370</v>
      </c>
    </row>
    <row r="32553" spans="1:3">
      <c r="A32553" s="32" t="s">
        <v>1726</v>
      </c>
      <c r="B32553" s="32" t="s">
        <v>141</v>
      </c>
      <c r="C32553">
        <f t="shared" si="508"/>
        <v>72372</v>
      </c>
    </row>
    <row r="32554" spans="1:3">
      <c r="A32554" s="32" t="s">
        <v>1727</v>
      </c>
      <c r="B32554" s="32" t="s">
        <v>141</v>
      </c>
      <c r="C32554">
        <f t="shared" si="508"/>
        <v>72373</v>
      </c>
    </row>
    <row r="32555" spans="1:3">
      <c r="A32555" s="32" t="s">
        <v>1728</v>
      </c>
      <c r="B32555" s="32" t="s">
        <v>141</v>
      </c>
      <c r="C32555">
        <f t="shared" si="508"/>
        <v>72374</v>
      </c>
    </row>
    <row r="32556" spans="1:3">
      <c r="A32556" s="32" t="s">
        <v>1729</v>
      </c>
      <c r="B32556" s="32" t="s">
        <v>141</v>
      </c>
      <c r="C32556">
        <f t="shared" si="508"/>
        <v>72376</v>
      </c>
    </row>
    <row r="32557" spans="1:3">
      <c r="A32557" s="32" t="s">
        <v>1730</v>
      </c>
      <c r="B32557" s="32" t="s">
        <v>141</v>
      </c>
      <c r="C32557">
        <f t="shared" si="508"/>
        <v>72377</v>
      </c>
    </row>
    <row r="32558" spans="1:3">
      <c r="A32558" s="32" t="s">
        <v>2076</v>
      </c>
      <c r="B32558" s="32" t="s">
        <v>141</v>
      </c>
      <c r="C32558">
        <f t="shared" si="508"/>
        <v>72378</v>
      </c>
    </row>
    <row r="32559" spans="1:3">
      <c r="A32559" s="32" t="s">
        <v>1731</v>
      </c>
      <c r="B32559" s="32" t="s">
        <v>141</v>
      </c>
      <c r="C32559">
        <f t="shared" si="508"/>
        <v>72379</v>
      </c>
    </row>
    <row r="32560" spans="1:3">
      <c r="A32560" s="32" t="s">
        <v>2077</v>
      </c>
      <c r="B32560" s="32" t="s">
        <v>141</v>
      </c>
      <c r="C32560">
        <f t="shared" si="508"/>
        <v>72381</v>
      </c>
    </row>
    <row r="32561" spans="1:3">
      <c r="A32561" s="32" t="s">
        <v>1732</v>
      </c>
      <c r="B32561" s="32" t="s">
        <v>141</v>
      </c>
      <c r="C32561">
        <f t="shared" si="508"/>
        <v>72383</v>
      </c>
    </row>
    <row r="32562" spans="1:3">
      <c r="A32562" s="32" t="s">
        <v>1733</v>
      </c>
      <c r="B32562" s="32" t="s">
        <v>141</v>
      </c>
      <c r="C32562">
        <f t="shared" si="508"/>
        <v>72384</v>
      </c>
    </row>
    <row r="32563" spans="1:3">
      <c r="A32563" s="32" t="s">
        <v>2078</v>
      </c>
      <c r="B32563" s="32" t="s">
        <v>141</v>
      </c>
      <c r="C32563">
        <f t="shared" si="508"/>
        <v>72385</v>
      </c>
    </row>
    <row r="32564" spans="1:3">
      <c r="A32564" s="32" t="s">
        <v>1734</v>
      </c>
      <c r="B32564" s="32" t="s">
        <v>141</v>
      </c>
      <c r="C32564">
        <f t="shared" si="508"/>
        <v>72386</v>
      </c>
    </row>
    <row r="32565" spans="1:3">
      <c r="A32565" s="32" t="s">
        <v>1735</v>
      </c>
      <c r="B32565" s="32" t="s">
        <v>141</v>
      </c>
      <c r="C32565">
        <f t="shared" si="508"/>
        <v>72387</v>
      </c>
    </row>
    <row r="32566" spans="1:3">
      <c r="A32566" s="32" t="s">
        <v>1736</v>
      </c>
      <c r="B32566" s="32" t="s">
        <v>141</v>
      </c>
      <c r="C32566">
        <f t="shared" si="508"/>
        <v>72389</v>
      </c>
    </row>
    <row r="32567" spans="1:3">
      <c r="A32567" s="32" t="s">
        <v>1737</v>
      </c>
      <c r="B32567" s="32" t="s">
        <v>141</v>
      </c>
      <c r="C32567">
        <f t="shared" si="508"/>
        <v>72390</v>
      </c>
    </row>
    <row r="32568" spans="1:3">
      <c r="A32568" s="32" t="s">
        <v>1738</v>
      </c>
      <c r="B32568" s="32" t="s">
        <v>141</v>
      </c>
      <c r="C32568">
        <f t="shared" si="508"/>
        <v>72391</v>
      </c>
    </row>
    <row r="32569" spans="1:3">
      <c r="A32569" s="32" t="s">
        <v>1739</v>
      </c>
      <c r="B32569" s="32" t="s">
        <v>141</v>
      </c>
      <c r="C32569">
        <f t="shared" si="508"/>
        <v>72392</v>
      </c>
    </row>
    <row r="32570" spans="1:3">
      <c r="A32570" s="32" t="s">
        <v>1740</v>
      </c>
      <c r="B32570" s="32" t="s">
        <v>141</v>
      </c>
      <c r="C32570">
        <f t="shared" si="508"/>
        <v>72394</v>
      </c>
    </row>
    <row r="32571" spans="1:3">
      <c r="A32571" s="32" t="s">
        <v>1741</v>
      </c>
      <c r="B32571" s="32" t="s">
        <v>141</v>
      </c>
      <c r="C32571">
        <f t="shared" si="508"/>
        <v>72395</v>
      </c>
    </row>
    <row r="32572" spans="1:3">
      <c r="A32572" s="32" t="s">
        <v>1742</v>
      </c>
      <c r="B32572" s="32" t="s">
        <v>141</v>
      </c>
      <c r="C32572">
        <f t="shared" si="508"/>
        <v>72396</v>
      </c>
    </row>
    <row r="32573" spans="1:3">
      <c r="A32573" s="32" t="s">
        <v>2079</v>
      </c>
      <c r="B32573" s="32" t="s">
        <v>141</v>
      </c>
      <c r="C32573">
        <f t="shared" si="508"/>
        <v>72397</v>
      </c>
    </row>
    <row r="32574" spans="1:3">
      <c r="A32574" s="32" t="s">
        <v>1743</v>
      </c>
      <c r="B32574" s="32" t="s">
        <v>141</v>
      </c>
      <c r="C32574">
        <f t="shared" si="508"/>
        <v>72401</v>
      </c>
    </row>
    <row r="32575" spans="1:3">
      <c r="A32575" s="32" t="s">
        <v>1744</v>
      </c>
      <c r="B32575" s="32" t="s">
        <v>141</v>
      </c>
      <c r="C32575">
        <f t="shared" si="508"/>
        <v>72402</v>
      </c>
    </row>
    <row r="32576" spans="1:3">
      <c r="A32576" s="32" t="s">
        <v>1745</v>
      </c>
      <c r="B32576" s="32" t="s">
        <v>141</v>
      </c>
      <c r="C32576">
        <f t="shared" si="508"/>
        <v>72403</v>
      </c>
    </row>
    <row r="32577" spans="1:3">
      <c r="A32577" s="32" t="s">
        <v>1746</v>
      </c>
      <c r="B32577" s="32" t="s">
        <v>141</v>
      </c>
      <c r="C32577">
        <f t="shared" si="508"/>
        <v>72404</v>
      </c>
    </row>
    <row r="32578" spans="1:3">
      <c r="A32578" s="32" t="s">
        <v>1747</v>
      </c>
      <c r="B32578" s="32" t="s">
        <v>141</v>
      </c>
      <c r="C32578">
        <f t="shared" ref="C32578:C32641" si="509">1*A32578</f>
        <v>72410</v>
      </c>
    </row>
    <row r="32579" spans="1:3">
      <c r="A32579" s="32" t="s">
        <v>1748</v>
      </c>
      <c r="B32579" s="32" t="s">
        <v>141</v>
      </c>
      <c r="C32579">
        <f t="shared" si="509"/>
        <v>72411</v>
      </c>
    </row>
    <row r="32580" spans="1:3">
      <c r="A32580" s="32" t="s">
        <v>1749</v>
      </c>
      <c r="B32580" s="32" t="s">
        <v>141</v>
      </c>
      <c r="C32580">
        <f t="shared" si="509"/>
        <v>72412</v>
      </c>
    </row>
    <row r="32581" spans="1:3">
      <c r="A32581" s="32" t="s">
        <v>1750</v>
      </c>
      <c r="B32581" s="32" t="s">
        <v>141</v>
      </c>
      <c r="C32581">
        <f t="shared" si="509"/>
        <v>72413</v>
      </c>
    </row>
    <row r="32582" spans="1:3">
      <c r="A32582" s="32" t="s">
        <v>1751</v>
      </c>
      <c r="B32582" s="32" t="s">
        <v>141</v>
      </c>
      <c r="C32582">
        <f t="shared" si="509"/>
        <v>72414</v>
      </c>
    </row>
    <row r="32583" spans="1:3">
      <c r="A32583" s="32" t="s">
        <v>1752</v>
      </c>
      <c r="B32583" s="32" t="s">
        <v>141</v>
      </c>
      <c r="C32583">
        <f t="shared" si="509"/>
        <v>72415</v>
      </c>
    </row>
    <row r="32584" spans="1:3">
      <c r="A32584" s="32" t="s">
        <v>1753</v>
      </c>
      <c r="B32584" s="32" t="s">
        <v>141</v>
      </c>
      <c r="C32584">
        <f t="shared" si="509"/>
        <v>72416</v>
      </c>
    </row>
    <row r="32585" spans="1:3">
      <c r="A32585" s="32" t="s">
        <v>1754</v>
      </c>
      <c r="B32585" s="32" t="s">
        <v>141</v>
      </c>
      <c r="C32585">
        <f t="shared" si="509"/>
        <v>72417</v>
      </c>
    </row>
    <row r="32586" spans="1:3">
      <c r="A32586" s="32" t="s">
        <v>1755</v>
      </c>
      <c r="B32586" s="32" t="s">
        <v>141</v>
      </c>
      <c r="C32586">
        <f t="shared" si="509"/>
        <v>72419</v>
      </c>
    </row>
    <row r="32587" spans="1:3">
      <c r="A32587" s="32" t="s">
        <v>1756</v>
      </c>
      <c r="B32587" s="32" t="s">
        <v>141</v>
      </c>
      <c r="C32587">
        <f t="shared" si="509"/>
        <v>72421</v>
      </c>
    </row>
    <row r="32588" spans="1:3">
      <c r="A32588" s="32" t="s">
        <v>1757</v>
      </c>
      <c r="B32588" s="32" t="s">
        <v>141</v>
      </c>
      <c r="C32588">
        <f t="shared" si="509"/>
        <v>72422</v>
      </c>
    </row>
    <row r="32589" spans="1:3">
      <c r="A32589" s="32" t="s">
        <v>1758</v>
      </c>
      <c r="B32589" s="32" t="s">
        <v>141</v>
      </c>
      <c r="C32589">
        <f t="shared" si="509"/>
        <v>72424</v>
      </c>
    </row>
    <row r="32590" spans="1:3">
      <c r="A32590" s="32" t="s">
        <v>1759</v>
      </c>
      <c r="B32590" s="32" t="s">
        <v>141</v>
      </c>
      <c r="C32590">
        <f t="shared" si="509"/>
        <v>72425</v>
      </c>
    </row>
    <row r="32591" spans="1:3">
      <c r="A32591" s="32" t="s">
        <v>1760</v>
      </c>
      <c r="B32591" s="32" t="s">
        <v>141</v>
      </c>
      <c r="C32591">
        <f t="shared" si="509"/>
        <v>72426</v>
      </c>
    </row>
    <row r="32592" spans="1:3">
      <c r="A32592" s="32" t="s">
        <v>1761</v>
      </c>
      <c r="B32592" s="32" t="s">
        <v>141</v>
      </c>
      <c r="C32592">
        <f t="shared" si="509"/>
        <v>72427</v>
      </c>
    </row>
    <row r="32593" spans="1:3">
      <c r="A32593" s="32" t="s">
        <v>1762</v>
      </c>
      <c r="B32593" s="32" t="s">
        <v>141</v>
      </c>
      <c r="C32593">
        <f t="shared" si="509"/>
        <v>72428</v>
      </c>
    </row>
    <row r="32594" spans="1:3">
      <c r="A32594" s="32" t="s">
        <v>1763</v>
      </c>
      <c r="B32594" s="32" t="s">
        <v>141</v>
      </c>
      <c r="C32594">
        <f t="shared" si="509"/>
        <v>72429</v>
      </c>
    </row>
    <row r="32595" spans="1:3">
      <c r="A32595" s="32" t="s">
        <v>1764</v>
      </c>
      <c r="B32595" s="32" t="s">
        <v>141</v>
      </c>
      <c r="C32595">
        <f t="shared" si="509"/>
        <v>72430</v>
      </c>
    </row>
    <row r="32596" spans="1:3">
      <c r="A32596" s="32" t="s">
        <v>1765</v>
      </c>
      <c r="B32596" s="32" t="s">
        <v>141</v>
      </c>
      <c r="C32596">
        <f t="shared" si="509"/>
        <v>72431</v>
      </c>
    </row>
    <row r="32597" spans="1:3">
      <c r="A32597" s="32" t="s">
        <v>1766</v>
      </c>
      <c r="B32597" s="32" t="s">
        <v>141</v>
      </c>
      <c r="C32597">
        <f t="shared" si="509"/>
        <v>72432</v>
      </c>
    </row>
    <row r="32598" spans="1:3">
      <c r="A32598" s="32" t="s">
        <v>1767</v>
      </c>
      <c r="B32598" s="32" t="s">
        <v>141</v>
      </c>
      <c r="C32598">
        <f t="shared" si="509"/>
        <v>72433</v>
      </c>
    </row>
    <row r="32599" spans="1:3">
      <c r="A32599" s="32" t="s">
        <v>1768</v>
      </c>
      <c r="B32599" s="32" t="s">
        <v>141</v>
      </c>
      <c r="C32599">
        <f t="shared" si="509"/>
        <v>72434</v>
      </c>
    </row>
    <row r="32600" spans="1:3">
      <c r="A32600" s="32" t="s">
        <v>1769</v>
      </c>
      <c r="B32600" s="32" t="s">
        <v>141</v>
      </c>
      <c r="C32600">
        <f t="shared" si="509"/>
        <v>72435</v>
      </c>
    </row>
    <row r="32601" spans="1:3">
      <c r="A32601" s="32" t="s">
        <v>1770</v>
      </c>
      <c r="B32601" s="32" t="s">
        <v>141</v>
      </c>
      <c r="C32601">
        <f t="shared" si="509"/>
        <v>72436</v>
      </c>
    </row>
    <row r="32602" spans="1:3">
      <c r="A32602" s="32" t="s">
        <v>1771</v>
      </c>
      <c r="B32602" s="32" t="s">
        <v>141</v>
      </c>
      <c r="C32602">
        <f t="shared" si="509"/>
        <v>72437</v>
      </c>
    </row>
    <row r="32603" spans="1:3">
      <c r="A32603" s="32" t="s">
        <v>1772</v>
      </c>
      <c r="B32603" s="32" t="s">
        <v>141</v>
      </c>
      <c r="C32603">
        <f t="shared" si="509"/>
        <v>72438</v>
      </c>
    </row>
    <row r="32604" spans="1:3">
      <c r="A32604" s="32" t="s">
        <v>2080</v>
      </c>
      <c r="B32604" s="32" t="s">
        <v>141</v>
      </c>
      <c r="C32604">
        <f t="shared" si="509"/>
        <v>72439</v>
      </c>
    </row>
    <row r="32605" spans="1:3">
      <c r="A32605" s="32" t="s">
        <v>1773</v>
      </c>
      <c r="B32605" s="32" t="s">
        <v>141</v>
      </c>
      <c r="C32605">
        <f t="shared" si="509"/>
        <v>72440</v>
      </c>
    </row>
    <row r="32606" spans="1:3">
      <c r="A32606" s="32" t="s">
        <v>1774</v>
      </c>
      <c r="B32606" s="32" t="s">
        <v>141</v>
      </c>
      <c r="C32606">
        <f t="shared" si="509"/>
        <v>72441</v>
      </c>
    </row>
    <row r="32607" spans="1:3">
      <c r="A32607" s="32" t="s">
        <v>1775</v>
      </c>
      <c r="B32607" s="32" t="s">
        <v>141</v>
      </c>
      <c r="C32607">
        <f t="shared" si="509"/>
        <v>72442</v>
      </c>
    </row>
    <row r="32608" spans="1:3">
      <c r="A32608" s="32" t="s">
        <v>1776</v>
      </c>
      <c r="B32608" s="32" t="s">
        <v>141</v>
      </c>
      <c r="C32608">
        <f t="shared" si="509"/>
        <v>72443</v>
      </c>
    </row>
    <row r="32609" spans="1:3">
      <c r="A32609" s="32" t="s">
        <v>1777</v>
      </c>
      <c r="B32609" s="32" t="s">
        <v>141</v>
      </c>
      <c r="C32609">
        <f t="shared" si="509"/>
        <v>72444</v>
      </c>
    </row>
    <row r="32610" spans="1:3">
      <c r="A32610" s="32" t="s">
        <v>1778</v>
      </c>
      <c r="B32610" s="32" t="s">
        <v>141</v>
      </c>
      <c r="C32610">
        <f t="shared" si="509"/>
        <v>72445</v>
      </c>
    </row>
    <row r="32611" spans="1:3">
      <c r="A32611" s="32" t="s">
        <v>1779</v>
      </c>
      <c r="B32611" s="32" t="s">
        <v>141</v>
      </c>
      <c r="C32611">
        <f t="shared" si="509"/>
        <v>72447</v>
      </c>
    </row>
    <row r="32612" spans="1:3">
      <c r="A32612" s="32" t="s">
        <v>1780</v>
      </c>
      <c r="B32612" s="32" t="s">
        <v>141</v>
      </c>
      <c r="C32612">
        <f t="shared" si="509"/>
        <v>72449</v>
      </c>
    </row>
    <row r="32613" spans="1:3">
      <c r="A32613" s="32" t="s">
        <v>1781</v>
      </c>
      <c r="B32613" s="32" t="s">
        <v>141</v>
      </c>
      <c r="C32613">
        <f t="shared" si="509"/>
        <v>72450</v>
      </c>
    </row>
    <row r="32614" spans="1:3">
      <c r="A32614" s="32" t="s">
        <v>1782</v>
      </c>
      <c r="B32614" s="32" t="s">
        <v>141</v>
      </c>
      <c r="C32614">
        <f t="shared" si="509"/>
        <v>72451</v>
      </c>
    </row>
    <row r="32615" spans="1:3">
      <c r="A32615" s="32" t="s">
        <v>1783</v>
      </c>
      <c r="B32615" s="32" t="s">
        <v>141</v>
      </c>
      <c r="C32615">
        <f t="shared" si="509"/>
        <v>72453</v>
      </c>
    </row>
    <row r="32616" spans="1:3">
      <c r="A32616" s="32" t="s">
        <v>1784</v>
      </c>
      <c r="B32616" s="32" t="s">
        <v>141</v>
      </c>
      <c r="C32616">
        <f t="shared" si="509"/>
        <v>72454</v>
      </c>
    </row>
    <row r="32617" spans="1:3">
      <c r="A32617" s="32" t="s">
        <v>1785</v>
      </c>
      <c r="B32617" s="32" t="s">
        <v>141</v>
      </c>
      <c r="C32617">
        <f t="shared" si="509"/>
        <v>72455</v>
      </c>
    </row>
    <row r="32618" spans="1:3">
      <c r="A32618" s="32" t="s">
        <v>1786</v>
      </c>
      <c r="B32618" s="32" t="s">
        <v>141</v>
      </c>
      <c r="C32618">
        <f t="shared" si="509"/>
        <v>72456</v>
      </c>
    </row>
    <row r="32619" spans="1:3">
      <c r="A32619" s="32" t="s">
        <v>1787</v>
      </c>
      <c r="B32619" s="32" t="s">
        <v>141</v>
      </c>
      <c r="C32619">
        <f t="shared" si="509"/>
        <v>72457</v>
      </c>
    </row>
    <row r="32620" spans="1:3">
      <c r="A32620" s="32" t="s">
        <v>1788</v>
      </c>
      <c r="B32620" s="32" t="s">
        <v>141</v>
      </c>
      <c r="C32620">
        <f t="shared" si="509"/>
        <v>72458</v>
      </c>
    </row>
    <row r="32621" spans="1:3">
      <c r="A32621" s="32" t="s">
        <v>1789</v>
      </c>
      <c r="B32621" s="32" t="s">
        <v>141</v>
      </c>
      <c r="C32621">
        <f t="shared" si="509"/>
        <v>72459</v>
      </c>
    </row>
    <row r="32622" spans="1:3">
      <c r="A32622" s="32" t="s">
        <v>1790</v>
      </c>
      <c r="B32622" s="32" t="s">
        <v>141</v>
      </c>
      <c r="C32622">
        <f t="shared" si="509"/>
        <v>72460</v>
      </c>
    </row>
    <row r="32623" spans="1:3">
      <c r="A32623" s="32" t="s">
        <v>1791</v>
      </c>
      <c r="B32623" s="32" t="s">
        <v>141</v>
      </c>
      <c r="C32623">
        <f t="shared" si="509"/>
        <v>72461</v>
      </c>
    </row>
    <row r="32624" spans="1:3">
      <c r="A32624" s="32" t="s">
        <v>1792</v>
      </c>
      <c r="B32624" s="32" t="s">
        <v>141</v>
      </c>
      <c r="C32624">
        <f t="shared" si="509"/>
        <v>72462</v>
      </c>
    </row>
    <row r="32625" spans="1:3">
      <c r="A32625" s="32" t="s">
        <v>1793</v>
      </c>
      <c r="B32625" s="32" t="s">
        <v>141</v>
      </c>
      <c r="C32625">
        <f t="shared" si="509"/>
        <v>72464</v>
      </c>
    </row>
    <row r="32626" spans="1:3">
      <c r="A32626" s="32" t="s">
        <v>1794</v>
      </c>
      <c r="B32626" s="32" t="s">
        <v>141</v>
      </c>
      <c r="C32626">
        <f t="shared" si="509"/>
        <v>72465</v>
      </c>
    </row>
    <row r="32627" spans="1:3">
      <c r="A32627" s="32" t="s">
        <v>1795</v>
      </c>
      <c r="B32627" s="32" t="s">
        <v>141</v>
      </c>
      <c r="C32627">
        <f t="shared" si="509"/>
        <v>72466</v>
      </c>
    </row>
    <row r="32628" spans="1:3">
      <c r="A32628" s="32" t="s">
        <v>1796</v>
      </c>
      <c r="B32628" s="32" t="s">
        <v>141</v>
      </c>
      <c r="C32628">
        <f t="shared" si="509"/>
        <v>72467</v>
      </c>
    </row>
    <row r="32629" spans="1:3">
      <c r="A32629" s="32" t="s">
        <v>1797</v>
      </c>
      <c r="B32629" s="32" t="s">
        <v>141</v>
      </c>
      <c r="C32629">
        <f t="shared" si="509"/>
        <v>72469</v>
      </c>
    </row>
    <row r="32630" spans="1:3">
      <c r="A32630" s="32" t="s">
        <v>1798</v>
      </c>
      <c r="B32630" s="32" t="s">
        <v>141</v>
      </c>
      <c r="C32630">
        <f t="shared" si="509"/>
        <v>72470</v>
      </c>
    </row>
    <row r="32631" spans="1:3">
      <c r="A32631" s="32" t="s">
        <v>1799</v>
      </c>
      <c r="B32631" s="32" t="s">
        <v>141</v>
      </c>
      <c r="C32631">
        <f t="shared" si="509"/>
        <v>72471</v>
      </c>
    </row>
    <row r="32632" spans="1:3">
      <c r="A32632" s="32" t="s">
        <v>1800</v>
      </c>
      <c r="B32632" s="32" t="s">
        <v>141</v>
      </c>
      <c r="C32632">
        <f t="shared" si="509"/>
        <v>72472</v>
      </c>
    </row>
    <row r="32633" spans="1:3">
      <c r="A32633" s="32" t="s">
        <v>1801</v>
      </c>
      <c r="B32633" s="32" t="s">
        <v>141</v>
      </c>
      <c r="C32633">
        <f t="shared" si="509"/>
        <v>72473</v>
      </c>
    </row>
    <row r="32634" spans="1:3">
      <c r="A32634" s="32" t="s">
        <v>1802</v>
      </c>
      <c r="B32634" s="32" t="s">
        <v>141</v>
      </c>
      <c r="C32634">
        <f t="shared" si="509"/>
        <v>72474</v>
      </c>
    </row>
    <row r="32635" spans="1:3">
      <c r="A32635" s="32" t="s">
        <v>1803</v>
      </c>
      <c r="B32635" s="32" t="s">
        <v>141</v>
      </c>
      <c r="C32635">
        <f t="shared" si="509"/>
        <v>72475</v>
      </c>
    </row>
    <row r="32636" spans="1:3">
      <c r="A32636" s="32" t="s">
        <v>1804</v>
      </c>
      <c r="B32636" s="32" t="s">
        <v>141</v>
      </c>
      <c r="C32636">
        <f t="shared" si="509"/>
        <v>72476</v>
      </c>
    </row>
    <row r="32637" spans="1:3">
      <c r="A32637" s="32" t="s">
        <v>1805</v>
      </c>
      <c r="B32637" s="32" t="s">
        <v>141</v>
      </c>
      <c r="C32637">
        <f t="shared" si="509"/>
        <v>72478</v>
      </c>
    </row>
    <row r="32638" spans="1:3">
      <c r="A32638" s="32" t="s">
        <v>1806</v>
      </c>
      <c r="B32638" s="32" t="s">
        <v>141</v>
      </c>
      <c r="C32638">
        <f t="shared" si="509"/>
        <v>72479</v>
      </c>
    </row>
    <row r="32639" spans="1:3">
      <c r="A32639" s="32" t="s">
        <v>1807</v>
      </c>
      <c r="B32639" s="32" t="s">
        <v>141</v>
      </c>
      <c r="C32639">
        <f t="shared" si="509"/>
        <v>72482</v>
      </c>
    </row>
    <row r="32640" spans="1:3">
      <c r="A32640" s="32" t="s">
        <v>1808</v>
      </c>
      <c r="B32640" s="32" t="s">
        <v>141</v>
      </c>
      <c r="C32640">
        <f t="shared" si="509"/>
        <v>72501</v>
      </c>
    </row>
    <row r="32641" spans="1:3">
      <c r="A32641" s="32" t="s">
        <v>1809</v>
      </c>
      <c r="B32641" s="32" t="s">
        <v>141</v>
      </c>
      <c r="C32641">
        <f t="shared" si="509"/>
        <v>72503</v>
      </c>
    </row>
    <row r="32642" spans="1:3">
      <c r="A32642" s="32" t="s">
        <v>1810</v>
      </c>
      <c r="B32642" s="32" t="s">
        <v>141</v>
      </c>
      <c r="C32642">
        <f t="shared" ref="C32642:C32705" si="510">1*A32642</f>
        <v>72512</v>
      </c>
    </row>
    <row r="32643" spans="1:3">
      <c r="A32643" s="32" t="s">
        <v>1811</v>
      </c>
      <c r="B32643" s="32" t="s">
        <v>141</v>
      </c>
      <c r="C32643">
        <f t="shared" si="510"/>
        <v>72513</v>
      </c>
    </row>
    <row r="32644" spans="1:3">
      <c r="A32644" s="32" t="s">
        <v>1812</v>
      </c>
      <c r="B32644" s="32" t="s">
        <v>141</v>
      </c>
      <c r="C32644">
        <f t="shared" si="510"/>
        <v>72515</v>
      </c>
    </row>
    <row r="32645" spans="1:3">
      <c r="A32645" s="32" t="s">
        <v>2081</v>
      </c>
      <c r="B32645" s="32" t="s">
        <v>141</v>
      </c>
      <c r="C32645">
        <f t="shared" si="510"/>
        <v>72516</v>
      </c>
    </row>
    <row r="32646" spans="1:3">
      <c r="A32646" s="32" t="s">
        <v>1813</v>
      </c>
      <c r="B32646" s="32" t="s">
        <v>141</v>
      </c>
      <c r="C32646">
        <f t="shared" si="510"/>
        <v>72517</v>
      </c>
    </row>
    <row r="32647" spans="1:3">
      <c r="A32647" s="32" t="s">
        <v>1814</v>
      </c>
      <c r="B32647" s="32" t="s">
        <v>141</v>
      </c>
      <c r="C32647">
        <f t="shared" si="510"/>
        <v>72519</v>
      </c>
    </row>
    <row r="32648" spans="1:3">
      <c r="A32648" s="32" t="s">
        <v>1815</v>
      </c>
      <c r="B32648" s="32" t="s">
        <v>141</v>
      </c>
      <c r="C32648">
        <f t="shared" si="510"/>
        <v>72520</v>
      </c>
    </row>
    <row r="32649" spans="1:3">
      <c r="A32649" s="32" t="s">
        <v>1816</v>
      </c>
      <c r="B32649" s="32" t="s">
        <v>141</v>
      </c>
      <c r="C32649">
        <f t="shared" si="510"/>
        <v>72521</v>
      </c>
    </row>
    <row r="32650" spans="1:3">
      <c r="A32650" s="32" t="s">
        <v>1817</v>
      </c>
      <c r="B32650" s="32" t="s">
        <v>141</v>
      </c>
      <c r="C32650">
        <f t="shared" si="510"/>
        <v>72522</v>
      </c>
    </row>
    <row r="32651" spans="1:3">
      <c r="A32651" s="32" t="s">
        <v>1818</v>
      </c>
      <c r="B32651" s="32" t="s">
        <v>141</v>
      </c>
      <c r="C32651">
        <f t="shared" si="510"/>
        <v>72523</v>
      </c>
    </row>
    <row r="32652" spans="1:3">
      <c r="A32652" s="32" t="s">
        <v>1819</v>
      </c>
      <c r="B32652" s="32" t="s">
        <v>141</v>
      </c>
      <c r="C32652">
        <f t="shared" si="510"/>
        <v>72524</v>
      </c>
    </row>
    <row r="32653" spans="1:3">
      <c r="A32653" s="32" t="s">
        <v>1820</v>
      </c>
      <c r="B32653" s="32" t="s">
        <v>141</v>
      </c>
      <c r="C32653">
        <f t="shared" si="510"/>
        <v>72525</v>
      </c>
    </row>
    <row r="32654" spans="1:3">
      <c r="A32654" s="32" t="s">
        <v>1821</v>
      </c>
      <c r="B32654" s="32" t="s">
        <v>141</v>
      </c>
      <c r="C32654">
        <f t="shared" si="510"/>
        <v>72526</v>
      </c>
    </row>
    <row r="32655" spans="1:3">
      <c r="A32655" s="32" t="s">
        <v>1822</v>
      </c>
      <c r="B32655" s="32" t="s">
        <v>141</v>
      </c>
      <c r="C32655">
        <f t="shared" si="510"/>
        <v>72527</v>
      </c>
    </row>
    <row r="32656" spans="1:3">
      <c r="A32656" s="32" t="s">
        <v>1823</v>
      </c>
      <c r="B32656" s="32" t="s">
        <v>141</v>
      </c>
      <c r="C32656">
        <f t="shared" si="510"/>
        <v>72528</v>
      </c>
    </row>
    <row r="32657" spans="1:3">
      <c r="A32657" s="32" t="s">
        <v>1824</v>
      </c>
      <c r="B32657" s="32" t="s">
        <v>141</v>
      </c>
      <c r="C32657">
        <f t="shared" si="510"/>
        <v>72529</v>
      </c>
    </row>
    <row r="32658" spans="1:3">
      <c r="A32658" s="32" t="s">
        <v>1825</v>
      </c>
      <c r="B32658" s="32" t="s">
        <v>141</v>
      </c>
      <c r="C32658">
        <f t="shared" si="510"/>
        <v>72530</v>
      </c>
    </row>
    <row r="32659" spans="1:3">
      <c r="A32659" s="32" t="s">
        <v>1826</v>
      </c>
      <c r="B32659" s="32" t="s">
        <v>141</v>
      </c>
      <c r="C32659">
        <f t="shared" si="510"/>
        <v>72531</v>
      </c>
    </row>
    <row r="32660" spans="1:3">
      <c r="A32660" s="32" t="s">
        <v>1827</v>
      </c>
      <c r="B32660" s="32" t="s">
        <v>141</v>
      </c>
      <c r="C32660">
        <f t="shared" si="510"/>
        <v>72532</v>
      </c>
    </row>
    <row r="32661" spans="1:3">
      <c r="A32661" s="32" t="s">
        <v>1828</v>
      </c>
      <c r="B32661" s="32" t="s">
        <v>141</v>
      </c>
      <c r="C32661">
        <f t="shared" si="510"/>
        <v>72533</v>
      </c>
    </row>
    <row r="32662" spans="1:3">
      <c r="A32662" s="32" t="s">
        <v>1829</v>
      </c>
      <c r="B32662" s="32" t="s">
        <v>141</v>
      </c>
      <c r="C32662">
        <f t="shared" si="510"/>
        <v>72534</v>
      </c>
    </row>
    <row r="32663" spans="1:3">
      <c r="A32663" s="32" t="s">
        <v>1830</v>
      </c>
      <c r="B32663" s="32" t="s">
        <v>141</v>
      </c>
      <c r="C32663">
        <f t="shared" si="510"/>
        <v>72536</v>
      </c>
    </row>
    <row r="32664" spans="1:3">
      <c r="A32664" s="32" t="s">
        <v>1831</v>
      </c>
      <c r="B32664" s="32" t="s">
        <v>141</v>
      </c>
      <c r="C32664">
        <f t="shared" si="510"/>
        <v>72537</v>
      </c>
    </row>
    <row r="32665" spans="1:3">
      <c r="A32665" s="32" t="s">
        <v>1832</v>
      </c>
      <c r="B32665" s="32" t="s">
        <v>141</v>
      </c>
      <c r="C32665">
        <f t="shared" si="510"/>
        <v>72538</v>
      </c>
    </row>
    <row r="32666" spans="1:3">
      <c r="A32666" s="32" t="s">
        <v>1833</v>
      </c>
      <c r="B32666" s="32" t="s">
        <v>141</v>
      </c>
      <c r="C32666">
        <f t="shared" si="510"/>
        <v>72539</v>
      </c>
    </row>
    <row r="32667" spans="1:3">
      <c r="A32667" s="32" t="s">
        <v>1834</v>
      </c>
      <c r="B32667" s="32" t="s">
        <v>141</v>
      </c>
      <c r="C32667">
        <f t="shared" si="510"/>
        <v>72540</v>
      </c>
    </row>
    <row r="32668" spans="1:3">
      <c r="A32668" s="32" t="s">
        <v>1835</v>
      </c>
      <c r="B32668" s="32" t="s">
        <v>141</v>
      </c>
      <c r="C32668">
        <f t="shared" si="510"/>
        <v>72542</v>
      </c>
    </row>
    <row r="32669" spans="1:3">
      <c r="A32669" s="32" t="s">
        <v>1836</v>
      </c>
      <c r="B32669" s="32" t="s">
        <v>141</v>
      </c>
      <c r="C32669">
        <f t="shared" si="510"/>
        <v>72543</v>
      </c>
    </row>
    <row r="32670" spans="1:3">
      <c r="A32670" s="32" t="s">
        <v>1837</v>
      </c>
      <c r="B32670" s="32" t="s">
        <v>141</v>
      </c>
      <c r="C32670">
        <f t="shared" si="510"/>
        <v>72544</v>
      </c>
    </row>
    <row r="32671" spans="1:3">
      <c r="A32671" s="32" t="s">
        <v>1838</v>
      </c>
      <c r="B32671" s="32" t="s">
        <v>141</v>
      </c>
      <c r="C32671">
        <f t="shared" si="510"/>
        <v>72545</v>
      </c>
    </row>
    <row r="32672" spans="1:3">
      <c r="A32672" s="32" t="s">
        <v>1839</v>
      </c>
      <c r="B32672" s="32" t="s">
        <v>141</v>
      </c>
      <c r="C32672">
        <f t="shared" si="510"/>
        <v>72546</v>
      </c>
    </row>
    <row r="32673" spans="1:3">
      <c r="A32673" s="32" t="s">
        <v>1840</v>
      </c>
      <c r="B32673" s="32" t="s">
        <v>141</v>
      </c>
      <c r="C32673">
        <f t="shared" si="510"/>
        <v>72550</v>
      </c>
    </row>
    <row r="32674" spans="1:3">
      <c r="A32674" s="32" t="s">
        <v>1841</v>
      </c>
      <c r="B32674" s="32" t="s">
        <v>141</v>
      </c>
      <c r="C32674">
        <f t="shared" si="510"/>
        <v>72553</v>
      </c>
    </row>
    <row r="32675" spans="1:3">
      <c r="A32675" s="32" t="s">
        <v>1842</v>
      </c>
      <c r="B32675" s="32" t="s">
        <v>141</v>
      </c>
      <c r="C32675">
        <f t="shared" si="510"/>
        <v>72554</v>
      </c>
    </row>
    <row r="32676" spans="1:3">
      <c r="A32676" s="32" t="s">
        <v>1843</v>
      </c>
      <c r="B32676" s="32" t="s">
        <v>141</v>
      </c>
      <c r="C32676">
        <f t="shared" si="510"/>
        <v>72555</v>
      </c>
    </row>
    <row r="32677" spans="1:3">
      <c r="A32677" s="32" t="s">
        <v>1844</v>
      </c>
      <c r="B32677" s="32" t="s">
        <v>141</v>
      </c>
      <c r="C32677">
        <f t="shared" si="510"/>
        <v>72556</v>
      </c>
    </row>
    <row r="32678" spans="1:3">
      <c r="A32678" s="32" t="s">
        <v>2082</v>
      </c>
      <c r="B32678" s="32" t="s">
        <v>141</v>
      </c>
      <c r="C32678">
        <f t="shared" si="510"/>
        <v>72557</v>
      </c>
    </row>
    <row r="32679" spans="1:3">
      <c r="A32679" s="32" t="s">
        <v>1845</v>
      </c>
      <c r="B32679" s="32" t="s">
        <v>141</v>
      </c>
      <c r="C32679">
        <f t="shared" si="510"/>
        <v>72560</v>
      </c>
    </row>
    <row r="32680" spans="1:3">
      <c r="A32680" s="32" t="s">
        <v>1846</v>
      </c>
      <c r="B32680" s="32" t="s">
        <v>141</v>
      </c>
      <c r="C32680">
        <f t="shared" si="510"/>
        <v>72561</v>
      </c>
    </row>
    <row r="32681" spans="1:3">
      <c r="A32681" s="32" t="s">
        <v>1847</v>
      </c>
      <c r="B32681" s="32" t="s">
        <v>141</v>
      </c>
      <c r="C32681">
        <f t="shared" si="510"/>
        <v>72562</v>
      </c>
    </row>
    <row r="32682" spans="1:3">
      <c r="A32682" s="32" t="s">
        <v>1848</v>
      </c>
      <c r="B32682" s="32" t="s">
        <v>141</v>
      </c>
      <c r="C32682">
        <f t="shared" si="510"/>
        <v>72564</v>
      </c>
    </row>
    <row r="32683" spans="1:3">
      <c r="A32683" s="32" t="s">
        <v>1849</v>
      </c>
      <c r="B32683" s="32" t="s">
        <v>141</v>
      </c>
      <c r="C32683">
        <f t="shared" si="510"/>
        <v>72565</v>
      </c>
    </row>
    <row r="32684" spans="1:3">
      <c r="A32684" s="32" t="s">
        <v>1850</v>
      </c>
      <c r="B32684" s="32" t="s">
        <v>141</v>
      </c>
      <c r="C32684">
        <f t="shared" si="510"/>
        <v>72566</v>
      </c>
    </row>
    <row r="32685" spans="1:3">
      <c r="A32685" s="32" t="s">
        <v>1851</v>
      </c>
      <c r="B32685" s="32" t="s">
        <v>141</v>
      </c>
      <c r="C32685">
        <f t="shared" si="510"/>
        <v>72567</v>
      </c>
    </row>
    <row r="32686" spans="1:3">
      <c r="A32686" s="32" t="s">
        <v>1852</v>
      </c>
      <c r="B32686" s="32" t="s">
        <v>141</v>
      </c>
      <c r="C32686">
        <f t="shared" si="510"/>
        <v>72568</v>
      </c>
    </row>
    <row r="32687" spans="1:3">
      <c r="A32687" s="32" t="s">
        <v>1853</v>
      </c>
      <c r="B32687" s="32" t="s">
        <v>141</v>
      </c>
      <c r="C32687">
        <f t="shared" si="510"/>
        <v>72569</v>
      </c>
    </row>
    <row r="32688" spans="1:3">
      <c r="A32688" s="32" t="s">
        <v>1854</v>
      </c>
      <c r="B32688" s="32" t="s">
        <v>141</v>
      </c>
      <c r="C32688">
        <f t="shared" si="510"/>
        <v>72571</v>
      </c>
    </row>
    <row r="32689" spans="1:3">
      <c r="A32689" s="32" t="s">
        <v>1855</v>
      </c>
      <c r="B32689" s="32" t="s">
        <v>141</v>
      </c>
      <c r="C32689">
        <f t="shared" si="510"/>
        <v>72572</v>
      </c>
    </row>
    <row r="32690" spans="1:3">
      <c r="A32690" s="32" t="s">
        <v>1856</v>
      </c>
      <c r="B32690" s="32" t="s">
        <v>141</v>
      </c>
      <c r="C32690">
        <f t="shared" si="510"/>
        <v>72573</v>
      </c>
    </row>
    <row r="32691" spans="1:3">
      <c r="A32691" s="32" t="s">
        <v>1857</v>
      </c>
      <c r="B32691" s="32" t="s">
        <v>141</v>
      </c>
      <c r="C32691">
        <f t="shared" si="510"/>
        <v>72575</v>
      </c>
    </row>
    <row r="32692" spans="1:3">
      <c r="A32692" s="32" t="s">
        <v>1858</v>
      </c>
      <c r="B32692" s="32" t="s">
        <v>141</v>
      </c>
      <c r="C32692">
        <f t="shared" si="510"/>
        <v>72576</v>
      </c>
    </row>
    <row r="32693" spans="1:3">
      <c r="A32693" s="32" t="s">
        <v>1859</v>
      </c>
      <c r="B32693" s="32" t="s">
        <v>141</v>
      </c>
      <c r="C32693">
        <f t="shared" si="510"/>
        <v>72577</v>
      </c>
    </row>
    <row r="32694" spans="1:3">
      <c r="A32694" s="32" t="s">
        <v>1860</v>
      </c>
      <c r="B32694" s="32" t="s">
        <v>141</v>
      </c>
      <c r="C32694">
        <f t="shared" si="510"/>
        <v>72578</v>
      </c>
    </row>
    <row r="32695" spans="1:3">
      <c r="A32695" s="32" t="s">
        <v>1861</v>
      </c>
      <c r="B32695" s="32" t="s">
        <v>141</v>
      </c>
      <c r="C32695">
        <f t="shared" si="510"/>
        <v>72579</v>
      </c>
    </row>
    <row r="32696" spans="1:3">
      <c r="A32696" s="32" t="s">
        <v>1862</v>
      </c>
      <c r="B32696" s="32" t="s">
        <v>141</v>
      </c>
      <c r="C32696">
        <f t="shared" si="510"/>
        <v>72581</v>
      </c>
    </row>
    <row r="32697" spans="1:3">
      <c r="A32697" s="32" t="s">
        <v>1863</v>
      </c>
      <c r="B32697" s="32" t="s">
        <v>141</v>
      </c>
      <c r="C32697">
        <f t="shared" si="510"/>
        <v>72583</v>
      </c>
    </row>
    <row r="32698" spans="1:3">
      <c r="A32698" s="32" t="s">
        <v>1864</v>
      </c>
      <c r="B32698" s="32" t="s">
        <v>141</v>
      </c>
      <c r="C32698">
        <f t="shared" si="510"/>
        <v>72584</v>
      </c>
    </row>
    <row r="32699" spans="1:3">
      <c r="A32699" s="32" t="s">
        <v>1865</v>
      </c>
      <c r="B32699" s="32" t="s">
        <v>141</v>
      </c>
      <c r="C32699">
        <f t="shared" si="510"/>
        <v>72585</v>
      </c>
    </row>
    <row r="32700" spans="1:3">
      <c r="A32700" s="32" t="s">
        <v>1866</v>
      </c>
      <c r="B32700" s="32" t="s">
        <v>141</v>
      </c>
      <c r="C32700">
        <f t="shared" si="510"/>
        <v>72587</v>
      </c>
    </row>
    <row r="32701" spans="1:3">
      <c r="A32701" s="32" t="s">
        <v>1867</v>
      </c>
      <c r="B32701" s="32" t="s">
        <v>141</v>
      </c>
      <c r="C32701">
        <f t="shared" si="510"/>
        <v>72601</v>
      </c>
    </row>
    <row r="32702" spans="1:3">
      <c r="A32702" s="32" t="s">
        <v>1868</v>
      </c>
      <c r="B32702" s="32" t="s">
        <v>141</v>
      </c>
      <c r="C32702">
        <f t="shared" si="510"/>
        <v>72602</v>
      </c>
    </row>
    <row r="32703" spans="1:3">
      <c r="A32703" s="32" t="s">
        <v>2083</v>
      </c>
      <c r="B32703" s="32" t="s">
        <v>141</v>
      </c>
      <c r="C32703">
        <f t="shared" si="510"/>
        <v>72610</v>
      </c>
    </row>
    <row r="32704" spans="1:3">
      <c r="A32704" s="32" t="s">
        <v>1869</v>
      </c>
      <c r="B32704" s="32" t="s">
        <v>141</v>
      </c>
      <c r="C32704">
        <f t="shared" si="510"/>
        <v>72611</v>
      </c>
    </row>
    <row r="32705" spans="1:3">
      <c r="A32705" s="32" t="s">
        <v>2084</v>
      </c>
      <c r="B32705" s="32" t="s">
        <v>141</v>
      </c>
      <c r="C32705">
        <f t="shared" si="510"/>
        <v>72612</v>
      </c>
    </row>
    <row r="32706" spans="1:3">
      <c r="A32706" s="32" t="s">
        <v>1870</v>
      </c>
      <c r="B32706" s="32" t="s">
        <v>141</v>
      </c>
      <c r="C32706">
        <f t="shared" ref="C32706:C32769" si="511">1*A32706</f>
        <v>72613</v>
      </c>
    </row>
    <row r="32707" spans="1:3">
      <c r="A32707" s="32" t="s">
        <v>1871</v>
      </c>
      <c r="B32707" s="32" t="s">
        <v>141</v>
      </c>
      <c r="C32707">
        <f t="shared" si="511"/>
        <v>72615</v>
      </c>
    </row>
    <row r="32708" spans="1:3">
      <c r="A32708" s="32" t="s">
        <v>1872</v>
      </c>
      <c r="B32708" s="32" t="s">
        <v>141</v>
      </c>
      <c r="C32708">
        <f t="shared" si="511"/>
        <v>72616</v>
      </c>
    </row>
    <row r="32709" spans="1:3">
      <c r="A32709" s="32" t="s">
        <v>1873</v>
      </c>
      <c r="B32709" s="32" t="s">
        <v>141</v>
      </c>
      <c r="C32709">
        <f t="shared" si="511"/>
        <v>72617</v>
      </c>
    </row>
    <row r="32710" spans="1:3">
      <c r="A32710" s="32" t="s">
        <v>2085</v>
      </c>
      <c r="B32710" s="32" t="s">
        <v>141</v>
      </c>
      <c r="C32710">
        <f t="shared" si="511"/>
        <v>72618</v>
      </c>
    </row>
    <row r="32711" spans="1:3">
      <c r="A32711" s="32" t="s">
        <v>1874</v>
      </c>
      <c r="B32711" s="32" t="s">
        <v>141</v>
      </c>
      <c r="C32711">
        <f t="shared" si="511"/>
        <v>72619</v>
      </c>
    </row>
    <row r="32712" spans="1:3">
      <c r="A32712" s="32" t="s">
        <v>1875</v>
      </c>
      <c r="B32712" s="32" t="s">
        <v>141</v>
      </c>
      <c r="C32712">
        <f t="shared" si="511"/>
        <v>72623</v>
      </c>
    </row>
    <row r="32713" spans="1:3">
      <c r="A32713" s="32" t="s">
        <v>1876</v>
      </c>
      <c r="B32713" s="32" t="s">
        <v>141</v>
      </c>
      <c r="C32713">
        <f t="shared" si="511"/>
        <v>72624</v>
      </c>
    </row>
    <row r="32714" spans="1:3">
      <c r="A32714" s="32" t="s">
        <v>1877</v>
      </c>
      <c r="B32714" s="32" t="s">
        <v>141</v>
      </c>
      <c r="C32714">
        <f t="shared" si="511"/>
        <v>72626</v>
      </c>
    </row>
    <row r="32715" spans="1:3">
      <c r="A32715" s="32" t="s">
        <v>1878</v>
      </c>
      <c r="B32715" s="32" t="s">
        <v>141</v>
      </c>
      <c r="C32715">
        <f t="shared" si="511"/>
        <v>72628</v>
      </c>
    </row>
    <row r="32716" spans="1:3">
      <c r="A32716" s="32" t="s">
        <v>1879</v>
      </c>
      <c r="B32716" s="32" t="s">
        <v>141</v>
      </c>
      <c r="C32716">
        <f t="shared" si="511"/>
        <v>72629</v>
      </c>
    </row>
    <row r="32717" spans="1:3">
      <c r="A32717" s="32" t="s">
        <v>1880</v>
      </c>
      <c r="B32717" s="32" t="s">
        <v>141</v>
      </c>
      <c r="C32717">
        <f t="shared" si="511"/>
        <v>72630</v>
      </c>
    </row>
    <row r="32718" spans="1:3">
      <c r="A32718" s="32" t="s">
        <v>1881</v>
      </c>
      <c r="B32718" s="32" t="s">
        <v>141</v>
      </c>
      <c r="C32718">
        <f t="shared" si="511"/>
        <v>72631</v>
      </c>
    </row>
    <row r="32719" spans="1:3">
      <c r="A32719" s="32" t="s">
        <v>1882</v>
      </c>
      <c r="B32719" s="32" t="s">
        <v>141</v>
      </c>
      <c r="C32719">
        <f t="shared" si="511"/>
        <v>72632</v>
      </c>
    </row>
    <row r="32720" spans="1:3">
      <c r="A32720" s="32" t="s">
        <v>1883</v>
      </c>
      <c r="B32720" s="32" t="s">
        <v>141</v>
      </c>
      <c r="C32720">
        <f t="shared" si="511"/>
        <v>72633</v>
      </c>
    </row>
    <row r="32721" spans="1:3">
      <c r="A32721" s="32" t="s">
        <v>1884</v>
      </c>
      <c r="B32721" s="32" t="s">
        <v>141</v>
      </c>
      <c r="C32721">
        <f t="shared" si="511"/>
        <v>72634</v>
      </c>
    </row>
    <row r="32722" spans="1:3">
      <c r="A32722" s="32" t="s">
        <v>1885</v>
      </c>
      <c r="B32722" s="32" t="s">
        <v>141</v>
      </c>
      <c r="C32722">
        <f t="shared" si="511"/>
        <v>72635</v>
      </c>
    </row>
    <row r="32723" spans="1:3">
      <c r="A32723" s="32" t="s">
        <v>1886</v>
      </c>
      <c r="B32723" s="32" t="s">
        <v>141</v>
      </c>
      <c r="C32723">
        <f t="shared" si="511"/>
        <v>72636</v>
      </c>
    </row>
    <row r="32724" spans="1:3">
      <c r="A32724" s="32" t="s">
        <v>1887</v>
      </c>
      <c r="B32724" s="32" t="s">
        <v>141</v>
      </c>
      <c r="C32724">
        <f t="shared" si="511"/>
        <v>72638</v>
      </c>
    </row>
    <row r="32725" spans="1:3">
      <c r="A32725" s="32" t="s">
        <v>1888</v>
      </c>
      <c r="B32725" s="32" t="s">
        <v>141</v>
      </c>
      <c r="C32725">
        <f t="shared" si="511"/>
        <v>72639</v>
      </c>
    </row>
    <row r="32726" spans="1:3">
      <c r="A32726" s="32" t="s">
        <v>1889</v>
      </c>
      <c r="B32726" s="32" t="s">
        <v>141</v>
      </c>
      <c r="C32726">
        <f t="shared" si="511"/>
        <v>72640</v>
      </c>
    </row>
    <row r="32727" spans="1:3">
      <c r="A32727" s="32" t="s">
        <v>1890</v>
      </c>
      <c r="B32727" s="32" t="s">
        <v>141</v>
      </c>
      <c r="C32727">
        <f t="shared" si="511"/>
        <v>72641</v>
      </c>
    </row>
    <row r="32728" spans="1:3">
      <c r="A32728" s="32" t="s">
        <v>1891</v>
      </c>
      <c r="B32728" s="32" t="s">
        <v>141</v>
      </c>
      <c r="C32728">
        <f t="shared" si="511"/>
        <v>72642</v>
      </c>
    </row>
    <row r="32729" spans="1:3">
      <c r="A32729" s="32" t="s">
        <v>1892</v>
      </c>
      <c r="B32729" s="32" t="s">
        <v>141</v>
      </c>
      <c r="C32729">
        <f t="shared" si="511"/>
        <v>72644</v>
      </c>
    </row>
    <row r="32730" spans="1:3">
      <c r="A32730" s="32" t="s">
        <v>1893</v>
      </c>
      <c r="B32730" s="32" t="s">
        <v>141</v>
      </c>
      <c r="C32730">
        <f t="shared" si="511"/>
        <v>72645</v>
      </c>
    </row>
    <row r="32731" spans="1:3">
      <c r="A32731" s="32" t="s">
        <v>1894</v>
      </c>
      <c r="B32731" s="32" t="s">
        <v>141</v>
      </c>
      <c r="C32731">
        <f t="shared" si="511"/>
        <v>72648</v>
      </c>
    </row>
    <row r="32732" spans="1:3">
      <c r="A32732" s="32" t="s">
        <v>1895</v>
      </c>
      <c r="B32732" s="32" t="s">
        <v>141</v>
      </c>
      <c r="C32732">
        <f t="shared" si="511"/>
        <v>72650</v>
      </c>
    </row>
    <row r="32733" spans="1:3">
      <c r="A32733" s="32" t="s">
        <v>1896</v>
      </c>
      <c r="B32733" s="32" t="s">
        <v>141</v>
      </c>
      <c r="C32733">
        <f t="shared" si="511"/>
        <v>72651</v>
      </c>
    </row>
    <row r="32734" spans="1:3">
      <c r="A32734" s="32" t="s">
        <v>1897</v>
      </c>
      <c r="B32734" s="32" t="s">
        <v>141</v>
      </c>
      <c r="C32734">
        <f t="shared" si="511"/>
        <v>72653</v>
      </c>
    </row>
    <row r="32735" spans="1:3">
      <c r="A32735" s="32" t="s">
        <v>1898</v>
      </c>
      <c r="B32735" s="32" t="s">
        <v>141</v>
      </c>
      <c r="C32735">
        <f t="shared" si="511"/>
        <v>72654</v>
      </c>
    </row>
    <row r="32736" spans="1:3">
      <c r="A32736" s="32" t="s">
        <v>1899</v>
      </c>
      <c r="B32736" s="32" t="s">
        <v>141</v>
      </c>
      <c r="C32736">
        <f t="shared" si="511"/>
        <v>72655</v>
      </c>
    </row>
    <row r="32737" spans="1:3">
      <c r="A32737" s="32" t="s">
        <v>1900</v>
      </c>
      <c r="B32737" s="32" t="s">
        <v>141</v>
      </c>
      <c r="C32737">
        <f t="shared" si="511"/>
        <v>72657</v>
      </c>
    </row>
    <row r="32738" spans="1:3">
      <c r="A32738" s="32" t="s">
        <v>1901</v>
      </c>
      <c r="B32738" s="32" t="s">
        <v>141</v>
      </c>
      <c r="C32738">
        <f t="shared" si="511"/>
        <v>72658</v>
      </c>
    </row>
    <row r="32739" spans="1:3">
      <c r="A32739" s="32" t="s">
        <v>1902</v>
      </c>
      <c r="B32739" s="32" t="s">
        <v>141</v>
      </c>
      <c r="C32739">
        <f t="shared" si="511"/>
        <v>72659</v>
      </c>
    </row>
    <row r="32740" spans="1:3">
      <c r="A32740" s="32" t="s">
        <v>1903</v>
      </c>
      <c r="B32740" s="32" t="s">
        <v>141</v>
      </c>
      <c r="C32740">
        <f t="shared" si="511"/>
        <v>72660</v>
      </c>
    </row>
    <row r="32741" spans="1:3">
      <c r="A32741" s="32" t="s">
        <v>1904</v>
      </c>
      <c r="B32741" s="32" t="s">
        <v>141</v>
      </c>
      <c r="C32741">
        <f t="shared" si="511"/>
        <v>72661</v>
      </c>
    </row>
    <row r="32742" spans="1:3">
      <c r="A32742" s="32" t="s">
        <v>1905</v>
      </c>
      <c r="B32742" s="32" t="s">
        <v>141</v>
      </c>
      <c r="C32742">
        <f t="shared" si="511"/>
        <v>72662</v>
      </c>
    </row>
    <row r="32743" spans="1:3">
      <c r="A32743" s="32" t="s">
        <v>1906</v>
      </c>
      <c r="B32743" s="32" t="s">
        <v>141</v>
      </c>
      <c r="C32743">
        <f t="shared" si="511"/>
        <v>72663</v>
      </c>
    </row>
    <row r="32744" spans="1:3">
      <c r="A32744" s="32" t="s">
        <v>1907</v>
      </c>
      <c r="B32744" s="32" t="s">
        <v>141</v>
      </c>
      <c r="C32744">
        <f t="shared" si="511"/>
        <v>72666</v>
      </c>
    </row>
    <row r="32745" spans="1:3">
      <c r="A32745" s="32" t="s">
        <v>1908</v>
      </c>
      <c r="B32745" s="32" t="s">
        <v>141</v>
      </c>
      <c r="C32745">
        <f t="shared" si="511"/>
        <v>72668</v>
      </c>
    </row>
    <row r="32746" spans="1:3">
      <c r="A32746" s="32" t="s">
        <v>1909</v>
      </c>
      <c r="B32746" s="32" t="s">
        <v>141</v>
      </c>
      <c r="C32746">
        <f t="shared" si="511"/>
        <v>72669</v>
      </c>
    </row>
    <row r="32747" spans="1:3">
      <c r="A32747" s="32" t="s">
        <v>1910</v>
      </c>
      <c r="B32747" s="32" t="s">
        <v>141</v>
      </c>
      <c r="C32747">
        <f t="shared" si="511"/>
        <v>72670</v>
      </c>
    </row>
    <row r="32748" spans="1:3">
      <c r="A32748" s="32" t="s">
        <v>1911</v>
      </c>
      <c r="B32748" s="32" t="s">
        <v>141</v>
      </c>
      <c r="C32748">
        <f t="shared" si="511"/>
        <v>72672</v>
      </c>
    </row>
    <row r="32749" spans="1:3">
      <c r="A32749" s="32" t="s">
        <v>1912</v>
      </c>
      <c r="B32749" s="32" t="s">
        <v>141</v>
      </c>
      <c r="C32749">
        <f t="shared" si="511"/>
        <v>72675</v>
      </c>
    </row>
    <row r="32750" spans="1:3">
      <c r="A32750" s="32" t="s">
        <v>1913</v>
      </c>
      <c r="B32750" s="32" t="s">
        <v>141</v>
      </c>
      <c r="C32750">
        <f t="shared" si="511"/>
        <v>72677</v>
      </c>
    </row>
    <row r="32751" spans="1:3">
      <c r="A32751" s="32" t="s">
        <v>1914</v>
      </c>
      <c r="B32751" s="32" t="s">
        <v>141</v>
      </c>
      <c r="C32751">
        <f t="shared" si="511"/>
        <v>72679</v>
      </c>
    </row>
    <row r="32752" spans="1:3">
      <c r="A32752" s="32" t="s">
        <v>1915</v>
      </c>
      <c r="B32752" s="32" t="s">
        <v>141</v>
      </c>
      <c r="C32752">
        <f t="shared" si="511"/>
        <v>72680</v>
      </c>
    </row>
    <row r="32753" spans="1:3">
      <c r="A32753" s="32" t="s">
        <v>1916</v>
      </c>
      <c r="B32753" s="32" t="s">
        <v>141</v>
      </c>
      <c r="C32753">
        <f t="shared" si="511"/>
        <v>72682</v>
      </c>
    </row>
    <row r="32754" spans="1:3">
      <c r="A32754" s="32" t="s">
        <v>1917</v>
      </c>
      <c r="B32754" s="32" t="s">
        <v>141</v>
      </c>
      <c r="C32754">
        <f t="shared" si="511"/>
        <v>72683</v>
      </c>
    </row>
    <row r="32755" spans="1:3">
      <c r="A32755" s="32" t="s">
        <v>1918</v>
      </c>
      <c r="B32755" s="32" t="s">
        <v>141</v>
      </c>
      <c r="C32755">
        <f t="shared" si="511"/>
        <v>72685</v>
      </c>
    </row>
    <row r="32756" spans="1:3">
      <c r="A32756" s="32" t="s">
        <v>1919</v>
      </c>
      <c r="B32756" s="32" t="s">
        <v>141</v>
      </c>
      <c r="C32756">
        <f t="shared" si="511"/>
        <v>72686</v>
      </c>
    </row>
    <row r="32757" spans="1:3">
      <c r="A32757" s="32" t="s">
        <v>1920</v>
      </c>
      <c r="B32757" s="32" t="s">
        <v>141</v>
      </c>
      <c r="C32757">
        <f t="shared" si="511"/>
        <v>72687</v>
      </c>
    </row>
    <row r="32758" spans="1:3">
      <c r="A32758" s="32" t="s">
        <v>1921</v>
      </c>
      <c r="B32758" s="32" t="s">
        <v>141</v>
      </c>
      <c r="C32758">
        <f t="shared" si="511"/>
        <v>72701</v>
      </c>
    </row>
    <row r="32759" spans="1:3">
      <c r="A32759" s="32" t="s">
        <v>1922</v>
      </c>
      <c r="B32759" s="32" t="s">
        <v>141</v>
      </c>
      <c r="C32759">
        <f t="shared" si="511"/>
        <v>72702</v>
      </c>
    </row>
    <row r="32760" spans="1:3">
      <c r="A32760" s="32" t="s">
        <v>1923</v>
      </c>
      <c r="B32760" s="32" t="s">
        <v>141</v>
      </c>
      <c r="C32760">
        <f t="shared" si="511"/>
        <v>72703</v>
      </c>
    </row>
    <row r="32761" spans="1:3">
      <c r="A32761" s="32" t="s">
        <v>1924</v>
      </c>
      <c r="B32761" s="32" t="s">
        <v>141</v>
      </c>
      <c r="C32761">
        <f t="shared" si="511"/>
        <v>72704</v>
      </c>
    </row>
    <row r="32762" spans="1:3">
      <c r="A32762" s="32" t="s">
        <v>1925</v>
      </c>
      <c r="B32762" s="32" t="s">
        <v>141</v>
      </c>
      <c r="C32762">
        <f t="shared" si="511"/>
        <v>72711</v>
      </c>
    </row>
    <row r="32763" spans="1:3">
      <c r="A32763" s="32" t="s">
        <v>1926</v>
      </c>
      <c r="B32763" s="32" t="s">
        <v>141</v>
      </c>
      <c r="C32763">
        <f t="shared" si="511"/>
        <v>72712</v>
      </c>
    </row>
    <row r="32764" spans="1:3">
      <c r="A32764" s="32" t="s">
        <v>1927</v>
      </c>
      <c r="B32764" s="32" t="s">
        <v>141</v>
      </c>
      <c r="C32764">
        <f t="shared" si="511"/>
        <v>72714</v>
      </c>
    </row>
    <row r="32765" spans="1:3">
      <c r="A32765" s="32" t="s">
        <v>1928</v>
      </c>
      <c r="B32765" s="32" t="s">
        <v>141</v>
      </c>
      <c r="C32765">
        <f t="shared" si="511"/>
        <v>72715</v>
      </c>
    </row>
    <row r="32766" spans="1:3">
      <c r="A32766" s="32" t="s">
        <v>1929</v>
      </c>
      <c r="B32766" s="32" t="s">
        <v>141</v>
      </c>
      <c r="C32766">
        <f t="shared" si="511"/>
        <v>72716</v>
      </c>
    </row>
    <row r="32767" spans="1:3">
      <c r="A32767" s="32" t="s">
        <v>1930</v>
      </c>
      <c r="B32767" s="32" t="s">
        <v>141</v>
      </c>
      <c r="C32767">
        <f t="shared" si="511"/>
        <v>72717</v>
      </c>
    </row>
    <row r="32768" spans="1:3">
      <c r="A32768" s="32" t="s">
        <v>1931</v>
      </c>
      <c r="B32768" s="32" t="s">
        <v>141</v>
      </c>
      <c r="C32768">
        <f t="shared" si="511"/>
        <v>72718</v>
      </c>
    </row>
    <row r="32769" spans="1:3">
      <c r="A32769" s="32" t="s">
        <v>1932</v>
      </c>
      <c r="B32769" s="32" t="s">
        <v>141</v>
      </c>
      <c r="C32769">
        <f t="shared" si="511"/>
        <v>72719</v>
      </c>
    </row>
    <row r="32770" spans="1:3">
      <c r="A32770" s="32" t="s">
        <v>1933</v>
      </c>
      <c r="B32770" s="32" t="s">
        <v>141</v>
      </c>
      <c r="C32770">
        <f t="shared" ref="C32770:C32833" si="512">1*A32770</f>
        <v>72721</v>
      </c>
    </row>
    <row r="32771" spans="1:3">
      <c r="A32771" s="32" t="s">
        <v>1934</v>
      </c>
      <c r="B32771" s="32" t="s">
        <v>141</v>
      </c>
      <c r="C32771">
        <f t="shared" si="512"/>
        <v>72722</v>
      </c>
    </row>
    <row r="32772" spans="1:3">
      <c r="A32772" s="32" t="s">
        <v>1935</v>
      </c>
      <c r="B32772" s="32" t="s">
        <v>141</v>
      </c>
      <c r="C32772">
        <f t="shared" si="512"/>
        <v>72727</v>
      </c>
    </row>
    <row r="32773" spans="1:3">
      <c r="A32773" s="32" t="s">
        <v>1936</v>
      </c>
      <c r="B32773" s="32" t="s">
        <v>141</v>
      </c>
      <c r="C32773">
        <f t="shared" si="512"/>
        <v>72728</v>
      </c>
    </row>
    <row r="32774" spans="1:3">
      <c r="A32774" s="32" t="s">
        <v>1937</v>
      </c>
      <c r="B32774" s="32" t="s">
        <v>141</v>
      </c>
      <c r="C32774">
        <f t="shared" si="512"/>
        <v>72729</v>
      </c>
    </row>
    <row r="32775" spans="1:3">
      <c r="A32775" s="32" t="s">
        <v>1938</v>
      </c>
      <c r="B32775" s="32" t="s">
        <v>141</v>
      </c>
      <c r="C32775">
        <f t="shared" si="512"/>
        <v>72730</v>
      </c>
    </row>
    <row r="32776" spans="1:3">
      <c r="A32776" s="32" t="s">
        <v>1939</v>
      </c>
      <c r="B32776" s="32" t="s">
        <v>141</v>
      </c>
      <c r="C32776">
        <f t="shared" si="512"/>
        <v>72732</v>
      </c>
    </row>
    <row r="32777" spans="1:3">
      <c r="A32777" s="32" t="s">
        <v>1940</v>
      </c>
      <c r="B32777" s="32" t="s">
        <v>141</v>
      </c>
      <c r="C32777">
        <f t="shared" si="512"/>
        <v>72733</v>
      </c>
    </row>
    <row r="32778" spans="1:3">
      <c r="A32778" s="32" t="s">
        <v>1941</v>
      </c>
      <c r="B32778" s="32" t="s">
        <v>141</v>
      </c>
      <c r="C32778">
        <f t="shared" si="512"/>
        <v>72734</v>
      </c>
    </row>
    <row r="32779" spans="1:3">
      <c r="A32779" s="32" t="s">
        <v>1942</v>
      </c>
      <c r="B32779" s="32" t="s">
        <v>141</v>
      </c>
      <c r="C32779">
        <f t="shared" si="512"/>
        <v>72735</v>
      </c>
    </row>
    <row r="32780" spans="1:3">
      <c r="A32780" s="32" t="s">
        <v>1943</v>
      </c>
      <c r="B32780" s="32" t="s">
        <v>141</v>
      </c>
      <c r="C32780">
        <f t="shared" si="512"/>
        <v>72736</v>
      </c>
    </row>
    <row r="32781" spans="1:3">
      <c r="A32781" s="32" t="s">
        <v>1944</v>
      </c>
      <c r="B32781" s="32" t="s">
        <v>141</v>
      </c>
      <c r="C32781">
        <f t="shared" si="512"/>
        <v>72737</v>
      </c>
    </row>
    <row r="32782" spans="1:3">
      <c r="A32782" s="32" t="s">
        <v>1945</v>
      </c>
      <c r="B32782" s="32" t="s">
        <v>141</v>
      </c>
      <c r="C32782">
        <f t="shared" si="512"/>
        <v>72738</v>
      </c>
    </row>
    <row r="32783" spans="1:3">
      <c r="A32783" s="32" t="s">
        <v>1946</v>
      </c>
      <c r="B32783" s="32" t="s">
        <v>141</v>
      </c>
      <c r="C32783">
        <f t="shared" si="512"/>
        <v>72739</v>
      </c>
    </row>
    <row r="32784" spans="1:3">
      <c r="A32784" s="32" t="s">
        <v>1947</v>
      </c>
      <c r="B32784" s="32" t="s">
        <v>141</v>
      </c>
      <c r="C32784">
        <f t="shared" si="512"/>
        <v>72740</v>
      </c>
    </row>
    <row r="32785" spans="1:3">
      <c r="A32785" s="32" t="s">
        <v>1948</v>
      </c>
      <c r="B32785" s="32" t="s">
        <v>141</v>
      </c>
      <c r="C32785">
        <f t="shared" si="512"/>
        <v>72741</v>
      </c>
    </row>
    <row r="32786" spans="1:3">
      <c r="A32786" s="32" t="s">
        <v>1949</v>
      </c>
      <c r="B32786" s="32" t="s">
        <v>141</v>
      </c>
      <c r="C32786">
        <f t="shared" si="512"/>
        <v>72742</v>
      </c>
    </row>
    <row r="32787" spans="1:3">
      <c r="A32787" s="32" t="s">
        <v>1950</v>
      </c>
      <c r="B32787" s="32" t="s">
        <v>141</v>
      </c>
      <c r="C32787">
        <f t="shared" si="512"/>
        <v>72744</v>
      </c>
    </row>
    <row r="32788" spans="1:3">
      <c r="A32788" s="32" t="s">
        <v>1951</v>
      </c>
      <c r="B32788" s="32" t="s">
        <v>141</v>
      </c>
      <c r="C32788">
        <f t="shared" si="512"/>
        <v>72745</v>
      </c>
    </row>
    <row r="32789" spans="1:3">
      <c r="A32789" s="32" t="s">
        <v>1952</v>
      </c>
      <c r="B32789" s="32" t="s">
        <v>141</v>
      </c>
      <c r="C32789">
        <f t="shared" si="512"/>
        <v>72747</v>
      </c>
    </row>
    <row r="32790" spans="1:3">
      <c r="A32790" s="32" t="s">
        <v>1953</v>
      </c>
      <c r="B32790" s="32" t="s">
        <v>141</v>
      </c>
      <c r="C32790">
        <f t="shared" si="512"/>
        <v>72749</v>
      </c>
    </row>
    <row r="32791" spans="1:3">
      <c r="A32791" s="32" t="s">
        <v>1954</v>
      </c>
      <c r="B32791" s="32" t="s">
        <v>141</v>
      </c>
      <c r="C32791">
        <f t="shared" si="512"/>
        <v>72751</v>
      </c>
    </row>
    <row r="32792" spans="1:3">
      <c r="A32792" s="32" t="s">
        <v>1955</v>
      </c>
      <c r="B32792" s="32" t="s">
        <v>141</v>
      </c>
      <c r="C32792">
        <f t="shared" si="512"/>
        <v>72752</v>
      </c>
    </row>
    <row r="32793" spans="1:3">
      <c r="A32793" s="32" t="s">
        <v>1956</v>
      </c>
      <c r="B32793" s="32" t="s">
        <v>141</v>
      </c>
      <c r="C32793">
        <f t="shared" si="512"/>
        <v>72753</v>
      </c>
    </row>
    <row r="32794" spans="1:3">
      <c r="A32794" s="32" t="s">
        <v>1957</v>
      </c>
      <c r="B32794" s="32" t="s">
        <v>141</v>
      </c>
      <c r="C32794">
        <f t="shared" si="512"/>
        <v>72756</v>
      </c>
    </row>
    <row r="32795" spans="1:3">
      <c r="A32795" s="32" t="s">
        <v>1958</v>
      </c>
      <c r="B32795" s="32" t="s">
        <v>141</v>
      </c>
      <c r="C32795">
        <f t="shared" si="512"/>
        <v>72757</v>
      </c>
    </row>
    <row r="32796" spans="1:3">
      <c r="A32796" s="32" t="s">
        <v>1959</v>
      </c>
      <c r="B32796" s="32" t="s">
        <v>141</v>
      </c>
      <c r="C32796">
        <f t="shared" si="512"/>
        <v>72758</v>
      </c>
    </row>
    <row r="32797" spans="1:3">
      <c r="A32797" s="32" t="s">
        <v>1960</v>
      </c>
      <c r="B32797" s="32" t="s">
        <v>141</v>
      </c>
      <c r="C32797">
        <f t="shared" si="512"/>
        <v>72760</v>
      </c>
    </row>
    <row r="32798" spans="1:3">
      <c r="A32798" s="32" t="s">
        <v>1961</v>
      </c>
      <c r="B32798" s="32" t="s">
        <v>141</v>
      </c>
      <c r="C32798">
        <f t="shared" si="512"/>
        <v>72761</v>
      </c>
    </row>
    <row r="32799" spans="1:3">
      <c r="A32799" s="32" t="s">
        <v>1962</v>
      </c>
      <c r="B32799" s="32" t="s">
        <v>141</v>
      </c>
      <c r="C32799">
        <f t="shared" si="512"/>
        <v>72762</v>
      </c>
    </row>
    <row r="32800" spans="1:3">
      <c r="A32800" s="32" t="s">
        <v>1963</v>
      </c>
      <c r="B32800" s="32" t="s">
        <v>141</v>
      </c>
      <c r="C32800">
        <f t="shared" si="512"/>
        <v>72764</v>
      </c>
    </row>
    <row r="32801" spans="1:3">
      <c r="A32801" s="32" t="s">
        <v>1964</v>
      </c>
      <c r="B32801" s="32" t="s">
        <v>141</v>
      </c>
      <c r="C32801">
        <f t="shared" si="512"/>
        <v>72765</v>
      </c>
    </row>
    <row r="32802" spans="1:3">
      <c r="A32802" s="32" t="s">
        <v>1965</v>
      </c>
      <c r="B32802" s="32" t="s">
        <v>141</v>
      </c>
      <c r="C32802">
        <f t="shared" si="512"/>
        <v>72766</v>
      </c>
    </row>
    <row r="32803" spans="1:3">
      <c r="A32803" s="32" t="s">
        <v>2086</v>
      </c>
      <c r="B32803" s="32" t="s">
        <v>141</v>
      </c>
      <c r="C32803">
        <f t="shared" si="512"/>
        <v>72767</v>
      </c>
    </row>
    <row r="32804" spans="1:3">
      <c r="A32804" s="32" t="s">
        <v>1966</v>
      </c>
      <c r="B32804" s="32" t="s">
        <v>141</v>
      </c>
      <c r="C32804">
        <f t="shared" si="512"/>
        <v>72768</v>
      </c>
    </row>
    <row r="32805" spans="1:3">
      <c r="A32805" s="32" t="s">
        <v>1967</v>
      </c>
      <c r="B32805" s="32" t="s">
        <v>141</v>
      </c>
      <c r="C32805">
        <f t="shared" si="512"/>
        <v>72769</v>
      </c>
    </row>
    <row r="32806" spans="1:3">
      <c r="A32806" s="32" t="s">
        <v>1968</v>
      </c>
      <c r="B32806" s="32" t="s">
        <v>141</v>
      </c>
      <c r="C32806">
        <f t="shared" si="512"/>
        <v>72770</v>
      </c>
    </row>
    <row r="32807" spans="1:3">
      <c r="A32807" s="32" t="s">
        <v>1969</v>
      </c>
      <c r="B32807" s="32" t="s">
        <v>141</v>
      </c>
      <c r="C32807">
        <f t="shared" si="512"/>
        <v>72773</v>
      </c>
    </row>
    <row r="32808" spans="1:3">
      <c r="A32808" s="32" t="s">
        <v>1970</v>
      </c>
      <c r="B32808" s="32" t="s">
        <v>141</v>
      </c>
      <c r="C32808">
        <f t="shared" si="512"/>
        <v>72774</v>
      </c>
    </row>
    <row r="32809" spans="1:3">
      <c r="A32809" s="32" t="s">
        <v>2087</v>
      </c>
      <c r="B32809" s="32" t="s">
        <v>141</v>
      </c>
      <c r="C32809">
        <f t="shared" si="512"/>
        <v>72775</v>
      </c>
    </row>
    <row r="32810" spans="1:3">
      <c r="A32810" s="32" t="s">
        <v>1971</v>
      </c>
      <c r="B32810" s="32" t="s">
        <v>141</v>
      </c>
      <c r="C32810">
        <f t="shared" si="512"/>
        <v>72776</v>
      </c>
    </row>
    <row r="32811" spans="1:3">
      <c r="A32811" s="32" t="s">
        <v>1972</v>
      </c>
      <c r="B32811" s="32" t="s">
        <v>141</v>
      </c>
      <c r="C32811">
        <f t="shared" si="512"/>
        <v>72801</v>
      </c>
    </row>
    <row r="32812" spans="1:3">
      <c r="A32812" s="32" t="s">
        <v>1973</v>
      </c>
      <c r="B32812" s="32" t="s">
        <v>141</v>
      </c>
      <c r="C32812">
        <f t="shared" si="512"/>
        <v>72802</v>
      </c>
    </row>
    <row r="32813" spans="1:3">
      <c r="A32813" s="32" t="s">
        <v>1974</v>
      </c>
      <c r="B32813" s="32" t="s">
        <v>141</v>
      </c>
      <c r="C32813">
        <f t="shared" si="512"/>
        <v>72811</v>
      </c>
    </row>
    <row r="32814" spans="1:3">
      <c r="A32814" s="32" t="s">
        <v>1975</v>
      </c>
      <c r="B32814" s="32" t="s">
        <v>141</v>
      </c>
      <c r="C32814">
        <f t="shared" si="512"/>
        <v>72812</v>
      </c>
    </row>
    <row r="32815" spans="1:3">
      <c r="A32815" s="32" t="s">
        <v>1976</v>
      </c>
      <c r="B32815" s="32" t="s">
        <v>141</v>
      </c>
      <c r="C32815">
        <f t="shared" si="512"/>
        <v>72820</v>
      </c>
    </row>
    <row r="32816" spans="1:3">
      <c r="A32816" s="32" t="s">
        <v>1977</v>
      </c>
      <c r="B32816" s="32" t="s">
        <v>141</v>
      </c>
      <c r="C32816">
        <f t="shared" si="512"/>
        <v>72821</v>
      </c>
    </row>
    <row r="32817" spans="1:3">
      <c r="A32817" s="32" t="s">
        <v>2088</v>
      </c>
      <c r="B32817" s="32" t="s">
        <v>141</v>
      </c>
      <c r="C32817">
        <f t="shared" si="512"/>
        <v>72822</v>
      </c>
    </row>
    <row r="32818" spans="1:3">
      <c r="A32818" s="32" t="s">
        <v>1978</v>
      </c>
      <c r="B32818" s="32" t="s">
        <v>141</v>
      </c>
      <c r="C32818">
        <f t="shared" si="512"/>
        <v>72823</v>
      </c>
    </row>
    <row r="32819" spans="1:3">
      <c r="A32819" s="32" t="s">
        <v>1979</v>
      </c>
      <c r="B32819" s="32" t="s">
        <v>141</v>
      </c>
      <c r="C32819">
        <f t="shared" si="512"/>
        <v>72824</v>
      </c>
    </row>
    <row r="32820" spans="1:3">
      <c r="A32820" s="32" t="s">
        <v>1980</v>
      </c>
      <c r="B32820" s="32" t="s">
        <v>141</v>
      </c>
      <c r="C32820">
        <f t="shared" si="512"/>
        <v>72826</v>
      </c>
    </row>
    <row r="32821" spans="1:3">
      <c r="A32821" s="32" t="s">
        <v>1981</v>
      </c>
      <c r="B32821" s="32" t="s">
        <v>141</v>
      </c>
      <c r="C32821">
        <f t="shared" si="512"/>
        <v>72827</v>
      </c>
    </row>
    <row r="32822" spans="1:3">
      <c r="A32822" s="32" t="s">
        <v>1982</v>
      </c>
      <c r="B32822" s="32" t="s">
        <v>141</v>
      </c>
      <c r="C32822">
        <f t="shared" si="512"/>
        <v>72828</v>
      </c>
    </row>
    <row r="32823" spans="1:3">
      <c r="A32823" s="32" t="s">
        <v>1983</v>
      </c>
      <c r="B32823" s="32" t="s">
        <v>141</v>
      </c>
      <c r="C32823">
        <f t="shared" si="512"/>
        <v>72829</v>
      </c>
    </row>
    <row r="32824" spans="1:3">
      <c r="A32824" s="32" t="s">
        <v>1984</v>
      </c>
      <c r="B32824" s="32" t="s">
        <v>141</v>
      </c>
      <c r="C32824">
        <f t="shared" si="512"/>
        <v>72830</v>
      </c>
    </row>
    <row r="32825" spans="1:3">
      <c r="A32825" s="32" t="s">
        <v>1985</v>
      </c>
      <c r="B32825" s="32" t="s">
        <v>141</v>
      </c>
      <c r="C32825">
        <f t="shared" si="512"/>
        <v>72832</v>
      </c>
    </row>
    <row r="32826" spans="1:3">
      <c r="A32826" s="32" t="s">
        <v>1986</v>
      </c>
      <c r="B32826" s="32" t="s">
        <v>141</v>
      </c>
      <c r="C32826">
        <f t="shared" si="512"/>
        <v>72833</v>
      </c>
    </row>
    <row r="32827" spans="1:3">
      <c r="A32827" s="32" t="s">
        <v>1987</v>
      </c>
      <c r="B32827" s="32" t="s">
        <v>141</v>
      </c>
      <c r="C32827">
        <f t="shared" si="512"/>
        <v>72834</v>
      </c>
    </row>
    <row r="32828" spans="1:3">
      <c r="A32828" s="32" t="s">
        <v>1988</v>
      </c>
      <c r="B32828" s="32" t="s">
        <v>141</v>
      </c>
      <c r="C32828">
        <f t="shared" si="512"/>
        <v>72835</v>
      </c>
    </row>
    <row r="32829" spans="1:3">
      <c r="A32829" s="32" t="s">
        <v>1989</v>
      </c>
      <c r="B32829" s="32" t="s">
        <v>141</v>
      </c>
      <c r="C32829">
        <f t="shared" si="512"/>
        <v>72837</v>
      </c>
    </row>
    <row r="32830" spans="1:3">
      <c r="A32830" s="32" t="s">
        <v>1990</v>
      </c>
      <c r="B32830" s="32" t="s">
        <v>141</v>
      </c>
      <c r="C32830">
        <f t="shared" si="512"/>
        <v>72838</v>
      </c>
    </row>
    <row r="32831" spans="1:3">
      <c r="A32831" s="32" t="s">
        <v>1991</v>
      </c>
      <c r="B32831" s="32" t="s">
        <v>141</v>
      </c>
      <c r="C32831">
        <f t="shared" si="512"/>
        <v>72839</v>
      </c>
    </row>
    <row r="32832" spans="1:3">
      <c r="A32832" s="32" t="s">
        <v>1992</v>
      </c>
      <c r="B32832" s="32" t="s">
        <v>141</v>
      </c>
      <c r="C32832">
        <f t="shared" si="512"/>
        <v>72840</v>
      </c>
    </row>
    <row r="32833" spans="1:3">
      <c r="A32833" s="32" t="s">
        <v>1993</v>
      </c>
      <c r="B32833" s="32" t="s">
        <v>141</v>
      </c>
      <c r="C32833">
        <f t="shared" si="512"/>
        <v>72841</v>
      </c>
    </row>
    <row r="32834" spans="1:3">
      <c r="A32834" s="32" t="s">
        <v>1994</v>
      </c>
      <c r="B32834" s="32" t="s">
        <v>141</v>
      </c>
      <c r="C32834">
        <f t="shared" ref="C32834:C32897" si="513">1*A32834</f>
        <v>72842</v>
      </c>
    </row>
    <row r="32835" spans="1:3">
      <c r="A32835" s="32" t="s">
        <v>1995</v>
      </c>
      <c r="B32835" s="32" t="s">
        <v>141</v>
      </c>
      <c r="C32835">
        <f t="shared" si="513"/>
        <v>72843</v>
      </c>
    </row>
    <row r="32836" spans="1:3">
      <c r="A32836" s="32" t="s">
        <v>2089</v>
      </c>
      <c r="B32836" s="32" t="s">
        <v>141</v>
      </c>
      <c r="C32836">
        <f t="shared" si="513"/>
        <v>72844</v>
      </c>
    </row>
    <row r="32837" spans="1:3">
      <c r="A32837" s="32" t="s">
        <v>1996</v>
      </c>
      <c r="B32837" s="32" t="s">
        <v>141</v>
      </c>
      <c r="C32837">
        <f t="shared" si="513"/>
        <v>72845</v>
      </c>
    </row>
    <row r="32838" spans="1:3">
      <c r="A32838" s="32" t="s">
        <v>1997</v>
      </c>
      <c r="B32838" s="32" t="s">
        <v>141</v>
      </c>
      <c r="C32838">
        <f t="shared" si="513"/>
        <v>72846</v>
      </c>
    </row>
    <row r="32839" spans="1:3">
      <c r="A32839" s="32" t="s">
        <v>1998</v>
      </c>
      <c r="B32839" s="32" t="s">
        <v>141</v>
      </c>
      <c r="C32839">
        <f t="shared" si="513"/>
        <v>72847</v>
      </c>
    </row>
    <row r="32840" spans="1:3">
      <c r="A32840" s="32" t="s">
        <v>1999</v>
      </c>
      <c r="B32840" s="32" t="s">
        <v>141</v>
      </c>
      <c r="C32840">
        <f t="shared" si="513"/>
        <v>72851</v>
      </c>
    </row>
    <row r="32841" spans="1:3">
      <c r="A32841" s="32" t="s">
        <v>2000</v>
      </c>
      <c r="B32841" s="32" t="s">
        <v>141</v>
      </c>
      <c r="C32841">
        <f t="shared" si="513"/>
        <v>72852</v>
      </c>
    </row>
    <row r="32842" spans="1:3">
      <c r="A32842" s="32" t="s">
        <v>2001</v>
      </c>
      <c r="B32842" s="32" t="s">
        <v>141</v>
      </c>
      <c r="C32842">
        <f t="shared" si="513"/>
        <v>72853</v>
      </c>
    </row>
    <row r="32843" spans="1:3">
      <c r="A32843" s="32" t="s">
        <v>2002</v>
      </c>
      <c r="B32843" s="32" t="s">
        <v>141</v>
      </c>
      <c r="C32843">
        <f t="shared" si="513"/>
        <v>72854</v>
      </c>
    </row>
    <row r="32844" spans="1:3">
      <c r="A32844" s="32" t="s">
        <v>2003</v>
      </c>
      <c r="B32844" s="32" t="s">
        <v>141</v>
      </c>
      <c r="C32844">
        <f t="shared" si="513"/>
        <v>72855</v>
      </c>
    </row>
    <row r="32845" spans="1:3">
      <c r="A32845" s="32" t="s">
        <v>2004</v>
      </c>
      <c r="B32845" s="32" t="s">
        <v>141</v>
      </c>
      <c r="C32845">
        <f t="shared" si="513"/>
        <v>72856</v>
      </c>
    </row>
    <row r="32846" spans="1:3">
      <c r="A32846" s="32" t="s">
        <v>2005</v>
      </c>
      <c r="B32846" s="32" t="s">
        <v>141</v>
      </c>
      <c r="C32846">
        <f t="shared" si="513"/>
        <v>72857</v>
      </c>
    </row>
    <row r="32847" spans="1:3">
      <c r="A32847" s="32" t="s">
        <v>2006</v>
      </c>
      <c r="B32847" s="32" t="s">
        <v>141</v>
      </c>
      <c r="C32847">
        <f t="shared" si="513"/>
        <v>72858</v>
      </c>
    </row>
    <row r="32848" spans="1:3">
      <c r="A32848" s="32" t="s">
        <v>2007</v>
      </c>
      <c r="B32848" s="32" t="s">
        <v>141</v>
      </c>
      <c r="C32848">
        <f t="shared" si="513"/>
        <v>72860</v>
      </c>
    </row>
    <row r="32849" spans="1:3">
      <c r="A32849" s="32" t="s">
        <v>2008</v>
      </c>
      <c r="B32849" s="32" t="s">
        <v>141</v>
      </c>
      <c r="C32849">
        <f t="shared" si="513"/>
        <v>72863</v>
      </c>
    </row>
    <row r="32850" spans="1:3">
      <c r="A32850" s="32" t="s">
        <v>2009</v>
      </c>
      <c r="B32850" s="32" t="s">
        <v>141</v>
      </c>
      <c r="C32850">
        <f t="shared" si="513"/>
        <v>72865</v>
      </c>
    </row>
    <row r="32851" spans="1:3">
      <c r="A32851" s="32" t="s">
        <v>2090</v>
      </c>
      <c r="B32851" s="32" t="s">
        <v>141</v>
      </c>
      <c r="C32851">
        <f t="shared" si="513"/>
        <v>72867</v>
      </c>
    </row>
    <row r="32852" spans="1:3">
      <c r="A32852" s="32" t="s">
        <v>2010</v>
      </c>
      <c r="B32852" s="32" t="s">
        <v>141</v>
      </c>
      <c r="C32852">
        <f t="shared" si="513"/>
        <v>72901</v>
      </c>
    </row>
    <row r="32853" spans="1:3">
      <c r="A32853" s="32" t="s">
        <v>2011</v>
      </c>
      <c r="B32853" s="32" t="s">
        <v>141</v>
      </c>
      <c r="C32853">
        <f t="shared" si="513"/>
        <v>72902</v>
      </c>
    </row>
    <row r="32854" spans="1:3">
      <c r="A32854" s="32" t="s">
        <v>2012</v>
      </c>
      <c r="B32854" s="32" t="s">
        <v>141</v>
      </c>
      <c r="C32854">
        <f t="shared" si="513"/>
        <v>72903</v>
      </c>
    </row>
    <row r="32855" spans="1:3">
      <c r="A32855" s="32" t="s">
        <v>2013</v>
      </c>
      <c r="B32855" s="32" t="s">
        <v>141</v>
      </c>
      <c r="C32855">
        <f t="shared" si="513"/>
        <v>72904</v>
      </c>
    </row>
    <row r="32856" spans="1:3">
      <c r="A32856" s="32" t="s">
        <v>2014</v>
      </c>
      <c r="B32856" s="32" t="s">
        <v>141</v>
      </c>
      <c r="C32856">
        <f t="shared" si="513"/>
        <v>72905</v>
      </c>
    </row>
    <row r="32857" spans="1:3">
      <c r="A32857" s="32" t="s">
        <v>2015</v>
      </c>
      <c r="B32857" s="32" t="s">
        <v>141</v>
      </c>
      <c r="C32857">
        <f t="shared" si="513"/>
        <v>72906</v>
      </c>
    </row>
    <row r="32858" spans="1:3">
      <c r="A32858" s="32" t="s">
        <v>2016</v>
      </c>
      <c r="B32858" s="32" t="s">
        <v>141</v>
      </c>
      <c r="C32858">
        <f t="shared" si="513"/>
        <v>72908</v>
      </c>
    </row>
    <row r="32859" spans="1:3">
      <c r="A32859" s="32" t="s">
        <v>2017</v>
      </c>
      <c r="B32859" s="32" t="s">
        <v>141</v>
      </c>
      <c r="C32859">
        <f t="shared" si="513"/>
        <v>72913</v>
      </c>
    </row>
    <row r="32860" spans="1:3">
      <c r="A32860" s="32" t="s">
        <v>2018</v>
      </c>
      <c r="B32860" s="32" t="s">
        <v>141</v>
      </c>
      <c r="C32860">
        <f t="shared" si="513"/>
        <v>72914</v>
      </c>
    </row>
    <row r="32861" spans="1:3">
      <c r="A32861" s="32" t="s">
        <v>2019</v>
      </c>
      <c r="B32861" s="32" t="s">
        <v>141</v>
      </c>
      <c r="C32861">
        <f t="shared" si="513"/>
        <v>72916</v>
      </c>
    </row>
    <row r="32862" spans="1:3">
      <c r="A32862" s="32" t="s">
        <v>2020</v>
      </c>
      <c r="B32862" s="32" t="s">
        <v>141</v>
      </c>
      <c r="C32862">
        <f t="shared" si="513"/>
        <v>72917</v>
      </c>
    </row>
    <row r="32863" spans="1:3">
      <c r="A32863" s="32" t="s">
        <v>2021</v>
      </c>
      <c r="B32863" s="32" t="s">
        <v>141</v>
      </c>
      <c r="C32863">
        <f t="shared" si="513"/>
        <v>72918</v>
      </c>
    </row>
    <row r="32864" spans="1:3">
      <c r="A32864" s="32" t="s">
        <v>2022</v>
      </c>
      <c r="B32864" s="32" t="s">
        <v>141</v>
      </c>
      <c r="C32864">
        <f t="shared" si="513"/>
        <v>72919</v>
      </c>
    </row>
    <row r="32865" spans="1:3">
      <c r="A32865" s="32" t="s">
        <v>2023</v>
      </c>
      <c r="B32865" s="32" t="s">
        <v>141</v>
      </c>
      <c r="C32865">
        <f t="shared" si="513"/>
        <v>72921</v>
      </c>
    </row>
    <row r="32866" spans="1:3">
      <c r="A32866" s="32" t="s">
        <v>2024</v>
      </c>
      <c r="B32866" s="32" t="s">
        <v>141</v>
      </c>
      <c r="C32866">
        <f t="shared" si="513"/>
        <v>72923</v>
      </c>
    </row>
    <row r="32867" spans="1:3">
      <c r="A32867" s="32" t="s">
        <v>2091</v>
      </c>
      <c r="B32867" s="32" t="s">
        <v>141</v>
      </c>
      <c r="C32867">
        <f t="shared" si="513"/>
        <v>72924</v>
      </c>
    </row>
    <row r="32868" spans="1:3">
      <c r="A32868" s="32" t="s">
        <v>2025</v>
      </c>
      <c r="B32868" s="32" t="s">
        <v>141</v>
      </c>
      <c r="C32868">
        <f t="shared" si="513"/>
        <v>72926</v>
      </c>
    </row>
    <row r="32869" spans="1:3">
      <c r="A32869" s="32" t="s">
        <v>2026</v>
      </c>
      <c r="B32869" s="32" t="s">
        <v>141</v>
      </c>
      <c r="C32869">
        <f t="shared" si="513"/>
        <v>72927</v>
      </c>
    </row>
    <row r="32870" spans="1:3">
      <c r="A32870" s="32" t="s">
        <v>2027</v>
      </c>
      <c r="B32870" s="32" t="s">
        <v>141</v>
      </c>
      <c r="C32870">
        <f t="shared" si="513"/>
        <v>72928</v>
      </c>
    </row>
    <row r="32871" spans="1:3">
      <c r="A32871" s="32" t="s">
        <v>2028</v>
      </c>
      <c r="B32871" s="32" t="s">
        <v>141</v>
      </c>
      <c r="C32871">
        <f t="shared" si="513"/>
        <v>72930</v>
      </c>
    </row>
    <row r="32872" spans="1:3">
      <c r="A32872" s="32" t="s">
        <v>2029</v>
      </c>
      <c r="B32872" s="32" t="s">
        <v>141</v>
      </c>
      <c r="C32872">
        <f t="shared" si="513"/>
        <v>72932</v>
      </c>
    </row>
    <row r="32873" spans="1:3">
      <c r="A32873" s="32" t="s">
        <v>2030</v>
      </c>
      <c r="B32873" s="32" t="s">
        <v>141</v>
      </c>
      <c r="C32873">
        <f t="shared" si="513"/>
        <v>72933</v>
      </c>
    </row>
    <row r="32874" spans="1:3">
      <c r="A32874" s="32" t="s">
        <v>2031</v>
      </c>
      <c r="B32874" s="32" t="s">
        <v>141</v>
      </c>
      <c r="C32874">
        <f t="shared" si="513"/>
        <v>72934</v>
      </c>
    </row>
    <row r="32875" spans="1:3">
      <c r="A32875" s="32" t="s">
        <v>2032</v>
      </c>
      <c r="B32875" s="32" t="s">
        <v>141</v>
      </c>
      <c r="C32875">
        <f t="shared" si="513"/>
        <v>72935</v>
      </c>
    </row>
    <row r="32876" spans="1:3">
      <c r="A32876" s="32" t="s">
        <v>2033</v>
      </c>
      <c r="B32876" s="32" t="s">
        <v>141</v>
      </c>
      <c r="C32876">
        <f t="shared" si="513"/>
        <v>72936</v>
      </c>
    </row>
    <row r="32877" spans="1:3">
      <c r="A32877" s="32" t="s">
        <v>2034</v>
      </c>
      <c r="B32877" s="32" t="s">
        <v>141</v>
      </c>
      <c r="C32877">
        <f t="shared" si="513"/>
        <v>72937</v>
      </c>
    </row>
    <row r="32878" spans="1:3">
      <c r="A32878" s="32" t="s">
        <v>2035</v>
      </c>
      <c r="B32878" s="32" t="s">
        <v>141</v>
      </c>
      <c r="C32878">
        <f t="shared" si="513"/>
        <v>72938</v>
      </c>
    </row>
    <row r="32879" spans="1:3">
      <c r="A32879" s="32" t="s">
        <v>2036</v>
      </c>
      <c r="B32879" s="32" t="s">
        <v>141</v>
      </c>
      <c r="C32879">
        <f t="shared" si="513"/>
        <v>72940</v>
      </c>
    </row>
    <row r="32880" spans="1:3">
      <c r="A32880" s="32" t="s">
        <v>2037</v>
      </c>
      <c r="B32880" s="32" t="s">
        <v>141</v>
      </c>
      <c r="C32880">
        <f t="shared" si="513"/>
        <v>72941</v>
      </c>
    </row>
    <row r="32881" spans="1:3">
      <c r="A32881" s="32" t="s">
        <v>2038</v>
      </c>
      <c r="B32881" s="32" t="s">
        <v>141</v>
      </c>
      <c r="C32881">
        <f t="shared" si="513"/>
        <v>72943</v>
      </c>
    </row>
    <row r="32882" spans="1:3">
      <c r="A32882" s="32" t="s">
        <v>2039</v>
      </c>
      <c r="B32882" s="32" t="s">
        <v>141</v>
      </c>
      <c r="C32882">
        <f t="shared" si="513"/>
        <v>72944</v>
      </c>
    </row>
    <row r="32883" spans="1:3">
      <c r="A32883" s="32" t="s">
        <v>2040</v>
      </c>
      <c r="B32883" s="32" t="s">
        <v>141</v>
      </c>
      <c r="C32883">
        <f t="shared" si="513"/>
        <v>72945</v>
      </c>
    </row>
    <row r="32884" spans="1:3">
      <c r="A32884" s="32" t="s">
        <v>2041</v>
      </c>
      <c r="B32884" s="32" t="s">
        <v>141</v>
      </c>
      <c r="C32884">
        <f t="shared" si="513"/>
        <v>72946</v>
      </c>
    </row>
    <row r="32885" spans="1:3">
      <c r="A32885" s="32" t="s">
        <v>2042</v>
      </c>
      <c r="B32885" s="32" t="s">
        <v>141</v>
      </c>
      <c r="C32885">
        <f t="shared" si="513"/>
        <v>72947</v>
      </c>
    </row>
    <row r="32886" spans="1:3">
      <c r="A32886" s="32" t="s">
        <v>2043</v>
      </c>
      <c r="B32886" s="32" t="s">
        <v>141</v>
      </c>
      <c r="C32886">
        <f t="shared" si="513"/>
        <v>72948</v>
      </c>
    </row>
    <row r="32887" spans="1:3">
      <c r="A32887" s="32" t="s">
        <v>2044</v>
      </c>
      <c r="B32887" s="32" t="s">
        <v>141</v>
      </c>
      <c r="C32887">
        <f t="shared" si="513"/>
        <v>72949</v>
      </c>
    </row>
    <row r="32888" spans="1:3">
      <c r="A32888" s="32" t="s">
        <v>2045</v>
      </c>
      <c r="B32888" s="32" t="s">
        <v>141</v>
      </c>
      <c r="C32888">
        <f t="shared" si="513"/>
        <v>72950</v>
      </c>
    </row>
    <row r="32889" spans="1:3">
      <c r="A32889" s="32" t="s">
        <v>2046</v>
      </c>
      <c r="B32889" s="32" t="s">
        <v>141</v>
      </c>
      <c r="C32889">
        <f t="shared" si="513"/>
        <v>72951</v>
      </c>
    </row>
    <row r="32890" spans="1:3">
      <c r="A32890" s="32" t="s">
        <v>2047</v>
      </c>
      <c r="B32890" s="32" t="s">
        <v>141</v>
      </c>
      <c r="C32890">
        <f t="shared" si="513"/>
        <v>72952</v>
      </c>
    </row>
    <row r="32891" spans="1:3">
      <c r="A32891" s="32" t="s">
        <v>2048</v>
      </c>
      <c r="B32891" s="32" t="s">
        <v>141</v>
      </c>
      <c r="C32891">
        <f t="shared" si="513"/>
        <v>72955</v>
      </c>
    </row>
    <row r="32892" spans="1:3">
      <c r="A32892" s="32" t="s">
        <v>2049</v>
      </c>
      <c r="B32892" s="32" t="s">
        <v>141</v>
      </c>
      <c r="C32892">
        <f t="shared" si="513"/>
        <v>72956</v>
      </c>
    </row>
    <row r="32893" spans="1:3">
      <c r="A32893" s="32" t="s">
        <v>2050</v>
      </c>
      <c r="B32893" s="32" t="s">
        <v>141</v>
      </c>
      <c r="C32893">
        <f t="shared" si="513"/>
        <v>72957</v>
      </c>
    </row>
    <row r="32894" spans="1:3">
      <c r="A32894" s="32" t="s">
        <v>2051</v>
      </c>
      <c r="B32894" s="32" t="s">
        <v>141</v>
      </c>
      <c r="C32894">
        <f t="shared" si="513"/>
        <v>72958</v>
      </c>
    </row>
    <row r="32895" spans="1:3">
      <c r="A32895" s="32" t="s">
        <v>2052</v>
      </c>
      <c r="B32895" s="32" t="s">
        <v>141</v>
      </c>
      <c r="C32895">
        <f t="shared" si="513"/>
        <v>72959</v>
      </c>
    </row>
    <row r="32896" spans="1:3">
      <c r="A32896" s="32" t="s">
        <v>32905</v>
      </c>
      <c r="B32896" s="32" t="s">
        <v>172</v>
      </c>
      <c r="C32896">
        <f t="shared" si="513"/>
        <v>73001</v>
      </c>
    </row>
    <row r="32897" spans="1:3">
      <c r="A32897" s="32" t="s">
        <v>33245</v>
      </c>
      <c r="B32897" s="32" t="s">
        <v>172</v>
      </c>
      <c r="C32897">
        <f t="shared" si="513"/>
        <v>73002</v>
      </c>
    </row>
    <row r="32898" spans="1:3">
      <c r="A32898" s="32" t="s">
        <v>32641</v>
      </c>
      <c r="B32898" s="32" t="s">
        <v>172</v>
      </c>
      <c r="C32898">
        <f t="shared" ref="C32898:C32961" si="514">1*A32898</f>
        <v>73003</v>
      </c>
    </row>
    <row r="32899" spans="1:3">
      <c r="A32899" s="32" t="s">
        <v>32776</v>
      </c>
      <c r="B32899" s="32" t="s">
        <v>172</v>
      </c>
      <c r="C32899">
        <f t="shared" si="514"/>
        <v>73004</v>
      </c>
    </row>
    <row r="32900" spans="1:3">
      <c r="A32900" s="32" t="s">
        <v>33162</v>
      </c>
      <c r="B32900" s="32" t="s">
        <v>172</v>
      </c>
      <c r="C32900">
        <f t="shared" si="514"/>
        <v>73005</v>
      </c>
    </row>
    <row r="32901" spans="1:3">
      <c r="A32901" s="32" t="s">
        <v>32906</v>
      </c>
      <c r="B32901" s="32" t="s">
        <v>172</v>
      </c>
      <c r="C32901">
        <f t="shared" si="514"/>
        <v>73006</v>
      </c>
    </row>
    <row r="32902" spans="1:3">
      <c r="A32902" s="32" t="s">
        <v>32777</v>
      </c>
      <c r="B32902" s="32" t="s">
        <v>172</v>
      </c>
      <c r="C32902">
        <f t="shared" si="514"/>
        <v>73007</v>
      </c>
    </row>
    <row r="32903" spans="1:3">
      <c r="A32903" s="32" t="s">
        <v>32642</v>
      </c>
      <c r="B32903" s="32" t="s">
        <v>172</v>
      </c>
      <c r="C32903">
        <f t="shared" si="514"/>
        <v>73008</v>
      </c>
    </row>
    <row r="32904" spans="1:3">
      <c r="A32904" s="32" t="s">
        <v>32907</v>
      </c>
      <c r="B32904" s="32" t="s">
        <v>172</v>
      </c>
      <c r="C32904">
        <f t="shared" si="514"/>
        <v>73009</v>
      </c>
    </row>
    <row r="32905" spans="1:3">
      <c r="A32905" s="32" t="s">
        <v>32778</v>
      </c>
      <c r="B32905" s="32" t="s">
        <v>172</v>
      </c>
      <c r="C32905">
        <f t="shared" si="514"/>
        <v>73010</v>
      </c>
    </row>
    <row r="32906" spans="1:3">
      <c r="A32906" s="32" t="s">
        <v>33256</v>
      </c>
      <c r="B32906" s="32" t="s">
        <v>172</v>
      </c>
      <c r="C32906">
        <f t="shared" si="514"/>
        <v>73011</v>
      </c>
    </row>
    <row r="32907" spans="1:3">
      <c r="A32907" s="32" t="s">
        <v>32643</v>
      </c>
      <c r="B32907" s="32" t="s">
        <v>172</v>
      </c>
      <c r="C32907">
        <f t="shared" si="514"/>
        <v>73012</v>
      </c>
    </row>
    <row r="32908" spans="1:3">
      <c r="A32908" s="32" t="s">
        <v>32644</v>
      </c>
      <c r="B32908" s="32" t="s">
        <v>172</v>
      </c>
      <c r="C32908">
        <f t="shared" si="514"/>
        <v>73013</v>
      </c>
    </row>
    <row r="32909" spans="1:3">
      <c r="A32909" s="32" t="s">
        <v>32908</v>
      </c>
      <c r="B32909" s="32" t="s">
        <v>172</v>
      </c>
      <c r="C32909">
        <f t="shared" si="514"/>
        <v>73014</v>
      </c>
    </row>
    <row r="32910" spans="1:3">
      <c r="A32910" s="32" t="s">
        <v>32909</v>
      </c>
      <c r="B32910" s="32" t="s">
        <v>172</v>
      </c>
      <c r="C32910">
        <f t="shared" si="514"/>
        <v>73015</v>
      </c>
    </row>
    <row r="32911" spans="1:3">
      <c r="A32911" s="32" t="s">
        <v>33246</v>
      </c>
      <c r="B32911" s="32" t="s">
        <v>172</v>
      </c>
      <c r="C32911">
        <f t="shared" si="514"/>
        <v>73016</v>
      </c>
    </row>
    <row r="32912" spans="1:3">
      <c r="A32912" s="32" t="s">
        <v>33163</v>
      </c>
      <c r="B32912" s="32" t="s">
        <v>172</v>
      </c>
      <c r="C32912">
        <f t="shared" si="514"/>
        <v>73017</v>
      </c>
    </row>
    <row r="32913" spans="1:3">
      <c r="A32913" s="32" t="s">
        <v>33257</v>
      </c>
      <c r="B32913" s="32" t="s">
        <v>172</v>
      </c>
      <c r="C32913">
        <f t="shared" si="514"/>
        <v>73018</v>
      </c>
    </row>
    <row r="32914" spans="1:3">
      <c r="A32914" s="32" t="s">
        <v>32779</v>
      </c>
      <c r="B32914" s="32" t="s">
        <v>172</v>
      </c>
      <c r="C32914">
        <f t="shared" si="514"/>
        <v>73019</v>
      </c>
    </row>
    <row r="32915" spans="1:3">
      <c r="A32915" s="32" t="s">
        <v>32826</v>
      </c>
      <c r="B32915" s="32" t="s">
        <v>172</v>
      </c>
      <c r="C32915">
        <f t="shared" si="514"/>
        <v>73020</v>
      </c>
    </row>
    <row r="32916" spans="1:3">
      <c r="A32916" s="32" t="s">
        <v>32910</v>
      </c>
      <c r="B32916" s="32" t="s">
        <v>172</v>
      </c>
      <c r="C32916">
        <f t="shared" si="514"/>
        <v>73021</v>
      </c>
    </row>
    <row r="32917" spans="1:3">
      <c r="A32917" s="32" t="s">
        <v>32645</v>
      </c>
      <c r="B32917" s="32" t="s">
        <v>172</v>
      </c>
      <c r="C32917">
        <f t="shared" si="514"/>
        <v>73022</v>
      </c>
    </row>
    <row r="32918" spans="1:3">
      <c r="A32918" s="32" t="s">
        <v>32911</v>
      </c>
      <c r="B32918" s="32" t="s">
        <v>172</v>
      </c>
      <c r="C32918">
        <f t="shared" si="514"/>
        <v>73023</v>
      </c>
    </row>
    <row r="32919" spans="1:3">
      <c r="A32919" s="32" t="s">
        <v>32912</v>
      </c>
      <c r="B32919" s="32" t="s">
        <v>172</v>
      </c>
      <c r="C32919">
        <f t="shared" si="514"/>
        <v>73024</v>
      </c>
    </row>
    <row r="32920" spans="1:3">
      <c r="A32920" s="32" t="s">
        <v>32780</v>
      </c>
      <c r="B32920" s="32" t="s">
        <v>172</v>
      </c>
      <c r="C32920">
        <f t="shared" si="514"/>
        <v>73025</v>
      </c>
    </row>
    <row r="32921" spans="1:3">
      <c r="A32921" s="32" t="s">
        <v>32771</v>
      </c>
      <c r="B32921" s="32" t="s">
        <v>172</v>
      </c>
      <c r="C32921">
        <f t="shared" si="514"/>
        <v>73026</v>
      </c>
    </row>
    <row r="32922" spans="1:3">
      <c r="A32922" s="32" t="s">
        <v>32827</v>
      </c>
      <c r="B32922" s="32" t="s">
        <v>172</v>
      </c>
      <c r="C32922">
        <f t="shared" si="514"/>
        <v>73027</v>
      </c>
    </row>
    <row r="32923" spans="1:3">
      <c r="A32923" s="32" t="s">
        <v>32828</v>
      </c>
      <c r="B32923" s="32" t="s">
        <v>172</v>
      </c>
      <c r="C32923">
        <f t="shared" si="514"/>
        <v>73028</v>
      </c>
    </row>
    <row r="32924" spans="1:3">
      <c r="A32924" s="32" t="s">
        <v>32913</v>
      </c>
      <c r="B32924" s="32" t="s">
        <v>172</v>
      </c>
      <c r="C32924">
        <f t="shared" si="514"/>
        <v>73029</v>
      </c>
    </row>
    <row r="32925" spans="1:3">
      <c r="A32925" s="32" t="s">
        <v>33258</v>
      </c>
      <c r="B32925" s="32" t="s">
        <v>172</v>
      </c>
      <c r="C32925">
        <f t="shared" si="514"/>
        <v>73030</v>
      </c>
    </row>
    <row r="32926" spans="1:3">
      <c r="A32926" s="32" t="s">
        <v>32646</v>
      </c>
      <c r="B32926" s="32" t="s">
        <v>172</v>
      </c>
      <c r="C32926">
        <f t="shared" si="514"/>
        <v>73031</v>
      </c>
    </row>
    <row r="32927" spans="1:3">
      <c r="A32927" s="32" t="s">
        <v>33164</v>
      </c>
      <c r="B32927" s="32" t="s">
        <v>172</v>
      </c>
      <c r="C32927">
        <f t="shared" si="514"/>
        <v>73032</v>
      </c>
    </row>
    <row r="32928" spans="1:3">
      <c r="A32928" s="32" t="s">
        <v>33259</v>
      </c>
      <c r="B32928" s="32" t="s">
        <v>172</v>
      </c>
      <c r="C32928">
        <f t="shared" si="514"/>
        <v>73033</v>
      </c>
    </row>
    <row r="32929" spans="1:3">
      <c r="A32929" s="32" t="s">
        <v>32647</v>
      </c>
      <c r="B32929" s="32" t="s">
        <v>172</v>
      </c>
      <c r="C32929">
        <f t="shared" si="514"/>
        <v>73034</v>
      </c>
    </row>
    <row r="32930" spans="1:3">
      <c r="A32930" s="32" t="s">
        <v>33349</v>
      </c>
      <c r="B32930" s="32" t="s">
        <v>172</v>
      </c>
      <c r="C32930">
        <f t="shared" si="514"/>
        <v>73035</v>
      </c>
    </row>
    <row r="32931" spans="1:3">
      <c r="A32931" s="32" t="s">
        <v>32648</v>
      </c>
      <c r="B32931" s="32" t="s">
        <v>172</v>
      </c>
      <c r="C32931">
        <f t="shared" si="514"/>
        <v>73036</v>
      </c>
    </row>
    <row r="32932" spans="1:3">
      <c r="A32932" s="32" t="s">
        <v>33260</v>
      </c>
      <c r="B32932" s="32" t="s">
        <v>172</v>
      </c>
      <c r="C32932">
        <f t="shared" si="514"/>
        <v>73038</v>
      </c>
    </row>
    <row r="32933" spans="1:3">
      <c r="A32933" s="32" t="s">
        <v>32914</v>
      </c>
      <c r="B32933" s="32" t="s">
        <v>172</v>
      </c>
      <c r="C32933">
        <f t="shared" si="514"/>
        <v>73039</v>
      </c>
    </row>
    <row r="32934" spans="1:3">
      <c r="A32934" s="32" t="s">
        <v>33261</v>
      </c>
      <c r="B32934" s="32" t="s">
        <v>172</v>
      </c>
      <c r="C32934">
        <f t="shared" si="514"/>
        <v>73040</v>
      </c>
    </row>
    <row r="32935" spans="1:3">
      <c r="A32935" s="32" t="s">
        <v>33165</v>
      </c>
      <c r="B32935" s="32" t="s">
        <v>172</v>
      </c>
      <c r="C32935">
        <f t="shared" si="514"/>
        <v>73041</v>
      </c>
    </row>
    <row r="32936" spans="1:3">
      <c r="A32936" s="32" t="s">
        <v>32915</v>
      </c>
      <c r="B32936" s="32" t="s">
        <v>172</v>
      </c>
      <c r="C32936">
        <f t="shared" si="514"/>
        <v>73042</v>
      </c>
    </row>
    <row r="32937" spans="1:3">
      <c r="A32937" s="32" t="s">
        <v>33262</v>
      </c>
      <c r="B32937" s="32" t="s">
        <v>172</v>
      </c>
      <c r="C32937">
        <f t="shared" si="514"/>
        <v>73043</v>
      </c>
    </row>
    <row r="32938" spans="1:3">
      <c r="A32938" s="32" t="s">
        <v>32649</v>
      </c>
      <c r="B32938" s="32" t="s">
        <v>172</v>
      </c>
      <c r="C32938">
        <f t="shared" si="514"/>
        <v>73044</v>
      </c>
    </row>
    <row r="32939" spans="1:3">
      <c r="A32939" s="32" t="s">
        <v>32650</v>
      </c>
      <c r="B32939" s="32" t="s">
        <v>172</v>
      </c>
      <c r="C32939">
        <f t="shared" si="514"/>
        <v>73045</v>
      </c>
    </row>
    <row r="32940" spans="1:3">
      <c r="A32940" s="32" t="s">
        <v>32916</v>
      </c>
      <c r="B32940" s="32" t="s">
        <v>172</v>
      </c>
      <c r="C32940">
        <f t="shared" si="514"/>
        <v>73047</v>
      </c>
    </row>
    <row r="32941" spans="1:3">
      <c r="A32941" s="32" t="s">
        <v>33263</v>
      </c>
      <c r="B32941" s="32" t="s">
        <v>172</v>
      </c>
      <c r="C32941">
        <f t="shared" si="514"/>
        <v>73048</v>
      </c>
    </row>
    <row r="32942" spans="1:3">
      <c r="A32942" s="32" t="s">
        <v>32829</v>
      </c>
      <c r="B32942" s="32" t="s">
        <v>172</v>
      </c>
      <c r="C32942">
        <f t="shared" si="514"/>
        <v>73049</v>
      </c>
    </row>
    <row r="32943" spans="1:3">
      <c r="A32943" s="32" t="s">
        <v>32830</v>
      </c>
      <c r="B32943" s="32" t="s">
        <v>172</v>
      </c>
      <c r="C32943">
        <f t="shared" si="514"/>
        <v>73050</v>
      </c>
    </row>
    <row r="32944" spans="1:3">
      <c r="A32944" s="32" t="s">
        <v>32651</v>
      </c>
      <c r="B32944" s="32" t="s">
        <v>172</v>
      </c>
      <c r="C32944">
        <f t="shared" si="514"/>
        <v>73051</v>
      </c>
    </row>
    <row r="32945" spans="1:3">
      <c r="A32945" s="32" t="s">
        <v>33264</v>
      </c>
      <c r="B32945" s="32" t="s">
        <v>172</v>
      </c>
      <c r="C32945">
        <f t="shared" si="514"/>
        <v>73052</v>
      </c>
    </row>
    <row r="32946" spans="1:3">
      <c r="A32946" s="32" t="s">
        <v>32917</v>
      </c>
      <c r="B32946" s="32" t="s">
        <v>172</v>
      </c>
      <c r="C32946">
        <f t="shared" si="514"/>
        <v>73053</v>
      </c>
    </row>
    <row r="32947" spans="1:3">
      <c r="A32947" s="32" t="s">
        <v>32652</v>
      </c>
      <c r="B32947" s="32" t="s">
        <v>172</v>
      </c>
      <c r="C32947">
        <f t="shared" si="514"/>
        <v>73054</v>
      </c>
    </row>
    <row r="32948" spans="1:3">
      <c r="A32948" s="32" t="s">
        <v>33166</v>
      </c>
      <c r="B32948" s="32" t="s">
        <v>172</v>
      </c>
      <c r="C32948">
        <f t="shared" si="514"/>
        <v>73055</v>
      </c>
    </row>
    <row r="32949" spans="1:3">
      <c r="A32949" s="32" t="s">
        <v>32831</v>
      </c>
      <c r="B32949" s="32" t="s">
        <v>172</v>
      </c>
      <c r="C32949">
        <f t="shared" si="514"/>
        <v>73056</v>
      </c>
    </row>
    <row r="32950" spans="1:3">
      <c r="A32950" s="32" t="s">
        <v>33265</v>
      </c>
      <c r="B32950" s="32" t="s">
        <v>172</v>
      </c>
      <c r="C32950">
        <f t="shared" si="514"/>
        <v>73057</v>
      </c>
    </row>
    <row r="32951" spans="1:3">
      <c r="A32951" s="32" t="s">
        <v>32832</v>
      </c>
      <c r="B32951" s="32" t="s">
        <v>172</v>
      </c>
      <c r="C32951">
        <f t="shared" si="514"/>
        <v>73058</v>
      </c>
    </row>
    <row r="32952" spans="1:3">
      <c r="A32952" s="32" t="s">
        <v>32653</v>
      </c>
      <c r="B32952" s="32" t="s">
        <v>172</v>
      </c>
      <c r="C32952">
        <f t="shared" si="514"/>
        <v>73059</v>
      </c>
    </row>
    <row r="32953" spans="1:3">
      <c r="A32953" s="32" t="s">
        <v>32918</v>
      </c>
      <c r="B32953" s="32" t="s">
        <v>172</v>
      </c>
      <c r="C32953">
        <f t="shared" si="514"/>
        <v>73061</v>
      </c>
    </row>
    <row r="32954" spans="1:3">
      <c r="A32954" s="32" t="s">
        <v>33266</v>
      </c>
      <c r="B32954" s="32" t="s">
        <v>172</v>
      </c>
      <c r="C32954">
        <f t="shared" si="514"/>
        <v>73062</v>
      </c>
    </row>
    <row r="32955" spans="1:3">
      <c r="A32955" s="32" t="s">
        <v>32781</v>
      </c>
      <c r="B32955" s="32" t="s">
        <v>172</v>
      </c>
      <c r="C32955">
        <f t="shared" si="514"/>
        <v>73063</v>
      </c>
    </row>
    <row r="32956" spans="1:3">
      <c r="A32956" s="32" t="s">
        <v>32833</v>
      </c>
      <c r="B32956" s="32" t="s">
        <v>172</v>
      </c>
      <c r="C32956">
        <f t="shared" si="514"/>
        <v>73064</v>
      </c>
    </row>
    <row r="32957" spans="1:3">
      <c r="A32957" s="32" t="s">
        <v>32834</v>
      </c>
      <c r="B32957" s="32" t="s">
        <v>172</v>
      </c>
      <c r="C32957">
        <f t="shared" si="514"/>
        <v>73065</v>
      </c>
    </row>
    <row r="32958" spans="1:3">
      <c r="A32958" s="32" t="s">
        <v>32654</v>
      </c>
      <c r="B32958" s="32" t="s">
        <v>172</v>
      </c>
      <c r="C32958">
        <f t="shared" si="514"/>
        <v>73066</v>
      </c>
    </row>
    <row r="32959" spans="1:3">
      <c r="A32959" s="32" t="s">
        <v>33167</v>
      </c>
      <c r="B32959" s="32" t="s">
        <v>172</v>
      </c>
      <c r="C32959">
        <f t="shared" si="514"/>
        <v>73067</v>
      </c>
    </row>
    <row r="32960" spans="1:3">
      <c r="A32960" s="32" t="s">
        <v>32655</v>
      </c>
      <c r="B32960" s="32" t="s">
        <v>172</v>
      </c>
      <c r="C32960">
        <f t="shared" si="514"/>
        <v>73068</v>
      </c>
    </row>
    <row r="32961" spans="1:3">
      <c r="A32961" s="32" t="s">
        <v>32656</v>
      </c>
      <c r="B32961" s="32" t="s">
        <v>172</v>
      </c>
      <c r="C32961">
        <f t="shared" si="514"/>
        <v>73069</v>
      </c>
    </row>
    <row r="32962" spans="1:3">
      <c r="A32962" s="32" t="s">
        <v>32782</v>
      </c>
      <c r="B32962" s="32" t="s">
        <v>172</v>
      </c>
      <c r="C32962">
        <f t="shared" ref="C32962:C33025" si="515">1*A32962</f>
        <v>73070</v>
      </c>
    </row>
    <row r="32963" spans="1:3">
      <c r="A32963" s="32" t="s">
        <v>32657</v>
      </c>
      <c r="B32963" s="32" t="s">
        <v>172</v>
      </c>
      <c r="C32963">
        <f t="shared" si="515"/>
        <v>73071</v>
      </c>
    </row>
    <row r="32964" spans="1:3">
      <c r="A32964" s="32" t="s">
        <v>32835</v>
      </c>
      <c r="B32964" s="32" t="s">
        <v>172</v>
      </c>
      <c r="C32964">
        <f t="shared" si="515"/>
        <v>73072</v>
      </c>
    </row>
    <row r="32965" spans="1:3">
      <c r="A32965" s="32" t="s">
        <v>32658</v>
      </c>
      <c r="B32965" s="32" t="s">
        <v>172</v>
      </c>
      <c r="C32965">
        <f t="shared" si="515"/>
        <v>73073</v>
      </c>
    </row>
    <row r="32966" spans="1:3">
      <c r="A32966" s="32" t="s">
        <v>32919</v>
      </c>
      <c r="B32966" s="32" t="s">
        <v>172</v>
      </c>
      <c r="C32966">
        <f t="shared" si="515"/>
        <v>73074</v>
      </c>
    </row>
    <row r="32967" spans="1:3">
      <c r="A32967" s="32" t="s">
        <v>33267</v>
      </c>
      <c r="B32967" s="32" t="s">
        <v>172</v>
      </c>
      <c r="C32967">
        <f t="shared" si="515"/>
        <v>73075</v>
      </c>
    </row>
    <row r="32968" spans="1:3">
      <c r="A32968" s="32" t="s">
        <v>33168</v>
      </c>
      <c r="B32968" s="32" t="s">
        <v>172</v>
      </c>
      <c r="C32968">
        <f t="shared" si="515"/>
        <v>73077</v>
      </c>
    </row>
    <row r="32969" spans="1:3">
      <c r="A32969" s="32" t="s">
        <v>32772</v>
      </c>
      <c r="B32969" s="32" t="s">
        <v>172</v>
      </c>
      <c r="C32969">
        <f t="shared" si="515"/>
        <v>73078</v>
      </c>
    </row>
    <row r="32970" spans="1:3">
      <c r="A32970" s="32" t="s">
        <v>32920</v>
      </c>
      <c r="B32970" s="32" t="s">
        <v>172</v>
      </c>
      <c r="C32970">
        <f t="shared" si="515"/>
        <v>73079</v>
      </c>
    </row>
    <row r="32971" spans="1:3">
      <c r="A32971" s="32" t="s">
        <v>32659</v>
      </c>
      <c r="B32971" s="32" t="s">
        <v>172</v>
      </c>
      <c r="C32971">
        <f t="shared" si="515"/>
        <v>73080</v>
      </c>
    </row>
    <row r="32972" spans="1:3">
      <c r="A32972" s="32" t="s">
        <v>33408</v>
      </c>
      <c r="B32972" s="32" t="s">
        <v>172</v>
      </c>
      <c r="C32972">
        <f t="shared" si="515"/>
        <v>73081</v>
      </c>
    </row>
    <row r="32973" spans="1:3">
      <c r="A32973" s="32" t="s">
        <v>33169</v>
      </c>
      <c r="B32973" s="32" t="s">
        <v>172</v>
      </c>
      <c r="C32973">
        <f t="shared" si="515"/>
        <v>73082</v>
      </c>
    </row>
    <row r="32974" spans="1:3">
      <c r="A32974" s="32" t="s">
        <v>32660</v>
      </c>
      <c r="B32974" s="32" t="s">
        <v>172</v>
      </c>
      <c r="C32974">
        <f t="shared" si="515"/>
        <v>73083</v>
      </c>
    </row>
    <row r="32975" spans="1:3">
      <c r="A32975" s="32" t="s">
        <v>32783</v>
      </c>
      <c r="B32975" s="32" t="s">
        <v>172</v>
      </c>
      <c r="C32975">
        <f t="shared" si="515"/>
        <v>73084</v>
      </c>
    </row>
    <row r="32976" spans="1:3">
      <c r="A32976" s="32" t="s">
        <v>32661</v>
      </c>
      <c r="B32976" s="32" t="s">
        <v>172</v>
      </c>
      <c r="C32976">
        <f t="shared" si="515"/>
        <v>73085</v>
      </c>
    </row>
    <row r="32977" spans="1:3">
      <c r="A32977" s="32" t="s">
        <v>32921</v>
      </c>
      <c r="B32977" s="32" t="s">
        <v>172</v>
      </c>
      <c r="C32977">
        <f t="shared" si="515"/>
        <v>73086</v>
      </c>
    </row>
    <row r="32978" spans="1:3">
      <c r="A32978" s="32" t="s">
        <v>32773</v>
      </c>
      <c r="B32978" s="32" t="s">
        <v>172</v>
      </c>
      <c r="C32978">
        <f t="shared" si="515"/>
        <v>73089</v>
      </c>
    </row>
    <row r="32979" spans="1:3">
      <c r="A32979" s="32" t="s">
        <v>32784</v>
      </c>
      <c r="B32979" s="32" t="s">
        <v>172</v>
      </c>
      <c r="C32979">
        <f t="shared" si="515"/>
        <v>73090</v>
      </c>
    </row>
    <row r="32980" spans="1:3">
      <c r="A32980" s="32" t="s">
        <v>33170</v>
      </c>
      <c r="B32980" s="32" t="s">
        <v>172</v>
      </c>
      <c r="C32980">
        <f t="shared" si="515"/>
        <v>73092</v>
      </c>
    </row>
    <row r="32981" spans="1:3">
      <c r="A32981" s="32" t="s">
        <v>32774</v>
      </c>
      <c r="B32981" s="32" t="s">
        <v>172</v>
      </c>
      <c r="C32981">
        <f t="shared" si="515"/>
        <v>73093</v>
      </c>
    </row>
    <row r="32982" spans="1:3">
      <c r="A32982" s="32" t="s">
        <v>33350</v>
      </c>
      <c r="B32982" s="32" t="s">
        <v>172</v>
      </c>
      <c r="C32982">
        <f t="shared" si="515"/>
        <v>73095</v>
      </c>
    </row>
    <row r="32983" spans="1:3">
      <c r="A32983" s="32" t="s">
        <v>32922</v>
      </c>
      <c r="B32983" s="32" t="s">
        <v>172</v>
      </c>
      <c r="C32983">
        <f t="shared" si="515"/>
        <v>73096</v>
      </c>
    </row>
    <row r="32984" spans="1:3">
      <c r="A32984" s="32" t="s">
        <v>32836</v>
      </c>
      <c r="B32984" s="32" t="s">
        <v>172</v>
      </c>
      <c r="C32984">
        <f t="shared" si="515"/>
        <v>73097</v>
      </c>
    </row>
    <row r="32985" spans="1:3">
      <c r="A32985" s="32" t="s">
        <v>32923</v>
      </c>
      <c r="B32985" s="32" t="s">
        <v>172</v>
      </c>
      <c r="C32985">
        <f t="shared" si="515"/>
        <v>73098</v>
      </c>
    </row>
    <row r="32986" spans="1:3">
      <c r="A32986" s="32" t="s">
        <v>32837</v>
      </c>
      <c r="B32986" s="32" t="s">
        <v>172</v>
      </c>
      <c r="C32986">
        <f t="shared" si="515"/>
        <v>73099</v>
      </c>
    </row>
    <row r="32987" spans="1:3">
      <c r="A32987" s="32" t="s">
        <v>33351</v>
      </c>
      <c r="B32987" s="32" t="s">
        <v>172</v>
      </c>
      <c r="C32987">
        <f t="shared" si="515"/>
        <v>73100</v>
      </c>
    </row>
    <row r="32988" spans="1:3">
      <c r="A32988" s="32" t="s">
        <v>32838</v>
      </c>
      <c r="B32988" s="32" t="s">
        <v>172</v>
      </c>
      <c r="C32988">
        <f t="shared" si="515"/>
        <v>73101</v>
      </c>
    </row>
    <row r="32989" spans="1:3">
      <c r="A32989" s="32" t="s">
        <v>32785</v>
      </c>
      <c r="B32989" s="32" t="s">
        <v>172</v>
      </c>
      <c r="C32989">
        <f t="shared" si="515"/>
        <v>73102</v>
      </c>
    </row>
    <row r="32990" spans="1:3">
      <c r="A32990" s="32" t="s">
        <v>32786</v>
      </c>
      <c r="B32990" s="32" t="s">
        <v>172</v>
      </c>
      <c r="C32990">
        <f t="shared" si="515"/>
        <v>73103</v>
      </c>
    </row>
    <row r="32991" spans="1:3">
      <c r="A32991" s="32" t="s">
        <v>32662</v>
      </c>
      <c r="B32991" s="32" t="s">
        <v>172</v>
      </c>
      <c r="C32991">
        <f t="shared" si="515"/>
        <v>73104</v>
      </c>
    </row>
    <row r="32992" spans="1:3">
      <c r="A32992" s="32" t="s">
        <v>32663</v>
      </c>
      <c r="B32992" s="32" t="s">
        <v>172</v>
      </c>
      <c r="C32992">
        <f t="shared" si="515"/>
        <v>73105</v>
      </c>
    </row>
    <row r="32993" spans="1:3">
      <c r="A32993" s="32" t="s">
        <v>32664</v>
      </c>
      <c r="B32993" s="32" t="s">
        <v>172</v>
      </c>
      <c r="C32993">
        <f t="shared" si="515"/>
        <v>73106</v>
      </c>
    </row>
    <row r="32994" spans="1:3">
      <c r="A32994" s="32" t="s">
        <v>32665</v>
      </c>
      <c r="B32994" s="32" t="s">
        <v>172</v>
      </c>
      <c r="C32994">
        <f t="shared" si="515"/>
        <v>73107</v>
      </c>
    </row>
    <row r="32995" spans="1:3">
      <c r="A32995" s="32" t="s">
        <v>32839</v>
      </c>
      <c r="B32995" s="32" t="s">
        <v>172</v>
      </c>
      <c r="C32995">
        <f t="shared" si="515"/>
        <v>73108</v>
      </c>
    </row>
    <row r="32996" spans="1:3">
      <c r="A32996" s="32" t="s">
        <v>32840</v>
      </c>
      <c r="B32996" s="32" t="s">
        <v>172</v>
      </c>
      <c r="C32996">
        <f t="shared" si="515"/>
        <v>73109</v>
      </c>
    </row>
    <row r="32997" spans="1:3">
      <c r="A32997" s="32" t="s">
        <v>32787</v>
      </c>
      <c r="B32997" s="32" t="s">
        <v>172</v>
      </c>
      <c r="C32997">
        <f t="shared" si="515"/>
        <v>73110</v>
      </c>
    </row>
    <row r="32998" spans="1:3">
      <c r="A32998" s="32" t="s">
        <v>32666</v>
      </c>
      <c r="B32998" s="32" t="s">
        <v>172</v>
      </c>
      <c r="C32998">
        <f t="shared" si="515"/>
        <v>73111</v>
      </c>
    </row>
    <row r="32999" spans="1:3">
      <c r="A32999" s="32" t="s">
        <v>32667</v>
      </c>
      <c r="B32999" s="32" t="s">
        <v>172</v>
      </c>
      <c r="C32999">
        <f t="shared" si="515"/>
        <v>73112</v>
      </c>
    </row>
    <row r="33000" spans="1:3">
      <c r="A33000" s="32" t="s">
        <v>32841</v>
      </c>
      <c r="B33000" s="32" t="s">
        <v>172</v>
      </c>
      <c r="C33000">
        <f t="shared" si="515"/>
        <v>73113</v>
      </c>
    </row>
    <row r="33001" spans="1:3">
      <c r="A33001" s="32" t="s">
        <v>32668</v>
      </c>
      <c r="B33001" s="32" t="s">
        <v>172</v>
      </c>
      <c r="C33001">
        <f t="shared" si="515"/>
        <v>73114</v>
      </c>
    </row>
    <row r="33002" spans="1:3">
      <c r="A33002" s="32" t="s">
        <v>32788</v>
      </c>
      <c r="B33002" s="32" t="s">
        <v>172</v>
      </c>
      <c r="C33002">
        <f t="shared" si="515"/>
        <v>73115</v>
      </c>
    </row>
    <row r="33003" spans="1:3">
      <c r="A33003" s="32" t="s">
        <v>32669</v>
      </c>
      <c r="B33003" s="32" t="s">
        <v>172</v>
      </c>
      <c r="C33003">
        <f t="shared" si="515"/>
        <v>73116</v>
      </c>
    </row>
    <row r="33004" spans="1:3">
      <c r="A33004" s="32" t="s">
        <v>32670</v>
      </c>
      <c r="B33004" s="32" t="s">
        <v>172</v>
      </c>
      <c r="C33004">
        <f t="shared" si="515"/>
        <v>73117</v>
      </c>
    </row>
    <row r="33005" spans="1:3">
      <c r="A33005" s="32" t="s">
        <v>32842</v>
      </c>
      <c r="B33005" s="32" t="s">
        <v>172</v>
      </c>
      <c r="C33005">
        <f t="shared" si="515"/>
        <v>73118</v>
      </c>
    </row>
    <row r="33006" spans="1:3">
      <c r="A33006" s="32" t="s">
        <v>32671</v>
      </c>
      <c r="B33006" s="32" t="s">
        <v>172</v>
      </c>
      <c r="C33006">
        <f t="shared" si="515"/>
        <v>73119</v>
      </c>
    </row>
    <row r="33007" spans="1:3">
      <c r="A33007" s="32" t="s">
        <v>32843</v>
      </c>
      <c r="B33007" s="32" t="s">
        <v>172</v>
      </c>
      <c r="C33007">
        <f t="shared" si="515"/>
        <v>73120</v>
      </c>
    </row>
    <row r="33008" spans="1:3">
      <c r="A33008" s="32" t="s">
        <v>32672</v>
      </c>
      <c r="B33008" s="32" t="s">
        <v>172</v>
      </c>
      <c r="C33008">
        <f t="shared" si="515"/>
        <v>73121</v>
      </c>
    </row>
    <row r="33009" spans="1:3">
      <c r="A33009" s="32" t="s">
        <v>32673</v>
      </c>
      <c r="B33009" s="32" t="s">
        <v>172</v>
      </c>
      <c r="C33009">
        <f t="shared" si="515"/>
        <v>73122</v>
      </c>
    </row>
    <row r="33010" spans="1:3">
      <c r="A33010" s="32" t="s">
        <v>32789</v>
      </c>
      <c r="B33010" s="32" t="s">
        <v>172</v>
      </c>
      <c r="C33010">
        <f t="shared" si="515"/>
        <v>73123</v>
      </c>
    </row>
    <row r="33011" spans="1:3">
      <c r="A33011" s="32" t="s">
        <v>32674</v>
      </c>
      <c r="B33011" s="32" t="s">
        <v>172</v>
      </c>
      <c r="C33011">
        <f t="shared" si="515"/>
        <v>73124</v>
      </c>
    </row>
    <row r="33012" spans="1:3">
      <c r="A33012" s="32" t="s">
        <v>32844</v>
      </c>
      <c r="B33012" s="32" t="s">
        <v>172</v>
      </c>
      <c r="C33012">
        <f t="shared" si="515"/>
        <v>73125</v>
      </c>
    </row>
    <row r="33013" spans="1:3">
      <c r="A33013" s="32" t="s">
        <v>32675</v>
      </c>
      <c r="B33013" s="32" t="s">
        <v>172</v>
      </c>
      <c r="C33013">
        <f t="shared" si="515"/>
        <v>73126</v>
      </c>
    </row>
    <row r="33014" spans="1:3">
      <c r="A33014" s="32" t="s">
        <v>32676</v>
      </c>
      <c r="B33014" s="32" t="s">
        <v>172</v>
      </c>
      <c r="C33014">
        <f t="shared" si="515"/>
        <v>73127</v>
      </c>
    </row>
    <row r="33015" spans="1:3">
      <c r="A33015" s="32" t="s">
        <v>32845</v>
      </c>
      <c r="B33015" s="32" t="s">
        <v>172</v>
      </c>
      <c r="C33015">
        <f t="shared" si="515"/>
        <v>73128</v>
      </c>
    </row>
    <row r="33016" spans="1:3">
      <c r="A33016" s="32" t="s">
        <v>32677</v>
      </c>
      <c r="B33016" s="32" t="s">
        <v>172</v>
      </c>
      <c r="C33016">
        <f t="shared" si="515"/>
        <v>73129</v>
      </c>
    </row>
    <row r="33017" spans="1:3">
      <c r="A33017" s="32" t="s">
        <v>32790</v>
      </c>
      <c r="B33017" s="32" t="s">
        <v>172</v>
      </c>
      <c r="C33017">
        <f t="shared" si="515"/>
        <v>73130</v>
      </c>
    </row>
    <row r="33018" spans="1:3">
      <c r="A33018" s="32" t="s">
        <v>32846</v>
      </c>
      <c r="B33018" s="32" t="s">
        <v>172</v>
      </c>
      <c r="C33018">
        <f t="shared" si="515"/>
        <v>73131</v>
      </c>
    </row>
    <row r="33019" spans="1:3">
      <c r="A33019" s="32" t="s">
        <v>32847</v>
      </c>
      <c r="B33019" s="32" t="s">
        <v>172</v>
      </c>
      <c r="C33019">
        <f t="shared" si="515"/>
        <v>73132</v>
      </c>
    </row>
    <row r="33020" spans="1:3">
      <c r="A33020" s="32" t="s">
        <v>32678</v>
      </c>
      <c r="B33020" s="32" t="s">
        <v>172</v>
      </c>
      <c r="C33020">
        <f t="shared" si="515"/>
        <v>73134</v>
      </c>
    </row>
    <row r="33021" spans="1:3">
      <c r="A33021" s="32" t="s">
        <v>32679</v>
      </c>
      <c r="B33021" s="32" t="s">
        <v>172</v>
      </c>
      <c r="C33021">
        <f t="shared" si="515"/>
        <v>73135</v>
      </c>
    </row>
    <row r="33022" spans="1:3">
      <c r="A33022" s="32" t="s">
        <v>32680</v>
      </c>
      <c r="B33022" s="32" t="s">
        <v>172</v>
      </c>
      <c r="C33022">
        <f t="shared" si="515"/>
        <v>73136</v>
      </c>
    </row>
    <row r="33023" spans="1:3">
      <c r="A33023" s="32" t="s">
        <v>32791</v>
      </c>
      <c r="B33023" s="32" t="s">
        <v>172</v>
      </c>
      <c r="C33023">
        <f t="shared" si="515"/>
        <v>73137</v>
      </c>
    </row>
    <row r="33024" spans="1:3">
      <c r="A33024" s="32" t="s">
        <v>32848</v>
      </c>
      <c r="B33024" s="32" t="s">
        <v>172</v>
      </c>
      <c r="C33024">
        <f t="shared" si="515"/>
        <v>73139</v>
      </c>
    </row>
    <row r="33025" spans="1:3">
      <c r="A33025" s="32" t="s">
        <v>32849</v>
      </c>
      <c r="B33025" s="32" t="s">
        <v>172</v>
      </c>
      <c r="C33025">
        <f t="shared" si="515"/>
        <v>73140</v>
      </c>
    </row>
    <row r="33026" spans="1:3">
      <c r="A33026" s="32" t="s">
        <v>32681</v>
      </c>
      <c r="B33026" s="32" t="s">
        <v>172</v>
      </c>
      <c r="C33026">
        <f t="shared" ref="C33026:C33089" si="516">1*A33026</f>
        <v>73141</v>
      </c>
    </row>
    <row r="33027" spans="1:3">
      <c r="A33027" s="32" t="s">
        <v>32792</v>
      </c>
      <c r="B33027" s="32" t="s">
        <v>172</v>
      </c>
      <c r="C33027">
        <f t="shared" si="516"/>
        <v>73142</v>
      </c>
    </row>
    <row r="33028" spans="1:3">
      <c r="A33028" s="32" t="s">
        <v>32682</v>
      </c>
      <c r="B33028" s="32" t="s">
        <v>172</v>
      </c>
      <c r="C33028">
        <f t="shared" si="516"/>
        <v>73143</v>
      </c>
    </row>
    <row r="33029" spans="1:3">
      <c r="A33029" s="32" t="s">
        <v>32683</v>
      </c>
      <c r="B33029" s="32" t="s">
        <v>172</v>
      </c>
      <c r="C33029">
        <f t="shared" si="516"/>
        <v>73144</v>
      </c>
    </row>
    <row r="33030" spans="1:3">
      <c r="A33030" s="32" t="s">
        <v>32850</v>
      </c>
      <c r="B33030" s="32" t="s">
        <v>172</v>
      </c>
      <c r="C33030">
        <f t="shared" si="516"/>
        <v>73145</v>
      </c>
    </row>
    <row r="33031" spans="1:3">
      <c r="A33031" s="32" t="s">
        <v>32684</v>
      </c>
      <c r="B33031" s="32" t="s">
        <v>172</v>
      </c>
      <c r="C33031">
        <f t="shared" si="516"/>
        <v>73146</v>
      </c>
    </row>
    <row r="33032" spans="1:3">
      <c r="A33032" s="32" t="s">
        <v>32793</v>
      </c>
      <c r="B33032" s="32" t="s">
        <v>172</v>
      </c>
      <c r="C33032">
        <f t="shared" si="516"/>
        <v>73147</v>
      </c>
    </row>
    <row r="33033" spans="1:3">
      <c r="A33033" s="32" t="s">
        <v>32851</v>
      </c>
      <c r="B33033" s="32" t="s">
        <v>172</v>
      </c>
      <c r="C33033">
        <f t="shared" si="516"/>
        <v>73148</v>
      </c>
    </row>
    <row r="33034" spans="1:3">
      <c r="A33034" s="32" t="s">
        <v>32685</v>
      </c>
      <c r="B33034" s="32" t="s">
        <v>172</v>
      </c>
      <c r="C33034">
        <f t="shared" si="516"/>
        <v>73149</v>
      </c>
    </row>
    <row r="33035" spans="1:3">
      <c r="A33035" s="32" t="s">
        <v>32686</v>
      </c>
      <c r="B33035" s="32" t="s">
        <v>172</v>
      </c>
      <c r="C33035">
        <f t="shared" si="516"/>
        <v>73150</v>
      </c>
    </row>
    <row r="33036" spans="1:3">
      <c r="A33036" s="32" t="s">
        <v>32794</v>
      </c>
      <c r="B33036" s="32" t="s">
        <v>172</v>
      </c>
      <c r="C33036">
        <f t="shared" si="516"/>
        <v>73151</v>
      </c>
    </row>
    <row r="33037" spans="1:3">
      <c r="A33037" s="32" t="s">
        <v>32687</v>
      </c>
      <c r="B33037" s="32" t="s">
        <v>172</v>
      </c>
      <c r="C33037">
        <f t="shared" si="516"/>
        <v>73152</v>
      </c>
    </row>
    <row r="33038" spans="1:3">
      <c r="A33038" s="32" t="s">
        <v>32688</v>
      </c>
      <c r="B33038" s="32" t="s">
        <v>172</v>
      </c>
      <c r="C33038">
        <f t="shared" si="516"/>
        <v>73153</v>
      </c>
    </row>
    <row r="33039" spans="1:3">
      <c r="A33039" s="32" t="s">
        <v>32852</v>
      </c>
      <c r="B33039" s="32" t="s">
        <v>172</v>
      </c>
      <c r="C33039">
        <f t="shared" si="516"/>
        <v>73154</v>
      </c>
    </row>
    <row r="33040" spans="1:3">
      <c r="A33040" s="32" t="s">
        <v>32689</v>
      </c>
      <c r="B33040" s="32" t="s">
        <v>172</v>
      </c>
      <c r="C33040">
        <f t="shared" si="516"/>
        <v>73155</v>
      </c>
    </row>
    <row r="33041" spans="1:3">
      <c r="A33041" s="32" t="s">
        <v>32795</v>
      </c>
      <c r="B33041" s="32" t="s">
        <v>172</v>
      </c>
      <c r="C33041">
        <f t="shared" si="516"/>
        <v>73156</v>
      </c>
    </row>
    <row r="33042" spans="1:3">
      <c r="A33042" s="32" t="s">
        <v>32853</v>
      </c>
      <c r="B33042" s="32" t="s">
        <v>172</v>
      </c>
      <c r="C33042">
        <f t="shared" si="516"/>
        <v>73157</v>
      </c>
    </row>
    <row r="33043" spans="1:3">
      <c r="A33043" s="32" t="s">
        <v>32796</v>
      </c>
      <c r="B33043" s="32" t="s">
        <v>172</v>
      </c>
      <c r="C33043">
        <f t="shared" si="516"/>
        <v>73159</v>
      </c>
    </row>
    <row r="33044" spans="1:3">
      <c r="A33044" s="32" t="s">
        <v>32690</v>
      </c>
      <c r="B33044" s="32" t="s">
        <v>172</v>
      </c>
      <c r="C33044">
        <f t="shared" si="516"/>
        <v>73160</v>
      </c>
    </row>
    <row r="33045" spans="1:3">
      <c r="A33045" s="32" t="s">
        <v>32691</v>
      </c>
      <c r="B33045" s="32" t="s">
        <v>172</v>
      </c>
      <c r="C33045">
        <f t="shared" si="516"/>
        <v>73162</v>
      </c>
    </row>
    <row r="33046" spans="1:3">
      <c r="A33046" s="32" t="s">
        <v>32692</v>
      </c>
      <c r="B33046" s="32" t="s">
        <v>172</v>
      </c>
      <c r="C33046">
        <f t="shared" si="516"/>
        <v>73163</v>
      </c>
    </row>
    <row r="33047" spans="1:3">
      <c r="A33047" s="32" t="s">
        <v>32797</v>
      </c>
      <c r="B33047" s="32" t="s">
        <v>172</v>
      </c>
      <c r="C33047">
        <f t="shared" si="516"/>
        <v>73164</v>
      </c>
    </row>
    <row r="33048" spans="1:3">
      <c r="A33048" s="32" t="s">
        <v>32693</v>
      </c>
      <c r="B33048" s="32" t="s">
        <v>172</v>
      </c>
      <c r="C33048">
        <f t="shared" si="516"/>
        <v>73165</v>
      </c>
    </row>
    <row r="33049" spans="1:3">
      <c r="A33049" s="32" t="s">
        <v>32798</v>
      </c>
      <c r="B33049" s="32" t="s">
        <v>172</v>
      </c>
      <c r="C33049">
        <f t="shared" si="516"/>
        <v>73167</v>
      </c>
    </row>
    <row r="33050" spans="1:3">
      <c r="A33050" s="32" t="s">
        <v>32854</v>
      </c>
      <c r="B33050" s="32" t="s">
        <v>172</v>
      </c>
      <c r="C33050">
        <f t="shared" si="516"/>
        <v>73169</v>
      </c>
    </row>
    <row r="33051" spans="1:3">
      <c r="A33051" s="32" t="s">
        <v>32694</v>
      </c>
      <c r="B33051" s="32" t="s">
        <v>172</v>
      </c>
      <c r="C33051">
        <f t="shared" si="516"/>
        <v>73170</v>
      </c>
    </row>
    <row r="33052" spans="1:3">
      <c r="A33052" s="32" t="s">
        <v>32695</v>
      </c>
      <c r="B33052" s="32" t="s">
        <v>172</v>
      </c>
      <c r="C33052">
        <f t="shared" si="516"/>
        <v>73172</v>
      </c>
    </row>
    <row r="33053" spans="1:3">
      <c r="A33053" s="32" t="s">
        <v>32696</v>
      </c>
      <c r="B33053" s="32" t="s">
        <v>172</v>
      </c>
      <c r="C33053">
        <f t="shared" si="516"/>
        <v>73173</v>
      </c>
    </row>
    <row r="33054" spans="1:3">
      <c r="A33054" s="32" t="s">
        <v>32697</v>
      </c>
      <c r="B33054" s="32" t="s">
        <v>172</v>
      </c>
      <c r="C33054">
        <f t="shared" si="516"/>
        <v>73178</v>
      </c>
    </row>
    <row r="33055" spans="1:3">
      <c r="A33055" s="32" t="s">
        <v>32698</v>
      </c>
      <c r="B33055" s="32" t="s">
        <v>172</v>
      </c>
      <c r="C33055">
        <f t="shared" si="516"/>
        <v>73179</v>
      </c>
    </row>
    <row r="33056" spans="1:3">
      <c r="A33056" s="32" t="s">
        <v>32855</v>
      </c>
      <c r="B33056" s="32" t="s">
        <v>172</v>
      </c>
      <c r="C33056">
        <f t="shared" si="516"/>
        <v>73184</v>
      </c>
    </row>
    <row r="33057" spans="1:3">
      <c r="A33057" s="32" t="s">
        <v>32856</v>
      </c>
      <c r="B33057" s="32" t="s">
        <v>172</v>
      </c>
      <c r="C33057">
        <f t="shared" si="516"/>
        <v>73185</v>
      </c>
    </row>
    <row r="33058" spans="1:3">
      <c r="A33058" s="32" t="s">
        <v>32699</v>
      </c>
      <c r="B33058" s="32" t="s">
        <v>172</v>
      </c>
      <c r="C33058">
        <f t="shared" si="516"/>
        <v>73189</v>
      </c>
    </row>
    <row r="33059" spans="1:3">
      <c r="A33059" s="32" t="s">
        <v>32700</v>
      </c>
      <c r="B33059" s="32" t="s">
        <v>172</v>
      </c>
      <c r="C33059">
        <f t="shared" si="516"/>
        <v>73190</v>
      </c>
    </row>
    <row r="33060" spans="1:3">
      <c r="A33060" s="32" t="s">
        <v>32857</v>
      </c>
      <c r="B33060" s="32" t="s">
        <v>172</v>
      </c>
      <c r="C33060">
        <f t="shared" si="516"/>
        <v>73194</v>
      </c>
    </row>
    <row r="33061" spans="1:3">
      <c r="A33061" s="32" t="s">
        <v>32701</v>
      </c>
      <c r="B33061" s="32" t="s">
        <v>172</v>
      </c>
      <c r="C33061">
        <f t="shared" si="516"/>
        <v>73195</v>
      </c>
    </row>
    <row r="33062" spans="1:3">
      <c r="A33062" s="32" t="s">
        <v>32799</v>
      </c>
      <c r="B33062" s="32" t="s">
        <v>172</v>
      </c>
      <c r="C33062">
        <f t="shared" si="516"/>
        <v>73196</v>
      </c>
    </row>
    <row r="33063" spans="1:3">
      <c r="A33063" s="32" t="s">
        <v>33413</v>
      </c>
      <c r="B33063" s="32" t="s">
        <v>172</v>
      </c>
      <c r="C33063">
        <f t="shared" si="516"/>
        <v>73198</v>
      </c>
    </row>
    <row r="33064" spans="1:3">
      <c r="A33064" s="32" t="s">
        <v>33268</v>
      </c>
      <c r="B33064" s="32" t="s">
        <v>172</v>
      </c>
      <c r="C33064">
        <f t="shared" si="516"/>
        <v>73199</v>
      </c>
    </row>
    <row r="33065" spans="1:3">
      <c r="A33065" s="32" t="s">
        <v>41141</v>
      </c>
      <c r="B33065" s="32" t="s">
        <v>179</v>
      </c>
      <c r="C33065">
        <f t="shared" si="516"/>
        <v>73301</v>
      </c>
    </row>
    <row r="33066" spans="1:3">
      <c r="A33066" s="32" t="s">
        <v>41142</v>
      </c>
      <c r="B33066" s="32" t="s">
        <v>179</v>
      </c>
      <c r="C33066">
        <f t="shared" si="516"/>
        <v>73344</v>
      </c>
    </row>
    <row r="33067" spans="1:3">
      <c r="A33067" s="32" t="s">
        <v>32924</v>
      </c>
      <c r="B33067" s="32" t="s">
        <v>172</v>
      </c>
      <c r="C33067">
        <f t="shared" si="516"/>
        <v>73401</v>
      </c>
    </row>
    <row r="33068" spans="1:3">
      <c r="A33068" s="32" t="s">
        <v>32925</v>
      </c>
      <c r="B33068" s="32" t="s">
        <v>172</v>
      </c>
      <c r="C33068">
        <f t="shared" si="516"/>
        <v>73402</v>
      </c>
    </row>
    <row r="33069" spans="1:3">
      <c r="A33069" s="32" t="s">
        <v>32926</v>
      </c>
      <c r="B33069" s="32" t="s">
        <v>172</v>
      </c>
      <c r="C33069">
        <f t="shared" si="516"/>
        <v>73403</v>
      </c>
    </row>
    <row r="33070" spans="1:3">
      <c r="A33070" s="32" t="s">
        <v>33171</v>
      </c>
      <c r="B33070" s="32" t="s">
        <v>172</v>
      </c>
      <c r="C33070">
        <f t="shared" si="516"/>
        <v>73425</v>
      </c>
    </row>
    <row r="33071" spans="1:3">
      <c r="A33071" s="32" t="s">
        <v>32927</v>
      </c>
      <c r="B33071" s="32" t="s">
        <v>172</v>
      </c>
      <c r="C33071">
        <f t="shared" si="516"/>
        <v>73430</v>
      </c>
    </row>
    <row r="33072" spans="1:3">
      <c r="A33072" s="32" t="s">
        <v>32928</v>
      </c>
      <c r="B33072" s="32" t="s">
        <v>172</v>
      </c>
      <c r="C33072">
        <f t="shared" si="516"/>
        <v>73432</v>
      </c>
    </row>
    <row r="33073" spans="1:3">
      <c r="A33073" s="32" t="s">
        <v>33269</v>
      </c>
      <c r="B33073" s="32" t="s">
        <v>172</v>
      </c>
      <c r="C33073">
        <f t="shared" si="516"/>
        <v>73433</v>
      </c>
    </row>
    <row r="33074" spans="1:3">
      <c r="A33074" s="32" t="s">
        <v>33172</v>
      </c>
      <c r="B33074" s="32" t="s">
        <v>172</v>
      </c>
      <c r="C33074">
        <f t="shared" si="516"/>
        <v>73434</v>
      </c>
    </row>
    <row r="33075" spans="1:3">
      <c r="A33075" s="32" t="s">
        <v>32929</v>
      </c>
      <c r="B33075" s="32" t="s">
        <v>172</v>
      </c>
      <c r="C33075">
        <f t="shared" si="516"/>
        <v>73435</v>
      </c>
    </row>
    <row r="33076" spans="1:3">
      <c r="A33076" s="32" t="s">
        <v>33352</v>
      </c>
      <c r="B33076" s="32" t="s">
        <v>172</v>
      </c>
      <c r="C33076">
        <f t="shared" si="516"/>
        <v>73436</v>
      </c>
    </row>
    <row r="33077" spans="1:3">
      <c r="A33077" s="32" t="s">
        <v>32930</v>
      </c>
      <c r="B33077" s="32" t="s">
        <v>172</v>
      </c>
      <c r="C33077">
        <f t="shared" si="516"/>
        <v>73437</v>
      </c>
    </row>
    <row r="33078" spans="1:3">
      <c r="A33078" s="32" t="s">
        <v>32931</v>
      </c>
      <c r="B33078" s="32" t="s">
        <v>172</v>
      </c>
      <c r="C33078">
        <f t="shared" si="516"/>
        <v>73438</v>
      </c>
    </row>
    <row r="33079" spans="1:3">
      <c r="A33079" s="32" t="s">
        <v>33173</v>
      </c>
      <c r="B33079" s="32" t="s">
        <v>172</v>
      </c>
      <c r="C33079">
        <f t="shared" si="516"/>
        <v>73439</v>
      </c>
    </row>
    <row r="33080" spans="1:3">
      <c r="A33080" s="32" t="s">
        <v>33247</v>
      </c>
      <c r="B33080" s="32" t="s">
        <v>172</v>
      </c>
      <c r="C33080">
        <f t="shared" si="516"/>
        <v>73440</v>
      </c>
    </row>
    <row r="33081" spans="1:3">
      <c r="A33081" s="32" t="s">
        <v>33174</v>
      </c>
      <c r="B33081" s="32" t="s">
        <v>172</v>
      </c>
      <c r="C33081">
        <f t="shared" si="516"/>
        <v>73441</v>
      </c>
    </row>
    <row r="33082" spans="1:3">
      <c r="A33082" s="32" t="s">
        <v>33270</v>
      </c>
      <c r="B33082" s="32" t="s">
        <v>172</v>
      </c>
      <c r="C33082">
        <f t="shared" si="516"/>
        <v>73442</v>
      </c>
    </row>
    <row r="33083" spans="1:3">
      <c r="A33083" s="32" t="s">
        <v>33271</v>
      </c>
      <c r="B33083" s="32" t="s">
        <v>172</v>
      </c>
      <c r="C33083">
        <f t="shared" si="516"/>
        <v>73443</v>
      </c>
    </row>
    <row r="33084" spans="1:3">
      <c r="A33084" s="32" t="s">
        <v>32932</v>
      </c>
      <c r="B33084" s="32" t="s">
        <v>172</v>
      </c>
      <c r="C33084">
        <f t="shared" si="516"/>
        <v>73444</v>
      </c>
    </row>
    <row r="33085" spans="1:3">
      <c r="A33085" s="32" t="s">
        <v>32933</v>
      </c>
      <c r="B33085" s="32" t="s">
        <v>172</v>
      </c>
      <c r="C33085">
        <f t="shared" si="516"/>
        <v>73446</v>
      </c>
    </row>
    <row r="33086" spans="1:3">
      <c r="A33086" s="32" t="s">
        <v>32934</v>
      </c>
      <c r="B33086" s="32" t="s">
        <v>172</v>
      </c>
      <c r="C33086">
        <f t="shared" si="516"/>
        <v>73447</v>
      </c>
    </row>
    <row r="33087" spans="1:3">
      <c r="A33087" s="32" t="s">
        <v>33353</v>
      </c>
      <c r="B33087" s="32" t="s">
        <v>172</v>
      </c>
      <c r="C33087">
        <f t="shared" si="516"/>
        <v>73448</v>
      </c>
    </row>
    <row r="33088" spans="1:3">
      <c r="A33088" s="32" t="s">
        <v>33175</v>
      </c>
      <c r="B33088" s="32" t="s">
        <v>172</v>
      </c>
      <c r="C33088">
        <f t="shared" si="516"/>
        <v>73449</v>
      </c>
    </row>
    <row r="33089" spans="1:3">
      <c r="A33089" s="32" t="s">
        <v>33354</v>
      </c>
      <c r="B33089" s="32" t="s">
        <v>172</v>
      </c>
      <c r="C33089">
        <f t="shared" si="516"/>
        <v>73450</v>
      </c>
    </row>
    <row r="33090" spans="1:3">
      <c r="A33090" s="32" t="s">
        <v>32935</v>
      </c>
      <c r="B33090" s="32" t="s">
        <v>172</v>
      </c>
      <c r="C33090">
        <f t="shared" ref="C33090:C33153" si="517">1*A33090</f>
        <v>73453</v>
      </c>
    </row>
    <row r="33091" spans="1:3">
      <c r="A33091" s="32" t="s">
        <v>33272</v>
      </c>
      <c r="B33091" s="32" t="s">
        <v>172</v>
      </c>
      <c r="C33091">
        <f t="shared" si="517"/>
        <v>73455</v>
      </c>
    </row>
    <row r="33092" spans="1:3">
      <c r="A33092" s="32" t="s">
        <v>32936</v>
      </c>
      <c r="B33092" s="32" t="s">
        <v>172</v>
      </c>
      <c r="C33092">
        <f t="shared" si="517"/>
        <v>73456</v>
      </c>
    </row>
    <row r="33093" spans="1:3">
      <c r="A33093" s="32" t="s">
        <v>33273</v>
      </c>
      <c r="B33093" s="32" t="s">
        <v>172</v>
      </c>
      <c r="C33093">
        <f t="shared" si="517"/>
        <v>73458</v>
      </c>
    </row>
    <row r="33094" spans="1:3">
      <c r="A33094" s="32" t="s">
        <v>32937</v>
      </c>
      <c r="B33094" s="32" t="s">
        <v>172</v>
      </c>
      <c r="C33094">
        <f t="shared" si="517"/>
        <v>73459</v>
      </c>
    </row>
    <row r="33095" spans="1:3">
      <c r="A33095" s="32" t="s">
        <v>33355</v>
      </c>
      <c r="B33095" s="32" t="s">
        <v>172</v>
      </c>
      <c r="C33095">
        <f t="shared" si="517"/>
        <v>73460</v>
      </c>
    </row>
    <row r="33096" spans="1:3">
      <c r="A33096" s="32" t="s">
        <v>32938</v>
      </c>
      <c r="B33096" s="32" t="s">
        <v>172</v>
      </c>
      <c r="C33096">
        <f t="shared" si="517"/>
        <v>73461</v>
      </c>
    </row>
    <row r="33097" spans="1:3">
      <c r="A33097" s="32" t="s">
        <v>33274</v>
      </c>
      <c r="B33097" s="32" t="s">
        <v>172</v>
      </c>
      <c r="C33097">
        <f t="shared" si="517"/>
        <v>73463</v>
      </c>
    </row>
    <row r="33098" spans="1:3">
      <c r="A33098" s="32" t="s">
        <v>33176</v>
      </c>
      <c r="B33098" s="32" t="s">
        <v>172</v>
      </c>
      <c r="C33098">
        <f t="shared" si="517"/>
        <v>73481</v>
      </c>
    </row>
    <row r="33099" spans="1:3">
      <c r="A33099" s="32" t="s">
        <v>32939</v>
      </c>
      <c r="B33099" s="32" t="s">
        <v>172</v>
      </c>
      <c r="C33099">
        <f t="shared" si="517"/>
        <v>73487</v>
      </c>
    </row>
    <row r="33100" spans="1:3">
      <c r="A33100" s="32" t="s">
        <v>32940</v>
      </c>
      <c r="B33100" s="32" t="s">
        <v>172</v>
      </c>
      <c r="C33100">
        <f t="shared" si="517"/>
        <v>73488</v>
      </c>
    </row>
    <row r="33101" spans="1:3">
      <c r="A33101" s="32" t="s">
        <v>32941</v>
      </c>
      <c r="B33101" s="32" t="s">
        <v>172</v>
      </c>
      <c r="C33101">
        <f t="shared" si="517"/>
        <v>73491</v>
      </c>
    </row>
    <row r="33102" spans="1:3">
      <c r="A33102" s="32" t="s">
        <v>32942</v>
      </c>
      <c r="B33102" s="32" t="s">
        <v>172</v>
      </c>
      <c r="C33102">
        <f t="shared" si="517"/>
        <v>73501</v>
      </c>
    </row>
    <row r="33103" spans="1:3">
      <c r="A33103" s="32" t="s">
        <v>33275</v>
      </c>
      <c r="B33103" s="32" t="s">
        <v>172</v>
      </c>
      <c r="C33103">
        <f t="shared" si="517"/>
        <v>73502</v>
      </c>
    </row>
    <row r="33104" spans="1:3">
      <c r="A33104" s="32" t="s">
        <v>33177</v>
      </c>
      <c r="B33104" s="32" t="s">
        <v>172</v>
      </c>
      <c r="C33104">
        <f t="shared" si="517"/>
        <v>73503</v>
      </c>
    </row>
    <row r="33105" spans="1:3">
      <c r="A33105" s="32" t="s">
        <v>33356</v>
      </c>
      <c r="B33105" s="32" t="s">
        <v>172</v>
      </c>
      <c r="C33105">
        <f t="shared" si="517"/>
        <v>73505</v>
      </c>
    </row>
    <row r="33106" spans="1:3">
      <c r="A33106" s="32" t="s">
        <v>32943</v>
      </c>
      <c r="B33106" s="32" t="s">
        <v>172</v>
      </c>
      <c r="C33106">
        <f t="shared" si="517"/>
        <v>73506</v>
      </c>
    </row>
    <row r="33107" spans="1:3">
      <c r="A33107" s="32" t="s">
        <v>32944</v>
      </c>
      <c r="B33107" s="32" t="s">
        <v>172</v>
      </c>
      <c r="C33107">
        <f t="shared" si="517"/>
        <v>73507</v>
      </c>
    </row>
    <row r="33108" spans="1:3">
      <c r="A33108" s="32" t="s">
        <v>32945</v>
      </c>
      <c r="B33108" s="32" t="s">
        <v>172</v>
      </c>
      <c r="C33108">
        <f t="shared" si="517"/>
        <v>73520</v>
      </c>
    </row>
    <row r="33109" spans="1:3">
      <c r="A33109" s="32" t="s">
        <v>32946</v>
      </c>
      <c r="B33109" s="32" t="s">
        <v>172</v>
      </c>
      <c r="C33109">
        <f t="shared" si="517"/>
        <v>73521</v>
      </c>
    </row>
    <row r="33110" spans="1:3">
      <c r="A33110" s="32" t="s">
        <v>32947</v>
      </c>
      <c r="B33110" s="32" t="s">
        <v>172</v>
      </c>
      <c r="C33110">
        <f t="shared" si="517"/>
        <v>73522</v>
      </c>
    </row>
    <row r="33111" spans="1:3">
      <c r="A33111" s="32" t="s">
        <v>32948</v>
      </c>
      <c r="B33111" s="32" t="s">
        <v>172</v>
      </c>
      <c r="C33111">
        <f t="shared" si="517"/>
        <v>73523</v>
      </c>
    </row>
    <row r="33112" spans="1:3">
      <c r="A33112" s="32" t="s">
        <v>33178</v>
      </c>
      <c r="B33112" s="32" t="s">
        <v>172</v>
      </c>
      <c r="C33112">
        <f t="shared" si="517"/>
        <v>73526</v>
      </c>
    </row>
    <row r="33113" spans="1:3">
      <c r="A33113" s="32" t="s">
        <v>33357</v>
      </c>
      <c r="B33113" s="32" t="s">
        <v>172</v>
      </c>
      <c r="C33113">
        <f t="shared" si="517"/>
        <v>73527</v>
      </c>
    </row>
    <row r="33114" spans="1:3">
      <c r="A33114" s="32" t="s">
        <v>32949</v>
      </c>
      <c r="B33114" s="32" t="s">
        <v>172</v>
      </c>
      <c r="C33114">
        <f t="shared" si="517"/>
        <v>73528</v>
      </c>
    </row>
    <row r="33115" spans="1:3">
      <c r="A33115" s="32" t="s">
        <v>32950</v>
      </c>
      <c r="B33115" s="32" t="s">
        <v>172</v>
      </c>
      <c r="C33115">
        <f t="shared" si="517"/>
        <v>73529</v>
      </c>
    </row>
    <row r="33116" spans="1:3">
      <c r="A33116" s="32" t="s">
        <v>33358</v>
      </c>
      <c r="B33116" s="32" t="s">
        <v>172</v>
      </c>
      <c r="C33116">
        <f t="shared" si="517"/>
        <v>73530</v>
      </c>
    </row>
    <row r="33117" spans="1:3">
      <c r="A33117" s="32" t="s">
        <v>33179</v>
      </c>
      <c r="B33117" s="32" t="s">
        <v>172</v>
      </c>
      <c r="C33117">
        <f t="shared" si="517"/>
        <v>73531</v>
      </c>
    </row>
    <row r="33118" spans="1:3">
      <c r="A33118" s="32" t="s">
        <v>32951</v>
      </c>
      <c r="B33118" s="32" t="s">
        <v>172</v>
      </c>
      <c r="C33118">
        <f t="shared" si="517"/>
        <v>73532</v>
      </c>
    </row>
    <row r="33119" spans="1:3">
      <c r="A33119" s="32" t="s">
        <v>33276</v>
      </c>
      <c r="B33119" s="32" t="s">
        <v>172</v>
      </c>
      <c r="C33119">
        <f t="shared" si="517"/>
        <v>73533</v>
      </c>
    </row>
    <row r="33120" spans="1:3">
      <c r="A33120" s="32" t="s">
        <v>32952</v>
      </c>
      <c r="B33120" s="32" t="s">
        <v>172</v>
      </c>
      <c r="C33120">
        <f t="shared" si="517"/>
        <v>73534</v>
      </c>
    </row>
    <row r="33121" spans="1:3">
      <c r="A33121" s="32" t="s">
        <v>33180</v>
      </c>
      <c r="B33121" s="32" t="s">
        <v>172</v>
      </c>
      <c r="C33121">
        <f t="shared" si="517"/>
        <v>73536</v>
      </c>
    </row>
    <row r="33122" spans="1:3">
      <c r="A33122" s="32" t="s">
        <v>32953</v>
      </c>
      <c r="B33122" s="32" t="s">
        <v>172</v>
      </c>
      <c r="C33122">
        <f t="shared" si="517"/>
        <v>73537</v>
      </c>
    </row>
    <row r="33123" spans="1:3">
      <c r="A33123" s="32" t="s">
        <v>33359</v>
      </c>
      <c r="B33123" s="32" t="s">
        <v>172</v>
      </c>
      <c r="C33123">
        <f t="shared" si="517"/>
        <v>73538</v>
      </c>
    </row>
    <row r="33124" spans="1:3">
      <c r="A33124" s="32" t="s">
        <v>33181</v>
      </c>
      <c r="B33124" s="32" t="s">
        <v>172</v>
      </c>
      <c r="C33124">
        <f t="shared" si="517"/>
        <v>73539</v>
      </c>
    </row>
    <row r="33125" spans="1:3">
      <c r="A33125" s="32" t="s">
        <v>33248</v>
      </c>
      <c r="B33125" s="32" t="s">
        <v>172</v>
      </c>
      <c r="C33125">
        <f t="shared" si="517"/>
        <v>73540</v>
      </c>
    </row>
    <row r="33126" spans="1:3">
      <c r="A33126" s="32" t="s">
        <v>32954</v>
      </c>
      <c r="B33126" s="32" t="s">
        <v>172</v>
      </c>
      <c r="C33126">
        <f t="shared" si="517"/>
        <v>73541</v>
      </c>
    </row>
    <row r="33127" spans="1:3">
      <c r="A33127" s="32" t="s">
        <v>33277</v>
      </c>
      <c r="B33127" s="32" t="s">
        <v>172</v>
      </c>
      <c r="C33127">
        <f t="shared" si="517"/>
        <v>73542</v>
      </c>
    </row>
    <row r="33128" spans="1:3">
      <c r="A33128" s="32" t="s">
        <v>33182</v>
      </c>
      <c r="B33128" s="32" t="s">
        <v>172</v>
      </c>
      <c r="C33128">
        <f t="shared" si="517"/>
        <v>73543</v>
      </c>
    </row>
    <row r="33129" spans="1:3">
      <c r="A33129" s="32" t="s">
        <v>32955</v>
      </c>
      <c r="B33129" s="32" t="s">
        <v>172</v>
      </c>
      <c r="C33129">
        <f t="shared" si="517"/>
        <v>73544</v>
      </c>
    </row>
    <row r="33130" spans="1:3">
      <c r="A33130" s="32" t="s">
        <v>32956</v>
      </c>
      <c r="B33130" s="32" t="s">
        <v>172</v>
      </c>
      <c r="C33130">
        <f t="shared" si="517"/>
        <v>73546</v>
      </c>
    </row>
    <row r="33131" spans="1:3">
      <c r="A33131" s="32" t="s">
        <v>32957</v>
      </c>
      <c r="B33131" s="32" t="s">
        <v>172</v>
      </c>
      <c r="C33131">
        <f t="shared" si="517"/>
        <v>73547</v>
      </c>
    </row>
    <row r="33132" spans="1:3">
      <c r="A33132" s="32" t="s">
        <v>33360</v>
      </c>
      <c r="B33132" s="32" t="s">
        <v>172</v>
      </c>
      <c r="C33132">
        <f t="shared" si="517"/>
        <v>73548</v>
      </c>
    </row>
    <row r="33133" spans="1:3">
      <c r="A33133" s="32" t="s">
        <v>32958</v>
      </c>
      <c r="B33133" s="32" t="s">
        <v>172</v>
      </c>
      <c r="C33133">
        <f t="shared" si="517"/>
        <v>73549</v>
      </c>
    </row>
    <row r="33134" spans="1:3">
      <c r="A33134" s="32" t="s">
        <v>33361</v>
      </c>
      <c r="B33134" s="32" t="s">
        <v>172</v>
      </c>
      <c r="C33134">
        <f t="shared" si="517"/>
        <v>73550</v>
      </c>
    </row>
    <row r="33135" spans="1:3">
      <c r="A33135" s="32" t="s">
        <v>32959</v>
      </c>
      <c r="B33135" s="32" t="s">
        <v>172</v>
      </c>
      <c r="C33135">
        <f t="shared" si="517"/>
        <v>73551</v>
      </c>
    </row>
    <row r="33136" spans="1:3">
      <c r="A33136" s="32" t="s">
        <v>33183</v>
      </c>
      <c r="B33136" s="32" t="s">
        <v>172</v>
      </c>
      <c r="C33136">
        <f t="shared" si="517"/>
        <v>73552</v>
      </c>
    </row>
    <row r="33137" spans="1:3">
      <c r="A33137" s="32" t="s">
        <v>33278</v>
      </c>
      <c r="B33137" s="32" t="s">
        <v>172</v>
      </c>
      <c r="C33137">
        <f t="shared" si="517"/>
        <v>73553</v>
      </c>
    </row>
    <row r="33138" spans="1:3">
      <c r="A33138" s="32" t="s">
        <v>32960</v>
      </c>
      <c r="B33138" s="32" t="s">
        <v>172</v>
      </c>
      <c r="C33138">
        <f t="shared" si="517"/>
        <v>73554</v>
      </c>
    </row>
    <row r="33139" spans="1:3">
      <c r="A33139" s="32" t="s">
        <v>33184</v>
      </c>
      <c r="B33139" s="32" t="s">
        <v>172</v>
      </c>
      <c r="C33139">
        <f t="shared" si="517"/>
        <v>73555</v>
      </c>
    </row>
    <row r="33140" spans="1:3">
      <c r="A33140" s="32" t="s">
        <v>32961</v>
      </c>
      <c r="B33140" s="32" t="s">
        <v>172</v>
      </c>
      <c r="C33140">
        <f t="shared" si="517"/>
        <v>73556</v>
      </c>
    </row>
    <row r="33141" spans="1:3">
      <c r="A33141" s="32" t="s">
        <v>32962</v>
      </c>
      <c r="B33141" s="32" t="s">
        <v>172</v>
      </c>
      <c r="C33141">
        <f t="shared" si="517"/>
        <v>73557</v>
      </c>
    </row>
    <row r="33142" spans="1:3">
      <c r="A33142" s="32" t="s">
        <v>33362</v>
      </c>
      <c r="B33142" s="32" t="s">
        <v>172</v>
      </c>
      <c r="C33142">
        <f t="shared" si="517"/>
        <v>73558</v>
      </c>
    </row>
    <row r="33143" spans="1:3">
      <c r="A33143" s="32" t="s">
        <v>32963</v>
      </c>
      <c r="B33143" s="32" t="s">
        <v>172</v>
      </c>
      <c r="C33143">
        <f t="shared" si="517"/>
        <v>73559</v>
      </c>
    </row>
    <row r="33144" spans="1:3">
      <c r="A33144" s="32" t="s">
        <v>32964</v>
      </c>
      <c r="B33144" s="32" t="s">
        <v>172</v>
      </c>
      <c r="C33144">
        <f t="shared" si="517"/>
        <v>73560</v>
      </c>
    </row>
    <row r="33145" spans="1:3">
      <c r="A33145" s="32" t="s">
        <v>33185</v>
      </c>
      <c r="B33145" s="32" t="s">
        <v>172</v>
      </c>
      <c r="C33145">
        <f t="shared" si="517"/>
        <v>73561</v>
      </c>
    </row>
    <row r="33146" spans="1:3">
      <c r="A33146" s="32" t="s">
        <v>33363</v>
      </c>
      <c r="B33146" s="32" t="s">
        <v>172</v>
      </c>
      <c r="C33146">
        <f t="shared" si="517"/>
        <v>73562</v>
      </c>
    </row>
    <row r="33147" spans="1:3">
      <c r="A33147" s="32" t="s">
        <v>33186</v>
      </c>
      <c r="B33147" s="32" t="s">
        <v>172</v>
      </c>
      <c r="C33147">
        <f t="shared" si="517"/>
        <v>73564</v>
      </c>
    </row>
    <row r="33148" spans="1:3">
      <c r="A33148" s="32" t="s">
        <v>32965</v>
      </c>
      <c r="B33148" s="32" t="s">
        <v>172</v>
      </c>
      <c r="C33148">
        <f t="shared" si="517"/>
        <v>73565</v>
      </c>
    </row>
    <row r="33149" spans="1:3">
      <c r="A33149" s="32" t="s">
        <v>32966</v>
      </c>
      <c r="B33149" s="32" t="s">
        <v>172</v>
      </c>
      <c r="C33149">
        <f t="shared" si="517"/>
        <v>73566</v>
      </c>
    </row>
    <row r="33150" spans="1:3">
      <c r="A33150" s="32" t="s">
        <v>33279</v>
      </c>
      <c r="B33150" s="32" t="s">
        <v>172</v>
      </c>
      <c r="C33150">
        <f t="shared" si="517"/>
        <v>73567</v>
      </c>
    </row>
    <row r="33151" spans="1:3">
      <c r="A33151" s="32" t="s">
        <v>32967</v>
      </c>
      <c r="B33151" s="32" t="s">
        <v>172</v>
      </c>
      <c r="C33151">
        <f t="shared" si="517"/>
        <v>73568</v>
      </c>
    </row>
    <row r="33152" spans="1:3">
      <c r="A33152" s="32" t="s">
        <v>33187</v>
      </c>
      <c r="B33152" s="32" t="s">
        <v>172</v>
      </c>
      <c r="C33152">
        <f t="shared" si="517"/>
        <v>73569</v>
      </c>
    </row>
    <row r="33153" spans="1:3">
      <c r="A33153" s="32" t="s">
        <v>33364</v>
      </c>
      <c r="B33153" s="32" t="s">
        <v>172</v>
      </c>
      <c r="C33153">
        <f t="shared" si="517"/>
        <v>73570</v>
      </c>
    </row>
    <row r="33154" spans="1:3">
      <c r="A33154" s="32" t="s">
        <v>32968</v>
      </c>
      <c r="B33154" s="32" t="s">
        <v>172</v>
      </c>
      <c r="C33154">
        <f t="shared" ref="C33154:C33217" si="518">1*A33154</f>
        <v>73571</v>
      </c>
    </row>
    <row r="33155" spans="1:3">
      <c r="A33155" s="32" t="s">
        <v>33280</v>
      </c>
      <c r="B33155" s="32" t="s">
        <v>172</v>
      </c>
      <c r="C33155">
        <f t="shared" si="518"/>
        <v>73572</v>
      </c>
    </row>
    <row r="33156" spans="1:3">
      <c r="A33156" s="32" t="s">
        <v>32969</v>
      </c>
      <c r="B33156" s="32" t="s">
        <v>172</v>
      </c>
      <c r="C33156">
        <f t="shared" si="518"/>
        <v>73573</v>
      </c>
    </row>
    <row r="33157" spans="1:3">
      <c r="A33157" s="32" t="s">
        <v>32970</v>
      </c>
      <c r="B33157" s="32" t="s">
        <v>172</v>
      </c>
      <c r="C33157">
        <f t="shared" si="518"/>
        <v>73601</v>
      </c>
    </row>
    <row r="33158" spans="1:3">
      <c r="A33158" s="32" t="s">
        <v>33347</v>
      </c>
      <c r="B33158" s="32" t="s">
        <v>172</v>
      </c>
      <c r="C33158">
        <f t="shared" si="518"/>
        <v>73620</v>
      </c>
    </row>
    <row r="33159" spans="1:3">
      <c r="A33159" s="32" t="s">
        <v>32971</v>
      </c>
      <c r="B33159" s="32" t="s">
        <v>172</v>
      </c>
      <c r="C33159">
        <f t="shared" si="518"/>
        <v>73622</v>
      </c>
    </row>
    <row r="33160" spans="1:3">
      <c r="A33160" s="32" t="s">
        <v>32972</v>
      </c>
      <c r="B33160" s="32" t="s">
        <v>172</v>
      </c>
      <c r="C33160">
        <f t="shared" si="518"/>
        <v>73624</v>
      </c>
    </row>
    <row r="33161" spans="1:3">
      <c r="A33161" s="32" t="s">
        <v>32973</v>
      </c>
      <c r="B33161" s="32" t="s">
        <v>172</v>
      </c>
      <c r="C33161">
        <f t="shared" si="518"/>
        <v>73625</v>
      </c>
    </row>
    <row r="33162" spans="1:3">
      <c r="A33162" s="32" t="s">
        <v>33188</v>
      </c>
      <c r="B33162" s="32" t="s">
        <v>172</v>
      </c>
      <c r="C33162">
        <f t="shared" si="518"/>
        <v>73626</v>
      </c>
    </row>
    <row r="33163" spans="1:3">
      <c r="A33163" s="32" t="s">
        <v>32974</v>
      </c>
      <c r="B33163" s="32" t="s">
        <v>172</v>
      </c>
      <c r="C33163">
        <f t="shared" si="518"/>
        <v>73627</v>
      </c>
    </row>
    <row r="33164" spans="1:3">
      <c r="A33164" s="32" t="s">
        <v>33281</v>
      </c>
      <c r="B33164" s="32" t="s">
        <v>172</v>
      </c>
      <c r="C33164">
        <f t="shared" si="518"/>
        <v>73628</v>
      </c>
    </row>
    <row r="33165" spans="1:3">
      <c r="A33165" s="32" t="s">
        <v>33365</v>
      </c>
      <c r="B33165" s="32" t="s">
        <v>172</v>
      </c>
      <c r="C33165">
        <f t="shared" si="518"/>
        <v>73632</v>
      </c>
    </row>
    <row r="33166" spans="1:3">
      <c r="A33166" s="32" t="s">
        <v>32975</v>
      </c>
      <c r="B33166" s="32" t="s">
        <v>172</v>
      </c>
      <c r="C33166">
        <f t="shared" si="518"/>
        <v>73638</v>
      </c>
    </row>
    <row r="33167" spans="1:3">
      <c r="A33167" s="32" t="s">
        <v>32976</v>
      </c>
      <c r="B33167" s="32" t="s">
        <v>172</v>
      </c>
      <c r="C33167">
        <f t="shared" si="518"/>
        <v>73639</v>
      </c>
    </row>
    <row r="33168" spans="1:3">
      <c r="A33168" s="32" t="s">
        <v>33189</v>
      </c>
      <c r="B33168" s="32" t="s">
        <v>172</v>
      </c>
      <c r="C33168">
        <f t="shared" si="518"/>
        <v>73641</v>
      </c>
    </row>
    <row r="33169" spans="1:3">
      <c r="A33169" s="32" t="s">
        <v>33282</v>
      </c>
      <c r="B33169" s="32" t="s">
        <v>172</v>
      </c>
      <c r="C33169">
        <f t="shared" si="518"/>
        <v>73642</v>
      </c>
    </row>
    <row r="33170" spans="1:3">
      <c r="A33170" s="32" t="s">
        <v>33366</v>
      </c>
      <c r="B33170" s="32" t="s">
        <v>172</v>
      </c>
      <c r="C33170">
        <f t="shared" si="518"/>
        <v>73644</v>
      </c>
    </row>
    <row r="33171" spans="1:3">
      <c r="A33171" s="32" t="s">
        <v>32977</v>
      </c>
      <c r="B33171" s="32" t="s">
        <v>172</v>
      </c>
      <c r="C33171">
        <f t="shared" si="518"/>
        <v>73645</v>
      </c>
    </row>
    <row r="33172" spans="1:3">
      <c r="A33172" s="32" t="s">
        <v>32978</v>
      </c>
      <c r="B33172" s="32" t="s">
        <v>172</v>
      </c>
      <c r="C33172">
        <f t="shared" si="518"/>
        <v>73646</v>
      </c>
    </row>
    <row r="33173" spans="1:3">
      <c r="A33173" s="32" t="s">
        <v>33283</v>
      </c>
      <c r="B33173" s="32" t="s">
        <v>172</v>
      </c>
      <c r="C33173">
        <f t="shared" si="518"/>
        <v>73647</v>
      </c>
    </row>
    <row r="33174" spans="1:3">
      <c r="A33174" s="32" t="s">
        <v>32979</v>
      </c>
      <c r="B33174" s="32" t="s">
        <v>172</v>
      </c>
      <c r="C33174">
        <f t="shared" si="518"/>
        <v>73648</v>
      </c>
    </row>
    <row r="33175" spans="1:3">
      <c r="A33175" s="32" t="s">
        <v>32980</v>
      </c>
      <c r="B33175" s="32" t="s">
        <v>172</v>
      </c>
      <c r="C33175">
        <f t="shared" si="518"/>
        <v>73650</v>
      </c>
    </row>
    <row r="33176" spans="1:3">
      <c r="A33176" s="32" t="s">
        <v>33284</v>
      </c>
      <c r="B33176" s="32" t="s">
        <v>172</v>
      </c>
      <c r="C33176">
        <f t="shared" si="518"/>
        <v>73651</v>
      </c>
    </row>
    <row r="33177" spans="1:3">
      <c r="A33177" s="32" t="s">
        <v>33367</v>
      </c>
      <c r="B33177" s="32" t="s">
        <v>172</v>
      </c>
      <c r="C33177">
        <f t="shared" si="518"/>
        <v>73654</v>
      </c>
    </row>
    <row r="33178" spans="1:3">
      <c r="A33178" s="32" t="s">
        <v>32981</v>
      </c>
      <c r="B33178" s="32" t="s">
        <v>172</v>
      </c>
      <c r="C33178">
        <f t="shared" si="518"/>
        <v>73655</v>
      </c>
    </row>
    <row r="33179" spans="1:3">
      <c r="A33179" s="32" t="s">
        <v>32982</v>
      </c>
      <c r="B33179" s="32" t="s">
        <v>172</v>
      </c>
      <c r="C33179">
        <f t="shared" si="518"/>
        <v>73658</v>
      </c>
    </row>
    <row r="33180" spans="1:3">
      <c r="A33180" s="32" t="s">
        <v>33285</v>
      </c>
      <c r="B33180" s="32" t="s">
        <v>172</v>
      </c>
      <c r="C33180">
        <f t="shared" si="518"/>
        <v>73659</v>
      </c>
    </row>
    <row r="33181" spans="1:3">
      <c r="A33181" s="32" t="s">
        <v>33368</v>
      </c>
      <c r="B33181" s="32" t="s">
        <v>172</v>
      </c>
      <c r="C33181">
        <f t="shared" si="518"/>
        <v>73660</v>
      </c>
    </row>
    <row r="33182" spans="1:3">
      <c r="A33182" s="32" t="s">
        <v>32983</v>
      </c>
      <c r="B33182" s="32" t="s">
        <v>172</v>
      </c>
      <c r="C33182">
        <f t="shared" si="518"/>
        <v>73661</v>
      </c>
    </row>
    <row r="33183" spans="1:3">
      <c r="A33183" s="32" t="s">
        <v>33286</v>
      </c>
      <c r="B33183" s="32" t="s">
        <v>172</v>
      </c>
      <c r="C33183">
        <f t="shared" si="518"/>
        <v>73662</v>
      </c>
    </row>
    <row r="33184" spans="1:3">
      <c r="A33184" s="32" t="s">
        <v>32984</v>
      </c>
      <c r="B33184" s="32" t="s">
        <v>172</v>
      </c>
      <c r="C33184">
        <f t="shared" si="518"/>
        <v>73663</v>
      </c>
    </row>
    <row r="33185" spans="1:3">
      <c r="A33185" s="32" t="s">
        <v>32985</v>
      </c>
      <c r="B33185" s="32" t="s">
        <v>172</v>
      </c>
      <c r="C33185">
        <f t="shared" si="518"/>
        <v>73664</v>
      </c>
    </row>
    <row r="33186" spans="1:3">
      <c r="A33186" s="32" t="s">
        <v>33190</v>
      </c>
      <c r="B33186" s="32" t="s">
        <v>172</v>
      </c>
      <c r="C33186">
        <f t="shared" si="518"/>
        <v>73666</v>
      </c>
    </row>
    <row r="33187" spans="1:3">
      <c r="A33187" s="32" t="s">
        <v>33287</v>
      </c>
      <c r="B33187" s="32" t="s">
        <v>172</v>
      </c>
      <c r="C33187">
        <f t="shared" si="518"/>
        <v>73667</v>
      </c>
    </row>
    <row r="33188" spans="1:3">
      <c r="A33188" s="32" t="s">
        <v>33369</v>
      </c>
      <c r="B33188" s="32" t="s">
        <v>172</v>
      </c>
      <c r="C33188">
        <f t="shared" si="518"/>
        <v>73668</v>
      </c>
    </row>
    <row r="33189" spans="1:3">
      <c r="A33189" s="32" t="s">
        <v>32986</v>
      </c>
      <c r="B33189" s="32" t="s">
        <v>172</v>
      </c>
      <c r="C33189">
        <f t="shared" si="518"/>
        <v>73669</v>
      </c>
    </row>
    <row r="33190" spans="1:3">
      <c r="A33190" s="32" t="s">
        <v>32987</v>
      </c>
      <c r="B33190" s="32" t="s">
        <v>172</v>
      </c>
      <c r="C33190">
        <f t="shared" si="518"/>
        <v>73673</v>
      </c>
    </row>
    <row r="33191" spans="1:3">
      <c r="A33191" s="32" t="s">
        <v>33191</v>
      </c>
      <c r="B33191" s="32" t="s">
        <v>172</v>
      </c>
      <c r="C33191">
        <f t="shared" si="518"/>
        <v>73701</v>
      </c>
    </row>
    <row r="33192" spans="1:3">
      <c r="A33192" s="32" t="s">
        <v>33192</v>
      </c>
      <c r="B33192" s="32" t="s">
        <v>172</v>
      </c>
      <c r="C33192">
        <f t="shared" si="518"/>
        <v>73702</v>
      </c>
    </row>
    <row r="33193" spans="1:3">
      <c r="A33193" s="32" t="s">
        <v>32988</v>
      </c>
      <c r="B33193" s="32" t="s">
        <v>172</v>
      </c>
      <c r="C33193">
        <f t="shared" si="518"/>
        <v>73703</v>
      </c>
    </row>
    <row r="33194" spans="1:3">
      <c r="A33194" s="32" t="s">
        <v>33288</v>
      </c>
      <c r="B33194" s="32" t="s">
        <v>172</v>
      </c>
      <c r="C33194">
        <f t="shared" si="518"/>
        <v>73705</v>
      </c>
    </row>
    <row r="33195" spans="1:3">
      <c r="A33195" s="32" t="s">
        <v>32989</v>
      </c>
      <c r="B33195" s="32" t="s">
        <v>172</v>
      </c>
      <c r="C33195">
        <f t="shared" si="518"/>
        <v>73706</v>
      </c>
    </row>
    <row r="33196" spans="1:3">
      <c r="A33196" s="32" t="s">
        <v>32990</v>
      </c>
      <c r="B33196" s="32" t="s">
        <v>172</v>
      </c>
      <c r="C33196">
        <f t="shared" si="518"/>
        <v>73716</v>
      </c>
    </row>
    <row r="33197" spans="1:3">
      <c r="A33197" s="32" t="s">
        <v>32991</v>
      </c>
      <c r="B33197" s="32" t="s">
        <v>172</v>
      </c>
      <c r="C33197">
        <f t="shared" si="518"/>
        <v>73717</v>
      </c>
    </row>
    <row r="33198" spans="1:3">
      <c r="A33198" s="32" t="s">
        <v>33193</v>
      </c>
      <c r="B33198" s="32" t="s">
        <v>172</v>
      </c>
      <c r="C33198">
        <f t="shared" si="518"/>
        <v>73718</v>
      </c>
    </row>
    <row r="33199" spans="1:3">
      <c r="A33199" s="32" t="s">
        <v>32992</v>
      </c>
      <c r="B33199" s="32" t="s">
        <v>172</v>
      </c>
      <c r="C33199">
        <f t="shared" si="518"/>
        <v>73719</v>
      </c>
    </row>
    <row r="33200" spans="1:3">
      <c r="A33200" s="32" t="s">
        <v>33289</v>
      </c>
      <c r="B33200" s="32" t="s">
        <v>172</v>
      </c>
      <c r="C33200">
        <f t="shared" si="518"/>
        <v>73720</v>
      </c>
    </row>
    <row r="33201" spans="1:3">
      <c r="A33201" s="32" t="s">
        <v>32993</v>
      </c>
      <c r="B33201" s="32" t="s">
        <v>172</v>
      </c>
      <c r="C33201">
        <f t="shared" si="518"/>
        <v>73722</v>
      </c>
    </row>
    <row r="33202" spans="1:3">
      <c r="A33202" s="32" t="s">
        <v>32994</v>
      </c>
      <c r="B33202" s="32" t="s">
        <v>172</v>
      </c>
      <c r="C33202">
        <f t="shared" si="518"/>
        <v>73724</v>
      </c>
    </row>
    <row r="33203" spans="1:3">
      <c r="A33203" s="32" t="s">
        <v>33370</v>
      </c>
      <c r="B33203" s="32" t="s">
        <v>172</v>
      </c>
      <c r="C33203">
        <f t="shared" si="518"/>
        <v>73726</v>
      </c>
    </row>
    <row r="33204" spans="1:3">
      <c r="A33204" s="32" t="s">
        <v>32995</v>
      </c>
      <c r="B33204" s="32" t="s">
        <v>172</v>
      </c>
      <c r="C33204">
        <f t="shared" si="518"/>
        <v>73727</v>
      </c>
    </row>
    <row r="33205" spans="1:3">
      <c r="A33205" s="32" t="s">
        <v>32996</v>
      </c>
      <c r="B33205" s="32" t="s">
        <v>172</v>
      </c>
      <c r="C33205">
        <f t="shared" si="518"/>
        <v>73728</v>
      </c>
    </row>
    <row r="33206" spans="1:3">
      <c r="A33206" s="32" t="s">
        <v>33194</v>
      </c>
      <c r="B33206" s="32" t="s">
        <v>172</v>
      </c>
      <c r="C33206">
        <f t="shared" si="518"/>
        <v>73729</v>
      </c>
    </row>
    <row r="33207" spans="1:3">
      <c r="A33207" s="32" t="s">
        <v>33195</v>
      </c>
      <c r="B33207" s="32" t="s">
        <v>172</v>
      </c>
      <c r="C33207">
        <f t="shared" si="518"/>
        <v>73730</v>
      </c>
    </row>
    <row r="33208" spans="1:3">
      <c r="A33208" s="32" t="s">
        <v>33290</v>
      </c>
      <c r="B33208" s="32" t="s">
        <v>172</v>
      </c>
      <c r="C33208">
        <f t="shared" si="518"/>
        <v>73731</v>
      </c>
    </row>
    <row r="33209" spans="1:3">
      <c r="A33209" s="32" t="s">
        <v>33371</v>
      </c>
      <c r="B33209" s="32" t="s">
        <v>172</v>
      </c>
      <c r="C33209">
        <f t="shared" si="518"/>
        <v>73733</v>
      </c>
    </row>
    <row r="33210" spans="1:3">
      <c r="A33210" s="32" t="s">
        <v>32997</v>
      </c>
      <c r="B33210" s="32" t="s">
        <v>172</v>
      </c>
      <c r="C33210">
        <f t="shared" si="518"/>
        <v>73734</v>
      </c>
    </row>
    <row r="33211" spans="1:3">
      <c r="A33211" s="32" t="s">
        <v>32998</v>
      </c>
      <c r="B33211" s="32" t="s">
        <v>172</v>
      </c>
      <c r="C33211">
        <f t="shared" si="518"/>
        <v>73735</v>
      </c>
    </row>
    <row r="33212" spans="1:3">
      <c r="A33212" s="32" t="s">
        <v>33249</v>
      </c>
      <c r="B33212" s="32" t="s">
        <v>172</v>
      </c>
      <c r="C33212">
        <f t="shared" si="518"/>
        <v>73736</v>
      </c>
    </row>
    <row r="33213" spans="1:3">
      <c r="A33213" s="32" t="s">
        <v>32999</v>
      </c>
      <c r="B33213" s="32" t="s">
        <v>172</v>
      </c>
      <c r="C33213">
        <f t="shared" si="518"/>
        <v>73737</v>
      </c>
    </row>
    <row r="33214" spans="1:3">
      <c r="A33214" s="32" t="s">
        <v>33000</v>
      </c>
      <c r="B33214" s="32" t="s">
        <v>172</v>
      </c>
      <c r="C33214">
        <f t="shared" si="518"/>
        <v>73738</v>
      </c>
    </row>
    <row r="33215" spans="1:3">
      <c r="A33215" s="32" t="s">
        <v>33291</v>
      </c>
      <c r="B33215" s="32" t="s">
        <v>172</v>
      </c>
      <c r="C33215">
        <f t="shared" si="518"/>
        <v>73739</v>
      </c>
    </row>
    <row r="33216" spans="1:3">
      <c r="A33216" s="32" t="s">
        <v>33292</v>
      </c>
      <c r="B33216" s="32" t="s">
        <v>172</v>
      </c>
      <c r="C33216">
        <f t="shared" si="518"/>
        <v>73741</v>
      </c>
    </row>
    <row r="33217" spans="1:3">
      <c r="A33217" s="32" t="s">
        <v>33001</v>
      </c>
      <c r="B33217" s="32" t="s">
        <v>172</v>
      </c>
      <c r="C33217">
        <f t="shared" si="518"/>
        <v>73742</v>
      </c>
    </row>
    <row r="33218" spans="1:3">
      <c r="A33218" s="32" t="s">
        <v>33196</v>
      </c>
      <c r="B33218" s="32" t="s">
        <v>172</v>
      </c>
      <c r="C33218">
        <f t="shared" ref="C33218:C33281" si="519">1*A33218</f>
        <v>73743</v>
      </c>
    </row>
    <row r="33219" spans="1:3">
      <c r="A33219" s="32" t="s">
        <v>33002</v>
      </c>
      <c r="B33219" s="32" t="s">
        <v>172</v>
      </c>
      <c r="C33219">
        <f t="shared" si="519"/>
        <v>73744</v>
      </c>
    </row>
    <row r="33220" spans="1:3">
      <c r="A33220" s="32" t="s">
        <v>33003</v>
      </c>
      <c r="B33220" s="32" t="s">
        <v>172</v>
      </c>
      <c r="C33220">
        <f t="shared" si="519"/>
        <v>73746</v>
      </c>
    </row>
    <row r="33221" spans="1:3">
      <c r="A33221" s="32" t="s">
        <v>33004</v>
      </c>
      <c r="B33221" s="32" t="s">
        <v>172</v>
      </c>
      <c r="C33221">
        <f t="shared" si="519"/>
        <v>73747</v>
      </c>
    </row>
    <row r="33222" spans="1:3">
      <c r="A33222" s="32" t="s">
        <v>33005</v>
      </c>
      <c r="B33222" s="32" t="s">
        <v>172</v>
      </c>
      <c r="C33222">
        <f t="shared" si="519"/>
        <v>73749</v>
      </c>
    </row>
    <row r="33223" spans="1:3">
      <c r="A33223" s="32" t="s">
        <v>33006</v>
      </c>
      <c r="B33223" s="32" t="s">
        <v>172</v>
      </c>
      <c r="C33223">
        <f t="shared" si="519"/>
        <v>73750</v>
      </c>
    </row>
    <row r="33224" spans="1:3">
      <c r="A33224" s="32" t="s">
        <v>33372</v>
      </c>
      <c r="B33224" s="32" t="s">
        <v>172</v>
      </c>
      <c r="C33224">
        <f t="shared" si="519"/>
        <v>73753</v>
      </c>
    </row>
    <row r="33225" spans="1:3">
      <c r="A33225" s="32" t="s">
        <v>33197</v>
      </c>
      <c r="B33225" s="32" t="s">
        <v>172</v>
      </c>
      <c r="C33225">
        <f t="shared" si="519"/>
        <v>73754</v>
      </c>
    </row>
    <row r="33226" spans="1:3">
      <c r="A33226" s="32" t="s">
        <v>33007</v>
      </c>
      <c r="B33226" s="32" t="s">
        <v>172</v>
      </c>
      <c r="C33226">
        <f t="shared" si="519"/>
        <v>73755</v>
      </c>
    </row>
    <row r="33227" spans="1:3">
      <c r="A33227" s="32" t="s">
        <v>33373</v>
      </c>
      <c r="B33227" s="32" t="s">
        <v>172</v>
      </c>
      <c r="C33227">
        <f t="shared" si="519"/>
        <v>73756</v>
      </c>
    </row>
    <row r="33228" spans="1:3">
      <c r="A33228" s="32" t="s">
        <v>33008</v>
      </c>
      <c r="B33228" s="32" t="s">
        <v>172</v>
      </c>
      <c r="C33228">
        <f t="shared" si="519"/>
        <v>73757</v>
      </c>
    </row>
    <row r="33229" spans="1:3">
      <c r="A33229" s="32" t="s">
        <v>33009</v>
      </c>
      <c r="B33229" s="32" t="s">
        <v>172</v>
      </c>
      <c r="C33229">
        <f t="shared" si="519"/>
        <v>73758</v>
      </c>
    </row>
    <row r="33230" spans="1:3">
      <c r="A33230" s="32" t="s">
        <v>33010</v>
      </c>
      <c r="B33230" s="32" t="s">
        <v>172</v>
      </c>
      <c r="C33230">
        <f t="shared" si="519"/>
        <v>73759</v>
      </c>
    </row>
    <row r="33231" spans="1:3">
      <c r="A33231" s="32" t="s">
        <v>33011</v>
      </c>
      <c r="B33231" s="32" t="s">
        <v>172</v>
      </c>
      <c r="C33231">
        <f t="shared" si="519"/>
        <v>73760</v>
      </c>
    </row>
    <row r="33232" spans="1:3">
      <c r="A33232" s="32" t="s">
        <v>33198</v>
      </c>
      <c r="B33232" s="32" t="s">
        <v>172</v>
      </c>
      <c r="C33232">
        <f t="shared" si="519"/>
        <v>73761</v>
      </c>
    </row>
    <row r="33233" spans="1:3">
      <c r="A33233" s="32" t="s">
        <v>33012</v>
      </c>
      <c r="B33233" s="32" t="s">
        <v>172</v>
      </c>
      <c r="C33233">
        <f t="shared" si="519"/>
        <v>73762</v>
      </c>
    </row>
    <row r="33234" spans="1:3">
      <c r="A33234" s="32" t="s">
        <v>33293</v>
      </c>
      <c r="B33234" s="32" t="s">
        <v>172</v>
      </c>
      <c r="C33234">
        <f t="shared" si="519"/>
        <v>73763</v>
      </c>
    </row>
    <row r="33235" spans="1:3">
      <c r="A33235" s="32" t="s">
        <v>33199</v>
      </c>
      <c r="B33235" s="32" t="s">
        <v>172</v>
      </c>
      <c r="C33235">
        <f t="shared" si="519"/>
        <v>73764</v>
      </c>
    </row>
    <row r="33236" spans="1:3">
      <c r="A33236" s="32" t="s">
        <v>33294</v>
      </c>
      <c r="B33236" s="32" t="s">
        <v>172</v>
      </c>
      <c r="C33236">
        <f t="shared" si="519"/>
        <v>73766</v>
      </c>
    </row>
    <row r="33237" spans="1:3">
      <c r="A33237" s="32" t="s">
        <v>33013</v>
      </c>
      <c r="B33237" s="32" t="s">
        <v>172</v>
      </c>
      <c r="C33237">
        <f t="shared" si="519"/>
        <v>73768</v>
      </c>
    </row>
    <row r="33238" spans="1:3">
      <c r="A33238" s="32" t="s">
        <v>33295</v>
      </c>
      <c r="B33238" s="32" t="s">
        <v>172</v>
      </c>
      <c r="C33238">
        <f t="shared" si="519"/>
        <v>73770</v>
      </c>
    </row>
    <row r="33239" spans="1:3">
      <c r="A33239" s="32" t="s">
        <v>33014</v>
      </c>
      <c r="B33239" s="32" t="s">
        <v>172</v>
      </c>
      <c r="C33239">
        <f t="shared" si="519"/>
        <v>73771</v>
      </c>
    </row>
    <row r="33240" spans="1:3">
      <c r="A33240" s="32" t="s">
        <v>33200</v>
      </c>
      <c r="B33240" s="32" t="s">
        <v>172</v>
      </c>
      <c r="C33240">
        <f t="shared" si="519"/>
        <v>73772</v>
      </c>
    </row>
    <row r="33241" spans="1:3">
      <c r="A33241" s="32" t="s">
        <v>33015</v>
      </c>
      <c r="B33241" s="32" t="s">
        <v>172</v>
      </c>
      <c r="C33241">
        <f t="shared" si="519"/>
        <v>73773</v>
      </c>
    </row>
    <row r="33242" spans="1:3">
      <c r="A33242" s="32" t="s">
        <v>33296</v>
      </c>
      <c r="B33242" s="32" t="s">
        <v>172</v>
      </c>
      <c r="C33242">
        <f t="shared" si="519"/>
        <v>73801</v>
      </c>
    </row>
    <row r="33243" spans="1:3">
      <c r="A33243" s="32" t="s">
        <v>33297</v>
      </c>
      <c r="B33243" s="32" t="s">
        <v>172</v>
      </c>
      <c r="C33243">
        <f t="shared" si="519"/>
        <v>73802</v>
      </c>
    </row>
    <row r="33244" spans="1:3">
      <c r="A33244" s="32" t="s">
        <v>33374</v>
      </c>
      <c r="B33244" s="32" t="s">
        <v>172</v>
      </c>
      <c r="C33244">
        <f t="shared" si="519"/>
        <v>73832</v>
      </c>
    </row>
    <row r="33245" spans="1:3">
      <c r="A33245" s="32" t="s">
        <v>33016</v>
      </c>
      <c r="B33245" s="32" t="s">
        <v>172</v>
      </c>
      <c r="C33245">
        <f t="shared" si="519"/>
        <v>73834</v>
      </c>
    </row>
    <row r="33246" spans="1:3">
      <c r="A33246" s="32" t="s">
        <v>33017</v>
      </c>
      <c r="B33246" s="32" t="s">
        <v>172</v>
      </c>
      <c r="C33246">
        <f t="shared" si="519"/>
        <v>73835</v>
      </c>
    </row>
    <row r="33247" spans="1:3">
      <c r="A33247" s="32" t="s">
        <v>33201</v>
      </c>
      <c r="B33247" s="32" t="s">
        <v>172</v>
      </c>
      <c r="C33247">
        <f t="shared" si="519"/>
        <v>73838</v>
      </c>
    </row>
    <row r="33248" spans="1:3">
      <c r="A33248" s="32" t="s">
        <v>33202</v>
      </c>
      <c r="B33248" s="32" t="s">
        <v>172</v>
      </c>
      <c r="C33248">
        <f t="shared" si="519"/>
        <v>73840</v>
      </c>
    </row>
    <row r="33249" spans="1:3">
      <c r="A33249" s="32" t="s">
        <v>33203</v>
      </c>
      <c r="B33249" s="32" t="s">
        <v>172</v>
      </c>
      <c r="C33249">
        <f t="shared" si="519"/>
        <v>73841</v>
      </c>
    </row>
    <row r="33250" spans="1:3">
      <c r="A33250" s="32" t="s">
        <v>33018</v>
      </c>
      <c r="B33250" s="32" t="s">
        <v>172</v>
      </c>
      <c r="C33250">
        <f t="shared" si="519"/>
        <v>73842</v>
      </c>
    </row>
    <row r="33251" spans="1:3">
      <c r="A33251" s="32" t="s">
        <v>33019</v>
      </c>
      <c r="B33251" s="32" t="s">
        <v>172</v>
      </c>
      <c r="C33251">
        <f t="shared" si="519"/>
        <v>73843</v>
      </c>
    </row>
    <row r="33252" spans="1:3">
      <c r="A33252" s="32" t="s">
        <v>33298</v>
      </c>
      <c r="B33252" s="32" t="s">
        <v>172</v>
      </c>
      <c r="C33252">
        <f t="shared" si="519"/>
        <v>73844</v>
      </c>
    </row>
    <row r="33253" spans="1:3">
      <c r="A33253" s="32" t="s">
        <v>33020</v>
      </c>
      <c r="B33253" s="32" t="s">
        <v>172</v>
      </c>
      <c r="C33253">
        <f t="shared" si="519"/>
        <v>73848</v>
      </c>
    </row>
    <row r="33254" spans="1:3">
      <c r="A33254" s="32" t="s">
        <v>33021</v>
      </c>
      <c r="B33254" s="32" t="s">
        <v>172</v>
      </c>
      <c r="C33254">
        <f t="shared" si="519"/>
        <v>73851</v>
      </c>
    </row>
    <row r="33255" spans="1:3">
      <c r="A33255" s="32" t="s">
        <v>33022</v>
      </c>
      <c r="B33255" s="32" t="s">
        <v>172</v>
      </c>
      <c r="C33255">
        <f t="shared" si="519"/>
        <v>73852</v>
      </c>
    </row>
    <row r="33256" spans="1:3">
      <c r="A33256" s="32" t="s">
        <v>33375</v>
      </c>
      <c r="B33256" s="32" t="s">
        <v>172</v>
      </c>
      <c r="C33256">
        <f t="shared" si="519"/>
        <v>73853</v>
      </c>
    </row>
    <row r="33257" spans="1:3">
      <c r="A33257" s="32" t="s">
        <v>33204</v>
      </c>
      <c r="B33257" s="32" t="s">
        <v>172</v>
      </c>
      <c r="C33257">
        <f t="shared" si="519"/>
        <v>73855</v>
      </c>
    </row>
    <row r="33258" spans="1:3">
      <c r="A33258" s="32" t="s">
        <v>33023</v>
      </c>
      <c r="B33258" s="32" t="s">
        <v>172</v>
      </c>
      <c r="C33258">
        <f t="shared" si="519"/>
        <v>73857</v>
      </c>
    </row>
    <row r="33259" spans="1:3">
      <c r="A33259" s="32" t="s">
        <v>33205</v>
      </c>
      <c r="B33259" s="32" t="s">
        <v>172</v>
      </c>
      <c r="C33259">
        <f t="shared" si="519"/>
        <v>73858</v>
      </c>
    </row>
    <row r="33260" spans="1:3">
      <c r="A33260" s="32" t="s">
        <v>33024</v>
      </c>
      <c r="B33260" s="32" t="s">
        <v>172</v>
      </c>
      <c r="C33260">
        <f t="shared" si="519"/>
        <v>73859</v>
      </c>
    </row>
    <row r="33261" spans="1:3">
      <c r="A33261" s="32" t="s">
        <v>33025</v>
      </c>
      <c r="B33261" s="32" t="s">
        <v>172</v>
      </c>
      <c r="C33261">
        <f t="shared" si="519"/>
        <v>73860</v>
      </c>
    </row>
    <row r="33262" spans="1:3">
      <c r="A33262" s="32" t="s">
        <v>33026</v>
      </c>
      <c r="B33262" s="32" t="s">
        <v>172</v>
      </c>
      <c r="C33262">
        <f t="shared" si="519"/>
        <v>73901</v>
      </c>
    </row>
    <row r="33263" spans="1:3">
      <c r="A33263" s="32" t="s">
        <v>33206</v>
      </c>
      <c r="B33263" s="32" t="s">
        <v>172</v>
      </c>
      <c r="C33263">
        <f t="shared" si="519"/>
        <v>73931</v>
      </c>
    </row>
    <row r="33264" spans="1:3">
      <c r="A33264" s="32" t="s">
        <v>33027</v>
      </c>
      <c r="B33264" s="32" t="s">
        <v>172</v>
      </c>
      <c r="C33264">
        <f t="shared" si="519"/>
        <v>73932</v>
      </c>
    </row>
    <row r="33265" spans="1:3">
      <c r="A33265" s="32" t="s">
        <v>33299</v>
      </c>
      <c r="B33265" s="32" t="s">
        <v>172</v>
      </c>
      <c r="C33265">
        <f t="shared" si="519"/>
        <v>73933</v>
      </c>
    </row>
    <row r="33266" spans="1:3">
      <c r="A33266" s="32" t="s">
        <v>33028</v>
      </c>
      <c r="B33266" s="32" t="s">
        <v>172</v>
      </c>
      <c r="C33266">
        <f t="shared" si="519"/>
        <v>73937</v>
      </c>
    </row>
    <row r="33267" spans="1:3">
      <c r="A33267" s="32" t="s">
        <v>33029</v>
      </c>
      <c r="B33267" s="32" t="s">
        <v>172</v>
      </c>
      <c r="C33267">
        <f t="shared" si="519"/>
        <v>73938</v>
      </c>
    </row>
    <row r="33268" spans="1:3">
      <c r="A33268" s="32" t="s">
        <v>33207</v>
      </c>
      <c r="B33268" s="32" t="s">
        <v>172</v>
      </c>
      <c r="C33268">
        <f t="shared" si="519"/>
        <v>73939</v>
      </c>
    </row>
    <row r="33269" spans="1:3">
      <c r="A33269" s="32" t="s">
        <v>33376</v>
      </c>
      <c r="B33269" s="32" t="s">
        <v>172</v>
      </c>
      <c r="C33269">
        <f t="shared" si="519"/>
        <v>73942</v>
      </c>
    </row>
    <row r="33270" spans="1:3">
      <c r="A33270" s="32" t="s">
        <v>33030</v>
      </c>
      <c r="B33270" s="32" t="s">
        <v>172</v>
      </c>
      <c r="C33270">
        <f t="shared" si="519"/>
        <v>73944</v>
      </c>
    </row>
    <row r="33271" spans="1:3">
      <c r="A33271" s="32" t="s">
        <v>33300</v>
      </c>
      <c r="B33271" s="32" t="s">
        <v>172</v>
      </c>
      <c r="C33271">
        <f t="shared" si="519"/>
        <v>73945</v>
      </c>
    </row>
    <row r="33272" spans="1:3">
      <c r="A33272" s="32" t="s">
        <v>33031</v>
      </c>
      <c r="B33272" s="32" t="s">
        <v>172</v>
      </c>
      <c r="C33272">
        <f t="shared" si="519"/>
        <v>73946</v>
      </c>
    </row>
    <row r="33273" spans="1:3">
      <c r="A33273" s="32" t="s">
        <v>33208</v>
      </c>
      <c r="B33273" s="32" t="s">
        <v>172</v>
      </c>
      <c r="C33273">
        <f t="shared" si="519"/>
        <v>73947</v>
      </c>
    </row>
    <row r="33274" spans="1:3">
      <c r="A33274" s="32" t="s">
        <v>33032</v>
      </c>
      <c r="B33274" s="32" t="s">
        <v>172</v>
      </c>
      <c r="C33274">
        <f t="shared" si="519"/>
        <v>73949</v>
      </c>
    </row>
    <row r="33275" spans="1:3">
      <c r="A33275" s="32" t="s">
        <v>33209</v>
      </c>
      <c r="B33275" s="32" t="s">
        <v>172</v>
      </c>
      <c r="C33275">
        <f t="shared" si="519"/>
        <v>73950</v>
      </c>
    </row>
    <row r="33276" spans="1:3">
      <c r="A33276" s="32" t="s">
        <v>33377</v>
      </c>
      <c r="B33276" s="32" t="s">
        <v>172</v>
      </c>
      <c r="C33276">
        <f t="shared" si="519"/>
        <v>73951</v>
      </c>
    </row>
    <row r="33277" spans="1:3">
      <c r="A33277" s="32" t="s">
        <v>44044</v>
      </c>
      <c r="B33277" s="32" t="s">
        <v>179</v>
      </c>
      <c r="C33277">
        <f t="shared" si="519"/>
        <v>73960</v>
      </c>
    </row>
    <row r="33278" spans="1:3">
      <c r="A33278" s="32" t="s">
        <v>33033</v>
      </c>
      <c r="B33278" s="32" t="s">
        <v>172</v>
      </c>
      <c r="C33278">
        <f t="shared" si="519"/>
        <v>74001</v>
      </c>
    </row>
    <row r="33279" spans="1:3">
      <c r="A33279" s="32" t="s">
        <v>33378</v>
      </c>
      <c r="B33279" s="32" t="s">
        <v>172</v>
      </c>
      <c r="C33279">
        <f t="shared" si="519"/>
        <v>74002</v>
      </c>
    </row>
    <row r="33280" spans="1:3">
      <c r="A33280" s="32" t="s">
        <v>33034</v>
      </c>
      <c r="B33280" s="32" t="s">
        <v>172</v>
      </c>
      <c r="C33280">
        <f t="shared" si="519"/>
        <v>74003</v>
      </c>
    </row>
    <row r="33281" spans="1:3">
      <c r="A33281" s="32" t="s">
        <v>33210</v>
      </c>
      <c r="B33281" s="32" t="s">
        <v>172</v>
      </c>
      <c r="C33281">
        <f t="shared" si="519"/>
        <v>74004</v>
      </c>
    </row>
    <row r="33282" spans="1:3">
      <c r="A33282" s="32" t="s">
        <v>33301</v>
      </c>
      <c r="B33282" s="32" t="s">
        <v>172</v>
      </c>
      <c r="C33282">
        <f t="shared" ref="C33282:C33345" si="520">1*A33282</f>
        <v>74005</v>
      </c>
    </row>
    <row r="33283" spans="1:3">
      <c r="A33283" s="32" t="s">
        <v>33035</v>
      </c>
      <c r="B33283" s="32" t="s">
        <v>172</v>
      </c>
      <c r="C33283">
        <f t="shared" si="520"/>
        <v>74006</v>
      </c>
    </row>
    <row r="33284" spans="1:3">
      <c r="A33284" s="32" t="s">
        <v>32702</v>
      </c>
      <c r="B33284" s="32" t="s">
        <v>172</v>
      </c>
      <c r="C33284">
        <f t="shared" si="520"/>
        <v>74008</v>
      </c>
    </row>
    <row r="33285" spans="1:3">
      <c r="A33285" s="32" t="s">
        <v>32800</v>
      </c>
      <c r="B33285" s="32" t="s">
        <v>172</v>
      </c>
      <c r="C33285">
        <f t="shared" si="520"/>
        <v>74010</v>
      </c>
    </row>
    <row r="33286" spans="1:3">
      <c r="A33286" s="32" t="s">
        <v>32858</v>
      </c>
      <c r="B33286" s="32" t="s">
        <v>172</v>
      </c>
      <c r="C33286">
        <f t="shared" si="520"/>
        <v>74011</v>
      </c>
    </row>
    <row r="33287" spans="1:3">
      <c r="A33287" s="32" t="s">
        <v>32703</v>
      </c>
      <c r="B33287" s="32" t="s">
        <v>172</v>
      </c>
      <c r="C33287">
        <f t="shared" si="520"/>
        <v>74012</v>
      </c>
    </row>
    <row r="33288" spans="1:3">
      <c r="A33288" s="32" t="s">
        <v>32859</v>
      </c>
      <c r="B33288" s="32" t="s">
        <v>172</v>
      </c>
      <c r="C33288">
        <f t="shared" si="520"/>
        <v>74013</v>
      </c>
    </row>
    <row r="33289" spans="1:3">
      <c r="A33289" s="32" t="s">
        <v>32704</v>
      </c>
      <c r="B33289" s="32" t="s">
        <v>172</v>
      </c>
      <c r="C33289">
        <f t="shared" si="520"/>
        <v>74014</v>
      </c>
    </row>
    <row r="33290" spans="1:3">
      <c r="A33290" s="32" t="s">
        <v>32705</v>
      </c>
      <c r="B33290" s="32" t="s">
        <v>172</v>
      </c>
      <c r="C33290">
        <f t="shared" si="520"/>
        <v>74015</v>
      </c>
    </row>
    <row r="33291" spans="1:3">
      <c r="A33291" s="32" t="s">
        <v>32860</v>
      </c>
      <c r="B33291" s="32" t="s">
        <v>172</v>
      </c>
      <c r="C33291">
        <f t="shared" si="520"/>
        <v>74016</v>
      </c>
    </row>
    <row r="33292" spans="1:3">
      <c r="A33292" s="32" t="s">
        <v>32706</v>
      </c>
      <c r="B33292" s="32" t="s">
        <v>172</v>
      </c>
      <c r="C33292">
        <f t="shared" si="520"/>
        <v>74017</v>
      </c>
    </row>
    <row r="33293" spans="1:3">
      <c r="A33293" s="32" t="s">
        <v>32801</v>
      </c>
      <c r="B33293" s="32" t="s">
        <v>172</v>
      </c>
      <c r="C33293">
        <f t="shared" si="520"/>
        <v>74018</v>
      </c>
    </row>
    <row r="33294" spans="1:3">
      <c r="A33294" s="32" t="s">
        <v>32861</v>
      </c>
      <c r="B33294" s="32" t="s">
        <v>172</v>
      </c>
      <c r="C33294">
        <f t="shared" si="520"/>
        <v>74019</v>
      </c>
    </row>
    <row r="33295" spans="1:3">
      <c r="A33295" s="32" t="s">
        <v>32707</v>
      </c>
      <c r="B33295" s="32" t="s">
        <v>172</v>
      </c>
      <c r="C33295">
        <f t="shared" si="520"/>
        <v>74020</v>
      </c>
    </row>
    <row r="33296" spans="1:3">
      <c r="A33296" s="32" t="s">
        <v>32708</v>
      </c>
      <c r="B33296" s="32" t="s">
        <v>172</v>
      </c>
      <c r="C33296">
        <f t="shared" si="520"/>
        <v>74021</v>
      </c>
    </row>
    <row r="33297" spans="1:3">
      <c r="A33297" s="32" t="s">
        <v>33379</v>
      </c>
      <c r="B33297" s="32" t="s">
        <v>172</v>
      </c>
      <c r="C33297">
        <f t="shared" si="520"/>
        <v>74022</v>
      </c>
    </row>
    <row r="33298" spans="1:3">
      <c r="A33298" s="32" t="s">
        <v>32862</v>
      </c>
      <c r="B33298" s="32" t="s">
        <v>172</v>
      </c>
      <c r="C33298">
        <f t="shared" si="520"/>
        <v>74023</v>
      </c>
    </row>
    <row r="33299" spans="1:3">
      <c r="A33299" s="32" t="s">
        <v>33036</v>
      </c>
      <c r="B33299" s="32" t="s">
        <v>172</v>
      </c>
      <c r="C33299">
        <f t="shared" si="520"/>
        <v>74026</v>
      </c>
    </row>
    <row r="33300" spans="1:3">
      <c r="A33300" s="32" t="s">
        <v>33037</v>
      </c>
      <c r="B33300" s="32" t="s">
        <v>172</v>
      </c>
      <c r="C33300">
        <f t="shared" si="520"/>
        <v>74027</v>
      </c>
    </row>
    <row r="33301" spans="1:3">
      <c r="A33301" s="32" t="s">
        <v>32709</v>
      </c>
      <c r="B33301" s="32" t="s">
        <v>172</v>
      </c>
      <c r="C33301">
        <f t="shared" si="520"/>
        <v>74028</v>
      </c>
    </row>
    <row r="33302" spans="1:3">
      <c r="A33302" s="32" t="s">
        <v>33038</v>
      </c>
      <c r="B33302" s="32" t="s">
        <v>172</v>
      </c>
      <c r="C33302">
        <f t="shared" si="520"/>
        <v>74029</v>
      </c>
    </row>
    <row r="33303" spans="1:3">
      <c r="A33303" s="32" t="s">
        <v>32710</v>
      </c>
      <c r="B33303" s="32" t="s">
        <v>172</v>
      </c>
      <c r="C33303">
        <f t="shared" si="520"/>
        <v>74030</v>
      </c>
    </row>
    <row r="33304" spans="1:3">
      <c r="A33304" s="32" t="s">
        <v>32711</v>
      </c>
      <c r="B33304" s="32" t="s">
        <v>172</v>
      </c>
      <c r="C33304">
        <f t="shared" si="520"/>
        <v>74031</v>
      </c>
    </row>
    <row r="33305" spans="1:3">
      <c r="A33305" s="32" t="s">
        <v>32802</v>
      </c>
      <c r="B33305" s="32" t="s">
        <v>172</v>
      </c>
      <c r="C33305">
        <f t="shared" si="520"/>
        <v>74032</v>
      </c>
    </row>
    <row r="33306" spans="1:3">
      <c r="A33306" s="32" t="s">
        <v>32712</v>
      </c>
      <c r="B33306" s="32" t="s">
        <v>172</v>
      </c>
      <c r="C33306">
        <f t="shared" si="520"/>
        <v>74033</v>
      </c>
    </row>
    <row r="33307" spans="1:3">
      <c r="A33307" s="32" t="s">
        <v>32863</v>
      </c>
      <c r="B33307" s="32" t="s">
        <v>172</v>
      </c>
      <c r="C33307">
        <f t="shared" si="520"/>
        <v>74034</v>
      </c>
    </row>
    <row r="33308" spans="1:3">
      <c r="A33308" s="32" t="s">
        <v>33380</v>
      </c>
      <c r="B33308" s="32" t="s">
        <v>172</v>
      </c>
      <c r="C33308">
        <f t="shared" si="520"/>
        <v>74035</v>
      </c>
    </row>
    <row r="33309" spans="1:3">
      <c r="A33309" s="32" t="s">
        <v>32713</v>
      </c>
      <c r="B33309" s="32" t="s">
        <v>172</v>
      </c>
      <c r="C33309">
        <f t="shared" si="520"/>
        <v>74036</v>
      </c>
    </row>
    <row r="33310" spans="1:3">
      <c r="A33310" s="32" t="s">
        <v>32864</v>
      </c>
      <c r="B33310" s="32" t="s">
        <v>172</v>
      </c>
      <c r="C33310">
        <f t="shared" si="520"/>
        <v>74037</v>
      </c>
    </row>
    <row r="33311" spans="1:3">
      <c r="A33311" s="32" t="s">
        <v>32714</v>
      </c>
      <c r="B33311" s="32" t="s">
        <v>172</v>
      </c>
      <c r="C33311">
        <f t="shared" si="520"/>
        <v>74038</v>
      </c>
    </row>
    <row r="33312" spans="1:3">
      <c r="A33312" s="32" t="s">
        <v>32715</v>
      </c>
      <c r="B33312" s="32" t="s">
        <v>172</v>
      </c>
      <c r="C33312">
        <f t="shared" si="520"/>
        <v>74039</v>
      </c>
    </row>
    <row r="33313" spans="1:3">
      <c r="A33313" s="32" t="s">
        <v>32716</v>
      </c>
      <c r="B33313" s="32" t="s">
        <v>172</v>
      </c>
      <c r="C33313">
        <f t="shared" si="520"/>
        <v>74041</v>
      </c>
    </row>
    <row r="33314" spans="1:3">
      <c r="A33314" s="32" t="s">
        <v>33381</v>
      </c>
      <c r="B33314" s="32" t="s">
        <v>172</v>
      </c>
      <c r="C33314">
        <f t="shared" si="520"/>
        <v>74042</v>
      </c>
    </row>
    <row r="33315" spans="1:3">
      <c r="A33315" s="32" t="s">
        <v>32717</v>
      </c>
      <c r="B33315" s="32" t="s">
        <v>172</v>
      </c>
      <c r="C33315">
        <f t="shared" si="520"/>
        <v>74043</v>
      </c>
    </row>
    <row r="33316" spans="1:3">
      <c r="A33316" s="32" t="s">
        <v>32718</v>
      </c>
      <c r="B33316" s="32" t="s">
        <v>172</v>
      </c>
      <c r="C33316">
        <f t="shared" si="520"/>
        <v>74044</v>
      </c>
    </row>
    <row r="33317" spans="1:3">
      <c r="A33317" s="32" t="s">
        <v>32803</v>
      </c>
      <c r="B33317" s="32" t="s">
        <v>172</v>
      </c>
      <c r="C33317">
        <f t="shared" si="520"/>
        <v>74045</v>
      </c>
    </row>
    <row r="33318" spans="1:3">
      <c r="A33318" s="32" t="s">
        <v>32719</v>
      </c>
      <c r="B33318" s="32" t="s">
        <v>172</v>
      </c>
      <c r="C33318">
        <f t="shared" si="520"/>
        <v>74046</v>
      </c>
    </row>
    <row r="33319" spans="1:3">
      <c r="A33319" s="32" t="s">
        <v>32865</v>
      </c>
      <c r="B33319" s="32" t="s">
        <v>172</v>
      </c>
      <c r="C33319">
        <f t="shared" si="520"/>
        <v>74047</v>
      </c>
    </row>
    <row r="33320" spans="1:3">
      <c r="A33320" s="32" t="s">
        <v>33039</v>
      </c>
      <c r="B33320" s="32" t="s">
        <v>172</v>
      </c>
      <c r="C33320">
        <f t="shared" si="520"/>
        <v>74048</v>
      </c>
    </row>
    <row r="33321" spans="1:3">
      <c r="A33321" s="32" t="s">
        <v>32720</v>
      </c>
      <c r="B33321" s="32" t="s">
        <v>172</v>
      </c>
      <c r="C33321">
        <f t="shared" si="520"/>
        <v>74050</v>
      </c>
    </row>
    <row r="33322" spans="1:3">
      <c r="A33322" s="32" t="s">
        <v>33211</v>
      </c>
      <c r="B33322" s="32" t="s">
        <v>172</v>
      </c>
      <c r="C33322">
        <f t="shared" si="520"/>
        <v>74051</v>
      </c>
    </row>
    <row r="33323" spans="1:3">
      <c r="A33323" s="32" t="s">
        <v>32866</v>
      </c>
      <c r="B33323" s="32" t="s">
        <v>172</v>
      </c>
      <c r="C33323">
        <f t="shared" si="520"/>
        <v>74052</v>
      </c>
    </row>
    <row r="33324" spans="1:3">
      <c r="A33324" s="32" t="s">
        <v>32721</v>
      </c>
      <c r="B33324" s="32" t="s">
        <v>172</v>
      </c>
      <c r="C33324">
        <f t="shared" si="520"/>
        <v>74053</v>
      </c>
    </row>
    <row r="33325" spans="1:3">
      <c r="A33325" s="32" t="s">
        <v>32804</v>
      </c>
      <c r="B33325" s="32" t="s">
        <v>172</v>
      </c>
      <c r="C33325">
        <f t="shared" si="520"/>
        <v>74054</v>
      </c>
    </row>
    <row r="33326" spans="1:3">
      <c r="A33326" s="32" t="s">
        <v>32867</v>
      </c>
      <c r="B33326" s="32" t="s">
        <v>172</v>
      </c>
      <c r="C33326">
        <f t="shared" si="520"/>
        <v>74055</v>
      </c>
    </row>
    <row r="33327" spans="1:3">
      <c r="A33327" s="32" t="s">
        <v>33212</v>
      </c>
      <c r="B33327" s="32" t="s">
        <v>172</v>
      </c>
      <c r="C33327">
        <f t="shared" si="520"/>
        <v>74056</v>
      </c>
    </row>
    <row r="33328" spans="1:3">
      <c r="A33328" s="32" t="s">
        <v>32722</v>
      </c>
      <c r="B33328" s="32" t="s">
        <v>172</v>
      </c>
      <c r="C33328">
        <f t="shared" si="520"/>
        <v>74058</v>
      </c>
    </row>
    <row r="33329" spans="1:3">
      <c r="A33329" s="32" t="s">
        <v>32775</v>
      </c>
      <c r="B33329" s="32" t="s">
        <v>172</v>
      </c>
      <c r="C33329">
        <f t="shared" si="520"/>
        <v>74059</v>
      </c>
    </row>
    <row r="33330" spans="1:3">
      <c r="A33330" s="32" t="s">
        <v>32723</v>
      </c>
      <c r="B33330" s="32" t="s">
        <v>172</v>
      </c>
      <c r="C33330">
        <f t="shared" si="520"/>
        <v>74060</v>
      </c>
    </row>
    <row r="33331" spans="1:3">
      <c r="A33331" s="32" t="s">
        <v>33213</v>
      </c>
      <c r="B33331" s="32" t="s">
        <v>172</v>
      </c>
      <c r="C33331">
        <f t="shared" si="520"/>
        <v>74061</v>
      </c>
    </row>
    <row r="33332" spans="1:3">
      <c r="A33332" s="32" t="s">
        <v>32724</v>
      </c>
      <c r="B33332" s="32" t="s">
        <v>172</v>
      </c>
      <c r="C33332">
        <f t="shared" si="520"/>
        <v>74062</v>
      </c>
    </row>
    <row r="33333" spans="1:3">
      <c r="A33333" s="32" t="s">
        <v>32805</v>
      </c>
      <c r="B33333" s="32" t="s">
        <v>172</v>
      </c>
      <c r="C33333">
        <f t="shared" si="520"/>
        <v>74063</v>
      </c>
    </row>
    <row r="33334" spans="1:3">
      <c r="A33334" s="32" t="s">
        <v>32806</v>
      </c>
      <c r="B33334" s="32" t="s">
        <v>172</v>
      </c>
      <c r="C33334">
        <f t="shared" si="520"/>
        <v>74066</v>
      </c>
    </row>
    <row r="33335" spans="1:3">
      <c r="A33335" s="32" t="s">
        <v>32725</v>
      </c>
      <c r="B33335" s="32" t="s">
        <v>172</v>
      </c>
      <c r="C33335">
        <f t="shared" si="520"/>
        <v>74067</v>
      </c>
    </row>
    <row r="33336" spans="1:3">
      <c r="A33336" s="32" t="s">
        <v>32726</v>
      </c>
      <c r="B33336" s="32" t="s">
        <v>172</v>
      </c>
      <c r="C33336">
        <f t="shared" si="520"/>
        <v>74068</v>
      </c>
    </row>
    <row r="33337" spans="1:3">
      <c r="A33337" s="32" t="s">
        <v>32868</v>
      </c>
      <c r="B33337" s="32" t="s">
        <v>172</v>
      </c>
      <c r="C33337">
        <f t="shared" si="520"/>
        <v>74070</v>
      </c>
    </row>
    <row r="33338" spans="1:3">
      <c r="A33338" s="32" t="s">
        <v>32727</v>
      </c>
      <c r="B33338" s="32" t="s">
        <v>172</v>
      </c>
      <c r="C33338">
        <f t="shared" si="520"/>
        <v>74071</v>
      </c>
    </row>
    <row r="33339" spans="1:3">
      <c r="A33339" s="32" t="s">
        <v>33040</v>
      </c>
      <c r="B33339" s="32" t="s">
        <v>172</v>
      </c>
      <c r="C33339">
        <f t="shared" si="520"/>
        <v>74072</v>
      </c>
    </row>
    <row r="33340" spans="1:3">
      <c r="A33340" s="32" t="s">
        <v>32728</v>
      </c>
      <c r="B33340" s="32" t="s">
        <v>172</v>
      </c>
      <c r="C33340">
        <f t="shared" si="520"/>
        <v>74073</v>
      </c>
    </row>
    <row r="33341" spans="1:3">
      <c r="A33341" s="32" t="s">
        <v>32729</v>
      </c>
      <c r="B33341" s="32" t="s">
        <v>172</v>
      </c>
      <c r="C33341">
        <f t="shared" si="520"/>
        <v>74074</v>
      </c>
    </row>
    <row r="33342" spans="1:3">
      <c r="A33342" s="32" t="s">
        <v>32869</v>
      </c>
      <c r="B33342" s="32" t="s">
        <v>172</v>
      </c>
      <c r="C33342">
        <f t="shared" si="520"/>
        <v>74075</v>
      </c>
    </row>
    <row r="33343" spans="1:3">
      <c r="A33343" s="32" t="s">
        <v>32807</v>
      </c>
      <c r="B33343" s="32" t="s">
        <v>172</v>
      </c>
      <c r="C33343">
        <f t="shared" si="520"/>
        <v>74076</v>
      </c>
    </row>
    <row r="33344" spans="1:3">
      <c r="A33344" s="32" t="s">
        <v>32870</v>
      </c>
      <c r="B33344" s="32" t="s">
        <v>172</v>
      </c>
      <c r="C33344">
        <f t="shared" si="520"/>
        <v>74077</v>
      </c>
    </row>
    <row r="33345" spans="1:3">
      <c r="A33345" s="32" t="s">
        <v>32871</v>
      </c>
      <c r="B33345" s="32" t="s">
        <v>172</v>
      </c>
      <c r="C33345">
        <f t="shared" si="520"/>
        <v>74078</v>
      </c>
    </row>
    <row r="33346" spans="1:3">
      <c r="A33346" s="32" t="s">
        <v>33041</v>
      </c>
      <c r="B33346" s="32" t="s">
        <v>172</v>
      </c>
      <c r="C33346">
        <f t="shared" ref="C33346:C33409" si="521">1*A33346</f>
        <v>74079</v>
      </c>
    </row>
    <row r="33347" spans="1:3">
      <c r="A33347" s="32" t="s">
        <v>32808</v>
      </c>
      <c r="B33347" s="32" t="s">
        <v>172</v>
      </c>
      <c r="C33347">
        <f t="shared" si="521"/>
        <v>74080</v>
      </c>
    </row>
    <row r="33348" spans="1:3">
      <c r="A33348" s="32" t="s">
        <v>32730</v>
      </c>
      <c r="B33348" s="32" t="s">
        <v>172</v>
      </c>
      <c r="C33348">
        <f t="shared" si="521"/>
        <v>74081</v>
      </c>
    </row>
    <row r="33349" spans="1:3">
      <c r="A33349" s="32" t="s">
        <v>33214</v>
      </c>
      <c r="B33349" s="32" t="s">
        <v>172</v>
      </c>
      <c r="C33349">
        <f t="shared" si="521"/>
        <v>74082</v>
      </c>
    </row>
    <row r="33350" spans="1:3">
      <c r="A33350" s="32" t="s">
        <v>33302</v>
      </c>
      <c r="B33350" s="32" t="s">
        <v>172</v>
      </c>
      <c r="C33350">
        <f t="shared" si="521"/>
        <v>74083</v>
      </c>
    </row>
    <row r="33351" spans="1:3">
      <c r="A33351" s="32" t="s">
        <v>33042</v>
      </c>
      <c r="B33351" s="32" t="s">
        <v>172</v>
      </c>
      <c r="C33351">
        <f t="shared" si="521"/>
        <v>74084</v>
      </c>
    </row>
    <row r="33352" spans="1:3">
      <c r="A33352" s="32" t="s">
        <v>32872</v>
      </c>
      <c r="B33352" s="32" t="s">
        <v>172</v>
      </c>
      <c r="C33352">
        <f t="shared" si="521"/>
        <v>74085</v>
      </c>
    </row>
    <row r="33353" spans="1:3">
      <c r="A33353" s="32" t="s">
        <v>32731</v>
      </c>
      <c r="B33353" s="32" t="s">
        <v>172</v>
      </c>
      <c r="C33353">
        <f t="shared" si="521"/>
        <v>74101</v>
      </c>
    </row>
    <row r="33354" spans="1:3">
      <c r="A33354" s="32" t="s">
        <v>32809</v>
      </c>
      <c r="B33354" s="32" t="s">
        <v>172</v>
      </c>
      <c r="C33354">
        <f t="shared" si="521"/>
        <v>74102</v>
      </c>
    </row>
    <row r="33355" spans="1:3">
      <c r="A33355" s="32" t="s">
        <v>32873</v>
      </c>
      <c r="B33355" s="32" t="s">
        <v>172</v>
      </c>
      <c r="C33355">
        <f t="shared" si="521"/>
        <v>74103</v>
      </c>
    </row>
    <row r="33356" spans="1:3">
      <c r="A33356" s="32" t="s">
        <v>32732</v>
      </c>
      <c r="B33356" s="32" t="s">
        <v>172</v>
      </c>
      <c r="C33356">
        <f t="shared" si="521"/>
        <v>74104</v>
      </c>
    </row>
    <row r="33357" spans="1:3">
      <c r="A33357" s="32" t="s">
        <v>32874</v>
      </c>
      <c r="B33357" s="32" t="s">
        <v>172</v>
      </c>
      <c r="C33357">
        <f t="shared" si="521"/>
        <v>74105</v>
      </c>
    </row>
    <row r="33358" spans="1:3">
      <c r="A33358" s="32" t="s">
        <v>32733</v>
      </c>
      <c r="B33358" s="32" t="s">
        <v>172</v>
      </c>
      <c r="C33358">
        <f t="shared" si="521"/>
        <v>74106</v>
      </c>
    </row>
    <row r="33359" spans="1:3">
      <c r="A33359" s="32" t="s">
        <v>32734</v>
      </c>
      <c r="B33359" s="32" t="s">
        <v>172</v>
      </c>
      <c r="C33359">
        <f t="shared" si="521"/>
        <v>74107</v>
      </c>
    </row>
    <row r="33360" spans="1:3">
      <c r="A33360" s="32" t="s">
        <v>32875</v>
      </c>
      <c r="B33360" s="32" t="s">
        <v>172</v>
      </c>
      <c r="C33360">
        <f t="shared" si="521"/>
        <v>74108</v>
      </c>
    </row>
    <row r="33361" spans="1:3">
      <c r="A33361" s="32" t="s">
        <v>32810</v>
      </c>
      <c r="B33361" s="32" t="s">
        <v>172</v>
      </c>
      <c r="C33361">
        <f t="shared" si="521"/>
        <v>74110</v>
      </c>
    </row>
    <row r="33362" spans="1:3">
      <c r="A33362" s="32" t="s">
        <v>32876</v>
      </c>
      <c r="B33362" s="32" t="s">
        <v>172</v>
      </c>
      <c r="C33362">
        <f t="shared" si="521"/>
        <v>74112</v>
      </c>
    </row>
    <row r="33363" spans="1:3">
      <c r="A33363" s="32" t="s">
        <v>32735</v>
      </c>
      <c r="B33363" s="32" t="s">
        <v>172</v>
      </c>
      <c r="C33363">
        <f t="shared" si="521"/>
        <v>74114</v>
      </c>
    </row>
    <row r="33364" spans="1:3">
      <c r="A33364" s="32" t="s">
        <v>32811</v>
      </c>
      <c r="B33364" s="32" t="s">
        <v>172</v>
      </c>
      <c r="C33364">
        <f t="shared" si="521"/>
        <v>74115</v>
      </c>
    </row>
    <row r="33365" spans="1:3">
      <c r="A33365" s="32" t="s">
        <v>32736</v>
      </c>
      <c r="B33365" s="32" t="s">
        <v>172</v>
      </c>
      <c r="C33365">
        <f t="shared" si="521"/>
        <v>74116</v>
      </c>
    </row>
    <row r="33366" spans="1:3">
      <c r="A33366" s="32" t="s">
        <v>32877</v>
      </c>
      <c r="B33366" s="32" t="s">
        <v>172</v>
      </c>
      <c r="C33366">
        <f t="shared" si="521"/>
        <v>74117</v>
      </c>
    </row>
    <row r="33367" spans="1:3">
      <c r="A33367" s="32" t="s">
        <v>32737</v>
      </c>
      <c r="B33367" s="32" t="s">
        <v>172</v>
      </c>
      <c r="C33367">
        <f t="shared" si="521"/>
        <v>74119</v>
      </c>
    </row>
    <row r="33368" spans="1:3">
      <c r="A33368" s="32" t="s">
        <v>32738</v>
      </c>
      <c r="B33368" s="32" t="s">
        <v>172</v>
      </c>
      <c r="C33368">
        <f t="shared" si="521"/>
        <v>74120</v>
      </c>
    </row>
    <row r="33369" spans="1:3">
      <c r="A33369" s="32" t="s">
        <v>32878</v>
      </c>
      <c r="B33369" s="32" t="s">
        <v>172</v>
      </c>
      <c r="C33369">
        <f t="shared" si="521"/>
        <v>74121</v>
      </c>
    </row>
    <row r="33370" spans="1:3">
      <c r="A33370" s="32" t="s">
        <v>32879</v>
      </c>
      <c r="B33370" s="32" t="s">
        <v>172</v>
      </c>
      <c r="C33370">
        <f t="shared" si="521"/>
        <v>74126</v>
      </c>
    </row>
    <row r="33371" spans="1:3">
      <c r="A33371" s="32" t="s">
        <v>32880</v>
      </c>
      <c r="B33371" s="32" t="s">
        <v>172</v>
      </c>
      <c r="C33371">
        <f t="shared" si="521"/>
        <v>74127</v>
      </c>
    </row>
    <row r="33372" spans="1:3">
      <c r="A33372" s="32" t="s">
        <v>32739</v>
      </c>
      <c r="B33372" s="32" t="s">
        <v>172</v>
      </c>
      <c r="C33372">
        <f t="shared" si="521"/>
        <v>74128</v>
      </c>
    </row>
    <row r="33373" spans="1:3">
      <c r="A33373" s="32" t="s">
        <v>32881</v>
      </c>
      <c r="B33373" s="32" t="s">
        <v>172</v>
      </c>
      <c r="C33373">
        <f t="shared" si="521"/>
        <v>74129</v>
      </c>
    </row>
    <row r="33374" spans="1:3">
      <c r="A33374" s="32" t="s">
        <v>32740</v>
      </c>
      <c r="B33374" s="32" t="s">
        <v>172</v>
      </c>
      <c r="C33374">
        <f t="shared" si="521"/>
        <v>74130</v>
      </c>
    </row>
    <row r="33375" spans="1:3">
      <c r="A33375" s="32" t="s">
        <v>32741</v>
      </c>
      <c r="B33375" s="32" t="s">
        <v>172</v>
      </c>
      <c r="C33375">
        <f t="shared" si="521"/>
        <v>74131</v>
      </c>
    </row>
    <row r="33376" spans="1:3">
      <c r="A33376" s="32" t="s">
        <v>32882</v>
      </c>
      <c r="B33376" s="32" t="s">
        <v>172</v>
      </c>
      <c r="C33376">
        <f t="shared" si="521"/>
        <v>74132</v>
      </c>
    </row>
    <row r="33377" spans="1:3">
      <c r="A33377" s="32" t="s">
        <v>32742</v>
      </c>
      <c r="B33377" s="32" t="s">
        <v>172</v>
      </c>
      <c r="C33377">
        <f t="shared" si="521"/>
        <v>74133</v>
      </c>
    </row>
    <row r="33378" spans="1:3">
      <c r="A33378" s="32" t="s">
        <v>32812</v>
      </c>
      <c r="B33378" s="32" t="s">
        <v>172</v>
      </c>
      <c r="C33378">
        <f t="shared" si="521"/>
        <v>74134</v>
      </c>
    </row>
    <row r="33379" spans="1:3">
      <c r="A33379" s="32" t="s">
        <v>32883</v>
      </c>
      <c r="B33379" s="32" t="s">
        <v>172</v>
      </c>
      <c r="C33379">
        <f t="shared" si="521"/>
        <v>74135</v>
      </c>
    </row>
    <row r="33380" spans="1:3">
      <c r="A33380" s="32" t="s">
        <v>32743</v>
      </c>
      <c r="B33380" s="32" t="s">
        <v>172</v>
      </c>
      <c r="C33380">
        <f t="shared" si="521"/>
        <v>74136</v>
      </c>
    </row>
    <row r="33381" spans="1:3">
      <c r="A33381" s="32" t="s">
        <v>32813</v>
      </c>
      <c r="B33381" s="32" t="s">
        <v>172</v>
      </c>
      <c r="C33381">
        <f t="shared" si="521"/>
        <v>74137</v>
      </c>
    </row>
    <row r="33382" spans="1:3">
      <c r="A33382" s="32" t="s">
        <v>32744</v>
      </c>
      <c r="B33382" s="32" t="s">
        <v>172</v>
      </c>
      <c r="C33382">
        <f t="shared" si="521"/>
        <v>74141</v>
      </c>
    </row>
    <row r="33383" spans="1:3">
      <c r="A33383" s="32" t="s">
        <v>32814</v>
      </c>
      <c r="B33383" s="32" t="s">
        <v>172</v>
      </c>
      <c r="C33383">
        <f t="shared" si="521"/>
        <v>74145</v>
      </c>
    </row>
    <row r="33384" spans="1:3">
      <c r="A33384" s="32" t="s">
        <v>32884</v>
      </c>
      <c r="B33384" s="32" t="s">
        <v>172</v>
      </c>
      <c r="C33384">
        <f t="shared" si="521"/>
        <v>74146</v>
      </c>
    </row>
    <row r="33385" spans="1:3">
      <c r="A33385" s="32" t="s">
        <v>32745</v>
      </c>
      <c r="B33385" s="32" t="s">
        <v>172</v>
      </c>
      <c r="C33385">
        <f t="shared" si="521"/>
        <v>74147</v>
      </c>
    </row>
    <row r="33386" spans="1:3">
      <c r="A33386" s="32" t="s">
        <v>32815</v>
      </c>
      <c r="B33386" s="32" t="s">
        <v>172</v>
      </c>
      <c r="C33386">
        <f t="shared" si="521"/>
        <v>74148</v>
      </c>
    </row>
    <row r="33387" spans="1:3">
      <c r="A33387" s="32" t="s">
        <v>32746</v>
      </c>
      <c r="B33387" s="32" t="s">
        <v>172</v>
      </c>
      <c r="C33387">
        <f t="shared" si="521"/>
        <v>74149</v>
      </c>
    </row>
    <row r="33388" spans="1:3">
      <c r="A33388" s="32" t="s">
        <v>32747</v>
      </c>
      <c r="B33388" s="32" t="s">
        <v>172</v>
      </c>
      <c r="C33388">
        <f t="shared" si="521"/>
        <v>74150</v>
      </c>
    </row>
    <row r="33389" spans="1:3">
      <c r="A33389" s="32" t="s">
        <v>32748</v>
      </c>
      <c r="B33389" s="32" t="s">
        <v>172</v>
      </c>
      <c r="C33389">
        <f t="shared" si="521"/>
        <v>74152</v>
      </c>
    </row>
    <row r="33390" spans="1:3">
      <c r="A33390" s="32" t="s">
        <v>32885</v>
      </c>
      <c r="B33390" s="32" t="s">
        <v>172</v>
      </c>
      <c r="C33390">
        <f t="shared" si="521"/>
        <v>74153</v>
      </c>
    </row>
    <row r="33391" spans="1:3">
      <c r="A33391" s="32" t="s">
        <v>32749</v>
      </c>
      <c r="B33391" s="32" t="s">
        <v>172</v>
      </c>
      <c r="C33391">
        <f t="shared" si="521"/>
        <v>74155</v>
      </c>
    </row>
    <row r="33392" spans="1:3">
      <c r="A33392" s="32" t="s">
        <v>32886</v>
      </c>
      <c r="B33392" s="32" t="s">
        <v>172</v>
      </c>
      <c r="C33392">
        <f t="shared" si="521"/>
        <v>74156</v>
      </c>
    </row>
    <row r="33393" spans="1:3">
      <c r="A33393" s="32" t="s">
        <v>32750</v>
      </c>
      <c r="B33393" s="32" t="s">
        <v>172</v>
      </c>
      <c r="C33393">
        <f t="shared" si="521"/>
        <v>74157</v>
      </c>
    </row>
    <row r="33394" spans="1:3">
      <c r="A33394" s="32" t="s">
        <v>32751</v>
      </c>
      <c r="B33394" s="32" t="s">
        <v>172</v>
      </c>
      <c r="C33394">
        <f t="shared" si="521"/>
        <v>74158</v>
      </c>
    </row>
    <row r="33395" spans="1:3">
      <c r="A33395" s="32" t="s">
        <v>32887</v>
      </c>
      <c r="B33395" s="32" t="s">
        <v>172</v>
      </c>
      <c r="C33395">
        <f t="shared" si="521"/>
        <v>74159</v>
      </c>
    </row>
    <row r="33396" spans="1:3">
      <c r="A33396" s="32" t="s">
        <v>32816</v>
      </c>
      <c r="B33396" s="32" t="s">
        <v>172</v>
      </c>
      <c r="C33396">
        <f t="shared" si="521"/>
        <v>74169</v>
      </c>
    </row>
    <row r="33397" spans="1:3">
      <c r="A33397" s="32" t="s">
        <v>32752</v>
      </c>
      <c r="B33397" s="32" t="s">
        <v>172</v>
      </c>
      <c r="C33397">
        <f t="shared" si="521"/>
        <v>74170</v>
      </c>
    </row>
    <row r="33398" spans="1:3">
      <c r="A33398" s="32" t="s">
        <v>32753</v>
      </c>
      <c r="B33398" s="32" t="s">
        <v>172</v>
      </c>
      <c r="C33398">
        <f t="shared" si="521"/>
        <v>74171</v>
      </c>
    </row>
    <row r="33399" spans="1:3">
      <c r="A33399" s="32" t="s">
        <v>32754</v>
      </c>
      <c r="B33399" s="32" t="s">
        <v>172</v>
      </c>
      <c r="C33399">
        <f t="shared" si="521"/>
        <v>74172</v>
      </c>
    </row>
    <row r="33400" spans="1:3">
      <c r="A33400" s="32" t="s">
        <v>32888</v>
      </c>
      <c r="B33400" s="32" t="s">
        <v>172</v>
      </c>
      <c r="C33400">
        <f t="shared" si="521"/>
        <v>74182</v>
      </c>
    </row>
    <row r="33401" spans="1:3">
      <c r="A33401" s="32" t="s">
        <v>33414</v>
      </c>
      <c r="B33401" s="32" t="s">
        <v>172</v>
      </c>
      <c r="C33401">
        <f t="shared" si="521"/>
        <v>74183</v>
      </c>
    </row>
    <row r="33402" spans="1:3">
      <c r="A33402" s="32" t="s">
        <v>33411</v>
      </c>
      <c r="B33402" s="32" t="s">
        <v>172</v>
      </c>
      <c r="C33402">
        <f t="shared" si="521"/>
        <v>74184</v>
      </c>
    </row>
    <row r="33403" spans="1:3">
      <c r="A33403" s="32" t="s">
        <v>32755</v>
      </c>
      <c r="B33403" s="32" t="s">
        <v>172</v>
      </c>
      <c r="C33403">
        <f t="shared" si="521"/>
        <v>74186</v>
      </c>
    </row>
    <row r="33404" spans="1:3">
      <c r="A33404" s="32" t="s">
        <v>32889</v>
      </c>
      <c r="B33404" s="32" t="s">
        <v>172</v>
      </c>
      <c r="C33404">
        <f t="shared" si="521"/>
        <v>74187</v>
      </c>
    </row>
    <row r="33405" spans="1:3">
      <c r="A33405" s="32" t="s">
        <v>33409</v>
      </c>
      <c r="B33405" s="32" t="s">
        <v>172</v>
      </c>
      <c r="C33405">
        <f t="shared" si="521"/>
        <v>74189</v>
      </c>
    </row>
    <row r="33406" spans="1:3">
      <c r="A33406" s="32" t="s">
        <v>32890</v>
      </c>
      <c r="B33406" s="32" t="s">
        <v>172</v>
      </c>
      <c r="C33406">
        <f t="shared" si="521"/>
        <v>74192</v>
      </c>
    </row>
    <row r="33407" spans="1:3">
      <c r="A33407" s="32" t="s">
        <v>32756</v>
      </c>
      <c r="B33407" s="32" t="s">
        <v>172</v>
      </c>
      <c r="C33407">
        <f t="shared" si="521"/>
        <v>74193</v>
      </c>
    </row>
    <row r="33408" spans="1:3">
      <c r="A33408" s="32" t="s">
        <v>33415</v>
      </c>
      <c r="B33408" s="32" t="s">
        <v>172</v>
      </c>
      <c r="C33408">
        <f t="shared" si="521"/>
        <v>74194</v>
      </c>
    </row>
    <row r="33409" spans="1:3">
      <c r="A33409" s="32" t="s">
        <v>33043</v>
      </c>
      <c r="B33409" s="32" t="s">
        <v>172</v>
      </c>
      <c r="C33409">
        <f t="shared" si="521"/>
        <v>74301</v>
      </c>
    </row>
    <row r="33410" spans="1:3">
      <c r="A33410" s="32" t="s">
        <v>32757</v>
      </c>
      <c r="B33410" s="32" t="s">
        <v>172</v>
      </c>
      <c r="C33410">
        <f t="shared" ref="C33410:C33473" si="522">1*A33410</f>
        <v>74330</v>
      </c>
    </row>
    <row r="33411" spans="1:3">
      <c r="A33411" s="32" t="s">
        <v>33303</v>
      </c>
      <c r="B33411" s="32" t="s">
        <v>172</v>
      </c>
      <c r="C33411">
        <f t="shared" si="522"/>
        <v>74331</v>
      </c>
    </row>
    <row r="33412" spans="1:3">
      <c r="A33412" s="32" t="s">
        <v>33215</v>
      </c>
      <c r="B33412" s="32" t="s">
        <v>172</v>
      </c>
      <c r="C33412">
        <f t="shared" si="522"/>
        <v>74332</v>
      </c>
    </row>
    <row r="33413" spans="1:3">
      <c r="A33413" s="32" t="s">
        <v>33044</v>
      </c>
      <c r="B33413" s="32" t="s">
        <v>172</v>
      </c>
      <c r="C33413">
        <f t="shared" si="522"/>
        <v>74333</v>
      </c>
    </row>
    <row r="33414" spans="1:3">
      <c r="A33414" s="32" t="s">
        <v>33045</v>
      </c>
      <c r="B33414" s="32" t="s">
        <v>172</v>
      </c>
      <c r="C33414">
        <f t="shared" si="522"/>
        <v>74335</v>
      </c>
    </row>
    <row r="33415" spans="1:3">
      <c r="A33415" s="32" t="s">
        <v>32891</v>
      </c>
      <c r="B33415" s="32" t="s">
        <v>172</v>
      </c>
      <c r="C33415">
        <f t="shared" si="522"/>
        <v>74337</v>
      </c>
    </row>
    <row r="33416" spans="1:3">
      <c r="A33416" s="32" t="s">
        <v>33046</v>
      </c>
      <c r="B33416" s="32" t="s">
        <v>172</v>
      </c>
      <c r="C33416">
        <f t="shared" si="522"/>
        <v>74338</v>
      </c>
    </row>
    <row r="33417" spans="1:3">
      <c r="A33417" s="32" t="s">
        <v>33304</v>
      </c>
      <c r="B33417" s="32" t="s">
        <v>172</v>
      </c>
      <c r="C33417">
        <f t="shared" si="522"/>
        <v>74339</v>
      </c>
    </row>
    <row r="33418" spans="1:3">
      <c r="A33418" s="32" t="s">
        <v>32817</v>
      </c>
      <c r="B33418" s="32" t="s">
        <v>172</v>
      </c>
      <c r="C33418">
        <f t="shared" si="522"/>
        <v>74340</v>
      </c>
    </row>
    <row r="33419" spans="1:3">
      <c r="A33419" s="32" t="s">
        <v>33382</v>
      </c>
      <c r="B33419" s="32" t="s">
        <v>172</v>
      </c>
      <c r="C33419">
        <f t="shared" si="522"/>
        <v>74342</v>
      </c>
    </row>
    <row r="33420" spans="1:3">
      <c r="A33420" s="32" t="s">
        <v>33047</v>
      </c>
      <c r="B33420" s="32" t="s">
        <v>172</v>
      </c>
      <c r="C33420">
        <f t="shared" si="522"/>
        <v>74343</v>
      </c>
    </row>
    <row r="33421" spans="1:3">
      <c r="A33421" s="32" t="s">
        <v>33048</v>
      </c>
      <c r="B33421" s="32" t="s">
        <v>172</v>
      </c>
      <c r="C33421">
        <f t="shared" si="522"/>
        <v>74344</v>
      </c>
    </row>
    <row r="33422" spans="1:3">
      <c r="A33422" s="32" t="s">
        <v>33305</v>
      </c>
      <c r="B33422" s="32" t="s">
        <v>172</v>
      </c>
      <c r="C33422">
        <f t="shared" si="522"/>
        <v>74345</v>
      </c>
    </row>
    <row r="33423" spans="1:3">
      <c r="A33423" s="32" t="s">
        <v>33049</v>
      </c>
      <c r="B33423" s="32" t="s">
        <v>172</v>
      </c>
      <c r="C33423">
        <f t="shared" si="522"/>
        <v>74346</v>
      </c>
    </row>
    <row r="33424" spans="1:3">
      <c r="A33424" s="32" t="s">
        <v>33216</v>
      </c>
      <c r="B33424" s="32" t="s">
        <v>172</v>
      </c>
      <c r="C33424">
        <f t="shared" si="522"/>
        <v>74347</v>
      </c>
    </row>
    <row r="33425" spans="1:3">
      <c r="A33425" s="32" t="s">
        <v>32758</v>
      </c>
      <c r="B33425" s="32" t="s">
        <v>172</v>
      </c>
      <c r="C33425">
        <f t="shared" si="522"/>
        <v>74349</v>
      </c>
    </row>
    <row r="33426" spans="1:3">
      <c r="A33426" s="32" t="s">
        <v>32892</v>
      </c>
      <c r="B33426" s="32" t="s">
        <v>172</v>
      </c>
      <c r="C33426">
        <f t="shared" si="522"/>
        <v>74350</v>
      </c>
    </row>
    <row r="33427" spans="1:3">
      <c r="A33427" s="32" t="s">
        <v>32759</v>
      </c>
      <c r="B33427" s="32" t="s">
        <v>172</v>
      </c>
      <c r="C33427">
        <f t="shared" si="522"/>
        <v>74352</v>
      </c>
    </row>
    <row r="33428" spans="1:3">
      <c r="A33428" s="32" t="s">
        <v>33250</v>
      </c>
      <c r="B33428" s="32" t="s">
        <v>172</v>
      </c>
      <c r="C33428">
        <f t="shared" si="522"/>
        <v>74354</v>
      </c>
    </row>
    <row r="33429" spans="1:3">
      <c r="A33429" s="32" t="s">
        <v>33050</v>
      </c>
      <c r="B33429" s="32" t="s">
        <v>172</v>
      </c>
      <c r="C33429">
        <f t="shared" si="522"/>
        <v>74355</v>
      </c>
    </row>
    <row r="33430" spans="1:3">
      <c r="A33430" s="32" t="s">
        <v>33051</v>
      </c>
      <c r="B33430" s="32" t="s">
        <v>172</v>
      </c>
      <c r="C33430">
        <f t="shared" si="522"/>
        <v>74358</v>
      </c>
    </row>
    <row r="33431" spans="1:3">
      <c r="A33431" s="32" t="s">
        <v>33383</v>
      </c>
      <c r="B33431" s="32" t="s">
        <v>172</v>
      </c>
      <c r="C33431">
        <f t="shared" si="522"/>
        <v>74359</v>
      </c>
    </row>
    <row r="33432" spans="1:3">
      <c r="A33432" s="32" t="s">
        <v>33217</v>
      </c>
      <c r="B33432" s="32" t="s">
        <v>172</v>
      </c>
      <c r="C33432">
        <f t="shared" si="522"/>
        <v>74360</v>
      </c>
    </row>
    <row r="33433" spans="1:3">
      <c r="A33433" s="32" t="s">
        <v>32760</v>
      </c>
      <c r="B33433" s="32" t="s">
        <v>172</v>
      </c>
      <c r="C33433">
        <f t="shared" si="522"/>
        <v>74361</v>
      </c>
    </row>
    <row r="33434" spans="1:3">
      <c r="A33434" s="32" t="s">
        <v>32818</v>
      </c>
      <c r="B33434" s="32" t="s">
        <v>172</v>
      </c>
      <c r="C33434">
        <f t="shared" si="522"/>
        <v>74362</v>
      </c>
    </row>
    <row r="33435" spans="1:3">
      <c r="A33435" s="32" t="s">
        <v>33384</v>
      </c>
      <c r="B33435" s="32" t="s">
        <v>172</v>
      </c>
      <c r="C33435">
        <f t="shared" si="522"/>
        <v>74363</v>
      </c>
    </row>
    <row r="33436" spans="1:3">
      <c r="A33436" s="32" t="s">
        <v>32761</v>
      </c>
      <c r="B33436" s="32" t="s">
        <v>172</v>
      </c>
      <c r="C33436">
        <f t="shared" si="522"/>
        <v>74364</v>
      </c>
    </row>
    <row r="33437" spans="1:3">
      <c r="A33437" s="32" t="s">
        <v>32819</v>
      </c>
      <c r="B33437" s="32" t="s">
        <v>172</v>
      </c>
      <c r="C33437">
        <f t="shared" si="522"/>
        <v>74365</v>
      </c>
    </row>
    <row r="33438" spans="1:3">
      <c r="A33438" s="32" t="s">
        <v>32762</v>
      </c>
      <c r="B33438" s="32" t="s">
        <v>172</v>
      </c>
      <c r="C33438">
        <f t="shared" si="522"/>
        <v>74366</v>
      </c>
    </row>
    <row r="33439" spans="1:3">
      <c r="A33439" s="32" t="s">
        <v>32763</v>
      </c>
      <c r="B33439" s="32" t="s">
        <v>172</v>
      </c>
      <c r="C33439">
        <f t="shared" si="522"/>
        <v>74367</v>
      </c>
    </row>
    <row r="33440" spans="1:3">
      <c r="A33440" s="32" t="s">
        <v>33218</v>
      </c>
      <c r="B33440" s="32" t="s">
        <v>172</v>
      </c>
      <c r="C33440">
        <f t="shared" si="522"/>
        <v>74368</v>
      </c>
    </row>
    <row r="33441" spans="1:3">
      <c r="A33441" s="32" t="s">
        <v>33052</v>
      </c>
      <c r="B33441" s="32" t="s">
        <v>172</v>
      </c>
      <c r="C33441">
        <f t="shared" si="522"/>
        <v>74369</v>
      </c>
    </row>
    <row r="33442" spans="1:3">
      <c r="A33442" s="32" t="s">
        <v>33053</v>
      </c>
      <c r="B33442" s="32" t="s">
        <v>172</v>
      </c>
      <c r="C33442">
        <f t="shared" si="522"/>
        <v>74370</v>
      </c>
    </row>
    <row r="33443" spans="1:3">
      <c r="A33443" s="32" t="s">
        <v>33054</v>
      </c>
      <c r="B33443" s="32" t="s">
        <v>172</v>
      </c>
      <c r="C33443">
        <f t="shared" si="522"/>
        <v>74401</v>
      </c>
    </row>
    <row r="33444" spans="1:3">
      <c r="A33444" s="32" t="s">
        <v>33385</v>
      </c>
      <c r="B33444" s="32" t="s">
        <v>172</v>
      </c>
      <c r="C33444">
        <f t="shared" si="522"/>
        <v>74402</v>
      </c>
    </row>
    <row r="33445" spans="1:3">
      <c r="A33445" s="32" t="s">
        <v>33306</v>
      </c>
      <c r="B33445" s="32" t="s">
        <v>172</v>
      </c>
      <c r="C33445">
        <f t="shared" si="522"/>
        <v>74403</v>
      </c>
    </row>
    <row r="33446" spans="1:3">
      <c r="A33446" s="32" t="s">
        <v>32893</v>
      </c>
      <c r="B33446" s="32" t="s">
        <v>172</v>
      </c>
      <c r="C33446">
        <f t="shared" si="522"/>
        <v>74421</v>
      </c>
    </row>
    <row r="33447" spans="1:3">
      <c r="A33447" s="32" t="s">
        <v>33055</v>
      </c>
      <c r="B33447" s="32" t="s">
        <v>172</v>
      </c>
      <c r="C33447">
        <f t="shared" si="522"/>
        <v>74422</v>
      </c>
    </row>
    <row r="33448" spans="1:3">
      <c r="A33448" s="32" t="s">
        <v>33307</v>
      </c>
      <c r="B33448" s="32" t="s">
        <v>172</v>
      </c>
      <c r="C33448">
        <f t="shared" si="522"/>
        <v>74423</v>
      </c>
    </row>
    <row r="33449" spans="1:3">
      <c r="A33449" s="32" t="s">
        <v>33056</v>
      </c>
      <c r="B33449" s="32" t="s">
        <v>172</v>
      </c>
      <c r="C33449">
        <f t="shared" si="522"/>
        <v>74425</v>
      </c>
    </row>
    <row r="33450" spans="1:3">
      <c r="A33450" s="32" t="s">
        <v>33386</v>
      </c>
      <c r="B33450" s="32" t="s">
        <v>172</v>
      </c>
      <c r="C33450">
        <f t="shared" si="522"/>
        <v>74426</v>
      </c>
    </row>
    <row r="33451" spans="1:3">
      <c r="A33451" s="32" t="s">
        <v>33057</v>
      </c>
      <c r="B33451" s="32" t="s">
        <v>172</v>
      </c>
      <c r="C33451">
        <f t="shared" si="522"/>
        <v>74427</v>
      </c>
    </row>
    <row r="33452" spans="1:3">
      <c r="A33452" s="32" t="s">
        <v>33058</v>
      </c>
      <c r="B33452" s="32" t="s">
        <v>172</v>
      </c>
      <c r="C33452">
        <f t="shared" si="522"/>
        <v>74428</v>
      </c>
    </row>
    <row r="33453" spans="1:3">
      <c r="A33453" s="32" t="s">
        <v>32894</v>
      </c>
      <c r="B33453" s="32" t="s">
        <v>172</v>
      </c>
      <c r="C33453">
        <f t="shared" si="522"/>
        <v>74429</v>
      </c>
    </row>
    <row r="33454" spans="1:3">
      <c r="A33454" s="32" t="s">
        <v>33059</v>
      </c>
      <c r="B33454" s="32" t="s">
        <v>172</v>
      </c>
      <c r="C33454">
        <f t="shared" si="522"/>
        <v>74430</v>
      </c>
    </row>
    <row r="33455" spans="1:3">
      <c r="A33455" s="32" t="s">
        <v>32820</v>
      </c>
      <c r="B33455" s="32" t="s">
        <v>172</v>
      </c>
      <c r="C33455">
        <f t="shared" si="522"/>
        <v>74431</v>
      </c>
    </row>
    <row r="33456" spans="1:3">
      <c r="A33456" s="32" t="s">
        <v>33387</v>
      </c>
      <c r="B33456" s="32" t="s">
        <v>172</v>
      </c>
      <c r="C33456">
        <f t="shared" si="522"/>
        <v>74432</v>
      </c>
    </row>
    <row r="33457" spans="1:3">
      <c r="A33457" s="32" t="s">
        <v>33308</v>
      </c>
      <c r="B33457" s="32" t="s">
        <v>172</v>
      </c>
      <c r="C33457">
        <f t="shared" si="522"/>
        <v>74434</v>
      </c>
    </row>
    <row r="33458" spans="1:3">
      <c r="A33458" s="32" t="s">
        <v>33060</v>
      </c>
      <c r="B33458" s="32" t="s">
        <v>172</v>
      </c>
      <c r="C33458">
        <f t="shared" si="522"/>
        <v>74435</v>
      </c>
    </row>
    <row r="33459" spans="1:3">
      <c r="A33459" s="32" t="s">
        <v>33061</v>
      </c>
      <c r="B33459" s="32" t="s">
        <v>172</v>
      </c>
      <c r="C33459">
        <f t="shared" si="522"/>
        <v>74436</v>
      </c>
    </row>
    <row r="33460" spans="1:3">
      <c r="A33460" s="32" t="s">
        <v>32895</v>
      </c>
      <c r="B33460" s="32" t="s">
        <v>172</v>
      </c>
      <c r="C33460">
        <f t="shared" si="522"/>
        <v>74437</v>
      </c>
    </row>
    <row r="33461" spans="1:3">
      <c r="A33461" s="32" t="s">
        <v>33062</v>
      </c>
      <c r="B33461" s="32" t="s">
        <v>172</v>
      </c>
      <c r="C33461">
        <f t="shared" si="522"/>
        <v>74438</v>
      </c>
    </row>
    <row r="33462" spans="1:3">
      <c r="A33462" s="32" t="s">
        <v>33309</v>
      </c>
      <c r="B33462" s="32" t="s">
        <v>172</v>
      </c>
      <c r="C33462">
        <f t="shared" si="522"/>
        <v>74439</v>
      </c>
    </row>
    <row r="33463" spans="1:3">
      <c r="A33463" s="32" t="s">
        <v>33219</v>
      </c>
      <c r="B33463" s="32" t="s">
        <v>172</v>
      </c>
      <c r="C33463">
        <f t="shared" si="522"/>
        <v>74440</v>
      </c>
    </row>
    <row r="33464" spans="1:3">
      <c r="A33464" s="32" t="s">
        <v>33063</v>
      </c>
      <c r="B33464" s="32" t="s">
        <v>172</v>
      </c>
      <c r="C33464">
        <f t="shared" si="522"/>
        <v>74441</v>
      </c>
    </row>
    <row r="33465" spans="1:3">
      <c r="A33465" s="32" t="s">
        <v>33064</v>
      </c>
      <c r="B33465" s="32" t="s">
        <v>172</v>
      </c>
      <c r="C33465">
        <f t="shared" si="522"/>
        <v>74442</v>
      </c>
    </row>
    <row r="33466" spans="1:3">
      <c r="A33466" s="32" t="s">
        <v>33065</v>
      </c>
      <c r="B33466" s="32" t="s">
        <v>172</v>
      </c>
      <c r="C33466">
        <f t="shared" si="522"/>
        <v>74444</v>
      </c>
    </row>
    <row r="33467" spans="1:3">
      <c r="A33467" s="32" t="s">
        <v>32896</v>
      </c>
      <c r="B33467" s="32" t="s">
        <v>172</v>
      </c>
      <c r="C33467">
        <f t="shared" si="522"/>
        <v>74445</v>
      </c>
    </row>
    <row r="33468" spans="1:3">
      <c r="A33468" s="32" t="s">
        <v>33310</v>
      </c>
      <c r="B33468" s="32" t="s">
        <v>172</v>
      </c>
      <c r="C33468">
        <f t="shared" si="522"/>
        <v>74446</v>
      </c>
    </row>
    <row r="33469" spans="1:3">
      <c r="A33469" s="32" t="s">
        <v>32764</v>
      </c>
      <c r="B33469" s="32" t="s">
        <v>172</v>
      </c>
      <c r="C33469">
        <f t="shared" si="522"/>
        <v>74447</v>
      </c>
    </row>
    <row r="33470" spans="1:3">
      <c r="A33470" s="32" t="s">
        <v>33066</v>
      </c>
      <c r="B33470" s="32" t="s">
        <v>172</v>
      </c>
      <c r="C33470">
        <f t="shared" si="522"/>
        <v>74450</v>
      </c>
    </row>
    <row r="33471" spans="1:3">
      <c r="A33471" s="32" t="s">
        <v>33067</v>
      </c>
      <c r="B33471" s="32" t="s">
        <v>172</v>
      </c>
      <c r="C33471">
        <f t="shared" si="522"/>
        <v>74451</v>
      </c>
    </row>
    <row r="33472" spans="1:3">
      <c r="A33472" s="32" t="s">
        <v>33311</v>
      </c>
      <c r="B33472" s="32" t="s">
        <v>172</v>
      </c>
      <c r="C33472">
        <f t="shared" si="522"/>
        <v>74452</v>
      </c>
    </row>
    <row r="33473" spans="1:3">
      <c r="A33473" s="32" t="s">
        <v>33220</v>
      </c>
      <c r="B33473" s="32" t="s">
        <v>172</v>
      </c>
      <c r="C33473">
        <f t="shared" si="522"/>
        <v>74454</v>
      </c>
    </row>
    <row r="33474" spans="1:3">
      <c r="A33474" s="32" t="s">
        <v>33312</v>
      </c>
      <c r="B33474" s="32" t="s">
        <v>172</v>
      </c>
      <c r="C33474">
        <f t="shared" ref="C33474:C33537" si="523">1*A33474</f>
        <v>74455</v>
      </c>
    </row>
    <row r="33475" spans="1:3">
      <c r="A33475" s="32" t="s">
        <v>32765</v>
      </c>
      <c r="B33475" s="32" t="s">
        <v>172</v>
      </c>
      <c r="C33475">
        <f t="shared" si="523"/>
        <v>74456</v>
      </c>
    </row>
    <row r="33476" spans="1:3">
      <c r="A33476" s="32" t="s">
        <v>33251</v>
      </c>
      <c r="B33476" s="32" t="s">
        <v>172</v>
      </c>
      <c r="C33476">
        <f t="shared" si="523"/>
        <v>74457</v>
      </c>
    </row>
    <row r="33477" spans="1:3">
      <c r="A33477" s="32" t="s">
        <v>33068</v>
      </c>
      <c r="B33477" s="32" t="s">
        <v>172</v>
      </c>
      <c r="C33477">
        <f t="shared" si="523"/>
        <v>74458</v>
      </c>
    </row>
    <row r="33478" spans="1:3">
      <c r="A33478" s="32" t="s">
        <v>33069</v>
      </c>
      <c r="B33478" s="32" t="s">
        <v>172</v>
      </c>
      <c r="C33478">
        <f t="shared" si="523"/>
        <v>74459</v>
      </c>
    </row>
    <row r="33479" spans="1:3">
      <c r="A33479" s="32" t="s">
        <v>32766</v>
      </c>
      <c r="B33479" s="32" t="s">
        <v>172</v>
      </c>
      <c r="C33479">
        <f t="shared" si="523"/>
        <v>74460</v>
      </c>
    </row>
    <row r="33480" spans="1:3">
      <c r="A33480" s="32" t="s">
        <v>33070</v>
      </c>
      <c r="B33480" s="32" t="s">
        <v>172</v>
      </c>
      <c r="C33480">
        <f t="shared" si="523"/>
        <v>74461</v>
      </c>
    </row>
    <row r="33481" spans="1:3">
      <c r="A33481" s="32" t="s">
        <v>33071</v>
      </c>
      <c r="B33481" s="32" t="s">
        <v>172</v>
      </c>
      <c r="C33481">
        <f t="shared" si="523"/>
        <v>74462</v>
      </c>
    </row>
    <row r="33482" spans="1:3">
      <c r="A33482" s="32" t="s">
        <v>33388</v>
      </c>
      <c r="B33482" s="32" t="s">
        <v>172</v>
      </c>
      <c r="C33482">
        <f t="shared" si="523"/>
        <v>74463</v>
      </c>
    </row>
    <row r="33483" spans="1:3">
      <c r="A33483" s="32" t="s">
        <v>33072</v>
      </c>
      <c r="B33483" s="32" t="s">
        <v>172</v>
      </c>
      <c r="C33483">
        <f t="shared" si="523"/>
        <v>74464</v>
      </c>
    </row>
    <row r="33484" spans="1:3">
      <c r="A33484" s="32" t="s">
        <v>33313</v>
      </c>
      <c r="B33484" s="32" t="s">
        <v>172</v>
      </c>
      <c r="C33484">
        <f t="shared" si="523"/>
        <v>74465</v>
      </c>
    </row>
    <row r="33485" spans="1:3">
      <c r="A33485" s="32" t="s">
        <v>33073</v>
      </c>
      <c r="B33485" s="32" t="s">
        <v>172</v>
      </c>
      <c r="C33485">
        <f t="shared" si="523"/>
        <v>74467</v>
      </c>
    </row>
    <row r="33486" spans="1:3">
      <c r="A33486" s="32" t="s">
        <v>33314</v>
      </c>
      <c r="B33486" s="32" t="s">
        <v>172</v>
      </c>
      <c r="C33486">
        <f t="shared" si="523"/>
        <v>74468</v>
      </c>
    </row>
    <row r="33487" spans="1:3">
      <c r="A33487" s="32" t="s">
        <v>33074</v>
      </c>
      <c r="B33487" s="32" t="s">
        <v>172</v>
      </c>
      <c r="C33487">
        <f t="shared" si="523"/>
        <v>74469</v>
      </c>
    </row>
    <row r="33488" spans="1:3">
      <c r="A33488" s="32" t="s">
        <v>33075</v>
      </c>
      <c r="B33488" s="32" t="s">
        <v>172</v>
      </c>
      <c r="C33488">
        <f t="shared" si="523"/>
        <v>74470</v>
      </c>
    </row>
    <row r="33489" spans="1:3">
      <c r="A33489" s="32" t="s">
        <v>33315</v>
      </c>
      <c r="B33489" s="32" t="s">
        <v>172</v>
      </c>
      <c r="C33489">
        <f t="shared" si="523"/>
        <v>74471</v>
      </c>
    </row>
    <row r="33490" spans="1:3">
      <c r="A33490" s="32" t="s">
        <v>33076</v>
      </c>
      <c r="B33490" s="32" t="s">
        <v>172</v>
      </c>
      <c r="C33490">
        <f t="shared" si="523"/>
        <v>74472</v>
      </c>
    </row>
    <row r="33491" spans="1:3">
      <c r="A33491" s="32" t="s">
        <v>33221</v>
      </c>
      <c r="B33491" s="32" t="s">
        <v>172</v>
      </c>
      <c r="C33491">
        <f t="shared" si="523"/>
        <v>74477</v>
      </c>
    </row>
    <row r="33492" spans="1:3">
      <c r="A33492" s="32" t="s">
        <v>33316</v>
      </c>
      <c r="B33492" s="32" t="s">
        <v>172</v>
      </c>
      <c r="C33492">
        <f t="shared" si="523"/>
        <v>74501</v>
      </c>
    </row>
    <row r="33493" spans="1:3">
      <c r="A33493" s="32" t="s">
        <v>33077</v>
      </c>
      <c r="B33493" s="32" t="s">
        <v>172</v>
      </c>
      <c r="C33493">
        <f t="shared" si="523"/>
        <v>74502</v>
      </c>
    </row>
    <row r="33494" spans="1:3">
      <c r="A33494" s="32" t="s">
        <v>33078</v>
      </c>
      <c r="B33494" s="32" t="s">
        <v>172</v>
      </c>
      <c r="C33494">
        <f t="shared" si="523"/>
        <v>74521</v>
      </c>
    </row>
    <row r="33495" spans="1:3">
      <c r="A33495" s="32" t="s">
        <v>33317</v>
      </c>
      <c r="B33495" s="32" t="s">
        <v>172</v>
      </c>
      <c r="C33495">
        <f t="shared" si="523"/>
        <v>74522</v>
      </c>
    </row>
    <row r="33496" spans="1:3">
      <c r="A33496" s="32" t="s">
        <v>33079</v>
      </c>
      <c r="B33496" s="32" t="s">
        <v>172</v>
      </c>
      <c r="C33496">
        <f t="shared" si="523"/>
        <v>74523</v>
      </c>
    </row>
    <row r="33497" spans="1:3">
      <c r="A33497" s="32" t="s">
        <v>33318</v>
      </c>
      <c r="B33497" s="32" t="s">
        <v>172</v>
      </c>
      <c r="C33497">
        <f t="shared" si="523"/>
        <v>74525</v>
      </c>
    </row>
    <row r="33498" spans="1:3">
      <c r="A33498" s="32" t="s">
        <v>33080</v>
      </c>
      <c r="B33498" s="32" t="s">
        <v>172</v>
      </c>
      <c r="C33498">
        <f t="shared" si="523"/>
        <v>74528</v>
      </c>
    </row>
    <row r="33499" spans="1:3">
      <c r="A33499" s="32" t="s">
        <v>33081</v>
      </c>
      <c r="B33499" s="32" t="s">
        <v>172</v>
      </c>
      <c r="C33499">
        <f t="shared" si="523"/>
        <v>74529</v>
      </c>
    </row>
    <row r="33500" spans="1:3">
      <c r="A33500" s="32" t="s">
        <v>33348</v>
      </c>
      <c r="B33500" s="32" t="s">
        <v>172</v>
      </c>
      <c r="C33500">
        <f t="shared" si="523"/>
        <v>74530</v>
      </c>
    </row>
    <row r="33501" spans="1:3">
      <c r="A33501" s="32" t="s">
        <v>33082</v>
      </c>
      <c r="B33501" s="32" t="s">
        <v>172</v>
      </c>
      <c r="C33501">
        <f t="shared" si="523"/>
        <v>74531</v>
      </c>
    </row>
    <row r="33502" spans="1:3">
      <c r="A33502" s="32" t="s">
        <v>33083</v>
      </c>
      <c r="B33502" s="32" t="s">
        <v>172</v>
      </c>
      <c r="C33502">
        <f t="shared" si="523"/>
        <v>74533</v>
      </c>
    </row>
    <row r="33503" spans="1:3">
      <c r="A33503" s="32" t="s">
        <v>33084</v>
      </c>
      <c r="B33503" s="32" t="s">
        <v>172</v>
      </c>
      <c r="C33503">
        <f t="shared" si="523"/>
        <v>74534</v>
      </c>
    </row>
    <row r="33504" spans="1:3">
      <c r="A33504" s="32" t="s">
        <v>33319</v>
      </c>
      <c r="B33504" s="32" t="s">
        <v>172</v>
      </c>
      <c r="C33504">
        <f t="shared" si="523"/>
        <v>74535</v>
      </c>
    </row>
    <row r="33505" spans="1:3">
      <c r="A33505" s="32" t="s">
        <v>33085</v>
      </c>
      <c r="B33505" s="32" t="s">
        <v>172</v>
      </c>
      <c r="C33505">
        <f t="shared" si="523"/>
        <v>74536</v>
      </c>
    </row>
    <row r="33506" spans="1:3">
      <c r="A33506" s="32" t="s">
        <v>33389</v>
      </c>
      <c r="B33506" s="32" t="s">
        <v>172</v>
      </c>
      <c r="C33506">
        <f t="shared" si="523"/>
        <v>74538</v>
      </c>
    </row>
    <row r="33507" spans="1:3">
      <c r="A33507" s="32" t="s">
        <v>33086</v>
      </c>
      <c r="B33507" s="32" t="s">
        <v>172</v>
      </c>
      <c r="C33507">
        <f t="shared" si="523"/>
        <v>74540</v>
      </c>
    </row>
    <row r="33508" spans="1:3">
      <c r="A33508" s="32" t="s">
        <v>33412</v>
      </c>
      <c r="B33508" s="32" t="s">
        <v>172</v>
      </c>
      <c r="C33508">
        <f t="shared" si="523"/>
        <v>74542</v>
      </c>
    </row>
    <row r="33509" spans="1:3">
      <c r="A33509" s="32" t="s">
        <v>33222</v>
      </c>
      <c r="B33509" s="32" t="s">
        <v>172</v>
      </c>
      <c r="C33509">
        <f t="shared" si="523"/>
        <v>74543</v>
      </c>
    </row>
    <row r="33510" spans="1:3">
      <c r="A33510" s="32" t="s">
        <v>33320</v>
      </c>
      <c r="B33510" s="32" t="s">
        <v>172</v>
      </c>
      <c r="C33510">
        <f t="shared" si="523"/>
        <v>74545</v>
      </c>
    </row>
    <row r="33511" spans="1:3">
      <c r="A33511" s="32" t="s">
        <v>33390</v>
      </c>
      <c r="B33511" s="32" t="s">
        <v>172</v>
      </c>
      <c r="C33511">
        <f t="shared" si="523"/>
        <v>74546</v>
      </c>
    </row>
    <row r="33512" spans="1:3">
      <c r="A33512" s="32" t="s">
        <v>33087</v>
      </c>
      <c r="B33512" s="32" t="s">
        <v>172</v>
      </c>
      <c r="C33512">
        <f t="shared" si="523"/>
        <v>74547</v>
      </c>
    </row>
    <row r="33513" spans="1:3">
      <c r="A33513" s="32" t="s">
        <v>33088</v>
      </c>
      <c r="B33513" s="32" t="s">
        <v>172</v>
      </c>
      <c r="C33513">
        <f t="shared" si="523"/>
        <v>74549</v>
      </c>
    </row>
    <row r="33514" spans="1:3">
      <c r="A33514" s="32" t="s">
        <v>33391</v>
      </c>
      <c r="B33514" s="32" t="s">
        <v>172</v>
      </c>
      <c r="C33514">
        <f t="shared" si="523"/>
        <v>74552</v>
      </c>
    </row>
    <row r="33515" spans="1:3">
      <c r="A33515" s="32" t="s">
        <v>33089</v>
      </c>
      <c r="B33515" s="32" t="s">
        <v>172</v>
      </c>
      <c r="C33515">
        <f t="shared" si="523"/>
        <v>74553</v>
      </c>
    </row>
    <row r="33516" spans="1:3">
      <c r="A33516" s="32" t="s">
        <v>33090</v>
      </c>
      <c r="B33516" s="32" t="s">
        <v>172</v>
      </c>
      <c r="C33516">
        <f t="shared" si="523"/>
        <v>74554</v>
      </c>
    </row>
    <row r="33517" spans="1:3">
      <c r="A33517" s="32" t="s">
        <v>33223</v>
      </c>
      <c r="B33517" s="32" t="s">
        <v>172</v>
      </c>
      <c r="C33517">
        <f t="shared" si="523"/>
        <v>74555</v>
      </c>
    </row>
    <row r="33518" spans="1:3">
      <c r="A33518" s="32" t="s">
        <v>33091</v>
      </c>
      <c r="B33518" s="32" t="s">
        <v>172</v>
      </c>
      <c r="C33518">
        <f t="shared" si="523"/>
        <v>74556</v>
      </c>
    </row>
    <row r="33519" spans="1:3">
      <c r="A33519" s="32" t="s">
        <v>33321</v>
      </c>
      <c r="B33519" s="32" t="s">
        <v>172</v>
      </c>
      <c r="C33519">
        <f t="shared" si="523"/>
        <v>74557</v>
      </c>
    </row>
    <row r="33520" spans="1:3">
      <c r="A33520" s="32" t="s">
        <v>33224</v>
      </c>
      <c r="B33520" s="32" t="s">
        <v>172</v>
      </c>
      <c r="C33520">
        <f t="shared" si="523"/>
        <v>74558</v>
      </c>
    </row>
    <row r="33521" spans="1:3">
      <c r="A33521" s="32" t="s">
        <v>33092</v>
      </c>
      <c r="B33521" s="32" t="s">
        <v>172</v>
      </c>
      <c r="C33521">
        <f t="shared" si="523"/>
        <v>74559</v>
      </c>
    </row>
    <row r="33522" spans="1:3">
      <c r="A33522" s="32" t="s">
        <v>33093</v>
      </c>
      <c r="B33522" s="32" t="s">
        <v>172</v>
      </c>
      <c r="C33522">
        <f t="shared" si="523"/>
        <v>74560</v>
      </c>
    </row>
    <row r="33523" spans="1:3">
      <c r="A33523" s="32" t="s">
        <v>33392</v>
      </c>
      <c r="B33523" s="32" t="s">
        <v>172</v>
      </c>
      <c r="C33523">
        <f t="shared" si="523"/>
        <v>74561</v>
      </c>
    </row>
    <row r="33524" spans="1:3">
      <c r="A33524" s="32" t="s">
        <v>33094</v>
      </c>
      <c r="B33524" s="32" t="s">
        <v>172</v>
      </c>
      <c r="C33524">
        <f t="shared" si="523"/>
        <v>74562</v>
      </c>
    </row>
    <row r="33525" spans="1:3">
      <c r="A33525" s="32" t="s">
        <v>33225</v>
      </c>
      <c r="B33525" s="32" t="s">
        <v>172</v>
      </c>
      <c r="C33525">
        <f t="shared" si="523"/>
        <v>74563</v>
      </c>
    </row>
    <row r="33526" spans="1:3">
      <c r="A33526" s="32" t="s">
        <v>33095</v>
      </c>
      <c r="B33526" s="32" t="s">
        <v>172</v>
      </c>
      <c r="C33526">
        <f t="shared" si="523"/>
        <v>74565</v>
      </c>
    </row>
    <row r="33527" spans="1:3">
      <c r="A33527" s="32" t="s">
        <v>33096</v>
      </c>
      <c r="B33527" s="32" t="s">
        <v>172</v>
      </c>
      <c r="C33527">
        <f t="shared" si="523"/>
        <v>74567</v>
      </c>
    </row>
    <row r="33528" spans="1:3">
      <c r="A33528" s="32" t="s">
        <v>33393</v>
      </c>
      <c r="B33528" s="32" t="s">
        <v>172</v>
      </c>
      <c r="C33528">
        <f t="shared" si="523"/>
        <v>74569</v>
      </c>
    </row>
    <row r="33529" spans="1:3">
      <c r="A33529" s="32" t="s">
        <v>33322</v>
      </c>
      <c r="B33529" s="32" t="s">
        <v>172</v>
      </c>
      <c r="C33529">
        <f t="shared" si="523"/>
        <v>74570</v>
      </c>
    </row>
    <row r="33530" spans="1:3">
      <c r="A33530" s="32" t="s">
        <v>33323</v>
      </c>
      <c r="B33530" s="32" t="s">
        <v>172</v>
      </c>
      <c r="C33530">
        <f t="shared" si="523"/>
        <v>74571</v>
      </c>
    </row>
    <row r="33531" spans="1:3">
      <c r="A33531" s="32" t="s">
        <v>33226</v>
      </c>
      <c r="B33531" s="32" t="s">
        <v>172</v>
      </c>
      <c r="C33531">
        <f t="shared" si="523"/>
        <v>74572</v>
      </c>
    </row>
    <row r="33532" spans="1:3">
      <c r="A33532" s="32" t="s">
        <v>33097</v>
      </c>
      <c r="B33532" s="32" t="s">
        <v>172</v>
      </c>
      <c r="C33532">
        <f t="shared" si="523"/>
        <v>74574</v>
      </c>
    </row>
    <row r="33533" spans="1:3">
      <c r="A33533" s="32" t="s">
        <v>33098</v>
      </c>
      <c r="B33533" s="32" t="s">
        <v>172</v>
      </c>
      <c r="C33533">
        <f t="shared" si="523"/>
        <v>74576</v>
      </c>
    </row>
    <row r="33534" spans="1:3">
      <c r="A33534" s="32" t="s">
        <v>33099</v>
      </c>
      <c r="B33534" s="32" t="s">
        <v>172</v>
      </c>
      <c r="C33534">
        <f t="shared" si="523"/>
        <v>74577</v>
      </c>
    </row>
    <row r="33535" spans="1:3">
      <c r="A33535" s="32" t="s">
        <v>33324</v>
      </c>
      <c r="B33535" s="32" t="s">
        <v>172</v>
      </c>
      <c r="C33535">
        <f t="shared" si="523"/>
        <v>74578</v>
      </c>
    </row>
    <row r="33536" spans="1:3">
      <c r="A33536" s="32" t="s">
        <v>33227</v>
      </c>
      <c r="B33536" s="32" t="s">
        <v>172</v>
      </c>
      <c r="C33536">
        <f t="shared" si="523"/>
        <v>74601</v>
      </c>
    </row>
    <row r="33537" spans="1:3">
      <c r="A33537" s="32" t="s">
        <v>33100</v>
      </c>
      <c r="B33537" s="32" t="s">
        <v>172</v>
      </c>
      <c r="C33537">
        <f t="shared" si="523"/>
        <v>74602</v>
      </c>
    </row>
    <row r="33538" spans="1:3">
      <c r="A33538" s="32" t="s">
        <v>33410</v>
      </c>
      <c r="B33538" s="32" t="s">
        <v>172</v>
      </c>
      <c r="C33538">
        <f t="shared" ref="C33538:C33601" si="524">1*A33538</f>
        <v>74603</v>
      </c>
    </row>
    <row r="33539" spans="1:3">
      <c r="A33539" s="32" t="s">
        <v>33228</v>
      </c>
      <c r="B33539" s="32" t="s">
        <v>172</v>
      </c>
      <c r="C33539">
        <f t="shared" si="524"/>
        <v>74604</v>
      </c>
    </row>
    <row r="33540" spans="1:3">
      <c r="A33540" s="32" t="s">
        <v>33101</v>
      </c>
      <c r="B33540" s="32" t="s">
        <v>172</v>
      </c>
      <c r="C33540">
        <f t="shared" si="524"/>
        <v>74630</v>
      </c>
    </row>
    <row r="33541" spans="1:3">
      <c r="A33541" s="32" t="s">
        <v>33252</v>
      </c>
      <c r="B33541" s="32" t="s">
        <v>172</v>
      </c>
      <c r="C33541">
        <f t="shared" si="524"/>
        <v>74631</v>
      </c>
    </row>
    <row r="33542" spans="1:3">
      <c r="A33542" s="32" t="s">
        <v>33102</v>
      </c>
      <c r="B33542" s="32" t="s">
        <v>172</v>
      </c>
      <c r="C33542">
        <f t="shared" si="524"/>
        <v>74632</v>
      </c>
    </row>
    <row r="33543" spans="1:3">
      <c r="A33543" s="32" t="s">
        <v>33103</v>
      </c>
      <c r="B33543" s="32" t="s">
        <v>172</v>
      </c>
      <c r="C33543">
        <f t="shared" si="524"/>
        <v>74633</v>
      </c>
    </row>
    <row r="33544" spans="1:3">
      <c r="A33544" s="32" t="s">
        <v>33104</v>
      </c>
      <c r="B33544" s="32" t="s">
        <v>172</v>
      </c>
      <c r="C33544">
        <f t="shared" si="524"/>
        <v>74636</v>
      </c>
    </row>
    <row r="33545" spans="1:3">
      <c r="A33545" s="32" t="s">
        <v>33105</v>
      </c>
      <c r="B33545" s="32" t="s">
        <v>172</v>
      </c>
      <c r="C33545">
        <f t="shared" si="524"/>
        <v>74637</v>
      </c>
    </row>
    <row r="33546" spans="1:3">
      <c r="A33546" s="32" t="s">
        <v>33106</v>
      </c>
      <c r="B33546" s="32" t="s">
        <v>172</v>
      </c>
      <c r="C33546">
        <f t="shared" si="524"/>
        <v>74640</v>
      </c>
    </row>
    <row r="33547" spans="1:3">
      <c r="A33547" s="32" t="s">
        <v>33107</v>
      </c>
      <c r="B33547" s="32" t="s">
        <v>172</v>
      </c>
      <c r="C33547">
        <f t="shared" si="524"/>
        <v>74641</v>
      </c>
    </row>
    <row r="33548" spans="1:3">
      <c r="A33548" s="32" t="s">
        <v>33108</v>
      </c>
      <c r="B33548" s="32" t="s">
        <v>172</v>
      </c>
      <c r="C33548">
        <f t="shared" si="524"/>
        <v>74643</v>
      </c>
    </row>
    <row r="33549" spans="1:3">
      <c r="A33549" s="32" t="s">
        <v>33109</v>
      </c>
      <c r="B33549" s="32" t="s">
        <v>172</v>
      </c>
      <c r="C33549">
        <f t="shared" si="524"/>
        <v>74644</v>
      </c>
    </row>
    <row r="33550" spans="1:3">
      <c r="A33550" s="32" t="s">
        <v>33110</v>
      </c>
      <c r="B33550" s="32" t="s">
        <v>172</v>
      </c>
      <c r="C33550">
        <f t="shared" si="524"/>
        <v>74646</v>
      </c>
    </row>
    <row r="33551" spans="1:3">
      <c r="A33551" s="32" t="s">
        <v>33111</v>
      </c>
      <c r="B33551" s="32" t="s">
        <v>172</v>
      </c>
      <c r="C33551">
        <f t="shared" si="524"/>
        <v>74647</v>
      </c>
    </row>
    <row r="33552" spans="1:3">
      <c r="A33552" s="32" t="s">
        <v>32821</v>
      </c>
      <c r="B33552" s="32" t="s">
        <v>172</v>
      </c>
      <c r="C33552">
        <f t="shared" si="524"/>
        <v>74650</v>
      </c>
    </row>
    <row r="33553" spans="1:3">
      <c r="A33553" s="32" t="s">
        <v>33394</v>
      </c>
      <c r="B33553" s="32" t="s">
        <v>172</v>
      </c>
      <c r="C33553">
        <f t="shared" si="524"/>
        <v>74651</v>
      </c>
    </row>
    <row r="33554" spans="1:3">
      <c r="A33554" s="32" t="s">
        <v>33229</v>
      </c>
      <c r="B33554" s="32" t="s">
        <v>172</v>
      </c>
      <c r="C33554">
        <f t="shared" si="524"/>
        <v>74652</v>
      </c>
    </row>
    <row r="33555" spans="1:3">
      <c r="A33555" s="32" t="s">
        <v>33112</v>
      </c>
      <c r="B33555" s="32" t="s">
        <v>172</v>
      </c>
      <c r="C33555">
        <f t="shared" si="524"/>
        <v>74653</v>
      </c>
    </row>
    <row r="33556" spans="1:3">
      <c r="A33556" s="32" t="s">
        <v>33113</v>
      </c>
      <c r="B33556" s="32" t="s">
        <v>172</v>
      </c>
      <c r="C33556">
        <f t="shared" si="524"/>
        <v>74701</v>
      </c>
    </row>
    <row r="33557" spans="1:3">
      <c r="A33557" s="32" t="s">
        <v>33114</v>
      </c>
      <c r="B33557" s="32" t="s">
        <v>172</v>
      </c>
      <c r="C33557">
        <f t="shared" si="524"/>
        <v>74702</v>
      </c>
    </row>
    <row r="33558" spans="1:3">
      <c r="A33558" s="32" t="s">
        <v>33395</v>
      </c>
      <c r="B33558" s="32" t="s">
        <v>172</v>
      </c>
      <c r="C33558">
        <f t="shared" si="524"/>
        <v>74720</v>
      </c>
    </row>
    <row r="33559" spans="1:3">
      <c r="A33559" s="32" t="s">
        <v>33325</v>
      </c>
      <c r="B33559" s="32" t="s">
        <v>172</v>
      </c>
      <c r="C33559">
        <f t="shared" si="524"/>
        <v>74721</v>
      </c>
    </row>
    <row r="33560" spans="1:3">
      <c r="A33560" s="32" t="s">
        <v>33115</v>
      </c>
      <c r="B33560" s="32" t="s">
        <v>172</v>
      </c>
      <c r="C33560">
        <f t="shared" si="524"/>
        <v>74722</v>
      </c>
    </row>
    <row r="33561" spans="1:3">
      <c r="A33561" s="32" t="s">
        <v>33116</v>
      </c>
      <c r="B33561" s="32" t="s">
        <v>172</v>
      </c>
      <c r="C33561">
        <f t="shared" si="524"/>
        <v>74723</v>
      </c>
    </row>
    <row r="33562" spans="1:3">
      <c r="A33562" s="32" t="s">
        <v>33117</v>
      </c>
      <c r="B33562" s="32" t="s">
        <v>172</v>
      </c>
      <c r="C33562">
        <f t="shared" si="524"/>
        <v>74724</v>
      </c>
    </row>
    <row r="33563" spans="1:3">
      <c r="A33563" s="32" t="s">
        <v>33396</v>
      </c>
      <c r="B33563" s="32" t="s">
        <v>172</v>
      </c>
      <c r="C33563">
        <f t="shared" si="524"/>
        <v>74726</v>
      </c>
    </row>
    <row r="33564" spans="1:3">
      <c r="A33564" s="32" t="s">
        <v>33326</v>
      </c>
      <c r="B33564" s="32" t="s">
        <v>172</v>
      </c>
      <c r="C33564">
        <f t="shared" si="524"/>
        <v>74727</v>
      </c>
    </row>
    <row r="33565" spans="1:3">
      <c r="A33565" s="32" t="s">
        <v>33230</v>
      </c>
      <c r="B33565" s="32" t="s">
        <v>172</v>
      </c>
      <c r="C33565">
        <f t="shared" si="524"/>
        <v>74728</v>
      </c>
    </row>
    <row r="33566" spans="1:3">
      <c r="A33566" s="32" t="s">
        <v>33231</v>
      </c>
      <c r="B33566" s="32" t="s">
        <v>172</v>
      </c>
      <c r="C33566">
        <f t="shared" si="524"/>
        <v>74729</v>
      </c>
    </row>
    <row r="33567" spans="1:3">
      <c r="A33567" s="32" t="s">
        <v>33397</v>
      </c>
      <c r="B33567" s="32" t="s">
        <v>172</v>
      </c>
      <c r="C33567">
        <f t="shared" si="524"/>
        <v>74730</v>
      </c>
    </row>
    <row r="33568" spans="1:3">
      <c r="A33568" s="32" t="s">
        <v>33118</v>
      </c>
      <c r="B33568" s="32" t="s">
        <v>172</v>
      </c>
      <c r="C33568">
        <f t="shared" si="524"/>
        <v>74731</v>
      </c>
    </row>
    <row r="33569" spans="1:3">
      <c r="A33569" s="32" t="s">
        <v>33119</v>
      </c>
      <c r="B33569" s="32" t="s">
        <v>172</v>
      </c>
      <c r="C33569">
        <f t="shared" si="524"/>
        <v>74733</v>
      </c>
    </row>
    <row r="33570" spans="1:3">
      <c r="A33570" s="32" t="s">
        <v>33120</v>
      </c>
      <c r="B33570" s="32" t="s">
        <v>172</v>
      </c>
      <c r="C33570">
        <f t="shared" si="524"/>
        <v>74734</v>
      </c>
    </row>
    <row r="33571" spans="1:3">
      <c r="A33571" s="32" t="s">
        <v>33398</v>
      </c>
      <c r="B33571" s="32" t="s">
        <v>172</v>
      </c>
      <c r="C33571">
        <f t="shared" si="524"/>
        <v>74735</v>
      </c>
    </row>
    <row r="33572" spans="1:3">
      <c r="A33572" s="32" t="s">
        <v>33232</v>
      </c>
      <c r="B33572" s="32" t="s">
        <v>172</v>
      </c>
      <c r="C33572">
        <f t="shared" si="524"/>
        <v>74736</v>
      </c>
    </row>
    <row r="33573" spans="1:3">
      <c r="A33573" s="32" t="s">
        <v>33121</v>
      </c>
      <c r="B33573" s="32" t="s">
        <v>172</v>
      </c>
      <c r="C33573">
        <f t="shared" si="524"/>
        <v>74737</v>
      </c>
    </row>
    <row r="33574" spans="1:3">
      <c r="A33574" s="32" t="s">
        <v>33327</v>
      </c>
      <c r="B33574" s="32" t="s">
        <v>172</v>
      </c>
      <c r="C33574">
        <f t="shared" si="524"/>
        <v>74738</v>
      </c>
    </row>
    <row r="33575" spans="1:3">
      <c r="A33575" s="32" t="s">
        <v>33122</v>
      </c>
      <c r="B33575" s="32" t="s">
        <v>172</v>
      </c>
      <c r="C33575">
        <f t="shared" si="524"/>
        <v>74740</v>
      </c>
    </row>
    <row r="33576" spans="1:3">
      <c r="A33576" s="32" t="s">
        <v>33328</v>
      </c>
      <c r="B33576" s="32" t="s">
        <v>172</v>
      </c>
      <c r="C33576">
        <f t="shared" si="524"/>
        <v>74741</v>
      </c>
    </row>
    <row r="33577" spans="1:3">
      <c r="A33577" s="32" t="s">
        <v>33123</v>
      </c>
      <c r="B33577" s="32" t="s">
        <v>172</v>
      </c>
      <c r="C33577">
        <f t="shared" si="524"/>
        <v>74743</v>
      </c>
    </row>
    <row r="33578" spans="1:3">
      <c r="A33578" s="32" t="s">
        <v>33233</v>
      </c>
      <c r="B33578" s="32" t="s">
        <v>172</v>
      </c>
      <c r="C33578">
        <f t="shared" si="524"/>
        <v>74745</v>
      </c>
    </row>
    <row r="33579" spans="1:3">
      <c r="A33579" s="32" t="s">
        <v>33399</v>
      </c>
      <c r="B33579" s="32" t="s">
        <v>172</v>
      </c>
      <c r="C33579">
        <f t="shared" si="524"/>
        <v>74747</v>
      </c>
    </row>
    <row r="33580" spans="1:3">
      <c r="A33580" s="32" t="s">
        <v>33124</v>
      </c>
      <c r="B33580" s="32" t="s">
        <v>172</v>
      </c>
      <c r="C33580">
        <f t="shared" si="524"/>
        <v>74748</v>
      </c>
    </row>
    <row r="33581" spans="1:3">
      <c r="A33581" s="32" t="s">
        <v>33234</v>
      </c>
      <c r="B33581" s="32" t="s">
        <v>172</v>
      </c>
      <c r="C33581">
        <f t="shared" si="524"/>
        <v>74750</v>
      </c>
    </row>
    <row r="33582" spans="1:3">
      <c r="A33582" s="32" t="s">
        <v>33125</v>
      </c>
      <c r="B33582" s="32" t="s">
        <v>172</v>
      </c>
      <c r="C33582">
        <f t="shared" si="524"/>
        <v>74752</v>
      </c>
    </row>
    <row r="33583" spans="1:3">
      <c r="A33583" s="32" t="s">
        <v>33400</v>
      </c>
      <c r="B33583" s="32" t="s">
        <v>172</v>
      </c>
      <c r="C33583">
        <f t="shared" si="524"/>
        <v>74753</v>
      </c>
    </row>
    <row r="33584" spans="1:3">
      <c r="A33584" s="32" t="s">
        <v>33126</v>
      </c>
      <c r="B33584" s="32" t="s">
        <v>172</v>
      </c>
      <c r="C33584">
        <f t="shared" si="524"/>
        <v>74754</v>
      </c>
    </row>
    <row r="33585" spans="1:3">
      <c r="A33585" s="32" t="s">
        <v>33253</v>
      </c>
      <c r="B33585" s="32" t="s">
        <v>172</v>
      </c>
      <c r="C33585">
        <f t="shared" si="524"/>
        <v>74755</v>
      </c>
    </row>
    <row r="33586" spans="1:3">
      <c r="A33586" s="32" t="s">
        <v>33127</v>
      </c>
      <c r="B33586" s="32" t="s">
        <v>172</v>
      </c>
      <c r="C33586">
        <f t="shared" si="524"/>
        <v>74756</v>
      </c>
    </row>
    <row r="33587" spans="1:3">
      <c r="A33587" s="32" t="s">
        <v>33128</v>
      </c>
      <c r="B33587" s="32" t="s">
        <v>172</v>
      </c>
      <c r="C33587">
        <f t="shared" si="524"/>
        <v>74759</v>
      </c>
    </row>
    <row r="33588" spans="1:3">
      <c r="A33588" s="32" t="s">
        <v>33129</v>
      </c>
      <c r="B33588" s="32" t="s">
        <v>172</v>
      </c>
      <c r="C33588">
        <f t="shared" si="524"/>
        <v>74760</v>
      </c>
    </row>
    <row r="33589" spans="1:3">
      <c r="A33589" s="32" t="s">
        <v>33329</v>
      </c>
      <c r="B33589" s="32" t="s">
        <v>172</v>
      </c>
      <c r="C33589">
        <f t="shared" si="524"/>
        <v>74761</v>
      </c>
    </row>
    <row r="33590" spans="1:3">
      <c r="A33590" s="32" t="s">
        <v>33330</v>
      </c>
      <c r="B33590" s="32" t="s">
        <v>172</v>
      </c>
      <c r="C33590">
        <f t="shared" si="524"/>
        <v>74764</v>
      </c>
    </row>
    <row r="33591" spans="1:3">
      <c r="A33591" s="32" t="s">
        <v>33235</v>
      </c>
      <c r="B33591" s="32" t="s">
        <v>172</v>
      </c>
      <c r="C33591">
        <f t="shared" si="524"/>
        <v>74766</v>
      </c>
    </row>
    <row r="33592" spans="1:3">
      <c r="A33592" s="32" t="s">
        <v>32767</v>
      </c>
      <c r="B33592" s="32" t="s">
        <v>172</v>
      </c>
      <c r="C33592">
        <f t="shared" si="524"/>
        <v>74801</v>
      </c>
    </row>
    <row r="33593" spans="1:3">
      <c r="A33593" s="32" t="s">
        <v>32897</v>
      </c>
      <c r="B33593" s="32" t="s">
        <v>172</v>
      </c>
      <c r="C33593">
        <f t="shared" si="524"/>
        <v>74802</v>
      </c>
    </row>
    <row r="33594" spans="1:3">
      <c r="A33594" s="32" t="s">
        <v>32822</v>
      </c>
      <c r="B33594" s="32" t="s">
        <v>172</v>
      </c>
      <c r="C33594">
        <f t="shared" si="524"/>
        <v>74804</v>
      </c>
    </row>
    <row r="33595" spans="1:3">
      <c r="A33595" s="32" t="s">
        <v>33130</v>
      </c>
      <c r="B33595" s="32" t="s">
        <v>172</v>
      </c>
      <c r="C33595">
        <f t="shared" si="524"/>
        <v>74818</v>
      </c>
    </row>
    <row r="33596" spans="1:3">
      <c r="A33596" s="32" t="s">
        <v>33131</v>
      </c>
      <c r="B33596" s="32" t="s">
        <v>172</v>
      </c>
      <c r="C33596">
        <f t="shared" si="524"/>
        <v>74820</v>
      </c>
    </row>
    <row r="33597" spans="1:3">
      <c r="A33597" s="32" t="s">
        <v>33401</v>
      </c>
      <c r="B33597" s="32" t="s">
        <v>172</v>
      </c>
      <c r="C33597">
        <f t="shared" si="524"/>
        <v>74821</v>
      </c>
    </row>
    <row r="33598" spans="1:3">
      <c r="A33598" s="32" t="s">
        <v>33402</v>
      </c>
      <c r="B33598" s="32" t="s">
        <v>172</v>
      </c>
      <c r="C33598">
        <f t="shared" si="524"/>
        <v>74824</v>
      </c>
    </row>
    <row r="33599" spans="1:3">
      <c r="A33599" s="32" t="s">
        <v>33132</v>
      </c>
      <c r="B33599" s="32" t="s">
        <v>172</v>
      </c>
      <c r="C33599">
        <f t="shared" si="524"/>
        <v>74825</v>
      </c>
    </row>
    <row r="33600" spans="1:3">
      <c r="A33600" s="32" t="s">
        <v>32898</v>
      </c>
      <c r="B33600" s="32" t="s">
        <v>172</v>
      </c>
      <c r="C33600">
        <f t="shared" si="524"/>
        <v>74826</v>
      </c>
    </row>
    <row r="33601" spans="1:3">
      <c r="A33601" s="32" t="s">
        <v>33331</v>
      </c>
      <c r="B33601" s="32" t="s">
        <v>172</v>
      </c>
      <c r="C33601">
        <f t="shared" si="524"/>
        <v>74827</v>
      </c>
    </row>
    <row r="33602" spans="1:3">
      <c r="A33602" s="32" t="s">
        <v>33254</v>
      </c>
      <c r="B33602" s="32" t="s">
        <v>172</v>
      </c>
      <c r="C33602">
        <f t="shared" ref="C33602:C33665" si="525">1*A33602</f>
        <v>74829</v>
      </c>
    </row>
    <row r="33603" spans="1:3">
      <c r="A33603" s="32" t="s">
        <v>33133</v>
      </c>
      <c r="B33603" s="32" t="s">
        <v>172</v>
      </c>
      <c r="C33603">
        <f t="shared" si="525"/>
        <v>74830</v>
      </c>
    </row>
    <row r="33604" spans="1:3">
      <c r="A33604" s="32" t="s">
        <v>32823</v>
      </c>
      <c r="B33604" s="32" t="s">
        <v>172</v>
      </c>
      <c r="C33604">
        <f t="shared" si="525"/>
        <v>74831</v>
      </c>
    </row>
    <row r="33605" spans="1:3">
      <c r="A33605" s="32" t="s">
        <v>33236</v>
      </c>
      <c r="B33605" s="32" t="s">
        <v>172</v>
      </c>
      <c r="C33605">
        <f t="shared" si="525"/>
        <v>74832</v>
      </c>
    </row>
    <row r="33606" spans="1:3">
      <c r="A33606" s="32" t="s">
        <v>33134</v>
      </c>
      <c r="B33606" s="32" t="s">
        <v>172</v>
      </c>
      <c r="C33606">
        <f t="shared" si="525"/>
        <v>74833</v>
      </c>
    </row>
    <row r="33607" spans="1:3">
      <c r="A33607" s="32" t="s">
        <v>33332</v>
      </c>
      <c r="B33607" s="32" t="s">
        <v>172</v>
      </c>
      <c r="C33607">
        <f t="shared" si="525"/>
        <v>74834</v>
      </c>
    </row>
    <row r="33608" spans="1:3">
      <c r="A33608" s="32" t="s">
        <v>33135</v>
      </c>
      <c r="B33608" s="32" t="s">
        <v>172</v>
      </c>
      <c r="C33608">
        <f t="shared" si="525"/>
        <v>74836</v>
      </c>
    </row>
    <row r="33609" spans="1:3">
      <c r="A33609" s="32" t="s">
        <v>33403</v>
      </c>
      <c r="B33609" s="32" t="s">
        <v>172</v>
      </c>
      <c r="C33609">
        <f t="shared" si="525"/>
        <v>74837</v>
      </c>
    </row>
    <row r="33610" spans="1:3">
      <c r="A33610" s="32" t="s">
        <v>33333</v>
      </c>
      <c r="B33610" s="32" t="s">
        <v>172</v>
      </c>
      <c r="C33610">
        <f t="shared" si="525"/>
        <v>74839</v>
      </c>
    </row>
    <row r="33611" spans="1:3">
      <c r="A33611" s="32" t="s">
        <v>32768</v>
      </c>
      <c r="B33611" s="32" t="s">
        <v>172</v>
      </c>
      <c r="C33611">
        <f t="shared" si="525"/>
        <v>74840</v>
      </c>
    </row>
    <row r="33612" spans="1:3">
      <c r="A33612" s="32" t="s">
        <v>33136</v>
      </c>
      <c r="B33612" s="32" t="s">
        <v>172</v>
      </c>
      <c r="C33612">
        <f t="shared" si="525"/>
        <v>74842</v>
      </c>
    </row>
    <row r="33613" spans="1:3">
      <c r="A33613" s="32" t="s">
        <v>33346</v>
      </c>
      <c r="B33613" s="32" t="s">
        <v>172</v>
      </c>
      <c r="C33613">
        <f t="shared" si="525"/>
        <v>74843</v>
      </c>
    </row>
    <row r="33614" spans="1:3">
      <c r="A33614" s="32" t="s">
        <v>33237</v>
      </c>
      <c r="B33614" s="32" t="s">
        <v>172</v>
      </c>
      <c r="C33614">
        <f t="shared" si="525"/>
        <v>74844</v>
      </c>
    </row>
    <row r="33615" spans="1:3">
      <c r="A33615" s="32" t="s">
        <v>33137</v>
      </c>
      <c r="B33615" s="32" t="s">
        <v>172</v>
      </c>
      <c r="C33615">
        <f t="shared" si="525"/>
        <v>74845</v>
      </c>
    </row>
    <row r="33616" spans="1:3">
      <c r="A33616" s="32" t="s">
        <v>33138</v>
      </c>
      <c r="B33616" s="32" t="s">
        <v>172</v>
      </c>
      <c r="C33616">
        <f t="shared" si="525"/>
        <v>74848</v>
      </c>
    </row>
    <row r="33617" spans="1:3">
      <c r="A33617" s="32" t="s">
        <v>33139</v>
      </c>
      <c r="B33617" s="32" t="s">
        <v>172</v>
      </c>
      <c r="C33617">
        <f t="shared" si="525"/>
        <v>74849</v>
      </c>
    </row>
    <row r="33618" spans="1:3">
      <c r="A33618" s="32" t="s">
        <v>33334</v>
      </c>
      <c r="B33618" s="32" t="s">
        <v>172</v>
      </c>
      <c r="C33618">
        <f t="shared" si="525"/>
        <v>74850</v>
      </c>
    </row>
    <row r="33619" spans="1:3">
      <c r="A33619" s="32" t="s">
        <v>32899</v>
      </c>
      <c r="B33619" s="32" t="s">
        <v>172</v>
      </c>
      <c r="C33619">
        <f t="shared" si="525"/>
        <v>74851</v>
      </c>
    </row>
    <row r="33620" spans="1:3">
      <c r="A33620" s="32" t="s">
        <v>32900</v>
      </c>
      <c r="B33620" s="32" t="s">
        <v>172</v>
      </c>
      <c r="C33620">
        <f t="shared" si="525"/>
        <v>74852</v>
      </c>
    </row>
    <row r="33621" spans="1:3">
      <c r="A33621" s="32" t="s">
        <v>32769</v>
      </c>
      <c r="B33621" s="32" t="s">
        <v>172</v>
      </c>
      <c r="C33621">
        <f t="shared" si="525"/>
        <v>74854</v>
      </c>
    </row>
    <row r="33622" spans="1:3">
      <c r="A33622" s="32" t="s">
        <v>32770</v>
      </c>
      <c r="B33622" s="32" t="s">
        <v>172</v>
      </c>
      <c r="C33622">
        <f t="shared" si="525"/>
        <v>74855</v>
      </c>
    </row>
    <row r="33623" spans="1:3">
      <c r="A33623" s="32" t="s">
        <v>33140</v>
      </c>
      <c r="B33623" s="32" t="s">
        <v>172</v>
      </c>
      <c r="C33623">
        <f t="shared" si="525"/>
        <v>74856</v>
      </c>
    </row>
    <row r="33624" spans="1:3">
      <c r="A33624" s="32" t="s">
        <v>32824</v>
      </c>
      <c r="B33624" s="32" t="s">
        <v>172</v>
      </c>
      <c r="C33624">
        <f t="shared" si="525"/>
        <v>74857</v>
      </c>
    </row>
    <row r="33625" spans="1:3">
      <c r="A33625" s="32" t="s">
        <v>33238</v>
      </c>
      <c r="B33625" s="32" t="s">
        <v>172</v>
      </c>
      <c r="C33625">
        <f t="shared" si="525"/>
        <v>74859</v>
      </c>
    </row>
    <row r="33626" spans="1:3">
      <c r="A33626" s="32" t="s">
        <v>33141</v>
      </c>
      <c r="B33626" s="32" t="s">
        <v>172</v>
      </c>
      <c r="C33626">
        <f t="shared" si="525"/>
        <v>74860</v>
      </c>
    </row>
    <row r="33627" spans="1:3">
      <c r="A33627" s="32" t="s">
        <v>33335</v>
      </c>
      <c r="B33627" s="32" t="s">
        <v>172</v>
      </c>
      <c r="C33627">
        <f t="shared" si="525"/>
        <v>74864</v>
      </c>
    </row>
    <row r="33628" spans="1:3">
      <c r="A33628" s="32" t="s">
        <v>33142</v>
      </c>
      <c r="B33628" s="32" t="s">
        <v>172</v>
      </c>
      <c r="C33628">
        <f t="shared" si="525"/>
        <v>74865</v>
      </c>
    </row>
    <row r="33629" spans="1:3">
      <c r="A33629" s="32" t="s">
        <v>32901</v>
      </c>
      <c r="B33629" s="32" t="s">
        <v>172</v>
      </c>
      <c r="C33629">
        <f t="shared" si="525"/>
        <v>74866</v>
      </c>
    </row>
    <row r="33630" spans="1:3">
      <c r="A33630" s="32" t="s">
        <v>33143</v>
      </c>
      <c r="B33630" s="32" t="s">
        <v>172</v>
      </c>
      <c r="C33630">
        <f t="shared" si="525"/>
        <v>74867</v>
      </c>
    </row>
    <row r="33631" spans="1:3">
      <c r="A33631" s="32" t="s">
        <v>33144</v>
      </c>
      <c r="B33631" s="32" t="s">
        <v>172</v>
      </c>
      <c r="C33631">
        <f t="shared" si="525"/>
        <v>74868</v>
      </c>
    </row>
    <row r="33632" spans="1:3">
      <c r="A33632" s="32" t="s">
        <v>32902</v>
      </c>
      <c r="B33632" s="32" t="s">
        <v>172</v>
      </c>
      <c r="C33632">
        <f t="shared" si="525"/>
        <v>74869</v>
      </c>
    </row>
    <row r="33633" spans="1:3">
      <c r="A33633" s="32" t="s">
        <v>33336</v>
      </c>
      <c r="B33633" s="32" t="s">
        <v>172</v>
      </c>
      <c r="C33633">
        <f t="shared" si="525"/>
        <v>74871</v>
      </c>
    </row>
    <row r="33634" spans="1:3">
      <c r="A33634" s="32" t="s">
        <v>33239</v>
      </c>
      <c r="B33634" s="32" t="s">
        <v>172</v>
      </c>
      <c r="C33634">
        <f t="shared" si="525"/>
        <v>74872</v>
      </c>
    </row>
    <row r="33635" spans="1:3">
      <c r="A33635" s="32" t="s">
        <v>32903</v>
      </c>
      <c r="B33635" s="32" t="s">
        <v>172</v>
      </c>
      <c r="C33635">
        <f t="shared" si="525"/>
        <v>74873</v>
      </c>
    </row>
    <row r="33636" spans="1:3">
      <c r="A33636" s="32" t="s">
        <v>33145</v>
      </c>
      <c r="B33636" s="32" t="s">
        <v>172</v>
      </c>
      <c r="C33636">
        <f t="shared" si="525"/>
        <v>74875</v>
      </c>
    </row>
    <row r="33637" spans="1:3">
      <c r="A33637" s="32" t="s">
        <v>32825</v>
      </c>
      <c r="B33637" s="32" t="s">
        <v>172</v>
      </c>
      <c r="C33637">
        <f t="shared" si="525"/>
        <v>74878</v>
      </c>
    </row>
    <row r="33638" spans="1:3">
      <c r="A33638" s="32" t="s">
        <v>33337</v>
      </c>
      <c r="B33638" s="32" t="s">
        <v>172</v>
      </c>
      <c r="C33638">
        <f t="shared" si="525"/>
        <v>74880</v>
      </c>
    </row>
    <row r="33639" spans="1:3">
      <c r="A33639" s="32" t="s">
        <v>32904</v>
      </c>
      <c r="B33639" s="32" t="s">
        <v>172</v>
      </c>
      <c r="C33639">
        <f t="shared" si="525"/>
        <v>74881</v>
      </c>
    </row>
    <row r="33640" spans="1:3">
      <c r="A33640" s="32" t="s">
        <v>33338</v>
      </c>
      <c r="B33640" s="32" t="s">
        <v>172</v>
      </c>
      <c r="C33640">
        <f t="shared" si="525"/>
        <v>74883</v>
      </c>
    </row>
    <row r="33641" spans="1:3">
      <c r="A33641" s="32" t="s">
        <v>33146</v>
      </c>
      <c r="B33641" s="32" t="s">
        <v>172</v>
      </c>
      <c r="C33641">
        <f t="shared" si="525"/>
        <v>74884</v>
      </c>
    </row>
    <row r="33642" spans="1:3">
      <c r="A33642" s="32" t="s">
        <v>33147</v>
      </c>
      <c r="B33642" s="32" t="s">
        <v>172</v>
      </c>
      <c r="C33642">
        <f t="shared" si="525"/>
        <v>74901</v>
      </c>
    </row>
    <row r="33643" spans="1:3">
      <c r="A33643" s="32" t="s">
        <v>33240</v>
      </c>
      <c r="B33643" s="32" t="s">
        <v>172</v>
      </c>
      <c r="C33643">
        <f t="shared" si="525"/>
        <v>74902</v>
      </c>
    </row>
    <row r="33644" spans="1:3">
      <c r="A33644" s="32" t="s">
        <v>33241</v>
      </c>
      <c r="B33644" s="32" t="s">
        <v>172</v>
      </c>
      <c r="C33644">
        <f t="shared" si="525"/>
        <v>74930</v>
      </c>
    </row>
    <row r="33645" spans="1:3">
      <c r="A33645" s="32" t="s">
        <v>33339</v>
      </c>
      <c r="B33645" s="32" t="s">
        <v>172</v>
      </c>
      <c r="C33645">
        <f t="shared" si="525"/>
        <v>74931</v>
      </c>
    </row>
    <row r="33646" spans="1:3">
      <c r="A33646" s="32" t="s">
        <v>33148</v>
      </c>
      <c r="B33646" s="32" t="s">
        <v>172</v>
      </c>
      <c r="C33646">
        <f t="shared" si="525"/>
        <v>74932</v>
      </c>
    </row>
    <row r="33647" spans="1:3">
      <c r="A33647" s="32" t="s">
        <v>33149</v>
      </c>
      <c r="B33647" s="32" t="s">
        <v>172</v>
      </c>
      <c r="C33647">
        <f t="shared" si="525"/>
        <v>74935</v>
      </c>
    </row>
    <row r="33648" spans="1:3">
      <c r="A33648" s="32" t="s">
        <v>33404</v>
      </c>
      <c r="B33648" s="32" t="s">
        <v>172</v>
      </c>
      <c r="C33648">
        <f t="shared" si="525"/>
        <v>74936</v>
      </c>
    </row>
    <row r="33649" spans="1:3">
      <c r="A33649" s="32" t="s">
        <v>33150</v>
      </c>
      <c r="B33649" s="32" t="s">
        <v>172</v>
      </c>
      <c r="C33649">
        <f t="shared" si="525"/>
        <v>74937</v>
      </c>
    </row>
    <row r="33650" spans="1:3">
      <c r="A33650" s="32" t="s">
        <v>33340</v>
      </c>
      <c r="B33650" s="32" t="s">
        <v>172</v>
      </c>
      <c r="C33650">
        <f t="shared" si="525"/>
        <v>74939</v>
      </c>
    </row>
    <row r="33651" spans="1:3">
      <c r="A33651" s="32" t="s">
        <v>33151</v>
      </c>
      <c r="B33651" s="32" t="s">
        <v>172</v>
      </c>
      <c r="C33651">
        <f t="shared" si="525"/>
        <v>74940</v>
      </c>
    </row>
    <row r="33652" spans="1:3">
      <c r="A33652" s="32" t="s">
        <v>33255</v>
      </c>
      <c r="B33652" s="32" t="s">
        <v>172</v>
      </c>
      <c r="C33652">
        <f t="shared" si="525"/>
        <v>74941</v>
      </c>
    </row>
    <row r="33653" spans="1:3">
      <c r="A33653" s="32" t="s">
        <v>33341</v>
      </c>
      <c r="B33653" s="32" t="s">
        <v>172</v>
      </c>
      <c r="C33653">
        <f t="shared" si="525"/>
        <v>74942</v>
      </c>
    </row>
    <row r="33654" spans="1:3">
      <c r="A33654" s="32" t="s">
        <v>33152</v>
      </c>
      <c r="B33654" s="32" t="s">
        <v>172</v>
      </c>
      <c r="C33654">
        <f t="shared" si="525"/>
        <v>74943</v>
      </c>
    </row>
    <row r="33655" spans="1:3">
      <c r="A33655" s="32" t="s">
        <v>33242</v>
      </c>
      <c r="B33655" s="32" t="s">
        <v>172</v>
      </c>
      <c r="C33655">
        <f t="shared" si="525"/>
        <v>74944</v>
      </c>
    </row>
    <row r="33656" spans="1:3">
      <c r="A33656" s="32" t="s">
        <v>33153</v>
      </c>
      <c r="B33656" s="32" t="s">
        <v>172</v>
      </c>
      <c r="C33656">
        <f t="shared" si="525"/>
        <v>74945</v>
      </c>
    </row>
    <row r="33657" spans="1:3">
      <c r="A33657" s="32" t="s">
        <v>33154</v>
      </c>
      <c r="B33657" s="32" t="s">
        <v>172</v>
      </c>
      <c r="C33657">
        <f t="shared" si="525"/>
        <v>74946</v>
      </c>
    </row>
    <row r="33658" spans="1:3">
      <c r="A33658" s="32" t="s">
        <v>33342</v>
      </c>
      <c r="B33658" s="32" t="s">
        <v>172</v>
      </c>
      <c r="C33658">
        <f t="shared" si="525"/>
        <v>74947</v>
      </c>
    </row>
    <row r="33659" spans="1:3">
      <c r="A33659" s="32" t="s">
        <v>33155</v>
      </c>
      <c r="B33659" s="32" t="s">
        <v>172</v>
      </c>
      <c r="C33659">
        <f t="shared" si="525"/>
        <v>74948</v>
      </c>
    </row>
    <row r="33660" spans="1:3">
      <c r="A33660" s="32" t="s">
        <v>33243</v>
      </c>
      <c r="B33660" s="32" t="s">
        <v>172</v>
      </c>
      <c r="C33660">
        <f t="shared" si="525"/>
        <v>74949</v>
      </c>
    </row>
    <row r="33661" spans="1:3">
      <c r="A33661" s="32" t="s">
        <v>33405</v>
      </c>
      <c r="B33661" s="32" t="s">
        <v>172</v>
      </c>
      <c r="C33661">
        <f t="shared" si="525"/>
        <v>74951</v>
      </c>
    </row>
    <row r="33662" spans="1:3">
      <c r="A33662" s="32" t="s">
        <v>33156</v>
      </c>
      <c r="B33662" s="32" t="s">
        <v>172</v>
      </c>
      <c r="C33662">
        <f t="shared" si="525"/>
        <v>74953</v>
      </c>
    </row>
    <row r="33663" spans="1:3">
      <c r="A33663" s="32" t="s">
        <v>33343</v>
      </c>
      <c r="B33663" s="32" t="s">
        <v>172</v>
      </c>
      <c r="C33663">
        <f t="shared" si="525"/>
        <v>74954</v>
      </c>
    </row>
    <row r="33664" spans="1:3">
      <c r="A33664" s="32" t="s">
        <v>33157</v>
      </c>
      <c r="B33664" s="32" t="s">
        <v>172</v>
      </c>
      <c r="C33664">
        <f t="shared" si="525"/>
        <v>74955</v>
      </c>
    </row>
    <row r="33665" spans="1:3">
      <c r="A33665" s="32" t="s">
        <v>33158</v>
      </c>
      <c r="B33665" s="32" t="s">
        <v>172</v>
      </c>
      <c r="C33665">
        <f t="shared" si="525"/>
        <v>74956</v>
      </c>
    </row>
    <row r="33666" spans="1:3">
      <c r="A33666" s="32" t="s">
        <v>33244</v>
      </c>
      <c r="B33666" s="32" t="s">
        <v>172</v>
      </c>
      <c r="C33666">
        <f t="shared" ref="C33666:C33729" si="526">1*A33666</f>
        <v>74957</v>
      </c>
    </row>
    <row r="33667" spans="1:3">
      <c r="A33667" s="32" t="s">
        <v>33406</v>
      </c>
      <c r="B33667" s="32" t="s">
        <v>172</v>
      </c>
      <c r="C33667">
        <f t="shared" si="526"/>
        <v>74959</v>
      </c>
    </row>
    <row r="33668" spans="1:3">
      <c r="A33668" s="32" t="s">
        <v>33344</v>
      </c>
      <c r="B33668" s="32" t="s">
        <v>172</v>
      </c>
      <c r="C33668">
        <f t="shared" si="526"/>
        <v>74960</v>
      </c>
    </row>
    <row r="33669" spans="1:3">
      <c r="A33669" s="32" t="s">
        <v>33159</v>
      </c>
      <c r="B33669" s="32" t="s">
        <v>172</v>
      </c>
      <c r="C33669">
        <f t="shared" si="526"/>
        <v>74962</v>
      </c>
    </row>
    <row r="33670" spans="1:3">
      <c r="A33670" s="32" t="s">
        <v>33345</v>
      </c>
      <c r="B33670" s="32" t="s">
        <v>172</v>
      </c>
      <c r="C33670">
        <f t="shared" si="526"/>
        <v>74963</v>
      </c>
    </row>
    <row r="33671" spans="1:3">
      <c r="A33671" s="32" t="s">
        <v>33160</v>
      </c>
      <c r="B33671" s="32" t="s">
        <v>172</v>
      </c>
      <c r="C33671">
        <f t="shared" si="526"/>
        <v>74964</v>
      </c>
    </row>
    <row r="33672" spans="1:3">
      <c r="A33672" s="32" t="s">
        <v>33161</v>
      </c>
      <c r="B33672" s="32" t="s">
        <v>172</v>
      </c>
      <c r="C33672">
        <f t="shared" si="526"/>
        <v>74965</v>
      </c>
    </row>
    <row r="33673" spans="1:3">
      <c r="A33673" s="32" t="s">
        <v>33407</v>
      </c>
      <c r="B33673" s="32" t="s">
        <v>172</v>
      </c>
      <c r="C33673">
        <f t="shared" si="526"/>
        <v>74966</v>
      </c>
    </row>
    <row r="33674" spans="1:3">
      <c r="A33674" s="32" t="s">
        <v>41143</v>
      </c>
      <c r="B33674" s="32" t="s">
        <v>179</v>
      </c>
      <c r="C33674">
        <f t="shared" si="526"/>
        <v>75001</v>
      </c>
    </row>
    <row r="33675" spans="1:3">
      <c r="A33675" s="32" t="s">
        <v>41144</v>
      </c>
      <c r="B33675" s="32" t="s">
        <v>179</v>
      </c>
      <c r="C33675">
        <f t="shared" si="526"/>
        <v>75002</v>
      </c>
    </row>
    <row r="33676" spans="1:3">
      <c r="A33676" s="32" t="s">
        <v>41145</v>
      </c>
      <c r="B33676" s="32" t="s">
        <v>179</v>
      </c>
      <c r="C33676">
        <f t="shared" si="526"/>
        <v>75006</v>
      </c>
    </row>
    <row r="33677" spans="1:3">
      <c r="A33677" s="32" t="s">
        <v>41146</v>
      </c>
      <c r="B33677" s="32" t="s">
        <v>179</v>
      </c>
      <c r="C33677">
        <f t="shared" si="526"/>
        <v>75007</v>
      </c>
    </row>
    <row r="33678" spans="1:3">
      <c r="A33678" s="32" t="s">
        <v>41147</v>
      </c>
      <c r="B33678" s="32" t="s">
        <v>179</v>
      </c>
      <c r="C33678">
        <f t="shared" si="526"/>
        <v>75009</v>
      </c>
    </row>
    <row r="33679" spans="1:3">
      <c r="A33679" s="32" t="s">
        <v>41148</v>
      </c>
      <c r="B33679" s="32" t="s">
        <v>179</v>
      </c>
      <c r="C33679">
        <f t="shared" si="526"/>
        <v>75010</v>
      </c>
    </row>
    <row r="33680" spans="1:3">
      <c r="A33680" s="32" t="s">
        <v>41149</v>
      </c>
      <c r="B33680" s="32" t="s">
        <v>179</v>
      </c>
      <c r="C33680">
        <f t="shared" si="526"/>
        <v>75011</v>
      </c>
    </row>
    <row r="33681" spans="1:3">
      <c r="A33681" s="32" t="s">
        <v>41150</v>
      </c>
      <c r="B33681" s="32" t="s">
        <v>179</v>
      </c>
      <c r="C33681">
        <f t="shared" si="526"/>
        <v>75013</v>
      </c>
    </row>
    <row r="33682" spans="1:3">
      <c r="A33682" s="32" t="s">
        <v>41151</v>
      </c>
      <c r="B33682" s="32" t="s">
        <v>179</v>
      </c>
      <c r="C33682">
        <f t="shared" si="526"/>
        <v>75014</v>
      </c>
    </row>
    <row r="33683" spans="1:3">
      <c r="A33683" s="32" t="s">
        <v>41152</v>
      </c>
      <c r="B33683" s="32" t="s">
        <v>179</v>
      </c>
      <c r="C33683">
        <f t="shared" si="526"/>
        <v>75015</v>
      </c>
    </row>
    <row r="33684" spans="1:3">
      <c r="A33684" s="32" t="s">
        <v>41153</v>
      </c>
      <c r="B33684" s="32" t="s">
        <v>179</v>
      </c>
      <c r="C33684">
        <f t="shared" si="526"/>
        <v>75016</v>
      </c>
    </row>
    <row r="33685" spans="1:3">
      <c r="A33685" s="32" t="s">
        <v>41154</v>
      </c>
      <c r="B33685" s="32" t="s">
        <v>179</v>
      </c>
      <c r="C33685">
        <f t="shared" si="526"/>
        <v>75017</v>
      </c>
    </row>
    <row r="33686" spans="1:3">
      <c r="A33686" s="32" t="s">
        <v>41155</v>
      </c>
      <c r="B33686" s="32" t="s">
        <v>179</v>
      </c>
      <c r="C33686">
        <f t="shared" si="526"/>
        <v>75019</v>
      </c>
    </row>
    <row r="33687" spans="1:3">
      <c r="A33687" s="32" t="s">
        <v>41156</v>
      </c>
      <c r="B33687" s="32" t="s">
        <v>179</v>
      </c>
      <c r="C33687">
        <f t="shared" si="526"/>
        <v>75020</v>
      </c>
    </row>
    <row r="33688" spans="1:3">
      <c r="A33688" s="32" t="s">
        <v>41157</v>
      </c>
      <c r="B33688" s="32" t="s">
        <v>179</v>
      </c>
      <c r="C33688">
        <f t="shared" si="526"/>
        <v>75021</v>
      </c>
    </row>
    <row r="33689" spans="1:3">
      <c r="A33689" s="32" t="s">
        <v>41158</v>
      </c>
      <c r="B33689" s="32" t="s">
        <v>179</v>
      </c>
      <c r="C33689">
        <f t="shared" si="526"/>
        <v>75022</v>
      </c>
    </row>
    <row r="33690" spans="1:3">
      <c r="A33690" s="32" t="s">
        <v>41159</v>
      </c>
      <c r="B33690" s="32" t="s">
        <v>179</v>
      </c>
      <c r="C33690">
        <f t="shared" si="526"/>
        <v>75023</v>
      </c>
    </row>
    <row r="33691" spans="1:3">
      <c r="A33691" s="32" t="s">
        <v>41160</v>
      </c>
      <c r="B33691" s="32" t="s">
        <v>179</v>
      </c>
      <c r="C33691">
        <f t="shared" si="526"/>
        <v>75024</v>
      </c>
    </row>
    <row r="33692" spans="1:3">
      <c r="A33692" s="32" t="s">
        <v>41161</v>
      </c>
      <c r="B33692" s="32" t="s">
        <v>179</v>
      </c>
      <c r="C33692">
        <f t="shared" si="526"/>
        <v>75025</v>
      </c>
    </row>
    <row r="33693" spans="1:3">
      <c r="A33693" s="32" t="s">
        <v>41162</v>
      </c>
      <c r="B33693" s="32" t="s">
        <v>179</v>
      </c>
      <c r="C33693">
        <f t="shared" si="526"/>
        <v>75026</v>
      </c>
    </row>
    <row r="33694" spans="1:3">
      <c r="A33694" s="32" t="s">
        <v>41163</v>
      </c>
      <c r="B33694" s="32" t="s">
        <v>179</v>
      </c>
      <c r="C33694">
        <f t="shared" si="526"/>
        <v>75027</v>
      </c>
    </row>
    <row r="33695" spans="1:3">
      <c r="A33695" s="32" t="s">
        <v>41164</v>
      </c>
      <c r="B33695" s="32" t="s">
        <v>179</v>
      </c>
      <c r="C33695">
        <f t="shared" si="526"/>
        <v>75028</v>
      </c>
    </row>
    <row r="33696" spans="1:3">
      <c r="A33696" s="32" t="s">
        <v>41165</v>
      </c>
      <c r="B33696" s="32" t="s">
        <v>179</v>
      </c>
      <c r="C33696">
        <f t="shared" si="526"/>
        <v>75029</v>
      </c>
    </row>
    <row r="33697" spans="1:3">
      <c r="A33697" s="32" t="s">
        <v>41166</v>
      </c>
      <c r="B33697" s="32" t="s">
        <v>179</v>
      </c>
      <c r="C33697">
        <f t="shared" si="526"/>
        <v>75030</v>
      </c>
    </row>
    <row r="33698" spans="1:3">
      <c r="A33698" s="32" t="s">
        <v>41167</v>
      </c>
      <c r="B33698" s="32" t="s">
        <v>179</v>
      </c>
      <c r="C33698">
        <f t="shared" si="526"/>
        <v>75032</v>
      </c>
    </row>
    <row r="33699" spans="1:3">
      <c r="A33699" s="32" t="s">
        <v>44045</v>
      </c>
      <c r="B33699" s="32" t="s">
        <v>179</v>
      </c>
      <c r="C33699">
        <f t="shared" si="526"/>
        <v>75033</v>
      </c>
    </row>
    <row r="33700" spans="1:3">
      <c r="A33700" s="32" t="s">
        <v>41168</v>
      </c>
      <c r="B33700" s="32" t="s">
        <v>179</v>
      </c>
      <c r="C33700">
        <f t="shared" si="526"/>
        <v>75034</v>
      </c>
    </row>
    <row r="33701" spans="1:3">
      <c r="A33701" s="32" t="s">
        <v>41169</v>
      </c>
      <c r="B33701" s="32" t="s">
        <v>179</v>
      </c>
      <c r="C33701">
        <f t="shared" si="526"/>
        <v>75035</v>
      </c>
    </row>
    <row r="33702" spans="1:3">
      <c r="A33702" s="32" t="s">
        <v>41170</v>
      </c>
      <c r="B33702" s="32" t="s">
        <v>179</v>
      </c>
      <c r="C33702">
        <f t="shared" si="526"/>
        <v>75037</v>
      </c>
    </row>
    <row r="33703" spans="1:3">
      <c r="A33703" s="32" t="s">
        <v>41171</v>
      </c>
      <c r="B33703" s="32" t="s">
        <v>179</v>
      </c>
      <c r="C33703">
        <f t="shared" si="526"/>
        <v>75038</v>
      </c>
    </row>
    <row r="33704" spans="1:3">
      <c r="A33704" s="32" t="s">
        <v>41172</v>
      </c>
      <c r="B33704" s="32" t="s">
        <v>179</v>
      </c>
      <c r="C33704">
        <f t="shared" si="526"/>
        <v>75039</v>
      </c>
    </row>
    <row r="33705" spans="1:3">
      <c r="A33705" s="32" t="s">
        <v>41173</v>
      </c>
      <c r="B33705" s="32" t="s">
        <v>179</v>
      </c>
      <c r="C33705">
        <f t="shared" si="526"/>
        <v>75040</v>
      </c>
    </row>
    <row r="33706" spans="1:3">
      <c r="A33706" s="32" t="s">
        <v>41174</v>
      </c>
      <c r="B33706" s="32" t="s">
        <v>179</v>
      </c>
      <c r="C33706">
        <f t="shared" si="526"/>
        <v>75041</v>
      </c>
    </row>
    <row r="33707" spans="1:3">
      <c r="A33707" s="32" t="s">
        <v>41175</v>
      </c>
      <c r="B33707" s="32" t="s">
        <v>179</v>
      </c>
      <c r="C33707">
        <f t="shared" si="526"/>
        <v>75042</v>
      </c>
    </row>
    <row r="33708" spans="1:3">
      <c r="A33708" s="32" t="s">
        <v>41176</v>
      </c>
      <c r="B33708" s="32" t="s">
        <v>179</v>
      </c>
      <c r="C33708">
        <f t="shared" si="526"/>
        <v>75043</v>
      </c>
    </row>
    <row r="33709" spans="1:3">
      <c r="A33709" s="32" t="s">
        <v>41177</v>
      </c>
      <c r="B33709" s="32" t="s">
        <v>179</v>
      </c>
      <c r="C33709">
        <f t="shared" si="526"/>
        <v>75044</v>
      </c>
    </row>
    <row r="33710" spans="1:3">
      <c r="A33710" s="32" t="s">
        <v>41178</v>
      </c>
      <c r="B33710" s="32" t="s">
        <v>179</v>
      </c>
      <c r="C33710">
        <f t="shared" si="526"/>
        <v>75045</v>
      </c>
    </row>
    <row r="33711" spans="1:3">
      <c r="A33711" s="32" t="s">
        <v>41179</v>
      </c>
      <c r="B33711" s="32" t="s">
        <v>179</v>
      </c>
      <c r="C33711">
        <f t="shared" si="526"/>
        <v>75046</v>
      </c>
    </row>
    <row r="33712" spans="1:3">
      <c r="A33712" s="32" t="s">
        <v>41180</v>
      </c>
      <c r="B33712" s="32" t="s">
        <v>179</v>
      </c>
      <c r="C33712">
        <f t="shared" si="526"/>
        <v>75047</v>
      </c>
    </row>
    <row r="33713" spans="1:3">
      <c r="A33713" s="32" t="s">
        <v>41181</v>
      </c>
      <c r="B33713" s="32" t="s">
        <v>179</v>
      </c>
      <c r="C33713">
        <f t="shared" si="526"/>
        <v>75048</v>
      </c>
    </row>
    <row r="33714" spans="1:3">
      <c r="A33714" s="32" t="s">
        <v>41182</v>
      </c>
      <c r="B33714" s="32" t="s">
        <v>179</v>
      </c>
      <c r="C33714">
        <f t="shared" si="526"/>
        <v>75049</v>
      </c>
    </row>
    <row r="33715" spans="1:3">
      <c r="A33715" s="32" t="s">
        <v>41183</v>
      </c>
      <c r="B33715" s="32" t="s">
        <v>179</v>
      </c>
      <c r="C33715">
        <f t="shared" si="526"/>
        <v>75050</v>
      </c>
    </row>
    <row r="33716" spans="1:3">
      <c r="A33716" s="32" t="s">
        <v>41184</v>
      </c>
      <c r="B33716" s="32" t="s">
        <v>179</v>
      </c>
      <c r="C33716">
        <f t="shared" si="526"/>
        <v>75051</v>
      </c>
    </row>
    <row r="33717" spans="1:3">
      <c r="A33717" s="32" t="s">
        <v>41185</v>
      </c>
      <c r="B33717" s="32" t="s">
        <v>179</v>
      </c>
      <c r="C33717">
        <f t="shared" si="526"/>
        <v>75052</v>
      </c>
    </row>
    <row r="33718" spans="1:3">
      <c r="A33718" s="32" t="s">
        <v>41186</v>
      </c>
      <c r="B33718" s="32" t="s">
        <v>179</v>
      </c>
      <c r="C33718">
        <f t="shared" si="526"/>
        <v>75053</v>
      </c>
    </row>
    <row r="33719" spans="1:3">
      <c r="A33719" s="32" t="s">
        <v>41187</v>
      </c>
      <c r="B33719" s="32" t="s">
        <v>179</v>
      </c>
      <c r="C33719">
        <f t="shared" si="526"/>
        <v>75054</v>
      </c>
    </row>
    <row r="33720" spans="1:3">
      <c r="A33720" s="32" t="s">
        <v>41188</v>
      </c>
      <c r="B33720" s="32" t="s">
        <v>179</v>
      </c>
      <c r="C33720">
        <f t="shared" si="526"/>
        <v>75056</v>
      </c>
    </row>
    <row r="33721" spans="1:3">
      <c r="A33721" s="32" t="s">
        <v>41189</v>
      </c>
      <c r="B33721" s="32" t="s">
        <v>179</v>
      </c>
      <c r="C33721">
        <f t="shared" si="526"/>
        <v>75057</v>
      </c>
    </row>
    <row r="33722" spans="1:3">
      <c r="A33722" s="32" t="s">
        <v>41190</v>
      </c>
      <c r="B33722" s="32" t="s">
        <v>179</v>
      </c>
      <c r="C33722">
        <f t="shared" si="526"/>
        <v>75058</v>
      </c>
    </row>
    <row r="33723" spans="1:3">
      <c r="A33723" s="32" t="s">
        <v>41191</v>
      </c>
      <c r="B33723" s="32" t="s">
        <v>179</v>
      </c>
      <c r="C33723">
        <f t="shared" si="526"/>
        <v>75060</v>
      </c>
    </row>
    <row r="33724" spans="1:3">
      <c r="A33724" s="32" t="s">
        <v>41192</v>
      </c>
      <c r="B33724" s="32" t="s">
        <v>179</v>
      </c>
      <c r="C33724">
        <f t="shared" si="526"/>
        <v>75061</v>
      </c>
    </row>
    <row r="33725" spans="1:3">
      <c r="A33725" s="32" t="s">
        <v>41193</v>
      </c>
      <c r="B33725" s="32" t="s">
        <v>179</v>
      </c>
      <c r="C33725">
        <f t="shared" si="526"/>
        <v>75062</v>
      </c>
    </row>
    <row r="33726" spans="1:3">
      <c r="A33726" s="32" t="s">
        <v>41194</v>
      </c>
      <c r="B33726" s="32" t="s">
        <v>179</v>
      </c>
      <c r="C33726">
        <f t="shared" si="526"/>
        <v>75063</v>
      </c>
    </row>
    <row r="33727" spans="1:3">
      <c r="A33727" s="32" t="s">
        <v>44046</v>
      </c>
      <c r="B33727" s="32" t="s">
        <v>179</v>
      </c>
      <c r="C33727">
        <f t="shared" si="526"/>
        <v>75064</v>
      </c>
    </row>
    <row r="33728" spans="1:3">
      <c r="A33728" s="32" t="s">
        <v>41195</v>
      </c>
      <c r="B33728" s="32" t="s">
        <v>179</v>
      </c>
      <c r="C33728">
        <f t="shared" si="526"/>
        <v>75065</v>
      </c>
    </row>
    <row r="33729" spans="1:3">
      <c r="A33729" s="32" t="s">
        <v>41196</v>
      </c>
      <c r="B33729" s="32" t="s">
        <v>179</v>
      </c>
      <c r="C33729">
        <f t="shared" si="526"/>
        <v>75067</v>
      </c>
    </row>
    <row r="33730" spans="1:3">
      <c r="A33730" s="32" t="s">
        <v>41197</v>
      </c>
      <c r="B33730" s="32" t="s">
        <v>179</v>
      </c>
      <c r="C33730">
        <f t="shared" ref="C33730:C33793" si="527">1*A33730</f>
        <v>75068</v>
      </c>
    </row>
    <row r="33731" spans="1:3">
      <c r="A33731" s="32" t="s">
        <v>41198</v>
      </c>
      <c r="B33731" s="32" t="s">
        <v>179</v>
      </c>
      <c r="C33731">
        <f t="shared" si="527"/>
        <v>75069</v>
      </c>
    </row>
    <row r="33732" spans="1:3">
      <c r="A33732" s="32" t="s">
        <v>41199</v>
      </c>
      <c r="B33732" s="32" t="s">
        <v>179</v>
      </c>
      <c r="C33732">
        <f t="shared" si="527"/>
        <v>75070</v>
      </c>
    </row>
    <row r="33733" spans="1:3">
      <c r="A33733" s="32" t="s">
        <v>41200</v>
      </c>
      <c r="B33733" s="32" t="s">
        <v>179</v>
      </c>
      <c r="C33733">
        <f t="shared" si="527"/>
        <v>75071</v>
      </c>
    </row>
    <row r="33734" spans="1:3">
      <c r="A33734" s="32" t="s">
        <v>41201</v>
      </c>
      <c r="B33734" s="32" t="s">
        <v>179</v>
      </c>
      <c r="C33734">
        <f t="shared" si="527"/>
        <v>75074</v>
      </c>
    </row>
    <row r="33735" spans="1:3">
      <c r="A33735" s="32" t="s">
        <v>41202</v>
      </c>
      <c r="B33735" s="32" t="s">
        <v>179</v>
      </c>
      <c r="C33735">
        <f t="shared" si="527"/>
        <v>75075</v>
      </c>
    </row>
    <row r="33736" spans="1:3">
      <c r="A33736" s="32" t="s">
        <v>41203</v>
      </c>
      <c r="B33736" s="32" t="s">
        <v>179</v>
      </c>
      <c r="C33736">
        <f t="shared" si="527"/>
        <v>75076</v>
      </c>
    </row>
    <row r="33737" spans="1:3">
      <c r="A33737" s="32" t="s">
        <v>41204</v>
      </c>
      <c r="B33737" s="32" t="s">
        <v>179</v>
      </c>
      <c r="C33737">
        <f t="shared" si="527"/>
        <v>75077</v>
      </c>
    </row>
    <row r="33738" spans="1:3">
      <c r="A33738" s="32" t="s">
        <v>41205</v>
      </c>
      <c r="B33738" s="32" t="s">
        <v>179</v>
      </c>
      <c r="C33738">
        <f t="shared" si="527"/>
        <v>75078</v>
      </c>
    </row>
    <row r="33739" spans="1:3">
      <c r="A33739" s="32" t="s">
        <v>41206</v>
      </c>
      <c r="B33739" s="32" t="s">
        <v>179</v>
      </c>
      <c r="C33739">
        <f t="shared" si="527"/>
        <v>75080</v>
      </c>
    </row>
    <row r="33740" spans="1:3">
      <c r="A33740" s="32" t="s">
        <v>41207</v>
      </c>
      <c r="B33740" s="32" t="s">
        <v>179</v>
      </c>
      <c r="C33740">
        <f t="shared" si="527"/>
        <v>75081</v>
      </c>
    </row>
    <row r="33741" spans="1:3">
      <c r="A33741" s="32" t="s">
        <v>41208</v>
      </c>
      <c r="B33741" s="32" t="s">
        <v>179</v>
      </c>
      <c r="C33741">
        <f t="shared" si="527"/>
        <v>75082</v>
      </c>
    </row>
    <row r="33742" spans="1:3">
      <c r="A33742" s="32" t="s">
        <v>41209</v>
      </c>
      <c r="B33742" s="32" t="s">
        <v>179</v>
      </c>
      <c r="C33742">
        <f t="shared" si="527"/>
        <v>75083</v>
      </c>
    </row>
    <row r="33743" spans="1:3">
      <c r="A33743" s="32" t="s">
        <v>41210</v>
      </c>
      <c r="B33743" s="32" t="s">
        <v>179</v>
      </c>
      <c r="C33743">
        <f t="shared" si="527"/>
        <v>75085</v>
      </c>
    </row>
    <row r="33744" spans="1:3">
      <c r="A33744" s="32" t="s">
        <v>41211</v>
      </c>
      <c r="B33744" s="32" t="s">
        <v>179</v>
      </c>
      <c r="C33744">
        <f t="shared" si="527"/>
        <v>75086</v>
      </c>
    </row>
    <row r="33745" spans="1:3">
      <c r="A33745" s="32" t="s">
        <v>41212</v>
      </c>
      <c r="B33745" s="32" t="s">
        <v>179</v>
      </c>
      <c r="C33745">
        <f t="shared" si="527"/>
        <v>75087</v>
      </c>
    </row>
    <row r="33746" spans="1:3">
      <c r="A33746" s="32" t="s">
        <v>41213</v>
      </c>
      <c r="B33746" s="32" t="s">
        <v>179</v>
      </c>
      <c r="C33746">
        <f t="shared" si="527"/>
        <v>75088</v>
      </c>
    </row>
    <row r="33747" spans="1:3">
      <c r="A33747" s="32" t="s">
        <v>41214</v>
      </c>
      <c r="B33747" s="32" t="s">
        <v>179</v>
      </c>
      <c r="C33747">
        <f t="shared" si="527"/>
        <v>75089</v>
      </c>
    </row>
    <row r="33748" spans="1:3">
      <c r="A33748" s="32" t="s">
        <v>41215</v>
      </c>
      <c r="B33748" s="32" t="s">
        <v>179</v>
      </c>
      <c r="C33748">
        <f t="shared" si="527"/>
        <v>75090</v>
      </c>
    </row>
    <row r="33749" spans="1:3">
      <c r="A33749" s="32" t="s">
        <v>41216</v>
      </c>
      <c r="B33749" s="32" t="s">
        <v>179</v>
      </c>
      <c r="C33749">
        <f t="shared" si="527"/>
        <v>75091</v>
      </c>
    </row>
    <row r="33750" spans="1:3">
      <c r="A33750" s="32" t="s">
        <v>41217</v>
      </c>
      <c r="B33750" s="32" t="s">
        <v>179</v>
      </c>
      <c r="C33750">
        <f t="shared" si="527"/>
        <v>75092</v>
      </c>
    </row>
    <row r="33751" spans="1:3">
      <c r="A33751" s="32" t="s">
        <v>41218</v>
      </c>
      <c r="B33751" s="32" t="s">
        <v>179</v>
      </c>
      <c r="C33751">
        <f t="shared" si="527"/>
        <v>75093</v>
      </c>
    </row>
    <row r="33752" spans="1:3">
      <c r="A33752" s="32" t="s">
        <v>41219</v>
      </c>
      <c r="B33752" s="32" t="s">
        <v>179</v>
      </c>
      <c r="C33752">
        <f t="shared" si="527"/>
        <v>75094</v>
      </c>
    </row>
    <row r="33753" spans="1:3">
      <c r="A33753" s="32" t="s">
        <v>41220</v>
      </c>
      <c r="B33753" s="32" t="s">
        <v>179</v>
      </c>
      <c r="C33753">
        <f t="shared" si="527"/>
        <v>75097</v>
      </c>
    </row>
    <row r="33754" spans="1:3">
      <c r="A33754" s="32" t="s">
        <v>41221</v>
      </c>
      <c r="B33754" s="32" t="s">
        <v>179</v>
      </c>
      <c r="C33754">
        <f t="shared" si="527"/>
        <v>75098</v>
      </c>
    </row>
    <row r="33755" spans="1:3">
      <c r="A33755" s="32" t="s">
        <v>41222</v>
      </c>
      <c r="B33755" s="32" t="s">
        <v>179</v>
      </c>
      <c r="C33755">
        <f t="shared" si="527"/>
        <v>75099</v>
      </c>
    </row>
    <row r="33756" spans="1:3">
      <c r="A33756" s="32" t="s">
        <v>41223</v>
      </c>
      <c r="B33756" s="32" t="s">
        <v>179</v>
      </c>
      <c r="C33756">
        <f t="shared" si="527"/>
        <v>75101</v>
      </c>
    </row>
    <row r="33757" spans="1:3">
      <c r="A33757" s="32" t="s">
        <v>41224</v>
      </c>
      <c r="B33757" s="32" t="s">
        <v>179</v>
      </c>
      <c r="C33757">
        <f t="shared" si="527"/>
        <v>75102</v>
      </c>
    </row>
    <row r="33758" spans="1:3">
      <c r="A33758" s="32" t="s">
        <v>41225</v>
      </c>
      <c r="B33758" s="32" t="s">
        <v>179</v>
      </c>
      <c r="C33758">
        <f t="shared" si="527"/>
        <v>75103</v>
      </c>
    </row>
    <row r="33759" spans="1:3">
      <c r="A33759" s="32" t="s">
        <v>41226</v>
      </c>
      <c r="B33759" s="32" t="s">
        <v>179</v>
      </c>
      <c r="C33759">
        <f t="shared" si="527"/>
        <v>75104</v>
      </c>
    </row>
    <row r="33760" spans="1:3">
      <c r="A33760" s="32" t="s">
        <v>41227</v>
      </c>
      <c r="B33760" s="32" t="s">
        <v>179</v>
      </c>
      <c r="C33760">
        <f t="shared" si="527"/>
        <v>75105</v>
      </c>
    </row>
    <row r="33761" spans="1:3">
      <c r="A33761" s="32" t="s">
        <v>41228</v>
      </c>
      <c r="B33761" s="32" t="s">
        <v>179</v>
      </c>
      <c r="C33761">
        <f t="shared" si="527"/>
        <v>75106</v>
      </c>
    </row>
    <row r="33762" spans="1:3">
      <c r="A33762" s="32" t="s">
        <v>41229</v>
      </c>
      <c r="B33762" s="32" t="s">
        <v>179</v>
      </c>
      <c r="C33762">
        <f t="shared" si="527"/>
        <v>75109</v>
      </c>
    </row>
    <row r="33763" spans="1:3">
      <c r="A33763" s="32" t="s">
        <v>41230</v>
      </c>
      <c r="B33763" s="32" t="s">
        <v>179</v>
      </c>
      <c r="C33763">
        <f t="shared" si="527"/>
        <v>75110</v>
      </c>
    </row>
    <row r="33764" spans="1:3">
      <c r="A33764" s="32" t="s">
        <v>41231</v>
      </c>
      <c r="B33764" s="32" t="s">
        <v>179</v>
      </c>
      <c r="C33764">
        <f t="shared" si="527"/>
        <v>75114</v>
      </c>
    </row>
    <row r="33765" spans="1:3">
      <c r="A33765" s="32" t="s">
        <v>41232</v>
      </c>
      <c r="B33765" s="32" t="s">
        <v>179</v>
      </c>
      <c r="C33765">
        <f t="shared" si="527"/>
        <v>75115</v>
      </c>
    </row>
    <row r="33766" spans="1:3">
      <c r="A33766" s="32" t="s">
        <v>41233</v>
      </c>
      <c r="B33766" s="32" t="s">
        <v>179</v>
      </c>
      <c r="C33766">
        <f t="shared" si="527"/>
        <v>75116</v>
      </c>
    </row>
    <row r="33767" spans="1:3">
      <c r="A33767" s="32" t="s">
        <v>41234</v>
      </c>
      <c r="B33767" s="32" t="s">
        <v>179</v>
      </c>
      <c r="C33767">
        <f t="shared" si="527"/>
        <v>75117</v>
      </c>
    </row>
    <row r="33768" spans="1:3">
      <c r="A33768" s="32" t="s">
        <v>41235</v>
      </c>
      <c r="B33768" s="32" t="s">
        <v>179</v>
      </c>
      <c r="C33768">
        <f t="shared" si="527"/>
        <v>75118</v>
      </c>
    </row>
    <row r="33769" spans="1:3">
      <c r="A33769" s="32" t="s">
        <v>41236</v>
      </c>
      <c r="B33769" s="32" t="s">
        <v>179</v>
      </c>
      <c r="C33769">
        <f t="shared" si="527"/>
        <v>75119</v>
      </c>
    </row>
    <row r="33770" spans="1:3">
      <c r="A33770" s="32" t="s">
        <v>41237</v>
      </c>
      <c r="B33770" s="32" t="s">
        <v>179</v>
      </c>
      <c r="C33770">
        <f t="shared" si="527"/>
        <v>75120</v>
      </c>
    </row>
    <row r="33771" spans="1:3">
      <c r="A33771" s="32" t="s">
        <v>41238</v>
      </c>
      <c r="B33771" s="32" t="s">
        <v>179</v>
      </c>
      <c r="C33771">
        <f t="shared" si="527"/>
        <v>75121</v>
      </c>
    </row>
    <row r="33772" spans="1:3">
      <c r="A33772" s="32" t="s">
        <v>41239</v>
      </c>
      <c r="B33772" s="32" t="s">
        <v>179</v>
      </c>
      <c r="C33772">
        <f t="shared" si="527"/>
        <v>75123</v>
      </c>
    </row>
    <row r="33773" spans="1:3">
      <c r="A33773" s="32" t="s">
        <v>41240</v>
      </c>
      <c r="B33773" s="32" t="s">
        <v>179</v>
      </c>
      <c r="C33773">
        <f t="shared" si="527"/>
        <v>75124</v>
      </c>
    </row>
    <row r="33774" spans="1:3">
      <c r="A33774" s="32" t="s">
        <v>41241</v>
      </c>
      <c r="B33774" s="32" t="s">
        <v>179</v>
      </c>
      <c r="C33774">
        <f t="shared" si="527"/>
        <v>75125</v>
      </c>
    </row>
    <row r="33775" spans="1:3">
      <c r="A33775" s="32" t="s">
        <v>41242</v>
      </c>
      <c r="B33775" s="32" t="s">
        <v>179</v>
      </c>
      <c r="C33775">
        <f t="shared" si="527"/>
        <v>75126</v>
      </c>
    </row>
    <row r="33776" spans="1:3">
      <c r="A33776" s="32" t="s">
        <v>41243</v>
      </c>
      <c r="B33776" s="32" t="s">
        <v>179</v>
      </c>
      <c r="C33776">
        <f t="shared" si="527"/>
        <v>75127</v>
      </c>
    </row>
    <row r="33777" spans="1:3">
      <c r="A33777" s="32" t="s">
        <v>41244</v>
      </c>
      <c r="B33777" s="32" t="s">
        <v>179</v>
      </c>
      <c r="C33777">
        <f t="shared" si="527"/>
        <v>75132</v>
      </c>
    </row>
    <row r="33778" spans="1:3">
      <c r="A33778" s="32" t="s">
        <v>41245</v>
      </c>
      <c r="B33778" s="32" t="s">
        <v>179</v>
      </c>
      <c r="C33778">
        <f t="shared" si="527"/>
        <v>75134</v>
      </c>
    </row>
    <row r="33779" spans="1:3">
      <c r="A33779" s="32" t="s">
        <v>41246</v>
      </c>
      <c r="B33779" s="32" t="s">
        <v>179</v>
      </c>
      <c r="C33779">
        <f t="shared" si="527"/>
        <v>75135</v>
      </c>
    </row>
    <row r="33780" spans="1:3">
      <c r="A33780" s="32" t="s">
        <v>41247</v>
      </c>
      <c r="B33780" s="32" t="s">
        <v>179</v>
      </c>
      <c r="C33780">
        <f t="shared" si="527"/>
        <v>75137</v>
      </c>
    </row>
    <row r="33781" spans="1:3">
      <c r="A33781" s="32" t="s">
        <v>41248</v>
      </c>
      <c r="B33781" s="32" t="s">
        <v>179</v>
      </c>
      <c r="C33781">
        <f t="shared" si="527"/>
        <v>75138</v>
      </c>
    </row>
    <row r="33782" spans="1:3">
      <c r="A33782" s="32" t="s">
        <v>41249</v>
      </c>
      <c r="B33782" s="32" t="s">
        <v>179</v>
      </c>
      <c r="C33782">
        <f t="shared" si="527"/>
        <v>75140</v>
      </c>
    </row>
    <row r="33783" spans="1:3">
      <c r="A33783" s="32" t="s">
        <v>41250</v>
      </c>
      <c r="B33783" s="32" t="s">
        <v>179</v>
      </c>
      <c r="C33783">
        <f t="shared" si="527"/>
        <v>75141</v>
      </c>
    </row>
    <row r="33784" spans="1:3">
      <c r="A33784" s="32" t="s">
        <v>41251</v>
      </c>
      <c r="B33784" s="32" t="s">
        <v>179</v>
      </c>
      <c r="C33784">
        <f t="shared" si="527"/>
        <v>75142</v>
      </c>
    </row>
    <row r="33785" spans="1:3">
      <c r="A33785" s="32" t="s">
        <v>41252</v>
      </c>
      <c r="B33785" s="32" t="s">
        <v>179</v>
      </c>
      <c r="C33785">
        <f t="shared" si="527"/>
        <v>75143</v>
      </c>
    </row>
    <row r="33786" spans="1:3">
      <c r="A33786" s="32" t="s">
        <v>41253</v>
      </c>
      <c r="B33786" s="32" t="s">
        <v>179</v>
      </c>
      <c r="C33786">
        <f t="shared" si="527"/>
        <v>75144</v>
      </c>
    </row>
    <row r="33787" spans="1:3">
      <c r="A33787" s="32" t="s">
        <v>41254</v>
      </c>
      <c r="B33787" s="32" t="s">
        <v>179</v>
      </c>
      <c r="C33787">
        <f t="shared" si="527"/>
        <v>75146</v>
      </c>
    </row>
    <row r="33788" spans="1:3">
      <c r="A33788" s="32" t="s">
        <v>41255</v>
      </c>
      <c r="B33788" s="32" t="s">
        <v>179</v>
      </c>
      <c r="C33788">
        <f t="shared" si="527"/>
        <v>75147</v>
      </c>
    </row>
    <row r="33789" spans="1:3">
      <c r="A33789" s="32" t="s">
        <v>41256</v>
      </c>
      <c r="B33789" s="32" t="s">
        <v>179</v>
      </c>
      <c r="C33789">
        <f t="shared" si="527"/>
        <v>75148</v>
      </c>
    </row>
    <row r="33790" spans="1:3">
      <c r="A33790" s="32" t="s">
        <v>41257</v>
      </c>
      <c r="B33790" s="32" t="s">
        <v>179</v>
      </c>
      <c r="C33790">
        <f t="shared" si="527"/>
        <v>75149</v>
      </c>
    </row>
    <row r="33791" spans="1:3">
      <c r="A33791" s="32" t="s">
        <v>41258</v>
      </c>
      <c r="B33791" s="32" t="s">
        <v>179</v>
      </c>
      <c r="C33791">
        <f t="shared" si="527"/>
        <v>75150</v>
      </c>
    </row>
    <row r="33792" spans="1:3">
      <c r="A33792" s="32" t="s">
        <v>41259</v>
      </c>
      <c r="B33792" s="32" t="s">
        <v>179</v>
      </c>
      <c r="C33792">
        <f t="shared" si="527"/>
        <v>75151</v>
      </c>
    </row>
    <row r="33793" spans="1:3">
      <c r="A33793" s="32" t="s">
        <v>41260</v>
      </c>
      <c r="B33793" s="32" t="s">
        <v>179</v>
      </c>
      <c r="C33793">
        <f t="shared" si="527"/>
        <v>75152</v>
      </c>
    </row>
    <row r="33794" spans="1:3">
      <c r="A33794" s="32" t="s">
        <v>41261</v>
      </c>
      <c r="B33794" s="32" t="s">
        <v>179</v>
      </c>
      <c r="C33794">
        <f t="shared" ref="C33794:C33857" si="528">1*A33794</f>
        <v>75153</v>
      </c>
    </row>
    <row r="33795" spans="1:3">
      <c r="A33795" s="32" t="s">
        <v>41262</v>
      </c>
      <c r="B33795" s="32" t="s">
        <v>179</v>
      </c>
      <c r="C33795">
        <f t="shared" si="528"/>
        <v>75154</v>
      </c>
    </row>
    <row r="33796" spans="1:3">
      <c r="A33796" s="32" t="s">
        <v>41263</v>
      </c>
      <c r="B33796" s="32" t="s">
        <v>179</v>
      </c>
      <c r="C33796">
        <f t="shared" si="528"/>
        <v>75155</v>
      </c>
    </row>
    <row r="33797" spans="1:3">
      <c r="A33797" s="32" t="s">
        <v>41264</v>
      </c>
      <c r="B33797" s="32" t="s">
        <v>179</v>
      </c>
      <c r="C33797">
        <f t="shared" si="528"/>
        <v>75156</v>
      </c>
    </row>
    <row r="33798" spans="1:3">
      <c r="A33798" s="32" t="s">
        <v>41265</v>
      </c>
      <c r="B33798" s="32" t="s">
        <v>179</v>
      </c>
      <c r="C33798">
        <f t="shared" si="528"/>
        <v>75157</v>
      </c>
    </row>
    <row r="33799" spans="1:3">
      <c r="A33799" s="32" t="s">
        <v>41266</v>
      </c>
      <c r="B33799" s="32" t="s">
        <v>179</v>
      </c>
      <c r="C33799">
        <f t="shared" si="528"/>
        <v>75158</v>
      </c>
    </row>
    <row r="33800" spans="1:3">
      <c r="A33800" s="32" t="s">
        <v>41267</v>
      </c>
      <c r="B33800" s="32" t="s">
        <v>179</v>
      </c>
      <c r="C33800">
        <f t="shared" si="528"/>
        <v>75159</v>
      </c>
    </row>
    <row r="33801" spans="1:3">
      <c r="A33801" s="32" t="s">
        <v>41268</v>
      </c>
      <c r="B33801" s="32" t="s">
        <v>179</v>
      </c>
      <c r="C33801">
        <f t="shared" si="528"/>
        <v>75160</v>
      </c>
    </row>
    <row r="33802" spans="1:3">
      <c r="A33802" s="32" t="s">
        <v>41269</v>
      </c>
      <c r="B33802" s="32" t="s">
        <v>179</v>
      </c>
      <c r="C33802">
        <f t="shared" si="528"/>
        <v>75161</v>
      </c>
    </row>
    <row r="33803" spans="1:3">
      <c r="A33803" s="32" t="s">
        <v>41270</v>
      </c>
      <c r="B33803" s="32" t="s">
        <v>179</v>
      </c>
      <c r="C33803">
        <f t="shared" si="528"/>
        <v>75163</v>
      </c>
    </row>
    <row r="33804" spans="1:3">
      <c r="A33804" s="32" t="s">
        <v>41271</v>
      </c>
      <c r="B33804" s="32" t="s">
        <v>179</v>
      </c>
      <c r="C33804">
        <f t="shared" si="528"/>
        <v>75164</v>
      </c>
    </row>
    <row r="33805" spans="1:3">
      <c r="A33805" s="32" t="s">
        <v>41272</v>
      </c>
      <c r="B33805" s="32" t="s">
        <v>179</v>
      </c>
      <c r="C33805">
        <f t="shared" si="528"/>
        <v>75165</v>
      </c>
    </row>
    <row r="33806" spans="1:3">
      <c r="A33806" s="32" t="s">
        <v>41273</v>
      </c>
      <c r="B33806" s="32" t="s">
        <v>179</v>
      </c>
      <c r="C33806">
        <f t="shared" si="528"/>
        <v>75166</v>
      </c>
    </row>
    <row r="33807" spans="1:3">
      <c r="A33807" s="32" t="s">
        <v>41274</v>
      </c>
      <c r="B33807" s="32" t="s">
        <v>179</v>
      </c>
      <c r="C33807">
        <f t="shared" si="528"/>
        <v>75167</v>
      </c>
    </row>
    <row r="33808" spans="1:3">
      <c r="A33808" s="32" t="s">
        <v>41275</v>
      </c>
      <c r="B33808" s="32" t="s">
        <v>179</v>
      </c>
      <c r="C33808">
        <f t="shared" si="528"/>
        <v>75168</v>
      </c>
    </row>
    <row r="33809" spans="1:3">
      <c r="A33809" s="32" t="s">
        <v>41276</v>
      </c>
      <c r="B33809" s="32" t="s">
        <v>179</v>
      </c>
      <c r="C33809">
        <f t="shared" si="528"/>
        <v>75169</v>
      </c>
    </row>
    <row r="33810" spans="1:3">
      <c r="A33810" s="32" t="s">
        <v>41277</v>
      </c>
      <c r="B33810" s="32" t="s">
        <v>179</v>
      </c>
      <c r="C33810">
        <f t="shared" si="528"/>
        <v>75172</v>
      </c>
    </row>
    <row r="33811" spans="1:3">
      <c r="A33811" s="32" t="s">
        <v>41278</v>
      </c>
      <c r="B33811" s="32" t="s">
        <v>179</v>
      </c>
      <c r="C33811">
        <f t="shared" si="528"/>
        <v>75173</v>
      </c>
    </row>
    <row r="33812" spans="1:3">
      <c r="A33812" s="32" t="s">
        <v>41279</v>
      </c>
      <c r="B33812" s="32" t="s">
        <v>179</v>
      </c>
      <c r="C33812">
        <f t="shared" si="528"/>
        <v>75180</v>
      </c>
    </row>
    <row r="33813" spans="1:3">
      <c r="A33813" s="32" t="s">
        <v>41280</v>
      </c>
      <c r="B33813" s="32" t="s">
        <v>179</v>
      </c>
      <c r="C33813">
        <f t="shared" si="528"/>
        <v>75181</v>
      </c>
    </row>
    <row r="33814" spans="1:3">
      <c r="A33814" s="32" t="s">
        <v>41281</v>
      </c>
      <c r="B33814" s="32" t="s">
        <v>179</v>
      </c>
      <c r="C33814">
        <f t="shared" si="528"/>
        <v>75182</v>
      </c>
    </row>
    <row r="33815" spans="1:3">
      <c r="A33815" s="32" t="s">
        <v>41282</v>
      </c>
      <c r="B33815" s="32" t="s">
        <v>179</v>
      </c>
      <c r="C33815">
        <f t="shared" si="528"/>
        <v>75185</v>
      </c>
    </row>
    <row r="33816" spans="1:3">
      <c r="A33816" s="32" t="s">
        <v>41283</v>
      </c>
      <c r="B33816" s="32" t="s">
        <v>179</v>
      </c>
      <c r="C33816">
        <f t="shared" si="528"/>
        <v>75187</v>
      </c>
    </row>
    <row r="33817" spans="1:3">
      <c r="A33817" s="32" t="s">
        <v>41284</v>
      </c>
      <c r="B33817" s="32" t="s">
        <v>179</v>
      </c>
      <c r="C33817">
        <f t="shared" si="528"/>
        <v>75189</v>
      </c>
    </row>
    <row r="33818" spans="1:3">
      <c r="A33818" s="32" t="s">
        <v>41285</v>
      </c>
      <c r="B33818" s="32" t="s">
        <v>179</v>
      </c>
      <c r="C33818">
        <f t="shared" si="528"/>
        <v>75201</v>
      </c>
    </row>
    <row r="33819" spans="1:3">
      <c r="A33819" s="32" t="s">
        <v>41286</v>
      </c>
      <c r="B33819" s="32" t="s">
        <v>179</v>
      </c>
      <c r="C33819">
        <f t="shared" si="528"/>
        <v>75202</v>
      </c>
    </row>
    <row r="33820" spans="1:3">
      <c r="A33820" s="32" t="s">
        <v>41287</v>
      </c>
      <c r="B33820" s="32" t="s">
        <v>179</v>
      </c>
      <c r="C33820">
        <f t="shared" si="528"/>
        <v>75203</v>
      </c>
    </row>
    <row r="33821" spans="1:3">
      <c r="A33821" s="32" t="s">
        <v>41288</v>
      </c>
      <c r="B33821" s="32" t="s">
        <v>179</v>
      </c>
      <c r="C33821">
        <f t="shared" si="528"/>
        <v>75204</v>
      </c>
    </row>
    <row r="33822" spans="1:3">
      <c r="A33822" s="32" t="s">
        <v>41289</v>
      </c>
      <c r="B33822" s="32" t="s">
        <v>179</v>
      </c>
      <c r="C33822">
        <f t="shared" si="528"/>
        <v>75205</v>
      </c>
    </row>
    <row r="33823" spans="1:3">
      <c r="A33823" s="32" t="s">
        <v>41290</v>
      </c>
      <c r="B33823" s="32" t="s">
        <v>179</v>
      </c>
      <c r="C33823">
        <f t="shared" si="528"/>
        <v>75206</v>
      </c>
    </row>
    <row r="33824" spans="1:3">
      <c r="A33824" s="32" t="s">
        <v>41291</v>
      </c>
      <c r="B33824" s="32" t="s">
        <v>179</v>
      </c>
      <c r="C33824">
        <f t="shared" si="528"/>
        <v>75207</v>
      </c>
    </row>
    <row r="33825" spans="1:3">
      <c r="A33825" s="32" t="s">
        <v>41292</v>
      </c>
      <c r="B33825" s="32" t="s">
        <v>179</v>
      </c>
      <c r="C33825">
        <f t="shared" si="528"/>
        <v>75208</v>
      </c>
    </row>
    <row r="33826" spans="1:3">
      <c r="A33826" s="32" t="s">
        <v>41293</v>
      </c>
      <c r="B33826" s="32" t="s">
        <v>179</v>
      </c>
      <c r="C33826">
        <f t="shared" si="528"/>
        <v>75209</v>
      </c>
    </row>
    <row r="33827" spans="1:3">
      <c r="A33827" s="32" t="s">
        <v>41294</v>
      </c>
      <c r="B33827" s="32" t="s">
        <v>179</v>
      </c>
      <c r="C33827">
        <f t="shared" si="528"/>
        <v>75210</v>
      </c>
    </row>
    <row r="33828" spans="1:3">
      <c r="A33828" s="32" t="s">
        <v>41295</v>
      </c>
      <c r="B33828" s="32" t="s">
        <v>179</v>
      </c>
      <c r="C33828">
        <f t="shared" si="528"/>
        <v>75211</v>
      </c>
    </row>
    <row r="33829" spans="1:3">
      <c r="A33829" s="32" t="s">
        <v>41296</v>
      </c>
      <c r="B33829" s="32" t="s">
        <v>179</v>
      </c>
      <c r="C33829">
        <f t="shared" si="528"/>
        <v>75212</v>
      </c>
    </row>
    <row r="33830" spans="1:3">
      <c r="A33830" s="32" t="s">
        <v>41297</v>
      </c>
      <c r="B33830" s="32" t="s">
        <v>179</v>
      </c>
      <c r="C33830">
        <f t="shared" si="528"/>
        <v>75214</v>
      </c>
    </row>
    <row r="33831" spans="1:3">
      <c r="A33831" s="32" t="s">
        <v>41298</v>
      </c>
      <c r="B33831" s="32" t="s">
        <v>179</v>
      </c>
      <c r="C33831">
        <f t="shared" si="528"/>
        <v>75215</v>
      </c>
    </row>
    <row r="33832" spans="1:3">
      <c r="A33832" s="32" t="s">
        <v>41299</v>
      </c>
      <c r="B33832" s="32" t="s">
        <v>179</v>
      </c>
      <c r="C33832">
        <f t="shared" si="528"/>
        <v>75216</v>
      </c>
    </row>
    <row r="33833" spans="1:3">
      <c r="A33833" s="32" t="s">
        <v>41300</v>
      </c>
      <c r="B33833" s="32" t="s">
        <v>179</v>
      </c>
      <c r="C33833">
        <f t="shared" si="528"/>
        <v>75217</v>
      </c>
    </row>
    <row r="33834" spans="1:3">
      <c r="A33834" s="32" t="s">
        <v>41301</v>
      </c>
      <c r="B33834" s="32" t="s">
        <v>179</v>
      </c>
      <c r="C33834">
        <f t="shared" si="528"/>
        <v>75218</v>
      </c>
    </row>
    <row r="33835" spans="1:3">
      <c r="A33835" s="32" t="s">
        <v>41302</v>
      </c>
      <c r="B33835" s="32" t="s">
        <v>179</v>
      </c>
      <c r="C33835">
        <f t="shared" si="528"/>
        <v>75219</v>
      </c>
    </row>
    <row r="33836" spans="1:3">
      <c r="A33836" s="32" t="s">
        <v>41303</v>
      </c>
      <c r="B33836" s="32" t="s">
        <v>179</v>
      </c>
      <c r="C33836">
        <f t="shared" si="528"/>
        <v>75220</v>
      </c>
    </row>
    <row r="33837" spans="1:3">
      <c r="A33837" s="32" t="s">
        <v>41304</v>
      </c>
      <c r="B33837" s="32" t="s">
        <v>179</v>
      </c>
      <c r="C33837">
        <f t="shared" si="528"/>
        <v>75221</v>
      </c>
    </row>
    <row r="33838" spans="1:3">
      <c r="A33838" s="32" t="s">
        <v>41305</v>
      </c>
      <c r="B33838" s="32" t="s">
        <v>179</v>
      </c>
      <c r="C33838">
        <f t="shared" si="528"/>
        <v>75222</v>
      </c>
    </row>
    <row r="33839" spans="1:3">
      <c r="A33839" s="32" t="s">
        <v>41306</v>
      </c>
      <c r="B33839" s="32" t="s">
        <v>179</v>
      </c>
      <c r="C33839">
        <f t="shared" si="528"/>
        <v>75223</v>
      </c>
    </row>
    <row r="33840" spans="1:3">
      <c r="A33840" s="32" t="s">
        <v>41307</v>
      </c>
      <c r="B33840" s="32" t="s">
        <v>179</v>
      </c>
      <c r="C33840">
        <f t="shared" si="528"/>
        <v>75224</v>
      </c>
    </row>
    <row r="33841" spans="1:3">
      <c r="A33841" s="32" t="s">
        <v>41308</v>
      </c>
      <c r="B33841" s="32" t="s">
        <v>179</v>
      </c>
      <c r="C33841">
        <f t="shared" si="528"/>
        <v>75225</v>
      </c>
    </row>
    <row r="33842" spans="1:3">
      <c r="A33842" s="32" t="s">
        <v>41309</v>
      </c>
      <c r="B33842" s="32" t="s">
        <v>179</v>
      </c>
      <c r="C33842">
        <f t="shared" si="528"/>
        <v>75226</v>
      </c>
    </row>
    <row r="33843" spans="1:3">
      <c r="A33843" s="32" t="s">
        <v>41310</v>
      </c>
      <c r="B33843" s="32" t="s">
        <v>179</v>
      </c>
      <c r="C33843">
        <f t="shared" si="528"/>
        <v>75227</v>
      </c>
    </row>
    <row r="33844" spans="1:3">
      <c r="A33844" s="32" t="s">
        <v>41311</v>
      </c>
      <c r="B33844" s="32" t="s">
        <v>179</v>
      </c>
      <c r="C33844">
        <f t="shared" si="528"/>
        <v>75228</v>
      </c>
    </row>
    <row r="33845" spans="1:3">
      <c r="A33845" s="32" t="s">
        <v>41312</v>
      </c>
      <c r="B33845" s="32" t="s">
        <v>179</v>
      </c>
      <c r="C33845">
        <f t="shared" si="528"/>
        <v>75229</v>
      </c>
    </row>
    <row r="33846" spans="1:3">
      <c r="A33846" s="32" t="s">
        <v>41313</v>
      </c>
      <c r="B33846" s="32" t="s">
        <v>179</v>
      </c>
      <c r="C33846">
        <f t="shared" si="528"/>
        <v>75230</v>
      </c>
    </row>
    <row r="33847" spans="1:3">
      <c r="A33847" s="32" t="s">
        <v>41314</v>
      </c>
      <c r="B33847" s="32" t="s">
        <v>179</v>
      </c>
      <c r="C33847">
        <f t="shared" si="528"/>
        <v>75231</v>
      </c>
    </row>
    <row r="33848" spans="1:3">
      <c r="A33848" s="32" t="s">
        <v>41315</v>
      </c>
      <c r="B33848" s="32" t="s">
        <v>179</v>
      </c>
      <c r="C33848">
        <f t="shared" si="528"/>
        <v>75232</v>
      </c>
    </row>
    <row r="33849" spans="1:3">
      <c r="A33849" s="32" t="s">
        <v>41316</v>
      </c>
      <c r="B33849" s="32" t="s">
        <v>179</v>
      </c>
      <c r="C33849">
        <f t="shared" si="528"/>
        <v>75233</v>
      </c>
    </row>
    <row r="33850" spans="1:3">
      <c r="A33850" s="32" t="s">
        <v>41317</v>
      </c>
      <c r="B33850" s="32" t="s">
        <v>179</v>
      </c>
      <c r="C33850">
        <f t="shared" si="528"/>
        <v>75234</v>
      </c>
    </row>
    <row r="33851" spans="1:3">
      <c r="A33851" s="32" t="s">
        <v>41318</v>
      </c>
      <c r="B33851" s="32" t="s">
        <v>179</v>
      </c>
      <c r="C33851">
        <f t="shared" si="528"/>
        <v>75235</v>
      </c>
    </row>
    <row r="33852" spans="1:3">
      <c r="A33852" s="32" t="s">
        <v>41319</v>
      </c>
      <c r="B33852" s="32" t="s">
        <v>179</v>
      </c>
      <c r="C33852">
        <f t="shared" si="528"/>
        <v>75236</v>
      </c>
    </row>
    <row r="33853" spans="1:3">
      <c r="A33853" s="32" t="s">
        <v>41320</v>
      </c>
      <c r="B33853" s="32" t="s">
        <v>179</v>
      </c>
      <c r="C33853">
        <f t="shared" si="528"/>
        <v>75237</v>
      </c>
    </row>
    <row r="33854" spans="1:3">
      <c r="A33854" s="32" t="s">
        <v>41321</v>
      </c>
      <c r="B33854" s="32" t="s">
        <v>179</v>
      </c>
      <c r="C33854">
        <f t="shared" si="528"/>
        <v>75238</v>
      </c>
    </row>
    <row r="33855" spans="1:3">
      <c r="A33855" s="32" t="s">
        <v>41322</v>
      </c>
      <c r="B33855" s="32" t="s">
        <v>179</v>
      </c>
      <c r="C33855">
        <f t="shared" si="528"/>
        <v>75240</v>
      </c>
    </row>
    <row r="33856" spans="1:3">
      <c r="A33856" s="32" t="s">
        <v>41323</v>
      </c>
      <c r="B33856" s="32" t="s">
        <v>179</v>
      </c>
      <c r="C33856">
        <f t="shared" si="528"/>
        <v>75241</v>
      </c>
    </row>
    <row r="33857" spans="1:3">
      <c r="A33857" s="32" t="s">
        <v>41324</v>
      </c>
      <c r="B33857" s="32" t="s">
        <v>179</v>
      </c>
      <c r="C33857">
        <f t="shared" si="528"/>
        <v>75242</v>
      </c>
    </row>
    <row r="33858" spans="1:3">
      <c r="A33858" s="32" t="s">
        <v>41325</v>
      </c>
      <c r="B33858" s="32" t="s">
        <v>179</v>
      </c>
      <c r="C33858">
        <f t="shared" ref="C33858:C33921" si="529">1*A33858</f>
        <v>75243</v>
      </c>
    </row>
    <row r="33859" spans="1:3">
      <c r="A33859" s="32" t="s">
        <v>41326</v>
      </c>
      <c r="B33859" s="32" t="s">
        <v>179</v>
      </c>
      <c r="C33859">
        <f t="shared" si="529"/>
        <v>75244</v>
      </c>
    </row>
    <row r="33860" spans="1:3">
      <c r="A33860" s="32" t="s">
        <v>41327</v>
      </c>
      <c r="B33860" s="32" t="s">
        <v>179</v>
      </c>
      <c r="C33860">
        <f t="shared" si="529"/>
        <v>75245</v>
      </c>
    </row>
    <row r="33861" spans="1:3">
      <c r="A33861" s="32" t="s">
        <v>41328</v>
      </c>
      <c r="B33861" s="32" t="s">
        <v>179</v>
      </c>
      <c r="C33861">
        <f t="shared" si="529"/>
        <v>75246</v>
      </c>
    </row>
    <row r="33862" spans="1:3">
      <c r="A33862" s="32" t="s">
        <v>41329</v>
      </c>
      <c r="B33862" s="32" t="s">
        <v>179</v>
      </c>
      <c r="C33862">
        <f t="shared" si="529"/>
        <v>75247</v>
      </c>
    </row>
    <row r="33863" spans="1:3">
      <c r="A33863" s="32" t="s">
        <v>41330</v>
      </c>
      <c r="B33863" s="32" t="s">
        <v>179</v>
      </c>
      <c r="C33863">
        <f t="shared" si="529"/>
        <v>75248</v>
      </c>
    </row>
    <row r="33864" spans="1:3">
      <c r="A33864" s="32" t="s">
        <v>41331</v>
      </c>
      <c r="B33864" s="32" t="s">
        <v>179</v>
      </c>
      <c r="C33864">
        <f t="shared" si="529"/>
        <v>75249</v>
      </c>
    </row>
    <row r="33865" spans="1:3">
      <c r="A33865" s="32" t="s">
        <v>41332</v>
      </c>
      <c r="B33865" s="32" t="s">
        <v>179</v>
      </c>
      <c r="C33865">
        <f t="shared" si="529"/>
        <v>75250</v>
      </c>
    </row>
    <row r="33866" spans="1:3">
      <c r="A33866" s="32" t="s">
        <v>41333</v>
      </c>
      <c r="B33866" s="32" t="s">
        <v>179</v>
      </c>
      <c r="C33866">
        <f t="shared" si="529"/>
        <v>75251</v>
      </c>
    </row>
    <row r="33867" spans="1:3">
      <c r="A33867" s="32" t="s">
        <v>41334</v>
      </c>
      <c r="B33867" s="32" t="s">
        <v>179</v>
      </c>
      <c r="C33867">
        <f t="shared" si="529"/>
        <v>75252</v>
      </c>
    </row>
    <row r="33868" spans="1:3">
      <c r="A33868" s="32" t="s">
        <v>41335</v>
      </c>
      <c r="B33868" s="32" t="s">
        <v>179</v>
      </c>
      <c r="C33868">
        <f t="shared" si="529"/>
        <v>75253</v>
      </c>
    </row>
    <row r="33869" spans="1:3">
      <c r="A33869" s="32" t="s">
        <v>41336</v>
      </c>
      <c r="B33869" s="32" t="s">
        <v>179</v>
      </c>
      <c r="C33869">
        <f t="shared" si="529"/>
        <v>75254</v>
      </c>
    </row>
    <row r="33870" spans="1:3">
      <c r="A33870" s="32" t="s">
        <v>41337</v>
      </c>
      <c r="B33870" s="32" t="s">
        <v>179</v>
      </c>
      <c r="C33870">
        <f t="shared" si="529"/>
        <v>75258</v>
      </c>
    </row>
    <row r="33871" spans="1:3">
      <c r="A33871" s="32" t="s">
        <v>41338</v>
      </c>
      <c r="B33871" s="32" t="s">
        <v>179</v>
      </c>
      <c r="C33871">
        <f t="shared" si="529"/>
        <v>75260</v>
      </c>
    </row>
    <row r="33872" spans="1:3">
      <c r="A33872" s="32" t="s">
        <v>41339</v>
      </c>
      <c r="B33872" s="32" t="s">
        <v>179</v>
      </c>
      <c r="C33872">
        <f t="shared" si="529"/>
        <v>75261</v>
      </c>
    </row>
    <row r="33873" spans="1:3">
      <c r="A33873" s="32" t="s">
        <v>41340</v>
      </c>
      <c r="B33873" s="32" t="s">
        <v>179</v>
      </c>
      <c r="C33873">
        <f t="shared" si="529"/>
        <v>75262</v>
      </c>
    </row>
    <row r="33874" spans="1:3">
      <c r="A33874" s="32" t="s">
        <v>41341</v>
      </c>
      <c r="B33874" s="32" t="s">
        <v>179</v>
      </c>
      <c r="C33874">
        <f t="shared" si="529"/>
        <v>75263</v>
      </c>
    </row>
    <row r="33875" spans="1:3">
      <c r="A33875" s="32" t="s">
        <v>41342</v>
      </c>
      <c r="B33875" s="32" t="s">
        <v>179</v>
      </c>
      <c r="C33875">
        <f t="shared" si="529"/>
        <v>75264</v>
      </c>
    </row>
    <row r="33876" spans="1:3">
      <c r="A33876" s="32" t="s">
        <v>41343</v>
      </c>
      <c r="B33876" s="32" t="s">
        <v>179</v>
      </c>
      <c r="C33876">
        <f t="shared" si="529"/>
        <v>75265</v>
      </c>
    </row>
    <row r="33877" spans="1:3">
      <c r="A33877" s="32" t="s">
        <v>41344</v>
      </c>
      <c r="B33877" s="32" t="s">
        <v>179</v>
      </c>
      <c r="C33877">
        <f t="shared" si="529"/>
        <v>75266</v>
      </c>
    </row>
    <row r="33878" spans="1:3">
      <c r="A33878" s="32" t="s">
        <v>41345</v>
      </c>
      <c r="B33878" s="32" t="s">
        <v>179</v>
      </c>
      <c r="C33878">
        <f t="shared" si="529"/>
        <v>75267</v>
      </c>
    </row>
    <row r="33879" spans="1:3">
      <c r="A33879" s="32" t="s">
        <v>41346</v>
      </c>
      <c r="B33879" s="32" t="s">
        <v>179</v>
      </c>
      <c r="C33879">
        <f t="shared" si="529"/>
        <v>75270</v>
      </c>
    </row>
    <row r="33880" spans="1:3">
      <c r="A33880" s="32" t="s">
        <v>41347</v>
      </c>
      <c r="B33880" s="32" t="s">
        <v>179</v>
      </c>
      <c r="C33880">
        <f t="shared" si="529"/>
        <v>75275</v>
      </c>
    </row>
    <row r="33881" spans="1:3">
      <c r="A33881" s="32" t="s">
        <v>41348</v>
      </c>
      <c r="B33881" s="32" t="s">
        <v>179</v>
      </c>
      <c r="C33881">
        <f t="shared" si="529"/>
        <v>75277</v>
      </c>
    </row>
    <row r="33882" spans="1:3">
      <c r="A33882" s="32" t="s">
        <v>41349</v>
      </c>
      <c r="B33882" s="32" t="s">
        <v>179</v>
      </c>
      <c r="C33882">
        <f t="shared" si="529"/>
        <v>75283</v>
      </c>
    </row>
    <row r="33883" spans="1:3">
      <c r="A33883" s="32" t="s">
        <v>41350</v>
      </c>
      <c r="B33883" s="32" t="s">
        <v>179</v>
      </c>
      <c r="C33883">
        <f t="shared" si="529"/>
        <v>75284</v>
      </c>
    </row>
    <row r="33884" spans="1:3">
      <c r="A33884" s="32" t="s">
        <v>41351</v>
      </c>
      <c r="B33884" s="32" t="s">
        <v>179</v>
      </c>
      <c r="C33884">
        <f t="shared" si="529"/>
        <v>75285</v>
      </c>
    </row>
    <row r="33885" spans="1:3">
      <c r="A33885" s="32" t="s">
        <v>41352</v>
      </c>
      <c r="B33885" s="32" t="s">
        <v>179</v>
      </c>
      <c r="C33885">
        <f t="shared" si="529"/>
        <v>75286</v>
      </c>
    </row>
    <row r="33886" spans="1:3">
      <c r="A33886" s="32" t="s">
        <v>41353</v>
      </c>
      <c r="B33886" s="32" t="s">
        <v>179</v>
      </c>
      <c r="C33886">
        <f t="shared" si="529"/>
        <v>75287</v>
      </c>
    </row>
    <row r="33887" spans="1:3">
      <c r="A33887" s="32" t="s">
        <v>41354</v>
      </c>
      <c r="B33887" s="32" t="s">
        <v>179</v>
      </c>
      <c r="C33887">
        <f t="shared" si="529"/>
        <v>75301</v>
      </c>
    </row>
    <row r="33888" spans="1:3">
      <c r="A33888" s="32" t="s">
        <v>41355</v>
      </c>
      <c r="B33888" s="32" t="s">
        <v>179</v>
      </c>
      <c r="C33888">
        <f t="shared" si="529"/>
        <v>75303</v>
      </c>
    </row>
    <row r="33889" spans="1:3">
      <c r="A33889" s="32" t="s">
        <v>41356</v>
      </c>
      <c r="B33889" s="32" t="s">
        <v>179</v>
      </c>
      <c r="C33889">
        <f t="shared" si="529"/>
        <v>75310</v>
      </c>
    </row>
    <row r="33890" spans="1:3">
      <c r="A33890" s="32" t="s">
        <v>41357</v>
      </c>
      <c r="B33890" s="32" t="s">
        <v>179</v>
      </c>
      <c r="C33890">
        <f t="shared" si="529"/>
        <v>75312</v>
      </c>
    </row>
    <row r="33891" spans="1:3">
      <c r="A33891" s="32" t="s">
        <v>41358</v>
      </c>
      <c r="B33891" s="32" t="s">
        <v>179</v>
      </c>
      <c r="C33891">
        <f t="shared" si="529"/>
        <v>75313</v>
      </c>
    </row>
    <row r="33892" spans="1:3">
      <c r="A33892" s="32" t="s">
        <v>41359</v>
      </c>
      <c r="B33892" s="32" t="s">
        <v>179</v>
      </c>
      <c r="C33892">
        <f t="shared" si="529"/>
        <v>75315</v>
      </c>
    </row>
    <row r="33893" spans="1:3">
      <c r="A33893" s="32" t="s">
        <v>41360</v>
      </c>
      <c r="B33893" s="32" t="s">
        <v>179</v>
      </c>
      <c r="C33893">
        <f t="shared" si="529"/>
        <v>75320</v>
      </c>
    </row>
    <row r="33894" spans="1:3">
      <c r="A33894" s="32" t="s">
        <v>41361</v>
      </c>
      <c r="B33894" s="32" t="s">
        <v>179</v>
      </c>
      <c r="C33894">
        <f t="shared" si="529"/>
        <v>75323</v>
      </c>
    </row>
    <row r="33895" spans="1:3">
      <c r="A33895" s="32" t="s">
        <v>41362</v>
      </c>
      <c r="B33895" s="32" t="s">
        <v>179</v>
      </c>
      <c r="C33895">
        <f t="shared" si="529"/>
        <v>75326</v>
      </c>
    </row>
    <row r="33896" spans="1:3">
      <c r="A33896" s="32" t="s">
        <v>41363</v>
      </c>
      <c r="B33896" s="32" t="s">
        <v>179</v>
      </c>
      <c r="C33896">
        <f t="shared" si="529"/>
        <v>75334</v>
      </c>
    </row>
    <row r="33897" spans="1:3">
      <c r="A33897" s="32" t="s">
        <v>41364</v>
      </c>
      <c r="B33897" s="32" t="s">
        <v>179</v>
      </c>
      <c r="C33897">
        <f t="shared" si="529"/>
        <v>75336</v>
      </c>
    </row>
    <row r="33898" spans="1:3">
      <c r="A33898" s="32" t="s">
        <v>41365</v>
      </c>
      <c r="B33898" s="32" t="s">
        <v>179</v>
      </c>
      <c r="C33898">
        <f t="shared" si="529"/>
        <v>75339</v>
      </c>
    </row>
    <row r="33899" spans="1:3">
      <c r="A33899" s="32" t="s">
        <v>41366</v>
      </c>
      <c r="B33899" s="32" t="s">
        <v>179</v>
      </c>
      <c r="C33899">
        <f t="shared" si="529"/>
        <v>75340</v>
      </c>
    </row>
    <row r="33900" spans="1:3">
      <c r="A33900" s="32" t="s">
        <v>41367</v>
      </c>
      <c r="B33900" s="32" t="s">
        <v>179</v>
      </c>
      <c r="C33900">
        <f t="shared" si="529"/>
        <v>75342</v>
      </c>
    </row>
    <row r="33901" spans="1:3">
      <c r="A33901" s="32" t="s">
        <v>41368</v>
      </c>
      <c r="B33901" s="32" t="s">
        <v>179</v>
      </c>
      <c r="C33901">
        <f t="shared" si="529"/>
        <v>75343</v>
      </c>
    </row>
    <row r="33902" spans="1:3">
      <c r="A33902" s="32" t="s">
        <v>41369</v>
      </c>
      <c r="B33902" s="32" t="s">
        <v>179</v>
      </c>
      <c r="C33902">
        <f t="shared" si="529"/>
        <v>75344</v>
      </c>
    </row>
    <row r="33903" spans="1:3">
      <c r="A33903" s="32" t="s">
        <v>41370</v>
      </c>
      <c r="B33903" s="32" t="s">
        <v>179</v>
      </c>
      <c r="C33903">
        <f t="shared" si="529"/>
        <v>75353</v>
      </c>
    </row>
    <row r="33904" spans="1:3">
      <c r="A33904" s="32" t="s">
        <v>41371</v>
      </c>
      <c r="B33904" s="32" t="s">
        <v>179</v>
      </c>
      <c r="C33904">
        <f t="shared" si="529"/>
        <v>75354</v>
      </c>
    </row>
    <row r="33905" spans="1:3">
      <c r="A33905" s="32" t="s">
        <v>41372</v>
      </c>
      <c r="B33905" s="32" t="s">
        <v>179</v>
      </c>
      <c r="C33905">
        <f t="shared" si="529"/>
        <v>75355</v>
      </c>
    </row>
    <row r="33906" spans="1:3">
      <c r="A33906" s="32" t="s">
        <v>41373</v>
      </c>
      <c r="B33906" s="32" t="s">
        <v>179</v>
      </c>
      <c r="C33906">
        <f t="shared" si="529"/>
        <v>75356</v>
      </c>
    </row>
    <row r="33907" spans="1:3">
      <c r="A33907" s="32" t="s">
        <v>41374</v>
      </c>
      <c r="B33907" s="32" t="s">
        <v>179</v>
      </c>
      <c r="C33907">
        <f t="shared" si="529"/>
        <v>75357</v>
      </c>
    </row>
    <row r="33908" spans="1:3">
      <c r="A33908" s="32" t="s">
        <v>41375</v>
      </c>
      <c r="B33908" s="32" t="s">
        <v>179</v>
      </c>
      <c r="C33908">
        <f t="shared" si="529"/>
        <v>75358</v>
      </c>
    </row>
    <row r="33909" spans="1:3">
      <c r="A33909" s="32" t="s">
        <v>41376</v>
      </c>
      <c r="B33909" s="32" t="s">
        <v>179</v>
      </c>
      <c r="C33909">
        <f t="shared" si="529"/>
        <v>75359</v>
      </c>
    </row>
    <row r="33910" spans="1:3">
      <c r="A33910" s="32" t="s">
        <v>41377</v>
      </c>
      <c r="B33910" s="32" t="s">
        <v>179</v>
      </c>
      <c r="C33910">
        <f t="shared" si="529"/>
        <v>75360</v>
      </c>
    </row>
    <row r="33911" spans="1:3">
      <c r="A33911" s="32" t="s">
        <v>41378</v>
      </c>
      <c r="B33911" s="32" t="s">
        <v>179</v>
      </c>
      <c r="C33911">
        <f t="shared" si="529"/>
        <v>75363</v>
      </c>
    </row>
    <row r="33912" spans="1:3">
      <c r="A33912" s="32" t="s">
        <v>41379</v>
      </c>
      <c r="B33912" s="32" t="s">
        <v>179</v>
      </c>
      <c r="C33912">
        <f t="shared" si="529"/>
        <v>75364</v>
      </c>
    </row>
    <row r="33913" spans="1:3">
      <c r="A33913" s="32" t="s">
        <v>41380</v>
      </c>
      <c r="B33913" s="32" t="s">
        <v>179</v>
      </c>
      <c r="C33913">
        <f t="shared" si="529"/>
        <v>75367</v>
      </c>
    </row>
    <row r="33914" spans="1:3">
      <c r="A33914" s="32" t="s">
        <v>41381</v>
      </c>
      <c r="B33914" s="32" t="s">
        <v>179</v>
      </c>
      <c r="C33914">
        <f t="shared" si="529"/>
        <v>75368</v>
      </c>
    </row>
    <row r="33915" spans="1:3">
      <c r="A33915" s="32" t="s">
        <v>41382</v>
      </c>
      <c r="B33915" s="32" t="s">
        <v>179</v>
      </c>
      <c r="C33915">
        <f t="shared" si="529"/>
        <v>75370</v>
      </c>
    </row>
    <row r="33916" spans="1:3">
      <c r="A33916" s="32" t="s">
        <v>41383</v>
      </c>
      <c r="B33916" s="32" t="s">
        <v>179</v>
      </c>
      <c r="C33916">
        <f t="shared" si="529"/>
        <v>75371</v>
      </c>
    </row>
    <row r="33917" spans="1:3">
      <c r="A33917" s="32" t="s">
        <v>41384</v>
      </c>
      <c r="B33917" s="32" t="s">
        <v>179</v>
      </c>
      <c r="C33917">
        <f t="shared" si="529"/>
        <v>75372</v>
      </c>
    </row>
    <row r="33918" spans="1:3">
      <c r="A33918" s="32" t="s">
        <v>41385</v>
      </c>
      <c r="B33918" s="32" t="s">
        <v>179</v>
      </c>
      <c r="C33918">
        <f t="shared" si="529"/>
        <v>75373</v>
      </c>
    </row>
    <row r="33919" spans="1:3">
      <c r="A33919" s="32" t="s">
        <v>41386</v>
      </c>
      <c r="B33919" s="32" t="s">
        <v>179</v>
      </c>
      <c r="C33919">
        <f t="shared" si="529"/>
        <v>75374</v>
      </c>
    </row>
    <row r="33920" spans="1:3">
      <c r="A33920" s="32" t="s">
        <v>41387</v>
      </c>
      <c r="B33920" s="32" t="s">
        <v>179</v>
      </c>
      <c r="C33920">
        <f t="shared" si="529"/>
        <v>75376</v>
      </c>
    </row>
    <row r="33921" spans="1:3">
      <c r="A33921" s="32" t="s">
        <v>41388</v>
      </c>
      <c r="B33921" s="32" t="s">
        <v>179</v>
      </c>
      <c r="C33921">
        <f t="shared" si="529"/>
        <v>75378</v>
      </c>
    </row>
    <row r="33922" spans="1:3">
      <c r="A33922" s="32" t="s">
        <v>41389</v>
      </c>
      <c r="B33922" s="32" t="s">
        <v>179</v>
      </c>
      <c r="C33922">
        <f t="shared" ref="C33922:C33985" si="530">1*A33922</f>
        <v>75379</v>
      </c>
    </row>
    <row r="33923" spans="1:3">
      <c r="A33923" s="32" t="s">
        <v>41390</v>
      </c>
      <c r="B33923" s="32" t="s">
        <v>179</v>
      </c>
      <c r="C33923">
        <f t="shared" si="530"/>
        <v>75380</v>
      </c>
    </row>
    <row r="33924" spans="1:3">
      <c r="A33924" s="32" t="s">
        <v>41391</v>
      </c>
      <c r="B33924" s="32" t="s">
        <v>179</v>
      </c>
      <c r="C33924">
        <f t="shared" si="530"/>
        <v>75381</v>
      </c>
    </row>
    <row r="33925" spans="1:3">
      <c r="A33925" s="32" t="s">
        <v>41392</v>
      </c>
      <c r="B33925" s="32" t="s">
        <v>179</v>
      </c>
      <c r="C33925">
        <f t="shared" si="530"/>
        <v>75382</v>
      </c>
    </row>
    <row r="33926" spans="1:3">
      <c r="A33926" s="32" t="s">
        <v>41393</v>
      </c>
      <c r="B33926" s="32" t="s">
        <v>179</v>
      </c>
      <c r="C33926">
        <f t="shared" si="530"/>
        <v>75386</v>
      </c>
    </row>
    <row r="33927" spans="1:3">
      <c r="A33927" s="32" t="s">
        <v>41394</v>
      </c>
      <c r="B33927" s="32" t="s">
        <v>179</v>
      </c>
      <c r="C33927">
        <f t="shared" si="530"/>
        <v>75387</v>
      </c>
    </row>
    <row r="33928" spans="1:3">
      <c r="A33928" s="32" t="s">
        <v>41395</v>
      </c>
      <c r="B33928" s="32" t="s">
        <v>179</v>
      </c>
      <c r="C33928">
        <f t="shared" si="530"/>
        <v>75388</v>
      </c>
    </row>
    <row r="33929" spans="1:3">
      <c r="A33929" s="32" t="s">
        <v>41396</v>
      </c>
      <c r="B33929" s="32" t="s">
        <v>179</v>
      </c>
      <c r="C33929">
        <f t="shared" si="530"/>
        <v>75389</v>
      </c>
    </row>
    <row r="33930" spans="1:3">
      <c r="A33930" s="32" t="s">
        <v>41397</v>
      </c>
      <c r="B33930" s="32" t="s">
        <v>179</v>
      </c>
      <c r="C33930">
        <f t="shared" si="530"/>
        <v>75390</v>
      </c>
    </row>
    <row r="33931" spans="1:3">
      <c r="A33931" s="32" t="s">
        <v>41398</v>
      </c>
      <c r="B33931" s="32" t="s">
        <v>179</v>
      </c>
      <c r="C33931">
        <f t="shared" si="530"/>
        <v>75391</v>
      </c>
    </row>
    <row r="33932" spans="1:3">
      <c r="A33932" s="32" t="s">
        <v>41399</v>
      </c>
      <c r="B33932" s="32" t="s">
        <v>179</v>
      </c>
      <c r="C33932">
        <f t="shared" si="530"/>
        <v>75392</v>
      </c>
    </row>
    <row r="33933" spans="1:3">
      <c r="A33933" s="32" t="s">
        <v>41400</v>
      </c>
      <c r="B33933" s="32" t="s">
        <v>179</v>
      </c>
      <c r="C33933">
        <f t="shared" si="530"/>
        <v>75393</v>
      </c>
    </row>
    <row r="33934" spans="1:3">
      <c r="A33934" s="32" t="s">
        <v>41401</v>
      </c>
      <c r="B33934" s="32" t="s">
        <v>179</v>
      </c>
      <c r="C33934">
        <f t="shared" si="530"/>
        <v>75394</v>
      </c>
    </row>
    <row r="33935" spans="1:3">
      <c r="A33935" s="32" t="s">
        <v>41402</v>
      </c>
      <c r="B33935" s="32" t="s">
        <v>179</v>
      </c>
      <c r="C33935">
        <f t="shared" si="530"/>
        <v>75395</v>
      </c>
    </row>
    <row r="33936" spans="1:3">
      <c r="A33936" s="32" t="s">
        <v>41403</v>
      </c>
      <c r="B33936" s="32" t="s">
        <v>179</v>
      </c>
      <c r="C33936">
        <f t="shared" si="530"/>
        <v>75396</v>
      </c>
    </row>
    <row r="33937" spans="1:3">
      <c r="A33937" s="32" t="s">
        <v>41404</v>
      </c>
      <c r="B33937" s="32" t="s">
        <v>179</v>
      </c>
      <c r="C33937">
        <f t="shared" si="530"/>
        <v>75397</v>
      </c>
    </row>
    <row r="33938" spans="1:3">
      <c r="A33938" s="32" t="s">
        <v>41405</v>
      </c>
      <c r="B33938" s="32" t="s">
        <v>179</v>
      </c>
      <c r="C33938">
        <f t="shared" si="530"/>
        <v>75398</v>
      </c>
    </row>
    <row r="33939" spans="1:3">
      <c r="A33939" s="32" t="s">
        <v>41406</v>
      </c>
      <c r="B33939" s="32" t="s">
        <v>179</v>
      </c>
      <c r="C33939">
        <f t="shared" si="530"/>
        <v>75401</v>
      </c>
    </row>
    <row r="33940" spans="1:3">
      <c r="A33940" s="32" t="s">
        <v>41407</v>
      </c>
      <c r="B33940" s="32" t="s">
        <v>179</v>
      </c>
      <c r="C33940">
        <f t="shared" si="530"/>
        <v>75402</v>
      </c>
    </row>
    <row r="33941" spans="1:3">
      <c r="A33941" s="32" t="s">
        <v>41408</v>
      </c>
      <c r="B33941" s="32" t="s">
        <v>179</v>
      </c>
      <c r="C33941">
        <f t="shared" si="530"/>
        <v>75403</v>
      </c>
    </row>
    <row r="33942" spans="1:3">
      <c r="A33942" s="32" t="s">
        <v>41409</v>
      </c>
      <c r="B33942" s="32" t="s">
        <v>179</v>
      </c>
      <c r="C33942">
        <f t="shared" si="530"/>
        <v>75404</v>
      </c>
    </row>
    <row r="33943" spans="1:3">
      <c r="A33943" s="32" t="s">
        <v>41410</v>
      </c>
      <c r="B33943" s="32" t="s">
        <v>179</v>
      </c>
      <c r="C33943">
        <f t="shared" si="530"/>
        <v>75407</v>
      </c>
    </row>
    <row r="33944" spans="1:3">
      <c r="A33944" s="32" t="s">
        <v>41411</v>
      </c>
      <c r="B33944" s="32" t="s">
        <v>179</v>
      </c>
      <c r="C33944">
        <f t="shared" si="530"/>
        <v>75409</v>
      </c>
    </row>
    <row r="33945" spans="1:3">
      <c r="A33945" s="32" t="s">
        <v>41412</v>
      </c>
      <c r="B33945" s="32" t="s">
        <v>179</v>
      </c>
      <c r="C33945">
        <f t="shared" si="530"/>
        <v>75410</v>
      </c>
    </row>
    <row r="33946" spans="1:3">
      <c r="A33946" s="32" t="s">
        <v>41413</v>
      </c>
      <c r="B33946" s="32" t="s">
        <v>179</v>
      </c>
      <c r="C33946">
        <f t="shared" si="530"/>
        <v>75411</v>
      </c>
    </row>
    <row r="33947" spans="1:3">
      <c r="A33947" s="32" t="s">
        <v>41414</v>
      </c>
      <c r="B33947" s="32" t="s">
        <v>179</v>
      </c>
      <c r="C33947">
        <f t="shared" si="530"/>
        <v>75412</v>
      </c>
    </row>
    <row r="33948" spans="1:3">
      <c r="A33948" s="32" t="s">
        <v>41415</v>
      </c>
      <c r="B33948" s="32" t="s">
        <v>179</v>
      </c>
      <c r="C33948">
        <f t="shared" si="530"/>
        <v>75413</v>
      </c>
    </row>
    <row r="33949" spans="1:3">
      <c r="A33949" s="32" t="s">
        <v>41416</v>
      </c>
      <c r="B33949" s="32" t="s">
        <v>179</v>
      </c>
      <c r="C33949">
        <f t="shared" si="530"/>
        <v>75414</v>
      </c>
    </row>
    <row r="33950" spans="1:3">
      <c r="A33950" s="32" t="s">
        <v>41417</v>
      </c>
      <c r="B33950" s="32" t="s">
        <v>179</v>
      </c>
      <c r="C33950">
        <f t="shared" si="530"/>
        <v>75415</v>
      </c>
    </row>
    <row r="33951" spans="1:3">
      <c r="A33951" s="32" t="s">
        <v>41418</v>
      </c>
      <c r="B33951" s="32" t="s">
        <v>179</v>
      </c>
      <c r="C33951">
        <f t="shared" si="530"/>
        <v>75416</v>
      </c>
    </row>
    <row r="33952" spans="1:3">
      <c r="A33952" s="32" t="s">
        <v>41419</v>
      </c>
      <c r="B33952" s="32" t="s">
        <v>179</v>
      </c>
      <c r="C33952">
        <f t="shared" si="530"/>
        <v>75417</v>
      </c>
    </row>
    <row r="33953" spans="1:3">
      <c r="A33953" s="32" t="s">
        <v>41420</v>
      </c>
      <c r="B33953" s="32" t="s">
        <v>179</v>
      </c>
      <c r="C33953">
        <f t="shared" si="530"/>
        <v>75418</v>
      </c>
    </row>
    <row r="33954" spans="1:3">
      <c r="A33954" s="32" t="s">
        <v>41421</v>
      </c>
      <c r="B33954" s="32" t="s">
        <v>179</v>
      </c>
      <c r="C33954">
        <f t="shared" si="530"/>
        <v>75420</v>
      </c>
    </row>
    <row r="33955" spans="1:3">
      <c r="A33955" s="32" t="s">
        <v>41422</v>
      </c>
      <c r="B33955" s="32" t="s">
        <v>179</v>
      </c>
      <c r="C33955">
        <f t="shared" si="530"/>
        <v>75421</v>
      </c>
    </row>
    <row r="33956" spans="1:3">
      <c r="A33956" s="32" t="s">
        <v>41423</v>
      </c>
      <c r="B33956" s="32" t="s">
        <v>179</v>
      </c>
      <c r="C33956">
        <f t="shared" si="530"/>
        <v>75422</v>
      </c>
    </row>
    <row r="33957" spans="1:3">
      <c r="A33957" s="32" t="s">
        <v>41424</v>
      </c>
      <c r="B33957" s="32" t="s">
        <v>179</v>
      </c>
      <c r="C33957">
        <f t="shared" si="530"/>
        <v>75423</v>
      </c>
    </row>
    <row r="33958" spans="1:3">
      <c r="A33958" s="32" t="s">
        <v>41425</v>
      </c>
      <c r="B33958" s="32" t="s">
        <v>179</v>
      </c>
      <c r="C33958">
        <f t="shared" si="530"/>
        <v>75424</v>
      </c>
    </row>
    <row r="33959" spans="1:3">
      <c r="A33959" s="32" t="s">
        <v>41426</v>
      </c>
      <c r="B33959" s="32" t="s">
        <v>179</v>
      </c>
      <c r="C33959">
        <f t="shared" si="530"/>
        <v>75425</v>
      </c>
    </row>
    <row r="33960" spans="1:3">
      <c r="A33960" s="32" t="s">
        <v>41427</v>
      </c>
      <c r="B33960" s="32" t="s">
        <v>179</v>
      </c>
      <c r="C33960">
        <f t="shared" si="530"/>
        <v>75426</v>
      </c>
    </row>
    <row r="33961" spans="1:3">
      <c r="A33961" s="32" t="s">
        <v>41428</v>
      </c>
      <c r="B33961" s="32" t="s">
        <v>179</v>
      </c>
      <c r="C33961">
        <f t="shared" si="530"/>
        <v>75428</v>
      </c>
    </row>
    <row r="33962" spans="1:3">
      <c r="A33962" s="32" t="s">
        <v>41429</v>
      </c>
      <c r="B33962" s="32" t="s">
        <v>179</v>
      </c>
      <c r="C33962">
        <f t="shared" si="530"/>
        <v>75429</v>
      </c>
    </row>
    <row r="33963" spans="1:3">
      <c r="A33963" s="32" t="s">
        <v>41430</v>
      </c>
      <c r="B33963" s="32" t="s">
        <v>179</v>
      </c>
      <c r="C33963">
        <f t="shared" si="530"/>
        <v>75431</v>
      </c>
    </row>
    <row r="33964" spans="1:3">
      <c r="A33964" s="32" t="s">
        <v>41431</v>
      </c>
      <c r="B33964" s="32" t="s">
        <v>179</v>
      </c>
      <c r="C33964">
        <f t="shared" si="530"/>
        <v>75432</v>
      </c>
    </row>
    <row r="33965" spans="1:3">
      <c r="A33965" s="32" t="s">
        <v>41432</v>
      </c>
      <c r="B33965" s="32" t="s">
        <v>179</v>
      </c>
      <c r="C33965">
        <f t="shared" si="530"/>
        <v>75433</v>
      </c>
    </row>
    <row r="33966" spans="1:3">
      <c r="A33966" s="32" t="s">
        <v>41433</v>
      </c>
      <c r="B33966" s="32" t="s">
        <v>179</v>
      </c>
      <c r="C33966">
        <f t="shared" si="530"/>
        <v>75434</v>
      </c>
    </row>
    <row r="33967" spans="1:3">
      <c r="A33967" s="32" t="s">
        <v>41434</v>
      </c>
      <c r="B33967" s="32" t="s">
        <v>179</v>
      </c>
      <c r="C33967">
        <f t="shared" si="530"/>
        <v>75435</v>
      </c>
    </row>
    <row r="33968" spans="1:3">
      <c r="A33968" s="32" t="s">
        <v>41435</v>
      </c>
      <c r="B33968" s="32" t="s">
        <v>179</v>
      </c>
      <c r="C33968">
        <f t="shared" si="530"/>
        <v>75436</v>
      </c>
    </row>
    <row r="33969" spans="1:3">
      <c r="A33969" s="32" t="s">
        <v>41436</v>
      </c>
      <c r="B33969" s="32" t="s">
        <v>179</v>
      </c>
      <c r="C33969">
        <f t="shared" si="530"/>
        <v>75437</v>
      </c>
    </row>
    <row r="33970" spans="1:3">
      <c r="A33970" s="32" t="s">
        <v>41437</v>
      </c>
      <c r="B33970" s="32" t="s">
        <v>179</v>
      </c>
      <c r="C33970">
        <f t="shared" si="530"/>
        <v>75438</v>
      </c>
    </row>
    <row r="33971" spans="1:3">
      <c r="A33971" s="32" t="s">
        <v>41438</v>
      </c>
      <c r="B33971" s="32" t="s">
        <v>179</v>
      </c>
      <c r="C33971">
        <f t="shared" si="530"/>
        <v>75439</v>
      </c>
    </row>
    <row r="33972" spans="1:3">
      <c r="A33972" s="32" t="s">
        <v>41439</v>
      </c>
      <c r="B33972" s="32" t="s">
        <v>179</v>
      </c>
      <c r="C33972">
        <f t="shared" si="530"/>
        <v>75440</v>
      </c>
    </row>
    <row r="33973" spans="1:3">
      <c r="A33973" s="32" t="s">
        <v>41440</v>
      </c>
      <c r="B33973" s="32" t="s">
        <v>179</v>
      </c>
      <c r="C33973">
        <f t="shared" si="530"/>
        <v>75441</v>
      </c>
    </row>
    <row r="33974" spans="1:3">
      <c r="A33974" s="32" t="s">
        <v>41441</v>
      </c>
      <c r="B33974" s="32" t="s">
        <v>179</v>
      </c>
      <c r="C33974">
        <f t="shared" si="530"/>
        <v>75442</v>
      </c>
    </row>
    <row r="33975" spans="1:3">
      <c r="A33975" s="32" t="s">
        <v>41442</v>
      </c>
      <c r="B33975" s="32" t="s">
        <v>179</v>
      </c>
      <c r="C33975">
        <f t="shared" si="530"/>
        <v>75443</v>
      </c>
    </row>
    <row r="33976" spans="1:3">
      <c r="A33976" s="32" t="s">
        <v>41443</v>
      </c>
      <c r="B33976" s="32" t="s">
        <v>179</v>
      </c>
      <c r="C33976">
        <f t="shared" si="530"/>
        <v>75444</v>
      </c>
    </row>
    <row r="33977" spans="1:3">
      <c r="A33977" s="32" t="s">
        <v>41444</v>
      </c>
      <c r="B33977" s="32" t="s">
        <v>179</v>
      </c>
      <c r="C33977">
        <f t="shared" si="530"/>
        <v>75446</v>
      </c>
    </row>
    <row r="33978" spans="1:3">
      <c r="A33978" s="32" t="s">
        <v>41445</v>
      </c>
      <c r="B33978" s="32" t="s">
        <v>179</v>
      </c>
      <c r="C33978">
        <f t="shared" si="530"/>
        <v>75447</v>
      </c>
    </row>
    <row r="33979" spans="1:3">
      <c r="A33979" s="32" t="s">
        <v>41446</v>
      </c>
      <c r="B33979" s="32" t="s">
        <v>179</v>
      </c>
      <c r="C33979">
        <f t="shared" si="530"/>
        <v>75448</v>
      </c>
    </row>
    <row r="33980" spans="1:3">
      <c r="A33980" s="32" t="s">
        <v>41447</v>
      </c>
      <c r="B33980" s="32" t="s">
        <v>179</v>
      </c>
      <c r="C33980">
        <f t="shared" si="530"/>
        <v>75449</v>
      </c>
    </row>
    <row r="33981" spans="1:3">
      <c r="A33981" s="32" t="s">
        <v>41448</v>
      </c>
      <c r="B33981" s="32" t="s">
        <v>179</v>
      </c>
      <c r="C33981">
        <f t="shared" si="530"/>
        <v>75450</v>
      </c>
    </row>
    <row r="33982" spans="1:3">
      <c r="A33982" s="32" t="s">
        <v>41449</v>
      </c>
      <c r="B33982" s="32" t="s">
        <v>179</v>
      </c>
      <c r="C33982">
        <f t="shared" si="530"/>
        <v>75451</v>
      </c>
    </row>
    <row r="33983" spans="1:3">
      <c r="A33983" s="32" t="s">
        <v>41450</v>
      </c>
      <c r="B33983" s="32" t="s">
        <v>179</v>
      </c>
      <c r="C33983">
        <f t="shared" si="530"/>
        <v>75452</v>
      </c>
    </row>
    <row r="33984" spans="1:3">
      <c r="A33984" s="32" t="s">
        <v>41451</v>
      </c>
      <c r="B33984" s="32" t="s">
        <v>179</v>
      </c>
      <c r="C33984">
        <f t="shared" si="530"/>
        <v>75453</v>
      </c>
    </row>
    <row r="33985" spans="1:3">
      <c r="A33985" s="32" t="s">
        <v>41452</v>
      </c>
      <c r="B33985" s="32" t="s">
        <v>179</v>
      </c>
      <c r="C33985">
        <f t="shared" si="530"/>
        <v>75454</v>
      </c>
    </row>
    <row r="33986" spans="1:3">
      <c r="A33986" s="32" t="s">
        <v>41453</v>
      </c>
      <c r="B33986" s="32" t="s">
        <v>179</v>
      </c>
      <c r="C33986">
        <f t="shared" ref="C33986:C34049" si="531">1*A33986</f>
        <v>75455</v>
      </c>
    </row>
    <row r="33987" spans="1:3">
      <c r="A33987" s="32" t="s">
        <v>41454</v>
      </c>
      <c r="B33987" s="32" t="s">
        <v>179</v>
      </c>
      <c r="C33987">
        <f t="shared" si="531"/>
        <v>75456</v>
      </c>
    </row>
    <row r="33988" spans="1:3">
      <c r="A33988" s="32" t="s">
        <v>41455</v>
      </c>
      <c r="B33988" s="32" t="s">
        <v>179</v>
      </c>
      <c r="C33988">
        <f t="shared" si="531"/>
        <v>75457</v>
      </c>
    </row>
    <row r="33989" spans="1:3">
      <c r="A33989" s="32" t="s">
        <v>41456</v>
      </c>
      <c r="B33989" s="32" t="s">
        <v>179</v>
      </c>
      <c r="C33989">
        <f t="shared" si="531"/>
        <v>75458</v>
      </c>
    </row>
    <row r="33990" spans="1:3">
      <c r="A33990" s="32" t="s">
        <v>41457</v>
      </c>
      <c r="B33990" s="32" t="s">
        <v>179</v>
      </c>
      <c r="C33990">
        <f t="shared" si="531"/>
        <v>75459</v>
      </c>
    </row>
    <row r="33991" spans="1:3">
      <c r="A33991" s="32" t="s">
        <v>41458</v>
      </c>
      <c r="B33991" s="32" t="s">
        <v>179</v>
      </c>
      <c r="C33991">
        <f t="shared" si="531"/>
        <v>75460</v>
      </c>
    </row>
    <row r="33992" spans="1:3">
      <c r="A33992" s="32" t="s">
        <v>41459</v>
      </c>
      <c r="B33992" s="32" t="s">
        <v>179</v>
      </c>
      <c r="C33992">
        <f t="shared" si="531"/>
        <v>75461</v>
      </c>
    </row>
    <row r="33993" spans="1:3">
      <c r="A33993" s="32" t="s">
        <v>41460</v>
      </c>
      <c r="B33993" s="32" t="s">
        <v>179</v>
      </c>
      <c r="C33993">
        <f t="shared" si="531"/>
        <v>75462</v>
      </c>
    </row>
    <row r="33994" spans="1:3">
      <c r="A33994" s="32" t="s">
        <v>41461</v>
      </c>
      <c r="B33994" s="32" t="s">
        <v>179</v>
      </c>
      <c r="C33994">
        <f t="shared" si="531"/>
        <v>75468</v>
      </c>
    </row>
    <row r="33995" spans="1:3">
      <c r="A33995" s="32" t="s">
        <v>41462</v>
      </c>
      <c r="B33995" s="32" t="s">
        <v>179</v>
      </c>
      <c r="C33995">
        <f t="shared" si="531"/>
        <v>75469</v>
      </c>
    </row>
    <row r="33996" spans="1:3">
      <c r="A33996" s="32" t="s">
        <v>41463</v>
      </c>
      <c r="B33996" s="32" t="s">
        <v>179</v>
      </c>
      <c r="C33996">
        <f t="shared" si="531"/>
        <v>75470</v>
      </c>
    </row>
    <row r="33997" spans="1:3">
      <c r="A33997" s="32" t="s">
        <v>41464</v>
      </c>
      <c r="B33997" s="32" t="s">
        <v>179</v>
      </c>
      <c r="C33997">
        <f t="shared" si="531"/>
        <v>75471</v>
      </c>
    </row>
    <row r="33998" spans="1:3">
      <c r="A33998" s="32" t="s">
        <v>41465</v>
      </c>
      <c r="B33998" s="32" t="s">
        <v>179</v>
      </c>
      <c r="C33998">
        <f t="shared" si="531"/>
        <v>75472</v>
      </c>
    </row>
    <row r="33999" spans="1:3">
      <c r="A33999" s="32" t="s">
        <v>41466</v>
      </c>
      <c r="B33999" s="32" t="s">
        <v>179</v>
      </c>
      <c r="C33999">
        <f t="shared" si="531"/>
        <v>75473</v>
      </c>
    </row>
    <row r="34000" spans="1:3">
      <c r="A34000" s="32" t="s">
        <v>41467</v>
      </c>
      <c r="B34000" s="32" t="s">
        <v>179</v>
      </c>
      <c r="C34000">
        <f t="shared" si="531"/>
        <v>75474</v>
      </c>
    </row>
    <row r="34001" spans="1:3">
      <c r="A34001" s="32" t="s">
        <v>41468</v>
      </c>
      <c r="B34001" s="32" t="s">
        <v>179</v>
      </c>
      <c r="C34001">
        <f t="shared" si="531"/>
        <v>75475</v>
      </c>
    </row>
    <row r="34002" spans="1:3">
      <c r="A34002" s="32" t="s">
        <v>41469</v>
      </c>
      <c r="B34002" s="32" t="s">
        <v>179</v>
      </c>
      <c r="C34002">
        <f t="shared" si="531"/>
        <v>75476</v>
      </c>
    </row>
    <row r="34003" spans="1:3">
      <c r="A34003" s="32" t="s">
        <v>41470</v>
      </c>
      <c r="B34003" s="32" t="s">
        <v>179</v>
      </c>
      <c r="C34003">
        <f t="shared" si="531"/>
        <v>75477</v>
      </c>
    </row>
    <row r="34004" spans="1:3">
      <c r="A34004" s="32" t="s">
        <v>41471</v>
      </c>
      <c r="B34004" s="32" t="s">
        <v>179</v>
      </c>
      <c r="C34004">
        <f t="shared" si="531"/>
        <v>75478</v>
      </c>
    </row>
    <row r="34005" spans="1:3">
      <c r="A34005" s="32" t="s">
        <v>41472</v>
      </c>
      <c r="B34005" s="32" t="s">
        <v>179</v>
      </c>
      <c r="C34005">
        <f t="shared" si="531"/>
        <v>75479</v>
      </c>
    </row>
    <row r="34006" spans="1:3">
      <c r="A34006" s="32" t="s">
        <v>41473</v>
      </c>
      <c r="B34006" s="32" t="s">
        <v>179</v>
      </c>
      <c r="C34006">
        <f t="shared" si="531"/>
        <v>75480</v>
      </c>
    </row>
    <row r="34007" spans="1:3">
      <c r="A34007" s="32" t="s">
        <v>41474</v>
      </c>
      <c r="B34007" s="32" t="s">
        <v>179</v>
      </c>
      <c r="C34007">
        <f t="shared" si="531"/>
        <v>75481</v>
      </c>
    </row>
    <row r="34008" spans="1:3">
      <c r="A34008" s="32" t="s">
        <v>41475</v>
      </c>
      <c r="B34008" s="32" t="s">
        <v>179</v>
      </c>
      <c r="C34008">
        <f t="shared" si="531"/>
        <v>75482</v>
      </c>
    </row>
    <row r="34009" spans="1:3">
      <c r="A34009" s="32" t="s">
        <v>41476</v>
      </c>
      <c r="B34009" s="32" t="s">
        <v>179</v>
      </c>
      <c r="C34009">
        <f t="shared" si="531"/>
        <v>75483</v>
      </c>
    </row>
    <row r="34010" spans="1:3">
      <c r="A34010" s="32" t="s">
        <v>41477</v>
      </c>
      <c r="B34010" s="32" t="s">
        <v>179</v>
      </c>
      <c r="C34010">
        <f t="shared" si="531"/>
        <v>75485</v>
      </c>
    </row>
    <row r="34011" spans="1:3">
      <c r="A34011" s="32" t="s">
        <v>41478</v>
      </c>
      <c r="B34011" s="32" t="s">
        <v>179</v>
      </c>
      <c r="C34011">
        <f t="shared" si="531"/>
        <v>75486</v>
      </c>
    </row>
    <row r="34012" spans="1:3">
      <c r="A34012" s="32" t="s">
        <v>41479</v>
      </c>
      <c r="B34012" s="32" t="s">
        <v>179</v>
      </c>
      <c r="C34012">
        <f t="shared" si="531"/>
        <v>75487</v>
      </c>
    </row>
    <row r="34013" spans="1:3">
      <c r="A34013" s="32" t="s">
        <v>41480</v>
      </c>
      <c r="B34013" s="32" t="s">
        <v>179</v>
      </c>
      <c r="C34013">
        <f t="shared" si="531"/>
        <v>75488</v>
      </c>
    </row>
    <row r="34014" spans="1:3">
      <c r="A34014" s="32" t="s">
        <v>41481</v>
      </c>
      <c r="B34014" s="32" t="s">
        <v>179</v>
      </c>
      <c r="C34014">
        <f t="shared" si="531"/>
        <v>75489</v>
      </c>
    </row>
    <row r="34015" spans="1:3">
      <c r="A34015" s="32" t="s">
        <v>41482</v>
      </c>
      <c r="B34015" s="32" t="s">
        <v>179</v>
      </c>
      <c r="C34015">
        <f t="shared" si="531"/>
        <v>75490</v>
      </c>
    </row>
    <row r="34016" spans="1:3">
      <c r="A34016" s="32" t="s">
        <v>41483</v>
      </c>
      <c r="B34016" s="32" t="s">
        <v>179</v>
      </c>
      <c r="C34016">
        <f t="shared" si="531"/>
        <v>75491</v>
      </c>
    </row>
    <row r="34017" spans="1:3">
      <c r="A34017" s="32" t="s">
        <v>41484</v>
      </c>
      <c r="B34017" s="32" t="s">
        <v>179</v>
      </c>
      <c r="C34017">
        <f t="shared" si="531"/>
        <v>75492</v>
      </c>
    </row>
    <row r="34018" spans="1:3">
      <c r="A34018" s="32" t="s">
        <v>41485</v>
      </c>
      <c r="B34018" s="32" t="s">
        <v>179</v>
      </c>
      <c r="C34018">
        <f t="shared" si="531"/>
        <v>75493</v>
      </c>
    </row>
    <row r="34019" spans="1:3">
      <c r="A34019" s="32" t="s">
        <v>41486</v>
      </c>
      <c r="B34019" s="32" t="s">
        <v>179</v>
      </c>
      <c r="C34019">
        <f t="shared" si="531"/>
        <v>75494</v>
      </c>
    </row>
    <row r="34020" spans="1:3">
      <c r="A34020" s="32" t="s">
        <v>41487</v>
      </c>
      <c r="B34020" s="32" t="s">
        <v>179</v>
      </c>
      <c r="C34020">
        <f t="shared" si="531"/>
        <v>75495</v>
      </c>
    </row>
    <row r="34021" spans="1:3">
      <c r="A34021" s="32" t="s">
        <v>41488</v>
      </c>
      <c r="B34021" s="32" t="s">
        <v>179</v>
      </c>
      <c r="C34021">
        <f t="shared" si="531"/>
        <v>75496</v>
      </c>
    </row>
    <row r="34022" spans="1:3">
      <c r="A34022" s="32" t="s">
        <v>41489</v>
      </c>
      <c r="B34022" s="32" t="s">
        <v>179</v>
      </c>
      <c r="C34022">
        <f t="shared" si="531"/>
        <v>75497</v>
      </c>
    </row>
    <row r="34023" spans="1:3">
      <c r="A34023" s="32" t="s">
        <v>41490</v>
      </c>
      <c r="B34023" s="32" t="s">
        <v>179</v>
      </c>
      <c r="C34023">
        <f t="shared" si="531"/>
        <v>75501</v>
      </c>
    </row>
    <row r="34024" spans="1:3">
      <c r="A34024" s="32" t="s">
        <v>2092</v>
      </c>
      <c r="B34024" s="32" t="s">
        <v>141</v>
      </c>
      <c r="C34024">
        <f t="shared" si="531"/>
        <v>75502</v>
      </c>
    </row>
    <row r="34025" spans="1:3">
      <c r="A34025" s="32" t="s">
        <v>41491</v>
      </c>
      <c r="B34025" s="32" t="s">
        <v>179</v>
      </c>
      <c r="C34025">
        <f t="shared" si="531"/>
        <v>75503</v>
      </c>
    </row>
    <row r="34026" spans="1:3">
      <c r="A34026" s="32" t="s">
        <v>41492</v>
      </c>
      <c r="B34026" s="32" t="s">
        <v>179</v>
      </c>
      <c r="C34026">
        <f t="shared" si="531"/>
        <v>75504</v>
      </c>
    </row>
    <row r="34027" spans="1:3">
      <c r="A34027" s="32" t="s">
        <v>41493</v>
      </c>
      <c r="B34027" s="32" t="s">
        <v>179</v>
      </c>
      <c r="C34027">
        <f t="shared" si="531"/>
        <v>75505</v>
      </c>
    </row>
    <row r="34028" spans="1:3">
      <c r="A34028" s="32" t="s">
        <v>41494</v>
      </c>
      <c r="B34028" s="32" t="s">
        <v>179</v>
      </c>
      <c r="C34028">
        <f t="shared" si="531"/>
        <v>75507</v>
      </c>
    </row>
    <row r="34029" spans="1:3">
      <c r="A34029" s="32" t="s">
        <v>41495</v>
      </c>
      <c r="B34029" s="32" t="s">
        <v>179</v>
      </c>
      <c r="C34029">
        <f t="shared" si="531"/>
        <v>75550</v>
      </c>
    </row>
    <row r="34030" spans="1:3">
      <c r="A34030" s="32" t="s">
        <v>41496</v>
      </c>
      <c r="B34030" s="32" t="s">
        <v>179</v>
      </c>
      <c r="C34030">
        <f t="shared" si="531"/>
        <v>75551</v>
      </c>
    </row>
    <row r="34031" spans="1:3">
      <c r="A34031" s="32" t="s">
        <v>41497</v>
      </c>
      <c r="B34031" s="32" t="s">
        <v>179</v>
      </c>
      <c r="C34031">
        <f t="shared" si="531"/>
        <v>75554</v>
      </c>
    </row>
    <row r="34032" spans="1:3">
      <c r="A34032" s="32" t="s">
        <v>41498</v>
      </c>
      <c r="B34032" s="32" t="s">
        <v>179</v>
      </c>
      <c r="C34032">
        <f t="shared" si="531"/>
        <v>75555</v>
      </c>
    </row>
    <row r="34033" spans="1:3">
      <c r="A34033" s="32" t="s">
        <v>41499</v>
      </c>
      <c r="B34033" s="32" t="s">
        <v>179</v>
      </c>
      <c r="C34033">
        <f t="shared" si="531"/>
        <v>75556</v>
      </c>
    </row>
    <row r="34034" spans="1:3">
      <c r="A34034" s="32" t="s">
        <v>41500</v>
      </c>
      <c r="B34034" s="32" t="s">
        <v>179</v>
      </c>
      <c r="C34034">
        <f t="shared" si="531"/>
        <v>75558</v>
      </c>
    </row>
    <row r="34035" spans="1:3">
      <c r="A34035" s="32" t="s">
        <v>41501</v>
      </c>
      <c r="B34035" s="32" t="s">
        <v>179</v>
      </c>
      <c r="C34035">
        <f t="shared" si="531"/>
        <v>75559</v>
      </c>
    </row>
    <row r="34036" spans="1:3">
      <c r="A34036" s="32" t="s">
        <v>41502</v>
      </c>
      <c r="B34036" s="32" t="s">
        <v>179</v>
      </c>
      <c r="C34036">
        <f t="shared" si="531"/>
        <v>75560</v>
      </c>
    </row>
    <row r="34037" spans="1:3">
      <c r="A34037" s="32" t="s">
        <v>41503</v>
      </c>
      <c r="B34037" s="32" t="s">
        <v>179</v>
      </c>
      <c r="C34037">
        <f t="shared" si="531"/>
        <v>75561</v>
      </c>
    </row>
    <row r="34038" spans="1:3">
      <c r="A34038" s="32" t="s">
        <v>41504</v>
      </c>
      <c r="B34038" s="32" t="s">
        <v>179</v>
      </c>
      <c r="C34038">
        <f t="shared" si="531"/>
        <v>75562</v>
      </c>
    </row>
    <row r="34039" spans="1:3">
      <c r="A34039" s="32" t="s">
        <v>41505</v>
      </c>
      <c r="B34039" s="32" t="s">
        <v>179</v>
      </c>
      <c r="C34039">
        <f t="shared" si="531"/>
        <v>75563</v>
      </c>
    </row>
    <row r="34040" spans="1:3">
      <c r="A34040" s="32" t="s">
        <v>41506</v>
      </c>
      <c r="B34040" s="32" t="s">
        <v>179</v>
      </c>
      <c r="C34040">
        <f t="shared" si="531"/>
        <v>75564</v>
      </c>
    </row>
    <row r="34041" spans="1:3">
      <c r="A34041" s="32" t="s">
        <v>41507</v>
      </c>
      <c r="B34041" s="32" t="s">
        <v>179</v>
      </c>
      <c r="C34041">
        <f t="shared" si="531"/>
        <v>75565</v>
      </c>
    </row>
    <row r="34042" spans="1:3">
      <c r="A34042" s="32" t="s">
        <v>41508</v>
      </c>
      <c r="B34042" s="32" t="s">
        <v>179</v>
      </c>
      <c r="C34042">
        <f t="shared" si="531"/>
        <v>75566</v>
      </c>
    </row>
    <row r="34043" spans="1:3">
      <c r="A34043" s="32" t="s">
        <v>41509</v>
      </c>
      <c r="B34043" s="32" t="s">
        <v>179</v>
      </c>
      <c r="C34043">
        <f t="shared" si="531"/>
        <v>75567</v>
      </c>
    </row>
    <row r="34044" spans="1:3">
      <c r="A34044" s="32" t="s">
        <v>41510</v>
      </c>
      <c r="B34044" s="32" t="s">
        <v>179</v>
      </c>
      <c r="C34044">
        <f t="shared" si="531"/>
        <v>75568</v>
      </c>
    </row>
    <row r="34045" spans="1:3">
      <c r="A34045" s="32" t="s">
        <v>41511</v>
      </c>
      <c r="B34045" s="32" t="s">
        <v>179</v>
      </c>
      <c r="C34045">
        <f t="shared" si="531"/>
        <v>75569</v>
      </c>
    </row>
    <row r="34046" spans="1:3">
      <c r="A34046" s="32" t="s">
        <v>41512</v>
      </c>
      <c r="B34046" s="32" t="s">
        <v>179</v>
      </c>
      <c r="C34046">
        <f t="shared" si="531"/>
        <v>75570</v>
      </c>
    </row>
    <row r="34047" spans="1:3">
      <c r="A34047" s="32" t="s">
        <v>41513</v>
      </c>
      <c r="B34047" s="32" t="s">
        <v>179</v>
      </c>
      <c r="C34047">
        <f t="shared" si="531"/>
        <v>75571</v>
      </c>
    </row>
    <row r="34048" spans="1:3">
      <c r="A34048" s="32" t="s">
        <v>41514</v>
      </c>
      <c r="B34048" s="32" t="s">
        <v>179</v>
      </c>
      <c r="C34048">
        <f t="shared" si="531"/>
        <v>75572</v>
      </c>
    </row>
    <row r="34049" spans="1:3">
      <c r="A34049" s="32" t="s">
        <v>41515</v>
      </c>
      <c r="B34049" s="32" t="s">
        <v>179</v>
      </c>
      <c r="C34049">
        <f t="shared" si="531"/>
        <v>75573</v>
      </c>
    </row>
    <row r="34050" spans="1:3">
      <c r="A34050" s="32" t="s">
        <v>41516</v>
      </c>
      <c r="B34050" s="32" t="s">
        <v>179</v>
      </c>
      <c r="C34050">
        <f t="shared" ref="C34050:C34113" si="532">1*A34050</f>
        <v>75574</v>
      </c>
    </row>
    <row r="34051" spans="1:3">
      <c r="A34051" s="32" t="s">
        <v>41517</v>
      </c>
      <c r="B34051" s="32" t="s">
        <v>179</v>
      </c>
      <c r="C34051">
        <f t="shared" si="532"/>
        <v>75599</v>
      </c>
    </row>
    <row r="34052" spans="1:3">
      <c r="A34052" s="32" t="s">
        <v>41518</v>
      </c>
      <c r="B34052" s="32" t="s">
        <v>179</v>
      </c>
      <c r="C34052">
        <f t="shared" si="532"/>
        <v>75601</v>
      </c>
    </row>
    <row r="34053" spans="1:3">
      <c r="A34053" s="32" t="s">
        <v>41519</v>
      </c>
      <c r="B34053" s="32" t="s">
        <v>179</v>
      </c>
      <c r="C34053">
        <f t="shared" si="532"/>
        <v>75602</v>
      </c>
    </row>
    <row r="34054" spans="1:3">
      <c r="A34054" s="32" t="s">
        <v>41520</v>
      </c>
      <c r="B34054" s="32" t="s">
        <v>179</v>
      </c>
      <c r="C34054">
        <f t="shared" si="532"/>
        <v>75603</v>
      </c>
    </row>
    <row r="34055" spans="1:3">
      <c r="A34055" s="32" t="s">
        <v>41521</v>
      </c>
      <c r="B34055" s="32" t="s">
        <v>179</v>
      </c>
      <c r="C34055">
        <f t="shared" si="532"/>
        <v>75604</v>
      </c>
    </row>
    <row r="34056" spans="1:3">
      <c r="A34056" s="32" t="s">
        <v>41522</v>
      </c>
      <c r="B34056" s="32" t="s">
        <v>179</v>
      </c>
      <c r="C34056">
        <f t="shared" si="532"/>
        <v>75605</v>
      </c>
    </row>
    <row r="34057" spans="1:3">
      <c r="A34057" s="32" t="s">
        <v>41523</v>
      </c>
      <c r="B34057" s="32" t="s">
        <v>179</v>
      </c>
      <c r="C34057">
        <f t="shared" si="532"/>
        <v>75606</v>
      </c>
    </row>
    <row r="34058" spans="1:3">
      <c r="A34058" s="32" t="s">
        <v>41524</v>
      </c>
      <c r="B34058" s="32" t="s">
        <v>179</v>
      </c>
      <c r="C34058">
        <f t="shared" si="532"/>
        <v>75607</v>
      </c>
    </row>
    <row r="34059" spans="1:3">
      <c r="A34059" s="32" t="s">
        <v>41525</v>
      </c>
      <c r="B34059" s="32" t="s">
        <v>179</v>
      </c>
      <c r="C34059">
        <f t="shared" si="532"/>
        <v>75608</v>
      </c>
    </row>
    <row r="34060" spans="1:3">
      <c r="A34060" s="32" t="s">
        <v>41526</v>
      </c>
      <c r="B34060" s="32" t="s">
        <v>179</v>
      </c>
      <c r="C34060">
        <f t="shared" si="532"/>
        <v>75615</v>
      </c>
    </row>
    <row r="34061" spans="1:3">
      <c r="A34061" s="32" t="s">
        <v>41527</v>
      </c>
      <c r="B34061" s="32" t="s">
        <v>179</v>
      </c>
      <c r="C34061">
        <f t="shared" si="532"/>
        <v>75630</v>
      </c>
    </row>
    <row r="34062" spans="1:3">
      <c r="A34062" s="32" t="s">
        <v>41528</v>
      </c>
      <c r="B34062" s="32" t="s">
        <v>179</v>
      </c>
      <c r="C34062">
        <f t="shared" si="532"/>
        <v>75631</v>
      </c>
    </row>
    <row r="34063" spans="1:3">
      <c r="A34063" s="32" t="s">
        <v>41529</v>
      </c>
      <c r="B34063" s="32" t="s">
        <v>179</v>
      </c>
      <c r="C34063">
        <f t="shared" si="532"/>
        <v>75633</v>
      </c>
    </row>
    <row r="34064" spans="1:3">
      <c r="A34064" s="32" t="s">
        <v>41530</v>
      </c>
      <c r="B34064" s="32" t="s">
        <v>179</v>
      </c>
      <c r="C34064">
        <f t="shared" si="532"/>
        <v>75636</v>
      </c>
    </row>
    <row r="34065" spans="1:3">
      <c r="A34065" s="32" t="s">
        <v>41531</v>
      </c>
      <c r="B34065" s="32" t="s">
        <v>179</v>
      </c>
      <c r="C34065">
        <f t="shared" si="532"/>
        <v>75637</v>
      </c>
    </row>
    <row r="34066" spans="1:3">
      <c r="A34066" s="32" t="s">
        <v>41532</v>
      </c>
      <c r="B34066" s="32" t="s">
        <v>179</v>
      </c>
      <c r="C34066">
        <f t="shared" si="532"/>
        <v>75638</v>
      </c>
    </row>
    <row r="34067" spans="1:3">
      <c r="A34067" s="32" t="s">
        <v>41533</v>
      </c>
      <c r="B34067" s="32" t="s">
        <v>179</v>
      </c>
      <c r="C34067">
        <f t="shared" si="532"/>
        <v>75639</v>
      </c>
    </row>
    <row r="34068" spans="1:3">
      <c r="A34068" s="32" t="s">
        <v>41534</v>
      </c>
      <c r="B34068" s="32" t="s">
        <v>179</v>
      </c>
      <c r="C34068">
        <f t="shared" si="532"/>
        <v>75640</v>
      </c>
    </row>
    <row r="34069" spans="1:3">
      <c r="A34069" s="32" t="s">
        <v>41535</v>
      </c>
      <c r="B34069" s="32" t="s">
        <v>179</v>
      </c>
      <c r="C34069">
        <f t="shared" si="532"/>
        <v>75641</v>
      </c>
    </row>
    <row r="34070" spans="1:3">
      <c r="A34070" s="32" t="s">
        <v>41536</v>
      </c>
      <c r="B34070" s="32" t="s">
        <v>179</v>
      </c>
      <c r="C34070">
        <f t="shared" si="532"/>
        <v>75642</v>
      </c>
    </row>
    <row r="34071" spans="1:3">
      <c r="A34071" s="32" t="s">
        <v>41537</v>
      </c>
      <c r="B34071" s="32" t="s">
        <v>179</v>
      </c>
      <c r="C34071">
        <f t="shared" si="532"/>
        <v>75643</v>
      </c>
    </row>
    <row r="34072" spans="1:3">
      <c r="A34072" s="32" t="s">
        <v>41538</v>
      </c>
      <c r="B34072" s="32" t="s">
        <v>179</v>
      </c>
      <c r="C34072">
        <f t="shared" si="532"/>
        <v>75644</v>
      </c>
    </row>
    <row r="34073" spans="1:3">
      <c r="A34073" s="32" t="s">
        <v>41539</v>
      </c>
      <c r="B34073" s="32" t="s">
        <v>179</v>
      </c>
      <c r="C34073">
        <f t="shared" si="532"/>
        <v>75645</v>
      </c>
    </row>
    <row r="34074" spans="1:3">
      <c r="A34074" s="32" t="s">
        <v>41540</v>
      </c>
      <c r="B34074" s="32" t="s">
        <v>179</v>
      </c>
      <c r="C34074">
        <f t="shared" si="532"/>
        <v>75647</v>
      </c>
    </row>
    <row r="34075" spans="1:3">
      <c r="A34075" s="32" t="s">
        <v>41541</v>
      </c>
      <c r="B34075" s="32" t="s">
        <v>179</v>
      </c>
      <c r="C34075">
        <f t="shared" si="532"/>
        <v>75650</v>
      </c>
    </row>
    <row r="34076" spans="1:3">
      <c r="A34076" s="32" t="s">
        <v>41542</v>
      </c>
      <c r="B34076" s="32" t="s">
        <v>179</v>
      </c>
      <c r="C34076">
        <f t="shared" si="532"/>
        <v>75651</v>
      </c>
    </row>
    <row r="34077" spans="1:3">
      <c r="A34077" s="32" t="s">
        <v>41543</v>
      </c>
      <c r="B34077" s="32" t="s">
        <v>179</v>
      </c>
      <c r="C34077">
        <f t="shared" si="532"/>
        <v>75652</v>
      </c>
    </row>
    <row r="34078" spans="1:3">
      <c r="A34078" s="32" t="s">
        <v>41544</v>
      </c>
      <c r="B34078" s="32" t="s">
        <v>179</v>
      </c>
      <c r="C34078">
        <f t="shared" si="532"/>
        <v>75653</v>
      </c>
    </row>
    <row r="34079" spans="1:3">
      <c r="A34079" s="32" t="s">
        <v>41545</v>
      </c>
      <c r="B34079" s="32" t="s">
        <v>179</v>
      </c>
      <c r="C34079">
        <f t="shared" si="532"/>
        <v>75654</v>
      </c>
    </row>
    <row r="34080" spans="1:3">
      <c r="A34080" s="32" t="s">
        <v>41546</v>
      </c>
      <c r="B34080" s="32" t="s">
        <v>179</v>
      </c>
      <c r="C34080">
        <f t="shared" si="532"/>
        <v>75656</v>
      </c>
    </row>
    <row r="34081" spans="1:3">
      <c r="A34081" s="32" t="s">
        <v>41547</v>
      </c>
      <c r="B34081" s="32" t="s">
        <v>179</v>
      </c>
      <c r="C34081">
        <f t="shared" si="532"/>
        <v>75657</v>
      </c>
    </row>
    <row r="34082" spans="1:3">
      <c r="A34082" s="32" t="s">
        <v>41548</v>
      </c>
      <c r="B34082" s="32" t="s">
        <v>179</v>
      </c>
      <c r="C34082">
        <f t="shared" si="532"/>
        <v>75658</v>
      </c>
    </row>
    <row r="34083" spans="1:3">
      <c r="A34083" s="32" t="s">
        <v>41549</v>
      </c>
      <c r="B34083" s="32" t="s">
        <v>179</v>
      </c>
      <c r="C34083">
        <f t="shared" si="532"/>
        <v>75659</v>
      </c>
    </row>
    <row r="34084" spans="1:3">
      <c r="A34084" s="32" t="s">
        <v>41550</v>
      </c>
      <c r="B34084" s="32" t="s">
        <v>179</v>
      </c>
      <c r="C34084">
        <f t="shared" si="532"/>
        <v>75660</v>
      </c>
    </row>
    <row r="34085" spans="1:3">
      <c r="A34085" s="32" t="s">
        <v>41551</v>
      </c>
      <c r="B34085" s="32" t="s">
        <v>179</v>
      </c>
      <c r="C34085">
        <f t="shared" si="532"/>
        <v>75661</v>
      </c>
    </row>
    <row r="34086" spans="1:3">
      <c r="A34086" s="32" t="s">
        <v>41552</v>
      </c>
      <c r="B34086" s="32" t="s">
        <v>179</v>
      </c>
      <c r="C34086">
        <f t="shared" si="532"/>
        <v>75662</v>
      </c>
    </row>
    <row r="34087" spans="1:3">
      <c r="A34087" s="32" t="s">
        <v>41553</v>
      </c>
      <c r="B34087" s="32" t="s">
        <v>179</v>
      </c>
      <c r="C34087">
        <f t="shared" si="532"/>
        <v>75663</v>
      </c>
    </row>
    <row r="34088" spans="1:3">
      <c r="A34088" s="32" t="s">
        <v>41554</v>
      </c>
      <c r="B34088" s="32" t="s">
        <v>179</v>
      </c>
      <c r="C34088">
        <f t="shared" si="532"/>
        <v>75666</v>
      </c>
    </row>
    <row r="34089" spans="1:3">
      <c r="A34089" s="32" t="s">
        <v>41555</v>
      </c>
      <c r="B34089" s="32" t="s">
        <v>179</v>
      </c>
      <c r="C34089">
        <f t="shared" si="532"/>
        <v>75667</v>
      </c>
    </row>
    <row r="34090" spans="1:3">
      <c r="A34090" s="32" t="s">
        <v>41556</v>
      </c>
      <c r="B34090" s="32" t="s">
        <v>179</v>
      </c>
      <c r="C34090">
        <f t="shared" si="532"/>
        <v>75668</v>
      </c>
    </row>
    <row r="34091" spans="1:3">
      <c r="A34091" s="32" t="s">
        <v>41557</v>
      </c>
      <c r="B34091" s="32" t="s">
        <v>179</v>
      </c>
      <c r="C34091">
        <f t="shared" si="532"/>
        <v>75669</v>
      </c>
    </row>
    <row r="34092" spans="1:3">
      <c r="A34092" s="32" t="s">
        <v>41558</v>
      </c>
      <c r="B34092" s="32" t="s">
        <v>179</v>
      </c>
      <c r="C34092">
        <f t="shared" si="532"/>
        <v>75670</v>
      </c>
    </row>
    <row r="34093" spans="1:3">
      <c r="A34093" s="32" t="s">
        <v>41559</v>
      </c>
      <c r="B34093" s="32" t="s">
        <v>179</v>
      </c>
      <c r="C34093">
        <f t="shared" si="532"/>
        <v>75671</v>
      </c>
    </row>
    <row r="34094" spans="1:3">
      <c r="A34094" s="32" t="s">
        <v>41560</v>
      </c>
      <c r="B34094" s="32" t="s">
        <v>179</v>
      </c>
      <c r="C34094">
        <f t="shared" si="532"/>
        <v>75672</v>
      </c>
    </row>
    <row r="34095" spans="1:3">
      <c r="A34095" s="32" t="s">
        <v>41561</v>
      </c>
      <c r="B34095" s="32" t="s">
        <v>179</v>
      </c>
      <c r="C34095">
        <f t="shared" si="532"/>
        <v>75680</v>
      </c>
    </row>
    <row r="34096" spans="1:3">
      <c r="A34096" s="32" t="s">
        <v>41562</v>
      </c>
      <c r="B34096" s="32" t="s">
        <v>179</v>
      </c>
      <c r="C34096">
        <f t="shared" si="532"/>
        <v>75681</v>
      </c>
    </row>
    <row r="34097" spans="1:3">
      <c r="A34097" s="32" t="s">
        <v>41563</v>
      </c>
      <c r="B34097" s="32" t="s">
        <v>179</v>
      </c>
      <c r="C34097">
        <f t="shared" si="532"/>
        <v>75682</v>
      </c>
    </row>
    <row r="34098" spans="1:3">
      <c r="A34098" s="32" t="s">
        <v>41564</v>
      </c>
      <c r="B34098" s="32" t="s">
        <v>179</v>
      </c>
      <c r="C34098">
        <f t="shared" si="532"/>
        <v>75683</v>
      </c>
    </row>
    <row r="34099" spans="1:3">
      <c r="A34099" s="32" t="s">
        <v>41565</v>
      </c>
      <c r="B34099" s="32" t="s">
        <v>179</v>
      </c>
      <c r="C34099">
        <f t="shared" si="532"/>
        <v>75684</v>
      </c>
    </row>
    <row r="34100" spans="1:3">
      <c r="A34100" s="32" t="s">
        <v>41566</v>
      </c>
      <c r="B34100" s="32" t="s">
        <v>179</v>
      </c>
      <c r="C34100">
        <f t="shared" si="532"/>
        <v>75685</v>
      </c>
    </row>
    <row r="34101" spans="1:3">
      <c r="A34101" s="32" t="s">
        <v>41567</v>
      </c>
      <c r="B34101" s="32" t="s">
        <v>179</v>
      </c>
      <c r="C34101">
        <f t="shared" si="532"/>
        <v>75686</v>
      </c>
    </row>
    <row r="34102" spans="1:3">
      <c r="A34102" s="32" t="s">
        <v>41568</v>
      </c>
      <c r="B34102" s="32" t="s">
        <v>179</v>
      </c>
      <c r="C34102">
        <f t="shared" si="532"/>
        <v>75687</v>
      </c>
    </row>
    <row r="34103" spans="1:3">
      <c r="A34103" s="32" t="s">
        <v>41569</v>
      </c>
      <c r="B34103" s="32" t="s">
        <v>179</v>
      </c>
      <c r="C34103">
        <f t="shared" si="532"/>
        <v>75688</v>
      </c>
    </row>
    <row r="34104" spans="1:3">
      <c r="A34104" s="32" t="s">
        <v>41570</v>
      </c>
      <c r="B34104" s="32" t="s">
        <v>179</v>
      </c>
      <c r="C34104">
        <f t="shared" si="532"/>
        <v>75689</v>
      </c>
    </row>
    <row r="34105" spans="1:3">
      <c r="A34105" s="32" t="s">
        <v>41571</v>
      </c>
      <c r="B34105" s="32" t="s">
        <v>179</v>
      </c>
      <c r="C34105">
        <f t="shared" si="532"/>
        <v>75691</v>
      </c>
    </row>
    <row r="34106" spans="1:3">
      <c r="A34106" s="32" t="s">
        <v>41572</v>
      </c>
      <c r="B34106" s="32" t="s">
        <v>179</v>
      </c>
      <c r="C34106">
        <f t="shared" si="532"/>
        <v>75692</v>
      </c>
    </row>
    <row r="34107" spans="1:3">
      <c r="A34107" s="32" t="s">
        <v>41573</v>
      </c>
      <c r="B34107" s="32" t="s">
        <v>179</v>
      </c>
      <c r="C34107">
        <f t="shared" si="532"/>
        <v>75693</v>
      </c>
    </row>
    <row r="34108" spans="1:3">
      <c r="A34108" s="32" t="s">
        <v>41574</v>
      </c>
      <c r="B34108" s="32" t="s">
        <v>179</v>
      </c>
      <c r="C34108">
        <f t="shared" si="532"/>
        <v>75694</v>
      </c>
    </row>
    <row r="34109" spans="1:3">
      <c r="A34109" s="32" t="s">
        <v>41575</v>
      </c>
      <c r="B34109" s="32" t="s">
        <v>179</v>
      </c>
      <c r="C34109">
        <f t="shared" si="532"/>
        <v>75701</v>
      </c>
    </row>
    <row r="34110" spans="1:3">
      <c r="A34110" s="32" t="s">
        <v>41576</v>
      </c>
      <c r="B34110" s="32" t="s">
        <v>179</v>
      </c>
      <c r="C34110">
        <f t="shared" si="532"/>
        <v>75702</v>
      </c>
    </row>
    <row r="34111" spans="1:3">
      <c r="A34111" s="32" t="s">
        <v>41577</v>
      </c>
      <c r="B34111" s="32" t="s">
        <v>179</v>
      </c>
      <c r="C34111">
        <f t="shared" si="532"/>
        <v>75703</v>
      </c>
    </row>
    <row r="34112" spans="1:3">
      <c r="A34112" s="32" t="s">
        <v>41578</v>
      </c>
      <c r="B34112" s="32" t="s">
        <v>179</v>
      </c>
      <c r="C34112">
        <f t="shared" si="532"/>
        <v>75704</v>
      </c>
    </row>
    <row r="34113" spans="1:3">
      <c r="A34113" s="32" t="s">
        <v>41579</v>
      </c>
      <c r="B34113" s="32" t="s">
        <v>179</v>
      </c>
      <c r="C34113">
        <f t="shared" si="532"/>
        <v>75705</v>
      </c>
    </row>
    <row r="34114" spans="1:3">
      <c r="A34114" s="32" t="s">
        <v>41580</v>
      </c>
      <c r="B34114" s="32" t="s">
        <v>179</v>
      </c>
      <c r="C34114">
        <f t="shared" ref="C34114:C34177" si="533">1*A34114</f>
        <v>75706</v>
      </c>
    </row>
    <row r="34115" spans="1:3">
      <c r="A34115" s="32" t="s">
        <v>41581</v>
      </c>
      <c r="B34115" s="32" t="s">
        <v>179</v>
      </c>
      <c r="C34115">
        <f t="shared" si="533"/>
        <v>75707</v>
      </c>
    </row>
    <row r="34116" spans="1:3">
      <c r="A34116" s="32" t="s">
        <v>41582</v>
      </c>
      <c r="B34116" s="32" t="s">
        <v>179</v>
      </c>
      <c r="C34116">
        <f t="shared" si="533"/>
        <v>75708</v>
      </c>
    </row>
    <row r="34117" spans="1:3">
      <c r="A34117" s="32" t="s">
        <v>41583</v>
      </c>
      <c r="B34117" s="32" t="s">
        <v>179</v>
      </c>
      <c r="C34117">
        <f t="shared" si="533"/>
        <v>75709</v>
      </c>
    </row>
    <row r="34118" spans="1:3">
      <c r="A34118" s="32" t="s">
        <v>41584</v>
      </c>
      <c r="B34118" s="32" t="s">
        <v>179</v>
      </c>
      <c r="C34118">
        <f t="shared" si="533"/>
        <v>75710</v>
      </c>
    </row>
    <row r="34119" spans="1:3">
      <c r="A34119" s="32" t="s">
        <v>41585</v>
      </c>
      <c r="B34119" s="32" t="s">
        <v>179</v>
      </c>
      <c r="C34119">
        <f t="shared" si="533"/>
        <v>75711</v>
      </c>
    </row>
    <row r="34120" spans="1:3">
      <c r="A34120" s="32" t="s">
        <v>41586</v>
      </c>
      <c r="B34120" s="32" t="s">
        <v>179</v>
      </c>
      <c r="C34120">
        <f t="shared" si="533"/>
        <v>75712</v>
      </c>
    </row>
    <row r="34121" spans="1:3">
      <c r="A34121" s="32" t="s">
        <v>41587</v>
      </c>
      <c r="B34121" s="32" t="s">
        <v>179</v>
      </c>
      <c r="C34121">
        <f t="shared" si="533"/>
        <v>75713</v>
      </c>
    </row>
    <row r="34122" spans="1:3">
      <c r="A34122" s="32" t="s">
        <v>41588</v>
      </c>
      <c r="B34122" s="32" t="s">
        <v>179</v>
      </c>
      <c r="C34122">
        <f t="shared" si="533"/>
        <v>75750</v>
      </c>
    </row>
    <row r="34123" spans="1:3">
      <c r="A34123" s="32" t="s">
        <v>41589</v>
      </c>
      <c r="B34123" s="32" t="s">
        <v>179</v>
      </c>
      <c r="C34123">
        <f t="shared" si="533"/>
        <v>75751</v>
      </c>
    </row>
    <row r="34124" spans="1:3">
      <c r="A34124" s="32" t="s">
        <v>41590</v>
      </c>
      <c r="B34124" s="32" t="s">
        <v>179</v>
      </c>
      <c r="C34124">
        <f t="shared" si="533"/>
        <v>75752</v>
      </c>
    </row>
    <row r="34125" spans="1:3">
      <c r="A34125" s="32" t="s">
        <v>41591</v>
      </c>
      <c r="B34125" s="32" t="s">
        <v>179</v>
      </c>
      <c r="C34125">
        <f t="shared" si="533"/>
        <v>75754</v>
      </c>
    </row>
    <row r="34126" spans="1:3">
      <c r="A34126" s="32" t="s">
        <v>41592</v>
      </c>
      <c r="B34126" s="32" t="s">
        <v>179</v>
      </c>
      <c r="C34126">
        <f t="shared" si="533"/>
        <v>75755</v>
      </c>
    </row>
    <row r="34127" spans="1:3">
      <c r="A34127" s="32" t="s">
        <v>41593</v>
      </c>
      <c r="B34127" s="32" t="s">
        <v>179</v>
      </c>
      <c r="C34127">
        <f t="shared" si="533"/>
        <v>75756</v>
      </c>
    </row>
    <row r="34128" spans="1:3">
      <c r="A34128" s="32" t="s">
        <v>41594</v>
      </c>
      <c r="B34128" s="32" t="s">
        <v>179</v>
      </c>
      <c r="C34128">
        <f t="shared" si="533"/>
        <v>75757</v>
      </c>
    </row>
    <row r="34129" spans="1:3">
      <c r="A34129" s="32" t="s">
        <v>41595</v>
      </c>
      <c r="B34129" s="32" t="s">
        <v>179</v>
      </c>
      <c r="C34129">
        <f t="shared" si="533"/>
        <v>75758</v>
      </c>
    </row>
    <row r="34130" spans="1:3">
      <c r="A34130" s="32" t="s">
        <v>41596</v>
      </c>
      <c r="B34130" s="32" t="s">
        <v>179</v>
      </c>
      <c r="C34130">
        <f t="shared" si="533"/>
        <v>75759</v>
      </c>
    </row>
    <row r="34131" spans="1:3">
      <c r="A34131" s="32" t="s">
        <v>41597</v>
      </c>
      <c r="B34131" s="32" t="s">
        <v>179</v>
      </c>
      <c r="C34131">
        <f t="shared" si="533"/>
        <v>75760</v>
      </c>
    </row>
    <row r="34132" spans="1:3">
      <c r="A34132" s="32" t="s">
        <v>41598</v>
      </c>
      <c r="B34132" s="32" t="s">
        <v>179</v>
      </c>
      <c r="C34132">
        <f t="shared" si="533"/>
        <v>75762</v>
      </c>
    </row>
    <row r="34133" spans="1:3">
      <c r="A34133" s="32" t="s">
        <v>41599</v>
      </c>
      <c r="B34133" s="32" t="s">
        <v>179</v>
      </c>
      <c r="C34133">
        <f t="shared" si="533"/>
        <v>75763</v>
      </c>
    </row>
    <row r="34134" spans="1:3">
      <c r="A34134" s="32" t="s">
        <v>41600</v>
      </c>
      <c r="B34134" s="32" t="s">
        <v>179</v>
      </c>
      <c r="C34134">
        <f t="shared" si="533"/>
        <v>75764</v>
      </c>
    </row>
    <row r="34135" spans="1:3">
      <c r="A34135" s="32" t="s">
        <v>41601</v>
      </c>
      <c r="B34135" s="32" t="s">
        <v>179</v>
      </c>
      <c r="C34135">
        <f t="shared" si="533"/>
        <v>75765</v>
      </c>
    </row>
    <row r="34136" spans="1:3">
      <c r="A34136" s="32" t="s">
        <v>41602</v>
      </c>
      <c r="B34136" s="32" t="s">
        <v>179</v>
      </c>
      <c r="C34136">
        <f t="shared" si="533"/>
        <v>75766</v>
      </c>
    </row>
    <row r="34137" spans="1:3">
      <c r="A34137" s="32" t="s">
        <v>41603</v>
      </c>
      <c r="B34137" s="32" t="s">
        <v>179</v>
      </c>
      <c r="C34137">
        <f t="shared" si="533"/>
        <v>75770</v>
      </c>
    </row>
    <row r="34138" spans="1:3">
      <c r="A34138" s="32" t="s">
        <v>41604</v>
      </c>
      <c r="B34138" s="32" t="s">
        <v>179</v>
      </c>
      <c r="C34138">
        <f t="shared" si="533"/>
        <v>75771</v>
      </c>
    </row>
    <row r="34139" spans="1:3">
      <c r="A34139" s="32" t="s">
        <v>41605</v>
      </c>
      <c r="B34139" s="32" t="s">
        <v>179</v>
      </c>
      <c r="C34139">
        <f t="shared" si="533"/>
        <v>75772</v>
      </c>
    </row>
    <row r="34140" spans="1:3">
      <c r="A34140" s="32" t="s">
        <v>41606</v>
      </c>
      <c r="B34140" s="32" t="s">
        <v>179</v>
      </c>
      <c r="C34140">
        <f t="shared" si="533"/>
        <v>75773</v>
      </c>
    </row>
    <row r="34141" spans="1:3">
      <c r="A34141" s="32" t="s">
        <v>41607</v>
      </c>
      <c r="B34141" s="32" t="s">
        <v>179</v>
      </c>
      <c r="C34141">
        <f t="shared" si="533"/>
        <v>75778</v>
      </c>
    </row>
    <row r="34142" spans="1:3">
      <c r="A34142" s="32" t="s">
        <v>41608</v>
      </c>
      <c r="B34142" s="32" t="s">
        <v>179</v>
      </c>
      <c r="C34142">
        <f t="shared" si="533"/>
        <v>75779</v>
      </c>
    </row>
    <row r="34143" spans="1:3">
      <c r="A34143" s="32" t="s">
        <v>41609</v>
      </c>
      <c r="B34143" s="32" t="s">
        <v>179</v>
      </c>
      <c r="C34143">
        <f t="shared" si="533"/>
        <v>75780</v>
      </c>
    </row>
    <row r="34144" spans="1:3">
      <c r="A34144" s="32" t="s">
        <v>41610</v>
      </c>
      <c r="B34144" s="32" t="s">
        <v>179</v>
      </c>
      <c r="C34144">
        <f t="shared" si="533"/>
        <v>75782</v>
      </c>
    </row>
    <row r="34145" spans="1:3">
      <c r="A34145" s="32" t="s">
        <v>41611</v>
      </c>
      <c r="B34145" s="32" t="s">
        <v>179</v>
      </c>
      <c r="C34145">
        <f t="shared" si="533"/>
        <v>75783</v>
      </c>
    </row>
    <row r="34146" spans="1:3">
      <c r="A34146" s="32" t="s">
        <v>41612</v>
      </c>
      <c r="B34146" s="32" t="s">
        <v>179</v>
      </c>
      <c r="C34146">
        <f t="shared" si="533"/>
        <v>75784</v>
      </c>
    </row>
    <row r="34147" spans="1:3">
      <c r="A34147" s="32" t="s">
        <v>41613</v>
      </c>
      <c r="B34147" s="32" t="s">
        <v>179</v>
      </c>
      <c r="C34147">
        <f t="shared" si="533"/>
        <v>75785</v>
      </c>
    </row>
    <row r="34148" spans="1:3">
      <c r="A34148" s="32" t="s">
        <v>41614</v>
      </c>
      <c r="B34148" s="32" t="s">
        <v>179</v>
      </c>
      <c r="C34148">
        <f t="shared" si="533"/>
        <v>75788</v>
      </c>
    </row>
    <row r="34149" spans="1:3">
      <c r="A34149" s="32" t="s">
        <v>41615</v>
      </c>
      <c r="B34149" s="32" t="s">
        <v>179</v>
      </c>
      <c r="C34149">
        <f t="shared" si="533"/>
        <v>75789</v>
      </c>
    </row>
    <row r="34150" spans="1:3">
      <c r="A34150" s="32" t="s">
        <v>41616</v>
      </c>
      <c r="B34150" s="32" t="s">
        <v>179</v>
      </c>
      <c r="C34150">
        <f t="shared" si="533"/>
        <v>75790</v>
      </c>
    </row>
    <row r="34151" spans="1:3">
      <c r="A34151" s="32" t="s">
        <v>41617</v>
      </c>
      <c r="B34151" s="32" t="s">
        <v>179</v>
      </c>
      <c r="C34151">
        <f t="shared" si="533"/>
        <v>75791</v>
      </c>
    </row>
    <row r="34152" spans="1:3">
      <c r="A34152" s="32" t="s">
        <v>41618</v>
      </c>
      <c r="B34152" s="32" t="s">
        <v>179</v>
      </c>
      <c r="C34152">
        <f t="shared" si="533"/>
        <v>75792</v>
      </c>
    </row>
    <row r="34153" spans="1:3">
      <c r="A34153" s="32" t="s">
        <v>41619</v>
      </c>
      <c r="B34153" s="32" t="s">
        <v>179</v>
      </c>
      <c r="C34153">
        <f t="shared" si="533"/>
        <v>75797</v>
      </c>
    </row>
    <row r="34154" spans="1:3">
      <c r="A34154" s="32" t="s">
        <v>41620</v>
      </c>
      <c r="B34154" s="32" t="s">
        <v>179</v>
      </c>
      <c r="C34154">
        <f t="shared" si="533"/>
        <v>75798</v>
      </c>
    </row>
    <row r="34155" spans="1:3">
      <c r="A34155" s="32" t="s">
        <v>41621</v>
      </c>
      <c r="B34155" s="32" t="s">
        <v>179</v>
      </c>
      <c r="C34155">
        <f t="shared" si="533"/>
        <v>75799</v>
      </c>
    </row>
    <row r="34156" spans="1:3">
      <c r="A34156" s="32" t="s">
        <v>41622</v>
      </c>
      <c r="B34156" s="32" t="s">
        <v>179</v>
      </c>
      <c r="C34156">
        <f t="shared" si="533"/>
        <v>75801</v>
      </c>
    </row>
    <row r="34157" spans="1:3">
      <c r="A34157" s="32" t="s">
        <v>41623</v>
      </c>
      <c r="B34157" s="32" t="s">
        <v>179</v>
      </c>
      <c r="C34157">
        <f t="shared" si="533"/>
        <v>75802</v>
      </c>
    </row>
    <row r="34158" spans="1:3">
      <c r="A34158" s="32" t="s">
        <v>41624</v>
      </c>
      <c r="B34158" s="32" t="s">
        <v>179</v>
      </c>
      <c r="C34158">
        <f t="shared" si="533"/>
        <v>75803</v>
      </c>
    </row>
    <row r="34159" spans="1:3">
      <c r="A34159" s="32" t="s">
        <v>41625</v>
      </c>
      <c r="B34159" s="32" t="s">
        <v>179</v>
      </c>
      <c r="C34159">
        <f t="shared" si="533"/>
        <v>75831</v>
      </c>
    </row>
    <row r="34160" spans="1:3">
      <c r="A34160" s="32" t="s">
        <v>41626</v>
      </c>
      <c r="B34160" s="32" t="s">
        <v>179</v>
      </c>
      <c r="C34160">
        <f t="shared" si="533"/>
        <v>75832</v>
      </c>
    </row>
    <row r="34161" spans="1:3">
      <c r="A34161" s="32" t="s">
        <v>41627</v>
      </c>
      <c r="B34161" s="32" t="s">
        <v>179</v>
      </c>
      <c r="C34161">
        <f t="shared" si="533"/>
        <v>75833</v>
      </c>
    </row>
    <row r="34162" spans="1:3">
      <c r="A34162" s="32" t="s">
        <v>41628</v>
      </c>
      <c r="B34162" s="32" t="s">
        <v>179</v>
      </c>
      <c r="C34162">
        <f t="shared" si="533"/>
        <v>75834</v>
      </c>
    </row>
    <row r="34163" spans="1:3">
      <c r="A34163" s="32" t="s">
        <v>41629</v>
      </c>
      <c r="B34163" s="32" t="s">
        <v>179</v>
      </c>
      <c r="C34163">
        <f t="shared" si="533"/>
        <v>75835</v>
      </c>
    </row>
    <row r="34164" spans="1:3">
      <c r="A34164" s="32" t="s">
        <v>41630</v>
      </c>
      <c r="B34164" s="32" t="s">
        <v>179</v>
      </c>
      <c r="C34164">
        <f t="shared" si="533"/>
        <v>75838</v>
      </c>
    </row>
    <row r="34165" spans="1:3">
      <c r="A34165" s="32" t="s">
        <v>41631</v>
      </c>
      <c r="B34165" s="32" t="s">
        <v>179</v>
      </c>
      <c r="C34165">
        <f t="shared" si="533"/>
        <v>75839</v>
      </c>
    </row>
    <row r="34166" spans="1:3">
      <c r="A34166" s="32" t="s">
        <v>41632</v>
      </c>
      <c r="B34166" s="32" t="s">
        <v>179</v>
      </c>
      <c r="C34166">
        <f t="shared" si="533"/>
        <v>75840</v>
      </c>
    </row>
    <row r="34167" spans="1:3">
      <c r="A34167" s="32" t="s">
        <v>41633</v>
      </c>
      <c r="B34167" s="32" t="s">
        <v>179</v>
      </c>
      <c r="C34167">
        <f t="shared" si="533"/>
        <v>75844</v>
      </c>
    </row>
    <row r="34168" spans="1:3">
      <c r="A34168" s="32" t="s">
        <v>41634</v>
      </c>
      <c r="B34168" s="32" t="s">
        <v>179</v>
      </c>
      <c r="C34168">
        <f t="shared" si="533"/>
        <v>75845</v>
      </c>
    </row>
    <row r="34169" spans="1:3">
      <c r="A34169" s="32" t="s">
        <v>41635</v>
      </c>
      <c r="B34169" s="32" t="s">
        <v>179</v>
      </c>
      <c r="C34169">
        <f t="shared" si="533"/>
        <v>75846</v>
      </c>
    </row>
    <row r="34170" spans="1:3">
      <c r="A34170" s="32" t="s">
        <v>41636</v>
      </c>
      <c r="B34170" s="32" t="s">
        <v>179</v>
      </c>
      <c r="C34170">
        <f t="shared" si="533"/>
        <v>75847</v>
      </c>
    </row>
    <row r="34171" spans="1:3">
      <c r="A34171" s="32" t="s">
        <v>41637</v>
      </c>
      <c r="B34171" s="32" t="s">
        <v>179</v>
      </c>
      <c r="C34171">
        <f t="shared" si="533"/>
        <v>75848</v>
      </c>
    </row>
    <row r="34172" spans="1:3">
      <c r="A34172" s="32" t="s">
        <v>41638</v>
      </c>
      <c r="B34172" s="32" t="s">
        <v>179</v>
      </c>
      <c r="C34172">
        <f t="shared" si="533"/>
        <v>75849</v>
      </c>
    </row>
    <row r="34173" spans="1:3">
      <c r="A34173" s="32" t="s">
        <v>41639</v>
      </c>
      <c r="B34173" s="32" t="s">
        <v>179</v>
      </c>
      <c r="C34173">
        <f t="shared" si="533"/>
        <v>75850</v>
      </c>
    </row>
    <row r="34174" spans="1:3">
      <c r="A34174" s="32" t="s">
        <v>41640</v>
      </c>
      <c r="B34174" s="32" t="s">
        <v>179</v>
      </c>
      <c r="C34174">
        <f t="shared" si="533"/>
        <v>75851</v>
      </c>
    </row>
    <row r="34175" spans="1:3">
      <c r="A34175" s="32" t="s">
        <v>41641</v>
      </c>
      <c r="B34175" s="32" t="s">
        <v>179</v>
      </c>
      <c r="C34175">
        <f t="shared" si="533"/>
        <v>75852</v>
      </c>
    </row>
    <row r="34176" spans="1:3">
      <c r="A34176" s="32" t="s">
        <v>41642</v>
      </c>
      <c r="B34176" s="32" t="s">
        <v>179</v>
      </c>
      <c r="C34176">
        <f t="shared" si="533"/>
        <v>75853</v>
      </c>
    </row>
    <row r="34177" spans="1:3">
      <c r="A34177" s="32" t="s">
        <v>41643</v>
      </c>
      <c r="B34177" s="32" t="s">
        <v>179</v>
      </c>
      <c r="C34177">
        <f t="shared" si="533"/>
        <v>75855</v>
      </c>
    </row>
    <row r="34178" spans="1:3">
      <c r="A34178" s="32" t="s">
        <v>41644</v>
      </c>
      <c r="B34178" s="32" t="s">
        <v>179</v>
      </c>
      <c r="C34178">
        <f t="shared" ref="C34178:C34241" si="534">1*A34178</f>
        <v>75856</v>
      </c>
    </row>
    <row r="34179" spans="1:3">
      <c r="A34179" s="32" t="s">
        <v>41645</v>
      </c>
      <c r="B34179" s="32" t="s">
        <v>179</v>
      </c>
      <c r="C34179">
        <f t="shared" si="534"/>
        <v>75858</v>
      </c>
    </row>
    <row r="34180" spans="1:3">
      <c r="A34180" s="32" t="s">
        <v>41646</v>
      </c>
      <c r="B34180" s="32" t="s">
        <v>179</v>
      </c>
      <c r="C34180">
        <f t="shared" si="534"/>
        <v>75859</v>
      </c>
    </row>
    <row r="34181" spans="1:3">
      <c r="A34181" s="32" t="s">
        <v>41647</v>
      </c>
      <c r="B34181" s="32" t="s">
        <v>179</v>
      </c>
      <c r="C34181">
        <f t="shared" si="534"/>
        <v>75860</v>
      </c>
    </row>
    <row r="34182" spans="1:3">
      <c r="A34182" s="32" t="s">
        <v>41648</v>
      </c>
      <c r="B34182" s="32" t="s">
        <v>179</v>
      </c>
      <c r="C34182">
        <f t="shared" si="534"/>
        <v>75861</v>
      </c>
    </row>
    <row r="34183" spans="1:3">
      <c r="A34183" s="32" t="s">
        <v>41649</v>
      </c>
      <c r="B34183" s="32" t="s">
        <v>179</v>
      </c>
      <c r="C34183">
        <f t="shared" si="534"/>
        <v>75862</v>
      </c>
    </row>
    <row r="34184" spans="1:3">
      <c r="A34184" s="32" t="s">
        <v>41650</v>
      </c>
      <c r="B34184" s="32" t="s">
        <v>179</v>
      </c>
      <c r="C34184">
        <f t="shared" si="534"/>
        <v>75865</v>
      </c>
    </row>
    <row r="34185" spans="1:3">
      <c r="A34185" s="32" t="s">
        <v>41651</v>
      </c>
      <c r="B34185" s="32" t="s">
        <v>179</v>
      </c>
      <c r="C34185">
        <f t="shared" si="534"/>
        <v>75880</v>
      </c>
    </row>
    <row r="34186" spans="1:3">
      <c r="A34186" s="32" t="s">
        <v>41652</v>
      </c>
      <c r="B34186" s="32" t="s">
        <v>179</v>
      </c>
      <c r="C34186">
        <f t="shared" si="534"/>
        <v>75882</v>
      </c>
    </row>
    <row r="34187" spans="1:3">
      <c r="A34187" s="32" t="s">
        <v>41653</v>
      </c>
      <c r="B34187" s="32" t="s">
        <v>179</v>
      </c>
      <c r="C34187">
        <f t="shared" si="534"/>
        <v>75884</v>
      </c>
    </row>
    <row r="34188" spans="1:3">
      <c r="A34188" s="32" t="s">
        <v>41654</v>
      </c>
      <c r="B34188" s="32" t="s">
        <v>179</v>
      </c>
      <c r="C34188">
        <f t="shared" si="534"/>
        <v>75886</v>
      </c>
    </row>
    <row r="34189" spans="1:3">
      <c r="A34189" s="32" t="s">
        <v>41655</v>
      </c>
      <c r="B34189" s="32" t="s">
        <v>179</v>
      </c>
      <c r="C34189">
        <f t="shared" si="534"/>
        <v>75901</v>
      </c>
    </row>
    <row r="34190" spans="1:3">
      <c r="A34190" s="32" t="s">
        <v>41656</v>
      </c>
      <c r="B34190" s="32" t="s">
        <v>179</v>
      </c>
      <c r="C34190">
        <f t="shared" si="534"/>
        <v>75902</v>
      </c>
    </row>
    <row r="34191" spans="1:3">
      <c r="A34191" s="32" t="s">
        <v>41657</v>
      </c>
      <c r="B34191" s="32" t="s">
        <v>179</v>
      </c>
      <c r="C34191">
        <f t="shared" si="534"/>
        <v>75903</v>
      </c>
    </row>
    <row r="34192" spans="1:3">
      <c r="A34192" s="32" t="s">
        <v>41658</v>
      </c>
      <c r="B34192" s="32" t="s">
        <v>179</v>
      </c>
      <c r="C34192">
        <f t="shared" si="534"/>
        <v>75904</v>
      </c>
    </row>
    <row r="34193" spans="1:3">
      <c r="A34193" s="32" t="s">
        <v>41659</v>
      </c>
      <c r="B34193" s="32" t="s">
        <v>179</v>
      </c>
      <c r="C34193">
        <f t="shared" si="534"/>
        <v>75915</v>
      </c>
    </row>
    <row r="34194" spans="1:3">
      <c r="A34194" s="32" t="s">
        <v>41660</v>
      </c>
      <c r="B34194" s="32" t="s">
        <v>179</v>
      </c>
      <c r="C34194">
        <f t="shared" si="534"/>
        <v>75925</v>
      </c>
    </row>
    <row r="34195" spans="1:3">
      <c r="A34195" s="32" t="s">
        <v>41661</v>
      </c>
      <c r="B34195" s="32" t="s">
        <v>179</v>
      </c>
      <c r="C34195">
        <f t="shared" si="534"/>
        <v>75926</v>
      </c>
    </row>
    <row r="34196" spans="1:3">
      <c r="A34196" s="32" t="s">
        <v>41662</v>
      </c>
      <c r="B34196" s="32" t="s">
        <v>179</v>
      </c>
      <c r="C34196">
        <f t="shared" si="534"/>
        <v>75928</v>
      </c>
    </row>
    <row r="34197" spans="1:3">
      <c r="A34197" s="32" t="s">
        <v>41663</v>
      </c>
      <c r="B34197" s="32" t="s">
        <v>179</v>
      </c>
      <c r="C34197">
        <f t="shared" si="534"/>
        <v>75929</v>
      </c>
    </row>
    <row r="34198" spans="1:3">
      <c r="A34198" s="32" t="s">
        <v>41664</v>
      </c>
      <c r="B34198" s="32" t="s">
        <v>179</v>
      </c>
      <c r="C34198">
        <f t="shared" si="534"/>
        <v>75930</v>
      </c>
    </row>
    <row r="34199" spans="1:3">
      <c r="A34199" s="32" t="s">
        <v>41665</v>
      </c>
      <c r="B34199" s="32" t="s">
        <v>179</v>
      </c>
      <c r="C34199">
        <f t="shared" si="534"/>
        <v>75931</v>
      </c>
    </row>
    <row r="34200" spans="1:3">
      <c r="A34200" s="32" t="s">
        <v>41666</v>
      </c>
      <c r="B34200" s="32" t="s">
        <v>179</v>
      </c>
      <c r="C34200">
        <f t="shared" si="534"/>
        <v>75932</v>
      </c>
    </row>
    <row r="34201" spans="1:3">
      <c r="A34201" s="32" t="s">
        <v>41667</v>
      </c>
      <c r="B34201" s="32" t="s">
        <v>179</v>
      </c>
      <c r="C34201">
        <f t="shared" si="534"/>
        <v>75933</v>
      </c>
    </row>
    <row r="34202" spans="1:3">
      <c r="A34202" s="32" t="s">
        <v>41668</v>
      </c>
      <c r="B34202" s="32" t="s">
        <v>179</v>
      </c>
      <c r="C34202">
        <f t="shared" si="534"/>
        <v>75934</v>
      </c>
    </row>
    <row r="34203" spans="1:3">
      <c r="A34203" s="32" t="s">
        <v>41669</v>
      </c>
      <c r="B34203" s="32" t="s">
        <v>179</v>
      </c>
      <c r="C34203">
        <f t="shared" si="534"/>
        <v>75935</v>
      </c>
    </row>
    <row r="34204" spans="1:3">
      <c r="A34204" s="32" t="s">
        <v>41670</v>
      </c>
      <c r="B34204" s="32" t="s">
        <v>179</v>
      </c>
      <c r="C34204">
        <f t="shared" si="534"/>
        <v>75936</v>
      </c>
    </row>
    <row r="34205" spans="1:3">
      <c r="A34205" s="32" t="s">
        <v>41671</v>
      </c>
      <c r="B34205" s="32" t="s">
        <v>179</v>
      </c>
      <c r="C34205">
        <f t="shared" si="534"/>
        <v>75937</v>
      </c>
    </row>
    <row r="34206" spans="1:3">
      <c r="A34206" s="32" t="s">
        <v>41672</v>
      </c>
      <c r="B34206" s="32" t="s">
        <v>179</v>
      </c>
      <c r="C34206">
        <f t="shared" si="534"/>
        <v>75938</v>
      </c>
    </row>
    <row r="34207" spans="1:3">
      <c r="A34207" s="32" t="s">
        <v>41673</v>
      </c>
      <c r="B34207" s="32" t="s">
        <v>179</v>
      </c>
      <c r="C34207">
        <f t="shared" si="534"/>
        <v>75939</v>
      </c>
    </row>
    <row r="34208" spans="1:3">
      <c r="A34208" s="32" t="s">
        <v>41674</v>
      </c>
      <c r="B34208" s="32" t="s">
        <v>179</v>
      </c>
      <c r="C34208">
        <f t="shared" si="534"/>
        <v>75941</v>
      </c>
    </row>
    <row r="34209" spans="1:3">
      <c r="A34209" s="32" t="s">
        <v>41675</v>
      </c>
      <c r="B34209" s="32" t="s">
        <v>179</v>
      </c>
      <c r="C34209">
        <f t="shared" si="534"/>
        <v>75942</v>
      </c>
    </row>
    <row r="34210" spans="1:3">
      <c r="A34210" s="32" t="s">
        <v>41676</v>
      </c>
      <c r="B34210" s="32" t="s">
        <v>179</v>
      </c>
      <c r="C34210">
        <f t="shared" si="534"/>
        <v>75943</v>
      </c>
    </row>
    <row r="34211" spans="1:3">
      <c r="A34211" s="32" t="s">
        <v>41677</v>
      </c>
      <c r="B34211" s="32" t="s">
        <v>179</v>
      </c>
      <c r="C34211">
        <f t="shared" si="534"/>
        <v>75944</v>
      </c>
    </row>
    <row r="34212" spans="1:3">
      <c r="A34212" s="32" t="s">
        <v>41678</v>
      </c>
      <c r="B34212" s="32" t="s">
        <v>179</v>
      </c>
      <c r="C34212">
        <f t="shared" si="534"/>
        <v>75946</v>
      </c>
    </row>
    <row r="34213" spans="1:3">
      <c r="A34213" s="32" t="s">
        <v>41679</v>
      </c>
      <c r="B34213" s="32" t="s">
        <v>179</v>
      </c>
      <c r="C34213">
        <f t="shared" si="534"/>
        <v>75948</v>
      </c>
    </row>
    <row r="34214" spans="1:3">
      <c r="A34214" s="32" t="s">
        <v>41680</v>
      </c>
      <c r="B34214" s="32" t="s">
        <v>179</v>
      </c>
      <c r="C34214">
        <f t="shared" si="534"/>
        <v>75949</v>
      </c>
    </row>
    <row r="34215" spans="1:3">
      <c r="A34215" s="32" t="s">
        <v>41681</v>
      </c>
      <c r="B34215" s="32" t="s">
        <v>179</v>
      </c>
      <c r="C34215">
        <f t="shared" si="534"/>
        <v>75951</v>
      </c>
    </row>
    <row r="34216" spans="1:3">
      <c r="A34216" s="32" t="s">
        <v>41682</v>
      </c>
      <c r="B34216" s="32" t="s">
        <v>179</v>
      </c>
      <c r="C34216">
        <f t="shared" si="534"/>
        <v>75954</v>
      </c>
    </row>
    <row r="34217" spans="1:3">
      <c r="A34217" s="32" t="s">
        <v>41683</v>
      </c>
      <c r="B34217" s="32" t="s">
        <v>179</v>
      </c>
      <c r="C34217">
        <f t="shared" si="534"/>
        <v>75956</v>
      </c>
    </row>
    <row r="34218" spans="1:3">
      <c r="A34218" s="32" t="s">
        <v>41684</v>
      </c>
      <c r="B34218" s="32" t="s">
        <v>179</v>
      </c>
      <c r="C34218">
        <f t="shared" si="534"/>
        <v>75958</v>
      </c>
    </row>
    <row r="34219" spans="1:3">
      <c r="A34219" s="32" t="s">
        <v>41685</v>
      </c>
      <c r="B34219" s="32" t="s">
        <v>179</v>
      </c>
      <c r="C34219">
        <f t="shared" si="534"/>
        <v>75959</v>
      </c>
    </row>
    <row r="34220" spans="1:3">
      <c r="A34220" s="32" t="s">
        <v>41686</v>
      </c>
      <c r="B34220" s="32" t="s">
        <v>179</v>
      </c>
      <c r="C34220">
        <f t="shared" si="534"/>
        <v>75960</v>
      </c>
    </row>
    <row r="34221" spans="1:3">
      <c r="A34221" s="32" t="s">
        <v>41687</v>
      </c>
      <c r="B34221" s="32" t="s">
        <v>179</v>
      </c>
      <c r="C34221">
        <f t="shared" si="534"/>
        <v>75961</v>
      </c>
    </row>
    <row r="34222" spans="1:3">
      <c r="A34222" s="32" t="s">
        <v>41688</v>
      </c>
      <c r="B34222" s="32" t="s">
        <v>179</v>
      </c>
      <c r="C34222">
        <f t="shared" si="534"/>
        <v>75962</v>
      </c>
    </row>
    <row r="34223" spans="1:3">
      <c r="A34223" s="32" t="s">
        <v>41689</v>
      </c>
      <c r="B34223" s="32" t="s">
        <v>179</v>
      </c>
      <c r="C34223">
        <f t="shared" si="534"/>
        <v>75963</v>
      </c>
    </row>
    <row r="34224" spans="1:3">
      <c r="A34224" s="32" t="s">
        <v>41690</v>
      </c>
      <c r="B34224" s="32" t="s">
        <v>179</v>
      </c>
      <c r="C34224">
        <f t="shared" si="534"/>
        <v>75964</v>
      </c>
    </row>
    <row r="34225" spans="1:3">
      <c r="A34225" s="32" t="s">
        <v>41691</v>
      </c>
      <c r="B34225" s="32" t="s">
        <v>179</v>
      </c>
      <c r="C34225">
        <f t="shared" si="534"/>
        <v>75965</v>
      </c>
    </row>
    <row r="34226" spans="1:3">
      <c r="A34226" s="32" t="s">
        <v>41692</v>
      </c>
      <c r="B34226" s="32" t="s">
        <v>179</v>
      </c>
      <c r="C34226">
        <f t="shared" si="534"/>
        <v>75966</v>
      </c>
    </row>
    <row r="34227" spans="1:3">
      <c r="A34227" s="32" t="s">
        <v>41693</v>
      </c>
      <c r="B34227" s="32" t="s">
        <v>179</v>
      </c>
      <c r="C34227">
        <f t="shared" si="534"/>
        <v>75968</v>
      </c>
    </row>
    <row r="34228" spans="1:3">
      <c r="A34228" s="32" t="s">
        <v>41694</v>
      </c>
      <c r="B34228" s="32" t="s">
        <v>179</v>
      </c>
      <c r="C34228">
        <f t="shared" si="534"/>
        <v>75969</v>
      </c>
    </row>
    <row r="34229" spans="1:3">
      <c r="A34229" s="32" t="s">
        <v>41695</v>
      </c>
      <c r="B34229" s="32" t="s">
        <v>179</v>
      </c>
      <c r="C34229">
        <f t="shared" si="534"/>
        <v>75972</v>
      </c>
    </row>
    <row r="34230" spans="1:3">
      <c r="A34230" s="32" t="s">
        <v>41696</v>
      </c>
      <c r="B34230" s="32" t="s">
        <v>179</v>
      </c>
      <c r="C34230">
        <f t="shared" si="534"/>
        <v>75973</v>
      </c>
    </row>
    <row r="34231" spans="1:3">
      <c r="A34231" s="32" t="s">
        <v>41697</v>
      </c>
      <c r="B34231" s="32" t="s">
        <v>179</v>
      </c>
      <c r="C34231">
        <f t="shared" si="534"/>
        <v>75974</v>
      </c>
    </row>
    <row r="34232" spans="1:3">
      <c r="A34232" s="32" t="s">
        <v>41698</v>
      </c>
      <c r="B34232" s="32" t="s">
        <v>179</v>
      </c>
      <c r="C34232">
        <f t="shared" si="534"/>
        <v>75975</v>
      </c>
    </row>
    <row r="34233" spans="1:3">
      <c r="A34233" s="32" t="s">
        <v>41699</v>
      </c>
      <c r="B34233" s="32" t="s">
        <v>179</v>
      </c>
      <c r="C34233">
        <f t="shared" si="534"/>
        <v>75976</v>
      </c>
    </row>
    <row r="34234" spans="1:3">
      <c r="A34234" s="32" t="s">
        <v>41700</v>
      </c>
      <c r="B34234" s="32" t="s">
        <v>179</v>
      </c>
      <c r="C34234">
        <f t="shared" si="534"/>
        <v>75977</v>
      </c>
    </row>
    <row r="34235" spans="1:3">
      <c r="A34235" s="32" t="s">
        <v>41701</v>
      </c>
      <c r="B34235" s="32" t="s">
        <v>179</v>
      </c>
      <c r="C34235">
        <f t="shared" si="534"/>
        <v>75978</v>
      </c>
    </row>
    <row r="34236" spans="1:3">
      <c r="A34236" s="32" t="s">
        <v>41702</v>
      </c>
      <c r="B34236" s="32" t="s">
        <v>179</v>
      </c>
      <c r="C34236">
        <f t="shared" si="534"/>
        <v>75979</v>
      </c>
    </row>
    <row r="34237" spans="1:3">
      <c r="A34237" s="32" t="s">
        <v>41703</v>
      </c>
      <c r="B34237" s="32" t="s">
        <v>179</v>
      </c>
      <c r="C34237">
        <f t="shared" si="534"/>
        <v>75980</v>
      </c>
    </row>
    <row r="34238" spans="1:3">
      <c r="A34238" s="32" t="s">
        <v>41704</v>
      </c>
      <c r="B34238" s="32" t="s">
        <v>179</v>
      </c>
      <c r="C34238">
        <f t="shared" si="534"/>
        <v>75990</v>
      </c>
    </row>
    <row r="34239" spans="1:3">
      <c r="A34239" s="32" t="s">
        <v>41705</v>
      </c>
      <c r="B34239" s="32" t="s">
        <v>179</v>
      </c>
      <c r="C34239">
        <f t="shared" si="534"/>
        <v>76001</v>
      </c>
    </row>
    <row r="34240" spans="1:3">
      <c r="A34240" s="32" t="s">
        <v>41706</v>
      </c>
      <c r="B34240" s="32" t="s">
        <v>179</v>
      </c>
      <c r="C34240">
        <f t="shared" si="534"/>
        <v>76002</v>
      </c>
    </row>
    <row r="34241" spans="1:3">
      <c r="A34241" s="32" t="s">
        <v>41707</v>
      </c>
      <c r="B34241" s="32" t="s">
        <v>179</v>
      </c>
      <c r="C34241">
        <f t="shared" si="534"/>
        <v>76003</v>
      </c>
    </row>
    <row r="34242" spans="1:3">
      <c r="A34242" s="32" t="s">
        <v>41708</v>
      </c>
      <c r="B34242" s="32" t="s">
        <v>179</v>
      </c>
      <c r="C34242">
        <f t="shared" ref="C34242:C34305" si="535">1*A34242</f>
        <v>76004</v>
      </c>
    </row>
    <row r="34243" spans="1:3">
      <c r="A34243" s="32" t="s">
        <v>41709</v>
      </c>
      <c r="B34243" s="32" t="s">
        <v>179</v>
      </c>
      <c r="C34243">
        <f t="shared" si="535"/>
        <v>76005</v>
      </c>
    </row>
    <row r="34244" spans="1:3">
      <c r="A34244" s="32" t="s">
        <v>41710</v>
      </c>
      <c r="B34244" s="32" t="s">
        <v>179</v>
      </c>
      <c r="C34244">
        <f t="shared" si="535"/>
        <v>76006</v>
      </c>
    </row>
    <row r="34245" spans="1:3">
      <c r="A34245" s="32" t="s">
        <v>41711</v>
      </c>
      <c r="B34245" s="32" t="s">
        <v>179</v>
      </c>
      <c r="C34245">
        <f t="shared" si="535"/>
        <v>76007</v>
      </c>
    </row>
    <row r="34246" spans="1:3">
      <c r="A34246" s="32" t="s">
        <v>41712</v>
      </c>
      <c r="B34246" s="32" t="s">
        <v>179</v>
      </c>
      <c r="C34246">
        <f t="shared" si="535"/>
        <v>76008</v>
      </c>
    </row>
    <row r="34247" spans="1:3">
      <c r="A34247" s="32" t="s">
        <v>41713</v>
      </c>
      <c r="B34247" s="32" t="s">
        <v>179</v>
      </c>
      <c r="C34247">
        <f t="shared" si="535"/>
        <v>76009</v>
      </c>
    </row>
    <row r="34248" spans="1:3">
      <c r="A34248" s="32" t="s">
        <v>41714</v>
      </c>
      <c r="B34248" s="32" t="s">
        <v>179</v>
      </c>
      <c r="C34248">
        <f t="shared" si="535"/>
        <v>76010</v>
      </c>
    </row>
    <row r="34249" spans="1:3">
      <c r="A34249" s="32" t="s">
        <v>41715</v>
      </c>
      <c r="B34249" s="32" t="s">
        <v>179</v>
      </c>
      <c r="C34249">
        <f t="shared" si="535"/>
        <v>76011</v>
      </c>
    </row>
    <row r="34250" spans="1:3">
      <c r="A34250" s="32" t="s">
        <v>41716</v>
      </c>
      <c r="B34250" s="32" t="s">
        <v>179</v>
      </c>
      <c r="C34250">
        <f t="shared" si="535"/>
        <v>76012</v>
      </c>
    </row>
    <row r="34251" spans="1:3">
      <c r="A34251" s="32" t="s">
        <v>41717</v>
      </c>
      <c r="B34251" s="32" t="s">
        <v>179</v>
      </c>
      <c r="C34251">
        <f t="shared" si="535"/>
        <v>76013</v>
      </c>
    </row>
    <row r="34252" spans="1:3">
      <c r="A34252" s="32" t="s">
        <v>41718</v>
      </c>
      <c r="B34252" s="32" t="s">
        <v>179</v>
      </c>
      <c r="C34252">
        <f t="shared" si="535"/>
        <v>76014</v>
      </c>
    </row>
    <row r="34253" spans="1:3">
      <c r="A34253" s="32" t="s">
        <v>41719</v>
      </c>
      <c r="B34253" s="32" t="s">
        <v>179</v>
      </c>
      <c r="C34253">
        <f t="shared" si="535"/>
        <v>76015</v>
      </c>
    </row>
    <row r="34254" spans="1:3">
      <c r="A34254" s="32" t="s">
        <v>41720</v>
      </c>
      <c r="B34254" s="32" t="s">
        <v>179</v>
      </c>
      <c r="C34254">
        <f t="shared" si="535"/>
        <v>76016</v>
      </c>
    </row>
    <row r="34255" spans="1:3">
      <c r="A34255" s="32" t="s">
        <v>41721</v>
      </c>
      <c r="B34255" s="32" t="s">
        <v>179</v>
      </c>
      <c r="C34255">
        <f t="shared" si="535"/>
        <v>76017</v>
      </c>
    </row>
    <row r="34256" spans="1:3">
      <c r="A34256" s="32" t="s">
        <v>41722</v>
      </c>
      <c r="B34256" s="32" t="s">
        <v>179</v>
      </c>
      <c r="C34256">
        <f t="shared" si="535"/>
        <v>76018</v>
      </c>
    </row>
    <row r="34257" spans="1:3">
      <c r="A34257" s="32" t="s">
        <v>41723</v>
      </c>
      <c r="B34257" s="32" t="s">
        <v>179</v>
      </c>
      <c r="C34257">
        <f t="shared" si="535"/>
        <v>76019</v>
      </c>
    </row>
    <row r="34258" spans="1:3">
      <c r="A34258" s="32" t="s">
        <v>41724</v>
      </c>
      <c r="B34258" s="32" t="s">
        <v>179</v>
      </c>
      <c r="C34258">
        <f t="shared" si="535"/>
        <v>76020</v>
      </c>
    </row>
    <row r="34259" spans="1:3">
      <c r="A34259" s="32" t="s">
        <v>41725</v>
      </c>
      <c r="B34259" s="32" t="s">
        <v>179</v>
      </c>
      <c r="C34259">
        <f t="shared" si="535"/>
        <v>76021</v>
      </c>
    </row>
    <row r="34260" spans="1:3">
      <c r="A34260" s="32" t="s">
        <v>41726</v>
      </c>
      <c r="B34260" s="32" t="s">
        <v>179</v>
      </c>
      <c r="C34260">
        <f t="shared" si="535"/>
        <v>76022</v>
      </c>
    </row>
    <row r="34261" spans="1:3">
      <c r="A34261" s="32" t="s">
        <v>41727</v>
      </c>
      <c r="B34261" s="32" t="s">
        <v>179</v>
      </c>
      <c r="C34261">
        <f t="shared" si="535"/>
        <v>76023</v>
      </c>
    </row>
    <row r="34262" spans="1:3">
      <c r="A34262" s="32" t="s">
        <v>41728</v>
      </c>
      <c r="B34262" s="32" t="s">
        <v>179</v>
      </c>
      <c r="C34262">
        <f t="shared" si="535"/>
        <v>76028</v>
      </c>
    </row>
    <row r="34263" spans="1:3">
      <c r="A34263" s="32" t="s">
        <v>41729</v>
      </c>
      <c r="B34263" s="32" t="s">
        <v>179</v>
      </c>
      <c r="C34263">
        <f t="shared" si="535"/>
        <v>76031</v>
      </c>
    </row>
    <row r="34264" spans="1:3">
      <c r="A34264" s="32" t="s">
        <v>41730</v>
      </c>
      <c r="B34264" s="32" t="s">
        <v>179</v>
      </c>
      <c r="C34264">
        <f t="shared" si="535"/>
        <v>76033</v>
      </c>
    </row>
    <row r="34265" spans="1:3">
      <c r="A34265" s="32" t="s">
        <v>41731</v>
      </c>
      <c r="B34265" s="32" t="s">
        <v>179</v>
      </c>
      <c r="C34265">
        <f t="shared" si="535"/>
        <v>76034</v>
      </c>
    </row>
    <row r="34266" spans="1:3">
      <c r="A34266" s="32" t="s">
        <v>41732</v>
      </c>
      <c r="B34266" s="32" t="s">
        <v>179</v>
      </c>
      <c r="C34266">
        <f t="shared" si="535"/>
        <v>76035</v>
      </c>
    </row>
    <row r="34267" spans="1:3">
      <c r="A34267" s="32" t="s">
        <v>41733</v>
      </c>
      <c r="B34267" s="32" t="s">
        <v>179</v>
      </c>
      <c r="C34267">
        <f t="shared" si="535"/>
        <v>76036</v>
      </c>
    </row>
    <row r="34268" spans="1:3">
      <c r="A34268" s="32" t="s">
        <v>41734</v>
      </c>
      <c r="B34268" s="32" t="s">
        <v>179</v>
      </c>
      <c r="C34268">
        <f t="shared" si="535"/>
        <v>76039</v>
      </c>
    </row>
    <row r="34269" spans="1:3">
      <c r="A34269" s="32" t="s">
        <v>41735</v>
      </c>
      <c r="B34269" s="32" t="s">
        <v>179</v>
      </c>
      <c r="C34269">
        <f t="shared" si="535"/>
        <v>76040</v>
      </c>
    </row>
    <row r="34270" spans="1:3">
      <c r="A34270" s="32" t="s">
        <v>41736</v>
      </c>
      <c r="B34270" s="32" t="s">
        <v>179</v>
      </c>
      <c r="C34270">
        <f t="shared" si="535"/>
        <v>76041</v>
      </c>
    </row>
    <row r="34271" spans="1:3">
      <c r="A34271" s="32" t="s">
        <v>41737</v>
      </c>
      <c r="B34271" s="32" t="s">
        <v>179</v>
      </c>
      <c r="C34271">
        <f t="shared" si="535"/>
        <v>76043</v>
      </c>
    </row>
    <row r="34272" spans="1:3">
      <c r="A34272" s="32" t="s">
        <v>41738</v>
      </c>
      <c r="B34272" s="32" t="s">
        <v>179</v>
      </c>
      <c r="C34272">
        <f t="shared" si="535"/>
        <v>76044</v>
      </c>
    </row>
    <row r="34273" spans="1:3">
      <c r="A34273" s="32" t="s">
        <v>41739</v>
      </c>
      <c r="B34273" s="32" t="s">
        <v>179</v>
      </c>
      <c r="C34273">
        <f t="shared" si="535"/>
        <v>76048</v>
      </c>
    </row>
    <row r="34274" spans="1:3">
      <c r="A34274" s="32" t="s">
        <v>41740</v>
      </c>
      <c r="B34274" s="32" t="s">
        <v>179</v>
      </c>
      <c r="C34274">
        <f t="shared" si="535"/>
        <v>76049</v>
      </c>
    </row>
    <row r="34275" spans="1:3">
      <c r="A34275" s="32" t="s">
        <v>41741</v>
      </c>
      <c r="B34275" s="32" t="s">
        <v>179</v>
      </c>
      <c r="C34275">
        <f t="shared" si="535"/>
        <v>76050</v>
      </c>
    </row>
    <row r="34276" spans="1:3">
      <c r="A34276" s="32" t="s">
        <v>41742</v>
      </c>
      <c r="B34276" s="32" t="s">
        <v>179</v>
      </c>
      <c r="C34276">
        <f t="shared" si="535"/>
        <v>76051</v>
      </c>
    </row>
    <row r="34277" spans="1:3">
      <c r="A34277" s="32" t="s">
        <v>41743</v>
      </c>
      <c r="B34277" s="32" t="s">
        <v>179</v>
      </c>
      <c r="C34277">
        <f t="shared" si="535"/>
        <v>76052</v>
      </c>
    </row>
    <row r="34278" spans="1:3">
      <c r="A34278" s="32" t="s">
        <v>41744</v>
      </c>
      <c r="B34278" s="32" t="s">
        <v>179</v>
      </c>
      <c r="C34278">
        <f t="shared" si="535"/>
        <v>76053</v>
      </c>
    </row>
    <row r="34279" spans="1:3">
      <c r="A34279" s="32" t="s">
        <v>41745</v>
      </c>
      <c r="B34279" s="32" t="s">
        <v>179</v>
      </c>
      <c r="C34279">
        <f t="shared" si="535"/>
        <v>76054</v>
      </c>
    </row>
    <row r="34280" spans="1:3">
      <c r="A34280" s="32" t="s">
        <v>41746</v>
      </c>
      <c r="B34280" s="32" t="s">
        <v>179</v>
      </c>
      <c r="C34280">
        <f t="shared" si="535"/>
        <v>76055</v>
      </c>
    </row>
    <row r="34281" spans="1:3">
      <c r="A34281" s="32" t="s">
        <v>41747</v>
      </c>
      <c r="B34281" s="32" t="s">
        <v>179</v>
      </c>
      <c r="C34281">
        <f t="shared" si="535"/>
        <v>76058</v>
      </c>
    </row>
    <row r="34282" spans="1:3">
      <c r="A34282" s="32" t="s">
        <v>41748</v>
      </c>
      <c r="B34282" s="32" t="s">
        <v>179</v>
      </c>
      <c r="C34282">
        <f t="shared" si="535"/>
        <v>76059</v>
      </c>
    </row>
    <row r="34283" spans="1:3">
      <c r="A34283" s="32" t="s">
        <v>41749</v>
      </c>
      <c r="B34283" s="32" t="s">
        <v>179</v>
      </c>
      <c r="C34283">
        <f t="shared" si="535"/>
        <v>76060</v>
      </c>
    </row>
    <row r="34284" spans="1:3">
      <c r="A34284" s="32" t="s">
        <v>41750</v>
      </c>
      <c r="B34284" s="32" t="s">
        <v>179</v>
      </c>
      <c r="C34284">
        <f t="shared" si="535"/>
        <v>76061</v>
      </c>
    </row>
    <row r="34285" spans="1:3">
      <c r="A34285" s="32" t="s">
        <v>41751</v>
      </c>
      <c r="B34285" s="32" t="s">
        <v>179</v>
      </c>
      <c r="C34285">
        <f t="shared" si="535"/>
        <v>76063</v>
      </c>
    </row>
    <row r="34286" spans="1:3">
      <c r="A34286" s="32" t="s">
        <v>41752</v>
      </c>
      <c r="B34286" s="32" t="s">
        <v>179</v>
      </c>
      <c r="C34286">
        <f t="shared" si="535"/>
        <v>76064</v>
      </c>
    </row>
    <row r="34287" spans="1:3">
      <c r="A34287" s="32" t="s">
        <v>41753</v>
      </c>
      <c r="B34287" s="32" t="s">
        <v>179</v>
      </c>
      <c r="C34287">
        <f t="shared" si="535"/>
        <v>76065</v>
      </c>
    </row>
    <row r="34288" spans="1:3">
      <c r="A34288" s="32" t="s">
        <v>41754</v>
      </c>
      <c r="B34288" s="32" t="s">
        <v>179</v>
      </c>
      <c r="C34288">
        <f t="shared" si="535"/>
        <v>76066</v>
      </c>
    </row>
    <row r="34289" spans="1:3">
      <c r="A34289" s="32" t="s">
        <v>41755</v>
      </c>
      <c r="B34289" s="32" t="s">
        <v>179</v>
      </c>
      <c r="C34289">
        <f t="shared" si="535"/>
        <v>76067</v>
      </c>
    </row>
    <row r="34290" spans="1:3">
      <c r="A34290" s="32" t="s">
        <v>41756</v>
      </c>
      <c r="B34290" s="32" t="s">
        <v>179</v>
      </c>
      <c r="C34290">
        <f t="shared" si="535"/>
        <v>76068</v>
      </c>
    </row>
    <row r="34291" spans="1:3">
      <c r="A34291" s="32" t="s">
        <v>41757</v>
      </c>
      <c r="B34291" s="32" t="s">
        <v>179</v>
      </c>
      <c r="C34291">
        <f t="shared" si="535"/>
        <v>76070</v>
      </c>
    </row>
    <row r="34292" spans="1:3">
      <c r="A34292" s="32" t="s">
        <v>41758</v>
      </c>
      <c r="B34292" s="32" t="s">
        <v>179</v>
      </c>
      <c r="C34292">
        <f t="shared" si="535"/>
        <v>76071</v>
      </c>
    </row>
    <row r="34293" spans="1:3">
      <c r="A34293" s="32" t="s">
        <v>41759</v>
      </c>
      <c r="B34293" s="32" t="s">
        <v>179</v>
      </c>
      <c r="C34293">
        <f t="shared" si="535"/>
        <v>76073</v>
      </c>
    </row>
    <row r="34294" spans="1:3">
      <c r="A34294" s="32" t="s">
        <v>41760</v>
      </c>
      <c r="B34294" s="32" t="s">
        <v>179</v>
      </c>
      <c r="C34294">
        <f t="shared" si="535"/>
        <v>76077</v>
      </c>
    </row>
    <row r="34295" spans="1:3">
      <c r="A34295" s="32" t="s">
        <v>41761</v>
      </c>
      <c r="B34295" s="32" t="s">
        <v>179</v>
      </c>
      <c r="C34295">
        <f t="shared" si="535"/>
        <v>76078</v>
      </c>
    </row>
    <row r="34296" spans="1:3">
      <c r="A34296" s="32" t="s">
        <v>41762</v>
      </c>
      <c r="B34296" s="32" t="s">
        <v>179</v>
      </c>
      <c r="C34296">
        <f t="shared" si="535"/>
        <v>76082</v>
      </c>
    </row>
    <row r="34297" spans="1:3">
      <c r="A34297" s="32" t="s">
        <v>41763</v>
      </c>
      <c r="B34297" s="32" t="s">
        <v>179</v>
      </c>
      <c r="C34297">
        <f t="shared" si="535"/>
        <v>76084</v>
      </c>
    </row>
    <row r="34298" spans="1:3">
      <c r="A34298" s="32" t="s">
        <v>41764</v>
      </c>
      <c r="B34298" s="32" t="s">
        <v>179</v>
      </c>
      <c r="C34298">
        <f t="shared" si="535"/>
        <v>76085</v>
      </c>
    </row>
    <row r="34299" spans="1:3">
      <c r="A34299" s="32" t="s">
        <v>41765</v>
      </c>
      <c r="B34299" s="32" t="s">
        <v>179</v>
      </c>
      <c r="C34299">
        <f t="shared" si="535"/>
        <v>76086</v>
      </c>
    </row>
    <row r="34300" spans="1:3">
      <c r="A34300" s="32" t="s">
        <v>41766</v>
      </c>
      <c r="B34300" s="32" t="s">
        <v>179</v>
      </c>
      <c r="C34300">
        <f t="shared" si="535"/>
        <v>76087</v>
      </c>
    </row>
    <row r="34301" spans="1:3">
      <c r="A34301" s="32" t="s">
        <v>41767</v>
      </c>
      <c r="B34301" s="32" t="s">
        <v>179</v>
      </c>
      <c r="C34301">
        <f t="shared" si="535"/>
        <v>76088</v>
      </c>
    </row>
    <row r="34302" spans="1:3">
      <c r="A34302" s="32" t="s">
        <v>41768</v>
      </c>
      <c r="B34302" s="32" t="s">
        <v>179</v>
      </c>
      <c r="C34302">
        <f t="shared" si="535"/>
        <v>76092</v>
      </c>
    </row>
    <row r="34303" spans="1:3">
      <c r="A34303" s="32" t="s">
        <v>41769</v>
      </c>
      <c r="B34303" s="32" t="s">
        <v>179</v>
      </c>
      <c r="C34303">
        <f t="shared" si="535"/>
        <v>76093</v>
      </c>
    </row>
    <row r="34304" spans="1:3">
      <c r="A34304" s="32" t="s">
        <v>41770</v>
      </c>
      <c r="B34304" s="32" t="s">
        <v>179</v>
      </c>
      <c r="C34304">
        <f t="shared" si="535"/>
        <v>76094</v>
      </c>
    </row>
    <row r="34305" spans="1:3">
      <c r="A34305" s="32" t="s">
        <v>41771</v>
      </c>
      <c r="B34305" s="32" t="s">
        <v>179</v>
      </c>
      <c r="C34305">
        <f t="shared" si="535"/>
        <v>76095</v>
      </c>
    </row>
    <row r="34306" spans="1:3">
      <c r="A34306" s="32" t="s">
        <v>41772</v>
      </c>
      <c r="B34306" s="32" t="s">
        <v>179</v>
      </c>
      <c r="C34306">
        <f t="shared" ref="C34306:C34369" si="536">1*A34306</f>
        <v>76096</v>
      </c>
    </row>
    <row r="34307" spans="1:3">
      <c r="A34307" s="32" t="s">
        <v>41773</v>
      </c>
      <c r="B34307" s="32" t="s">
        <v>179</v>
      </c>
      <c r="C34307">
        <f t="shared" si="536"/>
        <v>76097</v>
      </c>
    </row>
    <row r="34308" spans="1:3">
      <c r="A34308" s="32" t="s">
        <v>41774</v>
      </c>
      <c r="B34308" s="32" t="s">
        <v>179</v>
      </c>
      <c r="C34308">
        <f t="shared" si="536"/>
        <v>76098</v>
      </c>
    </row>
    <row r="34309" spans="1:3">
      <c r="A34309" s="32" t="s">
        <v>41775</v>
      </c>
      <c r="B34309" s="32" t="s">
        <v>179</v>
      </c>
      <c r="C34309">
        <f t="shared" si="536"/>
        <v>76099</v>
      </c>
    </row>
    <row r="34310" spans="1:3">
      <c r="A34310" s="32" t="s">
        <v>41776</v>
      </c>
      <c r="B34310" s="32" t="s">
        <v>179</v>
      </c>
      <c r="C34310">
        <f t="shared" si="536"/>
        <v>76101</v>
      </c>
    </row>
    <row r="34311" spans="1:3">
      <c r="A34311" s="32" t="s">
        <v>41777</v>
      </c>
      <c r="B34311" s="32" t="s">
        <v>179</v>
      </c>
      <c r="C34311">
        <f t="shared" si="536"/>
        <v>76102</v>
      </c>
    </row>
    <row r="34312" spans="1:3">
      <c r="A34312" s="32" t="s">
        <v>41778</v>
      </c>
      <c r="B34312" s="32" t="s">
        <v>179</v>
      </c>
      <c r="C34312">
        <f t="shared" si="536"/>
        <v>76103</v>
      </c>
    </row>
    <row r="34313" spans="1:3">
      <c r="A34313" s="32" t="s">
        <v>41779</v>
      </c>
      <c r="B34313" s="32" t="s">
        <v>179</v>
      </c>
      <c r="C34313">
        <f t="shared" si="536"/>
        <v>76104</v>
      </c>
    </row>
    <row r="34314" spans="1:3">
      <c r="A34314" s="32" t="s">
        <v>41780</v>
      </c>
      <c r="B34314" s="32" t="s">
        <v>179</v>
      </c>
      <c r="C34314">
        <f t="shared" si="536"/>
        <v>76105</v>
      </c>
    </row>
    <row r="34315" spans="1:3">
      <c r="A34315" s="32" t="s">
        <v>41781</v>
      </c>
      <c r="B34315" s="32" t="s">
        <v>179</v>
      </c>
      <c r="C34315">
        <f t="shared" si="536"/>
        <v>76106</v>
      </c>
    </row>
    <row r="34316" spans="1:3">
      <c r="A34316" s="32" t="s">
        <v>41782</v>
      </c>
      <c r="B34316" s="32" t="s">
        <v>179</v>
      </c>
      <c r="C34316">
        <f t="shared" si="536"/>
        <v>76107</v>
      </c>
    </row>
    <row r="34317" spans="1:3">
      <c r="A34317" s="32" t="s">
        <v>41783</v>
      </c>
      <c r="B34317" s="32" t="s">
        <v>179</v>
      </c>
      <c r="C34317">
        <f t="shared" si="536"/>
        <v>76108</v>
      </c>
    </row>
    <row r="34318" spans="1:3">
      <c r="A34318" s="32" t="s">
        <v>41784</v>
      </c>
      <c r="B34318" s="32" t="s">
        <v>179</v>
      </c>
      <c r="C34318">
        <f t="shared" si="536"/>
        <v>76109</v>
      </c>
    </row>
    <row r="34319" spans="1:3">
      <c r="A34319" s="32" t="s">
        <v>41785</v>
      </c>
      <c r="B34319" s="32" t="s">
        <v>179</v>
      </c>
      <c r="C34319">
        <f t="shared" si="536"/>
        <v>76110</v>
      </c>
    </row>
    <row r="34320" spans="1:3">
      <c r="A34320" s="32" t="s">
        <v>41786</v>
      </c>
      <c r="B34320" s="32" t="s">
        <v>179</v>
      </c>
      <c r="C34320">
        <f t="shared" si="536"/>
        <v>76111</v>
      </c>
    </row>
    <row r="34321" spans="1:3">
      <c r="A34321" s="32" t="s">
        <v>41787</v>
      </c>
      <c r="B34321" s="32" t="s">
        <v>179</v>
      </c>
      <c r="C34321">
        <f t="shared" si="536"/>
        <v>76112</v>
      </c>
    </row>
    <row r="34322" spans="1:3">
      <c r="A34322" s="32" t="s">
        <v>41788</v>
      </c>
      <c r="B34322" s="32" t="s">
        <v>179</v>
      </c>
      <c r="C34322">
        <f t="shared" si="536"/>
        <v>76113</v>
      </c>
    </row>
    <row r="34323" spans="1:3">
      <c r="A34323" s="32" t="s">
        <v>41789</v>
      </c>
      <c r="B34323" s="32" t="s">
        <v>179</v>
      </c>
      <c r="C34323">
        <f t="shared" si="536"/>
        <v>76114</v>
      </c>
    </row>
    <row r="34324" spans="1:3">
      <c r="A34324" s="32" t="s">
        <v>41790</v>
      </c>
      <c r="B34324" s="32" t="s">
        <v>179</v>
      </c>
      <c r="C34324">
        <f t="shared" si="536"/>
        <v>76115</v>
      </c>
    </row>
    <row r="34325" spans="1:3">
      <c r="A34325" s="32" t="s">
        <v>41791</v>
      </c>
      <c r="B34325" s="32" t="s">
        <v>179</v>
      </c>
      <c r="C34325">
        <f t="shared" si="536"/>
        <v>76116</v>
      </c>
    </row>
    <row r="34326" spans="1:3">
      <c r="A34326" s="32" t="s">
        <v>41792</v>
      </c>
      <c r="B34326" s="32" t="s">
        <v>179</v>
      </c>
      <c r="C34326">
        <f t="shared" si="536"/>
        <v>76117</v>
      </c>
    </row>
    <row r="34327" spans="1:3">
      <c r="A34327" s="32" t="s">
        <v>41793</v>
      </c>
      <c r="B34327" s="32" t="s">
        <v>179</v>
      </c>
      <c r="C34327">
        <f t="shared" si="536"/>
        <v>76118</v>
      </c>
    </row>
    <row r="34328" spans="1:3">
      <c r="A34328" s="32" t="s">
        <v>41794</v>
      </c>
      <c r="B34328" s="32" t="s">
        <v>179</v>
      </c>
      <c r="C34328">
        <f t="shared" si="536"/>
        <v>76119</v>
      </c>
    </row>
    <row r="34329" spans="1:3">
      <c r="A34329" s="32" t="s">
        <v>41795</v>
      </c>
      <c r="B34329" s="32" t="s">
        <v>179</v>
      </c>
      <c r="C34329">
        <f t="shared" si="536"/>
        <v>76120</v>
      </c>
    </row>
    <row r="34330" spans="1:3">
      <c r="A34330" s="32" t="s">
        <v>41796</v>
      </c>
      <c r="B34330" s="32" t="s">
        <v>179</v>
      </c>
      <c r="C34330">
        <f t="shared" si="536"/>
        <v>76121</v>
      </c>
    </row>
    <row r="34331" spans="1:3">
      <c r="A34331" s="32" t="s">
        <v>41797</v>
      </c>
      <c r="B34331" s="32" t="s">
        <v>179</v>
      </c>
      <c r="C34331">
        <f t="shared" si="536"/>
        <v>76122</v>
      </c>
    </row>
    <row r="34332" spans="1:3">
      <c r="A34332" s="32" t="s">
        <v>41798</v>
      </c>
      <c r="B34332" s="32" t="s">
        <v>179</v>
      </c>
      <c r="C34332">
        <f t="shared" si="536"/>
        <v>76123</v>
      </c>
    </row>
    <row r="34333" spans="1:3">
      <c r="A34333" s="32" t="s">
        <v>41799</v>
      </c>
      <c r="B34333" s="32" t="s">
        <v>179</v>
      </c>
      <c r="C34333">
        <f t="shared" si="536"/>
        <v>76124</v>
      </c>
    </row>
    <row r="34334" spans="1:3">
      <c r="A34334" s="32" t="s">
        <v>41800</v>
      </c>
      <c r="B34334" s="32" t="s">
        <v>179</v>
      </c>
      <c r="C34334">
        <f t="shared" si="536"/>
        <v>76126</v>
      </c>
    </row>
    <row r="34335" spans="1:3">
      <c r="A34335" s="32" t="s">
        <v>41801</v>
      </c>
      <c r="B34335" s="32" t="s">
        <v>179</v>
      </c>
      <c r="C34335">
        <f t="shared" si="536"/>
        <v>76127</v>
      </c>
    </row>
    <row r="34336" spans="1:3">
      <c r="A34336" s="32" t="s">
        <v>41802</v>
      </c>
      <c r="B34336" s="32" t="s">
        <v>179</v>
      </c>
      <c r="C34336">
        <f t="shared" si="536"/>
        <v>76129</v>
      </c>
    </row>
    <row r="34337" spans="1:3">
      <c r="A34337" s="32" t="s">
        <v>41803</v>
      </c>
      <c r="B34337" s="32" t="s">
        <v>179</v>
      </c>
      <c r="C34337">
        <f t="shared" si="536"/>
        <v>76130</v>
      </c>
    </row>
    <row r="34338" spans="1:3">
      <c r="A34338" s="32" t="s">
        <v>41804</v>
      </c>
      <c r="B34338" s="32" t="s">
        <v>179</v>
      </c>
      <c r="C34338">
        <f t="shared" si="536"/>
        <v>76131</v>
      </c>
    </row>
    <row r="34339" spans="1:3">
      <c r="A34339" s="32" t="s">
        <v>41805</v>
      </c>
      <c r="B34339" s="32" t="s">
        <v>179</v>
      </c>
      <c r="C34339">
        <f t="shared" si="536"/>
        <v>76132</v>
      </c>
    </row>
    <row r="34340" spans="1:3">
      <c r="A34340" s="32" t="s">
        <v>41806</v>
      </c>
      <c r="B34340" s="32" t="s">
        <v>179</v>
      </c>
      <c r="C34340">
        <f t="shared" si="536"/>
        <v>76133</v>
      </c>
    </row>
    <row r="34341" spans="1:3">
      <c r="A34341" s="32" t="s">
        <v>41807</v>
      </c>
      <c r="B34341" s="32" t="s">
        <v>179</v>
      </c>
      <c r="C34341">
        <f t="shared" si="536"/>
        <v>76134</v>
      </c>
    </row>
    <row r="34342" spans="1:3">
      <c r="A34342" s="32" t="s">
        <v>41808</v>
      </c>
      <c r="B34342" s="32" t="s">
        <v>179</v>
      </c>
      <c r="C34342">
        <f t="shared" si="536"/>
        <v>76135</v>
      </c>
    </row>
    <row r="34343" spans="1:3">
      <c r="A34343" s="32" t="s">
        <v>41809</v>
      </c>
      <c r="B34343" s="32" t="s">
        <v>179</v>
      </c>
      <c r="C34343">
        <f t="shared" si="536"/>
        <v>76136</v>
      </c>
    </row>
    <row r="34344" spans="1:3">
      <c r="A34344" s="32" t="s">
        <v>41810</v>
      </c>
      <c r="B34344" s="32" t="s">
        <v>179</v>
      </c>
      <c r="C34344">
        <f t="shared" si="536"/>
        <v>76137</v>
      </c>
    </row>
    <row r="34345" spans="1:3">
      <c r="A34345" s="32" t="s">
        <v>41811</v>
      </c>
      <c r="B34345" s="32" t="s">
        <v>179</v>
      </c>
      <c r="C34345">
        <f t="shared" si="536"/>
        <v>76140</v>
      </c>
    </row>
    <row r="34346" spans="1:3">
      <c r="A34346" s="32" t="s">
        <v>41812</v>
      </c>
      <c r="B34346" s="32" t="s">
        <v>179</v>
      </c>
      <c r="C34346">
        <f t="shared" si="536"/>
        <v>76147</v>
      </c>
    </row>
    <row r="34347" spans="1:3">
      <c r="A34347" s="32" t="s">
        <v>41813</v>
      </c>
      <c r="B34347" s="32" t="s">
        <v>179</v>
      </c>
      <c r="C34347">
        <f t="shared" si="536"/>
        <v>76148</v>
      </c>
    </row>
    <row r="34348" spans="1:3">
      <c r="A34348" s="32" t="s">
        <v>41814</v>
      </c>
      <c r="B34348" s="32" t="s">
        <v>179</v>
      </c>
      <c r="C34348">
        <f t="shared" si="536"/>
        <v>76150</v>
      </c>
    </row>
    <row r="34349" spans="1:3">
      <c r="A34349" s="32" t="s">
        <v>41815</v>
      </c>
      <c r="B34349" s="32" t="s">
        <v>179</v>
      </c>
      <c r="C34349">
        <f t="shared" si="536"/>
        <v>76155</v>
      </c>
    </row>
    <row r="34350" spans="1:3">
      <c r="A34350" s="32" t="s">
        <v>41816</v>
      </c>
      <c r="B34350" s="32" t="s">
        <v>179</v>
      </c>
      <c r="C34350">
        <f t="shared" si="536"/>
        <v>76161</v>
      </c>
    </row>
    <row r="34351" spans="1:3">
      <c r="A34351" s="32" t="s">
        <v>41817</v>
      </c>
      <c r="B34351" s="32" t="s">
        <v>179</v>
      </c>
      <c r="C34351">
        <f t="shared" si="536"/>
        <v>76162</v>
      </c>
    </row>
    <row r="34352" spans="1:3">
      <c r="A34352" s="32" t="s">
        <v>41818</v>
      </c>
      <c r="B34352" s="32" t="s">
        <v>179</v>
      </c>
      <c r="C34352">
        <f t="shared" si="536"/>
        <v>76163</v>
      </c>
    </row>
    <row r="34353" spans="1:3">
      <c r="A34353" s="32" t="s">
        <v>41819</v>
      </c>
      <c r="B34353" s="32" t="s">
        <v>179</v>
      </c>
      <c r="C34353">
        <f t="shared" si="536"/>
        <v>76164</v>
      </c>
    </row>
    <row r="34354" spans="1:3">
      <c r="A34354" s="32" t="s">
        <v>44047</v>
      </c>
      <c r="B34354" s="32" t="s">
        <v>179</v>
      </c>
      <c r="C34354">
        <f t="shared" si="536"/>
        <v>76166</v>
      </c>
    </row>
    <row r="34355" spans="1:3">
      <c r="A34355" s="32" t="s">
        <v>41820</v>
      </c>
      <c r="B34355" s="32" t="s">
        <v>179</v>
      </c>
      <c r="C34355">
        <f t="shared" si="536"/>
        <v>76177</v>
      </c>
    </row>
    <row r="34356" spans="1:3">
      <c r="A34356" s="32" t="s">
        <v>41821</v>
      </c>
      <c r="B34356" s="32" t="s">
        <v>179</v>
      </c>
      <c r="C34356">
        <f t="shared" si="536"/>
        <v>76179</v>
      </c>
    </row>
    <row r="34357" spans="1:3">
      <c r="A34357" s="32" t="s">
        <v>41822</v>
      </c>
      <c r="B34357" s="32" t="s">
        <v>179</v>
      </c>
      <c r="C34357">
        <f t="shared" si="536"/>
        <v>76180</v>
      </c>
    </row>
    <row r="34358" spans="1:3">
      <c r="A34358" s="32" t="s">
        <v>41823</v>
      </c>
      <c r="B34358" s="32" t="s">
        <v>179</v>
      </c>
      <c r="C34358">
        <f t="shared" si="536"/>
        <v>76181</v>
      </c>
    </row>
    <row r="34359" spans="1:3">
      <c r="A34359" s="32" t="s">
        <v>41824</v>
      </c>
      <c r="B34359" s="32" t="s">
        <v>179</v>
      </c>
      <c r="C34359">
        <f t="shared" si="536"/>
        <v>76182</v>
      </c>
    </row>
    <row r="34360" spans="1:3">
      <c r="A34360" s="32" t="s">
        <v>41825</v>
      </c>
      <c r="B34360" s="32" t="s">
        <v>179</v>
      </c>
      <c r="C34360">
        <f t="shared" si="536"/>
        <v>76185</v>
      </c>
    </row>
    <row r="34361" spans="1:3">
      <c r="A34361" s="32" t="s">
        <v>44048</v>
      </c>
      <c r="B34361" s="32" t="s">
        <v>179</v>
      </c>
      <c r="C34361">
        <f t="shared" si="536"/>
        <v>76190</v>
      </c>
    </row>
    <row r="34362" spans="1:3">
      <c r="A34362" s="32" t="s">
        <v>41826</v>
      </c>
      <c r="B34362" s="32" t="s">
        <v>179</v>
      </c>
      <c r="C34362">
        <f t="shared" si="536"/>
        <v>76191</v>
      </c>
    </row>
    <row r="34363" spans="1:3">
      <c r="A34363" s="32" t="s">
        <v>41827</v>
      </c>
      <c r="B34363" s="32" t="s">
        <v>179</v>
      </c>
      <c r="C34363">
        <f t="shared" si="536"/>
        <v>76192</v>
      </c>
    </row>
    <row r="34364" spans="1:3">
      <c r="A34364" s="32" t="s">
        <v>41828</v>
      </c>
      <c r="B34364" s="32" t="s">
        <v>179</v>
      </c>
      <c r="C34364">
        <f t="shared" si="536"/>
        <v>76193</v>
      </c>
    </row>
    <row r="34365" spans="1:3">
      <c r="A34365" s="32" t="s">
        <v>41829</v>
      </c>
      <c r="B34365" s="32" t="s">
        <v>179</v>
      </c>
      <c r="C34365">
        <f t="shared" si="536"/>
        <v>76195</v>
      </c>
    </row>
    <row r="34366" spans="1:3">
      <c r="A34366" s="32" t="s">
        <v>41830</v>
      </c>
      <c r="B34366" s="32" t="s">
        <v>179</v>
      </c>
      <c r="C34366">
        <f t="shared" si="536"/>
        <v>76196</v>
      </c>
    </row>
    <row r="34367" spans="1:3">
      <c r="A34367" s="32" t="s">
        <v>41831</v>
      </c>
      <c r="B34367" s="32" t="s">
        <v>179</v>
      </c>
      <c r="C34367">
        <f t="shared" si="536"/>
        <v>76197</v>
      </c>
    </row>
    <row r="34368" spans="1:3">
      <c r="A34368" s="32" t="s">
        <v>41832</v>
      </c>
      <c r="B34368" s="32" t="s">
        <v>179</v>
      </c>
      <c r="C34368">
        <f t="shared" si="536"/>
        <v>76198</v>
      </c>
    </row>
    <row r="34369" spans="1:3">
      <c r="A34369" s="32" t="s">
        <v>41833</v>
      </c>
      <c r="B34369" s="32" t="s">
        <v>179</v>
      </c>
      <c r="C34369">
        <f t="shared" si="536"/>
        <v>76199</v>
      </c>
    </row>
    <row r="34370" spans="1:3">
      <c r="A34370" s="32" t="s">
        <v>41834</v>
      </c>
      <c r="B34370" s="32" t="s">
        <v>179</v>
      </c>
      <c r="C34370">
        <f t="shared" ref="C34370:C34433" si="537">1*A34370</f>
        <v>76201</v>
      </c>
    </row>
    <row r="34371" spans="1:3">
      <c r="A34371" s="32" t="s">
        <v>41835</v>
      </c>
      <c r="B34371" s="32" t="s">
        <v>179</v>
      </c>
      <c r="C34371">
        <f t="shared" si="537"/>
        <v>76202</v>
      </c>
    </row>
    <row r="34372" spans="1:3">
      <c r="A34372" s="32" t="s">
        <v>41836</v>
      </c>
      <c r="B34372" s="32" t="s">
        <v>179</v>
      </c>
      <c r="C34372">
        <f t="shared" si="537"/>
        <v>76203</v>
      </c>
    </row>
    <row r="34373" spans="1:3">
      <c r="A34373" s="32" t="s">
        <v>41837</v>
      </c>
      <c r="B34373" s="32" t="s">
        <v>179</v>
      </c>
      <c r="C34373">
        <f t="shared" si="537"/>
        <v>76204</v>
      </c>
    </row>
    <row r="34374" spans="1:3">
      <c r="A34374" s="32" t="s">
        <v>41838</v>
      </c>
      <c r="B34374" s="32" t="s">
        <v>179</v>
      </c>
      <c r="C34374">
        <f t="shared" si="537"/>
        <v>76205</v>
      </c>
    </row>
    <row r="34375" spans="1:3">
      <c r="A34375" s="32" t="s">
        <v>41839</v>
      </c>
      <c r="B34375" s="32" t="s">
        <v>179</v>
      </c>
      <c r="C34375">
        <f t="shared" si="537"/>
        <v>76206</v>
      </c>
    </row>
    <row r="34376" spans="1:3">
      <c r="A34376" s="32" t="s">
        <v>41840</v>
      </c>
      <c r="B34376" s="32" t="s">
        <v>179</v>
      </c>
      <c r="C34376">
        <f t="shared" si="537"/>
        <v>76207</v>
      </c>
    </row>
    <row r="34377" spans="1:3">
      <c r="A34377" s="32" t="s">
        <v>41841</v>
      </c>
      <c r="B34377" s="32" t="s">
        <v>179</v>
      </c>
      <c r="C34377">
        <f t="shared" si="537"/>
        <v>76208</v>
      </c>
    </row>
    <row r="34378" spans="1:3">
      <c r="A34378" s="32" t="s">
        <v>41842</v>
      </c>
      <c r="B34378" s="32" t="s">
        <v>179</v>
      </c>
      <c r="C34378">
        <f t="shared" si="537"/>
        <v>76209</v>
      </c>
    </row>
    <row r="34379" spans="1:3">
      <c r="A34379" s="32" t="s">
        <v>41843</v>
      </c>
      <c r="B34379" s="32" t="s">
        <v>179</v>
      </c>
      <c r="C34379">
        <f t="shared" si="537"/>
        <v>76210</v>
      </c>
    </row>
    <row r="34380" spans="1:3">
      <c r="A34380" s="32" t="s">
        <v>41844</v>
      </c>
      <c r="B34380" s="32" t="s">
        <v>179</v>
      </c>
      <c r="C34380">
        <f t="shared" si="537"/>
        <v>76225</v>
      </c>
    </row>
    <row r="34381" spans="1:3">
      <c r="A34381" s="32" t="s">
        <v>41845</v>
      </c>
      <c r="B34381" s="32" t="s">
        <v>179</v>
      </c>
      <c r="C34381">
        <f t="shared" si="537"/>
        <v>76226</v>
      </c>
    </row>
    <row r="34382" spans="1:3">
      <c r="A34382" s="32" t="s">
        <v>41846</v>
      </c>
      <c r="B34382" s="32" t="s">
        <v>179</v>
      </c>
      <c r="C34382">
        <f t="shared" si="537"/>
        <v>76227</v>
      </c>
    </row>
    <row r="34383" spans="1:3">
      <c r="A34383" s="32" t="s">
        <v>41847</v>
      </c>
      <c r="B34383" s="32" t="s">
        <v>179</v>
      </c>
      <c r="C34383">
        <f t="shared" si="537"/>
        <v>76228</v>
      </c>
    </row>
    <row r="34384" spans="1:3">
      <c r="A34384" s="32" t="s">
        <v>41848</v>
      </c>
      <c r="B34384" s="32" t="s">
        <v>179</v>
      </c>
      <c r="C34384">
        <f t="shared" si="537"/>
        <v>76230</v>
      </c>
    </row>
    <row r="34385" spans="1:3">
      <c r="A34385" s="32" t="s">
        <v>41849</v>
      </c>
      <c r="B34385" s="32" t="s">
        <v>179</v>
      </c>
      <c r="C34385">
        <f t="shared" si="537"/>
        <v>76233</v>
      </c>
    </row>
    <row r="34386" spans="1:3">
      <c r="A34386" s="32" t="s">
        <v>41850</v>
      </c>
      <c r="B34386" s="32" t="s">
        <v>179</v>
      </c>
      <c r="C34386">
        <f t="shared" si="537"/>
        <v>76234</v>
      </c>
    </row>
    <row r="34387" spans="1:3">
      <c r="A34387" s="32" t="s">
        <v>41851</v>
      </c>
      <c r="B34387" s="32" t="s">
        <v>179</v>
      </c>
      <c r="C34387">
        <f t="shared" si="537"/>
        <v>76238</v>
      </c>
    </row>
    <row r="34388" spans="1:3">
      <c r="A34388" s="32" t="s">
        <v>41852</v>
      </c>
      <c r="B34388" s="32" t="s">
        <v>179</v>
      </c>
      <c r="C34388">
        <f t="shared" si="537"/>
        <v>76239</v>
      </c>
    </row>
    <row r="34389" spans="1:3">
      <c r="A34389" s="32" t="s">
        <v>41853</v>
      </c>
      <c r="B34389" s="32" t="s">
        <v>179</v>
      </c>
      <c r="C34389">
        <f t="shared" si="537"/>
        <v>76240</v>
      </c>
    </row>
    <row r="34390" spans="1:3">
      <c r="A34390" s="32" t="s">
        <v>41854</v>
      </c>
      <c r="B34390" s="32" t="s">
        <v>179</v>
      </c>
      <c r="C34390">
        <f t="shared" si="537"/>
        <v>76241</v>
      </c>
    </row>
    <row r="34391" spans="1:3">
      <c r="A34391" s="32" t="s">
        <v>41855</v>
      </c>
      <c r="B34391" s="32" t="s">
        <v>179</v>
      </c>
      <c r="C34391">
        <f t="shared" si="537"/>
        <v>76244</v>
      </c>
    </row>
    <row r="34392" spans="1:3">
      <c r="A34392" s="32" t="s">
        <v>41856</v>
      </c>
      <c r="B34392" s="32" t="s">
        <v>179</v>
      </c>
      <c r="C34392">
        <f t="shared" si="537"/>
        <v>76245</v>
      </c>
    </row>
    <row r="34393" spans="1:3">
      <c r="A34393" s="32" t="s">
        <v>41857</v>
      </c>
      <c r="B34393" s="32" t="s">
        <v>179</v>
      </c>
      <c r="C34393">
        <f t="shared" si="537"/>
        <v>76246</v>
      </c>
    </row>
    <row r="34394" spans="1:3">
      <c r="A34394" s="32" t="s">
        <v>41858</v>
      </c>
      <c r="B34394" s="32" t="s">
        <v>179</v>
      </c>
      <c r="C34394">
        <f t="shared" si="537"/>
        <v>76247</v>
      </c>
    </row>
    <row r="34395" spans="1:3">
      <c r="A34395" s="32" t="s">
        <v>41859</v>
      </c>
      <c r="B34395" s="32" t="s">
        <v>179</v>
      </c>
      <c r="C34395">
        <f t="shared" si="537"/>
        <v>76248</v>
      </c>
    </row>
    <row r="34396" spans="1:3">
      <c r="A34396" s="32" t="s">
        <v>41860</v>
      </c>
      <c r="B34396" s="32" t="s">
        <v>179</v>
      </c>
      <c r="C34396">
        <f t="shared" si="537"/>
        <v>76249</v>
      </c>
    </row>
    <row r="34397" spans="1:3">
      <c r="A34397" s="32" t="s">
        <v>41861</v>
      </c>
      <c r="B34397" s="32" t="s">
        <v>179</v>
      </c>
      <c r="C34397">
        <f t="shared" si="537"/>
        <v>76250</v>
      </c>
    </row>
    <row r="34398" spans="1:3">
      <c r="A34398" s="32" t="s">
        <v>41862</v>
      </c>
      <c r="B34398" s="32" t="s">
        <v>179</v>
      </c>
      <c r="C34398">
        <f t="shared" si="537"/>
        <v>76251</v>
      </c>
    </row>
    <row r="34399" spans="1:3">
      <c r="A34399" s="32" t="s">
        <v>41863</v>
      </c>
      <c r="B34399" s="32" t="s">
        <v>179</v>
      </c>
      <c r="C34399">
        <f t="shared" si="537"/>
        <v>76252</v>
      </c>
    </row>
    <row r="34400" spans="1:3">
      <c r="A34400" s="32" t="s">
        <v>41864</v>
      </c>
      <c r="B34400" s="32" t="s">
        <v>179</v>
      </c>
      <c r="C34400">
        <f t="shared" si="537"/>
        <v>76253</v>
      </c>
    </row>
    <row r="34401" spans="1:3">
      <c r="A34401" s="32" t="s">
        <v>41865</v>
      </c>
      <c r="B34401" s="32" t="s">
        <v>179</v>
      </c>
      <c r="C34401">
        <f t="shared" si="537"/>
        <v>76255</v>
      </c>
    </row>
    <row r="34402" spans="1:3">
      <c r="A34402" s="32" t="s">
        <v>41866</v>
      </c>
      <c r="B34402" s="32" t="s">
        <v>179</v>
      </c>
      <c r="C34402">
        <f t="shared" si="537"/>
        <v>76258</v>
      </c>
    </row>
    <row r="34403" spans="1:3">
      <c r="A34403" s="32" t="s">
        <v>41867</v>
      </c>
      <c r="B34403" s="32" t="s">
        <v>179</v>
      </c>
      <c r="C34403">
        <f t="shared" si="537"/>
        <v>76259</v>
      </c>
    </row>
    <row r="34404" spans="1:3">
      <c r="A34404" s="32" t="s">
        <v>41868</v>
      </c>
      <c r="B34404" s="32" t="s">
        <v>179</v>
      </c>
      <c r="C34404">
        <f t="shared" si="537"/>
        <v>76261</v>
      </c>
    </row>
    <row r="34405" spans="1:3">
      <c r="A34405" s="32" t="s">
        <v>41869</v>
      </c>
      <c r="B34405" s="32" t="s">
        <v>179</v>
      </c>
      <c r="C34405">
        <f t="shared" si="537"/>
        <v>76262</v>
      </c>
    </row>
    <row r="34406" spans="1:3">
      <c r="A34406" s="32" t="s">
        <v>41870</v>
      </c>
      <c r="B34406" s="32" t="s">
        <v>179</v>
      </c>
      <c r="C34406">
        <f t="shared" si="537"/>
        <v>76263</v>
      </c>
    </row>
    <row r="34407" spans="1:3">
      <c r="A34407" s="32" t="s">
        <v>41871</v>
      </c>
      <c r="B34407" s="32" t="s">
        <v>179</v>
      </c>
      <c r="C34407">
        <f t="shared" si="537"/>
        <v>76264</v>
      </c>
    </row>
    <row r="34408" spans="1:3">
      <c r="A34408" s="32" t="s">
        <v>41872</v>
      </c>
      <c r="B34408" s="32" t="s">
        <v>179</v>
      </c>
      <c r="C34408">
        <f t="shared" si="537"/>
        <v>76265</v>
      </c>
    </row>
    <row r="34409" spans="1:3">
      <c r="A34409" s="32" t="s">
        <v>41873</v>
      </c>
      <c r="B34409" s="32" t="s">
        <v>179</v>
      </c>
      <c r="C34409">
        <f t="shared" si="537"/>
        <v>76266</v>
      </c>
    </row>
    <row r="34410" spans="1:3">
      <c r="A34410" s="32" t="s">
        <v>41874</v>
      </c>
      <c r="B34410" s="32" t="s">
        <v>179</v>
      </c>
      <c r="C34410">
        <f t="shared" si="537"/>
        <v>76267</v>
      </c>
    </row>
    <row r="34411" spans="1:3">
      <c r="A34411" s="32" t="s">
        <v>41875</v>
      </c>
      <c r="B34411" s="32" t="s">
        <v>179</v>
      </c>
      <c r="C34411">
        <f t="shared" si="537"/>
        <v>76268</v>
      </c>
    </row>
    <row r="34412" spans="1:3">
      <c r="A34412" s="32" t="s">
        <v>41876</v>
      </c>
      <c r="B34412" s="32" t="s">
        <v>179</v>
      </c>
      <c r="C34412">
        <f t="shared" si="537"/>
        <v>76270</v>
      </c>
    </row>
    <row r="34413" spans="1:3">
      <c r="A34413" s="32" t="s">
        <v>41877</v>
      </c>
      <c r="B34413" s="32" t="s">
        <v>179</v>
      </c>
      <c r="C34413">
        <f t="shared" si="537"/>
        <v>76271</v>
      </c>
    </row>
    <row r="34414" spans="1:3">
      <c r="A34414" s="32" t="s">
        <v>41878</v>
      </c>
      <c r="B34414" s="32" t="s">
        <v>179</v>
      </c>
      <c r="C34414">
        <f t="shared" si="537"/>
        <v>76272</v>
      </c>
    </row>
    <row r="34415" spans="1:3">
      <c r="A34415" s="32" t="s">
        <v>41879</v>
      </c>
      <c r="B34415" s="32" t="s">
        <v>179</v>
      </c>
      <c r="C34415">
        <f t="shared" si="537"/>
        <v>76273</v>
      </c>
    </row>
    <row r="34416" spans="1:3">
      <c r="A34416" s="32" t="s">
        <v>41880</v>
      </c>
      <c r="B34416" s="32" t="s">
        <v>179</v>
      </c>
      <c r="C34416">
        <f t="shared" si="537"/>
        <v>76299</v>
      </c>
    </row>
    <row r="34417" spans="1:3">
      <c r="A34417" s="32" t="s">
        <v>41881</v>
      </c>
      <c r="B34417" s="32" t="s">
        <v>179</v>
      </c>
      <c r="C34417">
        <f t="shared" si="537"/>
        <v>76301</v>
      </c>
    </row>
    <row r="34418" spans="1:3">
      <c r="A34418" s="32" t="s">
        <v>41882</v>
      </c>
      <c r="B34418" s="32" t="s">
        <v>179</v>
      </c>
      <c r="C34418">
        <f t="shared" si="537"/>
        <v>76302</v>
      </c>
    </row>
    <row r="34419" spans="1:3">
      <c r="A34419" s="32" t="s">
        <v>41883</v>
      </c>
      <c r="B34419" s="32" t="s">
        <v>179</v>
      </c>
      <c r="C34419">
        <f t="shared" si="537"/>
        <v>76305</v>
      </c>
    </row>
    <row r="34420" spans="1:3">
      <c r="A34420" s="32" t="s">
        <v>41884</v>
      </c>
      <c r="B34420" s="32" t="s">
        <v>179</v>
      </c>
      <c r="C34420">
        <f t="shared" si="537"/>
        <v>76306</v>
      </c>
    </row>
    <row r="34421" spans="1:3">
      <c r="A34421" s="32" t="s">
        <v>41885</v>
      </c>
      <c r="B34421" s="32" t="s">
        <v>179</v>
      </c>
      <c r="C34421">
        <f t="shared" si="537"/>
        <v>76307</v>
      </c>
    </row>
    <row r="34422" spans="1:3">
      <c r="A34422" s="32" t="s">
        <v>41886</v>
      </c>
      <c r="B34422" s="32" t="s">
        <v>179</v>
      </c>
      <c r="C34422">
        <f t="shared" si="537"/>
        <v>76308</v>
      </c>
    </row>
    <row r="34423" spans="1:3">
      <c r="A34423" s="32" t="s">
        <v>41887</v>
      </c>
      <c r="B34423" s="32" t="s">
        <v>179</v>
      </c>
      <c r="C34423">
        <f t="shared" si="537"/>
        <v>76309</v>
      </c>
    </row>
    <row r="34424" spans="1:3">
      <c r="A34424" s="32" t="s">
        <v>41888</v>
      </c>
      <c r="B34424" s="32" t="s">
        <v>179</v>
      </c>
      <c r="C34424">
        <f t="shared" si="537"/>
        <v>76310</v>
      </c>
    </row>
    <row r="34425" spans="1:3">
      <c r="A34425" s="32" t="s">
        <v>41889</v>
      </c>
      <c r="B34425" s="32" t="s">
        <v>179</v>
      </c>
      <c r="C34425">
        <f t="shared" si="537"/>
        <v>76311</v>
      </c>
    </row>
    <row r="34426" spans="1:3">
      <c r="A34426" s="32" t="s">
        <v>41890</v>
      </c>
      <c r="B34426" s="32" t="s">
        <v>179</v>
      </c>
      <c r="C34426">
        <f t="shared" si="537"/>
        <v>76351</v>
      </c>
    </row>
    <row r="34427" spans="1:3">
      <c r="A34427" s="32" t="s">
        <v>41891</v>
      </c>
      <c r="B34427" s="32" t="s">
        <v>179</v>
      </c>
      <c r="C34427">
        <f t="shared" si="537"/>
        <v>76352</v>
      </c>
    </row>
    <row r="34428" spans="1:3">
      <c r="A34428" s="32" t="s">
        <v>41892</v>
      </c>
      <c r="B34428" s="32" t="s">
        <v>179</v>
      </c>
      <c r="C34428">
        <f t="shared" si="537"/>
        <v>76354</v>
      </c>
    </row>
    <row r="34429" spans="1:3">
      <c r="A34429" s="32" t="s">
        <v>41893</v>
      </c>
      <c r="B34429" s="32" t="s">
        <v>179</v>
      </c>
      <c r="C34429">
        <f t="shared" si="537"/>
        <v>76357</v>
      </c>
    </row>
    <row r="34430" spans="1:3">
      <c r="A34430" s="32" t="s">
        <v>41894</v>
      </c>
      <c r="B34430" s="32" t="s">
        <v>179</v>
      </c>
      <c r="C34430">
        <f t="shared" si="537"/>
        <v>76360</v>
      </c>
    </row>
    <row r="34431" spans="1:3">
      <c r="A34431" s="32" t="s">
        <v>41895</v>
      </c>
      <c r="B34431" s="32" t="s">
        <v>179</v>
      </c>
      <c r="C34431">
        <f t="shared" si="537"/>
        <v>76363</v>
      </c>
    </row>
    <row r="34432" spans="1:3">
      <c r="A34432" s="32" t="s">
        <v>41896</v>
      </c>
      <c r="B34432" s="32" t="s">
        <v>179</v>
      </c>
      <c r="C34432">
        <f t="shared" si="537"/>
        <v>76364</v>
      </c>
    </row>
    <row r="34433" spans="1:3">
      <c r="A34433" s="32" t="s">
        <v>41897</v>
      </c>
      <c r="B34433" s="32" t="s">
        <v>179</v>
      </c>
      <c r="C34433">
        <f t="shared" si="537"/>
        <v>76365</v>
      </c>
    </row>
    <row r="34434" spans="1:3">
      <c r="A34434" s="32" t="s">
        <v>41898</v>
      </c>
      <c r="B34434" s="32" t="s">
        <v>179</v>
      </c>
      <c r="C34434">
        <f t="shared" ref="C34434:C34497" si="538">1*A34434</f>
        <v>76366</v>
      </c>
    </row>
    <row r="34435" spans="1:3">
      <c r="A34435" s="32" t="s">
        <v>41899</v>
      </c>
      <c r="B34435" s="32" t="s">
        <v>179</v>
      </c>
      <c r="C34435">
        <f t="shared" si="538"/>
        <v>76367</v>
      </c>
    </row>
    <row r="34436" spans="1:3">
      <c r="A34436" s="32" t="s">
        <v>41900</v>
      </c>
      <c r="B34436" s="32" t="s">
        <v>179</v>
      </c>
      <c r="C34436">
        <f t="shared" si="538"/>
        <v>76369</v>
      </c>
    </row>
    <row r="34437" spans="1:3">
      <c r="A34437" s="32" t="s">
        <v>41901</v>
      </c>
      <c r="B34437" s="32" t="s">
        <v>179</v>
      </c>
      <c r="C34437">
        <f t="shared" si="538"/>
        <v>76370</v>
      </c>
    </row>
    <row r="34438" spans="1:3">
      <c r="A34438" s="32" t="s">
        <v>41902</v>
      </c>
      <c r="B34438" s="32" t="s">
        <v>179</v>
      </c>
      <c r="C34438">
        <f t="shared" si="538"/>
        <v>76371</v>
      </c>
    </row>
    <row r="34439" spans="1:3">
      <c r="A34439" s="32" t="s">
        <v>41903</v>
      </c>
      <c r="B34439" s="32" t="s">
        <v>179</v>
      </c>
      <c r="C34439">
        <f t="shared" si="538"/>
        <v>76372</v>
      </c>
    </row>
    <row r="34440" spans="1:3">
      <c r="A34440" s="32" t="s">
        <v>41904</v>
      </c>
      <c r="B34440" s="32" t="s">
        <v>179</v>
      </c>
      <c r="C34440">
        <f t="shared" si="538"/>
        <v>76373</v>
      </c>
    </row>
    <row r="34441" spans="1:3">
      <c r="A34441" s="32" t="s">
        <v>41905</v>
      </c>
      <c r="B34441" s="32" t="s">
        <v>179</v>
      </c>
      <c r="C34441">
        <f t="shared" si="538"/>
        <v>76374</v>
      </c>
    </row>
    <row r="34442" spans="1:3">
      <c r="A34442" s="32" t="s">
        <v>41906</v>
      </c>
      <c r="B34442" s="32" t="s">
        <v>179</v>
      </c>
      <c r="C34442">
        <f t="shared" si="538"/>
        <v>76377</v>
      </c>
    </row>
    <row r="34443" spans="1:3">
      <c r="A34443" s="32" t="s">
        <v>41907</v>
      </c>
      <c r="B34443" s="32" t="s">
        <v>179</v>
      </c>
      <c r="C34443">
        <f t="shared" si="538"/>
        <v>76379</v>
      </c>
    </row>
    <row r="34444" spans="1:3">
      <c r="A34444" s="32" t="s">
        <v>41908</v>
      </c>
      <c r="B34444" s="32" t="s">
        <v>179</v>
      </c>
      <c r="C34444">
        <f t="shared" si="538"/>
        <v>76380</v>
      </c>
    </row>
    <row r="34445" spans="1:3">
      <c r="A34445" s="32" t="s">
        <v>41909</v>
      </c>
      <c r="B34445" s="32" t="s">
        <v>179</v>
      </c>
      <c r="C34445">
        <f t="shared" si="538"/>
        <v>76384</v>
      </c>
    </row>
    <row r="34446" spans="1:3">
      <c r="A34446" s="32" t="s">
        <v>41910</v>
      </c>
      <c r="B34446" s="32" t="s">
        <v>179</v>
      </c>
      <c r="C34446">
        <f t="shared" si="538"/>
        <v>76385</v>
      </c>
    </row>
    <row r="34447" spans="1:3">
      <c r="A34447" s="32" t="s">
        <v>41911</v>
      </c>
      <c r="B34447" s="32" t="s">
        <v>179</v>
      </c>
      <c r="C34447">
        <f t="shared" si="538"/>
        <v>76388</v>
      </c>
    </row>
    <row r="34448" spans="1:3">
      <c r="A34448" s="32" t="s">
        <v>41912</v>
      </c>
      <c r="B34448" s="32" t="s">
        <v>179</v>
      </c>
      <c r="C34448">
        <f t="shared" si="538"/>
        <v>76389</v>
      </c>
    </row>
    <row r="34449" spans="1:3">
      <c r="A34449" s="32" t="s">
        <v>41913</v>
      </c>
      <c r="B34449" s="32" t="s">
        <v>179</v>
      </c>
      <c r="C34449">
        <f t="shared" si="538"/>
        <v>76401</v>
      </c>
    </row>
    <row r="34450" spans="1:3">
      <c r="A34450" s="32" t="s">
        <v>41914</v>
      </c>
      <c r="B34450" s="32" t="s">
        <v>179</v>
      </c>
      <c r="C34450">
        <f t="shared" si="538"/>
        <v>76402</v>
      </c>
    </row>
    <row r="34451" spans="1:3">
      <c r="A34451" s="32" t="s">
        <v>41915</v>
      </c>
      <c r="B34451" s="32" t="s">
        <v>179</v>
      </c>
      <c r="C34451">
        <f t="shared" si="538"/>
        <v>76424</v>
      </c>
    </row>
    <row r="34452" spans="1:3">
      <c r="A34452" s="32" t="s">
        <v>41916</v>
      </c>
      <c r="B34452" s="32" t="s">
        <v>179</v>
      </c>
      <c r="C34452">
        <f t="shared" si="538"/>
        <v>76426</v>
      </c>
    </row>
    <row r="34453" spans="1:3">
      <c r="A34453" s="32" t="s">
        <v>41917</v>
      </c>
      <c r="B34453" s="32" t="s">
        <v>179</v>
      </c>
      <c r="C34453">
        <f t="shared" si="538"/>
        <v>76427</v>
      </c>
    </row>
    <row r="34454" spans="1:3">
      <c r="A34454" s="32" t="s">
        <v>41918</v>
      </c>
      <c r="B34454" s="32" t="s">
        <v>179</v>
      </c>
      <c r="C34454">
        <f t="shared" si="538"/>
        <v>76429</v>
      </c>
    </row>
    <row r="34455" spans="1:3">
      <c r="A34455" s="32" t="s">
        <v>41919</v>
      </c>
      <c r="B34455" s="32" t="s">
        <v>179</v>
      </c>
      <c r="C34455">
        <f t="shared" si="538"/>
        <v>76430</v>
      </c>
    </row>
    <row r="34456" spans="1:3">
      <c r="A34456" s="32" t="s">
        <v>41920</v>
      </c>
      <c r="B34456" s="32" t="s">
        <v>179</v>
      </c>
      <c r="C34456">
        <f t="shared" si="538"/>
        <v>76431</v>
      </c>
    </row>
    <row r="34457" spans="1:3">
      <c r="A34457" s="32" t="s">
        <v>41921</v>
      </c>
      <c r="B34457" s="32" t="s">
        <v>179</v>
      </c>
      <c r="C34457">
        <f t="shared" si="538"/>
        <v>76432</v>
      </c>
    </row>
    <row r="34458" spans="1:3">
      <c r="A34458" s="32" t="s">
        <v>41922</v>
      </c>
      <c r="B34458" s="32" t="s">
        <v>179</v>
      </c>
      <c r="C34458">
        <f t="shared" si="538"/>
        <v>76433</v>
      </c>
    </row>
    <row r="34459" spans="1:3">
      <c r="A34459" s="32" t="s">
        <v>41923</v>
      </c>
      <c r="B34459" s="32" t="s">
        <v>179</v>
      </c>
      <c r="C34459">
        <f t="shared" si="538"/>
        <v>76435</v>
      </c>
    </row>
    <row r="34460" spans="1:3">
      <c r="A34460" s="32" t="s">
        <v>41924</v>
      </c>
      <c r="B34460" s="32" t="s">
        <v>179</v>
      </c>
      <c r="C34460">
        <f t="shared" si="538"/>
        <v>76436</v>
      </c>
    </row>
    <row r="34461" spans="1:3">
      <c r="A34461" s="32" t="s">
        <v>41925</v>
      </c>
      <c r="B34461" s="32" t="s">
        <v>179</v>
      </c>
      <c r="C34461">
        <f t="shared" si="538"/>
        <v>76437</v>
      </c>
    </row>
    <row r="34462" spans="1:3">
      <c r="A34462" s="32" t="s">
        <v>41926</v>
      </c>
      <c r="B34462" s="32" t="s">
        <v>179</v>
      </c>
      <c r="C34462">
        <f t="shared" si="538"/>
        <v>76439</v>
      </c>
    </row>
    <row r="34463" spans="1:3">
      <c r="A34463" s="32" t="s">
        <v>41927</v>
      </c>
      <c r="B34463" s="32" t="s">
        <v>179</v>
      </c>
      <c r="C34463">
        <f t="shared" si="538"/>
        <v>76442</v>
      </c>
    </row>
    <row r="34464" spans="1:3">
      <c r="A34464" s="32" t="s">
        <v>41928</v>
      </c>
      <c r="B34464" s="32" t="s">
        <v>179</v>
      </c>
      <c r="C34464">
        <f t="shared" si="538"/>
        <v>76443</v>
      </c>
    </row>
    <row r="34465" spans="1:3">
      <c r="A34465" s="32" t="s">
        <v>41929</v>
      </c>
      <c r="B34465" s="32" t="s">
        <v>179</v>
      </c>
      <c r="C34465">
        <f t="shared" si="538"/>
        <v>76444</v>
      </c>
    </row>
    <row r="34466" spans="1:3">
      <c r="A34466" s="32" t="s">
        <v>41930</v>
      </c>
      <c r="B34466" s="32" t="s">
        <v>179</v>
      </c>
      <c r="C34466">
        <f t="shared" si="538"/>
        <v>76445</v>
      </c>
    </row>
    <row r="34467" spans="1:3">
      <c r="A34467" s="32" t="s">
        <v>41931</v>
      </c>
      <c r="B34467" s="32" t="s">
        <v>179</v>
      </c>
      <c r="C34467">
        <f t="shared" si="538"/>
        <v>76446</v>
      </c>
    </row>
    <row r="34468" spans="1:3">
      <c r="A34468" s="32" t="s">
        <v>41932</v>
      </c>
      <c r="B34468" s="32" t="s">
        <v>179</v>
      </c>
      <c r="C34468">
        <f t="shared" si="538"/>
        <v>76448</v>
      </c>
    </row>
    <row r="34469" spans="1:3">
      <c r="A34469" s="32" t="s">
        <v>41933</v>
      </c>
      <c r="B34469" s="32" t="s">
        <v>179</v>
      </c>
      <c r="C34469">
        <f t="shared" si="538"/>
        <v>76449</v>
      </c>
    </row>
    <row r="34470" spans="1:3">
      <c r="A34470" s="32" t="s">
        <v>41934</v>
      </c>
      <c r="B34470" s="32" t="s">
        <v>179</v>
      </c>
      <c r="C34470">
        <f t="shared" si="538"/>
        <v>76450</v>
      </c>
    </row>
    <row r="34471" spans="1:3">
      <c r="A34471" s="32" t="s">
        <v>41935</v>
      </c>
      <c r="B34471" s="32" t="s">
        <v>179</v>
      </c>
      <c r="C34471">
        <f t="shared" si="538"/>
        <v>76452</v>
      </c>
    </row>
    <row r="34472" spans="1:3">
      <c r="A34472" s="32" t="s">
        <v>41936</v>
      </c>
      <c r="B34472" s="32" t="s">
        <v>179</v>
      </c>
      <c r="C34472">
        <f t="shared" si="538"/>
        <v>76453</v>
      </c>
    </row>
    <row r="34473" spans="1:3">
      <c r="A34473" s="32" t="s">
        <v>41937</v>
      </c>
      <c r="B34473" s="32" t="s">
        <v>179</v>
      </c>
      <c r="C34473">
        <f t="shared" si="538"/>
        <v>76454</v>
      </c>
    </row>
    <row r="34474" spans="1:3">
      <c r="A34474" s="32" t="s">
        <v>41938</v>
      </c>
      <c r="B34474" s="32" t="s">
        <v>179</v>
      </c>
      <c r="C34474">
        <f t="shared" si="538"/>
        <v>76455</v>
      </c>
    </row>
    <row r="34475" spans="1:3">
      <c r="A34475" s="32" t="s">
        <v>41939</v>
      </c>
      <c r="B34475" s="32" t="s">
        <v>179</v>
      </c>
      <c r="C34475">
        <f t="shared" si="538"/>
        <v>76457</v>
      </c>
    </row>
    <row r="34476" spans="1:3">
      <c r="A34476" s="32" t="s">
        <v>41940</v>
      </c>
      <c r="B34476" s="32" t="s">
        <v>179</v>
      </c>
      <c r="C34476">
        <f t="shared" si="538"/>
        <v>76458</v>
      </c>
    </row>
    <row r="34477" spans="1:3">
      <c r="A34477" s="32" t="s">
        <v>41941</v>
      </c>
      <c r="B34477" s="32" t="s">
        <v>179</v>
      </c>
      <c r="C34477">
        <f t="shared" si="538"/>
        <v>76459</v>
      </c>
    </row>
    <row r="34478" spans="1:3">
      <c r="A34478" s="32" t="s">
        <v>41942</v>
      </c>
      <c r="B34478" s="32" t="s">
        <v>179</v>
      </c>
      <c r="C34478">
        <f t="shared" si="538"/>
        <v>76460</v>
      </c>
    </row>
    <row r="34479" spans="1:3">
      <c r="A34479" s="32" t="s">
        <v>41943</v>
      </c>
      <c r="B34479" s="32" t="s">
        <v>179</v>
      </c>
      <c r="C34479">
        <f t="shared" si="538"/>
        <v>76461</v>
      </c>
    </row>
    <row r="34480" spans="1:3">
      <c r="A34480" s="32" t="s">
        <v>41944</v>
      </c>
      <c r="B34480" s="32" t="s">
        <v>179</v>
      </c>
      <c r="C34480">
        <f t="shared" si="538"/>
        <v>76462</v>
      </c>
    </row>
    <row r="34481" spans="1:3">
      <c r="A34481" s="32" t="s">
        <v>41945</v>
      </c>
      <c r="B34481" s="32" t="s">
        <v>179</v>
      </c>
      <c r="C34481">
        <f t="shared" si="538"/>
        <v>76463</v>
      </c>
    </row>
    <row r="34482" spans="1:3">
      <c r="A34482" s="32" t="s">
        <v>41946</v>
      </c>
      <c r="B34482" s="32" t="s">
        <v>179</v>
      </c>
      <c r="C34482">
        <f t="shared" si="538"/>
        <v>76464</v>
      </c>
    </row>
    <row r="34483" spans="1:3">
      <c r="A34483" s="32" t="s">
        <v>41947</v>
      </c>
      <c r="B34483" s="32" t="s">
        <v>179</v>
      </c>
      <c r="C34483">
        <f t="shared" si="538"/>
        <v>76465</v>
      </c>
    </row>
    <row r="34484" spans="1:3">
      <c r="A34484" s="32" t="s">
        <v>41948</v>
      </c>
      <c r="B34484" s="32" t="s">
        <v>179</v>
      </c>
      <c r="C34484">
        <f t="shared" si="538"/>
        <v>76466</v>
      </c>
    </row>
    <row r="34485" spans="1:3">
      <c r="A34485" s="32" t="s">
        <v>41949</v>
      </c>
      <c r="B34485" s="32" t="s">
        <v>179</v>
      </c>
      <c r="C34485">
        <f t="shared" si="538"/>
        <v>76467</v>
      </c>
    </row>
    <row r="34486" spans="1:3">
      <c r="A34486" s="32" t="s">
        <v>41950</v>
      </c>
      <c r="B34486" s="32" t="s">
        <v>179</v>
      </c>
      <c r="C34486">
        <f t="shared" si="538"/>
        <v>76468</v>
      </c>
    </row>
    <row r="34487" spans="1:3">
      <c r="A34487" s="32" t="s">
        <v>41951</v>
      </c>
      <c r="B34487" s="32" t="s">
        <v>179</v>
      </c>
      <c r="C34487">
        <f t="shared" si="538"/>
        <v>76469</v>
      </c>
    </row>
    <row r="34488" spans="1:3">
      <c r="A34488" s="32" t="s">
        <v>41952</v>
      </c>
      <c r="B34488" s="32" t="s">
        <v>179</v>
      </c>
      <c r="C34488">
        <f t="shared" si="538"/>
        <v>76470</v>
      </c>
    </row>
    <row r="34489" spans="1:3">
      <c r="A34489" s="32" t="s">
        <v>41953</v>
      </c>
      <c r="B34489" s="32" t="s">
        <v>179</v>
      </c>
      <c r="C34489">
        <f t="shared" si="538"/>
        <v>76471</v>
      </c>
    </row>
    <row r="34490" spans="1:3">
      <c r="A34490" s="32" t="s">
        <v>41954</v>
      </c>
      <c r="B34490" s="32" t="s">
        <v>179</v>
      </c>
      <c r="C34490">
        <f t="shared" si="538"/>
        <v>76472</v>
      </c>
    </row>
    <row r="34491" spans="1:3">
      <c r="A34491" s="32" t="s">
        <v>41955</v>
      </c>
      <c r="B34491" s="32" t="s">
        <v>179</v>
      </c>
      <c r="C34491">
        <f t="shared" si="538"/>
        <v>76474</v>
      </c>
    </row>
    <row r="34492" spans="1:3">
      <c r="A34492" s="32" t="s">
        <v>41956</v>
      </c>
      <c r="B34492" s="32" t="s">
        <v>179</v>
      </c>
      <c r="C34492">
        <f t="shared" si="538"/>
        <v>76475</v>
      </c>
    </row>
    <row r="34493" spans="1:3">
      <c r="A34493" s="32" t="s">
        <v>41957</v>
      </c>
      <c r="B34493" s="32" t="s">
        <v>179</v>
      </c>
      <c r="C34493">
        <f t="shared" si="538"/>
        <v>76476</v>
      </c>
    </row>
    <row r="34494" spans="1:3">
      <c r="A34494" s="32" t="s">
        <v>41958</v>
      </c>
      <c r="B34494" s="32" t="s">
        <v>179</v>
      </c>
      <c r="C34494">
        <f t="shared" si="538"/>
        <v>76481</v>
      </c>
    </row>
    <row r="34495" spans="1:3">
      <c r="A34495" s="32" t="s">
        <v>41959</v>
      </c>
      <c r="B34495" s="32" t="s">
        <v>179</v>
      </c>
      <c r="C34495">
        <f t="shared" si="538"/>
        <v>76483</v>
      </c>
    </row>
    <row r="34496" spans="1:3">
      <c r="A34496" s="32" t="s">
        <v>41960</v>
      </c>
      <c r="B34496" s="32" t="s">
        <v>179</v>
      </c>
      <c r="C34496">
        <f t="shared" si="538"/>
        <v>76484</v>
      </c>
    </row>
    <row r="34497" spans="1:3">
      <c r="A34497" s="32" t="s">
        <v>41961</v>
      </c>
      <c r="B34497" s="32" t="s">
        <v>179</v>
      </c>
      <c r="C34497">
        <f t="shared" si="538"/>
        <v>76485</v>
      </c>
    </row>
    <row r="34498" spans="1:3">
      <c r="A34498" s="32" t="s">
        <v>41962</v>
      </c>
      <c r="B34498" s="32" t="s">
        <v>179</v>
      </c>
      <c r="C34498">
        <f t="shared" ref="C34498:C34561" si="539">1*A34498</f>
        <v>76486</v>
      </c>
    </row>
    <row r="34499" spans="1:3">
      <c r="A34499" s="32" t="s">
        <v>41963</v>
      </c>
      <c r="B34499" s="32" t="s">
        <v>179</v>
      </c>
      <c r="C34499">
        <f t="shared" si="539"/>
        <v>76487</v>
      </c>
    </row>
    <row r="34500" spans="1:3">
      <c r="A34500" s="32" t="s">
        <v>41964</v>
      </c>
      <c r="B34500" s="32" t="s">
        <v>179</v>
      </c>
      <c r="C34500">
        <f t="shared" si="539"/>
        <v>76490</v>
      </c>
    </row>
    <row r="34501" spans="1:3">
      <c r="A34501" s="32" t="s">
        <v>41965</v>
      </c>
      <c r="B34501" s="32" t="s">
        <v>179</v>
      </c>
      <c r="C34501">
        <f t="shared" si="539"/>
        <v>76491</v>
      </c>
    </row>
    <row r="34502" spans="1:3">
      <c r="A34502" s="32" t="s">
        <v>41966</v>
      </c>
      <c r="B34502" s="32" t="s">
        <v>179</v>
      </c>
      <c r="C34502">
        <f t="shared" si="539"/>
        <v>76501</v>
      </c>
    </row>
    <row r="34503" spans="1:3">
      <c r="A34503" s="32" t="s">
        <v>41967</v>
      </c>
      <c r="B34503" s="32" t="s">
        <v>179</v>
      </c>
      <c r="C34503">
        <f t="shared" si="539"/>
        <v>76502</v>
      </c>
    </row>
    <row r="34504" spans="1:3">
      <c r="A34504" s="32" t="s">
        <v>41968</v>
      </c>
      <c r="B34504" s="32" t="s">
        <v>179</v>
      </c>
      <c r="C34504">
        <f t="shared" si="539"/>
        <v>76503</v>
      </c>
    </row>
    <row r="34505" spans="1:3">
      <c r="A34505" s="32" t="s">
        <v>41969</v>
      </c>
      <c r="B34505" s="32" t="s">
        <v>179</v>
      </c>
      <c r="C34505">
        <f t="shared" si="539"/>
        <v>76504</v>
      </c>
    </row>
    <row r="34506" spans="1:3">
      <c r="A34506" s="32" t="s">
        <v>41970</v>
      </c>
      <c r="B34506" s="32" t="s">
        <v>179</v>
      </c>
      <c r="C34506">
        <f t="shared" si="539"/>
        <v>76505</v>
      </c>
    </row>
    <row r="34507" spans="1:3">
      <c r="A34507" s="32" t="s">
        <v>41971</v>
      </c>
      <c r="B34507" s="32" t="s">
        <v>179</v>
      </c>
      <c r="C34507">
        <f t="shared" si="539"/>
        <v>76508</v>
      </c>
    </row>
    <row r="34508" spans="1:3">
      <c r="A34508" s="32" t="s">
        <v>41972</v>
      </c>
      <c r="B34508" s="32" t="s">
        <v>179</v>
      </c>
      <c r="C34508">
        <f t="shared" si="539"/>
        <v>76511</v>
      </c>
    </row>
    <row r="34509" spans="1:3">
      <c r="A34509" s="32" t="s">
        <v>41973</v>
      </c>
      <c r="B34509" s="32" t="s">
        <v>179</v>
      </c>
      <c r="C34509">
        <f t="shared" si="539"/>
        <v>76513</v>
      </c>
    </row>
    <row r="34510" spans="1:3">
      <c r="A34510" s="32" t="s">
        <v>41974</v>
      </c>
      <c r="B34510" s="32" t="s">
        <v>179</v>
      </c>
      <c r="C34510">
        <f t="shared" si="539"/>
        <v>76518</v>
      </c>
    </row>
    <row r="34511" spans="1:3">
      <c r="A34511" s="32" t="s">
        <v>41975</v>
      </c>
      <c r="B34511" s="32" t="s">
        <v>179</v>
      </c>
      <c r="C34511">
        <f t="shared" si="539"/>
        <v>76519</v>
      </c>
    </row>
    <row r="34512" spans="1:3">
      <c r="A34512" s="32" t="s">
        <v>41976</v>
      </c>
      <c r="B34512" s="32" t="s">
        <v>179</v>
      </c>
      <c r="C34512">
        <f t="shared" si="539"/>
        <v>76520</v>
      </c>
    </row>
    <row r="34513" spans="1:3">
      <c r="A34513" s="32" t="s">
        <v>41977</v>
      </c>
      <c r="B34513" s="32" t="s">
        <v>179</v>
      </c>
      <c r="C34513">
        <f t="shared" si="539"/>
        <v>76522</v>
      </c>
    </row>
    <row r="34514" spans="1:3">
      <c r="A34514" s="32" t="s">
        <v>41978</v>
      </c>
      <c r="B34514" s="32" t="s">
        <v>179</v>
      </c>
      <c r="C34514">
        <f t="shared" si="539"/>
        <v>76523</v>
      </c>
    </row>
    <row r="34515" spans="1:3">
      <c r="A34515" s="32" t="s">
        <v>41979</v>
      </c>
      <c r="B34515" s="32" t="s">
        <v>179</v>
      </c>
      <c r="C34515">
        <f t="shared" si="539"/>
        <v>76524</v>
      </c>
    </row>
    <row r="34516" spans="1:3">
      <c r="A34516" s="32" t="s">
        <v>41980</v>
      </c>
      <c r="B34516" s="32" t="s">
        <v>179</v>
      </c>
      <c r="C34516">
        <f t="shared" si="539"/>
        <v>76525</v>
      </c>
    </row>
    <row r="34517" spans="1:3">
      <c r="A34517" s="32" t="s">
        <v>41981</v>
      </c>
      <c r="B34517" s="32" t="s">
        <v>179</v>
      </c>
      <c r="C34517">
        <f t="shared" si="539"/>
        <v>76526</v>
      </c>
    </row>
    <row r="34518" spans="1:3">
      <c r="A34518" s="32" t="s">
        <v>41982</v>
      </c>
      <c r="B34518" s="32" t="s">
        <v>179</v>
      </c>
      <c r="C34518">
        <f t="shared" si="539"/>
        <v>76527</v>
      </c>
    </row>
    <row r="34519" spans="1:3">
      <c r="A34519" s="32" t="s">
        <v>41983</v>
      </c>
      <c r="B34519" s="32" t="s">
        <v>179</v>
      </c>
      <c r="C34519">
        <f t="shared" si="539"/>
        <v>76528</v>
      </c>
    </row>
    <row r="34520" spans="1:3">
      <c r="A34520" s="32" t="s">
        <v>41984</v>
      </c>
      <c r="B34520" s="32" t="s">
        <v>179</v>
      </c>
      <c r="C34520">
        <f t="shared" si="539"/>
        <v>76530</v>
      </c>
    </row>
    <row r="34521" spans="1:3">
      <c r="A34521" s="32" t="s">
        <v>41985</v>
      </c>
      <c r="B34521" s="32" t="s">
        <v>179</v>
      </c>
      <c r="C34521">
        <f t="shared" si="539"/>
        <v>76531</v>
      </c>
    </row>
    <row r="34522" spans="1:3">
      <c r="A34522" s="32" t="s">
        <v>41986</v>
      </c>
      <c r="B34522" s="32" t="s">
        <v>179</v>
      </c>
      <c r="C34522">
        <f t="shared" si="539"/>
        <v>76533</v>
      </c>
    </row>
    <row r="34523" spans="1:3">
      <c r="A34523" s="32" t="s">
        <v>41987</v>
      </c>
      <c r="B34523" s="32" t="s">
        <v>179</v>
      </c>
      <c r="C34523">
        <f t="shared" si="539"/>
        <v>76534</v>
      </c>
    </row>
    <row r="34524" spans="1:3">
      <c r="A34524" s="32" t="s">
        <v>41988</v>
      </c>
      <c r="B34524" s="32" t="s">
        <v>179</v>
      </c>
      <c r="C34524">
        <f t="shared" si="539"/>
        <v>76537</v>
      </c>
    </row>
    <row r="34525" spans="1:3">
      <c r="A34525" s="32" t="s">
        <v>41989</v>
      </c>
      <c r="B34525" s="32" t="s">
        <v>179</v>
      </c>
      <c r="C34525">
        <f t="shared" si="539"/>
        <v>76538</v>
      </c>
    </row>
    <row r="34526" spans="1:3">
      <c r="A34526" s="32" t="s">
        <v>41990</v>
      </c>
      <c r="B34526" s="32" t="s">
        <v>179</v>
      </c>
      <c r="C34526">
        <f t="shared" si="539"/>
        <v>76539</v>
      </c>
    </row>
    <row r="34527" spans="1:3">
      <c r="A34527" s="32" t="s">
        <v>41991</v>
      </c>
      <c r="B34527" s="32" t="s">
        <v>179</v>
      </c>
      <c r="C34527">
        <f t="shared" si="539"/>
        <v>76540</v>
      </c>
    </row>
    <row r="34528" spans="1:3">
      <c r="A34528" s="32" t="s">
        <v>41992</v>
      </c>
      <c r="B34528" s="32" t="s">
        <v>179</v>
      </c>
      <c r="C34528">
        <f t="shared" si="539"/>
        <v>76541</v>
      </c>
    </row>
    <row r="34529" spans="1:3">
      <c r="A34529" s="32" t="s">
        <v>41993</v>
      </c>
      <c r="B34529" s="32" t="s">
        <v>179</v>
      </c>
      <c r="C34529">
        <f t="shared" si="539"/>
        <v>76542</v>
      </c>
    </row>
    <row r="34530" spans="1:3">
      <c r="A34530" s="32" t="s">
        <v>41994</v>
      </c>
      <c r="B34530" s="32" t="s">
        <v>179</v>
      </c>
      <c r="C34530">
        <f t="shared" si="539"/>
        <v>76543</v>
      </c>
    </row>
    <row r="34531" spans="1:3">
      <c r="A34531" s="32" t="s">
        <v>41995</v>
      </c>
      <c r="B34531" s="32" t="s">
        <v>179</v>
      </c>
      <c r="C34531">
        <f t="shared" si="539"/>
        <v>76544</v>
      </c>
    </row>
    <row r="34532" spans="1:3">
      <c r="A34532" s="32" t="s">
        <v>41996</v>
      </c>
      <c r="B34532" s="32" t="s">
        <v>179</v>
      </c>
      <c r="C34532">
        <f t="shared" si="539"/>
        <v>76545</v>
      </c>
    </row>
    <row r="34533" spans="1:3">
      <c r="A34533" s="32" t="s">
        <v>41997</v>
      </c>
      <c r="B34533" s="32" t="s">
        <v>179</v>
      </c>
      <c r="C34533">
        <f t="shared" si="539"/>
        <v>76546</v>
      </c>
    </row>
    <row r="34534" spans="1:3">
      <c r="A34534" s="32" t="s">
        <v>41998</v>
      </c>
      <c r="B34534" s="32" t="s">
        <v>179</v>
      </c>
      <c r="C34534">
        <f t="shared" si="539"/>
        <v>76547</v>
      </c>
    </row>
    <row r="34535" spans="1:3">
      <c r="A34535" s="32" t="s">
        <v>41999</v>
      </c>
      <c r="B34535" s="32" t="s">
        <v>179</v>
      </c>
      <c r="C34535">
        <f t="shared" si="539"/>
        <v>76548</v>
      </c>
    </row>
    <row r="34536" spans="1:3">
      <c r="A34536" s="32" t="s">
        <v>42000</v>
      </c>
      <c r="B34536" s="32" t="s">
        <v>179</v>
      </c>
      <c r="C34536">
        <f t="shared" si="539"/>
        <v>76549</v>
      </c>
    </row>
    <row r="34537" spans="1:3">
      <c r="A34537" s="32" t="s">
        <v>42001</v>
      </c>
      <c r="B34537" s="32" t="s">
        <v>179</v>
      </c>
      <c r="C34537">
        <f t="shared" si="539"/>
        <v>76550</v>
      </c>
    </row>
    <row r="34538" spans="1:3">
      <c r="A34538" s="32" t="s">
        <v>42002</v>
      </c>
      <c r="B34538" s="32" t="s">
        <v>179</v>
      </c>
      <c r="C34538">
        <f t="shared" si="539"/>
        <v>76554</v>
      </c>
    </row>
    <row r="34539" spans="1:3">
      <c r="A34539" s="32" t="s">
        <v>42003</v>
      </c>
      <c r="B34539" s="32" t="s">
        <v>179</v>
      </c>
      <c r="C34539">
        <f t="shared" si="539"/>
        <v>76556</v>
      </c>
    </row>
    <row r="34540" spans="1:3">
      <c r="A34540" s="32" t="s">
        <v>42004</v>
      </c>
      <c r="B34540" s="32" t="s">
        <v>179</v>
      </c>
      <c r="C34540">
        <f t="shared" si="539"/>
        <v>76557</v>
      </c>
    </row>
    <row r="34541" spans="1:3">
      <c r="A34541" s="32" t="s">
        <v>42005</v>
      </c>
      <c r="B34541" s="32" t="s">
        <v>179</v>
      </c>
      <c r="C34541">
        <f t="shared" si="539"/>
        <v>76558</v>
      </c>
    </row>
    <row r="34542" spans="1:3">
      <c r="A34542" s="32" t="s">
        <v>42006</v>
      </c>
      <c r="B34542" s="32" t="s">
        <v>179</v>
      </c>
      <c r="C34542">
        <f t="shared" si="539"/>
        <v>76559</v>
      </c>
    </row>
    <row r="34543" spans="1:3">
      <c r="A34543" s="32" t="s">
        <v>42007</v>
      </c>
      <c r="B34543" s="32" t="s">
        <v>179</v>
      </c>
      <c r="C34543">
        <f t="shared" si="539"/>
        <v>76561</v>
      </c>
    </row>
    <row r="34544" spans="1:3">
      <c r="A34544" s="32" t="s">
        <v>42008</v>
      </c>
      <c r="B34544" s="32" t="s">
        <v>179</v>
      </c>
      <c r="C34544">
        <f t="shared" si="539"/>
        <v>76564</v>
      </c>
    </row>
    <row r="34545" spans="1:3">
      <c r="A34545" s="32" t="s">
        <v>42009</v>
      </c>
      <c r="B34545" s="32" t="s">
        <v>179</v>
      </c>
      <c r="C34545">
        <f t="shared" si="539"/>
        <v>76565</v>
      </c>
    </row>
    <row r="34546" spans="1:3">
      <c r="A34546" s="32" t="s">
        <v>42010</v>
      </c>
      <c r="B34546" s="32" t="s">
        <v>179</v>
      </c>
      <c r="C34546">
        <f t="shared" si="539"/>
        <v>76566</v>
      </c>
    </row>
    <row r="34547" spans="1:3">
      <c r="A34547" s="32" t="s">
        <v>42011</v>
      </c>
      <c r="B34547" s="32" t="s">
        <v>179</v>
      </c>
      <c r="C34547">
        <f t="shared" si="539"/>
        <v>76567</v>
      </c>
    </row>
    <row r="34548" spans="1:3">
      <c r="A34548" s="32" t="s">
        <v>42012</v>
      </c>
      <c r="B34548" s="32" t="s">
        <v>179</v>
      </c>
      <c r="C34548">
        <f t="shared" si="539"/>
        <v>76569</v>
      </c>
    </row>
    <row r="34549" spans="1:3">
      <c r="A34549" s="32" t="s">
        <v>42013</v>
      </c>
      <c r="B34549" s="32" t="s">
        <v>179</v>
      </c>
      <c r="C34549">
        <f t="shared" si="539"/>
        <v>76570</v>
      </c>
    </row>
    <row r="34550" spans="1:3">
      <c r="A34550" s="32" t="s">
        <v>42014</v>
      </c>
      <c r="B34550" s="32" t="s">
        <v>179</v>
      </c>
      <c r="C34550">
        <f t="shared" si="539"/>
        <v>76571</v>
      </c>
    </row>
    <row r="34551" spans="1:3">
      <c r="A34551" s="32" t="s">
        <v>42015</v>
      </c>
      <c r="B34551" s="32" t="s">
        <v>179</v>
      </c>
      <c r="C34551">
        <f t="shared" si="539"/>
        <v>76573</v>
      </c>
    </row>
    <row r="34552" spans="1:3">
      <c r="A34552" s="32" t="s">
        <v>42016</v>
      </c>
      <c r="B34552" s="32" t="s">
        <v>179</v>
      </c>
      <c r="C34552">
        <f t="shared" si="539"/>
        <v>76574</v>
      </c>
    </row>
    <row r="34553" spans="1:3">
      <c r="A34553" s="32" t="s">
        <v>42017</v>
      </c>
      <c r="B34553" s="32" t="s">
        <v>179</v>
      </c>
      <c r="C34553">
        <f t="shared" si="539"/>
        <v>76577</v>
      </c>
    </row>
    <row r="34554" spans="1:3">
      <c r="A34554" s="32" t="s">
        <v>42018</v>
      </c>
      <c r="B34554" s="32" t="s">
        <v>179</v>
      </c>
      <c r="C34554">
        <f t="shared" si="539"/>
        <v>76578</v>
      </c>
    </row>
    <row r="34555" spans="1:3">
      <c r="A34555" s="32" t="s">
        <v>42019</v>
      </c>
      <c r="B34555" s="32" t="s">
        <v>179</v>
      </c>
      <c r="C34555">
        <f t="shared" si="539"/>
        <v>76579</v>
      </c>
    </row>
    <row r="34556" spans="1:3">
      <c r="A34556" s="32" t="s">
        <v>42020</v>
      </c>
      <c r="B34556" s="32" t="s">
        <v>179</v>
      </c>
      <c r="C34556">
        <f t="shared" si="539"/>
        <v>76596</v>
      </c>
    </row>
    <row r="34557" spans="1:3">
      <c r="A34557" s="32" t="s">
        <v>42021</v>
      </c>
      <c r="B34557" s="32" t="s">
        <v>179</v>
      </c>
      <c r="C34557">
        <f t="shared" si="539"/>
        <v>76597</v>
      </c>
    </row>
    <row r="34558" spans="1:3">
      <c r="A34558" s="32" t="s">
        <v>42022</v>
      </c>
      <c r="B34558" s="32" t="s">
        <v>179</v>
      </c>
      <c r="C34558">
        <f t="shared" si="539"/>
        <v>76598</v>
      </c>
    </row>
    <row r="34559" spans="1:3">
      <c r="A34559" s="32" t="s">
        <v>42023</v>
      </c>
      <c r="B34559" s="32" t="s">
        <v>179</v>
      </c>
      <c r="C34559">
        <f t="shared" si="539"/>
        <v>76599</v>
      </c>
    </row>
    <row r="34560" spans="1:3">
      <c r="A34560" s="32" t="s">
        <v>42024</v>
      </c>
      <c r="B34560" s="32" t="s">
        <v>179</v>
      </c>
      <c r="C34560">
        <f t="shared" si="539"/>
        <v>76621</v>
      </c>
    </row>
    <row r="34561" spans="1:3">
      <c r="A34561" s="32" t="s">
        <v>42025</v>
      </c>
      <c r="B34561" s="32" t="s">
        <v>179</v>
      </c>
      <c r="C34561">
        <f t="shared" si="539"/>
        <v>76622</v>
      </c>
    </row>
    <row r="34562" spans="1:3">
      <c r="A34562" s="32" t="s">
        <v>42026</v>
      </c>
      <c r="B34562" s="32" t="s">
        <v>179</v>
      </c>
      <c r="C34562">
        <f t="shared" ref="C34562:C34625" si="540">1*A34562</f>
        <v>76623</v>
      </c>
    </row>
    <row r="34563" spans="1:3">
      <c r="A34563" s="32" t="s">
        <v>42027</v>
      </c>
      <c r="B34563" s="32" t="s">
        <v>179</v>
      </c>
      <c r="C34563">
        <f t="shared" si="540"/>
        <v>76624</v>
      </c>
    </row>
    <row r="34564" spans="1:3">
      <c r="A34564" s="32" t="s">
        <v>42028</v>
      </c>
      <c r="B34564" s="32" t="s">
        <v>179</v>
      </c>
      <c r="C34564">
        <f t="shared" si="540"/>
        <v>76626</v>
      </c>
    </row>
    <row r="34565" spans="1:3">
      <c r="A34565" s="32" t="s">
        <v>42029</v>
      </c>
      <c r="B34565" s="32" t="s">
        <v>179</v>
      </c>
      <c r="C34565">
        <f t="shared" si="540"/>
        <v>76627</v>
      </c>
    </row>
    <row r="34566" spans="1:3">
      <c r="A34566" s="32" t="s">
        <v>42030</v>
      </c>
      <c r="B34566" s="32" t="s">
        <v>179</v>
      </c>
      <c r="C34566">
        <f t="shared" si="540"/>
        <v>76628</v>
      </c>
    </row>
    <row r="34567" spans="1:3">
      <c r="A34567" s="32" t="s">
        <v>42031</v>
      </c>
      <c r="B34567" s="32" t="s">
        <v>179</v>
      </c>
      <c r="C34567">
        <f t="shared" si="540"/>
        <v>76629</v>
      </c>
    </row>
    <row r="34568" spans="1:3">
      <c r="A34568" s="32" t="s">
        <v>42032</v>
      </c>
      <c r="B34568" s="32" t="s">
        <v>179</v>
      </c>
      <c r="C34568">
        <f t="shared" si="540"/>
        <v>76630</v>
      </c>
    </row>
    <row r="34569" spans="1:3">
      <c r="A34569" s="32" t="s">
        <v>42033</v>
      </c>
      <c r="B34569" s="32" t="s">
        <v>179</v>
      </c>
      <c r="C34569">
        <f t="shared" si="540"/>
        <v>76631</v>
      </c>
    </row>
    <row r="34570" spans="1:3">
      <c r="A34570" s="32" t="s">
        <v>42034</v>
      </c>
      <c r="B34570" s="32" t="s">
        <v>179</v>
      </c>
      <c r="C34570">
        <f t="shared" si="540"/>
        <v>76632</v>
      </c>
    </row>
    <row r="34571" spans="1:3">
      <c r="A34571" s="32" t="s">
        <v>42035</v>
      </c>
      <c r="B34571" s="32" t="s">
        <v>179</v>
      </c>
      <c r="C34571">
        <f t="shared" si="540"/>
        <v>76633</v>
      </c>
    </row>
    <row r="34572" spans="1:3">
      <c r="A34572" s="32" t="s">
        <v>42036</v>
      </c>
      <c r="B34572" s="32" t="s">
        <v>179</v>
      </c>
      <c r="C34572">
        <f t="shared" si="540"/>
        <v>76634</v>
      </c>
    </row>
    <row r="34573" spans="1:3">
      <c r="A34573" s="32" t="s">
        <v>42037</v>
      </c>
      <c r="B34573" s="32" t="s">
        <v>179</v>
      </c>
      <c r="C34573">
        <f t="shared" si="540"/>
        <v>76635</v>
      </c>
    </row>
    <row r="34574" spans="1:3">
      <c r="A34574" s="32" t="s">
        <v>42038</v>
      </c>
      <c r="B34574" s="32" t="s">
        <v>179</v>
      </c>
      <c r="C34574">
        <f t="shared" si="540"/>
        <v>76636</v>
      </c>
    </row>
    <row r="34575" spans="1:3">
      <c r="A34575" s="32" t="s">
        <v>42039</v>
      </c>
      <c r="B34575" s="32" t="s">
        <v>179</v>
      </c>
      <c r="C34575">
        <f t="shared" si="540"/>
        <v>76637</v>
      </c>
    </row>
    <row r="34576" spans="1:3">
      <c r="A34576" s="32" t="s">
        <v>42040</v>
      </c>
      <c r="B34576" s="32" t="s">
        <v>179</v>
      </c>
      <c r="C34576">
        <f t="shared" si="540"/>
        <v>76638</v>
      </c>
    </row>
    <row r="34577" spans="1:3">
      <c r="A34577" s="32" t="s">
        <v>42041</v>
      </c>
      <c r="B34577" s="32" t="s">
        <v>179</v>
      </c>
      <c r="C34577">
        <f t="shared" si="540"/>
        <v>76639</v>
      </c>
    </row>
    <row r="34578" spans="1:3">
      <c r="A34578" s="32" t="s">
        <v>42042</v>
      </c>
      <c r="B34578" s="32" t="s">
        <v>179</v>
      </c>
      <c r="C34578">
        <f t="shared" si="540"/>
        <v>76640</v>
      </c>
    </row>
    <row r="34579" spans="1:3">
      <c r="A34579" s="32" t="s">
        <v>42043</v>
      </c>
      <c r="B34579" s="32" t="s">
        <v>179</v>
      </c>
      <c r="C34579">
        <f t="shared" si="540"/>
        <v>76641</v>
      </c>
    </row>
    <row r="34580" spans="1:3">
      <c r="A34580" s="32" t="s">
        <v>42044</v>
      </c>
      <c r="B34580" s="32" t="s">
        <v>179</v>
      </c>
      <c r="C34580">
        <f t="shared" si="540"/>
        <v>76642</v>
      </c>
    </row>
    <row r="34581" spans="1:3">
      <c r="A34581" s="32" t="s">
        <v>42045</v>
      </c>
      <c r="B34581" s="32" t="s">
        <v>179</v>
      </c>
      <c r="C34581">
        <f t="shared" si="540"/>
        <v>76643</v>
      </c>
    </row>
    <row r="34582" spans="1:3">
      <c r="A34582" s="32" t="s">
        <v>42046</v>
      </c>
      <c r="B34582" s="32" t="s">
        <v>179</v>
      </c>
      <c r="C34582">
        <f t="shared" si="540"/>
        <v>76644</v>
      </c>
    </row>
    <row r="34583" spans="1:3">
      <c r="A34583" s="32" t="s">
        <v>42047</v>
      </c>
      <c r="B34583" s="32" t="s">
        <v>179</v>
      </c>
      <c r="C34583">
        <f t="shared" si="540"/>
        <v>76645</v>
      </c>
    </row>
    <row r="34584" spans="1:3">
      <c r="A34584" s="32" t="s">
        <v>42048</v>
      </c>
      <c r="B34584" s="32" t="s">
        <v>179</v>
      </c>
      <c r="C34584">
        <f t="shared" si="540"/>
        <v>76648</v>
      </c>
    </row>
    <row r="34585" spans="1:3">
      <c r="A34585" s="32" t="s">
        <v>42049</v>
      </c>
      <c r="B34585" s="32" t="s">
        <v>179</v>
      </c>
      <c r="C34585">
        <f t="shared" si="540"/>
        <v>76649</v>
      </c>
    </row>
    <row r="34586" spans="1:3">
      <c r="A34586" s="32" t="s">
        <v>42050</v>
      </c>
      <c r="B34586" s="32" t="s">
        <v>179</v>
      </c>
      <c r="C34586">
        <f t="shared" si="540"/>
        <v>76650</v>
      </c>
    </row>
    <row r="34587" spans="1:3">
      <c r="A34587" s="32" t="s">
        <v>42051</v>
      </c>
      <c r="B34587" s="32" t="s">
        <v>179</v>
      </c>
      <c r="C34587">
        <f t="shared" si="540"/>
        <v>76651</v>
      </c>
    </row>
    <row r="34588" spans="1:3">
      <c r="A34588" s="32" t="s">
        <v>42052</v>
      </c>
      <c r="B34588" s="32" t="s">
        <v>179</v>
      </c>
      <c r="C34588">
        <f t="shared" si="540"/>
        <v>76652</v>
      </c>
    </row>
    <row r="34589" spans="1:3">
      <c r="A34589" s="32" t="s">
        <v>42053</v>
      </c>
      <c r="B34589" s="32" t="s">
        <v>179</v>
      </c>
      <c r="C34589">
        <f t="shared" si="540"/>
        <v>76653</v>
      </c>
    </row>
    <row r="34590" spans="1:3">
      <c r="A34590" s="32" t="s">
        <v>42054</v>
      </c>
      <c r="B34590" s="32" t="s">
        <v>179</v>
      </c>
      <c r="C34590">
        <f t="shared" si="540"/>
        <v>76654</v>
      </c>
    </row>
    <row r="34591" spans="1:3">
      <c r="A34591" s="32" t="s">
        <v>42055</v>
      </c>
      <c r="B34591" s="32" t="s">
        <v>179</v>
      </c>
      <c r="C34591">
        <f t="shared" si="540"/>
        <v>76655</v>
      </c>
    </row>
    <row r="34592" spans="1:3">
      <c r="A34592" s="32" t="s">
        <v>42056</v>
      </c>
      <c r="B34592" s="32" t="s">
        <v>179</v>
      </c>
      <c r="C34592">
        <f t="shared" si="540"/>
        <v>76656</v>
      </c>
    </row>
    <row r="34593" spans="1:3">
      <c r="A34593" s="32" t="s">
        <v>42057</v>
      </c>
      <c r="B34593" s="32" t="s">
        <v>179</v>
      </c>
      <c r="C34593">
        <f t="shared" si="540"/>
        <v>76657</v>
      </c>
    </row>
    <row r="34594" spans="1:3">
      <c r="A34594" s="32" t="s">
        <v>42058</v>
      </c>
      <c r="B34594" s="32" t="s">
        <v>179</v>
      </c>
      <c r="C34594">
        <f t="shared" si="540"/>
        <v>76660</v>
      </c>
    </row>
    <row r="34595" spans="1:3">
      <c r="A34595" s="32" t="s">
        <v>42059</v>
      </c>
      <c r="B34595" s="32" t="s">
        <v>179</v>
      </c>
      <c r="C34595">
        <f t="shared" si="540"/>
        <v>76661</v>
      </c>
    </row>
    <row r="34596" spans="1:3">
      <c r="A34596" s="32" t="s">
        <v>42060</v>
      </c>
      <c r="B34596" s="32" t="s">
        <v>179</v>
      </c>
      <c r="C34596">
        <f t="shared" si="540"/>
        <v>76664</v>
      </c>
    </row>
    <row r="34597" spans="1:3">
      <c r="A34597" s="32" t="s">
        <v>42061</v>
      </c>
      <c r="B34597" s="32" t="s">
        <v>179</v>
      </c>
      <c r="C34597">
        <f t="shared" si="540"/>
        <v>76665</v>
      </c>
    </row>
    <row r="34598" spans="1:3">
      <c r="A34598" s="32" t="s">
        <v>42062</v>
      </c>
      <c r="B34598" s="32" t="s">
        <v>179</v>
      </c>
      <c r="C34598">
        <f t="shared" si="540"/>
        <v>76666</v>
      </c>
    </row>
    <row r="34599" spans="1:3">
      <c r="A34599" s="32" t="s">
        <v>42063</v>
      </c>
      <c r="B34599" s="32" t="s">
        <v>179</v>
      </c>
      <c r="C34599">
        <f t="shared" si="540"/>
        <v>76667</v>
      </c>
    </row>
    <row r="34600" spans="1:3">
      <c r="A34600" s="32" t="s">
        <v>42064</v>
      </c>
      <c r="B34600" s="32" t="s">
        <v>179</v>
      </c>
      <c r="C34600">
        <f t="shared" si="540"/>
        <v>76670</v>
      </c>
    </row>
    <row r="34601" spans="1:3">
      <c r="A34601" s="32" t="s">
        <v>42065</v>
      </c>
      <c r="B34601" s="32" t="s">
        <v>179</v>
      </c>
      <c r="C34601">
        <f t="shared" si="540"/>
        <v>76671</v>
      </c>
    </row>
    <row r="34602" spans="1:3">
      <c r="A34602" s="32" t="s">
        <v>42066</v>
      </c>
      <c r="B34602" s="32" t="s">
        <v>179</v>
      </c>
      <c r="C34602">
        <f t="shared" si="540"/>
        <v>76673</v>
      </c>
    </row>
    <row r="34603" spans="1:3">
      <c r="A34603" s="32" t="s">
        <v>42067</v>
      </c>
      <c r="B34603" s="32" t="s">
        <v>179</v>
      </c>
      <c r="C34603">
        <f t="shared" si="540"/>
        <v>76676</v>
      </c>
    </row>
    <row r="34604" spans="1:3">
      <c r="A34604" s="32" t="s">
        <v>42068</v>
      </c>
      <c r="B34604" s="32" t="s">
        <v>179</v>
      </c>
      <c r="C34604">
        <f t="shared" si="540"/>
        <v>76678</v>
      </c>
    </row>
    <row r="34605" spans="1:3">
      <c r="A34605" s="32" t="s">
        <v>42069</v>
      </c>
      <c r="B34605" s="32" t="s">
        <v>179</v>
      </c>
      <c r="C34605">
        <f t="shared" si="540"/>
        <v>76679</v>
      </c>
    </row>
    <row r="34606" spans="1:3">
      <c r="A34606" s="32" t="s">
        <v>42070</v>
      </c>
      <c r="B34606" s="32" t="s">
        <v>179</v>
      </c>
      <c r="C34606">
        <f t="shared" si="540"/>
        <v>76680</v>
      </c>
    </row>
    <row r="34607" spans="1:3">
      <c r="A34607" s="32" t="s">
        <v>42071</v>
      </c>
      <c r="B34607" s="32" t="s">
        <v>179</v>
      </c>
      <c r="C34607">
        <f t="shared" si="540"/>
        <v>76681</v>
      </c>
    </row>
    <row r="34608" spans="1:3">
      <c r="A34608" s="32" t="s">
        <v>42072</v>
      </c>
      <c r="B34608" s="32" t="s">
        <v>179</v>
      </c>
      <c r="C34608">
        <f t="shared" si="540"/>
        <v>76682</v>
      </c>
    </row>
    <row r="34609" spans="1:3">
      <c r="A34609" s="32" t="s">
        <v>42073</v>
      </c>
      <c r="B34609" s="32" t="s">
        <v>179</v>
      </c>
      <c r="C34609">
        <f t="shared" si="540"/>
        <v>76684</v>
      </c>
    </row>
    <row r="34610" spans="1:3">
      <c r="A34610" s="32" t="s">
        <v>42074</v>
      </c>
      <c r="B34610" s="32" t="s">
        <v>179</v>
      </c>
      <c r="C34610">
        <f t="shared" si="540"/>
        <v>76685</v>
      </c>
    </row>
    <row r="34611" spans="1:3">
      <c r="A34611" s="32" t="s">
        <v>42075</v>
      </c>
      <c r="B34611" s="32" t="s">
        <v>179</v>
      </c>
      <c r="C34611">
        <f t="shared" si="540"/>
        <v>76686</v>
      </c>
    </row>
    <row r="34612" spans="1:3">
      <c r="A34612" s="32" t="s">
        <v>42076</v>
      </c>
      <c r="B34612" s="32" t="s">
        <v>179</v>
      </c>
      <c r="C34612">
        <f t="shared" si="540"/>
        <v>76687</v>
      </c>
    </row>
    <row r="34613" spans="1:3">
      <c r="A34613" s="32" t="s">
        <v>42077</v>
      </c>
      <c r="B34613" s="32" t="s">
        <v>179</v>
      </c>
      <c r="C34613">
        <f t="shared" si="540"/>
        <v>76689</v>
      </c>
    </row>
    <row r="34614" spans="1:3">
      <c r="A34614" s="32" t="s">
        <v>42078</v>
      </c>
      <c r="B34614" s="32" t="s">
        <v>179</v>
      </c>
      <c r="C34614">
        <f t="shared" si="540"/>
        <v>76690</v>
      </c>
    </row>
    <row r="34615" spans="1:3">
      <c r="A34615" s="32" t="s">
        <v>42079</v>
      </c>
      <c r="B34615" s="32" t="s">
        <v>179</v>
      </c>
      <c r="C34615">
        <f t="shared" si="540"/>
        <v>76691</v>
      </c>
    </row>
    <row r="34616" spans="1:3">
      <c r="A34616" s="32" t="s">
        <v>42080</v>
      </c>
      <c r="B34616" s="32" t="s">
        <v>179</v>
      </c>
      <c r="C34616">
        <f t="shared" si="540"/>
        <v>76692</v>
      </c>
    </row>
    <row r="34617" spans="1:3">
      <c r="A34617" s="32" t="s">
        <v>42081</v>
      </c>
      <c r="B34617" s="32" t="s">
        <v>179</v>
      </c>
      <c r="C34617">
        <f t="shared" si="540"/>
        <v>76693</v>
      </c>
    </row>
    <row r="34618" spans="1:3">
      <c r="A34618" s="32" t="s">
        <v>42082</v>
      </c>
      <c r="B34618" s="32" t="s">
        <v>179</v>
      </c>
      <c r="C34618">
        <f t="shared" si="540"/>
        <v>76701</v>
      </c>
    </row>
    <row r="34619" spans="1:3">
      <c r="A34619" s="32" t="s">
        <v>42083</v>
      </c>
      <c r="B34619" s="32" t="s">
        <v>179</v>
      </c>
      <c r="C34619">
        <f t="shared" si="540"/>
        <v>76702</v>
      </c>
    </row>
    <row r="34620" spans="1:3">
      <c r="A34620" s="32" t="s">
        <v>42084</v>
      </c>
      <c r="B34620" s="32" t="s">
        <v>179</v>
      </c>
      <c r="C34620">
        <f t="shared" si="540"/>
        <v>76703</v>
      </c>
    </row>
    <row r="34621" spans="1:3">
      <c r="A34621" s="32" t="s">
        <v>42085</v>
      </c>
      <c r="B34621" s="32" t="s">
        <v>179</v>
      </c>
      <c r="C34621">
        <f t="shared" si="540"/>
        <v>76704</v>
      </c>
    </row>
    <row r="34622" spans="1:3">
      <c r="A34622" s="32" t="s">
        <v>42086</v>
      </c>
      <c r="B34622" s="32" t="s">
        <v>179</v>
      </c>
      <c r="C34622">
        <f t="shared" si="540"/>
        <v>76705</v>
      </c>
    </row>
    <row r="34623" spans="1:3">
      <c r="A34623" s="32" t="s">
        <v>42087</v>
      </c>
      <c r="B34623" s="32" t="s">
        <v>179</v>
      </c>
      <c r="C34623">
        <f t="shared" si="540"/>
        <v>76706</v>
      </c>
    </row>
    <row r="34624" spans="1:3">
      <c r="A34624" s="32" t="s">
        <v>42088</v>
      </c>
      <c r="B34624" s="32" t="s">
        <v>179</v>
      </c>
      <c r="C34624">
        <f t="shared" si="540"/>
        <v>76707</v>
      </c>
    </row>
    <row r="34625" spans="1:3">
      <c r="A34625" s="32" t="s">
        <v>42089</v>
      </c>
      <c r="B34625" s="32" t="s">
        <v>179</v>
      </c>
      <c r="C34625">
        <f t="shared" si="540"/>
        <v>76708</v>
      </c>
    </row>
    <row r="34626" spans="1:3">
      <c r="A34626" s="32" t="s">
        <v>42090</v>
      </c>
      <c r="B34626" s="32" t="s">
        <v>179</v>
      </c>
      <c r="C34626">
        <f t="shared" ref="C34626:C34689" si="541">1*A34626</f>
        <v>76710</v>
      </c>
    </row>
    <row r="34627" spans="1:3">
      <c r="A34627" s="32" t="s">
        <v>42091</v>
      </c>
      <c r="B34627" s="32" t="s">
        <v>179</v>
      </c>
      <c r="C34627">
        <f t="shared" si="541"/>
        <v>76711</v>
      </c>
    </row>
    <row r="34628" spans="1:3">
      <c r="A34628" s="32" t="s">
        <v>42092</v>
      </c>
      <c r="B34628" s="32" t="s">
        <v>179</v>
      </c>
      <c r="C34628">
        <f t="shared" si="541"/>
        <v>76712</v>
      </c>
    </row>
    <row r="34629" spans="1:3">
      <c r="A34629" s="32" t="s">
        <v>42093</v>
      </c>
      <c r="B34629" s="32" t="s">
        <v>179</v>
      </c>
      <c r="C34629">
        <f t="shared" si="541"/>
        <v>76714</v>
      </c>
    </row>
    <row r="34630" spans="1:3">
      <c r="A34630" s="32" t="s">
        <v>42094</v>
      </c>
      <c r="B34630" s="32" t="s">
        <v>179</v>
      </c>
      <c r="C34630">
        <f t="shared" si="541"/>
        <v>76715</v>
      </c>
    </row>
    <row r="34631" spans="1:3">
      <c r="A34631" s="32" t="s">
        <v>42095</v>
      </c>
      <c r="B34631" s="32" t="s">
        <v>179</v>
      </c>
      <c r="C34631">
        <f t="shared" si="541"/>
        <v>76716</v>
      </c>
    </row>
    <row r="34632" spans="1:3">
      <c r="A34632" s="32" t="s">
        <v>42096</v>
      </c>
      <c r="B34632" s="32" t="s">
        <v>179</v>
      </c>
      <c r="C34632">
        <f t="shared" si="541"/>
        <v>76795</v>
      </c>
    </row>
    <row r="34633" spans="1:3">
      <c r="A34633" s="32" t="s">
        <v>42097</v>
      </c>
      <c r="B34633" s="32" t="s">
        <v>179</v>
      </c>
      <c r="C34633">
        <f t="shared" si="541"/>
        <v>76797</v>
      </c>
    </row>
    <row r="34634" spans="1:3">
      <c r="A34634" s="32" t="s">
        <v>42098</v>
      </c>
      <c r="B34634" s="32" t="s">
        <v>179</v>
      </c>
      <c r="C34634">
        <f t="shared" si="541"/>
        <v>76798</v>
      </c>
    </row>
    <row r="34635" spans="1:3">
      <c r="A34635" s="32" t="s">
        <v>42099</v>
      </c>
      <c r="B34635" s="32" t="s">
        <v>179</v>
      </c>
      <c r="C34635">
        <f t="shared" si="541"/>
        <v>76799</v>
      </c>
    </row>
    <row r="34636" spans="1:3">
      <c r="A34636" s="32" t="s">
        <v>42100</v>
      </c>
      <c r="B34636" s="32" t="s">
        <v>179</v>
      </c>
      <c r="C34636">
        <f t="shared" si="541"/>
        <v>76801</v>
      </c>
    </row>
    <row r="34637" spans="1:3">
      <c r="A34637" s="32" t="s">
        <v>42101</v>
      </c>
      <c r="B34637" s="32" t="s">
        <v>179</v>
      </c>
      <c r="C34637">
        <f t="shared" si="541"/>
        <v>76802</v>
      </c>
    </row>
    <row r="34638" spans="1:3">
      <c r="A34638" s="32" t="s">
        <v>42102</v>
      </c>
      <c r="B34638" s="32" t="s">
        <v>179</v>
      </c>
      <c r="C34638">
        <f t="shared" si="541"/>
        <v>76803</v>
      </c>
    </row>
    <row r="34639" spans="1:3">
      <c r="A34639" s="32" t="s">
        <v>42103</v>
      </c>
      <c r="B34639" s="32" t="s">
        <v>179</v>
      </c>
      <c r="C34639">
        <f t="shared" si="541"/>
        <v>76804</v>
      </c>
    </row>
    <row r="34640" spans="1:3">
      <c r="A34640" s="32" t="s">
        <v>42104</v>
      </c>
      <c r="B34640" s="32" t="s">
        <v>179</v>
      </c>
      <c r="C34640">
        <f t="shared" si="541"/>
        <v>76820</v>
      </c>
    </row>
    <row r="34641" spans="1:3">
      <c r="A34641" s="32" t="s">
        <v>42105</v>
      </c>
      <c r="B34641" s="32" t="s">
        <v>179</v>
      </c>
      <c r="C34641">
        <f t="shared" si="541"/>
        <v>76821</v>
      </c>
    </row>
    <row r="34642" spans="1:3">
      <c r="A34642" s="32" t="s">
        <v>42106</v>
      </c>
      <c r="B34642" s="32" t="s">
        <v>179</v>
      </c>
      <c r="C34642">
        <f t="shared" si="541"/>
        <v>76823</v>
      </c>
    </row>
    <row r="34643" spans="1:3">
      <c r="A34643" s="32" t="s">
        <v>42107</v>
      </c>
      <c r="B34643" s="32" t="s">
        <v>179</v>
      </c>
      <c r="C34643">
        <f t="shared" si="541"/>
        <v>76824</v>
      </c>
    </row>
    <row r="34644" spans="1:3">
      <c r="A34644" s="32" t="s">
        <v>42108</v>
      </c>
      <c r="B34644" s="32" t="s">
        <v>179</v>
      </c>
      <c r="C34644">
        <f t="shared" si="541"/>
        <v>76825</v>
      </c>
    </row>
    <row r="34645" spans="1:3">
      <c r="A34645" s="32" t="s">
        <v>42109</v>
      </c>
      <c r="B34645" s="32" t="s">
        <v>179</v>
      </c>
      <c r="C34645">
        <f t="shared" si="541"/>
        <v>76827</v>
      </c>
    </row>
    <row r="34646" spans="1:3">
      <c r="A34646" s="32" t="s">
        <v>42110</v>
      </c>
      <c r="B34646" s="32" t="s">
        <v>179</v>
      </c>
      <c r="C34646">
        <f t="shared" si="541"/>
        <v>76828</v>
      </c>
    </row>
    <row r="34647" spans="1:3">
      <c r="A34647" s="32" t="s">
        <v>42111</v>
      </c>
      <c r="B34647" s="32" t="s">
        <v>179</v>
      </c>
      <c r="C34647">
        <f t="shared" si="541"/>
        <v>76831</v>
      </c>
    </row>
    <row r="34648" spans="1:3">
      <c r="A34648" s="32" t="s">
        <v>42112</v>
      </c>
      <c r="B34648" s="32" t="s">
        <v>179</v>
      </c>
      <c r="C34648">
        <f t="shared" si="541"/>
        <v>76832</v>
      </c>
    </row>
    <row r="34649" spans="1:3">
      <c r="A34649" s="32" t="s">
        <v>42113</v>
      </c>
      <c r="B34649" s="32" t="s">
        <v>179</v>
      </c>
      <c r="C34649">
        <f t="shared" si="541"/>
        <v>76834</v>
      </c>
    </row>
    <row r="34650" spans="1:3">
      <c r="A34650" s="32" t="s">
        <v>42114</v>
      </c>
      <c r="B34650" s="32" t="s">
        <v>179</v>
      </c>
      <c r="C34650">
        <f t="shared" si="541"/>
        <v>76836</v>
      </c>
    </row>
    <row r="34651" spans="1:3">
      <c r="A34651" s="32" t="s">
        <v>42115</v>
      </c>
      <c r="B34651" s="32" t="s">
        <v>179</v>
      </c>
      <c r="C34651">
        <f t="shared" si="541"/>
        <v>76837</v>
      </c>
    </row>
    <row r="34652" spans="1:3">
      <c r="A34652" s="32" t="s">
        <v>42116</v>
      </c>
      <c r="B34652" s="32" t="s">
        <v>179</v>
      </c>
      <c r="C34652">
        <f t="shared" si="541"/>
        <v>76841</v>
      </c>
    </row>
    <row r="34653" spans="1:3">
      <c r="A34653" s="32" t="s">
        <v>42117</v>
      </c>
      <c r="B34653" s="32" t="s">
        <v>179</v>
      </c>
      <c r="C34653">
        <f t="shared" si="541"/>
        <v>76842</v>
      </c>
    </row>
    <row r="34654" spans="1:3">
      <c r="A34654" s="32" t="s">
        <v>42118</v>
      </c>
      <c r="B34654" s="32" t="s">
        <v>179</v>
      </c>
      <c r="C34654">
        <f t="shared" si="541"/>
        <v>76844</v>
      </c>
    </row>
    <row r="34655" spans="1:3">
      <c r="A34655" s="32" t="s">
        <v>42119</v>
      </c>
      <c r="B34655" s="32" t="s">
        <v>179</v>
      </c>
      <c r="C34655">
        <f t="shared" si="541"/>
        <v>76845</v>
      </c>
    </row>
    <row r="34656" spans="1:3">
      <c r="A34656" s="32" t="s">
        <v>42120</v>
      </c>
      <c r="B34656" s="32" t="s">
        <v>179</v>
      </c>
      <c r="C34656">
        <f t="shared" si="541"/>
        <v>76848</v>
      </c>
    </row>
    <row r="34657" spans="1:3">
      <c r="A34657" s="32" t="s">
        <v>42121</v>
      </c>
      <c r="B34657" s="32" t="s">
        <v>179</v>
      </c>
      <c r="C34657">
        <f t="shared" si="541"/>
        <v>76849</v>
      </c>
    </row>
    <row r="34658" spans="1:3">
      <c r="A34658" s="32" t="s">
        <v>42122</v>
      </c>
      <c r="B34658" s="32" t="s">
        <v>179</v>
      </c>
      <c r="C34658">
        <f t="shared" si="541"/>
        <v>76852</v>
      </c>
    </row>
    <row r="34659" spans="1:3">
      <c r="A34659" s="32" t="s">
        <v>42123</v>
      </c>
      <c r="B34659" s="32" t="s">
        <v>179</v>
      </c>
      <c r="C34659">
        <f t="shared" si="541"/>
        <v>76853</v>
      </c>
    </row>
    <row r="34660" spans="1:3">
      <c r="A34660" s="32" t="s">
        <v>42124</v>
      </c>
      <c r="B34660" s="32" t="s">
        <v>179</v>
      </c>
      <c r="C34660">
        <f t="shared" si="541"/>
        <v>76854</v>
      </c>
    </row>
    <row r="34661" spans="1:3">
      <c r="A34661" s="32" t="s">
        <v>42125</v>
      </c>
      <c r="B34661" s="32" t="s">
        <v>179</v>
      </c>
      <c r="C34661">
        <f t="shared" si="541"/>
        <v>76855</v>
      </c>
    </row>
    <row r="34662" spans="1:3">
      <c r="A34662" s="32" t="s">
        <v>42126</v>
      </c>
      <c r="B34662" s="32" t="s">
        <v>179</v>
      </c>
      <c r="C34662">
        <f t="shared" si="541"/>
        <v>76856</v>
      </c>
    </row>
    <row r="34663" spans="1:3">
      <c r="A34663" s="32" t="s">
        <v>42127</v>
      </c>
      <c r="B34663" s="32" t="s">
        <v>179</v>
      </c>
      <c r="C34663">
        <f t="shared" si="541"/>
        <v>76857</v>
      </c>
    </row>
    <row r="34664" spans="1:3">
      <c r="A34664" s="32" t="s">
        <v>42128</v>
      </c>
      <c r="B34664" s="32" t="s">
        <v>179</v>
      </c>
      <c r="C34664">
        <f t="shared" si="541"/>
        <v>76858</v>
      </c>
    </row>
    <row r="34665" spans="1:3">
      <c r="A34665" s="32" t="s">
        <v>42129</v>
      </c>
      <c r="B34665" s="32" t="s">
        <v>179</v>
      </c>
      <c r="C34665">
        <f t="shared" si="541"/>
        <v>76859</v>
      </c>
    </row>
    <row r="34666" spans="1:3">
      <c r="A34666" s="32" t="s">
        <v>42130</v>
      </c>
      <c r="B34666" s="32" t="s">
        <v>179</v>
      </c>
      <c r="C34666">
        <f t="shared" si="541"/>
        <v>76861</v>
      </c>
    </row>
    <row r="34667" spans="1:3">
      <c r="A34667" s="32" t="s">
        <v>42131</v>
      </c>
      <c r="B34667" s="32" t="s">
        <v>179</v>
      </c>
      <c r="C34667">
        <f t="shared" si="541"/>
        <v>76862</v>
      </c>
    </row>
    <row r="34668" spans="1:3">
      <c r="A34668" s="32" t="s">
        <v>42132</v>
      </c>
      <c r="B34668" s="32" t="s">
        <v>179</v>
      </c>
      <c r="C34668">
        <f t="shared" si="541"/>
        <v>76864</v>
      </c>
    </row>
    <row r="34669" spans="1:3">
      <c r="A34669" s="32" t="s">
        <v>42133</v>
      </c>
      <c r="B34669" s="32" t="s">
        <v>179</v>
      </c>
      <c r="C34669">
        <f t="shared" si="541"/>
        <v>76865</v>
      </c>
    </row>
    <row r="34670" spans="1:3">
      <c r="A34670" s="32" t="s">
        <v>42134</v>
      </c>
      <c r="B34670" s="32" t="s">
        <v>179</v>
      </c>
      <c r="C34670">
        <f t="shared" si="541"/>
        <v>76866</v>
      </c>
    </row>
    <row r="34671" spans="1:3">
      <c r="A34671" s="32" t="s">
        <v>42135</v>
      </c>
      <c r="B34671" s="32" t="s">
        <v>179</v>
      </c>
      <c r="C34671">
        <f t="shared" si="541"/>
        <v>76869</v>
      </c>
    </row>
    <row r="34672" spans="1:3">
      <c r="A34672" s="32" t="s">
        <v>42136</v>
      </c>
      <c r="B34672" s="32" t="s">
        <v>179</v>
      </c>
      <c r="C34672">
        <f t="shared" si="541"/>
        <v>76870</v>
      </c>
    </row>
    <row r="34673" spans="1:3">
      <c r="A34673" s="32" t="s">
        <v>42137</v>
      </c>
      <c r="B34673" s="32" t="s">
        <v>179</v>
      </c>
      <c r="C34673">
        <f t="shared" si="541"/>
        <v>76871</v>
      </c>
    </row>
    <row r="34674" spans="1:3">
      <c r="A34674" s="32" t="s">
        <v>42138</v>
      </c>
      <c r="B34674" s="32" t="s">
        <v>179</v>
      </c>
      <c r="C34674">
        <f t="shared" si="541"/>
        <v>76872</v>
      </c>
    </row>
    <row r="34675" spans="1:3">
      <c r="A34675" s="32" t="s">
        <v>42139</v>
      </c>
      <c r="B34675" s="32" t="s">
        <v>179</v>
      </c>
      <c r="C34675">
        <f t="shared" si="541"/>
        <v>76873</v>
      </c>
    </row>
    <row r="34676" spans="1:3">
      <c r="A34676" s="32" t="s">
        <v>42140</v>
      </c>
      <c r="B34676" s="32" t="s">
        <v>179</v>
      </c>
      <c r="C34676">
        <f t="shared" si="541"/>
        <v>76874</v>
      </c>
    </row>
    <row r="34677" spans="1:3">
      <c r="A34677" s="32" t="s">
        <v>42141</v>
      </c>
      <c r="B34677" s="32" t="s">
        <v>179</v>
      </c>
      <c r="C34677">
        <f t="shared" si="541"/>
        <v>76875</v>
      </c>
    </row>
    <row r="34678" spans="1:3">
      <c r="A34678" s="32" t="s">
        <v>42142</v>
      </c>
      <c r="B34678" s="32" t="s">
        <v>179</v>
      </c>
      <c r="C34678">
        <f t="shared" si="541"/>
        <v>76877</v>
      </c>
    </row>
    <row r="34679" spans="1:3">
      <c r="A34679" s="32" t="s">
        <v>42143</v>
      </c>
      <c r="B34679" s="32" t="s">
        <v>179</v>
      </c>
      <c r="C34679">
        <f t="shared" si="541"/>
        <v>76878</v>
      </c>
    </row>
    <row r="34680" spans="1:3">
      <c r="A34680" s="32" t="s">
        <v>42144</v>
      </c>
      <c r="B34680" s="32" t="s">
        <v>179</v>
      </c>
      <c r="C34680">
        <f t="shared" si="541"/>
        <v>76880</v>
      </c>
    </row>
    <row r="34681" spans="1:3">
      <c r="A34681" s="32" t="s">
        <v>42145</v>
      </c>
      <c r="B34681" s="32" t="s">
        <v>179</v>
      </c>
      <c r="C34681">
        <f t="shared" si="541"/>
        <v>76882</v>
      </c>
    </row>
    <row r="34682" spans="1:3">
      <c r="A34682" s="32" t="s">
        <v>42146</v>
      </c>
      <c r="B34682" s="32" t="s">
        <v>179</v>
      </c>
      <c r="C34682">
        <f t="shared" si="541"/>
        <v>76883</v>
      </c>
    </row>
    <row r="34683" spans="1:3">
      <c r="A34683" s="32" t="s">
        <v>42147</v>
      </c>
      <c r="B34683" s="32" t="s">
        <v>179</v>
      </c>
      <c r="C34683">
        <f t="shared" si="541"/>
        <v>76884</v>
      </c>
    </row>
    <row r="34684" spans="1:3">
      <c r="A34684" s="32" t="s">
        <v>42148</v>
      </c>
      <c r="B34684" s="32" t="s">
        <v>179</v>
      </c>
      <c r="C34684">
        <f t="shared" si="541"/>
        <v>76885</v>
      </c>
    </row>
    <row r="34685" spans="1:3">
      <c r="A34685" s="32" t="s">
        <v>42149</v>
      </c>
      <c r="B34685" s="32" t="s">
        <v>179</v>
      </c>
      <c r="C34685">
        <f t="shared" si="541"/>
        <v>76886</v>
      </c>
    </row>
    <row r="34686" spans="1:3">
      <c r="A34686" s="32" t="s">
        <v>42150</v>
      </c>
      <c r="B34686" s="32" t="s">
        <v>179</v>
      </c>
      <c r="C34686">
        <f t="shared" si="541"/>
        <v>76887</v>
      </c>
    </row>
    <row r="34687" spans="1:3">
      <c r="A34687" s="32" t="s">
        <v>42151</v>
      </c>
      <c r="B34687" s="32" t="s">
        <v>179</v>
      </c>
      <c r="C34687">
        <f t="shared" si="541"/>
        <v>76888</v>
      </c>
    </row>
    <row r="34688" spans="1:3">
      <c r="A34688" s="32" t="s">
        <v>42152</v>
      </c>
      <c r="B34688" s="32" t="s">
        <v>179</v>
      </c>
      <c r="C34688">
        <f t="shared" si="541"/>
        <v>76890</v>
      </c>
    </row>
    <row r="34689" spans="1:3">
      <c r="A34689" s="32" t="s">
        <v>42153</v>
      </c>
      <c r="B34689" s="32" t="s">
        <v>179</v>
      </c>
      <c r="C34689">
        <f t="shared" si="541"/>
        <v>76901</v>
      </c>
    </row>
    <row r="34690" spans="1:3">
      <c r="A34690" s="32" t="s">
        <v>42154</v>
      </c>
      <c r="B34690" s="32" t="s">
        <v>179</v>
      </c>
      <c r="C34690">
        <f t="shared" ref="C34690:C34753" si="542">1*A34690</f>
        <v>76902</v>
      </c>
    </row>
    <row r="34691" spans="1:3">
      <c r="A34691" s="32" t="s">
        <v>42155</v>
      </c>
      <c r="B34691" s="32" t="s">
        <v>179</v>
      </c>
      <c r="C34691">
        <f t="shared" si="542"/>
        <v>76903</v>
      </c>
    </row>
    <row r="34692" spans="1:3">
      <c r="A34692" s="32" t="s">
        <v>42156</v>
      </c>
      <c r="B34692" s="32" t="s">
        <v>179</v>
      </c>
      <c r="C34692">
        <f t="shared" si="542"/>
        <v>76904</v>
      </c>
    </row>
    <row r="34693" spans="1:3">
      <c r="A34693" s="32" t="s">
        <v>42157</v>
      </c>
      <c r="B34693" s="32" t="s">
        <v>179</v>
      </c>
      <c r="C34693">
        <f t="shared" si="542"/>
        <v>76905</v>
      </c>
    </row>
    <row r="34694" spans="1:3">
      <c r="A34694" s="32" t="s">
        <v>42158</v>
      </c>
      <c r="B34694" s="32" t="s">
        <v>179</v>
      </c>
      <c r="C34694">
        <f t="shared" si="542"/>
        <v>76906</v>
      </c>
    </row>
    <row r="34695" spans="1:3">
      <c r="A34695" s="32" t="s">
        <v>42159</v>
      </c>
      <c r="B34695" s="32" t="s">
        <v>179</v>
      </c>
      <c r="C34695">
        <f t="shared" si="542"/>
        <v>76908</v>
      </c>
    </row>
    <row r="34696" spans="1:3">
      <c r="A34696" s="32" t="s">
        <v>42160</v>
      </c>
      <c r="B34696" s="32" t="s">
        <v>179</v>
      </c>
      <c r="C34696">
        <f t="shared" si="542"/>
        <v>76909</v>
      </c>
    </row>
    <row r="34697" spans="1:3">
      <c r="A34697" s="32" t="s">
        <v>42161</v>
      </c>
      <c r="B34697" s="32" t="s">
        <v>179</v>
      </c>
      <c r="C34697">
        <f t="shared" si="542"/>
        <v>76930</v>
      </c>
    </row>
    <row r="34698" spans="1:3">
      <c r="A34698" s="32" t="s">
        <v>42162</v>
      </c>
      <c r="B34698" s="32" t="s">
        <v>179</v>
      </c>
      <c r="C34698">
        <f t="shared" si="542"/>
        <v>76932</v>
      </c>
    </row>
    <row r="34699" spans="1:3">
      <c r="A34699" s="32" t="s">
        <v>42163</v>
      </c>
      <c r="B34699" s="32" t="s">
        <v>179</v>
      </c>
      <c r="C34699">
        <f t="shared" si="542"/>
        <v>76933</v>
      </c>
    </row>
    <row r="34700" spans="1:3">
      <c r="A34700" s="32" t="s">
        <v>42164</v>
      </c>
      <c r="B34700" s="32" t="s">
        <v>179</v>
      </c>
      <c r="C34700">
        <f t="shared" si="542"/>
        <v>76934</v>
      </c>
    </row>
    <row r="34701" spans="1:3">
      <c r="A34701" s="32" t="s">
        <v>42165</v>
      </c>
      <c r="B34701" s="32" t="s">
        <v>179</v>
      </c>
      <c r="C34701">
        <f t="shared" si="542"/>
        <v>76935</v>
      </c>
    </row>
    <row r="34702" spans="1:3">
      <c r="A34702" s="32" t="s">
        <v>42166</v>
      </c>
      <c r="B34702" s="32" t="s">
        <v>179</v>
      </c>
      <c r="C34702">
        <f t="shared" si="542"/>
        <v>76936</v>
      </c>
    </row>
    <row r="34703" spans="1:3">
      <c r="A34703" s="32" t="s">
        <v>42167</v>
      </c>
      <c r="B34703" s="32" t="s">
        <v>179</v>
      </c>
      <c r="C34703">
        <f t="shared" si="542"/>
        <v>76937</v>
      </c>
    </row>
    <row r="34704" spans="1:3">
      <c r="A34704" s="32" t="s">
        <v>42168</v>
      </c>
      <c r="B34704" s="32" t="s">
        <v>179</v>
      </c>
      <c r="C34704">
        <f t="shared" si="542"/>
        <v>76939</v>
      </c>
    </row>
    <row r="34705" spans="1:3">
      <c r="A34705" s="32" t="s">
        <v>42169</v>
      </c>
      <c r="B34705" s="32" t="s">
        <v>179</v>
      </c>
      <c r="C34705">
        <f t="shared" si="542"/>
        <v>76940</v>
      </c>
    </row>
    <row r="34706" spans="1:3">
      <c r="A34706" s="32" t="s">
        <v>42170</v>
      </c>
      <c r="B34706" s="32" t="s">
        <v>179</v>
      </c>
      <c r="C34706">
        <f t="shared" si="542"/>
        <v>76941</v>
      </c>
    </row>
    <row r="34707" spans="1:3">
      <c r="A34707" s="32" t="s">
        <v>42171</v>
      </c>
      <c r="B34707" s="32" t="s">
        <v>179</v>
      </c>
      <c r="C34707">
        <f t="shared" si="542"/>
        <v>76943</v>
      </c>
    </row>
    <row r="34708" spans="1:3">
      <c r="A34708" s="32" t="s">
        <v>42172</v>
      </c>
      <c r="B34708" s="32" t="s">
        <v>179</v>
      </c>
      <c r="C34708">
        <f t="shared" si="542"/>
        <v>76945</v>
      </c>
    </row>
    <row r="34709" spans="1:3">
      <c r="A34709" s="32" t="s">
        <v>42173</v>
      </c>
      <c r="B34709" s="32" t="s">
        <v>179</v>
      </c>
      <c r="C34709">
        <f t="shared" si="542"/>
        <v>76949</v>
      </c>
    </row>
    <row r="34710" spans="1:3">
      <c r="A34710" s="32" t="s">
        <v>42174</v>
      </c>
      <c r="B34710" s="32" t="s">
        <v>179</v>
      </c>
      <c r="C34710">
        <f t="shared" si="542"/>
        <v>76950</v>
      </c>
    </row>
    <row r="34711" spans="1:3">
      <c r="A34711" s="32" t="s">
        <v>42175</v>
      </c>
      <c r="B34711" s="32" t="s">
        <v>179</v>
      </c>
      <c r="C34711">
        <f t="shared" si="542"/>
        <v>76951</v>
      </c>
    </row>
    <row r="34712" spans="1:3">
      <c r="A34712" s="32" t="s">
        <v>42176</v>
      </c>
      <c r="B34712" s="32" t="s">
        <v>179</v>
      </c>
      <c r="C34712">
        <f t="shared" si="542"/>
        <v>76953</v>
      </c>
    </row>
    <row r="34713" spans="1:3">
      <c r="A34713" s="32" t="s">
        <v>42177</v>
      </c>
      <c r="B34713" s="32" t="s">
        <v>179</v>
      </c>
      <c r="C34713">
        <f t="shared" si="542"/>
        <v>76955</v>
      </c>
    </row>
    <row r="34714" spans="1:3">
      <c r="A34714" s="32" t="s">
        <v>42178</v>
      </c>
      <c r="B34714" s="32" t="s">
        <v>179</v>
      </c>
      <c r="C34714">
        <f t="shared" si="542"/>
        <v>76957</v>
      </c>
    </row>
    <row r="34715" spans="1:3">
      <c r="A34715" s="32" t="s">
        <v>42179</v>
      </c>
      <c r="B34715" s="32" t="s">
        <v>179</v>
      </c>
      <c r="C34715">
        <f t="shared" si="542"/>
        <v>76958</v>
      </c>
    </row>
    <row r="34716" spans="1:3">
      <c r="A34716" s="32" t="s">
        <v>42180</v>
      </c>
      <c r="B34716" s="32" t="s">
        <v>179</v>
      </c>
      <c r="C34716">
        <f t="shared" si="542"/>
        <v>77001</v>
      </c>
    </row>
    <row r="34717" spans="1:3">
      <c r="A34717" s="32" t="s">
        <v>42181</v>
      </c>
      <c r="B34717" s="32" t="s">
        <v>179</v>
      </c>
      <c r="C34717">
        <f t="shared" si="542"/>
        <v>77002</v>
      </c>
    </row>
    <row r="34718" spans="1:3">
      <c r="A34718" s="32" t="s">
        <v>42182</v>
      </c>
      <c r="B34718" s="32" t="s">
        <v>179</v>
      </c>
      <c r="C34718">
        <f t="shared" si="542"/>
        <v>77003</v>
      </c>
    </row>
    <row r="34719" spans="1:3">
      <c r="A34719" s="32" t="s">
        <v>42183</v>
      </c>
      <c r="B34719" s="32" t="s">
        <v>179</v>
      </c>
      <c r="C34719">
        <f t="shared" si="542"/>
        <v>77004</v>
      </c>
    </row>
    <row r="34720" spans="1:3">
      <c r="A34720" s="32" t="s">
        <v>42184</v>
      </c>
      <c r="B34720" s="32" t="s">
        <v>179</v>
      </c>
      <c r="C34720">
        <f t="shared" si="542"/>
        <v>77005</v>
      </c>
    </row>
    <row r="34721" spans="1:3">
      <c r="A34721" s="32" t="s">
        <v>42185</v>
      </c>
      <c r="B34721" s="32" t="s">
        <v>179</v>
      </c>
      <c r="C34721">
        <f t="shared" si="542"/>
        <v>77006</v>
      </c>
    </row>
    <row r="34722" spans="1:3">
      <c r="A34722" s="32" t="s">
        <v>42186</v>
      </c>
      <c r="B34722" s="32" t="s">
        <v>179</v>
      </c>
      <c r="C34722">
        <f t="shared" si="542"/>
        <v>77007</v>
      </c>
    </row>
    <row r="34723" spans="1:3">
      <c r="A34723" s="32" t="s">
        <v>42187</v>
      </c>
      <c r="B34723" s="32" t="s">
        <v>179</v>
      </c>
      <c r="C34723">
        <f t="shared" si="542"/>
        <v>77008</v>
      </c>
    </row>
    <row r="34724" spans="1:3">
      <c r="A34724" s="32" t="s">
        <v>42188</v>
      </c>
      <c r="B34724" s="32" t="s">
        <v>179</v>
      </c>
      <c r="C34724">
        <f t="shared" si="542"/>
        <v>77009</v>
      </c>
    </row>
    <row r="34725" spans="1:3">
      <c r="A34725" s="32" t="s">
        <v>42189</v>
      </c>
      <c r="B34725" s="32" t="s">
        <v>179</v>
      </c>
      <c r="C34725">
        <f t="shared" si="542"/>
        <v>77010</v>
      </c>
    </row>
    <row r="34726" spans="1:3">
      <c r="A34726" s="32" t="s">
        <v>42190</v>
      </c>
      <c r="B34726" s="32" t="s">
        <v>179</v>
      </c>
      <c r="C34726">
        <f t="shared" si="542"/>
        <v>77011</v>
      </c>
    </row>
    <row r="34727" spans="1:3">
      <c r="A34727" s="32" t="s">
        <v>42191</v>
      </c>
      <c r="B34727" s="32" t="s">
        <v>179</v>
      </c>
      <c r="C34727">
        <f t="shared" si="542"/>
        <v>77012</v>
      </c>
    </row>
    <row r="34728" spans="1:3">
      <c r="A34728" s="32" t="s">
        <v>42192</v>
      </c>
      <c r="B34728" s="32" t="s">
        <v>179</v>
      </c>
      <c r="C34728">
        <f t="shared" si="542"/>
        <v>77013</v>
      </c>
    </row>
    <row r="34729" spans="1:3">
      <c r="A34729" s="32" t="s">
        <v>42193</v>
      </c>
      <c r="B34729" s="32" t="s">
        <v>179</v>
      </c>
      <c r="C34729">
        <f t="shared" si="542"/>
        <v>77014</v>
      </c>
    </row>
    <row r="34730" spans="1:3">
      <c r="A34730" s="32" t="s">
        <v>42194</v>
      </c>
      <c r="B34730" s="32" t="s">
        <v>179</v>
      </c>
      <c r="C34730">
        <f t="shared" si="542"/>
        <v>77015</v>
      </c>
    </row>
    <row r="34731" spans="1:3">
      <c r="A34731" s="32" t="s">
        <v>42195</v>
      </c>
      <c r="B34731" s="32" t="s">
        <v>179</v>
      </c>
      <c r="C34731">
        <f t="shared" si="542"/>
        <v>77016</v>
      </c>
    </row>
    <row r="34732" spans="1:3">
      <c r="A34732" s="32" t="s">
        <v>42196</v>
      </c>
      <c r="B34732" s="32" t="s">
        <v>179</v>
      </c>
      <c r="C34732">
        <f t="shared" si="542"/>
        <v>77017</v>
      </c>
    </row>
    <row r="34733" spans="1:3">
      <c r="A34733" s="32" t="s">
        <v>42197</v>
      </c>
      <c r="B34733" s="32" t="s">
        <v>179</v>
      </c>
      <c r="C34733">
        <f t="shared" si="542"/>
        <v>77018</v>
      </c>
    </row>
    <row r="34734" spans="1:3">
      <c r="A34734" s="32" t="s">
        <v>42198</v>
      </c>
      <c r="B34734" s="32" t="s">
        <v>179</v>
      </c>
      <c r="C34734">
        <f t="shared" si="542"/>
        <v>77019</v>
      </c>
    </row>
    <row r="34735" spans="1:3">
      <c r="A34735" s="32" t="s">
        <v>42199</v>
      </c>
      <c r="B34735" s="32" t="s">
        <v>179</v>
      </c>
      <c r="C34735">
        <f t="shared" si="542"/>
        <v>77020</v>
      </c>
    </row>
    <row r="34736" spans="1:3">
      <c r="A34736" s="32" t="s">
        <v>42200</v>
      </c>
      <c r="B34736" s="32" t="s">
        <v>179</v>
      </c>
      <c r="C34736">
        <f t="shared" si="542"/>
        <v>77021</v>
      </c>
    </row>
    <row r="34737" spans="1:3">
      <c r="A34737" s="32" t="s">
        <v>42201</v>
      </c>
      <c r="B34737" s="32" t="s">
        <v>179</v>
      </c>
      <c r="C34737">
        <f t="shared" si="542"/>
        <v>77022</v>
      </c>
    </row>
    <row r="34738" spans="1:3">
      <c r="A34738" s="32" t="s">
        <v>42202</v>
      </c>
      <c r="B34738" s="32" t="s">
        <v>179</v>
      </c>
      <c r="C34738">
        <f t="shared" si="542"/>
        <v>77023</v>
      </c>
    </row>
    <row r="34739" spans="1:3">
      <c r="A34739" s="32" t="s">
        <v>42203</v>
      </c>
      <c r="B34739" s="32" t="s">
        <v>179</v>
      </c>
      <c r="C34739">
        <f t="shared" si="542"/>
        <v>77024</v>
      </c>
    </row>
    <row r="34740" spans="1:3">
      <c r="A34740" s="32" t="s">
        <v>42204</v>
      </c>
      <c r="B34740" s="32" t="s">
        <v>179</v>
      </c>
      <c r="C34740">
        <f t="shared" si="542"/>
        <v>77025</v>
      </c>
    </row>
    <row r="34741" spans="1:3">
      <c r="A34741" s="32" t="s">
        <v>42205</v>
      </c>
      <c r="B34741" s="32" t="s">
        <v>179</v>
      </c>
      <c r="C34741">
        <f t="shared" si="542"/>
        <v>77026</v>
      </c>
    </row>
    <row r="34742" spans="1:3">
      <c r="A34742" s="32" t="s">
        <v>42206</v>
      </c>
      <c r="B34742" s="32" t="s">
        <v>179</v>
      </c>
      <c r="C34742">
        <f t="shared" si="542"/>
        <v>77027</v>
      </c>
    </row>
    <row r="34743" spans="1:3">
      <c r="A34743" s="32" t="s">
        <v>42207</v>
      </c>
      <c r="B34743" s="32" t="s">
        <v>179</v>
      </c>
      <c r="C34743">
        <f t="shared" si="542"/>
        <v>77028</v>
      </c>
    </row>
    <row r="34744" spans="1:3">
      <c r="A34744" s="32" t="s">
        <v>42208</v>
      </c>
      <c r="B34744" s="32" t="s">
        <v>179</v>
      </c>
      <c r="C34744">
        <f t="shared" si="542"/>
        <v>77029</v>
      </c>
    </row>
    <row r="34745" spans="1:3">
      <c r="A34745" s="32" t="s">
        <v>42209</v>
      </c>
      <c r="B34745" s="32" t="s">
        <v>179</v>
      </c>
      <c r="C34745">
        <f t="shared" si="542"/>
        <v>77030</v>
      </c>
    </row>
    <row r="34746" spans="1:3">
      <c r="A34746" s="32" t="s">
        <v>42210</v>
      </c>
      <c r="B34746" s="32" t="s">
        <v>179</v>
      </c>
      <c r="C34746">
        <f t="shared" si="542"/>
        <v>77031</v>
      </c>
    </row>
    <row r="34747" spans="1:3">
      <c r="A34747" s="32" t="s">
        <v>42211</v>
      </c>
      <c r="B34747" s="32" t="s">
        <v>179</v>
      </c>
      <c r="C34747">
        <f t="shared" si="542"/>
        <v>77032</v>
      </c>
    </row>
    <row r="34748" spans="1:3">
      <c r="A34748" s="32" t="s">
        <v>42212</v>
      </c>
      <c r="B34748" s="32" t="s">
        <v>179</v>
      </c>
      <c r="C34748">
        <f t="shared" si="542"/>
        <v>77033</v>
      </c>
    </row>
    <row r="34749" spans="1:3">
      <c r="A34749" s="32" t="s">
        <v>42213</v>
      </c>
      <c r="B34749" s="32" t="s">
        <v>179</v>
      </c>
      <c r="C34749">
        <f t="shared" si="542"/>
        <v>77034</v>
      </c>
    </row>
    <row r="34750" spans="1:3">
      <c r="A34750" s="32" t="s">
        <v>42214</v>
      </c>
      <c r="B34750" s="32" t="s">
        <v>179</v>
      </c>
      <c r="C34750">
        <f t="shared" si="542"/>
        <v>77035</v>
      </c>
    </row>
    <row r="34751" spans="1:3">
      <c r="A34751" s="32" t="s">
        <v>42215</v>
      </c>
      <c r="B34751" s="32" t="s">
        <v>179</v>
      </c>
      <c r="C34751">
        <f t="shared" si="542"/>
        <v>77036</v>
      </c>
    </row>
    <row r="34752" spans="1:3">
      <c r="A34752" s="32" t="s">
        <v>42216</v>
      </c>
      <c r="B34752" s="32" t="s">
        <v>179</v>
      </c>
      <c r="C34752">
        <f t="shared" si="542"/>
        <v>77037</v>
      </c>
    </row>
    <row r="34753" spans="1:3">
      <c r="A34753" s="32" t="s">
        <v>42217</v>
      </c>
      <c r="B34753" s="32" t="s">
        <v>179</v>
      </c>
      <c r="C34753">
        <f t="shared" si="542"/>
        <v>77038</v>
      </c>
    </row>
    <row r="34754" spans="1:3">
      <c r="A34754" s="32" t="s">
        <v>42218</v>
      </c>
      <c r="B34754" s="32" t="s">
        <v>179</v>
      </c>
      <c r="C34754">
        <f t="shared" ref="C34754:C34817" si="543">1*A34754</f>
        <v>77039</v>
      </c>
    </row>
    <row r="34755" spans="1:3">
      <c r="A34755" s="32" t="s">
        <v>42219</v>
      </c>
      <c r="B34755" s="32" t="s">
        <v>179</v>
      </c>
      <c r="C34755">
        <f t="shared" si="543"/>
        <v>77040</v>
      </c>
    </row>
    <row r="34756" spans="1:3">
      <c r="A34756" s="32" t="s">
        <v>42220</v>
      </c>
      <c r="B34756" s="32" t="s">
        <v>179</v>
      </c>
      <c r="C34756">
        <f t="shared" si="543"/>
        <v>77041</v>
      </c>
    </row>
    <row r="34757" spans="1:3">
      <c r="A34757" s="32" t="s">
        <v>42221</v>
      </c>
      <c r="B34757" s="32" t="s">
        <v>179</v>
      </c>
      <c r="C34757">
        <f t="shared" si="543"/>
        <v>77042</v>
      </c>
    </row>
    <row r="34758" spans="1:3">
      <c r="A34758" s="32" t="s">
        <v>42222</v>
      </c>
      <c r="B34758" s="32" t="s">
        <v>179</v>
      </c>
      <c r="C34758">
        <f t="shared" si="543"/>
        <v>77043</v>
      </c>
    </row>
    <row r="34759" spans="1:3">
      <c r="A34759" s="32" t="s">
        <v>42223</v>
      </c>
      <c r="B34759" s="32" t="s">
        <v>179</v>
      </c>
      <c r="C34759">
        <f t="shared" si="543"/>
        <v>77044</v>
      </c>
    </row>
    <row r="34760" spans="1:3">
      <c r="A34760" s="32" t="s">
        <v>42224</v>
      </c>
      <c r="B34760" s="32" t="s">
        <v>179</v>
      </c>
      <c r="C34760">
        <f t="shared" si="543"/>
        <v>77045</v>
      </c>
    </row>
    <row r="34761" spans="1:3">
      <c r="A34761" s="32" t="s">
        <v>42225</v>
      </c>
      <c r="B34761" s="32" t="s">
        <v>179</v>
      </c>
      <c r="C34761">
        <f t="shared" si="543"/>
        <v>77046</v>
      </c>
    </row>
    <row r="34762" spans="1:3">
      <c r="A34762" s="32" t="s">
        <v>42226</v>
      </c>
      <c r="B34762" s="32" t="s">
        <v>179</v>
      </c>
      <c r="C34762">
        <f t="shared" si="543"/>
        <v>77047</v>
      </c>
    </row>
    <row r="34763" spans="1:3">
      <c r="A34763" s="32" t="s">
        <v>42227</v>
      </c>
      <c r="B34763" s="32" t="s">
        <v>179</v>
      </c>
      <c r="C34763">
        <f t="shared" si="543"/>
        <v>77048</v>
      </c>
    </row>
    <row r="34764" spans="1:3">
      <c r="A34764" s="32" t="s">
        <v>42228</v>
      </c>
      <c r="B34764" s="32" t="s">
        <v>179</v>
      </c>
      <c r="C34764">
        <f t="shared" si="543"/>
        <v>77049</v>
      </c>
    </row>
    <row r="34765" spans="1:3">
      <c r="A34765" s="32" t="s">
        <v>42229</v>
      </c>
      <c r="B34765" s="32" t="s">
        <v>179</v>
      </c>
      <c r="C34765">
        <f t="shared" si="543"/>
        <v>77050</v>
      </c>
    </row>
    <row r="34766" spans="1:3">
      <c r="A34766" s="32" t="s">
        <v>42230</v>
      </c>
      <c r="B34766" s="32" t="s">
        <v>179</v>
      </c>
      <c r="C34766">
        <f t="shared" si="543"/>
        <v>77051</v>
      </c>
    </row>
    <row r="34767" spans="1:3">
      <c r="A34767" s="32" t="s">
        <v>42231</v>
      </c>
      <c r="B34767" s="32" t="s">
        <v>179</v>
      </c>
      <c r="C34767">
        <f t="shared" si="543"/>
        <v>77052</v>
      </c>
    </row>
    <row r="34768" spans="1:3">
      <c r="A34768" s="32" t="s">
        <v>42232</v>
      </c>
      <c r="B34768" s="32" t="s">
        <v>179</v>
      </c>
      <c r="C34768">
        <f t="shared" si="543"/>
        <v>77053</v>
      </c>
    </row>
    <row r="34769" spans="1:3">
      <c r="A34769" s="32" t="s">
        <v>42233</v>
      </c>
      <c r="B34769" s="32" t="s">
        <v>179</v>
      </c>
      <c r="C34769">
        <f t="shared" si="543"/>
        <v>77054</v>
      </c>
    </row>
    <row r="34770" spans="1:3">
      <c r="A34770" s="32" t="s">
        <v>42234</v>
      </c>
      <c r="B34770" s="32" t="s">
        <v>179</v>
      </c>
      <c r="C34770">
        <f t="shared" si="543"/>
        <v>77055</v>
      </c>
    </row>
    <row r="34771" spans="1:3">
      <c r="A34771" s="32" t="s">
        <v>42235</v>
      </c>
      <c r="B34771" s="32" t="s">
        <v>179</v>
      </c>
      <c r="C34771">
        <f t="shared" si="543"/>
        <v>77056</v>
      </c>
    </row>
    <row r="34772" spans="1:3">
      <c r="A34772" s="32" t="s">
        <v>42236</v>
      </c>
      <c r="B34772" s="32" t="s">
        <v>179</v>
      </c>
      <c r="C34772">
        <f t="shared" si="543"/>
        <v>77057</v>
      </c>
    </row>
    <row r="34773" spans="1:3">
      <c r="A34773" s="32" t="s">
        <v>42237</v>
      </c>
      <c r="B34773" s="32" t="s">
        <v>179</v>
      </c>
      <c r="C34773">
        <f t="shared" si="543"/>
        <v>77058</v>
      </c>
    </row>
    <row r="34774" spans="1:3">
      <c r="A34774" s="32" t="s">
        <v>42238</v>
      </c>
      <c r="B34774" s="32" t="s">
        <v>179</v>
      </c>
      <c r="C34774">
        <f t="shared" si="543"/>
        <v>77059</v>
      </c>
    </row>
    <row r="34775" spans="1:3">
      <c r="A34775" s="32" t="s">
        <v>42239</v>
      </c>
      <c r="B34775" s="32" t="s">
        <v>179</v>
      </c>
      <c r="C34775">
        <f t="shared" si="543"/>
        <v>77060</v>
      </c>
    </row>
    <row r="34776" spans="1:3">
      <c r="A34776" s="32" t="s">
        <v>42240</v>
      </c>
      <c r="B34776" s="32" t="s">
        <v>179</v>
      </c>
      <c r="C34776">
        <f t="shared" si="543"/>
        <v>77061</v>
      </c>
    </row>
    <row r="34777" spans="1:3">
      <c r="A34777" s="32" t="s">
        <v>42241</v>
      </c>
      <c r="B34777" s="32" t="s">
        <v>179</v>
      </c>
      <c r="C34777">
        <f t="shared" si="543"/>
        <v>77062</v>
      </c>
    </row>
    <row r="34778" spans="1:3">
      <c r="A34778" s="32" t="s">
        <v>42242</v>
      </c>
      <c r="B34778" s="32" t="s">
        <v>179</v>
      </c>
      <c r="C34778">
        <f t="shared" si="543"/>
        <v>77063</v>
      </c>
    </row>
    <row r="34779" spans="1:3">
      <c r="A34779" s="32" t="s">
        <v>42243</v>
      </c>
      <c r="B34779" s="32" t="s">
        <v>179</v>
      </c>
      <c r="C34779">
        <f t="shared" si="543"/>
        <v>77064</v>
      </c>
    </row>
    <row r="34780" spans="1:3">
      <c r="A34780" s="32" t="s">
        <v>42244</v>
      </c>
      <c r="B34780" s="32" t="s">
        <v>179</v>
      </c>
      <c r="C34780">
        <f t="shared" si="543"/>
        <v>77065</v>
      </c>
    </row>
    <row r="34781" spans="1:3">
      <c r="A34781" s="32" t="s">
        <v>42245</v>
      </c>
      <c r="B34781" s="32" t="s">
        <v>179</v>
      </c>
      <c r="C34781">
        <f t="shared" si="543"/>
        <v>77066</v>
      </c>
    </row>
    <row r="34782" spans="1:3">
      <c r="A34782" s="32" t="s">
        <v>42246</v>
      </c>
      <c r="B34782" s="32" t="s">
        <v>179</v>
      </c>
      <c r="C34782">
        <f t="shared" si="543"/>
        <v>77067</v>
      </c>
    </row>
    <row r="34783" spans="1:3">
      <c r="A34783" s="32" t="s">
        <v>42247</v>
      </c>
      <c r="B34783" s="32" t="s">
        <v>179</v>
      </c>
      <c r="C34783">
        <f t="shared" si="543"/>
        <v>77068</v>
      </c>
    </row>
    <row r="34784" spans="1:3">
      <c r="A34784" s="32" t="s">
        <v>42248</v>
      </c>
      <c r="B34784" s="32" t="s">
        <v>179</v>
      </c>
      <c r="C34784">
        <f t="shared" si="543"/>
        <v>77069</v>
      </c>
    </row>
    <row r="34785" spans="1:3">
      <c r="A34785" s="32" t="s">
        <v>42249</v>
      </c>
      <c r="B34785" s="32" t="s">
        <v>179</v>
      </c>
      <c r="C34785">
        <f t="shared" si="543"/>
        <v>77070</v>
      </c>
    </row>
    <row r="34786" spans="1:3">
      <c r="A34786" s="32" t="s">
        <v>42250</v>
      </c>
      <c r="B34786" s="32" t="s">
        <v>179</v>
      </c>
      <c r="C34786">
        <f t="shared" si="543"/>
        <v>77071</v>
      </c>
    </row>
    <row r="34787" spans="1:3">
      <c r="A34787" s="32" t="s">
        <v>42251</v>
      </c>
      <c r="B34787" s="32" t="s">
        <v>179</v>
      </c>
      <c r="C34787">
        <f t="shared" si="543"/>
        <v>77072</v>
      </c>
    </row>
    <row r="34788" spans="1:3">
      <c r="A34788" s="32" t="s">
        <v>42252</v>
      </c>
      <c r="B34788" s="32" t="s">
        <v>179</v>
      </c>
      <c r="C34788">
        <f t="shared" si="543"/>
        <v>77073</v>
      </c>
    </row>
    <row r="34789" spans="1:3">
      <c r="A34789" s="32" t="s">
        <v>42253</v>
      </c>
      <c r="B34789" s="32" t="s">
        <v>179</v>
      </c>
      <c r="C34789">
        <f t="shared" si="543"/>
        <v>77074</v>
      </c>
    </row>
    <row r="34790" spans="1:3">
      <c r="A34790" s="32" t="s">
        <v>42254</v>
      </c>
      <c r="B34790" s="32" t="s">
        <v>179</v>
      </c>
      <c r="C34790">
        <f t="shared" si="543"/>
        <v>77075</v>
      </c>
    </row>
    <row r="34791" spans="1:3">
      <c r="A34791" s="32" t="s">
        <v>42255</v>
      </c>
      <c r="B34791" s="32" t="s">
        <v>179</v>
      </c>
      <c r="C34791">
        <f t="shared" si="543"/>
        <v>77076</v>
      </c>
    </row>
    <row r="34792" spans="1:3">
      <c r="A34792" s="32" t="s">
        <v>42256</v>
      </c>
      <c r="B34792" s="32" t="s">
        <v>179</v>
      </c>
      <c r="C34792">
        <f t="shared" si="543"/>
        <v>77077</v>
      </c>
    </row>
    <row r="34793" spans="1:3">
      <c r="A34793" s="32" t="s">
        <v>42257</v>
      </c>
      <c r="B34793" s="32" t="s">
        <v>179</v>
      </c>
      <c r="C34793">
        <f t="shared" si="543"/>
        <v>77078</v>
      </c>
    </row>
    <row r="34794" spans="1:3">
      <c r="A34794" s="32" t="s">
        <v>42258</v>
      </c>
      <c r="B34794" s="32" t="s">
        <v>179</v>
      </c>
      <c r="C34794">
        <f t="shared" si="543"/>
        <v>77079</v>
      </c>
    </row>
    <row r="34795" spans="1:3">
      <c r="A34795" s="32" t="s">
        <v>42259</v>
      </c>
      <c r="B34795" s="32" t="s">
        <v>179</v>
      </c>
      <c r="C34795">
        <f t="shared" si="543"/>
        <v>77080</v>
      </c>
    </row>
    <row r="34796" spans="1:3">
      <c r="A34796" s="32" t="s">
        <v>42260</v>
      </c>
      <c r="B34796" s="32" t="s">
        <v>179</v>
      </c>
      <c r="C34796">
        <f t="shared" si="543"/>
        <v>77081</v>
      </c>
    </row>
    <row r="34797" spans="1:3">
      <c r="A34797" s="32" t="s">
        <v>42261</v>
      </c>
      <c r="B34797" s="32" t="s">
        <v>179</v>
      </c>
      <c r="C34797">
        <f t="shared" si="543"/>
        <v>77082</v>
      </c>
    </row>
    <row r="34798" spans="1:3">
      <c r="A34798" s="32" t="s">
        <v>42262</v>
      </c>
      <c r="B34798" s="32" t="s">
        <v>179</v>
      </c>
      <c r="C34798">
        <f t="shared" si="543"/>
        <v>77083</v>
      </c>
    </row>
    <row r="34799" spans="1:3">
      <c r="A34799" s="32" t="s">
        <v>42263</v>
      </c>
      <c r="B34799" s="32" t="s">
        <v>179</v>
      </c>
      <c r="C34799">
        <f t="shared" si="543"/>
        <v>77084</v>
      </c>
    </row>
    <row r="34800" spans="1:3">
      <c r="A34800" s="32" t="s">
        <v>42264</v>
      </c>
      <c r="B34800" s="32" t="s">
        <v>179</v>
      </c>
      <c r="C34800">
        <f t="shared" si="543"/>
        <v>77085</v>
      </c>
    </row>
    <row r="34801" spans="1:3">
      <c r="A34801" s="32" t="s">
        <v>42265</v>
      </c>
      <c r="B34801" s="32" t="s">
        <v>179</v>
      </c>
      <c r="C34801">
        <f t="shared" si="543"/>
        <v>77086</v>
      </c>
    </row>
    <row r="34802" spans="1:3">
      <c r="A34802" s="32" t="s">
        <v>42266</v>
      </c>
      <c r="B34802" s="32" t="s">
        <v>179</v>
      </c>
      <c r="C34802">
        <f t="shared" si="543"/>
        <v>77087</v>
      </c>
    </row>
    <row r="34803" spans="1:3">
      <c r="A34803" s="32" t="s">
        <v>42267</v>
      </c>
      <c r="B34803" s="32" t="s">
        <v>179</v>
      </c>
      <c r="C34803">
        <f t="shared" si="543"/>
        <v>77088</v>
      </c>
    </row>
    <row r="34804" spans="1:3">
      <c r="A34804" s="32" t="s">
        <v>42268</v>
      </c>
      <c r="B34804" s="32" t="s">
        <v>179</v>
      </c>
      <c r="C34804">
        <f t="shared" si="543"/>
        <v>77089</v>
      </c>
    </row>
    <row r="34805" spans="1:3">
      <c r="A34805" s="32" t="s">
        <v>42269</v>
      </c>
      <c r="B34805" s="32" t="s">
        <v>179</v>
      </c>
      <c r="C34805">
        <f t="shared" si="543"/>
        <v>77090</v>
      </c>
    </row>
    <row r="34806" spans="1:3">
      <c r="A34806" s="32" t="s">
        <v>42270</v>
      </c>
      <c r="B34806" s="32" t="s">
        <v>179</v>
      </c>
      <c r="C34806">
        <f t="shared" si="543"/>
        <v>77091</v>
      </c>
    </row>
    <row r="34807" spans="1:3">
      <c r="A34807" s="32" t="s">
        <v>42271</v>
      </c>
      <c r="B34807" s="32" t="s">
        <v>179</v>
      </c>
      <c r="C34807">
        <f t="shared" si="543"/>
        <v>77092</v>
      </c>
    </row>
    <row r="34808" spans="1:3">
      <c r="A34808" s="32" t="s">
        <v>42272</v>
      </c>
      <c r="B34808" s="32" t="s">
        <v>179</v>
      </c>
      <c r="C34808">
        <f t="shared" si="543"/>
        <v>77093</v>
      </c>
    </row>
    <row r="34809" spans="1:3">
      <c r="A34809" s="32" t="s">
        <v>42273</v>
      </c>
      <c r="B34809" s="32" t="s">
        <v>179</v>
      </c>
      <c r="C34809">
        <f t="shared" si="543"/>
        <v>77094</v>
      </c>
    </row>
    <row r="34810" spans="1:3">
      <c r="A34810" s="32" t="s">
        <v>42274</v>
      </c>
      <c r="B34810" s="32" t="s">
        <v>179</v>
      </c>
      <c r="C34810">
        <f t="shared" si="543"/>
        <v>77095</v>
      </c>
    </row>
    <row r="34811" spans="1:3">
      <c r="A34811" s="32" t="s">
        <v>42275</v>
      </c>
      <c r="B34811" s="32" t="s">
        <v>179</v>
      </c>
      <c r="C34811">
        <f t="shared" si="543"/>
        <v>77096</v>
      </c>
    </row>
    <row r="34812" spans="1:3">
      <c r="A34812" s="32" t="s">
        <v>42276</v>
      </c>
      <c r="B34812" s="32" t="s">
        <v>179</v>
      </c>
      <c r="C34812">
        <f t="shared" si="543"/>
        <v>77097</v>
      </c>
    </row>
    <row r="34813" spans="1:3">
      <c r="A34813" s="32" t="s">
        <v>42277</v>
      </c>
      <c r="B34813" s="32" t="s">
        <v>179</v>
      </c>
      <c r="C34813">
        <f t="shared" si="543"/>
        <v>77098</v>
      </c>
    </row>
    <row r="34814" spans="1:3">
      <c r="A34814" s="32" t="s">
        <v>42278</v>
      </c>
      <c r="B34814" s="32" t="s">
        <v>179</v>
      </c>
      <c r="C34814">
        <f t="shared" si="543"/>
        <v>77099</v>
      </c>
    </row>
    <row r="34815" spans="1:3">
      <c r="A34815" s="32" t="s">
        <v>42279</v>
      </c>
      <c r="B34815" s="32" t="s">
        <v>179</v>
      </c>
      <c r="C34815">
        <f t="shared" si="543"/>
        <v>77201</v>
      </c>
    </row>
    <row r="34816" spans="1:3">
      <c r="A34816" s="32" t="s">
        <v>42280</v>
      </c>
      <c r="B34816" s="32" t="s">
        <v>179</v>
      </c>
      <c r="C34816">
        <f t="shared" si="543"/>
        <v>77202</v>
      </c>
    </row>
    <row r="34817" spans="1:3">
      <c r="A34817" s="32" t="s">
        <v>42281</v>
      </c>
      <c r="B34817" s="32" t="s">
        <v>179</v>
      </c>
      <c r="C34817">
        <f t="shared" si="543"/>
        <v>77203</v>
      </c>
    </row>
    <row r="34818" spans="1:3">
      <c r="A34818" s="32" t="s">
        <v>42282</v>
      </c>
      <c r="B34818" s="32" t="s">
        <v>179</v>
      </c>
      <c r="C34818">
        <f t="shared" ref="C34818:C34881" si="544">1*A34818</f>
        <v>77204</v>
      </c>
    </row>
    <row r="34819" spans="1:3">
      <c r="A34819" s="32" t="s">
        <v>42283</v>
      </c>
      <c r="B34819" s="32" t="s">
        <v>179</v>
      </c>
      <c r="C34819">
        <f t="shared" si="544"/>
        <v>77205</v>
      </c>
    </row>
    <row r="34820" spans="1:3">
      <c r="A34820" s="32" t="s">
        <v>42284</v>
      </c>
      <c r="B34820" s="32" t="s">
        <v>179</v>
      </c>
      <c r="C34820">
        <f t="shared" si="544"/>
        <v>77206</v>
      </c>
    </row>
    <row r="34821" spans="1:3">
      <c r="A34821" s="32" t="s">
        <v>42285</v>
      </c>
      <c r="B34821" s="32" t="s">
        <v>179</v>
      </c>
      <c r="C34821">
        <f t="shared" si="544"/>
        <v>77207</v>
      </c>
    </row>
    <row r="34822" spans="1:3">
      <c r="A34822" s="32" t="s">
        <v>42286</v>
      </c>
      <c r="B34822" s="32" t="s">
        <v>179</v>
      </c>
      <c r="C34822">
        <f t="shared" si="544"/>
        <v>77208</v>
      </c>
    </row>
    <row r="34823" spans="1:3">
      <c r="A34823" s="32" t="s">
        <v>42287</v>
      </c>
      <c r="B34823" s="32" t="s">
        <v>179</v>
      </c>
      <c r="C34823">
        <f t="shared" si="544"/>
        <v>77209</v>
      </c>
    </row>
    <row r="34824" spans="1:3">
      <c r="A34824" s="32" t="s">
        <v>42288</v>
      </c>
      <c r="B34824" s="32" t="s">
        <v>179</v>
      </c>
      <c r="C34824">
        <f t="shared" si="544"/>
        <v>77210</v>
      </c>
    </row>
    <row r="34825" spans="1:3">
      <c r="A34825" s="32" t="s">
        <v>42289</v>
      </c>
      <c r="B34825" s="32" t="s">
        <v>179</v>
      </c>
      <c r="C34825">
        <f t="shared" si="544"/>
        <v>77212</v>
      </c>
    </row>
    <row r="34826" spans="1:3">
      <c r="A34826" s="32" t="s">
        <v>42290</v>
      </c>
      <c r="B34826" s="32" t="s">
        <v>179</v>
      </c>
      <c r="C34826">
        <f t="shared" si="544"/>
        <v>77213</v>
      </c>
    </row>
    <row r="34827" spans="1:3">
      <c r="A34827" s="32" t="s">
        <v>42291</v>
      </c>
      <c r="B34827" s="32" t="s">
        <v>179</v>
      </c>
      <c r="C34827">
        <f t="shared" si="544"/>
        <v>77215</v>
      </c>
    </row>
    <row r="34828" spans="1:3">
      <c r="A34828" s="32" t="s">
        <v>42292</v>
      </c>
      <c r="B34828" s="32" t="s">
        <v>179</v>
      </c>
      <c r="C34828">
        <f t="shared" si="544"/>
        <v>77216</v>
      </c>
    </row>
    <row r="34829" spans="1:3">
      <c r="A34829" s="32" t="s">
        <v>42293</v>
      </c>
      <c r="B34829" s="32" t="s">
        <v>179</v>
      </c>
      <c r="C34829">
        <f t="shared" si="544"/>
        <v>77217</v>
      </c>
    </row>
    <row r="34830" spans="1:3">
      <c r="A34830" s="32" t="s">
        <v>42294</v>
      </c>
      <c r="B34830" s="32" t="s">
        <v>179</v>
      </c>
      <c r="C34830">
        <f t="shared" si="544"/>
        <v>77218</v>
      </c>
    </row>
    <row r="34831" spans="1:3">
      <c r="A34831" s="32" t="s">
        <v>42295</v>
      </c>
      <c r="B34831" s="32" t="s">
        <v>179</v>
      </c>
      <c r="C34831">
        <f t="shared" si="544"/>
        <v>77219</v>
      </c>
    </row>
    <row r="34832" spans="1:3">
      <c r="A34832" s="32" t="s">
        <v>42296</v>
      </c>
      <c r="B34832" s="32" t="s">
        <v>179</v>
      </c>
      <c r="C34832">
        <f t="shared" si="544"/>
        <v>77220</v>
      </c>
    </row>
    <row r="34833" spans="1:3">
      <c r="A34833" s="32" t="s">
        <v>42297</v>
      </c>
      <c r="B34833" s="32" t="s">
        <v>179</v>
      </c>
      <c r="C34833">
        <f t="shared" si="544"/>
        <v>77221</v>
      </c>
    </row>
    <row r="34834" spans="1:3">
      <c r="A34834" s="32" t="s">
        <v>42298</v>
      </c>
      <c r="B34834" s="32" t="s">
        <v>179</v>
      </c>
      <c r="C34834">
        <f t="shared" si="544"/>
        <v>77222</v>
      </c>
    </row>
    <row r="34835" spans="1:3">
      <c r="A34835" s="32" t="s">
        <v>42299</v>
      </c>
      <c r="B34835" s="32" t="s">
        <v>179</v>
      </c>
      <c r="C34835">
        <f t="shared" si="544"/>
        <v>77223</v>
      </c>
    </row>
    <row r="34836" spans="1:3">
      <c r="A34836" s="32" t="s">
        <v>42300</v>
      </c>
      <c r="B34836" s="32" t="s">
        <v>179</v>
      </c>
      <c r="C34836">
        <f t="shared" si="544"/>
        <v>77224</v>
      </c>
    </row>
    <row r="34837" spans="1:3">
      <c r="A34837" s="32" t="s">
        <v>42301</v>
      </c>
      <c r="B34837" s="32" t="s">
        <v>179</v>
      </c>
      <c r="C34837">
        <f t="shared" si="544"/>
        <v>77225</v>
      </c>
    </row>
    <row r="34838" spans="1:3">
      <c r="A34838" s="32" t="s">
        <v>42302</v>
      </c>
      <c r="B34838" s="32" t="s">
        <v>179</v>
      </c>
      <c r="C34838">
        <f t="shared" si="544"/>
        <v>77226</v>
      </c>
    </row>
    <row r="34839" spans="1:3">
      <c r="A34839" s="32" t="s">
        <v>42303</v>
      </c>
      <c r="B34839" s="32" t="s">
        <v>179</v>
      </c>
      <c r="C34839">
        <f t="shared" si="544"/>
        <v>77227</v>
      </c>
    </row>
    <row r="34840" spans="1:3">
      <c r="A34840" s="32" t="s">
        <v>42304</v>
      </c>
      <c r="B34840" s="32" t="s">
        <v>179</v>
      </c>
      <c r="C34840">
        <f t="shared" si="544"/>
        <v>77228</v>
      </c>
    </row>
    <row r="34841" spans="1:3">
      <c r="A34841" s="32" t="s">
        <v>42305</v>
      </c>
      <c r="B34841" s="32" t="s">
        <v>179</v>
      </c>
      <c r="C34841">
        <f t="shared" si="544"/>
        <v>77229</v>
      </c>
    </row>
    <row r="34842" spans="1:3">
      <c r="A34842" s="32" t="s">
        <v>42306</v>
      </c>
      <c r="B34842" s="32" t="s">
        <v>179</v>
      </c>
      <c r="C34842">
        <f t="shared" si="544"/>
        <v>77230</v>
      </c>
    </row>
    <row r="34843" spans="1:3">
      <c r="A34843" s="32" t="s">
        <v>42307</v>
      </c>
      <c r="B34843" s="32" t="s">
        <v>179</v>
      </c>
      <c r="C34843">
        <f t="shared" si="544"/>
        <v>77231</v>
      </c>
    </row>
    <row r="34844" spans="1:3">
      <c r="A34844" s="32" t="s">
        <v>42308</v>
      </c>
      <c r="B34844" s="32" t="s">
        <v>179</v>
      </c>
      <c r="C34844">
        <f t="shared" si="544"/>
        <v>77233</v>
      </c>
    </row>
    <row r="34845" spans="1:3">
      <c r="A34845" s="32" t="s">
        <v>42309</v>
      </c>
      <c r="B34845" s="32" t="s">
        <v>179</v>
      </c>
      <c r="C34845">
        <f t="shared" si="544"/>
        <v>77234</v>
      </c>
    </row>
    <row r="34846" spans="1:3">
      <c r="A34846" s="32" t="s">
        <v>42310</v>
      </c>
      <c r="B34846" s="32" t="s">
        <v>179</v>
      </c>
      <c r="C34846">
        <f t="shared" si="544"/>
        <v>77235</v>
      </c>
    </row>
    <row r="34847" spans="1:3">
      <c r="A34847" s="32" t="s">
        <v>42311</v>
      </c>
      <c r="B34847" s="32" t="s">
        <v>179</v>
      </c>
      <c r="C34847">
        <f t="shared" si="544"/>
        <v>77236</v>
      </c>
    </row>
    <row r="34848" spans="1:3">
      <c r="A34848" s="32" t="s">
        <v>42312</v>
      </c>
      <c r="B34848" s="32" t="s">
        <v>179</v>
      </c>
      <c r="C34848">
        <f t="shared" si="544"/>
        <v>77237</v>
      </c>
    </row>
    <row r="34849" spans="1:3">
      <c r="A34849" s="32" t="s">
        <v>42313</v>
      </c>
      <c r="B34849" s="32" t="s">
        <v>179</v>
      </c>
      <c r="C34849">
        <f t="shared" si="544"/>
        <v>77238</v>
      </c>
    </row>
    <row r="34850" spans="1:3">
      <c r="A34850" s="32" t="s">
        <v>42314</v>
      </c>
      <c r="B34850" s="32" t="s">
        <v>179</v>
      </c>
      <c r="C34850">
        <f t="shared" si="544"/>
        <v>77240</v>
      </c>
    </row>
    <row r="34851" spans="1:3">
      <c r="A34851" s="32" t="s">
        <v>42315</v>
      </c>
      <c r="B34851" s="32" t="s">
        <v>179</v>
      </c>
      <c r="C34851">
        <f t="shared" si="544"/>
        <v>77241</v>
      </c>
    </row>
    <row r="34852" spans="1:3">
      <c r="A34852" s="32" t="s">
        <v>42316</v>
      </c>
      <c r="B34852" s="32" t="s">
        <v>179</v>
      </c>
      <c r="C34852">
        <f t="shared" si="544"/>
        <v>77242</v>
      </c>
    </row>
    <row r="34853" spans="1:3">
      <c r="A34853" s="32" t="s">
        <v>42317</v>
      </c>
      <c r="B34853" s="32" t="s">
        <v>179</v>
      </c>
      <c r="C34853">
        <f t="shared" si="544"/>
        <v>77243</v>
      </c>
    </row>
    <row r="34854" spans="1:3">
      <c r="A34854" s="32" t="s">
        <v>42318</v>
      </c>
      <c r="B34854" s="32" t="s">
        <v>179</v>
      </c>
      <c r="C34854">
        <f t="shared" si="544"/>
        <v>77244</v>
      </c>
    </row>
    <row r="34855" spans="1:3">
      <c r="A34855" s="32" t="s">
        <v>42319</v>
      </c>
      <c r="B34855" s="32" t="s">
        <v>179</v>
      </c>
      <c r="C34855">
        <f t="shared" si="544"/>
        <v>77245</v>
      </c>
    </row>
    <row r="34856" spans="1:3">
      <c r="A34856" s="32" t="s">
        <v>42320</v>
      </c>
      <c r="B34856" s="32" t="s">
        <v>179</v>
      </c>
      <c r="C34856">
        <f t="shared" si="544"/>
        <v>77246</v>
      </c>
    </row>
    <row r="34857" spans="1:3">
      <c r="A34857" s="32" t="s">
        <v>42321</v>
      </c>
      <c r="B34857" s="32" t="s">
        <v>179</v>
      </c>
      <c r="C34857">
        <f t="shared" si="544"/>
        <v>77247</v>
      </c>
    </row>
    <row r="34858" spans="1:3">
      <c r="A34858" s="32" t="s">
        <v>42322</v>
      </c>
      <c r="B34858" s="32" t="s">
        <v>179</v>
      </c>
      <c r="C34858">
        <f t="shared" si="544"/>
        <v>77248</v>
      </c>
    </row>
    <row r="34859" spans="1:3">
      <c r="A34859" s="32" t="s">
        <v>42323</v>
      </c>
      <c r="B34859" s="32" t="s">
        <v>179</v>
      </c>
      <c r="C34859">
        <f t="shared" si="544"/>
        <v>77249</v>
      </c>
    </row>
    <row r="34860" spans="1:3">
      <c r="A34860" s="32" t="s">
        <v>42324</v>
      </c>
      <c r="B34860" s="32" t="s">
        <v>179</v>
      </c>
      <c r="C34860">
        <f t="shared" si="544"/>
        <v>77250</v>
      </c>
    </row>
    <row r="34861" spans="1:3">
      <c r="A34861" s="32" t="s">
        <v>42325</v>
      </c>
      <c r="B34861" s="32" t="s">
        <v>179</v>
      </c>
      <c r="C34861">
        <f t="shared" si="544"/>
        <v>77251</v>
      </c>
    </row>
    <row r="34862" spans="1:3">
      <c r="A34862" s="32" t="s">
        <v>42326</v>
      </c>
      <c r="B34862" s="32" t="s">
        <v>179</v>
      </c>
      <c r="C34862">
        <f t="shared" si="544"/>
        <v>77252</v>
      </c>
    </row>
    <row r="34863" spans="1:3">
      <c r="A34863" s="32" t="s">
        <v>42327</v>
      </c>
      <c r="B34863" s="32" t="s">
        <v>179</v>
      </c>
      <c r="C34863">
        <f t="shared" si="544"/>
        <v>77253</v>
      </c>
    </row>
    <row r="34864" spans="1:3">
      <c r="A34864" s="32" t="s">
        <v>42328</v>
      </c>
      <c r="B34864" s="32" t="s">
        <v>179</v>
      </c>
      <c r="C34864">
        <f t="shared" si="544"/>
        <v>77254</v>
      </c>
    </row>
    <row r="34865" spans="1:3">
      <c r="A34865" s="32" t="s">
        <v>42329</v>
      </c>
      <c r="B34865" s="32" t="s">
        <v>179</v>
      </c>
      <c r="C34865">
        <f t="shared" si="544"/>
        <v>77255</v>
      </c>
    </row>
    <row r="34866" spans="1:3">
      <c r="A34866" s="32" t="s">
        <v>42330</v>
      </c>
      <c r="B34866" s="32" t="s">
        <v>179</v>
      </c>
      <c r="C34866">
        <f t="shared" si="544"/>
        <v>77256</v>
      </c>
    </row>
    <row r="34867" spans="1:3">
      <c r="A34867" s="32" t="s">
        <v>42331</v>
      </c>
      <c r="B34867" s="32" t="s">
        <v>179</v>
      </c>
      <c r="C34867">
        <f t="shared" si="544"/>
        <v>77257</v>
      </c>
    </row>
    <row r="34868" spans="1:3">
      <c r="A34868" s="32" t="s">
        <v>42332</v>
      </c>
      <c r="B34868" s="32" t="s">
        <v>179</v>
      </c>
      <c r="C34868">
        <f t="shared" si="544"/>
        <v>77258</v>
      </c>
    </row>
    <row r="34869" spans="1:3">
      <c r="A34869" s="32" t="s">
        <v>42333</v>
      </c>
      <c r="B34869" s="32" t="s">
        <v>179</v>
      </c>
      <c r="C34869">
        <f t="shared" si="544"/>
        <v>77259</v>
      </c>
    </row>
    <row r="34870" spans="1:3">
      <c r="A34870" s="32" t="s">
        <v>42334</v>
      </c>
      <c r="B34870" s="32" t="s">
        <v>179</v>
      </c>
      <c r="C34870">
        <f t="shared" si="544"/>
        <v>77260</v>
      </c>
    </row>
    <row r="34871" spans="1:3">
      <c r="A34871" s="32" t="s">
        <v>42335</v>
      </c>
      <c r="B34871" s="32" t="s">
        <v>179</v>
      </c>
      <c r="C34871">
        <f t="shared" si="544"/>
        <v>77261</v>
      </c>
    </row>
    <row r="34872" spans="1:3">
      <c r="A34872" s="32" t="s">
        <v>42336</v>
      </c>
      <c r="B34872" s="32" t="s">
        <v>179</v>
      </c>
      <c r="C34872">
        <f t="shared" si="544"/>
        <v>77262</v>
      </c>
    </row>
    <row r="34873" spans="1:3">
      <c r="A34873" s="32" t="s">
        <v>42337</v>
      </c>
      <c r="B34873" s="32" t="s">
        <v>179</v>
      </c>
      <c r="C34873">
        <f t="shared" si="544"/>
        <v>77263</v>
      </c>
    </row>
    <row r="34874" spans="1:3">
      <c r="A34874" s="32" t="s">
        <v>42338</v>
      </c>
      <c r="B34874" s="32" t="s">
        <v>179</v>
      </c>
      <c r="C34874">
        <f t="shared" si="544"/>
        <v>77265</v>
      </c>
    </row>
    <row r="34875" spans="1:3">
      <c r="A34875" s="32" t="s">
        <v>42339</v>
      </c>
      <c r="B34875" s="32" t="s">
        <v>179</v>
      </c>
      <c r="C34875">
        <f t="shared" si="544"/>
        <v>77266</v>
      </c>
    </row>
    <row r="34876" spans="1:3">
      <c r="A34876" s="32" t="s">
        <v>42340</v>
      </c>
      <c r="B34876" s="32" t="s">
        <v>179</v>
      </c>
      <c r="C34876">
        <f t="shared" si="544"/>
        <v>77267</v>
      </c>
    </row>
    <row r="34877" spans="1:3">
      <c r="A34877" s="32" t="s">
        <v>42341</v>
      </c>
      <c r="B34877" s="32" t="s">
        <v>179</v>
      </c>
      <c r="C34877">
        <f t="shared" si="544"/>
        <v>77268</v>
      </c>
    </row>
    <row r="34878" spans="1:3">
      <c r="A34878" s="32" t="s">
        <v>42342</v>
      </c>
      <c r="B34878" s="32" t="s">
        <v>179</v>
      </c>
      <c r="C34878">
        <f t="shared" si="544"/>
        <v>77269</v>
      </c>
    </row>
    <row r="34879" spans="1:3">
      <c r="A34879" s="32" t="s">
        <v>42343</v>
      </c>
      <c r="B34879" s="32" t="s">
        <v>179</v>
      </c>
      <c r="C34879">
        <f t="shared" si="544"/>
        <v>77270</v>
      </c>
    </row>
    <row r="34880" spans="1:3">
      <c r="A34880" s="32" t="s">
        <v>42344</v>
      </c>
      <c r="B34880" s="32" t="s">
        <v>179</v>
      </c>
      <c r="C34880">
        <f t="shared" si="544"/>
        <v>77271</v>
      </c>
    </row>
    <row r="34881" spans="1:3">
      <c r="A34881" s="32" t="s">
        <v>42345</v>
      </c>
      <c r="B34881" s="32" t="s">
        <v>179</v>
      </c>
      <c r="C34881">
        <f t="shared" si="544"/>
        <v>77272</v>
      </c>
    </row>
    <row r="34882" spans="1:3">
      <c r="A34882" s="32" t="s">
        <v>42346</v>
      </c>
      <c r="B34882" s="32" t="s">
        <v>179</v>
      </c>
      <c r="C34882">
        <f t="shared" ref="C34882:C34945" si="545">1*A34882</f>
        <v>77273</v>
      </c>
    </row>
    <row r="34883" spans="1:3">
      <c r="A34883" s="32" t="s">
        <v>42347</v>
      </c>
      <c r="B34883" s="32" t="s">
        <v>179</v>
      </c>
      <c r="C34883">
        <f t="shared" si="545"/>
        <v>77274</v>
      </c>
    </row>
    <row r="34884" spans="1:3">
      <c r="A34884" s="32" t="s">
        <v>42348</v>
      </c>
      <c r="B34884" s="32" t="s">
        <v>179</v>
      </c>
      <c r="C34884">
        <f t="shared" si="545"/>
        <v>77275</v>
      </c>
    </row>
    <row r="34885" spans="1:3">
      <c r="A34885" s="32" t="s">
        <v>42349</v>
      </c>
      <c r="B34885" s="32" t="s">
        <v>179</v>
      </c>
      <c r="C34885">
        <f t="shared" si="545"/>
        <v>77276</v>
      </c>
    </row>
    <row r="34886" spans="1:3">
      <c r="A34886" s="32" t="s">
        <v>42350</v>
      </c>
      <c r="B34886" s="32" t="s">
        <v>179</v>
      </c>
      <c r="C34886">
        <f t="shared" si="545"/>
        <v>77277</v>
      </c>
    </row>
    <row r="34887" spans="1:3">
      <c r="A34887" s="32" t="s">
        <v>42351</v>
      </c>
      <c r="B34887" s="32" t="s">
        <v>179</v>
      </c>
      <c r="C34887">
        <f t="shared" si="545"/>
        <v>77278</v>
      </c>
    </row>
    <row r="34888" spans="1:3">
      <c r="A34888" s="32" t="s">
        <v>42352</v>
      </c>
      <c r="B34888" s="32" t="s">
        <v>179</v>
      </c>
      <c r="C34888">
        <f t="shared" si="545"/>
        <v>77279</v>
      </c>
    </row>
    <row r="34889" spans="1:3">
      <c r="A34889" s="32" t="s">
        <v>42353</v>
      </c>
      <c r="B34889" s="32" t="s">
        <v>179</v>
      </c>
      <c r="C34889">
        <f t="shared" si="545"/>
        <v>77280</v>
      </c>
    </row>
    <row r="34890" spans="1:3">
      <c r="A34890" s="32" t="s">
        <v>42354</v>
      </c>
      <c r="B34890" s="32" t="s">
        <v>179</v>
      </c>
      <c r="C34890">
        <f t="shared" si="545"/>
        <v>77282</v>
      </c>
    </row>
    <row r="34891" spans="1:3">
      <c r="A34891" s="32" t="s">
        <v>42355</v>
      </c>
      <c r="B34891" s="32" t="s">
        <v>179</v>
      </c>
      <c r="C34891">
        <f t="shared" si="545"/>
        <v>77284</v>
      </c>
    </row>
    <row r="34892" spans="1:3">
      <c r="A34892" s="32" t="s">
        <v>42356</v>
      </c>
      <c r="B34892" s="32" t="s">
        <v>179</v>
      </c>
      <c r="C34892">
        <f t="shared" si="545"/>
        <v>77285</v>
      </c>
    </row>
    <row r="34893" spans="1:3">
      <c r="A34893" s="32" t="s">
        <v>42357</v>
      </c>
      <c r="B34893" s="32" t="s">
        <v>179</v>
      </c>
      <c r="C34893">
        <f t="shared" si="545"/>
        <v>77286</v>
      </c>
    </row>
    <row r="34894" spans="1:3">
      <c r="A34894" s="32" t="s">
        <v>42358</v>
      </c>
      <c r="B34894" s="32" t="s">
        <v>179</v>
      </c>
      <c r="C34894">
        <f t="shared" si="545"/>
        <v>77287</v>
      </c>
    </row>
    <row r="34895" spans="1:3">
      <c r="A34895" s="32" t="s">
        <v>42359</v>
      </c>
      <c r="B34895" s="32" t="s">
        <v>179</v>
      </c>
      <c r="C34895">
        <f t="shared" si="545"/>
        <v>77288</v>
      </c>
    </row>
    <row r="34896" spans="1:3">
      <c r="A34896" s="32" t="s">
        <v>42360</v>
      </c>
      <c r="B34896" s="32" t="s">
        <v>179</v>
      </c>
      <c r="C34896">
        <f t="shared" si="545"/>
        <v>77289</v>
      </c>
    </row>
    <row r="34897" spans="1:3">
      <c r="A34897" s="32" t="s">
        <v>42361</v>
      </c>
      <c r="B34897" s="32" t="s">
        <v>179</v>
      </c>
      <c r="C34897">
        <f t="shared" si="545"/>
        <v>77290</v>
      </c>
    </row>
    <row r="34898" spans="1:3">
      <c r="A34898" s="32" t="s">
        <v>42362</v>
      </c>
      <c r="B34898" s="32" t="s">
        <v>179</v>
      </c>
      <c r="C34898">
        <f t="shared" si="545"/>
        <v>77291</v>
      </c>
    </row>
    <row r="34899" spans="1:3">
      <c r="A34899" s="32" t="s">
        <v>42363</v>
      </c>
      <c r="B34899" s="32" t="s">
        <v>179</v>
      </c>
      <c r="C34899">
        <f t="shared" si="545"/>
        <v>77292</v>
      </c>
    </row>
    <row r="34900" spans="1:3">
      <c r="A34900" s="32" t="s">
        <v>42364</v>
      </c>
      <c r="B34900" s="32" t="s">
        <v>179</v>
      </c>
      <c r="C34900">
        <f t="shared" si="545"/>
        <v>77293</v>
      </c>
    </row>
    <row r="34901" spans="1:3">
      <c r="A34901" s="32" t="s">
        <v>42365</v>
      </c>
      <c r="B34901" s="32" t="s">
        <v>179</v>
      </c>
      <c r="C34901">
        <f t="shared" si="545"/>
        <v>77294</v>
      </c>
    </row>
    <row r="34902" spans="1:3">
      <c r="A34902" s="32" t="s">
        <v>42366</v>
      </c>
      <c r="B34902" s="32" t="s">
        <v>179</v>
      </c>
      <c r="C34902">
        <f t="shared" si="545"/>
        <v>77296</v>
      </c>
    </row>
    <row r="34903" spans="1:3">
      <c r="A34903" s="32" t="s">
        <v>42367</v>
      </c>
      <c r="B34903" s="32" t="s">
        <v>179</v>
      </c>
      <c r="C34903">
        <f t="shared" si="545"/>
        <v>77297</v>
      </c>
    </row>
    <row r="34904" spans="1:3">
      <c r="A34904" s="32" t="s">
        <v>42368</v>
      </c>
      <c r="B34904" s="32" t="s">
        <v>179</v>
      </c>
      <c r="C34904">
        <f t="shared" si="545"/>
        <v>77298</v>
      </c>
    </row>
    <row r="34905" spans="1:3">
      <c r="A34905" s="32" t="s">
        <v>42369</v>
      </c>
      <c r="B34905" s="32" t="s">
        <v>179</v>
      </c>
      <c r="C34905">
        <f t="shared" si="545"/>
        <v>77299</v>
      </c>
    </row>
    <row r="34906" spans="1:3">
      <c r="A34906" s="32" t="s">
        <v>42370</v>
      </c>
      <c r="B34906" s="32" t="s">
        <v>179</v>
      </c>
      <c r="C34906">
        <f t="shared" si="545"/>
        <v>77301</v>
      </c>
    </row>
    <row r="34907" spans="1:3">
      <c r="A34907" s="32" t="s">
        <v>42371</v>
      </c>
      <c r="B34907" s="32" t="s">
        <v>179</v>
      </c>
      <c r="C34907">
        <f t="shared" si="545"/>
        <v>77302</v>
      </c>
    </row>
    <row r="34908" spans="1:3">
      <c r="A34908" s="32" t="s">
        <v>42372</v>
      </c>
      <c r="B34908" s="32" t="s">
        <v>179</v>
      </c>
      <c r="C34908">
        <f t="shared" si="545"/>
        <v>77303</v>
      </c>
    </row>
    <row r="34909" spans="1:3">
      <c r="A34909" s="32" t="s">
        <v>42373</v>
      </c>
      <c r="B34909" s="32" t="s">
        <v>179</v>
      </c>
      <c r="C34909">
        <f t="shared" si="545"/>
        <v>77304</v>
      </c>
    </row>
    <row r="34910" spans="1:3">
      <c r="A34910" s="32" t="s">
        <v>42374</v>
      </c>
      <c r="B34910" s="32" t="s">
        <v>179</v>
      </c>
      <c r="C34910">
        <f t="shared" si="545"/>
        <v>77305</v>
      </c>
    </row>
    <row r="34911" spans="1:3">
      <c r="A34911" s="32" t="s">
        <v>42375</v>
      </c>
      <c r="B34911" s="32" t="s">
        <v>179</v>
      </c>
      <c r="C34911">
        <f t="shared" si="545"/>
        <v>77306</v>
      </c>
    </row>
    <row r="34912" spans="1:3">
      <c r="A34912" s="32" t="s">
        <v>42376</v>
      </c>
      <c r="B34912" s="32" t="s">
        <v>179</v>
      </c>
      <c r="C34912">
        <f t="shared" si="545"/>
        <v>77315</v>
      </c>
    </row>
    <row r="34913" spans="1:3">
      <c r="A34913" s="32" t="s">
        <v>42377</v>
      </c>
      <c r="B34913" s="32" t="s">
        <v>179</v>
      </c>
      <c r="C34913">
        <f t="shared" si="545"/>
        <v>77316</v>
      </c>
    </row>
    <row r="34914" spans="1:3">
      <c r="A34914" s="32" t="s">
        <v>42378</v>
      </c>
      <c r="B34914" s="32" t="s">
        <v>179</v>
      </c>
      <c r="C34914">
        <f t="shared" si="545"/>
        <v>77318</v>
      </c>
    </row>
    <row r="34915" spans="1:3">
      <c r="A34915" s="32" t="s">
        <v>42379</v>
      </c>
      <c r="B34915" s="32" t="s">
        <v>179</v>
      </c>
      <c r="C34915">
        <f t="shared" si="545"/>
        <v>77320</v>
      </c>
    </row>
    <row r="34916" spans="1:3">
      <c r="A34916" s="32" t="s">
        <v>42380</v>
      </c>
      <c r="B34916" s="32" t="s">
        <v>179</v>
      </c>
      <c r="C34916">
        <f t="shared" si="545"/>
        <v>77325</v>
      </c>
    </row>
    <row r="34917" spans="1:3">
      <c r="A34917" s="32" t="s">
        <v>42381</v>
      </c>
      <c r="B34917" s="32" t="s">
        <v>179</v>
      </c>
      <c r="C34917">
        <f t="shared" si="545"/>
        <v>77326</v>
      </c>
    </row>
    <row r="34918" spans="1:3">
      <c r="A34918" s="32" t="s">
        <v>42382</v>
      </c>
      <c r="B34918" s="32" t="s">
        <v>179</v>
      </c>
      <c r="C34918">
        <f t="shared" si="545"/>
        <v>77327</v>
      </c>
    </row>
    <row r="34919" spans="1:3">
      <c r="A34919" s="32" t="s">
        <v>42383</v>
      </c>
      <c r="B34919" s="32" t="s">
        <v>179</v>
      </c>
      <c r="C34919">
        <f t="shared" si="545"/>
        <v>77328</v>
      </c>
    </row>
    <row r="34920" spans="1:3">
      <c r="A34920" s="32" t="s">
        <v>42384</v>
      </c>
      <c r="B34920" s="32" t="s">
        <v>179</v>
      </c>
      <c r="C34920">
        <f t="shared" si="545"/>
        <v>77331</v>
      </c>
    </row>
    <row r="34921" spans="1:3">
      <c r="A34921" s="32" t="s">
        <v>42385</v>
      </c>
      <c r="B34921" s="32" t="s">
        <v>179</v>
      </c>
      <c r="C34921">
        <f t="shared" si="545"/>
        <v>77332</v>
      </c>
    </row>
    <row r="34922" spans="1:3">
      <c r="A34922" s="32" t="s">
        <v>42386</v>
      </c>
      <c r="B34922" s="32" t="s">
        <v>179</v>
      </c>
      <c r="C34922">
        <f t="shared" si="545"/>
        <v>77333</v>
      </c>
    </row>
    <row r="34923" spans="1:3">
      <c r="A34923" s="32" t="s">
        <v>42387</v>
      </c>
      <c r="B34923" s="32" t="s">
        <v>179</v>
      </c>
      <c r="C34923">
        <f t="shared" si="545"/>
        <v>77334</v>
      </c>
    </row>
    <row r="34924" spans="1:3">
      <c r="A34924" s="32" t="s">
        <v>42388</v>
      </c>
      <c r="B34924" s="32" t="s">
        <v>179</v>
      </c>
      <c r="C34924">
        <f t="shared" si="545"/>
        <v>77335</v>
      </c>
    </row>
    <row r="34925" spans="1:3">
      <c r="A34925" s="32" t="s">
        <v>42389</v>
      </c>
      <c r="B34925" s="32" t="s">
        <v>179</v>
      </c>
      <c r="C34925">
        <f t="shared" si="545"/>
        <v>77336</v>
      </c>
    </row>
    <row r="34926" spans="1:3">
      <c r="A34926" s="32" t="s">
        <v>42390</v>
      </c>
      <c r="B34926" s="32" t="s">
        <v>179</v>
      </c>
      <c r="C34926">
        <f t="shared" si="545"/>
        <v>77337</v>
      </c>
    </row>
    <row r="34927" spans="1:3">
      <c r="A34927" s="32" t="s">
        <v>42391</v>
      </c>
      <c r="B34927" s="32" t="s">
        <v>179</v>
      </c>
      <c r="C34927">
        <f t="shared" si="545"/>
        <v>77338</v>
      </c>
    </row>
    <row r="34928" spans="1:3">
      <c r="A34928" s="32" t="s">
        <v>42392</v>
      </c>
      <c r="B34928" s="32" t="s">
        <v>179</v>
      </c>
      <c r="C34928">
        <f t="shared" si="545"/>
        <v>77339</v>
      </c>
    </row>
    <row r="34929" spans="1:3">
      <c r="A34929" s="32" t="s">
        <v>42393</v>
      </c>
      <c r="B34929" s="32" t="s">
        <v>179</v>
      </c>
      <c r="C34929">
        <f t="shared" si="545"/>
        <v>77340</v>
      </c>
    </row>
    <row r="34930" spans="1:3">
      <c r="A34930" s="32" t="s">
        <v>42394</v>
      </c>
      <c r="B34930" s="32" t="s">
        <v>179</v>
      </c>
      <c r="C34930">
        <f t="shared" si="545"/>
        <v>77341</v>
      </c>
    </row>
    <row r="34931" spans="1:3">
      <c r="A34931" s="32" t="s">
        <v>42395</v>
      </c>
      <c r="B34931" s="32" t="s">
        <v>179</v>
      </c>
      <c r="C34931">
        <f t="shared" si="545"/>
        <v>77342</v>
      </c>
    </row>
    <row r="34932" spans="1:3">
      <c r="A34932" s="32" t="s">
        <v>42396</v>
      </c>
      <c r="B34932" s="32" t="s">
        <v>179</v>
      </c>
      <c r="C34932">
        <f t="shared" si="545"/>
        <v>77343</v>
      </c>
    </row>
    <row r="34933" spans="1:3">
      <c r="A34933" s="32" t="s">
        <v>42397</v>
      </c>
      <c r="B34933" s="32" t="s">
        <v>179</v>
      </c>
      <c r="C34933">
        <f t="shared" si="545"/>
        <v>77344</v>
      </c>
    </row>
    <row r="34934" spans="1:3">
      <c r="A34934" s="32" t="s">
        <v>42398</v>
      </c>
      <c r="B34934" s="32" t="s">
        <v>179</v>
      </c>
      <c r="C34934">
        <f t="shared" si="545"/>
        <v>77345</v>
      </c>
    </row>
    <row r="34935" spans="1:3">
      <c r="A34935" s="32" t="s">
        <v>42399</v>
      </c>
      <c r="B34935" s="32" t="s">
        <v>179</v>
      </c>
      <c r="C34935">
        <f t="shared" si="545"/>
        <v>77346</v>
      </c>
    </row>
    <row r="34936" spans="1:3">
      <c r="A34936" s="32" t="s">
        <v>42400</v>
      </c>
      <c r="B34936" s="32" t="s">
        <v>179</v>
      </c>
      <c r="C34936">
        <f t="shared" si="545"/>
        <v>77347</v>
      </c>
    </row>
    <row r="34937" spans="1:3">
      <c r="A34937" s="32" t="s">
        <v>42401</v>
      </c>
      <c r="B34937" s="32" t="s">
        <v>179</v>
      </c>
      <c r="C34937">
        <f t="shared" si="545"/>
        <v>77348</v>
      </c>
    </row>
    <row r="34938" spans="1:3">
      <c r="A34938" s="32" t="s">
        <v>42402</v>
      </c>
      <c r="B34938" s="32" t="s">
        <v>179</v>
      </c>
      <c r="C34938">
        <f t="shared" si="545"/>
        <v>77349</v>
      </c>
    </row>
    <row r="34939" spans="1:3">
      <c r="A34939" s="32" t="s">
        <v>42403</v>
      </c>
      <c r="B34939" s="32" t="s">
        <v>179</v>
      </c>
      <c r="C34939">
        <f t="shared" si="545"/>
        <v>77350</v>
      </c>
    </row>
    <row r="34940" spans="1:3">
      <c r="A34940" s="32" t="s">
        <v>42404</v>
      </c>
      <c r="B34940" s="32" t="s">
        <v>179</v>
      </c>
      <c r="C34940">
        <f t="shared" si="545"/>
        <v>77351</v>
      </c>
    </row>
    <row r="34941" spans="1:3">
      <c r="A34941" s="32" t="s">
        <v>42405</v>
      </c>
      <c r="B34941" s="32" t="s">
        <v>179</v>
      </c>
      <c r="C34941">
        <f t="shared" si="545"/>
        <v>77353</v>
      </c>
    </row>
    <row r="34942" spans="1:3">
      <c r="A34942" s="32" t="s">
        <v>42406</v>
      </c>
      <c r="B34942" s="32" t="s">
        <v>179</v>
      </c>
      <c r="C34942">
        <f t="shared" si="545"/>
        <v>77354</v>
      </c>
    </row>
    <row r="34943" spans="1:3">
      <c r="A34943" s="32" t="s">
        <v>42407</v>
      </c>
      <c r="B34943" s="32" t="s">
        <v>179</v>
      </c>
      <c r="C34943">
        <f t="shared" si="545"/>
        <v>77355</v>
      </c>
    </row>
    <row r="34944" spans="1:3">
      <c r="A34944" s="32" t="s">
        <v>42408</v>
      </c>
      <c r="B34944" s="32" t="s">
        <v>179</v>
      </c>
      <c r="C34944">
        <f t="shared" si="545"/>
        <v>77356</v>
      </c>
    </row>
    <row r="34945" spans="1:3">
      <c r="A34945" s="32" t="s">
        <v>42409</v>
      </c>
      <c r="B34945" s="32" t="s">
        <v>179</v>
      </c>
      <c r="C34945">
        <f t="shared" si="545"/>
        <v>77357</v>
      </c>
    </row>
    <row r="34946" spans="1:3">
      <c r="A34946" s="32" t="s">
        <v>42410</v>
      </c>
      <c r="B34946" s="32" t="s">
        <v>179</v>
      </c>
      <c r="C34946">
        <f t="shared" ref="C34946:C35009" si="546">1*A34946</f>
        <v>77358</v>
      </c>
    </row>
    <row r="34947" spans="1:3">
      <c r="A34947" s="32" t="s">
        <v>42411</v>
      </c>
      <c r="B34947" s="32" t="s">
        <v>179</v>
      </c>
      <c r="C34947">
        <f t="shared" si="546"/>
        <v>77359</v>
      </c>
    </row>
    <row r="34948" spans="1:3">
      <c r="A34948" s="32" t="s">
        <v>42412</v>
      </c>
      <c r="B34948" s="32" t="s">
        <v>179</v>
      </c>
      <c r="C34948">
        <f t="shared" si="546"/>
        <v>77360</v>
      </c>
    </row>
    <row r="34949" spans="1:3">
      <c r="A34949" s="32" t="s">
        <v>42413</v>
      </c>
      <c r="B34949" s="32" t="s">
        <v>179</v>
      </c>
      <c r="C34949">
        <f t="shared" si="546"/>
        <v>77362</v>
      </c>
    </row>
    <row r="34950" spans="1:3">
      <c r="A34950" s="32" t="s">
        <v>42414</v>
      </c>
      <c r="B34950" s="32" t="s">
        <v>179</v>
      </c>
      <c r="C34950">
        <f t="shared" si="546"/>
        <v>77363</v>
      </c>
    </row>
    <row r="34951" spans="1:3">
      <c r="A34951" s="32" t="s">
        <v>42415</v>
      </c>
      <c r="B34951" s="32" t="s">
        <v>179</v>
      </c>
      <c r="C34951">
        <f t="shared" si="546"/>
        <v>77364</v>
      </c>
    </row>
    <row r="34952" spans="1:3">
      <c r="A34952" s="32" t="s">
        <v>42416</v>
      </c>
      <c r="B34952" s="32" t="s">
        <v>179</v>
      </c>
      <c r="C34952">
        <f t="shared" si="546"/>
        <v>77365</v>
      </c>
    </row>
    <row r="34953" spans="1:3">
      <c r="A34953" s="32" t="s">
        <v>42417</v>
      </c>
      <c r="B34953" s="32" t="s">
        <v>179</v>
      </c>
      <c r="C34953">
        <f t="shared" si="546"/>
        <v>77367</v>
      </c>
    </row>
    <row r="34954" spans="1:3">
      <c r="A34954" s="32" t="s">
        <v>42418</v>
      </c>
      <c r="B34954" s="32" t="s">
        <v>179</v>
      </c>
      <c r="C34954">
        <f t="shared" si="546"/>
        <v>77368</v>
      </c>
    </row>
    <row r="34955" spans="1:3">
      <c r="A34955" s="32" t="s">
        <v>42419</v>
      </c>
      <c r="B34955" s="32" t="s">
        <v>179</v>
      </c>
      <c r="C34955">
        <f t="shared" si="546"/>
        <v>77369</v>
      </c>
    </row>
    <row r="34956" spans="1:3">
      <c r="A34956" s="32" t="s">
        <v>42420</v>
      </c>
      <c r="B34956" s="32" t="s">
        <v>179</v>
      </c>
      <c r="C34956">
        <f t="shared" si="546"/>
        <v>77371</v>
      </c>
    </row>
    <row r="34957" spans="1:3">
      <c r="A34957" s="32" t="s">
        <v>42421</v>
      </c>
      <c r="B34957" s="32" t="s">
        <v>179</v>
      </c>
      <c r="C34957">
        <f t="shared" si="546"/>
        <v>77372</v>
      </c>
    </row>
    <row r="34958" spans="1:3">
      <c r="A34958" s="32" t="s">
        <v>42422</v>
      </c>
      <c r="B34958" s="32" t="s">
        <v>179</v>
      </c>
      <c r="C34958">
        <f t="shared" si="546"/>
        <v>77373</v>
      </c>
    </row>
    <row r="34959" spans="1:3">
      <c r="A34959" s="32" t="s">
        <v>42423</v>
      </c>
      <c r="B34959" s="32" t="s">
        <v>179</v>
      </c>
      <c r="C34959">
        <f t="shared" si="546"/>
        <v>77374</v>
      </c>
    </row>
    <row r="34960" spans="1:3">
      <c r="A34960" s="32" t="s">
        <v>42424</v>
      </c>
      <c r="B34960" s="32" t="s">
        <v>179</v>
      </c>
      <c r="C34960">
        <f t="shared" si="546"/>
        <v>77375</v>
      </c>
    </row>
    <row r="34961" spans="1:3">
      <c r="A34961" s="32" t="s">
        <v>42425</v>
      </c>
      <c r="B34961" s="32" t="s">
        <v>179</v>
      </c>
      <c r="C34961">
        <f t="shared" si="546"/>
        <v>77376</v>
      </c>
    </row>
    <row r="34962" spans="1:3">
      <c r="A34962" s="32" t="s">
        <v>42426</v>
      </c>
      <c r="B34962" s="32" t="s">
        <v>179</v>
      </c>
      <c r="C34962">
        <f t="shared" si="546"/>
        <v>77377</v>
      </c>
    </row>
    <row r="34963" spans="1:3">
      <c r="A34963" s="32" t="s">
        <v>42427</v>
      </c>
      <c r="B34963" s="32" t="s">
        <v>179</v>
      </c>
      <c r="C34963">
        <f t="shared" si="546"/>
        <v>77378</v>
      </c>
    </row>
    <row r="34964" spans="1:3">
      <c r="A34964" s="32" t="s">
        <v>42428</v>
      </c>
      <c r="B34964" s="32" t="s">
        <v>179</v>
      </c>
      <c r="C34964">
        <f t="shared" si="546"/>
        <v>77379</v>
      </c>
    </row>
    <row r="34965" spans="1:3">
      <c r="A34965" s="32" t="s">
        <v>42429</v>
      </c>
      <c r="B34965" s="32" t="s">
        <v>179</v>
      </c>
      <c r="C34965">
        <f t="shared" si="546"/>
        <v>77380</v>
      </c>
    </row>
    <row r="34966" spans="1:3">
      <c r="A34966" s="32" t="s">
        <v>42430</v>
      </c>
      <c r="B34966" s="32" t="s">
        <v>179</v>
      </c>
      <c r="C34966">
        <f t="shared" si="546"/>
        <v>77381</v>
      </c>
    </row>
    <row r="34967" spans="1:3">
      <c r="A34967" s="32" t="s">
        <v>42431</v>
      </c>
      <c r="B34967" s="32" t="s">
        <v>179</v>
      </c>
      <c r="C34967">
        <f t="shared" si="546"/>
        <v>77382</v>
      </c>
    </row>
    <row r="34968" spans="1:3">
      <c r="A34968" s="32" t="s">
        <v>42432</v>
      </c>
      <c r="B34968" s="32" t="s">
        <v>179</v>
      </c>
      <c r="C34968">
        <f t="shared" si="546"/>
        <v>77383</v>
      </c>
    </row>
    <row r="34969" spans="1:3">
      <c r="A34969" s="32" t="s">
        <v>42433</v>
      </c>
      <c r="B34969" s="32" t="s">
        <v>179</v>
      </c>
      <c r="C34969">
        <f t="shared" si="546"/>
        <v>77384</v>
      </c>
    </row>
    <row r="34970" spans="1:3">
      <c r="A34970" s="32" t="s">
        <v>42434</v>
      </c>
      <c r="B34970" s="32" t="s">
        <v>179</v>
      </c>
      <c r="C34970">
        <f t="shared" si="546"/>
        <v>77385</v>
      </c>
    </row>
    <row r="34971" spans="1:3">
      <c r="A34971" s="32" t="s">
        <v>42435</v>
      </c>
      <c r="B34971" s="32" t="s">
        <v>179</v>
      </c>
      <c r="C34971">
        <f t="shared" si="546"/>
        <v>77386</v>
      </c>
    </row>
    <row r="34972" spans="1:3">
      <c r="A34972" s="32" t="s">
        <v>42436</v>
      </c>
      <c r="B34972" s="32" t="s">
        <v>179</v>
      </c>
      <c r="C34972">
        <f t="shared" si="546"/>
        <v>77387</v>
      </c>
    </row>
    <row r="34973" spans="1:3">
      <c r="A34973" s="32" t="s">
        <v>42437</v>
      </c>
      <c r="B34973" s="32" t="s">
        <v>179</v>
      </c>
      <c r="C34973">
        <f t="shared" si="546"/>
        <v>77388</v>
      </c>
    </row>
    <row r="34974" spans="1:3">
      <c r="A34974" s="32" t="s">
        <v>42438</v>
      </c>
      <c r="B34974" s="32" t="s">
        <v>179</v>
      </c>
      <c r="C34974">
        <f t="shared" si="546"/>
        <v>77389</v>
      </c>
    </row>
    <row r="34975" spans="1:3">
      <c r="A34975" s="32" t="s">
        <v>42439</v>
      </c>
      <c r="B34975" s="32" t="s">
        <v>179</v>
      </c>
      <c r="C34975">
        <f t="shared" si="546"/>
        <v>77391</v>
      </c>
    </row>
    <row r="34976" spans="1:3">
      <c r="A34976" s="32" t="s">
        <v>42440</v>
      </c>
      <c r="B34976" s="32" t="s">
        <v>179</v>
      </c>
      <c r="C34976">
        <f t="shared" si="546"/>
        <v>77393</v>
      </c>
    </row>
    <row r="34977" spans="1:3">
      <c r="A34977" s="32" t="s">
        <v>42441</v>
      </c>
      <c r="B34977" s="32" t="s">
        <v>179</v>
      </c>
      <c r="C34977">
        <f t="shared" si="546"/>
        <v>77396</v>
      </c>
    </row>
    <row r="34978" spans="1:3">
      <c r="A34978" s="32" t="s">
        <v>42442</v>
      </c>
      <c r="B34978" s="32" t="s">
        <v>179</v>
      </c>
      <c r="C34978">
        <f t="shared" si="546"/>
        <v>77399</v>
      </c>
    </row>
    <row r="34979" spans="1:3">
      <c r="A34979" s="32" t="s">
        <v>42443</v>
      </c>
      <c r="B34979" s="32" t="s">
        <v>179</v>
      </c>
      <c r="C34979">
        <f t="shared" si="546"/>
        <v>77401</v>
      </c>
    </row>
    <row r="34980" spans="1:3">
      <c r="A34980" s="32" t="s">
        <v>42444</v>
      </c>
      <c r="B34980" s="32" t="s">
        <v>179</v>
      </c>
      <c r="C34980">
        <f t="shared" si="546"/>
        <v>77402</v>
      </c>
    </row>
    <row r="34981" spans="1:3">
      <c r="A34981" s="32" t="s">
        <v>42445</v>
      </c>
      <c r="B34981" s="32" t="s">
        <v>179</v>
      </c>
      <c r="C34981">
        <f t="shared" si="546"/>
        <v>77404</v>
      </c>
    </row>
    <row r="34982" spans="1:3">
      <c r="A34982" s="32" t="s">
        <v>42446</v>
      </c>
      <c r="B34982" s="32" t="s">
        <v>179</v>
      </c>
      <c r="C34982">
        <f t="shared" si="546"/>
        <v>77406</v>
      </c>
    </row>
    <row r="34983" spans="1:3">
      <c r="A34983" s="32" t="s">
        <v>44049</v>
      </c>
      <c r="B34983" s="32" t="s">
        <v>179</v>
      </c>
      <c r="C34983">
        <f t="shared" si="546"/>
        <v>77407</v>
      </c>
    </row>
    <row r="34984" spans="1:3">
      <c r="A34984" s="32" t="s">
        <v>42447</v>
      </c>
      <c r="B34984" s="32" t="s">
        <v>179</v>
      </c>
      <c r="C34984">
        <f t="shared" si="546"/>
        <v>77410</v>
      </c>
    </row>
    <row r="34985" spans="1:3">
      <c r="A34985" s="32" t="s">
        <v>42448</v>
      </c>
      <c r="B34985" s="32" t="s">
        <v>179</v>
      </c>
      <c r="C34985">
        <f t="shared" si="546"/>
        <v>77411</v>
      </c>
    </row>
    <row r="34986" spans="1:3">
      <c r="A34986" s="32" t="s">
        <v>42449</v>
      </c>
      <c r="B34986" s="32" t="s">
        <v>179</v>
      </c>
      <c r="C34986">
        <f t="shared" si="546"/>
        <v>77412</v>
      </c>
    </row>
    <row r="34987" spans="1:3">
      <c r="A34987" s="32" t="s">
        <v>42450</v>
      </c>
      <c r="B34987" s="32" t="s">
        <v>179</v>
      </c>
      <c r="C34987">
        <f t="shared" si="546"/>
        <v>77413</v>
      </c>
    </row>
    <row r="34988" spans="1:3">
      <c r="A34988" s="32" t="s">
        <v>42451</v>
      </c>
      <c r="B34988" s="32" t="s">
        <v>179</v>
      </c>
      <c r="C34988">
        <f t="shared" si="546"/>
        <v>77414</v>
      </c>
    </row>
    <row r="34989" spans="1:3">
      <c r="A34989" s="32" t="s">
        <v>42452</v>
      </c>
      <c r="B34989" s="32" t="s">
        <v>179</v>
      </c>
      <c r="C34989">
        <f t="shared" si="546"/>
        <v>77415</v>
      </c>
    </row>
    <row r="34990" spans="1:3">
      <c r="A34990" s="32" t="s">
        <v>42453</v>
      </c>
      <c r="B34990" s="32" t="s">
        <v>179</v>
      </c>
      <c r="C34990">
        <f t="shared" si="546"/>
        <v>77417</v>
      </c>
    </row>
    <row r="34991" spans="1:3">
      <c r="A34991" s="32" t="s">
        <v>42454</v>
      </c>
      <c r="B34991" s="32" t="s">
        <v>179</v>
      </c>
      <c r="C34991">
        <f t="shared" si="546"/>
        <v>77418</v>
      </c>
    </row>
    <row r="34992" spans="1:3">
      <c r="A34992" s="32" t="s">
        <v>42455</v>
      </c>
      <c r="B34992" s="32" t="s">
        <v>179</v>
      </c>
      <c r="C34992">
        <f t="shared" si="546"/>
        <v>77419</v>
      </c>
    </row>
    <row r="34993" spans="1:3">
      <c r="A34993" s="32" t="s">
        <v>42456</v>
      </c>
      <c r="B34993" s="32" t="s">
        <v>179</v>
      </c>
      <c r="C34993">
        <f t="shared" si="546"/>
        <v>77420</v>
      </c>
    </row>
    <row r="34994" spans="1:3">
      <c r="A34994" s="32" t="s">
        <v>42457</v>
      </c>
      <c r="B34994" s="32" t="s">
        <v>179</v>
      </c>
      <c r="C34994">
        <f t="shared" si="546"/>
        <v>77422</v>
      </c>
    </row>
    <row r="34995" spans="1:3">
      <c r="A34995" s="32" t="s">
        <v>42458</v>
      </c>
      <c r="B34995" s="32" t="s">
        <v>179</v>
      </c>
      <c r="C34995">
        <f t="shared" si="546"/>
        <v>77423</v>
      </c>
    </row>
    <row r="34996" spans="1:3">
      <c r="A34996" s="32" t="s">
        <v>42459</v>
      </c>
      <c r="B34996" s="32" t="s">
        <v>179</v>
      </c>
      <c r="C34996">
        <f t="shared" si="546"/>
        <v>77426</v>
      </c>
    </row>
    <row r="34997" spans="1:3">
      <c r="A34997" s="32" t="s">
        <v>42460</v>
      </c>
      <c r="B34997" s="32" t="s">
        <v>179</v>
      </c>
      <c r="C34997">
        <f t="shared" si="546"/>
        <v>77428</v>
      </c>
    </row>
    <row r="34998" spans="1:3">
      <c r="A34998" s="32" t="s">
        <v>42461</v>
      </c>
      <c r="B34998" s="32" t="s">
        <v>179</v>
      </c>
      <c r="C34998">
        <f t="shared" si="546"/>
        <v>77429</v>
      </c>
    </row>
    <row r="34999" spans="1:3">
      <c r="A34999" s="32" t="s">
        <v>42462</v>
      </c>
      <c r="B34999" s="32" t="s">
        <v>179</v>
      </c>
      <c r="C34999">
        <f t="shared" si="546"/>
        <v>77430</v>
      </c>
    </row>
    <row r="35000" spans="1:3">
      <c r="A35000" s="32" t="s">
        <v>42463</v>
      </c>
      <c r="B35000" s="32" t="s">
        <v>179</v>
      </c>
      <c r="C35000">
        <f t="shared" si="546"/>
        <v>77431</v>
      </c>
    </row>
    <row r="35001" spans="1:3">
      <c r="A35001" s="32" t="s">
        <v>42464</v>
      </c>
      <c r="B35001" s="32" t="s">
        <v>179</v>
      </c>
      <c r="C35001">
        <f t="shared" si="546"/>
        <v>77432</v>
      </c>
    </row>
    <row r="35002" spans="1:3">
      <c r="A35002" s="32" t="s">
        <v>42465</v>
      </c>
      <c r="B35002" s="32" t="s">
        <v>179</v>
      </c>
      <c r="C35002">
        <f t="shared" si="546"/>
        <v>77433</v>
      </c>
    </row>
    <row r="35003" spans="1:3">
      <c r="A35003" s="32" t="s">
        <v>42466</v>
      </c>
      <c r="B35003" s="32" t="s">
        <v>179</v>
      </c>
      <c r="C35003">
        <f t="shared" si="546"/>
        <v>77434</v>
      </c>
    </row>
    <row r="35004" spans="1:3">
      <c r="A35004" s="32" t="s">
        <v>42467</v>
      </c>
      <c r="B35004" s="32" t="s">
        <v>179</v>
      </c>
      <c r="C35004">
        <f t="shared" si="546"/>
        <v>77435</v>
      </c>
    </row>
    <row r="35005" spans="1:3">
      <c r="A35005" s="32" t="s">
        <v>42468</v>
      </c>
      <c r="B35005" s="32" t="s">
        <v>179</v>
      </c>
      <c r="C35005">
        <f t="shared" si="546"/>
        <v>77436</v>
      </c>
    </row>
    <row r="35006" spans="1:3">
      <c r="A35006" s="32" t="s">
        <v>42469</v>
      </c>
      <c r="B35006" s="32" t="s">
        <v>179</v>
      </c>
      <c r="C35006">
        <f t="shared" si="546"/>
        <v>77437</v>
      </c>
    </row>
    <row r="35007" spans="1:3">
      <c r="A35007" s="32" t="s">
        <v>42470</v>
      </c>
      <c r="B35007" s="32" t="s">
        <v>179</v>
      </c>
      <c r="C35007">
        <f t="shared" si="546"/>
        <v>77440</v>
      </c>
    </row>
    <row r="35008" spans="1:3">
      <c r="A35008" s="32" t="s">
        <v>42471</v>
      </c>
      <c r="B35008" s="32" t="s">
        <v>179</v>
      </c>
      <c r="C35008">
        <f t="shared" si="546"/>
        <v>77441</v>
      </c>
    </row>
    <row r="35009" spans="1:3">
      <c r="A35009" s="32" t="s">
        <v>42472</v>
      </c>
      <c r="B35009" s="32" t="s">
        <v>179</v>
      </c>
      <c r="C35009">
        <f t="shared" si="546"/>
        <v>77442</v>
      </c>
    </row>
    <row r="35010" spans="1:3">
      <c r="A35010" s="32" t="s">
        <v>42473</v>
      </c>
      <c r="B35010" s="32" t="s">
        <v>179</v>
      </c>
      <c r="C35010">
        <f t="shared" ref="C35010:C35073" si="547">1*A35010</f>
        <v>77443</v>
      </c>
    </row>
    <row r="35011" spans="1:3">
      <c r="A35011" s="32" t="s">
        <v>42474</v>
      </c>
      <c r="B35011" s="32" t="s">
        <v>179</v>
      </c>
      <c r="C35011">
        <f t="shared" si="547"/>
        <v>77444</v>
      </c>
    </row>
    <row r="35012" spans="1:3">
      <c r="A35012" s="32" t="s">
        <v>42475</v>
      </c>
      <c r="B35012" s="32" t="s">
        <v>179</v>
      </c>
      <c r="C35012">
        <f t="shared" si="547"/>
        <v>77445</v>
      </c>
    </row>
    <row r="35013" spans="1:3">
      <c r="A35013" s="32" t="s">
        <v>42476</v>
      </c>
      <c r="B35013" s="32" t="s">
        <v>179</v>
      </c>
      <c r="C35013">
        <f t="shared" si="547"/>
        <v>77446</v>
      </c>
    </row>
    <row r="35014" spans="1:3">
      <c r="A35014" s="32" t="s">
        <v>42477</v>
      </c>
      <c r="B35014" s="32" t="s">
        <v>179</v>
      </c>
      <c r="C35014">
        <f t="shared" si="547"/>
        <v>77447</v>
      </c>
    </row>
    <row r="35015" spans="1:3">
      <c r="A35015" s="32" t="s">
        <v>42478</v>
      </c>
      <c r="B35015" s="32" t="s">
        <v>179</v>
      </c>
      <c r="C35015">
        <f t="shared" si="547"/>
        <v>77448</v>
      </c>
    </row>
    <row r="35016" spans="1:3">
      <c r="A35016" s="32" t="s">
        <v>42479</v>
      </c>
      <c r="B35016" s="32" t="s">
        <v>179</v>
      </c>
      <c r="C35016">
        <f t="shared" si="547"/>
        <v>77449</v>
      </c>
    </row>
    <row r="35017" spans="1:3">
      <c r="A35017" s="32" t="s">
        <v>42480</v>
      </c>
      <c r="B35017" s="32" t="s">
        <v>179</v>
      </c>
      <c r="C35017">
        <f t="shared" si="547"/>
        <v>77450</v>
      </c>
    </row>
    <row r="35018" spans="1:3">
      <c r="A35018" s="32" t="s">
        <v>42481</v>
      </c>
      <c r="B35018" s="32" t="s">
        <v>179</v>
      </c>
      <c r="C35018">
        <f t="shared" si="547"/>
        <v>77451</v>
      </c>
    </row>
    <row r="35019" spans="1:3">
      <c r="A35019" s="32" t="s">
        <v>42482</v>
      </c>
      <c r="B35019" s="32" t="s">
        <v>179</v>
      </c>
      <c r="C35019">
        <f t="shared" si="547"/>
        <v>77452</v>
      </c>
    </row>
    <row r="35020" spans="1:3">
      <c r="A35020" s="32" t="s">
        <v>42483</v>
      </c>
      <c r="B35020" s="32" t="s">
        <v>179</v>
      </c>
      <c r="C35020">
        <f t="shared" si="547"/>
        <v>77453</v>
      </c>
    </row>
    <row r="35021" spans="1:3">
      <c r="A35021" s="32" t="s">
        <v>42484</v>
      </c>
      <c r="B35021" s="32" t="s">
        <v>179</v>
      </c>
      <c r="C35021">
        <f t="shared" si="547"/>
        <v>77454</v>
      </c>
    </row>
    <row r="35022" spans="1:3">
      <c r="A35022" s="32" t="s">
        <v>42485</v>
      </c>
      <c r="B35022" s="32" t="s">
        <v>179</v>
      </c>
      <c r="C35022">
        <f t="shared" si="547"/>
        <v>77455</v>
      </c>
    </row>
    <row r="35023" spans="1:3">
      <c r="A35023" s="32" t="s">
        <v>42486</v>
      </c>
      <c r="B35023" s="32" t="s">
        <v>179</v>
      </c>
      <c r="C35023">
        <f t="shared" si="547"/>
        <v>77456</v>
      </c>
    </row>
    <row r="35024" spans="1:3">
      <c r="A35024" s="32" t="s">
        <v>42487</v>
      </c>
      <c r="B35024" s="32" t="s">
        <v>179</v>
      </c>
      <c r="C35024">
        <f t="shared" si="547"/>
        <v>77457</v>
      </c>
    </row>
    <row r="35025" spans="1:3">
      <c r="A35025" s="32" t="s">
        <v>42488</v>
      </c>
      <c r="B35025" s="32" t="s">
        <v>179</v>
      </c>
      <c r="C35025">
        <f t="shared" si="547"/>
        <v>77458</v>
      </c>
    </row>
    <row r="35026" spans="1:3">
      <c r="A35026" s="32" t="s">
        <v>42489</v>
      </c>
      <c r="B35026" s="32" t="s">
        <v>179</v>
      </c>
      <c r="C35026">
        <f t="shared" si="547"/>
        <v>77459</v>
      </c>
    </row>
    <row r="35027" spans="1:3">
      <c r="A35027" s="32" t="s">
        <v>42490</v>
      </c>
      <c r="B35027" s="32" t="s">
        <v>179</v>
      </c>
      <c r="C35027">
        <f t="shared" si="547"/>
        <v>77460</v>
      </c>
    </row>
    <row r="35028" spans="1:3">
      <c r="A35028" s="32" t="s">
        <v>42491</v>
      </c>
      <c r="B35028" s="32" t="s">
        <v>179</v>
      </c>
      <c r="C35028">
        <f t="shared" si="547"/>
        <v>77461</v>
      </c>
    </row>
    <row r="35029" spans="1:3">
      <c r="A35029" s="32" t="s">
        <v>42492</v>
      </c>
      <c r="B35029" s="32" t="s">
        <v>179</v>
      </c>
      <c r="C35029">
        <f t="shared" si="547"/>
        <v>77463</v>
      </c>
    </row>
    <row r="35030" spans="1:3">
      <c r="A35030" s="32" t="s">
        <v>42493</v>
      </c>
      <c r="B35030" s="32" t="s">
        <v>179</v>
      </c>
      <c r="C35030">
        <f t="shared" si="547"/>
        <v>77464</v>
      </c>
    </row>
    <row r="35031" spans="1:3">
      <c r="A35031" s="32" t="s">
        <v>42494</v>
      </c>
      <c r="B35031" s="32" t="s">
        <v>179</v>
      </c>
      <c r="C35031">
        <f t="shared" si="547"/>
        <v>77465</v>
      </c>
    </row>
    <row r="35032" spans="1:3">
      <c r="A35032" s="32" t="s">
        <v>42495</v>
      </c>
      <c r="B35032" s="32" t="s">
        <v>179</v>
      </c>
      <c r="C35032">
        <f t="shared" si="547"/>
        <v>77466</v>
      </c>
    </row>
    <row r="35033" spans="1:3">
      <c r="A35033" s="32" t="s">
        <v>42496</v>
      </c>
      <c r="B35033" s="32" t="s">
        <v>179</v>
      </c>
      <c r="C35033">
        <f t="shared" si="547"/>
        <v>77467</v>
      </c>
    </row>
    <row r="35034" spans="1:3">
      <c r="A35034" s="32" t="s">
        <v>42497</v>
      </c>
      <c r="B35034" s="32" t="s">
        <v>179</v>
      </c>
      <c r="C35034">
        <f t="shared" si="547"/>
        <v>77468</v>
      </c>
    </row>
    <row r="35035" spans="1:3">
      <c r="A35035" s="32" t="s">
        <v>42498</v>
      </c>
      <c r="B35035" s="32" t="s">
        <v>179</v>
      </c>
      <c r="C35035">
        <f t="shared" si="547"/>
        <v>77469</v>
      </c>
    </row>
    <row r="35036" spans="1:3">
      <c r="A35036" s="32" t="s">
        <v>42499</v>
      </c>
      <c r="B35036" s="32" t="s">
        <v>179</v>
      </c>
      <c r="C35036">
        <f t="shared" si="547"/>
        <v>77470</v>
      </c>
    </row>
    <row r="35037" spans="1:3">
      <c r="A35037" s="32" t="s">
        <v>42500</v>
      </c>
      <c r="B35037" s="32" t="s">
        <v>179</v>
      </c>
      <c r="C35037">
        <f t="shared" si="547"/>
        <v>77471</v>
      </c>
    </row>
    <row r="35038" spans="1:3">
      <c r="A35038" s="32" t="s">
        <v>42501</v>
      </c>
      <c r="B35038" s="32" t="s">
        <v>179</v>
      </c>
      <c r="C35038">
        <f t="shared" si="547"/>
        <v>77473</v>
      </c>
    </row>
    <row r="35039" spans="1:3">
      <c r="A35039" s="32" t="s">
        <v>42502</v>
      </c>
      <c r="B35039" s="32" t="s">
        <v>179</v>
      </c>
      <c r="C35039">
        <f t="shared" si="547"/>
        <v>77474</v>
      </c>
    </row>
    <row r="35040" spans="1:3">
      <c r="A35040" s="32" t="s">
        <v>42503</v>
      </c>
      <c r="B35040" s="32" t="s">
        <v>179</v>
      </c>
      <c r="C35040">
        <f t="shared" si="547"/>
        <v>77475</v>
      </c>
    </row>
    <row r="35041" spans="1:3">
      <c r="A35041" s="32" t="s">
        <v>42504</v>
      </c>
      <c r="B35041" s="32" t="s">
        <v>179</v>
      </c>
      <c r="C35041">
        <f t="shared" si="547"/>
        <v>77476</v>
      </c>
    </row>
    <row r="35042" spans="1:3">
      <c r="A35042" s="32" t="s">
        <v>42505</v>
      </c>
      <c r="B35042" s="32" t="s">
        <v>179</v>
      </c>
      <c r="C35042">
        <f t="shared" si="547"/>
        <v>77477</v>
      </c>
    </row>
    <row r="35043" spans="1:3">
      <c r="A35043" s="32" t="s">
        <v>42506</v>
      </c>
      <c r="B35043" s="32" t="s">
        <v>179</v>
      </c>
      <c r="C35043">
        <f t="shared" si="547"/>
        <v>77478</v>
      </c>
    </row>
    <row r="35044" spans="1:3">
      <c r="A35044" s="32" t="s">
        <v>42507</v>
      </c>
      <c r="B35044" s="32" t="s">
        <v>179</v>
      </c>
      <c r="C35044">
        <f t="shared" si="547"/>
        <v>77479</v>
      </c>
    </row>
    <row r="35045" spans="1:3">
      <c r="A35045" s="32" t="s">
        <v>42508</v>
      </c>
      <c r="B35045" s="32" t="s">
        <v>179</v>
      </c>
      <c r="C35045">
        <f t="shared" si="547"/>
        <v>77480</v>
      </c>
    </row>
    <row r="35046" spans="1:3">
      <c r="A35046" s="32" t="s">
        <v>42509</v>
      </c>
      <c r="B35046" s="32" t="s">
        <v>179</v>
      </c>
      <c r="C35046">
        <f t="shared" si="547"/>
        <v>77481</v>
      </c>
    </row>
    <row r="35047" spans="1:3">
      <c r="A35047" s="32" t="s">
        <v>42510</v>
      </c>
      <c r="B35047" s="32" t="s">
        <v>179</v>
      </c>
      <c r="C35047">
        <f t="shared" si="547"/>
        <v>77482</v>
      </c>
    </row>
    <row r="35048" spans="1:3">
      <c r="A35048" s="32" t="s">
        <v>42511</v>
      </c>
      <c r="B35048" s="32" t="s">
        <v>179</v>
      </c>
      <c r="C35048">
        <f t="shared" si="547"/>
        <v>77483</v>
      </c>
    </row>
    <row r="35049" spans="1:3">
      <c r="A35049" s="32" t="s">
        <v>42512</v>
      </c>
      <c r="B35049" s="32" t="s">
        <v>179</v>
      </c>
      <c r="C35049">
        <f t="shared" si="547"/>
        <v>77484</v>
      </c>
    </row>
    <row r="35050" spans="1:3">
      <c r="A35050" s="32" t="s">
        <v>42513</v>
      </c>
      <c r="B35050" s="32" t="s">
        <v>179</v>
      </c>
      <c r="C35050">
        <f t="shared" si="547"/>
        <v>77485</v>
      </c>
    </row>
    <row r="35051" spans="1:3">
      <c r="A35051" s="32" t="s">
        <v>42514</v>
      </c>
      <c r="B35051" s="32" t="s">
        <v>179</v>
      </c>
      <c r="C35051">
        <f t="shared" si="547"/>
        <v>77486</v>
      </c>
    </row>
    <row r="35052" spans="1:3">
      <c r="A35052" s="32" t="s">
        <v>42515</v>
      </c>
      <c r="B35052" s="32" t="s">
        <v>179</v>
      </c>
      <c r="C35052">
        <f t="shared" si="547"/>
        <v>77487</v>
      </c>
    </row>
    <row r="35053" spans="1:3">
      <c r="A35053" s="32" t="s">
        <v>42516</v>
      </c>
      <c r="B35053" s="32" t="s">
        <v>179</v>
      </c>
      <c r="C35053">
        <f t="shared" si="547"/>
        <v>77488</v>
      </c>
    </row>
    <row r="35054" spans="1:3">
      <c r="A35054" s="32" t="s">
        <v>42517</v>
      </c>
      <c r="B35054" s="32" t="s">
        <v>179</v>
      </c>
      <c r="C35054">
        <f t="shared" si="547"/>
        <v>77489</v>
      </c>
    </row>
    <row r="35055" spans="1:3">
      <c r="A35055" s="32" t="s">
        <v>42518</v>
      </c>
      <c r="B35055" s="32" t="s">
        <v>179</v>
      </c>
      <c r="C35055">
        <f t="shared" si="547"/>
        <v>77491</v>
      </c>
    </row>
    <row r="35056" spans="1:3">
      <c r="A35056" s="32" t="s">
        <v>42519</v>
      </c>
      <c r="B35056" s="32" t="s">
        <v>179</v>
      </c>
      <c r="C35056">
        <f t="shared" si="547"/>
        <v>77492</v>
      </c>
    </row>
    <row r="35057" spans="1:3">
      <c r="A35057" s="32" t="s">
        <v>42520</v>
      </c>
      <c r="B35057" s="32" t="s">
        <v>179</v>
      </c>
      <c r="C35057">
        <f t="shared" si="547"/>
        <v>77493</v>
      </c>
    </row>
    <row r="35058" spans="1:3">
      <c r="A35058" s="32" t="s">
        <v>42521</v>
      </c>
      <c r="B35058" s="32" t="s">
        <v>179</v>
      </c>
      <c r="C35058">
        <f t="shared" si="547"/>
        <v>77494</v>
      </c>
    </row>
    <row r="35059" spans="1:3">
      <c r="A35059" s="32" t="s">
        <v>42522</v>
      </c>
      <c r="B35059" s="32" t="s">
        <v>179</v>
      </c>
      <c r="C35059">
        <f t="shared" si="547"/>
        <v>77496</v>
      </c>
    </row>
    <row r="35060" spans="1:3">
      <c r="A35060" s="32" t="s">
        <v>42523</v>
      </c>
      <c r="B35060" s="32" t="s">
        <v>179</v>
      </c>
      <c r="C35060">
        <f t="shared" si="547"/>
        <v>77497</v>
      </c>
    </row>
    <row r="35061" spans="1:3">
      <c r="A35061" s="32" t="s">
        <v>44050</v>
      </c>
      <c r="B35061" s="32" t="s">
        <v>179</v>
      </c>
      <c r="C35061">
        <f t="shared" si="547"/>
        <v>77498</v>
      </c>
    </row>
    <row r="35062" spans="1:3">
      <c r="A35062" s="32" t="s">
        <v>42524</v>
      </c>
      <c r="B35062" s="32" t="s">
        <v>179</v>
      </c>
      <c r="C35062">
        <f t="shared" si="547"/>
        <v>77501</v>
      </c>
    </row>
    <row r="35063" spans="1:3">
      <c r="A35063" s="32" t="s">
        <v>42525</v>
      </c>
      <c r="B35063" s="32" t="s">
        <v>179</v>
      </c>
      <c r="C35063">
        <f t="shared" si="547"/>
        <v>77502</v>
      </c>
    </row>
    <row r="35064" spans="1:3">
      <c r="A35064" s="32" t="s">
        <v>42526</v>
      </c>
      <c r="B35064" s="32" t="s">
        <v>179</v>
      </c>
      <c r="C35064">
        <f t="shared" si="547"/>
        <v>77503</v>
      </c>
    </row>
    <row r="35065" spans="1:3">
      <c r="A35065" s="32" t="s">
        <v>42527</v>
      </c>
      <c r="B35065" s="32" t="s">
        <v>179</v>
      </c>
      <c r="C35065">
        <f t="shared" si="547"/>
        <v>77504</v>
      </c>
    </row>
    <row r="35066" spans="1:3">
      <c r="A35066" s="32" t="s">
        <v>42528</v>
      </c>
      <c r="B35066" s="32" t="s">
        <v>179</v>
      </c>
      <c r="C35066">
        <f t="shared" si="547"/>
        <v>77505</v>
      </c>
    </row>
    <row r="35067" spans="1:3">
      <c r="A35067" s="32" t="s">
        <v>42529</v>
      </c>
      <c r="B35067" s="32" t="s">
        <v>179</v>
      </c>
      <c r="C35067">
        <f t="shared" si="547"/>
        <v>77506</v>
      </c>
    </row>
    <row r="35068" spans="1:3">
      <c r="A35068" s="32" t="s">
        <v>42530</v>
      </c>
      <c r="B35068" s="32" t="s">
        <v>179</v>
      </c>
      <c r="C35068">
        <f t="shared" si="547"/>
        <v>77507</v>
      </c>
    </row>
    <row r="35069" spans="1:3">
      <c r="A35069" s="32" t="s">
        <v>42531</v>
      </c>
      <c r="B35069" s="32" t="s">
        <v>179</v>
      </c>
      <c r="C35069">
        <f t="shared" si="547"/>
        <v>77508</v>
      </c>
    </row>
    <row r="35070" spans="1:3">
      <c r="A35070" s="32" t="s">
        <v>42532</v>
      </c>
      <c r="B35070" s="32" t="s">
        <v>179</v>
      </c>
      <c r="C35070">
        <f t="shared" si="547"/>
        <v>77510</v>
      </c>
    </row>
    <row r="35071" spans="1:3">
      <c r="A35071" s="32" t="s">
        <v>42533</v>
      </c>
      <c r="B35071" s="32" t="s">
        <v>179</v>
      </c>
      <c r="C35071">
        <f t="shared" si="547"/>
        <v>77511</v>
      </c>
    </row>
    <row r="35072" spans="1:3">
      <c r="A35072" s="32" t="s">
        <v>42534</v>
      </c>
      <c r="B35072" s="32" t="s">
        <v>179</v>
      </c>
      <c r="C35072">
        <f t="shared" si="547"/>
        <v>77512</v>
      </c>
    </row>
    <row r="35073" spans="1:3">
      <c r="A35073" s="32" t="s">
        <v>42535</v>
      </c>
      <c r="B35073" s="32" t="s">
        <v>179</v>
      </c>
      <c r="C35073">
        <f t="shared" si="547"/>
        <v>77514</v>
      </c>
    </row>
    <row r="35074" spans="1:3">
      <c r="A35074" s="32" t="s">
        <v>42536</v>
      </c>
      <c r="B35074" s="32" t="s">
        <v>179</v>
      </c>
      <c r="C35074">
        <f t="shared" ref="C35074:C35137" si="548">1*A35074</f>
        <v>77515</v>
      </c>
    </row>
    <row r="35075" spans="1:3">
      <c r="A35075" s="32" t="s">
        <v>42537</v>
      </c>
      <c r="B35075" s="32" t="s">
        <v>179</v>
      </c>
      <c r="C35075">
        <f t="shared" si="548"/>
        <v>77516</v>
      </c>
    </row>
    <row r="35076" spans="1:3">
      <c r="A35076" s="32" t="s">
        <v>42538</v>
      </c>
      <c r="B35076" s="32" t="s">
        <v>179</v>
      </c>
      <c r="C35076">
        <f t="shared" si="548"/>
        <v>77517</v>
      </c>
    </row>
    <row r="35077" spans="1:3">
      <c r="A35077" s="32" t="s">
        <v>42539</v>
      </c>
      <c r="B35077" s="32" t="s">
        <v>179</v>
      </c>
      <c r="C35077">
        <f t="shared" si="548"/>
        <v>77518</v>
      </c>
    </row>
    <row r="35078" spans="1:3">
      <c r="A35078" s="32" t="s">
        <v>42540</v>
      </c>
      <c r="B35078" s="32" t="s">
        <v>179</v>
      </c>
      <c r="C35078">
        <f t="shared" si="548"/>
        <v>77519</v>
      </c>
    </row>
    <row r="35079" spans="1:3">
      <c r="A35079" s="32" t="s">
        <v>42541</v>
      </c>
      <c r="B35079" s="32" t="s">
        <v>179</v>
      </c>
      <c r="C35079">
        <f t="shared" si="548"/>
        <v>77520</v>
      </c>
    </row>
    <row r="35080" spans="1:3">
      <c r="A35080" s="32" t="s">
        <v>42542</v>
      </c>
      <c r="B35080" s="32" t="s">
        <v>179</v>
      </c>
      <c r="C35080">
        <f t="shared" si="548"/>
        <v>77521</v>
      </c>
    </row>
    <row r="35081" spans="1:3">
      <c r="A35081" s="32" t="s">
        <v>42543</v>
      </c>
      <c r="B35081" s="32" t="s">
        <v>179</v>
      </c>
      <c r="C35081">
        <f t="shared" si="548"/>
        <v>77522</v>
      </c>
    </row>
    <row r="35082" spans="1:3">
      <c r="A35082" s="32" t="s">
        <v>44051</v>
      </c>
      <c r="B35082" s="32" t="s">
        <v>179</v>
      </c>
      <c r="C35082">
        <f t="shared" si="548"/>
        <v>77523</v>
      </c>
    </row>
    <row r="35083" spans="1:3">
      <c r="A35083" s="32" t="s">
        <v>42544</v>
      </c>
      <c r="B35083" s="32" t="s">
        <v>179</v>
      </c>
      <c r="C35083">
        <f t="shared" si="548"/>
        <v>77530</v>
      </c>
    </row>
    <row r="35084" spans="1:3">
      <c r="A35084" s="32" t="s">
        <v>42545</v>
      </c>
      <c r="B35084" s="32" t="s">
        <v>179</v>
      </c>
      <c r="C35084">
        <f t="shared" si="548"/>
        <v>77531</v>
      </c>
    </row>
    <row r="35085" spans="1:3">
      <c r="A35085" s="32" t="s">
        <v>42546</v>
      </c>
      <c r="B35085" s="32" t="s">
        <v>179</v>
      </c>
      <c r="C35085">
        <f t="shared" si="548"/>
        <v>77532</v>
      </c>
    </row>
    <row r="35086" spans="1:3">
      <c r="A35086" s="32" t="s">
        <v>42547</v>
      </c>
      <c r="B35086" s="32" t="s">
        <v>179</v>
      </c>
      <c r="C35086">
        <f t="shared" si="548"/>
        <v>77533</v>
      </c>
    </row>
    <row r="35087" spans="1:3">
      <c r="A35087" s="32" t="s">
        <v>42548</v>
      </c>
      <c r="B35087" s="32" t="s">
        <v>179</v>
      </c>
      <c r="C35087">
        <f t="shared" si="548"/>
        <v>77534</v>
      </c>
    </row>
    <row r="35088" spans="1:3">
      <c r="A35088" s="32" t="s">
        <v>42549</v>
      </c>
      <c r="B35088" s="32" t="s">
        <v>179</v>
      </c>
      <c r="C35088">
        <f t="shared" si="548"/>
        <v>77535</v>
      </c>
    </row>
    <row r="35089" spans="1:3">
      <c r="A35089" s="32" t="s">
        <v>42550</v>
      </c>
      <c r="B35089" s="32" t="s">
        <v>179</v>
      </c>
      <c r="C35089">
        <f t="shared" si="548"/>
        <v>77536</v>
      </c>
    </row>
    <row r="35090" spans="1:3">
      <c r="A35090" s="32" t="s">
        <v>42551</v>
      </c>
      <c r="B35090" s="32" t="s">
        <v>179</v>
      </c>
      <c r="C35090">
        <f t="shared" si="548"/>
        <v>77538</v>
      </c>
    </row>
    <row r="35091" spans="1:3">
      <c r="A35091" s="32" t="s">
        <v>42552</v>
      </c>
      <c r="B35091" s="32" t="s">
        <v>179</v>
      </c>
      <c r="C35091">
        <f t="shared" si="548"/>
        <v>77539</v>
      </c>
    </row>
    <row r="35092" spans="1:3">
      <c r="A35092" s="32" t="s">
        <v>42553</v>
      </c>
      <c r="B35092" s="32" t="s">
        <v>179</v>
      </c>
      <c r="C35092">
        <f t="shared" si="548"/>
        <v>77541</v>
      </c>
    </row>
    <row r="35093" spans="1:3">
      <c r="A35093" s="32" t="s">
        <v>42554</v>
      </c>
      <c r="B35093" s="32" t="s">
        <v>179</v>
      </c>
      <c r="C35093">
        <f t="shared" si="548"/>
        <v>77542</v>
      </c>
    </row>
    <row r="35094" spans="1:3">
      <c r="A35094" s="32" t="s">
        <v>42555</v>
      </c>
      <c r="B35094" s="32" t="s">
        <v>179</v>
      </c>
      <c r="C35094">
        <f t="shared" si="548"/>
        <v>77545</v>
      </c>
    </row>
    <row r="35095" spans="1:3">
      <c r="A35095" s="32" t="s">
        <v>42556</v>
      </c>
      <c r="B35095" s="32" t="s">
        <v>179</v>
      </c>
      <c r="C35095">
        <f t="shared" si="548"/>
        <v>77546</v>
      </c>
    </row>
    <row r="35096" spans="1:3">
      <c r="A35096" s="32" t="s">
        <v>42557</v>
      </c>
      <c r="B35096" s="32" t="s">
        <v>179</v>
      </c>
      <c r="C35096">
        <f t="shared" si="548"/>
        <v>77547</v>
      </c>
    </row>
    <row r="35097" spans="1:3">
      <c r="A35097" s="32" t="s">
        <v>42558</v>
      </c>
      <c r="B35097" s="32" t="s">
        <v>179</v>
      </c>
      <c r="C35097">
        <f t="shared" si="548"/>
        <v>77549</v>
      </c>
    </row>
    <row r="35098" spans="1:3">
      <c r="A35098" s="32" t="s">
        <v>42559</v>
      </c>
      <c r="B35098" s="32" t="s">
        <v>179</v>
      </c>
      <c r="C35098">
        <f t="shared" si="548"/>
        <v>77550</v>
      </c>
    </row>
    <row r="35099" spans="1:3">
      <c r="A35099" s="32" t="s">
        <v>42560</v>
      </c>
      <c r="B35099" s="32" t="s">
        <v>179</v>
      </c>
      <c r="C35099">
        <f t="shared" si="548"/>
        <v>77551</v>
      </c>
    </row>
    <row r="35100" spans="1:3">
      <c r="A35100" s="32" t="s">
        <v>42561</v>
      </c>
      <c r="B35100" s="32" t="s">
        <v>179</v>
      </c>
      <c r="C35100">
        <f t="shared" si="548"/>
        <v>77552</v>
      </c>
    </row>
    <row r="35101" spans="1:3">
      <c r="A35101" s="32" t="s">
        <v>42562</v>
      </c>
      <c r="B35101" s="32" t="s">
        <v>179</v>
      </c>
      <c r="C35101">
        <f t="shared" si="548"/>
        <v>77553</v>
      </c>
    </row>
    <row r="35102" spans="1:3">
      <c r="A35102" s="32" t="s">
        <v>42563</v>
      </c>
      <c r="B35102" s="32" t="s">
        <v>179</v>
      </c>
      <c r="C35102">
        <f t="shared" si="548"/>
        <v>77554</v>
      </c>
    </row>
    <row r="35103" spans="1:3">
      <c r="A35103" s="32" t="s">
        <v>42564</v>
      </c>
      <c r="B35103" s="32" t="s">
        <v>179</v>
      </c>
      <c r="C35103">
        <f t="shared" si="548"/>
        <v>77555</v>
      </c>
    </row>
    <row r="35104" spans="1:3">
      <c r="A35104" s="32" t="s">
        <v>42565</v>
      </c>
      <c r="B35104" s="32" t="s">
        <v>179</v>
      </c>
      <c r="C35104">
        <f t="shared" si="548"/>
        <v>77560</v>
      </c>
    </row>
    <row r="35105" spans="1:3">
      <c r="A35105" s="32" t="s">
        <v>42566</v>
      </c>
      <c r="B35105" s="32" t="s">
        <v>179</v>
      </c>
      <c r="C35105">
        <f t="shared" si="548"/>
        <v>77561</v>
      </c>
    </row>
    <row r="35106" spans="1:3">
      <c r="A35106" s="32" t="s">
        <v>42567</v>
      </c>
      <c r="B35106" s="32" t="s">
        <v>179</v>
      </c>
      <c r="C35106">
        <f t="shared" si="548"/>
        <v>77562</v>
      </c>
    </row>
    <row r="35107" spans="1:3">
      <c r="A35107" s="32" t="s">
        <v>42568</v>
      </c>
      <c r="B35107" s="32" t="s">
        <v>179</v>
      </c>
      <c r="C35107">
        <f t="shared" si="548"/>
        <v>77563</v>
      </c>
    </row>
    <row r="35108" spans="1:3">
      <c r="A35108" s="32" t="s">
        <v>42569</v>
      </c>
      <c r="B35108" s="32" t="s">
        <v>179</v>
      </c>
      <c r="C35108">
        <f t="shared" si="548"/>
        <v>77564</v>
      </c>
    </row>
    <row r="35109" spans="1:3">
      <c r="A35109" s="32" t="s">
        <v>42570</v>
      </c>
      <c r="B35109" s="32" t="s">
        <v>179</v>
      </c>
      <c r="C35109">
        <f t="shared" si="548"/>
        <v>77565</v>
      </c>
    </row>
    <row r="35110" spans="1:3">
      <c r="A35110" s="32" t="s">
        <v>42571</v>
      </c>
      <c r="B35110" s="32" t="s">
        <v>179</v>
      </c>
      <c r="C35110">
        <f t="shared" si="548"/>
        <v>77566</v>
      </c>
    </row>
    <row r="35111" spans="1:3">
      <c r="A35111" s="32" t="s">
        <v>42572</v>
      </c>
      <c r="B35111" s="32" t="s">
        <v>179</v>
      </c>
      <c r="C35111">
        <f t="shared" si="548"/>
        <v>77568</v>
      </c>
    </row>
    <row r="35112" spans="1:3">
      <c r="A35112" s="32" t="s">
        <v>42573</v>
      </c>
      <c r="B35112" s="32" t="s">
        <v>179</v>
      </c>
      <c r="C35112">
        <f t="shared" si="548"/>
        <v>77571</v>
      </c>
    </row>
    <row r="35113" spans="1:3">
      <c r="A35113" s="32" t="s">
        <v>42574</v>
      </c>
      <c r="B35113" s="32" t="s">
        <v>179</v>
      </c>
      <c r="C35113">
        <f t="shared" si="548"/>
        <v>77572</v>
      </c>
    </row>
    <row r="35114" spans="1:3">
      <c r="A35114" s="32" t="s">
        <v>42575</v>
      </c>
      <c r="B35114" s="32" t="s">
        <v>179</v>
      </c>
      <c r="C35114">
        <f t="shared" si="548"/>
        <v>77573</v>
      </c>
    </row>
    <row r="35115" spans="1:3">
      <c r="A35115" s="32" t="s">
        <v>42576</v>
      </c>
      <c r="B35115" s="32" t="s">
        <v>179</v>
      </c>
      <c r="C35115">
        <f t="shared" si="548"/>
        <v>77574</v>
      </c>
    </row>
    <row r="35116" spans="1:3">
      <c r="A35116" s="32" t="s">
        <v>42577</v>
      </c>
      <c r="B35116" s="32" t="s">
        <v>179</v>
      </c>
      <c r="C35116">
        <f t="shared" si="548"/>
        <v>77575</v>
      </c>
    </row>
    <row r="35117" spans="1:3">
      <c r="A35117" s="32" t="s">
        <v>42578</v>
      </c>
      <c r="B35117" s="32" t="s">
        <v>179</v>
      </c>
      <c r="C35117">
        <f t="shared" si="548"/>
        <v>77577</v>
      </c>
    </row>
    <row r="35118" spans="1:3">
      <c r="A35118" s="32" t="s">
        <v>42579</v>
      </c>
      <c r="B35118" s="32" t="s">
        <v>179</v>
      </c>
      <c r="C35118">
        <f t="shared" si="548"/>
        <v>77578</v>
      </c>
    </row>
    <row r="35119" spans="1:3">
      <c r="A35119" s="32" t="s">
        <v>42580</v>
      </c>
      <c r="B35119" s="32" t="s">
        <v>179</v>
      </c>
      <c r="C35119">
        <f t="shared" si="548"/>
        <v>77580</v>
      </c>
    </row>
    <row r="35120" spans="1:3">
      <c r="A35120" s="32" t="s">
        <v>42581</v>
      </c>
      <c r="B35120" s="32" t="s">
        <v>179</v>
      </c>
      <c r="C35120">
        <f t="shared" si="548"/>
        <v>77581</v>
      </c>
    </row>
    <row r="35121" spans="1:3">
      <c r="A35121" s="32" t="s">
        <v>42582</v>
      </c>
      <c r="B35121" s="32" t="s">
        <v>179</v>
      </c>
      <c r="C35121">
        <f t="shared" si="548"/>
        <v>77582</v>
      </c>
    </row>
    <row r="35122" spans="1:3">
      <c r="A35122" s="32" t="s">
        <v>42583</v>
      </c>
      <c r="B35122" s="32" t="s">
        <v>179</v>
      </c>
      <c r="C35122">
        <f t="shared" si="548"/>
        <v>77583</v>
      </c>
    </row>
    <row r="35123" spans="1:3">
      <c r="A35123" s="32" t="s">
        <v>42584</v>
      </c>
      <c r="B35123" s="32" t="s">
        <v>179</v>
      </c>
      <c r="C35123">
        <f t="shared" si="548"/>
        <v>77584</v>
      </c>
    </row>
    <row r="35124" spans="1:3">
      <c r="A35124" s="32" t="s">
        <v>42585</v>
      </c>
      <c r="B35124" s="32" t="s">
        <v>179</v>
      </c>
      <c r="C35124">
        <f t="shared" si="548"/>
        <v>77585</v>
      </c>
    </row>
    <row r="35125" spans="1:3">
      <c r="A35125" s="32" t="s">
        <v>42586</v>
      </c>
      <c r="B35125" s="32" t="s">
        <v>179</v>
      </c>
      <c r="C35125">
        <f t="shared" si="548"/>
        <v>77586</v>
      </c>
    </row>
    <row r="35126" spans="1:3">
      <c r="A35126" s="32" t="s">
        <v>42587</v>
      </c>
      <c r="B35126" s="32" t="s">
        <v>179</v>
      </c>
      <c r="C35126">
        <f t="shared" si="548"/>
        <v>77587</v>
      </c>
    </row>
    <row r="35127" spans="1:3">
      <c r="A35127" s="32" t="s">
        <v>42588</v>
      </c>
      <c r="B35127" s="32" t="s">
        <v>179</v>
      </c>
      <c r="C35127">
        <f t="shared" si="548"/>
        <v>77588</v>
      </c>
    </row>
    <row r="35128" spans="1:3">
      <c r="A35128" s="32" t="s">
        <v>42589</v>
      </c>
      <c r="B35128" s="32" t="s">
        <v>179</v>
      </c>
      <c r="C35128">
        <f t="shared" si="548"/>
        <v>77590</v>
      </c>
    </row>
    <row r="35129" spans="1:3">
      <c r="A35129" s="32" t="s">
        <v>42590</v>
      </c>
      <c r="B35129" s="32" t="s">
        <v>179</v>
      </c>
      <c r="C35129">
        <f t="shared" si="548"/>
        <v>77591</v>
      </c>
    </row>
    <row r="35130" spans="1:3">
      <c r="A35130" s="32" t="s">
        <v>42591</v>
      </c>
      <c r="B35130" s="32" t="s">
        <v>179</v>
      </c>
      <c r="C35130">
        <f t="shared" si="548"/>
        <v>77592</v>
      </c>
    </row>
    <row r="35131" spans="1:3">
      <c r="A35131" s="32" t="s">
        <v>42592</v>
      </c>
      <c r="B35131" s="32" t="s">
        <v>179</v>
      </c>
      <c r="C35131">
        <f t="shared" si="548"/>
        <v>77597</v>
      </c>
    </row>
    <row r="35132" spans="1:3">
      <c r="A35132" s="32" t="s">
        <v>42593</v>
      </c>
      <c r="B35132" s="32" t="s">
        <v>179</v>
      </c>
      <c r="C35132">
        <f t="shared" si="548"/>
        <v>77598</v>
      </c>
    </row>
    <row r="35133" spans="1:3">
      <c r="A35133" s="32" t="s">
        <v>42594</v>
      </c>
      <c r="B35133" s="32" t="s">
        <v>179</v>
      </c>
      <c r="C35133">
        <f t="shared" si="548"/>
        <v>77611</v>
      </c>
    </row>
    <row r="35134" spans="1:3">
      <c r="A35134" s="32" t="s">
        <v>42595</v>
      </c>
      <c r="B35134" s="32" t="s">
        <v>179</v>
      </c>
      <c r="C35134">
        <f t="shared" si="548"/>
        <v>77612</v>
      </c>
    </row>
    <row r="35135" spans="1:3">
      <c r="A35135" s="32" t="s">
        <v>42596</v>
      </c>
      <c r="B35135" s="32" t="s">
        <v>179</v>
      </c>
      <c r="C35135">
        <f t="shared" si="548"/>
        <v>77613</v>
      </c>
    </row>
    <row r="35136" spans="1:3">
      <c r="A35136" s="32" t="s">
        <v>42597</v>
      </c>
      <c r="B35136" s="32" t="s">
        <v>179</v>
      </c>
      <c r="C35136">
        <f t="shared" si="548"/>
        <v>77614</v>
      </c>
    </row>
    <row r="35137" spans="1:3">
      <c r="A35137" s="32" t="s">
        <v>42598</v>
      </c>
      <c r="B35137" s="32" t="s">
        <v>179</v>
      </c>
      <c r="C35137">
        <f t="shared" si="548"/>
        <v>77615</v>
      </c>
    </row>
    <row r="35138" spans="1:3">
      <c r="A35138" s="32" t="s">
        <v>42599</v>
      </c>
      <c r="B35138" s="32" t="s">
        <v>179</v>
      </c>
      <c r="C35138">
        <f t="shared" ref="C35138:C35201" si="549">1*A35138</f>
        <v>77616</v>
      </c>
    </row>
    <row r="35139" spans="1:3">
      <c r="A35139" s="32" t="s">
        <v>42600</v>
      </c>
      <c r="B35139" s="32" t="s">
        <v>179</v>
      </c>
      <c r="C35139">
        <f t="shared" si="549"/>
        <v>77617</v>
      </c>
    </row>
    <row r="35140" spans="1:3">
      <c r="A35140" s="32" t="s">
        <v>42601</v>
      </c>
      <c r="B35140" s="32" t="s">
        <v>179</v>
      </c>
      <c r="C35140">
        <f t="shared" si="549"/>
        <v>77619</v>
      </c>
    </row>
    <row r="35141" spans="1:3">
      <c r="A35141" s="32" t="s">
        <v>42602</v>
      </c>
      <c r="B35141" s="32" t="s">
        <v>179</v>
      </c>
      <c r="C35141">
        <f t="shared" si="549"/>
        <v>77622</v>
      </c>
    </row>
    <row r="35142" spans="1:3">
      <c r="A35142" s="32" t="s">
        <v>42603</v>
      </c>
      <c r="B35142" s="32" t="s">
        <v>179</v>
      </c>
      <c r="C35142">
        <f t="shared" si="549"/>
        <v>77623</v>
      </c>
    </row>
    <row r="35143" spans="1:3">
      <c r="A35143" s="32" t="s">
        <v>42604</v>
      </c>
      <c r="B35143" s="32" t="s">
        <v>179</v>
      </c>
      <c r="C35143">
        <f t="shared" si="549"/>
        <v>77624</v>
      </c>
    </row>
    <row r="35144" spans="1:3">
      <c r="A35144" s="32" t="s">
        <v>42605</v>
      </c>
      <c r="B35144" s="32" t="s">
        <v>179</v>
      </c>
      <c r="C35144">
        <f t="shared" si="549"/>
        <v>77625</v>
      </c>
    </row>
    <row r="35145" spans="1:3">
      <c r="A35145" s="32" t="s">
        <v>42606</v>
      </c>
      <c r="B35145" s="32" t="s">
        <v>179</v>
      </c>
      <c r="C35145">
        <f t="shared" si="549"/>
        <v>77626</v>
      </c>
    </row>
    <row r="35146" spans="1:3">
      <c r="A35146" s="32" t="s">
        <v>42607</v>
      </c>
      <c r="B35146" s="32" t="s">
        <v>179</v>
      </c>
      <c r="C35146">
        <f t="shared" si="549"/>
        <v>77627</v>
      </c>
    </row>
    <row r="35147" spans="1:3">
      <c r="A35147" s="32" t="s">
        <v>42608</v>
      </c>
      <c r="B35147" s="32" t="s">
        <v>179</v>
      </c>
      <c r="C35147">
        <f t="shared" si="549"/>
        <v>77629</v>
      </c>
    </row>
    <row r="35148" spans="1:3">
      <c r="A35148" s="32" t="s">
        <v>42609</v>
      </c>
      <c r="B35148" s="32" t="s">
        <v>179</v>
      </c>
      <c r="C35148">
        <f t="shared" si="549"/>
        <v>77630</v>
      </c>
    </row>
    <row r="35149" spans="1:3">
      <c r="A35149" s="32" t="s">
        <v>42610</v>
      </c>
      <c r="B35149" s="32" t="s">
        <v>179</v>
      </c>
      <c r="C35149">
        <f t="shared" si="549"/>
        <v>77631</v>
      </c>
    </row>
    <row r="35150" spans="1:3">
      <c r="A35150" s="32" t="s">
        <v>42611</v>
      </c>
      <c r="B35150" s="32" t="s">
        <v>179</v>
      </c>
      <c r="C35150">
        <f t="shared" si="549"/>
        <v>77632</v>
      </c>
    </row>
    <row r="35151" spans="1:3">
      <c r="A35151" s="32" t="s">
        <v>42612</v>
      </c>
      <c r="B35151" s="32" t="s">
        <v>179</v>
      </c>
      <c r="C35151">
        <f t="shared" si="549"/>
        <v>77639</v>
      </c>
    </row>
    <row r="35152" spans="1:3">
      <c r="A35152" s="32" t="s">
        <v>42613</v>
      </c>
      <c r="B35152" s="32" t="s">
        <v>179</v>
      </c>
      <c r="C35152">
        <f t="shared" si="549"/>
        <v>77640</v>
      </c>
    </row>
    <row r="35153" spans="1:3">
      <c r="A35153" s="32" t="s">
        <v>42614</v>
      </c>
      <c r="B35153" s="32" t="s">
        <v>179</v>
      </c>
      <c r="C35153">
        <f t="shared" si="549"/>
        <v>77641</v>
      </c>
    </row>
    <row r="35154" spans="1:3">
      <c r="A35154" s="32" t="s">
        <v>42615</v>
      </c>
      <c r="B35154" s="32" t="s">
        <v>179</v>
      </c>
      <c r="C35154">
        <f t="shared" si="549"/>
        <v>77642</v>
      </c>
    </row>
    <row r="35155" spans="1:3">
      <c r="A35155" s="32" t="s">
        <v>42616</v>
      </c>
      <c r="B35155" s="32" t="s">
        <v>179</v>
      </c>
      <c r="C35155">
        <f t="shared" si="549"/>
        <v>77643</v>
      </c>
    </row>
    <row r="35156" spans="1:3">
      <c r="A35156" s="32" t="s">
        <v>42617</v>
      </c>
      <c r="B35156" s="32" t="s">
        <v>179</v>
      </c>
      <c r="C35156">
        <f t="shared" si="549"/>
        <v>77650</v>
      </c>
    </row>
    <row r="35157" spans="1:3">
      <c r="A35157" s="32" t="s">
        <v>42618</v>
      </c>
      <c r="B35157" s="32" t="s">
        <v>179</v>
      </c>
      <c r="C35157">
        <f t="shared" si="549"/>
        <v>77651</v>
      </c>
    </row>
    <row r="35158" spans="1:3">
      <c r="A35158" s="32" t="s">
        <v>42619</v>
      </c>
      <c r="B35158" s="32" t="s">
        <v>179</v>
      </c>
      <c r="C35158">
        <f t="shared" si="549"/>
        <v>77655</v>
      </c>
    </row>
    <row r="35159" spans="1:3">
      <c r="A35159" s="32" t="s">
        <v>42620</v>
      </c>
      <c r="B35159" s="32" t="s">
        <v>179</v>
      </c>
      <c r="C35159">
        <f t="shared" si="549"/>
        <v>77656</v>
      </c>
    </row>
    <row r="35160" spans="1:3">
      <c r="A35160" s="32" t="s">
        <v>42621</v>
      </c>
      <c r="B35160" s="32" t="s">
        <v>179</v>
      </c>
      <c r="C35160">
        <f t="shared" si="549"/>
        <v>77657</v>
      </c>
    </row>
    <row r="35161" spans="1:3">
      <c r="A35161" s="32" t="s">
        <v>42622</v>
      </c>
      <c r="B35161" s="32" t="s">
        <v>179</v>
      </c>
      <c r="C35161">
        <f t="shared" si="549"/>
        <v>77659</v>
      </c>
    </row>
    <row r="35162" spans="1:3">
      <c r="A35162" s="32" t="s">
        <v>42623</v>
      </c>
      <c r="B35162" s="32" t="s">
        <v>179</v>
      </c>
      <c r="C35162">
        <f t="shared" si="549"/>
        <v>77660</v>
      </c>
    </row>
    <row r="35163" spans="1:3">
      <c r="A35163" s="32" t="s">
        <v>42624</v>
      </c>
      <c r="B35163" s="32" t="s">
        <v>179</v>
      </c>
      <c r="C35163">
        <f t="shared" si="549"/>
        <v>77661</v>
      </c>
    </row>
    <row r="35164" spans="1:3">
      <c r="A35164" s="32" t="s">
        <v>42625</v>
      </c>
      <c r="B35164" s="32" t="s">
        <v>179</v>
      </c>
      <c r="C35164">
        <f t="shared" si="549"/>
        <v>77662</v>
      </c>
    </row>
    <row r="35165" spans="1:3">
      <c r="A35165" s="32" t="s">
        <v>42626</v>
      </c>
      <c r="B35165" s="32" t="s">
        <v>179</v>
      </c>
      <c r="C35165">
        <f t="shared" si="549"/>
        <v>77663</v>
      </c>
    </row>
    <row r="35166" spans="1:3">
      <c r="A35166" s="32" t="s">
        <v>42627</v>
      </c>
      <c r="B35166" s="32" t="s">
        <v>179</v>
      </c>
      <c r="C35166">
        <f t="shared" si="549"/>
        <v>77664</v>
      </c>
    </row>
    <row r="35167" spans="1:3">
      <c r="A35167" s="32" t="s">
        <v>42628</v>
      </c>
      <c r="B35167" s="32" t="s">
        <v>179</v>
      </c>
      <c r="C35167">
        <f t="shared" si="549"/>
        <v>77665</v>
      </c>
    </row>
    <row r="35168" spans="1:3">
      <c r="A35168" s="32" t="s">
        <v>42629</v>
      </c>
      <c r="B35168" s="32" t="s">
        <v>179</v>
      </c>
      <c r="C35168">
        <f t="shared" si="549"/>
        <v>77670</v>
      </c>
    </row>
    <row r="35169" spans="1:3">
      <c r="A35169" s="32" t="s">
        <v>42630</v>
      </c>
      <c r="B35169" s="32" t="s">
        <v>179</v>
      </c>
      <c r="C35169">
        <f t="shared" si="549"/>
        <v>77701</v>
      </c>
    </row>
    <row r="35170" spans="1:3">
      <c r="A35170" s="32" t="s">
        <v>42631</v>
      </c>
      <c r="B35170" s="32" t="s">
        <v>179</v>
      </c>
      <c r="C35170">
        <f t="shared" si="549"/>
        <v>77702</v>
      </c>
    </row>
    <row r="35171" spans="1:3">
      <c r="A35171" s="32" t="s">
        <v>42632</v>
      </c>
      <c r="B35171" s="32" t="s">
        <v>179</v>
      </c>
      <c r="C35171">
        <f t="shared" si="549"/>
        <v>77703</v>
      </c>
    </row>
    <row r="35172" spans="1:3">
      <c r="A35172" s="32" t="s">
        <v>42633</v>
      </c>
      <c r="B35172" s="32" t="s">
        <v>179</v>
      </c>
      <c r="C35172">
        <f t="shared" si="549"/>
        <v>77704</v>
      </c>
    </row>
    <row r="35173" spans="1:3">
      <c r="A35173" s="32" t="s">
        <v>42634</v>
      </c>
      <c r="B35173" s="32" t="s">
        <v>179</v>
      </c>
      <c r="C35173">
        <f t="shared" si="549"/>
        <v>77705</v>
      </c>
    </row>
    <row r="35174" spans="1:3">
      <c r="A35174" s="32" t="s">
        <v>42635</v>
      </c>
      <c r="B35174" s="32" t="s">
        <v>179</v>
      </c>
      <c r="C35174">
        <f t="shared" si="549"/>
        <v>77706</v>
      </c>
    </row>
    <row r="35175" spans="1:3">
      <c r="A35175" s="32" t="s">
        <v>42636</v>
      </c>
      <c r="B35175" s="32" t="s">
        <v>179</v>
      </c>
      <c r="C35175">
        <f t="shared" si="549"/>
        <v>77707</v>
      </c>
    </row>
    <row r="35176" spans="1:3">
      <c r="A35176" s="32" t="s">
        <v>42637</v>
      </c>
      <c r="B35176" s="32" t="s">
        <v>179</v>
      </c>
      <c r="C35176">
        <f t="shared" si="549"/>
        <v>77708</v>
      </c>
    </row>
    <row r="35177" spans="1:3">
      <c r="A35177" s="32" t="s">
        <v>42638</v>
      </c>
      <c r="B35177" s="32" t="s">
        <v>179</v>
      </c>
      <c r="C35177">
        <f t="shared" si="549"/>
        <v>77709</v>
      </c>
    </row>
    <row r="35178" spans="1:3">
      <c r="A35178" s="32" t="s">
        <v>42639</v>
      </c>
      <c r="B35178" s="32" t="s">
        <v>179</v>
      </c>
      <c r="C35178">
        <f t="shared" si="549"/>
        <v>77710</v>
      </c>
    </row>
    <row r="35179" spans="1:3">
      <c r="A35179" s="32" t="s">
        <v>42640</v>
      </c>
      <c r="B35179" s="32" t="s">
        <v>179</v>
      </c>
      <c r="C35179">
        <f t="shared" si="549"/>
        <v>77713</v>
      </c>
    </row>
    <row r="35180" spans="1:3">
      <c r="A35180" s="32" t="s">
        <v>42641</v>
      </c>
      <c r="B35180" s="32" t="s">
        <v>179</v>
      </c>
      <c r="C35180">
        <f t="shared" si="549"/>
        <v>77720</v>
      </c>
    </row>
    <row r="35181" spans="1:3">
      <c r="A35181" s="32" t="s">
        <v>42642</v>
      </c>
      <c r="B35181" s="32" t="s">
        <v>179</v>
      </c>
      <c r="C35181">
        <f t="shared" si="549"/>
        <v>77725</v>
      </c>
    </row>
    <row r="35182" spans="1:3">
      <c r="A35182" s="32" t="s">
        <v>42643</v>
      </c>
      <c r="B35182" s="32" t="s">
        <v>179</v>
      </c>
      <c r="C35182">
        <f t="shared" si="549"/>
        <v>77726</v>
      </c>
    </row>
    <row r="35183" spans="1:3">
      <c r="A35183" s="32" t="s">
        <v>42644</v>
      </c>
      <c r="B35183" s="32" t="s">
        <v>179</v>
      </c>
      <c r="C35183">
        <f t="shared" si="549"/>
        <v>77801</v>
      </c>
    </row>
    <row r="35184" spans="1:3">
      <c r="A35184" s="32" t="s">
        <v>42645</v>
      </c>
      <c r="B35184" s="32" t="s">
        <v>179</v>
      </c>
      <c r="C35184">
        <f t="shared" si="549"/>
        <v>77802</v>
      </c>
    </row>
    <row r="35185" spans="1:3">
      <c r="A35185" s="32" t="s">
        <v>42646</v>
      </c>
      <c r="B35185" s="32" t="s">
        <v>179</v>
      </c>
      <c r="C35185">
        <f t="shared" si="549"/>
        <v>77803</v>
      </c>
    </row>
    <row r="35186" spans="1:3">
      <c r="A35186" s="32" t="s">
        <v>42647</v>
      </c>
      <c r="B35186" s="32" t="s">
        <v>179</v>
      </c>
      <c r="C35186">
        <f t="shared" si="549"/>
        <v>77805</v>
      </c>
    </row>
    <row r="35187" spans="1:3">
      <c r="A35187" s="32" t="s">
        <v>42648</v>
      </c>
      <c r="B35187" s="32" t="s">
        <v>179</v>
      </c>
      <c r="C35187">
        <f t="shared" si="549"/>
        <v>77806</v>
      </c>
    </row>
    <row r="35188" spans="1:3">
      <c r="A35188" s="32" t="s">
        <v>42649</v>
      </c>
      <c r="B35188" s="32" t="s">
        <v>179</v>
      </c>
      <c r="C35188">
        <f t="shared" si="549"/>
        <v>77807</v>
      </c>
    </row>
    <row r="35189" spans="1:3">
      <c r="A35189" s="32" t="s">
        <v>42650</v>
      </c>
      <c r="B35189" s="32" t="s">
        <v>179</v>
      </c>
      <c r="C35189">
        <f t="shared" si="549"/>
        <v>77808</v>
      </c>
    </row>
    <row r="35190" spans="1:3">
      <c r="A35190" s="32" t="s">
        <v>42651</v>
      </c>
      <c r="B35190" s="32" t="s">
        <v>179</v>
      </c>
      <c r="C35190">
        <f t="shared" si="549"/>
        <v>77830</v>
      </c>
    </row>
    <row r="35191" spans="1:3">
      <c r="A35191" s="32" t="s">
        <v>42652</v>
      </c>
      <c r="B35191" s="32" t="s">
        <v>179</v>
      </c>
      <c r="C35191">
        <f t="shared" si="549"/>
        <v>77831</v>
      </c>
    </row>
    <row r="35192" spans="1:3">
      <c r="A35192" s="32" t="s">
        <v>42653</v>
      </c>
      <c r="B35192" s="32" t="s">
        <v>179</v>
      </c>
      <c r="C35192">
        <f t="shared" si="549"/>
        <v>77833</v>
      </c>
    </row>
    <row r="35193" spans="1:3">
      <c r="A35193" s="32" t="s">
        <v>42654</v>
      </c>
      <c r="B35193" s="32" t="s">
        <v>179</v>
      </c>
      <c r="C35193">
        <f t="shared" si="549"/>
        <v>77834</v>
      </c>
    </row>
    <row r="35194" spans="1:3">
      <c r="A35194" s="32" t="s">
        <v>42655</v>
      </c>
      <c r="B35194" s="32" t="s">
        <v>179</v>
      </c>
      <c r="C35194">
        <f t="shared" si="549"/>
        <v>77835</v>
      </c>
    </row>
    <row r="35195" spans="1:3">
      <c r="A35195" s="32" t="s">
        <v>42656</v>
      </c>
      <c r="B35195" s="32" t="s">
        <v>179</v>
      </c>
      <c r="C35195">
        <f t="shared" si="549"/>
        <v>77836</v>
      </c>
    </row>
    <row r="35196" spans="1:3">
      <c r="A35196" s="32" t="s">
        <v>42657</v>
      </c>
      <c r="B35196" s="32" t="s">
        <v>179</v>
      </c>
      <c r="C35196">
        <f t="shared" si="549"/>
        <v>77837</v>
      </c>
    </row>
    <row r="35197" spans="1:3">
      <c r="A35197" s="32" t="s">
        <v>42658</v>
      </c>
      <c r="B35197" s="32" t="s">
        <v>179</v>
      </c>
      <c r="C35197">
        <f t="shared" si="549"/>
        <v>77838</v>
      </c>
    </row>
    <row r="35198" spans="1:3">
      <c r="A35198" s="32" t="s">
        <v>42659</v>
      </c>
      <c r="B35198" s="32" t="s">
        <v>179</v>
      </c>
      <c r="C35198">
        <f t="shared" si="549"/>
        <v>77840</v>
      </c>
    </row>
    <row r="35199" spans="1:3">
      <c r="A35199" s="32" t="s">
        <v>42660</v>
      </c>
      <c r="B35199" s="32" t="s">
        <v>179</v>
      </c>
      <c r="C35199">
        <f t="shared" si="549"/>
        <v>77841</v>
      </c>
    </row>
    <row r="35200" spans="1:3">
      <c r="A35200" s="32" t="s">
        <v>42661</v>
      </c>
      <c r="B35200" s="32" t="s">
        <v>179</v>
      </c>
      <c r="C35200">
        <f t="shared" si="549"/>
        <v>77842</v>
      </c>
    </row>
    <row r="35201" spans="1:3">
      <c r="A35201" s="32" t="s">
        <v>42662</v>
      </c>
      <c r="B35201" s="32" t="s">
        <v>179</v>
      </c>
      <c r="C35201">
        <f t="shared" si="549"/>
        <v>77843</v>
      </c>
    </row>
    <row r="35202" spans="1:3">
      <c r="A35202" s="32" t="s">
        <v>42663</v>
      </c>
      <c r="B35202" s="32" t="s">
        <v>179</v>
      </c>
      <c r="C35202">
        <f t="shared" ref="C35202:C35265" si="550">1*A35202</f>
        <v>77844</v>
      </c>
    </row>
    <row r="35203" spans="1:3">
      <c r="A35203" s="32" t="s">
        <v>42664</v>
      </c>
      <c r="B35203" s="32" t="s">
        <v>179</v>
      </c>
      <c r="C35203">
        <f t="shared" si="550"/>
        <v>77845</v>
      </c>
    </row>
    <row r="35204" spans="1:3">
      <c r="A35204" s="32" t="s">
        <v>42665</v>
      </c>
      <c r="B35204" s="32" t="s">
        <v>179</v>
      </c>
      <c r="C35204">
        <f t="shared" si="550"/>
        <v>77850</v>
      </c>
    </row>
    <row r="35205" spans="1:3">
      <c r="A35205" s="32" t="s">
        <v>42666</v>
      </c>
      <c r="B35205" s="32" t="s">
        <v>179</v>
      </c>
      <c r="C35205">
        <f t="shared" si="550"/>
        <v>77852</v>
      </c>
    </row>
    <row r="35206" spans="1:3">
      <c r="A35206" s="32" t="s">
        <v>42667</v>
      </c>
      <c r="B35206" s="32" t="s">
        <v>179</v>
      </c>
      <c r="C35206">
        <f t="shared" si="550"/>
        <v>77853</v>
      </c>
    </row>
    <row r="35207" spans="1:3">
      <c r="A35207" s="32" t="s">
        <v>42668</v>
      </c>
      <c r="B35207" s="32" t="s">
        <v>179</v>
      </c>
      <c r="C35207">
        <f t="shared" si="550"/>
        <v>77855</v>
      </c>
    </row>
    <row r="35208" spans="1:3">
      <c r="A35208" s="32" t="s">
        <v>42669</v>
      </c>
      <c r="B35208" s="32" t="s">
        <v>179</v>
      </c>
      <c r="C35208">
        <f t="shared" si="550"/>
        <v>77856</v>
      </c>
    </row>
    <row r="35209" spans="1:3">
      <c r="A35209" s="32" t="s">
        <v>42670</v>
      </c>
      <c r="B35209" s="32" t="s">
        <v>179</v>
      </c>
      <c r="C35209">
        <f t="shared" si="550"/>
        <v>77857</v>
      </c>
    </row>
    <row r="35210" spans="1:3">
      <c r="A35210" s="32" t="s">
        <v>42671</v>
      </c>
      <c r="B35210" s="32" t="s">
        <v>179</v>
      </c>
      <c r="C35210">
        <f t="shared" si="550"/>
        <v>77859</v>
      </c>
    </row>
    <row r="35211" spans="1:3">
      <c r="A35211" s="32" t="s">
        <v>42672</v>
      </c>
      <c r="B35211" s="32" t="s">
        <v>179</v>
      </c>
      <c r="C35211">
        <f t="shared" si="550"/>
        <v>77861</v>
      </c>
    </row>
    <row r="35212" spans="1:3">
      <c r="A35212" s="32" t="s">
        <v>42673</v>
      </c>
      <c r="B35212" s="32" t="s">
        <v>179</v>
      </c>
      <c r="C35212">
        <f t="shared" si="550"/>
        <v>77862</v>
      </c>
    </row>
    <row r="35213" spans="1:3">
      <c r="A35213" s="32" t="s">
        <v>42674</v>
      </c>
      <c r="B35213" s="32" t="s">
        <v>179</v>
      </c>
      <c r="C35213">
        <f t="shared" si="550"/>
        <v>77863</v>
      </c>
    </row>
    <row r="35214" spans="1:3">
      <c r="A35214" s="32" t="s">
        <v>42675</v>
      </c>
      <c r="B35214" s="32" t="s">
        <v>179</v>
      </c>
      <c r="C35214">
        <f t="shared" si="550"/>
        <v>77864</v>
      </c>
    </row>
    <row r="35215" spans="1:3">
      <c r="A35215" s="32" t="s">
        <v>42676</v>
      </c>
      <c r="B35215" s="32" t="s">
        <v>179</v>
      </c>
      <c r="C35215">
        <f t="shared" si="550"/>
        <v>77865</v>
      </c>
    </row>
    <row r="35216" spans="1:3">
      <c r="A35216" s="32" t="s">
        <v>42677</v>
      </c>
      <c r="B35216" s="32" t="s">
        <v>179</v>
      </c>
      <c r="C35216">
        <f t="shared" si="550"/>
        <v>77866</v>
      </c>
    </row>
    <row r="35217" spans="1:3">
      <c r="A35217" s="32" t="s">
        <v>42678</v>
      </c>
      <c r="B35217" s="32" t="s">
        <v>179</v>
      </c>
      <c r="C35217">
        <f t="shared" si="550"/>
        <v>77867</v>
      </c>
    </row>
    <row r="35218" spans="1:3">
      <c r="A35218" s="32" t="s">
        <v>42679</v>
      </c>
      <c r="B35218" s="32" t="s">
        <v>179</v>
      </c>
      <c r="C35218">
        <f t="shared" si="550"/>
        <v>77868</v>
      </c>
    </row>
    <row r="35219" spans="1:3">
      <c r="A35219" s="32" t="s">
        <v>42680</v>
      </c>
      <c r="B35219" s="32" t="s">
        <v>179</v>
      </c>
      <c r="C35219">
        <f t="shared" si="550"/>
        <v>77869</v>
      </c>
    </row>
    <row r="35220" spans="1:3">
      <c r="A35220" s="32" t="s">
        <v>42681</v>
      </c>
      <c r="B35220" s="32" t="s">
        <v>179</v>
      </c>
      <c r="C35220">
        <f t="shared" si="550"/>
        <v>77870</v>
      </c>
    </row>
    <row r="35221" spans="1:3">
      <c r="A35221" s="32" t="s">
        <v>42682</v>
      </c>
      <c r="B35221" s="32" t="s">
        <v>179</v>
      </c>
      <c r="C35221">
        <f t="shared" si="550"/>
        <v>77871</v>
      </c>
    </row>
    <row r="35222" spans="1:3">
      <c r="A35222" s="32" t="s">
        <v>42683</v>
      </c>
      <c r="B35222" s="32" t="s">
        <v>179</v>
      </c>
      <c r="C35222">
        <f t="shared" si="550"/>
        <v>77872</v>
      </c>
    </row>
    <row r="35223" spans="1:3">
      <c r="A35223" s="32" t="s">
        <v>42684</v>
      </c>
      <c r="B35223" s="32" t="s">
        <v>179</v>
      </c>
      <c r="C35223">
        <f t="shared" si="550"/>
        <v>77873</v>
      </c>
    </row>
    <row r="35224" spans="1:3">
      <c r="A35224" s="32" t="s">
        <v>42685</v>
      </c>
      <c r="B35224" s="32" t="s">
        <v>179</v>
      </c>
      <c r="C35224">
        <f t="shared" si="550"/>
        <v>77875</v>
      </c>
    </row>
    <row r="35225" spans="1:3">
      <c r="A35225" s="32" t="s">
        <v>42686</v>
      </c>
      <c r="B35225" s="32" t="s">
        <v>179</v>
      </c>
      <c r="C35225">
        <f t="shared" si="550"/>
        <v>77876</v>
      </c>
    </row>
    <row r="35226" spans="1:3">
      <c r="A35226" s="32" t="s">
        <v>42687</v>
      </c>
      <c r="B35226" s="32" t="s">
        <v>179</v>
      </c>
      <c r="C35226">
        <f t="shared" si="550"/>
        <v>77878</v>
      </c>
    </row>
    <row r="35227" spans="1:3">
      <c r="A35227" s="32" t="s">
        <v>42688</v>
      </c>
      <c r="B35227" s="32" t="s">
        <v>179</v>
      </c>
      <c r="C35227">
        <f t="shared" si="550"/>
        <v>77879</v>
      </c>
    </row>
    <row r="35228" spans="1:3">
      <c r="A35228" s="32" t="s">
        <v>42689</v>
      </c>
      <c r="B35228" s="32" t="s">
        <v>179</v>
      </c>
      <c r="C35228">
        <f t="shared" si="550"/>
        <v>77880</v>
      </c>
    </row>
    <row r="35229" spans="1:3">
      <c r="A35229" s="32" t="s">
        <v>42690</v>
      </c>
      <c r="B35229" s="32" t="s">
        <v>179</v>
      </c>
      <c r="C35229">
        <f t="shared" si="550"/>
        <v>77881</v>
      </c>
    </row>
    <row r="35230" spans="1:3">
      <c r="A35230" s="32" t="s">
        <v>42691</v>
      </c>
      <c r="B35230" s="32" t="s">
        <v>179</v>
      </c>
      <c r="C35230">
        <f t="shared" si="550"/>
        <v>77882</v>
      </c>
    </row>
    <row r="35231" spans="1:3">
      <c r="A35231" s="32" t="s">
        <v>42692</v>
      </c>
      <c r="B35231" s="32" t="s">
        <v>179</v>
      </c>
      <c r="C35231">
        <f t="shared" si="550"/>
        <v>77901</v>
      </c>
    </row>
    <row r="35232" spans="1:3">
      <c r="A35232" s="32" t="s">
        <v>42693</v>
      </c>
      <c r="B35232" s="32" t="s">
        <v>179</v>
      </c>
      <c r="C35232">
        <f t="shared" si="550"/>
        <v>77902</v>
      </c>
    </row>
    <row r="35233" spans="1:3">
      <c r="A35233" s="32" t="s">
        <v>42694</v>
      </c>
      <c r="B35233" s="32" t="s">
        <v>179</v>
      </c>
      <c r="C35233">
        <f t="shared" si="550"/>
        <v>77903</v>
      </c>
    </row>
    <row r="35234" spans="1:3">
      <c r="A35234" s="32" t="s">
        <v>42695</v>
      </c>
      <c r="B35234" s="32" t="s">
        <v>179</v>
      </c>
      <c r="C35234">
        <f t="shared" si="550"/>
        <v>77904</v>
      </c>
    </row>
    <row r="35235" spans="1:3">
      <c r="A35235" s="32" t="s">
        <v>42696</v>
      </c>
      <c r="B35235" s="32" t="s">
        <v>179</v>
      </c>
      <c r="C35235">
        <f t="shared" si="550"/>
        <v>77905</v>
      </c>
    </row>
    <row r="35236" spans="1:3">
      <c r="A35236" s="32" t="s">
        <v>42697</v>
      </c>
      <c r="B35236" s="32" t="s">
        <v>179</v>
      </c>
      <c r="C35236">
        <f t="shared" si="550"/>
        <v>77950</v>
      </c>
    </row>
    <row r="35237" spans="1:3">
      <c r="A35237" s="32" t="s">
        <v>42698</v>
      </c>
      <c r="B35237" s="32" t="s">
        <v>179</v>
      </c>
      <c r="C35237">
        <f t="shared" si="550"/>
        <v>77951</v>
      </c>
    </row>
    <row r="35238" spans="1:3">
      <c r="A35238" s="32" t="s">
        <v>42699</v>
      </c>
      <c r="B35238" s="32" t="s">
        <v>179</v>
      </c>
      <c r="C35238">
        <f t="shared" si="550"/>
        <v>77954</v>
      </c>
    </row>
    <row r="35239" spans="1:3">
      <c r="A35239" s="32" t="s">
        <v>42700</v>
      </c>
      <c r="B35239" s="32" t="s">
        <v>179</v>
      </c>
      <c r="C35239">
        <f t="shared" si="550"/>
        <v>77957</v>
      </c>
    </row>
    <row r="35240" spans="1:3">
      <c r="A35240" s="32" t="s">
        <v>42701</v>
      </c>
      <c r="B35240" s="32" t="s">
        <v>179</v>
      </c>
      <c r="C35240">
        <f t="shared" si="550"/>
        <v>77960</v>
      </c>
    </row>
    <row r="35241" spans="1:3">
      <c r="A35241" s="32" t="s">
        <v>42702</v>
      </c>
      <c r="B35241" s="32" t="s">
        <v>179</v>
      </c>
      <c r="C35241">
        <f t="shared" si="550"/>
        <v>77961</v>
      </c>
    </row>
    <row r="35242" spans="1:3">
      <c r="A35242" s="32" t="s">
        <v>42703</v>
      </c>
      <c r="B35242" s="32" t="s">
        <v>179</v>
      </c>
      <c r="C35242">
        <f t="shared" si="550"/>
        <v>77962</v>
      </c>
    </row>
    <row r="35243" spans="1:3">
      <c r="A35243" s="32" t="s">
        <v>42704</v>
      </c>
      <c r="B35243" s="32" t="s">
        <v>179</v>
      </c>
      <c r="C35243">
        <f t="shared" si="550"/>
        <v>77963</v>
      </c>
    </row>
    <row r="35244" spans="1:3">
      <c r="A35244" s="32" t="s">
        <v>42705</v>
      </c>
      <c r="B35244" s="32" t="s">
        <v>179</v>
      </c>
      <c r="C35244">
        <f t="shared" si="550"/>
        <v>77964</v>
      </c>
    </row>
    <row r="35245" spans="1:3">
      <c r="A35245" s="32" t="s">
        <v>42706</v>
      </c>
      <c r="B35245" s="32" t="s">
        <v>179</v>
      </c>
      <c r="C35245">
        <f t="shared" si="550"/>
        <v>77967</v>
      </c>
    </row>
    <row r="35246" spans="1:3">
      <c r="A35246" s="32" t="s">
        <v>42707</v>
      </c>
      <c r="B35246" s="32" t="s">
        <v>179</v>
      </c>
      <c r="C35246">
        <f t="shared" si="550"/>
        <v>77968</v>
      </c>
    </row>
    <row r="35247" spans="1:3">
      <c r="A35247" s="32" t="s">
        <v>42708</v>
      </c>
      <c r="B35247" s="32" t="s">
        <v>179</v>
      </c>
      <c r="C35247">
        <f t="shared" si="550"/>
        <v>77969</v>
      </c>
    </row>
    <row r="35248" spans="1:3">
      <c r="A35248" s="32" t="s">
        <v>42709</v>
      </c>
      <c r="B35248" s="32" t="s">
        <v>179</v>
      </c>
      <c r="C35248">
        <f t="shared" si="550"/>
        <v>77970</v>
      </c>
    </row>
    <row r="35249" spans="1:3">
      <c r="A35249" s="32" t="s">
        <v>42710</v>
      </c>
      <c r="B35249" s="32" t="s">
        <v>179</v>
      </c>
      <c r="C35249">
        <f t="shared" si="550"/>
        <v>77971</v>
      </c>
    </row>
    <row r="35250" spans="1:3">
      <c r="A35250" s="32" t="s">
        <v>42711</v>
      </c>
      <c r="B35250" s="32" t="s">
        <v>179</v>
      </c>
      <c r="C35250">
        <f t="shared" si="550"/>
        <v>77973</v>
      </c>
    </row>
    <row r="35251" spans="1:3">
      <c r="A35251" s="32" t="s">
        <v>42712</v>
      </c>
      <c r="B35251" s="32" t="s">
        <v>179</v>
      </c>
      <c r="C35251">
        <f t="shared" si="550"/>
        <v>77974</v>
      </c>
    </row>
    <row r="35252" spans="1:3">
      <c r="A35252" s="32" t="s">
        <v>42713</v>
      </c>
      <c r="B35252" s="32" t="s">
        <v>179</v>
      </c>
      <c r="C35252">
        <f t="shared" si="550"/>
        <v>77975</v>
      </c>
    </row>
    <row r="35253" spans="1:3">
      <c r="A35253" s="32" t="s">
        <v>42714</v>
      </c>
      <c r="B35253" s="32" t="s">
        <v>179</v>
      </c>
      <c r="C35253">
        <f t="shared" si="550"/>
        <v>77976</v>
      </c>
    </row>
    <row r="35254" spans="1:3">
      <c r="A35254" s="32" t="s">
        <v>42715</v>
      </c>
      <c r="B35254" s="32" t="s">
        <v>179</v>
      </c>
      <c r="C35254">
        <f t="shared" si="550"/>
        <v>77977</v>
      </c>
    </row>
    <row r="35255" spans="1:3">
      <c r="A35255" s="32" t="s">
        <v>42716</v>
      </c>
      <c r="B35255" s="32" t="s">
        <v>179</v>
      </c>
      <c r="C35255">
        <f t="shared" si="550"/>
        <v>77978</v>
      </c>
    </row>
    <row r="35256" spans="1:3">
      <c r="A35256" s="32" t="s">
        <v>42717</v>
      </c>
      <c r="B35256" s="32" t="s">
        <v>179</v>
      </c>
      <c r="C35256">
        <f t="shared" si="550"/>
        <v>77979</v>
      </c>
    </row>
    <row r="35257" spans="1:3">
      <c r="A35257" s="32" t="s">
        <v>42718</v>
      </c>
      <c r="B35257" s="32" t="s">
        <v>179</v>
      </c>
      <c r="C35257">
        <f t="shared" si="550"/>
        <v>77982</v>
      </c>
    </row>
    <row r="35258" spans="1:3">
      <c r="A35258" s="32" t="s">
        <v>42719</v>
      </c>
      <c r="B35258" s="32" t="s">
        <v>179</v>
      </c>
      <c r="C35258">
        <f t="shared" si="550"/>
        <v>77983</v>
      </c>
    </row>
    <row r="35259" spans="1:3">
      <c r="A35259" s="32" t="s">
        <v>42720</v>
      </c>
      <c r="B35259" s="32" t="s">
        <v>179</v>
      </c>
      <c r="C35259">
        <f t="shared" si="550"/>
        <v>77984</v>
      </c>
    </row>
    <row r="35260" spans="1:3">
      <c r="A35260" s="32" t="s">
        <v>42721</v>
      </c>
      <c r="B35260" s="32" t="s">
        <v>179</v>
      </c>
      <c r="C35260">
        <f t="shared" si="550"/>
        <v>77986</v>
      </c>
    </row>
    <row r="35261" spans="1:3">
      <c r="A35261" s="32" t="s">
        <v>42722</v>
      </c>
      <c r="B35261" s="32" t="s">
        <v>179</v>
      </c>
      <c r="C35261">
        <f t="shared" si="550"/>
        <v>77987</v>
      </c>
    </row>
    <row r="35262" spans="1:3">
      <c r="A35262" s="32" t="s">
        <v>42723</v>
      </c>
      <c r="B35262" s="32" t="s">
        <v>179</v>
      </c>
      <c r="C35262">
        <f t="shared" si="550"/>
        <v>77988</v>
      </c>
    </row>
    <row r="35263" spans="1:3">
      <c r="A35263" s="32" t="s">
        <v>42724</v>
      </c>
      <c r="B35263" s="32" t="s">
        <v>179</v>
      </c>
      <c r="C35263">
        <f t="shared" si="550"/>
        <v>77989</v>
      </c>
    </row>
    <row r="35264" spans="1:3">
      <c r="A35264" s="32" t="s">
        <v>42725</v>
      </c>
      <c r="B35264" s="32" t="s">
        <v>179</v>
      </c>
      <c r="C35264">
        <f t="shared" si="550"/>
        <v>77990</v>
      </c>
    </row>
    <row r="35265" spans="1:3">
      <c r="A35265" s="32" t="s">
        <v>42726</v>
      </c>
      <c r="B35265" s="32" t="s">
        <v>179</v>
      </c>
      <c r="C35265">
        <f t="shared" si="550"/>
        <v>77991</v>
      </c>
    </row>
    <row r="35266" spans="1:3">
      <c r="A35266" s="32" t="s">
        <v>42727</v>
      </c>
      <c r="B35266" s="32" t="s">
        <v>179</v>
      </c>
      <c r="C35266">
        <f t="shared" ref="C35266:C35329" si="551">1*A35266</f>
        <v>77993</v>
      </c>
    </row>
    <row r="35267" spans="1:3">
      <c r="A35267" s="32" t="s">
        <v>42728</v>
      </c>
      <c r="B35267" s="32" t="s">
        <v>179</v>
      </c>
      <c r="C35267">
        <f t="shared" si="551"/>
        <v>77994</v>
      </c>
    </row>
    <row r="35268" spans="1:3">
      <c r="A35268" s="32" t="s">
        <v>42729</v>
      </c>
      <c r="B35268" s="32" t="s">
        <v>179</v>
      </c>
      <c r="C35268">
        <f t="shared" si="551"/>
        <v>77995</v>
      </c>
    </row>
    <row r="35269" spans="1:3">
      <c r="A35269" s="32" t="s">
        <v>42730</v>
      </c>
      <c r="B35269" s="32" t="s">
        <v>179</v>
      </c>
      <c r="C35269">
        <f t="shared" si="551"/>
        <v>78001</v>
      </c>
    </row>
    <row r="35270" spans="1:3">
      <c r="A35270" s="32" t="s">
        <v>42731</v>
      </c>
      <c r="B35270" s="32" t="s">
        <v>179</v>
      </c>
      <c r="C35270">
        <f t="shared" si="551"/>
        <v>78002</v>
      </c>
    </row>
    <row r="35271" spans="1:3">
      <c r="A35271" s="32" t="s">
        <v>42732</v>
      </c>
      <c r="B35271" s="32" t="s">
        <v>179</v>
      </c>
      <c r="C35271">
        <f t="shared" si="551"/>
        <v>78003</v>
      </c>
    </row>
    <row r="35272" spans="1:3">
      <c r="A35272" s="32" t="s">
        <v>42733</v>
      </c>
      <c r="B35272" s="32" t="s">
        <v>179</v>
      </c>
      <c r="C35272">
        <f t="shared" si="551"/>
        <v>78004</v>
      </c>
    </row>
    <row r="35273" spans="1:3">
      <c r="A35273" s="32" t="s">
        <v>42734</v>
      </c>
      <c r="B35273" s="32" t="s">
        <v>179</v>
      </c>
      <c r="C35273">
        <f t="shared" si="551"/>
        <v>78005</v>
      </c>
    </row>
    <row r="35274" spans="1:3">
      <c r="A35274" s="32" t="s">
        <v>42735</v>
      </c>
      <c r="B35274" s="32" t="s">
        <v>179</v>
      </c>
      <c r="C35274">
        <f t="shared" si="551"/>
        <v>78006</v>
      </c>
    </row>
    <row r="35275" spans="1:3">
      <c r="A35275" s="32" t="s">
        <v>42736</v>
      </c>
      <c r="B35275" s="32" t="s">
        <v>179</v>
      </c>
      <c r="C35275">
        <f t="shared" si="551"/>
        <v>78007</v>
      </c>
    </row>
    <row r="35276" spans="1:3">
      <c r="A35276" s="32" t="s">
        <v>42737</v>
      </c>
      <c r="B35276" s="32" t="s">
        <v>179</v>
      </c>
      <c r="C35276">
        <f t="shared" si="551"/>
        <v>78008</v>
      </c>
    </row>
    <row r="35277" spans="1:3">
      <c r="A35277" s="32" t="s">
        <v>42738</v>
      </c>
      <c r="B35277" s="32" t="s">
        <v>179</v>
      </c>
      <c r="C35277">
        <f t="shared" si="551"/>
        <v>78009</v>
      </c>
    </row>
    <row r="35278" spans="1:3">
      <c r="A35278" s="32" t="s">
        <v>42739</v>
      </c>
      <c r="B35278" s="32" t="s">
        <v>179</v>
      </c>
      <c r="C35278">
        <f t="shared" si="551"/>
        <v>78010</v>
      </c>
    </row>
    <row r="35279" spans="1:3">
      <c r="A35279" s="32" t="s">
        <v>42740</v>
      </c>
      <c r="B35279" s="32" t="s">
        <v>179</v>
      </c>
      <c r="C35279">
        <f t="shared" si="551"/>
        <v>78011</v>
      </c>
    </row>
    <row r="35280" spans="1:3">
      <c r="A35280" s="32" t="s">
        <v>42741</v>
      </c>
      <c r="B35280" s="32" t="s">
        <v>179</v>
      </c>
      <c r="C35280">
        <f t="shared" si="551"/>
        <v>78012</v>
      </c>
    </row>
    <row r="35281" spans="1:3">
      <c r="A35281" s="32" t="s">
        <v>42742</v>
      </c>
      <c r="B35281" s="32" t="s">
        <v>179</v>
      </c>
      <c r="C35281">
        <f t="shared" si="551"/>
        <v>78013</v>
      </c>
    </row>
    <row r="35282" spans="1:3">
      <c r="A35282" s="32" t="s">
        <v>42743</v>
      </c>
      <c r="B35282" s="32" t="s">
        <v>179</v>
      </c>
      <c r="C35282">
        <f t="shared" si="551"/>
        <v>78014</v>
      </c>
    </row>
    <row r="35283" spans="1:3">
      <c r="A35283" s="32" t="s">
        <v>42744</v>
      </c>
      <c r="B35283" s="32" t="s">
        <v>179</v>
      </c>
      <c r="C35283">
        <f t="shared" si="551"/>
        <v>78015</v>
      </c>
    </row>
    <row r="35284" spans="1:3">
      <c r="A35284" s="32" t="s">
        <v>42745</v>
      </c>
      <c r="B35284" s="32" t="s">
        <v>179</v>
      </c>
      <c r="C35284">
        <f t="shared" si="551"/>
        <v>78016</v>
      </c>
    </row>
    <row r="35285" spans="1:3">
      <c r="A35285" s="32" t="s">
        <v>42746</v>
      </c>
      <c r="B35285" s="32" t="s">
        <v>179</v>
      </c>
      <c r="C35285">
        <f t="shared" si="551"/>
        <v>78017</v>
      </c>
    </row>
    <row r="35286" spans="1:3">
      <c r="A35286" s="32" t="s">
        <v>42747</v>
      </c>
      <c r="B35286" s="32" t="s">
        <v>179</v>
      </c>
      <c r="C35286">
        <f t="shared" si="551"/>
        <v>78019</v>
      </c>
    </row>
    <row r="35287" spans="1:3">
      <c r="A35287" s="32" t="s">
        <v>42748</v>
      </c>
      <c r="B35287" s="32" t="s">
        <v>179</v>
      </c>
      <c r="C35287">
        <f t="shared" si="551"/>
        <v>78021</v>
      </c>
    </row>
    <row r="35288" spans="1:3">
      <c r="A35288" s="32" t="s">
        <v>42749</v>
      </c>
      <c r="B35288" s="32" t="s">
        <v>179</v>
      </c>
      <c r="C35288">
        <f t="shared" si="551"/>
        <v>78022</v>
      </c>
    </row>
    <row r="35289" spans="1:3">
      <c r="A35289" s="32" t="s">
        <v>42750</v>
      </c>
      <c r="B35289" s="32" t="s">
        <v>179</v>
      </c>
      <c r="C35289">
        <f t="shared" si="551"/>
        <v>78023</v>
      </c>
    </row>
    <row r="35290" spans="1:3">
      <c r="A35290" s="32" t="s">
        <v>42751</v>
      </c>
      <c r="B35290" s="32" t="s">
        <v>179</v>
      </c>
      <c r="C35290">
        <f t="shared" si="551"/>
        <v>78024</v>
      </c>
    </row>
    <row r="35291" spans="1:3">
      <c r="A35291" s="32" t="s">
        <v>42752</v>
      </c>
      <c r="B35291" s="32" t="s">
        <v>179</v>
      </c>
      <c r="C35291">
        <f t="shared" si="551"/>
        <v>78025</v>
      </c>
    </row>
    <row r="35292" spans="1:3">
      <c r="A35292" s="32" t="s">
        <v>42753</v>
      </c>
      <c r="B35292" s="32" t="s">
        <v>179</v>
      </c>
      <c r="C35292">
        <f t="shared" si="551"/>
        <v>78026</v>
      </c>
    </row>
    <row r="35293" spans="1:3">
      <c r="A35293" s="32" t="s">
        <v>42754</v>
      </c>
      <c r="B35293" s="32" t="s">
        <v>179</v>
      </c>
      <c r="C35293">
        <f t="shared" si="551"/>
        <v>78027</v>
      </c>
    </row>
    <row r="35294" spans="1:3">
      <c r="A35294" s="32" t="s">
        <v>42755</v>
      </c>
      <c r="B35294" s="32" t="s">
        <v>179</v>
      </c>
      <c r="C35294">
        <f t="shared" si="551"/>
        <v>78028</v>
      </c>
    </row>
    <row r="35295" spans="1:3">
      <c r="A35295" s="32" t="s">
        <v>42756</v>
      </c>
      <c r="B35295" s="32" t="s">
        <v>179</v>
      </c>
      <c r="C35295">
        <f t="shared" si="551"/>
        <v>78029</v>
      </c>
    </row>
    <row r="35296" spans="1:3">
      <c r="A35296" s="32" t="s">
        <v>42757</v>
      </c>
      <c r="B35296" s="32" t="s">
        <v>179</v>
      </c>
      <c r="C35296">
        <f t="shared" si="551"/>
        <v>78039</v>
      </c>
    </row>
    <row r="35297" spans="1:3">
      <c r="A35297" s="32" t="s">
        <v>42758</v>
      </c>
      <c r="B35297" s="32" t="s">
        <v>179</v>
      </c>
      <c r="C35297">
        <f t="shared" si="551"/>
        <v>78040</v>
      </c>
    </row>
    <row r="35298" spans="1:3">
      <c r="A35298" s="32" t="s">
        <v>42759</v>
      </c>
      <c r="B35298" s="32" t="s">
        <v>179</v>
      </c>
      <c r="C35298">
        <f t="shared" si="551"/>
        <v>78041</v>
      </c>
    </row>
    <row r="35299" spans="1:3">
      <c r="A35299" s="32" t="s">
        <v>42760</v>
      </c>
      <c r="B35299" s="32" t="s">
        <v>179</v>
      </c>
      <c r="C35299">
        <f t="shared" si="551"/>
        <v>78042</v>
      </c>
    </row>
    <row r="35300" spans="1:3">
      <c r="A35300" s="32" t="s">
        <v>42761</v>
      </c>
      <c r="B35300" s="32" t="s">
        <v>179</v>
      </c>
      <c r="C35300">
        <f t="shared" si="551"/>
        <v>78043</v>
      </c>
    </row>
    <row r="35301" spans="1:3">
      <c r="A35301" s="32" t="s">
        <v>42762</v>
      </c>
      <c r="B35301" s="32" t="s">
        <v>179</v>
      </c>
      <c r="C35301">
        <f t="shared" si="551"/>
        <v>78044</v>
      </c>
    </row>
    <row r="35302" spans="1:3">
      <c r="A35302" s="32" t="s">
        <v>42763</v>
      </c>
      <c r="B35302" s="32" t="s">
        <v>179</v>
      </c>
      <c r="C35302">
        <f t="shared" si="551"/>
        <v>78045</v>
      </c>
    </row>
    <row r="35303" spans="1:3">
      <c r="A35303" s="32" t="s">
        <v>42764</v>
      </c>
      <c r="B35303" s="32" t="s">
        <v>179</v>
      </c>
      <c r="C35303">
        <f t="shared" si="551"/>
        <v>78046</v>
      </c>
    </row>
    <row r="35304" spans="1:3">
      <c r="A35304" s="32" t="s">
        <v>42765</v>
      </c>
      <c r="B35304" s="32" t="s">
        <v>179</v>
      </c>
      <c r="C35304">
        <f t="shared" si="551"/>
        <v>78049</v>
      </c>
    </row>
    <row r="35305" spans="1:3">
      <c r="A35305" s="32" t="s">
        <v>42766</v>
      </c>
      <c r="B35305" s="32" t="s">
        <v>179</v>
      </c>
      <c r="C35305">
        <f t="shared" si="551"/>
        <v>78050</v>
      </c>
    </row>
    <row r="35306" spans="1:3">
      <c r="A35306" s="32" t="s">
        <v>42767</v>
      </c>
      <c r="B35306" s="32" t="s">
        <v>179</v>
      </c>
      <c r="C35306">
        <f t="shared" si="551"/>
        <v>78052</v>
      </c>
    </row>
    <row r="35307" spans="1:3">
      <c r="A35307" s="32" t="s">
        <v>42768</v>
      </c>
      <c r="B35307" s="32" t="s">
        <v>179</v>
      </c>
      <c r="C35307">
        <f t="shared" si="551"/>
        <v>78054</v>
      </c>
    </row>
    <row r="35308" spans="1:3">
      <c r="A35308" s="32" t="s">
        <v>42769</v>
      </c>
      <c r="B35308" s="32" t="s">
        <v>179</v>
      </c>
      <c r="C35308">
        <f t="shared" si="551"/>
        <v>78055</v>
      </c>
    </row>
    <row r="35309" spans="1:3">
      <c r="A35309" s="32" t="s">
        <v>42770</v>
      </c>
      <c r="B35309" s="32" t="s">
        <v>179</v>
      </c>
      <c r="C35309">
        <f t="shared" si="551"/>
        <v>78056</v>
      </c>
    </row>
    <row r="35310" spans="1:3">
      <c r="A35310" s="32" t="s">
        <v>42771</v>
      </c>
      <c r="B35310" s="32" t="s">
        <v>179</v>
      </c>
      <c r="C35310">
        <f t="shared" si="551"/>
        <v>78057</v>
      </c>
    </row>
    <row r="35311" spans="1:3">
      <c r="A35311" s="32" t="s">
        <v>42772</v>
      </c>
      <c r="B35311" s="32" t="s">
        <v>179</v>
      </c>
      <c r="C35311">
        <f t="shared" si="551"/>
        <v>78058</v>
      </c>
    </row>
    <row r="35312" spans="1:3">
      <c r="A35312" s="32" t="s">
        <v>42773</v>
      </c>
      <c r="B35312" s="32" t="s">
        <v>179</v>
      </c>
      <c r="C35312">
        <f t="shared" si="551"/>
        <v>78059</v>
      </c>
    </row>
    <row r="35313" spans="1:3">
      <c r="A35313" s="32" t="s">
        <v>42774</v>
      </c>
      <c r="B35313" s="32" t="s">
        <v>179</v>
      </c>
      <c r="C35313">
        <f t="shared" si="551"/>
        <v>78060</v>
      </c>
    </row>
    <row r="35314" spans="1:3">
      <c r="A35314" s="32" t="s">
        <v>42775</v>
      </c>
      <c r="B35314" s="32" t="s">
        <v>179</v>
      </c>
      <c r="C35314">
        <f t="shared" si="551"/>
        <v>78061</v>
      </c>
    </row>
    <row r="35315" spans="1:3">
      <c r="A35315" s="32" t="s">
        <v>42776</v>
      </c>
      <c r="B35315" s="32" t="s">
        <v>179</v>
      </c>
      <c r="C35315">
        <f t="shared" si="551"/>
        <v>78062</v>
      </c>
    </row>
    <row r="35316" spans="1:3">
      <c r="A35316" s="32" t="s">
        <v>42777</v>
      </c>
      <c r="B35316" s="32" t="s">
        <v>179</v>
      </c>
      <c r="C35316">
        <f t="shared" si="551"/>
        <v>78063</v>
      </c>
    </row>
    <row r="35317" spans="1:3">
      <c r="A35317" s="32" t="s">
        <v>42778</v>
      </c>
      <c r="B35317" s="32" t="s">
        <v>179</v>
      </c>
      <c r="C35317">
        <f t="shared" si="551"/>
        <v>78064</v>
      </c>
    </row>
    <row r="35318" spans="1:3">
      <c r="A35318" s="32" t="s">
        <v>42779</v>
      </c>
      <c r="B35318" s="32" t="s">
        <v>179</v>
      </c>
      <c r="C35318">
        <f t="shared" si="551"/>
        <v>78065</v>
      </c>
    </row>
    <row r="35319" spans="1:3">
      <c r="A35319" s="32" t="s">
        <v>42780</v>
      </c>
      <c r="B35319" s="32" t="s">
        <v>179</v>
      </c>
      <c r="C35319">
        <f t="shared" si="551"/>
        <v>78066</v>
      </c>
    </row>
    <row r="35320" spans="1:3">
      <c r="A35320" s="32" t="s">
        <v>42781</v>
      </c>
      <c r="B35320" s="32" t="s">
        <v>179</v>
      </c>
      <c r="C35320">
        <f t="shared" si="551"/>
        <v>78067</v>
      </c>
    </row>
    <row r="35321" spans="1:3">
      <c r="A35321" s="32" t="s">
        <v>42782</v>
      </c>
      <c r="B35321" s="32" t="s">
        <v>179</v>
      </c>
      <c r="C35321">
        <f t="shared" si="551"/>
        <v>78069</v>
      </c>
    </row>
    <row r="35322" spans="1:3">
      <c r="A35322" s="32" t="s">
        <v>42783</v>
      </c>
      <c r="B35322" s="32" t="s">
        <v>179</v>
      </c>
      <c r="C35322">
        <f t="shared" si="551"/>
        <v>78070</v>
      </c>
    </row>
    <row r="35323" spans="1:3">
      <c r="A35323" s="32" t="s">
        <v>42784</v>
      </c>
      <c r="B35323" s="32" t="s">
        <v>179</v>
      </c>
      <c r="C35323">
        <f t="shared" si="551"/>
        <v>78071</v>
      </c>
    </row>
    <row r="35324" spans="1:3">
      <c r="A35324" s="32" t="s">
        <v>42785</v>
      </c>
      <c r="B35324" s="32" t="s">
        <v>179</v>
      </c>
      <c r="C35324">
        <f t="shared" si="551"/>
        <v>78072</v>
      </c>
    </row>
    <row r="35325" spans="1:3">
      <c r="A35325" s="32" t="s">
        <v>42786</v>
      </c>
      <c r="B35325" s="32" t="s">
        <v>179</v>
      </c>
      <c r="C35325">
        <f t="shared" si="551"/>
        <v>78073</v>
      </c>
    </row>
    <row r="35326" spans="1:3">
      <c r="A35326" s="32" t="s">
        <v>42787</v>
      </c>
      <c r="B35326" s="32" t="s">
        <v>179</v>
      </c>
      <c r="C35326">
        <f t="shared" si="551"/>
        <v>78074</v>
      </c>
    </row>
    <row r="35327" spans="1:3">
      <c r="A35327" s="32" t="s">
        <v>42788</v>
      </c>
      <c r="B35327" s="32" t="s">
        <v>179</v>
      </c>
      <c r="C35327">
        <f t="shared" si="551"/>
        <v>78075</v>
      </c>
    </row>
    <row r="35328" spans="1:3">
      <c r="A35328" s="32" t="s">
        <v>42789</v>
      </c>
      <c r="B35328" s="32" t="s">
        <v>179</v>
      </c>
      <c r="C35328">
        <f t="shared" si="551"/>
        <v>78076</v>
      </c>
    </row>
    <row r="35329" spans="1:3">
      <c r="A35329" s="32" t="s">
        <v>42790</v>
      </c>
      <c r="B35329" s="32" t="s">
        <v>179</v>
      </c>
      <c r="C35329">
        <f t="shared" si="551"/>
        <v>78101</v>
      </c>
    </row>
    <row r="35330" spans="1:3">
      <c r="A35330" s="32" t="s">
        <v>42791</v>
      </c>
      <c r="B35330" s="32" t="s">
        <v>179</v>
      </c>
      <c r="C35330">
        <f t="shared" ref="C35330:C35393" si="552">1*A35330</f>
        <v>78102</v>
      </c>
    </row>
    <row r="35331" spans="1:3">
      <c r="A35331" s="32" t="s">
        <v>42792</v>
      </c>
      <c r="B35331" s="32" t="s">
        <v>179</v>
      </c>
      <c r="C35331">
        <f t="shared" si="552"/>
        <v>78104</v>
      </c>
    </row>
    <row r="35332" spans="1:3">
      <c r="A35332" s="32" t="s">
        <v>42793</v>
      </c>
      <c r="B35332" s="32" t="s">
        <v>179</v>
      </c>
      <c r="C35332">
        <f t="shared" si="552"/>
        <v>78107</v>
      </c>
    </row>
    <row r="35333" spans="1:3">
      <c r="A35333" s="32" t="s">
        <v>42794</v>
      </c>
      <c r="B35333" s="32" t="s">
        <v>179</v>
      </c>
      <c r="C35333">
        <f t="shared" si="552"/>
        <v>78108</v>
      </c>
    </row>
    <row r="35334" spans="1:3">
      <c r="A35334" s="32" t="s">
        <v>42795</v>
      </c>
      <c r="B35334" s="32" t="s">
        <v>179</v>
      </c>
      <c r="C35334">
        <f t="shared" si="552"/>
        <v>78109</v>
      </c>
    </row>
    <row r="35335" spans="1:3">
      <c r="A35335" s="32" t="s">
        <v>42796</v>
      </c>
      <c r="B35335" s="32" t="s">
        <v>179</v>
      </c>
      <c r="C35335">
        <f t="shared" si="552"/>
        <v>78111</v>
      </c>
    </row>
    <row r="35336" spans="1:3">
      <c r="A35336" s="32" t="s">
        <v>42797</v>
      </c>
      <c r="B35336" s="32" t="s">
        <v>179</v>
      </c>
      <c r="C35336">
        <f t="shared" si="552"/>
        <v>78112</v>
      </c>
    </row>
    <row r="35337" spans="1:3">
      <c r="A35337" s="32" t="s">
        <v>42798</v>
      </c>
      <c r="B35337" s="32" t="s">
        <v>179</v>
      </c>
      <c r="C35337">
        <f t="shared" si="552"/>
        <v>78113</v>
      </c>
    </row>
    <row r="35338" spans="1:3">
      <c r="A35338" s="32" t="s">
        <v>42799</v>
      </c>
      <c r="B35338" s="32" t="s">
        <v>179</v>
      </c>
      <c r="C35338">
        <f t="shared" si="552"/>
        <v>78114</v>
      </c>
    </row>
    <row r="35339" spans="1:3">
      <c r="A35339" s="32" t="s">
        <v>42800</v>
      </c>
      <c r="B35339" s="32" t="s">
        <v>179</v>
      </c>
      <c r="C35339">
        <f t="shared" si="552"/>
        <v>78115</v>
      </c>
    </row>
    <row r="35340" spans="1:3">
      <c r="A35340" s="32" t="s">
        <v>42801</v>
      </c>
      <c r="B35340" s="32" t="s">
        <v>179</v>
      </c>
      <c r="C35340">
        <f t="shared" si="552"/>
        <v>78116</v>
      </c>
    </row>
    <row r="35341" spans="1:3">
      <c r="A35341" s="32" t="s">
        <v>42802</v>
      </c>
      <c r="B35341" s="32" t="s">
        <v>179</v>
      </c>
      <c r="C35341">
        <f t="shared" si="552"/>
        <v>78117</v>
      </c>
    </row>
    <row r="35342" spans="1:3">
      <c r="A35342" s="32" t="s">
        <v>42803</v>
      </c>
      <c r="B35342" s="32" t="s">
        <v>179</v>
      </c>
      <c r="C35342">
        <f t="shared" si="552"/>
        <v>78118</v>
      </c>
    </row>
    <row r="35343" spans="1:3">
      <c r="A35343" s="32" t="s">
        <v>42804</v>
      </c>
      <c r="B35343" s="32" t="s">
        <v>179</v>
      </c>
      <c r="C35343">
        <f t="shared" si="552"/>
        <v>78119</v>
      </c>
    </row>
    <row r="35344" spans="1:3">
      <c r="A35344" s="32" t="s">
        <v>42805</v>
      </c>
      <c r="B35344" s="32" t="s">
        <v>179</v>
      </c>
      <c r="C35344">
        <f t="shared" si="552"/>
        <v>78121</v>
      </c>
    </row>
    <row r="35345" spans="1:3">
      <c r="A35345" s="32" t="s">
        <v>42806</v>
      </c>
      <c r="B35345" s="32" t="s">
        <v>179</v>
      </c>
      <c r="C35345">
        <f t="shared" si="552"/>
        <v>78122</v>
      </c>
    </row>
    <row r="35346" spans="1:3">
      <c r="A35346" s="32" t="s">
        <v>42807</v>
      </c>
      <c r="B35346" s="32" t="s">
        <v>179</v>
      </c>
      <c r="C35346">
        <f t="shared" si="552"/>
        <v>78123</v>
      </c>
    </row>
    <row r="35347" spans="1:3">
      <c r="A35347" s="32" t="s">
        <v>42808</v>
      </c>
      <c r="B35347" s="32" t="s">
        <v>179</v>
      </c>
      <c r="C35347">
        <f t="shared" si="552"/>
        <v>78124</v>
      </c>
    </row>
    <row r="35348" spans="1:3">
      <c r="A35348" s="32" t="s">
        <v>42809</v>
      </c>
      <c r="B35348" s="32" t="s">
        <v>179</v>
      </c>
      <c r="C35348">
        <f t="shared" si="552"/>
        <v>78125</v>
      </c>
    </row>
    <row r="35349" spans="1:3">
      <c r="A35349" s="32" t="s">
        <v>42810</v>
      </c>
      <c r="B35349" s="32" t="s">
        <v>179</v>
      </c>
      <c r="C35349">
        <f t="shared" si="552"/>
        <v>78130</v>
      </c>
    </row>
    <row r="35350" spans="1:3">
      <c r="A35350" s="32" t="s">
        <v>42811</v>
      </c>
      <c r="B35350" s="32" t="s">
        <v>179</v>
      </c>
      <c r="C35350">
        <f t="shared" si="552"/>
        <v>78131</v>
      </c>
    </row>
    <row r="35351" spans="1:3">
      <c r="A35351" s="32" t="s">
        <v>42812</v>
      </c>
      <c r="B35351" s="32" t="s">
        <v>179</v>
      </c>
      <c r="C35351">
        <f t="shared" si="552"/>
        <v>78132</v>
      </c>
    </row>
    <row r="35352" spans="1:3">
      <c r="A35352" s="32" t="s">
        <v>42813</v>
      </c>
      <c r="B35352" s="32" t="s">
        <v>179</v>
      </c>
      <c r="C35352">
        <f t="shared" si="552"/>
        <v>78133</v>
      </c>
    </row>
    <row r="35353" spans="1:3">
      <c r="A35353" s="32" t="s">
        <v>42814</v>
      </c>
      <c r="B35353" s="32" t="s">
        <v>179</v>
      </c>
      <c r="C35353">
        <f t="shared" si="552"/>
        <v>78135</v>
      </c>
    </row>
    <row r="35354" spans="1:3">
      <c r="A35354" s="32" t="s">
        <v>42815</v>
      </c>
      <c r="B35354" s="32" t="s">
        <v>179</v>
      </c>
      <c r="C35354">
        <f t="shared" si="552"/>
        <v>78140</v>
      </c>
    </row>
    <row r="35355" spans="1:3">
      <c r="A35355" s="32" t="s">
        <v>42816</v>
      </c>
      <c r="B35355" s="32" t="s">
        <v>179</v>
      </c>
      <c r="C35355">
        <f t="shared" si="552"/>
        <v>78141</v>
      </c>
    </row>
    <row r="35356" spans="1:3">
      <c r="A35356" s="32" t="s">
        <v>42817</v>
      </c>
      <c r="B35356" s="32" t="s">
        <v>179</v>
      </c>
      <c r="C35356">
        <f t="shared" si="552"/>
        <v>78142</v>
      </c>
    </row>
    <row r="35357" spans="1:3">
      <c r="A35357" s="32" t="s">
        <v>42818</v>
      </c>
      <c r="B35357" s="32" t="s">
        <v>179</v>
      </c>
      <c r="C35357">
        <f t="shared" si="552"/>
        <v>78143</v>
      </c>
    </row>
    <row r="35358" spans="1:3">
      <c r="A35358" s="32" t="s">
        <v>42819</v>
      </c>
      <c r="B35358" s="32" t="s">
        <v>179</v>
      </c>
      <c r="C35358">
        <f t="shared" si="552"/>
        <v>78144</v>
      </c>
    </row>
    <row r="35359" spans="1:3">
      <c r="A35359" s="32" t="s">
        <v>42820</v>
      </c>
      <c r="B35359" s="32" t="s">
        <v>179</v>
      </c>
      <c r="C35359">
        <f t="shared" si="552"/>
        <v>78145</v>
      </c>
    </row>
    <row r="35360" spans="1:3">
      <c r="A35360" s="32" t="s">
        <v>42821</v>
      </c>
      <c r="B35360" s="32" t="s">
        <v>179</v>
      </c>
      <c r="C35360">
        <f t="shared" si="552"/>
        <v>78146</v>
      </c>
    </row>
    <row r="35361" spans="1:3">
      <c r="A35361" s="32" t="s">
        <v>42822</v>
      </c>
      <c r="B35361" s="32" t="s">
        <v>179</v>
      </c>
      <c r="C35361">
        <f t="shared" si="552"/>
        <v>78147</v>
      </c>
    </row>
    <row r="35362" spans="1:3">
      <c r="A35362" s="32" t="s">
        <v>42823</v>
      </c>
      <c r="B35362" s="32" t="s">
        <v>179</v>
      </c>
      <c r="C35362">
        <f t="shared" si="552"/>
        <v>78148</v>
      </c>
    </row>
    <row r="35363" spans="1:3">
      <c r="A35363" s="32" t="s">
        <v>42824</v>
      </c>
      <c r="B35363" s="32" t="s">
        <v>179</v>
      </c>
      <c r="C35363">
        <f t="shared" si="552"/>
        <v>78150</v>
      </c>
    </row>
    <row r="35364" spans="1:3">
      <c r="A35364" s="32" t="s">
        <v>42825</v>
      </c>
      <c r="B35364" s="32" t="s">
        <v>179</v>
      </c>
      <c r="C35364">
        <f t="shared" si="552"/>
        <v>78151</v>
      </c>
    </row>
    <row r="35365" spans="1:3">
      <c r="A35365" s="32" t="s">
        <v>42826</v>
      </c>
      <c r="B35365" s="32" t="s">
        <v>179</v>
      </c>
      <c r="C35365">
        <f t="shared" si="552"/>
        <v>78152</v>
      </c>
    </row>
    <row r="35366" spans="1:3">
      <c r="A35366" s="32" t="s">
        <v>42827</v>
      </c>
      <c r="B35366" s="32" t="s">
        <v>179</v>
      </c>
      <c r="C35366">
        <f t="shared" si="552"/>
        <v>78154</v>
      </c>
    </row>
    <row r="35367" spans="1:3">
      <c r="A35367" s="32" t="s">
        <v>42828</v>
      </c>
      <c r="B35367" s="32" t="s">
        <v>179</v>
      </c>
      <c r="C35367">
        <f t="shared" si="552"/>
        <v>78155</v>
      </c>
    </row>
    <row r="35368" spans="1:3">
      <c r="A35368" s="32" t="s">
        <v>42829</v>
      </c>
      <c r="B35368" s="32" t="s">
        <v>179</v>
      </c>
      <c r="C35368">
        <f t="shared" si="552"/>
        <v>78156</v>
      </c>
    </row>
    <row r="35369" spans="1:3">
      <c r="A35369" s="32" t="s">
        <v>42830</v>
      </c>
      <c r="B35369" s="32" t="s">
        <v>179</v>
      </c>
      <c r="C35369">
        <f t="shared" si="552"/>
        <v>78159</v>
      </c>
    </row>
    <row r="35370" spans="1:3">
      <c r="A35370" s="32" t="s">
        <v>42831</v>
      </c>
      <c r="B35370" s="32" t="s">
        <v>179</v>
      </c>
      <c r="C35370">
        <f t="shared" si="552"/>
        <v>78160</v>
      </c>
    </row>
    <row r="35371" spans="1:3">
      <c r="A35371" s="32" t="s">
        <v>42832</v>
      </c>
      <c r="B35371" s="32" t="s">
        <v>179</v>
      </c>
      <c r="C35371">
        <f t="shared" si="552"/>
        <v>78161</v>
      </c>
    </row>
    <row r="35372" spans="1:3">
      <c r="A35372" s="32" t="s">
        <v>42833</v>
      </c>
      <c r="B35372" s="32" t="s">
        <v>179</v>
      </c>
      <c r="C35372">
        <f t="shared" si="552"/>
        <v>78162</v>
      </c>
    </row>
    <row r="35373" spans="1:3">
      <c r="A35373" s="32" t="s">
        <v>42834</v>
      </c>
      <c r="B35373" s="32" t="s">
        <v>179</v>
      </c>
      <c r="C35373">
        <f t="shared" si="552"/>
        <v>78163</v>
      </c>
    </row>
    <row r="35374" spans="1:3">
      <c r="A35374" s="32" t="s">
        <v>42835</v>
      </c>
      <c r="B35374" s="32" t="s">
        <v>179</v>
      </c>
      <c r="C35374">
        <f t="shared" si="552"/>
        <v>78164</v>
      </c>
    </row>
    <row r="35375" spans="1:3">
      <c r="A35375" s="32" t="s">
        <v>42836</v>
      </c>
      <c r="B35375" s="32" t="s">
        <v>179</v>
      </c>
      <c r="C35375">
        <f t="shared" si="552"/>
        <v>78201</v>
      </c>
    </row>
    <row r="35376" spans="1:3">
      <c r="A35376" s="32" t="s">
        <v>42837</v>
      </c>
      <c r="B35376" s="32" t="s">
        <v>179</v>
      </c>
      <c r="C35376">
        <f t="shared" si="552"/>
        <v>78202</v>
      </c>
    </row>
    <row r="35377" spans="1:3">
      <c r="A35377" s="32" t="s">
        <v>42838</v>
      </c>
      <c r="B35377" s="32" t="s">
        <v>179</v>
      </c>
      <c r="C35377">
        <f t="shared" si="552"/>
        <v>78203</v>
      </c>
    </row>
    <row r="35378" spans="1:3">
      <c r="A35378" s="32" t="s">
        <v>42839</v>
      </c>
      <c r="B35378" s="32" t="s">
        <v>179</v>
      </c>
      <c r="C35378">
        <f t="shared" si="552"/>
        <v>78204</v>
      </c>
    </row>
    <row r="35379" spans="1:3">
      <c r="A35379" s="32" t="s">
        <v>42840</v>
      </c>
      <c r="B35379" s="32" t="s">
        <v>179</v>
      </c>
      <c r="C35379">
        <f t="shared" si="552"/>
        <v>78205</v>
      </c>
    </row>
    <row r="35380" spans="1:3">
      <c r="A35380" s="32" t="s">
        <v>42841</v>
      </c>
      <c r="B35380" s="32" t="s">
        <v>179</v>
      </c>
      <c r="C35380">
        <f t="shared" si="552"/>
        <v>78206</v>
      </c>
    </row>
    <row r="35381" spans="1:3">
      <c r="A35381" s="32" t="s">
        <v>42842</v>
      </c>
      <c r="B35381" s="32" t="s">
        <v>179</v>
      </c>
      <c r="C35381">
        <f t="shared" si="552"/>
        <v>78207</v>
      </c>
    </row>
    <row r="35382" spans="1:3">
      <c r="A35382" s="32" t="s">
        <v>42843</v>
      </c>
      <c r="B35382" s="32" t="s">
        <v>179</v>
      </c>
      <c r="C35382">
        <f t="shared" si="552"/>
        <v>78208</v>
      </c>
    </row>
    <row r="35383" spans="1:3">
      <c r="A35383" s="32" t="s">
        <v>42844</v>
      </c>
      <c r="B35383" s="32" t="s">
        <v>179</v>
      </c>
      <c r="C35383">
        <f t="shared" si="552"/>
        <v>78209</v>
      </c>
    </row>
    <row r="35384" spans="1:3">
      <c r="A35384" s="32" t="s">
        <v>42845</v>
      </c>
      <c r="B35384" s="32" t="s">
        <v>179</v>
      </c>
      <c r="C35384">
        <f t="shared" si="552"/>
        <v>78210</v>
      </c>
    </row>
    <row r="35385" spans="1:3">
      <c r="A35385" s="32" t="s">
        <v>42846</v>
      </c>
      <c r="B35385" s="32" t="s">
        <v>179</v>
      </c>
      <c r="C35385">
        <f t="shared" si="552"/>
        <v>78211</v>
      </c>
    </row>
    <row r="35386" spans="1:3">
      <c r="A35386" s="32" t="s">
        <v>42847</v>
      </c>
      <c r="B35386" s="32" t="s">
        <v>179</v>
      </c>
      <c r="C35386">
        <f t="shared" si="552"/>
        <v>78212</v>
      </c>
    </row>
    <row r="35387" spans="1:3">
      <c r="A35387" s="32" t="s">
        <v>42848</v>
      </c>
      <c r="B35387" s="32" t="s">
        <v>179</v>
      </c>
      <c r="C35387">
        <f t="shared" si="552"/>
        <v>78213</v>
      </c>
    </row>
    <row r="35388" spans="1:3">
      <c r="A35388" s="32" t="s">
        <v>42849</v>
      </c>
      <c r="B35388" s="32" t="s">
        <v>179</v>
      </c>
      <c r="C35388">
        <f t="shared" si="552"/>
        <v>78214</v>
      </c>
    </row>
    <row r="35389" spans="1:3">
      <c r="A35389" s="32" t="s">
        <v>42850</v>
      </c>
      <c r="B35389" s="32" t="s">
        <v>179</v>
      </c>
      <c r="C35389">
        <f t="shared" si="552"/>
        <v>78215</v>
      </c>
    </row>
    <row r="35390" spans="1:3">
      <c r="A35390" s="32" t="s">
        <v>42851</v>
      </c>
      <c r="B35390" s="32" t="s">
        <v>179</v>
      </c>
      <c r="C35390">
        <f t="shared" si="552"/>
        <v>78216</v>
      </c>
    </row>
    <row r="35391" spans="1:3">
      <c r="A35391" s="32" t="s">
        <v>42852</v>
      </c>
      <c r="B35391" s="32" t="s">
        <v>179</v>
      </c>
      <c r="C35391">
        <f t="shared" si="552"/>
        <v>78217</v>
      </c>
    </row>
    <row r="35392" spans="1:3">
      <c r="A35392" s="32" t="s">
        <v>42853</v>
      </c>
      <c r="B35392" s="32" t="s">
        <v>179</v>
      </c>
      <c r="C35392">
        <f t="shared" si="552"/>
        <v>78218</v>
      </c>
    </row>
    <row r="35393" spans="1:3">
      <c r="A35393" s="32" t="s">
        <v>42854</v>
      </c>
      <c r="B35393" s="32" t="s">
        <v>179</v>
      </c>
      <c r="C35393">
        <f t="shared" si="552"/>
        <v>78219</v>
      </c>
    </row>
    <row r="35394" spans="1:3">
      <c r="A35394" s="32" t="s">
        <v>42855</v>
      </c>
      <c r="B35394" s="32" t="s">
        <v>179</v>
      </c>
      <c r="C35394">
        <f t="shared" ref="C35394:C35457" si="553">1*A35394</f>
        <v>78220</v>
      </c>
    </row>
    <row r="35395" spans="1:3">
      <c r="A35395" s="32" t="s">
        <v>42856</v>
      </c>
      <c r="B35395" s="32" t="s">
        <v>179</v>
      </c>
      <c r="C35395">
        <f t="shared" si="553"/>
        <v>78221</v>
      </c>
    </row>
    <row r="35396" spans="1:3">
      <c r="A35396" s="32" t="s">
        <v>42857</v>
      </c>
      <c r="B35396" s="32" t="s">
        <v>179</v>
      </c>
      <c r="C35396">
        <f t="shared" si="553"/>
        <v>78222</v>
      </c>
    </row>
    <row r="35397" spans="1:3">
      <c r="A35397" s="32" t="s">
        <v>42858</v>
      </c>
      <c r="B35397" s="32" t="s">
        <v>179</v>
      </c>
      <c r="C35397">
        <f t="shared" si="553"/>
        <v>78223</v>
      </c>
    </row>
    <row r="35398" spans="1:3">
      <c r="A35398" s="32" t="s">
        <v>42859</v>
      </c>
      <c r="B35398" s="32" t="s">
        <v>179</v>
      </c>
      <c r="C35398">
        <f t="shared" si="553"/>
        <v>78224</v>
      </c>
    </row>
    <row r="35399" spans="1:3">
      <c r="A35399" s="32" t="s">
        <v>42860</v>
      </c>
      <c r="B35399" s="32" t="s">
        <v>179</v>
      </c>
      <c r="C35399">
        <f t="shared" si="553"/>
        <v>78225</v>
      </c>
    </row>
    <row r="35400" spans="1:3">
      <c r="A35400" s="32" t="s">
        <v>42861</v>
      </c>
      <c r="B35400" s="32" t="s">
        <v>179</v>
      </c>
      <c r="C35400">
        <f t="shared" si="553"/>
        <v>78226</v>
      </c>
    </row>
    <row r="35401" spans="1:3">
      <c r="A35401" s="32" t="s">
        <v>42862</v>
      </c>
      <c r="B35401" s="32" t="s">
        <v>179</v>
      </c>
      <c r="C35401">
        <f t="shared" si="553"/>
        <v>78227</v>
      </c>
    </row>
    <row r="35402" spans="1:3">
      <c r="A35402" s="32" t="s">
        <v>42863</v>
      </c>
      <c r="B35402" s="32" t="s">
        <v>179</v>
      </c>
      <c r="C35402">
        <f t="shared" si="553"/>
        <v>78228</v>
      </c>
    </row>
    <row r="35403" spans="1:3">
      <c r="A35403" s="32" t="s">
        <v>42864</v>
      </c>
      <c r="B35403" s="32" t="s">
        <v>179</v>
      </c>
      <c r="C35403">
        <f t="shared" si="553"/>
        <v>78229</v>
      </c>
    </row>
    <row r="35404" spans="1:3">
      <c r="A35404" s="32" t="s">
        <v>42865</v>
      </c>
      <c r="B35404" s="32" t="s">
        <v>179</v>
      </c>
      <c r="C35404">
        <f t="shared" si="553"/>
        <v>78230</v>
      </c>
    </row>
    <row r="35405" spans="1:3">
      <c r="A35405" s="32" t="s">
        <v>42866</v>
      </c>
      <c r="B35405" s="32" t="s">
        <v>179</v>
      </c>
      <c r="C35405">
        <f t="shared" si="553"/>
        <v>78231</v>
      </c>
    </row>
    <row r="35406" spans="1:3">
      <c r="A35406" s="32" t="s">
        <v>42867</v>
      </c>
      <c r="B35406" s="32" t="s">
        <v>179</v>
      </c>
      <c r="C35406">
        <f t="shared" si="553"/>
        <v>78232</v>
      </c>
    </row>
    <row r="35407" spans="1:3">
      <c r="A35407" s="32" t="s">
        <v>42868</v>
      </c>
      <c r="B35407" s="32" t="s">
        <v>179</v>
      </c>
      <c r="C35407">
        <f t="shared" si="553"/>
        <v>78233</v>
      </c>
    </row>
    <row r="35408" spans="1:3">
      <c r="A35408" s="32" t="s">
        <v>42869</v>
      </c>
      <c r="B35408" s="32" t="s">
        <v>179</v>
      </c>
      <c r="C35408">
        <f t="shared" si="553"/>
        <v>78234</v>
      </c>
    </row>
    <row r="35409" spans="1:3">
      <c r="A35409" s="32" t="s">
        <v>42870</v>
      </c>
      <c r="B35409" s="32" t="s">
        <v>179</v>
      </c>
      <c r="C35409">
        <f t="shared" si="553"/>
        <v>78235</v>
      </c>
    </row>
    <row r="35410" spans="1:3">
      <c r="A35410" s="32" t="s">
        <v>42871</v>
      </c>
      <c r="B35410" s="32" t="s">
        <v>179</v>
      </c>
      <c r="C35410">
        <f t="shared" si="553"/>
        <v>78236</v>
      </c>
    </row>
    <row r="35411" spans="1:3">
      <c r="A35411" s="32" t="s">
        <v>42872</v>
      </c>
      <c r="B35411" s="32" t="s">
        <v>179</v>
      </c>
      <c r="C35411">
        <f t="shared" si="553"/>
        <v>78237</v>
      </c>
    </row>
    <row r="35412" spans="1:3">
      <c r="A35412" s="32" t="s">
        <v>42873</v>
      </c>
      <c r="B35412" s="32" t="s">
        <v>179</v>
      </c>
      <c r="C35412">
        <f t="shared" si="553"/>
        <v>78238</v>
      </c>
    </row>
    <row r="35413" spans="1:3">
      <c r="A35413" s="32" t="s">
        <v>42874</v>
      </c>
      <c r="B35413" s="32" t="s">
        <v>179</v>
      </c>
      <c r="C35413">
        <f t="shared" si="553"/>
        <v>78239</v>
      </c>
    </row>
    <row r="35414" spans="1:3">
      <c r="A35414" s="32" t="s">
        <v>42875</v>
      </c>
      <c r="B35414" s="32" t="s">
        <v>179</v>
      </c>
      <c r="C35414">
        <f t="shared" si="553"/>
        <v>78240</v>
      </c>
    </row>
    <row r="35415" spans="1:3">
      <c r="A35415" s="32" t="s">
        <v>42876</v>
      </c>
      <c r="B35415" s="32" t="s">
        <v>179</v>
      </c>
      <c r="C35415">
        <f t="shared" si="553"/>
        <v>78241</v>
      </c>
    </row>
    <row r="35416" spans="1:3">
      <c r="A35416" s="32" t="s">
        <v>42877</v>
      </c>
      <c r="B35416" s="32" t="s">
        <v>179</v>
      </c>
      <c r="C35416">
        <f t="shared" si="553"/>
        <v>78242</v>
      </c>
    </row>
    <row r="35417" spans="1:3">
      <c r="A35417" s="32" t="s">
        <v>42878</v>
      </c>
      <c r="B35417" s="32" t="s">
        <v>179</v>
      </c>
      <c r="C35417">
        <f t="shared" si="553"/>
        <v>78243</v>
      </c>
    </row>
    <row r="35418" spans="1:3">
      <c r="A35418" s="32" t="s">
        <v>42879</v>
      </c>
      <c r="B35418" s="32" t="s">
        <v>179</v>
      </c>
      <c r="C35418">
        <f t="shared" si="553"/>
        <v>78244</v>
      </c>
    </row>
    <row r="35419" spans="1:3">
      <c r="A35419" s="32" t="s">
        <v>42880</v>
      </c>
      <c r="B35419" s="32" t="s">
        <v>179</v>
      </c>
      <c r="C35419">
        <f t="shared" si="553"/>
        <v>78245</v>
      </c>
    </row>
    <row r="35420" spans="1:3">
      <c r="A35420" s="32" t="s">
        <v>42881</v>
      </c>
      <c r="B35420" s="32" t="s">
        <v>179</v>
      </c>
      <c r="C35420">
        <f t="shared" si="553"/>
        <v>78246</v>
      </c>
    </row>
    <row r="35421" spans="1:3">
      <c r="A35421" s="32" t="s">
        <v>42882</v>
      </c>
      <c r="B35421" s="32" t="s">
        <v>179</v>
      </c>
      <c r="C35421">
        <f t="shared" si="553"/>
        <v>78247</v>
      </c>
    </row>
    <row r="35422" spans="1:3">
      <c r="A35422" s="32" t="s">
        <v>42883</v>
      </c>
      <c r="B35422" s="32" t="s">
        <v>179</v>
      </c>
      <c r="C35422">
        <f t="shared" si="553"/>
        <v>78248</v>
      </c>
    </row>
    <row r="35423" spans="1:3">
      <c r="A35423" s="32" t="s">
        <v>42884</v>
      </c>
      <c r="B35423" s="32" t="s">
        <v>179</v>
      </c>
      <c r="C35423">
        <f t="shared" si="553"/>
        <v>78249</v>
      </c>
    </row>
    <row r="35424" spans="1:3">
      <c r="A35424" s="32" t="s">
        <v>42885</v>
      </c>
      <c r="B35424" s="32" t="s">
        <v>179</v>
      </c>
      <c r="C35424">
        <f t="shared" si="553"/>
        <v>78250</v>
      </c>
    </row>
    <row r="35425" spans="1:3">
      <c r="A35425" s="32" t="s">
        <v>42886</v>
      </c>
      <c r="B35425" s="32" t="s">
        <v>179</v>
      </c>
      <c r="C35425">
        <f t="shared" si="553"/>
        <v>78251</v>
      </c>
    </row>
    <row r="35426" spans="1:3">
      <c r="A35426" s="32" t="s">
        <v>42887</v>
      </c>
      <c r="B35426" s="32" t="s">
        <v>179</v>
      </c>
      <c r="C35426">
        <f t="shared" si="553"/>
        <v>78252</v>
      </c>
    </row>
    <row r="35427" spans="1:3">
      <c r="A35427" s="32" t="s">
        <v>42888</v>
      </c>
      <c r="B35427" s="32" t="s">
        <v>179</v>
      </c>
      <c r="C35427">
        <f t="shared" si="553"/>
        <v>78253</v>
      </c>
    </row>
    <row r="35428" spans="1:3">
      <c r="A35428" s="32" t="s">
        <v>42889</v>
      </c>
      <c r="B35428" s="32" t="s">
        <v>179</v>
      </c>
      <c r="C35428">
        <f t="shared" si="553"/>
        <v>78254</v>
      </c>
    </row>
    <row r="35429" spans="1:3">
      <c r="A35429" s="32" t="s">
        <v>42890</v>
      </c>
      <c r="B35429" s="32" t="s">
        <v>179</v>
      </c>
      <c r="C35429">
        <f t="shared" si="553"/>
        <v>78255</v>
      </c>
    </row>
    <row r="35430" spans="1:3">
      <c r="A35430" s="32" t="s">
        <v>42891</v>
      </c>
      <c r="B35430" s="32" t="s">
        <v>179</v>
      </c>
      <c r="C35430">
        <f t="shared" si="553"/>
        <v>78256</v>
      </c>
    </row>
    <row r="35431" spans="1:3">
      <c r="A35431" s="32" t="s">
        <v>42892</v>
      </c>
      <c r="B35431" s="32" t="s">
        <v>179</v>
      </c>
      <c r="C35431">
        <f t="shared" si="553"/>
        <v>78257</v>
      </c>
    </row>
    <row r="35432" spans="1:3">
      <c r="A35432" s="32" t="s">
        <v>42893</v>
      </c>
      <c r="B35432" s="32" t="s">
        <v>179</v>
      </c>
      <c r="C35432">
        <f t="shared" si="553"/>
        <v>78258</v>
      </c>
    </row>
    <row r="35433" spans="1:3">
      <c r="A35433" s="32" t="s">
        <v>42894</v>
      </c>
      <c r="B35433" s="32" t="s">
        <v>179</v>
      </c>
      <c r="C35433">
        <f t="shared" si="553"/>
        <v>78259</v>
      </c>
    </row>
    <row r="35434" spans="1:3">
      <c r="A35434" s="32" t="s">
        <v>42895</v>
      </c>
      <c r="B35434" s="32" t="s">
        <v>179</v>
      </c>
      <c r="C35434">
        <f t="shared" si="553"/>
        <v>78260</v>
      </c>
    </row>
    <row r="35435" spans="1:3">
      <c r="A35435" s="32" t="s">
        <v>42896</v>
      </c>
      <c r="B35435" s="32" t="s">
        <v>179</v>
      </c>
      <c r="C35435">
        <f t="shared" si="553"/>
        <v>78261</v>
      </c>
    </row>
    <row r="35436" spans="1:3">
      <c r="A35436" s="32" t="s">
        <v>42897</v>
      </c>
      <c r="B35436" s="32" t="s">
        <v>179</v>
      </c>
      <c r="C35436">
        <f t="shared" si="553"/>
        <v>78262</v>
      </c>
    </row>
    <row r="35437" spans="1:3">
      <c r="A35437" s="32" t="s">
        <v>42898</v>
      </c>
      <c r="B35437" s="32" t="s">
        <v>179</v>
      </c>
      <c r="C35437">
        <f t="shared" si="553"/>
        <v>78263</v>
      </c>
    </row>
    <row r="35438" spans="1:3">
      <c r="A35438" s="32" t="s">
        <v>42899</v>
      </c>
      <c r="B35438" s="32" t="s">
        <v>179</v>
      </c>
      <c r="C35438">
        <f t="shared" si="553"/>
        <v>78264</v>
      </c>
    </row>
    <row r="35439" spans="1:3">
      <c r="A35439" s="32" t="s">
        <v>42900</v>
      </c>
      <c r="B35439" s="32" t="s">
        <v>179</v>
      </c>
      <c r="C35439">
        <f t="shared" si="553"/>
        <v>78265</v>
      </c>
    </row>
    <row r="35440" spans="1:3">
      <c r="A35440" s="32" t="s">
        <v>42901</v>
      </c>
      <c r="B35440" s="32" t="s">
        <v>179</v>
      </c>
      <c r="C35440">
        <f t="shared" si="553"/>
        <v>78266</v>
      </c>
    </row>
    <row r="35441" spans="1:3">
      <c r="A35441" s="32" t="s">
        <v>42902</v>
      </c>
      <c r="B35441" s="32" t="s">
        <v>179</v>
      </c>
      <c r="C35441">
        <f t="shared" si="553"/>
        <v>78268</v>
      </c>
    </row>
    <row r="35442" spans="1:3">
      <c r="A35442" s="32" t="s">
        <v>42903</v>
      </c>
      <c r="B35442" s="32" t="s">
        <v>179</v>
      </c>
      <c r="C35442">
        <f t="shared" si="553"/>
        <v>78269</v>
      </c>
    </row>
    <row r="35443" spans="1:3">
      <c r="A35443" s="32" t="s">
        <v>42904</v>
      </c>
      <c r="B35443" s="32" t="s">
        <v>179</v>
      </c>
      <c r="C35443">
        <f t="shared" si="553"/>
        <v>78270</v>
      </c>
    </row>
    <row r="35444" spans="1:3">
      <c r="A35444" s="32" t="s">
        <v>42905</v>
      </c>
      <c r="B35444" s="32" t="s">
        <v>179</v>
      </c>
      <c r="C35444">
        <f t="shared" si="553"/>
        <v>78275</v>
      </c>
    </row>
    <row r="35445" spans="1:3">
      <c r="A35445" s="32" t="s">
        <v>42906</v>
      </c>
      <c r="B35445" s="32" t="s">
        <v>179</v>
      </c>
      <c r="C35445">
        <f t="shared" si="553"/>
        <v>78278</v>
      </c>
    </row>
    <row r="35446" spans="1:3">
      <c r="A35446" s="32" t="s">
        <v>42907</v>
      </c>
      <c r="B35446" s="32" t="s">
        <v>179</v>
      </c>
      <c r="C35446">
        <f t="shared" si="553"/>
        <v>78279</v>
      </c>
    </row>
    <row r="35447" spans="1:3">
      <c r="A35447" s="32" t="s">
        <v>42908</v>
      </c>
      <c r="B35447" s="32" t="s">
        <v>179</v>
      </c>
      <c r="C35447">
        <f t="shared" si="553"/>
        <v>78280</v>
      </c>
    </row>
    <row r="35448" spans="1:3">
      <c r="A35448" s="32" t="s">
        <v>42909</v>
      </c>
      <c r="B35448" s="32" t="s">
        <v>179</v>
      </c>
      <c r="C35448">
        <f t="shared" si="553"/>
        <v>78283</v>
      </c>
    </row>
    <row r="35449" spans="1:3">
      <c r="A35449" s="32" t="s">
        <v>42910</v>
      </c>
      <c r="B35449" s="32" t="s">
        <v>179</v>
      </c>
      <c r="C35449">
        <f t="shared" si="553"/>
        <v>78284</v>
      </c>
    </row>
    <row r="35450" spans="1:3">
      <c r="A35450" s="32" t="s">
        <v>42911</v>
      </c>
      <c r="B35450" s="32" t="s">
        <v>179</v>
      </c>
      <c r="C35450">
        <f t="shared" si="553"/>
        <v>78285</v>
      </c>
    </row>
    <row r="35451" spans="1:3">
      <c r="A35451" s="32" t="s">
        <v>42912</v>
      </c>
      <c r="B35451" s="32" t="s">
        <v>179</v>
      </c>
      <c r="C35451">
        <f t="shared" si="553"/>
        <v>78286</v>
      </c>
    </row>
    <row r="35452" spans="1:3">
      <c r="A35452" s="32" t="s">
        <v>42913</v>
      </c>
      <c r="B35452" s="32" t="s">
        <v>179</v>
      </c>
      <c r="C35452">
        <f t="shared" si="553"/>
        <v>78287</v>
      </c>
    </row>
    <row r="35453" spans="1:3">
      <c r="A35453" s="32" t="s">
        <v>42914</v>
      </c>
      <c r="B35453" s="32" t="s">
        <v>179</v>
      </c>
      <c r="C35453">
        <f t="shared" si="553"/>
        <v>78288</v>
      </c>
    </row>
    <row r="35454" spans="1:3">
      <c r="A35454" s="32" t="s">
        <v>42915</v>
      </c>
      <c r="B35454" s="32" t="s">
        <v>179</v>
      </c>
      <c r="C35454">
        <f t="shared" si="553"/>
        <v>78289</v>
      </c>
    </row>
    <row r="35455" spans="1:3">
      <c r="A35455" s="32" t="s">
        <v>42916</v>
      </c>
      <c r="B35455" s="32" t="s">
        <v>179</v>
      </c>
      <c r="C35455">
        <f t="shared" si="553"/>
        <v>78291</v>
      </c>
    </row>
    <row r="35456" spans="1:3">
      <c r="A35456" s="32" t="s">
        <v>42917</v>
      </c>
      <c r="B35456" s="32" t="s">
        <v>179</v>
      </c>
      <c r="C35456">
        <f t="shared" si="553"/>
        <v>78292</v>
      </c>
    </row>
    <row r="35457" spans="1:3">
      <c r="A35457" s="32" t="s">
        <v>42918</v>
      </c>
      <c r="B35457" s="32" t="s">
        <v>179</v>
      </c>
      <c r="C35457">
        <f t="shared" si="553"/>
        <v>78293</v>
      </c>
    </row>
    <row r="35458" spans="1:3">
      <c r="A35458" s="32" t="s">
        <v>42919</v>
      </c>
      <c r="B35458" s="32" t="s">
        <v>179</v>
      </c>
      <c r="C35458">
        <f t="shared" ref="C35458:C35521" si="554">1*A35458</f>
        <v>78294</v>
      </c>
    </row>
    <row r="35459" spans="1:3">
      <c r="A35459" s="32" t="s">
        <v>42920</v>
      </c>
      <c r="B35459" s="32" t="s">
        <v>179</v>
      </c>
      <c r="C35459">
        <f t="shared" si="554"/>
        <v>78295</v>
      </c>
    </row>
    <row r="35460" spans="1:3">
      <c r="A35460" s="32" t="s">
        <v>42921</v>
      </c>
      <c r="B35460" s="32" t="s">
        <v>179</v>
      </c>
      <c r="C35460">
        <f t="shared" si="554"/>
        <v>78296</v>
      </c>
    </row>
    <row r="35461" spans="1:3">
      <c r="A35461" s="32" t="s">
        <v>42922</v>
      </c>
      <c r="B35461" s="32" t="s">
        <v>179</v>
      </c>
      <c r="C35461">
        <f t="shared" si="554"/>
        <v>78297</v>
      </c>
    </row>
    <row r="35462" spans="1:3">
      <c r="A35462" s="32" t="s">
        <v>42923</v>
      </c>
      <c r="B35462" s="32" t="s">
        <v>179</v>
      </c>
      <c r="C35462">
        <f t="shared" si="554"/>
        <v>78298</v>
      </c>
    </row>
    <row r="35463" spans="1:3">
      <c r="A35463" s="32" t="s">
        <v>42924</v>
      </c>
      <c r="B35463" s="32" t="s">
        <v>179</v>
      </c>
      <c r="C35463">
        <f t="shared" si="554"/>
        <v>78299</v>
      </c>
    </row>
    <row r="35464" spans="1:3">
      <c r="A35464" s="32" t="s">
        <v>42925</v>
      </c>
      <c r="B35464" s="32" t="s">
        <v>179</v>
      </c>
      <c r="C35464">
        <f t="shared" si="554"/>
        <v>78330</v>
      </c>
    </row>
    <row r="35465" spans="1:3">
      <c r="A35465" s="32" t="s">
        <v>42926</v>
      </c>
      <c r="B35465" s="32" t="s">
        <v>179</v>
      </c>
      <c r="C35465">
        <f t="shared" si="554"/>
        <v>78332</v>
      </c>
    </row>
    <row r="35466" spans="1:3">
      <c r="A35466" s="32" t="s">
        <v>42927</v>
      </c>
      <c r="B35466" s="32" t="s">
        <v>179</v>
      </c>
      <c r="C35466">
        <f t="shared" si="554"/>
        <v>78333</v>
      </c>
    </row>
    <row r="35467" spans="1:3">
      <c r="A35467" s="32" t="s">
        <v>42928</v>
      </c>
      <c r="B35467" s="32" t="s">
        <v>179</v>
      </c>
      <c r="C35467">
        <f t="shared" si="554"/>
        <v>78335</v>
      </c>
    </row>
    <row r="35468" spans="1:3">
      <c r="A35468" s="32" t="s">
        <v>42929</v>
      </c>
      <c r="B35468" s="32" t="s">
        <v>179</v>
      </c>
      <c r="C35468">
        <f t="shared" si="554"/>
        <v>78336</v>
      </c>
    </row>
    <row r="35469" spans="1:3">
      <c r="A35469" s="32" t="s">
        <v>42930</v>
      </c>
      <c r="B35469" s="32" t="s">
        <v>179</v>
      </c>
      <c r="C35469">
        <f t="shared" si="554"/>
        <v>78338</v>
      </c>
    </row>
    <row r="35470" spans="1:3">
      <c r="A35470" s="32" t="s">
        <v>42931</v>
      </c>
      <c r="B35470" s="32" t="s">
        <v>179</v>
      </c>
      <c r="C35470">
        <f t="shared" si="554"/>
        <v>78339</v>
      </c>
    </row>
    <row r="35471" spans="1:3">
      <c r="A35471" s="32" t="s">
        <v>42932</v>
      </c>
      <c r="B35471" s="32" t="s">
        <v>179</v>
      </c>
      <c r="C35471">
        <f t="shared" si="554"/>
        <v>78340</v>
      </c>
    </row>
    <row r="35472" spans="1:3">
      <c r="A35472" s="32" t="s">
        <v>42933</v>
      </c>
      <c r="B35472" s="32" t="s">
        <v>179</v>
      </c>
      <c r="C35472">
        <f t="shared" si="554"/>
        <v>78341</v>
      </c>
    </row>
    <row r="35473" spans="1:3">
      <c r="A35473" s="32" t="s">
        <v>42934</v>
      </c>
      <c r="B35473" s="32" t="s">
        <v>179</v>
      </c>
      <c r="C35473">
        <f t="shared" si="554"/>
        <v>78342</v>
      </c>
    </row>
    <row r="35474" spans="1:3">
      <c r="A35474" s="32" t="s">
        <v>42935</v>
      </c>
      <c r="B35474" s="32" t="s">
        <v>179</v>
      </c>
      <c r="C35474">
        <f t="shared" si="554"/>
        <v>78343</v>
      </c>
    </row>
    <row r="35475" spans="1:3">
      <c r="A35475" s="32" t="s">
        <v>42936</v>
      </c>
      <c r="B35475" s="32" t="s">
        <v>179</v>
      </c>
      <c r="C35475">
        <f t="shared" si="554"/>
        <v>78344</v>
      </c>
    </row>
    <row r="35476" spans="1:3">
      <c r="A35476" s="32" t="s">
        <v>42937</v>
      </c>
      <c r="B35476" s="32" t="s">
        <v>179</v>
      </c>
      <c r="C35476">
        <f t="shared" si="554"/>
        <v>78347</v>
      </c>
    </row>
    <row r="35477" spans="1:3">
      <c r="A35477" s="32" t="s">
        <v>42938</v>
      </c>
      <c r="B35477" s="32" t="s">
        <v>179</v>
      </c>
      <c r="C35477">
        <f t="shared" si="554"/>
        <v>78349</v>
      </c>
    </row>
    <row r="35478" spans="1:3">
      <c r="A35478" s="32" t="s">
        <v>42939</v>
      </c>
      <c r="B35478" s="32" t="s">
        <v>179</v>
      </c>
      <c r="C35478">
        <f t="shared" si="554"/>
        <v>78350</v>
      </c>
    </row>
    <row r="35479" spans="1:3">
      <c r="A35479" s="32" t="s">
        <v>42940</v>
      </c>
      <c r="B35479" s="32" t="s">
        <v>179</v>
      </c>
      <c r="C35479">
        <f t="shared" si="554"/>
        <v>78351</v>
      </c>
    </row>
    <row r="35480" spans="1:3">
      <c r="A35480" s="32" t="s">
        <v>42941</v>
      </c>
      <c r="B35480" s="32" t="s">
        <v>179</v>
      </c>
      <c r="C35480">
        <f t="shared" si="554"/>
        <v>78352</v>
      </c>
    </row>
    <row r="35481" spans="1:3">
      <c r="A35481" s="32" t="s">
        <v>42942</v>
      </c>
      <c r="B35481" s="32" t="s">
        <v>179</v>
      </c>
      <c r="C35481">
        <f t="shared" si="554"/>
        <v>78353</v>
      </c>
    </row>
    <row r="35482" spans="1:3">
      <c r="A35482" s="32" t="s">
        <v>42943</v>
      </c>
      <c r="B35482" s="32" t="s">
        <v>179</v>
      </c>
      <c r="C35482">
        <f t="shared" si="554"/>
        <v>78355</v>
      </c>
    </row>
    <row r="35483" spans="1:3">
      <c r="A35483" s="32" t="s">
        <v>42944</v>
      </c>
      <c r="B35483" s="32" t="s">
        <v>179</v>
      </c>
      <c r="C35483">
        <f t="shared" si="554"/>
        <v>78357</v>
      </c>
    </row>
    <row r="35484" spans="1:3">
      <c r="A35484" s="32" t="s">
        <v>42945</v>
      </c>
      <c r="B35484" s="32" t="s">
        <v>179</v>
      </c>
      <c r="C35484">
        <f t="shared" si="554"/>
        <v>78358</v>
      </c>
    </row>
    <row r="35485" spans="1:3">
      <c r="A35485" s="32" t="s">
        <v>42946</v>
      </c>
      <c r="B35485" s="32" t="s">
        <v>179</v>
      </c>
      <c r="C35485">
        <f t="shared" si="554"/>
        <v>78359</v>
      </c>
    </row>
    <row r="35486" spans="1:3">
      <c r="A35486" s="32" t="s">
        <v>42947</v>
      </c>
      <c r="B35486" s="32" t="s">
        <v>179</v>
      </c>
      <c r="C35486">
        <f t="shared" si="554"/>
        <v>78360</v>
      </c>
    </row>
    <row r="35487" spans="1:3">
      <c r="A35487" s="32" t="s">
        <v>42948</v>
      </c>
      <c r="B35487" s="32" t="s">
        <v>179</v>
      </c>
      <c r="C35487">
        <f t="shared" si="554"/>
        <v>78361</v>
      </c>
    </row>
    <row r="35488" spans="1:3">
      <c r="A35488" s="32" t="s">
        <v>42949</v>
      </c>
      <c r="B35488" s="32" t="s">
        <v>179</v>
      </c>
      <c r="C35488">
        <f t="shared" si="554"/>
        <v>78362</v>
      </c>
    </row>
    <row r="35489" spans="1:3">
      <c r="A35489" s="32" t="s">
        <v>42950</v>
      </c>
      <c r="B35489" s="32" t="s">
        <v>179</v>
      </c>
      <c r="C35489">
        <f t="shared" si="554"/>
        <v>78363</v>
      </c>
    </row>
    <row r="35490" spans="1:3">
      <c r="A35490" s="32" t="s">
        <v>42951</v>
      </c>
      <c r="B35490" s="32" t="s">
        <v>179</v>
      </c>
      <c r="C35490">
        <f t="shared" si="554"/>
        <v>78364</v>
      </c>
    </row>
    <row r="35491" spans="1:3">
      <c r="A35491" s="32" t="s">
        <v>42952</v>
      </c>
      <c r="B35491" s="32" t="s">
        <v>179</v>
      </c>
      <c r="C35491">
        <f t="shared" si="554"/>
        <v>78368</v>
      </c>
    </row>
    <row r="35492" spans="1:3">
      <c r="A35492" s="32" t="s">
        <v>42953</v>
      </c>
      <c r="B35492" s="32" t="s">
        <v>179</v>
      </c>
      <c r="C35492">
        <f t="shared" si="554"/>
        <v>78369</v>
      </c>
    </row>
    <row r="35493" spans="1:3">
      <c r="A35493" s="32" t="s">
        <v>42954</v>
      </c>
      <c r="B35493" s="32" t="s">
        <v>179</v>
      </c>
      <c r="C35493">
        <f t="shared" si="554"/>
        <v>78370</v>
      </c>
    </row>
    <row r="35494" spans="1:3">
      <c r="A35494" s="32" t="s">
        <v>42955</v>
      </c>
      <c r="B35494" s="32" t="s">
        <v>179</v>
      </c>
      <c r="C35494">
        <f t="shared" si="554"/>
        <v>78371</v>
      </c>
    </row>
    <row r="35495" spans="1:3">
      <c r="A35495" s="32" t="s">
        <v>42956</v>
      </c>
      <c r="B35495" s="32" t="s">
        <v>179</v>
      </c>
      <c r="C35495">
        <f t="shared" si="554"/>
        <v>78372</v>
      </c>
    </row>
    <row r="35496" spans="1:3">
      <c r="A35496" s="32" t="s">
        <v>42957</v>
      </c>
      <c r="B35496" s="32" t="s">
        <v>179</v>
      </c>
      <c r="C35496">
        <f t="shared" si="554"/>
        <v>78373</v>
      </c>
    </row>
    <row r="35497" spans="1:3">
      <c r="A35497" s="32" t="s">
        <v>42958</v>
      </c>
      <c r="B35497" s="32" t="s">
        <v>179</v>
      </c>
      <c r="C35497">
        <f t="shared" si="554"/>
        <v>78374</v>
      </c>
    </row>
    <row r="35498" spans="1:3">
      <c r="A35498" s="32" t="s">
        <v>42959</v>
      </c>
      <c r="B35498" s="32" t="s">
        <v>179</v>
      </c>
      <c r="C35498">
        <f t="shared" si="554"/>
        <v>78375</v>
      </c>
    </row>
    <row r="35499" spans="1:3">
      <c r="A35499" s="32" t="s">
        <v>42960</v>
      </c>
      <c r="B35499" s="32" t="s">
        <v>179</v>
      </c>
      <c r="C35499">
        <f t="shared" si="554"/>
        <v>78376</v>
      </c>
    </row>
    <row r="35500" spans="1:3">
      <c r="A35500" s="32" t="s">
        <v>42961</v>
      </c>
      <c r="B35500" s="32" t="s">
        <v>179</v>
      </c>
      <c r="C35500">
        <f t="shared" si="554"/>
        <v>78377</v>
      </c>
    </row>
    <row r="35501" spans="1:3">
      <c r="A35501" s="32" t="s">
        <v>42962</v>
      </c>
      <c r="B35501" s="32" t="s">
        <v>179</v>
      </c>
      <c r="C35501">
        <f t="shared" si="554"/>
        <v>78379</v>
      </c>
    </row>
    <row r="35502" spans="1:3">
      <c r="A35502" s="32" t="s">
        <v>42963</v>
      </c>
      <c r="B35502" s="32" t="s">
        <v>179</v>
      </c>
      <c r="C35502">
        <f t="shared" si="554"/>
        <v>78380</v>
      </c>
    </row>
    <row r="35503" spans="1:3">
      <c r="A35503" s="32" t="s">
        <v>42964</v>
      </c>
      <c r="B35503" s="32" t="s">
        <v>179</v>
      </c>
      <c r="C35503">
        <f t="shared" si="554"/>
        <v>78381</v>
      </c>
    </row>
    <row r="35504" spans="1:3">
      <c r="A35504" s="32" t="s">
        <v>42965</v>
      </c>
      <c r="B35504" s="32" t="s">
        <v>179</v>
      </c>
      <c r="C35504">
        <f t="shared" si="554"/>
        <v>78382</v>
      </c>
    </row>
    <row r="35505" spans="1:3">
      <c r="A35505" s="32" t="s">
        <v>42966</v>
      </c>
      <c r="B35505" s="32" t="s">
        <v>179</v>
      </c>
      <c r="C35505">
        <f t="shared" si="554"/>
        <v>78383</v>
      </c>
    </row>
    <row r="35506" spans="1:3">
      <c r="A35506" s="32" t="s">
        <v>42967</v>
      </c>
      <c r="B35506" s="32" t="s">
        <v>179</v>
      </c>
      <c r="C35506">
        <f t="shared" si="554"/>
        <v>78384</v>
      </c>
    </row>
    <row r="35507" spans="1:3">
      <c r="A35507" s="32" t="s">
        <v>42968</v>
      </c>
      <c r="B35507" s="32" t="s">
        <v>179</v>
      </c>
      <c r="C35507">
        <f t="shared" si="554"/>
        <v>78385</v>
      </c>
    </row>
    <row r="35508" spans="1:3">
      <c r="A35508" s="32" t="s">
        <v>42969</v>
      </c>
      <c r="B35508" s="32" t="s">
        <v>179</v>
      </c>
      <c r="C35508">
        <f t="shared" si="554"/>
        <v>78387</v>
      </c>
    </row>
    <row r="35509" spans="1:3">
      <c r="A35509" s="32" t="s">
        <v>42970</v>
      </c>
      <c r="B35509" s="32" t="s">
        <v>179</v>
      </c>
      <c r="C35509">
        <f t="shared" si="554"/>
        <v>78389</v>
      </c>
    </row>
    <row r="35510" spans="1:3">
      <c r="A35510" s="32" t="s">
        <v>42971</v>
      </c>
      <c r="B35510" s="32" t="s">
        <v>179</v>
      </c>
      <c r="C35510">
        <f t="shared" si="554"/>
        <v>78390</v>
      </c>
    </row>
    <row r="35511" spans="1:3">
      <c r="A35511" s="32" t="s">
        <v>42972</v>
      </c>
      <c r="B35511" s="32" t="s">
        <v>179</v>
      </c>
      <c r="C35511">
        <f t="shared" si="554"/>
        <v>78391</v>
      </c>
    </row>
    <row r="35512" spans="1:3">
      <c r="A35512" s="32" t="s">
        <v>42973</v>
      </c>
      <c r="B35512" s="32" t="s">
        <v>179</v>
      </c>
      <c r="C35512">
        <f t="shared" si="554"/>
        <v>78393</v>
      </c>
    </row>
    <row r="35513" spans="1:3">
      <c r="A35513" s="32" t="s">
        <v>42974</v>
      </c>
      <c r="B35513" s="32" t="s">
        <v>179</v>
      </c>
      <c r="C35513">
        <f t="shared" si="554"/>
        <v>78401</v>
      </c>
    </row>
    <row r="35514" spans="1:3">
      <c r="A35514" s="32" t="s">
        <v>42975</v>
      </c>
      <c r="B35514" s="32" t="s">
        <v>179</v>
      </c>
      <c r="C35514">
        <f t="shared" si="554"/>
        <v>78402</v>
      </c>
    </row>
    <row r="35515" spans="1:3">
      <c r="A35515" s="32" t="s">
        <v>42976</v>
      </c>
      <c r="B35515" s="32" t="s">
        <v>179</v>
      </c>
      <c r="C35515">
        <f t="shared" si="554"/>
        <v>78403</v>
      </c>
    </row>
    <row r="35516" spans="1:3">
      <c r="A35516" s="32" t="s">
        <v>42977</v>
      </c>
      <c r="B35516" s="32" t="s">
        <v>179</v>
      </c>
      <c r="C35516">
        <f t="shared" si="554"/>
        <v>78404</v>
      </c>
    </row>
    <row r="35517" spans="1:3">
      <c r="A35517" s="32" t="s">
        <v>42978</v>
      </c>
      <c r="B35517" s="32" t="s">
        <v>179</v>
      </c>
      <c r="C35517">
        <f t="shared" si="554"/>
        <v>78405</v>
      </c>
    </row>
    <row r="35518" spans="1:3">
      <c r="A35518" s="32" t="s">
        <v>42979</v>
      </c>
      <c r="B35518" s="32" t="s">
        <v>179</v>
      </c>
      <c r="C35518">
        <f t="shared" si="554"/>
        <v>78406</v>
      </c>
    </row>
    <row r="35519" spans="1:3">
      <c r="A35519" s="32" t="s">
        <v>42980</v>
      </c>
      <c r="B35519" s="32" t="s">
        <v>179</v>
      </c>
      <c r="C35519">
        <f t="shared" si="554"/>
        <v>78407</v>
      </c>
    </row>
    <row r="35520" spans="1:3">
      <c r="A35520" s="32" t="s">
        <v>42981</v>
      </c>
      <c r="B35520" s="32" t="s">
        <v>179</v>
      </c>
      <c r="C35520">
        <f t="shared" si="554"/>
        <v>78408</v>
      </c>
    </row>
    <row r="35521" spans="1:3">
      <c r="A35521" s="32" t="s">
        <v>42982</v>
      </c>
      <c r="B35521" s="32" t="s">
        <v>179</v>
      </c>
      <c r="C35521">
        <f t="shared" si="554"/>
        <v>78409</v>
      </c>
    </row>
    <row r="35522" spans="1:3">
      <c r="A35522" s="32" t="s">
        <v>42983</v>
      </c>
      <c r="B35522" s="32" t="s">
        <v>179</v>
      </c>
      <c r="C35522">
        <f t="shared" ref="C35522:C35585" si="555">1*A35522</f>
        <v>78410</v>
      </c>
    </row>
    <row r="35523" spans="1:3">
      <c r="A35523" s="32" t="s">
        <v>42984</v>
      </c>
      <c r="B35523" s="32" t="s">
        <v>179</v>
      </c>
      <c r="C35523">
        <f t="shared" si="555"/>
        <v>78411</v>
      </c>
    </row>
    <row r="35524" spans="1:3">
      <c r="A35524" s="32" t="s">
        <v>42985</v>
      </c>
      <c r="B35524" s="32" t="s">
        <v>179</v>
      </c>
      <c r="C35524">
        <f t="shared" si="555"/>
        <v>78412</v>
      </c>
    </row>
    <row r="35525" spans="1:3">
      <c r="A35525" s="32" t="s">
        <v>42986</v>
      </c>
      <c r="B35525" s="32" t="s">
        <v>179</v>
      </c>
      <c r="C35525">
        <f t="shared" si="555"/>
        <v>78413</v>
      </c>
    </row>
    <row r="35526" spans="1:3">
      <c r="A35526" s="32" t="s">
        <v>42987</v>
      </c>
      <c r="B35526" s="32" t="s">
        <v>179</v>
      </c>
      <c r="C35526">
        <f t="shared" si="555"/>
        <v>78414</v>
      </c>
    </row>
    <row r="35527" spans="1:3">
      <c r="A35527" s="32" t="s">
        <v>42988</v>
      </c>
      <c r="B35527" s="32" t="s">
        <v>179</v>
      </c>
      <c r="C35527">
        <f t="shared" si="555"/>
        <v>78415</v>
      </c>
    </row>
    <row r="35528" spans="1:3">
      <c r="A35528" s="32" t="s">
        <v>42989</v>
      </c>
      <c r="B35528" s="32" t="s">
        <v>179</v>
      </c>
      <c r="C35528">
        <f t="shared" si="555"/>
        <v>78416</v>
      </c>
    </row>
    <row r="35529" spans="1:3">
      <c r="A35529" s="32" t="s">
        <v>42990</v>
      </c>
      <c r="B35529" s="32" t="s">
        <v>179</v>
      </c>
      <c r="C35529">
        <f t="shared" si="555"/>
        <v>78417</v>
      </c>
    </row>
    <row r="35530" spans="1:3">
      <c r="A35530" s="32" t="s">
        <v>42991</v>
      </c>
      <c r="B35530" s="32" t="s">
        <v>179</v>
      </c>
      <c r="C35530">
        <f t="shared" si="555"/>
        <v>78418</v>
      </c>
    </row>
    <row r="35531" spans="1:3">
      <c r="A35531" s="32" t="s">
        <v>42992</v>
      </c>
      <c r="B35531" s="32" t="s">
        <v>179</v>
      </c>
      <c r="C35531">
        <f t="shared" si="555"/>
        <v>78419</v>
      </c>
    </row>
    <row r="35532" spans="1:3">
      <c r="A35532" s="32" t="s">
        <v>42993</v>
      </c>
      <c r="B35532" s="32" t="s">
        <v>179</v>
      </c>
      <c r="C35532">
        <f t="shared" si="555"/>
        <v>78426</v>
      </c>
    </row>
    <row r="35533" spans="1:3">
      <c r="A35533" s="32" t="s">
        <v>42994</v>
      </c>
      <c r="B35533" s="32" t="s">
        <v>179</v>
      </c>
      <c r="C35533">
        <f t="shared" si="555"/>
        <v>78427</v>
      </c>
    </row>
    <row r="35534" spans="1:3">
      <c r="A35534" s="32" t="s">
        <v>42995</v>
      </c>
      <c r="B35534" s="32" t="s">
        <v>179</v>
      </c>
      <c r="C35534">
        <f t="shared" si="555"/>
        <v>78460</v>
      </c>
    </row>
    <row r="35535" spans="1:3">
      <c r="A35535" s="32" t="s">
        <v>42996</v>
      </c>
      <c r="B35535" s="32" t="s">
        <v>179</v>
      </c>
      <c r="C35535">
        <f t="shared" si="555"/>
        <v>78461</v>
      </c>
    </row>
    <row r="35536" spans="1:3">
      <c r="A35536" s="32" t="s">
        <v>42997</v>
      </c>
      <c r="B35536" s="32" t="s">
        <v>179</v>
      </c>
      <c r="C35536">
        <f t="shared" si="555"/>
        <v>78463</v>
      </c>
    </row>
    <row r="35537" spans="1:3">
      <c r="A35537" s="32" t="s">
        <v>42998</v>
      </c>
      <c r="B35537" s="32" t="s">
        <v>179</v>
      </c>
      <c r="C35537">
        <f t="shared" si="555"/>
        <v>78465</v>
      </c>
    </row>
    <row r="35538" spans="1:3">
      <c r="A35538" s="32" t="s">
        <v>42999</v>
      </c>
      <c r="B35538" s="32" t="s">
        <v>179</v>
      </c>
      <c r="C35538">
        <f t="shared" si="555"/>
        <v>78466</v>
      </c>
    </row>
    <row r="35539" spans="1:3">
      <c r="A35539" s="32" t="s">
        <v>43000</v>
      </c>
      <c r="B35539" s="32" t="s">
        <v>179</v>
      </c>
      <c r="C35539">
        <f t="shared" si="555"/>
        <v>78467</v>
      </c>
    </row>
    <row r="35540" spans="1:3">
      <c r="A35540" s="32" t="s">
        <v>43001</v>
      </c>
      <c r="B35540" s="32" t="s">
        <v>179</v>
      </c>
      <c r="C35540">
        <f t="shared" si="555"/>
        <v>78468</v>
      </c>
    </row>
    <row r="35541" spans="1:3">
      <c r="A35541" s="32" t="s">
        <v>43002</v>
      </c>
      <c r="B35541" s="32" t="s">
        <v>179</v>
      </c>
      <c r="C35541">
        <f t="shared" si="555"/>
        <v>78469</v>
      </c>
    </row>
    <row r="35542" spans="1:3">
      <c r="A35542" s="32" t="s">
        <v>43003</v>
      </c>
      <c r="B35542" s="32" t="s">
        <v>179</v>
      </c>
      <c r="C35542">
        <f t="shared" si="555"/>
        <v>78470</v>
      </c>
    </row>
    <row r="35543" spans="1:3">
      <c r="A35543" s="32" t="s">
        <v>43004</v>
      </c>
      <c r="B35543" s="32" t="s">
        <v>179</v>
      </c>
      <c r="C35543">
        <f t="shared" si="555"/>
        <v>78471</v>
      </c>
    </row>
    <row r="35544" spans="1:3">
      <c r="A35544" s="32" t="s">
        <v>43005</v>
      </c>
      <c r="B35544" s="32" t="s">
        <v>179</v>
      </c>
      <c r="C35544">
        <f t="shared" si="555"/>
        <v>78472</v>
      </c>
    </row>
    <row r="35545" spans="1:3">
      <c r="A35545" s="32" t="s">
        <v>43006</v>
      </c>
      <c r="B35545" s="32" t="s">
        <v>179</v>
      </c>
      <c r="C35545">
        <f t="shared" si="555"/>
        <v>78473</v>
      </c>
    </row>
    <row r="35546" spans="1:3">
      <c r="A35546" s="32" t="s">
        <v>43007</v>
      </c>
      <c r="B35546" s="32" t="s">
        <v>179</v>
      </c>
      <c r="C35546">
        <f t="shared" si="555"/>
        <v>78474</v>
      </c>
    </row>
    <row r="35547" spans="1:3">
      <c r="A35547" s="32" t="s">
        <v>43008</v>
      </c>
      <c r="B35547" s="32" t="s">
        <v>179</v>
      </c>
      <c r="C35547">
        <f t="shared" si="555"/>
        <v>78475</v>
      </c>
    </row>
    <row r="35548" spans="1:3">
      <c r="A35548" s="32" t="s">
        <v>43009</v>
      </c>
      <c r="B35548" s="32" t="s">
        <v>179</v>
      </c>
      <c r="C35548">
        <f t="shared" si="555"/>
        <v>78476</v>
      </c>
    </row>
    <row r="35549" spans="1:3">
      <c r="A35549" s="32" t="s">
        <v>43010</v>
      </c>
      <c r="B35549" s="32" t="s">
        <v>179</v>
      </c>
      <c r="C35549">
        <f t="shared" si="555"/>
        <v>78477</v>
      </c>
    </row>
    <row r="35550" spans="1:3">
      <c r="A35550" s="32" t="s">
        <v>43011</v>
      </c>
      <c r="B35550" s="32" t="s">
        <v>179</v>
      </c>
      <c r="C35550">
        <f t="shared" si="555"/>
        <v>78478</v>
      </c>
    </row>
    <row r="35551" spans="1:3">
      <c r="A35551" s="32" t="s">
        <v>43012</v>
      </c>
      <c r="B35551" s="32" t="s">
        <v>179</v>
      </c>
      <c r="C35551">
        <f t="shared" si="555"/>
        <v>78480</v>
      </c>
    </row>
    <row r="35552" spans="1:3">
      <c r="A35552" s="32" t="s">
        <v>43013</v>
      </c>
      <c r="B35552" s="32" t="s">
        <v>179</v>
      </c>
      <c r="C35552">
        <f t="shared" si="555"/>
        <v>78501</v>
      </c>
    </row>
    <row r="35553" spans="1:3">
      <c r="A35553" s="32" t="s">
        <v>43014</v>
      </c>
      <c r="B35553" s="32" t="s">
        <v>179</v>
      </c>
      <c r="C35553">
        <f t="shared" si="555"/>
        <v>78502</v>
      </c>
    </row>
    <row r="35554" spans="1:3">
      <c r="A35554" s="32" t="s">
        <v>43015</v>
      </c>
      <c r="B35554" s="32" t="s">
        <v>179</v>
      </c>
      <c r="C35554">
        <f t="shared" si="555"/>
        <v>78503</v>
      </c>
    </row>
    <row r="35555" spans="1:3">
      <c r="A35555" s="32" t="s">
        <v>43016</v>
      </c>
      <c r="B35555" s="32" t="s">
        <v>179</v>
      </c>
      <c r="C35555">
        <f t="shared" si="555"/>
        <v>78504</v>
      </c>
    </row>
    <row r="35556" spans="1:3">
      <c r="A35556" s="32" t="s">
        <v>43017</v>
      </c>
      <c r="B35556" s="32" t="s">
        <v>179</v>
      </c>
      <c r="C35556">
        <f t="shared" si="555"/>
        <v>78505</v>
      </c>
    </row>
    <row r="35557" spans="1:3">
      <c r="A35557" s="32" t="s">
        <v>43018</v>
      </c>
      <c r="B35557" s="32" t="s">
        <v>179</v>
      </c>
      <c r="C35557">
        <f t="shared" si="555"/>
        <v>78516</v>
      </c>
    </row>
    <row r="35558" spans="1:3">
      <c r="A35558" s="32" t="s">
        <v>43019</v>
      </c>
      <c r="B35558" s="32" t="s">
        <v>179</v>
      </c>
      <c r="C35558">
        <f t="shared" si="555"/>
        <v>78520</v>
      </c>
    </row>
    <row r="35559" spans="1:3">
      <c r="A35559" s="32" t="s">
        <v>43020</v>
      </c>
      <c r="B35559" s="32" t="s">
        <v>179</v>
      </c>
      <c r="C35559">
        <f t="shared" si="555"/>
        <v>78521</v>
      </c>
    </row>
    <row r="35560" spans="1:3">
      <c r="A35560" s="32" t="s">
        <v>43021</v>
      </c>
      <c r="B35560" s="32" t="s">
        <v>179</v>
      </c>
      <c r="C35560">
        <f t="shared" si="555"/>
        <v>78522</v>
      </c>
    </row>
    <row r="35561" spans="1:3">
      <c r="A35561" s="32" t="s">
        <v>43022</v>
      </c>
      <c r="B35561" s="32" t="s">
        <v>179</v>
      </c>
      <c r="C35561">
        <f t="shared" si="555"/>
        <v>78523</v>
      </c>
    </row>
    <row r="35562" spans="1:3">
      <c r="A35562" s="32" t="s">
        <v>43023</v>
      </c>
      <c r="B35562" s="32" t="s">
        <v>179</v>
      </c>
      <c r="C35562">
        <f t="shared" si="555"/>
        <v>78526</v>
      </c>
    </row>
    <row r="35563" spans="1:3">
      <c r="A35563" s="32" t="s">
        <v>43024</v>
      </c>
      <c r="B35563" s="32" t="s">
        <v>179</v>
      </c>
      <c r="C35563">
        <f t="shared" si="555"/>
        <v>78535</v>
      </c>
    </row>
    <row r="35564" spans="1:3">
      <c r="A35564" s="32" t="s">
        <v>43025</v>
      </c>
      <c r="B35564" s="32" t="s">
        <v>179</v>
      </c>
      <c r="C35564">
        <f t="shared" si="555"/>
        <v>78536</v>
      </c>
    </row>
    <row r="35565" spans="1:3">
      <c r="A35565" s="32" t="s">
        <v>43026</v>
      </c>
      <c r="B35565" s="32" t="s">
        <v>179</v>
      </c>
      <c r="C35565">
        <f t="shared" si="555"/>
        <v>78537</v>
      </c>
    </row>
    <row r="35566" spans="1:3">
      <c r="A35566" s="32" t="s">
        <v>43027</v>
      </c>
      <c r="B35566" s="32" t="s">
        <v>179</v>
      </c>
      <c r="C35566">
        <f t="shared" si="555"/>
        <v>78538</v>
      </c>
    </row>
    <row r="35567" spans="1:3">
      <c r="A35567" s="32" t="s">
        <v>43028</v>
      </c>
      <c r="B35567" s="32" t="s">
        <v>179</v>
      </c>
      <c r="C35567">
        <f t="shared" si="555"/>
        <v>78539</v>
      </c>
    </row>
    <row r="35568" spans="1:3">
      <c r="A35568" s="32" t="s">
        <v>43029</v>
      </c>
      <c r="B35568" s="32" t="s">
        <v>179</v>
      </c>
      <c r="C35568">
        <f t="shared" si="555"/>
        <v>78540</v>
      </c>
    </row>
    <row r="35569" spans="1:3">
      <c r="A35569" s="32" t="s">
        <v>43030</v>
      </c>
      <c r="B35569" s="32" t="s">
        <v>179</v>
      </c>
      <c r="C35569">
        <f t="shared" si="555"/>
        <v>78541</v>
      </c>
    </row>
    <row r="35570" spans="1:3">
      <c r="A35570" s="32" t="s">
        <v>44052</v>
      </c>
      <c r="B35570" s="32" t="s">
        <v>179</v>
      </c>
      <c r="C35570">
        <f t="shared" si="555"/>
        <v>78542</v>
      </c>
    </row>
    <row r="35571" spans="1:3">
      <c r="A35571" s="32" t="s">
        <v>43031</v>
      </c>
      <c r="B35571" s="32" t="s">
        <v>179</v>
      </c>
      <c r="C35571">
        <f t="shared" si="555"/>
        <v>78543</v>
      </c>
    </row>
    <row r="35572" spans="1:3">
      <c r="A35572" s="32" t="s">
        <v>43032</v>
      </c>
      <c r="B35572" s="32" t="s">
        <v>179</v>
      </c>
      <c r="C35572">
        <f t="shared" si="555"/>
        <v>78545</v>
      </c>
    </row>
    <row r="35573" spans="1:3">
      <c r="A35573" s="32" t="s">
        <v>43033</v>
      </c>
      <c r="B35573" s="32" t="s">
        <v>179</v>
      </c>
      <c r="C35573">
        <f t="shared" si="555"/>
        <v>78547</v>
      </c>
    </row>
    <row r="35574" spans="1:3">
      <c r="A35574" s="32" t="s">
        <v>43034</v>
      </c>
      <c r="B35574" s="32" t="s">
        <v>179</v>
      </c>
      <c r="C35574">
        <f t="shared" si="555"/>
        <v>78548</v>
      </c>
    </row>
    <row r="35575" spans="1:3">
      <c r="A35575" s="32" t="s">
        <v>43035</v>
      </c>
      <c r="B35575" s="32" t="s">
        <v>179</v>
      </c>
      <c r="C35575">
        <f t="shared" si="555"/>
        <v>78549</v>
      </c>
    </row>
    <row r="35576" spans="1:3">
      <c r="A35576" s="32" t="s">
        <v>43036</v>
      </c>
      <c r="B35576" s="32" t="s">
        <v>179</v>
      </c>
      <c r="C35576">
        <f t="shared" si="555"/>
        <v>78550</v>
      </c>
    </row>
    <row r="35577" spans="1:3">
      <c r="A35577" s="32" t="s">
        <v>43037</v>
      </c>
      <c r="B35577" s="32" t="s">
        <v>179</v>
      </c>
      <c r="C35577">
        <f t="shared" si="555"/>
        <v>78551</v>
      </c>
    </row>
    <row r="35578" spans="1:3">
      <c r="A35578" s="32" t="s">
        <v>43038</v>
      </c>
      <c r="B35578" s="32" t="s">
        <v>179</v>
      </c>
      <c r="C35578">
        <f t="shared" si="555"/>
        <v>78552</v>
      </c>
    </row>
    <row r="35579" spans="1:3">
      <c r="A35579" s="32" t="s">
        <v>43039</v>
      </c>
      <c r="B35579" s="32" t="s">
        <v>179</v>
      </c>
      <c r="C35579">
        <f t="shared" si="555"/>
        <v>78553</v>
      </c>
    </row>
    <row r="35580" spans="1:3">
      <c r="A35580" s="32" t="s">
        <v>43040</v>
      </c>
      <c r="B35580" s="32" t="s">
        <v>179</v>
      </c>
      <c r="C35580">
        <f t="shared" si="555"/>
        <v>78557</v>
      </c>
    </row>
    <row r="35581" spans="1:3">
      <c r="A35581" s="32" t="s">
        <v>43041</v>
      </c>
      <c r="B35581" s="32" t="s">
        <v>179</v>
      </c>
      <c r="C35581">
        <f t="shared" si="555"/>
        <v>78558</v>
      </c>
    </row>
    <row r="35582" spans="1:3">
      <c r="A35582" s="32" t="s">
        <v>43042</v>
      </c>
      <c r="B35582" s="32" t="s">
        <v>179</v>
      </c>
      <c r="C35582">
        <f t="shared" si="555"/>
        <v>78559</v>
      </c>
    </row>
    <row r="35583" spans="1:3">
      <c r="A35583" s="32" t="s">
        <v>43043</v>
      </c>
      <c r="B35583" s="32" t="s">
        <v>179</v>
      </c>
      <c r="C35583">
        <f t="shared" si="555"/>
        <v>78560</v>
      </c>
    </row>
    <row r="35584" spans="1:3">
      <c r="A35584" s="32" t="s">
        <v>43044</v>
      </c>
      <c r="B35584" s="32" t="s">
        <v>179</v>
      </c>
      <c r="C35584">
        <f t="shared" si="555"/>
        <v>78561</v>
      </c>
    </row>
    <row r="35585" spans="1:3">
      <c r="A35585" s="32" t="s">
        <v>43045</v>
      </c>
      <c r="B35585" s="32" t="s">
        <v>179</v>
      </c>
      <c r="C35585">
        <f t="shared" si="555"/>
        <v>78562</v>
      </c>
    </row>
    <row r="35586" spans="1:3">
      <c r="A35586" s="32" t="s">
        <v>43046</v>
      </c>
      <c r="B35586" s="32" t="s">
        <v>179</v>
      </c>
      <c r="C35586">
        <f t="shared" ref="C35586:C35649" si="556">1*A35586</f>
        <v>78563</v>
      </c>
    </row>
    <row r="35587" spans="1:3">
      <c r="A35587" s="32" t="s">
        <v>43047</v>
      </c>
      <c r="B35587" s="32" t="s">
        <v>179</v>
      </c>
      <c r="C35587">
        <f t="shared" si="556"/>
        <v>78564</v>
      </c>
    </row>
    <row r="35588" spans="1:3">
      <c r="A35588" s="32" t="s">
        <v>43048</v>
      </c>
      <c r="B35588" s="32" t="s">
        <v>179</v>
      </c>
      <c r="C35588">
        <f t="shared" si="556"/>
        <v>78565</v>
      </c>
    </row>
    <row r="35589" spans="1:3">
      <c r="A35589" s="32" t="s">
        <v>43049</v>
      </c>
      <c r="B35589" s="32" t="s">
        <v>179</v>
      </c>
      <c r="C35589">
        <f t="shared" si="556"/>
        <v>78566</v>
      </c>
    </row>
    <row r="35590" spans="1:3">
      <c r="A35590" s="32" t="s">
        <v>43050</v>
      </c>
      <c r="B35590" s="32" t="s">
        <v>179</v>
      </c>
      <c r="C35590">
        <f t="shared" si="556"/>
        <v>78567</v>
      </c>
    </row>
    <row r="35591" spans="1:3">
      <c r="A35591" s="32" t="s">
        <v>43051</v>
      </c>
      <c r="B35591" s="32" t="s">
        <v>179</v>
      </c>
      <c r="C35591">
        <f t="shared" si="556"/>
        <v>78568</v>
      </c>
    </row>
    <row r="35592" spans="1:3">
      <c r="A35592" s="32" t="s">
        <v>43052</v>
      </c>
      <c r="B35592" s="32" t="s">
        <v>179</v>
      </c>
      <c r="C35592">
        <f t="shared" si="556"/>
        <v>78569</v>
      </c>
    </row>
    <row r="35593" spans="1:3">
      <c r="A35593" s="32" t="s">
        <v>43053</v>
      </c>
      <c r="B35593" s="32" t="s">
        <v>179</v>
      </c>
      <c r="C35593">
        <f t="shared" si="556"/>
        <v>78570</v>
      </c>
    </row>
    <row r="35594" spans="1:3">
      <c r="A35594" s="32" t="s">
        <v>43054</v>
      </c>
      <c r="B35594" s="32" t="s">
        <v>179</v>
      </c>
      <c r="C35594">
        <f t="shared" si="556"/>
        <v>78572</v>
      </c>
    </row>
    <row r="35595" spans="1:3">
      <c r="A35595" s="32" t="s">
        <v>43055</v>
      </c>
      <c r="B35595" s="32" t="s">
        <v>179</v>
      </c>
      <c r="C35595">
        <f t="shared" si="556"/>
        <v>78573</v>
      </c>
    </row>
    <row r="35596" spans="1:3">
      <c r="A35596" s="32" t="s">
        <v>43056</v>
      </c>
      <c r="B35596" s="32" t="s">
        <v>179</v>
      </c>
      <c r="C35596">
        <f t="shared" si="556"/>
        <v>78574</v>
      </c>
    </row>
    <row r="35597" spans="1:3">
      <c r="A35597" s="32" t="s">
        <v>43057</v>
      </c>
      <c r="B35597" s="32" t="s">
        <v>179</v>
      </c>
      <c r="C35597">
        <f t="shared" si="556"/>
        <v>78575</v>
      </c>
    </row>
    <row r="35598" spans="1:3">
      <c r="A35598" s="32" t="s">
        <v>43058</v>
      </c>
      <c r="B35598" s="32" t="s">
        <v>179</v>
      </c>
      <c r="C35598">
        <f t="shared" si="556"/>
        <v>78576</v>
      </c>
    </row>
    <row r="35599" spans="1:3">
      <c r="A35599" s="32" t="s">
        <v>43059</v>
      </c>
      <c r="B35599" s="32" t="s">
        <v>179</v>
      </c>
      <c r="C35599">
        <f t="shared" si="556"/>
        <v>78577</v>
      </c>
    </row>
    <row r="35600" spans="1:3">
      <c r="A35600" s="32" t="s">
        <v>43060</v>
      </c>
      <c r="B35600" s="32" t="s">
        <v>179</v>
      </c>
      <c r="C35600">
        <f t="shared" si="556"/>
        <v>78578</v>
      </c>
    </row>
    <row r="35601" spans="1:3">
      <c r="A35601" s="32" t="s">
        <v>43061</v>
      </c>
      <c r="B35601" s="32" t="s">
        <v>179</v>
      </c>
      <c r="C35601">
        <f t="shared" si="556"/>
        <v>78579</v>
      </c>
    </row>
    <row r="35602" spans="1:3">
      <c r="A35602" s="32" t="s">
        <v>43062</v>
      </c>
      <c r="B35602" s="32" t="s">
        <v>179</v>
      </c>
      <c r="C35602">
        <f t="shared" si="556"/>
        <v>78580</v>
      </c>
    </row>
    <row r="35603" spans="1:3">
      <c r="A35603" s="32" t="s">
        <v>43063</v>
      </c>
      <c r="B35603" s="32" t="s">
        <v>179</v>
      </c>
      <c r="C35603">
        <f t="shared" si="556"/>
        <v>78582</v>
      </c>
    </row>
    <row r="35604" spans="1:3">
      <c r="A35604" s="32" t="s">
        <v>43064</v>
      </c>
      <c r="B35604" s="32" t="s">
        <v>179</v>
      </c>
      <c r="C35604">
        <f t="shared" si="556"/>
        <v>78583</v>
      </c>
    </row>
    <row r="35605" spans="1:3">
      <c r="A35605" s="32" t="s">
        <v>43065</v>
      </c>
      <c r="B35605" s="32" t="s">
        <v>179</v>
      </c>
      <c r="C35605">
        <f t="shared" si="556"/>
        <v>78584</v>
      </c>
    </row>
    <row r="35606" spans="1:3">
      <c r="A35606" s="32" t="s">
        <v>43066</v>
      </c>
      <c r="B35606" s="32" t="s">
        <v>179</v>
      </c>
      <c r="C35606">
        <f t="shared" si="556"/>
        <v>78585</v>
      </c>
    </row>
    <row r="35607" spans="1:3">
      <c r="A35607" s="32" t="s">
        <v>43067</v>
      </c>
      <c r="B35607" s="32" t="s">
        <v>179</v>
      </c>
      <c r="C35607">
        <f t="shared" si="556"/>
        <v>78586</v>
      </c>
    </row>
    <row r="35608" spans="1:3">
      <c r="A35608" s="32" t="s">
        <v>43068</v>
      </c>
      <c r="B35608" s="32" t="s">
        <v>179</v>
      </c>
      <c r="C35608">
        <f t="shared" si="556"/>
        <v>78588</v>
      </c>
    </row>
    <row r="35609" spans="1:3">
      <c r="A35609" s="32" t="s">
        <v>43069</v>
      </c>
      <c r="B35609" s="32" t="s">
        <v>179</v>
      </c>
      <c r="C35609">
        <f t="shared" si="556"/>
        <v>78589</v>
      </c>
    </row>
    <row r="35610" spans="1:3">
      <c r="A35610" s="32" t="s">
        <v>43070</v>
      </c>
      <c r="B35610" s="32" t="s">
        <v>179</v>
      </c>
      <c r="C35610">
        <f t="shared" si="556"/>
        <v>78590</v>
      </c>
    </row>
    <row r="35611" spans="1:3">
      <c r="A35611" s="32" t="s">
        <v>43071</v>
      </c>
      <c r="B35611" s="32" t="s">
        <v>179</v>
      </c>
      <c r="C35611">
        <f t="shared" si="556"/>
        <v>78591</v>
      </c>
    </row>
    <row r="35612" spans="1:3">
      <c r="A35612" s="32" t="s">
        <v>43072</v>
      </c>
      <c r="B35612" s="32" t="s">
        <v>179</v>
      </c>
      <c r="C35612">
        <f t="shared" si="556"/>
        <v>78592</v>
      </c>
    </row>
    <row r="35613" spans="1:3">
      <c r="A35613" s="32" t="s">
        <v>43073</v>
      </c>
      <c r="B35613" s="32" t="s">
        <v>179</v>
      </c>
      <c r="C35613">
        <f t="shared" si="556"/>
        <v>78593</v>
      </c>
    </row>
    <row r="35614" spans="1:3">
      <c r="A35614" s="32" t="s">
        <v>43074</v>
      </c>
      <c r="B35614" s="32" t="s">
        <v>179</v>
      </c>
      <c r="C35614">
        <f t="shared" si="556"/>
        <v>78594</v>
      </c>
    </row>
    <row r="35615" spans="1:3">
      <c r="A35615" s="32" t="s">
        <v>43075</v>
      </c>
      <c r="B35615" s="32" t="s">
        <v>179</v>
      </c>
      <c r="C35615">
        <f t="shared" si="556"/>
        <v>78595</v>
      </c>
    </row>
    <row r="35616" spans="1:3">
      <c r="A35616" s="32" t="s">
        <v>43076</v>
      </c>
      <c r="B35616" s="32" t="s">
        <v>179</v>
      </c>
      <c r="C35616">
        <f t="shared" si="556"/>
        <v>78596</v>
      </c>
    </row>
    <row r="35617" spans="1:3">
      <c r="A35617" s="32" t="s">
        <v>43077</v>
      </c>
      <c r="B35617" s="32" t="s">
        <v>179</v>
      </c>
      <c r="C35617">
        <f t="shared" si="556"/>
        <v>78597</v>
      </c>
    </row>
    <row r="35618" spans="1:3">
      <c r="A35618" s="32" t="s">
        <v>43078</v>
      </c>
      <c r="B35618" s="32" t="s">
        <v>179</v>
      </c>
      <c r="C35618">
        <f t="shared" si="556"/>
        <v>78598</v>
      </c>
    </row>
    <row r="35619" spans="1:3">
      <c r="A35619" s="32" t="s">
        <v>43079</v>
      </c>
      <c r="B35619" s="32" t="s">
        <v>179</v>
      </c>
      <c r="C35619">
        <f t="shared" si="556"/>
        <v>78599</v>
      </c>
    </row>
    <row r="35620" spans="1:3">
      <c r="A35620" s="32" t="s">
        <v>43080</v>
      </c>
      <c r="B35620" s="32" t="s">
        <v>179</v>
      </c>
      <c r="C35620">
        <f t="shared" si="556"/>
        <v>78602</v>
      </c>
    </row>
    <row r="35621" spans="1:3">
      <c r="A35621" s="32" t="s">
        <v>43081</v>
      </c>
      <c r="B35621" s="32" t="s">
        <v>179</v>
      </c>
      <c r="C35621">
        <f t="shared" si="556"/>
        <v>78604</v>
      </c>
    </row>
    <row r="35622" spans="1:3">
      <c r="A35622" s="32" t="s">
        <v>43082</v>
      </c>
      <c r="B35622" s="32" t="s">
        <v>179</v>
      </c>
      <c r="C35622">
        <f t="shared" si="556"/>
        <v>78605</v>
      </c>
    </row>
    <row r="35623" spans="1:3">
      <c r="A35623" s="32" t="s">
        <v>43083</v>
      </c>
      <c r="B35623" s="32" t="s">
        <v>179</v>
      </c>
      <c r="C35623">
        <f t="shared" si="556"/>
        <v>78606</v>
      </c>
    </row>
    <row r="35624" spans="1:3">
      <c r="A35624" s="32" t="s">
        <v>43084</v>
      </c>
      <c r="B35624" s="32" t="s">
        <v>179</v>
      </c>
      <c r="C35624">
        <f t="shared" si="556"/>
        <v>78607</v>
      </c>
    </row>
    <row r="35625" spans="1:3">
      <c r="A35625" s="32" t="s">
        <v>43085</v>
      </c>
      <c r="B35625" s="32" t="s">
        <v>179</v>
      </c>
      <c r="C35625">
        <f t="shared" si="556"/>
        <v>78608</v>
      </c>
    </row>
    <row r="35626" spans="1:3">
      <c r="A35626" s="32" t="s">
        <v>43086</v>
      </c>
      <c r="B35626" s="32" t="s">
        <v>179</v>
      </c>
      <c r="C35626">
        <f t="shared" si="556"/>
        <v>78609</v>
      </c>
    </row>
    <row r="35627" spans="1:3">
      <c r="A35627" s="32" t="s">
        <v>43087</v>
      </c>
      <c r="B35627" s="32" t="s">
        <v>179</v>
      </c>
      <c r="C35627">
        <f t="shared" si="556"/>
        <v>78610</v>
      </c>
    </row>
    <row r="35628" spans="1:3">
      <c r="A35628" s="32" t="s">
        <v>43088</v>
      </c>
      <c r="B35628" s="32" t="s">
        <v>179</v>
      </c>
      <c r="C35628">
        <f t="shared" si="556"/>
        <v>78611</v>
      </c>
    </row>
    <row r="35629" spans="1:3">
      <c r="A35629" s="32" t="s">
        <v>43089</v>
      </c>
      <c r="B35629" s="32" t="s">
        <v>179</v>
      </c>
      <c r="C35629">
        <f t="shared" si="556"/>
        <v>78612</v>
      </c>
    </row>
    <row r="35630" spans="1:3">
      <c r="A35630" s="32" t="s">
        <v>43090</v>
      </c>
      <c r="B35630" s="32" t="s">
        <v>179</v>
      </c>
      <c r="C35630">
        <f t="shared" si="556"/>
        <v>78613</v>
      </c>
    </row>
    <row r="35631" spans="1:3">
      <c r="A35631" s="32" t="s">
        <v>43091</v>
      </c>
      <c r="B35631" s="32" t="s">
        <v>179</v>
      </c>
      <c r="C35631">
        <f t="shared" si="556"/>
        <v>78614</v>
      </c>
    </row>
    <row r="35632" spans="1:3">
      <c r="A35632" s="32" t="s">
        <v>43092</v>
      </c>
      <c r="B35632" s="32" t="s">
        <v>179</v>
      </c>
      <c r="C35632">
        <f t="shared" si="556"/>
        <v>78615</v>
      </c>
    </row>
    <row r="35633" spans="1:3">
      <c r="A35633" s="32" t="s">
        <v>43093</v>
      </c>
      <c r="B35633" s="32" t="s">
        <v>179</v>
      </c>
      <c r="C35633">
        <f t="shared" si="556"/>
        <v>78616</v>
      </c>
    </row>
    <row r="35634" spans="1:3">
      <c r="A35634" s="32" t="s">
        <v>43094</v>
      </c>
      <c r="B35634" s="32" t="s">
        <v>179</v>
      </c>
      <c r="C35634">
        <f t="shared" si="556"/>
        <v>78617</v>
      </c>
    </row>
    <row r="35635" spans="1:3">
      <c r="A35635" s="32" t="s">
        <v>43095</v>
      </c>
      <c r="B35635" s="32" t="s">
        <v>179</v>
      </c>
      <c r="C35635">
        <f t="shared" si="556"/>
        <v>78618</v>
      </c>
    </row>
    <row r="35636" spans="1:3">
      <c r="A35636" s="32" t="s">
        <v>43096</v>
      </c>
      <c r="B35636" s="32" t="s">
        <v>179</v>
      </c>
      <c r="C35636">
        <f t="shared" si="556"/>
        <v>78619</v>
      </c>
    </row>
    <row r="35637" spans="1:3">
      <c r="A35637" s="32" t="s">
        <v>43097</v>
      </c>
      <c r="B35637" s="32" t="s">
        <v>179</v>
      </c>
      <c r="C35637">
        <f t="shared" si="556"/>
        <v>78620</v>
      </c>
    </row>
    <row r="35638" spans="1:3">
      <c r="A35638" s="32" t="s">
        <v>43098</v>
      </c>
      <c r="B35638" s="32" t="s">
        <v>179</v>
      </c>
      <c r="C35638">
        <f t="shared" si="556"/>
        <v>78621</v>
      </c>
    </row>
    <row r="35639" spans="1:3">
      <c r="A35639" s="32" t="s">
        <v>43099</v>
      </c>
      <c r="B35639" s="32" t="s">
        <v>179</v>
      </c>
      <c r="C35639">
        <f t="shared" si="556"/>
        <v>78622</v>
      </c>
    </row>
    <row r="35640" spans="1:3">
      <c r="A35640" s="32" t="s">
        <v>43100</v>
      </c>
      <c r="B35640" s="32" t="s">
        <v>179</v>
      </c>
      <c r="C35640">
        <f t="shared" si="556"/>
        <v>78623</v>
      </c>
    </row>
    <row r="35641" spans="1:3">
      <c r="A35641" s="32" t="s">
        <v>43101</v>
      </c>
      <c r="B35641" s="32" t="s">
        <v>179</v>
      </c>
      <c r="C35641">
        <f t="shared" si="556"/>
        <v>78624</v>
      </c>
    </row>
    <row r="35642" spans="1:3">
      <c r="A35642" s="32" t="s">
        <v>43102</v>
      </c>
      <c r="B35642" s="32" t="s">
        <v>179</v>
      </c>
      <c r="C35642">
        <f t="shared" si="556"/>
        <v>78626</v>
      </c>
    </row>
    <row r="35643" spans="1:3">
      <c r="A35643" s="32" t="s">
        <v>43103</v>
      </c>
      <c r="B35643" s="32" t="s">
        <v>179</v>
      </c>
      <c r="C35643">
        <f t="shared" si="556"/>
        <v>78627</v>
      </c>
    </row>
    <row r="35644" spans="1:3">
      <c r="A35644" s="32" t="s">
        <v>43104</v>
      </c>
      <c r="B35644" s="32" t="s">
        <v>179</v>
      </c>
      <c r="C35644">
        <f t="shared" si="556"/>
        <v>78628</v>
      </c>
    </row>
    <row r="35645" spans="1:3">
      <c r="A35645" s="32" t="s">
        <v>43105</v>
      </c>
      <c r="B35645" s="32" t="s">
        <v>179</v>
      </c>
      <c r="C35645">
        <f t="shared" si="556"/>
        <v>78629</v>
      </c>
    </row>
    <row r="35646" spans="1:3">
      <c r="A35646" s="32" t="s">
        <v>43106</v>
      </c>
      <c r="B35646" s="32" t="s">
        <v>179</v>
      </c>
      <c r="C35646">
        <f t="shared" si="556"/>
        <v>78630</v>
      </c>
    </row>
    <row r="35647" spans="1:3">
      <c r="A35647" s="32" t="s">
        <v>43107</v>
      </c>
      <c r="B35647" s="32" t="s">
        <v>179</v>
      </c>
      <c r="C35647">
        <f t="shared" si="556"/>
        <v>78631</v>
      </c>
    </row>
    <row r="35648" spans="1:3">
      <c r="A35648" s="32" t="s">
        <v>43108</v>
      </c>
      <c r="B35648" s="32" t="s">
        <v>179</v>
      </c>
      <c r="C35648">
        <f t="shared" si="556"/>
        <v>78632</v>
      </c>
    </row>
    <row r="35649" spans="1:3">
      <c r="A35649" s="32" t="s">
        <v>44053</v>
      </c>
      <c r="B35649" s="32" t="s">
        <v>179</v>
      </c>
      <c r="C35649">
        <f t="shared" si="556"/>
        <v>78633</v>
      </c>
    </row>
    <row r="35650" spans="1:3">
      <c r="A35650" s="32" t="s">
        <v>43109</v>
      </c>
      <c r="B35650" s="32" t="s">
        <v>179</v>
      </c>
      <c r="C35650">
        <f t="shared" ref="C35650:C35713" si="557">1*A35650</f>
        <v>78634</v>
      </c>
    </row>
    <row r="35651" spans="1:3">
      <c r="A35651" s="32" t="s">
        <v>43110</v>
      </c>
      <c r="B35651" s="32" t="s">
        <v>179</v>
      </c>
      <c r="C35651">
        <f t="shared" si="557"/>
        <v>78635</v>
      </c>
    </row>
    <row r="35652" spans="1:3">
      <c r="A35652" s="32" t="s">
        <v>43111</v>
      </c>
      <c r="B35652" s="32" t="s">
        <v>179</v>
      </c>
      <c r="C35652">
        <f t="shared" si="557"/>
        <v>78636</v>
      </c>
    </row>
    <row r="35653" spans="1:3">
      <c r="A35653" s="32" t="s">
        <v>43112</v>
      </c>
      <c r="B35653" s="32" t="s">
        <v>179</v>
      </c>
      <c r="C35653">
        <f t="shared" si="557"/>
        <v>78638</v>
      </c>
    </row>
    <row r="35654" spans="1:3">
      <c r="A35654" s="32" t="s">
        <v>43113</v>
      </c>
      <c r="B35654" s="32" t="s">
        <v>179</v>
      </c>
      <c r="C35654">
        <f t="shared" si="557"/>
        <v>78639</v>
      </c>
    </row>
    <row r="35655" spans="1:3">
      <c r="A35655" s="32" t="s">
        <v>43114</v>
      </c>
      <c r="B35655" s="32" t="s">
        <v>179</v>
      </c>
      <c r="C35655">
        <f t="shared" si="557"/>
        <v>78640</v>
      </c>
    </row>
    <row r="35656" spans="1:3">
      <c r="A35656" s="32" t="s">
        <v>43115</v>
      </c>
      <c r="B35656" s="32" t="s">
        <v>179</v>
      </c>
      <c r="C35656">
        <f t="shared" si="557"/>
        <v>78641</v>
      </c>
    </row>
    <row r="35657" spans="1:3">
      <c r="A35657" s="32" t="s">
        <v>43116</v>
      </c>
      <c r="B35657" s="32" t="s">
        <v>179</v>
      </c>
      <c r="C35657">
        <f t="shared" si="557"/>
        <v>78642</v>
      </c>
    </row>
    <row r="35658" spans="1:3">
      <c r="A35658" s="32" t="s">
        <v>43117</v>
      </c>
      <c r="B35658" s="32" t="s">
        <v>179</v>
      </c>
      <c r="C35658">
        <f t="shared" si="557"/>
        <v>78643</v>
      </c>
    </row>
    <row r="35659" spans="1:3">
      <c r="A35659" s="32" t="s">
        <v>43118</v>
      </c>
      <c r="B35659" s="32" t="s">
        <v>179</v>
      </c>
      <c r="C35659">
        <f t="shared" si="557"/>
        <v>78644</v>
      </c>
    </row>
    <row r="35660" spans="1:3">
      <c r="A35660" s="32" t="s">
        <v>43119</v>
      </c>
      <c r="B35660" s="32" t="s">
        <v>179</v>
      </c>
      <c r="C35660">
        <f t="shared" si="557"/>
        <v>78645</v>
      </c>
    </row>
    <row r="35661" spans="1:3">
      <c r="A35661" s="32" t="s">
        <v>43120</v>
      </c>
      <c r="B35661" s="32" t="s">
        <v>179</v>
      </c>
      <c r="C35661">
        <f t="shared" si="557"/>
        <v>78646</v>
      </c>
    </row>
    <row r="35662" spans="1:3">
      <c r="A35662" s="32" t="s">
        <v>43121</v>
      </c>
      <c r="B35662" s="32" t="s">
        <v>179</v>
      </c>
      <c r="C35662">
        <f t="shared" si="557"/>
        <v>78648</v>
      </c>
    </row>
    <row r="35663" spans="1:3">
      <c r="A35663" s="32" t="s">
        <v>43122</v>
      </c>
      <c r="B35663" s="32" t="s">
        <v>179</v>
      </c>
      <c r="C35663">
        <f t="shared" si="557"/>
        <v>78650</v>
      </c>
    </row>
    <row r="35664" spans="1:3">
      <c r="A35664" s="32" t="s">
        <v>43123</v>
      </c>
      <c r="B35664" s="32" t="s">
        <v>179</v>
      </c>
      <c r="C35664">
        <f t="shared" si="557"/>
        <v>78651</v>
      </c>
    </row>
    <row r="35665" spans="1:3">
      <c r="A35665" s="32" t="s">
        <v>43124</v>
      </c>
      <c r="B35665" s="32" t="s">
        <v>179</v>
      </c>
      <c r="C35665">
        <f t="shared" si="557"/>
        <v>78652</v>
      </c>
    </row>
    <row r="35666" spans="1:3">
      <c r="A35666" s="32" t="s">
        <v>43125</v>
      </c>
      <c r="B35666" s="32" t="s">
        <v>179</v>
      </c>
      <c r="C35666">
        <f t="shared" si="557"/>
        <v>78653</v>
      </c>
    </row>
    <row r="35667" spans="1:3">
      <c r="A35667" s="32" t="s">
        <v>43126</v>
      </c>
      <c r="B35667" s="32" t="s">
        <v>179</v>
      </c>
      <c r="C35667">
        <f t="shared" si="557"/>
        <v>78654</v>
      </c>
    </row>
    <row r="35668" spans="1:3">
      <c r="A35668" s="32" t="s">
        <v>43127</v>
      </c>
      <c r="B35668" s="32" t="s">
        <v>179</v>
      </c>
      <c r="C35668">
        <f t="shared" si="557"/>
        <v>78655</v>
      </c>
    </row>
    <row r="35669" spans="1:3">
      <c r="A35669" s="32" t="s">
        <v>43128</v>
      </c>
      <c r="B35669" s="32" t="s">
        <v>179</v>
      </c>
      <c r="C35669">
        <f t="shared" si="557"/>
        <v>78656</v>
      </c>
    </row>
    <row r="35670" spans="1:3">
      <c r="A35670" s="32" t="s">
        <v>43129</v>
      </c>
      <c r="B35670" s="32" t="s">
        <v>179</v>
      </c>
      <c r="C35670">
        <f t="shared" si="557"/>
        <v>78657</v>
      </c>
    </row>
    <row r="35671" spans="1:3">
      <c r="A35671" s="32" t="s">
        <v>43130</v>
      </c>
      <c r="B35671" s="32" t="s">
        <v>179</v>
      </c>
      <c r="C35671">
        <f t="shared" si="557"/>
        <v>78658</v>
      </c>
    </row>
    <row r="35672" spans="1:3">
      <c r="A35672" s="32" t="s">
        <v>43131</v>
      </c>
      <c r="B35672" s="32" t="s">
        <v>179</v>
      </c>
      <c r="C35672">
        <f t="shared" si="557"/>
        <v>78659</v>
      </c>
    </row>
    <row r="35673" spans="1:3">
      <c r="A35673" s="32" t="s">
        <v>43132</v>
      </c>
      <c r="B35673" s="32" t="s">
        <v>179</v>
      </c>
      <c r="C35673">
        <f t="shared" si="557"/>
        <v>78660</v>
      </c>
    </row>
    <row r="35674" spans="1:3">
      <c r="A35674" s="32" t="s">
        <v>43133</v>
      </c>
      <c r="B35674" s="32" t="s">
        <v>179</v>
      </c>
      <c r="C35674">
        <f t="shared" si="557"/>
        <v>78661</v>
      </c>
    </row>
    <row r="35675" spans="1:3">
      <c r="A35675" s="32" t="s">
        <v>43134</v>
      </c>
      <c r="B35675" s="32" t="s">
        <v>179</v>
      </c>
      <c r="C35675">
        <f t="shared" si="557"/>
        <v>78662</v>
      </c>
    </row>
    <row r="35676" spans="1:3">
      <c r="A35676" s="32" t="s">
        <v>43135</v>
      </c>
      <c r="B35676" s="32" t="s">
        <v>179</v>
      </c>
      <c r="C35676">
        <f t="shared" si="557"/>
        <v>78663</v>
      </c>
    </row>
    <row r="35677" spans="1:3">
      <c r="A35677" s="32" t="s">
        <v>43136</v>
      </c>
      <c r="B35677" s="32" t="s">
        <v>179</v>
      </c>
      <c r="C35677">
        <f t="shared" si="557"/>
        <v>78664</v>
      </c>
    </row>
    <row r="35678" spans="1:3">
      <c r="A35678" s="32" t="s">
        <v>44054</v>
      </c>
      <c r="B35678" s="32" t="s">
        <v>179</v>
      </c>
      <c r="C35678">
        <f t="shared" si="557"/>
        <v>78665</v>
      </c>
    </row>
    <row r="35679" spans="1:3">
      <c r="A35679" s="32" t="s">
        <v>43137</v>
      </c>
      <c r="B35679" s="32" t="s">
        <v>179</v>
      </c>
      <c r="C35679">
        <f t="shared" si="557"/>
        <v>78666</v>
      </c>
    </row>
    <row r="35680" spans="1:3">
      <c r="A35680" s="32" t="s">
        <v>43138</v>
      </c>
      <c r="B35680" s="32" t="s">
        <v>179</v>
      </c>
      <c r="C35680">
        <f t="shared" si="557"/>
        <v>78667</v>
      </c>
    </row>
    <row r="35681" spans="1:3">
      <c r="A35681" s="32" t="s">
        <v>43139</v>
      </c>
      <c r="B35681" s="32" t="s">
        <v>179</v>
      </c>
      <c r="C35681">
        <f t="shared" si="557"/>
        <v>78669</v>
      </c>
    </row>
    <row r="35682" spans="1:3">
      <c r="A35682" s="32" t="s">
        <v>43140</v>
      </c>
      <c r="B35682" s="32" t="s">
        <v>179</v>
      </c>
      <c r="C35682">
        <f t="shared" si="557"/>
        <v>78670</v>
      </c>
    </row>
    <row r="35683" spans="1:3">
      <c r="A35683" s="32" t="s">
        <v>43141</v>
      </c>
      <c r="B35683" s="32" t="s">
        <v>179</v>
      </c>
      <c r="C35683">
        <f t="shared" si="557"/>
        <v>78671</v>
      </c>
    </row>
    <row r="35684" spans="1:3">
      <c r="A35684" s="32" t="s">
        <v>43142</v>
      </c>
      <c r="B35684" s="32" t="s">
        <v>179</v>
      </c>
      <c r="C35684">
        <f t="shared" si="557"/>
        <v>78672</v>
      </c>
    </row>
    <row r="35685" spans="1:3">
      <c r="A35685" s="32" t="s">
        <v>43143</v>
      </c>
      <c r="B35685" s="32" t="s">
        <v>179</v>
      </c>
      <c r="C35685">
        <f t="shared" si="557"/>
        <v>78673</v>
      </c>
    </row>
    <row r="35686" spans="1:3">
      <c r="A35686" s="32" t="s">
        <v>43144</v>
      </c>
      <c r="B35686" s="32" t="s">
        <v>179</v>
      </c>
      <c r="C35686">
        <f t="shared" si="557"/>
        <v>78674</v>
      </c>
    </row>
    <row r="35687" spans="1:3">
      <c r="A35687" s="32" t="s">
        <v>43145</v>
      </c>
      <c r="B35687" s="32" t="s">
        <v>179</v>
      </c>
      <c r="C35687">
        <f t="shared" si="557"/>
        <v>78675</v>
      </c>
    </row>
    <row r="35688" spans="1:3">
      <c r="A35688" s="32" t="s">
        <v>43146</v>
      </c>
      <c r="B35688" s="32" t="s">
        <v>179</v>
      </c>
      <c r="C35688">
        <f t="shared" si="557"/>
        <v>78676</v>
      </c>
    </row>
    <row r="35689" spans="1:3">
      <c r="A35689" s="32" t="s">
        <v>43147</v>
      </c>
      <c r="B35689" s="32" t="s">
        <v>179</v>
      </c>
      <c r="C35689">
        <f t="shared" si="557"/>
        <v>78677</v>
      </c>
    </row>
    <row r="35690" spans="1:3">
      <c r="A35690" s="32" t="s">
        <v>43148</v>
      </c>
      <c r="B35690" s="32" t="s">
        <v>179</v>
      </c>
      <c r="C35690">
        <f t="shared" si="557"/>
        <v>78680</v>
      </c>
    </row>
    <row r="35691" spans="1:3">
      <c r="A35691" s="32" t="s">
        <v>43149</v>
      </c>
      <c r="B35691" s="32" t="s">
        <v>179</v>
      </c>
      <c r="C35691">
        <f t="shared" si="557"/>
        <v>78681</v>
      </c>
    </row>
    <row r="35692" spans="1:3">
      <c r="A35692" s="32" t="s">
        <v>43150</v>
      </c>
      <c r="B35692" s="32" t="s">
        <v>179</v>
      </c>
      <c r="C35692">
        <f t="shared" si="557"/>
        <v>78682</v>
      </c>
    </row>
    <row r="35693" spans="1:3">
      <c r="A35693" s="32" t="s">
        <v>43151</v>
      </c>
      <c r="B35693" s="32" t="s">
        <v>179</v>
      </c>
      <c r="C35693">
        <f t="shared" si="557"/>
        <v>78683</v>
      </c>
    </row>
    <row r="35694" spans="1:3">
      <c r="A35694" s="32" t="s">
        <v>43152</v>
      </c>
      <c r="B35694" s="32" t="s">
        <v>179</v>
      </c>
      <c r="C35694">
        <f t="shared" si="557"/>
        <v>78691</v>
      </c>
    </row>
    <row r="35695" spans="1:3">
      <c r="A35695" s="32" t="s">
        <v>43153</v>
      </c>
      <c r="B35695" s="32" t="s">
        <v>179</v>
      </c>
      <c r="C35695">
        <f t="shared" si="557"/>
        <v>78701</v>
      </c>
    </row>
    <row r="35696" spans="1:3">
      <c r="A35696" s="32" t="s">
        <v>43154</v>
      </c>
      <c r="B35696" s="32" t="s">
        <v>179</v>
      </c>
      <c r="C35696">
        <f t="shared" si="557"/>
        <v>78702</v>
      </c>
    </row>
    <row r="35697" spans="1:3">
      <c r="A35697" s="32" t="s">
        <v>43155</v>
      </c>
      <c r="B35697" s="32" t="s">
        <v>179</v>
      </c>
      <c r="C35697">
        <f t="shared" si="557"/>
        <v>78703</v>
      </c>
    </row>
    <row r="35698" spans="1:3">
      <c r="A35698" s="32" t="s">
        <v>43156</v>
      </c>
      <c r="B35698" s="32" t="s">
        <v>179</v>
      </c>
      <c r="C35698">
        <f t="shared" si="557"/>
        <v>78704</v>
      </c>
    </row>
    <row r="35699" spans="1:3">
      <c r="A35699" s="32" t="s">
        <v>43157</v>
      </c>
      <c r="B35699" s="32" t="s">
        <v>179</v>
      </c>
      <c r="C35699">
        <f t="shared" si="557"/>
        <v>78705</v>
      </c>
    </row>
    <row r="35700" spans="1:3">
      <c r="A35700" s="32" t="s">
        <v>43158</v>
      </c>
      <c r="B35700" s="32" t="s">
        <v>179</v>
      </c>
      <c r="C35700">
        <f t="shared" si="557"/>
        <v>78708</v>
      </c>
    </row>
    <row r="35701" spans="1:3">
      <c r="A35701" s="32" t="s">
        <v>43159</v>
      </c>
      <c r="B35701" s="32" t="s">
        <v>179</v>
      </c>
      <c r="C35701">
        <f t="shared" si="557"/>
        <v>78709</v>
      </c>
    </row>
    <row r="35702" spans="1:3">
      <c r="A35702" s="32" t="s">
        <v>43160</v>
      </c>
      <c r="B35702" s="32" t="s">
        <v>179</v>
      </c>
      <c r="C35702">
        <f t="shared" si="557"/>
        <v>78710</v>
      </c>
    </row>
    <row r="35703" spans="1:3">
      <c r="A35703" s="32" t="s">
        <v>43161</v>
      </c>
      <c r="B35703" s="32" t="s">
        <v>179</v>
      </c>
      <c r="C35703">
        <f t="shared" si="557"/>
        <v>78711</v>
      </c>
    </row>
    <row r="35704" spans="1:3">
      <c r="A35704" s="32" t="s">
        <v>43162</v>
      </c>
      <c r="B35704" s="32" t="s">
        <v>179</v>
      </c>
      <c r="C35704">
        <f t="shared" si="557"/>
        <v>78712</v>
      </c>
    </row>
    <row r="35705" spans="1:3">
      <c r="A35705" s="32" t="s">
        <v>43163</v>
      </c>
      <c r="B35705" s="32" t="s">
        <v>179</v>
      </c>
      <c r="C35705">
        <f t="shared" si="557"/>
        <v>78713</v>
      </c>
    </row>
    <row r="35706" spans="1:3">
      <c r="A35706" s="32" t="s">
        <v>43164</v>
      </c>
      <c r="B35706" s="32" t="s">
        <v>179</v>
      </c>
      <c r="C35706">
        <f t="shared" si="557"/>
        <v>78714</v>
      </c>
    </row>
    <row r="35707" spans="1:3">
      <c r="A35707" s="32" t="s">
        <v>43165</v>
      </c>
      <c r="B35707" s="32" t="s">
        <v>179</v>
      </c>
      <c r="C35707">
        <f t="shared" si="557"/>
        <v>78715</v>
      </c>
    </row>
    <row r="35708" spans="1:3">
      <c r="A35708" s="32" t="s">
        <v>43166</v>
      </c>
      <c r="B35708" s="32" t="s">
        <v>179</v>
      </c>
      <c r="C35708">
        <f t="shared" si="557"/>
        <v>78716</v>
      </c>
    </row>
    <row r="35709" spans="1:3">
      <c r="A35709" s="32" t="s">
        <v>43167</v>
      </c>
      <c r="B35709" s="32" t="s">
        <v>179</v>
      </c>
      <c r="C35709">
        <f t="shared" si="557"/>
        <v>78717</v>
      </c>
    </row>
    <row r="35710" spans="1:3">
      <c r="A35710" s="32" t="s">
        <v>43168</v>
      </c>
      <c r="B35710" s="32" t="s">
        <v>179</v>
      </c>
      <c r="C35710">
        <f t="shared" si="557"/>
        <v>78718</v>
      </c>
    </row>
    <row r="35711" spans="1:3">
      <c r="A35711" s="32" t="s">
        <v>43169</v>
      </c>
      <c r="B35711" s="32" t="s">
        <v>179</v>
      </c>
      <c r="C35711">
        <f t="shared" si="557"/>
        <v>78719</v>
      </c>
    </row>
    <row r="35712" spans="1:3">
      <c r="A35712" s="32" t="s">
        <v>43170</v>
      </c>
      <c r="B35712" s="32" t="s">
        <v>179</v>
      </c>
      <c r="C35712">
        <f t="shared" si="557"/>
        <v>78720</v>
      </c>
    </row>
    <row r="35713" spans="1:3">
      <c r="A35713" s="32" t="s">
        <v>43171</v>
      </c>
      <c r="B35713" s="32" t="s">
        <v>179</v>
      </c>
      <c r="C35713">
        <f t="shared" si="557"/>
        <v>78721</v>
      </c>
    </row>
    <row r="35714" spans="1:3">
      <c r="A35714" s="32" t="s">
        <v>43172</v>
      </c>
      <c r="B35714" s="32" t="s">
        <v>179</v>
      </c>
      <c r="C35714">
        <f t="shared" ref="C35714:C35777" si="558">1*A35714</f>
        <v>78722</v>
      </c>
    </row>
    <row r="35715" spans="1:3">
      <c r="A35715" s="32" t="s">
        <v>43173</v>
      </c>
      <c r="B35715" s="32" t="s">
        <v>179</v>
      </c>
      <c r="C35715">
        <f t="shared" si="558"/>
        <v>78723</v>
      </c>
    </row>
    <row r="35716" spans="1:3">
      <c r="A35716" s="32" t="s">
        <v>43174</v>
      </c>
      <c r="B35716" s="32" t="s">
        <v>179</v>
      </c>
      <c r="C35716">
        <f t="shared" si="558"/>
        <v>78724</v>
      </c>
    </row>
    <row r="35717" spans="1:3">
      <c r="A35717" s="32" t="s">
        <v>43175</v>
      </c>
      <c r="B35717" s="32" t="s">
        <v>179</v>
      </c>
      <c r="C35717">
        <f t="shared" si="558"/>
        <v>78725</v>
      </c>
    </row>
    <row r="35718" spans="1:3">
      <c r="A35718" s="32" t="s">
        <v>43176</v>
      </c>
      <c r="B35718" s="32" t="s">
        <v>179</v>
      </c>
      <c r="C35718">
        <f t="shared" si="558"/>
        <v>78726</v>
      </c>
    </row>
    <row r="35719" spans="1:3">
      <c r="A35719" s="32" t="s">
        <v>43177</v>
      </c>
      <c r="B35719" s="32" t="s">
        <v>179</v>
      </c>
      <c r="C35719">
        <f t="shared" si="558"/>
        <v>78727</v>
      </c>
    </row>
    <row r="35720" spans="1:3">
      <c r="A35720" s="32" t="s">
        <v>43178</v>
      </c>
      <c r="B35720" s="32" t="s">
        <v>179</v>
      </c>
      <c r="C35720">
        <f t="shared" si="558"/>
        <v>78728</v>
      </c>
    </row>
    <row r="35721" spans="1:3">
      <c r="A35721" s="32" t="s">
        <v>43179</v>
      </c>
      <c r="B35721" s="32" t="s">
        <v>179</v>
      </c>
      <c r="C35721">
        <f t="shared" si="558"/>
        <v>78729</v>
      </c>
    </row>
    <row r="35722" spans="1:3">
      <c r="A35722" s="32" t="s">
        <v>43180</v>
      </c>
      <c r="B35722" s="32" t="s">
        <v>179</v>
      </c>
      <c r="C35722">
        <f t="shared" si="558"/>
        <v>78730</v>
      </c>
    </row>
    <row r="35723" spans="1:3">
      <c r="A35723" s="32" t="s">
        <v>43181</v>
      </c>
      <c r="B35723" s="32" t="s">
        <v>179</v>
      </c>
      <c r="C35723">
        <f t="shared" si="558"/>
        <v>78731</v>
      </c>
    </row>
    <row r="35724" spans="1:3">
      <c r="A35724" s="32" t="s">
        <v>43182</v>
      </c>
      <c r="B35724" s="32" t="s">
        <v>179</v>
      </c>
      <c r="C35724">
        <f t="shared" si="558"/>
        <v>78732</v>
      </c>
    </row>
    <row r="35725" spans="1:3">
      <c r="A35725" s="32" t="s">
        <v>43183</v>
      </c>
      <c r="B35725" s="32" t="s">
        <v>179</v>
      </c>
      <c r="C35725">
        <f t="shared" si="558"/>
        <v>78733</v>
      </c>
    </row>
    <row r="35726" spans="1:3">
      <c r="A35726" s="32" t="s">
        <v>43184</v>
      </c>
      <c r="B35726" s="32" t="s">
        <v>179</v>
      </c>
      <c r="C35726">
        <f t="shared" si="558"/>
        <v>78734</v>
      </c>
    </row>
    <row r="35727" spans="1:3">
      <c r="A35727" s="32" t="s">
        <v>43185</v>
      </c>
      <c r="B35727" s="32" t="s">
        <v>179</v>
      </c>
      <c r="C35727">
        <f t="shared" si="558"/>
        <v>78735</v>
      </c>
    </row>
    <row r="35728" spans="1:3">
      <c r="A35728" s="32" t="s">
        <v>43186</v>
      </c>
      <c r="B35728" s="32" t="s">
        <v>179</v>
      </c>
      <c r="C35728">
        <f t="shared" si="558"/>
        <v>78736</v>
      </c>
    </row>
    <row r="35729" spans="1:3">
      <c r="A35729" s="32" t="s">
        <v>43187</v>
      </c>
      <c r="B35729" s="32" t="s">
        <v>179</v>
      </c>
      <c r="C35729">
        <f t="shared" si="558"/>
        <v>78737</v>
      </c>
    </row>
    <row r="35730" spans="1:3">
      <c r="A35730" s="32" t="s">
        <v>43188</v>
      </c>
      <c r="B35730" s="32" t="s">
        <v>179</v>
      </c>
      <c r="C35730">
        <f t="shared" si="558"/>
        <v>78738</v>
      </c>
    </row>
    <row r="35731" spans="1:3">
      <c r="A35731" s="32" t="s">
        <v>43189</v>
      </c>
      <c r="B35731" s="32" t="s">
        <v>179</v>
      </c>
      <c r="C35731">
        <f t="shared" si="558"/>
        <v>78739</v>
      </c>
    </row>
    <row r="35732" spans="1:3">
      <c r="A35732" s="32" t="s">
        <v>43190</v>
      </c>
      <c r="B35732" s="32" t="s">
        <v>179</v>
      </c>
      <c r="C35732">
        <f t="shared" si="558"/>
        <v>78741</v>
      </c>
    </row>
    <row r="35733" spans="1:3">
      <c r="A35733" s="32" t="s">
        <v>43191</v>
      </c>
      <c r="B35733" s="32" t="s">
        <v>179</v>
      </c>
      <c r="C35733">
        <f t="shared" si="558"/>
        <v>78742</v>
      </c>
    </row>
    <row r="35734" spans="1:3">
      <c r="A35734" s="32" t="s">
        <v>43192</v>
      </c>
      <c r="B35734" s="32" t="s">
        <v>179</v>
      </c>
      <c r="C35734">
        <f t="shared" si="558"/>
        <v>78744</v>
      </c>
    </row>
    <row r="35735" spans="1:3">
      <c r="A35735" s="32" t="s">
        <v>43193</v>
      </c>
      <c r="B35735" s="32" t="s">
        <v>179</v>
      </c>
      <c r="C35735">
        <f t="shared" si="558"/>
        <v>78745</v>
      </c>
    </row>
    <row r="35736" spans="1:3">
      <c r="A35736" s="32" t="s">
        <v>43194</v>
      </c>
      <c r="B35736" s="32" t="s">
        <v>179</v>
      </c>
      <c r="C35736">
        <f t="shared" si="558"/>
        <v>78746</v>
      </c>
    </row>
    <row r="35737" spans="1:3">
      <c r="A35737" s="32" t="s">
        <v>43195</v>
      </c>
      <c r="B35737" s="32" t="s">
        <v>179</v>
      </c>
      <c r="C35737">
        <f t="shared" si="558"/>
        <v>78747</v>
      </c>
    </row>
    <row r="35738" spans="1:3">
      <c r="A35738" s="32" t="s">
        <v>43196</v>
      </c>
      <c r="B35738" s="32" t="s">
        <v>179</v>
      </c>
      <c r="C35738">
        <f t="shared" si="558"/>
        <v>78748</v>
      </c>
    </row>
    <row r="35739" spans="1:3">
      <c r="A35739" s="32" t="s">
        <v>43197</v>
      </c>
      <c r="B35739" s="32" t="s">
        <v>179</v>
      </c>
      <c r="C35739">
        <f t="shared" si="558"/>
        <v>78749</v>
      </c>
    </row>
    <row r="35740" spans="1:3">
      <c r="A35740" s="32" t="s">
        <v>43198</v>
      </c>
      <c r="B35740" s="32" t="s">
        <v>179</v>
      </c>
      <c r="C35740">
        <f t="shared" si="558"/>
        <v>78750</v>
      </c>
    </row>
    <row r="35741" spans="1:3">
      <c r="A35741" s="32" t="s">
        <v>43199</v>
      </c>
      <c r="B35741" s="32" t="s">
        <v>179</v>
      </c>
      <c r="C35741">
        <f t="shared" si="558"/>
        <v>78751</v>
      </c>
    </row>
    <row r="35742" spans="1:3">
      <c r="A35742" s="32" t="s">
        <v>43200</v>
      </c>
      <c r="B35742" s="32" t="s">
        <v>179</v>
      </c>
      <c r="C35742">
        <f t="shared" si="558"/>
        <v>78752</v>
      </c>
    </row>
    <row r="35743" spans="1:3">
      <c r="A35743" s="32" t="s">
        <v>43201</v>
      </c>
      <c r="B35743" s="32" t="s">
        <v>179</v>
      </c>
      <c r="C35743">
        <f t="shared" si="558"/>
        <v>78753</v>
      </c>
    </row>
    <row r="35744" spans="1:3">
      <c r="A35744" s="32" t="s">
        <v>43202</v>
      </c>
      <c r="B35744" s="32" t="s">
        <v>179</v>
      </c>
      <c r="C35744">
        <f t="shared" si="558"/>
        <v>78754</v>
      </c>
    </row>
    <row r="35745" spans="1:3">
      <c r="A35745" s="32" t="s">
        <v>43203</v>
      </c>
      <c r="B35745" s="32" t="s">
        <v>179</v>
      </c>
      <c r="C35745">
        <f t="shared" si="558"/>
        <v>78755</v>
      </c>
    </row>
    <row r="35746" spans="1:3">
      <c r="A35746" s="32" t="s">
        <v>43204</v>
      </c>
      <c r="B35746" s="32" t="s">
        <v>179</v>
      </c>
      <c r="C35746">
        <f t="shared" si="558"/>
        <v>78756</v>
      </c>
    </row>
    <row r="35747" spans="1:3">
      <c r="A35747" s="32" t="s">
        <v>43205</v>
      </c>
      <c r="B35747" s="32" t="s">
        <v>179</v>
      </c>
      <c r="C35747">
        <f t="shared" si="558"/>
        <v>78757</v>
      </c>
    </row>
    <row r="35748" spans="1:3">
      <c r="A35748" s="32" t="s">
        <v>43206</v>
      </c>
      <c r="B35748" s="32" t="s">
        <v>179</v>
      </c>
      <c r="C35748">
        <f t="shared" si="558"/>
        <v>78758</v>
      </c>
    </row>
    <row r="35749" spans="1:3">
      <c r="A35749" s="32" t="s">
        <v>43207</v>
      </c>
      <c r="B35749" s="32" t="s">
        <v>179</v>
      </c>
      <c r="C35749">
        <f t="shared" si="558"/>
        <v>78759</v>
      </c>
    </row>
    <row r="35750" spans="1:3">
      <c r="A35750" s="32" t="s">
        <v>43208</v>
      </c>
      <c r="B35750" s="32" t="s">
        <v>179</v>
      </c>
      <c r="C35750">
        <f t="shared" si="558"/>
        <v>78760</v>
      </c>
    </row>
    <row r="35751" spans="1:3">
      <c r="A35751" s="32" t="s">
        <v>43209</v>
      </c>
      <c r="B35751" s="32" t="s">
        <v>179</v>
      </c>
      <c r="C35751">
        <f t="shared" si="558"/>
        <v>78761</v>
      </c>
    </row>
    <row r="35752" spans="1:3">
      <c r="A35752" s="32" t="s">
        <v>43210</v>
      </c>
      <c r="B35752" s="32" t="s">
        <v>179</v>
      </c>
      <c r="C35752">
        <f t="shared" si="558"/>
        <v>78762</v>
      </c>
    </row>
    <row r="35753" spans="1:3">
      <c r="A35753" s="32" t="s">
        <v>43211</v>
      </c>
      <c r="B35753" s="32" t="s">
        <v>179</v>
      </c>
      <c r="C35753">
        <f t="shared" si="558"/>
        <v>78763</v>
      </c>
    </row>
    <row r="35754" spans="1:3">
      <c r="A35754" s="32" t="s">
        <v>43212</v>
      </c>
      <c r="B35754" s="32" t="s">
        <v>179</v>
      </c>
      <c r="C35754">
        <f t="shared" si="558"/>
        <v>78764</v>
      </c>
    </row>
    <row r="35755" spans="1:3">
      <c r="A35755" s="32" t="s">
        <v>43213</v>
      </c>
      <c r="B35755" s="32" t="s">
        <v>179</v>
      </c>
      <c r="C35755">
        <f t="shared" si="558"/>
        <v>78765</v>
      </c>
    </row>
    <row r="35756" spans="1:3">
      <c r="A35756" s="32" t="s">
        <v>43214</v>
      </c>
      <c r="B35756" s="32" t="s">
        <v>179</v>
      </c>
      <c r="C35756">
        <f t="shared" si="558"/>
        <v>78766</v>
      </c>
    </row>
    <row r="35757" spans="1:3">
      <c r="A35757" s="32" t="s">
        <v>43215</v>
      </c>
      <c r="B35757" s="32" t="s">
        <v>179</v>
      </c>
      <c r="C35757">
        <f t="shared" si="558"/>
        <v>78767</v>
      </c>
    </row>
    <row r="35758" spans="1:3">
      <c r="A35758" s="32" t="s">
        <v>43216</v>
      </c>
      <c r="B35758" s="32" t="s">
        <v>179</v>
      </c>
      <c r="C35758">
        <f t="shared" si="558"/>
        <v>78768</v>
      </c>
    </row>
    <row r="35759" spans="1:3">
      <c r="A35759" s="32" t="s">
        <v>43217</v>
      </c>
      <c r="B35759" s="32" t="s">
        <v>179</v>
      </c>
      <c r="C35759">
        <f t="shared" si="558"/>
        <v>78769</v>
      </c>
    </row>
    <row r="35760" spans="1:3">
      <c r="A35760" s="32" t="s">
        <v>43218</v>
      </c>
      <c r="B35760" s="32" t="s">
        <v>179</v>
      </c>
      <c r="C35760">
        <f t="shared" si="558"/>
        <v>78772</v>
      </c>
    </row>
    <row r="35761" spans="1:3">
      <c r="A35761" s="32" t="s">
        <v>43219</v>
      </c>
      <c r="B35761" s="32" t="s">
        <v>179</v>
      </c>
      <c r="C35761">
        <f t="shared" si="558"/>
        <v>78773</v>
      </c>
    </row>
    <row r="35762" spans="1:3">
      <c r="A35762" s="32" t="s">
        <v>43220</v>
      </c>
      <c r="B35762" s="32" t="s">
        <v>179</v>
      </c>
      <c r="C35762">
        <f t="shared" si="558"/>
        <v>78774</v>
      </c>
    </row>
    <row r="35763" spans="1:3">
      <c r="A35763" s="32" t="s">
        <v>43221</v>
      </c>
      <c r="B35763" s="32" t="s">
        <v>179</v>
      </c>
      <c r="C35763">
        <f t="shared" si="558"/>
        <v>78778</v>
      </c>
    </row>
    <row r="35764" spans="1:3">
      <c r="A35764" s="32" t="s">
        <v>43222</v>
      </c>
      <c r="B35764" s="32" t="s">
        <v>179</v>
      </c>
      <c r="C35764">
        <f t="shared" si="558"/>
        <v>78779</v>
      </c>
    </row>
    <row r="35765" spans="1:3">
      <c r="A35765" s="32" t="s">
        <v>43223</v>
      </c>
      <c r="B35765" s="32" t="s">
        <v>179</v>
      </c>
      <c r="C35765">
        <f t="shared" si="558"/>
        <v>78780</v>
      </c>
    </row>
    <row r="35766" spans="1:3">
      <c r="A35766" s="32" t="s">
        <v>43224</v>
      </c>
      <c r="B35766" s="32" t="s">
        <v>179</v>
      </c>
      <c r="C35766">
        <f t="shared" si="558"/>
        <v>78781</v>
      </c>
    </row>
    <row r="35767" spans="1:3">
      <c r="A35767" s="32" t="s">
        <v>43225</v>
      </c>
      <c r="B35767" s="32" t="s">
        <v>179</v>
      </c>
      <c r="C35767">
        <f t="shared" si="558"/>
        <v>78783</v>
      </c>
    </row>
    <row r="35768" spans="1:3">
      <c r="A35768" s="32" t="s">
        <v>43226</v>
      </c>
      <c r="B35768" s="32" t="s">
        <v>179</v>
      </c>
      <c r="C35768">
        <f t="shared" si="558"/>
        <v>78785</v>
      </c>
    </row>
    <row r="35769" spans="1:3">
      <c r="A35769" s="32" t="s">
        <v>43227</v>
      </c>
      <c r="B35769" s="32" t="s">
        <v>179</v>
      </c>
      <c r="C35769">
        <f t="shared" si="558"/>
        <v>78786</v>
      </c>
    </row>
    <row r="35770" spans="1:3">
      <c r="A35770" s="32" t="s">
        <v>43228</v>
      </c>
      <c r="B35770" s="32" t="s">
        <v>179</v>
      </c>
      <c r="C35770">
        <f t="shared" si="558"/>
        <v>78788</v>
      </c>
    </row>
    <row r="35771" spans="1:3">
      <c r="A35771" s="32" t="s">
        <v>43229</v>
      </c>
      <c r="B35771" s="32" t="s">
        <v>179</v>
      </c>
      <c r="C35771">
        <f t="shared" si="558"/>
        <v>78789</v>
      </c>
    </row>
    <row r="35772" spans="1:3">
      <c r="A35772" s="32" t="s">
        <v>43230</v>
      </c>
      <c r="B35772" s="32" t="s">
        <v>179</v>
      </c>
      <c r="C35772">
        <f t="shared" si="558"/>
        <v>78798</v>
      </c>
    </row>
    <row r="35773" spans="1:3">
      <c r="A35773" s="32" t="s">
        <v>43231</v>
      </c>
      <c r="B35773" s="32" t="s">
        <v>179</v>
      </c>
      <c r="C35773">
        <f t="shared" si="558"/>
        <v>78799</v>
      </c>
    </row>
    <row r="35774" spans="1:3">
      <c r="A35774" s="32" t="s">
        <v>43232</v>
      </c>
      <c r="B35774" s="32" t="s">
        <v>179</v>
      </c>
      <c r="C35774">
        <f t="shared" si="558"/>
        <v>78801</v>
      </c>
    </row>
    <row r="35775" spans="1:3">
      <c r="A35775" s="32" t="s">
        <v>43233</v>
      </c>
      <c r="B35775" s="32" t="s">
        <v>179</v>
      </c>
      <c r="C35775">
        <f t="shared" si="558"/>
        <v>78802</v>
      </c>
    </row>
    <row r="35776" spans="1:3">
      <c r="A35776" s="32" t="s">
        <v>43234</v>
      </c>
      <c r="B35776" s="32" t="s">
        <v>179</v>
      </c>
      <c r="C35776">
        <f t="shared" si="558"/>
        <v>78827</v>
      </c>
    </row>
    <row r="35777" spans="1:3">
      <c r="A35777" s="32" t="s">
        <v>43235</v>
      </c>
      <c r="B35777" s="32" t="s">
        <v>179</v>
      </c>
      <c r="C35777">
        <f t="shared" si="558"/>
        <v>78828</v>
      </c>
    </row>
    <row r="35778" spans="1:3">
      <c r="A35778" s="32" t="s">
        <v>43236</v>
      </c>
      <c r="B35778" s="32" t="s">
        <v>179</v>
      </c>
      <c r="C35778">
        <f t="shared" ref="C35778:C35841" si="559">1*A35778</f>
        <v>78829</v>
      </c>
    </row>
    <row r="35779" spans="1:3">
      <c r="A35779" s="32" t="s">
        <v>43237</v>
      </c>
      <c r="B35779" s="32" t="s">
        <v>179</v>
      </c>
      <c r="C35779">
        <f t="shared" si="559"/>
        <v>78830</v>
      </c>
    </row>
    <row r="35780" spans="1:3">
      <c r="A35780" s="32" t="s">
        <v>43238</v>
      </c>
      <c r="B35780" s="32" t="s">
        <v>179</v>
      </c>
      <c r="C35780">
        <f t="shared" si="559"/>
        <v>78832</v>
      </c>
    </row>
    <row r="35781" spans="1:3">
      <c r="A35781" s="32" t="s">
        <v>43239</v>
      </c>
      <c r="B35781" s="32" t="s">
        <v>179</v>
      </c>
      <c r="C35781">
        <f t="shared" si="559"/>
        <v>78833</v>
      </c>
    </row>
    <row r="35782" spans="1:3">
      <c r="A35782" s="32" t="s">
        <v>43240</v>
      </c>
      <c r="B35782" s="32" t="s">
        <v>179</v>
      </c>
      <c r="C35782">
        <f t="shared" si="559"/>
        <v>78834</v>
      </c>
    </row>
    <row r="35783" spans="1:3">
      <c r="A35783" s="32" t="s">
        <v>43241</v>
      </c>
      <c r="B35783" s="32" t="s">
        <v>179</v>
      </c>
      <c r="C35783">
        <f t="shared" si="559"/>
        <v>78836</v>
      </c>
    </row>
    <row r="35784" spans="1:3">
      <c r="A35784" s="32" t="s">
        <v>43242</v>
      </c>
      <c r="B35784" s="32" t="s">
        <v>179</v>
      </c>
      <c r="C35784">
        <f t="shared" si="559"/>
        <v>78837</v>
      </c>
    </row>
    <row r="35785" spans="1:3">
      <c r="A35785" s="32" t="s">
        <v>43243</v>
      </c>
      <c r="B35785" s="32" t="s">
        <v>179</v>
      </c>
      <c r="C35785">
        <f t="shared" si="559"/>
        <v>78838</v>
      </c>
    </row>
    <row r="35786" spans="1:3">
      <c r="A35786" s="32" t="s">
        <v>43244</v>
      </c>
      <c r="B35786" s="32" t="s">
        <v>179</v>
      </c>
      <c r="C35786">
        <f t="shared" si="559"/>
        <v>78839</v>
      </c>
    </row>
    <row r="35787" spans="1:3">
      <c r="A35787" s="32" t="s">
        <v>43245</v>
      </c>
      <c r="B35787" s="32" t="s">
        <v>179</v>
      </c>
      <c r="C35787">
        <f t="shared" si="559"/>
        <v>78840</v>
      </c>
    </row>
    <row r="35788" spans="1:3">
      <c r="A35788" s="32" t="s">
        <v>43246</v>
      </c>
      <c r="B35788" s="32" t="s">
        <v>179</v>
      </c>
      <c r="C35788">
        <f t="shared" si="559"/>
        <v>78841</v>
      </c>
    </row>
    <row r="35789" spans="1:3">
      <c r="A35789" s="32" t="s">
        <v>43247</v>
      </c>
      <c r="B35789" s="32" t="s">
        <v>179</v>
      </c>
      <c r="C35789">
        <f t="shared" si="559"/>
        <v>78842</v>
      </c>
    </row>
    <row r="35790" spans="1:3">
      <c r="A35790" s="32" t="s">
        <v>43248</v>
      </c>
      <c r="B35790" s="32" t="s">
        <v>179</v>
      </c>
      <c r="C35790">
        <f t="shared" si="559"/>
        <v>78843</v>
      </c>
    </row>
    <row r="35791" spans="1:3">
      <c r="A35791" s="32" t="s">
        <v>43249</v>
      </c>
      <c r="B35791" s="32" t="s">
        <v>179</v>
      </c>
      <c r="C35791">
        <f t="shared" si="559"/>
        <v>78847</v>
      </c>
    </row>
    <row r="35792" spans="1:3">
      <c r="A35792" s="32" t="s">
        <v>43250</v>
      </c>
      <c r="B35792" s="32" t="s">
        <v>179</v>
      </c>
      <c r="C35792">
        <f t="shared" si="559"/>
        <v>78850</v>
      </c>
    </row>
    <row r="35793" spans="1:3">
      <c r="A35793" s="32" t="s">
        <v>43251</v>
      </c>
      <c r="B35793" s="32" t="s">
        <v>179</v>
      </c>
      <c r="C35793">
        <f t="shared" si="559"/>
        <v>78851</v>
      </c>
    </row>
    <row r="35794" spans="1:3">
      <c r="A35794" s="32" t="s">
        <v>43252</v>
      </c>
      <c r="B35794" s="32" t="s">
        <v>179</v>
      </c>
      <c r="C35794">
        <f t="shared" si="559"/>
        <v>78852</v>
      </c>
    </row>
    <row r="35795" spans="1:3">
      <c r="A35795" s="32" t="s">
        <v>43253</v>
      </c>
      <c r="B35795" s="32" t="s">
        <v>179</v>
      </c>
      <c r="C35795">
        <f t="shared" si="559"/>
        <v>78853</v>
      </c>
    </row>
    <row r="35796" spans="1:3">
      <c r="A35796" s="32" t="s">
        <v>43254</v>
      </c>
      <c r="B35796" s="32" t="s">
        <v>179</v>
      </c>
      <c r="C35796">
        <f t="shared" si="559"/>
        <v>78860</v>
      </c>
    </row>
    <row r="35797" spans="1:3">
      <c r="A35797" s="32" t="s">
        <v>43255</v>
      </c>
      <c r="B35797" s="32" t="s">
        <v>179</v>
      </c>
      <c r="C35797">
        <f t="shared" si="559"/>
        <v>78861</v>
      </c>
    </row>
    <row r="35798" spans="1:3">
      <c r="A35798" s="32" t="s">
        <v>43256</v>
      </c>
      <c r="B35798" s="32" t="s">
        <v>179</v>
      </c>
      <c r="C35798">
        <f t="shared" si="559"/>
        <v>78870</v>
      </c>
    </row>
    <row r="35799" spans="1:3">
      <c r="A35799" s="32" t="s">
        <v>43257</v>
      </c>
      <c r="B35799" s="32" t="s">
        <v>179</v>
      </c>
      <c r="C35799">
        <f t="shared" si="559"/>
        <v>78871</v>
      </c>
    </row>
    <row r="35800" spans="1:3">
      <c r="A35800" s="32" t="s">
        <v>43258</v>
      </c>
      <c r="B35800" s="32" t="s">
        <v>179</v>
      </c>
      <c r="C35800">
        <f t="shared" si="559"/>
        <v>78872</v>
      </c>
    </row>
    <row r="35801" spans="1:3">
      <c r="A35801" s="32" t="s">
        <v>43259</v>
      </c>
      <c r="B35801" s="32" t="s">
        <v>179</v>
      </c>
      <c r="C35801">
        <f t="shared" si="559"/>
        <v>78873</v>
      </c>
    </row>
    <row r="35802" spans="1:3">
      <c r="A35802" s="32" t="s">
        <v>43260</v>
      </c>
      <c r="B35802" s="32" t="s">
        <v>179</v>
      </c>
      <c r="C35802">
        <f t="shared" si="559"/>
        <v>78877</v>
      </c>
    </row>
    <row r="35803" spans="1:3">
      <c r="A35803" s="32" t="s">
        <v>43261</v>
      </c>
      <c r="B35803" s="32" t="s">
        <v>179</v>
      </c>
      <c r="C35803">
        <f t="shared" si="559"/>
        <v>78879</v>
      </c>
    </row>
    <row r="35804" spans="1:3">
      <c r="A35804" s="32" t="s">
        <v>43262</v>
      </c>
      <c r="B35804" s="32" t="s">
        <v>179</v>
      </c>
      <c r="C35804">
        <f t="shared" si="559"/>
        <v>78880</v>
      </c>
    </row>
    <row r="35805" spans="1:3">
      <c r="A35805" s="32" t="s">
        <v>43263</v>
      </c>
      <c r="B35805" s="32" t="s">
        <v>179</v>
      </c>
      <c r="C35805">
        <f t="shared" si="559"/>
        <v>78881</v>
      </c>
    </row>
    <row r="35806" spans="1:3">
      <c r="A35806" s="32" t="s">
        <v>43264</v>
      </c>
      <c r="B35806" s="32" t="s">
        <v>179</v>
      </c>
      <c r="C35806">
        <f t="shared" si="559"/>
        <v>78883</v>
      </c>
    </row>
    <row r="35807" spans="1:3">
      <c r="A35807" s="32" t="s">
        <v>43265</v>
      </c>
      <c r="B35807" s="32" t="s">
        <v>179</v>
      </c>
      <c r="C35807">
        <f t="shared" si="559"/>
        <v>78884</v>
      </c>
    </row>
    <row r="35808" spans="1:3">
      <c r="A35808" s="32" t="s">
        <v>43266</v>
      </c>
      <c r="B35808" s="32" t="s">
        <v>179</v>
      </c>
      <c r="C35808">
        <f t="shared" si="559"/>
        <v>78885</v>
      </c>
    </row>
    <row r="35809" spans="1:3">
      <c r="A35809" s="32" t="s">
        <v>43267</v>
      </c>
      <c r="B35809" s="32" t="s">
        <v>179</v>
      </c>
      <c r="C35809">
        <f t="shared" si="559"/>
        <v>78886</v>
      </c>
    </row>
    <row r="35810" spans="1:3">
      <c r="A35810" s="32" t="s">
        <v>43268</v>
      </c>
      <c r="B35810" s="32" t="s">
        <v>179</v>
      </c>
      <c r="C35810">
        <f t="shared" si="559"/>
        <v>78931</v>
      </c>
    </row>
    <row r="35811" spans="1:3">
      <c r="A35811" s="32" t="s">
        <v>43269</v>
      </c>
      <c r="B35811" s="32" t="s">
        <v>179</v>
      </c>
      <c r="C35811">
        <f t="shared" si="559"/>
        <v>78932</v>
      </c>
    </row>
    <row r="35812" spans="1:3">
      <c r="A35812" s="32" t="s">
        <v>43270</v>
      </c>
      <c r="B35812" s="32" t="s">
        <v>179</v>
      </c>
      <c r="C35812">
        <f t="shared" si="559"/>
        <v>78933</v>
      </c>
    </row>
    <row r="35813" spans="1:3">
      <c r="A35813" s="32" t="s">
        <v>43271</v>
      </c>
      <c r="B35813" s="32" t="s">
        <v>179</v>
      </c>
      <c r="C35813">
        <f t="shared" si="559"/>
        <v>78934</v>
      </c>
    </row>
    <row r="35814" spans="1:3">
      <c r="A35814" s="32" t="s">
        <v>43272</v>
      </c>
      <c r="B35814" s="32" t="s">
        <v>179</v>
      </c>
      <c r="C35814">
        <f t="shared" si="559"/>
        <v>78935</v>
      </c>
    </row>
    <row r="35815" spans="1:3">
      <c r="A35815" s="32" t="s">
        <v>43273</v>
      </c>
      <c r="B35815" s="32" t="s">
        <v>179</v>
      </c>
      <c r="C35815">
        <f t="shared" si="559"/>
        <v>78938</v>
      </c>
    </row>
    <row r="35816" spans="1:3">
      <c r="A35816" s="32" t="s">
        <v>43274</v>
      </c>
      <c r="B35816" s="32" t="s">
        <v>179</v>
      </c>
      <c r="C35816">
        <f t="shared" si="559"/>
        <v>78940</v>
      </c>
    </row>
    <row r="35817" spans="1:3">
      <c r="A35817" s="32" t="s">
        <v>43275</v>
      </c>
      <c r="B35817" s="32" t="s">
        <v>179</v>
      </c>
      <c r="C35817">
        <f t="shared" si="559"/>
        <v>78941</v>
      </c>
    </row>
    <row r="35818" spans="1:3">
      <c r="A35818" s="32" t="s">
        <v>43276</v>
      </c>
      <c r="B35818" s="32" t="s">
        <v>179</v>
      </c>
      <c r="C35818">
        <f t="shared" si="559"/>
        <v>78942</v>
      </c>
    </row>
    <row r="35819" spans="1:3">
      <c r="A35819" s="32" t="s">
        <v>43277</v>
      </c>
      <c r="B35819" s="32" t="s">
        <v>179</v>
      </c>
      <c r="C35819">
        <f t="shared" si="559"/>
        <v>78943</v>
      </c>
    </row>
    <row r="35820" spans="1:3">
      <c r="A35820" s="32" t="s">
        <v>43278</v>
      </c>
      <c r="B35820" s="32" t="s">
        <v>179</v>
      </c>
      <c r="C35820">
        <f t="shared" si="559"/>
        <v>78944</v>
      </c>
    </row>
    <row r="35821" spans="1:3">
      <c r="A35821" s="32" t="s">
        <v>43279</v>
      </c>
      <c r="B35821" s="32" t="s">
        <v>179</v>
      </c>
      <c r="C35821">
        <f t="shared" si="559"/>
        <v>78945</v>
      </c>
    </row>
    <row r="35822" spans="1:3">
      <c r="A35822" s="32" t="s">
        <v>43280</v>
      </c>
      <c r="B35822" s="32" t="s">
        <v>179</v>
      </c>
      <c r="C35822">
        <f t="shared" si="559"/>
        <v>78946</v>
      </c>
    </row>
    <row r="35823" spans="1:3">
      <c r="A35823" s="32" t="s">
        <v>43281</v>
      </c>
      <c r="B35823" s="32" t="s">
        <v>179</v>
      </c>
      <c r="C35823">
        <f t="shared" si="559"/>
        <v>78947</v>
      </c>
    </row>
    <row r="35824" spans="1:3">
      <c r="A35824" s="32" t="s">
        <v>43282</v>
      </c>
      <c r="B35824" s="32" t="s">
        <v>179</v>
      </c>
      <c r="C35824">
        <f t="shared" si="559"/>
        <v>78948</v>
      </c>
    </row>
    <row r="35825" spans="1:3">
      <c r="A35825" s="32" t="s">
        <v>43283</v>
      </c>
      <c r="B35825" s="32" t="s">
        <v>179</v>
      </c>
      <c r="C35825">
        <f t="shared" si="559"/>
        <v>78949</v>
      </c>
    </row>
    <row r="35826" spans="1:3">
      <c r="A35826" s="32" t="s">
        <v>43284</v>
      </c>
      <c r="B35826" s="32" t="s">
        <v>179</v>
      </c>
      <c r="C35826">
        <f t="shared" si="559"/>
        <v>78950</v>
      </c>
    </row>
    <row r="35827" spans="1:3">
      <c r="A35827" s="32" t="s">
        <v>43285</v>
      </c>
      <c r="B35827" s="32" t="s">
        <v>179</v>
      </c>
      <c r="C35827">
        <f t="shared" si="559"/>
        <v>78951</v>
      </c>
    </row>
    <row r="35828" spans="1:3">
      <c r="A35828" s="32" t="s">
        <v>43286</v>
      </c>
      <c r="B35828" s="32" t="s">
        <v>179</v>
      </c>
      <c r="C35828">
        <f t="shared" si="559"/>
        <v>78952</v>
      </c>
    </row>
    <row r="35829" spans="1:3">
      <c r="A35829" s="32" t="s">
        <v>43287</v>
      </c>
      <c r="B35829" s="32" t="s">
        <v>179</v>
      </c>
      <c r="C35829">
        <f t="shared" si="559"/>
        <v>78953</v>
      </c>
    </row>
    <row r="35830" spans="1:3">
      <c r="A35830" s="32" t="s">
        <v>43288</v>
      </c>
      <c r="B35830" s="32" t="s">
        <v>179</v>
      </c>
      <c r="C35830">
        <f t="shared" si="559"/>
        <v>78954</v>
      </c>
    </row>
    <row r="35831" spans="1:3">
      <c r="A35831" s="32" t="s">
        <v>43289</v>
      </c>
      <c r="B35831" s="32" t="s">
        <v>179</v>
      </c>
      <c r="C35831">
        <f t="shared" si="559"/>
        <v>78956</v>
      </c>
    </row>
    <row r="35832" spans="1:3">
      <c r="A35832" s="32" t="s">
        <v>43290</v>
      </c>
      <c r="B35832" s="32" t="s">
        <v>179</v>
      </c>
      <c r="C35832">
        <f t="shared" si="559"/>
        <v>78957</v>
      </c>
    </row>
    <row r="35833" spans="1:3">
      <c r="A35833" s="32" t="s">
        <v>43291</v>
      </c>
      <c r="B35833" s="32" t="s">
        <v>179</v>
      </c>
      <c r="C35833">
        <f t="shared" si="559"/>
        <v>78959</v>
      </c>
    </row>
    <row r="35834" spans="1:3">
      <c r="A35834" s="32" t="s">
        <v>43292</v>
      </c>
      <c r="B35834" s="32" t="s">
        <v>179</v>
      </c>
      <c r="C35834">
        <f t="shared" si="559"/>
        <v>78960</v>
      </c>
    </row>
    <row r="35835" spans="1:3">
      <c r="A35835" s="32" t="s">
        <v>43293</v>
      </c>
      <c r="B35835" s="32" t="s">
        <v>179</v>
      </c>
      <c r="C35835">
        <f t="shared" si="559"/>
        <v>78961</v>
      </c>
    </row>
    <row r="35836" spans="1:3">
      <c r="A35836" s="32" t="s">
        <v>43294</v>
      </c>
      <c r="B35836" s="32" t="s">
        <v>179</v>
      </c>
      <c r="C35836">
        <f t="shared" si="559"/>
        <v>78962</v>
      </c>
    </row>
    <row r="35837" spans="1:3">
      <c r="A35837" s="32" t="s">
        <v>43295</v>
      </c>
      <c r="B35837" s="32" t="s">
        <v>179</v>
      </c>
      <c r="C35837">
        <f t="shared" si="559"/>
        <v>78963</v>
      </c>
    </row>
    <row r="35838" spans="1:3">
      <c r="A35838" s="32" t="s">
        <v>43296</v>
      </c>
      <c r="B35838" s="32" t="s">
        <v>179</v>
      </c>
      <c r="C35838">
        <f t="shared" si="559"/>
        <v>79001</v>
      </c>
    </row>
    <row r="35839" spans="1:3">
      <c r="A35839" s="32" t="s">
        <v>43297</v>
      </c>
      <c r="B35839" s="32" t="s">
        <v>179</v>
      </c>
      <c r="C35839">
        <f t="shared" si="559"/>
        <v>79002</v>
      </c>
    </row>
    <row r="35840" spans="1:3">
      <c r="A35840" s="32" t="s">
        <v>43298</v>
      </c>
      <c r="B35840" s="32" t="s">
        <v>179</v>
      </c>
      <c r="C35840">
        <f t="shared" si="559"/>
        <v>79003</v>
      </c>
    </row>
    <row r="35841" spans="1:3">
      <c r="A35841" s="32" t="s">
        <v>43299</v>
      </c>
      <c r="B35841" s="32" t="s">
        <v>179</v>
      </c>
      <c r="C35841">
        <f t="shared" si="559"/>
        <v>79005</v>
      </c>
    </row>
    <row r="35842" spans="1:3">
      <c r="A35842" s="32" t="s">
        <v>43300</v>
      </c>
      <c r="B35842" s="32" t="s">
        <v>179</v>
      </c>
      <c r="C35842">
        <f t="shared" ref="C35842:C35905" si="560">1*A35842</f>
        <v>79007</v>
      </c>
    </row>
    <row r="35843" spans="1:3">
      <c r="A35843" s="32" t="s">
        <v>43301</v>
      </c>
      <c r="B35843" s="32" t="s">
        <v>179</v>
      </c>
      <c r="C35843">
        <f t="shared" si="560"/>
        <v>79008</v>
      </c>
    </row>
    <row r="35844" spans="1:3">
      <c r="A35844" s="32" t="s">
        <v>43302</v>
      </c>
      <c r="B35844" s="32" t="s">
        <v>179</v>
      </c>
      <c r="C35844">
        <f t="shared" si="560"/>
        <v>79009</v>
      </c>
    </row>
    <row r="35845" spans="1:3">
      <c r="A35845" s="32" t="s">
        <v>43303</v>
      </c>
      <c r="B35845" s="32" t="s">
        <v>179</v>
      </c>
      <c r="C35845">
        <f t="shared" si="560"/>
        <v>79010</v>
      </c>
    </row>
    <row r="35846" spans="1:3">
      <c r="A35846" s="32" t="s">
        <v>43304</v>
      </c>
      <c r="B35846" s="32" t="s">
        <v>179</v>
      </c>
      <c r="C35846">
        <f t="shared" si="560"/>
        <v>79011</v>
      </c>
    </row>
    <row r="35847" spans="1:3">
      <c r="A35847" s="32" t="s">
        <v>43305</v>
      </c>
      <c r="B35847" s="32" t="s">
        <v>179</v>
      </c>
      <c r="C35847">
        <f t="shared" si="560"/>
        <v>79012</v>
      </c>
    </row>
    <row r="35848" spans="1:3">
      <c r="A35848" s="32" t="s">
        <v>43306</v>
      </c>
      <c r="B35848" s="32" t="s">
        <v>179</v>
      </c>
      <c r="C35848">
        <f t="shared" si="560"/>
        <v>79013</v>
      </c>
    </row>
    <row r="35849" spans="1:3">
      <c r="A35849" s="32" t="s">
        <v>43307</v>
      </c>
      <c r="B35849" s="32" t="s">
        <v>179</v>
      </c>
      <c r="C35849">
        <f t="shared" si="560"/>
        <v>79014</v>
      </c>
    </row>
    <row r="35850" spans="1:3">
      <c r="A35850" s="32" t="s">
        <v>43308</v>
      </c>
      <c r="B35850" s="32" t="s">
        <v>179</v>
      </c>
      <c r="C35850">
        <f t="shared" si="560"/>
        <v>79015</v>
      </c>
    </row>
    <row r="35851" spans="1:3">
      <c r="A35851" s="32" t="s">
        <v>43309</v>
      </c>
      <c r="B35851" s="32" t="s">
        <v>179</v>
      </c>
      <c r="C35851">
        <f t="shared" si="560"/>
        <v>79016</v>
      </c>
    </row>
    <row r="35852" spans="1:3">
      <c r="A35852" s="32" t="s">
        <v>43310</v>
      </c>
      <c r="B35852" s="32" t="s">
        <v>179</v>
      </c>
      <c r="C35852">
        <f t="shared" si="560"/>
        <v>79018</v>
      </c>
    </row>
    <row r="35853" spans="1:3">
      <c r="A35853" s="32" t="s">
        <v>43311</v>
      </c>
      <c r="B35853" s="32" t="s">
        <v>179</v>
      </c>
      <c r="C35853">
        <f t="shared" si="560"/>
        <v>79019</v>
      </c>
    </row>
    <row r="35854" spans="1:3">
      <c r="A35854" s="32" t="s">
        <v>43312</v>
      </c>
      <c r="B35854" s="32" t="s">
        <v>179</v>
      </c>
      <c r="C35854">
        <f t="shared" si="560"/>
        <v>79021</v>
      </c>
    </row>
    <row r="35855" spans="1:3">
      <c r="A35855" s="32" t="s">
        <v>43313</v>
      </c>
      <c r="B35855" s="32" t="s">
        <v>179</v>
      </c>
      <c r="C35855">
        <f t="shared" si="560"/>
        <v>79022</v>
      </c>
    </row>
    <row r="35856" spans="1:3">
      <c r="A35856" s="32" t="s">
        <v>43314</v>
      </c>
      <c r="B35856" s="32" t="s">
        <v>179</v>
      </c>
      <c r="C35856">
        <f t="shared" si="560"/>
        <v>79024</v>
      </c>
    </row>
    <row r="35857" spans="1:3">
      <c r="A35857" s="32" t="s">
        <v>43315</v>
      </c>
      <c r="B35857" s="32" t="s">
        <v>179</v>
      </c>
      <c r="C35857">
        <f t="shared" si="560"/>
        <v>79025</v>
      </c>
    </row>
    <row r="35858" spans="1:3">
      <c r="A35858" s="32" t="s">
        <v>43316</v>
      </c>
      <c r="B35858" s="32" t="s">
        <v>179</v>
      </c>
      <c r="C35858">
        <f t="shared" si="560"/>
        <v>79027</v>
      </c>
    </row>
    <row r="35859" spans="1:3">
      <c r="A35859" s="32" t="s">
        <v>43317</v>
      </c>
      <c r="B35859" s="32" t="s">
        <v>179</v>
      </c>
      <c r="C35859">
        <f t="shared" si="560"/>
        <v>79029</v>
      </c>
    </row>
    <row r="35860" spans="1:3">
      <c r="A35860" s="32" t="s">
        <v>43318</v>
      </c>
      <c r="B35860" s="32" t="s">
        <v>179</v>
      </c>
      <c r="C35860">
        <f t="shared" si="560"/>
        <v>79031</v>
      </c>
    </row>
    <row r="35861" spans="1:3">
      <c r="A35861" s="32" t="s">
        <v>43319</v>
      </c>
      <c r="B35861" s="32" t="s">
        <v>179</v>
      </c>
      <c r="C35861">
        <f t="shared" si="560"/>
        <v>79032</v>
      </c>
    </row>
    <row r="35862" spans="1:3">
      <c r="A35862" s="32" t="s">
        <v>43320</v>
      </c>
      <c r="B35862" s="32" t="s">
        <v>179</v>
      </c>
      <c r="C35862">
        <f t="shared" si="560"/>
        <v>79033</v>
      </c>
    </row>
    <row r="35863" spans="1:3">
      <c r="A35863" s="32" t="s">
        <v>43321</v>
      </c>
      <c r="B35863" s="32" t="s">
        <v>179</v>
      </c>
      <c r="C35863">
        <f t="shared" si="560"/>
        <v>79034</v>
      </c>
    </row>
    <row r="35864" spans="1:3">
      <c r="A35864" s="32" t="s">
        <v>43322</v>
      </c>
      <c r="B35864" s="32" t="s">
        <v>179</v>
      </c>
      <c r="C35864">
        <f t="shared" si="560"/>
        <v>79035</v>
      </c>
    </row>
    <row r="35865" spans="1:3">
      <c r="A35865" s="32" t="s">
        <v>43323</v>
      </c>
      <c r="B35865" s="32" t="s">
        <v>179</v>
      </c>
      <c r="C35865">
        <f t="shared" si="560"/>
        <v>79036</v>
      </c>
    </row>
    <row r="35866" spans="1:3">
      <c r="A35866" s="32" t="s">
        <v>43324</v>
      </c>
      <c r="B35866" s="32" t="s">
        <v>179</v>
      </c>
      <c r="C35866">
        <f t="shared" si="560"/>
        <v>79039</v>
      </c>
    </row>
    <row r="35867" spans="1:3">
      <c r="A35867" s="32" t="s">
        <v>43325</v>
      </c>
      <c r="B35867" s="32" t="s">
        <v>179</v>
      </c>
      <c r="C35867">
        <f t="shared" si="560"/>
        <v>79040</v>
      </c>
    </row>
    <row r="35868" spans="1:3">
      <c r="A35868" s="32" t="s">
        <v>43326</v>
      </c>
      <c r="B35868" s="32" t="s">
        <v>179</v>
      </c>
      <c r="C35868">
        <f t="shared" si="560"/>
        <v>79041</v>
      </c>
    </row>
    <row r="35869" spans="1:3">
      <c r="A35869" s="32" t="s">
        <v>43327</v>
      </c>
      <c r="B35869" s="32" t="s">
        <v>179</v>
      </c>
      <c r="C35869">
        <f t="shared" si="560"/>
        <v>79042</v>
      </c>
    </row>
    <row r="35870" spans="1:3">
      <c r="A35870" s="32" t="s">
        <v>43328</v>
      </c>
      <c r="B35870" s="32" t="s">
        <v>179</v>
      </c>
      <c r="C35870">
        <f t="shared" si="560"/>
        <v>79043</v>
      </c>
    </row>
    <row r="35871" spans="1:3">
      <c r="A35871" s="32" t="s">
        <v>43329</v>
      </c>
      <c r="B35871" s="32" t="s">
        <v>179</v>
      </c>
      <c r="C35871">
        <f t="shared" si="560"/>
        <v>79044</v>
      </c>
    </row>
    <row r="35872" spans="1:3">
      <c r="A35872" s="32" t="s">
        <v>43330</v>
      </c>
      <c r="B35872" s="32" t="s">
        <v>179</v>
      </c>
      <c r="C35872">
        <f t="shared" si="560"/>
        <v>79045</v>
      </c>
    </row>
    <row r="35873" spans="1:3">
      <c r="A35873" s="32" t="s">
        <v>43331</v>
      </c>
      <c r="B35873" s="32" t="s">
        <v>179</v>
      </c>
      <c r="C35873">
        <f t="shared" si="560"/>
        <v>79046</v>
      </c>
    </row>
    <row r="35874" spans="1:3">
      <c r="A35874" s="32" t="s">
        <v>43332</v>
      </c>
      <c r="B35874" s="32" t="s">
        <v>179</v>
      </c>
      <c r="C35874">
        <f t="shared" si="560"/>
        <v>79051</v>
      </c>
    </row>
    <row r="35875" spans="1:3">
      <c r="A35875" s="32" t="s">
        <v>43333</v>
      </c>
      <c r="B35875" s="32" t="s">
        <v>179</v>
      </c>
      <c r="C35875">
        <f t="shared" si="560"/>
        <v>79052</v>
      </c>
    </row>
    <row r="35876" spans="1:3">
      <c r="A35876" s="32" t="s">
        <v>43334</v>
      </c>
      <c r="B35876" s="32" t="s">
        <v>179</v>
      </c>
      <c r="C35876">
        <f t="shared" si="560"/>
        <v>79053</v>
      </c>
    </row>
    <row r="35877" spans="1:3">
      <c r="A35877" s="32" t="s">
        <v>43335</v>
      </c>
      <c r="B35877" s="32" t="s">
        <v>179</v>
      </c>
      <c r="C35877">
        <f t="shared" si="560"/>
        <v>79054</v>
      </c>
    </row>
    <row r="35878" spans="1:3">
      <c r="A35878" s="32" t="s">
        <v>43336</v>
      </c>
      <c r="B35878" s="32" t="s">
        <v>179</v>
      </c>
      <c r="C35878">
        <f t="shared" si="560"/>
        <v>79056</v>
      </c>
    </row>
    <row r="35879" spans="1:3">
      <c r="A35879" s="32" t="s">
        <v>43337</v>
      </c>
      <c r="B35879" s="32" t="s">
        <v>179</v>
      </c>
      <c r="C35879">
        <f t="shared" si="560"/>
        <v>79057</v>
      </c>
    </row>
    <row r="35880" spans="1:3">
      <c r="A35880" s="32" t="s">
        <v>43338</v>
      </c>
      <c r="B35880" s="32" t="s">
        <v>179</v>
      </c>
      <c r="C35880">
        <f t="shared" si="560"/>
        <v>79058</v>
      </c>
    </row>
    <row r="35881" spans="1:3">
      <c r="A35881" s="32" t="s">
        <v>43339</v>
      </c>
      <c r="B35881" s="32" t="s">
        <v>179</v>
      </c>
      <c r="C35881">
        <f t="shared" si="560"/>
        <v>79059</v>
      </c>
    </row>
    <row r="35882" spans="1:3">
      <c r="A35882" s="32" t="s">
        <v>43340</v>
      </c>
      <c r="B35882" s="32" t="s">
        <v>179</v>
      </c>
      <c r="C35882">
        <f t="shared" si="560"/>
        <v>79061</v>
      </c>
    </row>
    <row r="35883" spans="1:3">
      <c r="A35883" s="32" t="s">
        <v>43341</v>
      </c>
      <c r="B35883" s="32" t="s">
        <v>179</v>
      </c>
      <c r="C35883">
        <f t="shared" si="560"/>
        <v>79062</v>
      </c>
    </row>
    <row r="35884" spans="1:3">
      <c r="A35884" s="32" t="s">
        <v>43342</v>
      </c>
      <c r="B35884" s="32" t="s">
        <v>179</v>
      </c>
      <c r="C35884">
        <f t="shared" si="560"/>
        <v>79063</v>
      </c>
    </row>
    <row r="35885" spans="1:3">
      <c r="A35885" s="32" t="s">
        <v>43343</v>
      </c>
      <c r="B35885" s="32" t="s">
        <v>179</v>
      </c>
      <c r="C35885">
        <f t="shared" si="560"/>
        <v>79064</v>
      </c>
    </row>
    <row r="35886" spans="1:3">
      <c r="A35886" s="32" t="s">
        <v>43344</v>
      </c>
      <c r="B35886" s="32" t="s">
        <v>179</v>
      </c>
      <c r="C35886">
        <f t="shared" si="560"/>
        <v>79065</v>
      </c>
    </row>
    <row r="35887" spans="1:3">
      <c r="A35887" s="32" t="s">
        <v>43345</v>
      </c>
      <c r="B35887" s="32" t="s">
        <v>179</v>
      </c>
      <c r="C35887">
        <f t="shared" si="560"/>
        <v>79066</v>
      </c>
    </row>
    <row r="35888" spans="1:3">
      <c r="A35888" s="32" t="s">
        <v>43346</v>
      </c>
      <c r="B35888" s="32" t="s">
        <v>179</v>
      </c>
      <c r="C35888">
        <f t="shared" si="560"/>
        <v>79068</v>
      </c>
    </row>
    <row r="35889" spans="1:3">
      <c r="A35889" s="32" t="s">
        <v>43347</v>
      </c>
      <c r="B35889" s="32" t="s">
        <v>179</v>
      </c>
      <c r="C35889">
        <f t="shared" si="560"/>
        <v>79070</v>
      </c>
    </row>
    <row r="35890" spans="1:3">
      <c r="A35890" s="32" t="s">
        <v>43348</v>
      </c>
      <c r="B35890" s="32" t="s">
        <v>179</v>
      </c>
      <c r="C35890">
        <f t="shared" si="560"/>
        <v>79072</v>
      </c>
    </row>
    <row r="35891" spans="1:3">
      <c r="A35891" s="32" t="s">
        <v>43349</v>
      </c>
      <c r="B35891" s="32" t="s">
        <v>179</v>
      </c>
      <c r="C35891">
        <f t="shared" si="560"/>
        <v>79073</v>
      </c>
    </row>
    <row r="35892" spans="1:3">
      <c r="A35892" s="32" t="s">
        <v>43350</v>
      </c>
      <c r="B35892" s="32" t="s">
        <v>179</v>
      </c>
      <c r="C35892">
        <f t="shared" si="560"/>
        <v>79077</v>
      </c>
    </row>
    <row r="35893" spans="1:3">
      <c r="A35893" s="32" t="s">
        <v>43351</v>
      </c>
      <c r="B35893" s="32" t="s">
        <v>179</v>
      </c>
      <c r="C35893">
        <f t="shared" si="560"/>
        <v>79078</v>
      </c>
    </row>
    <row r="35894" spans="1:3">
      <c r="A35894" s="32" t="s">
        <v>43352</v>
      </c>
      <c r="B35894" s="32" t="s">
        <v>179</v>
      </c>
      <c r="C35894">
        <f t="shared" si="560"/>
        <v>79079</v>
      </c>
    </row>
    <row r="35895" spans="1:3">
      <c r="A35895" s="32" t="s">
        <v>43353</v>
      </c>
      <c r="B35895" s="32" t="s">
        <v>179</v>
      </c>
      <c r="C35895">
        <f t="shared" si="560"/>
        <v>79080</v>
      </c>
    </row>
    <row r="35896" spans="1:3">
      <c r="A35896" s="32" t="s">
        <v>43354</v>
      </c>
      <c r="B35896" s="32" t="s">
        <v>179</v>
      </c>
      <c r="C35896">
        <f t="shared" si="560"/>
        <v>79081</v>
      </c>
    </row>
    <row r="35897" spans="1:3">
      <c r="A35897" s="32" t="s">
        <v>43355</v>
      </c>
      <c r="B35897" s="32" t="s">
        <v>179</v>
      </c>
      <c r="C35897">
        <f t="shared" si="560"/>
        <v>79082</v>
      </c>
    </row>
    <row r="35898" spans="1:3">
      <c r="A35898" s="32" t="s">
        <v>43356</v>
      </c>
      <c r="B35898" s="32" t="s">
        <v>179</v>
      </c>
      <c r="C35898">
        <f t="shared" si="560"/>
        <v>79083</v>
      </c>
    </row>
    <row r="35899" spans="1:3">
      <c r="A35899" s="32" t="s">
        <v>43357</v>
      </c>
      <c r="B35899" s="32" t="s">
        <v>179</v>
      </c>
      <c r="C35899">
        <f t="shared" si="560"/>
        <v>79084</v>
      </c>
    </row>
    <row r="35900" spans="1:3">
      <c r="A35900" s="32" t="s">
        <v>43358</v>
      </c>
      <c r="B35900" s="32" t="s">
        <v>179</v>
      </c>
      <c r="C35900">
        <f t="shared" si="560"/>
        <v>79085</v>
      </c>
    </row>
    <row r="35901" spans="1:3">
      <c r="A35901" s="32" t="s">
        <v>43359</v>
      </c>
      <c r="B35901" s="32" t="s">
        <v>179</v>
      </c>
      <c r="C35901">
        <f t="shared" si="560"/>
        <v>79086</v>
      </c>
    </row>
    <row r="35902" spans="1:3">
      <c r="A35902" s="32" t="s">
        <v>43360</v>
      </c>
      <c r="B35902" s="32" t="s">
        <v>179</v>
      </c>
      <c r="C35902">
        <f t="shared" si="560"/>
        <v>79087</v>
      </c>
    </row>
    <row r="35903" spans="1:3">
      <c r="A35903" s="32" t="s">
        <v>43361</v>
      </c>
      <c r="B35903" s="32" t="s">
        <v>179</v>
      </c>
      <c r="C35903">
        <f t="shared" si="560"/>
        <v>79088</v>
      </c>
    </row>
    <row r="35904" spans="1:3">
      <c r="A35904" s="32" t="s">
        <v>43362</v>
      </c>
      <c r="B35904" s="32" t="s">
        <v>179</v>
      </c>
      <c r="C35904">
        <f t="shared" si="560"/>
        <v>79091</v>
      </c>
    </row>
    <row r="35905" spans="1:3">
      <c r="A35905" s="32" t="s">
        <v>43363</v>
      </c>
      <c r="B35905" s="32" t="s">
        <v>179</v>
      </c>
      <c r="C35905">
        <f t="shared" si="560"/>
        <v>79092</v>
      </c>
    </row>
    <row r="35906" spans="1:3">
      <c r="A35906" s="32" t="s">
        <v>43364</v>
      </c>
      <c r="B35906" s="32" t="s">
        <v>179</v>
      </c>
      <c r="C35906">
        <f t="shared" ref="C35906:C35969" si="561">1*A35906</f>
        <v>79093</v>
      </c>
    </row>
    <row r="35907" spans="1:3">
      <c r="A35907" s="32" t="s">
        <v>43365</v>
      </c>
      <c r="B35907" s="32" t="s">
        <v>179</v>
      </c>
      <c r="C35907">
        <f t="shared" si="561"/>
        <v>79094</v>
      </c>
    </row>
    <row r="35908" spans="1:3">
      <c r="A35908" s="32" t="s">
        <v>43366</v>
      </c>
      <c r="B35908" s="32" t="s">
        <v>179</v>
      </c>
      <c r="C35908">
        <f t="shared" si="561"/>
        <v>79095</v>
      </c>
    </row>
    <row r="35909" spans="1:3">
      <c r="A35909" s="32" t="s">
        <v>43367</v>
      </c>
      <c r="B35909" s="32" t="s">
        <v>179</v>
      </c>
      <c r="C35909">
        <f t="shared" si="561"/>
        <v>79096</v>
      </c>
    </row>
    <row r="35910" spans="1:3">
      <c r="A35910" s="32" t="s">
        <v>43368</v>
      </c>
      <c r="B35910" s="32" t="s">
        <v>179</v>
      </c>
      <c r="C35910">
        <f t="shared" si="561"/>
        <v>79097</v>
      </c>
    </row>
    <row r="35911" spans="1:3">
      <c r="A35911" s="32" t="s">
        <v>43369</v>
      </c>
      <c r="B35911" s="32" t="s">
        <v>179</v>
      </c>
      <c r="C35911">
        <f t="shared" si="561"/>
        <v>79098</v>
      </c>
    </row>
    <row r="35912" spans="1:3">
      <c r="A35912" s="32" t="s">
        <v>43370</v>
      </c>
      <c r="B35912" s="32" t="s">
        <v>179</v>
      </c>
      <c r="C35912">
        <f t="shared" si="561"/>
        <v>79101</v>
      </c>
    </row>
    <row r="35913" spans="1:3">
      <c r="A35913" s="32" t="s">
        <v>43371</v>
      </c>
      <c r="B35913" s="32" t="s">
        <v>179</v>
      </c>
      <c r="C35913">
        <f t="shared" si="561"/>
        <v>79102</v>
      </c>
    </row>
    <row r="35914" spans="1:3">
      <c r="A35914" s="32" t="s">
        <v>43372</v>
      </c>
      <c r="B35914" s="32" t="s">
        <v>179</v>
      </c>
      <c r="C35914">
        <f t="shared" si="561"/>
        <v>79103</v>
      </c>
    </row>
    <row r="35915" spans="1:3">
      <c r="A35915" s="32" t="s">
        <v>43373</v>
      </c>
      <c r="B35915" s="32" t="s">
        <v>179</v>
      </c>
      <c r="C35915">
        <f t="shared" si="561"/>
        <v>79104</v>
      </c>
    </row>
    <row r="35916" spans="1:3">
      <c r="A35916" s="32" t="s">
        <v>43374</v>
      </c>
      <c r="B35916" s="32" t="s">
        <v>179</v>
      </c>
      <c r="C35916">
        <f t="shared" si="561"/>
        <v>79105</v>
      </c>
    </row>
    <row r="35917" spans="1:3">
      <c r="A35917" s="32" t="s">
        <v>43375</v>
      </c>
      <c r="B35917" s="32" t="s">
        <v>179</v>
      </c>
      <c r="C35917">
        <f t="shared" si="561"/>
        <v>79106</v>
      </c>
    </row>
    <row r="35918" spans="1:3">
      <c r="A35918" s="32" t="s">
        <v>43376</v>
      </c>
      <c r="B35918" s="32" t="s">
        <v>179</v>
      </c>
      <c r="C35918">
        <f t="shared" si="561"/>
        <v>79107</v>
      </c>
    </row>
    <row r="35919" spans="1:3">
      <c r="A35919" s="32" t="s">
        <v>43377</v>
      </c>
      <c r="B35919" s="32" t="s">
        <v>179</v>
      </c>
      <c r="C35919">
        <f t="shared" si="561"/>
        <v>79108</v>
      </c>
    </row>
    <row r="35920" spans="1:3">
      <c r="A35920" s="32" t="s">
        <v>43378</v>
      </c>
      <c r="B35920" s="32" t="s">
        <v>179</v>
      </c>
      <c r="C35920">
        <f t="shared" si="561"/>
        <v>79109</v>
      </c>
    </row>
    <row r="35921" spans="1:3">
      <c r="A35921" s="32" t="s">
        <v>43379</v>
      </c>
      <c r="B35921" s="32" t="s">
        <v>179</v>
      </c>
      <c r="C35921">
        <f t="shared" si="561"/>
        <v>79110</v>
      </c>
    </row>
    <row r="35922" spans="1:3">
      <c r="A35922" s="32" t="s">
        <v>43380</v>
      </c>
      <c r="B35922" s="32" t="s">
        <v>179</v>
      </c>
      <c r="C35922">
        <f t="shared" si="561"/>
        <v>79111</v>
      </c>
    </row>
    <row r="35923" spans="1:3">
      <c r="A35923" s="32" t="s">
        <v>43381</v>
      </c>
      <c r="B35923" s="32" t="s">
        <v>179</v>
      </c>
      <c r="C35923">
        <f t="shared" si="561"/>
        <v>79114</v>
      </c>
    </row>
    <row r="35924" spans="1:3">
      <c r="A35924" s="32" t="s">
        <v>43382</v>
      </c>
      <c r="B35924" s="32" t="s">
        <v>179</v>
      </c>
      <c r="C35924">
        <f t="shared" si="561"/>
        <v>79116</v>
      </c>
    </row>
    <row r="35925" spans="1:3">
      <c r="A35925" s="32" t="s">
        <v>43383</v>
      </c>
      <c r="B35925" s="32" t="s">
        <v>179</v>
      </c>
      <c r="C35925">
        <f t="shared" si="561"/>
        <v>79117</v>
      </c>
    </row>
    <row r="35926" spans="1:3">
      <c r="A35926" s="32" t="s">
        <v>43384</v>
      </c>
      <c r="B35926" s="32" t="s">
        <v>179</v>
      </c>
      <c r="C35926">
        <f t="shared" si="561"/>
        <v>79118</v>
      </c>
    </row>
    <row r="35927" spans="1:3">
      <c r="A35927" s="32" t="s">
        <v>43385</v>
      </c>
      <c r="B35927" s="32" t="s">
        <v>179</v>
      </c>
      <c r="C35927">
        <f t="shared" si="561"/>
        <v>79119</v>
      </c>
    </row>
    <row r="35928" spans="1:3">
      <c r="A35928" s="32" t="s">
        <v>43386</v>
      </c>
      <c r="B35928" s="32" t="s">
        <v>179</v>
      </c>
      <c r="C35928">
        <f t="shared" si="561"/>
        <v>79120</v>
      </c>
    </row>
    <row r="35929" spans="1:3">
      <c r="A35929" s="32" t="s">
        <v>43387</v>
      </c>
      <c r="B35929" s="32" t="s">
        <v>179</v>
      </c>
      <c r="C35929">
        <f t="shared" si="561"/>
        <v>79121</v>
      </c>
    </row>
    <row r="35930" spans="1:3">
      <c r="A35930" s="32" t="s">
        <v>43388</v>
      </c>
      <c r="B35930" s="32" t="s">
        <v>179</v>
      </c>
      <c r="C35930">
        <f t="shared" si="561"/>
        <v>79124</v>
      </c>
    </row>
    <row r="35931" spans="1:3">
      <c r="A35931" s="32" t="s">
        <v>43389</v>
      </c>
      <c r="B35931" s="32" t="s">
        <v>179</v>
      </c>
      <c r="C35931">
        <f t="shared" si="561"/>
        <v>79159</v>
      </c>
    </row>
    <row r="35932" spans="1:3">
      <c r="A35932" s="32" t="s">
        <v>43390</v>
      </c>
      <c r="B35932" s="32" t="s">
        <v>179</v>
      </c>
      <c r="C35932">
        <f t="shared" si="561"/>
        <v>79166</v>
      </c>
    </row>
    <row r="35933" spans="1:3">
      <c r="A35933" s="32" t="s">
        <v>43391</v>
      </c>
      <c r="B35933" s="32" t="s">
        <v>179</v>
      </c>
      <c r="C35933">
        <f t="shared" si="561"/>
        <v>79168</v>
      </c>
    </row>
    <row r="35934" spans="1:3">
      <c r="A35934" s="32" t="s">
        <v>43392</v>
      </c>
      <c r="B35934" s="32" t="s">
        <v>179</v>
      </c>
      <c r="C35934">
        <f t="shared" si="561"/>
        <v>79172</v>
      </c>
    </row>
    <row r="35935" spans="1:3">
      <c r="A35935" s="32" t="s">
        <v>43393</v>
      </c>
      <c r="B35935" s="32" t="s">
        <v>179</v>
      </c>
      <c r="C35935">
        <f t="shared" si="561"/>
        <v>79174</v>
      </c>
    </row>
    <row r="35936" spans="1:3">
      <c r="A35936" s="32" t="s">
        <v>43394</v>
      </c>
      <c r="B35936" s="32" t="s">
        <v>179</v>
      </c>
      <c r="C35936">
        <f t="shared" si="561"/>
        <v>79178</v>
      </c>
    </row>
    <row r="35937" spans="1:3">
      <c r="A35937" s="32" t="s">
        <v>43395</v>
      </c>
      <c r="B35937" s="32" t="s">
        <v>179</v>
      </c>
      <c r="C35937">
        <f t="shared" si="561"/>
        <v>79185</v>
      </c>
    </row>
    <row r="35938" spans="1:3">
      <c r="A35938" s="32" t="s">
        <v>43396</v>
      </c>
      <c r="B35938" s="32" t="s">
        <v>179</v>
      </c>
      <c r="C35938">
        <f t="shared" si="561"/>
        <v>79187</v>
      </c>
    </row>
    <row r="35939" spans="1:3">
      <c r="A35939" s="32" t="s">
        <v>43397</v>
      </c>
      <c r="B35939" s="32" t="s">
        <v>179</v>
      </c>
      <c r="C35939">
        <f t="shared" si="561"/>
        <v>79189</v>
      </c>
    </row>
    <row r="35940" spans="1:3">
      <c r="A35940" s="32" t="s">
        <v>43398</v>
      </c>
      <c r="B35940" s="32" t="s">
        <v>179</v>
      </c>
      <c r="C35940">
        <f t="shared" si="561"/>
        <v>79201</v>
      </c>
    </row>
    <row r="35941" spans="1:3">
      <c r="A35941" s="32" t="s">
        <v>43399</v>
      </c>
      <c r="B35941" s="32" t="s">
        <v>179</v>
      </c>
      <c r="C35941">
        <f t="shared" si="561"/>
        <v>79220</v>
      </c>
    </row>
    <row r="35942" spans="1:3">
      <c r="A35942" s="32" t="s">
        <v>43400</v>
      </c>
      <c r="B35942" s="32" t="s">
        <v>179</v>
      </c>
      <c r="C35942">
        <f t="shared" si="561"/>
        <v>79221</v>
      </c>
    </row>
    <row r="35943" spans="1:3">
      <c r="A35943" s="32" t="s">
        <v>43401</v>
      </c>
      <c r="B35943" s="32" t="s">
        <v>179</v>
      </c>
      <c r="C35943">
        <f t="shared" si="561"/>
        <v>79223</v>
      </c>
    </row>
    <row r="35944" spans="1:3">
      <c r="A35944" s="32" t="s">
        <v>43402</v>
      </c>
      <c r="B35944" s="32" t="s">
        <v>179</v>
      </c>
      <c r="C35944">
        <f t="shared" si="561"/>
        <v>79225</v>
      </c>
    </row>
    <row r="35945" spans="1:3">
      <c r="A35945" s="32" t="s">
        <v>43403</v>
      </c>
      <c r="B35945" s="32" t="s">
        <v>179</v>
      </c>
      <c r="C35945">
        <f t="shared" si="561"/>
        <v>79226</v>
      </c>
    </row>
    <row r="35946" spans="1:3">
      <c r="A35946" s="32" t="s">
        <v>43404</v>
      </c>
      <c r="B35946" s="32" t="s">
        <v>179</v>
      </c>
      <c r="C35946">
        <f t="shared" si="561"/>
        <v>79227</v>
      </c>
    </row>
    <row r="35947" spans="1:3">
      <c r="A35947" s="32" t="s">
        <v>43405</v>
      </c>
      <c r="B35947" s="32" t="s">
        <v>179</v>
      </c>
      <c r="C35947">
        <f t="shared" si="561"/>
        <v>79229</v>
      </c>
    </row>
    <row r="35948" spans="1:3">
      <c r="A35948" s="32" t="s">
        <v>43406</v>
      </c>
      <c r="B35948" s="32" t="s">
        <v>179</v>
      </c>
      <c r="C35948">
        <f t="shared" si="561"/>
        <v>79230</v>
      </c>
    </row>
    <row r="35949" spans="1:3">
      <c r="A35949" s="32" t="s">
        <v>43407</v>
      </c>
      <c r="B35949" s="32" t="s">
        <v>179</v>
      </c>
      <c r="C35949">
        <f t="shared" si="561"/>
        <v>79231</v>
      </c>
    </row>
    <row r="35950" spans="1:3">
      <c r="A35950" s="32" t="s">
        <v>43408</v>
      </c>
      <c r="B35950" s="32" t="s">
        <v>179</v>
      </c>
      <c r="C35950">
        <f t="shared" si="561"/>
        <v>79233</v>
      </c>
    </row>
    <row r="35951" spans="1:3">
      <c r="A35951" s="32" t="s">
        <v>43409</v>
      </c>
      <c r="B35951" s="32" t="s">
        <v>179</v>
      </c>
      <c r="C35951">
        <f t="shared" si="561"/>
        <v>79234</v>
      </c>
    </row>
    <row r="35952" spans="1:3">
      <c r="A35952" s="32" t="s">
        <v>43410</v>
      </c>
      <c r="B35952" s="32" t="s">
        <v>179</v>
      </c>
      <c r="C35952">
        <f t="shared" si="561"/>
        <v>79235</v>
      </c>
    </row>
    <row r="35953" spans="1:3">
      <c r="A35953" s="32" t="s">
        <v>43411</v>
      </c>
      <c r="B35953" s="32" t="s">
        <v>179</v>
      </c>
      <c r="C35953">
        <f t="shared" si="561"/>
        <v>79236</v>
      </c>
    </row>
    <row r="35954" spans="1:3">
      <c r="A35954" s="32" t="s">
        <v>43412</v>
      </c>
      <c r="B35954" s="32" t="s">
        <v>179</v>
      </c>
      <c r="C35954">
        <f t="shared" si="561"/>
        <v>79237</v>
      </c>
    </row>
    <row r="35955" spans="1:3">
      <c r="A35955" s="32" t="s">
        <v>43413</v>
      </c>
      <c r="B35955" s="32" t="s">
        <v>179</v>
      </c>
      <c r="C35955">
        <f t="shared" si="561"/>
        <v>79239</v>
      </c>
    </row>
    <row r="35956" spans="1:3">
      <c r="A35956" s="32" t="s">
        <v>43414</v>
      </c>
      <c r="B35956" s="32" t="s">
        <v>179</v>
      </c>
      <c r="C35956">
        <f t="shared" si="561"/>
        <v>79240</v>
      </c>
    </row>
    <row r="35957" spans="1:3">
      <c r="A35957" s="32" t="s">
        <v>43415</v>
      </c>
      <c r="B35957" s="32" t="s">
        <v>179</v>
      </c>
      <c r="C35957">
        <f t="shared" si="561"/>
        <v>79241</v>
      </c>
    </row>
    <row r="35958" spans="1:3">
      <c r="A35958" s="32" t="s">
        <v>43416</v>
      </c>
      <c r="B35958" s="32" t="s">
        <v>179</v>
      </c>
      <c r="C35958">
        <f t="shared" si="561"/>
        <v>79243</v>
      </c>
    </row>
    <row r="35959" spans="1:3">
      <c r="A35959" s="32" t="s">
        <v>43417</v>
      </c>
      <c r="B35959" s="32" t="s">
        <v>179</v>
      </c>
      <c r="C35959">
        <f t="shared" si="561"/>
        <v>79244</v>
      </c>
    </row>
    <row r="35960" spans="1:3">
      <c r="A35960" s="32" t="s">
        <v>43418</v>
      </c>
      <c r="B35960" s="32" t="s">
        <v>179</v>
      </c>
      <c r="C35960">
        <f t="shared" si="561"/>
        <v>79245</v>
      </c>
    </row>
    <row r="35961" spans="1:3">
      <c r="A35961" s="32" t="s">
        <v>43419</v>
      </c>
      <c r="B35961" s="32" t="s">
        <v>179</v>
      </c>
      <c r="C35961">
        <f t="shared" si="561"/>
        <v>79247</v>
      </c>
    </row>
    <row r="35962" spans="1:3">
      <c r="A35962" s="32" t="s">
        <v>43420</v>
      </c>
      <c r="B35962" s="32" t="s">
        <v>179</v>
      </c>
      <c r="C35962">
        <f t="shared" si="561"/>
        <v>79248</v>
      </c>
    </row>
    <row r="35963" spans="1:3">
      <c r="A35963" s="32" t="s">
        <v>43421</v>
      </c>
      <c r="B35963" s="32" t="s">
        <v>179</v>
      </c>
      <c r="C35963">
        <f t="shared" si="561"/>
        <v>79250</v>
      </c>
    </row>
    <row r="35964" spans="1:3">
      <c r="A35964" s="32" t="s">
        <v>43422</v>
      </c>
      <c r="B35964" s="32" t="s">
        <v>179</v>
      </c>
      <c r="C35964">
        <f t="shared" si="561"/>
        <v>79251</v>
      </c>
    </row>
    <row r="35965" spans="1:3">
      <c r="A35965" s="32" t="s">
        <v>43423</v>
      </c>
      <c r="B35965" s="32" t="s">
        <v>179</v>
      </c>
      <c r="C35965">
        <f t="shared" si="561"/>
        <v>79252</v>
      </c>
    </row>
    <row r="35966" spans="1:3">
      <c r="A35966" s="32" t="s">
        <v>43424</v>
      </c>
      <c r="B35966" s="32" t="s">
        <v>179</v>
      </c>
      <c r="C35966">
        <f t="shared" si="561"/>
        <v>79255</v>
      </c>
    </row>
    <row r="35967" spans="1:3">
      <c r="A35967" s="32" t="s">
        <v>43425</v>
      </c>
      <c r="B35967" s="32" t="s">
        <v>179</v>
      </c>
      <c r="C35967">
        <f t="shared" si="561"/>
        <v>79256</v>
      </c>
    </row>
    <row r="35968" spans="1:3">
      <c r="A35968" s="32" t="s">
        <v>43426</v>
      </c>
      <c r="B35968" s="32" t="s">
        <v>179</v>
      </c>
      <c r="C35968">
        <f t="shared" si="561"/>
        <v>79257</v>
      </c>
    </row>
    <row r="35969" spans="1:3">
      <c r="A35969" s="32" t="s">
        <v>43427</v>
      </c>
      <c r="B35969" s="32" t="s">
        <v>179</v>
      </c>
      <c r="C35969">
        <f t="shared" si="561"/>
        <v>79258</v>
      </c>
    </row>
    <row r="35970" spans="1:3">
      <c r="A35970" s="32" t="s">
        <v>43428</v>
      </c>
      <c r="B35970" s="32" t="s">
        <v>179</v>
      </c>
      <c r="C35970">
        <f t="shared" ref="C35970:C36033" si="562">1*A35970</f>
        <v>79259</v>
      </c>
    </row>
    <row r="35971" spans="1:3">
      <c r="A35971" s="32" t="s">
        <v>43429</v>
      </c>
      <c r="B35971" s="32" t="s">
        <v>179</v>
      </c>
      <c r="C35971">
        <f t="shared" si="562"/>
        <v>79261</v>
      </c>
    </row>
    <row r="35972" spans="1:3">
      <c r="A35972" s="32" t="s">
        <v>43430</v>
      </c>
      <c r="B35972" s="32" t="s">
        <v>179</v>
      </c>
      <c r="C35972">
        <f t="shared" si="562"/>
        <v>79311</v>
      </c>
    </row>
    <row r="35973" spans="1:3">
      <c r="A35973" s="32" t="s">
        <v>43431</v>
      </c>
      <c r="B35973" s="32" t="s">
        <v>179</v>
      </c>
      <c r="C35973">
        <f t="shared" si="562"/>
        <v>79312</v>
      </c>
    </row>
    <row r="35974" spans="1:3">
      <c r="A35974" s="32" t="s">
        <v>43432</v>
      </c>
      <c r="B35974" s="32" t="s">
        <v>179</v>
      </c>
      <c r="C35974">
        <f t="shared" si="562"/>
        <v>79313</v>
      </c>
    </row>
    <row r="35975" spans="1:3">
      <c r="A35975" s="32" t="s">
        <v>43433</v>
      </c>
      <c r="B35975" s="32" t="s">
        <v>179</v>
      </c>
      <c r="C35975">
        <f t="shared" si="562"/>
        <v>79314</v>
      </c>
    </row>
    <row r="35976" spans="1:3">
      <c r="A35976" s="32" t="s">
        <v>43434</v>
      </c>
      <c r="B35976" s="32" t="s">
        <v>179</v>
      </c>
      <c r="C35976">
        <f t="shared" si="562"/>
        <v>79316</v>
      </c>
    </row>
    <row r="35977" spans="1:3">
      <c r="A35977" s="32" t="s">
        <v>43435</v>
      </c>
      <c r="B35977" s="32" t="s">
        <v>179</v>
      </c>
      <c r="C35977">
        <f t="shared" si="562"/>
        <v>79320</v>
      </c>
    </row>
    <row r="35978" spans="1:3">
      <c r="A35978" s="32" t="s">
        <v>43436</v>
      </c>
      <c r="B35978" s="32" t="s">
        <v>179</v>
      </c>
      <c r="C35978">
        <f t="shared" si="562"/>
        <v>79322</v>
      </c>
    </row>
    <row r="35979" spans="1:3">
      <c r="A35979" s="32" t="s">
        <v>43437</v>
      </c>
      <c r="B35979" s="32" t="s">
        <v>179</v>
      </c>
      <c r="C35979">
        <f t="shared" si="562"/>
        <v>79323</v>
      </c>
    </row>
    <row r="35980" spans="1:3">
      <c r="A35980" s="32" t="s">
        <v>43438</v>
      </c>
      <c r="B35980" s="32" t="s">
        <v>179</v>
      </c>
      <c r="C35980">
        <f t="shared" si="562"/>
        <v>79324</v>
      </c>
    </row>
    <row r="35981" spans="1:3">
      <c r="A35981" s="32" t="s">
        <v>43439</v>
      </c>
      <c r="B35981" s="32" t="s">
        <v>179</v>
      </c>
      <c r="C35981">
        <f t="shared" si="562"/>
        <v>79325</v>
      </c>
    </row>
    <row r="35982" spans="1:3">
      <c r="A35982" s="32" t="s">
        <v>43440</v>
      </c>
      <c r="B35982" s="32" t="s">
        <v>179</v>
      </c>
      <c r="C35982">
        <f t="shared" si="562"/>
        <v>79326</v>
      </c>
    </row>
    <row r="35983" spans="1:3">
      <c r="A35983" s="32" t="s">
        <v>43441</v>
      </c>
      <c r="B35983" s="32" t="s">
        <v>179</v>
      </c>
      <c r="C35983">
        <f t="shared" si="562"/>
        <v>79329</v>
      </c>
    </row>
    <row r="35984" spans="1:3">
      <c r="A35984" s="32" t="s">
        <v>43442</v>
      </c>
      <c r="B35984" s="32" t="s">
        <v>179</v>
      </c>
      <c r="C35984">
        <f t="shared" si="562"/>
        <v>79330</v>
      </c>
    </row>
    <row r="35985" spans="1:3">
      <c r="A35985" s="32" t="s">
        <v>43443</v>
      </c>
      <c r="B35985" s="32" t="s">
        <v>179</v>
      </c>
      <c r="C35985">
        <f t="shared" si="562"/>
        <v>79331</v>
      </c>
    </row>
    <row r="35986" spans="1:3">
      <c r="A35986" s="32" t="s">
        <v>43444</v>
      </c>
      <c r="B35986" s="32" t="s">
        <v>179</v>
      </c>
      <c r="C35986">
        <f t="shared" si="562"/>
        <v>79336</v>
      </c>
    </row>
    <row r="35987" spans="1:3">
      <c r="A35987" s="32" t="s">
        <v>43445</v>
      </c>
      <c r="B35987" s="32" t="s">
        <v>179</v>
      </c>
      <c r="C35987">
        <f t="shared" si="562"/>
        <v>79338</v>
      </c>
    </row>
    <row r="35988" spans="1:3">
      <c r="A35988" s="32" t="s">
        <v>43446</v>
      </c>
      <c r="B35988" s="32" t="s">
        <v>179</v>
      </c>
      <c r="C35988">
        <f t="shared" si="562"/>
        <v>79339</v>
      </c>
    </row>
    <row r="35989" spans="1:3">
      <c r="A35989" s="32" t="s">
        <v>43447</v>
      </c>
      <c r="B35989" s="32" t="s">
        <v>179</v>
      </c>
      <c r="C35989">
        <f t="shared" si="562"/>
        <v>79342</v>
      </c>
    </row>
    <row r="35990" spans="1:3">
      <c r="A35990" s="32" t="s">
        <v>43448</v>
      </c>
      <c r="B35990" s="32" t="s">
        <v>179</v>
      </c>
      <c r="C35990">
        <f t="shared" si="562"/>
        <v>79343</v>
      </c>
    </row>
    <row r="35991" spans="1:3">
      <c r="A35991" s="32" t="s">
        <v>43449</v>
      </c>
      <c r="B35991" s="32" t="s">
        <v>179</v>
      </c>
      <c r="C35991">
        <f t="shared" si="562"/>
        <v>79344</v>
      </c>
    </row>
    <row r="35992" spans="1:3">
      <c r="A35992" s="32" t="s">
        <v>43450</v>
      </c>
      <c r="B35992" s="32" t="s">
        <v>179</v>
      </c>
      <c r="C35992">
        <f t="shared" si="562"/>
        <v>79345</v>
      </c>
    </row>
    <row r="35993" spans="1:3">
      <c r="A35993" s="32" t="s">
        <v>43451</v>
      </c>
      <c r="B35993" s="32" t="s">
        <v>179</v>
      </c>
      <c r="C35993">
        <f t="shared" si="562"/>
        <v>79346</v>
      </c>
    </row>
    <row r="35994" spans="1:3">
      <c r="A35994" s="32" t="s">
        <v>43452</v>
      </c>
      <c r="B35994" s="32" t="s">
        <v>179</v>
      </c>
      <c r="C35994">
        <f t="shared" si="562"/>
        <v>79347</v>
      </c>
    </row>
    <row r="35995" spans="1:3">
      <c r="A35995" s="32" t="s">
        <v>43453</v>
      </c>
      <c r="B35995" s="32" t="s">
        <v>179</v>
      </c>
      <c r="C35995">
        <f t="shared" si="562"/>
        <v>79350</v>
      </c>
    </row>
    <row r="35996" spans="1:3">
      <c r="A35996" s="32" t="s">
        <v>43454</v>
      </c>
      <c r="B35996" s="32" t="s">
        <v>179</v>
      </c>
      <c r="C35996">
        <f t="shared" si="562"/>
        <v>79351</v>
      </c>
    </row>
    <row r="35997" spans="1:3">
      <c r="A35997" s="32" t="s">
        <v>43455</v>
      </c>
      <c r="B35997" s="32" t="s">
        <v>179</v>
      </c>
      <c r="C35997">
        <f t="shared" si="562"/>
        <v>79353</v>
      </c>
    </row>
    <row r="35998" spans="1:3">
      <c r="A35998" s="32" t="s">
        <v>43456</v>
      </c>
      <c r="B35998" s="32" t="s">
        <v>179</v>
      </c>
      <c r="C35998">
        <f t="shared" si="562"/>
        <v>79355</v>
      </c>
    </row>
    <row r="35999" spans="1:3">
      <c r="A35999" s="32" t="s">
        <v>43457</v>
      </c>
      <c r="B35999" s="32" t="s">
        <v>179</v>
      </c>
      <c r="C35999">
        <f t="shared" si="562"/>
        <v>79356</v>
      </c>
    </row>
    <row r="36000" spans="1:3">
      <c r="A36000" s="32" t="s">
        <v>43458</v>
      </c>
      <c r="B36000" s="32" t="s">
        <v>179</v>
      </c>
      <c r="C36000">
        <f t="shared" si="562"/>
        <v>79357</v>
      </c>
    </row>
    <row r="36001" spans="1:3">
      <c r="A36001" s="32" t="s">
        <v>43459</v>
      </c>
      <c r="B36001" s="32" t="s">
        <v>179</v>
      </c>
      <c r="C36001">
        <f t="shared" si="562"/>
        <v>79358</v>
      </c>
    </row>
    <row r="36002" spans="1:3">
      <c r="A36002" s="32" t="s">
        <v>43460</v>
      </c>
      <c r="B36002" s="32" t="s">
        <v>179</v>
      </c>
      <c r="C36002">
        <f t="shared" si="562"/>
        <v>79359</v>
      </c>
    </row>
    <row r="36003" spans="1:3">
      <c r="A36003" s="32" t="s">
        <v>43461</v>
      </c>
      <c r="B36003" s="32" t="s">
        <v>179</v>
      </c>
      <c r="C36003">
        <f t="shared" si="562"/>
        <v>79360</v>
      </c>
    </row>
    <row r="36004" spans="1:3">
      <c r="A36004" s="32" t="s">
        <v>43462</v>
      </c>
      <c r="B36004" s="32" t="s">
        <v>179</v>
      </c>
      <c r="C36004">
        <f t="shared" si="562"/>
        <v>79363</v>
      </c>
    </row>
    <row r="36005" spans="1:3">
      <c r="A36005" s="32" t="s">
        <v>43463</v>
      </c>
      <c r="B36005" s="32" t="s">
        <v>179</v>
      </c>
      <c r="C36005">
        <f t="shared" si="562"/>
        <v>79364</v>
      </c>
    </row>
    <row r="36006" spans="1:3">
      <c r="A36006" s="32" t="s">
        <v>43464</v>
      </c>
      <c r="B36006" s="32" t="s">
        <v>179</v>
      </c>
      <c r="C36006">
        <f t="shared" si="562"/>
        <v>79366</v>
      </c>
    </row>
    <row r="36007" spans="1:3">
      <c r="A36007" s="32" t="s">
        <v>43465</v>
      </c>
      <c r="B36007" s="32" t="s">
        <v>179</v>
      </c>
      <c r="C36007">
        <f t="shared" si="562"/>
        <v>79367</v>
      </c>
    </row>
    <row r="36008" spans="1:3">
      <c r="A36008" s="32" t="s">
        <v>43466</v>
      </c>
      <c r="B36008" s="32" t="s">
        <v>179</v>
      </c>
      <c r="C36008">
        <f t="shared" si="562"/>
        <v>79369</v>
      </c>
    </row>
    <row r="36009" spans="1:3">
      <c r="A36009" s="32" t="s">
        <v>43467</v>
      </c>
      <c r="B36009" s="32" t="s">
        <v>179</v>
      </c>
      <c r="C36009">
        <f t="shared" si="562"/>
        <v>79370</v>
      </c>
    </row>
    <row r="36010" spans="1:3">
      <c r="A36010" s="32" t="s">
        <v>43468</v>
      </c>
      <c r="B36010" s="32" t="s">
        <v>179</v>
      </c>
      <c r="C36010">
        <f t="shared" si="562"/>
        <v>79371</v>
      </c>
    </row>
    <row r="36011" spans="1:3">
      <c r="A36011" s="32" t="s">
        <v>43469</v>
      </c>
      <c r="B36011" s="32" t="s">
        <v>179</v>
      </c>
      <c r="C36011">
        <f t="shared" si="562"/>
        <v>79372</v>
      </c>
    </row>
    <row r="36012" spans="1:3">
      <c r="A36012" s="32" t="s">
        <v>43470</v>
      </c>
      <c r="B36012" s="32" t="s">
        <v>179</v>
      </c>
      <c r="C36012">
        <f t="shared" si="562"/>
        <v>79373</v>
      </c>
    </row>
    <row r="36013" spans="1:3">
      <c r="A36013" s="32" t="s">
        <v>43471</v>
      </c>
      <c r="B36013" s="32" t="s">
        <v>179</v>
      </c>
      <c r="C36013">
        <f t="shared" si="562"/>
        <v>79376</v>
      </c>
    </row>
    <row r="36014" spans="1:3">
      <c r="A36014" s="32" t="s">
        <v>43472</v>
      </c>
      <c r="B36014" s="32" t="s">
        <v>179</v>
      </c>
      <c r="C36014">
        <f t="shared" si="562"/>
        <v>79377</v>
      </c>
    </row>
    <row r="36015" spans="1:3">
      <c r="A36015" s="32" t="s">
        <v>43473</v>
      </c>
      <c r="B36015" s="32" t="s">
        <v>179</v>
      </c>
      <c r="C36015">
        <f t="shared" si="562"/>
        <v>79378</v>
      </c>
    </row>
    <row r="36016" spans="1:3">
      <c r="A36016" s="32" t="s">
        <v>43474</v>
      </c>
      <c r="B36016" s="32" t="s">
        <v>179</v>
      </c>
      <c r="C36016">
        <f t="shared" si="562"/>
        <v>79379</v>
      </c>
    </row>
    <row r="36017" spans="1:3">
      <c r="A36017" s="32" t="s">
        <v>43475</v>
      </c>
      <c r="B36017" s="32" t="s">
        <v>179</v>
      </c>
      <c r="C36017">
        <f t="shared" si="562"/>
        <v>79380</v>
      </c>
    </row>
    <row r="36018" spans="1:3">
      <c r="A36018" s="32" t="s">
        <v>43476</v>
      </c>
      <c r="B36018" s="32" t="s">
        <v>179</v>
      </c>
      <c r="C36018">
        <f t="shared" si="562"/>
        <v>79381</v>
      </c>
    </row>
    <row r="36019" spans="1:3">
      <c r="A36019" s="32" t="s">
        <v>43477</v>
      </c>
      <c r="B36019" s="32" t="s">
        <v>179</v>
      </c>
      <c r="C36019">
        <f t="shared" si="562"/>
        <v>79382</v>
      </c>
    </row>
    <row r="36020" spans="1:3">
      <c r="A36020" s="32" t="s">
        <v>43478</v>
      </c>
      <c r="B36020" s="32" t="s">
        <v>179</v>
      </c>
      <c r="C36020">
        <f t="shared" si="562"/>
        <v>79383</v>
      </c>
    </row>
    <row r="36021" spans="1:3">
      <c r="A36021" s="32" t="s">
        <v>43479</v>
      </c>
      <c r="B36021" s="32" t="s">
        <v>179</v>
      </c>
      <c r="C36021">
        <f t="shared" si="562"/>
        <v>79401</v>
      </c>
    </row>
    <row r="36022" spans="1:3">
      <c r="A36022" s="32" t="s">
        <v>43480</v>
      </c>
      <c r="B36022" s="32" t="s">
        <v>179</v>
      </c>
      <c r="C36022">
        <f t="shared" si="562"/>
        <v>79402</v>
      </c>
    </row>
    <row r="36023" spans="1:3">
      <c r="A36023" s="32" t="s">
        <v>43481</v>
      </c>
      <c r="B36023" s="32" t="s">
        <v>179</v>
      </c>
      <c r="C36023">
        <f t="shared" si="562"/>
        <v>79403</v>
      </c>
    </row>
    <row r="36024" spans="1:3">
      <c r="A36024" s="32" t="s">
        <v>43482</v>
      </c>
      <c r="B36024" s="32" t="s">
        <v>179</v>
      </c>
      <c r="C36024">
        <f t="shared" si="562"/>
        <v>79404</v>
      </c>
    </row>
    <row r="36025" spans="1:3">
      <c r="A36025" s="32" t="s">
        <v>43483</v>
      </c>
      <c r="B36025" s="32" t="s">
        <v>179</v>
      </c>
      <c r="C36025">
        <f t="shared" si="562"/>
        <v>79405</v>
      </c>
    </row>
    <row r="36026" spans="1:3">
      <c r="A36026" s="32" t="s">
        <v>43484</v>
      </c>
      <c r="B36026" s="32" t="s">
        <v>179</v>
      </c>
      <c r="C36026">
        <f t="shared" si="562"/>
        <v>79406</v>
      </c>
    </row>
    <row r="36027" spans="1:3">
      <c r="A36027" s="32" t="s">
        <v>43485</v>
      </c>
      <c r="B36027" s="32" t="s">
        <v>179</v>
      </c>
      <c r="C36027">
        <f t="shared" si="562"/>
        <v>79407</v>
      </c>
    </row>
    <row r="36028" spans="1:3">
      <c r="A36028" s="32" t="s">
        <v>43486</v>
      </c>
      <c r="B36028" s="32" t="s">
        <v>179</v>
      </c>
      <c r="C36028">
        <f t="shared" si="562"/>
        <v>79408</v>
      </c>
    </row>
    <row r="36029" spans="1:3">
      <c r="A36029" s="32" t="s">
        <v>43487</v>
      </c>
      <c r="B36029" s="32" t="s">
        <v>179</v>
      </c>
      <c r="C36029">
        <f t="shared" si="562"/>
        <v>79409</v>
      </c>
    </row>
    <row r="36030" spans="1:3">
      <c r="A36030" s="32" t="s">
        <v>43488</v>
      </c>
      <c r="B36030" s="32" t="s">
        <v>179</v>
      </c>
      <c r="C36030">
        <f t="shared" si="562"/>
        <v>79410</v>
      </c>
    </row>
    <row r="36031" spans="1:3">
      <c r="A36031" s="32" t="s">
        <v>43489</v>
      </c>
      <c r="B36031" s="32" t="s">
        <v>179</v>
      </c>
      <c r="C36031">
        <f t="shared" si="562"/>
        <v>79411</v>
      </c>
    </row>
    <row r="36032" spans="1:3">
      <c r="A36032" s="32" t="s">
        <v>43490</v>
      </c>
      <c r="B36032" s="32" t="s">
        <v>179</v>
      </c>
      <c r="C36032">
        <f t="shared" si="562"/>
        <v>79412</v>
      </c>
    </row>
    <row r="36033" spans="1:3">
      <c r="A36033" s="32" t="s">
        <v>43491</v>
      </c>
      <c r="B36033" s="32" t="s">
        <v>179</v>
      </c>
      <c r="C36033">
        <f t="shared" si="562"/>
        <v>79413</v>
      </c>
    </row>
    <row r="36034" spans="1:3">
      <c r="A36034" s="32" t="s">
        <v>43492</v>
      </c>
      <c r="B36034" s="32" t="s">
        <v>179</v>
      </c>
      <c r="C36034">
        <f t="shared" ref="C36034:C36097" si="563">1*A36034</f>
        <v>79414</v>
      </c>
    </row>
    <row r="36035" spans="1:3">
      <c r="A36035" s="32" t="s">
        <v>43493</v>
      </c>
      <c r="B36035" s="32" t="s">
        <v>179</v>
      </c>
      <c r="C36035">
        <f t="shared" si="563"/>
        <v>79415</v>
      </c>
    </row>
    <row r="36036" spans="1:3">
      <c r="A36036" s="32" t="s">
        <v>43494</v>
      </c>
      <c r="B36036" s="32" t="s">
        <v>179</v>
      </c>
      <c r="C36036">
        <f t="shared" si="563"/>
        <v>79416</v>
      </c>
    </row>
    <row r="36037" spans="1:3">
      <c r="A36037" s="32" t="s">
        <v>43495</v>
      </c>
      <c r="B36037" s="32" t="s">
        <v>179</v>
      </c>
      <c r="C36037">
        <f t="shared" si="563"/>
        <v>79423</v>
      </c>
    </row>
    <row r="36038" spans="1:3">
      <c r="A36038" s="32" t="s">
        <v>43496</v>
      </c>
      <c r="B36038" s="32" t="s">
        <v>179</v>
      </c>
      <c r="C36038">
        <f t="shared" si="563"/>
        <v>79424</v>
      </c>
    </row>
    <row r="36039" spans="1:3">
      <c r="A36039" s="32" t="s">
        <v>43497</v>
      </c>
      <c r="B36039" s="32" t="s">
        <v>179</v>
      </c>
      <c r="C36039">
        <f t="shared" si="563"/>
        <v>79430</v>
      </c>
    </row>
    <row r="36040" spans="1:3">
      <c r="A36040" s="32" t="s">
        <v>43498</v>
      </c>
      <c r="B36040" s="32" t="s">
        <v>179</v>
      </c>
      <c r="C36040">
        <f t="shared" si="563"/>
        <v>79452</v>
      </c>
    </row>
    <row r="36041" spans="1:3">
      <c r="A36041" s="32" t="s">
        <v>43499</v>
      </c>
      <c r="B36041" s="32" t="s">
        <v>179</v>
      </c>
      <c r="C36041">
        <f t="shared" si="563"/>
        <v>79453</v>
      </c>
    </row>
    <row r="36042" spans="1:3">
      <c r="A36042" s="32" t="s">
        <v>43500</v>
      </c>
      <c r="B36042" s="32" t="s">
        <v>179</v>
      </c>
      <c r="C36042">
        <f t="shared" si="563"/>
        <v>79457</v>
      </c>
    </row>
    <row r="36043" spans="1:3">
      <c r="A36043" s="32" t="s">
        <v>43501</v>
      </c>
      <c r="B36043" s="32" t="s">
        <v>179</v>
      </c>
      <c r="C36043">
        <f t="shared" si="563"/>
        <v>79464</v>
      </c>
    </row>
    <row r="36044" spans="1:3">
      <c r="A36044" s="32" t="s">
        <v>43502</v>
      </c>
      <c r="B36044" s="32" t="s">
        <v>179</v>
      </c>
      <c r="C36044">
        <f t="shared" si="563"/>
        <v>79490</v>
      </c>
    </row>
    <row r="36045" spans="1:3">
      <c r="A36045" s="32" t="s">
        <v>43503</v>
      </c>
      <c r="B36045" s="32" t="s">
        <v>179</v>
      </c>
      <c r="C36045">
        <f t="shared" si="563"/>
        <v>79491</v>
      </c>
    </row>
    <row r="36046" spans="1:3">
      <c r="A36046" s="32" t="s">
        <v>43504</v>
      </c>
      <c r="B36046" s="32" t="s">
        <v>179</v>
      </c>
      <c r="C36046">
        <f t="shared" si="563"/>
        <v>79493</v>
      </c>
    </row>
    <row r="36047" spans="1:3">
      <c r="A36047" s="32" t="s">
        <v>43505</v>
      </c>
      <c r="B36047" s="32" t="s">
        <v>179</v>
      </c>
      <c r="C36047">
        <f t="shared" si="563"/>
        <v>79499</v>
      </c>
    </row>
    <row r="36048" spans="1:3">
      <c r="A36048" s="32" t="s">
        <v>43506</v>
      </c>
      <c r="B36048" s="32" t="s">
        <v>179</v>
      </c>
      <c r="C36048">
        <f t="shared" si="563"/>
        <v>79501</v>
      </c>
    </row>
    <row r="36049" spans="1:3">
      <c r="A36049" s="32" t="s">
        <v>43507</v>
      </c>
      <c r="B36049" s="32" t="s">
        <v>179</v>
      </c>
      <c r="C36049">
        <f t="shared" si="563"/>
        <v>79502</v>
      </c>
    </row>
    <row r="36050" spans="1:3">
      <c r="A36050" s="32" t="s">
        <v>43508</v>
      </c>
      <c r="B36050" s="32" t="s">
        <v>179</v>
      </c>
      <c r="C36050">
        <f t="shared" si="563"/>
        <v>79503</v>
      </c>
    </row>
    <row r="36051" spans="1:3">
      <c r="A36051" s="32" t="s">
        <v>43509</v>
      </c>
      <c r="B36051" s="32" t="s">
        <v>179</v>
      </c>
      <c r="C36051">
        <f t="shared" si="563"/>
        <v>79504</v>
      </c>
    </row>
    <row r="36052" spans="1:3">
      <c r="A36052" s="32" t="s">
        <v>43510</v>
      </c>
      <c r="B36052" s="32" t="s">
        <v>179</v>
      </c>
      <c r="C36052">
        <f t="shared" si="563"/>
        <v>79505</v>
      </c>
    </row>
    <row r="36053" spans="1:3">
      <c r="A36053" s="32" t="s">
        <v>43511</v>
      </c>
      <c r="B36053" s="32" t="s">
        <v>179</v>
      </c>
      <c r="C36053">
        <f t="shared" si="563"/>
        <v>79506</v>
      </c>
    </row>
    <row r="36054" spans="1:3">
      <c r="A36054" s="32" t="s">
        <v>43512</v>
      </c>
      <c r="B36054" s="32" t="s">
        <v>179</v>
      </c>
      <c r="C36054">
        <f t="shared" si="563"/>
        <v>79508</v>
      </c>
    </row>
    <row r="36055" spans="1:3">
      <c r="A36055" s="32" t="s">
        <v>43513</v>
      </c>
      <c r="B36055" s="32" t="s">
        <v>179</v>
      </c>
      <c r="C36055">
        <f t="shared" si="563"/>
        <v>79510</v>
      </c>
    </row>
    <row r="36056" spans="1:3">
      <c r="A36056" s="32" t="s">
        <v>43514</v>
      </c>
      <c r="B36056" s="32" t="s">
        <v>179</v>
      </c>
      <c r="C36056">
        <f t="shared" si="563"/>
        <v>79511</v>
      </c>
    </row>
    <row r="36057" spans="1:3">
      <c r="A36057" s="32" t="s">
        <v>43515</v>
      </c>
      <c r="B36057" s="32" t="s">
        <v>179</v>
      </c>
      <c r="C36057">
        <f t="shared" si="563"/>
        <v>79512</v>
      </c>
    </row>
    <row r="36058" spans="1:3">
      <c r="A36058" s="32" t="s">
        <v>43516</v>
      </c>
      <c r="B36058" s="32" t="s">
        <v>179</v>
      </c>
      <c r="C36058">
        <f t="shared" si="563"/>
        <v>79516</v>
      </c>
    </row>
    <row r="36059" spans="1:3">
      <c r="A36059" s="32" t="s">
        <v>43517</v>
      </c>
      <c r="B36059" s="32" t="s">
        <v>179</v>
      </c>
      <c r="C36059">
        <f t="shared" si="563"/>
        <v>79517</v>
      </c>
    </row>
    <row r="36060" spans="1:3">
      <c r="A36060" s="32" t="s">
        <v>43518</v>
      </c>
      <c r="B36060" s="32" t="s">
        <v>179</v>
      </c>
      <c r="C36060">
        <f t="shared" si="563"/>
        <v>79518</v>
      </c>
    </row>
    <row r="36061" spans="1:3">
      <c r="A36061" s="32" t="s">
        <v>43519</v>
      </c>
      <c r="B36061" s="32" t="s">
        <v>179</v>
      </c>
      <c r="C36061">
        <f t="shared" si="563"/>
        <v>79519</v>
      </c>
    </row>
    <row r="36062" spans="1:3">
      <c r="A36062" s="32" t="s">
        <v>43520</v>
      </c>
      <c r="B36062" s="32" t="s">
        <v>179</v>
      </c>
      <c r="C36062">
        <f t="shared" si="563"/>
        <v>79520</v>
      </c>
    </row>
    <row r="36063" spans="1:3">
      <c r="A36063" s="32" t="s">
        <v>43521</v>
      </c>
      <c r="B36063" s="32" t="s">
        <v>179</v>
      </c>
      <c r="C36063">
        <f t="shared" si="563"/>
        <v>79521</v>
      </c>
    </row>
    <row r="36064" spans="1:3">
      <c r="A36064" s="32" t="s">
        <v>43522</v>
      </c>
      <c r="B36064" s="32" t="s">
        <v>179</v>
      </c>
      <c r="C36064">
        <f t="shared" si="563"/>
        <v>79525</v>
      </c>
    </row>
    <row r="36065" spans="1:3">
      <c r="A36065" s="32" t="s">
        <v>43523</v>
      </c>
      <c r="B36065" s="32" t="s">
        <v>179</v>
      </c>
      <c r="C36065">
        <f t="shared" si="563"/>
        <v>79526</v>
      </c>
    </row>
    <row r="36066" spans="1:3">
      <c r="A36066" s="32" t="s">
        <v>43524</v>
      </c>
      <c r="B36066" s="32" t="s">
        <v>179</v>
      </c>
      <c r="C36066">
        <f t="shared" si="563"/>
        <v>79527</v>
      </c>
    </row>
    <row r="36067" spans="1:3">
      <c r="A36067" s="32" t="s">
        <v>43525</v>
      </c>
      <c r="B36067" s="32" t="s">
        <v>179</v>
      </c>
      <c r="C36067">
        <f t="shared" si="563"/>
        <v>79528</v>
      </c>
    </row>
    <row r="36068" spans="1:3">
      <c r="A36068" s="32" t="s">
        <v>43526</v>
      </c>
      <c r="B36068" s="32" t="s">
        <v>179</v>
      </c>
      <c r="C36068">
        <f t="shared" si="563"/>
        <v>79529</v>
      </c>
    </row>
    <row r="36069" spans="1:3">
      <c r="A36069" s="32" t="s">
        <v>43527</v>
      </c>
      <c r="B36069" s="32" t="s">
        <v>179</v>
      </c>
      <c r="C36069">
        <f t="shared" si="563"/>
        <v>79530</v>
      </c>
    </row>
    <row r="36070" spans="1:3">
      <c r="A36070" s="32" t="s">
        <v>43528</v>
      </c>
      <c r="B36070" s="32" t="s">
        <v>179</v>
      </c>
      <c r="C36070">
        <f t="shared" si="563"/>
        <v>79532</v>
      </c>
    </row>
    <row r="36071" spans="1:3">
      <c r="A36071" s="32" t="s">
        <v>43529</v>
      </c>
      <c r="B36071" s="32" t="s">
        <v>179</v>
      </c>
      <c r="C36071">
        <f t="shared" si="563"/>
        <v>79533</v>
      </c>
    </row>
    <row r="36072" spans="1:3">
      <c r="A36072" s="32" t="s">
        <v>43530</v>
      </c>
      <c r="B36072" s="32" t="s">
        <v>179</v>
      </c>
      <c r="C36072">
        <f t="shared" si="563"/>
        <v>79534</v>
      </c>
    </row>
    <row r="36073" spans="1:3">
      <c r="A36073" s="32" t="s">
        <v>43531</v>
      </c>
      <c r="B36073" s="32" t="s">
        <v>179</v>
      </c>
      <c r="C36073">
        <f t="shared" si="563"/>
        <v>79535</v>
      </c>
    </row>
    <row r="36074" spans="1:3">
      <c r="A36074" s="32" t="s">
        <v>43532</v>
      </c>
      <c r="B36074" s="32" t="s">
        <v>179</v>
      </c>
      <c r="C36074">
        <f t="shared" si="563"/>
        <v>79536</v>
      </c>
    </row>
    <row r="36075" spans="1:3">
      <c r="A36075" s="32" t="s">
        <v>43533</v>
      </c>
      <c r="B36075" s="32" t="s">
        <v>179</v>
      </c>
      <c r="C36075">
        <f t="shared" si="563"/>
        <v>79537</v>
      </c>
    </row>
    <row r="36076" spans="1:3">
      <c r="A36076" s="32" t="s">
        <v>43534</v>
      </c>
      <c r="B36076" s="32" t="s">
        <v>179</v>
      </c>
      <c r="C36076">
        <f t="shared" si="563"/>
        <v>79538</v>
      </c>
    </row>
    <row r="36077" spans="1:3">
      <c r="A36077" s="32" t="s">
        <v>43535</v>
      </c>
      <c r="B36077" s="32" t="s">
        <v>179</v>
      </c>
      <c r="C36077">
        <f t="shared" si="563"/>
        <v>79539</v>
      </c>
    </row>
    <row r="36078" spans="1:3">
      <c r="A36078" s="32" t="s">
        <v>43536</v>
      </c>
      <c r="B36078" s="32" t="s">
        <v>179</v>
      </c>
      <c r="C36078">
        <f t="shared" si="563"/>
        <v>79540</v>
      </c>
    </row>
    <row r="36079" spans="1:3">
      <c r="A36079" s="32" t="s">
        <v>43537</v>
      </c>
      <c r="B36079" s="32" t="s">
        <v>179</v>
      </c>
      <c r="C36079">
        <f t="shared" si="563"/>
        <v>79541</v>
      </c>
    </row>
    <row r="36080" spans="1:3">
      <c r="A36080" s="32" t="s">
        <v>43538</v>
      </c>
      <c r="B36080" s="32" t="s">
        <v>179</v>
      </c>
      <c r="C36080">
        <f t="shared" si="563"/>
        <v>79543</v>
      </c>
    </row>
    <row r="36081" spans="1:3">
      <c r="A36081" s="32" t="s">
        <v>43539</v>
      </c>
      <c r="B36081" s="32" t="s">
        <v>179</v>
      </c>
      <c r="C36081">
        <f t="shared" si="563"/>
        <v>79544</v>
      </c>
    </row>
    <row r="36082" spans="1:3">
      <c r="A36082" s="32" t="s">
        <v>43540</v>
      </c>
      <c r="B36082" s="32" t="s">
        <v>179</v>
      </c>
      <c r="C36082">
        <f t="shared" si="563"/>
        <v>79545</v>
      </c>
    </row>
    <row r="36083" spans="1:3">
      <c r="A36083" s="32" t="s">
        <v>43541</v>
      </c>
      <c r="B36083" s="32" t="s">
        <v>179</v>
      </c>
      <c r="C36083">
        <f t="shared" si="563"/>
        <v>79546</v>
      </c>
    </row>
    <row r="36084" spans="1:3">
      <c r="A36084" s="32" t="s">
        <v>43542</v>
      </c>
      <c r="B36084" s="32" t="s">
        <v>179</v>
      </c>
      <c r="C36084">
        <f t="shared" si="563"/>
        <v>79547</v>
      </c>
    </row>
    <row r="36085" spans="1:3">
      <c r="A36085" s="32" t="s">
        <v>43543</v>
      </c>
      <c r="B36085" s="32" t="s">
        <v>179</v>
      </c>
      <c r="C36085">
        <f t="shared" si="563"/>
        <v>79548</v>
      </c>
    </row>
    <row r="36086" spans="1:3">
      <c r="A36086" s="32" t="s">
        <v>43544</v>
      </c>
      <c r="B36086" s="32" t="s">
        <v>179</v>
      </c>
      <c r="C36086">
        <f t="shared" si="563"/>
        <v>79549</v>
      </c>
    </row>
    <row r="36087" spans="1:3">
      <c r="A36087" s="32" t="s">
        <v>43545</v>
      </c>
      <c r="B36087" s="32" t="s">
        <v>179</v>
      </c>
      <c r="C36087">
        <f t="shared" si="563"/>
        <v>79550</v>
      </c>
    </row>
    <row r="36088" spans="1:3">
      <c r="A36088" s="32" t="s">
        <v>43546</v>
      </c>
      <c r="B36088" s="32" t="s">
        <v>179</v>
      </c>
      <c r="C36088">
        <f t="shared" si="563"/>
        <v>79553</v>
      </c>
    </row>
    <row r="36089" spans="1:3">
      <c r="A36089" s="32" t="s">
        <v>43547</v>
      </c>
      <c r="B36089" s="32" t="s">
        <v>179</v>
      </c>
      <c r="C36089">
        <f t="shared" si="563"/>
        <v>79556</v>
      </c>
    </row>
    <row r="36090" spans="1:3">
      <c r="A36090" s="32" t="s">
        <v>43548</v>
      </c>
      <c r="B36090" s="32" t="s">
        <v>179</v>
      </c>
      <c r="C36090">
        <f t="shared" si="563"/>
        <v>79560</v>
      </c>
    </row>
    <row r="36091" spans="1:3">
      <c r="A36091" s="32" t="s">
        <v>43549</v>
      </c>
      <c r="B36091" s="32" t="s">
        <v>179</v>
      </c>
      <c r="C36091">
        <f t="shared" si="563"/>
        <v>79561</v>
      </c>
    </row>
    <row r="36092" spans="1:3">
      <c r="A36092" s="32" t="s">
        <v>43550</v>
      </c>
      <c r="B36092" s="32" t="s">
        <v>179</v>
      </c>
      <c r="C36092">
        <f t="shared" si="563"/>
        <v>79562</v>
      </c>
    </row>
    <row r="36093" spans="1:3">
      <c r="A36093" s="32" t="s">
        <v>43551</v>
      </c>
      <c r="B36093" s="32" t="s">
        <v>179</v>
      </c>
      <c r="C36093">
        <f t="shared" si="563"/>
        <v>79563</v>
      </c>
    </row>
    <row r="36094" spans="1:3">
      <c r="A36094" s="32" t="s">
        <v>43552</v>
      </c>
      <c r="B36094" s="32" t="s">
        <v>179</v>
      </c>
      <c r="C36094">
        <f t="shared" si="563"/>
        <v>79565</v>
      </c>
    </row>
    <row r="36095" spans="1:3">
      <c r="A36095" s="32" t="s">
        <v>43553</v>
      </c>
      <c r="B36095" s="32" t="s">
        <v>179</v>
      </c>
      <c r="C36095">
        <f t="shared" si="563"/>
        <v>79566</v>
      </c>
    </row>
    <row r="36096" spans="1:3">
      <c r="A36096" s="32" t="s">
        <v>43554</v>
      </c>
      <c r="B36096" s="32" t="s">
        <v>179</v>
      </c>
      <c r="C36096">
        <f t="shared" si="563"/>
        <v>79567</v>
      </c>
    </row>
    <row r="36097" spans="1:3">
      <c r="A36097" s="32" t="s">
        <v>43555</v>
      </c>
      <c r="B36097" s="32" t="s">
        <v>179</v>
      </c>
      <c r="C36097">
        <f t="shared" si="563"/>
        <v>79601</v>
      </c>
    </row>
    <row r="36098" spans="1:3">
      <c r="A36098" s="32" t="s">
        <v>43556</v>
      </c>
      <c r="B36098" s="32" t="s">
        <v>179</v>
      </c>
      <c r="C36098">
        <f t="shared" ref="C36098:C36161" si="564">1*A36098</f>
        <v>79602</v>
      </c>
    </row>
    <row r="36099" spans="1:3">
      <c r="A36099" s="32" t="s">
        <v>43557</v>
      </c>
      <c r="B36099" s="32" t="s">
        <v>179</v>
      </c>
      <c r="C36099">
        <f t="shared" si="564"/>
        <v>79603</v>
      </c>
    </row>
    <row r="36100" spans="1:3">
      <c r="A36100" s="32" t="s">
        <v>43558</v>
      </c>
      <c r="B36100" s="32" t="s">
        <v>179</v>
      </c>
      <c r="C36100">
        <f t="shared" si="564"/>
        <v>79604</v>
      </c>
    </row>
    <row r="36101" spans="1:3">
      <c r="A36101" s="32" t="s">
        <v>43559</v>
      </c>
      <c r="B36101" s="32" t="s">
        <v>179</v>
      </c>
      <c r="C36101">
        <f t="shared" si="564"/>
        <v>79605</v>
      </c>
    </row>
    <row r="36102" spans="1:3">
      <c r="A36102" s="32" t="s">
        <v>43560</v>
      </c>
      <c r="B36102" s="32" t="s">
        <v>179</v>
      </c>
      <c r="C36102">
        <f t="shared" si="564"/>
        <v>79606</v>
      </c>
    </row>
    <row r="36103" spans="1:3">
      <c r="A36103" s="32" t="s">
        <v>43561</v>
      </c>
      <c r="B36103" s="32" t="s">
        <v>179</v>
      </c>
      <c r="C36103">
        <f t="shared" si="564"/>
        <v>79607</v>
      </c>
    </row>
    <row r="36104" spans="1:3">
      <c r="A36104" s="32" t="s">
        <v>43562</v>
      </c>
      <c r="B36104" s="32" t="s">
        <v>179</v>
      </c>
      <c r="C36104">
        <f t="shared" si="564"/>
        <v>79608</v>
      </c>
    </row>
    <row r="36105" spans="1:3">
      <c r="A36105" s="32" t="s">
        <v>43563</v>
      </c>
      <c r="B36105" s="32" t="s">
        <v>179</v>
      </c>
      <c r="C36105">
        <f t="shared" si="564"/>
        <v>79697</v>
      </c>
    </row>
    <row r="36106" spans="1:3">
      <c r="A36106" s="32" t="s">
        <v>43564</v>
      </c>
      <c r="B36106" s="32" t="s">
        <v>179</v>
      </c>
      <c r="C36106">
        <f t="shared" si="564"/>
        <v>79698</v>
      </c>
    </row>
    <row r="36107" spans="1:3">
      <c r="A36107" s="32" t="s">
        <v>43565</v>
      </c>
      <c r="B36107" s="32" t="s">
        <v>179</v>
      </c>
      <c r="C36107">
        <f t="shared" si="564"/>
        <v>79699</v>
      </c>
    </row>
    <row r="36108" spans="1:3">
      <c r="A36108" s="32" t="s">
        <v>43566</v>
      </c>
      <c r="B36108" s="32" t="s">
        <v>179</v>
      </c>
      <c r="C36108">
        <f t="shared" si="564"/>
        <v>79701</v>
      </c>
    </row>
    <row r="36109" spans="1:3">
      <c r="A36109" s="32" t="s">
        <v>43567</v>
      </c>
      <c r="B36109" s="32" t="s">
        <v>179</v>
      </c>
      <c r="C36109">
        <f t="shared" si="564"/>
        <v>79702</v>
      </c>
    </row>
    <row r="36110" spans="1:3">
      <c r="A36110" s="32" t="s">
        <v>43568</v>
      </c>
      <c r="B36110" s="32" t="s">
        <v>179</v>
      </c>
      <c r="C36110">
        <f t="shared" si="564"/>
        <v>79703</v>
      </c>
    </row>
    <row r="36111" spans="1:3">
      <c r="A36111" s="32" t="s">
        <v>43569</v>
      </c>
      <c r="B36111" s="32" t="s">
        <v>179</v>
      </c>
      <c r="C36111">
        <f t="shared" si="564"/>
        <v>79704</v>
      </c>
    </row>
    <row r="36112" spans="1:3">
      <c r="A36112" s="32" t="s">
        <v>43570</v>
      </c>
      <c r="B36112" s="32" t="s">
        <v>179</v>
      </c>
      <c r="C36112">
        <f t="shared" si="564"/>
        <v>79705</v>
      </c>
    </row>
    <row r="36113" spans="1:3">
      <c r="A36113" s="32" t="s">
        <v>43571</v>
      </c>
      <c r="B36113" s="32" t="s">
        <v>179</v>
      </c>
      <c r="C36113">
        <f t="shared" si="564"/>
        <v>79706</v>
      </c>
    </row>
    <row r="36114" spans="1:3">
      <c r="A36114" s="32" t="s">
        <v>43572</v>
      </c>
      <c r="B36114" s="32" t="s">
        <v>179</v>
      </c>
      <c r="C36114">
        <f t="shared" si="564"/>
        <v>79707</v>
      </c>
    </row>
    <row r="36115" spans="1:3">
      <c r="A36115" s="32" t="s">
        <v>43573</v>
      </c>
      <c r="B36115" s="32" t="s">
        <v>179</v>
      </c>
      <c r="C36115">
        <f t="shared" si="564"/>
        <v>79708</v>
      </c>
    </row>
    <row r="36116" spans="1:3">
      <c r="A36116" s="32" t="s">
        <v>43574</v>
      </c>
      <c r="B36116" s="32" t="s">
        <v>179</v>
      </c>
      <c r="C36116">
        <f t="shared" si="564"/>
        <v>79710</v>
      </c>
    </row>
    <row r="36117" spans="1:3">
      <c r="A36117" s="32" t="s">
        <v>43575</v>
      </c>
      <c r="B36117" s="32" t="s">
        <v>179</v>
      </c>
      <c r="C36117">
        <f t="shared" si="564"/>
        <v>79711</v>
      </c>
    </row>
    <row r="36118" spans="1:3">
      <c r="A36118" s="32" t="s">
        <v>43576</v>
      </c>
      <c r="B36118" s="32" t="s">
        <v>179</v>
      </c>
      <c r="C36118">
        <f t="shared" si="564"/>
        <v>79712</v>
      </c>
    </row>
    <row r="36119" spans="1:3">
      <c r="A36119" s="32" t="s">
        <v>43577</v>
      </c>
      <c r="B36119" s="32" t="s">
        <v>179</v>
      </c>
      <c r="C36119">
        <f t="shared" si="564"/>
        <v>79713</v>
      </c>
    </row>
    <row r="36120" spans="1:3">
      <c r="A36120" s="32" t="s">
        <v>43578</v>
      </c>
      <c r="B36120" s="32" t="s">
        <v>179</v>
      </c>
      <c r="C36120">
        <f t="shared" si="564"/>
        <v>79714</v>
      </c>
    </row>
    <row r="36121" spans="1:3">
      <c r="A36121" s="32" t="s">
        <v>43579</v>
      </c>
      <c r="B36121" s="32" t="s">
        <v>179</v>
      </c>
      <c r="C36121">
        <f t="shared" si="564"/>
        <v>79718</v>
      </c>
    </row>
    <row r="36122" spans="1:3">
      <c r="A36122" s="32" t="s">
        <v>43580</v>
      </c>
      <c r="B36122" s="32" t="s">
        <v>179</v>
      </c>
      <c r="C36122">
        <f t="shared" si="564"/>
        <v>79719</v>
      </c>
    </row>
    <row r="36123" spans="1:3">
      <c r="A36123" s="32" t="s">
        <v>43581</v>
      </c>
      <c r="B36123" s="32" t="s">
        <v>179</v>
      </c>
      <c r="C36123">
        <f t="shared" si="564"/>
        <v>79720</v>
      </c>
    </row>
    <row r="36124" spans="1:3">
      <c r="A36124" s="32" t="s">
        <v>43582</v>
      </c>
      <c r="B36124" s="32" t="s">
        <v>179</v>
      </c>
      <c r="C36124">
        <f t="shared" si="564"/>
        <v>79721</v>
      </c>
    </row>
    <row r="36125" spans="1:3">
      <c r="A36125" s="32" t="s">
        <v>43583</v>
      </c>
      <c r="B36125" s="32" t="s">
        <v>179</v>
      </c>
      <c r="C36125">
        <f t="shared" si="564"/>
        <v>79730</v>
      </c>
    </row>
    <row r="36126" spans="1:3">
      <c r="A36126" s="32" t="s">
        <v>43584</v>
      </c>
      <c r="B36126" s="32" t="s">
        <v>179</v>
      </c>
      <c r="C36126">
        <f t="shared" si="564"/>
        <v>79731</v>
      </c>
    </row>
    <row r="36127" spans="1:3">
      <c r="A36127" s="32" t="s">
        <v>43585</v>
      </c>
      <c r="B36127" s="32" t="s">
        <v>179</v>
      </c>
      <c r="C36127">
        <f t="shared" si="564"/>
        <v>79733</v>
      </c>
    </row>
    <row r="36128" spans="1:3">
      <c r="A36128" s="32" t="s">
        <v>43586</v>
      </c>
      <c r="B36128" s="32" t="s">
        <v>179</v>
      </c>
      <c r="C36128">
        <f t="shared" si="564"/>
        <v>79734</v>
      </c>
    </row>
    <row r="36129" spans="1:3">
      <c r="A36129" s="32" t="s">
        <v>43587</v>
      </c>
      <c r="B36129" s="32" t="s">
        <v>179</v>
      </c>
      <c r="C36129">
        <f t="shared" si="564"/>
        <v>79735</v>
      </c>
    </row>
    <row r="36130" spans="1:3">
      <c r="A36130" s="32" t="s">
        <v>43588</v>
      </c>
      <c r="B36130" s="32" t="s">
        <v>179</v>
      </c>
      <c r="C36130">
        <f t="shared" si="564"/>
        <v>79738</v>
      </c>
    </row>
    <row r="36131" spans="1:3">
      <c r="A36131" s="32" t="s">
        <v>43589</v>
      </c>
      <c r="B36131" s="32" t="s">
        <v>179</v>
      </c>
      <c r="C36131">
        <f t="shared" si="564"/>
        <v>79739</v>
      </c>
    </row>
    <row r="36132" spans="1:3">
      <c r="A36132" s="32" t="s">
        <v>43590</v>
      </c>
      <c r="B36132" s="32" t="s">
        <v>179</v>
      </c>
      <c r="C36132">
        <f t="shared" si="564"/>
        <v>79740</v>
      </c>
    </row>
    <row r="36133" spans="1:3">
      <c r="A36133" s="32" t="s">
        <v>43591</v>
      </c>
      <c r="B36133" s="32" t="s">
        <v>179</v>
      </c>
      <c r="C36133">
        <f t="shared" si="564"/>
        <v>79741</v>
      </c>
    </row>
    <row r="36134" spans="1:3">
      <c r="A36134" s="32" t="s">
        <v>43592</v>
      </c>
      <c r="B36134" s="32" t="s">
        <v>179</v>
      </c>
      <c r="C36134">
        <f t="shared" si="564"/>
        <v>79742</v>
      </c>
    </row>
    <row r="36135" spans="1:3">
      <c r="A36135" s="32" t="s">
        <v>43593</v>
      </c>
      <c r="B36135" s="32" t="s">
        <v>179</v>
      </c>
      <c r="C36135">
        <f t="shared" si="564"/>
        <v>79743</v>
      </c>
    </row>
    <row r="36136" spans="1:3">
      <c r="A36136" s="32" t="s">
        <v>43594</v>
      </c>
      <c r="B36136" s="32" t="s">
        <v>179</v>
      </c>
      <c r="C36136">
        <f t="shared" si="564"/>
        <v>79744</v>
      </c>
    </row>
    <row r="36137" spans="1:3">
      <c r="A36137" s="32" t="s">
        <v>43595</v>
      </c>
      <c r="B36137" s="32" t="s">
        <v>179</v>
      </c>
      <c r="C36137">
        <f t="shared" si="564"/>
        <v>79745</v>
      </c>
    </row>
    <row r="36138" spans="1:3">
      <c r="A36138" s="32" t="s">
        <v>43596</v>
      </c>
      <c r="B36138" s="32" t="s">
        <v>179</v>
      </c>
      <c r="C36138">
        <f t="shared" si="564"/>
        <v>79748</v>
      </c>
    </row>
    <row r="36139" spans="1:3">
      <c r="A36139" s="32" t="s">
        <v>43597</v>
      </c>
      <c r="B36139" s="32" t="s">
        <v>179</v>
      </c>
      <c r="C36139">
        <f t="shared" si="564"/>
        <v>79749</v>
      </c>
    </row>
    <row r="36140" spans="1:3">
      <c r="A36140" s="32" t="s">
        <v>43598</v>
      </c>
      <c r="B36140" s="32" t="s">
        <v>179</v>
      </c>
      <c r="C36140">
        <f t="shared" si="564"/>
        <v>79752</v>
      </c>
    </row>
    <row r="36141" spans="1:3">
      <c r="A36141" s="32" t="s">
        <v>43599</v>
      </c>
      <c r="B36141" s="32" t="s">
        <v>179</v>
      </c>
      <c r="C36141">
        <f t="shared" si="564"/>
        <v>79754</v>
      </c>
    </row>
    <row r="36142" spans="1:3">
      <c r="A36142" s="32" t="s">
        <v>43600</v>
      </c>
      <c r="B36142" s="32" t="s">
        <v>179</v>
      </c>
      <c r="C36142">
        <f t="shared" si="564"/>
        <v>79755</v>
      </c>
    </row>
    <row r="36143" spans="1:3">
      <c r="A36143" s="32" t="s">
        <v>43601</v>
      </c>
      <c r="B36143" s="32" t="s">
        <v>179</v>
      </c>
      <c r="C36143">
        <f t="shared" si="564"/>
        <v>79756</v>
      </c>
    </row>
    <row r="36144" spans="1:3">
      <c r="A36144" s="32" t="s">
        <v>43602</v>
      </c>
      <c r="B36144" s="32" t="s">
        <v>179</v>
      </c>
      <c r="C36144">
        <f t="shared" si="564"/>
        <v>79758</v>
      </c>
    </row>
    <row r="36145" spans="1:3">
      <c r="A36145" s="32" t="s">
        <v>43603</v>
      </c>
      <c r="B36145" s="32" t="s">
        <v>179</v>
      </c>
      <c r="C36145">
        <f t="shared" si="564"/>
        <v>79759</v>
      </c>
    </row>
    <row r="36146" spans="1:3">
      <c r="A36146" s="32" t="s">
        <v>43604</v>
      </c>
      <c r="B36146" s="32" t="s">
        <v>179</v>
      </c>
      <c r="C36146">
        <f t="shared" si="564"/>
        <v>79760</v>
      </c>
    </row>
    <row r="36147" spans="1:3">
      <c r="A36147" s="32" t="s">
        <v>43605</v>
      </c>
      <c r="B36147" s="32" t="s">
        <v>179</v>
      </c>
      <c r="C36147">
        <f t="shared" si="564"/>
        <v>79761</v>
      </c>
    </row>
    <row r="36148" spans="1:3">
      <c r="A36148" s="32" t="s">
        <v>43606</v>
      </c>
      <c r="B36148" s="32" t="s">
        <v>179</v>
      </c>
      <c r="C36148">
        <f t="shared" si="564"/>
        <v>79762</v>
      </c>
    </row>
    <row r="36149" spans="1:3">
      <c r="A36149" s="32" t="s">
        <v>43607</v>
      </c>
      <c r="B36149" s="32" t="s">
        <v>179</v>
      </c>
      <c r="C36149">
        <f t="shared" si="564"/>
        <v>79763</v>
      </c>
    </row>
    <row r="36150" spans="1:3">
      <c r="A36150" s="32" t="s">
        <v>43608</v>
      </c>
      <c r="B36150" s="32" t="s">
        <v>179</v>
      </c>
      <c r="C36150">
        <f t="shared" si="564"/>
        <v>79764</v>
      </c>
    </row>
    <row r="36151" spans="1:3">
      <c r="A36151" s="32" t="s">
        <v>43609</v>
      </c>
      <c r="B36151" s="32" t="s">
        <v>179</v>
      </c>
      <c r="C36151">
        <f t="shared" si="564"/>
        <v>79765</v>
      </c>
    </row>
    <row r="36152" spans="1:3">
      <c r="A36152" s="32" t="s">
        <v>43610</v>
      </c>
      <c r="B36152" s="32" t="s">
        <v>179</v>
      </c>
      <c r="C36152">
        <f t="shared" si="564"/>
        <v>79766</v>
      </c>
    </row>
    <row r="36153" spans="1:3">
      <c r="A36153" s="32" t="s">
        <v>43611</v>
      </c>
      <c r="B36153" s="32" t="s">
        <v>179</v>
      </c>
      <c r="C36153">
        <f t="shared" si="564"/>
        <v>79768</v>
      </c>
    </row>
    <row r="36154" spans="1:3">
      <c r="A36154" s="32" t="s">
        <v>43612</v>
      </c>
      <c r="B36154" s="32" t="s">
        <v>179</v>
      </c>
      <c r="C36154">
        <f t="shared" si="564"/>
        <v>79769</v>
      </c>
    </row>
    <row r="36155" spans="1:3">
      <c r="A36155" s="32" t="s">
        <v>43613</v>
      </c>
      <c r="B36155" s="32" t="s">
        <v>179</v>
      </c>
      <c r="C36155">
        <f t="shared" si="564"/>
        <v>79770</v>
      </c>
    </row>
    <row r="36156" spans="1:3">
      <c r="A36156" s="32" t="s">
        <v>43614</v>
      </c>
      <c r="B36156" s="32" t="s">
        <v>179</v>
      </c>
      <c r="C36156">
        <f t="shared" si="564"/>
        <v>79772</v>
      </c>
    </row>
    <row r="36157" spans="1:3">
      <c r="A36157" s="32" t="s">
        <v>43615</v>
      </c>
      <c r="B36157" s="32" t="s">
        <v>179</v>
      </c>
      <c r="C36157">
        <f t="shared" si="564"/>
        <v>79776</v>
      </c>
    </row>
    <row r="36158" spans="1:3">
      <c r="A36158" s="32" t="s">
        <v>43616</v>
      </c>
      <c r="B36158" s="32" t="s">
        <v>179</v>
      </c>
      <c r="C36158">
        <f t="shared" si="564"/>
        <v>79777</v>
      </c>
    </row>
    <row r="36159" spans="1:3">
      <c r="A36159" s="32" t="s">
        <v>43617</v>
      </c>
      <c r="B36159" s="32" t="s">
        <v>179</v>
      </c>
      <c r="C36159">
        <f t="shared" si="564"/>
        <v>79778</v>
      </c>
    </row>
    <row r="36160" spans="1:3">
      <c r="A36160" s="32" t="s">
        <v>43618</v>
      </c>
      <c r="B36160" s="32" t="s">
        <v>179</v>
      </c>
      <c r="C36160">
        <f t="shared" si="564"/>
        <v>79780</v>
      </c>
    </row>
    <row r="36161" spans="1:3">
      <c r="A36161" s="32" t="s">
        <v>43619</v>
      </c>
      <c r="B36161" s="32" t="s">
        <v>179</v>
      </c>
      <c r="C36161">
        <f t="shared" si="564"/>
        <v>79781</v>
      </c>
    </row>
    <row r="36162" spans="1:3">
      <c r="A36162" s="32" t="s">
        <v>43620</v>
      </c>
      <c r="B36162" s="32" t="s">
        <v>179</v>
      </c>
      <c r="C36162">
        <f t="shared" ref="C36162:C36225" si="565">1*A36162</f>
        <v>79782</v>
      </c>
    </row>
    <row r="36163" spans="1:3">
      <c r="A36163" s="32" t="s">
        <v>43621</v>
      </c>
      <c r="B36163" s="32" t="s">
        <v>179</v>
      </c>
      <c r="C36163">
        <f t="shared" si="565"/>
        <v>79783</v>
      </c>
    </row>
    <row r="36164" spans="1:3">
      <c r="A36164" s="32" t="s">
        <v>43622</v>
      </c>
      <c r="B36164" s="32" t="s">
        <v>179</v>
      </c>
      <c r="C36164">
        <f t="shared" si="565"/>
        <v>79785</v>
      </c>
    </row>
    <row r="36165" spans="1:3">
      <c r="A36165" s="32" t="s">
        <v>43623</v>
      </c>
      <c r="B36165" s="32" t="s">
        <v>179</v>
      </c>
      <c r="C36165">
        <f t="shared" si="565"/>
        <v>79786</v>
      </c>
    </row>
    <row r="36166" spans="1:3">
      <c r="A36166" s="32" t="s">
        <v>43624</v>
      </c>
      <c r="B36166" s="32" t="s">
        <v>179</v>
      </c>
      <c r="C36166">
        <f t="shared" si="565"/>
        <v>79788</v>
      </c>
    </row>
    <row r="36167" spans="1:3">
      <c r="A36167" s="32" t="s">
        <v>43625</v>
      </c>
      <c r="B36167" s="32" t="s">
        <v>179</v>
      </c>
      <c r="C36167">
        <f t="shared" si="565"/>
        <v>79789</v>
      </c>
    </row>
    <row r="36168" spans="1:3">
      <c r="A36168" s="32" t="s">
        <v>43626</v>
      </c>
      <c r="B36168" s="32" t="s">
        <v>179</v>
      </c>
      <c r="C36168">
        <f t="shared" si="565"/>
        <v>79821</v>
      </c>
    </row>
    <row r="36169" spans="1:3">
      <c r="A36169" s="32" t="s">
        <v>43627</v>
      </c>
      <c r="B36169" s="32" t="s">
        <v>179</v>
      </c>
      <c r="C36169">
        <f t="shared" si="565"/>
        <v>79830</v>
      </c>
    </row>
    <row r="36170" spans="1:3">
      <c r="A36170" s="32" t="s">
        <v>43628</v>
      </c>
      <c r="B36170" s="32" t="s">
        <v>179</v>
      </c>
      <c r="C36170">
        <f t="shared" si="565"/>
        <v>79831</v>
      </c>
    </row>
    <row r="36171" spans="1:3">
      <c r="A36171" s="32" t="s">
        <v>43629</v>
      </c>
      <c r="B36171" s="32" t="s">
        <v>179</v>
      </c>
      <c r="C36171">
        <f t="shared" si="565"/>
        <v>79832</v>
      </c>
    </row>
    <row r="36172" spans="1:3">
      <c r="A36172" s="32" t="s">
        <v>43630</v>
      </c>
      <c r="B36172" s="32" t="s">
        <v>179</v>
      </c>
      <c r="C36172">
        <f t="shared" si="565"/>
        <v>79834</v>
      </c>
    </row>
    <row r="36173" spans="1:3">
      <c r="A36173" s="32" t="s">
        <v>43631</v>
      </c>
      <c r="B36173" s="32" t="s">
        <v>179</v>
      </c>
      <c r="C36173">
        <f t="shared" si="565"/>
        <v>79835</v>
      </c>
    </row>
    <row r="36174" spans="1:3">
      <c r="A36174" s="32" t="s">
        <v>43632</v>
      </c>
      <c r="B36174" s="32" t="s">
        <v>179</v>
      </c>
      <c r="C36174">
        <f t="shared" si="565"/>
        <v>79836</v>
      </c>
    </row>
    <row r="36175" spans="1:3">
      <c r="A36175" s="32" t="s">
        <v>43633</v>
      </c>
      <c r="B36175" s="32" t="s">
        <v>179</v>
      </c>
      <c r="C36175">
        <f t="shared" si="565"/>
        <v>79837</v>
      </c>
    </row>
    <row r="36176" spans="1:3">
      <c r="A36176" s="32" t="s">
        <v>43634</v>
      </c>
      <c r="B36176" s="32" t="s">
        <v>179</v>
      </c>
      <c r="C36176">
        <f t="shared" si="565"/>
        <v>79838</v>
      </c>
    </row>
    <row r="36177" spans="1:3">
      <c r="A36177" s="32" t="s">
        <v>43635</v>
      </c>
      <c r="B36177" s="32" t="s">
        <v>179</v>
      </c>
      <c r="C36177">
        <f t="shared" si="565"/>
        <v>79839</v>
      </c>
    </row>
    <row r="36178" spans="1:3">
      <c r="A36178" s="32" t="s">
        <v>43636</v>
      </c>
      <c r="B36178" s="32" t="s">
        <v>179</v>
      </c>
      <c r="C36178">
        <f t="shared" si="565"/>
        <v>79842</v>
      </c>
    </row>
    <row r="36179" spans="1:3">
      <c r="A36179" s="32" t="s">
        <v>43637</v>
      </c>
      <c r="B36179" s="32" t="s">
        <v>179</v>
      </c>
      <c r="C36179">
        <f t="shared" si="565"/>
        <v>79843</v>
      </c>
    </row>
    <row r="36180" spans="1:3">
      <c r="A36180" s="32" t="s">
        <v>43638</v>
      </c>
      <c r="B36180" s="32" t="s">
        <v>179</v>
      </c>
      <c r="C36180">
        <f t="shared" si="565"/>
        <v>79845</v>
      </c>
    </row>
    <row r="36181" spans="1:3">
      <c r="A36181" s="32" t="s">
        <v>43639</v>
      </c>
      <c r="B36181" s="32" t="s">
        <v>179</v>
      </c>
      <c r="C36181">
        <f t="shared" si="565"/>
        <v>79846</v>
      </c>
    </row>
    <row r="36182" spans="1:3">
      <c r="A36182" s="32" t="s">
        <v>43640</v>
      </c>
      <c r="B36182" s="32" t="s">
        <v>179</v>
      </c>
      <c r="C36182">
        <f t="shared" si="565"/>
        <v>79847</v>
      </c>
    </row>
    <row r="36183" spans="1:3">
      <c r="A36183" s="32" t="s">
        <v>43641</v>
      </c>
      <c r="B36183" s="32" t="s">
        <v>179</v>
      </c>
      <c r="C36183">
        <f t="shared" si="565"/>
        <v>79848</v>
      </c>
    </row>
    <row r="36184" spans="1:3">
      <c r="A36184" s="32" t="s">
        <v>43642</v>
      </c>
      <c r="B36184" s="32" t="s">
        <v>179</v>
      </c>
      <c r="C36184">
        <f t="shared" si="565"/>
        <v>79849</v>
      </c>
    </row>
    <row r="36185" spans="1:3">
      <c r="A36185" s="32" t="s">
        <v>43643</v>
      </c>
      <c r="B36185" s="32" t="s">
        <v>179</v>
      </c>
      <c r="C36185">
        <f t="shared" si="565"/>
        <v>79851</v>
      </c>
    </row>
    <row r="36186" spans="1:3">
      <c r="A36186" s="32" t="s">
        <v>43644</v>
      </c>
      <c r="B36186" s="32" t="s">
        <v>179</v>
      </c>
      <c r="C36186">
        <f t="shared" si="565"/>
        <v>79852</v>
      </c>
    </row>
    <row r="36187" spans="1:3">
      <c r="A36187" s="32" t="s">
        <v>43645</v>
      </c>
      <c r="B36187" s="32" t="s">
        <v>179</v>
      </c>
      <c r="C36187">
        <f t="shared" si="565"/>
        <v>79853</v>
      </c>
    </row>
    <row r="36188" spans="1:3">
      <c r="A36188" s="32" t="s">
        <v>43646</v>
      </c>
      <c r="B36188" s="32" t="s">
        <v>179</v>
      </c>
      <c r="C36188">
        <f t="shared" si="565"/>
        <v>79854</v>
      </c>
    </row>
    <row r="36189" spans="1:3">
      <c r="A36189" s="32" t="s">
        <v>43647</v>
      </c>
      <c r="B36189" s="32" t="s">
        <v>179</v>
      </c>
      <c r="C36189">
        <f t="shared" si="565"/>
        <v>79855</v>
      </c>
    </row>
    <row r="36190" spans="1:3">
      <c r="A36190" s="32" t="s">
        <v>43648</v>
      </c>
      <c r="B36190" s="32" t="s">
        <v>179</v>
      </c>
      <c r="C36190">
        <f t="shared" si="565"/>
        <v>79901</v>
      </c>
    </row>
    <row r="36191" spans="1:3">
      <c r="A36191" s="32" t="s">
        <v>43649</v>
      </c>
      <c r="B36191" s="32" t="s">
        <v>179</v>
      </c>
      <c r="C36191">
        <f t="shared" si="565"/>
        <v>79902</v>
      </c>
    </row>
    <row r="36192" spans="1:3">
      <c r="A36192" s="32" t="s">
        <v>43650</v>
      </c>
      <c r="B36192" s="32" t="s">
        <v>179</v>
      </c>
      <c r="C36192">
        <f t="shared" si="565"/>
        <v>79903</v>
      </c>
    </row>
    <row r="36193" spans="1:3">
      <c r="A36193" s="32" t="s">
        <v>43651</v>
      </c>
      <c r="B36193" s="32" t="s">
        <v>179</v>
      </c>
      <c r="C36193">
        <f t="shared" si="565"/>
        <v>79904</v>
      </c>
    </row>
    <row r="36194" spans="1:3">
      <c r="A36194" s="32" t="s">
        <v>43652</v>
      </c>
      <c r="B36194" s="32" t="s">
        <v>179</v>
      </c>
      <c r="C36194">
        <f t="shared" si="565"/>
        <v>79905</v>
      </c>
    </row>
    <row r="36195" spans="1:3">
      <c r="A36195" s="32" t="s">
        <v>43653</v>
      </c>
      <c r="B36195" s="32" t="s">
        <v>179</v>
      </c>
      <c r="C36195">
        <f t="shared" si="565"/>
        <v>79906</v>
      </c>
    </row>
    <row r="36196" spans="1:3">
      <c r="A36196" s="32" t="s">
        <v>43654</v>
      </c>
      <c r="B36196" s="32" t="s">
        <v>179</v>
      </c>
      <c r="C36196">
        <f t="shared" si="565"/>
        <v>79907</v>
      </c>
    </row>
    <row r="36197" spans="1:3">
      <c r="A36197" s="32" t="s">
        <v>43655</v>
      </c>
      <c r="B36197" s="32" t="s">
        <v>179</v>
      </c>
      <c r="C36197">
        <f t="shared" si="565"/>
        <v>79908</v>
      </c>
    </row>
    <row r="36198" spans="1:3">
      <c r="A36198" s="32" t="s">
        <v>43656</v>
      </c>
      <c r="B36198" s="32" t="s">
        <v>179</v>
      </c>
      <c r="C36198">
        <f t="shared" si="565"/>
        <v>79910</v>
      </c>
    </row>
    <row r="36199" spans="1:3">
      <c r="A36199" s="32" t="s">
        <v>43657</v>
      </c>
      <c r="B36199" s="32" t="s">
        <v>179</v>
      </c>
      <c r="C36199">
        <f t="shared" si="565"/>
        <v>79911</v>
      </c>
    </row>
    <row r="36200" spans="1:3">
      <c r="A36200" s="32" t="s">
        <v>43658</v>
      </c>
      <c r="B36200" s="32" t="s">
        <v>179</v>
      </c>
      <c r="C36200">
        <f t="shared" si="565"/>
        <v>79912</v>
      </c>
    </row>
    <row r="36201" spans="1:3">
      <c r="A36201" s="32" t="s">
        <v>43659</v>
      </c>
      <c r="B36201" s="32" t="s">
        <v>179</v>
      </c>
      <c r="C36201">
        <f t="shared" si="565"/>
        <v>79913</v>
      </c>
    </row>
    <row r="36202" spans="1:3">
      <c r="A36202" s="32" t="s">
        <v>43660</v>
      </c>
      <c r="B36202" s="32" t="s">
        <v>179</v>
      </c>
      <c r="C36202">
        <f t="shared" si="565"/>
        <v>79914</v>
      </c>
    </row>
    <row r="36203" spans="1:3">
      <c r="A36203" s="32" t="s">
        <v>43661</v>
      </c>
      <c r="B36203" s="32" t="s">
        <v>179</v>
      </c>
      <c r="C36203">
        <f t="shared" si="565"/>
        <v>79915</v>
      </c>
    </row>
    <row r="36204" spans="1:3">
      <c r="A36204" s="32" t="s">
        <v>43662</v>
      </c>
      <c r="B36204" s="32" t="s">
        <v>179</v>
      </c>
      <c r="C36204">
        <f t="shared" si="565"/>
        <v>79916</v>
      </c>
    </row>
    <row r="36205" spans="1:3">
      <c r="A36205" s="32" t="s">
        <v>43663</v>
      </c>
      <c r="B36205" s="32" t="s">
        <v>179</v>
      </c>
      <c r="C36205">
        <f t="shared" si="565"/>
        <v>79917</v>
      </c>
    </row>
    <row r="36206" spans="1:3">
      <c r="A36206" s="32" t="s">
        <v>43664</v>
      </c>
      <c r="B36206" s="32" t="s">
        <v>179</v>
      </c>
      <c r="C36206">
        <f t="shared" si="565"/>
        <v>79918</v>
      </c>
    </row>
    <row r="36207" spans="1:3">
      <c r="A36207" s="32" t="s">
        <v>43665</v>
      </c>
      <c r="B36207" s="32" t="s">
        <v>179</v>
      </c>
      <c r="C36207">
        <f t="shared" si="565"/>
        <v>79920</v>
      </c>
    </row>
    <row r="36208" spans="1:3">
      <c r="A36208" s="32" t="s">
        <v>43666</v>
      </c>
      <c r="B36208" s="32" t="s">
        <v>179</v>
      </c>
      <c r="C36208">
        <f t="shared" si="565"/>
        <v>79922</v>
      </c>
    </row>
    <row r="36209" spans="1:3">
      <c r="A36209" s="32" t="s">
        <v>43667</v>
      </c>
      <c r="B36209" s="32" t="s">
        <v>179</v>
      </c>
      <c r="C36209">
        <f t="shared" si="565"/>
        <v>79923</v>
      </c>
    </row>
    <row r="36210" spans="1:3">
      <c r="A36210" s="32" t="s">
        <v>43668</v>
      </c>
      <c r="B36210" s="32" t="s">
        <v>179</v>
      </c>
      <c r="C36210">
        <f t="shared" si="565"/>
        <v>79924</v>
      </c>
    </row>
    <row r="36211" spans="1:3">
      <c r="A36211" s="32" t="s">
        <v>43669</v>
      </c>
      <c r="B36211" s="32" t="s">
        <v>179</v>
      </c>
      <c r="C36211">
        <f t="shared" si="565"/>
        <v>79925</v>
      </c>
    </row>
    <row r="36212" spans="1:3">
      <c r="A36212" s="32" t="s">
        <v>43670</v>
      </c>
      <c r="B36212" s="32" t="s">
        <v>179</v>
      </c>
      <c r="C36212">
        <f t="shared" si="565"/>
        <v>79926</v>
      </c>
    </row>
    <row r="36213" spans="1:3">
      <c r="A36213" s="32" t="s">
        <v>43671</v>
      </c>
      <c r="B36213" s="32" t="s">
        <v>179</v>
      </c>
      <c r="C36213">
        <f t="shared" si="565"/>
        <v>79927</v>
      </c>
    </row>
    <row r="36214" spans="1:3">
      <c r="A36214" s="32" t="s">
        <v>43672</v>
      </c>
      <c r="B36214" s="32" t="s">
        <v>179</v>
      </c>
      <c r="C36214">
        <f t="shared" si="565"/>
        <v>79928</v>
      </c>
    </row>
    <row r="36215" spans="1:3">
      <c r="A36215" s="32" t="s">
        <v>43673</v>
      </c>
      <c r="B36215" s="32" t="s">
        <v>179</v>
      </c>
      <c r="C36215">
        <f t="shared" si="565"/>
        <v>79929</v>
      </c>
    </row>
    <row r="36216" spans="1:3">
      <c r="A36216" s="32" t="s">
        <v>43674</v>
      </c>
      <c r="B36216" s="32" t="s">
        <v>179</v>
      </c>
      <c r="C36216">
        <f t="shared" si="565"/>
        <v>79930</v>
      </c>
    </row>
    <row r="36217" spans="1:3">
      <c r="A36217" s="32" t="s">
        <v>43675</v>
      </c>
      <c r="B36217" s="32" t="s">
        <v>179</v>
      </c>
      <c r="C36217">
        <f t="shared" si="565"/>
        <v>79931</v>
      </c>
    </row>
    <row r="36218" spans="1:3">
      <c r="A36218" s="32" t="s">
        <v>43676</v>
      </c>
      <c r="B36218" s="32" t="s">
        <v>179</v>
      </c>
      <c r="C36218">
        <f t="shared" si="565"/>
        <v>79932</v>
      </c>
    </row>
    <row r="36219" spans="1:3">
      <c r="A36219" s="32" t="s">
        <v>43677</v>
      </c>
      <c r="B36219" s="32" t="s">
        <v>179</v>
      </c>
      <c r="C36219">
        <f t="shared" si="565"/>
        <v>79934</v>
      </c>
    </row>
    <row r="36220" spans="1:3">
      <c r="A36220" s="32" t="s">
        <v>43678</v>
      </c>
      <c r="B36220" s="32" t="s">
        <v>179</v>
      </c>
      <c r="C36220">
        <f t="shared" si="565"/>
        <v>79935</v>
      </c>
    </row>
    <row r="36221" spans="1:3">
      <c r="A36221" s="32" t="s">
        <v>43679</v>
      </c>
      <c r="B36221" s="32" t="s">
        <v>179</v>
      </c>
      <c r="C36221">
        <f t="shared" si="565"/>
        <v>79936</v>
      </c>
    </row>
    <row r="36222" spans="1:3">
      <c r="A36222" s="32" t="s">
        <v>43680</v>
      </c>
      <c r="B36222" s="32" t="s">
        <v>179</v>
      </c>
      <c r="C36222">
        <f t="shared" si="565"/>
        <v>79937</v>
      </c>
    </row>
    <row r="36223" spans="1:3">
      <c r="A36223" s="32" t="s">
        <v>43681</v>
      </c>
      <c r="B36223" s="32" t="s">
        <v>179</v>
      </c>
      <c r="C36223">
        <f t="shared" si="565"/>
        <v>79938</v>
      </c>
    </row>
    <row r="36224" spans="1:3">
      <c r="A36224" s="32" t="s">
        <v>43682</v>
      </c>
      <c r="B36224" s="32" t="s">
        <v>179</v>
      </c>
      <c r="C36224">
        <f t="shared" si="565"/>
        <v>79940</v>
      </c>
    </row>
    <row r="36225" spans="1:3">
      <c r="A36225" s="32" t="s">
        <v>43683</v>
      </c>
      <c r="B36225" s="32" t="s">
        <v>179</v>
      </c>
      <c r="C36225">
        <f t="shared" si="565"/>
        <v>79941</v>
      </c>
    </row>
    <row r="36226" spans="1:3">
      <c r="A36226" s="32" t="s">
        <v>43684</v>
      </c>
      <c r="B36226" s="32" t="s">
        <v>179</v>
      </c>
      <c r="C36226">
        <f t="shared" ref="C36226:C36289" si="566">1*A36226</f>
        <v>79942</v>
      </c>
    </row>
    <row r="36227" spans="1:3">
      <c r="A36227" s="32" t="s">
        <v>43685</v>
      </c>
      <c r="B36227" s="32" t="s">
        <v>179</v>
      </c>
      <c r="C36227">
        <f t="shared" si="566"/>
        <v>79943</v>
      </c>
    </row>
    <row r="36228" spans="1:3">
      <c r="A36228" s="32" t="s">
        <v>43686</v>
      </c>
      <c r="B36228" s="32" t="s">
        <v>179</v>
      </c>
      <c r="C36228">
        <f t="shared" si="566"/>
        <v>79944</v>
      </c>
    </row>
    <row r="36229" spans="1:3">
      <c r="A36229" s="32" t="s">
        <v>43687</v>
      </c>
      <c r="B36229" s="32" t="s">
        <v>179</v>
      </c>
      <c r="C36229">
        <f t="shared" si="566"/>
        <v>79945</v>
      </c>
    </row>
    <row r="36230" spans="1:3">
      <c r="A36230" s="32" t="s">
        <v>43688</v>
      </c>
      <c r="B36230" s="32" t="s">
        <v>179</v>
      </c>
      <c r="C36230">
        <f t="shared" si="566"/>
        <v>79946</v>
      </c>
    </row>
    <row r="36231" spans="1:3">
      <c r="A36231" s="32" t="s">
        <v>43689</v>
      </c>
      <c r="B36231" s="32" t="s">
        <v>179</v>
      </c>
      <c r="C36231">
        <f t="shared" si="566"/>
        <v>79947</v>
      </c>
    </row>
    <row r="36232" spans="1:3">
      <c r="A36232" s="32" t="s">
        <v>43690</v>
      </c>
      <c r="B36232" s="32" t="s">
        <v>179</v>
      </c>
      <c r="C36232">
        <f t="shared" si="566"/>
        <v>79948</v>
      </c>
    </row>
    <row r="36233" spans="1:3">
      <c r="A36233" s="32" t="s">
        <v>43691</v>
      </c>
      <c r="B36233" s="32" t="s">
        <v>179</v>
      </c>
      <c r="C36233">
        <f t="shared" si="566"/>
        <v>79949</v>
      </c>
    </row>
    <row r="36234" spans="1:3">
      <c r="A36234" s="32" t="s">
        <v>43692</v>
      </c>
      <c r="B36234" s="32" t="s">
        <v>179</v>
      </c>
      <c r="C36234">
        <f t="shared" si="566"/>
        <v>79950</v>
      </c>
    </row>
    <row r="36235" spans="1:3">
      <c r="A36235" s="32" t="s">
        <v>43693</v>
      </c>
      <c r="B36235" s="32" t="s">
        <v>179</v>
      </c>
      <c r="C36235">
        <f t="shared" si="566"/>
        <v>79951</v>
      </c>
    </row>
    <row r="36236" spans="1:3">
      <c r="A36236" s="32" t="s">
        <v>43694</v>
      </c>
      <c r="B36236" s="32" t="s">
        <v>179</v>
      </c>
      <c r="C36236">
        <f t="shared" si="566"/>
        <v>79952</v>
      </c>
    </row>
    <row r="36237" spans="1:3">
      <c r="A36237" s="32" t="s">
        <v>43695</v>
      </c>
      <c r="B36237" s="32" t="s">
        <v>179</v>
      </c>
      <c r="C36237">
        <f t="shared" si="566"/>
        <v>79953</v>
      </c>
    </row>
    <row r="36238" spans="1:3">
      <c r="A36238" s="32" t="s">
        <v>43696</v>
      </c>
      <c r="B36238" s="32" t="s">
        <v>179</v>
      </c>
      <c r="C36238">
        <f t="shared" si="566"/>
        <v>79954</v>
      </c>
    </row>
    <row r="36239" spans="1:3">
      <c r="A36239" s="32" t="s">
        <v>43697</v>
      </c>
      <c r="B36239" s="32" t="s">
        <v>179</v>
      </c>
      <c r="C36239">
        <f t="shared" si="566"/>
        <v>79955</v>
      </c>
    </row>
    <row r="36240" spans="1:3">
      <c r="A36240" s="32" t="s">
        <v>43698</v>
      </c>
      <c r="B36240" s="32" t="s">
        <v>179</v>
      </c>
      <c r="C36240">
        <f t="shared" si="566"/>
        <v>79958</v>
      </c>
    </row>
    <row r="36241" spans="1:3">
      <c r="A36241" s="32" t="s">
        <v>43699</v>
      </c>
      <c r="B36241" s="32" t="s">
        <v>179</v>
      </c>
      <c r="C36241">
        <f t="shared" si="566"/>
        <v>79960</v>
      </c>
    </row>
    <row r="36242" spans="1:3">
      <c r="A36242" s="32" t="s">
        <v>43700</v>
      </c>
      <c r="B36242" s="32" t="s">
        <v>179</v>
      </c>
      <c r="C36242">
        <f t="shared" si="566"/>
        <v>79961</v>
      </c>
    </row>
    <row r="36243" spans="1:3">
      <c r="A36243" s="32" t="s">
        <v>43701</v>
      </c>
      <c r="B36243" s="32" t="s">
        <v>179</v>
      </c>
      <c r="C36243">
        <f t="shared" si="566"/>
        <v>79968</v>
      </c>
    </row>
    <row r="36244" spans="1:3">
      <c r="A36244" s="32" t="s">
        <v>43702</v>
      </c>
      <c r="B36244" s="32" t="s">
        <v>179</v>
      </c>
      <c r="C36244">
        <f t="shared" si="566"/>
        <v>79976</v>
      </c>
    </row>
    <row r="36245" spans="1:3">
      <c r="A36245" s="32" t="s">
        <v>43703</v>
      </c>
      <c r="B36245" s="32" t="s">
        <v>179</v>
      </c>
      <c r="C36245">
        <f t="shared" si="566"/>
        <v>79978</v>
      </c>
    </row>
    <row r="36246" spans="1:3">
      <c r="A36246" s="32" t="s">
        <v>43704</v>
      </c>
      <c r="B36246" s="32" t="s">
        <v>179</v>
      </c>
      <c r="C36246">
        <f t="shared" si="566"/>
        <v>79980</v>
      </c>
    </row>
    <row r="36247" spans="1:3">
      <c r="A36247" s="32" t="s">
        <v>43705</v>
      </c>
      <c r="B36247" s="32" t="s">
        <v>179</v>
      </c>
      <c r="C36247">
        <f t="shared" si="566"/>
        <v>79990</v>
      </c>
    </row>
    <row r="36248" spans="1:3">
      <c r="A36248" s="32" t="s">
        <v>43706</v>
      </c>
      <c r="B36248" s="32" t="s">
        <v>179</v>
      </c>
      <c r="C36248">
        <f t="shared" si="566"/>
        <v>79995</v>
      </c>
    </row>
    <row r="36249" spans="1:3">
      <c r="A36249" s="32" t="s">
        <v>43707</v>
      </c>
      <c r="B36249" s="32" t="s">
        <v>179</v>
      </c>
      <c r="C36249">
        <f t="shared" si="566"/>
        <v>79996</v>
      </c>
    </row>
    <row r="36250" spans="1:3">
      <c r="A36250" s="32" t="s">
        <v>43708</v>
      </c>
      <c r="B36250" s="32" t="s">
        <v>179</v>
      </c>
      <c r="C36250">
        <f t="shared" si="566"/>
        <v>79997</v>
      </c>
    </row>
    <row r="36251" spans="1:3">
      <c r="A36251" s="32" t="s">
        <v>43709</v>
      </c>
      <c r="B36251" s="32" t="s">
        <v>179</v>
      </c>
      <c r="C36251">
        <f t="shared" si="566"/>
        <v>79998</v>
      </c>
    </row>
    <row r="36252" spans="1:3">
      <c r="A36252" s="32" t="s">
        <v>43710</v>
      </c>
      <c r="B36252" s="32" t="s">
        <v>179</v>
      </c>
      <c r="C36252">
        <f t="shared" si="566"/>
        <v>79999</v>
      </c>
    </row>
    <row r="36253" spans="1:3">
      <c r="A36253" s="32" t="s">
        <v>5652</v>
      </c>
      <c r="B36253" s="32" t="s">
        <v>143</v>
      </c>
      <c r="C36253">
        <f t="shared" si="566"/>
        <v>80001</v>
      </c>
    </row>
    <row r="36254" spans="1:3">
      <c r="A36254" s="32" t="s">
        <v>5653</v>
      </c>
      <c r="B36254" s="32" t="s">
        <v>143</v>
      </c>
      <c r="C36254">
        <f t="shared" si="566"/>
        <v>80002</v>
      </c>
    </row>
    <row r="36255" spans="1:3">
      <c r="A36255" s="32" t="s">
        <v>5654</v>
      </c>
      <c r="B36255" s="32" t="s">
        <v>143</v>
      </c>
      <c r="C36255">
        <f t="shared" si="566"/>
        <v>80003</v>
      </c>
    </row>
    <row r="36256" spans="1:3">
      <c r="A36256" s="32" t="s">
        <v>5655</v>
      </c>
      <c r="B36256" s="32" t="s">
        <v>143</v>
      </c>
      <c r="C36256">
        <f t="shared" si="566"/>
        <v>80004</v>
      </c>
    </row>
    <row r="36257" spans="1:3">
      <c r="A36257" s="32" t="s">
        <v>5656</v>
      </c>
      <c r="B36257" s="32" t="s">
        <v>143</v>
      </c>
      <c r="C36257">
        <f t="shared" si="566"/>
        <v>80005</v>
      </c>
    </row>
    <row r="36258" spans="1:3">
      <c r="A36258" s="32" t="s">
        <v>5657</v>
      </c>
      <c r="B36258" s="32" t="s">
        <v>143</v>
      </c>
      <c r="C36258">
        <f t="shared" si="566"/>
        <v>80006</v>
      </c>
    </row>
    <row r="36259" spans="1:3">
      <c r="A36259" s="32" t="s">
        <v>5658</v>
      </c>
      <c r="B36259" s="32" t="s">
        <v>143</v>
      </c>
      <c r="C36259">
        <f t="shared" si="566"/>
        <v>80007</v>
      </c>
    </row>
    <row r="36260" spans="1:3">
      <c r="A36260" s="32" t="s">
        <v>5659</v>
      </c>
      <c r="B36260" s="32" t="s">
        <v>143</v>
      </c>
      <c r="C36260">
        <f t="shared" si="566"/>
        <v>80010</v>
      </c>
    </row>
    <row r="36261" spans="1:3">
      <c r="A36261" s="32" t="s">
        <v>5660</v>
      </c>
      <c r="B36261" s="32" t="s">
        <v>143</v>
      </c>
      <c r="C36261">
        <f t="shared" si="566"/>
        <v>80011</v>
      </c>
    </row>
    <row r="36262" spans="1:3">
      <c r="A36262" s="32" t="s">
        <v>5661</v>
      </c>
      <c r="B36262" s="32" t="s">
        <v>143</v>
      </c>
      <c r="C36262">
        <f t="shared" si="566"/>
        <v>80012</v>
      </c>
    </row>
    <row r="36263" spans="1:3">
      <c r="A36263" s="32" t="s">
        <v>5662</v>
      </c>
      <c r="B36263" s="32" t="s">
        <v>143</v>
      </c>
      <c r="C36263">
        <f t="shared" si="566"/>
        <v>80013</v>
      </c>
    </row>
    <row r="36264" spans="1:3">
      <c r="A36264" s="32" t="s">
        <v>5663</v>
      </c>
      <c r="B36264" s="32" t="s">
        <v>143</v>
      </c>
      <c r="C36264">
        <f t="shared" si="566"/>
        <v>80014</v>
      </c>
    </row>
    <row r="36265" spans="1:3">
      <c r="A36265" s="32" t="s">
        <v>5664</v>
      </c>
      <c r="B36265" s="32" t="s">
        <v>143</v>
      </c>
      <c r="C36265">
        <f t="shared" si="566"/>
        <v>80015</v>
      </c>
    </row>
    <row r="36266" spans="1:3">
      <c r="A36266" s="32" t="s">
        <v>5665</v>
      </c>
      <c r="B36266" s="32" t="s">
        <v>143</v>
      </c>
      <c r="C36266">
        <f t="shared" si="566"/>
        <v>80016</v>
      </c>
    </row>
    <row r="36267" spans="1:3">
      <c r="A36267" s="32" t="s">
        <v>5666</v>
      </c>
      <c r="B36267" s="32" t="s">
        <v>143</v>
      </c>
      <c r="C36267">
        <f t="shared" si="566"/>
        <v>80017</v>
      </c>
    </row>
    <row r="36268" spans="1:3">
      <c r="A36268" s="32" t="s">
        <v>5667</v>
      </c>
      <c r="B36268" s="32" t="s">
        <v>143</v>
      </c>
      <c r="C36268">
        <f t="shared" si="566"/>
        <v>80018</v>
      </c>
    </row>
    <row r="36269" spans="1:3">
      <c r="A36269" s="32" t="s">
        <v>5668</v>
      </c>
      <c r="B36269" s="32" t="s">
        <v>143</v>
      </c>
      <c r="C36269">
        <f t="shared" si="566"/>
        <v>80019</v>
      </c>
    </row>
    <row r="36270" spans="1:3">
      <c r="A36270" s="32" t="s">
        <v>5669</v>
      </c>
      <c r="B36270" s="32" t="s">
        <v>143</v>
      </c>
      <c r="C36270">
        <f t="shared" si="566"/>
        <v>80020</v>
      </c>
    </row>
    <row r="36271" spans="1:3">
      <c r="A36271" s="32" t="s">
        <v>5670</v>
      </c>
      <c r="B36271" s="32" t="s">
        <v>143</v>
      </c>
      <c r="C36271">
        <f t="shared" si="566"/>
        <v>80021</v>
      </c>
    </row>
    <row r="36272" spans="1:3">
      <c r="A36272" s="32" t="s">
        <v>5671</v>
      </c>
      <c r="B36272" s="32" t="s">
        <v>143</v>
      </c>
      <c r="C36272">
        <f t="shared" si="566"/>
        <v>80022</v>
      </c>
    </row>
    <row r="36273" spans="1:3">
      <c r="A36273" s="32" t="s">
        <v>5672</v>
      </c>
      <c r="B36273" s="32" t="s">
        <v>143</v>
      </c>
      <c r="C36273">
        <f t="shared" si="566"/>
        <v>80023</v>
      </c>
    </row>
    <row r="36274" spans="1:3">
      <c r="A36274" s="32" t="s">
        <v>5673</v>
      </c>
      <c r="B36274" s="32" t="s">
        <v>143</v>
      </c>
      <c r="C36274">
        <f t="shared" si="566"/>
        <v>80024</v>
      </c>
    </row>
    <row r="36275" spans="1:3">
      <c r="A36275" s="32" t="s">
        <v>5674</v>
      </c>
      <c r="B36275" s="32" t="s">
        <v>143</v>
      </c>
      <c r="C36275">
        <f t="shared" si="566"/>
        <v>80025</v>
      </c>
    </row>
    <row r="36276" spans="1:3">
      <c r="A36276" s="32" t="s">
        <v>5675</v>
      </c>
      <c r="B36276" s="32" t="s">
        <v>143</v>
      </c>
      <c r="C36276">
        <f t="shared" si="566"/>
        <v>80026</v>
      </c>
    </row>
    <row r="36277" spans="1:3">
      <c r="A36277" s="32" t="s">
        <v>5676</v>
      </c>
      <c r="B36277" s="32" t="s">
        <v>143</v>
      </c>
      <c r="C36277">
        <f t="shared" si="566"/>
        <v>80027</v>
      </c>
    </row>
    <row r="36278" spans="1:3">
      <c r="A36278" s="32" t="s">
        <v>6301</v>
      </c>
      <c r="B36278" s="32" t="s">
        <v>143</v>
      </c>
      <c r="C36278">
        <f t="shared" si="566"/>
        <v>80028</v>
      </c>
    </row>
    <row r="36279" spans="1:3">
      <c r="A36279" s="32" t="s">
        <v>5677</v>
      </c>
      <c r="B36279" s="32" t="s">
        <v>143</v>
      </c>
      <c r="C36279">
        <f t="shared" si="566"/>
        <v>80030</v>
      </c>
    </row>
    <row r="36280" spans="1:3">
      <c r="A36280" s="32" t="s">
        <v>5678</v>
      </c>
      <c r="B36280" s="32" t="s">
        <v>143</v>
      </c>
      <c r="C36280">
        <f t="shared" si="566"/>
        <v>80031</v>
      </c>
    </row>
    <row r="36281" spans="1:3">
      <c r="A36281" s="32" t="s">
        <v>5679</v>
      </c>
      <c r="B36281" s="32" t="s">
        <v>143</v>
      </c>
      <c r="C36281">
        <f t="shared" si="566"/>
        <v>80033</v>
      </c>
    </row>
    <row r="36282" spans="1:3">
      <c r="A36282" s="32" t="s">
        <v>5680</v>
      </c>
      <c r="B36282" s="32" t="s">
        <v>143</v>
      </c>
      <c r="C36282">
        <f t="shared" si="566"/>
        <v>80034</v>
      </c>
    </row>
    <row r="36283" spans="1:3">
      <c r="A36283" s="32" t="s">
        <v>5681</v>
      </c>
      <c r="B36283" s="32" t="s">
        <v>143</v>
      </c>
      <c r="C36283">
        <f t="shared" si="566"/>
        <v>80035</v>
      </c>
    </row>
    <row r="36284" spans="1:3">
      <c r="A36284" s="32" t="s">
        <v>5682</v>
      </c>
      <c r="B36284" s="32" t="s">
        <v>143</v>
      </c>
      <c r="C36284">
        <f t="shared" si="566"/>
        <v>80036</v>
      </c>
    </row>
    <row r="36285" spans="1:3">
      <c r="A36285" s="32" t="s">
        <v>5683</v>
      </c>
      <c r="B36285" s="32" t="s">
        <v>143</v>
      </c>
      <c r="C36285">
        <f t="shared" si="566"/>
        <v>80037</v>
      </c>
    </row>
    <row r="36286" spans="1:3">
      <c r="A36286" s="32" t="s">
        <v>5684</v>
      </c>
      <c r="B36286" s="32" t="s">
        <v>143</v>
      </c>
      <c r="C36286">
        <f t="shared" si="566"/>
        <v>80038</v>
      </c>
    </row>
    <row r="36287" spans="1:3">
      <c r="A36287" s="32" t="s">
        <v>5685</v>
      </c>
      <c r="B36287" s="32" t="s">
        <v>143</v>
      </c>
      <c r="C36287">
        <f t="shared" si="566"/>
        <v>80040</v>
      </c>
    </row>
    <row r="36288" spans="1:3">
      <c r="A36288" s="32" t="s">
        <v>5686</v>
      </c>
      <c r="B36288" s="32" t="s">
        <v>143</v>
      </c>
      <c r="C36288">
        <f t="shared" si="566"/>
        <v>80041</v>
      </c>
    </row>
    <row r="36289" spans="1:3">
      <c r="A36289" s="32" t="s">
        <v>5687</v>
      </c>
      <c r="B36289" s="32" t="s">
        <v>143</v>
      </c>
      <c r="C36289">
        <f t="shared" si="566"/>
        <v>80042</v>
      </c>
    </row>
    <row r="36290" spans="1:3">
      <c r="A36290" s="32" t="s">
        <v>5688</v>
      </c>
      <c r="B36290" s="32" t="s">
        <v>143</v>
      </c>
      <c r="C36290">
        <f t="shared" ref="C36290:C36353" si="567">1*A36290</f>
        <v>80044</v>
      </c>
    </row>
    <row r="36291" spans="1:3">
      <c r="A36291" s="32" t="s">
        <v>5689</v>
      </c>
      <c r="B36291" s="32" t="s">
        <v>143</v>
      </c>
      <c r="C36291">
        <f t="shared" si="567"/>
        <v>80045</v>
      </c>
    </row>
    <row r="36292" spans="1:3">
      <c r="A36292" s="32" t="s">
        <v>5690</v>
      </c>
      <c r="B36292" s="32" t="s">
        <v>143</v>
      </c>
      <c r="C36292">
        <f t="shared" si="567"/>
        <v>80046</v>
      </c>
    </row>
    <row r="36293" spans="1:3">
      <c r="A36293" s="32" t="s">
        <v>5691</v>
      </c>
      <c r="B36293" s="32" t="s">
        <v>143</v>
      </c>
      <c r="C36293">
        <f t="shared" si="567"/>
        <v>80047</v>
      </c>
    </row>
    <row r="36294" spans="1:3">
      <c r="A36294" s="32" t="s">
        <v>5692</v>
      </c>
      <c r="B36294" s="32" t="s">
        <v>143</v>
      </c>
      <c r="C36294">
        <f t="shared" si="567"/>
        <v>80101</v>
      </c>
    </row>
    <row r="36295" spans="1:3">
      <c r="A36295" s="32" t="s">
        <v>5693</v>
      </c>
      <c r="B36295" s="32" t="s">
        <v>143</v>
      </c>
      <c r="C36295">
        <f t="shared" si="567"/>
        <v>80102</v>
      </c>
    </row>
    <row r="36296" spans="1:3">
      <c r="A36296" s="32" t="s">
        <v>5694</v>
      </c>
      <c r="B36296" s="32" t="s">
        <v>143</v>
      </c>
      <c r="C36296">
        <f t="shared" si="567"/>
        <v>80103</v>
      </c>
    </row>
    <row r="36297" spans="1:3">
      <c r="A36297" s="32" t="s">
        <v>5695</v>
      </c>
      <c r="B36297" s="32" t="s">
        <v>143</v>
      </c>
      <c r="C36297">
        <f t="shared" si="567"/>
        <v>80104</v>
      </c>
    </row>
    <row r="36298" spans="1:3">
      <c r="A36298" s="32" t="s">
        <v>5696</v>
      </c>
      <c r="B36298" s="32" t="s">
        <v>143</v>
      </c>
      <c r="C36298">
        <f t="shared" si="567"/>
        <v>80105</v>
      </c>
    </row>
    <row r="36299" spans="1:3">
      <c r="A36299" s="32" t="s">
        <v>5697</v>
      </c>
      <c r="B36299" s="32" t="s">
        <v>143</v>
      </c>
      <c r="C36299">
        <f t="shared" si="567"/>
        <v>80106</v>
      </c>
    </row>
    <row r="36300" spans="1:3">
      <c r="A36300" s="32" t="s">
        <v>5698</v>
      </c>
      <c r="B36300" s="32" t="s">
        <v>143</v>
      </c>
      <c r="C36300">
        <f t="shared" si="567"/>
        <v>80107</v>
      </c>
    </row>
    <row r="36301" spans="1:3">
      <c r="A36301" s="32" t="s">
        <v>5699</v>
      </c>
      <c r="B36301" s="32" t="s">
        <v>143</v>
      </c>
      <c r="C36301">
        <f t="shared" si="567"/>
        <v>80108</v>
      </c>
    </row>
    <row r="36302" spans="1:3">
      <c r="A36302" s="32" t="s">
        <v>5700</v>
      </c>
      <c r="B36302" s="32" t="s">
        <v>143</v>
      </c>
      <c r="C36302">
        <f t="shared" si="567"/>
        <v>80109</v>
      </c>
    </row>
    <row r="36303" spans="1:3">
      <c r="A36303" s="32" t="s">
        <v>5701</v>
      </c>
      <c r="B36303" s="32" t="s">
        <v>143</v>
      </c>
      <c r="C36303">
        <f t="shared" si="567"/>
        <v>80110</v>
      </c>
    </row>
    <row r="36304" spans="1:3">
      <c r="A36304" s="32" t="s">
        <v>5702</v>
      </c>
      <c r="B36304" s="32" t="s">
        <v>143</v>
      </c>
      <c r="C36304">
        <f t="shared" si="567"/>
        <v>80111</v>
      </c>
    </row>
    <row r="36305" spans="1:3">
      <c r="A36305" s="32" t="s">
        <v>5703</v>
      </c>
      <c r="B36305" s="32" t="s">
        <v>143</v>
      </c>
      <c r="C36305">
        <f t="shared" si="567"/>
        <v>80112</v>
      </c>
    </row>
    <row r="36306" spans="1:3">
      <c r="A36306" s="32" t="s">
        <v>5704</v>
      </c>
      <c r="B36306" s="32" t="s">
        <v>143</v>
      </c>
      <c r="C36306">
        <f t="shared" si="567"/>
        <v>80113</v>
      </c>
    </row>
    <row r="36307" spans="1:3">
      <c r="A36307" s="32" t="s">
        <v>5705</v>
      </c>
      <c r="B36307" s="32" t="s">
        <v>143</v>
      </c>
      <c r="C36307">
        <f t="shared" si="567"/>
        <v>80116</v>
      </c>
    </row>
    <row r="36308" spans="1:3">
      <c r="A36308" s="32" t="s">
        <v>5706</v>
      </c>
      <c r="B36308" s="32" t="s">
        <v>143</v>
      </c>
      <c r="C36308">
        <f t="shared" si="567"/>
        <v>80117</v>
      </c>
    </row>
    <row r="36309" spans="1:3">
      <c r="A36309" s="32" t="s">
        <v>5707</v>
      </c>
      <c r="B36309" s="32" t="s">
        <v>143</v>
      </c>
      <c r="C36309">
        <f t="shared" si="567"/>
        <v>80118</v>
      </c>
    </row>
    <row r="36310" spans="1:3">
      <c r="A36310" s="32" t="s">
        <v>5708</v>
      </c>
      <c r="B36310" s="32" t="s">
        <v>143</v>
      </c>
      <c r="C36310">
        <f t="shared" si="567"/>
        <v>80120</v>
      </c>
    </row>
    <row r="36311" spans="1:3">
      <c r="A36311" s="32" t="s">
        <v>5709</v>
      </c>
      <c r="B36311" s="32" t="s">
        <v>143</v>
      </c>
      <c r="C36311">
        <f t="shared" si="567"/>
        <v>80121</v>
      </c>
    </row>
    <row r="36312" spans="1:3">
      <c r="A36312" s="32" t="s">
        <v>5710</v>
      </c>
      <c r="B36312" s="32" t="s">
        <v>143</v>
      </c>
      <c r="C36312">
        <f t="shared" si="567"/>
        <v>80122</v>
      </c>
    </row>
    <row r="36313" spans="1:3">
      <c r="A36313" s="32" t="s">
        <v>5711</v>
      </c>
      <c r="B36313" s="32" t="s">
        <v>143</v>
      </c>
      <c r="C36313">
        <f t="shared" si="567"/>
        <v>80123</v>
      </c>
    </row>
    <row r="36314" spans="1:3">
      <c r="A36314" s="32" t="s">
        <v>5712</v>
      </c>
      <c r="B36314" s="32" t="s">
        <v>143</v>
      </c>
      <c r="C36314">
        <f t="shared" si="567"/>
        <v>80124</v>
      </c>
    </row>
    <row r="36315" spans="1:3">
      <c r="A36315" s="32" t="s">
        <v>5713</v>
      </c>
      <c r="B36315" s="32" t="s">
        <v>143</v>
      </c>
      <c r="C36315">
        <f t="shared" si="567"/>
        <v>80125</v>
      </c>
    </row>
    <row r="36316" spans="1:3">
      <c r="A36316" s="32" t="s">
        <v>5714</v>
      </c>
      <c r="B36316" s="32" t="s">
        <v>143</v>
      </c>
      <c r="C36316">
        <f t="shared" si="567"/>
        <v>80126</v>
      </c>
    </row>
    <row r="36317" spans="1:3">
      <c r="A36317" s="32" t="s">
        <v>5715</v>
      </c>
      <c r="B36317" s="32" t="s">
        <v>143</v>
      </c>
      <c r="C36317">
        <f t="shared" si="567"/>
        <v>80127</v>
      </c>
    </row>
    <row r="36318" spans="1:3">
      <c r="A36318" s="32" t="s">
        <v>5716</v>
      </c>
      <c r="B36318" s="32" t="s">
        <v>143</v>
      </c>
      <c r="C36318">
        <f t="shared" si="567"/>
        <v>80128</v>
      </c>
    </row>
    <row r="36319" spans="1:3">
      <c r="A36319" s="32" t="s">
        <v>5717</v>
      </c>
      <c r="B36319" s="32" t="s">
        <v>143</v>
      </c>
      <c r="C36319">
        <f t="shared" si="567"/>
        <v>80129</v>
      </c>
    </row>
    <row r="36320" spans="1:3">
      <c r="A36320" s="32" t="s">
        <v>5718</v>
      </c>
      <c r="B36320" s="32" t="s">
        <v>143</v>
      </c>
      <c r="C36320">
        <f t="shared" si="567"/>
        <v>80130</v>
      </c>
    </row>
    <row r="36321" spans="1:3">
      <c r="A36321" s="32" t="s">
        <v>5719</v>
      </c>
      <c r="B36321" s="32" t="s">
        <v>143</v>
      </c>
      <c r="C36321">
        <f t="shared" si="567"/>
        <v>80131</v>
      </c>
    </row>
    <row r="36322" spans="1:3">
      <c r="A36322" s="32" t="s">
        <v>5720</v>
      </c>
      <c r="B36322" s="32" t="s">
        <v>143</v>
      </c>
      <c r="C36322">
        <f t="shared" si="567"/>
        <v>80132</v>
      </c>
    </row>
    <row r="36323" spans="1:3">
      <c r="A36323" s="32" t="s">
        <v>5721</v>
      </c>
      <c r="B36323" s="32" t="s">
        <v>143</v>
      </c>
      <c r="C36323">
        <f t="shared" si="567"/>
        <v>80133</v>
      </c>
    </row>
    <row r="36324" spans="1:3">
      <c r="A36324" s="32" t="s">
        <v>5722</v>
      </c>
      <c r="B36324" s="32" t="s">
        <v>143</v>
      </c>
      <c r="C36324">
        <f t="shared" si="567"/>
        <v>80134</v>
      </c>
    </row>
    <row r="36325" spans="1:3">
      <c r="A36325" s="32" t="s">
        <v>5723</v>
      </c>
      <c r="B36325" s="32" t="s">
        <v>143</v>
      </c>
      <c r="C36325">
        <f t="shared" si="567"/>
        <v>80135</v>
      </c>
    </row>
    <row r="36326" spans="1:3">
      <c r="A36326" s="32" t="s">
        <v>5724</v>
      </c>
      <c r="B36326" s="32" t="s">
        <v>143</v>
      </c>
      <c r="C36326">
        <f t="shared" si="567"/>
        <v>80136</v>
      </c>
    </row>
    <row r="36327" spans="1:3">
      <c r="A36327" s="32" t="s">
        <v>5725</v>
      </c>
      <c r="B36327" s="32" t="s">
        <v>143</v>
      </c>
      <c r="C36327">
        <f t="shared" si="567"/>
        <v>80137</v>
      </c>
    </row>
    <row r="36328" spans="1:3">
      <c r="A36328" s="32" t="s">
        <v>5726</v>
      </c>
      <c r="B36328" s="32" t="s">
        <v>143</v>
      </c>
      <c r="C36328">
        <f t="shared" si="567"/>
        <v>80138</v>
      </c>
    </row>
    <row r="36329" spans="1:3">
      <c r="A36329" s="32" t="s">
        <v>5727</v>
      </c>
      <c r="B36329" s="32" t="s">
        <v>143</v>
      </c>
      <c r="C36329">
        <f t="shared" si="567"/>
        <v>80150</v>
      </c>
    </row>
    <row r="36330" spans="1:3">
      <c r="A36330" s="32" t="s">
        <v>5728</v>
      </c>
      <c r="B36330" s="32" t="s">
        <v>143</v>
      </c>
      <c r="C36330">
        <f t="shared" si="567"/>
        <v>80151</v>
      </c>
    </row>
    <row r="36331" spans="1:3">
      <c r="A36331" s="32" t="s">
        <v>6311</v>
      </c>
      <c r="B36331" s="32" t="s">
        <v>143</v>
      </c>
      <c r="C36331">
        <f t="shared" si="567"/>
        <v>80154</v>
      </c>
    </row>
    <row r="36332" spans="1:3">
      <c r="A36332" s="32" t="s">
        <v>5729</v>
      </c>
      <c r="B36332" s="32" t="s">
        <v>143</v>
      </c>
      <c r="C36332">
        <f t="shared" si="567"/>
        <v>80155</v>
      </c>
    </row>
    <row r="36333" spans="1:3">
      <c r="A36333" s="32" t="s">
        <v>5730</v>
      </c>
      <c r="B36333" s="32" t="s">
        <v>143</v>
      </c>
      <c r="C36333">
        <f t="shared" si="567"/>
        <v>80160</v>
      </c>
    </row>
    <row r="36334" spans="1:3">
      <c r="A36334" s="32" t="s">
        <v>5731</v>
      </c>
      <c r="B36334" s="32" t="s">
        <v>143</v>
      </c>
      <c r="C36334">
        <f t="shared" si="567"/>
        <v>80161</v>
      </c>
    </row>
    <row r="36335" spans="1:3">
      <c r="A36335" s="32" t="s">
        <v>5732</v>
      </c>
      <c r="B36335" s="32" t="s">
        <v>143</v>
      </c>
      <c r="C36335">
        <f t="shared" si="567"/>
        <v>80162</v>
      </c>
    </row>
    <row r="36336" spans="1:3">
      <c r="A36336" s="32" t="s">
        <v>5733</v>
      </c>
      <c r="B36336" s="32" t="s">
        <v>143</v>
      </c>
      <c r="C36336">
        <f t="shared" si="567"/>
        <v>80163</v>
      </c>
    </row>
    <row r="36337" spans="1:3">
      <c r="A36337" s="32" t="s">
        <v>5734</v>
      </c>
      <c r="B36337" s="32" t="s">
        <v>143</v>
      </c>
      <c r="C36337">
        <f t="shared" si="567"/>
        <v>80165</v>
      </c>
    </row>
    <row r="36338" spans="1:3">
      <c r="A36338" s="32" t="s">
        <v>5735</v>
      </c>
      <c r="B36338" s="32" t="s">
        <v>143</v>
      </c>
      <c r="C36338">
        <f t="shared" si="567"/>
        <v>80166</v>
      </c>
    </row>
    <row r="36339" spans="1:3">
      <c r="A36339" s="32" t="s">
        <v>5736</v>
      </c>
      <c r="B36339" s="32" t="s">
        <v>143</v>
      </c>
      <c r="C36339">
        <f t="shared" si="567"/>
        <v>80201</v>
      </c>
    </row>
    <row r="36340" spans="1:3">
      <c r="A36340" s="32" t="s">
        <v>5737</v>
      </c>
      <c r="B36340" s="32" t="s">
        <v>143</v>
      </c>
      <c r="C36340">
        <f t="shared" si="567"/>
        <v>80202</v>
      </c>
    </row>
    <row r="36341" spans="1:3">
      <c r="A36341" s="32" t="s">
        <v>5738</v>
      </c>
      <c r="B36341" s="32" t="s">
        <v>143</v>
      </c>
      <c r="C36341">
        <f t="shared" si="567"/>
        <v>80203</v>
      </c>
    </row>
    <row r="36342" spans="1:3">
      <c r="A36342" s="32" t="s">
        <v>5739</v>
      </c>
      <c r="B36342" s="32" t="s">
        <v>143</v>
      </c>
      <c r="C36342">
        <f t="shared" si="567"/>
        <v>80204</v>
      </c>
    </row>
    <row r="36343" spans="1:3">
      <c r="A36343" s="32" t="s">
        <v>5740</v>
      </c>
      <c r="B36343" s="32" t="s">
        <v>143</v>
      </c>
      <c r="C36343">
        <f t="shared" si="567"/>
        <v>80205</v>
      </c>
    </row>
    <row r="36344" spans="1:3">
      <c r="A36344" s="32" t="s">
        <v>5741</v>
      </c>
      <c r="B36344" s="32" t="s">
        <v>143</v>
      </c>
      <c r="C36344">
        <f t="shared" si="567"/>
        <v>80206</v>
      </c>
    </row>
    <row r="36345" spans="1:3">
      <c r="A36345" s="32" t="s">
        <v>5742</v>
      </c>
      <c r="B36345" s="32" t="s">
        <v>143</v>
      </c>
      <c r="C36345">
        <f t="shared" si="567"/>
        <v>80207</v>
      </c>
    </row>
    <row r="36346" spans="1:3">
      <c r="A36346" s="32" t="s">
        <v>5743</v>
      </c>
      <c r="B36346" s="32" t="s">
        <v>143</v>
      </c>
      <c r="C36346">
        <f t="shared" si="567"/>
        <v>80208</v>
      </c>
    </row>
    <row r="36347" spans="1:3">
      <c r="A36347" s="32" t="s">
        <v>5744</v>
      </c>
      <c r="B36347" s="32" t="s">
        <v>143</v>
      </c>
      <c r="C36347">
        <f t="shared" si="567"/>
        <v>80209</v>
      </c>
    </row>
    <row r="36348" spans="1:3">
      <c r="A36348" s="32" t="s">
        <v>5745</v>
      </c>
      <c r="B36348" s="32" t="s">
        <v>143</v>
      </c>
      <c r="C36348">
        <f t="shared" si="567"/>
        <v>80210</v>
      </c>
    </row>
    <row r="36349" spans="1:3">
      <c r="A36349" s="32" t="s">
        <v>5746</v>
      </c>
      <c r="B36349" s="32" t="s">
        <v>143</v>
      </c>
      <c r="C36349">
        <f t="shared" si="567"/>
        <v>80211</v>
      </c>
    </row>
    <row r="36350" spans="1:3">
      <c r="A36350" s="32" t="s">
        <v>5747</v>
      </c>
      <c r="B36350" s="32" t="s">
        <v>143</v>
      </c>
      <c r="C36350">
        <f t="shared" si="567"/>
        <v>80212</v>
      </c>
    </row>
    <row r="36351" spans="1:3">
      <c r="A36351" s="32" t="s">
        <v>5748</v>
      </c>
      <c r="B36351" s="32" t="s">
        <v>143</v>
      </c>
      <c r="C36351">
        <f t="shared" si="567"/>
        <v>80214</v>
      </c>
    </row>
    <row r="36352" spans="1:3">
      <c r="A36352" s="32" t="s">
        <v>5749</v>
      </c>
      <c r="B36352" s="32" t="s">
        <v>143</v>
      </c>
      <c r="C36352">
        <f t="shared" si="567"/>
        <v>80215</v>
      </c>
    </row>
    <row r="36353" spans="1:3">
      <c r="A36353" s="32" t="s">
        <v>5750</v>
      </c>
      <c r="B36353" s="32" t="s">
        <v>143</v>
      </c>
      <c r="C36353">
        <f t="shared" si="567"/>
        <v>80216</v>
      </c>
    </row>
    <row r="36354" spans="1:3">
      <c r="A36354" s="32" t="s">
        <v>5751</v>
      </c>
      <c r="B36354" s="32" t="s">
        <v>143</v>
      </c>
      <c r="C36354">
        <f t="shared" ref="C36354:C36417" si="568">1*A36354</f>
        <v>80217</v>
      </c>
    </row>
    <row r="36355" spans="1:3">
      <c r="A36355" s="32" t="s">
        <v>5752</v>
      </c>
      <c r="B36355" s="32" t="s">
        <v>143</v>
      </c>
      <c r="C36355">
        <f t="shared" si="568"/>
        <v>80218</v>
      </c>
    </row>
    <row r="36356" spans="1:3">
      <c r="A36356" s="32" t="s">
        <v>5753</v>
      </c>
      <c r="B36356" s="32" t="s">
        <v>143</v>
      </c>
      <c r="C36356">
        <f t="shared" si="568"/>
        <v>80219</v>
      </c>
    </row>
    <row r="36357" spans="1:3">
      <c r="A36357" s="32" t="s">
        <v>5754</v>
      </c>
      <c r="B36357" s="32" t="s">
        <v>143</v>
      </c>
      <c r="C36357">
        <f t="shared" si="568"/>
        <v>80220</v>
      </c>
    </row>
    <row r="36358" spans="1:3">
      <c r="A36358" s="32" t="s">
        <v>5755</v>
      </c>
      <c r="B36358" s="32" t="s">
        <v>143</v>
      </c>
      <c r="C36358">
        <f t="shared" si="568"/>
        <v>80221</v>
      </c>
    </row>
    <row r="36359" spans="1:3">
      <c r="A36359" s="32" t="s">
        <v>5756</v>
      </c>
      <c r="B36359" s="32" t="s">
        <v>143</v>
      </c>
      <c r="C36359">
        <f t="shared" si="568"/>
        <v>80222</v>
      </c>
    </row>
    <row r="36360" spans="1:3">
      <c r="A36360" s="32" t="s">
        <v>5757</v>
      </c>
      <c r="B36360" s="32" t="s">
        <v>143</v>
      </c>
      <c r="C36360">
        <f t="shared" si="568"/>
        <v>80223</v>
      </c>
    </row>
    <row r="36361" spans="1:3">
      <c r="A36361" s="32" t="s">
        <v>5758</v>
      </c>
      <c r="B36361" s="32" t="s">
        <v>143</v>
      </c>
      <c r="C36361">
        <f t="shared" si="568"/>
        <v>80224</v>
      </c>
    </row>
    <row r="36362" spans="1:3">
      <c r="A36362" s="32" t="s">
        <v>5759</v>
      </c>
      <c r="B36362" s="32" t="s">
        <v>143</v>
      </c>
      <c r="C36362">
        <f t="shared" si="568"/>
        <v>80225</v>
      </c>
    </row>
    <row r="36363" spans="1:3">
      <c r="A36363" s="32" t="s">
        <v>5760</v>
      </c>
      <c r="B36363" s="32" t="s">
        <v>143</v>
      </c>
      <c r="C36363">
        <f t="shared" si="568"/>
        <v>80226</v>
      </c>
    </row>
    <row r="36364" spans="1:3">
      <c r="A36364" s="32" t="s">
        <v>5761</v>
      </c>
      <c r="B36364" s="32" t="s">
        <v>143</v>
      </c>
      <c r="C36364">
        <f t="shared" si="568"/>
        <v>80227</v>
      </c>
    </row>
    <row r="36365" spans="1:3">
      <c r="A36365" s="32" t="s">
        <v>5762</v>
      </c>
      <c r="B36365" s="32" t="s">
        <v>143</v>
      </c>
      <c r="C36365">
        <f t="shared" si="568"/>
        <v>80228</v>
      </c>
    </row>
    <row r="36366" spans="1:3">
      <c r="A36366" s="32" t="s">
        <v>5763</v>
      </c>
      <c r="B36366" s="32" t="s">
        <v>143</v>
      </c>
      <c r="C36366">
        <f t="shared" si="568"/>
        <v>80229</v>
      </c>
    </row>
    <row r="36367" spans="1:3">
      <c r="A36367" s="32" t="s">
        <v>5764</v>
      </c>
      <c r="B36367" s="32" t="s">
        <v>143</v>
      </c>
      <c r="C36367">
        <f t="shared" si="568"/>
        <v>80230</v>
      </c>
    </row>
    <row r="36368" spans="1:3">
      <c r="A36368" s="32" t="s">
        <v>5765</v>
      </c>
      <c r="B36368" s="32" t="s">
        <v>143</v>
      </c>
      <c r="C36368">
        <f t="shared" si="568"/>
        <v>80231</v>
      </c>
    </row>
    <row r="36369" spans="1:3">
      <c r="A36369" s="32" t="s">
        <v>5766</v>
      </c>
      <c r="B36369" s="32" t="s">
        <v>143</v>
      </c>
      <c r="C36369">
        <f t="shared" si="568"/>
        <v>80232</v>
      </c>
    </row>
    <row r="36370" spans="1:3">
      <c r="A36370" s="32" t="s">
        <v>5767</v>
      </c>
      <c r="B36370" s="32" t="s">
        <v>143</v>
      </c>
      <c r="C36370">
        <f t="shared" si="568"/>
        <v>80233</v>
      </c>
    </row>
    <row r="36371" spans="1:3">
      <c r="A36371" s="32" t="s">
        <v>5768</v>
      </c>
      <c r="B36371" s="32" t="s">
        <v>143</v>
      </c>
      <c r="C36371">
        <f t="shared" si="568"/>
        <v>80234</v>
      </c>
    </row>
    <row r="36372" spans="1:3">
      <c r="A36372" s="32" t="s">
        <v>5769</v>
      </c>
      <c r="B36372" s="32" t="s">
        <v>143</v>
      </c>
      <c r="C36372">
        <f t="shared" si="568"/>
        <v>80235</v>
      </c>
    </row>
    <row r="36373" spans="1:3">
      <c r="A36373" s="32" t="s">
        <v>5770</v>
      </c>
      <c r="B36373" s="32" t="s">
        <v>143</v>
      </c>
      <c r="C36373">
        <f t="shared" si="568"/>
        <v>80236</v>
      </c>
    </row>
    <row r="36374" spans="1:3">
      <c r="A36374" s="32" t="s">
        <v>5771</v>
      </c>
      <c r="B36374" s="32" t="s">
        <v>143</v>
      </c>
      <c r="C36374">
        <f t="shared" si="568"/>
        <v>80237</v>
      </c>
    </row>
    <row r="36375" spans="1:3">
      <c r="A36375" s="32" t="s">
        <v>5772</v>
      </c>
      <c r="B36375" s="32" t="s">
        <v>143</v>
      </c>
      <c r="C36375">
        <f t="shared" si="568"/>
        <v>80238</v>
      </c>
    </row>
    <row r="36376" spans="1:3">
      <c r="A36376" s="32" t="s">
        <v>5773</v>
      </c>
      <c r="B36376" s="32" t="s">
        <v>143</v>
      </c>
      <c r="C36376">
        <f t="shared" si="568"/>
        <v>80239</v>
      </c>
    </row>
    <row r="36377" spans="1:3">
      <c r="A36377" s="32" t="s">
        <v>5774</v>
      </c>
      <c r="B36377" s="32" t="s">
        <v>143</v>
      </c>
      <c r="C36377">
        <f t="shared" si="568"/>
        <v>80241</v>
      </c>
    </row>
    <row r="36378" spans="1:3">
      <c r="A36378" s="32" t="s">
        <v>5775</v>
      </c>
      <c r="B36378" s="32" t="s">
        <v>143</v>
      </c>
      <c r="C36378">
        <f t="shared" si="568"/>
        <v>80243</v>
      </c>
    </row>
    <row r="36379" spans="1:3">
      <c r="A36379" s="32" t="s">
        <v>5776</v>
      </c>
      <c r="B36379" s="32" t="s">
        <v>143</v>
      </c>
      <c r="C36379">
        <f t="shared" si="568"/>
        <v>80244</v>
      </c>
    </row>
    <row r="36380" spans="1:3">
      <c r="A36380" s="32" t="s">
        <v>5777</v>
      </c>
      <c r="B36380" s="32" t="s">
        <v>143</v>
      </c>
      <c r="C36380">
        <f t="shared" si="568"/>
        <v>80246</v>
      </c>
    </row>
    <row r="36381" spans="1:3">
      <c r="A36381" s="32" t="s">
        <v>5778</v>
      </c>
      <c r="B36381" s="32" t="s">
        <v>143</v>
      </c>
      <c r="C36381">
        <f t="shared" si="568"/>
        <v>80247</v>
      </c>
    </row>
    <row r="36382" spans="1:3">
      <c r="A36382" s="32" t="s">
        <v>5779</v>
      </c>
      <c r="B36382" s="32" t="s">
        <v>143</v>
      </c>
      <c r="C36382">
        <f t="shared" si="568"/>
        <v>80248</v>
      </c>
    </row>
    <row r="36383" spans="1:3">
      <c r="A36383" s="32" t="s">
        <v>5780</v>
      </c>
      <c r="B36383" s="32" t="s">
        <v>143</v>
      </c>
      <c r="C36383">
        <f t="shared" si="568"/>
        <v>80249</v>
      </c>
    </row>
    <row r="36384" spans="1:3">
      <c r="A36384" s="32" t="s">
        <v>5781</v>
      </c>
      <c r="B36384" s="32" t="s">
        <v>143</v>
      </c>
      <c r="C36384">
        <f t="shared" si="568"/>
        <v>80250</v>
      </c>
    </row>
    <row r="36385" spans="1:3">
      <c r="A36385" s="32" t="s">
        <v>5782</v>
      </c>
      <c r="B36385" s="32" t="s">
        <v>143</v>
      </c>
      <c r="C36385">
        <f t="shared" si="568"/>
        <v>80251</v>
      </c>
    </row>
    <row r="36386" spans="1:3">
      <c r="A36386" s="32" t="s">
        <v>5783</v>
      </c>
      <c r="B36386" s="32" t="s">
        <v>143</v>
      </c>
      <c r="C36386">
        <f t="shared" si="568"/>
        <v>80252</v>
      </c>
    </row>
    <row r="36387" spans="1:3">
      <c r="A36387" s="32" t="s">
        <v>6312</v>
      </c>
      <c r="B36387" s="32" t="s">
        <v>143</v>
      </c>
      <c r="C36387">
        <f t="shared" si="568"/>
        <v>80254</v>
      </c>
    </row>
    <row r="36388" spans="1:3">
      <c r="A36388" s="32" t="s">
        <v>6313</v>
      </c>
      <c r="B36388" s="32" t="s">
        <v>143</v>
      </c>
      <c r="C36388">
        <f t="shared" si="568"/>
        <v>80255</v>
      </c>
    </row>
    <row r="36389" spans="1:3">
      <c r="A36389" s="32" t="s">
        <v>5784</v>
      </c>
      <c r="B36389" s="32" t="s">
        <v>143</v>
      </c>
      <c r="C36389">
        <f t="shared" si="568"/>
        <v>80256</v>
      </c>
    </row>
    <row r="36390" spans="1:3">
      <c r="A36390" s="32" t="s">
        <v>5785</v>
      </c>
      <c r="B36390" s="32" t="s">
        <v>143</v>
      </c>
      <c r="C36390">
        <f t="shared" si="568"/>
        <v>80257</v>
      </c>
    </row>
    <row r="36391" spans="1:3">
      <c r="A36391" s="32" t="s">
        <v>5786</v>
      </c>
      <c r="B36391" s="32" t="s">
        <v>143</v>
      </c>
      <c r="C36391">
        <f t="shared" si="568"/>
        <v>80259</v>
      </c>
    </row>
    <row r="36392" spans="1:3">
      <c r="A36392" s="32" t="s">
        <v>5787</v>
      </c>
      <c r="B36392" s="32" t="s">
        <v>143</v>
      </c>
      <c r="C36392">
        <f t="shared" si="568"/>
        <v>80260</v>
      </c>
    </row>
    <row r="36393" spans="1:3">
      <c r="A36393" s="32" t="s">
        <v>5788</v>
      </c>
      <c r="B36393" s="32" t="s">
        <v>143</v>
      </c>
      <c r="C36393">
        <f t="shared" si="568"/>
        <v>80261</v>
      </c>
    </row>
    <row r="36394" spans="1:3">
      <c r="A36394" s="32" t="s">
        <v>5789</v>
      </c>
      <c r="B36394" s="32" t="s">
        <v>143</v>
      </c>
      <c r="C36394">
        <f t="shared" si="568"/>
        <v>80262</v>
      </c>
    </row>
    <row r="36395" spans="1:3">
      <c r="A36395" s="32" t="s">
        <v>5790</v>
      </c>
      <c r="B36395" s="32" t="s">
        <v>143</v>
      </c>
      <c r="C36395">
        <f t="shared" si="568"/>
        <v>80263</v>
      </c>
    </row>
    <row r="36396" spans="1:3">
      <c r="A36396" s="32" t="s">
        <v>5791</v>
      </c>
      <c r="B36396" s="32" t="s">
        <v>143</v>
      </c>
      <c r="C36396">
        <f t="shared" si="568"/>
        <v>80264</v>
      </c>
    </row>
    <row r="36397" spans="1:3">
      <c r="A36397" s="32" t="s">
        <v>5792</v>
      </c>
      <c r="B36397" s="32" t="s">
        <v>143</v>
      </c>
      <c r="C36397">
        <f t="shared" si="568"/>
        <v>80265</v>
      </c>
    </row>
    <row r="36398" spans="1:3">
      <c r="A36398" s="32" t="s">
        <v>5793</v>
      </c>
      <c r="B36398" s="32" t="s">
        <v>143</v>
      </c>
      <c r="C36398">
        <f t="shared" si="568"/>
        <v>80266</v>
      </c>
    </row>
    <row r="36399" spans="1:3">
      <c r="A36399" s="32" t="s">
        <v>6314</v>
      </c>
      <c r="B36399" s="32" t="s">
        <v>143</v>
      </c>
      <c r="C36399">
        <f t="shared" si="568"/>
        <v>80270</v>
      </c>
    </row>
    <row r="36400" spans="1:3">
      <c r="A36400" s="32" t="s">
        <v>5794</v>
      </c>
      <c r="B36400" s="32" t="s">
        <v>143</v>
      </c>
      <c r="C36400">
        <f t="shared" si="568"/>
        <v>80271</v>
      </c>
    </row>
    <row r="36401" spans="1:3">
      <c r="A36401" s="32" t="s">
        <v>5795</v>
      </c>
      <c r="B36401" s="32" t="s">
        <v>143</v>
      </c>
      <c r="C36401">
        <f t="shared" si="568"/>
        <v>80273</v>
      </c>
    </row>
    <row r="36402" spans="1:3">
      <c r="A36402" s="32" t="s">
        <v>5796</v>
      </c>
      <c r="B36402" s="32" t="s">
        <v>143</v>
      </c>
      <c r="C36402">
        <f t="shared" si="568"/>
        <v>80274</v>
      </c>
    </row>
    <row r="36403" spans="1:3">
      <c r="A36403" s="32" t="s">
        <v>6315</v>
      </c>
      <c r="B36403" s="32" t="s">
        <v>143</v>
      </c>
      <c r="C36403">
        <f t="shared" si="568"/>
        <v>80275</v>
      </c>
    </row>
    <row r="36404" spans="1:3">
      <c r="A36404" s="32" t="s">
        <v>6302</v>
      </c>
      <c r="B36404" s="32" t="s">
        <v>143</v>
      </c>
      <c r="C36404">
        <f t="shared" si="568"/>
        <v>80279</v>
      </c>
    </row>
    <row r="36405" spans="1:3">
      <c r="A36405" s="32" t="s">
        <v>6303</v>
      </c>
      <c r="B36405" s="32" t="s">
        <v>143</v>
      </c>
      <c r="C36405">
        <f t="shared" si="568"/>
        <v>80280</v>
      </c>
    </row>
    <row r="36406" spans="1:3">
      <c r="A36406" s="32" t="s">
        <v>5797</v>
      </c>
      <c r="B36406" s="32" t="s">
        <v>143</v>
      </c>
      <c r="C36406">
        <f t="shared" si="568"/>
        <v>80281</v>
      </c>
    </row>
    <row r="36407" spans="1:3">
      <c r="A36407" s="32" t="s">
        <v>6316</v>
      </c>
      <c r="B36407" s="32" t="s">
        <v>143</v>
      </c>
      <c r="C36407">
        <f t="shared" si="568"/>
        <v>80285</v>
      </c>
    </row>
    <row r="36408" spans="1:3">
      <c r="A36408" s="32" t="s">
        <v>5798</v>
      </c>
      <c r="B36408" s="32" t="s">
        <v>143</v>
      </c>
      <c r="C36408">
        <f t="shared" si="568"/>
        <v>80290</v>
      </c>
    </row>
    <row r="36409" spans="1:3">
      <c r="A36409" s="32" t="s">
        <v>5799</v>
      </c>
      <c r="B36409" s="32" t="s">
        <v>143</v>
      </c>
      <c r="C36409">
        <f t="shared" si="568"/>
        <v>80291</v>
      </c>
    </row>
    <row r="36410" spans="1:3">
      <c r="A36410" s="32" t="s">
        <v>6317</v>
      </c>
      <c r="B36410" s="32" t="s">
        <v>143</v>
      </c>
      <c r="C36410">
        <f t="shared" si="568"/>
        <v>80292</v>
      </c>
    </row>
    <row r="36411" spans="1:3">
      <c r="A36411" s="32" t="s">
        <v>5800</v>
      </c>
      <c r="B36411" s="32" t="s">
        <v>143</v>
      </c>
      <c r="C36411">
        <f t="shared" si="568"/>
        <v>80293</v>
      </c>
    </row>
    <row r="36412" spans="1:3">
      <c r="A36412" s="32" t="s">
        <v>5801</v>
      </c>
      <c r="B36412" s="32" t="s">
        <v>143</v>
      </c>
      <c r="C36412">
        <f t="shared" si="568"/>
        <v>80294</v>
      </c>
    </row>
    <row r="36413" spans="1:3">
      <c r="A36413" s="32" t="s">
        <v>5802</v>
      </c>
      <c r="B36413" s="32" t="s">
        <v>143</v>
      </c>
      <c r="C36413">
        <f t="shared" si="568"/>
        <v>80295</v>
      </c>
    </row>
    <row r="36414" spans="1:3">
      <c r="A36414" s="32" t="s">
        <v>5803</v>
      </c>
      <c r="B36414" s="32" t="s">
        <v>143</v>
      </c>
      <c r="C36414">
        <f t="shared" si="568"/>
        <v>80299</v>
      </c>
    </row>
    <row r="36415" spans="1:3">
      <c r="A36415" s="32" t="s">
        <v>5804</v>
      </c>
      <c r="B36415" s="32" t="s">
        <v>143</v>
      </c>
      <c r="C36415">
        <f t="shared" si="568"/>
        <v>80301</v>
      </c>
    </row>
    <row r="36416" spans="1:3">
      <c r="A36416" s="32" t="s">
        <v>5805</v>
      </c>
      <c r="B36416" s="32" t="s">
        <v>143</v>
      </c>
      <c r="C36416">
        <f t="shared" si="568"/>
        <v>80302</v>
      </c>
    </row>
    <row r="36417" spans="1:3">
      <c r="A36417" s="32" t="s">
        <v>5806</v>
      </c>
      <c r="B36417" s="32" t="s">
        <v>143</v>
      </c>
      <c r="C36417">
        <f t="shared" si="568"/>
        <v>80303</v>
      </c>
    </row>
    <row r="36418" spans="1:3">
      <c r="A36418" s="32" t="s">
        <v>5807</v>
      </c>
      <c r="B36418" s="32" t="s">
        <v>143</v>
      </c>
      <c r="C36418">
        <f t="shared" ref="C36418:C36481" si="569">1*A36418</f>
        <v>80304</v>
      </c>
    </row>
    <row r="36419" spans="1:3">
      <c r="A36419" s="32" t="s">
        <v>5808</v>
      </c>
      <c r="B36419" s="32" t="s">
        <v>143</v>
      </c>
      <c r="C36419">
        <f t="shared" si="569"/>
        <v>80305</v>
      </c>
    </row>
    <row r="36420" spans="1:3">
      <c r="A36420" s="32" t="s">
        <v>5809</v>
      </c>
      <c r="B36420" s="32" t="s">
        <v>143</v>
      </c>
      <c r="C36420">
        <f t="shared" si="569"/>
        <v>80306</v>
      </c>
    </row>
    <row r="36421" spans="1:3">
      <c r="A36421" s="32" t="s">
        <v>5810</v>
      </c>
      <c r="B36421" s="32" t="s">
        <v>143</v>
      </c>
      <c r="C36421">
        <f t="shared" si="569"/>
        <v>80307</v>
      </c>
    </row>
    <row r="36422" spans="1:3">
      <c r="A36422" s="32" t="s">
        <v>5811</v>
      </c>
      <c r="B36422" s="32" t="s">
        <v>143</v>
      </c>
      <c r="C36422">
        <f t="shared" si="569"/>
        <v>80308</v>
      </c>
    </row>
    <row r="36423" spans="1:3">
      <c r="A36423" s="32" t="s">
        <v>5812</v>
      </c>
      <c r="B36423" s="32" t="s">
        <v>143</v>
      </c>
      <c r="C36423">
        <f t="shared" si="569"/>
        <v>80309</v>
      </c>
    </row>
    <row r="36424" spans="1:3">
      <c r="A36424" s="32" t="s">
        <v>5813</v>
      </c>
      <c r="B36424" s="32" t="s">
        <v>143</v>
      </c>
      <c r="C36424">
        <f t="shared" si="569"/>
        <v>80310</v>
      </c>
    </row>
    <row r="36425" spans="1:3">
      <c r="A36425" s="32" t="s">
        <v>5814</v>
      </c>
      <c r="B36425" s="32" t="s">
        <v>143</v>
      </c>
      <c r="C36425">
        <f t="shared" si="569"/>
        <v>80314</v>
      </c>
    </row>
    <row r="36426" spans="1:3">
      <c r="A36426" s="32" t="s">
        <v>6304</v>
      </c>
      <c r="B36426" s="32" t="s">
        <v>143</v>
      </c>
      <c r="C36426">
        <f t="shared" si="569"/>
        <v>80321</v>
      </c>
    </row>
    <row r="36427" spans="1:3">
      <c r="A36427" s="32" t="s">
        <v>6305</v>
      </c>
      <c r="B36427" s="32" t="s">
        <v>143</v>
      </c>
      <c r="C36427">
        <f t="shared" si="569"/>
        <v>80322</v>
      </c>
    </row>
    <row r="36428" spans="1:3">
      <c r="A36428" s="32" t="s">
        <v>6306</v>
      </c>
      <c r="B36428" s="32" t="s">
        <v>143</v>
      </c>
      <c r="C36428">
        <f t="shared" si="569"/>
        <v>80323</v>
      </c>
    </row>
    <row r="36429" spans="1:3">
      <c r="A36429" s="32" t="s">
        <v>6307</v>
      </c>
      <c r="B36429" s="32" t="s">
        <v>143</v>
      </c>
      <c r="C36429">
        <f t="shared" si="569"/>
        <v>80328</v>
      </c>
    </row>
    <row r="36430" spans="1:3">
      <c r="A36430" s="32" t="s">
        <v>6308</v>
      </c>
      <c r="B36430" s="32" t="s">
        <v>143</v>
      </c>
      <c r="C36430">
        <f t="shared" si="569"/>
        <v>80329</v>
      </c>
    </row>
    <row r="36431" spans="1:3">
      <c r="A36431" s="32" t="s">
        <v>5815</v>
      </c>
      <c r="B36431" s="32" t="s">
        <v>143</v>
      </c>
      <c r="C36431">
        <f t="shared" si="569"/>
        <v>80401</v>
      </c>
    </row>
    <row r="36432" spans="1:3">
      <c r="A36432" s="32" t="s">
        <v>5816</v>
      </c>
      <c r="B36432" s="32" t="s">
        <v>143</v>
      </c>
      <c r="C36432">
        <f t="shared" si="569"/>
        <v>80402</v>
      </c>
    </row>
    <row r="36433" spans="1:3">
      <c r="A36433" s="32" t="s">
        <v>5817</v>
      </c>
      <c r="B36433" s="32" t="s">
        <v>143</v>
      </c>
      <c r="C36433">
        <f t="shared" si="569"/>
        <v>80403</v>
      </c>
    </row>
    <row r="36434" spans="1:3">
      <c r="A36434" s="32" t="s">
        <v>5818</v>
      </c>
      <c r="B36434" s="32" t="s">
        <v>143</v>
      </c>
      <c r="C36434">
        <f t="shared" si="569"/>
        <v>80419</v>
      </c>
    </row>
    <row r="36435" spans="1:3">
      <c r="A36435" s="32" t="s">
        <v>6028</v>
      </c>
      <c r="B36435" s="32" t="s">
        <v>143</v>
      </c>
      <c r="C36435">
        <f t="shared" si="569"/>
        <v>80420</v>
      </c>
    </row>
    <row r="36436" spans="1:3">
      <c r="A36436" s="32" t="s">
        <v>6029</v>
      </c>
      <c r="B36436" s="32" t="s">
        <v>143</v>
      </c>
      <c r="C36436">
        <f t="shared" si="569"/>
        <v>80421</v>
      </c>
    </row>
    <row r="36437" spans="1:3">
      <c r="A36437" s="32" t="s">
        <v>6030</v>
      </c>
      <c r="B36437" s="32" t="s">
        <v>143</v>
      </c>
      <c r="C36437">
        <f t="shared" si="569"/>
        <v>80422</v>
      </c>
    </row>
    <row r="36438" spans="1:3">
      <c r="A36438" s="32" t="s">
        <v>6031</v>
      </c>
      <c r="B36438" s="32" t="s">
        <v>143</v>
      </c>
      <c r="C36438">
        <f t="shared" si="569"/>
        <v>80423</v>
      </c>
    </row>
    <row r="36439" spans="1:3">
      <c r="A36439" s="32" t="s">
        <v>6032</v>
      </c>
      <c r="B36439" s="32" t="s">
        <v>143</v>
      </c>
      <c r="C36439">
        <f t="shared" si="569"/>
        <v>80424</v>
      </c>
    </row>
    <row r="36440" spans="1:3">
      <c r="A36440" s="32" t="s">
        <v>5819</v>
      </c>
      <c r="B36440" s="32" t="s">
        <v>143</v>
      </c>
      <c r="C36440">
        <f t="shared" si="569"/>
        <v>80425</v>
      </c>
    </row>
    <row r="36441" spans="1:3">
      <c r="A36441" s="32" t="s">
        <v>6033</v>
      </c>
      <c r="B36441" s="32" t="s">
        <v>143</v>
      </c>
      <c r="C36441">
        <f t="shared" si="569"/>
        <v>80426</v>
      </c>
    </row>
    <row r="36442" spans="1:3">
      <c r="A36442" s="32" t="s">
        <v>6034</v>
      </c>
      <c r="B36442" s="32" t="s">
        <v>143</v>
      </c>
      <c r="C36442">
        <f t="shared" si="569"/>
        <v>80427</v>
      </c>
    </row>
    <row r="36443" spans="1:3">
      <c r="A36443" s="32" t="s">
        <v>6035</v>
      </c>
      <c r="B36443" s="32" t="s">
        <v>143</v>
      </c>
      <c r="C36443">
        <f t="shared" si="569"/>
        <v>80428</v>
      </c>
    </row>
    <row r="36444" spans="1:3">
      <c r="A36444" s="32" t="s">
        <v>6036</v>
      </c>
      <c r="B36444" s="32" t="s">
        <v>143</v>
      </c>
      <c r="C36444">
        <f t="shared" si="569"/>
        <v>80429</v>
      </c>
    </row>
    <row r="36445" spans="1:3">
      <c r="A36445" s="32" t="s">
        <v>6037</v>
      </c>
      <c r="B36445" s="32" t="s">
        <v>143</v>
      </c>
      <c r="C36445">
        <f t="shared" si="569"/>
        <v>80430</v>
      </c>
    </row>
    <row r="36446" spans="1:3">
      <c r="A36446" s="32" t="s">
        <v>6038</v>
      </c>
      <c r="B36446" s="32" t="s">
        <v>143</v>
      </c>
      <c r="C36446">
        <f t="shared" si="569"/>
        <v>80432</v>
      </c>
    </row>
    <row r="36447" spans="1:3">
      <c r="A36447" s="32" t="s">
        <v>5820</v>
      </c>
      <c r="B36447" s="32" t="s">
        <v>143</v>
      </c>
      <c r="C36447">
        <f t="shared" si="569"/>
        <v>80433</v>
      </c>
    </row>
    <row r="36448" spans="1:3">
      <c r="A36448" s="32" t="s">
        <v>6039</v>
      </c>
      <c r="B36448" s="32" t="s">
        <v>143</v>
      </c>
      <c r="C36448">
        <f t="shared" si="569"/>
        <v>80434</v>
      </c>
    </row>
    <row r="36449" spans="1:3">
      <c r="A36449" s="32" t="s">
        <v>6040</v>
      </c>
      <c r="B36449" s="32" t="s">
        <v>143</v>
      </c>
      <c r="C36449">
        <f t="shared" si="569"/>
        <v>80435</v>
      </c>
    </row>
    <row r="36450" spans="1:3">
      <c r="A36450" s="32" t="s">
        <v>6041</v>
      </c>
      <c r="B36450" s="32" t="s">
        <v>143</v>
      </c>
      <c r="C36450">
        <f t="shared" si="569"/>
        <v>80436</v>
      </c>
    </row>
    <row r="36451" spans="1:3">
      <c r="A36451" s="32" t="s">
        <v>5821</v>
      </c>
      <c r="B36451" s="32" t="s">
        <v>143</v>
      </c>
      <c r="C36451">
        <f t="shared" si="569"/>
        <v>80437</v>
      </c>
    </row>
    <row r="36452" spans="1:3">
      <c r="A36452" s="32" t="s">
        <v>6042</v>
      </c>
      <c r="B36452" s="32" t="s">
        <v>143</v>
      </c>
      <c r="C36452">
        <f t="shared" si="569"/>
        <v>80438</v>
      </c>
    </row>
    <row r="36453" spans="1:3">
      <c r="A36453" s="32" t="s">
        <v>5822</v>
      </c>
      <c r="B36453" s="32" t="s">
        <v>143</v>
      </c>
      <c r="C36453">
        <f t="shared" si="569"/>
        <v>80439</v>
      </c>
    </row>
    <row r="36454" spans="1:3">
      <c r="A36454" s="32" t="s">
        <v>6043</v>
      </c>
      <c r="B36454" s="32" t="s">
        <v>143</v>
      </c>
      <c r="C36454">
        <f t="shared" si="569"/>
        <v>80440</v>
      </c>
    </row>
    <row r="36455" spans="1:3">
      <c r="A36455" s="32" t="s">
        <v>6309</v>
      </c>
      <c r="B36455" s="32" t="s">
        <v>143</v>
      </c>
      <c r="C36455">
        <f t="shared" si="569"/>
        <v>80441</v>
      </c>
    </row>
    <row r="36456" spans="1:3">
      <c r="A36456" s="32" t="s">
        <v>6044</v>
      </c>
      <c r="B36456" s="32" t="s">
        <v>143</v>
      </c>
      <c r="C36456">
        <f t="shared" si="569"/>
        <v>80442</v>
      </c>
    </row>
    <row r="36457" spans="1:3">
      <c r="A36457" s="32" t="s">
        <v>6045</v>
      </c>
      <c r="B36457" s="32" t="s">
        <v>143</v>
      </c>
      <c r="C36457">
        <f t="shared" si="569"/>
        <v>80443</v>
      </c>
    </row>
    <row r="36458" spans="1:3">
      <c r="A36458" s="32" t="s">
        <v>6046</v>
      </c>
      <c r="B36458" s="32" t="s">
        <v>143</v>
      </c>
      <c r="C36458">
        <f t="shared" si="569"/>
        <v>80444</v>
      </c>
    </row>
    <row r="36459" spans="1:3">
      <c r="A36459" s="32" t="s">
        <v>6047</v>
      </c>
      <c r="B36459" s="32" t="s">
        <v>143</v>
      </c>
      <c r="C36459">
        <f t="shared" si="569"/>
        <v>80446</v>
      </c>
    </row>
    <row r="36460" spans="1:3">
      <c r="A36460" s="32" t="s">
        <v>6048</v>
      </c>
      <c r="B36460" s="32" t="s">
        <v>143</v>
      </c>
      <c r="C36460">
        <f t="shared" si="569"/>
        <v>80447</v>
      </c>
    </row>
    <row r="36461" spans="1:3">
      <c r="A36461" s="32" t="s">
        <v>6049</v>
      </c>
      <c r="B36461" s="32" t="s">
        <v>143</v>
      </c>
      <c r="C36461">
        <f t="shared" si="569"/>
        <v>80448</v>
      </c>
    </row>
    <row r="36462" spans="1:3">
      <c r="A36462" s="32" t="s">
        <v>6050</v>
      </c>
      <c r="B36462" s="32" t="s">
        <v>143</v>
      </c>
      <c r="C36462">
        <f t="shared" si="569"/>
        <v>80449</v>
      </c>
    </row>
    <row r="36463" spans="1:3">
      <c r="A36463" s="32" t="s">
        <v>6051</v>
      </c>
      <c r="B36463" s="32" t="s">
        <v>143</v>
      </c>
      <c r="C36463">
        <f t="shared" si="569"/>
        <v>80451</v>
      </c>
    </row>
    <row r="36464" spans="1:3">
      <c r="A36464" s="32" t="s">
        <v>6052</v>
      </c>
      <c r="B36464" s="32" t="s">
        <v>143</v>
      </c>
      <c r="C36464">
        <f t="shared" si="569"/>
        <v>80452</v>
      </c>
    </row>
    <row r="36465" spans="1:3">
      <c r="A36465" s="32" t="s">
        <v>5823</v>
      </c>
      <c r="B36465" s="32" t="s">
        <v>143</v>
      </c>
      <c r="C36465">
        <f t="shared" si="569"/>
        <v>80453</v>
      </c>
    </row>
    <row r="36466" spans="1:3">
      <c r="A36466" s="32" t="s">
        <v>5824</v>
      </c>
      <c r="B36466" s="32" t="s">
        <v>143</v>
      </c>
      <c r="C36466">
        <f t="shared" si="569"/>
        <v>80454</v>
      </c>
    </row>
    <row r="36467" spans="1:3">
      <c r="A36467" s="32" t="s">
        <v>5825</v>
      </c>
      <c r="B36467" s="32" t="s">
        <v>143</v>
      </c>
      <c r="C36467">
        <f t="shared" si="569"/>
        <v>80455</v>
      </c>
    </row>
    <row r="36468" spans="1:3">
      <c r="A36468" s="32" t="s">
        <v>6053</v>
      </c>
      <c r="B36468" s="32" t="s">
        <v>143</v>
      </c>
      <c r="C36468">
        <f t="shared" si="569"/>
        <v>80456</v>
      </c>
    </row>
    <row r="36469" spans="1:3">
      <c r="A36469" s="32" t="s">
        <v>5826</v>
      </c>
      <c r="B36469" s="32" t="s">
        <v>143</v>
      </c>
      <c r="C36469">
        <f t="shared" si="569"/>
        <v>80457</v>
      </c>
    </row>
    <row r="36470" spans="1:3">
      <c r="A36470" s="32" t="s">
        <v>6054</v>
      </c>
      <c r="B36470" s="32" t="s">
        <v>143</v>
      </c>
      <c r="C36470">
        <f t="shared" si="569"/>
        <v>80459</v>
      </c>
    </row>
    <row r="36471" spans="1:3">
      <c r="A36471" s="32" t="s">
        <v>6055</v>
      </c>
      <c r="B36471" s="32" t="s">
        <v>143</v>
      </c>
      <c r="C36471">
        <f t="shared" si="569"/>
        <v>80461</v>
      </c>
    </row>
    <row r="36472" spans="1:3">
      <c r="A36472" s="32" t="s">
        <v>6056</v>
      </c>
      <c r="B36472" s="32" t="s">
        <v>143</v>
      </c>
      <c r="C36472">
        <f t="shared" si="569"/>
        <v>80463</v>
      </c>
    </row>
    <row r="36473" spans="1:3">
      <c r="A36473" s="32" t="s">
        <v>5827</v>
      </c>
      <c r="B36473" s="32" t="s">
        <v>143</v>
      </c>
      <c r="C36473">
        <f t="shared" si="569"/>
        <v>80465</v>
      </c>
    </row>
    <row r="36474" spans="1:3">
      <c r="A36474" s="32" t="s">
        <v>5828</v>
      </c>
      <c r="B36474" s="32" t="s">
        <v>143</v>
      </c>
      <c r="C36474">
        <f t="shared" si="569"/>
        <v>80466</v>
      </c>
    </row>
    <row r="36475" spans="1:3">
      <c r="A36475" s="32" t="s">
        <v>6057</v>
      </c>
      <c r="B36475" s="32" t="s">
        <v>143</v>
      </c>
      <c r="C36475">
        <f t="shared" si="569"/>
        <v>80467</v>
      </c>
    </row>
    <row r="36476" spans="1:3">
      <c r="A36476" s="32" t="s">
        <v>6058</v>
      </c>
      <c r="B36476" s="32" t="s">
        <v>143</v>
      </c>
      <c r="C36476">
        <f t="shared" si="569"/>
        <v>80468</v>
      </c>
    </row>
    <row r="36477" spans="1:3">
      <c r="A36477" s="32" t="s">
        <v>6059</v>
      </c>
      <c r="B36477" s="32" t="s">
        <v>143</v>
      </c>
      <c r="C36477">
        <f t="shared" si="569"/>
        <v>80469</v>
      </c>
    </row>
    <row r="36478" spans="1:3">
      <c r="A36478" s="32" t="s">
        <v>5829</v>
      </c>
      <c r="B36478" s="32" t="s">
        <v>143</v>
      </c>
      <c r="C36478">
        <f t="shared" si="569"/>
        <v>80470</v>
      </c>
    </row>
    <row r="36479" spans="1:3">
      <c r="A36479" s="32" t="s">
        <v>5830</v>
      </c>
      <c r="B36479" s="32" t="s">
        <v>143</v>
      </c>
      <c r="C36479">
        <f t="shared" si="569"/>
        <v>80471</v>
      </c>
    </row>
    <row r="36480" spans="1:3">
      <c r="A36480" s="32" t="s">
        <v>6060</v>
      </c>
      <c r="B36480" s="32" t="s">
        <v>143</v>
      </c>
      <c r="C36480">
        <f t="shared" si="569"/>
        <v>80473</v>
      </c>
    </row>
    <row r="36481" spans="1:3">
      <c r="A36481" s="32" t="s">
        <v>6061</v>
      </c>
      <c r="B36481" s="32" t="s">
        <v>143</v>
      </c>
      <c r="C36481">
        <f t="shared" si="569"/>
        <v>80474</v>
      </c>
    </row>
    <row r="36482" spans="1:3">
      <c r="A36482" s="32" t="s">
        <v>6062</v>
      </c>
      <c r="B36482" s="32" t="s">
        <v>143</v>
      </c>
      <c r="C36482">
        <f t="shared" ref="C36482:C36545" si="570">1*A36482</f>
        <v>80475</v>
      </c>
    </row>
    <row r="36483" spans="1:3">
      <c r="A36483" s="32" t="s">
        <v>6063</v>
      </c>
      <c r="B36483" s="32" t="s">
        <v>143</v>
      </c>
      <c r="C36483">
        <f t="shared" si="570"/>
        <v>80476</v>
      </c>
    </row>
    <row r="36484" spans="1:3">
      <c r="A36484" s="32" t="s">
        <v>6064</v>
      </c>
      <c r="B36484" s="32" t="s">
        <v>143</v>
      </c>
      <c r="C36484">
        <f t="shared" si="570"/>
        <v>80477</v>
      </c>
    </row>
    <row r="36485" spans="1:3">
      <c r="A36485" s="32" t="s">
        <v>6065</v>
      </c>
      <c r="B36485" s="32" t="s">
        <v>143</v>
      </c>
      <c r="C36485">
        <f t="shared" si="570"/>
        <v>80478</v>
      </c>
    </row>
    <row r="36486" spans="1:3">
      <c r="A36486" s="32" t="s">
        <v>6066</v>
      </c>
      <c r="B36486" s="32" t="s">
        <v>143</v>
      </c>
      <c r="C36486">
        <f t="shared" si="570"/>
        <v>80479</v>
      </c>
    </row>
    <row r="36487" spans="1:3">
      <c r="A36487" s="32" t="s">
        <v>6067</v>
      </c>
      <c r="B36487" s="32" t="s">
        <v>143</v>
      </c>
      <c r="C36487">
        <f t="shared" si="570"/>
        <v>80480</v>
      </c>
    </row>
    <row r="36488" spans="1:3">
      <c r="A36488" s="32" t="s">
        <v>5831</v>
      </c>
      <c r="B36488" s="32" t="s">
        <v>143</v>
      </c>
      <c r="C36488">
        <f t="shared" si="570"/>
        <v>80481</v>
      </c>
    </row>
    <row r="36489" spans="1:3">
      <c r="A36489" s="32" t="s">
        <v>6068</v>
      </c>
      <c r="B36489" s="32" t="s">
        <v>143</v>
      </c>
      <c r="C36489">
        <f t="shared" si="570"/>
        <v>80482</v>
      </c>
    </row>
    <row r="36490" spans="1:3">
      <c r="A36490" s="32" t="s">
        <v>6069</v>
      </c>
      <c r="B36490" s="32" t="s">
        <v>143</v>
      </c>
      <c r="C36490">
        <f t="shared" si="570"/>
        <v>80483</v>
      </c>
    </row>
    <row r="36491" spans="1:3">
      <c r="A36491" s="32" t="s">
        <v>6070</v>
      </c>
      <c r="B36491" s="32" t="s">
        <v>143</v>
      </c>
      <c r="C36491">
        <f t="shared" si="570"/>
        <v>80487</v>
      </c>
    </row>
    <row r="36492" spans="1:3">
      <c r="A36492" s="32" t="s">
        <v>6071</v>
      </c>
      <c r="B36492" s="32" t="s">
        <v>143</v>
      </c>
      <c r="C36492">
        <f t="shared" si="570"/>
        <v>80488</v>
      </c>
    </row>
    <row r="36493" spans="1:3">
      <c r="A36493" s="32" t="s">
        <v>6072</v>
      </c>
      <c r="B36493" s="32" t="s">
        <v>143</v>
      </c>
      <c r="C36493">
        <f t="shared" si="570"/>
        <v>80497</v>
      </c>
    </row>
    <row r="36494" spans="1:3">
      <c r="A36494" s="32" t="s">
        <v>6073</v>
      </c>
      <c r="B36494" s="32" t="s">
        <v>143</v>
      </c>
      <c r="C36494">
        <f t="shared" si="570"/>
        <v>80498</v>
      </c>
    </row>
    <row r="36495" spans="1:3">
      <c r="A36495" s="32" t="s">
        <v>5832</v>
      </c>
      <c r="B36495" s="32" t="s">
        <v>143</v>
      </c>
      <c r="C36495">
        <f t="shared" si="570"/>
        <v>80501</v>
      </c>
    </row>
    <row r="36496" spans="1:3">
      <c r="A36496" s="32" t="s">
        <v>5833</v>
      </c>
      <c r="B36496" s="32" t="s">
        <v>143</v>
      </c>
      <c r="C36496">
        <f t="shared" si="570"/>
        <v>80502</v>
      </c>
    </row>
    <row r="36497" spans="1:3">
      <c r="A36497" s="32" t="s">
        <v>5834</v>
      </c>
      <c r="B36497" s="32" t="s">
        <v>143</v>
      </c>
      <c r="C36497">
        <f t="shared" si="570"/>
        <v>80503</v>
      </c>
    </row>
    <row r="36498" spans="1:3">
      <c r="A36498" s="32" t="s">
        <v>5835</v>
      </c>
      <c r="B36498" s="32" t="s">
        <v>143</v>
      </c>
      <c r="C36498">
        <f t="shared" si="570"/>
        <v>80504</v>
      </c>
    </row>
    <row r="36499" spans="1:3">
      <c r="A36499" s="32" t="s">
        <v>5836</v>
      </c>
      <c r="B36499" s="32" t="s">
        <v>143</v>
      </c>
      <c r="C36499">
        <f t="shared" si="570"/>
        <v>80510</v>
      </c>
    </row>
    <row r="36500" spans="1:3">
      <c r="A36500" s="32" t="s">
        <v>5837</v>
      </c>
      <c r="B36500" s="32" t="s">
        <v>143</v>
      </c>
      <c r="C36500">
        <f t="shared" si="570"/>
        <v>80511</v>
      </c>
    </row>
    <row r="36501" spans="1:3">
      <c r="A36501" s="32" t="s">
        <v>5838</v>
      </c>
      <c r="B36501" s="32" t="s">
        <v>143</v>
      </c>
      <c r="C36501">
        <f t="shared" si="570"/>
        <v>80512</v>
      </c>
    </row>
    <row r="36502" spans="1:3">
      <c r="A36502" s="32" t="s">
        <v>5839</v>
      </c>
      <c r="B36502" s="32" t="s">
        <v>143</v>
      </c>
      <c r="C36502">
        <f t="shared" si="570"/>
        <v>80513</v>
      </c>
    </row>
    <row r="36503" spans="1:3">
      <c r="A36503" s="32" t="s">
        <v>5840</v>
      </c>
      <c r="B36503" s="32" t="s">
        <v>143</v>
      </c>
      <c r="C36503">
        <f t="shared" si="570"/>
        <v>80514</v>
      </c>
    </row>
    <row r="36504" spans="1:3">
      <c r="A36504" s="32" t="s">
        <v>5841</v>
      </c>
      <c r="B36504" s="32" t="s">
        <v>143</v>
      </c>
      <c r="C36504">
        <f t="shared" si="570"/>
        <v>80515</v>
      </c>
    </row>
    <row r="36505" spans="1:3">
      <c r="A36505" s="32" t="s">
        <v>5842</v>
      </c>
      <c r="B36505" s="32" t="s">
        <v>143</v>
      </c>
      <c r="C36505">
        <f t="shared" si="570"/>
        <v>80516</v>
      </c>
    </row>
    <row r="36506" spans="1:3">
      <c r="A36506" s="32" t="s">
        <v>5843</v>
      </c>
      <c r="B36506" s="32" t="s">
        <v>143</v>
      </c>
      <c r="C36506">
        <f t="shared" si="570"/>
        <v>80517</v>
      </c>
    </row>
    <row r="36507" spans="1:3">
      <c r="A36507" s="32" t="s">
        <v>5844</v>
      </c>
      <c r="B36507" s="32" t="s">
        <v>143</v>
      </c>
      <c r="C36507">
        <f t="shared" si="570"/>
        <v>80520</v>
      </c>
    </row>
    <row r="36508" spans="1:3">
      <c r="A36508" s="32" t="s">
        <v>5845</v>
      </c>
      <c r="B36508" s="32" t="s">
        <v>143</v>
      </c>
      <c r="C36508">
        <f t="shared" si="570"/>
        <v>80521</v>
      </c>
    </row>
    <row r="36509" spans="1:3">
      <c r="A36509" s="32" t="s">
        <v>5846</v>
      </c>
      <c r="B36509" s="32" t="s">
        <v>143</v>
      </c>
      <c r="C36509">
        <f t="shared" si="570"/>
        <v>80522</v>
      </c>
    </row>
    <row r="36510" spans="1:3">
      <c r="A36510" s="32" t="s">
        <v>5847</v>
      </c>
      <c r="B36510" s="32" t="s">
        <v>143</v>
      </c>
      <c r="C36510">
        <f t="shared" si="570"/>
        <v>80523</v>
      </c>
    </row>
    <row r="36511" spans="1:3">
      <c r="A36511" s="32" t="s">
        <v>5848</v>
      </c>
      <c r="B36511" s="32" t="s">
        <v>143</v>
      </c>
      <c r="C36511">
        <f t="shared" si="570"/>
        <v>80524</v>
      </c>
    </row>
    <row r="36512" spans="1:3">
      <c r="A36512" s="32" t="s">
        <v>5849</v>
      </c>
      <c r="B36512" s="32" t="s">
        <v>143</v>
      </c>
      <c r="C36512">
        <f t="shared" si="570"/>
        <v>80525</v>
      </c>
    </row>
    <row r="36513" spans="1:3">
      <c r="A36513" s="32" t="s">
        <v>5850</v>
      </c>
      <c r="B36513" s="32" t="s">
        <v>143</v>
      </c>
      <c r="C36513">
        <f t="shared" si="570"/>
        <v>80526</v>
      </c>
    </row>
    <row r="36514" spans="1:3">
      <c r="A36514" s="32" t="s">
        <v>5851</v>
      </c>
      <c r="B36514" s="32" t="s">
        <v>143</v>
      </c>
      <c r="C36514">
        <f t="shared" si="570"/>
        <v>80527</v>
      </c>
    </row>
    <row r="36515" spans="1:3">
      <c r="A36515" s="32" t="s">
        <v>5852</v>
      </c>
      <c r="B36515" s="32" t="s">
        <v>143</v>
      </c>
      <c r="C36515">
        <f t="shared" si="570"/>
        <v>80528</v>
      </c>
    </row>
    <row r="36516" spans="1:3">
      <c r="A36516" s="32" t="s">
        <v>5853</v>
      </c>
      <c r="B36516" s="32" t="s">
        <v>143</v>
      </c>
      <c r="C36516">
        <f t="shared" si="570"/>
        <v>80530</v>
      </c>
    </row>
    <row r="36517" spans="1:3">
      <c r="A36517" s="32" t="s">
        <v>5854</v>
      </c>
      <c r="B36517" s="32" t="s">
        <v>143</v>
      </c>
      <c r="C36517">
        <f t="shared" si="570"/>
        <v>80532</v>
      </c>
    </row>
    <row r="36518" spans="1:3">
      <c r="A36518" s="32" t="s">
        <v>5855</v>
      </c>
      <c r="B36518" s="32" t="s">
        <v>143</v>
      </c>
      <c r="C36518">
        <f t="shared" si="570"/>
        <v>80533</v>
      </c>
    </row>
    <row r="36519" spans="1:3">
      <c r="A36519" s="32" t="s">
        <v>5856</v>
      </c>
      <c r="B36519" s="32" t="s">
        <v>143</v>
      </c>
      <c r="C36519">
        <f t="shared" si="570"/>
        <v>80534</v>
      </c>
    </row>
    <row r="36520" spans="1:3">
      <c r="A36520" s="32" t="s">
        <v>5857</v>
      </c>
      <c r="B36520" s="32" t="s">
        <v>143</v>
      </c>
      <c r="C36520">
        <f t="shared" si="570"/>
        <v>80535</v>
      </c>
    </row>
    <row r="36521" spans="1:3">
      <c r="A36521" s="32" t="s">
        <v>5858</v>
      </c>
      <c r="B36521" s="32" t="s">
        <v>143</v>
      </c>
      <c r="C36521">
        <f t="shared" si="570"/>
        <v>80536</v>
      </c>
    </row>
    <row r="36522" spans="1:3">
      <c r="A36522" s="32" t="s">
        <v>5859</v>
      </c>
      <c r="B36522" s="32" t="s">
        <v>143</v>
      </c>
      <c r="C36522">
        <f t="shared" si="570"/>
        <v>80537</v>
      </c>
    </row>
    <row r="36523" spans="1:3">
      <c r="A36523" s="32" t="s">
        <v>5860</v>
      </c>
      <c r="B36523" s="32" t="s">
        <v>143</v>
      </c>
      <c r="C36523">
        <f t="shared" si="570"/>
        <v>80538</v>
      </c>
    </row>
    <row r="36524" spans="1:3">
      <c r="A36524" s="32" t="s">
        <v>5861</v>
      </c>
      <c r="B36524" s="32" t="s">
        <v>143</v>
      </c>
      <c r="C36524">
        <f t="shared" si="570"/>
        <v>80539</v>
      </c>
    </row>
    <row r="36525" spans="1:3">
      <c r="A36525" s="32" t="s">
        <v>5862</v>
      </c>
      <c r="B36525" s="32" t="s">
        <v>143</v>
      </c>
      <c r="C36525">
        <f t="shared" si="570"/>
        <v>80540</v>
      </c>
    </row>
    <row r="36526" spans="1:3">
      <c r="A36526" s="32" t="s">
        <v>5863</v>
      </c>
      <c r="B36526" s="32" t="s">
        <v>143</v>
      </c>
      <c r="C36526">
        <f t="shared" si="570"/>
        <v>80541</v>
      </c>
    </row>
    <row r="36527" spans="1:3">
      <c r="A36527" s="32" t="s">
        <v>5864</v>
      </c>
      <c r="B36527" s="32" t="s">
        <v>143</v>
      </c>
      <c r="C36527">
        <f t="shared" si="570"/>
        <v>80542</v>
      </c>
    </row>
    <row r="36528" spans="1:3">
      <c r="A36528" s="32" t="s">
        <v>5865</v>
      </c>
      <c r="B36528" s="32" t="s">
        <v>143</v>
      </c>
      <c r="C36528">
        <f t="shared" si="570"/>
        <v>80543</v>
      </c>
    </row>
    <row r="36529" spans="1:3">
      <c r="A36529" s="32" t="s">
        <v>5866</v>
      </c>
      <c r="B36529" s="32" t="s">
        <v>143</v>
      </c>
      <c r="C36529">
        <f t="shared" si="570"/>
        <v>80544</v>
      </c>
    </row>
    <row r="36530" spans="1:3">
      <c r="A36530" s="32" t="s">
        <v>5867</v>
      </c>
      <c r="B36530" s="32" t="s">
        <v>143</v>
      </c>
      <c r="C36530">
        <f t="shared" si="570"/>
        <v>80545</v>
      </c>
    </row>
    <row r="36531" spans="1:3">
      <c r="A36531" s="32" t="s">
        <v>5868</v>
      </c>
      <c r="B36531" s="32" t="s">
        <v>143</v>
      </c>
      <c r="C36531">
        <f t="shared" si="570"/>
        <v>80546</v>
      </c>
    </row>
    <row r="36532" spans="1:3">
      <c r="A36532" s="32" t="s">
        <v>5869</v>
      </c>
      <c r="B36532" s="32" t="s">
        <v>143</v>
      </c>
      <c r="C36532">
        <f t="shared" si="570"/>
        <v>80547</v>
      </c>
    </row>
    <row r="36533" spans="1:3">
      <c r="A36533" s="32" t="s">
        <v>5870</v>
      </c>
      <c r="B36533" s="32" t="s">
        <v>143</v>
      </c>
      <c r="C36533">
        <f t="shared" si="570"/>
        <v>80549</v>
      </c>
    </row>
    <row r="36534" spans="1:3">
      <c r="A36534" s="32" t="s">
        <v>5871</v>
      </c>
      <c r="B36534" s="32" t="s">
        <v>143</v>
      </c>
      <c r="C36534">
        <f t="shared" si="570"/>
        <v>80550</v>
      </c>
    </row>
    <row r="36535" spans="1:3">
      <c r="A36535" s="32" t="s">
        <v>5872</v>
      </c>
      <c r="B36535" s="32" t="s">
        <v>143</v>
      </c>
      <c r="C36535">
        <f t="shared" si="570"/>
        <v>80551</v>
      </c>
    </row>
    <row r="36536" spans="1:3">
      <c r="A36536" s="32" t="s">
        <v>5873</v>
      </c>
      <c r="B36536" s="32" t="s">
        <v>143</v>
      </c>
      <c r="C36536">
        <f t="shared" si="570"/>
        <v>80553</v>
      </c>
    </row>
    <row r="36537" spans="1:3">
      <c r="A36537" s="32" t="s">
        <v>5874</v>
      </c>
      <c r="B36537" s="32" t="s">
        <v>143</v>
      </c>
      <c r="C36537">
        <f t="shared" si="570"/>
        <v>80601</v>
      </c>
    </row>
    <row r="36538" spans="1:3">
      <c r="A36538" s="32" t="s">
        <v>5875</v>
      </c>
      <c r="B36538" s="32" t="s">
        <v>143</v>
      </c>
      <c r="C36538">
        <f t="shared" si="570"/>
        <v>80602</v>
      </c>
    </row>
    <row r="36539" spans="1:3">
      <c r="A36539" s="32" t="s">
        <v>5876</v>
      </c>
      <c r="B36539" s="32" t="s">
        <v>143</v>
      </c>
      <c r="C36539">
        <f t="shared" si="570"/>
        <v>80603</v>
      </c>
    </row>
    <row r="36540" spans="1:3">
      <c r="A36540" s="32" t="s">
        <v>5877</v>
      </c>
      <c r="B36540" s="32" t="s">
        <v>143</v>
      </c>
      <c r="C36540">
        <f t="shared" si="570"/>
        <v>80610</v>
      </c>
    </row>
    <row r="36541" spans="1:3">
      <c r="A36541" s="32" t="s">
        <v>5878</v>
      </c>
      <c r="B36541" s="32" t="s">
        <v>143</v>
      </c>
      <c r="C36541">
        <f t="shared" si="570"/>
        <v>80611</v>
      </c>
    </row>
    <row r="36542" spans="1:3">
      <c r="A36542" s="32" t="s">
        <v>5879</v>
      </c>
      <c r="B36542" s="32" t="s">
        <v>143</v>
      </c>
      <c r="C36542">
        <f t="shared" si="570"/>
        <v>80612</v>
      </c>
    </row>
    <row r="36543" spans="1:3">
      <c r="A36543" s="32" t="s">
        <v>5880</v>
      </c>
      <c r="B36543" s="32" t="s">
        <v>143</v>
      </c>
      <c r="C36543">
        <f t="shared" si="570"/>
        <v>80614</v>
      </c>
    </row>
    <row r="36544" spans="1:3">
      <c r="A36544" s="32" t="s">
        <v>5881</v>
      </c>
      <c r="B36544" s="32" t="s">
        <v>143</v>
      </c>
      <c r="C36544">
        <f t="shared" si="570"/>
        <v>80615</v>
      </c>
    </row>
    <row r="36545" spans="1:3">
      <c r="A36545" s="32" t="s">
        <v>5882</v>
      </c>
      <c r="B36545" s="32" t="s">
        <v>143</v>
      </c>
      <c r="C36545">
        <f t="shared" si="570"/>
        <v>80620</v>
      </c>
    </row>
    <row r="36546" spans="1:3">
      <c r="A36546" s="32" t="s">
        <v>5883</v>
      </c>
      <c r="B36546" s="32" t="s">
        <v>143</v>
      </c>
      <c r="C36546">
        <f t="shared" ref="C36546:C36609" si="571">1*A36546</f>
        <v>80621</v>
      </c>
    </row>
    <row r="36547" spans="1:3">
      <c r="A36547" s="32" t="s">
        <v>5884</v>
      </c>
      <c r="B36547" s="32" t="s">
        <v>143</v>
      </c>
      <c r="C36547">
        <f t="shared" si="571"/>
        <v>80622</v>
      </c>
    </row>
    <row r="36548" spans="1:3">
      <c r="A36548" s="32" t="s">
        <v>5885</v>
      </c>
      <c r="B36548" s="32" t="s">
        <v>143</v>
      </c>
      <c r="C36548">
        <f t="shared" si="571"/>
        <v>80623</v>
      </c>
    </row>
    <row r="36549" spans="1:3">
      <c r="A36549" s="32" t="s">
        <v>5886</v>
      </c>
      <c r="B36549" s="32" t="s">
        <v>143</v>
      </c>
      <c r="C36549">
        <f t="shared" si="571"/>
        <v>80624</v>
      </c>
    </row>
    <row r="36550" spans="1:3">
      <c r="A36550" s="32" t="s">
        <v>5887</v>
      </c>
      <c r="B36550" s="32" t="s">
        <v>143</v>
      </c>
      <c r="C36550">
        <f t="shared" si="571"/>
        <v>80631</v>
      </c>
    </row>
    <row r="36551" spans="1:3">
      <c r="A36551" s="32" t="s">
        <v>5888</v>
      </c>
      <c r="B36551" s="32" t="s">
        <v>143</v>
      </c>
      <c r="C36551">
        <f t="shared" si="571"/>
        <v>80632</v>
      </c>
    </row>
    <row r="36552" spans="1:3">
      <c r="A36552" s="32" t="s">
        <v>5889</v>
      </c>
      <c r="B36552" s="32" t="s">
        <v>143</v>
      </c>
      <c r="C36552">
        <f t="shared" si="571"/>
        <v>80633</v>
      </c>
    </row>
    <row r="36553" spans="1:3">
      <c r="A36553" s="32" t="s">
        <v>5890</v>
      </c>
      <c r="B36553" s="32" t="s">
        <v>143</v>
      </c>
      <c r="C36553">
        <f t="shared" si="571"/>
        <v>80634</v>
      </c>
    </row>
    <row r="36554" spans="1:3">
      <c r="A36554" s="32" t="s">
        <v>5891</v>
      </c>
      <c r="B36554" s="32" t="s">
        <v>143</v>
      </c>
      <c r="C36554">
        <f t="shared" si="571"/>
        <v>80638</v>
      </c>
    </row>
    <row r="36555" spans="1:3">
      <c r="A36555" s="32" t="s">
        <v>5892</v>
      </c>
      <c r="B36555" s="32" t="s">
        <v>143</v>
      </c>
      <c r="C36555">
        <f t="shared" si="571"/>
        <v>80639</v>
      </c>
    </row>
    <row r="36556" spans="1:3">
      <c r="A36556" s="32" t="s">
        <v>5893</v>
      </c>
      <c r="B36556" s="32" t="s">
        <v>143</v>
      </c>
      <c r="C36556">
        <f t="shared" si="571"/>
        <v>80640</v>
      </c>
    </row>
    <row r="36557" spans="1:3">
      <c r="A36557" s="32" t="s">
        <v>5894</v>
      </c>
      <c r="B36557" s="32" t="s">
        <v>143</v>
      </c>
      <c r="C36557">
        <f t="shared" si="571"/>
        <v>80642</v>
      </c>
    </row>
    <row r="36558" spans="1:3">
      <c r="A36558" s="32" t="s">
        <v>5895</v>
      </c>
      <c r="B36558" s="32" t="s">
        <v>143</v>
      </c>
      <c r="C36558">
        <f t="shared" si="571"/>
        <v>80643</v>
      </c>
    </row>
    <row r="36559" spans="1:3">
      <c r="A36559" s="32" t="s">
        <v>5896</v>
      </c>
      <c r="B36559" s="32" t="s">
        <v>143</v>
      </c>
      <c r="C36559">
        <f t="shared" si="571"/>
        <v>80644</v>
      </c>
    </row>
    <row r="36560" spans="1:3">
      <c r="A36560" s="32" t="s">
        <v>5897</v>
      </c>
      <c r="B36560" s="32" t="s">
        <v>143</v>
      </c>
      <c r="C36560">
        <f t="shared" si="571"/>
        <v>80645</v>
      </c>
    </row>
    <row r="36561" spans="1:3">
      <c r="A36561" s="32" t="s">
        <v>5898</v>
      </c>
      <c r="B36561" s="32" t="s">
        <v>143</v>
      </c>
      <c r="C36561">
        <f t="shared" si="571"/>
        <v>80646</v>
      </c>
    </row>
    <row r="36562" spans="1:3">
      <c r="A36562" s="32" t="s">
        <v>5899</v>
      </c>
      <c r="B36562" s="32" t="s">
        <v>143</v>
      </c>
      <c r="C36562">
        <f t="shared" si="571"/>
        <v>80648</v>
      </c>
    </row>
    <row r="36563" spans="1:3">
      <c r="A36563" s="32" t="s">
        <v>6074</v>
      </c>
      <c r="B36563" s="32" t="s">
        <v>143</v>
      </c>
      <c r="C36563">
        <f t="shared" si="571"/>
        <v>80649</v>
      </c>
    </row>
    <row r="36564" spans="1:3">
      <c r="A36564" s="32" t="s">
        <v>5900</v>
      </c>
      <c r="B36564" s="32" t="s">
        <v>143</v>
      </c>
      <c r="C36564">
        <f t="shared" si="571"/>
        <v>80650</v>
      </c>
    </row>
    <row r="36565" spans="1:3">
      <c r="A36565" s="32" t="s">
        <v>5901</v>
      </c>
      <c r="B36565" s="32" t="s">
        <v>143</v>
      </c>
      <c r="C36565">
        <f t="shared" si="571"/>
        <v>80651</v>
      </c>
    </row>
    <row r="36566" spans="1:3">
      <c r="A36566" s="32" t="s">
        <v>5902</v>
      </c>
      <c r="B36566" s="32" t="s">
        <v>143</v>
      </c>
      <c r="C36566">
        <f t="shared" si="571"/>
        <v>80652</v>
      </c>
    </row>
    <row r="36567" spans="1:3">
      <c r="A36567" s="32" t="s">
        <v>6075</v>
      </c>
      <c r="B36567" s="32" t="s">
        <v>143</v>
      </c>
      <c r="C36567">
        <f t="shared" si="571"/>
        <v>80653</v>
      </c>
    </row>
    <row r="36568" spans="1:3">
      <c r="A36568" s="32" t="s">
        <v>6076</v>
      </c>
      <c r="B36568" s="32" t="s">
        <v>143</v>
      </c>
      <c r="C36568">
        <f t="shared" si="571"/>
        <v>80654</v>
      </c>
    </row>
    <row r="36569" spans="1:3">
      <c r="A36569" s="32" t="s">
        <v>6077</v>
      </c>
      <c r="B36569" s="32" t="s">
        <v>143</v>
      </c>
      <c r="C36569">
        <f t="shared" si="571"/>
        <v>80701</v>
      </c>
    </row>
    <row r="36570" spans="1:3">
      <c r="A36570" s="32" t="s">
        <v>6078</v>
      </c>
      <c r="B36570" s="32" t="s">
        <v>143</v>
      </c>
      <c r="C36570">
        <f t="shared" si="571"/>
        <v>80705</v>
      </c>
    </row>
    <row r="36571" spans="1:3">
      <c r="A36571" s="32" t="s">
        <v>6079</v>
      </c>
      <c r="B36571" s="32" t="s">
        <v>143</v>
      </c>
      <c r="C36571">
        <f t="shared" si="571"/>
        <v>80720</v>
      </c>
    </row>
    <row r="36572" spans="1:3">
      <c r="A36572" s="32" t="s">
        <v>6080</v>
      </c>
      <c r="B36572" s="32" t="s">
        <v>143</v>
      </c>
      <c r="C36572">
        <f t="shared" si="571"/>
        <v>80721</v>
      </c>
    </row>
    <row r="36573" spans="1:3">
      <c r="A36573" s="32" t="s">
        <v>6081</v>
      </c>
      <c r="B36573" s="32" t="s">
        <v>143</v>
      </c>
      <c r="C36573">
        <f t="shared" si="571"/>
        <v>80722</v>
      </c>
    </row>
    <row r="36574" spans="1:3">
      <c r="A36574" s="32" t="s">
        <v>6082</v>
      </c>
      <c r="B36574" s="32" t="s">
        <v>143</v>
      </c>
      <c r="C36574">
        <f t="shared" si="571"/>
        <v>80723</v>
      </c>
    </row>
    <row r="36575" spans="1:3">
      <c r="A36575" s="32" t="s">
        <v>6083</v>
      </c>
      <c r="B36575" s="32" t="s">
        <v>143</v>
      </c>
      <c r="C36575">
        <f t="shared" si="571"/>
        <v>80726</v>
      </c>
    </row>
    <row r="36576" spans="1:3">
      <c r="A36576" s="32" t="s">
        <v>6084</v>
      </c>
      <c r="B36576" s="32" t="s">
        <v>143</v>
      </c>
      <c r="C36576">
        <f t="shared" si="571"/>
        <v>80727</v>
      </c>
    </row>
    <row r="36577" spans="1:3">
      <c r="A36577" s="32" t="s">
        <v>6085</v>
      </c>
      <c r="B36577" s="32" t="s">
        <v>143</v>
      </c>
      <c r="C36577">
        <f t="shared" si="571"/>
        <v>80728</v>
      </c>
    </row>
    <row r="36578" spans="1:3">
      <c r="A36578" s="32" t="s">
        <v>5903</v>
      </c>
      <c r="B36578" s="32" t="s">
        <v>143</v>
      </c>
      <c r="C36578">
        <f t="shared" si="571"/>
        <v>80729</v>
      </c>
    </row>
    <row r="36579" spans="1:3">
      <c r="A36579" s="32" t="s">
        <v>6086</v>
      </c>
      <c r="B36579" s="32" t="s">
        <v>143</v>
      </c>
      <c r="C36579">
        <f t="shared" si="571"/>
        <v>80731</v>
      </c>
    </row>
    <row r="36580" spans="1:3">
      <c r="A36580" s="32" t="s">
        <v>5904</v>
      </c>
      <c r="B36580" s="32" t="s">
        <v>143</v>
      </c>
      <c r="C36580">
        <f t="shared" si="571"/>
        <v>80732</v>
      </c>
    </row>
    <row r="36581" spans="1:3">
      <c r="A36581" s="32" t="s">
        <v>6087</v>
      </c>
      <c r="B36581" s="32" t="s">
        <v>143</v>
      </c>
      <c r="C36581">
        <f t="shared" si="571"/>
        <v>80733</v>
      </c>
    </row>
    <row r="36582" spans="1:3">
      <c r="A36582" s="32" t="s">
        <v>6088</v>
      </c>
      <c r="B36582" s="32" t="s">
        <v>143</v>
      </c>
      <c r="C36582">
        <f t="shared" si="571"/>
        <v>80734</v>
      </c>
    </row>
    <row r="36583" spans="1:3">
      <c r="A36583" s="32" t="s">
        <v>6089</v>
      </c>
      <c r="B36583" s="32" t="s">
        <v>143</v>
      </c>
      <c r="C36583">
        <f t="shared" si="571"/>
        <v>80735</v>
      </c>
    </row>
    <row r="36584" spans="1:3">
      <c r="A36584" s="32" t="s">
        <v>6090</v>
      </c>
      <c r="B36584" s="32" t="s">
        <v>143</v>
      </c>
      <c r="C36584">
        <f t="shared" si="571"/>
        <v>80736</v>
      </c>
    </row>
    <row r="36585" spans="1:3">
      <c r="A36585" s="32" t="s">
        <v>6091</v>
      </c>
      <c r="B36585" s="32" t="s">
        <v>143</v>
      </c>
      <c r="C36585">
        <f t="shared" si="571"/>
        <v>80737</v>
      </c>
    </row>
    <row r="36586" spans="1:3">
      <c r="A36586" s="32" t="s">
        <v>6092</v>
      </c>
      <c r="B36586" s="32" t="s">
        <v>143</v>
      </c>
      <c r="C36586">
        <f t="shared" si="571"/>
        <v>80740</v>
      </c>
    </row>
    <row r="36587" spans="1:3">
      <c r="A36587" s="32" t="s">
        <v>6093</v>
      </c>
      <c r="B36587" s="32" t="s">
        <v>143</v>
      </c>
      <c r="C36587">
        <f t="shared" si="571"/>
        <v>80741</v>
      </c>
    </row>
    <row r="36588" spans="1:3">
      <c r="A36588" s="32" t="s">
        <v>5905</v>
      </c>
      <c r="B36588" s="32" t="s">
        <v>143</v>
      </c>
      <c r="C36588">
        <f t="shared" si="571"/>
        <v>80742</v>
      </c>
    </row>
    <row r="36589" spans="1:3">
      <c r="A36589" s="32" t="s">
        <v>6094</v>
      </c>
      <c r="B36589" s="32" t="s">
        <v>143</v>
      </c>
      <c r="C36589">
        <f t="shared" si="571"/>
        <v>80743</v>
      </c>
    </row>
    <row r="36590" spans="1:3">
      <c r="A36590" s="32" t="s">
        <v>6095</v>
      </c>
      <c r="B36590" s="32" t="s">
        <v>143</v>
      </c>
      <c r="C36590">
        <f t="shared" si="571"/>
        <v>80744</v>
      </c>
    </row>
    <row r="36591" spans="1:3">
      <c r="A36591" s="32" t="s">
        <v>6096</v>
      </c>
      <c r="B36591" s="32" t="s">
        <v>143</v>
      </c>
      <c r="C36591">
        <f t="shared" si="571"/>
        <v>80745</v>
      </c>
    </row>
    <row r="36592" spans="1:3">
      <c r="A36592" s="32" t="s">
        <v>6097</v>
      </c>
      <c r="B36592" s="32" t="s">
        <v>143</v>
      </c>
      <c r="C36592">
        <f t="shared" si="571"/>
        <v>80746</v>
      </c>
    </row>
    <row r="36593" spans="1:3">
      <c r="A36593" s="32" t="s">
        <v>6098</v>
      </c>
      <c r="B36593" s="32" t="s">
        <v>143</v>
      </c>
      <c r="C36593">
        <f t="shared" si="571"/>
        <v>80747</v>
      </c>
    </row>
    <row r="36594" spans="1:3">
      <c r="A36594" s="32" t="s">
        <v>6099</v>
      </c>
      <c r="B36594" s="32" t="s">
        <v>143</v>
      </c>
      <c r="C36594">
        <f t="shared" si="571"/>
        <v>80749</v>
      </c>
    </row>
    <row r="36595" spans="1:3">
      <c r="A36595" s="32" t="s">
        <v>6100</v>
      </c>
      <c r="B36595" s="32" t="s">
        <v>143</v>
      </c>
      <c r="C36595">
        <f t="shared" si="571"/>
        <v>80750</v>
      </c>
    </row>
    <row r="36596" spans="1:3">
      <c r="A36596" s="32" t="s">
        <v>6101</v>
      </c>
      <c r="B36596" s="32" t="s">
        <v>143</v>
      </c>
      <c r="C36596">
        <f t="shared" si="571"/>
        <v>80751</v>
      </c>
    </row>
    <row r="36597" spans="1:3">
      <c r="A36597" s="32" t="s">
        <v>5906</v>
      </c>
      <c r="B36597" s="32" t="s">
        <v>143</v>
      </c>
      <c r="C36597">
        <f t="shared" si="571"/>
        <v>80754</v>
      </c>
    </row>
    <row r="36598" spans="1:3">
      <c r="A36598" s="32" t="s">
        <v>6102</v>
      </c>
      <c r="B36598" s="32" t="s">
        <v>143</v>
      </c>
      <c r="C36598">
        <f t="shared" si="571"/>
        <v>80755</v>
      </c>
    </row>
    <row r="36599" spans="1:3">
      <c r="A36599" s="32" t="s">
        <v>6103</v>
      </c>
      <c r="B36599" s="32" t="s">
        <v>143</v>
      </c>
      <c r="C36599">
        <f t="shared" si="571"/>
        <v>80757</v>
      </c>
    </row>
    <row r="36600" spans="1:3">
      <c r="A36600" s="32" t="s">
        <v>6104</v>
      </c>
      <c r="B36600" s="32" t="s">
        <v>143</v>
      </c>
      <c r="C36600">
        <f t="shared" si="571"/>
        <v>80758</v>
      </c>
    </row>
    <row r="36601" spans="1:3">
      <c r="A36601" s="32" t="s">
        <v>6105</v>
      </c>
      <c r="B36601" s="32" t="s">
        <v>143</v>
      </c>
      <c r="C36601">
        <f t="shared" si="571"/>
        <v>80759</v>
      </c>
    </row>
    <row r="36602" spans="1:3">
      <c r="A36602" s="32" t="s">
        <v>6106</v>
      </c>
      <c r="B36602" s="32" t="s">
        <v>143</v>
      </c>
      <c r="C36602">
        <f t="shared" si="571"/>
        <v>80801</v>
      </c>
    </row>
    <row r="36603" spans="1:3">
      <c r="A36603" s="32" t="s">
        <v>6107</v>
      </c>
      <c r="B36603" s="32" t="s">
        <v>143</v>
      </c>
      <c r="C36603">
        <f t="shared" si="571"/>
        <v>80802</v>
      </c>
    </row>
    <row r="36604" spans="1:3">
      <c r="A36604" s="32" t="s">
        <v>6108</v>
      </c>
      <c r="B36604" s="32" t="s">
        <v>143</v>
      </c>
      <c r="C36604">
        <f t="shared" si="571"/>
        <v>80804</v>
      </c>
    </row>
    <row r="36605" spans="1:3">
      <c r="A36605" s="32" t="s">
        <v>6109</v>
      </c>
      <c r="B36605" s="32" t="s">
        <v>143</v>
      </c>
      <c r="C36605">
        <f t="shared" si="571"/>
        <v>80805</v>
      </c>
    </row>
    <row r="36606" spans="1:3">
      <c r="A36606" s="32" t="s">
        <v>6318</v>
      </c>
      <c r="B36606" s="32" t="s">
        <v>143</v>
      </c>
      <c r="C36606">
        <f t="shared" si="571"/>
        <v>80806</v>
      </c>
    </row>
    <row r="36607" spans="1:3">
      <c r="A36607" s="32" t="s">
        <v>6110</v>
      </c>
      <c r="B36607" s="32" t="s">
        <v>143</v>
      </c>
      <c r="C36607">
        <f t="shared" si="571"/>
        <v>80807</v>
      </c>
    </row>
    <row r="36608" spans="1:3">
      <c r="A36608" s="32" t="s">
        <v>5907</v>
      </c>
      <c r="B36608" s="32" t="s">
        <v>143</v>
      </c>
      <c r="C36608">
        <f t="shared" si="571"/>
        <v>80808</v>
      </c>
    </row>
    <row r="36609" spans="1:3">
      <c r="A36609" s="32" t="s">
        <v>5908</v>
      </c>
      <c r="B36609" s="32" t="s">
        <v>143</v>
      </c>
      <c r="C36609">
        <f t="shared" si="571"/>
        <v>80809</v>
      </c>
    </row>
    <row r="36610" spans="1:3">
      <c r="A36610" s="32" t="s">
        <v>6111</v>
      </c>
      <c r="B36610" s="32" t="s">
        <v>143</v>
      </c>
      <c r="C36610">
        <f t="shared" ref="C36610:C36673" si="572">1*A36610</f>
        <v>80810</v>
      </c>
    </row>
    <row r="36611" spans="1:3">
      <c r="A36611" s="32" t="s">
        <v>6112</v>
      </c>
      <c r="B36611" s="32" t="s">
        <v>143</v>
      </c>
      <c r="C36611">
        <f t="shared" si="572"/>
        <v>80812</v>
      </c>
    </row>
    <row r="36612" spans="1:3">
      <c r="A36612" s="32" t="s">
        <v>5909</v>
      </c>
      <c r="B36612" s="32" t="s">
        <v>143</v>
      </c>
      <c r="C36612">
        <f t="shared" si="572"/>
        <v>80813</v>
      </c>
    </row>
    <row r="36613" spans="1:3">
      <c r="A36613" s="32" t="s">
        <v>5910</v>
      </c>
      <c r="B36613" s="32" t="s">
        <v>143</v>
      </c>
      <c r="C36613">
        <f t="shared" si="572"/>
        <v>80814</v>
      </c>
    </row>
    <row r="36614" spans="1:3">
      <c r="A36614" s="32" t="s">
        <v>6113</v>
      </c>
      <c r="B36614" s="32" t="s">
        <v>143</v>
      </c>
      <c r="C36614">
        <f t="shared" si="572"/>
        <v>80815</v>
      </c>
    </row>
    <row r="36615" spans="1:3">
      <c r="A36615" s="32" t="s">
        <v>5911</v>
      </c>
      <c r="B36615" s="32" t="s">
        <v>143</v>
      </c>
      <c r="C36615">
        <f t="shared" si="572"/>
        <v>80816</v>
      </c>
    </row>
    <row r="36616" spans="1:3">
      <c r="A36616" s="32" t="s">
        <v>5912</v>
      </c>
      <c r="B36616" s="32" t="s">
        <v>143</v>
      </c>
      <c r="C36616">
        <f t="shared" si="572"/>
        <v>80817</v>
      </c>
    </row>
    <row r="36617" spans="1:3">
      <c r="A36617" s="32" t="s">
        <v>6114</v>
      </c>
      <c r="B36617" s="32" t="s">
        <v>143</v>
      </c>
      <c r="C36617">
        <f t="shared" si="572"/>
        <v>80818</v>
      </c>
    </row>
    <row r="36618" spans="1:3">
      <c r="A36618" s="32" t="s">
        <v>5913</v>
      </c>
      <c r="B36618" s="32" t="s">
        <v>143</v>
      </c>
      <c r="C36618">
        <f t="shared" si="572"/>
        <v>80819</v>
      </c>
    </row>
    <row r="36619" spans="1:3">
      <c r="A36619" s="32" t="s">
        <v>6115</v>
      </c>
      <c r="B36619" s="32" t="s">
        <v>143</v>
      </c>
      <c r="C36619">
        <f t="shared" si="572"/>
        <v>80820</v>
      </c>
    </row>
    <row r="36620" spans="1:3">
      <c r="A36620" s="32" t="s">
        <v>6116</v>
      </c>
      <c r="B36620" s="32" t="s">
        <v>143</v>
      </c>
      <c r="C36620">
        <f t="shared" si="572"/>
        <v>80821</v>
      </c>
    </row>
    <row r="36621" spans="1:3">
      <c r="A36621" s="32" t="s">
        <v>6117</v>
      </c>
      <c r="B36621" s="32" t="s">
        <v>143</v>
      </c>
      <c r="C36621">
        <f t="shared" si="572"/>
        <v>80822</v>
      </c>
    </row>
    <row r="36622" spans="1:3">
      <c r="A36622" s="32" t="s">
        <v>6118</v>
      </c>
      <c r="B36622" s="32" t="s">
        <v>143</v>
      </c>
      <c r="C36622">
        <f t="shared" si="572"/>
        <v>80823</v>
      </c>
    </row>
    <row r="36623" spans="1:3">
      <c r="A36623" s="32" t="s">
        <v>6119</v>
      </c>
      <c r="B36623" s="32" t="s">
        <v>143</v>
      </c>
      <c r="C36623">
        <f t="shared" si="572"/>
        <v>80824</v>
      </c>
    </row>
    <row r="36624" spans="1:3">
      <c r="A36624" s="32" t="s">
        <v>6120</v>
      </c>
      <c r="B36624" s="32" t="s">
        <v>143</v>
      </c>
      <c r="C36624">
        <f t="shared" si="572"/>
        <v>80825</v>
      </c>
    </row>
    <row r="36625" spans="1:3">
      <c r="A36625" s="32" t="s">
        <v>6121</v>
      </c>
      <c r="B36625" s="32" t="s">
        <v>143</v>
      </c>
      <c r="C36625">
        <f t="shared" si="572"/>
        <v>80826</v>
      </c>
    </row>
    <row r="36626" spans="1:3">
      <c r="A36626" s="32" t="s">
        <v>6122</v>
      </c>
      <c r="B36626" s="32" t="s">
        <v>143</v>
      </c>
      <c r="C36626">
        <f t="shared" si="572"/>
        <v>80827</v>
      </c>
    </row>
    <row r="36627" spans="1:3">
      <c r="A36627" s="32" t="s">
        <v>6123</v>
      </c>
      <c r="B36627" s="32" t="s">
        <v>143</v>
      </c>
      <c r="C36627">
        <f t="shared" si="572"/>
        <v>80828</v>
      </c>
    </row>
    <row r="36628" spans="1:3">
      <c r="A36628" s="32" t="s">
        <v>5914</v>
      </c>
      <c r="B36628" s="32" t="s">
        <v>143</v>
      </c>
      <c r="C36628">
        <f t="shared" si="572"/>
        <v>80829</v>
      </c>
    </row>
    <row r="36629" spans="1:3">
      <c r="A36629" s="32" t="s">
        <v>5915</v>
      </c>
      <c r="B36629" s="32" t="s">
        <v>143</v>
      </c>
      <c r="C36629">
        <f t="shared" si="572"/>
        <v>80830</v>
      </c>
    </row>
    <row r="36630" spans="1:3">
      <c r="A36630" s="32" t="s">
        <v>5916</v>
      </c>
      <c r="B36630" s="32" t="s">
        <v>143</v>
      </c>
      <c r="C36630">
        <f t="shared" si="572"/>
        <v>80831</v>
      </c>
    </row>
    <row r="36631" spans="1:3">
      <c r="A36631" s="32" t="s">
        <v>5917</v>
      </c>
      <c r="B36631" s="32" t="s">
        <v>143</v>
      </c>
      <c r="C36631">
        <f t="shared" si="572"/>
        <v>80832</v>
      </c>
    </row>
    <row r="36632" spans="1:3">
      <c r="A36632" s="32" t="s">
        <v>5918</v>
      </c>
      <c r="B36632" s="32" t="s">
        <v>143</v>
      </c>
      <c r="C36632">
        <f t="shared" si="572"/>
        <v>80833</v>
      </c>
    </row>
    <row r="36633" spans="1:3">
      <c r="A36633" s="32" t="s">
        <v>6124</v>
      </c>
      <c r="B36633" s="32" t="s">
        <v>143</v>
      </c>
      <c r="C36633">
        <f t="shared" si="572"/>
        <v>80834</v>
      </c>
    </row>
    <row r="36634" spans="1:3">
      <c r="A36634" s="32" t="s">
        <v>5919</v>
      </c>
      <c r="B36634" s="32" t="s">
        <v>143</v>
      </c>
      <c r="C36634">
        <f t="shared" si="572"/>
        <v>80835</v>
      </c>
    </row>
    <row r="36635" spans="1:3">
      <c r="A36635" s="32" t="s">
        <v>6125</v>
      </c>
      <c r="B36635" s="32" t="s">
        <v>143</v>
      </c>
      <c r="C36635">
        <f t="shared" si="572"/>
        <v>80836</v>
      </c>
    </row>
    <row r="36636" spans="1:3">
      <c r="A36636" s="32" t="s">
        <v>5920</v>
      </c>
      <c r="B36636" s="32" t="s">
        <v>143</v>
      </c>
      <c r="C36636">
        <f t="shared" si="572"/>
        <v>80840</v>
      </c>
    </row>
    <row r="36637" spans="1:3">
      <c r="A36637" s="32" t="s">
        <v>5921</v>
      </c>
      <c r="B36637" s="32" t="s">
        <v>143</v>
      </c>
      <c r="C36637">
        <f t="shared" si="572"/>
        <v>80841</v>
      </c>
    </row>
    <row r="36638" spans="1:3">
      <c r="A36638" s="32" t="s">
        <v>5922</v>
      </c>
      <c r="B36638" s="32" t="s">
        <v>143</v>
      </c>
      <c r="C36638">
        <f t="shared" si="572"/>
        <v>80860</v>
      </c>
    </row>
    <row r="36639" spans="1:3">
      <c r="A36639" s="32" t="s">
        <v>6126</v>
      </c>
      <c r="B36639" s="32" t="s">
        <v>143</v>
      </c>
      <c r="C36639">
        <f t="shared" si="572"/>
        <v>80861</v>
      </c>
    </row>
    <row r="36640" spans="1:3">
      <c r="A36640" s="32" t="s">
        <v>6127</v>
      </c>
      <c r="B36640" s="32" t="s">
        <v>143</v>
      </c>
      <c r="C36640">
        <f t="shared" si="572"/>
        <v>80862</v>
      </c>
    </row>
    <row r="36641" spans="1:3">
      <c r="A36641" s="32" t="s">
        <v>5923</v>
      </c>
      <c r="B36641" s="32" t="s">
        <v>143</v>
      </c>
      <c r="C36641">
        <f t="shared" si="572"/>
        <v>80863</v>
      </c>
    </row>
    <row r="36642" spans="1:3">
      <c r="A36642" s="32" t="s">
        <v>5924</v>
      </c>
      <c r="B36642" s="32" t="s">
        <v>143</v>
      </c>
      <c r="C36642">
        <f t="shared" si="572"/>
        <v>80864</v>
      </c>
    </row>
    <row r="36643" spans="1:3">
      <c r="A36643" s="32" t="s">
        <v>5925</v>
      </c>
      <c r="B36643" s="32" t="s">
        <v>143</v>
      </c>
      <c r="C36643">
        <f t="shared" si="572"/>
        <v>80866</v>
      </c>
    </row>
    <row r="36644" spans="1:3">
      <c r="A36644" s="32" t="s">
        <v>6319</v>
      </c>
      <c r="B36644" s="32" t="s">
        <v>143</v>
      </c>
      <c r="C36644">
        <f t="shared" si="572"/>
        <v>80900</v>
      </c>
    </row>
    <row r="36645" spans="1:3">
      <c r="A36645" s="32" t="s">
        <v>5926</v>
      </c>
      <c r="B36645" s="32" t="s">
        <v>143</v>
      </c>
      <c r="C36645">
        <f t="shared" si="572"/>
        <v>80901</v>
      </c>
    </row>
    <row r="36646" spans="1:3">
      <c r="A36646" s="32" t="s">
        <v>5927</v>
      </c>
      <c r="B36646" s="32" t="s">
        <v>143</v>
      </c>
      <c r="C36646">
        <f t="shared" si="572"/>
        <v>80902</v>
      </c>
    </row>
    <row r="36647" spans="1:3">
      <c r="A36647" s="32" t="s">
        <v>5928</v>
      </c>
      <c r="B36647" s="32" t="s">
        <v>143</v>
      </c>
      <c r="C36647">
        <f t="shared" si="572"/>
        <v>80903</v>
      </c>
    </row>
    <row r="36648" spans="1:3">
      <c r="A36648" s="32" t="s">
        <v>5929</v>
      </c>
      <c r="B36648" s="32" t="s">
        <v>143</v>
      </c>
      <c r="C36648">
        <f t="shared" si="572"/>
        <v>80904</v>
      </c>
    </row>
    <row r="36649" spans="1:3">
      <c r="A36649" s="32" t="s">
        <v>5930</v>
      </c>
      <c r="B36649" s="32" t="s">
        <v>143</v>
      </c>
      <c r="C36649">
        <f t="shared" si="572"/>
        <v>80905</v>
      </c>
    </row>
    <row r="36650" spans="1:3">
      <c r="A36650" s="32" t="s">
        <v>5931</v>
      </c>
      <c r="B36650" s="32" t="s">
        <v>143</v>
      </c>
      <c r="C36650">
        <f t="shared" si="572"/>
        <v>80906</v>
      </c>
    </row>
    <row r="36651" spans="1:3">
      <c r="A36651" s="32" t="s">
        <v>5932</v>
      </c>
      <c r="B36651" s="32" t="s">
        <v>143</v>
      </c>
      <c r="C36651">
        <f t="shared" si="572"/>
        <v>80907</v>
      </c>
    </row>
    <row r="36652" spans="1:3">
      <c r="A36652" s="32" t="s">
        <v>5933</v>
      </c>
      <c r="B36652" s="32" t="s">
        <v>143</v>
      </c>
      <c r="C36652">
        <f t="shared" si="572"/>
        <v>80908</v>
      </c>
    </row>
    <row r="36653" spans="1:3">
      <c r="A36653" s="32" t="s">
        <v>5934</v>
      </c>
      <c r="B36653" s="32" t="s">
        <v>143</v>
      </c>
      <c r="C36653">
        <f t="shared" si="572"/>
        <v>80909</v>
      </c>
    </row>
    <row r="36654" spans="1:3">
      <c r="A36654" s="32" t="s">
        <v>5935</v>
      </c>
      <c r="B36654" s="32" t="s">
        <v>143</v>
      </c>
      <c r="C36654">
        <f t="shared" si="572"/>
        <v>80910</v>
      </c>
    </row>
    <row r="36655" spans="1:3">
      <c r="A36655" s="32" t="s">
        <v>5936</v>
      </c>
      <c r="B36655" s="32" t="s">
        <v>143</v>
      </c>
      <c r="C36655">
        <f t="shared" si="572"/>
        <v>80911</v>
      </c>
    </row>
    <row r="36656" spans="1:3">
      <c r="A36656" s="32" t="s">
        <v>5937</v>
      </c>
      <c r="B36656" s="32" t="s">
        <v>143</v>
      </c>
      <c r="C36656">
        <f t="shared" si="572"/>
        <v>80912</v>
      </c>
    </row>
    <row r="36657" spans="1:3">
      <c r="A36657" s="32" t="s">
        <v>5938</v>
      </c>
      <c r="B36657" s="32" t="s">
        <v>143</v>
      </c>
      <c r="C36657">
        <f t="shared" si="572"/>
        <v>80913</v>
      </c>
    </row>
    <row r="36658" spans="1:3">
      <c r="A36658" s="32" t="s">
        <v>5939</v>
      </c>
      <c r="B36658" s="32" t="s">
        <v>143</v>
      </c>
      <c r="C36658">
        <f t="shared" si="572"/>
        <v>80914</v>
      </c>
    </row>
    <row r="36659" spans="1:3">
      <c r="A36659" s="32" t="s">
        <v>5940</v>
      </c>
      <c r="B36659" s="32" t="s">
        <v>143</v>
      </c>
      <c r="C36659">
        <f t="shared" si="572"/>
        <v>80915</v>
      </c>
    </row>
    <row r="36660" spans="1:3">
      <c r="A36660" s="32" t="s">
        <v>5941</v>
      </c>
      <c r="B36660" s="32" t="s">
        <v>143</v>
      </c>
      <c r="C36660">
        <f t="shared" si="572"/>
        <v>80916</v>
      </c>
    </row>
    <row r="36661" spans="1:3">
      <c r="A36661" s="32" t="s">
        <v>5942</v>
      </c>
      <c r="B36661" s="32" t="s">
        <v>143</v>
      </c>
      <c r="C36661">
        <f t="shared" si="572"/>
        <v>80917</v>
      </c>
    </row>
    <row r="36662" spans="1:3">
      <c r="A36662" s="32" t="s">
        <v>5943</v>
      </c>
      <c r="B36662" s="32" t="s">
        <v>143</v>
      </c>
      <c r="C36662">
        <f t="shared" si="572"/>
        <v>80918</v>
      </c>
    </row>
    <row r="36663" spans="1:3">
      <c r="A36663" s="32" t="s">
        <v>5944</v>
      </c>
      <c r="B36663" s="32" t="s">
        <v>143</v>
      </c>
      <c r="C36663">
        <f t="shared" si="572"/>
        <v>80919</v>
      </c>
    </row>
    <row r="36664" spans="1:3">
      <c r="A36664" s="32" t="s">
        <v>5945</v>
      </c>
      <c r="B36664" s="32" t="s">
        <v>143</v>
      </c>
      <c r="C36664">
        <f t="shared" si="572"/>
        <v>80920</v>
      </c>
    </row>
    <row r="36665" spans="1:3">
      <c r="A36665" s="32" t="s">
        <v>5946</v>
      </c>
      <c r="B36665" s="32" t="s">
        <v>143</v>
      </c>
      <c r="C36665">
        <f t="shared" si="572"/>
        <v>80921</v>
      </c>
    </row>
    <row r="36666" spans="1:3">
      <c r="A36666" s="32" t="s">
        <v>5947</v>
      </c>
      <c r="B36666" s="32" t="s">
        <v>143</v>
      </c>
      <c r="C36666">
        <f t="shared" si="572"/>
        <v>80922</v>
      </c>
    </row>
    <row r="36667" spans="1:3">
      <c r="A36667" s="32" t="s">
        <v>5948</v>
      </c>
      <c r="B36667" s="32" t="s">
        <v>143</v>
      </c>
      <c r="C36667">
        <f t="shared" si="572"/>
        <v>80923</v>
      </c>
    </row>
    <row r="36668" spans="1:3">
      <c r="A36668" s="32" t="s">
        <v>5949</v>
      </c>
      <c r="B36668" s="32" t="s">
        <v>143</v>
      </c>
      <c r="C36668">
        <f t="shared" si="572"/>
        <v>80924</v>
      </c>
    </row>
    <row r="36669" spans="1:3">
      <c r="A36669" s="32" t="s">
        <v>5950</v>
      </c>
      <c r="B36669" s="32" t="s">
        <v>143</v>
      </c>
      <c r="C36669">
        <f t="shared" si="572"/>
        <v>80925</v>
      </c>
    </row>
    <row r="36670" spans="1:3">
      <c r="A36670" s="32" t="s">
        <v>5951</v>
      </c>
      <c r="B36670" s="32" t="s">
        <v>143</v>
      </c>
      <c r="C36670">
        <f t="shared" si="572"/>
        <v>80926</v>
      </c>
    </row>
    <row r="36671" spans="1:3">
      <c r="A36671" s="32" t="s">
        <v>5952</v>
      </c>
      <c r="B36671" s="32" t="s">
        <v>143</v>
      </c>
      <c r="C36671">
        <f t="shared" si="572"/>
        <v>80927</v>
      </c>
    </row>
    <row r="36672" spans="1:3">
      <c r="A36672" s="32" t="s">
        <v>5953</v>
      </c>
      <c r="B36672" s="32" t="s">
        <v>143</v>
      </c>
      <c r="C36672">
        <f t="shared" si="572"/>
        <v>80928</v>
      </c>
    </row>
    <row r="36673" spans="1:3">
      <c r="A36673" s="32" t="s">
        <v>5954</v>
      </c>
      <c r="B36673" s="32" t="s">
        <v>143</v>
      </c>
      <c r="C36673">
        <f t="shared" si="572"/>
        <v>80929</v>
      </c>
    </row>
    <row r="36674" spans="1:3">
      <c r="A36674" s="32" t="s">
        <v>5955</v>
      </c>
      <c r="B36674" s="32" t="s">
        <v>143</v>
      </c>
      <c r="C36674">
        <f t="shared" ref="C36674:C36737" si="573">1*A36674</f>
        <v>80930</v>
      </c>
    </row>
    <row r="36675" spans="1:3">
      <c r="A36675" s="32" t="s">
        <v>5956</v>
      </c>
      <c r="B36675" s="32" t="s">
        <v>143</v>
      </c>
      <c r="C36675">
        <f t="shared" si="573"/>
        <v>80931</v>
      </c>
    </row>
    <row r="36676" spans="1:3">
      <c r="A36676" s="32" t="s">
        <v>5957</v>
      </c>
      <c r="B36676" s="32" t="s">
        <v>143</v>
      </c>
      <c r="C36676">
        <f t="shared" si="573"/>
        <v>80932</v>
      </c>
    </row>
    <row r="36677" spans="1:3">
      <c r="A36677" s="32" t="s">
        <v>5958</v>
      </c>
      <c r="B36677" s="32" t="s">
        <v>143</v>
      </c>
      <c r="C36677">
        <f t="shared" si="573"/>
        <v>80933</v>
      </c>
    </row>
    <row r="36678" spans="1:3">
      <c r="A36678" s="32" t="s">
        <v>5959</v>
      </c>
      <c r="B36678" s="32" t="s">
        <v>143</v>
      </c>
      <c r="C36678">
        <f t="shared" si="573"/>
        <v>80934</v>
      </c>
    </row>
    <row r="36679" spans="1:3">
      <c r="A36679" s="32" t="s">
        <v>5960</v>
      </c>
      <c r="B36679" s="32" t="s">
        <v>143</v>
      </c>
      <c r="C36679">
        <f t="shared" si="573"/>
        <v>80935</v>
      </c>
    </row>
    <row r="36680" spans="1:3">
      <c r="A36680" s="32" t="s">
        <v>5961</v>
      </c>
      <c r="B36680" s="32" t="s">
        <v>143</v>
      </c>
      <c r="C36680">
        <f t="shared" si="573"/>
        <v>80936</v>
      </c>
    </row>
    <row r="36681" spans="1:3">
      <c r="A36681" s="32" t="s">
        <v>5962</v>
      </c>
      <c r="B36681" s="32" t="s">
        <v>143</v>
      </c>
      <c r="C36681">
        <f t="shared" si="573"/>
        <v>80937</v>
      </c>
    </row>
    <row r="36682" spans="1:3">
      <c r="A36682" s="32" t="s">
        <v>5963</v>
      </c>
      <c r="B36682" s="32" t="s">
        <v>143</v>
      </c>
      <c r="C36682">
        <f t="shared" si="573"/>
        <v>80938</v>
      </c>
    </row>
    <row r="36683" spans="1:3">
      <c r="A36683" s="32" t="s">
        <v>5964</v>
      </c>
      <c r="B36683" s="32" t="s">
        <v>143</v>
      </c>
      <c r="C36683">
        <f t="shared" si="573"/>
        <v>80939</v>
      </c>
    </row>
    <row r="36684" spans="1:3">
      <c r="A36684" s="32" t="s">
        <v>6310</v>
      </c>
      <c r="B36684" s="32" t="s">
        <v>143</v>
      </c>
      <c r="C36684">
        <f t="shared" si="573"/>
        <v>80940</v>
      </c>
    </row>
    <row r="36685" spans="1:3">
      <c r="A36685" s="32" t="s">
        <v>5965</v>
      </c>
      <c r="B36685" s="32" t="s">
        <v>143</v>
      </c>
      <c r="C36685">
        <f t="shared" si="573"/>
        <v>80941</v>
      </c>
    </row>
    <row r="36686" spans="1:3">
      <c r="A36686" s="32" t="s">
        <v>5966</v>
      </c>
      <c r="B36686" s="32" t="s">
        <v>143</v>
      </c>
      <c r="C36686">
        <f t="shared" si="573"/>
        <v>80942</v>
      </c>
    </row>
    <row r="36687" spans="1:3">
      <c r="A36687" s="32" t="s">
        <v>5967</v>
      </c>
      <c r="B36687" s="32" t="s">
        <v>143</v>
      </c>
      <c r="C36687">
        <f t="shared" si="573"/>
        <v>80943</v>
      </c>
    </row>
    <row r="36688" spans="1:3">
      <c r="A36688" s="32" t="s">
        <v>5968</v>
      </c>
      <c r="B36688" s="32" t="s">
        <v>143</v>
      </c>
      <c r="C36688">
        <f t="shared" si="573"/>
        <v>80944</v>
      </c>
    </row>
    <row r="36689" spans="1:3">
      <c r="A36689" s="32" t="s">
        <v>5969</v>
      </c>
      <c r="B36689" s="32" t="s">
        <v>143</v>
      </c>
      <c r="C36689">
        <f t="shared" si="573"/>
        <v>80945</v>
      </c>
    </row>
    <row r="36690" spans="1:3">
      <c r="A36690" s="32" t="s">
        <v>5970</v>
      </c>
      <c r="B36690" s="32" t="s">
        <v>143</v>
      </c>
      <c r="C36690">
        <f t="shared" si="573"/>
        <v>80946</v>
      </c>
    </row>
    <row r="36691" spans="1:3">
      <c r="A36691" s="32" t="s">
        <v>5971</v>
      </c>
      <c r="B36691" s="32" t="s">
        <v>143</v>
      </c>
      <c r="C36691">
        <f t="shared" si="573"/>
        <v>80947</v>
      </c>
    </row>
    <row r="36692" spans="1:3">
      <c r="A36692" s="32" t="s">
        <v>5972</v>
      </c>
      <c r="B36692" s="32" t="s">
        <v>143</v>
      </c>
      <c r="C36692">
        <f t="shared" si="573"/>
        <v>80949</v>
      </c>
    </row>
    <row r="36693" spans="1:3">
      <c r="A36693" s="32" t="s">
        <v>5973</v>
      </c>
      <c r="B36693" s="32" t="s">
        <v>143</v>
      </c>
      <c r="C36693">
        <f t="shared" si="573"/>
        <v>80950</v>
      </c>
    </row>
    <row r="36694" spans="1:3">
      <c r="A36694" s="32" t="s">
        <v>5974</v>
      </c>
      <c r="B36694" s="32" t="s">
        <v>143</v>
      </c>
      <c r="C36694">
        <f t="shared" si="573"/>
        <v>80951</v>
      </c>
    </row>
    <row r="36695" spans="1:3">
      <c r="A36695" s="32" t="s">
        <v>5975</v>
      </c>
      <c r="B36695" s="32" t="s">
        <v>143</v>
      </c>
      <c r="C36695">
        <f t="shared" si="573"/>
        <v>80960</v>
      </c>
    </row>
    <row r="36696" spans="1:3">
      <c r="A36696" s="32" t="s">
        <v>5976</v>
      </c>
      <c r="B36696" s="32" t="s">
        <v>143</v>
      </c>
      <c r="C36696">
        <f t="shared" si="573"/>
        <v>80962</v>
      </c>
    </row>
    <row r="36697" spans="1:3">
      <c r="A36697" s="32" t="s">
        <v>5977</v>
      </c>
      <c r="B36697" s="32" t="s">
        <v>143</v>
      </c>
      <c r="C36697">
        <f t="shared" si="573"/>
        <v>80970</v>
      </c>
    </row>
    <row r="36698" spans="1:3">
      <c r="A36698" s="32" t="s">
        <v>5978</v>
      </c>
      <c r="B36698" s="32" t="s">
        <v>143</v>
      </c>
      <c r="C36698">
        <f t="shared" si="573"/>
        <v>80977</v>
      </c>
    </row>
    <row r="36699" spans="1:3">
      <c r="A36699" s="32" t="s">
        <v>5979</v>
      </c>
      <c r="B36699" s="32" t="s">
        <v>143</v>
      </c>
      <c r="C36699">
        <f t="shared" si="573"/>
        <v>80995</v>
      </c>
    </row>
    <row r="36700" spans="1:3">
      <c r="A36700" s="32" t="s">
        <v>5980</v>
      </c>
      <c r="B36700" s="32" t="s">
        <v>143</v>
      </c>
      <c r="C36700">
        <f t="shared" si="573"/>
        <v>80997</v>
      </c>
    </row>
    <row r="36701" spans="1:3">
      <c r="A36701" s="32" t="s">
        <v>5981</v>
      </c>
      <c r="B36701" s="32" t="s">
        <v>143</v>
      </c>
      <c r="C36701">
        <f t="shared" si="573"/>
        <v>81001</v>
      </c>
    </row>
    <row r="36702" spans="1:3">
      <c r="A36702" s="32" t="s">
        <v>5982</v>
      </c>
      <c r="B36702" s="32" t="s">
        <v>143</v>
      </c>
      <c r="C36702">
        <f t="shared" si="573"/>
        <v>81002</v>
      </c>
    </row>
    <row r="36703" spans="1:3">
      <c r="A36703" s="32" t="s">
        <v>5983</v>
      </c>
      <c r="B36703" s="32" t="s">
        <v>143</v>
      </c>
      <c r="C36703">
        <f t="shared" si="573"/>
        <v>81003</v>
      </c>
    </row>
    <row r="36704" spans="1:3">
      <c r="A36704" s="32" t="s">
        <v>5984</v>
      </c>
      <c r="B36704" s="32" t="s">
        <v>143</v>
      </c>
      <c r="C36704">
        <f t="shared" si="573"/>
        <v>81004</v>
      </c>
    </row>
    <row r="36705" spans="1:3">
      <c r="A36705" s="32" t="s">
        <v>5985</v>
      </c>
      <c r="B36705" s="32" t="s">
        <v>143</v>
      </c>
      <c r="C36705">
        <f t="shared" si="573"/>
        <v>81005</v>
      </c>
    </row>
    <row r="36706" spans="1:3">
      <c r="A36706" s="32" t="s">
        <v>5986</v>
      </c>
      <c r="B36706" s="32" t="s">
        <v>143</v>
      </c>
      <c r="C36706">
        <f t="shared" si="573"/>
        <v>81006</v>
      </c>
    </row>
    <row r="36707" spans="1:3">
      <c r="A36707" s="32" t="s">
        <v>5987</v>
      </c>
      <c r="B36707" s="32" t="s">
        <v>143</v>
      </c>
      <c r="C36707">
        <f t="shared" si="573"/>
        <v>81007</v>
      </c>
    </row>
    <row r="36708" spans="1:3">
      <c r="A36708" s="32" t="s">
        <v>5988</v>
      </c>
      <c r="B36708" s="32" t="s">
        <v>143</v>
      </c>
      <c r="C36708">
        <f t="shared" si="573"/>
        <v>81008</v>
      </c>
    </row>
    <row r="36709" spans="1:3">
      <c r="A36709" s="32" t="s">
        <v>5989</v>
      </c>
      <c r="B36709" s="32" t="s">
        <v>143</v>
      </c>
      <c r="C36709">
        <f t="shared" si="573"/>
        <v>81009</v>
      </c>
    </row>
    <row r="36710" spans="1:3">
      <c r="A36710" s="32" t="s">
        <v>5990</v>
      </c>
      <c r="B36710" s="32" t="s">
        <v>143</v>
      </c>
      <c r="C36710">
        <f t="shared" si="573"/>
        <v>81010</v>
      </c>
    </row>
    <row r="36711" spans="1:3">
      <c r="A36711" s="32" t="s">
        <v>5991</v>
      </c>
      <c r="B36711" s="32" t="s">
        <v>143</v>
      </c>
      <c r="C36711">
        <f t="shared" si="573"/>
        <v>81011</v>
      </c>
    </row>
    <row r="36712" spans="1:3">
      <c r="A36712" s="32" t="s">
        <v>5992</v>
      </c>
      <c r="B36712" s="32" t="s">
        <v>143</v>
      </c>
      <c r="C36712">
        <f t="shared" si="573"/>
        <v>81012</v>
      </c>
    </row>
    <row r="36713" spans="1:3">
      <c r="A36713" s="32" t="s">
        <v>6320</v>
      </c>
      <c r="B36713" s="32" t="s">
        <v>143</v>
      </c>
      <c r="C36713">
        <f t="shared" si="573"/>
        <v>81013</v>
      </c>
    </row>
    <row r="36714" spans="1:3">
      <c r="A36714" s="32" t="s">
        <v>6321</v>
      </c>
      <c r="B36714" s="32" t="s">
        <v>143</v>
      </c>
      <c r="C36714">
        <f t="shared" si="573"/>
        <v>81014</v>
      </c>
    </row>
    <row r="36715" spans="1:3">
      <c r="A36715" s="32" t="s">
        <v>6322</v>
      </c>
      <c r="B36715" s="32" t="s">
        <v>143</v>
      </c>
      <c r="C36715">
        <f t="shared" si="573"/>
        <v>81015</v>
      </c>
    </row>
    <row r="36716" spans="1:3">
      <c r="A36716" s="32" t="s">
        <v>5993</v>
      </c>
      <c r="B36716" s="32" t="s">
        <v>143</v>
      </c>
      <c r="C36716">
        <f t="shared" si="573"/>
        <v>81019</v>
      </c>
    </row>
    <row r="36717" spans="1:3">
      <c r="A36717" s="32" t="s">
        <v>6128</v>
      </c>
      <c r="B36717" s="32" t="s">
        <v>143</v>
      </c>
      <c r="C36717">
        <f t="shared" si="573"/>
        <v>81020</v>
      </c>
    </row>
    <row r="36718" spans="1:3">
      <c r="A36718" s="32" t="s">
        <v>6129</v>
      </c>
      <c r="B36718" s="32" t="s">
        <v>143</v>
      </c>
      <c r="C36718">
        <f t="shared" si="573"/>
        <v>81021</v>
      </c>
    </row>
    <row r="36719" spans="1:3">
      <c r="A36719" s="32" t="s">
        <v>5994</v>
      </c>
      <c r="B36719" s="32" t="s">
        <v>143</v>
      </c>
      <c r="C36719">
        <f t="shared" si="573"/>
        <v>81022</v>
      </c>
    </row>
    <row r="36720" spans="1:3">
      <c r="A36720" s="32" t="s">
        <v>5995</v>
      </c>
      <c r="B36720" s="32" t="s">
        <v>143</v>
      </c>
      <c r="C36720">
        <f t="shared" si="573"/>
        <v>81023</v>
      </c>
    </row>
    <row r="36721" spans="1:3">
      <c r="A36721" s="32" t="s">
        <v>6130</v>
      </c>
      <c r="B36721" s="32" t="s">
        <v>143</v>
      </c>
      <c r="C36721">
        <f t="shared" si="573"/>
        <v>81024</v>
      </c>
    </row>
    <row r="36722" spans="1:3">
      <c r="A36722" s="32" t="s">
        <v>5996</v>
      </c>
      <c r="B36722" s="32" t="s">
        <v>143</v>
      </c>
      <c r="C36722">
        <f t="shared" si="573"/>
        <v>81025</v>
      </c>
    </row>
    <row r="36723" spans="1:3">
      <c r="A36723" s="32" t="s">
        <v>6323</v>
      </c>
      <c r="B36723" s="32" t="s">
        <v>143</v>
      </c>
      <c r="C36723">
        <f t="shared" si="573"/>
        <v>81026</v>
      </c>
    </row>
    <row r="36724" spans="1:3">
      <c r="A36724" s="32" t="s">
        <v>6131</v>
      </c>
      <c r="B36724" s="32" t="s">
        <v>143</v>
      </c>
      <c r="C36724">
        <f t="shared" si="573"/>
        <v>81027</v>
      </c>
    </row>
    <row r="36725" spans="1:3">
      <c r="A36725" s="32" t="s">
        <v>6324</v>
      </c>
      <c r="B36725" s="32" t="s">
        <v>143</v>
      </c>
      <c r="C36725">
        <f t="shared" si="573"/>
        <v>81028</v>
      </c>
    </row>
    <row r="36726" spans="1:3">
      <c r="A36726" s="32" t="s">
        <v>6132</v>
      </c>
      <c r="B36726" s="32" t="s">
        <v>143</v>
      </c>
      <c r="C36726">
        <f t="shared" si="573"/>
        <v>81029</v>
      </c>
    </row>
    <row r="36727" spans="1:3">
      <c r="A36727" s="32" t="s">
        <v>6133</v>
      </c>
      <c r="B36727" s="32" t="s">
        <v>143</v>
      </c>
      <c r="C36727">
        <f t="shared" si="573"/>
        <v>81030</v>
      </c>
    </row>
    <row r="36728" spans="1:3">
      <c r="A36728" s="32" t="s">
        <v>6325</v>
      </c>
      <c r="B36728" s="32" t="s">
        <v>143</v>
      </c>
      <c r="C36728">
        <f t="shared" si="573"/>
        <v>81032</v>
      </c>
    </row>
    <row r="36729" spans="1:3">
      <c r="A36729" s="32" t="s">
        <v>6134</v>
      </c>
      <c r="B36729" s="32" t="s">
        <v>143</v>
      </c>
      <c r="C36729">
        <f t="shared" si="573"/>
        <v>81033</v>
      </c>
    </row>
    <row r="36730" spans="1:3">
      <c r="A36730" s="32" t="s">
        <v>6135</v>
      </c>
      <c r="B36730" s="32" t="s">
        <v>143</v>
      </c>
      <c r="C36730">
        <f t="shared" si="573"/>
        <v>81034</v>
      </c>
    </row>
    <row r="36731" spans="1:3">
      <c r="A36731" s="32" t="s">
        <v>6136</v>
      </c>
      <c r="B36731" s="32" t="s">
        <v>143</v>
      </c>
      <c r="C36731">
        <f t="shared" si="573"/>
        <v>81036</v>
      </c>
    </row>
    <row r="36732" spans="1:3">
      <c r="A36732" s="32" t="s">
        <v>6137</v>
      </c>
      <c r="B36732" s="32" t="s">
        <v>143</v>
      </c>
      <c r="C36732">
        <f t="shared" si="573"/>
        <v>81038</v>
      </c>
    </row>
    <row r="36733" spans="1:3">
      <c r="A36733" s="32" t="s">
        <v>6138</v>
      </c>
      <c r="B36733" s="32" t="s">
        <v>143</v>
      </c>
      <c r="C36733">
        <f t="shared" si="573"/>
        <v>81039</v>
      </c>
    </row>
    <row r="36734" spans="1:3">
      <c r="A36734" s="32" t="s">
        <v>6139</v>
      </c>
      <c r="B36734" s="32" t="s">
        <v>143</v>
      </c>
      <c r="C36734">
        <f t="shared" si="573"/>
        <v>81040</v>
      </c>
    </row>
    <row r="36735" spans="1:3">
      <c r="A36735" s="32" t="s">
        <v>6140</v>
      </c>
      <c r="B36735" s="32" t="s">
        <v>143</v>
      </c>
      <c r="C36735">
        <f t="shared" si="573"/>
        <v>81041</v>
      </c>
    </row>
    <row r="36736" spans="1:3">
      <c r="A36736" s="32" t="s">
        <v>6326</v>
      </c>
      <c r="B36736" s="32" t="s">
        <v>143</v>
      </c>
      <c r="C36736">
        <f t="shared" si="573"/>
        <v>81042</v>
      </c>
    </row>
    <row r="36737" spans="1:3">
      <c r="A36737" s="32" t="s">
        <v>6141</v>
      </c>
      <c r="B36737" s="32" t="s">
        <v>143</v>
      </c>
      <c r="C36737">
        <f t="shared" si="573"/>
        <v>81043</v>
      </c>
    </row>
    <row r="36738" spans="1:3">
      <c r="A36738" s="32" t="s">
        <v>6142</v>
      </c>
      <c r="B36738" s="32" t="s">
        <v>143</v>
      </c>
      <c r="C36738">
        <f t="shared" ref="C36738:C36801" si="574">1*A36738</f>
        <v>81044</v>
      </c>
    </row>
    <row r="36739" spans="1:3">
      <c r="A36739" s="32" t="s">
        <v>6143</v>
      </c>
      <c r="B36739" s="32" t="s">
        <v>143</v>
      </c>
      <c r="C36739">
        <f t="shared" si="574"/>
        <v>81045</v>
      </c>
    </row>
    <row r="36740" spans="1:3">
      <c r="A36740" s="32" t="s">
        <v>6144</v>
      </c>
      <c r="B36740" s="32" t="s">
        <v>143</v>
      </c>
      <c r="C36740">
        <f t="shared" si="574"/>
        <v>81046</v>
      </c>
    </row>
    <row r="36741" spans="1:3">
      <c r="A36741" s="32" t="s">
        <v>6145</v>
      </c>
      <c r="B36741" s="32" t="s">
        <v>143</v>
      </c>
      <c r="C36741">
        <f t="shared" si="574"/>
        <v>81047</v>
      </c>
    </row>
    <row r="36742" spans="1:3">
      <c r="A36742" s="32" t="s">
        <v>6146</v>
      </c>
      <c r="B36742" s="32" t="s">
        <v>143</v>
      </c>
      <c r="C36742">
        <f t="shared" si="574"/>
        <v>81049</v>
      </c>
    </row>
    <row r="36743" spans="1:3">
      <c r="A36743" s="32" t="s">
        <v>6147</v>
      </c>
      <c r="B36743" s="32" t="s">
        <v>143</v>
      </c>
      <c r="C36743">
        <f t="shared" si="574"/>
        <v>81050</v>
      </c>
    </row>
    <row r="36744" spans="1:3">
      <c r="A36744" s="32" t="s">
        <v>6148</v>
      </c>
      <c r="B36744" s="32" t="s">
        <v>143</v>
      </c>
      <c r="C36744">
        <f t="shared" si="574"/>
        <v>81052</v>
      </c>
    </row>
    <row r="36745" spans="1:3">
      <c r="A36745" s="32" t="s">
        <v>6149</v>
      </c>
      <c r="B36745" s="32" t="s">
        <v>143</v>
      </c>
      <c r="C36745">
        <f t="shared" si="574"/>
        <v>81054</v>
      </c>
    </row>
    <row r="36746" spans="1:3">
      <c r="A36746" s="32" t="s">
        <v>6150</v>
      </c>
      <c r="B36746" s="32" t="s">
        <v>143</v>
      </c>
      <c r="C36746">
        <f t="shared" si="574"/>
        <v>81055</v>
      </c>
    </row>
    <row r="36747" spans="1:3">
      <c r="A36747" s="32" t="s">
        <v>6151</v>
      </c>
      <c r="B36747" s="32" t="s">
        <v>143</v>
      </c>
      <c r="C36747">
        <f t="shared" si="574"/>
        <v>81057</v>
      </c>
    </row>
    <row r="36748" spans="1:3">
      <c r="A36748" s="32" t="s">
        <v>6152</v>
      </c>
      <c r="B36748" s="32" t="s">
        <v>143</v>
      </c>
      <c r="C36748">
        <f t="shared" si="574"/>
        <v>81058</v>
      </c>
    </row>
    <row r="36749" spans="1:3">
      <c r="A36749" s="32" t="s">
        <v>6153</v>
      </c>
      <c r="B36749" s="32" t="s">
        <v>143</v>
      </c>
      <c r="C36749">
        <f t="shared" si="574"/>
        <v>81059</v>
      </c>
    </row>
    <row r="36750" spans="1:3">
      <c r="A36750" s="32" t="s">
        <v>6154</v>
      </c>
      <c r="B36750" s="32" t="s">
        <v>143</v>
      </c>
      <c r="C36750">
        <f t="shared" si="574"/>
        <v>81062</v>
      </c>
    </row>
    <row r="36751" spans="1:3">
      <c r="A36751" s="32" t="s">
        <v>6155</v>
      </c>
      <c r="B36751" s="32" t="s">
        <v>143</v>
      </c>
      <c r="C36751">
        <f t="shared" si="574"/>
        <v>81063</v>
      </c>
    </row>
    <row r="36752" spans="1:3">
      <c r="A36752" s="32" t="s">
        <v>6156</v>
      </c>
      <c r="B36752" s="32" t="s">
        <v>143</v>
      </c>
      <c r="C36752">
        <f t="shared" si="574"/>
        <v>81064</v>
      </c>
    </row>
    <row r="36753" spans="1:3">
      <c r="A36753" s="32" t="s">
        <v>6327</v>
      </c>
      <c r="B36753" s="32" t="s">
        <v>143</v>
      </c>
      <c r="C36753">
        <f t="shared" si="574"/>
        <v>81065</v>
      </c>
    </row>
    <row r="36754" spans="1:3">
      <c r="A36754" s="32" t="s">
        <v>6328</v>
      </c>
      <c r="B36754" s="32" t="s">
        <v>143</v>
      </c>
      <c r="C36754">
        <f t="shared" si="574"/>
        <v>81066</v>
      </c>
    </row>
    <row r="36755" spans="1:3">
      <c r="A36755" s="32" t="s">
        <v>6157</v>
      </c>
      <c r="B36755" s="32" t="s">
        <v>143</v>
      </c>
      <c r="C36755">
        <f t="shared" si="574"/>
        <v>81067</v>
      </c>
    </row>
    <row r="36756" spans="1:3">
      <c r="A36756" s="32" t="s">
        <v>5997</v>
      </c>
      <c r="B36756" s="32" t="s">
        <v>143</v>
      </c>
      <c r="C36756">
        <f t="shared" si="574"/>
        <v>81069</v>
      </c>
    </row>
    <row r="36757" spans="1:3">
      <c r="A36757" s="32" t="s">
        <v>6329</v>
      </c>
      <c r="B36757" s="32" t="s">
        <v>143</v>
      </c>
      <c r="C36757">
        <f t="shared" si="574"/>
        <v>81070</v>
      </c>
    </row>
    <row r="36758" spans="1:3">
      <c r="A36758" s="32" t="s">
        <v>6158</v>
      </c>
      <c r="B36758" s="32" t="s">
        <v>143</v>
      </c>
      <c r="C36758">
        <f t="shared" si="574"/>
        <v>81071</v>
      </c>
    </row>
    <row r="36759" spans="1:3">
      <c r="A36759" s="32" t="s">
        <v>6159</v>
      </c>
      <c r="B36759" s="32" t="s">
        <v>143</v>
      </c>
      <c r="C36759">
        <f t="shared" si="574"/>
        <v>81073</v>
      </c>
    </row>
    <row r="36760" spans="1:3">
      <c r="A36760" s="32" t="s">
        <v>6330</v>
      </c>
      <c r="B36760" s="32" t="s">
        <v>143</v>
      </c>
      <c r="C36760">
        <f t="shared" si="574"/>
        <v>81074</v>
      </c>
    </row>
    <row r="36761" spans="1:3">
      <c r="A36761" s="32" t="s">
        <v>6331</v>
      </c>
      <c r="B36761" s="32" t="s">
        <v>143</v>
      </c>
      <c r="C36761">
        <f t="shared" si="574"/>
        <v>81075</v>
      </c>
    </row>
    <row r="36762" spans="1:3">
      <c r="A36762" s="32" t="s">
        <v>6160</v>
      </c>
      <c r="B36762" s="32" t="s">
        <v>143</v>
      </c>
      <c r="C36762">
        <f t="shared" si="574"/>
        <v>81076</v>
      </c>
    </row>
    <row r="36763" spans="1:3">
      <c r="A36763" s="32" t="s">
        <v>6161</v>
      </c>
      <c r="B36763" s="32" t="s">
        <v>143</v>
      </c>
      <c r="C36763">
        <f t="shared" si="574"/>
        <v>81077</v>
      </c>
    </row>
    <row r="36764" spans="1:3">
      <c r="A36764" s="32" t="s">
        <v>6162</v>
      </c>
      <c r="B36764" s="32" t="s">
        <v>143</v>
      </c>
      <c r="C36764">
        <f t="shared" si="574"/>
        <v>81081</v>
      </c>
    </row>
    <row r="36765" spans="1:3">
      <c r="A36765" s="32" t="s">
        <v>6163</v>
      </c>
      <c r="B36765" s="32" t="s">
        <v>143</v>
      </c>
      <c r="C36765">
        <f t="shared" si="574"/>
        <v>81082</v>
      </c>
    </row>
    <row r="36766" spans="1:3">
      <c r="A36766" s="32" t="s">
        <v>6164</v>
      </c>
      <c r="B36766" s="32" t="s">
        <v>143</v>
      </c>
      <c r="C36766">
        <f t="shared" si="574"/>
        <v>81084</v>
      </c>
    </row>
    <row r="36767" spans="1:3">
      <c r="A36767" s="32" t="s">
        <v>6165</v>
      </c>
      <c r="B36767" s="32" t="s">
        <v>143</v>
      </c>
      <c r="C36767">
        <f t="shared" si="574"/>
        <v>81087</v>
      </c>
    </row>
    <row r="36768" spans="1:3">
      <c r="A36768" s="32" t="s">
        <v>6166</v>
      </c>
      <c r="B36768" s="32" t="s">
        <v>143</v>
      </c>
      <c r="C36768">
        <f t="shared" si="574"/>
        <v>81089</v>
      </c>
    </row>
    <row r="36769" spans="1:3">
      <c r="A36769" s="32" t="s">
        <v>6167</v>
      </c>
      <c r="B36769" s="32" t="s">
        <v>143</v>
      </c>
      <c r="C36769">
        <f t="shared" si="574"/>
        <v>81090</v>
      </c>
    </row>
    <row r="36770" spans="1:3">
      <c r="A36770" s="32" t="s">
        <v>6168</v>
      </c>
      <c r="B36770" s="32" t="s">
        <v>143</v>
      </c>
      <c r="C36770">
        <f t="shared" si="574"/>
        <v>81091</v>
      </c>
    </row>
    <row r="36771" spans="1:3">
      <c r="A36771" s="32" t="s">
        <v>6169</v>
      </c>
      <c r="B36771" s="32" t="s">
        <v>143</v>
      </c>
      <c r="C36771">
        <f t="shared" si="574"/>
        <v>81092</v>
      </c>
    </row>
    <row r="36772" spans="1:3">
      <c r="A36772" s="32" t="s">
        <v>6170</v>
      </c>
      <c r="B36772" s="32" t="s">
        <v>143</v>
      </c>
      <c r="C36772">
        <f t="shared" si="574"/>
        <v>81101</v>
      </c>
    </row>
    <row r="36773" spans="1:3">
      <c r="A36773" s="32" t="s">
        <v>6171</v>
      </c>
      <c r="B36773" s="32" t="s">
        <v>143</v>
      </c>
      <c r="C36773">
        <f t="shared" si="574"/>
        <v>81102</v>
      </c>
    </row>
    <row r="36774" spans="1:3">
      <c r="A36774" s="32" t="s">
        <v>6172</v>
      </c>
      <c r="B36774" s="32" t="s">
        <v>143</v>
      </c>
      <c r="C36774">
        <f t="shared" si="574"/>
        <v>81120</v>
      </c>
    </row>
    <row r="36775" spans="1:3">
      <c r="A36775" s="32" t="s">
        <v>6173</v>
      </c>
      <c r="B36775" s="32" t="s">
        <v>143</v>
      </c>
      <c r="C36775">
        <f t="shared" si="574"/>
        <v>81121</v>
      </c>
    </row>
    <row r="36776" spans="1:3">
      <c r="A36776" s="32" t="s">
        <v>6174</v>
      </c>
      <c r="B36776" s="32" t="s">
        <v>143</v>
      </c>
      <c r="C36776">
        <f t="shared" si="574"/>
        <v>81122</v>
      </c>
    </row>
    <row r="36777" spans="1:3">
      <c r="A36777" s="32" t="s">
        <v>6175</v>
      </c>
      <c r="B36777" s="32" t="s">
        <v>143</v>
      </c>
      <c r="C36777">
        <f t="shared" si="574"/>
        <v>81123</v>
      </c>
    </row>
    <row r="36778" spans="1:3">
      <c r="A36778" s="32" t="s">
        <v>6176</v>
      </c>
      <c r="B36778" s="32" t="s">
        <v>143</v>
      </c>
      <c r="C36778">
        <f t="shared" si="574"/>
        <v>81124</v>
      </c>
    </row>
    <row r="36779" spans="1:3">
      <c r="A36779" s="32" t="s">
        <v>6177</v>
      </c>
      <c r="B36779" s="32" t="s">
        <v>143</v>
      </c>
      <c r="C36779">
        <f t="shared" si="574"/>
        <v>81125</v>
      </c>
    </row>
    <row r="36780" spans="1:3">
      <c r="A36780" s="32" t="s">
        <v>6178</v>
      </c>
      <c r="B36780" s="32" t="s">
        <v>143</v>
      </c>
      <c r="C36780">
        <f t="shared" si="574"/>
        <v>81126</v>
      </c>
    </row>
    <row r="36781" spans="1:3">
      <c r="A36781" s="32" t="s">
        <v>6332</v>
      </c>
      <c r="B36781" s="32" t="s">
        <v>143</v>
      </c>
      <c r="C36781">
        <f t="shared" si="574"/>
        <v>81127</v>
      </c>
    </row>
    <row r="36782" spans="1:3">
      <c r="A36782" s="32" t="s">
        <v>6179</v>
      </c>
      <c r="B36782" s="32" t="s">
        <v>143</v>
      </c>
      <c r="C36782">
        <f t="shared" si="574"/>
        <v>81128</v>
      </c>
    </row>
    <row r="36783" spans="1:3">
      <c r="A36783" s="32" t="s">
        <v>6180</v>
      </c>
      <c r="B36783" s="32" t="s">
        <v>143</v>
      </c>
      <c r="C36783">
        <f t="shared" si="574"/>
        <v>81129</v>
      </c>
    </row>
    <row r="36784" spans="1:3">
      <c r="A36784" s="32" t="s">
        <v>6181</v>
      </c>
      <c r="B36784" s="32" t="s">
        <v>143</v>
      </c>
      <c r="C36784">
        <f t="shared" si="574"/>
        <v>81130</v>
      </c>
    </row>
    <row r="36785" spans="1:3">
      <c r="A36785" s="32" t="s">
        <v>6182</v>
      </c>
      <c r="B36785" s="32" t="s">
        <v>143</v>
      </c>
      <c r="C36785">
        <f t="shared" si="574"/>
        <v>81131</v>
      </c>
    </row>
    <row r="36786" spans="1:3">
      <c r="A36786" s="32" t="s">
        <v>6183</v>
      </c>
      <c r="B36786" s="32" t="s">
        <v>143</v>
      </c>
      <c r="C36786">
        <f t="shared" si="574"/>
        <v>81132</v>
      </c>
    </row>
    <row r="36787" spans="1:3">
      <c r="A36787" s="32" t="s">
        <v>6184</v>
      </c>
      <c r="B36787" s="32" t="s">
        <v>143</v>
      </c>
      <c r="C36787">
        <f t="shared" si="574"/>
        <v>81133</v>
      </c>
    </row>
    <row r="36788" spans="1:3">
      <c r="A36788" s="32" t="s">
        <v>6333</v>
      </c>
      <c r="B36788" s="32" t="s">
        <v>143</v>
      </c>
      <c r="C36788">
        <f t="shared" si="574"/>
        <v>81134</v>
      </c>
    </row>
    <row r="36789" spans="1:3">
      <c r="A36789" s="32" t="s">
        <v>6185</v>
      </c>
      <c r="B36789" s="32" t="s">
        <v>143</v>
      </c>
      <c r="C36789">
        <f t="shared" si="574"/>
        <v>81135</v>
      </c>
    </row>
    <row r="36790" spans="1:3">
      <c r="A36790" s="32" t="s">
        <v>6186</v>
      </c>
      <c r="B36790" s="32" t="s">
        <v>143</v>
      </c>
      <c r="C36790">
        <f t="shared" si="574"/>
        <v>81136</v>
      </c>
    </row>
    <row r="36791" spans="1:3">
      <c r="A36791" s="32" t="s">
        <v>6187</v>
      </c>
      <c r="B36791" s="32" t="s">
        <v>143</v>
      </c>
      <c r="C36791">
        <f t="shared" si="574"/>
        <v>81137</v>
      </c>
    </row>
    <row r="36792" spans="1:3">
      <c r="A36792" s="32" t="s">
        <v>6188</v>
      </c>
      <c r="B36792" s="32" t="s">
        <v>143</v>
      </c>
      <c r="C36792">
        <f t="shared" si="574"/>
        <v>81138</v>
      </c>
    </row>
    <row r="36793" spans="1:3">
      <c r="A36793" s="32" t="s">
        <v>6189</v>
      </c>
      <c r="B36793" s="32" t="s">
        <v>143</v>
      </c>
      <c r="C36793">
        <f t="shared" si="574"/>
        <v>81140</v>
      </c>
    </row>
    <row r="36794" spans="1:3">
      <c r="A36794" s="32" t="s">
        <v>6190</v>
      </c>
      <c r="B36794" s="32" t="s">
        <v>143</v>
      </c>
      <c r="C36794">
        <f t="shared" si="574"/>
        <v>81141</v>
      </c>
    </row>
    <row r="36795" spans="1:3">
      <c r="A36795" s="32" t="s">
        <v>6191</v>
      </c>
      <c r="B36795" s="32" t="s">
        <v>143</v>
      </c>
      <c r="C36795">
        <f t="shared" si="574"/>
        <v>81143</v>
      </c>
    </row>
    <row r="36796" spans="1:3">
      <c r="A36796" s="32" t="s">
        <v>6192</v>
      </c>
      <c r="B36796" s="32" t="s">
        <v>143</v>
      </c>
      <c r="C36796">
        <f t="shared" si="574"/>
        <v>81144</v>
      </c>
    </row>
    <row r="36797" spans="1:3">
      <c r="A36797" s="32" t="s">
        <v>6193</v>
      </c>
      <c r="B36797" s="32" t="s">
        <v>143</v>
      </c>
      <c r="C36797">
        <f t="shared" si="574"/>
        <v>81146</v>
      </c>
    </row>
    <row r="36798" spans="1:3">
      <c r="A36798" s="32" t="s">
        <v>6194</v>
      </c>
      <c r="B36798" s="32" t="s">
        <v>143</v>
      </c>
      <c r="C36798">
        <f t="shared" si="574"/>
        <v>81147</v>
      </c>
    </row>
    <row r="36799" spans="1:3">
      <c r="A36799" s="32" t="s">
        <v>6195</v>
      </c>
      <c r="B36799" s="32" t="s">
        <v>143</v>
      </c>
      <c r="C36799">
        <f t="shared" si="574"/>
        <v>81148</v>
      </c>
    </row>
    <row r="36800" spans="1:3">
      <c r="A36800" s="32" t="s">
        <v>6196</v>
      </c>
      <c r="B36800" s="32" t="s">
        <v>143</v>
      </c>
      <c r="C36800">
        <f t="shared" si="574"/>
        <v>81149</v>
      </c>
    </row>
    <row r="36801" spans="1:3">
      <c r="A36801" s="32" t="s">
        <v>6334</v>
      </c>
      <c r="B36801" s="32" t="s">
        <v>143</v>
      </c>
      <c r="C36801">
        <f t="shared" si="574"/>
        <v>81150</v>
      </c>
    </row>
    <row r="36802" spans="1:3">
      <c r="A36802" s="32" t="s">
        <v>6197</v>
      </c>
      <c r="B36802" s="32" t="s">
        <v>143</v>
      </c>
      <c r="C36802">
        <f t="shared" ref="C36802:C36865" si="575">1*A36802</f>
        <v>81151</v>
      </c>
    </row>
    <row r="36803" spans="1:3">
      <c r="A36803" s="32" t="s">
        <v>6198</v>
      </c>
      <c r="B36803" s="32" t="s">
        <v>143</v>
      </c>
      <c r="C36803">
        <f t="shared" si="575"/>
        <v>81152</v>
      </c>
    </row>
    <row r="36804" spans="1:3">
      <c r="A36804" s="32" t="s">
        <v>6335</v>
      </c>
      <c r="B36804" s="32" t="s">
        <v>143</v>
      </c>
      <c r="C36804">
        <f t="shared" si="575"/>
        <v>81153</v>
      </c>
    </row>
    <row r="36805" spans="1:3">
      <c r="A36805" s="32" t="s">
        <v>6199</v>
      </c>
      <c r="B36805" s="32" t="s">
        <v>143</v>
      </c>
      <c r="C36805">
        <f t="shared" si="575"/>
        <v>81154</v>
      </c>
    </row>
    <row r="36806" spans="1:3">
      <c r="A36806" s="32" t="s">
        <v>6200</v>
      </c>
      <c r="B36806" s="32" t="s">
        <v>143</v>
      </c>
      <c r="C36806">
        <f t="shared" si="575"/>
        <v>81155</v>
      </c>
    </row>
    <row r="36807" spans="1:3">
      <c r="A36807" s="32" t="s">
        <v>6201</v>
      </c>
      <c r="B36807" s="32" t="s">
        <v>143</v>
      </c>
      <c r="C36807">
        <f t="shared" si="575"/>
        <v>81157</v>
      </c>
    </row>
    <row r="36808" spans="1:3">
      <c r="A36808" s="32" t="s">
        <v>6202</v>
      </c>
      <c r="B36808" s="32" t="s">
        <v>143</v>
      </c>
      <c r="C36808">
        <f t="shared" si="575"/>
        <v>81201</v>
      </c>
    </row>
    <row r="36809" spans="1:3">
      <c r="A36809" s="32" t="s">
        <v>6203</v>
      </c>
      <c r="B36809" s="32" t="s">
        <v>143</v>
      </c>
      <c r="C36809">
        <f t="shared" si="575"/>
        <v>81210</v>
      </c>
    </row>
    <row r="36810" spans="1:3">
      <c r="A36810" s="32" t="s">
        <v>6204</v>
      </c>
      <c r="B36810" s="32" t="s">
        <v>143</v>
      </c>
      <c r="C36810">
        <f t="shared" si="575"/>
        <v>81211</v>
      </c>
    </row>
    <row r="36811" spans="1:3">
      <c r="A36811" s="32" t="s">
        <v>5998</v>
      </c>
      <c r="B36811" s="32" t="s">
        <v>143</v>
      </c>
      <c r="C36811">
        <f t="shared" si="575"/>
        <v>81212</v>
      </c>
    </row>
    <row r="36812" spans="1:3">
      <c r="A36812" s="32" t="s">
        <v>5999</v>
      </c>
      <c r="B36812" s="32" t="s">
        <v>143</v>
      </c>
      <c r="C36812">
        <f t="shared" si="575"/>
        <v>81215</v>
      </c>
    </row>
    <row r="36813" spans="1:3">
      <c r="A36813" s="32" t="s">
        <v>6205</v>
      </c>
      <c r="B36813" s="32" t="s">
        <v>143</v>
      </c>
      <c r="C36813">
        <f t="shared" si="575"/>
        <v>81220</v>
      </c>
    </row>
    <row r="36814" spans="1:3">
      <c r="A36814" s="32" t="s">
        <v>6000</v>
      </c>
      <c r="B36814" s="32" t="s">
        <v>143</v>
      </c>
      <c r="C36814">
        <f t="shared" si="575"/>
        <v>81221</v>
      </c>
    </row>
    <row r="36815" spans="1:3">
      <c r="A36815" s="32" t="s">
        <v>6001</v>
      </c>
      <c r="B36815" s="32" t="s">
        <v>143</v>
      </c>
      <c r="C36815">
        <f t="shared" si="575"/>
        <v>81222</v>
      </c>
    </row>
    <row r="36816" spans="1:3">
      <c r="A36816" s="32" t="s">
        <v>6002</v>
      </c>
      <c r="B36816" s="32" t="s">
        <v>143</v>
      </c>
      <c r="C36816">
        <f t="shared" si="575"/>
        <v>81223</v>
      </c>
    </row>
    <row r="36817" spans="1:3">
      <c r="A36817" s="32" t="s">
        <v>6206</v>
      </c>
      <c r="B36817" s="32" t="s">
        <v>143</v>
      </c>
      <c r="C36817">
        <f t="shared" si="575"/>
        <v>81224</v>
      </c>
    </row>
    <row r="36818" spans="1:3">
      <c r="A36818" s="32" t="s">
        <v>6207</v>
      </c>
      <c r="B36818" s="32" t="s">
        <v>143</v>
      </c>
      <c r="C36818">
        <f t="shared" si="575"/>
        <v>81225</v>
      </c>
    </row>
    <row r="36819" spans="1:3">
      <c r="A36819" s="32" t="s">
        <v>6003</v>
      </c>
      <c r="B36819" s="32" t="s">
        <v>143</v>
      </c>
      <c r="C36819">
        <f t="shared" si="575"/>
        <v>81226</v>
      </c>
    </row>
    <row r="36820" spans="1:3">
      <c r="A36820" s="32" t="s">
        <v>6208</v>
      </c>
      <c r="B36820" s="32" t="s">
        <v>143</v>
      </c>
      <c r="C36820">
        <f t="shared" si="575"/>
        <v>81227</v>
      </c>
    </row>
    <row r="36821" spans="1:3">
      <c r="A36821" s="32" t="s">
        <v>6209</v>
      </c>
      <c r="B36821" s="32" t="s">
        <v>143</v>
      </c>
      <c r="C36821">
        <f t="shared" si="575"/>
        <v>81228</v>
      </c>
    </row>
    <row r="36822" spans="1:3">
      <c r="A36822" s="32" t="s">
        <v>6210</v>
      </c>
      <c r="B36822" s="32" t="s">
        <v>143</v>
      </c>
      <c r="C36822">
        <f t="shared" si="575"/>
        <v>81230</v>
      </c>
    </row>
    <row r="36823" spans="1:3">
      <c r="A36823" s="32" t="s">
        <v>6211</v>
      </c>
      <c r="B36823" s="32" t="s">
        <v>143</v>
      </c>
      <c r="C36823">
        <f t="shared" si="575"/>
        <v>81231</v>
      </c>
    </row>
    <row r="36824" spans="1:3">
      <c r="A36824" s="32" t="s">
        <v>6004</v>
      </c>
      <c r="B36824" s="32" t="s">
        <v>143</v>
      </c>
      <c r="C36824">
        <f t="shared" si="575"/>
        <v>81232</v>
      </c>
    </row>
    <row r="36825" spans="1:3">
      <c r="A36825" s="32" t="s">
        <v>6005</v>
      </c>
      <c r="B36825" s="32" t="s">
        <v>143</v>
      </c>
      <c r="C36825">
        <f t="shared" si="575"/>
        <v>81233</v>
      </c>
    </row>
    <row r="36826" spans="1:3">
      <c r="A36826" s="32" t="s">
        <v>6212</v>
      </c>
      <c r="B36826" s="32" t="s">
        <v>143</v>
      </c>
      <c r="C36826">
        <f t="shared" si="575"/>
        <v>81235</v>
      </c>
    </row>
    <row r="36827" spans="1:3">
      <c r="A36827" s="32" t="s">
        <v>6213</v>
      </c>
      <c r="B36827" s="32" t="s">
        <v>143</v>
      </c>
      <c r="C36827">
        <f t="shared" si="575"/>
        <v>81236</v>
      </c>
    </row>
    <row r="36828" spans="1:3">
      <c r="A36828" s="32" t="s">
        <v>6214</v>
      </c>
      <c r="B36828" s="32" t="s">
        <v>143</v>
      </c>
      <c r="C36828">
        <f t="shared" si="575"/>
        <v>81237</v>
      </c>
    </row>
    <row r="36829" spans="1:3">
      <c r="A36829" s="32" t="s">
        <v>6215</v>
      </c>
      <c r="B36829" s="32" t="s">
        <v>143</v>
      </c>
      <c r="C36829">
        <f t="shared" si="575"/>
        <v>81239</v>
      </c>
    </row>
    <row r="36830" spans="1:3">
      <c r="A36830" s="32" t="s">
        <v>6006</v>
      </c>
      <c r="B36830" s="32" t="s">
        <v>143</v>
      </c>
      <c r="C36830">
        <f t="shared" si="575"/>
        <v>81240</v>
      </c>
    </row>
    <row r="36831" spans="1:3">
      <c r="A36831" s="32" t="s">
        <v>6216</v>
      </c>
      <c r="B36831" s="32" t="s">
        <v>143</v>
      </c>
      <c r="C36831">
        <f t="shared" si="575"/>
        <v>81241</v>
      </c>
    </row>
    <row r="36832" spans="1:3">
      <c r="A36832" s="32" t="s">
        <v>6217</v>
      </c>
      <c r="B36832" s="32" t="s">
        <v>143</v>
      </c>
      <c r="C36832">
        <f t="shared" si="575"/>
        <v>81242</v>
      </c>
    </row>
    <row r="36833" spans="1:3">
      <c r="A36833" s="32" t="s">
        <v>6218</v>
      </c>
      <c r="B36833" s="32" t="s">
        <v>143</v>
      </c>
      <c r="C36833">
        <f t="shared" si="575"/>
        <v>81243</v>
      </c>
    </row>
    <row r="36834" spans="1:3">
      <c r="A36834" s="32" t="s">
        <v>6007</v>
      </c>
      <c r="B36834" s="32" t="s">
        <v>143</v>
      </c>
      <c r="C36834">
        <f t="shared" si="575"/>
        <v>81244</v>
      </c>
    </row>
    <row r="36835" spans="1:3">
      <c r="A36835" s="32" t="s">
        <v>6336</v>
      </c>
      <c r="B36835" s="32" t="s">
        <v>143</v>
      </c>
      <c r="C36835">
        <f t="shared" si="575"/>
        <v>81246</v>
      </c>
    </row>
    <row r="36836" spans="1:3">
      <c r="A36836" s="32" t="s">
        <v>6219</v>
      </c>
      <c r="B36836" s="32" t="s">
        <v>143</v>
      </c>
      <c r="C36836">
        <f t="shared" si="575"/>
        <v>81247</v>
      </c>
    </row>
    <row r="36837" spans="1:3">
      <c r="A36837" s="32" t="s">
        <v>6220</v>
      </c>
      <c r="B36837" s="32" t="s">
        <v>143</v>
      </c>
      <c r="C36837">
        <f t="shared" si="575"/>
        <v>81248</v>
      </c>
    </row>
    <row r="36838" spans="1:3">
      <c r="A36838" s="32" t="s">
        <v>6337</v>
      </c>
      <c r="B36838" s="32" t="s">
        <v>143</v>
      </c>
      <c r="C36838">
        <f t="shared" si="575"/>
        <v>81249</v>
      </c>
    </row>
    <row r="36839" spans="1:3">
      <c r="A36839" s="32" t="s">
        <v>6221</v>
      </c>
      <c r="B36839" s="32" t="s">
        <v>143</v>
      </c>
      <c r="C36839">
        <f t="shared" si="575"/>
        <v>81251</v>
      </c>
    </row>
    <row r="36840" spans="1:3">
      <c r="A36840" s="32" t="s">
        <v>6222</v>
      </c>
      <c r="B36840" s="32" t="s">
        <v>143</v>
      </c>
      <c r="C36840">
        <f t="shared" si="575"/>
        <v>81252</v>
      </c>
    </row>
    <row r="36841" spans="1:3">
      <c r="A36841" s="32" t="s">
        <v>6223</v>
      </c>
      <c r="B36841" s="32" t="s">
        <v>143</v>
      </c>
      <c r="C36841">
        <f t="shared" si="575"/>
        <v>81253</v>
      </c>
    </row>
    <row r="36842" spans="1:3">
      <c r="A36842" s="32" t="s">
        <v>6008</v>
      </c>
      <c r="B36842" s="32" t="s">
        <v>143</v>
      </c>
      <c r="C36842">
        <f t="shared" si="575"/>
        <v>81290</v>
      </c>
    </row>
    <row r="36843" spans="1:3">
      <c r="A36843" s="32" t="s">
        <v>6224</v>
      </c>
      <c r="B36843" s="32" t="s">
        <v>143</v>
      </c>
      <c r="C36843">
        <f t="shared" si="575"/>
        <v>81301</v>
      </c>
    </row>
    <row r="36844" spans="1:3">
      <c r="A36844" s="32" t="s">
        <v>6225</v>
      </c>
      <c r="B36844" s="32" t="s">
        <v>143</v>
      </c>
      <c r="C36844">
        <f t="shared" si="575"/>
        <v>81302</v>
      </c>
    </row>
    <row r="36845" spans="1:3">
      <c r="A36845" s="32" t="s">
        <v>6226</v>
      </c>
      <c r="B36845" s="32" t="s">
        <v>143</v>
      </c>
      <c r="C36845">
        <f t="shared" si="575"/>
        <v>81303</v>
      </c>
    </row>
    <row r="36846" spans="1:3">
      <c r="A36846" s="32" t="s">
        <v>6227</v>
      </c>
      <c r="B36846" s="32" t="s">
        <v>143</v>
      </c>
      <c r="C36846">
        <f t="shared" si="575"/>
        <v>81320</v>
      </c>
    </row>
    <row r="36847" spans="1:3">
      <c r="A36847" s="32" t="s">
        <v>6228</v>
      </c>
      <c r="B36847" s="32" t="s">
        <v>143</v>
      </c>
      <c r="C36847">
        <f t="shared" si="575"/>
        <v>81321</v>
      </c>
    </row>
    <row r="36848" spans="1:3">
      <c r="A36848" s="32" t="s">
        <v>6229</v>
      </c>
      <c r="B36848" s="32" t="s">
        <v>143</v>
      </c>
      <c r="C36848">
        <f t="shared" si="575"/>
        <v>81323</v>
      </c>
    </row>
    <row r="36849" spans="1:3">
      <c r="A36849" s="32" t="s">
        <v>6230</v>
      </c>
      <c r="B36849" s="32" t="s">
        <v>143</v>
      </c>
      <c r="C36849">
        <f t="shared" si="575"/>
        <v>81324</v>
      </c>
    </row>
    <row r="36850" spans="1:3">
      <c r="A36850" s="32" t="s">
        <v>6231</v>
      </c>
      <c r="B36850" s="32" t="s">
        <v>143</v>
      </c>
      <c r="C36850">
        <f t="shared" si="575"/>
        <v>81325</v>
      </c>
    </row>
    <row r="36851" spans="1:3">
      <c r="A36851" s="32" t="s">
        <v>6232</v>
      </c>
      <c r="B36851" s="32" t="s">
        <v>143</v>
      </c>
      <c r="C36851">
        <f t="shared" si="575"/>
        <v>81326</v>
      </c>
    </row>
    <row r="36852" spans="1:3">
      <c r="A36852" s="32" t="s">
        <v>6233</v>
      </c>
      <c r="B36852" s="32" t="s">
        <v>143</v>
      </c>
      <c r="C36852">
        <f t="shared" si="575"/>
        <v>81327</v>
      </c>
    </row>
    <row r="36853" spans="1:3">
      <c r="A36853" s="32" t="s">
        <v>6234</v>
      </c>
      <c r="B36853" s="32" t="s">
        <v>143</v>
      </c>
      <c r="C36853">
        <f t="shared" si="575"/>
        <v>81328</v>
      </c>
    </row>
    <row r="36854" spans="1:3">
      <c r="A36854" s="32" t="s">
        <v>6235</v>
      </c>
      <c r="B36854" s="32" t="s">
        <v>143</v>
      </c>
      <c r="C36854">
        <f t="shared" si="575"/>
        <v>81329</v>
      </c>
    </row>
    <row r="36855" spans="1:3">
      <c r="A36855" s="32" t="s">
        <v>6236</v>
      </c>
      <c r="B36855" s="32" t="s">
        <v>143</v>
      </c>
      <c r="C36855">
        <f t="shared" si="575"/>
        <v>81330</v>
      </c>
    </row>
    <row r="36856" spans="1:3">
      <c r="A36856" s="32" t="s">
        <v>6237</v>
      </c>
      <c r="B36856" s="32" t="s">
        <v>143</v>
      </c>
      <c r="C36856">
        <f t="shared" si="575"/>
        <v>81331</v>
      </c>
    </row>
    <row r="36857" spans="1:3">
      <c r="A36857" s="32" t="s">
        <v>6238</v>
      </c>
      <c r="B36857" s="32" t="s">
        <v>143</v>
      </c>
      <c r="C36857">
        <f t="shared" si="575"/>
        <v>81332</v>
      </c>
    </row>
    <row r="36858" spans="1:3">
      <c r="A36858" s="32" t="s">
        <v>6338</v>
      </c>
      <c r="B36858" s="32" t="s">
        <v>143</v>
      </c>
      <c r="C36858">
        <f t="shared" si="575"/>
        <v>81333</v>
      </c>
    </row>
    <row r="36859" spans="1:3">
      <c r="A36859" s="32" t="s">
        <v>6239</v>
      </c>
      <c r="B36859" s="32" t="s">
        <v>143</v>
      </c>
      <c r="C36859">
        <f t="shared" si="575"/>
        <v>81334</v>
      </c>
    </row>
    <row r="36860" spans="1:3">
      <c r="A36860" s="32" t="s">
        <v>6240</v>
      </c>
      <c r="B36860" s="32" t="s">
        <v>143</v>
      </c>
      <c r="C36860">
        <f t="shared" si="575"/>
        <v>81335</v>
      </c>
    </row>
    <row r="36861" spans="1:3">
      <c r="A36861" s="32" t="s">
        <v>6241</v>
      </c>
      <c r="B36861" s="32" t="s">
        <v>143</v>
      </c>
      <c r="C36861">
        <f t="shared" si="575"/>
        <v>81401</v>
      </c>
    </row>
    <row r="36862" spans="1:3">
      <c r="A36862" s="32" t="s">
        <v>6242</v>
      </c>
      <c r="B36862" s="32" t="s">
        <v>143</v>
      </c>
      <c r="C36862">
        <f t="shared" si="575"/>
        <v>81402</v>
      </c>
    </row>
    <row r="36863" spans="1:3">
      <c r="A36863" s="32" t="s">
        <v>6243</v>
      </c>
      <c r="B36863" s="32" t="s">
        <v>143</v>
      </c>
      <c r="C36863">
        <f t="shared" si="575"/>
        <v>81403</v>
      </c>
    </row>
    <row r="36864" spans="1:3">
      <c r="A36864" s="32" t="s">
        <v>6244</v>
      </c>
      <c r="B36864" s="32" t="s">
        <v>143</v>
      </c>
      <c r="C36864">
        <f t="shared" si="575"/>
        <v>81410</v>
      </c>
    </row>
    <row r="36865" spans="1:3">
      <c r="A36865" s="32" t="s">
        <v>6245</v>
      </c>
      <c r="B36865" s="32" t="s">
        <v>143</v>
      </c>
      <c r="C36865">
        <f t="shared" si="575"/>
        <v>81411</v>
      </c>
    </row>
    <row r="36866" spans="1:3">
      <c r="A36866" s="32" t="s">
        <v>6246</v>
      </c>
      <c r="B36866" s="32" t="s">
        <v>143</v>
      </c>
      <c r="C36866">
        <f t="shared" ref="C36866:C36929" si="576">1*A36866</f>
        <v>81413</v>
      </c>
    </row>
    <row r="36867" spans="1:3">
      <c r="A36867" s="32" t="s">
        <v>6247</v>
      </c>
      <c r="B36867" s="32" t="s">
        <v>143</v>
      </c>
      <c r="C36867">
        <f t="shared" si="576"/>
        <v>81414</v>
      </c>
    </row>
    <row r="36868" spans="1:3">
      <c r="A36868" s="32" t="s">
        <v>6248</v>
      </c>
      <c r="B36868" s="32" t="s">
        <v>143</v>
      </c>
      <c r="C36868">
        <f t="shared" si="576"/>
        <v>81415</v>
      </c>
    </row>
    <row r="36869" spans="1:3">
      <c r="A36869" s="32" t="s">
        <v>6249</v>
      </c>
      <c r="B36869" s="32" t="s">
        <v>143</v>
      </c>
      <c r="C36869">
        <f t="shared" si="576"/>
        <v>81416</v>
      </c>
    </row>
    <row r="36870" spans="1:3">
      <c r="A36870" s="32" t="s">
        <v>6250</v>
      </c>
      <c r="B36870" s="32" t="s">
        <v>143</v>
      </c>
      <c r="C36870">
        <f t="shared" si="576"/>
        <v>81418</v>
      </c>
    </row>
    <row r="36871" spans="1:3">
      <c r="A36871" s="32" t="s">
        <v>6251</v>
      </c>
      <c r="B36871" s="32" t="s">
        <v>143</v>
      </c>
      <c r="C36871">
        <f t="shared" si="576"/>
        <v>81419</v>
      </c>
    </row>
    <row r="36872" spans="1:3">
      <c r="A36872" s="32" t="s">
        <v>6252</v>
      </c>
      <c r="B36872" s="32" t="s">
        <v>143</v>
      </c>
      <c r="C36872">
        <f t="shared" si="576"/>
        <v>81420</v>
      </c>
    </row>
    <row r="36873" spans="1:3">
      <c r="A36873" s="32" t="s">
        <v>6339</v>
      </c>
      <c r="B36873" s="32" t="s">
        <v>143</v>
      </c>
      <c r="C36873">
        <f t="shared" si="576"/>
        <v>81421</v>
      </c>
    </row>
    <row r="36874" spans="1:3">
      <c r="A36874" s="32" t="s">
        <v>6253</v>
      </c>
      <c r="B36874" s="32" t="s">
        <v>143</v>
      </c>
      <c r="C36874">
        <f t="shared" si="576"/>
        <v>81422</v>
      </c>
    </row>
    <row r="36875" spans="1:3">
      <c r="A36875" s="32" t="s">
        <v>6254</v>
      </c>
      <c r="B36875" s="32" t="s">
        <v>143</v>
      </c>
      <c r="C36875">
        <f t="shared" si="576"/>
        <v>81423</v>
      </c>
    </row>
    <row r="36876" spans="1:3">
      <c r="A36876" s="32" t="s">
        <v>6255</v>
      </c>
      <c r="B36876" s="32" t="s">
        <v>143</v>
      </c>
      <c r="C36876">
        <f t="shared" si="576"/>
        <v>81424</v>
      </c>
    </row>
    <row r="36877" spans="1:3">
      <c r="A36877" s="32" t="s">
        <v>6256</v>
      </c>
      <c r="B36877" s="32" t="s">
        <v>143</v>
      </c>
      <c r="C36877">
        <f t="shared" si="576"/>
        <v>81425</v>
      </c>
    </row>
    <row r="36878" spans="1:3">
      <c r="A36878" s="32" t="s">
        <v>6257</v>
      </c>
      <c r="B36878" s="32" t="s">
        <v>143</v>
      </c>
      <c r="C36878">
        <f t="shared" si="576"/>
        <v>81426</v>
      </c>
    </row>
    <row r="36879" spans="1:3">
      <c r="A36879" s="32" t="s">
        <v>6258</v>
      </c>
      <c r="B36879" s="32" t="s">
        <v>143</v>
      </c>
      <c r="C36879">
        <f t="shared" si="576"/>
        <v>81427</v>
      </c>
    </row>
    <row r="36880" spans="1:3">
      <c r="A36880" s="32" t="s">
        <v>6259</v>
      </c>
      <c r="B36880" s="32" t="s">
        <v>143</v>
      </c>
      <c r="C36880">
        <f t="shared" si="576"/>
        <v>81428</v>
      </c>
    </row>
    <row r="36881" spans="1:3">
      <c r="A36881" s="32" t="s">
        <v>6260</v>
      </c>
      <c r="B36881" s="32" t="s">
        <v>143</v>
      </c>
      <c r="C36881">
        <f t="shared" si="576"/>
        <v>81429</v>
      </c>
    </row>
    <row r="36882" spans="1:3">
      <c r="A36882" s="32" t="s">
        <v>6261</v>
      </c>
      <c r="B36882" s="32" t="s">
        <v>143</v>
      </c>
      <c r="C36882">
        <f t="shared" si="576"/>
        <v>81430</v>
      </c>
    </row>
    <row r="36883" spans="1:3">
      <c r="A36883" s="32" t="s">
        <v>6262</v>
      </c>
      <c r="B36883" s="32" t="s">
        <v>143</v>
      </c>
      <c r="C36883">
        <f t="shared" si="576"/>
        <v>81431</v>
      </c>
    </row>
    <row r="36884" spans="1:3">
      <c r="A36884" s="32" t="s">
        <v>6263</v>
      </c>
      <c r="B36884" s="32" t="s">
        <v>143</v>
      </c>
      <c r="C36884">
        <f t="shared" si="576"/>
        <v>81432</v>
      </c>
    </row>
    <row r="36885" spans="1:3">
      <c r="A36885" s="32" t="s">
        <v>6264</v>
      </c>
      <c r="B36885" s="32" t="s">
        <v>143</v>
      </c>
      <c r="C36885">
        <f t="shared" si="576"/>
        <v>81433</v>
      </c>
    </row>
    <row r="36886" spans="1:3">
      <c r="A36886" s="32" t="s">
        <v>6265</v>
      </c>
      <c r="B36886" s="32" t="s">
        <v>143</v>
      </c>
      <c r="C36886">
        <f t="shared" si="576"/>
        <v>81434</v>
      </c>
    </row>
    <row r="36887" spans="1:3">
      <c r="A36887" s="32" t="s">
        <v>6266</v>
      </c>
      <c r="B36887" s="32" t="s">
        <v>143</v>
      </c>
      <c r="C36887">
        <f t="shared" si="576"/>
        <v>81435</v>
      </c>
    </row>
    <row r="36888" spans="1:3">
      <c r="A36888" s="32" t="s">
        <v>6009</v>
      </c>
      <c r="B36888" s="32" t="s">
        <v>143</v>
      </c>
      <c r="C36888">
        <f t="shared" si="576"/>
        <v>81501</v>
      </c>
    </row>
    <row r="36889" spans="1:3">
      <c r="A36889" s="32" t="s">
        <v>6010</v>
      </c>
      <c r="B36889" s="32" t="s">
        <v>143</v>
      </c>
      <c r="C36889">
        <f t="shared" si="576"/>
        <v>81502</v>
      </c>
    </row>
    <row r="36890" spans="1:3">
      <c r="A36890" s="32" t="s">
        <v>6011</v>
      </c>
      <c r="B36890" s="32" t="s">
        <v>143</v>
      </c>
      <c r="C36890">
        <f t="shared" si="576"/>
        <v>81503</v>
      </c>
    </row>
    <row r="36891" spans="1:3">
      <c r="A36891" s="32" t="s">
        <v>6012</v>
      </c>
      <c r="B36891" s="32" t="s">
        <v>143</v>
      </c>
      <c r="C36891">
        <f t="shared" si="576"/>
        <v>81504</v>
      </c>
    </row>
    <row r="36892" spans="1:3">
      <c r="A36892" s="32" t="s">
        <v>6013</v>
      </c>
      <c r="B36892" s="32" t="s">
        <v>143</v>
      </c>
      <c r="C36892">
        <f t="shared" si="576"/>
        <v>81505</v>
      </c>
    </row>
    <row r="36893" spans="1:3">
      <c r="A36893" s="32" t="s">
        <v>6014</v>
      </c>
      <c r="B36893" s="32" t="s">
        <v>143</v>
      </c>
      <c r="C36893">
        <f t="shared" si="576"/>
        <v>81506</v>
      </c>
    </row>
    <row r="36894" spans="1:3">
      <c r="A36894" s="32" t="s">
        <v>6015</v>
      </c>
      <c r="B36894" s="32" t="s">
        <v>143</v>
      </c>
      <c r="C36894">
        <f t="shared" si="576"/>
        <v>81507</v>
      </c>
    </row>
    <row r="36895" spans="1:3">
      <c r="A36895" s="32" t="s">
        <v>6016</v>
      </c>
      <c r="B36895" s="32" t="s">
        <v>143</v>
      </c>
      <c r="C36895">
        <f t="shared" si="576"/>
        <v>81520</v>
      </c>
    </row>
    <row r="36896" spans="1:3">
      <c r="A36896" s="32" t="s">
        <v>6017</v>
      </c>
      <c r="B36896" s="32" t="s">
        <v>143</v>
      </c>
      <c r="C36896">
        <f t="shared" si="576"/>
        <v>81521</v>
      </c>
    </row>
    <row r="36897" spans="1:3">
      <c r="A36897" s="32" t="s">
        <v>6018</v>
      </c>
      <c r="B36897" s="32" t="s">
        <v>143</v>
      </c>
      <c r="C36897">
        <f t="shared" si="576"/>
        <v>81522</v>
      </c>
    </row>
    <row r="36898" spans="1:3">
      <c r="A36898" s="32" t="s">
        <v>6019</v>
      </c>
      <c r="B36898" s="32" t="s">
        <v>143</v>
      </c>
      <c r="C36898">
        <f t="shared" si="576"/>
        <v>81523</v>
      </c>
    </row>
    <row r="36899" spans="1:3">
      <c r="A36899" s="32" t="s">
        <v>6020</v>
      </c>
      <c r="B36899" s="32" t="s">
        <v>143</v>
      </c>
      <c r="C36899">
        <f t="shared" si="576"/>
        <v>81524</v>
      </c>
    </row>
    <row r="36900" spans="1:3">
      <c r="A36900" s="32" t="s">
        <v>6021</v>
      </c>
      <c r="B36900" s="32" t="s">
        <v>143</v>
      </c>
      <c r="C36900">
        <f t="shared" si="576"/>
        <v>81525</v>
      </c>
    </row>
    <row r="36901" spans="1:3">
      <c r="A36901" s="32" t="s">
        <v>6022</v>
      </c>
      <c r="B36901" s="32" t="s">
        <v>143</v>
      </c>
      <c r="C36901">
        <f t="shared" si="576"/>
        <v>81526</v>
      </c>
    </row>
    <row r="36902" spans="1:3">
      <c r="A36902" s="32" t="s">
        <v>6023</v>
      </c>
      <c r="B36902" s="32" t="s">
        <v>143</v>
      </c>
      <c r="C36902">
        <f t="shared" si="576"/>
        <v>81527</v>
      </c>
    </row>
    <row r="36903" spans="1:3">
      <c r="A36903" s="32" t="s">
        <v>6267</v>
      </c>
      <c r="B36903" s="32" t="s">
        <v>143</v>
      </c>
      <c r="C36903">
        <f t="shared" si="576"/>
        <v>81601</v>
      </c>
    </row>
    <row r="36904" spans="1:3">
      <c r="A36904" s="32" t="s">
        <v>6268</v>
      </c>
      <c r="B36904" s="32" t="s">
        <v>143</v>
      </c>
      <c r="C36904">
        <f t="shared" si="576"/>
        <v>81602</v>
      </c>
    </row>
    <row r="36905" spans="1:3">
      <c r="A36905" s="32" t="s">
        <v>6269</v>
      </c>
      <c r="B36905" s="32" t="s">
        <v>143</v>
      </c>
      <c r="C36905">
        <f t="shared" si="576"/>
        <v>81610</v>
      </c>
    </row>
    <row r="36906" spans="1:3">
      <c r="A36906" s="32" t="s">
        <v>6270</v>
      </c>
      <c r="B36906" s="32" t="s">
        <v>143</v>
      </c>
      <c r="C36906">
        <f t="shared" si="576"/>
        <v>81611</v>
      </c>
    </row>
    <row r="36907" spans="1:3">
      <c r="A36907" s="32" t="s">
        <v>6271</v>
      </c>
      <c r="B36907" s="32" t="s">
        <v>143</v>
      </c>
      <c r="C36907">
        <f t="shared" si="576"/>
        <v>81612</v>
      </c>
    </row>
    <row r="36908" spans="1:3">
      <c r="A36908" s="32" t="s">
        <v>6272</v>
      </c>
      <c r="B36908" s="32" t="s">
        <v>143</v>
      </c>
      <c r="C36908">
        <f t="shared" si="576"/>
        <v>81615</v>
      </c>
    </row>
    <row r="36909" spans="1:3">
      <c r="A36909" s="32" t="s">
        <v>6273</v>
      </c>
      <c r="B36909" s="32" t="s">
        <v>143</v>
      </c>
      <c r="C36909">
        <f t="shared" si="576"/>
        <v>81620</v>
      </c>
    </row>
    <row r="36910" spans="1:3">
      <c r="A36910" s="32" t="s">
        <v>6274</v>
      </c>
      <c r="B36910" s="32" t="s">
        <v>143</v>
      </c>
      <c r="C36910">
        <f t="shared" si="576"/>
        <v>81621</v>
      </c>
    </row>
    <row r="36911" spans="1:3">
      <c r="A36911" s="32" t="s">
        <v>6275</v>
      </c>
      <c r="B36911" s="32" t="s">
        <v>143</v>
      </c>
      <c r="C36911">
        <f t="shared" si="576"/>
        <v>81623</v>
      </c>
    </row>
    <row r="36912" spans="1:3">
      <c r="A36912" s="32" t="s">
        <v>6024</v>
      </c>
      <c r="B36912" s="32" t="s">
        <v>143</v>
      </c>
      <c r="C36912">
        <f t="shared" si="576"/>
        <v>81624</v>
      </c>
    </row>
    <row r="36913" spans="1:3">
      <c r="A36913" s="32" t="s">
        <v>6276</v>
      </c>
      <c r="B36913" s="32" t="s">
        <v>143</v>
      </c>
      <c r="C36913">
        <f t="shared" si="576"/>
        <v>81625</v>
      </c>
    </row>
    <row r="36914" spans="1:3">
      <c r="A36914" s="32" t="s">
        <v>6277</v>
      </c>
      <c r="B36914" s="32" t="s">
        <v>143</v>
      </c>
      <c r="C36914">
        <f t="shared" si="576"/>
        <v>81626</v>
      </c>
    </row>
    <row r="36915" spans="1:3">
      <c r="A36915" s="32" t="s">
        <v>6340</v>
      </c>
      <c r="B36915" s="32" t="s">
        <v>143</v>
      </c>
      <c r="C36915">
        <f t="shared" si="576"/>
        <v>81628</v>
      </c>
    </row>
    <row r="36916" spans="1:3">
      <c r="A36916" s="32" t="s">
        <v>6025</v>
      </c>
      <c r="B36916" s="32" t="s">
        <v>143</v>
      </c>
      <c r="C36916">
        <f t="shared" si="576"/>
        <v>81630</v>
      </c>
    </row>
    <row r="36917" spans="1:3">
      <c r="A36917" s="32" t="s">
        <v>6278</v>
      </c>
      <c r="B36917" s="32" t="s">
        <v>143</v>
      </c>
      <c r="C36917">
        <f t="shared" si="576"/>
        <v>81631</v>
      </c>
    </row>
    <row r="36918" spans="1:3">
      <c r="A36918" s="32" t="s">
        <v>6279</v>
      </c>
      <c r="B36918" s="32" t="s">
        <v>143</v>
      </c>
      <c r="C36918">
        <f t="shared" si="576"/>
        <v>81632</v>
      </c>
    </row>
    <row r="36919" spans="1:3">
      <c r="A36919" s="32" t="s">
        <v>6280</v>
      </c>
      <c r="B36919" s="32" t="s">
        <v>143</v>
      </c>
      <c r="C36919">
        <f t="shared" si="576"/>
        <v>81633</v>
      </c>
    </row>
    <row r="36920" spans="1:3">
      <c r="A36920" s="32" t="s">
        <v>6281</v>
      </c>
      <c r="B36920" s="32" t="s">
        <v>143</v>
      </c>
      <c r="C36920">
        <f t="shared" si="576"/>
        <v>81635</v>
      </c>
    </row>
    <row r="36921" spans="1:3">
      <c r="A36921" s="32" t="s">
        <v>6282</v>
      </c>
      <c r="B36921" s="32" t="s">
        <v>143</v>
      </c>
      <c r="C36921">
        <f t="shared" si="576"/>
        <v>81636</v>
      </c>
    </row>
    <row r="36922" spans="1:3">
      <c r="A36922" s="32" t="s">
        <v>6283</v>
      </c>
      <c r="B36922" s="32" t="s">
        <v>143</v>
      </c>
      <c r="C36922">
        <f t="shared" si="576"/>
        <v>81637</v>
      </c>
    </row>
    <row r="36923" spans="1:3">
      <c r="A36923" s="32" t="s">
        <v>6284</v>
      </c>
      <c r="B36923" s="32" t="s">
        <v>143</v>
      </c>
      <c r="C36923">
        <f t="shared" si="576"/>
        <v>81638</v>
      </c>
    </row>
    <row r="36924" spans="1:3">
      <c r="A36924" s="32" t="s">
        <v>6285</v>
      </c>
      <c r="B36924" s="32" t="s">
        <v>143</v>
      </c>
      <c r="C36924">
        <f t="shared" si="576"/>
        <v>81639</v>
      </c>
    </row>
    <row r="36925" spans="1:3">
      <c r="A36925" s="32" t="s">
        <v>6286</v>
      </c>
      <c r="B36925" s="32" t="s">
        <v>143</v>
      </c>
      <c r="C36925">
        <f t="shared" si="576"/>
        <v>81640</v>
      </c>
    </row>
    <row r="36926" spans="1:3">
      <c r="A36926" s="32" t="s">
        <v>6287</v>
      </c>
      <c r="B36926" s="32" t="s">
        <v>143</v>
      </c>
      <c r="C36926">
        <f t="shared" si="576"/>
        <v>81641</v>
      </c>
    </row>
    <row r="36927" spans="1:3">
      <c r="A36927" s="32" t="s">
        <v>6288</v>
      </c>
      <c r="B36927" s="32" t="s">
        <v>143</v>
      </c>
      <c r="C36927">
        <f t="shared" si="576"/>
        <v>81642</v>
      </c>
    </row>
    <row r="36928" spans="1:3">
      <c r="A36928" s="32" t="s">
        <v>6026</v>
      </c>
      <c r="B36928" s="32" t="s">
        <v>143</v>
      </c>
      <c r="C36928">
        <f t="shared" si="576"/>
        <v>81643</v>
      </c>
    </row>
    <row r="36929" spans="1:3">
      <c r="A36929" s="32" t="s">
        <v>6289</v>
      </c>
      <c r="B36929" s="32" t="s">
        <v>143</v>
      </c>
      <c r="C36929">
        <f t="shared" si="576"/>
        <v>81645</v>
      </c>
    </row>
    <row r="36930" spans="1:3">
      <c r="A36930" s="32" t="s">
        <v>6027</v>
      </c>
      <c r="B36930" s="32" t="s">
        <v>143</v>
      </c>
      <c r="C36930">
        <f t="shared" ref="C36930:C36993" si="577">1*A36930</f>
        <v>81646</v>
      </c>
    </row>
    <row r="36931" spans="1:3">
      <c r="A36931" s="32" t="s">
        <v>6290</v>
      </c>
      <c r="B36931" s="32" t="s">
        <v>143</v>
      </c>
      <c r="C36931">
        <f t="shared" si="577"/>
        <v>81647</v>
      </c>
    </row>
    <row r="36932" spans="1:3">
      <c r="A36932" s="32" t="s">
        <v>6291</v>
      </c>
      <c r="B36932" s="32" t="s">
        <v>143</v>
      </c>
      <c r="C36932">
        <f t="shared" si="577"/>
        <v>81648</v>
      </c>
    </row>
    <row r="36933" spans="1:3">
      <c r="A36933" s="32" t="s">
        <v>6292</v>
      </c>
      <c r="B36933" s="32" t="s">
        <v>143</v>
      </c>
      <c r="C36933">
        <f t="shared" si="577"/>
        <v>81649</v>
      </c>
    </row>
    <row r="36934" spans="1:3">
      <c r="A36934" s="32" t="s">
        <v>6293</v>
      </c>
      <c r="B36934" s="32" t="s">
        <v>143</v>
      </c>
      <c r="C36934">
        <f t="shared" si="577"/>
        <v>81650</v>
      </c>
    </row>
    <row r="36935" spans="1:3">
      <c r="A36935" s="32" t="s">
        <v>6294</v>
      </c>
      <c r="B36935" s="32" t="s">
        <v>143</v>
      </c>
      <c r="C36935">
        <f t="shared" si="577"/>
        <v>81652</v>
      </c>
    </row>
    <row r="36936" spans="1:3">
      <c r="A36936" s="32" t="s">
        <v>6295</v>
      </c>
      <c r="B36936" s="32" t="s">
        <v>143</v>
      </c>
      <c r="C36936">
        <f t="shared" si="577"/>
        <v>81653</v>
      </c>
    </row>
    <row r="36937" spans="1:3">
      <c r="A36937" s="32" t="s">
        <v>6296</v>
      </c>
      <c r="B36937" s="32" t="s">
        <v>143</v>
      </c>
      <c r="C36937">
        <f t="shared" si="577"/>
        <v>81654</v>
      </c>
    </row>
    <row r="36938" spans="1:3">
      <c r="A36938" s="32" t="s">
        <v>6297</v>
      </c>
      <c r="B36938" s="32" t="s">
        <v>143</v>
      </c>
      <c r="C36938">
        <f t="shared" si="577"/>
        <v>81655</v>
      </c>
    </row>
    <row r="36939" spans="1:3">
      <c r="A36939" s="32" t="s">
        <v>6298</v>
      </c>
      <c r="B36939" s="32" t="s">
        <v>143</v>
      </c>
      <c r="C36939">
        <f t="shared" si="577"/>
        <v>81656</v>
      </c>
    </row>
    <row r="36940" spans="1:3">
      <c r="A36940" s="32" t="s">
        <v>6299</v>
      </c>
      <c r="B36940" s="32" t="s">
        <v>143</v>
      </c>
      <c r="C36940">
        <f t="shared" si="577"/>
        <v>81657</v>
      </c>
    </row>
    <row r="36941" spans="1:3">
      <c r="A36941" s="32" t="s">
        <v>6300</v>
      </c>
      <c r="B36941" s="32" t="s">
        <v>143</v>
      </c>
      <c r="C36941">
        <f t="shared" si="577"/>
        <v>81658</v>
      </c>
    </row>
    <row r="36942" spans="1:3">
      <c r="A36942" s="32" t="s">
        <v>40946</v>
      </c>
      <c r="B36942" s="32" t="s">
        <v>186</v>
      </c>
      <c r="C36942">
        <f t="shared" si="577"/>
        <v>82001</v>
      </c>
    </row>
    <row r="36943" spans="1:3">
      <c r="A36943" s="32" t="s">
        <v>40947</v>
      </c>
      <c r="B36943" s="32" t="s">
        <v>186</v>
      </c>
      <c r="C36943">
        <f t="shared" si="577"/>
        <v>82002</v>
      </c>
    </row>
    <row r="36944" spans="1:3">
      <c r="A36944" s="32" t="s">
        <v>40948</v>
      </c>
      <c r="B36944" s="32" t="s">
        <v>186</v>
      </c>
      <c r="C36944">
        <f t="shared" si="577"/>
        <v>82003</v>
      </c>
    </row>
    <row r="36945" spans="1:3">
      <c r="A36945" s="32" t="s">
        <v>40949</v>
      </c>
      <c r="B36945" s="32" t="s">
        <v>186</v>
      </c>
      <c r="C36945">
        <f t="shared" si="577"/>
        <v>82005</v>
      </c>
    </row>
    <row r="36946" spans="1:3">
      <c r="A36946" s="32" t="s">
        <v>40950</v>
      </c>
      <c r="B36946" s="32" t="s">
        <v>186</v>
      </c>
      <c r="C36946">
        <f t="shared" si="577"/>
        <v>82006</v>
      </c>
    </row>
    <row r="36947" spans="1:3">
      <c r="A36947" s="32" t="s">
        <v>40951</v>
      </c>
      <c r="B36947" s="32" t="s">
        <v>186</v>
      </c>
      <c r="C36947">
        <f t="shared" si="577"/>
        <v>82007</v>
      </c>
    </row>
    <row r="36948" spans="1:3">
      <c r="A36948" s="32" t="s">
        <v>40952</v>
      </c>
      <c r="B36948" s="32" t="s">
        <v>186</v>
      </c>
      <c r="C36948">
        <f t="shared" si="577"/>
        <v>82008</v>
      </c>
    </row>
    <row r="36949" spans="1:3">
      <c r="A36949" s="32" t="s">
        <v>40953</v>
      </c>
      <c r="B36949" s="32" t="s">
        <v>186</v>
      </c>
      <c r="C36949">
        <f t="shared" si="577"/>
        <v>82009</v>
      </c>
    </row>
    <row r="36950" spans="1:3">
      <c r="A36950" s="32" t="s">
        <v>40954</v>
      </c>
      <c r="B36950" s="32" t="s">
        <v>186</v>
      </c>
      <c r="C36950">
        <f t="shared" si="577"/>
        <v>82010</v>
      </c>
    </row>
    <row r="36951" spans="1:3">
      <c r="A36951" s="32" t="s">
        <v>40955</v>
      </c>
      <c r="B36951" s="32" t="s">
        <v>186</v>
      </c>
      <c r="C36951">
        <f t="shared" si="577"/>
        <v>82050</v>
      </c>
    </row>
    <row r="36952" spans="1:3">
      <c r="A36952" s="32" t="s">
        <v>40956</v>
      </c>
      <c r="B36952" s="32" t="s">
        <v>186</v>
      </c>
      <c r="C36952">
        <f t="shared" si="577"/>
        <v>82051</v>
      </c>
    </row>
    <row r="36953" spans="1:3">
      <c r="A36953" s="32" t="s">
        <v>40957</v>
      </c>
      <c r="B36953" s="32" t="s">
        <v>186</v>
      </c>
      <c r="C36953">
        <f t="shared" si="577"/>
        <v>82052</v>
      </c>
    </row>
    <row r="36954" spans="1:3">
      <c r="A36954" s="32" t="s">
        <v>40958</v>
      </c>
      <c r="B36954" s="32" t="s">
        <v>186</v>
      </c>
      <c r="C36954">
        <f t="shared" si="577"/>
        <v>82053</v>
      </c>
    </row>
    <row r="36955" spans="1:3">
      <c r="A36955" s="32" t="s">
        <v>40959</v>
      </c>
      <c r="B36955" s="32" t="s">
        <v>186</v>
      </c>
      <c r="C36955">
        <f t="shared" si="577"/>
        <v>82054</v>
      </c>
    </row>
    <row r="36956" spans="1:3">
      <c r="A36956" s="32" t="s">
        <v>40960</v>
      </c>
      <c r="B36956" s="32" t="s">
        <v>186</v>
      </c>
      <c r="C36956">
        <f t="shared" si="577"/>
        <v>82055</v>
      </c>
    </row>
    <row r="36957" spans="1:3">
      <c r="A36957" s="32" t="s">
        <v>40961</v>
      </c>
      <c r="B36957" s="32" t="s">
        <v>186</v>
      </c>
      <c r="C36957">
        <f t="shared" si="577"/>
        <v>82058</v>
      </c>
    </row>
    <row r="36958" spans="1:3">
      <c r="A36958" s="32" t="s">
        <v>40962</v>
      </c>
      <c r="B36958" s="32" t="s">
        <v>186</v>
      </c>
      <c r="C36958">
        <f t="shared" si="577"/>
        <v>82059</v>
      </c>
    </row>
    <row r="36959" spans="1:3">
      <c r="A36959" s="32" t="s">
        <v>40963</v>
      </c>
      <c r="B36959" s="32" t="s">
        <v>186</v>
      </c>
      <c r="C36959">
        <f t="shared" si="577"/>
        <v>82060</v>
      </c>
    </row>
    <row r="36960" spans="1:3">
      <c r="A36960" s="32" t="s">
        <v>40964</v>
      </c>
      <c r="B36960" s="32" t="s">
        <v>186</v>
      </c>
      <c r="C36960">
        <f t="shared" si="577"/>
        <v>82061</v>
      </c>
    </row>
    <row r="36961" spans="1:3">
      <c r="A36961" s="32" t="s">
        <v>40965</v>
      </c>
      <c r="B36961" s="32" t="s">
        <v>186</v>
      </c>
      <c r="C36961">
        <f t="shared" si="577"/>
        <v>82063</v>
      </c>
    </row>
    <row r="36962" spans="1:3">
      <c r="A36962" s="32" t="s">
        <v>40966</v>
      </c>
      <c r="B36962" s="32" t="s">
        <v>186</v>
      </c>
      <c r="C36962">
        <f t="shared" si="577"/>
        <v>82070</v>
      </c>
    </row>
    <row r="36963" spans="1:3">
      <c r="A36963" s="32" t="s">
        <v>40967</v>
      </c>
      <c r="B36963" s="32" t="s">
        <v>186</v>
      </c>
      <c r="C36963">
        <f t="shared" si="577"/>
        <v>82071</v>
      </c>
    </row>
    <row r="36964" spans="1:3">
      <c r="A36964" s="32" t="s">
        <v>40968</v>
      </c>
      <c r="B36964" s="32" t="s">
        <v>186</v>
      </c>
      <c r="C36964">
        <f t="shared" si="577"/>
        <v>82072</v>
      </c>
    </row>
    <row r="36965" spans="1:3">
      <c r="A36965" s="32" t="s">
        <v>40969</v>
      </c>
      <c r="B36965" s="32" t="s">
        <v>186</v>
      </c>
      <c r="C36965">
        <f t="shared" si="577"/>
        <v>82073</v>
      </c>
    </row>
    <row r="36966" spans="1:3">
      <c r="A36966" s="32" t="s">
        <v>40970</v>
      </c>
      <c r="B36966" s="32" t="s">
        <v>186</v>
      </c>
      <c r="C36966">
        <f t="shared" si="577"/>
        <v>82081</v>
      </c>
    </row>
    <row r="36967" spans="1:3">
      <c r="A36967" s="32" t="s">
        <v>40971</v>
      </c>
      <c r="B36967" s="32" t="s">
        <v>186</v>
      </c>
      <c r="C36967">
        <f t="shared" si="577"/>
        <v>82082</v>
      </c>
    </row>
    <row r="36968" spans="1:3">
      <c r="A36968" s="32" t="s">
        <v>40972</v>
      </c>
      <c r="B36968" s="32" t="s">
        <v>186</v>
      </c>
      <c r="C36968">
        <f t="shared" si="577"/>
        <v>82083</v>
      </c>
    </row>
    <row r="36969" spans="1:3">
      <c r="A36969" s="32" t="s">
        <v>40973</v>
      </c>
      <c r="B36969" s="32" t="s">
        <v>186</v>
      </c>
      <c r="C36969">
        <f t="shared" si="577"/>
        <v>82084</v>
      </c>
    </row>
    <row r="36970" spans="1:3">
      <c r="A36970" s="32" t="s">
        <v>40974</v>
      </c>
      <c r="B36970" s="32" t="s">
        <v>186</v>
      </c>
      <c r="C36970">
        <f t="shared" si="577"/>
        <v>82190</v>
      </c>
    </row>
    <row r="36971" spans="1:3">
      <c r="A36971" s="32" t="s">
        <v>40975</v>
      </c>
      <c r="B36971" s="32" t="s">
        <v>186</v>
      </c>
      <c r="C36971">
        <f t="shared" si="577"/>
        <v>82201</v>
      </c>
    </row>
    <row r="36972" spans="1:3">
      <c r="A36972" s="32" t="s">
        <v>40976</v>
      </c>
      <c r="B36972" s="32" t="s">
        <v>186</v>
      </c>
      <c r="C36972">
        <f t="shared" si="577"/>
        <v>82210</v>
      </c>
    </row>
    <row r="36973" spans="1:3">
      <c r="A36973" s="32" t="s">
        <v>40977</v>
      </c>
      <c r="B36973" s="32" t="s">
        <v>186</v>
      </c>
      <c r="C36973">
        <f t="shared" si="577"/>
        <v>82212</v>
      </c>
    </row>
    <row r="36974" spans="1:3">
      <c r="A36974" s="32" t="s">
        <v>40978</v>
      </c>
      <c r="B36974" s="32" t="s">
        <v>186</v>
      </c>
      <c r="C36974">
        <f t="shared" si="577"/>
        <v>82213</v>
      </c>
    </row>
    <row r="36975" spans="1:3">
      <c r="A36975" s="32" t="s">
        <v>40979</v>
      </c>
      <c r="B36975" s="32" t="s">
        <v>186</v>
      </c>
      <c r="C36975">
        <f t="shared" si="577"/>
        <v>82214</v>
      </c>
    </row>
    <row r="36976" spans="1:3">
      <c r="A36976" s="32" t="s">
        <v>40980</v>
      </c>
      <c r="B36976" s="32" t="s">
        <v>186</v>
      </c>
      <c r="C36976">
        <f t="shared" si="577"/>
        <v>82215</v>
      </c>
    </row>
    <row r="36977" spans="1:3">
      <c r="A36977" s="32" t="s">
        <v>40981</v>
      </c>
      <c r="B36977" s="32" t="s">
        <v>186</v>
      </c>
      <c r="C36977">
        <f t="shared" si="577"/>
        <v>82217</v>
      </c>
    </row>
    <row r="36978" spans="1:3">
      <c r="A36978" s="32" t="s">
        <v>40982</v>
      </c>
      <c r="B36978" s="32" t="s">
        <v>186</v>
      </c>
      <c r="C36978">
        <f t="shared" si="577"/>
        <v>82218</v>
      </c>
    </row>
    <row r="36979" spans="1:3">
      <c r="A36979" s="32" t="s">
        <v>40983</v>
      </c>
      <c r="B36979" s="32" t="s">
        <v>186</v>
      </c>
      <c r="C36979">
        <f t="shared" si="577"/>
        <v>82219</v>
      </c>
    </row>
    <row r="36980" spans="1:3">
      <c r="A36980" s="32" t="s">
        <v>40984</v>
      </c>
      <c r="B36980" s="32" t="s">
        <v>186</v>
      </c>
      <c r="C36980">
        <f t="shared" si="577"/>
        <v>82221</v>
      </c>
    </row>
    <row r="36981" spans="1:3">
      <c r="A36981" s="32" t="s">
        <v>40985</v>
      </c>
      <c r="B36981" s="32" t="s">
        <v>186</v>
      </c>
      <c r="C36981">
        <f t="shared" si="577"/>
        <v>82222</v>
      </c>
    </row>
    <row r="36982" spans="1:3">
      <c r="A36982" s="32" t="s">
        <v>40986</v>
      </c>
      <c r="B36982" s="32" t="s">
        <v>186</v>
      </c>
      <c r="C36982">
        <f t="shared" si="577"/>
        <v>82223</v>
      </c>
    </row>
    <row r="36983" spans="1:3">
      <c r="A36983" s="32" t="s">
        <v>40987</v>
      </c>
      <c r="B36983" s="32" t="s">
        <v>186</v>
      </c>
      <c r="C36983">
        <f t="shared" si="577"/>
        <v>82224</v>
      </c>
    </row>
    <row r="36984" spans="1:3">
      <c r="A36984" s="32" t="s">
        <v>40988</v>
      </c>
      <c r="B36984" s="32" t="s">
        <v>186</v>
      </c>
      <c r="C36984">
        <f t="shared" si="577"/>
        <v>82225</v>
      </c>
    </row>
    <row r="36985" spans="1:3">
      <c r="A36985" s="32" t="s">
        <v>40989</v>
      </c>
      <c r="B36985" s="32" t="s">
        <v>186</v>
      </c>
      <c r="C36985">
        <f t="shared" si="577"/>
        <v>82227</v>
      </c>
    </row>
    <row r="36986" spans="1:3">
      <c r="A36986" s="32" t="s">
        <v>40990</v>
      </c>
      <c r="B36986" s="32" t="s">
        <v>186</v>
      </c>
      <c r="C36986">
        <f t="shared" si="577"/>
        <v>82229</v>
      </c>
    </row>
    <row r="36987" spans="1:3">
      <c r="A36987" s="32" t="s">
        <v>40991</v>
      </c>
      <c r="B36987" s="32" t="s">
        <v>186</v>
      </c>
      <c r="C36987">
        <f t="shared" si="577"/>
        <v>82240</v>
      </c>
    </row>
    <row r="36988" spans="1:3">
      <c r="A36988" s="32" t="s">
        <v>40992</v>
      </c>
      <c r="B36988" s="32" t="s">
        <v>186</v>
      </c>
      <c r="C36988">
        <f t="shared" si="577"/>
        <v>82242</v>
      </c>
    </row>
    <row r="36989" spans="1:3">
      <c r="A36989" s="32" t="s">
        <v>40993</v>
      </c>
      <c r="B36989" s="32" t="s">
        <v>186</v>
      </c>
      <c r="C36989">
        <f t="shared" si="577"/>
        <v>82243</v>
      </c>
    </row>
    <row r="36990" spans="1:3">
      <c r="A36990" s="32" t="s">
        <v>40994</v>
      </c>
      <c r="B36990" s="32" t="s">
        <v>186</v>
      </c>
      <c r="C36990">
        <f t="shared" si="577"/>
        <v>82244</v>
      </c>
    </row>
    <row r="36991" spans="1:3">
      <c r="A36991" s="32" t="s">
        <v>40995</v>
      </c>
      <c r="B36991" s="32" t="s">
        <v>186</v>
      </c>
      <c r="C36991">
        <f t="shared" si="577"/>
        <v>82301</v>
      </c>
    </row>
    <row r="36992" spans="1:3">
      <c r="A36992" s="32" t="s">
        <v>40996</v>
      </c>
      <c r="B36992" s="32" t="s">
        <v>186</v>
      </c>
      <c r="C36992">
        <f t="shared" si="577"/>
        <v>82310</v>
      </c>
    </row>
    <row r="36993" spans="1:3">
      <c r="A36993" s="32" t="s">
        <v>40997</v>
      </c>
      <c r="B36993" s="32" t="s">
        <v>186</v>
      </c>
      <c r="C36993">
        <f t="shared" si="577"/>
        <v>82321</v>
      </c>
    </row>
    <row r="36994" spans="1:3">
      <c r="A36994" s="32" t="s">
        <v>40998</v>
      </c>
      <c r="B36994" s="32" t="s">
        <v>186</v>
      </c>
      <c r="C36994">
        <f t="shared" ref="C36994:C37057" si="578">1*A36994</f>
        <v>82322</v>
      </c>
    </row>
    <row r="36995" spans="1:3">
      <c r="A36995" s="32" t="s">
        <v>40999</v>
      </c>
      <c r="B36995" s="32" t="s">
        <v>186</v>
      </c>
      <c r="C36995">
        <f t="shared" si="578"/>
        <v>82323</v>
      </c>
    </row>
    <row r="36996" spans="1:3">
      <c r="A36996" s="32" t="s">
        <v>41000</v>
      </c>
      <c r="B36996" s="32" t="s">
        <v>186</v>
      </c>
      <c r="C36996">
        <f t="shared" si="578"/>
        <v>82324</v>
      </c>
    </row>
    <row r="36997" spans="1:3">
      <c r="A36997" s="32" t="s">
        <v>41001</v>
      </c>
      <c r="B36997" s="32" t="s">
        <v>186</v>
      </c>
      <c r="C36997">
        <f t="shared" si="578"/>
        <v>82325</v>
      </c>
    </row>
    <row r="36998" spans="1:3">
      <c r="A36998" s="32" t="s">
        <v>41002</v>
      </c>
      <c r="B36998" s="32" t="s">
        <v>186</v>
      </c>
      <c r="C36998">
        <f t="shared" si="578"/>
        <v>82327</v>
      </c>
    </row>
    <row r="36999" spans="1:3">
      <c r="A36999" s="32" t="s">
        <v>41003</v>
      </c>
      <c r="B36999" s="32" t="s">
        <v>186</v>
      </c>
      <c r="C36999">
        <f t="shared" si="578"/>
        <v>82329</v>
      </c>
    </row>
    <row r="37000" spans="1:3">
      <c r="A37000" s="32" t="s">
        <v>41004</v>
      </c>
      <c r="B37000" s="32" t="s">
        <v>186</v>
      </c>
      <c r="C37000">
        <f t="shared" si="578"/>
        <v>82331</v>
      </c>
    </row>
    <row r="37001" spans="1:3">
      <c r="A37001" s="32" t="s">
        <v>41005</v>
      </c>
      <c r="B37001" s="32" t="s">
        <v>186</v>
      </c>
      <c r="C37001">
        <f t="shared" si="578"/>
        <v>82332</v>
      </c>
    </row>
    <row r="37002" spans="1:3">
      <c r="A37002" s="32" t="s">
        <v>41006</v>
      </c>
      <c r="B37002" s="32" t="s">
        <v>186</v>
      </c>
      <c r="C37002">
        <f t="shared" si="578"/>
        <v>82334</v>
      </c>
    </row>
    <row r="37003" spans="1:3">
      <c r="A37003" s="32" t="s">
        <v>41007</v>
      </c>
      <c r="B37003" s="32" t="s">
        <v>186</v>
      </c>
      <c r="C37003">
        <f t="shared" si="578"/>
        <v>82335</v>
      </c>
    </row>
    <row r="37004" spans="1:3">
      <c r="A37004" s="32" t="s">
        <v>41008</v>
      </c>
      <c r="B37004" s="32" t="s">
        <v>186</v>
      </c>
      <c r="C37004">
        <f t="shared" si="578"/>
        <v>82336</v>
      </c>
    </row>
    <row r="37005" spans="1:3">
      <c r="A37005" s="32" t="s">
        <v>41009</v>
      </c>
      <c r="B37005" s="32" t="s">
        <v>186</v>
      </c>
      <c r="C37005">
        <f t="shared" si="578"/>
        <v>82401</v>
      </c>
    </row>
    <row r="37006" spans="1:3">
      <c r="A37006" s="32" t="s">
        <v>41010</v>
      </c>
      <c r="B37006" s="32" t="s">
        <v>186</v>
      </c>
      <c r="C37006">
        <f t="shared" si="578"/>
        <v>82410</v>
      </c>
    </row>
    <row r="37007" spans="1:3">
      <c r="A37007" s="32" t="s">
        <v>41011</v>
      </c>
      <c r="B37007" s="32" t="s">
        <v>186</v>
      </c>
      <c r="C37007">
        <f t="shared" si="578"/>
        <v>82411</v>
      </c>
    </row>
    <row r="37008" spans="1:3">
      <c r="A37008" s="32" t="s">
        <v>41012</v>
      </c>
      <c r="B37008" s="32" t="s">
        <v>186</v>
      </c>
      <c r="C37008">
        <f t="shared" si="578"/>
        <v>82412</v>
      </c>
    </row>
    <row r="37009" spans="1:3">
      <c r="A37009" s="32" t="s">
        <v>41013</v>
      </c>
      <c r="B37009" s="32" t="s">
        <v>186</v>
      </c>
      <c r="C37009">
        <f t="shared" si="578"/>
        <v>82414</v>
      </c>
    </row>
    <row r="37010" spans="1:3">
      <c r="A37010" s="32" t="s">
        <v>41014</v>
      </c>
      <c r="B37010" s="32" t="s">
        <v>186</v>
      </c>
      <c r="C37010">
        <f t="shared" si="578"/>
        <v>82420</v>
      </c>
    </row>
    <row r="37011" spans="1:3">
      <c r="A37011" s="32" t="s">
        <v>41015</v>
      </c>
      <c r="B37011" s="32" t="s">
        <v>186</v>
      </c>
      <c r="C37011">
        <f t="shared" si="578"/>
        <v>82421</v>
      </c>
    </row>
    <row r="37012" spans="1:3">
      <c r="A37012" s="32" t="s">
        <v>41016</v>
      </c>
      <c r="B37012" s="32" t="s">
        <v>186</v>
      </c>
      <c r="C37012">
        <f t="shared" si="578"/>
        <v>82422</v>
      </c>
    </row>
    <row r="37013" spans="1:3">
      <c r="A37013" s="32" t="s">
        <v>41017</v>
      </c>
      <c r="B37013" s="32" t="s">
        <v>186</v>
      </c>
      <c r="C37013">
        <f t="shared" si="578"/>
        <v>82423</v>
      </c>
    </row>
    <row r="37014" spans="1:3">
      <c r="A37014" s="32" t="s">
        <v>41018</v>
      </c>
      <c r="B37014" s="32" t="s">
        <v>186</v>
      </c>
      <c r="C37014">
        <f t="shared" si="578"/>
        <v>82426</v>
      </c>
    </row>
    <row r="37015" spans="1:3">
      <c r="A37015" s="32" t="s">
        <v>41019</v>
      </c>
      <c r="B37015" s="32" t="s">
        <v>186</v>
      </c>
      <c r="C37015">
        <f t="shared" si="578"/>
        <v>82428</v>
      </c>
    </row>
    <row r="37016" spans="1:3">
      <c r="A37016" s="32" t="s">
        <v>41020</v>
      </c>
      <c r="B37016" s="32" t="s">
        <v>186</v>
      </c>
      <c r="C37016">
        <f t="shared" si="578"/>
        <v>82430</v>
      </c>
    </row>
    <row r="37017" spans="1:3">
      <c r="A37017" s="32" t="s">
        <v>41021</v>
      </c>
      <c r="B37017" s="32" t="s">
        <v>186</v>
      </c>
      <c r="C37017">
        <f t="shared" si="578"/>
        <v>82431</v>
      </c>
    </row>
    <row r="37018" spans="1:3">
      <c r="A37018" s="32" t="s">
        <v>41022</v>
      </c>
      <c r="B37018" s="32" t="s">
        <v>186</v>
      </c>
      <c r="C37018">
        <f t="shared" si="578"/>
        <v>82432</v>
      </c>
    </row>
    <row r="37019" spans="1:3">
      <c r="A37019" s="32" t="s">
        <v>41023</v>
      </c>
      <c r="B37019" s="32" t="s">
        <v>186</v>
      </c>
      <c r="C37019">
        <f t="shared" si="578"/>
        <v>82433</v>
      </c>
    </row>
    <row r="37020" spans="1:3">
      <c r="A37020" s="32" t="s">
        <v>41024</v>
      </c>
      <c r="B37020" s="32" t="s">
        <v>186</v>
      </c>
      <c r="C37020">
        <f t="shared" si="578"/>
        <v>82434</v>
      </c>
    </row>
    <row r="37021" spans="1:3">
      <c r="A37021" s="32" t="s">
        <v>41025</v>
      </c>
      <c r="B37021" s="32" t="s">
        <v>186</v>
      </c>
      <c r="C37021">
        <f t="shared" si="578"/>
        <v>82435</v>
      </c>
    </row>
    <row r="37022" spans="1:3">
      <c r="A37022" s="32" t="s">
        <v>41026</v>
      </c>
      <c r="B37022" s="32" t="s">
        <v>186</v>
      </c>
      <c r="C37022">
        <f t="shared" si="578"/>
        <v>82440</v>
      </c>
    </row>
    <row r="37023" spans="1:3">
      <c r="A37023" s="32" t="s">
        <v>41027</v>
      </c>
      <c r="B37023" s="32" t="s">
        <v>186</v>
      </c>
      <c r="C37023">
        <f t="shared" si="578"/>
        <v>82441</v>
      </c>
    </row>
    <row r="37024" spans="1:3">
      <c r="A37024" s="32" t="s">
        <v>41028</v>
      </c>
      <c r="B37024" s="32" t="s">
        <v>186</v>
      </c>
      <c r="C37024">
        <f t="shared" si="578"/>
        <v>82442</v>
      </c>
    </row>
    <row r="37025" spans="1:3">
      <c r="A37025" s="32" t="s">
        <v>41029</v>
      </c>
      <c r="B37025" s="32" t="s">
        <v>186</v>
      </c>
      <c r="C37025">
        <f t="shared" si="578"/>
        <v>82443</v>
      </c>
    </row>
    <row r="37026" spans="1:3">
      <c r="A37026" s="32" t="s">
        <v>41030</v>
      </c>
      <c r="B37026" s="32" t="s">
        <v>186</v>
      </c>
      <c r="C37026">
        <f t="shared" si="578"/>
        <v>82450</v>
      </c>
    </row>
    <row r="37027" spans="1:3">
      <c r="A37027" s="32" t="s">
        <v>41031</v>
      </c>
      <c r="B37027" s="32" t="s">
        <v>186</v>
      </c>
      <c r="C37027">
        <f t="shared" si="578"/>
        <v>82501</v>
      </c>
    </row>
    <row r="37028" spans="1:3">
      <c r="A37028" s="32" t="s">
        <v>41032</v>
      </c>
      <c r="B37028" s="32" t="s">
        <v>186</v>
      </c>
      <c r="C37028">
        <f t="shared" si="578"/>
        <v>82510</v>
      </c>
    </row>
    <row r="37029" spans="1:3">
      <c r="A37029" s="32" t="s">
        <v>41033</v>
      </c>
      <c r="B37029" s="32" t="s">
        <v>186</v>
      </c>
      <c r="C37029">
        <f t="shared" si="578"/>
        <v>82512</v>
      </c>
    </row>
    <row r="37030" spans="1:3">
      <c r="A37030" s="32" t="s">
        <v>41034</v>
      </c>
      <c r="B37030" s="32" t="s">
        <v>186</v>
      </c>
      <c r="C37030">
        <f t="shared" si="578"/>
        <v>82513</v>
      </c>
    </row>
    <row r="37031" spans="1:3">
      <c r="A37031" s="32" t="s">
        <v>41035</v>
      </c>
      <c r="B37031" s="32" t="s">
        <v>186</v>
      </c>
      <c r="C37031">
        <f t="shared" si="578"/>
        <v>82514</v>
      </c>
    </row>
    <row r="37032" spans="1:3">
      <c r="A37032" s="32" t="s">
        <v>41036</v>
      </c>
      <c r="B37032" s="32" t="s">
        <v>186</v>
      </c>
      <c r="C37032">
        <f t="shared" si="578"/>
        <v>82515</v>
      </c>
    </row>
    <row r="37033" spans="1:3">
      <c r="A37033" s="32" t="s">
        <v>41037</v>
      </c>
      <c r="B37033" s="32" t="s">
        <v>186</v>
      </c>
      <c r="C37033">
        <f t="shared" si="578"/>
        <v>82516</v>
      </c>
    </row>
    <row r="37034" spans="1:3">
      <c r="A37034" s="32" t="s">
        <v>41038</v>
      </c>
      <c r="B37034" s="32" t="s">
        <v>186</v>
      </c>
      <c r="C37034">
        <f t="shared" si="578"/>
        <v>82520</v>
      </c>
    </row>
    <row r="37035" spans="1:3">
      <c r="A37035" s="32" t="s">
        <v>41039</v>
      </c>
      <c r="B37035" s="32" t="s">
        <v>186</v>
      </c>
      <c r="C37035">
        <f t="shared" si="578"/>
        <v>82523</v>
      </c>
    </row>
    <row r="37036" spans="1:3">
      <c r="A37036" s="32" t="s">
        <v>41040</v>
      </c>
      <c r="B37036" s="32" t="s">
        <v>186</v>
      </c>
      <c r="C37036">
        <f t="shared" si="578"/>
        <v>82524</v>
      </c>
    </row>
    <row r="37037" spans="1:3">
      <c r="A37037" s="32" t="s">
        <v>41041</v>
      </c>
      <c r="B37037" s="32" t="s">
        <v>186</v>
      </c>
      <c r="C37037">
        <f t="shared" si="578"/>
        <v>82601</v>
      </c>
    </row>
    <row r="37038" spans="1:3">
      <c r="A37038" s="32" t="s">
        <v>41042</v>
      </c>
      <c r="B37038" s="32" t="s">
        <v>186</v>
      </c>
      <c r="C37038">
        <f t="shared" si="578"/>
        <v>82602</v>
      </c>
    </row>
    <row r="37039" spans="1:3">
      <c r="A37039" s="32" t="s">
        <v>41043</v>
      </c>
      <c r="B37039" s="32" t="s">
        <v>186</v>
      </c>
      <c r="C37039">
        <f t="shared" si="578"/>
        <v>82604</v>
      </c>
    </row>
    <row r="37040" spans="1:3">
      <c r="A37040" s="32" t="s">
        <v>41044</v>
      </c>
      <c r="B37040" s="32" t="s">
        <v>186</v>
      </c>
      <c r="C37040">
        <f t="shared" si="578"/>
        <v>82605</v>
      </c>
    </row>
    <row r="37041" spans="1:3">
      <c r="A37041" s="32" t="s">
        <v>41045</v>
      </c>
      <c r="B37041" s="32" t="s">
        <v>186</v>
      </c>
      <c r="C37041">
        <f t="shared" si="578"/>
        <v>82609</v>
      </c>
    </row>
    <row r="37042" spans="1:3">
      <c r="A37042" s="32" t="s">
        <v>41046</v>
      </c>
      <c r="B37042" s="32" t="s">
        <v>186</v>
      </c>
      <c r="C37042">
        <f t="shared" si="578"/>
        <v>82615</v>
      </c>
    </row>
    <row r="37043" spans="1:3">
      <c r="A37043" s="32" t="s">
        <v>41047</v>
      </c>
      <c r="B37043" s="32" t="s">
        <v>186</v>
      </c>
      <c r="C37043">
        <f t="shared" si="578"/>
        <v>82620</v>
      </c>
    </row>
    <row r="37044" spans="1:3">
      <c r="A37044" s="32" t="s">
        <v>41048</v>
      </c>
      <c r="B37044" s="32" t="s">
        <v>186</v>
      </c>
      <c r="C37044">
        <f t="shared" si="578"/>
        <v>82630</v>
      </c>
    </row>
    <row r="37045" spans="1:3">
      <c r="A37045" s="32" t="s">
        <v>41049</v>
      </c>
      <c r="B37045" s="32" t="s">
        <v>186</v>
      </c>
      <c r="C37045">
        <f t="shared" si="578"/>
        <v>82633</v>
      </c>
    </row>
    <row r="37046" spans="1:3">
      <c r="A37046" s="32" t="s">
        <v>41050</v>
      </c>
      <c r="B37046" s="32" t="s">
        <v>186</v>
      </c>
      <c r="C37046">
        <f t="shared" si="578"/>
        <v>82635</v>
      </c>
    </row>
    <row r="37047" spans="1:3">
      <c r="A37047" s="32" t="s">
        <v>41051</v>
      </c>
      <c r="B37047" s="32" t="s">
        <v>186</v>
      </c>
      <c r="C37047">
        <f t="shared" si="578"/>
        <v>82636</v>
      </c>
    </row>
    <row r="37048" spans="1:3">
      <c r="A37048" s="32" t="s">
        <v>41052</v>
      </c>
      <c r="B37048" s="32" t="s">
        <v>186</v>
      </c>
      <c r="C37048">
        <f t="shared" si="578"/>
        <v>82637</v>
      </c>
    </row>
    <row r="37049" spans="1:3">
      <c r="A37049" s="32" t="s">
        <v>41053</v>
      </c>
      <c r="B37049" s="32" t="s">
        <v>186</v>
      </c>
      <c r="C37049">
        <f t="shared" si="578"/>
        <v>82638</v>
      </c>
    </row>
    <row r="37050" spans="1:3">
      <c r="A37050" s="32" t="s">
        <v>41054</v>
      </c>
      <c r="B37050" s="32" t="s">
        <v>186</v>
      </c>
      <c r="C37050">
        <f t="shared" si="578"/>
        <v>82639</v>
      </c>
    </row>
    <row r="37051" spans="1:3">
      <c r="A37051" s="32" t="s">
        <v>41055</v>
      </c>
      <c r="B37051" s="32" t="s">
        <v>186</v>
      </c>
      <c r="C37051">
        <f t="shared" si="578"/>
        <v>82640</v>
      </c>
    </row>
    <row r="37052" spans="1:3">
      <c r="A37052" s="32" t="s">
        <v>41056</v>
      </c>
      <c r="B37052" s="32" t="s">
        <v>186</v>
      </c>
      <c r="C37052">
        <f t="shared" si="578"/>
        <v>82642</v>
      </c>
    </row>
    <row r="37053" spans="1:3">
      <c r="A37053" s="32" t="s">
        <v>41057</v>
      </c>
      <c r="B37053" s="32" t="s">
        <v>186</v>
      </c>
      <c r="C37053">
        <f t="shared" si="578"/>
        <v>82643</v>
      </c>
    </row>
    <row r="37054" spans="1:3">
      <c r="A37054" s="32" t="s">
        <v>41058</v>
      </c>
      <c r="B37054" s="32" t="s">
        <v>186</v>
      </c>
      <c r="C37054">
        <f t="shared" si="578"/>
        <v>82644</v>
      </c>
    </row>
    <row r="37055" spans="1:3">
      <c r="A37055" s="32" t="s">
        <v>41059</v>
      </c>
      <c r="B37055" s="32" t="s">
        <v>186</v>
      </c>
      <c r="C37055">
        <f t="shared" si="578"/>
        <v>82646</v>
      </c>
    </row>
    <row r="37056" spans="1:3">
      <c r="A37056" s="32" t="s">
        <v>41060</v>
      </c>
      <c r="B37056" s="32" t="s">
        <v>186</v>
      </c>
      <c r="C37056">
        <f t="shared" si="578"/>
        <v>82648</v>
      </c>
    </row>
    <row r="37057" spans="1:3">
      <c r="A37057" s="32" t="s">
        <v>41061</v>
      </c>
      <c r="B37057" s="32" t="s">
        <v>186</v>
      </c>
      <c r="C37057">
        <f t="shared" si="578"/>
        <v>82649</v>
      </c>
    </row>
    <row r="37058" spans="1:3">
      <c r="A37058" s="32" t="s">
        <v>41062</v>
      </c>
      <c r="B37058" s="32" t="s">
        <v>186</v>
      </c>
      <c r="C37058">
        <f t="shared" ref="C37058:C37121" si="579">1*A37058</f>
        <v>82701</v>
      </c>
    </row>
    <row r="37059" spans="1:3">
      <c r="A37059" s="32" t="s">
        <v>41063</v>
      </c>
      <c r="B37059" s="32" t="s">
        <v>186</v>
      </c>
      <c r="C37059">
        <f t="shared" si="579"/>
        <v>82710</v>
      </c>
    </row>
    <row r="37060" spans="1:3">
      <c r="A37060" s="32" t="s">
        <v>41064</v>
      </c>
      <c r="B37060" s="32" t="s">
        <v>186</v>
      </c>
      <c r="C37060">
        <f t="shared" si="579"/>
        <v>82711</v>
      </c>
    </row>
    <row r="37061" spans="1:3">
      <c r="A37061" s="32" t="s">
        <v>41065</v>
      </c>
      <c r="B37061" s="32" t="s">
        <v>186</v>
      </c>
      <c r="C37061">
        <f t="shared" si="579"/>
        <v>82712</v>
      </c>
    </row>
    <row r="37062" spans="1:3">
      <c r="A37062" s="32" t="s">
        <v>41066</v>
      </c>
      <c r="B37062" s="32" t="s">
        <v>186</v>
      </c>
      <c r="C37062">
        <f t="shared" si="579"/>
        <v>82714</v>
      </c>
    </row>
    <row r="37063" spans="1:3">
      <c r="A37063" s="32" t="s">
        <v>41067</v>
      </c>
      <c r="B37063" s="32" t="s">
        <v>186</v>
      </c>
      <c r="C37063">
        <f t="shared" si="579"/>
        <v>82715</v>
      </c>
    </row>
    <row r="37064" spans="1:3">
      <c r="A37064" s="32" t="s">
        <v>41068</v>
      </c>
      <c r="B37064" s="32" t="s">
        <v>186</v>
      </c>
      <c r="C37064">
        <f t="shared" si="579"/>
        <v>82716</v>
      </c>
    </row>
    <row r="37065" spans="1:3">
      <c r="A37065" s="32" t="s">
        <v>41069</v>
      </c>
      <c r="B37065" s="32" t="s">
        <v>186</v>
      </c>
      <c r="C37065">
        <f t="shared" si="579"/>
        <v>82717</v>
      </c>
    </row>
    <row r="37066" spans="1:3">
      <c r="A37066" s="32" t="s">
        <v>41070</v>
      </c>
      <c r="B37066" s="32" t="s">
        <v>186</v>
      </c>
      <c r="C37066">
        <f t="shared" si="579"/>
        <v>82718</v>
      </c>
    </row>
    <row r="37067" spans="1:3">
      <c r="A37067" s="32" t="s">
        <v>41071</v>
      </c>
      <c r="B37067" s="32" t="s">
        <v>186</v>
      </c>
      <c r="C37067">
        <f t="shared" si="579"/>
        <v>82720</v>
      </c>
    </row>
    <row r="37068" spans="1:3">
      <c r="A37068" s="32" t="s">
        <v>41072</v>
      </c>
      <c r="B37068" s="32" t="s">
        <v>186</v>
      </c>
      <c r="C37068">
        <f t="shared" si="579"/>
        <v>82721</v>
      </c>
    </row>
    <row r="37069" spans="1:3">
      <c r="A37069" s="32" t="s">
        <v>41073</v>
      </c>
      <c r="B37069" s="32" t="s">
        <v>186</v>
      </c>
      <c r="C37069">
        <f t="shared" si="579"/>
        <v>82723</v>
      </c>
    </row>
    <row r="37070" spans="1:3">
      <c r="A37070" s="32" t="s">
        <v>41074</v>
      </c>
      <c r="B37070" s="32" t="s">
        <v>186</v>
      </c>
      <c r="C37070">
        <f t="shared" si="579"/>
        <v>82725</v>
      </c>
    </row>
    <row r="37071" spans="1:3">
      <c r="A37071" s="32" t="s">
        <v>41075</v>
      </c>
      <c r="B37071" s="32" t="s">
        <v>186</v>
      </c>
      <c r="C37071">
        <f t="shared" si="579"/>
        <v>82727</v>
      </c>
    </row>
    <row r="37072" spans="1:3">
      <c r="A37072" s="32" t="s">
        <v>41076</v>
      </c>
      <c r="B37072" s="32" t="s">
        <v>186</v>
      </c>
      <c r="C37072">
        <f t="shared" si="579"/>
        <v>82729</v>
      </c>
    </row>
    <row r="37073" spans="1:3">
      <c r="A37073" s="32" t="s">
        <v>41077</v>
      </c>
      <c r="B37073" s="32" t="s">
        <v>186</v>
      </c>
      <c r="C37073">
        <f t="shared" si="579"/>
        <v>82730</v>
      </c>
    </row>
    <row r="37074" spans="1:3">
      <c r="A37074" s="32" t="s">
        <v>41078</v>
      </c>
      <c r="B37074" s="32" t="s">
        <v>186</v>
      </c>
      <c r="C37074">
        <f t="shared" si="579"/>
        <v>82731</v>
      </c>
    </row>
    <row r="37075" spans="1:3">
      <c r="A37075" s="32" t="s">
        <v>41079</v>
      </c>
      <c r="B37075" s="32" t="s">
        <v>186</v>
      </c>
      <c r="C37075">
        <f t="shared" si="579"/>
        <v>82732</v>
      </c>
    </row>
    <row r="37076" spans="1:3">
      <c r="A37076" s="32" t="s">
        <v>41080</v>
      </c>
      <c r="B37076" s="32" t="s">
        <v>186</v>
      </c>
      <c r="C37076">
        <f t="shared" si="579"/>
        <v>82801</v>
      </c>
    </row>
    <row r="37077" spans="1:3">
      <c r="A37077" s="32" t="s">
        <v>41081</v>
      </c>
      <c r="B37077" s="32" t="s">
        <v>186</v>
      </c>
      <c r="C37077">
        <f t="shared" si="579"/>
        <v>82831</v>
      </c>
    </row>
    <row r="37078" spans="1:3">
      <c r="A37078" s="32" t="s">
        <v>41082</v>
      </c>
      <c r="B37078" s="32" t="s">
        <v>186</v>
      </c>
      <c r="C37078">
        <f t="shared" si="579"/>
        <v>82832</v>
      </c>
    </row>
    <row r="37079" spans="1:3">
      <c r="A37079" s="32" t="s">
        <v>41083</v>
      </c>
      <c r="B37079" s="32" t="s">
        <v>186</v>
      </c>
      <c r="C37079">
        <f t="shared" si="579"/>
        <v>82833</v>
      </c>
    </row>
    <row r="37080" spans="1:3">
      <c r="A37080" s="32" t="s">
        <v>41084</v>
      </c>
      <c r="B37080" s="32" t="s">
        <v>186</v>
      </c>
      <c r="C37080">
        <f t="shared" si="579"/>
        <v>82834</v>
      </c>
    </row>
    <row r="37081" spans="1:3">
      <c r="A37081" s="32" t="s">
        <v>41085</v>
      </c>
      <c r="B37081" s="32" t="s">
        <v>186</v>
      </c>
      <c r="C37081">
        <f t="shared" si="579"/>
        <v>82835</v>
      </c>
    </row>
    <row r="37082" spans="1:3">
      <c r="A37082" s="32" t="s">
        <v>41086</v>
      </c>
      <c r="B37082" s="32" t="s">
        <v>186</v>
      </c>
      <c r="C37082">
        <f t="shared" si="579"/>
        <v>82836</v>
      </c>
    </row>
    <row r="37083" spans="1:3">
      <c r="A37083" s="32" t="s">
        <v>41087</v>
      </c>
      <c r="B37083" s="32" t="s">
        <v>186</v>
      </c>
      <c r="C37083">
        <f t="shared" si="579"/>
        <v>82837</v>
      </c>
    </row>
    <row r="37084" spans="1:3">
      <c r="A37084" s="32" t="s">
        <v>41088</v>
      </c>
      <c r="B37084" s="32" t="s">
        <v>186</v>
      </c>
      <c r="C37084">
        <f t="shared" si="579"/>
        <v>82838</v>
      </c>
    </row>
    <row r="37085" spans="1:3">
      <c r="A37085" s="32" t="s">
        <v>41089</v>
      </c>
      <c r="B37085" s="32" t="s">
        <v>186</v>
      </c>
      <c r="C37085">
        <f t="shared" si="579"/>
        <v>82839</v>
      </c>
    </row>
    <row r="37086" spans="1:3">
      <c r="A37086" s="32" t="s">
        <v>41090</v>
      </c>
      <c r="B37086" s="32" t="s">
        <v>186</v>
      </c>
      <c r="C37086">
        <f t="shared" si="579"/>
        <v>82840</v>
      </c>
    </row>
    <row r="37087" spans="1:3">
      <c r="A37087" s="32" t="s">
        <v>41091</v>
      </c>
      <c r="B37087" s="32" t="s">
        <v>186</v>
      </c>
      <c r="C37087">
        <f t="shared" si="579"/>
        <v>82842</v>
      </c>
    </row>
    <row r="37088" spans="1:3">
      <c r="A37088" s="32" t="s">
        <v>41092</v>
      </c>
      <c r="B37088" s="32" t="s">
        <v>186</v>
      </c>
      <c r="C37088">
        <f t="shared" si="579"/>
        <v>82844</v>
      </c>
    </row>
    <row r="37089" spans="1:3">
      <c r="A37089" s="32" t="s">
        <v>41093</v>
      </c>
      <c r="B37089" s="32" t="s">
        <v>186</v>
      </c>
      <c r="C37089">
        <f t="shared" si="579"/>
        <v>82845</v>
      </c>
    </row>
    <row r="37090" spans="1:3">
      <c r="A37090" s="32" t="s">
        <v>41094</v>
      </c>
      <c r="B37090" s="32" t="s">
        <v>186</v>
      </c>
      <c r="C37090">
        <f t="shared" si="579"/>
        <v>82901</v>
      </c>
    </row>
    <row r="37091" spans="1:3">
      <c r="A37091" s="32" t="s">
        <v>41095</v>
      </c>
      <c r="B37091" s="32" t="s">
        <v>186</v>
      </c>
      <c r="C37091">
        <f t="shared" si="579"/>
        <v>82902</v>
      </c>
    </row>
    <row r="37092" spans="1:3">
      <c r="A37092" s="32" t="s">
        <v>41096</v>
      </c>
      <c r="B37092" s="32" t="s">
        <v>186</v>
      </c>
      <c r="C37092">
        <f t="shared" si="579"/>
        <v>82922</v>
      </c>
    </row>
    <row r="37093" spans="1:3">
      <c r="A37093" s="32" t="s">
        <v>41097</v>
      </c>
      <c r="B37093" s="32" t="s">
        <v>186</v>
      </c>
      <c r="C37093">
        <f t="shared" si="579"/>
        <v>82923</v>
      </c>
    </row>
    <row r="37094" spans="1:3">
      <c r="A37094" s="32" t="s">
        <v>41098</v>
      </c>
      <c r="B37094" s="32" t="s">
        <v>186</v>
      </c>
      <c r="C37094">
        <f t="shared" si="579"/>
        <v>82925</v>
      </c>
    </row>
    <row r="37095" spans="1:3">
      <c r="A37095" s="32" t="s">
        <v>41099</v>
      </c>
      <c r="B37095" s="32" t="s">
        <v>186</v>
      </c>
      <c r="C37095">
        <f t="shared" si="579"/>
        <v>82929</v>
      </c>
    </row>
    <row r="37096" spans="1:3">
      <c r="A37096" s="32" t="s">
        <v>41100</v>
      </c>
      <c r="B37096" s="32" t="s">
        <v>186</v>
      </c>
      <c r="C37096">
        <f t="shared" si="579"/>
        <v>82930</v>
      </c>
    </row>
    <row r="37097" spans="1:3">
      <c r="A37097" s="32" t="s">
        <v>41101</v>
      </c>
      <c r="B37097" s="32" t="s">
        <v>186</v>
      </c>
      <c r="C37097">
        <f t="shared" si="579"/>
        <v>82931</v>
      </c>
    </row>
    <row r="37098" spans="1:3">
      <c r="A37098" s="32" t="s">
        <v>41102</v>
      </c>
      <c r="B37098" s="32" t="s">
        <v>186</v>
      </c>
      <c r="C37098">
        <f t="shared" si="579"/>
        <v>82932</v>
      </c>
    </row>
    <row r="37099" spans="1:3">
      <c r="A37099" s="32" t="s">
        <v>41103</v>
      </c>
      <c r="B37099" s="32" t="s">
        <v>186</v>
      </c>
      <c r="C37099">
        <f t="shared" si="579"/>
        <v>82933</v>
      </c>
    </row>
    <row r="37100" spans="1:3">
      <c r="A37100" s="32" t="s">
        <v>41104</v>
      </c>
      <c r="B37100" s="32" t="s">
        <v>186</v>
      </c>
      <c r="C37100">
        <f t="shared" si="579"/>
        <v>82934</v>
      </c>
    </row>
    <row r="37101" spans="1:3">
      <c r="A37101" s="32" t="s">
        <v>41105</v>
      </c>
      <c r="B37101" s="32" t="s">
        <v>186</v>
      </c>
      <c r="C37101">
        <f t="shared" si="579"/>
        <v>82935</v>
      </c>
    </row>
    <row r="37102" spans="1:3">
      <c r="A37102" s="32" t="s">
        <v>41106</v>
      </c>
      <c r="B37102" s="32" t="s">
        <v>186</v>
      </c>
      <c r="C37102">
        <f t="shared" si="579"/>
        <v>82936</v>
      </c>
    </row>
    <row r="37103" spans="1:3">
      <c r="A37103" s="32" t="s">
        <v>41107</v>
      </c>
      <c r="B37103" s="32" t="s">
        <v>186</v>
      </c>
      <c r="C37103">
        <f t="shared" si="579"/>
        <v>82937</v>
      </c>
    </row>
    <row r="37104" spans="1:3">
      <c r="A37104" s="32" t="s">
        <v>41108</v>
      </c>
      <c r="B37104" s="32" t="s">
        <v>186</v>
      </c>
      <c r="C37104">
        <f t="shared" si="579"/>
        <v>82938</v>
      </c>
    </row>
    <row r="37105" spans="1:3">
      <c r="A37105" s="32" t="s">
        <v>41109</v>
      </c>
      <c r="B37105" s="32" t="s">
        <v>186</v>
      </c>
      <c r="C37105">
        <f t="shared" si="579"/>
        <v>82939</v>
      </c>
    </row>
    <row r="37106" spans="1:3">
      <c r="A37106" s="32" t="s">
        <v>41110</v>
      </c>
      <c r="B37106" s="32" t="s">
        <v>186</v>
      </c>
      <c r="C37106">
        <f t="shared" si="579"/>
        <v>82941</v>
      </c>
    </row>
    <row r="37107" spans="1:3">
      <c r="A37107" s="32" t="s">
        <v>41111</v>
      </c>
      <c r="B37107" s="32" t="s">
        <v>186</v>
      </c>
      <c r="C37107">
        <f t="shared" si="579"/>
        <v>82942</v>
      </c>
    </row>
    <row r="37108" spans="1:3">
      <c r="A37108" s="32" t="s">
        <v>41112</v>
      </c>
      <c r="B37108" s="32" t="s">
        <v>186</v>
      </c>
      <c r="C37108">
        <f t="shared" si="579"/>
        <v>82943</v>
      </c>
    </row>
    <row r="37109" spans="1:3">
      <c r="A37109" s="32" t="s">
        <v>41113</v>
      </c>
      <c r="B37109" s="32" t="s">
        <v>186</v>
      </c>
      <c r="C37109">
        <f t="shared" si="579"/>
        <v>82944</v>
      </c>
    </row>
    <row r="37110" spans="1:3">
      <c r="A37110" s="32" t="s">
        <v>41114</v>
      </c>
      <c r="B37110" s="32" t="s">
        <v>186</v>
      </c>
      <c r="C37110">
        <f t="shared" si="579"/>
        <v>82945</v>
      </c>
    </row>
    <row r="37111" spans="1:3">
      <c r="A37111" s="32" t="s">
        <v>41115</v>
      </c>
      <c r="B37111" s="32" t="s">
        <v>186</v>
      </c>
      <c r="C37111">
        <f t="shared" si="579"/>
        <v>83001</v>
      </c>
    </row>
    <row r="37112" spans="1:3">
      <c r="A37112" s="32" t="s">
        <v>41116</v>
      </c>
      <c r="B37112" s="32" t="s">
        <v>186</v>
      </c>
      <c r="C37112">
        <f t="shared" si="579"/>
        <v>83002</v>
      </c>
    </row>
    <row r="37113" spans="1:3">
      <c r="A37113" s="32" t="s">
        <v>41117</v>
      </c>
      <c r="B37113" s="32" t="s">
        <v>186</v>
      </c>
      <c r="C37113">
        <f t="shared" si="579"/>
        <v>83011</v>
      </c>
    </row>
    <row r="37114" spans="1:3">
      <c r="A37114" s="32" t="s">
        <v>41118</v>
      </c>
      <c r="B37114" s="32" t="s">
        <v>186</v>
      </c>
      <c r="C37114">
        <f t="shared" si="579"/>
        <v>83012</v>
      </c>
    </row>
    <row r="37115" spans="1:3">
      <c r="A37115" s="32" t="s">
        <v>41119</v>
      </c>
      <c r="B37115" s="32" t="s">
        <v>186</v>
      </c>
      <c r="C37115">
        <f t="shared" si="579"/>
        <v>83013</v>
      </c>
    </row>
    <row r="37116" spans="1:3">
      <c r="A37116" s="32" t="s">
        <v>41120</v>
      </c>
      <c r="B37116" s="32" t="s">
        <v>186</v>
      </c>
      <c r="C37116">
        <f t="shared" si="579"/>
        <v>83014</v>
      </c>
    </row>
    <row r="37117" spans="1:3">
      <c r="A37117" s="32" t="s">
        <v>41121</v>
      </c>
      <c r="B37117" s="32" t="s">
        <v>186</v>
      </c>
      <c r="C37117">
        <f t="shared" si="579"/>
        <v>83025</v>
      </c>
    </row>
    <row r="37118" spans="1:3">
      <c r="A37118" s="32" t="s">
        <v>41122</v>
      </c>
      <c r="B37118" s="32" t="s">
        <v>186</v>
      </c>
      <c r="C37118">
        <f t="shared" si="579"/>
        <v>83101</v>
      </c>
    </row>
    <row r="37119" spans="1:3">
      <c r="A37119" s="32" t="s">
        <v>41123</v>
      </c>
      <c r="B37119" s="32" t="s">
        <v>186</v>
      </c>
      <c r="C37119">
        <f t="shared" si="579"/>
        <v>83110</v>
      </c>
    </row>
    <row r="37120" spans="1:3">
      <c r="A37120" s="32" t="s">
        <v>41124</v>
      </c>
      <c r="B37120" s="32" t="s">
        <v>186</v>
      </c>
      <c r="C37120">
        <f t="shared" si="579"/>
        <v>83111</v>
      </c>
    </row>
    <row r="37121" spans="1:3">
      <c r="A37121" s="32" t="s">
        <v>41125</v>
      </c>
      <c r="B37121" s="32" t="s">
        <v>186</v>
      </c>
      <c r="C37121">
        <f t="shared" si="579"/>
        <v>83112</v>
      </c>
    </row>
    <row r="37122" spans="1:3">
      <c r="A37122" s="32" t="s">
        <v>41126</v>
      </c>
      <c r="B37122" s="32" t="s">
        <v>186</v>
      </c>
      <c r="C37122">
        <f t="shared" ref="C37122:C37185" si="580">1*A37122</f>
        <v>83113</v>
      </c>
    </row>
    <row r="37123" spans="1:3">
      <c r="A37123" s="32" t="s">
        <v>41127</v>
      </c>
      <c r="B37123" s="32" t="s">
        <v>186</v>
      </c>
      <c r="C37123">
        <f t="shared" si="580"/>
        <v>83114</v>
      </c>
    </row>
    <row r="37124" spans="1:3">
      <c r="A37124" s="32" t="s">
        <v>41128</v>
      </c>
      <c r="B37124" s="32" t="s">
        <v>186</v>
      </c>
      <c r="C37124">
        <f t="shared" si="580"/>
        <v>83115</v>
      </c>
    </row>
    <row r="37125" spans="1:3">
      <c r="A37125" s="32" t="s">
        <v>41129</v>
      </c>
      <c r="B37125" s="32" t="s">
        <v>186</v>
      </c>
      <c r="C37125">
        <f t="shared" si="580"/>
        <v>83116</v>
      </c>
    </row>
    <row r="37126" spans="1:3">
      <c r="A37126" s="32" t="s">
        <v>41130</v>
      </c>
      <c r="B37126" s="32" t="s">
        <v>186</v>
      </c>
      <c r="C37126">
        <f t="shared" si="580"/>
        <v>83118</v>
      </c>
    </row>
    <row r="37127" spans="1:3">
      <c r="A37127" s="32" t="s">
        <v>41131</v>
      </c>
      <c r="B37127" s="32" t="s">
        <v>186</v>
      </c>
      <c r="C37127">
        <f t="shared" si="580"/>
        <v>83119</v>
      </c>
    </row>
    <row r="37128" spans="1:3">
      <c r="A37128" s="32" t="s">
        <v>41132</v>
      </c>
      <c r="B37128" s="32" t="s">
        <v>186</v>
      </c>
      <c r="C37128">
        <f t="shared" si="580"/>
        <v>83120</v>
      </c>
    </row>
    <row r="37129" spans="1:3">
      <c r="A37129" s="32" t="s">
        <v>41133</v>
      </c>
      <c r="B37129" s="32" t="s">
        <v>186</v>
      </c>
      <c r="C37129">
        <f t="shared" si="580"/>
        <v>83121</v>
      </c>
    </row>
    <row r="37130" spans="1:3">
      <c r="A37130" s="32" t="s">
        <v>41134</v>
      </c>
      <c r="B37130" s="32" t="s">
        <v>186</v>
      </c>
      <c r="C37130">
        <f t="shared" si="580"/>
        <v>83122</v>
      </c>
    </row>
    <row r="37131" spans="1:3">
      <c r="A37131" s="32" t="s">
        <v>41135</v>
      </c>
      <c r="B37131" s="32" t="s">
        <v>186</v>
      </c>
      <c r="C37131">
        <f t="shared" si="580"/>
        <v>83123</v>
      </c>
    </row>
    <row r="37132" spans="1:3">
      <c r="A37132" s="32" t="s">
        <v>41136</v>
      </c>
      <c r="B37132" s="32" t="s">
        <v>186</v>
      </c>
      <c r="C37132">
        <f t="shared" si="580"/>
        <v>83124</v>
      </c>
    </row>
    <row r="37133" spans="1:3">
      <c r="A37133" s="32" t="s">
        <v>41137</v>
      </c>
      <c r="B37133" s="32" t="s">
        <v>186</v>
      </c>
      <c r="C37133">
        <f t="shared" si="580"/>
        <v>83126</v>
      </c>
    </row>
    <row r="37134" spans="1:3">
      <c r="A37134" s="32" t="s">
        <v>41138</v>
      </c>
      <c r="B37134" s="32" t="s">
        <v>186</v>
      </c>
      <c r="C37134">
        <f t="shared" si="580"/>
        <v>83127</v>
      </c>
    </row>
    <row r="37135" spans="1:3">
      <c r="A37135" s="32" t="s">
        <v>41139</v>
      </c>
      <c r="B37135" s="32" t="s">
        <v>186</v>
      </c>
      <c r="C37135">
        <f t="shared" si="580"/>
        <v>83128</v>
      </c>
    </row>
    <row r="37136" spans="1:3">
      <c r="A37136" s="32" t="s">
        <v>16740</v>
      </c>
      <c r="B37136" s="32" t="s">
        <v>4</v>
      </c>
      <c r="C37136">
        <f t="shared" si="580"/>
        <v>83201</v>
      </c>
    </row>
    <row r="37137" spans="1:3">
      <c r="A37137" s="32" t="s">
        <v>16741</v>
      </c>
      <c r="B37137" s="32" t="s">
        <v>4</v>
      </c>
      <c r="C37137">
        <f t="shared" si="580"/>
        <v>83202</v>
      </c>
    </row>
    <row r="37138" spans="1:3">
      <c r="A37138" s="32" t="s">
        <v>16742</v>
      </c>
      <c r="B37138" s="32" t="s">
        <v>4</v>
      </c>
      <c r="C37138">
        <f t="shared" si="580"/>
        <v>83203</v>
      </c>
    </row>
    <row r="37139" spans="1:3">
      <c r="A37139" s="32" t="s">
        <v>16743</v>
      </c>
      <c r="B37139" s="32" t="s">
        <v>4</v>
      </c>
      <c r="C37139">
        <f t="shared" si="580"/>
        <v>83204</v>
      </c>
    </row>
    <row r="37140" spans="1:3">
      <c r="A37140" s="32" t="s">
        <v>16744</v>
      </c>
      <c r="B37140" s="32" t="s">
        <v>4</v>
      </c>
      <c r="C37140">
        <f t="shared" si="580"/>
        <v>83205</v>
      </c>
    </row>
    <row r="37141" spans="1:3">
      <c r="A37141" s="32" t="s">
        <v>16745</v>
      </c>
      <c r="B37141" s="32" t="s">
        <v>4</v>
      </c>
      <c r="C37141">
        <f t="shared" si="580"/>
        <v>83206</v>
      </c>
    </row>
    <row r="37142" spans="1:3">
      <c r="A37142" s="32" t="s">
        <v>16746</v>
      </c>
      <c r="B37142" s="32" t="s">
        <v>4</v>
      </c>
      <c r="C37142">
        <f t="shared" si="580"/>
        <v>83209</v>
      </c>
    </row>
    <row r="37143" spans="1:3">
      <c r="A37143" s="32" t="s">
        <v>16747</v>
      </c>
      <c r="B37143" s="32" t="s">
        <v>4</v>
      </c>
      <c r="C37143">
        <f t="shared" si="580"/>
        <v>83210</v>
      </c>
    </row>
    <row r="37144" spans="1:3">
      <c r="A37144" s="32" t="s">
        <v>16748</v>
      </c>
      <c r="B37144" s="32" t="s">
        <v>4</v>
      </c>
      <c r="C37144">
        <f t="shared" si="580"/>
        <v>83211</v>
      </c>
    </row>
    <row r="37145" spans="1:3">
      <c r="A37145" s="32" t="s">
        <v>16749</v>
      </c>
      <c r="B37145" s="32" t="s">
        <v>4</v>
      </c>
      <c r="C37145">
        <f t="shared" si="580"/>
        <v>83212</v>
      </c>
    </row>
    <row r="37146" spans="1:3">
      <c r="A37146" s="32" t="s">
        <v>16750</v>
      </c>
      <c r="B37146" s="32" t="s">
        <v>4</v>
      </c>
      <c r="C37146">
        <f t="shared" si="580"/>
        <v>83213</v>
      </c>
    </row>
    <row r="37147" spans="1:3">
      <c r="A37147" s="32" t="s">
        <v>16751</v>
      </c>
      <c r="B37147" s="32" t="s">
        <v>4</v>
      </c>
      <c r="C37147">
        <f t="shared" si="580"/>
        <v>83214</v>
      </c>
    </row>
    <row r="37148" spans="1:3">
      <c r="A37148" s="32" t="s">
        <v>16752</v>
      </c>
      <c r="B37148" s="32" t="s">
        <v>4</v>
      </c>
      <c r="C37148">
        <f t="shared" si="580"/>
        <v>83215</v>
      </c>
    </row>
    <row r="37149" spans="1:3">
      <c r="A37149" s="32" t="s">
        <v>16753</v>
      </c>
      <c r="B37149" s="32" t="s">
        <v>4</v>
      </c>
      <c r="C37149">
        <f t="shared" si="580"/>
        <v>83217</v>
      </c>
    </row>
    <row r="37150" spans="1:3">
      <c r="A37150" s="32" t="s">
        <v>16754</v>
      </c>
      <c r="B37150" s="32" t="s">
        <v>4</v>
      </c>
      <c r="C37150">
        <f t="shared" si="580"/>
        <v>83218</v>
      </c>
    </row>
    <row r="37151" spans="1:3">
      <c r="A37151" s="32" t="s">
        <v>16755</v>
      </c>
      <c r="B37151" s="32" t="s">
        <v>4</v>
      </c>
      <c r="C37151">
        <f t="shared" si="580"/>
        <v>83220</v>
      </c>
    </row>
    <row r="37152" spans="1:3">
      <c r="A37152" s="32" t="s">
        <v>16756</v>
      </c>
      <c r="B37152" s="32" t="s">
        <v>4</v>
      </c>
      <c r="C37152">
        <f t="shared" si="580"/>
        <v>83221</v>
      </c>
    </row>
    <row r="37153" spans="1:3">
      <c r="A37153" s="32" t="s">
        <v>16757</v>
      </c>
      <c r="B37153" s="32" t="s">
        <v>4</v>
      </c>
      <c r="C37153">
        <f t="shared" si="580"/>
        <v>83223</v>
      </c>
    </row>
    <row r="37154" spans="1:3">
      <c r="A37154" s="32" t="s">
        <v>16758</v>
      </c>
      <c r="B37154" s="32" t="s">
        <v>4</v>
      </c>
      <c r="C37154">
        <f t="shared" si="580"/>
        <v>83226</v>
      </c>
    </row>
    <row r="37155" spans="1:3">
      <c r="A37155" s="32" t="s">
        <v>16759</v>
      </c>
      <c r="B37155" s="32" t="s">
        <v>4</v>
      </c>
      <c r="C37155">
        <f t="shared" si="580"/>
        <v>83227</v>
      </c>
    </row>
    <row r="37156" spans="1:3">
      <c r="A37156" s="32" t="s">
        <v>16760</v>
      </c>
      <c r="B37156" s="32" t="s">
        <v>4</v>
      </c>
      <c r="C37156">
        <f t="shared" si="580"/>
        <v>83228</v>
      </c>
    </row>
    <row r="37157" spans="1:3">
      <c r="A37157" s="32" t="s">
        <v>16761</v>
      </c>
      <c r="B37157" s="32" t="s">
        <v>4</v>
      </c>
      <c r="C37157">
        <f t="shared" si="580"/>
        <v>83229</v>
      </c>
    </row>
    <row r="37158" spans="1:3">
      <c r="A37158" s="32" t="s">
        <v>16762</v>
      </c>
      <c r="B37158" s="32" t="s">
        <v>4</v>
      </c>
      <c r="C37158">
        <f t="shared" si="580"/>
        <v>83230</v>
      </c>
    </row>
    <row r="37159" spans="1:3">
      <c r="A37159" s="32" t="s">
        <v>16763</v>
      </c>
      <c r="B37159" s="32" t="s">
        <v>4</v>
      </c>
      <c r="C37159">
        <f t="shared" si="580"/>
        <v>83232</v>
      </c>
    </row>
    <row r="37160" spans="1:3">
      <c r="A37160" s="32" t="s">
        <v>16764</v>
      </c>
      <c r="B37160" s="32" t="s">
        <v>4</v>
      </c>
      <c r="C37160">
        <f t="shared" si="580"/>
        <v>83233</v>
      </c>
    </row>
    <row r="37161" spans="1:3">
      <c r="A37161" s="32" t="s">
        <v>16765</v>
      </c>
      <c r="B37161" s="32" t="s">
        <v>4</v>
      </c>
      <c r="C37161">
        <f t="shared" si="580"/>
        <v>83234</v>
      </c>
    </row>
    <row r="37162" spans="1:3">
      <c r="A37162" s="32" t="s">
        <v>16766</v>
      </c>
      <c r="B37162" s="32" t="s">
        <v>4</v>
      </c>
      <c r="C37162">
        <f t="shared" si="580"/>
        <v>83235</v>
      </c>
    </row>
    <row r="37163" spans="1:3">
      <c r="A37163" s="32" t="s">
        <v>16767</v>
      </c>
      <c r="B37163" s="32" t="s">
        <v>4</v>
      </c>
      <c r="C37163">
        <f t="shared" si="580"/>
        <v>83236</v>
      </c>
    </row>
    <row r="37164" spans="1:3">
      <c r="A37164" s="32" t="s">
        <v>16768</v>
      </c>
      <c r="B37164" s="32" t="s">
        <v>4</v>
      </c>
      <c r="C37164">
        <f t="shared" si="580"/>
        <v>83237</v>
      </c>
    </row>
    <row r="37165" spans="1:3">
      <c r="A37165" s="32" t="s">
        <v>16769</v>
      </c>
      <c r="B37165" s="32" t="s">
        <v>4</v>
      </c>
      <c r="C37165">
        <f t="shared" si="580"/>
        <v>83238</v>
      </c>
    </row>
    <row r="37166" spans="1:3">
      <c r="A37166" s="32" t="s">
        <v>16770</v>
      </c>
      <c r="B37166" s="32" t="s">
        <v>4</v>
      </c>
      <c r="C37166">
        <f t="shared" si="580"/>
        <v>83239</v>
      </c>
    </row>
    <row r="37167" spans="1:3">
      <c r="A37167" s="32" t="s">
        <v>16771</v>
      </c>
      <c r="B37167" s="32" t="s">
        <v>4</v>
      </c>
      <c r="C37167">
        <f t="shared" si="580"/>
        <v>83241</v>
      </c>
    </row>
    <row r="37168" spans="1:3">
      <c r="A37168" s="32" t="s">
        <v>16772</v>
      </c>
      <c r="B37168" s="32" t="s">
        <v>4</v>
      </c>
      <c r="C37168">
        <f t="shared" si="580"/>
        <v>83243</v>
      </c>
    </row>
    <row r="37169" spans="1:3">
      <c r="A37169" s="32" t="s">
        <v>16773</v>
      </c>
      <c r="B37169" s="32" t="s">
        <v>4</v>
      </c>
      <c r="C37169">
        <f t="shared" si="580"/>
        <v>83244</v>
      </c>
    </row>
    <row r="37170" spans="1:3">
      <c r="A37170" s="32" t="s">
        <v>16774</v>
      </c>
      <c r="B37170" s="32" t="s">
        <v>4</v>
      </c>
      <c r="C37170">
        <f t="shared" si="580"/>
        <v>83245</v>
      </c>
    </row>
    <row r="37171" spans="1:3">
      <c r="A37171" s="32" t="s">
        <v>16775</v>
      </c>
      <c r="B37171" s="32" t="s">
        <v>4</v>
      </c>
      <c r="C37171">
        <f t="shared" si="580"/>
        <v>83246</v>
      </c>
    </row>
    <row r="37172" spans="1:3">
      <c r="A37172" s="32" t="s">
        <v>16776</v>
      </c>
      <c r="B37172" s="32" t="s">
        <v>4</v>
      </c>
      <c r="C37172">
        <f t="shared" si="580"/>
        <v>83250</v>
      </c>
    </row>
    <row r="37173" spans="1:3">
      <c r="A37173" s="32" t="s">
        <v>16777</v>
      </c>
      <c r="B37173" s="32" t="s">
        <v>4</v>
      </c>
      <c r="C37173">
        <f t="shared" si="580"/>
        <v>83251</v>
      </c>
    </row>
    <row r="37174" spans="1:3">
      <c r="A37174" s="32" t="s">
        <v>16778</v>
      </c>
      <c r="B37174" s="32" t="s">
        <v>4</v>
      </c>
      <c r="C37174">
        <f t="shared" si="580"/>
        <v>83252</v>
      </c>
    </row>
    <row r="37175" spans="1:3">
      <c r="A37175" s="32" t="s">
        <v>16779</v>
      </c>
      <c r="B37175" s="32" t="s">
        <v>4</v>
      </c>
      <c r="C37175">
        <f t="shared" si="580"/>
        <v>83253</v>
      </c>
    </row>
    <row r="37176" spans="1:3">
      <c r="A37176" s="32" t="s">
        <v>16780</v>
      </c>
      <c r="B37176" s="32" t="s">
        <v>4</v>
      </c>
      <c r="C37176">
        <f t="shared" si="580"/>
        <v>83254</v>
      </c>
    </row>
    <row r="37177" spans="1:3">
      <c r="A37177" s="32" t="s">
        <v>16781</v>
      </c>
      <c r="B37177" s="32" t="s">
        <v>4</v>
      </c>
      <c r="C37177">
        <f t="shared" si="580"/>
        <v>83255</v>
      </c>
    </row>
    <row r="37178" spans="1:3">
      <c r="A37178" s="32" t="s">
        <v>16782</v>
      </c>
      <c r="B37178" s="32" t="s">
        <v>4</v>
      </c>
      <c r="C37178">
        <f t="shared" si="580"/>
        <v>83256</v>
      </c>
    </row>
    <row r="37179" spans="1:3">
      <c r="A37179" s="32" t="s">
        <v>16783</v>
      </c>
      <c r="B37179" s="32" t="s">
        <v>4</v>
      </c>
      <c r="C37179">
        <f t="shared" si="580"/>
        <v>83261</v>
      </c>
    </row>
    <row r="37180" spans="1:3">
      <c r="A37180" s="32" t="s">
        <v>16784</v>
      </c>
      <c r="B37180" s="32" t="s">
        <v>4</v>
      </c>
      <c r="C37180">
        <f t="shared" si="580"/>
        <v>83262</v>
      </c>
    </row>
    <row r="37181" spans="1:3">
      <c r="A37181" s="32" t="s">
        <v>16785</v>
      </c>
      <c r="B37181" s="32" t="s">
        <v>4</v>
      </c>
      <c r="C37181">
        <f t="shared" si="580"/>
        <v>83263</v>
      </c>
    </row>
    <row r="37182" spans="1:3">
      <c r="A37182" s="32" t="s">
        <v>16786</v>
      </c>
      <c r="B37182" s="32" t="s">
        <v>4</v>
      </c>
      <c r="C37182">
        <f t="shared" si="580"/>
        <v>83271</v>
      </c>
    </row>
    <row r="37183" spans="1:3">
      <c r="A37183" s="32" t="s">
        <v>16787</v>
      </c>
      <c r="B37183" s="32" t="s">
        <v>4</v>
      </c>
      <c r="C37183">
        <f t="shared" si="580"/>
        <v>83272</v>
      </c>
    </row>
    <row r="37184" spans="1:3">
      <c r="A37184" s="32" t="s">
        <v>16788</v>
      </c>
      <c r="B37184" s="32" t="s">
        <v>4</v>
      </c>
      <c r="C37184">
        <f t="shared" si="580"/>
        <v>83274</v>
      </c>
    </row>
    <row r="37185" spans="1:3">
      <c r="A37185" s="32" t="s">
        <v>16789</v>
      </c>
      <c r="B37185" s="32" t="s">
        <v>4</v>
      </c>
      <c r="C37185">
        <f t="shared" si="580"/>
        <v>83276</v>
      </c>
    </row>
    <row r="37186" spans="1:3">
      <c r="A37186" s="32" t="s">
        <v>16790</v>
      </c>
      <c r="B37186" s="32" t="s">
        <v>4</v>
      </c>
      <c r="C37186">
        <f t="shared" ref="C37186:C37249" si="581">1*A37186</f>
        <v>83277</v>
      </c>
    </row>
    <row r="37187" spans="1:3">
      <c r="A37187" s="32" t="s">
        <v>16791</v>
      </c>
      <c r="B37187" s="32" t="s">
        <v>4</v>
      </c>
      <c r="C37187">
        <f t="shared" si="581"/>
        <v>83278</v>
      </c>
    </row>
    <row r="37188" spans="1:3">
      <c r="A37188" s="32" t="s">
        <v>16792</v>
      </c>
      <c r="B37188" s="32" t="s">
        <v>4</v>
      </c>
      <c r="C37188">
        <f t="shared" si="581"/>
        <v>83281</v>
      </c>
    </row>
    <row r="37189" spans="1:3">
      <c r="A37189" s="32" t="s">
        <v>16793</v>
      </c>
      <c r="B37189" s="32" t="s">
        <v>4</v>
      </c>
      <c r="C37189">
        <f t="shared" si="581"/>
        <v>83283</v>
      </c>
    </row>
    <row r="37190" spans="1:3">
      <c r="A37190" s="32" t="s">
        <v>16794</v>
      </c>
      <c r="B37190" s="32" t="s">
        <v>4</v>
      </c>
      <c r="C37190">
        <f t="shared" si="581"/>
        <v>83285</v>
      </c>
    </row>
    <row r="37191" spans="1:3">
      <c r="A37191" s="32" t="s">
        <v>16795</v>
      </c>
      <c r="B37191" s="32" t="s">
        <v>4</v>
      </c>
      <c r="C37191">
        <f t="shared" si="581"/>
        <v>83286</v>
      </c>
    </row>
    <row r="37192" spans="1:3">
      <c r="A37192" s="32" t="s">
        <v>16796</v>
      </c>
      <c r="B37192" s="32" t="s">
        <v>4</v>
      </c>
      <c r="C37192">
        <f t="shared" si="581"/>
        <v>83287</v>
      </c>
    </row>
    <row r="37193" spans="1:3">
      <c r="A37193" s="32" t="s">
        <v>16797</v>
      </c>
      <c r="B37193" s="32" t="s">
        <v>4</v>
      </c>
      <c r="C37193">
        <f t="shared" si="581"/>
        <v>83301</v>
      </c>
    </row>
    <row r="37194" spans="1:3">
      <c r="A37194" s="32" t="s">
        <v>16798</v>
      </c>
      <c r="B37194" s="32" t="s">
        <v>4</v>
      </c>
      <c r="C37194">
        <f t="shared" si="581"/>
        <v>83302</v>
      </c>
    </row>
    <row r="37195" spans="1:3">
      <c r="A37195" s="32" t="s">
        <v>16799</v>
      </c>
      <c r="B37195" s="32" t="s">
        <v>4</v>
      </c>
      <c r="C37195">
        <f t="shared" si="581"/>
        <v>83303</v>
      </c>
    </row>
    <row r="37196" spans="1:3">
      <c r="A37196" s="32" t="s">
        <v>16800</v>
      </c>
      <c r="B37196" s="32" t="s">
        <v>4</v>
      </c>
      <c r="C37196">
        <f t="shared" si="581"/>
        <v>83311</v>
      </c>
    </row>
    <row r="37197" spans="1:3">
      <c r="A37197" s="32" t="s">
        <v>16801</v>
      </c>
      <c r="B37197" s="32" t="s">
        <v>4</v>
      </c>
      <c r="C37197">
        <f t="shared" si="581"/>
        <v>83312</v>
      </c>
    </row>
    <row r="37198" spans="1:3">
      <c r="A37198" s="32" t="s">
        <v>16802</v>
      </c>
      <c r="B37198" s="32" t="s">
        <v>4</v>
      </c>
      <c r="C37198">
        <f t="shared" si="581"/>
        <v>83313</v>
      </c>
    </row>
    <row r="37199" spans="1:3">
      <c r="A37199" s="32" t="s">
        <v>16803</v>
      </c>
      <c r="B37199" s="32" t="s">
        <v>4</v>
      </c>
      <c r="C37199">
        <f t="shared" si="581"/>
        <v>83314</v>
      </c>
    </row>
    <row r="37200" spans="1:3">
      <c r="A37200" s="32" t="s">
        <v>16804</v>
      </c>
      <c r="B37200" s="32" t="s">
        <v>4</v>
      </c>
      <c r="C37200">
        <f t="shared" si="581"/>
        <v>83316</v>
      </c>
    </row>
    <row r="37201" spans="1:3">
      <c r="A37201" s="32" t="s">
        <v>16805</v>
      </c>
      <c r="B37201" s="32" t="s">
        <v>4</v>
      </c>
      <c r="C37201">
        <f t="shared" si="581"/>
        <v>83318</v>
      </c>
    </row>
    <row r="37202" spans="1:3">
      <c r="A37202" s="32" t="s">
        <v>16806</v>
      </c>
      <c r="B37202" s="32" t="s">
        <v>4</v>
      </c>
      <c r="C37202">
        <f t="shared" si="581"/>
        <v>83320</v>
      </c>
    </row>
    <row r="37203" spans="1:3">
      <c r="A37203" s="32" t="s">
        <v>16807</v>
      </c>
      <c r="B37203" s="32" t="s">
        <v>4</v>
      </c>
      <c r="C37203">
        <f t="shared" si="581"/>
        <v>83321</v>
      </c>
    </row>
    <row r="37204" spans="1:3">
      <c r="A37204" s="32" t="s">
        <v>16808</v>
      </c>
      <c r="B37204" s="32" t="s">
        <v>4</v>
      </c>
      <c r="C37204">
        <f t="shared" si="581"/>
        <v>83322</v>
      </c>
    </row>
    <row r="37205" spans="1:3">
      <c r="A37205" s="32" t="s">
        <v>16809</v>
      </c>
      <c r="B37205" s="32" t="s">
        <v>4</v>
      </c>
      <c r="C37205">
        <f t="shared" si="581"/>
        <v>83323</v>
      </c>
    </row>
    <row r="37206" spans="1:3">
      <c r="A37206" s="32" t="s">
        <v>16810</v>
      </c>
      <c r="B37206" s="32" t="s">
        <v>4</v>
      </c>
      <c r="C37206">
        <f t="shared" si="581"/>
        <v>83324</v>
      </c>
    </row>
    <row r="37207" spans="1:3">
      <c r="A37207" s="32" t="s">
        <v>16811</v>
      </c>
      <c r="B37207" s="32" t="s">
        <v>4</v>
      </c>
      <c r="C37207">
        <f t="shared" si="581"/>
        <v>83325</v>
      </c>
    </row>
    <row r="37208" spans="1:3">
      <c r="A37208" s="32" t="s">
        <v>16812</v>
      </c>
      <c r="B37208" s="32" t="s">
        <v>4</v>
      </c>
      <c r="C37208">
        <f t="shared" si="581"/>
        <v>83327</v>
      </c>
    </row>
    <row r="37209" spans="1:3">
      <c r="A37209" s="32" t="s">
        <v>16813</v>
      </c>
      <c r="B37209" s="32" t="s">
        <v>4</v>
      </c>
      <c r="C37209">
        <f t="shared" si="581"/>
        <v>83328</v>
      </c>
    </row>
    <row r="37210" spans="1:3">
      <c r="A37210" s="32" t="s">
        <v>16814</v>
      </c>
      <c r="B37210" s="32" t="s">
        <v>4</v>
      </c>
      <c r="C37210">
        <f t="shared" si="581"/>
        <v>83330</v>
      </c>
    </row>
    <row r="37211" spans="1:3">
      <c r="A37211" s="32" t="s">
        <v>16815</v>
      </c>
      <c r="B37211" s="32" t="s">
        <v>4</v>
      </c>
      <c r="C37211">
        <f t="shared" si="581"/>
        <v>83332</v>
      </c>
    </row>
    <row r="37212" spans="1:3">
      <c r="A37212" s="32" t="s">
        <v>16816</v>
      </c>
      <c r="B37212" s="32" t="s">
        <v>4</v>
      </c>
      <c r="C37212">
        <f t="shared" si="581"/>
        <v>83333</v>
      </c>
    </row>
    <row r="37213" spans="1:3">
      <c r="A37213" s="32" t="s">
        <v>16817</v>
      </c>
      <c r="B37213" s="32" t="s">
        <v>4</v>
      </c>
      <c r="C37213">
        <f t="shared" si="581"/>
        <v>83334</v>
      </c>
    </row>
    <row r="37214" spans="1:3">
      <c r="A37214" s="32" t="s">
        <v>16818</v>
      </c>
      <c r="B37214" s="32" t="s">
        <v>4</v>
      </c>
      <c r="C37214">
        <f t="shared" si="581"/>
        <v>83335</v>
      </c>
    </row>
    <row r="37215" spans="1:3">
      <c r="A37215" s="32" t="s">
        <v>16819</v>
      </c>
      <c r="B37215" s="32" t="s">
        <v>4</v>
      </c>
      <c r="C37215">
        <f t="shared" si="581"/>
        <v>83336</v>
      </c>
    </row>
    <row r="37216" spans="1:3">
      <c r="A37216" s="32" t="s">
        <v>16820</v>
      </c>
      <c r="B37216" s="32" t="s">
        <v>4</v>
      </c>
      <c r="C37216">
        <f t="shared" si="581"/>
        <v>83337</v>
      </c>
    </row>
    <row r="37217" spans="1:3">
      <c r="A37217" s="32" t="s">
        <v>16821</v>
      </c>
      <c r="B37217" s="32" t="s">
        <v>4</v>
      </c>
      <c r="C37217">
        <f t="shared" si="581"/>
        <v>83338</v>
      </c>
    </row>
    <row r="37218" spans="1:3">
      <c r="A37218" s="32" t="s">
        <v>16822</v>
      </c>
      <c r="B37218" s="32" t="s">
        <v>4</v>
      </c>
      <c r="C37218">
        <f t="shared" si="581"/>
        <v>83340</v>
      </c>
    </row>
    <row r="37219" spans="1:3">
      <c r="A37219" s="32" t="s">
        <v>16823</v>
      </c>
      <c r="B37219" s="32" t="s">
        <v>4</v>
      </c>
      <c r="C37219">
        <f t="shared" si="581"/>
        <v>83341</v>
      </c>
    </row>
    <row r="37220" spans="1:3">
      <c r="A37220" s="32" t="s">
        <v>16824</v>
      </c>
      <c r="B37220" s="32" t="s">
        <v>4</v>
      </c>
      <c r="C37220">
        <f t="shared" si="581"/>
        <v>83342</v>
      </c>
    </row>
    <row r="37221" spans="1:3">
      <c r="A37221" s="32" t="s">
        <v>16825</v>
      </c>
      <c r="B37221" s="32" t="s">
        <v>4</v>
      </c>
      <c r="C37221">
        <f t="shared" si="581"/>
        <v>83343</v>
      </c>
    </row>
    <row r="37222" spans="1:3">
      <c r="A37222" s="32" t="s">
        <v>16826</v>
      </c>
      <c r="B37222" s="32" t="s">
        <v>4</v>
      </c>
      <c r="C37222">
        <f t="shared" si="581"/>
        <v>83344</v>
      </c>
    </row>
    <row r="37223" spans="1:3">
      <c r="A37223" s="32" t="s">
        <v>16827</v>
      </c>
      <c r="B37223" s="32" t="s">
        <v>4</v>
      </c>
      <c r="C37223">
        <f t="shared" si="581"/>
        <v>83346</v>
      </c>
    </row>
    <row r="37224" spans="1:3">
      <c r="A37224" s="32" t="s">
        <v>16828</v>
      </c>
      <c r="B37224" s="32" t="s">
        <v>4</v>
      </c>
      <c r="C37224">
        <f t="shared" si="581"/>
        <v>83347</v>
      </c>
    </row>
    <row r="37225" spans="1:3">
      <c r="A37225" s="32" t="s">
        <v>16829</v>
      </c>
      <c r="B37225" s="32" t="s">
        <v>4</v>
      </c>
      <c r="C37225">
        <f t="shared" si="581"/>
        <v>83348</v>
      </c>
    </row>
    <row r="37226" spans="1:3">
      <c r="A37226" s="32" t="s">
        <v>16830</v>
      </c>
      <c r="B37226" s="32" t="s">
        <v>4</v>
      </c>
      <c r="C37226">
        <f t="shared" si="581"/>
        <v>83349</v>
      </c>
    </row>
    <row r="37227" spans="1:3">
      <c r="A37227" s="32" t="s">
        <v>16831</v>
      </c>
      <c r="B37227" s="32" t="s">
        <v>4</v>
      </c>
      <c r="C37227">
        <f t="shared" si="581"/>
        <v>83350</v>
      </c>
    </row>
    <row r="37228" spans="1:3">
      <c r="A37228" s="32" t="s">
        <v>16832</v>
      </c>
      <c r="B37228" s="32" t="s">
        <v>4</v>
      </c>
      <c r="C37228">
        <f t="shared" si="581"/>
        <v>83352</v>
      </c>
    </row>
    <row r="37229" spans="1:3">
      <c r="A37229" s="32" t="s">
        <v>16833</v>
      </c>
      <c r="B37229" s="32" t="s">
        <v>4</v>
      </c>
      <c r="C37229">
        <f t="shared" si="581"/>
        <v>83353</v>
      </c>
    </row>
    <row r="37230" spans="1:3">
      <c r="A37230" s="32" t="s">
        <v>16834</v>
      </c>
      <c r="B37230" s="32" t="s">
        <v>4</v>
      </c>
      <c r="C37230">
        <f t="shared" si="581"/>
        <v>83354</v>
      </c>
    </row>
    <row r="37231" spans="1:3">
      <c r="A37231" s="32" t="s">
        <v>16835</v>
      </c>
      <c r="B37231" s="32" t="s">
        <v>4</v>
      </c>
      <c r="C37231">
        <f t="shared" si="581"/>
        <v>83355</v>
      </c>
    </row>
    <row r="37232" spans="1:3">
      <c r="A37232" s="32" t="s">
        <v>16836</v>
      </c>
      <c r="B37232" s="32" t="s">
        <v>4</v>
      </c>
      <c r="C37232">
        <f t="shared" si="581"/>
        <v>83401</v>
      </c>
    </row>
    <row r="37233" spans="1:3">
      <c r="A37233" s="32" t="s">
        <v>16837</v>
      </c>
      <c r="B37233" s="32" t="s">
        <v>4</v>
      </c>
      <c r="C37233">
        <f t="shared" si="581"/>
        <v>83402</v>
      </c>
    </row>
    <row r="37234" spans="1:3">
      <c r="A37234" s="32" t="s">
        <v>16838</v>
      </c>
      <c r="B37234" s="32" t="s">
        <v>4</v>
      </c>
      <c r="C37234">
        <f t="shared" si="581"/>
        <v>83403</v>
      </c>
    </row>
    <row r="37235" spans="1:3">
      <c r="A37235" s="32" t="s">
        <v>16839</v>
      </c>
      <c r="B37235" s="32" t="s">
        <v>4</v>
      </c>
      <c r="C37235">
        <f t="shared" si="581"/>
        <v>83404</v>
      </c>
    </row>
    <row r="37236" spans="1:3">
      <c r="A37236" s="32" t="s">
        <v>16840</v>
      </c>
      <c r="B37236" s="32" t="s">
        <v>4</v>
      </c>
      <c r="C37236">
        <f t="shared" si="581"/>
        <v>83405</v>
      </c>
    </row>
    <row r="37237" spans="1:3">
      <c r="A37237" s="32" t="s">
        <v>16841</v>
      </c>
      <c r="B37237" s="32" t="s">
        <v>4</v>
      </c>
      <c r="C37237">
        <f t="shared" si="581"/>
        <v>83406</v>
      </c>
    </row>
    <row r="37238" spans="1:3">
      <c r="A37238" s="32" t="s">
        <v>41140</v>
      </c>
      <c r="B37238" s="32" t="s">
        <v>186</v>
      </c>
      <c r="C37238">
        <f t="shared" si="581"/>
        <v>83414</v>
      </c>
    </row>
    <row r="37239" spans="1:3">
      <c r="A37239" s="32" t="s">
        <v>16842</v>
      </c>
      <c r="B37239" s="32" t="s">
        <v>4</v>
      </c>
      <c r="C37239">
        <f t="shared" si="581"/>
        <v>83415</v>
      </c>
    </row>
    <row r="37240" spans="1:3">
      <c r="A37240" s="32" t="s">
        <v>16843</v>
      </c>
      <c r="B37240" s="32" t="s">
        <v>4</v>
      </c>
      <c r="C37240">
        <f t="shared" si="581"/>
        <v>83420</v>
      </c>
    </row>
    <row r="37241" spans="1:3">
      <c r="A37241" s="32" t="s">
        <v>16844</v>
      </c>
      <c r="B37241" s="32" t="s">
        <v>4</v>
      </c>
      <c r="C37241">
        <f t="shared" si="581"/>
        <v>83421</v>
      </c>
    </row>
    <row r="37242" spans="1:3">
      <c r="A37242" s="32" t="s">
        <v>16845</v>
      </c>
      <c r="B37242" s="32" t="s">
        <v>4</v>
      </c>
      <c r="C37242">
        <f t="shared" si="581"/>
        <v>83422</v>
      </c>
    </row>
    <row r="37243" spans="1:3">
      <c r="A37243" s="32" t="s">
        <v>16846</v>
      </c>
      <c r="B37243" s="32" t="s">
        <v>4</v>
      </c>
      <c r="C37243">
        <f t="shared" si="581"/>
        <v>83423</v>
      </c>
    </row>
    <row r="37244" spans="1:3">
      <c r="A37244" s="32" t="s">
        <v>16847</v>
      </c>
      <c r="B37244" s="32" t="s">
        <v>4</v>
      </c>
      <c r="C37244">
        <f t="shared" si="581"/>
        <v>83424</v>
      </c>
    </row>
    <row r="37245" spans="1:3">
      <c r="A37245" s="32" t="s">
        <v>16848</v>
      </c>
      <c r="B37245" s="32" t="s">
        <v>4</v>
      </c>
      <c r="C37245">
        <f t="shared" si="581"/>
        <v>83425</v>
      </c>
    </row>
    <row r="37246" spans="1:3">
      <c r="A37246" s="32" t="s">
        <v>16849</v>
      </c>
      <c r="B37246" s="32" t="s">
        <v>4</v>
      </c>
      <c r="C37246">
        <f t="shared" si="581"/>
        <v>83427</v>
      </c>
    </row>
    <row r="37247" spans="1:3">
      <c r="A37247" s="32" t="s">
        <v>16850</v>
      </c>
      <c r="B37247" s="32" t="s">
        <v>4</v>
      </c>
      <c r="C37247">
        <f t="shared" si="581"/>
        <v>83428</v>
      </c>
    </row>
    <row r="37248" spans="1:3">
      <c r="A37248" s="32" t="s">
        <v>16851</v>
      </c>
      <c r="B37248" s="32" t="s">
        <v>4</v>
      </c>
      <c r="C37248">
        <f t="shared" si="581"/>
        <v>83429</v>
      </c>
    </row>
    <row r="37249" spans="1:3">
      <c r="A37249" s="32" t="s">
        <v>16852</v>
      </c>
      <c r="B37249" s="32" t="s">
        <v>4</v>
      </c>
      <c r="C37249">
        <f t="shared" si="581"/>
        <v>83431</v>
      </c>
    </row>
    <row r="37250" spans="1:3">
      <c r="A37250" s="32" t="s">
        <v>16853</v>
      </c>
      <c r="B37250" s="32" t="s">
        <v>4</v>
      </c>
      <c r="C37250">
        <f t="shared" ref="C37250:C37313" si="582">1*A37250</f>
        <v>83433</v>
      </c>
    </row>
    <row r="37251" spans="1:3">
      <c r="A37251" s="32" t="s">
        <v>16854</v>
      </c>
      <c r="B37251" s="32" t="s">
        <v>4</v>
      </c>
      <c r="C37251">
        <f t="shared" si="582"/>
        <v>83434</v>
      </c>
    </row>
    <row r="37252" spans="1:3">
      <c r="A37252" s="32" t="s">
        <v>16855</v>
      </c>
      <c r="B37252" s="32" t="s">
        <v>4</v>
      </c>
      <c r="C37252">
        <f t="shared" si="582"/>
        <v>83435</v>
      </c>
    </row>
    <row r="37253" spans="1:3">
      <c r="A37253" s="32" t="s">
        <v>16856</v>
      </c>
      <c r="B37253" s="32" t="s">
        <v>4</v>
      </c>
      <c r="C37253">
        <f t="shared" si="582"/>
        <v>83436</v>
      </c>
    </row>
    <row r="37254" spans="1:3">
      <c r="A37254" s="32" t="s">
        <v>16857</v>
      </c>
      <c r="B37254" s="32" t="s">
        <v>4</v>
      </c>
      <c r="C37254">
        <f t="shared" si="582"/>
        <v>83438</v>
      </c>
    </row>
    <row r="37255" spans="1:3">
      <c r="A37255" s="32" t="s">
        <v>16858</v>
      </c>
      <c r="B37255" s="32" t="s">
        <v>4</v>
      </c>
      <c r="C37255">
        <f t="shared" si="582"/>
        <v>83440</v>
      </c>
    </row>
    <row r="37256" spans="1:3">
      <c r="A37256" s="32" t="s">
        <v>16859</v>
      </c>
      <c r="B37256" s="32" t="s">
        <v>4</v>
      </c>
      <c r="C37256">
        <f t="shared" si="582"/>
        <v>83441</v>
      </c>
    </row>
    <row r="37257" spans="1:3">
      <c r="A37257" s="32" t="s">
        <v>16860</v>
      </c>
      <c r="B37257" s="32" t="s">
        <v>4</v>
      </c>
      <c r="C37257">
        <f t="shared" si="582"/>
        <v>83442</v>
      </c>
    </row>
    <row r="37258" spans="1:3">
      <c r="A37258" s="32" t="s">
        <v>16861</v>
      </c>
      <c r="B37258" s="32" t="s">
        <v>4</v>
      </c>
      <c r="C37258">
        <f t="shared" si="582"/>
        <v>83443</v>
      </c>
    </row>
    <row r="37259" spans="1:3">
      <c r="A37259" s="32" t="s">
        <v>16862</v>
      </c>
      <c r="B37259" s="32" t="s">
        <v>4</v>
      </c>
      <c r="C37259">
        <f t="shared" si="582"/>
        <v>83444</v>
      </c>
    </row>
    <row r="37260" spans="1:3">
      <c r="A37260" s="32" t="s">
        <v>16863</v>
      </c>
      <c r="B37260" s="32" t="s">
        <v>4</v>
      </c>
      <c r="C37260">
        <f t="shared" si="582"/>
        <v>83445</v>
      </c>
    </row>
    <row r="37261" spans="1:3">
      <c r="A37261" s="32" t="s">
        <v>16864</v>
      </c>
      <c r="B37261" s="32" t="s">
        <v>4</v>
      </c>
      <c r="C37261">
        <f t="shared" si="582"/>
        <v>83446</v>
      </c>
    </row>
    <row r="37262" spans="1:3">
      <c r="A37262" s="32" t="s">
        <v>16865</v>
      </c>
      <c r="B37262" s="32" t="s">
        <v>4</v>
      </c>
      <c r="C37262">
        <f t="shared" si="582"/>
        <v>83448</v>
      </c>
    </row>
    <row r="37263" spans="1:3">
      <c r="A37263" s="32" t="s">
        <v>16866</v>
      </c>
      <c r="B37263" s="32" t="s">
        <v>4</v>
      </c>
      <c r="C37263">
        <f t="shared" si="582"/>
        <v>83449</v>
      </c>
    </row>
    <row r="37264" spans="1:3">
      <c r="A37264" s="32" t="s">
        <v>16867</v>
      </c>
      <c r="B37264" s="32" t="s">
        <v>4</v>
      </c>
      <c r="C37264">
        <f t="shared" si="582"/>
        <v>83450</v>
      </c>
    </row>
    <row r="37265" spans="1:3">
      <c r="A37265" s="32" t="s">
        <v>16868</v>
      </c>
      <c r="B37265" s="32" t="s">
        <v>4</v>
      </c>
      <c r="C37265">
        <f t="shared" si="582"/>
        <v>83451</v>
      </c>
    </row>
    <row r="37266" spans="1:3">
      <c r="A37266" s="32" t="s">
        <v>16869</v>
      </c>
      <c r="B37266" s="32" t="s">
        <v>4</v>
      </c>
      <c r="C37266">
        <f t="shared" si="582"/>
        <v>83452</v>
      </c>
    </row>
    <row r="37267" spans="1:3">
      <c r="A37267" s="32" t="s">
        <v>16870</v>
      </c>
      <c r="B37267" s="32" t="s">
        <v>4</v>
      </c>
      <c r="C37267">
        <f t="shared" si="582"/>
        <v>83454</v>
      </c>
    </row>
    <row r="37268" spans="1:3">
      <c r="A37268" s="32" t="s">
        <v>16871</v>
      </c>
      <c r="B37268" s="32" t="s">
        <v>4</v>
      </c>
      <c r="C37268">
        <f t="shared" si="582"/>
        <v>83455</v>
      </c>
    </row>
    <row r="37269" spans="1:3">
      <c r="A37269" s="32" t="s">
        <v>16872</v>
      </c>
      <c r="B37269" s="32" t="s">
        <v>4</v>
      </c>
      <c r="C37269">
        <f t="shared" si="582"/>
        <v>83460</v>
      </c>
    </row>
    <row r="37270" spans="1:3">
      <c r="A37270" s="32" t="s">
        <v>16873</v>
      </c>
      <c r="B37270" s="32" t="s">
        <v>4</v>
      </c>
      <c r="C37270">
        <f t="shared" si="582"/>
        <v>83462</v>
      </c>
    </row>
    <row r="37271" spans="1:3">
      <c r="A37271" s="32" t="s">
        <v>16874</v>
      </c>
      <c r="B37271" s="32" t="s">
        <v>4</v>
      </c>
      <c r="C37271">
        <f t="shared" si="582"/>
        <v>83463</v>
      </c>
    </row>
    <row r="37272" spans="1:3">
      <c r="A37272" s="32" t="s">
        <v>16875</v>
      </c>
      <c r="B37272" s="32" t="s">
        <v>4</v>
      </c>
      <c r="C37272">
        <f t="shared" si="582"/>
        <v>83464</v>
      </c>
    </row>
    <row r="37273" spans="1:3">
      <c r="A37273" s="32" t="s">
        <v>16876</v>
      </c>
      <c r="B37273" s="32" t="s">
        <v>4</v>
      </c>
      <c r="C37273">
        <f t="shared" si="582"/>
        <v>83465</v>
      </c>
    </row>
    <row r="37274" spans="1:3">
      <c r="A37274" s="32" t="s">
        <v>16877</v>
      </c>
      <c r="B37274" s="32" t="s">
        <v>4</v>
      </c>
      <c r="C37274">
        <f t="shared" si="582"/>
        <v>83466</v>
      </c>
    </row>
    <row r="37275" spans="1:3">
      <c r="A37275" s="32" t="s">
        <v>16878</v>
      </c>
      <c r="B37275" s="32" t="s">
        <v>4</v>
      </c>
      <c r="C37275">
        <f t="shared" si="582"/>
        <v>83467</v>
      </c>
    </row>
    <row r="37276" spans="1:3">
      <c r="A37276" s="32" t="s">
        <v>16879</v>
      </c>
      <c r="B37276" s="32" t="s">
        <v>4</v>
      </c>
      <c r="C37276">
        <f t="shared" si="582"/>
        <v>83468</v>
      </c>
    </row>
    <row r="37277" spans="1:3">
      <c r="A37277" s="32" t="s">
        <v>16880</v>
      </c>
      <c r="B37277" s="32" t="s">
        <v>4</v>
      </c>
      <c r="C37277">
        <f t="shared" si="582"/>
        <v>83469</v>
      </c>
    </row>
    <row r="37278" spans="1:3">
      <c r="A37278" s="32" t="s">
        <v>16881</v>
      </c>
      <c r="B37278" s="32" t="s">
        <v>4</v>
      </c>
      <c r="C37278">
        <f t="shared" si="582"/>
        <v>83501</v>
      </c>
    </row>
    <row r="37279" spans="1:3">
      <c r="A37279" s="32" t="s">
        <v>16882</v>
      </c>
      <c r="B37279" s="32" t="s">
        <v>4</v>
      </c>
      <c r="C37279">
        <f t="shared" si="582"/>
        <v>83520</v>
      </c>
    </row>
    <row r="37280" spans="1:3">
      <c r="A37280" s="32" t="s">
        <v>16883</v>
      </c>
      <c r="B37280" s="32" t="s">
        <v>4</v>
      </c>
      <c r="C37280">
        <f t="shared" si="582"/>
        <v>83522</v>
      </c>
    </row>
    <row r="37281" spans="1:3">
      <c r="A37281" s="32" t="s">
        <v>16884</v>
      </c>
      <c r="B37281" s="32" t="s">
        <v>4</v>
      </c>
      <c r="C37281">
        <f t="shared" si="582"/>
        <v>83523</v>
      </c>
    </row>
    <row r="37282" spans="1:3">
      <c r="A37282" s="32" t="s">
        <v>16885</v>
      </c>
      <c r="B37282" s="32" t="s">
        <v>4</v>
      </c>
      <c r="C37282">
        <f t="shared" si="582"/>
        <v>83524</v>
      </c>
    </row>
    <row r="37283" spans="1:3">
      <c r="A37283" s="32" t="s">
        <v>16886</v>
      </c>
      <c r="B37283" s="32" t="s">
        <v>4</v>
      </c>
      <c r="C37283">
        <f t="shared" si="582"/>
        <v>83525</v>
      </c>
    </row>
    <row r="37284" spans="1:3">
      <c r="A37284" s="32" t="s">
        <v>16887</v>
      </c>
      <c r="B37284" s="32" t="s">
        <v>4</v>
      </c>
      <c r="C37284">
        <f t="shared" si="582"/>
        <v>83526</v>
      </c>
    </row>
    <row r="37285" spans="1:3">
      <c r="A37285" s="32" t="s">
        <v>16888</v>
      </c>
      <c r="B37285" s="32" t="s">
        <v>4</v>
      </c>
      <c r="C37285">
        <f t="shared" si="582"/>
        <v>83530</v>
      </c>
    </row>
    <row r="37286" spans="1:3">
      <c r="A37286" s="32" t="s">
        <v>16889</v>
      </c>
      <c r="B37286" s="32" t="s">
        <v>4</v>
      </c>
      <c r="C37286">
        <f t="shared" si="582"/>
        <v>83531</v>
      </c>
    </row>
    <row r="37287" spans="1:3">
      <c r="A37287" s="32" t="s">
        <v>16890</v>
      </c>
      <c r="B37287" s="32" t="s">
        <v>4</v>
      </c>
      <c r="C37287">
        <f t="shared" si="582"/>
        <v>83533</v>
      </c>
    </row>
    <row r="37288" spans="1:3">
      <c r="A37288" s="32" t="s">
        <v>16891</v>
      </c>
      <c r="B37288" s="32" t="s">
        <v>4</v>
      </c>
      <c r="C37288">
        <f t="shared" si="582"/>
        <v>83535</v>
      </c>
    </row>
    <row r="37289" spans="1:3">
      <c r="A37289" s="32" t="s">
        <v>16892</v>
      </c>
      <c r="B37289" s="32" t="s">
        <v>4</v>
      </c>
      <c r="C37289">
        <f t="shared" si="582"/>
        <v>83536</v>
      </c>
    </row>
    <row r="37290" spans="1:3">
      <c r="A37290" s="32" t="s">
        <v>16893</v>
      </c>
      <c r="B37290" s="32" t="s">
        <v>4</v>
      </c>
      <c r="C37290">
        <f t="shared" si="582"/>
        <v>83537</v>
      </c>
    </row>
    <row r="37291" spans="1:3">
      <c r="A37291" s="32" t="s">
        <v>16894</v>
      </c>
      <c r="B37291" s="32" t="s">
        <v>4</v>
      </c>
      <c r="C37291">
        <f t="shared" si="582"/>
        <v>83539</v>
      </c>
    </row>
    <row r="37292" spans="1:3">
      <c r="A37292" s="32" t="s">
        <v>16895</v>
      </c>
      <c r="B37292" s="32" t="s">
        <v>4</v>
      </c>
      <c r="C37292">
        <f t="shared" si="582"/>
        <v>83540</v>
      </c>
    </row>
    <row r="37293" spans="1:3">
      <c r="A37293" s="32" t="s">
        <v>16896</v>
      </c>
      <c r="B37293" s="32" t="s">
        <v>4</v>
      </c>
      <c r="C37293">
        <f t="shared" si="582"/>
        <v>83541</v>
      </c>
    </row>
    <row r="37294" spans="1:3">
      <c r="A37294" s="32" t="s">
        <v>16897</v>
      </c>
      <c r="B37294" s="32" t="s">
        <v>4</v>
      </c>
      <c r="C37294">
        <f t="shared" si="582"/>
        <v>83542</v>
      </c>
    </row>
    <row r="37295" spans="1:3">
      <c r="A37295" s="32" t="s">
        <v>16898</v>
      </c>
      <c r="B37295" s="32" t="s">
        <v>4</v>
      </c>
      <c r="C37295">
        <f t="shared" si="582"/>
        <v>83543</v>
      </c>
    </row>
    <row r="37296" spans="1:3">
      <c r="A37296" s="32" t="s">
        <v>16899</v>
      </c>
      <c r="B37296" s="32" t="s">
        <v>4</v>
      </c>
      <c r="C37296">
        <f t="shared" si="582"/>
        <v>83544</v>
      </c>
    </row>
    <row r="37297" spans="1:3">
      <c r="A37297" s="32" t="s">
        <v>16900</v>
      </c>
      <c r="B37297" s="32" t="s">
        <v>4</v>
      </c>
      <c r="C37297">
        <f t="shared" si="582"/>
        <v>83545</v>
      </c>
    </row>
    <row r="37298" spans="1:3">
      <c r="A37298" s="32" t="s">
        <v>16901</v>
      </c>
      <c r="B37298" s="32" t="s">
        <v>4</v>
      </c>
      <c r="C37298">
        <f t="shared" si="582"/>
        <v>83546</v>
      </c>
    </row>
    <row r="37299" spans="1:3">
      <c r="A37299" s="32" t="s">
        <v>16902</v>
      </c>
      <c r="B37299" s="32" t="s">
        <v>4</v>
      </c>
      <c r="C37299">
        <f t="shared" si="582"/>
        <v>83547</v>
      </c>
    </row>
    <row r="37300" spans="1:3">
      <c r="A37300" s="32" t="s">
        <v>16903</v>
      </c>
      <c r="B37300" s="32" t="s">
        <v>4</v>
      </c>
      <c r="C37300">
        <f t="shared" si="582"/>
        <v>83548</v>
      </c>
    </row>
    <row r="37301" spans="1:3">
      <c r="A37301" s="32" t="s">
        <v>16904</v>
      </c>
      <c r="B37301" s="32" t="s">
        <v>4</v>
      </c>
      <c r="C37301">
        <f t="shared" si="582"/>
        <v>83549</v>
      </c>
    </row>
    <row r="37302" spans="1:3">
      <c r="A37302" s="32" t="s">
        <v>16905</v>
      </c>
      <c r="B37302" s="32" t="s">
        <v>4</v>
      </c>
      <c r="C37302">
        <f t="shared" si="582"/>
        <v>83552</v>
      </c>
    </row>
    <row r="37303" spans="1:3">
      <c r="A37303" s="32" t="s">
        <v>16906</v>
      </c>
      <c r="B37303" s="32" t="s">
        <v>4</v>
      </c>
      <c r="C37303">
        <f t="shared" si="582"/>
        <v>83553</v>
      </c>
    </row>
    <row r="37304" spans="1:3">
      <c r="A37304" s="32" t="s">
        <v>16907</v>
      </c>
      <c r="B37304" s="32" t="s">
        <v>4</v>
      </c>
      <c r="C37304">
        <f t="shared" si="582"/>
        <v>83554</v>
      </c>
    </row>
    <row r="37305" spans="1:3">
      <c r="A37305" s="32" t="s">
        <v>16908</v>
      </c>
      <c r="B37305" s="32" t="s">
        <v>4</v>
      </c>
      <c r="C37305">
        <f t="shared" si="582"/>
        <v>83555</v>
      </c>
    </row>
    <row r="37306" spans="1:3">
      <c r="A37306" s="32" t="s">
        <v>16909</v>
      </c>
      <c r="B37306" s="32" t="s">
        <v>4</v>
      </c>
      <c r="C37306">
        <f t="shared" si="582"/>
        <v>83601</v>
      </c>
    </row>
    <row r="37307" spans="1:3">
      <c r="A37307" s="32" t="s">
        <v>16910</v>
      </c>
      <c r="B37307" s="32" t="s">
        <v>4</v>
      </c>
      <c r="C37307">
        <f t="shared" si="582"/>
        <v>83602</v>
      </c>
    </row>
    <row r="37308" spans="1:3">
      <c r="A37308" s="32" t="s">
        <v>16911</v>
      </c>
      <c r="B37308" s="32" t="s">
        <v>4</v>
      </c>
      <c r="C37308">
        <f t="shared" si="582"/>
        <v>83604</v>
      </c>
    </row>
    <row r="37309" spans="1:3">
      <c r="A37309" s="32" t="s">
        <v>16912</v>
      </c>
      <c r="B37309" s="32" t="s">
        <v>4</v>
      </c>
      <c r="C37309">
        <f t="shared" si="582"/>
        <v>83605</v>
      </c>
    </row>
    <row r="37310" spans="1:3">
      <c r="A37310" s="32" t="s">
        <v>16913</v>
      </c>
      <c r="B37310" s="32" t="s">
        <v>4</v>
      </c>
      <c r="C37310">
        <f t="shared" si="582"/>
        <v>83606</v>
      </c>
    </row>
    <row r="37311" spans="1:3">
      <c r="A37311" s="32" t="s">
        <v>16914</v>
      </c>
      <c r="B37311" s="32" t="s">
        <v>4</v>
      </c>
      <c r="C37311">
        <f t="shared" si="582"/>
        <v>83607</v>
      </c>
    </row>
    <row r="37312" spans="1:3">
      <c r="A37312" s="32" t="s">
        <v>16915</v>
      </c>
      <c r="B37312" s="32" t="s">
        <v>4</v>
      </c>
      <c r="C37312">
        <f t="shared" si="582"/>
        <v>83610</v>
      </c>
    </row>
    <row r="37313" spans="1:3">
      <c r="A37313" s="32" t="s">
        <v>16916</v>
      </c>
      <c r="B37313" s="32" t="s">
        <v>4</v>
      </c>
      <c r="C37313">
        <f t="shared" si="582"/>
        <v>83611</v>
      </c>
    </row>
    <row r="37314" spans="1:3">
      <c r="A37314" s="32" t="s">
        <v>16917</v>
      </c>
      <c r="B37314" s="32" t="s">
        <v>4</v>
      </c>
      <c r="C37314">
        <f t="shared" ref="C37314:C37377" si="583">1*A37314</f>
        <v>83612</v>
      </c>
    </row>
    <row r="37315" spans="1:3">
      <c r="A37315" s="32" t="s">
        <v>16918</v>
      </c>
      <c r="B37315" s="32" t="s">
        <v>4</v>
      </c>
      <c r="C37315">
        <f t="shared" si="583"/>
        <v>83615</v>
      </c>
    </row>
    <row r="37316" spans="1:3">
      <c r="A37316" s="32" t="s">
        <v>16919</v>
      </c>
      <c r="B37316" s="32" t="s">
        <v>4</v>
      </c>
      <c r="C37316">
        <f t="shared" si="583"/>
        <v>83616</v>
      </c>
    </row>
    <row r="37317" spans="1:3">
      <c r="A37317" s="32" t="s">
        <v>16920</v>
      </c>
      <c r="B37317" s="32" t="s">
        <v>4</v>
      </c>
      <c r="C37317">
        <f t="shared" si="583"/>
        <v>83617</v>
      </c>
    </row>
    <row r="37318" spans="1:3">
      <c r="A37318" s="32" t="s">
        <v>16921</v>
      </c>
      <c r="B37318" s="32" t="s">
        <v>4</v>
      </c>
      <c r="C37318">
        <f t="shared" si="583"/>
        <v>83619</v>
      </c>
    </row>
    <row r="37319" spans="1:3">
      <c r="A37319" s="32" t="s">
        <v>16922</v>
      </c>
      <c r="B37319" s="32" t="s">
        <v>4</v>
      </c>
      <c r="C37319">
        <f t="shared" si="583"/>
        <v>83622</v>
      </c>
    </row>
    <row r="37320" spans="1:3">
      <c r="A37320" s="32" t="s">
        <v>16923</v>
      </c>
      <c r="B37320" s="32" t="s">
        <v>4</v>
      </c>
      <c r="C37320">
        <f t="shared" si="583"/>
        <v>83623</v>
      </c>
    </row>
    <row r="37321" spans="1:3">
      <c r="A37321" s="32" t="s">
        <v>16924</v>
      </c>
      <c r="B37321" s="32" t="s">
        <v>4</v>
      </c>
      <c r="C37321">
        <f t="shared" si="583"/>
        <v>83624</v>
      </c>
    </row>
    <row r="37322" spans="1:3">
      <c r="A37322" s="32" t="s">
        <v>16925</v>
      </c>
      <c r="B37322" s="32" t="s">
        <v>4</v>
      </c>
      <c r="C37322">
        <f t="shared" si="583"/>
        <v>83626</v>
      </c>
    </row>
    <row r="37323" spans="1:3">
      <c r="A37323" s="32" t="s">
        <v>16926</v>
      </c>
      <c r="B37323" s="32" t="s">
        <v>4</v>
      </c>
      <c r="C37323">
        <f t="shared" si="583"/>
        <v>83627</v>
      </c>
    </row>
    <row r="37324" spans="1:3">
      <c r="A37324" s="32" t="s">
        <v>16927</v>
      </c>
      <c r="B37324" s="32" t="s">
        <v>4</v>
      </c>
      <c r="C37324">
        <f t="shared" si="583"/>
        <v>83628</v>
      </c>
    </row>
    <row r="37325" spans="1:3">
      <c r="A37325" s="32" t="s">
        <v>16928</v>
      </c>
      <c r="B37325" s="32" t="s">
        <v>4</v>
      </c>
      <c r="C37325">
        <f t="shared" si="583"/>
        <v>83629</v>
      </c>
    </row>
    <row r="37326" spans="1:3">
      <c r="A37326" s="32" t="s">
        <v>16929</v>
      </c>
      <c r="B37326" s="32" t="s">
        <v>4</v>
      </c>
      <c r="C37326">
        <f t="shared" si="583"/>
        <v>83630</v>
      </c>
    </row>
    <row r="37327" spans="1:3">
      <c r="A37327" s="32" t="s">
        <v>16930</v>
      </c>
      <c r="B37327" s="32" t="s">
        <v>4</v>
      </c>
      <c r="C37327">
        <f t="shared" si="583"/>
        <v>83631</v>
      </c>
    </row>
    <row r="37328" spans="1:3">
      <c r="A37328" s="32" t="s">
        <v>16931</v>
      </c>
      <c r="B37328" s="32" t="s">
        <v>4</v>
      </c>
      <c r="C37328">
        <f t="shared" si="583"/>
        <v>83632</v>
      </c>
    </row>
    <row r="37329" spans="1:3">
      <c r="A37329" s="32" t="s">
        <v>16932</v>
      </c>
      <c r="B37329" s="32" t="s">
        <v>4</v>
      </c>
      <c r="C37329">
        <f t="shared" si="583"/>
        <v>83633</v>
      </c>
    </row>
    <row r="37330" spans="1:3">
      <c r="A37330" s="32" t="s">
        <v>16933</v>
      </c>
      <c r="B37330" s="32" t="s">
        <v>4</v>
      </c>
      <c r="C37330">
        <f t="shared" si="583"/>
        <v>83634</v>
      </c>
    </row>
    <row r="37331" spans="1:3">
      <c r="A37331" s="32" t="s">
        <v>16934</v>
      </c>
      <c r="B37331" s="32" t="s">
        <v>4</v>
      </c>
      <c r="C37331">
        <f t="shared" si="583"/>
        <v>83635</v>
      </c>
    </row>
    <row r="37332" spans="1:3">
      <c r="A37332" s="32" t="s">
        <v>16935</v>
      </c>
      <c r="B37332" s="32" t="s">
        <v>4</v>
      </c>
      <c r="C37332">
        <f t="shared" si="583"/>
        <v>83636</v>
      </c>
    </row>
    <row r="37333" spans="1:3">
      <c r="A37333" s="32" t="s">
        <v>16936</v>
      </c>
      <c r="B37333" s="32" t="s">
        <v>4</v>
      </c>
      <c r="C37333">
        <f t="shared" si="583"/>
        <v>83637</v>
      </c>
    </row>
    <row r="37334" spans="1:3">
      <c r="A37334" s="32" t="s">
        <v>16937</v>
      </c>
      <c r="B37334" s="32" t="s">
        <v>4</v>
      </c>
      <c r="C37334">
        <f t="shared" si="583"/>
        <v>83638</v>
      </c>
    </row>
    <row r="37335" spans="1:3">
      <c r="A37335" s="32" t="s">
        <v>16938</v>
      </c>
      <c r="B37335" s="32" t="s">
        <v>4</v>
      </c>
      <c r="C37335">
        <f t="shared" si="583"/>
        <v>83639</v>
      </c>
    </row>
    <row r="37336" spans="1:3">
      <c r="A37336" s="32" t="s">
        <v>16939</v>
      </c>
      <c r="B37336" s="32" t="s">
        <v>4</v>
      </c>
      <c r="C37336">
        <f t="shared" si="583"/>
        <v>83641</v>
      </c>
    </row>
    <row r="37337" spans="1:3">
      <c r="A37337" s="32" t="s">
        <v>16940</v>
      </c>
      <c r="B37337" s="32" t="s">
        <v>4</v>
      </c>
      <c r="C37337">
        <f t="shared" si="583"/>
        <v>83642</v>
      </c>
    </row>
    <row r="37338" spans="1:3">
      <c r="A37338" s="32" t="s">
        <v>16941</v>
      </c>
      <c r="B37338" s="32" t="s">
        <v>4</v>
      </c>
      <c r="C37338">
        <f t="shared" si="583"/>
        <v>83643</v>
      </c>
    </row>
    <row r="37339" spans="1:3">
      <c r="A37339" s="32" t="s">
        <v>16942</v>
      </c>
      <c r="B37339" s="32" t="s">
        <v>4</v>
      </c>
      <c r="C37339">
        <f t="shared" si="583"/>
        <v>83644</v>
      </c>
    </row>
    <row r="37340" spans="1:3">
      <c r="A37340" s="32" t="s">
        <v>16943</v>
      </c>
      <c r="B37340" s="32" t="s">
        <v>4</v>
      </c>
      <c r="C37340">
        <f t="shared" si="583"/>
        <v>83645</v>
      </c>
    </row>
    <row r="37341" spans="1:3">
      <c r="A37341" s="32" t="s">
        <v>16944</v>
      </c>
      <c r="B37341" s="32" t="s">
        <v>4</v>
      </c>
      <c r="C37341">
        <f t="shared" si="583"/>
        <v>83646</v>
      </c>
    </row>
    <row r="37342" spans="1:3">
      <c r="A37342" s="32" t="s">
        <v>16945</v>
      </c>
      <c r="B37342" s="32" t="s">
        <v>4</v>
      </c>
      <c r="C37342">
        <f t="shared" si="583"/>
        <v>83647</v>
      </c>
    </row>
    <row r="37343" spans="1:3">
      <c r="A37343" s="32" t="s">
        <v>16946</v>
      </c>
      <c r="B37343" s="32" t="s">
        <v>4</v>
      </c>
      <c r="C37343">
        <f t="shared" si="583"/>
        <v>83648</v>
      </c>
    </row>
    <row r="37344" spans="1:3">
      <c r="A37344" s="32" t="s">
        <v>16947</v>
      </c>
      <c r="B37344" s="32" t="s">
        <v>4</v>
      </c>
      <c r="C37344">
        <f t="shared" si="583"/>
        <v>83650</v>
      </c>
    </row>
    <row r="37345" spans="1:3">
      <c r="A37345" s="32" t="s">
        <v>16948</v>
      </c>
      <c r="B37345" s="32" t="s">
        <v>4</v>
      </c>
      <c r="C37345">
        <f t="shared" si="583"/>
        <v>83651</v>
      </c>
    </row>
    <row r="37346" spans="1:3">
      <c r="A37346" s="32" t="s">
        <v>16949</v>
      </c>
      <c r="B37346" s="32" t="s">
        <v>4</v>
      </c>
      <c r="C37346">
        <f t="shared" si="583"/>
        <v>83652</v>
      </c>
    </row>
    <row r="37347" spans="1:3">
      <c r="A37347" s="32" t="s">
        <v>16950</v>
      </c>
      <c r="B37347" s="32" t="s">
        <v>4</v>
      </c>
      <c r="C37347">
        <f t="shared" si="583"/>
        <v>83653</v>
      </c>
    </row>
    <row r="37348" spans="1:3">
      <c r="A37348" s="32" t="s">
        <v>16951</v>
      </c>
      <c r="B37348" s="32" t="s">
        <v>4</v>
      </c>
      <c r="C37348">
        <f t="shared" si="583"/>
        <v>83654</v>
      </c>
    </row>
    <row r="37349" spans="1:3">
      <c r="A37349" s="32" t="s">
        <v>16952</v>
      </c>
      <c r="B37349" s="32" t="s">
        <v>4</v>
      </c>
      <c r="C37349">
        <f t="shared" si="583"/>
        <v>83655</v>
      </c>
    </row>
    <row r="37350" spans="1:3">
      <c r="A37350" s="32" t="s">
        <v>16953</v>
      </c>
      <c r="B37350" s="32" t="s">
        <v>4</v>
      </c>
      <c r="C37350">
        <f t="shared" si="583"/>
        <v>83656</v>
      </c>
    </row>
    <row r="37351" spans="1:3">
      <c r="A37351" s="32" t="s">
        <v>16954</v>
      </c>
      <c r="B37351" s="32" t="s">
        <v>4</v>
      </c>
      <c r="C37351">
        <f t="shared" si="583"/>
        <v>83657</v>
      </c>
    </row>
    <row r="37352" spans="1:3">
      <c r="A37352" s="32" t="s">
        <v>16955</v>
      </c>
      <c r="B37352" s="32" t="s">
        <v>4</v>
      </c>
      <c r="C37352">
        <f t="shared" si="583"/>
        <v>83660</v>
      </c>
    </row>
    <row r="37353" spans="1:3">
      <c r="A37353" s="32" t="s">
        <v>16956</v>
      </c>
      <c r="B37353" s="32" t="s">
        <v>4</v>
      </c>
      <c r="C37353">
        <f t="shared" si="583"/>
        <v>83661</v>
      </c>
    </row>
    <row r="37354" spans="1:3">
      <c r="A37354" s="32" t="s">
        <v>16957</v>
      </c>
      <c r="B37354" s="32" t="s">
        <v>4</v>
      </c>
      <c r="C37354">
        <f t="shared" si="583"/>
        <v>83666</v>
      </c>
    </row>
    <row r="37355" spans="1:3">
      <c r="A37355" s="32" t="s">
        <v>16958</v>
      </c>
      <c r="B37355" s="32" t="s">
        <v>4</v>
      </c>
      <c r="C37355">
        <f t="shared" si="583"/>
        <v>83669</v>
      </c>
    </row>
    <row r="37356" spans="1:3">
      <c r="A37356" s="32" t="s">
        <v>16959</v>
      </c>
      <c r="B37356" s="32" t="s">
        <v>4</v>
      </c>
      <c r="C37356">
        <f t="shared" si="583"/>
        <v>83670</v>
      </c>
    </row>
    <row r="37357" spans="1:3">
      <c r="A37357" s="32" t="s">
        <v>16960</v>
      </c>
      <c r="B37357" s="32" t="s">
        <v>4</v>
      </c>
      <c r="C37357">
        <f t="shared" si="583"/>
        <v>83671</v>
      </c>
    </row>
    <row r="37358" spans="1:3">
      <c r="A37358" s="32" t="s">
        <v>16961</v>
      </c>
      <c r="B37358" s="32" t="s">
        <v>4</v>
      </c>
      <c r="C37358">
        <f t="shared" si="583"/>
        <v>83672</v>
      </c>
    </row>
    <row r="37359" spans="1:3">
      <c r="A37359" s="32" t="s">
        <v>16962</v>
      </c>
      <c r="B37359" s="32" t="s">
        <v>4</v>
      </c>
      <c r="C37359">
        <f t="shared" si="583"/>
        <v>83676</v>
      </c>
    </row>
    <row r="37360" spans="1:3">
      <c r="A37360" s="32" t="s">
        <v>16963</v>
      </c>
      <c r="B37360" s="32" t="s">
        <v>4</v>
      </c>
      <c r="C37360">
        <f t="shared" si="583"/>
        <v>83677</v>
      </c>
    </row>
    <row r="37361" spans="1:3">
      <c r="A37361" s="32" t="s">
        <v>16964</v>
      </c>
      <c r="B37361" s="32" t="s">
        <v>4</v>
      </c>
      <c r="C37361">
        <f t="shared" si="583"/>
        <v>83680</v>
      </c>
    </row>
    <row r="37362" spans="1:3">
      <c r="A37362" s="32" t="s">
        <v>16965</v>
      </c>
      <c r="B37362" s="32" t="s">
        <v>4</v>
      </c>
      <c r="C37362">
        <f t="shared" si="583"/>
        <v>83686</v>
      </c>
    </row>
    <row r="37363" spans="1:3">
      <c r="A37363" s="32" t="s">
        <v>16966</v>
      </c>
      <c r="B37363" s="32" t="s">
        <v>4</v>
      </c>
      <c r="C37363">
        <f t="shared" si="583"/>
        <v>83687</v>
      </c>
    </row>
    <row r="37364" spans="1:3">
      <c r="A37364" s="32" t="s">
        <v>16967</v>
      </c>
      <c r="B37364" s="32" t="s">
        <v>4</v>
      </c>
      <c r="C37364">
        <f t="shared" si="583"/>
        <v>83700</v>
      </c>
    </row>
    <row r="37365" spans="1:3">
      <c r="A37365" s="32" t="s">
        <v>16968</v>
      </c>
      <c r="B37365" s="32" t="s">
        <v>4</v>
      </c>
      <c r="C37365">
        <f t="shared" si="583"/>
        <v>83701</v>
      </c>
    </row>
    <row r="37366" spans="1:3">
      <c r="A37366" s="32" t="s">
        <v>16969</v>
      </c>
      <c r="B37366" s="32" t="s">
        <v>4</v>
      </c>
      <c r="C37366">
        <f t="shared" si="583"/>
        <v>83702</v>
      </c>
    </row>
    <row r="37367" spans="1:3">
      <c r="A37367" s="32" t="s">
        <v>16970</v>
      </c>
      <c r="B37367" s="32" t="s">
        <v>4</v>
      </c>
      <c r="C37367">
        <f t="shared" si="583"/>
        <v>83703</v>
      </c>
    </row>
    <row r="37368" spans="1:3">
      <c r="A37368" s="32" t="s">
        <v>16971</v>
      </c>
      <c r="B37368" s="32" t="s">
        <v>4</v>
      </c>
      <c r="C37368">
        <f t="shared" si="583"/>
        <v>83704</v>
      </c>
    </row>
    <row r="37369" spans="1:3">
      <c r="A37369" s="32" t="s">
        <v>16972</v>
      </c>
      <c r="B37369" s="32" t="s">
        <v>4</v>
      </c>
      <c r="C37369">
        <f t="shared" si="583"/>
        <v>83705</v>
      </c>
    </row>
    <row r="37370" spans="1:3">
      <c r="A37370" s="32" t="s">
        <v>16973</v>
      </c>
      <c r="B37370" s="32" t="s">
        <v>4</v>
      </c>
      <c r="C37370">
        <f t="shared" si="583"/>
        <v>83706</v>
      </c>
    </row>
    <row r="37371" spans="1:3">
      <c r="A37371" s="32" t="s">
        <v>16974</v>
      </c>
      <c r="B37371" s="32" t="s">
        <v>4</v>
      </c>
      <c r="C37371">
        <f t="shared" si="583"/>
        <v>83707</v>
      </c>
    </row>
    <row r="37372" spans="1:3">
      <c r="A37372" s="32" t="s">
        <v>16975</v>
      </c>
      <c r="B37372" s="32" t="s">
        <v>4</v>
      </c>
      <c r="C37372">
        <f t="shared" si="583"/>
        <v>83708</v>
      </c>
    </row>
    <row r="37373" spans="1:3">
      <c r="A37373" s="32" t="s">
        <v>16976</v>
      </c>
      <c r="B37373" s="32" t="s">
        <v>4</v>
      </c>
      <c r="C37373">
        <f t="shared" si="583"/>
        <v>83709</v>
      </c>
    </row>
    <row r="37374" spans="1:3">
      <c r="A37374" s="32" t="s">
        <v>16977</v>
      </c>
      <c r="B37374" s="32" t="s">
        <v>4</v>
      </c>
      <c r="C37374">
        <f t="shared" si="583"/>
        <v>83711</v>
      </c>
    </row>
    <row r="37375" spans="1:3">
      <c r="A37375" s="32" t="s">
        <v>16978</v>
      </c>
      <c r="B37375" s="32" t="s">
        <v>4</v>
      </c>
      <c r="C37375">
        <f t="shared" si="583"/>
        <v>83712</v>
      </c>
    </row>
    <row r="37376" spans="1:3">
      <c r="A37376" s="32" t="s">
        <v>16979</v>
      </c>
      <c r="B37376" s="32" t="s">
        <v>4</v>
      </c>
      <c r="C37376">
        <f t="shared" si="583"/>
        <v>83713</v>
      </c>
    </row>
    <row r="37377" spans="1:3">
      <c r="A37377" s="32" t="s">
        <v>16980</v>
      </c>
      <c r="B37377" s="32" t="s">
        <v>4</v>
      </c>
      <c r="C37377">
        <f t="shared" si="583"/>
        <v>83714</v>
      </c>
    </row>
    <row r="37378" spans="1:3">
      <c r="A37378" s="32" t="s">
        <v>16981</v>
      </c>
      <c r="B37378" s="32" t="s">
        <v>4</v>
      </c>
      <c r="C37378">
        <f t="shared" ref="C37378:C37441" si="584">1*A37378</f>
        <v>83715</v>
      </c>
    </row>
    <row r="37379" spans="1:3">
      <c r="A37379" s="32" t="s">
        <v>16982</v>
      </c>
      <c r="B37379" s="32" t="s">
        <v>4</v>
      </c>
      <c r="C37379">
        <f t="shared" si="584"/>
        <v>83716</v>
      </c>
    </row>
    <row r="37380" spans="1:3">
      <c r="A37380" s="32" t="s">
        <v>16983</v>
      </c>
      <c r="B37380" s="32" t="s">
        <v>4</v>
      </c>
      <c r="C37380">
        <f t="shared" si="584"/>
        <v>83717</v>
      </c>
    </row>
    <row r="37381" spans="1:3">
      <c r="A37381" s="32" t="s">
        <v>16984</v>
      </c>
      <c r="B37381" s="32" t="s">
        <v>4</v>
      </c>
      <c r="C37381">
        <f t="shared" si="584"/>
        <v>83719</v>
      </c>
    </row>
    <row r="37382" spans="1:3">
      <c r="A37382" s="32" t="s">
        <v>16985</v>
      </c>
      <c r="B37382" s="32" t="s">
        <v>4</v>
      </c>
      <c r="C37382">
        <f t="shared" si="584"/>
        <v>83720</v>
      </c>
    </row>
    <row r="37383" spans="1:3">
      <c r="A37383" s="32" t="s">
        <v>16986</v>
      </c>
      <c r="B37383" s="32" t="s">
        <v>4</v>
      </c>
      <c r="C37383">
        <f t="shared" si="584"/>
        <v>83721</v>
      </c>
    </row>
    <row r="37384" spans="1:3">
      <c r="A37384" s="32" t="s">
        <v>16987</v>
      </c>
      <c r="B37384" s="32" t="s">
        <v>4</v>
      </c>
      <c r="C37384">
        <f t="shared" si="584"/>
        <v>83722</v>
      </c>
    </row>
    <row r="37385" spans="1:3">
      <c r="A37385" s="32" t="s">
        <v>16988</v>
      </c>
      <c r="B37385" s="32" t="s">
        <v>4</v>
      </c>
      <c r="C37385">
        <f t="shared" si="584"/>
        <v>83723</v>
      </c>
    </row>
    <row r="37386" spans="1:3">
      <c r="A37386" s="32" t="s">
        <v>16989</v>
      </c>
      <c r="B37386" s="32" t="s">
        <v>4</v>
      </c>
      <c r="C37386">
        <f t="shared" si="584"/>
        <v>83724</v>
      </c>
    </row>
    <row r="37387" spans="1:3">
      <c r="A37387" s="32" t="s">
        <v>16990</v>
      </c>
      <c r="B37387" s="32" t="s">
        <v>4</v>
      </c>
      <c r="C37387">
        <f t="shared" si="584"/>
        <v>83725</v>
      </c>
    </row>
    <row r="37388" spans="1:3">
      <c r="A37388" s="32" t="s">
        <v>16662</v>
      </c>
      <c r="B37388" s="32" t="s">
        <v>4</v>
      </c>
      <c r="C37388">
        <f t="shared" si="584"/>
        <v>83726</v>
      </c>
    </row>
    <row r="37389" spans="1:3">
      <c r="A37389" s="32" t="s">
        <v>16663</v>
      </c>
      <c r="B37389" s="32" t="s">
        <v>4</v>
      </c>
      <c r="C37389">
        <f t="shared" si="584"/>
        <v>83727</v>
      </c>
    </row>
    <row r="37390" spans="1:3">
      <c r="A37390" s="32" t="s">
        <v>16664</v>
      </c>
      <c r="B37390" s="32" t="s">
        <v>4</v>
      </c>
      <c r="C37390">
        <f t="shared" si="584"/>
        <v>83728</v>
      </c>
    </row>
    <row r="37391" spans="1:3">
      <c r="A37391" s="32" t="s">
        <v>16665</v>
      </c>
      <c r="B37391" s="32" t="s">
        <v>4</v>
      </c>
      <c r="C37391">
        <f t="shared" si="584"/>
        <v>83729</v>
      </c>
    </row>
    <row r="37392" spans="1:3">
      <c r="A37392" s="32" t="s">
        <v>16666</v>
      </c>
      <c r="B37392" s="32" t="s">
        <v>4</v>
      </c>
      <c r="C37392">
        <f t="shared" si="584"/>
        <v>83730</v>
      </c>
    </row>
    <row r="37393" spans="1:3">
      <c r="A37393" s="32" t="s">
        <v>16667</v>
      </c>
      <c r="B37393" s="32" t="s">
        <v>4</v>
      </c>
      <c r="C37393">
        <f t="shared" si="584"/>
        <v>83731</v>
      </c>
    </row>
    <row r="37394" spans="1:3">
      <c r="A37394" s="32" t="s">
        <v>16668</v>
      </c>
      <c r="B37394" s="32" t="s">
        <v>4</v>
      </c>
      <c r="C37394">
        <f t="shared" si="584"/>
        <v>83732</v>
      </c>
    </row>
    <row r="37395" spans="1:3">
      <c r="A37395" s="32" t="s">
        <v>16669</v>
      </c>
      <c r="B37395" s="32" t="s">
        <v>4</v>
      </c>
      <c r="C37395">
        <f t="shared" si="584"/>
        <v>83733</v>
      </c>
    </row>
    <row r="37396" spans="1:3">
      <c r="A37396" s="32" t="s">
        <v>16670</v>
      </c>
      <c r="B37396" s="32" t="s">
        <v>4</v>
      </c>
      <c r="C37396">
        <f t="shared" si="584"/>
        <v>83735</v>
      </c>
    </row>
    <row r="37397" spans="1:3">
      <c r="A37397" s="32" t="s">
        <v>16671</v>
      </c>
      <c r="B37397" s="32" t="s">
        <v>4</v>
      </c>
      <c r="C37397">
        <f t="shared" si="584"/>
        <v>83744</v>
      </c>
    </row>
    <row r="37398" spans="1:3">
      <c r="A37398" s="32" t="s">
        <v>16672</v>
      </c>
      <c r="B37398" s="32" t="s">
        <v>4</v>
      </c>
      <c r="C37398">
        <f t="shared" si="584"/>
        <v>83756</v>
      </c>
    </row>
    <row r="37399" spans="1:3">
      <c r="A37399" s="32" t="s">
        <v>16673</v>
      </c>
      <c r="B37399" s="32" t="s">
        <v>4</v>
      </c>
      <c r="C37399">
        <f t="shared" si="584"/>
        <v>83757</v>
      </c>
    </row>
    <row r="37400" spans="1:3">
      <c r="A37400" s="32" t="s">
        <v>16674</v>
      </c>
      <c r="B37400" s="32" t="s">
        <v>4</v>
      </c>
      <c r="C37400">
        <f t="shared" si="584"/>
        <v>83788</v>
      </c>
    </row>
    <row r="37401" spans="1:3">
      <c r="A37401" s="32" t="s">
        <v>16675</v>
      </c>
      <c r="B37401" s="32" t="s">
        <v>4</v>
      </c>
      <c r="C37401">
        <f t="shared" si="584"/>
        <v>83799</v>
      </c>
    </row>
    <row r="37402" spans="1:3">
      <c r="A37402" s="32" t="s">
        <v>16676</v>
      </c>
      <c r="B37402" s="32" t="s">
        <v>4</v>
      </c>
      <c r="C37402">
        <f t="shared" si="584"/>
        <v>83801</v>
      </c>
    </row>
    <row r="37403" spans="1:3">
      <c r="A37403" s="32" t="s">
        <v>16677</v>
      </c>
      <c r="B37403" s="32" t="s">
        <v>4</v>
      </c>
      <c r="C37403">
        <f t="shared" si="584"/>
        <v>83802</v>
      </c>
    </row>
    <row r="37404" spans="1:3">
      <c r="A37404" s="32" t="s">
        <v>16678</v>
      </c>
      <c r="B37404" s="32" t="s">
        <v>4</v>
      </c>
      <c r="C37404">
        <f t="shared" si="584"/>
        <v>83803</v>
      </c>
    </row>
    <row r="37405" spans="1:3">
      <c r="A37405" s="32" t="s">
        <v>16679</v>
      </c>
      <c r="B37405" s="32" t="s">
        <v>4</v>
      </c>
      <c r="C37405">
        <f t="shared" si="584"/>
        <v>83804</v>
      </c>
    </row>
    <row r="37406" spans="1:3">
      <c r="A37406" s="32" t="s">
        <v>16680</v>
      </c>
      <c r="B37406" s="32" t="s">
        <v>4</v>
      </c>
      <c r="C37406">
        <f t="shared" si="584"/>
        <v>83805</v>
      </c>
    </row>
    <row r="37407" spans="1:3">
      <c r="A37407" s="32" t="s">
        <v>16681</v>
      </c>
      <c r="B37407" s="32" t="s">
        <v>4</v>
      </c>
      <c r="C37407">
        <f t="shared" si="584"/>
        <v>83806</v>
      </c>
    </row>
    <row r="37408" spans="1:3">
      <c r="A37408" s="32" t="s">
        <v>16682</v>
      </c>
      <c r="B37408" s="32" t="s">
        <v>4</v>
      </c>
      <c r="C37408">
        <f t="shared" si="584"/>
        <v>83808</v>
      </c>
    </row>
    <row r="37409" spans="1:3">
      <c r="A37409" s="32" t="s">
        <v>16683</v>
      </c>
      <c r="B37409" s="32" t="s">
        <v>4</v>
      </c>
      <c r="C37409">
        <f t="shared" si="584"/>
        <v>83809</v>
      </c>
    </row>
    <row r="37410" spans="1:3">
      <c r="A37410" s="32" t="s">
        <v>16684</v>
      </c>
      <c r="B37410" s="32" t="s">
        <v>4</v>
      </c>
      <c r="C37410">
        <f t="shared" si="584"/>
        <v>83810</v>
      </c>
    </row>
    <row r="37411" spans="1:3">
      <c r="A37411" s="32" t="s">
        <v>16685</v>
      </c>
      <c r="B37411" s="32" t="s">
        <v>4</v>
      </c>
      <c r="C37411">
        <f t="shared" si="584"/>
        <v>83811</v>
      </c>
    </row>
    <row r="37412" spans="1:3">
      <c r="A37412" s="32" t="s">
        <v>16686</v>
      </c>
      <c r="B37412" s="32" t="s">
        <v>4</v>
      </c>
      <c r="C37412">
        <f t="shared" si="584"/>
        <v>83812</v>
      </c>
    </row>
    <row r="37413" spans="1:3">
      <c r="A37413" s="32" t="s">
        <v>16687</v>
      </c>
      <c r="B37413" s="32" t="s">
        <v>4</v>
      </c>
      <c r="C37413">
        <f t="shared" si="584"/>
        <v>83813</v>
      </c>
    </row>
    <row r="37414" spans="1:3">
      <c r="A37414" s="32" t="s">
        <v>16688</v>
      </c>
      <c r="B37414" s="32" t="s">
        <v>4</v>
      </c>
      <c r="C37414">
        <f t="shared" si="584"/>
        <v>83814</v>
      </c>
    </row>
    <row r="37415" spans="1:3">
      <c r="A37415" s="32" t="s">
        <v>16689</v>
      </c>
      <c r="B37415" s="32" t="s">
        <v>4</v>
      </c>
      <c r="C37415">
        <f t="shared" si="584"/>
        <v>83815</v>
      </c>
    </row>
    <row r="37416" spans="1:3">
      <c r="A37416" s="32" t="s">
        <v>16690</v>
      </c>
      <c r="B37416" s="32" t="s">
        <v>4</v>
      </c>
      <c r="C37416">
        <f t="shared" si="584"/>
        <v>83816</v>
      </c>
    </row>
    <row r="37417" spans="1:3">
      <c r="A37417" s="32" t="s">
        <v>16691</v>
      </c>
      <c r="B37417" s="32" t="s">
        <v>4</v>
      </c>
      <c r="C37417">
        <f t="shared" si="584"/>
        <v>83821</v>
      </c>
    </row>
    <row r="37418" spans="1:3">
      <c r="A37418" s="32" t="s">
        <v>16692</v>
      </c>
      <c r="B37418" s="32" t="s">
        <v>4</v>
      </c>
      <c r="C37418">
        <f t="shared" si="584"/>
        <v>83822</v>
      </c>
    </row>
    <row r="37419" spans="1:3">
      <c r="A37419" s="32" t="s">
        <v>16693</v>
      </c>
      <c r="B37419" s="32" t="s">
        <v>4</v>
      </c>
      <c r="C37419">
        <f t="shared" si="584"/>
        <v>83823</v>
      </c>
    </row>
    <row r="37420" spans="1:3">
      <c r="A37420" s="32" t="s">
        <v>16694</v>
      </c>
      <c r="B37420" s="32" t="s">
        <v>4</v>
      </c>
      <c r="C37420">
        <f t="shared" si="584"/>
        <v>83824</v>
      </c>
    </row>
    <row r="37421" spans="1:3">
      <c r="A37421" s="32" t="s">
        <v>16695</v>
      </c>
      <c r="B37421" s="32" t="s">
        <v>4</v>
      </c>
      <c r="C37421">
        <f t="shared" si="584"/>
        <v>83825</v>
      </c>
    </row>
    <row r="37422" spans="1:3">
      <c r="A37422" s="32" t="s">
        <v>16696</v>
      </c>
      <c r="B37422" s="32" t="s">
        <v>4</v>
      </c>
      <c r="C37422">
        <f t="shared" si="584"/>
        <v>83826</v>
      </c>
    </row>
    <row r="37423" spans="1:3">
      <c r="A37423" s="32" t="s">
        <v>16697</v>
      </c>
      <c r="B37423" s="32" t="s">
        <v>4</v>
      </c>
      <c r="C37423">
        <f t="shared" si="584"/>
        <v>83827</v>
      </c>
    </row>
    <row r="37424" spans="1:3">
      <c r="A37424" s="32" t="s">
        <v>16698</v>
      </c>
      <c r="B37424" s="32" t="s">
        <v>4</v>
      </c>
      <c r="C37424">
        <f t="shared" si="584"/>
        <v>83830</v>
      </c>
    </row>
    <row r="37425" spans="1:3">
      <c r="A37425" s="32" t="s">
        <v>16699</v>
      </c>
      <c r="B37425" s="32" t="s">
        <v>4</v>
      </c>
      <c r="C37425">
        <f t="shared" si="584"/>
        <v>83832</v>
      </c>
    </row>
    <row r="37426" spans="1:3">
      <c r="A37426" s="32" t="s">
        <v>16700</v>
      </c>
      <c r="B37426" s="32" t="s">
        <v>4</v>
      </c>
      <c r="C37426">
        <f t="shared" si="584"/>
        <v>83833</v>
      </c>
    </row>
    <row r="37427" spans="1:3">
      <c r="A37427" s="32" t="s">
        <v>16701</v>
      </c>
      <c r="B37427" s="32" t="s">
        <v>4</v>
      </c>
      <c r="C37427">
        <f t="shared" si="584"/>
        <v>83834</v>
      </c>
    </row>
    <row r="37428" spans="1:3">
      <c r="A37428" s="32" t="s">
        <v>16702</v>
      </c>
      <c r="B37428" s="32" t="s">
        <v>4</v>
      </c>
      <c r="C37428">
        <f t="shared" si="584"/>
        <v>83835</v>
      </c>
    </row>
    <row r="37429" spans="1:3">
      <c r="A37429" s="32" t="s">
        <v>16703</v>
      </c>
      <c r="B37429" s="32" t="s">
        <v>4</v>
      </c>
      <c r="C37429">
        <f t="shared" si="584"/>
        <v>83836</v>
      </c>
    </row>
    <row r="37430" spans="1:3">
      <c r="A37430" s="32" t="s">
        <v>16704</v>
      </c>
      <c r="B37430" s="32" t="s">
        <v>4</v>
      </c>
      <c r="C37430">
        <f t="shared" si="584"/>
        <v>83837</v>
      </c>
    </row>
    <row r="37431" spans="1:3">
      <c r="A37431" s="32" t="s">
        <v>16705</v>
      </c>
      <c r="B37431" s="32" t="s">
        <v>4</v>
      </c>
      <c r="C37431">
        <f t="shared" si="584"/>
        <v>83839</v>
      </c>
    </row>
    <row r="37432" spans="1:3">
      <c r="A37432" s="32" t="s">
        <v>16706</v>
      </c>
      <c r="B37432" s="32" t="s">
        <v>4</v>
      </c>
      <c r="C37432">
        <f t="shared" si="584"/>
        <v>83840</v>
      </c>
    </row>
    <row r="37433" spans="1:3">
      <c r="A37433" s="32" t="s">
        <v>16707</v>
      </c>
      <c r="B37433" s="32" t="s">
        <v>4</v>
      </c>
      <c r="C37433">
        <f t="shared" si="584"/>
        <v>83841</v>
      </c>
    </row>
    <row r="37434" spans="1:3">
      <c r="A37434" s="32" t="s">
        <v>16708</v>
      </c>
      <c r="B37434" s="32" t="s">
        <v>4</v>
      </c>
      <c r="C37434">
        <f t="shared" si="584"/>
        <v>83842</v>
      </c>
    </row>
    <row r="37435" spans="1:3">
      <c r="A37435" s="32" t="s">
        <v>16709</v>
      </c>
      <c r="B37435" s="32" t="s">
        <v>4</v>
      </c>
      <c r="C37435">
        <f t="shared" si="584"/>
        <v>83843</v>
      </c>
    </row>
    <row r="37436" spans="1:3">
      <c r="A37436" s="32" t="s">
        <v>16710</v>
      </c>
      <c r="B37436" s="32" t="s">
        <v>4</v>
      </c>
      <c r="C37436">
        <f t="shared" si="584"/>
        <v>83844</v>
      </c>
    </row>
    <row r="37437" spans="1:3">
      <c r="A37437" s="32" t="s">
        <v>16711</v>
      </c>
      <c r="B37437" s="32" t="s">
        <v>4</v>
      </c>
      <c r="C37437">
        <f t="shared" si="584"/>
        <v>83845</v>
      </c>
    </row>
    <row r="37438" spans="1:3">
      <c r="A37438" s="32" t="s">
        <v>16712</v>
      </c>
      <c r="B37438" s="32" t="s">
        <v>4</v>
      </c>
      <c r="C37438">
        <f t="shared" si="584"/>
        <v>83846</v>
      </c>
    </row>
    <row r="37439" spans="1:3">
      <c r="A37439" s="32" t="s">
        <v>16713</v>
      </c>
      <c r="B37439" s="32" t="s">
        <v>4</v>
      </c>
      <c r="C37439">
        <f t="shared" si="584"/>
        <v>83847</v>
      </c>
    </row>
    <row r="37440" spans="1:3">
      <c r="A37440" s="32" t="s">
        <v>16714</v>
      </c>
      <c r="B37440" s="32" t="s">
        <v>4</v>
      </c>
      <c r="C37440">
        <f t="shared" si="584"/>
        <v>83848</v>
      </c>
    </row>
    <row r="37441" spans="1:3">
      <c r="A37441" s="32" t="s">
        <v>16715</v>
      </c>
      <c r="B37441" s="32" t="s">
        <v>4</v>
      </c>
      <c r="C37441">
        <f t="shared" si="584"/>
        <v>83849</v>
      </c>
    </row>
    <row r="37442" spans="1:3">
      <c r="A37442" s="32" t="s">
        <v>16716</v>
      </c>
      <c r="B37442" s="32" t="s">
        <v>4</v>
      </c>
      <c r="C37442">
        <f t="shared" ref="C37442:C37505" si="585">1*A37442</f>
        <v>83850</v>
      </c>
    </row>
    <row r="37443" spans="1:3">
      <c r="A37443" s="32" t="s">
        <v>16717</v>
      </c>
      <c r="B37443" s="32" t="s">
        <v>4</v>
      </c>
      <c r="C37443">
        <f t="shared" si="585"/>
        <v>83851</v>
      </c>
    </row>
    <row r="37444" spans="1:3">
      <c r="A37444" s="32" t="s">
        <v>16718</v>
      </c>
      <c r="B37444" s="32" t="s">
        <v>4</v>
      </c>
      <c r="C37444">
        <f t="shared" si="585"/>
        <v>83852</v>
      </c>
    </row>
    <row r="37445" spans="1:3">
      <c r="A37445" s="32" t="s">
        <v>16719</v>
      </c>
      <c r="B37445" s="32" t="s">
        <v>4</v>
      </c>
      <c r="C37445">
        <f t="shared" si="585"/>
        <v>83853</v>
      </c>
    </row>
    <row r="37446" spans="1:3">
      <c r="A37446" s="32" t="s">
        <v>16720</v>
      </c>
      <c r="B37446" s="32" t="s">
        <v>4</v>
      </c>
      <c r="C37446">
        <f t="shared" si="585"/>
        <v>83854</v>
      </c>
    </row>
    <row r="37447" spans="1:3">
      <c r="A37447" s="32" t="s">
        <v>16721</v>
      </c>
      <c r="B37447" s="32" t="s">
        <v>4</v>
      </c>
      <c r="C37447">
        <f t="shared" si="585"/>
        <v>83855</v>
      </c>
    </row>
    <row r="37448" spans="1:3">
      <c r="A37448" s="32" t="s">
        <v>16722</v>
      </c>
      <c r="B37448" s="32" t="s">
        <v>4</v>
      </c>
      <c r="C37448">
        <f t="shared" si="585"/>
        <v>83856</v>
      </c>
    </row>
    <row r="37449" spans="1:3">
      <c r="A37449" s="32" t="s">
        <v>16723</v>
      </c>
      <c r="B37449" s="32" t="s">
        <v>4</v>
      </c>
      <c r="C37449">
        <f t="shared" si="585"/>
        <v>83857</v>
      </c>
    </row>
    <row r="37450" spans="1:3">
      <c r="A37450" s="32" t="s">
        <v>16724</v>
      </c>
      <c r="B37450" s="32" t="s">
        <v>4</v>
      </c>
      <c r="C37450">
        <f t="shared" si="585"/>
        <v>83858</v>
      </c>
    </row>
    <row r="37451" spans="1:3">
      <c r="A37451" s="32" t="s">
        <v>16725</v>
      </c>
      <c r="B37451" s="32" t="s">
        <v>4</v>
      </c>
      <c r="C37451">
        <f t="shared" si="585"/>
        <v>83860</v>
      </c>
    </row>
    <row r="37452" spans="1:3">
      <c r="A37452" s="32" t="s">
        <v>16726</v>
      </c>
      <c r="B37452" s="32" t="s">
        <v>4</v>
      </c>
      <c r="C37452">
        <f t="shared" si="585"/>
        <v>83861</v>
      </c>
    </row>
    <row r="37453" spans="1:3">
      <c r="A37453" s="32" t="s">
        <v>16727</v>
      </c>
      <c r="B37453" s="32" t="s">
        <v>4</v>
      </c>
      <c r="C37453">
        <f t="shared" si="585"/>
        <v>83864</v>
      </c>
    </row>
    <row r="37454" spans="1:3">
      <c r="A37454" s="32" t="s">
        <v>16728</v>
      </c>
      <c r="B37454" s="32" t="s">
        <v>4</v>
      </c>
      <c r="C37454">
        <f t="shared" si="585"/>
        <v>83865</v>
      </c>
    </row>
    <row r="37455" spans="1:3">
      <c r="A37455" s="32" t="s">
        <v>16729</v>
      </c>
      <c r="B37455" s="32" t="s">
        <v>4</v>
      </c>
      <c r="C37455">
        <f t="shared" si="585"/>
        <v>83866</v>
      </c>
    </row>
    <row r="37456" spans="1:3">
      <c r="A37456" s="32" t="s">
        <v>16730</v>
      </c>
      <c r="B37456" s="32" t="s">
        <v>4</v>
      </c>
      <c r="C37456">
        <f t="shared" si="585"/>
        <v>83867</v>
      </c>
    </row>
    <row r="37457" spans="1:3">
      <c r="A37457" s="32" t="s">
        <v>16731</v>
      </c>
      <c r="B37457" s="32" t="s">
        <v>4</v>
      </c>
      <c r="C37457">
        <f t="shared" si="585"/>
        <v>83868</v>
      </c>
    </row>
    <row r="37458" spans="1:3">
      <c r="A37458" s="32" t="s">
        <v>16732</v>
      </c>
      <c r="B37458" s="32" t="s">
        <v>4</v>
      </c>
      <c r="C37458">
        <f t="shared" si="585"/>
        <v>83869</v>
      </c>
    </row>
    <row r="37459" spans="1:3">
      <c r="A37459" s="32" t="s">
        <v>16733</v>
      </c>
      <c r="B37459" s="32" t="s">
        <v>4</v>
      </c>
      <c r="C37459">
        <f t="shared" si="585"/>
        <v>83870</v>
      </c>
    </row>
    <row r="37460" spans="1:3">
      <c r="A37460" s="32" t="s">
        <v>16734</v>
      </c>
      <c r="B37460" s="32" t="s">
        <v>4</v>
      </c>
      <c r="C37460">
        <f t="shared" si="585"/>
        <v>83871</v>
      </c>
    </row>
    <row r="37461" spans="1:3">
      <c r="A37461" s="32" t="s">
        <v>16735</v>
      </c>
      <c r="B37461" s="32" t="s">
        <v>4</v>
      </c>
      <c r="C37461">
        <f t="shared" si="585"/>
        <v>83872</v>
      </c>
    </row>
    <row r="37462" spans="1:3">
      <c r="A37462" s="32" t="s">
        <v>16736</v>
      </c>
      <c r="B37462" s="32" t="s">
        <v>4</v>
      </c>
      <c r="C37462">
        <f t="shared" si="585"/>
        <v>83873</v>
      </c>
    </row>
    <row r="37463" spans="1:3">
      <c r="A37463" s="32" t="s">
        <v>16737</v>
      </c>
      <c r="B37463" s="32" t="s">
        <v>4</v>
      </c>
      <c r="C37463">
        <f t="shared" si="585"/>
        <v>83874</v>
      </c>
    </row>
    <row r="37464" spans="1:3">
      <c r="A37464" s="32" t="s">
        <v>16738</v>
      </c>
      <c r="B37464" s="32" t="s">
        <v>4</v>
      </c>
      <c r="C37464">
        <f t="shared" si="585"/>
        <v>83876</v>
      </c>
    </row>
    <row r="37465" spans="1:3">
      <c r="A37465" s="32" t="s">
        <v>16739</v>
      </c>
      <c r="B37465" s="32" t="s">
        <v>4</v>
      </c>
      <c r="C37465">
        <f t="shared" si="585"/>
        <v>83877</v>
      </c>
    </row>
    <row r="37466" spans="1:3">
      <c r="A37466" s="32" t="s">
        <v>27558</v>
      </c>
      <c r="B37466" s="32" t="s">
        <v>180</v>
      </c>
      <c r="C37466">
        <f t="shared" si="585"/>
        <v>84001</v>
      </c>
    </row>
    <row r="37467" spans="1:3">
      <c r="A37467" s="32" t="s">
        <v>27559</v>
      </c>
      <c r="B37467" s="32" t="s">
        <v>180</v>
      </c>
      <c r="C37467">
        <f t="shared" si="585"/>
        <v>84002</v>
      </c>
    </row>
    <row r="37468" spans="1:3">
      <c r="A37468" s="32" t="s">
        <v>27560</v>
      </c>
      <c r="B37468" s="32" t="s">
        <v>180</v>
      </c>
      <c r="C37468">
        <f t="shared" si="585"/>
        <v>84003</v>
      </c>
    </row>
    <row r="37469" spans="1:3">
      <c r="A37469" s="32" t="s">
        <v>27561</v>
      </c>
      <c r="B37469" s="32" t="s">
        <v>180</v>
      </c>
      <c r="C37469">
        <f t="shared" si="585"/>
        <v>84004</v>
      </c>
    </row>
    <row r="37470" spans="1:3">
      <c r="A37470" s="32" t="s">
        <v>27562</v>
      </c>
      <c r="B37470" s="32" t="s">
        <v>180</v>
      </c>
      <c r="C37470">
        <f t="shared" si="585"/>
        <v>84005</v>
      </c>
    </row>
    <row r="37471" spans="1:3">
      <c r="A37471" s="32" t="s">
        <v>27563</v>
      </c>
      <c r="B37471" s="32" t="s">
        <v>180</v>
      </c>
      <c r="C37471">
        <f t="shared" si="585"/>
        <v>84006</v>
      </c>
    </row>
    <row r="37472" spans="1:3">
      <c r="A37472" s="32" t="s">
        <v>27564</v>
      </c>
      <c r="B37472" s="32" t="s">
        <v>180</v>
      </c>
      <c r="C37472">
        <f t="shared" si="585"/>
        <v>84007</v>
      </c>
    </row>
    <row r="37473" spans="1:3">
      <c r="A37473" s="32" t="s">
        <v>27565</v>
      </c>
      <c r="B37473" s="32" t="s">
        <v>180</v>
      </c>
      <c r="C37473">
        <f t="shared" si="585"/>
        <v>84008</v>
      </c>
    </row>
    <row r="37474" spans="1:3">
      <c r="A37474" s="32" t="s">
        <v>27566</v>
      </c>
      <c r="B37474" s="32" t="s">
        <v>180</v>
      </c>
      <c r="C37474">
        <f t="shared" si="585"/>
        <v>84009</v>
      </c>
    </row>
    <row r="37475" spans="1:3">
      <c r="A37475" s="32" t="s">
        <v>27567</v>
      </c>
      <c r="B37475" s="32" t="s">
        <v>180</v>
      </c>
      <c r="C37475">
        <f t="shared" si="585"/>
        <v>84010</v>
      </c>
    </row>
    <row r="37476" spans="1:3">
      <c r="A37476" s="32" t="s">
        <v>27568</v>
      </c>
      <c r="B37476" s="32" t="s">
        <v>180</v>
      </c>
      <c r="C37476">
        <f t="shared" si="585"/>
        <v>84011</v>
      </c>
    </row>
    <row r="37477" spans="1:3">
      <c r="A37477" s="32" t="s">
        <v>27911</v>
      </c>
      <c r="B37477" s="32" t="s">
        <v>180</v>
      </c>
      <c r="C37477">
        <f t="shared" si="585"/>
        <v>84012</v>
      </c>
    </row>
    <row r="37478" spans="1:3">
      <c r="A37478" s="32" t="s">
        <v>27569</v>
      </c>
      <c r="B37478" s="32" t="s">
        <v>180</v>
      </c>
      <c r="C37478">
        <f t="shared" si="585"/>
        <v>84013</v>
      </c>
    </row>
    <row r="37479" spans="1:3">
      <c r="A37479" s="32" t="s">
        <v>27570</v>
      </c>
      <c r="B37479" s="32" t="s">
        <v>180</v>
      </c>
      <c r="C37479">
        <f t="shared" si="585"/>
        <v>84014</v>
      </c>
    </row>
    <row r="37480" spans="1:3">
      <c r="A37480" s="32" t="s">
        <v>27571</v>
      </c>
      <c r="B37480" s="32" t="s">
        <v>180</v>
      </c>
      <c r="C37480">
        <f t="shared" si="585"/>
        <v>84015</v>
      </c>
    </row>
    <row r="37481" spans="1:3">
      <c r="A37481" s="32" t="s">
        <v>27572</v>
      </c>
      <c r="B37481" s="32" t="s">
        <v>180</v>
      </c>
      <c r="C37481">
        <f t="shared" si="585"/>
        <v>84016</v>
      </c>
    </row>
    <row r="37482" spans="1:3">
      <c r="A37482" s="32" t="s">
        <v>27573</v>
      </c>
      <c r="B37482" s="32" t="s">
        <v>180</v>
      </c>
      <c r="C37482">
        <f t="shared" si="585"/>
        <v>84017</v>
      </c>
    </row>
    <row r="37483" spans="1:3">
      <c r="A37483" s="32" t="s">
        <v>27574</v>
      </c>
      <c r="B37483" s="32" t="s">
        <v>180</v>
      </c>
      <c r="C37483">
        <f t="shared" si="585"/>
        <v>84018</v>
      </c>
    </row>
    <row r="37484" spans="1:3">
      <c r="A37484" s="32" t="s">
        <v>27575</v>
      </c>
      <c r="B37484" s="32" t="s">
        <v>180</v>
      </c>
      <c r="C37484">
        <f t="shared" si="585"/>
        <v>84020</v>
      </c>
    </row>
    <row r="37485" spans="1:3">
      <c r="A37485" s="32" t="s">
        <v>27576</v>
      </c>
      <c r="B37485" s="32" t="s">
        <v>180</v>
      </c>
      <c r="C37485">
        <f t="shared" si="585"/>
        <v>84021</v>
      </c>
    </row>
    <row r="37486" spans="1:3">
      <c r="A37486" s="32" t="s">
        <v>27577</v>
      </c>
      <c r="B37486" s="32" t="s">
        <v>180</v>
      </c>
      <c r="C37486">
        <f t="shared" si="585"/>
        <v>84022</v>
      </c>
    </row>
    <row r="37487" spans="1:3">
      <c r="A37487" s="32" t="s">
        <v>27578</v>
      </c>
      <c r="B37487" s="32" t="s">
        <v>180</v>
      </c>
      <c r="C37487">
        <f t="shared" si="585"/>
        <v>84023</v>
      </c>
    </row>
    <row r="37488" spans="1:3">
      <c r="A37488" s="32" t="s">
        <v>27579</v>
      </c>
      <c r="B37488" s="32" t="s">
        <v>180</v>
      </c>
      <c r="C37488">
        <f t="shared" si="585"/>
        <v>84024</v>
      </c>
    </row>
    <row r="37489" spans="1:3">
      <c r="A37489" s="32" t="s">
        <v>27580</v>
      </c>
      <c r="B37489" s="32" t="s">
        <v>180</v>
      </c>
      <c r="C37489">
        <f t="shared" si="585"/>
        <v>84025</v>
      </c>
    </row>
    <row r="37490" spans="1:3">
      <c r="A37490" s="32" t="s">
        <v>27581</v>
      </c>
      <c r="B37490" s="32" t="s">
        <v>180</v>
      </c>
      <c r="C37490">
        <f t="shared" si="585"/>
        <v>84026</v>
      </c>
    </row>
    <row r="37491" spans="1:3">
      <c r="A37491" s="32" t="s">
        <v>27582</v>
      </c>
      <c r="B37491" s="32" t="s">
        <v>180</v>
      </c>
      <c r="C37491">
        <f t="shared" si="585"/>
        <v>84027</v>
      </c>
    </row>
    <row r="37492" spans="1:3">
      <c r="A37492" s="32" t="s">
        <v>27583</v>
      </c>
      <c r="B37492" s="32" t="s">
        <v>180</v>
      </c>
      <c r="C37492">
        <f t="shared" si="585"/>
        <v>84028</v>
      </c>
    </row>
    <row r="37493" spans="1:3">
      <c r="A37493" s="32" t="s">
        <v>27584</v>
      </c>
      <c r="B37493" s="32" t="s">
        <v>180</v>
      </c>
      <c r="C37493">
        <f t="shared" si="585"/>
        <v>84029</v>
      </c>
    </row>
    <row r="37494" spans="1:3">
      <c r="A37494" s="32" t="s">
        <v>27585</v>
      </c>
      <c r="B37494" s="32" t="s">
        <v>180</v>
      </c>
      <c r="C37494">
        <f t="shared" si="585"/>
        <v>84030</v>
      </c>
    </row>
    <row r="37495" spans="1:3">
      <c r="A37495" s="32" t="s">
        <v>27586</v>
      </c>
      <c r="B37495" s="32" t="s">
        <v>180</v>
      </c>
      <c r="C37495">
        <f t="shared" si="585"/>
        <v>84031</v>
      </c>
    </row>
    <row r="37496" spans="1:3">
      <c r="A37496" s="32" t="s">
        <v>27587</v>
      </c>
      <c r="B37496" s="32" t="s">
        <v>180</v>
      </c>
      <c r="C37496">
        <f t="shared" si="585"/>
        <v>84032</v>
      </c>
    </row>
    <row r="37497" spans="1:3">
      <c r="A37497" s="32" t="s">
        <v>27588</v>
      </c>
      <c r="B37497" s="32" t="s">
        <v>180</v>
      </c>
      <c r="C37497">
        <f t="shared" si="585"/>
        <v>84033</v>
      </c>
    </row>
    <row r="37498" spans="1:3">
      <c r="A37498" s="32" t="s">
        <v>27589</v>
      </c>
      <c r="B37498" s="32" t="s">
        <v>180</v>
      </c>
      <c r="C37498">
        <f t="shared" si="585"/>
        <v>84034</v>
      </c>
    </row>
    <row r="37499" spans="1:3">
      <c r="A37499" s="32" t="s">
        <v>27590</v>
      </c>
      <c r="B37499" s="32" t="s">
        <v>180</v>
      </c>
      <c r="C37499">
        <f t="shared" si="585"/>
        <v>84035</v>
      </c>
    </row>
    <row r="37500" spans="1:3">
      <c r="A37500" s="32" t="s">
        <v>27591</v>
      </c>
      <c r="B37500" s="32" t="s">
        <v>180</v>
      </c>
      <c r="C37500">
        <f t="shared" si="585"/>
        <v>84036</v>
      </c>
    </row>
    <row r="37501" spans="1:3">
      <c r="A37501" s="32" t="s">
        <v>27592</v>
      </c>
      <c r="B37501" s="32" t="s">
        <v>180</v>
      </c>
      <c r="C37501">
        <f t="shared" si="585"/>
        <v>84037</v>
      </c>
    </row>
    <row r="37502" spans="1:3">
      <c r="A37502" s="32" t="s">
        <v>27593</v>
      </c>
      <c r="B37502" s="32" t="s">
        <v>180</v>
      </c>
      <c r="C37502">
        <f t="shared" si="585"/>
        <v>84038</v>
      </c>
    </row>
    <row r="37503" spans="1:3">
      <c r="A37503" s="32" t="s">
        <v>27594</v>
      </c>
      <c r="B37503" s="32" t="s">
        <v>180</v>
      </c>
      <c r="C37503">
        <f t="shared" si="585"/>
        <v>84039</v>
      </c>
    </row>
    <row r="37504" spans="1:3">
      <c r="A37504" s="32" t="s">
        <v>27595</v>
      </c>
      <c r="B37504" s="32" t="s">
        <v>180</v>
      </c>
      <c r="C37504">
        <f t="shared" si="585"/>
        <v>84040</v>
      </c>
    </row>
    <row r="37505" spans="1:3">
      <c r="A37505" s="32" t="s">
        <v>27596</v>
      </c>
      <c r="B37505" s="32" t="s">
        <v>180</v>
      </c>
      <c r="C37505">
        <f t="shared" si="585"/>
        <v>84041</v>
      </c>
    </row>
    <row r="37506" spans="1:3">
      <c r="A37506" s="32" t="s">
        <v>27597</v>
      </c>
      <c r="B37506" s="32" t="s">
        <v>180</v>
      </c>
      <c r="C37506">
        <f t="shared" ref="C37506:C37569" si="586">1*A37506</f>
        <v>84042</v>
      </c>
    </row>
    <row r="37507" spans="1:3">
      <c r="A37507" s="32" t="s">
        <v>27598</v>
      </c>
      <c r="B37507" s="32" t="s">
        <v>180</v>
      </c>
      <c r="C37507">
        <f t="shared" si="586"/>
        <v>84043</v>
      </c>
    </row>
    <row r="37508" spans="1:3">
      <c r="A37508" s="32" t="s">
        <v>27599</v>
      </c>
      <c r="B37508" s="32" t="s">
        <v>180</v>
      </c>
      <c r="C37508">
        <f t="shared" si="586"/>
        <v>84044</v>
      </c>
    </row>
    <row r="37509" spans="1:3">
      <c r="A37509" s="32" t="s">
        <v>27600</v>
      </c>
      <c r="B37509" s="32" t="s">
        <v>180</v>
      </c>
      <c r="C37509">
        <f t="shared" si="586"/>
        <v>84045</v>
      </c>
    </row>
    <row r="37510" spans="1:3">
      <c r="A37510" s="32" t="s">
        <v>27601</v>
      </c>
      <c r="B37510" s="32" t="s">
        <v>180</v>
      </c>
      <c r="C37510">
        <f t="shared" si="586"/>
        <v>84046</v>
      </c>
    </row>
    <row r="37511" spans="1:3">
      <c r="A37511" s="32" t="s">
        <v>27602</v>
      </c>
      <c r="B37511" s="32" t="s">
        <v>180</v>
      </c>
      <c r="C37511">
        <f t="shared" si="586"/>
        <v>84047</v>
      </c>
    </row>
    <row r="37512" spans="1:3">
      <c r="A37512" s="32" t="s">
        <v>27603</v>
      </c>
      <c r="B37512" s="32" t="s">
        <v>180</v>
      </c>
      <c r="C37512">
        <f t="shared" si="586"/>
        <v>84049</v>
      </c>
    </row>
    <row r="37513" spans="1:3">
      <c r="A37513" s="32" t="s">
        <v>27604</v>
      </c>
      <c r="B37513" s="32" t="s">
        <v>180</v>
      </c>
      <c r="C37513">
        <f t="shared" si="586"/>
        <v>84050</v>
      </c>
    </row>
    <row r="37514" spans="1:3">
      <c r="A37514" s="32" t="s">
        <v>27605</v>
      </c>
      <c r="B37514" s="32" t="s">
        <v>180</v>
      </c>
      <c r="C37514">
        <f t="shared" si="586"/>
        <v>84051</v>
      </c>
    </row>
    <row r="37515" spans="1:3">
      <c r="A37515" s="32" t="s">
        <v>27606</v>
      </c>
      <c r="B37515" s="32" t="s">
        <v>180</v>
      </c>
      <c r="C37515">
        <f t="shared" si="586"/>
        <v>84052</v>
      </c>
    </row>
    <row r="37516" spans="1:3">
      <c r="A37516" s="32" t="s">
        <v>27607</v>
      </c>
      <c r="B37516" s="32" t="s">
        <v>180</v>
      </c>
      <c r="C37516">
        <f t="shared" si="586"/>
        <v>84053</v>
      </c>
    </row>
    <row r="37517" spans="1:3">
      <c r="A37517" s="32" t="s">
        <v>27608</v>
      </c>
      <c r="B37517" s="32" t="s">
        <v>180</v>
      </c>
      <c r="C37517">
        <f t="shared" si="586"/>
        <v>84054</v>
      </c>
    </row>
    <row r="37518" spans="1:3">
      <c r="A37518" s="32" t="s">
        <v>27609</v>
      </c>
      <c r="B37518" s="32" t="s">
        <v>180</v>
      </c>
      <c r="C37518">
        <f t="shared" si="586"/>
        <v>84055</v>
      </c>
    </row>
    <row r="37519" spans="1:3">
      <c r="A37519" s="32" t="s">
        <v>27610</v>
      </c>
      <c r="B37519" s="32" t="s">
        <v>180</v>
      </c>
      <c r="C37519">
        <f t="shared" si="586"/>
        <v>84056</v>
      </c>
    </row>
    <row r="37520" spans="1:3">
      <c r="A37520" s="32" t="s">
        <v>27611</v>
      </c>
      <c r="B37520" s="32" t="s">
        <v>180</v>
      </c>
      <c r="C37520">
        <f t="shared" si="586"/>
        <v>84057</v>
      </c>
    </row>
    <row r="37521" spans="1:3">
      <c r="A37521" s="32" t="s">
        <v>27612</v>
      </c>
      <c r="B37521" s="32" t="s">
        <v>180</v>
      </c>
      <c r="C37521">
        <f t="shared" si="586"/>
        <v>84058</v>
      </c>
    </row>
    <row r="37522" spans="1:3">
      <c r="A37522" s="32" t="s">
        <v>27613</v>
      </c>
      <c r="B37522" s="32" t="s">
        <v>180</v>
      </c>
      <c r="C37522">
        <f t="shared" si="586"/>
        <v>84059</v>
      </c>
    </row>
    <row r="37523" spans="1:3">
      <c r="A37523" s="32" t="s">
        <v>27614</v>
      </c>
      <c r="B37523" s="32" t="s">
        <v>180</v>
      </c>
      <c r="C37523">
        <f t="shared" si="586"/>
        <v>84060</v>
      </c>
    </row>
    <row r="37524" spans="1:3">
      <c r="A37524" s="32" t="s">
        <v>27615</v>
      </c>
      <c r="B37524" s="32" t="s">
        <v>180</v>
      </c>
      <c r="C37524">
        <f t="shared" si="586"/>
        <v>84061</v>
      </c>
    </row>
    <row r="37525" spans="1:3">
      <c r="A37525" s="32" t="s">
        <v>27616</v>
      </c>
      <c r="B37525" s="32" t="s">
        <v>180</v>
      </c>
      <c r="C37525">
        <f t="shared" si="586"/>
        <v>84062</v>
      </c>
    </row>
    <row r="37526" spans="1:3">
      <c r="A37526" s="32" t="s">
        <v>27617</v>
      </c>
      <c r="B37526" s="32" t="s">
        <v>180</v>
      </c>
      <c r="C37526">
        <f t="shared" si="586"/>
        <v>84063</v>
      </c>
    </row>
    <row r="37527" spans="1:3">
      <c r="A37527" s="32" t="s">
        <v>27618</v>
      </c>
      <c r="B37527" s="32" t="s">
        <v>180</v>
      </c>
      <c r="C37527">
        <f t="shared" si="586"/>
        <v>84064</v>
      </c>
    </row>
    <row r="37528" spans="1:3">
      <c r="A37528" s="32" t="s">
        <v>27619</v>
      </c>
      <c r="B37528" s="32" t="s">
        <v>180</v>
      </c>
      <c r="C37528">
        <f t="shared" si="586"/>
        <v>84065</v>
      </c>
    </row>
    <row r="37529" spans="1:3">
      <c r="A37529" s="32" t="s">
        <v>27620</v>
      </c>
      <c r="B37529" s="32" t="s">
        <v>180</v>
      </c>
      <c r="C37529">
        <f t="shared" si="586"/>
        <v>84066</v>
      </c>
    </row>
    <row r="37530" spans="1:3">
      <c r="A37530" s="32" t="s">
        <v>27621</v>
      </c>
      <c r="B37530" s="32" t="s">
        <v>180</v>
      </c>
      <c r="C37530">
        <f t="shared" si="586"/>
        <v>84067</v>
      </c>
    </row>
    <row r="37531" spans="1:3">
      <c r="A37531" s="32" t="s">
        <v>27622</v>
      </c>
      <c r="B37531" s="32" t="s">
        <v>180</v>
      </c>
      <c r="C37531">
        <f t="shared" si="586"/>
        <v>84068</v>
      </c>
    </row>
    <row r="37532" spans="1:3">
      <c r="A37532" s="32" t="s">
        <v>27623</v>
      </c>
      <c r="B37532" s="32" t="s">
        <v>180</v>
      </c>
      <c r="C37532">
        <f t="shared" si="586"/>
        <v>84069</v>
      </c>
    </row>
    <row r="37533" spans="1:3">
      <c r="A37533" s="32" t="s">
        <v>27624</v>
      </c>
      <c r="B37533" s="32" t="s">
        <v>180</v>
      </c>
      <c r="C37533">
        <f t="shared" si="586"/>
        <v>84070</v>
      </c>
    </row>
    <row r="37534" spans="1:3">
      <c r="A37534" s="32" t="s">
        <v>27625</v>
      </c>
      <c r="B37534" s="32" t="s">
        <v>180</v>
      </c>
      <c r="C37534">
        <f t="shared" si="586"/>
        <v>84071</v>
      </c>
    </row>
    <row r="37535" spans="1:3">
      <c r="A37535" s="32" t="s">
        <v>27626</v>
      </c>
      <c r="B37535" s="32" t="s">
        <v>180</v>
      </c>
      <c r="C37535">
        <f t="shared" si="586"/>
        <v>84072</v>
      </c>
    </row>
    <row r="37536" spans="1:3">
      <c r="A37536" s="32" t="s">
        <v>27627</v>
      </c>
      <c r="B37536" s="32" t="s">
        <v>180</v>
      </c>
      <c r="C37536">
        <f t="shared" si="586"/>
        <v>84073</v>
      </c>
    </row>
    <row r="37537" spans="1:3">
      <c r="A37537" s="32" t="s">
        <v>27628</v>
      </c>
      <c r="B37537" s="32" t="s">
        <v>180</v>
      </c>
      <c r="C37537">
        <f t="shared" si="586"/>
        <v>84074</v>
      </c>
    </row>
    <row r="37538" spans="1:3">
      <c r="A37538" s="32" t="s">
        <v>27629</v>
      </c>
      <c r="B37538" s="32" t="s">
        <v>180</v>
      </c>
      <c r="C37538">
        <f t="shared" si="586"/>
        <v>84075</v>
      </c>
    </row>
    <row r="37539" spans="1:3">
      <c r="A37539" s="32" t="s">
        <v>27630</v>
      </c>
      <c r="B37539" s="32" t="s">
        <v>180</v>
      </c>
      <c r="C37539">
        <f t="shared" si="586"/>
        <v>84076</v>
      </c>
    </row>
    <row r="37540" spans="1:3">
      <c r="A37540" s="32" t="s">
        <v>27631</v>
      </c>
      <c r="B37540" s="32" t="s">
        <v>180</v>
      </c>
      <c r="C37540">
        <f t="shared" si="586"/>
        <v>84078</v>
      </c>
    </row>
    <row r="37541" spans="1:3">
      <c r="A37541" s="32" t="s">
        <v>27632</v>
      </c>
      <c r="B37541" s="32" t="s">
        <v>180</v>
      </c>
      <c r="C37541">
        <f t="shared" si="586"/>
        <v>84079</v>
      </c>
    </row>
    <row r="37542" spans="1:3">
      <c r="A37542" s="32" t="s">
        <v>27633</v>
      </c>
      <c r="B37542" s="32" t="s">
        <v>180</v>
      </c>
      <c r="C37542">
        <f t="shared" si="586"/>
        <v>84080</v>
      </c>
    </row>
    <row r="37543" spans="1:3">
      <c r="A37543" s="32" t="s">
        <v>27634</v>
      </c>
      <c r="B37543" s="32" t="s">
        <v>180</v>
      </c>
      <c r="C37543">
        <f t="shared" si="586"/>
        <v>84081</v>
      </c>
    </row>
    <row r="37544" spans="1:3">
      <c r="A37544" s="32" t="s">
        <v>27635</v>
      </c>
      <c r="B37544" s="32" t="s">
        <v>180</v>
      </c>
      <c r="C37544">
        <f t="shared" si="586"/>
        <v>84082</v>
      </c>
    </row>
    <row r="37545" spans="1:3">
      <c r="A37545" s="32" t="s">
        <v>27636</v>
      </c>
      <c r="B37545" s="32" t="s">
        <v>180</v>
      </c>
      <c r="C37545">
        <f t="shared" si="586"/>
        <v>84083</v>
      </c>
    </row>
    <row r="37546" spans="1:3">
      <c r="A37546" s="32" t="s">
        <v>27637</v>
      </c>
      <c r="B37546" s="32" t="s">
        <v>180</v>
      </c>
      <c r="C37546">
        <f t="shared" si="586"/>
        <v>84084</v>
      </c>
    </row>
    <row r="37547" spans="1:3">
      <c r="A37547" s="32" t="s">
        <v>27638</v>
      </c>
      <c r="B37547" s="32" t="s">
        <v>180</v>
      </c>
      <c r="C37547">
        <f t="shared" si="586"/>
        <v>84085</v>
      </c>
    </row>
    <row r="37548" spans="1:3">
      <c r="A37548" s="32" t="s">
        <v>27639</v>
      </c>
      <c r="B37548" s="32" t="s">
        <v>180</v>
      </c>
      <c r="C37548">
        <f t="shared" si="586"/>
        <v>84086</v>
      </c>
    </row>
    <row r="37549" spans="1:3">
      <c r="A37549" s="32" t="s">
        <v>27640</v>
      </c>
      <c r="B37549" s="32" t="s">
        <v>180</v>
      </c>
      <c r="C37549">
        <f t="shared" si="586"/>
        <v>84087</v>
      </c>
    </row>
    <row r="37550" spans="1:3">
      <c r="A37550" s="32" t="s">
        <v>27641</v>
      </c>
      <c r="B37550" s="32" t="s">
        <v>180</v>
      </c>
      <c r="C37550">
        <f t="shared" si="586"/>
        <v>84088</v>
      </c>
    </row>
    <row r="37551" spans="1:3">
      <c r="A37551" s="32" t="s">
        <v>27642</v>
      </c>
      <c r="B37551" s="32" t="s">
        <v>180</v>
      </c>
      <c r="C37551">
        <f t="shared" si="586"/>
        <v>84089</v>
      </c>
    </row>
    <row r="37552" spans="1:3">
      <c r="A37552" s="32" t="s">
        <v>27643</v>
      </c>
      <c r="B37552" s="32" t="s">
        <v>180</v>
      </c>
      <c r="C37552">
        <f t="shared" si="586"/>
        <v>84090</v>
      </c>
    </row>
    <row r="37553" spans="1:3">
      <c r="A37553" s="32" t="s">
        <v>27644</v>
      </c>
      <c r="B37553" s="32" t="s">
        <v>180</v>
      </c>
      <c r="C37553">
        <f t="shared" si="586"/>
        <v>84091</v>
      </c>
    </row>
    <row r="37554" spans="1:3">
      <c r="A37554" s="32" t="s">
        <v>27645</v>
      </c>
      <c r="B37554" s="32" t="s">
        <v>180</v>
      </c>
      <c r="C37554">
        <f t="shared" si="586"/>
        <v>84092</v>
      </c>
    </row>
    <row r="37555" spans="1:3">
      <c r="A37555" s="32" t="s">
        <v>27646</v>
      </c>
      <c r="B37555" s="32" t="s">
        <v>180</v>
      </c>
      <c r="C37555">
        <f t="shared" si="586"/>
        <v>84093</v>
      </c>
    </row>
    <row r="37556" spans="1:3">
      <c r="A37556" s="32" t="s">
        <v>27647</v>
      </c>
      <c r="B37556" s="32" t="s">
        <v>180</v>
      </c>
      <c r="C37556">
        <f t="shared" si="586"/>
        <v>84094</v>
      </c>
    </row>
    <row r="37557" spans="1:3">
      <c r="A37557" s="32" t="s">
        <v>27648</v>
      </c>
      <c r="B37557" s="32" t="s">
        <v>180</v>
      </c>
      <c r="C37557">
        <f t="shared" si="586"/>
        <v>84095</v>
      </c>
    </row>
    <row r="37558" spans="1:3">
      <c r="A37558" s="32" t="s">
        <v>27649</v>
      </c>
      <c r="B37558" s="32" t="s">
        <v>180</v>
      </c>
      <c r="C37558">
        <f t="shared" si="586"/>
        <v>84096</v>
      </c>
    </row>
    <row r="37559" spans="1:3">
      <c r="A37559" s="32" t="s">
        <v>27650</v>
      </c>
      <c r="B37559" s="32" t="s">
        <v>180</v>
      </c>
      <c r="C37559">
        <f t="shared" si="586"/>
        <v>84097</v>
      </c>
    </row>
    <row r="37560" spans="1:3">
      <c r="A37560" s="32" t="s">
        <v>27651</v>
      </c>
      <c r="B37560" s="32" t="s">
        <v>180</v>
      </c>
      <c r="C37560">
        <f t="shared" si="586"/>
        <v>84098</v>
      </c>
    </row>
    <row r="37561" spans="1:3">
      <c r="A37561" s="32" t="s">
        <v>27652</v>
      </c>
      <c r="B37561" s="32" t="s">
        <v>180</v>
      </c>
      <c r="C37561">
        <f t="shared" si="586"/>
        <v>84101</v>
      </c>
    </row>
    <row r="37562" spans="1:3">
      <c r="A37562" s="32" t="s">
        <v>27653</v>
      </c>
      <c r="B37562" s="32" t="s">
        <v>180</v>
      </c>
      <c r="C37562">
        <f t="shared" si="586"/>
        <v>84102</v>
      </c>
    </row>
    <row r="37563" spans="1:3">
      <c r="A37563" s="32" t="s">
        <v>27654</v>
      </c>
      <c r="B37563" s="32" t="s">
        <v>180</v>
      </c>
      <c r="C37563">
        <f t="shared" si="586"/>
        <v>84103</v>
      </c>
    </row>
    <row r="37564" spans="1:3">
      <c r="A37564" s="32" t="s">
        <v>27655</v>
      </c>
      <c r="B37564" s="32" t="s">
        <v>180</v>
      </c>
      <c r="C37564">
        <f t="shared" si="586"/>
        <v>84104</v>
      </c>
    </row>
    <row r="37565" spans="1:3">
      <c r="A37565" s="32" t="s">
        <v>27656</v>
      </c>
      <c r="B37565" s="32" t="s">
        <v>180</v>
      </c>
      <c r="C37565">
        <f t="shared" si="586"/>
        <v>84105</v>
      </c>
    </row>
    <row r="37566" spans="1:3">
      <c r="A37566" s="32" t="s">
        <v>27657</v>
      </c>
      <c r="B37566" s="32" t="s">
        <v>180</v>
      </c>
      <c r="C37566">
        <f t="shared" si="586"/>
        <v>84106</v>
      </c>
    </row>
    <row r="37567" spans="1:3">
      <c r="A37567" s="32" t="s">
        <v>27658</v>
      </c>
      <c r="B37567" s="32" t="s">
        <v>180</v>
      </c>
      <c r="C37567">
        <f t="shared" si="586"/>
        <v>84107</v>
      </c>
    </row>
    <row r="37568" spans="1:3">
      <c r="A37568" s="32" t="s">
        <v>27659</v>
      </c>
      <c r="B37568" s="32" t="s">
        <v>180</v>
      </c>
      <c r="C37568">
        <f t="shared" si="586"/>
        <v>84108</v>
      </c>
    </row>
    <row r="37569" spans="1:3">
      <c r="A37569" s="32" t="s">
        <v>27660</v>
      </c>
      <c r="B37569" s="32" t="s">
        <v>180</v>
      </c>
      <c r="C37569">
        <f t="shared" si="586"/>
        <v>84109</v>
      </c>
    </row>
    <row r="37570" spans="1:3">
      <c r="A37570" s="32" t="s">
        <v>27661</v>
      </c>
      <c r="B37570" s="32" t="s">
        <v>180</v>
      </c>
      <c r="C37570">
        <f t="shared" ref="C37570:C37633" si="587">1*A37570</f>
        <v>84110</v>
      </c>
    </row>
    <row r="37571" spans="1:3">
      <c r="A37571" s="32" t="s">
        <v>27662</v>
      </c>
      <c r="B37571" s="32" t="s">
        <v>180</v>
      </c>
      <c r="C37571">
        <f t="shared" si="587"/>
        <v>84111</v>
      </c>
    </row>
    <row r="37572" spans="1:3">
      <c r="A37572" s="32" t="s">
        <v>27663</v>
      </c>
      <c r="B37572" s="32" t="s">
        <v>180</v>
      </c>
      <c r="C37572">
        <f t="shared" si="587"/>
        <v>84112</v>
      </c>
    </row>
    <row r="37573" spans="1:3">
      <c r="A37573" s="32" t="s">
        <v>27664</v>
      </c>
      <c r="B37573" s="32" t="s">
        <v>180</v>
      </c>
      <c r="C37573">
        <f t="shared" si="587"/>
        <v>84113</v>
      </c>
    </row>
    <row r="37574" spans="1:3">
      <c r="A37574" s="32" t="s">
        <v>27665</v>
      </c>
      <c r="B37574" s="32" t="s">
        <v>180</v>
      </c>
      <c r="C37574">
        <f t="shared" si="587"/>
        <v>84114</v>
      </c>
    </row>
    <row r="37575" spans="1:3">
      <c r="A37575" s="32" t="s">
        <v>27666</v>
      </c>
      <c r="B37575" s="32" t="s">
        <v>180</v>
      </c>
      <c r="C37575">
        <f t="shared" si="587"/>
        <v>84115</v>
      </c>
    </row>
    <row r="37576" spans="1:3">
      <c r="A37576" s="32" t="s">
        <v>27667</v>
      </c>
      <c r="B37576" s="32" t="s">
        <v>180</v>
      </c>
      <c r="C37576">
        <f t="shared" si="587"/>
        <v>84116</v>
      </c>
    </row>
    <row r="37577" spans="1:3">
      <c r="A37577" s="32" t="s">
        <v>27668</v>
      </c>
      <c r="B37577" s="32" t="s">
        <v>180</v>
      </c>
      <c r="C37577">
        <f t="shared" si="587"/>
        <v>84117</v>
      </c>
    </row>
    <row r="37578" spans="1:3">
      <c r="A37578" s="32" t="s">
        <v>27669</v>
      </c>
      <c r="B37578" s="32" t="s">
        <v>180</v>
      </c>
      <c r="C37578">
        <f t="shared" si="587"/>
        <v>84118</v>
      </c>
    </row>
    <row r="37579" spans="1:3">
      <c r="A37579" s="32" t="s">
        <v>27670</v>
      </c>
      <c r="B37579" s="32" t="s">
        <v>180</v>
      </c>
      <c r="C37579">
        <f t="shared" si="587"/>
        <v>84119</v>
      </c>
    </row>
    <row r="37580" spans="1:3">
      <c r="A37580" s="32" t="s">
        <v>27671</v>
      </c>
      <c r="B37580" s="32" t="s">
        <v>180</v>
      </c>
      <c r="C37580">
        <f t="shared" si="587"/>
        <v>84120</v>
      </c>
    </row>
    <row r="37581" spans="1:3">
      <c r="A37581" s="32" t="s">
        <v>27672</v>
      </c>
      <c r="B37581" s="32" t="s">
        <v>180</v>
      </c>
      <c r="C37581">
        <f t="shared" si="587"/>
        <v>84121</v>
      </c>
    </row>
    <row r="37582" spans="1:3">
      <c r="A37582" s="32" t="s">
        <v>27673</v>
      </c>
      <c r="B37582" s="32" t="s">
        <v>180</v>
      </c>
      <c r="C37582">
        <f t="shared" si="587"/>
        <v>84122</v>
      </c>
    </row>
    <row r="37583" spans="1:3">
      <c r="A37583" s="32" t="s">
        <v>27674</v>
      </c>
      <c r="B37583" s="32" t="s">
        <v>180</v>
      </c>
      <c r="C37583">
        <f t="shared" si="587"/>
        <v>84123</v>
      </c>
    </row>
    <row r="37584" spans="1:3">
      <c r="A37584" s="32" t="s">
        <v>27675</v>
      </c>
      <c r="B37584" s="32" t="s">
        <v>180</v>
      </c>
      <c r="C37584">
        <f t="shared" si="587"/>
        <v>84124</v>
      </c>
    </row>
    <row r="37585" spans="1:3">
      <c r="A37585" s="32" t="s">
        <v>27676</v>
      </c>
      <c r="B37585" s="32" t="s">
        <v>180</v>
      </c>
      <c r="C37585">
        <f t="shared" si="587"/>
        <v>84125</v>
      </c>
    </row>
    <row r="37586" spans="1:3">
      <c r="A37586" s="32" t="s">
        <v>27677</v>
      </c>
      <c r="B37586" s="32" t="s">
        <v>180</v>
      </c>
      <c r="C37586">
        <f t="shared" si="587"/>
        <v>84126</v>
      </c>
    </row>
    <row r="37587" spans="1:3">
      <c r="A37587" s="32" t="s">
        <v>27678</v>
      </c>
      <c r="B37587" s="32" t="s">
        <v>180</v>
      </c>
      <c r="C37587">
        <f t="shared" si="587"/>
        <v>84127</v>
      </c>
    </row>
    <row r="37588" spans="1:3">
      <c r="A37588" s="32" t="s">
        <v>27679</v>
      </c>
      <c r="B37588" s="32" t="s">
        <v>180</v>
      </c>
      <c r="C37588">
        <f t="shared" si="587"/>
        <v>84128</v>
      </c>
    </row>
    <row r="37589" spans="1:3">
      <c r="A37589" s="32" t="s">
        <v>27680</v>
      </c>
      <c r="B37589" s="32" t="s">
        <v>180</v>
      </c>
      <c r="C37589">
        <f t="shared" si="587"/>
        <v>84129</v>
      </c>
    </row>
    <row r="37590" spans="1:3">
      <c r="A37590" s="32" t="s">
        <v>27681</v>
      </c>
      <c r="B37590" s="32" t="s">
        <v>180</v>
      </c>
      <c r="C37590">
        <f t="shared" si="587"/>
        <v>84130</v>
      </c>
    </row>
    <row r="37591" spans="1:3">
      <c r="A37591" s="32" t="s">
        <v>27682</v>
      </c>
      <c r="B37591" s="32" t="s">
        <v>180</v>
      </c>
      <c r="C37591">
        <f t="shared" si="587"/>
        <v>84131</v>
      </c>
    </row>
    <row r="37592" spans="1:3">
      <c r="A37592" s="32" t="s">
        <v>27683</v>
      </c>
      <c r="B37592" s="32" t="s">
        <v>180</v>
      </c>
      <c r="C37592">
        <f t="shared" si="587"/>
        <v>84132</v>
      </c>
    </row>
    <row r="37593" spans="1:3">
      <c r="A37593" s="32" t="s">
        <v>27684</v>
      </c>
      <c r="B37593" s="32" t="s">
        <v>180</v>
      </c>
      <c r="C37593">
        <f t="shared" si="587"/>
        <v>84133</v>
      </c>
    </row>
    <row r="37594" spans="1:3">
      <c r="A37594" s="32" t="s">
        <v>27685</v>
      </c>
      <c r="B37594" s="32" t="s">
        <v>180</v>
      </c>
      <c r="C37594">
        <f t="shared" si="587"/>
        <v>84134</v>
      </c>
    </row>
    <row r="37595" spans="1:3">
      <c r="A37595" s="32" t="s">
        <v>27686</v>
      </c>
      <c r="B37595" s="32" t="s">
        <v>180</v>
      </c>
      <c r="C37595">
        <f t="shared" si="587"/>
        <v>84136</v>
      </c>
    </row>
    <row r="37596" spans="1:3">
      <c r="A37596" s="32" t="s">
        <v>27687</v>
      </c>
      <c r="B37596" s="32" t="s">
        <v>180</v>
      </c>
      <c r="C37596">
        <f t="shared" si="587"/>
        <v>84138</v>
      </c>
    </row>
    <row r="37597" spans="1:3">
      <c r="A37597" s="32" t="s">
        <v>27688</v>
      </c>
      <c r="B37597" s="32" t="s">
        <v>180</v>
      </c>
      <c r="C37597">
        <f t="shared" si="587"/>
        <v>84139</v>
      </c>
    </row>
    <row r="37598" spans="1:3">
      <c r="A37598" s="32" t="s">
        <v>27689</v>
      </c>
      <c r="B37598" s="32" t="s">
        <v>180</v>
      </c>
      <c r="C37598">
        <f t="shared" si="587"/>
        <v>84140</v>
      </c>
    </row>
    <row r="37599" spans="1:3">
      <c r="A37599" s="32" t="s">
        <v>27690</v>
      </c>
      <c r="B37599" s="32" t="s">
        <v>180</v>
      </c>
      <c r="C37599">
        <f t="shared" si="587"/>
        <v>84141</v>
      </c>
    </row>
    <row r="37600" spans="1:3">
      <c r="A37600" s="32" t="s">
        <v>27691</v>
      </c>
      <c r="B37600" s="32" t="s">
        <v>180</v>
      </c>
      <c r="C37600">
        <f t="shared" si="587"/>
        <v>84143</v>
      </c>
    </row>
    <row r="37601" spans="1:3">
      <c r="A37601" s="32" t="s">
        <v>27692</v>
      </c>
      <c r="B37601" s="32" t="s">
        <v>180</v>
      </c>
      <c r="C37601">
        <f t="shared" si="587"/>
        <v>84144</v>
      </c>
    </row>
    <row r="37602" spans="1:3">
      <c r="A37602" s="32" t="s">
        <v>27693</v>
      </c>
      <c r="B37602" s="32" t="s">
        <v>180</v>
      </c>
      <c r="C37602">
        <f t="shared" si="587"/>
        <v>84145</v>
      </c>
    </row>
    <row r="37603" spans="1:3">
      <c r="A37603" s="32" t="s">
        <v>27694</v>
      </c>
      <c r="B37603" s="32" t="s">
        <v>180</v>
      </c>
      <c r="C37603">
        <f t="shared" si="587"/>
        <v>84147</v>
      </c>
    </row>
    <row r="37604" spans="1:3">
      <c r="A37604" s="32" t="s">
        <v>27695</v>
      </c>
      <c r="B37604" s="32" t="s">
        <v>180</v>
      </c>
      <c r="C37604">
        <f t="shared" si="587"/>
        <v>84148</v>
      </c>
    </row>
    <row r="37605" spans="1:3">
      <c r="A37605" s="32" t="s">
        <v>27696</v>
      </c>
      <c r="B37605" s="32" t="s">
        <v>180</v>
      </c>
      <c r="C37605">
        <f t="shared" si="587"/>
        <v>84150</v>
      </c>
    </row>
    <row r="37606" spans="1:3">
      <c r="A37606" s="32" t="s">
        <v>27697</v>
      </c>
      <c r="B37606" s="32" t="s">
        <v>180</v>
      </c>
      <c r="C37606">
        <f t="shared" si="587"/>
        <v>84151</v>
      </c>
    </row>
    <row r="37607" spans="1:3">
      <c r="A37607" s="32" t="s">
        <v>27698</v>
      </c>
      <c r="B37607" s="32" t="s">
        <v>180</v>
      </c>
      <c r="C37607">
        <f t="shared" si="587"/>
        <v>84152</v>
      </c>
    </row>
    <row r="37608" spans="1:3">
      <c r="A37608" s="32" t="s">
        <v>27699</v>
      </c>
      <c r="B37608" s="32" t="s">
        <v>180</v>
      </c>
      <c r="C37608">
        <f t="shared" si="587"/>
        <v>84153</v>
      </c>
    </row>
    <row r="37609" spans="1:3">
      <c r="A37609" s="32" t="s">
        <v>27700</v>
      </c>
      <c r="B37609" s="32" t="s">
        <v>180</v>
      </c>
      <c r="C37609">
        <f t="shared" si="587"/>
        <v>84157</v>
      </c>
    </row>
    <row r="37610" spans="1:3">
      <c r="A37610" s="32" t="s">
        <v>27701</v>
      </c>
      <c r="B37610" s="32" t="s">
        <v>180</v>
      </c>
      <c r="C37610">
        <f t="shared" si="587"/>
        <v>84158</v>
      </c>
    </row>
    <row r="37611" spans="1:3">
      <c r="A37611" s="32" t="s">
        <v>27702</v>
      </c>
      <c r="B37611" s="32" t="s">
        <v>180</v>
      </c>
      <c r="C37611">
        <f t="shared" si="587"/>
        <v>84165</v>
      </c>
    </row>
    <row r="37612" spans="1:3">
      <c r="A37612" s="32" t="s">
        <v>27703</v>
      </c>
      <c r="B37612" s="32" t="s">
        <v>180</v>
      </c>
      <c r="C37612">
        <f t="shared" si="587"/>
        <v>84170</v>
      </c>
    </row>
    <row r="37613" spans="1:3">
      <c r="A37613" s="32" t="s">
        <v>27704</v>
      </c>
      <c r="B37613" s="32" t="s">
        <v>180</v>
      </c>
      <c r="C37613">
        <f t="shared" si="587"/>
        <v>84171</v>
      </c>
    </row>
    <row r="37614" spans="1:3">
      <c r="A37614" s="32" t="s">
        <v>27705</v>
      </c>
      <c r="B37614" s="32" t="s">
        <v>180</v>
      </c>
      <c r="C37614">
        <f t="shared" si="587"/>
        <v>84180</v>
      </c>
    </row>
    <row r="37615" spans="1:3">
      <c r="A37615" s="32" t="s">
        <v>27706</v>
      </c>
      <c r="B37615" s="32" t="s">
        <v>180</v>
      </c>
      <c r="C37615">
        <f t="shared" si="587"/>
        <v>84184</v>
      </c>
    </row>
    <row r="37616" spans="1:3">
      <c r="A37616" s="32" t="s">
        <v>27707</v>
      </c>
      <c r="B37616" s="32" t="s">
        <v>180</v>
      </c>
      <c r="C37616">
        <f t="shared" si="587"/>
        <v>84189</v>
      </c>
    </row>
    <row r="37617" spans="1:3">
      <c r="A37617" s="32" t="s">
        <v>27708</v>
      </c>
      <c r="B37617" s="32" t="s">
        <v>180</v>
      </c>
      <c r="C37617">
        <f t="shared" si="587"/>
        <v>84190</v>
      </c>
    </row>
    <row r="37618" spans="1:3">
      <c r="A37618" s="32" t="s">
        <v>27709</v>
      </c>
      <c r="B37618" s="32" t="s">
        <v>180</v>
      </c>
      <c r="C37618">
        <f t="shared" si="587"/>
        <v>84199</v>
      </c>
    </row>
    <row r="37619" spans="1:3">
      <c r="A37619" s="32" t="s">
        <v>27710</v>
      </c>
      <c r="B37619" s="32" t="s">
        <v>180</v>
      </c>
      <c r="C37619">
        <f t="shared" si="587"/>
        <v>84201</v>
      </c>
    </row>
    <row r="37620" spans="1:3">
      <c r="A37620" s="32" t="s">
        <v>27711</v>
      </c>
      <c r="B37620" s="32" t="s">
        <v>180</v>
      </c>
      <c r="C37620">
        <f t="shared" si="587"/>
        <v>84244</v>
      </c>
    </row>
    <row r="37621" spans="1:3">
      <c r="A37621" s="32" t="s">
        <v>27712</v>
      </c>
      <c r="B37621" s="32" t="s">
        <v>180</v>
      </c>
      <c r="C37621">
        <f t="shared" si="587"/>
        <v>84301</v>
      </c>
    </row>
    <row r="37622" spans="1:3">
      <c r="A37622" s="32" t="s">
        <v>27713</v>
      </c>
      <c r="B37622" s="32" t="s">
        <v>180</v>
      </c>
      <c r="C37622">
        <f t="shared" si="587"/>
        <v>84302</v>
      </c>
    </row>
    <row r="37623" spans="1:3">
      <c r="A37623" s="32" t="s">
        <v>27714</v>
      </c>
      <c r="B37623" s="32" t="s">
        <v>180</v>
      </c>
      <c r="C37623">
        <f t="shared" si="587"/>
        <v>84304</v>
      </c>
    </row>
    <row r="37624" spans="1:3">
      <c r="A37624" s="32" t="s">
        <v>27715</v>
      </c>
      <c r="B37624" s="32" t="s">
        <v>180</v>
      </c>
      <c r="C37624">
        <f t="shared" si="587"/>
        <v>84305</v>
      </c>
    </row>
    <row r="37625" spans="1:3">
      <c r="A37625" s="32" t="s">
        <v>27716</v>
      </c>
      <c r="B37625" s="32" t="s">
        <v>180</v>
      </c>
      <c r="C37625">
        <f t="shared" si="587"/>
        <v>84306</v>
      </c>
    </row>
    <row r="37626" spans="1:3">
      <c r="A37626" s="32" t="s">
        <v>27717</v>
      </c>
      <c r="B37626" s="32" t="s">
        <v>180</v>
      </c>
      <c r="C37626">
        <f t="shared" si="587"/>
        <v>84307</v>
      </c>
    </row>
    <row r="37627" spans="1:3">
      <c r="A37627" s="32" t="s">
        <v>27718</v>
      </c>
      <c r="B37627" s="32" t="s">
        <v>180</v>
      </c>
      <c r="C37627">
        <f t="shared" si="587"/>
        <v>84308</v>
      </c>
    </row>
    <row r="37628" spans="1:3">
      <c r="A37628" s="32" t="s">
        <v>27719</v>
      </c>
      <c r="B37628" s="32" t="s">
        <v>180</v>
      </c>
      <c r="C37628">
        <f t="shared" si="587"/>
        <v>84309</v>
      </c>
    </row>
    <row r="37629" spans="1:3">
      <c r="A37629" s="32" t="s">
        <v>27720</v>
      </c>
      <c r="B37629" s="32" t="s">
        <v>180</v>
      </c>
      <c r="C37629">
        <f t="shared" si="587"/>
        <v>84310</v>
      </c>
    </row>
    <row r="37630" spans="1:3">
      <c r="A37630" s="32" t="s">
        <v>27721</v>
      </c>
      <c r="B37630" s="32" t="s">
        <v>180</v>
      </c>
      <c r="C37630">
        <f t="shared" si="587"/>
        <v>84311</v>
      </c>
    </row>
    <row r="37631" spans="1:3">
      <c r="A37631" s="32" t="s">
        <v>27722</v>
      </c>
      <c r="B37631" s="32" t="s">
        <v>180</v>
      </c>
      <c r="C37631">
        <f t="shared" si="587"/>
        <v>84312</v>
      </c>
    </row>
    <row r="37632" spans="1:3">
      <c r="A37632" s="32" t="s">
        <v>27723</v>
      </c>
      <c r="B37632" s="32" t="s">
        <v>180</v>
      </c>
      <c r="C37632">
        <f t="shared" si="587"/>
        <v>84313</v>
      </c>
    </row>
    <row r="37633" spans="1:3">
      <c r="A37633" s="32" t="s">
        <v>27724</v>
      </c>
      <c r="B37633" s="32" t="s">
        <v>180</v>
      </c>
      <c r="C37633">
        <f t="shared" si="587"/>
        <v>84314</v>
      </c>
    </row>
    <row r="37634" spans="1:3">
      <c r="A37634" s="32" t="s">
        <v>27725</v>
      </c>
      <c r="B37634" s="32" t="s">
        <v>180</v>
      </c>
      <c r="C37634">
        <f t="shared" ref="C37634:C37697" si="588">1*A37634</f>
        <v>84315</v>
      </c>
    </row>
    <row r="37635" spans="1:3">
      <c r="A37635" s="32" t="s">
        <v>27726</v>
      </c>
      <c r="B37635" s="32" t="s">
        <v>180</v>
      </c>
      <c r="C37635">
        <f t="shared" si="588"/>
        <v>84316</v>
      </c>
    </row>
    <row r="37636" spans="1:3">
      <c r="A37636" s="32" t="s">
        <v>27727</v>
      </c>
      <c r="B37636" s="32" t="s">
        <v>180</v>
      </c>
      <c r="C37636">
        <f t="shared" si="588"/>
        <v>84317</v>
      </c>
    </row>
    <row r="37637" spans="1:3">
      <c r="A37637" s="32" t="s">
        <v>27728</v>
      </c>
      <c r="B37637" s="32" t="s">
        <v>180</v>
      </c>
      <c r="C37637">
        <f t="shared" si="588"/>
        <v>84318</v>
      </c>
    </row>
    <row r="37638" spans="1:3">
      <c r="A37638" s="32" t="s">
        <v>27729</v>
      </c>
      <c r="B37638" s="32" t="s">
        <v>180</v>
      </c>
      <c r="C37638">
        <f t="shared" si="588"/>
        <v>84319</v>
      </c>
    </row>
    <row r="37639" spans="1:3">
      <c r="A37639" s="32" t="s">
        <v>27730</v>
      </c>
      <c r="B37639" s="32" t="s">
        <v>180</v>
      </c>
      <c r="C37639">
        <f t="shared" si="588"/>
        <v>84320</v>
      </c>
    </row>
    <row r="37640" spans="1:3">
      <c r="A37640" s="32" t="s">
        <v>27731</v>
      </c>
      <c r="B37640" s="32" t="s">
        <v>180</v>
      </c>
      <c r="C37640">
        <f t="shared" si="588"/>
        <v>84321</v>
      </c>
    </row>
    <row r="37641" spans="1:3">
      <c r="A37641" s="32" t="s">
        <v>27732</v>
      </c>
      <c r="B37641" s="32" t="s">
        <v>180</v>
      </c>
      <c r="C37641">
        <f t="shared" si="588"/>
        <v>84322</v>
      </c>
    </row>
    <row r="37642" spans="1:3">
      <c r="A37642" s="32" t="s">
        <v>27733</v>
      </c>
      <c r="B37642" s="32" t="s">
        <v>180</v>
      </c>
      <c r="C37642">
        <f t="shared" si="588"/>
        <v>84323</v>
      </c>
    </row>
    <row r="37643" spans="1:3">
      <c r="A37643" s="32" t="s">
        <v>27734</v>
      </c>
      <c r="B37643" s="32" t="s">
        <v>180</v>
      </c>
      <c r="C37643">
        <f t="shared" si="588"/>
        <v>84324</v>
      </c>
    </row>
    <row r="37644" spans="1:3">
      <c r="A37644" s="32" t="s">
        <v>27735</v>
      </c>
      <c r="B37644" s="32" t="s">
        <v>180</v>
      </c>
      <c r="C37644">
        <f t="shared" si="588"/>
        <v>84325</v>
      </c>
    </row>
    <row r="37645" spans="1:3">
      <c r="A37645" s="32" t="s">
        <v>27736</v>
      </c>
      <c r="B37645" s="32" t="s">
        <v>180</v>
      </c>
      <c r="C37645">
        <f t="shared" si="588"/>
        <v>84326</v>
      </c>
    </row>
    <row r="37646" spans="1:3">
      <c r="A37646" s="32" t="s">
        <v>27737</v>
      </c>
      <c r="B37646" s="32" t="s">
        <v>180</v>
      </c>
      <c r="C37646">
        <f t="shared" si="588"/>
        <v>84327</v>
      </c>
    </row>
    <row r="37647" spans="1:3">
      <c r="A37647" s="32" t="s">
        <v>27738</v>
      </c>
      <c r="B37647" s="32" t="s">
        <v>180</v>
      </c>
      <c r="C37647">
        <f t="shared" si="588"/>
        <v>84328</v>
      </c>
    </row>
    <row r="37648" spans="1:3">
      <c r="A37648" s="32" t="s">
        <v>27739</v>
      </c>
      <c r="B37648" s="32" t="s">
        <v>180</v>
      </c>
      <c r="C37648">
        <f t="shared" si="588"/>
        <v>84329</v>
      </c>
    </row>
    <row r="37649" spans="1:3">
      <c r="A37649" s="32" t="s">
        <v>27740</v>
      </c>
      <c r="B37649" s="32" t="s">
        <v>180</v>
      </c>
      <c r="C37649">
        <f t="shared" si="588"/>
        <v>84330</v>
      </c>
    </row>
    <row r="37650" spans="1:3">
      <c r="A37650" s="32" t="s">
        <v>27741</v>
      </c>
      <c r="B37650" s="32" t="s">
        <v>180</v>
      </c>
      <c r="C37650">
        <f t="shared" si="588"/>
        <v>84331</v>
      </c>
    </row>
    <row r="37651" spans="1:3">
      <c r="A37651" s="32" t="s">
        <v>27742</v>
      </c>
      <c r="B37651" s="32" t="s">
        <v>180</v>
      </c>
      <c r="C37651">
        <f t="shared" si="588"/>
        <v>84332</v>
      </c>
    </row>
    <row r="37652" spans="1:3">
      <c r="A37652" s="32" t="s">
        <v>27743</v>
      </c>
      <c r="B37652" s="32" t="s">
        <v>180</v>
      </c>
      <c r="C37652">
        <f t="shared" si="588"/>
        <v>84333</v>
      </c>
    </row>
    <row r="37653" spans="1:3">
      <c r="A37653" s="32" t="s">
        <v>27744</v>
      </c>
      <c r="B37653" s="32" t="s">
        <v>180</v>
      </c>
      <c r="C37653">
        <f t="shared" si="588"/>
        <v>84334</v>
      </c>
    </row>
    <row r="37654" spans="1:3">
      <c r="A37654" s="32" t="s">
        <v>27745</v>
      </c>
      <c r="B37654" s="32" t="s">
        <v>180</v>
      </c>
      <c r="C37654">
        <f t="shared" si="588"/>
        <v>84335</v>
      </c>
    </row>
    <row r="37655" spans="1:3">
      <c r="A37655" s="32" t="s">
        <v>27746</v>
      </c>
      <c r="B37655" s="32" t="s">
        <v>180</v>
      </c>
      <c r="C37655">
        <f t="shared" si="588"/>
        <v>84336</v>
      </c>
    </row>
    <row r="37656" spans="1:3">
      <c r="A37656" s="32" t="s">
        <v>27747</v>
      </c>
      <c r="B37656" s="32" t="s">
        <v>180</v>
      </c>
      <c r="C37656">
        <f t="shared" si="588"/>
        <v>84337</v>
      </c>
    </row>
    <row r="37657" spans="1:3">
      <c r="A37657" s="32" t="s">
        <v>27748</v>
      </c>
      <c r="B37657" s="32" t="s">
        <v>180</v>
      </c>
      <c r="C37657">
        <f t="shared" si="588"/>
        <v>84338</v>
      </c>
    </row>
    <row r="37658" spans="1:3">
      <c r="A37658" s="32" t="s">
        <v>27749</v>
      </c>
      <c r="B37658" s="32" t="s">
        <v>180</v>
      </c>
      <c r="C37658">
        <f t="shared" si="588"/>
        <v>84339</v>
      </c>
    </row>
    <row r="37659" spans="1:3">
      <c r="A37659" s="32" t="s">
        <v>27750</v>
      </c>
      <c r="B37659" s="32" t="s">
        <v>180</v>
      </c>
      <c r="C37659">
        <f t="shared" si="588"/>
        <v>84340</v>
      </c>
    </row>
    <row r="37660" spans="1:3">
      <c r="A37660" s="32" t="s">
        <v>27751</v>
      </c>
      <c r="B37660" s="32" t="s">
        <v>180</v>
      </c>
      <c r="C37660">
        <f t="shared" si="588"/>
        <v>84341</v>
      </c>
    </row>
    <row r="37661" spans="1:3">
      <c r="A37661" s="32" t="s">
        <v>27752</v>
      </c>
      <c r="B37661" s="32" t="s">
        <v>180</v>
      </c>
      <c r="C37661">
        <f t="shared" si="588"/>
        <v>84401</v>
      </c>
    </row>
    <row r="37662" spans="1:3">
      <c r="A37662" s="32" t="s">
        <v>27753</v>
      </c>
      <c r="B37662" s="32" t="s">
        <v>180</v>
      </c>
      <c r="C37662">
        <f t="shared" si="588"/>
        <v>84402</v>
      </c>
    </row>
    <row r="37663" spans="1:3">
      <c r="A37663" s="32" t="s">
        <v>27754</v>
      </c>
      <c r="B37663" s="32" t="s">
        <v>180</v>
      </c>
      <c r="C37663">
        <f t="shared" si="588"/>
        <v>84403</v>
      </c>
    </row>
    <row r="37664" spans="1:3">
      <c r="A37664" s="32" t="s">
        <v>27755</v>
      </c>
      <c r="B37664" s="32" t="s">
        <v>180</v>
      </c>
      <c r="C37664">
        <f t="shared" si="588"/>
        <v>84404</v>
      </c>
    </row>
    <row r="37665" spans="1:3">
      <c r="A37665" s="32" t="s">
        <v>27756</v>
      </c>
      <c r="B37665" s="32" t="s">
        <v>180</v>
      </c>
      <c r="C37665">
        <f t="shared" si="588"/>
        <v>84405</v>
      </c>
    </row>
    <row r="37666" spans="1:3">
      <c r="A37666" s="32" t="s">
        <v>27757</v>
      </c>
      <c r="B37666" s="32" t="s">
        <v>180</v>
      </c>
      <c r="C37666">
        <f t="shared" si="588"/>
        <v>84407</v>
      </c>
    </row>
    <row r="37667" spans="1:3">
      <c r="A37667" s="32" t="s">
        <v>27758</v>
      </c>
      <c r="B37667" s="32" t="s">
        <v>180</v>
      </c>
      <c r="C37667">
        <f t="shared" si="588"/>
        <v>84408</v>
      </c>
    </row>
    <row r="37668" spans="1:3">
      <c r="A37668" s="32" t="s">
        <v>27759</v>
      </c>
      <c r="B37668" s="32" t="s">
        <v>180</v>
      </c>
      <c r="C37668">
        <f t="shared" si="588"/>
        <v>84409</v>
      </c>
    </row>
    <row r="37669" spans="1:3">
      <c r="A37669" s="32" t="s">
        <v>27760</v>
      </c>
      <c r="B37669" s="32" t="s">
        <v>180</v>
      </c>
      <c r="C37669">
        <f t="shared" si="588"/>
        <v>84412</v>
      </c>
    </row>
    <row r="37670" spans="1:3">
      <c r="A37670" s="32" t="s">
        <v>27761</v>
      </c>
      <c r="B37670" s="32" t="s">
        <v>180</v>
      </c>
      <c r="C37670">
        <f t="shared" si="588"/>
        <v>84414</v>
      </c>
    </row>
    <row r="37671" spans="1:3">
      <c r="A37671" s="32" t="s">
        <v>27762</v>
      </c>
      <c r="B37671" s="32" t="s">
        <v>180</v>
      </c>
      <c r="C37671">
        <f t="shared" si="588"/>
        <v>84415</v>
      </c>
    </row>
    <row r="37672" spans="1:3">
      <c r="A37672" s="32" t="s">
        <v>27763</v>
      </c>
      <c r="B37672" s="32" t="s">
        <v>180</v>
      </c>
      <c r="C37672">
        <f t="shared" si="588"/>
        <v>84501</v>
      </c>
    </row>
    <row r="37673" spans="1:3">
      <c r="A37673" s="32" t="s">
        <v>27764</v>
      </c>
      <c r="B37673" s="32" t="s">
        <v>180</v>
      </c>
      <c r="C37673">
        <f t="shared" si="588"/>
        <v>84510</v>
      </c>
    </row>
    <row r="37674" spans="1:3">
      <c r="A37674" s="32" t="s">
        <v>27765</v>
      </c>
      <c r="B37674" s="32" t="s">
        <v>180</v>
      </c>
      <c r="C37674">
        <f t="shared" si="588"/>
        <v>84511</v>
      </c>
    </row>
    <row r="37675" spans="1:3">
      <c r="A37675" s="32" t="s">
        <v>27766</v>
      </c>
      <c r="B37675" s="32" t="s">
        <v>180</v>
      </c>
      <c r="C37675">
        <f t="shared" si="588"/>
        <v>84512</v>
      </c>
    </row>
    <row r="37676" spans="1:3">
      <c r="A37676" s="32" t="s">
        <v>27767</v>
      </c>
      <c r="B37676" s="32" t="s">
        <v>180</v>
      </c>
      <c r="C37676">
        <f t="shared" si="588"/>
        <v>84513</v>
      </c>
    </row>
    <row r="37677" spans="1:3">
      <c r="A37677" s="32" t="s">
        <v>27768</v>
      </c>
      <c r="B37677" s="32" t="s">
        <v>180</v>
      </c>
      <c r="C37677">
        <f t="shared" si="588"/>
        <v>84515</v>
      </c>
    </row>
    <row r="37678" spans="1:3">
      <c r="A37678" s="32" t="s">
        <v>27769</v>
      </c>
      <c r="B37678" s="32" t="s">
        <v>180</v>
      </c>
      <c r="C37678">
        <f t="shared" si="588"/>
        <v>84516</v>
      </c>
    </row>
    <row r="37679" spans="1:3">
      <c r="A37679" s="32" t="s">
        <v>27770</v>
      </c>
      <c r="B37679" s="32" t="s">
        <v>180</v>
      </c>
      <c r="C37679">
        <f t="shared" si="588"/>
        <v>84518</v>
      </c>
    </row>
    <row r="37680" spans="1:3">
      <c r="A37680" s="32" t="s">
        <v>27771</v>
      </c>
      <c r="B37680" s="32" t="s">
        <v>180</v>
      </c>
      <c r="C37680">
        <f t="shared" si="588"/>
        <v>84520</v>
      </c>
    </row>
    <row r="37681" spans="1:3">
      <c r="A37681" s="32" t="s">
        <v>27772</v>
      </c>
      <c r="B37681" s="32" t="s">
        <v>180</v>
      </c>
      <c r="C37681">
        <f t="shared" si="588"/>
        <v>84521</v>
      </c>
    </row>
    <row r="37682" spans="1:3">
      <c r="A37682" s="32" t="s">
        <v>27773</v>
      </c>
      <c r="B37682" s="32" t="s">
        <v>180</v>
      </c>
      <c r="C37682">
        <f t="shared" si="588"/>
        <v>84522</v>
      </c>
    </row>
    <row r="37683" spans="1:3">
      <c r="A37683" s="32" t="s">
        <v>27774</v>
      </c>
      <c r="B37683" s="32" t="s">
        <v>180</v>
      </c>
      <c r="C37683">
        <f t="shared" si="588"/>
        <v>84523</v>
      </c>
    </row>
    <row r="37684" spans="1:3">
      <c r="A37684" s="32" t="s">
        <v>27775</v>
      </c>
      <c r="B37684" s="32" t="s">
        <v>180</v>
      </c>
      <c r="C37684">
        <f t="shared" si="588"/>
        <v>84525</v>
      </c>
    </row>
    <row r="37685" spans="1:3">
      <c r="A37685" s="32" t="s">
        <v>27776</v>
      </c>
      <c r="B37685" s="32" t="s">
        <v>180</v>
      </c>
      <c r="C37685">
        <f t="shared" si="588"/>
        <v>84526</v>
      </c>
    </row>
    <row r="37686" spans="1:3">
      <c r="A37686" s="32" t="s">
        <v>27777</v>
      </c>
      <c r="B37686" s="32" t="s">
        <v>180</v>
      </c>
      <c r="C37686">
        <f t="shared" si="588"/>
        <v>84527</v>
      </c>
    </row>
    <row r="37687" spans="1:3">
      <c r="A37687" s="32" t="s">
        <v>27778</v>
      </c>
      <c r="B37687" s="32" t="s">
        <v>180</v>
      </c>
      <c r="C37687">
        <f t="shared" si="588"/>
        <v>84528</v>
      </c>
    </row>
    <row r="37688" spans="1:3">
      <c r="A37688" s="32" t="s">
        <v>27779</v>
      </c>
      <c r="B37688" s="32" t="s">
        <v>180</v>
      </c>
      <c r="C37688">
        <f t="shared" si="588"/>
        <v>84529</v>
      </c>
    </row>
    <row r="37689" spans="1:3">
      <c r="A37689" s="32" t="s">
        <v>27780</v>
      </c>
      <c r="B37689" s="32" t="s">
        <v>180</v>
      </c>
      <c r="C37689">
        <f t="shared" si="588"/>
        <v>84530</v>
      </c>
    </row>
    <row r="37690" spans="1:3">
      <c r="A37690" s="32" t="s">
        <v>27781</v>
      </c>
      <c r="B37690" s="32" t="s">
        <v>180</v>
      </c>
      <c r="C37690">
        <f t="shared" si="588"/>
        <v>84531</v>
      </c>
    </row>
    <row r="37691" spans="1:3">
      <c r="A37691" s="32" t="s">
        <v>27782</v>
      </c>
      <c r="B37691" s="32" t="s">
        <v>180</v>
      </c>
      <c r="C37691">
        <f t="shared" si="588"/>
        <v>84532</v>
      </c>
    </row>
    <row r="37692" spans="1:3">
      <c r="A37692" s="32" t="s">
        <v>27783</v>
      </c>
      <c r="B37692" s="32" t="s">
        <v>180</v>
      </c>
      <c r="C37692">
        <f t="shared" si="588"/>
        <v>84533</v>
      </c>
    </row>
    <row r="37693" spans="1:3">
      <c r="A37693" s="32" t="s">
        <v>27784</v>
      </c>
      <c r="B37693" s="32" t="s">
        <v>180</v>
      </c>
      <c r="C37693">
        <f t="shared" si="588"/>
        <v>84534</v>
      </c>
    </row>
    <row r="37694" spans="1:3">
      <c r="A37694" s="32" t="s">
        <v>27785</v>
      </c>
      <c r="B37694" s="32" t="s">
        <v>180</v>
      </c>
      <c r="C37694">
        <f t="shared" si="588"/>
        <v>84535</v>
      </c>
    </row>
    <row r="37695" spans="1:3">
      <c r="A37695" s="32" t="s">
        <v>27786</v>
      </c>
      <c r="B37695" s="32" t="s">
        <v>180</v>
      </c>
      <c r="C37695">
        <f t="shared" si="588"/>
        <v>84536</v>
      </c>
    </row>
    <row r="37696" spans="1:3">
      <c r="A37696" s="32" t="s">
        <v>27787</v>
      </c>
      <c r="B37696" s="32" t="s">
        <v>180</v>
      </c>
      <c r="C37696">
        <f t="shared" si="588"/>
        <v>84537</v>
      </c>
    </row>
    <row r="37697" spans="1:3">
      <c r="A37697" s="32" t="s">
        <v>27788</v>
      </c>
      <c r="B37697" s="32" t="s">
        <v>180</v>
      </c>
      <c r="C37697">
        <f t="shared" si="588"/>
        <v>84539</v>
      </c>
    </row>
    <row r="37698" spans="1:3">
      <c r="A37698" s="32" t="s">
        <v>27789</v>
      </c>
      <c r="B37698" s="32" t="s">
        <v>180</v>
      </c>
      <c r="C37698">
        <f t="shared" ref="C37698:C37761" si="589">1*A37698</f>
        <v>84540</v>
      </c>
    </row>
    <row r="37699" spans="1:3">
      <c r="A37699" s="32" t="s">
        <v>27790</v>
      </c>
      <c r="B37699" s="32" t="s">
        <v>180</v>
      </c>
      <c r="C37699">
        <f t="shared" si="589"/>
        <v>84542</v>
      </c>
    </row>
    <row r="37700" spans="1:3">
      <c r="A37700" s="32" t="s">
        <v>27791</v>
      </c>
      <c r="B37700" s="32" t="s">
        <v>180</v>
      </c>
      <c r="C37700">
        <f t="shared" si="589"/>
        <v>84601</v>
      </c>
    </row>
    <row r="37701" spans="1:3">
      <c r="A37701" s="32" t="s">
        <v>27792</v>
      </c>
      <c r="B37701" s="32" t="s">
        <v>180</v>
      </c>
      <c r="C37701">
        <f t="shared" si="589"/>
        <v>84602</v>
      </c>
    </row>
    <row r="37702" spans="1:3">
      <c r="A37702" s="32" t="s">
        <v>27793</v>
      </c>
      <c r="B37702" s="32" t="s">
        <v>180</v>
      </c>
      <c r="C37702">
        <f t="shared" si="589"/>
        <v>84603</v>
      </c>
    </row>
    <row r="37703" spans="1:3">
      <c r="A37703" s="32" t="s">
        <v>27794</v>
      </c>
      <c r="B37703" s="32" t="s">
        <v>180</v>
      </c>
      <c r="C37703">
        <f t="shared" si="589"/>
        <v>84604</v>
      </c>
    </row>
    <row r="37704" spans="1:3">
      <c r="A37704" s="32" t="s">
        <v>27795</v>
      </c>
      <c r="B37704" s="32" t="s">
        <v>180</v>
      </c>
      <c r="C37704">
        <f t="shared" si="589"/>
        <v>84605</v>
      </c>
    </row>
    <row r="37705" spans="1:3">
      <c r="A37705" s="32" t="s">
        <v>27796</v>
      </c>
      <c r="B37705" s="32" t="s">
        <v>180</v>
      </c>
      <c r="C37705">
        <f t="shared" si="589"/>
        <v>84606</v>
      </c>
    </row>
    <row r="37706" spans="1:3">
      <c r="A37706" s="32" t="s">
        <v>27797</v>
      </c>
      <c r="B37706" s="32" t="s">
        <v>180</v>
      </c>
      <c r="C37706">
        <f t="shared" si="589"/>
        <v>84620</v>
      </c>
    </row>
    <row r="37707" spans="1:3">
      <c r="A37707" s="32" t="s">
        <v>27798</v>
      </c>
      <c r="B37707" s="32" t="s">
        <v>180</v>
      </c>
      <c r="C37707">
        <f t="shared" si="589"/>
        <v>84621</v>
      </c>
    </row>
    <row r="37708" spans="1:3">
      <c r="A37708" s="32" t="s">
        <v>27799</v>
      </c>
      <c r="B37708" s="32" t="s">
        <v>180</v>
      </c>
      <c r="C37708">
        <f t="shared" si="589"/>
        <v>84622</v>
      </c>
    </row>
    <row r="37709" spans="1:3">
      <c r="A37709" s="32" t="s">
        <v>27800</v>
      </c>
      <c r="B37709" s="32" t="s">
        <v>180</v>
      </c>
      <c r="C37709">
        <f t="shared" si="589"/>
        <v>84623</v>
      </c>
    </row>
    <row r="37710" spans="1:3">
      <c r="A37710" s="32" t="s">
        <v>27801</v>
      </c>
      <c r="B37710" s="32" t="s">
        <v>180</v>
      </c>
      <c r="C37710">
        <f t="shared" si="589"/>
        <v>84624</v>
      </c>
    </row>
    <row r="37711" spans="1:3">
      <c r="A37711" s="32" t="s">
        <v>27802</v>
      </c>
      <c r="B37711" s="32" t="s">
        <v>180</v>
      </c>
      <c r="C37711">
        <f t="shared" si="589"/>
        <v>84626</v>
      </c>
    </row>
    <row r="37712" spans="1:3">
      <c r="A37712" s="32" t="s">
        <v>27803</v>
      </c>
      <c r="B37712" s="32" t="s">
        <v>180</v>
      </c>
      <c r="C37712">
        <f t="shared" si="589"/>
        <v>84627</v>
      </c>
    </row>
    <row r="37713" spans="1:3">
      <c r="A37713" s="32" t="s">
        <v>27804</v>
      </c>
      <c r="B37713" s="32" t="s">
        <v>180</v>
      </c>
      <c r="C37713">
        <f t="shared" si="589"/>
        <v>84628</v>
      </c>
    </row>
    <row r="37714" spans="1:3">
      <c r="A37714" s="32" t="s">
        <v>27805</v>
      </c>
      <c r="B37714" s="32" t="s">
        <v>180</v>
      </c>
      <c r="C37714">
        <f t="shared" si="589"/>
        <v>84629</v>
      </c>
    </row>
    <row r="37715" spans="1:3">
      <c r="A37715" s="32" t="s">
        <v>27806</v>
      </c>
      <c r="B37715" s="32" t="s">
        <v>180</v>
      </c>
      <c r="C37715">
        <f t="shared" si="589"/>
        <v>84630</v>
      </c>
    </row>
    <row r="37716" spans="1:3">
      <c r="A37716" s="32" t="s">
        <v>27807</v>
      </c>
      <c r="B37716" s="32" t="s">
        <v>180</v>
      </c>
      <c r="C37716">
        <f t="shared" si="589"/>
        <v>84631</v>
      </c>
    </row>
    <row r="37717" spans="1:3">
      <c r="A37717" s="32" t="s">
        <v>27808</v>
      </c>
      <c r="B37717" s="32" t="s">
        <v>180</v>
      </c>
      <c r="C37717">
        <f t="shared" si="589"/>
        <v>84632</v>
      </c>
    </row>
    <row r="37718" spans="1:3">
      <c r="A37718" s="32" t="s">
        <v>27809</v>
      </c>
      <c r="B37718" s="32" t="s">
        <v>180</v>
      </c>
      <c r="C37718">
        <f t="shared" si="589"/>
        <v>84633</v>
      </c>
    </row>
    <row r="37719" spans="1:3">
      <c r="A37719" s="32" t="s">
        <v>27810</v>
      </c>
      <c r="B37719" s="32" t="s">
        <v>180</v>
      </c>
      <c r="C37719">
        <f t="shared" si="589"/>
        <v>84634</v>
      </c>
    </row>
    <row r="37720" spans="1:3">
      <c r="A37720" s="32" t="s">
        <v>27811</v>
      </c>
      <c r="B37720" s="32" t="s">
        <v>180</v>
      </c>
      <c r="C37720">
        <f t="shared" si="589"/>
        <v>84635</v>
      </c>
    </row>
    <row r="37721" spans="1:3">
      <c r="A37721" s="32" t="s">
        <v>27812</v>
      </c>
      <c r="B37721" s="32" t="s">
        <v>180</v>
      </c>
      <c r="C37721">
        <f t="shared" si="589"/>
        <v>84636</v>
      </c>
    </row>
    <row r="37722" spans="1:3">
      <c r="A37722" s="32" t="s">
        <v>27813</v>
      </c>
      <c r="B37722" s="32" t="s">
        <v>180</v>
      </c>
      <c r="C37722">
        <f t="shared" si="589"/>
        <v>84637</v>
      </c>
    </row>
    <row r="37723" spans="1:3">
      <c r="A37723" s="32" t="s">
        <v>27814</v>
      </c>
      <c r="B37723" s="32" t="s">
        <v>180</v>
      </c>
      <c r="C37723">
        <f t="shared" si="589"/>
        <v>84638</v>
      </c>
    </row>
    <row r="37724" spans="1:3">
      <c r="A37724" s="32" t="s">
        <v>27815</v>
      </c>
      <c r="B37724" s="32" t="s">
        <v>180</v>
      </c>
      <c r="C37724">
        <f t="shared" si="589"/>
        <v>84639</v>
      </c>
    </row>
    <row r="37725" spans="1:3">
      <c r="A37725" s="32" t="s">
        <v>27816</v>
      </c>
      <c r="B37725" s="32" t="s">
        <v>180</v>
      </c>
      <c r="C37725">
        <f t="shared" si="589"/>
        <v>84640</v>
      </c>
    </row>
    <row r="37726" spans="1:3">
      <c r="A37726" s="32" t="s">
        <v>27817</v>
      </c>
      <c r="B37726" s="32" t="s">
        <v>180</v>
      </c>
      <c r="C37726">
        <f t="shared" si="589"/>
        <v>84642</v>
      </c>
    </row>
    <row r="37727" spans="1:3">
      <c r="A37727" s="32" t="s">
        <v>27818</v>
      </c>
      <c r="B37727" s="32" t="s">
        <v>180</v>
      </c>
      <c r="C37727">
        <f t="shared" si="589"/>
        <v>84643</v>
      </c>
    </row>
    <row r="37728" spans="1:3">
      <c r="A37728" s="32" t="s">
        <v>27819</v>
      </c>
      <c r="B37728" s="32" t="s">
        <v>180</v>
      </c>
      <c r="C37728">
        <f t="shared" si="589"/>
        <v>84644</v>
      </c>
    </row>
    <row r="37729" spans="1:3">
      <c r="A37729" s="32" t="s">
        <v>27820</v>
      </c>
      <c r="B37729" s="32" t="s">
        <v>180</v>
      </c>
      <c r="C37729">
        <f t="shared" si="589"/>
        <v>84645</v>
      </c>
    </row>
    <row r="37730" spans="1:3">
      <c r="A37730" s="32" t="s">
        <v>27821</v>
      </c>
      <c r="B37730" s="32" t="s">
        <v>180</v>
      </c>
      <c r="C37730">
        <f t="shared" si="589"/>
        <v>84646</v>
      </c>
    </row>
    <row r="37731" spans="1:3">
      <c r="A37731" s="32" t="s">
        <v>27822</v>
      </c>
      <c r="B37731" s="32" t="s">
        <v>180</v>
      </c>
      <c r="C37731">
        <f t="shared" si="589"/>
        <v>84647</v>
      </c>
    </row>
    <row r="37732" spans="1:3">
      <c r="A37732" s="32" t="s">
        <v>27823</v>
      </c>
      <c r="B37732" s="32" t="s">
        <v>180</v>
      </c>
      <c r="C37732">
        <f t="shared" si="589"/>
        <v>84648</v>
      </c>
    </row>
    <row r="37733" spans="1:3">
      <c r="A37733" s="32" t="s">
        <v>27824</v>
      </c>
      <c r="B37733" s="32" t="s">
        <v>180</v>
      </c>
      <c r="C37733">
        <f t="shared" si="589"/>
        <v>84649</v>
      </c>
    </row>
    <row r="37734" spans="1:3">
      <c r="A37734" s="32" t="s">
        <v>27825</v>
      </c>
      <c r="B37734" s="32" t="s">
        <v>180</v>
      </c>
      <c r="C37734">
        <f t="shared" si="589"/>
        <v>84650</v>
      </c>
    </row>
    <row r="37735" spans="1:3">
      <c r="A37735" s="32" t="s">
        <v>27826</v>
      </c>
      <c r="B37735" s="32" t="s">
        <v>180</v>
      </c>
      <c r="C37735">
        <f t="shared" si="589"/>
        <v>84651</v>
      </c>
    </row>
    <row r="37736" spans="1:3">
      <c r="A37736" s="32" t="s">
        <v>27827</v>
      </c>
      <c r="B37736" s="32" t="s">
        <v>180</v>
      </c>
      <c r="C37736">
        <f t="shared" si="589"/>
        <v>84652</v>
      </c>
    </row>
    <row r="37737" spans="1:3">
      <c r="A37737" s="32" t="s">
        <v>27828</v>
      </c>
      <c r="B37737" s="32" t="s">
        <v>180</v>
      </c>
      <c r="C37737">
        <f t="shared" si="589"/>
        <v>84653</v>
      </c>
    </row>
    <row r="37738" spans="1:3">
      <c r="A37738" s="32" t="s">
        <v>27829</v>
      </c>
      <c r="B37738" s="32" t="s">
        <v>180</v>
      </c>
      <c r="C37738">
        <f t="shared" si="589"/>
        <v>84654</v>
      </c>
    </row>
    <row r="37739" spans="1:3">
      <c r="A37739" s="32" t="s">
        <v>27830</v>
      </c>
      <c r="B37739" s="32" t="s">
        <v>180</v>
      </c>
      <c r="C37739">
        <f t="shared" si="589"/>
        <v>84655</v>
      </c>
    </row>
    <row r="37740" spans="1:3">
      <c r="A37740" s="32" t="s">
        <v>27831</v>
      </c>
      <c r="B37740" s="32" t="s">
        <v>180</v>
      </c>
      <c r="C37740">
        <f t="shared" si="589"/>
        <v>84656</v>
      </c>
    </row>
    <row r="37741" spans="1:3">
      <c r="A37741" s="32" t="s">
        <v>27832</v>
      </c>
      <c r="B37741" s="32" t="s">
        <v>180</v>
      </c>
      <c r="C37741">
        <f t="shared" si="589"/>
        <v>84657</v>
      </c>
    </row>
    <row r="37742" spans="1:3">
      <c r="A37742" s="32" t="s">
        <v>27833</v>
      </c>
      <c r="B37742" s="32" t="s">
        <v>180</v>
      </c>
      <c r="C37742">
        <f t="shared" si="589"/>
        <v>84660</v>
      </c>
    </row>
    <row r="37743" spans="1:3">
      <c r="A37743" s="32" t="s">
        <v>27834</v>
      </c>
      <c r="B37743" s="32" t="s">
        <v>180</v>
      </c>
      <c r="C37743">
        <f t="shared" si="589"/>
        <v>84662</v>
      </c>
    </row>
    <row r="37744" spans="1:3">
      <c r="A37744" s="32" t="s">
        <v>27835</v>
      </c>
      <c r="B37744" s="32" t="s">
        <v>180</v>
      </c>
      <c r="C37744">
        <f t="shared" si="589"/>
        <v>84663</v>
      </c>
    </row>
    <row r="37745" spans="1:3">
      <c r="A37745" s="32" t="s">
        <v>27836</v>
      </c>
      <c r="B37745" s="32" t="s">
        <v>180</v>
      </c>
      <c r="C37745">
        <f t="shared" si="589"/>
        <v>84664</v>
      </c>
    </row>
    <row r="37746" spans="1:3">
      <c r="A37746" s="32" t="s">
        <v>27837</v>
      </c>
      <c r="B37746" s="32" t="s">
        <v>180</v>
      </c>
      <c r="C37746">
        <f t="shared" si="589"/>
        <v>84665</v>
      </c>
    </row>
    <row r="37747" spans="1:3">
      <c r="A37747" s="32" t="s">
        <v>27838</v>
      </c>
      <c r="B37747" s="32" t="s">
        <v>180</v>
      </c>
      <c r="C37747">
        <f t="shared" si="589"/>
        <v>84667</v>
      </c>
    </row>
    <row r="37748" spans="1:3">
      <c r="A37748" s="32" t="s">
        <v>27839</v>
      </c>
      <c r="B37748" s="32" t="s">
        <v>180</v>
      </c>
      <c r="C37748">
        <f t="shared" si="589"/>
        <v>84701</v>
      </c>
    </row>
    <row r="37749" spans="1:3">
      <c r="A37749" s="32" t="s">
        <v>27840</v>
      </c>
      <c r="B37749" s="32" t="s">
        <v>180</v>
      </c>
      <c r="C37749">
        <f t="shared" si="589"/>
        <v>84710</v>
      </c>
    </row>
    <row r="37750" spans="1:3">
      <c r="A37750" s="32" t="s">
        <v>27841</v>
      </c>
      <c r="B37750" s="32" t="s">
        <v>180</v>
      </c>
      <c r="C37750">
        <f t="shared" si="589"/>
        <v>84711</v>
      </c>
    </row>
    <row r="37751" spans="1:3">
      <c r="A37751" s="32" t="s">
        <v>27842</v>
      </c>
      <c r="B37751" s="32" t="s">
        <v>180</v>
      </c>
      <c r="C37751">
        <f t="shared" si="589"/>
        <v>84712</v>
      </c>
    </row>
    <row r="37752" spans="1:3">
      <c r="A37752" s="32" t="s">
        <v>27843</v>
      </c>
      <c r="B37752" s="32" t="s">
        <v>180</v>
      </c>
      <c r="C37752">
        <f t="shared" si="589"/>
        <v>84713</v>
      </c>
    </row>
    <row r="37753" spans="1:3">
      <c r="A37753" s="32" t="s">
        <v>27844</v>
      </c>
      <c r="B37753" s="32" t="s">
        <v>180</v>
      </c>
      <c r="C37753">
        <f t="shared" si="589"/>
        <v>84714</v>
      </c>
    </row>
    <row r="37754" spans="1:3">
      <c r="A37754" s="32" t="s">
        <v>27845</v>
      </c>
      <c r="B37754" s="32" t="s">
        <v>180</v>
      </c>
      <c r="C37754">
        <f t="shared" si="589"/>
        <v>84715</v>
      </c>
    </row>
    <row r="37755" spans="1:3">
      <c r="A37755" s="32" t="s">
        <v>27846</v>
      </c>
      <c r="B37755" s="32" t="s">
        <v>180</v>
      </c>
      <c r="C37755">
        <f t="shared" si="589"/>
        <v>84716</v>
      </c>
    </row>
    <row r="37756" spans="1:3">
      <c r="A37756" s="32" t="s">
        <v>27847</v>
      </c>
      <c r="B37756" s="32" t="s">
        <v>180</v>
      </c>
      <c r="C37756">
        <f t="shared" si="589"/>
        <v>84717</v>
      </c>
    </row>
    <row r="37757" spans="1:3">
      <c r="A37757" s="32" t="s">
        <v>27848</v>
      </c>
      <c r="B37757" s="32" t="s">
        <v>180</v>
      </c>
      <c r="C37757">
        <f t="shared" si="589"/>
        <v>84718</v>
      </c>
    </row>
    <row r="37758" spans="1:3">
      <c r="A37758" s="32" t="s">
        <v>27849</v>
      </c>
      <c r="B37758" s="32" t="s">
        <v>180</v>
      </c>
      <c r="C37758">
        <f t="shared" si="589"/>
        <v>84719</v>
      </c>
    </row>
    <row r="37759" spans="1:3">
      <c r="A37759" s="32" t="s">
        <v>27850</v>
      </c>
      <c r="B37759" s="32" t="s">
        <v>180</v>
      </c>
      <c r="C37759">
        <f t="shared" si="589"/>
        <v>84720</v>
      </c>
    </row>
    <row r="37760" spans="1:3">
      <c r="A37760" s="32" t="s">
        <v>27851</v>
      </c>
      <c r="B37760" s="32" t="s">
        <v>180</v>
      </c>
      <c r="C37760">
        <f t="shared" si="589"/>
        <v>84721</v>
      </c>
    </row>
    <row r="37761" spans="1:3">
      <c r="A37761" s="32" t="s">
        <v>27852</v>
      </c>
      <c r="B37761" s="32" t="s">
        <v>180</v>
      </c>
      <c r="C37761">
        <f t="shared" si="589"/>
        <v>84722</v>
      </c>
    </row>
    <row r="37762" spans="1:3">
      <c r="A37762" s="32" t="s">
        <v>27853</v>
      </c>
      <c r="B37762" s="32" t="s">
        <v>180</v>
      </c>
      <c r="C37762">
        <f t="shared" ref="C37762:C37825" si="590">1*A37762</f>
        <v>84723</v>
      </c>
    </row>
    <row r="37763" spans="1:3">
      <c r="A37763" s="32" t="s">
        <v>27854</v>
      </c>
      <c r="B37763" s="32" t="s">
        <v>180</v>
      </c>
      <c r="C37763">
        <f t="shared" si="590"/>
        <v>84724</v>
      </c>
    </row>
    <row r="37764" spans="1:3">
      <c r="A37764" s="32" t="s">
        <v>27855</v>
      </c>
      <c r="B37764" s="32" t="s">
        <v>180</v>
      </c>
      <c r="C37764">
        <f t="shared" si="590"/>
        <v>84725</v>
      </c>
    </row>
    <row r="37765" spans="1:3">
      <c r="A37765" s="32" t="s">
        <v>27856</v>
      </c>
      <c r="B37765" s="32" t="s">
        <v>180</v>
      </c>
      <c r="C37765">
        <f t="shared" si="590"/>
        <v>84726</v>
      </c>
    </row>
    <row r="37766" spans="1:3">
      <c r="A37766" s="32" t="s">
        <v>27857</v>
      </c>
      <c r="B37766" s="32" t="s">
        <v>180</v>
      </c>
      <c r="C37766">
        <f t="shared" si="590"/>
        <v>84728</v>
      </c>
    </row>
    <row r="37767" spans="1:3">
      <c r="A37767" s="32" t="s">
        <v>27858</v>
      </c>
      <c r="B37767" s="32" t="s">
        <v>180</v>
      </c>
      <c r="C37767">
        <f t="shared" si="590"/>
        <v>84729</v>
      </c>
    </row>
    <row r="37768" spans="1:3">
      <c r="A37768" s="32" t="s">
        <v>27859</v>
      </c>
      <c r="B37768" s="32" t="s">
        <v>180</v>
      </c>
      <c r="C37768">
        <f t="shared" si="590"/>
        <v>84730</v>
      </c>
    </row>
    <row r="37769" spans="1:3">
      <c r="A37769" s="32" t="s">
        <v>27860</v>
      </c>
      <c r="B37769" s="32" t="s">
        <v>180</v>
      </c>
      <c r="C37769">
        <f t="shared" si="590"/>
        <v>84731</v>
      </c>
    </row>
    <row r="37770" spans="1:3">
      <c r="A37770" s="32" t="s">
        <v>27861</v>
      </c>
      <c r="B37770" s="32" t="s">
        <v>180</v>
      </c>
      <c r="C37770">
        <f t="shared" si="590"/>
        <v>84732</v>
      </c>
    </row>
    <row r="37771" spans="1:3">
      <c r="A37771" s="32" t="s">
        <v>27862</v>
      </c>
      <c r="B37771" s="32" t="s">
        <v>180</v>
      </c>
      <c r="C37771">
        <f t="shared" si="590"/>
        <v>84733</v>
      </c>
    </row>
    <row r="37772" spans="1:3">
      <c r="A37772" s="32" t="s">
        <v>27863</v>
      </c>
      <c r="B37772" s="32" t="s">
        <v>180</v>
      </c>
      <c r="C37772">
        <f t="shared" si="590"/>
        <v>84734</v>
      </c>
    </row>
    <row r="37773" spans="1:3">
      <c r="A37773" s="32" t="s">
        <v>27864</v>
      </c>
      <c r="B37773" s="32" t="s">
        <v>180</v>
      </c>
      <c r="C37773">
        <f t="shared" si="590"/>
        <v>84735</v>
      </c>
    </row>
    <row r="37774" spans="1:3">
      <c r="A37774" s="32" t="s">
        <v>27865</v>
      </c>
      <c r="B37774" s="32" t="s">
        <v>180</v>
      </c>
      <c r="C37774">
        <f t="shared" si="590"/>
        <v>84736</v>
      </c>
    </row>
    <row r="37775" spans="1:3">
      <c r="A37775" s="32" t="s">
        <v>27866</v>
      </c>
      <c r="B37775" s="32" t="s">
        <v>180</v>
      </c>
      <c r="C37775">
        <f t="shared" si="590"/>
        <v>84737</v>
      </c>
    </row>
    <row r="37776" spans="1:3">
      <c r="A37776" s="32" t="s">
        <v>27867</v>
      </c>
      <c r="B37776" s="32" t="s">
        <v>180</v>
      </c>
      <c r="C37776">
        <f t="shared" si="590"/>
        <v>84738</v>
      </c>
    </row>
    <row r="37777" spans="1:3">
      <c r="A37777" s="32" t="s">
        <v>27868</v>
      </c>
      <c r="B37777" s="32" t="s">
        <v>180</v>
      </c>
      <c r="C37777">
        <f t="shared" si="590"/>
        <v>84739</v>
      </c>
    </row>
    <row r="37778" spans="1:3">
      <c r="A37778" s="32" t="s">
        <v>27869</v>
      </c>
      <c r="B37778" s="32" t="s">
        <v>180</v>
      </c>
      <c r="C37778">
        <f t="shared" si="590"/>
        <v>84740</v>
      </c>
    </row>
    <row r="37779" spans="1:3">
      <c r="A37779" s="32" t="s">
        <v>27870</v>
      </c>
      <c r="B37779" s="32" t="s">
        <v>180</v>
      </c>
      <c r="C37779">
        <f t="shared" si="590"/>
        <v>84741</v>
      </c>
    </row>
    <row r="37780" spans="1:3">
      <c r="A37780" s="32" t="s">
        <v>27871</v>
      </c>
      <c r="B37780" s="32" t="s">
        <v>180</v>
      </c>
      <c r="C37780">
        <f t="shared" si="590"/>
        <v>84742</v>
      </c>
    </row>
    <row r="37781" spans="1:3">
      <c r="A37781" s="32" t="s">
        <v>27872</v>
      </c>
      <c r="B37781" s="32" t="s">
        <v>180</v>
      </c>
      <c r="C37781">
        <f t="shared" si="590"/>
        <v>84743</v>
      </c>
    </row>
    <row r="37782" spans="1:3">
      <c r="A37782" s="32" t="s">
        <v>27873</v>
      </c>
      <c r="B37782" s="32" t="s">
        <v>180</v>
      </c>
      <c r="C37782">
        <f t="shared" si="590"/>
        <v>84744</v>
      </c>
    </row>
    <row r="37783" spans="1:3">
      <c r="A37783" s="32" t="s">
        <v>27874</v>
      </c>
      <c r="B37783" s="32" t="s">
        <v>180</v>
      </c>
      <c r="C37783">
        <f t="shared" si="590"/>
        <v>84745</v>
      </c>
    </row>
    <row r="37784" spans="1:3">
      <c r="A37784" s="32" t="s">
        <v>27875</v>
      </c>
      <c r="B37784" s="32" t="s">
        <v>180</v>
      </c>
      <c r="C37784">
        <f t="shared" si="590"/>
        <v>84746</v>
      </c>
    </row>
    <row r="37785" spans="1:3">
      <c r="A37785" s="32" t="s">
        <v>27876</v>
      </c>
      <c r="B37785" s="32" t="s">
        <v>180</v>
      </c>
      <c r="C37785">
        <f t="shared" si="590"/>
        <v>84747</v>
      </c>
    </row>
    <row r="37786" spans="1:3">
      <c r="A37786" s="32" t="s">
        <v>27877</v>
      </c>
      <c r="B37786" s="32" t="s">
        <v>180</v>
      </c>
      <c r="C37786">
        <f t="shared" si="590"/>
        <v>84749</v>
      </c>
    </row>
    <row r="37787" spans="1:3">
      <c r="A37787" s="32" t="s">
        <v>27878</v>
      </c>
      <c r="B37787" s="32" t="s">
        <v>180</v>
      </c>
      <c r="C37787">
        <f t="shared" si="590"/>
        <v>84750</v>
      </c>
    </row>
    <row r="37788" spans="1:3">
      <c r="A37788" s="32" t="s">
        <v>27879</v>
      </c>
      <c r="B37788" s="32" t="s">
        <v>180</v>
      </c>
      <c r="C37788">
        <f t="shared" si="590"/>
        <v>84751</v>
      </c>
    </row>
    <row r="37789" spans="1:3">
      <c r="A37789" s="32" t="s">
        <v>27880</v>
      </c>
      <c r="B37789" s="32" t="s">
        <v>180</v>
      </c>
      <c r="C37789">
        <f t="shared" si="590"/>
        <v>84752</v>
      </c>
    </row>
    <row r="37790" spans="1:3">
      <c r="A37790" s="32" t="s">
        <v>27881</v>
      </c>
      <c r="B37790" s="32" t="s">
        <v>180</v>
      </c>
      <c r="C37790">
        <f t="shared" si="590"/>
        <v>84753</v>
      </c>
    </row>
    <row r="37791" spans="1:3">
      <c r="A37791" s="32" t="s">
        <v>27882</v>
      </c>
      <c r="B37791" s="32" t="s">
        <v>180</v>
      </c>
      <c r="C37791">
        <f t="shared" si="590"/>
        <v>84754</v>
      </c>
    </row>
    <row r="37792" spans="1:3">
      <c r="A37792" s="32" t="s">
        <v>27883</v>
      </c>
      <c r="B37792" s="32" t="s">
        <v>180</v>
      </c>
      <c r="C37792">
        <f t="shared" si="590"/>
        <v>84755</v>
      </c>
    </row>
    <row r="37793" spans="1:3">
      <c r="A37793" s="32" t="s">
        <v>27884</v>
      </c>
      <c r="B37793" s="32" t="s">
        <v>180</v>
      </c>
      <c r="C37793">
        <f t="shared" si="590"/>
        <v>84756</v>
      </c>
    </row>
    <row r="37794" spans="1:3">
      <c r="A37794" s="32" t="s">
        <v>27885</v>
      </c>
      <c r="B37794" s="32" t="s">
        <v>180</v>
      </c>
      <c r="C37794">
        <f t="shared" si="590"/>
        <v>84757</v>
      </c>
    </row>
    <row r="37795" spans="1:3">
      <c r="A37795" s="32" t="s">
        <v>27886</v>
      </c>
      <c r="B37795" s="32" t="s">
        <v>180</v>
      </c>
      <c r="C37795">
        <f t="shared" si="590"/>
        <v>84758</v>
      </c>
    </row>
    <row r="37796" spans="1:3">
      <c r="A37796" s="32" t="s">
        <v>27887</v>
      </c>
      <c r="B37796" s="32" t="s">
        <v>180</v>
      </c>
      <c r="C37796">
        <f t="shared" si="590"/>
        <v>84759</v>
      </c>
    </row>
    <row r="37797" spans="1:3">
      <c r="A37797" s="32" t="s">
        <v>27888</v>
      </c>
      <c r="B37797" s="32" t="s">
        <v>180</v>
      </c>
      <c r="C37797">
        <f t="shared" si="590"/>
        <v>84760</v>
      </c>
    </row>
    <row r="37798" spans="1:3">
      <c r="A37798" s="32" t="s">
        <v>27889</v>
      </c>
      <c r="B37798" s="32" t="s">
        <v>180</v>
      </c>
      <c r="C37798">
        <f t="shared" si="590"/>
        <v>84761</v>
      </c>
    </row>
    <row r="37799" spans="1:3">
      <c r="A37799" s="32" t="s">
        <v>27890</v>
      </c>
      <c r="B37799" s="32" t="s">
        <v>180</v>
      </c>
      <c r="C37799">
        <f t="shared" si="590"/>
        <v>84762</v>
      </c>
    </row>
    <row r="37800" spans="1:3">
      <c r="A37800" s="32" t="s">
        <v>27891</v>
      </c>
      <c r="B37800" s="32" t="s">
        <v>180</v>
      </c>
      <c r="C37800">
        <f t="shared" si="590"/>
        <v>84763</v>
      </c>
    </row>
    <row r="37801" spans="1:3">
      <c r="A37801" s="32" t="s">
        <v>27892</v>
      </c>
      <c r="B37801" s="32" t="s">
        <v>180</v>
      </c>
      <c r="C37801">
        <f t="shared" si="590"/>
        <v>84764</v>
      </c>
    </row>
    <row r="37802" spans="1:3">
      <c r="A37802" s="32" t="s">
        <v>27893</v>
      </c>
      <c r="B37802" s="32" t="s">
        <v>180</v>
      </c>
      <c r="C37802">
        <f t="shared" si="590"/>
        <v>84765</v>
      </c>
    </row>
    <row r="37803" spans="1:3">
      <c r="A37803" s="32" t="s">
        <v>27894</v>
      </c>
      <c r="B37803" s="32" t="s">
        <v>180</v>
      </c>
      <c r="C37803">
        <f t="shared" si="590"/>
        <v>84766</v>
      </c>
    </row>
    <row r="37804" spans="1:3">
      <c r="A37804" s="32" t="s">
        <v>27895</v>
      </c>
      <c r="B37804" s="32" t="s">
        <v>180</v>
      </c>
      <c r="C37804">
        <f t="shared" si="590"/>
        <v>84767</v>
      </c>
    </row>
    <row r="37805" spans="1:3">
      <c r="A37805" s="32" t="s">
        <v>27896</v>
      </c>
      <c r="B37805" s="32" t="s">
        <v>180</v>
      </c>
      <c r="C37805">
        <f t="shared" si="590"/>
        <v>84770</v>
      </c>
    </row>
    <row r="37806" spans="1:3">
      <c r="A37806" s="32" t="s">
        <v>27897</v>
      </c>
      <c r="B37806" s="32" t="s">
        <v>180</v>
      </c>
      <c r="C37806">
        <f t="shared" si="590"/>
        <v>84771</v>
      </c>
    </row>
    <row r="37807" spans="1:3">
      <c r="A37807" s="32" t="s">
        <v>27898</v>
      </c>
      <c r="B37807" s="32" t="s">
        <v>180</v>
      </c>
      <c r="C37807">
        <f t="shared" si="590"/>
        <v>84772</v>
      </c>
    </row>
    <row r="37808" spans="1:3">
      <c r="A37808" s="32" t="s">
        <v>27899</v>
      </c>
      <c r="B37808" s="32" t="s">
        <v>180</v>
      </c>
      <c r="C37808">
        <f t="shared" si="590"/>
        <v>84773</v>
      </c>
    </row>
    <row r="37809" spans="1:3">
      <c r="A37809" s="32" t="s">
        <v>27900</v>
      </c>
      <c r="B37809" s="32" t="s">
        <v>180</v>
      </c>
      <c r="C37809">
        <f t="shared" si="590"/>
        <v>84774</v>
      </c>
    </row>
    <row r="37810" spans="1:3">
      <c r="A37810" s="32" t="s">
        <v>27901</v>
      </c>
      <c r="B37810" s="32" t="s">
        <v>180</v>
      </c>
      <c r="C37810">
        <f t="shared" si="590"/>
        <v>84775</v>
      </c>
    </row>
    <row r="37811" spans="1:3">
      <c r="A37811" s="32" t="s">
        <v>27902</v>
      </c>
      <c r="B37811" s="32" t="s">
        <v>180</v>
      </c>
      <c r="C37811">
        <f t="shared" si="590"/>
        <v>84776</v>
      </c>
    </row>
    <row r="37812" spans="1:3">
      <c r="A37812" s="32" t="s">
        <v>27903</v>
      </c>
      <c r="B37812" s="32" t="s">
        <v>180</v>
      </c>
      <c r="C37812">
        <f t="shared" si="590"/>
        <v>84779</v>
      </c>
    </row>
    <row r="37813" spans="1:3">
      <c r="A37813" s="32" t="s">
        <v>27904</v>
      </c>
      <c r="B37813" s="32" t="s">
        <v>180</v>
      </c>
      <c r="C37813">
        <f t="shared" si="590"/>
        <v>84780</v>
      </c>
    </row>
    <row r="37814" spans="1:3">
      <c r="A37814" s="32" t="s">
        <v>27905</v>
      </c>
      <c r="B37814" s="32" t="s">
        <v>180</v>
      </c>
      <c r="C37814">
        <f t="shared" si="590"/>
        <v>84781</v>
      </c>
    </row>
    <row r="37815" spans="1:3">
      <c r="A37815" s="32" t="s">
        <v>27906</v>
      </c>
      <c r="B37815" s="32" t="s">
        <v>180</v>
      </c>
      <c r="C37815">
        <f t="shared" si="590"/>
        <v>84782</v>
      </c>
    </row>
    <row r="37816" spans="1:3">
      <c r="A37816" s="32" t="s">
        <v>27907</v>
      </c>
      <c r="B37816" s="32" t="s">
        <v>180</v>
      </c>
      <c r="C37816">
        <f t="shared" si="590"/>
        <v>84783</v>
      </c>
    </row>
    <row r="37817" spans="1:3">
      <c r="A37817" s="32" t="s">
        <v>27908</v>
      </c>
      <c r="B37817" s="32" t="s">
        <v>180</v>
      </c>
      <c r="C37817">
        <f t="shared" si="590"/>
        <v>84784</v>
      </c>
    </row>
    <row r="37818" spans="1:3">
      <c r="A37818" s="32" t="s">
        <v>27909</v>
      </c>
      <c r="B37818" s="32" t="s">
        <v>180</v>
      </c>
      <c r="C37818">
        <f t="shared" si="590"/>
        <v>84790</v>
      </c>
    </row>
    <row r="37819" spans="1:3">
      <c r="A37819" s="32" t="s">
        <v>27910</v>
      </c>
      <c r="B37819" s="32" t="s">
        <v>180</v>
      </c>
      <c r="C37819">
        <f t="shared" si="590"/>
        <v>84791</v>
      </c>
    </row>
    <row r="37820" spans="1:3">
      <c r="A37820" s="32" t="s">
        <v>2659</v>
      </c>
      <c r="B37820" s="32" t="s">
        <v>140</v>
      </c>
      <c r="C37820">
        <f t="shared" si="590"/>
        <v>85000</v>
      </c>
    </row>
    <row r="37821" spans="1:3">
      <c r="A37821" s="32" t="s">
        <v>2093</v>
      </c>
      <c r="B37821" s="32" t="s">
        <v>140</v>
      </c>
      <c r="C37821">
        <f t="shared" si="590"/>
        <v>85001</v>
      </c>
    </row>
    <row r="37822" spans="1:3">
      <c r="A37822" s="32" t="s">
        <v>2094</v>
      </c>
      <c r="B37822" s="32" t="s">
        <v>140</v>
      </c>
      <c r="C37822">
        <f t="shared" si="590"/>
        <v>85002</v>
      </c>
    </row>
    <row r="37823" spans="1:3">
      <c r="A37823" s="32" t="s">
        <v>2095</v>
      </c>
      <c r="B37823" s="32" t="s">
        <v>140</v>
      </c>
      <c r="C37823">
        <f t="shared" si="590"/>
        <v>85003</v>
      </c>
    </row>
    <row r="37824" spans="1:3">
      <c r="A37824" s="32" t="s">
        <v>2096</v>
      </c>
      <c r="B37824" s="32" t="s">
        <v>140</v>
      </c>
      <c r="C37824">
        <f t="shared" si="590"/>
        <v>85004</v>
      </c>
    </row>
    <row r="37825" spans="1:3">
      <c r="A37825" s="32" t="s">
        <v>2097</v>
      </c>
      <c r="B37825" s="32" t="s">
        <v>140</v>
      </c>
      <c r="C37825">
        <f t="shared" si="590"/>
        <v>85005</v>
      </c>
    </row>
    <row r="37826" spans="1:3">
      <c r="A37826" s="32" t="s">
        <v>2098</v>
      </c>
      <c r="B37826" s="32" t="s">
        <v>140</v>
      </c>
      <c r="C37826">
        <f t="shared" ref="C37826:C37889" si="591">1*A37826</f>
        <v>85006</v>
      </c>
    </row>
    <row r="37827" spans="1:3">
      <c r="A37827" s="32" t="s">
        <v>2099</v>
      </c>
      <c r="B37827" s="32" t="s">
        <v>140</v>
      </c>
      <c r="C37827">
        <f t="shared" si="591"/>
        <v>85007</v>
      </c>
    </row>
    <row r="37828" spans="1:3">
      <c r="A37828" s="32" t="s">
        <v>2100</v>
      </c>
      <c r="B37828" s="32" t="s">
        <v>140</v>
      </c>
      <c r="C37828">
        <f t="shared" si="591"/>
        <v>85008</v>
      </c>
    </row>
    <row r="37829" spans="1:3">
      <c r="A37829" s="32" t="s">
        <v>2101</v>
      </c>
      <c r="B37829" s="32" t="s">
        <v>140</v>
      </c>
      <c r="C37829">
        <f t="shared" si="591"/>
        <v>85009</v>
      </c>
    </row>
    <row r="37830" spans="1:3">
      <c r="A37830" s="32" t="s">
        <v>2102</v>
      </c>
      <c r="B37830" s="32" t="s">
        <v>140</v>
      </c>
      <c r="C37830">
        <f t="shared" si="591"/>
        <v>85010</v>
      </c>
    </row>
    <row r="37831" spans="1:3">
      <c r="A37831" s="32" t="s">
        <v>2103</v>
      </c>
      <c r="B37831" s="32" t="s">
        <v>140</v>
      </c>
      <c r="C37831">
        <f t="shared" si="591"/>
        <v>85011</v>
      </c>
    </row>
    <row r="37832" spans="1:3">
      <c r="A37832" s="32" t="s">
        <v>2104</v>
      </c>
      <c r="B37832" s="32" t="s">
        <v>140</v>
      </c>
      <c r="C37832">
        <f t="shared" si="591"/>
        <v>85012</v>
      </c>
    </row>
    <row r="37833" spans="1:3">
      <c r="A37833" s="32" t="s">
        <v>2105</v>
      </c>
      <c r="B37833" s="32" t="s">
        <v>140</v>
      </c>
      <c r="C37833">
        <f t="shared" si="591"/>
        <v>85013</v>
      </c>
    </row>
    <row r="37834" spans="1:3">
      <c r="A37834" s="32" t="s">
        <v>2106</v>
      </c>
      <c r="B37834" s="32" t="s">
        <v>140</v>
      </c>
      <c r="C37834">
        <f t="shared" si="591"/>
        <v>85014</v>
      </c>
    </row>
    <row r="37835" spans="1:3">
      <c r="A37835" s="32" t="s">
        <v>2107</v>
      </c>
      <c r="B37835" s="32" t="s">
        <v>140</v>
      </c>
      <c r="C37835">
        <f t="shared" si="591"/>
        <v>85015</v>
      </c>
    </row>
    <row r="37836" spans="1:3">
      <c r="A37836" s="32" t="s">
        <v>2108</v>
      </c>
      <c r="B37836" s="32" t="s">
        <v>140</v>
      </c>
      <c r="C37836">
        <f t="shared" si="591"/>
        <v>85016</v>
      </c>
    </row>
    <row r="37837" spans="1:3">
      <c r="A37837" s="32" t="s">
        <v>2109</v>
      </c>
      <c r="B37837" s="32" t="s">
        <v>140</v>
      </c>
      <c r="C37837">
        <f t="shared" si="591"/>
        <v>85017</v>
      </c>
    </row>
    <row r="37838" spans="1:3">
      <c r="A37838" s="32" t="s">
        <v>2110</v>
      </c>
      <c r="B37838" s="32" t="s">
        <v>140</v>
      </c>
      <c r="C37838">
        <f t="shared" si="591"/>
        <v>85018</v>
      </c>
    </row>
    <row r="37839" spans="1:3">
      <c r="A37839" s="32" t="s">
        <v>2111</v>
      </c>
      <c r="B37839" s="32" t="s">
        <v>140</v>
      </c>
      <c r="C37839">
        <f t="shared" si="591"/>
        <v>85019</v>
      </c>
    </row>
    <row r="37840" spans="1:3">
      <c r="A37840" s="32" t="s">
        <v>2112</v>
      </c>
      <c r="B37840" s="32" t="s">
        <v>140</v>
      </c>
      <c r="C37840">
        <f t="shared" si="591"/>
        <v>85020</v>
      </c>
    </row>
    <row r="37841" spans="1:3">
      <c r="A37841" s="32" t="s">
        <v>2113</v>
      </c>
      <c r="B37841" s="32" t="s">
        <v>140</v>
      </c>
      <c r="C37841">
        <f t="shared" si="591"/>
        <v>85021</v>
      </c>
    </row>
    <row r="37842" spans="1:3">
      <c r="A37842" s="32" t="s">
        <v>2114</v>
      </c>
      <c r="B37842" s="32" t="s">
        <v>140</v>
      </c>
      <c r="C37842">
        <f t="shared" si="591"/>
        <v>85022</v>
      </c>
    </row>
    <row r="37843" spans="1:3">
      <c r="A37843" s="32" t="s">
        <v>2115</v>
      </c>
      <c r="B37843" s="32" t="s">
        <v>140</v>
      </c>
      <c r="C37843">
        <f t="shared" si="591"/>
        <v>85023</v>
      </c>
    </row>
    <row r="37844" spans="1:3">
      <c r="A37844" s="32" t="s">
        <v>2116</v>
      </c>
      <c r="B37844" s="32" t="s">
        <v>140</v>
      </c>
      <c r="C37844">
        <f t="shared" si="591"/>
        <v>85024</v>
      </c>
    </row>
    <row r="37845" spans="1:3">
      <c r="A37845" s="32" t="s">
        <v>2117</v>
      </c>
      <c r="B37845" s="32" t="s">
        <v>140</v>
      </c>
      <c r="C37845">
        <f t="shared" si="591"/>
        <v>85025</v>
      </c>
    </row>
    <row r="37846" spans="1:3">
      <c r="A37846" s="32" t="s">
        <v>2118</v>
      </c>
      <c r="B37846" s="32" t="s">
        <v>140</v>
      </c>
      <c r="C37846">
        <f t="shared" si="591"/>
        <v>85026</v>
      </c>
    </row>
    <row r="37847" spans="1:3">
      <c r="A37847" s="32" t="s">
        <v>2119</v>
      </c>
      <c r="B37847" s="32" t="s">
        <v>140</v>
      </c>
      <c r="C37847">
        <f t="shared" si="591"/>
        <v>85027</v>
      </c>
    </row>
    <row r="37848" spans="1:3">
      <c r="A37848" s="32" t="s">
        <v>2120</v>
      </c>
      <c r="B37848" s="32" t="s">
        <v>140</v>
      </c>
      <c r="C37848">
        <f t="shared" si="591"/>
        <v>85028</v>
      </c>
    </row>
    <row r="37849" spans="1:3">
      <c r="A37849" s="32" t="s">
        <v>2121</v>
      </c>
      <c r="B37849" s="32" t="s">
        <v>140</v>
      </c>
      <c r="C37849">
        <f t="shared" si="591"/>
        <v>85029</v>
      </c>
    </row>
    <row r="37850" spans="1:3">
      <c r="A37850" s="32" t="s">
        <v>2122</v>
      </c>
      <c r="B37850" s="32" t="s">
        <v>140</v>
      </c>
      <c r="C37850">
        <f t="shared" si="591"/>
        <v>85030</v>
      </c>
    </row>
    <row r="37851" spans="1:3">
      <c r="A37851" s="32" t="s">
        <v>2123</v>
      </c>
      <c r="B37851" s="32" t="s">
        <v>140</v>
      </c>
      <c r="C37851">
        <f t="shared" si="591"/>
        <v>85031</v>
      </c>
    </row>
    <row r="37852" spans="1:3">
      <c r="A37852" s="32" t="s">
        <v>2124</v>
      </c>
      <c r="B37852" s="32" t="s">
        <v>140</v>
      </c>
      <c r="C37852">
        <f t="shared" si="591"/>
        <v>85032</v>
      </c>
    </row>
    <row r="37853" spans="1:3">
      <c r="A37853" s="32" t="s">
        <v>2125</v>
      </c>
      <c r="B37853" s="32" t="s">
        <v>140</v>
      </c>
      <c r="C37853">
        <f t="shared" si="591"/>
        <v>85033</v>
      </c>
    </row>
    <row r="37854" spans="1:3">
      <c r="A37854" s="32" t="s">
        <v>2126</v>
      </c>
      <c r="B37854" s="32" t="s">
        <v>140</v>
      </c>
      <c r="C37854">
        <f t="shared" si="591"/>
        <v>85034</v>
      </c>
    </row>
    <row r="37855" spans="1:3">
      <c r="A37855" s="32" t="s">
        <v>2127</v>
      </c>
      <c r="B37855" s="32" t="s">
        <v>140</v>
      </c>
      <c r="C37855">
        <f t="shared" si="591"/>
        <v>85035</v>
      </c>
    </row>
    <row r="37856" spans="1:3">
      <c r="A37856" s="32" t="s">
        <v>2128</v>
      </c>
      <c r="B37856" s="32" t="s">
        <v>140</v>
      </c>
      <c r="C37856">
        <f t="shared" si="591"/>
        <v>85036</v>
      </c>
    </row>
    <row r="37857" spans="1:3">
      <c r="A37857" s="32" t="s">
        <v>2129</v>
      </c>
      <c r="B37857" s="32" t="s">
        <v>140</v>
      </c>
      <c r="C37857">
        <f t="shared" si="591"/>
        <v>85037</v>
      </c>
    </row>
    <row r="37858" spans="1:3">
      <c r="A37858" s="32" t="s">
        <v>2130</v>
      </c>
      <c r="B37858" s="32" t="s">
        <v>140</v>
      </c>
      <c r="C37858">
        <f t="shared" si="591"/>
        <v>85038</v>
      </c>
    </row>
    <row r="37859" spans="1:3">
      <c r="A37859" s="32" t="s">
        <v>2131</v>
      </c>
      <c r="B37859" s="32" t="s">
        <v>140</v>
      </c>
      <c r="C37859">
        <f t="shared" si="591"/>
        <v>85039</v>
      </c>
    </row>
    <row r="37860" spans="1:3">
      <c r="A37860" s="32" t="s">
        <v>2132</v>
      </c>
      <c r="B37860" s="32" t="s">
        <v>140</v>
      </c>
      <c r="C37860">
        <f t="shared" si="591"/>
        <v>85040</v>
      </c>
    </row>
    <row r="37861" spans="1:3">
      <c r="A37861" s="32" t="s">
        <v>2133</v>
      </c>
      <c r="B37861" s="32" t="s">
        <v>140</v>
      </c>
      <c r="C37861">
        <f t="shared" si="591"/>
        <v>85041</v>
      </c>
    </row>
    <row r="37862" spans="1:3">
      <c r="A37862" s="32" t="s">
        <v>2134</v>
      </c>
      <c r="B37862" s="32" t="s">
        <v>140</v>
      </c>
      <c r="C37862">
        <f t="shared" si="591"/>
        <v>85042</v>
      </c>
    </row>
    <row r="37863" spans="1:3">
      <c r="A37863" s="32" t="s">
        <v>2135</v>
      </c>
      <c r="B37863" s="32" t="s">
        <v>140</v>
      </c>
      <c r="C37863">
        <f t="shared" si="591"/>
        <v>85043</v>
      </c>
    </row>
    <row r="37864" spans="1:3">
      <c r="A37864" s="32" t="s">
        <v>2136</v>
      </c>
      <c r="B37864" s="32" t="s">
        <v>140</v>
      </c>
      <c r="C37864">
        <f t="shared" si="591"/>
        <v>85044</v>
      </c>
    </row>
    <row r="37865" spans="1:3">
      <c r="A37865" s="32" t="s">
        <v>2137</v>
      </c>
      <c r="B37865" s="32" t="s">
        <v>140</v>
      </c>
      <c r="C37865">
        <f t="shared" si="591"/>
        <v>85045</v>
      </c>
    </row>
    <row r="37866" spans="1:3">
      <c r="A37866" s="32" t="s">
        <v>2138</v>
      </c>
      <c r="B37866" s="32" t="s">
        <v>140</v>
      </c>
      <c r="C37866">
        <f t="shared" si="591"/>
        <v>85046</v>
      </c>
    </row>
    <row r="37867" spans="1:3">
      <c r="A37867" s="32" t="s">
        <v>2139</v>
      </c>
      <c r="B37867" s="32" t="s">
        <v>140</v>
      </c>
      <c r="C37867">
        <f t="shared" si="591"/>
        <v>85048</v>
      </c>
    </row>
    <row r="37868" spans="1:3">
      <c r="A37868" s="32" t="s">
        <v>2140</v>
      </c>
      <c r="B37868" s="32" t="s">
        <v>140</v>
      </c>
      <c r="C37868">
        <f t="shared" si="591"/>
        <v>85050</v>
      </c>
    </row>
    <row r="37869" spans="1:3">
      <c r="A37869" s="32" t="s">
        <v>2141</v>
      </c>
      <c r="B37869" s="32" t="s">
        <v>140</v>
      </c>
      <c r="C37869">
        <f t="shared" si="591"/>
        <v>85051</v>
      </c>
    </row>
    <row r="37870" spans="1:3">
      <c r="A37870" s="32" t="s">
        <v>2142</v>
      </c>
      <c r="B37870" s="32" t="s">
        <v>140</v>
      </c>
      <c r="C37870">
        <f t="shared" si="591"/>
        <v>85053</v>
      </c>
    </row>
    <row r="37871" spans="1:3">
      <c r="A37871" s="32" t="s">
        <v>2143</v>
      </c>
      <c r="B37871" s="32" t="s">
        <v>140</v>
      </c>
      <c r="C37871">
        <f t="shared" si="591"/>
        <v>85054</v>
      </c>
    </row>
    <row r="37872" spans="1:3">
      <c r="A37872" s="32" t="s">
        <v>2508</v>
      </c>
      <c r="B37872" s="32" t="s">
        <v>140</v>
      </c>
      <c r="C37872">
        <f t="shared" si="591"/>
        <v>85055</v>
      </c>
    </row>
    <row r="37873" spans="1:3">
      <c r="A37873" s="32" t="s">
        <v>2144</v>
      </c>
      <c r="B37873" s="32" t="s">
        <v>140</v>
      </c>
      <c r="C37873">
        <f t="shared" si="591"/>
        <v>85060</v>
      </c>
    </row>
    <row r="37874" spans="1:3">
      <c r="A37874" s="32" t="s">
        <v>2145</v>
      </c>
      <c r="B37874" s="32" t="s">
        <v>140</v>
      </c>
      <c r="C37874">
        <f t="shared" si="591"/>
        <v>85061</v>
      </c>
    </row>
    <row r="37875" spans="1:3">
      <c r="A37875" s="32" t="s">
        <v>2146</v>
      </c>
      <c r="B37875" s="32" t="s">
        <v>140</v>
      </c>
      <c r="C37875">
        <f t="shared" si="591"/>
        <v>85062</v>
      </c>
    </row>
    <row r="37876" spans="1:3">
      <c r="A37876" s="32" t="s">
        <v>2147</v>
      </c>
      <c r="B37876" s="32" t="s">
        <v>140</v>
      </c>
      <c r="C37876">
        <f t="shared" si="591"/>
        <v>85063</v>
      </c>
    </row>
    <row r="37877" spans="1:3">
      <c r="A37877" s="32" t="s">
        <v>2148</v>
      </c>
      <c r="B37877" s="32" t="s">
        <v>140</v>
      </c>
      <c r="C37877">
        <f t="shared" si="591"/>
        <v>85064</v>
      </c>
    </row>
    <row r="37878" spans="1:3">
      <c r="A37878" s="32" t="s">
        <v>2149</v>
      </c>
      <c r="B37878" s="32" t="s">
        <v>140</v>
      </c>
      <c r="C37878">
        <f t="shared" si="591"/>
        <v>85065</v>
      </c>
    </row>
    <row r="37879" spans="1:3">
      <c r="A37879" s="32" t="s">
        <v>2150</v>
      </c>
      <c r="B37879" s="32" t="s">
        <v>140</v>
      </c>
      <c r="C37879">
        <f t="shared" si="591"/>
        <v>85066</v>
      </c>
    </row>
    <row r="37880" spans="1:3">
      <c r="A37880" s="32" t="s">
        <v>2151</v>
      </c>
      <c r="B37880" s="32" t="s">
        <v>140</v>
      </c>
      <c r="C37880">
        <f t="shared" si="591"/>
        <v>85067</v>
      </c>
    </row>
    <row r="37881" spans="1:3">
      <c r="A37881" s="32" t="s">
        <v>2152</v>
      </c>
      <c r="B37881" s="32" t="s">
        <v>140</v>
      </c>
      <c r="C37881">
        <f t="shared" si="591"/>
        <v>85068</v>
      </c>
    </row>
    <row r="37882" spans="1:3">
      <c r="A37882" s="32" t="s">
        <v>2153</v>
      </c>
      <c r="B37882" s="32" t="s">
        <v>140</v>
      </c>
      <c r="C37882">
        <f t="shared" si="591"/>
        <v>85069</v>
      </c>
    </row>
    <row r="37883" spans="1:3">
      <c r="A37883" s="32" t="s">
        <v>2154</v>
      </c>
      <c r="B37883" s="32" t="s">
        <v>140</v>
      </c>
      <c r="C37883">
        <f t="shared" si="591"/>
        <v>85070</v>
      </c>
    </row>
    <row r="37884" spans="1:3">
      <c r="A37884" s="32" t="s">
        <v>2155</v>
      </c>
      <c r="B37884" s="32" t="s">
        <v>140</v>
      </c>
      <c r="C37884">
        <f t="shared" si="591"/>
        <v>85071</v>
      </c>
    </row>
    <row r="37885" spans="1:3">
      <c r="A37885" s="32" t="s">
        <v>2156</v>
      </c>
      <c r="B37885" s="32" t="s">
        <v>140</v>
      </c>
      <c r="C37885">
        <f t="shared" si="591"/>
        <v>85072</v>
      </c>
    </row>
    <row r="37886" spans="1:3">
      <c r="A37886" s="32" t="s">
        <v>2157</v>
      </c>
      <c r="B37886" s="32" t="s">
        <v>140</v>
      </c>
      <c r="C37886">
        <f t="shared" si="591"/>
        <v>85073</v>
      </c>
    </row>
    <row r="37887" spans="1:3">
      <c r="A37887" s="32" t="s">
        <v>2158</v>
      </c>
      <c r="B37887" s="32" t="s">
        <v>140</v>
      </c>
      <c r="C37887">
        <f t="shared" si="591"/>
        <v>85074</v>
      </c>
    </row>
    <row r="37888" spans="1:3">
      <c r="A37888" s="32" t="s">
        <v>2159</v>
      </c>
      <c r="B37888" s="32" t="s">
        <v>140</v>
      </c>
      <c r="C37888">
        <f t="shared" si="591"/>
        <v>85075</v>
      </c>
    </row>
    <row r="37889" spans="1:3">
      <c r="A37889" s="32" t="s">
        <v>2160</v>
      </c>
      <c r="B37889" s="32" t="s">
        <v>140</v>
      </c>
      <c r="C37889">
        <f t="shared" si="591"/>
        <v>85076</v>
      </c>
    </row>
    <row r="37890" spans="1:3">
      <c r="A37890" s="32" t="s">
        <v>2509</v>
      </c>
      <c r="B37890" s="32" t="s">
        <v>140</v>
      </c>
      <c r="C37890">
        <f t="shared" ref="C37890:C37953" si="592">1*A37890</f>
        <v>85077</v>
      </c>
    </row>
    <row r="37891" spans="1:3">
      <c r="A37891" s="32" t="s">
        <v>2161</v>
      </c>
      <c r="B37891" s="32" t="s">
        <v>140</v>
      </c>
      <c r="C37891">
        <f t="shared" si="592"/>
        <v>85078</v>
      </c>
    </row>
    <row r="37892" spans="1:3">
      <c r="A37892" s="32" t="s">
        <v>2162</v>
      </c>
      <c r="B37892" s="32" t="s">
        <v>140</v>
      </c>
      <c r="C37892">
        <f t="shared" si="592"/>
        <v>85079</v>
      </c>
    </row>
    <row r="37893" spans="1:3">
      <c r="A37893" s="32" t="s">
        <v>2163</v>
      </c>
      <c r="B37893" s="32" t="s">
        <v>140</v>
      </c>
      <c r="C37893">
        <f t="shared" si="592"/>
        <v>85080</v>
      </c>
    </row>
    <row r="37894" spans="1:3">
      <c r="A37894" s="32" t="s">
        <v>2164</v>
      </c>
      <c r="B37894" s="32" t="s">
        <v>140</v>
      </c>
      <c r="C37894">
        <f t="shared" si="592"/>
        <v>85082</v>
      </c>
    </row>
    <row r="37895" spans="1:3">
      <c r="A37895" s="32" t="s">
        <v>2165</v>
      </c>
      <c r="B37895" s="32" t="s">
        <v>140</v>
      </c>
      <c r="C37895">
        <f t="shared" si="592"/>
        <v>85083</v>
      </c>
    </row>
    <row r="37896" spans="1:3">
      <c r="A37896" s="32" t="s">
        <v>2166</v>
      </c>
      <c r="B37896" s="32" t="s">
        <v>140</v>
      </c>
      <c r="C37896">
        <f t="shared" si="592"/>
        <v>85085</v>
      </c>
    </row>
    <row r="37897" spans="1:3">
      <c r="A37897" s="32" t="s">
        <v>2167</v>
      </c>
      <c r="B37897" s="32" t="s">
        <v>140</v>
      </c>
      <c r="C37897">
        <f t="shared" si="592"/>
        <v>85086</v>
      </c>
    </row>
    <row r="37898" spans="1:3">
      <c r="A37898" s="32" t="s">
        <v>2168</v>
      </c>
      <c r="B37898" s="32" t="s">
        <v>140</v>
      </c>
      <c r="C37898">
        <f t="shared" si="592"/>
        <v>85087</v>
      </c>
    </row>
    <row r="37899" spans="1:3">
      <c r="A37899" s="32" t="s">
        <v>2510</v>
      </c>
      <c r="B37899" s="32" t="s">
        <v>140</v>
      </c>
      <c r="C37899">
        <f t="shared" si="592"/>
        <v>85096</v>
      </c>
    </row>
    <row r="37900" spans="1:3">
      <c r="A37900" s="32" t="s">
        <v>2169</v>
      </c>
      <c r="B37900" s="32" t="s">
        <v>140</v>
      </c>
      <c r="C37900">
        <f t="shared" si="592"/>
        <v>85097</v>
      </c>
    </row>
    <row r="37901" spans="1:3">
      <c r="A37901" s="32" t="s">
        <v>2170</v>
      </c>
      <c r="B37901" s="32" t="s">
        <v>140</v>
      </c>
      <c r="C37901">
        <f t="shared" si="592"/>
        <v>85098</v>
      </c>
    </row>
    <row r="37902" spans="1:3">
      <c r="A37902" s="32" t="s">
        <v>2511</v>
      </c>
      <c r="B37902" s="32" t="s">
        <v>140</v>
      </c>
      <c r="C37902">
        <f t="shared" si="592"/>
        <v>85099</v>
      </c>
    </row>
    <row r="37903" spans="1:3">
      <c r="A37903" s="32" t="s">
        <v>2171</v>
      </c>
      <c r="B37903" s="32" t="s">
        <v>140</v>
      </c>
      <c r="C37903">
        <f t="shared" si="592"/>
        <v>85117</v>
      </c>
    </row>
    <row r="37904" spans="1:3">
      <c r="A37904" s="32" t="s">
        <v>2172</v>
      </c>
      <c r="B37904" s="32" t="s">
        <v>140</v>
      </c>
      <c r="C37904">
        <f t="shared" si="592"/>
        <v>85118</v>
      </c>
    </row>
    <row r="37905" spans="1:3">
      <c r="A37905" s="32" t="s">
        <v>2173</v>
      </c>
      <c r="B37905" s="32" t="s">
        <v>140</v>
      </c>
      <c r="C37905">
        <f t="shared" si="592"/>
        <v>85119</v>
      </c>
    </row>
    <row r="37906" spans="1:3">
      <c r="A37906" s="32" t="s">
        <v>2174</v>
      </c>
      <c r="B37906" s="32" t="s">
        <v>140</v>
      </c>
      <c r="C37906">
        <f t="shared" si="592"/>
        <v>85120</v>
      </c>
    </row>
    <row r="37907" spans="1:3">
      <c r="A37907" s="32" t="s">
        <v>2175</v>
      </c>
      <c r="B37907" s="32" t="s">
        <v>140</v>
      </c>
      <c r="C37907">
        <f t="shared" si="592"/>
        <v>85121</v>
      </c>
    </row>
    <row r="37908" spans="1:3">
      <c r="A37908" s="32" t="s">
        <v>2176</v>
      </c>
      <c r="B37908" s="32" t="s">
        <v>140</v>
      </c>
      <c r="C37908">
        <f t="shared" si="592"/>
        <v>85122</v>
      </c>
    </row>
    <row r="37909" spans="1:3">
      <c r="A37909" s="32" t="s">
        <v>2177</v>
      </c>
      <c r="B37909" s="32" t="s">
        <v>140</v>
      </c>
      <c r="C37909">
        <f t="shared" si="592"/>
        <v>85123</v>
      </c>
    </row>
    <row r="37910" spans="1:3">
      <c r="A37910" s="32" t="s">
        <v>2178</v>
      </c>
      <c r="B37910" s="32" t="s">
        <v>140</v>
      </c>
      <c r="C37910">
        <f t="shared" si="592"/>
        <v>85127</v>
      </c>
    </row>
    <row r="37911" spans="1:3">
      <c r="A37911" s="32" t="s">
        <v>2179</v>
      </c>
      <c r="B37911" s="32" t="s">
        <v>140</v>
      </c>
      <c r="C37911">
        <f t="shared" si="592"/>
        <v>85128</v>
      </c>
    </row>
    <row r="37912" spans="1:3">
      <c r="A37912" s="32" t="s">
        <v>2180</v>
      </c>
      <c r="B37912" s="32" t="s">
        <v>140</v>
      </c>
      <c r="C37912">
        <f t="shared" si="592"/>
        <v>85130</v>
      </c>
    </row>
    <row r="37913" spans="1:3">
      <c r="A37913" s="32" t="s">
        <v>2181</v>
      </c>
      <c r="B37913" s="32" t="s">
        <v>140</v>
      </c>
      <c r="C37913">
        <f t="shared" si="592"/>
        <v>85131</v>
      </c>
    </row>
    <row r="37914" spans="1:3">
      <c r="A37914" s="32" t="s">
        <v>2182</v>
      </c>
      <c r="B37914" s="32" t="s">
        <v>140</v>
      </c>
      <c r="C37914">
        <f t="shared" si="592"/>
        <v>85132</v>
      </c>
    </row>
    <row r="37915" spans="1:3">
      <c r="A37915" s="32" t="s">
        <v>2183</v>
      </c>
      <c r="B37915" s="32" t="s">
        <v>140</v>
      </c>
      <c r="C37915">
        <f t="shared" si="592"/>
        <v>85135</v>
      </c>
    </row>
    <row r="37916" spans="1:3">
      <c r="A37916" s="32" t="s">
        <v>2184</v>
      </c>
      <c r="B37916" s="32" t="s">
        <v>140</v>
      </c>
      <c r="C37916">
        <f t="shared" si="592"/>
        <v>85137</v>
      </c>
    </row>
    <row r="37917" spans="1:3">
      <c r="A37917" s="32" t="s">
        <v>2185</v>
      </c>
      <c r="B37917" s="32" t="s">
        <v>140</v>
      </c>
      <c r="C37917">
        <f t="shared" si="592"/>
        <v>85138</v>
      </c>
    </row>
    <row r="37918" spans="1:3">
      <c r="A37918" s="32" t="s">
        <v>2186</v>
      </c>
      <c r="B37918" s="32" t="s">
        <v>140</v>
      </c>
      <c r="C37918">
        <f t="shared" si="592"/>
        <v>85139</v>
      </c>
    </row>
    <row r="37919" spans="1:3">
      <c r="A37919" s="32" t="s">
        <v>2187</v>
      </c>
      <c r="B37919" s="32" t="s">
        <v>140</v>
      </c>
      <c r="C37919">
        <f t="shared" si="592"/>
        <v>85140</v>
      </c>
    </row>
    <row r="37920" spans="1:3">
      <c r="A37920" s="32" t="s">
        <v>2590</v>
      </c>
      <c r="B37920" s="32" t="s">
        <v>140</v>
      </c>
      <c r="C37920">
        <f t="shared" si="592"/>
        <v>85141</v>
      </c>
    </row>
    <row r="37921" spans="1:3">
      <c r="A37921" s="32" t="s">
        <v>2188</v>
      </c>
      <c r="B37921" s="32" t="s">
        <v>140</v>
      </c>
      <c r="C37921">
        <f t="shared" si="592"/>
        <v>85142</v>
      </c>
    </row>
    <row r="37922" spans="1:3">
      <c r="A37922" s="32" t="s">
        <v>2189</v>
      </c>
      <c r="B37922" s="32" t="s">
        <v>140</v>
      </c>
      <c r="C37922">
        <f t="shared" si="592"/>
        <v>85143</v>
      </c>
    </row>
    <row r="37923" spans="1:3">
      <c r="A37923" s="32" t="s">
        <v>2190</v>
      </c>
      <c r="B37923" s="32" t="s">
        <v>140</v>
      </c>
      <c r="C37923">
        <f t="shared" si="592"/>
        <v>85145</v>
      </c>
    </row>
    <row r="37924" spans="1:3">
      <c r="A37924" s="32" t="s">
        <v>2191</v>
      </c>
      <c r="B37924" s="32" t="s">
        <v>140</v>
      </c>
      <c r="C37924">
        <f t="shared" si="592"/>
        <v>85147</v>
      </c>
    </row>
    <row r="37925" spans="1:3">
      <c r="A37925" s="32" t="s">
        <v>2192</v>
      </c>
      <c r="B37925" s="32" t="s">
        <v>140</v>
      </c>
      <c r="C37925">
        <f t="shared" si="592"/>
        <v>85172</v>
      </c>
    </row>
    <row r="37926" spans="1:3">
      <c r="A37926" s="32" t="s">
        <v>2193</v>
      </c>
      <c r="B37926" s="32" t="s">
        <v>140</v>
      </c>
      <c r="C37926">
        <f t="shared" si="592"/>
        <v>85173</v>
      </c>
    </row>
    <row r="37927" spans="1:3">
      <c r="A37927" s="32" t="s">
        <v>2194</v>
      </c>
      <c r="B37927" s="32" t="s">
        <v>140</v>
      </c>
      <c r="C37927">
        <f t="shared" si="592"/>
        <v>85178</v>
      </c>
    </row>
    <row r="37928" spans="1:3">
      <c r="A37928" s="32" t="s">
        <v>2195</v>
      </c>
      <c r="B37928" s="32" t="s">
        <v>140</v>
      </c>
      <c r="C37928">
        <f t="shared" si="592"/>
        <v>85190</v>
      </c>
    </row>
    <row r="37929" spans="1:3">
      <c r="A37929" s="32" t="s">
        <v>2196</v>
      </c>
      <c r="B37929" s="32" t="s">
        <v>140</v>
      </c>
      <c r="C37929">
        <f t="shared" si="592"/>
        <v>85191</v>
      </c>
    </row>
    <row r="37930" spans="1:3">
      <c r="A37930" s="32" t="s">
        <v>2197</v>
      </c>
      <c r="B37930" s="32" t="s">
        <v>140</v>
      </c>
      <c r="C37930">
        <f t="shared" si="592"/>
        <v>85192</v>
      </c>
    </row>
    <row r="37931" spans="1:3">
      <c r="A37931" s="32" t="s">
        <v>2198</v>
      </c>
      <c r="B37931" s="32" t="s">
        <v>140</v>
      </c>
      <c r="C37931">
        <f t="shared" si="592"/>
        <v>85193</v>
      </c>
    </row>
    <row r="37932" spans="1:3">
      <c r="A37932" s="32" t="s">
        <v>2199</v>
      </c>
      <c r="B37932" s="32" t="s">
        <v>140</v>
      </c>
      <c r="C37932">
        <f t="shared" si="592"/>
        <v>85194</v>
      </c>
    </row>
    <row r="37933" spans="1:3">
      <c r="A37933" s="32" t="s">
        <v>2200</v>
      </c>
      <c r="B37933" s="32" t="s">
        <v>140</v>
      </c>
      <c r="C37933">
        <f t="shared" si="592"/>
        <v>85201</v>
      </c>
    </row>
    <row r="37934" spans="1:3">
      <c r="A37934" s="32" t="s">
        <v>2201</v>
      </c>
      <c r="B37934" s="32" t="s">
        <v>140</v>
      </c>
      <c r="C37934">
        <f t="shared" si="592"/>
        <v>85202</v>
      </c>
    </row>
    <row r="37935" spans="1:3">
      <c r="A37935" s="32" t="s">
        <v>2202</v>
      </c>
      <c r="B37935" s="32" t="s">
        <v>140</v>
      </c>
      <c r="C37935">
        <f t="shared" si="592"/>
        <v>85203</v>
      </c>
    </row>
    <row r="37936" spans="1:3">
      <c r="A37936" s="32" t="s">
        <v>2203</v>
      </c>
      <c r="B37936" s="32" t="s">
        <v>140</v>
      </c>
      <c r="C37936">
        <f t="shared" si="592"/>
        <v>85204</v>
      </c>
    </row>
    <row r="37937" spans="1:3">
      <c r="A37937" s="32" t="s">
        <v>2204</v>
      </c>
      <c r="B37937" s="32" t="s">
        <v>140</v>
      </c>
      <c r="C37937">
        <f t="shared" si="592"/>
        <v>85205</v>
      </c>
    </row>
    <row r="37938" spans="1:3">
      <c r="A37938" s="32" t="s">
        <v>2205</v>
      </c>
      <c r="B37938" s="32" t="s">
        <v>140</v>
      </c>
      <c r="C37938">
        <f t="shared" si="592"/>
        <v>85206</v>
      </c>
    </row>
    <row r="37939" spans="1:3">
      <c r="A37939" s="32" t="s">
        <v>2206</v>
      </c>
      <c r="B37939" s="32" t="s">
        <v>140</v>
      </c>
      <c r="C37939">
        <f t="shared" si="592"/>
        <v>85207</v>
      </c>
    </row>
    <row r="37940" spans="1:3">
      <c r="A37940" s="32" t="s">
        <v>2207</v>
      </c>
      <c r="B37940" s="32" t="s">
        <v>140</v>
      </c>
      <c r="C37940">
        <f t="shared" si="592"/>
        <v>85208</v>
      </c>
    </row>
    <row r="37941" spans="1:3">
      <c r="A37941" s="32" t="s">
        <v>2208</v>
      </c>
      <c r="B37941" s="32" t="s">
        <v>140</v>
      </c>
      <c r="C37941">
        <f t="shared" si="592"/>
        <v>85209</v>
      </c>
    </row>
    <row r="37942" spans="1:3">
      <c r="A37942" s="32" t="s">
        <v>2209</v>
      </c>
      <c r="B37942" s="32" t="s">
        <v>140</v>
      </c>
      <c r="C37942">
        <f t="shared" si="592"/>
        <v>85210</v>
      </c>
    </row>
    <row r="37943" spans="1:3">
      <c r="A37943" s="32" t="s">
        <v>2210</v>
      </c>
      <c r="B37943" s="32" t="s">
        <v>140</v>
      </c>
      <c r="C37943">
        <f t="shared" si="592"/>
        <v>85211</v>
      </c>
    </row>
    <row r="37944" spans="1:3">
      <c r="A37944" s="32" t="s">
        <v>2211</v>
      </c>
      <c r="B37944" s="32" t="s">
        <v>140</v>
      </c>
      <c r="C37944">
        <f t="shared" si="592"/>
        <v>85212</v>
      </c>
    </row>
    <row r="37945" spans="1:3">
      <c r="A37945" s="32" t="s">
        <v>2212</v>
      </c>
      <c r="B37945" s="32" t="s">
        <v>140</v>
      </c>
      <c r="C37945">
        <f t="shared" si="592"/>
        <v>85213</v>
      </c>
    </row>
    <row r="37946" spans="1:3">
      <c r="A37946" s="32" t="s">
        <v>2213</v>
      </c>
      <c r="B37946" s="32" t="s">
        <v>140</v>
      </c>
      <c r="C37946">
        <f t="shared" si="592"/>
        <v>85214</v>
      </c>
    </row>
    <row r="37947" spans="1:3">
      <c r="A37947" s="32" t="s">
        <v>2214</v>
      </c>
      <c r="B37947" s="32" t="s">
        <v>140</v>
      </c>
      <c r="C37947">
        <f t="shared" si="592"/>
        <v>85215</v>
      </c>
    </row>
    <row r="37948" spans="1:3">
      <c r="A37948" s="32" t="s">
        <v>2215</v>
      </c>
      <c r="B37948" s="32" t="s">
        <v>140</v>
      </c>
      <c r="C37948">
        <f t="shared" si="592"/>
        <v>85216</v>
      </c>
    </row>
    <row r="37949" spans="1:3">
      <c r="A37949" s="32" t="s">
        <v>2512</v>
      </c>
      <c r="B37949" s="32" t="s">
        <v>140</v>
      </c>
      <c r="C37949">
        <f t="shared" si="592"/>
        <v>85217</v>
      </c>
    </row>
    <row r="37950" spans="1:3">
      <c r="A37950" s="32" t="s">
        <v>2513</v>
      </c>
      <c r="B37950" s="32" t="s">
        <v>140</v>
      </c>
      <c r="C37950">
        <f t="shared" si="592"/>
        <v>85218</v>
      </c>
    </row>
    <row r="37951" spans="1:3">
      <c r="A37951" s="32" t="s">
        <v>2514</v>
      </c>
      <c r="B37951" s="32" t="s">
        <v>140</v>
      </c>
      <c r="C37951">
        <f t="shared" si="592"/>
        <v>85219</v>
      </c>
    </row>
    <row r="37952" spans="1:3">
      <c r="A37952" s="32" t="s">
        <v>2515</v>
      </c>
      <c r="B37952" s="32" t="s">
        <v>140</v>
      </c>
      <c r="C37952">
        <f t="shared" si="592"/>
        <v>85220</v>
      </c>
    </row>
    <row r="37953" spans="1:3">
      <c r="A37953" s="32" t="s">
        <v>2516</v>
      </c>
      <c r="B37953" s="32" t="s">
        <v>140</v>
      </c>
      <c r="C37953">
        <f t="shared" si="592"/>
        <v>85221</v>
      </c>
    </row>
    <row r="37954" spans="1:3">
      <c r="A37954" s="32" t="s">
        <v>2517</v>
      </c>
      <c r="B37954" s="32" t="s">
        <v>140</v>
      </c>
      <c r="C37954">
        <f t="shared" ref="C37954:C38017" si="593">1*A37954</f>
        <v>85222</v>
      </c>
    </row>
    <row r="37955" spans="1:3">
      <c r="A37955" s="32" t="s">
        <v>2518</v>
      </c>
      <c r="B37955" s="32" t="s">
        <v>140</v>
      </c>
      <c r="C37955">
        <f t="shared" si="593"/>
        <v>85223</v>
      </c>
    </row>
    <row r="37956" spans="1:3">
      <c r="A37956" s="32" t="s">
        <v>2216</v>
      </c>
      <c r="B37956" s="32" t="s">
        <v>140</v>
      </c>
      <c r="C37956">
        <f t="shared" si="593"/>
        <v>85224</v>
      </c>
    </row>
    <row r="37957" spans="1:3">
      <c r="A37957" s="32" t="s">
        <v>2217</v>
      </c>
      <c r="B37957" s="32" t="s">
        <v>140</v>
      </c>
      <c r="C37957">
        <f t="shared" si="593"/>
        <v>85225</v>
      </c>
    </row>
    <row r="37958" spans="1:3">
      <c r="A37958" s="32" t="s">
        <v>2218</v>
      </c>
      <c r="B37958" s="32" t="s">
        <v>140</v>
      </c>
      <c r="C37958">
        <f t="shared" si="593"/>
        <v>85226</v>
      </c>
    </row>
    <row r="37959" spans="1:3">
      <c r="A37959" s="32" t="s">
        <v>2519</v>
      </c>
      <c r="B37959" s="32" t="s">
        <v>140</v>
      </c>
      <c r="C37959">
        <f t="shared" si="593"/>
        <v>85227</v>
      </c>
    </row>
    <row r="37960" spans="1:3">
      <c r="A37960" s="32" t="s">
        <v>2520</v>
      </c>
      <c r="B37960" s="32" t="s">
        <v>140</v>
      </c>
      <c r="C37960">
        <f t="shared" si="593"/>
        <v>85228</v>
      </c>
    </row>
    <row r="37961" spans="1:3">
      <c r="A37961" s="32" t="s">
        <v>2521</v>
      </c>
      <c r="B37961" s="32" t="s">
        <v>140</v>
      </c>
      <c r="C37961">
        <f t="shared" si="593"/>
        <v>85230</v>
      </c>
    </row>
    <row r="37962" spans="1:3">
      <c r="A37962" s="32" t="s">
        <v>2522</v>
      </c>
      <c r="B37962" s="32" t="s">
        <v>140</v>
      </c>
      <c r="C37962">
        <f t="shared" si="593"/>
        <v>85231</v>
      </c>
    </row>
    <row r="37963" spans="1:3">
      <c r="A37963" s="32" t="s">
        <v>2523</v>
      </c>
      <c r="B37963" s="32" t="s">
        <v>140</v>
      </c>
      <c r="C37963">
        <f t="shared" si="593"/>
        <v>85232</v>
      </c>
    </row>
    <row r="37964" spans="1:3">
      <c r="A37964" s="32" t="s">
        <v>2219</v>
      </c>
      <c r="B37964" s="32" t="s">
        <v>140</v>
      </c>
      <c r="C37964">
        <f t="shared" si="593"/>
        <v>85233</v>
      </c>
    </row>
    <row r="37965" spans="1:3">
      <c r="A37965" s="32" t="s">
        <v>2220</v>
      </c>
      <c r="B37965" s="32" t="s">
        <v>140</v>
      </c>
      <c r="C37965">
        <f t="shared" si="593"/>
        <v>85234</v>
      </c>
    </row>
    <row r="37966" spans="1:3">
      <c r="A37966" s="32" t="s">
        <v>2660</v>
      </c>
      <c r="B37966" s="32" t="s">
        <v>140</v>
      </c>
      <c r="C37966">
        <f t="shared" si="593"/>
        <v>85235</v>
      </c>
    </row>
    <row r="37967" spans="1:3">
      <c r="A37967" s="32" t="s">
        <v>2221</v>
      </c>
      <c r="B37967" s="32" t="s">
        <v>140</v>
      </c>
      <c r="C37967">
        <f t="shared" si="593"/>
        <v>85236</v>
      </c>
    </row>
    <row r="37968" spans="1:3">
      <c r="A37968" s="32" t="s">
        <v>2524</v>
      </c>
      <c r="B37968" s="32" t="s">
        <v>140</v>
      </c>
      <c r="C37968">
        <f t="shared" si="593"/>
        <v>85237</v>
      </c>
    </row>
    <row r="37969" spans="1:3">
      <c r="A37969" s="32" t="s">
        <v>2525</v>
      </c>
      <c r="B37969" s="32" t="s">
        <v>140</v>
      </c>
      <c r="C37969">
        <f t="shared" si="593"/>
        <v>85238</v>
      </c>
    </row>
    <row r="37970" spans="1:3">
      <c r="A37970" s="32" t="s">
        <v>2526</v>
      </c>
      <c r="B37970" s="32" t="s">
        <v>140</v>
      </c>
      <c r="C37970">
        <f t="shared" si="593"/>
        <v>85239</v>
      </c>
    </row>
    <row r="37971" spans="1:3">
      <c r="A37971" s="32" t="s">
        <v>2527</v>
      </c>
      <c r="B37971" s="32" t="s">
        <v>140</v>
      </c>
      <c r="C37971">
        <f t="shared" si="593"/>
        <v>85240</v>
      </c>
    </row>
    <row r="37972" spans="1:3">
      <c r="A37972" s="32" t="s">
        <v>2528</v>
      </c>
      <c r="B37972" s="32" t="s">
        <v>140</v>
      </c>
      <c r="C37972">
        <f t="shared" si="593"/>
        <v>85241</v>
      </c>
    </row>
    <row r="37973" spans="1:3">
      <c r="A37973" s="32" t="s">
        <v>2529</v>
      </c>
      <c r="B37973" s="32" t="s">
        <v>140</v>
      </c>
      <c r="C37973">
        <f t="shared" si="593"/>
        <v>85242</v>
      </c>
    </row>
    <row r="37974" spans="1:3">
      <c r="A37974" s="32" t="s">
        <v>2530</v>
      </c>
      <c r="B37974" s="32" t="s">
        <v>140</v>
      </c>
      <c r="C37974">
        <f t="shared" si="593"/>
        <v>85243</v>
      </c>
    </row>
    <row r="37975" spans="1:3">
      <c r="A37975" s="32" t="s">
        <v>2222</v>
      </c>
      <c r="B37975" s="32" t="s">
        <v>140</v>
      </c>
      <c r="C37975">
        <f t="shared" si="593"/>
        <v>85244</v>
      </c>
    </row>
    <row r="37976" spans="1:3">
      <c r="A37976" s="32" t="s">
        <v>2531</v>
      </c>
      <c r="B37976" s="32" t="s">
        <v>140</v>
      </c>
      <c r="C37976">
        <f t="shared" si="593"/>
        <v>85245</v>
      </c>
    </row>
    <row r="37977" spans="1:3">
      <c r="A37977" s="32" t="s">
        <v>2223</v>
      </c>
      <c r="B37977" s="32" t="s">
        <v>140</v>
      </c>
      <c r="C37977">
        <f t="shared" si="593"/>
        <v>85246</v>
      </c>
    </row>
    <row r="37978" spans="1:3">
      <c r="A37978" s="32" t="s">
        <v>2532</v>
      </c>
      <c r="B37978" s="32" t="s">
        <v>140</v>
      </c>
      <c r="C37978">
        <f t="shared" si="593"/>
        <v>85247</v>
      </c>
    </row>
    <row r="37979" spans="1:3">
      <c r="A37979" s="32" t="s">
        <v>2224</v>
      </c>
      <c r="B37979" s="32" t="s">
        <v>140</v>
      </c>
      <c r="C37979">
        <f t="shared" si="593"/>
        <v>85248</v>
      </c>
    </row>
    <row r="37980" spans="1:3">
      <c r="A37980" s="32" t="s">
        <v>2225</v>
      </c>
      <c r="B37980" s="32" t="s">
        <v>140</v>
      </c>
      <c r="C37980">
        <f t="shared" si="593"/>
        <v>85249</v>
      </c>
    </row>
    <row r="37981" spans="1:3">
      <c r="A37981" s="32" t="s">
        <v>2226</v>
      </c>
      <c r="B37981" s="32" t="s">
        <v>140</v>
      </c>
      <c r="C37981">
        <f t="shared" si="593"/>
        <v>85250</v>
      </c>
    </row>
    <row r="37982" spans="1:3">
      <c r="A37982" s="32" t="s">
        <v>2227</v>
      </c>
      <c r="B37982" s="32" t="s">
        <v>140</v>
      </c>
      <c r="C37982">
        <f t="shared" si="593"/>
        <v>85251</v>
      </c>
    </row>
    <row r="37983" spans="1:3">
      <c r="A37983" s="32" t="s">
        <v>2228</v>
      </c>
      <c r="B37983" s="32" t="s">
        <v>140</v>
      </c>
      <c r="C37983">
        <f t="shared" si="593"/>
        <v>85252</v>
      </c>
    </row>
    <row r="37984" spans="1:3">
      <c r="A37984" s="32" t="s">
        <v>2229</v>
      </c>
      <c r="B37984" s="32" t="s">
        <v>140</v>
      </c>
      <c r="C37984">
        <f t="shared" si="593"/>
        <v>85253</v>
      </c>
    </row>
    <row r="37985" spans="1:3">
      <c r="A37985" s="32" t="s">
        <v>2230</v>
      </c>
      <c r="B37985" s="32" t="s">
        <v>140</v>
      </c>
      <c r="C37985">
        <f t="shared" si="593"/>
        <v>85254</v>
      </c>
    </row>
    <row r="37986" spans="1:3">
      <c r="A37986" s="32" t="s">
        <v>2231</v>
      </c>
      <c r="B37986" s="32" t="s">
        <v>140</v>
      </c>
      <c r="C37986">
        <f t="shared" si="593"/>
        <v>85255</v>
      </c>
    </row>
    <row r="37987" spans="1:3">
      <c r="A37987" s="32" t="s">
        <v>2232</v>
      </c>
      <c r="B37987" s="32" t="s">
        <v>140</v>
      </c>
      <c r="C37987">
        <f t="shared" si="593"/>
        <v>85256</v>
      </c>
    </row>
    <row r="37988" spans="1:3">
      <c r="A37988" s="32" t="s">
        <v>2233</v>
      </c>
      <c r="B37988" s="32" t="s">
        <v>140</v>
      </c>
      <c r="C37988">
        <f t="shared" si="593"/>
        <v>85257</v>
      </c>
    </row>
    <row r="37989" spans="1:3">
      <c r="A37989" s="32" t="s">
        <v>2234</v>
      </c>
      <c r="B37989" s="32" t="s">
        <v>140</v>
      </c>
      <c r="C37989">
        <f t="shared" si="593"/>
        <v>85258</v>
      </c>
    </row>
    <row r="37990" spans="1:3">
      <c r="A37990" s="32" t="s">
        <v>2235</v>
      </c>
      <c r="B37990" s="32" t="s">
        <v>140</v>
      </c>
      <c r="C37990">
        <f t="shared" si="593"/>
        <v>85259</v>
      </c>
    </row>
    <row r="37991" spans="1:3">
      <c r="A37991" s="32" t="s">
        <v>2236</v>
      </c>
      <c r="B37991" s="32" t="s">
        <v>140</v>
      </c>
      <c r="C37991">
        <f t="shared" si="593"/>
        <v>85260</v>
      </c>
    </row>
    <row r="37992" spans="1:3">
      <c r="A37992" s="32" t="s">
        <v>2237</v>
      </c>
      <c r="B37992" s="32" t="s">
        <v>140</v>
      </c>
      <c r="C37992">
        <f t="shared" si="593"/>
        <v>85261</v>
      </c>
    </row>
    <row r="37993" spans="1:3">
      <c r="A37993" s="32" t="s">
        <v>2238</v>
      </c>
      <c r="B37993" s="32" t="s">
        <v>140</v>
      </c>
      <c r="C37993">
        <f t="shared" si="593"/>
        <v>85262</v>
      </c>
    </row>
    <row r="37994" spans="1:3">
      <c r="A37994" s="32" t="s">
        <v>2239</v>
      </c>
      <c r="B37994" s="32" t="s">
        <v>140</v>
      </c>
      <c r="C37994">
        <f t="shared" si="593"/>
        <v>85263</v>
      </c>
    </row>
    <row r="37995" spans="1:3">
      <c r="A37995" s="32" t="s">
        <v>2240</v>
      </c>
      <c r="B37995" s="32" t="s">
        <v>140</v>
      </c>
      <c r="C37995">
        <f t="shared" si="593"/>
        <v>85264</v>
      </c>
    </row>
    <row r="37996" spans="1:3">
      <c r="A37996" s="32" t="s">
        <v>2241</v>
      </c>
      <c r="B37996" s="32" t="s">
        <v>140</v>
      </c>
      <c r="C37996">
        <f t="shared" si="593"/>
        <v>85266</v>
      </c>
    </row>
    <row r="37997" spans="1:3">
      <c r="A37997" s="32" t="s">
        <v>2242</v>
      </c>
      <c r="B37997" s="32" t="s">
        <v>140</v>
      </c>
      <c r="C37997">
        <f t="shared" si="593"/>
        <v>85267</v>
      </c>
    </row>
    <row r="37998" spans="1:3">
      <c r="A37998" s="32" t="s">
        <v>2243</v>
      </c>
      <c r="B37998" s="32" t="s">
        <v>140</v>
      </c>
      <c r="C37998">
        <f t="shared" si="593"/>
        <v>85268</v>
      </c>
    </row>
    <row r="37999" spans="1:3">
      <c r="A37999" s="32" t="s">
        <v>2244</v>
      </c>
      <c r="B37999" s="32" t="s">
        <v>140</v>
      </c>
      <c r="C37999">
        <f t="shared" si="593"/>
        <v>85269</v>
      </c>
    </row>
    <row r="38000" spans="1:3">
      <c r="A38000" s="32" t="s">
        <v>2245</v>
      </c>
      <c r="B38000" s="32" t="s">
        <v>140</v>
      </c>
      <c r="C38000">
        <f t="shared" si="593"/>
        <v>85271</v>
      </c>
    </row>
    <row r="38001" spans="1:3">
      <c r="A38001" s="32" t="s">
        <v>2533</v>
      </c>
      <c r="B38001" s="32" t="s">
        <v>140</v>
      </c>
      <c r="C38001">
        <f t="shared" si="593"/>
        <v>85272</v>
      </c>
    </row>
    <row r="38002" spans="1:3">
      <c r="A38002" s="32" t="s">
        <v>2534</v>
      </c>
      <c r="B38002" s="32" t="s">
        <v>140</v>
      </c>
      <c r="C38002">
        <f t="shared" si="593"/>
        <v>85273</v>
      </c>
    </row>
    <row r="38003" spans="1:3">
      <c r="A38003" s="32" t="s">
        <v>2246</v>
      </c>
      <c r="B38003" s="32" t="s">
        <v>140</v>
      </c>
      <c r="C38003">
        <f t="shared" si="593"/>
        <v>85274</v>
      </c>
    </row>
    <row r="38004" spans="1:3">
      <c r="A38004" s="32" t="s">
        <v>2247</v>
      </c>
      <c r="B38004" s="32" t="s">
        <v>140</v>
      </c>
      <c r="C38004">
        <f t="shared" si="593"/>
        <v>85275</v>
      </c>
    </row>
    <row r="38005" spans="1:3">
      <c r="A38005" s="32" t="s">
        <v>2248</v>
      </c>
      <c r="B38005" s="32" t="s">
        <v>140</v>
      </c>
      <c r="C38005">
        <f t="shared" si="593"/>
        <v>85277</v>
      </c>
    </row>
    <row r="38006" spans="1:3">
      <c r="A38006" s="32" t="s">
        <v>2535</v>
      </c>
      <c r="B38006" s="32" t="s">
        <v>140</v>
      </c>
      <c r="C38006">
        <f t="shared" si="593"/>
        <v>85278</v>
      </c>
    </row>
    <row r="38007" spans="1:3">
      <c r="A38007" s="32" t="s">
        <v>2536</v>
      </c>
      <c r="B38007" s="32" t="s">
        <v>140</v>
      </c>
      <c r="C38007">
        <f t="shared" si="593"/>
        <v>85279</v>
      </c>
    </row>
    <row r="38008" spans="1:3">
      <c r="A38008" s="32" t="s">
        <v>2249</v>
      </c>
      <c r="B38008" s="32" t="s">
        <v>140</v>
      </c>
      <c r="C38008">
        <f t="shared" si="593"/>
        <v>85280</v>
      </c>
    </row>
    <row r="38009" spans="1:3">
      <c r="A38009" s="32" t="s">
        <v>2250</v>
      </c>
      <c r="B38009" s="32" t="s">
        <v>140</v>
      </c>
      <c r="C38009">
        <f t="shared" si="593"/>
        <v>85281</v>
      </c>
    </row>
    <row r="38010" spans="1:3">
      <c r="A38010" s="32" t="s">
        <v>2251</v>
      </c>
      <c r="B38010" s="32" t="s">
        <v>140</v>
      </c>
      <c r="C38010">
        <f t="shared" si="593"/>
        <v>85282</v>
      </c>
    </row>
    <row r="38011" spans="1:3">
      <c r="A38011" s="32" t="s">
        <v>2252</v>
      </c>
      <c r="B38011" s="32" t="s">
        <v>140</v>
      </c>
      <c r="C38011">
        <f t="shared" si="593"/>
        <v>85283</v>
      </c>
    </row>
    <row r="38012" spans="1:3">
      <c r="A38012" s="32" t="s">
        <v>2253</v>
      </c>
      <c r="B38012" s="32" t="s">
        <v>140</v>
      </c>
      <c r="C38012">
        <f t="shared" si="593"/>
        <v>85284</v>
      </c>
    </row>
    <row r="38013" spans="1:3">
      <c r="A38013" s="32" t="s">
        <v>2254</v>
      </c>
      <c r="B38013" s="32" t="s">
        <v>140</v>
      </c>
      <c r="C38013">
        <f t="shared" si="593"/>
        <v>85285</v>
      </c>
    </row>
    <row r="38014" spans="1:3">
      <c r="A38014" s="32" t="s">
        <v>2255</v>
      </c>
      <c r="B38014" s="32" t="s">
        <v>140</v>
      </c>
      <c r="C38014">
        <f t="shared" si="593"/>
        <v>85286</v>
      </c>
    </row>
    <row r="38015" spans="1:3">
      <c r="A38015" s="32" t="s">
        <v>2256</v>
      </c>
      <c r="B38015" s="32" t="s">
        <v>140</v>
      </c>
      <c r="C38015">
        <f t="shared" si="593"/>
        <v>85287</v>
      </c>
    </row>
    <row r="38016" spans="1:3">
      <c r="A38016" s="32" t="s">
        <v>2537</v>
      </c>
      <c r="B38016" s="32" t="s">
        <v>140</v>
      </c>
      <c r="C38016">
        <f t="shared" si="593"/>
        <v>85289</v>
      </c>
    </row>
    <row r="38017" spans="1:3">
      <c r="A38017" s="32" t="s">
        <v>2538</v>
      </c>
      <c r="B38017" s="32" t="s">
        <v>140</v>
      </c>
      <c r="C38017">
        <f t="shared" si="593"/>
        <v>85290</v>
      </c>
    </row>
    <row r="38018" spans="1:3">
      <c r="A38018" s="32" t="s">
        <v>2539</v>
      </c>
      <c r="B38018" s="32" t="s">
        <v>140</v>
      </c>
      <c r="C38018">
        <f t="shared" ref="C38018:C38081" si="594">1*A38018</f>
        <v>85291</v>
      </c>
    </row>
    <row r="38019" spans="1:3">
      <c r="A38019" s="32" t="s">
        <v>2661</v>
      </c>
      <c r="B38019" s="32" t="s">
        <v>140</v>
      </c>
      <c r="C38019">
        <f t="shared" si="594"/>
        <v>85292</v>
      </c>
    </row>
    <row r="38020" spans="1:3">
      <c r="A38020" s="32" t="s">
        <v>2540</v>
      </c>
      <c r="B38020" s="32" t="s">
        <v>140</v>
      </c>
      <c r="C38020">
        <f t="shared" si="594"/>
        <v>85293</v>
      </c>
    </row>
    <row r="38021" spans="1:3">
      <c r="A38021" s="32" t="s">
        <v>2541</v>
      </c>
      <c r="B38021" s="32" t="s">
        <v>140</v>
      </c>
      <c r="C38021">
        <f t="shared" si="594"/>
        <v>85294</v>
      </c>
    </row>
    <row r="38022" spans="1:3">
      <c r="A38022" s="32" t="s">
        <v>2257</v>
      </c>
      <c r="B38022" s="32" t="s">
        <v>140</v>
      </c>
      <c r="C38022">
        <f t="shared" si="594"/>
        <v>85295</v>
      </c>
    </row>
    <row r="38023" spans="1:3">
      <c r="A38023" s="32" t="s">
        <v>2258</v>
      </c>
      <c r="B38023" s="32" t="s">
        <v>140</v>
      </c>
      <c r="C38023">
        <f t="shared" si="594"/>
        <v>85296</v>
      </c>
    </row>
    <row r="38024" spans="1:3">
      <c r="A38024" s="32" t="s">
        <v>2259</v>
      </c>
      <c r="B38024" s="32" t="s">
        <v>140</v>
      </c>
      <c r="C38024">
        <f t="shared" si="594"/>
        <v>85297</v>
      </c>
    </row>
    <row r="38025" spans="1:3">
      <c r="A38025" s="32" t="s">
        <v>2260</v>
      </c>
      <c r="B38025" s="32" t="s">
        <v>140</v>
      </c>
      <c r="C38025">
        <f t="shared" si="594"/>
        <v>85298</v>
      </c>
    </row>
    <row r="38026" spans="1:3">
      <c r="A38026" s="32" t="s">
        <v>2261</v>
      </c>
      <c r="B38026" s="32" t="s">
        <v>140</v>
      </c>
      <c r="C38026">
        <f t="shared" si="594"/>
        <v>85299</v>
      </c>
    </row>
    <row r="38027" spans="1:3">
      <c r="A38027" s="32" t="s">
        <v>2262</v>
      </c>
      <c r="B38027" s="32" t="s">
        <v>140</v>
      </c>
      <c r="C38027">
        <f t="shared" si="594"/>
        <v>85301</v>
      </c>
    </row>
    <row r="38028" spans="1:3">
      <c r="A38028" s="32" t="s">
        <v>2263</v>
      </c>
      <c r="B38028" s="32" t="s">
        <v>140</v>
      </c>
      <c r="C38028">
        <f t="shared" si="594"/>
        <v>85302</v>
      </c>
    </row>
    <row r="38029" spans="1:3">
      <c r="A38029" s="32" t="s">
        <v>2264</v>
      </c>
      <c r="B38029" s="32" t="s">
        <v>140</v>
      </c>
      <c r="C38029">
        <f t="shared" si="594"/>
        <v>85303</v>
      </c>
    </row>
    <row r="38030" spans="1:3">
      <c r="A38030" s="32" t="s">
        <v>2265</v>
      </c>
      <c r="B38030" s="32" t="s">
        <v>140</v>
      </c>
      <c r="C38030">
        <f t="shared" si="594"/>
        <v>85304</v>
      </c>
    </row>
    <row r="38031" spans="1:3">
      <c r="A38031" s="32" t="s">
        <v>2266</v>
      </c>
      <c r="B38031" s="32" t="s">
        <v>140</v>
      </c>
      <c r="C38031">
        <f t="shared" si="594"/>
        <v>85305</v>
      </c>
    </row>
    <row r="38032" spans="1:3">
      <c r="A38032" s="32" t="s">
        <v>2267</v>
      </c>
      <c r="B38032" s="32" t="s">
        <v>140</v>
      </c>
      <c r="C38032">
        <f t="shared" si="594"/>
        <v>85306</v>
      </c>
    </row>
    <row r="38033" spans="1:3">
      <c r="A38033" s="32" t="s">
        <v>2268</v>
      </c>
      <c r="B38033" s="32" t="s">
        <v>140</v>
      </c>
      <c r="C38033">
        <f t="shared" si="594"/>
        <v>85307</v>
      </c>
    </row>
    <row r="38034" spans="1:3">
      <c r="A38034" s="32" t="s">
        <v>2269</v>
      </c>
      <c r="B38034" s="32" t="s">
        <v>140</v>
      </c>
      <c r="C38034">
        <f t="shared" si="594"/>
        <v>85308</v>
      </c>
    </row>
    <row r="38035" spans="1:3">
      <c r="A38035" s="32" t="s">
        <v>2270</v>
      </c>
      <c r="B38035" s="32" t="s">
        <v>140</v>
      </c>
      <c r="C38035">
        <f t="shared" si="594"/>
        <v>85309</v>
      </c>
    </row>
    <row r="38036" spans="1:3">
      <c r="A38036" s="32" t="s">
        <v>2271</v>
      </c>
      <c r="B38036" s="32" t="s">
        <v>140</v>
      </c>
      <c r="C38036">
        <f t="shared" si="594"/>
        <v>85310</v>
      </c>
    </row>
    <row r="38037" spans="1:3">
      <c r="A38037" s="32" t="s">
        <v>2272</v>
      </c>
      <c r="B38037" s="32" t="s">
        <v>140</v>
      </c>
      <c r="C38037">
        <f t="shared" si="594"/>
        <v>85311</v>
      </c>
    </row>
    <row r="38038" spans="1:3">
      <c r="A38038" s="32" t="s">
        <v>2273</v>
      </c>
      <c r="B38038" s="32" t="s">
        <v>140</v>
      </c>
      <c r="C38038">
        <f t="shared" si="594"/>
        <v>85312</v>
      </c>
    </row>
    <row r="38039" spans="1:3">
      <c r="A38039" s="32" t="s">
        <v>2542</v>
      </c>
      <c r="B38039" s="32" t="s">
        <v>140</v>
      </c>
      <c r="C38039">
        <f t="shared" si="594"/>
        <v>85313</v>
      </c>
    </row>
    <row r="38040" spans="1:3">
      <c r="A38040" s="32" t="s">
        <v>2274</v>
      </c>
      <c r="B38040" s="32" t="s">
        <v>140</v>
      </c>
      <c r="C38040">
        <f t="shared" si="594"/>
        <v>85318</v>
      </c>
    </row>
    <row r="38041" spans="1:3">
      <c r="A38041" s="32" t="s">
        <v>2275</v>
      </c>
      <c r="B38041" s="32" t="s">
        <v>140</v>
      </c>
      <c r="C38041">
        <f t="shared" si="594"/>
        <v>85320</v>
      </c>
    </row>
    <row r="38042" spans="1:3">
      <c r="A38042" s="32" t="s">
        <v>2276</v>
      </c>
      <c r="B38042" s="32" t="s">
        <v>140</v>
      </c>
      <c r="C38042">
        <f t="shared" si="594"/>
        <v>85321</v>
      </c>
    </row>
    <row r="38043" spans="1:3">
      <c r="A38043" s="32" t="s">
        <v>2277</v>
      </c>
      <c r="B38043" s="32" t="s">
        <v>140</v>
      </c>
      <c r="C38043">
        <f t="shared" si="594"/>
        <v>85322</v>
      </c>
    </row>
    <row r="38044" spans="1:3">
      <c r="A38044" s="32" t="s">
        <v>2278</v>
      </c>
      <c r="B38044" s="32" t="s">
        <v>140</v>
      </c>
      <c r="C38044">
        <f t="shared" si="594"/>
        <v>85323</v>
      </c>
    </row>
    <row r="38045" spans="1:3">
      <c r="A38045" s="32" t="s">
        <v>2279</v>
      </c>
      <c r="B38045" s="32" t="s">
        <v>140</v>
      </c>
      <c r="C38045">
        <f t="shared" si="594"/>
        <v>85324</v>
      </c>
    </row>
    <row r="38046" spans="1:3">
      <c r="A38046" s="32" t="s">
        <v>2593</v>
      </c>
      <c r="B38046" s="32" t="s">
        <v>140</v>
      </c>
      <c r="C38046">
        <f t="shared" si="594"/>
        <v>85325</v>
      </c>
    </row>
    <row r="38047" spans="1:3">
      <c r="A38047" s="32" t="s">
        <v>2280</v>
      </c>
      <c r="B38047" s="32" t="s">
        <v>140</v>
      </c>
      <c r="C38047">
        <f t="shared" si="594"/>
        <v>85326</v>
      </c>
    </row>
    <row r="38048" spans="1:3">
      <c r="A38048" s="32" t="s">
        <v>2281</v>
      </c>
      <c r="B38048" s="32" t="s">
        <v>140</v>
      </c>
      <c r="C38048">
        <f t="shared" si="594"/>
        <v>85327</v>
      </c>
    </row>
    <row r="38049" spans="1:3">
      <c r="A38049" s="32" t="s">
        <v>2594</v>
      </c>
      <c r="B38049" s="32" t="s">
        <v>140</v>
      </c>
      <c r="C38049">
        <f t="shared" si="594"/>
        <v>85328</v>
      </c>
    </row>
    <row r="38050" spans="1:3">
      <c r="A38050" s="32" t="s">
        <v>2282</v>
      </c>
      <c r="B38050" s="32" t="s">
        <v>140</v>
      </c>
      <c r="C38050">
        <f t="shared" si="594"/>
        <v>85329</v>
      </c>
    </row>
    <row r="38051" spans="1:3">
      <c r="A38051" s="32" t="s">
        <v>2283</v>
      </c>
      <c r="B38051" s="32" t="s">
        <v>140</v>
      </c>
      <c r="C38051">
        <f t="shared" si="594"/>
        <v>85331</v>
      </c>
    </row>
    <row r="38052" spans="1:3">
      <c r="A38052" s="32" t="s">
        <v>2284</v>
      </c>
      <c r="B38052" s="32" t="s">
        <v>140</v>
      </c>
      <c r="C38052">
        <f t="shared" si="594"/>
        <v>85332</v>
      </c>
    </row>
    <row r="38053" spans="1:3">
      <c r="A38053" s="32" t="s">
        <v>2285</v>
      </c>
      <c r="B38053" s="32" t="s">
        <v>140</v>
      </c>
      <c r="C38053">
        <f t="shared" si="594"/>
        <v>85333</v>
      </c>
    </row>
    <row r="38054" spans="1:3">
      <c r="A38054" s="32" t="s">
        <v>2547</v>
      </c>
      <c r="B38054" s="32" t="s">
        <v>140</v>
      </c>
      <c r="C38054">
        <f t="shared" si="594"/>
        <v>85334</v>
      </c>
    </row>
    <row r="38055" spans="1:3">
      <c r="A38055" s="32" t="s">
        <v>2286</v>
      </c>
      <c r="B38055" s="32" t="s">
        <v>140</v>
      </c>
      <c r="C38055">
        <f t="shared" si="594"/>
        <v>85335</v>
      </c>
    </row>
    <row r="38056" spans="1:3">
      <c r="A38056" s="32" t="s">
        <v>2287</v>
      </c>
      <c r="B38056" s="32" t="s">
        <v>140</v>
      </c>
      <c r="C38056">
        <f t="shared" si="594"/>
        <v>85336</v>
      </c>
    </row>
    <row r="38057" spans="1:3">
      <c r="A38057" s="32" t="s">
        <v>2288</v>
      </c>
      <c r="B38057" s="32" t="s">
        <v>140</v>
      </c>
      <c r="C38057">
        <f t="shared" si="594"/>
        <v>85337</v>
      </c>
    </row>
    <row r="38058" spans="1:3">
      <c r="A38058" s="32" t="s">
        <v>2289</v>
      </c>
      <c r="B38058" s="32" t="s">
        <v>140</v>
      </c>
      <c r="C38058">
        <f t="shared" si="594"/>
        <v>85338</v>
      </c>
    </row>
    <row r="38059" spans="1:3">
      <c r="A38059" s="32" t="s">
        <v>2290</v>
      </c>
      <c r="B38059" s="32" t="s">
        <v>140</v>
      </c>
      <c r="C38059">
        <f t="shared" si="594"/>
        <v>85339</v>
      </c>
    </row>
    <row r="38060" spans="1:3">
      <c r="A38060" s="32" t="s">
        <v>2291</v>
      </c>
      <c r="B38060" s="32" t="s">
        <v>140</v>
      </c>
      <c r="C38060">
        <f t="shared" si="594"/>
        <v>85340</v>
      </c>
    </row>
    <row r="38061" spans="1:3">
      <c r="A38061" s="32" t="s">
        <v>2292</v>
      </c>
      <c r="B38061" s="32" t="s">
        <v>140</v>
      </c>
      <c r="C38061">
        <f t="shared" si="594"/>
        <v>85341</v>
      </c>
    </row>
    <row r="38062" spans="1:3">
      <c r="A38062" s="32" t="s">
        <v>2293</v>
      </c>
      <c r="B38062" s="32" t="s">
        <v>140</v>
      </c>
      <c r="C38062">
        <f t="shared" si="594"/>
        <v>85342</v>
      </c>
    </row>
    <row r="38063" spans="1:3">
      <c r="A38063" s="32" t="s">
        <v>2294</v>
      </c>
      <c r="B38063" s="32" t="s">
        <v>140</v>
      </c>
      <c r="C38063">
        <f t="shared" si="594"/>
        <v>85343</v>
      </c>
    </row>
    <row r="38064" spans="1:3">
      <c r="A38064" s="32" t="s">
        <v>2548</v>
      </c>
      <c r="B38064" s="32" t="s">
        <v>140</v>
      </c>
      <c r="C38064">
        <f t="shared" si="594"/>
        <v>85344</v>
      </c>
    </row>
    <row r="38065" spans="1:3">
      <c r="A38065" s="32" t="s">
        <v>2295</v>
      </c>
      <c r="B38065" s="32" t="s">
        <v>140</v>
      </c>
      <c r="C38065">
        <f t="shared" si="594"/>
        <v>85345</v>
      </c>
    </row>
    <row r="38066" spans="1:3">
      <c r="A38066" s="32" t="s">
        <v>2595</v>
      </c>
      <c r="B38066" s="32" t="s">
        <v>140</v>
      </c>
      <c r="C38066">
        <f t="shared" si="594"/>
        <v>85346</v>
      </c>
    </row>
    <row r="38067" spans="1:3">
      <c r="A38067" s="32" t="s">
        <v>2296</v>
      </c>
      <c r="B38067" s="32" t="s">
        <v>140</v>
      </c>
      <c r="C38067">
        <f t="shared" si="594"/>
        <v>85347</v>
      </c>
    </row>
    <row r="38068" spans="1:3">
      <c r="A38068" s="32" t="s">
        <v>2596</v>
      </c>
      <c r="B38068" s="32" t="s">
        <v>140</v>
      </c>
      <c r="C38068">
        <f t="shared" si="594"/>
        <v>85348</v>
      </c>
    </row>
    <row r="38069" spans="1:3">
      <c r="A38069" s="32" t="s">
        <v>2297</v>
      </c>
      <c r="B38069" s="32" t="s">
        <v>140</v>
      </c>
      <c r="C38069">
        <f t="shared" si="594"/>
        <v>85349</v>
      </c>
    </row>
    <row r="38070" spans="1:3">
      <c r="A38070" s="32" t="s">
        <v>2298</v>
      </c>
      <c r="B38070" s="32" t="s">
        <v>140</v>
      </c>
      <c r="C38070">
        <f t="shared" si="594"/>
        <v>85350</v>
      </c>
    </row>
    <row r="38071" spans="1:3">
      <c r="A38071" s="32" t="s">
        <v>2299</v>
      </c>
      <c r="B38071" s="32" t="s">
        <v>140</v>
      </c>
      <c r="C38071">
        <f t="shared" si="594"/>
        <v>85351</v>
      </c>
    </row>
    <row r="38072" spans="1:3">
      <c r="A38072" s="32" t="s">
        <v>2300</v>
      </c>
      <c r="B38072" s="32" t="s">
        <v>140</v>
      </c>
      <c r="C38072">
        <f t="shared" si="594"/>
        <v>85352</v>
      </c>
    </row>
    <row r="38073" spans="1:3">
      <c r="A38073" s="32" t="s">
        <v>2301</v>
      </c>
      <c r="B38073" s="32" t="s">
        <v>140</v>
      </c>
      <c r="C38073">
        <f t="shared" si="594"/>
        <v>85353</v>
      </c>
    </row>
    <row r="38074" spans="1:3">
      <c r="A38074" s="32" t="s">
        <v>2302</v>
      </c>
      <c r="B38074" s="32" t="s">
        <v>140</v>
      </c>
      <c r="C38074">
        <f t="shared" si="594"/>
        <v>85354</v>
      </c>
    </row>
    <row r="38075" spans="1:3">
      <c r="A38075" s="32" t="s">
        <v>2303</v>
      </c>
      <c r="B38075" s="32" t="s">
        <v>140</v>
      </c>
      <c r="C38075">
        <f t="shared" si="594"/>
        <v>85355</v>
      </c>
    </row>
    <row r="38076" spans="1:3">
      <c r="A38076" s="32" t="s">
        <v>2304</v>
      </c>
      <c r="B38076" s="32" t="s">
        <v>140</v>
      </c>
      <c r="C38076">
        <f t="shared" si="594"/>
        <v>85356</v>
      </c>
    </row>
    <row r="38077" spans="1:3">
      <c r="A38077" s="32" t="s">
        <v>2597</v>
      </c>
      <c r="B38077" s="32" t="s">
        <v>140</v>
      </c>
      <c r="C38077">
        <f t="shared" si="594"/>
        <v>85357</v>
      </c>
    </row>
    <row r="38078" spans="1:3">
      <c r="A38078" s="32" t="s">
        <v>2305</v>
      </c>
      <c r="B38078" s="32" t="s">
        <v>140</v>
      </c>
      <c r="C38078">
        <f t="shared" si="594"/>
        <v>85358</v>
      </c>
    </row>
    <row r="38079" spans="1:3">
      <c r="A38079" s="32" t="s">
        <v>2598</v>
      </c>
      <c r="B38079" s="32" t="s">
        <v>140</v>
      </c>
      <c r="C38079">
        <f t="shared" si="594"/>
        <v>85359</v>
      </c>
    </row>
    <row r="38080" spans="1:3">
      <c r="A38080" s="32" t="s">
        <v>2306</v>
      </c>
      <c r="B38080" s="32" t="s">
        <v>140</v>
      </c>
      <c r="C38080">
        <f t="shared" si="594"/>
        <v>85360</v>
      </c>
    </row>
    <row r="38081" spans="1:3">
      <c r="A38081" s="32" t="s">
        <v>2307</v>
      </c>
      <c r="B38081" s="32" t="s">
        <v>140</v>
      </c>
      <c r="C38081">
        <f t="shared" si="594"/>
        <v>85361</v>
      </c>
    </row>
    <row r="38082" spans="1:3">
      <c r="A38082" s="32" t="s">
        <v>2308</v>
      </c>
      <c r="B38082" s="32" t="s">
        <v>140</v>
      </c>
      <c r="C38082">
        <f t="shared" ref="C38082:C38145" si="595">1*A38082</f>
        <v>85362</v>
      </c>
    </row>
    <row r="38083" spans="1:3">
      <c r="A38083" s="32" t="s">
        <v>2309</v>
      </c>
      <c r="B38083" s="32" t="s">
        <v>140</v>
      </c>
      <c r="C38083">
        <f t="shared" si="595"/>
        <v>85363</v>
      </c>
    </row>
    <row r="38084" spans="1:3">
      <c r="A38084" s="32" t="s">
        <v>2310</v>
      </c>
      <c r="B38084" s="32" t="s">
        <v>140</v>
      </c>
      <c r="C38084">
        <f t="shared" si="595"/>
        <v>85364</v>
      </c>
    </row>
    <row r="38085" spans="1:3">
      <c r="A38085" s="32" t="s">
        <v>2311</v>
      </c>
      <c r="B38085" s="32" t="s">
        <v>140</v>
      </c>
      <c r="C38085">
        <f t="shared" si="595"/>
        <v>85365</v>
      </c>
    </row>
    <row r="38086" spans="1:3">
      <c r="A38086" s="32" t="s">
        <v>2312</v>
      </c>
      <c r="B38086" s="32" t="s">
        <v>140</v>
      </c>
      <c r="C38086">
        <f t="shared" si="595"/>
        <v>85366</v>
      </c>
    </row>
    <row r="38087" spans="1:3">
      <c r="A38087" s="32" t="s">
        <v>2313</v>
      </c>
      <c r="B38087" s="32" t="s">
        <v>140</v>
      </c>
      <c r="C38087">
        <f t="shared" si="595"/>
        <v>85367</v>
      </c>
    </row>
    <row r="38088" spans="1:3">
      <c r="A38088" s="32" t="s">
        <v>2314</v>
      </c>
      <c r="B38088" s="32" t="s">
        <v>140</v>
      </c>
      <c r="C38088">
        <f t="shared" si="595"/>
        <v>85369</v>
      </c>
    </row>
    <row r="38089" spans="1:3">
      <c r="A38089" s="32" t="s">
        <v>2599</v>
      </c>
      <c r="B38089" s="32" t="s">
        <v>140</v>
      </c>
      <c r="C38089">
        <f t="shared" si="595"/>
        <v>85371</v>
      </c>
    </row>
    <row r="38090" spans="1:3">
      <c r="A38090" s="32" t="s">
        <v>2315</v>
      </c>
      <c r="B38090" s="32" t="s">
        <v>140</v>
      </c>
      <c r="C38090">
        <f t="shared" si="595"/>
        <v>85372</v>
      </c>
    </row>
    <row r="38091" spans="1:3">
      <c r="A38091" s="32" t="s">
        <v>2316</v>
      </c>
      <c r="B38091" s="32" t="s">
        <v>140</v>
      </c>
      <c r="C38091">
        <f t="shared" si="595"/>
        <v>85373</v>
      </c>
    </row>
    <row r="38092" spans="1:3">
      <c r="A38092" s="32" t="s">
        <v>2317</v>
      </c>
      <c r="B38092" s="32" t="s">
        <v>140</v>
      </c>
      <c r="C38092">
        <f t="shared" si="595"/>
        <v>85374</v>
      </c>
    </row>
    <row r="38093" spans="1:3">
      <c r="A38093" s="32" t="s">
        <v>2318</v>
      </c>
      <c r="B38093" s="32" t="s">
        <v>140</v>
      </c>
      <c r="C38093">
        <f t="shared" si="595"/>
        <v>85375</v>
      </c>
    </row>
    <row r="38094" spans="1:3">
      <c r="A38094" s="32" t="s">
        <v>2319</v>
      </c>
      <c r="B38094" s="32" t="s">
        <v>140</v>
      </c>
      <c r="C38094">
        <f t="shared" si="595"/>
        <v>85376</v>
      </c>
    </row>
    <row r="38095" spans="1:3">
      <c r="A38095" s="32" t="s">
        <v>2320</v>
      </c>
      <c r="B38095" s="32" t="s">
        <v>140</v>
      </c>
      <c r="C38095">
        <f t="shared" si="595"/>
        <v>85377</v>
      </c>
    </row>
    <row r="38096" spans="1:3">
      <c r="A38096" s="32" t="s">
        <v>2321</v>
      </c>
      <c r="B38096" s="32" t="s">
        <v>140</v>
      </c>
      <c r="C38096">
        <f t="shared" si="595"/>
        <v>85378</v>
      </c>
    </row>
    <row r="38097" spans="1:3">
      <c r="A38097" s="32" t="s">
        <v>2322</v>
      </c>
      <c r="B38097" s="32" t="s">
        <v>140</v>
      </c>
      <c r="C38097">
        <f t="shared" si="595"/>
        <v>85379</v>
      </c>
    </row>
    <row r="38098" spans="1:3">
      <c r="A38098" s="32" t="s">
        <v>2323</v>
      </c>
      <c r="B38098" s="32" t="s">
        <v>140</v>
      </c>
      <c r="C38098">
        <f t="shared" si="595"/>
        <v>85380</v>
      </c>
    </row>
    <row r="38099" spans="1:3">
      <c r="A38099" s="32" t="s">
        <v>2324</v>
      </c>
      <c r="B38099" s="32" t="s">
        <v>140</v>
      </c>
      <c r="C38099">
        <f t="shared" si="595"/>
        <v>85381</v>
      </c>
    </row>
    <row r="38100" spans="1:3">
      <c r="A38100" s="32" t="s">
        <v>2325</v>
      </c>
      <c r="B38100" s="32" t="s">
        <v>140</v>
      </c>
      <c r="C38100">
        <f t="shared" si="595"/>
        <v>85382</v>
      </c>
    </row>
    <row r="38101" spans="1:3">
      <c r="A38101" s="32" t="s">
        <v>2326</v>
      </c>
      <c r="B38101" s="32" t="s">
        <v>140</v>
      </c>
      <c r="C38101">
        <f t="shared" si="595"/>
        <v>85383</v>
      </c>
    </row>
    <row r="38102" spans="1:3">
      <c r="A38102" s="32" t="s">
        <v>2327</v>
      </c>
      <c r="B38102" s="32" t="s">
        <v>140</v>
      </c>
      <c r="C38102">
        <f t="shared" si="595"/>
        <v>85385</v>
      </c>
    </row>
    <row r="38103" spans="1:3">
      <c r="A38103" s="32" t="s">
        <v>2328</v>
      </c>
      <c r="B38103" s="32" t="s">
        <v>140</v>
      </c>
      <c r="C38103">
        <f t="shared" si="595"/>
        <v>85387</v>
      </c>
    </row>
    <row r="38104" spans="1:3">
      <c r="A38104" s="32" t="s">
        <v>2329</v>
      </c>
      <c r="B38104" s="32" t="s">
        <v>140</v>
      </c>
      <c r="C38104">
        <f t="shared" si="595"/>
        <v>85388</v>
      </c>
    </row>
    <row r="38105" spans="1:3">
      <c r="A38105" s="32" t="s">
        <v>2330</v>
      </c>
      <c r="B38105" s="32" t="s">
        <v>140</v>
      </c>
      <c r="C38105">
        <f t="shared" si="595"/>
        <v>85390</v>
      </c>
    </row>
    <row r="38106" spans="1:3">
      <c r="A38106" s="32" t="s">
        <v>2331</v>
      </c>
      <c r="B38106" s="32" t="s">
        <v>140</v>
      </c>
      <c r="C38106">
        <f t="shared" si="595"/>
        <v>85392</v>
      </c>
    </row>
    <row r="38107" spans="1:3">
      <c r="A38107" s="32" t="s">
        <v>2332</v>
      </c>
      <c r="B38107" s="32" t="s">
        <v>140</v>
      </c>
      <c r="C38107">
        <f t="shared" si="595"/>
        <v>85395</v>
      </c>
    </row>
    <row r="38108" spans="1:3">
      <c r="A38108" s="32" t="s">
        <v>2333</v>
      </c>
      <c r="B38108" s="32" t="s">
        <v>140</v>
      </c>
      <c r="C38108">
        <f t="shared" si="595"/>
        <v>85396</v>
      </c>
    </row>
    <row r="38109" spans="1:3">
      <c r="A38109" s="32" t="s">
        <v>2549</v>
      </c>
      <c r="B38109" s="32" t="s">
        <v>140</v>
      </c>
      <c r="C38109">
        <f t="shared" si="595"/>
        <v>85501</v>
      </c>
    </row>
    <row r="38110" spans="1:3">
      <c r="A38110" s="32" t="s">
        <v>2600</v>
      </c>
      <c r="B38110" s="32" t="s">
        <v>140</v>
      </c>
      <c r="C38110">
        <f t="shared" si="595"/>
        <v>85502</v>
      </c>
    </row>
    <row r="38111" spans="1:3">
      <c r="A38111" s="32" t="s">
        <v>2334</v>
      </c>
      <c r="B38111" s="32" t="s">
        <v>140</v>
      </c>
      <c r="C38111">
        <f t="shared" si="595"/>
        <v>85530</v>
      </c>
    </row>
    <row r="38112" spans="1:3">
      <c r="A38112" s="32" t="s">
        <v>2335</v>
      </c>
      <c r="B38112" s="32" t="s">
        <v>140</v>
      </c>
      <c r="C38112">
        <f t="shared" si="595"/>
        <v>85531</v>
      </c>
    </row>
    <row r="38113" spans="1:3">
      <c r="A38113" s="32" t="s">
        <v>2591</v>
      </c>
      <c r="B38113" s="32" t="s">
        <v>140</v>
      </c>
      <c r="C38113">
        <f t="shared" si="595"/>
        <v>85532</v>
      </c>
    </row>
    <row r="38114" spans="1:3">
      <c r="A38114" s="32" t="s">
        <v>2550</v>
      </c>
      <c r="B38114" s="32" t="s">
        <v>140</v>
      </c>
      <c r="C38114">
        <f t="shared" si="595"/>
        <v>85533</v>
      </c>
    </row>
    <row r="38115" spans="1:3">
      <c r="A38115" s="32" t="s">
        <v>2601</v>
      </c>
      <c r="B38115" s="32" t="s">
        <v>140</v>
      </c>
      <c r="C38115">
        <f t="shared" si="595"/>
        <v>85534</v>
      </c>
    </row>
    <row r="38116" spans="1:3">
      <c r="A38116" s="32" t="s">
        <v>2336</v>
      </c>
      <c r="B38116" s="32" t="s">
        <v>140</v>
      </c>
      <c r="C38116">
        <f t="shared" si="595"/>
        <v>85535</v>
      </c>
    </row>
    <row r="38117" spans="1:3">
      <c r="A38117" s="32" t="s">
        <v>2337</v>
      </c>
      <c r="B38117" s="32" t="s">
        <v>140</v>
      </c>
      <c r="C38117">
        <f t="shared" si="595"/>
        <v>85536</v>
      </c>
    </row>
    <row r="38118" spans="1:3">
      <c r="A38118" s="32" t="s">
        <v>2551</v>
      </c>
      <c r="B38118" s="32" t="s">
        <v>140</v>
      </c>
      <c r="C38118">
        <f t="shared" si="595"/>
        <v>85539</v>
      </c>
    </row>
    <row r="38119" spans="1:3">
      <c r="A38119" s="32" t="s">
        <v>2552</v>
      </c>
      <c r="B38119" s="32" t="s">
        <v>140</v>
      </c>
      <c r="C38119">
        <f t="shared" si="595"/>
        <v>85540</v>
      </c>
    </row>
    <row r="38120" spans="1:3">
      <c r="A38120" s="32" t="s">
        <v>2553</v>
      </c>
      <c r="B38120" s="32" t="s">
        <v>140</v>
      </c>
      <c r="C38120">
        <f t="shared" si="595"/>
        <v>85541</v>
      </c>
    </row>
    <row r="38121" spans="1:3">
      <c r="A38121" s="32" t="s">
        <v>2554</v>
      </c>
      <c r="B38121" s="32" t="s">
        <v>140</v>
      </c>
      <c r="C38121">
        <f t="shared" si="595"/>
        <v>85542</v>
      </c>
    </row>
    <row r="38122" spans="1:3">
      <c r="A38122" s="32" t="s">
        <v>2338</v>
      </c>
      <c r="B38122" s="32" t="s">
        <v>140</v>
      </c>
      <c r="C38122">
        <f t="shared" si="595"/>
        <v>85543</v>
      </c>
    </row>
    <row r="38123" spans="1:3">
      <c r="A38123" s="32" t="s">
        <v>2602</v>
      </c>
      <c r="B38123" s="32" t="s">
        <v>140</v>
      </c>
      <c r="C38123">
        <f t="shared" si="595"/>
        <v>85544</v>
      </c>
    </row>
    <row r="38124" spans="1:3">
      <c r="A38124" s="32" t="s">
        <v>2603</v>
      </c>
      <c r="B38124" s="32" t="s">
        <v>140</v>
      </c>
      <c r="C38124">
        <f t="shared" si="595"/>
        <v>85545</v>
      </c>
    </row>
    <row r="38125" spans="1:3">
      <c r="A38125" s="32" t="s">
        <v>2339</v>
      </c>
      <c r="B38125" s="32" t="s">
        <v>140</v>
      </c>
      <c r="C38125">
        <f t="shared" si="595"/>
        <v>85546</v>
      </c>
    </row>
    <row r="38126" spans="1:3">
      <c r="A38126" s="32" t="s">
        <v>2604</v>
      </c>
      <c r="B38126" s="32" t="s">
        <v>140</v>
      </c>
      <c r="C38126">
        <f t="shared" si="595"/>
        <v>85547</v>
      </c>
    </row>
    <row r="38127" spans="1:3">
      <c r="A38127" s="32" t="s">
        <v>2340</v>
      </c>
      <c r="B38127" s="32" t="s">
        <v>140</v>
      </c>
      <c r="C38127">
        <f t="shared" si="595"/>
        <v>85548</v>
      </c>
    </row>
    <row r="38128" spans="1:3">
      <c r="A38128" s="32" t="s">
        <v>2555</v>
      </c>
      <c r="B38128" s="32" t="s">
        <v>140</v>
      </c>
      <c r="C38128">
        <f t="shared" si="595"/>
        <v>85550</v>
      </c>
    </row>
    <row r="38129" spans="1:3">
      <c r="A38129" s="32" t="s">
        <v>2341</v>
      </c>
      <c r="B38129" s="32" t="s">
        <v>140</v>
      </c>
      <c r="C38129">
        <f t="shared" si="595"/>
        <v>85551</v>
      </c>
    </row>
    <row r="38130" spans="1:3">
      <c r="A38130" s="32" t="s">
        <v>2342</v>
      </c>
      <c r="B38130" s="32" t="s">
        <v>140</v>
      </c>
      <c r="C38130">
        <f t="shared" si="595"/>
        <v>85552</v>
      </c>
    </row>
    <row r="38131" spans="1:3">
      <c r="A38131" s="32" t="s">
        <v>2556</v>
      </c>
      <c r="B38131" s="32" t="s">
        <v>140</v>
      </c>
      <c r="C38131">
        <f t="shared" si="595"/>
        <v>85553</v>
      </c>
    </row>
    <row r="38132" spans="1:3">
      <c r="A38132" s="32" t="s">
        <v>2605</v>
      </c>
      <c r="B38132" s="32" t="s">
        <v>140</v>
      </c>
      <c r="C38132">
        <f t="shared" si="595"/>
        <v>85554</v>
      </c>
    </row>
    <row r="38133" spans="1:3">
      <c r="A38133" s="32" t="s">
        <v>2343</v>
      </c>
      <c r="B38133" s="32" t="s">
        <v>140</v>
      </c>
      <c r="C38133">
        <f t="shared" si="595"/>
        <v>85601</v>
      </c>
    </row>
    <row r="38134" spans="1:3">
      <c r="A38134" s="32" t="s">
        <v>2344</v>
      </c>
      <c r="B38134" s="32" t="s">
        <v>140</v>
      </c>
      <c r="C38134">
        <f t="shared" si="595"/>
        <v>85602</v>
      </c>
    </row>
    <row r="38135" spans="1:3">
      <c r="A38135" s="32" t="s">
        <v>2345</v>
      </c>
      <c r="B38135" s="32" t="s">
        <v>140</v>
      </c>
      <c r="C38135">
        <f t="shared" si="595"/>
        <v>85603</v>
      </c>
    </row>
    <row r="38136" spans="1:3">
      <c r="A38136" s="32" t="s">
        <v>2346</v>
      </c>
      <c r="B38136" s="32" t="s">
        <v>140</v>
      </c>
      <c r="C38136">
        <f t="shared" si="595"/>
        <v>85605</v>
      </c>
    </row>
    <row r="38137" spans="1:3">
      <c r="A38137" s="32" t="s">
        <v>2347</v>
      </c>
      <c r="B38137" s="32" t="s">
        <v>140</v>
      </c>
      <c r="C38137">
        <f t="shared" si="595"/>
        <v>85606</v>
      </c>
    </row>
    <row r="38138" spans="1:3">
      <c r="A38138" s="32" t="s">
        <v>2348</v>
      </c>
      <c r="B38138" s="32" t="s">
        <v>140</v>
      </c>
      <c r="C38138">
        <f t="shared" si="595"/>
        <v>85607</v>
      </c>
    </row>
    <row r="38139" spans="1:3">
      <c r="A38139" s="32" t="s">
        <v>2349</v>
      </c>
      <c r="B38139" s="32" t="s">
        <v>140</v>
      </c>
      <c r="C38139">
        <f t="shared" si="595"/>
        <v>85608</v>
      </c>
    </row>
    <row r="38140" spans="1:3">
      <c r="A38140" s="32" t="s">
        <v>2350</v>
      </c>
      <c r="B38140" s="32" t="s">
        <v>140</v>
      </c>
      <c r="C38140">
        <f t="shared" si="595"/>
        <v>85609</v>
      </c>
    </row>
    <row r="38141" spans="1:3">
      <c r="A38141" s="32" t="s">
        <v>2351</v>
      </c>
      <c r="B38141" s="32" t="s">
        <v>140</v>
      </c>
      <c r="C38141">
        <f t="shared" si="595"/>
        <v>85610</v>
      </c>
    </row>
    <row r="38142" spans="1:3">
      <c r="A38142" s="32" t="s">
        <v>2352</v>
      </c>
      <c r="B38142" s="32" t="s">
        <v>140</v>
      </c>
      <c r="C38142">
        <f t="shared" si="595"/>
        <v>85611</v>
      </c>
    </row>
    <row r="38143" spans="1:3">
      <c r="A38143" s="32" t="s">
        <v>2353</v>
      </c>
      <c r="B38143" s="32" t="s">
        <v>140</v>
      </c>
      <c r="C38143">
        <f t="shared" si="595"/>
        <v>85613</v>
      </c>
    </row>
    <row r="38144" spans="1:3">
      <c r="A38144" s="32" t="s">
        <v>2354</v>
      </c>
      <c r="B38144" s="32" t="s">
        <v>140</v>
      </c>
      <c r="C38144">
        <f t="shared" si="595"/>
        <v>85614</v>
      </c>
    </row>
    <row r="38145" spans="1:3">
      <c r="A38145" s="32" t="s">
        <v>2355</v>
      </c>
      <c r="B38145" s="32" t="s">
        <v>140</v>
      </c>
      <c r="C38145">
        <f t="shared" si="595"/>
        <v>85615</v>
      </c>
    </row>
    <row r="38146" spans="1:3">
      <c r="A38146" s="32" t="s">
        <v>2356</v>
      </c>
      <c r="B38146" s="32" t="s">
        <v>140</v>
      </c>
      <c r="C38146">
        <f t="shared" ref="C38146:C38209" si="596">1*A38146</f>
        <v>85616</v>
      </c>
    </row>
    <row r="38147" spans="1:3">
      <c r="A38147" s="32" t="s">
        <v>2357</v>
      </c>
      <c r="B38147" s="32" t="s">
        <v>140</v>
      </c>
      <c r="C38147">
        <f t="shared" si="596"/>
        <v>85617</v>
      </c>
    </row>
    <row r="38148" spans="1:3">
      <c r="A38148" s="32" t="s">
        <v>2358</v>
      </c>
      <c r="B38148" s="32" t="s">
        <v>140</v>
      </c>
      <c r="C38148">
        <f t="shared" si="596"/>
        <v>85618</v>
      </c>
    </row>
    <row r="38149" spans="1:3">
      <c r="A38149" s="32" t="s">
        <v>2359</v>
      </c>
      <c r="B38149" s="32" t="s">
        <v>140</v>
      </c>
      <c r="C38149">
        <f t="shared" si="596"/>
        <v>85619</v>
      </c>
    </row>
    <row r="38150" spans="1:3">
      <c r="A38150" s="32" t="s">
        <v>2360</v>
      </c>
      <c r="B38150" s="32" t="s">
        <v>140</v>
      </c>
      <c r="C38150">
        <f t="shared" si="596"/>
        <v>85620</v>
      </c>
    </row>
    <row r="38151" spans="1:3">
      <c r="A38151" s="32" t="s">
        <v>2361</v>
      </c>
      <c r="B38151" s="32" t="s">
        <v>140</v>
      </c>
      <c r="C38151">
        <f t="shared" si="596"/>
        <v>85621</v>
      </c>
    </row>
    <row r="38152" spans="1:3">
      <c r="A38152" s="32" t="s">
        <v>2362</v>
      </c>
      <c r="B38152" s="32" t="s">
        <v>140</v>
      </c>
      <c r="C38152">
        <f t="shared" si="596"/>
        <v>85622</v>
      </c>
    </row>
    <row r="38153" spans="1:3">
      <c r="A38153" s="32" t="s">
        <v>2363</v>
      </c>
      <c r="B38153" s="32" t="s">
        <v>140</v>
      </c>
      <c r="C38153">
        <f t="shared" si="596"/>
        <v>85623</v>
      </c>
    </row>
    <row r="38154" spans="1:3">
      <c r="A38154" s="32" t="s">
        <v>2364</v>
      </c>
      <c r="B38154" s="32" t="s">
        <v>140</v>
      </c>
      <c r="C38154">
        <f t="shared" si="596"/>
        <v>85624</v>
      </c>
    </row>
    <row r="38155" spans="1:3">
      <c r="A38155" s="32" t="s">
        <v>2365</v>
      </c>
      <c r="B38155" s="32" t="s">
        <v>140</v>
      </c>
      <c r="C38155">
        <f t="shared" si="596"/>
        <v>85625</v>
      </c>
    </row>
    <row r="38156" spans="1:3">
      <c r="A38156" s="32" t="s">
        <v>2366</v>
      </c>
      <c r="B38156" s="32" t="s">
        <v>140</v>
      </c>
      <c r="C38156">
        <f t="shared" si="596"/>
        <v>85626</v>
      </c>
    </row>
    <row r="38157" spans="1:3">
      <c r="A38157" s="32" t="s">
        <v>2367</v>
      </c>
      <c r="B38157" s="32" t="s">
        <v>140</v>
      </c>
      <c r="C38157">
        <f t="shared" si="596"/>
        <v>85627</v>
      </c>
    </row>
    <row r="38158" spans="1:3">
      <c r="A38158" s="32" t="s">
        <v>2368</v>
      </c>
      <c r="B38158" s="32" t="s">
        <v>140</v>
      </c>
      <c r="C38158">
        <f t="shared" si="596"/>
        <v>85628</v>
      </c>
    </row>
    <row r="38159" spans="1:3">
      <c r="A38159" s="32" t="s">
        <v>2369</v>
      </c>
      <c r="B38159" s="32" t="s">
        <v>140</v>
      </c>
      <c r="C38159">
        <f t="shared" si="596"/>
        <v>85629</v>
      </c>
    </row>
    <row r="38160" spans="1:3">
      <c r="A38160" s="32" t="s">
        <v>2370</v>
      </c>
      <c r="B38160" s="32" t="s">
        <v>140</v>
      </c>
      <c r="C38160">
        <f t="shared" si="596"/>
        <v>85630</v>
      </c>
    </row>
    <row r="38161" spans="1:3">
      <c r="A38161" s="32" t="s">
        <v>2371</v>
      </c>
      <c r="B38161" s="32" t="s">
        <v>140</v>
      </c>
      <c r="C38161">
        <f t="shared" si="596"/>
        <v>85631</v>
      </c>
    </row>
    <row r="38162" spans="1:3">
      <c r="A38162" s="32" t="s">
        <v>2372</v>
      </c>
      <c r="B38162" s="32" t="s">
        <v>140</v>
      </c>
      <c r="C38162">
        <f t="shared" si="596"/>
        <v>85632</v>
      </c>
    </row>
    <row r="38163" spans="1:3">
      <c r="A38163" s="32" t="s">
        <v>2373</v>
      </c>
      <c r="B38163" s="32" t="s">
        <v>140</v>
      </c>
      <c r="C38163">
        <f t="shared" si="596"/>
        <v>85633</v>
      </c>
    </row>
    <row r="38164" spans="1:3">
      <c r="A38164" s="32" t="s">
        <v>2374</v>
      </c>
      <c r="B38164" s="32" t="s">
        <v>140</v>
      </c>
      <c r="C38164">
        <f t="shared" si="596"/>
        <v>85634</v>
      </c>
    </row>
    <row r="38165" spans="1:3">
      <c r="A38165" s="32" t="s">
        <v>2375</v>
      </c>
      <c r="B38165" s="32" t="s">
        <v>140</v>
      </c>
      <c r="C38165">
        <f t="shared" si="596"/>
        <v>85635</v>
      </c>
    </row>
    <row r="38166" spans="1:3">
      <c r="A38166" s="32" t="s">
        <v>2376</v>
      </c>
      <c r="B38166" s="32" t="s">
        <v>140</v>
      </c>
      <c r="C38166">
        <f t="shared" si="596"/>
        <v>85636</v>
      </c>
    </row>
    <row r="38167" spans="1:3">
      <c r="A38167" s="32" t="s">
        <v>2377</v>
      </c>
      <c r="B38167" s="32" t="s">
        <v>140</v>
      </c>
      <c r="C38167">
        <f t="shared" si="596"/>
        <v>85637</v>
      </c>
    </row>
    <row r="38168" spans="1:3">
      <c r="A38168" s="32" t="s">
        <v>2378</v>
      </c>
      <c r="B38168" s="32" t="s">
        <v>140</v>
      </c>
      <c r="C38168">
        <f t="shared" si="596"/>
        <v>85638</v>
      </c>
    </row>
    <row r="38169" spans="1:3">
      <c r="A38169" s="32" t="s">
        <v>2379</v>
      </c>
      <c r="B38169" s="32" t="s">
        <v>140</v>
      </c>
      <c r="C38169">
        <f t="shared" si="596"/>
        <v>85639</v>
      </c>
    </row>
    <row r="38170" spans="1:3">
      <c r="A38170" s="32" t="s">
        <v>2380</v>
      </c>
      <c r="B38170" s="32" t="s">
        <v>140</v>
      </c>
      <c r="C38170">
        <f t="shared" si="596"/>
        <v>85640</v>
      </c>
    </row>
    <row r="38171" spans="1:3">
      <c r="A38171" s="32" t="s">
        <v>2381</v>
      </c>
      <c r="B38171" s="32" t="s">
        <v>140</v>
      </c>
      <c r="C38171">
        <f t="shared" si="596"/>
        <v>85641</v>
      </c>
    </row>
    <row r="38172" spans="1:3">
      <c r="A38172" s="32" t="s">
        <v>2382</v>
      </c>
      <c r="B38172" s="32" t="s">
        <v>140</v>
      </c>
      <c r="C38172">
        <f t="shared" si="596"/>
        <v>85643</v>
      </c>
    </row>
    <row r="38173" spans="1:3">
      <c r="A38173" s="32" t="s">
        <v>2383</v>
      </c>
      <c r="B38173" s="32" t="s">
        <v>140</v>
      </c>
      <c r="C38173">
        <f t="shared" si="596"/>
        <v>85644</v>
      </c>
    </row>
    <row r="38174" spans="1:3">
      <c r="A38174" s="32" t="s">
        <v>2384</v>
      </c>
      <c r="B38174" s="32" t="s">
        <v>140</v>
      </c>
      <c r="C38174">
        <f t="shared" si="596"/>
        <v>85645</v>
      </c>
    </row>
    <row r="38175" spans="1:3">
      <c r="A38175" s="32" t="s">
        <v>2385</v>
      </c>
      <c r="B38175" s="32" t="s">
        <v>140</v>
      </c>
      <c r="C38175">
        <f t="shared" si="596"/>
        <v>85646</v>
      </c>
    </row>
    <row r="38176" spans="1:3">
      <c r="A38176" s="32" t="s">
        <v>2386</v>
      </c>
      <c r="B38176" s="32" t="s">
        <v>140</v>
      </c>
      <c r="C38176">
        <f t="shared" si="596"/>
        <v>85648</v>
      </c>
    </row>
    <row r="38177" spans="1:3">
      <c r="A38177" s="32" t="s">
        <v>2387</v>
      </c>
      <c r="B38177" s="32" t="s">
        <v>140</v>
      </c>
      <c r="C38177">
        <f t="shared" si="596"/>
        <v>85650</v>
      </c>
    </row>
    <row r="38178" spans="1:3">
      <c r="A38178" s="32" t="s">
        <v>2388</v>
      </c>
      <c r="B38178" s="32" t="s">
        <v>140</v>
      </c>
      <c r="C38178">
        <f t="shared" si="596"/>
        <v>85652</v>
      </c>
    </row>
    <row r="38179" spans="1:3">
      <c r="A38179" s="32" t="s">
        <v>2389</v>
      </c>
      <c r="B38179" s="32" t="s">
        <v>140</v>
      </c>
      <c r="C38179">
        <f t="shared" si="596"/>
        <v>85653</v>
      </c>
    </row>
    <row r="38180" spans="1:3">
      <c r="A38180" s="32" t="s">
        <v>2390</v>
      </c>
      <c r="B38180" s="32" t="s">
        <v>140</v>
      </c>
      <c r="C38180">
        <f t="shared" si="596"/>
        <v>85654</v>
      </c>
    </row>
    <row r="38181" spans="1:3">
      <c r="A38181" s="32" t="s">
        <v>2391</v>
      </c>
      <c r="B38181" s="32" t="s">
        <v>140</v>
      </c>
      <c r="C38181">
        <f t="shared" si="596"/>
        <v>85655</v>
      </c>
    </row>
    <row r="38182" spans="1:3">
      <c r="A38182" s="32" t="s">
        <v>2392</v>
      </c>
      <c r="B38182" s="32" t="s">
        <v>140</v>
      </c>
      <c r="C38182">
        <f t="shared" si="596"/>
        <v>85658</v>
      </c>
    </row>
    <row r="38183" spans="1:3">
      <c r="A38183" s="32" t="s">
        <v>2393</v>
      </c>
      <c r="B38183" s="32" t="s">
        <v>140</v>
      </c>
      <c r="C38183">
        <f t="shared" si="596"/>
        <v>85662</v>
      </c>
    </row>
    <row r="38184" spans="1:3">
      <c r="A38184" s="32" t="s">
        <v>2394</v>
      </c>
      <c r="B38184" s="32" t="s">
        <v>140</v>
      </c>
      <c r="C38184">
        <f t="shared" si="596"/>
        <v>85670</v>
      </c>
    </row>
    <row r="38185" spans="1:3">
      <c r="A38185" s="32" t="s">
        <v>2395</v>
      </c>
      <c r="B38185" s="32" t="s">
        <v>140</v>
      </c>
      <c r="C38185">
        <f t="shared" si="596"/>
        <v>85671</v>
      </c>
    </row>
    <row r="38186" spans="1:3">
      <c r="A38186" s="32" t="s">
        <v>2543</v>
      </c>
      <c r="B38186" s="32" t="s">
        <v>140</v>
      </c>
      <c r="C38186">
        <f t="shared" si="596"/>
        <v>85700</v>
      </c>
    </row>
    <row r="38187" spans="1:3">
      <c r="A38187" s="32" t="s">
        <v>2396</v>
      </c>
      <c r="B38187" s="32" t="s">
        <v>140</v>
      </c>
      <c r="C38187">
        <f t="shared" si="596"/>
        <v>85701</v>
      </c>
    </row>
    <row r="38188" spans="1:3">
      <c r="A38188" s="32" t="s">
        <v>2397</v>
      </c>
      <c r="B38188" s="32" t="s">
        <v>140</v>
      </c>
      <c r="C38188">
        <f t="shared" si="596"/>
        <v>85702</v>
      </c>
    </row>
    <row r="38189" spans="1:3">
      <c r="A38189" s="32" t="s">
        <v>2398</v>
      </c>
      <c r="B38189" s="32" t="s">
        <v>140</v>
      </c>
      <c r="C38189">
        <f t="shared" si="596"/>
        <v>85703</v>
      </c>
    </row>
    <row r="38190" spans="1:3">
      <c r="A38190" s="32" t="s">
        <v>2399</v>
      </c>
      <c r="B38190" s="32" t="s">
        <v>140</v>
      </c>
      <c r="C38190">
        <f t="shared" si="596"/>
        <v>85704</v>
      </c>
    </row>
    <row r="38191" spans="1:3">
      <c r="A38191" s="32" t="s">
        <v>2400</v>
      </c>
      <c r="B38191" s="32" t="s">
        <v>140</v>
      </c>
      <c r="C38191">
        <f t="shared" si="596"/>
        <v>85705</v>
      </c>
    </row>
    <row r="38192" spans="1:3">
      <c r="A38192" s="32" t="s">
        <v>2401</v>
      </c>
      <c r="B38192" s="32" t="s">
        <v>140</v>
      </c>
      <c r="C38192">
        <f t="shared" si="596"/>
        <v>85706</v>
      </c>
    </row>
    <row r="38193" spans="1:3">
      <c r="A38193" s="32" t="s">
        <v>2402</v>
      </c>
      <c r="B38193" s="32" t="s">
        <v>140</v>
      </c>
      <c r="C38193">
        <f t="shared" si="596"/>
        <v>85707</v>
      </c>
    </row>
    <row r="38194" spans="1:3">
      <c r="A38194" s="32" t="s">
        <v>2403</v>
      </c>
      <c r="B38194" s="32" t="s">
        <v>140</v>
      </c>
      <c r="C38194">
        <f t="shared" si="596"/>
        <v>85708</v>
      </c>
    </row>
    <row r="38195" spans="1:3">
      <c r="A38195" s="32" t="s">
        <v>2404</v>
      </c>
      <c r="B38195" s="32" t="s">
        <v>140</v>
      </c>
      <c r="C38195">
        <f t="shared" si="596"/>
        <v>85709</v>
      </c>
    </row>
    <row r="38196" spans="1:3">
      <c r="A38196" s="32" t="s">
        <v>2405</v>
      </c>
      <c r="B38196" s="32" t="s">
        <v>140</v>
      </c>
      <c r="C38196">
        <f t="shared" si="596"/>
        <v>85710</v>
      </c>
    </row>
    <row r="38197" spans="1:3">
      <c r="A38197" s="32" t="s">
        <v>2406</v>
      </c>
      <c r="B38197" s="32" t="s">
        <v>140</v>
      </c>
      <c r="C38197">
        <f t="shared" si="596"/>
        <v>85711</v>
      </c>
    </row>
    <row r="38198" spans="1:3">
      <c r="A38198" s="32" t="s">
        <v>2407</v>
      </c>
      <c r="B38198" s="32" t="s">
        <v>140</v>
      </c>
      <c r="C38198">
        <f t="shared" si="596"/>
        <v>85712</v>
      </c>
    </row>
    <row r="38199" spans="1:3">
      <c r="A38199" s="32" t="s">
        <v>2408</v>
      </c>
      <c r="B38199" s="32" t="s">
        <v>140</v>
      </c>
      <c r="C38199">
        <f t="shared" si="596"/>
        <v>85713</v>
      </c>
    </row>
    <row r="38200" spans="1:3">
      <c r="A38200" s="32" t="s">
        <v>2409</v>
      </c>
      <c r="B38200" s="32" t="s">
        <v>140</v>
      </c>
      <c r="C38200">
        <f t="shared" si="596"/>
        <v>85714</v>
      </c>
    </row>
    <row r="38201" spans="1:3">
      <c r="A38201" s="32" t="s">
        <v>2410</v>
      </c>
      <c r="B38201" s="32" t="s">
        <v>140</v>
      </c>
      <c r="C38201">
        <f t="shared" si="596"/>
        <v>85715</v>
      </c>
    </row>
    <row r="38202" spans="1:3">
      <c r="A38202" s="32" t="s">
        <v>2411</v>
      </c>
      <c r="B38202" s="32" t="s">
        <v>140</v>
      </c>
      <c r="C38202">
        <f t="shared" si="596"/>
        <v>85716</v>
      </c>
    </row>
    <row r="38203" spans="1:3">
      <c r="A38203" s="32" t="s">
        <v>2412</v>
      </c>
      <c r="B38203" s="32" t="s">
        <v>140</v>
      </c>
      <c r="C38203">
        <f t="shared" si="596"/>
        <v>85717</v>
      </c>
    </row>
    <row r="38204" spans="1:3">
      <c r="A38204" s="32" t="s">
        <v>2413</v>
      </c>
      <c r="B38204" s="32" t="s">
        <v>140</v>
      </c>
      <c r="C38204">
        <f t="shared" si="596"/>
        <v>85718</v>
      </c>
    </row>
    <row r="38205" spans="1:3">
      <c r="A38205" s="32" t="s">
        <v>2414</v>
      </c>
      <c r="B38205" s="32" t="s">
        <v>140</v>
      </c>
      <c r="C38205">
        <f t="shared" si="596"/>
        <v>85719</v>
      </c>
    </row>
    <row r="38206" spans="1:3">
      <c r="A38206" s="32" t="s">
        <v>2415</v>
      </c>
      <c r="B38206" s="32" t="s">
        <v>140</v>
      </c>
      <c r="C38206">
        <f t="shared" si="596"/>
        <v>85720</v>
      </c>
    </row>
    <row r="38207" spans="1:3">
      <c r="A38207" s="32" t="s">
        <v>2416</v>
      </c>
      <c r="B38207" s="32" t="s">
        <v>140</v>
      </c>
      <c r="C38207">
        <f t="shared" si="596"/>
        <v>85721</v>
      </c>
    </row>
    <row r="38208" spans="1:3">
      <c r="A38208" s="32" t="s">
        <v>2417</v>
      </c>
      <c r="B38208" s="32" t="s">
        <v>140</v>
      </c>
      <c r="C38208">
        <f t="shared" si="596"/>
        <v>85722</v>
      </c>
    </row>
    <row r="38209" spans="1:3">
      <c r="A38209" s="32" t="s">
        <v>2418</v>
      </c>
      <c r="B38209" s="32" t="s">
        <v>140</v>
      </c>
      <c r="C38209">
        <f t="shared" si="596"/>
        <v>85723</v>
      </c>
    </row>
    <row r="38210" spans="1:3">
      <c r="A38210" s="32" t="s">
        <v>2419</v>
      </c>
      <c r="B38210" s="32" t="s">
        <v>140</v>
      </c>
      <c r="C38210">
        <f t="shared" ref="C38210:C38273" si="597">1*A38210</f>
        <v>85724</v>
      </c>
    </row>
    <row r="38211" spans="1:3">
      <c r="A38211" s="32" t="s">
        <v>2420</v>
      </c>
      <c r="B38211" s="32" t="s">
        <v>140</v>
      </c>
      <c r="C38211">
        <f t="shared" si="597"/>
        <v>85725</v>
      </c>
    </row>
    <row r="38212" spans="1:3">
      <c r="A38212" s="32" t="s">
        <v>2421</v>
      </c>
      <c r="B38212" s="32" t="s">
        <v>140</v>
      </c>
      <c r="C38212">
        <f t="shared" si="597"/>
        <v>85726</v>
      </c>
    </row>
    <row r="38213" spans="1:3">
      <c r="A38213" s="32" t="s">
        <v>2422</v>
      </c>
      <c r="B38213" s="32" t="s">
        <v>140</v>
      </c>
      <c r="C38213">
        <f t="shared" si="597"/>
        <v>85728</v>
      </c>
    </row>
    <row r="38214" spans="1:3">
      <c r="A38214" s="32" t="s">
        <v>2423</v>
      </c>
      <c r="B38214" s="32" t="s">
        <v>140</v>
      </c>
      <c r="C38214">
        <f t="shared" si="597"/>
        <v>85730</v>
      </c>
    </row>
    <row r="38215" spans="1:3">
      <c r="A38215" s="32" t="s">
        <v>2424</v>
      </c>
      <c r="B38215" s="32" t="s">
        <v>140</v>
      </c>
      <c r="C38215">
        <f t="shared" si="597"/>
        <v>85731</v>
      </c>
    </row>
    <row r="38216" spans="1:3">
      <c r="A38216" s="32" t="s">
        <v>2425</v>
      </c>
      <c r="B38216" s="32" t="s">
        <v>140</v>
      </c>
      <c r="C38216">
        <f t="shared" si="597"/>
        <v>85732</v>
      </c>
    </row>
    <row r="38217" spans="1:3">
      <c r="A38217" s="32" t="s">
        <v>2426</v>
      </c>
      <c r="B38217" s="32" t="s">
        <v>140</v>
      </c>
      <c r="C38217">
        <f t="shared" si="597"/>
        <v>85733</v>
      </c>
    </row>
    <row r="38218" spans="1:3">
      <c r="A38218" s="32" t="s">
        <v>2427</v>
      </c>
      <c r="B38218" s="32" t="s">
        <v>140</v>
      </c>
      <c r="C38218">
        <f t="shared" si="597"/>
        <v>85734</v>
      </c>
    </row>
    <row r="38219" spans="1:3">
      <c r="A38219" s="32" t="s">
        <v>2428</v>
      </c>
      <c r="B38219" s="32" t="s">
        <v>140</v>
      </c>
      <c r="C38219">
        <f t="shared" si="597"/>
        <v>85735</v>
      </c>
    </row>
    <row r="38220" spans="1:3">
      <c r="A38220" s="32" t="s">
        <v>2429</v>
      </c>
      <c r="B38220" s="32" t="s">
        <v>140</v>
      </c>
      <c r="C38220">
        <f t="shared" si="597"/>
        <v>85736</v>
      </c>
    </row>
    <row r="38221" spans="1:3">
      <c r="A38221" s="32" t="s">
        <v>2430</v>
      </c>
      <c r="B38221" s="32" t="s">
        <v>140</v>
      </c>
      <c r="C38221">
        <f t="shared" si="597"/>
        <v>85737</v>
      </c>
    </row>
    <row r="38222" spans="1:3">
      <c r="A38222" s="32" t="s">
        <v>2431</v>
      </c>
      <c r="B38222" s="32" t="s">
        <v>140</v>
      </c>
      <c r="C38222">
        <f t="shared" si="597"/>
        <v>85738</v>
      </c>
    </row>
    <row r="38223" spans="1:3">
      <c r="A38223" s="32" t="s">
        <v>2432</v>
      </c>
      <c r="B38223" s="32" t="s">
        <v>140</v>
      </c>
      <c r="C38223">
        <f t="shared" si="597"/>
        <v>85739</v>
      </c>
    </row>
    <row r="38224" spans="1:3">
      <c r="A38224" s="32" t="s">
        <v>2433</v>
      </c>
      <c r="B38224" s="32" t="s">
        <v>140</v>
      </c>
      <c r="C38224">
        <f t="shared" si="597"/>
        <v>85740</v>
      </c>
    </row>
    <row r="38225" spans="1:3">
      <c r="A38225" s="32" t="s">
        <v>2434</v>
      </c>
      <c r="B38225" s="32" t="s">
        <v>140</v>
      </c>
      <c r="C38225">
        <f t="shared" si="597"/>
        <v>85741</v>
      </c>
    </row>
    <row r="38226" spans="1:3">
      <c r="A38226" s="32" t="s">
        <v>2435</v>
      </c>
      <c r="B38226" s="32" t="s">
        <v>140</v>
      </c>
      <c r="C38226">
        <f t="shared" si="597"/>
        <v>85742</v>
      </c>
    </row>
    <row r="38227" spans="1:3">
      <c r="A38227" s="32" t="s">
        <v>2436</v>
      </c>
      <c r="B38227" s="32" t="s">
        <v>140</v>
      </c>
      <c r="C38227">
        <f t="shared" si="597"/>
        <v>85743</v>
      </c>
    </row>
    <row r="38228" spans="1:3">
      <c r="A38228" s="32" t="s">
        <v>2437</v>
      </c>
      <c r="B38228" s="32" t="s">
        <v>140</v>
      </c>
      <c r="C38228">
        <f t="shared" si="597"/>
        <v>85744</v>
      </c>
    </row>
    <row r="38229" spans="1:3">
      <c r="A38229" s="32" t="s">
        <v>2438</v>
      </c>
      <c r="B38229" s="32" t="s">
        <v>140</v>
      </c>
      <c r="C38229">
        <f t="shared" si="597"/>
        <v>85745</v>
      </c>
    </row>
    <row r="38230" spans="1:3">
      <c r="A38230" s="32" t="s">
        <v>2439</v>
      </c>
      <c r="B38230" s="32" t="s">
        <v>140</v>
      </c>
      <c r="C38230">
        <f t="shared" si="597"/>
        <v>85746</v>
      </c>
    </row>
    <row r="38231" spans="1:3">
      <c r="A38231" s="32" t="s">
        <v>2440</v>
      </c>
      <c r="B38231" s="32" t="s">
        <v>140</v>
      </c>
      <c r="C38231">
        <f t="shared" si="597"/>
        <v>85747</v>
      </c>
    </row>
    <row r="38232" spans="1:3">
      <c r="A38232" s="32" t="s">
        <v>2441</v>
      </c>
      <c r="B38232" s="32" t="s">
        <v>140</v>
      </c>
      <c r="C38232">
        <f t="shared" si="597"/>
        <v>85748</v>
      </c>
    </row>
    <row r="38233" spans="1:3">
      <c r="A38233" s="32" t="s">
        <v>2442</v>
      </c>
      <c r="B38233" s="32" t="s">
        <v>140</v>
      </c>
      <c r="C38233">
        <f t="shared" si="597"/>
        <v>85749</v>
      </c>
    </row>
    <row r="38234" spans="1:3">
      <c r="A38234" s="32" t="s">
        <v>2443</v>
      </c>
      <c r="B38234" s="32" t="s">
        <v>140</v>
      </c>
      <c r="C38234">
        <f t="shared" si="597"/>
        <v>85750</v>
      </c>
    </row>
    <row r="38235" spans="1:3">
      <c r="A38235" s="32" t="s">
        <v>2444</v>
      </c>
      <c r="B38235" s="32" t="s">
        <v>140</v>
      </c>
      <c r="C38235">
        <f t="shared" si="597"/>
        <v>85751</v>
      </c>
    </row>
    <row r="38236" spans="1:3">
      <c r="A38236" s="32" t="s">
        <v>2445</v>
      </c>
      <c r="B38236" s="32" t="s">
        <v>140</v>
      </c>
      <c r="C38236">
        <f t="shared" si="597"/>
        <v>85752</v>
      </c>
    </row>
    <row r="38237" spans="1:3">
      <c r="A38237" s="32" t="s">
        <v>2446</v>
      </c>
      <c r="B38237" s="32" t="s">
        <v>140</v>
      </c>
      <c r="C38237">
        <f t="shared" si="597"/>
        <v>85754</v>
      </c>
    </row>
    <row r="38238" spans="1:3">
      <c r="A38238" s="32" t="s">
        <v>2447</v>
      </c>
      <c r="B38238" s="32" t="s">
        <v>140</v>
      </c>
      <c r="C38238">
        <f t="shared" si="597"/>
        <v>85755</v>
      </c>
    </row>
    <row r="38239" spans="1:3">
      <c r="A38239" s="32" t="s">
        <v>2448</v>
      </c>
      <c r="B38239" s="32" t="s">
        <v>140</v>
      </c>
      <c r="C38239">
        <f t="shared" si="597"/>
        <v>85756</v>
      </c>
    </row>
    <row r="38240" spans="1:3">
      <c r="A38240" s="32" t="s">
        <v>2449</v>
      </c>
      <c r="B38240" s="32" t="s">
        <v>140</v>
      </c>
      <c r="C38240">
        <f t="shared" si="597"/>
        <v>85757</v>
      </c>
    </row>
    <row r="38241" spans="1:3">
      <c r="A38241" s="32" t="s">
        <v>2450</v>
      </c>
      <c r="B38241" s="32" t="s">
        <v>140</v>
      </c>
      <c r="C38241">
        <f t="shared" si="597"/>
        <v>85775</v>
      </c>
    </row>
    <row r="38242" spans="1:3">
      <c r="A38242" s="32" t="s">
        <v>2544</v>
      </c>
      <c r="B38242" s="32" t="s">
        <v>140</v>
      </c>
      <c r="C38242">
        <f t="shared" si="597"/>
        <v>85777</v>
      </c>
    </row>
    <row r="38243" spans="1:3">
      <c r="A38243" s="32" t="s">
        <v>2557</v>
      </c>
      <c r="B38243" s="32" t="s">
        <v>140</v>
      </c>
      <c r="C38243">
        <f t="shared" si="597"/>
        <v>85901</v>
      </c>
    </row>
    <row r="38244" spans="1:3">
      <c r="A38244" s="32" t="s">
        <v>2606</v>
      </c>
      <c r="B38244" s="32" t="s">
        <v>140</v>
      </c>
      <c r="C38244">
        <f t="shared" si="597"/>
        <v>85902</v>
      </c>
    </row>
    <row r="38245" spans="1:3">
      <c r="A38245" s="32" t="s">
        <v>2558</v>
      </c>
      <c r="B38245" s="32" t="s">
        <v>140</v>
      </c>
      <c r="C38245">
        <f t="shared" si="597"/>
        <v>85911</v>
      </c>
    </row>
    <row r="38246" spans="1:3">
      <c r="A38246" s="32" t="s">
        <v>2607</v>
      </c>
      <c r="B38246" s="32" t="s">
        <v>140</v>
      </c>
      <c r="C38246">
        <f t="shared" si="597"/>
        <v>85912</v>
      </c>
    </row>
    <row r="38247" spans="1:3">
      <c r="A38247" s="32" t="s">
        <v>2608</v>
      </c>
      <c r="B38247" s="32" t="s">
        <v>140</v>
      </c>
      <c r="C38247">
        <f t="shared" si="597"/>
        <v>85920</v>
      </c>
    </row>
    <row r="38248" spans="1:3">
      <c r="A38248" s="32" t="s">
        <v>2609</v>
      </c>
      <c r="B38248" s="32" t="s">
        <v>140</v>
      </c>
      <c r="C38248">
        <f t="shared" si="597"/>
        <v>85922</v>
      </c>
    </row>
    <row r="38249" spans="1:3">
      <c r="A38249" s="32" t="s">
        <v>2559</v>
      </c>
      <c r="B38249" s="32" t="s">
        <v>140</v>
      </c>
      <c r="C38249">
        <f t="shared" si="597"/>
        <v>85923</v>
      </c>
    </row>
    <row r="38250" spans="1:3">
      <c r="A38250" s="32" t="s">
        <v>2560</v>
      </c>
      <c r="B38250" s="32" t="s">
        <v>140</v>
      </c>
      <c r="C38250">
        <f t="shared" si="597"/>
        <v>85924</v>
      </c>
    </row>
    <row r="38251" spans="1:3">
      <c r="A38251" s="32" t="s">
        <v>2561</v>
      </c>
      <c r="B38251" s="32" t="s">
        <v>140</v>
      </c>
      <c r="C38251">
        <f t="shared" si="597"/>
        <v>85925</v>
      </c>
    </row>
    <row r="38252" spans="1:3">
      <c r="A38252" s="32" t="s">
        <v>2610</v>
      </c>
      <c r="B38252" s="32" t="s">
        <v>140</v>
      </c>
      <c r="C38252">
        <f t="shared" si="597"/>
        <v>85926</v>
      </c>
    </row>
    <row r="38253" spans="1:3">
      <c r="A38253" s="32" t="s">
        <v>2611</v>
      </c>
      <c r="B38253" s="32" t="s">
        <v>140</v>
      </c>
      <c r="C38253">
        <f t="shared" si="597"/>
        <v>85927</v>
      </c>
    </row>
    <row r="38254" spans="1:3">
      <c r="A38254" s="32" t="s">
        <v>2586</v>
      </c>
      <c r="B38254" s="32" t="s">
        <v>140</v>
      </c>
      <c r="C38254">
        <f t="shared" si="597"/>
        <v>85928</v>
      </c>
    </row>
    <row r="38255" spans="1:3">
      <c r="A38255" s="32" t="s">
        <v>2562</v>
      </c>
      <c r="B38255" s="32" t="s">
        <v>140</v>
      </c>
      <c r="C38255">
        <f t="shared" si="597"/>
        <v>85929</v>
      </c>
    </row>
    <row r="38256" spans="1:3">
      <c r="A38256" s="32" t="s">
        <v>2612</v>
      </c>
      <c r="B38256" s="32" t="s">
        <v>140</v>
      </c>
      <c r="C38256">
        <f t="shared" si="597"/>
        <v>85930</v>
      </c>
    </row>
    <row r="38257" spans="1:3">
      <c r="A38257" s="32" t="s">
        <v>2613</v>
      </c>
      <c r="B38257" s="32" t="s">
        <v>140</v>
      </c>
      <c r="C38257">
        <f t="shared" si="597"/>
        <v>85931</v>
      </c>
    </row>
    <row r="38258" spans="1:3">
      <c r="A38258" s="32" t="s">
        <v>2614</v>
      </c>
      <c r="B38258" s="32" t="s">
        <v>140</v>
      </c>
      <c r="C38258">
        <f t="shared" si="597"/>
        <v>85932</v>
      </c>
    </row>
    <row r="38259" spans="1:3">
      <c r="A38259" s="32" t="s">
        <v>2563</v>
      </c>
      <c r="B38259" s="32" t="s">
        <v>140</v>
      </c>
      <c r="C38259">
        <f t="shared" si="597"/>
        <v>85933</v>
      </c>
    </row>
    <row r="38260" spans="1:3">
      <c r="A38260" s="32" t="s">
        <v>2615</v>
      </c>
      <c r="B38260" s="32" t="s">
        <v>140</v>
      </c>
      <c r="C38260">
        <f t="shared" si="597"/>
        <v>85934</v>
      </c>
    </row>
    <row r="38261" spans="1:3">
      <c r="A38261" s="32" t="s">
        <v>2564</v>
      </c>
      <c r="B38261" s="32" t="s">
        <v>140</v>
      </c>
      <c r="C38261">
        <f t="shared" si="597"/>
        <v>85935</v>
      </c>
    </row>
    <row r="38262" spans="1:3">
      <c r="A38262" s="32" t="s">
        <v>2565</v>
      </c>
      <c r="B38262" s="32" t="s">
        <v>140</v>
      </c>
      <c r="C38262">
        <f t="shared" si="597"/>
        <v>85936</v>
      </c>
    </row>
    <row r="38263" spans="1:3">
      <c r="A38263" s="32" t="s">
        <v>2566</v>
      </c>
      <c r="B38263" s="32" t="s">
        <v>140</v>
      </c>
      <c r="C38263">
        <f t="shared" si="597"/>
        <v>85937</v>
      </c>
    </row>
    <row r="38264" spans="1:3">
      <c r="A38264" s="32" t="s">
        <v>2567</v>
      </c>
      <c r="B38264" s="32" t="s">
        <v>140</v>
      </c>
      <c r="C38264">
        <f t="shared" si="597"/>
        <v>85938</v>
      </c>
    </row>
    <row r="38265" spans="1:3">
      <c r="A38265" s="32" t="s">
        <v>2616</v>
      </c>
      <c r="B38265" s="32" t="s">
        <v>140</v>
      </c>
      <c r="C38265">
        <f t="shared" si="597"/>
        <v>85939</v>
      </c>
    </row>
    <row r="38266" spans="1:3">
      <c r="A38266" s="32" t="s">
        <v>2617</v>
      </c>
      <c r="B38266" s="32" t="s">
        <v>140</v>
      </c>
      <c r="C38266">
        <f t="shared" si="597"/>
        <v>85940</v>
      </c>
    </row>
    <row r="38267" spans="1:3">
      <c r="A38267" s="32" t="s">
        <v>2592</v>
      </c>
      <c r="B38267" s="32" t="s">
        <v>140</v>
      </c>
      <c r="C38267">
        <f t="shared" si="597"/>
        <v>85941</v>
      </c>
    </row>
    <row r="38268" spans="1:3">
      <c r="A38268" s="32" t="s">
        <v>2618</v>
      </c>
      <c r="B38268" s="32" t="s">
        <v>140</v>
      </c>
      <c r="C38268">
        <f t="shared" si="597"/>
        <v>85942</v>
      </c>
    </row>
    <row r="38269" spans="1:3">
      <c r="A38269" s="32" t="s">
        <v>2546</v>
      </c>
      <c r="B38269" s="32" t="s">
        <v>140</v>
      </c>
      <c r="C38269">
        <f t="shared" si="597"/>
        <v>86001</v>
      </c>
    </row>
    <row r="38270" spans="1:3">
      <c r="A38270" s="32" t="s">
        <v>2619</v>
      </c>
      <c r="B38270" s="32" t="s">
        <v>140</v>
      </c>
      <c r="C38270">
        <f t="shared" si="597"/>
        <v>86002</v>
      </c>
    </row>
    <row r="38271" spans="1:3">
      <c r="A38271" s="32" t="s">
        <v>2568</v>
      </c>
      <c r="B38271" s="32" t="s">
        <v>140</v>
      </c>
      <c r="C38271">
        <f t="shared" si="597"/>
        <v>86003</v>
      </c>
    </row>
    <row r="38272" spans="1:3">
      <c r="A38272" s="32" t="s">
        <v>2569</v>
      </c>
      <c r="B38272" s="32" t="s">
        <v>140</v>
      </c>
      <c r="C38272">
        <f t="shared" si="597"/>
        <v>86004</v>
      </c>
    </row>
    <row r="38273" spans="1:3">
      <c r="A38273" s="32" t="s">
        <v>2570</v>
      </c>
      <c r="B38273" s="32" t="s">
        <v>140</v>
      </c>
      <c r="C38273">
        <f t="shared" si="597"/>
        <v>86005</v>
      </c>
    </row>
    <row r="38274" spans="1:3">
      <c r="A38274" s="32" t="s">
        <v>2620</v>
      </c>
      <c r="B38274" s="32" t="s">
        <v>140</v>
      </c>
      <c r="C38274">
        <f t="shared" ref="C38274:C38337" si="598">1*A38274</f>
        <v>86011</v>
      </c>
    </row>
    <row r="38275" spans="1:3">
      <c r="A38275" s="32" t="s">
        <v>2621</v>
      </c>
      <c r="B38275" s="32" t="s">
        <v>140</v>
      </c>
      <c r="C38275">
        <f t="shared" si="598"/>
        <v>86015</v>
      </c>
    </row>
    <row r="38276" spans="1:3">
      <c r="A38276" s="32" t="s">
        <v>2622</v>
      </c>
      <c r="B38276" s="32" t="s">
        <v>140</v>
      </c>
      <c r="C38276">
        <f t="shared" si="598"/>
        <v>86016</v>
      </c>
    </row>
    <row r="38277" spans="1:3">
      <c r="A38277" s="32" t="s">
        <v>2571</v>
      </c>
      <c r="B38277" s="32" t="s">
        <v>140</v>
      </c>
      <c r="C38277">
        <f t="shared" si="598"/>
        <v>86017</v>
      </c>
    </row>
    <row r="38278" spans="1:3">
      <c r="A38278" s="32" t="s">
        <v>2572</v>
      </c>
      <c r="B38278" s="32" t="s">
        <v>140</v>
      </c>
      <c r="C38278">
        <f t="shared" si="598"/>
        <v>86018</v>
      </c>
    </row>
    <row r="38279" spans="1:3">
      <c r="A38279" s="32" t="s">
        <v>2587</v>
      </c>
      <c r="B38279" s="32" t="s">
        <v>140</v>
      </c>
      <c r="C38279">
        <f t="shared" si="598"/>
        <v>86020</v>
      </c>
    </row>
    <row r="38280" spans="1:3">
      <c r="A38280" s="32" t="s">
        <v>2623</v>
      </c>
      <c r="B38280" s="32" t="s">
        <v>140</v>
      </c>
      <c r="C38280">
        <f t="shared" si="598"/>
        <v>86021</v>
      </c>
    </row>
    <row r="38281" spans="1:3">
      <c r="A38281" s="32" t="s">
        <v>2588</v>
      </c>
      <c r="B38281" s="32" t="s">
        <v>140</v>
      </c>
      <c r="C38281">
        <f t="shared" si="598"/>
        <v>86022</v>
      </c>
    </row>
    <row r="38282" spans="1:3">
      <c r="A38282" s="32" t="s">
        <v>2624</v>
      </c>
      <c r="B38282" s="32" t="s">
        <v>140</v>
      </c>
      <c r="C38282">
        <f t="shared" si="598"/>
        <v>86023</v>
      </c>
    </row>
    <row r="38283" spans="1:3">
      <c r="A38283" s="32" t="s">
        <v>2625</v>
      </c>
      <c r="B38283" s="32" t="s">
        <v>140</v>
      </c>
      <c r="C38283">
        <f t="shared" si="598"/>
        <v>86024</v>
      </c>
    </row>
    <row r="38284" spans="1:3">
      <c r="A38284" s="32" t="s">
        <v>2626</v>
      </c>
      <c r="B38284" s="32" t="s">
        <v>140</v>
      </c>
      <c r="C38284">
        <f t="shared" si="598"/>
        <v>86025</v>
      </c>
    </row>
    <row r="38285" spans="1:3">
      <c r="A38285" s="32" t="s">
        <v>2627</v>
      </c>
      <c r="B38285" s="32" t="s">
        <v>140</v>
      </c>
      <c r="C38285">
        <f t="shared" si="598"/>
        <v>86028</v>
      </c>
    </row>
    <row r="38286" spans="1:3">
      <c r="A38286" s="32" t="s">
        <v>2628</v>
      </c>
      <c r="B38286" s="32" t="s">
        <v>140</v>
      </c>
      <c r="C38286">
        <f t="shared" si="598"/>
        <v>86029</v>
      </c>
    </row>
    <row r="38287" spans="1:3">
      <c r="A38287" s="32" t="s">
        <v>2629</v>
      </c>
      <c r="B38287" s="32" t="s">
        <v>140</v>
      </c>
      <c r="C38287">
        <f t="shared" si="598"/>
        <v>86030</v>
      </c>
    </row>
    <row r="38288" spans="1:3">
      <c r="A38288" s="32" t="s">
        <v>2630</v>
      </c>
      <c r="B38288" s="32" t="s">
        <v>140</v>
      </c>
      <c r="C38288">
        <f t="shared" si="598"/>
        <v>86031</v>
      </c>
    </row>
    <row r="38289" spans="1:3">
      <c r="A38289" s="32" t="s">
        <v>2573</v>
      </c>
      <c r="B38289" s="32" t="s">
        <v>140</v>
      </c>
      <c r="C38289">
        <f t="shared" si="598"/>
        <v>86032</v>
      </c>
    </row>
    <row r="38290" spans="1:3">
      <c r="A38290" s="32" t="s">
        <v>2574</v>
      </c>
      <c r="B38290" s="32" t="s">
        <v>140</v>
      </c>
      <c r="C38290">
        <f t="shared" si="598"/>
        <v>86033</v>
      </c>
    </row>
    <row r="38291" spans="1:3">
      <c r="A38291" s="32" t="s">
        <v>2631</v>
      </c>
      <c r="B38291" s="32" t="s">
        <v>140</v>
      </c>
      <c r="C38291">
        <f t="shared" si="598"/>
        <v>86034</v>
      </c>
    </row>
    <row r="38292" spans="1:3">
      <c r="A38292" s="32" t="s">
        <v>2632</v>
      </c>
      <c r="B38292" s="32" t="s">
        <v>140</v>
      </c>
      <c r="C38292">
        <f t="shared" si="598"/>
        <v>86035</v>
      </c>
    </row>
    <row r="38293" spans="1:3">
      <c r="A38293" s="32" t="s">
        <v>2633</v>
      </c>
      <c r="B38293" s="32" t="s">
        <v>140</v>
      </c>
      <c r="C38293">
        <f t="shared" si="598"/>
        <v>86036</v>
      </c>
    </row>
    <row r="38294" spans="1:3">
      <c r="A38294" s="32" t="s">
        <v>2634</v>
      </c>
      <c r="B38294" s="32" t="s">
        <v>140</v>
      </c>
      <c r="C38294">
        <f t="shared" si="598"/>
        <v>86038</v>
      </c>
    </row>
    <row r="38295" spans="1:3">
      <c r="A38295" s="32" t="s">
        <v>2635</v>
      </c>
      <c r="B38295" s="32" t="s">
        <v>140</v>
      </c>
      <c r="C38295">
        <f t="shared" si="598"/>
        <v>86039</v>
      </c>
    </row>
    <row r="38296" spans="1:3">
      <c r="A38296" s="32" t="s">
        <v>2575</v>
      </c>
      <c r="B38296" s="32" t="s">
        <v>140</v>
      </c>
      <c r="C38296">
        <f t="shared" si="598"/>
        <v>86040</v>
      </c>
    </row>
    <row r="38297" spans="1:3">
      <c r="A38297" s="32" t="s">
        <v>2636</v>
      </c>
      <c r="B38297" s="32" t="s">
        <v>140</v>
      </c>
      <c r="C38297">
        <f t="shared" si="598"/>
        <v>86042</v>
      </c>
    </row>
    <row r="38298" spans="1:3">
      <c r="A38298" s="32" t="s">
        <v>2637</v>
      </c>
      <c r="B38298" s="32" t="s">
        <v>140</v>
      </c>
      <c r="C38298">
        <f t="shared" si="598"/>
        <v>86043</v>
      </c>
    </row>
    <row r="38299" spans="1:3">
      <c r="A38299" s="32" t="s">
        <v>2638</v>
      </c>
      <c r="B38299" s="32" t="s">
        <v>140</v>
      </c>
      <c r="C38299">
        <f t="shared" si="598"/>
        <v>86044</v>
      </c>
    </row>
    <row r="38300" spans="1:3">
      <c r="A38300" s="32" t="s">
        <v>2576</v>
      </c>
      <c r="B38300" s="32" t="s">
        <v>140</v>
      </c>
      <c r="C38300">
        <f t="shared" si="598"/>
        <v>86045</v>
      </c>
    </row>
    <row r="38301" spans="1:3">
      <c r="A38301" s="32" t="s">
        <v>2577</v>
      </c>
      <c r="B38301" s="32" t="s">
        <v>140</v>
      </c>
      <c r="C38301">
        <f t="shared" si="598"/>
        <v>86046</v>
      </c>
    </row>
    <row r="38302" spans="1:3">
      <c r="A38302" s="32" t="s">
        <v>2578</v>
      </c>
      <c r="B38302" s="32" t="s">
        <v>140</v>
      </c>
      <c r="C38302">
        <f t="shared" si="598"/>
        <v>86047</v>
      </c>
    </row>
    <row r="38303" spans="1:3">
      <c r="A38303" s="32" t="s">
        <v>2639</v>
      </c>
      <c r="B38303" s="32" t="s">
        <v>140</v>
      </c>
      <c r="C38303">
        <f t="shared" si="598"/>
        <v>86052</v>
      </c>
    </row>
    <row r="38304" spans="1:3">
      <c r="A38304" s="32" t="s">
        <v>2640</v>
      </c>
      <c r="B38304" s="32" t="s">
        <v>140</v>
      </c>
      <c r="C38304">
        <f t="shared" si="598"/>
        <v>86053</v>
      </c>
    </row>
    <row r="38305" spans="1:3">
      <c r="A38305" s="32" t="s">
        <v>2641</v>
      </c>
      <c r="B38305" s="32" t="s">
        <v>140</v>
      </c>
      <c r="C38305">
        <f t="shared" si="598"/>
        <v>86054</v>
      </c>
    </row>
    <row r="38306" spans="1:3">
      <c r="A38306" s="32" t="s">
        <v>2451</v>
      </c>
      <c r="B38306" s="32" t="s">
        <v>140</v>
      </c>
      <c r="C38306">
        <f t="shared" si="598"/>
        <v>86301</v>
      </c>
    </row>
    <row r="38307" spans="1:3">
      <c r="A38307" s="32" t="s">
        <v>2452</v>
      </c>
      <c r="B38307" s="32" t="s">
        <v>140</v>
      </c>
      <c r="C38307">
        <f t="shared" si="598"/>
        <v>86302</v>
      </c>
    </row>
    <row r="38308" spans="1:3">
      <c r="A38308" s="32" t="s">
        <v>2453</v>
      </c>
      <c r="B38308" s="32" t="s">
        <v>140</v>
      </c>
      <c r="C38308">
        <f t="shared" si="598"/>
        <v>86303</v>
      </c>
    </row>
    <row r="38309" spans="1:3">
      <c r="A38309" s="32" t="s">
        <v>2454</v>
      </c>
      <c r="B38309" s="32" t="s">
        <v>140</v>
      </c>
      <c r="C38309">
        <f t="shared" si="598"/>
        <v>86304</v>
      </c>
    </row>
    <row r="38310" spans="1:3">
      <c r="A38310" s="32" t="s">
        <v>2455</v>
      </c>
      <c r="B38310" s="32" t="s">
        <v>140</v>
      </c>
      <c r="C38310">
        <f t="shared" si="598"/>
        <v>86305</v>
      </c>
    </row>
    <row r="38311" spans="1:3">
      <c r="A38311" s="32" t="s">
        <v>2456</v>
      </c>
      <c r="B38311" s="32" t="s">
        <v>140</v>
      </c>
      <c r="C38311">
        <f t="shared" si="598"/>
        <v>86312</v>
      </c>
    </row>
    <row r="38312" spans="1:3">
      <c r="A38312" s="32" t="s">
        <v>2457</v>
      </c>
      <c r="B38312" s="32" t="s">
        <v>140</v>
      </c>
      <c r="C38312">
        <f t="shared" si="598"/>
        <v>86313</v>
      </c>
    </row>
    <row r="38313" spans="1:3">
      <c r="A38313" s="32" t="s">
        <v>2458</v>
      </c>
      <c r="B38313" s="32" t="s">
        <v>140</v>
      </c>
      <c r="C38313">
        <f t="shared" si="598"/>
        <v>86314</v>
      </c>
    </row>
    <row r="38314" spans="1:3">
      <c r="A38314" s="32" t="s">
        <v>2459</v>
      </c>
      <c r="B38314" s="32" t="s">
        <v>140</v>
      </c>
      <c r="C38314">
        <f t="shared" si="598"/>
        <v>86315</v>
      </c>
    </row>
    <row r="38315" spans="1:3">
      <c r="A38315" s="32" t="s">
        <v>2460</v>
      </c>
      <c r="B38315" s="32" t="s">
        <v>140</v>
      </c>
      <c r="C38315">
        <f t="shared" si="598"/>
        <v>86320</v>
      </c>
    </row>
    <row r="38316" spans="1:3">
      <c r="A38316" s="32" t="s">
        <v>2461</v>
      </c>
      <c r="B38316" s="32" t="s">
        <v>140</v>
      </c>
      <c r="C38316">
        <f t="shared" si="598"/>
        <v>86321</v>
      </c>
    </row>
    <row r="38317" spans="1:3">
      <c r="A38317" s="32" t="s">
        <v>2462</v>
      </c>
      <c r="B38317" s="32" t="s">
        <v>140</v>
      </c>
      <c r="C38317">
        <f t="shared" si="598"/>
        <v>86322</v>
      </c>
    </row>
    <row r="38318" spans="1:3">
      <c r="A38318" s="32" t="s">
        <v>2463</v>
      </c>
      <c r="B38318" s="32" t="s">
        <v>140</v>
      </c>
      <c r="C38318">
        <f t="shared" si="598"/>
        <v>86323</v>
      </c>
    </row>
    <row r="38319" spans="1:3">
      <c r="A38319" s="32" t="s">
        <v>2464</v>
      </c>
      <c r="B38319" s="32" t="s">
        <v>140</v>
      </c>
      <c r="C38319">
        <f t="shared" si="598"/>
        <v>86324</v>
      </c>
    </row>
    <row r="38320" spans="1:3">
      <c r="A38320" s="32" t="s">
        <v>2465</v>
      </c>
      <c r="B38320" s="32" t="s">
        <v>140</v>
      </c>
      <c r="C38320">
        <f t="shared" si="598"/>
        <v>86325</v>
      </c>
    </row>
    <row r="38321" spans="1:3">
      <c r="A38321" s="32" t="s">
        <v>2466</v>
      </c>
      <c r="B38321" s="32" t="s">
        <v>140</v>
      </c>
      <c r="C38321">
        <f t="shared" si="598"/>
        <v>86326</v>
      </c>
    </row>
    <row r="38322" spans="1:3">
      <c r="A38322" s="32" t="s">
        <v>2467</v>
      </c>
      <c r="B38322" s="32" t="s">
        <v>140</v>
      </c>
      <c r="C38322">
        <f t="shared" si="598"/>
        <v>86327</v>
      </c>
    </row>
    <row r="38323" spans="1:3">
      <c r="A38323" s="32" t="s">
        <v>2468</v>
      </c>
      <c r="B38323" s="32" t="s">
        <v>140</v>
      </c>
      <c r="C38323">
        <f t="shared" si="598"/>
        <v>86329</v>
      </c>
    </row>
    <row r="38324" spans="1:3">
      <c r="A38324" s="32" t="s">
        <v>2662</v>
      </c>
      <c r="B38324" s="32" t="s">
        <v>140</v>
      </c>
      <c r="C38324">
        <f t="shared" si="598"/>
        <v>86330</v>
      </c>
    </row>
    <row r="38325" spans="1:3">
      <c r="A38325" s="32" t="s">
        <v>2469</v>
      </c>
      <c r="B38325" s="32" t="s">
        <v>140</v>
      </c>
      <c r="C38325">
        <f t="shared" si="598"/>
        <v>86331</v>
      </c>
    </row>
    <row r="38326" spans="1:3">
      <c r="A38326" s="32" t="s">
        <v>2470</v>
      </c>
      <c r="B38326" s="32" t="s">
        <v>140</v>
      </c>
      <c r="C38326">
        <f t="shared" si="598"/>
        <v>86332</v>
      </c>
    </row>
    <row r="38327" spans="1:3">
      <c r="A38327" s="32" t="s">
        <v>2471</v>
      </c>
      <c r="B38327" s="32" t="s">
        <v>140</v>
      </c>
      <c r="C38327">
        <f t="shared" si="598"/>
        <v>86333</v>
      </c>
    </row>
    <row r="38328" spans="1:3">
      <c r="A38328" s="32" t="s">
        <v>2472</v>
      </c>
      <c r="B38328" s="32" t="s">
        <v>140</v>
      </c>
      <c r="C38328">
        <f t="shared" si="598"/>
        <v>86334</v>
      </c>
    </row>
    <row r="38329" spans="1:3">
      <c r="A38329" s="32" t="s">
        <v>2473</v>
      </c>
      <c r="B38329" s="32" t="s">
        <v>140</v>
      </c>
      <c r="C38329">
        <f t="shared" si="598"/>
        <v>86335</v>
      </c>
    </row>
    <row r="38330" spans="1:3">
      <c r="A38330" s="32" t="s">
        <v>2474</v>
      </c>
      <c r="B38330" s="32" t="s">
        <v>140</v>
      </c>
      <c r="C38330">
        <f t="shared" si="598"/>
        <v>86336</v>
      </c>
    </row>
    <row r="38331" spans="1:3">
      <c r="A38331" s="32" t="s">
        <v>2475</v>
      </c>
      <c r="B38331" s="32" t="s">
        <v>140</v>
      </c>
      <c r="C38331">
        <f t="shared" si="598"/>
        <v>86337</v>
      </c>
    </row>
    <row r="38332" spans="1:3">
      <c r="A38332" s="32" t="s">
        <v>2476</v>
      </c>
      <c r="B38332" s="32" t="s">
        <v>140</v>
      </c>
      <c r="C38332">
        <f t="shared" si="598"/>
        <v>86338</v>
      </c>
    </row>
    <row r="38333" spans="1:3">
      <c r="A38333" s="32" t="s">
        <v>2579</v>
      </c>
      <c r="B38333" s="32" t="s">
        <v>140</v>
      </c>
      <c r="C38333">
        <f t="shared" si="598"/>
        <v>86339</v>
      </c>
    </row>
    <row r="38334" spans="1:3">
      <c r="A38334" s="32" t="s">
        <v>2477</v>
      </c>
      <c r="B38334" s="32" t="s">
        <v>140</v>
      </c>
      <c r="C38334">
        <f t="shared" si="598"/>
        <v>86340</v>
      </c>
    </row>
    <row r="38335" spans="1:3">
      <c r="A38335" s="32" t="s">
        <v>2478</v>
      </c>
      <c r="B38335" s="32" t="s">
        <v>140</v>
      </c>
      <c r="C38335">
        <f t="shared" si="598"/>
        <v>86341</v>
      </c>
    </row>
    <row r="38336" spans="1:3">
      <c r="A38336" s="32" t="s">
        <v>2479</v>
      </c>
      <c r="B38336" s="32" t="s">
        <v>140</v>
      </c>
      <c r="C38336">
        <f t="shared" si="598"/>
        <v>86342</v>
      </c>
    </row>
    <row r="38337" spans="1:3">
      <c r="A38337" s="32" t="s">
        <v>2480</v>
      </c>
      <c r="B38337" s="32" t="s">
        <v>140</v>
      </c>
      <c r="C38337">
        <f t="shared" si="598"/>
        <v>86343</v>
      </c>
    </row>
    <row r="38338" spans="1:3">
      <c r="A38338" s="32" t="s">
        <v>2481</v>
      </c>
      <c r="B38338" s="32" t="s">
        <v>140</v>
      </c>
      <c r="C38338">
        <f t="shared" ref="C38338:C38401" si="599">1*A38338</f>
        <v>86351</v>
      </c>
    </row>
    <row r="38339" spans="1:3">
      <c r="A38339" s="32" t="s">
        <v>2482</v>
      </c>
      <c r="B38339" s="32" t="s">
        <v>140</v>
      </c>
      <c r="C38339">
        <f t="shared" si="599"/>
        <v>86401</v>
      </c>
    </row>
    <row r="38340" spans="1:3">
      <c r="A38340" s="32" t="s">
        <v>2483</v>
      </c>
      <c r="B38340" s="32" t="s">
        <v>140</v>
      </c>
      <c r="C38340">
        <f t="shared" si="599"/>
        <v>86402</v>
      </c>
    </row>
    <row r="38341" spans="1:3">
      <c r="A38341" s="32" t="s">
        <v>2484</v>
      </c>
      <c r="B38341" s="32" t="s">
        <v>140</v>
      </c>
      <c r="C38341">
        <f t="shared" si="599"/>
        <v>86403</v>
      </c>
    </row>
    <row r="38342" spans="1:3">
      <c r="A38342" s="32" t="s">
        <v>2485</v>
      </c>
      <c r="B38342" s="32" t="s">
        <v>140</v>
      </c>
      <c r="C38342">
        <f t="shared" si="599"/>
        <v>86404</v>
      </c>
    </row>
    <row r="38343" spans="1:3">
      <c r="A38343" s="32" t="s">
        <v>2486</v>
      </c>
      <c r="B38343" s="32" t="s">
        <v>140</v>
      </c>
      <c r="C38343">
        <f t="shared" si="599"/>
        <v>86405</v>
      </c>
    </row>
    <row r="38344" spans="1:3">
      <c r="A38344" s="32" t="s">
        <v>2487</v>
      </c>
      <c r="B38344" s="32" t="s">
        <v>140</v>
      </c>
      <c r="C38344">
        <f t="shared" si="599"/>
        <v>86406</v>
      </c>
    </row>
    <row r="38345" spans="1:3">
      <c r="A38345" s="32" t="s">
        <v>2488</v>
      </c>
      <c r="B38345" s="32" t="s">
        <v>140</v>
      </c>
      <c r="C38345">
        <f t="shared" si="599"/>
        <v>86409</v>
      </c>
    </row>
    <row r="38346" spans="1:3">
      <c r="A38346" s="32" t="s">
        <v>2489</v>
      </c>
      <c r="B38346" s="32" t="s">
        <v>140</v>
      </c>
      <c r="C38346">
        <f t="shared" si="599"/>
        <v>86411</v>
      </c>
    </row>
    <row r="38347" spans="1:3">
      <c r="A38347" s="32" t="s">
        <v>2490</v>
      </c>
      <c r="B38347" s="32" t="s">
        <v>140</v>
      </c>
      <c r="C38347">
        <f t="shared" si="599"/>
        <v>86412</v>
      </c>
    </row>
    <row r="38348" spans="1:3">
      <c r="A38348" s="32" t="s">
        <v>2491</v>
      </c>
      <c r="B38348" s="32" t="s">
        <v>140</v>
      </c>
      <c r="C38348">
        <f t="shared" si="599"/>
        <v>86413</v>
      </c>
    </row>
    <row r="38349" spans="1:3">
      <c r="A38349" s="32" t="s">
        <v>2492</v>
      </c>
      <c r="B38349" s="32" t="s">
        <v>140</v>
      </c>
      <c r="C38349">
        <f t="shared" si="599"/>
        <v>86426</v>
      </c>
    </row>
    <row r="38350" spans="1:3">
      <c r="A38350" s="32" t="s">
        <v>2493</v>
      </c>
      <c r="B38350" s="32" t="s">
        <v>140</v>
      </c>
      <c r="C38350">
        <f t="shared" si="599"/>
        <v>86427</v>
      </c>
    </row>
    <row r="38351" spans="1:3">
      <c r="A38351" s="32" t="s">
        <v>2494</v>
      </c>
      <c r="B38351" s="32" t="s">
        <v>140</v>
      </c>
      <c r="C38351">
        <f t="shared" si="599"/>
        <v>86429</v>
      </c>
    </row>
    <row r="38352" spans="1:3">
      <c r="A38352" s="32" t="s">
        <v>2495</v>
      </c>
      <c r="B38352" s="32" t="s">
        <v>140</v>
      </c>
      <c r="C38352">
        <f t="shared" si="599"/>
        <v>86430</v>
      </c>
    </row>
    <row r="38353" spans="1:3">
      <c r="A38353" s="32" t="s">
        <v>2496</v>
      </c>
      <c r="B38353" s="32" t="s">
        <v>140</v>
      </c>
      <c r="C38353">
        <f t="shared" si="599"/>
        <v>86431</v>
      </c>
    </row>
    <row r="38354" spans="1:3">
      <c r="A38354" s="32" t="s">
        <v>2589</v>
      </c>
      <c r="B38354" s="32" t="s">
        <v>140</v>
      </c>
      <c r="C38354">
        <f t="shared" si="599"/>
        <v>86432</v>
      </c>
    </row>
    <row r="38355" spans="1:3">
      <c r="A38355" s="32" t="s">
        <v>2497</v>
      </c>
      <c r="B38355" s="32" t="s">
        <v>140</v>
      </c>
      <c r="C38355">
        <f t="shared" si="599"/>
        <v>86433</v>
      </c>
    </row>
    <row r="38356" spans="1:3">
      <c r="A38356" s="32" t="s">
        <v>2498</v>
      </c>
      <c r="B38356" s="32" t="s">
        <v>140</v>
      </c>
      <c r="C38356">
        <f t="shared" si="599"/>
        <v>86434</v>
      </c>
    </row>
    <row r="38357" spans="1:3">
      <c r="A38357" s="32" t="s">
        <v>2642</v>
      </c>
      <c r="B38357" s="32" t="s">
        <v>140</v>
      </c>
      <c r="C38357">
        <f t="shared" si="599"/>
        <v>86435</v>
      </c>
    </row>
    <row r="38358" spans="1:3">
      <c r="A38358" s="32" t="s">
        <v>2499</v>
      </c>
      <c r="B38358" s="32" t="s">
        <v>140</v>
      </c>
      <c r="C38358">
        <f t="shared" si="599"/>
        <v>86436</v>
      </c>
    </row>
    <row r="38359" spans="1:3">
      <c r="A38359" s="32" t="s">
        <v>2500</v>
      </c>
      <c r="B38359" s="32" t="s">
        <v>140</v>
      </c>
      <c r="C38359">
        <f t="shared" si="599"/>
        <v>86437</v>
      </c>
    </row>
    <row r="38360" spans="1:3">
      <c r="A38360" s="32" t="s">
        <v>2501</v>
      </c>
      <c r="B38360" s="32" t="s">
        <v>140</v>
      </c>
      <c r="C38360">
        <f t="shared" si="599"/>
        <v>86438</v>
      </c>
    </row>
    <row r="38361" spans="1:3">
      <c r="A38361" s="32" t="s">
        <v>2502</v>
      </c>
      <c r="B38361" s="32" t="s">
        <v>140</v>
      </c>
      <c r="C38361">
        <f t="shared" si="599"/>
        <v>86439</v>
      </c>
    </row>
    <row r="38362" spans="1:3">
      <c r="A38362" s="32" t="s">
        <v>2503</v>
      </c>
      <c r="B38362" s="32" t="s">
        <v>140</v>
      </c>
      <c r="C38362">
        <f t="shared" si="599"/>
        <v>86440</v>
      </c>
    </row>
    <row r="38363" spans="1:3">
      <c r="A38363" s="32" t="s">
        <v>2504</v>
      </c>
      <c r="B38363" s="32" t="s">
        <v>140</v>
      </c>
      <c r="C38363">
        <f t="shared" si="599"/>
        <v>86441</v>
      </c>
    </row>
    <row r="38364" spans="1:3">
      <c r="A38364" s="32" t="s">
        <v>2505</v>
      </c>
      <c r="B38364" s="32" t="s">
        <v>140</v>
      </c>
      <c r="C38364">
        <f t="shared" si="599"/>
        <v>86442</v>
      </c>
    </row>
    <row r="38365" spans="1:3">
      <c r="A38365" s="32" t="s">
        <v>2643</v>
      </c>
      <c r="B38365" s="32" t="s">
        <v>140</v>
      </c>
      <c r="C38365">
        <f t="shared" si="599"/>
        <v>86443</v>
      </c>
    </row>
    <row r="38366" spans="1:3">
      <c r="A38366" s="32" t="s">
        <v>2580</v>
      </c>
      <c r="B38366" s="32" t="s">
        <v>140</v>
      </c>
      <c r="C38366">
        <f t="shared" si="599"/>
        <v>86444</v>
      </c>
    </row>
    <row r="38367" spans="1:3">
      <c r="A38367" s="32" t="s">
        <v>2506</v>
      </c>
      <c r="B38367" s="32" t="s">
        <v>140</v>
      </c>
      <c r="C38367">
        <f t="shared" si="599"/>
        <v>86445</v>
      </c>
    </row>
    <row r="38368" spans="1:3">
      <c r="A38368" s="32" t="s">
        <v>2507</v>
      </c>
      <c r="B38368" s="32" t="s">
        <v>140</v>
      </c>
      <c r="C38368">
        <f t="shared" si="599"/>
        <v>86446</v>
      </c>
    </row>
    <row r="38369" spans="1:3">
      <c r="A38369" s="32" t="s">
        <v>2644</v>
      </c>
      <c r="B38369" s="32" t="s">
        <v>140</v>
      </c>
      <c r="C38369">
        <f t="shared" si="599"/>
        <v>86502</v>
      </c>
    </row>
    <row r="38370" spans="1:3">
      <c r="A38370" s="32" t="s">
        <v>2581</v>
      </c>
      <c r="B38370" s="32" t="s">
        <v>140</v>
      </c>
      <c r="C38370">
        <f t="shared" si="599"/>
        <v>86503</v>
      </c>
    </row>
    <row r="38371" spans="1:3">
      <c r="A38371" s="32" t="s">
        <v>2582</v>
      </c>
      <c r="B38371" s="32" t="s">
        <v>140</v>
      </c>
      <c r="C38371">
        <f t="shared" si="599"/>
        <v>86504</v>
      </c>
    </row>
    <row r="38372" spans="1:3">
      <c r="A38372" s="32" t="s">
        <v>2583</v>
      </c>
      <c r="B38372" s="32" t="s">
        <v>140</v>
      </c>
      <c r="C38372">
        <f t="shared" si="599"/>
        <v>86505</v>
      </c>
    </row>
    <row r="38373" spans="1:3">
      <c r="A38373" s="32" t="s">
        <v>2645</v>
      </c>
      <c r="B38373" s="32" t="s">
        <v>140</v>
      </c>
      <c r="C38373">
        <f t="shared" si="599"/>
        <v>86506</v>
      </c>
    </row>
    <row r="38374" spans="1:3">
      <c r="A38374" s="32" t="s">
        <v>2646</v>
      </c>
      <c r="B38374" s="32" t="s">
        <v>140</v>
      </c>
      <c r="C38374">
        <f t="shared" si="599"/>
        <v>86507</v>
      </c>
    </row>
    <row r="38375" spans="1:3">
      <c r="A38375" s="32" t="s">
        <v>2647</v>
      </c>
      <c r="B38375" s="32" t="s">
        <v>140</v>
      </c>
      <c r="C38375">
        <f t="shared" si="599"/>
        <v>86508</v>
      </c>
    </row>
    <row r="38376" spans="1:3">
      <c r="A38376" s="32" t="s">
        <v>2663</v>
      </c>
      <c r="B38376" s="32" t="s">
        <v>140</v>
      </c>
      <c r="C38376">
        <f t="shared" si="599"/>
        <v>86509</v>
      </c>
    </row>
    <row r="38377" spans="1:3">
      <c r="A38377" s="32" t="s">
        <v>2648</v>
      </c>
      <c r="B38377" s="32" t="s">
        <v>140</v>
      </c>
      <c r="C38377">
        <f t="shared" si="599"/>
        <v>86510</v>
      </c>
    </row>
    <row r="38378" spans="1:3">
      <c r="A38378" s="32" t="s">
        <v>2649</v>
      </c>
      <c r="B38378" s="32" t="s">
        <v>140</v>
      </c>
      <c r="C38378">
        <f t="shared" si="599"/>
        <v>86511</v>
      </c>
    </row>
    <row r="38379" spans="1:3">
      <c r="A38379" s="32" t="s">
        <v>2584</v>
      </c>
      <c r="B38379" s="32" t="s">
        <v>140</v>
      </c>
      <c r="C38379">
        <f t="shared" si="599"/>
        <v>86512</v>
      </c>
    </row>
    <row r="38380" spans="1:3">
      <c r="A38380" s="32" t="s">
        <v>2650</v>
      </c>
      <c r="B38380" s="32" t="s">
        <v>140</v>
      </c>
      <c r="C38380">
        <f t="shared" si="599"/>
        <v>86514</v>
      </c>
    </row>
    <row r="38381" spans="1:3">
      <c r="A38381" s="32" t="s">
        <v>2651</v>
      </c>
      <c r="B38381" s="32" t="s">
        <v>140</v>
      </c>
      <c r="C38381">
        <f t="shared" si="599"/>
        <v>86515</v>
      </c>
    </row>
    <row r="38382" spans="1:3">
      <c r="A38382" s="32" t="s">
        <v>2652</v>
      </c>
      <c r="B38382" s="32" t="s">
        <v>140</v>
      </c>
      <c r="C38382">
        <f t="shared" si="599"/>
        <v>86520</v>
      </c>
    </row>
    <row r="38383" spans="1:3">
      <c r="A38383" s="32" t="s">
        <v>2653</v>
      </c>
      <c r="B38383" s="32" t="s">
        <v>140</v>
      </c>
      <c r="C38383">
        <f t="shared" si="599"/>
        <v>86535</v>
      </c>
    </row>
    <row r="38384" spans="1:3">
      <c r="A38384" s="32" t="s">
        <v>2585</v>
      </c>
      <c r="B38384" s="32" t="s">
        <v>140</v>
      </c>
      <c r="C38384">
        <f t="shared" si="599"/>
        <v>86538</v>
      </c>
    </row>
    <row r="38385" spans="1:3">
      <c r="A38385" s="32" t="s">
        <v>2654</v>
      </c>
      <c r="B38385" s="32" t="s">
        <v>140</v>
      </c>
      <c r="C38385">
        <f t="shared" si="599"/>
        <v>86540</v>
      </c>
    </row>
    <row r="38386" spans="1:3">
      <c r="A38386" s="32" t="s">
        <v>2655</v>
      </c>
      <c r="B38386" s="32" t="s">
        <v>140</v>
      </c>
      <c r="C38386">
        <f t="shared" si="599"/>
        <v>86544</v>
      </c>
    </row>
    <row r="38387" spans="1:3">
      <c r="A38387" s="32" t="s">
        <v>2656</v>
      </c>
      <c r="B38387" s="32" t="s">
        <v>140</v>
      </c>
      <c r="C38387">
        <f t="shared" si="599"/>
        <v>86545</v>
      </c>
    </row>
    <row r="38388" spans="1:3">
      <c r="A38388" s="32" t="s">
        <v>2657</v>
      </c>
      <c r="B38388" s="32" t="s">
        <v>140</v>
      </c>
      <c r="C38388">
        <f t="shared" si="599"/>
        <v>86547</v>
      </c>
    </row>
    <row r="38389" spans="1:3">
      <c r="A38389" s="32" t="s">
        <v>2664</v>
      </c>
      <c r="B38389" s="32" t="s">
        <v>140</v>
      </c>
      <c r="C38389">
        <f t="shared" si="599"/>
        <v>86549</v>
      </c>
    </row>
    <row r="38390" spans="1:3">
      <c r="A38390" s="32" t="s">
        <v>2545</v>
      </c>
      <c r="B38390" s="32" t="s">
        <v>140</v>
      </c>
      <c r="C38390">
        <f t="shared" si="599"/>
        <v>86555</v>
      </c>
    </row>
    <row r="38391" spans="1:3">
      <c r="A38391" s="32" t="s">
        <v>2658</v>
      </c>
      <c r="B38391" s="32" t="s">
        <v>140</v>
      </c>
      <c r="C38391">
        <f t="shared" si="599"/>
        <v>86556</v>
      </c>
    </row>
    <row r="38392" spans="1:3">
      <c r="A38392" s="32" t="s">
        <v>30485</v>
      </c>
      <c r="B38392" s="32" t="s">
        <v>167</v>
      </c>
      <c r="C38392">
        <f t="shared" si="599"/>
        <v>87001</v>
      </c>
    </row>
    <row r="38393" spans="1:3">
      <c r="A38393" s="32" t="s">
        <v>30486</v>
      </c>
      <c r="B38393" s="32" t="s">
        <v>167</v>
      </c>
      <c r="C38393">
        <f t="shared" si="599"/>
        <v>87002</v>
      </c>
    </row>
    <row r="38394" spans="1:3">
      <c r="A38394" s="32" t="s">
        <v>30487</v>
      </c>
      <c r="B38394" s="32" t="s">
        <v>167</v>
      </c>
      <c r="C38394">
        <f t="shared" si="599"/>
        <v>87004</v>
      </c>
    </row>
    <row r="38395" spans="1:3">
      <c r="A38395" s="32" t="s">
        <v>30488</v>
      </c>
      <c r="B38395" s="32" t="s">
        <v>167</v>
      </c>
      <c r="C38395">
        <f t="shared" si="599"/>
        <v>87005</v>
      </c>
    </row>
    <row r="38396" spans="1:3">
      <c r="A38396" s="32" t="s">
        <v>30489</v>
      </c>
      <c r="B38396" s="32" t="s">
        <v>167</v>
      </c>
      <c r="C38396">
        <f t="shared" si="599"/>
        <v>87006</v>
      </c>
    </row>
    <row r="38397" spans="1:3">
      <c r="A38397" s="32" t="s">
        <v>30490</v>
      </c>
      <c r="B38397" s="32" t="s">
        <v>167</v>
      </c>
      <c r="C38397">
        <f t="shared" si="599"/>
        <v>87007</v>
      </c>
    </row>
    <row r="38398" spans="1:3">
      <c r="A38398" s="32" t="s">
        <v>30491</v>
      </c>
      <c r="B38398" s="32" t="s">
        <v>167</v>
      </c>
      <c r="C38398">
        <f t="shared" si="599"/>
        <v>87008</v>
      </c>
    </row>
    <row r="38399" spans="1:3">
      <c r="A38399" s="32" t="s">
        <v>30492</v>
      </c>
      <c r="B38399" s="32" t="s">
        <v>167</v>
      </c>
      <c r="C38399">
        <f t="shared" si="599"/>
        <v>87009</v>
      </c>
    </row>
    <row r="38400" spans="1:3">
      <c r="A38400" s="32" t="s">
        <v>30493</v>
      </c>
      <c r="B38400" s="32" t="s">
        <v>167</v>
      </c>
      <c r="C38400">
        <f t="shared" si="599"/>
        <v>87010</v>
      </c>
    </row>
    <row r="38401" spans="1:3">
      <c r="A38401" s="32" t="s">
        <v>30494</v>
      </c>
      <c r="B38401" s="32" t="s">
        <v>167</v>
      </c>
      <c r="C38401">
        <f t="shared" si="599"/>
        <v>87011</v>
      </c>
    </row>
    <row r="38402" spans="1:3">
      <c r="A38402" s="32" t="s">
        <v>30495</v>
      </c>
      <c r="B38402" s="32" t="s">
        <v>167</v>
      </c>
      <c r="C38402">
        <f t="shared" ref="C38402:C38465" si="600">1*A38402</f>
        <v>87012</v>
      </c>
    </row>
    <row r="38403" spans="1:3">
      <c r="A38403" s="32" t="s">
        <v>30496</v>
      </c>
      <c r="B38403" s="32" t="s">
        <v>167</v>
      </c>
      <c r="C38403">
        <f t="shared" si="600"/>
        <v>87013</v>
      </c>
    </row>
    <row r="38404" spans="1:3">
      <c r="A38404" s="32" t="s">
        <v>30497</v>
      </c>
      <c r="B38404" s="32" t="s">
        <v>167</v>
      </c>
      <c r="C38404">
        <f t="shared" si="600"/>
        <v>87014</v>
      </c>
    </row>
    <row r="38405" spans="1:3">
      <c r="A38405" s="32" t="s">
        <v>30498</v>
      </c>
      <c r="B38405" s="32" t="s">
        <v>167</v>
      </c>
      <c r="C38405">
        <f t="shared" si="600"/>
        <v>87015</v>
      </c>
    </row>
    <row r="38406" spans="1:3">
      <c r="A38406" s="32" t="s">
        <v>30499</v>
      </c>
      <c r="B38406" s="32" t="s">
        <v>167</v>
      </c>
      <c r="C38406">
        <f t="shared" si="600"/>
        <v>87016</v>
      </c>
    </row>
    <row r="38407" spans="1:3">
      <c r="A38407" s="32" t="s">
        <v>30500</v>
      </c>
      <c r="B38407" s="32" t="s">
        <v>167</v>
      </c>
      <c r="C38407">
        <f t="shared" si="600"/>
        <v>87017</v>
      </c>
    </row>
    <row r="38408" spans="1:3">
      <c r="A38408" s="32" t="s">
        <v>30501</v>
      </c>
      <c r="B38408" s="32" t="s">
        <v>167</v>
      </c>
      <c r="C38408">
        <f t="shared" si="600"/>
        <v>87018</v>
      </c>
    </row>
    <row r="38409" spans="1:3">
      <c r="A38409" s="32" t="s">
        <v>30502</v>
      </c>
      <c r="B38409" s="32" t="s">
        <v>167</v>
      </c>
      <c r="C38409">
        <f t="shared" si="600"/>
        <v>87020</v>
      </c>
    </row>
    <row r="38410" spans="1:3">
      <c r="A38410" s="32" t="s">
        <v>30503</v>
      </c>
      <c r="B38410" s="32" t="s">
        <v>167</v>
      </c>
      <c r="C38410">
        <f t="shared" si="600"/>
        <v>87021</v>
      </c>
    </row>
    <row r="38411" spans="1:3">
      <c r="A38411" s="32" t="s">
        <v>30504</v>
      </c>
      <c r="B38411" s="32" t="s">
        <v>167</v>
      </c>
      <c r="C38411">
        <f t="shared" si="600"/>
        <v>87022</v>
      </c>
    </row>
    <row r="38412" spans="1:3">
      <c r="A38412" s="32" t="s">
        <v>30505</v>
      </c>
      <c r="B38412" s="32" t="s">
        <v>167</v>
      </c>
      <c r="C38412">
        <f t="shared" si="600"/>
        <v>87023</v>
      </c>
    </row>
    <row r="38413" spans="1:3">
      <c r="A38413" s="32" t="s">
        <v>30506</v>
      </c>
      <c r="B38413" s="32" t="s">
        <v>167</v>
      </c>
      <c r="C38413">
        <f t="shared" si="600"/>
        <v>87024</v>
      </c>
    </row>
    <row r="38414" spans="1:3">
      <c r="A38414" s="32" t="s">
        <v>30507</v>
      </c>
      <c r="B38414" s="32" t="s">
        <v>167</v>
      </c>
      <c r="C38414">
        <f t="shared" si="600"/>
        <v>87025</v>
      </c>
    </row>
    <row r="38415" spans="1:3">
      <c r="A38415" s="32" t="s">
        <v>30508</v>
      </c>
      <c r="B38415" s="32" t="s">
        <v>167</v>
      </c>
      <c r="C38415">
        <f t="shared" si="600"/>
        <v>87026</v>
      </c>
    </row>
    <row r="38416" spans="1:3">
      <c r="A38416" s="32" t="s">
        <v>30509</v>
      </c>
      <c r="B38416" s="32" t="s">
        <v>167</v>
      </c>
      <c r="C38416">
        <f t="shared" si="600"/>
        <v>87027</v>
      </c>
    </row>
    <row r="38417" spans="1:3">
      <c r="A38417" s="32" t="s">
        <v>30510</v>
      </c>
      <c r="B38417" s="32" t="s">
        <v>167</v>
      </c>
      <c r="C38417">
        <f t="shared" si="600"/>
        <v>87028</v>
      </c>
    </row>
    <row r="38418" spans="1:3">
      <c r="A38418" s="32" t="s">
        <v>30511</v>
      </c>
      <c r="B38418" s="32" t="s">
        <v>167</v>
      </c>
      <c r="C38418">
        <f t="shared" si="600"/>
        <v>87029</v>
      </c>
    </row>
    <row r="38419" spans="1:3">
      <c r="A38419" s="32" t="s">
        <v>30512</v>
      </c>
      <c r="B38419" s="32" t="s">
        <v>167</v>
      </c>
      <c r="C38419">
        <f t="shared" si="600"/>
        <v>87031</v>
      </c>
    </row>
    <row r="38420" spans="1:3">
      <c r="A38420" s="32" t="s">
        <v>30513</v>
      </c>
      <c r="B38420" s="32" t="s">
        <v>167</v>
      </c>
      <c r="C38420">
        <f t="shared" si="600"/>
        <v>87032</v>
      </c>
    </row>
    <row r="38421" spans="1:3">
      <c r="A38421" s="32" t="s">
        <v>30514</v>
      </c>
      <c r="B38421" s="32" t="s">
        <v>167</v>
      </c>
      <c r="C38421">
        <f t="shared" si="600"/>
        <v>87034</v>
      </c>
    </row>
    <row r="38422" spans="1:3">
      <c r="A38422" s="32" t="s">
        <v>30515</v>
      </c>
      <c r="B38422" s="32" t="s">
        <v>167</v>
      </c>
      <c r="C38422">
        <f t="shared" si="600"/>
        <v>87035</v>
      </c>
    </row>
    <row r="38423" spans="1:3">
      <c r="A38423" s="32" t="s">
        <v>30516</v>
      </c>
      <c r="B38423" s="32" t="s">
        <v>167</v>
      </c>
      <c r="C38423">
        <f t="shared" si="600"/>
        <v>87036</v>
      </c>
    </row>
    <row r="38424" spans="1:3">
      <c r="A38424" s="32" t="s">
        <v>30517</v>
      </c>
      <c r="B38424" s="32" t="s">
        <v>167</v>
      </c>
      <c r="C38424">
        <f t="shared" si="600"/>
        <v>87037</v>
      </c>
    </row>
    <row r="38425" spans="1:3">
      <c r="A38425" s="32" t="s">
        <v>30518</v>
      </c>
      <c r="B38425" s="32" t="s">
        <v>167</v>
      </c>
      <c r="C38425">
        <f t="shared" si="600"/>
        <v>87038</v>
      </c>
    </row>
    <row r="38426" spans="1:3">
      <c r="A38426" s="32" t="s">
        <v>30519</v>
      </c>
      <c r="B38426" s="32" t="s">
        <v>167</v>
      </c>
      <c r="C38426">
        <f t="shared" si="600"/>
        <v>87040</v>
      </c>
    </row>
    <row r="38427" spans="1:3">
      <c r="A38427" s="32" t="s">
        <v>30520</v>
      </c>
      <c r="B38427" s="32" t="s">
        <v>167</v>
      </c>
      <c r="C38427">
        <f t="shared" si="600"/>
        <v>87041</v>
      </c>
    </row>
    <row r="38428" spans="1:3">
      <c r="A38428" s="32" t="s">
        <v>30521</v>
      </c>
      <c r="B38428" s="32" t="s">
        <v>167</v>
      </c>
      <c r="C38428">
        <f t="shared" si="600"/>
        <v>87042</v>
      </c>
    </row>
    <row r="38429" spans="1:3">
      <c r="A38429" s="32" t="s">
        <v>30522</v>
      </c>
      <c r="B38429" s="32" t="s">
        <v>167</v>
      </c>
      <c r="C38429">
        <f t="shared" si="600"/>
        <v>87043</v>
      </c>
    </row>
    <row r="38430" spans="1:3">
      <c r="A38430" s="32" t="s">
        <v>30523</v>
      </c>
      <c r="B38430" s="32" t="s">
        <v>167</v>
      </c>
      <c r="C38430">
        <f t="shared" si="600"/>
        <v>87044</v>
      </c>
    </row>
    <row r="38431" spans="1:3">
      <c r="A38431" s="32" t="s">
        <v>30524</v>
      </c>
      <c r="B38431" s="32" t="s">
        <v>167</v>
      </c>
      <c r="C38431">
        <f t="shared" si="600"/>
        <v>87045</v>
      </c>
    </row>
    <row r="38432" spans="1:3">
      <c r="A38432" s="32" t="s">
        <v>30525</v>
      </c>
      <c r="B38432" s="32" t="s">
        <v>167</v>
      </c>
      <c r="C38432">
        <f t="shared" si="600"/>
        <v>87046</v>
      </c>
    </row>
    <row r="38433" spans="1:3">
      <c r="A38433" s="32" t="s">
        <v>30526</v>
      </c>
      <c r="B38433" s="32" t="s">
        <v>167</v>
      </c>
      <c r="C38433">
        <f t="shared" si="600"/>
        <v>87047</v>
      </c>
    </row>
    <row r="38434" spans="1:3">
      <c r="A38434" s="32" t="s">
        <v>30527</v>
      </c>
      <c r="B38434" s="32" t="s">
        <v>167</v>
      </c>
      <c r="C38434">
        <f t="shared" si="600"/>
        <v>87048</v>
      </c>
    </row>
    <row r="38435" spans="1:3">
      <c r="A38435" s="32" t="s">
        <v>30528</v>
      </c>
      <c r="B38435" s="32" t="s">
        <v>167</v>
      </c>
      <c r="C38435">
        <f t="shared" si="600"/>
        <v>87049</v>
      </c>
    </row>
    <row r="38436" spans="1:3">
      <c r="A38436" s="32" t="s">
        <v>30529</v>
      </c>
      <c r="B38436" s="32" t="s">
        <v>167</v>
      </c>
      <c r="C38436">
        <f t="shared" si="600"/>
        <v>87050</v>
      </c>
    </row>
    <row r="38437" spans="1:3">
      <c r="A38437" s="32" t="s">
        <v>30530</v>
      </c>
      <c r="B38437" s="32" t="s">
        <v>167</v>
      </c>
      <c r="C38437">
        <f t="shared" si="600"/>
        <v>87051</v>
      </c>
    </row>
    <row r="38438" spans="1:3">
      <c r="A38438" s="32" t="s">
        <v>30531</v>
      </c>
      <c r="B38438" s="32" t="s">
        <v>167</v>
      </c>
      <c r="C38438">
        <f t="shared" si="600"/>
        <v>87052</v>
      </c>
    </row>
    <row r="38439" spans="1:3">
      <c r="A38439" s="32" t="s">
        <v>30532</v>
      </c>
      <c r="B38439" s="32" t="s">
        <v>167</v>
      </c>
      <c r="C38439">
        <f t="shared" si="600"/>
        <v>87053</v>
      </c>
    </row>
    <row r="38440" spans="1:3">
      <c r="A38440" s="32" t="s">
        <v>30533</v>
      </c>
      <c r="B38440" s="32" t="s">
        <v>167</v>
      </c>
      <c r="C38440">
        <f t="shared" si="600"/>
        <v>87056</v>
      </c>
    </row>
    <row r="38441" spans="1:3">
      <c r="A38441" s="32" t="s">
        <v>30534</v>
      </c>
      <c r="B38441" s="32" t="s">
        <v>167</v>
      </c>
      <c r="C38441">
        <f t="shared" si="600"/>
        <v>87057</v>
      </c>
    </row>
    <row r="38442" spans="1:3">
      <c r="A38442" s="32" t="s">
        <v>30535</v>
      </c>
      <c r="B38442" s="32" t="s">
        <v>167</v>
      </c>
      <c r="C38442">
        <f t="shared" si="600"/>
        <v>87059</v>
      </c>
    </row>
    <row r="38443" spans="1:3">
      <c r="A38443" s="32" t="s">
        <v>30536</v>
      </c>
      <c r="B38443" s="32" t="s">
        <v>167</v>
      </c>
      <c r="C38443">
        <f t="shared" si="600"/>
        <v>87060</v>
      </c>
    </row>
    <row r="38444" spans="1:3">
      <c r="A38444" s="32" t="s">
        <v>30537</v>
      </c>
      <c r="B38444" s="32" t="s">
        <v>167</v>
      </c>
      <c r="C38444">
        <f t="shared" si="600"/>
        <v>87061</v>
      </c>
    </row>
    <row r="38445" spans="1:3">
      <c r="A38445" s="32" t="s">
        <v>30538</v>
      </c>
      <c r="B38445" s="32" t="s">
        <v>167</v>
      </c>
      <c r="C38445">
        <f t="shared" si="600"/>
        <v>87062</v>
      </c>
    </row>
    <row r="38446" spans="1:3">
      <c r="A38446" s="32" t="s">
        <v>30539</v>
      </c>
      <c r="B38446" s="32" t="s">
        <v>167</v>
      </c>
      <c r="C38446">
        <f t="shared" si="600"/>
        <v>87063</v>
      </c>
    </row>
    <row r="38447" spans="1:3">
      <c r="A38447" s="32" t="s">
        <v>30540</v>
      </c>
      <c r="B38447" s="32" t="s">
        <v>167</v>
      </c>
      <c r="C38447">
        <f t="shared" si="600"/>
        <v>87064</v>
      </c>
    </row>
    <row r="38448" spans="1:3">
      <c r="A38448" s="32" t="s">
        <v>30541</v>
      </c>
      <c r="B38448" s="32" t="s">
        <v>167</v>
      </c>
      <c r="C38448">
        <f t="shared" si="600"/>
        <v>87068</v>
      </c>
    </row>
    <row r="38449" spans="1:3">
      <c r="A38449" s="32" t="s">
        <v>30542</v>
      </c>
      <c r="B38449" s="32" t="s">
        <v>167</v>
      </c>
      <c r="C38449">
        <f t="shared" si="600"/>
        <v>87070</v>
      </c>
    </row>
    <row r="38450" spans="1:3">
      <c r="A38450" s="32" t="s">
        <v>30543</v>
      </c>
      <c r="B38450" s="32" t="s">
        <v>167</v>
      </c>
      <c r="C38450">
        <f t="shared" si="600"/>
        <v>87072</v>
      </c>
    </row>
    <row r="38451" spans="1:3">
      <c r="A38451" s="32" t="s">
        <v>30544</v>
      </c>
      <c r="B38451" s="32" t="s">
        <v>167</v>
      </c>
      <c r="C38451">
        <f t="shared" si="600"/>
        <v>87083</v>
      </c>
    </row>
    <row r="38452" spans="1:3">
      <c r="A38452" s="32" t="s">
        <v>30545</v>
      </c>
      <c r="B38452" s="32" t="s">
        <v>167</v>
      </c>
      <c r="C38452">
        <f t="shared" si="600"/>
        <v>87100</v>
      </c>
    </row>
    <row r="38453" spans="1:3">
      <c r="A38453" s="32" t="s">
        <v>30546</v>
      </c>
      <c r="B38453" s="32" t="s">
        <v>167</v>
      </c>
      <c r="C38453">
        <f t="shared" si="600"/>
        <v>87101</v>
      </c>
    </row>
    <row r="38454" spans="1:3">
      <c r="A38454" s="32" t="s">
        <v>30547</v>
      </c>
      <c r="B38454" s="32" t="s">
        <v>167</v>
      </c>
      <c r="C38454">
        <f t="shared" si="600"/>
        <v>87102</v>
      </c>
    </row>
    <row r="38455" spans="1:3">
      <c r="A38455" s="32" t="s">
        <v>30548</v>
      </c>
      <c r="B38455" s="32" t="s">
        <v>167</v>
      </c>
      <c r="C38455">
        <f t="shared" si="600"/>
        <v>87103</v>
      </c>
    </row>
    <row r="38456" spans="1:3">
      <c r="A38456" s="32" t="s">
        <v>30549</v>
      </c>
      <c r="B38456" s="32" t="s">
        <v>167</v>
      </c>
      <c r="C38456">
        <f t="shared" si="600"/>
        <v>87104</v>
      </c>
    </row>
    <row r="38457" spans="1:3">
      <c r="A38457" s="32" t="s">
        <v>30550</v>
      </c>
      <c r="B38457" s="32" t="s">
        <v>167</v>
      </c>
      <c r="C38457">
        <f t="shared" si="600"/>
        <v>87105</v>
      </c>
    </row>
    <row r="38458" spans="1:3">
      <c r="A38458" s="32" t="s">
        <v>30551</v>
      </c>
      <c r="B38458" s="32" t="s">
        <v>167</v>
      </c>
      <c r="C38458">
        <f t="shared" si="600"/>
        <v>87106</v>
      </c>
    </row>
    <row r="38459" spans="1:3">
      <c r="A38459" s="32" t="s">
        <v>30552</v>
      </c>
      <c r="B38459" s="32" t="s">
        <v>167</v>
      </c>
      <c r="C38459">
        <f t="shared" si="600"/>
        <v>87107</v>
      </c>
    </row>
    <row r="38460" spans="1:3">
      <c r="A38460" s="32" t="s">
        <v>30553</v>
      </c>
      <c r="B38460" s="32" t="s">
        <v>167</v>
      </c>
      <c r="C38460">
        <f t="shared" si="600"/>
        <v>87108</v>
      </c>
    </row>
    <row r="38461" spans="1:3">
      <c r="A38461" s="32" t="s">
        <v>30554</v>
      </c>
      <c r="B38461" s="32" t="s">
        <v>167</v>
      </c>
      <c r="C38461">
        <f t="shared" si="600"/>
        <v>87109</v>
      </c>
    </row>
    <row r="38462" spans="1:3">
      <c r="A38462" s="32" t="s">
        <v>30555</v>
      </c>
      <c r="B38462" s="32" t="s">
        <v>167</v>
      </c>
      <c r="C38462">
        <f t="shared" si="600"/>
        <v>87110</v>
      </c>
    </row>
    <row r="38463" spans="1:3">
      <c r="A38463" s="32" t="s">
        <v>30556</v>
      </c>
      <c r="B38463" s="32" t="s">
        <v>167</v>
      </c>
      <c r="C38463">
        <f t="shared" si="600"/>
        <v>87111</v>
      </c>
    </row>
    <row r="38464" spans="1:3">
      <c r="A38464" s="32" t="s">
        <v>30557</v>
      </c>
      <c r="B38464" s="32" t="s">
        <v>167</v>
      </c>
      <c r="C38464">
        <f t="shared" si="600"/>
        <v>87112</v>
      </c>
    </row>
    <row r="38465" spans="1:3">
      <c r="A38465" s="32" t="s">
        <v>30558</v>
      </c>
      <c r="B38465" s="32" t="s">
        <v>167</v>
      </c>
      <c r="C38465">
        <f t="shared" si="600"/>
        <v>87113</v>
      </c>
    </row>
    <row r="38466" spans="1:3">
      <c r="A38466" s="32" t="s">
        <v>30559</v>
      </c>
      <c r="B38466" s="32" t="s">
        <v>167</v>
      </c>
      <c r="C38466">
        <f t="shared" ref="C38466:C38529" si="601">1*A38466</f>
        <v>87114</v>
      </c>
    </row>
    <row r="38467" spans="1:3">
      <c r="A38467" s="32" t="s">
        <v>30560</v>
      </c>
      <c r="B38467" s="32" t="s">
        <v>167</v>
      </c>
      <c r="C38467">
        <f t="shared" si="601"/>
        <v>87115</v>
      </c>
    </row>
    <row r="38468" spans="1:3">
      <c r="A38468" s="32" t="s">
        <v>30561</v>
      </c>
      <c r="B38468" s="32" t="s">
        <v>167</v>
      </c>
      <c r="C38468">
        <f t="shared" si="601"/>
        <v>87116</v>
      </c>
    </row>
    <row r="38469" spans="1:3">
      <c r="A38469" s="32" t="s">
        <v>30562</v>
      </c>
      <c r="B38469" s="32" t="s">
        <v>167</v>
      </c>
      <c r="C38469">
        <f t="shared" si="601"/>
        <v>87117</v>
      </c>
    </row>
    <row r="38470" spans="1:3">
      <c r="A38470" s="32" t="s">
        <v>30563</v>
      </c>
      <c r="B38470" s="32" t="s">
        <v>167</v>
      </c>
      <c r="C38470">
        <f t="shared" si="601"/>
        <v>87118</v>
      </c>
    </row>
    <row r="38471" spans="1:3">
      <c r="A38471" s="32" t="s">
        <v>30564</v>
      </c>
      <c r="B38471" s="32" t="s">
        <v>167</v>
      </c>
      <c r="C38471">
        <f t="shared" si="601"/>
        <v>87119</v>
      </c>
    </row>
    <row r="38472" spans="1:3">
      <c r="A38472" s="32" t="s">
        <v>30565</v>
      </c>
      <c r="B38472" s="32" t="s">
        <v>167</v>
      </c>
      <c r="C38472">
        <f t="shared" si="601"/>
        <v>87120</v>
      </c>
    </row>
    <row r="38473" spans="1:3">
      <c r="A38473" s="32" t="s">
        <v>30566</v>
      </c>
      <c r="B38473" s="32" t="s">
        <v>167</v>
      </c>
      <c r="C38473">
        <f t="shared" si="601"/>
        <v>87121</v>
      </c>
    </row>
    <row r="38474" spans="1:3">
      <c r="A38474" s="32" t="s">
        <v>30567</v>
      </c>
      <c r="B38474" s="32" t="s">
        <v>167</v>
      </c>
      <c r="C38474">
        <f t="shared" si="601"/>
        <v>87122</v>
      </c>
    </row>
    <row r="38475" spans="1:3">
      <c r="A38475" s="32" t="s">
        <v>30568</v>
      </c>
      <c r="B38475" s="32" t="s">
        <v>167</v>
      </c>
      <c r="C38475">
        <f t="shared" si="601"/>
        <v>87123</v>
      </c>
    </row>
    <row r="38476" spans="1:3">
      <c r="A38476" s="32" t="s">
        <v>30569</v>
      </c>
      <c r="B38476" s="32" t="s">
        <v>167</v>
      </c>
      <c r="C38476">
        <f t="shared" si="601"/>
        <v>87124</v>
      </c>
    </row>
    <row r="38477" spans="1:3">
      <c r="A38477" s="32" t="s">
        <v>30570</v>
      </c>
      <c r="B38477" s="32" t="s">
        <v>167</v>
      </c>
      <c r="C38477">
        <f t="shared" si="601"/>
        <v>87125</v>
      </c>
    </row>
    <row r="38478" spans="1:3">
      <c r="A38478" s="32" t="s">
        <v>30571</v>
      </c>
      <c r="B38478" s="32" t="s">
        <v>167</v>
      </c>
      <c r="C38478">
        <f t="shared" si="601"/>
        <v>87131</v>
      </c>
    </row>
    <row r="38479" spans="1:3">
      <c r="A38479" s="32" t="s">
        <v>30572</v>
      </c>
      <c r="B38479" s="32" t="s">
        <v>167</v>
      </c>
      <c r="C38479">
        <f t="shared" si="601"/>
        <v>87140</v>
      </c>
    </row>
    <row r="38480" spans="1:3">
      <c r="A38480" s="32" t="s">
        <v>30573</v>
      </c>
      <c r="B38480" s="32" t="s">
        <v>167</v>
      </c>
      <c r="C38480">
        <f t="shared" si="601"/>
        <v>87144</v>
      </c>
    </row>
    <row r="38481" spans="1:3">
      <c r="A38481" s="32" t="s">
        <v>30574</v>
      </c>
      <c r="B38481" s="32" t="s">
        <v>167</v>
      </c>
      <c r="C38481">
        <f t="shared" si="601"/>
        <v>87151</v>
      </c>
    </row>
    <row r="38482" spans="1:3">
      <c r="A38482" s="32" t="s">
        <v>30575</v>
      </c>
      <c r="B38482" s="32" t="s">
        <v>167</v>
      </c>
      <c r="C38482">
        <f t="shared" si="601"/>
        <v>87153</v>
      </c>
    </row>
    <row r="38483" spans="1:3">
      <c r="A38483" s="32" t="s">
        <v>30576</v>
      </c>
      <c r="B38483" s="32" t="s">
        <v>167</v>
      </c>
      <c r="C38483">
        <f t="shared" si="601"/>
        <v>87154</v>
      </c>
    </row>
    <row r="38484" spans="1:3">
      <c r="A38484" s="32" t="s">
        <v>30577</v>
      </c>
      <c r="B38484" s="32" t="s">
        <v>167</v>
      </c>
      <c r="C38484">
        <f t="shared" si="601"/>
        <v>87158</v>
      </c>
    </row>
    <row r="38485" spans="1:3">
      <c r="A38485" s="32" t="s">
        <v>30578</v>
      </c>
      <c r="B38485" s="32" t="s">
        <v>167</v>
      </c>
      <c r="C38485">
        <f t="shared" si="601"/>
        <v>87165</v>
      </c>
    </row>
    <row r="38486" spans="1:3">
      <c r="A38486" s="32" t="s">
        <v>30579</v>
      </c>
      <c r="B38486" s="32" t="s">
        <v>167</v>
      </c>
      <c r="C38486">
        <f t="shared" si="601"/>
        <v>87174</v>
      </c>
    </row>
    <row r="38487" spans="1:3">
      <c r="A38487" s="32" t="s">
        <v>30580</v>
      </c>
      <c r="B38487" s="32" t="s">
        <v>167</v>
      </c>
      <c r="C38487">
        <f t="shared" si="601"/>
        <v>87176</v>
      </c>
    </row>
    <row r="38488" spans="1:3">
      <c r="A38488" s="32" t="s">
        <v>30581</v>
      </c>
      <c r="B38488" s="32" t="s">
        <v>167</v>
      </c>
      <c r="C38488">
        <f t="shared" si="601"/>
        <v>87180</v>
      </c>
    </row>
    <row r="38489" spans="1:3">
      <c r="A38489" s="32" t="s">
        <v>30582</v>
      </c>
      <c r="B38489" s="32" t="s">
        <v>167</v>
      </c>
      <c r="C38489">
        <f t="shared" si="601"/>
        <v>87181</v>
      </c>
    </row>
    <row r="38490" spans="1:3">
      <c r="A38490" s="32" t="s">
        <v>30583</v>
      </c>
      <c r="B38490" s="32" t="s">
        <v>167</v>
      </c>
      <c r="C38490">
        <f t="shared" si="601"/>
        <v>87184</v>
      </c>
    </row>
    <row r="38491" spans="1:3">
      <c r="A38491" s="32" t="s">
        <v>30584</v>
      </c>
      <c r="B38491" s="32" t="s">
        <v>167</v>
      </c>
      <c r="C38491">
        <f t="shared" si="601"/>
        <v>87185</v>
      </c>
    </row>
    <row r="38492" spans="1:3">
      <c r="A38492" s="32" t="s">
        <v>30585</v>
      </c>
      <c r="B38492" s="32" t="s">
        <v>167</v>
      </c>
      <c r="C38492">
        <f t="shared" si="601"/>
        <v>87187</v>
      </c>
    </row>
    <row r="38493" spans="1:3">
      <c r="A38493" s="32" t="s">
        <v>30586</v>
      </c>
      <c r="B38493" s="32" t="s">
        <v>167</v>
      </c>
      <c r="C38493">
        <f t="shared" si="601"/>
        <v>87190</v>
      </c>
    </row>
    <row r="38494" spans="1:3">
      <c r="A38494" s="32" t="s">
        <v>30587</v>
      </c>
      <c r="B38494" s="32" t="s">
        <v>167</v>
      </c>
      <c r="C38494">
        <f t="shared" si="601"/>
        <v>87191</v>
      </c>
    </row>
    <row r="38495" spans="1:3">
      <c r="A38495" s="32" t="s">
        <v>30588</v>
      </c>
      <c r="B38495" s="32" t="s">
        <v>167</v>
      </c>
      <c r="C38495">
        <f t="shared" si="601"/>
        <v>87192</v>
      </c>
    </row>
    <row r="38496" spans="1:3">
      <c r="A38496" s="32" t="s">
        <v>30589</v>
      </c>
      <c r="B38496" s="32" t="s">
        <v>167</v>
      </c>
      <c r="C38496">
        <f t="shared" si="601"/>
        <v>87193</v>
      </c>
    </row>
    <row r="38497" spans="1:3">
      <c r="A38497" s="32" t="s">
        <v>30590</v>
      </c>
      <c r="B38497" s="32" t="s">
        <v>167</v>
      </c>
      <c r="C38497">
        <f t="shared" si="601"/>
        <v>87194</v>
      </c>
    </row>
    <row r="38498" spans="1:3">
      <c r="A38498" s="32" t="s">
        <v>30591</v>
      </c>
      <c r="B38498" s="32" t="s">
        <v>167</v>
      </c>
      <c r="C38498">
        <f t="shared" si="601"/>
        <v>87195</v>
      </c>
    </row>
    <row r="38499" spans="1:3">
      <c r="A38499" s="32" t="s">
        <v>30592</v>
      </c>
      <c r="B38499" s="32" t="s">
        <v>167</v>
      </c>
      <c r="C38499">
        <f t="shared" si="601"/>
        <v>87196</v>
      </c>
    </row>
    <row r="38500" spans="1:3">
      <c r="A38500" s="32" t="s">
        <v>30593</v>
      </c>
      <c r="B38500" s="32" t="s">
        <v>167</v>
      </c>
      <c r="C38500">
        <f t="shared" si="601"/>
        <v>87197</v>
      </c>
    </row>
    <row r="38501" spans="1:3">
      <c r="A38501" s="32" t="s">
        <v>30594</v>
      </c>
      <c r="B38501" s="32" t="s">
        <v>167</v>
      </c>
      <c r="C38501">
        <f t="shared" si="601"/>
        <v>87198</v>
      </c>
    </row>
    <row r="38502" spans="1:3">
      <c r="A38502" s="32" t="s">
        <v>30595</v>
      </c>
      <c r="B38502" s="32" t="s">
        <v>167</v>
      </c>
      <c r="C38502">
        <f t="shared" si="601"/>
        <v>87199</v>
      </c>
    </row>
    <row r="38503" spans="1:3">
      <c r="A38503" s="32" t="s">
        <v>30596</v>
      </c>
      <c r="B38503" s="32" t="s">
        <v>167</v>
      </c>
      <c r="C38503">
        <f t="shared" si="601"/>
        <v>87201</v>
      </c>
    </row>
    <row r="38504" spans="1:3">
      <c r="A38504" s="32" t="s">
        <v>30597</v>
      </c>
      <c r="B38504" s="32" t="s">
        <v>167</v>
      </c>
      <c r="C38504">
        <f t="shared" si="601"/>
        <v>87300</v>
      </c>
    </row>
    <row r="38505" spans="1:3">
      <c r="A38505" s="32" t="s">
        <v>27140</v>
      </c>
      <c r="B38505" s="32" t="s">
        <v>167</v>
      </c>
      <c r="C38505">
        <f t="shared" si="601"/>
        <v>87301</v>
      </c>
    </row>
    <row r="38506" spans="1:3">
      <c r="A38506" s="32" t="s">
        <v>30598</v>
      </c>
      <c r="B38506" s="32" t="s">
        <v>167</v>
      </c>
      <c r="C38506">
        <f t="shared" si="601"/>
        <v>87302</v>
      </c>
    </row>
    <row r="38507" spans="1:3">
      <c r="A38507" s="32" t="s">
        <v>30599</v>
      </c>
      <c r="B38507" s="32" t="s">
        <v>167</v>
      </c>
      <c r="C38507">
        <f t="shared" si="601"/>
        <v>87305</v>
      </c>
    </row>
    <row r="38508" spans="1:3">
      <c r="A38508" s="32" t="s">
        <v>30600</v>
      </c>
      <c r="B38508" s="32" t="s">
        <v>167</v>
      </c>
      <c r="C38508">
        <f t="shared" si="601"/>
        <v>87310</v>
      </c>
    </row>
    <row r="38509" spans="1:3">
      <c r="A38509" s="32" t="s">
        <v>30601</v>
      </c>
      <c r="B38509" s="32" t="s">
        <v>167</v>
      </c>
      <c r="C38509">
        <f t="shared" si="601"/>
        <v>87311</v>
      </c>
    </row>
    <row r="38510" spans="1:3">
      <c r="A38510" s="32" t="s">
        <v>30602</v>
      </c>
      <c r="B38510" s="32" t="s">
        <v>167</v>
      </c>
      <c r="C38510">
        <f t="shared" si="601"/>
        <v>87312</v>
      </c>
    </row>
    <row r="38511" spans="1:3">
      <c r="A38511" s="32" t="s">
        <v>30603</v>
      </c>
      <c r="B38511" s="32" t="s">
        <v>167</v>
      </c>
      <c r="C38511">
        <f t="shared" si="601"/>
        <v>87313</v>
      </c>
    </row>
    <row r="38512" spans="1:3">
      <c r="A38512" s="32" t="s">
        <v>30604</v>
      </c>
      <c r="B38512" s="32" t="s">
        <v>167</v>
      </c>
      <c r="C38512">
        <f t="shared" si="601"/>
        <v>87315</v>
      </c>
    </row>
    <row r="38513" spans="1:3">
      <c r="A38513" s="32" t="s">
        <v>30605</v>
      </c>
      <c r="B38513" s="32" t="s">
        <v>167</v>
      </c>
      <c r="C38513">
        <f t="shared" si="601"/>
        <v>87316</v>
      </c>
    </row>
    <row r="38514" spans="1:3">
      <c r="A38514" s="32" t="s">
        <v>30606</v>
      </c>
      <c r="B38514" s="32" t="s">
        <v>167</v>
      </c>
      <c r="C38514">
        <f t="shared" si="601"/>
        <v>87317</v>
      </c>
    </row>
    <row r="38515" spans="1:3">
      <c r="A38515" s="32" t="s">
        <v>30607</v>
      </c>
      <c r="B38515" s="32" t="s">
        <v>167</v>
      </c>
      <c r="C38515">
        <f t="shared" si="601"/>
        <v>87319</v>
      </c>
    </row>
    <row r="38516" spans="1:3">
      <c r="A38516" s="32" t="s">
        <v>30608</v>
      </c>
      <c r="B38516" s="32" t="s">
        <v>167</v>
      </c>
      <c r="C38516">
        <f t="shared" si="601"/>
        <v>87320</v>
      </c>
    </row>
    <row r="38517" spans="1:3">
      <c r="A38517" s="32" t="s">
        <v>30609</v>
      </c>
      <c r="B38517" s="32" t="s">
        <v>167</v>
      </c>
      <c r="C38517">
        <f t="shared" si="601"/>
        <v>87321</v>
      </c>
    </row>
    <row r="38518" spans="1:3">
      <c r="A38518" s="32" t="s">
        <v>30610</v>
      </c>
      <c r="B38518" s="32" t="s">
        <v>167</v>
      </c>
      <c r="C38518">
        <f t="shared" si="601"/>
        <v>87322</v>
      </c>
    </row>
    <row r="38519" spans="1:3">
      <c r="A38519" s="32" t="s">
        <v>30611</v>
      </c>
      <c r="B38519" s="32" t="s">
        <v>167</v>
      </c>
      <c r="C38519">
        <f t="shared" si="601"/>
        <v>87323</v>
      </c>
    </row>
    <row r="38520" spans="1:3">
      <c r="A38520" s="32" t="s">
        <v>30612</v>
      </c>
      <c r="B38520" s="32" t="s">
        <v>167</v>
      </c>
      <c r="C38520">
        <f t="shared" si="601"/>
        <v>87325</v>
      </c>
    </row>
    <row r="38521" spans="1:3">
      <c r="A38521" s="32" t="s">
        <v>30613</v>
      </c>
      <c r="B38521" s="32" t="s">
        <v>167</v>
      </c>
      <c r="C38521">
        <f t="shared" si="601"/>
        <v>87326</v>
      </c>
    </row>
    <row r="38522" spans="1:3">
      <c r="A38522" s="32" t="s">
        <v>30614</v>
      </c>
      <c r="B38522" s="32" t="s">
        <v>167</v>
      </c>
      <c r="C38522">
        <f t="shared" si="601"/>
        <v>87327</v>
      </c>
    </row>
    <row r="38523" spans="1:3">
      <c r="A38523" s="32" t="s">
        <v>30615</v>
      </c>
      <c r="B38523" s="32" t="s">
        <v>167</v>
      </c>
      <c r="C38523">
        <f t="shared" si="601"/>
        <v>87328</v>
      </c>
    </row>
    <row r="38524" spans="1:3">
      <c r="A38524" s="32" t="s">
        <v>30616</v>
      </c>
      <c r="B38524" s="32" t="s">
        <v>167</v>
      </c>
      <c r="C38524">
        <f t="shared" si="601"/>
        <v>87347</v>
      </c>
    </row>
    <row r="38525" spans="1:3">
      <c r="A38525" s="32" t="s">
        <v>30617</v>
      </c>
      <c r="B38525" s="32" t="s">
        <v>167</v>
      </c>
      <c r="C38525">
        <f t="shared" si="601"/>
        <v>87357</v>
      </c>
    </row>
    <row r="38526" spans="1:3">
      <c r="A38526" s="32" t="s">
        <v>30618</v>
      </c>
      <c r="B38526" s="32" t="s">
        <v>167</v>
      </c>
      <c r="C38526">
        <f t="shared" si="601"/>
        <v>87364</v>
      </c>
    </row>
    <row r="38527" spans="1:3">
      <c r="A38527" s="32" t="s">
        <v>30619</v>
      </c>
      <c r="B38527" s="32" t="s">
        <v>167</v>
      </c>
      <c r="C38527">
        <f t="shared" si="601"/>
        <v>87365</v>
      </c>
    </row>
    <row r="38528" spans="1:3">
      <c r="A38528" s="32" t="s">
        <v>30620</v>
      </c>
      <c r="B38528" s="32" t="s">
        <v>167</v>
      </c>
      <c r="C38528">
        <f t="shared" si="601"/>
        <v>87375</v>
      </c>
    </row>
    <row r="38529" spans="1:3">
      <c r="A38529" s="32" t="s">
        <v>30621</v>
      </c>
      <c r="B38529" s="32" t="s">
        <v>167</v>
      </c>
      <c r="C38529">
        <f t="shared" si="601"/>
        <v>87401</v>
      </c>
    </row>
    <row r="38530" spans="1:3">
      <c r="A38530" s="32" t="s">
        <v>30622</v>
      </c>
      <c r="B38530" s="32" t="s">
        <v>167</v>
      </c>
      <c r="C38530">
        <f t="shared" ref="C38530:C38593" si="602">1*A38530</f>
        <v>87402</v>
      </c>
    </row>
    <row r="38531" spans="1:3">
      <c r="A38531" s="32" t="s">
        <v>30623</v>
      </c>
      <c r="B38531" s="32" t="s">
        <v>167</v>
      </c>
      <c r="C38531">
        <f t="shared" si="602"/>
        <v>87410</v>
      </c>
    </row>
    <row r="38532" spans="1:3">
      <c r="A38532" s="32" t="s">
        <v>30624</v>
      </c>
      <c r="B38532" s="32" t="s">
        <v>167</v>
      </c>
      <c r="C38532">
        <f t="shared" si="602"/>
        <v>87412</v>
      </c>
    </row>
    <row r="38533" spans="1:3">
      <c r="A38533" s="32" t="s">
        <v>30625</v>
      </c>
      <c r="B38533" s="32" t="s">
        <v>167</v>
      </c>
      <c r="C38533">
        <f t="shared" si="602"/>
        <v>87413</v>
      </c>
    </row>
    <row r="38534" spans="1:3">
      <c r="A38534" s="32" t="s">
        <v>30626</v>
      </c>
      <c r="B38534" s="32" t="s">
        <v>167</v>
      </c>
      <c r="C38534">
        <f t="shared" si="602"/>
        <v>87415</v>
      </c>
    </row>
    <row r="38535" spans="1:3">
      <c r="A38535" s="32" t="s">
        <v>30627</v>
      </c>
      <c r="B38535" s="32" t="s">
        <v>167</v>
      </c>
      <c r="C38535">
        <f t="shared" si="602"/>
        <v>87416</v>
      </c>
    </row>
    <row r="38536" spans="1:3">
      <c r="A38536" s="32" t="s">
        <v>30628</v>
      </c>
      <c r="B38536" s="32" t="s">
        <v>167</v>
      </c>
      <c r="C38536">
        <f t="shared" si="602"/>
        <v>87417</v>
      </c>
    </row>
    <row r="38537" spans="1:3">
      <c r="A38537" s="32" t="s">
        <v>30629</v>
      </c>
      <c r="B38537" s="32" t="s">
        <v>167</v>
      </c>
      <c r="C38537">
        <f t="shared" si="602"/>
        <v>87418</v>
      </c>
    </row>
    <row r="38538" spans="1:3">
      <c r="A38538" s="32" t="s">
        <v>30630</v>
      </c>
      <c r="B38538" s="32" t="s">
        <v>167</v>
      </c>
      <c r="C38538">
        <f t="shared" si="602"/>
        <v>87419</v>
      </c>
    </row>
    <row r="38539" spans="1:3">
      <c r="A38539" s="32" t="s">
        <v>30631</v>
      </c>
      <c r="B38539" s="32" t="s">
        <v>167</v>
      </c>
      <c r="C38539">
        <f t="shared" si="602"/>
        <v>87420</v>
      </c>
    </row>
    <row r="38540" spans="1:3">
      <c r="A38540" s="32" t="s">
        <v>30632</v>
      </c>
      <c r="B38540" s="32" t="s">
        <v>167</v>
      </c>
      <c r="C38540">
        <f t="shared" si="602"/>
        <v>87421</v>
      </c>
    </row>
    <row r="38541" spans="1:3">
      <c r="A38541" s="32" t="s">
        <v>30633</v>
      </c>
      <c r="B38541" s="32" t="s">
        <v>167</v>
      </c>
      <c r="C38541">
        <f t="shared" si="602"/>
        <v>87455</v>
      </c>
    </row>
    <row r="38542" spans="1:3">
      <c r="A38542" s="32" t="s">
        <v>30634</v>
      </c>
      <c r="B38542" s="32" t="s">
        <v>167</v>
      </c>
      <c r="C38542">
        <f t="shared" si="602"/>
        <v>87461</v>
      </c>
    </row>
    <row r="38543" spans="1:3">
      <c r="A38543" s="32" t="s">
        <v>30635</v>
      </c>
      <c r="B38543" s="32" t="s">
        <v>167</v>
      </c>
      <c r="C38543">
        <f t="shared" si="602"/>
        <v>87499</v>
      </c>
    </row>
    <row r="38544" spans="1:3">
      <c r="A38544" s="32" t="s">
        <v>30636</v>
      </c>
      <c r="B38544" s="32" t="s">
        <v>167</v>
      </c>
      <c r="C38544">
        <f t="shared" si="602"/>
        <v>87500</v>
      </c>
    </row>
    <row r="38545" spans="1:3">
      <c r="A38545" s="32" t="s">
        <v>30637</v>
      </c>
      <c r="B38545" s="32" t="s">
        <v>167</v>
      </c>
      <c r="C38545">
        <f t="shared" si="602"/>
        <v>87501</v>
      </c>
    </row>
    <row r="38546" spans="1:3">
      <c r="A38546" s="32" t="s">
        <v>30638</v>
      </c>
      <c r="B38546" s="32" t="s">
        <v>167</v>
      </c>
      <c r="C38546">
        <f t="shared" si="602"/>
        <v>87502</v>
      </c>
    </row>
    <row r="38547" spans="1:3">
      <c r="A38547" s="32" t="s">
        <v>30639</v>
      </c>
      <c r="B38547" s="32" t="s">
        <v>167</v>
      </c>
      <c r="C38547">
        <f t="shared" si="602"/>
        <v>87503</v>
      </c>
    </row>
    <row r="38548" spans="1:3">
      <c r="A38548" s="32" t="s">
        <v>30640</v>
      </c>
      <c r="B38548" s="32" t="s">
        <v>167</v>
      </c>
      <c r="C38548">
        <f t="shared" si="602"/>
        <v>87504</v>
      </c>
    </row>
    <row r="38549" spans="1:3">
      <c r="A38549" s="32" t="s">
        <v>30641</v>
      </c>
      <c r="B38549" s="32" t="s">
        <v>167</v>
      </c>
      <c r="C38549">
        <f t="shared" si="602"/>
        <v>87505</v>
      </c>
    </row>
    <row r="38550" spans="1:3">
      <c r="A38550" s="32" t="s">
        <v>30642</v>
      </c>
      <c r="B38550" s="32" t="s">
        <v>167</v>
      </c>
      <c r="C38550">
        <f t="shared" si="602"/>
        <v>87506</v>
      </c>
    </row>
    <row r="38551" spans="1:3">
      <c r="A38551" s="32" t="s">
        <v>30643</v>
      </c>
      <c r="B38551" s="32" t="s">
        <v>167</v>
      </c>
      <c r="C38551">
        <f t="shared" si="602"/>
        <v>87507</v>
      </c>
    </row>
    <row r="38552" spans="1:3">
      <c r="A38552" s="32" t="s">
        <v>30644</v>
      </c>
      <c r="B38552" s="32" t="s">
        <v>167</v>
      </c>
      <c r="C38552">
        <f t="shared" si="602"/>
        <v>87508</v>
      </c>
    </row>
    <row r="38553" spans="1:3">
      <c r="A38553" s="32" t="s">
        <v>30645</v>
      </c>
      <c r="B38553" s="32" t="s">
        <v>167</v>
      </c>
      <c r="C38553">
        <f t="shared" si="602"/>
        <v>87509</v>
      </c>
    </row>
    <row r="38554" spans="1:3">
      <c r="A38554" s="32" t="s">
        <v>30646</v>
      </c>
      <c r="B38554" s="32" t="s">
        <v>167</v>
      </c>
      <c r="C38554">
        <f t="shared" si="602"/>
        <v>87510</v>
      </c>
    </row>
    <row r="38555" spans="1:3">
      <c r="A38555" s="32" t="s">
        <v>30647</v>
      </c>
      <c r="B38555" s="32" t="s">
        <v>167</v>
      </c>
      <c r="C38555">
        <f t="shared" si="602"/>
        <v>87511</v>
      </c>
    </row>
    <row r="38556" spans="1:3">
      <c r="A38556" s="32" t="s">
        <v>30648</v>
      </c>
      <c r="B38556" s="32" t="s">
        <v>167</v>
      </c>
      <c r="C38556">
        <f t="shared" si="602"/>
        <v>87512</v>
      </c>
    </row>
    <row r="38557" spans="1:3">
      <c r="A38557" s="32" t="s">
        <v>30649</v>
      </c>
      <c r="B38557" s="32" t="s">
        <v>167</v>
      </c>
      <c r="C38557">
        <f t="shared" si="602"/>
        <v>87513</v>
      </c>
    </row>
    <row r="38558" spans="1:3">
      <c r="A38558" s="32" t="s">
        <v>30650</v>
      </c>
      <c r="B38558" s="32" t="s">
        <v>167</v>
      </c>
      <c r="C38558">
        <f t="shared" si="602"/>
        <v>87514</v>
      </c>
    </row>
    <row r="38559" spans="1:3">
      <c r="A38559" s="32" t="s">
        <v>30651</v>
      </c>
      <c r="B38559" s="32" t="s">
        <v>167</v>
      </c>
      <c r="C38559">
        <f t="shared" si="602"/>
        <v>87515</v>
      </c>
    </row>
    <row r="38560" spans="1:3">
      <c r="A38560" s="32" t="s">
        <v>30652</v>
      </c>
      <c r="B38560" s="32" t="s">
        <v>167</v>
      </c>
      <c r="C38560">
        <f t="shared" si="602"/>
        <v>87516</v>
      </c>
    </row>
    <row r="38561" spans="1:3">
      <c r="A38561" s="32" t="s">
        <v>30653</v>
      </c>
      <c r="B38561" s="32" t="s">
        <v>167</v>
      </c>
      <c r="C38561">
        <f t="shared" si="602"/>
        <v>87517</v>
      </c>
    </row>
    <row r="38562" spans="1:3">
      <c r="A38562" s="32" t="s">
        <v>30654</v>
      </c>
      <c r="B38562" s="32" t="s">
        <v>167</v>
      </c>
      <c r="C38562">
        <f t="shared" si="602"/>
        <v>87518</v>
      </c>
    </row>
    <row r="38563" spans="1:3">
      <c r="A38563" s="32" t="s">
        <v>30655</v>
      </c>
      <c r="B38563" s="32" t="s">
        <v>167</v>
      </c>
      <c r="C38563">
        <f t="shared" si="602"/>
        <v>87519</v>
      </c>
    </row>
    <row r="38564" spans="1:3">
      <c r="A38564" s="32" t="s">
        <v>30656</v>
      </c>
      <c r="B38564" s="32" t="s">
        <v>167</v>
      </c>
      <c r="C38564">
        <f t="shared" si="602"/>
        <v>87520</v>
      </c>
    </row>
    <row r="38565" spans="1:3">
      <c r="A38565" s="32" t="s">
        <v>30657</v>
      </c>
      <c r="B38565" s="32" t="s">
        <v>167</v>
      </c>
      <c r="C38565">
        <f t="shared" si="602"/>
        <v>87521</v>
      </c>
    </row>
    <row r="38566" spans="1:3">
      <c r="A38566" s="32" t="s">
        <v>30658</v>
      </c>
      <c r="B38566" s="32" t="s">
        <v>167</v>
      </c>
      <c r="C38566">
        <f t="shared" si="602"/>
        <v>87522</v>
      </c>
    </row>
    <row r="38567" spans="1:3">
      <c r="A38567" s="32" t="s">
        <v>30659</v>
      </c>
      <c r="B38567" s="32" t="s">
        <v>167</v>
      </c>
      <c r="C38567">
        <f t="shared" si="602"/>
        <v>87523</v>
      </c>
    </row>
    <row r="38568" spans="1:3">
      <c r="A38568" s="32" t="s">
        <v>30660</v>
      </c>
      <c r="B38568" s="32" t="s">
        <v>167</v>
      </c>
      <c r="C38568">
        <f t="shared" si="602"/>
        <v>87524</v>
      </c>
    </row>
    <row r="38569" spans="1:3">
      <c r="A38569" s="32" t="s">
        <v>30661</v>
      </c>
      <c r="B38569" s="32" t="s">
        <v>167</v>
      </c>
      <c r="C38569">
        <f t="shared" si="602"/>
        <v>87525</v>
      </c>
    </row>
    <row r="38570" spans="1:3">
      <c r="A38570" s="32" t="s">
        <v>30662</v>
      </c>
      <c r="B38570" s="32" t="s">
        <v>167</v>
      </c>
      <c r="C38570">
        <f t="shared" si="602"/>
        <v>87527</v>
      </c>
    </row>
    <row r="38571" spans="1:3">
      <c r="A38571" s="32" t="s">
        <v>30663</v>
      </c>
      <c r="B38571" s="32" t="s">
        <v>167</v>
      </c>
      <c r="C38571">
        <f t="shared" si="602"/>
        <v>87528</v>
      </c>
    </row>
    <row r="38572" spans="1:3">
      <c r="A38572" s="32" t="s">
        <v>30664</v>
      </c>
      <c r="B38572" s="32" t="s">
        <v>167</v>
      </c>
      <c r="C38572">
        <f t="shared" si="602"/>
        <v>87529</v>
      </c>
    </row>
    <row r="38573" spans="1:3">
      <c r="A38573" s="32" t="s">
        <v>30665</v>
      </c>
      <c r="B38573" s="32" t="s">
        <v>167</v>
      </c>
      <c r="C38573">
        <f t="shared" si="602"/>
        <v>87530</v>
      </c>
    </row>
    <row r="38574" spans="1:3">
      <c r="A38574" s="32" t="s">
        <v>30666</v>
      </c>
      <c r="B38574" s="32" t="s">
        <v>167</v>
      </c>
      <c r="C38574">
        <f t="shared" si="602"/>
        <v>87531</v>
      </c>
    </row>
    <row r="38575" spans="1:3">
      <c r="A38575" s="32" t="s">
        <v>30667</v>
      </c>
      <c r="B38575" s="32" t="s">
        <v>167</v>
      </c>
      <c r="C38575">
        <f t="shared" si="602"/>
        <v>87532</v>
      </c>
    </row>
    <row r="38576" spans="1:3">
      <c r="A38576" s="32" t="s">
        <v>30668</v>
      </c>
      <c r="B38576" s="32" t="s">
        <v>167</v>
      </c>
      <c r="C38576">
        <f t="shared" si="602"/>
        <v>87533</v>
      </c>
    </row>
    <row r="38577" spans="1:3">
      <c r="A38577" s="32" t="s">
        <v>30669</v>
      </c>
      <c r="B38577" s="32" t="s">
        <v>167</v>
      </c>
      <c r="C38577">
        <f t="shared" si="602"/>
        <v>87535</v>
      </c>
    </row>
    <row r="38578" spans="1:3">
      <c r="A38578" s="32" t="s">
        <v>30670</v>
      </c>
      <c r="B38578" s="32" t="s">
        <v>167</v>
      </c>
      <c r="C38578">
        <f t="shared" si="602"/>
        <v>87536</v>
      </c>
    </row>
    <row r="38579" spans="1:3">
      <c r="A38579" s="32" t="s">
        <v>30671</v>
      </c>
      <c r="B38579" s="32" t="s">
        <v>167</v>
      </c>
      <c r="C38579">
        <f t="shared" si="602"/>
        <v>87537</v>
      </c>
    </row>
    <row r="38580" spans="1:3">
      <c r="A38580" s="32" t="s">
        <v>30672</v>
      </c>
      <c r="B38580" s="32" t="s">
        <v>167</v>
      </c>
      <c r="C38580">
        <f t="shared" si="602"/>
        <v>87538</v>
      </c>
    </row>
    <row r="38581" spans="1:3">
      <c r="A38581" s="32" t="s">
        <v>30673</v>
      </c>
      <c r="B38581" s="32" t="s">
        <v>167</v>
      </c>
      <c r="C38581">
        <f t="shared" si="602"/>
        <v>87539</v>
      </c>
    </row>
    <row r="38582" spans="1:3">
      <c r="A38582" s="32" t="s">
        <v>30674</v>
      </c>
      <c r="B38582" s="32" t="s">
        <v>167</v>
      </c>
      <c r="C38582">
        <f t="shared" si="602"/>
        <v>87540</v>
      </c>
    </row>
    <row r="38583" spans="1:3">
      <c r="A38583" s="32" t="s">
        <v>30675</v>
      </c>
      <c r="B38583" s="32" t="s">
        <v>167</v>
      </c>
      <c r="C38583">
        <f t="shared" si="602"/>
        <v>87541</v>
      </c>
    </row>
    <row r="38584" spans="1:3">
      <c r="A38584" s="32" t="s">
        <v>30676</v>
      </c>
      <c r="B38584" s="32" t="s">
        <v>167</v>
      </c>
      <c r="C38584">
        <f t="shared" si="602"/>
        <v>87543</v>
      </c>
    </row>
    <row r="38585" spans="1:3">
      <c r="A38585" s="32" t="s">
        <v>30677</v>
      </c>
      <c r="B38585" s="32" t="s">
        <v>167</v>
      </c>
      <c r="C38585">
        <f t="shared" si="602"/>
        <v>87544</v>
      </c>
    </row>
    <row r="38586" spans="1:3">
      <c r="A38586" s="32" t="s">
        <v>30678</v>
      </c>
      <c r="B38586" s="32" t="s">
        <v>167</v>
      </c>
      <c r="C38586">
        <f t="shared" si="602"/>
        <v>87545</v>
      </c>
    </row>
    <row r="38587" spans="1:3">
      <c r="A38587" s="32" t="s">
        <v>30935</v>
      </c>
      <c r="B38587" s="32" t="s">
        <v>167</v>
      </c>
      <c r="C38587">
        <f t="shared" si="602"/>
        <v>87547</v>
      </c>
    </row>
    <row r="38588" spans="1:3">
      <c r="A38588" s="32" t="s">
        <v>30679</v>
      </c>
      <c r="B38588" s="32" t="s">
        <v>167</v>
      </c>
      <c r="C38588">
        <f t="shared" si="602"/>
        <v>87548</v>
      </c>
    </row>
    <row r="38589" spans="1:3">
      <c r="A38589" s="32" t="s">
        <v>30680</v>
      </c>
      <c r="B38589" s="32" t="s">
        <v>167</v>
      </c>
      <c r="C38589">
        <f t="shared" si="602"/>
        <v>87549</v>
      </c>
    </row>
    <row r="38590" spans="1:3">
      <c r="A38590" s="32" t="s">
        <v>30681</v>
      </c>
      <c r="B38590" s="32" t="s">
        <v>167</v>
      </c>
      <c r="C38590">
        <f t="shared" si="602"/>
        <v>87550</v>
      </c>
    </row>
    <row r="38591" spans="1:3">
      <c r="A38591" s="32" t="s">
        <v>30682</v>
      </c>
      <c r="B38591" s="32" t="s">
        <v>167</v>
      </c>
      <c r="C38591">
        <f t="shared" si="602"/>
        <v>87551</v>
      </c>
    </row>
    <row r="38592" spans="1:3">
      <c r="A38592" s="32" t="s">
        <v>30683</v>
      </c>
      <c r="B38592" s="32" t="s">
        <v>167</v>
      </c>
      <c r="C38592">
        <f t="shared" si="602"/>
        <v>87552</v>
      </c>
    </row>
    <row r="38593" spans="1:3">
      <c r="A38593" s="32" t="s">
        <v>30684</v>
      </c>
      <c r="B38593" s="32" t="s">
        <v>167</v>
      </c>
      <c r="C38593">
        <f t="shared" si="602"/>
        <v>87553</v>
      </c>
    </row>
    <row r="38594" spans="1:3">
      <c r="A38594" s="32" t="s">
        <v>30685</v>
      </c>
      <c r="B38594" s="32" t="s">
        <v>167</v>
      </c>
      <c r="C38594">
        <f t="shared" ref="C38594:C38657" si="603">1*A38594</f>
        <v>87554</v>
      </c>
    </row>
    <row r="38595" spans="1:3">
      <c r="A38595" s="32" t="s">
        <v>30686</v>
      </c>
      <c r="B38595" s="32" t="s">
        <v>167</v>
      </c>
      <c r="C38595">
        <f t="shared" si="603"/>
        <v>87556</v>
      </c>
    </row>
    <row r="38596" spans="1:3">
      <c r="A38596" s="32" t="s">
        <v>30687</v>
      </c>
      <c r="B38596" s="32" t="s">
        <v>167</v>
      </c>
      <c r="C38596">
        <f t="shared" si="603"/>
        <v>87557</v>
      </c>
    </row>
    <row r="38597" spans="1:3">
      <c r="A38597" s="32" t="s">
        <v>30688</v>
      </c>
      <c r="B38597" s="32" t="s">
        <v>167</v>
      </c>
      <c r="C38597">
        <f t="shared" si="603"/>
        <v>87558</v>
      </c>
    </row>
    <row r="38598" spans="1:3">
      <c r="A38598" s="32" t="s">
        <v>30689</v>
      </c>
      <c r="B38598" s="32" t="s">
        <v>167</v>
      </c>
      <c r="C38598">
        <f t="shared" si="603"/>
        <v>87560</v>
      </c>
    </row>
    <row r="38599" spans="1:3">
      <c r="A38599" s="32" t="s">
        <v>30690</v>
      </c>
      <c r="B38599" s="32" t="s">
        <v>167</v>
      </c>
      <c r="C38599">
        <f t="shared" si="603"/>
        <v>87561</v>
      </c>
    </row>
    <row r="38600" spans="1:3">
      <c r="A38600" s="32" t="s">
        <v>30691</v>
      </c>
      <c r="B38600" s="32" t="s">
        <v>167</v>
      </c>
      <c r="C38600">
        <f t="shared" si="603"/>
        <v>87562</v>
      </c>
    </row>
    <row r="38601" spans="1:3">
      <c r="A38601" s="32" t="s">
        <v>30692</v>
      </c>
      <c r="B38601" s="32" t="s">
        <v>167</v>
      </c>
      <c r="C38601">
        <f t="shared" si="603"/>
        <v>87563</v>
      </c>
    </row>
    <row r="38602" spans="1:3">
      <c r="A38602" s="32" t="s">
        <v>30693</v>
      </c>
      <c r="B38602" s="32" t="s">
        <v>167</v>
      </c>
      <c r="C38602">
        <f t="shared" si="603"/>
        <v>87564</v>
      </c>
    </row>
    <row r="38603" spans="1:3">
      <c r="A38603" s="32" t="s">
        <v>30694</v>
      </c>
      <c r="B38603" s="32" t="s">
        <v>167</v>
      </c>
      <c r="C38603">
        <f t="shared" si="603"/>
        <v>87565</v>
      </c>
    </row>
    <row r="38604" spans="1:3">
      <c r="A38604" s="32" t="s">
        <v>30695</v>
      </c>
      <c r="B38604" s="32" t="s">
        <v>167</v>
      </c>
      <c r="C38604">
        <f t="shared" si="603"/>
        <v>87566</v>
      </c>
    </row>
    <row r="38605" spans="1:3">
      <c r="A38605" s="32" t="s">
        <v>30696</v>
      </c>
      <c r="B38605" s="32" t="s">
        <v>167</v>
      </c>
      <c r="C38605">
        <f t="shared" si="603"/>
        <v>87567</v>
      </c>
    </row>
    <row r="38606" spans="1:3">
      <c r="A38606" s="32" t="s">
        <v>30697</v>
      </c>
      <c r="B38606" s="32" t="s">
        <v>167</v>
      </c>
      <c r="C38606">
        <f t="shared" si="603"/>
        <v>87568</v>
      </c>
    </row>
    <row r="38607" spans="1:3">
      <c r="A38607" s="32" t="s">
        <v>30698</v>
      </c>
      <c r="B38607" s="32" t="s">
        <v>167</v>
      </c>
      <c r="C38607">
        <f t="shared" si="603"/>
        <v>87569</v>
      </c>
    </row>
    <row r="38608" spans="1:3">
      <c r="A38608" s="32" t="s">
        <v>30699</v>
      </c>
      <c r="B38608" s="32" t="s">
        <v>167</v>
      </c>
      <c r="C38608">
        <f t="shared" si="603"/>
        <v>87571</v>
      </c>
    </row>
    <row r="38609" spans="1:3">
      <c r="A38609" s="32" t="s">
        <v>30700</v>
      </c>
      <c r="B38609" s="32" t="s">
        <v>167</v>
      </c>
      <c r="C38609">
        <f t="shared" si="603"/>
        <v>87573</v>
      </c>
    </row>
    <row r="38610" spans="1:3">
      <c r="A38610" s="32" t="s">
        <v>30701</v>
      </c>
      <c r="B38610" s="32" t="s">
        <v>167</v>
      </c>
      <c r="C38610">
        <f t="shared" si="603"/>
        <v>87574</v>
      </c>
    </row>
    <row r="38611" spans="1:3">
      <c r="A38611" s="32" t="s">
        <v>30702</v>
      </c>
      <c r="B38611" s="32" t="s">
        <v>167</v>
      </c>
      <c r="C38611">
        <f t="shared" si="603"/>
        <v>87575</v>
      </c>
    </row>
    <row r="38612" spans="1:3">
      <c r="A38612" s="32" t="s">
        <v>30703</v>
      </c>
      <c r="B38612" s="32" t="s">
        <v>167</v>
      </c>
      <c r="C38612">
        <f t="shared" si="603"/>
        <v>87576</v>
      </c>
    </row>
    <row r="38613" spans="1:3">
      <c r="A38613" s="32" t="s">
        <v>30704</v>
      </c>
      <c r="B38613" s="32" t="s">
        <v>167</v>
      </c>
      <c r="C38613">
        <f t="shared" si="603"/>
        <v>87577</v>
      </c>
    </row>
    <row r="38614" spans="1:3">
      <c r="A38614" s="32" t="s">
        <v>30705</v>
      </c>
      <c r="B38614" s="32" t="s">
        <v>167</v>
      </c>
      <c r="C38614">
        <f t="shared" si="603"/>
        <v>87578</v>
      </c>
    </row>
    <row r="38615" spans="1:3">
      <c r="A38615" s="32" t="s">
        <v>30706</v>
      </c>
      <c r="B38615" s="32" t="s">
        <v>167</v>
      </c>
      <c r="C38615">
        <f t="shared" si="603"/>
        <v>87579</v>
      </c>
    </row>
    <row r="38616" spans="1:3">
      <c r="A38616" s="32" t="s">
        <v>30707</v>
      </c>
      <c r="B38616" s="32" t="s">
        <v>167</v>
      </c>
      <c r="C38616">
        <f t="shared" si="603"/>
        <v>87580</v>
      </c>
    </row>
    <row r="38617" spans="1:3">
      <c r="A38617" s="32" t="s">
        <v>30708</v>
      </c>
      <c r="B38617" s="32" t="s">
        <v>167</v>
      </c>
      <c r="C38617">
        <f t="shared" si="603"/>
        <v>87581</v>
      </c>
    </row>
    <row r="38618" spans="1:3">
      <c r="A38618" s="32" t="s">
        <v>30709</v>
      </c>
      <c r="B38618" s="32" t="s">
        <v>167</v>
      </c>
      <c r="C38618">
        <f t="shared" si="603"/>
        <v>87582</v>
      </c>
    </row>
    <row r="38619" spans="1:3">
      <c r="A38619" s="32" t="s">
        <v>30710</v>
      </c>
      <c r="B38619" s="32" t="s">
        <v>167</v>
      </c>
      <c r="C38619">
        <f t="shared" si="603"/>
        <v>87583</v>
      </c>
    </row>
    <row r="38620" spans="1:3">
      <c r="A38620" s="32" t="s">
        <v>30711</v>
      </c>
      <c r="B38620" s="32" t="s">
        <v>167</v>
      </c>
      <c r="C38620">
        <f t="shared" si="603"/>
        <v>87592</v>
      </c>
    </row>
    <row r="38621" spans="1:3">
      <c r="A38621" s="32" t="s">
        <v>30712</v>
      </c>
      <c r="B38621" s="32" t="s">
        <v>167</v>
      </c>
      <c r="C38621">
        <f t="shared" si="603"/>
        <v>87594</v>
      </c>
    </row>
    <row r="38622" spans="1:3">
      <c r="A38622" s="32" t="s">
        <v>30713</v>
      </c>
      <c r="B38622" s="32" t="s">
        <v>167</v>
      </c>
      <c r="C38622">
        <f t="shared" si="603"/>
        <v>87654</v>
      </c>
    </row>
    <row r="38623" spans="1:3">
      <c r="A38623" s="32" t="s">
        <v>27141</v>
      </c>
      <c r="B38623" s="32" t="s">
        <v>167</v>
      </c>
      <c r="C38623">
        <f t="shared" si="603"/>
        <v>87701</v>
      </c>
    </row>
    <row r="38624" spans="1:3">
      <c r="A38624" s="32" t="s">
        <v>30714</v>
      </c>
      <c r="B38624" s="32" t="s">
        <v>167</v>
      </c>
      <c r="C38624">
        <f t="shared" si="603"/>
        <v>87710</v>
      </c>
    </row>
    <row r="38625" spans="1:3">
      <c r="A38625" s="32" t="s">
        <v>30715</v>
      </c>
      <c r="B38625" s="32" t="s">
        <v>167</v>
      </c>
      <c r="C38625">
        <f t="shared" si="603"/>
        <v>87711</v>
      </c>
    </row>
    <row r="38626" spans="1:3">
      <c r="A38626" s="32" t="s">
        <v>30716</v>
      </c>
      <c r="B38626" s="32" t="s">
        <v>167</v>
      </c>
      <c r="C38626">
        <f t="shared" si="603"/>
        <v>87712</v>
      </c>
    </row>
    <row r="38627" spans="1:3">
      <c r="A38627" s="32" t="s">
        <v>30717</v>
      </c>
      <c r="B38627" s="32" t="s">
        <v>167</v>
      </c>
      <c r="C38627">
        <f t="shared" si="603"/>
        <v>87713</v>
      </c>
    </row>
    <row r="38628" spans="1:3">
      <c r="A38628" s="32" t="s">
        <v>30718</v>
      </c>
      <c r="B38628" s="32" t="s">
        <v>167</v>
      </c>
      <c r="C38628">
        <f t="shared" si="603"/>
        <v>87714</v>
      </c>
    </row>
    <row r="38629" spans="1:3">
      <c r="A38629" s="32" t="s">
        <v>30719</v>
      </c>
      <c r="B38629" s="32" t="s">
        <v>167</v>
      </c>
      <c r="C38629">
        <f t="shared" si="603"/>
        <v>87715</v>
      </c>
    </row>
    <row r="38630" spans="1:3">
      <c r="A38630" s="32" t="s">
        <v>30720</v>
      </c>
      <c r="B38630" s="32" t="s">
        <v>167</v>
      </c>
      <c r="C38630">
        <f t="shared" si="603"/>
        <v>87718</v>
      </c>
    </row>
    <row r="38631" spans="1:3">
      <c r="A38631" s="32" t="s">
        <v>30721</v>
      </c>
      <c r="B38631" s="32" t="s">
        <v>167</v>
      </c>
      <c r="C38631">
        <f t="shared" si="603"/>
        <v>87722</v>
      </c>
    </row>
    <row r="38632" spans="1:3">
      <c r="A38632" s="32" t="s">
        <v>30722</v>
      </c>
      <c r="B38632" s="32" t="s">
        <v>167</v>
      </c>
      <c r="C38632">
        <f t="shared" si="603"/>
        <v>87723</v>
      </c>
    </row>
    <row r="38633" spans="1:3">
      <c r="A38633" s="32" t="s">
        <v>30723</v>
      </c>
      <c r="B38633" s="32" t="s">
        <v>167</v>
      </c>
      <c r="C38633">
        <f t="shared" si="603"/>
        <v>87724</v>
      </c>
    </row>
    <row r="38634" spans="1:3">
      <c r="A38634" s="32" t="s">
        <v>30724</v>
      </c>
      <c r="B38634" s="32" t="s">
        <v>167</v>
      </c>
      <c r="C38634">
        <f t="shared" si="603"/>
        <v>87725</v>
      </c>
    </row>
    <row r="38635" spans="1:3">
      <c r="A38635" s="32" t="s">
        <v>30725</v>
      </c>
      <c r="B38635" s="32" t="s">
        <v>167</v>
      </c>
      <c r="C38635">
        <f t="shared" si="603"/>
        <v>87728</v>
      </c>
    </row>
    <row r="38636" spans="1:3">
      <c r="A38636" s="32" t="s">
        <v>30726</v>
      </c>
      <c r="B38636" s="32" t="s">
        <v>167</v>
      </c>
      <c r="C38636">
        <f t="shared" si="603"/>
        <v>87729</v>
      </c>
    </row>
    <row r="38637" spans="1:3">
      <c r="A38637" s="32" t="s">
        <v>30727</v>
      </c>
      <c r="B38637" s="32" t="s">
        <v>167</v>
      </c>
      <c r="C38637">
        <f t="shared" si="603"/>
        <v>87730</v>
      </c>
    </row>
    <row r="38638" spans="1:3">
      <c r="A38638" s="32" t="s">
        <v>30728</v>
      </c>
      <c r="B38638" s="32" t="s">
        <v>167</v>
      </c>
      <c r="C38638">
        <f t="shared" si="603"/>
        <v>87731</v>
      </c>
    </row>
    <row r="38639" spans="1:3">
      <c r="A38639" s="32" t="s">
        <v>30729</v>
      </c>
      <c r="B38639" s="32" t="s">
        <v>167</v>
      </c>
      <c r="C38639">
        <f t="shared" si="603"/>
        <v>87732</v>
      </c>
    </row>
    <row r="38640" spans="1:3">
      <c r="A38640" s="32" t="s">
        <v>30730</v>
      </c>
      <c r="B38640" s="32" t="s">
        <v>167</v>
      </c>
      <c r="C38640">
        <f t="shared" si="603"/>
        <v>87733</v>
      </c>
    </row>
    <row r="38641" spans="1:3">
      <c r="A38641" s="32" t="s">
        <v>30731</v>
      </c>
      <c r="B38641" s="32" t="s">
        <v>167</v>
      </c>
      <c r="C38641">
        <f t="shared" si="603"/>
        <v>87734</v>
      </c>
    </row>
    <row r="38642" spans="1:3">
      <c r="A38642" s="32" t="s">
        <v>30732</v>
      </c>
      <c r="B38642" s="32" t="s">
        <v>167</v>
      </c>
      <c r="C38642">
        <f t="shared" si="603"/>
        <v>87735</v>
      </c>
    </row>
    <row r="38643" spans="1:3">
      <c r="A38643" s="32" t="s">
        <v>30733</v>
      </c>
      <c r="B38643" s="32" t="s">
        <v>167</v>
      </c>
      <c r="C38643">
        <f t="shared" si="603"/>
        <v>87736</v>
      </c>
    </row>
    <row r="38644" spans="1:3">
      <c r="A38644" s="32" t="s">
        <v>30734</v>
      </c>
      <c r="B38644" s="32" t="s">
        <v>167</v>
      </c>
      <c r="C38644">
        <f t="shared" si="603"/>
        <v>87740</v>
      </c>
    </row>
    <row r="38645" spans="1:3">
      <c r="A38645" s="32" t="s">
        <v>30735</v>
      </c>
      <c r="B38645" s="32" t="s">
        <v>167</v>
      </c>
      <c r="C38645">
        <f t="shared" si="603"/>
        <v>87742</v>
      </c>
    </row>
    <row r="38646" spans="1:3">
      <c r="A38646" s="32" t="s">
        <v>30736</v>
      </c>
      <c r="B38646" s="32" t="s">
        <v>167</v>
      </c>
      <c r="C38646">
        <f t="shared" si="603"/>
        <v>87743</v>
      </c>
    </row>
    <row r="38647" spans="1:3">
      <c r="A38647" s="32" t="s">
        <v>30737</v>
      </c>
      <c r="B38647" s="32" t="s">
        <v>167</v>
      </c>
      <c r="C38647">
        <f t="shared" si="603"/>
        <v>87745</v>
      </c>
    </row>
    <row r="38648" spans="1:3">
      <c r="A38648" s="32" t="s">
        <v>30738</v>
      </c>
      <c r="B38648" s="32" t="s">
        <v>167</v>
      </c>
      <c r="C38648">
        <f t="shared" si="603"/>
        <v>87746</v>
      </c>
    </row>
    <row r="38649" spans="1:3">
      <c r="A38649" s="32" t="s">
        <v>30739</v>
      </c>
      <c r="B38649" s="32" t="s">
        <v>167</v>
      </c>
      <c r="C38649">
        <f t="shared" si="603"/>
        <v>87747</v>
      </c>
    </row>
    <row r="38650" spans="1:3">
      <c r="A38650" s="32" t="s">
        <v>30740</v>
      </c>
      <c r="B38650" s="32" t="s">
        <v>167</v>
      </c>
      <c r="C38650">
        <f t="shared" si="603"/>
        <v>87749</v>
      </c>
    </row>
    <row r="38651" spans="1:3">
      <c r="A38651" s="32" t="s">
        <v>30741</v>
      </c>
      <c r="B38651" s="32" t="s">
        <v>167</v>
      </c>
      <c r="C38651">
        <f t="shared" si="603"/>
        <v>87750</v>
      </c>
    </row>
    <row r="38652" spans="1:3">
      <c r="A38652" s="32" t="s">
        <v>30742</v>
      </c>
      <c r="B38652" s="32" t="s">
        <v>167</v>
      </c>
      <c r="C38652">
        <f t="shared" si="603"/>
        <v>87752</v>
      </c>
    </row>
    <row r="38653" spans="1:3">
      <c r="A38653" s="32" t="s">
        <v>30743</v>
      </c>
      <c r="B38653" s="32" t="s">
        <v>167</v>
      </c>
      <c r="C38653">
        <f t="shared" si="603"/>
        <v>87753</v>
      </c>
    </row>
    <row r="38654" spans="1:3">
      <c r="A38654" s="32" t="s">
        <v>30744</v>
      </c>
      <c r="B38654" s="32" t="s">
        <v>167</v>
      </c>
      <c r="C38654">
        <f t="shared" si="603"/>
        <v>87801</v>
      </c>
    </row>
    <row r="38655" spans="1:3">
      <c r="A38655" s="32" t="s">
        <v>30745</v>
      </c>
      <c r="B38655" s="32" t="s">
        <v>167</v>
      </c>
      <c r="C38655">
        <f t="shared" si="603"/>
        <v>87820</v>
      </c>
    </row>
    <row r="38656" spans="1:3">
      <c r="A38656" s="32" t="s">
        <v>30746</v>
      </c>
      <c r="B38656" s="32" t="s">
        <v>167</v>
      </c>
      <c r="C38656">
        <f t="shared" si="603"/>
        <v>87821</v>
      </c>
    </row>
    <row r="38657" spans="1:3">
      <c r="A38657" s="32" t="s">
        <v>30747</v>
      </c>
      <c r="B38657" s="32" t="s">
        <v>167</v>
      </c>
      <c r="C38657">
        <f t="shared" si="603"/>
        <v>87823</v>
      </c>
    </row>
    <row r="38658" spans="1:3">
      <c r="A38658" s="32" t="s">
        <v>30748</v>
      </c>
      <c r="B38658" s="32" t="s">
        <v>167</v>
      </c>
      <c r="C38658">
        <f t="shared" ref="C38658:C38721" si="604">1*A38658</f>
        <v>87824</v>
      </c>
    </row>
    <row r="38659" spans="1:3">
      <c r="A38659" s="32" t="s">
        <v>30749</v>
      </c>
      <c r="B38659" s="32" t="s">
        <v>167</v>
      </c>
      <c r="C38659">
        <f t="shared" si="604"/>
        <v>87825</v>
      </c>
    </row>
    <row r="38660" spans="1:3">
      <c r="A38660" s="32" t="s">
        <v>30750</v>
      </c>
      <c r="B38660" s="32" t="s">
        <v>167</v>
      </c>
      <c r="C38660">
        <f t="shared" si="604"/>
        <v>87827</v>
      </c>
    </row>
    <row r="38661" spans="1:3">
      <c r="A38661" s="32" t="s">
        <v>30751</v>
      </c>
      <c r="B38661" s="32" t="s">
        <v>167</v>
      </c>
      <c r="C38661">
        <f t="shared" si="604"/>
        <v>87828</v>
      </c>
    </row>
    <row r="38662" spans="1:3">
      <c r="A38662" s="32" t="s">
        <v>30752</v>
      </c>
      <c r="B38662" s="32" t="s">
        <v>167</v>
      </c>
      <c r="C38662">
        <f t="shared" si="604"/>
        <v>87829</v>
      </c>
    </row>
    <row r="38663" spans="1:3">
      <c r="A38663" s="32" t="s">
        <v>30753</v>
      </c>
      <c r="B38663" s="32" t="s">
        <v>167</v>
      </c>
      <c r="C38663">
        <f t="shared" si="604"/>
        <v>87830</v>
      </c>
    </row>
    <row r="38664" spans="1:3">
      <c r="A38664" s="32" t="s">
        <v>30754</v>
      </c>
      <c r="B38664" s="32" t="s">
        <v>167</v>
      </c>
      <c r="C38664">
        <f t="shared" si="604"/>
        <v>87831</v>
      </c>
    </row>
    <row r="38665" spans="1:3">
      <c r="A38665" s="32" t="s">
        <v>30755</v>
      </c>
      <c r="B38665" s="32" t="s">
        <v>167</v>
      </c>
      <c r="C38665">
        <f t="shared" si="604"/>
        <v>87832</v>
      </c>
    </row>
    <row r="38666" spans="1:3">
      <c r="A38666" s="32" t="s">
        <v>30756</v>
      </c>
      <c r="B38666" s="32" t="s">
        <v>167</v>
      </c>
      <c r="C38666">
        <f t="shared" si="604"/>
        <v>87901</v>
      </c>
    </row>
    <row r="38667" spans="1:3">
      <c r="A38667" s="32" t="s">
        <v>30757</v>
      </c>
      <c r="B38667" s="32" t="s">
        <v>167</v>
      </c>
      <c r="C38667">
        <f t="shared" si="604"/>
        <v>87910</v>
      </c>
    </row>
    <row r="38668" spans="1:3">
      <c r="A38668" s="32" t="s">
        <v>30758</v>
      </c>
      <c r="B38668" s="32" t="s">
        <v>167</v>
      </c>
      <c r="C38668">
        <f t="shared" si="604"/>
        <v>87930</v>
      </c>
    </row>
    <row r="38669" spans="1:3">
      <c r="A38669" s="32" t="s">
        <v>30759</v>
      </c>
      <c r="B38669" s="32" t="s">
        <v>167</v>
      </c>
      <c r="C38669">
        <f t="shared" si="604"/>
        <v>87931</v>
      </c>
    </row>
    <row r="38670" spans="1:3">
      <c r="A38670" s="32" t="s">
        <v>30760</v>
      </c>
      <c r="B38670" s="32" t="s">
        <v>167</v>
      </c>
      <c r="C38670">
        <f t="shared" si="604"/>
        <v>87932</v>
      </c>
    </row>
    <row r="38671" spans="1:3">
      <c r="A38671" s="32" t="s">
        <v>30761</v>
      </c>
      <c r="B38671" s="32" t="s">
        <v>167</v>
      </c>
      <c r="C38671">
        <f t="shared" si="604"/>
        <v>87933</v>
      </c>
    </row>
    <row r="38672" spans="1:3">
      <c r="A38672" s="32" t="s">
        <v>30762</v>
      </c>
      <c r="B38672" s="32" t="s">
        <v>167</v>
      </c>
      <c r="C38672">
        <f t="shared" si="604"/>
        <v>87935</v>
      </c>
    </row>
    <row r="38673" spans="1:3">
      <c r="A38673" s="32" t="s">
        <v>30763</v>
      </c>
      <c r="B38673" s="32" t="s">
        <v>167</v>
      </c>
      <c r="C38673">
        <f t="shared" si="604"/>
        <v>87936</v>
      </c>
    </row>
    <row r="38674" spans="1:3">
      <c r="A38674" s="32" t="s">
        <v>30764</v>
      </c>
      <c r="B38674" s="32" t="s">
        <v>167</v>
      </c>
      <c r="C38674">
        <f t="shared" si="604"/>
        <v>87937</v>
      </c>
    </row>
    <row r="38675" spans="1:3">
      <c r="A38675" s="32" t="s">
        <v>30765</v>
      </c>
      <c r="B38675" s="32" t="s">
        <v>167</v>
      </c>
      <c r="C38675">
        <f t="shared" si="604"/>
        <v>87939</v>
      </c>
    </row>
    <row r="38676" spans="1:3">
      <c r="A38676" s="32" t="s">
        <v>30766</v>
      </c>
      <c r="B38676" s="32" t="s">
        <v>167</v>
      </c>
      <c r="C38676">
        <f t="shared" si="604"/>
        <v>87940</v>
      </c>
    </row>
    <row r="38677" spans="1:3">
      <c r="A38677" s="32" t="s">
        <v>30767</v>
      </c>
      <c r="B38677" s="32" t="s">
        <v>167</v>
      </c>
      <c r="C38677">
        <f t="shared" si="604"/>
        <v>87941</v>
      </c>
    </row>
    <row r="38678" spans="1:3">
      <c r="A38678" s="32" t="s">
        <v>30768</v>
      </c>
      <c r="B38678" s="32" t="s">
        <v>167</v>
      </c>
      <c r="C38678">
        <f t="shared" si="604"/>
        <v>87942</v>
      </c>
    </row>
    <row r="38679" spans="1:3">
      <c r="A38679" s="32" t="s">
        <v>30769</v>
      </c>
      <c r="B38679" s="32" t="s">
        <v>167</v>
      </c>
      <c r="C38679">
        <f t="shared" si="604"/>
        <v>87943</v>
      </c>
    </row>
    <row r="38680" spans="1:3">
      <c r="A38680" s="32" t="s">
        <v>30770</v>
      </c>
      <c r="B38680" s="32" t="s">
        <v>167</v>
      </c>
      <c r="C38680">
        <f t="shared" si="604"/>
        <v>88000</v>
      </c>
    </row>
    <row r="38681" spans="1:3">
      <c r="A38681" s="32" t="s">
        <v>30771</v>
      </c>
      <c r="B38681" s="32" t="s">
        <v>167</v>
      </c>
      <c r="C38681">
        <f t="shared" si="604"/>
        <v>88001</v>
      </c>
    </row>
    <row r="38682" spans="1:3">
      <c r="A38682" s="32" t="s">
        <v>30772</v>
      </c>
      <c r="B38682" s="32" t="s">
        <v>167</v>
      </c>
      <c r="C38682">
        <f t="shared" si="604"/>
        <v>88002</v>
      </c>
    </row>
    <row r="38683" spans="1:3">
      <c r="A38683" s="32" t="s">
        <v>30773</v>
      </c>
      <c r="B38683" s="32" t="s">
        <v>167</v>
      </c>
      <c r="C38683">
        <f t="shared" si="604"/>
        <v>88003</v>
      </c>
    </row>
    <row r="38684" spans="1:3">
      <c r="A38684" s="32" t="s">
        <v>30774</v>
      </c>
      <c r="B38684" s="32" t="s">
        <v>167</v>
      </c>
      <c r="C38684">
        <f t="shared" si="604"/>
        <v>88004</v>
      </c>
    </row>
    <row r="38685" spans="1:3">
      <c r="A38685" s="32" t="s">
        <v>30775</v>
      </c>
      <c r="B38685" s="32" t="s">
        <v>167</v>
      </c>
      <c r="C38685">
        <f t="shared" si="604"/>
        <v>88005</v>
      </c>
    </row>
    <row r="38686" spans="1:3">
      <c r="A38686" s="32" t="s">
        <v>30776</v>
      </c>
      <c r="B38686" s="32" t="s">
        <v>167</v>
      </c>
      <c r="C38686">
        <f t="shared" si="604"/>
        <v>88006</v>
      </c>
    </row>
    <row r="38687" spans="1:3">
      <c r="A38687" s="32" t="s">
        <v>30777</v>
      </c>
      <c r="B38687" s="32" t="s">
        <v>167</v>
      </c>
      <c r="C38687">
        <f t="shared" si="604"/>
        <v>88007</v>
      </c>
    </row>
    <row r="38688" spans="1:3">
      <c r="A38688" s="32" t="s">
        <v>30778</v>
      </c>
      <c r="B38688" s="32" t="s">
        <v>167</v>
      </c>
      <c r="C38688">
        <f t="shared" si="604"/>
        <v>88008</v>
      </c>
    </row>
    <row r="38689" spans="1:3">
      <c r="A38689" s="32" t="s">
        <v>30779</v>
      </c>
      <c r="B38689" s="32" t="s">
        <v>167</v>
      </c>
      <c r="C38689">
        <f t="shared" si="604"/>
        <v>88009</v>
      </c>
    </row>
    <row r="38690" spans="1:3">
      <c r="A38690" s="32" t="s">
        <v>30780</v>
      </c>
      <c r="B38690" s="32" t="s">
        <v>167</v>
      </c>
      <c r="C38690">
        <f t="shared" si="604"/>
        <v>88011</v>
      </c>
    </row>
    <row r="38691" spans="1:3">
      <c r="A38691" s="32" t="s">
        <v>30781</v>
      </c>
      <c r="B38691" s="32" t="s">
        <v>167</v>
      </c>
      <c r="C38691">
        <f t="shared" si="604"/>
        <v>88012</v>
      </c>
    </row>
    <row r="38692" spans="1:3">
      <c r="A38692" s="32" t="s">
        <v>30782</v>
      </c>
      <c r="B38692" s="32" t="s">
        <v>167</v>
      </c>
      <c r="C38692">
        <f t="shared" si="604"/>
        <v>88013</v>
      </c>
    </row>
    <row r="38693" spans="1:3">
      <c r="A38693" s="32" t="s">
        <v>30783</v>
      </c>
      <c r="B38693" s="32" t="s">
        <v>167</v>
      </c>
      <c r="C38693">
        <f t="shared" si="604"/>
        <v>88020</v>
      </c>
    </row>
    <row r="38694" spans="1:3">
      <c r="A38694" s="32" t="s">
        <v>30784</v>
      </c>
      <c r="B38694" s="32" t="s">
        <v>167</v>
      </c>
      <c r="C38694">
        <f t="shared" si="604"/>
        <v>88021</v>
      </c>
    </row>
    <row r="38695" spans="1:3">
      <c r="A38695" s="32" t="s">
        <v>30785</v>
      </c>
      <c r="B38695" s="32" t="s">
        <v>167</v>
      </c>
      <c r="C38695">
        <f t="shared" si="604"/>
        <v>88022</v>
      </c>
    </row>
    <row r="38696" spans="1:3">
      <c r="A38696" s="32" t="s">
        <v>30786</v>
      </c>
      <c r="B38696" s="32" t="s">
        <v>167</v>
      </c>
      <c r="C38696">
        <f t="shared" si="604"/>
        <v>88023</v>
      </c>
    </row>
    <row r="38697" spans="1:3">
      <c r="A38697" s="32" t="s">
        <v>30787</v>
      </c>
      <c r="B38697" s="32" t="s">
        <v>167</v>
      </c>
      <c r="C38697">
        <f t="shared" si="604"/>
        <v>88024</v>
      </c>
    </row>
    <row r="38698" spans="1:3">
      <c r="A38698" s="32" t="s">
        <v>30788</v>
      </c>
      <c r="B38698" s="32" t="s">
        <v>167</v>
      </c>
      <c r="C38698">
        <f t="shared" si="604"/>
        <v>88025</v>
      </c>
    </row>
    <row r="38699" spans="1:3">
      <c r="A38699" s="32" t="s">
        <v>30789</v>
      </c>
      <c r="B38699" s="32" t="s">
        <v>167</v>
      </c>
      <c r="C38699">
        <f t="shared" si="604"/>
        <v>88026</v>
      </c>
    </row>
    <row r="38700" spans="1:3">
      <c r="A38700" s="32" t="s">
        <v>30790</v>
      </c>
      <c r="B38700" s="32" t="s">
        <v>167</v>
      </c>
      <c r="C38700">
        <f t="shared" si="604"/>
        <v>88027</v>
      </c>
    </row>
    <row r="38701" spans="1:3">
      <c r="A38701" s="32" t="s">
        <v>30791</v>
      </c>
      <c r="B38701" s="32" t="s">
        <v>167</v>
      </c>
      <c r="C38701">
        <f t="shared" si="604"/>
        <v>88028</v>
      </c>
    </row>
    <row r="38702" spans="1:3">
      <c r="A38702" s="32" t="s">
        <v>30792</v>
      </c>
      <c r="B38702" s="32" t="s">
        <v>167</v>
      </c>
      <c r="C38702">
        <f t="shared" si="604"/>
        <v>88029</v>
      </c>
    </row>
    <row r="38703" spans="1:3">
      <c r="A38703" s="32" t="s">
        <v>30793</v>
      </c>
      <c r="B38703" s="32" t="s">
        <v>167</v>
      </c>
      <c r="C38703">
        <f t="shared" si="604"/>
        <v>88030</v>
      </c>
    </row>
    <row r="38704" spans="1:3">
      <c r="A38704" s="32" t="s">
        <v>30794</v>
      </c>
      <c r="B38704" s="32" t="s">
        <v>167</v>
      </c>
      <c r="C38704">
        <f t="shared" si="604"/>
        <v>88031</v>
      </c>
    </row>
    <row r="38705" spans="1:3">
      <c r="A38705" s="32" t="s">
        <v>30795</v>
      </c>
      <c r="B38705" s="32" t="s">
        <v>167</v>
      </c>
      <c r="C38705">
        <f t="shared" si="604"/>
        <v>88032</v>
      </c>
    </row>
    <row r="38706" spans="1:3">
      <c r="A38706" s="32" t="s">
        <v>30796</v>
      </c>
      <c r="B38706" s="32" t="s">
        <v>167</v>
      </c>
      <c r="C38706">
        <f t="shared" si="604"/>
        <v>88033</v>
      </c>
    </row>
    <row r="38707" spans="1:3">
      <c r="A38707" s="32" t="s">
        <v>30797</v>
      </c>
      <c r="B38707" s="32" t="s">
        <v>167</v>
      </c>
      <c r="C38707">
        <f t="shared" si="604"/>
        <v>88034</v>
      </c>
    </row>
    <row r="38708" spans="1:3">
      <c r="A38708" s="32" t="s">
        <v>30798</v>
      </c>
      <c r="B38708" s="32" t="s">
        <v>167</v>
      </c>
      <c r="C38708">
        <f t="shared" si="604"/>
        <v>88036</v>
      </c>
    </row>
    <row r="38709" spans="1:3">
      <c r="A38709" s="32" t="s">
        <v>30799</v>
      </c>
      <c r="B38709" s="32" t="s">
        <v>167</v>
      </c>
      <c r="C38709">
        <f t="shared" si="604"/>
        <v>88038</v>
      </c>
    </row>
    <row r="38710" spans="1:3">
      <c r="A38710" s="32" t="s">
        <v>30800</v>
      </c>
      <c r="B38710" s="32" t="s">
        <v>167</v>
      </c>
      <c r="C38710">
        <f t="shared" si="604"/>
        <v>88039</v>
      </c>
    </row>
    <row r="38711" spans="1:3">
      <c r="A38711" s="32" t="s">
        <v>30801</v>
      </c>
      <c r="B38711" s="32" t="s">
        <v>167</v>
      </c>
      <c r="C38711">
        <f t="shared" si="604"/>
        <v>88040</v>
      </c>
    </row>
    <row r="38712" spans="1:3">
      <c r="A38712" s="32" t="s">
        <v>30802</v>
      </c>
      <c r="B38712" s="32" t="s">
        <v>167</v>
      </c>
      <c r="C38712">
        <f t="shared" si="604"/>
        <v>88041</v>
      </c>
    </row>
    <row r="38713" spans="1:3">
      <c r="A38713" s="32" t="s">
        <v>30803</v>
      </c>
      <c r="B38713" s="32" t="s">
        <v>167</v>
      </c>
      <c r="C38713">
        <f t="shared" si="604"/>
        <v>88042</v>
      </c>
    </row>
    <row r="38714" spans="1:3">
      <c r="A38714" s="32" t="s">
        <v>30804</v>
      </c>
      <c r="B38714" s="32" t="s">
        <v>167</v>
      </c>
      <c r="C38714">
        <f t="shared" si="604"/>
        <v>88043</v>
      </c>
    </row>
    <row r="38715" spans="1:3">
      <c r="A38715" s="32" t="s">
        <v>30805</v>
      </c>
      <c r="B38715" s="32" t="s">
        <v>167</v>
      </c>
      <c r="C38715">
        <f t="shared" si="604"/>
        <v>88044</v>
      </c>
    </row>
    <row r="38716" spans="1:3">
      <c r="A38716" s="32" t="s">
        <v>30806</v>
      </c>
      <c r="B38716" s="32" t="s">
        <v>167</v>
      </c>
      <c r="C38716">
        <f t="shared" si="604"/>
        <v>88045</v>
      </c>
    </row>
    <row r="38717" spans="1:3">
      <c r="A38717" s="32" t="s">
        <v>30807</v>
      </c>
      <c r="B38717" s="32" t="s">
        <v>167</v>
      </c>
      <c r="C38717">
        <f t="shared" si="604"/>
        <v>88046</v>
      </c>
    </row>
    <row r="38718" spans="1:3">
      <c r="A38718" s="32" t="s">
        <v>30808</v>
      </c>
      <c r="B38718" s="32" t="s">
        <v>167</v>
      </c>
      <c r="C38718">
        <f t="shared" si="604"/>
        <v>88047</v>
      </c>
    </row>
    <row r="38719" spans="1:3">
      <c r="A38719" s="32" t="s">
        <v>30809</v>
      </c>
      <c r="B38719" s="32" t="s">
        <v>167</v>
      </c>
      <c r="C38719">
        <f t="shared" si="604"/>
        <v>88048</v>
      </c>
    </row>
    <row r="38720" spans="1:3">
      <c r="A38720" s="32" t="s">
        <v>30810</v>
      </c>
      <c r="B38720" s="32" t="s">
        <v>167</v>
      </c>
      <c r="C38720">
        <f t="shared" si="604"/>
        <v>88049</v>
      </c>
    </row>
    <row r="38721" spans="1:3">
      <c r="A38721" s="32" t="s">
        <v>30811</v>
      </c>
      <c r="B38721" s="32" t="s">
        <v>167</v>
      </c>
      <c r="C38721">
        <f t="shared" si="604"/>
        <v>88051</v>
      </c>
    </row>
    <row r="38722" spans="1:3">
      <c r="A38722" s="32" t="s">
        <v>30812</v>
      </c>
      <c r="B38722" s="32" t="s">
        <v>167</v>
      </c>
      <c r="C38722">
        <f t="shared" ref="C38722:C38785" si="605">1*A38722</f>
        <v>88052</v>
      </c>
    </row>
    <row r="38723" spans="1:3">
      <c r="A38723" s="32" t="s">
        <v>30813</v>
      </c>
      <c r="B38723" s="32" t="s">
        <v>167</v>
      </c>
      <c r="C38723">
        <f t="shared" si="605"/>
        <v>88053</v>
      </c>
    </row>
    <row r="38724" spans="1:3">
      <c r="A38724" s="32" t="s">
        <v>30814</v>
      </c>
      <c r="B38724" s="32" t="s">
        <v>167</v>
      </c>
      <c r="C38724">
        <f t="shared" si="605"/>
        <v>88054</v>
      </c>
    </row>
    <row r="38725" spans="1:3">
      <c r="A38725" s="32" t="s">
        <v>30815</v>
      </c>
      <c r="B38725" s="32" t="s">
        <v>167</v>
      </c>
      <c r="C38725">
        <f t="shared" si="605"/>
        <v>88055</v>
      </c>
    </row>
    <row r="38726" spans="1:3">
      <c r="A38726" s="32" t="s">
        <v>30816</v>
      </c>
      <c r="B38726" s="32" t="s">
        <v>167</v>
      </c>
      <c r="C38726">
        <f t="shared" si="605"/>
        <v>88056</v>
      </c>
    </row>
    <row r="38727" spans="1:3">
      <c r="A38727" s="32" t="s">
        <v>30817</v>
      </c>
      <c r="B38727" s="32" t="s">
        <v>167</v>
      </c>
      <c r="C38727">
        <f t="shared" si="605"/>
        <v>88058</v>
      </c>
    </row>
    <row r="38728" spans="1:3">
      <c r="A38728" s="32" t="s">
        <v>30818</v>
      </c>
      <c r="B38728" s="32" t="s">
        <v>167</v>
      </c>
      <c r="C38728">
        <f t="shared" si="605"/>
        <v>88061</v>
      </c>
    </row>
    <row r="38729" spans="1:3">
      <c r="A38729" s="32" t="s">
        <v>30819</v>
      </c>
      <c r="B38729" s="32" t="s">
        <v>167</v>
      </c>
      <c r="C38729">
        <f t="shared" si="605"/>
        <v>88062</v>
      </c>
    </row>
    <row r="38730" spans="1:3">
      <c r="A38730" s="32" t="s">
        <v>30820</v>
      </c>
      <c r="B38730" s="32" t="s">
        <v>167</v>
      </c>
      <c r="C38730">
        <f t="shared" si="605"/>
        <v>88063</v>
      </c>
    </row>
    <row r="38731" spans="1:3">
      <c r="A38731" s="32" t="s">
        <v>30821</v>
      </c>
      <c r="B38731" s="32" t="s">
        <v>167</v>
      </c>
      <c r="C38731">
        <f t="shared" si="605"/>
        <v>88065</v>
      </c>
    </row>
    <row r="38732" spans="1:3">
      <c r="A38732" s="32" t="s">
        <v>30822</v>
      </c>
      <c r="B38732" s="32" t="s">
        <v>167</v>
      </c>
      <c r="C38732">
        <f t="shared" si="605"/>
        <v>88072</v>
      </c>
    </row>
    <row r="38733" spans="1:3">
      <c r="A38733" s="32" t="s">
        <v>30823</v>
      </c>
      <c r="B38733" s="32" t="s">
        <v>167</v>
      </c>
      <c r="C38733">
        <f t="shared" si="605"/>
        <v>88081</v>
      </c>
    </row>
    <row r="38734" spans="1:3">
      <c r="A38734" s="32" t="s">
        <v>27139</v>
      </c>
      <c r="B38734" s="32" t="s">
        <v>167</v>
      </c>
      <c r="C38734">
        <f t="shared" si="605"/>
        <v>88101</v>
      </c>
    </row>
    <row r="38735" spans="1:3">
      <c r="A38735" s="32" t="s">
        <v>30824</v>
      </c>
      <c r="B38735" s="32" t="s">
        <v>167</v>
      </c>
      <c r="C38735">
        <f t="shared" si="605"/>
        <v>88102</v>
      </c>
    </row>
    <row r="38736" spans="1:3">
      <c r="A38736" s="32" t="s">
        <v>30825</v>
      </c>
      <c r="B38736" s="32" t="s">
        <v>167</v>
      </c>
      <c r="C38736">
        <f t="shared" si="605"/>
        <v>88103</v>
      </c>
    </row>
    <row r="38737" spans="1:3">
      <c r="A38737" s="32" t="s">
        <v>30826</v>
      </c>
      <c r="B38737" s="32" t="s">
        <v>167</v>
      </c>
      <c r="C38737">
        <f t="shared" si="605"/>
        <v>88111</v>
      </c>
    </row>
    <row r="38738" spans="1:3">
      <c r="A38738" s="32" t="s">
        <v>30827</v>
      </c>
      <c r="B38738" s="32" t="s">
        <v>167</v>
      </c>
      <c r="C38738">
        <f t="shared" si="605"/>
        <v>88112</v>
      </c>
    </row>
    <row r="38739" spans="1:3">
      <c r="A38739" s="32" t="s">
        <v>30828</v>
      </c>
      <c r="B38739" s="32" t="s">
        <v>167</v>
      </c>
      <c r="C38739">
        <f t="shared" si="605"/>
        <v>88113</v>
      </c>
    </row>
    <row r="38740" spans="1:3">
      <c r="A38740" s="32" t="s">
        <v>30829</v>
      </c>
      <c r="B38740" s="32" t="s">
        <v>167</v>
      </c>
      <c r="C38740">
        <f t="shared" si="605"/>
        <v>88114</v>
      </c>
    </row>
    <row r="38741" spans="1:3">
      <c r="A38741" s="32" t="s">
        <v>30830</v>
      </c>
      <c r="B38741" s="32" t="s">
        <v>167</v>
      </c>
      <c r="C38741">
        <f t="shared" si="605"/>
        <v>88115</v>
      </c>
    </row>
    <row r="38742" spans="1:3">
      <c r="A38742" s="32" t="s">
        <v>30831</v>
      </c>
      <c r="B38742" s="32" t="s">
        <v>167</v>
      </c>
      <c r="C38742">
        <f t="shared" si="605"/>
        <v>88116</v>
      </c>
    </row>
    <row r="38743" spans="1:3">
      <c r="A38743" s="32" t="s">
        <v>30832</v>
      </c>
      <c r="B38743" s="32" t="s">
        <v>167</v>
      </c>
      <c r="C38743">
        <f t="shared" si="605"/>
        <v>88118</v>
      </c>
    </row>
    <row r="38744" spans="1:3">
      <c r="A38744" s="32" t="s">
        <v>30833</v>
      </c>
      <c r="B38744" s="32" t="s">
        <v>167</v>
      </c>
      <c r="C38744">
        <f t="shared" si="605"/>
        <v>88119</v>
      </c>
    </row>
    <row r="38745" spans="1:3">
      <c r="A38745" s="32" t="s">
        <v>30834</v>
      </c>
      <c r="B38745" s="32" t="s">
        <v>167</v>
      </c>
      <c r="C38745">
        <f t="shared" si="605"/>
        <v>88120</v>
      </c>
    </row>
    <row r="38746" spans="1:3">
      <c r="A38746" s="32" t="s">
        <v>30835</v>
      </c>
      <c r="B38746" s="32" t="s">
        <v>167</v>
      </c>
      <c r="C38746">
        <f t="shared" si="605"/>
        <v>88121</v>
      </c>
    </row>
    <row r="38747" spans="1:3">
      <c r="A38747" s="32" t="s">
        <v>30836</v>
      </c>
      <c r="B38747" s="32" t="s">
        <v>167</v>
      </c>
      <c r="C38747">
        <f t="shared" si="605"/>
        <v>88122</v>
      </c>
    </row>
    <row r="38748" spans="1:3">
      <c r="A38748" s="32" t="s">
        <v>30837</v>
      </c>
      <c r="B38748" s="32" t="s">
        <v>167</v>
      </c>
      <c r="C38748">
        <f t="shared" si="605"/>
        <v>88123</v>
      </c>
    </row>
    <row r="38749" spans="1:3">
      <c r="A38749" s="32" t="s">
        <v>30838</v>
      </c>
      <c r="B38749" s="32" t="s">
        <v>167</v>
      </c>
      <c r="C38749">
        <f t="shared" si="605"/>
        <v>88124</v>
      </c>
    </row>
    <row r="38750" spans="1:3">
      <c r="A38750" s="32" t="s">
        <v>30839</v>
      </c>
      <c r="B38750" s="32" t="s">
        <v>167</v>
      </c>
      <c r="C38750">
        <f t="shared" si="605"/>
        <v>88125</v>
      </c>
    </row>
    <row r="38751" spans="1:3">
      <c r="A38751" s="32" t="s">
        <v>30840</v>
      </c>
      <c r="B38751" s="32" t="s">
        <v>167</v>
      </c>
      <c r="C38751">
        <f t="shared" si="605"/>
        <v>88126</v>
      </c>
    </row>
    <row r="38752" spans="1:3">
      <c r="A38752" s="32" t="s">
        <v>30841</v>
      </c>
      <c r="B38752" s="32" t="s">
        <v>167</v>
      </c>
      <c r="C38752">
        <f t="shared" si="605"/>
        <v>88130</v>
      </c>
    </row>
    <row r="38753" spans="1:3">
      <c r="A38753" s="32" t="s">
        <v>30842</v>
      </c>
      <c r="B38753" s="32" t="s">
        <v>167</v>
      </c>
      <c r="C38753">
        <f t="shared" si="605"/>
        <v>88132</v>
      </c>
    </row>
    <row r="38754" spans="1:3">
      <c r="A38754" s="32" t="s">
        <v>30843</v>
      </c>
      <c r="B38754" s="32" t="s">
        <v>167</v>
      </c>
      <c r="C38754">
        <f t="shared" si="605"/>
        <v>88133</v>
      </c>
    </row>
    <row r="38755" spans="1:3">
      <c r="A38755" s="32" t="s">
        <v>30844</v>
      </c>
      <c r="B38755" s="32" t="s">
        <v>167</v>
      </c>
      <c r="C38755">
        <f t="shared" si="605"/>
        <v>88134</v>
      </c>
    </row>
    <row r="38756" spans="1:3">
      <c r="A38756" s="32" t="s">
        <v>30845</v>
      </c>
      <c r="B38756" s="32" t="s">
        <v>167</v>
      </c>
      <c r="C38756">
        <f t="shared" si="605"/>
        <v>88135</v>
      </c>
    </row>
    <row r="38757" spans="1:3">
      <c r="A38757" s="32" t="s">
        <v>30846</v>
      </c>
      <c r="B38757" s="32" t="s">
        <v>167</v>
      </c>
      <c r="C38757">
        <f t="shared" si="605"/>
        <v>88136</v>
      </c>
    </row>
    <row r="38758" spans="1:3">
      <c r="A38758" s="32" t="s">
        <v>30847</v>
      </c>
      <c r="B38758" s="32" t="s">
        <v>167</v>
      </c>
      <c r="C38758">
        <f t="shared" si="605"/>
        <v>88201</v>
      </c>
    </row>
    <row r="38759" spans="1:3">
      <c r="A38759" s="32" t="s">
        <v>30848</v>
      </c>
      <c r="B38759" s="32" t="s">
        <v>167</v>
      </c>
      <c r="C38759">
        <f t="shared" si="605"/>
        <v>88202</v>
      </c>
    </row>
    <row r="38760" spans="1:3">
      <c r="A38760" s="32" t="s">
        <v>30849</v>
      </c>
      <c r="B38760" s="32" t="s">
        <v>167</v>
      </c>
      <c r="C38760">
        <f t="shared" si="605"/>
        <v>88203</v>
      </c>
    </row>
    <row r="38761" spans="1:3">
      <c r="A38761" s="32" t="s">
        <v>30850</v>
      </c>
      <c r="B38761" s="32" t="s">
        <v>167</v>
      </c>
      <c r="C38761">
        <f t="shared" si="605"/>
        <v>88210</v>
      </c>
    </row>
    <row r="38762" spans="1:3">
      <c r="A38762" s="32" t="s">
        <v>30851</v>
      </c>
      <c r="B38762" s="32" t="s">
        <v>167</v>
      </c>
      <c r="C38762">
        <f t="shared" si="605"/>
        <v>88211</v>
      </c>
    </row>
    <row r="38763" spans="1:3">
      <c r="A38763" s="32" t="s">
        <v>30852</v>
      </c>
      <c r="B38763" s="32" t="s">
        <v>167</v>
      </c>
      <c r="C38763">
        <f t="shared" si="605"/>
        <v>88213</v>
      </c>
    </row>
    <row r="38764" spans="1:3">
      <c r="A38764" s="32" t="s">
        <v>30853</v>
      </c>
      <c r="B38764" s="32" t="s">
        <v>167</v>
      </c>
      <c r="C38764">
        <f t="shared" si="605"/>
        <v>88220</v>
      </c>
    </row>
    <row r="38765" spans="1:3">
      <c r="A38765" s="32" t="s">
        <v>30854</v>
      </c>
      <c r="B38765" s="32" t="s">
        <v>167</v>
      </c>
      <c r="C38765">
        <f t="shared" si="605"/>
        <v>88221</v>
      </c>
    </row>
    <row r="38766" spans="1:3">
      <c r="A38766" s="32" t="s">
        <v>30855</v>
      </c>
      <c r="B38766" s="32" t="s">
        <v>167</v>
      </c>
      <c r="C38766">
        <f t="shared" si="605"/>
        <v>88230</v>
      </c>
    </row>
    <row r="38767" spans="1:3">
      <c r="A38767" s="32" t="s">
        <v>30856</v>
      </c>
      <c r="B38767" s="32" t="s">
        <v>167</v>
      </c>
      <c r="C38767">
        <f t="shared" si="605"/>
        <v>88231</v>
      </c>
    </row>
    <row r="38768" spans="1:3">
      <c r="A38768" s="32" t="s">
        <v>30857</v>
      </c>
      <c r="B38768" s="32" t="s">
        <v>167</v>
      </c>
      <c r="C38768">
        <f t="shared" si="605"/>
        <v>88232</v>
      </c>
    </row>
    <row r="38769" spans="1:3">
      <c r="A38769" s="32" t="s">
        <v>30858</v>
      </c>
      <c r="B38769" s="32" t="s">
        <v>167</v>
      </c>
      <c r="C38769">
        <f t="shared" si="605"/>
        <v>88240</v>
      </c>
    </row>
    <row r="38770" spans="1:3">
      <c r="A38770" s="32" t="s">
        <v>30859</v>
      </c>
      <c r="B38770" s="32" t="s">
        <v>167</v>
      </c>
      <c r="C38770">
        <f t="shared" si="605"/>
        <v>88241</v>
      </c>
    </row>
    <row r="38771" spans="1:3">
      <c r="A38771" s="32" t="s">
        <v>30860</v>
      </c>
      <c r="B38771" s="32" t="s">
        <v>167</v>
      </c>
      <c r="C38771">
        <f t="shared" si="605"/>
        <v>88242</v>
      </c>
    </row>
    <row r="38772" spans="1:3">
      <c r="A38772" s="32" t="s">
        <v>30861</v>
      </c>
      <c r="B38772" s="32" t="s">
        <v>167</v>
      </c>
      <c r="C38772">
        <f t="shared" si="605"/>
        <v>88244</v>
      </c>
    </row>
    <row r="38773" spans="1:3">
      <c r="A38773" s="32" t="s">
        <v>30862</v>
      </c>
      <c r="B38773" s="32" t="s">
        <v>167</v>
      </c>
      <c r="C38773">
        <f t="shared" si="605"/>
        <v>88250</v>
      </c>
    </row>
    <row r="38774" spans="1:3">
      <c r="A38774" s="32" t="s">
        <v>30863</v>
      </c>
      <c r="B38774" s="32" t="s">
        <v>167</v>
      </c>
      <c r="C38774">
        <f t="shared" si="605"/>
        <v>88252</v>
      </c>
    </row>
    <row r="38775" spans="1:3">
      <c r="A38775" s="32" t="s">
        <v>30864</v>
      </c>
      <c r="B38775" s="32" t="s">
        <v>167</v>
      </c>
      <c r="C38775">
        <f t="shared" si="605"/>
        <v>88253</v>
      </c>
    </row>
    <row r="38776" spans="1:3">
      <c r="A38776" s="32" t="s">
        <v>30865</v>
      </c>
      <c r="B38776" s="32" t="s">
        <v>167</v>
      </c>
      <c r="C38776">
        <f t="shared" si="605"/>
        <v>88254</v>
      </c>
    </row>
    <row r="38777" spans="1:3">
      <c r="A38777" s="32" t="s">
        <v>30866</v>
      </c>
      <c r="B38777" s="32" t="s">
        <v>167</v>
      </c>
      <c r="C38777">
        <f t="shared" si="605"/>
        <v>88255</v>
      </c>
    </row>
    <row r="38778" spans="1:3">
      <c r="A38778" s="32" t="s">
        <v>30867</v>
      </c>
      <c r="B38778" s="32" t="s">
        <v>167</v>
      </c>
      <c r="C38778">
        <f t="shared" si="605"/>
        <v>88256</v>
      </c>
    </row>
    <row r="38779" spans="1:3">
      <c r="A38779" s="32" t="s">
        <v>30868</v>
      </c>
      <c r="B38779" s="32" t="s">
        <v>167</v>
      </c>
      <c r="C38779">
        <f t="shared" si="605"/>
        <v>88260</v>
      </c>
    </row>
    <row r="38780" spans="1:3">
      <c r="A38780" s="32" t="s">
        <v>30869</v>
      </c>
      <c r="B38780" s="32" t="s">
        <v>167</v>
      </c>
      <c r="C38780">
        <f t="shared" si="605"/>
        <v>88262</v>
      </c>
    </row>
    <row r="38781" spans="1:3">
      <c r="A38781" s="32" t="s">
        <v>30870</v>
      </c>
      <c r="B38781" s="32" t="s">
        <v>167</v>
      </c>
      <c r="C38781">
        <f t="shared" si="605"/>
        <v>88263</v>
      </c>
    </row>
    <row r="38782" spans="1:3">
      <c r="A38782" s="32" t="s">
        <v>30871</v>
      </c>
      <c r="B38782" s="32" t="s">
        <v>167</v>
      </c>
      <c r="C38782">
        <f t="shared" si="605"/>
        <v>88264</v>
      </c>
    </row>
    <row r="38783" spans="1:3">
      <c r="A38783" s="32" t="s">
        <v>30872</v>
      </c>
      <c r="B38783" s="32" t="s">
        <v>167</v>
      </c>
      <c r="C38783">
        <f t="shared" si="605"/>
        <v>88265</v>
      </c>
    </row>
    <row r="38784" spans="1:3">
      <c r="A38784" s="32" t="s">
        <v>30873</v>
      </c>
      <c r="B38784" s="32" t="s">
        <v>167</v>
      </c>
      <c r="C38784">
        <f t="shared" si="605"/>
        <v>88267</v>
      </c>
    </row>
    <row r="38785" spans="1:3">
      <c r="A38785" s="32" t="s">
        <v>30874</v>
      </c>
      <c r="B38785" s="32" t="s">
        <v>167</v>
      </c>
      <c r="C38785">
        <f t="shared" si="605"/>
        <v>88268</v>
      </c>
    </row>
    <row r="38786" spans="1:3">
      <c r="A38786" s="32" t="s">
        <v>30875</v>
      </c>
      <c r="B38786" s="32" t="s">
        <v>167</v>
      </c>
      <c r="C38786">
        <f t="shared" ref="C38786:C38849" si="606">1*A38786</f>
        <v>88301</v>
      </c>
    </row>
    <row r="38787" spans="1:3">
      <c r="A38787" s="32" t="s">
        <v>30876</v>
      </c>
      <c r="B38787" s="32" t="s">
        <v>167</v>
      </c>
      <c r="C38787">
        <f t="shared" si="606"/>
        <v>88310</v>
      </c>
    </row>
    <row r="38788" spans="1:3">
      <c r="A38788" s="32" t="s">
        <v>30877</v>
      </c>
      <c r="B38788" s="32" t="s">
        <v>167</v>
      </c>
      <c r="C38788">
        <f t="shared" si="606"/>
        <v>88311</v>
      </c>
    </row>
    <row r="38789" spans="1:3">
      <c r="A38789" s="32" t="s">
        <v>30878</v>
      </c>
      <c r="B38789" s="32" t="s">
        <v>167</v>
      </c>
      <c r="C38789">
        <f t="shared" si="606"/>
        <v>88312</v>
      </c>
    </row>
    <row r="38790" spans="1:3">
      <c r="A38790" s="32" t="s">
        <v>30879</v>
      </c>
      <c r="B38790" s="32" t="s">
        <v>167</v>
      </c>
      <c r="C38790">
        <f t="shared" si="606"/>
        <v>88314</v>
      </c>
    </row>
    <row r="38791" spans="1:3">
      <c r="A38791" s="32" t="s">
        <v>30880</v>
      </c>
      <c r="B38791" s="32" t="s">
        <v>167</v>
      </c>
      <c r="C38791">
        <f t="shared" si="606"/>
        <v>88316</v>
      </c>
    </row>
    <row r="38792" spans="1:3">
      <c r="A38792" s="32" t="s">
        <v>30881</v>
      </c>
      <c r="B38792" s="32" t="s">
        <v>167</v>
      </c>
      <c r="C38792">
        <f t="shared" si="606"/>
        <v>88317</v>
      </c>
    </row>
    <row r="38793" spans="1:3">
      <c r="A38793" s="32" t="s">
        <v>30882</v>
      </c>
      <c r="B38793" s="32" t="s">
        <v>167</v>
      </c>
      <c r="C38793">
        <f t="shared" si="606"/>
        <v>88318</v>
      </c>
    </row>
    <row r="38794" spans="1:3">
      <c r="A38794" s="32" t="s">
        <v>30883</v>
      </c>
      <c r="B38794" s="32" t="s">
        <v>167</v>
      </c>
      <c r="C38794">
        <f t="shared" si="606"/>
        <v>88321</v>
      </c>
    </row>
    <row r="38795" spans="1:3">
      <c r="A38795" s="32" t="s">
        <v>30884</v>
      </c>
      <c r="B38795" s="32" t="s">
        <v>167</v>
      </c>
      <c r="C38795">
        <f t="shared" si="606"/>
        <v>88323</v>
      </c>
    </row>
    <row r="38796" spans="1:3">
      <c r="A38796" s="32" t="s">
        <v>30885</v>
      </c>
      <c r="B38796" s="32" t="s">
        <v>167</v>
      </c>
      <c r="C38796">
        <f t="shared" si="606"/>
        <v>88324</v>
      </c>
    </row>
    <row r="38797" spans="1:3">
      <c r="A38797" s="32" t="s">
        <v>30886</v>
      </c>
      <c r="B38797" s="32" t="s">
        <v>167</v>
      </c>
      <c r="C38797">
        <f t="shared" si="606"/>
        <v>88325</v>
      </c>
    </row>
    <row r="38798" spans="1:3">
      <c r="A38798" s="32" t="s">
        <v>30887</v>
      </c>
      <c r="B38798" s="32" t="s">
        <v>167</v>
      </c>
      <c r="C38798">
        <f t="shared" si="606"/>
        <v>88330</v>
      </c>
    </row>
    <row r="38799" spans="1:3">
      <c r="A38799" s="32" t="s">
        <v>30888</v>
      </c>
      <c r="B38799" s="32" t="s">
        <v>167</v>
      </c>
      <c r="C38799">
        <f t="shared" si="606"/>
        <v>88336</v>
      </c>
    </row>
    <row r="38800" spans="1:3">
      <c r="A38800" s="32" t="s">
        <v>30889</v>
      </c>
      <c r="B38800" s="32" t="s">
        <v>167</v>
      </c>
      <c r="C38800">
        <f t="shared" si="606"/>
        <v>88337</v>
      </c>
    </row>
    <row r="38801" spans="1:3">
      <c r="A38801" s="32" t="s">
        <v>30890</v>
      </c>
      <c r="B38801" s="32" t="s">
        <v>167</v>
      </c>
      <c r="C38801">
        <f t="shared" si="606"/>
        <v>88338</v>
      </c>
    </row>
    <row r="38802" spans="1:3">
      <c r="A38802" s="32" t="s">
        <v>30891</v>
      </c>
      <c r="B38802" s="32" t="s">
        <v>167</v>
      </c>
      <c r="C38802">
        <f t="shared" si="606"/>
        <v>88339</v>
      </c>
    </row>
    <row r="38803" spans="1:3">
      <c r="A38803" s="32" t="s">
        <v>30892</v>
      </c>
      <c r="B38803" s="32" t="s">
        <v>167</v>
      </c>
      <c r="C38803">
        <f t="shared" si="606"/>
        <v>88340</v>
      </c>
    </row>
    <row r="38804" spans="1:3">
      <c r="A38804" s="32" t="s">
        <v>30893</v>
      </c>
      <c r="B38804" s="32" t="s">
        <v>167</v>
      </c>
      <c r="C38804">
        <f t="shared" si="606"/>
        <v>88341</v>
      </c>
    </row>
    <row r="38805" spans="1:3">
      <c r="A38805" s="32" t="s">
        <v>30894</v>
      </c>
      <c r="B38805" s="32" t="s">
        <v>167</v>
      </c>
      <c r="C38805">
        <f t="shared" si="606"/>
        <v>88342</v>
      </c>
    </row>
    <row r="38806" spans="1:3">
      <c r="A38806" s="32" t="s">
        <v>30895</v>
      </c>
      <c r="B38806" s="32" t="s">
        <v>167</v>
      </c>
      <c r="C38806">
        <f t="shared" si="606"/>
        <v>88343</v>
      </c>
    </row>
    <row r="38807" spans="1:3">
      <c r="A38807" s="32" t="s">
        <v>30896</v>
      </c>
      <c r="B38807" s="32" t="s">
        <v>167</v>
      </c>
      <c r="C38807">
        <f t="shared" si="606"/>
        <v>88344</v>
      </c>
    </row>
    <row r="38808" spans="1:3">
      <c r="A38808" s="32" t="s">
        <v>30897</v>
      </c>
      <c r="B38808" s="32" t="s">
        <v>167</v>
      </c>
      <c r="C38808">
        <f t="shared" si="606"/>
        <v>88345</v>
      </c>
    </row>
    <row r="38809" spans="1:3">
      <c r="A38809" s="32" t="s">
        <v>30898</v>
      </c>
      <c r="B38809" s="32" t="s">
        <v>167</v>
      </c>
      <c r="C38809">
        <f t="shared" si="606"/>
        <v>88346</v>
      </c>
    </row>
    <row r="38810" spans="1:3">
      <c r="A38810" s="32" t="s">
        <v>30899</v>
      </c>
      <c r="B38810" s="32" t="s">
        <v>167</v>
      </c>
      <c r="C38810">
        <f t="shared" si="606"/>
        <v>88347</v>
      </c>
    </row>
    <row r="38811" spans="1:3">
      <c r="A38811" s="32" t="s">
        <v>30900</v>
      </c>
      <c r="B38811" s="32" t="s">
        <v>167</v>
      </c>
      <c r="C38811">
        <f t="shared" si="606"/>
        <v>88348</v>
      </c>
    </row>
    <row r="38812" spans="1:3">
      <c r="A38812" s="32" t="s">
        <v>30901</v>
      </c>
      <c r="B38812" s="32" t="s">
        <v>167</v>
      </c>
      <c r="C38812">
        <f t="shared" si="606"/>
        <v>88349</v>
      </c>
    </row>
    <row r="38813" spans="1:3">
      <c r="A38813" s="32" t="s">
        <v>30902</v>
      </c>
      <c r="B38813" s="32" t="s">
        <v>167</v>
      </c>
      <c r="C38813">
        <f t="shared" si="606"/>
        <v>88350</v>
      </c>
    </row>
    <row r="38814" spans="1:3">
      <c r="A38814" s="32" t="s">
        <v>30903</v>
      </c>
      <c r="B38814" s="32" t="s">
        <v>167</v>
      </c>
      <c r="C38814">
        <f t="shared" si="606"/>
        <v>88351</v>
      </c>
    </row>
    <row r="38815" spans="1:3">
      <c r="A38815" s="32" t="s">
        <v>30904</v>
      </c>
      <c r="B38815" s="32" t="s">
        <v>167</v>
      </c>
      <c r="C38815">
        <f t="shared" si="606"/>
        <v>88352</v>
      </c>
    </row>
    <row r="38816" spans="1:3">
      <c r="A38816" s="32" t="s">
        <v>30905</v>
      </c>
      <c r="B38816" s="32" t="s">
        <v>167</v>
      </c>
      <c r="C38816">
        <f t="shared" si="606"/>
        <v>88353</v>
      </c>
    </row>
    <row r="38817" spans="1:3">
      <c r="A38817" s="32" t="s">
        <v>30906</v>
      </c>
      <c r="B38817" s="32" t="s">
        <v>167</v>
      </c>
      <c r="C38817">
        <f t="shared" si="606"/>
        <v>88354</v>
      </c>
    </row>
    <row r="38818" spans="1:3">
      <c r="A38818" s="32" t="s">
        <v>30907</v>
      </c>
      <c r="B38818" s="32" t="s">
        <v>167</v>
      </c>
      <c r="C38818">
        <f t="shared" si="606"/>
        <v>88355</v>
      </c>
    </row>
    <row r="38819" spans="1:3">
      <c r="A38819" s="32" t="s">
        <v>30908</v>
      </c>
      <c r="B38819" s="32" t="s">
        <v>167</v>
      </c>
      <c r="C38819">
        <f t="shared" si="606"/>
        <v>88401</v>
      </c>
    </row>
    <row r="38820" spans="1:3">
      <c r="A38820" s="32" t="s">
        <v>30909</v>
      </c>
      <c r="B38820" s="32" t="s">
        <v>167</v>
      </c>
      <c r="C38820">
        <f t="shared" si="606"/>
        <v>88410</v>
      </c>
    </row>
    <row r="38821" spans="1:3">
      <c r="A38821" s="32" t="s">
        <v>30910</v>
      </c>
      <c r="B38821" s="32" t="s">
        <v>167</v>
      </c>
      <c r="C38821">
        <f t="shared" si="606"/>
        <v>88411</v>
      </c>
    </row>
    <row r="38822" spans="1:3">
      <c r="A38822" s="32" t="s">
        <v>30911</v>
      </c>
      <c r="B38822" s="32" t="s">
        <v>167</v>
      </c>
      <c r="C38822">
        <f t="shared" si="606"/>
        <v>88414</v>
      </c>
    </row>
    <row r="38823" spans="1:3">
      <c r="A38823" s="32" t="s">
        <v>30912</v>
      </c>
      <c r="B38823" s="32" t="s">
        <v>167</v>
      </c>
      <c r="C38823">
        <f t="shared" si="606"/>
        <v>88415</v>
      </c>
    </row>
    <row r="38824" spans="1:3">
      <c r="A38824" s="32" t="s">
        <v>30913</v>
      </c>
      <c r="B38824" s="32" t="s">
        <v>167</v>
      </c>
      <c r="C38824">
        <f t="shared" si="606"/>
        <v>88416</v>
      </c>
    </row>
    <row r="38825" spans="1:3">
      <c r="A38825" s="32" t="s">
        <v>30914</v>
      </c>
      <c r="B38825" s="32" t="s">
        <v>167</v>
      </c>
      <c r="C38825">
        <f t="shared" si="606"/>
        <v>88417</v>
      </c>
    </row>
    <row r="38826" spans="1:3">
      <c r="A38826" s="32" t="s">
        <v>30915</v>
      </c>
      <c r="B38826" s="32" t="s">
        <v>167</v>
      </c>
      <c r="C38826">
        <f t="shared" si="606"/>
        <v>88418</v>
      </c>
    </row>
    <row r="38827" spans="1:3">
      <c r="A38827" s="32" t="s">
        <v>30916</v>
      </c>
      <c r="B38827" s="32" t="s">
        <v>167</v>
      </c>
      <c r="C38827">
        <f t="shared" si="606"/>
        <v>88419</v>
      </c>
    </row>
    <row r="38828" spans="1:3">
      <c r="A38828" s="32" t="s">
        <v>30917</v>
      </c>
      <c r="B38828" s="32" t="s">
        <v>167</v>
      </c>
      <c r="C38828">
        <f t="shared" si="606"/>
        <v>88421</v>
      </c>
    </row>
    <row r="38829" spans="1:3">
      <c r="A38829" s="32" t="s">
        <v>30918</v>
      </c>
      <c r="B38829" s="32" t="s">
        <v>167</v>
      </c>
      <c r="C38829">
        <f t="shared" si="606"/>
        <v>88422</v>
      </c>
    </row>
    <row r="38830" spans="1:3">
      <c r="A38830" s="32" t="s">
        <v>30919</v>
      </c>
      <c r="B38830" s="32" t="s">
        <v>167</v>
      </c>
      <c r="C38830">
        <f t="shared" si="606"/>
        <v>88423</v>
      </c>
    </row>
    <row r="38831" spans="1:3">
      <c r="A38831" s="32" t="s">
        <v>30920</v>
      </c>
      <c r="B38831" s="32" t="s">
        <v>167</v>
      </c>
      <c r="C38831">
        <f t="shared" si="606"/>
        <v>88424</v>
      </c>
    </row>
    <row r="38832" spans="1:3">
      <c r="A38832" s="32" t="s">
        <v>30921</v>
      </c>
      <c r="B38832" s="32" t="s">
        <v>167</v>
      </c>
      <c r="C38832">
        <f t="shared" si="606"/>
        <v>88426</v>
      </c>
    </row>
    <row r="38833" spans="1:3">
      <c r="A38833" s="32" t="s">
        <v>30922</v>
      </c>
      <c r="B38833" s="32" t="s">
        <v>167</v>
      </c>
      <c r="C38833">
        <f t="shared" si="606"/>
        <v>88427</v>
      </c>
    </row>
    <row r="38834" spans="1:3">
      <c r="A38834" s="32" t="s">
        <v>30923</v>
      </c>
      <c r="B38834" s="32" t="s">
        <v>167</v>
      </c>
      <c r="C38834">
        <f t="shared" si="606"/>
        <v>88429</v>
      </c>
    </row>
    <row r="38835" spans="1:3">
      <c r="A38835" s="32" t="s">
        <v>30924</v>
      </c>
      <c r="B38835" s="32" t="s">
        <v>167</v>
      </c>
      <c r="C38835">
        <f t="shared" si="606"/>
        <v>88430</v>
      </c>
    </row>
    <row r="38836" spans="1:3">
      <c r="A38836" s="32" t="s">
        <v>30925</v>
      </c>
      <c r="B38836" s="32" t="s">
        <v>167</v>
      </c>
      <c r="C38836">
        <f t="shared" si="606"/>
        <v>88431</v>
      </c>
    </row>
    <row r="38837" spans="1:3">
      <c r="A38837" s="32" t="s">
        <v>30926</v>
      </c>
      <c r="B38837" s="32" t="s">
        <v>167</v>
      </c>
      <c r="C38837">
        <f t="shared" si="606"/>
        <v>88432</v>
      </c>
    </row>
    <row r="38838" spans="1:3">
      <c r="A38838" s="32" t="s">
        <v>30927</v>
      </c>
      <c r="B38838" s="32" t="s">
        <v>167</v>
      </c>
      <c r="C38838">
        <f t="shared" si="606"/>
        <v>88433</v>
      </c>
    </row>
    <row r="38839" spans="1:3">
      <c r="A38839" s="32" t="s">
        <v>30928</v>
      </c>
      <c r="B38839" s="32" t="s">
        <v>167</v>
      </c>
      <c r="C38839">
        <f t="shared" si="606"/>
        <v>88434</v>
      </c>
    </row>
    <row r="38840" spans="1:3">
      <c r="A38840" s="32" t="s">
        <v>30929</v>
      </c>
      <c r="B38840" s="32" t="s">
        <v>167</v>
      </c>
      <c r="C38840">
        <f t="shared" si="606"/>
        <v>88435</v>
      </c>
    </row>
    <row r="38841" spans="1:3">
      <c r="A38841" s="32" t="s">
        <v>30930</v>
      </c>
      <c r="B38841" s="32" t="s">
        <v>167</v>
      </c>
      <c r="C38841">
        <f t="shared" si="606"/>
        <v>88436</v>
      </c>
    </row>
    <row r="38842" spans="1:3">
      <c r="A38842" s="32" t="s">
        <v>30931</v>
      </c>
      <c r="B38842" s="32" t="s">
        <v>167</v>
      </c>
      <c r="C38842">
        <f t="shared" si="606"/>
        <v>88437</v>
      </c>
    </row>
    <row r="38843" spans="1:3">
      <c r="A38843" s="32" t="s">
        <v>30932</v>
      </c>
      <c r="B38843" s="32" t="s">
        <v>167</v>
      </c>
      <c r="C38843">
        <f t="shared" si="606"/>
        <v>88438</v>
      </c>
    </row>
    <row r="38844" spans="1:3">
      <c r="A38844" s="32" t="s">
        <v>30933</v>
      </c>
      <c r="B38844" s="32" t="s">
        <v>167</v>
      </c>
      <c r="C38844">
        <f t="shared" si="606"/>
        <v>88439</v>
      </c>
    </row>
    <row r="38845" spans="1:3">
      <c r="A38845" s="32" t="s">
        <v>30934</v>
      </c>
      <c r="B38845" s="32" t="s">
        <v>167</v>
      </c>
      <c r="C38845">
        <f t="shared" si="606"/>
        <v>88441</v>
      </c>
    </row>
    <row r="38846" spans="1:3">
      <c r="A38846" s="32" t="s">
        <v>43711</v>
      </c>
      <c r="B38846" s="32" t="s">
        <v>179</v>
      </c>
      <c r="C38846">
        <f t="shared" si="606"/>
        <v>88510</v>
      </c>
    </row>
    <row r="38847" spans="1:3">
      <c r="A38847" s="32" t="s">
        <v>43712</v>
      </c>
      <c r="B38847" s="32" t="s">
        <v>179</v>
      </c>
      <c r="C38847">
        <f t="shared" si="606"/>
        <v>88511</v>
      </c>
    </row>
    <row r="38848" spans="1:3">
      <c r="A38848" s="32" t="s">
        <v>43713</v>
      </c>
      <c r="B38848" s="32" t="s">
        <v>179</v>
      </c>
      <c r="C38848">
        <f t="shared" si="606"/>
        <v>88512</v>
      </c>
    </row>
    <row r="38849" spans="1:3">
      <c r="A38849" s="32" t="s">
        <v>43714</v>
      </c>
      <c r="B38849" s="32" t="s">
        <v>179</v>
      </c>
      <c r="C38849">
        <f t="shared" si="606"/>
        <v>88513</v>
      </c>
    </row>
    <row r="38850" spans="1:3">
      <c r="A38850" s="32" t="s">
        <v>43715</v>
      </c>
      <c r="B38850" s="32" t="s">
        <v>179</v>
      </c>
      <c r="C38850">
        <f t="shared" ref="C38850:C38913" si="607">1*A38850</f>
        <v>88514</v>
      </c>
    </row>
    <row r="38851" spans="1:3">
      <c r="A38851" s="32" t="s">
        <v>43716</v>
      </c>
      <c r="B38851" s="32" t="s">
        <v>179</v>
      </c>
      <c r="C38851">
        <f t="shared" si="607"/>
        <v>88515</v>
      </c>
    </row>
    <row r="38852" spans="1:3">
      <c r="A38852" s="32" t="s">
        <v>43717</v>
      </c>
      <c r="B38852" s="32" t="s">
        <v>179</v>
      </c>
      <c r="C38852">
        <f t="shared" si="607"/>
        <v>88516</v>
      </c>
    </row>
    <row r="38853" spans="1:3">
      <c r="A38853" s="32" t="s">
        <v>43718</v>
      </c>
      <c r="B38853" s="32" t="s">
        <v>179</v>
      </c>
      <c r="C38853">
        <f t="shared" si="607"/>
        <v>88517</v>
      </c>
    </row>
    <row r="38854" spans="1:3">
      <c r="A38854" s="32" t="s">
        <v>43719</v>
      </c>
      <c r="B38854" s="32" t="s">
        <v>179</v>
      </c>
      <c r="C38854">
        <f t="shared" si="607"/>
        <v>88518</v>
      </c>
    </row>
    <row r="38855" spans="1:3">
      <c r="A38855" s="32" t="s">
        <v>43720</v>
      </c>
      <c r="B38855" s="32" t="s">
        <v>179</v>
      </c>
      <c r="C38855">
        <f t="shared" si="607"/>
        <v>88519</v>
      </c>
    </row>
    <row r="38856" spans="1:3">
      <c r="A38856" s="32" t="s">
        <v>43721</v>
      </c>
      <c r="B38856" s="32" t="s">
        <v>179</v>
      </c>
      <c r="C38856">
        <f t="shared" si="607"/>
        <v>88520</v>
      </c>
    </row>
    <row r="38857" spans="1:3">
      <c r="A38857" s="32" t="s">
        <v>43722</v>
      </c>
      <c r="B38857" s="32" t="s">
        <v>179</v>
      </c>
      <c r="C38857">
        <f t="shared" si="607"/>
        <v>88521</v>
      </c>
    </row>
    <row r="38858" spans="1:3">
      <c r="A38858" s="32" t="s">
        <v>43723</v>
      </c>
      <c r="B38858" s="32" t="s">
        <v>179</v>
      </c>
      <c r="C38858">
        <f t="shared" si="607"/>
        <v>88523</v>
      </c>
    </row>
    <row r="38859" spans="1:3">
      <c r="A38859" s="32" t="s">
        <v>43724</v>
      </c>
      <c r="B38859" s="32" t="s">
        <v>179</v>
      </c>
      <c r="C38859">
        <f t="shared" si="607"/>
        <v>88524</v>
      </c>
    </row>
    <row r="38860" spans="1:3">
      <c r="A38860" s="32" t="s">
        <v>43725</v>
      </c>
      <c r="B38860" s="32" t="s">
        <v>179</v>
      </c>
      <c r="C38860">
        <f t="shared" si="607"/>
        <v>88525</v>
      </c>
    </row>
    <row r="38861" spans="1:3">
      <c r="A38861" s="32" t="s">
        <v>43726</v>
      </c>
      <c r="B38861" s="32" t="s">
        <v>179</v>
      </c>
      <c r="C38861">
        <f t="shared" si="607"/>
        <v>88526</v>
      </c>
    </row>
    <row r="38862" spans="1:3">
      <c r="A38862" s="32" t="s">
        <v>43727</v>
      </c>
      <c r="B38862" s="32" t="s">
        <v>179</v>
      </c>
      <c r="C38862">
        <f t="shared" si="607"/>
        <v>88527</v>
      </c>
    </row>
    <row r="38863" spans="1:3">
      <c r="A38863" s="32" t="s">
        <v>43728</v>
      </c>
      <c r="B38863" s="32" t="s">
        <v>179</v>
      </c>
      <c r="C38863">
        <f t="shared" si="607"/>
        <v>88528</v>
      </c>
    </row>
    <row r="38864" spans="1:3">
      <c r="A38864" s="32" t="s">
        <v>43729</v>
      </c>
      <c r="B38864" s="32" t="s">
        <v>179</v>
      </c>
      <c r="C38864">
        <f t="shared" si="607"/>
        <v>88529</v>
      </c>
    </row>
    <row r="38865" spans="1:3">
      <c r="A38865" s="32" t="s">
        <v>43730</v>
      </c>
      <c r="B38865" s="32" t="s">
        <v>179</v>
      </c>
      <c r="C38865">
        <f t="shared" si="607"/>
        <v>88530</v>
      </c>
    </row>
    <row r="38866" spans="1:3">
      <c r="A38866" s="32" t="s">
        <v>43731</v>
      </c>
      <c r="B38866" s="32" t="s">
        <v>179</v>
      </c>
      <c r="C38866">
        <f t="shared" si="607"/>
        <v>88531</v>
      </c>
    </row>
    <row r="38867" spans="1:3">
      <c r="A38867" s="32" t="s">
        <v>43732</v>
      </c>
      <c r="B38867" s="32" t="s">
        <v>179</v>
      </c>
      <c r="C38867">
        <f t="shared" si="607"/>
        <v>88532</v>
      </c>
    </row>
    <row r="38868" spans="1:3">
      <c r="A38868" s="32" t="s">
        <v>43733</v>
      </c>
      <c r="B38868" s="32" t="s">
        <v>179</v>
      </c>
      <c r="C38868">
        <f t="shared" si="607"/>
        <v>88533</v>
      </c>
    </row>
    <row r="38869" spans="1:3">
      <c r="A38869" s="32" t="s">
        <v>43734</v>
      </c>
      <c r="B38869" s="32" t="s">
        <v>179</v>
      </c>
      <c r="C38869">
        <f t="shared" si="607"/>
        <v>88534</v>
      </c>
    </row>
    <row r="38870" spans="1:3">
      <c r="A38870" s="32" t="s">
        <v>43735</v>
      </c>
      <c r="B38870" s="32" t="s">
        <v>179</v>
      </c>
      <c r="C38870">
        <f t="shared" si="607"/>
        <v>88535</v>
      </c>
    </row>
    <row r="38871" spans="1:3">
      <c r="A38871" s="32" t="s">
        <v>43736</v>
      </c>
      <c r="B38871" s="32" t="s">
        <v>179</v>
      </c>
      <c r="C38871">
        <f t="shared" si="607"/>
        <v>88536</v>
      </c>
    </row>
    <row r="38872" spans="1:3">
      <c r="A38872" s="32" t="s">
        <v>43737</v>
      </c>
      <c r="B38872" s="32" t="s">
        <v>179</v>
      </c>
      <c r="C38872">
        <f t="shared" si="607"/>
        <v>88538</v>
      </c>
    </row>
    <row r="38873" spans="1:3">
      <c r="A38873" s="32" t="s">
        <v>43738</v>
      </c>
      <c r="B38873" s="32" t="s">
        <v>179</v>
      </c>
      <c r="C38873">
        <f t="shared" si="607"/>
        <v>88539</v>
      </c>
    </row>
    <row r="38874" spans="1:3">
      <c r="A38874" s="32" t="s">
        <v>43739</v>
      </c>
      <c r="B38874" s="32" t="s">
        <v>179</v>
      </c>
      <c r="C38874">
        <f t="shared" si="607"/>
        <v>88540</v>
      </c>
    </row>
    <row r="38875" spans="1:3">
      <c r="A38875" s="32" t="s">
        <v>43740</v>
      </c>
      <c r="B38875" s="32" t="s">
        <v>179</v>
      </c>
      <c r="C38875">
        <f t="shared" si="607"/>
        <v>88541</v>
      </c>
    </row>
    <row r="38876" spans="1:3">
      <c r="A38876" s="32" t="s">
        <v>43741</v>
      </c>
      <c r="B38876" s="32" t="s">
        <v>179</v>
      </c>
      <c r="C38876">
        <f t="shared" si="607"/>
        <v>88542</v>
      </c>
    </row>
    <row r="38877" spans="1:3">
      <c r="A38877" s="32" t="s">
        <v>43742</v>
      </c>
      <c r="B38877" s="32" t="s">
        <v>179</v>
      </c>
      <c r="C38877">
        <f t="shared" si="607"/>
        <v>88543</v>
      </c>
    </row>
    <row r="38878" spans="1:3">
      <c r="A38878" s="32" t="s">
        <v>43743</v>
      </c>
      <c r="B38878" s="32" t="s">
        <v>179</v>
      </c>
      <c r="C38878">
        <f t="shared" si="607"/>
        <v>88544</v>
      </c>
    </row>
    <row r="38879" spans="1:3">
      <c r="A38879" s="32" t="s">
        <v>43744</v>
      </c>
      <c r="B38879" s="32" t="s">
        <v>179</v>
      </c>
      <c r="C38879">
        <f t="shared" si="607"/>
        <v>88545</v>
      </c>
    </row>
    <row r="38880" spans="1:3">
      <c r="A38880" s="32" t="s">
        <v>43745</v>
      </c>
      <c r="B38880" s="32" t="s">
        <v>179</v>
      </c>
      <c r="C38880">
        <f t="shared" si="607"/>
        <v>88546</v>
      </c>
    </row>
    <row r="38881" spans="1:3">
      <c r="A38881" s="32" t="s">
        <v>43746</v>
      </c>
      <c r="B38881" s="32" t="s">
        <v>179</v>
      </c>
      <c r="C38881">
        <f t="shared" si="607"/>
        <v>88547</v>
      </c>
    </row>
    <row r="38882" spans="1:3">
      <c r="A38882" s="32" t="s">
        <v>43747</v>
      </c>
      <c r="B38882" s="32" t="s">
        <v>179</v>
      </c>
      <c r="C38882">
        <f t="shared" si="607"/>
        <v>88548</v>
      </c>
    </row>
    <row r="38883" spans="1:3">
      <c r="A38883" s="32" t="s">
        <v>43748</v>
      </c>
      <c r="B38883" s="32" t="s">
        <v>179</v>
      </c>
      <c r="C38883">
        <f t="shared" si="607"/>
        <v>88549</v>
      </c>
    </row>
    <row r="38884" spans="1:3">
      <c r="A38884" s="32" t="s">
        <v>43749</v>
      </c>
      <c r="B38884" s="32" t="s">
        <v>179</v>
      </c>
      <c r="C38884">
        <f t="shared" si="607"/>
        <v>88550</v>
      </c>
    </row>
    <row r="38885" spans="1:3">
      <c r="A38885" s="32" t="s">
        <v>43750</v>
      </c>
      <c r="B38885" s="32" t="s">
        <v>179</v>
      </c>
      <c r="C38885">
        <f t="shared" si="607"/>
        <v>88553</v>
      </c>
    </row>
    <row r="38886" spans="1:3">
      <c r="A38886" s="32" t="s">
        <v>43751</v>
      </c>
      <c r="B38886" s="32" t="s">
        <v>179</v>
      </c>
      <c r="C38886">
        <f t="shared" si="607"/>
        <v>88554</v>
      </c>
    </row>
    <row r="38887" spans="1:3">
      <c r="A38887" s="32" t="s">
        <v>43752</v>
      </c>
      <c r="B38887" s="32" t="s">
        <v>179</v>
      </c>
      <c r="C38887">
        <f t="shared" si="607"/>
        <v>88555</v>
      </c>
    </row>
    <row r="38888" spans="1:3">
      <c r="A38888" s="32" t="s">
        <v>43753</v>
      </c>
      <c r="B38888" s="32" t="s">
        <v>179</v>
      </c>
      <c r="C38888">
        <f t="shared" si="607"/>
        <v>88556</v>
      </c>
    </row>
    <row r="38889" spans="1:3">
      <c r="A38889" s="32" t="s">
        <v>43754</v>
      </c>
      <c r="B38889" s="32" t="s">
        <v>179</v>
      </c>
      <c r="C38889">
        <f t="shared" si="607"/>
        <v>88557</v>
      </c>
    </row>
    <row r="38890" spans="1:3">
      <c r="A38890" s="32" t="s">
        <v>43755</v>
      </c>
      <c r="B38890" s="32" t="s">
        <v>179</v>
      </c>
      <c r="C38890">
        <f t="shared" si="607"/>
        <v>88558</v>
      </c>
    </row>
    <row r="38891" spans="1:3">
      <c r="A38891" s="32" t="s">
        <v>43756</v>
      </c>
      <c r="B38891" s="32" t="s">
        <v>179</v>
      </c>
      <c r="C38891">
        <f t="shared" si="607"/>
        <v>88559</v>
      </c>
    </row>
    <row r="38892" spans="1:3">
      <c r="A38892" s="32" t="s">
        <v>43757</v>
      </c>
      <c r="B38892" s="32" t="s">
        <v>179</v>
      </c>
      <c r="C38892">
        <f t="shared" si="607"/>
        <v>88560</v>
      </c>
    </row>
    <row r="38893" spans="1:3">
      <c r="A38893" s="32" t="s">
        <v>43758</v>
      </c>
      <c r="B38893" s="32" t="s">
        <v>179</v>
      </c>
      <c r="C38893">
        <f t="shared" si="607"/>
        <v>88561</v>
      </c>
    </row>
    <row r="38894" spans="1:3">
      <c r="A38894" s="32" t="s">
        <v>43759</v>
      </c>
      <c r="B38894" s="32" t="s">
        <v>179</v>
      </c>
      <c r="C38894">
        <f t="shared" si="607"/>
        <v>88562</v>
      </c>
    </row>
    <row r="38895" spans="1:3">
      <c r="A38895" s="32" t="s">
        <v>43760</v>
      </c>
      <c r="B38895" s="32" t="s">
        <v>179</v>
      </c>
      <c r="C38895">
        <f t="shared" si="607"/>
        <v>88563</v>
      </c>
    </row>
    <row r="38896" spans="1:3">
      <c r="A38896" s="32" t="s">
        <v>43761</v>
      </c>
      <c r="B38896" s="32" t="s">
        <v>179</v>
      </c>
      <c r="C38896">
        <f t="shared" si="607"/>
        <v>88565</v>
      </c>
    </row>
    <row r="38897" spans="1:3">
      <c r="A38897" s="32" t="s">
        <v>43762</v>
      </c>
      <c r="B38897" s="32" t="s">
        <v>179</v>
      </c>
      <c r="C38897">
        <f t="shared" si="607"/>
        <v>88566</v>
      </c>
    </row>
    <row r="38898" spans="1:3">
      <c r="A38898" s="32" t="s">
        <v>43763</v>
      </c>
      <c r="B38898" s="32" t="s">
        <v>179</v>
      </c>
      <c r="C38898">
        <f t="shared" si="607"/>
        <v>88567</v>
      </c>
    </row>
    <row r="38899" spans="1:3">
      <c r="A38899" s="32" t="s">
        <v>43764</v>
      </c>
      <c r="B38899" s="32" t="s">
        <v>179</v>
      </c>
      <c r="C38899">
        <f t="shared" si="607"/>
        <v>88568</v>
      </c>
    </row>
    <row r="38900" spans="1:3">
      <c r="A38900" s="32" t="s">
        <v>43765</v>
      </c>
      <c r="B38900" s="32" t="s">
        <v>179</v>
      </c>
      <c r="C38900">
        <f t="shared" si="607"/>
        <v>88569</v>
      </c>
    </row>
    <row r="38901" spans="1:3">
      <c r="A38901" s="32" t="s">
        <v>43766</v>
      </c>
      <c r="B38901" s="32" t="s">
        <v>179</v>
      </c>
      <c r="C38901">
        <f t="shared" si="607"/>
        <v>88570</v>
      </c>
    </row>
    <row r="38902" spans="1:3">
      <c r="A38902" s="32" t="s">
        <v>43767</v>
      </c>
      <c r="B38902" s="32" t="s">
        <v>179</v>
      </c>
      <c r="C38902">
        <f t="shared" si="607"/>
        <v>88571</v>
      </c>
    </row>
    <row r="38903" spans="1:3">
      <c r="A38903" s="32" t="s">
        <v>43768</v>
      </c>
      <c r="B38903" s="32" t="s">
        <v>179</v>
      </c>
      <c r="C38903">
        <f t="shared" si="607"/>
        <v>88572</v>
      </c>
    </row>
    <row r="38904" spans="1:3">
      <c r="A38904" s="32" t="s">
        <v>43769</v>
      </c>
      <c r="B38904" s="32" t="s">
        <v>179</v>
      </c>
      <c r="C38904">
        <f t="shared" si="607"/>
        <v>88573</v>
      </c>
    </row>
    <row r="38905" spans="1:3">
      <c r="A38905" s="32" t="s">
        <v>43770</v>
      </c>
      <c r="B38905" s="32" t="s">
        <v>179</v>
      </c>
      <c r="C38905">
        <f t="shared" si="607"/>
        <v>88574</v>
      </c>
    </row>
    <row r="38906" spans="1:3">
      <c r="A38906" s="32" t="s">
        <v>43771</v>
      </c>
      <c r="B38906" s="32" t="s">
        <v>179</v>
      </c>
      <c r="C38906">
        <f t="shared" si="607"/>
        <v>88575</v>
      </c>
    </row>
    <row r="38907" spans="1:3">
      <c r="A38907" s="32" t="s">
        <v>43772</v>
      </c>
      <c r="B38907" s="32" t="s">
        <v>179</v>
      </c>
      <c r="C38907">
        <f t="shared" si="607"/>
        <v>88576</v>
      </c>
    </row>
    <row r="38908" spans="1:3">
      <c r="A38908" s="32" t="s">
        <v>43773</v>
      </c>
      <c r="B38908" s="32" t="s">
        <v>179</v>
      </c>
      <c r="C38908">
        <f t="shared" si="607"/>
        <v>88577</v>
      </c>
    </row>
    <row r="38909" spans="1:3">
      <c r="A38909" s="32" t="s">
        <v>43774</v>
      </c>
      <c r="B38909" s="32" t="s">
        <v>179</v>
      </c>
      <c r="C38909">
        <f t="shared" si="607"/>
        <v>88578</v>
      </c>
    </row>
    <row r="38910" spans="1:3">
      <c r="A38910" s="32" t="s">
        <v>43775</v>
      </c>
      <c r="B38910" s="32" t="s">
        <v>179</v>
      </c>
      <c r="C38910">
        <f t="shared" si="607"/>
        <v>88579</v>
      </c>
    </row>
    <row r="38911" spans="1:3">
      <c r="A38911" s="32" t="s">
        <v>43776</v>
      </c>
      <c r="B38911" s="32" t="s">
        <v>179</v>
      </c>
      <c r="C38911">
        <f t="shared" si="607"/>
        <v>88580</v>
      </c>
    </row>
    <row r="38912" spans="1:3">
      <c r="A38912" s="32" t="s">
        <v>43777</v>
      </c>
      <c r="B38912" s="32" t="s">
        <v>179</v>
      </c>
      <c r="C38912">
        <f t="shared" si="607"/>
        <v>88581</v>
      </c>
    </row>
    <row r="38913" spans="1:3">
      <c r="A38913" s="32" t="s">
        <v>43778</v>
      </c>
      <c r="B38913" s="32" t="s">
        <v>179</v>
      </c>
      <c r="C38913">
        <f t="shared" si="607"/>
        <v>88582</v>
      </c>
    </row>
    <row r="38914" spans="1:3">
      <c r="A38914" s="32" t="s">
        <v>43779</v>
      </c>
      <c r="B38914" s="32" t="s">
        <v>179</v>
      </c>
      <c r="C38914">
        <f t="shared" ref="C38914:C38977" si="608">1*A38914</f>
        <v>88583</v>
      </c>
    </row>
    <row r="38915" spans="1:3">
      <c r="A38915" s="32" t="s">
        <v>43780</v>
      </c>
      <c r="B38915" s="32" t="s">
        <v>179</v>
      </c>
      <c r="C38915">
        <f t="shared" si="608"/>
        <v>88584</v>
      </c>
    </row>
    <row r="38916" spans="1:3">
      <c r="A38916" s="32" t="s">
        <v>43781</v>
      </c>
      <c r="B38916" s="32" t="s">
        <v>179</v>
      </c>
      <c r="C38916">
        <f t="shared" si="608"/>
        <v>88585</v>
      </c>
    </row>
    <row r="38917" spans="1:3">
      <c r="A38917" s="32" t="s">
        <v>43782</v>
      </c>
      <c r="B38917" s="32" t="s">
        <v>179</v>
      </c>
      <c r="C38917">
        <f t="shared" si="608"/>
        <v>88586</v>
      </c>
    </row>
    <row r="38918" spans="1:3">
      <c r="A38918" s="32" t="s">
        <v>43783</v>
      </c>
      <c r="B38918" s="32" t="s">
        <v>179</v>
      </c>
      <c r="C38918">
        <f t="shared" si="608"/>
        <v>88587</v>
      </c>
    </row>
    <row r="38919" spans="1:3">
      <c r="A38919" s="32" t="s">
        <v>43784</v>
      </c>
      <c r="B38919" s="32" t="s">
        <v>179</v>
      </c>
      <c r="C38919">
        <f t="shared" si="608"/>
        <v>88588</v>
      </c>
    </row>
    <row r="38920" spans="1:3">
      <c r="A38920" s="32" t="s">
        <v>43785</v>
      </c>
      <c r="B38920" s="32" t="s">
        <v>179</v>
      </c>
      <c r="C38920">
        <f t="shared" si="608"/>
        <v>88589</v>
      </c>
    </row>
    <row r="38921" spans="1:3">
      <c r="A38921" s="32" t="s">
        <v>43786</v>
      </c>
      <c r="B38921" s="32" t="s">
        <v>179</v>
      </c>
      <c r="C38921">
        <f t="shared" si="608"/>
        <v>88590</v>
      </c>
    </row>
    <row r="38922" spans="1:3">
      <c r="A38922" s="32" t="s">
        <v>43787</v>
      </c>
      <c r="B38922" s="32" t="s">
        <v>179</v>
      </c>
      <c r="C38922">
        <f t="shared" si="608"/>
        <v>88595</v>
      </c>
    </row>
    <row r="38923" spans="1:3">
      <c r="A38923" s="32" t="s">
        <v>30936</v>
      </c>
      <c r="B38923" s="32" t="s">
        <v>164</v>
      </c>
      <c r="C38923">
        <f t="shared" si="608"/>
        <v>88901</v>
      </c>
    </row>
    <row r="38924" spans="1:3">
      <c r="A38924" s="32" t="s">
        <v>30937</v>
      </c>
      <c r="B38924" s="32" t="s">
        <v>164</v>
      </c>
      <c r="C38924">
        <f t="shared" si="608"/>
        <v>88905</v>
      </c>
    </row>
    <row r="38925" spans="1:3">
      <c r="A38925" s="32" t="s">
        <v>30938</v>
      </c>
      <c r="B38925" s="32" t="s">
        <v>164</v>
      </c>
      <c r="C38925">
        <f t="shared" si="608"/>
        <v>89001</v>
      </c>
    </row>
    <row r="38926" spans="1:3">
      <c r="A38926" s="32" t="s">
        <v>30939</v>
      </c>
      <c r="B38926" s="32" t="s">
        <v>164</v>
      </c>
      <c r="C38926">
        <f t="shared" si="608"/>
        <v>89002</v>
      </c>
    </row>
    <row r="38927" spans="1:3">
      <c r="A38927" s="32" t="s">
        <v>31123</v>
      </c>
      <c r="B38927" s="32" t="s">
        <v>164</v>
      </c>
      <c r="C38927">
        <f t="shared" si="608"/>
        <v>89003</v>
      </c>
    </row>
    <row r="38928" spans="1:3">
      <c r="A38928" s="32" t="s">
        <v>30940</v>
      </c>
      <c r="B38928" s="32" t="s">
        <v>164</v>
      </c>
      <c r="C38928">
        <f t="shared" si="608"/>
        <v>89004</v>
      </c>
    </row>
    <row r="38929" spans="1:3">
      <c r="A38929" s="32" t="s">
        <v>30941</v>
      </c>
      <c r="B38929" s="32" t="s">
        <v>164</v>
      </c>
      <c r="C38929">
        <f t="shared" si="608"/>
        <v>89005</v>
      </c>
    </row>
    <row r="38930" spans="1:3">
      <c r="A38930" s="32" t="s">
        <v>30942</v>
      </c>
      <c r="B38930" s="32" t="s">
        <v>164</v>
      </c>
      <c r="C38930">
        <f t="shared" si="608"/>
        <v>89006</v>
      </c>
    </row>
    <row r="38931" spans="1:3">
      <c r="A38931" s="32" t="s">
        <v>30943</v>
      </c>
      <c r="B38931" s="32" t="s">
        <v>164</v>
      </c>
      <c r="C38931">
        <f t="shared" si="608"/>
        <v>89007</v>
      </c>
    </row>
    <row r="38932" spans="1:3">
      <c r="A38932" s="32" t="s">
        <v>31124</v>
      </c>
      <c r="B38932" s="32" t="s">
        <v>164</v>
      </c>
      <c r="C38932">
        <f t="shared" si="608"/>
        <v>89008</v>
      </c>
    </row>
    <row r="38933" spans="1:3">
      <c r="A38933" s="32" t="s">
        <v>30944</v>
      </c>
      <c r="B38933" s="32" t="s">
        <v>164</v>
      </c>
      <c r="C38933">
        <f t="shared" si="608"/>
        <v>89009</v>
      </c>
    </row>
    <row r="38934" spans="1:3">
      <c r="A38934" s="32" t="s">
        <v>31125</v>
      </c>
      <c r="B38934" s="32" t="s">
        <v>164</v>
      </c>
      <c r="C38934">
        <f t="shared" si="608"/>
        <v>89010</v>
      </c>
    </row>
    <row r="38935" spans="1:3">
      <c r="A38935" s="32" t="s">
        <v>30945</v>
      </c>
      <c r="B38935" s="32" t="s">
        <v>164</v>
      </c>
      <c r="C38935">
        <f t="shared" si="608"/>
        <v>89011</v>
      </c>
    </row>
    <row r="38936" spans="1:3">
      <c r="A38936" s="32" t="s">
        <v>30946</v>
      </c>
      <c r="B38936" s="32" t="s">
        <v>164</v>
      </c>
      <c r="C38936">
        <f t="shared" si="608"/>
        <v>89012</v>
      </c>
    </row>
    <row r="38937" spans="1:3">
      <c r="A38937" s="32" t="s">
        <v>31126</v>
      </c>
      <c r="B38937" s="32" t="s">
        <v>164</v>
      </c>
      <c r="C38937">
        <f t="shared" si="608"/>
        <v>89013</v>
      </c>
    </row>
    <row r="38938" spans="1:3">
      <c r="A38938" s="32" t="s">
        <v>30947</v>
      </c>
      <c r="B38938" s="32" t="s">
        <v>164</v>
      </c>
      <c r="C38938">
        <f t="shared" si="608"/>
        <v>89014</v>
      </c>
    </row>
    <row r="38939" spans="1:3">
      <c r="A38939" s="32" t="s">
        <v>30948</v>
      </c>
      <c r="B38939" s="32" t="s">
        <v>164</v>
      </c>
      <c r="C38939">
        <f t="shared" si="608"/>
        <v>89015</v>
      </c>
    </row>
    <row r="38940" spans="1:3">
      <c r="A38940" s="32" t="s">
        <v>30949</v>
      </c>
      <c r="B38940" s="32" t="s">
        <v>164</v>
      </c>
      <c r="C38940">
        <f t="shared" si="608"/>
        <v>89016</v>
      </c>
    </row>
    <row r="38941" spans="1:3">
      <c r="A38941" s="32" t="s">
        <v>31127</v>
      </c>
      <c r="B38941" s="32" t="s">
        <v>164</v>
      </c>
      <c r="C38941">
        <f t="shared" si="608"/>
        <v>89017</v>
      </c>
    </row>
    <row r="38942" spans="1:3">
      <c r="A38942" s="32" t="s">
        <v>30950</v>
      </c>
      <c r="B38942" s="32" t="s">
        <v>164</v>
      </c>
      <c r="C38942">
        <f t="shared" si="608"/>
        <v>89018</v>
      </c>
    </row>
    <row r="38943" spans="1:3">
      <c r="A38943" s="32" t="s">
        <v>30951</v>
      </c>
      <c r="B38943" s="32" t="s">
        <v>164</v>
      </c>
      <c r="C38943">
        <f t="shared" si="608"/>
        <v>89019</v>
      </c>
    </row>
    <row r="38944" spans="1:3">
      <c r="A38944" s="32" t="s">
        <v>31128</v>
      </c>
      <c r="B38944" s="32" t="s">
        <v>164</v>
      </c>
      <c r="C38944">
        <f t="shared" si="608"/>
        <v>89020</v>
      </c>
    </row>
    <row r="38945" spans="1:3">
      <c r="A38945" s="32" t="s">
        <v>30952</v>
      </c>
      <c r="B38945" s="32" t="s">
        <v>164</v>
      </c>
      <c r="C38945">
        <f t="shared" si="608"/>
        <v>89021</v>
      </c>
    </row>
    <row r="38946" spans="1:3">
      <c r="A38946" s="32" t="s">
        <v>31129</v>
      </c>
      <c r="B38946" s="32" t="s">
        <v>164</v>
      </c>
      <c r="C38946">
        <f t="shared" si="608"/>
        <v>89022</v>
      </c>
    </row>
    <row r="38947" spans="1:3">
      <c r="A38947" s="32" t="s">
        <v>31130</v>
      </c>
      <c r="B38947" s="32" t="s">
        <v>164</v>
      </c>
      <c r="C38947">
        <f t="shared" si="608"/>
        <v>89023</v>
      </c>
    </row>
    <row r="38948" spans="1:3">
      <c r="A38948" s="32" t="s">
        <v>30953</v>
      </c>
      <c r="B38948" s="32" t="s">
        <v>164</v>
      </c>
      <c r="C38948">
        <f t="shared" si="608"/>
        <v>89024</v>
      </c>
    </row>
    <row r="38949" spans="1:3">
      <c r="A38949" s="32" t="s">
        <v>30954</v>
      </c>
      <c r="B38949" s="32" t="s">
        <v>164</v>
      </c>
      <c r="C38949">
        <f t="shared" si="608"/>
        <v>89025</v>
      </c>
    </row>
    <row r="38950" spans="1:3">
      <c r="A38950" s="32" t="s">
        <v>30955</v>
      </c>
      <c r="B38950" s="32" t="s">
        <v>164</v>
      </c>
      <c r="C38950">
        <f t="shared" si="608"/>
        <v>89026</v>
      </c>
    </row>
    <row r="38951" spans="1:3">
      <c r="A38951" s="32" t="s">
        <v>30956</v>
      </c>
      <c r="B38951" s="32" t="s">
        <v>164</v>
      </c>
      <c r="C38951">
        <f t="shared" si="608"/>
        <v>89027</v>
      </c>
    </row>
    <row r="38952" spans="1:3">
      <c r="A38952" s="32" t="s">
        <v>30957</v>
      </c>
      <c r="B38952" s="32" t="s">
        <v>164</v>
      </c>
      <c r="C38952">
        <f t="shared" si="608"/>
        <v>89028</v>
      </c>
    </row>
    <row r="38953" spans="1:3">
      <c r="A38953" s="32" t="s">
        <v>30958</v>
      </c>
      <c r="B38953" s="32" t="s">
        <v>164</v>
      </c>
      <c r="C38953">
        <f t="shared" si="608"/>
        <v>89029</v>
      </c>
    </row>
    <row r="38954" spans="1:3">
      <c r="A38954" s="32" t="s">
        <v>30959</v>
      </c>
      <c r="B38954" s="32" t="s">
        <v>164</v>
      </c>
      <c r="C38954">
        <f t="shared" si="608"/>
        <v>89030</v>
      </c>
    </row>
    <row r="38955" spans="1:3">
      <c r="A38955" s="32" t="s">
        <v>30960</v>
      </c>
      <c r="B38955" s="32" t="s">
        <v>164</v>
      </c>
      <c r="C38955">
        <f t="shared" si="608"/>
        <v>89031</v>
      </c>
    </row>
    <row r="38956" spans="1:3">
      <c r="A38956" s="32" t="s">
        <v>30961</v>
      </c>
      <c r="B38956" s="32" t="s">
        <v>164</v>
      </c>
      <c r="C38956">
        <f t="shared" si="608"/>
        <v>89032</v>
      </c>
    </row>
    <row r="38957" spans="1:3">
      <c r="A38957" s="32" t="s">
        <v>30962</v>
      </c>
      <c r="B38957" s="32" t="s">
        <v>164</v>
      </c>
      <c r="C38957">
        <f t="shared" si="608"/>
        <v>89033</v>
      </c>
    </row>
    <row r="38958" spans="1:3">
      <c r="A38958" s="32" t="s">
        <v>30963</v>
      </c>
      <c r="B38958" s="32" t="s">
        <v>164</v>
      </c>
      <c r="C38958">
        <f t="shared" si="608"/>
        <v>89034</v>
      </c>
    </row>
    <row r="38959" spans="1:3">
      <c r="A38959" s="32" t="s">
        <v>30964</v>
      </c>
      <c r="B38959" s="32" t="s">
        <v>164</v>
      </c>
      <c r="C38959">
        <f t="shared" si="608"/>
        <v>89036</v>
      </c>
    </row>
    <row r="38960" spans="1:3">
      <c r="A38960" s="32" t="s">
        <v>30965</v>
      </c>
      <c r="B38960" s="32" t="s">
        <v>164</v>
      </c>
      <c r="C38960">
        <f t="shared" si="608"/>
        <v>89037</v>
      </c>
    </row>
    <row r="38961" spans="1:3">
      <c r="A38961" s="32" t="s">
        <v>30966</v>
      </c>
      <c r="B38961" s="32" t="s">
        <v>164</v>
      </c>
      <c r="C38961">
        <f t="shared" si="608"/>
        <v>89039</v>
      </c>
    </row>
    <row r="38962" spans="1:3">
      <c r="A38962" s="32" t="s">
        <v>30967</v>
      </c>
      <c r="B38962" s="32" t="s">
        <v>164</v>
      </c>
      <c r="C38962">
        <f t="shared" si="608"/>
        <v>89040</v>
      </c>
    </row>
    <row r="38963" spans="1:3">
      <c r="A38963" s="32" t="s">
        <v>30968</v>
      </c>
      <c r="B38963" s="32" t="s">
        <v>164</v>
      </c>
      <c r="C38963">
        <f t="shared" si="608"/>
        <v>89041</v>
      </c>
    </row>
    <row r="38964" spans="1:3">
      <c r="A38964" s="32" t="s">
        <v>31131</v>
      </c>
      <c r="B38964" s="32" t="s">
        <v>164</v>
      </c>
      <c r="C38964">
        <f t="shared" si="608"/>
        <v>89042</v>
      </c>
    </row>
    <row r="38965" spans="1:3">
      <c r="A38965" s="32" t="s">
        <v>31132</v>
      </c>
      <c r="B38965" s="32" t="s">
        <v>164</v>
      </c>
      <c r="C38965">
        <f t="shared" si="608"/>
        <v>89043</v>
      </c>
    </row>
    <row r="38966" spans="1:3">
      <c r="A38966" s="32" t="s">
        <v>30969</v>
      </c>
      <c r="B38966" s="32" t="s">
        <v>164</v>
      </c>
      <c r="C38966">
        <f t="shared" si="608"/>
        <v>89044</v>
      </c>
    </row>
    <row r="38967" spans="1:3">
      <c r="A38967" s="32" t="s">
        <v>31133</v>
      </c>
      <c r="B38967" s="32" t="s">
        <v>164</v>
      </c>
      <c r="C38967">
        <f t="shared" si="608"/>
        <v>89045</v>
      </c>
    </row>
    <row r="38968" spans="1:3">
      <c r="A38968" s="32" t="s">
        <v>30970</v>
      </c>
      <c r="B38968" s="32" t="s">
        <v>164</v>
      </c>
      <c r="C38968">
        <f t="shared" si="608"/>
        <v>89046</v>
      </c>
    </row>
    <row r="38969" spans="1:3">
      <c r="A38969" s="32" t="s">
        <v>31134</v>
      </c>
      <c r="B38969" s="32" t="s">
        <v>164</v>
      </c>
      <c r="C38969">
        <f t="shared" si="608"/>
        <v>89047</v>
      </c>
    </row>
    <row r="38970" spans="1:3">
      <c r="A38970" s="32" t="s">
        <v>30971</v>
      </c>
      <c r="B38970" s="32" t="s">
        <v>164</v>
      </c>
      <c r="C38970">
        <f t="shared" si="608"/>
        <v>89048</v>
      </c>
    </row>
    <row r="38971" spans="1:3">
      <c r="A38971" s="32" t="s">
        <v>31135</v>
      </c>
      <c r="B38971" s="32" t="s">
        <v>164</v>
      </c>
      <c r="C38971">
        <f t="shared" si="608"/>
        <v>89049</v>
      </c>
    </row>
    <row r="38972" spans="1:3">
      <c r="A38972" s="32" t="s">
        <v>30972</v>
      </c>
      <c r="B38972" s="32" t="s">
        <v>164</v>
      </c>
      <c r="C38972">
        <f t="shared" si="608"/>
        <v>89052</v>
      </c>
    </row>
    <row r="38973" spans="1:3">
      <c r="A38973" s="32" t="s">
        <v>30973</v>
      </c>
      <c r="B38973" s="32" t="s">
        <v>164</v>
      </c>
      <c r="C38973">
        <f t="shared" si="608"/>
        <v>89053</v>
      </c>
    </row>
    <row r="38974" spans="1:3">
      <c r="A38974" s="32" t="s">
        <v>30974</v>
      </c>
      <c r="B38974" s="32" t="s">
        <v>164</v>
      </c>
      <c r="C38974">
        <f t="shared" si="608"/>
        <v>89054</v>
      </c>
    </row>
    <row r="38975" spans="1:3">
      <c r="A38975" s="32" t="s">
        <v>30975</v>
      </c>
      <c r="B38975" s="32" t="s">
        <v>164</v>
      </c>
      <c r="C38975">
        <f t="shared" si="608"/>
        <v>89060</v>
      </c>
    </row>
    <row r="38976" spans="1:3">
      <c r="A38976" s="32" t="s">
        <v>30976</v>
      </c>
      <c r="B38976" s="32" t="s">
        <v>164</v>
      </c>
      <c r="C38976">
        <f t="shared" si="608"/>
        <v>89061</v>
      </c>
    </row>
    <row r="38977" spans="1:3">
      <c r="A38977" s="32" t="s">
        <v>30977</v>
      </c>
      <c r="B38977" s="32" t="s">
        <v>164</v>
      </c>
      <c r="C38977">
        <f t="shared" si="608"/>
        <v>89067</v>
      </c>
    </row>
    <row r="38978" spans="1:3">
      <c r="A38978" s="32" t="s">
        <v>30978</v>
      </c>
      <c r="B38978" s="32" t="s">
        <v>164</v>
      </c>
      <c r="C38978">
        <f t="shared" ref="C38978:C39041" si="609">1*A38978</f>
        <v>89070</v>
      </c>
    </row>
    <row r="38979" spans="1:3">
      <c r="A38979" s="32" t="s">
        <v>30979</v>
      </c>
      <c r="B38979" s="32" t="s">
        <v>164</v>
      </c>
      <c r="C38979">
        <f t="shared" si="609"/>
        <v>89074</v>
      </c>
    </row>
    <row r="38980" spans="1:3">
      <c r="A38980" s="32" t="s">
        <v>30980</v>
      </c>
      <c r="B38980" s="32" t="s">
        <v>164</v>
      </c>
      <c r="C38980">
        <f t="shared" si="609"/>
        <v>89077</v>
      </c>
    </row>
    <row r="38981" spans="1:3">
      <c r="A38981" s="32" t="s">
        <v>30981</v>
      </c>
      <c r="B38981" s="32" t="s">
        <v>164</v>
      </c>
      <c r="C38981">
        <f t="shared" si="609"/>
        <v>89081</v>
      </c>
    </row>
    <row r="38982" spans="1:3">
      <c r="A38982" s="32" t="s">
        <v>30982</v>
      </c>
      <c r="B38982" s="32" t="s">
        <v>164</v>
      </c>
      <c r="C38982">
        <f t="shared" si="609"/>
        <v>89084</v>
      </c>
    </row>
    <row r="38983" spans="1:3">
      <c r="A38983" s="32" t="s">
        <v>30983</v>
      </c>
      <c r="B38983" s="32" t="s">
        <v>164</v>
      </c>
      <c r="C38983">
        <f t="shared" si="609"/>
        <v>89085</v>
      </c>
    </row>
    <row r="38984" spans="1:3">
      <c r="A38984" s="32" t="s">
        <v>30984</v>
      </c>
      <c r="B38984" s="32" t="s">
        <v>164</v>
      </c>
      <c r="C38984">
        <f t="shared" si="609"/>
        <v>89086</v>
      </c>
    </row>
    <row r="38985" spans="1:3">
      <c r="A38985" s="32" t="s">
        <v>30985</v>
      </c>
      <c r="B38985" s="32" t="s">
        <v>164</v>
      </c>
      <c r="C38985">
        <f t="shared" si="609"/>
        <v>89087</v>
      </c>
    </row>
    <row r="38986" spans="1:3">
      <c r="A38986" s="32" t="s">
        <v>30986</v>
      </c>
      <c r="B38986" s="32" t="s">
        <v>164</v>
      </c>
      <c r="C38986">
        <f t="shared" si="609"/>
        <v>89101</v>
      </c>
    </row>
    <row r="38987" spans="1:3">
      <c r="A38987" s="32" t="s">
        <v>30987</v>
      </c>
      <c r="B38987" s="32" t="s">
        <v>164</v>
      </c>
      <c r="C38987">
        <f t="shared" si="609"/>
        <v>89102</v>
      </c>
    </row>
    <row r="38988" spans="1:3">
      <c r="A38988" s="32" t="s">
        <v>30988</v>
      </c>
      <c r="B38988" s="32" t="s">
        <v>164</v>
      </c>
      <c r="C38988">
        <f t="shared" si="609"/>
        <v>89103</v>
      </c>
    </row>
    <row r="38989" spans="1:3">
      <c r="A38989" s="32" t="s">
        <v>30989</v>
      </c>
      <c r="B38989" s="32" t="s">
        <v>164</v>
      </c>
      <c r="C38989">
        <f t="shared" si="609"/>
        <v>89104</v>
      </c>
    </row>
    <row r="38990" spans="1:3">
      <c r="A38990" s="32" t="s">
        <v>30990</v>
      </c>
      <c r="B38990" s="32" t="s">
        <v>164</v>
      </c>
      <c r="C38990">
        <f t="shared" si="609"/>
        <v>89105</v>
      </c>
    </row>
    <row r="38991" spans="1:3">
      <c r="A38991" s="32" t="s">
        <v>30991</v>
      </c>
      <c r="B38991" s="32" t="s">
        <v>164</v>
      </c>
      <c r="C38991">
        <f t="shared" si="609"/>
        <v>89106</v>
      </c>
    </row>
    <row r="38992" spans="1:3">
      <c r="A38992" s="32" t="s">
        <v>30992</v>
      </c>
      <c r="B38992" s="32" t="s">
        <v>164</v>
      </c>
      <c r="C38992">
        <f t="shared" si="609"/>
        <v>89107</v>
      </c>
    </row>
    <row r="38993" spans="1:3">
      <c r="A38993" s="32" t="s">
        <v>30993</v>
      </c>
      <c r="B38993" s="32" t="s">
        <v>164</v>
      </c>
      <c r="C38993">
        <f t="shared" si="609"/>
        <v>89108</v>
      </c>
    </row>
    <row r="38994" spans="1:3">
      <c r="A38994" s="32" t="s">
        <v>30994</v>
      </c>
      <c r="B38994" s="32" t="s">
        <v>164</v>
      </c>
      <c r="C38994">
        <f t="shared" si="609"/>
        <v>89109</v>
      </c>
    </row>
    <row r="38995" spans="1:3">
      <c r="A38995" s="32" t="s">
        <v>30995</v>
      </c>
      <c r="B38995" s="32" t="s">
        <v>164</v>
      </c>
      <c r="C38995">
        <f t="shared" si="609"/>
        <v>89110</v>
      </c>
    </row>
    <row r="38996" spans="1:3">
      <c r="A38996" s="32" t="s">
        <v>30996</v>
      </c>
      <c r="B38996" s="32" t="s">
        <v>164</v>
      </c>
      <c r="C38996">
        <f t="shared" si="609"/>
        <v>89111</v>
      </c>
    </row>
    <row r="38997" spans="1:3">
      <c r="A38997" s="32" t="s">
        <v>30997</v>
      </c>
      <c r="B38997" s="32" t="s">
        <v>164</v>
      </c>
      <c r="C38997">
        <f t="shared" si="609"/>
        <v>89112</v>
      </c>
    </row>
    <row r="38998" spans="1:3">
      <c r="A38998" s="32" t="s">
        <v>30998</v>
      </c>
      <c r="B38998" s="32" t="s">
        <v>164</v>
      </c>
      <c r="C38998">
        <f t="shared" si="609"/>
        <v>89113</v>
      </c>
    </row>
    <row r="38999" spans="1:3">
      <c r="A38999" s="32" t="s">
        <v>30999</v>
      </c>
      <c r="B38999" s="32" t="s">
        <v>164</v>
      </c>
      <c r="C38999">
        <f t="shared" si="609"/>
        <v>89114</v>
      </c>
    </row>
    <row r="39000" spans="1:3">
      <c r="A39000" s="32" t="s">
        <v>31000</v>
      </c>
      <c r="B39000" s="32" t="s">
        <v>164</v>
      </c>
      <c r="C39000">
        <f t="shared" si="609"/>
        <v>89115</v>
      </c>
    </row>
    <row r="39001" spans="1:3">
      <c r="A39001" s="32" t="s">
        <v>31001</v>
      </c>
      <c r="B39001" s="32" t="s">
        <v>164</v>
      </c>
      <c r="C39001">
        <f t="shared" si="609"/>
        <v>89116</v>
      </c>
    </row>
    <row r="39002" spans="1:3">
      <c r="A39002" s="32" t="s">
        <v>31002</v>
      </c>
      <c r="B39002" s="32" t="s">
        <v>164</v>
      </c>
      <c r="C39002">
        <f t="shared" si="609"/>
        <v>89117</v>
      </c>
    </row>
    <row r="39003" spans="1:3">
      <c r="A39003" s="32" t="s">
        <v>31003</v>
      </c>
      <c r="B39003" s="32" t="s">
        <v>164</v>
      </c>
      <c r="C39003">
        <f t="shared" si="609"/>
        <v>89118</v>
      </c>
    </row>
    <row r="39004" spans="1:3">
      <c r="A39004" s="32" t="s">
        <v>31004</v>
      </c>
      <c r="B39004" s="32" t="s">
        <v>164</v>
      </c>
      <c r="C39004">
        <f t="shared" si="609"/>
        <v>89119</v>
      </c>
    </row>
    <row r="39005" spans="1:3">
      <c r="A39005" s="32" t="s">
        <v>31005</v>
      </c>
      <c r="B39005" s="32" t="s">
        <v>164</v>
      </c>
      <c r="C39005">
        <f t="shared" si="609"/>
        <v>89120</v>
      </c>
    </row>
    <row r="39006" spans="1:3">
      <c r="A39006" s="32" t="s">
        <v>31006</v>
      </c>
      <c r="B39006" s="32" t="s">
        <v>164</v>
      </c>
      <c r="C39006">
        <f t="shared" si="609"/>
        <v>89121</v>
      </c>
    </row>
    <row r="39007" spans="1:3">
      <c r="A39007" s="32" t="s">
        <v>31007</v>
      </c>
      <c r="B39007" s="32" t="s">
        <v>164</v>
      </c>
      <c r="C39007">
        <f t="shared" si="609"/>
        <v>89122</v>
      </c>
    </row>
    <row r="39008" spans="1:3">
      <c r="A39008" s="32" t="s">
        <v>31008</v>
      </c>
      <c r="B39008" s="32" t="s">
        <v>164</v>
      </c>
      <c r="C39008">
        <f t="shared" si="609"/>
        <v>89123</v>
      </c>
    </row>
    <row r="39009" spans="1:3">
      <c r="A39009" s="32" t="s">
        <v>31009</v>
      </c>
      <c r="B39009" s="32" t="s">
        <v>164</v>
      </c>
      <c r="C39009">
        <f t="shared" si="609"/>
        <v>89124</v>
      </c>
    </row>
    <row r="39010" spans="1:3">
      <c r="A39010" s="32" t="s">
        <v>31010</v>
      </c>
      <c r="B39010" s="32" t="s">
        <v>164</v>
      </c>
      <c r="C39010">
        <f t="shared" si="609"/>
        <v>89125</v>
      </c>
    </row>
    <row r="39011" spans="1:3">
      <c r="A39011" s="32" t="s">
        <v>31011</v>
      </c>
      <c r="B39011" s="32" t="s">
        <v>164</v>
      </c>
      <c r="C39011">
        <f t="shared" si="609"/>
        <v>89126</v>
      </c>
    </row>
    <row r="39012" spans="1:3">
      <c r="A39012" s="32" t="s">
        <v>31012</v>
      </c>
      <c r="B39012" s="32" t="s">
        <v>164</v>
      </c>
      <c r="C39012">
        <f t="shared" si="609"/>
        <v>89127</v>
      </c>
    </row>
    <row r="39013" spans="1:3">
      <c r="A39013" s="32" t="s">
        <v>31013</v>
      </c>
      <c r="B39013" s="32" t="s">
        <v>164</v>
      </c>
      <c r="C39013">
        <f t="shared" si="609"/>
        <v>89128</v>
      </c>
    </row>
    <row r="39014" spans="1:3">
      <c r="A39014" s="32" t="s">
        <v>31014</v>
      </c>
      <c r="B39014" s="32" t="s">
        <v>164</v>
      </c>
      <c r="C39014">
        <f t="shared" si="609"/>
        <v>89129</v>
      </c>
    </row>
    <row r="39015" spans="1:3">
      <c r="A39015" s="32" t="s">
        <v>31015</v>
      </c>
      <c r="B39015" s="32" t="s">
        <v>164</v>
      </c>
      <c r="C39015">
        <f t="shared" si="609"/>
        <v>89130</v>
      </c>
    </row>
    <row r="39016" spans="1:3">
      <c r="A39016" s="32" t="s">
        <v>31016</v>
      </c>
      <c r="B39016" s="32" t="s">
        <v>164</v>
      </c>
      <c r="C39016">
        <f t="shared" si="609"/>
        <v>89131</v>
      </c>
    </row>
    <row r="39017" spans="1:3">
      <c r="A39017" s="32" t="s">
        <v>31017</v>
      </c>
      <c r="B39017" s="32" t="s">
        <v>164</v>
      </c>
      <c r="C39017">
        <f t="shared" si="609"/>
        <v>89132</v>
      </c>
    </row>
    <row r="39018" spans="1:3">
      <c r="A39018" s="32" t="s">
        <v>31018</v>
      </c>
      <c r="B39018" s="32" t="s">
        <v>164</v>
      </c>
      <c r="C39018">
        <f t="shared" si="609"/>
        <v>89133</v>
      </c>
    </row>
    <row r="39019" spans="1:3">
      <c r="A39019" s="32" t="s">
        <v>31019</v>
      </c>
      <c r="B39019" s="32" t="s">
        <v>164</v>
      </c>
      <c r="C39019">
        <f t="shared" si="609"/>
        <v>89134</v>
      </c>
    </row>
    <row r="39020" spans="1:3">
      <c r="A39020" s="32" t="s">
        <v>31020</v>
      </c>
      <c r="B39020" s="32" t="s">
        <v>164</v>
      </c>
      <c r="C39020">
        <f t="shared" si="609"/>
        <v>89135</v>
      </c>
    </row>
    <row r="39021" spans="1:3">
      <c r="A39021" s="32" t="s">
        <v>31021</v>
      </c>
      <c r="B39021" s="32" t="s">
        <v>164</v>
      </c>
      <c r="C39021">
        <f t="shared" si="609"/>
        <v>89136</v>
      </c>
    </row>
    <row r="39022" spans="1:3">
      <c r="A39022" s="32" t="s">
        <v>31022</v>
      </c>
      <c r="B39022" s="32" t="s">
        <v>164</v>
      </c>
      <c r="C39022">
        <f t="shared" si="609"/>
        <v>89137</v>
      </c>
    </row>
    <row r="39023" spans="1:3">
      <c r="A39023" s="32" t="s">
        <v>31023</v>
      </c>
      <c r="B39023" s="32" t="s">
        <v>164</v>
      </c>
      <c r="C39023">
        <f t="shared" si="609"/>
        <v>89138</v>
      </c>
    </row>
    <row r="39024" spans="1:3">
      <c r="A39024" s="32" t="s">
        <v>31024</v>
      </c>
      <c r="B39024" s="32" t="s">
        <v>164</v>
      </c>
      <c r="C39024">
        <f t="shared" si="609"/>
        <v>89139</v>
      </c>
    </row>
    <row r="39025" spans="1:3">
      <c r="A39025" s="32" t="s">
        <v>31025</v>
      </c>
      <c r="B39025" s="32" t="s">
        <v>164</v>
      </c>
      <c r="C39025">
        <f t="shared" si="609"/>
        <v>89140</v>
      </c>
    </row>
    <row r="39026" spans="1:3">
      <c r="A39026" s="32" t="s">
        <v>31026</v>
      </c>
      <c r="B39026" s="32" t="s">
        <v>164</v>
      </c>
      <c r="C39026">
        <f t="shared" si="609"/>
        <v>89141</v>
      </c>
    </row>
    <row r="39027" spans="1:3">
      <c r="A39027" s="32" t="s">
        <v>31027</v>
      </c>
      <c r="B39027" s="32" t="s">
        <v>164</v>
      </c>
      <c r="C39027">
        <f t="shared" si="609"/>
        <v>89142</v>
      </c>
    </row>
    <row r="39028" spans="1:3">
      <c r="A39028" s="32" t="s">
        <v>31028</v>
      </c>
      <c r="B39028" s="32" t="s">
        <v>164</v>
      </c>
      <c r="C39028">
        <f t="shared" si="609"/>
        <v>89143</v>
      </c>
    </row>
    <row r="39029" spans="1:3">
      <c r="A39029" s="32" t="s">
        <v>31029</v>
      </c>
      <c r="B39029" s="32" t="s">
        <v>164</v>
      </c>
      <c r="C39029">
        <f t="shared" si="609"/>
        <v>89144</v>
      </c>
    </row>
    <row r="39030" spans="1:3">
      <c r="A39030" s="32" t="s">
        <v>31030</v>
      </c>
      <c r="B39030" s="32" t="s">
        <v>164</v>
      </c>
      <c r="C39030">
        <f t="shared" si="609"/>
        <v>89145</v>
      </c>
    </row>
    <row r="39031" spans="1:3">
      <c r="A39031" s="32" t="s">
        <v>31031</v>
      </c>
      <c r="B39031" s="32" t="s">
        <v>164</v>
      </c>
      <c r="C39031">
        <f t="shared" si="609"/>
        <v>89146</v>
      </c>
    </row>
    <row r="39032" spans="1:3">
      <c r="A39032" s="32" t="s">
        <v>31032</v>
      </c>
      <c r="B39032" s="32" t="s">
        <v>164</v>
      </c>
      <c r="C39032">
        <f t="shared" si="609"/>
        <v>89147</v>
      </c>
    </row>
    <row r="39033" spans="1:3">
      <c r="A39033" s="32" t="s">
        <v>31033</v>
      </c>
      <c r="B39033" s="32" t="s">
        <v>164</v>
      </c>
      <c r="C39033">
        <f t="shared" si="609"/>
        <v>89148</v>
      </c>
    </row>
    <row r="39034" spans="1:3">
      <c r="A39034" s="32" t="s">
        <v>31034</v>
      </c>
      <c r="B39034" s="32" t="s">
        <v>164</v>
      </c>
      <c r="C39034">
        <f t="shared" si="609"/>
        <v>89149</v>
      </c>
    </row>
    <row r="39035" spans="1:3">
      <c r="A39035" s="32" t="s">
        <v>31035</v>
      </c>
      <c r="B39035" s="32" t="s">
        <v>164</v>
      </c>
      <c r="C39035">
        <f t="shared" si="609"/>
        <v>89150</v>
      </c>
    </row>
    <row r="39036" spans="1:3">
      <c r="A39036" s="32" t="s">
        <v>31036</v>
      </c>
      <c r="B39036" s="32" t="s">
        <v>164</v>
      </c>
      <c r="C39036">
        <f t="shared" si="609"/>
        <v>89151</v>
      </c>
    </row>
    <row r="39037" spans="1:3">
      <c r="A39037" s="32" t="s">
        <v>31037</v>
      </c>
      <c r="B39037" s="32" t="s">
        <v>164</v>
      </c>
      <c r="C39037">
        <f t="shared" si="609"/>
        <v>89152</v>
      </c>
    </row>
    <row r="39038" spans="1:3">
      <c r="A39038" s="32" t="s">
        <v>31038</v>
      </c>
      <c r="B39038" s="32" t="s">
        <v>164</v>
      </c>
      <c r="C39038">
        <f t="shared" si="609"/>
        <v>89153</v>
      </c>
    </row>
    <row r="39039" spans="1:3">
      <c r="A39039" s="32" t="s">
        <v>31039</v>
      </c>
      <c r="B39039" s="32" t="s">
        <v>164</v>
      </c>
      <c r="C39039">
        <f t="shared" si="609"/>
        <v>89154</v>
      </c>
    </row>
    <row r="39040" spans="1:3">
      <c r="A39040" s="32" t="s">
        <v>31040</v>
      </c>
      <c r="B39040" s="32" t="s">
        <v>164</v>
      </c>
      <c r="C39040">
        <f t="shared" si="609"/>
        <v>89155</v>
      </c>
    </row>
    <row r="39041" spans="1:3">
      <c r="A39041" s="32" t="s">
        <v>31041</v>
      </c>
      <c r="B39041" s="32" t="s">
        <v>164</v>
      </c>
      <c r="C39041">
        <f t="shared" si="609"/>
        <v>89156</v>
      </c>
    </row>
    <row r="39042" spans="1:3">
      <c r="A39042" s="32" t="s">
        <v>31042</v>
      </c>
      <c r="B39042" s="32" t="s">
        <v>164</v>
      </c>
      <c r="C39042">
        <f t="shared" ref="C39042:C39105" si="610">1*A39042</f>
        <v>89157</v>
      </c>
    </row>
    <row r="39043" spans="1:3">
      <c r="A39043" s="32" t="s">
        <v>31043</v>
      </c>
      <c r="B39043" s="32" t="s">
        <v>164</v>
      </c>
      <c r="C39043">
        <f t="shared" si="610"/>
        <v>89158</v>
      </c>
    </row>
    <row r="39044" spans="1:3">
      <c r="A39044" s="32" t="s">
        <v>31044</v>
      </c>
      <c r="B39044" s="32" t="s">
        <v>164</v>
      </c>
      <c r="C39044">
        <f t="shared" si="610"/>
        <v>89159</v>
      </c>
    </row>
    <row r="39045" spans="1:3">
      <c r="A39045" s="32" t="s">
        <v>31045</v>
      </c>
      <c r="B39045" s="32" t="s">
        <v>164</v>
      </c>
      <c r="C39045">
        <f t="shared" si="610"/>
        <v>89160</v>
      </c>
    </row>
    <row r="39046" spans="1:3">
      <c r="A39046" s="32" t="s">
        <v>31046</v>
      </c>
      <c r="B39046" s="32" t="s">
        <v>164</v>
      </c>
      <c r="C39046">
        <f t="shared" si="610"/>
        <v>89161</v>
      </c>
    </row>
    <row r="39047" spans="1:3">
      <c r="A39047" s="32" t="s">
        <v>31047</v>
      </c>
      <c r="B39047" s="32" t="s">
        <v>164</v>
      </c>
      <c r="C39047">
        <f t="shared" si="610"/>
        <v>89162</v>
      </c>
    </row>
    <row r="39048" spans="1:3">
      <c r="A39048" s="32" t="s">
        <v>31048</v>
      </c>
      <c r="B39048" s="32" t="s">
        <v>164</v>
      </c>
      <c r="C39048">
        <f t="shared" si="610"/>
        <v>89163</v>
      </c>
    </row>
    <row r="39049" spans="1:3">
      <c r="A39049" s="32" t="s">
        <v>31049</v>
      </c>
      <c r="B39049" s="32" t="s">
        <v>164</v>
      </c>
      <c r="C39049">
        <f t="shared" si="610"/>
        <v>89164</v>
      </c>
    </row>
    <row r="39050" spans="1:3">
      <c r="A39050" s="32" t="s">
        <v>31050</v>
      </c>
      <c r="B39050" s="32" t="s">
        <v>164</v>
      </c>
      <c r="C39050">
        <f t="shared" si="610"/>
        <v>89165</v>
      </c>
    </row>
    <row r="39051" spans="1:3">
      <c r="A39051" s="32" t="s">
        <v>31051</v>
      </c>
      <c r="B39051" s="32" t="s">
        <v>164</v>
      </c>
      <c r="C39051">
        <f t="shared" si="610"/>
        <v>89166</v>
      </c>
    </row>
    <row r="39052" spans="1:3">
      <c r="A39052" s="32" t="s">
        <v>31052</v>
      </c>
      <c r="B39052" s="32" t="s">
        <v>164</v>
      </c>
      <c r="C39052">
        <f t="shared" si="610"/>
        <v>89169</v>
      </c>
    </row>
    <row r="39053" spans="1:3">
      <c r="A39053" s="32" t="s">
        <v>31053</v>
      </c>
      <c r="B39053" s="32" t="s">
        <v>164</v>
      </c>
      <c r="C39053">
        <f t="shared" si="610"/>
        <v>89170</v>
      </c>
    </row>
    <row r="39054" spans="1:3">
      <c r="A39054" s="32" t="s">
        <v>31054</v>
      </c>
      <c r="B39054" s="32" t="s">
        <v>164</v>
      </c>
      <c r="C39054">
        <f t="shared" si="610"/>
        <v>89173</v>
      </c>
    </row>
    <row r="39055" spans="1:3">
      <c r="A39055" s="32" t="s">
        <v>31055</v>
      </c>
      <c r="B39055" s="32" t="s">
        <v>164</v>
      </c>
      <c r="C39055">
        <f t="shared" si="610"/>
        <v>89177</v>
      </c>
    </row>
    <row r="39056" spans="1:3">
      <c r="A39056" s="32" t="s">
        <v>31056</v>
      </c>
      <c r="B39056" s="32" t="s">
        <v>164</v>
      </c>
      <c r="C39056">
        <f t="shared" si="610"/>
        <v>89178</v>
      </c>
    </row>
    <row r="39057" spans="1:3">
      <c r="A39057" s="32" t="s">
        <v>31057</v>
      </c>
      <c r="B39057" s="32" t="s">
        <v>164</v>
      </c>
      <c r="C39057">
        <f t="shared" si="610"/>
        <v>89179</v>
      </c>
    </row>
    <row r="39058" spans="1:3">
      <c r="A39058" s="32" t="s">
        <v>31058</v>
      </c>
      <c r="B39058" s="32" t="s">
        <v>164</v>
      </c>
      <c r="C39058">
        <f t="shared" si="610"/>
        <v>89180</v>
      </c>
    </row>
    <row r="39059" spans="1:3">
      <c r="A39059" s="32" t="s">
        <v>31059</v>
      </c>
      <c r="B39059" s="32" t="s">
        <v>164</v>
      </c>
      <c r="C39059">
        <f t="shared" si="610"/>
        <v>89183</v>
      </c>
    </row>
    <row r="39060" spans="1:3">
      <c r="A39060" s="32" t="s">
        <v>31060</v>
      </c>
      <c r="B39060" s="32" t="s">
        <v>164</v>
      </c>
      <c r="C39060">
        <f t="shared" si="610"/>
        <v>89185</v>
      </c>
    </row>
    <row r="39061" spans="1:3">
      <c r="A39061" s="32" t="s">
        <v>31061</v>
      </c>
      <c r="B39061" s="32" t="s">
        <v>164</v>
      </c>
      <c r="C39061">
        <f t="shared" si="610"/>
        <v>89191</v>
      </c>
    </row>
    <row r="39062" spans="1:3">
      <c r="A39062" s="32" t="s">
        <v>31062</v>
      </c>
      <c r="B39062" s="32" t="s">
        <v>164</v>
      </c>
      <c r="C39062">
        <f t="shared" si="610"/>
        <v>89193</v>
      </c>
    </row>
    <row r="39063" spans="1:3">
      <c r="A39063" s="32" t="s">
        <v>31063</v>
      </c>
      <c r="B39063" s="32" t="s">
        <v>164</v>
      </c>
      <c r="C39063">
        <f t="shared" si="610"/>
        <v>89195</v>
      </c>
    </row>
    <row r="39064" spans="1:3">
      <c r="A39064" s="32" t="s">
        <v>31064</v>
      </c>
      <c r="B39064" s="32" t="s">
        <v>164</v>
      </c>
      <c r="C39064">
        <f t="shared" si="610"/>
        <v>89199</v>
      </c>
    </row>
    <row r="39065" spans="1:3">
      <c r="A39065" s="32" t="s">
        <v>31122</v>
      </c>
      <c r="B39065" s="32" t="s">
        <v>164</v>
      </c>
      <c r="C39065">
        <f t="shared" si="610"/>
        <v>89301</v>
      </c>
    </row>
    <row r="39066" spans="1:3">
      <c r="A39066" s="32" t="s">
        <v>31136</v>
      </c>
      <c r="B39066" s="32" t="s">
        <v>164</v>
      </c>
      <c r="C39066">
        <f t="shared" si="610"/>
        <v>89310</v>
      </c>
    </row>
    <row r="39067" spans="1:3">
      <c r="A39067" s="32" t="s">
        <v>31137</v>
      </c>
      <c r="B39067" s="32" t="s">
        <v>164</v>
      </c>
      <c r="C39067">
        <f t="shared" si="610"/>
        <v>89311</v>
      </c>
    </row>
    <row r="39068" spans="1:3">
      <c r="A39068" s="32" t="s">
        <v>31138</v>
      </c>
      <c r="B39068" s="32" t="s">
        <v>164</v>
      </c>
      <c r="C39068">
        <f t="shared" si="610"/>
        <v>89314</v>
      </c>
    </row>
    <row r="39069" spans="1:3">
      <c r="A39069" s="32" t="s">
        <v>31139</v>
      </c>
      <c r="B39069" s="32" t="s">
        <v>164</v>
      </c>
      <c r="C39069">
        <f t="shared" si="610"/>
        <v>89315</v>
      </c>
    </row>
    <row r="39070" spans="1:3">
      <c r="A39070" s="32" t="s">
        <v>31140</v>
      </c>
      <c r="B39070" s="32" t="s">
        <v>164</v>
      </c>
      <c r="C39070">
        <f t="shared" si="610"/>
        <v>89316</v>
      </c>
    </row>
    <row r="39071" spans="1:3">
      <c r="A39071" s="32" t="s">
        <v>31141</v>
      </c>
      <c r="B39071" s="32" t="s">
        <v>164</v>
      </c>
      <c r="C39071">
        <f t="shared" si="610"/>
        <v>89317</v>
      </c>
    </row>
    <row r="39072" spans="1:3">
      <c r="A39072" s="32" t="s">
        <v>31142</v>
      </c>
      <c r="B39072" s="32" t="s">
        <v>164</v>
      </c>
      <c r="C39072">
        <f t="shared" si="610"/>
        <v>89318</v>
      </c>
    </row>
    <row r="39073" spans="1:3">
      <c r="A39073" s="32" t="s">
        <v>31143</v>
      </c>
      <c r="B39073" s="32" t="s">
        <v>164</v>
      </c>
      <c r="C39073">
        <f t="shared" si="610"/>
        <v>89319</v>
      </c>
    </row>
    <row r="39074" spans="1:3">
      <c r="A39074" s="32" t="s">
        <v>31065</v>
      </c>
      <c r="B39074" s="32" t="s">
        <v>164</v>
      </c>
      <c r="C39074">
        <f t="shared" si="610"/>
        <v>89402</v>
      </c>
    </row>
    <row r="39075" spans="1:3">
      <c r="A39075" s="32" t="s">
        <v>31066</v>
      </c>
      <c r="B39075" s="32" t="s">
        <v>164</v>
      </c>
      <c r="C39075">
        <f t="shared" si="610"/>
        <v>89403</v>
      </c>
    </row>
    <row r="39076" spans="1:3">
      <c r="A39076" s="32" t="s">
        <v>31144</v>
      </c>
      <c r="B39076" s="32" t="s">
        <v>164</v>
      </c>
      <c r="C39076">
        <f t="shared" si="610"/>
        <v>89404</v>
      </c>
    </row>
    <row r="39077" spans="1:3">
      <c r="A39077" s="32" t="s">
        <v>31067</v>
      </c>
      <c r="B39077" s="32" t="s">
        <v>164</v>
      </c>
      <c r="C39077">
        <f t="shared" si="610"/>
        <v>89405</v>
      </c>
    </row>
    <row r="39078" spans="1:3">
      <c r="A39078" s="32" t="s">
        <v>31068</v>
      </c>
      <c r="B39078" s="32" t="s">
        <v>164</v>
      </c>
      <c r="C39078">
        <f t="shared" si="610"/>
        <v>89406</v>
      </c>
    </row>
    <row r="39079" spans="1:3">
      <c r="A39079" s="32" t="s">
        <v>31145</v>
      </c>
      <c r="B39079" s="32" t="s">
        <v>164</v>
      </c>
      <c r="C39079">
        <f t="shared" si="610"/>
        <v>89407</v>
      </c>
    </row>
    <row r="39080" spans="1:3">
      <c r="A39080" s="32" t="s">
        <v>31069</v>
      </c>
      <c r="B39080" s="32" t="s">
        <v>164</v>
      </c>
      <c r="C39080">
        <f t="shared" si="610"/>
        <v>89408</v>
      </c>
    </row>
    <row r="39081" spans="1:3">
      <c r="A39081" s="32" t="s">
        <v>31146</v>
      </c>
      <c r="B39081" s="32" t="s">
        <v>164</v>
      </c>
      <c r="C39081">
        <f t="shared" si="610"/>
        <v>89409</v>
      </c>
    </row>
    <row r="39082" spans="1:3">
      <c r="A39082" s="32" t="s">
        <v>31070</v>
      </c>
      <c r="B39082" s="32" t="s">
        <v>164</v>
      </c>
      <c r="C39082">
        <f t="shared" si="610"/>
        <v>89410</v>
      </c>
    </row>
    <row r="39083" spans="1:3">
      <c r="A39083" s="32" t="s">
        <v>31071</v>
      </c>
      <c r="B39083" s="32" t="s">
        <v>164</v>
      </c>
      <c r="C39083">
        <f t="shared" si="610"/>
        <v>89411</v>
      </c>
    </row>
    <row r="39084" spans="1:3">
      <c r="A39084" s="32" t="s">
        <v>31147</v>
      </c>
      <c r="B39084" s="32" t="s">
        <v>164</v>
      </c>
      <c r="C39084">
        <f t="shared" si="610"/>
        <v>89412</v>
      </c>
    </row>
    <row r="39085" spans="1:3">
      <c r="A39085" s="32" t="s">
        <v>31148</v>
      </c>
      <c r="B39085" s="32" t="s">
        <v>164</v>
      </c>
      <c r="C39085">
        <f t="shared" si="610"/>
        <v>89413</v>
      </c>
    </row>
    <row r="39086" spans="1:3">
      <c r="A39086" s="32" t="s">
        <v>31149</v>
      </c>
      <c r="B39086" s="32" t="s">
        <v>164</v>
      </c>
      <c r="C39086">
        <f t="shared" si="610"/>
        <v>89414</v>
      </c>
    </row>
    <row r="39087" spans="1:3">
      <c r="A39087" s="32" t="s">
        <v>31150</v>
      </c>
      <c r="B39087" s="32" t="s">
        <v>164</v>
      </c>
      <c r="C39087">
        <f t="shared" si="610"/>
        <v>89415</v>
      </c>
    </row>
    <row r="39088" spans="1:3">
      <c r="A39088" s="32" t="s">
        <v>31151</v>
      </c>
      <c r="B39088" s="32" t="s">
        <v>164</v>
      </c>
      <c r="C39088">
        <f t="shared" si="610"/>
        <v>89418</v>
      </c>
    </row>
    <row r="39089" spans="1:3">
      <c r="A39089" s="32" t="s">
        <v>31152</v>
      </c>
      <c r="B39089" s="32" t="s">
        <v>164</v>
      </c>
      <c r="C39089">
        <f t="shared" si="610"/>
        <v>89419</v>
      </c>
    </row>
    <row r="39090" spans="1:3">
      <c r="A39090" s="32" t="s">
        <v>31153</v>
      </c>
      <c r="B39090" s="32" t="s">
        <v>164</v>
      </c>
      <c r="C39090">
        <f t="shared" si="610"/>
        <v>89420</v>
      </c>
    </row>
    <row r="39091" spans="1:3">
      <c r="A39091" s="32" t="s">
        <v>31072</v>
      </c>
      <c r="B39091" s="32" t="s">
        <v>164</v>
      </c>
      <c r="C39091">
        <f t="shared" si="610"/>
        <v>89421</v>
      </c>
    </row>
    <row r="39092" spans="1:3">
      <c r="A39092" s="32" t="s">
        <v>31154</v>
      </c>
      <c r="B39092" s="32" t="s">
        <v>164</v>
      </c>
      <c r="C39092">
        <f t="shared" si="610"/>
        <v>89422</v>
      </c>
    </row>
    <row r="39093" spans="1:3">
      <c r="A39093" s="32" t="s">
        <v>31073</v>
      </c>
      <c r="B39093" s="32" t="s">
        <v>164</v>
      </c>
      <c r="C39093">
        <f t="shared" si="610"/>
        <v>89423</v>
      </c>
    </row>
    <row r="39094" spans="1:3">
      <c r="A39094" s="32" t="s">
        <v>31074</v>
      </c>
      <c r="B39094" s="32" t="s">
        <v>164</v>
      </c>
      <c r="C39094">
        <f t="shared" si="610"/>
        <v>89424</v>
      </c>
    </row>
    <row r="39095" spans="1:3">
      <c r="A39095" s="32" t="s">
        <v>31155</v>
      </c>
      <c r="B39095" s="32" t="s">
        <v>164</v>
      </c>
      <c r="C39095">
        <f t="shared" si="610"/>
        <v>89425</v>
      </c>
    </row>
    <row r="39096" spans="1:3">
      <c r="A39096" s="32" t="s">
        <v>31156</v>
      </c>
      <c r="B39096" s="32" t="s">
        <v>164</v>
      </c>
      <c r="C39096">
        <f t="shared" si="610"/>
        <v>89426</v>
      </c>
    </row>
    <row r="39097" spans="1:3">
      <c r="A39097" s="32" t="s">
        <v>31157</v>
      </c>
      <c r="B39097" s="32" t="s">
        <v>164</v>
      </c>
      <c r="C39097">
        <f t="shared" si="610"/>
        <v>89427</v>
      </c>
    </row>
    <row r="39098" spans="1:3">
      <c r="A39098" s="32" t="s">
        <v>31075</v>
      </c>
      <c r="B39098" s="32" t="s">
        <v>164</v>
      </c>
      <c r="C39098">
        <f t="shared" si="610"/>
        <v>89428</v>
      </c>
    </row>
    <row r="39099" spans="1:3">
      <c r="A39099" s="32" t="s">
        <v>31076</v>
      </c>
      <c r="B39099" s="32" t="s">
        <v>164</v>
      </c>
      <c r="C39099">
        <f t="shared" si="610"/>
        <v>89429</v>
      </c>
    </row>
    <row r="39100" spans="1:3">
      <c r="A39100" s="32" t="s">
        <v>31158</v>
      </c>
      <c r="B39100" s="32" t="s">
        <v>164</v>
      </c>
      <c r="C39100">
        <f t="shared" si="610"/>
        <v>89430</v>
      </c>
    </row>
    <row r="39101" spans="1:3">
      <c r="A39101" s="32" t="s">
        <v>31077</v>
      </c>
      <c r="B39101" s="32" t="s">
        <v>164</v>
      </c>
      <c r="C39101">
        <f t="shared" si="610"/>
        <v>89431</v>
      </c>
    </row>
    <row r="39102" spans="1:3">
      <c r="A39102" s="32" t="s">
        <v>31078</v>
      </c>
      <c r="B39102" s="32" t="s">
        <v>164</v>
      </c>
      <c r="C39102">
        <f t="shared" si="610"/>
        <v>89432</v>
      </c>
    </row>
    <row r="39103" spans="1:3">
      <c r="A39103" s="32" t="s">
        <v>31079</v>
      </c>
      <c r="B39103" s="32" t="s">
        <v>164</v>
      </c>
      <c r="C39103">
        <f t="shared" si="610"/>
        <v>89433</v>
      </c>
    </row>
    <row r="39104" spans="1:3">
      <c r="A39104" s="32" t="s">
        <v>31080</v>
      </c>
      <c r="B39104" s="32" t="s">
        <v>164</v>
      </c>
      <c r="C39104">
        <f t="shared" si="610"/>
        <v>89434</v>
      </c>
    </row>
    <row r="39105" spans="1:3">
      <c r="A39105" s="32" t="s">
        <v>31081</v>
      </c>
      <c r="B39105" s="32" t="s">
        <v>164</v>
      </c>
      <c r="C39105">
        <f t="shared" si="610"/>
        <v>89435</v>
      </c>
    </row>
    <row r="39106" spans="1:3">
      <c r="A39106" s="32" t="s">
        <v>31082</v>
      </c>
      <c r="B39106" s="32" t="s">
        <v>164</v>
      </c>
      <c r="C39106">
        <f t="shared" ref="C39106:C39169" si="611">1*A39106</f>
        <v>89436</v>
      </c>
    </row>
    <row r="39107" spans="1:3">
      <c r="A39107" s="32" t="s">
        <v>31159</v>
      </c>
      <c r="B39107" s="32" t="s">
        <v>164</v>
      </c>
      <c r="C39107">
        <f t="shared" si="611"/>
        <v>89438</v>
      </c>
    </row>
    <row r="39108" spans="1:3">
      <c r="A39108" s="32" t="s">
        <v>31083</v>
      </c>
      <c r="B39108" s="32" t="s">
        <v>164</v>
      </c>
      <c r="C39108">
        <f t="shared" si="611"/>
        <v>89439</v>
      </c>
    </row>
    <row r="39109" spans="1:3">
      <c r="A39109" s="32" t="s">
        <v>31160</v>
      </c>
      <c r="B39109" s="32" t="s">
        <v>164</v>
      </c>
      <c r="C39109">
        <f t="shared" si="611"/>
        <v>89440</v>
      </c>
    </row>
    <row r="39110" spans="1:3">
      <c r="A39110" s="32" t="s">
        <v>31084</v>
      </c>
      <c r="B39110" s="32" t="s">
        <v>164</v>
      </c>
      <c r="C39110">
        <f t="shared" si="611"/>
        <v>89441</v>
      </c>
    </row>
    <row r="39111" spans="1:3">
      <c r="A39111" s="32" t="s">
        <v>31085</v>
      </c>
      <c r="B39111" s="32" t="s">
        <v>164</v>
      </c>
      <c r="C39111">
        <f t="shared" si="611"/>
        <v>89442</v>
      </c>
    </row>
    <row r="39112" spans="1:3">
      <c r="A39112" s="32" t="s">
        <v>31086</v>
      </c>
      <c r="B39112" s="32" t="s">
        <v>164</v>
      </c>
      <c r="C39112">
        <f t="shared" si="611"/>
        <v>89444</v>
      </c>
    </row>
    <row r="39113" spans="1:3">
      <c r="A39113" s="32" t="s">
        <v>31161</v>
      </c>
      <c r="B39113" s="32" t="s">
        <v>164</v>
      </c>
      <c r="C39113">
        <f t="shared" si="611"/>
        <v>89445</v>
      </c>
    </row>
    <row r="39114" spans="1:3">
      <c r="A39114" s="32" t="s">
        <v>31162</v>
      </c>
      <c r="B39114" s="32" t="s">
        <v>164</v>
      </c>
      <c r="C39114">
        <f t="shared" si="611"/>
        <v>89446</v>
      </c>
    </row>
    <row r="39115" spans="1:3">
      <c r="A39115" s="32" t="s">
        <v>31087</v>
      </c>
      <c r="B39115" s="32" t="s">
        <v>164</v>
      </c>
      <c r="C39115">
        <f t="shared" si="611"/>
        <v>89447</v>
      </c>
    </row>
    <row r="39116" spans="1:3">
      <c r="A39116" s="32" t="s">
        <v>31163</v>
      </c>
      <c r="B39116" s="32" t="s">
        <v>164</v>
      </c>
      <c r="C39116">
        <f t="shared" si="611"/>
        <v>89448</v>
      </c>
    </row>
    <row r="39117" spans="1:3">
      <c r="A39117" s="32" t="s">
        <v>31164</v>
      </c>
      <c r="B39117" s="32" t="s">
        <v>164</v>
      </c>
      <c r="C39117">
        <f t="shared" si="611"/>
        <v>89449</v>
      </c>
    </row>
    <row r="39118" spans="1:3">
      <c r="A39118" s="32" t="s">
        <v>31088</v>
      </c>
      <c r="B39118" s="32" t="s">
        <v>164</v>
      </c>
      <c r="C39118">
        <f t="shared" si="611"/>
        <v>89450</v>
      </c>
    </row>
    <row r="39119" spans="1:3">
      <c r="A39119" s="32" t="s">
        <v>31089</v>
      </c>
      <c r="B39119" s="32" t="s">
        <v>164</v>
      </c>
      <c r="C39119">
        <f t="shared" si="611"/>
        <v>89451</v>
      </c>
    </row>
    <row r="39120" spans="1:3">
      <c r="A39120" s="32" t="s">
        <v>31090</v>
      </c>
      <c r="B39120" s="32" t="s">
        <v>164</v>
      </c>
      <c r="C39120">
        <f t="shared" si="611"/>
        <v>89452</v>
      </c>
    </row>
    <row r="39121" spans="1:3">
      <c r="A39121" s="32" t="s">
        <v>31091</v>
      </c>
      <c r="B39121" s="32" t="s">
        <v>164</v>
      </c>
      <c r="C39121">
        <f t="shared" si="611"/>
        <v>89460</v>
      </c>
    </row>
    <row r="39122" spans="1:3">
      <c r="A39122" s="32" t="s">
        <v>31165</v>
      </c>
      <c r="B39122" s="32" t="s">
        <v>164</v>
      </c>
      <c r="C39122">
        <f t="shared" si="611"/>
        <v>89496</v>
      </c>
    </row>
    <row r="39123" spans="1:3">
      <c r="A39123" s="32" t="s">
        <v>31092</v>
      </c>
      <c r="B39123" s="32" t="s">
        <v>164</v>
      </c>
      <c r="C39123">
        <f t="shared" si="611"/>
        <v>89501</v>
      </c>
    </row>
    <row r="39124" spans="1:3">
      <c r="A39124" s="32" t="s">
        <v>31093</v>
      </c>
      <c r="B39124" s="32" t="s">
        <v>164</v>
      </c>
      <c r="C39124">
        <f t="shared" si="611"/>
        <v>89502</v>
      </c>
    </row>
    <row r="39125" spans="1:3">
      <c r="A39125" s="32" t="s">
        <v>31094</v>
      </c>
      <c r="B39125" s="32" t="s">
        <v>164</v>
      </c>
      <c r="C39125">
        <f t="shared" si="611"/>
        <v>89503</v>
      </c>
    </row>
    <row r="39126" spans="1:3">
      <c r="A39126" s="32" t="s">
        <v>31095</v>
      </c>
      <c r="B39126" s="32" t="s">
        <v>164</v>
      </c>
      <c r="C39126">
        <f t="shared" si="611"/>
        <v>89504</v>
      </c>
    </row>
    <row r="39127" spans="1:3">
      <c r="A39127" s="32" t="s">
        <v>31096</v>
      </c>
      <c r="B39127" s="32" t="s">
        <v>164</v>
      </c>
      <c r="C39127">
        <f t="shared" si="611"/>
        <v>89505</v>
      </c>
    </row>
    <row r="39128" spans="1:3">
      <c r="A39128" s="32" t="s">
        <v>31097</v>
      </c>
      <c r="B39128" s="32" t="s">
        <v>164</v>
      </c>
      <c r="C39128">
        <f t="shared" si="611"/>
        <v>89506</v>
      </c>
    </row>
    <row r="39129" spans="1:3">
      <c r="A39129" s="32" t="s">
        <v>31098</v>
      </c>
      <c r="B39129" s="32" t="s">
        <v>164</v>
      </c>
      <c r="C39129">
        <f t="shared" si="611"/>
        <v>89507</v>
      </c>
    </row>
    <row r="39130" spans="1:3">
      <c r="A39130" s="32" t="s">
        <v>31099</v>
      </c>
      <c r="B39130" s="32" t="s">
        <v>164</v>
      </c>
      <c r="C39130">
        <f t="shared" si="611"/>
        <v>89508</v>
      </c>
    </row>
    <row r="39131" spans="1:3">
      <c r="A39131" s="32" t="s">
        <v>31100</v>
      </c>
      <c r="B39131" s="32" t="s">
        <v>164</v>
      </c>
      <c r="C39131">
        <f t="shared" si="611"/>
        <v>89509</v>
      </c>
    </row>
    <row r="39132" spans="1:3">
      <c r="A39132" s="32" t="s">
        <v>31101</v>
      </c>
      <c r="B39132" s="32" t="s">
        <v>164</v>
      </c>
      <c r="C39132">
        <f t="shared" si="611"/>
        <v>89510</v>
      </c>
    </row>
    <row r="39133" spans="1:3">
      <c r="A39133" s="32" t="s">
        <v>31102</v>
      </c>
      <c r="B39133" s="32" t="s">
        <v>164</v>
      </c>
      <c r="C39133">
        <f t="shared" si="611"/>
        <v>89511</v>
      </c>
    </row>
    <row r="39134" spans="1:3">
      <c r="A39134" s="32" t="s">
        <v>31103</v>
      </c>
      <c r="B39134" s="32" t="s">
        <v>164</v>
      </c>
      <c r="C39134">
        <f t="shared" si="611"/>
        <v>89512</v>
      </c>
    </row>
    <row r="39135" spans="1:3">
      <c r="A39135" s="32" t="s">
        <v>31104</v>
      </c>
      <c r="B39135" s="32" t="s">
        <v>164</v>
      </c>
      <c r="C39135">
        <f t="shared" si="611"/>
        <v>89513</v>
      </c>
    </row>
    <row r="39136" spans="1:3">
      <c r="A39136" s="32" t="s">
        <v>31105</v>
      </c>
      <c r="B39136" s="32" t="s">
        <v>164</v>
      </c>
      <c r="C39136">
        <f t="shared" si="611"/>
        <v>89515</v>
      </c>
    </row>
    <row r="39137" spans="1:3">
      <c r="A39137" s="32" t="s">
        <v>31106</v>
      </c>
      <c r="B39137" s="32" t="s">
        <v>164</v>
      </c>
      <c r="C39137">
        <f t="shared" si="611"/>
        <v>89519</v>
      </c>
    </row>
    <row r="39138" spans="1:3">
      <c r="A39138" s="32" t="s">
        <v>31107</v>
      </c>
      <c r="B39138" s="32" t="s">
        <v>164</v>
      </c>
      <c r="C39138">
        <f t="shared" si="611"/>
        <v>89520</v>
      </c>
    </row>
    <row r="39139" spans="1:3">
      <c r="A39139" s="32" t="s">
        <v>31108</v>
      </c>
      <c r="B39139" s="32" t="s">
        <v>164</v>
      </c>
      <c r="C39139">
        <f t="shared" si="611"/>
        <v>89521</v>
      </c>
    </row>
    <row r="39140" spans="1:3">
      <c r="A39140" s="32" t="s">
        <v>31109</v>
      </c>
      <c r="B39140" s="32" t="s">
        <v>164</v>
      </c>
      <c r="C39140">
        <f t="shared" si="611"/>
        <v>89523</v>
      </c>
    </row>
    <row r="39141" spans="1:3">
      <c r="A39141" s="32" t="s">
        <v>31110</v>
      </c>
      <c r="B39141" s="32" t="s">
        <v>164</v>
      </c>
      <c r="C39141">
        <f t="shared" si="611"/>
        <v>89533</v>
      </c>
    </row>
    <row r="39142" spans="1:3">
      <c r="A39142" s="32" t="s">
        <v>31111</v>
      </c>
      <c r="B39142" s="32" t="s">
        <v>164</v>
      </c>
      <c r="C39142">
        <f t="shared" si="611"/>
        <v>89552</v>
      </c>
    </row>
    <row r="39143" spans="1:3">
      <c r="A39143" s="32" t="s">
        <v>31112</v>
      </c>
      <c r="B39143" s="32" t="s">
        <v>164</v>
      </c>
      <c r="C39143">
        <f t="shared" si="611"/>
        <v>89555</v>
      </c>
    </row>
    <row r="39144" spans="1:3">
      <c r="A39144" s="32" t="s">
        <v>31113</v>
      </c>
      <c r="B39144" s="32" t="s">
        <v>164</v>
      </c>
      <c r="C39144">
        <f t="shared" si="611"/>
        <v>89557</v>
      </c>
    </row>
    <row r="39145" spans="1:3">
      <c r="A39145" s="32" t="s">
        <v>31114</v>
      </c>
      <c r="B39145" s="32" t="s">
        <v>164</v>
      </c>
      <c r="C39145">
        <f t="shared" si="611"/>
        <v>89570</v>
      </c>
    </row>
    <row r="39146" spans="1:3">
      <c r="A39146" s="32" t="s">
        <v>31115</v>
      </c>
      <c r="B39146" s="32" t="s">
        <v>164</v>
      </c>
      <c r="C39146">
        <f t="shared" si="611"/>
        <v>89595</v>
      </c>
    </row>
    <row r="39147" spans="1:3">
      <c r="A39147" s="32" t="s">
        <v>31116</v>
      </c>
      <c r="B39147" s="32" t="s">
        <v>164</v>
      </c>
      <c r="C39147">
        <f t="shared" si="611"/>
        <v>89599</v>
      </c>
    </row>
    <row r="39148" spans="1:3">
      <c r="A39148" s="32" t="s">
        <v>31117</v>
      </c>
      <c r="B39148" s="32" t="s">
        <v>164</v>
      </c>
      <c r="C39148">
        <f t="shared" si="611"/>
        <v>89701</v>
      </c>
    </row>
    <row r="39149" spans="1:3">
      <c r="A39149" s="32" t="s">
        <v>31166</v>
      </c>
      <c r="B39149" s="32" t="s">
        <v>164</v>
      </c>
      <c r="C39149">
        <f t="shared" si="611"/>
        <v>89702</v>
      </c>
    </row>
    <row r="39150" spans="1:3">
      <c r="A39150" s="32" t="s">
        <v>31167</v>
      </c>
      <c r="B39150" s="32" t="s">
        <v>164</v>
      </c>
      <c r="C39150">
        <f t="shared" si="611"/>
        <v>89703</v>
      </c>
    </row>
    <row r="39151" spans="1:3">
      <c r="A39151" s="32" t="s">
        <v>31118</v>
      </c>
      <c r="B39151" s="32" t="s">
        <v>164</v>
      </c>
      <c r="C39151">
        <f t="shared" si="611"/>
        <v>89704</v>
      </c>
    </row>
    <row r="39152" spans="1:3">
      <c r="A39152" s="32" t="s">
        <v>31119</v>
      </c>
      <c r="B39152" s="32" t="s">
        <v>164</v>
      </c>
      <c r="C39152">
        <f t="shared" si="611"/>
        <v>89705</v>
      </c>
    </row>
    <row r="39153" spans="1:3">
      <c r="A39153" s="32" t="s">
        <v>31120</v>
      </c>
      <c r="B39153" s="32" t="s">
        <v>164</v>
      </c>
      <c r="C39153">
        <f t="shared" si="611"/>
        <v>89706</v>
      </c>
    </row>
    <row r="39154" spans="1:3">
      <c r="A39154" s="32" t="s">
        <v>31168</v>
      </c>
      <c r="B39154" s="32" t="s">
        <v>164</v>
      </c>
      <c r="C39154">
        <f t="shared" si="611"/>
        <v>89711</v>
      </c>
    </row>
    <row r="39155" spans="1:3">
      <c r="A39155" s="32" t="s">
        <v>31169</v>
      </c>
      <c r="B39155" s="32" t="s">
        <v>164</v>
      </c>
      <c r="C39155">
        <f t="shared" si="611"/>
        <v>89712</v>
      </c>
    </row>
    <row r="39156" spans="1:3">
      <c r="A39156" s="32" t="s">
        <v>31170</v>
      </c>
      <c r="B39156" s="32" t="s">
        <v>164</v>
      </c>
      <c r="C39156">
        <f t="shared" si="611"/>
        <v>89713</v>
      </c>
    </row>
    <row r="39157" spans="1:3">
      <c r="A39157" s="32" t="s">
        <v>31171</v>
      </c>
      <c r="B39157" s="32" t="s">
        <v>164</v>
      </c>
      <c r="C39157">
        <f t="shared" si="611"/>
        <v>89714</v>
      </c>
    </row>
    <row r="39158" spans="1:3">
      <c r="A39158" s="32" t="s">
        <v>31172</v>
      </c>
      <c r="B39158" s="32" t="s">
        <v>164</v>
      </c>
      <c r="C39158">
        <f t="shared" si="611"/>
        <v>89721</v>
      </c>
    </row>
    <row r="39159" spans="1:3">
      <c r="A39159" s="32" t="s">
        <v>31121</v>
      </c>
      <c r="B39159" s="32" t="s">
        <v>164</v>
      </c>
      <c r="C39159">
        <f t="shared" si="611"/>
        <v>89801</v>
      </c>
    </row>
    <row r="39160" spans="1:3">
      <c r="A39160" s="32" t="s">
        <v>31173</v>
      </c>
      <c r="B39160" s="32" t="s">
        <v>164</v>
      </c>
      <c r="C39160">
        <f t="shared" si="611"/>
        <v>89802</v>
      </c>
    </row>
    <row r="39161" spans="1:3">
      <c r="A39161" s="32" t="s">
        <v>31174</v>
      </c>
      <c r="B39161" s="32" t="s">
        <v>164</v>
      </c>
      <c r="C39161">
        <f t="shared" si="611"/>
        <v>89803</v>
      </c>
    </row>
    <row r="39162" spans="1:3">
      <c r="A39162" s="32" t="s">
        <v>31175</v>
      </c>
      <c r="B39162" s="32" t="s">
        <v>164</v>
      </c>
      <c r="C39162">
        <f t="shared" si="611"/>
        <v>89815</v>
      </c>
    </row>
    <row r="39163" spans="1:3">
      <c r="A39163" s="32" t="s">
        <v>31176</v>
      </c>
      <c r="B39163" s="32" t="s">
        <v>164</v>
      </c>
      <c r="C39163">
        <f t="shared" si="611"/>
        <v>89820</v>
      </c>
    </row>
    <row r="39164" spans="1:3">
      <c r="A39164" s="32" t="s">
        <v>31177</v>
      </c>
      <c r="B39164" s="32" t="s">
        <v>164</v>
      </c>
      <c r="C39164">
        <f t="shared" si="611"/>
        <v>89821</v>
      </c>
    </row>
    <row r="39165" spans="1:3">
      <c r="A39165" s="32" t="s">
        <v>31178</v>
      </c>
      <c r="B39165" s="32" t="s">
        <v>164</v>
      </c>
      <c r="C39165">
        <f t="shared" si="611"/>
        <v>89822</v>
      </c>
    </row>
    <row r="39166" spans="1:3">
      <c r="A39166" s="32" t="s">
        <v>31179</v>
      </c>
      <c r="B39166" s="32" t="s">
        <v>164</v>
      </c>
      <c r="C39166">
        <f t="shared" si="611"/>
        <v>89823</v>
      </c>
    </row>
    <row r="39167" spans="1:3">
      <c r="A39167" s="32" t="s">
        <v>44055</v>
      </c>
      <c r="B39167" s="32" t="s">
        <v>164</v>
      </c>
      <c r="C39167">
        <f t="shared" si="611"/>
        <v>89824</v>
      </c>
    </row>
    <row r="39168" spans="1:3">
      <c r="A39168" s="32" t="s">
        <v>31180</v>
      </c>
      <c r="B39168" s="32" t="s">
        <v>164</v>
      </c>
      <c r="C39168">
        <f t="shared" si="611"/>
        <v>89825</v>
      </c>
    </row>
    <row r="39169" spans="1:3">
      <c r="A39169" s="32" t="s">
        <v>31181</v>
      </c>
      <c r="B39169" s="32" t="s">
        <v>164</v>
      </c>
      <c r="C39169">
        <f t="shared" si="611"/>
        <v>89826</v>
      </c>
    </row>
    <row r="39170" spans="1:3">
      <c r="A39170" s="32" t="s">
        <v>31182</v>
      </c>
      <c r="B39170" s="32" t="s">
        <v>164</v>
      </c>
      <c r="C39170">
        <f t="shared" ref="C39170:C39233" si="612">1*A39170</f>
        <v>89828</v>
      </c>
    </row>
    <row r="39171" spans="1:3">
      <c r="A39171" s="32" t="s">
        <v>31183</v>
      </c>
      <c r="B39171" s="32" t="s">
        <v>164</v>
      </c>
      <c r="C39171">
        <f t="shared" si="612"/>
        <v>89830</v>
      </c>
    </row>
    <row r="39172" spans="1:3">
      <c r="A39172" s="32" t="s">
        <v>31184</v>
      </c>
      <c r="B39172" s="32" t="s">
        <v>164</v>
      </c>
      <c r="C39172">
        <f t="shared" si="612"/>
        <v>89831</v>
      </c>
    </row>
    <row r="39173" spans="1:3">
      <c r="A39173" s="32" t="s">
        <v>31185</v>
      </c>
      <c r="B39173" s="32" t="s">
        <v>164</v>
      </c>
      <c r="C39173">
        <f t="shared" si="612"/>
        <v>89832</v>
      </c>
    </row>
    <row r="39174" spans="1:3">
      <c r="A39174" s="32" t="s">
        <v>31186</v>
      </c>
      <c r="B39174" s="32" t="s">
        <v>164</v>
      </c>
      <c r="C39174">
        <f t="shared" si="612"/>
        <v>89833</v>
      </c>
    </row>
    <row r="39175" spans="1:3">
      <c r="A39175" s="32" t="s">
        <v>31187</v>
      </c>
      <c r="B39175" s="32" t="s">
        <v>164</v>
      </c>
      <c r="C39175">
        <f t="shared" si="612"/>
        <v>89834</v>
      </c>
    </row>
    <row r="39176" spans="1:3">
      <c r="A39176" s="32" t="s">
        <v>31188</v>
      </c>
      <c r="B39176" s="32" t="s">
        <v>164</v>
      </c>
      <c r="C39176">
        <f t="shared" si="612"/>
        <v>89835</v>
      </c>
    </row>
    <row r="39177" spans="1:3">
      <c r="A39177" s="32" t="s">
        <v>31189</v>
      </c>
      <c r="B39177" s="32" t="s">
        <v>164</v>
      </c>
      <c r="C39177">
        <f t="shared" si="612"/>
        <v>89883</v>
      </c>
    </row>
    <row r="39178" spans="1:3">
      <c r="A39178" s="32" t="s">
        <v>5451</v>
      </c>
      <c r="B39178" s="32" t="s">
        <v>142</v>
      </c>
      <c r="C39178">
        <f t="shared" si="612"/>
        <v>90000</v>
      </c>
    </row>
    <row r="39179" spans="1:3">
      <c r="A39179" s="32" t="s">
        <v>3731</v>
      </c>
      <c r="B39179" s="32" t="s">
        <v>142</v>
      </c>
      <c r="C39179">
        <f t="shared" si="612"/>
        <v>90001</v>
      </c>
    </row>
    <row r="39180" spans="1:3">
      <c r="A39180" s="32" t="s">
        <v>3732</v>
      </c>
      <c r="B39180" s="32" t="s">
        <v>142</v>
      </c>
      <c r="C39180">
        <f t="shared" si="612"/>
        <v>90002</v>
      </c>
    </row>
    <row r="39181" spans="1:3">
      <c r="A39181" s="32" t="s">
        <v>3733</v>
      </c>
      <c r="B39181" s="32" t="s">
        <v>142</v>
      </c>
      <c r="C39181">
        <f t="shared" si="612"/>
        <v>90003</v>
      </c>
    </row>
    <row r="39182" spans="1:3">
      <c r="A39182" s="32" t="s">
        <v>3734</v>
      </c>
      <c r="B39182" s="32" t="s">
        <v>142</v>
      </c>
      <c r="C39182">
        <f t="shared" si="612"/>
        <v>90004</v>
      </c>
    </row>
    <row r="39183" spans="1:3">
      <c r="A39183" s="32" t="s">
        <v>2665</v>
      </c>
      <c r="B39183" s="32" t="s">
        <v>142</v>
      </c>
      <c r="C39183">
        <f t="shared" si="612"/>
        <v>90005</v>
      </c>
    </row>
    <row r="39184" spans="1:3">
      <c r="A39184" s="32" t="s">
        <v>2666</v>
      </c>
      <c r="B39184" s="32" t="s">
        <v>142</v>
      </c>
      <c r="C39184">
        <f t="shared" si="612"/>
        <v>90006</v>
      </c>
    </row>
    <row r="39185" spans="1:3">
      <c r="A39185" s="32" t="s">
        <v>2667</v>
      </c>
      <c r="B39185" s="32" t="s">
        <v>142</v>
      </c>
      <c r="C39185">
        <f t="shared" si="612"/>
        <v>90007</v>
      </c>
    </row>
    <row r="39186" spans="1:3">
      <c r="A39186" s="32" t="s">
        <v>2668</v>
      </c>
      <c r="B39186" s="32" t="s">
        <v>142</v>
      </c>
      <c r="C39186">
        <f t="shared" si="612"/>
        <v>90008</v>
      </c>
    </row>
    <row r="39187" spans="1:3">
      <c r="A39187" s="32" t="s">
        <v>3735</v>
      </c>
      <c r="B39187" s="32" t="s">
        <v>142</v>
      </c>
      <c r="C39187">
        <f t="shared" si="612"/>
        <v>90009</v>
      </c>
    </row>
    <row r="39188" spans="1:3">
      <c r="A39188" s="32" t="s">
        <v>2669</v>
      </c>
      <c r="B39188" s="32" t="s">
        <v>142</v>
      </c>
      <c r="C39188">
        <f t="shared" si="612"/>
        <v>90010</v>
      </c>
    </row>
    <row r="39189" spans="1:3">
      <c r="A39189" s="32" t="s">
        <v>2670</v>
      </c>
      <c r="B39189" s="32" t="s">
        <v>142</v>
      </c>
      <c r="C39189">
        <f t="shared" si="612"/>
        <v>90011</v>
      </c>
    </row>
    <row r="39190" spans="1:3">
      <c r="A39190" s="32" t="s">
        <v>3736</v>
      </c>
      <c r="B39190" s="32" t="s">
        <v>142</v>
      </c>
      <c r="C39190">
        <f t="shared" si="612"/>
        <v>90012</v>
      </c>
    </row>
    <row r="39191" spans="1:3">
      <c r="A39191" s="32" t="s">
        <v>2671</v>
      </c>
      <c r="B39191" s="32" t="s">
        <v>142</v>
      </c>
      <c r="C39191">
        <f t="shared" si="612"/>
        <v>90013</v>
      </c>
    </row>
    <row r="39192" spans="1:3">
      <c r="A39192" s="32" t="s">
        <v>3737</v>
      </c>
      <c r="B39192" s="32" t="s">
        <v>142</v>
      </c>
      <c r="C39192">
        <f t="shared" si="612"/>
        <v>90014</v>
      </c>
    </row>
    <row r="39193" spans="1:3">
      <c r="A39193" s="32" t="s">
        <v>3738</v>
      </c>
      <c r="B39193" s="32" t="s">
        <v>142</v>
      </c>
      <c r="C39193">
        <f t="shared" si="612"/>
        <v>90015</v>
      </c>
    </row>
    <row r="39194" spans="1:3">
      <c r="A39194" s="32" t="s">
        <v>2672</v>
      </c>
      <c r="B39194" s="32" t="s">
        <v>142</v>
      </c>
      <c r="C39194">
        <f t="shared" si="612"/>
        <v>90016</v>
      </c>
    </row>
    <row r="39195" spans="1:3">
      <c r="A39195" s="32" t="s">
        <v>3739</v>
      </c>
      <c r="B39195" s="32" t="s">
        <v>142</v>
      </c>
      <c r="C39195">
        <f t="shared" si="612"/>
        <v>90017</v>
      </c>
    </row>
    <row r="39196" spans="1:3">
      <c r="A39196" s="32" t="s">
        <v>3740</v>
      </c>
      <c r="B39196" s="32" t="s">
        <v>142</v>
      </c>
      <c r="C39196">
        <f t="shared" si="612"/>
        <v>90018</v>
      </c>
    </row>
    <row r="39197" spans="1:3">
      <c r="A39197" s="32" t="s">
        <v>2673</v>
      </c>
      <c r="B39197" s="32" t="s">
        <v>142</v>
      </c>
      <c r="C39197">
        <f t="shared" si="612"/>
        <v>90019</v>
      </c>
    </row>
    <row r="39198" spans="1:3">
      <c r="A39198" s="32" t="s">
        <v>2674</v>
      </c>
      <c r="B39198" s="32" t="s">
        <v>142</v>
      </c>
      <c r="C39198">
        <f t="shared" si="612"/>
        <v>90020</v>
      </c>
    </row>
    <row r="39199" spans="1:3">
      <c r="A39199" s="32" t="s">
        <v>2675</v>
      </c>
      <c r="B39199" s="32" t="s">
        <v>142</v>
      </c>
      <c r="C39199">
        <f t="shared" si="612"/>
        <v>90021</v>
      </c>
    </row>
    <row r="39200" spans="1:3">
      <c r="A39200" s="32" t="s">
        <v>3741</v>
      </c>
      <c r="B39200" s="32" t="s">
        <v>142</v>
      </c>
      <c r="C39200">
        <f t="shared" si="612"/>
        <v>90022</v>
      </c>
    </row>
    <row r="39201" spans="1:3">
      <c r="A39201" s="32" t="s">
        <v>2676</v>
      </c>
      <c r="B39201" s="32" t="s">
        <v>142</v>
      </c>
      <c r="C39201">
        <f t="shared" si="612"/>
        <v>90023</v>
      </c>
    </row>
    <row r="39202" spans="1:3">
      <c r="A39202" s="32" t="s">
        <v>3742</v>
      </c>
      <c r="B39202" s="32" t="s">
        <v>142</v>
      </c>
      <c r="C39202">
        <f t="shared" si="612"/>
        <v>90024</v>
      </c>
    </row>
    <row r="39203" spans="1:3">
      <c r="A39203" s="32" t="s">
        <v>3743</v>
      </c>
      <c r="B39203" s="32" t="s">
        <v>142</v>
      </c>
      <c r="C39203">
        <f t="shared" si="612"/>
        <v>90025</v>
      </c>
    </row>
    <row r="39204" spans="1:3">
      <c r="A39204" s="32" t="s">
        <v>2677</v>
      </c>
      <c r="B39204" s="32" t="s">
        <v>142</v>
      </c>
      <c r="C39204">
        <f t="shared" si="612"/>
        <v>90026</v>
      </c>
    </row>
    <row r="39205" spans="1:3">
      <c r="A39205" s="32" t="s">
        <v>3744</v>
      </c>
      <c r="B39205" s="32" t="s">
        <v>142</v>
      </c>
      <c r="C39205">
        <f t="shared" si="612"/>
        <v>90027</v>
      </c>
    </row>
    <row r="39206" spans="1:3">
      <c r="A39206" s="32" t="s">
        <v>2678</v>
      </c>
      <c r="B39206" s="32" t="s">
        <v>142</v>
      </c>
      <c r="C39206">
        <f t="shared" si="612"/>
        <v>90028</v>
      </c>
    </row>
    <row r="39207" spans="1:3">
      <c r="A39207" s="32" t="s">
        <v>3745</v>
      </c>
      <c r="B39207" s="32" t="s">
        <v>142</v>
      </c>
      <c r="C39207">
        <f t="shared" si="612"/>
        <v>90029</v>
      </c>
    </row>
    <row r="39208" spans="1:3">
      <c r="A39208" s="32" t="s">
        <v>3746</v>
      </c>
      <c r="B39208" s="32" t="s">
        <v>142</v>
      </c>
      <c r="C39208">
        <f t="shared" si="612"/>
        <v>90030</v>
      </c>
    </row>
    <row r="39209" spans="1:3">
      <c r="A39209" s="32" t="s">
        <v>3747</v>
      </c>
      <c r="B39209" s="32" t="s">
        <v>142</v>
      </c>
      <c r="C39209">
        <f t="shared" si="612"/>
        <v>90031</v>
      </c>
    </row>
    <row r="39210" spans="1:3">
      <c r="A39210" s="32" t="s">
        <v>2679</v>
      </c>
      <c r="B39210" s="32" t="s">
        <v>142</v>
      </c>
      <c r="C39210">
        <f t="shared" si="612"/>
        <v>90032</v>
      </c>
    </row>
    <row r="39211" spans="1:3">
      <c r="A39211" s="32" t="s">
        <v>2680</v>
      </c>
      <c r="B39211" s="32" t="s">
        <v>142</v>
      </c>
      <c r="C39211">
        <f t="shared" si="612"/>
        <v>90033</v>
      </c>
    </row>
    <row r="39212" spans="1:3">
      <c r="A39212" s="32" t="s">
        <v>2681</v>
      </c>
      <c r="B39212" s="32" t="s">
        <v>142</v>
      </c>
      <c r="C39212">
        <f t="shared" si="612"/>
        <v>90034</v>
      </c>
    </row>
    <row r="39213" spans="1:3">
      <c r="A39213" s="32" t="s">
        <v>2682</v>
      </c>
      <c r="B39213" s="32" t="s">
        <v>142</v>
      </c>
      <c r="C39213">
        <f t="shared" si="612"/>
        <v>90035</v>
      </c>
    </row>
    <row r="39214" spans="1:3">
      <c r="A39214" s="32" t="s">
        <v>3748</v>
      </c>
      <c r="B39214" s="32" t="s">
        <v>142</v>
      </c>
      <c r="C39214">
        <f t="shared" si="612"/>
        <v>90036</v>
      </c>
    </row>
    <row r="39215" spans="1:3">
      <c r="A39215" s="32" t="s">
        <v>3749</v>
      </c>
      <c r="B39215" s="32" t="s">
        <v>142</v>
      </c>
      <c r="C39215">
        <f t="shared" si="612"/>
        <v>90037</v>
      </c>
    </row>
    <row r="39216" spans="1:3">
      <c r="A39216" s="32" t="s">
        <v>3750</v>
      </c>
      <c r="B39216" s="32" t="s">
        <v>142</v>
      </c>
      <c r="C39216">
        <f t="shared" si="612"/>
        <v>90038</v>
      </c>
    </row>
    <row r="39217" spans="1:3">
      <c r="A39217" s="32" t="s">
        <v>3751</v>
      </c>
      <c r="B39217" s="32" t="s">
        <v>142</v>
      </c>
      <c r="C39217">
        <f t="shared" si="612"/>
        <v>90039</v>
      </c>
    </row>
    <row r="39218" spans="1:3">
      <c r="A39218" s="32" t="s">
        <v>2683</v>
      </c>
      <c r="B39218" s="32" t="s">
        <v>142</v>
      </c>
      <c r="C39218">
        <f t="shared" si="612"/>
        <v>90040</v>
      </c>
    </row>
    <row r="39219" spans="1:3">
      <c r="A39219" s="32" t="s">
        <v>2684</v>
      </c>
      <c r="B39219" s="32" t="s">
        <v>142</v>
      </c>
      <c r="C39219">
        <f t="shared" si="612"/>
        <v>90041</v>
      </c>
    </row>
    <row r="39220" spans="1:3">
      <c r="A39220" s="32" t="s">
        <v>3752</v>
      </c>
      <c r="B39220" s="32" t="s">
        <v>142</v>
      </c>
      <c r="C39220">
        <f t="shared" si="612"/>
        <v>90042</v>
      </c>
    </row>
    <row r="39221" spans="1:3">
      <c r="A39221" s="32" t="s">
        <v>3753</v>
      </c>
      <c r="B39221" s="32" t="s">
        <v>142</v>
      </c>
      <c r="C39221">
        <f t="shared" si="612"/>
        <v>90043</v>
      </c>
    </row>
    <row r="39222" spans="1:3">
      <c r="A39222" s="32" t="s">
        <v>2685</v>
      </c>
      <c r="B39222" s="32" t="s">
        <v>142</v>
      </c>
      <c r="C39222">
        <f t="shared" si="612"/>
        <v>90044</v>
      </c>
    </row>
    <row r="39223" spans="1:3">
      <c r="A39223" s="32" t="s">
        <v>3754</v>
      </c>
      <c r="B39223" s="32" t="s">
        <v>142</v>
      </c>
      <c r="C39223">
        <f t="shared" si="612"/>
        <v>90045</v>
      </c>
    </row>
    <row r="39224" spans="1:3">
      <c r="A39224" s="32" t="s">
        <v>2686</v>
      </c>
      <c r="B39224" s="32" t="s">
        <v>142</v>
      </c>
      <c r="C39224">
        <f t="shared" si="612"/>
        <v>90046</v>
      </c>
    </row>
    <row r="39225" spans="1:3">
      <c r="A39225" s="32" t="s">
        <v>2687</v>
      </c>
      <c r="B39225" s="32" t="s">
        <v>142</v>
      </c>
      <c r="C39225">
        <f t="shared" si="612"/>
        <v>90047</v>
      </c>
    </row>
    <row r="39226" spans="1:3">
      <c r="A39226" s="32" t="s">
        <v>3755</v>
      </c>
      <c r="B39226" s="32" t="s">
        <v>142</v>
      </c>
      <c r="C39226">
        <f t="shared" si="612"/>
        <v>90048</v>
      </c>
    </row>
    <row r="39227" spans="1:3">
      <c r="A39227" s="32" t="s">
        <v>2688</v>
      </c>
      <c r="B39227" s="32" t="s">
        <v>142</v>
      </c>
      <c r="C39227">
        <f t="shared" si="612"/>
        <v>90049</v>
      </c>
    </row>
    <row r="39228" spans="1:3">
      <c r="A39228" s="32" t="s">
        <v>3756</v>
      </c>
      <c r="B39228" s="32" t="s">
        <v>142</v>
      </c>
      <c r="C39228">
        <f t="shared" si="612"/>
        <v>90050</v>
      </c>
    </row>
    <row r="39229" spans="1:3">
      <c r="A39229" s="32" t="s">
        <v>3757</v>
      </c>
      <c r="B39229" s="32" t="s">
        <v>142</v>
      </c>
      <c r="C39229">
        <f t="shared" si="612"/>
        <v>90051</v>
      </c>
    </row>
    <row r="39230" spans="1:3">
      <c r="A39230" s="32" t="s">
        <v>2689</v>
      </c>
      <c r="B39230" s="32" t="s">
        <v>142</v>
      </c>
      <c r="C39230">
        <f t="shared" si="612"/>
        <v>90052</v>
      </c>
    </row>
    <row r="39231" spans="1:3">
      <c r="A39231" s="32" t="s">
        <v>3758</v>
      </c>
      <c r="B39231" s="32" t="s">
        <v>142</v>
      </c>
      <c r="C39231">
        <f t="shared" si="612"/>
        <v>90053</v>
      </c>
    </row>
    <row r="39232" spans="1:3">
      <c r="A39232" s="32" t="s">
        <v>2690</v>
      </c>
      <c r="B39232" s="32" t="s">
        <v>142</v>
      </c>
      <c r="C39232">
        <f t="shared" si="612"/>
        <v>90054</v>
      </c>
    </row>
    <row r="39233" spans="1:3">
      <c r="A39233" s="32" t="s">
        <v>2691</v>
      </c>
      <c r="B39233" s="32" t="s">
        <v>142</v>
      </c>
      <c r="C39233">
        <f t="shared" si="612"/>
        <v>90055</v>
      </c>
    </row>
    <row r="39234" spans="1:3">
      <c r="A39234" s="32" t="s">
        <v>3759</v>
      </c>
      <c r="B39234" s="32" t="s">
        <v>142</v>
      </c>
      <c r="C39234">
        <f t="shared" ref="C39234:C39297" si="613">1*A39234</f>
        <v>90056</v>
      </c>
    </row>
    <row r="39235" spans="1:3">
      <c r="A39235" s="32" t="s">
        <v>2692</v>
      </c>
      <c r="B39235" s="32" t="s">
        <v>142</v>
      </c>
      <c r="C39235">
        <f t="shared" si="613"/>
        <v>90057</v>
      </c>
    </row>
    <row r="39236" spans="1:3">
      <c r="A39236" s="32" t="s">
        <v>2693</v>
      </c>
      <c r="B39236" s="32" t="s">
        <v>142</v>
      </c>
      <c r="C39236">
        <f t="shared" si="613"/>
        <v>90058</v>
      </c>
    </row>
    <row r="39237" spans="1:3">
      <c r="A39237" s="32" t="s">
        <v>3760</v>
      </c>
      <c r="B39237" s="32" t="s">
        <v>142</v>
      </c>
      <c r="C39237">
        <f t="shared" si="613"/>
        <v>90059</v>
      </c>
    </row>
    <row r="39238" spans="1:3">
      <c r="A39238" s="32" t="s">
        <v>3761</v>
      </c>
      <c r="B39238" s="32" t="s">
        <v>142</v>
      </c>
      <c r="C39238">
        <f t="shared" si="613"/>
        <v>90060</v>
      </c>
    </row>
    <row r="39239" spans="1:3">
      <c r="A39239" s="32" t="s">
        <v>2694</v>
      </c>
      <c r="B39239" s="32" t="s">
        <v>142</v>
      </c>
      <c r="C39239">
        <f t="shared" si="613"/>
        <v>90061</v>
      </c>
    </row>
    <row r="39240" spans="1:3">
      <c r="A39240" s="32" t="s">
        <v>2695</v>
      </c>
      <c r="B39240" s="32" t="s">
        <v>142</v>
      </c>
      <c r="C39240">
        <f t="shared" si="613"/>
        <v>90062</v>
      </c>
    </row>
    <row r="39241" spans="1:3">
      <c r="A39241" s="32" t="s">
        <v>3762</v>
      </c>
      <c r="B39241" s="32" t="s">
        <v>142</v>
      </c>
      <c r="C39241">
        <f t="shared" si="613"/>
        <v>90063</v>
      </c>
    </row>
    <row r="39242" spans="1:3">
      <c r="A39242" s="32" t="s">
        <v>2696</v>
      </c>
      <c r="B39242" s="32" t="s">
        <v>142</v>
      </c>
      <c r="C39242">
        <f t="shared" si="613"/>
        <v>90064</v>
      </c>
    </row>
    <row r="39243" spans="1:3">
      <c r="A39243" s="32" t="s">
        <v>3763</v>
      </c>
      <c r="B39243" s="32" t="s">
        <v>142</v>
      </c>
      <c r="C39243">
        <f t="shared" si="613"/>
        <v>90065</v>
      </c>
    </row>
    <row r="39244" spans="1:3">
      <c r="A39244" s="32" t="s">
        <v>3764</v>
      </c>
      <c r="B39244" s="32" t="s">
        <v>142</v>
      </c>
      <c r="C39244">
        <f t="shared" si="613"/>
        <v>90066</v>
      </c>
    </row>
    <row r="39245" spans="1:3">
      <c r="A39245" s="32" t="s">
        <v>2697</v>
      </c>
      <c r="B39245" s="32" t="s">
        <v>142</v>
      </c>
      <c r="C39245">
        <f t="shared" si="613"/>
        <v>90067</v>
      </c>
    </row>
    <row r="39246" spans="1:3">
      <c r="A39246" s="32" t="s">
        <v>3765</v>
      </c>
      <c r="B39246" s="32" t="s">
        <v>142</v>
      </c>
      <c r="C39246">
        <f t="shared" si="613"/>
        <v>90068</v>
      </c>
    </row>
    <row r="39247" spans="1:3">
      <c r="A39247" s="32" t="s">
        <v>2698</v>
      </c>
      <c r="B39247" s="32" t="s">
        <v>142</v>
      </c>
      <c r="C39247">
        <f t="shared" si="613"/>
        <v>90069</v>
      </c>
    </row>
    <row r="39248" spans="1:3">
      <c r="A39248" s="32" t="s">
        <v>2699</v>
      </c>
      <c r="B39248" s="32" t="s">
        <v>142</v>
      </c>
      <c r="C39248">
        <f t="shared" si="613"/>
        <v>90070</v>
      </c>
    </row>
    <row r="39249" spans="1:3">
      <c r="A39249" s="32" t="s">
        <v>3766</v>
      </c>
      <c r="B39249" s="32" t="s">
        <v>142</v>
      </c>
      <c r="C39249">
        <f t="shared" si="613"/>
        <v>90071</v>
      </c>
    </row>
    <row r="39250" spans="1:3">
      <c r="A39250" s="32" t="s">
        <v>3767</v>
      </c>
      <c r="B39250" s="32" t="s">
        <v>142</v>
      </c>
      <c r="C39250">
        <f t="shared" si="613"/>
        <v>90072</v>
      </c>
    </row>
    <row r="39251" spans="1:3">
      <c r="A39251" s="32" t="s">
        <v>3768</v>
      </c>
      <c r="B39251" s="32" t="s">
        <v>142</v>
      </c>
      <c r="C39251">
        <f t="shared" si="613"/>
        <v>90073</v>
      </c>
    </row>
    <row r="39252" spans="1:3">
      <c r="A39252" s="32" t="s">
        <v>3769</v>
      </c>
      <c r="B39252" s="32" t="s">
        <v>142</v>
      </c>
      <c r="C39252">
        <f t="shared" si="613"/>
        <v>90074</v>
      </c>
    </row>
    <row r="39253" spans="1:3">
      <c r="A39253" s="32" t="s">
        <v>2700</v>
      </c>
      <c r="B39253" s="32" t="s">
        <v>142</v>
      </c>
      <c r="C39253">
        <f t="shared" si="613"/>
        <v>90075</v>
      </c>
    </row>
    <row r="39254" spans="1:3">
      <c r="A39254" s="32" t="s">
        <v>2701</v>
      </c>
      <c r="B39254" s="32" t="s">
        <v>142</v>
      </c>
      <c r="C39254">
        <f t="shared" si="613"/>
        <v>90076</v>
      </c>
    </row>
    <row r="39255" spans="1:3">
      <c r="A39255" s="32" t="s">
        <v>2702</v>
      </c>
      <c r="B39255" s="32" t="s">
        <v>142</v>
      </c>
      <c r="C39255">
        <f t="shared" si="613"/>
        <v>90077</v>
      </c>
    </row>
    <row r="39256" spans="1:3">
      <c r="A39256" s="32" t="s">
        <v>2703</v>
      </c>
      <c r="B39256" s="32" t="s">
        <v>142</v>
      </c>
      <c r="C39256">
        <f t="shared" si="613"/>
        <v>90078</v>
      </c>
    </row>
    <row r="39257" spans="1:3">
      <c r="A39257" s="32" t="s">
        <v>3770</v>
      </c>
      <c r="B39257" s="32" t="s">
        <v>142</v>
      </c>
      <c r="C39257">
        <f t="shared" si="613"/>
        <v>90079</v>
      </c>
    </row>
    <row r="39258" spans="1:3">
      <c r="A39258" s="32" t="s">
        <v>3771</v>
      </c>
      <c r="B39258" s="32" t="s">
        <v>142</v>
      </c>
      <c r="C39258">
        <f t="shared" si="613"/>
        <v>90080</v>
      </c>
    </row>
    <row r="39259" spans="1:3">
      <c r="A39259" s="32" t="s">
        <v>2704</v>
      </c>
      <c r="B39259" s="32" t="s">
        <v>142</v>
      </c>
      <c r="C39259">
        <f t="shared" si="613"/>
        <v>90081</v>
      </c>
    </row>
    <row r="39260" spans="1:3">
      <c r="A39260" s="32" t="s">
        <v>2705</v>
      </c>
      <c r="B39260" s="32" t="s">
        <v>142</v>
      </c>
      <c r="C39260">
        <f t="shared" si="613"/>
        <v>90082</v>
      </c>
    </row>
    <row r="39261" spans="1:3">
      <c r="A39261" s="32" t="s">
        <v>3772</v>
      </c>
      <c r="B39261" s="32" t="s">
        <v>142</v>
      </c>
      <c r="C39261">
        <f t="shared" si="613"/>
        <v>90083</v>
      </c>
    </row>
    <row r="39262" spans="1:3">
      <c r="A39262" s="32" t="s">
        <v>2706</v>
      </c>
      <c r="B39262" s="32" t="s">
        <v>142</v>
      </c>
      <c r="C39262">
        <f t="shared" si="613"/>
        <v>90084</v>
      </c>
    </row>
    <row r="39263" spans="1:3">
      <c r="A39263" s="32" t="s">
        <v>3773</v>
      </c>
      <c r="B39263" s="32" t="s">
        <v>142</v>
      </c>
      <c r="C39263">
        <f t="shared" si="613"/>
        <v>90086</v>
      </c>
    </row>
    <row r="39264" spans="1:3">
      <c r="A39264" s="32" t="s">
        <v>2707</v>
      </c>
      <c r="B39264" s="32" t="s">
        <v>142</v>
      </c>
      <c r="C39264">
        <f t="shared" si="613"/>
        <v>90087</v>
      </c>
    </row>
    <row r="39265" spans="1:3">
      <c r="A39265" s="32" t="s">
        <v>3774</v>
      </c>
      <c r="B39265" s="32" t="s">
        <v>142</v>
      </c>
      <c r="C39265">
        <f t="shared" si="613"/>
        <v>90088</v>
      </c>
    </row>
    <row r="39266" spans="1:3">
      <c r="A39266" s="32" t="s">
        <v>2708</v>
      </c>
      <c r="B39266" s="32" t="s">
        <v>142</v>
      </c>
      <c r="C39266">
        <f t="shared" si="613"/>
        <v>90089</v>
      </c>
    </row>
    <row r="39267" spans="1:3">
      <c r="A39267" s="32" t="s">
        <v>2709</v>
      </c>
      <c r="B39267" s="32" t="s">
        <v>142</v>
      </c>
      <c r="C39267">
        <f t="shared" si="613"/>
        <v>90090</v>
      </c>
    </row>
    <row r="39268" spans="1:3">
      <c r="A39268" s="32" t="s">
        <v>3775</v>
      </c>
      <c r="B39268" s="32" t="s">
        <v>142</v>
      </c>
      <c r="C39268">
        <f t="shared" si="613"/>
        <v>90091</v>
      </c>
    </row>
    <row r="39269" spans="1:3">
      <c r="A39269" s="32" t="s">
        <v>2710</v>
      </c>
      <c r="B39269" s="32" t="s">
        <v>142</v>
      </c>
      <c r="C39269">
        <f t="shared" si="613"/>
        <v>90093</v>
      </c>
    </row>
    <row r="39270" spans="1:3">
      <c r="A39270" s="32" t="s">
        <v>3776</v>
      </c>
      <c r="B39270" s="32" t="s">
        <v>142</v>
      </c>
      <c r="C39270">
        <f t="shared" si="613"/>
        <v>90094</v>
      </c>
    </row>
    <row r="39271" spans="1:3">
      <c r="A39271" s="32" t="s">
        <v>2711</v>
      </c>
      <c r="B39271" s="32" t="s">
        <v>142</v>
      </c>
      <c r="C39271">
        <f t="shared" si="613"/>
        <v>90095</v>
      </c>
    </row>
    <row r="39272" spans="1:3">
      <c r="A39272" s="32" t="s">
        <v>3777</v>
      </c>
      <c r="B39272" s="32" t="s">
        <v>142</v>
      </c>
      <c r="C39272">
        <f t="shared" si="613"/>
        <v>90096</v>
      </c>
    </row>
    <row r="39273" spans="1:3">
      <c r="A39273" s="32" t="s">
        <v>4871</v>
      </c>
      <c r="B39273" s="32" t="s">
        <v>142</v>
      </c>
      <c r="C39273">
        <f t="shared" si="613"/>
        <v>90097</v>
      </c>
    </row>
    <row r="39274" spans="1:3">
      <c r="A39274" s="32" t="s">
        <v>3778</v>
      </c>
      <c r="B39274" s="32" t="s">
        <v>142</v>
      </c>
      <c r="C39274">
        <f t="shared" si="613"/>
        <v>90099</v>
      </c>
    </row>
    <row r="39275" spans="1:3">
      <c r="A39275" s="32" t="s">
        <v>4896</v>
      </c>
      <c r="B39275" s="32" t="s">
        <v>142</v>
      </c>
      <c r="C39275">
        <f t="shared" si="613"/>
        <v>90101</v>
      </c>
    </row>
    <row r="39276" spans="1:3">
      <c r="A39276" s="32" t="s">
        <v>4793</v>
      </c>
      <c r="B39276" s="32" t="s">
        <v>142</v>
      </c>
      <c r="C39276">
        <f t="shared" si="613"/>
        <v>90102</v>
      </c>
    </row>
    <row r="39277" spans="1:3">
      <c r="A39277" s="32" t="s">
        <v>5184</v>
      </c>
      <c r="B39277" s="32" t="s">
        <v>142</v>
      </c>
      <c r="C39277">
        <f t="shared" si="613"/>
        <v>90103</v>
      </c>
    </row>
    <row r="39278" spans="1:3">
      <c r="A39278" s="32" t="s">
        <v>4794</v>
      </c>
      <c r="B39278" s="32" t="s">
        <v>142</v>
      </c>
      <c r="C39278">
        <f t="shared" si="613"/>
        <v>90174</v>
      </c>
    </row>
    <row r="39279" spans="1:3">
      <c r="A39279" s="32" t="s">
        <v>5185</v>
      </c>
      <c r="B39279" s="32" t="s">
        <v>142</v>
      </c>
      <c r="C39279">
        <f t="shared" si="613"/>
        <v>90185</v>
      </c>
    </row>
    <row r="39280" spans="1:3">
      <c r="A39280" s="32" t="s">
        <v>2712</v>
      </c>
      <c r="B39280" s="32" t="s">
        <v>142</v>
      </c>
      <c r="C39280">
        <f t="shared" si="613"/>
        <v>90189</v>
      </c>
    </row>
    <row r="39281" spans="1:3">
      <c r="A39281" s="32" t="s">
        <v>3779</v>
      </c>
      <c r="B39281" s="32" t="s">
        <v>142</v>
      </c>
      <c r="C39281">
        <f t="shared" si="613"/>
        <v>90201</v>
      </c>
    </row>
    <row r="39282" spans="1:3">
      <c r="A39282" s="32" t="s">
        <v>3780</v>
      </c>
      <c r="B39282" s="32" t="s">
        <v>142</v>
      </c>
      <c r="C39282">
        <f t="shared" si="613"/>
        <v>90202</v>
      </c>
    </row>
    <row r="39283" spans="1:3">
      <c r="A39283" s="32" t="s">
        <v>3781</v>
      </c>
      <c r="B39283" s="32" t="s">
        <v>142</v>
      </c>
      <c r="C39283">
        <f t="shared" si="613"/>
        <v>90209</v>
      </c>
    </row>
    <row r="39284" spans="1:3">
      <c r="A39284" s="32" t="s">
        <v>2713</v>
      </c>
      <c r="B39284" s="32" t="s">
        <v>142</v>
      </c>
      <c r="C39284">
        <f t="shared" si="613"/>
        <v>90210</v>
      </c>
    </row>
    <row r="39285" spans="1:3">
      <c r="A39285" s="32" t="s">
        <v>3782</v>
      </c>
      <c r="B39285" s="32" t="s">
        <v>142</v>
      </c>
      <c r="C39285">
        <f t="shared" si="613"/>
        <v>90211</v>
      </c>
    </row>
    <row r="39286" spans="1:3">
      <c r="A39286" s="32" t="s">
        <v>3783</v>
      </c>
      <c r="B39286" s="32" t="s">
        <v>142</v>
      </c>
      <c r="C39286">
        <f t="shared" si="613"/>
        <v>90212</v>
      </c>
    </row>
    <row r="39287" spans="1:3">
      <c r="A39287" s="32" t="s">
        <v>2714</v>
      </c>
      <c r="B39287" s="32" t="s">
        <v>142</v>
      </c>
      <c r="C39287">
        <f t="shared" si="613"/>
        <v>90213</v>
      </c>
    </row>
    <row r="39288" spans="1:3">
      <c r="A39288" s="32" t="s">
        <v>3784</v>
      </c>
      <c r="B39288" s="32" t="s">
        <v>142</v>
      </c>
      <c r="C39288">
        <f t="shared" si="613"/>
        <v>90220</v>
      </c>
    </row>
    <row r="39289" spans="1:3">
      <c r="A39289" s="32" t="s">
        <v>3785</v>
      </c>
      <c r="B39289" s="32" t="s">
        <v>142</v>
      </c>
      <c r="C39289">
        <f t="shared" si="613"/>
        <v>90221</v>
      </c>
    </row>
    <row r="39290" spans="1:3">
      <c r="A39290" s="32" t="s">
        <v>2715</v>
      </c>
      <c r="B39290" s="32" t="s">
        <v>142</v>
      </c>
      <c r="C39290">
        <f t="shared" si="613"/>
        <v>90222</v>
      </c>
    </row>
    <row r="39291" spans="1:3">
      <c r="A39291" s="32" t="s">
        <v>2716</v>
      </c>
      <c r="B39291" s="32" t="s">
        <v>142</v>
      </c>
      <c r="C39291">
        <f t="shared" si="613"/>
        <v>90223</v>
      </c>
    </row>
    <row r="39292" spans="1:3">
      <c r="A39292" s="32" t="s">
        <v>3786</v>
      </c>
      <c r="B39292" s="32" t="s">
        <v>142</v>
      </c>
      <c r="C39292">
        <f t="shared" si="613"/>
        <v>90224</v>
      </c>
    </row>
    <row r="39293" spans="1:3">
      <c r="A39293" s="32" t="s">
        <v>3787</v>
      </c>
      <c r="B39293" s="32" t="s">
        <v>142</v>
      </c>
      <c r="C39293">
        <f t="shared" si="613"/>
        <v>90230</v>
      </c>
    </row>
    <row r="39294" spans="1:3">
      <c r="A39294" s="32" t="s">
        <v>3788</v>
      </c>
      <c r="B39294" s="32" t="s">
        <v>142</v>
      </c>
      <c r="C39294">
        <f t="shared" si="613"/>
        <v>90231</v>
      </c>
    </row>
    <row r="39295" spans="1:3">
      <c r="A39295" s="32" t="s">
        <v>2717</v>
      </c>
      <c r="B39295" s="32" t="s">
        <v>142</v>
      </c>
      <c r="C39295">
        <f t="shared" si="613"/>
        <v>90232</v>
      </c>
    </row>
    <row r="39296" spans="1:3">
      <c r="A39296" s="32" t="s">
        <v>3789</v>
      </c>
      <c r="B39296" s="32" t="s">
        <v>142</v>
      </c>
      <c r="C39296">
        <f t="shared" si="613"/>
        <v>90233</v>
      </c>
    </row>
    <row r="39297" spans="1:3">
      <c r="A39297" s="32" t="s">
        <v>2718</v>
      </c>
      <c r="B39297" s="32" t="s">
        <v>142</v>
      </c>
      <c r="C39297">
        <f t="shared" si="613"/>
        <v>90239</v>
      </c>
    </row>
    <row r="39298" spans="1:3">
      <c r="A39298" s="32" t="s">
        <v>2719</v>
      </c>
      <c r="B39298" s="32" t="s">
        <v>142</v>
      </c>
      <c r="C39298">
        <f t="shared" ref="C39298:C39361" si="614">1*A39298</f>
        <v>90240</v>
      </c>
    </row>
    <row r="39299" spans="1:3">
      <c r="A39299" s="32" t="s">
        <v>3790</v>
      </c>
      <c r="B39299" s="32" t="s">
        <v>142</v>
      </c>
      <c r="C39299">
        <f t="shared" si="614"/>
        <v>90241</v>
      </c>
    </row>
    <row r="39300" spans="1:3">
      <c r="A39300" s="32" t="s">
        <v>2720</v>
      </c>
      <c r="B39300" s="32" t="s">
        <v>142</v>
      </c>
      <c r="C39300">
        <f t="shared" si="614"/>
        <v>90242</v>
      </c>
    </row>
    <row r="39301" spans="1:3">
      <c r="A39301" s="32" t="s">
        <v>2721</v>
      </c>
      <c r="B39301" s="32" t="s">
        <v>142</v>
      </c>
      <c r="C39301">
        <f t="shared" si="614"/>
        <v>90245</v>
      </c>
    </row>
    <row r="39302" spans="1:3">
      <c r="A39302" s="32" t="s">
        <v>2722</v>
      </c>
      <c r="B39302" s="32" t="s">
        <v>142</v>
      </c>
      <c r="C39302">
        <f t="shared" si="614"/>
        <v>90247</v>
      </c>
    </row>
    <row r="39303" spans="1:3">
      <c r="A39303" s="32" t="s">
        <v>2723</v>
      </c>
      <c r="B39303" s="32" t="s">
        <v>142</v>
      </c>
      <c r="C39303">
        <f t="shared" si="614"/>
        <v>90248</v>
      </c>
    </row>
    <row r="39304" spans="1:3">
      <c r="A39304" s="32" t="s">
        <v>3791</v>
      </c>
      <c r="B39304" s="32" t="s">
        <v>142</v>
      </c>
      <c r="C39304">
        <f t="shared" si="614"/>
        <v>90249</v>
      </c>
    </row>
    <row r="39305" spans="1:3">
      <c r="A39305" s="32" t="s">
        <v>3792</v>
      </c>
      <c r="B39305" s="32" t="s">
        <v>142</v>
      </c>
      <c r="C39305">
        <f t="shared" si="614"/>
        <v>90250</v>
      </c>
    </row>
    <row r="39306" spans="1:3">
      <c r="A39306" s="32" t="s">
        <v>3793</v>
      </c>
      <c r="B39306" s="32" t="s">
        <v>142</v>
      </c>
      <c r="C39306">
        <f t="shared" si="614"/>
        <v>90251</v>
      </c>
    </row>
    <row r="39307" spans="1:3">
      <c r="A39307" s="32" t="s">
        <v>2724</v>
      </c>
      <c r="B39307" s="32" t="s">
        <v>142</v>
      </c>
      <c r="C39307">
        <f t="shared" si="614"/>
        <v>90254</v>
      </c>
    </row>
    <row r="39308" spans="1:3">
      <c r="A39308" s="32" t="s">
        <v>2725</v>
      </c>
      <c r="B39308" s="32" t="s">
        <v>142</v>
      </c>
      <c r="C39308">
        <f t="shared" si="614"/>
        <v>90255</v>
      </c>
    </row>
    <row r="39309" spans="1:3">
      <c r="A39309" s="32" t="s">
        <v>3794</v>
      </c>
      <c r="B39309" s="32" t="s">
        <v>142</v>
      </c>
      <c r="C39309">
        <f t="shared" si="614"/>
        <v>90260</v>
      </c>
    </row>
    <row r="39310" spans="1:3">
      <c r="A39310" s="32" t="s">
        <v>2726</v>
      </c>
      <c r="B39310" s="32" t="s">
        <v>142</v>
      </c>
      <c r="C39310">
        <f t="shared" si="614"/>
        <v>90261</v>
      </c>
    </row>
    <row r="39311" spans="1:3">
      <c r="A39311" s="32" t="s">
        <v>2727</v>
      </c>
      <c r="B39311" s="32" t="s">
        <v>142</v>
      </c>
      <c r="C39311">
        <f t="shared" si="614"/>
        <v>90262</v>
      </c>
    </row>
    <row r="39312" spans="1:3">
      <c r="A39312" s="32" t="s">
        <v>3795</v>
      </c>
      <c r="B39312" s="32" t="s">
        <v>142</v>
      </c>
      <c r="C39312">
        <f t="shared" si="614"/>
        <v>90263</v>
      </c>
    </row>
    <row r="39313" spans="1:3">
      <c r="A39313" s="32" t="s">
        <v>2728</v>
      </c>
      <c r="B39313" s="32" t="s">
        <v>142</v>
      </c>
      <c r="C39313">
        <f t="shared" si="614"/>
        <v>90264</v>
      </c>
    </row>
    <row r="39314" spans="1:3">
      <c r="A39314" s="32" t="s">
        <v>3796</v>
      </c>
      <c r="B39314" s="32" t="s">
        <v>142</v>
      </c>
      <c r="C39314">
        <f t="shared" si="614"/>
        <v>90265</v>
      </c>
    </row>
    <row r="39315" spans="1:3">
      <c r="A39315" s="32" t="s">
        <v>3797</v>
      </c>
      <c r="B39315" s="32" t="s">
        <v>142</v>
      </c>
      <c r="C39315">
        <f t="shared" si="614"/>
        <v>90266</v>
      </c>
    </row>
    <row r="39316" spans="1:3">
      <c r="A39316" s="32" t="s">
        <v>3798</v>
      </c>
      <c r="B39316" s="32" t="s">
        <v>142</v>
      </c>
      <c r="C39316">
        <f t="shared" si="614"/>
        <v>90267</v>
      </c>
    </row>
    <row r="39317" spans="1:3">
      <c r="A39317" s="32" t="s">
        <v>2729</v>
      </c>
      <c r="B39317" s="32" t="s">
        <v>142</v>
      </c>
      <c r="C39317">
        <f t="shared" si="614"/>
        <v>90270</v>
      </c>
    </row>
    <row r="39318" spans="1:3">
      <c r="A39318" s="32" t="s">
        <v>2730</v>
      </c>
      <c r="B39318" s="32" t="s">
        <v>142</v>
      </c>
      <c r="C39318">
        <f t="shared" si="614"/>
        <v>90272</v>
      </c>
    </row>
    <row r="39319" spans="1:3">
      <c r="A39319" s="32" t="s">
        <v>3799</v>
      </c>
      <c r="B39319" s="32" t="s">
        <v>142</v>
      </c>
      <c r="C39319">
        <f t="shared" si="614"/>
        <v>90274</v>
      </c>
    </row>
    <row r="39320" spans="1:3">
      <c r="A39320" s="32" t="s">
        <v>2731</v>
      </c>
      <c r="B39320" s="32" t="s">
        <v>142</v>
      </c>
      <c r="C39320">
        <f t="shared" si="614"/>
        <v>90275</v>
      </c>
    </row>
    <row r="39321" spans="1:3">
      <c r="A39321" s="32" t="s">
        <v>2732</v>
      </c>
      <c r="B39321" s="32" t="s">
        <v>142</v>
      </c>
      <c r="C39321">
        <f t="shared" si="614"/>
        <v>90277</v>
      </c>
    </row>
    <row r="39322" spans="1:3">
      <c r="A39322" s="32" t="s">
        <v>2733</v>
      </c>
      <c r="B39322" s="32" t="s">
        <v>142</v>
      </c>
      <c r="C39322">
        <f t="shared" si="614"/>
        <v>90278</v>
      </c>
    </row>
    <row r="39323" spans="1:3">
      <c r="A39323" s="32" t="s">
        <v>3800</v>
      </c>
      <c r="B39323" s="32" t="s">
        <v>142</v>
      </c>
      <c r="C39323">
        <f t="shared" si="614"/>
        <v>90280</v>
      </c>
    </row>
    <row r="39324" spans="1:3">
      <c r="A39324" s="32" t="s">
        <v>2734</v>
      </c>
      <c r="B39324" s="32" t="s">
        <v>142</v>
      </c>
      <c r="C39324">
        <f t="shared" si="614"/>
        <v>90290</v>
      </c>
    </row>
    <row r="39325" spans="1:3">
      <c r="A39325" s="32" t="s">
        <v>3801</v>
      </c>
      <c r="B39325" s="32" t="s">
        <v>142</v>
      </c>
      <c r="C39325">
        <f t="shared" si="614"/>
        <v>90291</v>
      </c>
    </row>
    <row r="39326" spans="1:3">
      <c r="A39326" s="32" t="s">
        <v>3802</v>
      </c>
      <c r="B39326" s="32" t="s">
        <v>142</v>
      </c>
      <c r="C39326">
        <f t="shared" si="614"/>
        <v>90292</v>
      </c>
    </row>
    <row r="39327" spans="1:3">
      <c r="A39327" s="32" t="s">
        <v>2735</v>
      </c>
      <c r="B39327" s="32" t="s">
        <v>142</v>
      </c>
      <c r="C39327">
        <f t="shared" si="614"/>
        <v>90293</v>
      </c>
    </row>
    <row r="39328" spans="1:3">
      <c r="A39328" s="32" t="s">
        <v>3803</v>
      </c>
      <c r="B39328" s="32" t="s">
        <v>142</v>
      </c>
      <c r="C39328">
        <f t="shared" si="614"/>
        <v>90294</v>
      </c>
    </row>
    <row r="39329" spans="1:3">
      <c r="A39329" s="32" t="s">
        <v>2736</v>
      </c>
      <c r="B39329" s="32" t="s">
        <v>142</v>
      </c>
      <c r="C39329">
        <f t="shared" si="614"/>
        <v>90295</v>
      </c>
    </row>
    <row r="39330" spans="1:3">
      <c r="A39330" s="32" t="s">
        <v>2737</v>
      </c>
      <c r="B39330" s="32" t="s">
        <v>142</v>
      </c>
      <c r="C39330">
        <f t="shared" si="614"/>
        <v>90296</v>
      </c>
    </row>
    <row r="39331" spans="1:3">
      <c r="A39331" s="32" t="s">
        <v>5452</v>
      </c>
      <c r="B39331" s="32" t="s">
        <v>142</v>
      </c>
      <c r="C39331">
        <f t="shared" si="614"/>
        <v>90300</v>
      </c>
    </row>
    <row r="39332" spans="1:3">
      <c r="A39332" s="32" t="s">
        <v>3804</v>
      </c>
      <c r="B39332" s="32" t="s">
        <v>142</v>
      </c>
      <c r="C39332">
        <f t="shared" si="614"/>
        <v>90301</v>
      </c>
    </row>
    <row r="39333" spans="1:3">
      <c r="A39333" s="32" t="s">
        <v>3805</v>
      </c>
      <c r="B39333" s="32" t="s">
        <v>142</v>
      </c>
      <c r="C39333">
        <f t="shared" si="614"/>
        <v>90302</v>
      </c>
    </row>
    <row r="39334" spans="1:3">
      <c r="A39334" s="32" t="s">
        <v>2738</v>
      </c>
      <c r="B39334" s="32" t="s">
        <v>142</v>
      </c>
      <c r="C39334">
        <f t="shared" si="614"/>
        <v>90303</v>
      </c>
    </row>
    <row r="39335" spans="1:3">
      <c r="A39335" s="32" t="s">
        <v>2739</v>
      </c>
      <c r="B39335" s="32" t="s">
        <v>142</v>
      </c>
      <c r="C39335">
        <f t="shared" si="614"/>
        <v>90304</v>
      </c>
    </row>
    <row r="39336" spans="1:3">
      <c r="A39336" s="32" t="s">
        <v>2740</v>
      </c>
      <c r="B39336" s="32" t="s">
        <v>142</v>
      </c>
      <c r="C39336">
        <f t="shared" si="614"/>
        <v>90305</v>
      </c>
    </row>
    <row r="39337" spans="1:3">
      <c r="A39337" s="32" t="s">
        <v>2741</v>
      </c>
      <c r="B39337" s="32" t="s">
        <v>142</v>
      </c>
      <c r="C39337">
        <f t="shared" si="614"/>
        <v>90306</v>
      </c>
    </row>
    <row r="39338" spans="1:3">
      <c r="A39338" s="32" t="s">
        <v>3806</v>
      </c>
      <c r="B39338" s="32" t="s">
        <v>142</v>
      </c>
      <c r="C39338">
        <f t="shared" si="614"/>
        <v>90307</v>
      </c>
    </row>
    <row r="39339" spans="1:3">
      <c r="A39339" s="32" t="s">
        <v>3807</v>
      </c>
      <c r="B39339" s="32" t="s">
        <v>142</v>
      </c>
      <c r="C39339">
        <f t="shared" si="614"/>
        <v>90308</v>
      </c>
    </row>
    <row r="39340" spans="1:3">
      <c r="A39340" s="32" t="s">
        <v>3808</v>
      </c>
      <c r="B39340" s="32" t="s">
        <v>142</v>
      </c>
      <c r="C39340">
        <f t="shared" si="614"/>
        <v>90309</v>
      </c>
    </row>
    <row r="39341" spans="1:3">
      <c r="A39341" s="32" t="s">
        <v>2742</v>
      </c>
      <c r="B39341" s="32" t="s">
        <v>142</v>
      </c>
      <c r="C39341">
        <f t="shared" si="614"/>
        <v>90310</v>
      </c>
    </row>
    <row r="39342" spans="1:3">
      <c r="A39342" s="32" t="s">
        <v>3809</v>
      </c>
      <c r="B39342" s="32" t="s">
        <v>142</v>
      </c>
      <c r="C39342">
        <f t="shared" si="614"/>
        <v>90311</v>
      </c>
    </row>
    <row r="39343" spans="1:3">
      <c r="A39343" s="32" t="s">
        <v>2743</v>
      </c>
      <c r="B39343" s="32" t="s">
        <v>142</v>
      </c>
      <c r="C39343">
        <f t="shared" si="614"/>
        <v>90312</v>
      </c>
    </row>
    <row r="39344" spans="1:3">
      <c r="A39344" s="32" t="s">
        <v>4872</v>
      </c>
      <c r="B39344" s="32" t="s">
        <v>142</v>
      </c>
      <c r="C39344">
        <f t="shared" si="614"/>
        <v>90313</v>
      </c>
    </row>
    <row r="39345" spans="1:3">
      <c r="A39345" s="32" t="s">
        <v>4873</v>
      </c>
      <c r="B39345" s="32" t="s">
        <v>142</v>
      </c>
      <c r="C39345">
        <f t="shared" si="614"/>
        <v>90397</v>
      </c>
    </row>
    <row r="39346" spans="1:3">
      <c r="A39346" s="32" t="s">
        <v>5186</v>
      </c>
      <c r="B39346" s="32" t="s">
        <v>142</v>
      </c>
      <c r="C39346">
        <f t="shared" si="614"/>
        <v>90398</v>
      </c>
    </row>
    <row r="39347" spans="1:3">
      <c r="A39347" s="32" t="s">
        <v>4795</v>
      </c>
      <c r="B39347" s="32" t="s">
        <v>142</v>
      </c>
      <c r="C39347">
        <f t="shared" si="614"/>
        <v>90400</v>
      </c>
    </row>
    <row r="39348" spans="1:3">
      <c r="A39348" s="32" t="s">
        <v>3810</v>
      </c>
      <c r="B39348" s="32" t="s">
        <v>142</v>
      </c>
      <c r="C39348">
        <f t="shared" si="614"/>
        <v>90401</v>
      </c>
    </row>
    <row r="39349" spans="1:3">
      <c r="A39349" s="32" t="s">
        <v>2744</v>
      </c>
      <c r="B39349" s="32" t="s">
        <v>142</v>
      </c>
      <c r="C39349">
        <f t="shared" si="614"/>
        <v>90402</v>
      </c>
    </row>
    <row r="39350" spans="1:3">
      <c r="A39350" s="32" t="s">
        <v>2745</v>
      </c>
      <c r="B39350" s="32" t="s">
        <v>142</v>
      </c>
      <c r="C39350">
        <f t="shared" si="614"/>
        <v>90403</v>
      </c>
    </row>
    <row r="39351" spans="1:3">
      <c r="A39351" s="32" t="s">
        <v>3811</v>
      </c>
      <c r="B39351" s="32" t="s">
        <v>142</v>
      </c>
      <c r="C39351">
        <f t="shared" si="614"/>
        <v>90404</v>
      </c>
    </row>
    <row r="39352" spans="1:3">
      <c r="A39352" s="32" t="s">
        <v>2746</v>
      </c>
      <c r="B39352" s="32" t="s">
        <v>142</v>
      </c>
      <c r="C39352">
        <f t="shared" si="614"/>
        <v>90405</v>
      </c>
    </row>
    <row r="39353" spans="1:3">
      <c r="A39353" s="32" t="s">
        <v>3812</v>
      </c>
      <c r="B39353" s="32" t="s">
        <v>142</v>
      </c>
      <c r="C39353">
        <f t="shared" si="614"/>
        <v>90406</v>
      </c>
    </row>
    <row r="39354" spans="1:3">
      <c r="A39354" s="32" t="s">
        <v>3813</v>
      </c>
      <c r="B39354" s="32" t="s">
        <v>142</v>
      </c>
      <c r="C39354">
        <f t="shared" si="614"/>
        <v>90407</v>
      </c>
    </row>
    <row r="39355" spans="1:3">
      <c r="A39355" s="32" t="s">
        <v>2747</v>
      </c>
      <c r="B39355" s="32" t="s">
        <v>142</v>
      </c>
      <c r="C39355">
        <f t="shared" si="614"/>
        <v>90408</v>
      </c>
    </row>
    <row r="39356" spans="1:3">
      <c r="A39356" s="32" t="s">
        <v>3814</v>
      </c>
      <c r="B39356" s="32" t="s">
        <v>142</v>
      </c>
      <c r="C39356">
        <f t="shared" si="614"/>
        <v>90409</v>
      </c>
    </row>
    <row r="39357" spans="1:3">
      <c r="A39357" s="32" t="s">
        <v>3815</v>
      </c>
      <c r="B39357" s="32" t="s">
        <v>142</v>
      </c>
      <c r="C39357">
        <f t="shared" si="614"/>
        <v>90410</v>
      </c>
    </row>
    <row r="39358" spans="1:3">
      <c r="A39358" s="32" t="s">
        <v>2748</v>
      </c>
      <c r="B39358" s="32" t="s">
        <v>142</v>
      </c>
      <c r="C39358">
        <f t="shared" si="614"/>
        <v>90411</v>
      </c>
    </row>
    <row r="39359" spans="1:3">
      <c r="A39359" s="32" t="s">
        <v>4897</v>
      </c>
      <c r="B39359" s="32" t="s">
        <v>142</v>
      </c>
      <c r="C39359">
        <f t="shared" si="614"/>
        <v>90500</v>
      </c>
    </row>
    <row r="39360" spans="1:3">
      <c r="A39360" s="32" t="s">
        <v>2749</v>
      </c>
      <c r="B39360" s="32" t="s">
        <v>142</v>
      </c>
      <c r="C39360">
        <f t="shared" si="614"/>
        <v>90501</v>
      </c>
    </row>
    <row r="39361" spans="1:3">
      <c r="A39361" s="32" t="s">
        <v>3816</v>
      </c>
      <c r="B39361" s="32" t="s">
        <v>142</v>
      </c>
      <c r="C39361">
        <f t="shared" si="614"/>
        <v>90502</v>
      </c>
    </row>
    <row r="39362" spans="1:3">
      <c r="A39362" s="32" t="s">
        <v>3817</v>
      </c>
      <c r="B39362" s="32" t="s">
        <v>142</v>
      </c>
      <c r="C39362">
        <f t="shared" ref="C39362:C39425" si="615">1*A39362</f>
        <v>90503</v>
      </c>
    </row>
    <row r="39363" spans="1:3">
      <c r="A39363" s="32" t="s">
        <v>2750</v>
      </c>
      <c r="B39363" s="32" t="s">
        <v>142</v>
      </c>
      <c r="C39363">
        <f t="shared" si="615"/>
        <v>90504</v>
      </c>
    </row>
    <row r="39364" spans="1:3">
      <c r="A39364" s="32" t="s">
        <v>2751</v>
      </c>
      <c r="B39364" s="32" t="s">
        <v>142</v>
      </c>
      <c r="C39364">
        <f t="shared" si="615"/>
        <v>90505</v>
      </c>
    </row>
    <row r="39365" spans="1:3">
      <c r="A39365" s="32" t="s">
        <v>2752</v>
      </c>
      <c r="B39365" s="32" t="s">
        <v>142</v>
      </c>
      <c r="C39365">
        <f t="shared" si="615"/>
        <v>90506</v>
      </c>
    </row>
    <row r="39366" spans="1:3">
      <c r="A39366" s="32" t="s">
        <v>2753</v>
      </c>
      <c r="B39366" s="32" t="s">
        <v>142</v>
      </c>
      <c r="C39366">
        <f t="shared" si="615"/>
        <v>90507</v>
      </c>
    </row>
    <row r="39367" spans="1:3">
      <c r="A39367" s="32" t="s">
        <v>3818</v>
      </c>
      <c r="B39367" s="32" t="s">
        <v>142</v>
      </c>
      <c r="C39367">
        <f t="shared" si="615"/>
        <v>90508</v>
      </c>
    </row>
    <row r="39368" spans="1:3">
      <c r="A39368" s="32" t="s">
        <v>2754</v>
      </c>
      <c r="B39368" s="32" t="s">
        <v>142</v>
      </c>
      <c r="C39368">
        <f t="shared" si="615"/>
        <v>90509</v>
      </c>
    </row>
    <row r="39369" spans="1:3">
      <c r="A39369" s="32" t="s">
        <v>2755</v>
      </c>
      <c r="B39369" s="32" t="s">
        <v>142</v>
      </c>
      <c r="C39369">
        <f t="shared" si="615"/>
        <v>90510</v>
      </c>
    </row>
    <row r="39370" spans="1:3">
      <c r="A39370" s="32" t="s">
        <v>2756</v>
      </c>
      <c r="B39370" s="32" t="s">
        <v>142</v>
      </c>
      <c r="C39370">
        <f t="shared" si="615"/>
        <v>90601</v>
      </c>
    </row>
    <row r="39371" spans="1:3">
      <c r="A39371" s="32" t="s">
        <v>3819</v>
      </c>
      <c r="B39371" s="32" t="s">
        <v>142</v>
      </c>
      <c r="C39371">
        <f t="shared" si="615"/>
        <v>90602</v>
      </c>
    </row>
    <row r="39372" spans="1:3">
      <c r="A39372" s="32" t="s">
        <v>3820</v>
      </c>
      <c r="B39372" s="32" t="s">
        <v>142</v>
      </c>
      <c r="C39372">
        <f t="shared" si="615"/>
        <v>90603</v>
      </c>
    </row>
    <row r="39373" spans="1:3">
      <c r="A39373" s="32" t="s">
        <v>2757</v>
      </c>
      <c r="B39373" s="32" t="s">
        <v>142</v>
      </c>
      <c r="C39373">
        <f t="shared" si="615"/>
        <v>90604</v>
      </c>
    </row>
    <row r="39374" spans="1:3">
      <c r="A39374" s="32" t="s">
        <v>3821</v>
      </c>
      <c r="B39374" s="32" t="s">
        <v>142</v>
      </c>
      <c r="C39374">
        <f t="shared" si="615"/>
        <v>90605</v>
      </c>
    </row>
    <row r="39375" spans="1:3">
      <c r="A39375" s="32" t="s">
        <v>2758</v>
      </c>
      <c r="B39375" s="32" t="s">
        <v>142</v>
      </c>
      <c r="C39375">
        <f t="shared" si="615"/>
        <v>90606</v>
      </c>
    </row>
    <row r="39376" spans="1:3">
      <c r="A39376" s="32" t="s">
        <v>3822</v>
      </c>
      <c r="B39376" s="32" t="s">
        <v>142</v>
      </c>
      <c r="C39376">
        <f t="shared" si="615"/>
        <v>90607</v>
      </c>
    </row>
    <row r="39377" spans="1:3">
      <c r="A39377" s="32" t="s">
        <v>3823</v>
      </c>
      <c r="B39377" s="32" t="s">
        <v>142</v>
      </c>
      <c r="C39377">
        <f t="shared" si="615"/>
        <v>90608</v>
      </c>
    </row>
    <row r="39378" spans="1:3">
      <c r="A39378" s="32" t="s">
        <v>3824</v>
      </c>
      <c r="B39378" s="32" t="s">
        <v>142</v>
      </c>
      <c r="C39378">
        <f t="shared" si="615"/>
        <v>90609</v>
      </c>
    </row>
    <row r="39379" spans="1:3">
      <c r="A39379" s="32" t="s">
        <v>3825</v>
      </c>
      <c r="B39379" s="32" t="s">
        <v>142</v>
      </c>
      <c r="C39379">
        <f t="shared" si="615"/>
        <v>90610</v>
      </c>
    </row>
    <row r="39380" spans="1:3">
      <c r="A39380" s="32" t="s">
        <v>4786</v>
      </c>
      <c r="B39380" s="32" t="s">
        <v>142</v>
      </c>
      <c r="C39380">
        <f t="shared" si="615"/>
        <v>90612</v>
      </c>
    </row>
    <row r="39381" spans="1:3">
      <c r="A39381" s="32" t="s">
        <v>3826</v>
      </c>
      <c r="B39381" s="32" t="s">
        <v>142</v>
      </c>
      <c r="C39381">
        <f t="shared" si="615"/>
        <v>90620</v>
      </c>
    </row>
    <row r="39382" spans="1:3">
      <c r="A39382" s="32" t="s">
        <v>2759</v>
      </c>
      <c r="B39382" s="32" t="s">
        <v>142</v>
      </c>
      <c r="C39382">
        <f t="shared" si="615"/>
        <v>90621</v>
      </c>
    </row>
    <row r="39383" spans="1:3">
      <c r="A39383" s="32" t="s">
        <v>3827</v>
      </c>
      <c r="B39383" s="32" t="s">
        <v>142</v>
      </c>
      <c r="C39383">
        <f t="shared" si="615"/>
        <v>90622</v>
      </c>
    </row>
    <row r="39384" spans="1:3">
      <c r="A39384" s="32" t="s">
        <v>2760</v>
      </c>
      <c r="B39384" s="32" t="s">
        <v>142</v>
      </c>
      <c r="C39384">
        <f t="shared" si="615"/>
        <v>90623</v>
      </c>
    </row>
    <row r="39385" spans="1:3">
      <c r="A39385" s="32" t="s">
        <v>2761</v>
      </c>
      <c r="B39385" s="32" t="s">
        <v>142</v>
      </c>
      <c r="C39385">
        <f t="shared" si="615"/>
        <v>90624</v>
      </c>
    </row>
    <row r="39386" spans="1:3">
      <c r="A39386" s="32" t="s">
        <v>2762</v>
      </c>
      <c r="B39386" s="32" t="s">
        <v>142</v>
      </c>
      <c r="C39386">
        <f t="shared" si="615"/>
        <v>90630</v>
      </c>
    </row>
    <row r="39387" spans="1:3">
      <c r="A39387" s="32" t="s">
        <v>3828</v>
      </c>
      <c r="B39387" s="32" t="s">
        <v>142</v>
      </c>
      <c r="C39387">
        <f t="shared" si="615"/>
        <v>90631</v>
      </c>
    </row>
    <row r="39388" spans="1:3">
      <c r="A39388" s="32" t="s">
        <v>3829</v>
      </c>
      <c r="B39388" s="32" t="s">
        <v>142</v>
      </c>
      <c r="C39388">
        <f t="shared" si="615"/>
        <v>90632</v>
      </c>
    </row>
    <row r="39389" spans="1:3">
      <c r="A39389" s="32" t="s">
        <v>2763</v>
      </c>
      <c r="B39389" s="32" t="s">
        <v>142</v>
      </c>
      <c r="C39389">
        <f t="shared" si="615"/>
        <v>90633</v>
      </c>
    </row>
    <row r="39390" spans="1:3">
      <c r="A39390" s="32" t="s">
        <v>3830</v>
      </c>
      <c r="B39390" s="32" t="s">
        <v>142</v>
      </c>
      <c r="C39390">
        <f t="shared" si="615"/>
        <v>90637</v>
      </c>
    </row>
    <row r="39391" spans="1:3">
      <c r="A39391" s="32" t="s">
        <v>2764</v>
      </c>
      <c r="B39391" s="32" t="s">
        <v>142</v>
      </c>
      <c r="C39391">
        <f t="shared" si="615"/>
        <v>90638</v>
      </c>
    </row>
    <row r="39392" spans="1:3">
      <c r="A39392" s="32" t="s">
        <v>2765</v>
      </c>
      <c r="B39392" s="32" t="s">
        <v>142</v>
      </c>
      <c r="C39392">
        <f t="shared" si="615"/>
        <v>90639</v>
      </c>
    </row>
    <row r="39393" spans="1:3">
      <c r="A39393" s="32" t="s">
        <v>3831</v>
      </c>
      <c r="B39393" s="32" t="s">
        <v>142</v>
      </c>
      <c r="C39393">
        <f t="shared" si="615"/>
        <v>90640</v>
      </c>
    </row>
    <row r="39394" spans="1:3">
      <c r="A39394" s="32" t="s">
        <v>3832</v>
      </c>
      <c r="B39394" s="32" t="s">
        <v>142</v>
      </c>
      <c r="C39394">
        <f t="shared" si="615"/>
        <v>90650</v>
      </c>
    </row>
    <row r="39395" spans="1:3">
      <c r="A39395" s="32" t="s">
        <v>3833</v>
      </c>
      <c r="B39395" s="32" t="s">
        <v>142</v>
      </c>
      <c r="C39395">
        <f t="shared" si="615"/>
        <v>90651</v>
      </c>
    </row>
    <row r="39396" spans="1:3">
      <c r="A39396" s="32" t="s">
        <v>2766</v>
      </c>
      <c r="B39396" s="32" t="s">
        <v>142</v>
      </c>
      <c r="C39396">
        <f t="shared" si="615"/>
        <v>90652</v>
      </c>
    </row>
    <row r="39397" spans="1:3">
      <c r="A39397" s="32" t="s">
        <v>4796</v>
      </c>
      <c r="B39397" s="32" t="s">
        <v>142</v>
      </c>
      <c r="C39397">
        <f t="shared" si="615"/>
        <v>90659</v>
      </c>
    </row>
    <row r="39398" spans="1:3">
      <c r="A39398" s="32" t="s">
        <v>3834</v>
      </c>
      <c r="B39398" s="32" t="s">
        <v>142</v>
      </c>
      <c r="C39398">
        <f t="shared" si="615"/>
        <v>90660</v>
      </c>
    </row>
    <row r="39399" spans="1:3">
      <c r="A39399" s="32" t="s">
        <v>3835</v>
      </c>
      <c r="B39399" s="32" t="s">
        <v>142</v>
      </c>
      <c r="C39399">
        <f t="shared" si="615"/>
        <v>90661</v>
      </c>
    </row>
    <row r="39400" spans="1:3">
      <c r="A39400" s="32" t="s">
        <v>2767</v>
      </c>
      <c r="B39400" s="32" t="s">
        <v>142</v>
      </c>
      <c r="C39400">
        <f t="shared" si="615"/>
        <v>90662</v>
      </c>
    </row>
    <row r="39401" spans="1:3">
      <c r="A39401" s="32" t="s">
        <v>4778</v>
      </c>
      <c r="B39401" s="32" t="s">
        <v>142</v>
      </c>
      <c r="C39401">
        <f t="shared" si="615"/>
        <v>90665</v>
      </c>
    </row>
    <row r="39402" spans="1:3">
      <c r="A39402" s="32" t="s">
        <v>3836</v>
      </c>
      <c r="B39402" s="32" t="s">
        <v>142</v>
      </c>
      <c r="C39402">
        <f t="shared" si="615"/>
        <v>90670</v>
      </c>
    </row>
    <row r="39403" spans="1:3">
      <c r="A39403" s="32" t="s">
        <v>2768</v>
      </c>
      <c r="B39403" s="32" t="s">
        <v>142</v>
      </c>
      <c r="C39403">
        <f t="shared" si="615"/>
        <v>90671</v>
      </c>
    </row>
    <row r="39404" spans="1:3">
      <c r="A39404" s="32" t="s">
        <v>2769</v>
      </c>
      <c r="B39404" s="32" t="s">
        <v>142</v>
      </c>
      <c r="C39404">
        <f t="shared" si="615"/>
        <v>90680</v>
      </c>
    </row>
    <row r="39405" spans="1:3">
      <c r="A39405" s="32" t="s">
        <v>3837</v>
      </c>
      <c r="B39405" s="32" t="s">
        <v>142</v>
      </c>
      <c r="C39405">
        <f t="shared" si="615"/>
        <v>90701</v>
      </c>
    </row>
    <row r="39406" spans="1:3">
      <c r="A39406" s="32" t="s">
        <v>2770</v>
      </c>
      <c r="B39406" s="32" t="s">
        <v>142</v>
      </c>
      <c r="C39406">
        <f t="shared" si="615"/>
        <v>90702</v>
      </c>
    </row>
    <row r="39407" spans="1:3">
      <c r="A39407" s="32" t="s">
        <v>3838</v>
      </c>
      <c r="B39407" s="32" t="s">
        <v>142</v>
      </c>
      <c r="C39407">
        <f t="shared" si="615"/>
        <v>90703</v>
      </c>
    </row>
    <row r="39408" spans="1:3">
      <c r="A39408" s="32" t="s">
        <v>2771</v>
      </c>
      <c r="B39408" s="32" t="s">
        <v>142</v>
      </c>
      <c r="C39408">
        <f t="shared" si="615"/>
        <v>90704</v>
      </c>
    </row>
    <row r="39409" spans="1:3">
      <c r="A39409" s="32" t="s">
        <v>3839</v>
      </c>
      <c r="B39409" s="32" t="s">
        <v>142</v>
      </c>
      <c r="C39409">
        <f t="shared" si="615"/>
        <v>90706</v>
      </c>
    </row>
    <row r="39410" spans="1:3">
      <c r="A39410" s="32" t="s">
        <v>2772</v>
      </c>
      <c r="B39410" s="32" t="s">
        <v>142</v>
      </c>
      <c r="C39410">
        <f t="shared" si="615"/>
        <v>90707</v>
      </c>
    </row>
    <row r="39411" spans="1:3">
      <c r="A39411" s="32" t="s">
        <v>3840</v>
      </c>
      <c r="B39411" s="32" t="s">
        <v>142</v>
      </c>
      <c r="C39411">
        <f t="shared" si="615"/>
        <v>90710</v>
      </c>
    </row>
    <row r="39412" spans="1:3">
      <c r="A39412" s="32" t="s">
        <v>2773</v>
      </c>
      <c r="B39412" s="32" t="s">
        <v>142</v>
      </c>
      <c r="C39412">
        <f t="shared" si="615"/>
        <v>90711</v>
      </c>
    </row>
    <row r="39413" spans="1:3">
      <c r="A39413" s="32" t="s">
        <v>2774</v>
      </c>
      <c r="B39413" s="32" t="s">
        <v>142</v>
      </c>
      <c r="C39413">
        <f t="shared" si="615"/>
        <v>90712</v>
      </c>
    </row>
    <row r="39414" spans="1:3">
      <c r="A39414" s="32" t="s">
        <v>3841</v>
      </c>
      <c r="B39414" s="32" t="s">
        <v>142</v>
      </c>
      <c r="C39414">
        <f t="shared" si="615"/>
        <v>90713</v>
      </c>
    </row>
    <row r="39415" spans="1:3">
      <c r="A39415" s="32" t="s">
        <v>2775</v>
      </c>
      <c r="B39415" s="32" t="s">
        <v>142</v>
      </c>
      <c r="C39415">
        <f t="shared" si="615"/>
        <v>90714</v>
      </c>
    </row>
    <row r="39416" spans="1:3">
      <c r="A39416" s="32" t="s">
        <v>3842</v>
      </c>
      <c r="B39416" s="32" t="s">
        <v>142</v>
      </c>
      <c r="C39416">
        <f t="shared" si="615"/>
        <v>90715</v>
      </c>
    </row>
    <row r="39417" spans="1:3">
      <c r="A39417" s="32" t="s">
        <v>3843</v>
      </c>
      <c r="B39417" s="32" t="s">
        <v>142</v>
      </c>
      <c r="C39417">
        <f t="shared" si="615"/>
        <v>90716</v>
      </c>
    </row>
    <row r="39418" spans="1:3">
      <c r="A39418" s="32" t="s">
        <v>2776</v>
      </c>
      <c r="B39418" s="32" t="s">
        <v>142</v>
      </c>
      <c r="C39418">
        <f t="shared" si="615"/>
        <v>90717</v>
      </c>
    </row>
    <row r="39419" spans="1:3">
      <c r="A39419" s="32" t="s">
        <v>3844</v>
      </c>
      <c r="B39419" s="32" t="s">
        <v>142</v>
      </c>
      <c r="C39419">
        <f t="shared" si="615"/>
        <v>90720</v>
      </c>
    </row>
    <row r="39420" spans="1:3">
      <c r="A39420" s="32" t="s">
        <v>2777</v>
      </c>
      <c r="B39420" s="32" t="s">
        <v>142</v>
      </c>
      <c r="C39420">
        <f t="shared" si="615"/>
        <v>90721</v>
      </c>
    </row>
    <row r="39421" spans="1:3">
      <c r="A39421" s="32" t="s">
        <v>3845</v>
      </c>
      <c r="B39421" s="32" t="s">
        <v>142</v>
      </c>
      <c r="C39421">
        <f t="shared" si="615"/>
        <v>90723</v>
      </c>
    </row>
    <row r="39422" spans="1:3">
      <c r="A39422" s="32" t="s">
        <v>2778</v>
      </c>
      <c r="B39422" s="32" t="s">
        <v>142</v>
      </c>
      <c r="C39422">
        <f t="shared" si="615"/>
        <v>90731</v>
      </c>
    </row>
    <row r="39423" spans="1:3">
      <c r="A39423" s="32" t="s">
        <v>2779</v>
      </c>
      <c r="B39423" s="32" t="s">
        <v>142</v>
      </c>
      <c r="C39423">
        <f t="shared" si="615"/>
        <v>90732</v>
      </c>
    </row>
    <row r="39424" spans="1:3">
      <c r="A39424" s="32" t="s">
        <v>3846</v>
      </c>
      <c r="B39424" s="32" t="s">
        <v>142</v>
      </c>
      <c r="C39424">
        <f t="shared" si="615"/>
        <v>90733</v>
      </c>
    </row>
    <row r="39425" spans="1:3">
      <c r="A39425" s="32" t="s">
        <v>3847</v>
      </c>
      <c r="B39425" s="32" t="s">
        <v>142</v>
      </c>
      <c r="C39425">
        <f t="shared" si="615"/>
        <v>90734</v>
      </c>
    </row>
    <row r="39426" spans="1:3">
      <c r="A39426" s="32" t="s">
        <v>2780</v>
      </c>
      <c r="B39426" s="32" t="s">
        <v>142</v>
      </c>
      <c r="C39426">
        <f t="shared" ref="C39426:C39489" si="616">1*A39426</f>
        <v>90740</v>
      </c>
    </row>
    <row r="39427" spans="1:3">
      <c r="A39427" s="32" t="s">
        <v>3848</v>
      </c>
      <c r="B39427" s="32" t="s">
        <v>142</v>
      </c>
      <c r="C39427">
        <f t="shared" si="616"/>
        <v>90742</v>
      </c>
    </row>
    <row r="39428" spans="1:3">
      <c r="A39428" s="32" t="s">
        <v>2781</v>
      </c>
      <c r="B39428" s="32" t="s">
        <v>142</v>
      </c>
      <c r="C39428">
        <f t="shared" si="616"/>
        <v>90743</v>
      </c>
    </row>
    <row r="39429" spans="1:3">
      <c r="A39429" s="32" t="s">
        <v>3849</v>
      </c>
      <c r="B39429" s="32" t="s">
        <v>142</v>
      </c>
      <c r="C39429">
        <f t="shared" si="616"/>
        <v>90744</v>
      </c>
    </row>
    <row r="39430" spans="1:3">
      <c r="A39430" s="32" t="s">
        <v>2782</v>
      </c>
      <c r="B39430" s="32" t="s">
        <v>142</v>
      </c>
      <c r="C39430">
        <f t="shared" si="616"/>
        <v>90745</v>
      </c>
    </row>
    <row r="39431" spans="1:3">
      <c r="A39431" s="32" t="s">
        <v>2783</v>
      </c>
      <c r="B39431" s="32" t="s">
        <v>142</v>
      </c>
      <c r="C39431">
        <f t="shared" si="616"/>
        <v>90746</v>
      </c>
    </row>
    <row r="39432" spans="1:3">
      <c r="A39432" s="32" t="s">
        <v>3850</v>
      </c>
      <c r="B39432" s="32" t="s">
        <v>142</v>
      </c>
      <c r="C39432">
        <f t="shared" si="616"/>
        <v>90747</v>
      </c>
    </row>
    <row r="39433" spans="1:3">
      <c r="A39433" s="32" t="s">
        <v>2784</v>
      </c>
      <c r="B39433" s="32" t="s">
        <v>142</v>
      </c>
      <c r="C39433">
        <f t="shared" si="616"/>
        <v>90748</v>
      </c>
    </row>
    <row r="39434" spans="1:3">
      <c r="A39434" s="32" t="s">
        <v>3851</v>
      </c>
      <c r="B39434" s="32" t="s">
        <v>142</v>
      </c>
      <c r="C39434">
        <f t="shared" si="616"/>
        <v>90749</v>
      </c>
    </row>
    <row r="39435" spans="1:3">
      <c r="A39435" s="32" t="s">
        <v>3852</v>
      </c>
      <c r="B39435" s="32" t="s">
        <v>142</v>
      </c>
      <c r="C39435">
        <f t="shared" si="616"/>
        <v>90755</v>
      </c>
    </row>
    <row r="39436" spans="1:3">
      <c r="A39436" s="32" t="s">
        <v>5453</v>
      </c>
      <c r="B39436" s="32" t="s">
        <v>142</v>
      </c>
      <c r="C39436">
        <f t="shared" si="616"/>
        <v>90800</v>
      </c>
    </row>
    <row r="39437" spans="1:3">
      <c r="A39437" s="32" t="s">
        <v>2785</v>
      </c>
      <c r="B39437" s="32" t="s">
        <v>142</v>
      </c>
      <c r="C39437">
        <f t="shared" si="616"/>
        <v>90801</v>
      </c>
    </row>
    <row r="39438" spans="1:3">
      <c r="A39438" s="32" t="s">
        <v>3853</v>
      </c>
      <c r="B39438" s="32" t="s">
        <v>142</v>
      </c>
      <c r="C39438">
        <f t="shared" si="616"/>
        <v>90802</v>
      </c>
    </row>
    <row r="39439" spans="1:3">
      <c r="A39439" s="32" t="s">
        <v>3854</v>
      </c>
      <c r="B39439" s="32" t="s">
        <v>142</v>
      </c>
      <c r="C39439">
        <f t="shared" si="616"/>
        <v>90803</v>
      </c>
    </row>
    <row r="39440" spans="1:3">
      <c r="A39440" s="32" t="s">
        <v>2786</v>
      </c>
      <c r="B39440" s="32" t="s">
        <v>142</v>
      </c>
      <c r="C39440">
        <f t="shared" si="616"/>
        <v>90804</v>
      </c>
    </row>
    <row r="39441" spans="1:3">
      <c r="A39441" s="32" t="s">
        <v>3855</v>
      </c>
      <c r="B39441" s="32" t="s">
        <v>142</v>
      </c>
      <c r="C39441">
        <f t="shared" si="616"/>
        <v>90805</v>
      </c>
    </row>
    <row r="39442" spans="1:3">
      <c r="A39442" s="32" t="s">
        <v>2787</v>
      </c>
      <c r="B39442" s="32" t="s">
        <v>142</v>
      </c>
      <c r="C39442">
        <f t="shared" si="616"/>
        <v>90806</v>
      </c>
    </row>
    <row r="39443" spans="1:3">
      <c r="A39443" s="32" t="s">
        <v>2788</v>
      </c>
      <c r="B39443" s="32" t="s">
        <v>142</v>
      </c>
      <c r="C39443">
        <f t="shared" si="616"/>
        <v>90807</v>
      </c>
    </row>
    <row r="39444" spans="1:3">
      <c r="A39444" s="32" t="s">
        <v>3856</v>
      </c>
      <c r="B39444" s="32" t="s">
        <v>142</v>
      </c>
      <c r="C39444">
        <f t="shared" si="616"/>
        <v>90808</v>
      </c>
    </row>
    <row r="39445" spans="1:3">
      <c r="A39445" s="32" t="s">
        <v>2789</v>
      </c>
      <c r="B39445" s="32" t="s">
        <v>142</v>
      </c>
      <c r="C39445">
        <f t="shared" si="616"/>
        <v>90809</v>
      </c>
    </row>
    <row r="39446" spans="1:3">
      <c r="A39446" s="32" t="s">
        <v>3857</v>
      </c>
      <c r="B39446" s="32" t="s">
        <v>142</v>
      </c>
      <c r="C39446">
        <f t="shared" si="616"/>
        <v>90810</v>
      </c>
    </row>
    <row r="39447" spans="1:3">
      <c r="A39447" s="32" t="s">
        <v>3858</v>
      </c>
      <c r="B39447" s="32" t="s">
        <v>142</v>
      </c>
      <c r="C39447">
        <f t="shared" si="616"/>
        <v>90813</v>
      </c>
    </row>
    <row r="39448" spans="1:3">
      <c r="A39448" s="32" t="s">
        <v>2790</v>
      </c>
      <c r="B39448" s="32" t="s">
        <v>142</v>
      </c>
      <c r="C39448">
        <f t="shared" si="616"/>
        <v>90814</v>
      </c>
    </row>
    <row r="39449" spans="1:3">
      <c r="A39449" s="32" t="s">
        <v>2791</v>
      </c>
      <c r="B39449" s="32" t="s">
        <v>142</v>
      </c>
      <c r="C39449">
        <f t="shared" si="616"/>
        <v>90815</v>
      </c>
    </row>
    <row r="39450" spans="1:3">
      <c r="A39450" s="32" t="s">
        <v>2792</v>
      </c>
      <c r="B39450" s="32" t="s">
        <v>142</v>
      </c>
      <c r="C39450">
        <f t="shared" si="616"/>
        <v>90822</v>
      </c>
    </row>
    <row r="39451" spans="1:3">
      <c r="A39451" s="32" t="s">
        <v>2793</v>
      </c>
      <c r="B39451" s="32" t="s">
        <v>142</v>
      </c>
      <c r="C39451">
        <f t="shared" si="616"/>
        <v>90831</v>
      </c>
    </row>
    <row r="39452" spans="1:3">
      <c r="A39452" s="32" t="s">
        <v>3859</v>
      </c>
      <c r="B39452" s="32" t="s">
        <v>142</v>
      </c>
      <c r="C39452">
        <f t="shared" si="616"/>
        <v>90832</v>
      </c>
    </row>
    <row r="39453" spans="1:3">
      <c r="A39453" s="32" t="s">
        <v>2794</v>
      </c>
      <c r="B39453" s="32" t="s">
        <v>142</v>
      </c>
      <c r="C39453">
        <f t="shared" si="616"/>
        <v>90833</v>
      </c>
    </row>
    <row r="39454" spans="1:3">
      <c r="A39454" s="32" t="s">
        <v>3860</v>
      </c>
      <c r="B39454" s="32" t="s">
        <v>142</v>
      </c>
      <c r="C39454">
        <f t="shared" si="616"/>
        <v>90834</v>
      </c>
    </row>
    <row r="39455" spans="1:3">
      <c r="A39455" s="32" t="s">
        <v>3861</v>
      </c>
      <c r="B39455" s="32" t="s">
        <v>142</v>
      </c>
      <c r="C39455">
        <f t="shared" si="616"/>
        <v>90835</v>
      </c>
    </row>
    <row r="39456" spans="1:3">
      <c r="A39456" s="32" t="s">
        <v>2795</v>
      </c>
      <c r="B39456" s="32" t="s">
        <v>142</v>
      </c>
      <c r="C39456">
        <f t="shared" si="616"/>
        <v>90840</v>
      </c>
    </row>
    <row r="39457" spans="1:3">
      <c r="A39457" s="32" t="s">
        <v>2796</v>
      </c>
      <c r="B39457" s="32" t="s">
        <v>142</v>
      </c>
      <c r="C39457">
        <f t="shared" si="616"/>
        <v>90842</v>
      </c>
    </row>
    <row r="39458" spans="1:3">
      <c r="A39458" s="32" t="s">
        <v>3862</v>
      </c>
      <c r="B39458" s="32" t="s">
        <v>142</v>
      </c>
      <c r="C39458">
        <f t="shared" si="616"/>
        <v>90844</v>
      </c>
    </row>
    <row r="39459" spans="1:3">
      <c r="A39459" s="32" t="s">
        <v>4797</v>
      </c>
      <c r="B39459" s="32" t="s">
        <v>142</v>
      </c>
      <c r="C39459">
        <f t="shared" si="616"/>
        <v>90845</v>
      </c>
    </row>
    <row r="39460" spans="1:3">
      <c r="A39460" s="32" t="s">
        <v>3863</v>
      </c>
      <c r="B39460" s="32" t="s">
        <v>142</v>
      </c>
      <c r="C39460">
        <f t="shared" si="616"/>
        <v>90846</v>
      </c>
    </row>
    <row r="39461" spans="1:3">
      <c r="A39461" s="32" t="s">
        <v>2797</v>
      </c>
      <c r="B39461" s="32" t="s">
        <v>142</v>
      </c>
      <c r="C39461">
        <f t="shared" si="616"/>
        <v>90847</v>
      </c>
    </row>
    <row r="39462" spans="1:3">
      <c r="A39462" s="32" t="s">
        <v>2798</v>
      </c>
      <c r="B39462" s="32" t="s">
        <v>142</v>
      </c>
      <c r="C39462">
        <f t="shared" si="616"/>
        <v>90848</v>
      </c>
    </row>
    <row r="39463" spans="1:3">
      <c r="A39463" s="32" t="s">
        <v>2799</v>
      </c>
      <c r="B39463" s="32" t="s">
        <v>142</v>
      </c>
      <c r="C39463">
        <f t="shared" si="616"/>
        <v>90853</v>
      </c>
    </row>
    <row r="39464" spans="1:3">
      <c r="A39464" s="32" t="s">
        <v>4798</v>
      </c>
      <c r="B39464" s="32" t="s">
        <v>142</v>
      </c>
      <c r="C39464">
        <f t="shared" si="616"/>
        <v>90888</v>
      </c>
    </row>
    <row r="39465" spans="1:3">
      <c r="A39465" s="32" t="s">
        <v>2800</v>
      </c>
      <c r="B39465" s="32" t="s">
        <v>142</v>
      </c>
      <c r="C39465">
        <f t="shared" si="616"/>
        <v>90895</v>
      </c>
    </row>
    <row r="39466" spans="1:3">
      <c r="A39466" s="32" t="s">
        <v>3864</v>
      </c>
      <c r="B39466" s="32" t="s">
        <v>142</v>
      </c>
      <c r="C39466">
        <f t="shared" si="616"/>
        <v>90899</v>
      </c>
    </row>
    <row r="39467" spans="1:3">
      <c r="A39467" s="32" t="s">
        <v>2801</v>
      </c>
      <c r="B39467" s="32" t="s">
        <v>142</v>
      </c>
      <c r="C39467">
        <f t="shared" si="616"/>
        <v>91001</v>
      </c>
    </row>
    <row r="39468" spans="1:3">
      <c r="A39468" s="32" t="s">
        <v>4799</v>
      </c>
      <c r="B39468" s="32" t="s">
        <v>142</v>
      </c>
      <c r="C39468">
        <f t="shared" si="616"/>
        <v>91002</v>
      </c>
    </row>
    <row r="39469" spans="1:3">
      <c r="A39469" s="32" t="s">
        <v>2802</v>
      </c>
      <c r="B39469" s="32" t="s">
        <v>142</v>
      </c>
      <c r="C39469">
        <f t="shared" si="616"/>
        <v>91003</v>
      </c>
    </row>
    <row r="39470" spans="1:3">
      <c r="A39470" s="32" t="s">
        <v>2803</v>
      </c>
      <c r="B39470" s="32" t="s">
        <v>142</v>
      </c>
      <c r="C39470">
        <f t="shared" si="616"/>
        <v>91006</v>
      </c>
    </row>
    <row r="39471" spans="1:3">
      <c r="A39471" s="32" t="s">
        <v>3865</v>
      </c>
      <c r="B39471" s="32" t="s">
        <v>142</v>
      </c>
      <c r="C39471">
        <f t="shared" si="616"/>
        <v>91007</v>
      </c>
    </row>
    <row r="39472" spans="1:3">
      <c r="A39472" s="32" t="s">
        <v>3866</v>
      </c>
      <c r="B39472" s="32" t="s">
        <v>142</v>
      </c>
      <c r="C39472">
        <f t="shared" si="616"/>
        <v>91008</v>
      </c>
    </row>
    <row r="39473" spans="1:3">
      <c r="A39473" s="32" t="s">
        <v>2804</v>
      </c>
      <c r="B39473" s="32" t="s">
        <v>142</v>
      </c>
      <c r="C39473">
        <f t="shared" si="616"/>
        <v>91009</v>
      </c>
    </row>
    <row r="39474" spans="1:3">
      <c r="A39474" s="32" t="s">
        <v>2805</v>
      </c>
      <c r="B39474" s="32" t="s">
        <v>142</v>
      </c>
      <c r="C39474">
        <f t="shared" si="616"/>
        <v>91010</v>
      </c>
    </row>
    <row r="39475" spans="1:3">
      <c r="A39475" s="32" t="s">
        <v>2806</v>
      </c>
      <c r="B39475" s="32" t="s">
        <v>142</v>
      </c>
      <c r="C39475">
        <f t="shared" si="616"/>
        <v>91011</v>
      </c>
    </row>
    <row r="39476" spans="1:3">
      <c r="A39476" s="32" t="s">
        <v>2807</v>
      </c>
      <c r="B39476" s="32" t="s">
        <v>142</v>
      </c>
      <c r="C39476">
        <f t="shared" si="616"/>
        <v>91012</v>
      </c>
    </row>
    <row r="39477" spans="1:3">
      <c r="A39477" s="32" t="s">
        <v>3867</v>
      </c>
      <c r="B39477" s="32" t="s">
        <v>142</v>
      </c>
      <c r="C39477">
        <f t="shared" si="616"/>
        <v>91016</v>
      </c>
    </row>
    <row r="39478" spans="1:3">
      <c r="A39478" s="32" t="s">
        <v>3868</v>
      </c>
      <c r="B39478" s="32" t="s">
        <v>142</v>
      </c>
      <c r="C39478">
        <f t="shared" si="616"/>
        <v>91017</v>
      </c>
    </row>
    <row r="39479" spans="1:3">
      <c r="A39479" s="32" t="s">
        <v>2808</v>
      </c>
      <c r="B39479" s="32" t="s">
        <v>142</v>
      </c>
      <c r="C39479">
        <f t="shared" si="616"/>
        <v>91020</v>
      </c>
    </row>
    <row r="39480" spans="1:3">
      <c r="A39480" s="32" t="s">
        <v>2809</v>
      </c>
      <c r="B39480" s="32" t="s">
        <v>142</v>
      </c>
      <c r="C39480">
        <f t="shared" si="616"/>
        <v>91021</v>
      </c>
    </row>
    <row r="39481" spans="1:3">
      <c r="A39481" s="32" t="s">
        <v>2810</v>
      </c>
      <c r="B39481" s="32" t="s">
        <v>142</v>
      </c>
      <c r="C39481">
        <f t="shared" si="616"/>
        <v>91023</v>
      </c>
    </row>
    <row r="39482" spans="1:3">
      <c r="A39482" s="32" t="s">
        <v>3869</v>
      </c>
      <c r="B39482" s="32" t="s">
        <v>142</v>
      </c>
      <c r="C39482">
        <f t="shared" si="616"/>
        <v>91024</v>
      </c>
    </row>
    <row r="39483" spans="1:3">
      <c r="A39483" s="32" t="s">
        <v>3870</v>
      </c>
      <c r="B39483" s="32" t="s">
        <v>142</v>
      </c>
      <c r="C39483">
        <f t="shared" si="616"/>
        <v>91025</v>
      </c>
    </row>
    <row r="39484" spans="1:3">
      <c r="A39484" s="32" t="s">
        <v>2811</v>
      </c>
      <c r="B39484" s="32" t="s">
        <v>142</v>
      </c>
      <c r="C39484">
        <f t="shared" si="616"/>
        <v>91030</v>
      </c>
    </row>
    <row r="39485" spans="1:3">
      <c r="A39485" s="32" t="s">
        <v>3871</v>
      </c>
      <c r="B39485" s="32" t="s">
        <v>142</v>
      </c>
      <c r="C39485">
        <f t="shared" si="616"/>
        <v>91031</v>
      </c>
    </row>
    <row r="39486" spans="1:3">
      <c r="A39486" s="32" t="s">
        <v>2812</v>
      </c>
      <c r="B39486" s="32" t="s">
        <v>142</v>
      </c>
      <c r="C39486">
        <f t="shared" si="616"/>
        <v>91040</v>
      </c>
    </row>
    <row r="39487" spans="1:3">
      <c r="A39487" s="32" t="s">
        <v>3872</v>
      </c>
      <c r="B39487" s="32" t="s">
        <v>142</v>
      </c>
      <c r="C39487">
        <f t="shared" si="616"/>
        <v>91041</v>
      </c>
    </row>
    <row r="39488" spans="1:3">
      <c r="A39488" s="32" t="s">
        <v>3873</v>
      </c>
      <c r="B39488" s="32" t="s">
        <v>142</v>
      </c>
      <c r="C39488">
        <f t="shared" si="616"/>
        <v>91042</v>
      </c>
    </row>
    <row r="39489" spans="1:3">
      <c r="A39489" s="32" t="s">
        <v>2813</v>
      </c>
      <c r="B39489" s="32" t="s">
        <v>142</v>
      </c>
      <c r="C39489">
        <f t="shared" si="616"/>
        <v>91043</v>
      </c>
    </row>
    <row r="39490" spans="1:3">
      <c r="A39490" s="32" t="s">
        <v>2814</v>
      </c>
      <c r="B39490" s="32" t="s">
        <v>142</v>
      </c>
      <c r="C39490">
        <f t="shared" ref="C39490:C39553" si="617">1*A39490</f>
        <v>91046</v>
      </c>
    </row>
    <row r="39491" spans="1:3">
      <c r="A39491" s="32" t="s">
        <v>4898</v>
      </c>
      <c r="B39491" s="32" t="s">
        <v>142</v>
      </c>
      <c r="C39491">
        <f t="shared" si="617"/>
        <v>91050</v>
      </c>
    </row>
    <row r="39492" spans="1:3">
      <c r="A39492" s="32" t="s">
        <v>4874</v>
      </c>
      <c r="B39492" s="32" t="s">
        <v>142</v>
      </c>
      <c r="C39492">
        <f t="shared" si="617"/>
        <v>91051</v>
      </c>
    </row>
    <row r="39493" spans="1:3">
      <c r="A39493" s="32" t="s">
        <v>2815</v>
      </c>
      <c r="B39493" s="32" t="s">
        <v>142</v>
      </c>
      <c r="C39493">
        <f t="shared" si="617"/>
        <v>91066</v>
      </c>
    </row>
    <row r="39494" spans="1:3">
      <c r="A39494" s="32" t="s">
        <v>2816</v>
      </c>
      <c r="B39494" s="32" t="s">
        <v>142</v>
      </c>
      <c r="C39494">
        <f t="shared" si="617"/>
        <v>91077</v>
      </c>
    </row>
    <row r="39495" spans="1:3">
      <c r="A39495" s="32" t="s">
        <v>4800</v>
      </c>
      <c r="B39495" s="32" t="s">
        <v>142</v>
      </c>
      <c r="C39495">
        <f t="shared" si="617"/>
        <v>91100</v>
      </c>
    </row>
    <row r="39496" spans="1:3">
      <c r="A39496" s="32" t="s">
        <v>3874</v>
      </c>
      <c r="B39496" s="32" t="s">
        <v>142</v>
      </c>
      <c r="C39496">
        <f t="shared" si="617"/>
        <v>91101</v>
      </c>
    </row>
    <row r="39497" spans="1:3">
      <c r="A39497" s="32" t="s">
        <v>3875</v>
      </c>
      <c r="B39497" s="32" t="s">
        <v>142</v>
      </c>
      <c r="C39497">
        <f t="shared" si="617"/>
        <v>91102</v>
      </c>
    </row>
    <row r="39498" spans="1:3">
      <c r="A39498" s="32" t="s">
        <v>2817</v>
      </c>
      <c r="B39498" s="32" t="s">
        <v>142</v>
      </c>
      <c r="C39498">
        <f t="shared" si="617"/>
        <v>91103</v>
      </c>
    </row>
    <row r="39499" spans="1:3">
      <c r="A39499" s="32" t="s">
        <v>3876</v>
      </c>
      <c r="B39499" s="32" t="s">
        <v>142</v>
      </c>
      <c r="C39499">
        <f t="shared" si="617"/>
        <v>91104</v>
      </c>
    </row>
    <row r="39500" spans="1:3">
      <c r="A39500" s="32" t="s">
        <v>2818</v>
      </c>
      <c r="B39500" s="32" t="s">
        <v>142</v>
      </c>
      <c r="C39500">
        <f t="shared" si="617"/>
        <v>91105</v>
      </c>
    </row>
    <row r="39501" spans="1:3">
      <c r="A39501" s="32" t="s">
        <v>2819</v>
      </c>
      <c r="B39501" s="32" t="s">
        <v>142</v>
      </c>
      <c r="C39501">
        <f t="shared" si="617"/>
        <v>91106</v>
      </c>
    </row>
    <row r="39502" spans="1:3">
      <c r="A39502" s="32" t="s">
        <v>3877</v>
      </c>
      <c r="B39502" s="32" t="s">
        <v>142</v>
      </c>
      <c r="C39502">
        <f t="shared" si="617"/>
        <v>91107</v>
      </c>
    </row>
    <row r="39503" spans="1:3">
      <c r="A39503" s="32" t="s">
        <v>3878</v>
      </c>
      <c r="B39503" s="32" t="s">
        <v>142</v>
      </c>
      <c r="C39503">
        <f t="shared" si="617"/>
        <v>91108</v>
      </c>
    </row>
    <row r="39504" spans="1:3">
      <c r="A39504" s="32" t="s">
        <v>3879</v>
      </c>
      <c r="B39504" s="32" t="s">
        <v>142</v>
      </c>
      <c r="C39504">
        <f t="shared" si="617"/>
        <v>91109</v>
      </c>
    </row>
    <row r="39505" spans="1:3">
      <c r="A39505" s="32" t="s">
        <v>3880</v>
      </c>
      <c r="B39505" s="32" t="s">
        <v>142</v>
      </c>
      <c r="C39505">
        <f t="shared" si="617"/>
        <v>91110</v>
      </c>
    </row>
    <row r="39506" spans="1:3">
      <c r="A39506" s="32" t="s">
        <v>2820</v>
      </c>
      <c r="B39506" s="32" t="s">
        <v>142</v>
      </c>
      <c r="C39506">
        <f t="shared" si="617"/>
        <v>91114</v>
      </c>
    </row>
    <row r="39507" spans="1:3">
      <c r="A39507" s="32" t="s">
        <v>3881</v>
      </c>
      <c r="B39507" s="32" t="s">
        <v>142</v>
      </c>
      <c r="C39507">
        <f t="shared" si="617"/>
        <v>91115</v>
      </c>
    </row>
    <row r="39508" spans="1:3">
      <c r="A39508" s="32" t="s">
        <v>3882</v>
      </c>
      <c r="B39508" s="32" t="s">
        <v>142</v>
      </c>
      <c r="C39508">
        <f t="shared" si="617"/>
        <v>91116</v>
      </c>
    </row>
    <row r="39509" spans="1:3">
      <c r="A39509" s="32" t="s">
        <v>2821</v>
      </c>
      <c r="B39509" s="32" t="s">
        <v>142</v>
      </c>
      <c r="C39509">
        <f t="shared" si="617"/>
        <v>91117</v>
      </c>
    </row>
    <row r="39510" spans="1:3">
      <c r="A39510" s="32" t="s">
        <v>3883</v>
      </c>
      <c r="B39510" s="32" t="s">
        <v>142</v>
      </c>
      <c r="C39510">
        <f t="shared" si="617"/>
        <v>91118</v>
      </c>
    </row>
    <row r="39511" spans="1:3">
      <c r="A39511" s="32" t="s">
        <v>2822</v>
      </c>
      <c r="B39511" s="32" t="s">
        <v>142</v>
      </c>
      <c r="C39511">
        <f t="shared" si="617"/>
        <v>91121</v>
      </c>
    </row>
    <row r="39512" spans="1:3">
      <c r="A39512" s="32" t="s">
        <v>4801</v>
      </c>
      <c r="B39512" s="32" t="s">
        <v>142</v>
      </c>
      <c r="C39512">
        <f t="shared" si="617"/>
        <v>91122</v>
      </c>
    </row>
    <row r="39513" spans="1:3">
      <c r="A39513" s="32" t="s">
        <v>3884</v>
      </c>
      <c r="B39513" s="32" t="s">
        <v>142</v>
      </c>
      <c r="C39513">
        <f t="shared" si="617"/>
        <v>91123</v>
      </c>
    </row>
    <row r="39514" spans="1:3">
      <c r="A39514" s="32" t="s">
        <v>2823</v>
      </c>
      <c r="B39514" s="32" t="s">
        <v>142</v>
      </c>
      <c r="C39514">
        <f t="shared" si="617"/>
        <v>91124</v>
      </c>
    </row>
    <row r="39515" spans="1:3">
      <c r="A39515" s="32" t="s">
        <v>3885</v>
      </c>
      <c r="B39515" s="32" t="s">
        <v>142</v>
      </c>
      <c r="C39515">
        <f t="shared" si="617"/>
        <v>91125</v>
      </c>
    </row>
    <row r="39516" spans="1:3">
      <c r="A39516" s="32" t="s">
        <v>3886</v>
      </c>
      <c r="B39516" s="32" t="s">
        <v>142</v>
      </c>
      <c r="C39516">
        <f t="shared" si="617"/>
        <v>91126</v>
      </c>
    </row>
    <row r="39517" spans="1:3">
      <c r="A39517" s="32" t="s">
        <v>4802</v>
      </c>
      <c r="B39517" s="32" t="s">
        <v>142</v>
      </c>
      <c r="C39517">
        <f t="shared" si="617"/>
        <v>91127</v>
      </c>
    </row>
    <row r="39518" spans="1:3">
      <c r="A39518" s="32" t="s">
        <v>4899</v>
      </c>
      <c r="B39518" s="32" t="s">
        <v>142</v>
      </c>
      <c r="C39518">
        <f t="shared" si="617"/>
        <v>91128</v>
      </c>
    </row>
    <row r="39519" spans="1:3">
      <c r="A39519" s="32" t="s">
        <v>2824</v>
      </c>
      <c r="B39519" s="32" t="s">
        <v>142</v>
      </c>
      <c r="C39519">
        <f t="shared" si="617"/>
        <v>91129</v>
      </c>
    </row>
    <row r="39520" spans="1:3">
      <c r="A39520" s="32" t="s">
        <v>4803</v>
      </c>
      <c r="B39520" s="32" t="s">
        <v>142</v>
      </c>
      <c r="C39520">
        <f t="shared" si="617"/>
        <v>91131</v>
      </c>
    </row>
    <row r="39521" spans="1:3">
      <c r="A39521" s="32" t="s">
        <v>4804</v>
      </c>
      <c r="B39521" s="32" t="s">
        <v>142</v>
      </c>
      <c r="C39521">
        <f t="shared" si="617"/>
        <v>91175</v>
      </c>
    </row>
    <row r="39522" spans="1:3">
      <c r="A39522" s="32" t="s">
        <v>3887</v>
      </c>
      <c r="B39522" s="32" t="s">
        <v>142</v>
      </c>
      <c r="C39522">
        <f t="shared" si="617"/>
        <v>91182</v>
      </c>
    </row>
    <row r="39523" spans="1:3">
      <c r="A39523" s="32" t="s">
        <v>3888</v>
      </c>
      <c r="B39523" s="32" t="s">
        <v>142</v>
      </c>
      <c r="C39523">
        <f t="shared" si="617"/>
        <v>91184</v>
      </c>
    </row>
    <row r="39524" spans="1:3">
      <c r="A39524" s="32" t="s">
        <v>2825</v>
      </c>
      <c r="B39524" s="32" t="s">
        <v>142</v>
      </c>
      <c r="C39524">
        <f t="shared" si="617"/>
        <v>91185</v>
      </c>
    </row>
    <row r="39525" spans="1:3">
      <c r="A39525" s="32" t="s">
        <v>4805</v>
      </c>
      <c r="B39525" s="32" t="s">
        <v>142</v>
      </c>
      <c r="C39525">
        <f t="shared" si="617"/>
        <v>91186</v>
      </c>
    </row>
    <row r="39526" spans="1:3">
      <c r="A39526" s="32" t="s">
        <v>4806</v>
      </c>
      <c r="B39526" s="32" t="s">
        <v>142</v>
      </c>
      <c r="C39526">
        <f t="shared" si="617"/>
        <v>91187</v>
      </c>
    </row>
    <row r="39527" spans="1:3">
      <c r="A39527" s="32" t="s">
        <v>2826</v>
      </c>
      <c r="B39527" s="32" t="s">
        <v>142</v>
      </c>
      <c r="C39527">
        <f t="shared" si="617"/>
        <v>91188</v>
      </c>
    </row>
    <row r="39528" spans="1:3">
      <c r="A39528" s="32" t="s">
        <v>3889</v>
      </c>
      <c r="B39528" s="32" t="s">
        <v>142</v>
      </c>
      <c r="C39528">
        <f t="shared" si="617"/>
        <v>91189</v>
      </c>
    </row>
    <row r="39529" spans="1:3">
      <c r="A39529" s="32" t="s">
        <v>4807</v>
      </c>
      <c r="B39529" s="32" t="s">
        <v>142</v>
      </c>
      <c r="C39529">
        <f t="shared" si="617"/>
        <v>91191</v>
      </c>
    </row>
    <row r="39530" spans="1:3">
      <c r="A39530" s="32" t="s">
        <v>2827</v>
      </c>
      <c r="B39530" s="32" t="s">
        <v>142</v>
      </c>
      <c r="C39530">
        <f t="shared" si="617"/>
        <v>91199</v>
      </c>
    </row>
    <row r="39531" spans="1:3">
      <c r="A39531" s="32" t="s">
        <v>4808</v>
      </c>
      <c r="B39531" s="32" t="s">
        <v>142</v>
      </c>
      <c r="C39531">
        <f t="shared" si="617"/>
        <v>91200</v>
      </c>
    </row>
    <row r="39532" spans="1:3">
      <c r="A39532" s="32" t="s">
        <v>3890</v>
      </c>
      <c r="B39532" s="32" t="s">
        <v>142</v>
      </c>
      <c r="C39532">
        <f t="shared" si="617"/>
        <v>91201</v>
      </c>
    </row>
    <row r="39533" spans="1:3">
      <c r="A39533" s="32" t="s">
        <v>2828</v>
      </c>
      <c r="B39533" s="32" t="s">
        <v>142</v>
      </c>
      <c r="C39533">
        <f t="shared" si="617"/>
        <v>91202</v>
      </c>
    </row>
    <row r="39534" spans="1:3">
      <c r="A39534" s="32" t="s">
        <v>3891</v>
      </c>
      <c r="B39534" s="32" t="s">
        <v>142</v>
      </c>
      <c r="C39534">
        <f t="shared" si="617"/>
        <v>91203</v>
      </c>
    </row>
    <row r="39535" spans="1:3">
      <c r="A39535" s="32" t="s">
        <v>3892</v>
      </c>
      <c r="B39535" s="32" t="s">
        <v>142</v>
      </c>
      <c r="C39535">
        <f t="shared" si="617"/>
        <v>91204</v>
      </c>
    </row>
    <row r="39536" spans="1:3">
      <c r="A39536" s="32" t="s">
        <v>2829</v>
      </c>
      <c r="B39536" s="32" t="s">
        <v>142</v>
      </c>
      <c r="C39536">
        <f t="shared" si="617"/>
        <v>91205</v>
      </c>
    </row>
    <row r="39537" spans="1:3">
      <c r="A39537" s="32" t="s">
        <v>3893</v>
      </c>
      <c r="B39537" s="32" t="s">
        <v>142</v>
      </c>
      <c r="C39537">
        <f t="shared" si="617"/>
        <v>91206</v>
      </c>
    </row>
    <row r="39538" spans="1:3">
      <c r="A39538" s="32" t="s">
        <v>2830</v>
      </c>
      <c r="B39538" s="32" t="s">
        <v>142</v>
      </c>
      <c r="C39538">
        <f t="shared" si="617"/>
        <v>91207</v>
      </c>
    </row>
    <row r="39539" spans="1:3">
      <c r="A39539" s="32" t="s">
        <v>2831</v>
      </c>
      <c r="B39539" s="32" t="s">
        <v>142</v>
      </c>
      <c r="C39539">
        <f t="shared" si="617"/>
        <v>91208</v>
      </c>
    </row>
    <row r="39540" spans="1:3">
      <c r="A39540" s="32" t="s">
        <v>3894</v>
      </c>
      <c r="B39540" s="32" t="s">
        <v>142</v>
      </c>
      <c r="C39540">
        <f t="shared" si="617"/>
        <v>91209</v>
      </c>
    </row>
    <row r="39541" spans="1:3">
      <c r="A39541" s="32" t="s">
        <v>3895</v>
      </c>
      <c r="B39541" s="32" t="s">
        <v>142</v>
      </c>
      <c r="C39541">
        <f t="shared" si="617"/>
        <v>91210</v>
      </c>
    </row>
    <row r="39542" spans="1:3">
      <c r="A39542" s="32" t="s">
        <v>2832</v>
      </c>
      <c r="B39542" s="32" t="s">
        <v>142</v>
      </c>
      <c r="C39542">
        <f t="shared" si="617"/>
        <v>91214</v>
      </c>
    </row>
    <row r="39543" spans="1:3">
      <c r="A39543" s="32" t="s">
        <v>3896</v>
      </c>
      <c r="B39543" s="32" t="s">
        <v>142</v>
      </c>
      <c r="C39543">
        <f t="shared" si="617"/>
        <v>91221</v>
      </c>
    </row>
    <row r="39544" spans="1:3">
      <c r="A39544" s="32" t="s">
        <v>2833</v>
      </c>
      <c r="B39544" s="32" t="s">
        <v>142</v>
      </c>
      <c r="C39544">
        <f t="shared" si="617"/>
        <v>91222</v>
      </c>
    </row>
    <row r="39545" spans="1:3">
      <c r="A39545" s="32" t="s">
        <v>3897</v>
      </c>
      <c r="B39545" s="32" t="s">
        <v>142</v>
      </c>
      <c r="C39545">
        <f t="shared" si="617"/>
        <v>91224</v>
      </c>
    </row>
    <row r="39546" spans="1:3">
      <c r="A39546" s="32" t="s">
        <v>2834</v>
      </c>
      <c r="B39546" s="32" t="s">
        <v>142</v>
      </c>
      <c r="C39546">
        <f t="shared" si="617"/>
        <v>91225</v>
      </c>
    </row>
    <row r="39547" spans="1:3">
      <c r="A39547" s="32" t="s">
        <v>3898</v>
      </c>
      <c r="B39547" s="32" t="s">
        <v>142</v>
      </c>
      <c r="C39547">
        <f t="shared" si="617"/>
        <v>91226</v>
      </c>
    </row>
    <row r="39548" spans="1:3">
      <c r="A39548" s="32" t="s">
        <v>3899</v>
      </c>
      <c r="B39548" s="32" t="s">
        <v>142</v>
      </c>
      <c r="C39548">
        <f t="shared" si="617"/>
        <v>91301</v>
      </c>
    </row>
    <row r="39549" spans="1:3">
      <c r="A39549" s="32" t="s">
        <v>2835</v>
      </c>
      <c r="B39549" s="32" t="s">
        <v>142</v>
      </c>
      <c r="C39549">
        <f t="shared" si="617"/>
        <v>91302</v>
      </c>
    </row>
    <row r="39550" spans="1:3">
      <c r="A39550" s="32" t="s">
        <v>2836</v>
      </c>
      <c r="B39550" s="32" t="s">
        <v>142</v>
      </c>
      <c r="C39550">
        <f t="shared" si="617"/>
        <v>91303</v>
      </c>
    </row>
    <row r="39551" spans="1:3">
      <c r="A39551" s="32" t="s">
        <v>3900</v>
      </c>
      <c r="B39551" s="32" t="s">
        <v>142</v>
      </c>
      <c r="C39551">
        <f t="shared" si="617"/>
        <v>91304</v>
      </c>
    </row>
    <row r="39552" spans="1:3">
      <c r="A39552" s="32" t="s">
        <v>2837</v>
      </c>
      <c r="B39552" s="32" t="s">
        <v>142</v>
      </c>
      <c r="C39552">
        <f t="shared" si="617"/>
        <v>91305</v>
      </c>
    </row>
    <row r="39553" spans="1:3">
      <c r="A39553" s="32" t="s">
        <v>3901</v>
      </c>
      <c r="B39553" s="32" t="s">
        <v>142</v>
      </c>
      <c r="C39553">
        <f t="shared" si="617"/>
        <v>91306</v>
      </c>
    </row>
    <row r="39554" spans="1:3">
      <c r="A39554" s="32" t="s">
        <v>3902</v>
      </c>
      <c r="B39554" s="32" t="s">
        <v>142</v>
      </c>
      <c r="C39554">
        <f t="shared" ref="C39554:C39617" si="618">1*A39554</f>
        <v>91307</v>
      </c>
    </row>
    <row r="39555" spans="1:3">
      <c r="A39555" s="32" t="s">
        <v>2838</v>
      </c>
      <c r="B39555" s="32" t="s">
        <v>142</v>
      </c>
      <c r="C39555">
        <f t="shared" si="618"/>
        <v>91308</v>
      </c>
    </row>
    <row r="39556" spans="1:3">
      <c r="A39556" s="32" t="s">
        <v>3903</v>
      </c>
      <c r="B39556" s="32" t="s">
        <v>142</v>
      </c>
      <c r="C39556">
        <f t="shared" si="618"/>
        <v>91309</v>
      </c>
    </row>
    <row r="39557" spans="1:3">
      <c r="A39557" s="32" t="s">
        <v>2839</v>
      </c>
      <c r="B39557" s="32" t="s">
        <v>142</v>
      </c>
      <c r="C39557">
        <f t="shared" si="618"/>
        <v>91310</v>
      </c>
    </row>
    <row r="39558" spans="1:3">
      <c r="A39558" s="32" t="s">
        <v>3904</v>
      </c>
      <c r="B39558" s="32" t="s">
        <v>142</v>
      </c>
      <c r="C39558">
        <f t="shared" si="618"/>
        <v>91311</v>
      </c>
    </row>
    <row r="39559" spans="1:3">
      <c r="A39559" s="32" t="s">
        <v>4875</v>
      </c>
      <c r="B39559" s="32" t="s">
        <v>142</v>
      </c>
      <c r="C39559">
        <f t="shared" si="618"/>
        <v>91312</v>
      </c>
    </row>
    <row r="39560" spans="1:3">
      <c r="A39560" s="32" t="s">
        <v>3905</v>
      </c>
      <c r="B39560" s="32" t="s">
        <v>142</v>
      </c>
      <c r="C39560">
        <f t="shared" si="618"/>
        <v>91313</v>
      </c>
    </row>
    <row r="39561" spans="1:3">
      <c r="A39561" s="32" t="s">
        <v>3906</v>
      </c>
      <c r="B39561" s="32" t="s">
        <v>142</v>
      </c>
      <c r="C39561">
        <f t="shared" si="618"/>
        <v>91316</v>
      </c>
    </row>
    <row r="39562" spans="1:3">
      <c r="A39562" s="32" t="s">
        <v>3907</v>
      </c>
      <c r="B39562" s="32" t="s">
        <v>142</v>
      </c>
      <c r="C39562">
        <f t="shared" si="618"/>
        <v>91319</v>
      </c>
    </row>
    <row r="39563" spans="1:3">
      <c r="A39563" s="32" t="s">
        <v>2840</v>
      </c>
      <c r="B39563" s="32" t="s">
        <v>142</v>
      </c>
      <c r="C39563">
        <f t="shared" si="618"/>
        <v>91320</v>
      </c>
    </row>
    <row r="39564" spans="1:3">
      <c r="A39564" s="32" t="s">
        <v>3908</v>
      </c>
      <c r="B39564" s="32" t="s">
        <v>142</v>
      </c>
      <c r="C39564">
        <f t="shared" si="618"/>
        <v>91321</v>
      </c>
    </row>
    <row r="39565" spans="1:3">
      <c r="A39565" s="32" t="s">
        <v>2841</v>
      </c>
      <c r="B39565" s="32" t="s">
        <v>142</v>
      </c>
      <c r="C39565">
        <f t="shared" si="618"/>
        <v>91322</v>
      </c>
    </row>
    <row r="39566" spans="1:3">
      <c r="A39566" s="32" t="s">
        <v>3909</v>
      </c>
      <c r="B39566" s="32" t="s">
        <v>142</v>
      </c>
      <c r="C39566">
        <f t="shared" si="618"/>
        <v>91324</v>
      </c>
    </row>
    <row r="39567" spans="1:3">
      <c r="A39567" s="32" t="s">
        <v>2842</v>
      </c>
      <c r="B39567" s="32" t="s">
        <v>142</v>
      </c>
      <c r="C39567">
        <f t="shared" si="618"/>
        <v>91325</v>
      </c>
    </row>
    <row r="39568" spans="1:3">
      <c r="A39568" s="32" t="s">
        <v>3910</v>
      </c>
      <c r="B39568" s="32" t="s">
        <v>142</v>
      </c>
      <c r="C39568">
        <f t="shared" si="618"/>
        <v>91326</v>
      </c>
    </row>
    <row r="39569" spans="1:3">
      <c r="A39569" s="32" t="s">
        <v>3911</v>
      </c>
      <c r="B39569" s="32" t="s">
        <v>142</v>
      </c>
      <c r="C39569">
        <f t="shared" si="618"/>
        <v>91327</v>
      </c>
    </row>
    <row r="39570" spans="1:3">
      <c r="A39570" s="32" t="s">
        <v>2843</v>
      </c>
      <c r="B39570" s="32" t="s">
        <v>142</v>
      </c>
      <c r="C39570">
        <f t="shared" si="618"/>
        <v>91328</v>
      </c>
    </row>
    <row r="39571" spans="1:3">
      <c r="A39571" s="32" t="s">
        <v>3912</v>
      </c>
      <c r="B39571" s="32" t="s">
        <v>142</v>
      </c>
      <c r="C39571">
        <f t="shared" si="618"/>
        <v>91329</v>
      </c>
    </row>
    <row r="39572" spans="1:3">
      <c r="A39572" s="32" t="s">
        <v>2844</v>
      </c>
      <c r="B39572" s="32" t="s">
        <v>142</v>
      </c>
      <c r="C39572">
        <f t="shared" si="618"/>
        <v>91330</v>
      </c>
    </row>
    <row r="39573" spans="1:3">
      <c r="A39573" s="32" t="s">
        <v>3913</v>
      </c>
      <c r="B39573" s="32" t="s">
        <v>142</v>
      </c>
      <c r="C39573">
        <f t="shared" si="618"/>
        <v>91331</v>
      </c>
    </row>
    <row r="39574" spans="1:3">
      <c r="A39574" s="32" t="s">
        <v>2845</v>
      </c>
      <c r="B39574" s="32" t="s">
        <v>142</v>
      </c>
      <c r="C39574">
        <f t="shared" si="618"/>
        <v>91333</v>
      </c>
    </row>
    <row r="39575" spans="1:3">
      <c r="A39575" s="32" t="s">
        <v>3914</v>
      </c>
      <c r="B39575" s="32" t="s">
        <v>142</v>
      </c>
      <c r="C39575">
        <f t="shared" si="618"/>
        <v>91334</v>
      </c>
    </row>
    <row r="39576" spans="1:3">
      <c r="A39576" s="32" t="s">
        <v>3915</v>
      </c>
      <c r="B39576" s="32" t="s">
        <v>142</v>
      </c>
      <c r="C39576">
        <f t="shared" si="618"/>
        <v>91335</v>
      </c>
    </row>
    <row r="39577" spans="1:3">
      <c r="A39577" s="32" t="s">
        <v>3916</v>
      </c>
      <c r="B39577" s="32" t="s">
        <v>142</v>
      </c>
      <c r="C39577">
        <f t="shared" si="618"/>
        <v>91337</v>
      </c>
    </row>
    <row r="39578" spans="1:3">
      <c r="A39578" s="32" t="s">
        <v>3917</v>
      </c>
      <c r="B39578" s="32" t="s">
        <v>142</v>
      </c>
      <c r="C39578">
        <f t="shared" si="618"/>
        <v>91340</v>
      </c>
    </row>
    <row r="39579" spans="1:3">
      <c r="A39579" s="32" t="s">
        <v>3918</v>
      </c>
      <c r="B39579" s="32" t="s">
        <v>142</v>
      </c>
      <c r="C39579">
        <f t="shared" si="618"/>
        <v>91341</v>
      </c>
    </row>
    <row r="39580" spans="1:3">
      <c r="A39580" s="32" t="s">
        <v>2846</v>
      </c>
      <c r="B39580" s="32" t="s">
        <v>142</v>
      </c>
      <c r="C39580">
        <f t="shared" si="618"/>
        <v>91342</v>
      </c>
    </row>
    <row r="39581" spans="1:3">
      <c r="A39581" s="32" t="s">
        <v>3919</v>
      </c>
      <c r="B39581" s="32" t="s">
        <v>142</v>
      </c>
      <c r="C39581">
        <f t="shared" si="618"/>
        <v>91343</v>
      </c>
    </row>
    <row r="39582" spans="1:3">
      <c r="A39582" s="32" t="s">
        <v>2847</v>
      </c>
      <c r="B39582" s="32" t="s">
        <v>142</v>
      </c>
      <c r="C39582">
        <f t="shared" si="618"/>
        <v>91344</v>
      </c>
    </row>
    <row r="39583" spans="1:3">
      <c r="A39583" s="32" t="s">
        <v>2848</v>
      </c>
      <c r="B39583" s="32" t="s">
        <v>142</v>
      </c>
      <c r="C39583">
        <f t="shared" si="618"/>
        <v>91345</v>
      </c>
    </row>
    <row r="39584" spans="1:3">
      <c r="A39584" s="32" t="s">
        <v>3920</v>
      </c>
      <c r="B39584" s="32" t="s">
        <v>142</v>
      </c>
      <c r="C39584">
        <f t="shared" si="618"/>
        <v>91346</v>
      </c>
    </row>
    <row r="39585" spans="1:3">
      <c r="A39585" s="32" t="s">
        <v>2849</v>
      </c>
      <c r="B39585" s="32" t="s">
        <v>142</v>
      </c>
      <c r="C39585">
        <f t="shared" si="618"/>
        <v>91350</v>
      </c>
    </row>
    <row r="39586" spans="1:3">
      <c r="A39586" s="32" t="s">
        <v>3921</v>
      </c>
      <c r="B39586" s="32" t="s">
        <v>142</v>
      </c>
      <c r="C39586">
        <f t="shared" si="618"/>
        <v>91351</v>
      </c>
    </row>
    <row r="39587" spans="1:3">
      <c r="A39587" s="32" t="s">
        <v>2850</v>
      </c>
      <c r="B39587" s="32" t="s">
        <v>142</v>
      </c>
      <c r="C39587">
        <f t="shared" si="618"/>
        <v>91352</v>
      </c>
    </row>
    <row r="39588" spans="1:3">
      <c r="A39588" s="32" t="s">
        <v>2851</v>
      </c>
      <c r="B39588" s="32" t="s">
        <v>142</v>
      </c>
      <c r="C39588">
        <f t="shared" si="618"/>
        <v>91353</v>
      </c>
    </row>
    <row r="39589" spans="1:3">
      <c r="A39589" s="32" t="s">
        <v>3922</v>
      </c>
      <c r="B39589" s="32" t="s">
        <v>142</v>
      </c>
      <c r="C39589">
        <f t="shared" si="618"/>
        <v>91354</v>
      </c>
    </row>
    <row r="39590" spans="1:3">
      <c r="A39590" s="32" t="s">
        <v>2852</v>
      </c>
      <c r="B39590" s="32" t="s">
        <v>142</v>
      </c>
      <c r="C39590">
        <f t="shared" si="618"/>
        <v>91355</v>
      </c>
    </row>
    <row r="39591" spans="1:3">
      <c r="A39591" s="32" t="s">
        <v>3923</v>
      </c>
      <c r="B39591" s="32" t="s">
        <v>142</v>
      </c>
      <c r="C39591">
        <f t="shared" si="618"/>
        <v>91356</v>
      </c>
    </row>
    <row r="39592" spans="1:3">
      <c r="A39592" s="32" t="s">
        <v>3924</v>
      </c>
      <c r="B39592" s="32" t="s">
        <v>142</v>
      </c>
      <c r="C39592">
        <f t="shared" si="618"/>
        <v>91357</v>
      </c>
    </row>
    <row r="39593" spans="1:3">
      <c r="A39593" s="32" t="s">
        <v>2853</v>
      </c>
      <c r="B39593" s="32" t="s">
        <v>142</v>
      </c>
      <c r="C39593">
        <f t="shared" si="618"/>
        <v>91358</v>
      </c>
    </row>
    <row r="39594" spans="1:3">
      <c r="A39594" s="32" t="s">
        <v>3925</v>
      </c>
      <c r="B39594" s="32" t="s">
        <v>142</v>
      </c>
      <c r="C39594">
        <f t="shared" si="618"/>
        <v>91359</v>
      </c>
    </row>
    <row r="39595" spans="1:3">
      <c r="A39595" s="32" t="s">
        <v>3926</v>
      </c>
      <c r="B39595" s="32" t="s">
        <v>142</v>
      </c>
      <c r="C39595">
        <f t="shared" si="618"/>
        <v>91360</v>
      </c>
    </row>
    <row r="39596" spans="1:3">
      <c r="A39596" s="32" t="s">
        <v>3927</v>
      </c>
      <c r="B39596" s="32" t="s">
        <v>142</v>
      </c>
      <c r="C39596">
        <f t="shared" si="618"/>
        <v>91361</v>
      </c>
    </row>
    <row r="39597" spans="1:3">
      <c r="A39597" s="32" t="s">
        <v>3928</v>
      </c>
      <c r="B39597" s="32" t="s">
        <v>142</v>
      </c>
      <c r="C39597">
        <f t="shared" si="618"/>
        <v>91362</v>
      </c>
    </row>
    <row r="39598" spans="1:3">
      <c r="A39598" s="32" t="s">
        <v>4809</v>
      </c>
      <c r="B39598" s="32" t="s">
        <v>142</v>
      </c>
      <c r="C39598">
        <f t="shared" si="618"/>
        <v>91363</v>
      </c>
    </row>
    <row r="39599" spans="1:3">
      <c r="A39599" s="32" t="s">
        <v>2854</v>
      </c>
      <c r="B39599" s="32" t="s">
        <v>142</v>
      </c>
      <c r="C39599">
        <f t="shared" si="618"/>
        <v>91364</v>
      </c>
    </row>
    <row r="39600" spans="1:3">
      <c r="A39600" s="32" t="s">
        <v>2855</v>
      </c>
      <c r="B39600" s="32" t="s">
        <v>142</v>
      </c>
      <c r="C39600">
        <f t="shared" si="618"/>
        <v>91365</v>
      </c>
    </row>
    <row r="39601" spans="1:3">
      <c r="A39601" s="32" t="s">
        <v>3929</v>
      </c>
      <c r="B39601" s="32" t="s">
        <v>142</v>
      </c>
      <c r="C39601">
        <f t="shared" si="618"/>
        <v>91367</v>
      </c>
    </row>
    <row r="39602" spans="1:3">
      <c r="A39602" s="32" t="s">
        <v>4900</v>
      </c>
      <c r="B39602" s="32" t="s">
        <v>142</v>
      </c>
      <c r="C39602">
        <f t="shared" si="618"/>
        <v>91370</v>
      </c>
    </row>
    <row r="39603" spans="1:3">
      <c r="A39603" s="32" t="s">
        <v>2856</v>
      </c>
      <c r="B39603" s="32" t="s">
        <v>142</v>
      </c>
      <c r="C39603">
        <f t="shared" si="618"/>
        <v>91371</v>
      </c>
    </row>
    <row r="39604" spans="1:3">
      <c r="A39604" s="32" t="s">
        <v>3930</v>
      </c>
      <c r="B39604" s="32" t="s">
        <v>142</v>
      </c>
      <c r="C39604">
        <f t="shared" si="618"/>
        <v>91372</v>
      </c>
    </row>
    <row r="39605" spans="1:3">
      <c r="A39605" s="32" t="s">
        <v>5454</v>
      </c>
      <c r="B39605" s="32" t="s">
        <v>142</v>
      </c>
      <c r="C39605">
        <f t="shared" si="618"/>
        <v>91375</v>
      </c>
    </row>
    <row r="39606" spans="1:3">
      <c r="A39606" s="32" t="s">
        <v>2857</v>
      </c>
      <c r="B39606" s="32" t="s">
        <v>142</v>
      </c>
      <c r="C39606">
        <f t="shared" si="618"/>
        <v>91376</v>
      </c>
    </row>
    <row r="39607" spans="1:3">
      <c r="A39607" s="32" t="s">
        <v>2858</v>
      </c>
      <c r="B39607" s="32" t="s">
        <v>142</v>
      </c>
      <c r="C39607">
        <f t="shared" si="618"/>
        <v>91377</v>
      </c>
    </row>
    <row r="39608" spans="1:3">
      <c r="A39608" s="32" t="s">
        <v>3931</v>
      </c>
      <c r="B39608" s="32" t="s">
        <v>142</v>
      </c>
      <c r="C39608">
        <f t="shared" si="618"/>
        <v>91380</v>
      </c>
    </row>
    <row r="39609" spans="1:3">
      <c r="A39609" s="32" t="s">
        <v>3932</v>
      </c>
      <c r="B39609" s="32" t="s">
        <v>142</v>
      </c>
      <c r="C39609">
        <f t="shared" si="618"/>
        <v>91381</v>
      </c>
    </row>
    <row r="39610" spans="1:3">
      <c r="A39610" s="32" t="s">
        <v>2859</v>
      </c>
      <c r="B39610" s="32" t="s">
        <v>142</v>
      </c>
      <c r="C39610">
        <f t="shared" si="618"/>
        <v>91382</v>
      </c>
    </row>
    <row r="39611" spans="1:3">
      <c r="A39611" s="32" t="s">
        <v>3933</v>
      </c>
      <c r="B39611" s="32" t="s">
        <v>142</v>
      </c>
      <c r="C39611">
        <f t="shared" si="618"/>
        <v>91383</v>
      </c>
    </row>
    <row r="39612" spans="1:3">
      <c r="A39612" s="32" t="s">
        <v>2860</v>
      </c>
      <c r="B39612" s="32" t="s">
        <v>142</v>
      </c>
      <c r="C39612">
        <f t="shared" si="618"/>
        <v>91384</v>
      </c>
    </row>
    <row r="39613" spans="1:3">
      <c r="A39613" s="32" t="s">
        <v>2861</v>
      </c>
      <c r="B39613" s="32" t="s">
        <v>142</v>
      </c>
      <c r="C39613">
        <f t="shared" si="618"/>
        <v>91385</v>
      </c>
    </row>
    <row r="39614" spans="1:3">
      <c r="A39614" s="32" t="s">
        <v>3934</v>
      </c>
      <c r="B39614" s="32" t="s">
        <v>142</v>
      </c>
      <c r="C39614">
        <f t="shared" si="618"/>
        <v>91386</v>
      </c>
    </row>
    <row r="39615" spans="1:3">
      <c r="A39615" s="32" t="s">
        <v>2862</v>
      </c>
      <c r="B39615" s="32" t="s">
        <v>142</v>
      </c>
      <c r="C39615">
        <f t="shared" si="618"/>
        <v>91387</v>
      </c>
    </row>
    <row r="39616" spans="1:3">
      <c r="A39616" s="32" t="s">
        <v>4876</v>
      </c>
      <c r="B39616" s="32" t="s">
        <v>142</v>
      </c>
      <c r="C39616">
        <f t="shared" si="618"/>
        <v>91388</v>
      </c>
    </row>
    <row r="39617" spans="1:3">
      <c r="A39617" s="32" t="s">
        <v>3935</v>
      </c>
      <c r="B39617" s="32" t="s">
        <v>142</v>
      </c>
      <c r="C39617">
        <f t="shared" si="618"/>
        <v>91390</v>
      </c>
    </row>
    <row r="39618" spans="1:3">
      <c r="A39618" s="32" t="s">
        <v>2863</v>
      </c>
      <c r="B39618" s="32" t="s">
        <v>142</v>
      </c>
      <c r="C39618">
        <f t="shared" ref="C39618:C39681" si="619">1*A39618</f>
        <v>91392</v>
      </c>
    </row>
    <row r="39619" spans="1:3">
      <c r="A39619" s="32" t="s">
        <v>3936</v>
      </c>
      <c r="B39619" s="32" t="s">
        <v>142</v>
      </c>
      <c r="C39619">
        <f t="shared" si="619"/>
        <v>91393</v>
      </c>
    </row>
    <row r="39620" spans="1:3">
      <c r="A39620" s="32" t="s">
        <v>2864</v>
      </c>
      <c r="B39620" s="32" t="s">
        <v>142</v>
      </c>
      <c r="C39620">
        <f t="shared" si="619"/>
        <v>91394</v>
      </c>
    </row>
    <row r="39621" spans="1:3">
      <c r="A39621" s="32" t="s">
        <v>3937</v>
      </c>
      <c r="B39621" s="32" t="s">
        <v>142</v>
      </c>
      <c r="C39621">
        <f t="shared" si="619"/>
        <v>91395</v>
      </c>
    </row>
    <row r="39622" spans="1:3">
      <c r="A39622" s="32" t="s">
        <v>3938</v>
      </c>
      <c r="B39622" s="32" t="s">
        <v>142</v>
      </c>
      <c r="C39622">
        <f t="shared" si="619"/>
        <v>91396</v>
      </c>
    </row>
    <row r="39623" spans="1:3">
      <c r="A39623" s="32" t="s">
        <v>4810</v>
      </c>
      <c r="B39623" s="32" t="s">
        <v>142</v>
      </c>
      <c r="C39623">
        <f t="shared" si="619"/>
        <v>91399</v>
      </c>
    </row>
    <row r="39624" spans="1:3">
      <c r="A39624" s="32" t="s">
        <v>4877</v>
      </c>
      <c r="B39624" s="32" t="s">
        <v>142</v>
      </c>
      <c r="C39624">
        <f t="shared" si="619"/>
        <v>91400</v>
      </c>
    </row>
    <row r="39625" spans="1:3">
      <c r="A39625" s="32" t="s">
        <v>3939</v>
      </c>
      <c r="B39625" s="32" t="s">
        <v>142</v>
      </c>
      <c r="C39625">
        <f t="shared" si="619"/>
        <v>91401</v>
      </c>
    </row>
    <row r="39626" spans="1:3">
      <c r="A39626" s="32" t="s">
        <v>2865</v>
      </c>
      <c r="B39626" s="32" t="s">
        <v>142</v>
      </c>
      <c r="C39626">
        <f t="shared" si="619"/>
        <v>91402</v>
      </c>
    </row>
    <row r="39627" spans="1:3">
      <c r="A39627" s="32" t="s">
        <v>2866</v>
      </c>
      <c r="B39627" s="32" t="s">
        <v>142</v>
      </c>
      <c r="C39627">
        <f t="shared" si="619"/>
        <v>91403</v>
      </c>
    </row>
    <row r="39628" spans="1:3">
      <c r="A39628" s="32" t="s">
        <v>3940</v>
      </c>
      <c r="B39628" s="32" t="s">
        <v>142</v>
      </c>
      <c r="C39628">
        <f t="shared" si="619"/>
        <v>91404</v>
      </c>
    </row>
    <row r="39629" spans="1:3">
      <c r="A39629" s="32" t="s">
        <v>3941</v>
      </c>
      <c r="B39629" s="32" t="s">
        <v>142</v>
      </c>
      <c r="C39629">
        <f t="shared" si="619"/>
        <v>91405</v>
      </c>
    </row>
    <row r="39630" spans="1:3">
      <c r="A39630" s="32" t="s">
        <v>2867</v>
      </c>
      <c r="B39630" s="32" t="s">
        <v>142</v>
      </c>
      <c r="C39630">
        <f t="shared" si="619"/>
        <v>91406</v>
      </c>
    </row>
    <row r="39631" spans="1:3">
      <c r="A39631" s="32" t="s">
        <v>2868</v>
      </c>
      <c r="B39631" s="32" t="s">
        <v>142</v>
      </c>
      <c r="C39631">
        <f t="shared" si="619"/>
        <v>91407</v>
      </c>
    </row>
    <row r="39632" spans="1:3">
      <c r="A39632" s="32" t="s">
        <v>3942</v>
      </c>
      <c r="B39632" s="32" t="s">
        <v>142</v>
      </c>
      <c r="C39632">
        <f t="shared" si="619"/>
        <v>91408</v>
      </c>
    </row>
    <row r="39633" spans="1:3">
      <c r="A39633" s="32" t="s">
        <v>2869</v>
      </c>
      <c r="B39633" s="32" t="s">
        <v>142</v>
      </c>
      <c r="C39633">
        <f t="shared" si="619"/>
        <v>91409</v>
      </c>
    </row>
    <row r="39634" spans="1:3">
      <c r="A39634" s="32" t="s">
        <v>3943</v>
      </c>
      <c r="B39634" s="32" t="s">
        <v>142</v>
      </c>
      <c r="C39634">
        <f t="shared" si="619"/>
        <v>91410</v>
      </c>
    </row>
    <row r="39635" spans="1:3">
      <c r="A39635" s="32" t="s">
        <v>2870</v>
      </c>
      <c r="B39635" s="32" t="s">
        <v>142</v>
      </c>
      <c r="C39635">
        <f t="shared" si="619"/>
        <v>91411</v>
      </c>
    </row>
    <row r="39636" spans="1:3">
      <c r="A39636" s="32" t="s">
        <v>2871</v>
      </c>
      <c r="B39636" s="32" t="s">
        <v>142</v>
      </c>
      <c r="C39636">
        <f t="shared" si="619"/>
        <v>91412</v>
      </c>
    </row>
    <row r="39637" spans="1:3">
      <c r="A39637" s="32" t="s">
        <v>3944</v>
      </c>
      <c r="B39637" s="32" t="s">
        <v>142</v>
      </c>
      <c r="C39637">
        <f t="shared" si="619"/>
        <v>91413</v>
      </c>
    </row>
    <row r="39638" spans="1:3">
      <c r="A39638" s="32" t="s">
        <v>3945</v>
      </c>
      <c r="B39638" s="32" t="s">
        <v>142</v>
      </c>
      <c r="C39638">
        <f t="shared" si="619"/>
        <v>91416</v>
      </c>
    </row>
    <row r="39639" spans="1:3">
      <c r="A39639" s="32" t="s">
        <v>3946</v>
      </c>
      <c r="B39639" s="32" t="s">
        <v>142</v>
      </c>
      <c r="C39639">
        <f t="shared" si="619"/>
        <v>91423</v>
      </c>
    </row>
    <row r="39640" spans="1:3">
      <c r="A39640" s="32" t="s">
        <v>2872</v>
      </c>
      <c r="B39640" s="32" t="s">
        <v>142</v>
      </c>
      <c r="C39640">
        <f t="shared" si="619"/>
        <v>91426</v>
      </c>
    </row>
    <row r="39641" spans="1:3">
      <c r="A39641" s="32" t="s">
        <v>3947</v>
      </c>
      <c r="B39641" s="32" t="s">
        <v>142</v>
      </c>
      <c r="C39641">
        <f t="shared" si="619"/>
        <v>91436</v>
      </c>
    </row>
    <row r="39642" spans="1:3">
      <c r="A39642" s="32" t="s">
        <v>5455</v>
      </c>
      <c r="B39642" s="32" t="s">
        <v>142</v>
      </c>
      <c r="C39642">
        <f t="shared" si="619"/>
        <v>91461</v>
      </c>
    </row>
    <row r="39643" spans="1:3">
      <c r="A39643" s="32" t="s">
        <v>4811</v>
      </c>
      <c r="B39643" s="32" t="s">
        <v>142</v>
      </c>
      <c r="C39643">
        <f t="shared" si="619"/>
        <v>91462</v>
      </c>
    </row>
    <row r="39644" spans="1:3">
      <c r="A39644" s="32" t="s">
        <v>4901</v>
      </c>
      <c r="B39644" s="32" t="s">
        <v>142</v>
      </c>
      <c r="C39644">
        <f t="shared" si="619"/>
        <v>91463</v>
      </c>
    </row>
    <row r="39645" spans="1:3">
      <c r="A39645" s="32" t="s">
        <v>2873</v>
      </c>
      <c r="B39645" s="32" t="s">
        <v>142</v>
      </c>
      <c r="C39645">
        <f t="shared" si="619"/>
        <v>91470</v>
      </c>
    </row>
    <row r="39646" spans="1:3">
      <c r="A39646" s="32" t="s">
        <v>3948</v>
      </c>
      <c r="B39646" s="32" t="s">
        <v>142</v>
      </c>
      <c r="C39646">
        <f t="shared" si="619"/>
        <v>91482</v>
      </c>
    </row>
    <row r="39647" spans="1:3">
      <c r="A39647" s="32" t="s">
        <v>4812</v>
      </c>
      <c r="B39647" s="32" t="s">
        <v>142</v>
      </c>
      <c r="C39647">
        <f t="shared" si="619"/>
        <v>91494</v>
      </c>
    </row>
    <row r="39648" spans="1:3">
      <c r="A39648" s="32" t="s">
        <v>3949</v>
      </c>
      <c r="B39648" s="32" t="s">
        <v>142</v>
      </c>
      <c r="C39648">
        <f t="shared" si="619"/>
        <v>91495</v>
      </c>
    </row>
    <row r="39649" spans="1:3">
      <c r="A39649" s="32" t="s">
        <v>3950</v>
      </c>
      <c r="B39649" s="32" t="s">
        <v>142</v>
      </c>
      <c r="C39649">
        <f t="shared" si="619"/>
        <v>91496</v>
      </c>
    </row>
    <row r="39650" spans="1:3">
      <c r="A39650" s="32" t="s">
        <v>4878</v>
      </c>
      <c r="B39650" s="32" t="s">
        <v>142</v>
      </c>
      <c r="C39650">
        <f t="shared" si="619"/>
        <v>91497</v>
      </c>
    </row>
    <row r="39651" spans="1:3">
      <c r="A39651" s="32" t="s">
        <v>2874</v>
      </c>
      <c r="B39651" s="32" t="s">
        <v>142</v>
      </c>
      <c r="C39651">
        <f t="shared" si="619"/>
        <v>91499</v>
      </c>
    </row>
    <row r="39652" spans="1:3">
      <c r="A39652" s="32" t="s">
        <v>5456</v>
      </c>
      <c r="B39652" s="32" t="s">
        <v>142</v>
      </c>
      <c r="C39652">
        <f t="shared" si="619"/>
        <v>91500</v>
      </c>
    </row>
    <row r="39653" spans="1:3">
      <c r="A39653" s="32" t="s">
        <v>2875</v>
      </c>
      <c r="B39653" s="32" t="s">
        <v>142</v>
      </c>
      <c r="C39653">
        <f t="shared" si="619"/>
        <v>91501</v>
      </c>
    </row>
    <row r="39654" spans="1:3">
      <c r="A39654" s="32" t="s">
        <v>2876</v>
      </c>
      <c r="B39654" s="32" t="s">
        <v>142</v>
      </c>
      <c r="C39654">
        <f t="shared" si="619"/>
        <v>91502</v>
      </c>
    </row>
    <row r="39655" spans="1:3">
      <c r="A39655" s="32" t="s">
        <v>3951</v>
      </c>
      <c r="B39655" s="32" t="s">
        <v>142</v>
      </c>
      <c r="C39655">
        <f t="shared" si="619"/>
        <v>91503</v>
      </c>
    </row>
    <row r="39656" spans="1:3">
      <c r="A39656" s="32" t="s">
        <v>2877</v>
      </c>
      <c r="B39656" s="32" t="s">
        <v>142</v>
      </c>
      <c r="C39656">
        <f t="shared" si="619"/>
        <v>91504</v>
      </c>
    </row>
    <row r="39657" spans="1:3">
      <c r="A39657" s="32" t="s">
        <v>3952</v>
      </c>
      <c r="B39657" s="32" t="s">
        <v>142</v>
      </c>
      <c r="C39657">
        <f t="shared" si="619"/>
        <v>91505</v>
      </c>
    </row>
    <row r="39658" spans="1:3">
      <c r="A39658" s="32" t="s">
        <v>3953</v>
      </c>
      <c r="B39658" s="32" t="s">
        <v>142</v>
      </c>
      <c r="C39658">
        <f t="shared" si="619"/>
        <v>91506</v>
      </c>
    </row>
    <row r="39659" spans="1:3">
      <c r="A39659" s="32" t="s">
        <v>2878</v>
      </c>
      <c r="B39659" s="32" t="s">
        <v>142</v>
      </c>
      <c r="C39659">
        <f t="shared" si="619"/>
        <v>91507</v>
      </c>
    </row>
    <row r="39660" spans="1:3">
      <c r="A39660" s="32" t="s">
        <v>3954</v>
      </c>
      <c r="B39660" s="32" t="s">
        <v>142</v>
      </c>
      <c r="C39660">
        <f t="shared" si="619"/>
        <v>91508</v>
      </c>
    </row>
    <row r="39661" spans="1:3">
      <c r="A39661" s="32" t="s">
        <v>2879</v>
      </c>
      <c r="B39661" s="32" t="s">
        <v>142</v>
      </c>
      <c r="C39661">
        <f t="shared" si="619"/>
        <v>91510</v>
      </c>
    </row>
    <row r="39662" spans="1:3">
      <c r="A39662" s="32" t="s">
        <v>4813</v>
      </c>
      <c r="B39662" s="32" t="s">
        <v>142</v>
      </c>
      <c r="C39662">
        <f t="shared" si="619"/>
        <v>91520</v>
      </c>
    </row>
    <row r="39663" spans="1:3">
      <c r="A39663" s="32" t="s">
        <v>3955</v>
      </c>
      <c r="B39663" s="32" t="s">
        <v>142</v>
      </c>
      <c r="C39663">
        <f t="shared" si="619"/>
        <v>91521</v>
      </c>
    </row>
    <row r="39664" spans="1:3">
      <c r="A39664" s="32" t="s">
        <v>3956</v>
      </c>
      <c r="B39664" s="32" t="s">
        <v>142</v>
      </c>
      <c r="C39664">
        <f t="shared" si="619"/>
        <v>91522</v>
      </c>
    </row>
    <row r="39665" spans="1:3">
      <c r="A39665" s="32" t="s">
        <v>3957</v>
      </c>
      <c r="B39665" s="32" t="s">
        <v>142</v>
      </c>
      <c r="C39665">
        <f t="shared" si="619"/>
        <v>91523</v>
      </c>
    </row>
    <row r="39666" spans="1:3">
      <c r="A39666" s="32" t="s">
        <v>2880</v>
      </c>
      <c r="B39666" s="32" t="s">
        <v>142</v>
      </c>
      <c r="C39666">
        <f t="shared" si="619"/>
        <v>91526</v>
      </c>
    </row>
    <row r="39667" spans="1:3">
      <c r="A39667" s="32" t="s">
        <v>4814</v>
      </c>
      <c r="B39667" s="32" t="s">
        <v>142</v>
      </c>
      <c r="C39667">
        <f t="shared" si="619"/>
        <v>91600</v>
      </c>
    </row>
    <row r="39668" spans="1:3">
      <c r="A39668" s="32" t="s">
        <v>2881</v>
      </c>
      <c r="B39668" s="32" t="s">
        <v>142</v>
      </c>
      <c r="C39668">
        <f t="shared" si="619"/>
        <v>91601</v>
      </c>
    </row>
    <row r="39669" spans="1:3">
      <c r="A39669" s="32" t="s">
        <v>3958</v>
      </c>
      <c r="B39669" s="32" t="s">
        <v>142</v>
      </c>
      <c r="C39669">
        <f t="shared" si="619"/>
        <v>91602</v>
      </c>
    </row>
    <row r="39670" spans="1:3">
      <c r="A39670" s="32" t="s">
        <v>2882</v>
      </c>
      <c r="B39670" s="32" t="s">
        <v>142</v>
      </c>
      <c r="C39670">
        <f t="shared" si="619"/>
        <v>91603</v>
      </c>
    </row>
    <row r="39671" spans="1:3">
      <c r="A39671" s="32" t="s">
        <v>3959</v>
      </c>
      <c r="B39671" s="32" t="s">
        <v>142</v>
      </c>
      <c r="C39671">
        <f t="shared" si="619"/>
        <v>91604</v>
      </c>
    </row>
    <row r="39672" spans="1:3">
      <c r="A39672" s="32" t="s">
        <v>3960</v>
      </c>
      <c r="B39672" s="32" t="s">
        <v>142</v>
      </c>
      <c r="C39672">
        <f t="shared" si="619"/>
        <v>91605</v>
      </c>
    </row>
    <row r="39673" spans="1:3">
      <c r="A39673" s="32" t="s">
        <v>2883</v>
      </c>
      <c r="B39673" s="32" t="s">
        <v>142</v>
      </c>
      <c r="C39673">
        <f t="shared" si="619"/>
        <v>91606</v>
      </c>
    </row>
    <row r="39674" spans="1:3">
      <c r="A39674" s="32" t="s">
        <v>3961</v>
      </c>
      <c r="B39674" s="32" t="s">
        <v>142</v>
      </c>
      <c r="C39674">
        <f t="shared" si="619"/>
        <v>91607</v>
      </c>
    </row>
    <row r="39675" spans="1:3">
      <c r="A39675" s="32" t="s">
        <v>2884</v>
      </c>
      <c r="B39675" s="32" t="s">
        <v>142</v>
      </c>
      <c r="C39675">
        <f t="shared" si="619"/>
        <v>91608</v>
      </c>
    </row>
    <row r="39676" spans="1:3">
      <c r="A39676" s="32" t="s">
        <v>2885</v>
      </c>
      <c r="B39676" s="32" t="s">
        <v>142</v>
      </c>
      <c r="C39676">
        <f t="shared" si="619"/>
        <v>91609</v>
      </c>
    </row>
    <row r="39677" spans="1:3">
      <c r="A39677" s="32" t="s">
        <v>2886</v>
      </c>
      <c r="B39677" s="32" t="s">
        <v>142</v>
      </c>
      <c r="C39677">
        <f t="shared" si="619"/>
        <v>91610</v>
      </c>
    </row>
    <row r="39678" spans="1:3">
      <c r="A39678" s="32" t="s">
        <v>3962</v>
      </c>
      <c r="B39678" s="32" t="s">
        <v>142</v>
      </c>
      <c r="C39678">
        <f t="shared" si="619"/>
        <v>91611</v>
      </c>
    </row>
    <row r="39679" spans="1:3">
      <c r="A39679" s="32" t="s">
        <v>2887</v>
      </c>
      <c r="B39679" s="32" t="s">
        <v>142</v>
      </c>
      <c r="C39679">
        <f t="shared" si="619"/>
        <v>91612</v>
      </c>
    </row>
    <row r="39680" spans="1:3">
      <c r="A39680" s="32" t="s">
        <v>3963</v>
      </c>
      <c r="B39680" s="32" t="s">
        <v>142</v>
      </c>
      <c r="C39680">
        <f t="shared" si="619"/>
        <v>91614</v>
      </c>
    </row>
    <row r="39681" spans="1:3">
      <c r="A39681" s="32" t="s">
        <v>2888</v>
      </c>
      <c r="B39681" s="32" t="s">
        <v>142</v>
      </c>
      <c r="C39681">
        <f t="shared" si="619"/>
        <v>91615</v>
      </c>
    </row>
    <row r="39682" spans="1:3">
      <c r="A39682" s="32" t="s">
        <v>3964</v>
      </c>
      <c r="B39682" s="32" t="s">
        <v>142</v>
      </c>
      <c r="C39682">
        <f t="shared" ref="C39682:C39745" si="620">1*A39682</f>
        <v>91616</v>
      </c>
    </row>
    <row r="39683" spans="1:3">
      <c r="A39683" s="32" t="s">
        <v>3965</v>
      </c>
      <c r="B39683" s="32" t="s">
        <v>142</v>
      </c>
      <c r="C39683">
        <f t="shared" si="620"/>
        <v>91617</v>
      </c>
    </row>
    <row r="39684" spans="1:3">
      <c r="A39684" s="32" t="s">
        <v>2889</v>
      </c>
      <c r="B39684" s="32" t="s">
        <v>142</v>
      </c>
      <c r="C39684">
        <f t="shared" si="620"/>
        <v>91618</v>
      </c>
    </row>
    <row r="39685" spans="1:3">
      <c r="A39685" s="32" t="s">
        <v>2890</v>
      </c>
      <c r="B39685" s="32" t="s">
        <v>142</v>
      </c>
      <c r="C39685">
        <f t="shared" si="620"/>
        <v>91701</v>
      </c>
    </row>
    <row r="39686" spans="1:3">
      <c r="A39686" s="32" t="s">
        <v>3966</v>
      </c>
      <c r="B39686" s="32" t="s">
        <v>142</v>
      </c>
      <c r="C39686">
        <f t="shared" si="620"/>
        <v>91702</v>
      </c>
    </row>
    <row r="39687" spans="1:3">
      <c r="A39687" s="32" t="s">
        <v>2891</v>
      </c>
      <c r="B39687" s="32" t="s">
        <v>142</v>
      </c>
      <c r="C39687">
        <f t="shared" si="620"/>
        <v>91706</v>
      </c>
    </row>
    <row r="39688" spans="1:3">
      <c r="A39688" s="32" t="s">
        <v>3967</v>
      </c>
      <c r="B39688" s="32" t="s">
        <v>142</v>
      </c>
      <c r="C39688">
        <f t="shared" si="620"/>
        <v>91708</v>
      </c>
    </row>
    <row r="39689" spans="1:3">
      <c r="A39689" s="32" t="s">
        <v>2892</v>
      </c>
      <c r="B39689" s="32" t="s">
        <v>142</v>
      </c>
      <c r="C39689">
        <f t="shared" si="620"/>
        <v>91709</v>
      </c>
    </row>
    <row r="39690" spans="1:3">
      <c r="A39690" s="32" t="s">
        <v>2893</v>
      </c>
      <c r="B39690" s="32" t="s">
        <v>142</v>
      </c>
      <c r="C39690">
        <f t="shared" si="620"/>
        <v>91710</v>
      </c>
    </row>
    <row r="39691" spans="1:3">
      <c r="A39691" s="32" t="s">
        <v>3968</v>
      </c>
      <c r="B39691" s="32" t="s">
        <v>142</v>
      </c>
      <c r="C39691">
        <f t="shared" si="620"/>
        <v>91711</v>
      </c>
    </row>
    <row r="39692" spans="1:3">
      <c r="A39692" s="32" t="s">
        <v>3969</v>
      </c>
      <c r="B39692" s="32" t="s">
        <v>142</v>
      </c>
      <c r="C39692">
        <f t="shared" si="620"/>
        <v>91714</v>
      </c>
    </row>
    <row r="39693" spans="1:3">
      <c r="A39693" s="32" t="s">
        <v>2894</v>
      </c>
      <c r="B39693" s="32" t="s">
        <v>142</v>
      </c>
      <c r="C39693">
        <f t="shared" si="620"/>
        <v>91715</v>
      </c>
    </row>
    <row r="39694" spans="1:3">
      <c r="A39694" s="32" t="s">
        <v>2895</v>
      </c>
      <c r="B39694" s="32" t="s">
        <v>142</v>
      </c>
      <c r="C39694">
        <f t="shared" si="620"/>
        <v>91716</v>
      </c>
    </row>
    <row r="39695" spans="1:3">
      <c r="A39695" s="32" t="s">
        <v>4787</v>
      </c>
      <c r="B39695" s="32" t="s">
        <v>142</v>
      </c>
      <c r="C39695">
        <f t="shared" si="620"/>
        <v>91718</v>
      </c>
    </row>
    <row r="39696" spans="1:3">
      <c r="A39696" s="32" t="s">
        <v>4779</v>
      </c>
      <c r="B39696" s="32" t="s">
        <v>142</v>
      </c>
      <c r="C39696">
        <f t="shared" si="620"/>
        <v>91719</v>
      </c>
    </row>
    <row r="39697" spans="1:3">
      <c r="A39697" s="32" t="s">
        <v>4788</v>
      </c>
      <c r="B39697" s="32" t="s">
        <v>142</v>
      </c>
      <c r="C39697">
        <f t="shared" si="620"/>
        <v>91720</v>
      </c>
    </row>
    <row r="39698" spans="1:3">
      <c r="A39698" s="32" t="s">
        <v>2896</v>
      </c>
      <c r="B39698" s="32" t="s">
        <v>142</v>
      </c>
      <c r="C39698">
        <f t="shared" si="620"/>
        <v>91722</v>
      </c>
    </row>
    <row r="39699" spans="1:3">
      <c r="A39699" s="32" t="s">
        <v>2897</v>
      </c>
      <c r="B39699" s="32" t="s">
        <v>142</v>
      </c>
      <c r="C39699">
        <f t="shared" si="620"/>
        <v>91723</v>
      </c>
    </row>
    <row r="39700" spans="1:3">
      <c r="A39700" s="32" t="s">
        <v>3970</v>
      </c>
      <c r="B39700" s="32" t="s">
        <v>142</v>
      </c>
      <c r="C39700">
        <f t="shared" si="620"/>
        <v>91724</v>
      </c>
    </row>
    <row r="39701" spans="1:3">
      <c r="A39701" s="32" t="s">
        <v>3971</v>
      </c>
      <c r="B39701" s="32" t="s">
        <v>142</v>
      </c>
      <c r="C39701">
        <f t="shared" si="620"/>
        <v>91729</v>
      </c>
    </row>
    <row r="39702" spans="1:3">
      <c r="A39702" s="32" t="s">
        <v>3972</v>
      </c>
      <c r="B39702" s="32" t="s">
        <v>142</v>
      </c>
      <c r="C39702">
        <f t="shared" si="620"/>
        <v>91730</v>
      </c>
    </row>
    <row r="39703" spans="1:3">
      <c r="A39703" s="32" t="s">
        <v>2898</v>
      </c>
      <c r="B39703" s="32" t="s">
        <v>142</v>
      </c>
      <c r="C39703">
        <f t="shared" si="620"/>
        <v>91731</v>
      </c>
    </row>
    <row r="39704" spans="1:3">
      <c r="A39704" s="32" t="s">
        <v>2899</v>
      </c>
      <c r="B39704" s="32" t="s">
        <v>142</v>
      </c>
      <c r="C39704">
        <f t="shared" si="620"/>
        <v>91732</v>
      </c>
    </row>
    <row r="39705" spans="1:3">
      <c r="A39705" s="32" t="s">
        <v>3973</v>
      </c>
      <c r="B39705" s="32" t="s">
        <v>142</v>
      </c>
      <c r="C39705">
        <f t="shared" si="620"/>
        <v>91733</v>
      </c>
    </row>
    <row r="39706" spans="1:3">
      <c r="A39706" s="32" t="s">
        <v>2900</v>
      </c>
      <c r="B39706" s="32" t="s">
        <v>142</v>
      </c>
      <c r="C39706">
        <f t="shared" si="620"/>
        <v>91734</v>
      </c>
    </row>
    <row r="39707" spans="1:3">
      <c r="A39707" s="32" t="s">
        <v>3974</v>
      </c>
      <c r="B39707" s="32" t="s">
        <v>142</v>
      </c>
      <c r="C39707">
        <f t="shared" si="620"/>
        <v>91735</v>
      </c>
    </row>
    <row r="39708" spans="1:3">
      <c r="A39708" s="32" t="s">
        <v>2901</v>
      </c>
      <c r="B39708" s="32" t="s">
        <v>142</v>
      </c>
      <c r="C39708">
        <f t="shared" si="620"/>
        <v>91737</v>
      </c>
    </row>
    <row r="39709" spans="1:3">
      <c r="A39709" s="32" t="s">
        <v>2902</v>
      </c>
      <c r="B39709" s="32" t="s">
        <v>142</v>
      </c>
      <c r="C39709">
        <f t="shared" si="620"/>
        <v>91739</v>
      </c>
    </row>
    <row r="39710" spans="1:3">
      <c r="A39710" s="32" t="s">
        <v>3975</v>
      </c>
      <c r="B39710" s="32" t="s">
        <v>142</v>
      </c>
      <c r="C39710">
        <f t="shared" si="620"/>
        <v>91740</v>
      </c>
    </row>
    <row r="39711" spans="1:3">
      <c r="A39711" s="32" t="s">
        <v>2903</v>
      </c>
      <c r="B39711" s="32" t="s">
        <v>142</v>
      </c>
      <c r="C39711">
        <f t="shared" si="620"/>
        <v>91741</v>
      </c>
    </row>
    <row r="39712" spans="1:3">
      <c r="A39712" s="32" t="s">
        <v>2904</v>
      </c>
      <c r="B39712" s="32" t="s">
        <v>142</v>
      </c>
      <c r="C39712">
        <f t="shared" si="620"/>
        <v>91743</v>
      </c>
    </row>
    <row r="39713" spans="1:3">
      <c r="A39713" s="32" t="s">
        <v>2905</v>
      </c>
      <c r="B39713" s="32" t="s">
        <v>142</v>
      </c>
      <c r="C39713">
        <f t="shared" si="620"/>
        <v>91744</v>
      </c>
    </row>
    <row r="39714" spans="1:3">
      <c r="A39714" s="32" t="s">
        <v>3976</v>
      </c>
      <c r="B39714" s="32" t="s">
        <v>142</v>
      </c>
      <c r="C39714">
        <f t="shared" si="620"/>
        <v>91745</v>
      </c>
    </row>
    <row r="39715" spans="1:3">
      <c r="A39715" s="32" t="s">
        <v>3977</v>
      </c>
      <c r="B39715" s="32" t="s">
        <v>142</v>
      </c>
      <c r="C39715">
        <f t="shared" si="620"/>
        <v>91746</v>
      </c>
    </row>
    <row r="39716" spans="1:3">
      <c r="A39716" s="32" t="s">
        <v>3978</v>
      </c>
      <c r="B39716" s="32" t="s">
        <v>142</v>
      </c>
      <c r="C39716">
        <f t="shared" si="620"/>
        <v>91747</v>
      </c>
    </row>
    <row r="39717" spans="1:3">
      <c r="A39717" s="32" t="s">
        <v>3979</v>
      </c>
      <c r="B39717" s="32" t="s">
        <v>142</v>
      </c>
      <c r="C39717">
        <f t="shared" si="620"/>
        <v>91748</v>
      </c>
    </row>
    <row r="39718" spans="1:3">
      <c r="A39718" s="32" t="s">
        <v>2906</v>
      </c>
      <c r="B39718" s="32" t="s">
        <v>142</v>
      </c>
      <c r="C39718">
        <f t="shared" si="620"/>
        <v>91749</v>
      </c>
    </row>
    <row r="39719" spans="1:3">
      <c r="A39719" s="32" t="s">
        <v>3980</v>
      </c>
      <c r="B39719" s="32" t="s">
        <v>142</v>
      </c>
      <c r="C39719">
        <f t="shared" si="620"/>
        <v>91750</v>
      </c>
    </row>
    <row r="39720" spans="1:3">
      <c r="A39720" s="32" t="s">
        <v>3981</v>
      </c>
      <c r="B39720" s="32" t="s">
        <v>142</v>
      </c>
      <c r="C39720">
        <f t="shared" si="620"/>
        <v>91752</v>
      </c>
    </row>
    <row r="39721" spans="1:3">
      <c r="A39721" s="32" t="s">
        <v>2907</v>
      </c>
      <c r="B39721" s="32" t="s">
        <v>142</v>
      </c>
      <c r="C39721">
        <f t="shared" si="620"/>
        <v>91754</v>
      </c>
    </row>
    <row r="39722" spans="1:3">
      <c r="A39722" s="32" t="s">
        <v>3982</v>
      </c>
      <c r="B39722" s="32" t="s">
        <v>142</v>
      </c>
      <c r="C39722">
        <f t="shared" si="620"/>
        <v>91755</v>
      </c>
    </row>
    <row r="39723" spans="1:3">
      <c r="A39723" s="32" t="s">
        <v>2908</v>
      </c>
      <c r="B39723" s="32" t="s">
        <v>142</v>
      </c>
      <c r="C39723">
        <f t="shared" si="620"/>
        <v>91756</v>
      </c>
    </row>
    <row r="39724" spans="1:3">
      <c r="A39724" s="32" t="s">
        <v>3983</v>
      </c>
      <c r="B39724" s="32" t="s">
        <v>142</v>
      </c>
      <c r="C39724">
        <f t="shared" si="620"/>
        <v>91758</v>
      </c>
    </row>
    <row r="39725" spans="1:3">
      <c r="A39725" s="32" t="s">
        <v>2909</v>
      </c>
      <c r="B39725" s="32" t="s">
        <v>142</v>
      </c>
      <c r="C39725">
        <f t="shared" si="620"/>
        <v>91759</v>
      </c>
    </row>
    <row r="39726" spans="1:3">
      <c r="A39726" s="32" t="s">
        <v>4780</v>
      </c>
      <c r="B39726" s="32" t="s">
        <v>142</v>
      </c>
      <c r="C39726">
        <f t="shared" si="620"/>
        <v>91760</v>
      </c>
    </row>
    <row r="39727" spans="1:3">
      <c r="A39727" s="32" t="s">
        <v>2910</v>
      </c>
      <c r="B39727" s="32" t="s">
        <v>142</v>
      </c>
      <c r="C39727">
        <f t="shared" si="620"/>
        <v>91761</v>
      </c>
    </row>
    <row r="39728" spans="1:3">
      <c r="A39728" s="32" t="s">
        <v>3984</v>
      </c>
      <c r="B39728" s="32" t="s">
        <v>142</v>
      </c>
      <c r="C39728">
        <f t="shared" si="620"/>
        <v>91762</v>
      </c>
    </row>
    <row r="39729" spans="1:3">
      <c r="A39729" s="32" t="s">
        <v>2911</v>
      </c>
      <c r="B39729" s="32" t="s">
        <v>142</v>
      </c>
      <c r="C39729">
        <f t="shared" si="620"/>
        <v>91763</v>
      </c>
    </row>
    <row r="39730" spans="1:3">
      <c r="A39730" s="32" t="s">
        <v>2912</v>
      </c>
      <c r="B39730" s="32" t="s">
        <v>142</v>
      </c>
      <c r="C39730">
        <f t="shared" si="620"/>
        <v>91764</v>
      </c>
    </row>
    <row r="39731" spans="1:3">
      <c r="A39731" s="32" t="s">
        <v>3985</v>
      </c>
      <c r="B39731" s="32" t="s">
        <v>142</v>
      </c>
      <c r="C39731">
        <f t="shared" si="620"/>
        <v>91765</v>
      </c>
    </row>
    <row r="39732" spans="1:3">
      <c r="A39732" s="32" t="s">
        <v>2913</v>
      </c>
      <c r="B39732" s="32" t="s">
        <v>142</v>
      </c>
      <c r="C39732">
        <f t="shared" si="620"/>
        <v>91766</v>
      </c>
    </row>
    <row r="39733" spans="1:3">
      <c r="A39733" s="32" t="s">
        <v>3986</v>
      </c>
      <c r="B39733" s="32" t="s">
        <v>142</v>
      </c>
      <c r="C39733">
        <f t="shared" si="620"/>
        <v>91767</v>
      </c>
    </row>
    <row r="39734" spans="1:3">
      <c r="A39734" s="32" t="s">
        <v>2914</v>
      </c>
      <c r="B39734" s="32" t="s">
        <v>142</v>
      </c>
      <c r="C39734">
        <f t="shared" si="620"/>
        <v>91768</v>
      </c>
    </row>
    <row r="39735" spans="1:3">
      <c r="A39735" s="32" t="s">
        <v>2915</v>
      </c>
      <c r="B39735" s="32" t="s">
        <v>142</v>
      </c>
      <c r="C39735">
        <f t="shared" si="620"/>
        <v>91769</v>
      </c>
    </row>
    <row r="39736" spans="1:3">
      <c r="A39736" s="32" t="s">
        <v>2916</v>
      </c>
      <c r="B39736" s="32" t="s">
        <v>142</v>
      </c>
      <c r="C39736">
        <f t="shared" si="620"/>
        <v>91770</v>
      </c>
    </row>
    <row r="39737" spans="1:3">
      <c r="A39737" s="32" t="s">
        <v>3987</v>
      </c>
      <c r="B39737" s="32" t="s">
        <v>142</v>
      </c>
      <c r="C39737">
        <f t="shared" si="620"/>
        <v>91771</v>
      </c>
    </row>
    <row r="39738" spans="1:3">
      <c r="A39738" s="32" t="s">
        <v>2917</v>
      </c>
      <c r="B39738" s="32" t="s">
        <v>142</v>
      </c>
      <c r="C39738">
        <f t="shared" si="620"/>
        <v>91772</v>
      </c>
    </row>
    <row r="39739" spans="1:3">
      <c r="A39739" s="32" t="s">
        <v>3988</v>
      </c>
      <c r="B39739" s="32" t="s">
        <v>142</v>
      </c>
      <c r="C39739">
        <f t="shared" si="620"/>
        <v>91773</v>
      </c>
    </row>
    <row r="39740" spans="1:3">
      <c r="A39740" s="32" t="s">
        <v>2918</v>
      </c>
      <c r="B39740" s="32" t="s">
        <v>142</v>
      </c>
      <c r="C39740">
        <f t="shared" si="620"/>
        <v>91775</v>
      </c>
    </row>
    <row r="39741" spans="1:3">
      <c r="A39741" s="32" t="s">
        <v>3989</v>
      </c>
      <c r="B39741" s="32" t="s">
        <v>142</v>
      </c>
      <c r="C39741">
        <f t="shared" si="620"/>
        <v>91776</v>
      </c>
    </row>
    <row r="39742" spans="1:3">
      <c r="A39742" s="32" t="s">
        <v>2919</v>
      </c>
      <c r="B39742" s="32" t="s">
        <v>142</v>
      </c>
      <c r="C39742">
        <f t="shared" si="620"/>
        <v>91778</v>
      </c>
    </row>
    <row r="39743" spans="1:3">
      <c r="A39743" s="32" t="s">
        <v>3990</v>
      </c>
      <c r="B39743" s="32" t="s">
        <v>142</v>
      </c>
      <c r="C39743">
        <f t="shared" si="620"/>
        <v>91780</v>
      </c>
    </row>
    <row r="39744" spans="1:3">
      <c r="A39744" s="32" t="s">
        <v>2920</v>
      </c>
      <c r="B39744" s="32" t="s">
        <v>142</v>
      </c>
      <c r="C39744">
        <f t="shared" si="620"/>
        <v>91784</v>
      </c>
    </row>
    <row r="39745" spans="1:3">
      <c r="A39745" s="32" t="s">
        <v>2921</v>
      </c>
      <c r="B39745" s="32" t="s">
        <v>142</v>
      </c>
      <c r="C39745">
        <f t="shared" si="620"/>
        <v>91785</v>
      </c>
    </row>
    <row r="39746" spans="1:3">
      <c r="A39746" s="32" t="s">
        <v>3991</v>
      </c>
      <c r="B39746" s="32" t="s">
        <v>142</v>
      </c>
      <c r="C39746">
        <f t="shared" ref="C39746:C39809" si="621">1*A39746</f>
        <v>91786</v>
      </c>
    </row>
    <row r="39747" spans="1:3">
      <c r="A39747" s="32" t="s">
        <v>3992</v>
      </c>
      <c r="B39747" s="32" t="s">
        <v>142</v>
      </c>
      <c r="C39747">
        <f t="shared" si="621"/>
        <v>91788</v>
      </c>
    </row>
    <row r="39748" spans="1:3">
      <c r="A39748" s="32" t="s">
        <v>3993</v>
      </c>
      <c r="B39748" s="32" t="s">
        <v>142</v>
      </c>
      <c r="C39748">
        <f t="shared" si="621"/>
        <v>91789</v>
      </c>
    </row>
    <row r="39749" spans="1:3">
      <c r="A39749" s="32" t="s">
        <v>2922</v>
      </c>
      <c r="B39749" s="32" t="s">
        <v>142</v>
      </c>
      <c r="C39749">
        <f t="shared" si="621"/>
        <v>91790</v>
      </c>
    </row>
    <row r="39750" spans="1:3">
      <c r="A39750" s="32" t="s">
        <v>3994</v>
      </c>
      <c r="B39750" s="32" t="s">
        <v>142</v>
      </c>
      <c r="C39750">
        <f t="shared" si="621"/>
        <v>91791</v>
      </c>
    </row>
    <row r="39751" spans="1:3">
      <c r="A39751" s="32" t="s">
        <v>3995</v>
      </c>
      <c r="B39751" s="32" t="s">
        <v>142</v>
      </c>
      <c r="C39751">
        <f t="shared" si="621"/>
        <v>91792</v>
      </c>
    </row>
    <row r="39752" spans="1:3">
      <c r="A39752" s="32" t="s">
        <v>2923</v>
      </c>
      <c r="B39752" s="32" t="s">
        <v>142</v>
      </c>
      <c r="C39752">
        <f t="shared" si="621"/>
        <v>91793</v>
      </c>
    </row>
    <row r="39753" spans="1:3">
      <c r="A39753" s="32" t="s">
        <v>4815</v>
      </c>
      <c r="B39753" s="32" t="s">
        <v>142</v>
      </c>
      <c r="C39753">
        <f t="shared" si="621"/>
        <v>91795</v>
      </c>
    </row>
    <row r="39754" spans="1:3">
      <c r="A39754" s="32" t="s">
        <v>4879</v>
      </c>
      <c r="B39754" s="32" t="s">
        <v>142</v>
      </c>
      <c r="C39754">
        <f t="shared" si="621"/>
        <v>91797</v>
      </c>
    </row>
    <row r="39755" spans="1:3">
      <c r="A39755" s="32" t="s">
        <v>4781</v>
      </c>
      <c r="B39755" s="32" t="s">
        <v>142</v>
      </c>
      <c r="C39755">
        <f t="shared" si="621"/>
        <v>91798</v>
      </c>
    </row>
    <row r="39756" spans="1:3">
      <c r="A39756" s="32" t="s">
        <v>4924</v>
      </c>
      <c r="B39756" s="32" t="s">
        <v>142</v>
      </c>
      <c r="C39756">
        <f t="shared" si="621"/>
        <v>91799</v>
      </c>
    </row>
    <row r="39757" spans="1:3">
      <c r="A39757" s="32" t="s">
        <v>4880</v>
      </c>
      <c r="B39757" s="32" t="s">
        <v>142</v>
      </c>
      <c r="C39757">
        <f t="shared" si="621"/>
        <v>91800</v>
      </c>
    </row>
    <row r="39758" spans="1:3">
      <c r="A39758" s="32" t="s">
        <v>3996</v>
      </c>
      <c r="B39758" s="32" t="s">
        <v>142</v>
      </c>
      <c r="C39758">
        <f t="shared" si="621"/>
        <v>91801</v>
      </c>
    </row>
    <row r="39759" spans="1:3">
      <c r="A39759" s="32" t="s">
        <v>2924</v>
      </c>
      <c r="B39759" s="32" t="s">
        <v>142</v>
      </c>
      <c r="C39759">
        <f t="shared" si="621"/>
        <v>91802</v>
      </c>
    </row>
    <row r="39760" spans="1:3">
      <c r="A39760" s="32" t="s">
        <v>2925</v>
      </c>
      <c r="B39760" s="32" t="s">
        <v>142</v>
      </c>
      <c r="C39760">
        <f t="shared" si="621"/>
        <v>91803</v>
      </c>
    </row>
    <row r="39761" spans="1:3">
      <c r="A39761" s="32" t="s">
        <v>2926</v>
      </c>
      <c r="B39761" s="32" t="s">
        <v>142</v>
      </c>
      <c r="C39761">
        <f t="shared" si="621"/>
        <v>91804</v>
      </c>
    </row>
    <row r="39762" spans="1:3">
      <c r="A39762" s="32" t="s">
        <v>5187</v>
      </c>
      <c r="B39762" s="32" t="s">
        <v>142</v>
      </c>
      <c r="C39762">
        <f t="shared" si="621"/>
        <v>91841</v>
      </c>
    </row>
    <row r="39763" spans="1:3">
      <c r="A39763" s="32" t="s">
        <v>2927</v>
      </c>
      <c r="B39763" s="32" t="s">
        <v>142</v>
      </c>
      <c r="C39763">
        <f t="shared" si="621"/>
        <v>91896</v>
      </c>
    </row>
    <row r="39764" spans="1:3">
      <c r="A39764" s="32" t="s">
        <v>2928</v>
      </c>
      <c r="B39764" s="32" t="s">
        <v>142</v>
      </c>
      <c r="C39764">
        <f t="shared" si="621"/>
        <v>91899</v>
      </c>
    </row>
    <row r="39765" spans="1:3">
      <c r="A39765" s="32" t="s">
        <v>3997</v>
      </c>
      <c r="B39765" s="32" t="s">
        <v>142</v>
      </c>
      <c r="C39765">
        <f t="shared" si="621"/>
        <v>91901</v>
      </c>
    </row>
    <row r="39766" spans="1:3">
      <c r="A39766" s="32" t="s">
        <v>2929</v>
      </c>
      <c r="B39766" s="32" t="s">
        <v>142</v>
      </c>
      <c r="C39766">
        <f t="shared" si="621"/>
        <v>91902</v>
      </c>
    </row>
    <row r="39767" spans="1:3">
      <c r="A39767" s="32" t="s">
        <v>3998</v>
      </c>
      <c r="B39767" s="32" t="s">
        <v>142</v>
      </c>
      <c r="C39767">
        <f t="shared" si="621"/>
        <v>91903</v>
      </c>
    </row>
    <row r="39768" spans="1:3">
      <c r="A39768" s="32" t="s">
        <v>2930</v>
      </c>
      <c r="B39768" s="32" t="s">
        <v>142</v>
      </c>
      <c r="C39768">
        <f t="shared" si="621"/>
        <v>91905</v>
      </c>
    </row>
    <row r="39769" spans="1:3">
      <c r="A39769" s="32" t="s">
        <v>3999</v>
      </c>
      <c r="B39769" s="32" t="s">
        <v>142</v>
      </c>
      <c r="C39769">
        <f t="shared" si="621"/>
        <v>91906</v>
      </c>
    </row>
    <row r="39770" spans="1:3">
      <c r="A39770" s="32" t="s">
        <v>2931</v>
      </c>
      <c r="B39770" s="32" t="s">
        <v>142</v>
      </c>
      <c r="C39770">
        <f t="shared" si="621"/>
        <v>91908</v>
      </c>
    </row>
    <row r="39771" spans="1:3">
      <c r="A39771" s="32" t="s">
        <v>4000</v>
      </c>
      <c r="B39771" s="32" t="s">
        <v>142</v>
      </c>
      <c r="C39771">
        <f t="shared" si="621"/>
        <v>91909</v>
      </c>
    </row>
    <row r="39772" spans="1:3">
      <c r="A39772" s="32" t="s">
        <v>4001</v>
      </c>
      <c r="B39772" s="32" t="s">
        <v>142</v>
      </c>
      <c r="C39772">
        <f t="shared" si="621"/>
        <v>91910</v>
      </c>
    </row>
    <row r="39773" spans="1:3">
      <c r="A39773" s="32" t="s">
        <v>4002</v>
      </c>
      <c r="B39773" s="32" t="s">
        <v>142</v>
      </c>
      <c r="C39773">
        <f t="shared" si="621"/>
        <v>91911</v>
      </c>
    </row>
    <row r="39774" spans="1:3">
      <c r="A39774" s="32" t="s">
        <v>2932</v>
      </c>
      <c r="B39774" s="32" t="s">
        <v>142</v>
      </c>
      <c r="C39774">
        <f t="shared" si="621"/>
        <v>91912</v>
      </c>
    </row>
    <row r="39775" spans="1:3">
      <c r="A39775" s="32" t="s">
        <v>2933</v>
      </c>
      <c r="B39775" s="32" t="s">
        <v>142</v>
      </c>
      <c r="C39775">
        <f t="shared" si="621"/>
        <v>91913</v>
      </c>
    </row>
    <row r="39776" spans="1:3">
      <c r="A39776" s="32" t="s">
        <v>2934</v>
      </c>
      <c r="B39776" s="32" t="s">
        <v>142</v>
      </c>
      <c r="C39776">
        <f t="shared" si="621"/>
        <v>91914</v>
      </c>
    </row>
    <row r="39777" spans="1:3">
      <c r="A39777" s="32" t="s">
        <v>2935</v>
      </c>
      <c r="B39777" s="32" t="s">
        <v>142</v>
      </c>
      <c r="C39777">
        <f t="shared" si="621"/>
        <v>91915</v>
      </c>
    </row>
    <row r="39778" spans="1:3">
      <c r="A39778" s="32" t="s">
        <v>2936</v>
      </c>
      <c r="B39778" s="32" t="s">
        <v>142</v>
      </c>
      <c r="C39778">
        <f t="shared" si="621"/>
        <v>91916</v>
      </c>
    </row>
    <row r="39779" spans="1:3">
      <c r="A39779" s="32" t="s">
        <v>2937</v>
      </c>
      <c r="B39779" s="32" t="s">
        <v>142</v>
      </c>
      <c r="C39779">
        <f t="shared" si="621"/>
        <v>91917</v>
      </c>
    </row>
    <row r="39780" spans="1:3">
      <c r="A39780" s="32" t="s">
        <v>4003</v>
      </c>
      <c r="B39780" s="32" t="s">
        <v>142</v>
      </c>
      <c r="C39780">
        <f t="shared" si="621"/>
        <v>91921</v>
      </c>
    </row>
    <row r="39781" spans="1:3">
      <c r="A39781" s="32" t="s">
        <v>4004</v>
      </c>
      <c r="B39781" s="32" t="s">
        <v>142</v>
      </c>
      <c r="C39781">
        <f t="shared" si="621"/>
        <v>91931</v>
      </c>
    </row>
    <row r="39782" spans="1:3">
      <c r="A39782" s="32" t="s">
        <v>2938</v>
      </c>
      <c r="B39782" s="32" t="s">
        <v>142</v>
      </c>
      <c r="C39782">
        <f t="shared" si="621"/>
        <v>91932</v>
      </c>
    </row>
    <row r="39783" spans="1:3">
      <c r="A39783" s="32" t="s">
        <v>2939</v>
      </c>
      <c r="B39783" s="32" t="s">
        <v>142</v>
      </c>
      <c r="C39783">
        <f t="shared" si="621"/>
        <v>91933</v>
      </c>
    </row>
    <row r="39784" spans="1:3">
      <c r="A39784" s="32" t="s">
        <v>4005</v>
      </c>
      <c r="B39784" s="32" t="s">
        <v>142</v>
      </c>
      <c r="C39784">
        <f t="shared" si="621"/>
        <v>91934</v>
      </c>
    </row>
    <row r="39785" spans="1:3">
      <c r="A39785" s="32" t="s">
        <v>2940</v>
      </c>
      <c r="B39785" s="32" t="s">
        <v>142</v>
      </c>
      <c r="C39785">
        <f t="shared" si="621"/>
        <v>91935</v>
      </c>
    </row>
    <row r="39786" spans="1:3">
      <c r="A39786" s="32" t="s">
        <v>4006</v>
      </c>
      <c r="B39786" s="32" t="s">
        <v>142</v>
      </c>
      <c r="C39786">
        <f t="shared" si="621"/>
        <v>91941</v>
      </c>
    </row>
    <row r="39787" spans="1:3">
      <c r="A39787" s="32" t="s">
        <v>2941</v>
      </c>
      <c r="B39787" s="32" t="s">
        <v>142</v>
      </c>
      <c r="C39787">
        <f t="shared" si="621"/>
        <v>91942</v>
      </c>
    </row>
    <row r="39788" spans="1:3">
      <c r="A39788" s="32" t="s">
        <v>2942</v>
      </c>
      <c r="B39788" s="32" t="s">
        <v>142</v>
      </c>
      <c r="C39788">
        <f t="shared" si="621"/>
        <v>91943</v>
      </c>
    </row>
    <row r="39789" spans="1:3">
      <c r="A39789" s="32" t="s">
        <v>4007</v>
      </c>
      <c r="B39789" s="32" t="s">
        <v>142</v>
      </c>
      <c r="C39789">
        <f t="shared" si="621"/>
        <v>91944</v>
      </c>
    </row>
    <row r="39790" spans="1:3">
      <c r="A39790" s="32" t="s">
        <v>2943</v>
      </c>
      <c r="B39790" s="32" t="s">
        <v>142</v>
      </c>
      <c r="C39790">
        <f t="shared" si="621"/>
        <v>91945</v>
      </c>
    </row>
    <row r="39791" spans="1:3">
      <c r="A39791" s="32" t="s">
        <v>2944</v>
      </c>
      <c r="B39791" s="32" t="s">
        <v>142</v>
      </c>
      <c r="C39791">
        <f t="shared" si="621"/>
        <v>91946</v>
      </c>
    </row>
    <row r="39792" spans="1:3">
      <c r="A39792" s="32" t="s">
        <v>5188</v>
      </c>
      <c r="B39792" s="32" t="s">
        <v>142</v>
      </c>
      <c r="C39792">
        <f t="shared" si="621"/>
        <v>91947</v>
      </c>
    </row>
    <row r="39793" spans="1:3">
      <c r="A39793" s="32" t="s">
        <v>2945</v>
      </c>
      <c r="B39793" s="32" t="s">
        <v>142</v>
      </c>
      <c r="C39793">
        <f t="shared" si="621"/>
        <v>91948</v>
      </c>
    </row>
    <row r="39794" spans="1:3">
      <c r="A39794" s="32" t="s">
        <v>4008</v>
      </c>
      <c r="B39794" s="32" t="s">
        <v>142</v>
      </c>
      <c r="C39794">
        <f t="shared" si="621"/>
        <v>91950</v>
      </c>
    </row>
    <row r="39795" spans="1:3">
      <c r="A39795" s="32" t="s">
        <v>2946</v>
      </c>
      <c r="B39795" s="32" t="s">
        <v>142</v>
      </c>
      <c r="C39795">
        <f t="shared" si="621"/>
        <v>91951</v>
      </c>
    </row>
    <row r="39796" spans="1:3">
      <c r="A39796" s="32" t="s">
        <v>4009</v>
      </c>
      <c r="B39796" s="32" t="s">
        <v>142</v>
      </c>
      <c r="C39796">
        <f t="shared" si="621"/>
        <v>91962</v>
      </c>
    </row>
    <row r="39797" spans="1:3">
      <c r="A39797" s="32" t="s">
        <v>2947</v>
      </c>
      <c r="B39797" s="32" t="s">
        <v>142</v>
      </c>
      <c r="C39797">
        <f t="shared" si="621"/>
        <v>91963</v>
      </c>
    </row>
    <row r="39798" spans="1:3">
      <c r="A39798" s="32" t="s">
        <v>2948</v>
      </c>
      <c r="B39798" s="32" t="s">
        <v>142</v>
      </c>
      <c r="C39798">
        <f t="shared" si="621"/>
        <v>91976</v>
      </c>
    </row>
    <row r="39799" spans="1:3">
      <c r="A39799" s="32" t="s">
        <v>2949</v>
      </c>
      <c r="B39799" s="32" t="s">
        <v>142</v>
      </c>
      <c r="C39799">
        <f t="shared" si="621"/>
        <v>91977</v>
      </c>
    </row>
    <row r="39800" spans="1:3">
      <c r="A39800" s="32" t="s">
        <v>4010</v>
      </c>
      <c r="B39800" s="32" t="s">
        <v>142</v>
      </c>
      <c r="C39800">
        <f t="shared" si="621"/>
        <v>91978</v>
      </c>
    </row>
    <row r="39801" spans="1:3">
      <c r="A39801" s="32" t="s">
        <v>2950</v>
      </c>
      <c r="B39801" s="32" t="s">
        <v>142</v>
      </c>
      <c r="C39801">
        <f t="shared" si="621"/>
        <v>91979</v>
      </c>
    </row>
    <row r="39802" spans="1:3">
      <c r="A39802" s="32" t="s">
        <v>2951</v>
      </c>
      <c r="B39802" s="32" t="s">
        <v>142</v>
      </c>
      <c r="C39802">
        <f t="shared" si="621"/>
        <v>91980</v>
      </c>
    </row>
    <row r="39803" spans="1:3">
      <c r="A39803" s="32" t="s">
        <v>2952</v>
      </c>
      <c r="B39803" s="32" t="s">
        <v>142</v>
      </c>
      <c r="C39803">
        <f t="shared" si="621"/>
        <v>91987</v>
      </c>
    </row>
    <row r="39804" spans="1:3">
      <c r="A39804" s="32" t="s">
        <v>4881</v>
      </c>
      <c r="B39804" s="32" t="s">
        <v>142</v>
      </c>
      <c r="C39804">
        <f t="shared" si="621"/>
        <v>91990</v>
      </c>
    </row>
    <row r="39805" spans="1:3">
      <c r="A39805" s="32" t="s">
        <v>4902</v>
      </c>
      <c r="B39805" s="32" t="s">
        <v>142</v>
      </c>
      <c r="C39805">
        <f t="shared" si="621"/>
        <v>91991</v>
      </c>
    </row>
    <row r="39806" spans="1:3">
      <c r="A39806" s="32" t="s">
        <v>4816</v>
      </c>
      <c r="B39806" s="32" t="s">
        <v>142</v>
      </c>
      <c r="C39806">
        <f t="shared" si="621"/>
        <v>91992</v>
      </c>
    </row>
    <row r="39807" spans="1:3">
      <c r="A39807" s="32" t="s">
        <v>4817</v>
      </c>
      <c r="B39807" s="32" t="s">
        <v>142</v>
      </c>
      <c r="C39807">
        <f t="shared" si="621"/>
        <v>91993</v>
      </c>
    </row>
    <row r="39808" spans="1:3">
      <c r="A39808" s="32" t="s">
        <v>4818</v>
      </c>
      <c r="B39808" s="32" t="s">
        <v>142</v>
      </c>
      <c r="C39808">
        <f t="shared" si="621"/>
        <v>91994</v>
      </c>
    </row>
    <row r="39809" spans="1:3">
      <c r="A39809" s="32" t="s">
        <v>4819</v>
      </c>
      <c r="B39809" s="32" t="s">
        <v>142</v>
      </c>
      <c r="C39809">
        <f t="shared" si="621"/>
        <v>91995</v>
      </c>
    </row>
    <row r="39810" spans="1:3">
      <c r="A39810" s="32" t="s">
        <v>2953</v>
      </c>
      <c r="B39810" s="32" t="s">
        <v>142</v>
      </c>
      <c r="C39810">
        <f t="shared" ref="C39810:C39873" si="622">1*A39810</f>
        <v>92003</v>
      </c>
    </row>
    <row r="39811" spans="1:3">
      <c r="A39811" s="32" t="s">
        <v>4011</v>
      </c>
      <c r="B39811" s="32" t="s">
        <v>142</v>
      </c>
      <c r="C39811">
        <f t="shared" si="622"/>
        <v>92004</v>
      </c>
    </row>
    <row r="39812" spans="1:3">
      <c r="A39812" s="32" t="s">
        <v>4012</v>
      </c>
      <c r="B39812" s="32" t="s">
        <v>142</v>
      </c>
      <c r="C39812">
        <f t="shared" si="622"/>
        <v>92007</v>
      </c>
    </row>
    <row r="39813" spans="1:3">
      <c r="A39813" s="32" t="s">
        <v>2954</v>
      </c>
      <c r="B39813" s="32" t="s">
        <v>142</v>
      </c>
      <c r="C39813">
        <f t="shared" si="622"/>
        <v>92008</v>
      </c>
    </row>
    <row r="39814" spans="1:3">
      <c r="A39814" s="32" t="s">
        <v>2955</v>
      </c>
      <c r="B39814" s="32" t="s">
        <v>142</v>
      </c>
      <c r="C39814">
        <f t="shared" si="622"/>
        <v>92009</v>
      </c>
    </row>
    <row r="39815" spans="1:3">
      <c r="A39815" s="32" t="s">
        <v>2956</v>
      </c>
      <c r="B39815" s="32" t="s">
        <v>142</v>
      </c>
      <c r="C39815">
        <f t="shared" si="622"/>
        <v>92010</v>
      </c>
    </row>
    <row r="39816" spans="1:3">
      <c r="A39816" s="32" t="s">
        <v>4013</v>
      </c>
      <c r="B39816" s="32" t="s">
        <v>142</v>
      </c>
      <c r="C39816">
        <f t="shared" si="622"/>
        <v>92011</v>
      </c>
    </row>
    <row r="39817" spans="1:3">
      <c r="A39817" s="32" t="s">
        <v>4014</v>
      </c>
      <c r="B39817" s="32" t="s">
        <v>142</v>
      </c>
      <c r="C39817">
        <f t="shared" si="622"/>
        <v>92013</v>
      </c>
    </row>
    <row r="39818" spans="1:3">
      <c r="A39818" s="32" t="s">
        <v>4015</v>
      </c>
      <c r="B39818" s="32" t="s">
        <v>142</v>
      </c>
      <c r="C39818">
        <f t="shared" si="622"/>
        <v>92014</v>
      </c>
    </row>
    <row r="39819" spans="1:3">
      <c r="A39819" s="32" t="s">
        <v>2957</v>
      </c>
      <c r="B39819" s="32" t="s">
        <v>142</v>
      </c>
      <c r="C39819">
        <f t="shared" si="622"/>
        <v>92018</v>
      </c>
    </row>
    <row r="39820" spans="1:3">
      <c r="A39820" s="32" t="s">
        <v>4016</v>
      </c>
      <c r="B39820" s="32" t="s">
        <v>142</v>
      </c>
      <c r="C39820">
        <f t="shared" si="622"/>
        <v>92019</v>
      </c>
    </row>
    <row r="39821" spans="1:3">
      <c r="A39821" s="32" t="s">
        <v>2958</v>
      </c>
      <c r="B39821" s="32" t="s">
        <v>142</v>
      </c>
      <c r="C39821">
        <f t="shared" si="622"/>
        <v>92020</v>
      </c>
    </row>
    <row r="39822" spans="1:3">
      <c r="A39822" s="32" t="s">
        <v>4017</v>
      </c>
      <c r="B39822" s="32" t="s">
        <v>142</v>
      </c>
      <c r="C39822">
        <f t="shared" si="622"/>
        <v>92021</v>
      </c>
    </row>
    <row r="39823" spans="1:3">
      <c r="A39823" s="32" t="s">
        <v>2959</v>
      </c>
      <c r="B39823" s="32" t="s">
        <v>142</v>
      </c>
      <c r="C39823">
        <f t="shared" si="622"/>
        <v>92022</v>
      </c>
    </row>
    <row r="39824" spans="1:3">
      <c r="A39824" s="32" t="s">
        <v>2960</v>
      </c>
      <c r="B39824" s="32" t="s">
        <v>142</v>
      </c>
      <c r="C39824">
        <f t="shared" si="622"/>
        <v>92023</v>
      </c>
    </row>
    <row r="39825" spans="1:3">
      <c r="A39825" s="32" t="s">
        <v>4018</v>
      </c>
      <c r="B39825" s="32" t="s">
        <v>142</v>
      </c>
      <c r="C39825">
        <f t="shared" si="622"/>
        <v>92024</v>
      </c>
    </row>
    <row r="39826" spans="1:3">
      <c r="A39826" s="32" t="s">
        <v>2961</v>
      </c>
      <c r="B39826" s="32" t="s">
        <v>142</v>
      </c>
      <c r="C39826">
        <f t="shared" si="622"/>
        <v>92025</v>
      </c>
    </row>
    <row r="39827" spans="1:3">
      <c r="A39827" s="32" t="s">
        <v>4019</v>
      </c>
      <c r="B39827" s="32" t="s">
        <v>142</v>
      </c>
      <c r="C39827">
        <f t="shared" si="622"/>
        <v>92026</v>
      </c>
    </row>
    <row r="39828" spans="1:3">
      <c r="A39828" s="32" t="s">
        <v>4020</v>
      </c>
      <c r="B39828" s="32" t="s">
        <v>142</v>
      </c>
      <c r="C39828">
        <f t="shared" si="622"/>
        <v>92027</v>
      </c>
    </row>
    <row r="39829" spans="1:3">
      <c r="A39829" s="32" t="s">
        <v>2962</v>
      </c>
      <c r="B39829" s="32" t="s">
        <v>142</v>
      </c>
      <c r="C39829">
        <f t="shared" si="622"/>
        <v>92028</v>
      </c>
    </row>
    <row r="39830" spans="1:3">
      <c r="A39830" s="32" t="s">
        <v>4021</v>
      </c>
      <c r="B39830" s="32" t="s">
        <v>142</v>
      </c>
      <c r="C39830">
        <f t="shared" si="622"/>
        <v>92029</v>
      </c>
    </row>
    <row r="39831" spans="1:3">
      <c r="A39831" s="32" t="s">
        <v>2963</v>
      </c>
      <c r="B39831" s="32" t="s">
        <v>142</v>
      </c>
      <c r="C39831">
        <f t="shared" si="622"/>
        <v>92030</v>
      </c>
    </row>
    <row r="39832" spans="1:3">
      <c r="A39832" s="32" t="s">
        <v>2964</v>
      </c>
      <c r="B39832" s="32" t="s">
        <v>142</v>
      </c>
      <c r="C39832">
        <f t="shared" si="622"/>
        <v>92033</v>
      </c>
    </row>
    <row r="39833" spans="1:3">
      <c r="A39833" s="32" t="s">
        <v>2965</v>
      </c>
      <c r="B39833" s="32" t="s">
        <v>142</v>
      </c>
      <c r="C39833">
        <f t="shared" si="622"/>
        <v>92036</v>
      </c>
    </row>
    <row r="39834" spans="1:3">
      <c r="A39834" s="32" t="s">
        <v>4022</v>
      </c>
      <c r="B39834" s="32" t="s">
        <v>142</v>
      </c>
      <c r="C39834">
        <f t="shared" si="622"/>
        <v>92037</v>
      </c>
    </row>
    <row r="39835" spans="1:3">
      <c r="A39835" s="32" t="s">
        <v>2966</v>
      </c>
      <c r="B39835" s="32" t="s">
        <v>142</v>
      </c>
      <c r="C39835">
        <f t="shared" si="622"/>
        <v>92038</v>
      </c>
    </row>
    <row r="39836" spans="1:3">
      <c r="A39836" s="32" t="s">
        <v>4023</v>
      </c>
      <c r="B39836" s="32" t="s">
        <v>142</v>
      </c>
      <c r="C39836">
        <f t="shared" si="622"/>
        <v>92039</v>
      </c>
    </row>
    <row r="39837" spans="1:3">
      <c r="A39837" s="32" t="s">
        <v>4024</v>
      </c>
      <c r="B39837" s="32" t="s">
        <v>142</v>
      </c>
      <c r="C39837">
        <f t="shared" si="622"/>
        <v>92040</v>
      </c>
    </row>
    <row r="39838" spans="1:3">
      <c r="A39838" s="32" t="s">
        <v>4025</v>
      </c>
      <c r="B39838" s="32" t="s">
        <v>142</v>
      </c>
      <c r="C39838">
        <f t="shared" si="622"/>
        <v>92046</v>
      </c>
    </row>
    <row r="39839" spans="1:3">
      <c r="A39839" s="32" t="s">
        <v>2967</v>
      </c>
      <c r="B39839" s="32" t="s">
        <v>142</v>
      </c>
      <c r="C39839">
        <f t="shared" si="622"/>
        <v>92049</v>
      </c>
    </row>
    <row r="39840" spans="1:3">
      <c r="A39840" s="32" t="s">
        <v>2968</v>
      </c>
      <c r="B39840" s="32" t="s">
        <v>142</v>
      </c>
      <c r="C39840">
        <f t="shared" si="622"/>
        <v>92051</v>
      </c>
    </row>
    <row r="39841" spans="1:3">
      <c r="A39841" s="32" t="s">
        <v>4026</v>
      </c>
      <c r="B39841" s="32" t="s">
        <v>142</v>
      </c>
      <c r="C39841">
        <f t="shared" si="622"/>
        <v>92052</v>
      </c>
    </row>
    <row r="39842" spans="1:3">
      <c r="A39842" s="32" t="s">
        <v>2969</v>
      </c>
      <c r="B39842" s="32" t="s">
        <v>142</v>
      </c>
      <c r="C39842">
        <f t="shared" si="622"/>
        <v>92054</v>
      </c>
    </row>
    <row r="39843" spans="1:3">
      <c r="A39843" s="32" t="s">
        <v>4027</v>
      </c>
      <c r="B39843" s="32" t="s">
        <v>142</v>
      </c>
      <c r="C39843">
        <f t="shared" si="622"/>
        <v>92055</v>
      </c>
    </row>
    <row r="39844" spans="1:3">
      <c r="A39844" s="32" t="s">
        <v>2970</v>
      </c>
      <c r="B39844" s="32" t="s">
        <v>142</v>
      </c>
      <c r="C39844">
        <f t="shared" si="622"/>
        <v>92056</v>
      </c>
    </row>
    <row r="39845" spans="1:3">
      <c r="A39845" s="32" t="s">
        <v>2971</v>
      </c>
      <c r="B39845" s="32" t="s">
        <v>142</v>
      </c>
      <c r="C39845">
        <f t="shared" si="622"/>
        <v>92057</v>
      </c>
    </row>
    <row r="39846" spans="1:3">
      <c r="A39846" s="32" t="s">
        <v>4028</v>
      </c>
      <c r="B39846" s="32" t="s">
        <v>142</v>
      </c>
      <c r="C39846">
        <f t="shared" si="622"/>
        <v>92058</v>
      </c>
    </row>
    <row r="39847" spans="1:3">
      <c r="A39847" s="32" t="s">
        <v>2972</v>
      </c>
      <c r="B39847" s="32" t="s">
        <v>142</v>
      </c>
      <c r="C39847">
        <f t="shared" si="622"/>
        <v>92059</v>
      </c>
    </row>
    <row r="39848" spans="1:3">
      <c r="A39848" s="32" t="s">
        <v>4029</v>
      </c>
      <c r="B39848" s="32" t="s">
        <v>142</v>
      </c>
      <c r="C39848">
        <f t="shared" si="622"/>
        <v>92060</v>
      </c>
    </row>
    <row r="39849" spans="1:3">
      <c r="A39849" s="32" t="s">
        <v>4030</v>
      </c>
      <c r="B39849" s="32" t="s">
        <v>142</v>
      </c>
      <c r="C39849">
        <f t="shared" si="622"/>
        <v>92061</v>
      </c>
    </row>
    <row r="39850" spans="1:3">
      <c r="A39850" s="32" t="s">
        <v>2973</v>
      </c>
      <c r="B39850" s="32" t="s">
        <v>142</v>
      </c>
      <c r="C39850">
        <f t="shared" si="622"/>
        <v>92064</v>
      </c>
    </row>
    <row r="39851" spans="1:3">
      <c r="A39851" s="32" t="s">
        <v>2974</v>
      </c>
      <c r="B39851" s="32" t="s">
        <v>142</v>
      </c>
      <c r="C39851">
        <f t="shared" si="622"/>
        <v>92065</v>
      </c>
    </row>
    <row r="39852" spans="1:3">
      <c r="A39852" s="32" t="s">
        <v>2975</v>
      </c>
      <c r="B39852" s="32" t="s">
        <v>142</v>
      </c>
      <c r="C39852">
        <f t="shared" si="622"/>
        <v>92066</v>
      </c>
    </row>
    <row r="39853" spans="1:3">
      <c r="A39853" s="32" t="s">
        <v>4031</v>
      </c>
      <c r="B39853" s="32" t="s">
        <v>142</v>
      </c>
      <c r="C39853">
        <f t="shared" si="622"/>
        <v>92067</v>
      </c>
    </row>
    <row r="39854" spans="1:3">
      <c r="A39854" s="32" t="s">
        <v>2976</v>
      </c>
      <c r="B39854" s="32" t="s">
        <v>142</v>
      </c>
      <c r="C39854">
        <f t="shared" si="622"/>
        <v>92068</v>
      </c>
    </row>
    <row r="39855" spans="1:3">
      <c r="A39855" s="32" t="s">
        <v>4032</v>
      </c>
      <c r="B39855" s="32" t="s">
        <v>142</v>
      </c>
      <c r="C39855">
        <f t="shared" si="622"/>
        <v>92069</v>
      </c>
    </row>
    <row r="39856" spans="1:3">
      <c r="A39856" s="32" t="s">
        <v>2977</v>
      </c>
      <c r="B39856" s="32" t="s">
        <v>142</v>
      </c>
      <c r="C39856">
        <f t="shared" si="622"/>
        <v>92070</v>
      </c>
    </row>
    <row r="39857" spans="1:3">
      <c r="A39857" s="32" t="s">
        <v>2978</v>
      </c>
      <c r="B39857" s="32" t="s">
        <v>142</v>
      </c>
      <c r="C39857">
        <f t="shared" si="622"/>
        <v>92071</v>
      </c>
    </row>
    <row r="39858" spans="1:3">
      <c r="A39858" s="32" t="s">
        <v>4033</v>
      </c>
      <c r="B39858" s="32" t="s">
        <v>142</v>
      </c>
      <c r="C39858">
        <f t="shared" si="622"/>
        <v>92072</v>
      </c>
    </row>
    <row r="39859" spans="1:3">
      <c r="A39859" s="32" t="s">
        <v>4034</v>
      </c>
      <c r="B39859" s="32" t="s">
        <v>142</v>
      </c>
      <c r="C39859">
        <f t="shared" si="622"/>
        <v>92074</v>
      </c>
    </row>
    <row r="39860" spans="1:3">
      <c r="A39860" s="32" t="s">
        <v>2979</v>
      </c>
      <c r="B39860" s="32" t="s">
        <v>142</v>
      </c>
      <c r="C39860">
        <f t="shared" si="622"/>
        <v>92075</v>
      </c>
    </row>
    <row r="39861" spans="1:3">
      <c r="A39861" s="32" t="s">
        <v>4035</v>
      </c>
      <c r="B39861" s="32" t="s">
        <v>142</v>
      </c>
      <c r="C39861">
        <f t="shared" si="622"/>
        <v>92078</v>
      </c>
    </row>
    <row r="39862" spans="1:3">
      <c r="A39862" s="32" t="s">
        <v>2980</v>
      </c>
      <c r="B39862" s="32" t="s">
        <v>142</v>
      </c>
      <c r="C39862">
        <f t="shared" si="622"/>
        <v>92079</v>
      </c>
    </row>
    <row r="39863" spans="1:3">
      <c r="A39863" s="32" t="s">
        <v>2981</v>
      </c>
      <c r="B39863" s="32" t="s">
        <v>142</v>
      </c>
      <c r="C39863">
        <f t="shared" si="622"/>
        <v>92081</v>
      </c>
    </row>
    <row r="39864" spans="1:3">
      <c r="A39864" s="32" t="s">
        <v>2982</v>
      </c>
      <c r="B39864" s="32" t="s">
        <v>142</v>
      </c>
      <c r="C39864">
        <f t="shared" si="622"/>
        <v>92082</v>
      </c>
    </row>
    <row r="39865" spans="1:3">
      <c r="A39865" s="32" t="s">
        <v>4036</v>
      </c>
      <c r="B39865" s="32" t="s">
        <v>142</v>
      </c>
      <c r="C39865">
        <f t="shared" si="622"/>
        <v>92083</v>
      </c>
    </row>
    <row r="39866" spans="1:3">
      <c r="A39866" s="32" t="s">
        <v>2983</v>
      </c>
      <c r="B39866" s="32" t="s">
        <v>142</v>
      </c>
      <c r="C39866">
        <f t="shared" si="622"/>
        <v>92084</v>
      </c>
    </row>
    <row r="39867" spans="1:3">
      <c r="A39867" s="32" t="s">
        <v>2984</v>
      </c>
      <c r="B39867" s="32" t="s">
        <v>142</v>
      </c>
      <c r="C39867">
        <f t="shared" si="622"/>
        <v>92085</v>
      </c>
    </row>
    <row r="39868" spans="1:3">
      <c r="A39868" s="32" t="s">
        <v>4037</v>
      </c>
      <c r="B39868" s="32" t="s">
        <v>142</v>
      </c>
      <c r="C39868">
        <f t="shared" si="622"/>
        <v>92086</v>
      </c>
    </row>
    <row r="39869" spans="1:3">
      <c r="A39869" s="32" t="s">
        <v>2985</v>
      </c>
      <c r="B39869" s="32" t="s">
        <v>142</v>
      </c>
      <c r="C39869">
        <f t="shared" si="622"/>
        <v>92088</v>
      </c>
    </row>
    <row r="39870" spans="1:3">
      <c r="A39870" s="32" t="s">
        <v>4925</v>
      </c>
      <c r="B39870" s="32" t="s">
        <v>142</v>
      </c>
      <c r="C39870">
        <f t="shared" si="622"/>
        <v>92090</v>
      </c>
    </row>
    <row r="39871" spans="1:3">
      <c r="A39871" s="32" t="s">
        <v>2986</v>
      </c>
      <c r="B39871" s="32" t="s">
        <v>142</v>
      </c>
      <c r="C39871">
        <f t="shared" si="622"/>
        <v>92091</v>
      </c>
    </row>
    <row r="39872" spans="1:3">
      <c r="A39872" s="32" t="s">
        <v>4038</v>
      </c>
      <c r="B39872" s="32" t="s">
        <v>142</v>
      </c>
      <c r="C39872">
        <f t="shared" si="622"/>
        <v>92092</v>
      </c>
    </row>
    <row r="39873" spans="1:3">
      <c r="A39873" s="32" t="s">
        <v>2987</v>
      </c>
      <c r="B39873" s="32" t="s">
        <v>142</v>
      </c>
      <c r="C39873">
        <f t="shared" si="622"/>
        <v>92093</v>
      </c>
    </row>
    <row r="39874" spans="1:3">
      <c r="A39874" s="32" t="s">
        <v>4039</v>
      </c>
      <c r="B39874" s="32" t="s">
        <v>142</v>
      </c>
      <c r="C39874">
        <f t="shared" ref="C39874:C39937" si="623">1*A39874</f>
        <v>92096</v>
      </c>
    </row>
    <row r="39875" spans="1:3">
      <c r="A39875" s="32" t="s">
        <v>5470</v>
      </c>
      <c r="B39875" s="32" t="s">
        <v>142</v>
      </c>
      <c r="C39875">
        <f t="shared" si="623"/>
        <v>92100</v>
      </c>
    </row>
    <row r="39876" spans="1:3">
      <c r="A39876" s="32" t="s">
        <v>4040</v>
      </c>
      <c r="B39876" s="32" t="s">
        <v>142</v>
      </c>
      <c r="C39876">
        <f t="shared" si="623"/>
        <v>92101</v>
      </c>
    </row>
    <row r="39877" spans="1:3">
      <c r="A39877" s="32" t="s">
        <v>4041</v>
      </c>
      <c r="B39877" s="32" t="s">
        <v>142</v>
      </c>
      <c r="C39877">
        <f t="shared" si="623"/>
        <v>92102</v>
      </c>
    </row>
    <row r="39878" spans="1:3">
      <c r="A39878" s="32" t="s">
        <v>2988</v>
      </c>
      <c r="B39878" s="32" t="s">
        <v>142</v>
      </c>
      <c r="C39878">
        <f t="shared" si="623"/>
        <v>92103</v>
      </c>
    </row>
    <row r="39879" spans="1:3">
      <c r="A39879" s="32" t="s">
        <v>4042</v>
      </c>
      <c r="B39879" s="32" t="s">
        <v>142</v>
      </c>
      <c r="C39879">
        <f t="shared" si="623"/>
        <v>92104</v>
      </c>
    </row>
    <row r="39880" spans="1:3">
      <c r="A39880" s="32" t="s">
        <v>2989</v>
      </c>
      <c r="B39880" s="32" t="s">
        <v>142</v>
      </c>
      <c r="C39880">
        <f t="shared" si="623"/>
        <v>92105</v>
      </c>
    </row>
    <row r="39881" spans="1:3">
      <c r="A39881" s="32" t="s">
        <v>2990</v>
      </c>
      <c r="B39881" s="32" t="s">
        <v>142</v>
      </c>
      <c r="C39881">
        <f t="shared" si="623"/>
        <v>92106</v>
      </c>
    </row>
    <row r="39882" spans="1:3">
      <c r="A39882" s="32" t="s">
        <v>4043</v>
      </c>
      <c r="B39882" s="32" t="s">
        <v>142</v>
      </c>
      <c r="C39882">
        <f t="shared" si="623"/>
        <v>92107</v>
      </c>
    </row>
    <row r="39883" spans="1:3">
      <c r="A39883" s="32" t="s">
        <v>2991</v>
      </c>
      <c r="B39883" s="32" t="s">
        <v>142</v>
      </c>
      <c r="C39883">
        <f t="shared" si="623"/>
        <v>92108</v>
      </c>
    </row>
    <row r="39884" spans="1:3">
      <c r="A39884" s="32" t="s">
        <v>4044</v>
      </c>
      <c r="B39884" s="32" t="s">
        <v>142</v>
      </c>
      <c r="C39884">
        <f t="shared" si="623"/>
        <v>92109</v>
      </c>
    </row>
    <row r="39885" spans="1:3">
      <c r="A39885" s="32" t="s">
        <v>4045</v>
      </c>
      <c r="B39885" s="32" t="s">
        <v>142</v>
      </c>
      <c r="C39885">
        <f t="shared" si="623"/>
        <v>92110</v>
      </c>
    </row>
    <row r="39886" spans="1:3">
      <c r="A39886" s="32" t="s">
        <v>2992</v>
      </c>
      <c r="B39886" s="32" t="s">
        <v>142</v>
      </c>
      <c r="C39886">
        <f t="shared" si="623"/>
        <v>92111</v>
      </c>
    </row>
    <row r="39887" spans="1:3">
      <c r="A39887" s="32" t="s">
        <v>4046</v>
      </c>
      <c r="B39887" s="32" t="s">
        <v>142</v>
      </c>
      <c r="C39887">
        <f t="shared" si="623"/>
        <v>92112</v>
      </c>
    </row>
    <row r="39888" spans="1:3">
      <c r="A39888" s="32" t="s">
        <v>2993</v>
      </c>
      <c r="B39888" s="32" t="s">
        <v>142</v>
      </c>
      <c r="C39888">
        <f t="shared" si="623"/>
        <v>92113</v>
      </c>
    </row>
    <row r="39889" spans="1:3">
      <c r="A39889" s="32" t="s">
        <v>2994</v>
      </c>
      <c r="B39889" s="32" t="s">
        <v>142</v>
      </c>
      <c r="C39889">
        <f t="shared" si="623"/>
        <v>92114</v>
      </c>
    </row>
    <row r="39890" spans="1:3">
      <c r="A39890" s="32" t="s">
        <v>4047</v>
      </c>
      <c r="B39890" s="32" t="s">
        <v>142</v>
      </c>
      <c r="C39890">
        <f t="shared" si="623"/>
        <v>92115</v>
      </c>
    </row>
    <row r="39891" spans="1:3">
      <c r="A39891" s="32" t="s">
        <v>2995</v>
      </c>
      <c r="B39891" s="32" t="s">
        <v>142</v>
      </c>
      <c r="C39891">
        <f t="shared" si="623"/>
        <v>92116</v>
      </c>
    </row>
    <row r="39892" spans="1:3">
      <c r="A39892" s="32" t="s">
        <v>4048</v>
      </c>
      <c r="B39892" s="32" t="s">
        <v>142</v>
      </c>
      <c r="C39892">
        <f t="shared" si="623"/>
        <v>92117</v>
      </c>
    </row>
    <row r="39893" spans="1:3">
      <c r="A39893" s="32" t="s">
        <v>4049</v>
      </c>
      <c r="B39893" s="32" t="s">
        <v>142</v>
      </c>
      <c r="C39893">
        <f t="shared" si="623"/>
        <v>92118</v>
      </c>
    </row>
    <row r="39894" spans="1:3">
      <c r="A39894" s="32" t="s">
        <v>2996</v>
      </c>
      <c r="B39894" s="32" t="s">
        <v>142</v>
      </c>
      <c r="C39894">
        <f t="shared" si="623"/>
        <v>92119</v>
      </c>
    </row>
    <row r="39895" spans="1:3">
      <c r="A39895" s="32" t="s">
        <v>4050</v>
      </c>
      <c r="B39895" s="32" t="s">
        <v>142</v>
      </c>
      <c r="C39895">
        <f t="shared" si="623"/>
        <v>92120</v>
      </c>
    </row>
    <row r="39896" spans="1:3">
      <c r="A39896" s="32" t="s">
        <v>2997</v>
      </c>
      <c r="B39896" s="32" t="s">
        <v>142</v>
      </c>
      <c r="C39896">
        <f t="shared" si="623"/>
        <v>92121</v>
      </c>
    </row>
    <row r="39897" spans="1:3">
      <c r="A39897" s="32" t="s">
        <v>2998</v>
      </c>
      <c r="B39897" s="32" t="s">
        <v>142</v>
      </c>
      <c r="C39897">
        <f t="shared" si="623"/>
        <v>92122</v>
      </c>
    </row>
    <row r="39898" spans="1:3">
      <c r="A39898" s="32" t="s">
        <v>4051</v>
      </c>
      <c r="B39898" s="32" t="s">
        <v>142</v>
      </c>
      <c r="C39898">
        <f t="shared" si="623"/>
        <v>92123</v>
      </c>
    </row>
    <row r="39899" spans="1:3">
      <c r="A39899" s="32" t="s">
        <v>2999</v>
      </c>
      <c r="B39899" s="32" t="s">
        <v>142</v>
      </c>
      <c r="C39899">
        <f t="shared" si="623"/>
        <v>92124</v>
      </c>
    </row>
    <row r="39900" spans="1:3">
      <c r="A39900" s="32" t="s">
        <v>4052</v>
      </c>
      <c r="B39900" s="32" t="s">
        <v>142</v>
      </c>
      <c r="C39900">
        <f t="shared" si="623"/>
        <v>92126</v>
      </c>
    </row>
    <row r="39901" spans="1:3">
      <c r="A39901" s="32" t="s">
        <v>3000</v>
      </c>
      <c r="B39901" s="32" t="s">
        <v>142</v>
      </c>
      <c r="C39901">
        <f t="shared" si="623"/>
        <v>92127</v>
      </c>
    </row>
    <row r="39902" spans="1:3">
      <c r="A39902" s="32" t="s">
        <v>4053</v>
      </c>
      <c r="B39902" s="32" t="s">
        <v>142</v>
      </c>
      <c r="C39902">
        <f t="shared" si="623"/>
        <v>92128</v>
      </c>
    </row>
    <row r="39903" spans="1:3">
      <c r="A39903" s="32" t="s">
        <v>3001</v>
      </c>
      <c r="B39903" s="32" t="s">
        <v>142</v>
      </c>
      <c r="C39903">
        <f t="shared" si="623"/>
        <v>92129</v>
      </c>
    </row>
    <row r="39904" spans="1:3">
      <c r="A39904" s="32" t="s">
        <v>4054</v>
      </c>
      <c r="B39904" s="32" t="s">
        <v>142</v>
      </c>
      <c r="C39904">
        <f t="shared" si="623"/>
        <v>92130</v>
      </c>
    </row>
    <row r="39905" spans="1:3">
      <c r="A39905" s="32" t="s">
        <v>4055</v>
      </c>
      <c r="B39905" s="32" t="s">
        <v>142</v>
      </c>
      <c r="C39905">
        <f t="shared" si="623"/>
        <v>92131</v>
      </c>
    </row>
    <row r="39906" spans="1:3">
      <c r="A39906" s="32" t="s">
        <v>3002</v>
      </c>
      <c r="B39906" s="32" t="s">
        <v>142</v>
      </c>
      <c r="C39906">
        <f t="shared" si="623"/>
        <v>92132</v>
      </c>
    </row>
    <row r="39907" spans="1:3">
      <c r="A39907" s="32" t="s">
        <v>5189</v>
      </c>
      <c r="B39907" s="32" t="s">
        <v>142</v>
      </c>
      <c r="C39907">
        <f t="shared" si="623"/>
        <v>92133</v>
      </c>
    </row>
    <row r="39908" spans="1:3">
      <c r="A39908" s="32" t="s">
        <v>3003</v>
      </c>
      <c r="B39908" s="32" t="s">
        <v>142</v>
      </c>
      <c r="C39908">
        <f t="shared" si="623"/>
        <v>92134</v>
      </c>
    </row>
    <row r="39909" spans="1:3">
      <c r="A39909" s="32" t="s">
        <v>3004</v>
      </c>
      <c r="B39909" s="32" t="s">
        <v>142</v>
      </c>
      <c r="C39909">
        <f t="shared" si="623"/>
        <v>92135</v>
      </c>
    </row>
    <row r="39910" spans="1:3">
      <c r="A39910" s="32" t="s">
        <v>4056</v>
      </c>
      <c r="B39910" s="32" t="s">
        <v>142</v>
      </c>
      <c r="C39910">
        <f t="shared" si="623"/>
        <v>92136</v>
      </c>
    </row>
    <row r="39911" spans="1:3">
      <c r="A39911" s="32" t="s">
        <v>3005</v>
      </c>
      <c r="B39911" s="32" t="s">
        <v>142</v>
      </c>
      <c r="C39911">
        <f t="shared" si="623"/>
        <v>92137</v>
      </c>
    </row>
    <row r="39912" spans="1:3">
      <c r="A39912" s="32" t="s">
        <v>4057</v>
      </c>
      <c r="B39912" s="32" t="s">
        <v>142</v>
      </c>
      <c r="C39912">
        <f t="shared" si="623"/>
        <v>92138</v>
      </c>
    </row>
    <row r="39913" spans="1:3">
      <c r="A39913" s="32" t="s">
        <v>4058</v>
      </c>
      <c r="B39913" s="32" t="s">
        <v>142</v>
      </c>
      <c r="C39913">
        <f t="shared" si="623"/>
        <v>92139</v>
      </c>
    </row>
    <row r="39914" spans="1:3">
      <c r="A39914" s="32" t="s">
        <v>3006</v>
      </c>
      <c r="B39914" s="32" t="s">
        <v>142</v>
      </c>
      <c r="C39914">
        <f t="shared" si="623"/>
        <v>92140</v>
      </c>
    </row>
    <row r="39915" spans="1:3">
      <c r="A39915" s="32" t="s">
        <v>3007</v>
      </c>
      <c r="B39915" s="32" t="s">
        <v>142</v>
      </c>
      <c r="C39915">
        <f t="shared" si="623"/>
        <v>92142</v>
      </c>
    </row>
    <row r="39916" spans="1:3">
      <c r="A39916" s="32" t="s">
        <v>3008</v>
      </c>
      <c r="B39916" s="32" t="s">
        <v>142</v>
      </c>
      <c r="C39916">
        <f t="shared" si="623"/>
        <v>92143</v>
      </c>
    </row>
    <row r="39917" spans="1:3">
      <c r="A39917" s="32" t="s">
        <v>3009</v>
      </c>
      <c r="B39917" s="32" t="s">
        <v>142</v>
      </c>
      <c r="C39917">
        <f t="shared" si="623"/>
        <v>92145</v>
      </c>
    </row>
    <row r="39918" spans="1:3">
      <c r="A39918" s="32" t="s">
        <v>4059</v>
      </c>
      <c r="B39918" s="32" t="s">
        <v>142</v>
      </c>
      <c r="C39918">
        <f t="shared" si="623"/>
        <v>92147</v>
      </c>
    </row>
    <row r="39919" spans="1:3">
      <c r="A39919" s="32" t="s">
        <v>4060</v>
      </c>
      <c r="B39919" s="32" t="s">
        <v>142</v>
      </c>
      <c r="C39919">
        <f t="shared" si="623"/>
        <v>92149</v>
      </c>
    </row>
    <row r="39920" spans="1:3">
      <c r="A39920" s="32" t="s">
        <v>3010</v>
      </c>
      <c r="B39920" s="32" t="s">
        <v>142</v>
      </c>
      <c r="C39920">
        <f t="shared" si="623"/>
        <v>92150</v>
      </c>
    </row>
    <row r="39921" spans="1:3">
      <c r="A39921" s="32" t="s">
        <v>3011</v>
      </c>
      <c r="B39921" s="32" t="s">
        <v>142</v>
      </c>
      <c r="C39921">
        <f t="shared" si="623"/>
        <v>92152</v>
      </c>
    </row>
    <row r="39922" spans="1:3">
      <c r="A39922" s="32" t="s">
        <v>4061</v>
      </c>
      <c r="B39922" s="32" t="s">
        <v>142</v>
      </c>
      <c r="C39922">
        <f t="shared" si="623"/>
        <v>92153</v>
      </c>
    </row>
    <row r="39923" spans="1:3">
      <c r="A39923" s="32" t="s">
        <v>4062</v>
      </c>
      <c r="B39923" s="32" t="s">
        <v>142</v>
      </c>
      <c r="C39923">
        <f t="shared" si="623"/>
        <v>92154</v>
      </c>
    </row>
    <row r="39924" spans="1:3">
      <c r="A39924" s="32" t="s">
        <v>3012</v>
      </c>
      <c r="B39924" s="32" t="s">
        <v>142</v>
      </c>
      <c r="C39924">
        <f t="shared" si="623"/>
        <v>92155</v>
      </c>
    </row>
    <row r="39925" spans="1:3">
      <c r="A39925" s="32" t="s">
        <v>3013</v>
      </c>
      <c r="B39925" s="32" t="s">
        <v>142</v>
      </c>
      <c r="C39925">
        <f t="shared" si="623"/>
        <v>92158</v>
      </c>
    </row>
    <row r="39926" spans="1:3">
      <c r="A39926" s="32" t="s">
        <v>4063</v>
      </c>
      <c r="B39926" s="32" t="s">
        <v>142</v>
      </c>
      <c r="C39926">
        <f t="shared" si="623"/>
        <v>92159</v>
      </c>
    </row>
    <row r="39927" spans="1:3">
      <c r="A39927" s="32" t="s">
        <v>4064</v>
      </c>
      <c r="B39927" s="32" t="s">
        <v>142</v>
      </c>
      <c r="C39927">
        <f t="shared" si="623"/>
        <v>92160</v>
      </c>
    </row>
    <row r="39928" spans="1:3">
      <c r="A39928" s="32" t="s">
        <v>3014</v>
      </c>
      <c r="B39928" s="32" t="s">
        <v>142</v>
      </c>
      <c r="C39928">
        <f t="shared" si="623"/>
        <v>92161</v>
      </c>
    </row>
    <row r="39929" spans="1:3">
      <c r="A39929" s="32" t="s">
        <v>5190</v>
      </c>
      <c r="B39929" s="32" t="s">
        <v>142</v>
      </c>
      <c r="C39929">
        <f t="shared" si="623"/>
        <v>92162</v>
      </c>
    </row>
    <row r="39930" spans="1:3">
      <c r="A39930" s="32" t="s">
        <v>4065</v>
      </c>
      <c r="B39930" s="32" t="s">
        <v>142</v>
      </c>
      <c r="C39930">
        <f t="shared" si="623"/>
        <v>92163</v>
      </c>
    </row>
    <row r="39931" spans="1:3">
      <c r="A39931" s="32" t="s">
        <v>4820</v>
      </c>
      <c r="B39931" s="32" t="s">
        <v>142</v>
      </c>
      <c r="C39931">
        <f t="shared" si="623"/>
        <v>92164</v>
      </c>
    </row>
    <row r="39932" spans="1:3">
      <c r="A39932" s="32" t="s">
        <v>4066</v>
      </c>
      <c r="B39932" s="32" t="s">
        <v>142</v>
      </c>
      <c r="C39932">
        <f t="shared" si="623"/>
        <v>92165</v>
      </c>
    </row>
    <row r="39933" spans="1:3">
      <c r="A39933" s="32" t="s">
        <v>3015</v>
      </c>
      <c r="B39933" s="32" t="s">
        <v>142</v>
      </c>
      <c r="C39933">
        <f t="shared" si="623"/>
        <v>92166</v>
      </c>
    </row>
    <row r="39934" spans="1:3">
      <c r="A39934" s="32" t="s">
        <v>3016</v>
      </c>
      <c r="B39934" s="32" t="s">
        <v>142</v>
      </c>
      <c r="C39934">
        <f t="shared" si="623"/>
        <v>92167</v>
      </c>
    </row>
    <row r="39935" spans="1:3">
      <c r="A39935" s="32" t="s">
        <v>4067</v>
      </c>
      <c r="B39935" s="32" t="s">
        <v>142</v>
      </c>
      <c r="C39935">
        <f t="shared" si="623"/>
        <v>92168</v>
      </c>
    </row>
    <row r="39936" spans="1:3">
      <c r="A39936" s="32" t="s">
        <v>3017</v>
      </c>
      <c r="B39936" s="32" t="s">
        <v>142</v>
      </c>
      <c r="C39936">
        <f t="shared" si="623"/>
        <v>92169</v>
      </c>
    </row>
    <row r="39937" spans="1:3">
      <c r="A39937" s="32" t="s">
        <v>3018</v>
      </c>
      <c r="B39937" s="32" t="s">
        <v>142</v>
      </c>
      <c r="C39937">
        <f t="shared" si="623"/>
        <v>92170</v>
      </c>
    </row>
    <row r="39938" spans="1:3">
      <c r="A39938" s="32" t="s">
        <v>4068</v>
      </c>
      <c r="B39938" s="32" t="s">
        <v>142</v>
      </c>
      <c r="C39938">
        <f t="shared" ref="C39938:C40001" si="624">1*A39938</f>
        <v>92171</v>
      </c>
    </row>
    <row r="39939" spans="1:3">
      <c r="A39939" s="32" t="s">
        <v>3019</v>
      </c>
      <c r="B39939" s="32" t="s">
        <v>142</v>
      </c>
      <c r="C39939">
        <f t="shared" si="624"/>
        <v>92172</v>
      </c>
    </row>
    <row r="39940" spans="1:3">
      <c r="A39940" s="32" t="s">
        <v>4069</v>
      </c>
      <c r="B39940" s="32" t="s">
        <v>142</v>
      </c>
      <c r="C39940">
        <f t="shared" si="624"/>
        <v>92173</v>
      </c>
    </row>
    <row r="39941" spans="1:3">
      <c r="A39941" s="32" t="s">
        <v>4070</v>
      </c>
      <c r="B39941" s="32" t="s">
        <v>142</v>
      </c>
      <c r="C39941">
        <f t="shared" si="624"/>
        <v>92174</v>
      </c>
    </row>
    <row r="39942" spans="1:3">
      <c r="A39942" s="32" t="s">
        <v>3020</v>
      </c>
      <c r="B39942" s="32" t="s">
        <v>142</v>
      </c>
      <c r="C39942">
        <f t="shared" si="624"/>
        <v>92175</v>
      </c>
    </row>
    <row r="39943" spans="1:3">
      <c r="A39943" s="32" t="s">
        <v>4071</v>
      </c>
      <c r="B39943" s="32" t="s">
        <v>142</v>
      </c>
      <c r="C39943">
        <f t="shared" si="624"/>
        <v>92176</v>
      </c>
    </row>
    <row r="39944" spans="1:3">
      <c r="A39944" s="32" t="s">
        <v>3021</v>
      </c>
      <c r="B39944" s="32" t="s">
        <v>142</v>
      </c>
      <c r="C39944">
        <f t="shared" si="624"/>
        <v>92177</v>
      </c>
    </row>
    <row r="39945" spans="1:3">
      <c r="A39945" s="32" t="s">
        <v>3022</v>
      </c>
      <c r="B39945" s="32" t="s">
        <v>142</v>
      </c>
      <c r="C39945">
        <f t="shared" si="624"/>
        <v>92178</v>
      </c>
    </row>
    <row r="39946" spans="1:3">
      <c r="A39946" s="32" t="s">
        <v>4072</v>
      </c>
      <c r="B39946" s="32" t="s">
        <v>142</v>
      </c>
      <c r="C39946">
        <f t="shared" si="624"/>
        <v>92179</v>
      </c>
    </row>
    <row r="39947" spans="1:3">
      <c r="A39947" s="32" t="s">
        <v>5457</v>
      </c>
      <c r="B39947" s="32" t="s">
        <v>142</v>
      </c>
      <c r="C39947">
        <f t="shared" si="624"/>
        <v>92180</v>
      </c>
    </row>
    <row r="39948" spans="1:3">
      <c r="A39948" s="32" t="s">
        <v>4821</v>
      </c>
      <c r="B39948" s="32" t="s">
        <v>142</v>
      </c>
      <c r="C39948">
        <f t="shared" si="624"/>
        <v>92181</v>
      </c>
    </row>
    <row r="39949" spans="1:3">
      <c r="A39949" s="32" t="s">
        <v>4073</v>
      </c>
      <c r="B39949" s="32" t="s">
        <v>142</v>
      </c>
      <c r="C39949">
        <f t="shared" si="624"/>
        <v>92182</v>
      </c>
    </row>
    <row r="39950" spans="1:3">
      <c r="A39950" s="32" t="s">
        <v>4822</v>
      </c>
      <c r="B39950" s="32" t="s">
        <v>142</v>
      </c>
      <c r="C39950">
        <f t="shared" si="624"/>
        <v>92183</v>
      </c>
    </row>
    <row r="39951" spans="1:3">
      <c r="A39951" s="32" t="s">
        <v>4823</v>
      </c>
      <c r="B39951" s="32" t="s">
        <v>142</v>
      </c>
      <c r="C39951">
        <f t="shared" si="624"/>
        <v>92184</v>
      </c>
    </row>
    <row r="39952" spans="1:3">
      <c r="A39952" s="32" t="s">
        <v>5458</v>
      </c>
      <c r="B39952" s="32" t="s">
        <v>142</v>
      </c>
      <c r="C39952">
        <f t="shared" si="624"/>
        <v>92185</v>
      </c>
    </row>
    <row r="39953" spans="1:3">
      <c r="A39953" s="32" t="s">
        <v>3023</v>
      </c>
      <c r="B39953" s="32" t="s">
        <v>142</v>
      </c>
      <c r="C39953">
        <f t="shared" si="624"/>
        <v>92186</v>
      </c>
    </row>
    <row r="39954" spans="1:3">
      <c r="A39954" s="32" t="s">
        <v>4074</v>
      </c>
      <c r="B39954" s="32" t="s">
        <v>142</v>
      </c>
      <c r="C39954">
        <f t="shared" si="624"/>
        <v>92187</v>
      </c>
    </row>
    <row r="39955" spans="1:3">
      <c r="A39955" s="32" t="s">
        <v>5459</v>
      </c>
      <c r="B39955" s="32" t="s">
        <v>142</v>
      </c>
      <c r="C39955">
        <f t="shared" si="624"/>
        <v>92188</v>
      </c>
    </row>
    <row r="39956" spans="1:3">
      <c r="A39956" s="32" t="s">
        <v>5471</v>
      </c>
      <c r="B39956" s="32" t="s">
        <v>142</v>
      </c>
      <c r="C39956">
        <f t="shared" si="624"/>
        <v>92189</v>
      </c>
    </row>
    <row r="39957" spans="1:3">
      <c r="A39957" s="32" t="s">
        <v>4075</v>
      </c>
      <c r="B39957" s="32" t="s">
        <v>142</v>
      </c>
      <c r="C39957">
        <f t="shared" si="624"/>
        <v>92190</v>
      </c>
    </row>
    <row r="39958" spans="1:3">
      <c r="A39958" s="32" t="s">
        <v>3024</v>
      </c>
      <c r="B39958" s="32" t="s">
        <v>142</v>
      </c>
      <c r="C39958">
        <f t="shared" si="624"/>
        <v>92191</v>
      </c>
    </row>
    <row r="39959" spans="1:3">
      <c r="A39959" s="32" t="s">
        <v>3025</v>
      </c>
      <c r="B39959" s="32" t="s">
        <v>142</v>
      </c>
      <c r="C39959">
        <f t="shared" si="624"/>
        <v>92192</v>
      </c>
    </row>
    <row r="39960" spans="1:3">
      <c r="A39960" s="32" t="s">
        <v>4076</v>
      </c>
      <c r="B39960" s="32" t="s">
        <v>142</v>
      </c>
      <c r="C39960">
        <f t="shared" si="624"/>
        <v>92193</v>
      </c>
    </row>
    <row r="39961" spans="1:3">
      <c r="A39961" s="32" t="s">
        <v>4824</v>
      </c>
      <c r="B39961" s="32" t="s">
        <v>142</v>
      </c>
      <c r="C39961">
        <f t="shared" si="624"/>
        <v>92194</v>
      </c>
    </row>
    <row r="39962" spans="1:3">
      <c r="A39962" s="32" t="s">
        <v>4077</v>
      </c>
      <c r="B39962" s="32" t="s">
        <v>142</v>
      </c>
      <c r="C39962">
        <f t="shared" si="624"/>
        <v>92195</v>
      </c>
    </row>
    <row r="39963" spans="1:3">
      <c r="A39963" s="32" t="s">
        <v>4078</v>
      </c>
      <c r="B39963" s="32" t="s">
        <v>142</v>
      </c>
      <c r="C39963">
        <f t="shared" si="624"/>
        <v>92196</v>
      </c>
    </row>
    <row r="39964" spans="1:3">
      <c r="A39964" s="32" t="s">
        <v>3026</v>
      </c>
      <c r="B39964" s="32" t="s">
        <v>142</v>
      </c>
      <c r="C39964">
        <f t="shared" si="624"/>
        <v>92197</v>
      </c>
    </row>
    <row r="39965" spans="1:3">
      <c r="A39965" s="32" t="s">
        <v>4079</v>
      </c>
      <c r="B39965" s="32" t="s">
        <v>142</v>
      </c>
      <c r="C39965">
        <f t="shared" si="624"/>
        <v>92198</v>
      </c>
    </row>
    <row r="39966" spans="1:3">
      <c r="A39966" s="32" t="s">
        <v>3027</v>
      </c>
      <c r="B39966" s="32" t="s">
        <v>142</v>
      </c>
      <c r="C39966">
        <f t="shared" si="624"/>
        <v>92199</v>
      </c>
    </row>
    <row r="39967" spans="1:3">
      <c r="A39967" s="32" t="s">
        <v>4080</v>
      </c>
      <c r="B39967" s="32" t="s">
        <v>142</v>
      </c>
      <c r="C39967">
        <f t="shared" si="624"/>
        <v>92201</v>
      </c>
    </row>
    <row r="39968" spans="1:3">
      <c r="A39968" s="32" t="s">
        <v>3028</v>
      </c>
      <c r="B39968" s="32" t="s">
        <v>142</v>
      </c>
      <c r="C39968">
        <f t="shared" si="624"/>
        <v>92202</v>
      </c>
    </row>
    <row r="39969" spans="1:3">
      <c r="A39969" s="32" t="s">
        <v>4081</v>
      </c>
      <c r="B39969" s="32" t="s">
        <v>142</v>
      </c>
      <c r="C39969">
        <f t="shared" si="624"/>
        <v>92203</v>
      </c>
    </row>
    <row r="39970" spans="1:3">
      <c r="A39970" s="32" t="s">
        <v>4082</v>
      </c>
      <c r="B39970" s="32" t="s">
        <v>142</v>
      </c>
      <c r="C39970">
        <f t="shared" si="624"/>
        <v>92210</v>
      </c>
    </row>
    <row r="39971" spans="1:3">
      <c r="A39971" s="32" t="s">
        <v>3029</v>
      </c>
      <c r="B39971" s="32" t="s">
        <v>142</v>
      </c>
      <c r="C39971">
        <f t="shared" si="624"/>
        <v>92211</v>
      </c>
    </row>
    <row r="39972" spans="1:3">
      <c r="A39972" s="32" t="s">
        <v>4083</v>
      </c>
      <c r="B39972" s="32" t="s">
        <v>142</v>
      </c>
      <c r="C39972">
        <f t="shared" si="624"/>
        <v>92220</v>
      </c>
    </row>
    <row r="39973" spans="1:3">
      <c r="A39973" s="32" t="s">
        <v>4926</v>
      </c>
      <c r="B39973" s="32" t="s">
        <v>142</v>
      </c>
      <c r="C39973">
        <f t="shared" si="624"/>
        <v>92222</v>
      </c>
    </row>
    <row r="39974" spans="1:3">
      <c r="A39974" s="32" t="s">
        <v>4084</v>
      </c>
      <c r="B39974" s="32" t="s">
        <v>142</v>
      </c>
      <c r="C39974">
        <f t="shared" si="624"/>
        <v>92223</v>
      </c>
    </row>
    <row r="39975" spans="1:3">
      <c r="A39975" s="32" t="s">
        <v>4903</v>
      </c>
      <c r="B39975" s="32" t="s">
        <v>142</v>
      </c>
      <c r="C39975">
        <f t="shared" si="624"/>
        <v>92225</v>
      </c>
    </row>
    <row r="39976" spans="1:3">
      <c r="A39976" s="32" t="s">
        <v>5191</v>
      </c>
      <c r="B39976" s="32" t="s">
        <v>142</v>
      </c>
      <c r="C39976">
        <f t="shared" si="624"/>
        <v>92226</v>
      </c>
    </row>
    <row r="39977" spans="1:3">
      <c r="A39977" s="32" t="s">
        <v>4882</v>
      </c>
      <c r="B39977" s="32" t="s">
        <v>142</v>
      </c>
      <c r="C39977">
        <f t="shared" si="624"/>
        <v>92227</v>
      </c>
    </row>
    <row r="39978" spans="1:3">
      <c r="A39978" s="32" t="s">
        <v>3030</v>
      </c>
      <c r="B39978" s="32" t="s">
        <v>142</v>
      </c>
      <c r="C39978">
        <f t="shared" si="624"/>
        <v>92230</v>
      </c>
    </row>
    <row r="39979" spans="1:3">
      <c r="A39979" s="32" t="s">
        <v>4904</v>
      </c>
      <c r="B39979" s="32" t="s">
        <v>142</v>
      </c>
      <c r="C39979">
        <f t="shared" si="624"/>
        <v>92231</v>
      </c>
    </row>
    <row r="39980" spans="1:3">
      <c r="A39980" s="32" t="s">
        <v>5192</v>
      </c>
      <c r="B39980" s="32" t="s">
        <v>142</v>
      </c>
      <c r="C39980">
        <f t="shared" si="624"/>
        <v>92232</v>
      </c>
    </row>
    <row r="39981" spans="1:3">
      <c r="A39981" s="32" t="s">
        <v>4883</v>
      </c>
      <c r="B39981" s="32" t="s">
        <v>142</v>
      </c>
      <c r="C39981">
        <f t="shared" si="624"/>
        <v>92233</v>
      </c>
    </row>
    <row r="39982" spans="1:3">
      <c r="A39982" s="32" t="s">
        <v>4085</v>
      </c>
      <c r="B39982" s="32" t="s">
        <v>142</v>
      </c>
      <c r="C39982">
        <f t="shared" si="624"/>
        <v>92234</v>
      </c>
    </row>
    <row r="39983" spans="1:3">
      <c r="A39983" s="32" t="s">
        <v>3031</v>
      </c>
      <c r="B39983" s="32" t="s">
        <v>142</v>
      </c>
      <c r="C39983">
        <f t="shared" si="624"/>
        <v>92235</v>
      </c>
    </row>
    <row r="39984" spans="1:3">
      <c r="A39984" s="32" t="s">
        <v>4086</v>
      </c>
      <c r="B39984" s="32" t="s">
        <v>142</v>
      </c>
      <c r="C39984">
        <f t="shared" si="624"/>
        <v>92236</v>
      </c>
    </row>
    <row r="39985" spans="1:3">
      <c r="A39985" s="32" t="s">
        <v>4087</v>
      </c>
      <c r="B39985" s="32" t="s">
        <v>142</v>
      </c>
      <c r="C39985">
        <f t="shared" si="624"/>
        <v>92239</v>
      </c>
    </row>
    <row r="39986" spans="1:3">
      <c r="A39986" s="32" t="s">
        <v>3032</v>
      </c>
      <c r="B39986" s="32" t="s">
        <v>142</v>
      </c>
      <c r="C39986">
        <f t="shared" si="624"/>
        <v>92240</v>
      </c>
    </row>
    <row r="39987" spans="1:3">
      <c r="A39987" s="32" t="s">
        <v>4088</v>
      </c>
      <c r="B39987" s="32" t="s">
        <v>142</v>
      </c>
      <c r="C39987">
        <f t="shared" si="624"/>
        <v>92241</v>
      </c>
    </row>
    <row r="39988" spans="1:3">
      <c r="A39988" s="32" t="s">
        <v>4927</v>
      </c>
      <c r="B39988" s="32" t="s">
        <v>142</v>
      </c>
      <c r="C39988">
        <f t="shared" si="624"/>
        <v>92242</v>
      </c>
    </row>
    <row r="39989" spans="1:3">
      <c r="A39989" s="32" t="s">
        <v>4884</v>
      </c>
      <c r="B39989" s="32" t="s">
        <v>142</v>
      </c>
      <c r="C39989">
        <f t="shared" si="624"/>
        <v>92243</v>
      </c>
    </row>
    <row r="39990" spans="1:3">
      <c r="A39990" s="32" t="s">
        <v>4928</v>
      </c>
      <c r="B39990" s="32" t="s">
        <v>142</v>
      </c>
      <c r="C39990">
        <f t="shared" si="624"/>
        <v>92244</v>
      </c>
    </row>
    <row r="39991" spans="1:3">
      <c r="A39991" s="32" t="s">
        <v>4089</v>
      </c>
      <c r="B39991" s="32" t="s">
        <v>142</v>
      </c>
      <c r="C39991">
        <f t="shared" si="624"/>
        <v>92247</v>
      </c>
    </row>
    <row r="39992" spans="1:3">
      <c r="A39992" s="32" t="s">
        <v>3033</v>
      </c>
      <c r="B39992" s="32" t="s">
        <v>142</v>
      </c>
      <c r="C39992">
        <f t="shared" si="624"/>
        <v>92248</v>
      </c>
    </row>
    <row r="39993" spans="1:3">
      <c r="A39993" s="32" t="s">
        <v>5193</v>
      </c>
      <c r="B39993" s="32" t="s">
        <v>142</v>
      </c>
      <c r="C39993">
        <f t="shared" si="624"/>
        <v>92249</v>
      </c>
    </row>
    <row r="39994" spans="1:3">
      <c r="A39994" s="32" t="s">
        <v>4905</v>
      </c>
      <c r="B39994" s="32" t="s">
        <v>142</v>
      </c>
      <c r="C39994">
        <f t="shared" si="624"/>
        <v>92250</v>
      </c>
    </row>
    <row r="39995" spans="1:3">
      <c r="A39995" s="32" t="s">
        <v>5194</v>
      </c>
      <c r="B39995" s="32" t="s">
        <v>142</v>
      </c>
      <c r="C39995">
        <f t="shared" si="624"/>
        <v>92251</v>
      </c>
    </row>
    <row r="39996" spans="1:3">
      <c r="A39996" s="32" t="s">
        <v>4090</v>
      </c>
      <c r="B39996" s="32" t="s">
        <v>142</v>
      </c>
      <c r="C39996">
        <f t="shared" si="624"/>
        <v>92252</v>
      </c>
    </row>
    <row r="39997" spans="1:3">
      <c r="A39997" s="32" t="s">
        <v>3034</v>
      </c>
      <c r="B39997" s="32" t="s">
        <v>142</v>
      </c>
      <c r="C39997">
        <f t="shared" si="624"/>
        <v>92253</v>
      </c>
    </row>
    <row r="39998" spans="1:3">
      <c r="A39998" s="32" t="s">
        <v>3035</v>
      </c>
      <c r="B39998" s="32" t="s">
        <v>142</v>
      </c>
      <c r="C39998">
        <f t="shared" si="624"/>
        <v>92254</v>
      </c>
    </row>
    <row r="39999" spans="1:3">
      <c r="A39999" s="32" t="s">
        <v>4091</v>
      </c>
      <c r="B39999" s="32" t="s">
        <v>142</v>
      </c>
      <c r="C39999">
        <f t="shared" si="624"/>
        <v>92255</v>
      </c>
    </row>
    <row r="40000" spans="1:3">
      <c r="A40000" s="32" t="s">
        <v>3036</v>
      </c>
      <c r="B40000" s="32" t="s">
        <v>142</v>
      </c>
      <c r="C40000">
        <f t="shared" si="624"/>
        <v>92256</v>
      </c>
    </row>
    <row r="40001" spans="1:3">
      <c r="A40001" s="32" t="s">
        <v>5195</v>
      </c>
      <c r="B40001" s="32" t="s">
        <v>142</v>
      </c>
      <c r="C40001">
        <f t="shared" si="624"/>
        <v>92257</v>
      </c>
    </row>
    <row r="40002" spans="1:3">
      <c r="A40002" s="32" t="s">
        <v>4092</v>
      </c>
      <c r="B40002" s="32" t="s">
        <v>142</v>
      </c>
      <c r="C40002">
        <f t="shared" ref="C40002:C40065" si="625">1*A40002</f>
        <v>92258</v>
      </c>
    </row>
    <row r="40003" spans="1:3">
      <c r="A40003" s="32" t="s">
        <v>5196</v>
      </c>
      <c r="B40003" s="32" t="s">
        <v>142</v>
      </c>
      <c r="C40003">
        <f t="shared" si="625"/>
        <v>92259</v>
      </c>
    </row>
    <row r="40004" spans="1:3">
      <c r="A40004" s="32" t="s">
        <v>3037</v>
      </c>
      <c r="B40004" s="32" t="s">
        <v>142</v>
      </c>
      <c r="C40004">
        <f t="shared" si="625"/>
        <v>92260</v>
      </c>
    </row>
    <row r="40005" spans="1:3">
      <c r="A40005" s="32" t="s">
        <v>3038</v>
      </c>
      <c r="B40005" s="32" t="s">
        <v>142</v>
      </c>
      <c r="C40005">
        <f t="shared" si="625"/>
        <v>92261</v>
      </c>
    </row>
    <row r="40006" spans="1:3">
      <c r="A40006" s="32" t="s">
        <v>4093</v>
      </c>
      <c r="B40006" s="32" t="s">
        <v>142</v>
      </c>
      <c r="C40006">
        <f t="shared" si="625"/>
        <v>92262</v>
      </c>
    </row>
    <row r="40007" spans="1:3">
      <c r="A40007" s="32" t="s">
        <v>3039</v>
      </c>
      <c r="B40007" s="32" t="s">
        <v>142</v>
      </c>
      <c r="C40007">
        <f t="shared" si="625"/>
        <v>92263</v>
      </c>
    </row>
    <row r="40008" spans="1:3">
      <c r="A40008" s="32" t="s">
        <v>4094</v>
      </c>
      <c r="B40008" s="32" t="s">
        <v>142</v>
      </c>
      <c r="C40008">
        <f t="shared" si="625"/>
        <v>92264</v>
      </c>
    </row>
    <row r="40009" spans="1:3">
      <c r="A40009" s="32" t="s">
        <v>4929</v>
      </c>
      <c r="B40009" s="32" t="s">
        <v>142</v>
      </c>
      <c r="C40009">
        <f t="shared" si="625"/>
        <v>92266</v>
      </c>
    </row>
    <row r="40010" spans="1:3">
      <c r="A40010" s="32" t="s">
        <v>5197</v>
      </c>
      <c r="B40010" s="32" t="s">
        <v>142</v>
      </c>
      <c r="C40010">
        <f t="shared" si="625"/>
        <v>92267</v>
      </c>
    </row>
    <row r="40011" spans="1:3">
      <c r="A40011" s="32" t="s">
        <v>3040</v>
      </c>
      <c r="B40011" s="32" t="s">
        <v>142</v>
      </c>
      <c r="C40011">
        <f t="shared" si="625"/>
        <v>92268</v>
      </c>
    </row>
    <row r="40012" spans="1:3">
      <c r="A40012" s="32" t="s">
        <v>4095</v>
      </c>
      <c r="B40012" s="32" t="s">
        <v>142</v>
      </c>
      <c r="C40012">
        <f t="shared" si="625"/>
        <v>92270</v>
      </c>
    </row>
    <row r="40013" spans="1:3">
      <c r="A40013" s="32" t="s">
        <v>4825</v>
      </c>
      <c r="B40013" s="32" t="s">
        <v>142</v>
      </c>
      <c r="C40013">
        <f t="shared" si="625"/>
        <v>92272</v>
      </c>
    </row>
    <row r="40014" spans="1:3">
      <c r="A40014" s="32" t="s">
        <v>4930</v>
      </c>
      <c r="B40014" s="32" t="s">
        <v>142</v>
      </c>
      <c r="C40014">
        <f t="shared" si="625"/>
        <v>92273</v>
      </c>
    </row>
    <row r="40015" spans="1:3">
      <c r="A40015" s="32" t="s">
        <v>3041</v>
      </c>
      <c r="B40015" s="32" t="s">
        <v>142</v>
      </c>
      <c r="C40015">
        <f t="shared" si="625"/>
        <v>92274</v>
      </c>
    </row>
    <row r="40016" spans="1:3">
      <c r="A40016" s="32" t="s">
        <v>4931</v>
      </c>
      <c r="B40016" s="32" t="s">
        <v>142</v>
      </c>
      <c r="C40016">
        <f t="shared" si="625"/>
        <v>92275</v>
      </c>
    </row>
    <row r="40017" spans="1:3">
      <c r="A40017" s="32" t="s">
        <v>3042</v>
      </c>
      <c r="B40017" s="32" t="s">
        <v>142</v>
      </c>
      <c r="C40017">
        <f t="shared" si="625"/>
        <v>92276</v>
      </c>
    </row>
    <row r="40018" spans="1:3">
      <c r="A40018" s="32" t="s">
        <v>4096</v>
      </c>
      <c r="B40018" s="32" t="s">
        <v>142</v>
      </c>
      <c r="C40018">
        <f t="shared" si="625"/>
        <v>92277</v>
      </c>
    </row>
    <row r="40019" spans="1:3">
      <c r="A40019" s="32" t="s">
        <v>4097</v>
      </c>
      <c r="B40019" s="32" t="s">
        <v>142</v>
      </c>
      <c r="C40019">
        <f t="shared" si="625"/>
        <v>92278</v>
      </c>
    </row>
    <row r="40020" spans="1:3">
      <c r="A40020" s="32" t="s">
        <v>4932</v>
      </c>
      <c r="B40020" s="32" t="s">
        <v>142</v>
      </c>
      <c r="C40020">
        <f t="shared" si="625"/>
        <v>92280</v>
      </c>
    </row>
    <row r="40021" spans="1:3">
      <c r="A40021" s="32" t="s">
        <v>5198</v>
      </c>
      <c r="B40021" s="32" t="s">
        <v>142</v>
      </c>
      <c r="C40021">
        <f t="shared" si="625"/>
        <v>92281</v>
      </c>
    </row>
    <row r="40022" spans="1:3">
      <c r="A40022" s="32" t="s">
        <v>4098</v>
      </c>
      <c r="B40022" s="32" t="s">
        <v>142</v>
      </c>
      <c r="C40022">
        <f t="shared" si="625"/>
        <v>92282</v>
      </c>
    </row>
    <row r="40023" spans="1:3">
      <c r="A40023" s="32" t="s">
        <v>5199</v>
      </c>
      <c r="B40023" s="32" t="s">
        <v>142</v>
      </c>
      <c r="C40023">
        <f t="shared" si="625"/>
        <v>92283</v>
      </c>
    </row>
    <row r="40024" spans="1:3">
      <c r="A40024" s="32" t="s">
        <v>3043</v>
      </c>
      <c r="B40024" s="32" t="s">
        <v>142</v>
      </c>
      <c r="C40024">
        <f t="shared" si="625"/>
        <v>92284</v>
      </c>
    </row>
    <row r="40025" spans="1:3">
      <c r="A40025" s="32" t="s">
        <v>3044</v>
      </c>
      <c r="B40025" s="32" t="s">
        <v>142</v>
      </c>
      <c r="C40025">
        <f t="shared" si="625"/>
        <v>92285</v>
      </c>
    </row>
    <row r="40026" spans="1:3">
      <c r="A40026" s="32" t="s">
        <v>3045</v>
      </c>
      <c r="B40026" s="32" t="s">
        <v>142</v>
      </c>
      <c r="C40026">
        <f t="shared" si="625"/>
        <v>92286</v>
      </c>
    </row>
    <row r="40027" spans="1:3">
      <c r="A40027" s="32" t="s">
        <v>4826</v>
      </c>
      <c r="B40027" s="32" t="s">
        <v>142</v>
      </c>
      <c r="C40027">
        <f t="shared" si="625"/>
        <v>92292</v>
      </c>
    </row>
    <row r="40028" spans="1:3">
      <c r="A40028" s="32" t="s">
        <v>4099</v>
      </c>
      <c r="B40028" s="32" t="s">
        <v>142</v>
      </c>
      <c r="C40028">
        <f t="shared" si="625"/>
        <v>92301</v>
      </c>
    </row>
    <row r="40029" spans="1:3">
      <c r="A40029" s="32" t="s">
        <v>4100</v>
      </c>
      <c r="B40029" s="32" t="s">
        <v>142</v>
      </c>
      <c r="C40029">
        <f t="shared" si="625"/>
        <v>92304</v>
      </c>
    </row>
    <row r="40030" spans="1:3">
      <c r="A40030" s="32" t="s">
        <v>3046</v>
      </c>
      <c r="B40030" s="32" t="s">
        <v>142</v>
      </c>
      <c r="C40030">
        <f t="shared" si="625"/>
        <v>92305</v>
      </c>
    </row>
    <row r="40031" spans="1:3">
      <c r="A40031" s="32" t="s">
        <v>3047</v>
      </c>
      <c r="B40031" s="32" t="s">
        <v>142</v>
      </c>
      <c r="C40031">
        <f t="shared" si="625"/>
        <v>92307</v>
      </c>
    </row>
    <row r="40032" spans="1:3">
      <c r="A40032" s="32" t="s">
        <v>3048</v>
      </c>
      <c r="B40032" s="32" t="s">
        <v>142</v>
      </c>
      <c r="C40032">
        <f t="shared" si="625"/>
        <v>92308</v>
      </c>
    </row>
    <row r="40033" spans="1:3">
      <c r="A40033" s="32" t="s">
        <v>4101</v>
      </c>
      <c r="B40033" s="32" t="s">
        <v>142</v>
      </c>
      <c r="C40033">
        <f t="shared" si="625"/>
        <v>92309</v>
      </c>
    </row>
    <row r="40034" spans="1:3">
      <c r="A40034" s="32" t="s">
        <v>4102</v>
      </c>
      <c r="B40034" s="32" t="s">
        <v>142</v>
      </c>
      <c r="C40034">
        <f t="shared" si="625"/>
        <v>92310</v>
      </c>
    </row>
    <row r="40035" spans="1:3">
      <c r="A40035" s="32" t="s">
        <v>3049</v>
      </c>
      <c r="B40035" s="32" t="s">
        <v>142</v>
      </c>
      <c r="C40035">
        <f t="shared" si="625"/>
        <v>92311</v>
      </c>
    </row>
    <row r="40036" spans="1:3">
      <c r="A40036" s="32" t="s">
        <v>4103</v>
      </c>
      <c r="B40036" s="32" t="s">
        <v>142</v>
      </c>
      <c r="C40036">
        <f t="shared" si="625"/>
        <v>92312</v>
      </c>
    </row>
    <row r="40037" spans="1:3">
      <c r="A40037" s="32" t="s">
        <v>3050</v>
      </c>
      <c r="B40037" s="32" t="s">
        <v>142</v>
      </c>
      <c r="C40037">
        <f t="shared" si="625"/>
        <v>92313</v>
      </c>
    </row>
    <row r="40038" spans="1:3">
      <c r="A40038" s="32" t="s">
        <v>3051</v>
      </c>
      <c r="B40038" s="32" t="s">
        <v>142</v>
      </c>
      <c r="C40038">
        <f t="shared" si="625"/>
        <v>92314</v>
      </c>
    </row>
    <row r="40039" spans="1:3">
      <c r="A40039" s="32" t="s">
        <v>4104</v>
      </c>
      <c r="B40039" s="32" t="s">
        <v>142</v>
      </c>
      <c r="C40039">
        <f t="shared" si="625"/>
        <v>92315</v>
      </c>
    </row>
    <row r="40040" spans="1:3">
      <c r="A40040" s="32" t="s">
        <v>3052</v>
      </c>
      <c r="B40040" s="32" t="s">
        <v>142</v>
      </c>
      <c r="C40040">
        <f t="shared" si="625"/>
        <v>92316</v>
      </c>
    </row>
    <row r="40041" spans="1:3">
      <c r="A40041" s="32" t="s">
        <v>4105</v>
      </c>
      <c r="B40041" s="32" t="s">
        <v>142</v>
      </c>
      <c r="C40041">
        <f t="shared" si="625"/>
        <v>92317</v>
      </c>
    </row>
    <row r="40042" spans="1:3">
      <c r="A40042" s="32" t="s">
        <v>4106</v>
      </c>
      <c r="B40042" s="32" t="s">
        <v>142</v>
      </c>
      <c r="C40042">
        <f t="shared" si="625"/>
        <v>92318</v>
      </c>
    </row>
    <row r="40043" spans="1:3">
      <c r="A40043" s="32" t="s">
        <v>4782</v>
      </c>
      <c r="B40043" s="32" t="s">
        <v>142</v>
      </c>
      <c r="C40043">
        <f t="shared" si="625"/>
        <v>92319</v>
      </c>
    </row>
    <row r="40044" spans="1:3">
      <c r="A40044" s="32" t="s">
        <v>3053</v>
      </c>
      <c r="B40044" s="32" t="s">
        <v>142</v>
      </c>
      <c r="C40044">
        <f t="shared" si="625"/>
        <v>92320</v>
      </c>
    </row>
    <row r="40045" spans="1:3">
      <c r="A40045" s="32" t="s">
        <v>3054</v>
      </c>
      <c r="B40045" s="32" t="s">
        <v>142</v>
      </c>
      <c r="C40045">
        <f t="shared" si="625"/>
        <v>92321</v>
      </c>
    </row>
    <row r="40046" spans="1:3">
      <c r="A40046" s="32" t="s">
        <v>4107</v>
      </c>
      <c r="B40046" s="32" t="s">
        <v>142</v>
      </c>
      <c r="C40046">
        <f t="shared" si="625"/>
        <v>92322</v>
      </c>
    </row>
    <row r="40047" spans="1:3">
      <c r="A40047" s="32" t="s">
        <v>5200</v>
      </c>
      <c r="B40047" s="32" t="s">
        <v>142</v>
      </c>
      <c r="C40047">
        <f t="shared" si="625"/>
        <v>92323</v>
      </c>
    </row>
    <row r="40048" spans="1:3">
      <c r="A40048" s="32" t="s">
        <v>4108</v>
      </c>
      <c r="B40048" s="32" t="s">
        <v>142</v>
      </c>
      <c r="C40048">
        <f t="shared" si="625"/>
        <v>92324</v>
      </c>
    </row>
    <row r="40049" spans="1:3">
      <c r="A40049" s="32" t="s">
        <v>4109</v>
      </c>
      <c r="B40049" s="32" t="s">
        <v>142</v>
      </c>
      <c r="C40049">
        <f t="shared" si="625"/>
        <v>92325</v>
      </c>
    </row>
    <row r="40050" spans="1:3">
      <c r="A40050" s="32" t="s">
        <v>4783</v>
      </c>
      <c r="B40050" s="32" t="s">
        <v>142</v>
      </c>
      <c r="C40050">
        <f t="shared" si="625"/>
        <v>92326</v>
      </c>
    </row>
    <row r="40051" spans="1:3">
      <c r="A40051" s="32" t="s">
        <v>4110</v>
      </c>
      <c r="B40051" s="32" t="s">
        <v>142</v>
      </c>
      <c r="C40051">
        <f t="shared" si="625"/>
        <v>92327</v>
      </c>
    </row>
    <row r="40052" spans="1:3">
      <c r="A40052" s="32" t="s">
        <v>5201</v>
      </c>
      <c r="B40052" s="32" t="s">
        <v>142</v>
      </c>
      <c r="C40052">
        <f t="shared" si="625"/>
        <v>92328</v>
      </c>
    </row>
    <row r="40053" spans="1:3">
      <c r="A40053" s="32" t="s">
        <v>3055</v>
      </c>
      <c r="B40053" s="32" t="s">
        <v>142</v>
      </c>
      <c r="C40053">
        <f t="shared" si="625"/>
        <v>92329</v>
      </c>
    </row>
    <row r="40054" spans="1:3">
      <c r="A40054" s="32" t="s">
        <v>4111</v>
      </c>
      <c r="B40054" s="32" t="s">
        <v>142</v>
      </c>
      <c r="C40054">
        <f t="shared" si="625"/>
        <v>92331</v>
      </c>
    </row>
    <row r="40055" spans="1:3">
      <c r="A40055" s="32" t="s">
        <v>4933</v>
      </c>
      <c r="B40055" s="32" t="s">
        <v>142</v>
      </c>
      <c r="C40055">
        <f t="shared" si="625"/>
        <v>92332</v>
      </c>
    </row>
    <row r="40056" spans="1:3">
      <c r="A40056" s="32" t="s">
        <v>4112</v>
      </c>
      <c r="B40056" s="32" t="s">
        <v>142</v>
      </c>
      <c r="C40056">
        <f t="shared" si="625"/>
        <v>92333</v>
      </c>
    </row>
    <row r="40057" spans="1:3">
      <c r="A40057" s="32" t="s">
        <v>3056</v>
      </c>
      <c r="B40057" s="32" t="s">
        <v>142</v>
      </c>
      <c r="C40057">
        <f t="shared" si="625"/>
        <v>92334</v>
      </c>
    </row>
    <row r="40058" spans="1:3">
      <c r="A40058" s="32" t="s">
        <v>3057</v>
      </c>
      <c r="B40058" s="32" t="s">
        <v>142</v>
      </c>
      <c r="C40058">
        <f t="shared" si="625"/>
        <v>92335</v>
      </c>
    </row>
    <row r="40059" spans="1:3">
      <c r="A40059" s="32" t="s">
        <v>4113</v>
      </c>
      <c r="B40059" s="32" t="s">
        <v>142</v>
      </c>
      <c r="C40059">
        <f t="shared" si="625"/>
        <v>92336</v>
      </c>
    </row>
    <row r="40060" spans="1:3">
      <c r="A40060" s="32" t="s">
        <v>3058</v>
      </c>
      <c r="B40060" s="32" t="s">
        <v>142</v>
      </c>
      <c r="C40060">
        <f t="shared" si="625"/>
        <v>92337</v>
      </c>
    </row>
    <row r="40061" spans="1:3">
      <c r="A40061" s="32" t="s">
        <v>4114</v>
      </c>
      <c r="B40061" s="32" t="s">
        <v>142</v>
      </c>
      <c r="C40061">
        <f t="shared" si="625"/>
        <v>92338</v>
      </c>
    </row>
    <row r="40062" spans="1:3">
      <c r="A40062" s="32" t="s">
        <v>4115</v>
      </c>
      <c r="B40062" s="32" t="s">
        <v>142</v>
      </c>
      <c r="C40062">
        <f t="shared" si="625"/>
        <v>92339</v>
      </c>
    </row>
    <row r="40063" spans="1:3">
      <c r="A40063" s="32" t="s">
        <v>3059</v>
      </c>
      <c r="B40063" s="32" t="s">
        <v>142</v>
      </c>
      <c r="C40063">
        <f t="shared" si="625"/>
        <v>92340</v>
      </c>
    </row>
    <row r="40064" spans="1:3">
      <c r="A40064" s="32" t="s">
        <v>4116</v>
      </c>
      <c r="B40064" s="32" t="s">
        <v>142</v>
      </c>
      <c r="C40064">
        <f t="shared" si="625"/>
        <v>92341</v>
      </c>
    </row>
    <row r="40065" spans="1:3">
      <c r="A40065" s="32" t="s">
        <v>4117</v>
      </c>
      <c r="B40065" s="32" t="s">
        <v>142</v>
      </c>
      <c r="C40065">
        <f t="shared" si="625"/>
        <v>92342</v>
      </c>
    </row>
    <row r="40066" spans="1:3">
      <c r="A40066" s="32" t="s">
        <v>4118</v>
      </c>
      <c r="B40066" s="32" t="s">
        <v>142</v>
      </c>
      <c r="C40066">
        <f t="shared" ref="C40066:C40129" si="626">1*A40066</f>
        <v>92344</v>
      </c>
    </row>
    <row r="40067" spans="1:3">
      <c r="A40067" s="32" t="s">
        <v>3060</v>
      </c>
      <c r="B40067" s="32" t="s">
        <v>142</v>
      </c>
      <c r="C40067">
        <f t="shared" si="626"/>
        <v>92345</v>
      </c>
    </row>
    <row r="40068" spans="1:3">
      <c r="A40068" s="32" t="s">
        <v>3061</v>
      </c>
      <c r="B40068" s="32" t="s">
        <v>142</v>
      </c>
      <c r="C40068">
        <f t="shared" si="626"/>
        <v>92346</v>
      </c>
    </row>
    <row r="40069" spans="1:3">
      <c r="A40069" s="32" t="s">
        <v>4119</v>
      </c>
      <c r="B40069" s="32" t="s">
        <v>142</v>
      </c>
      <c r="C40069">
        <f t="shared" si="626"/>
        <v>92347</v>
      </c>
    </row>
    <row r="40070" spans="1:3">
      <c r="A40070" s="32" t="s">
        <v>4120</v>
      </c>
      <c r="B40070" s="32" t="s">
        <v>142</v>
      </c>
      <c r="C40070">
        <f t="shared" si="626"/>
        <v>92350</v>
      </c>
    </row>
    <row r="40071" spans="1:3">
      <c r="A40071" s="32" t="s">
        <v>4121</v>
      </c>
      <c r="B40071" s="32" t="s">
        <v>142</v>
      </c>
      <c r="C40071">
        <f t="shared" si="626"/>
        <v>92352</v>
      </c>
    </row>
    <row r="40072" spans="1:3">
      <c r="A40072" s="32" t="s">
        <v>3062</v>
      </c>
      <c r="B40072" s="32" t="s">
        <v>142</v>
      </c>
      <c r="C40072">
        <f t="shared" si="626"/>
        <v>92354</v>
      </c>
    </row>
    <row r="40073" spans="1:3">
      <c r="A40073" s="32" t="s">
        <v>3063</v>
      </c>
      <c r="B40073" s="32" t="s">
        <v>142</v>
      </c>
      <c r="C40073">
        <f t="shared" si="626"/>
        <v>92356</v>
      </c>
    </row>
    <row r="40074" spans="1:3">
      <c r="A40074" s="32" t="s">
        <v>3064</v>
      </c>
      <c r="B40074" s="32" t="s">
        <v>142</v>
      </c>
      <c r="C40074">
        <f t="shared" si="626"/>
        <v>92357</v>
      </c>
    </row>
    <row r="40075" spans="1:3">
      <c r="A40075" s="32" t="s">
        <v>4122</v>
      </c>
      <c r="B40075" s="32" t="s">
        <v>142</v>
      </c>
      <c r="C40075">
        <f t="shared" si="626"/>
        <v>92358</v>
      </c>
    </row>
    <row r="40076" spans="1:3">
      <c r="A40076" s="32" t="s">
        <v>4123</v>
      </c>
      <c r="B40076" s="32" t="s">
        <v>142</v>
      </c>
      <c r="C40076">
        <f t="shared" si="626"/>
        <v>92359</v>
      </c>
    </row>
    <row r="40077" spans="1:3">
      <c r="A40077" s="32" t="s">
        <v>5202</v>
      </c>
      <c r="B40077" s="32" t="s">
        <v>142</v>
      </c>
      <c r="C40077">
        <f t="shared" si="626"/>
        <v>92363</v>
      </c>
    </row>
    <row r="40078" spans="1:3">
      <c r="A40078" s="32" t="s">
        <v>5203</v>
      </c>
      <c r="B40078" s="32" t="s">
        <v>142</v>
      </c>
      <c r="C40078">
        <f t="shared" si="626"/>
        <v>92364</v>
      </c>
    </row>
    <row r="40079" spans="1:3">
      <c r="A40079" s="32" t="s">
        <v>4124</v>
      </c>
      <c r="B40079" s="32" t="s">
        <v>142</v>
      </c>
      <c r="C40079">
        <f t="shared" si="626"/>
        <v>92365</v>
      </c>
    </row>
    <row r="40080" spans="1:3">
      <c r="A40080" s="32" t="s">
        <v>4125</v>
      </c>
      <c r="B40080" s="32" t="s">
        <v>142</v>
      </c>
      <c r="C40080">
        <f t="shared" si="626"/>
        <v>92366</v>
      </c>
    </row>
    <row r="40081" spans="1:3">
      <c r="A40081" s="32" t="s">
        <v>4126</v>
      </c>
      <c r="B40081" s="32" t="s">
        <v>142</v>
      </c>
      <c r="C40081">
        <f t="shared" si="626"/>
        <v>92368</v>
      </c>
    </row>
    <row r="40082" spans="1:3">
      <c r="A40082" s="32" t="s">
        <v>3065</v>
      </c>
      <c r="B40082" s="32" t="s">
        <v>142</v>
      </c>
      <c r="C40082">
        <f t="shared" si="626"/>
        <v>92369</v>
      </c>
    </row>
    <row r="40083" spans="1:3">
      <c r="A40083" s="32" t="s">
        <v>3066</v>
      </c>
      <c r="B40083" s="32" t="s">
        <v>142</v>
      </c>
      <c r="C40083">
        <f t="shared" si="626"/>
        <v>92371</v>
      </c>
    </row>
    <row r="40084" spans="1:3">
      <c r="A40084" s="32" t="s">
        <v>4127</v>
      </c>
      <c r="B40084" s="32" t="s">
        <v>142</v>
      </c>
      <c r="C40084">
        <f t="shared" si="626"/>
        <v>92372</v>
      </c>
    </row>
    <row r="40085" spans="1:3">
      <c r="A40085" s="32" t="s">
        <v>3067</v>
      </c>
      <c r="B40085" s="32" t="s">
        <v>142</v>
      </c>
      <c r="C40085">
        <f t="shared" si="626"/>
        <v>92373</v>
      </c>
    </row>
    <row r="40086" spans="1:3">
      <c r="A40086" s="32" t="s">
        <v>4128</v>
      </c>
      <c r="B40086" s="32" t="s">
        <v>142</v>
      </c>
      <c r="C40086">
        <f t="shared" si="626"/>
        <v>92374</v>
      </c>
    </row>
    <row r="40087" spans="1:3">
      <c r="A40087" s="32" t="s">
        <v>4129</v>
      </c>
      <c r="B40087" s="32" t="s">
        <v>142</v>
      </c>
      <c r="C40087">
        <f t="shared" si="626"/>
        <v>92375</v>
      </c>
    </row>
    <row r="40088" spans="1:3">
      <c r="A40088" s="32" t="s">
        <v>3068</v>
      </c>
      <c r="B40088" s="32" t="s">
        <v>142</v>
      </c>
      <c r="C40088">
        <f t="shared" si="626"/>
        <v>92376</v>
      </c>
    </row>
    <row r="40089" spans="1:3">
      <c r="A40089" s="32" t="s">
        <v>4130</v>
      </c>
      <c r="B40089" s="32" t="s">
        <v>142</v>
      </c>
      <c r="C40089">
        <f t="shared" si="626"/>
        <v>92377</v>
      </c>
    </row>
    <row r="40090" spans="1:3">
      <c r="A40090" s="32" t="s">
        <v>3069</v>
      </c>
      <c r="B40090" s="32" t="s">
        <v>142</v>
      </c>
      <c r="C40090">
        <f t="shared" si="626"/>
        <v>92378</v>
      </c>
    </row>
    <row r="40091" spans="1:3">
      <c r="A40091" s="32" t="s">
        <v>4131</v>
      </c>
      <c r="B40091" s="32" t="s">
        <v>142</v>
      </c>
      <c r="C40091">
        <f t="shared" si="626"/>
        <v>92382</v>
      </c>
    </row>
    <row r="40092" spans="1:3">
      <c r="A40092" s="32" t="s">
        <v>5204</v>
      </c>
      <c r="B40092" s="32" t="s">
        <v>142</v>
      </c>
      <c r="C40092">
        <f t="shared" si="626"/>
        <v>92384</v>
      </c>
    </row>
    <row r="40093" spans="1:3">
      <c r="A40093" s="32" t="s">
        <v>4132</v>
      </c>
      <c r="B40093" s="32" t="s">
        <v>142</v>
      </c>
      <c r="C40093">
        <f t="shared" si="626"/>
        <v>92385</v>
      </c>
    </row>
    <row r="40094" spans="1:3">
      <c r="A40094" s="32" t="s">
        <v>3070</v>
      </c>
      <c r="B40094" s="32" t="s">
        <v>142</v>
      </c>
      <c r="C40094">
        <f t="shared" si="626"/>
        <v>92386</v>
      </c>
    </row>
    <row r="40095" spans="1:3">
      <c r="A40095" s="32" t="s">
        <v>5205</v>
      </c>
      <c r="B40095" s="32" t="s">
        <v>142</v>
      </c>
      <c r="C40095">
        <f t="shared" si="626"/>
        <v>92389</v>
      </c>
    </row>
    <row r="40096" spans="1:3">
      <c r="A40096" s="32" t="s">
        <v>3071</v>
      </c>
      <c r="B40096" s="32" t="s">
        <v>142</v>
      </c>
      <c r="C40096">
        <f t="shared" si="626"/>
        <v>92391</v>
      </c>
    </row>
    <row r="40097" spans="1:3">
      <c r="A40097" s="32" t="s">
        <v>3072</v>
      </c>
      <c r="B40097" s="32" t="s">
        <v>142</v>
      </c>
      <c r="C40097">
        <f t="shared" si="626"/>
        <v>92392</v>
      </c>
    </row>
    <row r="40098" spans="1:3">
      <c r="A40098" s="32" t="s">
        <v>4133</v>
      </c>
      <c r="B40098" s="32" t="s">
        <v>142</v>
      </c>
      <c r="C40098">
        <f t="shared" si="626"/>
        <v>92393</v>
      </c>
    </row>
    <row r="40099" spans="1:3">
      <c r="A40099" s="32" t="s">
        <v>3073</v>
      </c>
      <c r="B40099" s="32" t="s">
        <v>142</v>
      </c>
      <c r="C40099">
        <f t="shared" si="626"/>
        <v>92394</v>
      </c>
    </row>
    <row r="40100" spans="1:3">
      <c r="A40100" s="32" t="s">
        <v>4134</v>
      </c>
      <c r="B40100" s="32" t="s">
        <v>142</v>
      </c>
      <c r="C40100">
        <f t="shared" si="626"/>
        <v>92395</v>
      </c>
    </row>
    <row r="40101" spans="1:3">
      <c r="A40101" s="32" t="s">
        <v>3074</v>
      </c>
      <c r="B40101" s="32" t="s">
        <v>142</v>
      </c>
      <c r="C40101">
        <f t="shared" si="626"/>
        <v>92397</v>
      </c>
    </row>
    <row r="40102" spans="1:3">
      <c r="A40102" s="32" t="s">
        <v>4135</v>
      </c>
      <c r="B40102" s="32" t="s">
        <v>142</v>
      </c>
      <c r="C40102">
        <f t="shared" si="626"/>
        <v>92398</v>
      </c>
    </row>
    <row r="40103" spans="1:3">
      <c r="A40103" s="32" t="s">
        <v>3075</v>
      </c>
      <c r="B40103" s="32" t="s">
        <v>142</v>
      </c>
      <c r="C40103">
        <f t="shared" si="626"/>
        <v>92399</v>
      </c>
    </row>
    <row r="40104" spans="1:3">
      <c r="A40104" s="32" t="s">
        <v>4789</v>
      </c>
      <c r="B40104" s="32" t="s">
        <v>142</v>
      </c>
      <c r="C40104">
        <f t="shared" si="626"/>
        <v>92400</v>
      </c>
    </row>
    <row r="40105" spans="1:3">
      <c r="A40105" s="32" t="s">
        <v>3076</v>
      </c>
      <c r="B40105" s="32" t="s">
        <v>142</v>
      </c>
      <c r="C40105">
        <f t="shared" si="626"/>
        <v>92401</v>
      </c>
    </row>
    <row r="40106" spans="1:3">
      <c r="A40106" s="32" t="s">
        <v>4136</v>
      </c>
      <c r="B40106" s="32" t="s">
        <v>142</v>
      </c>
      <c r="C40106">
        <f t="shared" si="626"/>
        <v>92402</v>
      </c>
    </row>
    <row r="40107" spans="1:3">
      <c r="A40107" s="32" t="s">
        <v>4137</v>
      </c>
      <c r="B40107" s="32" t="s">
        <v>142</v>
      </c>
      <c r="C40107">
        <f t="shared" si="626"/>
        <v>92403</v>
      </c>
    </row>
    <row r="40108" spans="1:3">
      <c r="A40108" s="32" t="s">
        <v>3077</v>
      </c>
      <c r="B40108" s="32" t="s">
        <v>142</v>
      </c>
      <c r="C40108">
        <f t="shared" si="626"/>
        <v>92404</v>
      </c>
    </row>
    <row r="40109" spans="1:3">
      <c r="A40109" s="32" t="s">
        <v>4138</v>
      </c>
      <c r="B40109" s="32" t="s">
        <v>142</v>
      </c>
      <c r="C40109">
        <f t="shared" si="626"/>
        <v>92405</v>
      </c>
    </row>
    <row r="40110" spans="1:3">
      <c r="A40110" s="32" t="s">
        <v>3078</v>
      </c>
      <c r="B40110" s="32" t="s">
        <v>142</v>
      </c>
      <c r="C40110">
        <f t="shared" si="626"/>
        <v>92406</v>
      </c>
    </row>
    <row r="40111" spans="1:3">
      <c r="A40111" s="32" t="s">
        <v>3079</v>
      </c>
      <c r="B40111" s="32" t="s">
        <v>142</v>
      </c>
      <c r="C40111">
        <f t="shared" si="626"/>
        <v>92407</v>
      </c>
    </row>
    <row r="40112" spans="1:3">
      <c r="A40112" s="32" t="s">
        <v>4139</v>
      </c>
      <c r="B40112" s="32" t="s">
        <v>142</v>
      </c>
      <c r="C40112">
        <f t="shared" si="626"/>
        <v>92408</v>
      </c>
    </row>
    <row r="40113" spans="1:3">
      <c r="A40113" s="32" t="s">
        <v>3080</v>
      </c>
      <c r="B40113" s="32" t="s">
        <v>142</v>
      </c>
      <c r="C40113">
        <f t="shared" si="626"/>
        <v>92410</v>
      </c>
    </row>
    <row r="40114" spans="1:3">
      <c r="A40114" s="32" t="s">
        <v>4140</v>
      </c>
      <c r="B40114" s="32" t="s">
        <v>142</v>
      </c>
      <c r="C40114">
        <f t="shared" si="626"/>
        <v>92411</v>
      </c>
    </row>
    <row r="40115" spans="1:3">
      <c r="A40115" s="32" t="s">
        <v>4790</v>
      </c>
      <c r="B40115" s="32" t="s">
        <v>142</v>
      </c>
      <c r="C40115">
        <f t="shared" si="626"/>
        <v>92412</v>
      </c>
    </row>
    <row r="40116" spans="1:3">
      <c r="A40116" s="32" t="s">
        <v>3081</v>
      </c>
      <c r="B40116" s="32" t="s">
        <v>142</v>
      </c>
      <c r="C40116">
        <f t="shared" si="626"/>
        <v>92413</v>
      </c>
    </row>
    <row r="40117" spans="1:3">
      <c r="A40117" s="32" t="s">
        <v>4791</v>
      </c>
      <c r="B40117" s="32" t="s">
        <v>142</v>
      </c>
      <c r="C40117">
        <f t="shared" si="626"/>
        <v>92414</v>
      </c>
    </row>
    <row r="40118" spans="1:3">
      <c r="A40118" s="32" t="s">
        <v>3082</v>
      </c>
      <c r="B40118" s="32" t="s">
        <v>142</v>
      </c>
      <c r="C40118">
        <f t="shared" si="626"/>
        <v>92415</v>
      </c>
    </row>
    <row r="40119" spans="1:3">
      <c r="A40119" s="32" t="s">
        <v>4784</v>
      </c>
      <c r="B40119" s="32" t="s">
        <v>142</v>
      </c>
      <c r="C40119">
        <f t="shared" si="626"/>
        <v>92416</v>
      </c>
    </row>
    <row r="40120" spans="1:3">
      <c r="A40120" s="32" t="s">
        <v>3083</v>
      </c>
      <c r="B40120" s="32" t="s">
        <v>142</v>
      </c>
      <c r="C40120">
        <f t="shared" si="626"/>
        <v>92418</v>
      </c>
    </row>
    <row r="40121" spans="1:3">
      <c r="A40121" s="32" t="s">
        <v>4792</v>
      </c>
      <c r="B40121" s="32" t="s">
        <v>142</v>
      </c>
      <c r="C40121">
        <f t="shared" si="626"/>
        <v>92420</v>
      </c>
    </row>
    <row r="40122" spans="1:3">
      <c r="A40122" s="32" t="s">
        <v>3084</v>
      </c>
      <c r="B40122" s="32" t="s">
        <v>142</v>
      </c>
      <c r="C40122">
        <f t="shared" si="626"/>
        <v>92423</v>
      </c>
    </row>
    <row r="40123" spans="1:3">
      <c r="A40123" s="32" t="s">
        <v>4785</v>
      </c>
      <c r="B40123" s="32" t="s">
        <v>142</v>
      </c>
      <c r="C40123">
        <f t="shared" si="626"/>
        <v>92424</v>
      </c>
    </row>
    <row r="40124" spans="1:3">
      <c r="A40124" s="32" t="s">
        <v>4141</v>
      </c>
      <c r="B40124" s="32" t="s">
        <v>142</v>
      </c>
      <c r="C40124">
        <f t="shared" si="626"/>
        <v>92427</v>
      </c>
    </row>
    <row r="40125" spans="1:3">
      <c r="A40125" s="32" t="s">
        <v>4142</v>
      </c>
      <c r="B40125" s="32" t="s">
        <v>142</v>
      </c>
      <c r="C40125">
        <f t="shared" si="626"/>
        <v>92501</v>
      </c>
    </row>
    <row r="40126" spans="1:3">
      <c r="A40126" s="32" t="s">
        <v>3085</v>
      </c>
      <c r="B40126" s="32" t="s">
        <v>142</v>
      </c>
      <c r="C40126">
        <f t="shared" si="626"/>
        <v>92502</v>
      </c>
    </row>
    <row r="40127" spans="1:3">
      <c r="A40127" s="32" t="s">
        <v>4143</v>
      </c>
      <c r="B40127" s="32" t="s">
        <v>142</v>
      </c>
      <c r="C40127">
        <f t="shared" si="626"/>
        <v>92503</v>
      </c>
    </row>
    <row r="40128" spans="1:3">
      <c r="A40128" s="32" t="s">
        <v>4144</v>
      </c>
      <c r="B40128" s="32" t="s">
        <v>142</v>
      </c>
      <c r="C40128">
        <f t="shared" si="626"/>
        <v>92504</v>
      </c>
    </row>
    <row r="40129" spans="1:3">
      <c r="A40129" s="32" t="s">
        <v>3086</v>
      </c>
      <c r="B40129" s="32" t="s">
        <v>142</v>
      </c>
      <c r="C40129">
        <f t="shared" si="626"/>
        <v>92505</v>
      </c>
    </row>
    <row r="40130" spans="1:3">
      <c r="A40130" s="32" t="s">
        <v>4145</v>
      </c>
      <c r="B40130" s="32" t="s">
        <v>142</v>
      </c>
      <c r="C40130">
        <f t="shared" ref="C40130:C40193" si="627">1*A40130</f>
        <v>92506</v>
      </c>
    </row>
    <row r="40131" spans="1:3">
      <c r="A40131" s="32" t="s">
        <v>3087</v>
      </c>
      <c r="B40131" s="32" t="s">
        <v>142</v>
      </c>
      <c r="C40131">
        <f t="shared" si="627"/>
        <v>92507</v>
      </c>
    </row>
    <row r="40132" spans="1:3">
      <c r="A40132" s="32" t="s">
        <v>3088</v>
      </c>
      <c r="B40132" s="32" t="s">
        <v>142</v>
      </c>
      <c r="C40132">
        <f t="shared" si="627"/>
        <v>92508</v>
      </c>
    </row>
    <row r="40133" spans="1:3">
      <c r="A40133" s="32" t="s">
        <v>4146</v>
      </c>
      <c r="B40133" s="32" t="s">
        <v>142</v>
      </c>
      <c r="C40133">
        <f t="shared" si="627"/>
        <v>92509</v>
      </c>
    </row>
    <row r="40134" spans="1:3">
      <c r="A40134" s="32" t="s">
        <v>4147</v>
      </c>
      <c r="B40134" s="32" t="s">
        <v>142</v>
      </c>
      <c r="C40134">
        <f t="shared" si="627"/>
        <v>92513</v>
      </c>
    </row>
    <row r="40135" spans="1:3">
      <c r="A40135" s="32" t="s">
        <v>4148</v>
      </c>
      <c r="B40135" s="32" t="s">
        <v>142</v>
      </c>
      <c r="C40135">
        <f t="shared" si="627"/>
        <v>92514</v>
      </c>
    </row>
    <row r="40136" spans="1:3">
      <c r="A40136" s="32" t="s">
        <v>3089</v>
      </c>
      <c r="B40136" s="32" t="s">
        <v>142</v>
      </c>
      <c r="C40136">
        <f t="shared" si="627"/>
        <v>92515</v>
      </c>
    </row>
    <row r="40137" spans="1:3">
      <c r="A40137" s="32" t="s">
        <v>4149</v>
      </c>
      <c r="B40137" s="32" t="s">
        <v>142</v>
      </c>
      <c r="C40137">
        <f t="shared" si="627"/>
        <v>92516</v>
      </c>
    </row>
    <row r="40138" spans="1:3">
      <c r="A40138" s="32" t="s">
        <v>3090</v>
      </c>
      <c r="B40138" s="32" t="s">
        <v>142</v>
      </c>
      <c r="C40138">
        <f t="shared" si="627"/>
        <v>92517</v>
      </c>
    </row>
    <row r="40139" spans="1:3">
      <c r="A40139" s="32" t="s">
        <v>3091</v>
      </c>
      <c r="B40139" s="32" t="s">
        <v>142</v>
      </c>
      <c r="C40139">
        <f t="shared" si="627"/>
        <v>92518</v>
      </c>
    </row>
    <row r="40140" spans="1:3">
      <c r="A40140" s="32" t="s">
        <v>4150</v>
      </c>
      <c r="B40140" s="32" t="s">
        <v>142</v>
      </c>
      <c r="C40140">
        <f t="shared" si="627"/>
        <v>92519</v>
      </c>
    </row>
    <row r="40141" spans="1:3">
      <c r="A40141" s="32" t="s">
        <v>4151</v>
      </c>
      <c r="B40141" s="32" t="s">
        <v>142</v>
      </c>
      <c r="C40141">
        <f t="shared" si="627"/>
        <v>92521</v>
      </c>
    </row>
    <row r="40142" spans="1:3">
      <c r="A40142" s="32" t="s">
        <v>4152</v>
      </c>
      <c r="B40142" s="32" t="s">
        <v>142</v>
      </c>
      <c r="C40142">
        <f t="shared" si="627"/>
        <v>92522</v>
      </c>
    </row>
    <row r="40143" spans="1:3">
      <c r="A40143" s="32" t="s">
        <v>4153</v>
      </c>
      <c r="B40143" s="32" t="s">
        <v>142</v>
      </c>
      <c r="C40143">
        <f t="shared" si="627"/>
        <v>92530</v>
      </c>
    </row>
    <row r="40144" spans="1:3">
      <c r="A40144" s="32" t="s">
        <v>3092</v>
      </c>
      <c r="B40144" s="32" t="s">
        <v>142</v>
      </c>
      <c r="C40144">
        <f t="shared" si="627"/>
        <v>92531</v>
      </c>
    </row>
    <row r="40145" spans="1:3">
      <c r="A40145" s="32" t="s">
        <v>3093</v>
      </c>
      <c r="B40145" s="32" t="s">
        <v>142</v>
      </c>
      <c r="C40145">
        <f t="shared" si="627"/>
        <v>92532</v>
      </c>
    </row>
    <row r="40146" spans="1:3">
      <c r="A40146" s="32" t="s">
        <v>4154</v>
      </c>
      <c r="B40146" s="32" t="s">
        <v>142</v>
      </c>
      <c r="C40146">
        <f t="shared" si="627"/>
        <v>92536</v>
      </c>
    </row>
    <row r="40147" spans="1:3">
      <c r="A40147" s="32" t="s">
        <v>3094</v>
      </c>
      <c r="B40147" s="32" t="s">
        <v>142</v>
      </c>
      <c r="C40147">
        <f t="shared" si="627"/>
        <v>92539</v>
      </c>
    </row>
    <row r="40148" spans="1:3">
      <c r="A40148" s="32" t="s">
        <v>3095</v>
      </c>
      <c r="B40148" s="32" t="s">
        <v>142</v>
      </c>
      <c r="C40148">
        <f t="shared" si="627"/>
        <v>92543</v>
      </c>
    </row>
    <row r="40149" spans="1:3">
      <c r="A40149" s="32" t="s">
        <v>4155</v>
      </c>
      <c r="B40149" s="32" t="s">
        <v>142</v>
      </c>
      <c r="C40149">
        <f t="shared" si="627"/>
        <v>92544</v>
      </c>
    </row>
    <row r="40150" spans="1:3">
      <c r="A40150" s="32" t="s">
        <v>3096</v>
      </c>
      <c r="B40150" s="32" t="s">
        <v>142</v>
      </c>
      <c r="C40150">
        <f t="shared" si="627"/>
        <v>92545</v>
      </c>
    </row>
    <row r="40151" spans="1:3">
      <c r="A40151" s="32" t="s">
        <v>4156</v>
      </c>
      <c r="B40151" s="32" t="s">
        <v>142</v>
      </c>
      <c r="C40151">
        <f t="shared" si="627"/>
        <v>92546</v>
      </c>
    </row>
    <row r="40152" spans="1:3">
      <c r="A40152" s="32" t="s">
        <v>3097</v>
      </c>
      <c r="B40152" s="32" t="s">
        <v>142</v>
      </c>
      <c r="C40152">
        <f t="shared" si="627"/>
        <v>92548</v>
      </c>
    </row>
    <row r="40153" spans="1:3">
      <c r="A40153" s="32" t="s">
        <v>4157</v>
      </c>
      <c r="B40153" s="32" t="s">
        <v>142</v>
      </c>
      <c r="C40153">
        <f t="shared" si="627"/>
        <v>92549</v>
      </c>
    </row>
    <row r="40154" spans="1:3">
      <c r="A40154" s="32" t="s">
        <v>3098</v>
      </c>
      <c r="B40154" s="32" t="s">
        <v>142</v>
      </c>
      <c r="C40154">
        <f t="shared" si="627"/>
        <v>92551</v>
      </c>
    </row>
    <row r="40155" spans="1:3">
      <c r="A40155" s="32" t="s">
        <v>4158</v>
      </c>
      <c r="B40155" s="32" t="s">
        <v>142</v>
      </c>
      <c r="C40155">
        <f t="shared" si="627"/>
        <v>92552</v>
      </c>
    </row>
    <row r="40156" spans="1:3">
      <c r="A40156" s="32" t="s">
        <v>3099</v>
      </c>
      <c r="B40156" s="32" t="s">
        <v>142</v>
      </c>
      <c r="C40156">
        <f t="shared" si="627"/>
        <v>92553</v>
      </c>
    </row>
    <row r="40157" spans="1:3">
      <c r="A40157" s="32" t="s">
        <v>3100</v>
      </c>
      <c r="B40157" s="32" t="s">
        <v>142</v>
      </c>
      <c r="C40157">
        <f t="shared" si="627"/>
        <v>92554</v>
      </c>
    </row>
    <row r="40158" spans="1:3">
      <c r="A40158" s="32" t="s">
        <v>4159</v>
      </c>
      <c r="B40158" s="32" t="s">
        <v>142</v>
      </c>
      <c r="C40158">
        <f t="shared" si="627"/>
        <v>92555</v>
      </c>
    </row>
    <row r="40159" spans="1:3">
      <c r="A40159" s="32" t="s">
        <v>3101</v>
      </c>
      <c r="B40159" s="32" t="s">
        <v>142</v>
      </c>
      <c r="C40159">
        <f t="shared" si="627"/>
        <v>92556</v>
      </c>
    </row>
    <row r="40160" spans="1:3">
      <c r="A40160" s="32" t="s">
        <v>4160</v>
      </c>
      <c r="B40160" s="32" t="s">
        <v>142</v>
      </c>
      <c r="C40160">
        <f t="shared" si="627"/>
        <v>92557</v>
      </c>
    </row>
    <row r="40161" spans="1:3">
      <c r="A40161" s="32" t="s">
        <v>3102</v>
      </c>
      <c r="B40161" s="32" t="s">
        <v>142</v>
      </c>
      <c r="C40161">
        <f t="shared" si="627"/>
        <v>92561</v>
      </c>
    </row>
    <row r="40162" spans="1:3">
      <c r="A40162" s="32" t="s">
        <v>4161</v>
      </c>
      <c r="B40162" s="32" t="s">
        <v>142</v>
      </c>
      <c r="C40162">
        <f t="shared" si="627"/>
        <v>92562</v>
      </c>
    </row>
    <row r="40163" spans="1:3">
      <c r="A40163" s="32" t="s">
        <v>4162</v>
      </c>
      <c r="B40163" s="32" t="s">
        <v>142</v>
      </c>
      <c r="C40163">
        <f t="shared" si="627"/>
        <v>92563</v>
      </c>
    </row>
    <row r="40164" spans="1:3">
      <c r="A40164" s="32" t="s">
        <v>4163</v>
      </c>
      <c r="B40164" s="32" t="s">
        <v>142</v>
      </c>
      <c r="C40164">
        <f t="shared" si="627"/>
        <v>92564</v>
      </c>
    </row>
    <row r="40165" spans="1:3">
      <c r="A40165" s="32" t="s">
        <v>3103</v>
      </c>
      <c r="B40165" s="32" t="s">
        <v>142</v>
      </c>
      <c r="C40165">
        <f t="shared" si="627"/>
        <v>92567</v>
      </c>
    </row>
    <row r="40166" spans="1:3">
      <c r="A40166" s="32" t="s">
        <v>3104</v>
      </c>
      <c r="B40166" s="32" t="s">
        <v>142</v>
      </c>
      <c r="C40166">
        <f t="shared" si="627"/>
        <v>92570</v>
      </c>
    </row>
    <row r="40167" spans="1:3">
      <c r="A40167" s="32" t="s">
        <v>3105</v>
      </c>
      <c r="B40167" s="32" t="s">
        <v>142</v>
      </c>
      <c r="C40167">
        <f t="shared" si="627"/>
        <v>92571</v>
      </c>
    </row>
    <row r="40168" spans="1:3">
      <c r="A40168" s="32" t="s">
        <v>4164</v>
      </c>
      <c r="B40168" s="32" t="s">
        <v>142</v>
      </c>
      <c r="C40168">
        <f t="shared" si="627"/>
        <v>92572</v>
      </c>
    </row>
    <row r="40169" spans="1:3">
      <c r="A40169" s="32" t="s">
        <v>4165</v>
      </c>
      <c r="B40169" s="32" t="s">
        <v>142</v>
      </c>
      <c r="C40169">
        <f t="shared" si="627"/>
        <v>92581</v>
      </c>
    </row>
    <row r="40170" spans="1:3">
      <c r="A40170" s="32" t="s">
        <v>4166</v>
      </c>
      <c r="B40170" s="32" t="s">
        <v>142</v>
      </c>
      <c r="C40170">
        <f t="shared" si="627"/>
        <v>92582</v>
      </c>
    </row>
    <row r="40171" spans="1:3">
      <c r="A40171" s="32" t="s">
        <v>3106</v>
      </c>
      <c r="B40171" s="32" t="s">
        <v>142</v>
      </c>
      <c r="C40171">
        <f t="shared" si="627"/>
        <v>92583</v>
      </c>
    </row>
    <row r="40172" spans="1:3">
      <c r="A40172" s="32" t="s">
        <v>4167</v>
      </c>
      <c r="B40172" s="32" t="s">
        <v>142</v>
      </c>
      <c r="C40172">
        <f t="shared" si="627"/>
        <v>92584</v>
      </c>
    </row>
    <row r="40173" spans="1:3">
      <c r="A40173" s="32" t="s">
        <v>3107</v>
      </c>
      <c r="B40173" s="32" t="s">
        <v>142</v>
      </c>
      <c r="C40173">
        <f t="shared" si="627"/>
        <v>92585</v>
      </c>
    </row>
    <row r="40174" spans="1:3">
      <c r="A40174" s="32" t="s">
        <v>3108</v>
      </c>
      <c r="B40174" s="32" t="s">
        <v>142</v>
      </c>
      <c r="C40174">
        <f t="shared" si="627"/>
        <v>92586</v>
      </c>
    </row>
    <row r="40175" spans="1:3">
      <c r="A40175" s="32" t="s">
        <v>4168</v>
      </c>
      <c r="B40175" s="32" t="s">
        <v>142</v>
      </c>
      <c r="C40175">
        <f t="shared" si="627"/>
        <v>92587</v>
      </c>
    </row>
    <row r="40176" spans="1:3">
      <c r="A40176" s="32" t="s">
        <v>4169</v>
      </c>
      <c r="B40176" s="32" t="s">
        <v>142</v>
      </c>
      <c r="C40176">
        <f t="shared" si="627"/>
        <v>92589</v>
      </c>
    </row>
    <row r="40177" spans="1:3">
      <c r="A40177" s="32" t="s">
        <v>3109</v>
      </c>
      <c r="B40177" s="32" t="s">
        <v>142</v>
      </c>
      <c r="C40177">
        <f t="shared" si="627"/>
        <v>92590</v>
      </c>
    </row>
    <row r="40178" spans="1:3">
      <c r="A40178" s="32" t="s">
        <v>3110</v>
      </c>
      <c r="B40178" s="32" t="s">
        <v>142</v>
      </c>
      <c r="C40178">
        <f t="shared" si="627"/>
        <v>92591</v>
      </c>
    </row>
    <row r="40179" spans="1:3">
      <c r="A40179" s="32" t="s">
        <v>4170</v>
      </c>
      <c r="B40179" s="32" t="s">
        <v>142</v>
      </c>
      <c r="C40179">
        <f t="shared" si="627"/>
        <v>92592</v>
      </c>
    </row>
    <row r="40180" spans="1:3">
      <c r="A40180" s="32" t="s">
        <v>3111</v>
      </c>
      <c r="B40180" s="32" t="s">
        <v>142</v>
      </c>
      <c r="C40180">
        <f t="shared" si="627"/>
        <v>92593</v>
      </c>
    </row>
    <row r="40181" spans="1:3">
      <c r="A40181" s="32" t="s">
        <v>4171</v>
      </c>
      <c r="B40181" s="32" t="s">
        <v>142</v>
      </c>
      <c r="C40181">
        <f t="shared" si="627"/>
        <v>92595</v>
      </c>
    </row>
    <row r="40182" spans="1:3">
      <c r="A40182" s="32" t="s">
        <v>3112</v>
      </c>
      <c r="B40182" s="32" t="s">
        <v>142</v>
      </c>
      <c r="C40182">
        <f t="shared" si="627"/>
        <v>92596</v>
      </c>
    </row>
    <row r="40183" spans="1:3">
      <c r="A40183" s="32" t="s">
        <v>3113</v>
      </c>
      <c r="B40183" s="32" t="s">
        <v>142</v>
      </c>
      <c r="C40183">
        <f t="shared" si="627"/>
        <v>92599</v>
      </c>
    </row>
    <row r="40184" spans="1:3">
      <c r="A40184" s="32" t="s">
        <v>5472</v>
      </c>
      <c r="B40184" s="32" t="s">
        <v>142</v>
      </c>
      <c r="C40184">
        <f t="shared" si="627"/>
        <v>92601</v>
      </c>
    </row>
    <row r="40185" spans="1:3">
      <c r="A40185" s="32" t="s">
        <v>4172</v>
      </c>
      <c r="B40185" s="32" t="s">
        <v>142</v>
      </c>
      <c r="C40185">
        <f t="shared" si="627"/>
        <v>92602</v>
      </c>
    </row>
    <row r="40186" spans="1:3">
      <c r="A40186" s="32" t="s">
        <v>3114</v>
      </c>
      <c r="B40186" s="32" t="s">
        <v>142</v>
      </c>
      <c r="C40186">
        <f t="shared" si="627"/>
        <v>92603</v>
      </c>
    </row>
    <row r="40187" spans="1:3">
      <c r="A40187" s="32" t="s">
        <v>3115</v>
      </c>
      <c r="B40187" s="32" t="s">
        <v>142</v>
      </c>
      <c r="C40187">
        <f t="shared" si="627"/>
        <v>92604</v>
      </c>
    </row>
    <row r="40188" spans="1:3">
      <c r="A40188" s="32" t="s">
        <v>4173</v>
      </c>
      <c r="B40188" s="32" t="s">
        <v>142</v>
      </c>
      <c r="C40188">
        <f t="shared" si="627"/>
        <v>92605</v>
      </c>
    </row>
    <row r="40189" spans="1:3">
      <c r="A40189" s="32" t="s">
        <v>3116</v>
      </c>
      <c r="B40189" s="32" t="s">
        <v>142</v>
      </c>
      <c r="C40189">
        <f t="shared" si="627"/>
        <v>92606</v>
      </c>
    </row>
    <row r="40190" spans="1:3">
      <c r="A40190" s="32" t="s">
        <v>4174</v>
      </c>
      <c r="B40190" s="32" t="s">
        <v>142</v>
      </c>
      <c r="C40190">
        <f t="shared" si="627"/>
        <v>92607</v>
      </c>
    </row>
    <row r="40191" spans="1:3">
      <c r="A40191" s="32" t="s">
        <v>3117</v>
      </c>
      <c r="B40191" s="32" t="s">
        <v>142</v>
      </c>
      <c r="C40191">
        <f t="shared" si="627"/>
        <v>92609</v>
      </c>
    </row>
    <row r="40192" spans="1:3">
      <c r="A40192" s="32" t="s">
        <v>4175</v>
      </c>
      <c r="B40192" s="32" t="s">
        <v>142</v>
      </c>
      <c r="C40192">
        <f t="shared" si="627"/>
        <v>92610</v>
      </c>
    </row>
    <row r="40193" spans="1:3">
      <c r="A40193" s="32" t="s">
        <v>4176</v>
      </c>
      <c r="B40193" s="32" t="s">
        <v>142</v>
      </c>
      <c r="C40193">
        <f t="shared" si="627"/>
        <v>92612</v>
      </c>
    </row>
    <row r="40194" spans="1:3">
      <c r="A40194" s="32" t="s">
        <v>4827</v>
      </c>
      <c r="B40194" s="32" t="s">
        <v>142</v>
      </c>
      <c r="C40194">
        <f t="shared" ref="C40194:C40257" si="628">1*A40194</f>
        <v>92613</v>
      </c>
    </row>
    <row r="40195" spans="1:3">
      <c r="A40195" s="32" t="s">
        <v>4177</v>
      </c>
      <c r="B40195" s="32" t="s">
        <v>142</v>
      </c>
      <c r="C40195">
        <f t="shared" si="628"/>
        <v>92614</v>
      </c>
    </row>
    <row r="40196" spans="1:3">
      <c r="A40196" s="32" t="s">
        <v>4178</v>
      </c>
      <c r="B40196" s="32" t="s">
        <v>142</v>
      </c>
      <c r="C40196">
        <f t="shared" si="628"/>
        <v>92615</v>
      </c>
    </row>
    <row r="40197" spans="1:3">
      <c r="A40197" s="32" t="s">
        <v>3118</v>
      </c>
      <c r="B40197" s="32" t="s">
        <v>142</v>
      </c>
      <c r="C40197">
        <f t="shared" si="628"/>
        <v>92616</v>
      </c>
    </row>
    <row r="40198" spans="1:3">
      <c r="A40198" s="32" t="s">
        <v>4179</v>
      </c>
      <c r="B40198" s="32" t="s">
        <v>142</v>
      </c>
      <c r="C40198">
        <f t="shared" si="628"/>
        <v>92617</v>
      </c>
    </row>
    <row r="40199" spans="1:3">
      <c r="A40199" s="32" t="s">
        <v>3119</v>
      </c>
      <c r="B40199" s="32" t="s">
        <v>142</v>
      </c>
      <c r="C40199">
        <f t="shared" si="628"/>
        <v>92618</v>
      </c>
    </row>
    <row r="40200" spans="1:3">
      <c r="A40200" s="32" t="s">
        <v>3120</v>
      </c>
      <c r="B40200" s="32" t="s">
        <v>142</v>
      </c>
      <c r="C40200">
        <f t="shared" si="628"/>
        <v>92619</v>
      </c>
    </row>
    <row r="40201" spans="1:3">
      <c r="A40201" s="32" t="s">
        <v>3121</v>
      </c>
      <c r="B40201" s="32" t="s">
        <v>142</v>
      </c>
      <c r="C40201">
        <f t="shared" si="628"/>
        <v>92620</v>
      </c>
    </row>
    <row r="40202" spans="1:3">
      <c r="A40202" s="32" t="s">
        <v>4828</v>
      </c>
      <c r="B40202" s="32" t="s">
        <v>142</v>
      </c>
      <c r="C40202">
        <f t="shared" si="628"/>
        <v>92621</v>
      </c>
    </row>
    <row r="40203" spans="1:3">
      <c r="A40203" s="32" t="s">
        <v>4829</v>
      </c>
      <c r="B40203" s="32" t="s">
        <v>142</v>
      </c>
      <c r="C40203">
        <f t="shared" si="628"/>
        <v>92622</v>
      </c>
    </row>
    <row r="40204" spans="1:3">
      <c r="A40204" s="32" t="s">
        <v>4180</v>
      </c>
      <c r="B40204" s="32" t="s">
        <v>142</v>
      </c>
      <c r="C40204">
        <f t="shared" si="628"/>
        <v>92623</v>
      </c>
    </row>
    <row r="40205" spans="1:3">
      <c r="A40205" s="32" t="s">
        <v>3122</v>
      </c>
      <c r="B40205" s="32" t="s">
        <v>142</v>
      </c>
      <c r="C40205">
        <f t="shared" si="628"/>
        <v>92624</v>
      </c>
    </row>
    <row r="40206" spans="1:3">
      <c r="A40206" s="32" t="s">
        <v>4181</v>
      </c>
      <c r="B40206" s="32" t="s">
        <v>142</v>
      </c>
      <c r="C40206">
        <f t="shared" si="628"/>
        <v>92625</v>
      </c>
    </row>
    <row r="40207" spans="1:3">
      <c r="A40207" s="32" t="s">
        <v>4182</v>
      </c>
      <c r="B40207" s="32" t="s">
        <v>142</v>
      </c>
      <c r="C40207">
        <f t="shared" si="628"/>
        <v>92626</v>
      </c>
    </row>
    <row r="40208" spans="1:3">
      <c r="A40208" s="32" t="s">
        <v>3123</v>
      </c>
      <c r="B40208" s="32" t="s">
        <v>142</v>
      </c>
      <c r="C40208">
        <f t="shared" si="628"/>
        <v>92627</v>
      </c>
    </row>
    <row r="40209" spans="1:3">
      <c r="A40209" s="32" t="s">
        <v>4183</v>
      </c>
      <c r="B40209" s="32" t="s">
        <v>142</v>
      </c>
      <c r="C40209">
        <f t="shared" si="628"/>
        <v>92628</v>
      </c>
    </row>
    <row r="40210" spans="1:3">
      <c r="A40210" s="32" t="s">
        <v>3124</v>
      </c>
      <c r="B40210" s="32" t="s">
        <v>142</v>
      </c>
      <c r="C40210">
        <f t="shared" si="628"/>
        <v>92629</v>
      </c>
    </row>
    <row r="40211" spans="1:3">
      <c r="A40211" s="32" t="s">
        <v>4184</v>
      </c>
      <c r="B40211" s="32" t="s">
        <v>142</v>
      </c>
      <c r="C40211">
        <f t="shared" si="628"/>
        <v>92630</v>
      </c>
    </row>
    <row r="40212" spans="1:3">
      <c r="A40212" s="32" t="s">
        <v>4830</v>
      </c>
      <c r="B40212" s="32" t="s">
        <v>142</v>
      </c>
      <c r="C40212">
        <f t="shared" si="628"/>
        <v>92631</v>
      </c>
    </row>
    <row r="40213" spans="1:3">
      <c r="A40213" s="32" t="s">
        <v>5460</v>
      </c>
      <c r="B40213" s="32" t="s">
        <v>142</v>
      </c>
      <c r="C40213">
        <f t="shared" si="628"/>
        <v>92632</v>
      </c>
    </row>
    <row r="40214" spans="1:3">
      <c r="A40214" s="32" t="s">
        <v>4831</v>
      </c>
      <c r="B40214" s="32" t="s">
        <v>142</v>
      </c>
      <c r="C40214">
        <f t="shared" si="628"/>
        <v>92633</v>
      </c>
    </row>
    <row r="40215" spans="1:3">
      <c r="A40215" s="32" t="s">
        <v>4906</v>
      </c>
      <c r="B40215" s="32" t="s">
        <v>142</v>
      </c>
      <c r="C40215">
        <f t="shared" si="628"/>
        <v>92634</v>
      </c>
    </row>
    <row r="40216" spans="1:3">
      <c r="A40216" s="32" t="s">
        <v>4832</v>
      </c>
      <c r="B40216" s="32" t="s">
        <v>142</v>
      </c>
      <c r="C40216">
        <f t="shared" si="628"/>
        <v>92635</v>
      </c>
    </row>
    <row r="40217" spans="1:3">
      <c r="A40217" s="32" t="s">
        <v>3125</v>
      </c>
      <c r="B40217" s="32" t="s">
        <v>142</v>
      </c>
      <c r="C40217">
        <f t="shared" si="628"/>
        <v>92637</v>
      </c>
    </row>
    <row r="40218" spans="1:3">
      <c r="A40218" s="32" t="s">
        <v>4833</v>
      </c>
      <c r="B40218" s="32" t="s">
        <v>142</v>
      </c>
      <c r="C40218">
        <f t="shared" si="628"/>
        <v>92640</v>
      </c>
    </row>
    <row r="40219" spans="1:3">
      <c r="A40219" s="32" t="s">
        <v>5461</v>
      </c>
      <c r="B40219" s="32" t="s">
        <v>142</v>
      </c>
      <c r="C40219">
        <f t="shared" si="628"/>
        <v>92641</v>
      </c>
    </row>
    <row r="40220" spans="1:3">
      <c r="A40220" s="32" t="s">
        <v>4834</v>
      </c>
      <c r="B40220" s="32" t="s">
        <v>142</v>
      </c>
      <c r="C40220">
        <f t="shared" si="628"/>
        <v>92642</v>
      </c>
    </row>
    <row r="40221" spans="1:3">
      <c r="A40221" s="32" t="s">
        <v>4835</v>
      </c>
      <c r="B40221" s="32" t="s">
        <v>142</v>
      </c>
      <c r="C40221">
        <f t="shared" si="628"/>
        <v>92643</v>
      </c>
    </row>
    <row r="40222" spans="1:3">
      <c r="A40222" s="32" t="s">
        <v>5462</v>
      </c>
      <c r="B40222" s="32" t="s">
        <v>142</v>
      </c>
      <c r="C40222">
        <f t="shared" si="628"/>
        <v>92644</v>
      </c>
    </row>
    <row r="40223" spans="1:3">
      <c r="A40223" s="32" t="s">
        <v>4836</v>
      </c>
      <c r="B40223" s="32" t="s">
        <v>142</v>
      </c>
      <c r="C40223">
        <f t="shared" si="628"/>
        <v>92645</v>
      </c>
    </row>
    <row r="40224" spans="1:3">
      <c r="A40224" s="32" t="s">
        <v>3126</v>
      </c>
      <c r="B40224" s="32" t="s">
        <v>142</v>
      </c>
      <c r="C40224">
        <f t="shared" si="628"/>
        <v>92646</v>
      </c>
    </row>
    <row r="40225" spans="1:3">
      <c r="A40225" s="32" t="s">
        <v>4185</v>
      </c>
      <c r="B40225" s="32" t="s">
        <v>142</v>
      </c>
      <c r="C40225">
        <f t="shared" si="628"/>
        <v>92647</v>
      </c>
    </row>
    <row r="40226" spans="1:3">
      <c r="A40226" s="32" t="s">
        <v>3127</v>
      </c>
      <c r="B40226" s="32" t="s">
        <v>142</v>
      </c>
      <c r="C40226">
        <f t="shared" si="628"/>
        <v>92648</v>
      </c>
    </row>
    <row r="40227" spans="1:3">
      <c r="A40227" s="32" t="s">
        <v>4186</v>
      </c>
      <c r="B40227" s="32" t="s">
        <v>142</v>
      </c>
      <c r="C40227">
        <f t="shared" si="628"/>
        <v>92649</v>
      </c>
    </row>
    <row r="40228" spans="1:3">
      <c r="A40228" s="32" t="s">
        <v>4187</v>
      </c>
      <c r="B40228" s="32" t="s">
        <v>142</v>
      </c>
      <c r="C40228">
        <f t="shared" si="628"/>
        <v>92650</v>
      </c>
    </row>
    <row r="40229" spans="1:3">
      <c r="A40229" s="32" t="s">
        <v>3128</v>
      </c>
      <c r="B40229" s="32" t="s">
        <v>142</v>
      </c>
      <c r="C40229">
        <f t="shared" si="628"/>
        <v>92651</v>
      </c>
    </row>
    <row r="40230" spans="1:3">
      <c r="A40230" s="32" t="s">
        <v>4188</v>
      </c>
      <c r="B40230" s="32" t="s">
        <v>142</v>
      </c>
      <c r="C40230">
        <f t="shared" si="628"/>
        <v>92652</v>
      </c>
    </row>
    <row r="40231" spans="1:3">
      <c r="A40231" s="32" t="s">
        <v>3129</v>
      </c>
      <c r="B40231" s="32" t="s">
        <v>142</v>
      </c>
      <c r="C40231">
        <f t="shared" si="628"/>
        <v>92653</v>
      </c>
    </row>
    <row r="40232" spans="1:3">
      <c r="A40232" s="32" t="s">
        <v>3130</v>
      </c>
      <c r="B40232" s="32" t="s">
        <v>142</v>
      </c>
      <c r="C40232">
        <f t="shared" si="628"/>
        <v>92654</v>
      </c>
    </row>
    <row r="40233" spans="1:3">
      <c r="A40233" s="32" t="s">
        <v>4189</v>
      </c>
      <c r="B40233" s="32" t="s">
        <v>142</v>
      </c>
      <c r="C40233">
        <f t="shared" si="628"/>
        <v>92655</v>
      </c>
    </row>
    <row r="40234" spans="1:3">
      <c r="A40234" s="32" t="s">
        <v>3131</v>
      </c>
      <c r="B40234" s="32" t="s">
        <v>142</v>
      </c>
      <c r="C40234">
        <f t="shared" si="628"/>
        <v>92656</v>
      </c>
    </row>
    <row r="40235" spans="1:3">
      <c r="A40235" s="32" t="s">
        <v>4190</v>
      </c>
      <c r="B40235" s="32" t="s">
        <v>142</v>
      </c>
      <c r="C40235">
        <f t="shared" si="628"/>
        <v>92657</v>
      </c>
    </row>
    <row r="40236" spans="1:3">
      <c r="A40236" s="32" t="s">
        <v>4191</v>
      </c>
      <c r="B40236" s="32" t="s">
        <v>142</v>
      </c>
      <c r="C40236">
        <f t="shared" si="628"/>
        <v>92658</v>
      </c>
    </row>
    <row r="40237" spans="1:3">
      <c r="A40237" s="32" t="s">
        <v>3132</v>
      </c>
      <c r="B40237" s="32" t="s">
        <v>142</v>
      </c>
      <c r="C40237">
        <f t="shared" si="628"/>
        <v>92659</v>
      </c>
    </row>
    <row r="40238" spans="1:3">
      <c r="A40238" s="32" t="s">
        <v>4192</v>
      </c>
      <c r="B40238" s="32" t="s">
        <v>142</v>
      </c>
      <c r="C40238">
        <f t="shared" si="628"/>
        <v>92660</v>
      </c>
    </row>
    <row r="40239" spans="1:3">
      <c r="A40239" s="32" t="s">
        <v>4193</v>
      </c>
      <c r="B40239" s="32" t="s">
        <v>142</v>
      </c>
      <c r="C40239">
        <f t="shared" si="628"/>
        <v>92661</v>
      </c>
    </row>
    <row r="40240" spans="1:3">
      <c r="A40240" s="32" t="s">
        <v>4194</v>
      </c>
      <c r="B40240" s="32" t="s">
        <v>142</v>
      </c>
      <c r="C40240">
        <f t="shared" si="628"/>
        <v>92662</v>
      </c>
    </row>
    <row r="40241" spans="1:3">
      <c r="A40241" s="32" t="s">
        <v>4195</v>
      </c>
      <c r="B40241" s="32" t="s">
        <v>142</v>
      </c>
      <c r="C40241">
        <f t="shared" si="628"/>
        <v>92663</v>
      </c>
    </row>
    <row r="40242" spans="1:3">
      <c r="A40242" s="32" t="s">
        <v>4837</v>
      </c>
      <c r="B40242" s="32" t="s">
        <v>142</v>
      </c>
      <c r="C40242">
        <f t="shared" si="628"/>
        <v>92664</v>
      </c>
    </row>
    <row r="40243" spans="1:3">
      <c r="A40243" s="32" t="s">
        <v>4838</v>
      </c>
      <c r="B40243" s="32" t="s">
        <v>142</v>
      </c>
      <c r="C40243">
        <f t="shared" si="628"/>
        <v>92665</v>
      </c>
    </row>
    <row r="40244" spans="1:3">
      <c r="A40244" s="32" t="s">
        <v>4839</v>
      </c>
      <c r="B40244" s="32" t="s">
        <v>142</v>
      </c>
      <c r="C40244">
        <f t="shared" si="628"/>
        <v>92666</v>
      </c>
    </row>
    <row r="40245" spans="1:3">
      <c r="A40245" s="32" t="s">
        <v>4840</v>
      </c>
      <c r="B40245" s="32" t="s">
        <v>142</v>
      </c>
      <c r="C40245">
        <f t="shared" si="628"/>
        <v>92667</v>
      </c>
    </row>
    <row r="40246" spans="1:3">
      <c r="A40246" s="32" t="s">
        <v>5463</v>
      </c>
      <c r="B40246" s="32" t="s">
        <v>142</v>
      </c>
      <c r="C40246">
        <f t="shared" si="628"/>
        <v>92668</v>
      </c>
    </row>
    <row r="40247" spans="1:3">
      <c r="A40247" s="32" t="s">
        <v>4841</v>
      </c>
      <c r="B40247" s="32" t="s">
        <v>142</v>
      </c>
      <c r="C40247">
        <f t="shared" si="628"/>
        <v>92669</v>
      </c>
    </row>
    <row r="40248" spans="1:3">
      <c r="A40248" s="32" t="s">
        <v>4842</v>
      </c>
      <c r="B40248" s="32" t="s">
        <v>142</v>
      </c>
      <c r="C40248">
        <f t="shared" si="628"/>
        <v>92670</v>
      </c>
    </row>
    <row r="40249" spans="1:3">
      <c r="A40249" s="32" t="s">
        <v>4196</v>
      </c>
      <c r="B40249" s="32" t="s">
        <v>142</v>
      </c>
      <c r="C40249">
        <f t="shared" si="628"/>
        <v>92672</v>
      </c>
    </row>
    <row r="40250" spans="1:3">
      <c r="A40250" s="32" t="s">
        <v>4197</v>
      </c>
      <c r="B40250" s="32" t="s">
        <v>142</v>
      </c>
      <c r="C40250">
        <f t="shared" si="628"/>
        <v>92673</v>
      </c>
    </row>
    <row r="40251" spans="1:3">
      <c r="A40251" s="32" t="s">
        <v>3133</v>
      </c>
      <c r="B40251" s="32" t="s">
        <v>142</v>
      </c>
      <c r="C40251">
        <f t="shared" si="628"/>
        <v>92674</v>
      </c>
    </row>
    <row r="40252" spans="1:3">
      <c r="A40252" s="32" t="s">
        <v>4198</v>
      </c>
      <c r="B40252" s="32" t="s">
        <v>142</v>
      </c>
      <c r="C40252">
        <f t="shared" si="628"/>
        <v>92675</v>
      </c>
    </row>
    <row r="40253" spans="1:3">
      <c r="A40253" s="32" t="s">
        <v>3134</v>
      </c>
      <c r="B40253" s="32" t="s">
        <v>142</v>
      </c>
      <c r="C40253">
        <f t="shared" si="628"/>
        <v>92676</v>
      </c>
    </row>
    <row r="40254" spans="1:3">
      <c r="A40254" s="32" t="s">
        <v>3135</v>
      </c>
      <c r="B40254" s="32" t="s">
        <v>142</v>
      </c>
      <c r="C40254">
        <f t="shared" si="628"/>
        <v>92677</v>
      </c>
    </row>
    <row r="40255" spans="1:3">
      <c r="A40255" s="32" t="s">
        <v>4199</v>
      </c>
      <c r="B40255" s="32" t="s">
        <v>142</v>
      </c>
      <c r="C40255">
        <f t="shared" si="628"/>
        <v>92678</v>
      </c>
    </row>
    <row r="40256" spans="1:3">
      <c r="A40256" s="32" t="s">
        <v>3136</v>
      </c>
      <c r="B40256" s="32" t="s">
        <v>142</v>
      </c>
      <c r="C40256">
        <f t="shared" si="628"/>
        <v>92679</v>
      </c>
    </row>
    <row r="40257" spans="1:3">
      <c r="A40257" s="32" t="s">
        <v>5206</v>
      </c>
      <c r="B40257" s="32" t="s">
        <v>142</v>
      </c>
      <c r="C40257">
        <f t="shared" si="628"/>
        <v>92680</v>
      </c>
    </row>
    <row r="40258" spans="1:3">
      <c r="A40258" s="32" t="s">
        <v>4885</v>
      </c>
      <c r="B40258" s="32" t="s">
        <v>142</v>
      </c>
      <c r="C40258">
        <f t="shared" ref="C40258:C40321" si="629">1*A40258</f>
        <v>92681</v>
      </c>
    </row>
    <row r="40259" spans="1:3">
      <c r="A40259" s="32" t="s">
        <v>4200</v>
      </c>
      <c r="B40259" s="32" t="s">
        <v>142</v>
      </c>
      <c r="C40259">
        <f t="shared" si="629"/>
        <v>92683</v>
      </c>
    </row>
    <row r="40260" spans="1:3">
      <c r="A40260" s="32" t="s">
        <v>3137</v>
      </c>
      <c r="B40260" s="32" t="s">
        <v>142</v>
      </c>
      <c r="C40260">
        <f t="shared" si="629"/>
        <v>92684</v>
      </c>
    </row>
    <row r="40261" spans="1:3">
      <c r="A40261" s="32" t="s">
        <v>3138</v>
      </c>
      <c r="B40261" s="32" t="s">
        <v>142</v>
      </c>
      <c r="C40261">
        <f t="shared" si="629"/>
        <v>92685</v>
      </c>
    </row>
    <row r="40262" spans="1:3">
      <c r="A40262" s="32" t="s">
        <v>4907</v>
      </c>
      <c r="B40262" s="32" t="s">
        <v>142</v>
      </c>
      <c r="C40262">
        <f t="shared" si="629"/>
        <v>92686</v>
      </c>
    </row>
    <row r="40263" spans="1:3">
      <c r="A40263" s="32" t="s">
        <v>4843</v>
      </c>
      <c r="B40263" s="32" t="s">
        <v>142</v>
      </c>
      <c r="C40263">
        <f t="shared" si="629"/>
        <v>92687</v>
      </c>
    </row>
    <row r="40264" spans="1:3">
      <c r="A40264" s="32" t="s">
        <v>4201</v>
      </c>
      <c r="B40264" s="32" t="s">
        <v>142</v>
      </c>
      <c r="C40264">
        <f t="shared" si="629"/>
        <v>92688</v>
      </c>
    </row>
    <row r="40265" spans="1:3">
      <c r="A40265" s="32" t="s">
        <v>3139</v>
      </c>
      <c r="B40265" s="32" t="s">
        <v>142</v>
      </c>
      <c r="C40265">
        <f t="shared" si="629"/>
        <v>92690</v>
      </c>
    </row>
    <row r="40266" spans="1:3">
      <c r="A40266" s="32" t="s">
        <v>3140</v>
      </c>
      <c r="B40266" s="32" t="s">
        <v>142</v>
      </c>
      <c r="C40266">
        <f t="shared" si="629"/>
        <v>92691</v>
      </c>
    </row>
    <row r="40267" spans="1:3">
      <c r="A40267" s="32" t="s">
        <v>4202</v>
      </c>
      <c r="B40267" s="32" t="s">
        <v>142</v>
      </c>
      <c r="C40267">
        <f t="shared" si="629"/>
        <v>92692</v>
      </c>
    </row>
    <row r="40268" spans="1:3">
      <c r="A40268" s="32" t="s">
        <v>3141</v>
      </c>
      <c r="B40268" s="32" t="s">
        <v>142</v>
      </c>
      <c r="C40268">
        <f t="shared" si="629"/>
        <v>92693</v>
      </c>
    </row>
    <row r="40269" spans="1:3">
      <c r="A40269" s="32" t="s">
        <v>4203</v>
      </c>
      <c r="B40269" s="32" t="s">
        <v>142</v>
      </c>
      <c r="C40269">
        <f t="shared" si="629"/>
        <v>92694</v>
      </c>
    </row>
    <row r="40270" spans="1:3">
      <c r="A40270" s="32" t="s">
        <v>4204</v>
      </c>
      <c r="B40270" s="32" t="s">
        <v>142</v>
      </c>
      <c r="C40270">
        <f t="shared" si="629"/>
        <v>92697</v>
      </c>
    </row>
    <row r="40271" spans="1:3">
      <c r="A40271" s="32" t="s">
        <v>3142</v>
      </c>
      <c r="B40271" s="32" t="s">
        <v>142</v>
      </c>
      <c r="C40271">
        <f t="shared" si="629"/>
        <v>92698</v>
      </c>
    </row>
    <row r="40272" spans="1:3">
      <c r="A40272" s="32" t="s">
        <v>4205</v>
      </c>
      <c r="B40272" s="32" t="s">
        <v>142</v>
      </c>
      <c r="C40272">
        <f t="shared" si="629"/>
        <v>92701</v>
      </c>
    </row>
    <row r="40273" spans="1:3">
      <c r="A40273" s="32" t="s">
        <v>4206</v>
      </c>
      <c r="B40273" s="32" t="s">
        <v>142</v>
      </c>
      <c r="C40273">
        <f t="shared" si="629"/>
        <v>92702</v>
      </c>
    </row>
    <row r="40274" spans="1:3">
      <c r="A40274" s="32" t="s">
        <v>4207</v>
      </c>
      <c r="B40274" s="32" t="s">
        <v>142</v>
      </c>
      <c r="C40274">
        <f t="shared" si="629"/>
        <v>92703</v>
      </c>
    </row>
    <row r="40275" spans="1:3">
      <c r="A40275" s="32" t="s">
        <v>3143</v>
      </c>
      <c r="B40275" s="32" t="s">
        <v>142</v>
      </c>
      <c r="C40275">
        <f t="shared" si="629"/>
        <v>92704</v>
      </c>
    </row>
    <row r="40276" spans="1:3">
      <c r="A40276" s="32" t="s">
        <v>3144</v>
      </c>
      <c r="B40276" s="32" t="s">
        <v>142</v>
      </c>
      <c r="C40276">
        <f t="shared" si="629"/>
        <v>92705</v>
      </c>
    </row>
    <row r="40277" spans="1:3">
      <c r="A40277" s="32" t="s">
        <v>3145</v>
      </c>
      <c r="B40277" s="32" t="s">
        <v>142</v>
      </c>
      <c r="C40277">
        <f t="shared" si="629"/>
        <v>92706</v>
      </c>
    </row>
    <row r="40278" spans="1:3">
      <c r="A40278" s="32" t="s">
        <v>3146</v>
      </c>
      <c r="B40278" s="32" t="s">
        <v>142</v>
      </c>
      <c r="C40278">
        <f t="shared" si="629"/>
        <v>92707</v>
      </c>
    </row>
    <row r="40279" spans="1:3">
      <c r="A40279" s="32" t="s">
        <v>4208</v>
      </c>
      <c r="B40279" s="32" t="s">
        <v>142</v>
      </c>
      <c r="C40279">
        <f t="shared" si="629"/>
        <v>92708</v>
      </c>
    </row>
    <row r="40280" spans="1:3">
      <c r="A40280" s="32" t="s">
        <v>4844</v>
      </c>
      <c r="B40280" s="32" t="s">
        <v>142</v>
      </c>
      <c r="C40280">
        <f t="shared" si="629"/>
        <v>92709</v>
      </c>
    </row>
    <row r="40281" spans="1:3">
      <c r="A40281" s="32" t="s">
        <v>4845</v>
      </c>
      <c r="B40281" s="32" t="s">
        <v>142</v>
      </c>
      <c r="C40281">
        <f t="shared" si="629"/>
        <v>92710</v>
      </c>
    </row>
    <row r="40282" spans="1:3">
      <c r="A40282" s="32" t="s">
        <v>4209</v>
      </c>
      <c r="B40282" s="32" t="s">
        <v>142</v>
      </c>
      <c r="C40282">
        <f t="shared" si="629"/>
        <v>92711</v>
      </c>
    </row>
    <row r="40283" spans="1:3">
      <c r="A40283" s="32" t="s">
        <v>4210</v>
      </c>
      <c r="B40283" s="32" t="s">
        <v>142</v>
      </c>
      <c r="C40283">
        <f t="shared" si="629"/>
        <v>92712</v>
      </c>
    </row>
    <row r="40284" spans="1:3">
      <c r="A40284" s="32" t="s">
        <v>4886</v>
      </c>
      <c r="B40284" s="32" t="s">
        <v>142</v>
      </c>
      <c r="C40284">
        <f t="shared" si="629"/>
        <v>92713</v>
      </c>
    </row>
    <row r="40285" spans="1:3">
      <c r="A40285" s="32" t="s">
        <v>4908</v>
      </c>
      <c r="B40285" s="32" t="s">
        <v>142</v>
      </c>
      <c r="C40285">
        <f t="shared" si="629"/>
        <v>92714</v>
      </c>
    </row>
    <row r="40286" spans="1:3">
      <c r="A40286" s="32" t="s">
        <v>4846</v>
      </c>
      <c r="B40286" s="32" t="s">
        <v>142</v>
      </c>
      <c r="C40286">
        <f t="shared" si="629"/>
        <v>92715</v>
      </c>
    </row>
    <row r="40287" spans="1:3">
      <c r="A40287" s="32" t="s">
        <v>4847</v>
      </c>
      <c r="B40287" s="32" t="s">
        <v>142</v>
      </c>
      <c r="C40287">
        <f t="shared" si="629"/>
        <v>92716</v>
      </c>
    </row>
    <row r="40288" spans="1:3">
      <c r="A40288" s="32" t="s">
        <v>4848</v>
      </c>
      <c r="B40288" s="32" t="s">
        <v>142</v>
      </c>
      <c r="C40288">
        <f t="shared" si="629"/>
        <v>92717</v>
      </c>
    </row>
    <row r="40289" spans="1:3">
      <c r="A40289" s="32" t="s">
        <v>4849</v>
      </c>
      <c r="B40289" s="32" t="s">
        <v>142</v>
      </c>
      <c r="C40289">
        <f t="shared" si="629"/>
        <v>92718</v>
      </c>
    </row>
    <row r="40290" spans="1:3">
      <c r="A40290" s="32" t="s">
        <v>5464</v>
      </c>
      <c r="B40290" s="32" t="s">
        <v>142</v>
      </c>
      <c r="C40290">
        <f t="shared" si="629"/>
        <v>92720</v>
      </c>
    </row>
    <row r="40291" spans="1:3">
      <c r="A40291" s="32" t="s">
        <v>5207</v>
      </c>
      <c r="B40291" s="32" t="s">
        <v>142</v>
      </c>
      <c r="C40291">
        <f t="shared" si="629"/>
        <v>92725</v>
      </c>
    </row>
    <row r="40292" spans="1:3">
      <c r="A40292" s="32" t="s">
        <v>4211</v>
      </c>
      <c r="B40292" s="32" t="s">
        <v>142</v>
      </c>
      <c r="C40292">
        <f t="shared" si="629"/>
        <v>92728</v>
      </c>
    </row>
    <row r="40293" spans="1:3">
      <c r="A40293" s="32" t="s">
        <v>5465</v>
      </c>
      <c r="B40293" s="32" t="s">
        <v>142</v>
      </c>
      <c r="C40293">
        <f t="shared" si="629"/>
        <v>92730</v>
      </c>
    </row>
    <row r="40294" spans="1:3">
      <c r="A40294" s="32" t="s">
        <v>3147</v>
      </c>
      <c r="B40294" s="32" t="s">
        <v>142</v>
      </c>
      <c r="C40294">
        <f t="shared" si="629"/>
        <v>92735</v>
      </c>
    </row>
    <row r="40295" spans="1:3">
      <c r="A40295" s="32" t="s">
        <v>3148</v>
      </c>
      <c r="B40295" s="32" t="s">
        <v>142</v>
      </c>
      <c r="C40295">
        <f t="shared" si="629"/>
        <v>92780</v>
      </c>
    </row>
    <row r="40296" spans="1:3">
      <c r="A40296" s="32" t="s">
        <v>3149</v>
      </c>
      <c r="B40296" s="32" t="s">
        <v>142</v>
      </c>
      <c r="C40296">
        <f t="shared" si="629"/>
        <v>92781</v>
      </c>
    </row>
    <row r="40297" spans="1:3">
      <c r="A40297" s="32" t="s">
        <v>4212</v>
      </c>
      <c r="B40297" s="32" t="s">
        <v>142</v>
      </c>
      <c r="C40297">
        <f t="shared" si="629"/>
        <v>92782</v>
      </c>
    </row>
    <row r="40298" spans="1:3">
      <c r="A40298" s="32" t="s">
        <v>4213</v>
      </c>
      <c r="B40298" s="32" t="s">
        <v>142</v>
      </c>
      <c r="C40298">
        <f t="shared" si="629"/>
        <v>92799</v>
      </c>
    </row>
    <row r="40299" spans="1:3">
      <c r="A40299" s="32" t="s">
        <v>4909</v>
      </c>
      <c r="B40299" s="32" t="s">
        <v>142</v>
      </c>
      <c r="C40299">
        <f t="shared" si="629"/>
        <v>92800</v>
      </c>
    </row>
    <row r="40300" spans="1:3">
      <c r="A40300" s="32" t="s">
        <v>3150</v>
      </c>
      <c r="B40300" s="32" t="s">
        <v>142</v>
      </c>
      <c r="C40300">
        <f t="shared" si="629"/>
        <v>92801</v>
      </c>
    </row>
    <row r="40301" spans="1:3">
      <c r="A40301" s="32" t="s">
        <v>4214</v>
      </c>
      <c r="B40301" s="32" t="s">
        <v>142</v>
      </c>
      <c r="C40301">
        <f t="shared" si="629"/>
        <v>92802</v>
      </c>
    </row>
    <row r="40302" spans="1:3">
      <c r="A40302" s="32" t="s">
        <v>4215</v>
      </c>
      <c r="B40302" s="32" t="s">
        <v>142</v>
      </c>
      <c r="C40302">
        <f t="shared" si="629"/>
        <v>92803</v>
      </c>
    </row>
    <row r="40303" spans="1:3">
      <c r="A40303" s="32" t="s">
        <v>3151</v>
      </c>
      <c r="B40303" s="32" t="s">
        <v>142</v>
      </c>
      <c r="C40303">
        <f t="shared" si="629"/>
        <v>92804</v>
      </c>
    </row>
    <row r="40304" spans="1:3">
      <c r="A40304" s="32" t="s">
        <v>4216</v>
      </c>
      <c r="B40304" s="32" t="s">
        <v>142</v>
      </c>
      <c r="C40304">
        <f t="shared" si="629"/>
        <v>92805</v>
      </c>
    </row>
    <row r="40305" spans="1:3">
      <c r="A40305" s="32" t="s">
        <v>3152</v>
      </c>
      <c r="B40305" s="32" t="s">
        <v>142</v>
      </c>
      <c r="C40305">
        <f t="shared" si="629"/>
        <v>92806</v>
      </c>
    </row>
    <row r="40306" spans="1:3">
      <c r="A40306" s="32" t="s">
        <v>3153</v>
      </c>
      <c r="B40306" s="32" t="s">
        <v>142</v>
      </c>
      <c r="C40306">
        <f t="shared" si="629"/>
        <v>92807</v>
      </c>
    </row>
    <row r="40307" spans="1:3">
      <c r="A40307" s="32" t="s">
        <v>4217</v>
      </c>
      <c r="B40307" s="32" t="s">
        <v>142</v>
      </c>
      <c r="C40307">
        <f t="shared" si="629"/>
        <v>92808</v>
      </c>
    </row>
    <row r="40308" spans="1:3">
      <c r="A40308" s="32" t="s">
        <v>3154</v>
      </c>
      <c r="B40308" s="32" t="s">
        <v>142</v>
      </c>
      <c r="C40308">
        <f t="shared" si="629"/>
        <v>92809</v>
      </c>
    </row>
    <row r="40309" spans="1:3">
      <c r="A40309" s="32" t="s">
        <v>4218</v>
      </c>
      <c r="B40309" s="32" t="s">
        <v>142</v>
      </c>
      <c r="C40309">
        <f t="shared" si="629"/>
        <v>92811</v>
      </c>
    </row>
    <row r="40310" spans="1:3">
      <c r="A40310" s="32" t="s">
        <v>3155</v>
      </c>
      <c r="B40310" s="32" t="s">
        <v>142</v>
      </c>
      <c r="C40310">
        <f t="shared" si="629"/>
        <v>92812</v>
      </c>
    </row>
    <row r="40311" spans="1:3">
      <c r="A40311" s="32" t="s">
        <v>3156</v>
      </c>
      <c r="B40311" s="32" t="s">
        <v>142</v>
      </c>
      <c r="C40311">
        <f t="shared" si="629"/>
        <v>92814</v>
      </c>
    </row>
    <row r="40312" spans="1:3">
      <c r="A40312" s="32" t="s">
        <v>3157</v>
      </c>
      <c r="B40312" s="32" t="s">
        <v>142</v>
      </c>
      <c r="C40312">
        <f t="shared" si="629"/>
        <v>92815</v>
      </c>
    </row>
    <row r="40313" spans="1:3">
      <c r="A40313" s="32" t="s">
        <v>4219</v>
      </c>
      <c r="B40313" s="32" t="s">
        <v>142</v>
      </c>
      <c r="C40313">
        <f t="shared" si="629"/>
        <v>92816</v>
      </c>
    </row>
    <row r="40314" spans="1:3">
      <c r="A40314" s="32" t="s">
        <v>3158</v>
      </c>
      <c r="B40314" s="32" t="s">
        <v>142</v>
      </c>
      <c r="C40314">
        <f t="shared" si="629"/>
        <v>92817</v>
      </c>
    </row>
    <row r="40315" spans="1:3">
      <c r="A40315" s="32" t="s">
        <v>4220</v>
      </c>
      <c r="B40315" s="32" t="s">
        <v>142</v>
      </c>
      <c r="C40315">
        <f t="shared" si="629"/>
        <v>92821</v>
      </c>
    </row>
    <row r="40316" spans="1:3">
      <c r="A40316" s="32" t="s">
        <v>3159</v>
      </c>
      <c r="B40316" s="32" t="s">
        <v>142</v>
      </c>
      <c r="C40316">
        <f t="shared" si="629"/>
        <v>92822</v>
      </c>
    </row>
    <row r="40317" spans="1:3">
      <c r="A40317" s="32" t="s">
        <v>4221</v>
      </c>
      <c r="B40317" s="32" t="s">
        <v>142</v>
      </c>
      <c r="C40317">
        <f t="shared" si="629"/>
        <v>92823</v>
      </c>
    </row>
    <row r="40318" spans="1:3">
      <c r="A40318" s="32" t="s">
        <v>3160</v>
      </c>
      <c r="B40318" s="32" t="s">
        <v>142</v>
      </c>
      <c r="C40318">
        <f t="shared" si="629"/>
        <v>92825</v>
      </c>
    </row>
    <row r="40319" spans="1:3">
      <c r="A40319" s="32" t="s">
        <v>4222</v>
      </c>
      <c r="B40319" s="32" t="s">
        <v>142</v>
      </c>
      <c r="C40319">
        <f t="shared" si="629"/>
        <v>92831</v>
      </c>
    </row>
    <row r="40320" spans="1:3">
      <c r="A40320" s="32" t="s">
        <v>4223</v>
      </c>
      <c r="B40320" s="32" t="s">
        <v>142</v>
      </c>
      <c r="C40320">
        <f t="shared" si="629"/>
        <v>92832</v>
      </c>
    </row>
    <row r="40321" spans="1:3">
      <c r="A40321" s="32" t="s">
        <v>4224</v>
      </c>
      <c r="B40321" s="32" t="s">
        <v>142</v>
      </c>
      <c r="C40321">
        <f t="shared" si="629"/>
        <v>92833</v>
      </c>
    </row>
    <row r="40322" spans="1:3">
      <c r="A40322" s="32" t="s">
        <v>3161</v>
      </c>
      <c r="B40322" s="32" t="s">
        <v>142</v>
      </c>
      <c r="C40322">
        <f t="shared" ref="C40322:C40385" si="630">1*A40322</f>
        <v>92834</v>
      </c>
    </row>
    <row r="40323" spans="1:3">
      <c r="A40323" s="32" t="s">
        <v>3162</v>
      </c>
      <c r="B40323" s="32" t="s">
        <v>142</v>
      </c>
      <c r="C40323">
        <f t="shared" si="630"/>
        <v>92835</v>
      </c>
    </row>
    <row r="40324" spans="1:3">
      <c r="A40324" s="32" t="s">
        <v>3163</v>
      </c>
      <c r="B40324" s="32" t="s">
        <v>142</v>
      </c>
      <c r="C40324">
        <f t="shared" si="630"/>
        <v>92836</v>
      </c>
    </row>
    <row r="40325" spans="1:3">
      <c r="A40325" s="32" t="s">
        <v>3164</v>
      </c>
      <c r="B40325" s="32" t="s">
        <v>142</v>
      </c>
      <c r="C40325">
        <f t="shared" si="630"/>
        <v>92837</v>
      </c>
    </row>
    <row r="40326" spans="1:3">
      <c r="A40326" s="32" t="s">
        <v>4225</v>
      </c>
      <c r="B40326" s="32" t="s">
        <v>142</v>
      </c>
      <c r="C40326">
        <f t="shared" si="630"/>
        <v>92838</v>
      </c>
    </row>
    <row r="40327" spans="1:3">
      <c r="A40327" s="32" t="s">
        <v>4226</v>
      </c>
      <c r="B40327" s="32" t="s">
        <v>142</v>
      </c>
      <c r="C40327">
        <f t="shared" si="630"/>
        <v>92840</v>
      </c>
    </row>
    <row r="40328" spans="1:3">
      <c r="A40328" s="32" t="s">
        <v>3165</v>
      </c>
      <c r="B40328" s="32" t="s">
        <v>142</v>
      </c>
      <c r="C40328">
        <f t="shared" si="630"/>
        <v>92841</v>
      </c>
    </row>
    <row r="40329" spans="1:3">
      <c r="A40329" s="32" t="s">
        <v>3166</v>
      </c>
      <c r="B40329" s="32" t="s">
        <v>142</v>
      </c>
      <c r="C40329">
        <f t="shared" si="630"/>
        <v>92842</v>
      </c>
    </row>
    <row r="40330" spans="1:3">
      <c r="A40330" s="32" t="s">
        <v>4227</v>
      </c>
      <c r="B40330" s="32" t="s">
        <v>142</v>
      </c>
      <c r="C40330">
        <f t="shared" si="630"/>
        <v>92843</v>
      </c>
    </row>
    <row r="40331" spans="1:3">
      <c r="A40331" s="32" t="s">
        <v>3167</v>
      </c>
      <c r="B40331" s="32" t="s">
        <v>142</v>
      </c>
      <c r="C40331">
        <f t="shared" si="630"/>
        <v>92844</v>
      </c>
    </row>
    <row r="40332" spans="1:3">
      <c r="A40332" s="32" t="s">
        <v>4228</v>
      </c>
      <c r="B40332" s="32" t="s">
        <v>142</v>
      </c>
      <c r="C40332">
        <f t="shared" si="630"/>
        <v>92845</v>
      </c>
    </row>
    <row r="40333" spans="1:3">
      <c r="A40333" s="32" t="s">
        <v>4229</v>
      </c>
      <c r="B40333" s="32" t="s">
        <v>142</v>
      </c>
      <c r="C40333">
        <f t="shared" si="630"/>
        <v>92846</v>
      </c>
    </row>
    <row r="40334" spans="1:3">
      <c r="A40334" s="32" t="s">
        <v>3168</v>
      </c>
      <c r="B40334" s="32" t="s">
        <v>142</v>
      </c>
      <c r="C40334">
        <f t="shared" si="630"/>
        <v>92850</v>
      </c>
    </row>
    <row r="40335" spans="1:3">
      <c r="A40335" s="32" t="s">
        <v>4230</v>
      </c>
      <c r="B40335" s="32" t="s">
        <v>142</v>
      </c>
      <c r="C40335">
        <f t="shared" si="630"/>
        <v>92856</v>
      </c>
    </row>
    <row r="40336" spans="1:3">
      <c r="A40336" s="32" t="s">
        <v>3169</v>
      </c>
      <c r="B40336" s="32" t="s">
        <v>142</v>
      </c>
      <c r="C40336">
        <f t="shared" si="630"/>
        <v>92857</v>
      </c>
    </row>
    <row r="40337" spans="1:3">
      <c r="A40337" s="32" t="s">
        <v>4231</v>
      </c>
      <c r="B40337" s="32" t="s">
        <v>142</v>
      </c>
      <c r="C40337">
        <f t="shared" si="630"/>
        <v>92859</v>
      </c>
    </row>
    <row r="40338" spans="1:3">
      <c r="A40338" s="32" t="s">
        <v>3170</v>
      </c>
      <c r="B40338" s="32" t="s">
        <v>142</v>
      </c>
      <c r="C40338">
        <f t="shared" si="630"/>
        <v>92860</v>
      </c>
    </row>
    <row r="40339" spans="1:3">
      <c r="A40339" s="32" t="s">
        <v>3171</v>
      </c>
      <c r="B40339" s="32" t="s">
        <v>142</v>
      </c>
      <c r="C40339">
        <f t="shared" si="630"/>
        <v>92861</v>
      </c>
    </row>
    <row r="40340" spans="1:3">
      <c r="A40340" s="32" t="s">
        <v>4232</v>
      </c>
      <c r="B40340" s="32" t="s">
        <v>142</v>
      </c>
      <c r="C40340">
        <f t="shared" si="630"/>
        <v>92862</v>
      </c>
    </row>
    <row r="40341" spans="1:3">
      <c r="A40341" s="32" t="s">
        <v>3172</v>
      </c>
      <c r="B40341" s="32" t="s">
        <v>142</v>
      </c>
      <c r="C40341">
        <f t="shared" si="630"/>
        <v>92863</v>
      </c>
    </row>
    <row r="40342" spans="1:3">
      <c r="A40342" s="32" t="s">
        <v>4233</v>
      </c>
      <c r="B40342" s="32" t="s">
        <v>142</v>
      </c>
      <c r="C40342">
        <f t="shared" si="630"/>
        <v>92864</v>
      </c>
    </row>
    <row r="40343" spans="1:3">
      <c r="A40343" s="32" t="s">
        <v>4234</v>
      </c>
      <c r="B40343" s="32" t="s">
        <v>142</v>
      </c>
      <c r="C40343">
        <f t="shared" si="630"/>
        <v>92865</v>
      </c>
    </row>
    <row r="40344" spans="1:3">
      <c r="A40344" s="32" t="s">
        <v>3173</v>
      </c>
      <c r="B40344" s="32" t="s">
        <v>142</v>
      </c>
      <c r="C40344">
        <f t="shared" si="630"/>
        <v>92866</v>
      </c>
    </row>
    <row r="40345" spans="1:3">
      <c r="A40345" s="32" t="s">
        <v>4235</v>
      </c>
      <c r="B40345" s="32" t="s">
        <v>142</v>
      </c>
      <c r="C40345">
        <f t="shared" si="630"/>
        <v>92867</v>
      </c>
    </row>
    <row r="40346" spans="1:3">
      <c r="A40346" s="32" t="s">
        <v>3174</v>
      </c>
      <c r="B40346" s="32" t="s">
        <v>142</v>
      </c>
      <c r="C40346">
        <f t="shared" si="630"/>
        <v>92868</v>
      </c>
    </row>
    <row r="40347" spans="1:3">
      <c r="A40347" s="32" t="s">
        <v>3175</v>
      </c>
      <c r="B40347" s="32" t="s">
        <v>142</v>
      </c>
      <c r="C40347">
        <f t="shared" si="630"/>
        <v>92869</v>
      </c>
    </row>
    <row r="40348" spans="1:3">
      <c r="A40348" s="32" t="s">
        <v>3176</v>
      </c>
      <c r="B40348" s="32" t="s">
        <v>142</v>
      </c>
      <c r="C40348">
        <f t="shared" si="630"/>
        <v>92870</v>
      </c>
    </row>
    <row r="40349" spans="1:3">
      <c r="A40349" s="32" t="s">
        <v>4236</v>
      </c>
      <c r="B40349" s="32" t="s">
        <v>142</v>
      </c>
      <c r="C40349">
        <f t="shared" si="630"/>
        <v>92871</v>
      </c>
    </row>
    <row r="40350" spans="1:3">
      <c r="A40350" s="32" t="s">
        <v>4237</v>
      </c>
      <c r="B40350" s="32" t="s">
        <v>142</v>
      </c>
      <c r="C40350">
        <f t="shared" si="630"/>
        <v>92877</v>
      </c>
    </row>
    <row r="40351" spans="1:3">
      <c r="A40351" s="32" t="s">
        <v>3177</v>
      </c>
      <c r="B40351" s="32" t="s">
        <v>142</v>
      </c>
      <c r="C40351">
        <f t="shared" si="630"/>
        <v>92878</v>
      </c>
    </row>
    <row r="40352" spans="1:3">
      <c r="A40352" s="32" t="s">
        <v>4238</v>
      </c>
      <c r="B40352" s="32" t="s">
        <v>142</v>
      </c>
      <c r="C40352">
        <f t="shared" si="630"/>
        <v>92879</v>
      </c>
    </row>
    <row r="40353" spans="1:3">
      <c r="A40353" s="32" t="s">
        <v>3178</v>
      </c>
      <c r="B40353" s="32" t="s">
        <v>142</v>
      </c>
      <c r="C40353">
        <f t="shared" si="630"/>
        <v>92880</v>
      </c>
    </row>
    <row r="40354" spans="1:3">
      <c r="A40354" s="32" t="s">
        <v>3179</v>
      </c>
      <c r="B40354" s="32" t="s">
        <v>142</v>
      </c>
      <c r="C40354">
        <f t="shared" si="630"/>
        <v>92881</v>
      </c>
    </row>
    <row r="40355" spans="1:3">
      <c r="A40355" s="32" t="s">
        <v>4239</v>
      </c>
      <c r="B40355" s="32" t="s">
        <v>142</v>
      </c>
      <c r="C40355">
        <f t="shared" si="630"/>
        <v>92882</v>
      </c>
    </row>
    <row r="40356" spans="1:3">
      <c r="A40356" s="32" t="s">
        <v>4240</v>
      </c>
      <c r="B40356" s="32" t="s">
        <v>142</v>
      </c>
      <c r="C40356">
        <f t="shared" si="630"/>
        <v>92883</v>
      </c>
    </row>
    <row r="40357" spans="1:3">
      <c r="A40357" s="32" t="s">
        <v>4241</v>
      </c>
      <c r="B40357" s="32" t="s">
        <v>142</v>
      </c>
      <c r="C40357">
        <f t="shared" si="630"/>
        <v>92885</v>
      </c>
    </row>
    <row r="40358" spans="1:3">
      <c r="A40358" s="32" t="s">
        <v>3180</v>
      </c>
      <c r="B40358" s="32" t="s">
        <v>142</v>
      </c>
      <c r="C40358">
        <f t="shared" si="630"/>
        <v>92886</v>
      </c>
    </row>
    <row r="40359" spans="1:3">
      <c r="A40359" s="32" t="s">
        <v>3181</v>
      </c>
      <c r="B40359" s="32" t="s">
        <v>142</v>
      </c>
      <c r="C40359">
        <f t="shared" si="630"/>
        <v>92887</v>
      </c>
    </row>
    <row r="40360" spans="1:3">
      <c r="A40360" s="32" t="s">
        <v>3182</v>
      </c>
      <c r="B40360" s="32" t="s">
        <v>142</v>
      </c>
      <c r="C40360">
        <f t="shared" si="630"/>
        <v>92899</v>
      </c>
    </row>
    <row r="40361" spans="1:3">
      <c r="A40361" s="32" t="s">
        <v>4242</v>
      </c>
      <c r="B40361" s="32" t="s">
        <v>142</v>
      </c>
      <c r="C40361">
        <f t="shared" si="630"/>
        <v>93001</v>
      </c>
    </row>
    <row r="40362" spans="1:3">
      <c r="A40362" s="32" t="s">
        <v>4243</v>
      </c>
      <c r="B40362" s="32" t="s">
        <v>142</v>
      </c>
      <c r="C40362">
        <f t="shared" si="630"/>
        <v>93002</v>
      </c>
    </row>
    <row r="40363" spans="1:3">
      <c r="A40363" s="32" t="s">
        <v>3183</v>
      </c>
      <c r="B40363" s="32" t="s">
        <v>142</v>
      </c>
      <c r="C40363">
        <f t="shared" si="630"/>
        <v>93003</v>
      </c>
    </row>
    <row r="40364" spans="1:3">
      <c r="A40364" s="32" t="s">
        <v>4244</v>
      </c>
      <c r="B40364" s="32" t="s">
        <v>142</v>
      </c>
      <c r="C40364">
        <f t="shared" si="630"/>
        <v>93004</v>
      </c>
    </row>
    <row r="40365" spans="1:3">
      <c r="A40365" s="32" t="s">
        <v>3184</v>
      </c>
      <c r="B40365" s="32" t="s">
        <v>142</v>
      </c>
      <c r="C40365">
        <f t="shared" si="630"/>
        <v>93005</v>
      </c>
    </row>
    <row r="40366" spans="1:3">
      <c r="A40366" s="32" t="s">
        <v>3185</v>
      </c>
      <c r="B40366" s="32" t="s">
        <v>142</v>
      </c>
      <c r="C40366">
        <f t="shared" si="630"/>
        <v>93006</v>
      </c>
    </row>
    <row r="40367" spans="1:3">
      <c r="A40367" s="32" t="s">
        <v>4245</v>
      </c>
      <c r="B40367" s="32" t="s">
        <v>142</v>
      </c>
      <c r="C40367">
        <f t="shared" si="630"/>
        <v>93007</v>
      </c>
    </row>
    <row r="40368" spans="1:3">
      <c r="A40368" s="32" t="s">
        <v>4246</v>
      </c>
      <c r="B40368" s="32" t="s">
        <v>142</v>
      </c>
      <c r="C40368">
        <f t="shared" si="630"/>
        <v>93009</v>
      </c>
    </row>
    <row r="40369" spans="1:3">
      <c r="A40369" s="32" t="s">
        <v>4247</v>
      </c>
      <c r="B40369" s="32" t="s">
        <v>142</v>
      </c>
      <c r="C40369">
        <f t="shared" si="630"/>
        <v>93010</v>
      </c>
    </row>
    <row r="40370" spans="1:3">
      <c r="A40370" s="32" t="s">
        <v>3186</v>
      </c>
      <c r="B40370" s="32" t="s">
        <v>142</v>
      </c>
      <c r="C40370">
        <f t="shared" si="630"/>
        <v>93011</v>
      </c>
    </row>
    <row r="40371" spans="1:3">
      <c r="A40371" s="32" t="s">
        <v>3187</v>
      </c>
      <c r="B40371" s="32" t="s">
        <v>142</v>
      </c>
      <c r="C40371">
        <f t="shared" si="630"/>
        <v>93012</v>
      </c>
    </row>
    <row r="40372" spans="1:3">
      <c r="A40372" s="32" t="s">
        <v>3188</v>
      </c>
      <c r="B40372" s="32" t="s">
        <v>142</v>
      </c>
      <c r="C40372">
        <f t="shared" si="630"/>
        <v>93013</v>
      </c>
    </row>
    <row r="40373" spans="1:3">
      <c r="A40373" s="32" t="s">
        <v>4248</v>
      </c>
      <c r="B40373" s="32" t="s">
        <v>142</v>
      </c>
      <c r="C40373">
        <f t="shared" si="630"/>
        <v>93014</v>
      </c>
    </row>
    <row r="40374" spans="1:3">
      <c r="A40374" s="32" t="s">
        <v>3189</v>
      </c>
      <c r="B40374" s="32" t="s">
        <v>142</v>
      </c>
      <c r="C40374">
        <f t="shared" si="630"/>
        <v>93015</v>
      </c>
    </row>
    <row r="40375" spans="1:3">
      <c r="A40375" s="32" t="s">
        <v>4249</v>
      </c>
      <c r="B40375" s="32" t="s">
        <v>142</v>
      </c>
      <c r="C40375">
        <f t="shared" si="630"/>
        <v>93016</v>
      </c>
    </row>
    <row r="40376" spans="1:3">
      <c r="A40376" s="32" t="s">
        <v>3190</v>
      </c>
      <c r="B40376" s="32" t="s">
        <v>142</v>
      </c>
      <c r="C40376">
        <f t="shared" si="630"/>
        <v>93020</v>
      </c>
    </row>
    <row r="40377" spans="1:3">
      <c r="A40377" s="32" t="s">
        <v>3191</v>
      </c>
      <c r="B40377" s="32" t="s">
        <v>142</v>
      </c>
      <c r="C40377">
        <f t="shared" si="630"/>
        <v>93021</v>
      </c>
    </row>
    <row r="40378" spans="1:3">
      <c r="A40378" s="32" t="s">
        <v>4250</v>
      </c>
      <c r="B40378" s="32" t="s">
        <v>142</v>
      </c>
      <c r="C40378">
        <f t="shared" si="630"/>
        <v>93022</v>
      </c>
    </row>
    <row r="40379" spans="1:3">
      <c r="A40379" s="32" t="s">
        <v>3192</v>
      </c>
      <c r="B40379" s="32" t="s">
        <v>142</v>
      </c>
      <c r="C40379">
        <f t="shared" si="630"/>
        <v>93023</v>
      </c>
    </row>
    <row r="40380" spans="1:3">
      <c r="A40380" s="32" t="s">
        <v>4251</v>
      </c>
      <c r="B40380" s="32" t="s">
        <v>142</v>
      </c>
      <c r="C40380">
        <f t="shared" si="630"/>
        <v>93024</v>
      </c>
    </row>
    <row r="40381" spans="1:3">
      <c r="A40381" s="32" t="s">
        <v>3193</v>
      </c>
      <c r="B40381" s="32" t="s">
        <v>142</v>
      </c>
      <c r="C40381">
        <f t="shared" si="630"/>
        <v>93030</v>
      </c>
    </row>
    <row r="40382" spans="1:3">
      <c r="A40382" s="32" t="s">
        <v>3194</v>
      </c>
      <c r="B40382" s="32" t="s">
        <v>142</v>
      </c>
      <c r="C40382">
        <f t="shared" si="630"/>
        <v>93031</v>
      </c>
    </row>
    <row r="40383" spans="1:3">
      <c r="A40383" s="32" t="s">
        <v>3195</v>
      </c>
      <c r="B40383" s="32" t="s">
        <v>142</v>
      </c>
      <c r="C40383">
        <f t="shared" si="630"/>
        <v>93032</v>
      </c>
    </row>
    <row r="40384" spans="1:3">
      <c r="A40384" s="32" t="s">
        <v>3196</v>
      </c>
      <c r="B40384" s="32" t="s">
        <v>142</v>
      </c>
      <c r="C40384">
        <f t="shared" si="630"/>
        <v>93033</v>
      </c>
    </row>
    <row r="40385" spans="1:3">
      <c r="A40385" s="32" t="s">
        <v>4252</v>
      </c>
      <c r="B40385" s="32" t="s">
        <v>142</v>
      </c>
      <c r="C40385">
        <f t="shared" si="630"/>
        <v>93034</v>
      </c>
    </row>
    <row r="40386" spans="1:3">
      <c r="A40386" s="32" t="s">
        <v>4253</v>
      </c>
      <c r="B40386" s="32" t="s">
        <v>142</v>
      </c>
      <c r="C40386">
        <f t="shared" ref="C40386:C40449" si="631">1*A40386</f>
        <v>93035</v>
      </c>
    </row>
    <row r="40387" spans="1:3">
      <c r="A40387" s="32" t="s">
        <v>4254</v>
      </c>
      <c r="B40387" s="32" t="s">
        <v>142</v>
      </c>
      <c r="C40387">
        <f t="shared" si="631"/>
        <v>93036</v>
      </c>
    </row>
    <row r="40388" spans="1:3">
      <c r="A40388" s="32" t="s">
        <v>4255</v>
      </c>
      <c r="B40388" s="32" t="s">
        <v>142</v>
      </c>
      <c r="C40388">
        <f t="shared" si="631"/>
        <v>93040</v>
      </c>
    </row>
    <row r="40389" spans="1:3">
      <c r="A40389" s="32" t="s">
        <v>4256</v>
      </c>
      <c r="B40389" s="32" t="s">
        <v>142</v>
      </c>
      <c r="C40389">
        <f t="shared" si="631"/>
        <v>93041</v>
      </c>
    </row>
    <row r="40390" spans="1:3">
      <c r="A40390" s="32" t="s">
        <v>4257</v>
      </c>
      <c r="B40390" s="32" t="s">
        <v>142</v>
      </c>
      <c r="C40390">
        <f t="shared" si="631"/>
        <v>93042</v>
      </c>
    </row>
    <row r="40391" spans="1:3">
      <c r="A40391" s="32" t="s">
        <v>4258</v>
      </c>
      <c r="B40391" s="32" t="s">
        <v>142</v>
      </c>
      <c r="C40391">
        <f t="shared" si="631"/>
        <v>93043</v>
      </c>
    </row>
    <row r="40392" spans="1:3">
      <c r="A40392" s="32" t="s">
        <v>3197</v>
      </c>
      <c r="B40392" s="32" t="s">
        <v>142</v>
      </c>
      <c r="C40392">
        <f t="shared" si="631"/>
        <v>93044</v>
      </c>
    </row>
    <row r="40393" spans="1:3">
      <c r="A40393" s="32" t="s">
        <v>3198</v>
      </c>
      <c r="B40393" s="32" t="s">
        <v>142</v>
      </c>
      <c r="C40393">
        <f t="shared" si="631"/>
        <v>93060</v>
      </c>
    </row>
    <row r="40394" spans="1:3">
      <c r="A40394" s="32" t="s">
        <v>4259</v>
      </c>
      <c r="B40394" s="32" t="s">
        <v>142</v>
      </c>
      <c r="C40394">
        <f t="shared" si="631"/>
        <v>93061</v>
      </c>
    </row>
    <row r="40395" spans="1:3">
      <c r="A40395" s="32" t="s">
        <v>3199</v>
      </c>
      <c r="B40395" s="32" t="s">
        <v>142</v>
      </c>
      <c r="C40395">
        <f t="shared" si="631"/>
        <v>93062</v>
      </c>
    </row>
    <row r="40396" spans="1:3">
      <c r="A40396" s="32" t="s">
        <v>4260</v>
      </c>
      <c r="B40396" s="32" t="s">
        <v>142</v>
      </c>
      <c r="C40396">
        <f t="shared" si="631"/>
        <v>93063</v>
      </c>
    </row>
    <row r="40397" spans="1:3">
      <c r="A40397" s="32" t="s">
        <v>4261</v>
      </c>
      <c r="B40397" s="32" t="s">
        <v>142</v>
      </c>
      <c r="C40397">
        <f t="shared" si="631"/>
        <v>93064</v>
      </c>
    </row>
    <row r="40398" spans="1:3">
      <c r="A40398" s="32" t="s">
        <v>3200</v>
      </c>
      <c r="B40398" s="32" t="s">
        <v>142</v>
      </c>
      <c r="C40398">
        <f t="shared" si="631"/>
        <v>93065</v>
      </c>
    </row>
    <row r="40399" spans="1:3">
      <c r="A40399" s="32" t="s">
        <v>3201</v>
      </c>
      <c r="B40399" s="32" t="s">
        <v>142</v>
      </c>
      <c r="C40399">
        <f t="shared" si="631"/>
        <v>93066</v>
      </c>
    </row>
    <row r="40400" spans="1:3">
      <c r="A40400" s="32" t="s">
        <v>4262</v>
      </c>
      <c r="B40400" s="32" t="s">
        <v>142</v>
      </c>
      <c r="C40400">
        <f t="shared" si="631"/>
        <v>93067</v>
      </c>
    </row>
    <row r="40401" spans="1:3">
      <c r="A40401" s="32" t="s">
        <v>4887</v>
      </c>
      <c r="B40401" s="32" t="s">
        <v>142</v>
      </c>
      <c r="C40401">
        <f t="shared" si="631"/>
        <v>93093</v>
      </c>
    </row>
    <row r="40402" spans="1:3">
      <c r="A40402" s="32" t="s">
        <v>3202</v>
      </c>
      <c r="B40402" s="32" t="s">
        <v>142</v>
      </c>
      <c r="C40402">
        <f t="shared" si="631"/>
        <v>93094</v>
      </c>
    </row>
    <row r="40403" spans="1:3">
      <c r="A40403" s="32" t="s">
        <v>4888</v>
      </c>
      <c r="B40403" s="32" t="s">
        <v>142</v>
      </c>
      <c r="C40403">
        <f t="shared" si="631"/>
        <v>93097</v>
      </c>
    </row>
    <row r="40404" spans="1:3">
      <c r="A40404" s="32" t="s">
        <v>3203</v>
      </c>
      <c r="B40404" s="32" t="s">
        <v>142</v>
      </c>
      <c r="C40404">
        <f t="shared" si="631"/>
        <v>93099</v>
      </c>
    </row>
    <row r="40405" spans="1:3">
      <c r="A40405" s="32" t="s">
        <v>4263</v>
      </c>
      <c r="B40405" s="32" t="s">
        <v>142</v>
      </c>
      <c r="C40405">
        <f t="shared" si="631"/>
        <v>93101</v>
      </c>
    </row>
    <row r="40406" spans="1:3">
      <c r="A40406" s="32" t="s">
        <v>3204</v>
      </c>
      <c r="B40406" s="32" t="s">
        <v>142</v>
      </c>
      <c r="C40406">
        <f t="shared" si="631"/>
        <v>93102</v>
      </c>
    </row>
    <row r="40407" spans="1:3">
      <c r="A40407" s="32" t="s">
        <v>3205</v>
      </c>
      <c r="B40407" s="32" t="s">
        <v>142</v>
      </c>
      <c r="C40407">
        <f t="shared" si="631"/>
        <v>93103</v>
      </c>
    </row>
    <row r="40408" spans="1:3">
      <c r="A40408" s="32" t="s">
        <v>3206</v>
      </c>
      <c r="B40408" s="32" t="s">
        <v>142</v>
      </c>
      <c r="C40408">
        <f t="shared" si="631"/>
        <v>93105</v>
      </c>
    </row>
    <row r="40409" spans="1:3">
      <c r="A40409" s="32" t="s">
        <v>4264</v>
      </c>
      <c r="B40409" s="32" t="s">
        <v>142</v>
      </c>
      <c r="C40409">
        <f t="shared" si="631"/>
        <v>93106</v>
      </c>
    </row>
    <row r="40410" spans="1:3">
      <c r="A40410" s="32" t="s">
        <v>4265</v>
      </c>
      <c r="B40410" s="32" t="s">
        <v>142</v>
      </c>
      <c r="C40410">
        <f t="shared" si="631"/>
        <v>93107</v>
      </c>
    </row>
    <row r="40411" spans="1:3">
      <c r="A40411" s="32" t="s">
        <v>3207</v>
      </c>
      <c r="B40411" s="32" t="s">
        <v>142</v>
      </c>
      <c r="C40411">
        <f t="shared" si="631"/>
        <v>93108</v>
      </c>
    </row>
    <row r="40412" spans="1:3">
      <c r="A40412" s="32" t="s">
        <v>4266</v>
      </c>
      <c r="B40412" s="32" t="s">
        <v>142</v>
      </c>
      <c r="C40412">
        <f t="shared" si="631"/>
        <v>93109</v>
      </c>
    </row>
    <row r="40413" spans="1:3">
      <c r="A40413" s="32" t="s">
        <v>4267</v>
      </c>
      <c r="B40413" s="32" t="s">
        <v>142</v>
      </c>
      <c r="C40413">
        <f t="shared" si="631"/>
        <v>93110</v>
      </c>
    </row>
    <row r="40414" spans="1:3">
      <c r="A40414" s="32" t="s">
        <v>4268</v>
      </c>
      <c r="B40414" s="32" t="s">
        <v>142</v>
      </c>
      <c r="C40414">
        <f t="shared" si="631"/>
        <v>93111</v>
      </c>
    </row>
    <row r="40415" spans="1:3">
      <c r="A40415" s="32" t="s">
        <v>3208</v>
      </c>
      <c r="B40415" s="32" t="s">
        <v>142</v>
      </c>
      <c r="C40415">
        <f t="shared" si="631"/>
        <v>93116</v>
      </c>
    </row>
    <row r="40416" spans="1:3">
      <c r="A40416" s="32" t="s">
        <v>4269</v>
      </c>
      <c r="B40416" s="32" t="s">
        <v>142</v>
      </c>
      <c r="C40416">
        <f t="shared" si="631"/>
        <v>93117</v>
      </c>
    </row>
    <row r="40417" spans="1:3">
      <c r="A40417" s="32" t="s">
        <v>4270</v>
      </c>
      <c r="B40417" s="32" t="s">
        <v>142</v>
      </c>
      <c r="C40417">
        <f t="shared" si="631"/>
        <v>93118</v>
      </c>
    </row>
    <row r="40418" spans="1:3">
      <c r="A40418" s="32" t="s">
        <v>3209</v>
      </c>
      <c r="B40418" s="32" t="s">
        <v>142</v>
      </c>
      <c r="C40418">
        <f t="shared" si="631"/>
        <v>93120</v>
      </c>
    </row>
    <row r="40419" spans="1:3">
      <c r="A40419" s="32" t="s">
        <v>3210</v>
      </c>
      <c r="B40419" s="32" t="s">
        <v>142</v>
      </c>
      <c r="C40419">
        <f t="shared" si="631"/>
        <v>93121</v>
      </c>
    </row>
    <row r="40420" spans="1:3">
      <c r="A40420" s="32" t="s">
        <v>3211</v>
      </c>
      <c r="B40420" s="32" t="s">
        <v>142</v>
      </c>
      <c r="C40420">
        <f t="shared" si="631"/>
        <v>93130</v>
      </c>
    </row>
    <row r="40421" spans="1:3">
      <c r="A40421" s="32" t="s">
        <v>4271</v>
      </c>
      <c r="B40421" s="32" t="s">
        <v>142</v>
      </c>
      <c r="C40421">
        <f t="shared" si="631"/>
        <v>93140</v>
      </c>
    </row>
    <row r="40422" spans="1:3">
      <c r="A40422" s="32" t="s">
        <v>4272</v>
      </c>
      <c r="B40422" s="32" t="s">
        <v>142</v>
      </c>
      <c r="C40422">
        <f t="shared" si="631"/>
        <v>93150</v>
      </c>
    </row>
    <row r="40423" spans="1:3">
      <c r="A40423" s="32" t="s">
        <v>4273</v>
      </c>
      <c r="B40423" s="32" t="s">
        <v>142</v>
      </c>
      <c r="C40423">
        <f t="shared" si="631"/>
        <v>93160</v>
      </c>
    </row>
    <row r="40424" spans="1:3">
      <c r="A40424" s="32" t="s">
        <v>4274</v>
      </c>
      <c r="B40424" s="32" t="s">
        <v>142</v>
      </c>
      <c r="C40424">
        <f t="shared" si="631"/>
        <v>93190</v>
      </c>
    </row>
    <row r="40425" spans="1:3">
      <c r="A40425" s="32" t="s">
        <v>3212</v>
      </c>
      <c r="B40425" s="32" t="s">
        <v>142</v>
      </c>
      <c r="C40425">
        <f t="shared" si="631"/>
        <v>93199</v>
      </c>
    </row>
    <row r="40426" spans="1:3">
      <c r="A40426" s="32" t="s">
        <v>4934</v>
      </c>
      <c r="B40426" s="32" t="s">
        <v>142</v>
      </c>
      <c r="C40426">
        <f t="shared" si="631"/>
        <v>93201</v>
      </c>
    </row>
    <row r="40427" spans="1:3">
      <c r="A40427" s="32" t="s">
        <v>4275</v>
      </c>
      <c r="B40427" s="32" t="s">
        <v>142</v>
      </c>
      <c r="C40427">
        <f t="shared" si="631"/>
        <v>93202</v>
      </c>
    </row>
    <row r="40428" spans="1:3">
      <c r="A40428" s="32" t="s">
        <v>4276</v>
      </c>
      <c r="B40428" s="32" t="s">
        <v>142</v>
      </c>
      <c r="C40428">
        <f t="shared" si="631"/>
        <v>93203</v>
      </c>
    </row>
    <row r="40429" spans="1:3">
      <c r="A40429" s="32" t="s">
        <v>3213</v>
      </c>
      <c r="B40429" s="32" t="s">
        <v>142</v>
      </c>
      <c r="C40429">
        <f t="shared" si="631"/>
        <v>93204</v>
      </c>
    </row>
    <row r="40430" spans="1:3">
      <c r="A40430" s="32" t="s">
        <v>4277</v>
      </c>
      <c r="B40430" s="32" t="s">
        <v>142</v>
      </c>
      <c r="C40430">
        <f t="shared" si="631"/>
        <v>93205</v>
      </c>
    </row>
    <row r="40431" spans="1:3">
      <c r="A40431" s="32" t="s">
        <v>3214</v>
      </c>
      <c r="B40431" s="32" t="s">
        <v>142</v>
      </c>
      <c r="C40431">
        <f t="shared" si="631"/>
        <v>93206</v>
      </c>
    </row>
    <row r="40432" spans="1:3">
      <c r="A40432" s="32" t="s">
        <v>5208</v>
      </c>
      <c r="B40432" s="32" t="s">
        <v>142</v>
      </c>
      <c r="C40432">
        <f t="shared" si="631"/>
        <v>93207</v>
      </c>
    </row>
    <row r="40433" spans="1:3">
      <c r="A40433" s="32" t="s">
        <v>4935</v>
      </c>
      <c r="B40433" s="32" t="s">
        <v>142</v>
      </c>
      <c r="C40433">
        <f t="shared" si="631"/>
        <v>93208</v>
      </c>
    </row>
    <row r="40434" spans="1:3">
      <c r="A40434" s="32" t="s">
        <v>4910</v>
      </c>
      <c r="B40434" s="32" t="s">
        <v>142</v>
      </c>
      <c r="C40434">
        <f t="shared" si="631"/>
        <v>93210</v>
      </c>
    </row>
    <row r="40435" spans="1:3">
      <c r="A40435" s="32" t="s">
        <v>4278</v>
      </c>
      <c r="B40435" s="32" t="s">
        <v>142</v>
      </c>
      <c r="C40435">
        <f t="shared" si="631"/>
        <v>93212</v>
      </c>
    </row>
    <row r="40436" spans="1:3">
      <c r="A40436" s="32" t="s">
        <v>5599</v>
      </c>
      <c r="B40436" s="32" t="s">
        <v>142</v>
      </c>
      <c r="C40436">
        <f t="shared" si="631"/>
        <v>93214</v>
      </c>
    </row>
    <row r="40437" spans="1:3">
      <c r="A40437" s="32" t="s">
        <v>3215</v>
      </c>
      <c r="B40437" s="32" t="s">
        <v>142</v>
      </c>
      <c r="C40437">
        <f t="shared" si="631"/>
        <v>93215</v>
      </c>
    </row>
    <row r="40438" spans="1:3">
      <c r="A40438" s="32" t="s">
        <v>3216</v>
      </c>
      <c r="B40438" s="32" t="s">
        <v>142</v>
      </c>
      <c r="C40438">
        <f t="shared" si="631"/>
        <v>93216</v>
      </c>
    </row>
    <row r="40439" spans="1:3">
      <c r="A40439" s="32" t="s">
        <v>4850</v>
      </c>
      <c r="B40439" s="32" t="s">
        <v>142</v>
      </c>
      <c r="C40439">
        <f t="shared" si="631"/>
        <v>93217</v>
      </c>
    </row>
    <row r="40440" spans="1:3">
      <c r="A40440" s="32" t="s">
        <v>5417</v>
      </c>
      <c r="B40440" s="32" t="s">
        <v>142</v>
      </c>
      <c r="C40440">
        <f t="shared" si="631"/>
        <v>93218</v>
      </c>
    </row>
    <row r="40441" spans="1:3">
      <c r="A40441" s="32" t="s">
        <v>4279</v>
      </c>
      <c r="B40441" s="32" t="s">
        <v>142</v>
      </c>
      <c r="C40441">
        <f t="shared" si="631"/>
        <v>93219</v>
      </c>
    </row>
    <row r="40442" spans="1:3">
      <c r="A40442" s="32" t="s">
        <v>3217</v>
      </c>
      <c r="B40442" s="32" t="s">
        <v>142</v>
      </c>
      <c r="C40442">
        <f t="shared" si="631"/>
        <v>93220</v>
      </c>
    </row>
    <row r="40443" spans="1:3">
      <c r="A40443" s="32" t="s">
        <v>3218</v>
      </c>
      <c r="B40443" s="32" t="s">
        <v>142</v>
      </c>
      <c r="C40443">
        <f t="shared" si="631"/>
        <v>93221</v>
      </c>
    </row>
    <row r="40444" spans="1:3">
      <c r="A40444" s="32" t="s">
        <v>4280</v>
      </c>
      <c r="B40444" s="32" t="s">
        <v>142</v>
      </c>
      <c r="C40444">
        <f t="shared" si="631"/>
        <v>93222</v>
      </c>
    </row>
    <row r="40445" spans="1:3">
      <c r="A40445" s="32" t="s">
        <v>3219</v>
      </c>
      <c r="B40445" s="32" t="s">
        <v>142</v>
      </c>
      <c r="C40445">
        <f t="shared" si="631"/>
        <v>93223</v>
      </c>
    </row>
    <row r="40446" spans="1:3">
      <c r="A40446" s="32" t="s">
        <v>4281</v>
      </c>
      <c r="B40446" s="32" t="s">
        <v>142</v>
      </c>
      <c r="C40446">
        <f t="shared" si="631"/>
        <v>93224</v>
      </c>
    </row>
    <row r="40447" spans="1:3">
      <c r="A40447" s="32" t="s">
        <v>4282</v>
      </c>
      <c r="B40447" s="32" t="s">
        <v>142</v>
      </c>
      <c r="C40447">
        <f t="shared" si="631"/>
        <v>93225</v>
      </c>
    </row>
    <row r="40448" spans="1:3">
      <c r="A40448" s="32" t="s">
        <v>3220</v>
      </c>
      <c r="B40448" s="32" t="s">
        <v>142</v>
      </c>
      <c r="C40448">
        <f t="shared" si="631"/>
        <v>93226</v>
      </c>
    </row>
    <row r="40449" spans="1:3">
      <c r="A40449" s="32" t="s">
        <v>4283</v>
      </c>
      <c r="B40449" s="32" t="s">
        <v>142</v>
      </c>
      <c r="C40449">
        <f t="shared" si="631"/>
        <v>93227</v>
      </c>
    </row>
    <row r="40450" spans="1:3">
      <c r="A40450" s="32" t="s">
        <v>3221</v>
      </c>
      <c r="B40450" s="32" t="s">
        <v>142</v>
      </c>
      <c r="C40450">
        <f t="shared" ref="C40450:C40513" si="632">1*A40450</f>
        <v>93230</v>
      </c>
    </row>
    <row r="40451" spans="1:3">
      <c r="A40451" s="32" t="s">
        <v>5209</v>
      </c>
      <c r="B40451" s="32" t="s">
        <v>142</v>
      </c>
      <c r="C40451">
        <f t="shared" si="632"/>
        <v>93231</v>
      </c>
    </row>
    <row r="40452" spans="1:3">
      <c r="A40452" s="32" t="s">
        <v>4284</v>
      </c>
      <c r="B40452" s="32" t="s">
        <v>142</v>
      </c>
      <c r="C40452">
        <f t="shared" si="632"/>
        <v>93232</v>
      </c>
    </row>
    <row r="40453" spans="1:3">
      <c r="A40453" s="32" t="s">
        <v>4285</v>
      </c>
      <c r="B40453" s="32" t="s">
        <v>142</v>
      </c>
      <c r="C40453">
        <f t="shared" si="632"/>
        <v>93234</v>
      </c>
    </row>
    <row r="40454" spans="1:3">
      <c r="A40454" s="32" t="s">
        <v>4286</v>
      </c>
      <c r="B40454" s="32" t="s">
        <v>142</v>
      </c>
      <c r="C40454">
        <f t="shared" si="632"/>
        <v>93235</v>
      </c>
    </row>
    <row r="40455" spans="1:3">
      <c r="A40455" s="32" t="s">
        <v>4287</v>
      </c>
      <c r="B40455" s="32" t="s">
        <v>142</v>
      </c>
      <c r="C40455">
        <f t="shared" si="632"/>
        <v>93237</v>
      </c>
    </row>
    <row r="40456" spans="1:3">
      <c r="A40456" s="32" t="s">
        <v>3222</v>
      </c>
      <c r="B40456" s="32" t="s">
        <v>142</v>
      </c>
      <c r="C40456">
        <f t="shared" si="632"/>
        <v>93238</v>
      </c>
    </row>
    <row r="40457" spans="1:3">
      <c r="A40457" s="32" t="s">
        <v>3223</v>
      </c>
      <c r="B40457" s="32" t="s">
        <v>142</v>
      </c>
      <c r="C40457">
        <f t="shared" si="632"/>
        <v>93239</v>
      </c>
    </row>
    <row r="40458" spans="1:3">
      <c r="A40458" s="32" t="s">
        <v>3224</v>
      </c>
      <c r="B40458" s="32" t="s">
        <v>142</v>
      </c>
      <c r="C40458">
        <f t="shared" si="632"/>
        <v>93240</v>
      </c>
    </row>
    <row r="40459" spans="1:3">
      <c r="A40459" s="32" t="s">
        <v>4288</v>
      </c>
      <c r="B40459" s="32" t="s">
        <v>142</v>
      </c>
      <c r="C40459">
        <f t="shared" si="632"/>
        <v>93241</v>
      </c>
    </row>
    <row r="40460" spans="1:3">
      <c r="A40460" s="32" t="s">
        <v>3225</v>
      </c>
      <c r="B40460" s="32" t="s">
        <v>142</v>
      </c>
      <c r="C40460">
        <f t="shared" si="632"/>
        <v>93242</v>
      </c>
    </row>
    <row r="40461" spans="1:3">
      <c r="A40461" s="32" t="s">
        <v>4289</v>
      </c>
      <c r="B40461" s="32" t="s">
        <v>142</v>
      </c>
      <c r="C40461">
        <f t="shared" si="632"/>
        <v>93243</v>
      </c>
    </row>
    <row r="40462" spans="1:3">
      <c r="A40462" s="32" t="s">
        <v>4936</v>
      </c>
      <c r="B40462" s="32" t="s">
        <v>142</v>
      </c>
      <c r="C40462">
        <f t="shared" si="632"/>
        <v>93244</v>
      </c>
    </row>
    <row r="40463" spans="1:3">
      <c r="A40463" s="32" t="s">
        <v>3226</v>
      </c>
      <c r="B40463" s="32" t="s">
        <v>142</v>
      </c>
      <c r="C40463">
        <f t="shared" si="632"/>
        <v>93245</v>
      </c>
    </row>
    <row r="40464" spans="1:3">
      <c r="A40464" s="32" t="s">
        <v>4290</v>
      </c>
      <c r="B40464" s="32" t="s">
        <v>142</v>
      </c>
      <c r="C40464">
        <f t="shared" si="632"/>
        <v>93246</v>
      </c>
    </row>
    <row r="40465" spans="1:3">
      <c r="A40465" s="32" t="s">
        <v>4291</v>
      </c>
      <c r="B40465" s="32" t="s">
        <v>142</v>
      </c>
      <c r="C40465">
        <f t="shared" si="632"/>
        <v>93247</v>
      </c>
    </row>
    <row r="40466" spans="1:3">
      <c r="A40466" s="32" t="s">
        <v>4292</v>
      </c>
      <c r="B40466" s="32" t="s">
        <v>142</v>
      </c>
      <c r="C40466">
        <f t="shared" si="632"/>
        <v>93249</v>
      </c>
    </row>
    <row r="40467" spans="1:3">
      <c r="A40467" s="32" t="s">
        <v>4293</v>
      </c>
      <c r="B40467" s="32" t="s">
        <v>142</v>
      </c>
      <c r="C40467">
        <f t="shared" si="632"/>
        <v>93250</v>
      </c>
    </row>
    <row r="40468" spans="1:3">
      <c r="A40468" s="32" t="s">
        <v>3227</v>
      </c>
      <c r="B40468" s="32" t="s">
        <v>142</v>
      </c>
      <c r="C40468">
        <f t="shared" si="632"/>
        <v>93251</v>
      </c>
    </row>
    <row r="40469" spans="1:3">
      <c r="A40469" s="32" t="s">
        <v>4294</v>
      </c>
      <c r="B40469" s="32" t="s">
        <v>142</v>
      </c>
      <c r="C40469">
        <f t="shared" si="632"/>
        <v>93252</v>
      </c>
    </row>
    <row r="40470" spans="1:3">
      <c r="A40470" s="32" t="s">
        <v>3228</v>
      </c>
      <c r="B40470" s="32" t="s">
        <v>142</v>
      </c>
      <c r="C40470">
        <f t="shared" si="632"/>
        <v>93254</v>
      </c>
    </row>
    <row r="40471" spans="1:3">
      <c r="A40471" s="32" t="s">
        <v>4295</v>
      </c>
      <c r="B40471" s="32" t="s">
        <v>142</v>
      </c>
      <c r="C40471">
        <f t="shared" si="632"/>
        <v>93255</v>
      </c>
    </row>
    <row r="40472" spans="1:3">
      <c r="A40472" s="32" t="s">
        <v>3229</v>
      </c>
      <c r="B40472" s="32" t="s">
        <v>142</v>
      </c>
      <c r="C40472">
        <f t="shared" si="632"/>
        <v>93256</v>
      </c>
    </row>
    <row r="40473" spans="1:3">
      <c r="A40473" s="32" t="s">
        <v>3230</v>
      </c>
      <c r="B40473" s="32" t="s">
        <v>142</v>
      </c>
      <c r="C40473">
        <f t="shared" si="632"/>
        <v>93257</v>
      </c>
    </row>
    <row r="40474" spans="1:3">
      <c r="A40474" s="32" t="s">
        <v>4296</v>
      </c>
      <c r="B40474" s="32" t="s">
        <v>142</v>
      </c>
      <c r="C40474">
        <f t="shared" si="632"/>
        <v>93258</v>
      </c>
    </row>
    <row r="40475" spans="1:3">
      <c r="A40475" s="32" t="s">
        <v>5418</v>
      </c>
      <c r="B40475" s="32" t="s">
        <v>142</v>
      </c>
      <c r="C40475">
        <f t="shared" si="632"/>
        <v>93260</v>
      </c>
    </row>
    <row r="40476" spans="1:3">
      <c r="A40476" s="32" t="s">
        <v>5210</v>
      </c>
      <c r="B40476" s="32" t="s">
        <v>142</v>
      </c>
      <c r="C40476">
        <f t="shared" si="632"/>
        <v>93261</v>
      </c>
    </row>
    <row r="40477" spans="1:3">
      <c r="A40477" s="32" t="s">
        <v>5211</v>
      </c>
      <c r="B40477" s="32" t="s">
        <v>142</v>
      </c>
      <c r="C40477">
        <f t="shared" si="632"/>
        <v>93262</v>
      </c>
    </row>
    <row r="40478" spans="1:3">
      <c r="A40478" s="32" t="s">
        <v>4297</v>
      </c>
      <c r="B40478" s="32" t="s">
        <v>142</v>
      </c>
      <c r="C40478">
        <f t="shared" si="632"/>
        <v>93263</v>
      </c>
    </row>
    <row r="40479" spans="1:3">
      <c r="A40479" s="32" t="s">
        <v>3231</v>
      </c>
      <c r="B40479" s="32" t="s">
        <v>142</v>
      </c>
      <c r="C40479">
        <f t="shared" si="632"/>
        <v>93265</v>
      </c>
    </row>
    <row r="40480" spans="1:3">
      <c r="A40480" s="32" t="s">
        <v>4298</v>
      </c>
      <c r="B40480" s="32" t="s">
        <v>142</v>
      </c>
      <c r="C40480">
        <f t="shared" si="632"/>
        <v>93266</v>
      </c>
    </row>
    <row r="40481" spans="1:3">
      <c r="A40481" s="32" t="s">
        <v>4889</v>
      </c>
      <c r="B40481" s="32" t="s">
        <v>142</v>
      </c>
      <c r="C40481">
        <f t="shared" si="632"/>
        <v>93267</v>
      </c>
    </row>
    <row r="40482" spans="1:3">
      <c r="A40482" s="32" t="s">
        <v>3232</v>
      </c>
      <c r="B40482" s="32" t="s">
        <v>142</v>
      </c>
      <c r="C40482">
        <f t="shared" si="632"/>
        <v>93268</v>
      </c>
    </row>
    <row r="40483" spans="1:3">
      <c r="A40483" s="32" t="s">
        <v>4890</v>
      </c>
      <c r="B40483" s="32" t="s">
        <v>142</v>
      </c>
      <c r="C40483">
        <f t="shared" si="632"/>
        <v>93270</v>
      </c>
    </row>
    <row r="40484" spans="1:3">
      <c r="A40484" s="32" t="s">
        <v>4299</v>
      </c>
      <c r="B40484" s="32" t="s">
        <v>142</v>
      </c>
      <c r="C40484">
        <f t="shared" si="632"/>
        <v>93271</v>
      </c>
    </row>
    <row r="40485" spans="1:3">
      <c r="A40485" s="32" t="s">
        <v>4937</v>
      </c>
      <c r="B40485" s="32" t="s">
        <v>142</v>
      </c>
      <c r="C40485">
        <f t="shared" si="632"/>
        <v>93272</v>
      </c>
    </row>
    <row r="40486" spans="1:3">
      <c r="A40486" s="32" t="s">
        <v>3233</v>
      </c>
      <c r="B40486" s="32" t="s">
        <v>142</v>
      </c>
      <c r="C40486">
        <f t="shared" si="632"/>
        <v>93274</v>
      </c>
    </row>
    <row r="40487" spans="1:3">
      <c r="A40487" s="32" t="s">
        <v>3234</v>
      </c>
      <c r="B40487" s="32" t="s">
        <v>142</v>
      </c>
      <c r="C40487">
        <f t="shared" si="632"/>
        <v>93275</v>
      </c>
    </row>
    <row r="40488" spans="1:3">
      <c r="A40488" s="32" t="s">
        <v>4300</v>
      </c>
      <c r="B40488" s="32" t="s">
        <v>142</v>
      </c>
      <c r="C40488">
        <f t="shared" si="632"/>
        <v>93276</v>
      </c>
    </row>
    <row r="40489" spans="1:3">
      <c r="A40489" s="32" t="s">
        <v>3235</v>
      </c>
      <c r="B40489" s="32" t="s">
        <v>142</v>
      </c>
      <c r="C40489">
        <f t="shared" si="632"/>
        <v>93277</v>
      </c>
    </row>
    <row r="40490" spans="1:3">
      <c r="A40490" s="32" t="s">
        <v>4301</v>
      </c>
      <c r="B40490" s="32" t="s">
        <v>142</v>
      </c>
      <c r="C40490">
        <f t="shared" si="632"/>
        <v>93278</v>
      </c>
    </row>
    <row r="40491" spans="1:3">
      <c r="A40491" s="32" t="s">
        <v>4302</v>
      </c>
      <c r="B40491" s="32" t="s">
        <v>142</v>
      </c>
      <c r="C40491">
        <f t="shared" si="632"/>
        <v>93279</v>
      </c>
    </row>
    <row r="40492" spans="1:3">
      <c r="A40492" s="32" t="s">
        <v>4303</v>
      </c>
      <c r="B40492" s="32" t="s">
        <v>142</v>
      </c>
      <c r="C40492">
        <f t="shared" si="632"/>
        <v>93280</v>
      </c>
    </row>
    <row r="40493" spans="1:3">
      <c r="A40493" s="32" t="s">
        <v>4304</v>
      </c>
      <c r="B40493" s="32" t="s">
        <v>142</v>
      </c>
      <c r="C40493">
        <f t="shared" si="632"/>
        <v>93282</v>
      </c>
    </row>
    <row r="40494" spans="1:3">
      <c r="A40494" s="32" t="s">
        <v>4305</v>
      </c>
      <c r="B40494" s="32" t="s">
        <v>142</v>
      </c>
      <c r="C40494">
        <f t="shared" si="632"/>
        <v>93283</v>
      </c>
    </row>
    <row r="40495" spans="1:3">
      <c r="A40495" s="32" t="s">
        <v>4306</v>
      </c>
      <c r="B40495" s="32" t="s">
        <v>142</v>
      </c>
      <c r="C40495">
        <f t="shared" si="632"/>
        <v>93285</v>
      </c>
    </row>
    <row r="40496" spans="1:3">
      <c r="A40496" s="32" t="s">
        <v>3236</v>
      </c>
      <c r="B40496" s="32" t="s">
        <v>142</v>
      </c>
      <c r="C40496">
        <f t="shared" si="632"/>
        <v>93286</v>
      </c>
    </row>
    <row r="40497" spans="1:3">
      <c r="A40497" s="32" t="s">
        <v>3237</v>
      </c>
      <c r="B40497" s="32" t="s">
        <v>142</v>
      </c>
      <c r="C40497">
        <f t="shared" si="632"/>
        <v>93287</v>
      </c>
    </row>
    <row r="40498" spans="1:3">
      <c r="A40498" s="32" t="s">
        <v>3238</v>
      </c>
      <c r="B40498" s="32" t="s">
        <v>142</v>
      </c>
      <c r="C40498">
        <f t="shared" si="632"/>
        <v>93290</v>
      </c>
    </row>
    <row r="40499" spans="1:3">
      <c r="A40499" s="32" t="s">
        <v>4307</v>
      </c>
      <c r="B40499" s="32" t="s">
        <v>142</v>
      </c>
      <c r="C40499">
        <f t="shared" si="632"/>
        <v>93291</v>
      </c>
    </row>
    <row r="40500" spans="1:3">
      <c r="A40500" s="32" t="s">
        <v>4308</v>
      </c>
      <c r="B40500" s="32" t="s">
        <v>142</v>
      </c>
      <c r="C40500">
        <f t="shared" si="632"/>
        <v>93292</v>
      </c>
    </row>
    <row r="40501" spans="1:3">
      <c r="A40501" s="32" t="s">
        <v>5466</v>
      </c>
      <c r="B40501" s="32" t="s">
        <v>142</v>
      </c>
      <c r="C40501">
        <f t="shared" si="632"/>
        <v>93300</v>
      </c>
    </row>
    <row r="40502" spans="1:3">
      <c r="A40502" s="32" t="s">
        <v>3239</v>
      </c>
      <c r="B40502" s="32" t="s">
        <v>142</v>
      </c>
      <c r="C40502">
        <f t="shared" si="632"/>
        <v>93301</v>
      </c>
    </row>
    <row r="40503" spans="1:3">
      <c r="A40503" s="32" t="s">
        <v>3240</v>
      </c>
      <c r="B40503" s="32" t="s">
        <v>142</v>
      </c>
      <c r="C40503">
        <f t="shared" si="632"/>
        <v>93302</v>
      </c>
    </row>
    <row r="40504" spans="1:3">
      <c r="A40504" s="32" t="s">
        <v>4309</v>
      </c>
      <c r="B40504" s="32" t="s">
        <v>142</v>
      </c>
      <c r="C40504">
        <f t="shared" si="632"/>
        <v>93303</v>
      </c>
    </row>
    <row r="40505" spans="1:3">
      <c r="A40505" s="32" t="s">
        <v>3241</v>
      </c>
      <c r="B40505" s="32" t="s">
        <v>142</v>
      </c>
      <c r="C40505">
        <f t="shared" si="632"/>
        <v>93304</v>
      </c>
    </row>
    <row r="40506" spans="1:3">
      <c r="A40506" s="32" t="s">
        <v>4310</v>
      </c>
      <c r="B40506" s="32" t="s">
        <v>142</v>
      </c>
      <c r="C40506">
        <f t="shared" si="632"/>
        <v>93305</v>
      </c>
    </row>
    <row r="40507" spans="1:3">
      <c r="A40507" s="32" t="s">
        <v>4311</v>
      </c>
      <c r="B40507" s="32" t="s">
        <v>142</v>
      </c>
      <c r="C40507">
        <f t="shared" si="632"/>
        <v>93306</v>
      </c>
    </row>
    <row r="40508" spans="1:3">
      <c r="A40508" s="32" t="s">
        <v>3242</v>
      </c>
      <c r="B40508" s="32" t="s">
        <v>142</v>
      </c>
      <c r="C40508">
        <f t="shared" si="632"/>
        <v>93307</v>
      </c>
    </row>
    <row r="40509" spans="1:3">
      <c r="A40509" s="32" t="s">
        <v>4312</v>
      </c>
      <c r="B40509" s="32" t="s">
        <v>142</v>
      </c>
      <c r="C40509">
        <f t="shared" si="632"/>
        <v>93308</v>
      </c>
    </row>
    <row r="40510" spans="1:3">
      <c r="A40510" s="32" t="s">
        <v>3243</v>
      </c>
      <c r="B40510" s="32" t="s">
        <v>142</v>
      </c>
      <c r="C40510">
        <f t="shared" si="632"/>
        <v>93309</v>
      </c>
    </row>
    <row r="40511" spans="1:3">
      <c r="A40511" s="32" t="s">
        <v>3244</v>
      </c>
      <c r="B40511" s="32" t="s">
        <v>142</v>
      </c>
      <c r="C40511">
        <f t="shared" si="632"/>
        <v>93311</v>
      </c>
    </row>
    <row r="40512" spans="1:3">
      <c r="A40512" s="32" t="s">
        <v>4313</v>
      </c>
      <c r="B40512" s="32" t="s">
        <v>142</v>
      </c>
      <c r="C40512">
        <f t="shared" si="632"/>
        <v>93312</v>
      </c>
    </row>
    <row r="40513" spans="1:3">
      <c r="A40513" s="32" t="s">
        <v>3245</v>
      </c>
      <c r="B40513" s="32" t="s">
        <v>142</v>
      </c>
      <c r="C40513">
        <f t="shared" si="632"/>
        <v>93313</v>
      </c>
    </row>
    <row r="40514" spans="1:3">
      <c r="A40514" s="32" t="s">
        <v>3246</v>
      </c>
      <c r="B40514" s="32" t="s">
        <v>142</v>
      </c>
      <c r="C40514">
        <f t="shared" ref="C40514:C40577" si="633">1*A40514</f>
        <v>93314</v>
      </c>
    </row>
    <row r="40515" spans="1:3">
      <c r="A40515" s="32" t="s">
        <v>3247</v>
      </c>
      <c r="B40515" s="32" t="s">
        <v>142</v>
      </c>
      <c r="C40515">
        <f t="shared" si="633"/>
        <v>93380</v>
      </c>
    </row>
    <row r="40516" spans="1:3">
      <c r="A40516" s="32" t="s">
        <v>5212</v>
      </c>
      <c r="B40516" s="32" t="s">
        <v>142</v>
      </c>
      <c r="C40516">
        <f t="shared" si="633"/>
        <v>93381</v>
      </c>
    </row>
    <row r="40517" spans="1:3">
      <c r="A40517" s="32" t="s">
        <v>4938</v>
      </c>
      <c r="B40517" s="32" t="s">
        <v>142</v>
      </c>
      <c r="C40517">
        <f t="shared" si="633"/>
        <v>93382</v>
      </c>
    </row>
    <row r="40518" spans="1:3">
      <c r="A40518" s="32" t="s">
        <v>3248</v>
      </c>
      <c r="B40518" s="32" t="s">
        <v>142</v>
      </c>
      <c r="C40518">
        <f t="shared" si="633"/>
        <v>93383</v>
      </c>
    </row>
    <row r="40519" spans="1:3">
      <c r="A40519" s="32" t="s">
        <v>4314</v>
      </c>
      <c r="B40519" s="32" t="s">
        <v>142</v>
      </c>
      <c r="C40519">
        <f t="shared" si="633"/>
        <v>93384</v>
      </c>
    </row>
    <row r="40520" spans="1:3">
      <c r="A40520" s="32" t="s">
        <v>3249</v>
      </c>
      <c r="B40520" s="32" t="s">
        <v>142</v>
      </c>
      <c r="C40520">
        <f t="shared" si="633"/>
        <v>93385</v>
      </c>
    </row>
    <row r="40521" spans="1:3">
      <c r="A40521" s="32" t="s">
        <v>3250</v>
      </c>
      <c r="B40521" s="32" t="s">
        <v>142</v>
      </c>
      <c r="C40521">
        <f t="shared" si="633"/>
        <v>93386</v>
      </c>
    </row>
    <row r="40522" spans="1:3">
      <c r="A40522" s="32" t="s">
        <v>4315</v>
      </c>
      <c r="B40522" s="32" t="s">
        <v>142</v>
      </c>
      <c r="C40522">
        <f t="shared" si="633"/>
        <v>93387</v>
      </c>
    </row>
    <row r="40523" spans="1:3">
      <c r="A40523" s="32" t="s">
        <v>3251</v>
      </c>
      <c r="B40523" s="32" t="s">
        <v>142</v>
      </c>
      <c r="C40523">
        <f t="shared" si="633"/>
        <v>93388</v>
      </c>
    </row>
    <row r="40524" spans="1:3">
      <c r="A40524" s="32" t="s">
        <v>4316</v>
      </c>
      <c r="B40524" s="32" t="s">
        <v>142</v>
      </c>
      <c r="C40524">
        <f t="shared" si="633"/>
        <v>93389</v>
      </c>
    </row>
    <row r="40525" spans="1:3">
      <c r="A40525" s="32" t="s">
        <v>3252</v>
      </c>
      <c r="B40525" s="32" t="s">
        <v>142</v>
      </c>
      <c r="C40525">
        <f t="shared" si="633"/>
        <v>93390</v>
      </c>
    </row>
    <row r="40526" spans="1:3">
      <c r="A40526" s="32" t="s">
        <v>5467</v>
      </c>
      <c r="B40526" s="32" t="s">
        <v>142</v>
      </c>
      <c r="C40526">
        <f t="shared" si="633"/>
        <v>93399</v>
      </c>
    </row>
    <row r="40527" spans="1:3">
      <c r="A40527" s="32" t="s">
        <v>4317</v>
      </c>
      <c r="B40527" s="32" t="s">
        <v>142</v>
      </c>
      <c r="C40527">
        <f t="shared" si="633"/>
        <v>93401</v>
      </c>
    </row>
    <row r="40528" spans="1:3">
      <c r="A40528" s="32" t="s">
        <v>4318</v>
      </c>
      <c r="B40528" s="32" t="s">
        <v>142</v>
      </c>
      <c r="C40528">
        <f t="shared" si="633"/>
        <v>93402</v>
      </c>
    </row>
    <row r="40529" spans="1:3">
      <c r="A40529" s="32" t="s">
        <v>3253</v>
      </c>
      <c r="B40529" s="32" t="s">
        <v>142</v>
      </c>
      <c r="C40529">
        <f t="shared" si="633"/>
        <v>93403</v>
      </c>
    </row>
    <row r="40530" spans="1:3">
      <c r="A40530" s="32" t="s">
        <v>3254</v>
      </c>
      <c r="B40530" s="32" t="s">
        <v>142</v>
      </c>
      <c r="C40530">
        <f t="shared" si="633"/>
        <v>93405</v>
      </c>
    </row>
    <row r="40531" spans="1:3">
      <c r="A40531" s="32" t="s">
        <v>3255</v>
      </c>
      <c r="B40531" s="32" t="s">
        <v>142</v>
      </c>
      <c r="C40531">
        <f t="shared" si="633"/>
        <v>93406</v>
      </c>
    </row>
    <row r="40532" spans="1:3">
      <c r="A40532" s="32" t="s">
        <v>4319</v>
      </c>
      <c r="B40532" s="32" t="s">
        <v>142</v>
      </c>
      <c r="C40532">
        <f t="shared" si="633"/>
        <v>93407</v>
      </c>
    </row>
    <row r="40533" spans="1:3">
      <c r="A40533" s="32" t="s">
        <v>3256</v>
      </c>
      <c r="B40533" s="32" t="s">
        <v>142</v>
      </c>
      <c r="C40533">
        <f t="shared" si="633"/>
        <v>93408</v>
      </c>
    </row>
    <row r="40534" spans="1:3">
      <c r="A40534" s="32" t="s">
        <v>4320</v>
      </c>
      <c r="B40534" s="32" t="s">
        <v>142</v>
      </c>
      <c r="C40534">
        <f t="shared" si="633"/>
        <v>93409</v>
      </c>
    </row>
    <row r="40535" spans="1:3">
      <c r="A40535" s="32" t="s">
        <v>3257</v>
      </c>
      <c r="B40535" s="32" t="s">
        <v>142</v>
      </c>
      <c r="C40535">
        <f t="shared" si="633"/>
        <v>93410</v>
      </c>
    </row>
    <row r="40536" spans="1:3">
      <c r="A40536" s="32" t="s">
        <v>3258</v>
      </c>
      <c r="B40536" s="32" t="s">
        <v>142</v>
      </c>
      <c r="C40536">
        <f t="shared" si="633"/>
        <v>93412</v>
      </c>
    </row>
    <row r="40537" spans="1:3">
      <c r="A40537" s="32" t="s">
        <v>3259</v>
      </c>
      <c r="B40537" s="32" t="s">
        <v>142</v>
      </c>
      <c r="C40537">
        <f t="shared" si="633"/>
        <v>93420</v>
      </c>
    </row>
    <row r="40538" spans="1:3">
      <c r="A40538" s="32" t="s">
        <v>3260</v>
      </c>
      <c r="B40538" s="32" t="s">
        <v>142</v>
      </c>
      <c r="C40538">
        <f t="shared" si="633"/>
        <v>93421</v>
      </c>
    </row>
    <row r="40539" spans="1:3">
      <c r="A40539" s="32" t="s">
        <v>3261</v>
      </c>
      <c r="B40539" s="32" t="s">
        <v>142</v>
      </c>
      <c r="C40539">
        <f t="shared" si="633"/>
        <v>93422</v>
      </c>
    </row>
    <row r="40540" spans="1:3">
      <c r="A40540" s="32" t="s">
        <v>4321</v>
      </c>
      <c r="B40540" s="32" t="s">
        <v>142</v>
      </c>
      <c r="C40540">
        <f t="shared" si="633"/>
        <v>93423</v>
      </c>
    </row>
    <row r="40541" spans="1:3">
      <c r="A40541" s="32" t="s">
        <v>4322</v>
      </c>
      <c r="B40541" s="32" t="s">
        <v>142</v>
      </c>
      <c r="C40541">
        <f t="shared" si="633"/>
        <v>93424</v>
      </c>
    </row>
    <row r="40542" spans="1:3">
      <c r="A40542" s="32" t="s">
        <v>4939</v>
      </c>
      <c r="B40542" s="32" t="s">
        <v>142</v>
      </c>
      <c r="C40542">
        <f t="shared" si="633"/>
        <v>93426</v>
      </c>
    </row>
    <row r="40543" spans="1:3">
      <c r="A40543" s="32" t="s">
        <v>3262</v>
      </c>
      <c r="B40543" s="32" t="s">
        <v>142</v>
      </c>
      <c r="C40543">
        <f t="shared" si="633"/>
        <v>93427</v>
      </c>
    </row>
    <row r="40544" spans="1:3">
      <c r="A40544" s="32" t="s">
        <v>3263</v>
      </c>
      <c r="B40544" s="32" t="s">
        <v>142</v>
      </c>
      <c r="C40544">
        <f t="shared" si="633"/>
        <v>93428</v>
      </c>
    </row>
    <row r="40545" spans="1:3">
      <c r="A40545" s="32" t="s">
        <v>4323</v>
      </c>
      <c r="B40545" s="32" t="s">
        <v>142</v>
      </c>
      <c r="C40545">
        <f t="shared" si="633"/>
        <v>93429</v>
      </c>
    </row>
    <row r="40546" spans="1:3">
      <c r="A40546" s="32" t="s">
        <v>4324</v>
      </c>
      <c r="B40546" s="32" t="s">
        <v>142</v>
      </c>
      <c r="C40546">
        <f t="shared" si="633"/>
        <v>93430</v>
      </c>
    </row>
    <row r="40547" spans="1:3">
      <c r="A40547" s="32" t="s">
        <v>3264</v>
      </c>
      <c r="B40547" s="32" t="s">
        <v>142</v>
      </c>
      <c r="C40547">
        <f t="shared" si="633"/>
        <v>93432</v>
      </c>
    </row>
    <row r="40548" spans="1:3">
      <c r="A40548" s="32" t="s">
        <v>4325</v>
      </c>
      <c r="B40548" s="32" t="s">
        <v>142</v>
      </c>
      <c r="C40548">
        <f t="shared" si="633"/>
        <v>93433</v>
      </c>
    </row>
    <row r="40549" spans="1:3">
      <c r="A40549" s="32" t="s">
        <v>3265</v>
      </c>
      <c r="B40549" s="32" t="s">
        <v>142</v>
      </c>
      <c r="C40549">
        <f t="shared" si="633"/>
        <v>93434</v>
      </c>
    </row>
    <row r="40550" spans="1:3">
      <c r="A40550" s="32" t="s">
        <v>4326</v>
      </c>
      <c r="B40550" s="32" t="s">
        <v>142</v>
      </c>
      <c r="C40550">
        <f t="shared" si="633"/>
        <v>93435</v>
      </c>
    </row>
    <row r="40551" spans="1:3">
      <c r="A40551" s="32" t="s">
        <v>4327</v>
      </c>
      <c r="B40551" s="32" t="s">
        <v>142</v>
      </c>
      <c r="C40551">
        <f t="shared" si="633"/>
        <v>93436</v>
      </c>
    </row>
    <row r="40552" spans="1:3">
      <c r="A40552" s="32" t="s">
        <v>3266</v>
      </c>
      <c r="B40552" s="32" t="s">
        <v>142</v>
      </c>
      <c r="C40552">
        <f t="shared" si="633"/>
        <v>93437</v>
      </c>
    </row>
    <row r="40553" spans="1:3">
      <c r="A40553" s="32" t="s">
        <v>4328</v>
      </c>
      <c r="B40553" s="32" t="s">
        <v>142</v>
      </c>
      <c r="C40553">
        <f t="shared" si="633"/>
        <v>93438</v>
      </c>
    </row>
    <row r="40554" spans="1:3">
      <c r="A40554" s="32" t="s">
        <v>3267</v>
      </c>
      <c r="B40554" s="32" t="s">
        <v>142</v>
      </c>
      <c r="C40554">
        <f t="shared" si="633"/>
        <v>93440</v>
      </c>
    </row>
    <row r="40555" spans="1:3">
      <c r="A40555" s="32" t="s">
        <v>4329</v>
      </c>
      <c r="B40555" s="32" t="s">
        <v>142</v>
      </c>
      <c r="C40555">
        <f t="shared" si="633"/>
        <v>93441</v>
      </c>
    </row>
    <row r="40556" spans="1:3">
      <c r="A40556" s="32" t="s">
        <v>3268</v>
      </c>
      <c r="B40556" s="32" t="s">
        <v>142</v>
      </c>
      <c r="C40556">
        <f t="shared" si="633"/>
        <v>93442</v>
      </c>
    </row>
    <row r="40557" spans="1:3">
      <c r="A40557" s="32" t="s">
        <v>4330</v>
      </c>
      <c r="B40557" s="32" t="s">
        <v>142</v>
      </c>
      <c r="C40557">
        <f t="shared" si="633"/>
        <v>93443</v>
      </c>
    </row>
    <row r="40558" spans="1:3">
      <c r="A40558" s="32" t="s">
        <v>3269</v>
      </c>
      <c r="B40558" s="32" t="s">
        <v>142</v>
      </c>
      <c r="C40558">
        <f t="shared" si="633"/>
        <v>93444</v>
      </c>
    </row>
    <row r="40559" spans="1:3">
      <c r="A40559" s="32" t="s">
        <v>3270</v>
      </c>
      <c r="B40559" s="32" t="s">
        <v>142</v>
      </c>
      <c r="C40559">
        <f t="shared" si="633"/>
        <v>93445</v>
      </c>
    </row>
    <row r="40560" spans="1:3">
      <c r="A40560" s="32" t="s">
        <v>4331</v>
      </c>
      <c r="B40560" s="32" t="s">
        <v>142</v>
      </c>
      <c r="C40560">
        <f t="shared" si="633"/>
        <v>93446</v>
      </c>
    </row>
    <row r="40561" spans="1:3">
      <c r="A40561" s="32" t="s">
        <v>3271</v>
      </c>
      <c r="B40561" s="32" t="s">
        <v>142</v>
      </c>
      <c r="C40561">
        <f t="shared" si="633"/>
        <v>93447</v>
      </c>
    </row>
    <row r="40562" spans="1:3">
      <c r="A40562" s="32" t="s">
        <v>4332</v>
      </c>
      <c r="B40562" s="32" t="s">
        <v>142</v>
      </c>
      <c r="C40562">
        <f t="shared" si="633"/>
        <v>93448</v>
      </c>
    </row>
    <row r="40563" spans="1:3">
      <c r="A40563" s="32" t="s">
        <v>4333</v>
      </c>
      <c r="B40563" s="32" t="s">
        <v>142</v>
      </c>
      <c r="C40563">
        <f t="shared" si="633"/>
        <v>93449</v>
      </c>
    </row>
    <row r="40564" spans="1:3">
      <c r="A40564" s="32" t="s">
        <v>5213</v>
      </c>
      <c r="B40564" s="32" t="s">
        <v>142</v>
      </c>
      <c r="C40564">
        <f t="shared" si="633"/>
        <v>93450</v>
      </c>
    </row>
    <row r="40565" spans="1:3">
      <c r="A40565" s="32" t="s">
        <v>4334</v>
      </c>
      <c r="B40565" s="32" t="s">
        <v>142</v>
      </c>
      <c r="C40565">
        <f t="shared" si="633"/>
        <v>93451</v>
      </c>
    </row>
    <row r="40566" spans="1:3">
      <c r="A40566" s="32" t="s">
        <v>3272</v>
      </c>
      <c r="B40566" s="32" t="s">
        <v>142</v>
      </c>
      <c r="C40566">
        <f t="shared" si="633"/>
        <v>93452</v>
      </c>
    </row>
    <row r="40567" spans="1:3">
      <c r="A40567" s="32" t="s">
        <v>3273</v>
      </c>
      <c r="B40567" s="32" t="s">
        <v>142</v>
      </c>
      <c r="C40567">
        <f t="shared" si="633"/>
        <v>93453</v>
      </c>
    </row>
    <row r="40568" spans="1:3">
      <c r="A40568" s="32" t="s">
        <v>4335</v>
      </c>
      <c r="B40568" s="32" t="s">
        <v>142</v>
      </c>
      <c r="C40568">
        <f t="shared" si="633"/>
        <v>93454</v>
      </c>
    </row>
    <row r="40569" spans="1:3">
      <c r="A40569" s="32" t="s">
        <v>3274</v>
      </c>
      <c r="B40569" s="32" t="s">
        <v>142</v>
      </c>
      <c r="C40569">
        <f t="shared" si="633"/>
        <v>93455</v>
      </c>
    </row>
    <row r="40570" spans="1:3">
      <c r="A40570" s="32" t="s">
        <v>3275</v>
      </c>
      <c r="B40570" s="32" t="s">
        <v>142</v>
      </c>
      <c r="C40570">
        <f t="shared" si="633"/>
        <v>93456</v>
      </c>
    </row>
    <row r="40571" spans="1:3">
      <c r="A40571" s="32" t="s">
        <v>4336</v>
      </c>
      <c r="B40571" s="32" t="s">
        <v>142</v>
      </c>
      <c r="C40571">
        <f t="shared" si="633"/>
        <v>93457</v>
      </c>
    </row>
    <row r="40572" spans="1:3">
      <c r="A40572" s="32" t="s">
        <v>3276</v>
      </c>
      <c r="B40572" s="32" t="s">
        <v>142</v>
      </c>
      <c r="C40572">
        <f t="shared" si="633"/>
        <v>93458</v>
      </c>
    </row>
    <row r="40573" spans="1:3">
      <c r="A40573" s="32" t="s">
        <v>4337</v>
      </c>
      <c r="B40573" s="32" t="s">
        <v>142</v>
      </c>
      <c r="C40573">
        <f t="shared" si="633"/>
        <v>93460</v>
      </c>
    </row>
    <row r="40574" spans="1:3">
      <c r="A40574" s="32" t="s">
        <v>4338</v>
      </c>
      <c r="B40574" s="32" t="s">
        <v>142</v>
      </c>
      <c r="C40574">
        <f t="shared" si="633"/>
        <v>93461</v>
      </c>
    </row>
    <row r="40575" spans="1:3">
      <c r="A40575" s="32" t="s">
        <v>3277</v>
      </c>
      <c r="B40575" s="32" t="s">
        <v>142</v>
      </c>
      <c r="C40575">
        <f t="shared" si="633"/>
        <v>93463</v>
      </c>
    </row>
    <row r="40576" spans="1:3">
      <c r="A40576" s="32" t="s">
        <v>4339</v>
      </c>
      <c r="B40576" s="32" t="s">
        <v>142</v>
      </c>
      <c r="C40576">
        <f t="shared" si="633"/>
        <v>93464</v>
      </c>
    </row>
    <row r="40577" spans="1:3">
      <c r="A40577" s="32" t="s">
        <v>3278</v>
      </c>
      <c r="B40577" s="32" t="s">
        <v>142</v>
      </c>
      <c r="C40577">
        <f t="shared" si="633"/>
        <v>93465</v>
      </c>
    </row>
    <row r="40578" spans="1:3">
      <c r="A40578" s="32" t="s">
        <v>3279</v>
      </c>
      <c r="B40578" s="32" t="s">
        <v>142</v>
      </c>
      <c r="C40578">
        <f t="shared" ref="C40578:C40641" si="634">1*A40578</f>
        <v>93475</v>
      </c>
    </row>
    <row r="40579" spans="1:3">
      <c r="A40579" s="32" t="s">
        <v>4340</v>
      </c>
      <c r="B40579" s="32" t="s">
        <v>142</v>
      </c>
      <c r="C40579">
        <f t="shared" si="634"/>
        <v>93483</v>
      </c>
    </row>
    <row r="40580" spans="1:3">
      <c r="A40580" s="32" t="s">
        <v>3280</v>
      </c>
      <c r="B40580" s="32" t="s">
        <v>142</v>
      </c>
      <c r="C40580">
        <f t="shared" si="634"/>
        <v>93501</v>
      </c>
    </row>
    <row r="40581" spans="1:3">
      <c r="A40581" s="32" t="s">
        <v>3281</v>
      </c>
      <c r="B40581" s="32" t="s">
        <v>142</v>
      </c>
      <c r="C40581">
        <f t="shared" si="634"/>
        <v>93502</v>
      </c>
    </row>
    <row r="40582" spans="1:3">
      <c r="A40582" s="32" t="s">
        <v>4341</v>
      </c>
      <c r="B40582" s="32" t="s">
        <v>142</v>
      </c>
      <c r="C40582">
        <f t="shared" si="634"/>
        <v>93504</v>
      </c>
    </row>
    <row r="40583" spans="1:3">
      <c r="A40583" s="32" t="s">
        <v>3282</v>
      </c>
      <c r="B40583" s="32" t="s">
        <v>142</v>
      </c>
      <c r="C40583">
        <f t="shared" si="634"/>
        <v>93505</v>
      </c>
    </row>
    <row r="40584" spans="1:3">
      <c r="A40584" s="32" t="s">
        <v>3283</v>
      </c>
      <c r="B40584" s="32" t="s">
        <v>142</v>
      </c>
      <c r="C40584">
        <f t="shared" si="634"/>
        <v>93510</v>
      </c>
    </row>
    <row r="40585" spans="1:3">
      <c r="A40585" s="32" t="s">
        <v>4940</v>
      </c>
      <c r="B40585" s="32" t="s">
        <v>142</v>
      </c>
      <c r="C40585">
        <f t="shared" si="634"/>
        <v>93512</v>
      </c>
    </row>
    <row r="40586" spans="1:3">
      <c r="A40586" s="32" t="s">
        <v>4941</v>
      </c>
      <c r="B40586" s="32" t="s">
        <v>142</v>
      </c>
      <c r="C40586">
        <f t="shared" si="634"/>
        <v>93513</v>
      </c>
    </row>
    <row r="40587" spans="1:3">
      <c r="A40587" s="32" t="s">
        <v>4942</v>
      </c>
      <c r="B40587" s="32" t="s">
        <v>142</v>
      </c>
      <c r="C40587">
        <f t="shared" si="634"/>
        <v>93514</v>
      </c>
    </row>
    <row r="40588" spans="1:3">
      <c r="A40588" s="32" t="s">
        <v>5214</v>
      </c>
      <c r="B40588" s="32" t="s">
        <v>142</v>
      </c>
      <c r="C40588">
        <f t="shared" si="634"/>
        <v>93515</v>
      </c>
    </row>
    <row r="40589" spans="1:3">
      <c r="A40589" s="32" t="s">
        <v>4342</v>
      </c>
      <c r="B40589" s="32" t="s">
        <v>142</v>
      </c>
      <c r="C40589">
        <f t="shared" si="634"/>
        <v>93516</v>
      </c>
    </row>
    <row r="40590" spans="1:3">
      <c r="A40590" s="32" t="s">
        <v>5419</v>
      </c>
      <c r="B40590" s="32" t="s">
        <v>142</v>
      </c>
      <c r="C40590">
        <f t="shared" si="634"/>
        <v>93517</v>
      </c>
    </row>
    <row r="40591" spans="1:3">
      <c r="A40591" s="32" t="s">
        <v>3284</v>
      </c>
      <c r="B40591" s="32" t="s">
        <v>142</v>
      </c>
      <c r="C40591">
        <f t="shared" si="634"/>
        <v>93518</v>
      </c>
    </row>
    <row r="40592" spans="1:3">
      <c r="A40592" s="32" t="s">
        <v>4343</v>
      </c>
      <c r="B40592" s="32" t="s">
        <v>142</v>
      </c>
      <c r="C40592">
        <f t="shared" si="634"/>
        <v>93519</v>
      </c>
    </row>
    <row r="40593" spans="1:3">
      <c r="A40593" s="32" t="s">
        <v>5420</v>
      </c>
      <c r="B40593" s="32" t="s">
        <v>142</v>
      </c>
      <c r="C40593">
        <f t="shared" si="634"/>
        <v>93522</v>
      </c>
    </row>
    <row r="40594" spans="1:3">
      <c r="A40594" s="32" t="s">
        <v>3285</v>
      </c>
      <c r="B40594" s="32" t="s">
        <v>142</v>
      </c>
      <c r="C40594">
        <f t="shared" si="634"/>
        <v>93523</v>
      </c>
    </row>
    <row r="40595" spans="1:3">
      <c r="A40595" s="32" t="s">
        <v>3286</v>
      </c>
      <c r="B40595" s="32" t="s">
        <v>142</v>
      </c>
      <c r="C40595">
        <f t="shared" si="634"/>
        <v>93524</v>
      </c>
    </row>
    <row r="40596" spans="1:3">
      <c r="A40596" s="32" t="s">
        <v>4943</v>
      </c>
      <c r="B40596" s="32" t="s">
        <v>142</v>
      </c>
      <c r="C40596">
        <f t="shared" si="634"/>
        <v>93526</v>
      </c>
    </row>
    <row r="40597" spans="1:3">
      <c r="A40597" s="32" t="s">
        <v>4344</v>
      </c>
      <c r="B40597" s="32" t="s">
        <v>142</v>
      </c>
      <c r="C40597">
        <f t="shared" si="634"/>
        <v>93527</v>
      </c>
    </row>
    <row r="40598" spans="1:3">
      <c r="A40598" s="32" t="s">
        <v>4345</v>
      </c>
      <c r="B40598" s="32" t="s">
        <v>142</v>
      </c>
      <c r="C40598">
        <f t="shared" si="634"/>
        <v>93528</v>
      </c>
    </row>
    <row r="40599" spans="1:3">
      <c r="A40599" s="32" t="s">
        <v>4944</v>
      </c>
      <c r="B40599" s="32" t="s">
        <v>142</v>
      </c>
      <c r="C40599">
        <f t="shared" si="634"/>
        <v>93529</v>
      </c>
    </row>
    <row r="40600" spans="1:3">
      <c r="A40600" s="32" t="s">
        <v>5215</v>
      </c>
      <c r="B40600" s="32" t="s">
        <v>142</v>
      </c>
      <c r="C40600">
        <f t="shared" si="634"/>
        <v>93530</v>
      </c>
    </row>
    <row r="40601" spans="1:3">
      <c r="A40601" s="32" t="s">
        <v>3287</v>
      </c>
      <c r="B40601" s="32" t="s">
        <v>142</v>
      </c>
      <c r="C40601">
        <f t="shared" si="634"/>
        <v>93531</v>
      </c>
    </row>
    <row r="40602" spans="1:3">
      <c r="A40602" s="32" t="s">
        <v>4346</v>
      </c>
      <c r="B40602" s="32" t="s">
        <v>142</v>
      </c>
      <c r="C40602">
        <f t="shared" si="634"/>
        <v>93532</v>
      </c>
    </row>
    <row r="40603" spans="1:3">
      <c r="A40603" s="32" t="s">
        <v>4347</v>
      </c>
      <c r="B40603" s="32" t="s">
        <v>142</v>
      </c>
      <c r="C40603">
        <f t="shared" si="634"/>
        <v>93534</v>
      </c>
    </row>
    <row r="40604" spans="1:3">
      <c r="A40604" s="32" t="s">
        <v>4348</v>
      </c>
      <c r="B40604" s="32" t="s">
        <v>142</v>
      </c>
      <c r="C40604">
        <f t="shared" si="634"/>
        <v>93535</v>
      </c>
    </row>
    <row r="40605" spans="1:3">
      <c r="A40605" s="32" t="s">
        <v>3288</v>
      </c>
      <c r="B40605" s="32" t="s">
        <v>142</v>
      </c>
      <c r="C40605">
        <f t="shared" si="634"/>
        <v>93536</v>
      </c>
    </row>
    <row r="40606" spans="1:3">
      <c r="A40606" s="32" t="s">
        <v>3289</v>
      </c>
      <c r="B40606" s="32" t="s">
        <v>142</v>
      </c>
      <c r="C40606">
        <f t="shared" si="634"/>
        <v>93539</v>
      </c>
    </row>
    <row r="40607" spans="1:3">
      <c r="A40607" s="32" t="s">
        <v>4945</v>
      </c>
      <c r="B40607" s="32" t="s">
        <v>142</v>
      </c>
      <c r="C40607">
        <f t="shared" si="634"/>
        <v>93541</v>
      </c>
    </row>
    <row r="40608" spans="1:3">
      <c r="A40608" s="32" t="s">
        <v>4946</v>
      </c>
      <c r="B40608" s="32" t="s">
        <v>142</v>
      </c>
      <c r="C40608">
        <f t="shared" si="634"/>
        <v>93542</v>
      </c>
    </row>
    <row r="40609" spans="1:3">
      <c r="A40609" s="32" t="s">
        <v>3290</v>
      </c>
      <c r="B40609" s="32" t="s">
        <v>142</v>
      </c>
      <c r="C40609">
        <f t="shared" si="634"/>
        <v>93543</v>
      </c>
    </row>
    <row r="40610" spans="1:3">
      <c r="A40610" s="32" t="s">
        <v>3291</v>
      </c>
      <c r="B40610" s="32" t="s">
        <v>142</v>
      </c>
      <c r="C40610">
        <f t="shared" si="634"/>
        <v>93544</v>
      </c>
    </row>
    <row r="40611" spans="1:3">
      <c r="A40611" s="32" t="s">
        <v>5216</v>
      </c>
      <c r="B40611" s="32" t="s">
        <v>142</v>
      </c>
      <c r="C40611">
        <f t="shared" si="634"/>
        <v>93545</v>
      </c>
    </row>
    <row r="40612" spans="1:3">
      <c r="A40612" s="32" t="s">
        <v>4891</v>
      </c>
      <c r="B40612" s="32" t="s">
        <v>142</v>
      </c>
      <c r="C40612">
        <f t="shared" si="634"/>
        <v>93546</v>
      </c>
    </row>
    <row r="40613" spans="1:3">
      <c r="A40613" s="32" t="s">
        <v>4947</v>
      </c>
      <c r="B40613" s="32" t="s">
        <v>142</v>
      </c>
      <c r="C40613">
        <f t="shared" si="634"/>
        <v>93549</v>
      </c>
    </row>
    <row r="40614" spans="1:3">
      <c r="A40614" s="32" t="s">
        <v>3292</v>
      </c>
      <c r="B40614" s="32" t="s">
        <v>142</v>
      </c>
      <c r="C40614">
        <f t="shared" si="634"/>
        <v>93550</v>
      </c>
    </row>
    <row r="40615" spans="1:3">
      <c r="A40615" s="32" t="s">
        <v>4349</v>
      </c>
      <c r="B40615" s="32" t="s">
        <v>142</v>
      </c>
      <c r="C40615">
        <f t="shared" si="634"/>
        <v>93551</v>
      </c>
    </row>
    <row r="40616" spans="1:3">
      <c r="A40616" s="32" t="s">
        <v>3293</v>
      </c>
      <c r="B40616" s="32" t="s">
        <v>142</v>
      </c>
      <c r="C40616">
        <f t="shared" si="634"/>
        <v>93552</v>
      </c>
    </row>
    <row r="40617" spans="1:3">
      <c r="A40617" s="32" t="s">
        <v>3294</v>
      </c>
      <c r="B40617" s="32" t="s">
        <v>142</v>
      </c>
      <c r="C40617">
        <f t="shared" si="634"/>
        <v>93553</v>
      </c>
    </row>
    <row r="40618" spans="1:3">
      <c r="A40618" s="32" t="s">
        <v>4350</v>
      </c>
      <c r="B40618" s="32" t="s">
        <v>142</v>
      </c>
      <c r="C40618">
        <f t="shared" si="634"/>
        <v>93554</v>
      </c>
    </row>
    <row r="40619" spans="1:3">
      <c r="A40619" s="32" t="s">
        <v>3295</v>
      </c>
      <c r="B40619" s="32" t="s">
        <v>142</v>
      </c>
      <c r="C40619">
        <f t="shared" si="634"/>
        <v>93555</v>
      </c>
    </row>
    <row r="40620" spans="1:3">
      <c r="A40620" s="32" t="s">
        <v>4351</v>
      </c>
      <c r="B40620" s="32" t="s">
        <v>142</v>
      </c>
      <c r="C40620">
        <f t="shared" si="634"/>
        <v>93556</v>
      </c>
    </row>
    <row r="40621" spans="1:3">
      <c r="A40621" s="32" t="s">
        <v>3296</v>
      </c>
      <c r="B40621" s="32" t="s">
        <v>142</v>
      </c>
      <c r="C40621">
        <f t="shared" si="634"/>
        <v>93558</v>
      </c>
    </row>
    <row r="40622" spans="1:3">
      <c r="A40622" s="32" t="s">
        <v>4352</v>
      </c>
      <c r="B40622" s="32" t="s">
        <v>142</v>
      </c>
      <c r="C40622">
        <f t="shared" si="634"/>
        <v>93560</v>
      </c>
    </row>
    <row r="40623" spans="1:3">
      <c r="A40623" s="32" t="s">
        <v>3297</v>
      </c>
      <c r="B40623" s="32" t="s">
        <v>142</v>
      </c>
      <c r="C40623">
        <f t="shared" si="634"/>
        <v>93561</v>
      </c>
    </row>
    <row r="40624" spans="1:3">
      <c r="A40624" s="32" t="s">
        <v>4353</v>
      </c>
      <c r="B40624" s="32" t="s">
        <v>142</v>
      </c>
      <c r="C40624">
        <f t="shared" si="634"/>
        <v>93562</v>
      </c>
    </row>
    <row r="40625" spans="1:3">
      <c r="A40625" s="32" t="s">
        <v>3298</v>
      </c>
      <c r="B40625" s="32" t="s">
        <v>142</v>
      </c>
      <c r="C40625">
        <f t="shared" si="634"/>
        <v>93563</v>
      </c>
    </row>
    <row r="40626" spans="1:3">
      <c r="A40626" s="32" t="s">
        <v>5473</v>
      </c>
      <c r="B40626" s="32" t="s">
        <v>142</v>
      </c>
      <c r="C40626">
        <f t="shared" si="634"/>
        <v>93570</v>
      </c>
    </row>
    <row r="40627" spans="1:3">
      <c r="A40627" s="32" t="s">
        <v>4354</v>
      </c>
      <c r="B40627" s="32" t="s">
        <v>142</v>
      </c>
      <c r="C40627">
        <f t="shared" si="634"/>
        <v>93581</v>
      </c>
    </row>
    <row r="40628" spans="1:3">
      <c r="A40628" s="32" t="s">
        <v>4851</v>
      </c>
      <c r="B40628" s="32" t="s">
        <v>142</v>
      </c>
      <c r="C40628">
        <f t="shared" si="634"/>
        <v>93582</v>
      </c>
    </row>
    <row r="40629" spans="1:3">
      <c r="A40629" s="32" t="s">
        <v>3299</v>
      </c>
      <c r="B40629" s="32" t="s">
        <v>142</v>
      </c>
      <c r="C40629">
        <f t="shared" si="634"/>
        <v>93584</v>
      </c>
    </row>
    <row r="40630" spans="1:3">
      <c r="A40630" s="32" t="s">
        <v>4355</v>
      </c>
      <c r="B40630" s="32" t="s">
        <v>142</v>
      </c>
      <c r="C40630">
        <f t="shared" si="634"/>
        <v>93586</v>
      </c>
    </row>
    <row r="40631" spans="1:3">
      <c r="A40631" s="32" t="s">
        <v>3300</v>
      </c>
      <c r="B40631" s="32" t="s">
        <v>142</v>
      </c>
      <c r="C40631">
        <f t="shared" si="634"/>
        <v>93590</v>
      </c>
    </row>
    <row r="40632" spans="1:3">
      <c r="A40632" s="32" t="s">
        <v>4356</v>
      </c>
      <c r="B40632" s="32" t="s">
        <v>142</v>
      </c>
      <c r="C40632">
        <f t="shared" si="634"/>
        <v>93591</v>
      </c>
    </row>
    <row r="40633" spans="1:3">
      <c r="A40633" s="32" t="s">
        <v>4357</v>
      </c>
      <c r="B40633" s="32" t="s">
        <v>142</v>
      </c>
      <c r="C40633">
        <f t="shared" si="634"/>
        <v>93592</v>
      </c>
    </row>
    <row r="40634" spans="1:3">
      <c r="A40634" s="32" t="s">
        <v>3301</v>
      </c>
      <c r="B40634" s="32" t="s">
        <v>142</v>
      </c>
      <c r="C40634">
        <f t="shared" si="634"/>
        <v>93596</v>
      </c>
    </row>
    <row r="40635" spans="1:3">
      <c r="A40635" s="32" t="s">
        <v>4358</v>
      </c>
      <c r="B40635" s="32" t="s">
        <v>142</v>
      </c>
      <c r="C40635">
        <f t="shared" si="634"/>
        <v>93599</v>
      </c>
    </row>
    <row r="40636" spans="1:3">
      <c r="A40636" s="32" t="s">
        <v>5217</v>
      </c>
      <c r="B40636" s="32" t="s">
        <v>142</v>
      </c>
      <c r="C40636">
        <f t="shared" si="634"/>
        <v>93601</v>
      </c>
    </row>
    <row r="40637" spans="1:3">
      <c r="A40637" s="32" t="s">
        <v>4359</v>
      </c>
      <c r="B40637" s="32" t="s">
        <v>142</v>
      </c>
      <c r="C40637">
        <f t="shared" si="634"/>
        <v>93602</v>
      </c>
    </row>
    <row r="40638" spans="1:3">
      <c r="A40638" s="32" t="s">
        <v>5421</v>
      </c>
      <c r="B40638" s="32" t="s">
        <v>142</v>
      </c>
      <c r="C40638">
        <f t="shared" si="634"/>
        <v>93603</v>
      </c>
    </row>
    <row r="40639" spans="1:3">
      <c r="A40639" s="32" t="s">
        <v>3302</v>
      </c>
      <c r="B40639" s="32" t="s">
        <v>142</v>
      </c>
      <c r="C40639">
        <f t="shared" si="634"/>
        <v>93604</v>
      </c>
    </row>
    <row r="40640" spans="1:3">
      <c r="A40640" s="32" t="s">
        <v>3303</v>
      </c>
      <c r="B40640" s="32" t="s">
        <v>142</v>
      </c>
      <c r="C40640">
        <f t="shared" si="634"/>
        <v>93605</v>
      </c>
    </row>
    <row r="40641" spans="1:3">
      <c r="A40641" s="32" t="s">
        <v>3304</v>
      </c>
      <c r="B40641" s="32" t="s">
        <v>142</v>
      </c>
      <c r="C40641">
        <f t="shared" si="634"/>
        <v>93606</v>
      </c>
    </row>
    <row r="40642" spans="1:3">
      <c r="A40642" s="32" t="s">
        <v>3305</v>
      </c>
      <c r="B40642" s="32" t="s">
        <v>142</v>
      </c>
      <c r="C40642">
        <f t="shared" ref="C40642:C40705" si="635">1*A40642</f>
        <v>93607</v>
      </c>
    </row>
    <row r="40643" spans="1:3">
      <c r="A40643" s="32" t="s">
        <v>4360</v>
      </c>
      <c r="B40643" s="32" t="s">
        <v>142</v>
      </c>
      <c r="C40643">
        <f t="shared" si="635"/>
        <v>93608</v>
      </c>
    </row>
    <row r="40644" spans="1:3">
      <c r="A40644" s="32" t="s">
        <v>4361</v>
      </c>
      <c r="B40644" s="32" t="s">
        <v>142</v>
      </c>
      <c r="C40644">
        <f t="shared" si="635"/>
        <v>93609</v>
      </c>
    </row>
    <row r="40645" spans="1:3">
      <c r="A40645" s="32" t="s">
        <v>3306</v>
      </c>
      <c r="B40645" s="32" t="s">
        <v>142</v>
      </c>
      <c r="C40645">
        <f t="shared" si="635"/>
        <v>93610</v>
      </c>
    </row>
    <row r="40646" spans="1:3">
      <c r="A40646" s="32" t="s">
        <v>4362</v>
      </c>
      <c r="B40646" s="32" t="s">
        <v>142</v>
      </c>
      <c r="C40646">
        <f t="shared" si="635"/>
        <v>93611</v>
      </c>
    </row>
    <row r="40647" spans="1:3">
      <c r="A40647" s="32" t="s">
        <v>4363</v>
      </c>
      <c r="B40647" s="32" t="s">
        <v>142</v>
      </c>
      <c r="C40647">
        <f t="shared" si="635"/>
        <v>93612</v>
      </c>
    </row>
    <row r="40648" spans="1:3">
      <c r="A40648" s="32" t="s">
        <v>3307</v>
      </c>
      <c r="B40648" s="32" t="s">
        <v>142</v>
      </c>
      <c r="C40648">
        <f t="shared" si="635"/>
        <v>93613</v>
      </c>
    </row>
    <row r="40649" spans="1:3">
      <c r="A40649" s="32" t="s">
        <v>4364</v>
      </c>
      <c r="B40649" s="32" t="s">
        <v>142</v>
      </c>
      <c r="C40649">
        <f t="shared" si="635"/>
        <v>93614</v>
      </c>
    </row>
    <row r="40650" spans="1:3">
      <c r="A40650" s="32" t="s">
        <v>3308</v>
      </c>
      <c r="B40650" s="32" t="s">
        <v>142</v>
      </c>
      <c r="C40650">
        <f t="shared" si="635"/>
        <v>93615</v>
      </c>
    </row>
    <row r="40651" spans="1:3">
      <c r="A40651" s="32" t="s">
        <v>3309</v>
      </c>
      <c r="B40651" s="32" t="s">
        <v>142</v>
      </c>
      <c r="C40651">
        <f t="shared" si="635"/>
        <v>93616</v>
      </c>
    </row>
    <row r="40652" spans="1:3">
      <c r="A40652" s="32" t="s">
        <v>3310</v>
      </c>
      <c r="B40652" s="32" t="s">
        <v>142</v>
      </c>
      <c r="C40652">
        <f t="shared" si="635"/>
        <v>93618</v>
      </c>
    </row>
    <row r="40653" spans="1:3">
      <c r="A40653" s="32" t="s">
        <v>4365</v>
      </c>
      <c r="B40653" s="32" t="s">
        <v>142</v>
      </c>
      <c r="C40653">
        <f t="shared" si="635"/>
        <v>93619</v>
      </c>
    </row>
    <row r="40654" spans="1:3">
      <c r="A40654" s="32" t="s">
        <v>3311</v>
      </c>
      <c r="B40654" s="32" t="s">
        <v>142</v>
      </c>
      <c r="C40654">
        <f t="shared" si="635"/>
        <v>93620</v>
      </c>
    </row>
    <row r="40655" spans="1:3">
      <c r="A40655" s="32" t="s">
        <v>3312</v>
      </c>
      <c r="B40655" s="32" t="s">
        <v>142</v>
      </c>
      <c r="C40655">
        <f t="shared" si="635"/>
        <v>93621</v>
      </c>
    </row>
    <row r="40656" spans="1:3">
      <c r="A40656" s="32" t="s">
        <v>4366</v>
      </c>
      <c r="B40656" s="32" t="s">
        <v>142</v>
      </c>
      <c r="C40656">
        <f t="shared" si="635"/>
        <v>93622</v>
      </c>
    </row>
    <row r="40657" spans="1:3">
      <c r="A40657" s="32" t="s">
        <v>4948</v>
      </c>
      <c r="B40657" s="32" t="s">
        <v>142</v>
      </c>
      <c r="C40657">
        <f t="shared" si="635"/>
        <v>93623</v>
      </c>
    </row>
    <row r="40658" spans="1:3">
      <c r="A40658" s="32" t="s">
        <v>4367</v>
      </c>
      <c r="B40658" s="32" t="s">
        <v>142</v>
      </c>
      <c r="C40658">
        <f t="shared" si="635"/>
        <v>93624</v>
      </c>
    </row>
    <row r="40659" spans="1:3">
      <c r="A40659" s="32" t="s">
        <v>4368</v>
      </c>
      <c r="B40659" s="32" t="s">
        <v>142</v>
      </c>
      <c r="C40659">
        <f t="shared" si="635"/>
        <v>93625</v>
      </c>
    </row>
    <row r="40660" spans="1:3">
      <c r="A40660" s="32" t="s">
        <v>3313</v>
      </c>
      <c r="B40660" s="32" t="s">
        <v>142</v>
      </c>
      <c r="C40660">
        <f t="shared" si="635"/>
        <v>93626</v>
      </c>
    </row>
    <row r="40661" spans="1:3">
      <c r="A40661" s="32" t="s">
        <v>4369</v>
      </c>
      <c r="B40661" s="32" t="s">
        <v>142</v>
      </c>
      <c r="C40661">
        <f t="shared" si="635"/>
        <v>93627</v>
      </c>
    </row>
    <row r="40662" spans="1:3">
      <c r="A40662" s="32" t="s">
        <v>3314</v>
      </c>
      <c r="B40662" s="32" t="s">
        <v>142</v>
      </c>
      <c r="C40662">
        <f t="shared" si="635"/>
        <v>93628</v>
      </c>
    </row>
    <row r="40663" spans="1:3">
      <c r="A40663" s="32" t="s">
        <v>5468</v>
      </c>
      <c r="B40663" s="32" t="s">
        <v>142</v>
      </c>
      <c r="C40663">
        <f t="shared" si="635"/>
        <v>93629</v>
      </c>
    </row>
    <row r="40664" spans="1:3">
      <c r="A40664" s="32" t="s">
        <v>4370</v>
      </c>
      <c r="B40664" s="32" t="s">
        <v>142</v>
      </c>
      <c r="C40664">
        <f t="shared" si="635"/>
        <v>93630</v>
      </c>
    </row>
    <row r="40665" spans="1:3">
      <c r="A40665" s="32" t="s">
        <v>3315</v>
      </c>
      <c r="B40665" s="32" t="s">
        <v>142</v>
      </c>
      <c r="C40665">
        <f t="shared" si="635"/>
        <v>93631</v>
      </c>
    </row>
    <row r="40666" spans="1:3">
      <c r="A40666" s="32" t="s">
        <v>4949</v>
      </c>
      <c r="B40666" s="32" t="s">
        <v>142</v>
      </c>
      <c r="C40666">
        <f t="shared" si="635"/>
        <v>93633</v>
      </c>
    </row>
    <row r="40667" spans="1:3">
      <c r="A40667" s="32" t="s">
        <v>3316</v>
      </c>
      <c r="B40667" s="32" t="s">
        <v>142</v>
      </c>
      <c r="C40667">
        <f t="shared" si="635"/>
        <v>93634</v>
      </c>
    </row>
    <row r="40668" spans="1:3">
      <c r="A40668" s="32" t="s">
        <v>4371</v>
      </c>
      <c r="B40668" s="32" t="s">
        <v>142</v>
      </c>
      <c r="C40668">
        <f t="shared" si="635"/>
        <v>93635</v>
      </c>
    </row>
    <row r="40669" spans="1:3">
      <c r="A40669" s="32" t="s">
        <v>3317</v>
      </c>
      <c r="B40669" s="32" t="s">
        <v>142</v>
      </c>
      <c r="C40669">
        <f t="shared" si="635"/>
        <v>93636</v>
      </c>
    </row>
    <row r="40670" spans="1:3">
      <c r="A40670" s="32" t="s">
        <v>3318</v>
      </c>
      <c r="B40670" s="32" t="s">
        <v>142</v>
      </c>
      <c r="C40670">
        <f t="shared" si="635"/>
        <v>93637</v>
      </c>
    </row>
    <row r="40671" spans="1:3">
      <c r="A40671" s="32" t="s">
        <v>4372</v>
      </c>
      <c r="B40671" s="32" t="s">
        <v>142</v>
      </c>
      <c r="C40671">
        <f t="shared" si="635"/>
        <v>93638</v>
      </c>
    </row>
    <row r="40672" spans="1:3">
      <c r="A40672" s="32" t="s">
        <v>3319</v>
      </c>
      <c r="B40672" s="32" t="s">
        <v>142</v>
      </c>
      <c r="C40672">
        <f t="shared" si="635"/>
        <v>93639</v>
      </c>
    </row>
    <row r="40673" spans="1:3">
      <c r="A40673" s="32" t="s">
        <v>4373</v>
      </c>
      <c r="B40673" s="32" t="s">
        <v>142</v>
      </c>
      <c r="C40673">
        <f t="shared" si="635"/>
        <v>93640</v>
      </c>
    </row>
    <row r="40674" spans="1:3">
      <c r="A40674" s="32" t="s">
        <v>3320</v>
      </c>
      <c r="B40674" s="32" t="s">
        <v>142</v>
      </c>
      <c r="C40674">
        <f t="shared" si="635"/>
        <v>93641</v>
      </c>
    </row>
    <row r="40675" spans="1:3">
      <c r="A40675" s="32" t="s">
        <v>4374</v>
      </c>
      <c r="B40675" s="32" t="s">
        <v>142</v>
      </c>
      <c r="C40675">
        <f t="shared" si="635"/>
        <v>93642</v>
      </c>
    </row>
    <row r="40676" spans="1:3">
      <c r="A40676" s="32" t="s">
        <v>3321</v>
      </c>
      <c r="B40676" s="32" t="s">
        <v>142</v>
      </c>
      <c r="C40676">
        <f t="shared" si="635"/>
        <v>93643</v>
      </c>
    </row>
    <row r="40677" spans="1:3">
      <c r="A40677" s="32" t="s">
        <v>3322</v>
      </c>
      <c r="B40677" s="32" t="s">
        <v>142</v>
      </c>
      <c r="C40677">
        <f t="shared" si="635"/>
        <v>93644</v>
      </c>
    </row>
    <row r="40678" spans="1:3">
      <c r="A40678" s="32" t="s">
        <v>5218</v>
      </c>
      <c r="B40678" s="32" t="s">
        <v>142</v>
      </c>
      <c r="C40678">
        <f t="shared" si="635"/>
        <v>93645</v>
      </c>
    </row>
    <row r="40679" spans="1:3">
      <c r="A40679" s="32" t="s">
        <v>3323</v>
      </c>
      <c r="B40679" s="32" t="s">
        <v>142</v>
      </c>
      <c r="C40679">
        <f t="shared" si="635"/>
        <v>93646</v>
      </c>
    </row>
    <row r="40680" spans="1:3">
      <c r="A40680" s="32" t="s">
        <v>4375</v>
      </c>
      <c r="B40680" s="32" t="s">
        <v>142</v>
      </c>
      <c r="C40680">
        <f t="shared" si="635"/>
        <v>93647</v>
      </c>
    </row>
    <row r="40681" spans="1:3">
      <c r="A40681" s="32" t="s">
        <v>4376</v>
      </c>
      <c r="B40681" s="32" t="s">
        <v>142</v>
      </c>
      <c r="C40681">
        <f t="shared" si="635"/>
        <v>93648</v>
      </c>
    </row>
    <row r="40682" spans="1:3">
      <c r="A40682" s="32" t="s">
        <v>4377</v>
      </c>
      <c r="B40682" s="32" t="s">
        <v>142</v>
      </c>
      <c r="C40682">
        <f t="shared" si="635"/>
        <v>93649</v>
      </c>
    </row>
    <row r="40683" spans="1:3">
      <c r="A40683" s="32" t="s">
        <v>4378</v>
      </c>
      <c r="B40683" s="32" t="s">
        <v>142</v>
      </c>
      <c r="C40683">
        <f t="shared" si="635"/>
        <v>93650</v>
      </c>
    </row>
    <row r="40684" spans="1:3">
      <c r="A40684" s="32" t="s">
        <v>4379</v>
      </c>
      <c r="B40684" s="32" t="s">
        <v>142</v>
      </c>
      <c r="C40684">
        <f t="shared" si="635"/>
        <v>93651</v>
      </c>
    </row>
    <row r="40685" spans="1:3">
      <c r="A40685" s="32" t="s">
        <v>3324</v>
      </c>
      <c r="B40685" s="32" t="s">
        <v>142</v>
      </c>
      <c r="C40685">
        <f t="shared" si="635"/>
        <v>93652</v>
      </c>
    </row>
    <row r="40686" spans="1:3">
      <c r="A40686" s="32" t="s">
        <v>4950</v>
      </c>
      <c r="B40686" s="32" t="s">
        <v>142</v>
      </c>
      <c r="C40686">
        <f t="shared" si="635"/>
        <v>93653</v>
      </c>
    </row>
    <row r="40687" spans="1:3">
      <c r="A40687" s="32" t="s">
        <v>3325</v>
      </c>
      <c r="B40687" s="32" t="s">
        <v>142</v>
      </c>
      <c r="C40687">
        <f t="shared" si="635"/>
        <v>93654</v>
      </c>
    </row>
    <row r="40688" spans="1:3">
      <c r="A40688" s="32" t="s">
        <v>4380</v>
      </c>
      <c r="B40688" s="32" t="s">
        <v>142</v>
      </c>
      <c r="C40688">
        <f t="shared" si="635"/>
        <v>93656</v>
      </c>
    </row>
    <row r="40689" spans="1:3">
      <c r="A40689" s="32" t="s">
        <v>4381</v>
      </c>
      <c r="B40689" s="32" t="s">
        <v>142</v>
      </c>
      <c r="C40689">
        <f t="shared" si="635"/>
        <v>93657</v>
      </c>
    </row>
    <row r="40690" spans="1:3">
      <c r="A40690" s="32" t="s">
        <v>3326</v>
      </c>
      <c r="B40690" s="32" t="s">
        <v>142</v>
      </c>
      <c r="C40690">
        <f t="shared" si="635"/>
        <v>93660</v>
      </c>
    </row>
    <row r="40691" spans="1:3">
      <c r="A40691" s="32" t="s">
        <v>4382</v>
      </c>
      <c r="B40691" s="32" t="s">
        <v>142</v>
      </c>
      <c r="C40691">
        <f t="shared" si="635"/>
        <v>93661</v>
      </c>
    </row>
    <row r="40692" spans="1:3">
      <c r="A40692" s="32" t="s">
        <v>3327</v>
      </c>
      <c r="B40692" s="32" t="s">
        <v>142</v>
      </c>
      <c r="C40692">
        <f t="shared" si="635"/>
        <v>93662</v>
      </c>
    </row>
    <row r="40693" spans="1:3">
      <c r="A40693" s="32" t="s">
        <v>4383</v>
      </c>
      <c r="B40693" s="32" t="s">
        <v>142</v>
      </c>
      <c r="C40693">
        <f t="shared" si="635"/>
        <v>93664</v>
      </c>
    </row>
    <row r="40694" spans="1:3">
      <c r="A40694" s="32" t="s">
        <v>3328</v>
      </c>
      <c r="B40694" s="32" t="s">
        <v>142</v>
      </c>
      <c r="C40694">
        <f t="shared" si="635"/>
        <v>93665</v>
      </c>
    </row>
    <row r="40695" spans="1:3">
      <c r="A40695" s="32" t="s">
        <v>4951</v>
      </c>
      <c r="B40695" s="32" t="s">
        <v>142</v>
      </c>
      <c r="C40695">
        <f t="shared" si="635"/>
        <v>93666</v>
      </c>
    </row>
    <row r="40696" spans="1:3">
      <c r="A40696" s="32" t="s">
        <v>4384</v>
      </c>
      <c r="B40696" s="32" t="s">
        <v>142</v>
      </c>
      <c r="C40696">
        <f t="shared" si="635"/>
        <v>93667</v>
      </c>
    </row>
    <row r="40697" spans="1:3">
      <c r="A40697" s="32" t="s">
        <v>3329</v>
      </c>
      <c r="B40697" s="32" t="s">
        <v>142</v>
      </c>
      <c r="C40697">
        <f t="shared" si="635"/>
        <v>93668</v>
      </c>
    </row>
    <row r="40698" spans="1:3">
      <c r="A40698" s="32" t="s">
        <v>4952</v>
      </c>
      <c r="B40698" s="32" t="s">
        <v>142</v>
      </c>
      <c r="C40698">
        <f t="shared" si="635"/>
        <v>93669</v>
      </c>
    </row>
    <row r="40699" spans="1:3">
      <c r="A40699" s="32" t="s">
        <v>4953</v>
      </c>
      <c r="B40699" s="32" t="s">
        <v>142</v>
      </c>
      <c r="C40699">
        <f t="shared" si="635"/>
        <v>93670</v>
      </c>
    </row>
    <row r="40700" spans="1:3">
      <c r="A40700" s="32" t="s">
        <v>5219</v>
      </c>
      <c r="B40700" s="32" t="s">
        <v>142</v>
      </c>
      <c r="C40700">
        <f t="shared" si="635"/>
        <v>93673</v>
      </c>
    </row>
    <row r="40701" spans="1:3">
      <c r="A40701" s="32" t="s">
        <v>3330</v>
      </c>
      <c r="B40701" s="32" t="s">
        <v>142</v>
      </c>
      <c r="C40701">
        <f t="shared" si="635"/>
        <v>93675</v>
      </c>
    </row>
    <row r="40702" spans="1:3">
      <c r="A40702" s="32" t="s">
        <v>5469</v>
      </c>
      <c r="B40702" s="32" t="s">
        <v>142</v>
      </c>
      <c r="C40702">
        <f t="shared" si="635"/>
        <v>93700</v>
      </c>
    </row>
    <row r="40703" spans="1:3">
      <c r="A40703" s="32" t="s">
        <v>3331</v>
      </c>
      <c r="B40703" s="32" t="s">
        <v>142</v>
      </c>
      <c r="C40703">
        <f t="shared" si="635"/>
        <v>93701</v>
      </c>
    </row>
    <row r="40704" spans="1:3">
      <c r="A40704" s="32" t="s">
        <v>3332</v>
      </c>
      <c r="B40704" s="32" t="s">
        <v>142</v>
      </c>
      <c r="C40704">
        <f t="shared" si="635"/>
        <v>93702</v>
      </c>
    </row>
    <row r="40705" spans="1:3">
      <c r="A40705" s="32" t="s">
        <v>4385</v>
      </c>
      <c r="B40705" s="32" t="s">
        <v>142</v>
      </c>
      <c r="C40705">
        <f t="shared" si="635"/>
        <v>93703</v>
      </c>
    </row>
    <row r="40706" spans="1:3">
      <c r="A40706" s="32" t="s">
        <v>3333</v>
      </c>
      <c r="B40706" s="32" t="s">
        <v>142</v>
      </c>
      <c r="C40706">
        <f t="shared" ref="C40706:C40769" si="636">1*A40706</f>
        <v>93704</v>
      </c>
    </row>
    <row r="40707" spans="1:3">
      <c r="A40707" s="32" t="s">
        <v>4386</v>
      </c>
      <c r="B40707" s="32" t="s">
        <v>142</v>
      </c>
      <c r="C40707">
        <f t="shared" si="636"/>
        <v>93705</v>
      </c>
    </row>
    <row r="40708" spans="1:3">
      <c r="A40708" s="32" t="s">
        <v>4387</v>
      </c>
      <c r="B40708" s="32" t="s">
        <v>142</v>
      </c>
      <c r="C40708">
        <f t="shared" si="636"/>
        <v>93706</v>
      </c>
    </row>
    <row r="40709" spans="1:3">
      <c r="A40709" s="32" t="s">
        <v>3334</v>
      </c>
      <c r="B40709" s="32" t="s">
        <v>142</v>
      </c>
      <c r="C40709">
        <f t="shared" si="636"/>
        <v>93707</v>
      </c>
    </row>
    <row r="40710" spans="1:3">
      <c r="A40710" s="32" t="s">
        <v>4388</v>
      </c>
      <c r="B40710" s="32" t="s">
        <v>142</v>
      </c>
      <c r="C40710">
        <f t="shared" si="636"/>
        <v>93708</v>
      </c>
    </row>
    <row r="40711" spans="1:3">
      <c r="A40711" s="32" t="s">
        <v>3335</v>
      </c>
      <c r="B40711" s="32" t="s">
        <v>142</v>
      </c>
      <c r="C40711">
        <f t="shared" si="636"/>
        <v>93709</v>
      </c>
    </row>
    <row r="40712" spans="1:3">
      <c r="A40712" s="32" t="s">
        <v>3336</v>
      </c>
      <c r="B40712" s="32" t="s">
        <v>142</v>
      </c>
      <c r="C40712">
        <f t="shared" si="636"/>
        <v>93710</v>
      </c>
    </row>
    <row r="40713" spans="1:3">
      <c r="A40713" s="32" t="s">
        <v>4389</v>
      </c>
      <c r="B40713" s="32" t="s">
        <v>142</v>
      </c>
      <c r="C40713">
        <f t="shared" si="636"/>
        <v>93711</v>
      </c>
    </row>
    <row r="40714" spans="1:3">
      <c r="A40714" s="32" t="s">
        <v>3337</v>
      </c>
      <c r="B40714" s="32" t="s">
        <v>142</v>
      </c>
      <c r="C40714">
        <f t="shared" si="636"/>
        <v>93712</v>
      </c>
    </row>
    <row r="40715" spans="1:3">
      <c r="A40715" s="32" t="s">
        <v>4390</v>
      </c>
      <c r="B40715" s="32" t="s">
        <v>142</v>
      </c>
      <c r="C40715">
        <f t="shared" si="636"/>
        <v>93714</v>
      </c>
    </row>
    <row r="40716" spans="1:3">
      <c r="A40716" s="32" t="s">
        <v>3338</v>
      </c>
      <c r="B40716" s="32" t="s">
        <v>142</v>
      </c>
      <c r="C40716">
        <f t="shared" si="636"/>
        <v>93715</v>
      </c>
    </row>
    <row r="40717" spans="1:3">
      <c r="A40717" s="32" t="s">
        <v>4391</v>
      </c>
      <c r="B40717" s="32" t="s">
        <v>142</v>
      </c>
      <c r="C40717">
        <f t="shared" si="636"/>
        <v>93716</v>
      </c>
    </row>
    <row r="40718" spans="1:3">
      <c r="A40718" s="32" t="s">
        <v>3339</v>
      </c>
      <c r="B40718" s="32" t="s">
        <v>142</v>
      </c>
      <c r="C40718">
        <f t="shared" si="636"/>
        <v>93717</v>
      </c>
    </row>
    <row r="40719" spans="1:3">
      <c r="A40719" s="32" t="s">
        <v>3340</v>
      </c>
      <c r="B40719" s="32" t="s">
        <v>142</v>
      </c>
      <c r="C40719">
        <f t="shared" si="636"/>
        <v>93718</v>
      </c>
    </row>
    <row r="40720" spans="1:3">
      <c r="A40720" s="32" t="s">
        <v>3341</v>
      </c>
      <c r="B40720" s="32" t="s">
        <v>142</v>
      </c>
      <c r="C40720">
        <f t="shared" si="636"/>
        <v>93720</v>
      </c>
    </row>
    <row r="40721" spans="1:3">
      <c r="A40721" s="32" t="s">
        <v>4392</v>
      </c>
      <c r="B40721" s="32" t="s">
        <v>142</v>
      </c>
      <c r="C40721">
        <f t="shared" si="636"/>
        <v>93721</v>
      </c>
    </row>
    <row r="40722" spans="1:3">
      <c r="A40722" s="32" t="s">
        <v>4393</v>
      </c>
      <c r="B40722" s="32" t="s">
        <v>142</v>
      </c>
      <c r="C40722">
        <f t="shared" si="636"/>
        <v>93722</v>
      </c>
    </row>
    <row r="40723" spans="1:3">
      <c r="A40723" s="32" t="s">
        <v>3342</v>
      </c>
      <c r="B40723" s="32" t="s">
        <v>142</v>
      </c>
      <c r="C40723">
        <f t="shared" si="636"/>
        <v>93723</v>
      </c>
    </row>
    <row r="40724" spans="1:3">
      <c r="A40724" s="32" t="s">
        <v>4394</v>
      </c>
      <c r="B40724" s="32" t="s">
        <v>142</v>
      </c>
      <c r="C40724">
        <f t="shared" si="636"/>
        <v>93724</v>
      </c>
    </row>
    <row r="40725" spans="1:3">
      <c r="A40725" s="32" t="s">
        <v>3343</v>
      </c>
      <c r="B40725" s="32" t="s">
        <v>142</v>
      </c>
      <c r="C40725">
        <f t="shared" si="636"/>
        <v>93725</v>
      </c>
    </row>
    <row r="40726" spans="1:3">
      <c r="A40726" s="32" t="s">
        <v>3344</v>
      </c>
      <c r="B40726" s="32" t="s">
        <v>142</v>
      </c>
      <c r="C40726">
        <f t="shared" si="636"/>
        <v>93726</v>
      </c>
    </row>
    <row r="40727" spans="1:3">
      <c r="A40727" s="32" t="s">
        <v>4395</v>
      </c>
      <c r="B40727" s="32" t="s">
        <v>142</v>
      </c>
      <c r="C40727">
        <f t="shared" si="636"/>
        <v>93727</v>
      </c>
    </row>
    <row r="40728" spans="1:3">
      <c r="A40728" s="32" t="s">
        <v>3345</v>
      </c>
      <c r="B40728" s="32" t="s">
        <v>142</v>
      </c>
      <c r="C40728">
        <f t="shared" si="636"/>
        <v>93728</v>
      </c>
    </row>
    <row r="40729" spans="1:3">
      <c r="A40729" s="32" t="s">
        <v>4396</v>
      </c>
      <c r="B40729" s="32" t="s">
        <v>142</v>
      </c>
      <c r="C40729">
        <f t="shared" si="636"/>
        <v>93729</v>
      </c>
    </row>
    <row r="40730" spans="1:3">
      <c r="A40730" s="32" t="s">
        <v>4397</v>
      </c>
      <c r="B40730" s="32" t="s">
        <v>142</v>
      </c>
      <c r="C40730">
        <f t="shared" si="636"/>
        <v>93730</v>
      </c>
    </row>
    <row r="40731" spans="1:3">
      <c r="A40731" s="32" t="s">
        <v>3346</v>
      </c>
      <c r="B40731" s="32" t="s">
        <v>142</v>
      </c>
      <c r="C40731">
        <f t="shared" si="636"/>
        <v>93737</v>
      </c>
    </row>
    <row r="40732" spans="1:3">
      <c r="A40732" s="32" t="s">
        <v>3347</v>
      </c>
      <c r="B40732" s="32" t="s">
        <v>142</v>
      </c>
      <c r="C40732">
        <f t="shared" si="636"/>
        <v>93740</v>
      </c>
    </row>
    <row r="40733" spans="1:3">
      <c r="A40733" s="32" t="s">
        <v>4398</v>
      </c>
      <c r="B40733" s="32" t="s">
        <v>142</v>
      </c>
      <c r="C40733">
        <f t="shared" si="636"/>
        <v>93741</v>
      </c>
    </row>
    <row r="40734" spans="1:3">
      <c r="A40734" s="32" t="s">
        <v>4399</v>
      </c>
      <c r="B40734" s="32" t="s">
        <v>142</v>
      </c>
      <c r="C40734">
        <f t="shared" si="636"/>
        <v>93744</v>
      </c>
    </row>
    <row r="40735" spans="1:3">
      <c r="A40735" s="32" t="s">
        <v>3348</v>
      </c>
      <c r="B40735" s="32" t="s">
        <v>142</v>
      </c>
      <c r="C40735">
        <f t="shared" si="636"/>
        <v>93745</v>
      </c>
    </row>
    <row r="40736" spans="1:3">
      <c r="A40736" s="32" t="s">
        <v>4400</v>
      </c>
      <c r="B40736" s="32" t="s">
        <v>142</v>
      </c>
      <c r="C40736">
        <f t="shared" si="636"/>
        <v>93747</v>
      </c>
    </row>
    <row r="40737" spans="1:3">
      <c r="A40737" s="32" t="s">
        <v>4401</v>
      </c>
      <c r="B40737" s="32" t="s">
        <v>142</v>
      </c>
      <c r="C40737">
        <f t="shared" si="636"/>
        <v>93750</v>
      </c>
    </row>
    <row r="40738" spans="1:3">
      <c r="A40738" s="32" t="s">
        <v>3349</v>
      </c>
      <c r="B40738" s="32" t="s">
        <v>142</v>
      </c>
      <c r="C40738">
        <f t="shared" si="636"/>
        <v>93755</v>
      </c>
    </row>
    <row r="40739" spans="1:3">
      <c r="A40739" s="32" t="s">
        <v>4852</v>
      </c>
      <c r="B40739" s="32" t="s">
        <v>142</v>
      </c>
      <c r="C40739">
        <f t="shared" si="636"/>
        <v>93759</v>
      </c>
    </row>
    <row r="40740" spans="1:3">
      <c r="A40740" s="32" t="s">
        <v>3350</v>
      </c>
      <c r="B40740" s="32" t="s">
        <v>142</v>
      </c>
      <c r="C40740">
        <f t="shared" si="636"/>
        <v>93760</v>
      </c>
    </row>
    <row r="40741" spans="1:3">
      <c r="A40741" s="32" t="s">
        <v>4402</v>
      </c>
      <c r="B40741" s="32" t="s">
        <v>142</v>
      </c>
      <c r="C40741">
        <f t="shared" si="636"/>
        <v>93761</v>
      </c>
    </row>
    <row r="40742" spans="1:3">
      <c r="A40742" s="32" t="s">
        <v>4954</v>
      </c>
      <c r="B40742" s="32" t="s">
        <v>142</v>
      </c>
      <c r="C40742">
        <f t="shared" si="636"/>
        <v>93762</v>
      </c>
    </row>
    <row r="40743" spans="1:3">
      <c r="A40743" s="32" t="s">
        <v>4403</v>
      </c>
      <c r="B40743" s="32" t="s">
        <v>142</v>
      </c>
      <c r="C40743">
        <f t="shared" si="636"/>
        <v>93764</v>
      </c>
    </row>
    <row r="40744" spans="1:3">
      <c r="A40744" s="32" t="s">
        <v>3351</v>
      </c>
      <c r="B40744" s="32" t="s">
        <v>142</v>
      </c>
      <c r="C40744">
        <f t="shared" si="636"/>
        <v>93765</v>
      </c>
    </row>
    <row r="40745" spans="1:3">
      <c r="A40745" s="32" t="s">
        <v>4404</v>
      </c>
      <c r="B40745" s="32" t="s">
        <v>142</v>
      </c>
      <c r="C40745">
        <f t="shared" si="636"/>
        <v>93771</v>
      </c>
    </row>
    <row r="40746" spans="1:3">
      <c r="A40746" s="32" t="s">
        <v>3352</v>
      </c>
      <c r="B40746" s="32" t="s">
        <v>142</v>
      </c>
      <c r="C40746">
        <f t="shared" si="636"/>
        <v>93772</v>
      </c>
    </row>
    <row r="40747" spans="1:3">
      <c r="A40747" s="32" t="s">
        <v>3353</v>
      </c>
      <c r="B40747" s="32" t="s">
        <v>142</v>
      </c>
      <c r="C40747">
        <f t="shared" si="636"/>
        <v>93773</v>
      </c>
    </row>
    <row r="40748" spans="1:3">
      <c r="A40748" s="32" t="s">
        <v>3354</v>
      </c>
      <c r="B40748" s="32" t="s">
        <v>142</v>
      </c>
      <c r="C40748">
        <f t="shared" si="636"/>
        <v>93774</v>
      </c>
    </row>
    <row r="40749" spans="1:3">
      <c r="A40749" s="32" t="s">
        <v>3355</v>
      </c>
      <c r="B40749" s="32" t="s">
        <v>142</v>
      </c>
      <c r="C40749">
        <f t="shared" si="636"/>
        <v>93775</v>
      </c>
    </row>
    <row r="40750" spans="1:3">
      <c r="A40750" s="32" t="s">
        <v>4405</v>
      </c>
      <c r="B40750" s="32" t="s">
        <v>142</v>
      </c>
      <c r="C40750">
        <f t="shared" si="636"/>
        <v>93776</v>
      </c>
    </row>
    <row r="40751" spans="1:3">
      <c r="A40751" s="32" t="s">
        <v>4406</v>
      </c>
      <c r="B40751" s="32" t="s">
        <v>142</v>
      </c>
      <c r="C40751">
        <f t="shared" si="636"/>
        <v>93777</v>
      </c>
    </row>
    <row r="40752" spans="1:3">
      <c r="A40752" s="32" t="s">
        <v>4407</v>
      </c>
      <c r="B40752" s="32" t="s">
        <v>142</v>
      </c>
      <c r="C40752">
        <f t="shared" si="636"/>
        <v>93778</v>
      </c>
    </row>
    <row r="40753" spans="1:3">
      <c r="A40753" s="32" t="s">
        <v>4408</v>
      </c>
      <c r="B40753" s="32" t="s">
        <v>142</v>
      </c>
      <c r="C40753">
        <f t="shared" si="636"/>
        <v>93779</v>
      </c>
    </row>
    <row r="40754" spans="1:3">
      <c r="A40754" s="32" t="s">
        <v>4853</v>
      </c>
      <c r="B40754" s="32" t="s">
        <v>142</v>
      </c>
      <c r="C40754">
        <f t="shared" si="636"/>
        <v>93780</v>
      </c>
    </row>
    <row r="40755" spans="1:3">
      <c r="A40755" s="32" t="s">
        <v>4911</v>
      </c>
      <c r="B40755" s="32" t="s">
        <v>142</v>
      </c>
      <c r="C40755">
        <f t="shared" si="636"/>
        <v>93782</v>
      </c>
    </row>
    <row r="40756" spans="1:3">
      <c r="A40756" s="32" t="s">
        <v>5220</v>
      </c>
      <c r="B40756" s="32" t="s">
        <v>142</v>
      </c>
      <c r="C40756">
        <f t="shared" si="636"/>
        <v>93784</v>
      </c>
    </row>
    <row r="40757" spans="1:3">
      <c r="A40757" s="32" t="s">
        <v>3356</v>
      </c>
      <c r="B40757" s="32" t="s">
        <v>142</v>
      </c>
      <c r="C40757">
        <f t="shared" si="636"/>
        <v>93786</v>
      </c>
    </row>
    <row r="40758" spans="1:3">
      <c r="A40758" s="32" t="s">
        <v>3357</v>
      </c>
      <c r="B40758" s="32" t="s">
        <v>142</v>
      </c>
      <c r="C40758">
        <f t="shared" si="636"/>
        <v>93790</v>
      </c>
    </row>
    <row r="40759" spans="1:3">
      <c r="A40759" s="32" t="s">
        <v>4409</v>
      </c>
      <c r="B40759" s="32" t="s">
        <v>142</v>
      </c>
      <c r="C40759">
        <f t="shared" si="636"/>
        <v>93791</v>
      </c>
    </row>
    <row r="40760" spans="1:3">
      <c r="A40760" s="32" t="s">
        <v>3358</v>
      </c>
      <c r="B40760" s="32" t="s">
        <v>142</v>
      </c>
      <c r="C40760">
        <f t="shared" si="636"/>
        <v>93792</v>
      </c>
    </row>
    <row r="40761" spans="1:3">
      <c r="A40761" s="32" t="s">
        <v>4410</v>
      </c>
      <c r="B40761" s="32" t="s">
        <v>142</v>
      </c>
      <c r="C40761">
        <f t="shared" si="636"/>
        <v>93793</v>
      </c>
    </row>
    <row r="40762" spans="1:3">
      <c r="A40762" s="32" t="s">
        <v>4411</v>
      </c>
      <c r="B40762" s="32" t="s">
        <v>142</v>
      </c>
      <c r="C40762">
        <f t="shared" si="636"/>
        <v>93794</v>
      </c>
    </row>
    <row r="40763" spans="1:3">
      <c r="A40763" s="32" t="s">
        <v>4412</v>
      </c>
      <c r="B40763" s="32" t="s">
        <v>142</v>
      </c>
      <c r="C40763">
        <f t="shared" si="636"/>
        <v>93844</v>
      </c>
    </row>
    <row r="40764" spans="1:3">
      <c r="A40764" s="32" t="s">
        <v>4413</v>
      </c>
      <c r="B40764" s="32" t="s">
        <v>142</v>
      </c>
      <c r="C40764">
        <f t="shared" si="636"/>
        <v>93888</v>
      </c>
    </row>
    <row r="40765" spans="1:3">
      <c r="A40765" s="32" t="s">
        <v>4955</v>
      </c>
      <c r="B40765" s="32" t="s">
        <v>142</v>
      </c>
      <c r="C40765">
        <f t="shared" si="636"/>
        <v>93901</v>
      </c>
    </row>
    <row r="40766" spans="1:3">
      <c r="A40766" s="32" t="s">
        <v>4956</v>
      </c>
      <c r="B40766" s="32" t="s">
        <v>142</v>
      </c>
      <c r="C40766">
        <f t="shared" si="636"/>
        <v>93902</v>
      </c>
    </row>
    <row r="40767" spans="1:3">
      <c r="A40767" s="32" t="s">
        <v>5221</v>
      </c>
      <c r="B40767" s="32" t="s">
        <v>142</v>
      </c>
      <c r="C40767">
        <f t="shared" si="636"/>
        <v>93905</v>
      </c>
    </row>
    <row r="40768" spans="1:3">
      <c r="A40768" s="32" t="s">
        <v>4912</v>
      </c>
      <c r="B40768" s="32" t="s">
        <v>142</v>
      </c>
      <c r="C40768">
        <f t="shared" si="636"/>
        <v>93906</v>
      </c>
    </row>
    <row r="40769" spans="1:3">
      <c r="A40769" s="32" t="s">
        <v>5222</v>
      </c>
      <c r="B40769" s="32" t="s">
        <v>142</v>
      </c>
      <c r="C40769">
        <f t="shared" si="636"/>
        <v>93907</v>
      </c>
    </row>
    <row r="40770" spans="1:3">
      <c r="A40770" s="32" t="s">
        <v>4957</v>
      </c>
      <c r="B40770" s="32" t="s">
        <v>142</v>
      </c>
      <c r="C40770">
        <f t="shared" ref="C40770:C40833" si="637">1*A40770</f>
        <v>93908</v>
      </c>
    </row>
    <row r="40771" spans="1:3">
      <c r="A40771" s="32" t="s">
        <v>5554</v>
      </c>
      <c r="B40771" s="32" t="s">
        <v>142</v>
      </c>
      <c r="C40771">
        <f t="shared" si="637"/>
        <v>93911</v>
      </c>
    </row>
    <row r="40772" spans="1:3">
      <c r="A40772" s="32" t="s">
        <v>5223</v>
      </c>
      <c r="B40772" s="32" t="s">
        <v>142</v>
      </c>
      <c r="C40772">
        <f t="shared" si="637"/>
        <v>93912</v>
      </c>
    </row>
    <row r="40773" spans="1:3">
      <c r="A40773" s="32" t="s">
        <v>5224</v>
      </c>
      <c r="B40773" s="32" t="s">
        <v>142</v>
      </c>
      <c r="C40773">
        <f t="shared" si="637"/>
        <v>93915</v>
      </c>
    </row>
    <row r="40774" spans="1:3">
      <c r="A40774" s="32" t="s">
        <v>5422</v>
      </c>
      <c r="B40774" s="32" t="s">
        <v>142</v>
      </c>
      <c r="C40774">
        <f t="shared" si="637"/>
        <v>93920</v>
      </c>
    </row>
    <row r="40775" spans="1:3">
      <c r="A40775" s="32" t="s">
        <v>4958</v>
      </c>
      <c r="B40775" s="32" t="s">
        <v>142</v>
      </c>
      <c r="C40775">
        <f t="shared" si="637"/>
        <v>93921</v>
      </c>
    </row>
    <row r="40776" spans="1:3">
      <c r="A40776" s="32" t="s">
        <v>5225</v>
      </c>
      <c r="B40776" s="32" t="s">
        <v>142</v>
      </c>
      <c r="C40776">
        <f t="shared" si="637"/>
        <v>93922</v>
      </c>
    </row>
    <row r="40777" spans="1:3">
      <c r="A40777" s="32" t="s">
        <v>4959</v>
      </c>
      <c r="B40777" s="32" t="s">
        <v>142</v>
      </c>
      <c r="C40777">
        <f t="shared" si="637"/>
        <v>93923</v>
      </c>
    </row>
    <row r="40778" spans="1:3">
      <c r="A40778" s="32" t="s">
        <v>4960</v>
      </c>
      <c r="B40778" s="32" t="s">
        <v>142</v>
      </c>
      <c r="C40778">
        <f t="shared" si="637"/>
        <v>93924</v>
      </c>
    </row>
    <row r="40779" spans="1:3">
      <c r="A40779" s="32" t="s">
        <v>5226</v>
      </c>
      <c r="B40779" s="32" t="s">
        <v>142</v>
      </c>
      <c r="C40779">
        <f t="shared" si="637"/>
        <v>93925</v>
      </c>
    </row>
    <row r="40780" spans="1:3">
      <c r="A40780" s="32" t="s">
        <v>4961</v>
      </c>
      <c r="B40780" s="32" t="s">
        <v>142</v>
      </c>
      <c r="C40780">
        <f t="shared" si="637"/>
        <v>93926</v>
      </c>
    </row>
    <row r="40781" spans="1:3">
      <c r="A40781" s="32" t="s">
        <v>5227</v>
      </c>
      <c r="B40781" s="32" t="s">
        <v>142</v>
      </c>
      <c r="C40781">
        <f t="shared" si="637"/>
        <v>93927</v>
      </c>
    </row>
    <row r="40782" spans="1:3">
      <c r="A40782" s="32" t="s">
        <v>5423</v>
      </c>
      <c r="B40782" s="32" t="s">
        <v>142</v>
      </c>
      <c r="C40782">
        <f t="shared" si="637"/>
        <v>93928</v>
      </c>
    </row>
    <row r="40783" spans="1:3">
      <c r="A40783" s="32" t="s">
        <v>4962</v>
      </c>
      <c r="B40783" s="32" t="s">
        <v>142</v>
      </c>
      <c r="C40783">
        <f t="shared" si="637"/>
        <v>93930</v>
      </c>
    </row>
    <row r="40784" spans="1:3">
      <c r="A40784" s="32" t="s">
        <v>4963</v>
      </c>
      <c r="B40784" s="32" t="s">
        <v>142</v>
      </c>
      <c r="C40784">
        <f t="shared" si="637"/>
        <v>93932</v>
      </c>
    </row>
    <row r="40785" spans="1:3">
      <c r="A40785" s="32" t="s">
        <v>4913</v>
      </c>
      <c r="B40785" s="32" t="s">
        <v>142</v>
      </c>
      <c r="C40785">
        <f t="shared" si="637"/>
        <v>93933</v>
      </c>
    </row>
    <row r="40786" spans="1:3">
      <c r="A40786" s="32" t="s">
        <v>4964</v>
      </c>
      <c r="B40786" s="32" t="s">
        <v>142</v>
      </c>
      <c r="C40786">
        <f t="shared" si="637"/>
        <v>93940</v>
      </c>
    </row>
    <row r="40787" spans="1:3">
      <c r="A40787" s="32" t="s">
        <v>5555</v>
      </c>
      <c r="B40787" s="32" t="s">
        <v>142</v>
      </c>
      <c r="C40787">
        <f t="shared" si="637"/>
        <v>93941</v>
      </c>
    </row>
    <row r="40788" spans="1:3">
      <c r="A40788" s="32" t="s">
        <v>5228</v>
      </c>
      <c r="B40788" s="32" t="s">
        <v>142</v>
      </c>
      <c r="C40788">
        <f t="shared" si="637"/>
        <v>93942</v>
      </c>
    </row>
    <row r="40789" spans="1:3">
      <c r="A40789" s="32" t="s">
        <v>5424</v>
      </c>
      <c r="B40789" s="32" t="s">
        <v>142</v>
      </c>
      <c r="C40789">
        <f t="shared" si="637"/>
        <v>93943</v>
      </c>
    </row>
    <row r="40790" spans="1:3">
      <c r="A40790" s="32" t="s">
        <v>5229</v>
      </c>
      <c r="B40790" s="32" t="s">
        <v>142</v>
      </c>
      <c r="C40790">
        <f t="shared" si="637"/>
        <v>93944</v>
      </c>
    </row>
    <row r="40791" spans="1:3">
      <c r="A40791" s="32" t="s">
        <v>5230</v>
      </c>
      <c r="B40791" s="32" t="s">
        <v>142</v>
      </c>
      <c r="C40791">
        <f t="shared" si="637"/>
        <v>93950</v>
      </c>
    </row>
    <row r="40792" spans="1:3">
      <c r="A40792" s="32" t="s">
        <v>4965</v>
      </c>
      <c r="B40792" s="32" t="s">
        <v>142</v>
      </c>
      <c r="C40792">
        <f t="shared" si="637"/>
        <v>93953</v>
      </c>
    </row>
    <row r="40793" spans="1:3">
      <c r="A40793" s="32" t="s">
        <v>4966</v>
      </c>
      <c r="B40793" s="32" t="s">
        <v>142</v>
      </c>
      <c r="C40793">
        <f t="shared" si="637"/>
        <v>93954</v>
      </c>
    </row>
    <row r="40794" spans="1:3">
      <c r="A40794" s="32" t="s">
        <v>5231</v>
      </c>
      <c r="B40794" s="32" t="s">
        <v>142</v>
      </c>
      <c r="C40794">
        <f t="shared" si="637"/>
        <v>93955</v>
      </c>
    </row>
    <row r="40795" spans="1:3">
      <c r="A40795" s="32" t="s">
        <v>5232</v>
      </c>
      <c r="B40795" s="32" t="s">
        <v>142</v>
      </c>
      <c r="C40795">
        <f t="shared" si="637"/>
        <v>93960</v>
      </c>
    </row>
    <row r="40796" spans="1:3">
      <c r="A40796" s="32" t="s">
        <v>5233</v>
      </c>
      <c r="B40796" s="32" t="s">
        <v>142</v>
      </c>
      <c r="C40796">
        <f t="shared" si="637"/>
        <v>93962</v>
      </c>
    </row>
    <row r="40797" spans="1:3">
      <c r="A40797" s="32" t="s">
        <v>4414</v>
      </c>
      <c r="B40797" s="32" t="s">
        <v>142</v>
      </c>
      <c r="C40797">
        <f t="shared" si="637"/>
        <v>94002</v>
      </c>
    </row>
    <row r="40798" spans="1:3">
      <c r="A40798" s="32" t="s">
        <v>4967</v>
      </c>
      <c r="B40798" s="32" t="s">
        <v>142</v>
      </c>
      <c r="C40798">
        <f t="shared" si="637"/>
        <v>94003</v>
      </c>
    </row>
    <row r="40799" spans="1:3">
      <c r="A40799" s="32" t="s">
        <v>4415</v>
      </c>
      <c r="B40799" s="32" t="s">
        <v>142</v>
      </c>
      <c r="C40799">
        <f t="shared" si="637"/>
        <v>94005</v>
      </c>
    </row>
    <row r="40800" spans="1:3">
      <c r="A40800" s="32" t="s">
        <v>4416</v>
      </c>
      <c r="B40800" s="32" t="s">
        <v>142</v>
      </c>
      <c r="C40800">
        <f t="shared" si="637"/>
        <v>94010</v>
      </c>
    </row>
    <row r="40801" spans="1:3">
      <c r="A40801" s="32" t="s">
        <v>3359</v>
      </c>
      <c r="B40801" s="32" t="s">
        <v>142</v>
      </c>
      <c r="C40801">
        <f t="shared" si="637"/>
        <v>94011</v>
      </c>
    </row>
    <row r="40802" spans="1:3">
      <c r="A40802" s="32" t="s">
        <v>5234</v>
      </c>
      <c r="B40802" s="32" t="s">
        <v>142</v>
      </c>
      <c r="C40802">
        <f t="shared" si="637"/>
        <v>94012</v>
      </c>
    </row>
    <row r="40803" spans="1:3">
      <c r="A40803" s="32" t="s">
        <v>4854</v>
      </c>
      <c r="B40803" s="32" t="s">
        <v>142</v>
      </c>
      <c r="C40803">
        <f t="shared" si="637"/>
        <v>94013</v>
      </c>
    </row>
    <row r="40804" spans="1:3">
      <c r="A40804" s="32" t="s">
        <v>3360</v>
      </c>
      <c r="B40804" s="32" t="s">
        <v>142</v>
      </c>
      <c r="C40804">
        <f t="shared" si="637"/>
        <v>94014</v>
      </c>
    </row>
    <row r="40805" spans="1:3">
      <c r="A40805" s="32" t="s">
        <v>4417</v>
      </c>
      <c r="B40805" s="32" t="s">
        <v>142</v>
      </c>
      <c r="C40805">
        <f t="shared" si="637"/>
        <v>94015</v>
      </c>
    </row>
    <row r="40806" spans="1:3">
      <c r="A40806" s="32" t="s">
        <v>4418</v>
      </c>
      <c r="B40806" s="32" t="s">
        <v>142</v>
      </c>
      <c r="C40806">
        <f t="shared" si="637"/>
        <v>94016</v>
      </c>
    </row>
    <row r="40807" spans="1:3">
      <c r="A40807" s="32" t="s">
        <v>3361</v>
      </c>
      <c r="B40807" s="32" t="s">
        <v>142</v>
      </c>
      <c r="C40807">
        <f t="shared" si="637"/>
        <v>94017</v>
      </c>
    </row>
    <row r="40808" spans="1:3">
      <c r="A40808" s="32" t="s">
        <v>3362</v>
      </c>
      <c r="B40808" s="32" t="s">
        <v>142</v>
      </c>
      <c r="C40808">
        <f t="shared" si="637"/>
        <v>94018</v>
      </c>
    </row>
    <row r="40809" spans="1:3">
      <c r="A40809" s="32" t="s">
        <v>3363</v>
      </c>
      <c r="B40809" s="32" t="s">
        <v>142</v>
      </c>
      <c r="C40809">
        <f t="shared" si="637"/>
        <v>94019</v>
      </c>
    </row>
    <row r="40810" spans="1:3">
      <c r="A40810" s="32" t="s">
        <v>3364</v>
      </c>
      <c r="B40810" s="32" t="s">
        <v>142</v>
      </c>
      <c r="C40810">
        <f t="shared" si="637"/>
        <v>94020</v>
      </c>
    </row>
    <row r="40811" spans="1:3">
      <c r="A40811" s="32" t="s">
        <v>4419</v>
      </c>
      <c r="B40811" s="32" t="s">
        <v>142</v>
      </c>
      <c r="C40811">
        <f t="shared" si="637"/>
        <v>94021</v>
      </c>
    </row>
    <row r="40812" spans="1:3">
      <c r="A40812" s="32" t="s">
        <v>3365</v>
      </c>
      <c r="B40812" s="32" t="s">
        <v>142</v>
      </c>
      <c r="C40812">
        <f t="shared" si="637"/>
        <v>94022</v>
      </c>
    </row>
    <row r="40813" spans="1:3">
      <c r="A40813" s="32" t="s">
        <v>4420</v>
      </c>
      <c r="B40813" s="32" t="s">
        <v>142</v>
      </c>
      <c r="C40813">
        <f t="shared" si="637"/>
        <v>94023</v>
      </c>
    </row>
    <row r="40814" spans="1:3">
      <c r="A40814" s="32" t="s">
        <v>4421</v>
      </c>
      <c r="B40814" s="32" t="s">
        <v>142</v>
      </c>
      <c r="C40814">
        <f t="shared" si="637"/>
        <v>94024</v>
      </c>
    </row>
    <row r="40815" spans="1:3">
      <c r="A40815" s="32" t="s">
        <v>3366</v>
      </c>
      <c r="B40815" s="32" t="s">
        <v>142</v>
      </c>
      <c r="C40815">
        <f t="shared" si="637"/>
        <v>94025</v>
      </c>
    </row>
    <row r="40816" spans="1:3">
      <c r="A40816" s="32" t="s">
        <v>4422</v>
      </c>
      <c r="B40816" s="32" t="s">
        <v>142</v>
      </c>
      <c r="C40816">
        <f t="shared" si="637"/>
        <v>94026</v>
      </c>
    </row>
    <row r="40817" spans="1:3">
      <c r="A40817" s="32" t="s">
        <v>4423</v>
      </c>
      <c r="B40817" s="32" t="s">
        <v>142</v>
      </c>
      <c r="C40817">
        <f t="shared" si="637"/>
        <v>94027</v>
      </c>
    </row>
    <row r="40818" spans="1:3">
      <c r="A40818" s="32" t="s">
        <v>4424</v>
      </c>
      <c r="B40818" s="32" t="s">
        <v>142</v>
      </c>
      <c r="C40818">
        <f t="shared" si="637"/>
        <v>94028</v>
      </c>
    </row>
    <row r="40819" spans="1:3">
      <c r="A40819" s="32" t="s">
        <v>4968</v>
      </c>
      <c r="B40819" s="32" t="s">
        <v>142</v>
      </c>
      <c r="C40819">
        <f t="shared" si="637"/>
        <v>94029</v>
      </c>
    </row>
    <row r="40820" spans="1:3">
      <c r="A40820" s="32" t="s">
        <v>4425</v>
      </c>
      <c r="B40820" s="32" t="s">
        <v>142</v>
      </c>
      <c r="C40820">
        <f t="shared" si="637"/>
        <v>94030</v>
      </c>
    </row>
    <row r="40821" spans="1:3">
      <c r="A40821" s="32" t="s">
        <v>4969</v>
      </c>
      <c r="B40821" s="32" t="s">
        <v>142</v>
      </c>
      <c r="C40821">
        <f t="shared" si="637"/>
        <v>94031</v>
      </c>
    </row>
    <row r="40822" spans="1:3">
      <c r="A40822" s="32" t="s">
        <v>4426</v>
      </c>
      <c r="B40822" s="32" t="s">
        <v>142</v>
      </c>
      <c r="C40822">
        <f t="shared" si="637"/>
        <v>94035</v>
      </c>
    </row>
    <row r="40823" spans="1:3">
      <c r="A40823" s="32" t="s">
        <v>3367</v>
      </c>
      <c r="B40823" s="32" t="s">
        <v>142</v>
      </c>
      <c r="C40823">
        <f t="shared" si="637"/>
        <v>94037</v>
      </c>
    </row>
    <row r="40824" spans="1:3">
      <c r="A40824" s="32" t="s">
        <v>4427</v>
      </c>
      <c r="B40824" s="32" t="s">
        <v>142</v>
      </c>
      <c r="C40824">
        <f t="shared" si="637"/>
        <v>94038</v>
      </c>
    </row>
    <row r="40825" spans="1:3">
      <c r="A40825" s="32" t="s">
        <v>3368</v>
      </c>
      <c r="B40825" s="32" t="s">
        <v>142</v>
      </c>
      <c r="C40825">
        <f t="shared" si="637"/>
        <v>94039</v>
      </c>
    </row>
    <row r="40826" spans="1:3">
      <c r="A40826" s="32" t="s">
        <v>3369</v>
      </c>
      <c r="B40826" s="32" t="s">
        <v>142</v>
      </c>
      <c r="C40826">
        <f t="shared" si="637"/>
        <v>94040</v>
      </c>
    </row>
    <row r="40827" spans="1:3">
      <c r="A40827" s="32" t="s">
        <v>4428</v>
      </c>
      <c r="B40827" s="32" t="s">
        <v>142</v>
      </c>
      <c r="C40827">
        <f t="shared" si="637"/>
        <v>94041</v>
      </c>
    </row>
    <row r="40828" spans="1:3">
      <c r="A40828" s="32" t="s">
        <v>4429</v>
      </c>
      <c r="B40828" s="32" t="s">
        <v>142</v>
      </c>
      <c r="C40828">
        <f t="shared" si="637"/>
        <v>94042</v>
      </c>
    </row>
    <row r="40829" spans="1:3">
      <c r="A40829" s="32" t="s">
        <v>3370</v>
      </c>
      <c r="B40829" s="32" t="s">
        <v>142</v>
      </c>
      <c r="C40829">
        <f t="shared" si="637"/>
        <v>94043</v>
      </c>
    </row>
    <row r="40830" spans="1:3">
      <c r="A40830" s="32" t="s">
        <v>4430</v>
      </c>
      <c r="B40830" s="32" t="s">
        <v>142</v>
      </c>
      <c r="C40830">
        <f t="shared" si="637"/>
        <v>94044</v>
      </c>
    </row>
    <row r="40831" spans="1:3">
      <c r="A40831" s="32" t="s">
        <v>4970</v>
      </c>
      <c r="B40831" s="32" t="s">
        <v>142</v>
      </c>
      <c r="C40831">
        <f t="shared" si="637"/>
        <v>94045</v>
      </c>
    </row>
    <row r="40832" spans="1:3">
      <c r="A40832" s="32" t="s">
        <v>4971</v>
      </c>
      <c r="B40832" s="32" t="s">
        <v>142</v>
      </c>
      <c r="C40832">
        <f t="shared" si="637"/>
        <v>94059</v>
      </c>
    </row>
    <row r="40833" spans="1:3">
      <c r="A40833" s="32" t="s">
        <v>4431</v>
      </c>
      <c r="B40833" s="32" t="s">
        <v>142</v>
      </c>
      <c r="C40833">
        <f t="shared" si="637"/>
        <v>94060</v>
      </c>
    </row>
    <row r="40834" spans="1:3">
      <c r="A40834" s="32" t="s">
        <v>3371</v>
      </c>
      <c r="B40834" s="32" t="s">
        <v>142</v>
      </c>
      <c r="C40834">
        <f t="shared" ref="C40834:C40897" si="638">1*A40834</f>
        <v>94061</v>
      </c>
    </row>
    <row r="40835" spans="1:3">
      <c r="A40835" s="32" t="s">
        <v>4432</v>
      </c>
      <c r="B40835" s="32" t="s">
        <v>142</v>
      </c>
      <c r="C40835">
        <f t="shared" si="638"/>
        <v>94062</v>
      </c>
    </row>
    <row r="40836" spans="1:3">
      <c r="A40836" s="32" t="s">
        <v>4433</v>
      </c>
      <c r="B40836" s="32" t="s">
        <v>142</v>
      </c>
      <c r="C40836">
        <f t="shared" si="638"/>
        <v>94063</v>
      </c>
    </row>
    <row r="40837" spans="1:3">
      <c r="A40837" s="32" t="s">
        <v>3372</v>
      </c>
      <c r="B40837" s="32" t="s">
        <v>142</v>
      </c>
      <c r="C40837">
        <f t="shared" si="638"/>
        <v>94064</v>
      </c>
    </row>
    <row r="40838" spans="1:3">
      <c r="A40838" s="32" t="s">
        <v>4434</v>
      </c>
      <c r="B40838" s="32" t="s">
        <v>142</v>
      </c>
      <c r="C40838">
        <f t="shared" si="638"/>
        <v>94065</v>
      </c>
    </row>
    <row r="40839" spans="1:3">
      <c r="A40839" s="32" t="s">
        <v>3373</v>
      </c>
      <c r="B40839" s="32" t="s">
        <v>142</v>
      </c>
      <c r="C40839">
        <f t="shared" si="638"/>
        <v>94066</v>
      </c>
    </row>
    <row r="40840" spans="1:3">
      <c r="A40840" s="32" t="s">
        <v>5235</v>
      </c>
      <c r="B40840" s="32" t="s">
        <v>142</v>
      </c>
      <c r="C40840">
        <f t="shared" si="638"/>
        <v>94067</v>
      </c>
    </row>
    <row r="40841" spans="1:3">
      <c r="A40841" s="32" t="s">
        <v>3374</v>
      </c>
      <c r="B40841" s="32" t="s">
        <v>142</v>
      </c>
      <c r="C40841">
        <f t="shared" si="638"/>
        <v>94070</v>
      </c>
    </row>
    <row r="40842" spans="1:3">
      <c r="A40842" s="32" t="s">
        <v>5236</v>
      </c>
      <c r="B40842" s="32" t="s">
        <v>142</v>
      </c>
      <c r="C40842">
        <f t="shared" si="638"/>
        <v>94071</v>
      </c>
    </row>
    <row r="40843" spans="1:3">
      <c r="A40843" s="32" t="s">
        <v>4435</v>
      </c>
      <c r="B40843" s="32" t="s">
        <v>142</v>
      </c>
      <c r="C40843">
        <f t="shared" si="638"/>
        <v>94074</v>
      </c>
    </row>
    <row r="40844" spans="1:3">
      <c r="A40844" s="32" t="s">
        <v>4436</v>
      </c>
      <c r="B40844" s="32" t="s">
        <v>142</v>
      </c>
      <c r="C40844">
        <f t="shared" si="638"/>
        <v>94080</v>
      </c>
    </row>
    <row r="40845" spans="1:3">
      <c r="A40845" s="32" t="s">
        <v>4437</v>
      </c>
      <c r="B40845" s="32" t="s">
        <v>142</v>
      </c>
      <c r="C40845">
        <f t="shared" si="638"/>
        <v>94083</v>
      </c>
    </row>
    <row r="40846" spans="1:3">
      <c r="A40846" s="32" t="s">
        <v>3375</v>
      </c>
      <c r="B40846" s="32" t="s">
        <v>142</v>
      </c>
      <c r="C40846">
        <f t="shared" si="638"/>
        <v>94085</v>
      </c>
    </row>
    <row r="40847" spans="1:3">
      <c r="A40847" s="32" t="s">
        <v>4438</v>
      </c>
      <c r="B40847" s="32" t="s">
        <v>142</v>
      </c>
      <c r="C40847">
        <f t="shared" si="638"/>
        <v>94086</v>
      </c>
    </row>
    <row r="40848" spans="1:3">
      <c r="A40848" s="32" t="s">
        <v>3376</v>
      </c>
      <c r="B40848" s="32" t="s">
        <v>142</v>
      </c>
      <c r="C40848">
        <f t="shared" si="638"/>
        <v>94087</v>
      </c>
    </row>
    <row r="40849" spans="1:3">
      <c r="A40849" s="32" t="s">
        <v>4439</v>
      </c>
      <c r="B40849" s="32" t="s">
        <v>142</v>
      </c>
      <c r="C40849">
        <f t="shared" si="638"/>
        <v>94088</v>
      </c>
    </row>
    <row r="40850" spans="1:3">
      <c r="A40850" s="32" t="s">
        <v>4440</v>
      </c>
      <c r="B40850" s="32" t="s">
        <v>142</v>
      </c>
      <c r="C40850">
        <f t="shared" si="638"/>
        <v>94089</v>
      </c>
    </row>
    <row r="40851" spans="1:3">
      <c r="A40851" s="32" t="s">
        <v>5237</v>
      </c>
      <c r="B40851" s="32" t="s">
        <v>142</v>
      </c>
      <c r="C40851">
        <f t="shared" si="638"/>
        <v>94090</v>
      </c>
    </row>
    <row r="40852" spans="1:3">
      <c r="A40852" s="32" t="s">
        <v>4855</v>
      </c>
      <c r="B40852" s="32" t="s">
        <v>142</v>
      </c>
      <c r="C40852">
        <f t="shared" si="638"/>
        <v>94091</v>
      </c>
    </row>
    <row r="40853" spans="1:3">
      <c r="A40853" s="32" t="s">
        <v>5238</v>
      </c>
      <c r="B40853" s="32" t="s">
        <v>142</v>
      </c>
      <c r="C40853">
        <f t="shared" si="638"/>
        <v>94096</v>
      </c>
    </row>
    <row r="40854" spans="1:3">
      <c r="A40854" s="32" t="s">
        <v>5239</v>
      </c>
      <c r="B40854" s="32" t="s">
        <v>142</v>
      </c>
      <c r="C40854">
        <f t="shared" si="638"/>
        <v>94098</v>
      </c>
    </row>
    <row r="40855" spans="1:3">
      <c r="A40855" s="32" t="s">
        <v>4892</v>
      </c>
      <c r="B40855" s="32" t="s">
        <v>142</v>
      </c>
      <c r="C40855">
        <f t="shared" si="638"/>
        <v>94099</v>
      </c>
    </row>
    <row r="40856" spans="1:3">
      <c r="A40856" s="32" t="s">
        <v>4914</v>
      </c>
      <c r="B40856" s="32" t="s">
        <v>142</v>
      </c>
      <c r="C40856">
        <f t="shared" si="638"/>
        <v>94100</v>
      </c>
    </row>
    <row r="40857" spans="1:3">
      <c r="A40857" s="32" t="s">
        <v>4972</v>
      </c>
      <c r="B40857" s="32" t="s">
        <v>142</v>
      </c>
      <c r="C40857">
        <f t="shared" si="638"/>
        <v>94101</v>
      </c>
    </row>
    <row r="40858" spans="1:3">
      <c r="A40858" s="32" t="s">
        <v>4441</v>
      </c>
      <c r="B40858" s="32" t="s">
        <v>142</v>
      </c>
      <c r="C40858">
        <f t="shared" si="638"/>
        <v>94102</v>
      </c>
    </row>
    <row r="40859" spans="1:3">
      <c r="A40859" s="32" t="s">
        <v>3377</v>
      </c>
      <c r="B40859" s="32" t="s">
        <v>142</v>
      </c>
      <c r="C40859">
        <f t="shared" si="638"/>
        <v>94103</v>
      </c>
    </row>
    <row r="40860" spans="1:3">
      <c r="A40860" s="32" t="s">
        <v>4442</v>
      </c>
      <c r="B40860" s="32" t="s">
        <v>142</v>
      </c>
      <c r="C40860">
        <f t="shared" si="638"/>
        <v>94104</v>
      </c>
    </row>
    <row r="40861" spans="1:3">
      <c r="A40861" s="32" t="s">
        <v>4443</v>
      </c>
      <c r="B40861" s="32" t="s">
        <v>142</v>
      </c>
      <c r="C40861">
        <f t="shared" si="638"/>
        <v>94105</v>
      </c>
    </row>
    <row r="40862" spans="1:3">
      <c r="A40862" s="32" t="s">
        <v>5240</v>
      </c>
      <c r="B40862" s="32" t="s">
        <v>142</v>
      </c>
      <c r="C40862">
        <f t="shared" si="638"/>
        <v>94106</v>
      </c>
    </row>
    <row r="40863" spans="1:3">
      <c r="A40863" s="32" t="s">
        <v>4444</v>
      </c>
      <c r="B40863" s="32" t="s">
        <v>142</v>
      </c>
      <c r="C40863">
        <f t="shared" si="638"/>
        <v>94107</v>
      </c>
    </row>
    <row r="40864" spans="1:3">
      <c r="A40864" s="32" t="s">
        <v>3378</v>
      </c>
      <c r="B40864" s="32" t="s">
        <v>142</v>
      </c>
      <c r="C40864">
        <f t="shared" si="638"/>
        <v>94108</v>
      </c>
    </row>
    <row r="40865" spans="1:3">
      <c r="A40865" s="32" t="s">
        <v>3379</v>
      </c>
      <c r="B40865" s="32" t="s">
        <v>142</v>
      </c>
      <c r="C40865">
        <f t="shared" si="638"/>
        <v>94109</v>
      </c>
    </row>
    <row r="40866" spans="1:3">
      <c r="A40866" s="32" t="s">
        <v>4445</v>
      </c>
      <c r="B40866" s="32" t="s">
        <v>142</v>
      </c>
      <c r="C40866">
        <f t="shared" si="638"/>
        <v>94110</v>
      </c>
    </row>
    <row r="40867" spans="1:3">
      <c r="A40867" s="32" t="s">
        <v>3380</v>
      </c>
      <c r="B40867" s="32" t="s">
        <v>142</v>
      </c>
      <c r="C40867">
        <f t="shared" si="638"/>
        <v>94111</v>
      </c>
    </row>
    <row r="40868" spans="1:3">
      <c r="A40868" s="32" t="s">
        <v>3381</v>
      </c>
      <c r="B40868" s="32" t="s">
        <v>142</v>
      </c>
      <c r="C40868">
        <f t="shared" si="638"/>
        <v>94112</v>
      </c>
    </row>
    <row r="40869" spans="1:3">
      <c r="A40869" s="32" t="s">
        <v>3382</v>
      </c>
      <c r="B40869" s="32" t="s">
        <v>142</v>
      </c>
      <c r="C40869">
        <f t="shared" si="638"/>
        <v>94114</v>
      </c>
    </row>
    <row r="40870" spans="1:3">
      <c r="A40870" s="32" t="s">
        <v>4446</v>
      </c>
      <c r="B40870" s="32" t="s">
        <v>142</v>
      </c>
      <c r="C40870">
        <f t="shared" si="638"/>
        <v>94115</v>
      </c>
    </row>
    <row r="40871" spans="1:3">
      <c r="A40871" s="32" t="s">
        <v>4447</v>
      </c>
      <c r="B40871" s="32" t="s">
        <v>142</v>
      </c>
      <c r="C40871">
        <f t="shared" si="638"/>
        <v>94116</v>
      </c>
    </row>
    <row r="40872" spans="1:3">
      <c r="A40872" s="32" t="s">
        <v>4448</v>
      </c>
      <c r="B40872" s="32" t="s">
        <v>142</v>
      </c>
      <c r="C40872">
        <f t="shared" si="638"/>
        <v>94117</v>
      </c>
    </row>
    <row r="40873" spans="1:3">
      <c r="A40873" s="32" t="s">
        <v>4449</v>
      </c>
      <c r="B40873" s="32" t="s">
        <v>142</v>
      </c>
      <c r="C40873">
        <f t="shared" si="638"/>
        <v>94118</v>
      </c>
    </row>
    <row r="40874" spans="1:3">
      <c r="A40874" s="32" t="s">
        <v>3383</v>
      </c>
      <c r="B40874" s="32" t="s">
        <v>142</v>
      </c>
      <c r="C40874">
        <f t="shared" si="638"/>
        <v>94119</v>
      </c>
    </row>
    <row r="40875" spans="1:3">
      <c r="A40875" s="32" t="s">
        <v>3384</v>
      </c>
      <c r="B40875" s="32" t="s">
        <v>142</v>
      </c>
      <c r="C40875">
        <f t="shared" si="638"/>
        <v>94120</v>
      </c>
    </row>
    <row r="40876" spans="1:3">
      <c r="A40876" s="32" t="s">
        <v>4450</v>
      </c>
      <c r="B40876" s="32" t="s">
        <v>142</v>
      </c>
      <c r="C40876">
        <f t="shared" si="638"/>
        <v>94121</v>
      </c>
    </row>
    <row r="40877" spans="1:3">
      <c r="A40877" s="32" t="s">
        <v>4451</v>
      </c>
      <c r="B40877" s="32" t="s">
        <v>142</v>
      </c>
      <c r="C40877">
        <f t="shared" si="638"/>
        <v>94122</v>
      </c>
    </row>
    <row r="40878" spans="1:3">
      <c r="A40878" s="32" t="s">
        <v>3385</v>
      </c>
      <c r="B40878" s="32" t="s">
        <v>142</v>
      </c>
      <c r="C40878">
        <f t="shared" si="638"/>
        <v>94123</v>
      </c>
    </row>
    <row r="40879" spans="1:3">
      <c r="A40879" s="32" t="s">
        <v>4452</v>
      </c>
      <c r="B40879" s="32" t="s">
        <v>142</v>
      </c>
      <c r="C40879">
        <f t="shared" si="638"/>
        <v>94124</v>
      </c>
    </row>
    <row r="40880" spans="1:3">
      <c r="A40880" s="32" t="s">
        <v>3386</v>
      </c>
      <c r="B40880" s="32" t="s">
        <v>142</v>
      </c>
      <c r="C40880">
        <f t="shared" si="638"/>
        <v>94125</v>
      </c>
    </row>
    <row r="40881" spans="1:3">
      <c r="A40881" s="32" t="s">
        <v>3387</v>
      </c>
      <c r="B40881" s="32" t="s">
        <v>142</v>
      </c>
      <c r="C40881">
        <f t="shared" si="638"/>
        <v>94126</v>
      </c>
    </row>
    <row r="40882" spans="1:3">
      <c r="A40882" s="32" t="s">
        <v>4453</v>
      </c>
      <c r="B40882" s="32" t="s">
        <v>142</v>
      </c>
      <c r="C40882">
        <f t="shared" si="638"/>
        <v>94127</v>
      </c>
    </row>
    <row r="40883" spans="1:3">
      <c r="A40883" s="32" t="s">
        <v>3388</v>
      </c>
      <c r="B40883" s="32" t="s">
        <v>142</v>
      </c>
      <c r="C40883">
        <f t="shared" si="638"/>
        <v>94128</v>
      </c>
    </row>
    <row r="40884" spans="1:3">
      <c r="A40884" s="32" t="s">
        <v>4454</v>
      </c>
      <c r="B40884" s="32" t="s">
        <v>142</v>
      </c>
      <c r="C40884">
        <f t="shared" si="638"/>
        <v>94129</v>
      </c>
    </row>
    <row r="40885" spans="1:3">
      <c r="A40885" s="32" t="s">
        <v>4455</v>
      </c>
      <c r="B40885" s="32" t="s">
        <v>142</v>
      </c>
      <c r="C40885">
        <f t="shared" si="638"/>
        <v>94130</v>
      </c>
    </row>
    <row r="40886" spans="1:3">
      <c r="A40886" s="32" t="s">
        <v>3389</v>
      </c>
      <c r="B40886" s="32" t="s">
        <v>142</v>
      </c>
      <c r="C40886">
        <f t="shared" si="638"/>
        <v>94131</v>
      </c>
    </row>
    <row r="40887" spans="1:3">
      <c r="A40887" s="32" t="s">
        <v>4456</v>
      </c>
      <c r="B40887" s="32" t="s">
        <v>142</v>
      </c>
      <c r="C40887">
        <f t="shared" si="638"/>
        <v>94132</v>
      </c>
    </row>
    <row r="40888" spans="1:3">
      <c r="A40888" s="32" t="s">
        <v>3390</v>
      </c>
      <c r="B40888" s="32" t="s">
        <v>142</v>
      </c>
      <c r="C40888">
        <f t="shared" si="638"/>
        <v>94133</v>
      </c>
    </row>
    <row r="40889" spans="1:3">
      <c r="A40889" s="32" t="s">
        <v>3391</v>
      </c>
      <c r="B40889" s="32" t="s">
        <v>142</v>
      </c>
      <c r="C40889">
        <f t="shared" si="638"/>
        <v>94134</v>
      </c>
    </row>
    <row r="40890" spans="1:3">
      <c r="A40890" s="32" t="s">
        <v>4915</v>
      </c>
      <c r="B40890" s="32" t="s">
        <v>142</v>
      </c>
      <c r="C40890">
        <f t="shared" si="638"/>
        <v>94135</v>
      </c>
    </row>
    <row r="40891" spans="1:3">
      <c r="A40891" s="32" t="s">
        <v>4856</v>
      </c>
      <c r="B40891" s="32" t="s">
        <v>142</v>
      </c>
      <c r="C40891">
        <f t="shared" si="638"/>
        <v>94136</v>
      </c>
    </row>
    <row r="40892" spans="1:3">
      <c r="A40892" s="32" t="s">
        <v>3392</v>
      </c>
      <c r="B40892" s="32" t="s">
        <v>142</v>
      </c>
      <c r="C40892">
        <f t="shared" si="638"/>
        <v>94137</v>
      </c>
    </row>
    <row r="40893" spans="1:3">
      <c r="A40893" s="32" t="s">
        <v>4916</v>
      </c>
      <c r="B40893" s="32" t="s">
        <v>142</v>
      </c>
      <c r="C40893">
        <f t="shared" si="638"/>
        <v>94138</v>
      </c>
    </row>
    <row r="40894" spans="1:3">
      <c r="A40894" s="32" t="s">
        <v>3393</v>
      </c>
      <c r="B40894" s="32" t="s">
        <v>142</v>
      </c>
      <c r="C40894">
        <f t="shared" si="638"/>
        <v>94139</v>
      </c>
    </row>
    <row r="40895" spans="1:3">
      <c r="A40895" s="32" t="s">
        <v>3394</v>
      </c>
      <c r="B40895" s="32" t="s">
        <v>142</v>
      </c>
      <c r="C40895">
        <f t="shared" si="638"/>
        <v>94140</v>
      </c>
    </row>
    <row r="40896" spans="1:3">
      <c r="A40896" s="32" t="s">
        <v>3395</v>
      </c>
      <c r="B40896" s="32" t="s">
        <v>142</v>
      </c>
      <c r="C40896">
        <f t="shared" si="638"/>
        <v>94141</v>
      </c>
    </row>
    <row r="40897" spans="1:3">
      <c r="A40897" s="32" t="s">
        <v>3396</v>
      </c>
      <c r="B40897" s="32" t="s">
        <v>142</v>
      </c>
      <c r="C40897">
        <f t="shared" si="638"/>
        <v>94142</v>
      </c>
    </row>
    <row r="40898" spans="1:3">
      <c r="A40898" s="32" t="s">
        <v>4457</v>
      </c>
      <c r="B40898" s="32" t="s">
        <v>142</v>
      </c>
      <c r="C40898">
        <f t="shared" ref="C40898:C40961" si="639">1*A40898</f>
        <v>94143</v>
      </c>
    </row>
    <row r="40899" spans="1:3">
      <c r="A40899" s="32" t="s">
        <v>4458</v>
      </c>
      <c r="B40899" s="32" t="s">
        <v>142</v>
      </c>
      <c r="C40899">
        <f t="shared" si="639"/>
        <v>94144</v>
      </c>
    </row>
    <row r="40900" spans="1:3">
      <c r="A40900" s="32" t="s">
        <v>4459</v>
      </c>
      <c r="B40900" s="32" t="s">
        <v>142</v>
      </c>
      <c r="C40900">
        <f t="shared" si="639"/>
        <v>94145</v>
      </c>
    </row>
    <row r="40901" spans="1:3">
      <c r="A40901" s="32" t="s">
        <v>4460</v>
      </c>
      <c r="B40901" s="32" t="s">
        <v>142</v>
      </c>
      <c r="C40901">
        <f t="shared" si="639"/>
        <v>94146</v>
      </c>
    </row>
    <row r="40902" spans="1:3">
      <c r="A40902" s="32" t="s">
        <v>3397</v>
      </c>
      <c r="B40902" s="32" t="s">
        <v>142</v>
      </c>
      <c r="C40902">
        <f t="shared" si="639"/>
        <v>94147</v>
      </c>
    </row>
    <row r="40903" spans="1:3">
      <c r="A40903" s="32" t="s">
        <v>4973</v>
      </c>
      <c r="B40903" s="32" t="s">
        <v>142</v>
      </c>
      <c r="C40903">
        <f t="shared" si="639"/>
        <v>94150</v>
      </c>
    </row>
    <row r="40904" spans="1:3">
      <c r="A40904" s="32" t="s">
        <v>3398</v>
      </c>
      <c r="B40904" s="32" t="s">
        <v>142</v>
      </c>
      <c r="C40904">
        <f t="shared" si="639"/>
        <v>94151</v>
      </c>
    </row>
    <row r="40905" spans="1:3">
      <c r="A40905" s="32" t="s">
        <v>5241</v>
      </c>
      <c r="B40905" s="32" t="s">
        <v>142</v>
      </c>
      <c r="C40905">
        <f t="shared" si="639"/>
        <v>94152</v>
      </c>
    </row>
    <row r="40906" spans="1:3">
      <c r="A40906" s="32" t="s">
        <v>5242</v>
      </c>
      <c r="B40906" s="32" t="s">
        <v>142</v>
      </c>
      <c r="C40906">
        <f t="shared" si="639"/>
        <v>94153</v>
      </c>
    </row>
    <row r="40907" spans="1:3">
      <c r="A40907" s="32" t="s">
        <v>4857</v>
      </c>
      <c r="B40907" s="32" t="s">
        <v>142</v>
      </c>
      <c r="C40907">
        <f t="shared" si="639"/>
        <v>94154</v>
      </c>
    </row>
    <row r="40908" spans="1:3">
      <c r="A40908" s="32" t="s">
        <v>4858</v>
      </c>
      <c r="B40908" s="32" t="s">
        <v>142</v>
      </c>
      <c r="C40908">
        <f t="shared" si="639"/>
        <v>94155</v>
      </c>
    </row>
    <row r="40909" spans="1:3">
      <c r="A40909" s="32" t="s">
        <v>4859</v>
      </c>
      <c r="B40909" s="32" t="s">
        <v>142</v>
      </c>
      <c r="C40909">
        <f t="shared" si="639"/>
        <v>94156</v>
      </c>
    </row>
    <row r="40910" spans="1:3">
      <c r="A40910" s="32" t="s">
        <v>4974</v>
      </c>
      <c r="B40910" s="32" t="s">
        <v>142</v>
      </c>
      <c r="C40910">
        <f t="shared" si="639"/>
        <v>94157</v>
      </c>
    </row>
    <row r="40911" spans="1:3">
      <c r="A40911" s="32" t="s">
        <v>3399</v>
      </c>
      <c r="B40911" s="32" t="s">
        <v>142</v>
      </c>
      <c r="C40911">
        <f t="shared" si="639"/>
        <v>94158</v>
      </c>
    </row>
    <row r="40912" spans="1:3">
      <c r="A40912" s="32" t="s">
        <v>3400</v>
      </c>
      <c r="B40912" s="32" t="s">
        <v>142</v>
      </c>
      <c r="C40912">
        <f t="shared" si="639"/>
        <v>94159</v>
      </c>
    </row>
    <row r="40913" spans="1:3">
      <c r="A40913" s="32" t="s">
        <v>3401</v>
      </c>
      <c r="B40913" s="32" t="s">
        <v>142</v>
      </c>
      <c r="C40913">
        <f t="shared" si="639"/>
        <v>94160</v>
      </c>
    </row>
    <row r="40914" spans="1:3">
      <c r="A40914" s="32" t="s">
        <v>4461</v>
      </c>
      <c r="B40914" s="32" t="s">
        <v>142</v>
      </c>
      <c r="C40914">
        <f t="shared" si="639"/>
        <v>94161</v>
      </c>
    </row>
    <row r="40915" spans="1:3">
      <c r="A40915" s="32" t="s">
        <v>4860</v>
      </c>
      <c r="B40915" s="32" t="s">
        <v>142</v>
      </c>
      <c r="C40915">
        <f t="shared" si="639"/>
        <v>94162</v>
      </c>
    </row>
    <row r="40916" spans="1:3">
      <c r="A40916" s="32" t="s">
        <v>4462</v>
      </c>
      <c r="B40916" s="32" t="s">
        <v>142</v>
      </c>
      <c r="C40916">
        <f t="shared" si="639"/>
        <v>94163</v>
      </c>
    </row>
    <row r="40917" spans="1:3">
      <c r="A40917" s="32" t="s">
        <v>4463</v>
      </c>
      <c r="B40917" s="32" t="s">
        <v>142</v>
      </c>
      <c r="C40917">
        <f t="shared" si="639"/>
        <v>94164</v>
      </c>
    </row>
    <row r="40918" spans="1:3">
      <c r="A40918" s="32" t="s">
        <v>4975</v>
      </c>
      <c r="B40918" s="32" t="s">
        <v>142</v>
      </c>
      <c r="C40918">
        <f t="shared" si="639"/>
        <v>94165</v>
      </c>
    </row>
    <row r="40919" spans="1:3">
      <c r="A40919" s="32" t="s">
        <v>5425</v>
      </c>
      <c r="B40919" s="32" t="s">
        <v>142</v>
      </c>
      <c r="C40919">
        <f t="shared" si="639"/>
        <v>94166</v>
      </c>
    </row>
    <row r="40920" spans="1:3">
      <c r="A40920" s="32" t="s">
        <v>5243</v>
      </c>
      <c r="B40920" s="32" t="s">
        <v>142</v>
      </c>
      <c r="C40920">
        <f t="shared" si="639"/>
        <v>94167</v>
      </c>
    </row>
    <row r="40921" spans="1:3">
      <c r="A40921" s="32" t="s">
        <v>4976</v>
      </c>
      <c r="B40921" s="32" t="s">
        <v>142</v>
      </c>
      <c r="C40921">
        <f t="shared" si="639"/>
        <v>94168</v>
      </c>
    </row>
    <row r="40922" spans="1:3">
      <c r="A40922" s="32" t="s">
        <v>5244</v>
      </c>
      <c r="B40922" s="32" t="s">
        <v>142</v>
      </c>
      <c r="C40922">
        <f t="shared" si="639"/>
        <v>94169</v>
      </c>
    </row>
    <row r="40923" spans="1:3">
      <c r="A40923" s="32" t="s">
        <v>5245</v>
      </c>
      <c r="B40923" s="32" t="s">
        <v>142</v>
      </c>
      <c r="C40923">
        <f t="shared" si="639"/>
        <v>94170</v>
      </c>
    </row>
    <row r="40924" spans="1:3">
      <c r="A40924" s="32" t="s">
        <v>4861</v>
      </c>
      <c r="B40924" s="32" t="s">
        <v>142</v>
      </c>
      <c r="C40924">
        <f t="shared" si="639"/>
        <v>94171</v>
      </c>
    </row>
    <row r="40925" spans="1:3">
      <c r="A40925" s="32" t="s">
        <v>3402</v>
      </c>
      <c r="B40925" s="32" t="s">
        <v>142</v>
      </c>
      <c r="C40925">
        <f t="shared" si="639"/>
        <v>94172</v>
      </c>
    </row>
    <row r="40926" spans="1:3">
      <c r="A40926" s="32" t="s">
        <v>4917</v>
      </c>
      <c r="B40926" s="32" t="s">
        <v>142</v>
      </c>
      <c r="C40926">
        <f t="shared" si="639"/>
        <v>94175</v>
      </c>
    </row>
    <row r="40927" spans="1:3">
      <c r="A40927" s="32" t="s">
        <v>4464</v>
      </c>
      <c r="B40927" s="32" t="s">
        <v>142</v>
      </c>
      <c r="C40927">
        <f t="shared" si="639"/>
        <v>94177</v>
      </c>
    </row>
    <row r="40928" spans="1:3">
      <c r="A40928" s="32" t="s">
        <v>3403</v>
      </c>
      <c r="B40928" s="32" t="s">
        <v>142</v>
      </c>
      <c r="C40928">
        <f t="shared" si="639"/>
        <v>94188</v>
      </c>
    </row>
    <row r="40929" spans="1:3">
      <c r="A40929" s="32" t="s">
        <v>4862</v>
      </c>
      <c r="B40929" s="32" t="s">
        <v>142</v>
      </c>
      <c r="C40929">
        <f t="shared" si="639"/>
        <v>94199</v>
      </c>
    </row>
    <row r="40930" spans="1:3">
      <c r="A40930" s="32" t="s">
        <v>4465</v>
      </c>
      <c r="B40930" s="32" t="s">
        <v>142</v>
      </c>
      <c r="C40930">
        <f t="shared" si="639"/>
        <v>94203</v>
      </c>
    </row>
    <row r="40931" spans="1:3">
      <c r="A40931" s="32" t="s">
        <v>3404</v>
      </c>
      <c r="B40931" s="32" t="s">
        <v>142</v>
      </c>
      <c r="C40931">
        <f t="shared" si="639"/>
        <v>94204</v>
      </c>
    </row>
    <row r="40932" spans="1:3">
      <c r="A40932" s="32" t="s">
        <v>4466</v>
      </c>
      <c r="B40932" s="32" t="s">
        <v>142</v>
      </c>
      <c r="C40932">
        <f t="shared" si="639"/>
        <v>94205</v>
      </c>
    </row>
    <row r="40933" spans="1:3">
      <c r="A40933" s="32" t="s">
        <v>3405</v>
      </c>
      <c r="B40933" s="32" t="s">
        <v>142</v>
      </c>
      <c r="C40933">
        <f t="shared" si="639"/>
        <v>94206</v>
      </c>
    </row>
    <row r="40934" spans="1:3">
      <c r="A40934" s="32" t="s">
        <v>3406</v>
      </c>
      <c r="B40934" s="32" t="s">
        <v>142</v>
      </c>
      <c r="C40934">
        <f t="shared" si="639"/>
        <v>94207</v>
      </c>
    </row>
    <row r="40935" spans="1:3">
      <c r="A40935" s="32" t="s">
        <v>4467</v>
      </c>
      <c r="B40935" s="32" t="s">
        <v>142</v>
      </c>
      <c r="C40935">
        <f t="shared" si="639"/>
        <v>94208</v>
      </c>
    </row>
    <row r="40936" spans="1:3">
      <c r="A40936" s="32" t="s">
        <v>3407</v>
      </c>
      <c r="B40936" s="32" t="s">
        <v>142</v>
      </c>
      <c r="C40936">
        <f t="shared" si="639"/>
        <v>94209</v>
      </c>
    </row>
    <row r="40937" spans="1:3">
      <c r="A40937" s="32" t="s">
        <v>3408</v>
      </c>
      <c r="B40937" s="32" t="s">
        <v>142</v>
      </c>
      <c r="C40937">
        <f t="shared" si="639"/>
        <v>94211</v>
      </c>
    </row>
    <row r="40938" spans="1:3">
      <c r="A40938" s="32" t="s">
        <v>4468</v>
      </c>
      <c r="B40938" s="32" t="s">
        <v>142</v>
      </c>
      <c r="C40938">
        <f t="shared" si="639"/>
        <v>94229</v>
      </c>
    </row>
    <row r="40939" spans="1:3">
      <c r="A40939" s="32" t="s">
        <v>3409</v>
      </c>
      <c r="B40939" s="32" t="s">
        <v>142</v>
      </c>
      <c r="C40939">
        <f t="shared" si="639"/>
        <v>94230</v>
      </c>
    </row>
    <row r="40940" spans="1:3">
      <c r="A40940" s="32" t="s">
        <v>3410</v>
      </c>
      <c r="B40940" s="32" t="s">
        <v>142</v>
      </c>
      <c r="C40940">
        <f t="shared" si="639"/>
        <v>94232</v>
      </c>
    </row>
    <row r="40941" spans="1:3">
      <c r="A40941" s="32" t="s">
        <v>4469</v>
      </c>
      <c r="B40941" s="32" t="s">
        <v>142</v>
      </c>
      <c r="C40941">
        <f t="shared" si="639"/>
        <v>94234</v>
      </c>
    </row>
    <row r="40942" spans="1:3">
      <c r="A40942" s="32" t="s">
        <v>4470</v>
      </c>
      <c r="B40942" s="32" t="s">
        <v>142</v>
      </c>
      <c r="C40942">
        <f t="shared" si="639"/>
        <v>94235</v>
      </c>
    </row>
    <row r="40943" spans="1:3">
      <c r="A40943" s="32" t="s">
        <v>4471</v>
      </c>
      <c r="B40943" s="32" t="s">
        <v>142</v>
      </c>
      <c r="C40943">
        <f t="shared" si="639"/>
        <v>94236</v>
      </c>
    </row>
    <row r="40944" spans="1:3">
      <c r="A40944" s="32" t="s">
        <v>3411</v>
      </c>
      <c r="B40944" s="32" t="s">
        <v>142</v>
      </c>
      <c r="C40944">
        <f t="shared" si="639"/>
        <v>94237</v>
      </c>
    </row>
    <row r="40945" spans="1:3">
      <c r="A40945" s="32" t="s">
        <v>3412</v>
      </c>
      <c r="B40945" s="32" t="s">
        <v>142</v>
      </c>
      <c r="C40945">
        <f t="shared" si="639"/>
        <v>94239</v>
      </c>
    </row>
    <row r="40946" spans="1:3">
      <c r="A40946" s="32" t="s">
        <v>3413</v>
      </c>
      <c r="B40946" s="32" t="s">
        <v>142</v>
      </c>
      <c r="C40946">
        <f t="shared" si="639"/>
        <v>94240</v>
      </c>
    </row>
    <row r="40947" spans="1:3">
      <c r="A40947" s="32" t="s">
        <v>4977</v>
      </c>
      <c r="B40947" s="32" t="s">
        <v>142</v>
      </c>
      <c r="C40947">
        <f t="shared" si="639"/>
        <v>94243</v>
      </c>
    </row>
    <row r="40948" spans="1:3">
      <c r="A40948" s="32" t="s">
        <v>4472</v>
      </c>
      <c r="B40948" s="32" t="s">
        <v>142</v>
      </c>
      <c r="C40948">
        <f t="shared" si="639"/>
        <v>94244</v>
      </c>
    </row>
    <row r="40949" spans="1:3">
      <c r="A40949" s="32" t="s">
        <v>3414</v>
      </c>
      <c r="B40949" s="32" t="s">
        <v>142</v>
      </c>
      <c r="C40949">
        <f t="shared" si="639"/>
        <v>94245</v>
      </c>
    </row>
    <row r="40950" spans="1:3">
      <c r="A40950" s="32" t="s">
        <v>3415</v>
      </c>
      <c r="B40950" s="32" t="s">
        <v>142</v>
      </c>
      <c r="C40950">
        <f t="shared" si="639"/>
        <v>94246</v>
      </c>
    </row>
    <row r="40951" spans="1:3">
      <c r="A40951" s="32" t="s">
        <v>4473</v>
      </c>
      <c r="B40951" s="32" t="s">
        <v>142</v>
      </c>
      <c r="C40951">
        <f t="shared" si="639"/>
        <v>94247</v>
      </c>
    </row>
    <row r="40952" spans="1:3">
      <c r="A40952" s="32" t="s">
        <v>3416</v>
      </c>
      <c r="B40952" s="32" t="s">
        <v>142</v>
      </c>
      <c r="C40952">
        <f t="shared" si="639"/>
        <v>94248</v>
      </c>
    </row>
    <row r="40953" spans="1:3">
      <c r="A40953" s="32" t="s">
        <v>4474</v>
      </c>
      <c r="B40953" s="32" t="s">
        <v>142</v>
      </c>
      <c r="C40953">
        <f t="shared" si="639"/>
        <v>94249</v>
      </c>
    </row>
    <row r="40954" spans="1:3">
      <c r="A40954" s="32" t="s">
        <v>3417</v>
      </c>
      <c r="B40954" s="32" t="s">
        <v>142</v>
      </c>
      <c r="C40954">
        <f t="shared" si="639"/>
        <v>94250</v>
      </c>
    </row>
    <row r="40955" spans="1:3">
      <c r="A40955" s="32" t="s">
        <v>3418</v>
      </c>
      <c r="B40955" s="32" t="s">
        <v>142</v>
      </c>
      <c r="C40955">
        <f t="shared" si="639"/>
        <v>94252</v>
      </c>
    </row>
    <row r="40956" spans="1:3">
      <c r="A40956" s="32" t="s">
        <v>4978</v>
      </c>
      <c r="B40956" s="32" t="s">
        <v>142</v>
      </c>
      <c r="C40956">
        <f t="shared" si="639"/>
        <v>94253</v>
      </c>
    </row>
    <row r="40957" spans="1:3">
      <c r="A40957" s="32" t="s">
        <v>4475</v>
      </c>
      <c r="B40957" s="32" t="s">
        <v>142</v>
      </c>
      <c r="C40957">
        <f t="shared" si="639"/>
        <v>94254</v>
      </c>
    </row>
    <row r="40958" spans="1:3">
      <c r="A40958" s="32" t="s">
        <v>4476</v>
      </c>
      <c r="B40958" s="32" t="s">
        <v>142</v>
      </c>
      <c r="C40958">
        <f t="shared" si="639"/>
        <v>94256</v>
      </c>
    </row>
    <row r="40959" spans="1:3">
      <c r="A40959" s="32" t="s">
        <v>4477</v>
      </c>
      <c r="B40959" s="32" t="s">
        <v>142</v>
      </c>
      <c r="C40959">
        <f t="shared" si="639"/>
        <v>94257</v>
      </c>
    </row>
    <row r="40960" spans="1:3">
      <c r="A40960" s="32" t="s">
        <v>3419</v>
      </c>
      <c r="B40960" s="32" t="s">
        <v>142</v>
      </c>
      <c r="C40960">
        <f t="shared" si="639"/>
        <v>94258</v>
      </c>
    </row>
    <row r="40961" spans="1:3">
      <c r="A40961" s="32" t="s">
        <v>4478</v>
      </c>
      <c r="B40961" s="32" t="s">
        <v>142</v>
      </c>
      <c r="C40961">
        <f t="shared" si="639"/>
        <v>94259</v>
      </c>
    </row>
    <row r="40962" spans="1:3">
      <c r="A40962" s="32" t="s">
        <v>4479</v>
      </c>
      <c r="B40962" s="32" t="s">
        <v>142</v>
      </c>
      <c r="C40962">
        <f t="shared" ref="C40962:C41025" si="640">1*A40962</f>
        <v>94261</v>
      </c>
    </row>
    <row r="40963" spans="1:3">
      <c r="A40963" s="32" t="s">
        <v>4480</v>
      </c>
      <c r="B40963" s="32" t="s">
        <v>142</v>
      </c>
      <c r="C40963">
        <f t="shared" si="640"/>
        <v>94262</v>
      </c>
    </row>
    <row r="40964" spans="1:3">
      <c r="A40964" s="32" t="s">
        <v>4481</v>
      </c>
      <c r="B40964" s="32" t="s">
        <v>142</v>
      </c>
      <c r="C40964">
        <f t="shared" si="640"/>
        <v>94263</v>
      </c>
    </row>
    <row r="40965" spans="1:3">
      <c r="A40965" s="32" t="s">
        <v>3420</v>
      </c>
      <c r="B40965" s="32" t="s">
        <v>142</v>
      </c>
      <c r="C40965">
        <f t="shared" si="640"/>
        <v>94267</v>
      </c>
    </row>
    <row r="40966" spans="1:3">
      <c r="A40966" s="32" t="s">
        <v>4482</v>
      </c>
      <c r="B40966" s="32" t="s">
        <v>142</v>
      </c>
      <c r="C40966">
        <f t="shared" si="640"/>
        <v>94268</v>
      </c>
    </row>
    <row r="40967" spans="1:3">
      <c r="A40967" s="32" t="s">
        <v>4483</v>
      </c>
      <c r="B40967" s="32" t="s">
        <v>142</v>
      </c>
      <c r="C40967">
        <f t="shared" si="640"/>
        <v>94269</v>
      </c>
    </row>
    <row r="40968" spans="1:3">
      <c r="A40968" s="32" t="s">
        <v>3421</v>
      </c>
      <c r="B40968" s="32" t="s">
        <v>142</v>
      </c>
      <c r="C40968">
        <f t="shared" si="640"/>
        <v>94271</v>
      </c>
    </row>
    <row r="40969" spans="1:3">
      <c r="A40969" s="32" t="s">
        <v>3422</v>
      </c>
      <c r="B40969" s="32" t="s">
        <v>142</v>
      </c>
      <c r="C40969">
        <f t="shared" si="640"/>
        <v>94273</v>
      </c>
    </row>
    <row r="40970" spans="1:3">
      <c r="A40970" s="32" t="s">
        <v>4484</v>
      </c>
      <c r="B40970" s="32" t="s">
        <v>142</v>
      </c>
      <c r="C40970">
        <f t="shared" si="640"/>
        <v>94274</v>
      </c>
    </row>
    <row r="40971" spans="1:3">
      <c r="A40971" s="32" t="s">
        <v>4485</v>
      </c>
      <c r="B40971" s="32" t="s">
        <v>142</v>
      </c>
      <c r="C40971">
        <f t="shared" si="640"/>
        <v>94277</v>
      </c>
    </row>
    <row r="40972" spans="1:3">
      <c r="A40972" s="32" t="s">
        <v>3423</v>
      </c>
      <c r="B40972" s="32" t="s">
        <v>142</v>
      </c>
      <c r="C40972">
        <f t="shared" si="640"/>
        <v>94278</v>
      </c>
    </row>
    <row r="40973" spans="1:3">
      <c r="A40973" s="32" t="s">
        <v>3424</v>
      </c>
      <c r="B40973" s="32" t="s">
        <v>142</v>
      </c>
      <c r="C40973">
        <f t="shared" si="640"/>
        <v>94279</v>
      </c>
    </row>
    <row r="40974" spans="1:3">
      <c r="A40974" s="32" t="s">
        <v>4486</v>
      </c>
      <c r="B40974" s="32" t="s">
        <v>142</v>
      </c>
      <c r="C40974">
        <f t="shared" si="640"/>
        <v>94280</v>
      </c>
    </row>
    <row r="40975" spans="1:3">
      <c r="A40975" s="32" t="s">
        <v>4487</v>
      </c>
      <c r="B40975" s="32" t="s">
        <v>142</v>
      </c>
      <c r="C40975">
        <f t="shared" si="640"/>
        <v>94282</v>
      </c>
    </row>
    <row r="40976" spans="1:3">
      <c r="A40976" s="32" t="s">
        <v>4488</v>
      </c>
      <c r="B40976" s="32" t="s">
        <v>142</v>
      </c>
      <c r="C40976">
        <f t="shared" si="640"/>
        <v>94283</v>
      </c>
    </row>
    <row r="40977" spans="1:3">
      <c r="A40977" s="32" t="s">
        <v>3425</v>
      </c>
      <c r="B40977" s="32" t="s">
        <v>142</v>
      </c>
      <c r="C40977">
        <f t="shared" si="640"/>
        <v>94284</v>
      </c>
    </row>
    <row r="40978" spans="1:3">
      <c r="A40978" s="32" t="s">
        <v>4489</v>
      </c>
      <c r="B40978" s="32" t="s">
        <v>142</v>
      </c>
      <c r="C40978">
        <f t="shared" si="640"/>
        <v>94285</v>
      </c>
    </row>
    <row r="40979" spans="1:3">
      <c r="A40979" s="32" t="s">
        <v>3426</v>
      </c>
      <c r="B40979" s="32" t="s">
        <v>142</v>
      </c>
      <c r="C40979">
        <f t="shared" si="640"/>
        <v>94286</v>
      </c>
    </row>
    <row r="40980" spans="1:3">
      <c r="A40980" s="32" t="s">
        <v>3427</v>
      </c>
      <c r="B40980" s="32" t="s">
        <v>142</v>
      </c>
      <c r="C40980">
        <f t="shared" si="640"/>
        <v>94287</v>
      </c>
    </row>
    <row r="40981" spans="1:3">
      <c r="A40981" s="32" t="s">
        <v>4490</v>
      </c>
      <c r="B40981" s="32" t="s">
        <v>142</v>
      </c>
      <c r="C40981">
        <f t="shared" si="640"/>
        <v>94288</v>
      </c>
    </row>
    <row r="40982" spans="1:3">
      <c r="A40982" s="32" t="s">
        <v>3428</v>
      </c>
      <c r="B40982" s="32" t="s">
        <v>142</v>
      </c>
      <c r="C40982">
        <f t="shared" si="640"/>
        <v>94289</v>
      </c>
    </row>
    <row r="40983" spans="1:3">
      <c r="A40983" s="32" t="s">
        <v>4491</v>
      </c>
      <c r="B40983" s="32" t="s">
        <v>142</v>
      </c>
      <c r="C40983">
        <f t="shared" si="640"/>
        <v>94290</v>
      </c>
    </row>
    <row r="40984" spans="1:3">
      <c r="A40984" s="32" t="s">
        <v>3429</v>
      </c>
      <c r="B40984" s="32" t="s">
        <v>142</v>
      </c>
      <c r="C40984">
        <f t="shared" si="640"/>
        <v>94291</v>
      </c>
    </row>
    <row r="40985" spans="1:3">
      <c r="A40985" s="32" t="s">
        <v>4492</v>
      </c>
      <c r="B40985" s="32" t="s">
        <v>142</v>
      </c>
      <c r="C40985">
        <f t="shared" si="640"/>
        <v>94293</v>
      </c>
    </row>
    <row r="40986" spans="1:3">
      <c r="A40986" s="32" t="s">
        <v>3430</v>
      </c>
      <c r="B40986" s="32" t="s">
        <v>142</v>
      </c>
      <c r="C40986">
        <f t="shared" si="640"/>
        <v>94294</v>
      </c>
    </row>
    <row r="40987" spans="1:3">
      <c r="A40987" s="32" t="s">
        <v>4493</v>
      </c>
      <c r="B40987" s="32" t="s">
        <v>142</v>
      </c>
      <c r="C40987">
        <f t="shared" si="640"/>
        <v>94295</v>
      </c>
    </row>
    <row r="40988" spans="1:3">
      <c r="A40988" s="32" t="s">
        <v>4494</v>
      </c>
      <c r="B40988" s="32" t="s">
        <v>142</v>
      </c>
      <c r="C40988">
        <f t="shared" si="640"/>
        <v>94296</v>
      </c>
    </row>
    <row r="40989" spans="1:3">
      <c r="A40989" s="32" t="s">
        <v>3431</v>
      </c>
      <c r="B40989" s="32" t="s">
        <v>142</v>
      </c>
      <c r="C40989">
        <f t="shared" si="640"/>
        <v>94297</v>
      </c>
    </row>
    <row r="40990" spans="1:3">
      <c r="A40990" s="32" t="s">
        <v>4495</v>
      </c>
      <c r="B40990" s="32" t="s">
        <v>142</v>
      </c>
      <c r="C40990">
        <f t="shared" si="640"/>
        <v>94298</v>
      </c>
    </row>
    <row r="40991" spans="1:3">
      <c r="A40991" s="32" t="s">
        <v>3432</v>
      </c>
      <c r="B40991" s="32" t="s">
        <v>142</v>
      </c>
      <c r="C40991">
        <f t="shared" si="640"/>
        <v>94299</v>
      </c>
    </row>
    <row r="40992" spans="1:3">
      <c r="A40992" s="32" t="s">
        <v>4918</v>
      </c>
      <c r="B40992" s="32" t="s">
        <v>142</v>
      </c>
      <c r="C40992">
        <f t="shared" si="640"/>
        <v>94300</v>
      </c>
    </row>
    <row r="40993" spans="1:3">
      <c r="A40993" s="32" t="s">
        <v>4496</v>
      </c>
      <c r="B40993" s="32" t="s">
        <v>142</v>
      </c>
      <c r="C40993">
        <f t="shared" si="640"/>
        <v>94301</v>
      </c>
    </row>
    <row r="40994" spans="1:3">
      <c r="A40994" s="32" t="s">
        <v>3433</v>
      </c>
      <c r="B40994" s="32" t="s">
        <v>142</v>
      </c>
      <c r="C40994">
        <f t="shared" si="640"/>
        <v>94302</v>
      </c>
    </row>
    <row r="40995" spans="1:3">
      <c r="A40995" s="32" t="s">
        <v>4497</v>
      </c>
      <c r="B40995" s="32" t="s">
        <v>142</v>
      </c>
      <c r="C40995">
        <f t="shared" si="640"/>
        <v>94303</v>
      </c>
    </row>
    <row r="40996" spans="1:3">
      <c r="A40996" s="32" t="s">
        <v>4498</v>
      </c>
      <c r="B40996" s="32" t="s">
        <v>142</v>
      </c>
      <c r="C40996">
        <f t="shared" si="640"/>
        <v>94304</v>
      </c>
    </row>
    <row r="40997" spans="1:3">
      <c r="A40997" s="32" t="s">
        <v>3434</v>
      </c>
      <c r="B40997" s="32" t="s">
        <v>142</v>
      </c>
      <c r="C40997">
        <f t="shared" si="640"/>
        <v>94305</v>
      </c>
    </row>
    <row r="40998" spans="1:3">
      <c r="A40998" s="32" t="s">
        <v>4499</v>
      </c>
      <c r="B40998" s="32" t="s">
        <v>142</v>
      </c>
      <c r="C40998">
        <f t="shared" si="640"/>
        <v>94306</v>
      </c>
    </row>
    <row r="40999" spans="1:3">
      <c r="A40999" s="32" t="s">
        <v>4979</v>
      </c>
      <c r="B40999" s="32" t="s">
        <v>142</v>
      </c>
      <c r="C40999">
        <f t="shared" si="640"/>
        <v>94307</v>
      </c>
    </row>
    <row r="41000" spans="1:3">
      <c r="A41000" s="32" t="s">
        <v>4980</v>
      </c>
      <c r="B41000" s="32" t="s">
        <v>142</v>
      </c>
      <c r="C41000">
        <f t="shared" si="640"/>
        <v>94308</v>
      </c>
    </row>
    <row r="41001" spans="1:3">
      <c r="A41001" s="32" t="s">
        <v>4500</v>
      </c>
      <c r="B41001" s="32" t="s">
        <v>142</v>
      </c>
      <c r="C41001">
        <f t="shared" si="640"/>
        <v>94309</v>
      </c>
    </row>
    <row r="41002" spans="1:3">
      <c r="A41002" s="32" t="s">
        <v>5246</v>
      </c>
      <c r="B41002" s="32" t="s">
        <v>142</v>
      </c>
      <c r="C41002">
        <f t="shared" si="640"/>
        <v>94310</v>
      </c>
    </row>
    <row r="41003" spans="1:3">
      <c r="A41003" s="32" t="s">
        <v>4919</v>
      </c>
      <c r="B41003" s="32" t="s">
        <v>142</v>
      </c>
      <c r="C41003">
        <f t="shared" si="640"/>
        <v>94400</v>
      </c>
    </row>
    <row r="41004" spans="1:3">
      <c r="A41004" s="32" t="s">
        <v>4501</v>
      </c>
      <c r="B41004" s="32" t="s">
        <v>142</v>
      </c>
      <c r="C41004">
        <f t="shared" si="640"/>
        <v>94401</v>
      </c>
    </row>
    <row r="41005" spans="1:3">
      <c r="A41005" s="32" t="s">
        <v>3435</v>
      </c>
      <c r="B41005" s="32" t="s">
        <v>142</v>
      </c>
      <c r="C41005">
        <f t="shared" si="640"/>
        <v>94402</v>
      </c>
    </row>
    <row r="41006" spans="1:3">
      <c r="A41006" s="32" t="s">
        <v>3436</v>
      </c>
      <c r="B41006" s="32" t="s">
        <v>142</v>
      </c>
      <c r="C41006">
        <f t="shared" si="640"/>
        <v>94403</v>
      </c>
    </row>
    <row r="41007" spans="1:3">
      <c r="A41007" s="32" t="s">
        <v>4502</v>
      </c>
      <c r="B41007" s="32" t="s">
        <v>142</v>
      </c>
      <c r="C41007">
        <f t="shared" si="640"/>
        <v>94404</v>
      </c>
    </row>
    <row r="41008" spans="1:3">
      <c r="A41008" s="32" t="s">
        <v>4981</v>
      </c>
      <c r="B41008" s="32" t="s">
        <v>142</v>
      </c>
      <c r="C41008">
        <f t="shared" si="640"/>
        <v>94405</v>
      </c>
    </row>
    <row r="41009" spans="1:3">
      <c r="A41009" s="32" t="s">
        <v>4982</v>
      </c>
      <c r="B41009" s="32" t="s">
        <v>142</v>
      </c>
      <c r="C41009">
        <f t="shared" si="640"/>
        <v>94406</v>
      </c>
    </row>
    <row r="41010" spans="1:3">
      <c r="A41010" s="32" t="s">
        <v>5247</v>
      </c>
      <c r="B41010" s="32" t="s">
        <v>142</v>
      </c>
      <c r="C41010">
        <f t="shared" si="640"/>
        <v>94407</v>
      </c>
    </row>
    <row r="41011" spans="1:3">
      <c r="A41011" s="32" t="s">
        <v>5248</v>
      </c>
      <c r="B41011" s="32" t="s">
        <v>142</v>
      </c>
      <c r="C41011">
        <f t="shared" si="640"/>
        <v>94408</v>
      </c>
    </row>
    <row r="41012" spans="1:3">
      <c r="A41012" s="32" t="s">
        <v>4983</v>
      </c>
      <c r="B41012" s="32" t="s">
        <v>142</v>
      </c>
      <c r="C41012">
        <f t="shared" si="640"/>
        <v>94409</v>
      </c>
    </row>
    <row r="41013" spans="1:3">
      <c r="A41013" s="32" t="s">
        <v>4503</v>
      </c>
      <c r="B41013" s="32" t="s">
        <v>142</v>
      </c>
      <c r="C41013">
        <f t="shared" si="640"/>
        <v>94497</v>
      </c>
    </row>
    <row r="41014" spans="1:3">
      <c r="A41014" s="32" t="s">
        <v>3437</v>
      </c>
      <c r="B41014" s="32" t="s">
        <v>142</v>
      </c>
      <c r="C41014">
        <f t="shared" si="640"/>
        <v>94501</v>
      </c>
    </row>
    <row r="41015" spans="1:3">
      <c r="A41015" s="32" t="s">
        <v>4504</v>
      </c>
      <c r="B41015" s="32" t="s">
        <v>142</v>
      </c>
      <c r="C41015">
        <f t="shared" si="640"/>
        <v>94502</v>
      </c>
    </row>
    <row r="41016" spans="1:3">
      <c r="A41016" s="32" t="s">
        <v>4984</v>
      </c>
      <c r="B41016" s="32" t="s">
        <v>142</v>
      </c>
      <c r="C41016">
        <f t="shared" si="640"/>
        <v>94503</v>
      </c>
    </row>
    <row r="41017" spans="1:3">
      <c r="A41017" s="32" t="s">
        <v>4505</v>
      </c>
      <c r="B41017" s="32" t="s">
        <v>142</v>
      </c>
      <c r="C41017">
        <f t="shared" si="640"/>
        <v>94505</v>
      </c>
    </row>
    <row r="41018" spans="1:3">
      <c r="A41018" s="32" t="s">
        <v>3438</v>
      </c>
      <c r="B41018" s="32" t="s">
        <v>142</v>
      </c>
      <c r="C41018">
        <f t="shared" si="640"/>
        <v>94506</v>
      </c>
    </row>
    <row r="41019" spans="1:3">
      <c r="A41019" s="32" t="s">
        <v>3439</v>
      </c>
      <c r="B41019" s="32" t="s">
        <v>142</v>
      </c>
      <c r="C41019">
        <f t="shared" si="640"/>
        <v>94507</v>
      </c>
    </row>
    <row r="41020" spans="1:3">
      <c r="A41020" s="32" t="s">
        <v>5426</v>
      </c>
      <c r="B41020" s="32" t="s">
        <v>142</v>
      </c>
      <c r="C41020">
        <f t="shared" si="640"/>
        <v>94508</v>
      </c>
    </row>
    <row r="41021" spans="1:3">
      <c r="A41021" s="32" t="s">
        <v>3440</v>
      </c>
      <c r="B41021" s="32" t="s">
        <v>142</v>
      </c>
      <c r="C41021">
        <f t="shared" si="640"/>
        <v>94509</v>
      </c>
    </row>
    <row r="41022" spans="1:3">
      <c r="A41022" s="32" t="s">
        <v>4506</v>
      </c>
      <c r="B41022" s="32" t="s">
        <v>142</v>
      </c>
      <c r="C41022">
        <f t="shared" si="640"/>
        <v>94510</v>
      </c>
    </row>
    <row r="41023" spans="1:3">
      <c r="A41023" s="32" t="s">
        <v>3441</v>
      </c>
      <c r="B41023" s="32" t="s">
        <v>142</v>
      </c>
      <c r="C41023">
        <f t="shared" si="640"/>
        <v>94511</v>
      </c>
    </row>
    <row r="41024" spans="1:3">
      <c r="A41024" s="32" t="s">
        <v>4507</v>
      </c>
      <c r="B41024" s="32" t="s">
        <v>142</v>
      </c>
      <c r="C41024">
        <f t="shared" si="640"/>
        <v>94512</v>
      </c>
    </row>
    <row r="41025" spans="1:3">
      <c r="A41025" s="32" t="s">
        <v>3442</v>
      </c>
      <c r="B41025" s="32" t="s">
        <v>142</v>
      </c>
      <c r="C41025">
        <f t="shared" si="640"/>
        <v>94513</v>
      </c>
    </row>
    <row r="41026" spans="1:3">
      <c r="A41026" s="32" t="s">
        <v>3443</v>
      </c>
      <c r="B41026" s="32" t="s">
        <v>142</v>
      </c>
      <c r="C41026">
        <f t="shared" ref="C41026:C41089" si="641">1*A41026</f>
        <v>94514</v>
      </c>
    </row>
    <row r="41027" spans="1:3">
      <c r="A41027" s="32" t="s">
        <v>4985</v>
      </c>
      <c r="B41027" s="32" t="s">
        <v>142</v>
      </c>
      <c r="C41027">
        <f t="shared" si="641"/>
        <v>94515</v>
      </c>
    </row>
    <row r="41028" spans="1:3">
      <c r="A41028" s="32" t="s">
        <v>3444</v>
      </c>
      <c r="B41028" s="32" t="s">
        <v>142</v>
      </c>
      <c r="C41028">
        <f t="shared" si="641"/>
        <v>94516</v>
      </c>
    </row>
    <row r="41029" spans="1:3">
      <c r="A41029" s="32" t="s">
        <v>4508</v>
      </c>
      <c r="B41029" s="32" t="s">
        <v>142</v>
      </c>
      <c r="C41029">
        <f t="shared" si="641"/>
        <v>94517</v>
      </c>
    </row>
    <row r="41030" spans="1:3">
      <c r="A41030" s="32" t="s">
        <v>4509</v>
      </c>
      <c r="B41030" s="32" t="s">
        <v>142</v>
      </c>
      <c r="C41030">
        <f t="shared" si="641"/>
        <v>94518</v>
      </c>
    </row>
    <row r="41031" spans="1:3">
      <c r="A41031" s="32" t="s">
        <v>3445</v>
      </c>
      <c r="B41031" s="32" t="s">
        <v>142</v>
      </c>
      <c r="C41031">
        <f t="shared" si="641"/>
        <v>94519</v>
      </c>
    </row>
    <row r="41032" spans="1:3">
      <c r="A41032" s="32" t="s">
        <v>4510</v>
      </c>
      <c r="B41032" s="32" t="s">
        <v>142</v>
      </c>
      <c r="C41032">
        <f t="shared" si="641"/>
        <v>94520</v>
      </c>
    </row>
    <row r="41033" spans="1:3">
      <c r="A41033" s="32" t="s">
        <v>4511</v>
      </c>
      <c r="B41033" s="32" t="s">
        <v>142</v>
      </c>
      <c r="C41033">
        <f t="shared" si="641"/>
        <v>94521</v>
      </c>
    </row>
    <row r="41034" spans="1:3">
      <c r="A41034" s="32" t="s">
        <v>3446</v>
      </c>
      <c r="B41034" s="32" t="s">
        <v>142</v>
      </c>
      <c r="C41034">
        <f t="shared" si="641"/>
        <v>94522</v>
      </c>
    </row>
    <row r="41035" spans="1:3">
      <c r="A41035" s="32" t="s">
        <v>3447</v>
      </c>
      <c r="B41035" s="32" t="s">
        <v>142</v>
      </c>
      <c r="C41035">
        <f t="shared" si="641"/>
        <v>94523</v>
      </c>
    </row>
    <row r="41036" spans="1:3">
      <c r="A41036" s="32" t="s">
        <v>3448</v>
      </c>
      <c r="B41036" s="32" t="s">
        <v>142</v>
      </c>
      <c r="C41036">
        <f t="shared" si="641"/>
        <v>94524</v>
      </c>
    </row>
    <row r="41037" spans="1:3">
      <c r="A41037" s="32" t="s">
        <v>3449</v>
      </c>
      <c r="B41037" s="32" t="s">
        <v>142</v>
      </c>
      <c r="C41037">
        <f t="shared" si="641"/>
        <v>94525</v>
      </c>
    </row>
    <row r="41038" spans="1:3">
      <c r="A41038" s="32" t="s">
        <v>4512</v>
      </c>
      <c r="B41038" s="32" t="s">
        <v>142</v>
      </c>
      <c r="C41038">
        <f t="shared" si="641"/>
        <v>94526</v>
      </c>
    </row>
    <row r="41039" spans="1:3">
      <c r="A41039" s="32" t="s">
        <v>4513</v>
      </c>
      <c r="B41039" s="32" t="s">
        <v>142</v>
      </c>
      <c r="C41039">
        <f t="shared" si="641"/>
        <v>94527</v>
      </c>
    </row>
    <row r="41040" spans="1:3">
      <c r="A41040" s="32" t="s">
        <v>4514</v>
      </c>
      <c r="B41040" s="32" t="s">
        <v>142</v>
      </c>
      <c r="C41040">
        <f t="shared" si="641"/>
        <v>94528</v>
      </c>
    </row>
    <row r="41041" spans="1:3">
      <c r="A41041" s="32" t="s">
        <v>4515</v>
      </c>
      <c r="B41041" s="32" t="s">
        <v>142</v>
      </c>
      <c r="C41041">
        <f t="shared" si="641"/>
        <v>94529</v>
      </c>
    </row>
    <row r="41042" spans="1:3">
      <c r="A41042" s="32" t="s">
        <v>3450</v>
      </c>
      <c r="B41042" s="32" t="s">
        <v>142</v>
      </c>
      <c r="C41042">
        <f t="shared" si="641"/>
        <v>94530</v>
      </c>
    </row>
    <row r="41043" spans="1:3">
      <c r="A41043" s="32" t="s">
        <v>4516</v>
      </c>
      <c r="B41043" s="32" t="s">
        <v>142</v>
      </c>
      <c r="C41043">
        <f t="shared" si="641"/>
        <v>94531</v>
      </c>
    </row>
    <row r="41044" spans="1:3">
      <c r="A41044" s="32" t="s">
        <v>3451</v>
      </c>
      <c r="B41044" s="32" t="s">
        <v>142</v>
      </c>
      <c r="C41044">
        <f t="shared" si="641"/>
        <v>94533</v>
      </c>
    </row>
    <row r="41045" spans="1:3">
      <c r="A41045" s="32" t="s">
        <v>4517</v>
      </c>
      <c r="B41045" s="32" t="s">
        <v>142</v>
      </c>
      <c r="C41045">
        <f t="shared" si="641"/>
        <v>94534</v>
      </c>
    </row>
    <row r="41046" spans="1:3">
      <c r="A41046" s="32" t="s">
        <v>4518</v>
      </c>
      <c r="B41046" s="32" t="s">
        <v>142</v>
      </c>
      <c r="C41046">
        <f t="shared" si="641"/>
        <v>94535</v>
      </c>
    </row>
    <row r="41047" spans="1:3">
      <c r="A41047" s="32" t="s">
        <v>3452</v>
      </c>
      <c r="B41047" s="32" t="s">
        <v>142</v>
      </c>
      <c r="C41047">
        <f t="shared" si="641"/>
        <v>94536</v>
      </c>
    </row>
    <row r="41048" spans="1:3">
      <c r="A41048" s="32" t="s">
        <v>4519</v>
      </c>
      <c r="B41048" s="32" t="s">
        <v>142</v>
      </c>
      <c r="C41048">
        <f t="shared" si="641"/>
        <v>94537</v>
      </c>
    </row>
    <row r="41049" spans="1:3">
      <c r="A41049" s="32" t="s">
        <v>3453</v>
      </c>
      <c r="B41049" s="32" t="s">
        <v>142</v>
      </c>
      <c r="C41049">
        <f t="shared" si="641"/>
        <v>94538</v>
      </c>
    </row>
    <row r="41050" spans="1:3">
      <c r="A41050" s="32" t="s">
        <v>4520</v>
      </c>
      <c r="B41050" s="32" t="s">
        <v>142</v>
      </c>
      <c r="C41050">
        <f t="shared" si="641"/>
        <v>94539</v>
      </c>
    </row>
    <row r="41051" spans="1:3">
      <c r="A41051" s="32" t="s">
        <v>3454</v>
      </c>
      <c r="B41051" s="32" t="s">
        <v>142</v>
      </c>
      <c r="C41051">
        <f t="shared" si="641"/>
        <v>94540</v>
      </c>
    </row>
    <row r="41052" spans="1:3">
      <c r="A41052" s="32" t="s">
        <v>3455</v>
      </c>
      <c r="B41052" s="32" t="s">
        <v>142</v>
      </c>
      <c r="C41052">
        <f t="shared" si="641"/>
        <v>94541</v>
      </c>
    </row>
    <row r="41053" spans="1:3">
      <c r="A41053" s="32" t="s">
        <v>4521</v>
      </c>
      <c r="B41053" s="32" t="s">
        <v>142</v>
      </c>
      <c r="C41053">
        <f t="shared" si="641"/>
        <v>94542</v>
      </c>
    </row>
    <row r="41054" spans="1:3">
      <c r="A41054" s="32" t="s">
        <v>3456</v>
      </c>
      <c r="B41054" s="32" t="s">
        <v>142</v>
      </c>
      <c r="C41054">
        <f t="shared" si="641"/>
        <v>94543</v>
      </c>
    </row>
    <row r="41055" spans="1:3">
      <c r="A41055" s="32" t="s">
        <v>4522</v>
      </c>
      <c r="B41055" s="32" t="s">
        <v>142</v>
      </c>
      <c r="C41055">
        <f t="shared" si="641"/>
        <v>94544</v>
      </c>
    </row>
    <row r="41056" spans="1:3">
      <c r="A41056" s="32" t="s">
        <v>4523</v>
      </c>
      <c r="B41056" s="32" t="s">
        <v>142</v>
      </c>
      <c r="C41056">
        <f t="shared" si="641"/>
        <v>94545</v>
      </c>
    </row>
    <row r="41057" spans="1:3">
      <c r="A41057" s="32" t="s">
        <v>3457</v>
      </c>
      <c r="B41057" s="32" t="s">
        <v>142</v>
      </c>
      <c r="C41057">
        <f t="shared" si="641"/>
        <v>94546</v>
      </c>
    </row>
    <row r="41058" spans="1:3">
      <c r="A41058" s="32" t="s">
        <v>4524</v>
      </c>
      <c r="B41058" s="32" t="s">
        <v>142</v>
      </c>
      <c r="C41058">
        <f t="shared" si="641"/>
        <v>94547</v>
      </c>
    </row>
    <row r="41059" spans="1:3">
      <c r="A41059" s="32" t="s">
        <v>3458</v>
      </c>
      <c r="B41059" s="32" t="s">
        <v>142</v>
      </c>
      <c r="C41059">
        <f t="shared" si="641"/>
        <v>94548</v>
      </c>
    </row>
    <row r="41060" spans="1:3">
      <c r="A41060" s="32" t="s">
        <v>3459</v>
      </c>
      <c r="B41060" s="32" t="s">
        <v>142</v>
      </c>
      <c r="C41060">
        <f t="shared" si="641"/>
        <v>94549</v>
      </c>
    </row>
    <row r="41061" spans="1:3">
      <c r="A41061" s="32" t="s">
        <v>4525</v>
      </c>
      <c r="B41061" s="32" t="s">
        <v>142</v>
      </c>
      <c r="C41061">
        <f t="shared" si="641"/>
        <v>94550</v>
      </c>
    </row>
    <row r="41062" spans="1:3">
      <c r="A41062" s="32" t="s">
        <v>4526</v>
      </c>
      <c r="B41062" s="32" t="s">
        <v>142</v>
      </c>
      <c r="C41062">
        <f t="shared" si="641"/>
        <v>94551</v>
      </c>
    </row>
    <row r="41063" spans="1:3">
      <c r="A41063" s="32" t="s">
        <v>3460</v>
      </c>
      <c r="B41063" s="32" t="s">
        <v>142</v>
      </c>
      <c r="C41063">
        <f t="shared" si="641"/>
        <v>94552</v>
      </c>
    </row>
    <row r="41064" spans="1:3">
      <c r="A41064" s="32" t="s">
        <v>3461</v>
      </c>
      <c r="B41064" s="32" t="s">
        <v>142</v>
      </c>
      <c r="C41064">
        <f t="shared" si="641"/>
        <v>94553</v>
      </c>
    </row>
    <row r="41065" spans="1:3">
      <c r="A41065" s="32" t="s">
        <v>3462</v>
      </c>
      <c r="B41065" s="32" t="s">
        <v>142</v>
      </c>
      <c r="C41065">
        <f t="shared" si="641"/>
        <v>94555</v>
      </c>
    </row>
    <row r="41066" spans="1:3">
      <c r="A41066" s="32" t="s">
        <v>4527</v>
      </c>
      <c r="B41066" s="32" t="s">
        <v>142</v>
      </c>
      <c r="C41066">
        <f t="shared" si="641"/>
        <v>94556</v>
      </c>
    </row>
    <row r="41067" spans="1:3">
      <c r="A41067" s="32" t="s">
        <v>4528</v>
      </c>
      <c r="B41067" s="32" t="s">
        <v>142</v>
      </c>
      <c r="C41067">
        <f t="shared" si="641"/>
        <v>94557</v>
      </c>
    </row>
    <row r="41068" spans="1:3">
      <c r="A41068" s="32" t="s">
        <v>4920</v>
      </c>
      <c r="B41068" s="32" t="s">
        <v>142</v>
      </c>
      <c r="C41068">
        <f t="shared" si="641"/>
        <v>94558</v>
      </c>
    </row>
    <row r="41069" spans="1:3">
      <c r="A41069" s="32" t="s">
        <v>4986</v>
      </c>
      <c r="B41069" s="32" t="s">
        <v>142</v>
      </c>
      <c r="C41069">
        <f t="shared" si="641"/>
        <v>94559</v>
      </c>
    </row>
    <row r="41070" spans="1:3">
      <c r="A41070" s="32" t="s">
        <v>4529</v>
      </c>
      <c r="B41070" s="32" t="s">
        <v>142</v>
      </c>
      <c r="C41070">
        <f t="shared" si="641"/>
        <v>94560</v>
      </c>
    </row>
    <row r="41071" spans="1:3">
      <c r="A41071" s="32" t="s">
        <v>3463</v>
      </c>
      <c r="B41071" s="32" t="s">
        <v>142</v>
      </c>
      <c r="C41071">
        <f t="shared" si="641"/>
        <v>94561</v>
      </c>
    </row>
    <row r="41072" spans="1:3">
      <c r="A41072" s="32" t="s">
        <v>5249</v>
      </c>
      <c r="B41072" s="32" t="s">
        <v>142</v>
      </c>
      <c r="C41072">
        <f t="shared" si="641"/>
        <v>94562</v>
      </c>
    </row>
    <row r="41073" spans="1:3">
      <c r="A41073" s="32" t="s">
        <v>3464</v>
      </c>
      <c r="B41073" s="32" t="s">
        <v>142</v>
      </c>
      <c r="C41073">
        <f t="shared" si="641"/>
        <v>94563</v>
      </c>
    </row>
    <row r="41074" spans="1:3">
      <c r="A41074" s="32" t="s">
        <v>3465</v>
      </c>
      <c r="B41074" s="32" t="s">
        <v>142</v>
      </c>
      <c r="C41074">
        <f t="shared" si="641"/>
        <v>94564</v>
      </c>
    </row>
    <row r="41075" spans="1:3">
      <c r="A41075" s="32" t="s">
        <v>4530</v>
      </c>
      <c r="B41075" s="32" t="s">
        <v>142</v>
      </c>
      <c r="C41075">
        <f t="shared" si="641"/>
        <v>94565</v>
      </c>
    </row>
    <row r="41076" spans="1:3">
      <c r="A41076" s="32" t="s">
        <v>4531</v>
      </c>
      <c r="B41076" s="32" t="s">
        <v>142</v>
      </c>
      <c r="C41076">
        <f t="shared" si="641"/>
        <v>94566</v>
      </c>
    </row>
    <row r="41077" spans="1:3">
      <c r="A41077" s="32" t="s">
        <v>5250</v>
      </c>
      <c r="B41077" s="32" t="s">
        <v>142</v>
      </c>
      <c r="C41077">
        <f t="shared" si="641"/>
        <v>94567</v>
      </c>
    </row>
    <row r="41078" spans="1:3">
      <c r="A41078" s="32" t="s">
        <v>4532</v>
      </c>
      <c r="B41078" s="32" t="s">
        <v>142</v>
      </c>
      <c r="C41078">
        <f t="shared" si="641"/>
        <v>94568</v>
      </c>
    </row>
    <row r="41079" spans="1:3">
      <c r="A41079" s="32" t="s">
        <v>3466</v>
      </c>
      <c r="B41079" s="32" t="s">
        <v>142</v>
      </c>
      <c r="C41079">
        <f t="shared" si="641"/>
        <v>94569</v>
      </c>
    </row>
    <row r="41080" spans="1:3">
      <c r="A41080" s="32" t="s">
        <v>4533</v>
      </c>
      <c r="B41080" s="32" t="s">
        <v>142</v>
      </c>
      <c r="C41080">
        <f t="shared" si="641"/>
        <v>94570</v>
      </c>
    </row>
    <row r="41081" spans="1:3">
      <c r="A41081" s="32" t="s">
        <v>3467</v>
      </c>
      <c r="B41081" s="32" t="s">
        <v>142</v>
      </c>
      <c r="C41081">
        <f t="shared" si="641"/>
        <v>94571</v>
      </c>
    </row>
    <row r="41082" spans="1:3">
      <c r="A41082" s="32" t="s">
        <v>4534</v>
      </c>
      <c r="B41082" s="32" t="s">
        <v>142</v>
      </c>
      <c r="C41082">
        <f t="shared" si="641"/>
        <v>94572</v>
      </c>
    </row>
    <row r="41083" spans="1:3">
      <c r="A41083" s="32" t="s">
        <v>4987</v>
      </c>
      <c r="B41083" s="32" t="s">
        <v>142</v>
      </c>
      <c r="C41083">
        <f t="shared" si="641"/>
        <v>94573</v>
      </c>
    </row>
    <row r="41084" spans="1:3">
      <c r="A41084" s="32" t="s">
        <v>5251</v>
      </c>
      <c r="B41084" s="32" t="s">
        <v>142</v>
      </c>
      <c r="C41084">
        <f t="shared" si="641"/>
        <v>94574</v>
      </c>
    </row>
    <row r="41085" spans="1:3">
      <c r="A41085" s="32" t="s">
        <v>4535</v>
      </c>
      <c r="B41085" s="32" t="s">
        <v>142</v>
      </c>
      <c r="C41085">
        <f t="shared" si="641"/>
        <v>94575</v>
      </c>
    </row>
    <row r="41086" spans="1:3">
      <c r="A41086" s="32" t="s">
        <v>4988</v>
      </c>
      <c r="B41086" s="32" t="s">
        <v>142</v>
      </c>
      <c r="C41086">
        <f t="shared" si="641"/>
        <v>94576</v>
      </c>
    </row>
    <row r="41087" spans="1:3">
      <c r="A41087" s="32" t="s">
        <v>3468</v>
      </c>
      <c r="B41087" s="32" t="s">
        <v>142</v>
      </c>
      <c r="C41087">
        <f t="shared" si="641"/>
        <v>94577</v>
      </c>
    </row>
    <row r="41088" spans="1:3">
      <c r="A41088" s="32" t="s">
        <v>4536</v>
      </c>
      <c r="B41088" s="32" t="s">
        <v>142</v>
      </c>
      <c r="C41088">
        <f t="shared" si="641"/>
        <v>94578</v>
      </c>
    </row>
    <row r="41089" spans="1:3">
      <c r="A41089" s="32" t="s">
        <v>3469</v>
      </c>
      <c r="B41089" s="32" t="s">
        <v>142</v>
      </c>
      <c r="C41089">
        <f t="shared" si="641"/>
        <v>94579</v>
      </c>
    </row>
    <row r="41090" spans="1:3">
      <c r="A41090" s="32" t="s">
        <v>3470</v>
      </c>
      <c r="B41090" s="32" t="s">
        <v>142</v>
      </c>
      <c r="C41090">
        <f t="shared" ref="C41090:C41153" si="642">1*A41090</f>
        <v>94580</v>
      </c>
    </row>
    <row r="41091" spans="1:3">
      <c r="A41091" s="32" t="s">
        <v>4989</v>
      </c>
      <c r="B41091" s="32" t="s">
        <v>142</v>
      </c>
      <c r="C41091">
        <f t="shared" si="642"/>
        <v>94581</v>
      </c>
    </row>
    <row r="41092" spans="1:3">
      <c r="A41092" s="32" t="s">
        <v>3471</v>
      </c>
      <c r="B41092" s="32" t="s">
        <v>142</v>
      </c>
      <c r="C41092">
        <f t="shared" si="642"/>
        <v>94582</v>
      </c>
    </row>
    <row r="41093" spans="1:3">
      <c r="A41093" s="32" t="s">
        <v>4537</v>
      </c>
      <c r="B41093" s="32" t="s">
        <v>142</v>
      </c>
      <c r="C41093">
        <f t="shared" si="642"/>
        <v>94583</v>
      </c>
    </row>
    <row r="41094" spans="1:3">
      <c r="A41094" s="32" t="s">
        <v>3472</v>
      </c>
      <c r="B41094" s="32" t="s">
        <v>142</v>
      </c>
      <c r="C41094">
        <f t="shared" si="642"/>
        <v>94585</v>
      </c>
    </row>
    <row r="41095" spans="1:3">
      <c r="A41095" s="32" t="s">
        <v>4538</v>
      </c>
      <c r="B41095" s="32" t="s">
        <v>142</v>
      </c>
      <c r="C41095">
        <f t="shared" si="642"/>
        <v>94586</v>
      </c>
    </row>
    <row r="41096" spans="1:3">
      <c r="A41096" s="32" t="s">
        <v>3473</v>
      </c>
      <c r="B41096" s="32" t="s">
        <v>142</v>
      </c>
      <c r="C41096">
        <f t="shared" si="642"/>
        <v>94587</v>
      </c>
    </row>
    <row r="41097" spans="1:3">
      <c r="A41097" s="32" t="s">
        <v>3474</v>
      </c>
      <c r="B41097" s="32" t="s">
        <v>142</v>
      </c>
      <c r="C41097">
        <f t="shared" si="642"/>
        <v>94588</v>
      </c>
    </row>
    <row r="41098" spans="1:3">
      <c r="A41098" s="32" t="s">
        <v>4539</v>
      </c>
      <c r="B41098" s="32" t="s">
        <v>142</v>
      </c>
      <c r="C41098">
        <f t="shared" si="642"/>
        <v>94589</v>
      </c>
    </row>
    <row r="41099" spans="1:3">
      <c r="A41099" s="32" t="s">
        <v>4540</v>
      </c>
      <c r="B41099" s="32" t="s">
        <v>142</v>
      </c>
      <c r="C41099">
        <f t="shared" si="642"/>
        <v>94590</v>
      </c>
    </row>
    <row r="41100" spans="1:3">
      <c r="A41100" s="32" t="s">
        <v>3475</v>
      </c>
      <c r="B41100" s="32" t="s">
        <v>142</v>
      </c>
      <c r="C41100">
        <f t="shared" si="642"/>
        <v>94591</v>
      </c>
    </row>
    <row r="41101" spans="1:3">
      <c r="A41101" s="32" t="s">
        <v>3476</v>
      </c>
      <c r="B41101" s="32" t="s">
        <v>142</v>
      </c>
      <c r="C41101">
        <f t="shared" si="642"/>
        <v>94592</v>
      </c>
    </row>
    <row r="41102" spans="1:3">
      <c r="A41102" s="32" t="s">
        <v>4541</v>
      </c>
      <c r="B41102" s="32" t="s">
        <v>142</v>
      </c>
      <c r="C41102">
        <f t="shared" si="642"/>
        <v>94595</v>
      </c>
    </row>
    <row r="41103" spans="1:3">
      <c r="A41103" s="32" t="s">
        <v>4542</v>
      </c>
      <c r="B41103" s="32" t="s">
        <v>142</v>
      </c>
      <c r="C41103">
        <f t="shared" si="642"/>
        <v>94596</v>
      </c>
    </row>
    <row r="41104" spans="1:3">
      <c r="A41104" s="32" t="s">
        <v>4543</v>
      </c>
      <c r="B41104" s="32" t="s">
        <v>142</v>
      </c>
      <c r="C41104">
        <f t="shared" si="642"/>
        <v>94597</v>
      </c>
    </row>
    <row r="41105" spans="1:3">
      <c r="A41105" s="32" t="s">
        <v>4544</v>
      </c>
      <c r="B41105" s="32" t="s">
        <v>142</v>
      </c>
      <c r="C41105">
        <f t="shared" si="642"/>
        <v>94598</v>
      </c>
    </row>
    <row r="41106" spans="1:3">
      <c r="A41106" s="32" t="s">
        <v>4990</v>
      </c>
      <c r="B41106" s="32" t="s">
        <v>142</v>
      </c>
      <c r="C41106">
        <f t="shared" si="642"/>
        <v>94599</v>
      </c>
    </row>
    <row r="41107" spans="1:3">
      <c r="A41107" s="32" t="s">
        <v>3477</v>
      </c>
      <c r="B41107" s="32" t="s">
        <v>142</v>
      </c>
      <c r="C41107">
        <f t="shared" si="642"/>
        <v>94601</v>
      </c>
    </row>
    <row r="41108" spans="1:3">
      <c r="A41108" s="32" t="s">
        <v>3478</v>
      </c>
      <c r="B41108" s="32" t="s">
        <v>142</v>
      </c>
      <c r="C41108">
        <f t="shared" si="642"/>
        <v>94602</v>
      </c>
    </row>
    <row r="41109" spans="1:3">
      <c r="A41109" s="32" t="s">
        <v>3479</v>
      </c>
      <c r="B41109" s="32" t="s">
        <v>142</v>
      </c>
      <c r="C41109">
        <f t="shared" si="642"/>
        <v>94603</v>
      </c>
    </row>
    <row r="41110" spans="1:3">
      <c r="A41110" s="32" t="s">
        <v>3480</v>
      </c>
      <c r="B41110" s="32" t="s">
        <v>142</v>
      </c>
      <c r="C41110">
        <f t="shared" si="642"/>
        <v>94604</v>
      </c>
    </row>
    <row r="41111" spans="1:3">
      <c r="A41111" s="32" t="s">
        <v>4545</v>
      </c>
      <c r="B41111" s="32" t="s">
        <v>142</v>
      </c>
      <c r="C41111">
        <f t="shared" si="642"/>
        <v>94605</v>
      </c>
    </row>
    <row r="41112" spans="1:3">
      <c r="A41112" s="32" t="s">
        <v>4546</v>
      </c>
      <c r="B41112" s="32" t="s">
        <v>142</v>
      </c>
      <c r="C41112">
        <f t="shared" si="642"/>
        <v>94606</v>
      </c>
    </row>
    <row r="41113" spans="1:3">
      <c r="A41113" s="32" t="s">
        <v>4547</v>
      </c>
      <c r="B41113" s="32" t="s">
        <v>142</v>
      </c>
      <c r="C41113">
        <f t="shared" si="642"/>
        <v>94607</v>
      </c>
    </row>
    <row r="41114" spans="1:3">
      <c r="A41114" s="32" t="s">
        <v>4548</v>
      </c>
      <c r="B41114" s="32" t="s">
        <v>142</v>
      </c>
      <c r="C41114">
        <f t="shared" si="642"/>
        <v>94608</v>
      </c>
    </row>
    <row r="41115" spans="1:3">
      <c r="A41115" s="32" t="s">
        <v>3481</v>
      </c>
      <c r="B41115" s="32" t="s">
        <v>142</v>
      </c>
      <c r="C41115">
        <f t="shared" si="642"/>
        <v>94609</v>
      </c>
    </row>
    <row r="41116" spans="1:3">
      <c r="A41116" s="32" t="s">
        <v>4549</v>
      </c>
      <c r="B41116" s="32" t="s">
        <v>142</v>
      </c>
      <c r="C41116">
        <f t="shared" si="642"/>
        <v>94610</v>
      </c>
    </row>
    <row r="41117" spans="1:3">
      <c r="A41117" s="32" t="s">
        <v>3482</v>
      </c>
      <c r="B41117" s="32" t="s">
        <v>142</v>
      </c>
      <c r="C41117">
        <f t="shared" si="642"/>
        <v>94611</v>
      </c>
    </row>
    <row r="41118" spans="1:3">
      <c r="A41118" s="32" t="s">
        <v>4550</v>
      </c>
      <c r="B41118" s="32" t="s">
        <v>142</v>
      </c>
      <c r="C41118">
        <f t="shared" si="642"/>
        <v>94612</v>
      </c>
    </row>
    <row r="41119" spans="1:3">
      <c r="A41119" s="32" t="s">
        <v>3483</v>
      </c>
      <c r="B41119" s="32" t="s">
        <v>142</v>
      </c>
      <c r="C41119">
        <f t="shared" si="642"/>
        <v>94613</v>
      </c>
    </row>
    <row r="41120" spans="1:3">
      <c r="A41120" s="32" t="s">
        <v>3484</v>
      </c>
      <c r="B41120" s="32" t="s">
        <v>142</v>
      </c>
      <c r="C41120">
        <f t="shared" si="642"/>
        <v>94614</v>
      </c>
    </row>
    <row r="41121" spans="1:3">
      <c r="A41121" s="32" t="s">
        <v>4551</v>
      </c>
      <c r="B41121" s="32" t="s">
        <v>142</v>
      </c>
      <c r="C41121">
        <f t="shared" si="642"/>
        <v>94615</v>
      </c>
    </row>
    <row r="41122" spans="1:3">
      <c r="A41122" s="32" t="s">
        <v>4863</v>
      </c>
      <c r="B41122" s="32" t="s">
        <v>142</v>
      </c>
      <c r="C41122">
        <f t="shared" si="642"/>
        <v>94616</v>
      </c>
    </row>
    <row r="41123" spans="1:3">
      <c r="A41123" s="32" t="s">
        <v>4552</v>
      </c>
      <c r="B41123" s="32" t="s">
        <v>142</v>
      </c>
      <c r="C41123">
        <f t="shared" si="642"/>
        <v>94617</v>
      </c>
    </row>
    <row r="41124" spans="1:3">
      <c r="A41124" s="32" t="s">
        <v>4553</v>
      </c>
      <c r="B41124" s="32" t="s">
        <v>142</v>
      </c>
      <c r="C41124">
        <f t="shared" si="642"/>
        <v>94618</v>
      </c>
    </row>
    <row r="41125" spans="1:3">
      <c r="A41125" s="32" t="s">
        <v>3485</v>
      </c>
      <c r="B41125" s="32" t="s">
        <v>142</v>
      </c>
      <c r="C41125">
        <f t="shared" si="642"/>
        <v>94619</v>
      </c>
    </row>
    <row r="41126" spans="1:3">
      <c r="A41126" s="32" t="s">
        <v>4554</v>
      </c>
      <c r="B41126" s="32" t="s">
        <v>142</v>
      </c>
      <c r="C41126">
        <f t="shared" si="642"/>
        <v>94620</v>
      </c>
    </row>
    <row r="41127" spans="1:3">
      <c r="A41127" s="32" t="s">
        <v>3486</v>
      </c>
      <c r="B41127" s="32" t="s">
        <v>142</v>
      </c>
      <c r="C41127">
        <f t="shared" si="642"/>
        <v>94621</v>
      </c>
    </row>
    <row r="41128" spans="1:3">
      <c r="A41128" s="32" t="s">
        <v>3487</v>
      </c>
      <c r="B41128" s="32" t="s">
        <v>142</v>
      </c>
      <c r="C41128">
        <f t="shared" si="642"/>
        <v>94622</v>
      </c>
    </row>
    <row r="41129" spans="1:3">
      <c r="A41129" s="32" t="s">
        <v>4555</v>
      </c>
      <c r="B41129" s="32" t="s">
        <v>142</v>
      </c>
      <c r="C41129">
        <f t="shared" si="642"/>
        <v>94623</v>
      </c>
    </row>
    <row r="41130" spans="1:3">
      <c r="A41130" s="32" t="s">
        <v>3488</v>
      </c>
      <c r="B41130" s="32" t="s">
        <v>142</v>
      </c>
      <c r="C41130">
        <f t="shared" si="642"/>
        <v>94624</v>
      </c>
    </row>
    <row r="41131" spans="1:3">
      <c r="A41131" s="32" t="s">
        <v>4864</v>
      </c>
      <c r="B41131" s="32" t="s">
        <v>142</v>
      </c>
      <c r="C41131">
        <f t="shared" si="642"/>
        <v>94625</v>
      </c>
    </row>
    <row r="41132" spans="1:3">
      <c r="A41132" s="32" t="s">
        <v>5252</v>
      </c>
      <c r="B41132" s="32" t="s">
        <v>142</v>
      </c>
      <c r="C41132">
        <f t="shared" si="642"/>
        <v>94626</v>
      </c>
    </row>
    <row r="41133" spans="1:3">
      <c r="A41133" s="32" t="s">
        <v>4991</v>
      </c>
      <c r="B41133" s="32" t="s">
        <v>142</v>
      </c>
      <c r="C41133">
        <f t="shared" si="642"/>
        <v>94627</v>
      </c>
    </row>
    <row r="41134" spans="1:3">
      <c r="A41134" s="32" t="s">
        <v>4865</v>
      </c>
      <c r="B41134" s="32" t="s">
        <v>142</v>
      </c>
      <c r="C41134">
        <f t="shared" si="642"/>
        <v>94643</v>
      </c>
    </row>
    <row r="41135" spans="1:3">
      <c r="A41135" s="32" t="s">
        <v>4556</v>
      </c>
      <c r="B41135" s="32" t="s">
        <v>142</v>
      </c>
      <c r="C41135">
        <f t="shared" si="642"/>
        <v>94649</v>
      </c>
    </row>
    <row r="41136" spans="1:3">
      <c r="A41136" s="32" t="s">
        <v>5556</v>
      </c>
      <c r="B41136" s="32" t="s">
        <v>142</v>
      </c>
      <c r="C41136">
        <f t="shared" si="642"/>
        <v>94650</v>
      </c>
    </row>
    <row r="41137" spans="1:3">
      <c r="A41137" s="32" t="s">
        <v>3489</v>
      </c>
      <c r="B41137" s="32" t="s">
        <v>142</v>
      </c>
      <c r="C41137">
        <f t="shared" si="642"/>
        <v>94659</v>
      </c>
    </row>
    <row r="41138" spans="1:3">
      <c r="A41138" s="32" t="s">
        <v>4557</v>
      </c>
      <c r="B41138" s="32" t="s">
        <v>142</v>
      </c>
      <c r="C41138">
        <f t="shared" si="642"/>
        <v>94660</v>
      </c>
    </row>
    <row r="41139" spans="1:3">
      <c r="A41139" s="32" t="s">
        <v>3490</v>
      </c>
      <c r="B41139" s="32" t="s">
        <v>142</v>
      </c>
      <c r="C41139">
        <f t="shared" si="642"/>
        <v>94661</v>
      </c>
    </row>
    <row r="41140" spans="1:3">
      <c r="A41140" s="32" t="s">
        <v>4558</v>
      </c>
      <c r="B41140" s="32" t="s">
        <v>142</v>
      </c>
      <c r="C41140">
        <f t="shared" si="642"/>
        <v>94662</v>
      </c>
    </row>
    <row r="41141" spans="1:3">
      <c r="A41141" s="32" t="s">
        <v>3491</v>
      </c>
      <c r="B41141" s="32" t="s">
        <v>142</v>
      </c>
      <c r="C41141">
        <f t="shared" si="642"/>
        <v>94666</v>
      </c>
    </row>
    <row r="41142" spans="1:3">
      <c r="A41142" s="32" t="s">
        <v>3492</v>
      </c>
      <c r="B41142" s="32" t="s">
        <v>142</v>
      </c>
      <c r="C41142">
        <f t="shared" si="642"/>
        <v>94701</v>
      </c>
    </row>
    <row r="41143" spans="1:3">
      <c r="A41143" s="32" t="s">
        <v>4559</v>
      </c>
      <c r="B41143" s="32" t="s">
        <v>142</v>
      </c>
      <c r="C41143">
        <f t="shared" si="642"/>
        <v>94702</v>
      </c>
    </row>
    <row r="41144" spans="1:3">
      <c r="A41144" s="32" t="s">
        <v>3493</v>
      </c>
      <c r="B41144" s="32" t="s">
        <v>142</v>
      </c>
      <c r="C41144">
        <f t="shared" si="642"/>
        <v>94703</v>
      </c>
    </row>
    <row r="41145" spans="1:3">
      <c r="A41145" s="32" t="s">
        <v>3494</v>
      </c>
      <c r="B41145" s="32" t="s">
        <v>142</v>
      </c>
      <c r="C41145">
        <f t="shared" si="642"/>
        <v>94704</v>
      </c>
    </row>
    <row r="41146" spans="1:3">
      <c r="A41146" s="32" t="s">
        <v>3495</v>
      </c>
      <c r="B41146" s="32" t="s">
        <v>142</v>
      </c>
      <c r="C41146">
        <f t="shared" si="642"/>
        <v>94705</v>
      </c>
    </row>
    <row r="41147" spans="1:3">
      <c r="A41147" s="32" t="s">
        <v>3496</v>
      </c>
      <c r="B41147" s="32" t="s">
        <v>142</v>
      </c>
      <c r="C41147">
        <f t="shared" si="642"/>
        <v>94706</v>
      </c>
    </row>
    <row r="41148" spans="1:3">
      <c r="A41148" s="32" t="s">
        <v>4560</v>
      </c>
      <c r="B41148" s="32" t="s">
        <v>142</v>
      </c>
      <c r="C41148">
        <f t="shared" si="642"/>
        <v>94707</v>
      </c>
    </row>
    <row r="41149" spans="1:3">
      <c r="A41149" s="32" t="s">
        <v>4561</v>
      </c>
      <c r="B41149" s="32" t="s">
        <v>142</v>
      </c>
      <c r="C41149">
        <f t="shared" si="642"/>
        <v>94708</v>
      </c>
    </row>
    <row r="41150" spans="1:3">
      <c r="A41150" s="32" t="s">
        <v>4562</v>
      </c>
      <c r="B41150" s="32" t="s">
        <v>142</v>
      </c>
      <c r="C41150">
        <f t="shared" si="642"/>
        <v>94709</v>
      </c>
    </row>
    <row r="41151" spans="1:3">
      <c r="A41151" s="32" t="s">
        <v>4563</v>
      </c>
      <c r="B41151" s="32" t="s">
        <v>142</v>
      </c>
      <c r="C41151">
        <f t="shared" si="642"/>
        <v>94710</v>
      </c>
    </row>
    <row r="41152" spans="1:3">
      <c r="A41152" s="32" t="s">
        <v>3497</v>
      </c>
      <c r="B41152" s="32" t="s">
        <v>142</v>
      </c>
      <c r="C41152">
        <f t="shared" si="642"/>
        <v>94712</v>
      </c>
    </row>
    <row r="41153" spans="1:3">
      <c r="A41153" s="32" t="s">
        <v>4564</v>
      </c>
      <c r="B41153" s="32" t="s">
        <v>142</v>
      </c>
      <c r="C41153">
        <f t="shared" si="642"/>
        <v>94720</v>
      </c>
    </row>
    <row r="41154" spans="1:3">
      <c r="A41154" s="32" t="s">
        <v>3498</v>
      </c>
      <c r="B41154" s="32" t="s">
        <v>142</v>
      </c>
      <c r="C41154">
        <f t="shared" ref="C41154:C41217" si="643">1*A41154</f>
        <v>94801</v>
      </c>
    </row>
    <row r="41155" spans="1:3">
      <c r="A41155" s="32" t="s">
        <v>4565</v>
      </c>
      <c r="B41155" s="32" t="s">
        <v>142</v>
      </c>
      <c r="C41155">
        <f t="shared" si="643"/>
        <v>94802</v>
      </c>
    </row>
    <row r="41156" spans="1:3">
      <c r="A41156" s="32" t="s">
        <v>3499</v>
      </c>
      <c r="B41156" s="32" t="s">
        <v>142</v>
      </c>
      <c r="C41156">
        <f t="shared" si="643"/>
        <v>94803</v>
      </c>
    </row>
    <row r="41157" spans="1:3">
      <c r="A41157" s="32" t="s">
        <v>3500</v>
      </c>
      <c r="B41157" s="32" t="s">
        <v>142</v>
      </c>
      <c r="C41157">
        <f t="shared" si="643"/>
        <v>94804</v>
      </c>
    </row>
    <row r="41158" spans="1:3">
      <c r="A41158" s="32" t="s">
        <v>4566</v>
      </c>
      <c r="B41158" s="32" t="s">
        <v>142</v>
      </c>
      <c r="C41158">
        <f t="shared" si="643"/>
        <v>94805</v>
      </c>
    </row>
    <row r="41159" spans="1:3">
      <c r="A41159" s="32" t="s">
        <v>3501</v>
      </c>
      <c r="B41159" s="32" t="s">
        <v>142</v>
      </c>
      <c r="C41159">
        <f t="shared" si="643"/>
        <v>94806</v>
      </c>
    </row>
    <row r="41160" spans="1:3">
      <c r="A41160" s="32" t="s">
        <v>4567</v>
      </c>
      <c r="B41160" s="32" t="s">
        <v>142</v>
      </c>
      <c r="C41160">
        <f t="shared" si="643"/>
        <v>94807</v>
      </c>
    </row>
    <row r="41161" spans="1:3">
      <c r="A41161" s="32" t="s">
        <v>4568</v>
      </c>
      <c r="B41161" s="32" t="s">
        <v>142</v>
      </c>
      <c r="C41161">
        <f t="shared" si="643"/>
        <v>94808</v>
      </c>
    </row>
    <row r="41162" spans="1:3">
      <c r="A41162" s="32" t="s">
        <v>4569</v>
      </c>
      <c r="B41162" s="32" t="s">
        <v>142</v>
      </c>
      <c r="C41162">
        <f t="shared" si="643"/>
        <v>94820</v>
      </c>
    </row>
    <row r="41163" spans="1:3">
      <c r="A41163" s="32" t="s">
        <v>4570</v>
      </c>
      <c r="B41163" s="32" t="s">
        <v>142</v>
      </c>
      <c r="C41163">
        <f t="shared" si="643"/>
        <v>94850</v>
      </c>
    </row>
    <row r="41164" spans="1:3">
      <c r="A41164" s="32" t="s">
        <v>4921</v>
      </c>
      <c r="B41164" s="32" t="s">
        <v>142</v>
      </c>
      <c r="C41164">
        <f t="shared" si="643"/>
        <v>94875</v>
      </c>
    </row>
    <row r="41165" spans="1:3">
      <c r="A41165" s="32" t="s">
        <v>3502</v>
      </c>
      <c r="B41165" s="32" t="s">
        <v>142</v>
      </c>
      <c r="C41165">
        <f t="shared" si="643"/>
        <v>94901</v>
      </c>
    </row>
    <row r="41166" spans="1:3">
      <c r="A41166" s="32" t="s">
        <v>3503</v>
      </c>
      <c r="B41166" s="32" t="s">
        <v>142</v>
      </c>
      <c r="C41166">
        <f t="shared" si="643"/>
        <v>94903</v>
      </c>
    </row>
    <row r="41167" spans="1:3">
      <c r="A41167" s="32" t="s">
        <v>3504</v>
      </c>
      <c r="B41167" s="32" t="s">
        <v>142</v>
      </c>
      <c r="C41167">
        <f t="shared" si="643"/>
        <v>94904</v>
      </c>
    </row>
    <row r="41168" spans="1:3">
      <c r="A41168" s="32" t="s">
        <v>4866</v>
      </c>
      <c r="B41168" s="32" t="s">
        <v>142</v>
      </c>
      <c r="C41168">
        <f t="shared" si="643"/>
        <v>94911</v>
      </c>
    </row>
    <row r="41169" spans="1:3">
      <c r="A41169" s="32" t="s">
        <v>3505</v>
      </c>
      <c r="B41169" s="32" t="s">
        <v>142</v>
      </c>
      <c r="C41169">
        <f t="shared" si="643"/>
        <v>94912</v>
      </c>
    </row>
    <row r="41170" spans="1:3">
      <c r="A41170" s="32" t="s">
        <v>3506</v>
      </c>
      <c r="B41170" s="32" t="s">
        <v>142</v>
      </c>
      <c r="C41170">
        <f t="shared" si="643"/>
        <v>94913</v>
      </c>
    </row>
    <row r="41171" spans="1:3">
      <c r="A41171" s="32" t="s">
        <v>4571</v>
      </c>
      <c r="B41171" s="32" t="s">
        <v>142</v>
      </c>
      <c r="C41171">
        <f t="shared" si="643"/>
        <v>94914</v>
      </c>
    </row>
    <row r="41172" spans="1:3">
      <c r="A41172" s="32" t="s">
        <v>3507</v>
      </c>
      <c r="B41172" s="32" t="s">
        <v>142</v>
      </c>
      <c r="C41172">
        <f t="shared" si="643"/>
        <v>94915</v>
      </c>
    </row>
    <row r="41173" spans="1:3">
      <c r="A41173" s="32" t="s">
        <v>3508</v>
      </c>
      <c r="B41173" s="32" t="s">
        <v>142</v>
      </c>
      <c r="C41173">
        <f t="shared" si="643"/>
        <v>94920</v>
      </c>
    </row>
    <row r="41174" spans="1:3">
      <c r="A41174" s="32" t="s">
        <v>4572</v>
      </c>
      <c r="B41174" s="32" t="s">
        <v>142</v>
      </c>
      <c r="C41174">
        <f t="shared" si="643"/>
        <v>94922</v>
      </c>
    </row>
    <row r="41175" spans="1:3">
      <c r="A41175" s="32" t="s">
        <v>4573</v>
      </c>
      <c r="B41175" s="32" t="s">
        <v>142</v>
      </c>
      <c r="C41175">
        <f t="shared" si="643"/>
        <v>94923</v>
      </c>
    </row>
    <row r="41176" spans="1:3">
      <c r="A41176" s="32" t="s">
        <v>4574</v>
      </c>
      <c r="B41176" s="32" t="s">
        <v>142</v>
      </c>
      <c r="C41176">
        <f t="shared" si="643"/>
        <v>94924</v>
      </c>
    </row>
    <row r="41177" spans="1:3">
      <c r="A41177" s="32" t="s">
        <v>3509</v>
      </c>
      <c r="B41177" s="32" t="s">
        <v>142</v>
      </c>
      <c r="C41177">
        <f t="shared" si="643"/>
        <v>94925</v>
      </c>
    </row>
    <row r="41178" spans="1:3">
      <c r="A41178" s="32" t="s">
        <v>3510</v>
      </c>
      <c r="B41178" s="32" t="s">
        <v>142</v>
      </c>
      <c r="C41178">
        <f t="shared" si="643"/>
        <v>94926</v>
      </c>
    </row>
    <row r="41179" spans="1:3">
      <c r="A41179" s="32" t="s">
        <v>3511</v>
      </c>
      <c r="B41179" s="32" t="s">
        <v>142</v>
      </c>
      <c r="C41179">
        <f t="shared" si="643"/>
        <v>94927</v>
      </c>
    </row>
    <row r="41180" spans="1:3">
      <c r="A41180" s="32" t="s">
        <v>3512</v>
      </c>
      <c r="B41180" s="32" t="s">
        <v>142</v>
      </c>
      <c r="C41180">
        <f t="shared" si="643"/>
        <v>94928</v>
      </c>
    </row>
    <row r="41181" spans="1:3">
      <c r="A41181" s="32" t="s">
        <v>4575</v>
      </c>
      <c r="B41181" s="32" t="s">
        <v>142</v>
      </c>
      <c r="C41181">
        <f t="shared" si="643"/>
        <v>94929</v>
      </c>
    </row>
    <row r="41182" spans="1:3">
      <c r="A41182" s="32" t="s">
        <v>4576</v>
      </c>
      <c r="B41182" s="32" t="s">
        <v>142</v>
      </c>
      <c r="C41182">
        <f t="shared" si="643"/>
        <v>94930</v>
      </c>
    </row>
    <row r="41183" spans="1:3">
      <c r="A41183" s="32" t="s">
        <v>3513</v>
      </c>
      <c r="B41183" s="32" t="s">
        <v>142</v>
      </c>
      <c r="C41183">
        <f t="shared" si="643"/>
        <v>94931</v>
      </c>
    </row>
    <row r="41184" spans="1:3">
      <c r="A41184" s="32" t="s">
        <v>4577</v>
      </c>
      <c r="B41184" s="32" t="s">
        <v>142</v>
      </c>
      <c r="C41184">
        <f t="shared" si="643"/>
        <v>94933</v>
      </c>
    </row>
    <row r="41185" spans="1:3">
      <c r="A41185" s="32" t="s">
        <v>3514</v>
      </c>
      <c r="B41185" s="32" t="s">
        <v>142</v>
      </c>
      <c r="C41185">
        <f t="shared" si="643"/>
        <v>94937</v>
      </c>
    </row>
    <row r="41186" spans="1:3">
      <c r="A41186" s="32" t="s">
        <v>4578</v>
      </c>
      <c r="B41186" s="32" t="s">
        <v>142</v>
      </c>
      <c r="C41186">
        <f t="shared" si="643"/>
        <v>94938</v>
      </c>
    </row>
    <row r="41187" spans="1:3">
      <c r="A41187" s="32" t="s">
        <v>3515</v>
      </c>
      <c r="B41187" s="32" t="s">
        <v>142</v>
      </c>
      <c r="C41187">
        <f t="shared" si="643"/>
        <v>94939</v>
      </c>
    </row>
    <row r="41188" spans="1:3">
      <c r="A41188" s="32" t="s">
        <v>4579</v>
      </c>
      <c r="B41188" s="32" t="s">
        <v>142</v>
      </c>
      <c r="C41188">
        <f t="shared" si="643"/>
        <v>94940</v>
      </c>
    </row>
    <row r="41189" spans="1:3">
      <c r="A41189" s="32" t="s">
        <v>3516</v>
      </c>
      <c r="B41189" s="32" t="s">
        <v>142</v>
      </c>
      <c r="C41189">
        <f t="shared" si="643"/>
        <v>94941</v>
      </c>
    </row>
    <row r="41190" spans="1:3">
      <c r="A41190" s="32" t="s">
        <v>3517</v>
      </c>
      <c r="B41190" s="32" t="s">
        <v>142</v>
      </c>
      <c r="C41190">
        <f t="shared" si="643"/>
        <v>94942</v>
      </c>
    </row>
    <row r="41191" spans="1:3">
      <c r="A41191" s="32" t="s">
        <v>4580</v>
      </c>
      <c r="B41191" s="32" t="s">
        <v>142</v>
      </c>
      <c r="C41191">
        <f t="shared" si="643"/>
        <v>94945</v>
      </c>
    </row>
    <row r="41192" spans="1:3">
      <c r="A41192" s="32" t="s">
        <v>4581</v>
      </c>
      <c r="B41192" s="32" t="s">
        <v>142</v>
      </c>
      <c r="C41192">
        <f t="shared" si="643"/>
        <v>94946</v>
      </c>
    </row>
    <row r="41193" spans="1:3">
      <c r="A41193" s="32" t="s">
        <v>3518</v>
      </c>
      <c r="B41193" s="32" t="s">
        <v>142</v>
      </c>
      <c r="C41193">
        <f t="shared" si="643"/>
        <v>94947</v>
      </c>
    </row>
    <row r="41194" spans="1:3">
      <c r="A41194" s="32" t="s">
        <v>4582</v>
      </c>
      <c r="B41194" s="32" t="s">
        <v>142</v>
      </c>
      <c r="C41194">
        <f t="shared" si="643"/>
        <v>94948</v>
      </c>
    </row>
    <row r="41195" spans="1:3">
      <c r="A41195" s="32" t="s">
        <v>3519</v>
      </c>
      <c r="B41195" s="32" t="s">
        <v>142</v>
      </c>
      <c r="C41195">
        <f t="shared" si="643"/>
        <v>94949</v>
      </c>
    </row>
    <row r="41196" spans="1:3">
      <c r="A41196" s="32" t="s">
        <v>4583</v>
      </c>
      <c r="B41196" s="32" t="s">
        <v>142</v>
      </c>
      <c r="C41196">
        <f t="shared" si="643"/>
        <v>94950</v>
      </c>
    </row>
    <row r="41197" spans="1:3">
      <c r="A41197" s="32" t="s">
        <v>3520</v>
      </c>
      <c r="B41197" s="32" t="s">
        <v>142</v>
      </c>
      <c r="C41197">
        <f t="shared" si="643"/>
        <v>94951</v>
      </c>
    </row>
    <row r="41198" spans="1:3">
      <c r="A41198" s="32" t="s">
        <v>4584</v>
      </c>
      <c r="B41198" s="32" t="s">
        <v>142</v>
      </c>
      <c r="C41198">
        <f t="shared" si="643"/>
        <v>94952</v>
      </c>
    </row>
    <row r="41199" spans="1:3">
      <c r="A41199" s="32" t="s">
        <v>3521</v>
      </c>
      <c r="B41199" s="32" t="s">
        <v>142</v>
      </c>
      <c r="C41199">
        <f t="shared" si="643"/>
        <v>94953</v>
      </c>
    </row>
    <row r="41200" spans="1:3">
      <c r="A41200" s="32" t="s">
        <v>3522</v>
      </c>
      <c r="B41200" s="32" t="s">
        <v>142</v>
      </c>
      <c r="C41200">
        <f t="shared" si="643"/>
        <v>94954</v>
      </c>
    </row>
    <row r="41201" spans="1:3">
      <c r="A41201" s="32" t="s">
        <v>4585</v>
      </c>
      <c r="B41201" s="32" t="s">
        <v>142</v>
      </c>
      <c r="C41201">
        <f t="shared" si="643"/>
        <v>94955</v>
      </c>
    </row>
    <row r="41202" spans="1:3">
      <c r="A41202" s="32" t="s">
        <v>3523</v>
      </c>
      <c r="B41202" s="32" t="s">
        <v>142</v>
      </c>
      <c r="C41202">
        <f t="shared" si="643"/>
        <v>94956</v>
      </c>
    </row>
    <row r="41203" spans="1:3">
      <c r="A41203" s="32" t="s">
        <v>4586</v>
      </c>
      <c r="B41203" s="32" t="s">
        <v>142</v>
      </c>
      <c r="C41203">
        <f t="shared" si="643"/>
        <v>94957</v>
      </c>
    </row>
    <row r="41204" spans="1:3">
      <c r="A41204" s="32" t="s">
        <v>3524</v>
      </c>
      <c r="B41204" s="32" t="s">
        <v>142</v>
      </c>
      <c r="C41204">
        <f t="shared" si="643"/>
        <v>94960</v>
      </c>
    </row>
    <row r="41205" spans="1:3">
      <c r="A41205" s="32" t="s">
        <v>3525</v>
      </c>
      <c r="B41205" s="32" t="s">
        <v>142</v>
      </c>
      <c r="C41205">
        <f t="shared" si="643"/>
        <v>94963</v>
      </c>
    </row>
    <row r="41206" spans="1:3">
      <c r="A41206" s="32" t="s">
        <v>4587</v>
      </c>
      <c r="B41206" s="32" t="s">
        <v>142</v>
      </c>
      <c r="C41206">
        <f t="shared" si="643"/>
        <v>94964</v>
      </c>
    </row>
    <row r="41207" spans="1:3">
      <c r="A41207" s="32" t="s">
        <v>4588</v>
      </c>
      <c r="B41207" s="32" t="s">
        <v>142</v>
      </c>
      <c r="C41207">
        <f t="shared" si="643"/>
        <v>94965</v>
      </c>
    </row>
    <row r="41208" spans="1:3">
      <c r="A41208" s="32" t="s">
        <v>3526</v>
      </c>
      <c r="B41208" s="32" t="s">
        <v>142</v>
      </c>
      <c r="C41208">
        <f t="shared" si="643"/>
        <v>94966</v>
      </c>
    </row>
    <row r="41209" spans="1:3">
      <c r="A41209" s="32" t="s">
        <v>3527</v>
      </c>
      <c r="B41209" s="32" t="s">
        <v>142</v>
      </c>
      <c r="C41209">
        <f t="shared" si="643"/>
        <v>94970</v>
      </c>
    </row>
    <row r="41210" spans="1:3">
      <c r="A41210" s="32" t="s">
        <v>3528</v>
      </c>
      <c r="B41210" s="32" t="s">
        <v>142</v>
      </c>
      <c r="C41210">
        <f t="shared" si="643"/>
        <v>94971</v>
      </c>
    </row>
    <row r="41211" spans="1:3">
      <c r="A41211" s="32" t="s">
        <v>3529</v>
      </c>
      <c r="B41211" s="32" t="s">
        <v>142</v>
      </c>
      <c r="C41211">
        <f t="shared" si="643"/>
        <v>94972</v>
      </c>
    </row>
    <row r="41212" spans="1:3">
      <c r="A41212" s="32" t="s">
        <v>4589</v>
      </c>
      <c r="B41212" s="32" t="s">
        <v>142</v>
      </c>
      <c r="C41212">
        <f t="shared" si="643"/>
        <v>94973</v>
      </c>
    </row>
    <row r="41213" spans="1:3">
      <c r="A41213" s="32" t="s">
        <v>4590</v>
      </c>
      <c r="B41213" s="32" t="s">
        <v>142</v>
      </c>
      <c r="C41213">
        <f t="shared" si="643"/>
        <v>94974</v>
      </c>
    </row>
    <row r="41214" spans="1:3">
      <c r="A41214" s="32" t="s">
        <v>4591</v>
      </c>
      <c r="B41214" s="32" t="s">
        <v>142</v>
      </c>
      <c r="C41214">
        <f t="shared" si="643"/>
        <v>94975</v>
      </c>
    </row>
    <row r="41215" spans="1:3">
      <c r="A41215" s="32" t="s">
        <v>4592</v>
      </c>
      <c r="B41215" s="32" t="s">
        <v>142</v>
      </c>
      <c r="C41215">
        <f t="shared" si="643"/>
        <v>94976</v>
      </c>
    </row>
    <row r="41216" spans="1:3">
      <c r="A41216" s="32" t="s">
        <v>3530</v>
      </c>
      <c r="B41216" s="32" t="s">
        <v>142</v>
      </c>
      <c r="C41216">
        <f t="shared" si="643"/>
        <v>94977</v>
      </c>
    </row>
    <row r="41217" spans="1:3">
      <c r="A41217" s="32" t="s">
        <v>4593</v>
      </c>
      <c r="B41217" s="32" t="s">
        <v>142</v>
      </c>
      <c r="C41217">
        <f t="shared" si="643"/>
        <v>94978</v>
      </c>
    </row>
    <row r="41218" spans="1:3">
      <c r="A41218" s="32" t="s">
        <v>3531</v>
      </c>
      <c r="B41218" s="32" t="s">
        <v>142</v>
      </c>
      <c r="C41218">
        <f t="shared" ref="C41218:C41281" si="644">1*A41218</f>
        <v>94979</v>
      </c>
    </row>
    <row r="41219" spans="1:3">
      <c r="A41219" s="32" t="s">
        <v>3532</v>
      </c>
      <c r="B41219" s="32" t="s">
        <v>142</v>
      </c>
      <c r="C41219">
        <f t="shared" si="644"/>
        <v>94998</v>
      </c>
    </row>
    <row r="41220" spans="1:3">
      <c r="A41220" s="32" t="s">
        <v>3533</v>
      </c>
      <c r="B41220" s="32" t="s">
        <v>142</v>
      </c>
      <c r="C41220">
        <f t="shared" si="644"/>
        <v>94999</v>
      </c>
    </row>
    <row r="41221" spans="1:3">
      <c r="A41221" s="32" t="s">
        <v>3534</v>
      </c>
      <c r="B41221" s="32" t="s">
        <v>142</v>
      </c>
      <c r="C41221">
        <f t="shared" si="644"/>
        <v>95001</v>
      </c>
    </row>
    <row r="41222" spans="1:3">
      <c r="A41222" s="32" t="s">
        <v>4594</v>
      </c>
      <c r="B41222" s="32" t="s">
        <v>142</v>
      </c>
      <c r="C41222">
        <f t="shared" si="644"/>
        <v>95002</v>
      </c>
    </row>
    <row r="41223" spans="1:3">
      <c r="A41223" s="32" t="s">
        <v>4595</v>
      </c>
      <c r="B41223" s="32" t="s">
        <v>142</v>
      </c>
      <c r="C41223">
        <f t="shared" si="644"/>
        <v>95003</v>
      </c>
    </row>
    <row r="41224" spans="1:3">
      <c r="A41224" s="32" t="s">
        <v>5253</v>
      </c>
      <c r="B41224" s="32" t="s">
        <v>142</v>
      </c>
      <c r="C41224">
        <f t="shared" si="644"/>
        <v>95004</v>
      </c>
    </row>
    <row r="41225" spans="1:3">
      <c r="A41225" s="32" t="s">
        <v>4596</v>
      </c>
      <c r="B41225" s="32" t="s">
        <v>142</v>
      </c>
      <c r="C41225">
        <f t="shared" si="644"/>
        <v>95005</v>
      </c>
    </row>
    <row r="41226" spans="1:3">
      <c r="A41226" s="32" t="s">
        <v>3535</v>
      </c>
      <c r="B41226" s="32" t="s">
        <v>142</v>
      </c>
      <c r="C41226">
        <f t="shared" si="644"/>
        <v>95006</v>
      </c>
    </row>
    <row r="41227" spans="1:3">
      <c r="A41227" s="32" t="s">
        <v>4597</v>
      </c>
      <c r="B41227" s="32" t="s">
        <v>142</v>
      </c>
      <c r="C41227">
        <f t="shared" si="644"/>
        <v>95007</v>
      </c>
    </row>
    <row r="41228" spans="1:3">
      <c r="A41228" s="32" t="s">
        <v>4598</v>
      </c>
      <c r="B41228" s="32" t="s">
        <v>142</v>
      </c>
      <c r="C41228">
        <f t="shared" si="644"/>
        <v>95008</v>
      </c>
    </row>
    <row r="41229" spans="1:3">
      <c r="A41229" s="32" t="s">
        <v>3536</v>
      </c>
      <c r="B41229" s="32" t="s">
        <v>142</v>
      </c>
      <c r="C41229">
        <f t="shared" si="644"/>
        <v>95009</v>
      </c>
    </row>
    <row r="41230" spans="1:3">
      <c r="A41230" s="32" t="s">
        <v>4599</v>
      </c>
      <c r="B41230" s="32" t="s">
        <v>142</v>
      </c>
      <c r="C41230">
        <f t="shared" si="644"/>
        <v>95010</v>
      </c>
    </row>
    <row r="41231" spans="1:3">
      <c r="A41231" s="32" t="s">
        <v>3537</v>
      </c>
      <c r="B41231" s="32" t="s">
        <v>142</v>
      </c>
      <c r="C41231">
        <f t="shared" si="644"/>
        <v>95011</v>
      </c>
    </row>
    <row r="41232" spans="1:3">
      <c r="A41232" s="32" t="s">
        <v>4992</v>
      </c>
      <c r="B41232" s="32" t="s">
        <v>142</v>
      </c>
      <c r="C41232">
        <f t="shared" si="644"/>
        <v>95012</v>
      </c>
    </row>
    <row r="41233" spans="1:3">
      <c r="A41233" s="32" t="s">
        <v>4600</v>
      </c>
      <c r="B41233" s="32" t="s">
        <v>142</v>
      </c>
      <c r="C41233">
        <f t="shared" si="644"/>
        <v>95013</v>
      </c>
    </row>
    <row r="41234" spans="1:3">
      <c r="A41234" s="32" t="s">
        <v>3538</v>
      </c>
      <c r="B41234" s="32" t="s">
        <v>142</v>
      </c>
      <c r="C41234">
        <f t="shared" si="644"/>
        <v>95014</v>
      </c>
    </row>
    <row r="41235" spans="1:3">
      <c r="A41235" s="32" t="s">
        <v>4601</v>
      </c>
      <c r="B41235" s="32" t="s">
        <v>142</v>
      </c>
      <c r="C41235">
        <f t="shared" si="644"/>
        <v>95015</v>
      </c>
    </row>
    <row r="41236" spans="1:3">
      <c r="A41236" s="32" t="s">
        <v>5474</v>
      </c>
      <c r="B41236" s="32" t="s">
        <v>142</v>
      </c>
      <c r="C41236">
        <f t="shared" si="644"/>
        <v>95016</v>
      </c>
    </row>
    <row r="41237" spans="1:3">
      <c r="A41237" s="32" t="s">
        <v>4602</v>
      </c>
      <c r="B41237" s="32" t="s">
        <v>142</v>
      </c>
      <c r="C41237">
        <f t="shared" si="644"/>
        <v>95017</v>
      </c>
    </row>
    <row r="41238" spans="1:3">
      <c r="A41238" s="32" t="s">
        <v>3539</v>
      </c>
      <c r="B41238" s="32" t="s">
        <v>142</v>
      </c>
      <c r="C41238">
        <f t="shared" si="644"/>
        <v>95018</v>
      </c>
    </row>
    <row r="41239" spans="1:3">
      <c r="A41239" s="32" t="s">
        <v>4603</v>
      </c>
      <c r="B41239" s="32" t="s">
        <v>142</v>
      </c>
      <c r="C41239">
        <f t="shared" si="644"/>
        <v>95019</v>
      </c>
    </row>
    <row r="41240" spans="1:3">
      <c r="A41240" s="32" t="s">
        <v>3540</v>
      </c>
      <c r="B41240" s="32" t="s">
        <v>142</v>
      </c>
      <c r="C41240">
        <f t="shared" si="644"/>
        <v>95020</v>
      </c>
    </row>
    <row r="41241" spans="1:3">
      <c r="A41241" s="32" t="s">
        <v>4604</v>
      </c>
      <c r="B41241" s="32" t="s">
        <v>142</v>
      </c>
      <c r="C41241">
        <f t="shared" si="644"/>
        <v>95021</v>
      </c>
    </row>
    <row r="41242" spans="1:3">
      <c r="A41242" s="32" t="s">
        <v>4993</v>
      </c>
      <c r="B41242" s="32" t="s">
        <v>142</v>
      </c>
      <c r="C41242">
        <f t="shared" si="644"/>
        <v>95023</v>
      </c>
    </row>
    <row r="41243" spans="1:3">
      <c r="A41243" s="32" t="s">
        <v>5254</v>
      </c>
      <c r="B41243" s="32" t="s">
        <v>142</v>
      </c>
      <c r="C41243">
        <f t="shared" si="644"/>
        <v>95024</v>
      </c>
    </row>
    <row r="41244" spans="1:3">
      <c r="A41244" s="32" t="s">
        <v>3541</v>
      </c>
      <c r="B41244" s="32" t="s">
        <v>142</v>
      </c>
      <c r="C41244">
        <f t="shared" si="644"/>
        <v>95026</v>
      </c>
    </row>
    <row r="41245" spans="1:3">
      <c r="A41245" s="32" t="s">
        <v>4605</v>
      </c>
      <c r="B41245" s="32" t="s">
        <v>142</v>
      </c>
      <c r="C41245">
        <f t="shared" si="644"/>
        <v>95030</v>
      </c>
    </row>
    <row r="41246" spans="1:3">
      <c r="A41246" s="32" t="s">
        <v>3542</v>
      </c>
      <c r="B41246" s="32" t="s">
        <v>142</v>
      </c>
      <c r="C41246">
        <f t="shared" si="644"/>
        <v>95031</v>
      </c>
    </row>
    <row r="41247" spans="1:3">
      <c r="A41247" s="32" t="s">
        <v>3543</v>
      </c>
      <c r="B41247" s="32" t="s">
        <v>142</v>
      </c>
      <c r="C41247">
        <f t="shared" si="644"/>
        <v>95032</v>
      </c>
    </row>
    <row r="41248" spans="1:3">
      <c r="A41248" s="32" t="s">
        <v>3544</v>
      </c>
      <c r="B41248" s="32" t="s">
        <v>142</v>
      </c>
      <c r="C41248">
        <f t="shared" si="644"/>
        <v>95033</v>
      </c>
    </row>
    <row r="41249" spans="1:3">
      <c r="A41249" s="32" t="s">
        <v>4606</v>
      </c>
      <c r="B41249" s="32" t="s">
        <v>142</v>
      </c>
      <c r="C41249">
        <f t="shared" si="644"/>
        <v>95035</v>
      </c>
    </row>
    <row r="41250" spans="1:3">
      <c r="A41250" s="32" t="s">
        <v>4607</v>
      </c>
      <c r="B41250" s="32" t="s">
        <v>142</v>
      </c>
      <c r="C41250">
        <f t="shared" si="644"/>
        <v>95036</v>
      </c>
    </row>
    <row r="41251" spans="1:3">
      <c r="A41251" s="32" t="s">
        <v>3545</v>
      </c>
      <c r="B41251" s="32" t="s">
        <v>142</v>
      </c>
      <c r="C41251">
        <f t="shared" si="644"/>
        <v>95037</v>
      </c>
    </row>
    <row r="41252" spans="1:3">
      <c r="A41252" s="32" t="s">
        <v>4608</v>
      </c>
      <c r="B41252" s="32" t="s">
        <v>142</v>
      </c>
      <c r="C41252">
        <f t="shared" si="644"/>
        <v>95038</v>
      </c>
    </row>
    <row r="41253" spans="1:3">
      <c r="A41253" s="32" t="s">
        <v>5255</v>
      </c>
      <c r="B41253" s="32" t="s">
        <v>142</v>
      </c>
      <c r="C41253">
        <f t="shared" si="644"/>
        <v>95039</v>
      </c>
    </row>
    <row r="41254" spans="1:3">
      <c r="A41254" s="32" t="s">
        <v>3546</v>
      </c>
      <c r="B41254" s="32" t="s">
        <v>142</v>
      </c>
      <c r="C41254">
        <f t="shared" si="644"/>
        <v>95041</v>
      </c>
    </row>
    <row r="41255" spans="1:3">
      <c r="A41255" s="32" t="s">
        <v>4609</v>
      </c>
      <c r="B41255" s="32" t="s">
        <v>142</v>
      </c>
      <c r="C41255">
        <f t="shared" si="644"/>
        <v>95042</v>
      </c>
    </row>
    <row r="41256" spans="1:3">
      <c r="A41256" s="32" t="s">
        <v>5256</v>
      </c>
      <c r="B41256" s="32" t="s">
        <v>142</v>
      </c>
      <c r="C41256">
        <f t="shared" si="644"/>
        <v>95043</v>
      </c>
    </row>
    <row r="41257" spans="1:3">
      <c r="A41257" s="32" t="s">
        <v>4610</v>
      </c>
      <c r="B41257" s="32" t="s">
        <v>142</v>
      </c>
      <c r="C41257">
        <f t="shared" si="644"/>
        <v>95044</v>
      </c>
    </row>
    <row r="41258" spans="1:3">
      <c r="A41258" s="32" t="s">
        <v>5257</v>
      </c>
      <c r="B41258" s="32" t="s">
        <v>142</v>
      </c>
      <c r="C41258">
        <f t="shared" si="644"/>
        <v>95045</v>
      </c>
    </row>
    <row r="41259" spans="1:3">
      <c r="A41259" s="32" t="s">
        <v>3547</v>
      </c>
      <c r="B41259" s="32" t="s">
        <v>142</v>
      </c>
      <c r="C41259">
        <f t="shared" si="644"/>
        <v>95046</v>
      </c>
    </row>
    <row r="41260" spans="1:3">
      <c r="A41260" s="32" t="s">
        <v>3548</v>
      </c>
      <c r="B41260" s="32" t="s">
        <v>142</v>
      </c>
      <c r="C41260">
        <f t="shared" si="644"/>
        <v>95050</v>
      </c>
    </row>
    <row r="41261" spans="1:3">
      <c r="A41261" s="32" t="s">
        <v>3549</v>
      </c>
      <c r="B41261" s="32" t="s">
        <v>142</v>
      </c>
      <c r="C41261">
        <f t="shared" si="644"/>
        <v>95051</v>
      </c>
    </row>
    <row r="41262" spans="1:3">
      <c r="A41262" s="32" t="s">
        <v>4611</v>
      </c>
      <c r="B41262" s="32" t="s">
        <v>142</v>
      </c>
      <c r="C41262">
        <f t="shared" si="644"/>
        <v>95052</v>
      </c>
    </row>
    <row r="41263" spans="1:3">
      <c r="A41263" s="32" t="s">
        <v>3550</v>
      </c>
      <c r="B41263" s="32" t="s">
        <v>142</v>
      </c>
      <c r="C41263">
        <f t="shared" si="644"/>
        <v>95053</v>
      </c>
    </row>
    <row r="41264" spans="1:3">
      <c r="A41264" s="32" t="s">
        <v>4612</v>
      </c>
      <c r="B41264" s="32" t="s">
        <v>142</v>
      </c>
      <c r="C41264">
        <f t="shared" si="644"/>
        <v>95054</v>
      </c>
    </row>
    <row r="41265" spans="1:3">
      <c r="A41265" s="32" t="s">
        <v>4613</v>
      </c>
      <c r="B41265" s="32" t="s">
        <v>142</v>
      </c>
      <c r="C41265">
        <f t="shared" si="644"/>
        <v>95055</v>
      </c>
    </row>
    <row r="41266" spans="1:3">
      <c r="A41266" s="32" t="s">
        <v>3551</v>
      </c>
      <c r="B41266" s="32" t="s">
        <v>142</v>
      </c>
      <c r="C41266">
        <f t="shared" si="644"/>
        <v>95056</v>
      </c>
    </row>
    <row r="41267" spans="1:3">
      <c r="A41267" s="32" t="s">
        <v>3552</v>
      </c>
      <c r="B41267" s="32" t="s">
        <v>142</v>
      </c>
      <c r="C41267">
        <f t="shared" si="644"/>
        <v>95060</v>
      </c>
    </row>
    <row r="41268" spans="1:3">
      <c r="A41268" s="32" t="s">
        <v>3553</v>
      </c>
      <c r="B41268" s="32" t="s">
        <v>142</v>
      </c>
      <c r="C41268">
        <f t="shared" si="644"/>
        <v>95061</v>
      </c>
    </row>
    <row r="41269" spans="1:3">
      <c r="A41269" s="32" t="s">
        <v>4614</v>
      </c>
      <c r="B41269" s="32" t="s">
        <v>142</v>
      </c>
      <c r="C41269">
        <f t="shared" si="644"/>
        <v>95062</v>
      </c>
    </row>
    <row r="41270" spans="1:3">
      <c r="A41270" s="32" t="s">
        <v>4615</v>
      </c>
      <c r="B41270" s="32" t="s">
        <v>142</v>
      </c>
      <c r="C41270">
        <f t="shared" si="644"/>
        <v>95063</v>
      </c>
    </row>
    <row r="41271" spans="1:3">
      <c r="A41271" s="32" t="s">
        <v>4616</v>
      </c>
      <c r="B41271" s="32" t="s">
        <v>142</v>
      </c>
      <c r="C41271">
        <f t="shared" si="644"/>
        <v>95064</v>
      </c>
    </row>
    <row r="41272" spans="1:3">
      <c r="A41272" s="32" t="s">
        <v>4617</v>
      </c>
      <c r="B41272" s="32" t="s">
        <v>142</v>
      </c>
      <c r="C41272">
        <f t="shared" si="644"/>
        <v>95065</v>
      </c>
    </row>
    <row r="41273" spans="1:3">
      <c r="A41273" s="32" t="s">
        <v>3554</v>
      </c>
      <c r="B41273" s="32" t="s">
        <v>142</v>
      </c>
      <c r="C41273">
        <f t="shared" si="644"/>
        <v>95066</v>
      </c>
    </row>
    <row r="41274" spans="1:3">
      <c r="A41274" s="32" t="s">
        <v>3555</v>
      </c>
      <c r="B41274" s="32" t="s">
        <v>142</v>
      </c>
      <c r="C41274">
        <f t="shared" si="644"/>
        <v>95067</v>
      </c>
    </row>
    <row r="41275" spans="1:3">
      <c r="A41275" s="32" t="s">
        <v>4618</v>
      </c>
      <c r="B41275" s="32" t="s">
        <v>142</v>
      </c>
      <c r="C41275">
        <f t="shared" si="644"/>
        <v>95070</v>
      </c>
    </row>
    <row r="41276" spans="1:3">
      <c r="A41276" s="32" t="s">
        <v>4619</v>
      </c>
      <c r="B41276" s="32" t="s">
        <v>142</v>
      </c>
      <c r="C41276">
        <f t="shared" si="644"/>
        <v>95071</v>
      </c>
    </row>
    <row r="41277" spans="1:3">
      <c r="A41277" s="32" t="s">
        <v>4620</v>
      </c>
      <c r="B41277" s="32" t="s">
        <v>142</v>
      </c>
      <c r="C41277">
        <f t="shared" si="644"/>
        <v>95073</v>
      </c>
    </row>
    <row r="41278" spans="1:3">
      <c r="A41278" s="32" t="s">
        <v>4994</v>
      </c>
      <c r="B41278" s="32" t="s">
        <v>142</v>
      </c>
      <c r="C41278">
        <f t="shared" si="644"/>
        <v>95075</v>
      </c>
    </row>
    <row r="41279" spans="1:3">
      <c r="A41279" s="32" t="s">
        <v>3556</v>
      </c>
      <c r="B41279" s="32" t="s">
        <v>142</v>
      </c>
      <c r="C41279">
        <f t="shared" si="644"/>
        <v>95076</v>
      </c>
    </row>
    <row r="41280" spans="1:3">
      <c r="A41280" s="32" t="s">
        <v>4621</v>
      </c>
      <c r="B41280" s="32" t="s">
        <v>142</v>
      </c>
      <c r="C41280">
        <f t="shared" si="644"/>
        <v>95077</v>
      </c>
    </row>
    <row r="41281" spans="1:3">
      <c r="A41281" s="32" t="s">
        <v>4867</v>
      </c>
      <c r="B41281" s="32" t="s">
        <v>142</v>
      </c>
      <c r="C41281">
        <f t="shared" si="644"/>
        <v>95100</v>
      </c>
    </row>
    <row r="41282" spans="1:3">
      <c r="A41282" s="32" t="s">
        <v>3557</v>
      </c>
      <c r="B41282" s="32" t="s">
        <v>142</v>
      </c>
      <c r="C41282">
        <f t="shared" ref="C41282:C41345" si="645">1*A41282</f>
        <v>95101</v>
      </c>
    </row>
    <row r="41283" spans="1:3">
      <c r="A41283" s="32" t="s">
        <v>4868</v>
      </c>
      <c r="B41283" s="32" t="s">
        <v>142</v>
      </c>
      <c r="C41283">
        <f t="shared" si="645"/>
        <v>95102</v>
      </c>
    </row>
    <row r="41284" spans="1:3">
      <c r="A41284" s="32" t="s">
        <v>4622</v>
      </c>
      <c r="B41284" s="32" t="s">
        <v>142</v>
      </c>
      <c r="C41284">
        <f t="shared" si="645"/>
        <v>95103</v>
      </c>
    </row>
    <row r="41285" spans="1:3">
      <c r="A41285" s="32" t="s">
        <v>3558</v>
      </c>
      <c r="B41285" s="32" t="s">
        <v>142</v>
      </c>
      <c r="C41285">
        <f t="shared" si="645"/>
        <v>95106</v>
      </c>
    </row>
    <row r="41286" spans="1:3">
      <c r="A41286" s="32" t="s">
        <v>4623</v>
      </c>
      <c r="B41286" s="32" t="s">
        <v>142</v>
      </c>
      <c r="C41286">
        <f t="shared" si="645"/>
        <v>95108</v>
      </c>
    </row>
    <row r="41287" spans="1:3">
      <c r="A41287" s="32" t="s">
        <v>3559</v>
      </c>
      <c r="B41287" s="32" t="s">
        <v>142</v>
      </c>
      <c r="C41287">
        <f t="shared" si="645"/>
        <v>95109</v>
      </c>
    </row>
    <row r="41288" spans="1:3">
      <c r="A41288" s="32" t="s">
        <v>4624</v>
      </c>
      <c r="B41288" s="32" t="s">
        <v>142</v>
      </c>
      <c r="C41288">
        <f t="shared" si="645"/>
        <v>95110</v>
      </c>
    </row>
    <row r="41289" spans="1:3">
      <c r="A41289" s="32" t="s">
        <v>3560</v>
      </c>
      <c r="B41289" s="32" t="s">
        <v>142</v>
      </c>
      <c r="C41289">
        <f t="shared" si="645"/>
        <v>95111</v>
      </c>
    </row>
    <row r="41290" spans="1:3">
      <c r="A41290" s="32" t="s">
        <v>4625</v>
      </c>
      <c r="B41290" s="32" t="s">
        <v>142</v>
      </c>
      <c r="C41290">
        <f t="shared" si="645"/>
        <v>95112</v>
      </c>
    </row>
    <row r="41291" spans="1:3">
      <c r="A41291" s="32" t="s">
        <v>3561</v>
      </c>
      <c r="B41291" s="32" t="s">
        <v>142</v>
      </c>
      <c r="C41291">
        <f t="shared" si="645"/>
        <v>95113</v>
      </c>
    </row>
    <row r="41292" spans="1:3">
      <c r="A41292" s="32" t="s">
        <v>4869</v>
      </c>
      <c r="B41292" s="32" t="s">
        <v>142</v>
      </c>
      <c r="C41292">
        <f t="shared" si="645"/>
        <v>95114</v>
      </c>
    </row>
    <row r="41293" spans="1:3">
      <c r="A41293" s="32" t="s">
        <v>4626</v>
      </c>
      <c r="B41293" s="32" t="s">
        <v>142</v>
      </c>
      <c r="C41293">
        <f t="shared" si="645"/>
        <v>95115</v>
      </c>
    </row>
    <row r="41294" spans="1:3">
      <c r="A41294" s="32" t="s">
        <v>3562</v>
      </c>
      <c r="B41294" s="32" t="s">
        <v>142</v>
      </c>
      <c r="C41294">
        <f t="shared" si="645"/>
        <v>95116</v>
      </c>
    </row>
    <row r="41295" spans="1:3">
      <c r="A41295" s="32" t="s">
        <v>4627</v>
      </c>
      <c r="B41295" s="32" t="s">
        <v>142</v>
      </c>
      <c r="C41295">
        <f t="shared" si="645"/>
        <v>95117</v>
      </c>
    </row>
    <row r="41296" spans="1:3">
      <c r="A41296" s="32" t="s">
        <v>4628</v>
      </c>
      <c r="B41296" s="32" t="s">
        <v>142</v>
      </c>
      <c r="C41296">
        <f t="shared" si="645"/>
        <v>95118</v>
      </c>
    </row>
    <row r="41297" spans="1:3">
      <c r="A41297" s="32" t="s">
        <v>3563</v>
      </c>
      <c r="B41297" s="32" t="s">
        <v>142</v>
      </c>
      <c r="C41297">
        <f t="shared" si="645"/>
        <v>95119</v>
      </c>
    </row>
    <row r="41298" spans="1:3">
      <c r="A41298" s="32" t="s">
        <v>3564</v>
      </c>
      <c r="B41298" s="32" t="s">
        <v>142</v>
      </c>
      <c r="C41298">
        <f t="shared" si="645"/>
        <v>95120</v>
      </c>
    </row>
    <row r="41299" spans="1:3">
      <c r="A41299" s="32" t="s">
        <v>4629</v>
      </c>
      <c r="B41299" s="32" t="s">
        <v>142</v>
      </c>
      <c r="C41299">
        <f t="shared" si="645"/>
        <v>95121</v>
      </c>
    </row>
    <row r="41300" spans="1:3">
      <c r="A41300" s="32" t="s">
        <v>3565</v>
      </c>
      <c r="B41300" s="32" t="s">
        <v>142</v>
      </c>
      <c r="C41300">
        <f t="shared" si="645"/>
        <v>95122</v>
      </c>
    </row>
    <row r="41301" spans="1:3">
      <c r="A41301" s="32" t="s">
        <v>4630</v>
      </c>
      <c r="B41301" s="32" t="s">
        <v>142</v>
      </c>
      <c r="C41301">
        <f t="shared" si="645"/>
        <v>95123</v>
      </c>
    </row>
    <row r="41302" spans="1:3">
      <c r="A41302" s="32" t="s">
        <v>4631</v>
      </c>
      <c r="B41302" s="32" t="s">
        <v>142</v>
      </c>
      <c r="C41302">
        <f t="shared" si="645"/>
        <v>95124</v>
      </c>
    </row>
    <row r="41303" spans="1:3">
      <c r="A41303" s="32" t="s">
        <v>3566</v>
      </c>
      <c r="B41303" s="32" t="s">
        <v>142</v>
      </c>
      <c r="C41303">
        <f t="shared" si="645"/>
        <v>95125</v>
      </c>
    </row>
    <row r="41304" spans="1:3">
      <c r="A41304" s="32" t="s">
        <v>3567</v>
      </c>
      <c r="B41304" s="32" t="s">
        <v>142</v>
      </c>
      <c r="C41304">
        <f t="shared" si="645"/>
        <v>95126</v>
      </c>
    </row>
    <row r="41305" spans="1:3">
      <c r="A41305" s="32" t="s">
        <v>3568</v>
      </c>
      <c r="B41305" s="32" t="s">
        <v>142</v>
      </c>
      <c r="C41305">
        <f t="shared" si="645"/>
        <v>95127</v>
      </c>
    </row>
    <row r="41306" spans="1:3">
      <c r="A41306" s="32" t="s">
        <v>3569</v>
      </c>
      <c r="B41306" s="32" t="s">
        <v>142</v>
      </c>
      <c r="C41306">
        <f t="shared" si="645"/>
        <v>95128</v>
      </c>
    </row>
    <row r="41307" spans="1:3">
      <c r="A41307" s="32" t="s">
        <v>4632</v>
      </c>
      <c r="B41307" s="32" t="s">
        <v>142</v>
      </c>
      <c r="C41307">
        <f t="shared" si="645"/>
        <v>95129</v>
      </c>
    </row>
    <row r="41308" spans="1:3">
      <c r="A41308" s="32" t="s">
        <v>4633</v>
      </c>
      <c r="B41308" s="32" t="s">
        <v>142</v>
      </c>
      <c r="C41308">
        <f t="shared" si="645"/>
        <v>95130</v>
      </c>
    </row>
    <row r="41309" spans="1:3">
      <c r="A41309" s="32" t="s">
        <v>3570</v>
      </c>
      <c r="B41309" s="32" t="s">
        <v>142</v>
      </c>
      <c r="C41309">
        <f t="shared" si="645"/>
        <v>95131</v>
      </c>
    </row>
    <row r="41310" spans="1:3">
      <c r="A41310" s="32" t="s">
        <v>3571</v>
      </c>
      <c r="B41310" s="32" t="s">
        <v>142</v>
      </c>
      <c r="C41310">
        <f t="shared" si="645"/>
        <v>95132</v>
      </c>
    </row>
    <row r="41311" spans="1:3">
      <c r="A41311" s="32" t="s">
        <v>3572</v>
      </c>
      <c r="B41311" s="32" t="s">
        <v>142</v>
      </c>
      <c r="C41311">
        <f t="shared" si="645"/>
        <v>95133</v>
      </c>
    </row>
    <row r="41312" spans="1:3">
      <c r="A41312" s="32" t="s">
        <v>3573</v>
      </c>
      <c r="B41312" s="32" t="s">
        <v>142</v>
      </c>
      <c r="C41312">
        <f t="shared" si="645"/>
        <v>95134</v>
      </c>
    </row>
    <row r="41313" spans="1:3">
      <c r="A41313" s="32" t="s">
        <v>4634</v>
      </c>
      <c r="B41313" s="32" t="s">
        <v>142</v>
      </c>
      <c r="C41313">
        <f t="shared" si="645"/>
        <v>95135</v>
      </c>
    </row>
    <row r="41314" spans="1:3">
      <c r="A41314" s="32" t="s">
        <v>4635</v>
      </c>
      <c r="B41314" s="32" t="s">
        <v>142</v>
      </c>
      <c r="C41314">
        <f t="shared" si="645"/>
        <v>95136</v>
      </c>
    </row>
    <row r="41315" spans="1:3">
      <c r="A41315" s="32" t="s">
        <v>4922</v>
      </c>
      <c r="B41315" s="32" t="s">
        <v>142</v>
      </c>
      <c r="C41315">
        <f t="shared" si="645"/>
        <v>95137</v>
      </c>
    </row>
    <row r="41316" spans="1:3">
      <c r="A41316" s="32" t="s">
        <v>4636</v>
      </c>
      <c r="B41316" s="32" t="s">
        <v>142</v>
      </c>
      <c r="C41316">
        <f t="shared" si="645"/>
        <v>95138</v>
      </c>
    </row>
    <row r="41317" spans="1:3">
      <c r="A41317" s="32" t="s">
        <v>3574</v>
      </c>
      <c r="B41317" s="32" t="s">
        <v>142</v>
      </c>
      <c r="C41317">
        <f t="shared" si="645"/>
        <v>95139</v>
      </c>
    </row>
    <row r="41318" spans="1:3">
      <c r="A41318" s="32" t="s">
        <v>4637</v>
      </c>
      <c r="B41318" s="32" t="s">
        <v>142</v>
      </c>
      <c r="C41318">
        <f t="shared" si="645"/>
        <v>95140</v>
      </c>
    </row>
    <row r="41319" spans="1:3">
      <c r="A41319" s="32" t="s">
        <v>3575</v>
      </c>
      <c r="B41319" s="32" t="s">
        <v>142</v>
      </c>
      <c r="C41319">
        <f t="shared" si="645"/>
        <v>95141</v>
      </c>
    </row>
    <row r="41320" spans="1:3">
      <c r="A41320" s="32" t="s">
        <v>4870</v>
      </c>
      <c r="B41320" s="32" t="s">
        <v>142</v>
      </c>
      <c r="C41320">
        <f t="shared" si="645"/>
        <v>95142</v>
      </c>
    </row>
    <row r="41321" spans="1:3">
      <c r="A41321" s="32" t="s">
        <v>4638</v>
      </c>
      <c r="B41321" s="32" t="s">
        <v>142</v>
      </c>
      <c r="C41321">
        <f t="shared" si="645"/>
        <v>95148</v>
      </c>
    </row>
    <row r="41322" spans="1:3">
      <c r="A41322" s="32" t="s">
        <v>3576</v>
      </c>
      <c r="B41322" s="32" t="s">
        <v>142</v>
      </c>
      <c r="C41322">
        <f t="shared" si="645"/>
        <v>95150</v>
      </c>
    </row>
    <row r="41323" spans="1:3">
      <c r="A41323" s="32" t="s">
        <v>4639</v>
      </c>
      <c r="B41323" s="32" t="s">
        <v>142</v>
      </c>
      <c r="C41323">
        <f t="shared" si="645"/>
        <v>95151</v>
      </c>
    </row>
    <row r="41324" spans="1:3">
      <c r="A41324" s="32" t="s">
        <v>3577</v>
      </c>
      <c r="B41324" s="32" t="s">
        <v>142</v>
      </c>
      <c r="C41324">
        <f t="shared" si="645"/>
        <v>95152</v>
      </c>
    </row>
    <row r="41325" spans="1:3">
      <c r="A41325" s="32" t="s">
        <v>3578</v>
      </c>
      <c r="B41325" s="32" t="s">
        <v>142</v>
      </c>
      <c r="C41325">
        <f t="shared" si="645"/>
        <v>95153</v>
      </c>
    </row>
    <row r="41326" spans="1:3">
      <c r="A41326" s="32" t="s">
        <v>4640</v>
      </c>
      <c r="B41326" s="32" t="s">
        <v>142</v>
      </c>
      <c r="C41326">
        <f t="shared" si="645"/>
        <v>95154</v>
      </c>
    </row>
    <row r="41327" spans="1:3">
      <c r="A41327" s="32" t="s">
        <v>3579</v>
      </c>
      <c r="B41327" s="32" t="s">
        <v>142</v>
      </c>
      <c r="C41327">
        <f t="shared" si="645"/>
        <v>95155</v>
      </c>
    </row>
    <row r="41328" spans="1:3">
      <c r="A41328" s="32" t="s">
        <v>4641</v>
      </c>
      <c r="B41328" s="32" t="s">
        <v>142</v>
      </c>
      <c r="C41328">
        <f t="shared" si="645"/>
        <v>95156</v>
      </c>
    </row>
    <row r="41329" spans="1:3">
      <c r="A41329" s="32" t="s">
        <v>3580</v>
      </c>
      <c r="B41329" s="32" t="s">
        <v>142</v>
      </c>
      <c r="C41329">
        <f t="shared" si="645"/>
        <v>95157</v>
      </c>
    </row>
    <row r="41330" spans="1:3">
      <c r="A41330" s="32" t="s">
        <v>3581</v>
      </c>
      <c r="B41330" s="32" t="s">
        <v>142</v>
      </c>
      <c r="C41330">
        <f t="shared" si="645"/>
        <v>95158</v>
      </c>
    </row>
    <row r="41331" spans="1:3">
      <c r="A41331" s="32" t="s">
        <v>4642</v>
      </c>
      <c r="B41331" s="32" t="s">
        <v>142</v>
      </c>
      <c r="C41331">
        <f t="shared" si="645"/>
        <v>95159</v>
      </c>
    </row>
    <row r="41332" spans="1:3">
      <c r="A41332" s="32" t="s">
        <v>4643</v>
      </c>
      <c r="B41332" s="32" t="s">
        <v>142</v>
      </c>
      <c r="C41332">
        <f t="shared" si="645"/>
        <v>95160</v>
      </c>
    </row>
    <row r="41333" spans="1:3">
      <c r="A41333" s="32" t="s">
        <v>3582</v>
      </c>
      <c r="B41333" s="32" t="s">
        <v>142</v>
      </c>
      <c r="C41333">
        <f t="shared" si="645"/>
        <v>95161</v>
      </c>
    </row>
    <row r="41334" spans="1:3">
      <c r="A41334" s="32" t="s">
        <v>3583</v>
      </c>
      <c r="B41334" s="32" t="s">
        <v>142</v>
      </c>
      <c r="C41334">
        <f t="shared" si="645"/>
        <v>95164</v>
      </c>
    </row>
    <row r="41335" spans="1:3">
      <c r="A41335" s="32" t="s">
        <v>4644</v>
      </c>
      <c r="B41335" s="32" t="s">
        <v>142</v>
      </c>
      <c r="C41335">
        <f t="shared" si="645"/>
        <v>95170</v>
      </c>
    </row>
    <row r="41336" spans="1:3">
      <c r="A41336" s="32" t="s">
        <v>5258</v>
      </c>
      <c r="B41336" s="32" t="s">
        <v>142</v>
      </c>
      <c r="C41336">
        <f t="shared" si="645"/>
        <v>95171</v>
      </c>
    </row>
    <row r="41337" spans="1:3">
      <c r="A41337" s="32" t="s">
        <v>3584</v>
      </c>
      <c r="B41337" s="32" t="s">
        <v>142</v>
      </c>
      <c r="C41337">
        <f t="shared" si="645"/>
        <v>95172</v>
      </c>
    </row>
    <row r="41338" spans="1:3">
      <c r="A41338" s="32" t="s">
        <v>4645</v>
      </c>
      <c r="B41338" s="32" t="s">
        <v>142</v>
      </c>
      <c r="C41338">
        <f t="shared" si="645"/>
        <v>95173</v>
      </c>
    </row>
    <row r="41339" spans="1:3">
      <c r="A41339" s="32" t="s">
        <v>4646</v>
      </c>
      <c r="B41339" s="32" t="s">
        <v>142</v>
      </c>
      <c r="C41339">
        <f t="shared" si="645"/>
        <v>95190</v>
      </c>
    </row>
    <row r="41340" spans="1:3">
      <c r="A41340" s="32" t="s">
        <v>3585</v>
      </c>
      <c r="B41340" s="32" t="s">
        <v>142</v>
      </c>
      <c r="C41340">
        <f t="shared" si="645"/>
        <v>95191</v>
      </c>
    </row>
    <row r="41341" spans="1:3">
      <c r="A41341" s="32" t="s">
        <v>4647</v>
      </c>
      <c r="B41341" s="32" t="s">
        <v>142</v>
      </c>
      <c r="C41341">
        <f t="shared" si="645"/>
        <v>95192</v>
      </c>
    </row>
    <row r="41342" spans="1:3">
      <c r="A41342" s="32" t="s">
        <v>3586</v>
      </c>
      <c r="B41342" s="32" t="s">
        <v>142</v>
      </c>
      <c r="C41342">
        <f t="shared" si="645"/>
        <v>95193</v>
      </c>
    </row>
    <row r="41343" spans="1:3">
      <c r="A41343" s="32" t="s">
        <v>3587</v>
      </c>
      <c r="B41343" s="32" t="s">
        <v>142</v>
      </c>
      <c r="C41343">
        <f t="shared" si="645"/>
        <v>95194</v>
      </c>
    </row>
    <row r="41344" spans="1:3">
      <c r="A41344" s="32" t="s">
        <v>3588</v>
      </c>
      <c r="B41344" s="32" t="s">
        <v>142</v>
      </c>
      <c r="C41344">
        <f t="shared" si="645"/>
        <v>95196</v>
      </c>
    </row>
    <row r="41345" spans="1:3">
      <c r="A41345" s="32" t="s">
        <v>3589</v>
      </c>
      <c r="B41345" s="32" t="s">
        <v>142</v>
      </c>
      <c r="C41345">
        <f t="shared" si="645"/>
        <v>95201</v>
      </c>
    </row>
    <row r="41346" spans="1:3">
      <c r="A41346" s="32" t="s">
        <v>4648</v>
      </c>
      <c r="B41346" s="32" t="s">
        <v>142</v>
      </c>
      <c r="C41346">
        <f t="shared" ref="C41346:C41409" si="646">1*A41346</f>
        <v>95202</v>
      </c>
    </row>
    <row r="41347" spans="1:3">
      <c r="A41347" s="32" t="s">
        <v>4649</v>
      </c>
      <c r="B41347" s="32" t="s">
        <v>142</v>
      </c>
      <c r="C41347">
        <f t="shared" si="646"/>
        <v>95203</v>
      </c>
    </row>
    <row r="41348" spans="1:3">
      <c r="A41348" s="32" t="s">
        <v>3590</v>
      </c>
      <c r="B41348" s="32" t="s">
        <v>142</v>
      </c>
      <c r="C41348">
        <f t="shared" si="646"/>
        <v>95204</v>
      </c>
    </row>
    <row r="41349" spans="1:3">
      <c r="A41349" s="32" t="s">
        <v>4650</v>
      </c>
      <c r="B41349" s="32" t="s">
        <v>142</v>
      </c>
      <c r="C41349">
        <f t="shared" si="646"/>
        <v>95205</v>
      </c>
    </row>
    <row r="41350" spans="1:3">
      <c r="A41350" s="32" t="s">
        <v>3591</v>
      </c>
      <c r="B41350" s="32" t="s">
        <v>142</v>
      </c>
      <c r="C41350">
        <f t="shared" si="646"/>
        <v>95206</v>
      </c>
    </row>
    <row r="41351" spans="1:3">
      <c r="A41351" s="32" t="s">
        <v>3592</v>
      </c>
      <c r="B41351" s="32" t="s">
        <v>142</v>
      </c>
      <c r="C41351">
        <f t="shared" si="646"/>
        <v>95207</v>
      </c>
    </row>
    <row r="41352" spans="1:3">
      <c r="A41352" s="32" t="s">
        <v>4651</v>
      </c>
      <c r="B41352" s="32" t="s">
        <v>142</v>
      </c>
      <c r="C41352">
        <f t="shared" si="646"/>
        <v>95208</v>
      </c>
    </row>
    <row r="41353" spans="1:3">
      <c r="A41353" s="32" t="s">
        <v>3593</v>
      </c>
      <c r="B41353" s="32" t="s">
        <v>142</v>
      </c>
      <c r="C41353">
        <f t="shared" si="646"/>
        <v>95209</v>
      </c>
    </row>
    <row r="41354" spans="1:3">
      <c r="A41354" s="32" t="s">
        <v>4652</v>
      </c>
      <c r="B41354" s="32" t="s">
        <v>142</v>
      </c>
      <c r="C41354">
        <f t="shared" si="646"/>
        <v>95210</v>
      </c>
    </row>
    <row r="41355" spans="1:3">
      <c r="A41355" s="32" t="s">
        <v>3594</v>
      </c>
      <c r="B41355" s="32" t="s">
        <v>142</v>
      </c>
      <c r="C41355">
        <f t="shared" si="646"/>
        <v>95211</v>
      </c>
    </row>
    <row r="41356" spans="1:3">
      <c r="A41356" s="32" t="s">
        <v>4653</v>
      </c>
      <c r="B41356" s="32" t="s">
        <v>142</v>
      </c>
      <c r="C41356">
        <f t="shared" si="646"/>
        <v>95212</v>
      </c>
    </row>
    <row r="41357" spans="1:3">
      <c r="A41357" s="32" t="s">
        <v>3595</v>
      </c>
      <c r="B41357" s="32" t="s">
        <v>142</v>
      </c>
      <c r="C41357">
        <f t="shared" si="646"/>
        <v>95213</v>
      </c>
    </row>
    <row r="41358" spans="1:3">
      <c r="A41358" s="32" t="s">
        <v>5651</v>
      </c>
      <c r="B41358" s="32" t="s">
        <v>142</v>
      </c>
      <c r="C41358">
        <f t="shared" si="646"/>
        <v>95214</v>
      </c>
    </row>
    <row r="41359" spans="1:3">
      <c r="A41359" s="32" t="s">
        <v>3596</v>
      </c>
      <c r="B41359" s="32" t="s">
        <v>142</v>
      </c>
      <c r="C41359">
        <f t="shared" si="646"/>
        <v>95215</v>
      </c>
    </row>
    <row r="41360" spans="1:3">
      <c r="A41360" s="32" t="s">
        <v>3597</v>
      </c>
      <c r="B41360" s="32" t="s">
        <v>142</v>
      </c>
      <c r="C41360">
        <f t="shared" si="646"/>
        <v>95219</v>
      </c>
    </row>
    <row r="41361" spans="1:3">
      <c r="A41361" s="32" t="s">
        <v>3598</v>
      </c>
      <c r="B41361" s="32" t="s">
        <v>142</v>
      </c>
      <c r="C41361">
        <f t="shared" si="646"/>
        <v>95220</v>
      </c>
    </row>
    <row r="41362" spans="1:3">
      <c r="A41362" s="32" t="s">
        <v>5259</v>
      </c>
      <c r="B41362" s="32" t="s">
        <v>142</v>
      </c>
      <c r="C41362">
        <f t="shared" si="646"/>
        <v>95221</v>
      </c>
    </row>
    <row r="41363" spans="1:3">
      <c r="A41363" s="32" t="s">
        <v>4995</v>
      </c>
      <c r="B41363" s="32" t="s">
        <v>142</v>
      </c>
      <c r="C41363">
        <f t="shared" si="646"/>
        <v>95222</v>
      </c>
    </row>
    <row r="41364" spans="1:3">
      <c r="A41364" s="32" t="s">
        <v>5260</v>
      </c>
      <c r="B41364" s="32" t="s">
        <v>142</v>
      </c>
      <c r="C41364">
        <f t="shared" si="646"/>
        <v>95223</v>
      </c>
    </row>
    <row r="41365" spans="1:3">
      <c r="A41365" s="32" t="s">
        <v>4996</v>
      </c>
      <c r="B41365" s="32" t="s">
        <v>142</v>
      </c>
      <c r="C41365">
        <f t="shared" si="646"/>
        <v>95224</v>
      </c>
    </row>
    <row r="41366" spans="1:3">
      <c r="A41366" s="32" t="s">
        <v>4997</v>
      </c>
      <c r="B41366" s="32" t="s">
        <v>142</v>
      </c>
      <c r="C41366">
        <f t="shared" si="646"/>
        <v>95225</v>
      </c>
    </row>
    <row r="41367" spans="1:3">
      <c r="A41367" s="32" t="s">
        <v>5261</v>
      </c>
      <c r="B41367" s="32" t="s">
        <v>142</v>
      </c>
      <c r="C41367">
        <f t="shared" si="646"/>
        <v>95226</v>
      </c>
    </row>
    <row r="41368" spans="1:3">
      <c r="A41368" s="32" t="s">
        <v>4654</v>
      </c>
      <c r="B41368" s="32" t="s">
        <v>142</v>
      </c>
      <c r="C41368">
        <f t="shared" si="646"/>
        <v>95227</v>
      </c>
    </row>
    <row r="41369" spans="1:3">
      <c r="A41369" s="32" t="s">
        <v>5427</v>
      </c>
      <c r="B41369" s="32" t="s">
        <v>142</v>
      </c>
      <c r="C41369">
        <f t="shared" si="646"/>
        <v>95228</v>
      </c>
    </row>
    <row r="41370" spans="1:3">
      <c r="A41370" s="32" t="s">
        <v>5262</v>
      </c>
      <c r="B41370" s="32" t="s">
        <v>142</v>
      </c>
      <c r="C41370">
        <f t="shared" si="646"/>
        <v>95229</v>
      </c>
    </row>
    <row r="41371" spans="1:3">
      <c r="A41371" s="32" t="s">
        <v>3599</v>
      </c>
      <c r="B41371" s="32" t="s">
        <v>142</v>
      </c>
      <c r="C41371">
        <f t="shared" si="646"/>
        <v>95230</v>
      </c>
    </row>
    <row r="41372" spans="1:3">
      <c r="A41372" s="32" t="s">
        <v>3600</v>
      </c>
      <c r="B41372" s="32" t="s">
        <v>142</v>
      </c>
      <c r="C41372">
        <f t="shared" si="646"/>
        <v>95231</v>
      </c>
    </row>
    <row r="41373" spans="1:3">
      <c r="A41373" s="32" t="s">
        <v>4998</v>
      </c>
      <c r="B41373" s="32" t="s">
        <v>142</v>
      </c>
      <c r="C41373">
        <f t="shared" si="646"/>
        <v>95232</v>
      </c>
    </row>
    <row r="41374" spans="1:3">
      <c r="A41374" s="32" t="s">
        <v>5263</v>
      </c>
      <c r="B41374" s="32" t="s">
        <v>142</v>
      </c>
      <c r="C41374">
        <f t="shared" si="646"/>
        <v>95233</v>
      </c>
    </row>
    <row r="41375" spans="1:3">
      <c r="A41375" s="32" t="s">
        <v>4655</v>
      </c>
      <c r="B41375" s="32" t="s">
        <v>142</v>
      </c>
      <c r="C41375">
        <f t="shared" si="646"/>
        <v>95234</v>
      </c>
    </row>
    <row r="41376" spans="1:3">
      <c r="A41376" s="32" t="s">
        <v>3601</v>
      </c>
      <c r="B41376" s="32" t="s">
        <v>142</v>
      </c>
      <c r="C41376">
        <f t="shared" si="646"/>
        <v>95236</v>
      </c>
    </row>
    <row r="41377" spans="1:3">
      <c r="A41377" s="32" t="s">
        <v>4656</v>
      </c>
      <c r="B41377" s="32" t="s">
        <v>142</v>
      </c>
      <c r="C41377">
        <f t="shared" si="646"/>
        <v>95237</v>
      </c>
    </row>
    <row r="41378" spans="1:3">
      <c r="A41378" s="32" t="s">
        <v>3602</v>
      </c>
      <c r="B41378" s="32" t="s">
        <v>142</v>
      </c>
      <c r="C41378">
        <f t="shared" si="646"/>
        <v>95240</v>
      </c>
    </row>
    <row r="41379" spans="1:3">
      <c r="A41379" s="32" t="s">
        <v>3603</v>
      </c>
      <c r="B41379" s="32" t="s">
        <v>142</v>
      </c>
      <c r="C41379">
        <f t="shared" si="646"/>
        <v>95241</v>
      </c>
    </row>
    <row r="41380" spans="1:3">
      <c r="A41380" s="32" t="s">
        <v>3604</v>
      </c>
      <c r="B41380" s="32" t="s">
        <v>142</v>
      </c>
      <c r="C41380">
        <f t="shared" si="646"/>
        <v>95242</v>
      </c>
    </row>
    <row r="41381" spans="1:3">
      <c r="A41381" s="32" t="s">
        <v>4999</v>
      </c>
      <c r="B41381" s="32" t="s">
        <v>142</v>
      </c>
      <c r="C41381">
        <f t="shared" si="646"/>
        <v>95245</v>
      </c>
    </row>
    <row r="41382" spans="1:3">
      <c r="A41382" s="32" t="s">
        <v>5000</v>
      </c>
      <c r="B41382" s="32" t="s">
        <v>142</v>
      </c>
      <c r="C41382">
        <f t="shared" si="646"/>
        <v>95246</v>
      </c>
    </row>
    <row r="41383" spans="1:3">
      <c r="A41383" s="32" t="s">
        <v>5428</v>
      </c>
      <c r="B41383" s="32" t="s">
        <v>142</v>
      </c>
      <c r="C41383">
        <f t="shared" si="646"/>
        <v>95247</v>
      </c>
    </row>
    <row r="41384" spans="1:3">
      <c r="A41384" s="32" t="s">
        <v>5001</v>
      </c>
      <c r="B41384" s="32" t="s">
        <v>142</v>
      </c>
      <c r="C41384">
        <f t="shared" si="646"/>
        <v>95248</v>
      </c>
    </row>
    <row r="41385" spans="1:3">
      <c r="A41385" s="32" t="s">
        <v>5264</v>
      </c>
      <c r="B41385" s="32" t="s">
        <v>142</v>
      </c>
      <c r="C41385">
        <f t="shared" si="646"/>
        <v>95249</v>
      </c>
    </row>
    <row r="41386" spans="1:3">
      <c r="A41386" s="32" t="s">
        <v>5265</v>
      </c>
      <c r="B41386" s="32" t="s">
        <v>142</v>
      </c>
      <c r="C41386">
        <f t="shared" si="646"/>
        <v>95250</v>
      </c>
    </row>
    <row r="41387" spans="1:3">
      <c r="A41387" s="32" t="s">
        <v>5002</v>
      </c>
      <c r="B41387" s="32" t="s">
        <v>142</v>
      </c>
      <c r="C41387">
        <f t="shared" si="646"/>
        <v>95251</v>
      </c>
    </row>
    <row r="41388" spans="1:3">
      <c r="A41388" s="32" t="s">
        <v>5266</v>
      </c>
      <c r="B41388" s="32" t="s">
        <v>142</v>
      </c>
      <c r="C41388">
        <f t="shared" si="646"/>
        <v>95252</v>
      </c>
    </row>
    <row r="41389" spans="1:3">
      <c r="A41389" s="32" t="s">
        <v>3605</v>
      </c>
      <c r="B41389" s="32" t="s">
        <v>142</v>
      </c>
      <c r="C41389">
        <f t="shared" si="646"/>
        <v>95253</v>
      </c>
    </row>
    <row r="41390" spans="1:3">
      <c r="A41390" s="32" t="s">
        <v>5003</v>
      </c>
      <c r="B41390" s="32" t="s">
        <v>142</v>
      </c>
      <c r="C41390">
        <f t="shared" si="646"/>
        <v>95254</v>
      </c>
    </row>
    <row r="41391" spans="1:3">
      <c r="A41391" s="32" t="s">
        <v>5267</v>
      </c>
      <c r="B41391" s="32" t="s">
        <v>142</v>
      </c>
      <c r="C41391">
        <f t="shared" si="646"/>
        <v>95255</v>
      </c>
    </row>
    <row r="41392" spans="1:3">
      <c r="A41392" s="32" t="s">
        <v>5004</v>
      </c>
      <c r="B41392" s="32" t="s">
        <v>142</v>
      </c>
      <c r="C41392">
        <f t="shared" si="646"/>
        <v>95257</v>
      </c>
    </row>
    <row r="41393" spans="1:3">
      <c r="A41393" s="32" t="s">
        <v>4657</v>
      </c>
      <c r="B41393" s="32" t="s">
        <v>142</v>
      </c>
      <c r="C41393">
        <f t="shared" si="646"/>
        <v>95258</v>
      </c>
    </row>
    <row r="41394" spans="1:3">
      <c r="A41394" s="32" t="s">
        <v>3606</v>
      </c>
      <c r="B41394" s="32" t="s">
        <v>142</v>
      </c>
      <c r="C41394">
        <f t="shared" si="646"/>
        <v>95267</v>
      </c>
    </row>
    <row r="41395" spans="1:3">
      <c r="A41395" s="32" t="s">
        <v>4658</v>
      </c>
      <c r="B41395" s="32" t="s">
        <v>142</v>
      </c>
      <c r="C41395">
        <f t="shared" si="646"/>
        <v>95269</v>
      </c>
    </row>
    <row r="41396" spans="1:3">
      <c r="A41396" s="32" t="s">
        <v>5005</v>
      </c>
      <c r="B41396" s="32" t="s">
        <v>142</v>
      </c>
      <c r="C41396">
        <f t="shared" si="646"/>
        <v>95290</v>
      </c>
    </row>
    <row r="41397" spans="1:3">
      <c r="A41397" s="32" t="s">
        <v>4659</v>
      </c>
      <c r="B41397" s="32" t="s">
        <v>142</v>
      </c>
      <c r="C41397">
        <f t="shared" si="646"/>
        <v>95296</v>
      </c>
    </row>
    <row r="41398" spans="1:3">
      <c r="A41398" s="32" t="s">
        <v>3607</v>
      </c>
      <c r="B41398" s="32" t="s">
        <v>142</v>
      </c>
      <c r="C41398">
        <f t="shared" si="646"/>
        <v>95297</v>
      </c>
    </row>
    <row r="41399" spans="1:3">
      <c r="A41399" s="32" t="s">
        <v>5268</v>
      </c>
      <c r="B41399" s="32" t="s">
        <v>142</v>
      </c>
      <c r="C41399">
        <f t="shared" si="646"/>
        <v>95298</v>
      </c>
    </row>
    <row r="41400" spans="1:3">
      <c r="A41400" s="32" t="s">
        <v>3608</v>
      </c>
      <c r="B41400" s="32" t="s">
        <v>142</v>
      </c>
      <c r="C41400">
        <f t="shared" si="646"/>
        <v>95301</v>
      </c>
    </row>
    <row r="41401" spans="1:3">
      <c r="A41401" s="32" t="s">
        <v>4660</v>
      </c>
      <c r="B41401" s="32" t="s">
        <v>142</v>
      </c>
      <c r="C41401">
        <f t="shared" si="646"/>
        <v>95303</v>
      </c>
    </row>
    <row r="41402" spans="1:3">
      <c r="A41402" s="32" t="s">
        <v>3609</v>
      </c>
      <c r="B41402" s="32" t="s">
        <v>142</v>
      </c>
      <c r="C41402">
        <f t="shared" si="646"/>
        <v>95304</v>
      </c>
    </row>
    <row r="41403" spans="1:3">
      <c r="A41403" s="32" t="s">
        <v>4893</v>
      </c>
      <c r="B41403" s="32" t="s">
        <v>142</v>
      </c>
      <c r="C41403">
        <f t="shared" si="646"/>
        <v>95305</v>
      </c>
    </row>
    <row r="41404" spans="1:3">
      <c r="A41404" s="32" t="s">
        <v>5269</v>
      </c>
      <c r="B41404" s="32" t="s">
        <v>142</v>
      </c>
      <c r="C41404">
        <f t="shared" si="646"/>
        <v>95306</v>
      </c>
    </row>
    <row r="41405" spans="1:3">
      <c r="A41405" s="32" t="s">
        <v>3610</v>
      </c>
      <c r="B41405" s="32" t="s">
        <v>142</v>
      </c>
      <c r="C41405">
        <f t="shared" si="646"/>
        <v>95307</v>
      </c>
    </row>
    <row r="41406" spans="1:3">
      <c r="A41406" s="32" t="s">
        <v>5006</v>
      </c>
      <c r="B41406" s="32" t="s">
        <v>142</v>
      </c>
      <c r="C41406">
        <f t="shared" si="646"/>
        <v>95309</v>
      </c>
    </row>
    <row r="41407" spans="1:3">
      <c r="A41407" s="32" t="s">
        <v>5007</v>
      </c>
      <c r="B41407" s="32" t="s">
        <v>142</v>
      </c>
      <c r="C41407">
        <f t="shared" si="646"/>
        <v>95310</v>
      </c>
    </row>
    <row r="41408" spans="1:3">
      <c r="A41408" s="32" t="s">
        <v>5270</v>
      </c>
      <c r="B41408" s="32" t="s">
        <v>142</v>
      </c>
      <c r="C41408">
        <f t="shared" si="646"/>
        <v>95311</v>
      </c>
    </row>
    <row r="41409" spans="1:3">
      <c r="A41409" s="32" t="s">
        <v>4661</v>
      </c>
      <c r="B41409" s="32" t="s">
        <v>142</v>
      </c>
      <c r="C41409">
        <f t="shared" si="646"/>
        <v>95312</v>
      </c>
    </row>
    <row r="41410" spans="1:3">
      <c r="A41410" s="32" t="s">
        <v>3611</v>
      </c>
      <c r="B41410" s="32" t="s">
        <v>142</v>
      </c>
      <c r="C41410">
        <f t="shared" ref="C41410:C41473" si="647">1*A41410</f>
        <v>95313</v>
      </c>
    </row>
    <row r="41411" spans="1:3">
      <c r="A41411" s="32" t="s">
        <v>5271</v>
      </c>
      <c r="B41411" s="32" t="s">
        <v>142</v>
      </c>
      <c r="C41411">
        <f t="shared" si="647"/>
        <v>95314</v>
      </c>
    </row>
    <row r="41412" spans="1:3">
      <c r="A41412" s="32" t="s">
        <v>4662</v>
      </c>
      <c r="B41412" s="32" t="s">
        <v>142</v>
      </c>
      <c r="C41412">
        <f t="shared" si="647"/>
        <v>95315</v>
      </c>
    </row>
    <row r="41413" spans="1:3">
      <c r="A41413" s="32" t="s">
        <v>3612</v>
      </c>
      <c r="B41413" s="32" t="s">
        <v>142</v>
      </c>
      <c r="C41413">
        <f t="shared" si="647"/>
        <v>95316</v>
      </c>
    </row>
    <row r="41414" spans="1:3">
      <c r="A41414" s="32" t="s">
        <v>4663</v>
      </c>
      <c r="B41414" s="32" t="s">
        <v>142</v>
      </c>
      <c r="C41414">
        <f t="shared" si="647"/>
        <v>95317</v>
      </c>
    </row>
    <row r="41415" spans="1:3">
      <c r="A41415" s="32" t="s">
        <v>5008</v>
      </c>
      <c r="B41415" s="32" t="s">
        <v>142</v>
      </c>
      <c r="C41415">
        <f t="shared" si="647"/>
        <v>95318</v>
      </c>
    </row>
    <row r="41416" spans="1:3">
      <c r="A41416" s="32" t="s">
        <v>3613</v>
      </c>
      <c r="B41416" s="32" t="s">
        <v>142</v>
      </c>
      <c r="C41416">
        <f t="shared" si="647"/>
        <v>95319</v>
      </c>
    </row>
    <row r="41417" spans="1:3">
      <c r="A41417" s="32" t="s">
        <v>3614</v>
      </c>
      <c r="B41417" s="32" t="s">
        <v>142</v>
      </c>
      <c r="C41417">
        <f t="shared" si="647"/>
        <v>95320</v>
      </c>
    </row>
    <row r="41418" spans="1:3">
      <c r="A41418" s="32" t="s">
        <v>5009</v>
      </c>
      <c r="B41418" s="32" t="s">
        <v>142</v>
      </c>
      <c r="C41418">
        <f t="shared" si="647"/>
        <v>95321</v>
      </c>
    </row>
    <row r="41419" spans="1:3">
      <c r="A41419" s="32" t="s">
        <v>3615</v>
      </c>
      <c r="B41419" s="32" t="s">
        <v>142</v>
      </c>
      <c r="C41419">
        <f t="shared" si="647"/>
        <v>95322</v>
      </c>
    </row>
    <row r="41420" spans="1:3">
      <c r="A41420" s="32" t="s">
        <v>3616</v>
      </c>
      <c r="B41420" s="32" t="s">
        <v>142</v>
      </c>
      <c r="C41420">
        <f t="shared" si="647"/>
        <v>95323</v>
      </c>
    </row>
    <row r="41421" spans="1:3">
      <c r="A41421" s="32" t="s">
        <v>4664</v>
      </c>
      <c r="B41421" s="32" t="s">
        <v>142</v>
      </c>
      <c r="C41421">
        <f t="shared" si="647"/>
        <v>95324</v>
      </c>
    </row>
    <row r="41422" spans="1:3">
      <c r="A41422" s="32" t="s">
        <v>5272</v>
      </c>
      <c r="B41422" s="32" t="s">
        <v>142</v>
      </c>
      <c r="C41422">
        <f t="shared" si="647"/>
        <v>95325</v>
      </c>
    </row>
    <row r="41423" spans="1:3">
      <c r="A41423" s="32" t="s">
        <v>4665</v>
      </c>
      <c r="B41423" s="32" t="s">
        <v>142</v>
      </c>
      <c r="C41423">
        <f t="shared" si="647"/>
        <v>95326</v>
      </c>
    </row>
    <row r="41424" spans="1:3">
      <c r="A41424" s="32" t="s">
        <v>5010</v>
      </c>
      <c r="B41424" s="32" t="s">
        <v>142</v>
      </c>
      <c r="C41424">
        <f t="shared" si="647"/>
        <v>95327</v>
      </c>
    </row>
    <row r="41425" spans="1:3">
      <c r="A41425" s="32" t="s">
        <v>3617</v>
      </c>
      <c r="B41425" s="32" t="s">
        <v>142</v>
      </c>
      <c r="C41425">
        <f t="shared" si="647"/>
        <v>95328</v>
      </c>
    </row>
    <row r="41426" spans="1:3">
      <c r="A41426" s="32" t="s">
        <v>3618</v>
      </c>
      <c r="B41426" s="32" t="s">
        <v>142</v>
      </c>
      <c r="C41426">
        <f t="shared" si="647"/>
        <v>95329</v>
      </c>
    </row>
    <row r="41427" spans="1:3">
      <c r="A41427" s="32" t="s">
        <v>3619</v>
      </c>
      <c r="B41427" s="32" t="s">
        <v>142</v>
      </c>
      <c r="C41427">
        <f t="shared" si="647"/>
        <v>95330</v>
      </c>
    </row>
    <row r="41428" spans="1:3">
      <c r="A41428" s="32" t="s">
        <v>3620</v>
      </c>
      <c r="B41428" s="32" t="s">
        <v>142</v>
      </c>
      <c r="C41428">
        <f t="shared" si="647"/>
        <v>95333</v>
      </c>
    </row>
    <row r="41429" spans="1:3">
      <c r="A41429" s="32" t="s">
        <v>4666</v>
      </c>
      <c r="B41429" s="32" t="s">
        <v>142</v>
      </c>
      <c r="C41429">
        <f t="shared" si="647"/>
        <v>95334</v>
      </c>
    </row>
    <row r="41430" spans="1:3">
      <c r="A41430" s="32" t="s">
        <v>5273</v>
      </c>
      <c r="B41430" s="32" t="s">
        <v>142</v>
      </c>
      <c r="C41430">
        <f t="shared" si="647"/>
        <v>95335</v>
      </c>
    </row>
    <row r="41431" spans="1:3">
      <c r="A41431" s="32" t="s">
        <v>3621</v>
      </c>
      <c r="B41431" s="32" t="s">
        <v>142</v>
      </c>
      <c r="C41431">
        <f t="shared" si="647"/>
        <v>95336</v>
      </c>
    </row>
    <row r="41432" spans="1:3">
      <c r="A41432" s="32" t="s">
        <v>4667</v>
      </c>
      <c r="B41432" s="32" t="s">
        <v>142</v>
      </c>
      <c r="C41432">
        <f t="shared" si="647"/>
        <v>95337</v>
      </c>
    </row>
    <row r="41433" spans="1:3">
      <c r="A41433" s="32" t="s">
        <v>5274</v>
      </c>
      <c r="B41433" s="32" t="s">
        <v>142</v>
      </c>
      <c r="C41433">
        <f t="shared" si="647"/>
        <v>95338</v>
      </c>
    </row>
    <row r="41434" spans="1:3">
      <c r="A41434" s="32" t="s">
        <v>3622</v>
      </c>
      <c r="B41434" s="32" t="s">
        <v>142</v>
      </c>
      <c r="C41434">
        <f t="shared" si="647"/>
        <v>95340</v>
      </c>
    </row>
    <row r="41435" spans="1:3">
      <c r="A41435" s="32" t="s">
        <v>4668</v>
      </c>
      <c r="B41435" s="32" t="s">
        <v>142</v>
      </c>
      <c r="C41435">
        <f t="shared" si="647"/>
        <v>95341</v>
      </c>
    </row>
    <row r="41436" spans="1:3">
      <c r="A41436" s="32" t="s">
        <v>5011</v>
      </c>
      <c r="B41436" s="32" t="s">
        <v>142</v>
      </c>
      <c r="C41436">
        <f t="shared" si="647"/>
        <v>95342</v>
      </c>
    </row>
    <row r="41437" spans="1:3">
      <c r="A41437" s="32" t="s">
        <v>3623</v>
      </c>
      <c r="B41437" s="32" t="s">
        <v>142</v>
      </c>
      <c r="C41437">
        <f t="shared" si="647"/>
        <v>95343</v>
      </c>
    </row>
    <row r="41438" spans="1:3">
      <c r="A41438" s="32" t="s">
        <v>4669</v>
      </c>
      <c r="B41438" s="32" t="s">
        <v>142</v>
      </c>
      <c r="C41438">
        <f t="shared" si="647"/>
        <v>95344</v>
      </c>
    </row>
    <row r="41439" spans="1:3">
      <c r="A41439" s="32" t="s">
        <v>5012</v>
      </c>
      <c r="B41439" s="32" t="s">
        <v>142</v>
      </c>
      <c r="C41439">
        <f t="shared" si="647"/>
        <v>95345</v>
      </c>
    </row>
    <row r="41440" spans="1:3">
      <c r="A41440" s="32" t="s">
        <v>5275</v>
      </c>
      <c r="B41440" s="32" t="s">
        <v>142</v>
      </c>
      <c r="C41440">
        <f t="shared" si="647"/>
        <v>95346</v>
      </c>
    </row>
    <row r="41441" spans="1:3">
      <c r="A41441" s="32" t="s">
        <v>5013</v>
      </c>
      <c r="B41441" s="32" t="s">
        <v>142</v>
      </c>
      <c r="C41441">
        <f t="shared" si="647"/>
        <v>95347</v>
      </c>
    </row>
    <row r="41442" spans="1:3">
      <c r="A41442" s="32" t="s">
        <v>3624</v>
      </c>
      <c r="B41442" s="32" t="s">
        <v>142</v>
      </c>
      <c r="C41442">
        <f t="shared" si="647"/>
        <v>95348</v>
      </c>
    </row>
    <row r="41443" spans="1:3">
      <c r="A41443" s="32" t="s">
        <v>4670</v>
      </c>
      <c r="B41443" s="32" t="s">
        <v>142</v>
      </c>
      <c r="C41443">
        <f t="shared" si="647"/>
        <v>95350</v>
      </c>
    </row>
    <row r="41444" spans="1:3">
      <c r="A41444" s="32" t="s">
        <v>4671</v>
      </c>
      <c r="B41444" s="32" t="s">
        <v>142</v>
      </c>
      <c r="C41444">
        <f t="shared" si="647"/>
        <v>95351</v>
      </c>
    </row>
    <row r="41445" spans="1:3">
      <c r="A41445" s="32" t="s">
        <v>3625</v>
      </c>
      <c r="B41445" s="32" t="s">
        <v>142</v>
      </c>
      <c r="C41445">
        <f t="shared" si="647"/>
        <v>95352</v>
      </c>
    </row>
    <row r="41446" spans="1:3">
      <c r="A41446" s="32" t="s">
        <v>3626</v>
      </c>
      <c r="B41446" s="32" t="s">
        <v>142</v>
      </c>
      <c r="C41446">
        <f t="shared" si="647"/>
        <v>95353</v>
      </c>
    </row>
    <row r="41447" spans="1:3">
      <c r="A41447" s="32" t="s">
        <v>4672</v>
      </c>
      <c r="B41447" s="32" t="s">
        <v>142</v>
      </c>
      <c r="C41447">
        <f t="shared" si="647"/>
        <v>95354</v>
      </c>
    </row>
    <row r="41448" spans="1:3">
      <c r="A41448" s="32" t="s">
        <v>4673</v>
      </c>
      <c r="B41448" s="32" t="s">
        <v>142</v>
      </c>
      <c r="C41448">
        <f t="shared" si="647"/>
        <v>95355</v>
      </c>
    </row>
    <row r="41449" spans="1:3">
      <c r="A41449" s="32" t="s">
        <v>3627</v>
      </c>
      <c r="B41449" s="32" t="s">
        <v>142</v>
      </c>
      <c r="C41449">
        <f t="shared" si="647"/>
        <v>95356</v>
      </c>
    </row>
    <row r="41450" spans="1:3">
      <c r="A41450" s="32" t="s">
        <v>4674</v>
      </c>
      <c r="B41450" s="32" t="s">
        <v>142</v>
      </c>
      <c r="C41450">
        <f t="shared" si="647"/>
        <v>95357</v>
      </c>
    </row>
    <row r="41451" spans="1:3">
      <c r="A41451" s="32" t="s">
        <v>4675</v>
      </c>
      <c r="B41451" s="32" t="s">
        <v>142</v>
      </c>
      <c r="C41451">
        <f t="shared" si="647"/>
        <v>95358</v>
      </c>
    </row>
    <row r="41452" spans="1:3">
      <c r="A41452" s="32" t="s">
        <v>3628</v>
      </c>
      <c r="B41452" s="32" t="s">
        <v>142</v>
      </c>
      <c r="C41452">
        <f t="shared" si="647"/>
        <v>95360</v>
      </c>
    </row>
    <row r="41453" spans="1:3">
      <c r="A41453" s="32" t="s">
        <v>4676</v>
      </c>
      <c r="B41453" s="32" t="s">
        <v>142</v>
      </c>
      <c r="C41453">
        <f t="shared" si="647"/>
        <v>95361</v>
      </c>
    </row>
    <row r="41454" spans="1:3">
      <c r="A41454" s="32" t="s">
        <v>4677</v>
      </c>
      <c r="B41454" s="32" t="s">
        <v>142</v>
      </c>
      <c r="C41454">
        <f t="shared" si="647"/>
        <v>95363</v>
      </c>
    </row>
    <row r="41455" spans="1:3">
      <c r="A41455" s="32" t="s">
        <v>5014</v>
      </c>
      <c r="B41455" s="32" t="s">
        <v>142</v>
      </c>
      <c r="C41455">
        <f t="shared" si="647"/>
        <v>95364</v>
      </c>
    </row>
    <row r="41456" spans="1:3">
      <c r="A41456" s="32" t="s">
        <v>3629</v>
      </c>
      <c r="B41456" s="32" t="s">
        <v>142</v>
      </c>
      <c r="C41456">
        <f t="shared" si="647"/>
        <v>95365</v>
      </c>
    </row>
    <row r="41457" spans="1:3">
      <c r="A41457" s="32" t="s">
        <v>3630</v>
      </c>
      <c r="B41457" s="32" t="s">
        <v>142</v>
      </c>
      <c r="C41457">
        <f t="shared" si="647"/>
        <v>95366</v>
      </c>
    </row>
    <row r="41458" spans="1:3">
      <c r="A41458" s="32" t="s">
        <v>3631</v>
      </c>
      <c r="B41458" s="32" t="s">
        <v>142</v>
      </c>
      <c r="C41458">
        <f t="shared" si="647"/>
        <v>95367</v>
      </c>
    </row>
    <row r="41459" spans="1:3">
      <c r="A41459" s="32" t="s">
        <v>3632</v>
      </c>
      <c r="B41459" s="32" t="s">
        <v>142</v>
      </c>
      <c r="C41459">
        <f t="shared" si="647"/>
        <v>95368</v>
      </c>
    </row>
    <row r="41460" spans="1:3">
      <c r="A41460" s="32" t="s">
        <v>4678</v>
      </c>
      <c r="B41460" s="32" t="s">
        <v>142</v>
      </c>
      <c r="C41460">
        <f t="shared" si="647"/>
        <v>95369</v>
      </c>
    </row>
    <row r="41461" spans="1:3">
      <c r="A41461" s="32" t="s">
        <v>5276</v>
      </c>
      <c r="B41461" s="32" t="s">
        <v>142</v>
      </c>
      <c r="C41461">
        <f t="shared" si="647"/>
        <v>95370</v>
      </c>
    </row>
    <row r="41462" spans="1:3">
      <c r="A41462" s="32" t="s">
        <v>5277</v>
      </c>
      <c r="B41462" s="32" t="s">
        <v>142</v>
      </c>
      <c r="C41462">
        <f t="shared" si="647"/>
        <v>95372</v>
      </c>
    </row>
    <row r="41463" spans="1:3">
      <c r="A41463" s="32" t="s">
        <v>5429</v>
      </c>
      <c r="B41463" s="32" t="s">
        <v>142</v>
      </c>
      <c r="C41463">
        <f t="shared" si="647"/>
        <v>95373</v>
      </c>
    </row>
    <row r="41464" spans="1:3">
      <c r="A41464" s="32" t="s">
        <v>4679</v>
      </c>
      <c r="B41464" s="32" t="s">
        <v>142</v>
      </c>
      <c r="C41464">
        <f t="shared" si="647"/>
        <v>95374</v>
      </c>
    </row>
    <row r="41465" spans="1:3">
      <c r="A41465" s="32" t="s">
        <v>5278</v>
      </c>
      <c r="B41465" s="32" t="s">
        <v>142</v>
      </c>
      <c r="C41465">
        <f t="shared" si="647"/>
        <v>95375</v>
      </c>
    </row>
    <row r="41466" spans="1:3">
      <c r="A41466" s="32" t="s">
        <v>3633</v>
      </c>
      <c r="B41466" s="32" t="s">
        <v>142</v>
      </c>
      <c r="C41466">
        <f t="shared" si="647"/>
        <v>95376</v>
      </c>
    </row>
    <row r="41467" spans="1:3">
      <c r="A41467" s="32" t="s">
        <v>4680</v>
      </c>
      <c r="B41467" s="32" t="s">
        <v>142</v>
      </c>
      <c r="C41467">
        <f t="shared" si="647"/>
        <v>95377</v>
      </c>
    </row>
    <row r="41468" spans="1:3">
      <c r="A41468" s="32" t="s">
        <v>3634</v>
      </c>
      <c r="B41468" s="32" t="s">
        <v>142</v>
      </c>
      <c r="C41468">
        <f t="shared" si="647"/>
        <v>95378</v>
      </c>
    </row>
    <row r="41469" spans="1:3">
      <c r="A41469" s="32" t="s">
        <v>5015</v>
      </c>
      <c r="B41469" s="32" t="s">
        <v>142</v>
      </c>
      <c r="C41469">
        <f t="shared" si="647"/>
        <v>95379</v>
      </c>
    </row>
    <row r="41470" spans="1:3">
      <c r="A41470" s="32" t="s">
        <v>4681</v>
      </c>
      <c r="B41470" s="32" t="s">
        <v>142</v>
      </c>
      <c r="C41470">
        <f t="shared" si="647"/>
        <v>95380</v>
      </c>
    </row>
    <row r="41471" spans="1:3">
      <c r="A41471" s="32" t="s">
        <v>3635</v>
      </c>
      <c r="B41471" s="32" t="s">
        <v>142</v>
      </c>
      <c r="C41471">
        <f t="shared" si="647"/>
        <v>95381</v>
      </c>
    </row>
    <row r="41472" spans="1:3">
      <c r="A41472" s="32" t="s">
        <v>4682</v>
      </c>
      <c r="B41472" s="32" t="s">
        <v>142</v>
      </c>
      <c r="C41472">
        <f t="shared" si="647"/>
        <v>95382</v>
      </c>
    </row>
    <row r="41473" spans="1:3">
      <c r="A41473" s="32" t="s">
        <v>5016</v>
      </c>
      <c r="B41473" s="32" t="s">
        <v>142</v>
      </c>
      <c r="C41473">
        <f t="shared" si="647"/>
        <v>95383</v>
      </c>
    </row>
    <row r="41474" spans="1:3">
      <c r="A41474" s="32" t="s">
        <v>5557</v>
      </c>
      <c r="B41474" s="32" t="s">
        <v>142</v>
      </c>
      <c r="C41474">
        <f t="shared" ref="C41474:C41537" si="648">1*A41474</f>
        <v>95384</v>
      </c>
    </row>
    <row r="41475" spans="1:3">
      <c r="A41475" s="32" t="s">
        <v>4683</v>
      </c>
      <c r="B41475" s="32" t="s">
        <v>142</v>
      </c>
      <c r="C41475">
        <f t="shared" si="648"/>
        <v>95385</v>
      </c>
    </row>
    <row r="41476" spans="1:3">
      <c r="A41476" s="32" t="s">
        <v>3636</v>
      </c>
      <c r="B41476" s="32" t="s">
        <v>142</v>
      </c>
      <c r="C41476">
        <f t="shared" si="648"/>
        <v>95386</v>
      </c>
    </row>
    <row r="41477" spans="1:3">
      <c r="A41477" s="32" t="s">
        <v>4684</v>
      </c>
      <c r="B41477" s="32" t="s">
        <v>142</v>
      </c>
      <c r="C41477">
        <f t="shared" si="648"/>
        <v>95387</v>
      </c>
    </row>
    <row r="41478" spans="1:3">
      <c r="A41478" s="32" t="s">
        <v>4685</v>
      </c>
      <c r="B41478" s="32" t="s">
        <v>142</v>
      </c>
      <c r="C41478">
        <f t="shared" si="648"/>
        <v>95388</v>
      </c>
    </row>
    <row r="41479" spans="1:3">
      <c r="A41479" s="32" t="s">
        <v>5279</v>
      </c>
      <c r="B41479" s="32" t="s">
        <v>142</v>
      </c>
      <c r="C41479">
        <f t="shared" si="648"/>
        <v>95389</v>
      </c>
    </row>
    <row r="41480" spans="1:3">
      <c r="A41480" s="32" t="s">
        <v>5017</v>
      </c>
      <c r="B41480" s="32" t="s">
        <v>142</v>
      </c>
      <c r="C41480">
        <f t="shared" si="648"/>
        <v>95390</v>
      </c>
    </row>
    <row r="41481" spans="1:3">
      <c r="A41481" s="32" t="s">
        <v>4686</v>
      </c>
      <c r="B41481" s="32" t="s">
        <v>142</v>
      </c>
      <c r="C41481">
        <f t="shared" si="648"/>
        <v>95391</v>
      </c>
    </row>
    <row r="41482" spans="1:3">
      <c r="A41482" s="32" t="s">
        <v>4687</v>
      </c>
      <c r="B41482" s="32" t="s">
        <v>142</v>
      </c>
      <c r="C41482">
        <f t="shared" si="648"/>
        <v>95397</v>
      </c>
    </row>
    <row r="41483" spans="1:3">
      <c r="A41483" s="32" t="s">
        <v>4688</v>
      </c>
      <c r="B41483" s="32" t="s">
        <v>142</v>
      </c>
      <c r="C41483">
        <f t="shared" si="648"/>
        <v>95401</v>
      </c>
    </row>
    <row r="41484" spans="1:3">
      <c r="A41484" s="32" t="s">
        <v>4689</v>
      </c>
      <c r="B41484" s="32" t="s">
        <v>142</v>
      </c>
      <c r="C41484">
        <f t="shared" si="648"/>
        <v>95402</v>
      </c>
    </row>
    <row r="41485" spans="1:3">
      <c r="A41485" s="32" t="s">
        <v>4690</v>
      </c>
      <c r="B41485" s="32" t="s">
        <v>142</v>
      </c>
      <c r="C41485">
        <f t="shared" si="648"/>
        <v>95403</v>
      </c>
    </row>
    <row r="41486" spans="1:3">
      <c r="A41486" s="32" t="s">
        <v>4691</v>
      </c>
      <c r="B41486" s="32" t="s">
        <v>142</v>
      </c>
      <c r="C41486">
        <f t="shared" si="648"/>
        <v>95404</v>
      </c>
    </row>
    <row r="41487" spans="1:3">
      <c r="A41487" s="32" t="s">
        <v>3637</v>
      </c>
      <c r="B41487" s="32" t="s">
        <v>142</v>
      </c>
      <c r="C41487">
        <f t="shared" si="648"/>
        <v>95405</v>
      </c>
    </row>
    <row r="41488" spans="1:3">
      <c r="A41488" s="32" t="s">
        <v>4692</v>
      </c>
      <c r="B41488" s="32" t="s">
        <v>142</v>
      </c>
      <c r="C41488">
        <f t="shared" si="648"/>
        <v>95406</v>
      </c>
    </row>
    <row r="41489" spans="1:3">
      <c r="A41489" s="32" t="s">
        <v>3638</v>
      </c>
      <c r="B41489" s="32" t="s">
        <v>142</v>
      </c>
      <c r="C41489">
        <f t="shared" si="648"/>
        <v>95407</v>
      </c>
    </row>
    <row r="41490" spans="1:3">
      <c r="A41490" s="32" t="s">
        <v>5280</v>
      </c>
      <c r="B41490" s="32" t="s">
        <v>142</v>
      </c>
      <c r="C41490">
        <f t="shared" si="648"/>
        <v>95408</v>
      </c>
    </row>
    <row r="41491" spans="1:3">
      <c r="A41491" s="32" t="s">
        <v>3639</v>
      </c>
      <c r="B41491" s="32" t="s">
        <v>142</v>
      </c>
      <c r="C41491">
        <f t="shared" si="648"/>
        <v>95409</v>
      </c>
    </row>
    <row r="41492" spans="1:3">
      <c r="A41492" s="32" t="s">
        <v>5018</v>
      </c>
      <c r="B41492" s="32" t="s">
        <v>142</v>
      </c>
      <c r="C41492">
        <f t="shared" si="648"/>
        <v>95410</v>
      </c>
    </row>
    <row r="41493" spans="1:3">
      <c r="A41493" s="32" t="s">
        <v>4693</v>
      </c>
      <c r="B41493" s="32" t="s">
        <v>142</v>
      </c>
      <c r="C41493">
        <f t="shared" si="648"/>
        <v>95412</v>
      </c>
    </row>
    <row r="41494" spans="1:3">
      <c r="A41494" s="32" t="s">
        <v>5019</v>
      </c>
      <c r="B41494" s="32" t="s">
        <v>142</v>
      </c>
      <c r="C41494">
        <f t="shared" si="648"/>
        <v>95415</v>
      </c>
    </row>
    <row r="41495" spans="1:3">
      <c r="A41495" s="32" t="s">
        <v>4694</v>
      </c>
      <c r="B41495" s="32" t="s">
        <v>142</v>
      </c>
      <c r="C41495">
        <f t="shared" si="648"/>
        <v>95416</v>
      </c>
    </row>
    <row r="41496" spans="1:3">
      <c r="A41496" s="32" t="s">
        <v>5281</v>
      </c>
      <c r="B41496" s="32" t="s">
        <v>142</v>
      </c>
      <c r="C41496">
        <f t="shared" si="648"/>
        <v>95417</v>
      </c>
    </row>
    <row r="41497" spans="1:3">
      <c r="A41497" s="32" t="s">
        <v>5020</v>
      </c>
      <c r="B41497" s="32" t="s">
        <v>142</v>
      </c>
      <c r="C41497">
        <f t="shared" si="648"/>
        <v>95418</v>
      </c>
    </row>
    <row r="41498" spans="1:3">
      <c r="A41498" s="32" t="s">
        <v>3640</v>
      </c>
      <c r="B41498" s="32" t="s">
        <v>142</v>
      </c>
      <c r="C41498">
        <f t="shared" si="648"/>
        <v>95419</v>
      </c>
    </row>
    <row r="41499" spans="1:3">
      <c r="A41499" s="32" t="s">
        <v>5282</v>
      </c>
      <c r="B41499" s="32" t="s">
        <v>142</v>
      </c>
      <c r="C41499">
        <f t="shared" si="648"/>
        <v>95420</v>
      </c>
    </row>
    <row r="41500" spans="1:3">
      <c r="A41500" s="32" t="s">
        <v>4695</v>
      </c>
      <c r="B41500" s="32" t="s">
        <v>142</v>
      </c>
      <c r="C41500">
        <f t="shared" si="648"/>
        <v>95421</v>
      </c>
    </row>
    <row r="41501" spans="1:3">
      <c r="A41501" s="32" t="s">
        <v>5021</v>
      </c>
      <c r="B41501" s="32" t="s">
        <v>142</v>
      </c>
      <c r="C41501">
        <f t="shared" si="648"/>
        <v>95422</v>
      </c>
    </row>
    <row r="41502" spans="1:3">
      <c r="A41502" s="32" t="s">
        <v>5283</v>
      </c>
      <c r="B41502" s="32" t="s">
        <v>142</v>
      </c>
      <c r="C41502">
        <f t="shared" si="648"/>
        <v>95423</v>
      </c>
    </row>
    <row r="41503" spans="1:3">
      <c r="A41503" s="32" t="s">
        <v>5022</v>
      </c>
      <c r="B41503" s="32" t="s">
        <v>142</v>
      </c>
      <c r="C41503">
        <f t="shared" si="648"/>
        <v>95424</v>
      </c>
    </row>
    <row r="41504" spans="1:3">
      <c r="A41504" s="32" t="s">
        <v>3641</v>
      </c>
      <c r="B41504" s="32" t="s">
        <v>142</v>
      </c>
      <c r="C41504">
        <f t="shared" si="648"/>
        <v>95425</v>
      </c>
    </row>
    <row r="41505" spans="1:3">
      <c r="A41505" s="32" t="s">
        <v>5284</v>
      </c>
      <c r="B41505" s="32" t="s">
        <v>142</v>
      </c>
      <c r="C41505">
        <f t="shared" si="648"/>
        <v>95426</v>
      </c>
    </row>
    <row r="41506" spans="1:3">
      <c r="A41506" s="32" t="s">
        <v>5023</v>
      </c>
      <c r="B41506" s="32" t="s">
        <v>142</v>
      </c>
      <c r="C41506">
        <f t="shared" si="648"/>
        <v>95427</v>
      </c>
    </row>
    <row r="41507" spans="1:3">
      <c r="A41507" s="32" t="s">
        <v>5285</v>
      </c>
      <c r="B41507" s="32" t="s">
        <v>142</v>
      </c>
      <c r="C41507">
        <f t="shared" si="648"/>
        <v>95428</v>
      </c>
    </row>
    <row r="41508" spans="1:3">
      <c r="A41508" s="32" t="s">
        <v>5286</v>
      </c>
      <c r="B41508" s="32" t="s">
        <v>142</v>
      </c>
      <c r="C41508">
        <f t="shared" si="648"/>
        <v>95429</v>
      </c>
    </row>
    <row r="41509" spans="1:3">
      <c r="A41509" s="32" t="s">
        <v>3642</v>
      </c>
      <c r="B41509" s="32" t="s">
        <v>142</v>
      </c>
      <c r="C41509">
        <f t="shared" si="648"/>
        <v>95430</v>
      </c>
    </row>
    <row r="41510" spans="1:3">
      <c r="A41510" s="32" t="s">
        <v>3643</v>
      </c>
      <c r="B41510" s="32" t="s">
        <v>142</v>
      </c>
      <c r="C41510">
        <f t="shared" si="648"/>
        <v>95431</v>
      </c>
    </row>
    <row r="41511" spans="1:3">
      <c r="A41511" s="32" t="s">
        <v>5024</v>
      </c>
      <c r="B41511" s="32" t="s">
        <v>142</v>
      </c>
      <c r="C41511">
        <f t="shared" si="648"/>
        <v>95432</v>
      </c>
    </row>
    <row r="41512" spans="1:3">
      <c r="A41512" s="32" t="s">
        <v>4696</v>
      </c>
      <c r="B41512" s="32" t="s">
        <v>142</v>
      </c>
      <c r="C41512">
        <f t="shared" si="648"/>
        <v>95433</v>
      </c>
    </row>
    <row r="41513" spans="1:3">
      <c r="A41513" s="32" t="s">
        <v>5025</v>
      </c>
      <c r="B41513" s="32" t="s">
        <v>142</v>
      </c>
      <c r="C41513">
        <f t="shared" si="648"/>
        <v>95435</v>
      </c>
    </row>
    <row r="41514" spans="1:3">
      <c r="A41514" s="32" t="s">
        <v>4697</v>
      </c>
      <c r="B41514" s="32" t="s">
        <v>142</v>
      </c>
      <c r="C41514">
        <f t="shared" si="648"/>
        <v>95436</v>
      </c>
    </row>
    <row r="41515" spans="1:3">
      <c r="A41515" s="32" t="s">
        <v>5287</v>
      </c>
      <c r="B41515" s="32" t="s">
        <v>142</v>
      </c>
      <c r="C41515">
        <f t="shared" si="648"/>
        <v>95437</v>
      </c>
    </row>
    <row r="41516" spans="1:3">
      <c r="A41516" s="32" t="s">
        <v>3644</v>
      </c>
      <c r="B41516" s="32" t="s">
        <v>142</v>
      </c>
      <c r="C41516">
        <f t="shared" si="648"/>
        <v>95439</v>
      </c>
    </row>
    <row r="41517" spans="1:3">
      <c r="A41517" s="32" t="s">
        <v>4698</v>
      </c>
      <c r="B41517" s="32" t="s">
        <v>142</v>
      </c>
      <c r="C41517">
        <f t="shared" si="648"/>
        <v>95441</v>
      </c>
    </row>
    <row r="41518" spans="1:3">
      <c r="A41518" s="32" t="s">
        <v>3645</v>
      </c>
      <c r="B41518" s="32" t="s">
        <v>142</v>
      </c>
      <c r="C41518">
        <f t="shared" si="648"/>
        <v>95442</v>
      </c>
    </row>
    <row r="41519" spans="1:3">
      <c r="A41519" s="32" t="s">
        <v>5026</v>
      </c>
      <c r="B41519" s="32" t="s">
        <v>142</v>
      </c>
      <c r="C41519">
        <f t="shared" si="648"/>
        <v>95443</v>
      </c>
    </row>
    <row r="41520" spans="1:3">
      <c r="A41520" s="32" t="s">
        <v>4699</v>
      </c>
      <c r="B41520" s="32" t="s">
        <v>142</v>
      </c>
      <c r="C41520">
        <f t="shared" si="648"/>
        <v>95444</v>
      </c>
    </row>
    <row r="41521" spans="1:3">
      <c r="A41521" s="32" t="s">
        <v>5027</v>
      </c>
      <c r="B41521" s="32" t="s">
        <v>142</v>
      </c>
      <c r="C41521">
        <f t="shared" si="648"/>
        <v>95445</v>
      </c>
    </row>
    <row r="41522" spans="1:3">
      <c r="A41522" s="32" t="s">
        <v>4700</v>
      </c>
      <c r="B41522" s="32" t="s">
        <v>142</v>
      </c>
      <c r="C41522">
        <f t="shared" si="648"/>
        <v>95446</v>
      </c>
    </row>
    <row r="41523" spans="1:3">
      <c r="A41523" s="32" t="s">
        <v>4701</v>
      </c>
      <c r="B41523" s="32" t="s">
        <v>142</v>
      </c>
      <c r="C41523">
        <f t="shared" si="648"/>
        <v>95448</v>
      </c>
    </row>
    <row r="41524" spans="1:3">
      <c r="A41524" s="32" t="s">
        <v>5430</v>
      </c>
      <c r="B41524" s="32" t="s">
        <v>142</v>
      </c>
      <c r="C41524">
        <f t="shared" si="648"/>
        <v>95449</v>
      </c>
    </row>
    <row r="41525" spans="1:3">
      <c r="A41525" s="32" t="s">
        <v>3646</v>
      </c>
      <c r="B41525" s="32" t="s">
        <v>142</v>
      </c>
      <c r="C41525">
        <f t="shared" si="648"/>
        <v>95450</v>
      </c>
    </row>
    <row r="41526" spans="1:3">
      <c r="A41526" s="32" t="s">
        <v>5028</v>
      </c>
      <c r="B41526" s="32" t="s">
        <v>142</v>
      </c>
      <c r="C41526">
        <f t="shared" si="648"/>
        <v>95451</v>
      </c>
    </row>
    <row r="41527" spans="1:3">
      <c r="A41527" s="32" t="s">
        <v>3647</v>
      </c>
      <c r="B41527" s="32" t="s">
        <v>142</v>
      </c>
      <c r="C41527">
        <f t="shared" si="648"/>
        <v>95452</v>
      </c>
    </row>
    <row r="41528" spans="1:3">
      <c r="A41528" s="32" t="s">
        <v>5288</v>
      </c>
      <c r="B41528" s="32" t="s">
        <v>142</v>
      </c>
      <c r="C41528">
        <f t="shared" si="648"/>
        <v>95453</v>
      </c>
    </row>
    <row r="41529" spans="1:3">
      <c r="A41529" s="32" t="s">
        <v>5029</v>
      </c>
      <c r="B41529" s="32" t="s">
        <v>142</v>
      </c>
      <c r="C41529">
        <f t="shared" si="648"/>
        <v>95454</v>
      </c>
    </row>
    <row r="41530" spans="1:3">
      <c r="A41530" s="32" t="s">
        <v>5289</v>
      </c>
      <c r="B41530" s="32" t="s">
        <v>142</v>
      </c>
      <c r="C41530">
        <f t="shared" si="648"/>
        <v>95456</v>
      </c>
    </row>
    <row r="41531" spans="1:3">
      <c r="A41531" s="32" t="s">
        <v>5030</v>
      </c>
      <c r="B41531" s="32" t="s">
        <v>142</v>
      </c>
      <c r="C41531">
        <f t="shared" si="648"/>
        <v>95457</v>
      </c>
    </row>
    <row r="41532" spans="1:3">
      <c r="A41532" s="32" t="s">
        <v>5031</v>
      </c>
      <c r="B41532" s="32" t="s">
        <v>142</v>
      </c>
      <c r="C41532">
        <f t="shared" si="648"/>
        <v>95458</v>
      </c>
    </row>
    <row r="41533" spans="1:3">
      <c r="A41533" s="32" t="s">
        <v>5290</v>
      </c>
      <c r="B41533" s="32" t="s">
        <v>142</v>
      </c>
      <c r="C41533">
        <f t="shared" si="648"/>
        <v>95459</v>
      </c>
    </row>
    <row r="41534" spans="1:3">
      <c r="A41534" s="32" t="s">
        <v>5291</v>
      </c>
      <c r="B41534" s="32" t="s">
        <v>142</v>
      </c>
      <c r="C41534">
        <f t="shared" si="648"/>
        <v>95460</v>
      </c>
    </row>
    <row r="41535" spans="1:3">
      <c r="A41535" s="32" t="s">
        <v>5032</v>
      </c>
      <c r="B41535" s="32" t="s">
        <v>142</v>
      </c>
      <c r="C41535">
        <f t="shared" si="648"/>
        <v>95461</v>
      </c>
    </row>
    <row r="41536" spans="1:3">
      <c r="A41536" s="32" t="s">
        <v>4702</v>
      </c>
      <c r="B41536" s="32" t="s">
        <v>142</v>
      </c>
      <c r="C41536">
        <f t="shared" si="648"/>
        <v>95462</v>
      </c>
    </row>
    <row r="41537" spans="1:3">
      <c r="A41537" s="32" t="s">
        <v>5033</v>
      </c>
      <c r="B41537" s="32" t="s">
        <v>142</v>
      </c>
      <c r="C41537">
        <f t="shared" si="648"/>
        <v>95463</v>
      </c>
    </row>
    <row r="41538" spans="1:3">
      <c r="A41538" s="32" t="s">
        <v>5034</v>
      </c>
      <c r="B41538" s="32" t="s">
        <v>142</v>
      </c>
      <c r="C41538">
        <f t="shared" ref="C41538:C41601" si="649">1*A41538</f>
        <v>95464</v>
      </c>
    </row>
    <row r="41539" spans="1:3">
      <c r="A41539" s="32" t="s">
        <v>3648</v>
      </c>
      <c r="B41539" s="32" t="s">
        <v>142</v>
      </c>
      <c r="C41539">
        <f t="shared" si="649"/>
        <v>95465</v>
      </c>
    </row>
    <row r="41540" spans="1:3">
      <c r="A41540" s="32" t="s">
        <v>5035</v>
      </c>
      <c r="B41540" s="32" t="s">
        <v>142</v>
      </c>
      <c r="C41540">
        <f t="shared" si="649"/>
        <v>95466</v>
      </c>
    </row>
    <row r="41541" spans="1:3">
      <c r="A41541" s="32" t="s">
        <v>5292</v>
      </c>
      <c r="B41541" s="32" t="s">
        <v>142</v>
      </c>
      <c r="C41541">
        <f t="shared" si="649"/>
        <v>95467</v>
      </c>
    </row>
    <row r="41542" spans="1:3">
      <c r="A41542" s="32" t="s">
        <v>5293</v>
      </c>
      <c r="B41542" s="32" t="s">
        <v>142</v>
      </c>
      <c r="C41542">
        <f t="shared" si="649"/>
        <v>95468</v>
      </c>
    </row>
    <row r="41543" spans="1:3">
      <c r="A41543" s="32" t="s">
        <v>5036</v>
      </c>
      <c r="B41543" s="32" t="s">
        <v>142</v>
      </c>
      <c r="C41543">
        <f t="shared" si="649"/>
        <v>95469</v>
      </c>
    </row>
    <row r="41544" spans="1:3">
      <c r="A41544" s="32" t="s">
        <v>5037</v>
      </c>
      <c r="B41544" s="32" t="s">
        <v>142</v>
      </c>
      <c r="C41544">
        <f t="shared" si="649"/>
        <v>95470</v>
      </c>
    </row>
    <row r="41545" spans="1:3">
      <c r="A41545" s="32" t="s">
        <v>3649</v>
      </c>
      <c r="B41545" s="32" t="s">
        <v>142</v>
      </c>
      <c r="C41545">
        <f t="shared" si="649"/>
        <v>95471</v>
      </c>
    </row>
    <row r="41546" spans="1:3">
      <c r="A41546" s="32" t="s">
        <v>3650</v>
      </c>
      <c r="B41546" s="32" t="s">
        <v>142</v>
      </c>
      <c r="C41546">
        <f t="shared" si="649"/>
        <v>95472</v>
      </c>
    </row>
    <row r="41547" spans="1:3">
      <c r="A41547" s="32" t="s">
        <v>3651</v>
      </c>
      <c r="B41547" s="32" t="s">
        <v>142</v>
      </c>
      <c r="C41547">
        <f t="shared" si="649"/>
        <v>95473</v>
      </c>
    </row>
    <row r="41548" spans="1:3">
      <c r="A41548" s="32" t="s">
        <v>4703</v>
      </c>
      <c r="B41548" s="32" t="s">
        <v>142</v>
      </c>
      <c r="C41548">
        <f t="shared" si="649"/>
        <v>95476</v>
      </c>
    </row>
    <row r="41549" spans="1:3">
      <c r="A41549" s="32" t="s">
        <v>3652</v>
      </c>
      <c r="B41549" s="32" t="s">
        <v>142</v>
      </c>
      <c r="C41549">
        <f t="shared" si="649"/>
        <v>95480</v>
      </c>
    </row>
    <row r="41550" spans="1:3">
      <c r="A41550" s="32" t="s">
        <v>5294</v>
      </c>
      <c r="B41550" s="32" t="s">
        <v>142</v>
      </c>
      <c r="C41550">
        <f t="shared" si="649"/>
        <v>95481</v>
      </c>
    </row>
    <row r="41551" spans="1:3">
      <c r="A41551" s="32" t="s">
        <v>4894</v>
      </c>
      <c r="B41551" s="32" t="s">
        <v>142</v>
      </c>
      <c r="C41551">
        <f t="shared" si="649"/>
        <v>95482</v>
      </c>
    </row>
    <row r="41552" spans="1:3">
      <c r="A41552" s="32" t="s">
        <v>5038</v>
      </c>
      <c r="B41552" s="32" t="s">
        <v>142</v>
      </c>
      <c r="C41552">
        <f t="shared" si="649"/>
        <v>95485</v>
      </c>
    </row>
    <row r="41553" spans="1:3">
      <c r="A41553" s="32" t="s">
        <v>3653</v>
      </c>
      <c r="B41553" s="32" t="s">
        <v>142</v>
      </c>
      <c r="C41553">
        <f t="shared" si="649"/>
        <v>95486</v>
      </c>
    </row>
    <row r="41554" spans="1:3">
      <c r="A41554" s="32" t="s">
        <v>3654</v>
      </c>
      <c r="B41554" s="32" t="s">
        <v>142</v>
      </c>
      <c r="C41554">
        <f t="shared" si="649"/>
        <v>95487</v>
      </c>
    </row>
    <row r="41555" spans="1:3">
      <c r="A41555" s="32" t="s">
        <v>5039</v>
      </c>
      <c r="B41555" s="32" t="s">
        <v>142</v>
      </c>
      <c r="C41555">
        <f t="shared" si="649"/>
        <v>95488</v>
      </c>
    </row>
    <row r="41556" spans="1:3">
      <c r="A41556" s="32" t="s">
        <v>5431</v>
      </c>
      <c r="B41556" s="32" t="s">
        <v>142</v>
      </c>
      <c r="C41556">
        <f t="shared" si="649"/>
        <v>95490</v>
      </c>
    </row>
    <row r="41557" spans="1:3">
      <c r="A41557" s="32" t="s">
        <v>3655</v>
      </c>
      <c r="B41557" s="32" t="s">
        <v>142</v>
      </c>
      <c r="C41557">
        <f t="shared" si="649"/>
        <v>95492</v>
      </c>
    </row>
    <row r="41558" spans="1:3">
      <c r="A41558" s="32" t="s">
        <v>5295</v>
      </c>
      <c r="B41558" s="32" t="s">
        <v>142</v>
      </c>
      <c r="C41558">
        <f t="shared" si="649"/>
        <v>95493</v>
      </c>
    </row>
    <row r="41559" spans="1:3">
      <c r="A41559" s="32" t="s">
        <v>5040</v>
      </c>
      <c r="B41559" s="32" t="s">
        <v>142</v>
      </c>
      <c r="C41559">
        <f t="shared" si="649"/>
        <v>95494</v>
      </c>
    </row>
    <row r="41560" spans="1:3">
      <c r="A41560" s="32" t="s">
        <v>3656</v>
      </c>
      <c r="B41560" s="32" t="s">
        <v>142</v>
      </c>
      <c r="C41560">
        <f t="shared" si="649"/>
        <v>95497</v>
      </c>
    </row>
    <row r="41561" spans="1:3">
      <c r="A41561" s="32" t="s">
        <v>5041</v>
      </c>
      <c r="B41561" s="32" t="s">
        <v>142</v>
      </c>
      <c r="C41561">
        <f t="shared" si="649"/>
        <v>95501</v>
      </c>
    </row>
    <row r="41562" spans="1:3">
      <c r="A41562" s="32" t="s">
        <v>5042</v>
      </c>
      <c r="B41562" s="32" t="s">
        <v>142</v>
      </c>
      <c r="C41562">
        <f t="shared" si="649"/>
        <v>95502</v>
      </c>
    </row>
    <row r="41563" spans="1:3">
      <c r="A41563" s="32" t="s">
        <v>5432</v>
      </c>
      <c r="B41563" s="32" t="s">
        <v>142</v>
      </c>
      <c r="C41563">
        <f t="shared" si="649"/>
        <v>95503</v>
      </c>
    </row>
    <row r="41564" spans="1:3">
      <c r="A41564" s="32" t="s">
        <v>5043</v>
      </c>
      <c r="B41564" s="32" t="s">
        <v>142</v>
      </c>
      <c r="C41564">
        <f t="shared" si="649"/>
        <v>95511</v>
      </c>
    </row>
    <row r="41565" spans="1:3">
      <c r="A41565" s="32" t="s">
        <v>5433</v>
      </c>
      <c r="B41565" s="32" t="s">
        <v>142</v>
      </c>
      <c r="C41565">
        <f t="shared" si="649"/>
        <v>95514</v>
      </c>
    </row>
    <row r="41566" spans="1:3">
      <c r="A41566" s="32" t="s">
        <v>5044</v>
      </c>
      <c r="B41566" s="32" t="s">
        <v>142</v>
      </c>
      <c r="C41566">
        <f t="shared" si="649"/>
        <v>95518</v>
      </c>
    </row>
    <row r="41567" spans="1:3">
      <c r="A41567" s="32" t="s">
        <v>5045</v>
      </c>
      <c r="B41567" s="32" t="s">
        <v>142</v>
      </c>
      <c r="C41567">
        <f t="shared" si="649"/>
        <v>95519</v>
      </c>
    </row>
    <row r="41568" spans="1:3">
      <c r="A41568" s="32" t="s">
        <v>5046</v>
      </c>
      <c r="B41568" s="32" t="s">
        <v>142</v>
      </c>
      <c r="C41568">
        <f t="shared" si="649"/>
        <v>95521</v>
      </c>
    </row>
    <row r="41569" spans="1:3">
      <c r="A41569" s="32" t="s">
        <v>5047</v>
      </c>
      <c r="B41569" s="32" t="s">
        <v>142</v>
      </c>
      <c r="C41569">
        <f t="shared" si="649"/>
        <v>95524</v>
      </c>
    </row>
    <row r="41570" spans="1:3">
      <c r="A41570" s="32" t="s">
        <v>5434</v>
      </c>
      <c r="B41570" s="32" t="s">
        <v>142</v>
      </c>
      <c r="C41570">
        <f t="shared" si="649"/>
        <v>95525</v>
      </c>
    </row>
    <row r="41571" spans="1:3">
      <c r="A41571" s="32" t="s">
        <v>5296</v>
      </c>
      <c r="B41571" s="32" t="s">
        <v>142</v>
      </c>
      <c r="C41571">
        <f t="shared" si="649"/>
        <v>95526</v>
      </c>
    </row>
    <row r="41572" spans="1:3">
      <c r="A41572" s="32" t="s">
        <v>5048</v>
      </c>
      <c r="B41572" s="32" t="s">
        <v>142</v>
      </c>
      <c r="C41572">
        <f t="shared" si="649"/>
        <v>95527</v>
      </c>
    </row>
    <row r="41573" spans="1:3">
      <c r="A41573" s="32" t="s">
        <v>5297</v>
      </c>
      <c r="B41573" s="32" t="s">
        <v>142</v>
      </c>
      <c r="C41573">
        <f t="shared" si="649"/>
        <v>95528</v>
      </c>
    </row>
    <row r="41574" spans="1:3">
      <c r="A41574" s="32" t="s">
        <v>5049</v>
      </c>
      <c r="B41574" s="32" t="s">
        <v>142</v>
      </c>
      <c r="C41574">
        <f t="shared" si="649"/>
        <v>95531</v>
      </c>
    </row>
    <row r="41575" spans="1:3">
      <c r="A41575" s="32" t="s">
        <v>5298</v>
      </c>
      <c r="B41575" s="32" t="s">
        <v>142</v>
      </c>
      <c r="C41575">
        <f t="shared" si="649"/>
        <v>95532</v>
      </c>
    </row>
    <row r="41576" spans="1:3">
      <c r="A41576" s="32" t="s">
        <v>5050</v>
      </c>
      <c r="B41576" s="32" t="s">
        <v>142</v>
      </c>
      <c r="C41576">
        <f t="shared" si="649"/>
        <v>95534</v>
      </c>
    </row>
    <row r="41577" spans="1:3">
      <c r="A41577" s="32" t="s">
        <v>5051</v>
      </c>
      <c r="B41577" s="32" t="s">
        <v>142</v>
      </c>
      <c r="C41577">
        <f t="shared" si="649"/>
        <v>95536</v>
      </c>
    </row>
    <row r="41578" spans="1:3">
      <c r="A41578" s="32" t="s">
        <v>5052</v>
      </c>
      <c r="B41578" s="32" t="s">
        <v>142</v>
      </c>
      <c r="C41578">
        <f t="shared" si="649"/>
        <v>95537</v>
      </c>
    </row>
    <row r="41579" spans="1:3">
      <c r="A41579" s="32" t="s">
        <v>5299</v>
      </c>
      <c r="B41579" s="32" t="s">
        <v>142</v>
      </c>
      <c r="C41579">
        <f t="shared" si="649"/>
        <v>95538</v>
      </c>
    </row>
    <row r="41580" spans="1:3">
      <c r="A41580" s="32" t="s">
        <v>5053</v>
      </c>
      <c r="B41580" s="32" t="s">
        <v>142</v>
      </c>
      <c r="C41580">
        <f t="shared" si="649"/>
        <v>95540</v>
      </c>
    </row>
    <row r="41581" spans="1:3">
      <c r="A41581" s="32" t="s">
        <v>5435</v>
      </c>
      <c r="B41581" s="32" t="s">
        <v>142</v>
      </c>
      <c r="C41581">
        <f t="shared" si="649"/>
        <v>95542</v>
      </c>
    </row>
    <row r="41582" spans="1:3">
      <c r="A41582" s="32" t="s">
        <v>5054</v>
      </c>
      <c r="B41582" s="32" t="s">
        <v>142</v>
      </c>
      <c r="C41582">
        <f t="shared" si="649"/>
        <v>95543</v>
      </c>
    </row>
    <row r="41583" spans="1:3">
      <c r="A41583" s="32" t="s">
        <v>5300</v>
      </c>
      <c r="B41583" s="32" t="s">
        <v>142</v>
      </c>
      <c r="C41583">
        <f t="shared" si="649"/>
        <v>95545</v>
      </c>
    </row>
    <row r="41584" spans="1:3">
      <c r="A41584" s="32" t="s">
        <v>5055</v>
      </c>
      <c r="B41584" s="32" t="s">
        <v>142</v>
      </c>
      <c r="C41584">
        <f t="shared" si="649"/>
        <v>95546</v>
      </c>
    </row>
    <row r="41585" spans="1:3">
      <c r="A41585" s="32" t="s">
        <v>5301</v>
      </c>
      <c r="B41585" s="32" t="s">
        <v>142</v>
      </c>
      <c r="C41585">
        <f t="shared" si="649"/>
        <v>95547</v>
      </c>
    </row>
    <row r="41586" spans="1:3">
      <c r="A41586" s="32" t="s">
        <v>5056</v>
      </c>
      <c r="B41586" s="32" t="s">
        <v>142</v>
      </c>
      <c r="C41586">
        <f t="shared" si="649"/>
        <v>95548</v>
      </c>
    </row>
    <row r="41587" spans="1:3">
      <c r="A41587" s="32" t="s">
        <v>5057</v>
      </c>
      <c r="B41587" s="32" t="s">
        <v>142</v>
      </c>
      <c r="C41587">
        <f t="shared" si="649"/>
        <v>95549</v>
      </c>
    </row>
    <row r="41588" spans="1:3">
      <c r="A41588" s="32" t="s">
        <v>5436</v>
      </c>
      <c r="B41588" s="32" t="s">
        <v>142</v>
      </c>
      <c r="C41588">
        <f t="shared" si="649"/>
        <v>95550</v>
      </c>
    </row>
    <row r="41589" spans="1:3">
      <c r="A41589" s="32" t="s">
        <v>5058</v>
      </c>
      <c r="B41589" s="32" t="s">
        <v>142</v>
      </c>
      <c r="C41589">
        <f t="shared" si="649"/>
        <v>95551</v>
      </c>
    </row>
    <row r="41590" spans="1:3">
      <c r="A41590" s="32" t="s">
        <v>5302</v>
      </c>
      <c r="B41590" s="32" t="s">
        <v>142</v>
      </c>
      <c r="C41590">
        <f t="shared" si="649"/>
        <v>95552</v>
      </c>
    </row>
    <row r="41591" spans="1:3">
      <c r="A41591" s="32" t="s">
        <v>5059</v>
      </c>
      <c r="B41591" s="32" t="s">
        <v>142</v>
      </c>
      <c r="C41591">
        <f t="shared" si="649"/>
        <v>95553</v>
      </c>
    </row>
    <row r="41592" spans="1:3">
      <c r="A41592" s="32" t="s">
        <v>5060</v>
      </c>
      <c r="B41592" s="32" t="s">
        <v>142</v>
      </c>
      <c r="C41592">
        <f t="shared" si="649"/>
        <v>95554</v>
      </c>
    </row>
    <row r="41593" spans="1:3">
      <c r="A41593" s="32" t="s">
        <v>5303</v>
      </c>
      <c r="B41593" s="32" t="s">
        <v>142</v>
      </c>
      <c r="C41593">
        <f t="shared" si="649"/>
        <v>95555</v>
      </c>
    </row>
    <row r="41594" spans="1:3">
      <c r="A41594" s="32" t="s">
        <v>5061</v>
      </c>
      <c r="B41594" s="32" t="s">
        <v>142</v>
      </c>
      <c r="C41594">
        <f t="shared" si="649"/>
        <v>95556</v>
      </c>
    </row>
    <row r="41595" spans="1:3">
      <c r="A41595" s="32" t="s">
        <v>5437</v>
      </c>
      <c r="B41595" s="32" t="s">
        <v>142</v>
      </c>
      <c r="C41595">
        <f t="shared" si="649"/>
        <v>95558</v>
      </c>
    </row>
    <row r="41596" spans="1:3">
      <c r="A41596" s="32" t="s">
        <v>5062</v>
      </c>
      <c r="B41596" s="32" t="s">
        <v>142</v>
      </c>
      <c r="C41596">
        <f t="shared" si="649"/>
        <v>95559</v>
      </c>
    </row>
    <row r="41597" spans="1:3">
      <c r="A41597" s="32" t="s">
        <v>5304</v>
      </c>
      <c r="B41597" s="32" t="s">
        <v>142</v>
      </c>
      <c r="C41597">
        <f t="shared" si="649"/>
        <v>95560</v>
      </c>
    </row>
    <row r="41598" spans="1:3">
      <c r="A41598" s="32" t="s">
        <v>5305</v>
      </c>
      <c r="B41598" s="32" t="s">
        <v>142</v>
      </c>
      <c r="C41598">
        <f t="shared" si="649"/>
        <v>95562</v>
      </c>
    </row>
    <row r="41599" spans="1:3">
      <c r="A41599" s="32" t="s">
        <v>5063</v>
      </c>
      <c r="B41599" s="32" t="s">
        <v>142</v>
      </c>
      <c r="C41599">
        <f t="shared" si="649"/>
        <v>95563</v>
      </c>
    </row>
    <row r="41600" spans="1:3">
      <c r="A41600" s="32" t="s">
        <v>5064</v>
      </c>
      <c r="B41600" s="32" t="s">
        <v>142</v>
      </c>
      <c r="C41600">
        <f t="shared" si="649"/>
        <v>95564</v>
      </c>
    </row>
    <row r="41601" spans="1:3">
      <c r="A41601" s="32" t="s">
        <v>5306</v>
      </c>
      <c r="B41601" s="32" t="s">
        <v>142</v>
      </c>
      <c r="C41601">
        <f t="shared" si="649"/>
        <v>95565</v>
      </c>
    </row>
    <row r="41602" spans="1:3">
      <c r="A41602" s="32" t="s">
        <v>5438</v>
      </c>
      <c r="B41602" s="32" t="s">
        <v>142</v>
      </c>
      <c r="C41602">
        <f t="shared" ref="C41602:C41665" si="650">1*A41602</f>
        <v>95567</v>
      </c>
    </row>
    <row r="41603" spans="1:3">
      <c r="A41603" s="32" t="s">
        <v>5307</v>
      </c>
      <c r="B41603" s="32" t="s">
        <v>142</v>
      </c>
      <c r="C41603">
        <f t="shared" si="650"/>
        <v>95568</v>
      </c>
    </row>
    <row r="41604" spans="1:3">
      <c r="A41604" s="32" t="s">
        <v>5065</v>
      </c>
      <c r="B41604" s="32" t="s">
        <v>142</v>
      </c>
      <c r="C41604">
        <f t="shared" si="650"/>
        <v>95569</v>
      </c>
    </row>
    <row r="41605" spans="1:3">
      <c r="A41605" s="32" t="s">
        <v>5308</v>
      </c>
      <c r="B41605" s="32" t="s">
        <v>142</v>
      </c>
      <c r="C41605">
        <f t="shared" si="650"/>
        <v>95570</v>
      </c>
    </row>
    <row r="41606" spans="1:3">
      <c r="A41606" s="32" t="s">
        <v>5309</v>
      </c>
      <c r="B41606" s="32" t="s">
        <v>142</v>
      </c>
      <c r="C41606">
        <f t="shared" si="650"/>
        <v>95571</v>
      </c>
    </row>
    <row r="41607" spans="1:3">
      <c r="A41607" s="32" t="s">
        <v>5066</v>
      </c>
      <c r="B41607" s="32" t="s">
        <v>142</v>
      </c>
      <c r="C41607">
        <f t="shared" si="650"/>
        <v>95573</v>
      </c>
    </row>
    <row r="41608" spans="1:3">
      <c r="A41608" s="32" t="s">
        <v>5067</v>
      </c>
      <c r="B41608" s="32" t="s">
        <v>142</v>
      </c>
      <c r="C41608">
        <f t="shared" si="650"/>
        <v>95585</v>
      </c>
    </row>
    <row r="41609" spans="1:3">
      <c r="A41609" s="32" t="s">
        <v>5068</v>
      </c>
      <c r="B41609" s="32" t="s">
        <v>142</v>
      </c>
      <c r="C41609">
        <f t="shared" si="650"/>
        <v>95587</v>
      </c>
    </row>
    <row r="41610" spans="1:3">
      <c r="A41610" s="32" t="s">
        <v>5310</v>
      </c>
      <c r="B41610" s="32" t="s">
        <v>142</v>
      </c>
      <c r="C41610">
        <f t="shared" si="650"/>
        <v>95589</v>
      </c>
    </row>
    <row r="41611" spans="1:3">
      <c r="A41611" s="32" t="s">
        <v>5439</v>
      </c>
      <c r="B41611" s="32" t="s">
        <v>142</v>
      </c>
      <c r="C41611">
        <f t="shared" si="650"/>
        <v>95595</v>
      </c>
    </row>
    <row r="41612" spans="1:3">
      <c r="A41612" s="32" t="s">
        <v>5069</v>
      </c>
      <c r="B41612" s="32" t="s">
        <v>142</v>
      </c>
      <c r="C41612">
        <f t="shared" si="650"/>
        <v>95601</v>
      </c>
    </row>
    <row r="41613" spans="1:3">
      <c r="A41613" s="32" t="s">
        <v>3657</v>
      </c>
      <c r="B41613" s="32" t="s">
        <v>142</v>
      </c>
      <c r="C41613">
        <f t="shared" si="650"/>
        <v>95602</v>
      </c>
    </row>
    <row r="41614" spans="1:3">
      <c r="A41614" s="32" t="s">
        <v>4704</v>
      </c>
      <c r="B41614" s="32" t="s">
        <v>142</v>
      </c>
      <c r="C41614">
        <f t="shared" si="650"/>
        <v>95603</v>
      </c>
    </row>
    <row r="41615" spans="1:3">
      <c r="A41615" s="32" t="s">
        <v>3658</v>
      </c>
      <c r="B41615" s="32" t="s">
        <v>142</v>
      </c>
      <c r="C41615">
        <f t="shared" si="650"/>
        <v>95604</v>
      </c>
    </row>
    <row r="41616" spans="1:3">
      <c r="A41616" s="32" t="s">
        <v>3659</v>
      </c>
      <c r="B41616" s="32" t="s">
        <v>142</v>
      </c>
      <c r="C41616">
        <f t="shared" si="650"/>
        <v>95605</v>
      </c>
    </row>
    <row r="41617" spans="1:3">
      <c r="A41617" s="32" t="s">
        <v>4705</v>
      </c>
      <c r="B41617" s="32" t="s">
        <v>142</v>
      </c>
      <c r="C41617">
        <f t="shared" si="650"/>
        <v>95606</v>
      </c>
    </row>
    <row r="41618" spans="1:3">
      <c r="A41618" s="32" t="s">
        <v>3660</v>
      </c>
      <c r="B41618" s="32" t="s">
        <v>142</v>
      </c>
      <c r="C41618">
        <f t="shared" si="650"/>
        <v>95607</v>
      </c>
    </row>
    <row r="41619" spans="1:3">
      <c r="A41619" s="32" t="s">
        <v>4706</v>
      </c>
      <c r="B41619" s="32" t="s">
        <v>142</v>
      </c>
      <c r="C41619">
        <f t="shared" si="650"/>
        <v>95608</v>
      </c>
    </row>
    <row r="41620" spans="1:3">
      <c r="A41620" s="32" t="s">
        <v>4707</v>
      </c>
      <c r="B41620" s="32" t="s">
        <v>142</v>
      </c>
      <c r="C41620">
        <f t="shared" si="650"/>
        <v>95609</v>
      </c>
    </row>
    <row r="41621" spans="1:3">
      <c r="A41621" s="32" t="s">
        <v>3661</v>
      </c>
      <c r="B41621" s="32" t="s">
        <v>142</v>
      </c>
      <c r="C41621">
        <f t="shared" si="650"/>
        <v>95610</v>
      </c>
    </row>
    <row r="41622" spans="1:3">
      <c r="A41622" s="32" t="s">
        <v>4708</v>
      </c>
      <c r="B41622" s="32" t="s">
        <v>142</v>
      </c>
      <c r="C41622">
        <f t="shared" si="650"/>
        <v>95611</v>
      </c>
    </row>
    <row r="41623" spans="1:3">
      <c r="A41623" s="32" t="s">
        <v>3662</v>
      </c>
      <c r="B41623" s="32" t="s">
        <v>142</v>
      </c>
      <c r="C41623">
        <f t="shared" si="650"/>
        <v>95612</v>
      </c>
    </row>
    <row r="41624" spans="1:3">
      <c r="A41624" s="32" t="s">
        <v>4709</v>
      </c>
      <c r="B41624" s="32" t="s">
        <v>142</v>
      </c>
      <c r="C41624">
        <f t="shared" si="650"/>
        <v>95613</v>
      </c>
    </row>
    <row r="41625" spans="1:3">
      <c r="A41625" s="32" t="s">
        <v>4710</v>
      </c>
      <c r="B41625" s="32" t="s">
        <v>142</v>
      </c>
      <c r="C41625">
        <f t="shared" si="650"/>
        <v>95614</v>
      </c>
    </row>
    <row r="41626" spans="1:3">
      <c r="A41626" s="32" t="s">
        <v>3663</v>
      </c>
      <c r="B41626" s="32" t="s">
        <v>142</v>
      </c>
      <c r="C41626">
        <f t="shared" si="650"/>
        <v>95615</v>
      </c>
    </row>
    <row r="41627" spans="1:3">
      <c r="A41627" s="32" t="s">
        <v>4711</v>
      </c>
      <c r="B41627" s="32" t="s">
        <v>142</v>
      </c>
      <c r="C41627">
        <f t="shared" si="650"/>
        <v>95616</v>
      </c>
    </row>
    <row r="41628" spans="1:3">
      <c r="A41628" s="32" t="s">
        <v>3664</v>
      </c>
      <c r="B41628" s="32" t="s">
        <v>142</v>
      </c>
      <c r="C41628">
        <f t="shared" si="650"/>
        <v>95617</v>
      </c>
    </row>
    <row r="41629" spans="1:3">
      <c r="A41629" s="32" t="s">
        <v>3665</v>
      </c>
      <c r="B41629" s="32" t="s">
        <v>142</v>
      </c>
      <c r="C41629">
        <f t="shared" si="650"/>
        <v>95618</v>
      </c>
    </row>
    <row r="41630" spans="1:3">
      <c r="A41630" s="32" t="s">
        <v>4712</v>
      </c>
      <c r="B41630" s="32" t="s">
        <v>142</v>
      </c>
      <c r="C41630">
        <f t="shared" si="650"/>
        <v>95619</v>
      </c>
    </row>
    <row r="41631" spans="1:3">
      <c r="A41631" s="32" t="s">
        <v>3666</v>
      </c>
      <c r="B41631" s="32" t="s">
        <v>142</v>
      </c>
      <c r="C41631">
        <f t="shared" si="650"/>
        <v>95620</v>
      </c>
    </row>
    <row r="41632" spans="1:3">
      <c r="A41632" s="32" t="s">
        <v>3667</v>
      </c>
      <c r="B41632" s="32" t="s">
        <v>142</v>
      </c>
      <c r="C41632">
        <f t="shared" si="650"/>
        <v>95621</v>
      </c>
    </row>
    <row r="41633" spans="1:3">
      <c r="A41633" s="32" t="s">
        <v>5475</v>
      </c>
      <c r="B41633" s="32" t="s">
        <v>142</v>
      </c>
      <c r="C41633">
        <f t="shared" si="650"/>
        <v>95622</v>
      </c>
    </row>
    <row r="41634" spans="1:3">
      <c r="A41634" s="32" t="s">
        <v>4713</v>
      </c>
      <c r="B41634" s="32" t="s">
        <v>142</v>
      </c>
      <c r="C41634">
        <f t="shared" si="650"/>
        <v>95623</v>
      </c>
    </row>
    <row r="41635" spans="1:3">
      <c r="A41635" s="32" t="s">
        <v>4714</v>
      </c>
      <c r="B41635" s="32" t="s">
        <v>142</v>
      </c>
      <c r="C41635">
        <f t="shared" si="650"/>
        <v>95624</v>
      </c>
    </row>
    <row r="41636" spans="1:3">
      <c r="A41636" s="32" t="s">
        <v>4715</v>
      </c>
      <c r="B41636" s="32" t="s">
        <v>142</v>
      </c>
      <c r="C41636">
        <f t="shared" si="650"/>
        <v>95625</v>
      </c>
    </row>
    <row r="41637" spans="1:3">
      <c r="A41637" s="32" t="s">
        <v>3668</v>
      </c>
      <c r="B41637" s="32" t="s">
        <v>142</v>
      </c>
      <c r="C41637">
        <f t="shared" si="650"/>
        <v>95626</v>
      </c>
    </row>
    <row r="41638" spans="1:3">
      <c r="A41638" s="32" t="s">
        <v>3669</v>
      </c>
      <c r="B41638" s="32" t="s">
        <v>142</v>
      </c>
      <c r="C41638">
        <f t="shared" si="650"/>
        <v>95627</v>
      </c>
    </row>
    <row r="41639" spans="1:3">
      <c r="A41639" s="32" t="s">
        <v>4716</v>
      </c>
      <c r="B41639" s="32" t="s">
        <v>142</v>
      </c>
      <c r="C41639">
        <f t="shared" si="650"/>
        <v>95628</v>
      </c>
    </row>
    <row r="41640" spans="1:3">
      <c r="A41640" s="32" t="s">
        <v>5070</v>
      </c>
      <c r="B41640" s="32" t="s">
        <v>142</v>
      </c>
      <c r="C41640">
        <f t="shared" si="650"/>
        <v>95629</v>
      </c>
    </row>
    <row r="41641" spans="1:3">
      <c r="A41641" s="32" t="s">
        <v>4717</v>
      </c>
      <c r="B41641" s="32" t="s">
        <v>142</v>
      </c>
      <c r="C41641">
        <f t="shared" si="650"/>
        <v>95630</v>
      </c>
    </row>
    <row r="41642" spans="1:3">
      <c r="A41642" s="32" t="s">
        <v>5311</v>
      </c>
      <c r="B41642" s="32" t="s">
        <v>142</v>
      </c>
      <c r="C41642">
        <f t="shared" si="650"/>
        <v>95631</v>
      </c>
    </row>
    <row r="41643" spans="1:3">
      <c r="A41643" s="32" t="s">
        <v>3670</v>
      </c>
      <c r="B41643" s="32" t="s">
        <v>142</v>
      </c>
      <c r="C41643">
        <f t="shared" si="650"/>
        <v>95632</v>
      </c>
    </row>
    <row r="41644" spans="1:3">
      <c r="A41644" s="32" t="s">
        <v>4718</v>
      </c>
      <c r="B41644" s="32" t="s">
        <v>142</v>
      </c>
      <c r="C41644">
        <f t="shared" si="650"/>
        <v>95633</v>
      </c>
    </row>
    <row r="41645" spans="1:3">
      <c r="A41645" s="32" t="s">
        <v>3671</v>
      </c>
      <c r="B41645" s="32" t="s">
        <v>142</v>
      </c>
      <c r="C41645">
        <f t="shared" si="650"/>
        <v>95634</v>
      </c>
    </row>
    <row r="41646" spans="1:3">
      <c r="A41646" s="32" t="s">
        <v>3672</v>
      </c>
      <c r="B41646" s="32" t="s">
        <v>142</v>
      </c>
      <c r="C41646">
        <f t="shared" si="650"/>
        <v>95635</v>
      </c>
    </row>
    <row r="41647" spans="1:3">
      <c r="A41647" s="32" t="s">
        <v>4719</v>
      </c>
      <c r="B41647" s="32" t="s">
        <v>142</v>
      </c>
      <c r="C41647">
        <f t="shared" si="650"/>
        <v>95636</v>
      </c>
    </row>
    <row r="41648" spans="1:3">
      <c r="A41648" s="32" t="s">
        <v>3673</v>
      </c>
      <c r="B41648" s="32" t="s">
        <v>142</v>
      </c>
      <c r="C41648">
        <f t="shared" si="650"/>
        <v>95637</v>
      </c>
    </row>
    <row r="41649" spans="1:3">
      <c r="A41649" s="32" t="s">
        <v>4720</v>
      </c>
      <c r="B41649" s="32" t="s">
        <v>142</v>
      </c>
      <c r="C41649">
        <f t="shared" si="650"/>
        <v>95638</v>
      </c>
    </row>
    <row r="41650" spans="1:3">
      <c r="A41650" s="32" t="s">
        <v>4721</v>
      </c>
      <c r="B41650" s="32" t="s">
        <v>142</v>
      </c>
      <c r="C41650">
        <f t="shared" si="650"/>
        <v>95639</v>
      </c>
    </row>
    <row r="41651" spans="1:3">
      <c r="A41651" s="32" t="s">
        <v>5071</v>
      </c>
      <c r="B41651" s="32" t="s">
        <v>142</v>
      </c>
      <c r="C41651">
        <f t="shared" si="650"/>
        <v>95640</v>
      </c>
    </row>
    <row r="41652" spans="1:3">
      <c r="A41652" s="32" t="s">
        <v>4722</v>
      </c>
      <c r="B41652" s="32" t="s">
        <v>142</v>
      </c>
      <c r="C41652">
        <f t="shared" si="650"/>
        <v>95641</v>
      </c>
    </row>
    <row r="41653" spans="1:3">
      <c r="A41653" s="32" t="s">
        <v>5312</v>
      </c>
      <c r="B41653" s="32" t="s">
        <v>142</v>
      </c>
      <c r="C41653">
        <f t="shared" si="650"/>
        <v>95642</v>
      </c>
    </row>
    <row r="41654" spans="1:3">
      <c r="A41654" s="32" t="s">
        <v>4895</v>
      </c>
      <c r="B41654" s="32" t="s">
        <v>142</v>
      </c>
      <c r="C41654">
        <f t="shared" si="650"/>
        <v>95643</v>
      </c>
    </row>
    <row r="41655" spans="1:3">
      <c r="A41655" s="32" t="s">
        <v>5313</v>
      </c>
      <c r="B41655" s="32" t="s">
        <v>142</v>
      </c>
      <c r="C41655">
        <f t="shared" si="650"/>
        <v>95644</v>
      </c>
    </row>
    <row r="41656" spans="1:3">
      <c r="A41656" s="32" t="s">
        <v>3674</v>
      </c>
      <c r="B41656" s="32" t="s">
        <v>142</v>
      </c>
      <c r="C41656">
        <f t="shared" si="650"/>
        <v>95645</v>
      </c>
    </row>
    <row r="41657" spans="1:3">
      <c r="A41657" s="32" t="s">
        <v>5072</v>
      </c>
      <c r="B41657" s="32" t="s">
        <v>142</v>
      </c>
      <c r="C41657">
        <f t="shared" si="650"/>
        <v>95646</v>
      </c>
    </row>
    <row r="41658" spans="1:3">
      <c r="A41658" s="32" t="s">
        <v>3675</v>
      </c>
      <c r="B41658" s="32" t="s">
        <v>142</v>
      </c>
      <c r="C41658">
        <f t="shared" si="650"/>
        <v>95648</v>
      </c>
    </row>
    <row r="41659" spans="1:3">
      <c r="A41659" s="32" t="s">
        <v>3676</v>
      </c>
      <c r="B41659" s="32" t="s">
        <v>142</v>
      </c>
      <c r="C41659">
        <f t="shared" si="650"/>
        <v>95650</v>
      </c>
    </row>
    <row r="41660" spans="1:3">
      <c r="A41660" s="32" t="s">
        <v>4723</v>
      </c>
      <c r="B41660" s="32" t="s">
        <v>142</v>
      </c>
      <c r="C41660">
        <f t="shared" si="650"/>
        <v>95651</v>
      </c>
    </row>
    <row r="41661" spans="1:3">
      <c r="A41661" s="32" t="s">
        <v>3677</v>
      </c>
      <c r="B41661" s="32" t="s">
        <v>142</v>
      </c>
      <c r="C41661">
        <f t="shared" si="650"/>
        <v>95652</v>
      </c>
    </row>
    <row r="41662" spans="1:3">
      <c r="A41662" s="32" t="s">
        <v>3678</v>
      </c>
      <c r="B41662" s="32" t="s">
        <v>142</v>
      </c>
      <c r="C41662">
        <f t="shared" si="650"/>
        <v>95653</v>
      </c>
    </row>
    <row r="41663" spans="1:3">
      <c r="A41663" s="32" t="s">
        <v>5314</v>
      </c>
      <c r="B41663" s="32" t="s">
        <v>142</v>
      </c>
      <c r="C41663">
        <f t="shared" si="650"/>
        <v>95654</v>
      </c>
    </row>
    <row r="41664" spans="1:3">
      <c r="A41664" s="32" t="s">
        <v>3679</v>
      </c>
      <c r="B41664" s="32" t="s">
        <v>142</v>
      </c>
      <c r="C41664">
        <f t="shared" si="650"/>
        <v>95655</v>
      </c>
    </row>
    <row r="41665" spans="1:3">
      <c r="A41665" s="32" t="s">
        <v>5073</v>
      </c>
      <c r="B41665" s="32" t="s">
        <v>142</v>
      </c>
      <c r="C41665">
        <f t="shared" si="650"/>
        <v>95656</v>
      </c>
    </row>
    <row r="41666" spans="1:3">
      <c r="A41666" s="32" t="s">
        <v>3680</v>
      </c>
      <c r="B41666" s="32" t="s">
        <v>142</v>
      </c>
      <c r="C41666">
        <f t="shared" ref="C41666:C41729" si="651">1*A41666</f>
        <v>95658</v>
      </c>
    </row>
    <row r="41667" spans="1:3">
      <c r="A41667" s="32" t="s">
        <v>5074</v>
      </c>
      <c r="B41667" s="32" t="s">
        <v>142</v>
      </c>
      <c r="C41667">
        <f t="shared" si="651"/>
        <v>95659</v>
      </c>
    </row>
    <row r="41668" spans="1:3">
      <c r="A41668" s="32" t="s">
        <v>3681</v>
      </c>
      <c r="B41668" s="32" t="s">
        <v>142</v>
      </c>
      <c r="C41668">
        <f t="shared" si="651"/>
        <v>95660</v>
      </c>
    </row>
    <row r="41669" spans="1:3">
      <c r="A41669" s="32" t="s">
        <v>4724</v>
      </c>
      <c r="B41669" s="32" t="s">
        <v>142</v>
      </c>
      <c r="C41669">
        <f t="shared" si="651"/>
        <v>95661</v>
      </c>
    </row>
    <row r="41670" spans="1:3">
      <c r="A41670" s="32" t="s">
        <v>3682</v>
      </c>
      <c r="B41670" s="32" t="s">
        <v>142</v>
      </c>
      <c r="C41670">
        <f t="shared" si="651"/>
        <v>95662</v>
      </c>
    </row>
    <row r="41671" spans="1:3">
      <c r="A41671" s="32" t="s">
        <v>4725</v>
      </c>
      <c r="B41671" s="32" t="s">
        <v>142</v>
      </c>
      <c r="C41671">
        <f t="shared" si="651"/>
        <v>95663</v>
      </c>
    </row>
    <row r="41672" spans="1:3">
      <c r="A41672" s="32" t="s">
        <v>4726</v>
      </c>
      <c r="B41672" s="32" t="s">
        <v>142</v>
      </c>
      <c r="C41672">
        <f t="shared" si="651"/>
        <v>95664</v>
      </c>
    </row>
    <row r="41673" spans="1:3">
      <c r="A41673" s="32" t="s">
        <v>5315</v>
      </c>
      <c r="B41673" s="32" t="s">
        <v>142</v>
      </c>
      <c r="C41673">
        <f t="shared" si="651"/>
        <v>95665</v>
      </c>
    </row>
    <row r="41674" spans="1:3">
      <c r="A41674" s="32" t="s">
        <v>5316</v>
      </c>
      <c r="B41674" s="32" t="s">
        <v>142</v>
      </c>
      <c r="C41674">
        <f t="shared" si="651"/>
        <v>95666</v>
      </c>
    </row>
    <row r="41675" spans="1:3">
      <c r="A41675" s="32" t="s">
        <v>3683</v>
      </c>
      <c r="B41675" s="32" t="s">
        <v>142</v>
      </c>
      <c r="C41675">
        <f t="shared" si="651"/>
        <v>95667</v>
      </c>
    </row>
    <row r="41676" spans="1:3">
      <c r="A41676" s="32" t="s">
        <v>5440</v>
      </c>
      <c r="B41676" s="32" t="s">
        <v>142</v>
      </c>
      <c r="C41676">
        <f t="shared" si="651"/>
        <v>95668</v>
      </c>
    </row>
    <row r="41677" spans="1:3">
      <c r="A41677" s="32" t="s">
        <v>5075</v>
      </c>
      <c r="B41677" s="32" t="s">
        <v>142</v>
      </c>
      <c r="C41677">
        <f t="shared" si="651"/>
        <v>95669</v>
      </c>
    </row>
    <row r="41678" spans="1:3">
      <c r="A41678" s="32" t="s">
        <v>4727</v>
      </c>
      <c r="B41678" s="32" t="s">
        <v>142</v>
      </c>
      <c r="C41678">
        <f t="shared" si="651"/>
        <v>95670</v>
      </c>
    </row>
    <row r="41679" spans="1:3">
      <c r="A41679" s="32" t="s">
        <v>4728</v>
      </c>
      <c r="B41679" s="32" t="s">
        <v>142</v>
      </c>
      <c r="C41679">
        <f t="shared" si="651"/>
        <v>95671</v>
      </c>
    </row>
    <row r="41680" spans="1:3">
      <c r="A41680" s="32" t="s">
        <v>3684</v>
      </c>
      <c r="B41680" s="32" t="s">
        <v>142</v>
      </c>
      <c r="C41680">
        <f t="shared" si="651"/>
        <v>95672</v>
      </c>
    </row>
    <row r="41681" spans="1:3">
      <c r="A41681" s="32" t="s">
        <v>4729</v>
      </c>
      <c r="B41681" s="32" t="s">
        <v>142</v>
      </c>
      <c r="C41681">
        <f t="shared" si="651"/>
        <v>95673</v>
      </c>
    </row>
    <row r="41682" spans="1:3">
      <c r="A41682" s="32" t="s">
        <v>5076</v>
      </c>
      <c r="B41682" s="32" t="s">
        <v>142</v>
      </c>
      <c r="C41682">
        <f t="shared" si="651"/>
        <v>95674</v>
      </c>
    </row>
    <row r="41683" spans="1:3">
      <c r="A41683" s="32" t="s">
        <v>5317</v>
      </c>
      <c r="B41683" s="32" t="s">
        <v>142</v>
      </c>
      <c r="C41683">
        <f t="shared" si="651"/>
        <v>95675</v>
      </c>
    </row>
    <row r="41684" spans="1:3">
      <c r="A41684" s="32" t="s">
        <v>5077</v>
      </c>
      <c r="B41684" s="32" t="s">
        <v>142</v>
      </c>
      <c r="C41684">
        <f t="shared" si="651"/>
        <v>95676</v>
      </c>
    </row>
    <row r="41685" spans="1:3">
      <c r="A41685" s="32" t="s">
        <v>3685</v>
      </c>
      <c r="B41685" s="32" t="s">
        <v>142</v>
      </c>
      <c r="C41685">
        <f t="shared" si="651"/>
        <v>95677</v>
      </c>
    </row>
    <row r="41686" spans="1:3">
      <c r="A41686" s="32" t="s">
        <v>3686</v>
      </c>
      <c r="B41686" s="32" t="s">
        <v>142</v>
      </c>
      <c r="C41686">
        <f t="shared" si="651"/>
        <v>95678</v>
      </c>
    </row>
    <row r="41687" spans="1:3">
      <c r="A41687" s="32" t="s">
        <v>4730</v>
      </c>
      <c r="B41687" s="32" t="s">
        <v>142</v>
      </c>
      <c r="C41687">
        <f t="shared" si="651"/>
        <v>95679</v>
      </c>
    </row>
    <row r="41688" spans="1:3">
      <c r="A41688" s="32" t="s">
        <v>4731</v>
      </c>
      <c r="B41688" s="32" t="s">
        <v>142</v>
      </c>
      <c r="C41688">
        <f t="shared" si="651"/>
        <v>95680</v>
      </c>
    </row>
    <row r="41689" spans="1:3">
      <c r="A41689" s="32" t="s">
        <v>3687</v>
      </c>
      <c r="B41689" s="32" t="s">
        <v>142</v>
      </c>
      <c r="C41689">
        <f t="shared" si="651"/>
        <v>95681</v>
      </c>
    </row>
    <row r="41690" spans="1:3">
      <c r="A41690" s="32" t="s">
        <v>4732</v>
      </c>
      <c r="B41690" s="32" t="s">
        <v>142</v>
      </c>
      <c r="C41690">
        <f t="shared" si="651"/>
        <v>95682</v>
      </c>
    </row>
    <row r="41691" spans="1:3">
      <c r="A41691" s="32" t="s">
        <v>4733</v>
      </c>
      <c r="B41691" s="32" t="s">
        <v>142</v>
      </c>
      <c r="C41691">
        <f t="shared" si="651"/>
        <v>95683</v>
      </c>
    </row>
    <row r="41692" spans="1:3">
      <c r="A41692" s="32" t="s">
        <v>3688</v>
      </c>
      <c r="B41692" s="32" t="s">
        <v>142</v>
      </c>
      <c r="C41692">
        <f t="shared" si="651"/>
        <v>95684</v>
      </c>
    </row>
    <row r="41693" spans="1:3">
      <c r="A41693" s="32" t="s">
        <v>5078</v>
      </c>
      <c r="B41693" s="32" t="s">
        <v>142</v>
      </c>
      <c r="C41693">
        <f t="shared" si="651"/>
        <v>95685</v>
      </c>
    </row>
    <row r="41694" spans="1:3">
      <c r="A41694" s="32" t="s">
        <v>3689</v>
      </c>
      <c r="B41694" s="32" t="s">
        <v>142</v>
      </c>
      <c r="C41694">
        <f t="shared" si="651"/>
        <v>95686</v>
      </c>
    </row>
    <row r="41695" spans="1:3">
      <c r="A41695" s="32" t="s">
        <v>3690</v>
      </c>
      <c r="B41695" s="32" t="s">
        <v>142</v>
      </c>
      <c r="C41695">
        <f t="shared" si="651"/>
        <v>95687</v>
      </c>
    </row>
    <row r="41696" spans="1:3">
      <c r="A41696" s="32" t="s">
        <v>4734</v>
      </c>
      <c r="B41696" s="32" t="s">
        <v>142</v>
      </c>
      <c r="C41696">
        <f t="shared" si="651"/>
        <v>95688</v>
      </c>
    </row>
    <row r="41697" spans="1:3">
      <c r="A41697" s="32" t="s">
        <v>5441</v>
      </c>
      <c r="B41697" s="32" t="s">
        <v>142</v>
      </c>
      <c r="C41697">
        <f t="shared" si="651"/>
        <v>95689</v>
      </c>
    </row>
    <row r="41698" spans="1:3">
      <c r="A41698" s="32" t="s">
        <v>4735</v>
      </c>
      <c r="B41698" s="32" t="s">
        <v>142</v>
      </c>
      <c r="C41698">
        <f t="shared" si="651"/>
        <v>95690</v>
      </c>
    </row>
    <row r="41699" spans="1:3">
      <c r="A41699" s="32" t="s">
        <v>3691</v>
      </c>
      <c r="B41699" s="32" t="s">
        <v>142</v>
      </c>
      <c r="C41699">
        <f t="shared" si="651"/>
        <v>95691</v>
      </c>
    </row>
    <row r="41700" spans="1:3">
      <c r="A41700" s="32" t="s">
        <v>5442</v>
      </c>
      <c r="B41700" s="32" t="s">
        <v>142</v>
      </c>
      <c r="C41700">
        <f t="shared" si="651"/>
        <v>95692</v>
      </c>
    </row>
    <row r="41701" spans="1:3">
      <c r="A41701" s="32" t="s">
        <v>4736</v>
      </c>
      <c r="B41701" s="32" t="s">
        <v>142</v>
      </c>
      <c r="C41701">
        <f t="shared" si="651"/>
        <v>95693</v>
      </c>
    </row>
    <row r="41702" spans="1:3">
      <c r="A41702" s="32" t="s">
        <v>3692</v>
      </c>
      <c r="B41702" s="32" t="s">
        <v>142</v>
      </c>
      <c r="C41702">
        <f t="shared" si="651"/>
        <v>95694</v>
      </c>
    </row>
    <row r="41703" spans="1:3">
      <c r="A41703" s="32" t="s">
        <v>4737</v>
      </c>
      <c r="B41703" s="32" t="s">
        <v>142</v>
      </c>
      <c r="C41703">
        <f t="shared" si="651"/>
        <v>95695</v>
      </c>
    </row>
    <row r="41704" spans="1:3">
      <c r="A41704" s="32" t="s">
        <v>4738</v>
      </c>
      <c r="B41704" s="32" t="s">
        <v>142</v>
      </c>
      <c r="C41704">
        <f t="shared" si="651"/>
        <v>95696</v>
      </c>
    </row>
    <row r="41705" spans="1:3">
      <c r="A41705" s="32" t="s">
        <v>3693</v>
      </c>
      <c r="B41705" s="32" t="s">
        <v>142</v>
      </c>
      <c r="C41705">
        <f t="shared" si="651"/>
        <v>95697</v>
      </c>
    </row>
    <row r="41706" spans="1:3">
      <c r="A41706" s="32" t="s">
        <v>4739</v>
      </c>
      <c r="B41706" s="32" t="s">
        <v>142</v>
      </c>
      <c r="C41706">
        <f t="shared" si="651"/>
        <v>95698</v>
      </c>
    </row>
    <row r="41707" spans="1:3">
      <c r="A41707" s="32" t="s">
        <v>5318</v>
      </c>
      <c r="B41707" s="32" t="s">
        <v>142</v>
      </c>
      <c r="C41707">
        <f t="shared" si="651"/>
        <v>95699</v>
      </c>
    </row>
    <row r="41708" spans="1:3">
      <c r="A41708" s="32" t="s">
        <v>4740</v>
      </c>
      <c r="B41708" s="32" t="s">
        <v>142</v>
      </c>
      <c r="C41708">
        <f t="shared" si="651"/>
        <v>95701</v>
      </c>
    </row>
    <row r="41709" spans="1:3">
      <c r="A41709" s="32" t="s">
        <v>4741</v>
      </c>
      <c r="B41709" s="32" t="s">
        <v>142</v>
      </c>
      <c r="C41709">
        <f t="shared" si="651"/>
        <v>95703</v>
      </c>
    </row>
    <row r="41710" spans="1:3">
      <c r="A41710" s="32" t="s">
        <v>4742</v>
      </c>
      <c r="B41710" s="32" t="s">
        <v>142</v>
      </c>
      <c r="C41710">
        <f t="shared" si="651"/>
        <v>95709</v>
      </c>
    </row>
    <row r="41711" spans="1:3">
      <c r="A41711" s="32" t="s">
        <v>5079</v>
      </c>
      <c r="B41711" s="32" t="s">
        <v>142</v>
      </c>
      <c r="C41711">
        <f t="shared" si="651"/>
        <v>95712</v>
      </c>
    </row>
    <row r="41712" spans="1:3">
      <c r="A41712" s="32" t="s">
        <v>3694</v>
      </c>
      <c r="B41712" s="32" t="s">
        <v>142</v>
      </c>
      <c r="C41712">
        <f t="shared" si="651"/>
        <v>95713</v>
      </c>
    </row>
    <row r="41713" spans="1:3">
      <c r="A41713" s="32" t="s">
        <v>3695</v>
      </c>
      <c r="B41713" s="32" t="s">
        <v>142</v>
      </c>
      <c r="C41713">
        <f t="shared" si="651"/>
        <v>95714</v>
      </c>
    </row>
    <row r="41714" spans="1:3">
      <c r="A41714" s="32" t="s">
        <v>4743</v>
      </c>
      <c r="B41714" s="32" t="s">
        <v>142</v>
      </c>
      <c r="C41714">
        <f t="shared" si="651"/>
        <v>95715</v>
      </c>
    </row>
    <row r="41715" spans="1:3">
      <c r="A41715" s="32" t="s">
        <v>4744</v>
      </c>
      <c r="B41715" s="32" t="s">
        <v>142</v>
      </c>
      <c r="C41715">
        <f t="shared" si="651"/>
        <v>95717</v>
      </c>
    </row>
    <row r="41716" spans="1:3">
      <c r="A41716" s="32" t="s">
        <v>5319</v>
      </c>
      <c r="B41716" s="32" t="s">
        <v>142</v>
      </c>
      <c r="C41716">
        <f t="shared" si="651"/>
        <v>95720</v>
      </c>
    </row>
    <row r="41717" spans="1:3">
      <c r="A41717" s="32" t="s">
        <v>5320</v>
      </c>
      <c r="B41717" s="32" t="s">
        <v>142</v>
      </c>
      <c r="C41717">
        <f t="shared" si="651"/>
        <v>95721</v>
      </c>
    </row>
    <row r="41718" spans="1:3">
      <c r="A41718" s="32" t="s">
        <v>4745</v>
      </c>
      <c r="B41718" s="32" t="s">
        <v>142</v>
      </c>
      <c r="C41718">
        <f t="shared" si="651"/>
        <v>95722</v>
      </c>
    </row>
    <row r="41719" spans="1:3">
      <c r="A41719" s="32" t="s">
        <v>4746</v>
      </c>
      <c r="B41719" s="32" t="s">
        <v>142</v>
      </c>
      <c r="C41719">
        <f t="shared" si="651"/>
        <v>95724</v>
      </c>
    </row>
    <row r="41720" spans="1:3">
      <c r="A41720" s="32" t="s">
        <v>3696</v>
      </c>
      <c r="B41720" s="32" t="s">
        <v>142</v>
      </c>
      <c r="C41720">
        <f t="shared" si="651"/>
        <v>95726</v>
      </c>
    </row>
    <row r="41721" spans="1:3">
      <c r="A41721" s="32" t="s">
        <v>3697</v>
      </c>
      <c r="B41721" s="32" t="s">
        <v>142</v>
      </c>
      <c r="C41721">
        <f t="shared" si="651"/>
        <v>95728</v>
      </c>
    </row>
    <row r="41722" spans="1:3">
      <c r="A41722" s="32" t="s">
        <v>5080</v>
      </c>
      <c r="B41722" s="32" t="s">
        <v>142</v>
      </c>
      <c r="C41722">
        <f t="shared" si="651"/>
        <v>95735</v>
      </c>
    </row>
    <row r="41723" spans="1:3">
      <c r="A41723" s="32" t="s">
        <v>3698</v>
      </c>
      <c r="B41723" s="32" t="s">
        <v>142</v>
      </c>
      <c r="C41723">
        <f t="shared" si="651"/>
        <v>95736</v>
      </c>
    </row>
    <row r="41724" spans="1:3">
      <c r="A41724" s="32" t="s">
        <v>4747</v>
      </c>
      <c r="B41724" s="32" t="s">
        <v>142</v>
      </c>
      <c r="C41724">
        <f t="shared" si="651"/>
        <v>95741</v>
      </c>
    </row>
    <row r="41725" spans="1:3">
      <c r="A41725" s="32" t="s">
        <v>3699</v>
      </c>
      <c r="B41725" s="32" t="s">
        <v>142</v>
      </c>
      <c r="C41725">
        <f t="shared" si="651"/>
        <v>95742</v>
      </c>
    </row>
    <row r="41726" spans="1:3">
      <c r="A41726" s="32" t="s">
        <v>5321</v>
      </c>
      <c r="B41726" s="32" t="s">
        <v>142</v>
      </c>
      <c r="C41726">
        <f t="shared" si="651"/>
        <v>95743</v>
      </c>
    </row>
    <row r="41727" spans="1:3">
      <c r="A41727" s="32" t="s">
        <v>3700</v>
      </c>
      <c r="B41727" s="32" t="s">
        <v>142</v>
      </c>
      <c r="C41727">
        <f t="shared" si="651"/>
        <v>95746</v>
      </c>
    </row>
    <row r="41728" spans="1:3">
      <c r="A41728" s="32" t="s">
        <v>3701</v>
      </c>
      <c r="B41728" s="32" t="s">
        <v>142</v>
      </c>
      <c r="C41728">
        <f t="shared" si="651"/>
        <v>95747</v>
      </c>
    </row>
    <row r="41729" spans="1:3">
      <c r="A41729" s="32" t="s">
        <v>4748</v>
      </c>
      <c r="B41729" s="32" t="s">
        <v>142</v>
      </c>
      <c r="C41729">
        <f t="shared" si="651"/>
        <v>95757</v>
      </c>
    </row>
    <row r="41730" spans="1:3">
      <c r="A41730" s="32" t="s">
        <v>3702</v>
      </c>
      <c r="B41730" s="32" t="s">
        <v>142</v>
      </c>
      <c r="C41730">
        <f t="shared" ref="C41730:C41793" si="652">1*A41730</f>
        <v>95758</v>
      </c>
    </row>
    <row r="41731" spans="1:3">
      <c r="A41731" s="32" t="s">
        <v>4749</v>
      </c>
      <c r="B41731" s="32" t="s">
        <v>142</v>
      </c>
      <c r="C41731">
        <f t="shared" si="652"/>
        <v>95759</v>
      </c>
    </row>
    <row r="41732" spans="1:3">
      <c r="A41732" s="32" t="s">
        <v>3703</v>
      </c>
      <c r="B41732" s="32" t="s">
        <v>142</v>
      </c>
      <c r="C41732">
        <f t="shared" si="652"/>
        <v>95762</v>
      </c>
    </row>
    <row r="41733" spans="1:3">
      <c r="A41733" s="32" t="s">
        <v>3704</v>
      </c>
      <c r="B41733" s="32" t="s">
        <v>142</v>
      </c>
      <c r="C41733">
        <f t="shared" si="652"/>
        <v>95763</v>
      </c>
    </row>
    <row r="41734" spans="1:3">
      <c r="A41734" s="32" t="s">
        <v>4750</v>
      </c>
      <c r="B41734" s="32" t="s">
        <v>142</v>
      </c>
      <c r="C41734">
        <f t="shared" si="652"/>
        <v>95765</v>
      </c>
    </row>
    <row r="41735" spans="1:3">
      <c r="A41735" s="32" t="s">
        <v>3705</v>
      </c>
      <c r="B41735" s="32" t="s">
        <v>142</v>
      </c>
      <c r="C41735">
        <f t="shared" si="652"/>
        <v>95776</v>
      </c>
    </row>
    <row r="41736" spans="1:3">
      <c r="A41736" s="32" t="s">
        <v>4751</v>
      </c>
      <c r="B41736" s="32" t="s">
        <v>142</v>
      </c>
      <c r="C41736">
        <f t="shared" si="652"/>
        <v>95798</v>
      </c>
    </row>
    <row r="41737" spans="1:3">
      <c r="A41737" s="32" t="s">
        <v>3706</v>
      </c>
      <c r="B41737" s="32" t="s">
        <v>142</v>
      </c>
      <c r="C41737">
        <f t="shared" si="652"/>
        <v>95799</v>
      </c>
    </row>
    <row r="41738" spans="1:3">
      <c r="A41738" s="32" t="s">
        <v>5476</v>
      </c>
      <c r="B41738" s="32" t="s">
        <v>142</v>
      </c>
      <c r="C41738">
        <f t="shared" si="652"/>
        <v>95800</v>
      </c>
    </row>
    <row r="41739" spans="1:3">
      <c r="A41739" s="32" t="s">
        <v>4752</v>
      </c>
      <c r="B41739" s="32" t="s">
        <v>142</v>
      </c>
      <c r="C41739">
        <f t="shared" si="652"/>
        <v>95811</v>
      </c>
    </row>
    <row r="41740" spans="1:3">
      <c r="A41740" s="32" t="s">
        <v>4753</v>
      </c>
      <c r="B41740" s="32" t="s">
        <v>142</v>
      </c>
      <c r="C41740">
        <f t="shared" si="652"/>
        <v>95812</v>
      </c>
    </row>
    <row r="41741" spans="1:3">
      <c r="A41741" s="32" t="s">
        <v>3707</v>
      </c>
      <c r="B41741" s="32" t="s">
        <v>142</v>
      </c>
      <c r="C41741">
        <f t="shared" si="652"/>
        <v>95813</v>
      </c>
    </row>
    <row r="41742" spans="1:3">
      <c r="A41742" s="32" t="s">
        <v>3708</v>
      </c>
      <c r="B41742" s="32" t="s">
        <v>142</v>
      </c>
      <c r="C41742">
        <f t="shared" si="652"/>
        <v>95814</v>
      </c>
    </row>
    <row r="41743" spans="1:3">
      <c r="A41743" s="32" t="s">
        <v>3709</v>
      </c>
      <c r="B41743" s="32" t="s">
        <v>142</v>
      </c>
      <c r="C41743">
        <f t="shared" si="652"/>
        <v>95815</v>
      </c>
    </row>
    <row r="41744" spans="1:3">
      <c r="A41744" s="32" t="s">
        <v>3710</v>
      </c>
      <c r="B41744" s="32" t="s">
        <v>142</v>
      </c>
      <c r="C41744">
        <f t="shared" si="652"/>
        <v>95816</v>
      </c>
    </row>
    <row r="41745" spans="1:3">
      <c r="A41745" s="32" t="s">
        <v>4754</v>
      </c>
      <c r="B41745" s="32" t="s">
        <v>142</v>
      </c>
      <c r="C41745">
        <f t="shared" si="652"/>
        <v>95817</v>
      </c>
    </row>
    <row r="41746" spans="1:3">
      <c r="A41746" s="32" t="s">
        <v>4755</v>
      </c>
      <c r="B41746" s="32" t="s">
        <v>142</v>
      </c>
      <c r="C41746">
        <f t="shared" si="652"/>
        <v>95818</v>
      </c>
    </row>
    <row r="41747" spans="1:3">
      <c r="A41747" s="32" t="s">
        <v>4756</v>
      </c>
      <c r="B41747" s="32" t="s">
        <v>142</v>
      </c>
      <c r="C41747">
        <f t="shared" si="652"/>
        <v>95819</v>
      </c>
    </row>
    <row r="41748" spans="1:3">
      <c r="A41748" s="32" t="s">
        <v>3711</v>
      </c>
      <c r="B41748" s="32" t="s">
        <v>142</v>
      </c>
      <c r="C41748">
        <f t="shared" si="652"/>
        <v>95820</v>
      </c>
    </row>
    <row r="41749" spans="1:3">
      <c r="A41749" s="32" t="s">
        <v>4757</v>
      </c>
      <c r="B41749" s="32" t="s">
        <v>142</v>
      </c>
      <c r="C41749">
        <f t="shared" si="652"/>
        <v>95821</v>
      </c>
    </row>
    <row r="41750" spans="1:3">
      <c r="A41750" s="32" t="s">
        <v>3712</v>
      </c>
      <c r="B41750" s="32" t="s">
        <v>142</v>
      </c>
      <c r="C41750">
        <f t="shared" si="652"/>
        <v>95822</v>
      </c>
    </row>
    <row r="41751" spans="1:3">
      <c r="A41751" s="32" t="s">
        <v>4758</v>
      </c>
      <c r="B41751" s="32" t="s">
        <v>142</v>
      </c>
      <c r="C41751">
        <f t="shared" si="652"/>
        <v>95823</v>
      </c>
    </row>
    <row r="41752" spans="1:3">
      <c r="A41752" s="32" t="s">
        <v>4759</v>
      </c>
      <c r="B41752" s="32" t="s">
        <v>142</v>
      </c>
      <c r="C41752">
        <f t="shared" si="652"/>
        <v>95824</v>
      </c>
    </row>
    <row r="41753" spans="1:3">
      <c r="A41753" s="32" t="s">
        <v>3713</v>
      </c>
      <c r="B41753" s="32" t="s">
        <v>142</v>
      </c>
      <c r="C41753">
        <f t="shared" si="652"/>
        <v>95825</v>
      </c>
    </row>
    <row r="41754" spans="1:3">
      <c r="A41754" s="32" t="s">
        <v>4760</v>
      </c>
      <c r="B41754" s="32" t="s">
        <v>142</v>
      </c>
      <c r="C41754">
        <f t="shared" si="652"/>
        <v>95826</v>
      </c>
    </row>
    <row r="41755" spans="1:3">
      <c r="A41755" s="32" t="s">
        <v>3714</v>
      </c>
      <c r="B41755" s="32" t="s">
        <v>142</v>
      </c>
      <c r="C41755">
        <f t="shared" si="652"/>
        <v>95827</v>
      </c>
    </row>
    <row r="41756" spans="1:3">
      <c r="A41756" s="32" t="s">
        <v>3715</v>
      </c>
      <c r="B41756" s="32" t="s">
        <v>142</v>
      </c>
      <c r="C41756">
        <f t="shared" si="652"/>
        <v>95828</v>
      </c>
    </row>
    <row r="41757" spans="1:3">
      <c r="A41757" s="32" t="s">
        <v>4761</v>
      </c>
      <c r="B41757" s="32" t="s">
        <v>142</v>
      </c>
      <c r="C41757">
        <f t="shared" si="652"/>
        <v>95829</v>
      </c>
    </row>
    <row r="41758" spans="1:3">
      <c r="A41758" s="32" t="s">
        <v>4762</v>
      </c>
      <c r="B41758" s="32" t="s">
        <v>142</v>
      </c>
      <c r="C41758">
        <f t="shared" si="652"/>
        <v>95830</v>
      </c>
    </row>
    <row r="41759" spans="1:3">
      <c r="A41759" s="32" t="s">
        <v>3716</v>
      </c>
      <c r="B41759" s="32" t="s">
        <v>142</v>
      </c>
      <c r="C41759">
        <f t="shared" si="652"/>
        <v>95831</v>
      </c>
    </row>
    <row r="41760" spans="1:3">
      <c r="A41760" s="32" t="s">
        <v>3717</v>
      </c>
      <c r="B41760" s="32" t="s">
        <v>142</v>
      </c>
      <c r="C41760">
        <f t="shared" si="652"/>
        <v>95832</v>
      </c>
    </row>
    <row r="41761" spans="1:3">
      <c r="A41761" s="32" t="s">
        <v>4763</v>
      </c>
      <c r="B41761" s="32" t="s">
        <v>142</v>
      </c>
      <c r="C41761">
        <f t="shared" si="652"/>
        <v>95833</v>
      </c>
    </row>
    <row r="41762" spans="1:3">
      <c r="A41762" s="32" t="s">
        <v>3718</v>
      </c>
      <c r="B41762" s="32" t="s">
        <v>142</v>
      </c>
      <c r="C41762">
        <f t="shared" si="652"/>
        <v>95834</v>
      </c>
    </row>
    <row r="41763" spans="1:3">
      <c r="A41763" s="32" t="s">
        <v>3719</v>
      </c>
      <c r="B41763" s="32" t="s">
        <v>142</v>
      </c>
      <c r="C41763">
        <f t="shared" si="652"/>
        <v>95835</v>
      </c>
    </row>
    <row r="41764" spans="1:3">
      <c r="A41764" s="32" t="s">
        <v>4764</v>
      </c>
      <c r="B41764" s="32" t="s">
        <v>142</v>
      </c>
      <c r="C41764">
        <f t="shared" si="652"/>
        <v>95836</v>
      </c>
    </row>
    <row r="41765" spans="1:3">
      <c r="A41765" s="32" t="s">
        <v>3720</v>
      </c>
      <c r="B41765" s="32" t="s">
        <v>142</v>
      </c>
      <c r="C41765">
        <f t="shared" si="652"/>
        <v>95837</v>
      </c>
    </row>
    <row r="41766" spans="1:3">
      <c r="A41766" s="32" t="s">
        <v>4765</v>
      </c>
      <c r="B41766" s="32" t="s">
        <v>142</v>
      </c>
      <c r="C41766">
        <f t="shared" si="652"/>
        <v>95838</v>
      </c>
    </row>
    <row r="41767" spans="1:3">
      <c r="A41767" s="32" t="s">
        <v>4766</v>
      </c>
      <c r="B41767" s="32" t="s">
        <v>142</v>
      </c>
      <c r="C41767">
        <f t="shared" si="652"/>
        <v>95840</v>
      </c>
    </row>
    <row r="41768" spans="1:3">
      <c r="A41768" s="32" t="s">
        <v>4767</v>
      </c>
      <c r="B41768" s="32" t="s">
        <v>142</v>
      </c>
      <c r="C41768">
        <f t="shared" si="652"/>
        <v>95841</v>
      </c>
    </row>
    <row r="41769" spans="1:3">
      <c r="A41769" s="32" t="s">
        <v>3721</v>
      </c>
      <c r="B41769" s="32" t="s">
        <v>142</v>
      </c>
      <c r="C41769">
        <f t="shared" si="652"/>
        <v>95842</v>
      </c>
    </row>
    <row r="41770" spans="1:3">
      <c r="A41770" s="32" t="s">
        <v>3722</v>
      </c>
      <c r="B41770" s="32" t="s">
        <v>142</v>
      </c>
      <c r="C41770">
        <f t="shared" si="652"/>
        <v>95843</v>
      </c>
    </row>
    <row r="41771" spans="1:3">
      <c r="A41771" s="32" t="s">
        <v>3723</v>
      </c>
      <c r="B41771" s="32" t="s">
        <v>142</v>
      </c>
      <c r="C41771">
        <f t="shared" si="652"/>
        <v>95851</v>
      </c>
    </row>
    <row r="41772" spans="1:3">
      <c r="A41772" s="32" t="s">
        <v>4768</v>
      </c>
      <c r="B41772" s="32" t="s">
        <v>142</v>
      </c>
      <c r="C41772">
        <f t="shared" si="652"/>
        <v>95852</v>
      </c>
    </row>
    <row r="41773" spans="1:3">
      <c r="A41773" s="32" t="s">
        <v>3724</v>
      </c>
      <c r="B41773" s="32" t="s">
        <v>142</v>
      </c>
      <c r="C41773">
        <f t="shared" si="652"/>
        <v>95853</v>
      </c>
    </row>
    <row r="41774" spans="1:3">
      <c r="A41774" s="32" t="s">
        <v>5081</v>
      </c>
      <c r="B41774" s="32" t="s">
        <v>142</v>
      </c>
      <c r="C41774">
        <f t="shared" si="652"/>
        <v>95857</v>
      </c>
    </row>
    <row r="41775" spans="1:3">
      <c r="A41775" s="32" t="s">
        <v>3725</v>
      </c>
      <c r="B41775" s="32" t="s">
        <v>142</v>
      </c>
      <c r="C41775">
        <f t="shared" si="652"/>
        <v>95860</v>
      </c>
    </row>
    <row r="41776" spans="1:3">
      <c r="A41776" s="32" t="s">
        <v>4769</v>
      </c>
      <c r="B41776" s="32" t="s">
        <v>142</v>
      </c>
      <c r="C41776">
        <f t="shared" si="652"/>
        <v>95864</v>
      </c>
    </row>
    <row r="41777" spans="1:3">
      <c r="A41777" s="32" t="s">
        <v>3726</v>
      </c>
      <c r="B41777" s="32" t="s">
        <v>142</v>
      </c>
      <c r="C41777">
        <f t="shared" si="652"/>
        <v>95865</v>
      </c>
    </row>
    <row r="41778" spans="1:3">
      <c r="A41778" s="32" t="s">
        <v>3727</v>
      </c>
      <c r="B41778" s="32" t="s">
        <v>142</v>
      </c>
      <c r="C41778">
        <f t="shared" si="652"/>
        <v>95866</v>
      </c>
    </row>
    <row r="41779" spans="1:3">
      <c r="A41779" s="32" t="s">
        <v>4770</v>
      </c>
      <c r="B41779" s="32" t="s">
        <v>142</v>
      </c>
      <c r="C41779">
        <f t="shared" si="652"/>
        <v>95867</v>
      </c>
    </row>
    <row r="41780" spans="1:3">
      <c r="A41780" s="32" t="s">
        <v>5322</v>
      </c>
      <c r="B41780" s="32" t="s">
        <v>142</v>
      </c>
      <c r="C41780">
        <f t="shared" si="652"/>
        <v>95873</v>
      </c>
    </row>
    <row r="41781" spans="1:3">
      <c r="A41781" s="32" t="s">
        <v>4923</v>
      </c>
      <c r="B41781" s="32" t="s">
        <v>142</v>
      </c>
      <c r="C41781">
        <f t="shared" si="652"/>
        <v>95887</v>
      </c>
    </row>
    <row r="41782" spans="1:3">
      <c r="A41782" s="32" t="s">
        <v>3728</v>
      </c>
      <c r="B41782" s="32" t="s">
        <v>142</v>
      </c>
      <c r="C41782">
        <f t="shared" si="652"/>
        <v>95894</v>
      </c>
    </row>
    <row r="41783" spans="1:3">
      <c r="A41783" s="32" t="s">
        <v>4771</v>
      </c>
      <c r="B41783" s="32" t="s">
        <v>142</v>
      </c>
      <c r="C41783">
        <f t="shared" si="652"/>
        <v>95899</v>
      </c>
    </row>
    <row r="41784" spans="1:3">
      <c r="A41784" s="32" t="s">
        <v>5082</v>
      </c>
      <c r="B41784" s="32" t="s">
        <v>142</v>
      </c>
      <c r="C41784">
        <f t="shared" si="652"/>
        <v>95901</v>
      </c>
    </row>
    <row r="41785" spans="1:3">
      <c r="A41785" s="32" t="s">
        <v>5083</v>
      </c>
      <c r="B41785" s="32" t="s">
        <v>142</v>
      </c>
      <c r="C41785">
        <f t="shared" si="652"/>
        <v>95903</v>
      </c>
    </row>
    <row r="41786" spans="1:3">
      <c r="A41786" s="32" t="s">
        <v>5323</v>
      </c>
      <c r="B41786" s="32" t="s">
        <v>142</v>
      </c>
      <c r="C41786">
        <f t="shared" si="652"/>
        <v>95910</v>
      </c>
    </row>
    <row r="41787" spans="1:3">
      <c r="A41787" s="32" t="s">
        <v>5324</v>
      </c>
      <c r="B41787" s="32" t="s">
        <v>142</v>
      </c>
      <c r="C41787">
        <f t="shared" si="652"/>
        <v>95912</v>
      </c>
    </row>
    <row r="41788" spans="1:3">
      <c r="A41788" s="32" t="s">
        <v>5084</v>
      </c>
      <c r="B41788" s="32" t="s">
        <v>142</v>
      </c>
      <c r="C41788">
        <f t="shared" si="652"/>
        <v>95913</v>
      </c>
    </row>
    <row r="41789" spans="1:3">
      <c r="A41789" s="32" t="s">
        <v>5085</v>
      </c>
      <c r="B41789" s="32" t="s">
        <v>142</v>
      </c>
      <c r="C41789">
        <f t="shared" si="652"/>
        <v>95914</v>
      </c>
    </row>
    <row r="41790" spans="1:3">
      <c r="A41790" s="32" t="s">
        <v>5086</v>
      </c>
      <c r="B41790" s="32" t="s">
        <v>142</v>
      </c>
      <c r="C41790">
        <f t="shared" si="652"/>
        <v>95915</v>
      </c>
    </row>
    <row r="41791" spans="1:3">
      <c r="A41791" s="32" t="s">
        <v>5087</v>
      </c>
      <c r="B41791" s="32" t="s">
        <v>142</v>
      </c>
      <c r="C41791">
        <f t="shared" si="652"/>
        <v>95916</v>
      </c>
    </row>
    <row r="41792" spans="1:3">
      <c r="A41792" s="32" t="s">
        <v>5443</v>
      </c>
      <c r="B41792" s="32" t="s">
        <v>142</v>
      </c>
      <c r="C41792">
        <f t="shared" si="652"/>
        <v>95917</v>
      </c>
    </row>
    <row r="41793" spans="1:3">
      <c r="A41793" s="32" t="s">
        <v>5088</v>
      </c>
      <c r="B41793" s="32" t="s">
        <v>142</v>
      </c>
      <c r="C41793">
        <f t="shared" si="652"/>
        <v>95918</v>
      </c>
    </row>
    <row r="41794" spans="1:3">
      <c r="A41794" s="32" t="s">
        <v>5325</v>
      </c>
      <c r="B41794" s="32" t="s">
        <v>142</v>
      </c>
      <c r="C41794">
        <f t="shared" ref="C41794:C41857" si="653">1*A41794</f>
        <v>95919</v>
      </c>
    </row>
    <row r="41795" spans="1:3">
      <c r="A41795" s="32" t="s">
        <v>5089</v>
      </c>
      <c r="B41795" s="32" t="s">
        <v>142</v>
      </c>
      <c r="C41795">
        <f t="shared" si="653"/>
        <v>95920</v>
      </c>
    </row>
    <row r="41796" spans="1:3">
      <c r="A41796" s="32" t="s">
        <v>5326</v>
      </c>
      <c r="B41796" s="32" t="s">
        <v>142</v>
      </c>
      <c r="C41796">
        <f t="shared" si="653"/>
        <v>95922</v>
      </c>
    </row>
    <row r="41797" spans="1:3">
      <c r="A41797" s="32" t="s">
        <v>5090</v>
      </c>
      <c r="B41797" s="32" t="s">
        <v>142</v>
      </c>
      <c r="C41797">
        <f t="shared" si="653"/>
        <v>95923</v>
      </c>
    </row>
    <row r="41798" spans="1:3">
      <c r="A41798" s="32" t="s">
        <v>4772</v>
      </c>
      <c r="B41798" s="32" t="s">
        <v>142</v>
      </c>
      <c r="C41798">
        <f t="shared" si="653"/>
        <v>95924</v>
      </c>
    </row>
    <row r="41799" spans="1:3">
      <c r="A41799" s="32" t="s">
        <v>5327</v>
      </c>
      <c r="B41799" s="32" t="s">
        <v>142</v>
      </c>
      <c r="C41799">
        <f t="shared" si="653"/>
        <v>95925</v>
      </c>
    </row>
    <row r="41800" spans="1:3">
      <c r="A41800" s="32" t="s">
        <v>5091</v>
      </c>
      <c r="B41800" s="32" t="s">
        <v>142</v>
      </c>
      <c r="C41800">
        <f t="shared" si="653"/>
        <v>95926</v>
      </c>
    </row>
    <row r="41801" spans="1:3">
      <c r="A41801" s="32" t="s">
        <v>5328</v>
      </c>
      <c r="B41801" s="32" t="s">
        <v>142</v>
      </c>
      <c r="C41801">
        <f t="shared" si="653"/>
        <v>95927</v>
      </c>
    </row>
    <row r="41802" spans="1:3">
      <c r="A41802" s="32" t="s">
        <v>5329</v>
      </c>
      <c r="B41802" s="32" t="s">
        <v>142</v>
      </c>
      <c r="C41802">
        <f t="shared" si="653"/>
        <v>95928</v>
      </c>
    </row>
    <row r="41803" spans="1:3">
      <c r="A41803" s="32" t="s">
        <v>5092</v>
      </c>
      <c r="B41803" s="32" t="s">
        <v>142</v>
      </c>
      <c r="C41803">
        <f t="shared" si="653"/>
        <v>95929</v>
      </c>
    </row>
    <row r="41804" spans="1:3">
      <c r="A41804" s="32" t="s">
        <v>5330</v>
      </c>
      <c r="B41804" s="32" t="s">
        <v>142</v>
      </c>
      <c r="C41804">
        <f t="shared" si="653"/>
        <v>95930</v>
      </c>
    </row>
    <row r="41805" spans="1:3">
      <c r="A41805" s="32" t="s">
        <v>5093</v>
      </c>
      <c r="B41805" s="32" t="s">
        <v>142</v>
      </c>
      <c r="C41805">
        <f t="shared" si="653"/>
        <v>95931</v>
      </c>
    </row>
    <row r="41806" spans="1:3">
      <c r="A41806" s="32" t="s">
        <v>5331</v>
      </c>
      <c r="B41806" s="32" t="s">
        <v>142</v>
      </c>
      <c r="C41806">
        <f t="shared" si="653"/>
        <v>95932</v>
      </c>
    </row>
    <row r="41807" spans="1:3">
      <c r="A41807" s="32" t="s">
        <v>5094</v>
      </c>
      <c r="B41807" s="32" t="s">
        <v>142</v>
      </c>
      <c r="C41807">
        <f t="shared" si="653"/>
        <v>95934</v>
      </c>
    </row>
    <row r="41808" spans="1:3">
      <c r="A41808" s="32" t="s">
        <v>5332</v>
      </c>
      <c r="B41808" s="32" t="s">
        <v>142</v>
      </c>
      <c r="C41808">
        <f t="shared" si="653"/>
        <v>95935</v>
      </c>
    </row>
    <row r="41809" spans="1:3">
      <c r="A41809" s="32" t="s">
        <v>5095</v>
      </c>
      <c r="B41809" s="32" t="s">
        <v>142</v>
      </c>
      <c r="C41809">
        <f t="shared" si="653"/>
        <v>95936</v>
      </c>
    </row>
    <row r="41810" spans="1:3">
      <c r="A41810" s="32" t="s">
        <v>4773</v>
      </c>
      <c r="B41810" s="32" t="s">
        <v>142</v>
      </c>
      <c r="C41810">
        <f t="shared" si="653"/>
        <v>95937</v>
      </c>
    </row>
    <row r="41811" spans="1:3">
      <c r="A41811" s="32" t="s">
        <v>5333</v>
      </c>
      <c r="B41811" s="32" t="s">
        <v>142</v>
      </c>
      <c r="C41811">
        <f t="shared" si="653"/>
        <v>95938</v>
      </c>
    </row>
    <row r="41812" spans="1:3">
      <c r="A41812" s="32" t="s">
        <v>5096</v>
      </c>
      <c r="B41812" s="32" t="s">
        <v>142</v>
      </c>
      <c r="C41812">
        <f t="shared" si="653"/>
        <v>95939</v>
      </c>
    </row>
    <row r="41813" spans="1:3">
      <c r="A41813" s="32" t="s">
        <v>5334</v>
      </c>
      <c r="B41813" s="32" t="s">
        <v>142</v>
      </c>
      <c r="C41813">
        <f t="shared" si="653"/>
        <v>95940</v>
      </c>
    </row>
    <row r="41814" spans="1:3">
      <c r="A41814" s="32" t="s">
        <v>5335</v>
      </c>
      <c r="B41814" s="32" t="s">
        <v>142</v>
      </c>
      <c r="C41814">
        <f t="shared" si="653"/>
        <v>95941</v>
      </c>
    </row>
    <row r="41815" spans="1:3">
      <c r="A41815" s="32" t="s">
        <v>5444</v>
      </c>
      <c r="B41815" s="32" t="s">
        <v>142</v>
      </c>
      <c r="C41815">
        <f t="shared" si="653"/>
        <v>95942</v>
      </c>
    </row>
    <row r="41816" spans="1:3">
      <c r="A41816" s="32" t="s">
        <v>5336</v>
      </c>
      <c r="B41816" s="32" t="s">
        <v>142</v>
      </c>
      <c r="C41816">
        <f t="shared" si="653"/>
        <v>95943</v>
      </c>
    </row>
    <row r="41817" spans="1:3">
      <c r="A41817" s="32" t="s">
        <v>5097</v>
      </c>
      <c r="B41817" s="32" t="s">
        <v>142</v>
      </c>
      <c r="C41817">
        <f t="shared" si="653"/>
        <v>95944</v>
      </c>
    </row>
    <row r="41818" spans="1:3">
      <c r="A41818" s="32" t="s">
        <v>4774</v>
      </c>
      <c r="B41818" s="32" t="s">
        <v>142</v>
      </c>
      <c r="C41818">
        <f t="shared" si="653"/>
        <v>95945</v>
      </c>
    </row>
    <row r="41819" spans="1:3">
      <c r="A41819" s="32" t="s">
        <v>3729</v>
      </c>
      <c r="B41819" s="32" t="s">
        <v>142</v>
      </c>
      <c r="C41819">
        <f t="shared" si="653"/>
        <v>95946</v>
      </c>
    </row>
    <row r="41820" spans="1:3">
      <c r="A41820" s="32" t="s">
        <v>5098</v>
      </c>
      <c r="B41820" s="32" t="s">
        <v>142</v>
      </c>
      <c r="C41820">
        <f t="shared" si="653"/>
        <v>95947</v>
      </c>
    </row>
    <row r="41821" spans="1:3">
      <c r="A41821" s="32" t="s">
        <v>5337</v>
      </c>
      <c r="B41821" s="32" t="s">
        <v>142</v>
      </c>
      <c r="C41821">
        <f t="shared" si="653"/>
        <v>95948</v>
      </c>
    </row>
    <row r="41822" spans="1:3">
      <c r="A41822" s="32" t="s">
        <v>3730</v>
      </c>
      <c r="B41822" s="32" t="s">
        <v>142</v>
      </c>
      <c r="C41822">
        <f t="shared" si="653"/>
        <v>95949</v>
      </c>
    </row>
    <row r="41823" spans="1:3">
      <c r="A41823" s="32" t="s">
        <v>5099</v>
      </c>
      <c r="B41823" s="32" t="s">
        <v>142</v>
      </c>
      <c r="C41823">
        <f t="shared" si="653"/>
        <v>95950</v>
      </c>
    </row>
    <row r="41824" spans="1:3">
      <c r="A41824" s="32" t="s">
        <v>5100</v>
      </c>
      <c r="B41824" s="32" t="s">
        <v>142</v>
      </c>
      <c r="C41824">
        <f t="shared" si="653"/>
        <v>95951</v>
      </c>
    </row>
    <row r="41825" spans="1:3">
      <c r="A41825" s="32" t="s">
        <v>5101</v>
      </c>
      <c r="B41825" s="32" t="s">
        <v>142</v>
      </c>
      <c r="C41825">
        <f t="shared" si="653"/>
        <v>95953</v>
      </c>
    </row>
    <row r="41826" spans="1:3">
      <c r="A41826" s="32" t="s">
        <v>5338</v>
      </c>
      <c r="B41826" s="32" t="s">
        <v>142</v>
      </c>
      <c r="C41826">
        <f t="shared" si="653"/>
        <v>95954</v>
      </c>
    </row>
    <row r="41827" spans="1:3">
      <c r="A41827" s="32" t="s">
        <v>5339</v>
      </c>
      <c r="B41827" s="32" t="s">
        <v>142</v>
      </c>
      <c r="C41827">
        <f t="shared" si="653"/>
        <v>95955</v>
      </c>
    </row>
    <row r="41828" spans="1:3">
      <c r="A41828" s="32" t="s">
        <v>5102</v>
      </c>
      <c r="B41828" s="32" t="s">
        <v>142</v>
      </c>
      <c r="C41828">
        <f t="shared" si="653"/>
        <v>95956</v>
      </c>
    </row>
    <row r="41829" spans="1:3">
      <c r="A41829" s="32" t="s">
        <v>5340</v>
      </c>
      <c r="B41829" s="32" t="s">
        <v>142</v>
      </c>
      <c r="C41829">
        <f t="shared" si="653"/>
        <v>95957</v>
      </c>
    </row>
    <row r="41830" spans="1:3">
      <c r="A41830" s="32" t="s">
        <v>5103</v>
      </c>
      <c r="B41830" s="32" t="s">
        <v>142</v>
      </c>
      <c r="C41830">
        <f t="shared" si="653"/>
        <v>95958</v>
      </c>
    </row>
    <row r="41831" spans="1:3">
      <c r="A41831" s="32" t="s">
        <v>4775</v>
      </c>
      <c r="B41831" s="32" t="s">
        <v>142</v>
      </c>
      <c r="C41831">
        <f t="shared" si="653"/>
        <v>95959</v>
      </c>
    </row>
    <row r="41832" spans="1:3">
      <c r="A41832" s="32" t="s">
        <v>5341</v>
      </c>
      <c r="B41832" s="32" t="s">
        <v>142</v>
      </c>
      <c r="C41832">
        <f t="shared" si="653"/>
        <v>95960</v>
      </c>
    </row>
    <row r="41833" spans="1:3">
      <c r="A41833" s="32" t="s">
        <v>5342</v>
      </c>
      <c r="B41833" s="32" t="s">
        <v>142</v>
      </c>
      <c r="C41833">
        <f t="shared" si="653"/>
        <v>95961</v>
      </c>
    </row>
    <row r="41834" spans="1:3">
      <c r="A41834" s="32" t="s">
        <v>5104</v>
      </c>
      <c r="B41834" s="32" t="s">
        <v>142</v>
      </c>
      <c r="C41834">
        <f t="shared" si="653"/>
        <v>95962</v>
      </c>
    </row>
    <row r="41835" spans="1:3">
      <c r="A41835" s="32" t="s">
        <v>5343</v>
      </c>
      <c r="B41835" s="32" t="s">
        <v>142</v>
      </c>
      <c r="C41835">
        <f t="shared" si="653"/>
        <v>95963</v>
      </c>
    </row>
    <row r="41836" spans="1:3">
      <c r="A41836" s="32" t="s">
        <v>5105</v>
      </c>
      <c r="B41836" s="32" t="s">
        <v>142</v>
      </c>
      <c r="C41836">
        <f t="shared" si="653"/>
        <v>95965</v>
      </c>
    </row>
    <row r="41837" spans="1:3">
      <c r="A41837" s="32" t="s">
        <v>5344</v>
      </c>
      <c r="B41837" s="32" t="s">
        <v>142</v>
      </c>
      <c r="C41837">
        <f t="shared" si="653"/>
        <v>95966</v>
      </c>
    </row>
    <row r="41838" spans="1:3">
      <c r="A41838" s="32" t="s">
        <v>5106</v>
      </c>
      <c r="B41838" s="32" t="s">
        <v>142</v>
      </c>
      <c r="C41838">
        <f t="shared" si="653"/>
        <v>95967</v>
      </c>
    </row>
    <row r="41839" spans="1:3">
      <c r="A41839" s="32" t="s">
        <v>5345</v>
      </c>
      <c r="B41839" s="32" t="s">
        <v>142</v>
      </c>
      <c r="C41839">
        <f t="shared" si="653"/>
        <v>95968</v>
      </c>
    </row>
    <row r="41840" spans="1:3">
      <c r="A41840" s="32" t="s">
        <v>5346</v>
      </c>
      <c r="B41840" s="32" t="s">
        <v>142</v>
      </c>
      <c r="C41840">
        <f t="shared" si="653"/>
        <v>95969</v>
      </c>
    </row>
    <row r="41841" spans="1:3">
      <c r="A41841" s="32" t="s">
        <v>5107</v>
      </c>
      <c r="B41841" s="32" t="s">
        <v>142</v>
      </c>
      <c r="C41841">
        <f t="shared" si="653"/>
        <v>95970</v>
      </c>
    </row>
    <row r="41842" spans="1:3">
      <c r="A41842" s="32" t="s">
        <v>5347</v>
      </c>
      <c r="B41842" s="32" t="s">
        <v>142</v>
      </c>
      <c r="C41842">
        <f t="shared" si="653"/>
        <v>95971</v>
      </c>
    </row>
    <row r="41843" spans="1:3">
      <c r="A41843" s="32" t="s">
        <v>5108</v>
      </c>
      <c r="B41843" s="32" t="s">
        <v>142</v>
      </c>
      <c r="C41843">
        <f t="shared" si="653"/>
        <v>95972</v>
      </c>
    </row>
    <row r="41844" spans="1:3">
      <c r="A41844" s="32" t="s">
        <v>5109</v>
      </c>
      <c r="B41844" s="32" t="s">
        <v>142</v>
      </c>
      <c r="C41844">
        <f t="shared" si="653"/>
        <v>95973</v>
      </c>
    </row>
    <row r="41845" spans="1:3">
      <c r="A41845" s="32" t="s">
        <v>5348</v>
      </c>
      <c r="B41845" s="32" t="s">
        <v>142</v>
      </c>
      <c r="C41845">
        <f t="shared" si="653"/>
        <v>95974</v>
      </c>
    </row>
    <row r="41846" spans="1:3">
      <c r="A41846" s="32" t="s">
        <v>4776</v>
      </c>
      <c r="B41846" s="32" t="s">
        <v>142</v>
      </c>
      <c r="C41846">
        <f t="shared" si="653"/>
        <v>95975</v>
      </c>
    </row>
    <row r="41847" spans="1:3">
      <c r="A41847" s="32" t="s">
        <v>5349</v>
      </c>
      <c r="B41847" s="32" t="s">
        <v>142</v>
      </c>
      <c r="C41847">
        <f t="shared" si="653"/>
        <v>95976</v>
      </c>
    </row>
    <row r="41848" spans="1:3">
      <c r="A41848" s="32" t="s">
        <v>4777</v>
      </c>
      <c r="B41848" s="32" t="s">
        <v>142</v>
      </c>
      <c r="C41848">
        <f t="shared" si="653"/>
        <v>95977</v>
      </c>
    </row>
    <row r="41849" spans="1:3">
      <c r="A41849" s="32" t="s">
        <v>5110</v>
      </c>
      <c r="B41849" s="32" t="s">
        <v>142</v>
      </c>
      <c r="C41849">
        <f t="shared" si="653"/>
        <v>95978</v>
      </c>
    </row>
    <row r="41850" spans="1:3">
      <c r="A41850" s="32" t="s">
        <v>5350</v>
      </c>
      <c r="B41850" s="32" t="s">
        <v>142</v>
      </c>
      <c r="C41850">
        <f t="shared" si="653"/>
        <v>95979</v>
      </c>
    </row>
    <row r="41851" spans="1:3">
      <c r="A41851" s="32" t="s">
        <v>5111</v>
      </c>
      <c r="B41851" s="32" t="s">
        <v>142</v>
      </c>
      <c r="C41851">
        <f t="shared" si="653"/>
        <v>95980</v>
      </c>
    </row>
    <row r="41852" spans="1:3">
      <c r="A41852" s="32" t="s">
        <v>5351</v>
      </c>
      <c r="B41852" s="32" t="s">
        <v>142</v>
      </c>
      <c r="C41852">
        <f t="shared" si="653"/>
        <v>95981</v>
      </c>
    </row>
    <row r="41853" spans="1:3">
      <c r="A41853" s="32" t="s">
        <v>5352</v>
      </c>
      <c r="B41853" s="32" t="s">
        <v>142</v>
      </c>
      <c r="C41853">
        <f t="shared" si="653"/>
        <v>95982</v>
      </c>
    </row>
    <row r="41854" spans="1:3">
      <c r="A41854" s="32" t="s">
        <v>5112</v>
      </c>
      <c r="B41854" s="32" t="s">
        <v>142</v>
      </c>
      <c r="C41854">
        <f t="shared" si="653"/>
        <v>95983</v>
      </c>
    </row>
    <row r="41855" spans="1:3">
      <c r="A41855" s="32" t="s">
        <v>5445</v>
      </c>
      <c r="B41855" s="32" t="s">
        <v>142</v>
      </c>
      <c r="C41855">
        <f t="shared" si="653"/>
        <v>95984</v>
      </c>
    </row>
    <row r="41856" spans="1:3">
      <c r="A41856" s="32" t="s">
        <v>5113</v>
      </c>
      <c r="B41856" s="32" t="s">
        <v>142</v>
      </c>
      <c r="C41856">
        <f t="shared" si="653"/>
        <v>95986</v>
      </c>
    </row>
    <row r="41857" spans="1:3">
      <c r="A41857" s="32" t="s">
        <v>5353</v>
      </c>
      <c r="B41857" s="32" t="s">
        <v>142</v>
      </c>
      <c r="C41857">
        <f t="shared" si="653"/>
        <v>95987</v>
      </c>
    </row>
    <row r="41858" spans="1:3">
      <c r="A41858" s="32" t="s">
        <v>5114</v>
      </c>
      <c r="B41858" s="32" t="s">
        <v>142</v>
      </c>
      <c r="C41858">
        <f t="shared" ref="C41858:C41921" si="654">1*A41858</f>
        <v>95988</v>
      </c>
    </row>
    <row r="41859" spans="1:3">
      <c r="A41859" s="32" t="s">
        <v>5115</v>
      </c>
      <c r="B41859" s="32" t="s">
        <v>142</v>
      </c>
      <c r="C41859">
        <f t="shared" si="654"/>
        <v>95991</v>
      </c>
    </row>
    <row r="41860" spans="1:3">
      <c r="A41860" s="32" t="s">
        <v>5116</v>
      </c>
      <c r="B41860" s="32" t="s">
        <v>142</v>
      </c>
      <c r="C41860">
        <f t="shared" si="654"/>
        <v>95992</v>
      </c>
    </row>
    <row r="41861" spans="1:3">
      <c r="A41861" s="32" t="s">
        <v>5354</v>
      </c>
      <c r="B41861" s="32" t="s">
        <v>142</v>
      </c>
      <c r="C41861">
        <f t="shared" si="654"/>
        <v>95993</v>
      </c>
    </row>
    <row r="41862" spans="1:3">
      <c r="A41862" s="32" t="s">
        <v>5355</v>
      </c>
      <c r="B41862" s="32" t="s">
        <v>142</v>
      </c>
      <c r="C41862">
        <f t="shared" si="654"/>
        <v>96001</v>
      </c>
    </row>
    <row r="41863" spans="1:3">
      <c r="A41863" s="32" t="s">
        <v>5117</v>
      </c>
      <c r="B41863" s="32" t="s">
        <v>142</v>
      </c>
      <c r="C41863">
        <f t="shared" si="654"/>
        <v>96002</v>
      </c>
    </row>
    <row r="41864" spans="1:3">
      <c r="A41864" s="32" t="s">
        <v>5356</v>
      </c>
      <c r="B41864" s="32" t="s">
        <v>142</v>
      </c>
      <c r="C41864">
        <f t="shared" si="654"/>
        <v>96003</v>
      </c>
    </row>
    <row r="41865" spans="1:3">
      <c r="A41865" s="32" t="s">
        <v>5357</v>
      </c>
      <c r="B41865" s="32" t="s">
        <v>142</v>
      </c>
      <c r="C41865">
        <f t="shared" si="654"/>
        <v>96006</v>
      </c>
    </row>
    <row r="41866" spans="1:3">
      <c r="A41866" s="32" t="s">
        <v>5118</v>
      </c>
      <c r="B41866" s="32" t="s">
        <v>142</v>
      </c>
      <c r="C41866">
        <f t="shared" si="654"/>
        <v>96007</v>
      </c>
    </row>
    <row r="41867" spans="1:3">
      <c r="A41867" s="32" t="s">
        <v>5358</v>
      </c>
      <c r="B41867" s="32" t="s">
        <v>142</v>
      </c>
      <c r="C41867">
        <f t="shared" si="654"/>
        <v>96008</v>
      </c>
    </row>
    <row r="41868" spans="1:3">
      <c r="A41868" s="32" t="s">
        <v>5446</v>
      </c>
      <c r="B41868" s="32" t="s">
        <v>142</v>
      </c>
      <c r="C41868">
        <f t="shared" si="654"/>
        <v>96009</v>
      </c>
    </row>
    <row r="41869" spans="1:3">
      <c r="A41869" s="32" t="s">
        <v>5119</v>
      </c>
      <c r="B41869" s="32" t="s">
        <v>142</v>
      </c>
      <c r="C41869">
        <f t="shared" si="654"/>
        <v>96010</v>
      </c>
    </row>
    <row r="41870" spans="1:3">
      <c r="A41870" s="32" t="s">
        <v>5359</v>
      </c>
      <c r="B41870" s="32" t="s">
        <v>142</v>
      </c>
      <c r="C41870">
        <f t="shared" si="654"/>
        <v>96011</v>
      </c>
    </row>
    <row r="41871" spans="1:3">
      <c r="A41871" s="32" t="s">
        <v>5120</v>
      </c>
      <c r="B41871" s="32" t="s">
        <v>142</v>
      </c>
      <c r="C41871">
        <f t="shared" si="654"/>
        <v>96013</v>
      </c>
    </row>
    <row r="41872" spans="1:3">
      <c r="A41872" s="32" t="s">
        <v>5360</v>
      </c>
      <c r="B41872" s="32" t="s">
        <v>142</v>
      </c>
      <c r="C41872">
        <f t="shared" si="654"/>
        <v>96014</v>
      </c>
    </row>
    <row r="41873" spans="1:3">
      <c r="A41873" s="32" t="s">
        <v>5121</v>
      </c>
      <c r="B41873" s="32" t="s">
        <v>142</v>
      </c>
      <c r="C41873">
        <f t="shared" si="654"/>
        <v>96015</v>
      </c>
    </row>
    <row r="41874" spans="1:3">
      <c r="A41874" s="32" t="s">
        <v>5122</v>
      </c>
      <c r="B41874" s="32" t="s">
        <v>142</v>
      </c>
      <c r="C41874">
        <f t="shared" si="654"/>
        <v>96016</v>
      </c>
    </row>
    <row r="41875" spans="1:3">
      <c r="A41875" s="32" t="s">
        <v>5361</v>
      </c>
      <c r="B41875" s="32" t="s">
        <v>142</v>
      </c>
      <c r="C41875">
        <f t="shared" si="654"/>
        <v>96017</v>
      </c>
    </row>
    <row r="41876" spans="1:3">
      <c r="A41876" s="32" t="s">
        <v>5447</v>
      </c>
      <c r="B41876" s="32" t="s">
        <v>142</v>
      </c>
      <c r="C41876">
        <f t="shared" si="654"/>
        <v>96019</v>
      </c>
    </row>
    <row r="41877" spans="1:3">
      <c r="A41877" s="32" t="s">
        <v>5123</v>
      </c>
      <c r="B41877" s="32" t="s">
        <v>142</v>
      </c>
      <c r="C41877">
        <f t="shared" si="654"/>
        <v>96020</v>
      </c>
    </row>
    <row r="41878" spans="1:3">
      <c r="A41878" s="32" t="s">
        <v>5362</v>
      </c>
      <c r="B41878" s="32" t="s">
        <v>142</v>
      </c>
      <c r="C41878">
        <f t="shared" si="654"/>
        <v>96021</v>
      </c>
    </row>
    <row r="41879" spans="1:3">
      <c r="A41879" s="32" t="s">
        <v>5124</v>
      </c>
      <c r="B41879" s="32" t="s">
        <v>142</v>
      </c>
      <c r="C41879">
        <f t="shared" si="654"/>
        <v>96022</v>
      </c>
    </row>
    <row r="41880" spans="1:3">
      <c r="A41880" s="32" t="s">
        <v>5363</v>
      </c>
      <c r="B41880" s="32" t="s">
        <v>142</v>
      </c>
      <c r="C41880">
        <f t="shared" si="654"/>
        <v>96023</v>
      </c>
    </row>
    <row r="41881" spans="1:3">
      <c r="A41881" s="32" t="s">
        <v>5364</v>
      </c>
      <c r="B41881" s="32" t="s">
        <v>142</v>
      </c>
      <c r="C41881">
        <f t="shared" si="654"/>
        <v>96024</v>
      </c>
    </row>
    <row r="41882" spans="1:3">
      <c r="A41882" s="32" t="s">
        <v>5125</v>
      </c>
      <c r="B41882" s="32" t="s">
        <v>142</v>
      </c>
      <c r="C41882">
        <f t="shared" si="654"/>
        <v>96025</v>
      </c>
    </row>
    <row r="41883" spans="1:3">
      <c r="A41883" s="32" t="s">
        <v>5126</v>
      </c>
      <c r="B41883" s="32" t="s">
        <v>142</v>
      </c>
      <c r="C41883">
        <f t="shared" si="654"/>
        <v>96027</v>
      </c>
    </row>
    <row r="41884" spans="1:3">
      <c r="A41884" s="32" t="s">
        <v>5127</v>
      </c>
      <c r="B41884" s="32" t="s">
        <v>142</v>
      </c>
      <c r="C41884">
        <f t="shared" si="654"/>
        <v>96028</v>
      </c>
    </row>
    <row r="41885" spans="1:3">
      <c r="A41885" s="32" t="s">
        <v>5365</v>
      </c>
      <c r="B41885" s="32" t="s">
        <v>142</v>
      </c>
      <c r="C41885">
        <f t="shared" si="654"/>
        <v>96029</v>
      </c>
    </row>
    <row r="41886" spans="1:3">
      <c r="A41886" s="32" t="s">
        <v>5366</v>
      </c>
      <c r="B41886" s="32" t="s">
        <v>142</v>
      </c>
      <c r="C41886">
        <f t="shared" si="654"/>
        <v>96031</v>
      </c>
    </row>
    <row r="41887" spans="1:3">
      <c r="A41887" s="32" t="s">
        <v>5367</v>
      </c>
      <c r="B41887" s="32" t="s">
        <v>142</v>
      </c>
      <c r="C41887">
        <f t="shared" si="654"/>
        <v>96032</v>
      </c>
    </row>
    <row r="41888" spans="1:3">
      <c r="A41888" s="32" t="s">
        <v>5128</v>
      </c>
      <c r="B41888" s="32" t="s">
        <v>142</v>
      </c>
      <c r="C41888">
        <f t="shared" si="654"/>
        <v>96033</v>
      </c>
    </row>
    <row r="41889" spans="1:3">
      <c r="A41889" s="32" t="s">
        <v>5368</v>
      </c>
      <c r="B41889" s="32" t="s">
        <v>142</v>
      </c>
      <c r="C41889">
        <f t="shared" si="654"/>
        <v>96034</v>
      </c>
    </row>
    <row r="41890" spans="1:3">
      <c r="A41890" s="32" t="s">
        <v>5129</v>
      </c>
      <c r="B41890" s="32" t="s">
        <v>142</v>
      </c>
      <c r="C41890">
        <f t="shared" si="654"/>
        <v>96035</v>
      </c>
    </row>
    <row r="41891" spans="1:3">
      <c r="A41891" s="32" t="s">
        <v>5130</v>
      </c>
      <c r="B41891" s="32" t="s">
        <v>142</v>
      </c>
      <c r="C41891">
        <f t="shared" si="654"/>
        <v>96037</v>
      </c>
    </row>
    <row r="41892" spans="1:3">
      <c r="A41892" s="32" t="s">
        <v>5131</v>
      </c>
      <c r="B41892" s="32" t="s">
        <v>142</v>
      </c>
      <c r="C41892">
        <f t="shared" si="654"/>
        <v>96038</v>
      </c>
    </row>
    <row r="41893" spans="1:3">
      <c r="A41893" s="32" t="s">
        <v>5369</v>
      </c>
      <c r="B41893" s="32" t="s">
        <v>142</v>
      </c>
      <c r="C41893">
        <f t="shared" si="654"/>
        <v>96039</v>
      </c>
    </row>
    <row r="41894" spans="1:3">
      <c r="A41894" s="32" t="s">
        <v>5370</v>
      </c>
      <c r="B41894" s="32" t="s">
        <v>142</v>
      </c>
      <c r="C41894">
        <f t="shared" si="654"/>
        <v>96040</v>
      </c>
    </row>
    <row r="41895" spans="1:3">
      <c r="A41895" s="32" t="s">
        <v>5371</v>
      </c>
      <c r="B41895" s="32" t="s">
        <v>142</v>
      </c>
      <c r="C41895">
        <f t="shared" si="654"/>
        <v>96041</v>
      </c>
    </row>
    <row r="41896" spans="1:3">
      <c r="A41896" s="32" t="s">
        <v>5132</v>
      </c>
      <c r="B41896" s="32" t="s">
        <v>142</v>
      </c>
      <c r="C41896">
        <f t="shared" si="654"/>
        <v>96044</v>
      </c>
    </row>
    <row r="41897" spans="1:3">
      <c r="A41897" s="32" t="s">
        <v>5372</v>
      </c>
      <c r="B41897" s="32" t="s">
        <v>142</v>
      </c>
      <c r="C41897">
        <f t="shared" si="654"/>
        <v>96046</v>
      </c>
    </row>
    <row r="41898" spans="1:3">
      <c r="A41898" s="32" t="s">
        <v>5133</v>
      </c>
      <c r="B41898" s="32" t="s">
        <v>142</v>
      </c>
      <c r="C41898">
        <f t="shared" si="654"/>
        <v>96047</v>
      </c>
    </row>
    <row r="41899" spans="1:3">
      <c r="A41899" s="32" t="s">
        <v>5373</v>
      </c>
      <c r="B41899" s="32" t="s">
        <v>142</v>
      </c>
      <c r="C41899">
        <f t="shared" si="654"/>
        <v>96048</v>
      </c>
    </row>
    <row r="41900" spans="1:3">
      <c r="A41900" s="32" t="s">
        <v>5134</v>
      </c>
      <c r="B41900" s="32" t="s">
        <v>142</v>
      </c>
      <c r="C41900">
        <f t="shared" si="654"/>
        <v>96049</v>
      </c>
    </row>
    <row r="41901" spans="1:3">
      <c r="A41901" s="32" t="s">
        <v>5135</v>
      </c>
      <c r="B41901" s="32" t="s">
        <v>142</v>
      </c>
      <c r="C41901">
        <f t="shared" si="654"/>
        <v>96050</v>
      </c>
    </row>
    <row r="41902" spans="1:3">
      <c r="A41902" s="32" t="s">
        <v>5136</v>
      </c>
      <c r="B41902" s="32" t="s">
        <v>142</v>
      </c>
      <c r="C41902">
        <f t="shared" si="654"/>
        <v>96051</v>
      </c>
    </row>
    <row r="41903" spans="1:3">
      <c r="A41903" s="32" t="s">
        <v>5374</v>
      </c>
      <c r="B41903" s="32" t="s">
        <v>142</v>
      </c>
      <c r="C41903">
        <f t="shared" si="654"/>
        <v>96052</v>
      </c>
    </row>
    <row r="41904" spans="1:3">
      <c r="A41904" s="32" t="s">
        <v>5137</v>
      </c>
      <c r="B41904" s="32" t="s">
        <v>142</v>
      </c>
      <c r="C41904">
        <f t="shared" si="654"/>
        <v>96053</v>
      </c>
    </row>
    <row r="41905" spans="1:3">
      <c r="A41905" s="32" t="s">
        <v>5375</v>
      </c>
      <c r="B41905" s="32" t="s">
        <v>142</v>
      </c>
      <c r="C41905">
        <f t="shared" si="654"/>
        <v>96054</v>
      </c>
    </row>
    <row r="41906" spans="1:3">
      <c r="A41906" s="32" t="s">
        <v>5376</v>
      </c>
      <c r="B41906" s="32" t="s">
        <v>142</v>
      </c>
      <c r="C41906">
        <f t="shared" si="654"/>
        <v>96055</v>
      </c>
    </row>
    <row r="41907" spans="1:3">
      <c r="A41907" s="32" t="s">
        <v>5138</v>
      </c>
      <c r="B41907" s="32" t="s">
        <v>142</v>
      </c>
      <c r="C41907">
        <f t="shared" si="654"/>
        <v>96056</v>
      </c>
    </row>
    <row r="41908" spans="1:3">
      <c r="A41908" s="32" t="s">
        <v>5377</v>
      </c>
      <c r="B41908" s="32" t="s">
        <v>142</v>
      </c>
      <c r="C41908">
        <f t="shared" si="654"/>
        <v>96057</v>
      </c>
    </row>
    <row r="41909" spans="1:3">
      <c r="A41909" s="32" t="s">
        <v>5139</v>
      </c>
      <c r="B41909" s="32" t="s">
        <v>142</v>
      </c>
      <c r="C41909">
        <f t="shared" si="654"/>
        <v>96058</v>
      </c>
    </row>
    <row r="41910" spans="1:3">
      <c r="A41910" s="32" t="s">
        <v>5140</v>
      </c>
      <c r="B41910" s="32" t="s">
        <v>142</v>
      </c>
      <c r="C41910">
        <f t="shared" si="654"/>
        <v>96059</v>
      </c>
    </row>
    <row r="41911" spans="1:3">
      <c r="A41911" s="32" t="s">
        <v>5378</v>
      </c>
      <c r="B41911" s="32" t="s">
        <v>142</v>
      </c>
      <c r="C41911">
        <f t="shared" si="654"/>
        <v>96061</v>
      </c>
    </row>
    <row r="41912" spans="1:3">
      <c r="A41912" s="32" t="s">
        <v>5141</v>
      </c>
      <c r="B41912" s="32" t="s">
        <v>142</v>
      </c>
      <c r="C41912">
        <f t="shared" si="654"/>
        <v>96062</v>
      </c>
    </row>
    <row r="41913" spans="1:3">
      <c r="A41913" s="32" t="s">
        <v>5379</v>
      </c>
      <c r="B41913" s="32" t="s">
        <v>142</v>
      </c>
      <c r="C41913">
        <f t="shared" si="654"/>
        <v>96063</v>
      </c>
    </row>
    <row r="41914" spans="1:3">
      <c r="A41914" s="32" t="s">
        <v>5142</v>
      </c>
      <c r="B41914" s="32" t="s">
        <v>142</v>
      </c>
      <c r="C41914">
        <f t="shared" si="654"/>
        <v>96064</v>
      </c>
    </row>
    <row r="41915" spans="1:3">
      <c r="A41915" s="32" t="s">
        <v>5143</v>
      </c>
      <c r="B41915" s="32" t="s">
        <v>142</v>
      </c>
      <c r="C41915">
        <f t="shared" si="654"/>
        <v>96065</v>
      </c>
    </row>
    <row r="41916" spans="1:3">
      <c r="A41916" s="32" t="s">
        <v>5144</v>
      </c>
      <c r="B41916" s="32" t="s">
        <v>142</v>
      </c>
      <c r="C41916">
        <f t="shared" si="654"/>
        <v>96067</v>
      </c>
    </row>
    <row r="41917" spans="1:3">
      <c r="A41917" s="32" t="s">
        <v>5380</v>
      </c>
      <c r="B41917" s="32" t="s">
        <v>142</v>
      </c>
      <c r="C41917">
        <f t="shared" si="654"/>
        <v>96068</v>
      </c>
    </row>
    <row r="41918" spans="1:3">
      <c r="A41918" s="32" t="s">
        <v>5381</v>
      </c>
      <c r="B41918" s="32" t="s">
        <v>142</v>
      </c>
      <c r="C41918">
        <f t="shared" si="654"/>
        <v>96069</v>
      </c>
    </row>
    <row r="41919" spans="1:3">
      <c r="A41919" s="32" t="s">
        <v>5145</v>
      </c>
      <c r="B41919" s="32" t="s">
        <v>142</v>
      </c>
      <c r="C41919">
        <f t="shared" si="654"/>
        <v>96070</v>
      </c>
    </row>
    <row r="41920" spans="1:3">
      <c r="A41920" s="32" t="s">
        <v>5146</v>
      </c>
      <c r="B41920" s="32" t="s">
        <v>142</v>
      </c>
      <c r="C41920">
        <f t="shared" si="654"/>
        <v>96071</v>
      </c>
    </row>
    <row r="41921" spans="1:3">
      <c r="A41921" s="32" t="s">
        <v>5147</v>
      </c>
      <c r="B41921" s="32" t="s">
        <v>142</v>
      </c>
      <c r="C41921">
        <f t="shared" si="654"/>
        <v>96073</v>
      </c>
    </row>
    <row r="41922" spans="1:3">
      <c r="A41922" s="32" t="s">
        <v>5382</v>
      </c>
      <c r="B41922" s="32" t="s">
        <v>142</v>
      </c>
      <c r="C41922">
        <f t="shared" ref="C41922:C41985" si="655">1*A41922</f>
        <v>96074</v>
      </c>
    </row>
    <row r="41923" spans="1:3">
      <c r="A41923" s="32" t="s">
        <v>5383</v>
      </c>
      <c r="B41923" s="32" t="s">
        <v>142</v>
      </c>
      <c r="C41923">
        <f t="shared" si="655"/>
        <v>96075</v>
      </c>
    </row>
    <row r="41924" spans="1:3">
      <c r="A41924" s="32" t="s">
        <v>5384</v>
      </c>
      <c r="B41924" s="32" t="s">
        <v>142</v>
      </c>
      <c r="C41924">
        <f t="shared" si="655"/>
        <v>96076</v>
      </c>
    </row>
    <row r="41925" spans="1:3">
      <c r="A41925" s="32" t="s">
        <v>5148</v>
      </c>
      <c r="B41925" s="32" t="s">
        <v>142</v>
      </c>
      <c r="C41925">
        <f t="shared" si="655"/>
        <v>96078</v>
      </c>
    </row>
    <row r="41926" spans="1:3">
      <c r="A41926" s="32" t="s">
        <v>5149</v>
      </c>
      <c r="B41926" s="32" t="s">
        <v>142</v>
      </c>
      <c r="C41926">
        <f t="shared" si="655"/>
        <v>96079</v>
      </c>
    </row>
    <row r="41927" spans="1:3">
      <c r="A41927" s="32" t="s">
        <v>5385</v>
      </c>
      <c r="B41927" s="32" t="s">
        <v>142</v>
      </c>
      <c r="C41927">
        <f t="shared" si="655"/>
        <v>96080</v>
      </c>
    </row>
    <row r="41928" spans="1:3">
      <c r="A41928" s="32" t="s">
        <v>5150</v>
      </c>
      <c r="B41928" s="32" t="s">
        <v>142</v>
      </c>
      <c r="C41928">
        <f t="shared" si="655"/>
        <v>96084</v>
      </c>
    </row>
    <row r="41929" spans="1:3">
      <c r="A41929" s="32" t="s">
        <v>5386</v>
      </c>
      <c r="B41929" s="32" t="s">
        <v>142</v>
      </c>
      <c r="C41929">
        <f t="shared" si="655"/>
        <v>96085</v>
      </c>
    </row>
    <row r="41930" spans="1:3">
      <c r="A41930" s="32" t="s">
        <v>5151</v>
      </c>
      <c r="B41930" s="32" t="s">
        <v>142</v>
      </c>
      <c r="C41930">
        <f t="shared" si="655"/>
        <v>96086</v>
      </c>
    </row>
    <row r="41931" spans="1:3">
      <c r="A41931" s="32" t="s">
        <v>5152</v>
      </c>
      <c r="B41931" s="32" t="s">
        <v>142</v>
      </c>
      <c r="C41931">
        <f t="shared" si="655"/>
        <v>96087</v>
      </c>
    </row>
    <row r="41932" spans="1:3">
      <c r="A41932" s="32" t="s">
        <v>5387</v>
      </c>
      <c r="B41932" s="32" t="s">
        <v>142</v>
      </c>
      <c r="C41932">
        <f t="shared" si="655"/>
        <v>96088</v>
      </c>
    </row>
    <row r="41933" spans="1:3">
      <c r="A41933" s="32" t="s">
        <v>5153</v>
      </c>
      <c r="B41933" s="32" t="s">
        <v>142</v>
      </c>
      <c r="C41933">
        <f t="shared" si="655"/>
        <v>96089</v>
      </c>
    </row>
    <row r="41934" spans="1:3">
      <c r="A41934" s="32" t="s">
        <v>5388</v>
      </c>
      <c r="B41934" s="32" t="s">
        <v>142</v>
      </c>
      <c r="C41934">
        <f t="shared" si="655"/>
        <v>96090</v>
      </c>
    </row>
    <row r="41935" spans="1:3">
      <c r="A41935" s="32" t="s">
        <v>5389</v>
      </c>
      <c r="B41935" s="32" t="s">
        <v>142</v>
      </c>
      <c r="C41935">
        <f t="shared" si="655"/>
        <v>96091</v>
      </c>
    </row>
    <row r="41936" spans="1:3">
      <c r="A41936" s="32" t="s">
        <v>5154</v>
      </c>
      <c r="B41936" s="32" t="s">
        <v>142</v>
      </c>
      <c r="C41936">
        <f t="shared" si="655"/>
        <v>96092</v>
      </c>
    </row>
    <row r="41937" spans="1:3">
      <c r="A41937" s="32" t="s">
        <v>5390</v>
      </c>
      <c r="B41937" s="32" t="s">
        <v>142</v>
      </c>
      <c r="C41937">
        <f t="shared" si="655"/>
        <v>96093</v>
      </c>
    </row>
    <row r="41938" spans="1:3">
      <c r="A41938" s="32" t="s">
        <v>5155</v>
      </c>
      <c r="B41938" s="32" t="s">
        <v>142</v>
      </c>
      <c r="C41938">
        <f t="shared" si="655"/>
        <v>96094</v>
      </c>
    </row>
    <row r="41939" spans="1:3">
      <c r="A41939" s="32" t="s">
        <v>5156</v>
      </c>
      <c r="B41939" s="32" t="s">
        <v>142</v>
      </c>
      <c r="C41939">
        <f t="shared" si="655"/>
        <v>96095</v>
      </c>
    </row>
    <row r="41940" spans="1:3">
      <c r="A41940" s="32" t="s">
        <v>5391</v>
      </c>
      <c r="B41940" s="32" t="s">
        <v>142</v>
      </c>
      <c r="C41940">
        <f t="shared" si="655"/>
        <v>96096</v>
      </c>
    </row>
    <row r="41941" spans="1:3">
      <c r="A41941" s="32" t="s">
        <v>5157</v>
      </c>
      <c r="B41941" s="32" t="s">
        <v>142</v>
      </c>
      <c r="C41941">
        <f t="shared" si="655"/>
        <v>96097</v>
      </c>
    </row>
    <row r="41942" spans="1:3">
      <c r="A41942" s="32" t="s">
        <v>5392</v>
      </c>
      <c r="B41942" s="32" t="s">
        <v>142</v>
      </c>
      <c r="C41942">
        <f t="shared" si="655"/>
        <v>96099</v>
      </c>
    </row>
    <row r="41943" spans="1:3">
      <c r="A41943" s="32" t="s">
        <v>5393</v>
      </c>
      <c r="B41943" s="32" t="s">
        <v>142</v>
      </c>
      <c r="C41943">
        <f t="shared" si="655"/>
        <v>96101</v>
      </c>
    </row>
    <row r="41944" spans="1:3">
      <c r="A41944" s="32" t="s">
        <v>5394</v>
      </c>
      <c r="B41944" s="32" t="s">
        <v>142</v>
      </c>
      <c r="C41944">
        <f t="shared" si="655"/>
        <v>96103</v>
      </c>
    </row>
    <row r="41945" spans="1:3">
      <c r="A41945" s="32" t="s">
        <v>5158</v>
      </c>
      <c r="B41945" s="32" t="s">
        <v>142</v>
      </c>
      <c r="C41945">
        <f t="shared" si="655"/>
        <v>96104</v>
      </c>
    </row>
    <row r="41946" spans="1:3">
      <c r="A41946" s="32" t="s">
        <v>5159</v>
      </c>
      <c r="B41946" s="32" t="s">
        <v>142</v>
      </c>
      <c r="C41946">
        <f t="shared" si="655"/>
        <v>96105</v>
      </c>
    </row>
    <row r="41947" spans="1:3">
      <c r="A41947" s="32" t="s">
        <v>5395</v>
      </c>
      <c r="B41947" s="32" t="s">
        <v>142</v>
      </c>
      <c r="C41947">
        <f t="shared" si="655"/>
        <v>96106</v>
      </c>
    </row>
    <row r="41948" spans="1:3">
      <c r="A41948" s="32" t="s">
        <v>5160</v>
      </c>
      <c r="B41948" s="32" t="s">
        <v>142</v>
      </c>
      <c r="C41948">
        <f t="shared" si="655"/>
        <v>96107</v>
      </c>
    </row>
    <row r="41949" spans="1:3">
      <c r="A41949" s="32" t="s">
        <v>5448</v>
      </c>
      <c r="B41949" s="32" t="s">
        <v>142</v>
      </c>
      <c r="C41949">
        <f t="shared" si="655"/>
        <v>96108</v>
      </c>
    </row>
    <row r="41950" spans="1:3">
      <c r="A41950" s="32" t="s">
        <v>5396</v>
      </c>
      <c r="B41950" s="32" t="s">
        <v>142</v>
      </c>
      <c r="C41950">
        <f t="shared" si="655"/>
        <v>96109</v>
      </c>
    </row>
    <row r="41951" spans="1:3">
      <c r="A41951" s="32" t="s">
        <v>5161</v>
      </c>
      <c r="B41951" s="32" t="s">
        <v>142</v>
      </c>
      <c r="C41951">
        <f t="shared" si="655"/>
        <v>96110</v>
      </c>
    </row>
    <row r="41952" spans="1:3">
      <c r="A41952" s="32" t="s">
        <v>5397</v>
      </c>
      <c r="B41952" s="32" t="s">
        <v>142</v>
      </c>
      <c r="C41952">
        <f t="shared" si="655"/>
        <v>96111</v>
      </c>
    </row>
    <row r="41953" spans="1:3">
      <c r="A41953" s="32" t="s">
        <v>5162</v>
      </c>
      <c r="B41953" s="32" t="s">
        <v>142</v>
      </c>
      <c r="C41953">
        <f t="shared" si="655"/>
        <v>96112</v>
      </c>
    </row>
    <row r="41954" spans="1:3">
      <c r="A41954" s="32" t="s">
        <v>5398</v>
      </c>
      <c r="B41954" s="32" t="s">
        <v>142</v>
      </c>
      <c r="C41954">
        <f t="shared" si="655"/>
        <v>96113</v>
      </c>
    </row>
    <row r="41955" spans="1:3">
      <c r="A41955" s="32" t="s">
        <v>5399</v>
      </c>
      <c r="B41955" s="32" t="s">
        <v>142</v>
      </c>
      <c r="C41955">
        <f t="shared" si="655"/>
        <v>96114</v>
      </c>
    </row>
    <row r="41956" spans="1:3">
      <c r="A41956" s="32" t="s">
        <v>5163</v>
      </c>
      <c r="B41956" s="32" t="s">
        <v>142</v>
      </c>
      <c r="C41956">
        <f t="shared" si="655"/>
        <v>96115</v>
      </c>
    </row>
    <row r="41957" spans="1:3">
      <c r="A41957" s="32" t="s">
        <v>5400</v>
      </c>
      <c r="B41957" s="32" t="s">
        <v>142</v>
      </c>
      <c r="C41957">
        <f t="shared" si="655"/>
        <v>96116</v>
      </c>
    </row>
    <row r="41958" spans="1:3">
      <c r="A41958" s="32" t="s">
        <v>5164</v>
      </c>
      <c r="B41958" s="32" t="s">
        <v>142</v>
      </c>
      <c r="C41958">
        <f t="shared" si="655"/>
        <v>96117</v>
      </c>
    </row>
    <row r="41959" spans="1:3">
      <c r="A41959" s="32" t="s">
        <v>5165</v>
      </c>
      <c r="B41959" s="32" t="s">
        <v>142</v>
      </c>
      <c r="C41959">
        <f t="shared" si="655"/>
        <v>96118</v>
      </c>
    </row>
    <row r="41960" spans="1:3">
      <c r="A41960" s="32" t="s">
        <v>5401</v>
      </c>
      <c r="B41960" s="32" t="s">
        <v>142</v>
      </c>
      <c r="C41960">
        <f t="shared" si="655"/>
        <v>96119</v>
      </c>
    </row>
    <row r="41961" spans="1:3">
      <c r="A41961" s="32" t="s">
        <v>5166</v>
      </c>
      <c r="B41961" s="32" t="s">
        <v>142</v>
      </c>
      <c r="C41961">
        <f t="shared" si="655"/>
        <v>96120</v>
      </c>
    </row>
    <row r="41962" spans="1:3">
      <c r="A41962" s="32" t="s">
        <v>5402</v>
      </c>
      <c r="B41962" s="32" t="s">
        <v>142</v>
      </c>
      <c r="C41962">
        <f t="shared" si="655"/>
        <v>96121</v>
      </c>
    </row>
    <row r="41963" spans="1:3">
      <c r="A41963" s="32" t="s">
        <v>5403</v>
      </c>
      <c r="B41963" s="32" t="s">
        <v>142</v>
      </c>
      <c r="C41963">
        <f t="shared" si="655"/>
        <v>96122</v>
      </c>
    </row>
    <row r="41964" spans="1:3">
      <c r="A41964" s="32" t="s">
        <v>5167</v>
      </c>
      <c r="B41964" s="32" t="s">
        <v>142</v>
      </c>
      <c r="C41964">
        <f t="shared" si="655"/>
        <v>96123</v>
      </c>
    </row>
    <row r="41965" spans="1:3">
      <c r="A41965" s="32" t="s">
        <v>5404</v>
      </c>
      <c r="B41965" s="32" t="s">
        <v>142</v>
      </c>
      <c r="C41965">
        <f t="shared" si="655"/>
        <v>96124</v>
      </c>
    </row>
    <row r="41966" spans="1:3">
      <c r="A41966" s="32" t="s">
        <v>5168</v>
      </c>
      <c r="B41966" s="32" t="s">
        <v>142</v>
      </c>
      <c r="C41966">
        <f t="shared" si="655"/>
        <v>96125</v>
      </c>
    </row>
    <row r="41967" spans="1:3">
      <c r="A41967" s="32" t="s">
        <v>5169</v>
      </c>
      <c r="B41967" s="32" t="s">
        <v>142</v>
      </c>
      <c r="C41967">
        <f t="shared" si="655"/>
        <v>96126</v>
      </c>
    </row>
    <row r="41968" spans="1:3">
      <c r="A41968" s="32" t="s">
        <v>5449</v>
      </c>
      <c r="B41968" s="32" t="s">
        <v>142</v>
      </c>
      <c r="C41968">
        <f t="shared" si="655"/>
        <v>96127</v>
      </c>
    </row>
    <row r="41969" spans="1:3">
      <c r="A41969" s="32" t="s">
        <v>5170</v>
      </c>
      <c r="B41969" s="32" t="s">
        <v>142</v>
      </c>
      <c r="C41969">
        <f t="shared" si="655"/>
        <v>96128</v>
      </c>
    </row>
    <row r="41970" spans="1:3">
      <c r="A41970" s="32" t="s">
        <v>5405</v>
      </c>
      <c r="B41970" s="32" t="s">
        <v>142</v>
      </c>
      <c r="C41970">
        <f t="shared" si="655"/>
        <v>96129</v>
      </c>
    </row>
    <row r="41971" spans="1:3">
      <c r="A41971" s="32" t="s">
        <v>5171</v>
      </c>
      <c r="B41971" s="32" t="s">
        <v>142</v>
      </c>
      <c r="C41971">
        <f t="shared" si="655"/>
        <v>96130</v>
      </c>
    </row>
    <row r="41972" spans="1:3">
      <c r="A41972" s="32" t="s">
        <v>5406</v>
      </c>
      <c r="B41972" s="32" t="s">
        <v>142</v>
      </c>
      <c r="C41972">
        <f t="shared" si="655"/>
        <v>96132</v>
      </c>
    </row>
    <row r="41973" spans="1:3">
      <c r="A41973" s="32" t="s">
        <v>5172</v>
      </c>
      <c r="B41973" s="32" t="s">
        <v>142</v>
      </c>
      <c r="C41973">
        <f t="shared" si="655"/>
        <v>96133</v>
      </c>
    </row>
    <row r="41974" spans="1:3">
      <c r="A41974" s="32" t="s">
        <v>5450</v>
      </c>
      <c r="B41974" s="32" t="s">
        <v>142</v>
      </c>
      <c r="C41974">
        <f t="shared" si="655"/>
        <v>96134</v>
      </c>
    </row>
    <row r="41975" spans="1:3">
      <c r="A41975" s="32" t="s">
        <v>5173</v>
      </c>
      <c r="B41975" s="32" t="s">
        <v>142</v>
      </c>
      <c r="C41975">
        <f t="shared" si="655"/>
        <v>96135</v>
      </c>
    </row>
    <row r="41976" spans="1:3">
      <c r="A41976" s="32" t="s">
        <v>5174</v>
      </c>
      <c r="B41976" s="32" t="s">
        <v>142</v>
      </c>
      <c r="C41976">
        <f t="shared" si="655"/>
        <v>96136</v>
      </c>
    </row>
    <row r="41977" spans="1:3">
      <c r="A41977" s="32" t="s">
        <v>5407</v>
      </c>
      <c r="B41977" s="32" t="s">
        <v>142</v>
      </c>
      <c r="C41977">
        <f t="shared" si="655"/>
        <v>96137</v>
      </c>
    </row>
    <row r="41978" spans="1:3">
      <c r="A41978" s="32" t="s">
        <v>5175</v>
      </c>
      <c r="B41978" s="32" t="s">
        <v>142</v>
      </c>
      <c r="C41978">
        <f t="shared" si="655"/>
        <v>96140</v>
      </c>
    </row>
    <row r="41979" spans="1:3">
      <c r="A41979" s="32" t="s">
        <v>5408</v>
      </c>
      <c r="B41979" s="32" t="s">
        <v>142</v>
      </c>
      <c r="C41979">
        <f t="shared" si="655"/>
        <v>96141</v>
      </c>
    </row>
    <row r="41980" spans="1:3">
      <c r="A41980" s="32" t="s">
        <v>5176</v>
      </c>
      <c r="B41980" s="32" t="s">
        <v>142</v>
      </c>
      <c r="C41980">
        <f t="shared" si="655"/>
        <v>96142</v>
      </c>
    </row>
    <row r="41981" spans="1:3">
      <c r="A41981" s="32" t="s">
        <v>5177</v>
      </c>
      <c r="B41981" s="32" t="s">
        <v>142</v>
      </c>
      <c r="C41981">
        <f t="shared" si="655"/>
        <v>96143</v>
      </c>
    </row>
    <row r="41982" spans="1:3">
      <c r="A41982" s="32" t="s">
        <v>5178</v>
      </c>
      <c r="B41982" s="32" t="s">
        <v>142</v>
      </c>
      <c r="C41982">
        <f t="shared" si="655"/>
        <v>96145</v>
      </c>
    </row>
    <row r="41983" spans="1:3">
      <c r="A41983" s="32" t="s">
        <v>5409</v>
      </c>
      <c r="B41983" s="32" t="s">
        <v>142</v>
      </c>
      <c r="C41983">
        <f t="shared" si="655"/>
        <v>96146</v>
      </c>
    </row>
    <row r="41984" spans="1:3">
      <c r="A41984" s="32" t="s">
        <v>5179</v>
      </c>
      <c r="B41984" s="32" t="s">
        <v>142</v>
      </c>
      <c r="C41984">
        <f t="shared" si="655"/>
        <v>96148</v>
      </c>
    </row>
    <row r="41985" spans="1:3">
      <c r="A41985" s="32" t="s">
        <v>5410</v>
      </c>
      <c r="B41985" s="32" t="s">
        <v>142</v>
      </c>
      <c r="C41985">
        <f t="shared" si="655"/>
        <v>96150</v>
      </c>
    </row>
    <row r="41986" spans="1:3">
      <c r="A41986" s="32" t="s">
        <v>5180</v>
      </c>
      <c r="B41986" s="32" t="s">
        <v>142</v>
      </c>
      <c r="C41986">
        <f t="shared" ref="C41986:C42049" si="656">1*A41986</f>
        <v>96151</v>
      </c>
    </row>
    <row r="41987" spans="1:3">
      <c r="A41987" s="32" t="s">
        <v>5411</v>
      </c>
      <c r="B41987" s="32" t="s">
        <v>142</v>
      </c>
      <c r="C41987">
        <f t="shared" si="656"/>
        <v>96152</v>
      </c>
    </row>
    <row r="41988" spans="1:3">
      <c r="A41988" s="32" t="s">
        <v>5558</v>
      </c>
      <c r="B41988" s="32" t="s">
        <v>142</v>
      </c>
      <c r="C41988">
        <f t="shared" si="656"/>
        <v>96153</v>
      </c>
    </row>
    <row r="41989" spans="1:3">
      <c r="A41989" s="32" t="s">
        <v>5181</v>
      </c>
      <c r="B41989" s="32" t="s">
        <v>142</v>
      </c>
      <c r="C41989">
        <f t="shared" si="656"/>
        <v>96154</v>
      </c>
    </row>
    <row r="41990" spans="1:3">
      <c r="A41990" s="32" t="s">
        <v>5412</v>
      </c>
      <c r="B41990" s="32" t="s">
        <v>142</v>
      </c>
      <c r="C41990">
        <f t="shared" si="656"/>
        <v>96155</v>
      </c>
    </row>
    <row r="41991" spans="1:3">
      <c r="A41991" s="32" t="s">
        <v>5182</v>
      </c>
      <c r="B41991" s="32" t="s">
        <v>142</v>
      </c>
      <c r="C41991">
        <f t="shared" si="656"/>
        <v>96156</v>
      </c>
    </row>
    <row r="41992" spans="1:3">
      <c r="A41992" s="32" t="s">
        <v>5413</v>
      </c>
      <c r="B41992" s="32" t="s">
        <v>142</v>
      </c>
      <c r="C41992">
        <f t="shared" si="656"/>
        <v>96157</v>
      </c>
    </row>
    <row r="41993" spans="1:3">
      <c r="A41993" s="32" t="s">
        <v>5414</v>
      </c>
      <c r="B41993" s="32" t="s">
        <v>142</v>
      </c>
      <c r="C41993">
        <f t="shared" si="656"/>
        <v>96158</v>
      </c>
    </row>
    <row r="41994" spans="1:3">
      <c r="A41994" s="32" t="s">
        <v>5415</v>
      </c>
      <c r="B41994" s="32" t="s">
        <v>142</v>
      </c>
      <c r="C41994">
        <f t="shared" si="656"/>
        <v>96160</v>
      </c>
    </row>
    <row r="41995" spans="1:3">
      <c r="A41995" s="32" t="s">
        <v>5416</v>
      </c>
      <c r="B41995" s="32" t="s">
        <v>142</v>
      </c>
      <c r="C41995">
        <f t="shared" si="656"/>
        <v>96161</v>
      </c>
    </row>
    <row r="41996" spans="1:3">
      <c r="A41996" s="32" t="s">
        <v>5183</v>
      </c>
      <c r="B41996" s="32" t="s">
        <v>142</v>
      </c>
      <c r="C41996">
        <f t="shared" si="656"/>
        <v>96162</v>
      </c>
    </row>
    <row r="41997" spans="1:3">
      <c r="A41997" s="32" t="s">
        <v>5477</v>
      </c>
      <c r="B41997" s="32" t="s">
        <v>142</v>
      </c>
      <c r="C41997">
        <f t="shared" si="656"/>
        <v>96201</v>
      </c>
    </row>
    <row r="41998" spans="1:3">
      <c r="A41998" s="32" t="s">
        <v>5600</v>
      </c>
      <c r="B41998" s="32" t="s">
        <v>142</v>
      </c>
      <c r="C41998">
        <f t="shared" si="656"/>
        <v>96202</v>
      </c>
    </row>
    <row r="41999" spans="1:3">
      <c r="A41999" s="32" t="s">
        <v>5559</v>
      </c>
      <c r="B41999" s="32" t="s">
        <v>142</v>
      </c>
      <c r="C41999">
        <f t="shared" si="656"/>
        <v>96203</v>
      </c>
    </row>
    <row r="42000" spans="1:3">
      <c r="A42000" s="32" t="s">
        <v>5478</v>
      </c>
      <c r="B42000" s="32" t="s">
        <v>142</v>
      </c>
      <c r="C42000">
        <f t="shared" si="656"/>
        <v>96204</v>
      </c>
    </row>
    <row r="42001" spans="1:3">
      <c r="A42001" s="32" t="s">
        <v>5601</v>
      </c>
      <c r="B42001" s="32" t="s">
        <v>142</v>
      </c>
      <c r="C42001">
        <f t="shared" si="656"/>
        <v>96205</v>
      </c>
    </row>
    <row r="42002" spans="1:3">
      <c r="A42002" s="32" t="s">
        <v>5479</v>
      </c>
      <c r="B42002" s="32" t="s">
        <v>142</v>
      </c>
      <c r="C42002">
        <f t="shared" si="656"/>
        <v>96206</v>
      </c>
    </row>
    <row r="42003" spans="1:3">
      <c r="A42003" s="32" t="s">
        <v>5480</v>
      </c>
      <c r="B42003" s="32" t="s">
        <v>142</v>
      </c>
      <c r="C42003">
        <f t="shared" si="656"/>
        <v>96207</v>
      </c>
    </row>
    <row r="42004" spans="1:3">
      <c r="A42004" s="32" t="s">
        <v>44056</v>
      </c>
      <c r="B42004" s="32" t="s">
        <v>44073</v>
      </c>
      <c r="C42004">
        <f t="shared" si="656"/>
        <v>96208</v>
      </c>
    </row>
    <row r="42005" spans="1:3">
      <c r="A42005" s="32" t="s">
        <v>5481</v>
      </c>
      <c r="B42005" s="32" t="s">
        <v>142</v>
      </c>
      <c r="C42005">
        <f t="shared" si="656"/>
        <v>96209</v>
      </c>
    </row>
    <row r="42006" spans="1:3">
      <c r="A42006" s="32" t="s">
        <v>44057</v>
      </c>
      <c r="B42006" s="32" t="s">
        <v>44073</v>
      </c>
      <c r="C42006">
        <f t="shared" si="656"/>
        <v>96210</v>
      </c>
    </row>
    <row r="42007" spans="1:3">
      <c r="A42007" s="32" t="s">
        <v>44058</v>
      </c>
      <c r="B42007" s="32" t="s">
        <v>44073</v>
      </c>
      <c r="C42007">
        <f t="shared" si="656"/>
        <v>96212</v>
      </c>
    </row>
    <row r="42008" spans="1:3">
      <c r="A42008" s="32" t="s">
        <v>5602</v>
      </c>
      <c r="B42008" s="32" t="s">
        <v>142</v>
      </c>
      <c r="C42008">
        <f t="shared" si="656"/>
        <v>96213</v>
      </c>
    </row>
    <row r="42009" spans="1:3">
      <c r="A42009" s="32" t="s">
        <v>5603</v>
      </c>
      <c r="B42009" s="32" t="s">
        <v>142</v>
      </c>
      <c r="C42009">
        <f t="shared" si="656"/>
        <v>96214</v>
      </c>
    </row>
    <row r="42010" spans="1:3">
      <c r="A42010" s="32" t="s">
        <v>5482</v>
      </c>
      <c r="B42010" s="32" t="s">
        <v>142</v>
      </c>
      <c r="C42010">
        <f t="shared" si="656"/>
        <v>96218</v>
      </c>
    </row>
    <row r="42011" spans="1:3">
      <c r="A42011" s="32" t="s">
        <v>5604</v>
      </c>
      <c r="B42011" s="32" t="s">
        <v>142</v>
      </c>
      <c r="C42011">
        <f t="shared" si="656"/>
        <v>96224</v>
      </c>
    </row>
    <row r="42012" spans="1:3">
      <c r="A42012" s="32" t="s">
        <v>44059</v>
      </c>
      <c r="B42012" s="32" t="s">
        <v>44073</v>
      </c>
      <c r="C42012">
        <f t="shared" si="656"/>
        <v>96251</v>
      </c>
    </row>
    <row r="42013" spans="1:3">
      <c r="A42013" s="32" t="s">
        <v>5605</v>
      </c>
      <c r="B42013" s="32" t="s">
        <v>142</v>
      </c>
      <c r="C42013">
        <f t="shared" si="656"/>
        <v>96257</v>
      </c>
    </row>
    <row r="42014" spans="1:3">
      <c r="A42014" s="32" t="s">
        <v>5483</v>
      </c>
      <c r="B42014" s="32" t="s">
        <v>142</v>
      </c>
      <c r="C42014">
        <f t="shared" si="656"/>
        <v>96258</v>
      </c>
    </row>
    <row r="42015" spans="1:3">
      <c r="A42015" s="32" t="s">
        <v>5484</v>
      </c>
      <c r="B42015" s="32" t="s">
        <v>142</v>
      </c>
      <c r="C42015">
        <f t="shared" si="656"/>
        <v>96260</v>
      </c>
    </row>
    <row r="42016" spans="1:3">
      <c r="A42016" s="32" t="s">
        <v>5560</v>
      </c>
      <c r="B42016" s="32" t="s">
        <v>142</v>
      </c>
      <c r="C42016">
        <f t="shared" si="656"/>
        <v>96264</v>
      </c>
    </row>
    <row r="42017" spans="1:3">
      <c r="A42017" s="32" t="s">
        <v>5561</v>
      </c>
      <c r="B42017" s="32" t="s">
        <v>142</v>
      </c>
      <c r="C42017">
        <f t="shared" si="656"/>
        <v>96266</v>
      </c>
    </row>
    <row r="42018" spans="1:3">
      <c r="A42018" s="32" t="s">
        <v>5606</v>
      </c>
      <c r="B42018" s="32" t="s">
        <v>142</v>
      </c>
      <c r="C42018">
        <f t="shared" si="656"/>
        <v>96267</v>
      </c>
    </row>
    <row r="42019" spans="1:3">
      <c r="A42019" s="32" t="s">
        <v>5562</v>
      </c>
      <c r="B42019" s="32" t="s">
        <v>142</v>
      </c>
      <c r="C42019">
        <f t="shared" si="656"/>
        <v>96269</v>
      </c>
    </row>
    <row r="42020" spans="1:3">
      <c r="A42020" s="32" t="s">
        <v>5563</v>
      </c>
      <c r="B42020" s="32" t="s">
        <v>142</v>
      </c>
      <c r="C42020">
        <f t="shared" si="656"/>
        <v>96271</v>
      </c>
    </row>
    <row r="42021" spans="1:3">
      <c r="A42021" s="32" t="s">
        <v>5607</v>
      </c>
      <c r="B42021" s="32" t="s">
        <v>142</v>
      </c>
      <c r="C42021">
        <f t="shared" si="656"/>
        <v>96275</v>
      </c>
    </row>
    <row r="42022" spans="1:3">
      <c r="A42022" s="32" t="s">
        <v>5485</v>
      </c>
      <c r="B42022" s="32" t="s">
        <v>142</v>
      </c>
      <c r="C42022">
        <f t="shared" si="656"/>
        <v>96276</v>
      </c>
    </row>
    <row r="42023" spans="1:3">
      <c r="A42023" s="32" t="s">
        <v>5564</v>
      </c>
      <c r="B42023" s="32" t="s">
        <v>142</v>
      </c>
      <c r="C42023">
        <f t="shared" si="656"/>
        <v>96278</v>
      </c>
    </row>
    <row r="42024" spans="1:3">
      <c r="A42024" s="32" t="s">
        <v>5608</v>
      </c>
      <c r="B42024" s="32" t="s">
        <v>142</v>
      </c>
      <c r="C42024">
        <f t="shared" si="656"/>
        <v>96283</v>
      </c>
    </row>
    <row r="42025" spans="1:3">
      <c r="A42025" s="32" t="s">
        <v>5486</v>
      </c>
      <c r="B42025" s="32" t="s">
        <v>142</v>
      </c>
      <c r="C42025">
        <f t="shared" si="656"/>
        <v>96284</v>
      </c>
    </row>
    <row r="42026" spans="1:3">
      <c r="A42026" s="32" t="s">
        <v>44060</v>
      </c>
      <c r="B42026" s="32" t="s">
        <v>44073</v>
      </c>
      <c r="C42026">
        <f t="shared" si="656"/>
        <v>96301</v>
      </c>
    </row>
    <row r="42027" spans="1:3">
      <c r="A42027" s="32" t="s">
        <v>5609</v>
      </c>
      <c r="B42027" s="32" t="s">
        <v>142</v>
      </c>
      <c r="C42027">
        <f t="shared" si="656"/>
        <v>96303</v>
      </c>
    </row>
    <row r="42028" spans="1:3">
      <c r="A42028" s="32" t="s">
        <v>5610</v>
      </c>
      <c r="B42028" s="32" t="s">
        <v>142</v>
      </c>
      <c r="C42028">
        <f t="shared" si="656"/>
        <v>96306</v>
      </c>
    </row>
    <row r="42029" spans="1:3">
      <c r="A42029" s="32" t="s">
        <v>5487</v>
      </c>
      <c r="B42029" s="32" t="s">
        <v>142</v>
      </c>
      <c r="C42029">
        <f t="shared" si="656"/>
        <v>96309</v>
      </c>
    </row>
    <row r="42030" spans="1:3">
      <c r="A42030" s="32" t="s">
        <v>5488</v>
      </c>
      <c r="B42030" s="32" t="s">
        <v>142</v>
      </c>
      <c r="C42030">
        <f t="shared" si="656"/>
        <v>96310</v>
      </c>
    </row>
    <row r="42031" spans="1:3">
      <c r="A42031" s="32" t="s">
        <v>5489</v>
      </c>
      <c r="B42031" s="32" t="s">
        <v>142</v>
      </c>
      <c r="C42031">
        <f t="shared" si="656"/>
        <v>96319</v>
      </c>
    </row>
    <row r="42032" spans="1:3">
      <c r="A42032" s="32" t="s">
        <v>5565</v>
      </c>
      <c r="B42032" s="32" t="s">
        <v>142</v>
      </c>
      <c r="C42032">
        <f t="shared" si="656"/>
        <v>96321</v>
      </c>
    </row>
    <row r="42033" spans="1:3">
      <c r="A42033" s="32" t="s">
        <v>5611</v>
      </c>
      <c r="B42033" s="32" t="s">
        <v>142</v>
      </c>
      <c r="C42033">
        <f t="shared" si="656"/>
        <v>96322</v>
      </c>
    </row>
    <row r="42034" spans="1:3">
      <c r="A42034" s="32" t="s">
        <v>5612</v>
      </c>
      <c r="B42034" s="32" t="s">
        <v>142</v>
      </c>
      <c r="C42034">
        <f t="shared" si="656"/>
        <v>96323</v>
      </c>
    </row>
    <row r="42035" spans="1:3">
      <c r="A42035" s="32" t="s">
        <v>5490</v>
      </c>
      <c r="B42035" s="32" t="s">
        <v>142</v>
      </c>
      <c r="C42035">
        <f t="shared" si="656"/>
        <v>96326</v>
      </c>
    </row>
    <row r="42036" spans="1:3">
      <c r="A42036" s="32" t="s">
        <v>5566</v>
      </c>
      <c r="B42036" s="32" t="s">
        <v>142</v>
      </c>
      <c r="C42036">
        <f t="shared" si="656"/>
        <v>96328</v>
      </c>
    </row>
    <row r="42037" spans="1:3">
      <c r="A42037" s="32" t="s">
        <v>5567</v>
      </c>
      <c r="B42037" s="32" t="s">
        <v>142</v>
      </c>
      <c r="C42037">
        <f t="shared" si="656"/>
        <v>96330</v>
      </c>
    </row>
    <row r="42038" spans="1:3">
      <c r="A42038" s="32" t="s">
        <v>5491</v>
      </c>
      <c r="B42038" s="32" t="s">
        <v>142</v>
      </c>
      <c r="C42038">
        <f t="shared" si="656"/>
        <v>96331</v>
      </c>
    </row>
    <row r="42039" spans="1:3">
      <c r="A42039" s="32" t="s">
        <v>5492</v>
      </c>
      <c r="B42039" s="32" t="s">
        <v>142</v>
      </c>
      <c r="C42039">
        <f t="shared" si="656"/>
        <v>96336</v>
      </c>
    </row>
    <row r="42040" spans="1:3">
      <c r="A42040" s="32" t="s">
        <v>5493</v>
      </c>
      <c r="B42040" s="32" t="s">
        <v>142</v>
      </c>
      <c r="C42040">
        <f t="shared" si="656"/>
        <v>96337</v>
      </c>
    </row>
    <row r="42041" spans="1:3">
      <c r="A42041" s="32" t="s">
        <v>5568</v>
      </c>
      <c r="B42041" s="32" t="s">
        <v>142</v>
      </c>
      <c r="C42041">
        <f t="shared" si="656"/>
        <v>96338</v>
      </c>
    </row>
    <row r="42042" spans="1:3">
      <c r="A42042" s="32" t="s">
        <v>5494</v>
      </c>
      <c r="B42042" s="32" t="s">
        <v>142</v>
      </c>
      <c r="C42042">
        <f t="shared" si="656"/>
        <v>96339</v>
      </c>
    </row>
    <row r="42043" spans="1:3">
      <c r="A42043" s="32" t="s">
        <v>5613</v>
      </c>
      <c r="B42043" s="32" t="s">
        <v>142</v>
      </c>
      <c r="C42043">
        <f t="shared" si="656"/>
        <v>96343</v>
      </c>
    </row>
    <row r="42044" spans="1:3">
      <c r="A42044" s="32" t="s">
        <v>5495</v>
      </c>
      <c r="B42044" s="32" t="s">
        <v>142</v>
      </c>
      <c r="C42044">
        <f t="shared" si="656"/>
        <v>96346</v>
      </c>
    </row>
    <row r="42045" spans="1:3">
      <c r="A42045" s="32" t="s">
        <v>5496</v>
      </c>
      <c r="B42045" s="32" t="s">
        <v>142</v>
      </c>
      <c r="C42045">
        <f t="shared" si="656"/>
        <v>96347</v>
      </c>
    </row>
    <row r="42046" spans="1:3">
      <c r="A42046" s="32" t="s">
        <v>5614</v>
      </c>
      <c r="B42046" s="32" t="s">
        <v>142</v>
      </c>
      <c r="C42046">
        <f t="shared" si="656"/>
        <v>96348</v>
      </c>
    </row>
    <row r="42047" spans="1:3">
      <c r="A42047" s="32" t="s">
        <v>5497</v>
      </c>
      <c r="B42047" s="32" t="s">
        <v>142</v>
      </c>
      <c r="C42047">
        <f t="shared" si="656"/>
        <v>96349</v>
      </c>
    </row>
    <row r="42048" spans="1:3">
      <c r="A42048" s="32" t="s">
        <v>5615</v>
      </c>
      <c r="B42048" s="32" t="s">
        <v>142</v>
      </c>
      <c r="C42048">
        <f t="shared" si="656"/>
        <v>96350</v>
      </c>
    </row>
    <row r="42049" spans="1:3">
      <c r="A42049" s="32" t="s">
        <v>5616</v>
      </c>
      <c r="B42049" s="32" t="s">
        <v>142</v>
      </c>
      <c r="C42049">
        <f t="shared" si="656"/>
        <v>96351</v>
      </c>
    </row>
    <row r="42050" spans="1:3">
      <c r="A42050" s="32" t="s">
        <v>5498</v>
      </c>
      <c r="B42050" s="32" t="s">
        <v>142</v>
      </c>
      <c r="C42050">
        <f t="shared" ref="C42050:C42113" si="657">1*A42050</f>
        <v>96362</v>
      </c>
    </row>
    <row r="42051" spans="1:3">
      <c r="A42051" s="32" t="s">
        <v>5617</v>
      </c>
      <c r="B42051" s="32" t="s">
        <v>142</v>
      </c>
      <c r="C42051">
        <f t="shared" si="657"/>
        <v>96365</v>
      </c>
    </row>
    <row r="42052" spans="1:3">
      <c r="A42052" s="32" t="s">
        <v>5499</v>
      </c>
      <c r="B42052" s="32" t="s">
        <v>142</v>
      </c>
      <c r="C42052">
        <f t="shared" si="657"/>
        <v>96367</v>
      </c>
    </row>
    <row r="42053" spans="1:3">
      <c r="A42053" s="32" t="s">
        <v>5618</v>
      </c>
      <c r="B42053" s="32" t="s">
        <v>142</v>
      </c>
      <c r="C42053">
        <f t="shared" si="657"/>
        <v>96368</v>
      </c>
    </row>
    <row r="42054" spans="1:3">
      <c r="A42054" s="32" t="s">
        <v>5500</v>
      </c>
      <c r="B42054" s="32" t="s">
        <v>142</v>
      </c>
      <c r="C42054">
        <f t="shared" si="657"/>
        <v>96370</v>
      </c>
    </row>
    <row r="42055" spans="1:3">
      <c r="A42055" s="32" t="s">
        <v>5569</v>
      </c>
      <c r="B42055" s="32" t="s">
        <v>142</v>
      </c>
      <c r="C42055">
        <f t="shared" si="657"/>
        <v>96372</v>
      </c>
    </row>
    <row r="42056" spans="1:3">
      <c r="A42056" s="32" t="s">
        <v>5501</v>
      </c>
      <c r="B42056" s="32" t="s">
        <v>142</v>
      </c>
      <c r="C42056">
        <f t="shared" si="657"/>
        <v>96373</v>
      </c>
    </row>
    <row r="42057" spans="1:3">
      <c r="A42057" s="32" t="s">
        <v>5619</v>
      </c>
      <c r="B42057" s="32" t="s">
        <v>142</v>
      </c>
      <c r="C42057">
        <f t="shared" si="657"/>
        <v>96374</v>
      </c>
    </row>
    <row r="42058" spans="1:3">
      <c r="A42058" s="32" t="s">
        <v>5570</v>
      </c>
      <c r="B42058" s="32" t="s">
        <v>142</v>
      </c>
      <c r="C42058">
        <f t="shared" si="657"/>
        <v>96375</v>
      </c>
    </row>
    <row r="42059" spans="1:3">
      <c r="A42059" s="32" t="s">
        <v>5502</v>
      </c>
      <c r="B42059" s="32" t="s">
        <v>142</v>
      </c>
      <c r="C42059">
        <f t="shared" si="657"/>
        <v>96376</v>
      </c>
    </row>
    <row r="42060" spans="1:3">
      <c r="A42060" s="32" t="s">
        <v>5620</v>
      </c>
      <c r="B42060" s="32" t="s">
        <v>142</v>
      </c>
      <c r="C42060">
        <f t="shared" si="657"/>
        <v>96377</v>
      </c>
    </row>
    <row r="42061" spans="1:3">
      <c r="A42061" s="32" t="s">
        <v>5503</v>
      </c>
      <c r="B42061" s="32" t="s">
        <v>142</v>
      </c>
      <c r="C42061">
        <f t="shared" si="657"/>
        <v>96378</v>
      </c>
    </row>
    <row r="42062" spans="1:3">
      <c r="A42062" s="32" t="s">
        <v>5504</v>
      </c>
      <c r="B42062" s="32" t="s">
        <v>142</v>
      </c>
      <c r="C42062">
        <f t="shared" si="657"/>
        <v>96379</v>
      </c>
    </row>
    <row r="42063" spans="1:3">
      <c r="A42063" s="32" t="s">
        <v>5505</v>
      </c>
      <c r="B42063" s="32" t="s">
        <v>142</v>
      </c>
      <c r="C42063">
        <f t="shared" si="657"/>
        <v>96380</v>
      </c>
    </row>
    <row r="42064" spans="1:3">
      <c r="A42064" s="32" t="s">
        <v>5506</v>
      </c>
      <c r="B42064" s="32" t="s">
        <v>142</v>
      </c>
      <c r="C42064">
        <f t="shared" si="657"/>
        <v>96382</v>
      </c>
    </row>
    <row r="42065" spans="1:3">
      <c r="A42065" s="32" t="s">
        <v>5621</v>
      </c>
      <c r="B42065" s="32" t="s">
        <v>142</v>
      </c>
      <c r="C42065">
        <f t="shared" si="657"/>
        <v>96384</v>
      </c>
    </row>
    <row r="42066" spans="1:3">
      <c r="A42066" s="32" t="s">
        <v>5507</v>
      </c>
      <c r="B42066" s="32" t="s">
        <v>142</v>
      </c>
      <c r="C42066">
        <f t="shared" si="657"/>
        <v>96385</v>
      </c>
    </row>
    <row r="42067" spans="1:3">
      <c r="A42067" s="32" t="s">
        <v>5571</v>
      </c>
      <c r="B42067" s="32" t="s">
        <v>142</v>
      </c>
      <c r="C42067">
        <f t="shared" si="657"/>
        <v>96386</v>
      </c>
    </row>
    <row r="42068" spans="1:3">
      <c r="A42068" s="32" t="s">
        <v>5622</v>
      </c>
      <c r="B42068" s="32" t="s">
        <v>142</v>
      </c>
      <c r="C42068">
        <f t="shared" si="657"/>
        <v>96387</v>
      </c>
    </row>
    <row r="42069" spans="1:3">
      <c r="A42069" s="32" t="s">
        <v>5508</v>
      </c>
      <c r="B42069" s="32" t="s">
        <v>142</v>
      </c>
      <c r="C42069">
        <f t="shared" si="657"/>
        <v>96388</v>
      </c>
    </row>
    <row r="42070" spans="1:3">
      <c r="A42070" s="32" t="s">
        <v>5572</v>
      </c>
      <c r="B42070" s="32" t="s">
        <v>142</v>
      </c>
      <c r="C42070">
        <f t="shared" si="657"/>
        <v>96389</v>
      </c>
    </row>
    <row r="42071" spans="1:3">
      <c r="A42071" s="32" t="s">
        <v>5573</v>
      </c>
      <c r="B42071" s="32" t="s">
        <v>142</v>
      </c>
      <c r="C42071">
        <f t="shared" si="657"/>
        <v>96401</v>
      </c>
    </row>
    <row r="42072" spans="1:3">
      <c r="A42072" s="32" t="s">
        <v>5574</v>
      </c>
      <c r="B42072" s="32" t="s">
        <v>142</v>
      </c>
      <c r="C42072">
        <f t="shared" si="657"/>
        <v>96427</v>
      </c>
    </row>
    <row r="42073" spans="1:3">
      <c r="A42073" s="32" t="s">
        <v>5623</v>
      </c>
      <c r="B42073" s="32" t="s">
        <v>142</v>
      </c>
      <c r="C42073">
        <f t="shared" si="657"/>
        <v>96447</v>
      </c>
    </row>
    <row r="42074" spans="1:3">
      <c r="A42074" s="32" t="s">
        <v>5509</v>
      </c>
      <c r="B42074" s="32" t="s">
        <v>142</v>
      </c>
      <c r="C42074">
        <f t="shared" si="657"/>
        <v>96501</v>
      </c>
    </row>
    <row r="42075" spans="1:3">
      <c r="A42075" s="32" t="s">
        <v>5510</v>
      </c>
      <c r="B42075" s="32" t="s">
        <v>142</v>
      </c>
      <c r="C42075">
        <f t="shared" si="657"/>
        <v>96502</v>
      </c>
    </row>
    <row r="42076" spans="1:3">
      <c r="A42076" s="32" t="s">
        <v>5511</v>
      </c>
      <c r="B42076" s="32" t="s">
        <v>142</v>
      </c>
      <c r="C42076">
        <f t="shared" si="657"/>
        <v>96503</v>
      </c>
    </row>
    <row r="42077" spans="1:3">
      <c r="A42077" s="32" t="s">
        <v>44061</v>
      </c>
      <c r="B42077" s="32" t="s">
        <v>44073</v>
      </c>
      <c r="C42077">
        <f t="shared" si="657"/>
        <v>96504</v>
      </c>
    </row>
    <row r="42078" spans="1:3">
      <c r="A42078" s="32" t="s">
        <v>44062</v>
      </c>
      <c r="B42078" s="32" t="s">
        <v>44073</v>
      </c>
      <c r="C42078">
        <f t="shared" si="657"/>
        <v>96505</v>
      </c>
    </row>
    <row r="42079" spans="1:3">
      <c r="A42079" s="32" t="s">
        <v>5624</v>
      </c>
      <c r="B42079" s="32" t="s">
        <v>142</v>
      </c>
      <c r="C42079">
        <f t="shared" si="657"/>
        <v>96507</v>
      </c>
    </row>
    <row r="42080" spans="1:3">
      <c r="A42080" s="32" t="s">
        <v>5512</v>
      </c>
      <c r="B42080" s="32" t="s">
        <v>142</v>
      </c>
      <c r="C42080">
        <f t="shared" si="657"/>
        <v>96510</v>
      </c>
    </row>
    <row r="42081" spans="1:3">
      <c r="A42081" s="32" t="s">
        <v>5625</v>
      </c>
      <c r="B42081" s="32" t="s">
        <v>142</v>
      </c>
      <c r="C42081">
        <f t="shared" si="657"/>
        <v>96511</v>
      </c>
    </row>
    <row r="42082" spans="1:3">
      <c r="A42082" s="32" t="s">
        <v>5513</v>
      </c>
      <c r="B42082" s="32" t="s">
        <v>142</v>
      </c>
      <c r="C42082">
        <f t="shared" si="657"/>
        <v>96515</v>
      </c>
    </row>
    <row r="42083" spans="1:3">
      <c r="A42083" s="32" t="s">
        <v>5626</v>
      </c>
      <c r="B42083" s="32" t="s">
        <v>142</v>
      </c>
      <c r="C42083">
        <f t="shared" si="657"/>
        <v>96516</v>
      </c>
    </row>
    <row r="42084" spans="1:3">
      <c r="A42084" s="32" t="s">
        <v>5514</v>
      </c>
      <c r="B42084" s="32" t="s">
        <v>142</v>
      </c>
      <c r="C42084">
        <f t="shared" si="657"/>
        <v>96517</v>
      </c>
    </row>
    <row r="42085" spans="1:3">
      <c r="A42085" s="32" t="s">
        <v>5515</v>
      </c>
      <c r="B42085" s="32" t="s">
        <v>142</v>
      </c>
      <c r="C42085">
        <f t="shared" si="657"/>
        <v>96520</v>
      </c>
    </row>
    <row r="42086" spans="1:3">
      <c r="A42086" s="32" t="s">
        <v>5575</v>
      </c>
      <c r="B42086" s="32" t="s">
        <v>142</v>
      </c>
      <c r="C42086">
        <f t="shared" si="657"/>
        <v>96521</v>
      </c>
    </row>
    <row r="42087" spans="1:3">
      <c r="A42087" s="32" t="s">
        <v>5627</v>
      </c>
      <c r="B42087" s="32" t="s">
        <v>142</v>
      </c>
      <c r="C42087">
        <f t="shared" si="657"/>
        <v>96522</v>
      </c>
    </row>
    <row r="42088" spans="1:3">
      <c r="A42088" s="32" t="s">
        <v>5516</v>
      </c>
      <c r="B42088" s="32" t="s">
        <v>142</v>
      </c>
      <c r="C42088">
        <f t="shared" si="657"/>
        <v>96530</v>
      </c>
    </row>
    <row r="42089" spans="1:3">
      <c r="A42089" s="32" t="s">
        <v>5576</v>
      </c>
      <c r="B42089" s="32" t="s">
        <v>142</v>
      </c>
      <c r="C42089">
        <f t="shared" si="657"/>
        <v>96531</v>
      </c>
    </row>
    <row r="42090" spans="1:3">
      <c r="A42090" s="32" t="s">
        <v>5517</v>
      </c>
      <c r="B42090" s="32" t="s">
        <v>142</v>
      </c>
      <c r="C42090">
        <f t="shared" si="657"/>
        <v>96532</v>
      </c>
    </row>
    <row r="42091" spans="1:3">
      <c r="A42091" s="32" t="s">
        <v>5628</v>
      </c>
      <c r="B42091" s="32" t="s">
        <v>142</v>
      </c>
      <c r="C42091">
        <f t="shared" si="657"/>
        <v>96534</v>
      </c>
    </row>
    <row r="42092" spans="1:3">
      <c r="A42092" s="32" t="s">
        <v>5518</v>
      </c>
      <c r="B42092" s="32" t="s">
        <v>142</v>
      </c>
      <c r="C42092">
        <f t="shared" si="657"/>
        <v>96535</v>
      </c>
    </row>
    <row r="42093" spans="1:3">
      <c r="A42093" s="32" t="s">
        <v>5629</v>
      </c>
      <c r="B42093" s="32" t="s">
        <v>142</v>
      </c>
      <c r="C42093">
        <f t="shared" si="657"/>
        <v>96537</v>
      </c>
    </row>
    <row r="42094" spans="1:3">
      <c r="A42094" s="32" t="s">
        <v>5519</v>
      </c>
      <c r="B42094" s="32" t="s">
        <v>142</v>
      </c>
      <c r="C42094">
        <f t="shared" si="657"/>
        <v>96538</v>
      </c>
    </row>
    <row r="42095" spans="1:3">
      <c r="A42095" s="32" t="s">
        <v>5630</v>
      </c>
      <c r="B42095" s="32" t="s">
        <v>142</v>
      </c>
      <c r="C42095">
        <f t="shared" si="657"/>
        <v>96540</v>
      </c>
    </row>
    <row r="42096" spans="1:3">
      <c r="A42096" s="32" t="s">
        <v>5631</v>
      </c>
      <c r="B42096" s="32" t="s">
        <v>142</v>
      </c>
      <c r="C42096">
        <f t="shared" si="657"/>
        <v>96541</v>
      </c>
    </row>
    <row r="42097" spans="1:3">
      <c r="A42097" s="32" t="s">
        <v>5520</v>
      </c>
      <c r="B42097" s="32" t="s">
        <v>142</v>
      </c>
      <c r="C42097">
        <f t="shared" si="657"/>
        <v>96542</v>
      </c>
    </row>
    <row r="42098" spans="1:3">
      <c r="A42098" s="32" t="s">
        <v>5521</v>
      </c>
      <c r="B42098" s="32" t="s">
        <v>142</v>
      </c>
      <c r="C42098">
        <f t="shared" si="657"/>
        <v>96543</v>
      </c>
    </row>
    <row r="42099" spans="1:3">
      <c r="A42099" s="32" t="s">
        <v>5577</v>
      </c>
      <c r="B42099" s="32" t="s">
        <v>142</v>
      </c>
      <c r="C42099">
        <f t="shared" si="657"/>
        <v>96546</v>
      </c>
    </row>
    <row r="42100" spans="1:3">
      <c r="A42100" s="32" t="s">
        <v>5632</v>
      </c>
      <c r="B42100" s="32" t="s">
        <v>142</v>
      </c>
      <c r="C42100">
        <f t="shared" si="657"/>
        <v>96548</v>
      </c>
    </row>
    <row r="42101" spans="1:3">
      <c r="A42101" s="32" t="s">
        <v>5633</v>
      </c>
      <c r="B42101" s="32" t="s">
        <v>142</v>
      </c>
      <c r="C42101">
        <f t="shared" si="657"/>
        <v>96549</v>
      </c>
    </row>
    <row r="42102" spans="1:3">
      <c r="A42102" s="32" t="s">
        <v>5578</v>
      </c>
      <c r="B42102" s="32" t="s">
        <v>142</v>
      </c>
      <c r="C42102">
        <f t="shared" si="657"/>
        <v>96550</v>
      </c>
    </row>
    <row r="42103" spans="1:3">
      <c r="A42103" s="32" t="s">
        <v>5522</v>
      </c>
      <c r="B42103" s="32" t="s">
        <v>142</v>
      </c>
      <c r="C42103">
        <f t="shared" si="657"/>
        <v>96551</v>
      </c>
    </row>
    <row r="42104" spans="1:3">
      <c r="A42104" s="32" t="s">
        <v>5634</v>
      </c>
      <c r="B42104" s="32" t="s">
        <v>142</v>
      </c>
      <c r="C42104">
        <f t="shared" si="657"/>
        <v>96552</v>
      </c>
    </row>
    <row r="42105" spans="1:3">
      <c r="A42105" s="32" t="s">
        <v>5523</v>
      </c>
      <c r="B42105" s="32" t="s">
        <v>142</v>
      </c>
      <c r="C42105">
        <f t="shared" si="657"/>
        <v>96553</v>
      </c>
    </row>
    <row r="42106" spans="1:3">
      <c r="A42106" s="32" t="s">
        <v>5524</v>
      </c>
      <c r="B42106" s="32" t="s">
        <v>142</v>
      </c>
      <c r="C42106">
        <f t="shared" si="657"/>
        <v>96554</v>
      </c>
    </row>
    <row r="42107" spans="1:3">
      <c r="A42107" s="32" t="s">
        <v>5579</v>
      </c>
      <c r="B42107" s="32" t="s">
        <v>142</v>
      </c>
      <c r="C42107">
        <f t="shared" si="657"/>
        <v>96555</v>
      </c>
    </row>
    <row r="42108" spans="1:3">
      <c r="A42108" s="32" t="s">
        <v>5635</v>
      </c>
      <c r="B42108" s="32" t="s">
        <v>142</v>
      </c>
      <c r="C42108">
        <f t="shared" si="657"/>
        <v>96557</v>
      </c>
    </row>
    <row r="42109" spans="1:3">
      <c r="A42109" s="32" t="s">
        <v>5636</v>
      </c>
      <c r="B42109" s="32" t="s">
        <v>142</v>
      </c>
      <c r="C42109">
        <f t="shared" si="657"/>
        <v>96562</v>
      </c>
    </row>
    <row r="42110" spans="1:3">
      <c r="A42110" s="32" t="s">
        <v>5580</v>
      </c>
      <c r="B42110" s="32" t="s">
        <v>142</v>
      </c>
      <c r="C42110">
        <f t="shared" si="657"/>
        <v>96577</v>
      </c>
    </row>
    <row r="42111" spans="1:3">
      <c r="A42111" s="32" t="s">
        <v>5637</v>
      </c>
      <c r="B42111" s="32" t="s">
        <v>142</v>
      </c>
      <c r="C42111">
        <f t="shared" si="657"/>
        <v>96578</v>
      </c>
    </row>
    <row r="42112" spans="1:3">
      <c r="A42112" s="32" t="s">
        <v>5525</v>
      </c>
      <c r="B42112" s="32" t="s">
        <v>142</v>
      </c>
      <c r="C42112">
        <f t="shared" si="657"/>
        <v>96595</v>
      </c>
    </row>
    <row r="42113" spans="1:3">
      <c r="A42113" s="32" t="s">
        <v>5638</v>
      </c>
      <c r="B42113" s="32" t="s">
        <v>142</v>
      </c>
      <c r="C42113">
        <f t="shared" si="657"/>
        <v>96598</v>
      </c>
    </row>
    <row r="42114" spans="1:3">
      <c r="A42114" s="32" t="s">
        <v>5581</v>
      </c>
      <c r="B42114" s="32" t="s">
        <v>142</v>
      </c>
      <c r="C42114">
        <f t="shared" ref="C42114:C42177" si="658">1*A42114</f>
        <v>96599</v>
      </c>
    </row>
    <row r="42115" spans="1:3">
      <c r="A42115" s="32" t="s">
        <v>5526</v>
      </c>
      <c r="B42115" s="32" t="s">
        <v>142</v>
      </c>
      <c r="C42115">
        <f t="shared" si="658"/>
        <v>96601</v>
      </c>
    </row>
    <row r="42116" spans="1:3">
      <c r="A42116" s="32" t="s">
        <v>5527</v>
      </c>
      <c r="B42116" s="32" t="s">
        <v>142</v>
      </c>
      <c r="C42116">
        <f t="shared" si="658"/>
        <v>96602</v>
      </c>
    </row>
    <row r="42117" spans="1:3">
      <c r="A42117" s="32" t="s">
        <v>5582</v>
      </c>
      <c r="B42117" s="32" t="s">
        <v>142</v>
      </c>
      <c r="C42117">
        <f t="shared" si="658"/>
        <v>96603</v>
      </c>
    </row>
    <row r="42118" spans="1:3">
      <c r="A42118" s="32" t="s">
        <v>5528</v>
      </c>
      <c r="B42118" s="32" t="s">
        <v>142</v>
      </c>
      <c r="C42118">
        <f t="shared" si="658"/>
        <v>96604</v>
      </c>
    </row>
    <row r="42119" spans="1:3">
      <c r="A42119" s="32" t="s">
        <v>5639</v>
      </c>
      <c r="B42119" s="32" t="s">
        <v>142</v>
      </c>
      <c r="C42119">
        <f t="shared" si="658"/>
        <v>96605</v>
      </c>
    </row>
    <row r="42120" spans="1:3">
      <c r="A42120" s="32" t="s">
        <v>5583</v>
      </c>
      <c r="B42120" s="32" t="s">
        <v>142</v>
      </c>
      <c r="C42120">
        <f t="shared" si="658"/>
        <v>96606</v>
      </c>
    </row>
    <row r="42121" spans="1:3">
      <c r="A42121" s="32" t="s">
        <v>5529</v>
      </c>
      <c r="B42121" s="32" t="s">
        <v>142</v>
      </c>
      <c r="C42121">
        <f t="shared" si="658"/>
        <v>96607</v>
      </c>
    </row>
    <row r="42122" spans="1:3">
      <c r="A42122" s="32" t="s">
        <v>5640</v>
      </c>
      <c r="B42122" s="32" t="s">
        <v>142</v>
      </c>
      <c r="C42122">
        <f t="shared" si="658"/>
        <v>96608</v>
      </c>
    </row>
    <row r="42123" spans="1:3">
      <c r="A42123" s="32" t="s">
        <v>5530</v>
      </c>
      <c r="B42123" s="32" t="s">
        <v>142</v>
      </c>
      <c r="C42123">
        <f t="shared" si="658"/>
        <v>96609</v>
      </c>
    </row>
    <row r="42124" spans="1:3">
      <c r="A42124" s="32" t="s">
        <v>5584</v>
      </c>
      <c r="B42124" s="32" t="s">
        <v>142</v>
      </c>
      <c r="C42124">
        <f t="shared" si="658"/>
        <v>96610</v>
      </c>
    </row>
    <row r="42125" spans="1:3">
      <c r="A42125" s="32" t="s">
        <v>5531</v>
      </c>
      <c r="B42125" s="32" t="s">
        <v>142</v>
      </c>
      <c r="C42125">
        <f t="shared" si="658"/>
        <v>96611</v>
      </c>
    </row>
    <row r="42126" spans="1:3">
      <c r="A42126" s="32" t="s">
        <v>5641</v>
      </c>
      <c r="B42126" s="32" t="s">
        <v>142</v>
      </c>
      <c r="C42126">
        <f t="shared" si="658"/>
        <v>96612</v>
      </c>
    </row>
    <row r="42127" spans="1:3">
      <c r="A42127" s="32" t="s">
        <v>5532</v>
      </c>
      <c r="B42127" s="32" t="s">
        <v>142</v>
      </c>
      <c r="C42127">
        <f t="shared" si="658"/>
        <v>96613</v>
      </c>
    </row>
    <row r="42128" spans="1:3">
      <c r="A42128" s="32" t="s">
        <v>5585</v>
      </c>
      <c r="B42128" s="32" t="s">
        <v>142</v>
      </c>
      <c r="C42128">
        <f t="shared" si="658"/>
        <v>96615</v>
      </c>
    </row>
    <row r="42129" spans="1:3">
      <c r="A42129" s="32" t="s">
        <v>5533</v>
      </c>
      <c r="B42129" s="32" t="s">
        <v>142</v>
      </c>
      <c r="C42129">
        <f t="shared" si="658"/>
        <v>96616</v>
      </c>
    </row>
    <row r="42130" spans="1:3">
      <c r="A42130" s="32" t="s">
        <v>5642</v>
      </c>
      <c r="B42130" s="32" t="s">
        <v>142</v>
      </c>
      <c r="C42130">
        <f t="shared" si="658"/>
        <v>96617</v>
      </c>
    </row>
    <row r="42131" spans="1:3">
      <c r="A42131" s="32" t="s">
        <v>5534</v>
      </c>
      <c r="B42131" s="32" t="s">
        <v>142</v>
      </c>
      <c r="C42131">
        <f t="shared" si="658"/>
        <v>96619</v>
      </c>
    </row>
    <row r="42132" spans="1:3">
      <c r="A42132" s="32" t="s">
        <v>5586</v>
      </c>
      <c r="B42132" s="32" t="s">
        <v>142</v>
      </c>
      <c r="C42132">
        <f t="shared" si="658"/>
        <v>96620</v>
      </c>
    </row>
    <row r="42133" spans="1:3">
      <c r="A42133" s="32" t="s">
        <v>5643</v>
      </c>
      <c r="B42133" s="32" t="s">
        <v>142</v>
      </c>
      <c r="C42133">
        <f t="shared" si="658"/>
        <v>96621</v>
      </c>
    </row>
    <row r="42134" spans="1:3">
      <c r="A42134" s="32" t="s">
        <v>5535</v>
      </c>
      <c r="B42134" s="32" t="s">
        <v>142</v>
      </c>
      <c r="C42134">
        <f t="shared" si="658"/>
        <v>96622</v>
      </c>
    </row>
    <row r="42135" spans="1:3">
      <c r="A42135" s="32" t="s">
        <v>5536</v>
      </c>
      <c r="B42135" s="32" t="s">
        <v>142</v>
      </c>
      <c r="C42135">
        <f t="shared" si="658"/>
        <v>96624</v>
      </c>
    </row>
    <row r="42136" spans="1:3">
      <c r="A42136" s="32" t="s">
        <v>5587</v>
      </c>
      <c r="B42136" s="32" t="s">
        <v>142</v>
      </c>
      <c r="C42136">
        <f t="shared" si="658"/>
        <v>96628</v>
      </c>
    </row>
    <row r="42137" spans="1:3">
      <c r="A42137" s="32" t="s">
        <v>5588</v>
      </c>
      <c r="B42137" s="32" t="s">
        <v>142</v>
      </c>
      <c r="C42137">
        <f t="shared" si="658"/>
        <v>96629</v>
      </c>
    </row>
    <row r="42138" spans="1:3">
      <c r="A42138" s="32" t="s">
        <v>5589</v>
      </c>
      <c r="B42138" s="32" t="s">
        <v>142</v>
      </c>
      <c r="C42138">
        <f t="shared" si="658"/>
        <v>96631</v>
      </c>
    </row>
    <row r="42139" spans="1:3">
      <c r="A42139" s="32" t="s">
        <v>44063</v>
      </c>
      <c r="B42139" s="32" t="s">
        <v>44073</v>
      </c>
      <c r="C42139">
        <f t="shared" si="658"/>
        <v>96632</v>
      </c>
    </row>
    <row r="42140" spans="1:3">
      <c r="A42140" s="32" t="s">
        <v>5537</v>
      </c>
      <c r="B42140" s="32" t="s">
        <v>142</v>
      </c>
      <c r="C42140">
        <f t="shared" si="658"/>
        <v>96643</v>
      </c>
    </row>
    <row r="42141" spans="1:3">
      <c r="A42141" s="32" t="s">
        <v>44064</v>
      </c>
      <c r="B42141" s="32" t="s">
        <v>44073</v>
      </c>
      <c r="C42141">
        <f t="shared" si="658"/>
        <v>96649</v>
      </c>
    </row>
    <row r="42142" spans="1:3">
      <c r="A42142" s="32" t="s">
        <v>5644</v>
      </c>
      <c r="B42142" s="32" t="s">
        <v>142</v>
      </c>
      <c r="C42142">
        <f t="shared" si="658"/>
        <v>96650</v>
      </c>
    </row>
    <row r="42143" spans="1:3">
      <c r="A42143" s="32" t="s">
        <v>5538</v>
      </c>
      <c r="B42143" s="32" t="s">
        <v>142</v>
      </c>
      <c r="C42143">
        <f t="shared" si="658"/>
        <v>96657</v>
      </c>
    </row>
    <row r="42144" spans="1:3">
      <c r="A42144" s="32" t="s">
        <v>5590</v>
      </c>
      <c r="B42144" s="32" t="s">
        <v>142</v>
      </c>
      <c r="C42144">
        <f t="shared" si="658"/>
        <v>96660</v>
      </c>
    </row>
    <row r="42145" spans="1:3">
      <c r="A42145" s="32" t="s">
        <v>5539</v>
      </c>
      <c r="B42145" s="32" t="s">
        <v>142</v>
      </c>
      <c r="C42145">
        <f t="shared" si="658"/>
        <v>96661</v>
      </c>
    </row>
    <row r="42146" spans="1:3">
      <c r="A42146" s="32" t="s">
        <v>5540</v>
      </c>
      <c r="B42146" s="32" t="s">
        <v>142</v>
      </c>
      <c r="C42146">
        <f t="shared" si="658"/>
        <v>96662</v>
      </c>
    </row>
    <row r="42147" spans="1:3">
      <c r="A42147" s="32" t="s">
        <v>5541</v>
      </c>
      <c r="B42147" s="32" t="s">
        <v>142</v>
      </c>
      <c r="C42147">
        <f t="shared" si="658"/>
        <v>96663</v>
      </c>
    </row>
    <row r="42148" spans="1:3">
      <c r="A42148" s="32" t="s">
        <v>5542</v>
      </c>
      <c r="B42148" s="32" t="s">
        <v>142</v>
      </c>
      <c r="C42148">
        <f t="shared" si="658"/>
        <v>96664</v>
      </c>
    </row>
    <row r="42149" spans="1:3">
      <c r="A42149" s="32" t="s">
        <v>5645</v>
      </c>
      <c r="B42149" s="32" t="s">
        <v>142</v>
      </c>
      <c r="C42149">
        <f t="shared" si="658"/>
        <v>96665</v>
      </c>
    </row>
    <row r="42150" spans="1:3">
      <c r="A42150" s="32" t="s">
        <v>5543</v>
      </c>
      <c r="B42150" s="32" t="s">
        <v>142</v>
      </c>
      <c r="C42150">
        <f t="shared" si="658"/>
        <v>96666</v>
      </c>
    </row>
    <row r="42151" spans="1:3">
      <c r="A42151" s="32" t="s">
        <v>5591</v>
      </c>
      <c r="B42151" s="32" t="s">
        <v>142</v>
      </c>
      <c r="C42151">
        <f t="shared" si="658"/>
        <v>96667</v>
      </c>
    </row>
    <row r="42152" spans="1:3">
      <c r="A42152" s="32" t="s">
        <v>5646</v>
      </c>
      <c r="B42152" s="32" t="s">
        <v>142</v>
      </c>
      <c r="C42152">
        <f t="shared" si="658"/>
        <v>96668</v>
      </c>
    </row>
    <row r="42153" spans="1:3">
      <c r="A42153" s="32" t="s">
        <v>5544</v>
      </c>
      <c r="B42153" s="32" t="s">
        <v>142</v>
      </c>
      <c r="C42153">
        <f t="shared" si="658"/>
        <v>96669</v>
      </c>
    </row>
    <row r="42154" spans="1:3">
      <c r="A42154" s="32" t="s">
        <v>5647</v>
      </c>
      <c r="B42154" s="32" t="s">
        <v>142</v>
      </c>
      <c r="C42154">
        <f t="shared" si="658"/>
        <v>96670</v>
      </c>
    </row>
    <row r="42155" spans="1:3">
      <c r="A42155" s="32" t="s">
        <v>5545</v>
      </c>
      <c r="B42155" s="32" t="s">
        <v>142</v>
      </c>
      <c r="C42155">
        <f t="shared" si="658"/>
        <v>96671</v>
      </c>
    </row>
    <row r="42156" spans="1:3">
      <c r="A42156" s="32" t="s">
        <v>5592</v>
      </c>
      <c r="B42156" s="32" t="s">
        <v>142</v>
      </c>
      <c r="C42156">
        <f t="shared" si="658"/>
        <v>96672</v>
      </c>
    </row>
    <row r="42157" spans="1:3">
      <c r="A42157" s="32" t="s">
        <v>5648</v>
      </c>
      <c r="B42157" s="32" t="s">
        <v>142</v>
      </c>
      <c r="C42157">
        <f t="shared" si="658"/>
        <v>96673</v>
      </c>
    </row>
    <row r="42158" spans="1:3">
      <c r="A42158" s="32" t="s">
        <v>5546</v>
      </c>
      <c r="B42158" s="32" t="s">
        <v>142</v>
      </c>
      <c r="C42158">
        <f t="shared" si="658"/>
        <v>96674</v>
      </c>
    </row>
    <row r="42159" spans="1:3">
      <c r="A42159" s="32" t="s">
        <v>5593</v>
      </c>
      <c r="B42159" s="32" t="s">
        <v>142</v>
      </c>
      <c r="C42159">
        <f t="shared" si="658"/>
        <v>96675</v>
      </c>
    </row>
    <row r="42160" spans="1:3">
      <c r="A42160" s="32" t="s">
        <v>5547</v>
      </c>
      <c r="B42160" s="32" t="s">
        <v>142</v>
      </c>
      <c r="C42160">
        <f t="shared" si="658"/>
        <v>96677</v>
      </c>
    </row>
    <row r="42161" spans="1:3">
      <c r="A42161" s="32" t="s">
        <v>5594</v>
      </c>
      <c r="B42161" s="32" t="s">
        <v>142</v>
      </c>
      <c r="C42161">
        <f t="shared" si="658"/>
        <v>96678</v>
      </c>
    </row>
    <row r="42162" spans="1:3">
      <c r="A42162" s="32" t="s">
        <v>5548</v>
      </c>
      <c r="B42162" s="32" t="s">
        <v>142</v>
      </c>
      <c r="C42162">
        <f t="shared" si="658"/>
        <v>96679</v>
      </c>
    </row>
    <row r="42163" spans="1:3">
      <c r="A42163" s="32" t="s">
        <v>5549</v>
      </c>
      <c r="B42163" s="32" t="s">
        <v>142</v>
      </c>
      <c r="C42163">
        <f t="shared" si="658"/>
        <v>96681</v>
      </c>
    </row>
    <row r="42164" spans="1:3">
      <c r="A42164" s="32" t="s">
        <v>5550</v>
      </c>
      <c r="B42164" s="32" t="s">
        <v>142</v>
      </c>
      <c r="C42164">
        <f t="shared" si="658"/>
        <v>96682</v>
      </c>
    </row>
    <row r="42165" spans="1:3">
      <c r="A42165" s="32" t="s">
        <v>5595</v>
      </c>
      <c r="B42165" s="32" t="s">
        <v>142</v>
      </c>
      <c r="C42165">
        <f t="shared" si="658"/>
        <v>96683</v>
      </c>
    </row>
    <row r="42166" spans="1:3">
      <c r="A42166" s="32" t="s">
        <v>5596</v>
      </c>
      <c r="B42166" s="32" t="s">
        <v>142</v>
      </c>
      <c r="C42166">
        <f t="shared" si="658"/>
        <v>96686</v>
      </c>
    </row>
    <row r="42167" spans="1:3">
      <c r="A42167" s="32" t="s">
        <v>5551</v>
      </c>
      <c r="B42167" s="32" t="s">
        <v>142</v>
      </c>
      <c r="C42167">
        <f t="shared" si="658"/>
        <v>96691</v>
      </c>
    </row>
    <row r="42168" spans="1:3">
      <c r="A42168" s="32" t="s">
        <v>5552</v>
      </c>
      <c r="B42168" s="32" t="s">
        <v>142</v>
      </c>
      <c r="C42168">
        <f t="shared" si="658"/>
        <v>96692</v>
      </c>
    </row>
    <row r="42169" spans="1:3">
      <c r="A42169" s="32" t="s">
        <v>5597</v>
      </c>
      <c r="B42169" s="32" t="s">
        <v>142</v>
      </c>
      <c r="C42169">
        <f t="shared" si="658"/>
        <v>96693</v>
      </c>
    </row>
    <row r="42170" spans="1:3">
      <c r="A42170" s="32" t="s">
        <v>5553</v>
      </c>
      <c r="B42170" s="32" t="s">
        <v>142</v>
      </c>
      <c r="C42170">
        <f t="shared" si="658"/>
        <v>96694</v>
      </c>
    </row>
    <row r="42171" spans="1:3">
      <c r="A42171" s="32" t="s">
        <v>5649</v>
      </c>
      <c r="B42171" s="32" t="s">
        <v>142</v>
      </c>
      <c r="C42171">
        <f t="shared" si="658"/>
        <v>96695</v>
      </c>
    </row>
    <row r="42172" spans="1:3">
      <c r="A42172" s="32" t="s">
        <v>5598</v>
      </c>
      <c r="B42172" s="32" t="s">
        <v>142</v>
      </c>
      <c r="C42172">
        <f t="shared" si="658"/>
        <v>96696</v>
      </c>
    </row>
    <row r="42173" spans="1:3">
      <c r="A42173" s="32" t="s">
        <v>5650</v>
      </c>
      <c r="B42173" s="32" t="s">
        <v>142</v>
      </c>
      <c r="C42173">
        <f t="shared" si="658"/>
        <v>96698</v>
      </c>
    </row>
    <row r="42174" spans="1:3">
      <c r="A42174" s="32" t="s">
        <v>13021</v>
      </c>
      <c r="B42174" s="32" t="s">
        <v>148</v>
      </c>
      <c r="C42174">
        <f t="shared" si="658"/>
        <v>96701</v>
      </c>
    </row>
    <row r="42175" spans="1:3">
      <c r="A42175" s="32" t="s">
        <v>13023</v>
      </c>
      <c r="B42175" s="32" t="s">
        <v>148</v>
      </c>
      <c r="C42175">
        <f t="shared" si="658"/>
        <v>96703</v>
      </c>
    </row>
    <row r="42176" spans="1:3">
      <c r="A42176" s="32" t="s">
        <v>13024</v>
      </c>
      <c r="B42176" s="32" t="s">
        <v>148</v>
      </c>
      <c r="C42176">
        <f t="shared" si="658"/>
        <v>96704</v>
      </c>
    </row>
    <row r="42177" spans="1:3">
      <c r="A42177" s="32" t="s">
        <v>13025</v>
      </c>
      <c r="B42177" s="32" t="s">
        <v>148</v>
      </c>
      <c r="C42177">
        <f t="shared" si="658"/>
        <v>96705</v>
      </c>
    </row>
    <row r="42178" spans="1:3">
      <c r="A42178" s="32" t="s">
        <v>13026</v>
      </c>
      <c r="B42178" s="32" t="s">
        <v>148</v>
      </c>
      <c r="C42178">
        <f t="shared" ref="C42178:C42241" si="659">1*A42178</f>
        <v>96706</v>
      </c>
    </row>
    <row r="42179" spans="1:3">
      <c r="A42179" s="37" t="s">
        <v>13022</v>
      </c>
      <c r="B42179" s="32" t="s">
        <v>148</v>
      </c>
      <c r="C42179">
        <f t="shared" si="659"/>
        <v>96707</v>
      </c>
    </row>
    <row r="42180" spans="1:3">
      <c r="A42180" s="32" t="s">
        <v>13027</v>
      </c>
      <c r="B42180" s="32" t="s">
        <v>148</v>
      </c>
      <c r="C42180">
        <f t="shared" si="659"/>
        <v>96708</v>
      </c>
    </row>
    <row r="42181" spans="1:3">
      <c r="A42181" s="32" t="s">
        <v>13028</v>
      </c>
      <c r="B42181" s="32" t="s">
        <v>148</v>
      </c>
      <c r="C42181">
        <f t="shared" si="659"/>
        <v>96709</v>
      </c>
    </row>
    <row r="42182" spans="1:3">
      <c r="A42182" s="32" t="s">
        <v>13029</v>
      </c>
      <c r="B42182" s="32" t="s">
        <v>148</v>
      </c>
      <c r="C42182">
        <f t="shared" si="659"/>
        <v>96710</v>
      </c>
    </row>
    <row r="42183" spans="1:3">
      <c r="A42183" s="32" t="s">
        <v>13030</v>
      </c>
      <c r="B42183" s="32" t="s">
        <v>148</v>
      </c>
      <c r="C42183">
        <f t="shared" si="659"/>
        <v>96712</v>
      </c>
    </row>
    <row r="42184" spans="1:3">
      <c r="A42184" s="32" t="s">
        <v>13031</v>
      </c>
      <c r="B42184" s="32" t="s">
        <v>148</v>
      </c>
      <c r="C42184">
        <f t="shared" si="659"/>
        <v>96713</v>
      </c>
    </row>
    <row r="42185" spans="1:3">
      <c r="A42185" s="32" t="s">
        <v>13032</v>
      </c>
      <c r="B42185" s="32" t="s">
        <v>148</v>
      </c>
      <c r="C42185">
        <f t="shared" si="659"/>
        <v>96714</v>
      </c>
    </row>
    <row r="42186" spans="1:3">
      <c r="A42186" s="32" t="s">
        <v>13033</v>
      </c>
      <c r="B42186" s="32" t="s">
        <v>148</v>
      </c>
      <c r="C42186">
        <f t="shared" si="659"/>
        <v>96715</v>
      </c>
    </row>
    <row r="42187" spans="1:3">
      <c r="A42187" s="32" t="s">
        <v>13034</v>
      </c>
      <c r="B42187" s="32" t="s">
        <v>148</v>
      </c>
      <c r="C42187">
        <f t="shared" si="659"/>
        <v>96716</v>
      </c>
    </row>
    <row r="42188" spans="1:3">
      <c r="A42188" s="32" t="s">
        <v>13035</v>
      </c>
      <c r="B42188" s="32" t="s">
        <v>148</v>
      </c>
      <c r="C42188">
        <f t="shared" si="659"/>
        <v>96717</v>
      </c>
    </row>
    <row r="42189" spans="1:3">
      <c r="A42189" s="32" t="s">
        <v>13036</v>
      </c>
      <c r="B42189" s="32" t="s">
        <v>148</v>
      </c>
      <c r="C42189">
        <f t="shared" si="659"/>
        <v>96718</v>
      </c>
    </row>
    <row r="42190" spans="1:3">
      <c r="A42190" s="32" t="s">
        <v>13037</v>
      </c>
      <c r="B42190" s="32" t="s">
        <v>148</v>
      </c>
      <c r="C42190">
        <f t="shared" si="659"/>
        <v>96719</v>
      </c>
    </row>
    <row r="42191" spans="1:3">
      <c r="A42191" s="32" t="s">
        <v>13038</v>
      </c>
      <c r="B42191" s="32" t="s">
        <v>148</v>
      </c>
      <c r="C42191">
        <f t="shared" si="659"/>
        <v>96720</v>
      </c>
    </row>
    <row r="42192" spans="1:3">
      <c r="A42192" s="32" t="s">
        <v>13039</v>
      </c>
      <c r="B42192" s="32" t="s">
        <v>148</v>
      </c>
      <c r="C42192">
        <f t="shared" si="659"/>
        <v>96721</v>
      </c>
    </row>
    <row r="42193" spans="1:3">
      <c r="A42193" s="32" t="s">
        <v>13040</v>
      </c>
      <c r="B42193" s="32" t="s">
        <v>148</v>
      </c>
      <c r="C42193">
        <f t="shared" si="659"/>
        <v>96722</v>
      </c>
    </row>
    <row r="42194" spans="1:3">
      <c r="A42194" s="32" t="s">
        <v>13041</v>
      </c>
      <c r="B42194" s="32" t="s">
        <v>148</v>
      </c>
      <c r="C42194">
        <f t="shared" si="659"/>
        <v>96725</v>
      </c>
    </row>
    <row r="42195" spans="1:3">
      <c r="A42195" s="32" t="s">
        <v>13042</v>
      </c>
      <c r="B42195" s="32" t="s">
        <v>148</v>
      </c>
      <c r="C42195">
        <f t="shared" si="659"/>
        <v>96726</v>
      </c>
    </row>
    <row r="42196" spans="1:3">
      <c r="A42196" s="32" t="s">
        <v>13043</v>
      </c>
      <c r="B42196" s="32" t="s">
        <v>148</v>
      </c>
      <c r="C42196">
        <f t="shared" si="659"/>
        <v>96727</v>
      </c>
    </row>
    <row r="42197" spans="1:3">
      <c r="A42197" s="32" t="s">
        <v>13044</v>
      </c>
      <c r="B42197" s="32" t="s">
        <v>148</v>
      </c>
      <c r="C42197">
        <f t="shared" si="659"/>
        <v>96728</v>
      </c>
    </row>
    <row r="42198" spans="1:3">
      <c r="A42198" s="32" t="s">
        <v>13045</v>
      </c>
      <c r="B42198" s="32" t="s">
        <v>148</v>
      </c>
      <c r="C42198">
        <f t="shared" si="659"/>
        <v>96729</v>
      </c>
    </row>
    <row r="42199" spans="1:3">
      <c r="A42199" s="32" t="s">
        <v>13046</v>
      </c>
      <c r="B42199" s="32" t="s">
        <v>148</v>
      </c>
      <c r="C42199">
        <f t="shared" si="659"/>
        <v>96730</v>
      </c>
    </row>
    <row r="42200" spans="1:3">
      <c r="A42200" s="32" t="s">
        <v>13047</v>
      </c>
      <c r="B42200" s="32" t="s">
        <v>148</v>
      </c>
      <c r="C42200">
        <f t="shared" si="659"/>
        <v>96731</v>
      </c>
    </row>
    <row r="42201" spans="1:3">
      <c r="A42201" s="32" t="s">
        <v>13048</v>
      </c>
      <c r="B42201" s="32" t="s">
        <v>148</v>
      </c>
      <c r="C42201">
        <f t="shared" si="659"/>
        <v>96732</v>
      </c>
    </row>
    <row r="42202" spans="1:3">
      <c r="A42202" s="32" t="s">
        <v>13049</v>
      </c>
      <c r="B42202" s="32" t="s">
        <v>148</v>
      </c>
      <c r="C42202">
        <f t="shared" si="659"/>
        <v>96733</v>
      </c>
    </row>
    <row r="42203" spans="1:3">
      <c r="A42203" s="32" t="s">
        <v>13050</v>
      </c>
      <c r="B42203" s="32" t="s">
        <v>148</v>
      </c>
      <c r="C42203">
        <f t="shared" si="659"/>
        <v>96734</v>
      </c>
    </row>
    <row r="42204" spans="1:3">
      <c r="A42204" s="32" t="s">
        <v>13051</v>
      </c>
      <c r="B42204" s="32" t="s">
        <v>148</v>
      </c>
      <c r="C42204">
        <f t="shared" si="659"/>
        <v>96737</v>
      </c>
    </row>
    <row r="42205" spans="1:3">
      <c r="A42205" s="32" t="s">
        <v>13052</v>
      </c>
      <c r="B42205" s="32" t="s">
        <v>148</v>
      </c>
      <c r="C42205">
        <f t="shared" si="659"/>
        <v>96738</v>
      </c>
    </row>
    <row r="42206" spans="1:3">
      <c r="A42206" s="32" t="s">
        <v>13053</v>
      </c>
      <c r="B42206" s="32" t="s">
        <v>148</v>
      </c>
      <c r="C42206">
        <f t="shared" si="659"/>
        <v>96739</v>
      </c>
    </row>
    <row r="42207" spans="1:3">
      <c r="A42207" s="32" t="s">
        <v>13054</v>
      </c>
      <c r="B42207" s="32" t="s">
        <v>148</v>
      </c>
      <c r="C42207">
        <f t="shared" si="659"/>
        <v>96740</v>
      </c>
    </row>
    <row r="42208" spans="1:3">
      <c r="A42208" s="32" t="s">
        <v>13055</v>
      </c>
      <c r="B42208" s="32" t="s">
        <v>148</v>
      </c>
      <c r="C42208">
        <f t="shared" si="659"/>
        <v>96741</v>
      </c>
    </row>
    <row r="42209" spans="1:3">
      <c r="A42209" s="32" t="s">
        <v>13056</v>
      </c>
      <c r="B42209" s="32" t="s">
        <v>148</v>
      </c>
      <c r="C42209">
        <f t="shared" si="659"/>
        <v>96742</v>
      </c>
    </row>
    <row r="42210" spans="1:3">
      <c r="A42210" s="32" t="s">
        <v>13057</v>
      </c>
      <c r="B42210" s="32" t="s">
        <v>148</v>
      </c>
      <c r="C42210">
        <f t="shared" si="659"/>
        <v>96743</v>
      </c>
    </row>
    <row r="42211" spans="1:3">
      <c r="A42211" s="32" t="s">
        <v>13058</v>
      </c>
      <c r="B42211" s="32" t="s">
        <v>148</v>
      </c>
      <c r="C42211">
        <f t="shared" si="659"/>
        <v>96744</v>
      </c>
    </row>
    <row r="42212" spans="1:3">
      <c r="A42212" s="32" t="s">
        <v>13059</v>
      </c>
      <c r="B42212" s="32" t="s">
        <v>148</v>
      </c>
      <c r="C42212">
        <f t="shared" si="659"/>
        <v>96745</v>
      </c>
    </row>
    <row r="42213" spans="1:3">
      <c r="A42213" s="32" t="s">
        <v>13060</v>
      </c>
      <c r="B42213" s="32" t="s">
        <v>148</v>
      </c>
      <c r="C42213">
        <f t="shared" si="659"/>
        <v>96746</v>
      </c>
    </row>
    <row r="42214" spans="1:3">
      <c r="A42214" s="32" t="s">
        <v>13061</v>
      </c>
      <c r="B42214" s="32" t="s">
        <v>148</v>
      </c>
      <c r="C42214">
        <f t="shared" si="659"/>
        <v>96747</v>
      </c>
    </row>
    <row r="42215" spans="1:3">
      <c r="A42215" s="32" t="s">
        <v>13062</v>
      </c>
      <c r="B42215" s="32" t="s">
        <v>148</v>
      </c>
      <c r="C42215">
        <f t="shared" si="659"/>
        <v>96748</v>
      </c>
    </row>
    <row r="42216" spans="1:3">
      <c r="A42216" s="32" t="s">
        <v>13063</v>
      </c>
      <c r="B42216" s="32" t="s">
        <v>148</v>
      </c>
      <c r="C42216">
        <f t="shared" si="659"/>
        <v>96749</v>
      </c>
    </row>
    <row r="42217" spans="1:3">
      <c r="A42217" s="32" t="s">
        <v>13064</v>
      </c>
      <c r="B42217" s="32" t="s">
        <v>148</v>
      </c>
      <c r="C42217">
        <f t="shared" si="659"/>
        <v>96750</v>
      </c>
    </row>
    <row r="42218" spans="1:3">
      <c r="A42218" s="32" t="s">
        <v>13065</v>
      </c>
      <c r="B42218" s="32" t="s">
        <v>148</v>
      </c>
      <c r="C42218">
        <f t="shared" si="659"/>
        <v>96751</v>
      </c>
    </row>
    <row r="42219" spans="1:3">
      <c r="A42219" s="32" t="s">
        <v>13066</v>
      </c>
      <c r="B42219" s="32" t="s">
        <v>148</v>
      </c>
      <c r="C42219">
        <f t="shared" si="659"/>
        <v>96752</v>
      </c>
    </row>
    <row r="42220" spans="1:3">
      <c r="A42220" s="32" t="s">
        <v>13067</v>
      </c>
      <c r="B42220" s="32" t="s">
        <v>148</v>
      </c>
      <c r="C42220">
        <f t="shared" si="659"/>
        <v>96753</v>
      </c>
    </row>
    <row r="42221" spans="1:3">
      <c r="A42221" s="32" t="s">
        <v>13068</v>
      </c>
      <c r="B42221" s="32" t="s">
        <v>148</v>
      </c>
      <c r="C42221">
        <f t="shared" si="659"/>
        <v>96754</v>
      </c>
    </row>
    <row r="42222" spans="1:3">
      <c r="A42222" s="32" t="s">
        <v>13069</v>
      </c>
      <c r="B42222" s="32" t="s">
        <v>148</v>
      </c>
      <c r="C42222">
        <f t="shared" si="659"/>
        <v>96755</v>
      </c>
    </row>
    <row r="42223" spans="1:3">
      <c r="A42223" s="32" t="s">
        <v>13070</v>
      </c>
      <c r="B42223" s="32" t="s">
        <v>148</v>
      </c>
      <c r="C42223">
        <f t="shared" si="659"/>
        <v>96756</v>
      </c>
    </row>
    <row r="42224" spans="1:3">
      <c r="A42224" s="32" t="s">
        <v>13071</v>
      </c>
      <c r="B42224" s="32" t="s">
        <v>148</v>
      </c>
      <c r="C42224">
        <f t="shared" si="659"/>
        <v>96757</v>
      </c>
    </row>
    <row r="42225" spans="1:3">
      <c r="A42225" s="32" t="s">
        <v>13072</v>
      </c>
      <c r="B42225" s="32" t="s">
        <v>148</v>
      </c>
      <c r="C42225">
        <f t="shared" si="659"/>
        <v>96759</v>
      </c>
    </row>
    <row r="42226" spans="1:3">
      <c r="A42226" s="32" t="s">
        <v>13073</v>
      </c>
      <c r="B42226" s="32" t="s">
        <v>148</v>
      </c>
      <c r="C42226">
        <f t="shared" si="659"/>
        <v>96760</v>
      </c>
    </row>
    <row r="42227" spans="1:3">
      <c r="A42227" s="32" t="s">
        <v>13074</v>
      </c>
      <c r="B42227" s="32" t="s">
        <v>148</v>
      </c>
      <c r="C42227">
        <f t="shared" si="659"/>
        <v>96761</v>
      </c>
    </row>
    <row r="42228" spans="1:3">
      <c r="A42228" s="32" t="s">
        <v>13075</v>
      </c>
      <c r="B42228" s="32" t="s">
        <v>148</v>
      </c>
      <c r="C42228">
        <f t="shared" si="659"/>
        <v>96762</v>
      </c>
    </row>
    <row r="42229" spans="1:3">
      <c r="A42229" s="32" t="s">
        <v>13076</v>
      </c>
      <c r="B42229" s="32" t="s">
        <v>148</v>
      </c>
      <c r="C42229">
        <f t="shared" si="659"/>
        <v>96763</v>
      </c>
    </row>
    <row r="42230" spans="1:3">
      <c r="A42230" s="32" t="s">
        <v>13077</v>
      </c>
      <c r="B42230" s="32" t="s">
        <v>148</v>
      </c>
      <c r="C42230">
        <f t="shared" si="659"/>
        <v>96764</v>
      </c>
    </row>
    <row r="42231" spans="1:3">
      <c r="A42231" s="32" t="s">
        <v>13078</v>
      </c>
      <c r="B42231" s="32" t="s">
        <v>148</v>
      </c>
      <c r="C42231">
        <f t="shared" si="659"/>
        <v>96765</v>
      </c>
    </row>
    <row r="42232" spans="1:3">
      <c r="A42232" s="32" t="s">
        <v>13079</v>
      </c>
      <c r="B42232" s="32" t="s">
        <v>148</v>
      </c>
      <c r="C42232">
        <f t="shared" si="659"/>
        <v>96766</v>
      </c>
    </row>
    <row r="42233" spans="1:3">
      <c r="A42233" s="32" t="s">
        <v>13080</v>
      </c>
      <c r="B42233" s="32" t="s">
        <v>148</v>
      </c>
      <c r="C42233">
        <f t="shared" si="659"/>
        <v>96767</v>
      </c>
    </row>
    <row r="42234" spans="1:3">
      <c r="A42234" s="32" t="s">
        <v>13081</v>
      </c>
      <c r="B42234" s="32" t="s">
        <v>148</v>
      </c>
      <c r="C42234">
        <f t="shared" si="659"/>
        <v>96768</v>
      </c>
    </row>
    <row r="42235" spans="1:3">
      <c r="A42235" s="32" t="s">
        <v>13082</v>
      </c>
      <c r="B42235" s="32" t="s">
        <v>148</v>
      </c>
      <c r="C42235">
        <f t="shared" si="659"/>
        <v>96769</v>
      </c>
    </row>
    <row r="42236" spans="1:3">
      <c r="A42236" s="32" t="s">
        <v>13083</v>
      </c>
      <c r="B42236" s="32" t="s">
        <v>148</v>
      </c>
      <c r="C42236">
        <f t="shared" si="659"/>
        <v>96770</v>
      </c>
    </row>
    <row r="42237" spans="1:3">
      <c r="A42237" s="32" t="s">
        <v>13084</v>
      </c>
      <c r="B42237" s="32" t="s">
        <v>148</v>
      </c>
      <c r="C42237">
        <f t="shared" si="659"/>
        <v>96771</v>
      </c>
    </row>
    <row r="42238" spans="1:3">
      <c r="A42238" s="32" t="s">
        <v>13085</v>
      </c>
      <c r="B42238" s="32" t="s">
        <v>148</v>
      </c>
      <c r="C42238">
        <f t="shared" si="659"/>
        <v>96772</v>
      </c>
    </row>
    <row r="42239" spans="1:3">
      <c r="A42239" s="32" t="s">
        <v>13086</v>
      </c>
      <c r="B42239" s="32" t="s">
        <v>148</v>
      </c>
      <c r="C42239">
        <f t="shared" si="659"/>
        <v>96773</v>
      </c>
    </row>
    <row r="42240" spans="1:3">
      <c r="A42240" s="32" t="s">
        <v>13087</v>
      </c>
      <c r="B42240" s="32" t="s">
        <v>148</v>
      </c>
      <c r="C42240">
        <f t="shared" si="659"/>
        <v>96774</v>
      </c>
    </row>
    <row r="42241" spans="1:3">
      <c r="A42241" s="32" t="s">
        <v>13088</v>
      </c>
      <c r="B42241" s="32" t="s">
        <v>148</v>
      </c>
      <c r="C42241">
        <f t="shared" si="659"/>
        <v>96775</v>
      </c>
    </row>
    <row r="42242" spans="1:3">
      <c r="A42242" s="32" t="s">
        <v>13089</v>
      </c>
      <c r="B42242" s="32" t="s">
        <v>148</v>
      </c>
      <c r="C42242">
        <f t="shared" ref="C42242:C42305" si="660">1*A42242</f>
        <v>96776</v>
      </c>
    </row>
    <row r="42243" spans="1:3">
      <c r="A42243" s="32" t="s">
        <v>13090</v>
      </c>
      <c r="B42243" s="32" t="s">
        <v>148</v>
      </c>
      <c r="C42243">
        <f t="shared" si="660"/>
        <v>96777</v>
      </c>
    </row>
    <row r="42244" spans="1:3">
      <c r="A42244" s="32" t="s">
        <v>13091</v>
      </c>
      <c r="B42244" s="32" t="s">
        <v>148</v>
      </c>
      <c r="C42244">
        <f t="shared" si="660"/>
        <v>96778</v>
      </c>
    </row>
    <row r="42245" spans="1:3">
      <c r="A42245" s="32" t="s">
        <v>13092</v>
      </c>
      <c r="B42245" s="32" t="s">
        <v>148</v>
      </c>
      <c r="C42245">
        <f t="shared" si="660"/>
        <v>96779</v>
      </c>
    </row>
    <row r="42246" spans="1:3">
      <c r="A42246" s="32" t="s">
        <v>13093</v>
      </c>
      <c r="B42246" s="32" t="s">
        <v>148</v>
      </c>
      <c r="C42246">
        <f t="shared" si="660"/>
        <v>96780</v>
      </c>
    </row>
    <row r="42247" spans="1:3">
      <c r="A42247" s="32" t="s">
        <v>13094</v>
      </c>
      <c r="B42247" s="32" t="s">
        <v>148</v>
      </c>
      <c r="C42247">
        <f t="shared" si="660"/>
        <v>96781</v>
      </c>
    </row>
    <row r="42248" spans="1:3">
      <c r="A42248" s="32" t="s">
        <v>13095</v>
      </c>
      <c r="B42248" s="32" t="s">
        <v>148</v>
      </c>
      <c r="C42248">
        <f t="shared" si="660"/>
        <v>96782</v>
      </c>
    </row>
    <row r="42249" spans="1:3">
      <c r="A42249" s="32" t="s">
        <v>13096</v>
      </c>
      <c r="B42249" s="32" t="s">
        <v>148</v>
      </c>
      <c r="C42249">
        <f t="shared" si="660"/>
        <v>96783</v>
      </c>
    </row>
    <row r="42250" spans="1:3">
      <c r="A42250" s="32" t="s">
        <v>13097</v>
      </c>
      <c r="B42250" s="32" t="s">
        <v>148</v>
      </c>
      <c r="C42250">
        <f t="shared" si="660"/>
        <v>96784</v>
      </c>
    </row>
    <row r="42251" spans="1:3">
      <c r="A42251" s="32" t="s">
        <v>13098</v>
      </c>
      <c r="B42251" s="32" t="s">
        <v>148</v>
      </c>
      <c r="C42251">
        <f t="shared" si="660"/>
        <v>96785</v>
      </c>
    </row>
    <row r="42252" spans="1:3">
      <c r="A42252" s="32" t="s">
        <v>13099</v>
      </c>
      <c r="B42252" s="32" t="s">
        <v>148</v>
      </c>
      <c r="C42252">
        <f t="shared" si="660"/>
        <v>96786</v>
      </c>
    </row>
    <row r="42253" spans="1:3">
      <c r="A42253" s="32" t="s">
        <v>13100</v>
      </c>
      <c r="B42253" s="32" t="s">
        <v>148</v>
      </c>
      <c r="C42253">
        <f t="shared" si="660"/>
        <v>96788</v>
      </c>
    </row>
    <row r="42254" spans="1:3">
      <c r="A42254" s="32" t="s">
        <v>13101</v>
      </c>
      <c r="B42254" s="32" t="s">
        <v>148</v>
      </c>
      <c r="C42254">
        <f t="shared" si="660"/>
        <v>96789</v>
      </c>
    </row>
    <row r="42255" spans="1:3">
      <c r="A42255" s="32" t="s">
        <v>13102</v>
      </c>
      <c r="B42255" s="32" t="s">
        <v>148</v>
      </c>
      <c r="C42255">
        <f t="shared" si="660"/>
        <v>96790</v>
      </c>
    </row>
    <row r="42256" spans="1:3">
      <c r="A42256" s="32" t="s">
        <v>13103</v>
      </c>
      <c r="B42256" s="32" t="s">
        <v>148</v>
      </c>
      <c r="C42256">
        <f t="shared" si="660"/>
        <v>96791</v>
      </c>
    </row>
    <row r="42257" spans="1:3">
      <c r="A42257" s="32" t="s">
        <v>13104</v>
      </c>
      <c r="B42257" s="32" t="s">
        <v>148</v>
      </c>
      <c r="C42257">
        <f t="shared" si="660"/>
        <v>96792</v>
      </c>
    </row>
    <row r="42258" spans="1:3">
      <c r="A42258" s="32" t="s">
        <v>13105</v>
      </c>
      <c r="B42258" s="32" t="s">
        <v>148</v>
      </c>
      <c r="C42258">
        <f t="shared" si="660"/>
        <v>96793</v>
      </c>
    </row>
    <row r="42259" spans="1:3">
      <c r="A42259" s="32" t="s">
        <v>13106</v>
      </c>
      <c r="B42259" s="32" t="s">
        <v>148</v>
      </c>
      <c r="C42259">
        <f t="shared" si="660"/>
        <v>96795</v>
      </c>
    </row>
    <row r="42260" spans="1:3">
      <c r="A42260" s="32" t="s">
        <v>13107</v>
      </c>
      <c r="B42260" s="32" t="s">
        <v>148</v>
      </c>
      <c r="C42260">
        <f t="shared" si="660"/>
        <v>96796</v>
      </c>
    </row>
    <row r="42261" spans="1:3">
      <c r="A42261" s="32" t="s">
        <v>13108</v>
      </c>
      <c r="B42261" s="32" t="s">
        <v>148</v>
      </c>
      <c r="C42261">
        <f t="shared" si="660"/>
        <v>96797</v>
      </c>
    </row>
    <row r="42262" spans="1:3">
      <c r="A42262" s="32" t="s">
        <v>11767</v>
      </c>
      <c r="B42262" s="32" t="s">
        <v>168</v>
      </c>
      <c r="C42262">
        <f t="shared" si="660"/>
        <v>96799</v>
      </c>
    </row>
    <row r="42263" spans="1:3">
      <c r="A42263" s="32" t="s">
        <v>13109</v>
      </c>
      <c r="B42263" s="32" t="s">
        <v>148</v>
      </c>
      <c r="C42263">
        <f t="shared" si="660"/>
        <v>96801</v>
      </c>
    </row>
    <row r="42264" spans="1:3">
      <c r="A42264" s="32" t="s">
        <v>13110</v>
      </c>
      <c r="B42264" s="32" t="s">
        <v>148</v>
      </c>
      <c r="C42264">
        <f t="shared" si="660"/>
        <v>96802</v>
      </c>
    </row>
    <row r="42265" spans="1:3">
      <c r="A42265" s="32" t="s">
        <v>13111</v>
      </c>
      <c r="B42265" s="32" t="s">
        <v>148</v>
      </c>
      <c r="C42265">
        <f t="shared" si="660"/>
        <v>96803</v>
      </c>
    </row>
    <row r="42266" spans="1:3">
      <c r="A42266" s="32" t="s">
        <v>13112</v>
      </c>
      <c r="B42266" s="32" t="s">
        <v>148</v>
      </c>
      <c r="C42266">
        <f t="shared" si="660"/>
        <v>96804</v>
      </c>
    </row>
    <row r="42267" spans="1:3">
      <c r="A42267" s="32" t="s">
        <v>13113</v>
      </c>
      <c r="B42267" s="32" t="s">
        <v>148</v>
      </c>
      <c r="C42267">
        <f t="shared" si="660"/>
        <v>96805</v>
      </c>
    </row>
    <row r="42268" spans="1:3">
      <c r="A42268" s="32" t="s">
        <v>13114</v>
      </c>
      <c r="B42268" s="32" t="s">
        <v>148</v>
      </c>
      <c r="C42268">
        <f t="shared" si="660"/>
        <v>96806</v>
      </c>
    </row>
    <row r="42269" spans="1:3">
      <c r="A42269" s="32" t="s">
        <v>13115</v>
      </c>
      <c r="B42269" s="32" t="s">
        <v>148</v>
      </c>
      <c r="C42269">
        <f t="shared" si="660"/>
        <v>96807</v>
      </c>
    </row>
    <row r="42270" spans="1:3">
      <c r="A42270" s="32" t="s">
        <v>13116</v>
      </c>
      <c r="B42270" s="32" t="s">
        <v>148</v>
      </c>
      <c r="C42270">
        <f t="shared" si="660"/>
        <v>96808</v>
      </c>
    </row>
    <row r="42271" spans="1:3">
      <c r="A42271" s="32" t="s">
        <v>13117</v>
      </c>
      <c r="B42271" s="32" t="s">
        <v>148</v>
      </c>
      <c r="C42271">
        <f t="shared" si="660"/>
        <v>96809</v>
      </c>
    </row>
    <row r="42272" spans="1:3">
      <c r="A42272" s="32" t="s">
        <v>13118</v>
      </c>
      <c r="B42272" s="32" t="s">
        <v>148</v>
      </c>
      <c r="C42272">
        <f t="shared" si="660"/>
        <v>96810</v>
      </c>
    </row>
    <row r="42273" spans="1:3">
      <c r="A42273" s="32" t="s">
        <v>13119</v>
      </c>
      <c r="B42273" s="32" t="s">
        <v>148</v>
      </c>
      <c r="C42273">
        <f t="shared" si="660"/>
        <v>96811</v>
      </c>
    </row>
    <row r="42274" spans="1:3">
      <c r="A42274" s="32" t="s">
        <v>13120</v>
      </c>
      <c r="B42274" s="32" t="s">
        <v>148</v>
      </c>
      <c r="C42274">
        <f t="shared" si="660"/>
        <v>96812</v>
      </c>
    </row>
    <row r="42275" spans="1:3">
      <c r="A42275" s="32" t="s">
        <v>13121</v>
      </c>
      <c r="B42275" s="32" t="s">
        <v>148</v>
      </c>
      <c r="C42275">
        <f t="shared" si="660"/>
        <v>96813</v>
      </c>
    </row>
    <row r="42276" spans="1:3">
      <c r="A42276" s="32" t="s">
        <v>13122</v>
      </c>
      <c r="B42276" s="32" t="s">
        <v>148</v>
      </c>
      <c r="C42276">
        <f t="shared" si="660"/>
        <v>96814</v>
      </c>
    </row>
    <row r="42277" spans="1:3">
      <c r="A42277" s="32" t="s">
        <v>13123</v>
      </c>
      <c r="B42277" s="32" t="s">
        <v>148</v>
      </c>
      <c r="C42277">
        <f t="shared" si="660"/>
        <v>96815</v>
      </c>
    </row>
    <row r="42278" spans="1:3">
      <c r="A42278" s="32" t="s">
        <v>13124</v>
      </c>
      <c r="B42278" s="32" t="s">
        <v>148</v>
      </c>
      <c r="C42278">
        <f t="shared" si="660"/>
        <v>96816</v>
      </c>
    </row>
    <row r="42279" spans="1:3">
      <c r="A42279" s="32" t="s">
        <v>13125</v>
      </c>
      <c r="B42279" s="32" t="s">
        <v>148</v>
      </c>
      <c r="C42279">
        <f t="shared" si="660"/>
        <v>96817</v>
      </c>
    </row>
    <row r="42280" spans="1:3">
      <c r="A42280" s="32" t="s">
        <v>13126</v>
      </c>
      <c r="B42280" s="32" t="s">
        <v>148</v>
      </c>
      <c r="C42280">
        <f t="shared" si="660"/>
        <v>96818</v>
      </c>
    </row>
    <row r="42281" spans="1:3">
      <c r="A42281" s="32" t="s">
        <v>13127</v>
      </c>
      <c r="B42281" s="32" t="s">
        <v>148</v>
      </c>
      <c r="C42281">
        <f t="shared" si="660"/>
        <v>96819</v>
      </c>
    </row>
    <row r="42282" spans="1:3">
      <c r="A42282" s="32" t="s">
        <v>13128</v>
      </c>
      <c r="B42282" s="32" t="s">
        <v>148</v>
      </c>
      <c r="C42282">
        <f t="shared" si="660"/>
        <v>96820</v>
      </c>
    </row>
    <row r="42283" spans="1:3">
      <c r="A42283" s="32" t="s">
        <v>13129</v>
      </c>
      <c r="B42283" s="32" t="s">
        <v>148</v>
      </c>
      <c r="C42283">
        <f t="shared" si="660"/>
        <v>96821</v>
      </c>
    </row>
    <row r="42284" spans="1:3">
      <c r="A42284" s="32" t="s">
        <v>13130</v>
      </c>
      <c r="B42284" s="32" t="s">
        <v>148</v>
      </c>
      <c r="C42284">
        <f t="shared" si="660"/>
        <v>96822</v>
      </c>
    </row>
    <row r="42285" spans="1:3">
      <c r="A42285" s="32" t="s">
        <v>13131</v>
      </c>
      <c r="B42285" s="32" t="s">
        <v>148</v>
      </c>
      <c r="C42285">
        <f t="shared" si="660"/>
        <v>96823</v>
      </c>
    </row>
    <row r="42286" spans="1:3">
      <c r="A42286" s="32" t="s">
        <v>13132</v>
      </c>
      <c r="B42286" s="32" t="s">
        <v>148</v>
      </c>
      <c r="C42286">
        <f t="shared" si="660"/>
        <v>96824</v>
      </c>
    </row>
    <row r="42287" spans="1:3">
      <c r="A42287" s="32" t="s">
        <v>13133</v>
      </c>
      <c r="B42287" s="32" t="s">
        <v>148</v>
      </c>
      <c r="C42287">
        <f t="shared" si="660"/>
        <v>96825</v>
      </c>
    </row>
    <row r="42288" spans="1:3">
      <c r="A42288" s="32" t="s">
        <v>13134</v>
      </c>
      <c r="B42288" s="32" t="s">
        <v>148</v>
      </c>
      <c r="C42288">
        <f t="shared" si="660"/>
        <v>96826</v>
      </c>
    </row>
    <row r="42289" spans="1:3">
      <c r="A42289" s="32" t="s">
        <v>13135</v>
      </c>
      <c r="B42289" s="32" t="s">
        <v>148</v>
      </c>
      <c r="C42289">
        <f t="shared" si="660"/>
        <v>96827</v>
      </c>
    </row>
    <row r="42290" spans="1:3">
      <c r="A42290" s="32" t="s">
        <v>13136</v>
      </c>
      <c r="B42290" s="32" t="s">
        <v>148</v>
      </c>
      <c r="C42290">
        <f t="shared" si="660"/>
        <v>96828</v>
      </c>
    </row>
    <row r="42291" spans="1:3">
      <c r="A42291" s="32" t="s">
        <v>13137</v>
      </c>
      <c r="B42291" s="32" t="s">
        <v>148</v>
      </c>
      <c r="C42291">
        <f t="shared" si="660"/>
        <v>96830</v>
      </c>
    </row>
    <row r="42292" spans="1:3">
      <c r="A42292" s="32" t="s">
        <v>13138</v>
      </c>
      <c r="B42292" s="32" t="s">
        <v>148</v>
      </c>
      <c r="C42292">
        <f t="shared" si="660"/>
        <v>96835</v>
      </c>
    </row>
    <row r="42293" spans="1:3">
      <c r="A42293" s="32" t="s">
        <v>13139</v>
      </c>
      <c r="B42293" s="32" t="s">
        <v>148</v>
      </c>
      <c r="C42293">
        <f t="shared" si="660"/>
        <v>96836</v>
      </c>
    </row>
    <row r="42294" spans="1:3">
      <c r="A42294" s="32" t="s">
        <v>13140</v>
      </c>
      <c r="B42294" s="32" t="s">
        <v>148</v>
      </c>
      <c r="C42294">
        <f t="shared" si="660"/>
        <v>96837</v>
      </c>
    </row>
    <row r="42295" spans="1:3">
      <c r="A42295" s="32" t="s">
        <v>13141</v>
      </c>
      <c r="B42295" s="32" t="s">
        <v>148</v>
      </c>
      <c r="C42295">
        <f t="shared" si="660"/>
        <v>96838</v>
      </c>
    </row>
    <row r="42296" spans="1:3">
      <c r="A42296" s="32" t="s">
        <v>13142</v>
      </c>
      <c r="B42296" s="32" t="s">
        <v>148</v>
      </c>
      <c r="C42296">
        <f t="shared" si="660"/>
        <v>96839</v>
      </c>
    </row>
    <row r="42297" spans="1:3">
      <c r="A42297" s="32" t="s">
        <v>13143</v>
      </c>
      <c r="B42297" s="32" t="s">
        <v>148</v>
      </c>
      <c r="C42297">
        <f t="shared" si="660"/>
        <v>96840</v>
      </c>
    </row>
    <row r="42298" spans="1:3">
      <c r="A42298" s="32" t="s">
        <v>13144</v>
      </c>
      <c r="B42298" s="32" t="s">
        <v>148</v>
      </c>
      <c r="C42298">
        <f t="shared" si="660"/>
        <v>96841</v>
      </c>
    </row>
    <row r="42299" spans="1:3">
      <c r="A42299" s="32" t="s">
        <v>13145</v>
      </c>
      <c r="B42299" s="32" t="s">
        <v>148</v>
      </c>
      <c r="C42299">
        <f t="shared" si="660"/>
        <v>96842</v>
      </c>
    </row>
    <row r="42300" spans="1:3">
      <c r="A42300" s="32" t="s">
        <v>13146</v>
      </c>
      <c r="B42300" s="32" t="s">
        <v>148</v>
      </c>
      <c r="C42300">
        <f t="shared" si="660"/>
        <v>96843</v>
      </c>
    </row>
    <row r="42301" spans="1:3">
      <c r="A42301" s="32" t="s">
        <v>13147</v>
      </c>
      <c r="B42301" s="32" t="s">
        <v>148</v>
      </c>
      <c r="C42301">
        <f t="shared" si="660"/>
        <v>96844</v>
      </c>
    </row>
    <row r="42302" spans="1:3">
      <c r="A42302" s="32" t="s">
        <v>13148</v>
      </c>
      <c r="B42302" s="32" t="s">
        <v>148</v>
      </c>
      <c r="C42302">
        <f t="shared" si="660"/>
        <v>96845</v>
      </c>
    </row>
    <row r="42303" spans="1:3">
      <c r="A42303" s="32" t="s">
        <v>13149</v>
      </c>
      <c r="B42303" s="32" t="s">
        <v>148</v>
      </c>
      <c r="C42303">
        <f t="shared" si="660"/>
        <v>96846</v>
      </c>
    </row>
    <row r="42304" spans="1:3">
      <c r="A42304" s="32" t="s">
        <v>13150</v>
      </c>
      <c r="B42304" s="32" t="s">
        <v>148</v>
      </c>
      <c r="C42304">
        <f t="shared" si="660"/>
        <v>96847</v>
      </c>
    </row>
    <row r="42305" spans="1:3">
      <c r="A42305" s="32" t="s">
        <v>13151</v>
      </c>
      <c r="B42305" s="32" t="s">
        <v>148</v>
      </c>
      <c r="C42305">
        <f t="shared" si="660"/>
        <v>96848</v>
      </c>
    </row>
    <row r="42306" spans="1:3">
      <c r="A42306" s="32" t="s">
        <v>13152</v>
      </c>
      <c r="B42306" s="32" t="s">
        <v>148</v>
      </c>
      <c r="C42306">
        <f t="shared" ref="C42306:C42369" si="661">1*A42306</f>
        <v>96849</v>
      </c>
    </row>
    <row r="42307" spans="1:3">
      <c r="A42307" s="32" t="s">
        <v>13153</v>
      </c>
      <c r="B42307" s="32" t="s">
        <v>148</v>
      </c>
      <c r="C42307">
        <f t="shared" si="661"/>
        <v>96850</v>
      </c>
    </row>
    <row r="42308" spans="1:3">
      <c r="A42308" s="32" t="s">
        <v>13154</v>
      </c>
      <c r="B42308" s="32" t="s">
        <v>148</v>
      </c>
      <c r="C42308">
        <f t="shared" si="661"/>
        <v>96853</v>
      </c>
    </row>
    <row r="42309" spans="1:3">
      <c r="A42309" s="32" t="s">
        <v>13155</v>
      </c>
      <c r="B42309" s="32" t="s">
        <v>148</v>
      </c>
      <c r="C42309">
        <f t="shared" si="661"/>
        <v>96854</v>
      </c>
    </row>
    <row r="42310" spans="1:3">
      <c r="A42310" s="32" t="s">
        <v>13156</v>
      </c>
      <c r="B42310" s="32" t="s">
        <v>148</v>
      </c>
      <c r="C42310">
        <f t="shared" si="661"/>
        <v>96857</v>
      </c>
    </row>
    <row r="42311" spans="1:3">
      <c r="A42311" s="32" t="s">
        <v>13157</v>
      </c>
      <c r="B42311" s="32" t="s">
        <v>148</v>
      </c>
      <c r="C42311">
        <f t="shared" si="661"/>
        <v>96858</v>
      </c>
    </row>
    <row r="42312" spans="1:3">
      <c r="A42312" s="32" t="s">
        <v>13158</v>
      </c>
      <c r="B42312" s="32" t="s">
        <v>148</v>
      </c>
      <c r="C42312">
        <f t="shared" si="661"/>
        <v>96859</v>
      </c>
    </row>
    <row r="42313" spans="1:3">
      <c r="A42313" s="32" t="s">
        <v>13159</v>
      </c>
      <c r="B42313" s="32" t="s">
        <v>148</v>
      </c>
      <c r="C42313">
        <f t="shared" si="661"/>
        <v>96860</v>
      </c>
    </row>
    <row r="42314" spans="1:3">
      <c r="A42314" s="32" t="s">
        <v>13160</v>
      </c>
      <c r="B42314" s="32" t="s">
        <v>148</v>
      </c>
      <c r="C42314">
        <f t="shared" si="661"/>
        <v>96861</v>
      </c>
    </row>
    <row r="42315" spans="1:3">
      <c r="A42315" s="32" t="s">
        <v>13161</v>
      </c>
      <c r="B42315" s="32" t="s">
        <v>148</v>
      </c>
      <c r="C42315">
        <f t="shared" si="661"/>
        <v>96862</v>
      </c>
    </row>
    <row r="42316" spans="1:3">
      <c r="A42316" s="32" t="s">
        <v>13162</v>
      </c>
      <c r="B42316" s="32" t="s">
        <v>148</v>
      </c>
      <c r="C42316">
        <f t="shared" si="661"/>
        <v>96863</v>
      </c>
    </row>
    <row r="42317" spans="1:3">
      <c r="A42317" s="32" t="s">
        <v>13163</v>
      </c>
      <c r="B42317" s="32" t="s">
        <v>148</v>
      </c>
      <c r="C42317">
        <f t="shared" si="661"/>
        <v>96898</v>
      </c>
    </row>
    <row r="42318" spans="1:3">
      <c r="A42318" s="32" t="s">
        <v>14253</v>
      </c>
      <c r="B42318" s="32" t="s">
        <v>188</v>
      </c>
      <c r="C42318">
        <f t="shared" si="661"/>
        <v>96910</v>
      </c>
    </row>
    <row r="42319" spans="1:3">
      <c r="A42319" s="32" t="s">
        <v>14254</v>
      </c>
      <c r="B42319" s="32" t="s">
        <v>188</v>
      </c>
      <c r="C42319">
        <f t="shared" si="661"/>
        <v>96912</v>
      </c>
    </row>
    <row r="42320" spans="1:3">
      <c r="A42320" s="32" t="s">
        <v>14255</v>
      </c>
      <c r="B42320" s="32" t="s">
        <v>188</v>
      </c>
      <c r="C42320">
        <f t="shared" si="661"/>
        <v>96913</v>
      </c>
    </row>
    <row r="42321" spans="1:3">
      <c r="A42321" s="32" t="s">
        <v>14256</v>
      </c>
      <c r="B42321" s="32" t="s">
        <v>188</v>
      </c>
      <c r="C42321">
        <f t="shared" si="661"/>
        <v>96915</v>
      </c>
    </row>
    <row r="42322" spans="1:3">
      <c r="A42322" s="32" t="s">
        <v>14257</v>
      </c>
      <c r="B42322" s="32" t="s">
        <v>188</v>
      </c>
      <c r="C42322">
        <f t="shared" si="661"/>
        <v>96916</v>
      </c>
    </row>
    <row r="42323" spans="1:3">
      <c r="A42323" s="32" t="s">
        <v>14258</v>
      </c>
      <c r="B42323" s="32" t="s">
        <v>188</v>
      </c>
      <c r="C42323">
        <f t="shared" si="661"/>
        <v>96917</v>
      </c>
    </row>
    <row r="42324" spans="1:3">
      <c r="A42324" s="32" t="s">
        <v>14259</v>
      </c>
      <c r="B42324" s="32" t="s">
        <v>188</v>
      </c>
      <c r="C42324">
        <f t="shared" si="661"/>
        <v>96919</v>
      </c>
    </row>
    <row r="42325" spans="1:3">
      <c r="A42325" s="32" t="s">
        <v>14260</v>
      </c>
      <c r="B42325" s="32" t="s">
        <v>188</v>
      </c>
      <c r="C42325">
        <f t="shared" si="661"/>
        <v>96921</v>
      </c>
    </row>
    <row r="42326" spans="1:3">
      <c r="A42326" s="32" t="s">
        <v>14261</v>
      </c>
      <c r="B42326" s="32" t="s">
        <v>188</v>
      </c>
      <c r="C42326">
        <f t="shared" si="661"/>
        <v>96923</v>
      </c>
    </row>
    <row r="42327" spans="1:3">
      <c r="A42327" s="32" t="s">
        <v>14262</v>
      </c>
      <c r="B42327" s="32" t="s">
        <v>188</v>
      </c>
      <c r="C42327">
        <f t="shared" si="661"/>
        <v>96928</v>
      </c>
    </row>
    <row r="42328" spans="1:3">
      <c r="A42328" s="32" t="s">
        <v>14263</v>
      </c>
      <c r="B42328" s="32" t="s">
        <v>188</v>
      </c>
      <c r="C42328">
        <f t="shared" si="661"/>
        <v>96929</v>
      </c>
    </row>
    <row r="42329" spans="1:3">
      <c r="A42329" s="32" t="s">
        <v>14264</v>
      </c>
      <c r="B42329" s="32" t="s">
        <v>188</v>
      </c>
      <c r="C42329">
        <f t="shared" si="661"/>
        <v>96931</v>
      </c>
    </row>
    <row r="42330" spans="1:3">
      <c r="A42330" s="32" t="s">
        <v>14265</v>
      </c>
      <c r="B42330" s="32" t="s">
        <v>188</v>
      </c>
      <c r="C42330">
        <f t="shared" si="661"/>
        <v>96932</v>
      </c>
    </row>
    <row r="42331" spans="1:3">
      <c r="A42331" s="32" t="s">
        <v>13164</v>
      </c>
      <c r="B42331" s="32" t="s">
        <v>148</v>
      </c>
      <c r="C42331">
        <f t="shared" si="661"/>
        <v>96939</v>
      </c>
    </row>
    <row r="42332" spans="1:3">
      <c r="A42332" s="32" t="s">
        <v>44065</v>
      </c>
      <c r="B42332" s="32" t="s">
        <v>44074</v>
      </c>
      <c r="C42332">
        <f t="shared" si="661"/>
        <v>96940</v>
      </c>
    </row>
    <row r="42333" spans="1:3">
      <c r="A42333" s="32" t="s">
        <v>13165</v>
      </c>
      <c r="B42333" s="32" t="s">
        <v>148</v>
      </c>
      <c r="C42333">
        <f t="shared" si="661"/>
        <v>96941</v>
      </c>
    </row>
    <row r="42334" spans="1:3">
      <c r="A42334" s="32" t="s">
        <v>44066</v>
      </c>
      <c r="B42334" s="32" t="s">
        <v>44075</v>
      </c>
      <c r="C42334">
        <f t="shared" si="661"/>
        <v>96942</v>
      </c>
    </row>
    <row r="42335" spans="1:3">
      <c r="A42335" s="32" t="s">
        <v>44067</v>
      </c>
      <c r="B42335" s="32" t="s">
        <v>44075</v>
      </c>
      <c r="C42335">
        <f t="shared" si="661"/>
        <v>96943</v>
      </c>
    </row>
    <row r="42336" spans="1:3">
      <c r="A42336" s="32" t="s">
        <v>44068</v>
      </c>
      <c r="B42336" s="32" t="s">
        <v>44075</v>
      </c>
      <c r="C42336">
        <f t="shared" si="661"/>
        <v>96944</v>
      </c>
    </row>
    <row r="42337" spans="1:3">
      <c r="A42337" s="32" t="s">
        <v>13166</v>
      </c>
      <c r="B42337" s="32" t="s">
        <v>148</v>
      </c>
      <c r="C42337">
        <f t="shared" si="661"/>
        <v>96950</v>
      </c>
    </row>
    <row r="42338" spans="1:3">
      <c r="A42338" s="32" t="s">
        <v>44069</v>
      </c>
      <c r="B42338" s="32" t="s">
        <v>44076</v>
      </c>
      <c r="C42338">
        <f t="shared" si="661"/>
        <v>96951</v>
      </c>
    </row>
    <row r="42339" spans="1:3">
      <c r="A42339" s="32" t="s">
        <v>44070</v>
      </c>
      <c r="B42339" s="32" t="s">
        <v>44076</v>
      </c>
      <c r="C42339">
        <f t="shared" si="661"/>
        <v>96952</v>
      </c>
    </row>
    <row r="42340" spans="1:3">
      <c r="A42340" s="32" t="s">
        <v>13167</v>
      </c>
      <c r="B42340" s="32" t="s">
        <v>148</v>
      </c>
      <c r="C42340">
        <f t="shared" si="661"/>
        <v>96960</v>
      </c>
    </row>
    <row r="42341" spans="1:3">
      <c r="A42341" s="32" t="s">
        <v>44071</v>
      </c>
      <c r="B42341" s="32" t="s">
        <v>44077</v>
      </c>
      <c r="C42341">
        <f t="shared" si="661"/>
        <v>96970</v>
      </c>
    </row>
    <row r="42342" spans="1:3">
      <c r="A42342" s="32" t="s">
        <v>33416</v>
      </c>
      <c r="B42342" s="32" t="s">
        <v>173</v>
      </c>
      <c r="C42342">
        <f t="shared" si="661"/>
        <v>97001</v>
      </c>
    </row>
    <row r="42343" spans="1:3">
      <c r="A42343" s="32" t="s">
        <v>33417</v>
      </c>
      <c r="B42343" s="32" t="s">
        <v>173</v>
      </c>
      <c r="C42343">
        <f t="shared" si="661"/>
        <v>97002</v>
      </c>
    </row>
    <row r="42344" spans="1:3">
      <c r="A42344" s="32" t="s">
        <v>33418</v>
      </c>
      <c r="B42344" s="32" t="s">
        <v>173</v>
      </c>
      <c r="C42344">
        <f t="shared" si="661"/>
        <v>97003</v>
      </c>
    </row>
    <row r="42345" spans="1:3">
      <c r="A42345" s="32" t="s">
        <v>33419</v>
      </c>
      <c r="B42345" s="32" t="s">
        <v>173</v>
      </c>
      <c r="C42345">
        <f t="shared" si="661"/>
        <v>97004</v>
      </c>
    </row>
    <row r="42346" spans="1:3">
      <c r="A42346" s="32" t="s">
        <v>33420</v>
      </c>
      <c r="B42346" s="32" t="s">
        <v>173</v>
      </c>
      <c r="C42346">
        <f t="shared" si="661"/>
        <v>97005</v>
      </c>
    </row>
    <row r="42347" spans="1:3">
      <c r="A42347" s="32" t="s">
        <v>33421</v>
      </c>
      <c r="B42347" s="32" t="s">
        <v>173</v>
      </c>
      <c r="C42347">
        <f t="shared" si="661"/>
        <v>97006</v>
      </c>
    </row>
    <row r="42348" spans="1:3">
      <c r="A42348" s="32" t="s">
        <v>33422</v>
      </c>
      <c r="B42348" s="32" t="s">
        <v>173</v>
      </c>
      <c r="C42348">
        <f t="shared" si="661"/>
        <v>97007</v>
      </c>
    </row>
    <row r="42349" spans="1:3">
      <c r="A42349" s="32" t="s">
        <v>33423</v>
      </c>
      <c r="B42349" s="32" t="s">
        <v>173</v>
      </c>
      <c r="C42349">
        <f t="shared" si="661"/>
        <v>97008</v>
      </c>
    </row>
    <row r="42350" spans="1:3">
      <c r="A42350" s="32" t="s">
        <v>33424</v>
      </c>
      <c r="B42350" s="32" t="s">
        <v>173</v>
      </c>
      <c r="C42350">
        <f t="shared" si="661"/>
        <v>97009</v>
      </c>
    </row>
    <row r="42351" spans="1:3">
      <c r="A42351" s="32" t="s">
        <v>33425</v>
      </c>
      <c r="B42351" s="32" t="s">
        <v>173</v>
      </c>
      <c r="C42351">
        <f t="shared" si="661"/>
        <v>97010</v>
      </c>
    </row>
    <row r="42352" spans="1:3">
      <c r="A42352" s="32" t="s">
        <v>33426</v>
      </c>
      <c r="B42352" s="32" t="s">
        <v>173</v>
      </c>
      <c r="C42352">
        <f t="shared" si="661"/>
        <v>97011</v>
      </c>
    </row>
    <row r="42353" spans="1:3">
      <c r="A42353" s="32" t="s">
        <v>33427</v>
      </c>
      <c r="B42353" s="32" t="s">
        <v>173</v>
      </c>
      <c r="C42353">
        <f t="shared" si="661"/>
        <v>97013</v>
      </c>
    </row>
    <row r="42354" spans="1:3">
      <c r="A42354" s="32" t="s">
        <v>33428</v>
      </c>
      <c r="B42354" s="32" t="s">
        <v>173</v>
      </c>
      <c r="C42354">
        <f t="shared" si="661"/>
        <v>97014</v>
      </c>
    </row>
    <row r="42355" spans="1:3">
      <c r="A42355" s="32" t="s">
        <v>33429</v>
      </c>
      <c r="B42355" s="32" t="s">
        <v>173</v>
      </c>
      <c r="C42355">
        <f t="shared" si="661"/>
        <v>97015</v>
      </c>
    </row>
    <row r="42356" spans="1:3">
      <c r="A42356" s="32" t="s">
        <v>33430</v>
      </c>
      <c r="B42356" s="32" t="s">
        <v>173</v>
      </c>
      <c r="C42356">
        <f t="shared" si="661"/>
        <v>97016</v>
      </c>
    </row>
    <row r="42357" spans="1:3">
      <c r="A42357" s="32" t="s">
        <v>33431</v>
      </c>
      <c r="B42357" s="32" t="s">
        <v>173</v>
      </c>
      <c r="C42357">
        <f t="shared" si="661"/>
        <v>97017</v>
      </c>
    </row>
    <row r="42358" spans="1:3">
      <c r="A42358" s="32" t="s">
        <v>33432</v>
      </c>
      <c r="B42358" s="32" t="s">
        <v>173</v>
      </c>
      <c r="C42358">
        <f t="shared" si="661"/>
        <v>97018</v>
      </c>
    </row>
    <row r="42359" spans="1:3">
      <c r="A42359" s="32" t="s">
        <v>33433</v>
      </c>
      <c r="B42359" s="32" t="s">
        <v>173</v>
      </c>
      <c r="C42359">
        <f t="shared" si="661"/>
        <v>97019</v>
      </c>
    </row>
    <row r="42360" spans="1:3">
      <c r="A42360" s="32" t="s">
        <v>33434</v>
      </c>
      <c r="B42360" s="32" t="s">
        <v>173</v>
      </c>
      <c r="C42360">
        <f t="shared" si="661"/>
        <v>97020</v>
      </c>
    </row>
    <row r="42361" spans="1:3">
      <c r="A42361" s="32" t="s">
        <v>33435</v>
      </c>
      <c r="B42361" s="32" t="s">
        <v>173</v>
      </c>
      <c r="C42361">
        <f t="shared" si="661"/>
        <v>97021</v>
      </c>
    </row>
    <row r="42362" spans="1:3">
      <c r="A42362" s="32" t="s">
        <v>33436</v>
      </c>
      <c r="B42362" s="32" t="s">
        <v>173</v>
      </c>
      <c r="C42362">
        <f t="shared" si="661"/>
        <v>97022</v>
      </c>
    </row>
    <row r="42363" spans="1:3">
      <c r="A42363" s="32" t="s">
        <v>33437</v>
      </c>
      <c r="B42363" s="32" t="s">
        <v>173</v>
      </c>
      <c r="C42363">
        <f t="shared" si="661"/>
        <v>97023</v>
      </c>
    </row>
    <row r="42364" spans="1:3">
      <c r="A42364" s="32" t="s">
        <v>33438</v>
      </c>
      <c r="B42364" s="32" t="s">
        <v>173</v>
      </c>
      <c r="C42364">
        <f t="shared" si="661"/>
        <v>97024</v>
      </c>
    </row>
    <row r="42365" spans="1:3">
      <c r="A42365" s="32" t="s">
        <v>33439</v>
      </c>
      <c r="B42365" s="32" t="s">
        <v>173</v>
      </c>
      <c r="C42365">
        <f t="shared" si="661"/>
        <v>97026</v>
      </c>
    </row>
    <row r="42366" spans="1:3">
      <c r="A42366" s="32" t="s">
        <v>33440</v>
      </c>
      <c r="B42366" s="32" t="s">
        <v>173</v>
      </c>
      <c r="C42366">
        <f t="shared" si="661"/>
        <v>97027</v>
      </c>
    </row>
    <row r="42367" spans="1:3">
      <c r="A42367" s="32" t="s">
        <v>33441</v>
      </c>
      <c r="B42367" s="32" t="s">
        <v>173</v>
      </c>
      <c r="C42367">
        <f t="shared" si="661"/>
        <v>97028</v>
      </c>
    </row>
    <row r="42368" spans="1:3">
      <c r="A42368" s="32" t="s">
        <v>33442</v>
      </c>
      <c r="B42368" s="32" t="s">
        <v>173</v>
      </c>
      <c r="C42368">
        <f t="shared" si="661"/>
        <v>97029</v>
      </c>
    </row>
    <row r="42369" spans="1:3">
      <c r="A42369" s="32" t="s">
        <v>33443</v>
      </c>
      <c r="B42369" s="32" t="s">
        <v>173</v>
      </c>
      <c r="C42369">
        <f t="shared" si="661"/>
        <v>97030</v>
      </c>
    </row>
    <row r="42370" spans="1:3">
      <c r="A42370" s="32" t="s">
        <v>33444</v>
      </c>
      <c r="B42370" s="32" t="s">
        <v>173</v>
      </c>
      <c r="C42370">
        <f t="shared" ref="C42370:C42433" si="662">1*A42370</f>
        <v>97031</v>
      </c>
    </row>
    <row r="42371" spans="1:3">
      <c r="A42371" s="32" t="s">
        <v>33445</v>
      </c>
      <c r="B42371" s="32" t="s">
        <v>173</v>
      </c>
      <c r="C42371">
        <f t="shared" si="662"/>
        <v>97032</v>
      </c>
    </row>
    <row r="42372" spans="1:3">
      <c r="A42372" s="32" t="s">
        <v>33446</v>
      </c>
      <c r="B42372" s="32" t="s">
        <v>173</v>
      </c>
      <c r="C42372">
        <f t="shared" si="662"/>
        <v>97033</v>
      </c>
    </row>
    <row r="42373" spans="1:3">
      <c r="A42373" s="32" t="s">
        <v>33447</v>
      </c>
      <c r="B42373" s="32" t="s">
        <v>173</v>
      </c>
      <c r="C42373">
        <f t="shared" si="662"/>
        <v>97034</v>
      </c>
    </row>
    <row r="42374" spans="1:3">
      <c r="A42374" s="32" t="s">
        <v>33448</v>
      </c>
      <c r="B42374" s="32" t="s">
        <v>173</v>
      </c>
      <c r="C42374">
        <f t="shared" si="662"/>
        <v>97035</v>
      </c>
    </row>
    <row r="42375" spans="1:3">
      <c r="A42375" s="32" t="s">
        <v>33449</v>
      </c>
      <c r="B42375" s="32" t="s">
        <v>173</v>
      </c>
      <c r="C42375">
        <f t="shared" si="662"/>
        <v>97036</v>
      </c>
    </row>
    <row r="42376" spans="1:3">
      <c r="A42376" s="32" t="s">
        <v>33450</v>
      </c>
      <c r="B42376" s="32" t="s">
        <v>173</v>
      </c>
      <c r="C42376">
        <f t="shared" si="662"/>
        <v>97037</v>
      </c>
    </row>
    <row r="42377" spans="1:3">
      <c r="A42377" s="32" t="s">
        <v>33451</v>
      </c>
      <c r="B42377" s="32" t="s">
        <v>173</v>
      </c>
      <c r="C42377">
        <f t="shared" si="662"/>
        <v>97038</v>
      </c>
    </row>
    <row r="42378" spans="1:3">
      <c r="A42378" s="32" t="s">
        <v>33452</v>
      </c>
      <c r="B42378" s="32" t="s">
        <v>173</v>
      </c>
      <c r="C42378">
        <f t="shared" si="662"/>
        <v>97039</v>
      </c>
    </row>
    <row r="42379" spans="1:3">
      <c r="A42379" s="32" t="s">
        <v>33453</v>
      </c>
      <c r="B42379" s="32" t="s">
        <v>173</v>
      </c>
      <c r="C42379">
        <f t="shared" si="662"/>
        <v>97040</v>
      </c>
    </row>
    <row r="42380" spans="1:3">
      <c r="A42380" s="32" t="s">
        <v>33454</v>
      </c>
      <c r="B42380" s="32" t="s">
        <v>173</v>
      </c>
      <c r="C42380">
        <f t="shared" si="662"/>
        <v>97041</v>
      </c>
    </row>
    <row r="42381" spans="1:3">
      <c r="A42381" s="32" t="s">
        <v>33455</v>
      </c>
      <c r="B42381" s="32" t="s">
        <v>173</v>
      </c>
      <c r="C42381">
        <f t="shared" si="662"/>
        <v>97042</v>
      </c>
    </row>
    <row r="42382" spans="1:3">
      <c r="A42382" s="32" t="s">
        <v>33456</v>
      </c>
      <c r="B42382" s="32" t="s">
        <v>173</v>
      </c>
      <c r="C42382">
        <f t="shared" si="662"/>
        <v>97044</v>
      </c>
    </row>
    <row r="42383" spans="1:3">
      <c r="A42383" s="32" t="s">
        <v>33457</v>
      </c>
      <c r="B42383" s="32" t="s">
        <v>173</v>
      </c>
      <c r="C42383">
        <f t="shared" si="662"/>
        <v>97045</v>
      </c>
    </row>
    <row r="42384" spans="1:3">
      <c r="A42384" s="32" t="s">
        <v>33458</v>
      </c>
      <c r="B42384" s="32" t="s">
        <v>173</v>
      </c>
      <c r="C42384">
        <f t="shared" si="662"/>
        <v>97048</v>
      </c>
    </row>
    <row r="42385" spans="1:3">
      <c r="A42385" s="32" t="s">
        <v>33459</v>
      </c>
      <c r="B42385" s="32" t="s">
        <v>173</v>
      </c>
      <c r="C42385">
        <f t="shared" si="662"/>
        <v>97049</v>
      </c>
    </row>
    <row r="42386" spans="1:3">
      <c r="A42386" s="32" t="s">
        <v>33460</v>
      </c>
      <c r="B42386" s="32" t="s">
        <v>173</v>
      </c>
      <c r="C42386">
        <f t="shared" si="662"/>
        <v>97050</v>
      </c>
    </row>
    <row r="42387" spans="1:3">
      <c r="A42387" s="32" t="s">
        <v>33461</v>
      </c>
      <c r="B42387" s="32" t="s">
        <v>173</v>
      </c>
      <c r="C42387">
        <f t="shared" si="662"/>
        <v>97051</v>
      </c>
    </row>
    <row r="42388" spans="1:3">
      <c r="A42388" s="32" t="s">
        <v>33462</v>
      </c>
      <c r="B42388" s="32" t="s">
        <v>173</v>
      </c>
      <c r="C42388">
        <f t="shared" si="662"/>
        <v>97053</v>
      </c>
    </row>
    <row r="42389" spans="1:3">
      <c r="A42389" s="32" t="s">
        <v>33463</v>
      </c>
      <c r="B42389" s="32" t="s">
        <v>173</v>
      </c>
      <c r="C42389">
        <f t="shared" si="662"/>
        <v>97054</v>
      </c>
    </row>
    <row r="42390" spans="1:3">
      <c r="A42390" s="32" t="s">
        <v>33464</v>
      </c>
      <c r="B42390" s="32" t="s">
        <v>173</v>
      </c>
      <c r="C42390">
        <f t="shared" si="662"/>
        <v>97055</v>
      </c>
    </row>
    <row r="42391" spans="1:3">
      <c r="A42391" s="32" t="s">
        <v>33465</v>
      </c>
      <c r="B42391" s="32" t="s">
        <v>173</v>
      </c>
      <c r="C42391">
        <f t="shared" si="662"/>
        <v>97056</v>
      </c>
    </row>
    <row r="42392" spans="1:3">
      <c r="A42392" s="32" t="s">
        <v>33466</v>
      </c>
      <c r="B42392" s="32" t="s">
        <v>173</v>
      </c>
      <c r="C42392">
        <f t="shared" si="662"/>
        <v>97057</v>
      </c>
    </row>
    <row r="42393" spans="1:3">
      <c r="A42393" s="32" t="s">
        <v>33467</v>
      </c>
      <c r="B42393" s="32" t="s">
        <v>173</v>
      </c>
      <c r="C42393">
        <f t="shared" si="662"/>
        <v>97058</v>
      </c>
    </row>
    <row r="42394" spans="1:3">
      <c r="A42394" s="32" t="s">
        <v>33468</v>
      </c>
      <c r="B42394" s="32" t="s">
        <v>173</v>
      </c>
      <c r="C42394">
        <f t="shared" si="662"/>
        <v>97060</v>
      </c>
    </row>
    <row r="42395" spans="1:3">
      <c r="A42395" s="32" t="s">
        <v>33469</v>
      </c>
      <c r="B42395" s="32" t="s">
        <v>173</v>
      </c>
      <c r="C42395">
        <f t="shared" si="662"/>
        <v>97062</v>
      </c>
    </row>
    <row r="42396" spans="1:3">
      <c r="A42396" s="32" t="s">
        <v>33470</v>
      </c>
      <c r="B42396" s="32" t="s">
        <v>173</v>
      </c>
      <c r="C42396">
        <f t="shared" si="662"/>
        <v>97063</v>
      </c>
    </row>
    <row r="42397" spans="1:3">
      <c r="A42397" s="32" t="s">
        <v>33471</v>
      </c>
      <c r="B42397" s="32" t="s">
        <v>173</v>
      </c>
      <c r="C42397">
        <f t="shared" si="662"/>
        <v>97064</v>
      </c>
    </row>
    <row r="42398" spans="1:3">
      <c r="A42398" s="32" t="s">
        <v>33472</v>
      </c>
      <c r="B42398" s="32" t="s">
        <v>173</v>
      </c>
      <c r="C42398">
        <f t="shared" si="662"/>
        <v>97065</v>
      </c>
    </row>
    <row r="42399" spans="1:3">
      <c r="A42399" s="32" t="s">
        <v>33473</v>
      </c>
      <c r="B42399" s="32" t="s">
        <v>173</v>
      </c>
      <c r="C42399">
        <f t="shared" si="662"/>
        <v>97067</v>
      </c>
    </row>
    <row r="42400" spans="1:3">
      <c r="A42400" s="32" t="s">
        <v>33474</v>
      </c>
      <c r="B42400" s="32" t="s">
        <v>173</v>
      </c>
      <c r="C42400">
        <f t="shared" si="662"/>
        <v>97068</v>
      </c>
    </row>
    <row r="42401" spans="1:3">
      <c r="A42401" s="32" t="s">
        <v>33475</v>
      </c>
      <c r="B42401" s="32" t="s">
        <v>173</v>
      </c>
      <c r="C42401">
        <f t="shared" si="662"/>
        <v>97070</v>
      </c>
    </row>
    <row r="42402" spans="1:3">
      <c r="A42402" s="32" t="s">
        <v>33476</v>
      </c>
      <c r="B42402" s="32" t="s">
        <v>173</v>
      </c>
      <c r="C42402">
        <f t="shared" si="662"/>
        <v>97071</v>
      </c>
    </row>
    <row r="42403" spans="1:3">
      <c r="A42403" s="32" t="s">
        <v>33477</v>
      </c>
      <c r="B42403" s="32" t="s">
        <v>173</v>
      </c>
      <c r="C42403">
        <f t="shared" si="662"/>
        <v>97075</v>
      </c>
    </row>
    <row r="42404" spans="1:3">
      <c r="A42404" s="32" t="s">
        <v>33478</v>
      </c>
      <c r="B42404" s="32" t="s">
        <v>173</v>
      </c>
      <c r="C42404">
        <f t="shared" si="662"/>
        <v>97076</v>
      </c>
    </row>
    <row r="42405" spans="1:3">
      <c r="A42405" s="32" t="s">
        <v>33479</v>
      </c>
      <c r="B42405" s="32" t="s">
        <v>173</v>
      </c>
      <c r="C42405">
        <f t="shared" si="662"/>
        <v>97077</v>
      </c>
    </row>
    <row r="42406" spans="1:3">
      <c r="A42406" s="32" t="s">
        <v>33480</v>
      </c>
      <c r="B42406" s="32" t="s">
        <v>173</v>
      </c>
      <c r="C42406">
        <f t="shared" si="662"/>
        <v>97078</v>
      </c>
    </row>
    <row r="42407" spans="1:3">
      <c r="A42407" s="32" t="s">
        <v>33912</v>
      </c>
      <c r="B42407" s="32" t="s">
        <v>173</v>
      </c>
      <c r="C42407">
        <f t="shared" si="662"/>
        <v>97079</v>
      </c>
    </row>
    <row r="42408" spans="1:3">
      <c r="A42408" s="32" t="s">
        <v>33481</v>
      </c>
      <c r="B42408" s="32" t="s">
        <v>173</v>
      </c>
      <c r="C42408">
        <f t="shared" si="662"/>
        <v>97080</v>
      </c>
    </row>
    <row r="42409" spans="1:3">
      <c r="A42409" s="32" t="s">
        <v>33482</v>
      </c>
      <c r="B42409" s="32" t="s">
        <v>173</v>
      </c>
      <c r="C42409">
        <f t="shared" si="662"/>
        <v>97086</v>
      </c>
    </row>
    <row r="42410" spans="1:3">
      <c r="A42410" s="32" t="s">
        <v>33483</v>
      </c>
      <c r="B42410" s="32" t="s">
        <v>173</v>
      </c>
      <c r="C42410">
        <f t="shared" si="662"/>
        <v>97089</v>
      </c>
    </row>
    <row r="42411" spans="1:3">
      <c r="A42411" s="32" t="s">
        <v>33484</v>
      </c>
      <c r="B42411" s="32" t="s">
        <v>173</v>
      </c>
      <c r="C42411">
        <f t="shared" si="662"/>
        <v>97101</v>
      </c>
    </row>
    <row r="42412" spans="1:3">
      <c r="A42412" s="32" t="s">
        <v>33485</v>
      </c>
      <c r="B42412" s="32" t="s">
        <v>173</v>
      </c>
      <c r="C42412">
        <f t="shared" si="662"/>
        <v>97102</v>
      </c>
    </row>
    <row r="42413" spans="1:3">
      <c r="A42413" s="32" t="s">
        <v>33486</v>
      </c>
      <c r="B42413" s="32" t="s">
        <v>173</v>
      </c>
      <c r="C42413">
        <f t="shared" si="662"/>
        <v>97103</v>
      </c>
    </row>
    <row r="42414" spans="1:3">
      <c r="A42414" s="32" t="s">
        <v>33487</v>
      </c>
      <c r="B42414" s="32" t="s">
        <v>173</v>
      </c>
      <c r="C42414">
        <f t="shared" si="662"/>
        <v>97106</v>
      </c>
    </row>
    <row r="42415" spans="1:3">
      <c r="A42415" s="32" t="s">
        <v>33488</v>
      </c>
      <c r="B42415" s="32" t="s">
        <v>173</v>
      </c>
      <c r="C42415">
        <f t="shared" si="662"/>
        <v>97107</v>
      </c>
    </row>
    <row r="42416" spans="1:3">
      <c r="A42416" s="32" t="s">
        <v>33489</v>
      </c>
      <c r="B42416" s="32" t="s">
        <v>173</v>
      </c>
      <c r="C42416">
        <f t="shared" si="662"/>
        <v>97108</v>
      </c>
    </row>
    <row r="42417" spans="1:3">
      <c r="A42417" s="32" t="s">
        <v>33490</v>
      </c>
      <c r="B42417" s="32" t="s">
        <v>173</v>
      </c>
      <c r="C42417">
        <f t="shared" si="662"/>
        <v>97109</v>
      </c>
    </row>
    <row r="42418" spans="1:3">
      <c r="A42418" s="32" t="s">
        <v>33491</v>
      </c>
      <c r="B42418" s="32" t="s">
        <v>173</v>
      </c>
      <c r="C42418">
        <f t="shared" si="662"/>
        <v>97110</v>
      </c>
    </row>
    <row r="42419" spans="1:3">
      <c r="A42419" s="32" t="s">
        <v>33492</v>
      </c>
      <c r="B42419" s="32" t="s">
        <v>173</v>
      </c>
      <c r="C42419">
        <f t="shared" si="662"/>
        <v>97111</v>
      </c>
    </row>
    <row r="42420" spans="1:3">
      <c r="A42420" s="32" t="s">
        <v>33493</v>
      </c>
      <c r="B42420" s="32" t="s">
        <v>173</v>
      </c>
      <c r="C42420">
        <f t="shared" si="662"/>
        <v>97112</v>
      </c>
    </row>
    <row r="42421" spans="1:3">
      <c r="A42421" s="32" t="s">
        <v>33494</v>
      </c>
      <c r="B42421" s="32" t="s">
        <v>173</v>
      </c>
      <c r="C42421">
        <f t="shared" si="662"/>
        <v>97113</v>
      </c>
    </row>
    <row r="42422" spans="1:3">
      <c r="A42422" s="32" t="s">
        <v>33495</v>
      </c>
      <c r="B42422" s="32" t="s">
        <v>173</v>
      </c>
      <c r="C42422">
        <f t="shared" si="662"/>
        <v>97114</v>
      </c>
    </row>
    <row r="42423" spans="1:3">
      <c r="A42423" s="32" t="s">
        <v>33496</v>
      </c>
      <c r="B42423" s="32" t="s">
        <v>173</v>
      </c>
      <c r="C42423">
        <f t="shared" si="662"/>
        <v>97115</v>
      </c>
    </row>
    <row r="42424" spans="1:3">
      <c r="A42424" s="32" t="s">
        <v>33497</v>
      </c>
      <c r="B42424" s="32" t="s">
        <v>173</v>
      </c>
      <c r="C42424">
        <f t="shared" si="662"/>
        <v>97116</v>
      </c>
    </row>
    <row r="42425" spans="1:3">
      <c r="A42425" s="32" t="s">
        <v>33498</v>
      </c>
      <c r="B42425" s="32" t="s">
        <v>173</v>
      </c>
      <c r="C42425">
        <f t="shared" si="662"/>
        <v>97117</v>
      </c>
    </row>
    <row r="42426" spans="1:3">
      <c r="A42426" s="32" t="s">
        <v>33499</v>
      </c>
      <c r="B42426" s="32" t="s">
        <v>173</v>
      </c>
      <c r="C42426">
        <f t="shared" si="662"/>
        <v>97118</v>
      </c>
    </row>
    <row r="42427" spans="1:3">
      <c r="A42427" s="32" t="s">
        <v>33500</v>
      </c>
      <c r="B42427" s="32" t="s">
        <v>173</v>
      </c>
      <c r="C42427">
        <f t="shared" si="662"/>
        <v>97119</v>
      </c>
    </row>
    <row r="42428" spans="1:3">
      <c r="A42428" s="32" t="s">
        <v>33501</v>
      </c>
      <c r="B42428" s="32" t="s">
        <v>173</v>
      </c>
      <c r="C42428">
        <f t="shared" si="662"/>
        <v>97121</v>
      </c>
    </row>
    <row r="42429" spans="1:3">
      <c r="A42429" s="32" t="s">
        <v>33502</v>
      </c>
      <c r="B42429" s="32" t="s">
        <v>173</v>
      </c>
      <c r="C42429">
        <f t="shared" si="662"/>
        <v>97122</v>
      </c>
    </row>
    <row r="42430" spans="1:3">
      <c r="A42430" s="32" t="s">
        <v>33503</v>
      </c>
      <c r="B42430" s="32" t="s">
        <v>173</v>
      </c>
      <c r="C42430">
        <f t="shared" si="662"/>
        <v>97123</v>
      </c>
    </row>
    <row r="42431" spans="1:3">
      <c r="A42431" s="32" t="s">
        <v>33504</v>
      </c>
      <c r="B42431" s="32" t="s">
        <v>173</v>
      </c>
      <c r="C42431">
        <f t="shared" si="662"/>
        <v>97124</v>
      </c>
    </row>
    <row r="42432" spans="1:3">
      <c r="A42432" s="32" t="s">
        <v>33505</v>
      </c>
      <c r="B42432" s="32" t="s">
        <v>173</v>
      </c>
      <c r="C42432">
        <f t="shared" si="662"/>
        <v>97125</v>
      </c>
    </row>
    <row r="42433" spans="1:3">
      <c r="A42433" s="32" t="s">
        <v>33506</v>
      </c>
      <c r="B42433" s="32" t="s">
        <v>173</v>
      </c>
      <c r="C42433">
        <f t="shared" si="662"/>
        <v>97127</v>
      </c>
    </row>
    <row r="42434" spans="1:3">
      <c r="A42434" s="32" t="s">
        <v>33507</v>
      </c>
      <c r="B42434" s="32" t="s">
        <v>173</v>
      </c>
      <c r="C42434">
        <f t="shared" ref="C42434:C42497" si="663">1*A42434</f>
        <v>97128</v>
      </c>
    </row>
    <row r="42435" spans="1:3">
      <c r="A42435" s="32" t="s">
        <v>33913</v>
      </c>
      <c r="B42435" s="32" t="s">
        <v>173</v>
      </c>
      <c r="C42435">
        <f t="shared" si="663"/>
        <v>97129</v>
      </c>
    </row>
    <row r="42436" spans="1:3">
      <c r="A42436" s="32" t="s">
        <v>33508</v>
      </c>
      <c r="B42436" s="32" t="s">
        <v>173</v>
      </c>
      <c r="C42436">
        <f t="shared" si="663"/>
        <v>97130</v>
      </c>
    </row>
    <row r="42437" spans="1:3">
      <c r="A42437" s="32" t="s">
        <v>33509</v>
      </c>
      <c r="B42437" s="32" t="s">
        <v>173</v>
      </c>
      <c r="C42437">
        <f t="shared" si="663"/>
        <v>97131</v>
      </c>
    </row>
    <row r="42438" spans="1:3">
      <c r="A42438" s="32" t="s">
        <v>33510</v>
      </c>
      <c r="B42438" s="32" t="s">
        <v>173</v>
      </c>
      <c r="C42438">
        <f t="shared" si="663"/>
        <v>97132</v>
      </c>
    </row>
    <row r="42439" spans="1:3">
      <c r="A42439" s="32" t="s">
        <v>33511</v>
      </c>
      <c r="B42439" s="32" t="s">
        <v>173</v>
      </c>
      <c r="C42439">
        <f t="shared" si="663"/>
        <v>97133</v>
      </c>
    </row>
    <row r="42440" spans="1:3">
      <c r="A42440" s="32" t="s">
        <v>33512</v>
      </c>
      <c r="B42440" s="32" t="s">
        <v>173</v>
      </c>
      <c r="C42440">
        <f t="shared" si="663"/>
        <v>97134</v>
      </c>
    </row>
    <row r="42441" spans="1:3">
      <c r="A42441" s="32" t="s">
        <v>33513</v>
      </c>
      <c r="B42441" s="32" t="s">
        <v>173</v>
      </c>
      <c r="C42441">
        <f t="shared" si="663"/>
        <v>97135</v>
      </c>
    </row>
    <row r="42442" spans="1:3">
      <c r="A42442" s="32" t="s">
        <v>33514</v>
      </c>
      <c r="B42442" s="32" t="s">
        <v>173</v>
      </c>
      <c r="C42442">
        <f t="shared" si="663"/>
        <v>97136</v>
      </c>
    </row>
    <row r="42443" spans="1:3">
      <c r="A42443" s="32" t="s">
        <v>33515</v>
      </c>
      <c r="B42443" s="32" t="s">
        <v>173</v>
      </c>
      <c r="C42443">
        <f t="shared" si="663"/>
        <v>97137</v>
      </c>
    </row>
    <row r="42444" spans="1:3">
      <c r="A42444" s="32" t="s">
        <v>33516</v>
      </c>
      <c r="B42444" s="32" t="s">
        <v>173</v>
      </c>
      <c r="C42444">
        <f t="shared" si="663"/>
        <v>97138</v>
      </c>
    </row>
    <row r="42445" spans="1:3">
      <c r="A42445" s="32" t="s">
        <v>33517</v>
      </c>
      <c r="B42445" s="32" t="s">
        <v>173</v>
      </c>
      <c r="C42445">
        <f t="shared" si="663"/>
        <v>97140</v>
      </c>
    </row>
    <row r="42446" spans="1:3">
      <c r="A42446" s="32" t="s">
        <v>33518</v>
      </c>
      <c r="B42446" s="32" t="s">
        <v>173</v>
      </c>
      <c r="C42446">
        <f t="shared" si="663"/>
        <v>97141</v>
      </c>
    </row>
    <row r="42447" spans="1:3">
      <c r="A42447" s="32" t="s">
        <v>33519</v>
      </c>
      <c r="B42447" s="32" t="s">
        <v>173</v>
      </c>
      <c r="C42447">
        <f t="shared" si="663"/>
        <v>97143</v>
      </c>
    </row>
    <row r="42448" spans="1:3">
      <c r="A42448" s="32" t="s">
        <v>33520</v>
      </c>
      <c r="B42448" s="32" t="s">
        <v>173</v>
      </c>
      <c r="C42448">
        <f t="shared" si="663"/>
        <v>97144</v>
      </c>
    </row>
    <row r="42449" spans="1:3">
      <c r="A42449" s="32" t="s">
        <v>33521</v>
      </c>
      <c r="B42449" s="32" t="s">
        <v>173</v>
      </c>
      <c r="C42449">
        <f t="shared" si="663"/>
        <v>97145</v>
      </c>
    </row>
    <row r="42450" spans="1:3">
      <c r="A42450" s="32" t="s">
        <v>33522</v>
      </c>
      <c r="B42450" s="32" t="s">
        <v>173</v>
      </c>
      <c r="C42450">
        <f t="shared" si="663"/>
        <v>97146</v>
      </c>
    </row>
    <row r="42451" spans="1:3">
      <c r="A42451" s="32" t="s">
        <v>33523</v>
      </c>
      <c r="B42451" s="32" t="s">
        <v>173</v>
      </c>
      <c r="C42451">
        <f t="shared" si="663"/>
        <v>97147</v>
      </c>
    </row>
    <row r="42452" spans="1:3">
      <c r="A42452" s="32" t="s">
        <v>33524</v>
      </c>
      <c r="B42452" s="32" t="s">
        <v>173</v>
      </c>
      <c r="C42452">
        <f t="shared" si="663"/>
        <v>97148</v>
      </c>
    </row>
    <row r="42453" spans="1:3">
      <c r="A42453" s="32" t="s">
        <v>33525</v>
      </c>
      <c r="B42453" s="32" t="s">
        <v>173</v>
      </c>
      <c r="C42453">
        <f t="shared" si="663"/>
        <v>97149</v>
      </c>
    </row>
    <row r="42454" spans="1:3">
      <c r="A42454" s="32" t="s">
        <v>33890</v>
      </c>
      <c r="B42454" s="32" t="s">
        <v>173</v>
      </c>
      <c r="C42454">
        <f t="shared" si="663"/>
        <v>97200</v>
      </c>
    </row>
    <row r="42455" spans="1:3">
      <c r="A42455" s="32" t="s">
        <v>33526</v>
      </c>
      <c r="B42455" s="32" t="s">
        <v>173</v>
      </c>
      <c r="C42455">
        <f t="shared" si="663"/>
        <v>97201</v>
      </c>
    </row>
    <row r="42456" spans="1:3">
      <c r="A42456" s="32" t="s">
        <v>33527</v>
      </c>
      <c r="B42456" s="32" t="s">
        <v>173</v>
      </c>
      <c r="C42456">
        <f t="shared" si="663"/>
        <v>97202</v>
      </c>
    </row>
    <row r="42457" spans="1:3">
      <c r="A42457" s="32" t="s">
        <v>33528</v>
      </c>
      <c r="B42457" s="32" t="s">
        <v>173</v>
      </c>
      <c r="C42457">
        <f t="shared" si="663"/>
        <v>97203</v>
      </c>
    </row>
    <row r="42458" spans="1:3">
      <c r="A42458" s="32" t="s">
        <v>33529</v>
      </c>
      <c r="B42458" s="32" t="s">
        <v>173</v>
      </c>
      <c r="C42458">
        <f t="shared" si="663"/>
        <v>97204</v>
      </c>
    </row>
    <row r="42459" spans="1:3">
      <c r="A42459" s="32" t="s">
        <v>33530</v>
      </c>
      <c r="B42459" s="32" t="s">
        <v>173</v>
      </c>
      <c r="C42459">
        <f t="shared" si="663"/>
        <v>97205</v>
      </c>
    </row>
    <row r="42460" spans="1:3">
      <c r="A42460" s="32" t="s">
        <v>33531</v>
      </c>
      <c r="B42460" s="32" t="s">
        <v>173</v>
      </c>
      <c r="C42460">
        <f t="shared" si="663"/>
        <v>97206</v>
      </c>
    </row>
    <row r="42461" spans="1:3">
      <c r="A42461" s="32" t="s">
        <v>33532</v>
      </c>
      <c r="B42461" s="32" t="s">
        <v>173</v>
      </c>
      <c r="C42461">
        <f t="shared" si="663"/>
        <v>97207</v>
      </c>
    </row>
    <row r="42462" spans="1:3">
      <c r="A42462" s="32" t="s">
        <v>33533</v>
      </c>
      <c r="B42462" s="32" t="s">
        <v>173</v>
      </c>
      <c r="C42462">
        <f t="shared" si="663"/>
        <v>97208</v>
      </c>
    </row>
    <row r="42463" spans="1:3">
      <c r="A42463" s="32" t="s">
        <v>33534</v>
      </c>
      <c r="B42463" s="32" t="s">
        <v>173</v>
      </c>
      <c r="C42463">
        <f t="shared" si="663"/>
        <v>97209</v>
      </c>
    </row>
    <row r="42464" spans="1:3">
      <c r="A42464" s="32" t="s">
        <v>33535</v>
      </c>
      <c r="B42464" s="32" t="s">
        <v>173</v>
      </c>
      <c r="C42464">
        <f t="shared" si="663"/>
        <v>97210</v>
      </c>
    </row>
    <row r="42465" spans="1:3">
      <c r="A42465" s="32" t="s">
        <v>33536</v>
      </c>
      <c r="B42465" s="32" t="s">
        <v>173</v>
      </c>
      <c r="C42465">
        <f t="shared" si="663"/>
        <v>97211</v>
      </c>
    </row>
    <row r="42466" spans="1:3">
      <c r="A42466" s="32" t="s">
        <v>33537</v>
      </c>
      <c r="B42466" s="32" t="s">
        <v>173</v>
      </c>
      <c r="C42466">
        <f t="shared" si="663"/>
        <v>97212</v>
      </c>
    </row>
    <row r="42467" spans="1:3">
      <c r="A42467" s="32" t="s">
        <v>33538</v>
      </c>
      <c r="B42467" s="32" t="s">
        <v>173</v>
      </c>
      <c r="C42467">
        <f t="shared" si="663"/>
        <v>97213</v>
      </c>
    </row>
    <row r="42468" spans="1:3">
      <c r="A42468" s="32" t="s">
        <v>33539</v>
      </c>
      <c r="B42468" s="32" t="s">
        <v>173</v>
      </c>
      <c r="C42468">
        <f t="shared" si="663"/>
        <v>97214</v>
      </c>
    </row>
    <row r="42469" spans="1:3">
      <c r="A42469" s="32" t="s">
        <v>33540</v>
      </c>
      <c r="B42469" s="32" t="s">
        <v>173</v>
      </c>
      <c r="C42469">
        <f t="shared" si="663"/>
        <v>97215</v>
      </c>
    </row>
    <row r="42470" spans="1:3">
      <c r="A42470" s="32" t="s">
        <v>33541</v>
      </c>
      <c r="B42470" s="32" t="s">
        <v>173</v>
      </c>
      <c r="C42470">
        <f t="shared" si="663"/>
        <v>97216</v>
      </c>
    </row>
    <row r="42471" spans="1:3">
      <c r="A42471" s="32" t="s">
        <v>33542</v>
      </c>
      <c r="B42471" s="32" t="s">
        <v>173</v>
      </c>
      <c r="C42471">
        <f t="shared" si="663"/>
        <v>97217</v>
      </c>
    </row>
    <row r="42472" spans="1:3">
      <c r="A42472" s="32" t="s">
        <v>33543</v>
      </c>
      <c r="B42472" s="32" t="s">
        <v>173</v>
      </c>
      <c r="C42472">
        <f t="shared" si="663"/>
        <v>97218</v>
      </c>
    </row>
    <row r="42473" spans="1:3">
      <c r="A42473" s="32" t="s">
        <v>33544</v>
      </c>
      <c r="B42473" s="32" t="s">
        <v>173</v>
      </c>
      <c r="C42473">
        <f t="shared" si="663"/>
        <v>97219</v>
      </c>
    </row>
    <row r="42474" spans="1:3">
      <c r="A42474" s="32" t="s">
        <v>33545</v>
      </c>
      <c r="B42474" s="32" t="s">
        <v>173</v>
      </c>
      <c r="C42474">
        <f t="shared" si="663"/>
        <v>97220</v>
      </c>
    </row>
    <row r="42475" spans="1:3">
      <c r="A42475" s="32" t="s">
        <v>33546</v>
      </c>
      <c r="B42475" s="32" t="s">
        <v>173</v>
      </c>
      <c r="C42475">
        <f t="shared" si="663"/>
        <v>97221</v>
      </c>
    </row>
    <row r="42476" spans="1:3">
      <c r="A42476" s="32" t="s">
        <v>33547</v>
      </c>
      <c r="B42476" s="32" t="s">
        <v>173</v>
      </c>
      <c r="C42476">
        <f t="shared" si="663"/>
        <v>97222</v>
      </c>
    </row>
    <row r="42477" spans="1:3">
      <c r="A42477" s="32" t="s">
        <v>33548</v>
      </c>
      <c r="B42477" s="32" t="s">
        <v>173</v>
      </c>
      <c r="C42477">
        <f t="shared" si="663"/>
        <v>97223</v>
      </c>
    </row>
    <row r="42478" spans="1:3">
      <c r="A42478" s="32" t="s">
        <v>33549</v>
      </c>
      <c r="B42478" s="32" t="s">
        <v>173</v>
      </c>
      <c r="C42478">
        <f t="shared" si="663"/>
        <v>97224</v>
      </c>
    </row>
    <row r="42479" spans="1:3">
      <c r="A42479" s="32" t="s">
        <v>33550</v>
      </c>
      <c r="B42479" s="32" t="s">
        <v>173</v>
      </c>
      <c r="C42479">
        <f t="shared" si="663"/>
        <v>97225</v>
      </c>
    </row>
    <row r="42480" spans="1:3">
      <c r="A42480" s="32" t="s">
        <v>33551</v>
      </c>
      <c r="B42480" s="32" t="s">
        <v>173</v>
      </c>
      <c r="C42480">
        <f t="shared" si="663"/>
        <v>97227</v>
      </c>
    </row>
    <row r="42481" spans="1:3">
      <c r="A42481" s="32" t="s">
        <v>33552</v>
      </c>
      <c r="B42481" s="32" t="s">
        <v>173</v>
      </c>
      <c r="C42481">
        <f t="shared" si="663"/>
        <v>97228</v>
      </c>
    </row>
    <row r="42482" spans="1:3">
      <c r="A42482" s="32" t="s">
        <v>33553</v>
      </c>
      <c r="B42482" s="32" t="s">
        <v>173</v>
      </c>
      <c r="C42482">
        <f t="shared" si="663"/>
        <v>97229</v>
      </c>
    </row>
    <row r="42483" spans="1:3">
      <c r="A42483" s="32" t="s">
        <v>33554</v>
      </c>
      <c r="B42483" s="32" t="s">
        <v>173</v>
      </c>
      <c r="C42483">
        <f t="shared" si="663"/>
        <v>97230</v>
      </c>
    </row>
    <row r="42484" spans="1:3">
      <c r="A42484" s="32" t="s">
        <v>33555</v>
      </c>
      <c r="B42484" s="32" t="s">
        <v>173</v>
      </c>
      <c r="C42484">
        <f t="shared" si="663"/>
        <v>97231</v>
      </c>
    </row>
    <row r="42485" spans="1:3">
      <c r="A42485" s="32" t="s">
        <v>33556</v>
      </c>
      <c r="B42485" s="32" t="s">
        <v>173</v>
      </c>
      <c r="C42485">
        <f t="shared" si="663"/>
        <v>97232</v>
      </c>
    </row>
    <row r="42486" spans="1:3">
      <c r="A42486" s="32" t="s">
        <v>33557</v>
      </c>
      <c r="B42486" s="32" t="s">
        <v>173</v>
      </c>
      <c r="C42486">
        <f t="shared" si="663"/>
        <v>97233</v>
      </c>
    </row>
    <row r="42487" spans="1:3">
      <c r="A42487" s="32" t="s">
        <v>33558</v>
      </c>
      <c r="B42487" s="32" t="s">
        <v>173</v>
      </c>
      <c r="C42487">
        <f t="shared" si="663"/>
        <v>97236</v>
      </c>
    </row>
    <row r="42488" spans="1:3">
      <c r="A42488" s="32" t="s">
        <v>33559</v>
      </c>
      <c r="B42488" s="32" t="s">
        <v>173</v>
      </c>
      <c r="C42488">
        <f t="shared" si="663"/>
        <v>97238</v>
      </c>
    </row>
    <row r="42489" spans="1:3">
      <c r="A42489" s="32" t="s">
        <v>33560</v>
      </c>
      <c r="B42489" s="32" t="s">
        <v>173</v>
      </c>
      <c r="C42489">
        <f t="shared" si="663"/>
        <v>97239</v>
      </c>
    </row>
    <row r="42490" spans="1:3">
      <c r="A42490" s="32" t="s">
        <v>33561</v>
      </c>
      <c r="B42490" s="32" t="s">
        <v>173</v>
      </c>
      <c r="C42490">
        <f t="shared" si="663"/>
        <v>97240</v>
      </c>
    </row>
    <row r="42491" spans="1:3">
      <c r="A42491" s="32" t="s">
        <v>33562</v>
      </c>
      <c r="B42491" s="32" t="s">
        <v>173</v>
      </c>
      <c r="C42491">
        <f t="shared" si="663"/>
        <v>97242</v>
      </c>
    </row>
    <row r="42492" spans="1:3">
      <c r="A42492" s="32" t="s">
        <v>33914</v>
      </c>
      <c r="B42492" s="32" t="s">
        <v>173</v>
      </c>
      <c r="C42492">
        <f t="shared" si="663"/>
        <v>97250</v>
      </c>
    </row>
    <row r="42493" spans="1:3">
      <c r="A42493" s="32" t="s">
        <v>33891</v>
      </c>
      <c r="B42493" s="32" t="s">
        <v>173</v>
      </c>
      <c r="C42493">
        <f t="shared" si="663"/>
        <v>97251</v>
      </c>
    </row>
    <row r="42494" spans="1:3">
      <c r="A42494" s="32" t="s">
        <v>33915</v>
      </c>
      <c r="B42494" s="32" t="s">
        <v>173</v>
      </c>
      <c r="C42494">
        <f t="shared" si="663"/>
        <v>97252</v>
      </c>
    </row>
    <row r="42495" spans="1:3">
      <c r="A42495" s="32" t="s">
        <v>33892</v>
      </c>
      <c r="B42495" s="32" t="s">
        <v>173</v>
      </c>
      <c r="C42495">
        <f t="shared" si="663"/>
        <v>97253</v>
      </c>
    </row>
    <row r="42496" spans="1:3">
      <c r="A42496" s="32" t="s">
        <v>33893</v>
      </c>
      <c r="B42496" s="32" t="s">
        <v>173</v>
      </c>
      <c r="C42496">
        <f t="shared" si="663"/>
        <v>97254</v>
      </c>
    </row>
    <row r="42497" spans="1:3">
      <c r="A42497" s="32" t="s">
        <v>33894</v>
      </c>
      <c r="B42497" s="32" t="s">
        <v>173</v>
      </c>
      <c r="C42497">
        <f t="shared" si="663"/>
        <v>97255</v>
      </c>
    </row>
    <row r="42498" spans="1:3">
      <c r="A42498" s="32" t="s">
        <v>33563</v>
      </c>
      <c r="B42498" s="32" t="s">
        <v>173</v>
      </c>
      <c r="C42498">
        <f t="shared" ref="C42498:C42561" si="664">1*A42498</f>
        <v>97256</v>
      </c>
    </row>
    <row r="42499" spans="1:3">
      <c r="A42499" s="32" t="s">
        <v>33564</v>
      </c>
      <c r="B42499" s="32" t="s">
        <v>173</v>
      </c>
      <c r="C42499">
        <f t="shared" si="664"/>
        <v>97258</v>
      </c>
    </row>
    <row r="42500" spans="1:3">
      <c r="A42500" s="32" t="s">
        <v>33895</v>
      </c>
      <c r="B42500" s="32" t="s">
        <v>173</v>
      </c>
      <c r="C42500">
        <f t="shared" si="664"/>
        <v>97259</v>
      </c>
    </row>
    <row r="42501" spans="1:3">
      <c r="A42501" s="32" t="s">
        <v>33565</v>
      </c>
      <c r="B42501" s="32" t="s">
        <v>173</v>
      </c>
      <c r="C42501">
        <f t="shared" si="664"/>
        <v>97266</v>
      </c>
    </row>
    <row r="42502" spans="1:3">
      <c r="A42502" s="32" t="s">
        <v>33566</v>
      </c>
      <c r="B42502" s="32" t="s">
        <v>173</v>
      </c>
      <c r="C42502">
        <f t="shared" si="664"/>
        <v>97267</v>
      </c>
    </row>
    <row r="42503" spans="1:3">
      <c r="A42503" s="32" t="s">
        <v>33567</v>
      </c>
      <c r="B42503" s="32" t="s">
        <v>173</v>
      </c>
      <c r="C42503">
        <f t="shared" si="664"/>
        <v>97268</v>
      </c>
    </row>
    <row r="42504" spans="1:3">
      <c r="A42504" s="32" t="s">
        <v>33568</v>
      </c>
      <c r="B42504" s="32" t="s">
        <v>173</v>
      </c>
      <c r="C42504">
        <f t="shared" si="664"/>
        <v>97269</v>
      </c>
    </row>
    <row r="42505" spans="1:3">
      <c r="A42505" s="32" t="s">
        <v>33896</v>
      </c>
      <c r="B42505" s="32" t="s">
        <v>173</v>
      </c>
      <c r="C42505">
        <f t="shared" si="664"/>
        <v>97271</v>
      </c>
    </row>
    <row r="42506" spans="1:3">
      <c r="A42506" s="32" t="s">
        <v>33897</v>
      </c>
      <c r="B42506" s="32" t="s">
        <v>173</v>
      </c>
      <c r="C42506">
        <f t="shared" si="664"/>
        <v>97272</v>
      </c>
    </row>
    <row r="42507" spans="1:3">
      <c r="A42507" s="32" t="s">
        <v>33569</v>
      </c>
      <c r="B42507" s="32" t="s">
        <v>173</v>
      </c>
      <c r="C42507">
        <f t="shared" si="664"/>
        <v>97280</v>
      </c>
    </row>
    <row r="42508" spans="1:3">
      <c r="A42508" s="32" t="s">
        <v>33570</v>
      </c>
      <c r="B42508" s="32" t="s">
        <v>173</v>
      </c>
      <c r="C42508">
        <f t="shared" si="664"/>
        <v>97281</v>
      </c>
    </row>
    <row r="42509" spans="1:3">
      <c r="A42509" s="32" t="s">
        <v>33571</v>
      </c>
      <c r="B42509" s="32" t="s">
        <v>173</v>
      </c>
      <c r="C42509">
        <f t="shared" si="664"/>
        <v>97282</v>
      </c>
    </row>
    <row r="42510" spans="1:3">
      <c r="A42510" s="32" t="s">
        <v>33572</v>
      </c>
      <c r="B42510" s="32" t="s">
        <v>173</v>
      </c>
      <c r="C42510">
        <f t="shared" si="664"/>
        <v>97283</v>
      </c>
    </row>
    <row r="42511" spans="1:3">
      <c r="A42511" s="32" t="s">
        <v>33573</v>
      </c>
      <c r="B42511" s="32" t="s">
        <v>173</v>
      </c>
      <c r="C42511">
        <f t="shared" si="664"/>
        <v>97286</v>
      </c>
    </row>
    <row r="42512" spans="1:3">
      <c r="A42512" s="32" t="s">
        <v>33574</v>
      </c>
      <c r="B42512" s="32" t="s">
        <v>173</v>
      </c>
      <c r="C42512">
        <f t="shared" si="664"/>
        <v>97290</v>
      </c>
    </row>
    <row r="42513" spans="1:3">
      <c r="A42513" s="32" t="s">
        <v>33575</v>
      </c>
      <c r="B42513" s="32" t="s">
        <v>173</v>
      </c>
      <c r="C42513">
        <f t="shared" si="664"/>
        <v>97291</v>
      </c>
    </row>
    <row r="42514" spans="1:3">
      <c r="A42514" s="32" t="s">
        <v>33576</v>
      </c>
      <c r="B42514" s="32" t="s">
        <v>173</v>
      </c>
      <c r="C42514">
        <f t="shared" si="664"/>
        <v>97292</v>
      </c>
    </row>
    <row r="42515" spans="1:3">
      <c r="A42515" s="32" t="s">
        <v>33577</v>
      </c>
      <c r="B42515" s="32" t="s">
        <v>173</v>
      </c>
      <c r="C42515">
        <f t="shared" si="664"/>
        <v>97293</v>
      </c>
    </row>
    <row r="42516" spans="1:3">
      <c r="A42516" s="32" t="s">
        <v>33578</v>
      </c>
      <c r="B42516" s="32" t="s">
        <v>173</v>
      </c>
      <c r="C42516">
        <f t="shared" si="664"/>
        <v>97294</v>
      </c>
    </row>
    <row r="42517" spans="1:3">
      <c r="A42517" s="32" t="s">
        <v>33579</v>
      </c>
      <c r="B42517" s="32" t="s">
        <v>173</v>
      </c>
      <c r="C42517">
        <f t="shared" si="664"/>
        <v>97296</v>
      </c>
    </row>
    <row r="42518" spans="1:3">
      <c r="A42518" s="32" t="s">
        <v>33580</v>
      </c>
      <c r="B42518" s="32" t="s">
        <v>173</v>
      </c>
      <c r="C42518">
        <f t="shared" si="664"/>
        <v>97298</v>
      </c>
    </row>
    <row r="42519" spans="1:3">
      <c r="A42519" s="32" t="s">
        <v>33898</v>
      </c>
      <c r="B42519" s="32" t="s">
        <v>173</v>
      </c>
      <c r="C42519">
        <f t="shared" si="664"/>
        <v>97299</v>
      </c>
    </row>
    <row r="42520" spans="1:3">
      <c r="A42520" s="32" t="s">
        <v>33581</v>
      </c>
      <c r="B42520" s="32" t="s">
        <v>173</v>
      </c>
      <c r="C42520">
        <f t="shared" si="664"/>
        <v>97301</v>
      </c>
    </row>
    <row r="42521" spans="1:3">
      <c r="A42521" s="32" t="s">
        <v>33582</v>
      </c>
      <c r="B42521" s="32" t="s">
        <v>173</v>
      </c>
      <c r="C42521">
        <f t="shared" si="664"/>
        <v>97302</v>
      </c>
    </row>
    <row r="42522" spans="1:3">
      <c r="A42522" s="32" t="s">
        <v>33583</v>
      </c>
      <c r="B42522" s="32" t="s">
        <v>173</v>
      </c>
      <c r="C42522">
        <f t="shared" si="664"/>
        <v>97303</v>
      </c>
    </row>
    <row r="42523" spans="1:3">
      <c r="A42523" s="32" t="s">
        <v>33584</v>
      </c>
      <c r="B42523" s="32" t="s">
        <v>173</v>
      </c>
      <c r="C42523">
        <f t="shared" si="664"/>
        <v>97304</v>
      </c>
    </row>
    <row r="42524" spans="1:3">
      <c r="A42524" s="32" t="s">
        <v>33585</v>
      </c>
      <c r="B42524" s="32" t="s">
        <v>173</v>
      </c>
      <c r="C42524">
        <f t="shared" si="664"/>
        <v>97305</v>
      </c>
    </row>
    <row r="42525" spans="1:3">
      <c r="A42525" s="32" t="s">
        <v>33586</v>
      </c>
      <c r="B42525" s="32" t="s">
        <v>173</v>
      </c>
      <c r="C42525">
        <f t="shared" si="664"/>
        <v>97306</v>
      </c>
    </row>
    <row r="42526" spans="1:3">
      <c r="A42526" s="32" t="s">
        <v>33587</v>
      </c>
      <c r="B42526" s="32" t="s">
        <v>173</v>
      </c>
      <c r="C42526">
        <f t="shared" si="664"/>
        <v>97307</v>
      </c>
    </row>
    <row r="42527" spans="1:3">
      <c r="A42527" s="32" t="s">
        <v>33588</v>
      </c>
      <c r="B42527" s="32" t="s">
        <v>173</v>
      </c>
      <c r="C42527">
        <f t="shared" si="664"/>
        <v>97308</v>
      </c>
    </row>
    <row r="42528" spans="1:3">
      <c r="A42528" s="32" t="s">
        <v>33589</v>
      </c>
      <c r="B42528" s="32" t="s">
        <v>173</v>
      </c>
      <c r="C42528">
        <f t="shared" si="664"/>
        <v>97309</v>
      </c>
    </row>
    <row r="42529" spans="1:3">
      <c r="A42529" s="32" t="s">
        <v>33590</v>
      </c>
      <c r="B42529" s="32" t="s">
        <v>173</v>
      </c>
      <c r="C42529">
        <f t="shared" si="664"/>
        <v>97310</v>
      </c>
    </row>
    <row r="42530" spans="1:3">
      <c r="A42530" s="32" t="s">
        <v>33591</v>
      </c>
      <c r="B42530" s="32" t="s">
        <v>173</v>
      </c>
      <c r="C42530">
        <f t="shared" si="664"/>
        <v>97311</v>
      </c>
    </row>
    <row r="42531" spans="1:3">
      <c r="A42531" s="32" t="s">
        <v>33592</v>
      </c>
      <c r="B42531" s="32" t="s">
        <v>173</v>
      </c>
      <c r="C42531">
        <f t="shared" si="664"/>
        <v>97312</v>
      </c>
    </row>
    <row r="42532" spans="1:3">
      <c r="A42532" s="32" t="s">
        <v>33593</v>
      </c>
      <c r="B42532" s="32" t="s">
        <v>173</v>
      </c>
      <c r="C42532">
        <f t="shared" si="664"/>
        <v>97313</v>
      </c>
    </row>
    <row r="42533" spans="1:3">
      <c r="A42533" s="32" t="s">
        <v>33594</v>
      </c>
      <c r="B42533" s="32" t="s">
        <v>173</v>
      </c>
      <c r="C42533">
        <f t="shared" si="664"/>
        <v>97314</v>
      </c>
    </row>
    <row r="42534" spans="1:3">
      <c r="A42534" s="32" t="s">
        <v>33595</v>
      </c>
      <c r="B42534" s="32" t="s">
        <v>173</v>
      </c>
      <c r="C42534">
        <f t="shared" si="664"/>
        <v>97317</v>
      </c>
    </row>
    <row r="42535" spans="1:3">
      <c r="A42535" s="32" t="s">
        <v>33596</v>
      </c>
      <c r="B42535" s="32" t="s">
        <v>173</v>
      </c>
      <c r="C42535">
        <f t="shared" si="664"/>
        <v>97321</v>
      </c>
    </row>
    <row r="42536" spans="1:3">
      <c r="A42536" s="32" t="s">
        <v>33597</v>
      </c>
      <c r="B42536" s="32" t="s">
        <v>173</v>
      </c>
      <c r="C42536">
        <f t="shared" si="664"/>
        <v>97322</v>
      </c>
    </row>
    <row r="42537" spans="1:3">
      <c r="A42537" s="32" t="s">
        <v>33598</v>
      </c>
      <c r="B42537" s="32" t="s">
        <v>173</v>
      </c>
      <c r="C42537">
        <f t="shared" si="664"/>
        <v>97324</v>
      </c>
    </row>
    <row r="42538" spans="1:3">
      <c r="A42538" s="32" t="s">
        <v>33599</v>
      </c>
      <c r="B42538" s="32" t="s">
        <v>173</v>
      </c>
      <c r="C42538">
        <f t="shared" si="664"/>
        <v>97325</v>
      </c>
    </row>
    <row r="42539" spans="1:3">
      <c r="A42539" s="32" t="s">
        <v>33600</v>
      </c>
      <c r="B42539" s="32" t="s">
        <v>173</v>
      </c>
      <c r="C42539">
        <f t="shared" si="664"/>
        <v>97326</v>
      </c>
    </row>
    <row r="42540" spans="1:3">
      <c r="A42540" s="32" t="s">
        <v>33601</v>
      </c>
      <c r="B42540" s="32" t="s">
        <v>173</v>
      </c>
      <c r="C42540">
        <f t="shared" si="664"/>
        <v>97327</v>
      </c>
    </row>
    <row r="42541" spans="1:3">
      <c r="A42541" s="32" t="s">
        <v>33602</v>
      </c>
      <c r="B42541" s="32" t="s">
        <v>173</v>
      </c>
      <c r="C42541">
        <f t="shared" si="664"/>
        <v>97329</v>
      </c>
    </row>
    <row r="42542" spans="1:3">
      <c r="A42542" s="32" t="s">
        <v>33603</v>
      </c>
      <c r="B42542" s="32" t="s">
        <v>173</v>
      </c>
      <c r="C42542">
        <f t="shared" si="664"/>
        <v>97330</v>
      </c>
    </row>
    <row r="42543" spans="1:3">
      <c r="A42543" s="32" t="s">
        <v>33604</v>
      </c>
      <c r="B42543" s="32" t="s">
        <v>173</v>
      </c>
      <c r="C42543">
        <f t="shared" si="664"/>
        <v>97331</v>
      </c>
    </row>
    <row r="42544" spans="1:3">
      <c r="A42544" s="32" t="s">
        <v>33605</v>
      </c>
      <c r="B42544" s="32" t="s">
        <v>173</v>
      </c>
      <c r="C42544">
        <f t="shared" si="664"/>
        <v>97333</v>
      </c>
    </row>
    <row r="42545" spans="1:3">
      <c r="A42545" s="32" t="s">
        <v>33606</v>
      </c>
      <c r="B42545" s="32" t="s">
        <v>173</v>
      </c>
      <c r="C42545">
        <f t="shared" si="664"/>
        <v>97335</v>
      </c>
    </row>
    <row r="42546" spans="1:3">
      <c r="A42546" s="32" t="s">
        <v>33607</v>
      </c>
      <c r="B42546" s="32" t="s">
        <v>173</v>
      </c>
      <c r="C42546">
        <f t="shared" si="664"/>
        <v>97336</v>
      </c>
    </row>
    <row r="42547" spans="1:3">
      <c r="A42547" s="32" t="s">
        <v>33608</v>
      </c>
      <c r="B42547" s="32" t="s">
        <v>173</v>
      </c>
      <c r="C42547">
        <f t="shared" si="664"/>
        <v>97338</v>
      </c>
    </row>
    <row r="42548" spans="1:3">
      <c r="A42548" s="32" t="s">
        <v>33609</v>
      </c>
      <c r="B42548" s="32" t="s">
        <v>173</v>
      </c>
      <c r="C42548">
        <f t="shared" si="664"/>
        <v>97339</v>
      </c>
    </row>
    <row r="42549" spans="1:3">
      <c r="A42549" s="32" t="s">
        <v>33610</v>
      </c>
      <c r="B42549" s="32" t="s">
        <v>173</v>
      </c>
      <c r="C42549">
        <f t="shared" si="664"/>
        <v>97341</v>
      </c>
    </row>
    <row r="42550" spans="1:3">
      <c r="A42550" s="32" t="s">
        <v>33611</v>
      </c>
      <c r="B42550" s="32" t="s">
        <v>173</v>
      </c>
      <c r="C42550">
        <f t="shared" si="664"/>
        <v>97342</v>
      </c>
    </row>
    <row r="42551" spans="1:3">
      <c r="A42551" s="32" t="s">
        <v>33612</v>
      </c>
      <c r="B42551" s="32" t="s">
        <v>173</v>
      </c>
      <c r="C42551">
        <f t="shared" si="664"/>
        <v>97343</v>
      </c>
    </row>
    <row r="42552" spans="1:3">
      <c r="A42552" s="32" t="s">
        <v>33613</v>
      </c>
      <c r="B42552" s="32" t="s">
        <v>173</v>
      </c>
      <c r="C42552">
        <f t="shared" si="664"/>
        <v>97344</v>
      </c>
    </row>
    <row r="42553" spans="1:3">
      <c r="A42553" s="32" t="s">
        <v>33614</v>
      </c>
      <c r="B42553" s="32" t="s">
        <v>173</v>
      </c>
      <c r="C42553">
        <f t="shared" si="664"/>
        <v>97345</v>
      </c>
    </row>
    <row r="42554" spans="1:3">
      <c r="A42554" s="32" t="s">
        <v>33615</v>
      </c>
      <c r="B42554" s="32" t="s">
        <v>173</v>
      </c>
      <c r="C42554">
        <f t="shared" si="664"/>
        <v>97346</v>
      </c>
    </row>
    <row r="42555" spans="1:3">
      <c r="A42555" s="32" t="s">
        <v>33616</v>
      </c>
      <c r="B42555" s="32" t="s">
        <v>173</v>
      </c>
      <c r="C42555">
        <f t="shared" si="664"/>
        <v>97347</v>
      </c>
    </row>
    <row r="42556" spans="1:3">
      <c r="A42556" s="32" t="s">
        <v>33617</v>
      </c>
      <c r="B42556" s="32" t="s">
        <v>173</v>
      </c>
      <c r="C42556">
        <f t="shared" si="664"/>
        <v>97348</v>
      </c>
    </row>
    <row r="42557" spans="1:3">
      <c r="A42557" s="32" t="s">
        <v>33618</v>
      </c>
      <c r="B42557" s="32" t="s">
        <v>173</v>
      </c>
      <c r="C42557">
        <f t="shared" si="664"/>
        <v>97350</v>
      </c>
    </row>
    <row r="42558" spans="1:3">
      <c r="A42558" s="32" t="s">
        <v>33619</v>
      </c>
      <c r="B42558" s="32" t="s">
        <v>173</v>
      </c>
      <c r="C42558">
        <f t="shared" si="664"/>
        <v>97351</v>
      </c>
    </row>
    <row r="42559" spans="1:3">
      <c r="A42559" s="32" t="s">
        <v>33620</v>
      </c>
      <c r="B42559" s="32" t="s">
        <v>173</v>
      </c>
      <c r="C42559">
        <f t="shared" si="664"/>
        <v>97352</v>
      </c>
    </row>
    <row r="42560" spans="1:3">
      <c r="A42560" s="32" t="s">
        <v>33621</v>
      </c>
      <c r="B42560" s="32" t="s">
        <v>173</v>
      </c>
      <c r="C42560">
        <f t="shared" si="664"/>
        <v>97355</v>
      </c>
    </row>
    <row r="42561" spans="1:3">
      <c r="A42561" s="32" t="s">
        <v>33622</v>
      </c>
      <c r="B42561" s="32" t="s">
        <v>173</v>
      </c>
      <c r="C42561">
        <f t="shared" si="664"/>
        <v>97357</v>
      </c>
    </row>
    <row r="42562" spans="1:3">
      <c r="A42562" s="32" t="s">
        <v>33623</v>
      </c>
      <c r="B42562" s="32" t="s">
        <v>173</v>
      </c>
      <c r="C42562">
        <f t="shared" ref="C42562:C42625" si="665">1*A42562</f>
        <v>97358</v>
      </c>
    </row>
    <row r="42563" spans="1:3">
      <c r="A42563" s="32" t="s">
        <v>33899</v>
      </c>
      <c r="B42563" s="32" t="s">
        <v>173</v>
      </c>
      <c r="C42563">
        <f t="shared" si="665"/>
        <v>97359</v>
      </c>
    </row>
    <row r="42564" spans="1:3">
      <c r="A42564" s="32" t="s">
        <v>33624</v>
      </c>
      <c r="B42564" s="32" t="s">
        <v>173</v>
      </c>
      <c r="C42564">
        <f t="shared" si="665"/>
        <v>97360</v>
      </c>
    </row>
    <row r="42565" spans="1:3">
      <c r="A42565" s="32" t="s">
        <v>33625</v>
      </c>
      <c r="B42565" s="32" t="s">
        <v>173</v>
      </c>
      <c r="C42565">
        <f t="shared" si="665"/>
        <v>97361</v>
      </c>
    </row>
    <row r="42566" spans="1:3">
      <c r="A42566" s="32" t="s">
        <v>33626</v>
      </c>
      <c r="B42566" s="32" t="s">
        <v>173</v>
      </c>
      <c r="C42566">
        <f t="shared" si="665"/>
        <v>97362</v>
      </c>
    </row>
    <row r="42567" spans="1:3">
      <c r="A42567" s="32" t="s">
        <v>33627</v>
      </c>
      <c r="B42567" s="32" t="s">
        <v>173</v>
      </c>
      <c r="C42567">
        <f t="shared" si="665"/>
        <v>97364</v>
      </c>
    </row>
    <row r="42568" spans="1:3">
      <c r="A42568" s="32" t="s">
        <v>33628</v>
      </c>
      <c r="B42568" s="32" t="s">
        <v>173</v>
      </c>
      <c r="C42568">
        <f t="shared" si="665"/>
        <v>97365</v>
      </c>
    </row>
    <row r="42569" spans="1:3">
      <c r="A42569" s="32" t="s">
        <v>33629</v>
      </c>
      <c r="B42569" s="32" t="s">
        <v>173</v>
      </c>
      <c r="C42569">
        <f t="shared" si="665"/>
        <v>97366</v>
      </c>
    </row>
    <row r="42570" spans="1:3">
      <c r="A42570" s="32" t="s">
        <v>33630</v>
      </c>
      <c r="B42570" s="32" t="s">
        <v>173</v>
      </c>
      <c r="C42570">
        <f t="shared" si="665"/>
        <v>97367</v>
      </c>
    </row>
    <row r="42571" spans="1:3">
      <c r="A42571" s="32" t="s">
        <v>33631</v>
      </c>
      <c r="B42571" s="32" t="s">
        <v>173</v>
      </c>
      <c r="C42571">
        <f t="shared" si="665"/>
        <v>97368</v>
      </c>
    </row>
    <row r="42572" spans="1:3">
      <c r="A42572" s="32" t="s">
        <v>33632</v>
      </c>
      <c r="B42572" s="32" t="s">
        <v>173</v>
      </c>
      <c r="C42572">
        <f t="shared" si="665"/>
        <v>97369</v>
      </c>
    </row>
    <row r="42573" spans="1:3">
      <c r="A42573" s="32" t="s">
        <v>33633</v>
      </c>
      <c r="B42573" s="32" t="s">
        <v>173</v>
      </c>
      <c r="C42573">
        <f t="shared" si="665"/>
        <v>97370</v>
      </c>
    </row>
    <row r="42574" spans="1:3">
      <c r="A42574" s="32" t="s">
        <v>33634</v>
      </c>
      <c r="B42574" s="32" t="s">
        <v>173</v>
      </c>
      <c r="C42574">
        <f t="shared" si="665"/>
        <v>97371</v>
      </c>
    </row>
    <row r="42575" spans="1:3">
      <c r="A42575" s="32" t="s">
        <v>33900</v>
      </c>
      <c r="B42575" s="32" t="s">
        <v>173</v>
      </c>
      <c r="C42575">
        <f t="shared" si="665"/>
        <v>97372</v>
      </c>
    </row>
    <row r="42576" spans="1:3">
      <c r="A42576" s="32" t="s">
        <v>33635</v>
      </c>
      <c r="B42576" s="32" t="s">
        <v>173</v>
      </c>
      <c r="C42576">
        <f t="shared" si="665"/>
        <v>97373</v>
      </c>
    </row>
    <row r="42577" spans="1:3">
      <c r="A42577" s="32" t="s">
        <v>33636</v>
      </c>
      <c r="B42577" s="32" t="s">
        <v>173</v>
      </c>
      <c r="C42577">
        <f t="shared" si="665"/>
        <v>97374</v>
      </c>
    </row>
    <row r="42578" spans="1:3">
      <c r="A42578" s="32" t="s">
        <v>33637</v>
      </c>
      <c r="B42578" s="32" t="s">
        <v>173</v>
      </c>
      <c r="C42578">
        <f t="shared" si="665"/>
        <v>97375</v>
      </c>
    </row>
    <row r="42579" spans="1:3">
      <c r="A42579" s="32" t="s">
        <v>33638</v>
      </c>
      <c r="B42579" s="32" t="s">
        <v>173</v>
      </c>
      <c r="C42579">
        <f t="shared" si="665"/>
        <v>97376</v>
      </c>
    </row>
    <row r="42580" spans="1:3">
      <c r="A42580" s="32" t="s">
        <v>33639</v>
      </c>
      <c r="B42580" s="32" t="s">
        <v>173</v>
      </c>
      <c r="C42580">
        <f t="shared" si="665"/>
        <v>97377</v>
      </c>
    </row>
    <row r="42581" spans="1:3">
      <c r="A42581" s="32" t="s">
        <v>33640</v>
      </c>
      <c r="B42581" s="32" t="s">
        <v>173</v>
      </c>
      <c r="C42581">
        <f t="shared" si="665"/>
        <v>97378</v>
      </c>
    </row>
    <row r="42582" spans="1:3">
      <c r="A42582" s="32" t="s">
        <v>33641</v>
      </c>
      <c r="B42582" s="32" t="s">
        <v>173</v>
      </c>
      <c r="C42582">
        <f t="shared" si="665"/>
        <v>97380</v>
      </c>
    </row>
    <row r="42583" spans="1:3">
      <c r="A42583" s="32" t="s">
        <v>33642</v>
      </c>
      <c r="B42583" s="32" t="s">
        <v>173</v>
      </c>
      <c r="C42583">
        <f t="shared" si="665"/>
        <v>97381</v>
      </c>
    </row>
    <row r="42584" spans="1:3">
      <c r="A42584" s="32" t="s">
        <v>33643</v>
      </c>
      <c r="B42584" s="32" t="s">
        <v>173</v>
      </c>
      <c r="C42584">
        <f t="shared" si="665"/>
        <v>97383</v>
      </c>
    </row>
    <row r="42585" spans="1:3">
      <c r="A42585" s="32" t="s">
        <v>33644</v>
      </c>
      <c r="B42585" s="32" t="s">
        <v>173</v>
      </c>
      <c r="C42585">
        <f t="shared" si="665"/>
        <v>97384</v>
      </c>
    </row>
    <row r="42586" spans="1:3">
      <c r="A42586" s="32" t="s">
        <v>33645</v>
      </c>
      <c r="B42586" s="32" t="s">
        <v>173</v>
      </c>
      <c r="C42586">
        <f t="shared" si="665"/>
        <v>97385</v>
      </c>
    </row>
    <row r="42587" spans="1:3">
      <c r="A42587" s="32" t="s">
        <v>33646</v>
      </c>
      <c r="B42587" s="32" t="s">
        <v>173</v>
      </c>
      <c r="C42587">
        <f t="shared" si="665"/>
        <v>97386</v>
      </c>
    </row>
    <row r="42588" spans="1:3">
      <c r="A42588" s="32" t="s">
        <v>33647</v>
      </c>
      <c r="B42588" s="32" t="s">
        <v>173</v>
      </c>
      <c r="C42588">
        <f t="shared" si="665"/>
        <v>97388</v>
      </c>
    </row>
    <row r="42589" spans="1:3">
      <c r="A42589" s="32" t="s">
        <v>33648</v>
      </c>
      <c r="B42589" s="32" t="s">
        <v>173</v>
      </c>
      <c r="C42589">
        <f t="shared" si="665"/>
        <v>97389</v>
      </c>
    </row>
    <row r="42590" spans="1:3">
      <c r="A42590" s="32" t="s">
        <v>33649</v>
      </c>
      <c r="B42590" s="32" t="s">
        <v>173</v>
      </c>
      <c r="C42590">
        <f t="shared" si="665"/>
        <v>97390</v>
      </c>
    </row>
    <row r="42591" spans="1:3">
      <c r="A42591" s="32" t="s">
        <v>33650</v>
      </c>
      <c r="B42591" s="32" t="s">
        <v>173</v>
      </c>
      <c r="C42591">
        <f t="shared" si="665"/>
        <v>97391</v>
      </c>
    </row>
    <row r="42592" spans="1:3">
      <c r="A42592" s="32" t="s">
        <v>33651</v>
      </c>
      <c r="B42592" s="32" t="s">
        <v>173</v>
      </c>
      <c r="C42592">
        <f t="shared" si="665"/>
        <v>97392</v>
      </c>
    </row>
    <row r="42593" spans="1:3">
      <c r="A42593" s="32" t="s">
        <v>33652</v>
      </c>
      <c r="B42593" s="32" t="s">
        <v>173</v>
      </c>
      <c r="C42593">
        <f t="shared" si="665"/>
        <v>97394</v>
      </c>
    </row>
    <row r="42594" spans="1:3">
      <c r="A42594" s="32" t="s">
        <v>33653</v>
      </c>
      <c r="B42594" s="32" t="s">
        <v>173</v>
      </c>
      <c r="C42594">
        <f t="shared" si="665"/>
        <v>97396</v>
      </c>
    </row>
    <row r="42595" spans="1:3">
      <c r="A42595" s="32" t="s">
        <v>33654</v>
      </c>
      <c r="B42595" s="32" t="s">
        <v>173</v>
      </c>
      <c r="C42595">
        <f t="shared" si="665"/>
        <v>97401</v>
      </c>
    </row>
    <row r="42596" spans="1:3">
      <c r="A42596" s="32" t="s">
        <v>33655</v>
      </c>
      <c r="B42596" s="32" t="s">
        <v>173</v>
      </c>
      <c r="C42596">
        <f t="shared" si="665"/>
        <v>97402</v>
      </c>
    </row>
    <row r="42597" spans="1:3">
      <c r="A42597" s="32" t="s">
        <v>33656</v>
      </c>
      <c r="B42597" s="32" t="s">
        <v>173</v>
      </c>
      <c r="C42597">
        <f t="shared" si="665"/>
        <v>97403</v>
      </c>
    </row>
    <row r="42598" spans="1:3">
      <c r="A42598" s="32" t="s">
        <v>33657</v>
      </c>
      <c r="B42598" s="32" t="s">
        <v>173</v>
      </c>
      <c r="C42598">
        <f t="shared" si="665"/>
        <v>97404</v>
      </c>
    </row>
    <row r="42599" spans="1:3">
      <c r="A42599" s="32" t="s">
        <v>33658</v>
      </c>
      <c r="B42599" s="32" t="s">
        <v>173</v>
      </c>
      <c r="C42599">
        <f t="shared" si="665"/>
        <v>97405</v>
      </c>
    </row>
    <row r="42600" spans="1:3">
      <c r="A42600" s="32" t="s">
        <v>33659</v>
      </c>
      <c r="B42600" s="32" t="s">
        <v>173</v>
      </c>
      <c r="C42600">
        <f t="shared" si="665"/>
        <v>97406</v>
      </c>
    </row>
    <row r="42601" spans="1:3">
      <c r="A42601" s="32" t="s">
        <v>33660</v>
      </c>
      <c r="B42601" s="32" t="s">
        <v>173</v>
      </c>
      <c r="C42601">
        <f t="shared" si="665"/>
        <v>97407</v>
      </c>
    </row>
    <row r="42602" spans="1:3">
      <c r="A42602" s="32" t="s">
        <v>33661</v>
      </c>
      <c r="B42602" s="32" t="s">
        <v>173</v>
      </c>
      <c r="C42602">
        <f t="shared" si="665"/>
        <v>97408</v>
      </c>
    </row>
    <row r="42603" spans="1:3">
      <c r="A42603" s="32" t="s">
        <v>33662</v>
      </c>
      <c r="B42603" s="32" t="s">
        <v>173</v>
      </c>
      <c r="C42603">
        <f t="shared" si="665"/>
        <v>97409</v>
      </c>
    </row>
    <row r="42604" spans="1:3">
      <c r="A42604" s="32" t="s">
        <v>33663</v>
      </c>
      <c r="B42604" s="32" t="s">
        <v>173</v>
      </c>
      <c r="C42604">
        <f t="shared" si="665"/>
        <v>97410</v>
      </c>
    </row>
    <row r="42605" spans="1:3">
      <c r="A42605" s="32" t="s">
        <v>33664</v>
      </c>
      <c r="B42605" s="32" t="s">
        <v>173</v>
      </c>
      <c r="C42605">
        <f t="shared" si="665"/>
        <v>97411</v>
      </c>
    </row>
    <row r="42606" spans="1:3">
      <c r="A42606" s="32" t="s">
        <v>33665</v>
      </c>
      <c r="B42606" s="32" t="s">
        <v>173</v>
      </c>
      <c r="C42606">
        <f t="shared" si="665"/>
        <v>97412</v>
      </c>
    </row>
    <row r="42607" spans="1:3">
      <c r="A42607" s="32" t="s">
        <v>33666</v>
      </c>
      <c r="B42607" s="32" t="s">
        <v>173</v>
      </c>
      <c r="C42607">
        <f t="shared" si="665"/>
        <v>97413</v>
      </c>
    </row>
    <row r="42608" spans="1:3">
      <c r="A42608" s="32" t="s">
        <v>33667</v>
      </c>
      <c r="B42608" s="32" t="s">
        <v>173</v>
      </c>
      <c r="C42608">
        <f t="shared" si="665"/>
        <v>97414</v>
      </c>
    </row>
    <row r="42609" spans="1:3">
      <c r="A42609" s="32" t="s">
        <v>33668</v>
      </c>
      <c r="B42609" s="32" t="s">
        <v>173</v>
      </c>
      <c r="C42609">
        <f t="shared" si="665"/>
        <v>97415</v>
      </c>
    </row>
    <row r="42610" spans="1:3">
      <c r="A42610" s="32" t="s">
        <v>33669</v>
      </c>
      <c r="B42610" s="32" t="s">
        <v>173</v>
      </c>
      <c r="C42610">
        <f t="shared" si="665"/>
        <v>97416</v>
      </c>
    </row>
    <row r="42611" spans="1:3">
      <c r="A42611" s="32" t="s">
        <v>33670</v>
      </c>
      <c r="B42611" s="32" t="s">
        <v>173</v>
      </c>
      <c r="C42611">
        <f t="shared" si="665"/>
        <v>97417</v>
      </c>
    </row>
    <row r="42612" spans="1:3">
      <c r="A42612" s="32" t="s">
        <v>33671</v>
      </c>
      <c r="B42612" s="32" t="s">
        <v>173</v>
      </c>
      <c r="C42612">
        <f t="shared" si="665"/>
        <v>97419</v>
      </c>
    </row>
    <row r="42613" spans="1:3">
      <c r="A42613" s="32" t="s">
        <v>33672</v>
      </c>
      <c r="B42613" s="32" t="s">
        <v>173</v>
      </c>
      <c r="C42613">
        <f t="shared" si="665"/>
        <v>97420</v>
      </c>
    </row>
    <row r="42614" spans="1:3">
      <c r="A42614" s="32" t="s">
        <v>33673</v>
      </c>
      <c r="B42614" s="32" t="s">
        <v>173</v>
      </c>
      <c r="C42614">
        <f t="shared" si="665"/>
        <v>97423</v>
      </c>
    </row>
    <row r="42615" spans="1:3">
      <c r="A42615" s="32" t="s">
        <v>33674</v>
      </c>
      <c r="B42615" s="32" t="s">
        <v>173</v>
      </c>
      <c r="C42615">
        <f t="shared" si="665"/>
        <v>97424</v>
      </c>
    </row>
    <row r="42616" spans="1:3">
      <c r="A42616" s="32" t="s">
        <v>33901</v>
      </c>
      <c r="B42616" s="32" t="s">
        <v>173</v>
      </c>
      <c r="C42616">
        <f t="shared" si="665"/>
        <v>97425</v>
      </c>
    </row>
    <row r="42617" spans="1:3">
      <c r="A42617" s="32" t="s">
        <v>33675</v>
      </c>
      <c r="B42617" s="32" t="s">
        <v>173</v>
      </c>
      <c r="C42617">
        <f t="shared" si="665"/>
        <v>97426</v>
      </c>
    </row>
    <row r="42618" spans="1:3">
      <c r="A42618" s="32" t="s">
        <v>33902</v>
      </c>
      <c r="B42618" s="32" t="s">
        <v>173</v>
      </c>
      <c r="C42618">
        <f t="shared" si="665"/>
        <v>97427</v>
      </c>
    </row>
    <row r="42619" spans="1:3">
      <c r="A42619" s="32" t="s">
        <v>33903</v>
      </c>
      <c r="B42619" s="32" t="s">
        <v>173</v>
      </c>
      <c r="C42619">
        <f t="shared" si="665"/>
        <v>97428</v>
      </c>
    </row>
    <row r="42620" spans="1:3">
      <c r="A42620" s="32" t="s">
        <v>33676</v>
      </c>
      <c r="B42620" s="32" t="s">
        <v>173</v>
      </c>
      <c r="C42620">
        <f t="shared" si="665"/>
        <v>97429</v>
      </c>
    </row>
    <row r="42621" spans="1:3">
      <c r="A42621" s="32" t="s">
        <v>33677</v>
      </c>
      <c r="B42621" s="32" t="s">
        <v>173</v>
      </c>
      <c r="C42621">
        <f t="shared" si="665"/>
        <v>97430</v>
      </c>
    </row>
    <row r="42622" spans="1:3">
      <c r="A42622" s="32" t="s">
        <v>33678</v>
      </c>
      <c r="B42622" s="32" t="s">
        <v>173</v>
      </c>
      <c r="C42622">
        <f t="shared" si="665"/>
        <v>97431</v>
      </c>
    </row>
    <row r="42623" spans="1:3">
      <c r="A42623" s="32" t="s">
        <v>33679</v>
      </c>
      <c r="B42623" s="32" t="s">
        <v>173</v>
      </c>
      <c r="C42623">
        <f t="shared" si="665"/>
        <v>97432</v>
      </c>
    </row>
    <row r="42624" spans="1:3">
      <c r="A42624" s="32" t="s">
        <v>33680</v>
      </c>
      <c r="B42624" s="32" t="s">
        <v>173</v>
      </c>
      <c r="C42624">
        <f t="shared" si="665"/>
        <v>97434</v>
      </c>
    </row>
    <row r="42625" spans="1:3">
      <c r="A42625" s="32" t="s">
        <v>33681</v>
      </c>
      <c r="B42625" s="32" t="s">
        <v>173</v>
      </c>
      <c r="C42625">
        <f t="shared" si="665"/>
        <v>97435</v>
      </c>
    </row>
    <row r="42626" spans="1:3">
      <c r="A42626" s="32" t="s">
        <v>33682</v>
      </c>
      <c r="B42626" s="32" t="s">
        <v>173</v>
      </c>
      <c r="C42626">
        <f t="shared" ref="C42626:C42689" si="666">1*A42626</f>
        <v>97436</v>
      </c>
    </row>
    <row r="42627" spans="1:3">
      <c r="A42627" s="32" t="s">
        <v>33683</v>
      </c>
      <c r="B42627" s="32" t="s">
        <v>173</v>
      </c>
      <c r="C42627">
        <f t="shared" si="666"/>
        <v>97437</v>
      </c>
    </row>
    <row r="42628" spans="1:3">
      <c r="A42628" s="32" t="s">
        <v>33684</v>
      </c>
      <c r="B42628" s="32" t="s">
        <v>173</v>
      </c>
      <c r="C42628">
        <f t="shared" si="666"/>
        <v>97438</v>
      </c>
    </row>
    <row r="42629" spans="1:3">
      <c r="A42629" s="32" t="s">
        <v>33685</v>
      </c>
      <c r="B42629" s="32" t="s">
        <v>173</v>
      </c>
      <c r="C42629">
        <f t="shared" si="666"/>
        <v>97439</v>
      </c>
    </row>
    <row r="42630" spans="1:3">
      <c r="A42630" s="32" t="s">
        <v>33686</v>
      </c>
      <c r="B42630" s="32" t="s">
        <v>173</v>
      </c>
      <c r="C42630">
        <f t="shared" si="666"/>
        <v>97440</v>
      </c>
    </row>
    <row r="42631" spans="1:3">
      <c r="A42631" s="32" t="s">
        <v>33687</v>
      </c>
      <c r="B42631" s="32" t="s">
        <v>173</v>
      </c>
      <c r="C42631">
        <f t="shared" si="666"/>
        <v>97441</v>
      </c>
    </row>
    <row r="42632" spans="1:3">
      <c r="A42632" s="32" t="s">
        <v>33688</v>
      </c>
      <c r="B42632" s="32" t="s">
        <v>173</v>
      </c>
      <c r="C42632">
        <f t="shared" si="666"/>
        <v>97442</v>
      </c>
    </row>
    <row r="42633" spans="1:3">
      <c r="A42633" s="32" t="s">
        <v>33689</v>
      </c>
      <c r="B42633" s="32" t="s">
        <v>173</v>
      </c>
      <c r="C42633">
        <f t="shared" si="666"/>
        <v>97443</v>
      </c>
    </row>
    <row r="42634" spans="1:3">
      <c r="A42634" s="32" t="s">
        <v>33690</v>
      </c>
      <c r="B42634" s="32" t="s">
        <v>173</v>
      </c>
      <c r="C42634">
        <f t="shared" si="666"/>
        <v>97444</v>
      </c>
    </row>
    <row r="42635" spans="1:3">
      <c r="A42635" s="32" t="s">
        <v>33691</v>
      </c>
      <c r="B42635" s="32" t="s">
        <v>173</v>
      </c>
      <c r="C42635">
        <f t="shared" si="666"/>
        <v>97446</v>
      </c>
    </row>
    <row r="42636" spans="1:3">
      <c r="A42636" s="32" t="s">
        <v>33692</v>
      </c>
      <c r="B42636" s="32" t="s">
        <v>173</v>
      </c>
      <c r="C42636">
        <f t="shared" si="666"/>
        <v>97447</v>
      </c>
    </row>
    <row r="42637" spans="1:3">
      <c r="A42637" s="32" t="s">
        <v>33693</v>
      </c>
      <c r="B42637" s="32" t="s">
        <v>173</v>
      </c>
      <c r="C42637">
        <f t="shared" si="666"/>
        <v>97448</v>
      </c>
    </row>
    <row r="42638" spans="1:3">
      <c r="A42638" s="32" t="s">
        <v>33694</v>
      </c>
      <c r="B42638" s="32" t="s">
        <v>173</v>
      </c>
      <c r="C42638">
        <f t="shared" si="666"/>
        <v>97449</v>
      </c>
    </row>
    <row r="42639" spans="1:3">
      <c r="A42639" s="32" t="s">
        <v>33695</v>
      </c>
      <c r="B42639" s="32" t="s">
        <v>173</v>
      </c>
      <c r="C42639">
        <f t="shared" si="666"/>
        <v>97450</v>
      </c>
    </row>
    <row r="42640" spans="1:3">
      <c r="A42640" s="32" t="s">
        <v>33696</v>
      </c>
      <c r="B42640" s="32" t="s">
        <v>173</v>
      </c>
      <c r="C42640">
        <f t="shared" si="666"/>
        <v>97451</v>
      </c>
    </row>
    <row r="42641" spans="1:3">
      <c r="A42641" s="32" t="s">
        <v>33697</v>
      </c>
      <c r="B42641" s="32" t="s">
        <v>173</v>
      </c>
      <c r="C42641">
        <f t="shared" si="666"/>
        <v>97452</v>
      </c>
    </row>
    <row r="42642" spans="1:3">
      <c r="A42642" s="32" t="s">
        <v>33698</v>
      </c>
      <c r="B42642" s="32" t="s">
        <v>173</v>
      </c>
      <c r="C42642">
        <f t="shared" si="666"/>
        <v>97453</v>
      </c>
    </row>
    <row r="42643" spans="1:3">
      <c r="A42643" s="32" t="s">
        <v>33699</v>
      </c>
      <c r="B42643" s="32" t="s">
        <v>173</v>
      </c>
      <c r="C42643">
        <f t="shared" si="666"/>
        <v>97454</v>
      </c>
    </row>
    <row r="42644" spans="1:3">
      <c r="A42644" s="32" t="s">
        <v>33700</v>
      </c>
      <c r="B42644" s="32" t="s">
        <v>173</v>
      </c>
      <c r="C42644">
        <f t="shared" si="666"/>
        <v>97455</v>
      </c>
    </row>
    <row r="42645" spans="1:3">
      <c r="A42645" s="32" t="s">
        <v>33701</v>
      </c>
      <c r="B42645" s="32" t="s">
        <v>173</v>
      </c>
      <c r="C42645">
        <f t="shared" si="666"/>
        <v>97456</v>
      </c>
    </row>
    <row r="42646" spans="1:3">
      <c r="A42646" s="32" t="s">
        <v>33702</v>
      </c>
      <c r="B42646" s="32" t="s">
        <v>173</v>
      </c>
      <c r="C42646">
        <f t="shared" si="666"/>
        <v>97457</v>
      </c>
    </row>
    <row r="42647" spans="1:3">
      <c r="A42647" s="32" t="s">
        <v>33703</v>
      </c>
      <c r="B42647" s="32" t="s">
        <v>173</v>
      </c>
      <c r="C42647">
        <f t="shared" si="666"/>
        <v>97458</v>
      </c>
    </row>
    <row r="42648" spans="1:3">
      <c r="A42648" s="32" t="s">
        <v>33704</v>
      </c>
      <c r="B42648" s="32" t="s">
        <v>173</v>
      </c>
      <c r="C42648">
        <f t="shared" si="666"/>
        <v>97459</v>
      </c>
    </row>
    <row r="42649" spans="1:3">
      <c r="A42649" s="32" t="s">
        <v>33904</v>
      </c>
      <c r="B42649" s="32" t="s">
        <v>173</v>
      </c>
      <c r="C42649">
        <f t="shared" si="666"/>
        <v>97460</v>
      </c>
    </row>
    <row r="42650" spans="1:3">
      <c r="A42650" s="32" t="s">
        <v>33705</v>
      </c>
      <c r="B42650" s="32" t="s">
        <v>173</v>
      </c>
      <c r="C42650">
        <f t="shared" si="666"/>
        <v>97461</v>
      </c>
    </row>
    <row r="42651" spans="1:3">
      <c r="A42651" s="32" t="s">
        <v>33706</v>
      </c>
      <c r="B42651" s="32" t="s">
        <v>173</v>
      </c>
      <c r="C42651">
        <f t="shared" si="666"/>
        <v>97462</v>
      </c>
    </row>
    <row r="42652" spans="1:3">
      <c r="A42652" s="32" t="s">
        <v>33707</v>
      </c>
      <c r="B42652" s="32" t="s">
        <v>173</v>
      </c>
      <c r="C42652">
        <f t="shared" si="666"/>
        <v>97463</v>
      </c>
    </row>
    <row r="42653" spans="1:3">
      <c r="A42653" s="32" t="s">
        <v>33708</v>
      </c>
      <c r="B42653" s="32" t="s">
        <v>173</v>
      </c>
      <c r="C42653">
        <f t="shared" si="666"/>
        <v>97464</v>
      </c>
    </row>
    <row r="42654" spans="1:3">
      <c r="A42654" s="32" t="s">
        <v>33709</v>
      </c>
      <c r="B42654" s="32" t="s">
        <v>173</v>
      </c>
      <c r="C42654">
        <f t="shared" si="666"/>
        <v>97465</v>
      </c>
    </row>
    <row r="42655" spans="1:3">
      <c r="A42655" s="32" t="s">
        <v>33710</v>
      </c>
      <c r="B42655" s="32" t="s">
        <v>173</v>
      </c>
      <c r="C42655">
        <f t="shared" si="666"/>
        <v>97466</v>
      </c>
    </row>
    <row r="42656" spans="1:3">
      <c r="A42656" s="32" t="s">
        <v>33711</v>
      </c>
      <c r="B42656" s="32" t="s">
        <v>173</v>
      </c>
      <c r="C42656">
        <f t="shared" si="666"/>
        <v>97467</v>
      </c>
    </row>
    <row r="42657" spans="1:3">
      <c r="A42657" s="32" t="s">
        <v>33905</v>
      </c>
      <c r="B42657" s="32" t="s">
        <v>173</v>
      </c>
      <c r="C42657">
        <f t="shared" si="666"/>
        <v>97468</v>
      </c>
    </row>
    <row r="42658" spans="1:3">
      <c r="A42658" s="32" t="s">
        <v>33712</v>
      </c>
      <c r="B42658" s="32" t="s">
        <v>173</v>
      </c>
      <c r="C42658">
        <f t="shared" si="666"/>
        <v>97469</v>
      </c>
    </row>
    <row r="42659" spans="1:3">
      <c r="A42659" s="32" t="s">
        <v>33713</v>
      </c>
      <c r="B42659" s="32" t="s">
        <v>173</v>
      </c>
      <c r="C42659">
        <f t="shared" si="666"/>
        <v>97470</v>
      </c>
    </row>
    <row r="42660" spans="1:3">
      <c r="A42660" s="32" t="s">
        <v>33714</v>
      </c>
      <c r="B42660" s="32" t="s">
        <v>173</v>
      </c>
      <c r="C42660">
        <f t="shared" si="666"/>
        <v>97471</v>
      </c>
    </row>
    <row r="42661" spans="1:3">
      <c r="A42661" s="32" t="s">
        <v>33906</v>
      </c>
      <c r="B42661" s="32" t="s">
        <v>173</v>
      </c>
      <c r="C42661">
        <f t="shared" si="666"/>
        <v>97472</v>
      </c>
    </row>
    <row r="42662" spans="1:3">
      <c r="A42662" s="32" t="s">
        <v>33715</v>
      </c>
      <c r="B42662" s="32" t="s">
        <v>173</v>
      </c>
      <c r="C42662">
        <f t="shared" si="666"/>
        <v>97473</v>
      </c>
    </row>
    <row r="42663" spans="1:3">
      <c r="A42663" s="32" t="s">
        <v>33716</v>
      </c>
      <c r="B42663" s="32" t="s">
        <v>173</v>
      </c>
      <c r="C42663">
        <f t="shared" si="666"/>
        <v>97475</v>
      </c>
    </row>
    <row r="42664" spans="1:3">
      <c r="A42664" s="32" t="s">
        <v>33717</v>
      </c>
      <c r="B42664" s="32" t="s">
        <v>173</v>
      </c>
      <c r="C42664">
        <f t="shared" si="666"/>
        <v>97476</v>
      </c>
    </row>
    <row r="42665" spans="1:3">
      <c r="A42665" s="32" t="s">
        <v>33718</v>
      </c>
      <c r="B42665" s="32" t="s">
        <v>173</v>
      </c>
      <c r="C42665">
        <f t="shared" si="666"/>
        <v>97477</v>
      </c>
    </row>
    <row r="42666" spans="1:3">
      <c r="A42666" s="32" t="s">
        <v>33719</v>
      </c>
      <c r="B42666" s="32" t="s">
        <v>173</v>
      </c>
      <c r="C42666">
        <f t="shared" si="666"/>
        <v>97478</v>
      </c>
    </row>
    <row r="42667" spans="1:3">
      <c r="A42667" s="32" t="s">
        <v>33720</v>
      </c>
      <c r="B42667" s="32" t="s">
        <v>173</v>
      </c>
      <c r="C42667">
        <f t="shared" si="666"/>
        <v>97479</v>
      </c>
    </row>
    <row r="42668" spans="1:3">
      <c r="A42668" s="32" t="s">
        <v>33721</v>
      </c>
      <c r="B42668" s="32" t="s">
        <v>173</v>
      </c>
      <c r="C42668">
        <f t="shared" si="666"/>
        <v>97480</v>
      </c>
    </row>
    <row r="42669" spans="1:3">
      <c r="A42669" s="32" t="s">
        <v>33722</v>
      </c>
      <c r="B42669" s="32" t="s">
        <v>173</v>
      </c>
      <c r="C42669">
        <f t="shared" si="666"/>
        <v>97481</v>
      </c>
    </row>
    <row r="42670" spans="1:3">
      <c r="A42670" s="32" t="s">
        <v>33907</v>
      </c>
      <c r="B42670" s="32" t="s">
        <v>173</v>
      </c>
      <c r="C42670">
        <f t="shared" si="666"/>
        <v>97482</v>
      </c>
    </row>
    <row r="42671" spans="1:3">
      <c r="A42671" s="32" t="s">
        <v>33723</v>
      </c>
      <c r="B42671" s="32" t="s">
        <v>173</v>
      </c>
      <c r="C42671">
        <f t="shared" si="666"/>
        <v>97484</v>
      </c>
    </row>
    <row r="42672" spans="1:3">
      <c r="A42672" s="32" t="s">
        <v>33724</v>
      </c>
      <c r="B42672" s="32" t="s">
        <v>173</v>
      </c>
      <c r="C42672">
        <f t="shared" si="666"/>
        <v>97486</v>
      </c>
    </row>
    <row r="42673" spans="1:3">
      <c r="A42673" s="32" t="s">
        <v>33725</v>
      </c>
      <c r="B42673" s="32" t="s">
        <v>173</v>
      </c>
      <c r="C42673">
        <f t="shared" si="666"/>
        <v>97487</v>
      </c>
    </row>
    <row r="42674" spans="1:3">
      <c r="A42674" s="32" t="s">
        <v>33726</v>
      </c>
      <c r="B42674" s="32" t="s">
        <v>173</v>
      </c>
      <c r="C42674">
        <f t="shared" si="666"/>
        <v>97488</v>
      </c>
    </row>
    <row r="42675" spans="1:3">
      <c r="A42675" s="32" t="s">
        <v>33727</v>
      </c>
      <c r="B42675" s="32" t="s">
        <v>173</v>
      </c>
      <c r="C42675">
        <f t="shared" si="666"/>
        <v>97489</v>
      </c>
    </row>
    <row r="42676" spans="1:3">
      <c r="A42676" s="32" t="s">
        <v>33728</v>
      </c>
      <c r="B42676" s="32" t="s">
        <v>173</v>
      </c>
      <c r="C42676">
        <f t="shared" si="666"/>
        <v>97490</v>
      </c>
    </row>
    <row r="42677" spans="1:3">
      <c r="A42677" s="32" t="s">
        <v>33729</v>
      </c>
      <c r="B42677" s="32" t="s">
        <v>173</v>
      </c>
      <c r="C42677">
        <f t="shared" si="666"/>
        <v>97491</v>
      </c>
    </row>
    <row r="42678" spans="1:3">
      <c r="A42678" s="32" t="s">
        <v>33730</v>
      </c>
      <c r="B42678" s="32" t="s">
        <v>173</v>
      </c>
      <c r="C42678">
        <f t="shared" si="666"/>
        <v>97492</v>
      </c>
    </row>
    <row r="42679" spans="1:3">
      <c r="A42679" s="32" t="s">
        <v>33731</v>
      </c>
      <c r="B42679" s="32" t="s">
        <v>173</v>
      </c>
      <c r="C42679">
        <f t="shared" si="666"/>
        <v>97493</v>
      </c>
    </row>
    <row r="42680" spans="1:3">
      <c r="A42680" s="32" t="s">
        <v>33732</v>
      </c>
      <c r="B42680" s="32" t="s">
        <v>173</v>
      </c>
      <c r="C42680">
        <f t="shared" si="666"/>
        <v>97494</v>
      </c>
    </row>
    <row r="42681" spans="1:3">
      <c r="A42681" s="32" t="s">
        <v>33733</v>
      </c>
      <c r="B42681" s="32" t="s">
        <v>173</v>
      </c>
      <c r="C42681">
        <f t="shared" si="666"/>
        <v>97495</v>
      </c>
    </row>
    <row r="42682" spans="1:3">
      <c r="A42682" s="32" t="s">
        <v>33734</v>
      </c>
      <c r="B42682" s="32" t="s">
        <v>173</v>
      </c>
      <c r="C42682">
        <f t="shared" si="666"/>
        <v>97496</v>
      </c>
    </row>
    <row r="42683" spans="1:3">
      <c r="A42683" s="32" t="s">
        <v>33735</v>
      </c>
      <c r="B42683" s="32" t="s">
        <v>173</v>
      </c>
      <c r="C42683">
        <f t="shared" si="666"/>
        <v>97497</v>
      </c>
    </row>
    <row r="42684" spans="1:3">
      <c r="A42684" s="32" t="s">
        <v>33736</v>
      </c>
      <c r="B42684" s="32" t="s">
        <v>173</v>
      </c>
      <c r="C42684">
        <f t="shared" si="666"/>
        <v>97498</v>
      </c>
    </row>
    <row r="42685" spans="1:3">
      <c r="A42685" s="32" t="s">
        <v>33737</v>
      </c>
      <c r="B42685" s="32" t="s">
        <v>173</v>
      </c>
      <c r="C42685">
        <f t="shared" si="666"/>
        <v>97499</v>
      </c>
    </row>
    <row r="42686" spans="1:3">
      <c r="A42686" s="32" t="s">
        <v>33738</v>
      </c>
      <c r="B42686" s="32" t="s">
        <v>173</v>
      </c>
      <c r="C42686">
        <f t="shared" si="666"/>
        <v>97501</v>
      </c>
    </row>
    <row r="42687" spans="1:3">
      <c r="A42687" s="32" t="s">
        <v>33739</v>
      </c>
      <c r="B42687" s="32" t="s">
        <v>173</v>
      </c>
      <c r="C42687">
        <f t="shared" si="666"/>
        <v>97502</v>
      </c>
    </row>
    <row r="42688" spans="1:3">
      <c r="A42688" s="32" t="s">
        <v>33740</v>
      </c>
      <c r="B42688" s="32" t="s">
        <v>173</v>
      </c>
      <c r="C42688">
        <f t="shared" si="666"/>
        <v>97503</v>
      </c>
    </row>
    <row r="42689" spans="1:3">
      <c r="A42689" s="32" t="s">
        <v>33741</v>
      </c>
      <c r="B42689" s="32" t="s">
        <v>173</v>
      </c>
      <c r="C42689">
        <f t="shared" si="666"/>
        <v>97504</v>
      </c>
    </row>
    <row r="42690" spans="1:3">
      <c r="A42690" s="32" t="s">
        <v>33742</v>
      </c>
      <c r="B42690" s="32" t="s">
        <v>173</v>
      </c>
      <c r="C42690">
        <f t="shared" ref="C42690:C42753" si="667">1*A42690</f>
        <v>97520</v>
      </c>
    </row>
    <row r="42691" spans="1:3">
      <c r="A42691" s="32" t="s">
        <v>33743</v>
      </c>
      <c r="B42691" s="32" t="s">
        <v>173</v>
      </c>
      <c r="C42691">
        <f t="shared" si="667"/>
        <v>97522</v>
      </c>
    </row>
    <row r="42692" spans="1:3">
      <c r="A42692" s="32" t="s">
        <v>33744</v>
      </c>
      <c r="B42692" s="32" t="s">
        <v>173</v>
      </c>
      <c r="C42692">
        <f t="shared" si="667"/>
        <v>97523</v>
      </c>
    </row>
    <row r="42693" spans="1:3">
      <c r="A42693" s="32" t="s">
        <v>33745</v>
      </c>
      <c r="B42693" s="32" t="s">
        <v>173</v>
      </c>
      <c r="C42693">
        <f t="shared" si="667"/>
        <v>97524</v>
      </c>
    </row>
    <row r="42694" spans="1:3">
      <c r="A42694" s="32" t="s">
        <v>33746</v>
      </c>
      <c r="B42694" s="32" t="s">
        <v>173</v>
      </c>
      <c r="C42694">
        <f t="shared" si="667"/>
        <v>97525</v>
      </c>
    </row>
    <row r="42695" spans="1:3">
      <c r="A42695" s="32" t="s">
        <v>33747</v>
      </c>
      <c r="B42695" s="32" t="s">
        <v>173</v>
      </c>
      <c r="C42695">
        <f t="shared" si="667"/>
        <v>97526</v>
      </c>
    </row>
    <row r="42696" spans="1:3">
      <c r="A42696" s="32" t="s">
        <v>33748</v>
      </c>
      <c r="B42696" s="32" t="s">
        <v>173</v>
      </c>
      <c r="C42696">
        <f t="shared" si="667"/>
        <v>97527</v>
      </c>
    </row>
    <row r="42697" spans="1:3">
      <c r="A42697" s="32" t="s">
        <v>33749</v>
      </c>
      <c r="B42697" s="32" t="s">
        <v>173</v>
      </c>
      <c r="C42697">
        <f t="shared" si="667"/>
        <v>97528</v>
      </c>
    </row>
    <row r="42698" spans="1:3">
      <c r="A42698" s="32" t="s">
        <v>33750</v>
      </c>
      <c r="B42698" s="32" t="s">
        <v>173</v>
      </c>
      <c r="C42698">
        <f t="shared" si="667"/>
        <v>97530</v>
      </c>
    </row>
    <row r="42699" spans="1:3">
      <c r="A42699" s="32" t="s">
        <v>33751</v>
      </c>
      <c r="B42699" s="32" t="s">
        <v>173</v>
      </c>
      <c r="C42699">
        <f t="shared" si="667"/>
        <v>97531</v>
      </c>
    </row>
    <row r="42700" spans="1:3">
      <c r="A42700" s="32" t="s">
        <v>33752</v>
      </c>
      <c r="B42700" s="32" t="s">
        <v>173</v>
      </c>
      <c r="C42700">
        <f t="shared" si="667"/>
        <v>97532</v>
      </c>
    </row>
    <row r="42701" spans="1:3">
      <c r="A42701" s="32" t="s">
        <v>33753</v>
      </c>
      <c r="B42701" s="32" t="s">
        <v>173</v>
      </c>
      <c r="C42701">
        <f t="shared" si="667"/>
        <v>97533</v>
      </c>
    </row>
    <row r="42702" spans="1:3">
      <c r="A42702" s="32" t="s">
        <v>33754</v>
      </c>
      <c r="B42702" s="32" t="s">
        <v>173</v>
      </c>
      <c r="C42702">
        <f t="shared" si="667"/>
        <v>97534</v>
      </c>
    </row>
    <row r="42703" spans="1:3">
      <c r="A42703" s="32" t="s">
        <v>33755</v>
      </c>
      <c r="B42703" s="32" t="s">
        <v>173</v>
      </c>
      <c r="C42703">
        <f t="shared" si="667"/>
        <v>97535</v>
      </c>
    </row>
    <row r="42704" spans="1:3">
      <c r="A42704" s="32" t="s">
        <v>33756</v>
      </c>
      <c r="B42704" s="32" t="s">
        <v>173</v>
      </c>
      <c r="C42704">
        <f t="shared" si="667"/>
        <v>97536</v>
      </c>
    </row>
    <row r="42705" spans="1:3">
      <c r="A42705" s="32" t="s">
        <v>33757</v>
      </c>
      <c r="B42705" s="32" t="s">
        <v>173</v>
      </c>
      <c r="C42705">
        <f t="shared" si="667"/>
        <v>97537</v>
      </c>
    </row>
    <row r="42706" spans="1:3">
      <c r="A42706" s="32" t="s">
        <v>33758</v>
      </c>
      <c r="B42706" s="32" t="s">
        <v>173</v>
      </c>
      <c r="C42706">
        <f t="shared" si="667"/>
        <v>97538</v>
      </c>
    </row>
    <row r="42707" spans="1:3">
      <c r="A42707" s="32" t="s">
        <v>33759</v>
      </c>
      <c r="B42707" s="32" t="s">
        <v>173</v>
      </c>
      <c r="C42707">
        <f t="shared" si="667"/>
        <v>97539</v>
      </c>
    </row>
    <row r="42708" spans="1:3">
      <c r="A42708" s="32" t="s">
        <v>33760</v>
      </c>
      <c r="B42708" s="32" t="s">
        <v>173</v>
      </c>
      <c r="C42708">
        <f t="shared" si="667"/>
        <v>97540</v>
      </c>
    </row>
    <row r="42709" spans="1:3">
      <c r="A42709" s="32" t="s">
        <v>33761</v>
      </c>
      <c r="B42709" s="32" t="s">
        <v>173</v>
      </c>
      <c r="C42709">
        <f t="shared" si="667"/>
        <v>97541</v>
      </c>
    </row>
    <row r="42710" spans="1:3">
      <c r="A42710" s="32" t="s">
        <v>33762</v>
      </c>
      <c r="B42710" s="32" t="s">
        <v>173</v>
      </c>
      <c r="C42710">
        <f t="shared" si="667"/>
        <v>97543</v>
      </c>
    </row>
    <row r="42711" spans="1:3">
      <c r="A42711" s="32" t="s">
        <v>33763</v>
      </c>
      <c r="B42711" s="32" t="s">
        <v>173</v>
      </c>
      <c r="C42711">
        <f t="shared" si="667"/>
        <v>97544</v>
      </c>
    </row>
    <row r="42712" spans="1:3">
      <c r="A42712" s="32" t="s">
        <v>33764</v>
      </c>
      <c r="B42712" s="32" t="s">
        <v>173</v>
      </c>
      <c r="C42712">
        <f t="shared" si="667"/>
        <v>97601</v>
      </c>
    </row>
    <row r="42713" spans="1:3">
      <c r="A42713" s="32" t="s">
        <v>33765</v>
      </c>
      <c r="B42713" s="32" t="s">
        <v>173</v>
      </c>
      <c r="C42713">
        <f t="shared" si="667"/>
        <v>97602</v>
      </c>
    </row>
    <row r="42714" spans="1:3">
      <c r="A42714" s="32" t="s">
        <v>33766</v>
      </c>
      <c r="B42714" s="32" t="s">
        <v>173</v>
      </c>
      <c r="C42714">
        <f t="shared" si="667"/>
        <v>97603</v>
      </c>
    </row>
    <row r="42715" spans="1:3">
      <c r="A42715" s="32" t="s">
        <v>33767</v>
      </c>
      <c r="B42715" s="32" t="s">
        <v>173</v>
      </c>
      <c r="C42715">
        <f t="shared" si="667"/>
        <v>97604</v>
      </c>
    </row>
    <row r="42716" spans="1:3">
      <c r="A42716" s="32" t="s">
        <v>33768</v>
      </c>
      <c r="B42716" s="32" t="s">
        <v>173</v>
      </c>
      <c r="C42716">
        <f t="shared" si="667"/>
        <v>97620</v>
      </c>
    </row>
    <row r="42717" spans="1:3">
      <c r="A42717" s="32" t="s">
        <v>33769</v>
      </c>
      <c r="B42717" s="32" t="s">
        <v>173</v>
      </c>
      <c r="C42717">
        <f t="shared" si="667"/>
        <v>97621</v>
      </c>
    </row>
    <row r="42718" spans="1:3">
      <c r="A42718" s="32" t="s">
        <v>33770</v>
      </c>
      <c r="B42718" s="32" t="s">
        <v>173</v>
      </c>
      <c r="C42718">
        <f t="shared" si="667"/>
        <v>97622</v>
      </c>
    </row>
    <row r="42719" spans="1:3">
      <c r="A42719" s="32" t="s">
        <v>33771</v>
      </c>
      <c r="B42719" s="32" t="s">
        <v>173</v>
      </c>
      <c r="C42719">
        <f t="shared" si="667"/>
        <v>97623</v>
      </c>
    </row>
    <row r="42720" spans="1:3">
      <c r="A42720" s="32" t="s">
        <v>33772</v>
      </c>
      <c r="B42720" s="32" t="s">
        <v>173</v>
      </c>
      <c r="C42720">
        <f t="shared" si="667"/>
        <v>97624</v>
      </c>
    </row>
    <row r="42721" spans="1:3">
      <c r="A42721" s="32" t="s">
        <v>33773</v>
      </c>
      <c r="B42721" s="32" t="s">
        <v>173</v>
      </c>
      <c r="C42721">
        <f t="shared" si="667"/>
        <v>97625</v>
      </c>
    </row>
    <row r="42722" spans="1:3">
      <c r="A42722" s="32" t="s">
        <v>33774</v>
      </c>
      <c r="B42722" s="32" t="s">
        <v>173</v>
      </c>
      <c r="C42722">
        <f t="shared" si="667"/>
        <v>97626</v>
      </c>
    </row>
    <row r="42723" spans="1:3">
      <c r="A42723" s="32" t="s">
        <v>33775</v>
      </c>
      <c r="B42723" s="32" t="s">
        <v>173</v>
      </c>
      <c r="C42723">
        <f t="shared" si="667"/>
        <v>97627</v>
      </c>
    </row>
    <row r="42724" spans="1:3">
      <c r="A42724" s="32" t="s">
        <v>33776</v>
      </c>
      <c r="B42724" s="32" t="s">
        <v>173</v>
      </c>
      <c r="C42724">
        <f t="shared" si="667"/>
        <v>97630</v>
      </c>
    </row>
    <row r="42725" spans="1:3">
      <c r="A42725" s="32" t="s">
        <v>33777</v>
      </c>
      <c r="B42725" s="32" t="s">
        <v>173</v>
      </c>
      <c r="C42725">
        <f t="shared" si="667"/>
        <v>97632</v>
      </c>
    </row>
    <row r="42726" spans="1:3">
      <c r="A42726" s="32" t="s">
        <v>33778</v>
      </c>
      <c r="B42726" s="32" t="s">
        <v>173</v>
      </c>
      <c r="C42726">
        <f t="shared" si="667"/>
        <v>97633</v>
      </c>
    </row>
    <row r="42727" spans="1:3">
      <c r="A42727" s="32" t="s">
        <v>33779</v>
      </c>
      <c r="B42727" s="32" t="s">
        <v>173</v>
      </c>
      <c r="C42727">
        <f t="shared" si="667"/>
        <v>97634</v>
      </c>
    </row>
    <row r="42728" spans="1:3">
      <c r="A42728" s="32" t="s">
        <v>33780</v>
      </c>
      <c r="B42728" s="32" t="s">
        <v>173</v>
      </c>
      <c r="C42728">
        <f t="shared" si="667"/>
        <v>97635</v>
      </c>
    </row>
    <row r="42729" spans="1:3">
      <c r="A42729" s="32" t="s">
        <v>33781</v>
      </c>
      <c r="B42729" s="32" t="s">
        <v>173</v>
      </c>
      <c r="C42729">
        <f t="shared" si="667"/>
        <v>97636</v>
      </c>
    </row>
    <row r="42730" spans="1:3">
      <c r="A42730" s="32" t="s">
        <v>33782</v>
      </c>
      <c r="B42730" s="32" t="s">
        <v>173</v>
      </c>
      <c r="C42730">
        <f t="shared" si="667"/>
        <v>97637</v>
      </c>
    </row>
    <row r="42731" spans="1:3">
      <c r="A42731" s="32" t="s">
        <v>33783</v>
      </c>
      <c r="B42731" s="32" t="s">
        <v>173</v>
      </c>
      <c r="C42731">
        <f t="shared" si="667"/>
        <v>97638</v>
      </c>
    </row>
    <row r="42732" spans="1:3">
      <c r="A42732" s="32" t="s">
        <v>33784</v>
      </c>
      <c r="B42732" s="32" t="s">
        <v>173</v>
      </c>
      <c r="C42732">
        <f t="shared" si="667"/>
        <v>97639</v>
      </c>
    </row>
    <row r="42733" spans="1:3">
      <c r="A42733" s="32" t="s">
        <v>33785</v>
      </c>
      <c r="B42733" s="32" t="s">
        <v>173</v>
      </c>
      <c r="C42733">
        <f t="shared" si="667"/>
        <v>97640</v>
      </c>
    </row>
    <row r="42734" spans="1:3">
      <c r="A42734" s="32" t="s">
        <v>33786</v>
      </c>
      <c r="B42734" s="32" t="s">
        <v>173</v>
      </c>
      <c r="C42734">
        <f t="shared" si="667"/>
        <v>97641</v>
      </c>
    </row>
    <row r="42735" spans="1:3">
      <c r="A42735" s="32" t="s">
        <v>33787</v>
      </c>
      <c r="B42735" s="32" t="s">
        <v>173</v>
      </c>
      <c r="C42735">
        <f t="shared" si="667"/>
        <v>97701</v>
      </c>
    </row>
    <row r="42736" spans="1:3">
      <c r="A42736" s="32" t="s">
        <v>33788</v>
      </c>
      <c r="B42736" s="32" t="s">
        <v>173</v>
      </c>
      <c r="C42736">
        <f t="shared" si="667"/>
        <v>97702</v>
      </c>
    </row>
    <row r="42737" spans="1:3">
      <c r="A42737" s="32" t="s">
        <v>33789</v>
      </c>
      <c r="B42737" s="32" t="s">
        <v>173</v>
      </c>
      <c r="C42737">
        <f t="shared" si="667"/>
        <v>97703</v>
      </c>
    </row>
    <row r="42738" spans="1:3">
      <c r="A42738" s="32" t="s">
        <v>33790</v>
      </c>
      <c r="B42738" s="32" t="s">
        <v>173</v>
      </c>
      <c r="C42738">
        <f t="shared" si="667"/>
        <v>97707</v>
      </c>
    </row>
    <row r="42739" spans="1:3">
      <c r="A42739" s="32" t="s">
        <v>33791</v>
      </c>
      <c r="B42739" s="32" t="s">
        <v>173</v>
      </c>
      <c r="C42739">
        <f t="shared" si="667"/>
        <v>97708</v>
      </c>
    </row>
    <row r="42740" spans="1:3">
      <c r="A42740" s="32" t="s">
        <v>33792</v>
      </c>
      <c r="B42740" s="32" t="s">
        <v>173</v>
      </c>
      <c r="C42740">
        <f t="shared" si="667"/>
        <v>97709</v>
      </c>
    </row>
    <row r="42741" spans="1:3">
      <c r="A42741" s="32" t="s">
        <v>33793</v>
      </c>
      <c r="B42741" s="32" t="s">
        <v>173</v>
      </c>
      <c r="C42741">
        <f t="shared" si="667"/>
        <v>97710</v>
      </c>
    </row>
    <row r="42742" spans="1:3">
      <c r="A42742" s="32" t="s">
        <v>33794</v>
      </c>
      <c r="B42742" s="32" t="s">
        <v>173</v>
      </c>
      <c r="C42742">
        <f t="shared" si="667"/>
        <v>97711</v>
      </c>
    </row>
    <row r="42743" spans="1:3">
      <c r="A42743" s="32" t="s">
        <v>33795</v>
      </c>
      <c r="B42743" s="32" t="s">
        <v>173</v>
      </c>
      <c r="C42743">
        <f t="shared" si="667"/>
        <v>97712</v>
      </c>
    </row>
    <row r="42744" spans="1:3">
      <c r="A42744" s="32" t="s">
        <v>33796</v>
      </c>
      <c r="B42744" s="32" t="s">
        <v>173</v>
      </c>
      <c r="C42744">
        <f t="shared" si="667"/>
        <v>97720</v>
      </c>
    </row>
    <row r="42745" spans="1:3">
      <c r="A42745" s="32" t="s">
        <v>33797</v>
      </c>
      <c r="B42745" s="32" t="s">
        <v>173</v>
      </c>
      <c r="C42745">
        <f t="shared" si="667"/>
        <v>97721</v>
      </c>
    </row>
    <row r="42746" spans="1:3">
      <c r="A42746" s="32" t="s">
        <v>33798</v>
      </c>
      <c r="B42746" s="32" t="s">
        <v>173</v>
      </c>
      <c r="C42746">
        <f t="shared" si="667"/>
        <v>97722</v>
      </c>
    </row>
    <row r="42747" spans="1:3">
      <c r="A42747" s="32" t="s">
        <v>33799</v>
      </c>
      <c r="B42747" s="32" t="s">
        <v>173</v>
      </c>
      <c r="C42747">
        <f t="shared" si="667"/>
        <v>97730</v>
      </c>
    </row>
    <row r="42748" spans="1:3">
      <c r="A42748" s="32" t="s">
        <v>33800</v>
      </c>
      <c r="B42748" s="32" t="s">
        <v>173</v>
      </c>
      <c r="C42748">
        <f t="shared" si="667"/>
        <v>97731</v>
      </c>
    </row>
    <row r="42749" spans="1:3">
      <c r="A42749" s="32" t="s">
        <v>33801</v>
      </c>
      <c r="B42749" s="32" t="s">
        <v>173</v>
      </c>
      <c r="C42749">
        <f t="shared" si="667"/>
        <v>97732</v>
      </c>
    </row>
    <row r="42750" spans="1:3">
      <c r="A42750" s="32" t="s">
        <v>33802</v>
      </c>
      <c r="B42750" s="32" t="s">
        <v>173</v>
      </c>
      <c r="C42750">
        <f t="shared" si="667"/>
        <v>97733</v>
      </c>
    </row>
    <row r="42751" spans="1:3">
      <c r="A42751" s="32" t="s">
        <v>33803</v>
      </c>
      <c r="B42751" s="32" t="s">
        <v>173</v>
      </c>
      <c r="C42751">
        <f t="shared" si="667"/>
        <v>97734</v>
      </c>
    </row>
    <row r="42752" spans="1:3">
      <c r="A42752" s="32" t="s">
        <v>33804</v>
      </c>
      <c r="B42752" s="32" t="s">
        <v>173</v>
      </c>
      <c r="C42752">
        <f t="shared" si="667"/>
        <v>97735</v>
      </c>
    </row>
    <row r="42753" spans="1:3">
      <c r="A42753" s="32" t="s">
        <v>33805</v>
      </c>
      <c r="B42753" s="32" t="s">
        <v>173</v>
      </c>
      <c r="C42753">
        <f t="shared" si="667"/>
        <v>97736</v>
      </c>
    </row>
    <row r="42754" spans="1:3">
      <c r="A42754" s="32" t="s">
        <v>33806</v>
      </c>
      <c r="B42754" s="32" t="s">
        <v>173</v>
      </c>
      <c r="C42754">
        <f t="shared" ref="C42754:C42817" si="668">1*A42754</f>
        <v>97737</v>
      </c>
    </row>
    <row r="42755" spans="1:3">
      <c r="A42755" s="32" t="s">
        <v>33807</v>
      </c>
      <c r="B42755" s="32" t="s">
        <v>173</v>
      </c>
      <c r="C42755">
        <f t="shared" si="668"/>
        <v>97738</v>
      </c>
    </row>
    <row r="42756" spans="1:3">
      <c r="A42756" s="32" t="s">
        <v>33808</v>
      </c>
      <c r="B42756" s="32" t="s">
        <v>173</v>
      </c>
      <c r="C42756">
        <f t="shared" si="668"/>
        <v>97739</v>
      </c>
    </row>
    <row r="42757" spans="1:3">
      <c r="A42757" s="32" t="s">
        <v>33908</v>
      </c>
      <c r="B42757" s="32" t="s">
        <v>173</v>
      </c>
      <c r="C42757">
        <f t="shared" si="668"/>
        <v>97740</v>
      </c>
    </row>
    <row r="42758" spans="1:3">
      <c r="A42758" s="32" t="s">
        <v>33809</v>
      </c>
      <c r="B42758" s="32" t="s">
        <v>173</v>
      </c>
      <c r="C42758">
        <f t="shared" si="668"/>
        <v>97741</v>
      </c>
    </row>
    <row r="42759" spans="1:3">
      <c r="A42759" s="32" t="s">
        <v>33810</v>
      </c>
      <c r="B42759" s="32" t="s">
        <v>173</v>
      </c>
      <c r="C42759">
        <f t="shared" si="668"/>
        <v>97750</v>
      </c>
    </row>
    <row r="42760" spans="1:3">
      <c r="A42760" s="32" t="s">
        <v>33811</v>
      </c>
      <c r="B42760" s="32" t="s">
        <v>173</v>
      </c>
      <c r="C42760">
        <f t="shared" si="668"/>
        <v>97751</v>
      </c>
    </row>
    <row r="42761" spans="1:3">
      <c r="A42761" s="32" t="s">
        <v>33812</v>
      </c>
      <c r="B42761" s="32" t="s">
        <v>173</v>
      </c>
      <c r="C42761">
        <f t="shared" si="668"/>
        <v>97752</v>
      </c>
    </row>
    <row r="42762" spans="1:3">
      <c r="A42762" s="32" t="s">
        <v>33813</v>
      </c>
      <c r="B42762" s="32" t="s">
        <v>173</v>
      </c>
      <c r="C42762">
        <f t="shared" si="668"/>
        <v>97753</v>
      </c>
    </row>
    <row r="42763" spans="1:3">
      <c r="A42763" s="32" t="s">
        <v>33814</v>
      </c>
      <c r="B42763" s="32" t="s">
        <v>173</v>
      </c>
      <c r="C42763">
        <f t="shared" si="668"/>
        <v>97754</v>
      </c>
    </row>
    <row r="42764" spans="1:3">
      <c r="A42764" s="32" t="s">
        <v>33815</v>
      </c>
      <c r="B42764" s="32" t="s">
        <v>173</v>
      </c>
      <c r="C42764">
        <f t="shared" si="668"/>
        <v>97756</v>
      </c>
    </row>
    <row r="42765" spans="1:3">
      <c r="A42765" s="32" t="s">
        <v>33816</v>
      </c>
      <c r="B42765" s="32" t="s">
        <v>173</v>
      </c>
      <c r="C42765">
        <f t="shared" si="668"/>
        <v>97758</v>
      </c>
    </row>
    <row r="42766" spans="1:3">
      <c r="A42766" s="32" t="s">
        <v>33817</v>
      </c>
      <c r="B42766" s="32" t="s">
        <v>173</v>
      </c>
      <c r="C42766">
        <f t="shared" si="668"/>
        <v>97759</v>
      </c>
    </row>
    <row r="42767" spans="1:3">
      <c r="A42767" s="32" t="s">
        <v>33818</v>
      </c>
      <c r="B42767" s="32" t="s">
        <v>173</v>
      </c>
      <c r="C42767">
        <f t="shared" si="668"/>
        <v>97760</v>
      </c>
    </row>
    <row r="42768" spans="1:3">
      <c r="A42768" s="32" t="s">
        <v>33819</v>
      </c>
      <c r="B42768" s="32" t="s">
        <v>173</v>
      </c>
      <c r="C42768">
        <f t="shared" si="668"/>
        <v>97761</v>
      </c>
    </row>
    <row r="42769" spans="1:3">
      <c r="A42769" s="32" t="s">
        <v>33820</v>
      </c>
      <c r="B42769" s="32" t="s">
        <v>173</v>
      </c>
      <c r="C42769">
        <f t="shared" si="668"/>
        <v>97801</v>
      </c>
    </row>
    <row r="42770" spans="1:3">
      <c r="A42770" s="32" t="s">
        <v>33821</v>
      </c>
      <c r="B42770" s="32" t="s">
        <v>173</v>
      </c>
      <c r="C42770">
        <f t="shared" si="668"/>
        <v>97810</v>
      </c>
    </row>
    <row r="42771" spans="1:3">
      <c r="A42771" s="32" t="s">
        <v>33822</v>
      </c>
      <c r="B42771" s="32" t="s">
        <v>173</v>
      </c>
      <c r="C42771">
        <f t="shared" si="668"/>
        <v>97812</v>
      </c>
    </row>
    <row r="42772" spans="1:3">
      <c r="A42772" s="32" t="s">
        <v>33823</v>
      </c>
      <c r="B42772" s="32" t="s">
        <v>173</v>
      </c>
      <c r="C42772">
        <f t="shared" si="668"/>
        <v>97813</v>
      </c>
    </row>
    <row r="42773" spans="1:3">
      <c r="A42773" s="32" t="s">
        <v>33824</v>
      </c>
      <c r="B42773" s="32" t="s">
        <v>173</v>
      </c>
      <c r="C42773">
        <f t="shared" si="668"/>
        <v>97814</v>
      </c>
    </row>
    <row r="42774" spans="1:3">
      <c r="A42774" s="32" t="s">
        <v>33825</v>
      </c>
      <c r="B42774" s="32" t="s">
        <v>173</v>
      </c>
      <c r="C42774">
        <f t="shared" si="668"/>
        <v>97817</v>
      </c>
    </row>
    <row r="42775" spans="1:3">
      <c r="A42775" s="32" t="s">
        <v>33826</v>
      </c>
      <c r="B42775" s="32" t="s">
        <v>173</v>
      </c>
      <c r="C42775">
        <f t="shared" si="668"/>
        <v>97818</v>
      </c>
    </row>
    <row r="42776" spans="1:3">
      <c r="A42776" s="32" t="s">
        <v>33827</v>
      </c>
      <c r="B42776" s="32" t="s">
        <v>173</v>
      </c>
      <c r="C42776">
        <f t="shared" si="668"/>
        <v>97819</v>
      </c>
    </row>
    <row r="42777" spans="1:3">
      <c r="A42777" s="32" t="s">
        <v>33828</v>
      </c>
      <c r="B42777" s="32" t="s">
        <v>173</v>
      </c>
      <c r="C42777">
        <f t="shared" si="668"/>
        <v>97820</v>
      </c>
    </row>
    <row r="42778" spans="1:3">
      <c r="A42778" s="32" t="s">
        <v>33909</v>
      </c>
      <c r="B42778" s="32" t="s">
        <v>173</v>
      </c>
      <c r="C42778">
        <f t="shared" si="668"/>
        <v>97821</v>
      </c>
    </row>
    <row r="42779" spans="1:3">
      <c r="A42779" s="32" t="s">
        <v>33829</v>
      </c>
      <c r="B42779" s="32" t="s">
        <v>173</v>
      </c>
      <c r="C42779">
        <f t="shared" si="668"/>
        <v>97823</v>
      </c>
    </row>
    <row r="42780" spans="1:3">
      <c r="A42780" s="32" t="s">
        <v>33830</v>
      </c>
      <c r="B42780" s="32" t="s">
        <v>173</v>
      </c>
      <c r="C42780">
        <f t="shared" si="668"/>
        <v>97824</v>
      </c>
    </row>
    <row r="42781" spans="1:3">
      <c r="A42781" s="32" t="s">
        <v>33831</v>
      </c>
      <c r="B42781" s="32" t="s">
        <v>173</v>
      </c>
      <c r="C42781">
        <f t="shared" si="668"/>
        <v>97825</v>
      </c>
    </row>
    <row r="42782" spans="1:3">
      <c r="A42782" s="32" t="s">
        <v>33832</v>
      </c>
      <c r="B42782" s="32" t="s">
        <v>173</v>
      </c>
      <c r="C42782">
        <f t="shared" si="668"/>
        <v>97826</v>
      </c>
    </row>
    <row r="42783" spans="1:3">
      <c r="A42783" s="32" t="s">
        <v>33833</v>
      </c>
      <c r="B42783" s="32" t="s">
        <v>173</v>
      </c>
      <c r="C42783">
        <f t="shared" si="668"/>
        <v>97827</v>
      </c>
    </row>
    <row r="42784" spans="1:3">
      <c r="A42784" s="32" t="s">
        <v>33834</v>
      </c>
      <c r="B42784" s="32" t="s">
        <v>173</v>
      </c>
      <c r="C42784">
        <f t="shared" si="668"/>
        <v>97828</v>
      </c>
    </row>
    <row r="42785" spans="1:3">
      <c r="A42785" s="32" t="s">
        <v>33835</v>
      </c>
      <c r="B42785" s="32" t="s">
        <v>173</v>
      </c>
      <c r="C42785">
        <f t="shared" si="668"/>
        <v>97830</v>
      </c>
    </row>
    <row r="42786" spans="1:3">
      <c r="A42786" s="32" t="s">
        <v>33910</v>
      </c>
      <c r="B42786" s="32" t="s">
        <v>173</v>
      </c>
      <c r="C42786">
        <f t="shared" si="668"/>
        <v>97831</v>
      </c>
    </row>
    <row r="42787" spans="1:3">
      <c r="A42787" s="32" t="s">
        <v>33836</v>
      </c>
      <c r="B42787" s="32" t="s">
        <v>173</v>
      </c>
      <c r="C42787">
        <f t="shared" si="668"/>
        <v>97833</v>
      </c>
    </row>
    <row r="42788" spans="1:3">
      <c r="A42788" s="32" t="s">
        <v>33837</v>
      </c>
      <c r="B42788" s="32" t="s">
        <v>173</v>
      </c>
      <c r="C42788">
        <f t="shared" si="668"/>
        <v>97834</v>
      </c>
    </row>
    <row r="42789" spans="1:3">
      <c r="A42789" s="32" t="s">
        <v>33838</v>
      </c>
      <c r="B42789" s="32" t="s">
        <v>173</v>
      </c>
      <c r="C42789">
        <f t="shared" si="668"/>
        <v>97835</v>
      </c>
    </row>
    <row r="42790" spans="1:3">
      <c r="A42790" s="32" t="s">
        <v>33839</v>
      </c>
      <c r="B42790" s="32" t="s">
        <v>173</v>
      </c>
      <c r="C42790">
        <f t="shared" si="668"/>
        <v>97836</v>
      </c>
    </row>
    <row r="42791" spans="1:3">
      <c r="A42791" s="32" t="s">
        <v>33840</v>
      </c>
      <c r="B42791" s="32" t="s">
        <v>173</v>
      </c>
      <c r="C42791">
        <f t="shared" si="668"/>
        <v>97837</v>
      </c>
    </row>
    <row r="42792" spans="1:3">
      <c r="A42792" s="32" t="s">
        <v>33841</v>
      </c>
      <c r="B42792" s="32" t="s">
        <v>173</v>
      </c>
      <c r="C42792">
        <f t="shared" si="668"/>
        <v>97838</v>
      </c>
    </row>
    <row r="42793" spans="1:3">
      <c r="A42793" s="32" t="s">
        <v>33842</v>
      </c>
      <c r="B42793" s="32" t="s">
        <v>173</v>
      </c>
      <c r="C42793">
        <f t="shared" si="668"/>
        <v>97839</v>
      </c>
    </row>
    <row r="42794" spans="1:3">
      <c r="A42794" s="32" t="s">
        <v>33843</v>
      </c>
      <c r="B42794" s="32" t="s">
        <v>173</v>
      </c>
      <c r="C42794">
        <f t="shared" si="668"/>
        <v>97840</v>
      </c>
    </row>
    <row r="42795" spans="1:3">
      <c r="A42795" s="32" t="s">
        <v>33844</v>
      </c>
      <c r="B42795" s="32" t="s">
        <v>173</v>
      </c>
      <c r="C42795">
        <f t="shared" si="668"/>
        <v>97841</v>
      </c>
    </row>
    <row r="42796" spans="1:3">
      <c r="A42796" s="32" t="s">
        <v>33845</v>
      </c>
      <c r="B42796" s="32" t="s">
        <v>173</v>
      </c>
      <c r="C42796">
        <f t="shared" si="668"/>
        <v>97842</v>
      </c>
    </row>
    <row r="42797" spans="1:3">
      <c r="A42797" s="32" t="s">
        <v>33846</v>
      </c>
      <c r="B42797" s="32" t="s">
        <v>173</v>
      </c>
      <c r="C42797">
        <f t="shared" si="668"/>
        <v>97843</v>
      </c>
    </row>
    <row r="42798" spans="1:3">
      <c r="A42798" s="32" t="s">
        <v>33847</v>
      </c>
      <c r="B42798" s="32" t="s">
        <v>173</v>
      </c>
      <c r="C42798">
        <f t="shared" si="668"/>
        <v>97844</v>
      </c>
    </row>
    <row r="42799" spans="1:3">
      <c r="A42799" s="32" t="s">
        <v>33848</v>
      </c>
      <c r="B42799" s="32" t="s">
        <v>173</v>
      </c>
      <c r="C42799">
        <f t="shared" si="668"/>
        <v>97845</v>
      </c>
    </row>
    <row r="42800" spans="1:3">
      <c r="A42800" s="32" t="s">
        <v>33849</v>
      </c>
      <c r="B42800" s="32" t="s">
        <v>173</v>
      </c>
      <c r="C42800">
        <f t="shared" si="668"/>
        <v>97846</v>
      </c>
    </row>
    <row r="42801" spans="1:3">
      <c r="A42801" s="32" t="s">
        <v>33850</v>
      </c>
      <c r="B42801" s="32" t="s">
        <v>173</v>
      </c>
      <c r="C42801">
        <f t="shared" si="668"/>
        <v>97848</v>
      </c>
    </row>
    <row r="42802" spans="1:3">
      <c r="A42802" s="32" t="s">
        <v>33851</v>
      </c>
      <c r="B42802" s="32" t="s">
        <v>173</v>
      </c>
      <c r="C42802">
        <f t="shared" si="668"/>
        <v>97850</v>
      </c>
    </row>
    <row r="42803" spans="1:3">
      <c r="A42803" s="32" t="s">
        <v>33852</v>
      </c>
      <c r="B42803" s="32" t="s">
        <v>173</v>
      </c>
      <c r="C42803">
        <f t="shared" si="668"/>
        <v>97856</v>
      </c>
    </row>
    <row r="42804" spans="1:3">
      <c r="A42804" s="32" t="s">
        <v>33853</v>
      </c>
      <c r="B42804" s="32" t="s">
        <v>173</v>
      </c>
      <c r="C42804">
        <f t="shared" si="668"/>
        <v>97857</v>
      </c>
    </row>
    <row r="42805" spans="1:3">
      <c r="A42805" s="32" t="s">
        <v>33854</v>
      </c>
      <c r="B42805" s="32" t="s">
        <v>173</v>
      </c>
      <c r="C42805">
        <f t="shared" si="668"/>
        <v>97859</v>
      </c>
    </row>
    <row r="42806" spans="1:3">
      <c r="A42806" s="32" t="s">
        <v>33855</v>
      </c>
      <c r="B42806" s="32" t="s">
        <v>173</v>
      </c>
      <c r="C42806">
        <f t="shared" si="668"/>
        <v>97861</v>
      </c>
    </row>
    <row r="42807" spans="1:3">
      <c r="A42807" s="32" t="s">
        <v>33856</v>
      </c>
      <c r="B42807" s="32" t="s">
        <v>173</v>
      </c>
      <c r="C42807">
        <f t="shared" si="668"/>
        <v>97862</v>
      </c>
    </row>
    <row r="42808" spans="1:3">
      <c r="A42808" s="32" t="s">
        <v>33857</v>
      </c>
      <c r="B42808" s="32" t="s">
        <v>173</v>
      </c>
      <c r="C42808">
        <f t="shared" si="668"/>
        <v>97864</v>
      </c>
    </row>
    <row r="42809" spans="1:3">
      <c r="A42809" s="32" t="s">
        <v>33858</v>
      </c>
      <c r="B42809" s="32" t="s">
        <v>173</v>
      </c>
      <c r="C42809">
        <f t="shared" si="668"/>
        <v>97865</v>
      </c>
    </row>
    <row r="42810" spans="1:3">
      <c r="A42810" s="32" t="s">
        <v>33859</v>
      </c>
      <c r="B42810" s="32" t="s">
        <v>173</v>
      </c>
      <c r="C42810">
        <f t="shared" si="668"/>
        <v>97867</v>
      </c>
    </row>
    <row r="42811" spans="1:3">
      <c r="A42811" s="32" t="s">
        <v>33860</v>
      </c>
      <c r="B42811" s="32" t="s">
        <v>173</v>
      </c>
      <c r="C42811">
        <f t="shared" si="668"/>
        <v>97868</v>
      </c>
    </row>
    <row r="42812" spans="1:3">
      <c r="A42812" s="32" t="s">
        <v>33861</v>
      </c>
      <c r="B42812" s="32" t="s">
        <v>173</v>
      </c>
      <c r="C42812">
        <f t="shared" si="668"/>
        <v>97869</v>
      </c>
    </row>
    <row r="42813" spans="1:3">
      <c r="A42813" s="32" t="s">
        <v>33862</v>
      </c>
      <c r="B42813" s="32" t="s">
        <v>173</v>
      </c>
      <c r="C42813">
        <f t="shared" si="668"/>
        <v>97870</v>
      </c>
    </row>
    <row r="42814" spans="1:3">
      <c r="A42814" s="32" t="s">
        <v>33911</v>
      </c>
      <c r="B42814" s="32" t="s">
        <v>173</v>
      </c>
      <c r="C42814">
        <f t="shared" si="668"/>
        <v>97872</v>
      </c>
    </row>
    <row r="42815" spans="1:3">
      <c r="A42815" s="32" t="s">
        <v>33863</v>
      </c>
      <c r="B42815" s="32" t="s">
        <v>173</v>
      </c>
      <c r="C42815">
        <f t="shared" si="668"/>
        <v>97873</v>
      </c>
    </row>
    <row r="42816" spans="1:3">
      <c r="A42816" s="32" t="s">
        <v>33864</v>
      </c>
      <c r="B42816" s="32" t="s">
        <v>173</v>
      </c>
      <c r="C42816">
        <f t="shared" si="668"/>
        <v>97874</v>
      </c>
    </row>
    <row r="42817" spans="1:3">
      <c r="A42817" s="32" t="s">
        <v>33865</v>
      </c>
      <c r="B42817" s="32" t="s">
        <v>173</v>
      </c>
      <c r="C42817">
        <f t="shared" si="668"/>
        <v>97875</v>
      </c>
    </row>
    <row r="42818" spans="1:3">
      <c r="A42818" s="32" t="s">
        <v>33866</v>
      </c>
      <c r="B42818" s="32" t="s">
        <v>173</v>
      </c>
      <c r="C42818">
        <f t="shared" ref="C42818:C42881" si="669">1*A42818</f>
        <v>97876</v>
      </c>
    </row>
    <row r="42819" spans="1:3">
      <c r="A42819" s="32" t="s">
        <v>33867</v>
      </c>
      <c r="B42819" s="32" t="s">
        <v>173</v>
      </c>
      <c r="C42819">
        <f t="shared" si="669"/>
        <v>97877</v>
      </c>
    </row>
    <row r="42820" spans="1:3">
      <c r="A42820" s="32" t="s">
        <v>33868</v>
      </c>
      <c r="B42820" s="32" t="s">
        <v>173</v>
      </c>
      <c r="C42820">
        <f t="shared" si="669"/>
        <v>97880</v>
      </c>
    </row>
    <row r="42821" spans="1:3">
      <c r="A42821" s="32" t="s">
        <v>33869</v>
      </c>
      <c r="B42821" s="32" t="s">
        <v>173</v>
      </c>
      <c r="C42821">
        <f t="shared" si="669"/>
        <v>97882</v>
      </c>
    </row>
    <row r="42822" spans="1:3">
      <c r="A42822" s="32" t="s">
        <v>33870</v>
      </c>
      <c r="B42822" s="32" t="s">
        <v>173</v>
      </c>
      <c r="C42822">
        <f t="shared" si="669"/>
        <v>97883</v>
      </c>
    </row>
    <row r="42823" spans="1:3">
      <c r="A42823" s="32" t="s">
        <v>33871</v>
      </c>
      <c r="B42823" s="32" t="s">
        <v>173</v>
      </c>
      <c r="C42823">
        <f t="shared" si="669"/>
        <v>97884</v>
      </c>
    </row>
    <row r="42824" spans="1:3">
      <c r="A42824" s="32" t="s">
        <v>33872</v>
      </c>
      <c r="B42824" s="32" t="s">
        <v>173</v>
      </c>
      <c r="C42824">
        <f t="shared" si="669"/>
        <v>97885</v>
      </c>
    </row>
    <row r="42825" spans="1:3">
      <c r="A42825" s="32" t="s">
        <v>33873</v>
      </c>
      <c r="B42825" s="32" t="s">
        <v>173</v>
      </c>
      <c r="C42825">
        <f t="shared" si="669"/>
        <v>97886</v>
      </c>
    </row>
    <row r="42826" spans="1:3">
      <c r="A42826" s="32" t="s">
        <v>33874</v>
      </c>
      <c r="B42826" s="32" t="s">
        <v>173</v>
      </c>
      <c r="C42826">
        <f t="shared" si="669"/>
        <v>97901</v>
      </c>
    </row>
    <row r="42827" spans="1:3">
      <c r="A42827" s="32" t="s">
        <v>33875</v>
      </c>
      <c r="B42827" s="32" t="s">
        <v>173</v>
      </c>
      <c r="C42827">
        <f t="shared" si="669"/>
        <v>97902</v>
      </c>
    </row>
    <row r="42828" spans="1:3">
      <c r="A42828" s="32" t="s">
        <v>33876</v>
      </c>
      <c r="B42828" s="32" t="s">
        <v>173</v>
      </c>
      <c r="C42828">
        <f t="shared" si="669"/>
        <v>97903</v>
      </c>
    </row>
    <row r="42829" spans="1:3">
      <c r="A42829" s="32" t="s">
        <v>33877</v>
      </c>
      <c r="B42829" s="32" t="s">
        <v>173</v>
      </c>
      <c r="C42829">
        <f t="shared" si="669"/>
        <v>97904</v>
      </c>
    </row>
    <row r="42830" spans="1:3">
      <c r="A42830" s="32" t="s">
        <v>33878</v>
      </c>
      <c r="B42830" s="32" t="s">
        <v>173</v>
      </c>
      <c r="C42830">
        <f t="shared" si="669"/>
        <v>97905</v>
      </c>
    </row>
    <row r="42831" spans="1:3">
      <c r="A42831" s="32" t="s">
        <v>33879</v>
      </c>
      <c r="B42831" s="32" t="s">
        <v>173</v>
      </c>
      <c r="C42831">
        <f t="shared" si="669"/>
        <v>97906</v>
      </c>
    </row>
    <row r="42832" spans="1:3">
      <c r="A42832" s="32" t="s">
        <v>33880</v>
      </c>
      <c r="B42832" s="32" t="s">
        <v>173</v>
      </c>
      <c r="C42832">
        <f t="shared" si="669"/>
        <v>97907</v>
      </c>
    </row>
    <row r="42833" spans="1:3">
      <c r="A42833" s="32" t="s">
        <v>33881</v>
      </c>
      <c r="B42833" s="32" t="s">
        <v>173</v>
      </c>
      <c r="C42833">
        <f t="shared" si="669"/>
        <v>97908</v>
      </c>
    </row>
    <row r="42834" spans="1:3">
      <c r="A42834" s="32" t="s">
        <v>33882</v>
      </c>
      <c r="B42834" s="32" t="s">
        <v>173</v>
      </c>
      <c r="C42834">
        <f t="shared" si="669"/>
        <v>97909</v>
      </c>
    </row>
    <row r="42835" spans="1:3">
      <c r="A42835" s="32" t="s">
        <v>33883</v>
      </c>
      <c r="B42835" s="32" t="s">
        <v>173</v>
      </c>
      <c r="C42835">
        <f t="shared" si="669"/>
        <v>97910</v>
      </c>
    </row>
    <row r="42836" spans="1:3">
      <c r="A42836" s="32" t="s">
        <v>33884</v>
      </c>
      <c r="B42836" s="32" t="s">
        <v>173</v>
      </c>
      <c r="C42836">
        <f t="shared" si="669"/>
        <v>97911</v>
      </c>
    </row>
    <row r="42837" spans="1:3">
      <c r="A42837" s="32" t="s">
        <v>33885</v>
      </c>
      <c r="B42837" s="32" t="s">
        <v>173</v>
      </c>
      <c r="C42837">
        <f t="shared" si="669"/>
        <v>97913</v>
      </c>
    </row>
    <row r="42838" spans="1:3">
      <c r="A42838" s="32" t="s">
        <v>33886</v>
      </c>
      <c r="B42838" s="32" t="s">
        <v>173</v>
      </c>
      <c r="C42838">
        <f t="shared" si="669"/>
        <v>97914</v>
      </c>
    </row>
    <row r="42839" spans="1:3">
      <c r="A42839" s="32" t="s">
        <v>33887</v>
      </c>
      <c r="B42839" s="32" t="s">
        <v>173</v>
      </c>
      <c r="C42839">
        <f t="shared" si="669"/>
        <v>97917</v>
      </c>
    </row>
    <row r="42840" spans="1:3">
      <c r="A42840" s="32" t="s">
        <v>33888</v>
      </c>
      <c r="B42840" s="32" t="s">
        <v>173</v>
      </c>
      <c r="C42840">
        <f t="shared" si="669"/>
        <v>97918</v>
      </c>
    </row>
    <row r="42841" spans="1:3">
      <c r="A42841" s="32" t="s">
        <v>33889</v>
      </c>
      <c r="B42841" s="32" t="s">
        <v>173</v>
      </c>
      <c r="C42841">
        <f t="shared" si="669"/>
        <v>97920</v>
      </c>
    </row>
    <row r="42842" spans="1:3">
      <c r="A42842" s="32" t="s">
        <v>39222</v>
      </c>
      <c r="B42842" s="32" t="s">
        <v>183</v>
      </c>
      <c r="C42842">
        <f t="shared" si="669"/>
        <v>98001</v>
      </c>
    </row>
    <row r="42843" spans="1:3">
      <c r="A42843" s="32" t="s">
        <v>39223</v>
      </c>
      <c r="B42843" s="32" t="s">
        <v>183</v>
      </c>
      <c r="C42843">
        <f t="shared" si="669"/>
        <v>98002</v>
      </c>
    </row>
    <row r="42844" spans="1:3">
      <c r="A42844" s="32" t="s">
        <v>39224</v>
      </c>
      <c r="B42844" s="32" t="s">
        <v>183</v>
      </c>
      <c r="C42844">
        <f t="shared" si="669"/>
        <v>98003</v>
      </c>
    </row>
    <row r="42845" spans="1:3">
      <c r="A42845" s="32" t="s">
        <v>39225</v>
      </c>
      <c r="B42845" s="32" t="s">
        <v>183</v>
      </c>
      <c r="C42845">
        <f t="shared" si="669"/>
        <v>98004</v>
      </c>
    </row>
    <row r="42846" spans="1:3">
      <c r="A42846" s="32" t="s">
        <v>39226</v>
      </c>
      <c r="B42846" s="32" t="s">
        <v>183</v>
      </c>
      <c r="C42846">
        <f t="shared" si="669"/>
        <v>98005</v>
      </c>
    </row>
    <row r="42847" spans="1:3">
      <c r="A42847" s="32" t="s">
        <v>39227</v>
      </c>
      <c r="B42847" s="32" t="s">
        <v>183</v>
      </c>
      <c r="C42847">
        <f t="shared" si="669"/>
        <v>98006</v>
      </c>
    </row>
    <row r="42848" spans="1:3">
      <c r="A42848" s="32" t="s">
        <v>39228</v>
      </c>
      <c r="B42848" s="32" t="s">
        <v>183</v>
      </c>
      <c r="C42848">
        <f t="shared" si="669"/>
        <v>98007</v>
      </c>
    </row>
    <row r="42849" spans="1:3">
      <c r="A42849" s="32" t="s">
        <v>39229</v>
      </c>
      <c r="B42849" s="32" t="s">
        <v>183</v>
      </c>
      <c r="C42849">
        <f t="shared" si="669"/>
        <v>98008</v>
      </c>
    </row>
    <row r="42850" spans="1:3">
      <c r="A42850" s="32" t="s">
        <v>39230</v>
      </c>
      <c r="B42850" s="32" t="s">
        <v>183</v>
      </c>
      <c r="C42850">
        <f t="shared" si="669"/>
        <v>98009</v>
      </c>
    </row>
    <row r="42851" spans="1:3">
      <c r="A42851" s="32" t="s">
        <v>39231</v>
      </c>
      <c r="B42851" s="32" t="s">
        <v>183</v>
      </c>
      <c r="C42851">
        <f t="shared" si="669"/>
        <v>98010</v>
      </c>
    </row>
    <row r="42852" spans="1:3">
      <c r="A42852" s="32" t="s">
        <v>39232</v>
      </c>
      <c r="B42852" s="32" t="s">
        <v>183</v>
      </c>
      <c r="C42852">
        <f t="shared" si="669"/>
        <v>98011</v>
      </c>
    </row>
    <row r="42853" spans="1:3">
      <c r="A42853" s="32" t="s">
        <v>39233</v>
      </c>
      <c r="B42853" s="32" t="s">
        <v>183</v>
      </c>
      <c r="C42853">
        <f t="shared" si="669"/>
        <v>98012</v>
      </c>
    </row>
    <row r="42854" spans="1:3">
      <c r="A42854" s="32" t="s">
        <v>39234</v>
      </c>
      <c r="B42854" s="32" t="s">
        <v>183</v>
      </c>
      <c r="C42854">
        <f t="shared" si="669"/>
        <v>98013</v>
      </c>
    </row>
    <row r="42855" spans="1:3">
      <c r="A42855" s="32" t="s">
        <v>39235</v>
      </c>
      <c r="B42855" s="32" t="s">
        <v>183</v>
      </c>
      <c r="C42855">
        <f t="shared" si="669"/>
        <v>98014</v>
      </c>
    </row>
    <row r="42856" spans="1:3">
      <c r="A42856" s="32" t="s">
        <v>39236</v>
      </c>
      <c r="B42856" s="32" t="s">
        <v>183</v>
      </c>
      <c r="C42856">
        <f t="shared" si="669"/>
        <v>98015</v>
      </c>
    </row>
    <row r="42857" spans="1:3">
      <c r="A42857" s="32" t="s">
        <v>39237</v>
      </c>
      <c r="B42857" s="32" t="s">
        <v>183</v>
      </c>
      <c r="C42857">
        <f t="shared" si="669"/>
        <v>98019</v>
      </c>
    </row>
    <row r="42858" spans="1:3">
      <c r="A42858" s="32" t="s">
        <v>39238</v>
      </c>
      <c r="B42858" s="32" t="s">
        <v>183</v>
      </c>
      <c r="C42858">
        <f t="shared" si="669"/>
        <v>98020</v>
      </c>
    </row>
    <row r="42859" spans="1:3">
      <c r="A42859" s="32" t="s">
        <v>39239</v>
      </c>
      <c r="B42859" s="32" t="s">
        <v>183</v>
      </c>
      <c r="C42859">
        <f t="shared" si="669"/>
        <v>98021</v>
      </c>
    </row>
    <row r="42860" spans="1:3">
      <c r="A42860" s="32" t="s">
        <v>39240</v>
      </c>
      <c r="B42860" s="32" t="s">
        <v>183</v>
      </c>
      <c r="C42860">
        <f t="shared" si="669"/>
        <v>98022</v>
      </c>
    </row>
    <row r="42861" spans="1:3">
      <c r="A42861" s="32" t="s">
        <v>39241</v>
      </c>
      <c r="B42861" s="32" t="s">
        <v>183</v>
      </c>
      <c r="C42861">
        <f t="shared" si="669"/>
        <v>98023</v>
      </c>
    </row>
    <row r="42862" spans="1:3">
      <c r="A42862" s="32" t="s">
        <v>39242</v>
      </c>
      <c r="B42862" s="32" t="s">
        <v>183</v>
      </c>
      <c r="C42862">
        <f t="shared" si="669"/>
        <v>98024</v>
      </c>
    </row>
    <row r="42863" spans="1:3">
      <c r="A42863" s="32" t="s">
        <v>39243</v>
      </c>
      <c r="B42863" s="32" t="s">
        <v>183</v>
      </c>
      <c r="C42863">
        <f t="shared" si="669"/>
        <v>98025</v>
      </c>
    </row>
    <row r="42864" spans="1:3">
      <c r="A42864" s="32" t="s">
        <v>39244</v>
      </c>
      <c r="B42864" s="32" t="s">
        <v>183</v>
      </c>
      <c r="C42864">
        <f t="shared" si="669"/>
        <v>98026</v>
      </c>
    </row>
    <row r="42865" spans="1:3">
      <c r="A42865" s="32" t="s">
        <v>39245</v>
      </c>
      <c r="B42865" s="32" t="s">
        <v>183</v>
      </c>
      <c r="C42865">
        <f t="shared" si="669"/>
        <v>98027</v>
      </c>
    </row>
    <row r="42866" spans="1:3">
      <c r="A42866" s="32" t="s">
        <v>39246</v>
      </c>
      <c r="B42866" s="32" t="s">
        <v>183</v>
      </c>
      <c r="C42866">
        <f t="shared" si="669"/>
        <v>98028</v>
      </c>
    </row>
    <row r="42867" spans="1:3">
      <c r="A42867" s="32" t="s">
        <v>39247</v>
      </c>
      <c r="B42867" s="32" t="s">
        <v>183</v>
      </c>
      <c r="C42867">
        <f t="shared" si="669"/>
        <v>98029</v>
      </c>
    </row>
    <row r="42868" spans="1:3">
      <c r="A42868" s="32" t="s">
        <v>39248</v>
      </c>
      <c r="B42868" s="32" t="s">
        <v>183</v>
      </c>
      <c r="C42868">
        <f t="shared" si="669"/>
        <v>98030</v>
      </c>
    </row>
    <row r="42869" spans="1:3">
      <c r="A42869" s="32" t="s">
        <v>39249</v>
      </c>
      <c r="B42869" s="32" t="s">
        <v>183</v>
      </c>
      <c r="C42869">
        <f t="shared" si="669"/>
        <v>98031</v>
      </c>
    </row>
    <row r="42870" spans="1:3">
      <c r="A42870" s="32" t="s">
        <v>39250</v>
      </c>
      <c r="B42870" s="32" t="s">
        <v>183</v>
      </c>
      <c r="C42870">
        <f t="shared" si="669"/>
        <v>98032</v>
      </c>
    </row>
    <row r="42871" spans="1:3">
      <c r="A42871" s="32" t="s">
        <v>39251</v>
      </c>
      <c r="B42871" s="32" t="s">
        <v>183</v>
      </c>
      <c r="C42871">
        <f t="shared" si="669"/>
        <v>98033</v>
      </c>
    </row>
    <row r="42872" spans="1:3">
      <c r="A42872" s="32" t="s">
        <v>39252</v>
      </c>
      <c r="B42872" s="32" t="s">
        <v>183</v>
      </c>
      <c r="C42872">
        <f t="shared" si="669"/>
        <v>98034</v>
      </c>
    </row>
    <row r="42873" spans="1:3">
      <c r="A42873" s="32" t="s">
        <v>39253</v>
      </c>
      <c r="B42873" s="32" t="s">
        <v>183</v>
      </c>
      <c r="C42873">
        <f t="shared" si="669"/>
        <v>98035</v>
      </c>
    </row>
    <row r="42874" spans="1:3">
      <c r="A42874" s="32" t="s">
        <v>39254</v>
      </c>
      <c r="B42874" s="32" t="s">
        <v>183</v>
      </c>
      <c r="C42874">
        <f t="shared" si="669"/>
        <v>98036</v>
      </c>
    </row>
    <row r="42875" spans="1:3">
      <c r="A42875" s="32" t="s">
        <v>39255</v>
      </c>
      <c r="B42875" s="32" t="s">
        <v>183</v>
      </c>
      <c r="C42875">
        <f t="shared" si="669"/>
        <v>98037</v>
      </c>
    </row>
    <row r="42876" spans="1:3">
      <c r="A42876" s="32" t="s">
        <v>39256</v>
      </c>
      <c r="B42876" s="32" t="s">
        <v>183</v>
      </c>
      <c r="C42876">
        <f t="shared" si="669"/>
        <v>98038</v>
      </c>
    </row>
    <row r="42877" spans="1:3">
      <c r="A42877" s="32" t="s">
        <v>39257</v>
      </c>
      <c r="B42877" s="32" t="s">
        <v>183</v>
      </c>
      <c r="C42877">
        <f t="shared" si="669"/>
        <v>98039</v>
      </c>
    </row>
    <row r="42878" spans="1:3">
      <c r="A42878" s="32" t="s">
        <v>39258</v>
      </c>
      <c r="B42878" s="32" t="s">
        <v>183</v>
      </c>
      <c r="C42878">
        <f t="shared" si="669"/>
        <v>98040</v>
      </c>
    </row>
    <row r="42879" spans="1:3">
      <c r="A42879" s="32" t="s">
        <v>39259</v>
      </c>
      <c r="B42879" s="32" t="s">
        <v>183</v>
      </c>
      <c r="C42879">
        <f t="shared" si="669"/>
        <v>98041</v>
      </c>
    </row>
    <row r="42880" spans="1:3">
      <c r="A42880" s="32" t="s">
        <v>39260</v>
      </c>
      <c r="B42880" s="32" t="s">
        <v>183</v>
      </c>
      <c r="C42880">
        <f t="shared" si="669"/>
        <v>98042</v>
      </c>
    </row>
    <row r="42881" spans="1:3">
      <c r="A42881" s="32" t="s">
        <v>39261</v>
      </c>
      <c r="B42881" s="32" t="s">
        <v>183</v>
      </c>
      <c r="C42881">
        <f t="shared" si="669"/>
        <v>98043</v>
      </c>
    </row>
    <row r="42882" spans="1:3">
      <c r="A42882" s="32" t="s">
        <v>39262</v>
      </c>
      <c r="B42882" s="32" t="s">
        <v>183</v>
      </c>
      <c r="C42882">
        <f t="shared" ref="C42882:C42945" si="670">1*A42882</f>
        <v>98045</v>
      </c>
    </row>
    <row r="42883" spans="1:3">
      <c r="A42883" s="32" t="s">
        <v>39263</v>
      </c>
      <c r="B42883" s="32" t="s">
        <v>183</v>
      </c>
      <c r="C42883">
        <f t="shared" si="670"/>
        <v>98046</v>
      </c>
    </row>
    <row r="42884" spans="1:3">
      <c r="A42884" s="32" t="s">
        <v>39264</v>
      </c>
      <c r="B42884" s="32" t="s">
        <v>183</v>
      </c>
      <c r="C42884">
        <f t="shared" si="670"/>
        <v>98047</v>
      </c>
    </row>
    <row r="42885" spans="1:3">
      <c r="A42885" s="32" t="s">
        <v>39265</v>
      </c>
      <c r="B42885" s="32" t="s">
        <v>183</v>
      </c>
      <c r="C42885">
        <f t="shared" si="670"/>
        <v>98050</v>
      </c>
    </row>
    <row r="42886" spans="1:3">
      <c r="A42886" s="32" t="s">
        <v>39266</v>
      </c>
      <c r="B42886" s="32" t="s">
        <v>183</v>
      </c>
      <c r="C42886">
        <f t="shared" si="670"/>
        <v>98051</v>
      </c>
    </row>
    <row r="42887" spans="1:3">
      <c r="A42887" s="32" t="s">
        <v>39267</v>
      </c>
      <c r="B42887" s="32" t="s">
        <v>183</v>
      </c>
      <c r="C42887">
        <f t="shared" si="670"/>
        <v>98052</v>
      </c>
    </row>
    <row r="42888" spans="1:3">
      <c r="A42888" s="32" t="s">
        <v>39268</v>
      </c>
      <c r="B42888" s="32" t="s">
        <v>183</v>
      </c>
      <c r="C42888">
        <f t="shared" si="670"/>
        <v>98053</v>
      </c>
    </row>
    <row r="42889" spans="1:3">
      <c r="A42889" s="32" t="s">
        <v>39269</v>
      </c>
      <c r="B42889" s="32" t="s">
        <v>183</v>
      </c>
      <c r="C42889">
        <f t="shared" si="670"/>
        <v>98054</v>
      </c>
    </row>
    <row r="42890" spans="1:3">
      <c r="A42890" s="32" t="s">
        <v>39270</v>
      </c>
      <c r="B42890" s="32" t="s">
        <v>183</v>
      </c>
      <c r="C42890">
        <f t="shared" si="670"/>
        <v>98055</v>
      </c>
    </row>
    <row r="42891" spans="1:3">
      <c r="A42891" s="32" t="s">
        <v>39271</v>
      </c>
      <c r="B42891" s="32" t="s">
        <v>183</v>
      </c>
      <c r="C42891">
        <f t="shared" si="670"/>
        <v>98056</v>
      </c>
    </row>
    <row r="42892" spans="1:3">
      <c r="A42892" s="32" t="s">
        <v>39272</v>
      </c>
      <c r="B42892" s="32" t="s">
        <v>183</v>
      </c>
      <c r="C42892">
        <f t="shared" si="670"/>
        <v>98057</v>
      </c>
    </row>
    <row r="42893" spans="1:3">
      <c r="A42893" s="32" t="s">
        <v>39273</v>
      </c>
      <c r="B42893" s="32" t="s">
        <v>183</v>
      </c>
      <c r="C42893">
        <f t="shared" si="670"/>
        <v>98058</v>
      </c>
    </row>
    <row r="42894" spans="1:3">
      <c r="A42894" s="32" t="s">
        <v>39274</v>
      </c>
      <c r="B42894" s="32" t="s">
        <v>183</v>
      </c>
      <c r="C42894">
        <f t="shared" si="670"/>
        <v>98059</v>
      </c>
    </row>
    <row r="42895" spans="1:3">
      <c r="A42895" s="32" t="s">
        <v>39275</v>
      </c>
      <c r="B42895" s="32" t="s">
        <v>183</v>
      </c>
      <c r="C42895">
        <f t="shared" si="670"/>
        <v>98060</v>
      </c>
    </row>
    <row r="42896" spans="1:3">
      <c r="A42896" s="32" t="s">
        <v>39276</v>
      </c>
      <c r="B42896" s="32" t="s">
        <v>183</v>
      </c>
      <c r="C42896">
        <f t="shared" si="670"/>
        <v>98061</v>
      </c>
    </row>
    <row r="42897" spans="1:3">
      <c r="A42897" s="32" t="s">
        <v>39277</v>
      </c>
      <c r="B42897" s="32" t="s">
        <v>183</v>
      </c>
      <c r="C42897">
        <f t="shared" si="670"/>
        <v>98062</v>
      </c>
    </row>
    <row r="42898" spans="1:3">
      <c r="A42898" s="32" t="s">
        <v>39278</v>
      </c>
      <c r="B42898" s="32" t="s">
        <v>183</v>
      </c>
      <c r="C42898">
        <f t="shared" si="670"/>
        <v>98063</v>
      </c>
    </row>
    <row r="42899" spans="1:3">
      <c r="A42899" s="32" t="s">
        <v>39279</v>
      </c>
      <c r="B42899" s="32" t="s">
        <v>183</v>
      </c>
      <c r="C42899">
        <f t="shared" si="670"/>
        <v>98064</v>
      </c>
    </row>
    <row r="42900" spans="1:3">
      <c r="A42900" s="32" t="s">
        <v>39280</v>
      </c>
      <c r="B42900" s="32" t="s">
        <v>183</v>
      </c>
      <c r="C42900">
        <f t="shared" si="670"/>
        <v>98065</v>
      </c>
    </row>
    <row r="42901" spans="1:3">
      <c r="A42901" s="32" t="s">
        <v>39281</v>
      </c>
      <c r="B42901" s="32" t="s">
        <v>183</v>
      </c>
      <c r="C42901">
        <f t="shared" si="670"/>
        <v>98068</v>
      </c>
    </row>
    <row r="42902" spans="1:3">
      <c r="A42902" s="32" t="s">
        <v>39282</v>
      </c>
      <c r="B42902" s="32" t="s">
        <v>183</v>
      </c>
      <c r="C42902">
        <f t="shared" si="670"/>
        <v>98070</v>
      </c>
    </row>
    <row r="42903" spans="1:3">
      <c r="A42903" s="32" t="s">
        <v>39283</v>
      </c>
      <c r="B42903" s="32" t="s">
        <v>183</v>
      </c>
      <c r="C42903">
        <f t="shared" si="670"/>
        <v>98071</v>
      </c>
    </row>
    <row r="42904" spans="1:3">
      <c r="A42904" s="32" t="s">
        <v>39284</v>
      </c>
      <c r="B42904" s="32" t="s">
        <v>183</v>
      </c>
      <c r="C42904">
        <f t="shared" si="670"/>
        <v>98072</v>
      </c>
    </row>
    <row r="42905" spans="1:3">
      <c r="A42905" s="32" t="s">
        <v>39285</v>
      </c>
      <c r="B42905" s="32" t="s">
        <v>183</v>
      </c>
      <c r="C42905">
        <f t="shared" si="670"/>
        <v>98073</v>
      </c>
    </row>
    <row r="42906" spans="1:3">
      <c r="A42906" s="32" t="s">
        <v>39286</v>
      </c>
      <c r="B42906" s="32" t="s">
        <v>183</v>
      </c>
      <c r="C42906">
        <f t="shared" si="670"/>
        <v>98074</v>
      </c>
    </row>
    <row r="42907" spans="1:3">
      <c r="A42907" s="32" t="s">
        <v>39287</v>
      </c>
      <c r="B42907" s="32" t="s">
        <v>183</v>
      </c>
      <c r="C42907">
        <f t="shared" si="670"/>
        <v>98075</v>
      </c>
    </row>
    <row r="42908" spans="1:3">
      <c r="A42908" s="32" t="s">
        <v>39288</v>
      </c>
      <c r="B42908" s="32" t="s">
        <v>183</v>
      </c>
      <c r="C42908">
        <f t="shared" si="670"/>
        <v>98077</v>
      </c>
    </row>
    <row r="42909" spans="1:3">
      <c r="A42909" s="32" t="s">
        <v>39289</v>
      </c>
      <c r="B42909" s="32" t="s">
        <v>183</v>
      </c>
      <c r="C42909">
        <f t="shared" si="670"/>
        <v>98082</v>
      </c>
    </row>
    <row r="42910" spans="1:3">
      <c r="A42910" s="32" t="s">
        <v>39290</v>
      </c>
      <c r="B42910" s="32" t="s">
        <v>183</v>
      </c>
      <c r="C42910">
        <f t="shared" si="670"/>
        <v>98083</v>
      </c>
    </row>
    <row r="42911" spans="1:3">
      <c r="A42911" s="32" t="s">
        <v>39291</v>
      </c>
      <c r="B42911" s="32" t="s">
        <v>183</v>
      </c>
      <c r="C42911">
        <f t="shared" si="670"/>
        <v>98087</v>
      </c>
    </row>
    <row r="42912" spans="1:3">
      <c r="A42912" s="32" t="s">
        <v>39292</v>
      </c>
      <c r="B42912" s="32" t="s">
        <v>183</v>
      </c>
      <c r="C42912">
        <f t="shared" si="670"/>
        <v>98089</v>
      </c>
    </row>
    <row r="42913" spans="1:3">
      <c r="A42913" s="32" t="s">
        <v>39293</v>
      </c>
      <c r="B42913" s="32" t="s">
        <v>183</v>
      </c>
      <c r="C42913">
        <f t="shared" si="670"/>
        <v>98092</v>
      </c>
    </row>
    <row r="42914" spans="1:3">
      <c r="A42914" s="32" t="s">
        <v>39294</v>
      </c>
      <c r="B42914" s="32" t="s">
        <v>183</v>
      </c>
      <c r="C42914">
        <f t="shared" si="670"/>
        <v>98093</v>
      </c>
    </row>
    <row r="42915" spans="1:3">
      <c r="A42915" s="32" t="s">
        <v>39295</v>
      </c>
      <c r="B42915" s="32" t="s">
        <v>183</v>
      </c>
      <c r="C42915">
        <f t="shared" si="670"/>
        <v>98100</v>
      </c>
    </row>
    <row r="42916" spans="1:3">
      <c r="A42916" s="32" t="s">
        <v>39296</v>
      </c>
      <c r="B42916" s="32" t="s">
        <v>183</v>
      </c>
      <c r="C42916">
        <f t="shared" si="670"/>
        <v>98101</v>
      </c>
    </row>
    <row r="42917" spans="1:3">
      <c r="A42917" s="32" t="s">
        <v>39297</v>
      </c>
      <c r="B42917" s="32" t="s">
        <v>183</v>
      </c>
      <c r="C42917">
        <f t="shared" si="670"/>
        <v>98102</v>
      </c>
    </row>
    <row r="42918" spans="1:3">
      <c r="A42918" s="32" t="s">
        <v>39298</v>
      </c>
      <c r="B42918" s="32" t="s">
        <v>183</v>
      </c>
      <c r="C42918">
        <f t="shared" si="670"/>
        <v>98103</v>
      </c>
    </row>
    <row r="42919" spans="1:3">
      <c r="A42919" s="32" t="s">
        <v>39299</v>
      </c>
      <c r="B42919" s="32" t="s">
        <v>183</v>
      </c>
      <c r="C42919">
        <f t="shared" si="670"/>
        <v>98104</v>
      </c>
    </row>
    <row r="42920" spans="1:3">
      <c r="A42920" s="32" t="s">
        <v>39300</v>
      </c>
      <c r="B42920" s="32" t="s">
        <v>183</v>
      </c>
      <c r="C42920">
        <f t="shared" si="670"/>
        <v>98105</v>
      </c>
    </row>
    <row r="42921" spans="1:3">
      <c r="A42921" s="32" t="s">
        <v>39301</v>
      </c>
      <c r="B42921" s="32" t="s">
        <v>183</v>
      </c>
      <c r="C42921">
        <f t="shared" si="670"/>
        <v>98106</v>
      </c>
    </row>
    <row r="42922" spans="1:3">
      <c r="A42922" s="32" t="s">
        <v>39302</v>
      </c>
      <c r="B42922" s="32" t="s">
        <v>183</v>
      </c>
      <c r="C42922">
        <f t="shared" si="670"/>
        <v>98107</v>
      </c>
    </row>
    <row r="42923" spans="1:3">
      <c r="A42923" s="32" t="s">
        <v>39303</v>
      </c>
      <c r="B42923" s="32" t="s">
        <v>183</v>
      </c>
      <c r="C42923">
        <f t="shared" si="670"/>
        <v>98108</v>
      </c>
    </row>
    <row r="42924" spans="1:3">
      <c r="A42924" s="32" t="s">
        <v>39304</v>
      </c>
      <c r="B42924" s="32" t="s">
        <v>183</v>
      </c>
      <c r="C42924">
        <f t="shared" si="670"/>
        <v>98109</v>
      </c>
    </row>
    <row r="42925" spans="1:3">
      <c r="A42925" s="32" t="s">
        <v>39305</v>
      </c>
      <c r="B42925" s="32" t="s">
        <v>183</v>
      </c>
      <c r="C42925">
        <f t="shared" si="670"/>
        <v>98110</v>
      </c>
    </row>
    <row r="42926" spans="1:3">
      <c r="A42926" s="32" t="s">
        <v>39306</v>
      </c>
      <c r="B42926" s="32" t="s">
        <v>183</v>
      </c>
      <c r="C42926">
        <f t="shared" si="670"/>
        <v>98111</v>
      </c>
    </row>
    <row r="42927" spans="1:3">
      <c r="A42927" s="32" t="s">
        <v>39307</v>
      </c>
      <c r="B42927" s="32" t="s">
        <v>183</v>
      </c>
      <c r="C42927">
        <f t="shared" si="670"/>
        <v>98112</v>
      </c>
    </row>
    <row r="42928" spans="1:3">
      <c r="A42928" s="32" t="s">
        <v>39308</v>
      </c>
      <c r="B42928" s="32" t="s">
        <v>183</v>
      </c>
      <c r="C42928">
        <f t="shared" si="670"/>
        <v>98113</v>
      </c>
    </row>
    <row r="42929" spans="1:3">
      <c r="A42929" s="32" t="s">
        <v>39309</v>
      </c>
      <c r="B42929" s="32" t="s">
        <v>183</v>
      </c>
      <c r="C42929">
        <f t="shared" si="670"/>
        <v>98114</v>
      </c>
    </row>
    <row r="42930" spans="1:3">
      <c r="A42930" s="32" t="s">
        <v>39310</v>
      </c>
      <c r="B42930" s="32" t="s">
        <v>183</v>
      </c>
      <c r="C42930">
        <f t="shared" si="670"/>
        <v>98115</v>
      </c>
    </row>
    <row r="42931" spans="1:3">
      <c r="A42931" s="32" t="s">
        <v>39311</v>
      </c>
      <c r="B42931" s="32" t="s">
        <v>183</v>
      </c>
      <c r="C42931">
        <f t="shared" si="670"/>
        <v>98116</v>
      </c>
    </row>
    <row r="42932" spans="1:3">
      <c r="A42932" s="32" t="s">
        <v>39312</v>
      </c>
      <c r="B42932" s="32" t="s">
        <v>183</v>
      </c>
      <c r="C42932">
        <f t="shared" si="670"/>
        <v>98117</v>
      </c>
    </row>
    <row r="42933" spans="1:3">
      <c r="A42933" s="32" t="s">
        <v>39313</v>
      </c>
      <c r="B42933" s="32" t="s">
        <v>183</v>
      </c>
      <c r="C42933">
        <f t="shared" si="670"/>
        <v>98118</v>
      </c>
    </row>
    <row r="42934" spans="1:3">
      <c r="A42934" s="32" t="s">
        <v>39314</v>
      </c>
      <c r="B42934" s="32" t="s">
        <v>183</v>
      </c>
      <c r="C42934">
        <f t="shared" si="670"/>
        <v>98119</v>
      </c>
    </row>
    <row r="42935" spans="1:3">
      <c r="A42935" s="32" t="s">
        <v>39315</v>
      </c>
      <c r="B42935" s="32" t="s">
        <v>183</v>
      </c>
      <c r="C42935">
        <f t="shared" si="670"/>
        <v>98121</v>
      </c>
    </row>
    <row r="42936" spans="1:3">
      <c r="A42936" s="32" t="s">
        <v>39316</v>
      </c>
      <c r="B42936" s="32" t="s">
        <v>183</v>
      </c>
      <c r="C42936">
        <f t="shared" si="670"/>
        <v>98122</v>
      </c>
    </row>
    <row r="42937" spans="1:3">
      <c r="A42937" s="32" t="s">
        <v>39317</v>
      </c>
      <c r="B42937" s="32" t="s">
        <v>183</v>
      </c>
      <c r="C42937">
        <f t="shared" si="670"/>
        <v>98124</v>
      </c>
    </row>
    <row r="42938" spans="1:3">
      <c r="A42938" s="32" t="s">
        <v>39318</v>
      </c>
      <c r="B42938" s="32" t="s">
        <v>183</v>
      </c>
      <c r="C42938">
        <f t="shared" si="670"/>
        <v>98125</v>
      </c>
    </row>
    <row r="42939" spans="1:3">
      <c r="A42939" s="32" t="s">
        <v>39319</v>
      </c>
      <c r="B42939" s="32" t="s">
        <v>183</v>
      </c>
      <c r="C42939">
        <f t="shared" si="670"/>
        <v>98126</v>
      </c>
    </row>
    <row r="42940" spans="1:3">
      <c r="A42940" s="32" t="s">
        <v>39320</v>
      </c>
      <c r="B42940" s="32" t="s">
        <v>183</v>
      </c>
      <c r="C42940">
        <f t="shared" si="670"/>
        <v>98127</v>
      </c>
    </row>
    <row r="42941" spans="1:3">
      <c r="A42941" s="32" t="s">
        <v>39321</v>
      </c>
      <c r="B42941" s="32" t="s">
        <v>183</v>
      </c>
      <c r="C42941">
        <f t="shared" si="670"/>
        <v>98129</v>
      </c>
    </row>
    <row r="42942" spans="1:3">
      <c r="A42942" s="32" t="s">
        <v>39322</v>
      </c>
      <c r="B42942" s="32" t="s">
        <v>183</v>
      </c>
      <c r="C42942">
        <f t="shared" si="670"/>
        <v>98130</v>
      </c>
    </row>
    <row r="42943" spans="1:3">
      <c r="A42943" s="32" t="s">
        <v>39323</v>
      </c>
      <c r="B42943" s="32" t="s">
        <v>183</v>
      </c>
      <c r="C42943">
        <f t="shared" si="670"/>
        <v>98131</v>
      </c>
    </row>
    <row r="42944" spans="1:3">
      <c r="A42944" s="32" t="s">
        <v>39324</v>
      </c>
      <c r="B42944" s="32" t="s">
        <v>183</v>
      </c>
      <c r="C42944">
        <f t="shared" si="670"/>
        <v>98132</v>
      </c>
    </row>
    <row r="42945" spans="1:3">
      <c r="A42945" s="32" t="s">
        <v>39325</v>
      </c>
      <c r="B42945" s="32" t="s">
        <v>183</v>
      </c>
      <c r="C42945">
        <f t="shared" si="670"/>
        <v>98133</v>
      </c>
    </row>
    <row r="42946" spans="1:3">
      <c r="A42946" s="32" t="s">
        <v>39326</v>
      </c>
      <c r="B42946" s="32" t="s">
        <v>183</v>
      </c>
      <c r="C42946">
        <f t="shared" ref="C42946:C43009" si="671">1*A42946</f>
        <v>98134</v>
      </c>
    </row>
    <row r="42947" spans="1:3">
      <c r="A42947" s="32" t="s">
        <v>39327</v>
      </c>
      <c r="B42947" s="32" t="s">
        <v>183</v>
      </c>
      <c r="C42947">
        <f t="shared" si="671"/>
        <v>98136</v>
      </c>
    </row>
    <row r="42948" spans="1:3">
      <c r="A42948" s="32" t="s">
        <v>39328</v>
      </c>
      <c r="B42948" s="32" t="s">
        <v>183</v>
      </c>
      <c r="C42948">
        <f t="shared" si="671"/>
        <v>98138</v>
      </c>
    </row>
    <row r="42949" spans="1:3">
      <c r="A42949" s="32" t="s">
        <v>39329</v>
      </c>
      <c r="B42949" s="32" t="s">
        <v>183</v>
      </c>
      <c r="C42949">
        <f t="shared" si="671"/>
        <v>98139</v>
      </c>
    </row>
    <row r="42950" spans="1:3">
      <c r="A42950" s="32" t="s">
        <v>39330</v>
      </c>
      <c r="B42950" s="32" t="s">
        <v>183</v>
      </c>
      <c r="C42950">
        <f t="shared" si="671"/>
        <v>98140</v>
      </c>
    </row>
    <row r="42951" spans="1:3">
      <c r="A42951" s="32" t="s">
        <v>39331</v>
      </c>
      <c r="B42951" s="32" t="s">
        <v>183</v>
      </c>
      <c r="C42951">
        <f t="shared" si="671"/>
        <v>98141</v>
      </c>
    </row>
    <row r="42952" spans="1:3">
      <c r="A42952" s="32" t="s">
        <v>39332</v>
      </c>
      <c r="B42952" s="32" t="s">
        <v>183</v>
      </c>
      <c r="C42952">
        <f t="shared" si="671"/>
        <v>98144</v>
      </c>
    </row>
    <row r="42953" spans="1:3">
      <c r="A42953" s="32" t="s">
        <v>39333</v>
      </c>
      <c r="B42953" s="32" t="s">
        <v>183</v>
      </c>
      <c r="C42953">
        <f t="shared" si="671"/>
        <v>98145</v>
      </c>
    </row>
    <row r="42954" spans="1:3">
      <c r="A42954" s="32" t="s">
        <v>39334</v>
      </c>
      <c r="B42954" s="32" t="s">
        <v>183</v>
      </c>
      <c r="C42954">
        <f t="shared" si="671"/>
        <v>98146</v>
      </c>
    </row>
    <row r="42955" spans="1:3">
      <c r="A42955" s="32" t="s">
        <v>39335</v>
      </c>
      <c r="B42955" s="32" t="s">
        <v>183</v>
      </c>
      <c r="C42955">
        <f t="shared" si="671"/>
        <v>98148</v>
      </c>
    </row>
    <row r="42956" spans="1:3">
      <c r="A42956" s="32" t="s">
        <v>39336</v>
      </c>
      <c r="B42956" s="32" t="s">
        <v>183</v>
      </c>
      <c r="C42956">
        <f t="shared" si="671"/>
        <v>98150</v>
      </c>
    </row>
    <row r="42957" spans="1:3">
      <c r="A42957" s="32" t="s">
        <v>39337</v>
      </c>
      <c r="B42957" s="32" t="s">
        <v>183</v>
      </c>
      <c r="C42957">
        <f t="shared" si="671"/>
        <v>98151</v>
      </c>
    </row>
    <row r="42958" spans="1:3">
      <c r="A42958" s="32" t="s">
        <v>39338</v>
      </c>
      <c r="B42958" s="32" t="s">
        <v>183</v>
      </c>
      <c r="C42958">
        <f t="shared" si="671"/>
        <v>98154</v>
      </c>
    </row>
    <row r="42959" spans="1:3">
      <c r="A42959" s="32" t="s">
        <v>39339</v>
      </c>
      <c r="B42959" s="32" t="s">
        <v>183</v>
      </c>
      <c r="C42959">
        <f t="shared" si="671"/>
        <v>98155</v>
      </c>
    </row>
    <row r="42960" spans="1:3">
      <c r="A42960" s="32" t="s">
        <v>39340</v>
      </c>
      <c r="B42960" s="32" t="s">
        <v>183</v>
      </c>
      <c r="C42960">
        <f t="shared" si="671"/>
        <v>98158</v>
      </c>
    </row>
    <row r="42961" spans="1:3">
      <c r="A42961" s="32" t="s">
        <v>39341</v>
      </c>
      <c r="B42961" s="32" t="s">
        <v>183</v>
      </c>
      <c r="C42961">
        <f t="shared" si="671"/>
        <v>98160</v>
      </c>
    </row>
    <row r="42962" spans="1:3">
      <c r="A42962" s="32" t="s">
        <v>39342</v>
      </c>
      <c r="B42962" s="32" t="s">
        <v>183</v>
      </c>
      <c r="C42962">
        <f t="shared" si="671"/>
        <v>98161</v>
      </c>
    </row>
    <row r="42963" spans="1:3">
      <c r="A42963" s="32" t="s">
        <v>39343</v>
      </c>
      <c r="B42963" s="32" t="s">
        <v>183</v>
      </c>
      <c r="C42963">
        <f t="shared" si="671"/>
        <v>98164</v>
      </c>
    </row>
    <row r="42964" spans="1:3">
      <c r="A42964" s="32" t="s">
        <v>39344</v>
      </c>
      <c r="B42964" s="32" t="s">
        <v>183</v>
      </c>
      <c r="C42964">
        <f t="shared" si="671"/>
        <v>98165</v>
      </c>
    </row>
    <row r="42965" spans="1:3">
      <c r="A42965" s="32" t="s">
        <v>39345</v>
      </c>
      <c r="B42965" s="32" t="s">
        <v>183</v>
      </c>
      <c r="C42965">
        <f t="shared" si="671"/>
        <v>98166</v>
      </c>
    </row>
    <row r="42966" spans="1:3">
      <c r="A42966" s="32" t="s">
        <v>39346</v>
      </c>
      <c r="B42966" s="32" t="s">
        <v>183</v>
      </c>
      <c r="C42966">
        <f t="shared" si="671"/>
        <v>98168</v>
      </c>
    </row>
    <row r="42967" spans="1:3">
      <c r="A42967" s="32" t="s">
        <v>39347</v>
      </c>
      <c r="B42967" s="32" t="s">
        <v>183</v>
      </c>
      <c r="C42967">
        <f t="shared" si="671"/>
        <v>98170</v>
      </c>
    </row>
    <row r="42968" spans="1:3">
      <c r="A42968" s="32" t="s">
        <v>39348</v>
      </c>
      <c r="B42968" s="32" t="s">
        <v>183</v>
      </c>
      <c r="C42968">
        <f t="shared" si="671"/>
        <v>98171</v>
      </c>
    </row>
    <row r="42969" spans="1:3">
      <c r="A42969" s="32" t="s">
        <v>39349</v>
      </c>
      <c r="B42969" s="32" t="s">
        <v>183</v>
      </c>
      <c r="C42969">
        <f t="shared" si="671"/>
        <v>98174</v>
      </c>
    </row>
    <row r="42970" spans="1:3">
      <c r="A42970" s="32" t="s">
        <v>39350</v>
      </c>
      <c r="B42970" s="32" t="s">
        <v>183</v>
      </c>
      <c r="C42970">
        <f t="shared" si="671"/>
        <v>98175</v>
      </c>
    </row>
    <row r="42971" spans="1:3">
      <c r="A42971" s="32" t="s">
        <v>39351</v>
      </c>
      <c r="B42971" s="32" t="s">
        <v>183</v>
      </c>
      <c r="C42971">
        <f t="shared" si="671"/>
        <v>98177</v>
      </c>
    </row>
    <row r="42972" spans="1:3">
      <c r="A42972" s="32" t="s">
        <v>39352</v>
      </c>
      <c r="B42972" s="32" t="s">
        <v>183</v>
      </c>
      <c r="C42972">
        <f t="shared" si="671"/>
        <v>98178</v>
      </c>
    </row>
    <row r="42973" spans="1:3">
      <c r="A42973" s="32" t="s">
        <v>39353</v>
      </c>
      <c r="B42973" s="32" t="s">
        <v>183</v>
      </c>
      <c r="C42973">
        <f t="shared" si="671"/>
        <v>98181</v>
      </c>
    </row>
    <row r="42974" spans="1:3">
      <c r="A42974" s="32" t="s">
        <v>39354</v>
      </c>
      <c r="B42974" s="32" t="s">
        <v>183</v>
      </c>
      <c r="C42974">
        <f t="shared" si="671"/>
        <v>98184</v>
      </c>
    </row>
    <row r="42975" spans="1:3">
      <c r="A42975" s="32" t="s">
        <v>39355</v>
      </c>
      <c r="B42975" s="32" t="s">
        <v>183</v>
      </c>
      <c r="C42975">
        <f t="shared" si="671"/>
        <v>98185</v>
      </c>
    </row>
    <row r="42976" spans="1:3">
      <c r="A42976" s="32" t="s">
        <v>39356</v>
      </c>
      <c r="B42976" s="32" t="s">
        <v>183</v>
      </c>
      <c r="C42976">
        <f t="shared" si="671"/>
        <v>98188</v>
      </c>
    </row>
    <row r="42977" spans="1:3">
      <c r="A42977" s="32" t="s">
        <v>39357</v>
      </c>
      <c r="B42977" s="32" t="s">
        <v>183</v>
      </c>
      <c r="C42977">
        <f t="shared" si="671"/>
        <v>98189</v>
      </c>
    </row>
    <row r="42978" spans="1:3">
      <c r="A42978" s="32" t="s">
        <v>39358</v>
      </c>
      <c r="B42978" s="32" t="s">
        <v>183</v>
      </c>
      <c r="C42978">
        <f t="shared" si="671"/>
        <v>98190</v>
      </c>
    </row>
    <row r="42979" spans="1:3">
      <c r="A42979" s="32" t="s">
        <v>39359</v>
      </c>
      <c r="B42979" s="32" t="s">
        <v>183</v>
      </c>
      <c r="C42979">
        <f t="shared" si="671"/>
        <v>98191</v>
      </c>
    </row>
    <row r="42980" spans="1:3">
      <c r="A42980" s="32" t="s">
        <v>39360</v>
      </c>
      <c r="B42980" s="32" t="s">
        <v>183</v>
      </c>
      <c r="C42980">
        <f t="shared" si="671"/>
        <v>98194</v>
      </c>
    </row>
    <row r="42981" spans="1:3">
      <c r="A42981" s="32" t="s">
        <v>39361</v>
      </c>
      <c r="B42981" s="32" t="s">
        <v>183</v>
      </c>
      <c r="C42981">
        <f t="shared" si="671"/>
        <v>98195</v>
      </c>
    </row>
    <row r="42982" spans="1:3">
      <c r="A42982" s="32" t="s">
        <v>39362</v>
      </c>
      <c r="B42982" s="32" t="s">
        <v>183</v>
      </c>
      <c r="C42982">
        <f t="shared" si="671"/>
        <v>98198</v>
      </c>
    </row>
    <row r="42983" spans="1:3">
      <c r="A42983" s="32" t="s">
        <v>39363</v>
      </c>
      <c r="B42983" s="32" t="s">
        <v>183</v>
      </c>
      <c r="C42983">
        <f t="shared" si="671"/>
        <v>98199</v>
      </c>
    </row>
    <row r="42984" spans="1:3">
      <c r="A42984" s="32" t="s">
        <v>39364</v>
      </c>
      <c r="B42984" s="32" t="s">
        <v>183</v>
      </c>
      <c r="C42984">
        <f t="shared" si="671"/>
        <v>98200</v>
      </c>
    </row>
    <row r="42985" spans="1:3">
      <c r="A42985" s="32" t="s">
        <v>39365</v>
      </c>
      <c r="B42985" s="32" t="s">
        <v>183</v>
      </c>
      <c r="C42985">
        <f t="shared" si="671"/>
        <v>98201</v>
      </c>
    </row>
    <row r="42986" spans="1:3">
      <c r="A42986" s="32" t="s">
        <v>39366</v>
      </c>
      <c r="B42986" s="32" t="s">
        <v>183</v>
      </c>
      <c r="C42986">
        <f t="shared" si="671"/>
        <v>98203</v>
      </c>
    </row>
    <row r="42987" spans="1:3">
      <c r="A42987" s="32" t="s">
        <v>39367</v>
      </c>
      <c r="B42987" s="32" t="s">
        <v>183</v>
      </c>
      <c r="C42987">
        <f t="shared" si="671"/>
        <v>98204</v>
      </c>
    </row>
    <row r="42988" spans="1:3">
      <c r="A42988" s="32" t="s">
        <v>39368</v>
      </c>
      <c r="B42988" s="32" t="s">
        <v>183</v>
      </c>
      <c r="C42988">
        <f t="shared" si="671"/>
        <v>98205</v>
      </c>
    </row>
    <row r="42989" spans="1:3">
      <c r="A42989" s="32" t="s">
        <v>39369</v>
      </c>
      <c r="B42989" s="32" t="s">
        <v>183</v>
      </c>
      <c r="C42989">
        <f t="shared" si="671"/>
        <v>98206</v>
      </c>
    </row>
    <row r="42990" spans="1:3">
      <c r="A42990" s="32" t="s">
        <v>39370</v>
      </c>
      <c r="B42990" s="32" t="s">
        <v>183</v>
      </c>
      <c r="C42990">
        <f t="shared" si="671"/>
        <v>98207</v>
      </c>
    </row>
    <row r="42991" spans="1:3">
      <c r="A42991" s="32" t="s">
        <v>39371</v>
      </c>
      <c r="B42991" s="32" t="s">
        <v>183</v>
      </c>
      <c r="C42991">
        <f t="shared" si="671"/>
        <v>98208</v>
      </c>
    </row>
    <row r="42992" spans="1:3">
      <c r="A42992" s="32" t="s">
        <v>39372</v>
      </c>
      <c r="B42992" s="32" t="s">
        <v>183</v>
      </c>
      <c r="C42992">
        <f t="shared" si="671"/>
        <v>98213</v>
      </c>
    </row>
    <row r="42993" spans="1:3">
      <c r="A42993" s="32" t="s">
        <v>39373</v>
      </c>
      <c r="B42993" s="32" t="s">
        <v>183</v>
      </c>
      <c r="C42993">
        <f t="shared" si="671"/>
        <v>98220</v>
      </c>
    </row>
    <row r="42994" spans="1:3">
      <c r="A42994" s="32" t="s">
        <v>39374</v>
      </c>
      <c r="B42994" s="32" t="s">
        <v>183</v>
      </c>
      <c r="C42994">
        <f t="shared" si="671"/>
        <v>98221</v>
      </c>
    </row>
    <row r="42995" spans="1:3">
      <c r="A42995" s="32" t="s">
        <v>39375</v>
      </c>
      <c r="B42995" s="32" t="s">
        <v>183</v>
      </c>
      <c r="C42995">
        <f t="shared" si="671"/>
        <v>98222</v>
      </c>
    </row>
    <row r="42996" spans="1:3">
      <c r="A42996" s="32" t="s">
        <v>39376</v>
      </c>
      <c r="B42996" s="32" t="s">
        <v>183</v>
      </c>
      <c r="C42996">
        <f t="shared" si="671"/>
        <v>98223</v>
      </c>
    </row>
    <row r="42997" spans="1:3">
      <c r="A42997" s="32" t="s">
        <v>39377</v>
      </c>
      <c r="B42997" s="32" t="s">
        <v>183</v>
      </c>
      <c r="C42997">
        <f t="shared" si="671"/>
        <v>98224</v>
      </c>
    </row>
    <row r="42998" spans="1:3">
      <c r="A42998" s="32" t="s">
        <v>39378</v>
      </c>
      <c r="B42998" s="32" t="s">
        <v>183</v>
      </c>
      <c r="C42998">
        <f t="shared" si="671"/>
        <v>98225</v>
      </c>
    </row>
    <row r="42999" spans="1:3">
      <c r="A42999" s="32" t="s">
        <v>39379</v>
      </c>
      <c r="B42999" s="32" t="s">
        <v>183</v>
      </c>
      <c r="C42999">
        <f t="shared" si="671"/>
        <v>98226</v>
      </c>
    </row>
    <row r="43000" spans="1:3">
      <c r="A43000" s="32" t="s">
        <v>39380</v>
      </c>
      <c r="B43000" s="32" t="s">
        <v>183</v>
      </c>
      <c r="C43000">
        <f t="shared" si="671"/>
        <v>98227</v>
      </c>
    </row>
    <row r="43001" spans="1:3">
      <c r="A43001" s="32" t="s">
        <v>39381</v>
      </c>
      <c r="B43001" s="32" t="s">
        <v>183</v>
      </c>
      <c r="C43001">
        <f t="shared" si="671"/>
        <v>98228</v>
      </c>
    </row>
    <row r="43002" spans="1:3">
      <c r="A43002" s="32" t="s">
        <v>39382</v>
      </c>
      <c r="B43002" s="32" t="s">
        <v>183</v>
      </c>
      <c r="C43002">
        <f t="shared" si="671"/>
        <v>98229</v>
      </c>
    </row>
    <row r="43003" spans="1:3">
      <c r="A43003" s="32" t="s">
        <v>39383</v>
      </c>
      <c r="B43003" s="32" t="s">
        <v>183</v>
      </c>
      <c r="C43003">
        <f t="shared" si="671"/>
        <v>98230</v>
      </c>
    </row>
    <row r="43004" spans="1:3">
      <c r="A43004" s="32" t="s">
        <v>39384</v>
      </c>
      <c r="B43004" s="32" t="s">
        <v>183</v>
      </c>
      <c r="C43004">
        <f t="shared" si="671"/>
        <v>98231</v>
      </c>
    </row>
    <row r="43005" spans="1:3">
      <c r="A43005" s="32" t="s">
        <v>39385</v>
      </c>
      <c r="B43005" s="32" t="s">
        <v>183</v>
      </c>
      <c r="C43005">
        <f t="shared" si="671"/>
        <v>98232</v>
      </c>
    </row>
    <row r="43006" spans="1:3">
      <c r="A43006" s="32" t="s">
        <v>39386</v>
      </c>
      <c r="B43006" s="32" t="s">
        <v>183</v>
      </c>
      <c r="C43006">
        <f t="shared" si="671"/>
        <v>98233</v>
      </c>
    </row>
    <row r="43007" spans="1:3">
      <c r="A43007" s="32" t="s">
        <v>39387</v>
      </c>
      <c r="B43007" s="32" t="s">
        <v>183</v>
      </c>
      <c r="C43007">
        <f t="shared" si="671"/>
        <v>98235</v>
      </c>
    </row>
    <row r="43008" spans="1:3">
      <c r="A43008" s="32" t="s">
        <v>39388</v>
      </c>
      <c r="B43008" s="32" t="s">
        <v>183</v>
      </c>
      <c r="C43008">
        <f t="shared" si="671"/>
        <v>98236</v>
      </c>
    </row>
    <row r="43009" spans="1:3">
      <c r="A43009" s="32" t="s">
        <v>39389</v>
      </c>
      <c r="B43009" s="32" t="s">
        <v>183</v>
      </c>
      <c r="C43009">
        <f t="shared" si="671"/>
        <v>98237</v>
      </c>
    </row>
    <row r="43010" spans="1:3">
      <c r="A43010" s="32" t="s">
        <v>39390</v>
      </c>
      <c r="B43010" s="32" t="s">
        <v>183</v>
      </c>
      <c r="C43010">
        <f t="shared" ref="C43010:C43073" si="672">1*A43010</f>
        <v>98238</v>
      </c>
    </row>
    <row r="43011" spans="1:3">
      <c r="A43011" s="32" t="s">
        <v>39391</v>
      </c>
      <c r="B43011" s="32" t="s">
        <v>183</v>
      </c>
      <c r="C43011">
        <f t="shared" si="672"/>
        <v>98239</v>
      </c>
    </row>
    <row r="43012" spans="1:3">
      <c r="A43012" s="32" t="s">
        <v>39392</v>
      </c>
      <c r="B43012" s="32" t="s">
        <v>183</v>
      </c>
      <c r="C43012">
        <f t="shared" si="672"/>
        <v>98240</v>
      </c>
    </row>
    <row r="43013" spans="1:3">
      <c r="A43013" s="32" t="s">
        <v>39393</v>
      </c>
      <c r="B43013" s="32" t="s">
        <v>183</v>
      </c>
      <c r="C43013">
        <f t="shared" si="672"/>
        <v>98241</v>
      </c>
    </row>
    <row r="43014" spans="1:3">
      <c r="A43014" s="32" t="s">
        <v>39394</v>
      </c>
      <c r="B43014" s="32" t="s">
        <v>183</v>
      </c>
      <c r="C43014">
        <f t="shared" si="672"/>
        <v>98243</v>
      </c>
    </row>
    <row r="43015" spans="1:3">
      <c r="A43015" s="32" t="s">
        <v>39395</v>
      </c>
      <c r="B43015" s="32" t="s">
        <v>183</v>
      </c>
      <c r="C43015">
        <f t="shared" si="672"/>
        <v>98244</v>
      </c>
    </row>
    <row r="43016" spans="1:3">
      <c r="A43016" s="32" t="s">
        <v>39396</v>
      </c>
      <c r="B43016" s="32" t="s">
        <v>183</v>
      </c>
      <c r="C43016">
        <f t="shared" si="672"/>
        <v>98245</v>
      </c>
    </row>
    <row r="43017" spans="1:3">
      <c r="A43017" s="32" t="s">
        <v>39397</v>
      </c>
      <c r="B43017" s="32" t="s">
        <v>183</v>
      </c>
      <c r="C43017">
        <f t="shared" si="672"/>
        <v>98246</v>
      </c>
    </row>
    <row r="43018" spans="1:3">
      <c r="A43018" s="32" t="s">
        <v>39398</v>
      </c>
      <c r="B43018" s="32" t="s">
        <v>183</v>
      </c>
      <c r="C43018">
        <f t="shared" si="672"/>
        <v>98247</v>
      </c>
    </row>
    <row r="43019" spans="1:3">
      <c r="A43019" s="32" t="s">
        <v>39399</v>
      </c>
      <c r="B43019" s="32" t="s">
        <v>183</v>
      </c>
      <c r="C43019">
        <f t="shared" si="672"/>
        <v>98248</v>
      </c>
    </row>
    <row r="43020" spans="1:3">
      <c r="A43020" s="32" t="s">
        <v>39400</v>
      </c>
      <c r="B43020" s="32" t="s">
        <v>183</v>
      </c>
      <c r="C43020">
        <f t="shared" si="672"/>
        <v>98249</v>
      </c>
    </row>
    <row r="43021" spans="1:3">
      <c r="A43021" s="32" t="s">
        <v>39401</v>
      </c>
      <c r="B43021" s="32" t="s">
        <v>183</v>
      </c>
      <c r="C43021">
        <f t="shared" si="672"/>
        <v>98250</v>
      </c>
    </row>
    <row r="43022" spans="1:3">
      <c r="A43022" s="32" t="s">
        <v>39402</v>
      </c>
      <c r="B43022" s="32" t="s">
        <v>183</v>
      </c>
      <c r="C43022">
        <f t="shared" si="672"/>
        <v>98251</v>
      </c>
    </row>
    <row r="43023" spans="1:3">
      <c r="A43023" s="32" t="s">
        <v>39403</v>
      </c>
      <c r="B43023" s="32" t="s">
        <v>183</v>
      </c>
      <c r="C43023">
        <f t="shared" si="672"/>
        <v>98252</v>
      </c>
    </row>
    <row r="43024" spans="1:3">
      <c r="A43024" s="32" t="s">
        <v>39404</v>
      </c>
      <c r="B43024" s="32" t="s">
        <v>183</v>
      </c>
      <c r="C43024">
        <f t="shared" si="672"/>
        <v>98253</v>
      </c>
    </row>
    <row r="43025" spans="1:3">
      <c r="A43025" s="32" t="s">
        <v>39405</v>
      </c>
      <c r="B43025" s="32" t="s">
        <v>183</v>
      </c>
      <c r="C43025">
        <f t="shared" si="672"/>
        <v>98255</v>
      </c>
    </row>
    <row r="43026" spans="1:3">
      <c r="A43026" s="32" t="s">
        <v>39406</v>
      </c>
      <c r="B43026" s="32" t="s">
        <v>183</v>
      </c>
      <c r="C43026">
        <f t="shared" si="672"/>
        <v>98256</v>
      </c>
    </row>
    <row r="43027" spans="1:3">
      <c r="A43027" s="32" t="s">
        <v>39407</v>
      </c>
      <c r="B43027" s="32" t="s">
        <v>183</v>
      </c>
      <c r="C43027">
        <f t="shared" si="672"/>
        <v>98257</v>
      </c>
    </row>
    <row r="43028" spans="1:3">
      <c r="A43028" s="32" t="s">
        <v>39408</v>
      </c>
      <c r="B43028" s="32" t="s">
        <v>183</v>
      </c>
      <c r="C43028">
        <f t="shared" si="672"/>
        <v>98258</v>
      </c>
    </row>
    <row r="43029" spans="1:3">
      <c r="A43029" s="32" t="s">
        <v>39409</v>
      </c>
      <c r="B43029" s="32" t="s">
        <v>183</v>
      </c>
      <c r="C43029">
        <f t="shared" si="672"/>
        <v>98259</v>
      </c>
    </row>
    <row r="43030" spans="1:3">
      <c r="A43030" s="32" t="s">
        <v>39410</v>
      </c>
      <c r="B43030" s="32" t="s">
        <v>183</v>
      </c>
      <c r="C43030">
        <f t="shared" si="672"/>
        <v>98260</v>
      </c>
    </row>
    <row r="43031" spans="1:3">
      <c r="A43031" s="32" t="s">
        <v>39411</v>
      </c>
      <c r="B43031" s="32" t="s">
        <v>183</v>
      </c>
      <c r="C43031">
        <f t="shared" si="672"/>
        <v>98261</v>
      </c>
    </row>
    <row r="43032" spans="1:3">
      <c r="A43032" s="32" t="s">
        <v>39412</v>
      </c>
      <c r="B43032" s="32" t="s">
        <v>183</v>
      </c>
      <c r="C43032">
        <f t="shared" si="672"/>
        <v>98262</v>
      </c>
    </row>
    <row r="43033" spans="1:3">
      <c r="A43033" s="32" t="s">
        <v>39413</v>
      </c>
      <c r="B43033" s="32" t="s">
        <v>183</v>
      </c>
      <c r="C43033">
        <f t="shared" si="672"/>
        <v>98263</v>
      </c>
    </row>
    <row r="43034" spans="1:3">
      <c r="A43034" s="32" t="s">
        <v>39414</v>
      </c>
      <c r="B43034" s="32" t="s">
        <v>183</v>
      </c>
      <c r="C43034">
        <f t="shared" si="672"/>
        <v>98264</v>
      </c>
    </row>
    <row r="43035" spans="1:3">
      <c r="A43035" s="32" t="s">
        <v>39415</v>
      </c>
      <c r="B43035" s="32" t="s">
        <v>183</v>
      </c>
      <c r="C43035">
        <f t="shared" si="672"/>
        <v>98266</v>
      </c>
    </row>
    <row r="43036" spans="1:3">
      <c r="A43036" s="32" t="s">
        <v>39416</v>
      </c>
      <c r="B43036" s="32" t="s">
        <v>183</v>
      </c>
      <c r="C43036">
        <f t="shared" si="672"/>
        <v>98267</v>
      </c>
    </row>
    <row r="43037" spans="1:3">
      <c r="A43037" s="32" t="s">
        <v>39417</v>
      </c>
      <c r="B43037" s="32" t="s">
        <v>183</v>
      </c>
      <c r="C43037">
        <f t="shared" si="672"/>
        <v>98270</v>
      </c>
    </row>
    <row r="43038" spans="1:3">
      <c r="A43038" s="32" t="s">
        <v>39418</v>
      </c>
      <c r="B43038" s="32" t="s">
        <v>183</v>
      </c>
      <c r="C43038">
        <f t="shared" si="672"/>
        <v>98271</v>
      </c>
    </row>
    <row r="43039" spans="1:3">
      <c r="A43039" s="32" t="s">
        <v>39419</v>
      </c>
      <c r="B43039" s="32" t="s">
        <v>183</v>
      </c>
      <c r="C43039">
        <f t="shared" si="672"/>
        <v>98272</v>
      </c>
    </row>
    <row r="43040" spans="1:3">
      <c r="A43040" s="32" t="s">
        <v>39420</v>
      </c>
      <c r="B43040" s="32" t="s">
        <v>183</v>
      </c>
      <c r="C43040">
        <f t="shared" si="672"/>
        <v>98273</v>
      </c>
    </row>
    <row r="43041" spans="1:3">
      <c r="A43041" s="32" t="s">
        <v>39421</v>
      </c>
      <c r="B43041" s="32" t="s">
        <v>183</v>
      </c>
      <c r="C43041">
        <f t="shared" si="672"/>
        <v>98274</v>
      </c>
    </row>
    <row r="43042" spans="1:3">
      <c r="A43042" s="32" t="s">
        <v>39422</v>
      </c>
      <c r="B43042" s="32" t="s">
        <v>183</v>
      </c>
      <c r="C43042">
        <f t="shared" si="672"/>
        <v>98275</v>
      </c>
    </row>
    <row r="43043" spans="1:3">
      <c r="A43043" s="32" t="s">
        <v>39423</v>
      </c>
      <c r="B43043" s="32" t="s">
        <v>183</v>
      </c>
      <c r="C43043">
        <f t="shared" si="672"/>
        <v>98276</v>
      </c>
    </row>
    <row r="43044" spans="1:3">
      <c r="A43044" s="32" t="s">
        <v>39424</v>
      </c>
      <c r="B43044" s="32" t="s">
        <v>183</v>
      </c>
      <c r="C43044">
        <f t="shared" si="672"/>
        <v>98277</v>
      </c>
    </row>
    <row r="43045" spans="1:3">
      <c r="A43045" s="32" t="s">
        <v>39425</v>
      </c>
      <c r="B43045" s="32" t="s">
        <v>183</v>
      </c>
      <c r="C43045">
        <f t="shared" si="672"/>
        <v>98278</v>
      </c>
    </row>
    <row r="43046" spans="1:3">
      <c r="A43046" s="32" t="s">
        <v>39426</v>
      </c>
      <c r="B43046" s="32" t="s">
        <v>183</v>
      </c>
      <c r="C43046">
        <f t="shared" si="672"/>
        <v>98279</v>
      </c>
    </row>
    <row r="43047" spans="1:3">
      <c r="A43047" s="32" t="s">
        <v>39427</v>
      </c>
      <c r="B43047" s="32" t="s">
        <v>183</v>
      </c>
      <c r="C43047">
        <f t="shared" si="672"/>
        <v>98280</v>
      </c>
    </row>
    <row r="43048" spans="1:3">
      <c r="A43048" s="32" t="s">
        <v>39428</v>
      </c>
      <c r="B43048" s="32" t="s">
        <v>183</v>
      </c>
      <c r="C43048">
        <f t="shared" si="672"/>
        <v>98281</v>
      </c>
    </row>
    <row r="43049" spans="1:3">
      <c r="A43049" s="32" t="s">
        <v>39429</v>
      </c>
      <c r="B43049" s="32" t="s">
        <v>183</v>
      </c>
      <c r="C43049">
        <f t="shared" si="672"/>
        <v>98282</v>
      </c>
    </row>
    <row r="43050" spans="1:3">
      <c r="A43050" s="32" t="s">
        <v>39430</v>
      </c>
      <c r="B43050" s="32" t="s">
        <v>183</v>
      </c>
      <c r="C43050">
        <f t="shared" si="672"/>
        <v>98283</v>
      </c>
    </row>
    <row r="43051" spans="1:3">
      <c r="A43051" s="32" t="s">
        <v>39431</v>
      </c>
      <c r="B43051" s="32" t="s">
        <v>183</v>
      </c>
      <c r="C43051">
        <f t="shared" si="672"/>
        <v>98284</v>
      </c>
    </row>
    <row r="43052" spans="1:3">
      <c r="A43052" s="32" t="s">
        <v>39432</v>
      </c>
      <c r="B43052" s="32" t="s">
        <v>183</v>
      </c>
      <c r="C43052">
        <f t="shared" si="672"/>
        <v>98286</v>
      </c>
    </row>
    <row r="43053" spans="1:3">
      <c r="A43053" s="32" t="s">
        <v>39433</v>
      </c>
      <c r="B43053" s="32" t="s">
        <v>183</v>
      </c>
      <c r="C43053">
        <f t="shared" si="672"/>
        <v>98287</v>
      </c>
    </row>
    <row r="43054" spans="1:3">
      <c r="A43054" s="32" t="s">
        <v>39434</v>
      </c>
      <c r="B43054" s="32" t="s">
        <v>183</v>
      </c>
      <c r="C43054">
        <f t="shared" si="672"/>
        <v>98288</v>
      </c>
    </row>
    <row r="43055" spans="1:3">
      <c r="A43055" s="32" t="s">
        <v>39435</v>
      </c>
      <c r="B43055" s="32" t="s">
        <v>183</v>
      </c>
      <c r="C43055">
        <f t="shared" si="672"/>
        <v>98290</v>
      </c>
    </row>
    <row r="43056" spans="1:3">
      <c r="A43056" s="32" t="s">
        <v>39436</v>
      </c>
      <c r="B43056" s="32" t="s">
        <v>183</v>
      </c>
      <c r="C43056">
        <f t="shared" si="672"/>
        <v>98291</v>
      </c>
    </row>
    <row r="43057" spans="1:3">
      <c r="A43057" s="32" t="s">
        <v>39437</v>
      </c>
      <c r="B43057" s="32" t="s">
        <v>183</v>
      </c>
      <c r="C43057">
        <f t="shared" si="672"/>
        <v>98292</v>
      </c>
    </row>
    <row r="43058" spans="1:3">
      <c r="A43058" s="32" t="s">
        <v>39438</v>
      </c>
      <c r="B43058" s="32" t="s">
        <v>183</v>
      </c>
      <c r="C43058">
        <f t="shared" si="672"/>
        <v>98293</v>
      </c>
    </row>
    <row r="43059" spans="1:3">
      <c r="A43059" s="32" t="s">
        <v>39439</v>
      </c>
      <c r="B43059" s="32" t="s">
        <v>183</v>
      </c>
      <c r="C43059">
        <f t="shared" si="672"/>
        <v>98294</v>
      </c>
    </row>
    <row r="43060" spans="1:3">
      <c r="A43060" s="32" t="s">
        <v>39440</v>
      </c>
      <c r="B43060" s="32" t="s">
        <v>183</v>
      </c>
      <c r="C43060">
        <f t="shared" si="672"/>
        <v>98295</v>
      </c>
    </row>
    <row r="43061" spans="1:3">
      <c r="A43061" s="32" t="s">
        <v>39441</v>
      </c>
      <c r="B43061" s="32" t="s">
        <v>183</v>
      </c>
      <c r="C43061">
        <f t="shared" si="672"/>
        <v>98296</v>
      </c>
    </row>
    <row r="43062" spans="1:3">
      <c r="A43062" s="32" t="s">
        <v>39442</v>
      </c>
      <c r="B43062" s="32" t="s">
        <v>183</v>
      </c>
      <c r="C43062">
        <f t="shared" si="672"/>
        <v>98297</v>
      </c>
    </row>
    <row r="43063" spans="1:3">
      <c r="A43063" s="32" t="s">
        <v>39443</v>
      </c>
      <c r="B43063" s="32" t="s">
        <v>183</v>
      </c>
      <c r="C43063">
        <f t="shared" si="672"/>
        <v>98303</v>
      </c>
    </row>
    <row r="43064" spans="1:3">
      <c r="A43064" s="32" t="s">
        <v>39444</v>
      </c>
      <c r="B43064" s="32" t="s">
        <v>183</v>
      </c>
      <c r="C43064">
        <f t="shared" si="672"/>
        <v>98304</v>
      </c>
    </row>
    <row r="43065" spans="1:3">
      <c r="A43065" s="32" t="s">
        <v>39445</v>
      </c>
      <c r="B43065" s="32" t="s">
        <v>183</v>
      </c>
      <c r="C43065">
        <f t="shared" si="672"/>
        <v>98305</v>
      </c>
    </row>
    <row r="43066" spans="1:3">
      <c r="A43066" s="32" t="s">
        <v>39446</v>
      </c>
      <c r="B43066" s="32" t="s">
        <v>183</v>
      </c>
      <c r="C43066">
        <f t="shared" si="672"/>
        <v>98310</v>
      </c>
    </row>
    <row r="43067" spans="1:3">
      <c r="A43067" s="32" t="s">
        <v>39447</v>
      </c>
      <c r="B43067" s="32" t="s">
        <v>183</v>
      </c>
      <c r="C43067">
        <f t="shared" si="672"/>
        <v>98311</v>
      </c>
    </row>
    <row r="43068" spans="1:3">
      <c r="A43068" s="32" t="s">
        <v>39448</v>
      </c>
      <c r="B43068" s="32" t="s">
        <v>183</v>
      </c>
      <c r="C43068">
        <f t="shared" si="672"/>
        <v>98312</v>
      </c>
    </row>
    <row r="43069" spans="1:3">
      <c r="A43069" s="32" t="s">
        <v>39449</v>
      </c>
      <c r="B43069" s="32" t="s">
        <v>183</v>
      </c>
      <c r="C43069">
        <f t="shared" si="672"/>
        <v>98314</v>
      </c>
    </row>
    <row r="43070" spans="1:3">
      <c r="A43070" s="32" t="s">
        <v>39450</v>
      </c>
      <c r="B43070" s="32" t="s">
        <v>183</v>
      </c>
      <c r="C43070">
        <f t="shared" si="672"/>
        <v>98315</v>
      </c>
    </row>
    <row r="43071" spans="1:3">
      <c r="A43071" s="32" t="s">
        <v>39451</v>
      </c>
      <c r="B43071" s="32" t="s">
        <v>183</v>
      </c>
      <c r="C43071">
        <f t="shared" si="672"/>
        <v>98320</v>
      </c>
    </row>
    <row r="43072" spans="1:3">
      <c r="A43072" s="32" t="s">
        <v>39452</v>
      </c>
      <c r="B43072" s="32" t="s">
        <v>183</v>
      </c>
      <c r="C43072">
        <f t="shared" si="672"/>
        <v>98321</v>
      </c>
    </row>
    <row r="43073" spans="1:3">
      <c r="A43073" s="32" t="s">
        <v>39453</v>
      </c>
      <c r="B43073" s="32" t="s">
        <v>183</v>
      </c>
      <c r="C43073">
        <f t="shared" si="672"/>
        <v>98322</v>
      </c>
    </row>
    <row r="43074" spans="1:3">
      <c r="A43074" s="32" t="s">
        <v>39454</v>
      </c>
      <c r="B43074" s="32" t="s">
        <v>183</v>
      </c>
      <c r="C43074">
        <f t="shared" ref="C43074:C43137" si="673">1*A43074</f>
        <v>98323</v>
      </c>
    </row>
    <row r="43075" spans="1:3">
      <c r="A43075" s="32" t="s">
        <v>39455</v>
      </c>
      <c r="B43075" s="32" t="s">
        <v>183</v>
      </c>
      <c r="C43075">
        <f t="shared" si="673"/>
        <v>98324</v>
      </c>
    </row>
    <row r="43076" spans="1:3">
      <c r="A43076" s="32" t="s">
        <v>39456</v>
      </c>
      <c r="B43076" s="32" t="s">
        <v>183</v>
      </c>
      <c r="C43076">
        <f t="shared" si="673"/>
        <v>98325</v>
      </c>
    </row>
    <row r="43077" spans="1:3">
      <c r="A43077" s="32" t="s">
        <v>39457</v>
      </c>
      <c r="B43077" s="32" t="s">
        <v>183</v>
      </c>
      <c r="C43077">
        <f t="shared" si="673"/>
        <v>98326</v>
      </c>
    </row>
    <row r="43078" spans="1:3">
      <c r="A43078" s="32" t="s">
        <v>39458</v>
      </c>
      <c r="B43078" s="32" t="s">
        <v>183</v>
      </c>
      <c r="C43078">
        <f t="shared" si="673"/>
        <v>98327</v>
      </c>
    </row>
    <row r="43079" spans="1:3">
      <c r="A43079" s="32" t="s">
        <v>39459</v>
      </c>
      <c r="B43079" s="32" t="s">
        <v>183</v>
      </c>
      <c r="C43079">
        <f t="shared" si="673"/>
        <v>98328</v>
      </c>
    </row>
    <row r="43080" spans="1:3">
      <c r="A43080" s="32" t="s">
        <v>39460</v>
      </c>
      <c r="B43080" s="32" t="s">
        <v>183</v>
      </c>
      <c r="C43080">
        <f t="shared" si="673"/>
        <v>98329</v>
      </c>
    </row>
    <row r="43081" spans="1:3">
      <c r="A43081" s="32" t="s">
        <v>39461</v>
      </c>
      <c r="B43081" s="32" t="s">
        <v>183</v>
      </c>
      <c r="C43081">
        <f t="shared" si="673"/>
        <v>98330</v>
      </c>
    </row>
    <row r="43082" spans="1:3">
      <c r="A43082" s="32" t="s">
        <v>39462</v>
      </c>
      <c r="B43082" s="32" t="s">
        <v>183</v>
      </c>
      <c r="C43082">
        <f t="shared" si="673"/>
        <v>98331</v>
      </c>
    </row>
    <row r="43083" spans="1:3">
      <c r="A43083" s="32" t="s">
        <v>39463</v>
      </c>
      <c r="B43083" s="32" t="s">
        <v>183</v>
      </c>
      <c r="C43083">
        <f t="shared" si="673"/>
        <v>98332</v>
      </c>
    </row>
    <row r="43084" spans="1:3">
      <c r="A43084" s="32" t="s">
        <v>39464</v>
      </c>
      <c r="B43084" s="32" t="s">
        <v>183</v>
      </c>
      <c r="C43084">
        <f t="shared" si="673"/>
        <v>98333</v>
      </c>
    </row>
    <row r="43085" spans="1:3">
      <c r="A43085" s="32" t="s">
        <v>39465</v>
      </c>
      <c r="B43085" s="32" t="s">
        <v>183</v>
      </c>
      <c r="C43085">
        <f t="shared" si="673"/>
        <v>98334</v>
      </c>
    </row>
    <row r="43086" spans="1:3">
      <c r="A43086" s="32" t="s">
        <v>39466</v>
      </c>
      <c r="B43086" s="32" t="s">
        <v>183</v>
      </c>
      <c r="C43086">
        <f t="shared" si="673"/>
        <v>98335</v>
      </c>
    </row>
    <row r="43087" spans="1:3">
      <c r="A43087" s="32" t="s">
        <v>39467</v>
      </c>
      <c r="B43087" s="32" t="s">
        <v>183</v>
      </c>
      <c r="C43087">
        <f t="shared" si="673"/>
        <v>98336</v>
      </c>
    </row>
    <row r="43088" spans="1:3">
      <c r="A43088" s="32" t="s">
        <v>39468</v>
      </c>
      <c r="B43088" s="32" t="s">
        <v>183</v>
      </c>
      <c r="C43088">
        <f t="shared" si="673"/>
        <v>98337</v>
      </c>
    </row>
    <row r="43089" spans="1:3">
      <c r="A43089" s="32" t="s">
        <v>39469</v>
      </c>
      <c r="B43089" s="32" t="s">
        <v>183</v>
      </c>
      <c r="C43089">
        <f t="shared" si="673"/>
        <v>98338</v>
      </c>
    </row>
    <row r="43090" spans="1:3">
      <c r="A43090" s="32" t="s">
        <v>39470</v>
      </c>
      <c r="B43090" s="32" t="s">
        <v>183</v>
      </c>
      <c r="C43090">
        <f t="shared" si="673"/>
        <v>98339</v>
      </c>
    </row>
    <row r="43091" spans="1:3">
      <c r="A43091" s="32" t="s">
        <v>39471</v>
      </c>
      <c r="B43091" s="32" t="s">
        <v>183</v>
      </c>
      <c r="C43091">
        <f t="shared" si="673"/>
        <v>98340</v>
      </c>
    </row>
    <row r="43092" spans="1:3">
      <c r="A43092" s="32" t="s">
        <v>39472</v>
      </c>
      <c r="B43092" s="32" t="s">
        <v>183</v>
      </c>
      <c r="C43092">
        <f t="shared" si="673"/>
        <v>98342</v>
      </c>
    </row>
    <row r="43093" spans="1:3">
      <c r="A43093" s="32" t="s">
        <v>39473</v>
      </c>
      <c r="B43093" s="32" t="s">
        <v>183</v>
      </c>
      <c r="C43093">
        <f t="shared" si="673"/>
        <v>98343</v>
      </c>
    </row>
    <row r="43094" spans="1:3">
      <c r="A43094" s="32" t="s">
        <v>39474</v>
      </c>
      <c r="B43094" s="32" t="s">
        <v>183</v>
      </c>
      <c r="C43094">
        <f t="shared" si="673"/>
        <v>98344</v>
      </c>
    </row>
    <row r="43095" spans="1:3">
      <c r="A43095" s="32" t="s">
        <v>39475</v>
      </c>
      <c r="B43095" s="32" t="s">
        <v>183</v>
      </c>
      <c r="C43095">
        <f t="shared" si="673"/>
        <v>98345</v>
      </c>
    </row>
    <row r="43096" spans="1:3">
      <c r="A43096" s="32" t="s">
        <v>39476</v>
      </c>
      <c r="B43096" s="32" t="s">
        <v>183</v>
      </c>
      <c r="C43096">
        <f t="shared" si="673"/>
        <v>98346</v>
      </c>
    </row>
    <row r="43097" spans="1:3">
      <c r="A43097" s="32" t="s">
        <v>39477</v>
      </c>
      <c r="B43097" s="32" t="s">
        <v>183</v>
      </c>
      <c r="C43097">
        <f t="shared" si="673"/>
        <v>98348</v>
      </c>
    </row>
    <row r="43098" spans="1:3">
      <c r="A43098" s="32" t="s">
        <v>39478</v>
      </c>
      <c r="B43098" s="32" t="s">
        <v>183</v>
      </c>
      <c r="C43098">
        <f t="shared" si="673"/>
        <v>98349</v>
      </c>
    </row>
    <row r="43099" spans="1:3">
      <c r="A43099" s="32" t="s">
        <v>39479</v>
      </c>
      <c r="B43099" s="32" t="s">
        <v>183</v>
      </c>
      <c r="C43099">
        <f t="shared" si="673"/>
        <v>98350</v>
      </c>
    </row>
    <row r="43100" spans="1:3">
      <c r="A43100" s="32" t="s">
        <v>39480</v>
      </c>
      <c r="B43100" s="32" t="s">
        <v>183</v>
      </c>
      <c r="C43100">
        <f t="shared" si="673"/>
        <v>98351</v>
      </c>
    </row>
    <row r="43101" spans="1:3">
      <c r="A43101" s="32" t="s">
        <v>39481</v>
      </c>
      <c r="B43101" s="32" t="s">
        <v>183</v>
      </c>
      <c r="C43101">
        <f t="shared" si="673"/>
        <v>98352</v>
      </c>
    </row>
    <row r="43102" spans="1:3">
      <c r="A43102" s="32" t="s">
        <v>39482</v>
      </c>
      <c r="B43102" s="32" t="s">
        <v>183</v>
      </c>
      <c r="C43102">
        <f t="shared" si="673"/>
        <v>98353</v>
      </c>
    </row>
    <row r="43103" spans="1:3">
      <c r="A43103" s="32" t="s">
        <v>39483</v>
      </c>
      <c r="B43103" s="32" t="s">
        <v>183</v>
      </c>
      <c r="C43103">
        <f t="shared" si="673"/>
        <v>98354</v>
      </c>
    </row>
    <row r="43104" spans="1:3">
      <c r="A43104" s="32" t="s">
        <v>39484</v>
      </c>
      <c r="B43104" s="32" t="s">
        <v>183</v>
      </c>
      <c r="C43104">
        <f t="shared" si="673"/>
        <v>98355</v>
      </c>
    </row>
    <row r="43105" spans="1:3">
      <c r="A43105" s="32" t="s">
        <v>39485</v>
      </c>
      <c r="B43105" s="32" t="s">
        <v>183</v>
      </c>
      <c r="C43105">
        <f t="shared" si="673"/>
        <v>98356</v>
      </c>
    </row>
    <row r="43106" spans="1:3">
      <c r="A43106" s="32" t="s">
        <v>39486</v>
      </c>
      <c r="B43106" s="32" t="s">
        <v>183</v>
      </c>
      <c r="C43106">
        <f t="shared" si="673"/>
        <v>98357</v>
      </c>
    </row>
    <row r="43107" spans="1:3">
      <c r="A43107" s="32" t="s">
        <v>39487</v>
      </c>
      <c r="B43107" s="32" t="s">
        <v>183</v>
      </c>
      <c r="C43107">
        <f t="shared" si="673"/>
        <v>98358</v>
      </c>
    </row>
    <row r="43108" spans="1:3">
      <c r="A43108" s="32" t="s">
        <v>39488</v>
      </c>
      <c r="B43108" s="32" t="s">
        <v>183</v>
      </c>
      <c r="C43108">
        <f t="shared" si="673"/>
        <v>98359</v>
      </c>
    </row>
    <row r="43109" spans="1:3">
      <c r="A43109" s="32" t="s">
        <v>39489</v>
      </c>
      <c r="B43109" s="32" t="s">
        <v>183</v>
      </c>
      <c r="C43109">
        <f t="shared" si="673"/>
        <v>98360</v>
      </c>
    </row>
    <row r="43110" spans="1:3">
      <c r="A43110" s="32" t="s">
        <v>39490</v>
      </c>
      <c r="B43110" s="32" t="s">
        <v>183</v>
      </c>
      <c r="C43110">
        <f t="shared" si="673"/>
        <v>98361</v>
      </c>
    </row>
    <row r="43111" spans="1:3">
      <c r="A43111" s="32" t="s">
        <v>39491</v>
      </c>
      <c r="B43111" s="32" t="s">
        <v>183</v>
      </c>
      <c r="C43111">
        <f t="shared" si="673"/>
        <v>98362</v>
      </c>
    </row>
    <row r="43112" spans="1:3">
      <c r="A43112" s="32" t="s">
        <v>39492</v>
      </c>
      <c r="B43112" s="32" t="s">
        <v>183</v>
      </c>
      <c r="C43112">
        <f t="shared" si="673"/>
        <v>98363</v>
      </c>
    </row>
    <row r="43113" spans="1:3">
      <c r="A43113" s="32" t="s">
        <v>39493</v>
      </c>
      <c r="B43113" s="32" t="s">
        <v>183</v>
      </c>
      <c r="C43113">
        <f t="shared" si="673"/>
        <v>98364</v>
      </c>
    </row>
    <row r="43114" spans="1:3">
      <c r="A43114" s="32" t="s">
        <v>39494</v>
      </c>
      <c r="B43114" s="32" t="s">
        <v>183</v>
      </c>
      <c r="C43114">
        <f t="shared" si="673"/>
        <v>98365</v>
      </c>
    </row>
    <row r="43115" spans="1:3">
      <c r="A43115" s="32" t="s">
        <v>39495</v>
      </c>
      <c r="B43115" s="32" t="s">
        <v>183</v>
      </c>
      <c r="C43115">
        <f t="shared" si="673"/>
        <v>98366</v>
      </c>
    </row>
    <row r="43116" spans="1:3">
      <c r="A43116" s="32" t="s">
        <v>39496</v>
      </c>
      <c r="B43116" s="32" t="s">
        <v>183</v>
      </c>
      <c r="C43116">
        <f t="shared" si="673"/>
        <v>98367</v>
      </c>
    </row>
    <row r="43117" spans="1:3">
      <c r="A43117" s="32" t="s">
        <v>39497</v>
      </c>
      <c r="B43117" s="32" t="s">
        <v>183</v>
      </c>
      <c r="C43117">
        <f t="shared" si="673"/>
        <v>98368</v>
      </c>
    </row>
    <row r="43118" spans="1:3">
      <c r="A43118" s="32" t="s">
        <v>39498</v>
      </c>
      <c r="B43118" s="32" t="s">
        <v>183</v>
      </c>
      <c r="C43118">
        <f t="shared" si="673"/>
        <v>98370</v>
      </c>
    </row>
    <row r="43119" spans="1:3">
      <c r="A43119" s="32" t="s">
        <v>39499</v>
      </c>
      <c r="B43119" s="32" t="s">
        <v>183</v>
      </c>
      <c r="C43119">
        <f t="shared" si="673"/>
        <v>98371</v>
      </c>
    </row>
    <row r="43120" spans="1:3">
      <c r="A43120" s="32" t="s">
        <v>39500</v>
      </c>
      <c r="B43120" s="32" t="s">
        <v>183</v>
      </c>
      <c r="C43120">
        <f t="shared" si="673"/>
        <v>98372</v>
      </c>
    </row>
    <row r="43121" spans="1:3">
      <c r="A43121" s="32" t="s">
        <v>39501</v>
      </c>
      <c r="B43121" s="32" t="s">
        <v>183</v>
      </c>
      <c r="C43121">
        <f t="shared" si="673"/>
        <v>98373</v>
      </c>
    </row>
    <row r="43122" spans="1:3">
      <c r="A43122" s="32" t="s">
        <v>39502</v>
      </c>
      <c r="B43122" s="32" t="s">
        <v>183</v>
      </c>
      <c r="C43122">
        <f t="shared" si="673"/>
        <v>98374</v>
      </c>
    </row>
    <row r="43123" spans="1:3">
      <c r="A43123" s="32" t="s">
        <v>39503</v>
      </c>
      <c r="B43123" s="32" t="s">
        <v>183</v>
      </c>
      <c r="C43123">
        <f t="shared" si="673"/>
        <v>98375</v>
      </c>
    </row>
    <row r="43124" spans="1:3">
      <c r="A43124" s="32" t="s">
        <v>39504</v>
      </c>
      <c r="B43124" s="32" t="s">
        <v>183</v>
      </c>
      <c r="C43124">
        <f t="shared" si="673"/>
        <v>98376</v>
      </c>
    </row>
    <row r="43125" spans="1:3">
      <c r="A43125" s="32" t="s">
        <v>39505</v>
      </c>
      <c r="B43125" s="32" t="s">
        <v>183</v>
      </c>
      <c r="C43125">
        <f t="shared" si="673"/>
        <v>98377</v>
      </c>
    </row>
    <row r="43126" spans="1:3">
      <c r="A43126" s="32" t="s">
        <v>39506</v>
      </c>
      <c r="B43126" s="32" t="s">
        <v>183</v>
      </c>
      <c r="C43126">
        <f t="shared" si="673"/>
        <v>98378</v>
      </c>
    </row>
    <row r="43127" spans="1:3">
      <c r="A43127" s="32" t="s">
        <v>39507</v>
      </c>
      <c r="B43127" s="32" t="s">
        <v>183</v>
      </c>
      <c r="C43127">
        <f t="shared" si="673"/>
        <v>98380</v>
      </c>
    </row>
    <row r="43128" spans="1:3">
      <c r="A43128" s="32" t="s">
        <v>39508</v>
      </c>
      <c r="B43128" s="32" t="s">
        <v>183</v>
      </c>
      <c r="C43128">
        <f t="shared" si="673"/>
        <v>98381</v>
      </c>
    </row>
    <row r="43129" spans="1:3">
      <c r="A43129" s="32" t="s">
        <v>39509</v>
      </c>
      <c r="B43129" s="32" t="s">
        <v>183</v>
      </c>
      <c r="C43129">
        <f t="shared" si="673"/>
        <v>98382</v>
      </c>
    </row>
    <row r="43130" spans="1:3">
      <c r="A43130" s="32" t="s">
        <v>39510</v>
      </c>
      <c r="B43130" s="32" t="s">
        <v>183</v>
      </c>
      <c r="C43130">
        <f t="shared" si="673"/>
        <v>98383</v>
      </c>
    </row>
    <row r="43131" spans="1:3">
      <c r="A43131" s="32" t="s">
        <v>39511</v>
      </c>
      <c r="B43131" s="32" t="s">
        <v>183</v>
      </c>
      <c r="C43131">
        <f t="shared" si="673"/>
        <v>98384</v>
      </c>
    </row>
    <row r="43132" spans="1:3">
      <c r="A43132" s="32" t="s">
        <v>39512</v>
      </c>
      <c r="B43132" s="32" t="s">
        <v>183</v>
      </c>
      <c r="C43132">
        <f t="shared" si="673"/>
        <v>98385</v>
      </c>
    </row>
    <row r="43133" spans="1:3">
      <c r="A43133" s="32" t="s">
        <v>39513</v>
      </c>
      <c r="B43133" s="32" t="s">
        <v>183</v>
      </c>
      <c r="C43133">
        <f t="shared" si="673"/>
        <v>98386</v>
      </c>
    </row>
    <row r="43134" spans="1:3">
      <c r="A43134" s="32" t="s">
        <v>39514</v>
      </c>
      <c r="B43134" s="32" t="s">
        <v>183</v>
      </c>
      <c r="C43134">
        <f t="shared" si="673"/>
        <v>98387</v>
      </c>
    </row>
    <row r="43135" spans="1:3">
      <c r="A43135" s="32" t="s">
        <v>39515</v>
      </c>
      <c r="B43135" s="32" t="s">
        <v>183</v>
      </c>
      <c r="C43135">
        <f t="shared" si="673"/>
        <v>98388</v>
      </c>
    </row>
    <row r="43136" spans="1:3">
      <c r="A43136" s="32" t="s">
        <v>39516</v>
      </c>
      <c r="B43136" s="32" t="s">
        <v>183</v>
      </c>
      <c r="C43136">
        <f t="shared" si="673"/>
        <v>98390</v>
      </c>
    </row>
    <row r="43137" spans="1:3">
      <c r="A43137" s="32" t="s">
        <v>39517</v>
      </c>
      <c r="B43137" s="32" t="s">
        <v>183</v>
      </c>
      <c r="C43137">
        <f t="shared" si="673"/>
        <v>98391</v>
      </c>
    </row>
    <row r="43138" spans="1:3">
      <c r="A43138" s="32" t="s">
        <v>39518</v>
      </c>
      <c r="B43138" s="32" t="s">
        <v>183</v>
      </c>
      <c r="C43138">
        <f t="shared" ref="C43138:C43201" si="674">1*A43138</f>
        <v>98392</v>
      </c>
    </row>
    <row r="43139" spans="1:3">
      <c r="A43139" s="32" t="s">
        <v>39519</v>
      </c>
      <c r="B43139" s="32" t="s">
        <v>183</v>
      </c>
      <c r="C43139">
        <f t="shared" si="674"/>
        <v>98393</v>
      </c>
    </row>
    <row r="43140" spans="1:3">
      <c r="A43140" s="32" t="s">
        <v>39520</v>
      </c>
      <c r="B43140" s="32" t="s">
        <v>183</v>
      </c>
      <c r="C43140">
        <f t="shared" si="674"/>
        <v>98394</v>
      </c>
    </row>
    <row r="43141" spans="1:3">
      <c r="A43141" s="32" t="s">
        <v>39521</v>
      </c>
      <c r="B43141" s="32" t="s">
        <v>183</v>
      </c>
      <c r="C43141">
        <f t="shared" si="674"/>
        <v>98395</v>
      </c>
    </row>
    <row r="43142" spans="1:3">
      <c r="A43142" s="32" t="s">
        <v>39522</v>
      </c>
      <c r="B43142" s="32" t="s">
        <v>183</v>
      </c>
      <c r="C43142">
        <f t="shared" si="674"/>
        <v>98396</v>
      </c>
    </row>
    <row r="43143" spans="1:3">
      <c r="A43143" s="32" t="s">
        <v>39523</v>
      </c>
      <c r="B43143" s="32" t="s">
        <v>183</v>
      </c>
      <c r="C43143">
        <f t="shared" si="674"/>
        <v>98397</v>
      </c>
    </row>
    <row r="43144" spans="1:3">
      <c r="A43144" s="32" t="s">
        <v>39524</v>
      </c>
      <c r="B43144" s="32" t="s">
        <v>183</v>
      </c>
      <c r="C43144">
        <f t="shared" si="674"/>
        <v>98398</v>
      </c>
    </row>
    <row r="43145" spans="1:3">
      <c r="A43145" s="32" t="s">
        <v>39525</v>
      </c>
      <c r="B43145" s="32" t="s">
        <v>183</v>
      </c>
      <c r="C43145">
        <f t="shared" si="674"/>
        <v>98401</v>
      </c>
    </row>
    <row r="43146" spans="1:3">
      <c r="A43146" s="32" t="s">
        <v>39526</v>
      </c>
      <c r="B43146" s="32" t="s">
        <v>183</v>
      </c>
      <c r="C43146">
        <f t="shared" si="674"/>
        <v>98402</v>
      </c>
    </row>
    <row r="43147" spans="1:3">
      <c r="A43147" s="32" t="s">
        <v>39527</v>
      </c>
      <c r="B43147" s="32" t="s">
        <v>183</v>
      </c>
      <c r="C43147">
        <f t="shared" si="674"/>
        <v>98403</v>
      </c>
    </row>
    <row r="43148" spans="1:3">
      <c r="A43148" s="32" t="s">
        <v>39528</v>
      </c>
      <c r="B43148" s="32" t="s">
        <v>183</v>
      </c>
      <c r="C43148">
        <f t="shared" si="674"/>
        <v>98404</v>
      </c>
    </row>
    <row r="43149" spans="1:3">
      <c r="A43149" s="32" t="s">
        <v>39529</v>
      </c>
      <c r="B43149" s="32" t="s">
        <v>183</v>
      </c>
      <c r="C43149">
        <f t="shared" si="674"/>
        <v>98405</v>
      </c>
    </row>
    <row r="43150" spans="1:3">
      <c r="A43150" s="32" t="s">
        <v>39530</v>
      </c>
      <c r="B43150" s="32" t="s">
        <v>183</v>
      </c>
      <c r="C43150">
        <f t="shared" si="674"/>
        <v>98406</v>
      </c>
    </row>
    <row r="43151" spans="1:3">
      <c r="A43151" s="32" t="s">
        <v>39531</v>
      </c>
      <c r="B43151" s="32" t="s">
        <v>183</v>
      </c>
      <c r="C43151">
        <f t="shared" si="674"/>
        <v>98407</v>
      </c>
    </row>
    <row r="43152" spans="1:3">
      <c r="A43152" s="32" t="s">
        <v>39532</v>
      </c>
      <c r="B43152" s="32" t="s">
        <v>183</v>
      </c>
      <c r="C43152">
        <f t="shared" si="674"/>
        <v>98408</v>
      </c>
    </row>
    <row r="43153" spans="1:3">
      <c r="A43153" s="32" t="s">
        <v>39533</v>
      </c>
      <c r="B43153" s="32" t="s">
        <v>183</v>
      </c>
      <c r="C43153">
        <f t="shared" si="674"/>
        <v>98409</v>
      </c>
    </row>
    <row r="43154" spans="1:3">
      <c r="A43154" s="32" t="s">
        <v>39534</v>
      </c>
      <c r="B43154" s="32" t="s">
        <v>183</v>
      </c>
      <c r="C43154">
        <f t="shared" si="674"/>
        <v>98411</v>
      </c>
    </row>
    <row r="43155" spans="1:3">
      <c r="A43155" s="32" t="s">
        <v>39535</v>
      </c>
      <c r="B43155" s="32" t="s">
        <v>183</v>
      </c>
      <c r="C43155">
        <f t="shared" si="674"/>
        <v>98412</v>
      </c>
    </row>
    <row r="43156" spans="1:3">
      <c r="A43156" s="32" t="s">
        <v>39536</v>
      </c>
      <c r="B43156" s="32" t="s">
        <v>183</v>
      </c>
      <c r="C43156">
        <f t="shared" si="674"/>
        <v>98413</v>
      </c>
    </row>
    <row r="43157" spans="1:3">
      <c r="A43157" s="32" t="s">
        <v>39537</v>
      </c>
      <c r="B43157" s="32" t="s">
        <v>183</v>
      </c>
      <c r="C43157">
        <f t="shared" si="674"/>
        <v>98415</v>
      </c>
    </row>
    <row r="43158" spans="1:3">
      <c r="A43158" s="32" t="s">
        <v>39538</v>
      </c>
      <c r="B43158" s="32" t="s">
        <v>183</v>
      </c>
      <c r="C43158">
        <f t="shared" si="674"/>
        <v>98416</v>
      </c>
    </row>
    <row r="43159" spans="1:3">
      <c r="A43159" s="32" t="s">
        <v>39539</v>
      </c>
      <c r="B43159" s="32" t="s">
        <v>183</v>
      </c>
      <c r="C43159">
        <f t="shared" si="674"/>
        <v>98417</v>
      </c>
    </row>
    <row r="43160" spans="1:3">
      <c r="A43160" s="32" t="s">
        <v>39540</v>
      </c>
      <c r="B43160" s="32" t="s">
        <v>183</v>
      </c>
      <c r="C43160">
        <f t="shared" si="674"/>
        <v>98418</v>
      </c>
    </row>
    <row r="43161" spans="1:3">
      <c r="A43161" s="32" t="s">
        <v>39541</v>
      </c>
      <c r="B43161" s="32" t="s">
        <v>183</v>
      </c>
      <c r="C43161">
        <f t="shared" si="674"/>
        <v>98419</v>
      </c>
    </row>
    <row r="43162" spans="1:3">
      <c r="A43162" s="32" t="s">
        <v>39542</v>
      </c>
      <c r="B43162" s="32" t="s">
        <v>183</v>
      </c>
      <c r="C43162">
        <f t="shared" si="674"/>
        <v>98421</v>
      </c>
    </row>
    <row r="43163" spans="1:3">
      <c r="A43163" s="32" t="s">
        <v>39543</v>
      </c>
      <c r="B43163" s="32" t="s">
        <v>183</v>
      </c>
      <c r="C43163">
        <f t="shared" si="674"/>
        <v>98422</v>
      </c>
    </row>
    <row r="43164" spans="1:3">
      <c r="A43164" s="32" t="s">
        <v>39544</v>
      </c>
      <c r="B43164" s="32" t="s">
        <v>183</v>
      </c>
      <c r="C43164">
        <f t="shared" si="674"/>
        <v>98424</v>
      </c>
    </row>
    <row r="43165" spans="1:3">
      <c r="A43165" s="32" t="s">
        <v>39545</v>
      </c>
      <c r="B43165" s="32" t="s">
        <v>183</v>
      </c>
      <c r="C43165">
        <f t="shared" si="674"/>
        <v>98430</v>
      </c>
    </row>
    <row r="43166" spans="1:3">
      <c r="A43166" s="32" t="s">
        <v>39546</v>
      </c>
      <c r="B43166" s="32" t="s">
        <v>183</v>
      </c>
      <c r="C43166">
        <f t="shared" si="674"/>
        <v>98431</v>
      </c>
    </row>
    <row r="43167" spans="1:3">
      <c r="A43167" s="32" t="s">
        <v>39547</v>
      </c>
      <c r="B43167" s="32" t="s">
        <v>183</v>
      </c>
      <c r="C43167">
        <f t="shared" si="674"/>
        <v>98433</v>
      </c>
    </row>
    <row r="43168" spans="1:3">
      <c r="A43168" s="32" t="s">
        <v>39548</v>
      </c>
      <c r="B43168" s="32" t="s">
        <v>183</v>
      </c>
      <c r="C43168">
        <f t="shared" si="674"/>
        <v>98434</v>
      </c>
    </row>
    <row r="43169" spans="1:3">
      <c r="A43169" s="32" t="s">
        <v>39549</v>
      </c>
      <c r="B43169" s="32" t="s">
        <v>183</v>
      </c>
      <c r="C43169">
        <f t="shared" si="674"/>
        <v>98438</v>
      </c>
    </row>
    <row r="43170" spans="1:3">
      <c r="A43170" s="32" t="s">
        <v>39550</v>
      </c>
      <c r="B43170" s="32" t="s">
        <v>183</v>
      </c>
      <c r="C43170">
        <f t="shared" si="674"/>
        <v>98439</v>
      </c>
    </row>
    <row r="43171" spans="1:3">
      <c r="A43171" s="32" t="s">
        <v>39551</v>
      </c>
      <c r="B43171" s="32" t="s">
        <v>183</v>
      </c>
      <c r="C43171">
        <f t="shared" si="674"/>
        <v>98442</v>
      </c>
    </row>
    <row r="43172" spans="1:3">
      <c r="A43172" s="32" t="s">
        <v>39552</v>
      </c>
      <c r="B43172" s="32" t="s">
        <v>183</v>
      </c>
      <c r="C43172">
        <f t="shared" si="674"/>
        <v>98443</v>
      </c>
    </row>
    <row r="43173" spans="1:3">
      <c r="A43173" s="32" t="s">
        <v>39553</v>
      </c>
      <c r="B43173" s="32" t="s">
        <v>183</v>
      </c>
      <c r="C43173">
        <f t="shared" si="674"/>
        <v>98444</v>
      </c>
    </row>
    <row r="43174" spans="1:3">
      <c r="A43174" s="32" t="s">
        <v>39554</v>
      </c>
      <c r="B43174" s="32" t="s">
        <v>183</v>
      </c>
      <c r="C43174">
        <f t="shared" si="674"/>
        <v>98445</v>
      </c>
    </row>
    <row r="43175" spans="1:3">
      <c r="A43175" s="32" t="s">
        <v>39555</v>
      </c>
      <c r="B43175" s="32" t="s">
        <v>183</v>
      </c>
      <c r="C43175">
        <f t="shared" si="674"/>
        <v>98446</v>
      </c>
    </row>
    <row r="43176" spans="1:3">
      <c r="A43176" s="32" t="s">
        <v>39556</v>
      </c>
      <c r="B43176" s="32" t="s">
        <v>183</v>
      </c>
      <c r="C43176">
        <f t="shared" si="674"/>
        <v>98447</v>
      </c>
    </row>
    <row r="43177" spans="1:3">
      <c r="A43177" s="32" t="s">
        <v>39557</v>
      </c>
      <c r="B43177" s="32" t="s">
        <v>183</v>
      </c>
      <c r="C43177">
        <f t="shared" si="674"/>
        <v>98448</v>
      </c>
    </row>
    <row r="43178" spans="1:3">
      <c r="A43178" s="32" t="s">
        <v>39558</v>
      </c>
      <c r="B43178" s="32" t="s">
        <v>183</v>
      </c>
      <c r="C43178">
        <f t="shared" si="674"/>
        <v>98450</v>
      </c>
    </row>
    <row r="43179" spans="1:3">
      <c r="A43179" s="32" t="s">
        <v>39559</v>
      </c>
      <c r="B43179" s="32" t="s">
        <v>183</v>
      </c>
      <c r="C43179">
        <f t="shared" si="674"/>
        <v>98455</v>
      </c>
    </row>
    <row r="43180" spans="1:3">
      <c r="A43180" s="32" t="s">
        <v>39560</v>
      </c>
      <c r="B43180" s="32" t="s">
        <v>183</v>
      </c>
      <c r="C43180">
        <f t="shared" si="674"/>
        <v>98460</v>
      </c>
    </row>
    <row r="43181" spans="1:3">
      <c r="A43181" s="32" t="s">
        <v>39561</v>
      </c>
      <c r="B43181" s="32" t="s">
        <v>183</v>
      </c>
      <c r="C43181">
        <f t="shared" si="674"/>
        <v>98464</v>
      </c>
    </row>
    <row r="43182" spans="1:3">
      <c r="A43182" s="32" t="s">
        <v>39562</v>
      </c>
      <c r="B43182" s="32" t="s">
        <v>183</v>
      </c>
      <c r="C43182">
        <f t="shared" si="674"/>
        <v>98465</v>
      </c>
    </row>
    <row r="43183" spans="1:3">
      <c r="A43183" s="32" t="s">
        <v>39563</v>
      </c>
      <c r="B43183" s="32" t="s">
        <v>183</v>
      </c>
      <c r="C43183">
        <f t="shared" si="674"/>
        <v>98466</v>
      </c>
    </row>
    <row r="43184" spans="1:3">
      <c r="A43184" s="32" t="s">
        <v>39564</v>
      </c>
      <c r="B43184" s="32" t="s">
        <v>183</v>
      </c>
      <c r="C43184">
        <f t="shared" si="674"/>
        <v>98467</v>
      </c>
    </row>
    <row r="43185" spans="1:3">
      <c r="A43185" s="32" t="s">
        <v>39565</v>
      </c>
      <c r="B43185" s="32" t="s">
        <v>183</v>
      </c>
      <c r="C43185">
        <f t="shared" si="674"/>
        <v>98471</v>
      </c>
    </row>
    <row r="43186" spans="1:3">
      <c r="A43186" s="32" t="s">
        <v>39566</v>
      </c>
      <c r="B43186" s="32" t="s">
        <v>183</v>
      </c>
      <c r="C43186">
        <f t="shared" si="674"/>
        <v>98477</v>
      </c>
    </row>
    <row r="43187" spans="1:3">
      <c r="A43187" s="32" t="s">
        <v>39567</v>
      </c>
      <c r="B43187" s="32" t="s">
        <v>183</v>
      </c>
      <c r="C43187">
        <f t="shared" si="674"/>
        <v>98481</v>
      </c>
    </row>
    <row r="43188" spans="1:3">
      <c r="A43188" s="32" t="s">
        <v>39568</v>
      </c>
      <c r="B43188" s="32" t="s">
        <v>183</v>
      </c>
      <c r="C43188">
        <f t="shared" si="674"/>
        <v>98490</v>
      </c>
    </row>
    <row r="43189" spans="1:3">
      <c r="A43189" s="32" t="s">
        <v>39569</v>
      </c>
      <c r="B43189" s="32" t="s">
        <v>183</v>
      </c>
      <c r="C43189">
        <f t="shared" si="674"/>
        <v>98492</v>
      </c>
    </row>
    <row r="43190" spans="1:3">
      <c r="A43190" s="32" t="s">
        <v>39570</v>
      </c>
      <c r="B43190" s="32" t="s">
        <v>183</v>
      </c>
      <c r="C43190">
        <f t="shared" si="674"/>
        <v>98493</v>
      </c>
    </row>
    <row r="43191" spans="1:3">
      <c r="A43191" s="32" t="s">
        <v>39571</v>
      </c>
      <c r="B43191" s="32" t="s">
        <v>183</v>
      </c>
      <c r="C43191">
        <f t="shared" si="674"/>
        <v>98494</v>
      </c>
    </row>
    <row r="43192" spans="1:3">
      <c r="A43192" s="32" t="s">
        <v>39572</v>
      </c>
      <c r="B43192" s="32" t="s">
        <v>183</v>
      </c>
      <c r="C43192">
        <f t="shared" si="674"/>
        <v>98496</v>
      </c>
    </row>
    <row r="43193" spans="1:3">
      <c r="A43193" s="32" t="s">
        <v>39573</v>
      </c>
      <c r="B43193" s="32" t="s">
        <v>183</v>
      </c>
      <c r="C43193">
        <f t="shared" si="674"/>
        <v>98497</v>
      </c>
    </row>
    <row r="43194" spans="1:3">
      <c r="A43194" s="32" t="s">
        <v>39574</v>
      </c>
      <c r="B43194" s="32" t="s">
        <v>183</v>
      </c>
      <c r="C43194">
        <f t="shared" si="674"/>
        <v>98498</v>
      </c>
    </row>
    <row r="43195" spans="1:3">
      <c r="A43195" s="32" t="s">
        <v>39575</v>
      </c>
      <c r="B43195" s="32" t="s">
        <v>183</v>
      </c>
      <c r="C43195">
        <f t="shared" si="674"/>
        <v>98499</v>
      </c>
    </row>
    <row r="43196" spans="1:3">
      <c r="A43196" s="32" t="s">
        <v>39576</v>
      </c>
      <c r="B43196" s="32" t="s">
        <v>183</v>
      </c>
      <c r="C43196">
        <f t="shared" si="674"/>
        <v>98501</v>
      </c>
    </row>
    <row r="43197" spans="1:3">
      <c r="A43197" s="32" t="s">
        <v>39577</v>
      </c>
      <c r="B43197" s="32" t="s">
        <v>183</v>
      </c>
      <c r="C43197">
        <f t="shared" si="674"/>
        <v>98502</v>
      </c>
    </row>
    <row r="43198" spans="1:3">
      <c r="A43198" s="32" t="s">
        <v>39578</v>
      </c>
      <c r="B43198" s="32" t="s">
        <v>183</v>
      </c>
      <c r="C43198">
        <f t="shared" si="674"/>
        <v>98503</v>
      </c>
    </row>
    <row r="43199" spans="1:3">
      <c r="A43199" s="32" t="s">
        <v>39579</v>
      </c>
      <c r="B43199" s="32" t="s">
        <v>183</v>
      </c>
      <c r="C43199">
        <f t="shared" si="674"/>
        <v>98504</v>
      </c>
    </row>
    <row r="43200" spans="1:3">
      <c r="A43200" s="32" t="s">
        <v>39580</v>
      </c>
      <c r="B43200" s="32" t="s">
        <v>183</v>
      </c>
      <c r="C43200">
        <f t="shared" si="674"/>
        <v>98505</v>
      </c>
    </row>
    <row r="43201" spans="1:3">
      <c r="A43201" s="32" t="s">
        <v>39581</v>
      </c>
      <c r="B43201" s="32" t="s">
        <v>183</v>
      </c>
      <c r="C43201">
        <f t="shared" si="674"/>
        <v>98506</v>
      </c>
    </row>
    <row r="43202" spans="1:3">
      <c r="A43202" s="32" t="s">
        <v>39582</v>
      </c>
      <c r="B43202" s="32" t="s">
        <v>183</v>
      </c>
      <c r="C43202">
        <f t="shared" ref="C43202:C43265" si="675">1*A43202</f>
        <v>98507</v>
      </c>
    </row>
    <row r="43203" spans="1:3">
      <c r="A43203" s="32" t="s">
        <v>39583</v>
      </c>
      <c r="B43203" s="32" t="s">
        <v>183</v>
      </c>
      <c r="C43203">
        <f t="shared" si="675"/>
        <v>98508</v>
      </c>
    </row>
    <row r="43204" spans="1:3">
      <c r="A43204" s="32" t="s">
        <v>39584</v>
      </c>
      <c r="B43204" s="32" t="s">
        <v>183</v>
      </c>
      <c r="C43204">
        <f t="shared" si="675"/>
        <v>98509</v>
      </c>
    </row>
    <row r="43205" spans="1:3">
      <c r="A43205" s="32" t="s">
        <v>39585</v>
      </c>
      <c r="B43205" s="32" t="s">
        <v>183</v>
      </c>
      <c r="C43205">
        <f t="shared" si="675"/>
        <v>98511</v>
      </c>
    </row>
    <row r="43206" spans="1:3">
      <c r="A43206" s="32" t="s">
        <v>39586</v>
      </c>
      <c r="B43206" s="32" t="s">
        <v>183</v>
      </c>
      <c r="C43206">
        <f t="shared" si="675"/>
        <v>98512</v>
      </c>
    </row>
    <row r="43207" spans="1:3">
      <c r="A43207" s="32" t="s">
        <v>39587</v>
      </c>
      <c r="B43207" s="32" t="s">
        <v>183</v>
      </c>
      <c r="C43207">
        <f t="shared" si="675"/>
        <v>98513</v>
      </c>
    </row>
    <row r="43208" spans="1:3">
      <c r="A43208" s="32" t="s">
        <v>39588</v>
      </c>
      <c r="B43208" s="32" t="s">
        <v>183</v>
      </c>
      <c r="C43208">
        <f t="shared" si="675"/>
        <v>98516</v>
      </c>
    </row>
    <row r="43209" spans="1:3">
      <c r="A43209" s="32" t="s">
        <v>39589</v>
      </c>
      <c r="B43209" s="32" t="s">
        <v>183</v>
      </c>
      <c r="C43209">
        <f t="shared" si="675"/>
        <v>98520</v>
      </c>
    </row>
    <row r="43210" spans="1:3">
      <c r="A43210" s="32" t="s">
        <v>39590</v>
      </c>
      <c r="B43210" s="32" t="s">
        <v>183</v>
      </c>
      <c r="C43210">
        <f t="shared" si="675"/>
        <v>98522</v>
      </c>
    </row>
    <row r="43211" spans="1:3">
      <c r="A43211" s="32" t="s">
        <v>39591</v>
      </c>
      <c r="B43211" s="32" t="s">
        <v>183</v>
      </c>
      <c r="C43211">
        <f t="shared" si="675"/>
        <v>98524</v>
      </c>
    </row>
    <row r="43212" spans="1:3">
      <c r="A43212" s="32" t="s">
        <v>39592</v>
      </c>
      <c r="B43212" s="32" t="s">
        <v>183</v>
      </c>
      <c r="C43212">
        <f t="shared" si="675"/>
        <v>98526</v>
      </c>
    </row>
    <row r="43213" spans="1:3">
      <c r="A43213" s="32" t="s">
        <v>39593</v>
      </c>
      <c r="B43213" s="32" t="s">
        <v>183</v>
      </c>
      <c r="C43213">
        <f t="shared" si="675"/>
        <v>98527</v>
      </c>
    </row>
    <row r="43214" spans="1:3">
      <c r="A43214" s="32" t="s">
        <v>39594</v>
      </c>
      <c r="B43214" s="32" t="s">
        <v>183</v>
      </c>
      <c r="C43214">
        <f t="shared" si="675"/>
        <v>98528</v>
      </c>
    </row>
    <row r="43215" spans="1:3">
      <c r="A43215" s="32" t="s">
        <v>39595</v>
      </c>
      <c r="B43215" s="32" t="s">
        <v>183</v>
      </c>
      <c r="C43215">
        <f t="shared" si="675"/>
        <v>98530</v>
      </c>
    </row>
    <row r="43216" spans="1:3">
      <c r="A43216" s="32" t="s">
        <v>39596</v>
      </c>
      <c r="B43216" s="32" t="s">
        <v>183</v>
      </c>
      <c r="C43216">
        <f t="shared" si="675"/>
        <v>98531</v>
      </c>
    </row>
    <row r="43217" spans="1:3">
      <c r="A43217" s="32" t="s">
        <v>39597</v>
      </c>
      <c r="B43217" s="32" t="s">
        <v>183</v>
      </c>
      <c r="C43217">
        <f t="shared" si="675"/>
        <v>98532</v>
      </c>
    </row>
    <row r="43218" spans="1:3">
      <c r="A43218" s="32" t="s">
        <v>39598</v>
      </c>
      <c r="B43218" s="32" t="s">
        <v>183</v>
      </c>
      <c r="C43218">
        <f t="shared" si="675"/>
        <v>98533</v>
      </c>
    </row>
    <row r="43219" spans="1:3">
      <c r="A43219" s="32" t="s">
        <v>39599</v>
      </c>
      <c r="B43219" s="32" t="s">
        <v>183</v>
      </c>
      <c r="C43219">
        <f t="shared" si="675"/>
        <v>98535</v>
      </c>
    </row>
    <row r="43220" spans="1:3">
      <c r="A43220" s="32" t="s">
        <v>39600</v>
      </c>
      <c r="B43220" s="32" t="s">
        <v>183</v>
      </c>
      <c r="C43220">
        <f t="shared" si="675"/>
        <v>98536</v>
      </c>
    </row>
    <row r="43221" spans="1:3">
      <c r="A43221" s="32" t="s">
        <v>39601</v>
      </c>
      <c r="B43221" s="32" t="s">
        <v>183</v>
      </c>
      <c r="C43221">
        <f t="shared" si="675"/>
        <v>98537</v>
      </c>
    </row>
    <row r="43222" spans="1:3">
      <c r="A43222" s="32" t="s">
        <v>39602</v>
      </c>
      <c r="B43222" s="32" t="s">
        <v>183</v>
      </c>
      <c r="C43222">
        <f t="shared" si="675"/>
        <v>98538</v>
      </c>
    </row>
    <row r="43223" spans="1:3">
      <c r="A43223" s="32" t="s">
        <v>39603</v>
      </c>
      <c r="B43223" s="32" t="s">
        <v>183</v>
      </c>
      <c r="C43223">
        <f t="shared" si="675"/>
        <v>98539</v>
      </c>
    </row>
    <row r="43224" spans="1:3">
      <c r="A43224" s="32" t="s">
        <v>39604</v>
      </c>
      <c r="B43224" s="32" t="s">
        <v>183</v>
      </c>
      <c r="C43224">
        <f t="shared" si="675"/>
        <v>98540</v>
      </c>
    </row>
    <row r="43225" spans="1:3">
      <c r="A43225" s="32" t="s">
        <v>39605</v>
      </c>
      <c r="B43225" s="32" t="s">
        <v>183</v>
      </c>
      <c r="C43225">
        <f t="shared" si="675"/>
        <v>98541</v>
      </c>
    </row>
    <row r="43226" spans="1:3">
      <c r="A43226" s="32" t="s">
        <v>39606</v>
      </c>
      <c r="B43226" s="32" t="s">
        <v>183</v>
      </c>
      <c r="C43226">
        <f t="shared" si="675"/>
        <v>98542</v>
      </c>
    </row>
    <row r="43227" spans="1:3">
      <c r="A43227" s="32" t="s">
        <v>39607</v>
      </c>
      <c r="B43227" s="32" t="s">
        <v>183</v>
      </c>
      <c r="C43227">
        <f t="shared" si="675"/>
        <v>98544</v>
      </c>
    </row>
    <row r="43228" spans="1:3">
      <c r="A43228" s="32" t="s">
        <v>39608</v>
      </c>
      <c r="B43228" s="32" t="s">
        <v>183</v>
      </c>
      <c r="C43228">
        <f t="shared" si="675"/>
        <v>98546</v>
      </c>
    </row>
    <row r="43229" spans="1:3">
      <c r="A43229" s="32" t="s">
        <v>39609</v>
      </c>
      <c r="B43229" s="32" t="s">
        <v>183</v>
      </c>
      <c r="C43229">
        <f t="shared" si="675"/>
        <v>98547</v>
      </c>
    </row>
    <row r="43230" spans="1:3">
      <c r="A43230" s="32" t="s">
        <v>39610</v>
      </c>
      <c r="B43230" s="32" t="s">
        <v>183</v>
      </c>
      <c r="C43230">
        <f t="shared" si="675"/>
        <v>98548</v>
      </c>
    </row>
    <row r="43231" spans="1:3">
      <c r="A43231" s="32" t="s">
        <v>39611</v>
      </c>
      <c r="B43231" s="32" t="s">
        <v>183</v>
      </c>
      <c r="C43231">
        <f t="shared" si="675"/>
        <v>98550</v>
      </c>
    </row>
    <row r="43232" spans="1:3">
      <c r="A43232" s="32" t="s">
        <v>39612</v>
      </c>
      <c r="B43232" s="32" t="s">
        <v>183</v>
      </c>
      <c r="C43232">
        <f t="shared" si="675"/>
        <v>98552</v>
      </c>
    </row>
    <row r="43233" spans="1:3">
      <c r="A43233" s="32" t="s">
        <v>39613</v>
      </c>
      <c r="B43233" s="32" t="s">
        <v>183</v>
      </c>
      <c r="C43233">
        <f t="shared" si="675"/>
        <v>98554</v>
      </c>
    </row>
    <row r="43234" spans="1:3">
      <c r="A43234" s="32" t="s">
        <v>39614</v>
      </c>
      <c r="B43234" s="32" t="s">
        <v>183</v>
      </c>
      <c r="C43234">
        <f t="shared" si="675"/>
        <v>98555</v>
      </c>
    </row>
    <row r="43235" spans="1:3">
      <c r="A43235" s="32" t="s">
        <v>39615</v>
      </c>
      <c r="B43235" s="32" t="s">
        <v>183</v>
      </c>
      <c r="C43235">
        <f t="shared" si="675"/>
        <v>98556</v>
      </c>
    </row>
    <row r="43236" spans="1:3">
      <c r="A43236" s="32" t="s">
        <v>39616</v>
      </c>
      <c r="B43236" s="32" t="s">
        <v>183</v>
      </c>
      <c r="C43236">
        <f t="shared" si="675"/>
        <v>98557</v>
      </c>
    </row>
    <row r="43237" spans="1:3">
      <c r="A43237" s="32" t="s">
        <v>39617</v>
      </c>
      <c r="B43237" s="32" t="s">
        <v>183</v>
      </c>
      <c r="C43237">
        <f t="shared" si="675"/>
        <v>98558</v>
      </c>
    </row>
    <row r="43238" spans="1:3">
      <c r="A43238" s="32" t="s">
        <v>39618</v>
      </c>
      <c r="B43238" s="32" t="s">
        <v>183</v>
      </c>
      <c r="C43238">
        <f t="shared" si="675"/>
        <v>98559</v>
      </c>
    </row>
    <row r="43239" spans="1:3">
      <c r="A43239" s="32" t="s">
        <v>39619</v>
      </c>
      <c r="B43239" s="32" t="s">
        <v>183</v>
      </c>
      <c r="C43239">
        <f t="shared" si="675"/>
        <v>98560</v>
      </c>
    </row>
    <row r="43240" spans="1:3">
      <c r="A43240" s="32" t="s">
        <v>39620</v>
      </c>
      <c r="B43240" s="32" t="s">
        <v>183</v>
      </c>
      <c r="C43240">
        <f t="shared" si="675"/>
        <v>98561</v>
      </c>
    </row>
    <row r="43241" spans="1:3">
      <c r="A43241" s="32" t="s">
        <v>39621</v>
      </c>
      <c r="B43241" s="32" t="s">
        <v>183</v>
      </c>
      <c r="C43241">
        <f t="shared" si="675"/>
        <v>98562</v>
      </c>
    </row>
    <row r="43242" spans="1:3">
      <c r="A43242" s="32" t="s">
        <v>39622</v>
      </c>
      <c r="B43242" s="32" t="s">
        <v>183</v>
      </c>
      <c r="C43242">
        <f t="shared" si="675"/>
        <v>98563</v>
      </c>
    </row>
    <row r="43243" spans="1:3">
      <c r="A43243" s="32" t="s">
        <v>39623</v>
      </c>
      <c r="B43243" s="32" t="s">
        <v>183</v>
      </c>
      <c r="C43243">
        <f t="shared" si="675"/>
        <v>98564</v>
      </c>
    </row>
    <row r="43244" spans="1:3">
      <c r="A43244" s="32" t="s">
        <v>39624</v>
      </c>
      <c r="B43244" s="32" t="s">
        <v>183</v>
      </c>
      <c r="C43244">
        <f t="shared" si="675"/>
        <v>98565</v>
      </c>
    </row>
    <row r="43245" spans="1:3">
      <c r="A43245" s="32" t="s">
        <v>39625</v>
      </c>
      <c r="B43245" s="32" t="s">
        <v>183</v>
      </c>
      <c r="C43245">
        <f t="shared" si="675"/>
        <v>98566</v>
      </c>
    </row>
    <row r="43246" spans="1:3">
      <c r="A43246" s="32" t="s">
        <v>39626</v>
      </c>
      <c r="B43246" s="32" t="s">
        <v>183</v>
      </c>
      <c r="C43246">
        <f t="shared" si="675"/>
        <v>98568</v>
      </c>
    </row>
    <row r="43247" spans="1:3">
      <c r="A43247" s="32" t="s">
        <v>39627</v>
      </c>
      <c r="B43247" s="32" t="s">
        <v>183</v>
      </c>
      <c r="C43247">
        <f t="shared" si="675"/>
        <v>98569</v>
      </c>
    </row>
    <row r="43248" spans="1:3">
      <c r="A43248" s="32" t="s">
        <v>39628</v>
      </c>
      <c r="B43248" s="32" t="s">
        <v>183</v>
      </c>
      <c r="C43248">
        <f t="shared" si="675"/>
        <v>98570</v>
      </c>
    </row>
    <row r="43249" spans="1:3">
      <c r="A43249" s="32" t="s">
        <v>39629</v>
      </c>
      <c r="B43249" s="32" t="s">
        <v>183</v>
      </c>
      <c r="C43249">
        <f t="shared" si="675"/>
        <v>98571</v>
      </c>
    </row>
    <row r="43250" spans="1:3">
      <c r="A43250" s="32" t="s">
        <v>39630</v>
      </c>
      <c r="B43250" s="32" t="s">
        <v>183</v>
      </c>
      <c r="C43250">
        <f t="shared" si="675"/>
        <v>98572</v>
      </c>
    </row>
    <row r="43251" spans="1:3">
      <c r="A43251" s="32" t="s">
        <v>39631</v>
      </c>
      <c r="B43251" s="32" t="s">
        <v>183</v>
      </c>
      <c r="C43251">
        <f t="shared" si="675"/>
        <v>98575</v>
      </c>
    </row>
    <row r="43252" spans="1:3">
      <c r="A43252" s="32" t="s">
        <v>39632</v>
      </c>
      <c r="B43252" s="32" t="s">
        <v>183</v>
      </c>
      <c r="C43252">
        <f t="shared" si="675"/>
        <v>98576</v>
      </c>
    </row>
    <row r="43253" spans="1:3">
      <c r="A43253" s="32" t="s">
        <v>39633</v>
      </c>
      <c r="B43253" s="32" t="s">
        <v>183</v>
      </c>
      <c r="C43253">
        <f t="shared" si="675"/>
        <v>98577</v>
      </c>
    </row>
    <row r="43254" spans="1:3">
      <c r="A43254" s="32" t="s">
        <v>39634</v>
      </c>
      <c r="B43254" s="32" t="s">
        <v>183</v>
      </c>
      <c r="C43254">
        <f t="shared" si="675"/>
        <v>98579</v>
      </c>
    </row>
    <row r="43255" spans="1:3">
      <c r="A43255" s="32" t="s">
        <v>39635</v>
      </c>
      <c r="B43255" s="32" t="s">
        <v>183</v>
      </c>
      <c r="C43255">
        <f t="shared" si="675"/>
        <v>98580</v>
      </c>
    </row>
    <row r="43256" spans="1:3">
      <c r="A43256" s="32" t="s">
        <v>39636</v>
      </c>
      <c r="B43256" s="32" t="s">
        <v>183</v>
      </c>
      <c r="C43256">
        <f t="shared" si="675"/>
        <v>98581</v>
      </c>
    </row>
    <row r="43257" spans="1:3">
      <c r="A43257" s="32" t="s">
        <v>39637</v>
      </c>
      <c r="B43257" s="32" t="s">
        <v>183</v>
      </c>
      <c r="C43257">
        <f t="shared" si="675"/>
        <v>98582</v>
      </c>
    </row>
    <row r="43258" spans="1:3">
      <c r="A43258" s="32" t="s">
        <v>39638</v>
      </c>
      <c r="B43258" s="32" t="s">
        <v>183</v>
      </c>
      <c r="C43258">
        <f t="shared" si="675"/>
        <v>98583</v>
      </c>
    </row>
    <row r="43259" spans="1:3">
      <c r="A43259" s="32" t="s">
        <v>39639</v>
      </c>
      <c r="B43259" s="32" t="s">
        <v>183</v>
      </c>
      <c r="C43259">
        <f t="shared" si="675"/>
        <v>98584</v>
      </c>
    </row>
    <row r="43260" spans="1:3">
      <c r="A43260" s="32" t="s">
        <v>39640</v>
      </c>
      <c r="B43260" s="32" t="s">
        <v>183</v>
      </c>
      <c r="C43260">
        <f t="shared" si="675"/>
        <v>98585</v>
      </c>
    </row>
    <row r="43261" spans="1:3">
      <c r="A43261" s="32" t="s">
        <v>39641</v>
      </c>
      <c r="B43261" s="32" t="s">
        <v>183</v>
      </c>
      <c r="C43261">
        <f t="shared" si="675"/>
        <v>98586</v>
      </c>
    </row>
    <row r="43262" spans="1:3">
      <c r="A43262" s="32" t="s">
        <v>39642</v>
      </c>
      <c r="B43262" s="32" t="s">
        <v>183</v>
      </c>
      <c r="C43262">
        <f t="shared" si="675"/>
        <v>98587</v>
      </c>
    </row>
    <row r="43263" spans="1:3">
      <c r="A43263" s="32" t="s">
        <v>39643</v>
      </c>
      <c r="B43263" s="32" t="s">
        <v>183</v>
      </c>
      <c r="C43263">
        <f t="shared" si="675"/>
        <v>98588</v>
      </c>
    </row>
    <row r="43264" spans="1:3">
      <c r="A43264" s="32" t="s">
        <v>39644</v>
      </c>
      <c r="B43264" s="32" t="s">
        <v>183</v>
      </c>
      <c r="C43264">
        <f t="shared" si="675"/>
        <v>98589</v>
      </c>
    </row>
    <row r="43265" spans="1:3">
      <c r="A43265" s="32" t="s">
        <v>39645</v>
      </c>
      <c r="B43265" s="32" t="s">
        <v>183</v>
      </c>
      <c r="C43265">
        <f t="shared" si="675"/>
        <v>98590</v>
      </c>
    </row>
    <row r="43266" spans="1:3">
      <c r="A43266" s="32" t="s">
        <v>39646</v>
      </c>
      <c r="B43266" s="32" t="s">
        <v>183</v>
      </c>
      <c r="C43266">
        <f t="shared" ref="C43266:C43329" si="676">1*A43266</f>
        <v>98591</v>
      </c>
    </row>
    <row r="43267" spans="1:3">
      <c r="A43267" s="32" t="s">
        <v>39647</v>
      </c>
      <c r="B43267" s="32" t="s">
        <v>183</v>
      </c>
      <c r="C43267">
        <f t="shared" si="676"/>
        <v>98592</v>
      </c>
    </row>
    <row r="43268" spans="1:3">
      <c r="A43268" s="32" t="s">
        <v>39648</v>
      </c>
      <c r="B43268" s="32" t="s">
        <v>183</v>
      </c>
      <c r="C43268">
        <f t="shared" si="676"/>
        <v>98593</v>
      </c>
    </row>
    <row r="43269" spans="1:3">
      <c r="A43269" s="32" t="s">
        <v>39649</v>
      </c>
      <c r="B43269" s="32" t="s">
        <v>183</v>
      </c>
      <c r="C43269">
        <f t="shared" si="676"/>
        <v>98595</v>
      </c>
    </row>
    <row r="43270" spans="1:3">
      <c r="A43270" s="32" t="s">
        <v>39650</v>
      </c>
      <c r="B43270" s="32" t="s">
        <v>183</v>
      </c>
      <c r="C43270">
        <f t="shared" si="676"/>
        <v>98596</v>
      </c>
    </row>
    <row r="43271" spans="1:3">
      <c r="A43271" s="32" t="s">
        <v>39651</v>
      </c>
      <c r="B43271" s="32" t="s">
        <v>183</v>
      </c>
      <c r="C43271">
        <f t="shared" si="676"/>
        <v>98597</v>
      </c>
    </row>
    <row r="43272" spans="1:3">
      <c r="A43272" s="32" t="s">
        <v>39652</v>
      </c>
      <c r="B43272" s="32" t="s">
        <v>183</v>
      </c>
      <c r="C43272">
        <f t="shared" si="676"/>
        <v>98599</v>
      </c>
    </row>
    <row r="43273" spans="1:3">
      <c r="A43273" s="32" t="s">
        <v>39653</v>
      </c>
      <c r="B43273" s="32" t="s">
        <v>183</v>
      </c>
      <c r="C43273">
        <f t="shared" si="676"/>
        <v>98601</v>
      </c>
    </row>
    <row r="43274" spans="1:3">
      <c r="A43274" s="32" t="s">
        <v>39654</v>
      </c>
      <c r="B43274" s="32" t="s">
        <v>183</v>
      </c>
      <c r="C43274">
        <f t="shared" si="676"/>
        <v>98602</v>
      </c>
    </row>
    <row r="43275" spans="1:3">
      <c r="A43275" s="32" t="s">
        <v>39655</v>
      </c>
      <c r="B43275" s="32" t="s">
        <v>183</v>
      </c>
      <c r="C43275">
        <f t="shared" si="676"/>
        <v>98603</v>
      </c>
    </row>
    <row r="43276" spans="1:3">
      <c r="A43276" s="32" t="s">
        <v>39656</v>
      </c>
      <c r="B43276" s="32" t="s">
        <v>183</v>
      </c>
      <c r="C43276">
        <f t="shared" si="676"/>
        <v>98604</v>
      </c>
    </row>
    <row r="43277" spans="1:3">
      <c r="A43277" s="32" t="s">
        <v>39657</v>
      </c>
      <c r="B43277" s="32" t="s">
        <v>183</v>
      </c>
      <c r="C43277">
        <f t="shared" si="676"/>
        <v>98605</v>
      </c>
    </row>
    <row r="43278" spans="1:3">
      <c r="A43278" s="32" t="s">
        <v>39658</v>
      </c>
      <c r="B43278" s="32" t="s">
        <v>183</v>
      </c>
      <c r="C43278">
        <f t="shared" si="676"/>
        <v>98606</v>
      </c>
    </row>
    <row r="43279" spans="1:3">
      <c r="A43279" s="32" t="s">
        <v>39659</v>
      </c>
      <c r="B43279" s="32" t="s">
        <v>183</v>
      </c>
      <c r="C43279">
        <f t="shared" si="676"/>
        <v>98607</v>
      </c>
    </row>
    <row r="43280" spans="1:3">
      <c r="A43280" s="32" t="s">
        <v>39660</v>
      </c>
      <c r="B43280" s="32" t="s">
        <v>183</v>
      </c>
      <c r="C43280">
        <f t="shared" si="676"/>
        <v>98609</v>
      </c>
    </row>
    <row r="43281" spans="1:3">
      <c r="A43281" s="32" t="s">
        <v>39661</v>
      </c>
      <c r="B43281" s="32" t="s">
        <v>183</v>
      </c>
      <c r="C43281">
        <f t="shared" si="676"/>
        <v>98610</v>
      </c>
    </row>
    <row r="43282" spans="1:3">
      <c r="A43282" s="32" t="s">
        <v>39662</v>
      </c>
      <c r="B43282" s="32" t="s">
        <v>183</v>
      </c>
      <c r="C43282">
        <f t="shared" si="676"/>
        <v>98611</v>
      </c>
    </row>
    <row r="43283" spans="1:3">
      <c r="A43283" s="32" t="s">
        <v>39663</v>
      </c>
      <c r="B43283" s="32" t="s">
        <v>183</v>
      </c>
      <c r="C43283">
        <f t="shared" si="676"/>
        <v>98612</v>
      </c>
    </row>
    <row r="43284" spans="1:3">
      <c r="A43284" s="32" t="s">
        <v>39664</v>
      </c>
      <c r="B43284" s="32" t="s">
        <v>183</v>
      </c>
      <c r="C43284">
        <f t="shared" si="676"/>
        <v>98613</v>
      </c>
    </row>
    <row r="43285" spans="1:3">
      <c r="A43285" s="32" t="s">
        <v>39665</v>
      </c>
      <c r="B43285" s="32" t="s">
        <v>183</v>
      </c>
      <c r="C43285">
        <f t="shared" si="676"/>
        <v>98614</v>
      </c>
    </row>
    <row r="43286" spans="1:3">
      <c r="A43286" s="32" t="s">
        <v>39666</v>
      </c>
      <c r="B43286" s="32" t="s">
        <v>183</v>
      </c>
      <c r="C43286">
        <f t="shared" si="676"/>
        <v>98616</v>
      </c>
    </row>
    <row r="43287" spans="1:3">
      <c r="A43287" s="32" t="s">
        <v>39667</v>
      </c>
      <c r="B43287" s="32" t="s">
        <v>183</v>
      </c>
      <c r="C43287">
        <f t="shared" si="676"/>
        <v>98617</v>
      </c>
    </row>
    <row r="43288" spans="1:3">
      <c r="A43288" s="32" t="s">
        <v>39668</v>
      </c>
      <c r="B43288" s="32" t="s">
        <v>183</v>
      </c>
      <c r="C43288">
        <f t="shared" si="676"/>
        <v>98619</v>
      </c>
    </row>
    <row r="43289" spans="1:3">
      <c r="A43289" s="32" t="s">
        <v>39669</v>
      </c>
      <c r="B43289" s="32" t="s">
        <v>183</v>
      </c>
      <c r="C43289">
        <f t="shared" si="676"/>
        <v>98620</v>
      </c>
    </row>
    <row r="43290" spans="1:3">
      <c r="A43290" s="32" t="s">
        <v>39670</v>
      </c>
      <c r="B43290" s="32" t="s">
        <v>183</v>
      </c>
      <c r="C43290">
        <f t="shared" si="676"/>
        <v>98621</v>
      </c>
    </row>
    <row r="43291" spans="1:3">
      <c r="A43291" s="32" t="s">
        <v>39671</v>
      </c>
      <c r="B43291" s="32" t="s">
        <v>183</v>
      </c>
      <c r="C43291">
        <f t="shared" si="676"/>
        <v>98622</v>
      </c>
    </row>
    <row r="43292" spans="1:3">
      <c r="A43292" s="32" t="s">
        <v>39672</v>
      </c>
      <c r="B43292" s="32" t="s">
        <v>183</v>
      </c>
      <c r="C43292">
        <f t="shared" si="676"/>
        <v>98623</v>
      </c>
    </row>
    <row r="43293" spans="1:3">
      <c r="A43293" s="32" t="s">
        <v>39673</v>
      </c>
      <c r="B43293" s="32" t="s">
        <v>183</v>
      </c>
      <c r="C43293">
        <f t="shared" si="676"/>
        <v>98624</v>
      </c>
    </row>
    <row r="43294" spans="1:3">
      <c r="A43294" s="32" t="s">
        <v>39674</v>
      </c>
      <c r="B43294" s="32" t="s">
        <v>183</v>
      </c>
      <c r="C43294">
        <f t="shared" si="676"/>
        <v>98625</v>
      </c>
    </row>
    <row r="43295" spans="1:3">
      <c r="A43295" s="32" t="s">
        <v>39675</v>
      </c>
      <c r="B43295" s="32" t="s">
        <v>183</v>
      </c>
      <c r="C43295">
        <f t="shared" si="676"/>
        <v>98626</v>
      </c>
    </row>
    <row r="43296" spans="1:3">
      <c r="A43296" s="32" t="s">
        <v>39676</v>
      </c>
      <c r="B43296" s="32" t="s">
        <v>183</v>
      </c>
      <c r="C43296">
        <f t="shared" si="676"/>
        <v>98628</v>
      </c>
    </row>
    <row r="43297" spans="1:3">
      <c r="A43297" s="32" t="s">
        <v>39677</v>
      </c>
      <c r="B43297" s="32" t="s">
        <v>183</v>
      </c>
      <c r="C43297">
        <f t="shared" si="676"/>
        <v>98629</v>
      </c>
    </row>
    <row r="43298" spans="1:3">
      <c r="A43298" s="32" t="s">
        <v>39678</v>
      </c>
      <c r="B43298" s="32" t="s">
        <v>183</v>
      </c>
      <c r="C43298">
        <f t="shared" si="676"/>
        <v>98631</v>
      </c>
    </row>
    <row r="43299" spans="1:3">
      <c r="A43299" s="32" t="s">
        <v>39679</v>
      </c>
      <c r="B43299" s="32" t="s">
        <v>183</v>
      </c>
      <c r="C43299">
        <f t="shared" si="676"/>
        <v>98632</v>
      </c>
    </row>
    <row r="43300" spans="1:3">
      <c r="A43300" s="32" t="s">
        <v>39680</v>
      </c>
      <c r="B43300" s="32" t="s">
        <v>183</v>
      </c>
      <c r="C43300">
        <f t="shared" si="676"/>
        <v>98635</v>
      </c>
    </row>
    <row r="43301" spans="1:3">
      <c r="A43301" s="32" t="s">
        <v>39681</v>
      </c>
      <c r="B43301" s="32" t="s">
        <v>183</v>
      </c>
      <c r="C43301">
        <f t="shared" si="676"/>
        <v>98637</v>
      </c>
    </row>
    <row r="43302" spans="1:3">
      <c r="A43302" s="32" t="s">
        <v>39682</v>
      </c>
      <c r="B43302" s="32" t="s">
        <v>183</v>
      </c>
      <c r="C43302">
        <f t="shared" si="676"/>
        <v>98638</v>
      </c>
    </row>
    <row r="43303" spans="1:3">
      <c r="A43303" s="32" t="s">
        <v>39683</v>
      </c>
      <c r="B43303" s="32" t="s">
        <v>183</v>
      </c>
      <c r="C43303">
        <f t="shared" si="676"/>
        <v>98639</v>
      </c>
    </row>
    <row r="43304" spans="1:3">
      <c r="A43304" s="32" t="s">
        <v>39684</v>
      </c>
      <c r="B43304" s="32" t="s">
        <v>183</v>
      </c>
      <c r="C43304">
        <f t="shared" si="676"/>
        <v>98640</v>
      </c>
    </row>
    <row r="43305" spans="1:3">
      <c r="A43305" s="32" t="s">
        <v>39685</v>
      </c>
      <c r="B43305" s="32" t="s">
        <v>183</v>
      </c>
      <c r="C43305">
        <f t="shared" si="676"/>
        <v>98641</v>
      </c>
    </row>
    <row r="43306" spans="1:3">
      <c r="A43306" s="32" t="s">
        <v>39686</v>
      </c>
      <c r="B43306" s="32" t="s">
        <v>183</v>
      </c>
      <c r="C43306">
        <f t="shared" si="676"/>
        <v>98642</v>
      </c>
    </row>
    <row r="43307" spans="1:3">
      <c r="A43307" s="32" t="s">
        <v>39687</v>
      </c>
      <c r="B43307" s="32" t="s">
        <v>183</v>
      </c>
      <c r="C43307">
        <f t="shared" si="676"/>
        <v>98643</v>
      </c>
    </row>
    <row r="43308" spans="1:3">
      <c r="A43308" s="32" t="s">
        <v>39688</v>
      </c>
      <c r="B43308" s="32" t="s">
        <v>183</v>
      </c>
      <c r="C43308">
        <f t="shared" si="676"/>
        <v>98644</v>
      </c>
    </row>
    <row r="43309" spans="1:3">
      <c r="A43309" s="32" t="s">
        <v>39689</v>
      </c>
      <c r="B43309" s="32" t="s">
        <v>183</v>
      </c>
      <c r="C43309">
        <f t="shared" si="676"/>
        <v>98645</v>
      </c>
    </row>
    <row r="43310" spans="1:3">
      <c r="A43310" s="32" t="s">
        <v>39690</v>
      </c>
      <c r="B43310" s="32" t="s">
        <v>183</v>
      </c>
      <c r="C43310">
        <f t="shared" si="676"/>
        <v>98647</v>
      </c>
    </row>
    <row r="43311" spans="1:3">
      <c r="A43311" s="32" t="s">
        <v>39691</v>
      </c>
      <c r="B43311" s="32" t="s">
        <v>183</v>
      </c>
      <c r="C43311">
        <f t="shared" si="676"/>
        <v>98648</v>
      </c>
    </row>
    <row r="43312" spans="1:3">
      <c r="A43312" s="32" t="s">
        <v>39692</v>
      </c>
      <c r="B43312" s="32" t="s">
        <v>183</v>
      </c>
      <c r="C43312">
        <f t="shared" si="676"/>
        <v>98649</v>
      </c>
    </row>
    <row r="43313" spans="1:3">
      <c r="A43313" s="32" t="s">
        <v>39693</v>
      </c>
      <c r="B43313" s="32" t="s">
        <v>183</v>
      </c>
      <c r="C43313">
        <f t="shared" si="676"/>
        <v>98650</v>
      </c>
    </row>
    <row r="43314" spans="1:3">
      <c r="A43314" s="32" t="s">
        <v>39694</v>
      </c>
      <c r="B43314" s="32" t="s">
        <v>183</v>
      </c>
      <c r="C43314">
        <f t="shared" si="676"/>
        <v>98651</v>
      </c>
    </row>
    <row r="43315" spans="1:3">
      <c r="A43315" s="32" t="s">
        <v>39695</v>
      </c>
      <c r="B43315" s="32" t="s">
        <v>183</v>
      </c>
      <c r="C43315">
        <f t="shared" si="676"/>
        <v>98660</v>
      </c>
    </row>
    <row r="43316" spans="1:3">
      <c r="A43316" s="32" t="s">
        <v>39696</v>
      </c>
      <c r="B43316" s="32" t="s">
        <v>183</v>
      </c>
      <c r="C43316">
        <f t="shared" si="676"/>
        <v>98661</v>
      </c>
    </row>
    <row r="43317" spans="1:3">
      <c r="A43317" s="32" t="s">
        <v>39697</v>
      </c>
      <c r="B43317" s="32" t="s">
        <v>183</v>
      </c>
      <c r="C43317">
        <f t="shared" si="676"/>
        <v>98662</v>
      </c>
    </row>
    <row r="43318" spans="1:3">
      <c r="A43318" s="32" t="s">
        <v>39698</v>
      </c>
      <c r="B43318" s="32" t="s">
        <v>183</v>
      </c>
      <c r="C43318">
        <f t="shared" si="676"/>
        <v>98663</v>
      </c>
    </row>
    <row r="43319" spans="1:3">
      <c r="A43319" s="32" t="s">
        <v>39699</v>
      </c>
      <c r="B43319" s="32" t="s">
        <v>183</v>
      </c>
      <c r="C43319">
        <f t="shared" si="676"/>
        <v>98664</v>
      </c>
    </row>
    <row r="43320" spans="1:3">
      <c r="A43320" s="32" t="s">
        <v>39700</v>
      </c>
      <c r="B43320" s="32" t="s">
        <v>183</v>
      </c>
      <c r="C43320">
        <f t="shared" si="676"/>
        <v>98665</v>
      </c>
    </row>
    <row r="43321" spans="1:3">
      <c r="A43321" s="32" t="s">
        <v>39701</v>
      </c>
      <c r="B43321" s="32" t="s">
        <v>183</v>
      </c>
      <c r="C43321">
        <f t="shared" si="676"/>
        <v>98666</v>
      </c>
    </row>
    <row r="43322" spans="1:3">
      <c r="A43322" s="32" t="s">
        <v>39702</v>
      </c>
      <c r="B43322" s="32" t="s">
        <v>183</v>
      </c>
      <c r="C43322">
        <f t="shared" si="676"/>
        <v>98667</v>
      </c>
    </row>
    <row r="43323" spans="1:3">
      <c r="A43323" s="32" t="s">
        <v>39703</v>
      </c>
      <c r="B43323" s="32" t="s">
        <v>183</v>
      </c>
      <c r="C43323">
        <f t="shared" si="676"/>
        <v>98668</v>
      </c>
    </row>
    <row r="43324" spans="1:3">
      <c r="A43324" s="32" t="s">
        <v>39704</v>
      </c>
      <c r="B43324" s="32" t="s">
        <v>183</v>
      </c>
      <c r="C43324">
        <f t="shared" si="676"/>
        <v>98670</v>
      </c>
    </row>
    <row r="43325" spans="1:3">
      <c r="A43325" s="32" t="s">
        <v>39705</v>
      </c>
      <c r="B43325" s="32" t="s">
        <v>183</v>
      </c>
      <c r="C43325">
        <f t="shared" si="676"/>
        <v>98671</v>
      </c>
    </row>
    <row r="43326" spans="1:3">
      <c r="A43326" s="32" t="s">
        <v>39706</v>
      </c>
      <c r="B43326" s="32" t="s">
        <v>183</v>
      </c>
      <c r="C43326">
        <f t="shared" si="676"/>
        <v>98672</v>
      </c>
    </row>
    <row r="43327" spans="1:3">
      <c r="A43327" s="32" t="s">
        <v>39707</v>
      </c>
      <c r="B43327" s="32" t="s">
        <v>183</v>
      </c>
      <c r="C43327">
        <f t="shared" si="676"/>
        <v>98673</v>
      </c>
    </row>
    <row r="43328" spans="1:3">
      <c r="A43328" s="32" t="s">
        <v>39708</v>
      </c>
      <c r="B43328" s="32" t="s">
        <v>183</v>
      </c>
      <c r="C43328">
        <f t="shared" si="676"/>
        <v>98674</v>
      </c>
    </row>
    <row r="43329" spans="1:3">
      <c r="A43329" s="32" t="s">
        <v>39709</v>
      </c>
      <c r="B43329" s="32" t="s">
        <v>183</v>
      </c>
      <c r="C43329">
        <f t="shared" si="676"/>
        <v>98675</v>
      </c>
    </row>
    <row r="43330" spans="1:3">
      <c r="A43330" s="32" t="s">
        <v>39710</v>
      </c>
      <c r="B43330" s="32" t="s">
        <v>183</v>
      </c>
      <c r="C43330">
        <f t="shared" ref="C43330:C43393" si="677">1*A43330</f>
        <v>98682</v>
      </c>
    </row>
    <row r="43331" spans="1:3">
      <c r="A43331" s="32" t="s">
        <v>39711</v>
      </c>
      <c r="B43331" s="32" t="s">
        <v>183</v>
      </c>
      <c r="C43331">
        <f t="shared" si="677"/>
        <v>98683</v>
      </c>
    </row>
    <row r="43332" spans="1:3">
      <c r="A43332" s="32" t="s">
        <v>39712</v>
      </c>
      <c r="B43332" s="32" t="s">
        <v>183</v>
      </c>
      <c r="C43332">
        <f t="shared" si="677"/>
        <v>98684</v>
      </c>
    </row>
    <row r="43333" spans="1:3">
      <c r="A43333" s="32" t="s">
        <v>39713</v>
      </c>
      <c r="B43333" s="32" t="s">
        <v>183</v>
      </c>
      <c r="C43333">
        <f t="shared" si="677"/>
        <v>98685</v>
      </c>
    </row>
    <row r="43334" spans="1:3">
      <c r="A43334" s="32" t="s">
        <v>39714</v>
      </c>
      <c r="B43334" s="32" t="s">
        <v>183</v>
      </c>
      <c r="C43334">
        <f t="shared" si="677"/>
        <v>98686</v>
      </c>
    </row>
    <row r="43335" spans="1:3">
      <c r="A43335" s="32" t="s">
        <v>39715</v>
      </c>
      <c r="B43335" s="32" t="s">
        <v>183</v>
      </c>
      <c r="C43335">
        <f t="shared" si="677"/>
        <v>98687</v>
      </c>
    </row>
    <row r="43336" spans="1:3">
      <c r="A43336" s="32" t="s">
        <v>39716</v>
      </c>
      <c r="B43336" s="32" t="s">
        <v>183</v>
      </c>
      <c r="C43336">
        <f t="shared" si="677"/>
        <v>98801</v>
      </c>
    </row>
    <row r="43337" spans="1:3">
      <c r="A43337" s="32" t="s">
        <v>39717</v>
      </c>
      <c r="B43337" s="32" t="s">
        <v>183</v>
      </c>
      <c r="C43337">
        <f t="shared" si="677"/>
        <v>98802</v>
      </c>
    </row>
    <row r="43338" spans="1:3">
      <c r="A43338" s="32" t="s">
        <v>39718</v>
      </c>
      <c r="B43338" s="32" t="s">
        <v>183</v>
      </c>
      <c r="C43338">
        <f t="shared" si="677"/>
        <v>98807</v>
      </c>
    </row>
    <row r="43339" spans="1:3">
      <c r="A43339" s="32" t="s">
        <v>39719</v>
      </c>
      <c r="B43339" s="32" t="s">
        <v>183</v>
      </c>
      <c r="C43339">
        <f t="shared" si="677"/>
        <v>98811</v>
      </c>
    </row>
    <row r="43340" spans="1:3">
      <c r="A43340" s="32" t="s">
        <v>39720</v>
      </c>
      <c r="B43340" s="32" t="s">
        <v>183</v>
      </c>
      <c r="C43340">
        <f t="shared" si="677"/>
        <v>98812</v>
      </c>
    </row>
    <row r="43341" spans="1:3">
      <c r="A43341" s="32" t="s">
        <v>39721</v>
      </c>
      <c r="B43341" s="32" t="s">
        <v>183</v>
      </c>
      <c r="C43341">
        <f t="shared" si="677"/>
        <v>98813</v>
      </c>
    </row>
    <row r="43342" spans="1:3">
      <c r="A43342" s="32" t="s">
        <v>39722</v>
      </c>
      <c r="B43342" s="32" t="s">
        <v>183</v>
      </c>
      <c r="C43342">
        <f t="shared" si="677"/>
        <v>98814</v>
      </c>
    </row>
    <row r="43343" spans="1:3">
      <c r="A43343" s="32" t="s">
        <v>39723</v>
      </c>
      <c r="B43343" s="32" t="s">
        <v>183</v>
      </c>
      <c r="C43343">
        <f t="shared" si="677"/>
        <v>98815</v>
      </c>
    </row>
    <row r="43344" spans="1:3">
      <c r="A43344" s="32" t="s">
        <v>39724</v>
      </c>
      <c r="B43344" s="32" t="s">
        <v>183</v>
      </c>
      <c r="C43344">
        <f t="shared" si="677"/>
        <v>98816</v>
      </c>
    </row>
    <row r="43345" spans="1:3">
      <c r="A43345" s="32" t="s">
        <v>39725</v>
      </c>
      <c r="B43345" s="32" t="s">
        <v>183</v>
      </c>
      <c r="C43345">
        <f t="shared" si="677"/>
        <v>98817</v>
      </c>
    </row>
    <row r="43346" spans="1:3">
      <c r="A43346" s="32" t="s">
        <v>39726</v>
      </c>
      <c r="B43346" s="32" t="s">
        <v>183</v>
      </c>
      <c r="C43346">
        <f t="shared" si="677"/>
        <v>98819</v>
      </c>
    </row>
    <row r="43347" spans="1:3">
      <c r="A43347" s="32" t="s">
        <v>39727</v>
      </c>
      <c r="B43347" s="32" t="s">
        <v>183</v>
      </c>
      <c r="C43347">
        <f t="shared" si="677"/>
        <v>98821</v>
      </c>
    </row>
    <row r="43348" spans="1:3">
      <c r="A43348" s="32" t="s">
        <v>39728</v>
      </c>
      <c r="B43348" s="32" t="s">
        <v>183</v>
      </c>
      <c r="C43348">
        <f t="shared" si="677"/>
        <v>98822</v>
      </c>
    </row>
    <row r="43349" spans="1:3">
      <c r="A43349" s="32" t="s">
        <v>39729</v>
      </c>
      <c r="B43349" s="32" t="s">
        <v>183</v>
      </c>
      <c r="C43349">
        <f t="shared" si="677"/>
        <v>98823</v>
      </c>
    </row>
    <row r="43350" spans="1:3">
      <c r="A43350" s="32" t="s">
        <v>39730</v>
      </c>
      <c r="B43350" s="32" t="s">
        <v>183</v>
      </c>
      <c r="C43350">
        <f t="shared" si="677"/>
        <v>98824</v>
      </c>
    </row>
    <row r="43351" spans="1:3">
      <c r="A43351" s="32" t="s">
        <v>39731</v>
      </c>
      <c r="B43351" s="32" t="s">
        <v>183</v>
      </c>
      <c r="C43351">
        <f t="shared" si="677"/>
        <v>98826</v>
      </c>
    </row>
    <row r="43352" spans="1:3">
      <c r="A43352" s="32" t="s">
        <v>39732</v>
      </c>
      <c r="B43352" s="32" t="s">
        <v>183</v>
      </c>
      <c r="C43352">
        <f t="shared" si="677"/>
        <v>98827</v>
      </c>
    </row>
    <row r="43353" spans="1:3">
      <c r="A43353" s="32" t="s">
        <v>39733</v>
      </c>
      <c r="B43353" s="32" t="s">
        <v>183</v>
      </c>
      <c r="C43353">
        <f t="shared" si="677"/>
        <v>98828</v>
      </c>
    </row>
    <row r="43354" spans="1:3">
      <c r="A43354" s="32" t="s">
        <v>39734</v>
      </c>
      <c r="B43354" s="32" t="s">
        <v>183</v>
      </c>
      <c r="C43354">
        <f t="shared" si="677"/>
        <v>98829</v>
      </c>
    </row>
    <row r="43355" spans="1:3">
      <c r="A43355" s="32" t="s">
        <v>39735</v>
      </c>
      <c r="B43355" s="32" t="s">
        <v>183</v>
      </c>
      <c r="C43355">
        <f t="shared" si="677"/>
        <v>98830</v>
      </c>
    </row>
    <row r="43356" spans="1:3">
      <c r="A43356" s="32" t="s">
        <v>39736</v>
      </c>
      <c r="B43356" s="32" t="s">
        <v>183</v>
      </c>
      <c r="C43356">
        <f t="shared" si="677"/>
        <v>98831</v>
      </c>
    </row>
    <row r="43357" spans="1:3">
      <c r="A43357" s="32" t="s">
        <v>39737</v>
      </c>
      <c r="B43357" s="32" t="s">
        <v>183</v>
      </c>
      <c r="C43357">
        <f t="shared" si="677"/>
        <v>98832</v>
      </c>
    </row>
    <row r="43358" spans="1:3">
      <c r="A43358" s="32" t="s">
        <v>39738</v>
      </c>
      <c r="B43358" s="32" t="s">
        <v>183</v>
      </c>
      <c r="C43358">
        <f t="shared" si="677"/>
        <v>98833</v>
      </c>
    </row>
    <row r="43359" spans="1:3">
      <c r="A43359" s="32" t="s">
        <v>39739</v>
      </c>
      <c r="B43359" s="32" t="s">
        <v>183</v>
      </c>
      <c r="C43359">
        <f t="shared" si="677"/>
        <v>98834</v>
      </c>
    </row>
    <row r="43360" spans="1:3">
      <c r="A43360" s="32" t="s">
        <v>39740</v>
      </c>
      <c r="B43360" s="32" t="s">
        <v>183</v>
      </c>
      <c r="C43360">
        <f t="shared" si="677"/>
        <v>98836</v>
      </c>
    </row>
    <row r="43361" spans="1:3">
      <c r="A43361" s="32" t="s">
        <v>39741</v>
      </c>
      <c r="B43361" s="32" t="s">
        <v>183</v>
      </c>
      <c r="C43361">
        <f t="shared" si="677"/>
        <v>98837</v>
      </c>
    </row>
    <row r="43362" spans="1:3">
      <c r="A43362" s="32" t="s">
        <v>39742</v>
      </c>
      <c r="B43362" s="32" t="s">
        <v>183</v>
      </c>
      <c r="C43362">
        <f t="shared" si="677"/>
        <v>98840</v>
      </c>
    </row>
    <row r="43363" spans="1:3">
      <c r="A43363" s="32" t="s">
        <v>39743</v>
      </c>
      <c r="B43363" s="32" t="s">
        <v>183</v>
      </c>
      <c r="C43363">
        <f t="shared" si="677"/>
        <v>98841</v>
      </c>
    </row>
    <row r="43364" spans="1:3">
      <c r="A43364" s="32" t="s">
        <v>39744</v>
      </c>
      <c r="B43364" s="32" t="s">
        <v>183</v>
      </c>
      <c r="C43364">
        <f t="shared" si="677"/>
        <v>98843</v>
      </c>
    </row>
    <row r="43365" spans="1:3">
      <c r="A43365" s="32" t="s">
        <v>39745</v>
      </c>
      <c r="B43365" s="32" t="s">
        <v>183</v>
      </c>
      <c r="C43365">
        <f t="shared" si="677"/>
        <v>98844</v>
      </c>
    </row>
    <row r="43366" spans="1:3">
      <c r="A43366" s="32" t="s">
        <v>39746</v>
      </c>
      <c r="B43366" s="32" t="s">
        <v>183</v>
      </c>
      <c r="C43366">
        <f t="shared" si="677"/>
        <v>98845</v>
      </c>
    </row>
    <row r="43367" spans="1:3">
      <c r="A43367" s="32" t="s">
        <v>39747</v>
      </c>
      <c r="B43367" s="32" t="s">
        <v>183</v>
      </c>
      <c r="C43367">
        <f t="shared" si="677"/>
        <v>98846</v>
      </c>
    </row>
    <row r="43368" spans="1:3">
      <c r="A43368" s="32" t="s">
        <v>39748</v>
      </c>
      <c r="B43368" s="32" t="s">
        <v>183</v>
      </c>
      <c r="C43368">
        <f t="shared" si="677"/>
        <v>98847</v>
      </c>
    </row>
    <row r="43369" spans="1:3">
      <c r="A43369" s="32" t="s">
        <v>39749</v>
      </c>
      <c r="B43369" s="32" t="s">
        <v>183</v>
      </c>
      <c r="C43369">
        <f t="shared" si="677"/>
        <v>98848</v>
      </c>
    </row>
    <row r="43370" spans="1:3">
      <c r="A43370" s="32" t="s">
        <v>39750</v>
      </c>
      <c r="B43370" s="32" t="s">
        <v>183</v>
      </c>
      <c r="C43370">
        <f t="shared" si="677"/>
        <v>98849</v>
      </c>
    </row>
    <row r="43371" spans="1:3">
      <c r="A43371" s="32" t="s">
        <v>39751</v>
      </c>
      <c r="B43371" s="32" t="s">
        <v>183</v>
      </c>
      <c r="C43371">
        <f t="shared" si="677"/>
        <v>98850</v>
      </c>
    </row>
    <row r="43372" spans="1:3">
      <c r="A43372" s="32" t="s">
        <v>39752</v>
      </c>
      <c r="B43372" s="32" t="s">
        <v>183</v>
      </c>
      <c r="C43372">
        <f t="shared" si="677"/>
        <v>98851</v>
      </c>
    </row>
    <row r="43373" spans="1:3">
      <c r="A43373" s="32" t="s">
        <v>39753</v>
      </c>
      <c r="B43373" s="32" t="s">
        <v>183</v>
      </c>
      <c r="C43373">
        <f t="shared" si="677"/>
        <v>98852</v>
      </c>
    </row>
    <row r="43374" spans="1:3">
      <c r="A43374" s="32" t="s">
        <v>39754</v>
      </c>
      <c r="B43374" s="32" t="s">
        <v>183</v>
      </c>
      <c r="C43374">
        <f t="shared" si="677"/>
        <v>98853</v>
      </c>
    </row>
    <row r="43375" spans="1:3">
      <c r="A43375" s="32" t="s">
        <v>39755</v>
      </c>
      <c r="B43375" s="32" t="s">
        <v>183</v>
      </c>
      <c r="C43375">
        <f t="shared" si="677"/>
        <v>98855</v>
      </c>
    </row>
    <row r="43376" spans="1:3">
      <c r="A43376" s="32" t="s">
        <v>39756</v>
      </c>
      <c r="B43376" s="32" t="s">
        <v>183</v>
      </c>
      <c r="C43376">
        <f t="shared" si="677"/>
        <v>98856</v>
      </c>
    </row>
    <row r="43377" spans="1:3">
      <c r="A43377" s="32" t="s">
        <v>39757</v>
      </c>
      <c r="B43377" s="32" t="s">
        <v>183</v>
      </c>
      <c r="C43377">
        <f t="shared" si="677"/>
        <v>98857</v>
      </c>
    </row>
    <row r="43378" spans="1:3">
      <c r="A43378" s="32" t="s">
        <v>39758</v>
      </c>
      <c r="B43378" s="32" t="s">
        <v>183</v>
      </c>
      <c r="C43378">
        <f t="shared" si="677"/>
        <v>98858</v>
      </c>
    </row>
    <row r="43379" spans="1:3">
      <c r="A43379" s="32" t="s">
        <v>39759</v>
      </c>
      <c r="B43379" s="32" t="s">
        <v>183</v>
      </c>
      <c r="C43379">
        <f t="shared" si="677"/>
        <v>98859</v>
      </c>
    </row>
    <row r="43380" spans="1:3">
      <c r="A43380" s="32" t="s">
        <v>39760</v>
      </c>
      <c r="B43380" s="32" t="s">
        <v>183</v>
      </c>
      <c r="C43380">
        <f t="shared" si="677"/>
        <v>98860</v>
      </c>
    </row>
    <row r="43381" spans="1:3">
      <c r="A43381" s="32" t="s">
        <v>39761</v>
      </c>
      <c r="B43381" s="32" t="s">
        <v>183</v>
      </c>
      <c r="C43381">
        <f t="shared" si="677"/>
        <v>98862</v>
      </c>
    </row>
    <row r="43382" spans="1:3">
      <c r="A43382" s="32" t="s">
        <v>39762</v>
      </c>
      <c r="B43382" s="32" t="s">
        <v>183</v>
      </c>
      <c r="C43382">
        <f t="shared" si="677"/>
        <v>98901</v>
      </c>
    </row>
    <row r="43383" spans="1:3">
      <c r="A43383" s="32" t="s">
        <v>39763</v>
      </c>
      <c r="B43383" s="32" t="s">
        <v>183</v>
      </c>
      <c r="C43383">
        <f t="shared" si="677"/>
        <v>98902</v>
      </c>
    </row>
    <row r="43384" spans="1:3">
      <c r="A43384" s="32" t="s">
        <v>39764</v>
      </c>
      <c r="B43384" s="32" t="s">
        <v>183</v>
      </c>
      <c r="C43384">
        <f t="shared" si="677"/>
        <v>98903</v>
      </c>
    </row>
    <row r="43385" spans="1:3">
      <c r="A43385" s="32" t="s">
        <v>39765</v>
      </c>
      <c r="B43385" s="32" t="s">
        <v>183</v>
      </c>
      <c r="C43385">
        <f t="shared" si="677"/>
        <v>98904</v>
      </c>
    </row>
    <row r="43386" spans="1:3">
      <c r="A43386" s="32" t="s">
        <v>39766</v>
      </c>
      <c r="B43386" s="32" t="s">
        <v>183</v>
      </c>
      <c r="C43386">
        <f t="shared" si="677"/>
        <v>98907</v>
      </c>
    </row>
    <row r="43387" spans="1:3">
      <c r="A43387" s="32" t="s">
        <v>39767</v>
      </c>
      <c r="B43387" s="32" t="s">
        <v>183</v>
      </c>
      <c r="C43387">
        <f t="shared" si="677"/>
        <v>98908</v>
      </c>
    </row>
    <row r="43388" spans="1:3">
      <c r="A43388" s="32" t="s">
        <v>39768</v>
      </c>
      <c r="B43388" s="32" t="s">
        <v>183</v>
      </c>
      <c r="C43388">
        <f t="shared" si="677"/>
        <v>98909</v>
      </c>
    </row>
    <row r="43389" spans="1:3">
      <c r="A43389" s="32" t="s">
        <v>39769</v>
      </c>
      <c r="B43389" s="32" t="s">
        <v>183</v>
      </c>
      <c r="C43389">
        <f t="shared" si="677"/>
        <v>98920</v>
      </c>
    </row>
    <row r="43390" spans="1:3">
      <c r="A43390" s="32" t="s">
        <v>39770</v>
      </c>
      <c r="B43390" s="32" t="s">
        <v>183</v>
      </c>
      <c r="C43390">
        <f t="shared" si="677"/>
        <v>98921</v>
      </c>
    </row>
    <row r="43391" spans="1:3">
      <c r="A43391" s="32" t="s">
        <v>39771</v>
      </c>
      <c r="B43391" s="32" t="s">
        <v>183</v>
      </c>
      <c r="C43391">
        <f t="shared" si="677"/>
        <v>98922</v>
      </c>
    </row>
    <row r="43392" spans="1:3">
      <c r="A43392" s="32" t="s">
        <v>39772</v>
      </c>
      <c r="B43392" s="32" t="s">
        <v>183</v>
      </c>
      <c r="C43392">
        <f t="shared" si="677"/>
        <v>98923</v>
      </c>
    </row>
    <row r="43393" spans="1:3">
      <c r="A43393" s="32" t="s">
        <v>39773</v>
      </c>
      <c r="B43393" s="32" t="s">
        <v>183</v>
      </c>
      <c r="C43393">
        <f t="shared" si="677"/>
        <v>98925</v>
      </c>
    </row>
    <row r="43394" spans="1:3">
      <c r="A43394" s="32" t="s">
        <v>39774</v>
      </c>
      <c r="B43394" s="32" t="s">
        <v>183</v>
      </c>
      <c r="C43394">
        <f t="shared" ref="C43394:C43457" si="678">1*A43394</f>
        <v>98926</v>
      </c>
    </row>
    <row r="43395" spans="1:3">
      <c r="A43395" s="32" t="s">
        <v>39775</v>
      </c>
      <c r="B43395" s="32" t="s">
        <v>183</v>
      </c>
      <c r="C43395">
        <f t="shared" si="678"/>
        <v>98929</v>
      </c>
    </row>
    <row r="43396" spans="1:3">
      <c r="A43396" s="32" t="s">
        <v>39776</v>
      </c>
      <c r="B43396" s="32" t="s">
        <v>183</v>
      </c>
      <c r="C43396">
        <f t="shared" si="678"/>
        <v>98930</v>
      </c>
    </row>
    <row r="43397" spans="1:3">
      <c r="A43397" s="32" t="s">
        <v>39777</v>
      </c>
      <c r="B43397" s="32" t="s">
        <v>183</v>
      </c>
      <c r="C43397">
        <f t="shared" si="678"/>
        <v>98932</v>
      </c>
    </row>
    <row r="43398" spans="1:3">
      <c r="A43398" s="32" t="s">
        <v>39778</v>
      </c>
      <c r="B43398" s="32" t="s">
        <v>183</v>
      </c>
      <c r="C43398">
        <f t="shared" si="678"/>
        <v>98933</v>
      </c>
    </row>
    <row r="43399" spans="1:3">
      <c r="A43399" s="32" t="s">
        <v>39779</v>
      </c>
      <c r="B43399" s="32" t="s">
        <v>183</v>
      </c>
      <c r="C43399">
        <f t="shared" si="678"/>
        <v>98934</v>
      </c>
    </row>
    <row r="43400" spans="1:3">
      <c r="A43400" s="32" t="s">
        <v>39780</v>
      </c>
      <c r="B43400" s="32" t="s">
        <v>183</v>
      </c>
      <c r="C43400">
        <f t="shared" si="678"/>
        <v>98935</v>
      </c>
    </row>
    <row r="43401" spans="1:3">
      <c r="A43401" s="32" t="s">
        <v>39781</v>
      </c>
      <c r="B43401" s="32" t="s">
        <v>183</v>
      </c>
      <c r="C43401">
        <f t="shared" si="678"/>
        <v>98936</v>
      </c>
    </row>
    <row r="43402" spans="1:3">
      <c r="A43402" s="32" t="s">
        <v>39782</v>
      </c>
      <c r="B43402" s="32" t="s">
        <v>183</v>
      </c>
      <c r="C43402">
        <f t="shared" si="678"/>
        <v>98937</v>
      </c>
    </row>
    <row r="43403" spans="1:3">
      <c r="A43403" s="32" t="s">
        <v>39783</v>
      </c>
      <c r="B43403" s="32" t="s">
        <v>183</v>
      </c>
      <c r="C43403">
        <f t="shared" si="678"/>
        <v>98938</v>
      </c>
    </row>
    <row r="43404" spans="1:3">
      <c r="A43404" s="32" t="s">
        <v>39784</v>
      </c>
      <c r="B43404" s="32" t="s">
        <v>183</v>
      </c>
      <c r="C43404">
        <f t="shared" si="678"/>
        <v>98939</v>
      </c>
    </row>
    <row r="43405" spans="1:3">
      <c r="A43405" s="32" t="s">
        <v>39785</v>
      </c>
      <c r="B43405" s="32" t="s">
        <v>183</v>
      </c>
      <c r="C43405">
        <f t="shared" si="678"/>
        <v>98940</v>
      </c>
    </row>
    <row r="43406" spans="1:3">
      <c r="A43406" s="32" t="s">
        <v>39786</v>
      </c>
      <c r="B43406" s="32" t="s">
        <v>183</v>
      </c>
      <c r="C43406">
        <f t="shared" si="678"/>
        <v>98941</v>
      </c>
    </row>
    <row r="43407" spans="1:3">
      <c r="A43407" s="32" t="s">
        <v>39787</v>
      </c>
      <c r="B43407" s="32" t="s">
        <v>183</v>
      </c>
      <c r="C43407">
        <f t="shared" si="678"/>
        <v>98942</v>
      </c>
    </row>
    <row r="43408" spans="1:3">
      <c r="A43408" s="32" t="s">
        <v>39788</v>
      </c>
      <c r="B43408" s="32" t="s">
        <v>183</v>
      </c>
      <c r="C43408">
        <f t="shared" si="678"/>
        <v>98943</v>
      </c>
    </row>
    <row r="43409" spans="1:3">
      <c r="A43409" s="32" t="s">
        <v>39789</v>
      </c>
      <c r="B43409" s="32" t="s">
        <v>183</v>
      </c>
      <c r="C43409">
        <f t="shared" si="678"/>
        <v>98944</v>
      </c>
    </row>
    <row r="43410" spans="1:3">
      <c r="A43410" s="32" t="s">
        <v>39790</v>
      </c>
      <c r="B43410" s="32" t="s">
        <v>183</v>
      </c>
      <c r="C43410">
        <f t="shared" si="678"/>
        <v>98946</v>
      </c>
    </row>
    <row r="43411" spans="1:3">
      <c r="A43411" s="32" t="s">
        <v>39791</v>
      </c>
      <c r="B43411" s="32" t="s">
        <v>183</v>
      </c>
      <c r="C43411">
        <f t="shared" si="678"/>
        <v>98947</v>
      </c>
    </row>
    <row r="43412" spans="1:3">
      <c r="A43412" s="32" t="s">
        <v>39792</v>
      </c>
      <c r="B43412" s="32" t="s">
        <v>183</v>
      </c>
      <c r="C43412">
        <f t="shared" si="678"/>
        <v>98948</v>
      </c>
    </row>
    <row r="43413" spans="1:3">
      <c r="A43413" s="32" t="s">
        <v>39793</v>
      </c>
      <c r="B43413" s="32" t="s">
        <v>183</v>
      </c>
      <c r="C43413">
        <f t="shared" si="678"/>
        <v>98950</v>
      </c>
    </row>
    <row r="43414" spans="1:3">
      <c r="A43414" s="32" t="s">
        <v>39794</v>
      </c>
      <c r="B43414" s="32" t="s">
        <v>183</v>
      </c>
      <c r="C43414">
        <f t="shared" si="678"/>
        <v>98951</v>
      </c>
    </row>
    <row r="43415" spans="1:3">
      <c r="A43415" s="32" t="s">
        <v>39795</v>
      </c>
      <c r="B43415" s="32" t="s">
        <v>183</v>
      </c>
      <c r="C43415">
        <f t="shared" si="678"/>
        <v>98952</v>
      </c>
    </row>
    <row r="43416" spans="1:3">
      <c r="A43416" s="32" t="s">
        <v>39796</v>
      </c>
      <c r="B43416" s="32" t="s">
        <v>183</v>
      </c>
      <c r="C43416">
        <f t="shared" si="678"/>
        <v>98953</v>
      </c>
    </row>
    <row r="43417" spans="1:3">
      <c r="A43417" s="32" t="s">
        <v>39797</v>
      </c>
      <c r="B43417" s="32" t="s">
        <v>183</v>
      </c>
      <c r="C43417">
        <f t="shared" si="678"/>
        <v>99001</v>
      </c>
    </row>
    <row r="43418" spans="1:3">
      <c r="A43418" s="32" t="s">
        <v>39798</v>
      </c>
      <c r="B43418" s="32" t="s">
        <v>183</v>
      </c>
      <c r="C43418">
        <f t="shared" si="678"/>
        <v>99003</v>
      </c>
    </row>
    <row r="43419" spans="1:3">
      <c r="A43419" s="32" t="s">
        <v>39799</v>
      </c>
      <c r="B43419" s="32" t="s">
        <v>183</v>
      </c>
      <c r="C43419">
        <f t="shared" si="678"/>
        <v>99004</v>
      </c>
    </row>
    <row r="43420" spans="1:3">
      <c r="A43420" s="32" t="s">
        <v>39800</v>
      </c>
      <c r="B43420" s="32" t="s">
        <v>183</v>
      </c>
      <c r="C43420">
        <f t="shared" si="678"/>
        <v>99005</v>
      </c>
    </row>
    <row r="43421" spans="1:3">
      <c r="A43421" s="32" t="s">
        <v>39801</v>
      </c>
      <c r="B43421" s="32" t="s">
        <v>183</v>
      </c>
      <c r="C43421">
        <f t="shared" si="678"/>
        <v>99006</v>
      </c>
    </row>
    <row r="43422" spans="1:3">
      <c r="A43422" s="32" t="s">
        <v>39802</v>
      </c>
      <c r="B43422" s="32" t="s">
        <v>183</v>
      </c>
      <c r="C43422">
        <f t="shared" si="678"/>
        <v>99008</v>
      </c>
    </row>
    <row r="43423" spans="1:3">
      <c r="A43423" s="32" t="s">
        <v>39803</v>
      </c>
      <c r="B43423" s="32" t="s">
        <v>183</v>
      </c>
      <c r="C43423">
        <f t="shared" si="678"/>
        <v>99009</v>
      </c>
    </row>
    <row r="43424" spans="1:3">
      <c r="A43424" s="32" t="s">
        <v>39804</v>
      </c>
      <c r="B43424" s="32" t="s">
        <v>183</v>
      </c>
      <c r="C43424">
        <f t="shared" si="678"/>
        <v>99011</v>
      </c>
    </row>
    <row r="43425" spans="1:3">
      <c r="A43425" s="32" t="s">
        <v>39805</v>
      </c>
      <c r="B43425" s="32" t="s">
        <v>183</v>
      </c>
      <c r="C43425">
        <f t="shared" si="678"/>
        <v>99012</v>
      </c>
    </row>
    <row r="43426" spans="1:3">
      <c r="A43426" s="32" t="s">
        <v>39806</v>
      </c>
      <c r="B43426" s="32" t="s">
        <v>183</v>
      </c>
      <c r="C43426">
        <f t="shared" si="678"/>
        <v>99013</v>
      </c>
    </row>
    <row r="43427" spans="1:3">
      <c r="A43427" s="32" t="s">
        <v>39807</v>
      </c>
      <c r="B43427" s="32" t="s">
        <v>183</v>
      </c>
      <c r="C43427">
        <f t="shared" si="678"/>
        <v>99014</v>
      </c>
    </row>
    <row r="43428" spans="1:3">
      <c r="A43428" s="32" t="s">
        <v>39808</v>
      </c>
      <c r="B43428" s="32" t="s">
        <v>183</v>
      </c>
      <c r="C43428">
        <f t="shared" si="678"/>
        <v>99015</v>
      </c>
    </row>
    <row r="43429" spans="1:3">
      <c r="A43429" s="32" t="s">
        <v>39809</v>
      </c>
      <c r="B43429" s="32" t="s">
        <v>183</v>
      </c>
      <c r="C43429">
        <f t="shared" si="678"/>
        <v>99016</v>
      </c>
    </row>
    <row r="43430" spans="1:3">
      <c r="A43430" s="32" t="s">
        <v>39810</v>
      </c>
      <c r="B43430" s="32" t="s">
        <v>183</v>
      </c>
      <c r="C43430">
        <f t="shared" si="678"/>
        <v>99017</v>
      </c>
    </row>
    <row r="43431" spans="1:3">
      <c r="A43431" s="32" t="s">
        <v>39811</v>
      </c>
      <c r="B43431" s="32" t="s">
        <v>183</v>
      </c>
      <c r="C43431">
        <f t="shared" si="678"/>
        <v>99018</v>
      </c>
    </row>
    <row r="43432" spans="1:3">
      <c r="A43432" s="32" t="s">
        <v>39812</v>
      </c>
      <c r="B43432" s="32" t="s">
        <v>183</v>
      </c>
      <c r="C43432">
        <f t="shared" si="678"/>
        <v>99019</v>
      </c>
    </row>
    <row r="43433" spans="1:3">
      <c r="A43433" s="32" t="s">
        <v>39813</v>
      </c>
      <c r="B43433" s="32" t="s">
        <v>183</v>
      </c>
      <c r="C43433">
        <f t="shared" si="678"/>
        <v>99020</v>
      </c>
    </row>
    <row r="43434" spans="1:3">
      <c r="A43434" s="32" t="s">
        <v>39814</v>
      </c>
      <c r="B43434" s="32" t="s">
        <v>183</v>
      </c>
      <c r="C43434">
        <f t="shared" si="678"/>
        <v>99021</v>
      </c>
    </row>
    <row r="43435" spans="1:3">
      <c r="A43435" s="32" t="s">
        <v>39815</v>
      </c>
      <c r="B43435" s="32" t="s">
        <v>183</v>
      </c>
      <c r="C43435">
        <f t="shared" si="678"/>
        <v>99022</v>
      </c>
    </row>
    <row r="43436" spans="1:3">
      <c r="A43436" s="32" t="s">
        <v>39816</v>
      </c>
      <c r="B43436" s="32" t="s">
        <v>183</v>
      </c>
      <c r="C43436">
        <f t="shared" si="678"/>
        <v>99023</v>
      </c>
    </row>
    <row r="43437" spans="1:3">
      <c r="A43437" s="32" t="s">
        <v>39817</v>
      </c>
      <c r="B43437" s="32" t="s">
        <v>183</v>
      </c>
      <c r="C43437">
        <f t="shared" si="678"/>
        <v>99025</v>
      </c>
    </row>
    <row r="43438" spans="1:3">
      <c r="A43438" s="32" t="s">
        <v>39818</v>
      </c>
      <c r="B43438" s="32" t="s">
        <v>183</v>
      </c>
      <c r="C43438">
        <f t="shared" si="678"/>
        <v>99026</v>
      </c>
    </row>
    <row r="43439" spans="1:3">
      <c r="A43439" s="32" t="s">
        <v>39819</v>
      </c>
      <c r="B43439" s="32" t="s">
        <v>183</v>
      </c>
      <c r="C43439">
        <f t="shared" si="678"/>
        <v>99027</v>
      </c>
    </row>
    <row r="43440" spans="1:3">
      <c r="A43440" s="32" t="s">
        <v>39820</v>
      </c>
      <c r="B43440" s="32" t="s">
        <v>183</v>
      </c>
      <c r="C43440">
        <f t="shared" si="678"/>
        <v>99028</v>
      </c>
    </row>
    <row r="43441" spans="1:3">
      <c r="A43441" s="32" t="s">
        <v>39821</v>
      </c>
      <c r="B43441" s="32" t="s">
        <v>183</v>
      </c>
      <c r="C43441">
        <f t="shared" si="678"/>
        <v>99029</v>
      </c>
    </row>
    <row r="43442" spans="1:3">
      <c r="A43442" s="32" t="s">
        <v>39822</v>
      </c>
      <c r="B43442" s="32" t="s">
        <v>183</v>
      </c>
      <c r="C43442">
        <f t="shared" si="678"/>
        <v>99030</v>
      </c>
    </row>
    <row r="43443" spans="1:3">
      <c r="A43443" s="32" t="s">
        <v>39823</v>
      </c>
      <c r="B43443" s="32" t="s">
        <v>183</v>
      </c>
      <c r="C43443">
        <f t="shared" si="678"/>
        <v>99031</v>
      </c>
    </row>
    <row r="43444" spans="1:3">
      <c r="A43444" s="32" t="s">
        <v>39824</v>
      </c>
      <c r="B43444" s="32" t="s">
        <v>183</v>
      </c>
      <c r="C43444">
        <f t="shared" si="678"/>
        <v>99032</v>
      </c>
    </row>
    <row r="43445" spans="1:3">
      <c r="A43445" s="32" t="s">
        <v>39825</v>
      </c>
      <c r="B43445" s="32" t="s">
        <v>183</v>
      </c>
      <c r="C43445">
        <f t="shared" si="678"/>
        <v>99033</v>
      </c>
    </row>
    <row r="43446" spans="1:3">
      <c r="A43446" s="32" t="s">
        <v>39826</v>
      </c>
      <c r="B43446" s="32" t="s">
        <v>183</v>
      </c>
      <c r="C43446">
        <f t="shared" si="678"/>
        <v>99034</v>
      </c>
    </row>
    <row r="43447" spans="1:3">
      <c r="A43447" s="32" t="s">
        <v>39827</v>
      </c>
      <c r="B43447" s="32" t="s">
        <v>183</v>
      </c>
      <c r="C43447">
        <f t="shared" si="678"/>
        <v>99036</v>
      </c>
    </row>
    <row r="43448" spans="1:3">
      <c r="A43448" s="32" t="s">
        <v>39828</v>
      </c>
      <c r="B43448" s="32" t="s">
        <v>183</v>
      </c>
      <c r="C43448">
        <f t="shared" si="678"/>
        <v>99037</v>
      </c>
    </row>
    <row r="43449" spans="1:3">
      <c r="A43449" s="32" t="s">
        <v>39829</v>
      </c>
      <c r="B43449" s="32" t="s">
        <v>183</v>
      </c>
      <c r="C43449">
        <f t="shared" si="678"/>
        <v>99039</v>
      </c>
    </row>
    <row r="43450" spans="1:3">
      <c r="A43450" s="32" t="s">
        <v>39830</v>
      </c>
      <c r="B43450" s="32" t="s">
        <v>183</v>
      </c>
      <c r="C43450">
        <f t="shared" si="678"/>
        <v>99040</v>
      </c>
    </row>
    <row r="43451" spans="1:3">
      <c r="A43451" s="32" t="s">
        <v>39831</v>
      </c>
      <c r="B43451" s="32" t="s">
        <v>183</v>
      </c>
      <c r="C43451">
        <f t="shared" si="678"/>
        <v>99101</v>
      </c>
    </row>
    <row r="43452" spans="1:3">
      <c r="A43452" s="32" t="s">
        <v>39832</v>
      </c>
      <c r="B43452" s="32" t="s">
        <v>183</v>
      </c>
      <c r="C43452">
        <f t="shared" si="678"/>
        <v>99102</v>
      </c>
    </row>
    <row r="43453" spans="1:3">
      <c r="A43453" s="32" t="s">
        <v>39833</v>
      </c>
      <c r="B43453" s="32" t="s">
        <v>183</v>
      </c>
      <c r="C43453">
        <f t="shared" si="678"/>
        <v>99103</v>
      </c>
    </row>
    <row r="43454" spans="1:3">
      <c r="A43454" s="32" t="s">
        <v>39834</v>
      </c>
      <c r="B43454" s="32" t="s">
        <v>183</v>
      </c>
      <c r="C43454">
        <f t="shared" si="678"/>
        <v>99104</v>
      </c>
    </row>
    <row r="43455" spans="1:3">
      <c r="A43455" s="32" t="s">
        <v>39835</v>
      </c>
      <c r="B43455" s="32" t="s">
        <v>183</v>
      </c>
      <c r="C43455">
        <f t="shared" si="678"/>
        <v>99105</v>
      </c>
    </row>
    <row r="43456" spans="1:3">
      <c r="A43456" s="32" t="s">
        <v>39836</v>
      </c>
      <c r="B43456" s="32" t="s">
        <v>183</v>
      </c>
      <c r="C43456">
        <f t="shared" si="678"/>
        <v>99107</v>
      </c>
    </row>
    <row r="43457" spans="1:3">
      <c r="A43457" s="32" t="s">
        <v>39837</v>
      </c>
      <c r="B43457" s="32" t="s">
        <v>183</v>
      </c>
      <c r="C43457">
        <f t="shared" si="678"/>
        <v>99109</v>
      </c>
    </row>
    <row r="43458" spans="1:3">
      <c r="A43458" s="32" t="s">
        <v>39838</v>
      </c>
      <c r="B43458" s="32" t="s">
        <v>183</v>
      </c>
      <c r="C43458">
        <f t="shared" ref="C43458:C43521" si="679">1*A43458</f>
        <v>99110</v>
      </c>
    </row>
    <row r="43459" spans="1:3">
      <c r="A43459" s="32" t="s">
        <v>39839</v>
      </c>
      <c r="B43459" s="32" t="s">
        <v>183</v>
      </c>
      <c r="C43459">
        <f t="shared" si="679"/>
        <v>99111</v>
      </c>
    </row>
    <row r="43460" spans="1:3">
      <c r="A43460" s="32" t="s">
        <v>39840</v>
      </c>
      <c r="B43460" s="32" t="s">
        <v>183</v>
      </c>
      <c r="C43460">
        <f t="shared" si="679"/>
        <v>99113</v>
      </c>
    </row>
    <row r="43461" spans="1:3">
      <c r="A43461" s="32" t="s">
        <v>39841</v>
      </c>
      <c r="B43461" s="32" t="s">
        <v>183</v>
      </c>
      <c r="C43461">
        <f t="shared" si="679"/>
        <v>99114</v>
      </c>
    </row>
    <row r="43462" spans="1:3">
      <c r="A43462" s="32" t="s">
        <v>39842</v>
      </c>
      <c r="B43462" s="32" t="s">
        <v>183</v>
      </c>
      <c r="C43462">
        <f t="shared" si="679"/>
        <v>99115</v>
      </c>
    </row>
    <row r="43463" spans="1:3">
      <c r="A43463" s="32" t="s">
        <v>39843</v>
      </c>
      <c r="B43463" s="32" t="s">
        <v>183</v>
      </c>
      <c r="C43463">
        <f t="shared" si="679"/>
        <v>99116</v>
      </c>
    </row>
    <row r="43464" spans="1:3">
      <c r="A43464" s="32" t="s">
        <v>39844</v>
      </c>
      <c r="B43464" s="32" t="s">
        <v>183</v>
      </c>
      <c r="C43464">
        <f t="shared" si="679"/>
        <v>99117</v>
      </c>
    </row>
    <row r="43465" spans="1:3">
      <c r="A43465" s="32" t="s">
        <v>39845</v>
      </c>
      <c r="B43465" s="32" t="s">
        <v>183</v>
      </c>
      <c r="C43465">
        <f t="shared" si="679"/>
        <v>99118</v>
      </c>
    </row>
    <row r="43466" spans="1:3">
      <c r="A43466" s="32" t="s">
        <v>39846</v>
      </c>
      <c r="B43466" s="32" t="s">
        <v>183</v>
      </c>
      <c r="C43466">
        <f t="shared" si="679"/>
        <v>99119</v>
      </c>
    </row>
    <row r="43467" spans="1:3">
      <c r="A43467" s="32" t="s">
        <v>39847</v>
      </c>
      <c r="B43467" s="32" t="s">
        <v>183</v>
      </c>
      <c r="C43467">
        <f t="shared" si="679"/>
        <v>99121</v>
      </c>
    </row>
    <row r="43468" spans="1:3">
      <c r="A43468" s="32" t="s">
        <v>39848</v>
      </c>
      <c r="B43468" s="32" t="s">
        <v>183</v>
      </c>
      <c r="C43468">
        <f t="shared" si="679"/>
        <v>99122</v>
      </c>
    </row>
    <row r="43469" spans="1:3">
      <c r="A43469" s="32" t="s">
        <v>39849</v>
      </c>
      <c r="B43469" s="32" t="s">
        <v>183</v>
      </c>
      <c r="C43469">
        <f t="shared" si="679"/>
        <v>99123</v>
      </c>
    </row>
    <row r="43470" spans="1:3">
      <c r="A43470" s="32" t="s">
        <v>39850</v>
      </c>
      <c r="B43470" s="32" t="s">
        <v>183</v>
      </c>
      <c r="C43470">
        <f t="shared" si="679"/>
        <v>99124</v>
      </c>
    </row>
    <row r="43471" spans="1:3">
      <c r="A43471" s="32" t="s">
        <v>39851</v>
      </c>
      <c r="B43471" s="32" t="s">
        <v>183</v>
      </c>
      <c r="C43471">
        <f t="shared" si="679"/>
        <v>99125</v>
      </c>
    </row>
    <row r="43472" spans="1:3">
      <c r="A43472" s="32" t="s">
        <v>39852</v>
      </c>
      <c r="B43472" s="32" t="s">
        <v>183</v>
      </c>
      <c r="C43472">
        <f t="shared" si="679"/>
        <v>99126</v>
      </c>
    </row>
    <row r="43473" spans="1:3">
      <c r="A43473" s="32" t="s">
        <v>39853</v>
      </c>
      <c r="B43473" s="32" t="s">
        <v>183</v>
      </c>
      <c r="C43473">
        <f t="shared" si="679"/>
        <v>99127</v>
      </c>
    </row>
    <row r="43474" spans="1:3">
      <c r="A43474" s="32" t="s">
        <v>39854</v>
      </c>
      <c r="B43474" s="32" t="s">
        <v>183</v>
      </c>
      <c r="C43474">
        <f t="shared" si="679"/>
        <v>99128</v>
      </c>
    </row>
    <row r="43475" spans="1:3">
      <c r="A43475" s="32" t="s">
        <v>39855</v>
      </c>
      <c r="B43475" s="32" t="s">
        <v>183</v>
      </c>
      <c r="C43475">
        <f t="shared" si="679"/>
        <v>99129</v>
      </c>
    </row>
    <row r="43476" spans="1:3">
      <c r="A43476" s="32" t="s">
        <v>39856</v>
      </c>
      <c r="B43476" s="32" t="s">
        <v>183</v>
      </c>
      <c r="C43476">
        <f t="shared" si="679"/>
        <v>99130</v>
      </c>
    </row>
    <row r="43477" spans="1:3">
      <c r="A43477" s="32" t="s">
        <v>39857</v>
      </c>
      <c r="B43477" s="32" t="s">
        <v>183</v>
      </c>
      <c r="C43477">
        <f t="shared" si="679"/>
        <v>99131</v>
      </c>
    </row>
    <row r="43478" spans="1:3">
      <c r="A43478" s="32" t="s">
        <v>39858</v>
      </c>
      <c r="B43478" s="32" t="s">
        <v>183</v>
      </c>
      <c r="C43478">
        <f t="shared" si="679"/>
        <v>99133</v>
      </c>
    </row>
    <row r="43479" spans="1:3">
      <c r="A43479" s="32" t="s">
        <v>39859</v>
      </c>
      <c r="B43479" s="32" t="s">
        <v>183</v>
      </c>
      <c r="C43479">
        <f t="shared" si="679"/>
        <v>99134</v>
      </c>
    </row>
    <row r="43480" spans="1:3">
      <c r="A43480" s="32" t="s">
        <v>39860</v>
      </c>
      <c r="B43480" s="32" t="s">
        <v>183</v>
      </c>
      <c r="C43480">
        <f t="shared" si="679"/>
        <v>99135</v>
      </c>
    </row>
    <row r="43481" spans="1:3">
      <c r="A43481" s="32" t="s">
        <v>39861</v>
      </c>
      <c r="B43481" s="32" t="s">
        <v>183</v>
      </c>
      <c r="C43481">
        <f t="shared" si="679"/>
        <v>99136</v>
      </c>
    </row>
    <row r="43482" spans="1:3">
      <c r="A43482" s="32" t="s">
        <v>39862</v>
      </c>
      <c r="B43482" s="32" t="s">
        <v>183</v>
      </c>
      <c r="C43482">
        <f t="shared" si="679"/>
        <v>99137</v>
      </c>
    </row>
    <row r="43483" spans="1:3">
      <c r="A43483" s="32" t="s">
        <v>39863</v>
      </c>
      <c r="B43483" s="32" t="s">
        <v>183</v>
      </c>
      <c r="C43483">
        <f t="shared" si="679"/>
        <v>99138</v>
      </c>
    </row>
    <row r="43484" spans="1:3">
      <c r="A43484" s="32" t="s">
        <v>39864</v>
      </c>
      <c r="B43484" s="32" t="s">
        <v>183</v>
      </c>
      <c r="C43484">
        <f t="shared" si="679"/>
        <v>99139</v>
      </c>
    </row>
    <row r="43485" spans="1:3">
      <c r="A43485" s="32" t="s">
        <v>39865</v>
      </c>
      <c r="B43485" s="32" t="s">
        <v>183</v>
      </c>
      <c r="C43485">
        <f t="shared" si="679"/>
        <v>99140</v>
      </c>
    </row>
    <row r="43486" spans="1:3">
      <c r="A43486" s="32" t="s">
        <v>39866</v>
      </c>
      <c r="B43486" s="32" t="s">
        <v>183</v>
      </c>
      <c r="C43486">
        <f t="shared" si="679"/>
        <v>99141</v>
      </c>
    </row>
    <row r="43487" spans="1:3">
      <c r="A43487" s="32" t="s">
        <v>39867</v>
      </c>
      <c r="B43487" s="32" t="s">
        <v>183</v>
      </c>
      <c r="C43487">
        <f t="shared" si="679"/>
        <v>99143</v>
      </c>
    </row>
    <row r="43488" spans="1:3">
      <c r="A43488" s="32" t="s">
        <v>39868</v>
      </c>
      <c r="B43488" s="32" t="s">
        <v>183</v>
      </c>
      <c r="C43488">
        <f t="shared" si="679"/>
        <v>99144</v>
      </c>
    </row>
    <row r="43489" spans="1:3">
      <c r="A43489" s="32" t="s">
        <v>39869</v>
      </c>
      <c r="B43489" s="32" t="s">
        <v>183</v>
      </c>
      <c r="C43489">
        <f t="shared" si="679"/>
        <v>99146</v>
      </c>
    </row>
    <row r="43490" spans="1:3">
      <c r="A43490" s="32" t="s">
        <v>39870</v>
      </c>
      <c r="B43490" s="32" t="s">
        <v>183</v>
      </c>
      <c r="C43490">
        <f t="shared" si="679"/>
        <v>99147</v>
      </c>
    </row>
    <row r="43491" spans="1:3">
      <c r="A43491" s="32" t="s">
        <v>39871</v>
      </c>
      <c r="B43491" s="32" t="s">
        <v>183</v>
      </c>
      <c r="C43491">
        <f t="shared" si="679"/>
        <v>99148</v>
      </c>
    </row>
    <row r="43492" spans="1:3">
      <c r="A43492" s="32" t="s">
        <v>39872</v>
      </c>
      <c r="B43492" s="32" t="s">
        <v>183</v>
      </c>
      <c r="C43492">
        <f t="shared" si="679"/>
        <v>99149</v>
      </c>
    </row>
    <row r="43493" spans="1:3">
      <c r="A43493" s="32" t="s">
        <v>39873</v>
      </c>
      <c r="B43493" s="32" t="s">
        <v>183</v>
      </c>
      <c r="C43493">
        <f t="shared" si="679"/>
        <v>99150</v>
      </c>
    </row>
    <row r="43494" spans="1:3">
      <c r="A43494" s="32" t="s">
        <v>39874</v>
      </c>
      <c r="B43494" s="32" t="s">
        <v>183</v>
      </c>
      <c r="C43494">
        <f t="shared" si="679"/>
        <v>99151</v>
      </c>
    </row>
    <row r="43495" spans="1:3">
      <c r="A43495" s="32" t="s">
        <v>39875</v>
      </c>
      <c r="B43495" s="32" t="s">
        <v>183</v>
      </c>
      <c r="C43495">
        <f t="shared" si="679"/>
        <v>99152</v>
      </c>
    </row>
    <row r="43496" spans="1:3">
      <c r="A43496" s="32" t="s">
        <v>39876</v>
      </c>
      <c r="B43496" s="32" t="s">
        <v>183</v>
      </c>
      <c r="C43496">
        <f t="shared" si="679"/>
        <v>99153</v>
      </c>
    </row>
    <row r="43497" spans="1:3">
      <c r="A43497" s="32" t="s">
        <v>39877</v>
      </c>
      <c r="B43497" s="32" t="s">
        <v>183</v>
      </c>
      <c r="C43497">
        <f t="shared" si="679"/>
        <v>99154</v>
      </c>
    </row>
    <row r="43498" spans="1:3">
      <c r="A43498" s="32" t="s">
        <v>39878</v>
      </c>
      <c r="B43498" s="32" t="s">
        <v>183</v>
      </c>
      <c r="C43498">
        <f t="shared" si="679"/>
        <v>99155</v>
      </c>
    </row>
    <row r="43499" spans="1:3">
      <c r="A43499" s="32" t="s">
        <v>39879</v>
      </c>
      <c r="B43499" s="32" t="s">
        <v>183</v>
      </c>
      <c r="C43499">
        <f t="shared" si="679"/>
        <v>99156</v>
      </c>
    </row>
    <row r="43500" spans="1:3">
      <c r="A43500" s="32" t="s">
        <v>39880</v>
      </c>
      <c r="B43500" s="32" t="s">
        <v>183</v>
      </c>
      <c r="C43500">
        <f t="shared" si="679"/>
        <v>99157</v>
      </c>
    </row>
    <row r="43501" spans="1:3">
      <c r="A43501" s="32" t="s">
        <v>39881</v>
      </c>
      <c r="B43501" s="32" t="s">
        <v>183</v>
      </c>
      <c r="C43501">
        <f t="shared" si="679"/>
        <v>99158</v>
      </c>
    </row>
    <row r="43502" spans="1:3">
      <c r="A43502" s="32" t="s">
        <v>39882</v>
      </c>
      <c r="B43502" s="32" t="s">
        <v>183</v>
      </c>
      <c r="C43502">
        <f t="shared" si="679"/>
        <v>99159</v>
      </c>
    </row>
    <row r="43503" spans="1:3">
      <c r="A43503" s="32" t="s">
        <v>39883</v>
      </c>
      <c r="B43503" s="32" t="s">
        <v>183</v>
      </c>
      <c r="C43503">
        <f t="shared" si="679"/>
        <v>99160</v>
      </c>
    </row>
    <row r="43504" spans="1:3">
      <c r="A43504" s="32" t="s">
        <v>39884</v>
      </c>
      <c r="B43504" s="32" t="s">
        <v>183</v>
      </c>
      <c r="C43504">
        <f t="shared" si="679"/>
        <v>99161</v>
      </c>
    </row>
    <row r="43505" spans="1:3">
      <c r="A43505" s="32" t="s">
        <v>39885</v>
      </c>
      <c r="B43505" s="32" t="s">
        <v>183</v>
      </c>
      <c r="C43505">
        <f t="shared" si="679"/>
        <v>99163</v>
      </c>
    </row>
    <row r="43506" spans="1:3">
      <c r="A43506" s="32" t="s">
        <v>39886</v>
      </c>
      <c r="B43506" s="32" t="s">
        <v>183</v>
      </c>
      <c r="C43506">
        <f t="shared" si="679"/>
        <v>99164</v>
      </c>
    </row>
    <row r="43507" spans="1:3">
      <c r="A43507" s="32" t="s">
        <v>39887</v>
      </c>
      <c r="B43507" s="32" t="s">
        <v>183</v>
      </c>
      <c r="C43507">
        <f t="shared" si="679"/>
        <v>99165</v>
      </c>
    </row>
    <row r="43508" spans="1:3">
      <c r="A43508" s="32" t="s">
        <v>39888</v>
      </c>
      <c r="B43508" s="32" t="s">
        <v>183</v>
      </c>
      <c r="C43508">
        <f t="shared" si="679"/>
        <v>99166</v>
      </c>
    </row>
    <row r="43509" spans="1:3">
      <c r="A43509" s="32" t="s">
        <v>39889</v>
      </c>
      <c r="B43509" s="32" t="s">
        <v>183</v>
      </c>
      <c r="C43509">
        <f t="shared" si="679"/>
        <v>99167</v>
      </c>
    </row>
    <row r="43510" spans="1:3">
      <c r="A43510" s="32" t="s">
        <v>39890</v>
      </c>
      <c r="B43510" s="32" t="s">
        <v>183</v>
      </c>
      <c r="C43510">
        <f t="shared" si="679"/>
        <v>99169</v>
      </c>
    </row>
    <row r="43511" spans="1:3">
      <c r="A43511" s="32" t="s">
        <v>39891</v>
      </c>
      <c r="B43511" s="32" t="s">
        <v>183</v>
      </c>
      <c r="C43511">
        <f t="shared" si="679"/>
        <v>99170</v>
      </c>
    </row>
    <row r="43512" spans="1:3">
      <c r="A43512" s="32" t="s">
        <v>39892</v>
      </c>
      <c r="B43512" s="32" t="s">
        <v>183</v>
      </c>
      <c r="C43512">
        <f t="shared" si="679"/>
        <v>99171</v>
      </c>
    </row>
    <row r="43513" spans="1:3">
      <c r="A43513" s="32" t="s">
        <v>39893</v>
      </c>
      <c r="B43513" s="32" t="s">
        <v>183</v>
      </c>
      <c r="C43513">
        <f t="shared" si="679"/>
        <v>99173</v>
      </c>
    </row>
    <row r="43514" spans="1:3">
      <c r="A43514" s="32" t="s">
        <v>39894</v>
      </c>
      <c r="B43514" s="32" t="s">
        <v>183</v>
      </c>
      <c r="C43514">
        <f t="shared" si="679"/>
        <v>99174</v>
      </c>
    </row>
    <row r="43515" spans="1:3">
      <c r="A43515" s="32" t="s">
        <v>39895</v>
      </c>
      <c r="B43515" s="32" t="s">
        <v>183</v>
      </c>
      <c r="C43515">
        <f t="shared" si="679"/>
        <v>99176</v>
      </c>
    </row>
    <row r="43516" spans="1:3">
      <c r="A43516" s="32" t="s">
        <v>39896</v>
      </c>
      <c r="B43516" s="32" t="s">
        <v>183</v>
      </c>
      <c r="C43516">
        <f t="shared" si="679"/>
        <v>99179</v>
      </c>
    </row>
    <row r="43517" spans="1:3">
      <c r="A43517" s="32" t="s">
        <v>39897</v>
      </c>
      <c r="B43517" s="32" t="s">
        <v>183</v>
      </c>
      <c r="C43517">
        <f t="shared" si="679"/>
        <v>99180</v>
      </c>
    </row>
    <row r="43518" spans="1:3">
      <c r="A43518" s="32" t="s">
        <v>39898</v>
      </c>
      <c r="B43518" s="32" t="s">
        <v>183</v>
      </c>
      <c r="C43518">
        <f t="shared" si="679"/>
        <v>99181</v>
      </c>
    </row>
    <row r="43519" spans="1:3">
      <c r="A43519" s="32" t="s">
        <v>39899</v>
      </c>
      <c r="B43519" s="32" t="s">
        <v>183</v>
      </c>
      <c r="C43519">
        <f t="shared" si="679"/>
        <v>99185</v>
      </c>
    </row>
    <row r="43520" spans="1:3">
      <c r="A43520" s="32" t="s">
        <v>39900</v>
      </c>
      <c r="B43520" s="32" t="s">
        <v>183</v>
      </c>
      <c r="C43520">
        <f t="shared" si="679"/>
        <v>99200</v>
      </c>
    </row>
    <row r="43521" spans="1:3">
      <c r="A43521" s="32" t="s">
        <v>39901</v>
      </c>
      <c r="B43521" s="32" t="s">
        <v>183</v>
      </c>
      <c r="C43521">
        <f t="shared" si="679"/>
        <v>99201</v>
      </c>
    </row>
    <row r="43522" spans="1:3">
      <c r="A43522" s="32" t="s">
        <v>39902</v>
      </c>
      <c r="B43522" s="32" t="s">
        <v>183</v>
      </c>
      <c r="C43522">
        <f t="shared" ref="C43522:C43585" si="680">1*A43522</f>
        <v>99202</v>
      </c>
    </row>
    <row r="43523" spans="1:3">
      <c r="A43523" s="32" t="s">
        <v>39903</v>
      </c>
      <c r="B43523" s="32" t="s">
        <v>183</v>
      </c>
      <c r="C43523">
        <f t="shared" si="680"/>
        <v>99203</v>
      </c>
    </row>
    <row r="43524" spans="1:3">
      <c r="A43524" s="32" t="s">
        <v>39904</v>
      </c>
      <c r="B43524" s="32" t="s">
        <v>183</v>
      </c>
      <c r="C43524">
        <f t="shared" si="680"/>
        <v>99204</v>
      </c>
    </row>
    <row r="43525" spans="1:3">
      <c r="A43525" s="32" t="s">
        <v>39905</v>
      </c>
      <c r="B43525" s="32" t="s">
        <v>183</v>
      </c>
      <c r="C43525">
        <f t="shared" si="680"/>
        <v>99205</v>
      </c>
    </row>
    <row r="43526" spans="1:3">
      <c r="A43526" s="32" t="s">
        <v>39906</v>
      </c>
      <c r="B43526" s="32" t="s">
        <v>183</v>
      </c>
      <c r="C43526">
        <f t="shared" si="680"/>
        <v>99206</v>
      </c>
    </row>
    <row r="43527" spans="1:3">
      <c r="A43527" s="32" t="s">
        <v>39907</v>
      </c>
      <c r="B43527" s="32" t="s">
        <v>183</v>
      </c>
      <c r="C43527">
        <f t="shared" si="680"/>
        <v>99207</v>
      </c>
    </row>
    <row r="43528" spans="1:3">
      <c r="A43528" s="32" t="s">
        <v>39908</v>
      </c>
      <c r="B43528" s="32" t="s">
        <v>183</v>
      </c>
      <c r="C43528">
        <f t="shared" si="680"/>
        <v>99208</v>
      </c>
    </row>
    <row r="43529" spans="1:3">
      <c r="A43529" s="32" t="s">
        <v>39909</v>
      </c>
      <c r="B43529" s="32" t="s">
        <v>183</v>
      </c>
      <c r="C43529">
        <f t="shared" si="680"/>
        <v>99209</v>
      </c>
    </row>
    <row r="43530" spans="1:3">
      <c r="A43530" s="32" t="s">
        <v>39910</v>
      </c>
      <c r="B43530" s="32" t="s">
        <v>183</v>
      </c>
      <c r="C43530">
        <f t="shared" si="680"/>
        <v>99210</v>
      </c>
    </row>
    <row r="43531" spans="1:3">
      <c r="A43531" s="32" t="s">
        <v>39911</v>
      </c>
      <c r="B43531" s="32" t="s">
        <v>183</v>
      </c>
      <c r="C43531">
        <f t="shared" si="680"/>
        <v>99211</v>
      </c>
    </row>
    <row r="43532" spans="1:3">
      <c r="A43532" s="32" t="s">
        <v>39912</v>
      </c>
      <c r="B43532" s="32" t="s">
        <v>183</v>
      </c>
      <c r="C43532">
        <f t="shared" si="680"/>
        <v>99212</v>
      </c>
    </row>
    <row r="43533" spans="1:3">
      <c r="A43533" s="32" t="s">
        <v>39913</v>
      </c>
      <c r="B43533" s="32" t="s">
        <v>183</v>
      </c>
      <c r="C43533">
        <f t="shared" si="680"/>
        <v>99213</v>
      </c>
    </row>
    <row r="43534" spans="1:3">
      <c r="A43534" s="32" t="s">
        <v>39914</v>
      </c>
      <c r="B43534" s="32" t="s">
        <v>183</v>
      </c>
      <c r="C43534">
        <f t="shared" si="680"/>
        <v>99214</v>
      </c>
    </row>
    <row r="43535" spans="1:3">
      <c r="A43535" s="32" t="s">
        <v>39915</v>
      </c>
      <c r="B43535" s="32" t="s">
        <v>183</v>
      </c>
      <c r="C43535">
        <f t="shared" si="680"/>
        <v>99215</v>
      </c>
    </row>
    <row r="43536" spans="1:3">
      <c r="A43536" s="32" t="s">
        <v>39916</v>
      </c>
      <c r="B43536" s="32" t="s">
        <v>183</v>
      </c>
      <c r="C43536">
        <f t="shared" si="680"/>
        <v>99216</v>
      </c>
    </row>
    <row r="43537" spans="1:3">
      <c r="A43537" s="32" t="s">
        <v>39917</v>
      </c>
      <c r="B43537" s="32" t="s">
        <v>183</v>
      </c>
      <c r="C43537">
        <f t="shared" si="680"/>
        <v>99217</v>
      </c>
    </row>
    <row r="43538" spans="1:3">
      <c r="A43538" s="32" t="s">
        <v>39918</v>
      </c>
      <c r="B43538" s="32" t="s">
        <v>183</v>
      </c>
      <c r="C43538">
        <f t="shared" si="680"/>
        <v>99218</v>
      </c>
    </row>
    <row r="43539" spans="1:3">
      <c r="A43539" s="32" t="s">
        <v>39919</v>
      </c>
      <c r="B43539" s="32" t="s">
        <v>183</v>
      </c>
      <c r="C43539">
        <f t="shared" si="680"/>
        <v>99219</v>
      </c>
    </row>
    <row r="43540" spans="1:3">
      <c r="A43540" s="32" t="s">
        <v>39920</v>
      </c>
      <c r="B43540" s="32" t="s">
        <v>183</v>
      </c>
      <c r="C43540">
        <f t="shared" si="680"/>
        <v>99220</v>
      </c>
    </row>
    <row r="43541" spans="1:3">
      <c r="A43541" s="32" t="s">
        <v>39921</v>
      </c>
      <c r="B43541" s="32" t="s">
        <v>183</v>
      </c>
      <c r="C43541">
        <f t="shared" si="680"/>
        <v>99223</v>
      </c>
    </row>
    <row r="43542" spans="1:3">
      <c r="A43542" s="32" t="s">
        <v>39922</v>
      </c>
      <c r="B43542" s="32" t="s">
        <v>183</v>
      </c>
      <c r="C43542">
        <f t="shared" si="680"/>
        <v>99224</v>
      </c>
    </row>
    <row r="43543" spans="1:3">
      <c r="A43543" s="32" t="s">
        <v>39923</v>
      </c>
      <c r="B43543" s="32" t="s">
        <v>183</v>
      </c>
      <c r="C43543">
        <f t="shared" si="680"/>
        <v>99228</v>
      </c>
    </row>
    <row r="43544" spans="1:3">
      <c r="A43544" s="32" t="s">
        <v>39924</v>
      </c>
      <c r="B43544" s="32" t="s">
        <v>183</v>
      </c>
      <c r="C43544">
        <f t="shared" si="680"/>
        <v>99251</v>
      </c>
    </row>
    <row r="43545" spans="1:3">
      <c r="A43545" s="32" t="s">
        <v>39925</v>
      </c>
      <c r="B43545" s="32" t="s">
        <v>183</v>
      </c>
      <c r="C43545">
        <f t="shared" si="680"/>
        <v>99252</v>
      </c>
    </row>
    <row r="43546" spans="1:3">
      <c r="A43546" s="32" t="s">
        <v>39926</v>
      </c>
      <c r="B43546" s="32" t="s">
        <v>183</v>
      </c>
      <c r="C43546">
        <f t="shared" si="680"/>
        <v>99254</v>
      </c>
    </row>
    <row r="43547" spans="1:3">
      <c r="A43547" s="32" t="s">
        <v>39927</v>
      </c>
      <c r="B43547" s="32" t="s">
        <v>183</v>
      </c>
      <c r="C43547">
        <f t="shared" si="680"/>
        <v>99255</v>
      </c>
    </row>
    <row r="43548" spans="1:3">
      <c r="A43548" s="32" t="s">
        <v>39928</v>
      </c>
      <c r="B43548" s="32" t="s">
        <v>183</v>
      </c>
      <c r="C43548">
        <f t="shared" si="680"/>
        <v>99256</v>
      </c>
    </row>
    <row r="43549" spans="1:3">
      <c r="A43549" s="32" t="s">
        <v>39929</v>
      </c>
      <c r="B43549" s="32" t="s">
        <v>183</v>
      </c>
      <c r="C43549">
        <f t="shared" si="680"/>
        <v>99258</v>
      </c>
    </row>
    <row r="43550" spans="1:3">
      <c r="A43550" s="32" t="s">
        <v>39930</v>
      </c>
      <c r="B43550" s="32" t="s">
        <v>183</v>
      </c>
      <c r="C43550">
        <f t="shared" si="680"/>
        <v>99260</v>
      </c>
    </row>
    <row r="43551" spans="1:3">
      <c r="A43551" s="32" t="s">
        <v>39931</v>
      </c>
      <c r="B43551" s="32" t="s">
        <v>183</v>
      </c>
      <c r="C43551">
        <f t="shared" si="680"/>
        <v>99299</v>
      </c>
    </row>
    <row r="43552" spans="1:3">
      <c r="A43552" s="32" t="s">
        <v>39932</v>
      </c>
      <c r="B43552" s="32" t="s">
        <v>183</v>
      </c>
      <c r="C43552">
        <f t="shared" si="680"/>
        <v>99301</v>
      </c>
    </row>
    <row r="43553" spans="1:3">
      <c r="A43553" s="32" t="s">
        <v>39933</v>
      </c>
      <c r="B43553" s="32" t="s">
        <v>183</v>
      </c>
      <c r="C43553">
        <f t="shared" si="680"/>
        <v>99302</v>
      </c>
    </row>
    <row r="43554" spans="1:3">
      <c r="A43554" s="32" t="s">
        <v>39934</v>
      </c>
      <c r="B43554" s="32" t="s">
        <v>183</v>
      </c>
      <c r="C43554">
        <f t="shared" si="680"/>
        <v>99320</v>
      </c>
    </row>
    <row r="43555" spans="1:3">
      <c r="A43555" s="32" t="s">
        <v>39935</v>
      </c>
      <c r="B43555" s="32" t="s">
        <v>183</v>
      </c>
      <c r="C43555">
        <f t="shared" si="680"/>
        <v>99321</v>
      </c>
    </row>
    <row r="43556" spans="1:3">
      <c r="A43556" s="32" t="s">
        <v>39936</v>
      </c>
      <c r="B43556" s="32" t="s">
        <v>183</v>
      </c>
      <c r="C43556">
        <f t="shared" si="680"/>
        <v>99322</v>
      </c>
    </row>
    <row r="43557" spans="1:3">
      <c r="A43557" s="32" t="s">
        <v>39937</v>
      </c>
      <c r="B43557" s="32" t="s">
        <v>183</v>
      </c>
      <c r="C43557">
        <f t="shared" si="680"/>
        <v>99323</v>
      </c>
    </row>
    <row r="43558" spans="1:3">
      <c r="A43558" s="32" t="s">
        <v>39938</v>
      </c>
      <c r="B43558" s="32" t="s">
        <v>183</v>
      </c>
      <c r="C43558">
        <f t="shared" si="680"/>
        <v>99324</v>
      </c>
    </row>
    <row r="43559" spans="1:3">
      <c r="A43559" s="32" t="s">
        <v>39939</v>
      </c>
      <c r="B43559" s="32" t="s">
        <v>183</v>
      </c>
      <c r="C43559">
        <f t="shared" si="680"/>
        <v>99326</v>
      </c>
    </row>
    <row r="43560" spans="1:3">
      <c r="A43560" s="32" t="s">
        <v>39940</v>
      </c>
      <c r="B43560" s="32" t="s">
        <v>183</v>
      </c>
      <c r="C43560">
        <f t="shared" si="680"/>
        <v>99327</v>
      </c>
    </row>
    <row r="43561" spans="1:3">
      <c r="A43561" s="32" t="s">
        <v>39941</v>
      </c>
      <c r="B43561" s="32" t="s">
        <v>183</v>
      </c>
      <c r="C43561">
        <f t="shared" si="680"/>
        <v>99328</v>
      </c>
    </row>
    <row r="43562" spans="1:3">
      <c r="A43562" s="32" t="s">
        <v>39942</v>
      </c>
      <c r="B43562" s="32" t="s">
        <v>183</v>
      </c>
      <c r="C43562">
        <f t="shared" si="680"/>
        <v>99329</v>
      </c>
    </row>
    <row r="43563" spans="1:3">
      <c r="A43563" s="32" t="s">
        <v>39943</v>
      </c>
      <c r="B43563" s="32" t="s">
        <v>183</v>
      </c>
      <c r="C43563">
        <f t="shared" si="680"/>
        <v>99330</v>
      </c>
    </row>
    <row r="43564" spans="1:3">
      <c r="A43564" s="32" t="s">
        <v>39944</v>
      </c>
      <c r="B43564" s="32" t="s">
        <v>183</v>
      </c>
      <c r="C43564">
        <f t="shared" si="680"/>
        <v>99332</v>
      </c>
    </row>
    <row r="43565" spans="1:3">
      <c r="A43565" s="32" t="s">
        <v>39945</v>
      </c>
      <c r="B43565" s="32" t="s">
        <v>183</v>
      </c>
      <c r="C43565">
        <f t="shared" si="680"/>
        <v>99333</v>
      </c>
    </row>
    <row r="43566" spans="1:3">
      <c r="A43566" s="32" t="s">
        <v>39946</v>
      </c>
      <c r="B43566" s="32" t="s">
        <v>183</v>
      </c>
      <c r="C43566">
        <f t="shared" si="680"/>
        <v>99335</v>
      </c>
    </row>
    <row r="43567" spans="1:3">
      <c r="A43567" s="32" t="s">
        <v>39947</v>
      </c>
      <c r="B43567" s="32" t="s">
        <v>183</v>
      </c>
      <c r="C43567">
        <f t="shared" si="680"/>
        <v>99336</v>
      </c>
    </row>
    <row r="43568" spans="1:3">
      <c r="A43568" s="32" t="s">
        <v>39948</v>
      </c>
      <c r="B43568" s="32" t="s">
        <v>183</v>
      </c>
      <c r="C43568">
        <f t="shared" si="680"/>
        <v>99337</v>
      </c>
    </row>
    <row r="43569" spans="1:3">
      <c r="A43569" s="32" t="s">
        <v>39949</v>
      </c>
      <c r="B43569" s="32" t="s">
        <v>183</v>
      </c>
      <c r="C43569">
        <f t="shared" si="680"/>
        <v>99338</v>
      </c>
    </row>
    <row r="43570" spans="1:3">
      <c r="A43570" s="32" t="s">
        <v>39950</v>
      </c>
      <c r="B43570" s="32" t="s">
        <v>183</v>
      </c>
      <c r="C43570">
        <f t="shared" si="680"/>
        <v>99341</v>
      </c>
    </row>
    <row r="43571" spans="1:3">
      <c r="A43571" s="32" t="s">
        <v>39951</v>
      </c>
      <c r="B43571" s="32" t="s">
        <v>183</v>
      </c>
      <c r="C43571">
        <f t="shared" si="680"/>
        <v>99343</v>
      </c>
    </row>
    <row r="43572" spans="1:3">
      <c r="A43572" s="32" t="s">
        <v>39952</v>
      </c>
      <c r="B43572" s="32" t="s">
        <v>183</v>
      </c>
      <c r="C43572">
        <f t="shared" si="680"/>
        <v>99344</v>
      </c>
    </row>
    <row r="43573" spans="1:3">
      <c r="A43573" s="32" t="s">
        <v>39953</v>
      </c>
      <c r="B43573" s="32" t="s">
        <v>183</v>
      </c>
      <c r="C43573">
        <f t="shared" si="680"/>
        <v>99345</v>
      </c>
    </row>
    <row r="43574" spans="1:3">
      <c r="A43574" s="32" t="s">
        <v>39954</v>
      </c>
      <c r="B43574" s="32" t="s">
        <v>183</v>
      </c>
      <c r="C43574">
        <f t="shared" si="680"/>
        <v>99346</v>
      </c>
    </row>
    <row r="43575" spans="1:3">
      <c r="A43575" s="32" t="s">
        <v>39955</v>
      </c>
      <c r="B43575" s="32" t="s">
        <v>183</v>
      </c>
      <c r="C43575">
        <f t="shared" si="680"/>
        <v>99347</v>
      </c>
    </row>
    <row r="43576" spans="1:3">
      <c r="A43576" s="32" t="s">
        <v>39956</v>
      </c>
      <c r="B43576" s="32" t="s">
        <v>183</v>
      </c>
      <c r="C43576">
        <f t="shared" si="680"/>
        <v>99348</v>
      </c>
    </row>
    <row r="43577" spans="1:3">
      <c r="A43577" s="32" t="s">
        <v>39957</v>
      </c>
      <c r="B43577" s="32" t="s">
        <v>183</v>
      </c>
      <c r="C43577">
        <f t="shared" si="680"/>
        <v>99349</v>
      </c>
    </row>
    <row r="43578" spans="1:3">
      <c r="A43578" s="32" t="s">
        <v>39958</v>
      </c>
      <c r="B43578" s="32" t="s">
        <v>183</v>
      </c>
      <c r="C43578">
        <f t="shared" si="680"/>
        <v>99350</v>
      </c>
    </row>
    <row r="43579" spans="1:3">
      <c r="A43579" s="32" t="s">
        <v>39959</v>
      </c>
      <c r="B43579" s="32" t="s">
        <v>183</v>
      </c>
      <c r="C43579">
        <f t="shared" si="680"/>
        <v>99352</v>
      </c>
    </row>
    <row r="43580" spans="1:3">
      <c r="A43580" s="32" t="s">
        <v>39960</v>
      </c>
      <c r="B43580" s="32" t="s">
        <v>183</v>
      </c>
      <c r="C43580">
        <f t="shared" si="680"/>
        <v>99353</v>
      </c>
    </row>
    <row r="43581" spans="1:3">
      <c r="A43581" s="32" t="s">
        <v>39961</v>
      </c>
      <c r="B43581" s="32" t="s">
        <v>183</v>
      </c>
      <c r="C43581">
        <f t="shared" si="680"/>
        <v>99354</v>
      </c>
    </row>
    <row r="43582" spans="1:3">
      <c r="A43582" s="32" t="s">
        <v>39962</v>
      </c>
      <c r="B43582" s="32" t="s">
        <v>183</v>
      </c>
      <c r="C43582">
        <f t="shared" si="680"/>
        <v>99356</v>
      </c>
    </row>
    <row r="43583" spans="1:3">
      <c r="A43583" s="32" t="s">
        <v>39963</v>
      </c>
      <c r="B43583" s="32" t="s">
        <v>183</v>
      </c>
      <c r="C43583">
        <f t="shared" si="680"/>
        <v>99357</v>
      </c>
    </row>
    <row r="43584" spans="1:3">
      <c r="A43584" s="32" t="s">
        <v>39964</v>
      </c>
      <c r="B43584" s="32" t="s">
        <v>183</v>
      </c>
      <c r="C43584">
        <f t="shared" si="680"/>
        <v>99359</v>
      </c>
    </row>
    <row r="43585" spans="1:3">
      <c r="A43585" s="32" t="s">
        <v>39965</v>
      </c>
      <c r="B43585" s="32" t="s">
        <v>183</v>
      </c>
      <c r="C43585">
        <f t="shared" si="680"/>
        <v>99360</v>
      </c>
    </row>
    <row r="43586" spans="1:3">
      <c r="A43586" s="32" t="s">
        <v>39966</v>
      </c>
      <c r="B43586" s="32" t="s">
        <v>183</v>
      </c>
      <c r="C43586">
        <f t="shared" ref="C43586:C43649" si="681">1*A43586</f>
        <v>99361</v>
      </c>
    </row>
    <row r="43587" spans="1:3">
      <c r="A43587" s="32" t="s">
        <v>39967</v>
      </c>
      <c r="B43587" s="32" t="s">
        <v>183</v>
      </c>
      <c r="C43587">
        <f t="shared" si="681"/>
        <v>99362</v>
      </c>
    </row>
    <row r="43588" spans="1:3">
      <c r="A43588" s="32" t="s">
        <v>39968</v>
      </c>
      <c r="B43588" s="32" t="s">
        <v>183</v>
      </c>
      <c r="C43588">
        <f t="shared" si="681"/>
        <v>99363</v>
      </c>
    </row>
    <row r="43589" spans="1:3">
      <c r="A43589" s="32" t="s">
        <v>39969</v>
      </c>
      <c r="B43589" s="32" t="s">
        <v>183</v>
      </c>
      <c r="C43589">
        <f t="shared" si="681"/>
        <v>99371</v>
      </c>
    </row>
    <row r="43590" spans="1:3">
      <c r="A43590" s="32" t="s">
        <v>39970</v>
      </c>
      <c r="B43590" s="32" t="s">
        <v>183</v>
      </c>
      <c r="C43590">
        <f t="shared" si="681"/>
        <v>99401</v>
      </c>
    </row>
    <row r="43591" spans="1:3">
      <c r="A43591" s="32" t="s">
        <v>39971</v>
      </c>
      <c r="B43591" s="32" t="s">
        <v>183</v>
      </c>
      <c r="C43591">
        <f t="shared" si="681"/>
        <v>99402</v>
      </c>
    </row>
    <row r="43592" spans="1:3">
      <c r="A43592" s="32" t="s">
        <v>39972</v>
      </c>
      <c r="B43592" s="32" t="s">
        <v>183</v>
      </c>
      <c r="C43592">
        <f t="shared" si="681"/>
        <v>99403</v>
      </c>
    </row>
    <row r="43593" spans="1:3">
      <c r="A43593" s="32" t="s">
        <v>235</v>
      </c>
      <c r="B43593" s="32" t="s">
        <v>139</v>
      </c>
      <c r="C43593">
        <f t="shared" si="681"/>
        <v>99500</v>
      </c>
    </row>
    <row r="43594" spans="1:3">
      <c r="A43594" s="32" t="s">
        <v>236</v>
      </c>
      <c r="B43594" s="32" t="s">
        <v>139</v>
      </c>
      <c r="C43594">
        <f t="shared" si="681"/>
        <v>99501</v>
      </c>
    </row>
    <row r="43595" spans="1:3">
      <c r="A43595" s="32" t="s">
        <v>237</v>
      </c>
      <c r="B43595" s="32" t="s">
        <v>139</v>
      </c>
      <c r="C43595">
        <f t="shared" si="681"/>
        <v>99502</v>
      </c>
    </row>
    <row r="43596" spans="1:3">
      <c r="A43596" s="32" t="s">
        <v>238</v>
      </c>
      <c r="B43596" s="32" t="s">
        <v>139</v>
      </c>
      <c r="C43596">
        <f t="shared" si="681"/>
        <v>99503</v>
      </c>
    </row>
    <row r="43597" spans="1:3">
      <c r="A43597" s="32" t="s">
        <v>239</v>
      </c>
      <c r="B43597" s="32" t="s">
        <v>139</v>
      </c>
      <c r="C43597">
        <f t="shared" si="681"/>
        <v>99504</v>
      </c>
    </row>
    <row r="43598" spans="1:3">
      <c r="A43598" s="32" t="s">
        <v>240</v>
      </c>
      <c r="B43598" s="32" t="s">
        <v>139</v>
      </c>
      <c r="C43598">
        <f t="shared" si="681"/>
        <v>99505</v>
      </c>
    </row>
    <row r="43599" spans="1:3">
      <c r="A43599" s="32" t="s">
        <v>241</v>
      </c>
      <c r="B43599" s="32" t="s">
        <v>139</v>
      </c>
      <c r="C43599">
        <f t="shared" si="681"/>
        <v>99506</v>
      </c>
    </row>
    <row r="43600" spans="1:3">
      <c r="A43600" s="32" t="s">
        <v>242</v>
      </c>
      <c r="B43600" s="32" t="s">
        <v>139</v>
      </c>
      <c r="C43600">
        <f t="shared" si="681"/>
        <v>99507</v>
      </c>
    </row>
    <row r="43601" spans="1:3">
      <c r="A43601" s="32" t="s">
        <v>243</v>
      </c>
      <c r="B43601" s="32" t="s">
        <v>139</v>
      </c>
      <c r="C43601">
        <f t="shared" si="681"/>
        <v>99508</v>
      </c>
    </row>
    <row r="43602" spans="1:3">
      <c r="A43602" s="32" t="s">
        <v>244</v>
      </c>
      <c r="B43602" s="32" t="s">
        <v>139</v>
      </c>
      <c r="C43602">
        <f t="shared" si="681"/>
        <v>99509</v>
      </c>
    </row>
    <row r="43603" spans="1:3">
      <c r="A43603" s="32" t="s">
        <v>245</v>
      </c>
      <c r="B43603" s="32" t="s">
        <v>139</v>
      </c>
      <c r="C43603">
        <f t="shared" si="681"/>
        <v>99510</v>
      </c>
    </row>
    <row r="43604" spans="1:3">
      <c r="A43604" s="32" t="s">
        <v>246</v>
      </c>
      <c r="B43604" s="32" t="s">
        <v>139</v>
      </c>
      <c r="C43604">
        <f t="shared" si="681"/>
        <v>99511</v>
      </c>
    </row>
    <row r="43605" spans="1:3">
      <c r="A43605" s="32" t="s">
        <v>247</v>
      </c>
      <c r="B43605" s="32" t="s">
        <v>139</v>
      </c>
      <c r="C43605">
        <f t="shared" si="681"/>
        <v>99512</v>
      </c>
    </row>
    <row r="43606" spans="1:3">
      <c r="A43606" s="32" t="s">
        <v>248</v>
      </c>
      <c r="B43606" s="32" t="s">
        <v>139</v>
      </c>
      <c r="C43606">
        <f t="shared" si="681"/>
        <v>99513</v>
      </c>
    </row>
    <row r="43607" spans="1:3">
      <c r="A43607" s="32" t="s">
        <v>249</v>
      </c>
      <c r="B43607" s="32" t="s">
        <v>139</v>
      </c>
      <c r="C43607">
        <f t="shared" si="681"/>
        <v>99514</v>
      </c>
    </row>
    <row r="43608" spans="1:3">
      <c r="A43608" s="32" t="s">
        <v>250</v>
      </c>
      <c r="B43608" s="32" t="s">
        <v>139</v>
      </c>
      <c r="C43608">
        <f t="shared" si="681"/>
        <v>99515</v>
      </c>
    </row>
    <row r="43609" spans="1:3">
      <c r="A43609" s="32" t="s">
        <v>251</v>
      </c>
      <c r="B43609" s="32" t="s">
        <v>139</v>
      </c>
      <c r="C43609">
        <f t="shared" si="681"/>
        <v>99516</v>
      </c>
    </row>
    <row r="43610" spans="1:3">
      <c r="A43610" s="32" t="s">
        <v>252</v>
      </c>
      <c r="B43610" s="32" t="s">
        <v>139</v>
      </c>
      <c r="C43610">
        <f t="shared" si="681"/>
        <v>99517</v>
      </c>
    </row>
    <row r="43611" spans="1:3">
      <c r="A43611" s="32" t="s">
        <v>253</v>
      </c>
      <c r="B43611" s="32" t="s">
        <v>139</v>
      </c>
      <c r="C43611">
        <f t="shared" si="681"/>
        <v>99518</v>
      </c>
    </row>
    <row r="43612" spans="1:3">
      <c r="A43612" s="32" t="s">
        <v>254</v>
      </c>
      <c r="B43612" s="32" t="s">
        <v>139</v>
      </c>
      <c r="C43612">
        <f t="shared" si="681"/>
        <v>99519</v>
      </c>
    </row>
    <row r="43613" spans="1:3">
      <c r="A43613" s="32" t="s">
        <v>255</v>
      </c>
      <c r="B43613" s="32" t="s">
        <v>139</v>
      </c>
      <c r="C43613">
        <f t="shared" si="681"/>
        <v>99520</v>
      </c>
    </row>
    <row r="43614" spans="1:3">
      <c r="A43614" s="32" t="s">
        <v>256</v>
      </c>
      <c r="B43614" s="32" t="s">
        <v>139</v>
      </c>
      <c r="C43614">
        <f t="shared" si="681"/>
        <v>99521</v>
      </c>
    </row>
    <row r="43615" spans="1:3">
      <c r="A43615" s="32" t="s">
        <v>257</v>
      </c>
      <c r="B43615" s="32" t="s">
        <v>139</v>
      </c>
      <c r="C43615">
        <f t="shared" si="681"/>
        <v>99522</v>
      </c>
    </row>
    <row r="43616" spans="1:3">
      <c r="A43616" s="32" t="s">
        <v>258</v>
      </c>
      <c r="B43616" s="32" t="s">
        <v>139</v>
      </c>
      <c r="C43616">
        <f t="shared" si="681"/>
        <v>99523</v>
      </c>
    </row>
    <row r="43617" spans="1:3">
      <c r="A43617" s="32" t="s">
        <v>259</v>
      </c>
      <c r="B43617" s="32" t="s">
        <v>139</v>
      </c>
      <c r="C43617">
        <f t="shared" si="681"/>
        <v>99524</v>
      </c>
    </row>
    <row r="43618" spans="1:3">
      <c r="A43618" s="32" t="s">
        <v>260</v>
      </c>
      <c r="B43618" s="32" t="s">
        <v>139</v>
      </c>
      <c r="C43618">
        <f t="shared" si="681"/>
        <v>99529</v>
      </c>
    </row>
    <row r="43619" spans="1:3">
      <c r="A43619" s="32" t="s">
        <v>261</v>
      </c>
      <c r="B43619" s="32" t="s">
        <v>139</v>
      </c>
      <c r="C43619">
        <f t="shared" si="681"/>
        <v>99530</v>
      </c>
    </row>
    <row r="43620" spans="1:3">
      <c r="A43620" s="32" t="s">
        <v>262</v>
      </c>
      <c r="B43620" s="32" t="s">
        <v>139</v>
      </c>
      <c r="C43620">
        <f t="shared" si="681"/>
        <v>99540</v>
      </c>
    </row>
    <row r="43621" spans="1:3">
      <c r="A43621" s="32" t="s">
        <v>263</v>
      </c>
      <c r="B43621" s="32" t="s">
        <v>139</v>
      </c>
      <c r="C43621">
        <f t="shared" si="681"/>
        <v>99545</v>
      </c>
    </row>
    <row r="43622" spans="1:3">
      <c r="A43622" s="32" t="s">
        <v>264</v>
      </c>
      <c r="B43622" s="32" t="s">
        <v>139</v>
      </c>
      <c r="C43622">
        <f t="shared" si="681"/>
        <v>99546</v>
      </c>
    </row>
    <row r="43623" spans="1:3">
      <c r="A43623" s="32" t="s">
        <v>265</v>
      </c>
      <c r="B43623" s="32" t="s">
        <v>139</v>
      </c>
      <c r="C43623">
        <f t="shared" si="681"/>
        <v>99547</v>
      </c>
    </row>
    <row r="43624" spans="1:3">
      <c r="A43624" s="32" t="s">
        <v>266</v>
      </c>
      <c r="B43624" s="32" t="s">
        <v>139</v>
      </c>
      <c r="C43624">
        <f t="shared" si="681"/>
        <v>99548</v>
      </c>
    </row>
    <row r="43625" spans="1:3">
      <c r="A43625" s="32" t="s">
        <v>267</v>
      </c>
      <c r="B43625" s="32" t="s">
        <v>139</v>
      </c>
      <c r="C43625">
        <f t="shared" si="681"/>
        <v>99549</v>
      </c>
    </row>
    <row r="43626" spans="1:3">
      <c r="A43626" s="32" t="s">
        <v>268</v>
      </c>
      <c r="B43626" s="32" t="s">
        <v>139</v>
      </c>
      <c r="C43626">
        <f t="shared" si="681"/>
        <v>99550</v>
      </c>
    </row>
    <row r="43627" spans="1:3">
      <c r="A43627" s="32" t="s">
        <v>269</v>
      </c>
      <c r="B43627" s="32" t="s">
        <v>139</v>
      </c>
      <c r="C43627">
        <f t="shared" si="681"/>
        <v>99551</v>
      </c>
    </row>
    <row r="43628" spans="1:3">
      <c r="A43628" s="32" t="s">
        <v>270</v>
      </c>
      <c r="B43628" s="32" t="s">
        <v>139</v>
      </c>
      <c r="C43628">
        <f t="shared" si="681"/>
        <v>99552</v>
      </c>
    </row>
    <row r="43629" spans="1:3">
      <c r="A43629" s="32" t="s">
        <v>271</v>
      </c>
      <c r="B43629" s="32" t="s">
        <v>139</v>
      </c>
      <c r="C43629">
        <f t="shared" si="681"/>
        <v>99553</v>
      </c>
    </row>
    <row r="43630" spans="1:3">
      <c r="A43630" s="32" t="s">
        <v>272</v>
      </c>
      <c r="B43630" s="32" t="s">
        <v>139</v>
      </c>
      <c r="C43630">
        <f t="shared" si="681"/>
        <v>99554</v>
      </c>
    </row>
    <row r="43631" spans="1:3">
      <c r="A43631" s="32" t="s">
        <v>273</v>
      </c>
      <c r="B43631" s="32" t="s">
        <v>139</v>
      </c>
      <c r="C43631">
        <f t="shared" si="681"/>
        <v>99555</v>
      </c>
    </row>
    <row r="43632" spans="1:3">
      <c r="A43632" s="32" t="s">
        <v>274</v>
      </c>
      <c r="B43632" s="32" t="s">
        <v>139</v>
      </c>
      <c r="C43632">
        <f t="shared" si="681"/>
        <v>99556</v>
      </c>
    </row>
    <row r="43633" spans="1:3">
      <c r="A43633" s="32" t="s">
        <v>275</v>
      </c>
      <c r="B43633" s="32" t="s">
        <v>139</v>
      </c>
      <c r="C43633">
        <f t="shared" si="681"/>
        <v>99557</v>
      </c>
    </row>
    <row r="43634" spans="1:3">
      <c r="A43634" s="32" t="s">
        <v>276</v>
      </c>
      <c r="B43634" s="32" t="s">
        <v>139</v>
      </c>
      <c r="C43634">
        <f t="shared" si="681"/>
        <v>99558</v>
      </c>
    </row>
    <row r="43635" spans="1:3">
      <c r="A43635" s="32" t="s">
        <v>277</v>
      </c>
      <c r="B43635" s="32" t="s">
        <v>139</v>
      </c>
      <c r="C43635">
        <f t="shared" si="681"/>
        <v>99559</v>
      </c>
    </row>
    <row r="43636" spans="1:3">
      <c r="A43636" s="32" t="s">
        <v>278</v>
      </c>
      <c r="B43636" s="32" t="s">
        <v>139</v>
      </c>
      <c r="C43636">
        <f t="shared" si="681"/>
        <v>99561</v>
      </c>
    </row>
    <row r="43637" spans="1:3">
      <c r="A43637" s="32" t="s">
        <v>279</v>
      </c>
      <c r="B43637" s="32" t="s">
        <v>139</v>
      </c>
      <c r="C43637">
        <f t="shared" si="681"/>
        <v>99563</v>
      </c>
    </row>
    <row r="43638" spans="1:3">
      <c r="A43638" s="32" t="s">
        <v>280</v>
      </c>
      <c r="B43638" s="32" t="s">
        <v>139</v>
      </c>
      <c r="C43638">
        <f t="shared" si="681"/>
        <v>99564</v>
      </c>
    </row>
    <row r="43639" spans="1:3">
      <c r="A43639" s="32" t="s">
        <v>281</v>
      </c>
      <c r="B43639" s="32" t="s">
        <v>139</v>
      </c>
      <c r="C43639">
        <f t="shared" si="681"/>
        <v>99565</v>
      </c>
    </row>
    <row r="43640" spans="1:3">
      <c r="A43640" s="32" t="s">
        <v>282</v>
      </c>
      <c r="B43640" s="32" t="s">
        <v>139</v>
      </c>
      <c r="C43640">
        <f t="shared" si="681"/>
        <v>99566</v>
      </c>
    </row>
    <row r="43641" spans="1:3">
      <c r="A43641" s="32" t="s">
        <v>283</v>
      </c>
      <c r="B43641" s="32" t="s">
        <v>139</v>
      </c>
      <c r="C43641">
        <f t="shared" si="681"/>
        <v>99567</v>
      </c>
    </row>
    <row r="43642" spans="1:3">
      <c r="A43642" s="32" t="s">
        <v>284</v>
      </c>
      <c r="B43642" s="32" t="s">
        <v>139</v>
      </c>
      <c r="C43642">
        <f t="shared" si="681"/>
        <v>99568</v>
      </c>
    </row>
    <row r="43643" spans="1:3">
      <c r="A43643" s="32" t="s">
        <v>285</v>
      </c>
      <c r="B43643" s="32" t="s">
        <v>139</v>
      </c>
      <c r="C43643">
        <f t="shared" si="681"/>
        <v>99569</v>
      </c>
    </row>
    <row r="43644" spans="1:3">
      <c r="A43644" s="32" t="s">
        <v>286</v>
      </c>
      <c r="B43644" s="32" t="s">
        <v>139</v>
      </c>
      <c r="C43644">
        <f t="shared" si="681"/>
        <v>99571</v>
      </c>
    </row>
    <row r="43645" spans="1:3">
      <c r="A43645" s="32" t="s">
        <v>287</v>
      </c>
      <c r="B43645" s="32" t="s">
        <v>139</v>
      </c>
      <c r="C43645">
        <f t="shared" si="681"/>
        <v>99572</v>
      </c>
    </row>
    <row r="43646" spans="1:3">
      <c r="A43646" s="32" t="s">
        <v>288</v>
      </c>
      <c r="B43646" s="32" t="s">
        <v>139</v>
      </c>
      <c r="C43646">
        <f t="shared" si="681"/>
        <v>99573</v>
      </c>
    </row>
    <row r="43647" spans="1:3">
      <c r="A43647" s="32" t="s">
        <v>289</v>
      </c>
      <c r="B43647" s="32" t="s">
        <v>139</v>
      </c>
      <c r="C43647">
        <f t="shared" si="681"/>
        <v>99574</v>
      </c>
    </row>
    <row r="43648" spans="1:3">
      <c r="A43648" s="32" t="s">
        <v>290</v>
      </c>
      <c r="B43648" s="32" t="s">
        <v>139</v>
      </c>
      <c r="C43648">
        <f t="shared" si="681"/>
        <v>99575</v>
      </c>
    </row>
    <row r="43649" spans="1:3">
      <c r="A43649" s="32" t="s">
        <v>291</v>
      </c>
      <c r="B43649" s="32" t="s">
        <v>139</v>
      </c>
      <c r="C43649">
        <f t="shared" si="681"/>
        <v>99576</v>
      </c>
    </row>
    <row r="43650" spans="1:3">
      <c r="A43650" s="32" t="s">
        <v>292</v>
      </c>
      <c r="B43650" s="32" t="s">
        <v>139</v>
      </c>
      <c r="C43650">
        <f t="shared" ref="C43650:C43713" si="682">1*A43650</f>
        <v>99577</v>
      </c>
    </row>
    <row r="43651" spans="1:3">
      <c r="A43651" s="32" t="s">
        <v>293</v>
      </c>
      <c r="B43651" s="32" t="s">
        <v>139</v>
      </c>
      <c r="C43651">
        <f t="shared" si="682"/>
        <v>99578</v>
      </c>
    </row>
    <row r="43652" spans="1:3">
      <c r="A43652" s="32" t="s">
        <v>294</v>
      </c>
      <c r="B43652" s="32" t="s">
        <v>139</v>
      </c>
      <c r="C43652">
        <f t="shared" si="682"/>
        <v>99579</v>
      </c>
    </row>
    <row r="43653" spans="1:3">
      <c r="A43653" s="32" t="s">
        <v>295</v>
      </c>
      <c r="B43653" s="32" t="s">
        <v>139</v>
      </c>
      <c r="C43653">
        <f t="shared" si="682"/>
        <v>99580</v>
      </c>
    </row>
    <row r="43654" spans="1:3">
      <c r="A43654" s="32" t="s">
        <v>296</v>
      </c>
      <c r="B43654" s="32" t="s">
        <v>139</v>
      </c>
      <c r="C43654">
        <f t="shared" si="682"/>
        <v>99581</v>
      </c>
    </row>
    <row r="43655" spans="1:3">
      <c r="A43655" s="32" t="s">
        <v>297</v>
      </c>
      <c r="B43655" s="32" t="s">
        <v>139</v>
      </c>
      <c r="C43655">
        <f t="shared" si="682"/>
        <v>99583</v>
      </c>
    </row>
    <row r="43656" spans="1:3">
      <c r="A43656" s="32" t="s">
        <v>298</v>
      </c>
      <c r="B43656" s="32" t="s">
        <v>139</v>
      </c>
      <c r="C43656">
        <f t="shared" si="682"/>
        <v>99584</v>
      </c>
    </row>
    <row r="43657" spans="1:3">
      <c r="A43657" s="32" t="s">
        <v>299</v>
      </c>
      <c r="B43657" s="32" t="s">
        <v>139</v>
      </c>
      <c r="C43657">
        <f t="shared" si="682"/>
        <v>99585</v>
      </c>
    </row>
    <row r="43658" spans="1:3">
      <c r="A43658" s="32" t="s">
        <v>300</v>
      </c>
      <c r="B43658" s="32" t="s">
        <v>139</v>
      </c>
      <c r="C43658">
        <f t="shared" si="682"/>
        <v>99586</v>
      </c>
    </row>
    <row r="43659" spans="1:3">
      <c r="A43659" s="32" t="s">
        <v>301</v>
      </c>
      <c r="B43659" s="32" t="s">
        <v>139</v>
      </c>
      <c r="C43659">
        <f t="shared" si="682"/>
        <v>99587</v>
      </c>
    </row>
    <row r="43660" spans="1:3">
      <c r="A43660" s="32" t="s">
        <v>302</v>
      </c>
      <c r="B43660" s="32" t="s">
        <v>139</v>
      </c>
      <c r="C43660">
        <f t="shared" si="682"/>
        <v>99588</v>
      </c>
    </row>
    <row r="43661" spans="1:3">
      <c r="A43661" s="32" t="s">
        <v>303</v>
      </c>
      <c r="B43661" s="32" t="s">
        <v>139</v>
      </c>
      <c r="C43661">
        <f t="shared" si="682"/>
        <v>99589</v>
      </c>
    </row>
    <row r="43662" spans="1:3">
      <c r="A43662" s="32" t="s">
        <v>304</v>
      </c>
      <c r="B43662" s="32" t="s">
        <v>139</v>
      </c>
      <c r="C43662">
        <f t="shared" si="682"/>
        <v>99590</v>
      </c>
    </row>
    <row r="43663" spans="1:3">
      <c r="A43663" s="32" t="s">
        <v>305</v>
      </c>
      <c r="B43663" s="32" t="s">
        <v>139</v>
      </c>
      <c r="C43663">
        <f t="shared" si="682"/>
        <v>99591</v>
      </c>
    </row>
    <row r="43664" spans="1:3">
      <c r="A43664" s="32" t="s">
        <v>306</v>
      </c>
      <c r="B43664" s="32" t="s">
        <v>139</v>
      </c>
      <c r="C43664">
        <f t="shared" si="682"/>
        <v>99599</v>
      </c>
    </row>
    <row r="43665" spans="1:3">
      <c r="A43665" s="32" t="s">
        <v>307</v>
      </c>
      <c r="B43665" s="32" t="s">
        <v>139</v>
      </c>
      <c r="C43665">
        <f t="shared" si="682"/>
        <v>99602</v>
      </c>
    </row>
    <row r="43666" spans="1:3">
      <c r="A43666" s="32" t="s">
        <v>308</v>
      </c>
      <c r="B43666" s="32" t="s">
        <v>139</v>
      </c>
      <c r="C43666">
        <f t="shared" si="682"/>
        <v>99603</v>
      </c>
    </row>
    <row r="43667" spans="1:3">
      <c r="A43667" s="32" t="s">
        <v>309</v>
      </c>
      <c r="B43667" s="32" t="s">
        <v>139</v>
      </c>
      <c r="C43667">
        <f t="shared" si="682"/>
        <v>99604</v>
      </c>
    </row>
    <row r="43668" spans="1:3">
      <c r="A43668" s="32" t="s">
        <v>310</v>
      </c>
      <c r="B43668" s="32" t="s">
        <v>139</v>
      </c>
      <c r="C43668">
        <f t="shared" si="682"/>
        <v>99605</v>
      </c>
    </row>
    <row r="43669" spans="1:3">
      <c r="A43669" s="32" t="s">
        <v>311</v>
      </c>
      <c r="B43669" s="32" t="s">
        <v>139</v>
      </c>
      <c r="C43669">
        <f t="shared" si="682"/>
        <v>99606</v>
      </c>
    </row>
    <row r="43670" spans="1:3">
      <c r="A43670" s="32" t="s">
        <v>312</v>
      </c>
      <c r="B43670" s="32" t="s">
        <v>139</v>
      </c>
      <c r="C43670">
        <f t="shared" si="682"/>
        <v>99607</v>
      </c>
    </row>
    <row r="43671" spans="1:3">
      <c r="A43671" s="32" t="s">
        <v>313</v>
      </c>
      <c r="B43671" s="32" t="s">
        <v>139</v>
      </c>
      <c r="C43671">
        <f t="shared" si="682"/>
        <v>99608</v>
      </c>
    </row>
    <row r="43672" spans="1:3">
      <c r="A43672" s="32" t="s">
        <v>314</v>
      </c>
      <c r="B43672" s="32" t="s">
        <v>139</v>
      </c>
      <c r="C43672">
        <f t="shared" si="682"/>
        <v>99609</v>
      </c>
    </row>
    <row r="43673" spans="1:3">
      <c r="A43673" s="32" t="s">
        <v>315</v>
      </c>
      <c r="B43673" s="32" t="s">
        <v>139</v>
      </c>
      <c r="C43673">
        <f t="shared" si="682"/>
        <v>99610</v>
      </c>
    </row>
    <row r="43674" spans="1:3">
      <c r="A43674" s="32" t="s">
        <v>316</v>
      </c>
      <c r="B43674" s="32" t="s">
        <v>139</v>
      </c>
      <c r="C43674">
        <f t="shared" si="682"/>
        <v>99611</v>
      </c>
    </row>
    <row r="43675" spans="1:3">
      <c r="A43675" s="32" t="s">
        <v>317</v>
      </c>
      <c r="B43675" s="32" t="s">
        <v>139</v>
      </c>
      <c r="C43675">
        <f t="shared" si="682"/>
        <v>99612</v>
      </c>
    </row>
    <row r="43676" spans="1:3">
      <c r="A43676" s="32" t="s">
        <v>318</v>
      </c>
      <c r="B43676" s="32" t="s">
        <v>139</v>
      </c>
      <c r="C43676">
        <f t="shared" si="682"/>
        <v>99613</v>
      </c>
    </row>
    <row r="43677" spans="1:3">
      <c r="A43677" s="32" t="s">
        <v>319</v>
      </c>
      <c r="B43677" s="32" t="s">
        <v>139</v>
      </c>
      <c r="C43677">
        <f t="shared" si="682"/>
        <v>99614</v>
      </c>
    </row>
    <row r="43678" spans="1:3">
      <c r="A43678" s="32" t="s">
        <v>320</v>
      </c>
      <c r="B43678" s="32" t="s">
        <v>139</v>
      </c>
      <c r="C43678">
        <f t="shared" si="682"/>
        <v>99615</v>
      </c>
    </row>
    <row r="43679" spans="1:3">
      <c r="A43679" s="32" t="s">
        <v>321</v>
      </c>
      <c r="B43679" s="32" t="s">
        <v>139</v>
      </c>
      <c r="C43679">
        <f t="shared" si="682"/>
        <v>99619</v>
      </c>
    </row>
    <row r="43680" spans="1:3">
      <c r="A43680" s="32" t="s">
        <v>322</v>
      </c>
      <c r="B43680" s="32" t="s">
        <v>139</v>
      </c>
      <c r="C43680">
        <f t="shared" si="682"/>
        <v>99620</v>
      </c>
    </row>
    <row r="43681" spans="1:3">
      <c r="A43681" s="32" t="s">
        <v>323</v>
      </c>
      <c r="B43681" s="32" t="s">
        <v>139</v>
      </c>
      <c r="C43681">
        <f t="shared" si="682"/>
        <v>99621</v>
      </c>
    </row>
    <row r="43682" spans="1:3">
      <c r="A43682" s="32" t="s">
        <v>324</v>
      </c>
      <c r="B43682" s="32" t="s">
        <v>139</v>
      </c>
      <c r="C43682">
        <f t="shared" si="682"/>
        <v>99622</v>
      </c>
    </row>
    <row r="43683" spans="1:3">
      <c r="A43683" s="32" t="s">
        <v>325</v>
      </c>
      <c r="B43683" s="32" t="s">
        <v>139</v>
      </c>
      <c r="C43683">
        <f t="shared" si="682"/>
        <v>99623</v>
      </c>
    </row>
    <row r="43684" spans="1:3">
      <c r="A43684" s="32" t="s">
        <v>326</v>
      </c>
      <c r="B43684" s="32" t="s">
        <v>139</v>
      </c>
      <c r="C43684">
        <f t="shared" si="682"/>
        <v>99624</v>
      </c>
    </row>
    <row r="43685" spans="1:3">
      <c r="A43685" s="32" t="s">
        <v>327</v>
      </c>
      <c r="B43685" s="32" t="s">
        <v>139</v>
      </c>
      <c r="C43685">
        <f t="shared" si="682"/>
        <v>99625</v>
      </c>
    </row>
    <row r="43686" spans="1:3">
      <c r="A43686" s="32" t="s">
        <v>328</v>
      </c>
      <c r="B43686" s="32" t="s">
        <v>139</v>
      </c>
      <c r="C43686">
        <f t="shared" si="682"/>
        <v>99626</v>
      </c>
    </row>
    <row r="43687" spans="1:3">
      <c r="A43687" s="32" t="s">
        <v>329</v>
      </c>
      <c r="B43687" s="32" t="s">
        <v>139</v>
      </c>
      <c r="C43687">
        <f t="shared" si="682"/>
        <v>99627</v>
      </c>
    </row>
    <row r="43688" spans="1:3">
      <c r="A43688" s="32" t="s">
        <v>330</v>
      </c>
      <c r="B43688" s="32" t="s">
        <v>139</v>
      </c>
      <c r="C43688">
        <f t="shared" si="682"/>
        <v>99628</v>
      </c>
    </row>
    <row r="43689" spans="1:3">
      <c r="A43689" s="32" t="s">
        <v>331</v>
      </c>
      <c r="B43689" s="32" t="s">
        <v>139</v>
      </c>
      <c r="C43689">
        <f t="shared" si="682"/>
        <v>99629</v>
      </c>
    </row>
    <row r="43690" spans="1:3">
      <c r="A43690" s="32" t="s">
        <v>332</v>
      </c>
      <c r="B43690" s="32" t="s">
        <v>139</v>
      </c>
      <c r="C43690">
        <f t="shared" si="682"/>
        <v>99630</v>
      </c>
    </row>
    <row r="43691" spans="1:3">
      <c r="A43691" s="32" t="s">
        <v>333</v>
      </c>
      <c r="B43691" s="32" t="s">
        <v>139</v>
      </c>
      <c r="C43691">
        <f t="shared" si="682"/>
        <v>99631</v>
      </c>
    </row>
    <row r="43692" spans="1:3">
      <c r="A43692" s="32" t="s">
        <v>334</v>
      </c>
      <c r="B43692" s="32" t="s">
        <v>139</v>
      </c>
      <c r="C43692">
        <f t="shared" si="682"/>
        <v>99632</v>
      </c>
    </row>
    <row r="43693" spans="1:3">
      <c r="A43693" s="32" t="s">
        <v>335</v>
      </c>
      <c r="B43693" s="32" t="s">
        <v>139</v>
      </c>
      <c r="C43693">
        <f t="shared" si="682"/>
        <v>99633</v>
      </c>
    </row>
    <row r="43694" spans="1:3">
      <c r="A43694" s="32" t="s">
        <v>336</v>
      </c>
      <c r="B43694" s="32" t="s">
        <v>139</v>
      </c>
      <c r="C43694">
        <f t="shared" si="682"/>
        <v>99634</v>
      </c>
    </row>
    <row r="43695" spans="1:3">
      <c r="A43695" s="32" t="s">
        <v>337</v>
      </c>
      <c r="B43695" s="32" t="s">
        <v>139</v>
      </c>
      <c r="C43695">
        <f t="shared" si="682"/>
        <v>99635</v>
      </c>
    </row>
    <row r="43696" spans="1:3">
      <c r="A43696" s="32" t="s">
        <v>338</v>
      </c>
      <c r="B43696" s="32" t="s">
        <v>139</v>
      </c>
      <c r="C43696">
        <f t="shared" si="682"/>
        <v>99636</v>
      </c>
    </row>
    <row r="43697" spans="1:3">
      <c r="A43697" s="32" t="s">
        <v>339</v>
      </c>
      <c r="B43697" s="32" t="s">
        <v>139</v>
      </c>
      <c r="C43697">
        <f t="shared" si="682"/>
        <v>99637</v>
      </c>
    </row>
    <row r="43698" spans="1:3">
      <c r="A43698" s="32" t="s">
        <v>340</v>
      </c>
      <c r="B43698" s="32" t="s">
        <v>139</v>
      </c>
      <c r="C43698">
        <f t="shared" si="682"/>
        <v>99638</v>
      </c>
    </row>
    <row r="43699" spans="1:3">
      <c r="A43699" s="32" t="s">
        <v>341</v>
      </c>
      <c r="B43699" s="32" t="s">
        <v>139</v>
      </c>
      <c r="C43699">
        <f t="shared" si="682"/>
        <v>99639</v>
      </c>
    </row>
    <row r="43700" spans="1:3">
      <c r="A43700" s="32" t="s">
        <v>342</v>
      </c>
      <c r="B43700" s="32" t="s">
        <v>139</v>
      </c>
      <c r="C43700">
        <f t="shared" si="682"/>
        <v>99640</v>
      </c>
    </row>
    <row r="43701" spans="1:3">
      <c r="A43701" s="32" t="s">
        <v>343</v>
      </c>
      <c r="B43701" s="32" t="s">
        <v>139</v>
      </c>
      <c r="C43701">
        <f t="shared" si="682"/>
        <v>99641</v>
      </c>
    </row>
    <row r="43702" spans="1:3">
      <c r="A43702" s="32" t="s">
        <v>344</v>
      </c>
      <c r="B43702" s="32" t="s">
        <v>139</v>
      </c>
      <c r="C43702">
        <f t="shared" si="682"/>
        <v>99643</v>
      </c>
    </row>
    <row r="43703" spans="1:3">
      <c r="A43703" s="32" t="s">
        <v>345</v>
      </c>
      <c r="B43703" s="32" t="s">
        <v>139</v>
      </c>
      <c r="C43703">
        <f t="shared" si="682"/>
        <v>99644</v>
      </c>
    </row>
    <row r="43704" spans="1:3">
      <c r="A43704" s="32" t="s">
        <v>346</v>
      </c>
      <c r="B43704" s="32" t="s">
        <v>139</v>
      </c>
      <c r="C43704">
        <f t="shared" si="682"/>
        <v>99645</v>
      </c>
    </row>
    <row r="43705" spans="1:3">
      <c r="A43705" s="32" t="s">
        <v>347</v>
      </c>
      <c r="B43705" s="32" t="s">
        <v>139</v>
      </c>
      <c r="C43705">
        <f t="shared" si="682"/>
        <v>99647</v>
      </c>
    </row>
    <row r="43706" spans="1:3">
      <c r="A43706" s="32" t="s">
        <v>348</v>
      </c>
      <c r="B43706" s="32" t="s">
        <v>139</v>
      </c>
      <c r="C43706">
        <f t="shared" si="682"/>
        <v>99648</v>
      </c>
    </row>
    <row r="43707" spans="1:3">
      <c r="A43707" s="32" t="s">
        <v>349</v>
      </c>
      <c r="B43707" s="32" t="s">
        <v>139</v>
      </c>
      <c r="C43707">
        <f t="shared" si="682"/>
        <v>99649</v>
      </c>
    </row>
    <row r="43708" spans="1:3">
      <c r="A43708" s="32" t="s">
        <v>350</v>
      </c>
      <c r="B43708" s="32" t="s">
        <v>139</v>
      </c>
      <c r="C43708">
        <f t="shared" si="682"/>
        <v>99650</v>
      </c>
    </row>
    <row r="43709" spans="1:3">
      <c r="A43709" s="32" t="s">
        <v>351</v>
      </c>
      <c r="B43709" s="32" t="s">
        <v>139</v>
      </c>
      <c r="C43709">
        <f t="shared" si="682"/>
        <v>99651</v>
      </c>
    </row>
    <row r="43710" spans="1:3">
      <c r="A43710" s="32" t="s">
        <v>352</v>
      </c>
      <c r="B43710" s="32" t="s">
        <v>139</v>
      </c>
      <c r="C43710">
        <f t="shared" si="682"/>
        <v>99652</v>
      </c>
    </row>
    <row r="43711" spans="1:3">
      <c r="A43711" s="32" t="s">
        <v>353</v>
      </c>
      <c r="B43711" s="32" t="s">
        <v>139</v>
      </c>
      <c r="C43711">
        <f t="shared" si="682"/>
        <v>99653</v>
      </c>
    </row>
    <row r="43712" spans="1:3">
      <c r="A43712" s="32" t="s">
        <v>354</v>
      </c>
      <c r="B43712" s="32" t="s">
        <v>139</v>
      </c>
      <c r="C43712">
        <f t="shared" si="682"/>
        <v>99654</v>
      </c>
    </row>
    <row r="43713" spans="1:3">
      <c r="A43713" s="32" t="s">
        <v>355</v>
      </c>
      <c r="B43713" s="32" t="s">
        <v>139</v>
      </c>
      <c r="C43713">
        <f t="shared" si="682"/>
        <v>99655</v>
      </c>
    </row>
    <row r="43714" spans="1:3">
      <c r="A43714" s="32" t="s">
        <v>356</v>
      </c>
      <c r="B43714" s="32" t="s">
        <v>139</v>
      </c>
      <c r="C43714">
        <f t="shared" ref="C43714:C43777" si="683">1*A43714</f>
        <v>99656</v>
      </c>
    </row>
    <row r="43715" spans="1:3">
      <c r="A43715" s="32" t="s">
        <v>357</v>
      </c>
      <c r="B43715" s="32" t="s">
        <v>139</v>
      </c>
      <c r="C43715">
        <f t="shared" si="683"/>
        <v>99657</v>
      </c>
    </row>
    <row r="43716" spans="1:3">
      <c r="A43716" s="32" t="s">
        <v>358</v>
      </c>
      <c r="B43716" s="32" t="s">
        <v>139</v>
      </c>
      <c r="C43716">
        <f t="shared" si="683"/>
        <v>99658</v>
      </c>
    </row>
    <row r="43717" spans="1:3">
      <c r="A43717" s="32" t="s">
        <v>359</v>
      </c>
      <c r="B43717" s="32" t="s">
        <v>139</v>
      </c>
      <c r="C43717">
        <f t="shared" si="683"/>
        <v>99659</v>
      </c>
    </row>
    <row r="43718" spans="1:3">
      <c r="A43718" s="32" t="s">
        <v>360</v>
      </c>
      <c r="B43718" s="32" t="s">
        <v>139</v>
      </c>
      <c r="C43718">
        <f t="shared" si="683"/>
        <v>99660</v>
      </c>
    </row>
    <row r="43719" spans="1:3">
      <c r="A43719" s="32" t="s">
        <v>361</v>
      </c>
      <c r="B43719" s="32" t="s">
        <v>139</v>
      </c>
      <c r="C43719">
        <f t="shared" si="683"/>
        <v>99661</v>
      </c>
    </row>
    <row r="43720" spans="1:3">
      <c r="A43720" s="32" t="s">
        <v>362</v>
      </c>
      <c r="B43720" s="32" t="s">
        <v>139</v>
      </c>
      <c r="C43720">
        <f t="shared" si="683"/>
        <v>99662</v>
      </c>
    </row>
    <row r="43721" spans="1:3">
      <c r="A43721" s="32" t="s">
        <v>363</v>
      </c>
      <c r="B43721" s="32" t="s">
        <v>139</v>
      </c>
      <c r="C43721">
        <f t="shared" si="683"/>
        <v>99663</v>
      </c>
    </row>
    <row r="43722" spans="1:3">
      <c r="A43722" s="32" t="s">
        <v>364</v>
      </c>
      <c r="B43722" s="32" t="s">
        <v>139</v>
      </c>
      <c r="C43722">
        <f t="shared" si="683"/>
        <v>99664</v>
      </c>
    </row>
    <row r="43723" spans="1:3">
      <c r="A43723" s="32" t="s">
        <v>365</v>
      </c>
      <c r="B43723" s="32" t="s">
        <v>139</v>
      </c>
      <c r="C43723">
        <f t="shared" si="683"/>
        <v>99665</v>
      </c>
    </row>
    <row r="43724" spans="1:3">
      <c r="A43724" s="32" t="s">
        <v>366</v>
      </c>
      <c r="B43724" s="32" t="s">
        <v>139</v>
      </c>
      <c r="C43724">
        <f t="shared" si="683"/>
        <v>99666</v>
      </c>
    </row>
    <row r="43725" spans="1:3">
      <c r="A43725" s="32" t="s">
        <v>367</v>
      </c>
      <c r="B43725" s="32" t="s">
        <v>139</v>
      </c>
      <c r="C43725">
        <f t="shared" si="683"/>
        <v>99667</v>
      </c>
    </row>
    <row r="43726" spans="1:3">
      <c r="A43726" s="32" t="s">
        <v>368</v>
      </c>
      <c r="B43726" s="32" t="s">
        <v>139</v>
      </c>
      <c r="C43726">
        <f t="shared" si="683"/>
        <v>99668</v>
      </c>
    </row>
    <row r="43727" spans="1:3">
      <c r="A43727" s="32" t="s">
        <v>369</v>
      </c>
      <c r="B43727" s="32" t="s">
        <v>139</v>
      </c>
      <c r="C43727">
        <f t="shared" si="683"/>
        <v>99669</v>
      </c>
    </row>
    <row r="43728" spans="1:3">
      <c r="A43728" s="32" t="s">
        <v>370</v>
      </c>
      <c r="B43728" s="32" t="s">
        <v>139</v>
      </c>
      <c r="C43728">
        <f t="shared" si="683"/>
        <v>99670</v>
      </c>
    </row>
    <row r="43729" spans="1:3">
      <c r="A43729" s="32" t="s">
        <v>371</v>
      </c>
      <c r="B43729" s="32" t="s">
        <v>139</v>
      </c>
      <c r="C43729">
        <f t="shared" si="683"/>
        <v>99671</v>
      </c>
    </row>
    <row r="43730" spans="1:3">
      <c r="A43730" s="32" t="s">
        <v>372</v>
      </c>
      <c r="B43730" s="32" t="s">
        <v>139</v>
      </c>
      <c r="C43730">
        <f t="shared" si="683"/>
        <v>99672</v>
      </c>
    </row>
    <row r="43731" spans="1:3">
      <c r="A43731" s="32" t="s">
        <v>373</v>
      </c>
      <c r="B43731" s="32" t="s">
        <v>139</v>
      </c>
      <c r="C43731">
        <f t="shared" si="683"/>
        <v>99674</v>
      </c>
    </row>
    <row r="43732" spans="1:3">
      <c r="A43732" s="32" t="s">
        <v>374</v>
      </c>
      <c r="B43732" s="32" t="s">
        <v>139</v>
      </c>
      <c r="C43732">
        <f t="shared" si="683"/>
        <v>99675</v>
      </c>
    </row>
    <row r="43733" spans="1:3">
      <c r="A43733" s="32" t="s">
        <v>375</v>
      </c>
      <c r="B43733" s="32" t="s">
        <v>139</v>
      </c>
      <c r="C43733">
        <f t="shared" si="683"/>
        <v>99676</v>
      </c>
    </row>
    <row r="43734" spans="1:3">
      <c r="A43734" s="32" t="s">
        <v>376</v>
      </c>
      <c r="B43734" s="32" t="s">
        <v>139</v>
      </c>
      <c r="C43734">
        <f t="shared" si="683"/>
        <v>99677</v>
      </c>
    </row>
    <row r="43735" spans="1:3">
      <c r="A43735" s="32" t="s">
        <v>377</v>
      </c>
      <c r="B43735" s="32" t="s">
        <v>139</v>
      </c>
      <c r="C43735">
        <f t="shared" si="683"/>
        <v>99678</v>
      </c>
    </row>
    <row r="43736" spans="1:3">
      <c r="A43736" s="32" t="s">
        <v>378</v>
      </c>
      <c r="B43736" s="32" t="s">
        <v>139</v>
      </c>
      <c r="C43736">
        <f t="shared" si="683"/>
        <v>99679</v>
      </c>
    </row>
    <row r="43737" spans="1:3">
      <c r="A43737" s="32" t="s">
        <v>379</v>
      </c>
      <c r="B43737" s="32" t="s">
        <v>139</v>
      </c>
      <c r="C43737">
        <f t="shared" si="683"/>
        <v>99680</v>
      </c>
    </row>
    <row r="43738" spans="1:3">
      <c r="A43738" s="32" t="s">
        <v>380</v>
      </c>
      <c r="B43738" s="32" t="s">
        <v>139</v>
      </c>
      <c r="C43738">
        <f t="shared" si="683"/>
        <v>99681</v>
      </c>
    </row>
    <row r="43739" spans="1:3">
      <c r="A43739" s="32" t="s">
        <v>381</v>
      </c>
      <c r="B43739" s="32" t="s">
        <v>139</v>
      </c>
      <c r="C43739">
        <f t="shared" si="683"/>
        <v>99682</v>
      </c>
    </row>
    <row r="43740" spans="1:3">
      <c r="A43740" s="32" t="s">
        <v>382</v>
      </c>
      <c r="B43740" s="32" t="s">
        <v>139</v>
      </c>
      <c r="C43740">
        <f t="shared" si="683"/>
        <v>99683</v>
      </c>
    </row>
    <row r="43741" spans="1:3">
      <c r="A43741" s="32" t="s">
        <v>383</v>
      </c>
      <c r="B43741" s="32" t="s">
        <v>139</v>
      </c>
      <c r="C43741">
        <f t="shared" si="683"/>
        <v>99684</v>
      </c>
    </row>
    <row r="43742" spans="1:3">
      <c r="A43742" s="32" t="s">
        <v>384</v>
      </c>
      <c r="B43742" s="32" t="s">
        <v>139</v>
      </c>
      <c r="C43742">
        <f t="shared" si="683"/>
        <v>99685</v>
      </c>
    </row>
    <row r="43743" spans="1:3">
      <c r="A43743" s="32" t="s">
        <v>385</v>
      </c>
      <c r="B43743" s="32" t="s">
        <v>139</v>
      </c>
      <c r="C43743">
        <f t="shared" si="683"/>
        <v>99686</v>
      </c>
    </row>
    <row r="43744" spans="1:3">
      <c r="A43744" s="32" t="s">
        <v>386</v>
      </c>
      <c r="B43744" s="32" t="s">
        <v>139</v>
      </c>
      <c r="C43744">
        <f t="shared" si="683"/>
        <v>99687</v>
      </c>
    </row>
    <row r="43745" spans="1:3">
      <c r="A43745" s="32" t="s">
        <v>387</v>
      </c>
      <c r="B43745" s="32" t="s">
        <v>139</v>
      </c>
      <c r="C43745">
        <f t="shared" si="683"/>
        <v>99688</v>
      </c>
    </row>
    <row r="43746" spans="1:3">
      <c r="A43746" s="32" t="s">
        <v>388</v>
      </c>
      <c r="B43746" s="32" t="s">
        <v>139</v>
      </c>
      <c r="C43746">
        <f t="shared" si="683"/>
        <v>99689</v>
      </c>
    </row>
    <row r="43747" spans="1:3">
      <c r="A43747" s="32" t="s">
        <v>389</v>
      </c>
      <c r="B43747" s="32" t="s">
        <v>139</v>
      </c>
      <c r="C43747">
        <f t="shared" si="683"/>
        <v>99690</v>
      </c>
    </row>
    <row r="43748" spans="1:3">
      <c r="A43748" s="32" t="s">
        <v>390</v>
      </c>
      <c r="B43748" s="32" t="s">
        <v>139</v>
      </c>
      <c r="C43748">
        <f t="shared" si="683"/>
        <v>99691</v>
      </c>
    </row>
    <row r="43749" spans="1:3">
      <c r="A43749" s="32" t="s">
        <v>391</v>
      </c>
      <c r="B43749" s="32" t="s">
        <v>139</v>
      </c>
      <c r="C43749">
        <f t="shared" si="683"/>
        <v>99692</v>
      </c>
    </row>
    <row r="43750" spans="1:3">
      <c r="A43750" s="32" t="s">
        <v>392</v>
      </c>
      <c r="B43750" s="32" t="s">
        <v>139</v>
      </c>
      <c r="C43750">
        <f t="shared" si="683"/>
        <v>99693</v>
      </c>
    </row>
    <row r="43751" spans="1:3">
      <c r="A43751" s="32" t="s">
        <v>393</v>
      </c>
      <c r="B43751" s="32" t="s">
        <v>139</v>
      </c>
      <c r="C43751">
        <f t="shared" si="683"/>
        <v>99694</v>
      </c>
    </row>
    <row r="43752" spans="1:3">
      <c r="A43752" s="32" t="s">
        <v>394</v>
      </c>
      <c r="B43752" s="32" t="s">
        <v>139</v>
      </c>
      <c r="C43752">
        <f t="shared" si="683"/>
        <v>99695</v>
      </c>
    </row>
    <row r="43753" spans="1:3">
      <c r="A43753" s="32" t="s">
        <v>395</v>
      </c>
      <c r="B43753" s="32" t="s">
        <v>139</v>
      </c>
      <c r="C43753">
        <f t="shared" si="683"/>
        <v>99697</v>
      </c>
    </row>
    <row r="43754" spans="1:3">
      <c r="A43754" s="32" t="s">
        <v>396</v>
      </c>
      <c r="B43754" s="32" t="s">
        <v>139</v>
      </c>
      <c r="C43754">
        <f t="shared" si="683"/>
        <v>99701</v>
      </c>
    </row>
    <row r="43755" spans="1:3">
      <c r="A43755" s="32" t="s">
        <v>397</v>
      </c>
      <c r="B43755" s="32" t="s">
        <v>139</v>
      </c>
      <c r="C43755">
        <f t="shared" si="683"/>
        <v>99702</v>
      </c>
    </row>
    <row r="43756" spans="1:3">
      <c r="A43756" s="32" t="s">
        <v>398</v>
      </c>
      <c r="B43756" s="32" t="s">
        <v>139</v>
      </c>
      <c r="C43756">
        <f t="shared" si="683"/>
        <v>99703</v>
      </c>
    </row>
    <row r="43757" spans="1:3">
      <c r="A43757" s="32" t="s">
        <v>399</v>
      </c>
      <c r="B43757" s="32" t="s">
        <v>139</v>
      </c>
      <c r="C43757">
        <f t="shared" si="683"/>
        <v>99704</v>
      </c>
    </row>
    <row r="43758" spans="1:3">
      <c r="A43758" s="32" t="s">
        <v>400</v>
      </c>
      <c r="B43758" s="32" t="s">
        <v>139</v>
      </c>
      <c r="C43758">
        <f t="shared" si="683"/>
        <v>99705</v>
      </c>
    </row>
    <row r="43759" spans="1:3">
      <c r="A43759" s="32" t="s">
        <v>401</v>
      </c>
      <c r="B43759" s="32" t="s">
        <v>139</v>
      </c>
      <c r="C43759">
        <f t="shared" si="683"/>
        <v>99706</v>
      </c>
    </row>
    <row r="43760" spans="1:3">
      <c r="A43760" s="32" t="s">
        <v>402</v>
      </c>
      <c r="B43760" s="32" t="s">
        <v>139</v>
      </c>
      <c r="C43760">
        <f t="shared" si="683"/>
        <v>99707</v>
      </c>
    </row>
    <row r="43761" spans="1:3">
      <c r="A43761" s="32" t="s">
        <v>403</v>
      </c>
      <c r="B43761" s="32" t="s">
        <v>139</v>
      </c>
      <c r="C43761">
        <f t="shared" si="683"/>
        <v>99708</v>
      </c>
    </row>
    <row r="43762" spans="1:3">
      <c r="A43762" s="32" t="s">
        <v>404</v>
      </c>
      <c r="B43762" s="32" t="s">
        <v>139</v>
      </c>
      <c r="C43762">
        <f t="shared" si="683"/>
        <v>99709</v>
      </c>
    </row>
    <row r="43763" spans="1:3">
      <c r="A43763" s="32" t="s">
        <v>405</v>
      </c>
      <c r="B43763" s="32" t="s">
        <v>139</v>
      </c>
      <c r="C43763">
        <f t="shared" si="683"/>
        <v>99710</v>
      </c>
    </row>
    <row r="43764" spans="1:3">
      <c r="A43764" s="32" t="s">
        <v>406</v>
      </c>
      <c r="B43764" s="32" t="s">
        <v>139</v>
      </c>
      <c r="C43764">
        <f t="shared" si="683"/>
        <v>99711</v>
      </c>
    </row>
    <row r="43765" spans="1:3">
      <c r="A43765" s="32" t="s">
        <v>407</v>
      </c>
      <c r="B43765" s="32" t="s">
        <v>139</v>
      </c>
      <c r="C43765">
        <f t="shared" si="683"/>
        <v>99712</v>
      </c>
    </row>
    <row r="43766" spans="1:3">
      <c r="A43766" s="32" t="s">
        <v>408</v>
      </c>
      <c r="B43766" s="32" t="s">
        <v>139</v>
      </c>
      <c r="C43766">
        <f t="shared" si="683"/>
        <v>99714</v>
      </c>
    </row>
    <row r="43767" spans="1:3">
      <c r="A43767" s="32" t="s">
        <v>409</v>
      </c>
      <c r="B43767" s="32" t="s">
        <v>139</v>
      </c>
      <c r="C43767">
        <f t="shared" si="683"/>
        <v>99716</v>
      </c>
    </row>
    <row r="43768" spans="1:3">
      <c r="A43768" s="32" t="s">
        <v>410</v>
      </c>
      <c r="B43768" s="32" t="s">
        <v>139</v>
      </c>
      <c r="C43768">
        <f t="shared" si="683"/>
        <v>99720</v>
      </c>
    </row>
    <row r="43769" spans="1:3">
      <c r="A43769" s="32" t="s">
        <v>411</v>
      </c>
      <c r="B43769" s="32" t="s">
        <v>139</v>
      </c>
      <c r="C43769">
        <f t="shared" si="683"/>
        <v>99721</v>
      </c>
    </row>
    <row r="43770" spans="1:3">
      <c r="A43770" s="32" t="s">
        <v>412</v>
      </c>
      <c r="B43770" s="32" t="s">
        <v>139</v>
      </c>
      <c r="C43770">
        <f t="shared" si="683"/>
        <v>99722</v>
      </c>
    </row>
    <row r="43771" spans="1:3">
      <c r="A43771" s="32" t="s">
        <v>413</v>
      </c>
      <c r="B43771" s="32" t="s">
        <v>139</v>
      </c>
      <c r="C43771">
        <f t="shared" si="683"/>
        <v>99723</v>
      </c>
    </row>
    <row r="43772" spans="1:3">
      <c r="A43772" s="32" t="s">
        <v>414</v>
      </c>
      <c r="B43772" s="32" t="s">
        <v>139</v>
      </c>
      <c r="C43772">
        <f t="shared" si="683"/>
        <v>99724</v>
      </c>
    </row>
    <row r="43773" spans="1:3">
      <c r="A43773" s="32" t="s">
        <v>415</v>
      </c>
      <c r="B43773" s="32" t="s">
        <v>139</v>
      </c>
      <c r="C43773">
        <f t="shared" si="683"/>
        <v>99725</v>
      </c>
    </row>
    <row r="43774" spans="1:3">
      <c r="A43774" s="32" t="s">
        <v>416</v>
      </c>
      <c r="B43774" s="32" t="s">
        <v>139</v>
      </c>
      <c r="C43774">
        <f t="shared" si="683"/>
        <v>99726</v>
      </c>
    </row>
    <row r="43775" spans="1:3">
      <c r="A43775" s="32" t="s">
        <v>417</v>
      </c>
      <c r="B43775" s="32" t="s">
        <v>139</v>
      </c>
      <c r="C43775">
        <f t="shared" si="683"/>
        <v>99727</v>
      </c>
    </row>
    <row r="43776" spans="1:3">
      <c r="A43776" s="32" t="s">
        <v>418</v>
      </c>
      <c r="B43776" s="32" t="s">
        <v>139</v>
      </c>
      <c r="C43776">
        <f t="shared" si="683"/>
        <v>99729</v>
      </c>
    </row>
    <row r="43777" spans="1:3">
      <c r="A43777" s="32" t="s">
        <v>419</v>
      </c>
      <c r="B43777" s="32" t="s">
        <v>139</v>
      </c>
      <c r="C43777">
        <f t="shared" si="683"/>
        <v>99730</v>
      </c>
    </row>
    <row r="43778" spans="1:3">
      <c r="A43778" s="32" t="s">
        <v>420</v>
      </c>
      <c r="B43778" s="32" t="s">
        <v>139</v>
      </c>
      <c r="C43778">
        <f t="shared" ref="C43778:C43841" si="684">1*A43778</f>
        <v>99731</v>
      </c>
    </row>
    <row r="43779" spans="1:3">
      <c r="A43779" s="32" t="s">
        <v>421</v>
      </c>
      <c r="B43779" s="32" t="s">
        <v>139</v>
      </c>
      <c r="C43779">
        <f t="shared" si="684"/>
        <v>99732</v>
      </c>
    </row>
    <row r="43780" spans="1:3">
      <c r="A43780" s="32" t="s">
        <v>422</v>
      </c>
      <c r="B43780" s="32" t="s">
        <v>139</v>
      </c>
      <c r="C43780">
        <f t="shared" si="684"/>
        <v>99733</v>
      </c>
    </row>
    <row r="43781" spans="1:3">
      <c r="A43781" s="32" t="s">
        <v>423</v>
      </c>
      <c r="B43781" s="32" t="s">
        <v>139</v>
      </c>
      <c r="C43781">
        <f t="shared" si="684"/>
        <v>99734</v>
      </c>
    </row>
    <row r="43782" spans="1:3">
      <c r="A43782" s="32" t="s">
        <v>424</v>
      </c>
      <c r="B43782" s="32" t="s">
        <v>139</v>
      </c>
      <c r="C43782">
        <f t="shared" si="684"/>
        <v>99736</v>
      </c>
    </row>
    <row r="43783" spans="1:3">
      <c r="A43783" s="32" t="s">
        <v>425</v>
      </c>
      <c r="B43783" s="32" t="s">
        <v>139</v>
      </c>
      <c r="C43783">
        <f t="shared" si="684"/>
        <v>99737</v>
      </c>
    </row>
    <row r="43784" spans="1:3">
      <c r="A43784" s="32" t="s">
        <v>426</v>
      </c>
      <c r="B43784" s="32" t="s">
        <v>139</v>
      </c>
      <c r="C43784">
        <f t="shared" si="684"/>
        <v>99738</v>
      </c>
    </row>
    <row r="43785" spans="1:3">
      <c r="A43785" s="32" t="s">
        <v>427</v>
      </c>
      <c r="B43785" s="32" t="s">
        <v>139</v>
      </c>
      <c r="C43785">
        <f t="shared" si="684"/>
        <v>99739</v>
      </c>
    </row>
    <row r="43786" spans="1:3">
      <c r="A43786" s="32" t="s">
        <v>428</v>
      </c>
      <c r="B43786" s="32" t="s">
        <v>139</v>
      </c>
      <c r="C43786">
        <f t="shared" si="684"/>
        <v>99740</v>
      </c>
    </row>
    <row r="43787" spans="1:3">
      <c r="A43787" s="32" t="s">
        <v>429</v>
      </c>
      <c r="B43787" s="32" t="s">
        <v>139</v>
      </c>
      <c r="C43787">
        <f t="shared" si="684"/>
        <v>99741</v>
      </c>
    </row>
    <row r="43788" spans="1:3">
      <c r="A43788" s="32" t="s">
        <v>430</v>
      </c>
      <c r="B43788" s="32" t="s">
        <v>139</v>
      </c>
      <c r="C43788">
        <f t="shared" si="684"/>
        <v>99742</v>
      </c>
    </row>
    <row r="43789" spans="1:3">
      <c r="A43789" s="32" t="s">
        <v>431</v>
      </c>
      <c r="B43789" s="32" t="s">
        <v>139</v>
      </c>
      <c r="C43789">
        <f t="shared" si="684"/>
        <v>99743</v>
      </c>
    </row>
    <row r="43790" spans="1:3">
      <c r="A43790" s="32" t="s">
        <v>432</v>
      </c>
      <c r="B43790" s="32" t="s">
        <v>139</v>
      </c>
      <c r="C43790">
        <f t="shared" si="684"/>
        <v>99744</v>
      </c>
    </row>
    <row r="43791" spans="1:3">
      <c r="A43791" s="32" t="s">
        <v>433</v>
      </c>
      <c r="B43791" s="32" t="s">
        <v>139</v>
      </c>
      <c r="C43791">
        <f t="shared" si="684"/>
        <v>99745</v>
      </c>
    </row>
    <row r="43792" spans="1:3">
      <c r="A43792" s="32" t="s">
        <v>434</v>
      </c>
      <c r="B43792" s="32" t="s">
        <v>139</v>
      </c>
      <c r="C43792">
        <f t="shared" si="684"/>
        <v>99746</v>
      </c>
    </row>
    <row r="43793" spans="1:3">
      <c r="A43793" s="32" t="s">
        <v>435</v>
      </c>
      <c r="B43793" s="32" t="s">
        <v>139</v>
      </c>
      <c r="C43793">
        <f t="shared" si="684"/>
        <v>99747</v>
      </c>
    </row>
    <row r="43794" spans="1:3">
      <c r="A43794" s="32" t="s">
        <v>436</v>
      </c>
      <c r="B43794" s="32" t="s">
        <v>139</v>
      </c>
      <c r="C43794">
        <f t="shared" si="684"/>
        <v>99748</v>
      </c>
    </row>
    <row r="43795" spans="1:3">
      <c r="A43795" s="32" t="s">
        <v>437</v>
      </c>
      <c r="B43795" s="32" t="s">
        <v>139</v>
      </c>
      <c r="C43795">
        <f t="shared" si="684"/>
        <v>99749</v>
      </c>
    </row>
    <row r="43796" spans="1:3">
      <c r="A43796" s="32" t="s">
        <v>438</v>
      </c>
      <c r="B43796" s="32" t="s">
        <v>139</v>
      </c>
      <c r="C43796">
        <f t="shared" si="684"/>
        <v>99750</v>
      </c>
    </row>
    <row r="43797" spans="1:3">
      <c r="A43797" s="32" t="s">
        <v>439</v>
      </c>
      <c r="B43797" s="32" t="s">
        <v>139</v>
      </c>
      <c r="C43797">
        <f t="shared" si="684"/>
        <v>99751</v>
      </c>
    </row>
    <row r="43798" spans="1:3">
      <c r="A43798" s="32" t="s">
        <v>440</v>
      </c>
      <c r="B43798" s="32" t="s">
        <v>139</v>
      </c>
      <c r="C43798">
        <f t="shared" si="684"/>
        <v>99752</v>
      </c>
    </row>
    <row r="43799" spans="1:3">
      <c r="A43799" s="32" t="s">
        <v>441</v>
      </c>
      <c r="B43799" s="32" t="s">
        <v>139</v>
      </c>
      <c r="C43799">
        <f t="shared" si="684"/>
        <v>99753</v>
      </c>
    </row>
    <row r="43800" spans="1:3">
      <c r="A43800" s="32" t="s">
        <v>442</v>
      </c>
      <c r="B43800" s="32" t="s">
        <v>139</v>
      </c>
      <c r="C43800">
        <f t="shared" si="684"/>
        <v>99754</v>
      </c>
    </row>
    <row r="43801" spans="1:3">
      <c r="A43801" s="32" t="s">
        <v>443</v>
      </c>
      <c r="B43801" s="32" t="s">
        <v>139</v>
      </c>
      <c r="C43801">
        <f t="shared" si="684"/>
        <v>99755</v>
      </c>
    </row>
    <row r="43802" spans="1:3">
      <c r="A43802" s="32" t="s">
        <v>444</v>
      </c>
      <c r="B43802" s="32" t="s">
        <v>139</v>
      </c>
      <c r="C43802">
        <f t="shared" si="684"/>
        <v>99756</v>
      </c>
    </row>
    <row r="43803" spans="1:3">
      <c r="A43803" s="32" t="s">
        <v>445</v>
      </c>
      <c r="B43803" s="32" t="s">
        <v>139</v>
      </c>
      <c r="C43803">
        <f t="shared" si="684"/>
        <v>99757</v>
      </c>
    </row>
    <row r="43804" spans="1:3">
      <c r="A43804" s="32" t="s">
        <v>446</v>
      </c>
      <c r="B43804" s="32" t="s">
        <v>139</v>
      </c>
      <c r="C43804">
        <f t="shared" si="684"/>
        <v>99758</v>
      </c>
    </row>
    <row r="43805" spans="1:3">
      <c r="A43805" s="32" t="s">
        <v>447</v>
      </c>
      <c r="B43805" s="32" t="s">
        <v>139</v>
      </c>
      <c r="C43805">
        <f t="shared" si="684"/>
        <v>99759</v>
      </c>
    </row>
    <row r="43806" spans="1:3">
      <c r="A43806" s="32" t="s">
        <v>448</v>
      </c>
      <c r="B43806" s="32" t="s">
        <v>139</v>
      </c>
      <c r="C43806">
        <f t="shared" si="684"/>
        <v>99760</v>
      </c>
    </row>
    <row r="43807" spans="1:3">
      <c r="A43807" s="32" t="s">
        <v>449</v>
      </c>
      <c r="B43807" s="32" t="s">
        <v>139</v>
      </c>
      <c r="C43807">
        <f t="shared" si="684"/>
        <v>99761</v>
      </c>
    </row>
    <row r="43808" spans="1:3">
      <c r="A43808" s="32" t="s">
        <v>450</v>
      </c>
      <c r="B43808" s="32" t="s">
        <v>139</v>
      </c>
      <c r="C43808">
        <f t="shared" si="684"/>
        <v>99762</v>
      </c>
    </row>
    <row r="43809" spans="1:3">
      <c r="A43809" s="32" t="s">
        <v>451</v>
      </c>
      <c r="B43809" s="32" t="s">
        <v>139</v>
      </c>
      <c r="C43809">
        <f t="shared" si="684"/>
        <v>99763</v>
      </c>
    </row>
    <row r="43810" spans="1:3">
      <c r="A43810" s="32" t="s">
        <v>452</v>
      </c>
      <c r="B43810" s="32" t="s">
        <v>139</v>
      </c>
      <c r="C43810">
        <f t="shared" si="684"/>
        <v>99764</v>
      </c>
    </row>
    <row r="43811" spans="1:3">
      <c r="A43811" s="32" t="s">
        <v>453</v>
      </c>
      <c r="B43811" s="32" t="s">
        <v>139</v>
      </c>
      <c r="C43811">
        <f t="shared" si="684"/>
        <v>99765</v>
      </c>
    </row>
    <row r="43812" spans="1:3">
      <c r="A43812" s="32" t="s">
        <v>454</v>
      </c>
      <c r="B43812" s="32" t="s">
        <v>139</v>
      </c>
      <c r="C43812">
        <f t="shared" si="684"/>
        <v>99766</v>
      </c>
    </row>
    <row r="43813" spans="1:3">
      <c r="A43813" s="32" t="s">
        <v>455</v>
      </c>
      <c r="B43813" s="32" t="s">
        <v>139</v>
      </c>
      <c r="C43813">
        <f t="shared" si="684"/>
        <v>99767</v>
      </c>
    </row>
    <row r="43814" spans="1:3">
      <c r="A43814" s="32" t="s">
        <v>456</v>
      </c>
      <c r="B43814" s="32" t="s">
        <v>139</v>
      </c>
      <c r="C43814">
        <f t="shared" si="684"/>
        <v>99768</v>
      </c>
    </row>
    <row r="43815" spans="1:3">
      <c r="A43815" s="32" t="s">
        <v>457</v>
      </c>
      <c r="B43815" s="32" t="s">
        <v>139</v>
      </c>
      <c r="C43815">
        <f t="shared" si="684"/>
        <v>99769</v>
      </c>
    </row>
    <row r="43816" spans="1:3">
      <c r="A43816" s="32" t="s">
        <v>458</v>
      </c>
      <c r="B43816" s="32" t="s">
        <v>139</v>
      </c>
      <c r="C43816">
        <f t="shared" si="684"/>
        <v>99770</v>
      </c>
    </row>
    <row r="43817" spans="1:3">
      <c r="A43817" s="32" t="s">
        <v>459</v>
      </c>
      <c r="B43817" s="32" t="s">
        <v>139</v>
      </c>
      <c r="C43817">
        <f t="shared" si="684"/>
        <v>99771</v>
      </c>
    </row>
    <row r="43818" spans="1:3">
      <c r="A43818" s="32" t="s">
        <v>460</v>
      </c>
      <c r="B43818" s="32" t="s">
        <v>139</v>
      </c>
      <c r="C43818">
        <f t="shared" si="684"/>
        <v>99772</v>
      </c>
    </row>
    <row r="43819" spans="1:3">
      <c r="A43819" s="32" t="s">
        <v>461</v>
      </c>
      <c r="B43819" s="32" t="s">
        <v>139</v>
      </c>
      <c r="C43819">
        <f t="shared" si="684"/>
        <v>99773</v>
      </c>
    </row>
    <row r="43820" spans="1:3">
      <c r="A43820" s="32" t="s">
        <v>462</v>
      </c>
      <c r="B43820" s="32" t="s">
        <v>139</v>
      </c>
      <c r="C43820">
        <f t="shared" si="684"/>
        <v>99774</v>
      </c>
    </row>
    <row r="43821" spans="1:3">
      <c r="A43821" s="32" t="s">
        <v>463</v>
      </c>
      <c r="B43821" s="32" t="s">
        <v>139</v>
      </c>
      <c r="C43821">
        <f t="shared" si="684"/>
        <v>99775</v>
      </c>
    </row>
    <row r="43822" spans="1:3">
      <c r="A43822" s="32" t="s">
        <v>464</v>
      </c>
      <c r="B43822" s="32" t="s">
        <v>139</v>
      </c>
      <c r="C43822">
        <f t="shared" si="684"/>
        <v>99776</v>
      </c>
    </row>
    <row r="43823" spans="1:3">
      <c r="A43823" s="32" t="s">
        <v>465</v>
      </c>
      <c r="B43823" s="32" t="s">
        <v>139</v>
      </c>
      <c r="C43823">
        <f t="shared" si="684"/>
        <v>99777</v>
      </c>
    </row>
    <row r="43824" spans="1:3">
      <c r="A43824" s="32" t="s">
        <v>466</v>
      </c>
      <c r="B43824" s="32" t="s">
        <v>139</v>
      </c>
      <c r="C43824">
        <f t="shared" si="684"/>
        <v>99778</v>
      </c>
    </row>
    <row r="43825" spans="1:3">
      <c r="A43825" s="32" t="s">
        <v>467</v>
      </c>
      <c r="B43825" s="32" t="s">
        <v>139</v>
      </c>
      <c r="C43825">
        <f t="shared" si="684"/>
        <v>99779</v>
      </c>
    </row>
    <row r="43826" spans="1:3">
      <c r="A43826" s="32" t="s">
        <v>468</v>
      </c>
      <c r="B43826" s="32" t="s">
        <v>139</v>
      </c>
      <c r="C43826">
        <f t="shared" si="684"/>
        <v>99780</v>
      </c>
    </row>
    <row r="43827" spans="1:3">
      <c r="A43827" s="32" t="s">
        <v>469</v>
      </c>
      <c r="B43827" s="32" t="s">
        <v>139</v>
      </c>
      <c r="C43827">
        <f t="shared" si="684"/>
        <v>99781</v>
      </c>
    </row>
    <row r="43828" spans="1:3">
      <c r="A43828" s="32" t="s">
        <v>470</v>
      </c>
      <c r="B43828" s="32" t="s">
        <v>139</v>
      </c>
      <c r="C43828">
        <f t="shared" si="684"/>
        <v>99782</v>
      </c>
    </row>
    <row r="43829" spans="1:3">
      <c r="A43829" s="32" t="s">
        <v>471</v>
      </c>
      <c r="B43829" s="32" t="s">
        <v>139</v>
      </c>
      <c r="C43829">
        <f t="shared" si="684"/>
        <v>99783</v>
      </c>
    </row>
    <row r="43830" spans="1:3">
      <c r="A43830" s="32" t="s">
        <v>472</v>
      </c>
      <c r="B43830" s="32" t="s">
        <v>139</v>
      </c>
      <c r="C43830">
        <f t="shared" si="684"/>
        <v>99784</v>
      </c>
    </row>
    <row r="43831" spans="1:3">
      <c r="A43831" s="32" t="s">
        <v>473</v>
      </c>
      <c r="B43831" s="32" t="s">
        <v>139</v>
      </c>
      <c r="C43831">
        <f t="shared" si="684"/>
        <v>99785</v>
      </c>
    </row>
    <row r="43832" spans="1:3">
      <c r="A43832" s="32" t="s">
        <v>474</v>
      </c>
      <c r="B43832" s="32" t="s">
        <v>139</v>
      </c>
      <c r="C43832">
        <f t="shared" si="684"/>
        <v>99786</v>
      </c>
    </row>
    <row r="43833" spans="1:3">
      <c r="A43833" s="32" t="s">
        <v>475</v>
      </c>
      <c r="B43833" s="32" t="s">
        <v>139</v>
      </c>
      <c r="C43833">
        <f t="shared" si="684"/>
        <v>99788</v>
      </c>
    </row>
    <row r="43834" spans="1:3">
      <c r="A43834" s="32" t="s">
        <v>476</v>
      </c>
      <c r="B43834" s="32" t="s">
        <v>139</v>
      </c>
      <c r="C43834">
        <f t="shared" si="684"/>
        <v>99789</v>
      </c>
    </row>
    <row r="43835" spans="1:3">
      <c r="A43835" s="32" t="s">
        <v>477</v>
      </c>
      <c r="B43835" s="32" t="s">
        <v>139</v>
      </c>
      <c r="C43835">
        <f t="shared" si="684"/>
        <v>99790</v>
      </c>
    </row>
    <row r="43836" spans="1:3">
      <c r="A43836" s="32" t="s">
        <v>478</v>
      </c>
      <c r="B43836" s="32" t="s">
        <v>139</v>
      </c>
      <c r="C43836">
        <f t="shared" si="684"/>
        <v>99791</v>
      </c>
    </row>
    <row r="43837" spans="1:3">
      <c r="A43837" s="32" t="s">
        <v>479</v>
      </c>
      <c r="B43837" s="32" t="s">
        <v>139</v>
      </c>
      <c r="C43837">
        <f t="shared" si="684"/>
        <v>99801</v>
      </c>
    </row>
    <row r="43838" spans="1:3">
      <c r="A43838" s="32" t="s">
        <v>480</v>
      </c>
      <c r="B43838" s="32" t="s">
        <v>139</v>
      </c>
      <c r="C43838">
        <f t="shared" si="684"/>
        <v>99802</v>
      </c>
    </row>
    <row r="43839" spans="1:3">
      <c r="A43839" s="32" t="s">
        <v>481</v>
      </c>
      <c r="B43839" s="32" t="s">
        <v>139</v>
      </c>
      <c r="C43839">
        <f t="shared" si="684"/>
        <v>99803</v>
      </c>
    </row>
    <row r="43840" spans="1:3">
      <c r="A43840" s="32" t="s">
        <v>482</v>
      </c>
      <c r="B43840" s="32" t="s">
        <v>139</v>
      </c>
      <c r="C43840">
        <f t="shared" si="684"/>
        <v>99811</v>
      </c>
    </row>
    <row r="43841" spans="1:3">
      <c r="A43841" s="32" t="s">
        <v>483</v>
      </c>
      <c r="B43841" s="32" t="s">
        <v>139</v>
      </c>
      <c r="C43841">
        <f t="shared" si="684"/>
        <v>99812</v>
      </c>
    </row>
    <row r="43842" spans="1:3">
      <c r="A43842" s="32" t="s">
        <v>484</v>
      </c>
      <c r="B43842" s="32" t="s">
        <v>139</v>
      </c>
      <c r="C43842">
        <f t="shared" ref="C43842:C43869" si="685">1*A43842</f>
        <v>99820</v>
      </c>
    </row>
    <row r="43843" spans="1:3">
      <c r="A43843" s="32" t="s">
        <v>485</v>
      </c>
      <c r="B43843" s="32" t="s">
        <v>139</v>
      </c>
      <c r="C43843">
        <f t="shared" si="685"/>
        <v>99821</v>
      </c>
    </row>
    <row r="43844" spans="1:3">
      <c r="A43844" s="32" t="s">
        <v>486</v>
      </c>
      <c r="B43844" s="32" t="s">
        <v>139</v>
      </c>
      <c r="C43844">
        <f t="shared" si="685"/>
        <v>99824</v>
      </c>
    </row>
    <row r="43845" spans="1:3">
      <c r="A43845" s="32" t="s">
        <v>487</v>
      </c>
      <c r="B43845" s="32" t="s">
        <v>139</v>
      </c>
      <c r="C43845">
        <f t="shared" si="685"/>
        <v>99825</v>
      </c>
    </row>
    <row r="43846" spans="1:3">
      <c r="A43846" s="32" t="s">
        <v>488</v>
      </c>
      <c r="B43846" s="32" t="s">
        <v>139</v>
      </c>
      <c r="C43846">
        <f t="shared" si="685"/>
        <v>99826</v>
      </c>
    </row>
    <row r="43847" spans="1:3">
      <c r="A43847" s="32" t="s">
        <v>489</v>
      </c>
      <c r="B43847" s="32" t="s">
        <v>139</v>
      </c>
      <c r="C43847">
        <f t="shared" si="685"/>
        <v>99827</v>
      </c>
    </row>
    <row r="43848" spans="1:3">
      <c r="A43848" s="32" t="s">
        <v>490</v>
      </c>
      <c r="B43848" s="32" t="s">
        <v>139</v>
      </c>
      <c r="C43848">
        <f t="shared" si="685"/>
        <v>99829</v>
      </c>
    </row>
    <row r="43849" spans="1:3">
      <c r="A43849" s="32" t="s">
        <v>491</v>
      </c>
      <c r="B43849" s="32" t="s">
        <v>139</v>
      </c>
      <c r="C43849">
        <f t="shared" si="685"/>
        <v>99830</v>
      </c>
    </row>
    <row r="43850" spans="1:3">
      <c r="A43850" s="32" t="s">
        <v>492</v>
      </c>
      <c r="B43850" s="32" t="s">
        <v>139</v>
      </c>
      <c r="C43850">
        <f t="shared" si="685"/>
        <v>99832</v>
      </c>
    </row>
    <row r="43851" spans="1:3">
      <c r="A43851" s="32" t="s">
        <v>493</v>
      </c>
      <c r="B43851" s="32" t="s">
        <v>139</v>
      </c>
      <c r="C43851">
        <f t="shared" si="685"/>
        <v>99833</v>
      </c>
    </row>
    <row r="43852" spans="1:3">
      <c r="A43852" s="32" t="s">
        <v>494</v>
      </c>
      <c r="B43852" s="32" t="s">
        <v>139</v>
      </c>
      <c r="C43852">
        <f t="shared" si="685"/>
        <v>99835</v>
      </c>
    </row>
    <row r="43853" spans="1:3">
      <c r="A43853" s="32" t="s">
        <v>495</v>
      </c>
      <c r="B43853" s="32" t="s">
        <v>139</v>
      </c>
      <c r="C43853">
        <f t="shared" si="685"/>
        <v>99836</v>
      </c>
    </row>
    <row r="43854" spans="1:3">
      <c r="A43854" s="32" t="s">
        <v>496</v>
      </c>
      <c r="B43854" s="32" t="s">
        <v>139</v>
      </c>
      <c r="C43854">
        <f t="shared" si="685"/>
        <v>99840</v>
      </c>
    </row>
    <row r="43855" spans="1:3">
      <c r="A43855" s="32" t="s">
        <v>497</v>
      </c>
      <c r="B43855" s="32" t="s">
        <v>139</v>
      </c>
      <c r="C43855">
        <f t="shared" si="685"/>
        <v>99841</v>
      </c>
    </row>
    <row r="43856" spans="1:3">
      <c r="A43856" s="32" t="s">
        <v>498</v>
      </c>
      <c r="B43856" s="32" t="s">
        <v>139</v>
      </c>
      <c r="C43856">
        <f t="shared" si="685"/>
        <v>99850</v>
      </c>
    </row>
    <row r="43857" spans="1:3">
      <c r="A43857" s="32" t="s">
        <v>499</v>
      </c>
      <c r="B43857" s="32" t="s">
        <v>139</v>
      </c>
      <c r="C43857">
        <f t="shared" si="685"/>
        <v>99901</v>
      </c>
    </row>
    <row r="43858" spans="1:3">
      <c r="A43858" s="32" t="s">
        <v>500</v>
      </c>
      <c r="B43858" s="32" t="s">
        <v>139</v>
      </c>
      <c r="C43858">
        <f t="shared" si="685"/>
        <v>99903</v>
      </c>
    </row>
    <row r="43859" spans="1:3">
      <c r="A43859" s="32" t="s">
        <v>501</v>
      </c>
      <c r="B43859" s="32" t="s">
        <v>139</v>
      </c>
      <c r="C43859">
        <f t="shared" si="685"/>
        <v>99918</v>
      </c>
    </row>
    <row r="43860" spans="1:3">
      <c r="A43860" s="32" t="s">
        <v>502</v>
      </c>
      <c r="B43860" s="32" t="s">
        <v>139</v>
      </c>
      <c r="C43860">
        <f t="shared" si="685"/>
        <v>99919</v>
      </c>
    </row>
    <row r="43861" spans="1:3">
      <c r="A43861" s="32" t="s">
        <v>503</v>
      </c>
      <c r="B43861" s="32" t="s">
        <v>139</v>
      </c>
      <c r="C43861">
        <f t="shared" si="685"/>
        <v>99921</v>
      </c>
    </row>
    <row r="43862" spans="1:3">
      <c r="A43862" s="32" t="s">
        <v>504</v>
      </c>
      <c r="B43862" s="32" t="s">
        <v>139</v>
      </c>
      <c r="C43862">
        <f t="shared" si="685"/>
        <v>99922</v>
      </c>
    </row>
    <row r="43863" spans="1:3">
      <c r="A43863" s="32" t="s">
        <v>505</v>
      </c>
      <c r="B43863" s="32" t="s">
        <v>139</v>
      </c>
      <c r="C43863">
        <f t="shared" si="685"/>
        <v>99923</v>
      </c>
    </row>
    <row r="43864" spans="1:3">
      <c r="A43864" s="32" t="s">
        <v>506</v>
      </c>
      <c r="B43864" s="32" t="s">
        <v>139</v>
      </c>
      <c r="C43864">
        <f t="shared" si="685"/>
        <v>99925</v>
      </c>
    </row>
    <row r="43865" spans="1:3">
      <c r="A43865" s="32" t="s">
        <v>507</v>
      </c>
      <c r="B43865" s="32" t="s">
        <v>139</v>
      </c>
      <c r="C43865">
        <f t="shared" si="685"/>
        <v>99926</v>
      </c>
    </row>
    <row r="43866" spans="1:3">
      <c r="A43866" s="32" t="s">
        <v>508</v>
      </c>
      <c r="B43866" s="32" t="s">
        <v>139</v>
      </c>
      <c r="C43866">
        <f t="shared" si="685"/>
        <v>99927</v>
      </c>
    </row>
    <row r="43867" spans="1:3">
      <c r="A43867" s="32" t="s">
        <v>509</v>
      </c>
      <c r="B43867" s="32" t="s">
        <v>139</v>
      </c>
      <c r="C43867">
        <f t="shared" si="685"/>
        <v>99928</v>
      </c>
    </row>
    <row r="43868" spans="1:3">
      <c r="A43868" s="32" t="s">
        <v>510</v>
      </c>
      <c r="B43868" s="32" t="s">
        <v>139</v>
      </c>
      <c r="C43868">
        <f t="shared" si="685"/>
        <v>99929</v>
      </c>
    </row>
    <row r="43869" spans="1:3">
      <c r="A43869" s="32" t="s">
        <v>511</v>
      </c>
      <c r="B43869" s="32" t="s">
        <v>139</v>
      </c>
      <c r="C43869">
        <f t="shared" si="685"/>
        <v>99950</v>
      </c>
    </row>
    <row r="43870" spans="1:3">
      <c r="A43870"/>
      <c r="B43870"/>
    </row>
    <row r="43871" spans="1:3">
      <c r="A43871"/>
      <c r="B43871"/>
    </row>
    <row r="43872" spans="1:3">
      <c r="A43872"/>
      <c r="B43872"/>
    </row>
    <row r="43873" customFormat="1"/>
    <row r="43874" customFormat="1"/>
    <row r="43875" customFormat="1"/>
    <row r="43876" customFormat="1"/>
    <row r="43877" customFormat="1"/>
    <row r="43878" customFormat="1"/>
    <row r="43879" customFormat="1"/>
    <row r="43880" customFormat="1"/>
    <row r="43881" customFormat="1"/>
    <row r="43882" customFormat="1"/>
    <row r="43883" customFormat="1"/>
    <row r="43884" customFormat="1"/>
    <row r="43885" customFormat="1"/>
    <row r="43886" customFormat="1"/>
    <row r="43887" customFormat="1"/>
    <row r="43888" customFormat="1"/>
    <row r="43889" customFormat="1"/>
    <row r="43890" customFormat="1"/>
    <row r="43891" customFormat="1"/>
    <row r="43892" customFormat="1"/>
    <row r="43893" customFormat="1"/>
    <row r="43894" customFormat="1"/>
    <row r="43895" customFormat="1"/>
    <row r="43896" customFormat="1"/>
    <row r="43897" customFormat="1"/>
    <row r="43898" customFormat="1"/>
    <row r="43899" customFormat="1"/>
    <row r="43900" customFormat="1"/>
    <row r="43901" customFormat="1"/>
    <row r="43902" customFormat="1"/>
    <row r="43903" customFormat="1"/>
    <row r="43904" customFormat="1"/>
    <row r="43905" customFormat="1"/>
    <row r="43906" customFormat="1"/>
    <row r="43907" customFormat="1"/>
    <row r="43908" customFormat="1"/>
    <row r="43909" customFormat="1"/>
    <row r="43910" customFormat="1"/>
    <row r="43911" customFormat="1"/>
    <row r="43912" customFormat="1"/>
    <row r="43913" customFormat="1"/>
    <row r="43914" customFormat="1"/>
    <row r="43915" customFormat="1"/>
    <row r="43916" customFormat="1"/>
    <row r="43917" customFormat="1"/>
    <row r="43918" customFormat="1"/>
    <row r="43919" customFormat="1"/>
    <row r="43920" customFormat="1"/>
    <row r="43921" customFormat="1"/>
    <row r="43922" customFormat="1"/>
    <row r="43923" customFormat="1"/>
    <row r="43924" customFormat="1"/>
    <row r="43925" customFormat="1"/>
    <row r="43926" customFormat="1"/>
    <row r="43927" customFormat="1"/>
    <row r="43928" customFormat="1"/>
    <row r="43929" customFormat="1"/>
    <row r="43930" customFormat="1"/>
    <row r="43931" customFormat="1"/>
    <row r="43932" customFormat="1"/>
    <row r="43933" customFormat="1"/>
    <row r="43934" customFormat="1"/>
    <row r="43935" customFormat="1"/>
    <row r="43936" customFormat="1"/>
    <row r="43937" customFormat="1"/>
    <row r="43938" customFormat="1"/>
    <row r="43939" customFormat="1"/>
    <row r="43940" customFormat="1"/>
    <row r="43941" customFormat="1"/>
    <row r="43942" customFormat="1"/>
    <row r="43943" customFormat="1"/>
    <row r="43944" customFormat="1"/>
    <row r="43945" customFormat="1"/>
    <row r="43946" customFormat="1"/>
    <row r="43947" customFormat="1"/>
    <row r="43948" customFormat="1"/>
    <row r="43949" customFormat="1"/>
    <row r="43950" customFormat="1"/>
    <row r="43951" customFormat="1"/>
    <row r="43952" customFormat="1"/>
    <row r="43953" customFormat="1"/>
    <row r="43954" customFormat="1"/>
    <row r="43955" customFormat="1"/>
    <row r="43956" customFormat="1"/>
    <row r="43957" customFormat="1"/>
    <row r="43958" customFormat="1"/>
    <row r="43959" customFormat="1"/>
    <row r="43960" customFormat="1"/>
    <row r="43961" customFormat="1"/>
    <row r="43962" customFormat="1"/>
    <row r="43963" customFormat="1"/>
    <row r="43964" customFormat="1"/>
    <row r="43965" customFormat="1"/>
    <row r="43966" customFormat="1"/>
    <row r="43967" customFormat="1"/>
    <row r="43968" customFormat="1"/>
    <row r="43969" customFormat="1"/>
    <row r="43970" customFormat="1"/>
    <row r="43971" customFormat="1"/>
    <row r="43972" customFormat="1"/>
    <row r="43973" customFormat="1"/>
    <row r="43974" customFormat="1"/>
    <row r="43975" customFormat="1"/>
    <row r="43976" customFormat="1"/>
    <row r="43977" customFormat="1"/>
    <row r="43978" customFormat="1"/>
    <row r="43979" customFormat="1"/>
    <row r="43980" customFormat="1"/>
    <row r="43981" customFormat="1"/>
    <row r="43982" customFormat="1"/>
    <row r="43983" customFormat="1"/>
    <row r="43984" customFormat="1"/>
    <row r="43985" customFormat="1"/>
    <row r="43986" customFormat="1"/>
    <row r="43987" customFormat="1"/>
    <row r="43988" customFormat="1"/>
    <row r="43989" customFormat="1"/>
    <row r="43990" customFormat="1"/>
    <row r="43991" customFormat="1"/>
    <row r="43992" customFormat="1"/>
    <row r="43993" customFormat="1"/>
    <row r="43994" customFormat="1"/>
    <row r="43995" customFormat="1"/>
    <row r="43996" customFormat="1"/>
    <row r="43997" customFormat="1"/>
    <row r="43998" customFormat="1"/>
    <row r="43999" customFormat="1"/>
    <row r="44000" customFormat="1"/>
    <row r="44001" customFormat="1"/>
    <row r="44002" customFormat="1"/>
    <row r="44003" customFormat="1"/>
    <row r="44004" customFormat="1"/>
    <row r="44005" customFormat="1"/>
    <row r="44006" customFormat="1"/>
    <row r="44007" customFormat="1"/>
    <row r="44008" customFormat="1"/>
    <row r="44009" customFormat="1"/>
    <row r="44010" customFormat="1"/>
    <row r="44011" customFormat="1"/>
    <row r="44012" customFormat="1"/>
    <row r="44013" customFormat="1"/>
    <row r="44014" customFormat="1"/>
    <row r="44015" customFormat="1"/>
    <row r="44016" customFormat="1"/>
    <row r="44017" customFormat="1"/>
    <row r="44018" customFormat="1"/>
    <row r="44019" customFormat="1"/>
    <row r="44020" customFormat="1"/>
    <row r="44021" customFormat="1"/>
    <row r="44022" customFormat="1"/>
    <row r="44023" customFormat="1"/>
    <row r="44024" customFormat="1"/>
    <row r="44025" customFormat="1"/>
    <row r="44026" customFormat="1"/>
    <row r="44027" customFormat="1"/>
    <row r="44028" customFormat="1"/>
    <row r="44029" customFormat="1"/>
    <row r="44030" customFormat="1"/>
    <row r="44031" customFormat="1"/>
    <row r="44032" customFormat="1"/>
    <row r="44033" customFormat="1"/>
    <row r="44034" customFormat="1"/>
    <row r="44035" customFormat="1"/>
    <row r="44036" customFormat="1"/>
    <row r="44037" customFormat="1"/>
    <row r="44038" customFormat="1"/>
    <row r="44039" customFormat="1"/>
    <row r="44040" customFormat="1"/>
    <row r="44041" customFormat="1"/>
    <row r="44042" customFormat="1"/>
    <row r="44043" customFormat="1"/>
    <row r="44044" customFormat="1"/>
    <row r="44045" customFormat="1"/>
    <row r="44046" customFormat="1"/>
    <row r="44047" customFormat="1"/>
    <row r="44048" customFormat="1"/>
    <row r="44049" customFormat="1"/>
    <row r="44050" customFormat="1"/>
    <row r="44051" customFormat="1"/>
    <row r="44052" customFormat="1"/>
    <row r="44053" customFormat="1"/>
    <row r="44054" customFormat="1"/>
    <row r="44055" customFormat="1"/>
    <row r="44056" customFormat="1"/>
    <row r="44057" customFormat="1"/>
    <row r="44058" customFormat="1"/>
    <row r="44059" customFormat="1"/>
    <row r="44060" customFormat="1"/>
    <row r="44061" customFormat="1"/>
    <row r="44062" customFormat="1"/>
    <row r="44063" customFormat="1"/>
    <row r="44064" customFormat="1"/>
    <row r="44065" customFormat="1"/>
    <row r="44066" customFormat="1"/>
    <row r="44067" customFormat="1"/>
    <row r="44068" customFormat="1"/>
    <row r="44069" customFormat="1"/>
    <row r="44070" customFormat="1"/>
    <row r="44071" customFormat="1"/>
    <row r="44072" customFormat="1"/>
    <row r="44073" customFormat="1"/>
    <row r="44074" customFormat="1"/>
    <row r="44075" customFormat="1"/>
    <row r="44076" customFormat="1"/>
    <row r="44077" customFormat="1"/>
    <row r="44078" customFormat="1"/>
    <row r="44079" customFormat="1"/>
    <row r="44080" customFormat="1"/>
    <row r="44081" customFormat="1"/>
    <row r="44082" customFormat="1"/>
    <row r="44083" customFormat="1"/>
    <row r="44084" customFormat="1"/>
    <row r="44085" customFormat="1"/>
    <row r="44086" customFormat="1"/>
    <row r="44087" customFormat="1"/>
    <row r="44088" customFormat="1"/>
    <row r="44089" customFormat="1"/>
    <row r="44090" customFormat="1"/>
    <row r="44091" customFormat="1"/>
    <row r="44092" customFormat="1"/>
    <row r="44093" customFormat="1"/>
    <row r="44094" customFormat="1"/>
    <row r="44095" customFormat="1"/>
    <row r="44096" customFormat="1"/>
    <row r="44097" customFormat="1"/>
    <row r="44098" customFormat="1"/>
    <row r="44099" customFormat="1"/>
    <row r="44100" customFormat="1"/>
    <row r="44101" customFormat="1"/>
    <row r="44102" customFormat="1"/>
    <row r="44103" customFormat="1"/>
    <row r="44104" customFormat="1"/>
    <row r="44105" customFormat="1"/>
    <row r="44106" customFormat="1"/>
    <row r="44107" customFormat="1"/>
    <row r="44108" customFormat="1"/>
    <row r="44109" customFormat="1"/>
    <row r="44110" customFormat="1"/>
    <row r="44111" customFormat="1"/>
    <row r="44112" customFormat="1"/>
    <row r="44113" customFormat="1"/>
    <row r="44114" customFormat="1"/>
    <row r="44115" customFormat="1"/>
    <row r="44116" customFormat="1"/>
    <row r="44117" customFormat="1"/>
    <row r="44118" customFormat="1"/>
    <row r="44119" customFormat="1"/>
    <row r="44120" customFormat="1"/>
    <row r="44121" customFormat="1"/>
    <row r="44122" customFormat="1"/>
    <row r="44123" customFormat="1"/>
    <row r="44124" customFormat="1"/>
    <row r="44125" customFormat="1"/>
    <row r="44126" customFormat="1"/>
    <row r="44127" customFormat="1"/>
    <row r="44128" customFormat="1"/>
    <row r="44129" customFormat="1"/>
    <row r="44130" customFormat="1"/>
    <row r="44131" customFormat="1"/>
    <row r="44132" customFormat="1"/>
    <row r="44133" customFormat="1"/>
    <row r="44134" customFormat="1"/>
    <row r="44135" customFormat="1"/>
    <row r="44136" customFormat="1"/>
    <row r="44137" customFormat="1"/>
    <row r="44138" customFormat="1"/>
    <row r="44139" customFormat="1"/>
    <row r="44140" customFormat="1"/>
    <row r="44141" customFormat="1"/>
    <row r="44142" customFormat="1"/>
    <row r="44143" customFormat="1"/>
    <row r="44144" customFormat="1"/>
    <row r="44145" customFormat="1"/>
    <row r="44146" customFormat="1"/>
    <row r="44147" customFormat="1"/>
    <row r="44148" customFormat="1"/>
    <row r="44149" customFormat="1"/>
    <row r="44150" customFormat="1"/>
    <row r="44151" customFormat="1"/>
    <row r="44152" customFormat="1"/>
    <row r="44153" customFormat="1"/>
    <row r="44154" customFormat="1"/>
    <row r="44155" customFormat="1"/>
    <row r="44156" customFormat="1"/>
    <row r="44157" customFormat="1"/>
    <row r="44158" customFormat="1"/>
    <row r="44159" customFormat="1"/>
    <row r="44160" customFormat="1"/>
    <row r="44161" customFormat="1"/>
    <row r="44162" customFormat="1"/>
    <row r="44163" customFormat="1"/>
    <row r="44164" customFormat="1"/>
    <row r="44165" customFormat="1"/>
    <row r="44166" customFormat="1"/>
    <row r="44167" customFormat="1"/>
    <row r="44168" customFormat="1"/>
    <row r="44169" customFormat="1"/>
    <row r="44170" customFormat="1"/>
    <row r="44171" customFormat="1"/>
    <row r="44172" customFormat="1"/>
    <row r="44173" customFormat="1"/>
    <row r="44174" customFormat="1"/>
    <row r="44175" customFormat="1"/>
    <row r="44176" customFormat="1"/>
    <row r="44177" customFormat="1"/>
    <row r="44178" customFormat="1"/>
    <row r="44179" customFormat="1"/>
    <row r="44180" customFormat="1"/>
    <row r="44181" customFormat="1"/>
    <row r="44182" customFormat="1"/>
    <row r="44183" customFormat="1"/>
    <row r="44184" customFormat="1"/>
    <row r="44185" customFormat="1"/>
    <row r="44186" customFormat="1"/>
    <row r="44187" customFormat="1"/>
    <row r="44188" customFormat="1"/>
    <row r="44189" customFormat="1"/>
    <row r="44190" customFormat="1"/>
    <row r="44191" customFormat="1"/>
    <row r="44192" customFormat="1"/>
    <row r="44193" customFormat="1"/>
    <row r="44194" customFormat="1"/>
    <row r="44195" customFormat="1"/>
    <row r="44196" customFormat="1"/>
    <row r="44197" customFormat="1"/>
    <row r="44198" customFormat="1"/>
    <row r="44199" customFormat="1"/>
    <row r="44200" customFormat="1"/>
    <row r="44201" customFormat="1"/>
    <row r="44202" customFormat="1"/>
    <row r="44203" customFormat="1"/>
    <row r="44204" customFormat="1"/>
    <row r="44205" customFormat="1"/>
    <row r="44206" customFormat="1"/>
    <row r="44207" customFormat="1"/>
    <row r="44208" customFormat="1"/>
    <row r="44209" customFormat="1"/>
    <row r="44210" customFormat="1"/>
    <row r="44211" customFormat="1"/>
    <row r="44212" customFormat="1"/>
    <row r="44213" customFormat="1"/>
    <row r="44214" customFormat="1"/>
    <row r="44215" customFormat="1"/>
    <row r="44216" customFormat="1"/>
    <row r="44217" customFormat="1"/>
    <row r="44218" customFormat="1"/>
    <row r="44219" customFormat="1"/>
    <row r="44220" customFormat="1"/>
    <row r="44221" customFormat="1"/>
    <row r="44222" customFormat="1"/>
    <row r="44223" customFormat="1"/>
    <row r="44224" customFormat="1"/>
    <row r="44225" customFormat="1"/>
    <row r="44226" customFormat="1"/>
    <row r="44227" customFormat="1"/>
    <row r="44228" customFormat="1"/>
    <row r="44229" customFormat="1"/>
    <row r="44230" customFormat="1"/>
    <row r="44231" customFormat="1"/>
    <row r="44232" customFormat="1"/>
    <row r="44233" customFormat="1"/>
    <row r="44234" customFormat="1"/>
    <row r="44235" customFormat="1"/>
    <row r="44236" customFormat="1"/>
    <row r="44237" customFormat="1"/>
    <row r="44238" customFormat="1"/>
    <row r="44239" customFormat="1"/>
    <row r="44240" customFormat="1"/>
    <row r="44241" customFormat="1"/>
    <row r="44242" customFormat="1"/>
    <row r="44243" customFormat="1"/>
    <row r="44244" customFormat="1"/>
    <row r="44245" customFormat="1"/>
    <row r="44246" customFormat="1"/>
    <row r="44247" customFormat="1"/>
    <row r="44248" customFormat="1"/>
    <row r="44249" customFormat="1"/>
    <row r="44250" customFormat="1"/>
    <row r="44251" customFormat="1"/>
    <row r="44252" customFormat="1"/>
    <row r="44253" customFormat="1"/>
    <row r="44254" customFormat="1"/>
    <row r="44255" customFormat="1"/>
    <row r="44256" customFormat="1"/>
    <row r="44257" customFormat="1"/>
    <row r="44258" customFormat="1"/>
    <row r="44259" customFormat="1"/>
    <row r="44260" customFormat="1"/>
    <row r="44261" customFormat="1"/>
    <row r="44262" customFormat="1"/>
    <row r="44263" customFormat="1"/>
    <row r="44264" customFormat="1"/>
    <row r="44265" customFormat="1"/>
    <row r="44266" customFormat="1"/>
    <row r="44267" customFormat="1"/>
    <row r="44268" customFormat="1"/>
    <row r="44269" customFormat="1"/>
    <row r="44270" customFormat="1"/>
    <row r="44271" customFormat="1"/>
    <row r="44272" customFormat="1"/>
    <row r="44273" customFormat="1"/>
    <row r="44274" customFormat="1"/>
    <row r="44275" customFormat="1"/>
    <row r="44276" customFormat="1"/>
    <row r="44277" customFormat="1"/>
    <row r="44278" customFormat="1"/>
    <row r="44279" customFormat="1"/>
    <row r="44280" customFormat="1"/>
    <row r="44281" customFormat="1"/>
    <row r="44282" customFormat="1"/>
    <row r="44283" customFormat="1"/>
    <row r="44284" customFormat="1"/>
    <row r="44285" customFormat="1"/>
    <row r="44286" customFormat="1"/>
    <row r="44287" customFormat="1"/>
    <row r="44288" customFormat="1"/>
    <row r="44289" customFormat="1"/>
    <row r="44290" customFormat="1"/>
    <row r="44291" customFormat="1"/>
    <row r="44292" customFormat="1"/>
    <row r="44293" customFormat="1"/>
    <row r="44294" customFormat="1"/>
    <row r="44295" customFormat="1"/>
    <row r="44296" customFormat="1"/>
    <row r="44297" customFormat="1"/>
    <row r="44298" customFormat="1"/>
    <row r="44299" customFormat="1"/>
    <row r="44300" customFormat="1"/>
    <row r="44301" customFormat="1"/>
    <row r="44302" customFormat="1"/>
    <row r="44303" customFormat="1"/>
    <row r="44304" customFormat="1"/>
    <row r="44305" customFormat="1"/>
    <row r="44306" customFormat="1"/>
    <row r="44307" customFormat="1"/>
    <row r="44308" customFormat="1"/>
    <row r="44309" customFormat="1"/>
    <row r="44310" customFormat="1"/>
    <row r="44311" customFormat="1"/>
    <row r="44312" customFormat="1"/>
    <row r="44313" customFormat="1"/>
    <row r="44314" customFormat="1"/>
    <row r="44315" customFormat="1"/>
    <row r="44316" customFormat="1"/>
    <row r="44317" customFormat="1"/>
    <row r="44318" customFormat="1"/>
    <row r="44319" customFormat="1"/>
    <row r="44320" customFormat="1"/>
    <row r="44321" customFormat="1"/>
    <row r="44322" customFormat="1"/>
    <row r="44323" customFormat="1"/>
    <row r="44324" customFormat="1"/>
    <row r="44325" customFormat="1"/>
    <row r="44326" customFormat="1"/>
    <row r="44327" customFormat="1"/>
    <row r="44328" customFormat="1"/>
    <row r="44329" customFormat="1"/>
    <row r="44330" customFormat="1"/>
    <row r="44331" customFormat="1"/>
    <row r="44332" customFormat="1"/>
    <row r="44333" customFormat="1"/>
    <row r="44334" customFormat="1"/>
    <row r="44335" customFormat="1"/>
    <row r="44336" customFormat="1"/>
    <row r="44337" customFormat="1"/>
    <row r="44338" customFormat="1"/>
    <row r="44339" customFormat="1"/>
    <row r="44340" customFormat="1"/>
    <row r="44341" customFormat="1"/>
    <row r="44342" customFormat="1"/>
    <row r="44343" customFormat="1"/>
    <row r="44344" customFormat="1"/>
    <row r="44345" customFormat="1"/>
    <row r="44346" customFormat="1"/>
    <row r="44347" customFormat="1"/>
    <row r="44348" customFormat="1"/>
    <row r="44349" customFormat="1"/>
    <row r="44350" customFormat="1"/>
    <row r="44351" customFormat="1"/>
    <row r="44352" customFormat="1"/>
    <row r="44353" customFormat="1"/>
    <row r="44354" customFormat="1"/>
    <row r="44355" customFormat="1"/>
    <row r="44356" customFormat="1"/>
    <row r="44357" customFormat="1"/>
    <row r="44358" customFormat="1"/>
    <row r="44359" customFormat="1"/>
    <row r="44360" customFormat="1"/>
    <row r="44361" customFormat="1"/>
    <row r="44362" customFormat="1"/>
    <row r="44363" customFormat="1"/>
    <row r="44364" customFormat="1"/>
    <row r="44365" customFormat="1"/>
    <row r="44366" customFormat="1"/>
    <row r="44367" customFormat="1"/>
    <row r="44368" customFormat="1"/>
    <row r="44369" customFormat="1"/>
    <row r="44370" customFormat="1"/>
    <row r="44371" customFormat="1"/>
    <row r="44372" customFormat="1"/>
    <row r="44373" customFormat="1"/>
    <row r="44374" customFormat="1"/>
    <row r="44375" customFormat="1"/>
    <row r="44376" customFormat="1"/>
    <row r="44377" customFormat="1"/>
    <row r="44378" customFormat="1"/>
    <row r="44379" customFormat="1"/>
    <row r="44380" customFormat="1"/>
    <row r="44381" customFormat="1"/>
    <row r="44382" customFormat="1"/>
    <row r="44383" customFormat="1"/>
    <row r="44384" customFormat="1"/>
    <row r="44385" customFormat="1"/>
    <row r="44386" customFormat="1"/>
    <row r="44387" customFormat="1"/>
    <row r="44388" customFormat="1"/>
    <row r="44389" customFormat="1"/>
    <row r="44390" customFormat="1"/>
    <row r="44391" customFormat="1"/>
    <row r="44392" customFormat="1"/>
    <row r="44393" customFormat="1"/>
    <row r="44394" customFormat="1"/>
    <row r="44395" customFormat="1"/>
    <row r="44396" customFormat="1"/>
    <row r="44397" customFormat="1"/>
    <row r="44398" customFormat="1"/>
    <row r="44399" customFormat="1"/>
    <row r="44400" customFormat="1"/>
    <row r="44401" customFormat="1"/>
    <row r="44402" customFormat="1"/>
    <row r="44403" customFormat="1"/>
    <row r="44404" customFormat="1"/>
    <row r="44405" customFormat="1"/>
    <row r="44406" customFormat="1"/>
    <row r="44407" customFormat="1"/>
    <row r="44408" customFormat="1"/>
    <row r="44409" customFormat="1"/>
    <row r="44410" customFormat="1"/>
    <row r="44411" customFormat="1"/>
    <row r="44412" customFormat="1"/>
    <row r="44413" customFormat="1"/>
    <row r="44414" customFormat="1"/>
    <row r="44415" customFormat="1"/>
    <row r="44416" customFormat="1"/>
    <row r="44417" customFormat="1"/>
    <row r="44418" customFormat="1"/>
    <row r="44419" customFormat="1"/>
    <row r="44420" customFormat="1"/>
    <row r="44421" customFormat="1"/>
    <row r="44422" customFormat="1"/>
    <row r="44423" customFormat="1"/>
    <row r="44424" customFormat="1"/>
    <row r="44425" customFormat="1"/>
    <row r="44426" customFormat="1"/>
    <row r="44427" customFormat="1"/>
    <row r="44428" customFormat="1"/>
    <row r="44429" customFormat="1"/>
    <row r="44430" customFormat="1"/>
    <row r="44431" customFormat="1"/>
    <row r="44432" customFormat="1"/>
    <row r="44433" customFormat="1"/>
    <row r="44434" customFormat="1"/>
    <row r="44435" customFormat="1"/>
    <row r="44436" customFormat="1"/>
    <row r="44437" customFormat="1"/>
    <row r="44438" customFormat="1"/>
    <row r="44439" customFormat="1"/>
    <row r="44440" customFormat="1"/>
    <row r="44441" customFormat="1"/>
    <row r="44442" customFormat="1"/>
    <row r="44443" customFormat="1"/>
    <row r="44444" customFormat="1"/>
    <row r="44445" customFormat="1"/>
    <row r="44446" customFormat="1"/>
    <row r="44447" customFormat="1"/>
    <row r="44448" customFormat="1"/>
    <row r="44449" customFormat="1"/>
    <row r="44450" customFormat="1"/>
    <row r="44451" customFormat="1"/>
    <row r="44452" customFormat="1"/>
    <row r="44453" customFormat="1"/>
    <row r="44454" customFormat="1"/>
    <row r="44455" customFormat="1"/>
    <row r="44456" customFormat="1"/>
    <row r="44457" customFormat="1"/>
    <row r="44458" customFormat="1"/>
    <row r="44459" customFormat="1"/>
    <row r="44460" customFormat="1"/>
    <row r="44461" customFormat="1"/>
    <row r="44462" customFormat="1"/>
    <row r="44463" customFormat="1"/>
    <row r="44464" customFormat="1"/>
    <row r="44465" customFormat="1"/>
    <row r="44466" customFormat="1"/>
    <row r="44467" customFormat="1"/>
    <row r="44468" customFormat="1"/>
    <row r="44469" customFormat="1"/>
    <row r="44470" customFormat="1"/>
    <row r="44471" customFormat="1"/>
    <row r="44472" customFormat="1"/>
    <row r="44473" customFormat="1"/>
    <row r="44474" customFormat="1"/>
    <row r="44475" customFormat="1"/>
    <row r="44476" customFormat="1"/>
    <row r="44477" customFormat="1"/>
    <row r="44478" customFormat="1"/>
    <row r="44479" customFormat="1"/>
    <row r="44480" customFormat="1"/>
    <row r="44481" customFormat="1"/>
    <row r="44482" customFormat="1"/>
    <row r="44483" customFormat="1"/>
    <row r="44484" customFormat="1"/>
    <row r="44485" customFormat="1"/>
    <row r="44486" customFormat="1"/>
    <row r="44487" customFormat="1"/>
    <row r="44488" customFormat="1"/>
    <row r="44489" customFormat="1"/>
    <row r="44490" customFormat="1"/>
    <row r="44491" customFormat="1"/>
    <row r="44492" customFormat="1"/>
    <row r="44493" customFormat="1"/>
    <row r="44494" customFormat="1"/>
    <row r="44495" customFormat="1"/>
    <row r="44496" customFormat="1"/>
    <row r="44497" customFormat="1"/>
    <row r="44498" customFormat="1"/>
    <row r="44499" customFormat="1"/>
    <row r="44500" customFormat="1"/>
    <row r="44501" customFormat="1"/>
    <row r="44502" customFormat="1"/>
    <row r="44503" customFormat="1"/>
    <row r="44504" customFormat="1"/>
    <row r="44505" customFormat="1"/>
    <row r="44506" customFormat="1"/>
    <row r="44507" customFormat="1"/>
    <row r="44508" customFormat="1"/>
    <row r="44509" customFormat="1"/>
    <row r="44510" customFormat="1"/>
    <row r="44511" customFormat="1"/>
    <row r="44512" customFormat="1"/>
    <row r="44513" customFormat="1"/>
    <row r="44514" customFormat="1"/>
    <row r="44515" customFormat="1"/>
    <row r="44516" customFormat="1"/>
    <row r="44517" customFormat="1"/>
    <row r="44518" customFormat="1"/>
    <row r="44519" customFormat="1"/>
    <row r="44520" customFormat="1"/>
    <row r="44521" customFormat="1"/>
    <row r="44522" customFormat="1"/>
    <row r="44523" customFormat="1"/>
    <row r="44524" customFormat="1"/>
    <row r="44525" customFormat="1"/>
    <row r="44526" customFormat="1"/>
    <row r="44527" customFormat="1"/>
    <row r="44528" customFormat="1"/>
    <row r="44529" customFormat="1"/>
    <row r="44530" customFormat="1"/>
    <row r="44531" customFormat="1"/>
    <row r="44532" customFormat="1"/>
    <row r="44533" customFormat="1"/>
    <row r="44534" customFormat="1"/>
    <row r="44535" customFormat="1"/>
    <row r="44536" customFormat="1"/>
    <row r="44537" customFormat="1"/>
    <row r="44538" customFormat="1"/>
    <row r="44539" customFormat="1"/>
    <row r="44540" customFormat="1"/>
    <row r="44541" customFormat="1"/>
    <row r="44542" customFormat="1"/>
    <row r="44543" customFormat="1"/>
    <row r="44544" customFormat="1"/>
    <row r="44545" customFormat="1"/>
    <row r="44546" customFormat="1"/>
    <row r="44547" customFormat="1"/>
    <row r="44548" customFormat="1"/>
    <row r="44549" customFormat="1"/>
    <row r="44550" customFormat="1"/>
    <row r="44551" customFormat="1"/>
    <row r="44552" customFormat="1"/>
    <row r="44553" customFormat="1"/>
    <row r="44554" customFormat="1"/>
    <row r="44555" customFormat="1"/>
    <row r="44556" customFormat="1"/>
    <row r="44557" customFormat="1"/>
    <row r="44558" customFormat="1"/>
    <row r="44559" customFormat="1"/>
    <row r="44560" customFormat="1"/>
    <row r="44561" customFormat="1"/>
    <row r="44562" customFormat="1"/>
    <row r="44563" customFormat="1"/>
    <row r="44564" customFormat="1"/>
    <row r="44565" customFormat="1"/>
    <row r="44566" customFormat="1"/>
    <row r="44567" customFormat="1"/>
    <row r="44568" customFormat="1"/>
    <row r="44569" customFormat="1"/>
    <row r="44570" customFormat="1"/>
    <row r="44571" customFormat="1"/>
    <row r="44572" customFormat="1"/>
    <row r="44573" customFormat="1"/>
    <row r="44574" customFormat="1"/>
    <row r="44575" customFormat="1"/>
    <row r="44576" customFormat="1"/>
    <row r="44577" customFormat="1"/>
    <row r="44578" customFormat="1"/>
    <row r="44579" customFormat="1"/>
    <row r="44580" customFormat="1"/>
    <row r="44581" customFormat="1"/>
    <row r="44582" customFormat="1"/>
    <row r="44583" customFormat="1"/>
    <row r="44584" customFormat="1"/>
    <row r="44585" customFormat="1"/>
    <row r="44586" customFormat="1"/>
    <row r="44587" customFormat="1"/>
    <row r="44588" customFormat="1"/>
    <row r="44589" customFormat="1"/>
    <row r="44590" customFormat="1"/>
    <row r="44591" customFormat="1"/>
    <row r="44592" customFormat="1"/>
    <row r="44593" customFormat="1"/>
    <row r="44594" customFormat="1"/>
    <row r="44595" customFormat="1"/>
    <row r="44596" customFormat="1"/>
    <row r="44597" customFormat="1"/>
    <row r="44598" customFormat="1"/>
    <row r="44599" customFormat="1"/>
    <row r="44600" customFormat="1"/>
    <row r="44601" customFormat="1"/>
    <row r="44602" customFormat="1"/>
    <row r="44603" customFormat="1"/>
    <row r="44604" customFormat="1"/>
    <row r="44605" customFormat="1"/>
    <row r="44606" customFormat="1"/>
    <row r="44607" customFormat="1"/>
    <row r="44608" customFormat="1"/>
    <row r="44609" customFormat="1"/>
    <row r="44610" customFormat="1"/>
    <row r="44611" customFormat="1"/>
    <row r="44612" customFormat="1"/>
    <row r="44613" customFormat="1"/>
    <row r="44614" customFormat="1"/>
    <row r="44615" customFormat="1"/>
    <row r="44616" customFormat="1"/>
    <row r="44617" customFormat="1"/>
    <row r="44618" customFormat="1"/>
    <row r="44619" customFormat="1"/>
    <row r="44620" customFormat="1"/>
    <row r="44621" customFormat="1"/>
    <row r="44622" customFormat="1"/>
    <row r="44623" customFormat="1"/>
    <row r="44624" customFormat="1"/>
    <row r="44625" customFormat="1"/>
    <row r="44626" customFormat="1"/>
    <row r="44627" customFormat="1"/>
    <row r="44628" customFormat="1"/>
    <row r="44629" customFormat="1"/>
    <row r="44630" customFormat="1"/>
    <row r="44631" customFormat="1"/>
    <row r="44632" customFormat="1"/>
    <row r="44633" customFormat="1"/>
    <row r="44634" customFormat="1"/>
    <row r="44635" customFormat="1"/>
    <row r="44636" customFormat="1"/>
    <row r="44637" customFormat="1"/>
    <row r="44638" customFormat="1"/>
    <row r="44639" customFormat="1"/>
    <row r="44640" customFormat="1"/>
    <row r="44641" customFormat="1"/>
    <row r="44642" customFormat="1"/>
    <row r="44643" customFormat="1"/>
    <row r="44644" customFormat="1"/>
    <row r="44645" customFormat="1"/>
    <row r="44646" customFormat="1"/>
    <row r="44647" customFormat="1"/>
    <row r="44648" customFormat="1"/>
    <row r="44649" customFormat="1"/>
    <row r="44650" customFormat="1"/>
    <row r="44651" customFormat="1"/>
    <row r="44652" customFormat="1"/>
    <row r="44653" customFormat="1"/>
    <row r="44654" customFormat="1"/>
    <row r="44655" customFormat="1"/>
    <row r="44656" customFormat="1"/>
    <row r="44657" customFormat="1"/>
    <row r="44658" customFormat="1"/>
    <row r="44659" customFormat="1"/>
    <row r="44660" customFormat="1"/>
    <row r="44661" customFormat="1"/>
    <row r="44662" customFormat="1"/>
    <row r="44663" customFormat="1"/>
    <row r="44664" customFormat="1"/>
    <row r="44665" customFormat="1"/>
    <row r="44666" customFormat="1"/>
    <row r="44667" customFormat="1"/>
    <row r="44668" customFormat="1"/>
    <row r="44669" customFormat="1"/>
    <row r="44670" customFormat="1"/>
    <row r="44671" customFormat="1"/>
    <row r="44672" customFormat="1"/>
    <row r="44673" customFormat="1"/>
    <row r="44674" customFormat="1"/>
    <row r="44675" customFormat="1"/>
    <row r="44676" customFormat="1"/>
    <row r="44677" customFormat="1"/>
    <row r="44678" customFormat="1"/>
    <row r="44679" customFormat="1"/>
    <row r="44680" customFormat="1"/>
    <row r="44681" customFormat="1"/>
    <row r="44682" customFormat="1"/>
    <row r="44683" customFormat="1"/>
    <row r="44684" customFormat="1"/>
    <row r="44685" customFormat="1"/>
    <row r="44686" customFormat="1"/>
    <row r="44687" customFormat="1"/>
    <row r="44688" customFormat="1"/>
    <row r="44689" customFormat="1"/>
    <row r="44690" customFormat="1"/>
    <row r="44691" customFormat="1"/>
    <row r="44692" customFormat="1"/>
    <row r="44693" customFormat="1"/>
    <row r="44694" customFormat="1"/>
    <row r="44695" customFormat="1"/>
    <row r="44696" customFormat="1"/>
    <row r="44697" customFormat="1"/>
    <row r="44698" customFormat="1"/>
    <row r="44699" customFormat="1"/>
    <row r="44700" customFormat="1"/>
    <row r="44701" customFormat="1"/>
    <row r="44702" customFormat="1"/>
    <row r="44703" customFormat="1"/>
    <row r="44704" customFormat="1"/>
    <row r="44705" customFormat="1"/>
    <row r="44706" customFormat="1"/>
    <row r="44707" customFormat="1"/>
    <row r="44708" customFormat="1"/>
    <row r="44709" customFormat="1"/>
    <row r="44710" customFormat="1"/>
    <row r="44711" customFormat="1"/>
    <row r="44712" customFormat="1"/>
    <row r="44713" customFormat="1"/>
    <row r="44714" customFormat="1"/>
    <row r="44715" customFormat="1"/>
    <row r="44716" customFormat="1"/>
    <row r="44717" customFormat="1"/>
    <row r="44718" customFormat="1"/>
    <row r="44719" customFormat="1"/>
    <row r="44720" customFormat="1"/>
    <row r="44721" customFormat="1"/>
    <row r="44722" customFormat="1"/>
    <row r="44723" customFormat="1"/>
    <row r="44724" customFormat="1"/>
    <row r="44725" customFormat="1"/>
    <row r="44726" customFormat="1"/>
    <row r="44727" customFormat="1"/>
    <row r="44728" customFormat="1"/>
    <row r="44729" customFormat="1"/>
    <row r="44730" customFormat="1"/>
    <row r="44731" customFormat="1"/>
    <row r="44732" customFormat="1"/>
    <row r="44733" customFormat="1"/>
    <row r="44734" customFormat="1"/>
    <row r="44735" customFormat="1"/>
    <row r="44736" customFormat="1"/>
    <row r="44737" customFormat="1"/>
    <row r="44738" customFormat="1"/>
    <row r="44739" customFormat="1"/>
    <row r="44740" customFormat="1"/>
    <row r="44741" customFormat="1"/>
    <row r="44742" customFormat="1"/>
    <row r="44743" customFormat="1"/>
    <row r="44744" customFormat="1"/>
    <row r="44745" customFormat="1"/>
    <row r="44746" customFormat="1"/>
    <row r="44747" customFormat="1"/>
    <row r="44748" customFormat="1"/>
    <row r="44749" customFormat="1"/>
    <row r="44750" customFormat="1"/>
    <row r="44751" customFormat="1"/>
    <row r="44752" customFormat="1"/>
    <row r="44753" customFormat="1"/>
    <row r="44754" customFormat="1"/>
    <row r="44755" customFormat="1"/>
    <row r="44756" customFormat="1"/>
    <row r="44757" customFormat="1"/>
    <row r="44758" customFormat="1"/>
    <row r="44759" customFormat="1"/>
    <row r="44760" customFormat="1"/>
    <row r="44761" customFormat="1"/>
    <row r="44762" customFormat="1"/>
    <row r="44763" customFormat="1"/>
    <row r="44764" customFormat="1"/>
    <row r="44765" customFormat="1"/>
    <row r="44766" customFormat="1"/>
    <row r="44767" customFormat="1"/>
    <row r="44768" customFormat="1"/>
    <row r="44769" customFormat="1"/>
    <row r="44770" customFormat="1"/>
    <row r="44771" customFormat="1"/>
    <row r="44772" customFormat="1"/>
    <row r="44773" customFormat="1"/>
    <row r="44774" customFormat="1"/>
    <row r="44775" customFormat="1"/>
    <row r="44776" customFormat="1"/>
    <row r="44777" customFormat="1"/>
    <row r="44778" customFormat="1"/>
    <row r="44779" customFormat="1"/>
    <row r="44780" customFormat="1"/>
    <row r="44781" customFormat="1"/>
    <row r="44782" customFormat="1"/>
    <row r="44783" customFormat="1"/>
    <row r="44784" customFormat="1"/>
    <row r="44785" customFormat="1"/>
    <row r="44786" customFormat="1"/>
    <row r="44787" customFormat="1"/>
    <row r="44788" customFormat="1"/>
    <row r="44789" customFormat="1"/>
    <row r="44790" customFormat="1"/>
    <row r="44791" customFormat="1"/>
    <row r="44792" customFormat="1"/>
    <row r="44793" customFormat="1"/>
    <row r="44794" customFormat="1"/>
    <row r="44795" customFormat="1"/>
    <row r="44796" customFormat="1"/>
    <row r="44797" customFormat="1"/>
    <row r="44798" customFormat="1"/>
    <row r="44799" customFormat="1"/>
    <row r="44800" customFormat="1"/>
    <row r="44801" customFormat="1"/>
    <row r="44802" customFormat="1"/>
    <row r="44803" customFormat="1"/>
    <row r="44804" customFormat="1"/>
    <row r="44805" customFormat="1"/>
    <row r="44806" customFormat="1"/>
    <row r="44807" customFormat="1"/>
    <row r="44808" customFormat="1"/>
    <row r="44809" customFormat="1"/>
    <row r="44810" customFormat="1"/>
    <row r="44811" customFormat="1"/>
    <row r="44812" customFormat="1"/>
    <row r="44813" customFormat="1"/>
    <row r="44814" customFormat="1"/>
    <row r="44815" customFormat="1"/>
    <row r="44816" customFormat="1"/>
    <row r="44817" customFormat="1"/>
    <row r="44818" customFormat="1"/>
    <row r="44819" customFormat="1"/>
    <row r="44820" customFormat="1"/>
    <row r="44821" customFormat="1"/>
    <row r="44822" customFormat="1"/>
    <row r="44823" customFormat="1"/>
    <row r="44824" customFormat="1"/>
    <row r="44825" customFormat="1"/>
    <row r="44826" customFormat="1"/>
    <row r="44827" customFormat="1"/>
    <row r="44828" customFormat="1"/>
    <row r="44829" customFormat="1"/>
    <row r="44830" customFormat="1"/>
    <row r="44831" customFormat="1"/>
    <row r="44832" customFormat="1"/>
    <row r="44833" customFormat="1"/>
    <row r="44834" customFormat="1"/>
    <row r="44835" customFormat="1"/>
    <row r="44836" customFormat="1"/>
    <row r="44837" customFormat="1"/>
    <row r="44838" customFormat="1"/>
    <row r="44839" customFormat="1"/>
    <row r="44840" customFormat="1"/>
    <row r="44841" customFormat="1"/>
    <row r="44842" customFormat="1"/>
    <row r="44843" customFormat="1"/>
    <row r="44844" customFormat="1"/>
    <row r="44845" customFormat="1"/>
    <row r="44846" customFormat="1"/>
    <row r="44847" customFormat="1"/>
    <row r="44848" customFormat="1"/>
    <row r="44849" customFormat="1"/>
    <row r="44850" customFormat="1"/>
    <row r="44851" customFormat="1"/>
    <row r="44852" customFormat="1"/>
    <row r="44853" customFormat="1"/>
    <row r="44854" customFormat="1"/>
    <row r="44855" customFormat="1"/>
    <row r="44856" customFormat="1"/>
    <row r="44857" customFormat="1"/>
    <row r="44858" customFormat="1"/>
    <row r="44859" customFormat="1"/>
    <row r="44860" customFormat="1"/>
    <row r="44861" customFormat="1"/>
    <row r="44862" customFormat="1"/>
    <row r="44863" customFormat="1"/>
    <row r="44864" customFormat="1"/>
    <row r="44865" customFormat="1"/>
    <row r="44866" customFormat="1"/>
    <row r="44867" customFormat="1"/>
    <row r="44868" customFormat="1"/>
    <row r="44869" customFormat="1"/>
    <row r="44870" customFormat="1"/>
    <row r="44871" customFormat="1"/>
    <row r="44872" customFormat="1"/>
    <row r="44873" customFormat="1"/>
    <row r="44874" customFormat="1"/>
    <row r="44875" customFormat="1"/>
    <row r="44876" customFormat="1"/>
    <row r="44877" customFormat="1"/>
    <row r="44878" customFormat="1"/>
    <row r="44879" customFormat="1"/>
    <row r="44880" customFormat="1"/>
    <row r="44881" customFormat="1"/>
    <row r="44882" customFormat="1"/>
    <row r="44883" customFormat="1"/>
    <row r="44884" customFormat="1"/>
    <row r="44885" customFormat="1"/>
    <row r="44886" customFormat="1"/>
    <row r="44887" customFormat="1"/>
    <row r="44888" customFormat="1"/>
    <row r="44889" customFormat="1"/>
    <row r="44890" customFormat="1"/>
    <row r="44891" customFormat="1"/>
    <row r="44892" customFormat="1"/>
    <row r="44893" customFormat="1"/>
    <row r="44894" customFormat="1"/>
    <row r="44895" customFormat="1"/>
    <row r="44896" customFormat="1"/>
    <row r="44897" customFormat="1"/>
    <row r="44898" customFormat="1"/>
    <row r="44899" customFormat="1"/>
    <row r="44900" customFormat="1"/>
    <row r="44901" customFormat="1"/>
    <row r="44902" customFormat="1"/>
    <row r="44903" customFormat="1"/>
    <row r="44904" customFormat="1"/>
    <row r="44905" customFormat="1"/>
    <row r="44906" customFormat="1"/>
    <row r="44907" customFormat="1"/>
    <row r="44908" customFormat="1"/>
    <row r="44909" customFormat="1"/>
    <row r="44910" customFormat="1"/>
    <row r="44911" customFormat="1"/>
    <row r="44912" customFormat="1"/>
    <row r="44913" customFormat="1"/>
    <row r="44914" customFormat="1"/>
    <row r="44915" customFormat="1"/>
    <row r="44916" customFormat="1"/>
    <row r="44917" customFormat="1"/>
    <row r="44918" customFormat="1"/>
    <row r="44919" customFormat="1"/>
    <row r="44920" customFormat="1"/>
    <row r="44921" customFormat="1"/>
    <row r="44922" customFormat="1"/>
    <row r="44923" customFormat="1"/>
    <row r="44924" customFormat="1"/>
    <row r="44925" customFormat="1"/>
    <row r="44926" customFormat="1"/>
    <row r="44927" customFormat="1"/>
    <row r="44928" customFormat="1"/>
    <row r="44929" customFormat="1"/>
    <row r="44930" customFormat="1"/>
    <row r="44931" customFormat="1"/>
    <row r="44932" customFormat="1"/>
    <row r="44933" customFormat="1"/>
    <row r="44934" customFormat="1"/>
    <row r="44935" customFormat="1"/>
    <row r="44936" customFormat="1"/>
    <row r="44937" customFormat="1"/>
    <row r="44938" customFormat="1"/>
    <row r="44939" customFormat="1"/>
    <row r="44940" customFormat="1"/>
    <row r="44941" customFormat="1"/>
    <row r="44942" customFormat="1"/>
    <row r="44943" customFormat="1"/>
    <row r="44944" customFormat="1"/>
    <row r="44945" customFormat="1"/>
    <row r="44946" customFormat="1"/>
    <row r="44947" customFormat="1"/>
    <row r="44948" customFormat="1"/>
    <row r="44949" customFormat="1"/>
    <row r="44950" customFormat="1"/>
    <row r="44951" customFormat="1"/>
    <row r="44952" customFormat="1"/>
    <row r="44953" customFormat="1"/>
    <row r="44954" customFormat="1"/>
    <row r="44955" customFormat="1"/>
    <row r="44956" customFormat="1"/>
    <row r="44957" customFormat="1"/>
    <row r="44958" customFormat="1"/>
    <row r="44959" customFormat="1"/>
    <row r="44960" customFormat="1"/>
    <row r="44961" customFormat="1"/>
    <row r="44962" customFormat="1"/>
    <row r="44963" customFormat="1"/>
    <row r="44964" customFormat="1"/>
    <row r="44965" customFormat="1"/>
    <row r="44966" customFormat="1"/>
    <row r="44967" customFormat="1"/>
    <row r="44968" customFormat="1"/>
    <row r="44969" customFormat="1"/>
    <row r="44970" customFormat="1"/>
    <row r="44971" customFormat="1"/>
    <row r="44972" customFormat="1"/>
    <row r="44973" customFormat="1"/>
    <row r="44974" customFormat="1"/>
    <row r="44975" customFormat="1"/>
    <row r="44976" customFormat="1"/>
    <row r="44977" customFormat="1"/>
    <row r="44978" customFormat="1"/>
    <row r="44979" customFormat="1"/>
    <row r="44980" customFormat="1"/>
    <row r="44981" customFormat="1"/>
    <row r="44982" customFormat="1"/>
    <row r="44983" customFormat="1"/>
    <row r="44984" customFormat="1"/>
    <row r="44985" customFormat="1"/>
    <row r="44986" customFormat="1"/>
    <row r="44987" customFormat="1"/>
    <row r="44988" customFormat="1"/>
    <row r="44989" customFormat="1"/>
    <row r="44990" customFormat="1"/>
    <row r="44991" customFormat="1"/>
    <row r="44992" customFormat="1"/>
    <row r="44993" customFormat="1"/>
    <row r="44994" customFormat="1"/>
    <row r="44995" customFormat="1"/>
    <row r="44996" customFormat="1"/>
    <row r="44997" customFormat="1"/>
    <row r="44998" customFormat="1"/>
    <row r="44999" customFormat="1"/>
    <row r="45000" customFormat="1"/>
    <row r="45001" customFormat="1"/>
    <row r="45002" customFormat="1"/>
    <row r="45003" customFormat="1"/>
    <row r="45004" customFormat="1"/>
    <row r="45005" customFormat="1"/>
    <row r="45006" customFormat="1"/>
    <row r="45007" customFormat="1"/>
    <row r="45008" customFormat="1"/>
    <row r="45009" customFormat="1"/>
    <row r="45010" customFormat="1"/>
    <row r="45011" customFormat="1"/>
    <row r="45012" customFormat="1"/>
    <row r="45013" customFormat="1"/>
    <row r="45014" customFormat="1"/>
    <row r="45015" customFormat="1"/>
    <row r="45016" customFormat="1"/>
    <row r="45017" customFormat="1"/>
    <row r="45018" customFormat="1"/>
    <row r="45019" customFormat="1"/>
    <row r="45020" customFormat="1"/>
    <row r="45021" customFormat="1"/>
    <row r="45022" customFormat="1"/>
    <row r="45023" customFormat="1"/>
    <row r="45024" customFormat="1"/>
    <row r="45025" customFormat="1"/>
    <row r="45026" customFormat="1"/>
    <row r="45027" customFormat="1"/>
    <row r="45028" customFormat="1"/>
    <row r="45029" customFormat="1"/>
    <row r="45030" customFormat="1"/>
    <row r="45031" customFormat="1"/>
    <row r="45032" customFormat="1"/>
    <row r="45033" customFormat="1"/>
    <row r="45034" customFormat="1"/>
    <row r="45035" customFormat="1"/>
    <row r="45036" customFormat="1"/>
    <row r="45037" customFormat="1"/>
    <row r="45038" customFormat="1"/>
    <row r="45039" customFormat="1"/>
    <row r="45040" customFormat="1"/>
    <row r="45041" customFormat="1"/>
    <row r="45042" customFormat="1"/>
    <row r="45043" customFormat="1"/>
    <row r="45044" customFormat="1"/>
    <row r="45045" customFormat="1"/>
    <row r="45046" customFormat="1"/>
    <row r="45047" customFormat="1"/>
    <row r="45048" customFormat="1"/>
    <row r="45049" customFormat="1"/>
    <row r="45050" customFormat="1"/>
    <row r="45051" customFormat="1"/>
    <row r="45052" customFormat="1"/>
    <row r="45053" customFormat="1"/>
    <row r="45054" customFormat="1"/>
    <row r="45055" customFormat="1"/>
    <row r="45056" customFormat="1"/>
    <row r="45057" customFormat="1"/>
    <row r="45058" customFormat="1"/>
    <row r="45059" customFormat="1"/>
    <row r="45060" customFormat="1"/>
    <row r="45061" customFormat="1"/>
    <row r="45062" customFormat="1"/>
    <row r="45063" customFormat="1"/>
    <row r="45064" customFormat="1"/>
    <row r="45065" customFormat="1"/>
    <row r="45066" customFormat="1"/>
    <row r="45067" customFormat="1"/>
    <row r="45068" customFormat="1"/>
    <row r="45069" customFormat="1"/>
    <row r="45070" customFormat="1"/>
    <row r="45071" customFormat="1"/>
    <row r="45072" customFormat="1"/>
    <row r="45073" customFormat="1"/>
    <row r="45074" customFormat="1"/>
    <row r="45075" customFormat="1"/>
    <row r="45076" customFormat="1"/>
    <row r="45077" customFormat="1"/>
    <row r="45078" customFormat="1"/>
    <row r="45079" customFormat="1"/>
    <row r="45080" customFormat="1"/>
    <row r="45081" customFormat="1"/>
    <row r="45082" customFormat="1"/>
    <row r="45083" customFormat="1"/>
    <row r="45084" customFormat="1"/>
    <row r="45085" customFormat="1"/>
    <row r="45086" customFormat="1"/>
    <row r="45087" customFormat="1"/>
    <row r="45088" customFormat="1"/>
    <row r="45089" customFormat="1"/>
    <row r="45090" customFormat="1"/>
    <row r="45091" customFormat="1"/>
    <row r="45092" customFormat="1"/>
    <row r="45093" customFormat="1"/>
    <row r="45094" customFormat="1"/>
    <row r="45095" customFormat="1"/>
    <row r="45096" customFormat="1"/>
    <row r="45097" customFormat="1"/>
    <row r="45098" customFormat="1"/>
    <row r="45099" customFormat="1"/>
    <row r="45100" customFormat="1"/>
    <row r="45101" customFormat="1"/>
    <row r="45102" customFormat="1"/>
    <row r="45103" customFormat="1"/>
    <row r="45104" customFormat="1"/>
    <row r="45105" customFormat="1"/>
    <row r="45106" customFormat="1"/>
    <row r="45107" customFormat="1"/>
    <row r="45108" customFormat="1"/>
    <row r="45109" customFormat="1"/>
    <row r="45110" customFormat="1"/>
    <row r="45111" customFormat="1"/>
    <row r="45112" customFormat="1"/>
    <row r="45113" customFormat="1"/>
    <row r="45114" customFormat="1"/>
    <row r="45115" customFormat="1"/>
    <row r="45116" customFormat="1"/>
    <row r="45117" customFormat="1"/>
    <row r="45118" customFormat="1"/>
    <row r="45119" customFormat="1"/>
    <row r="45120" customFormat="1"/>
    <row r="45121" customFormat="1"/>
    <row r="45122" customFormat="1"/>
    <row r="45123" customFormat="1"/>
    <row r="45124" customFormat="1"/>
    <row r="45125" customFormat="1"/>
    <row r="45126" customFormat="1"/>
    <row r="45127" customFormat="1"/>
    <row r="45128" customFormat="1"/>
    <row r="45129" customFormat="1"/>
    <row r="45130" customFormat="1"/>
    <row r="45131" customFormat="1"/>
    <row r="45132" customFormat="1"/>
    <row r="45133" customFormat="1"/>
    <row r="45134" customFormat="1"/>
    <row r="45135" customFormat="1"/>
    <row r="45136" customFormat="1"/>
    <row r="45137" customFormat="1"/>
    <row r="45138" customFormat="1"/>
    <row r="45139" customFormat="1"/>
    <row r="45140" customFormat="1"/>
    <row r="45141" customFormat="1"/>
    <row r="45142" customFormat="1"/>
    <row r="45143" customFormat="1"/>
    <row r="45144" customFormat="1"/>
    <row r="45145" customFormat="1"/>
    <row r="45146" customFormat="1"/>
    <row r="45147" customFormat="1"/>
    <row r="45148" customFormat="1"/>
    <row r="45149" customFormat="1"/>
    <row r="45150" customFormat="1"/>
    <row r="45151" customFormat="1"/>
    <row r="45152" customFormat="1"/>
    <row r="45153" customFormat="1"/>
    <row r="45154" customFormat="1"/>
    <row r="45155" customFormat="1"/>
    <row r="45156" customFormat="1"/>
    <row r="45157" customFormat="1"/>
    <row r="45158" customFormat="1"/>
    <row r="45159" customFormat="1"/>
    <row r="45160" customFormat="1"/>
    <row r="45161" customFormat="1"/>
    <row r="45162" customFormat="1"/>
    <row r="45163" customFormat="1"/>
    <row r="45164" customFormat="1"/>
    <row r="45165" customFormat="1"/>
    <row r="45166" customFormat="1"/>
    <row r="45167" customFormat="1"/>
    <row r="45168" customFormat="1"/>
    <row r="45169" customFormat="1"/>
    <row r="45170" customFormat="1"/>
    <row r="45171" customFormat="1"/>
    <row r="45172" customFormat="1"/>
    <row r="45173" customFormat="1"/>
    <row r="45174" customFormat="1"/>
    <row r="45175" customFormat="1"/>
    <row r="45176" customFormat="1"/>
    <row r="45177" customFormat="1"/>
    <row r="45178" customFormat="1"/>
    <row r="45179" customFormat="1"/>
    <row r="45180" customFormat="1"/>
    <row r="45181" customFormat="1"/>
    <row r="45182" customFormat="1"/>
    <row r="45183" customFormat="1"/>
    <row r="45184" customFormat="1"/>
    <row r="45185" customFormat="1"/>
    <row r="45186" customFormat="1"/>
    <row r="45187" customFormat="1"/>
    <row r="45188" customFormat="1"/>
    <row r="45189" customFormat="1"/>
    <row r="45190" customFormat="1"/>
    <row r="45191" customFormat="1"/>
    <row r="45192" customFormat="1"/>
    <row r="45193" customFormat="1"/>
    <row r="45194" customFormat="1"/>
    <row r="45195" customFormat="1"/>
    <row r="45196" customFormat="1"/>
    <row r="45197" customFormat="1"/>
    <row r="45198" customFormat="1"/>
    <row r="45199" customFormat="1"/>
    <row r="45200" customFormat="1"/>
    <row r="45201" customFormat="1"/>
    <row r="45202" customFormat="1"/>
    <row r="45203" customFormat="1"/>
    <row r="45204" customFormat="1"/>
    <row r="45205" customFormat="1"/>
    <row r="45206" customFormat="1"/>
    <row r="45207" customFormat="1"/>
    <row r="45208" customFormat="1"/>
    <row r="45209" customFormat="1"/>
    <row r="45210" customFormat="1"/>
    <row r="45211" customFormat="1"/>
    <row r="45212" customFormat="1"/>
    <row r="45213" customFormat="1"/>
    <row r="45214" customFormat="1"/>
    <row r="45215" customFormat="1"/>
    <row r="45216" customFormat="1"/>
    <row r="45217" customFormat="1"/>
    <row r="45218" customFormat="1"/>
    <row r="45219" customFormat="1"/>
    <row r="45220" customFormat="1"/>
    <row r="45221" customFormat="1"/>
    <row r="45222" customFormat="1"/>
    <row r="45223" customFormat="1"/>
    <row r="45224" customFormat="1"/>
    <row r="45225" customFormat="1"/>
    <row r="45226" customFormat="1"/>
    <row r="45227" customFormat="1"/>
    <row r="45228" customFormat="1"/>
    <row r="45229" customFormat="1"/>
    <row r="45230" customFormat="1"/>
    <row r="45231" customFormat="1"/>
    <row r="45232" customFormat="1"/>
    <row r="45233" customFormat="1"/>
    <row r="45234" customFormat="1"/>
    <row r="45235" customFormat="1"/>
    <row r="45236" customFormat="1"/>
    <row r="45237" customFormat="1"/>
    <row r="45238" customFormat="1"/>
    <row r="45239" customFormat="1"/>
    <row r="45240" customFormat="1"/>
    <row r="45241" customFormat="1"/>
    <row r="45242" customFormat="1"/>
    <row r="45243" customFormat="1"/>
    <row r="45244" customFormat="1"/>
    <row r="45245" customFormat="1"/>
    <row r="45246" customFormat="1"/>
    <row r="45247" customFormat="1"/>
    <row r="45248" customFormat="1"/>
    <row r="45249" customFormat="1"/>
    <row r="45250" customFormat="1"/>
    <row r="45251" customFormat="1"/>
    <row r="45252" customFormat="1"/>
    <row r="45253" customFormat="1"/>
    <row r="45254" customFormat="1"/>
    <row r="45255" customFormat="1"/>
    <row r="45256" customFormat="1"/>
    <row r="45257" customFormat="1"/>
    <row r="45258" customFormat="1"/>
    <row r="45259" customFormat="1"/>
    <row r="45260" customFormat="1"/>
    <row r="45261" customFormat="1"/>
    <row r="45262" customFormat="1"/>
    <row r="45263" customFormat="1"/>
    <row r="45264" customFormat="1"/>
    <row r="45265" customFormat="1"/>
    <row r="45266" customFormat="1"/>
    <row r="45267" customFormat="1"/>
    <row r="45268" customFormat="1"/>
    <row r="45269" customFormat="1"/>
    <row r="45270" customFormat="1"/>
    <row r="45271" customFormat="1"/>
    <row r="45272" customFormat="1"/>
    <row r="45273" customFormat="1"/>
    <row r="45274" customFormat="1"/>
    <row r="45275" customFormat="1"/>
    <row r="45276" customFormat="1"/>
    <row r="45277" customFormat="1"/>
    <row r="45278" customFormat="1"/>
    <row r="45279" customFormat="1"/>
    <row r="45280" customFormat="1"/>
    <row r="45281" customFormat="1"/>
    <row r="45282" customFormat="1"/>
    <row r="45283" customFormat="1"/>
    <row r="45284" customFormat="1"/>
    <row r="45285" customFormat="1"/>
    <row r="45286" customFormat="1"/>
    <row r="45287" customFormat="1"/>
    <row r="45288" customFormat="1"/>
    <row r="45289" customFormat="1"/>
    <row r="45290" customFormat="1"/>
    <row r="45291" customFormat="1"/>
    <row r="45292" customFormat="1"/>
    <row r="45293" customFormat="1"/>
    <row r="45294" customFormat="1"/>
    <row r="45295" customFormat="1"/>
    <row r="45296" customFormat="1"/>
    <row r="45297" customFormat="1"/>
    <row r="45298" customFormat="1"/>
    <row r="45299" customFormat="1"/>
    <row r="45300" customFormat="1"/>
    <row r="45301" customFormat="1"/>
    <row r="45302" customFormat="1"/>
    <row r="45303" customFormat="1"/>
    <row r="45304" customFormat="1"/>
    <row r="45305" customFormat="1"/>
    <row r="45306" customFormat="1"/>
    <row r="45307" customFormat="1"/>
    <row r="45308" customFormat="1"/>
    <row r="45309" customFormat="1"/>
    <row r="45310" customFormat="1"/>
    <row r="45311" customFormat="1"/>
    <row r="45312" customFormat="1"/>
    <row r="45313" customFormat="1"/>
    <row r="45314" customFormat="1"/>
    <row r="45315" customFormat="1"/>
    <row r="45316" customFormat="1"/>
    <row r="45317" customFormat="1"/>
    <row r="45318" customFormat="1"/>
    <row r="45319" customFormat="1"/>
    <row r="45320" customFormat="1"/>
    <row r="45321" customFormat="1"/>
    <row r="45322" customFormat="1"/>
    <row r="45323" customFormat="1"/>
    <row r="45324" customFormat="1"/>
    <row r="45325" customFormat="1"/>
    <row r="45326" customFormat="1"/>
    <row r="45327" customFormat="1"/>
    <row r="45328" customFormat="1"/>
    <row r="45329" customFormat="1"/>
    <row r="45330" customFormat="1"/>
    <row r="45331" customFormat="1"/>
    <row r="45332" customFormat="1"/>
    <row r="45333" customFormat="1"/>
    <row r="45334" customFormat="1"/>
    <row r="45335" customFormat="1"/>
    <row r="45336" customFormat="1"/>
    <row r="45337" customFormat="1"/>
    <row r="45338" customFormat="1"/>
    <row r="45339" customFormat="1"/>
    <row r="45340" customFormat="1"/>
    <row r="45341" customFormat="1"/>
    <row r="45342" customFormat="1"/>
    <row r="45343" customFormat="1"/>
    <row r="45344" customFormat="1"/>
    <row r="45345" customFormat="1"/>
    <row r="45346" customFormat="1"/>
    <row r="45347" customFormat="1"/>
    <row r="45348" customFormat="1"/>
    <row r="45349" customFormat="1"/>
    <row r="45350" customFormat="1"/>
    <row r="45351" customFormat="1"/>
    <row r="45352" customFormat="1"/>
    <row r="45353" customFormat="1"/>
    <row r="45354" customFormat="1"/>
    <row r="45355" customFormat="1"/>
    <row r="45356" customFormat="1"/>
    <row r="45357" customFormat="1"/>
    <row r="45358" customFormat="1"/>
    <row r="45359" customFormat="1"/>
    <row r="45360" customFormat="1"/>
    <row r="45361" customFormat="1"/>
    <row r="45362" customFormat="1"/>
    <row r="45363" customFormat="1"/>
    <row r="45364" customFormat="1"/>
    <row r="45365" customFormat="1"/>
    <row r="45366" customFormat="1"/>
    <row r="45367" customFormat="1"/>
    <row r="45368" customFormat="1"/>
    <row r="45369" customFormat="1"/>
    <row r="45370" customFormat="1"/>
    <row r="45371" customFormat="1"/>
    <row r="45372" customFormat="1"/>
    <row r="45373" customFormat="1"/>
    <row r="45374" customFormat="1"/>
    <row r="45375" customFormat="1"/>
    <row r="45376" customFormat="1"/>
    <row r="45377" customFormat="1"/>
    <row r="45378" customFormat="1"/>
    <row r="45379" customFormat="1"/>
    <row r="45380" customFormat="1"/>
    <row r="45381" customFormat="1"/>
    <row r="45382" customFormat="1"/>
    <row r="45383" customFormat="1"/>
    <row r="45384" customFormat="1"/>
    <row r="45385" customFormat="1"/>
    <row r="45386" customFormat="1"/>
    <row r="45387" customFormat="1"/>
    <row r="45388" customFormat="1"/>
    <row r="45389" customFormat="1"/>
    <row r="45390" customFormat="1"/>
    <row r="45391" customFormat="1"/>
    <row r="45392" customFormat="1"/>
    <row r="45393" customFormat="1"/>
    <row r="45394" customFormat="1"/>
    <row r="45395" customFormat="1"/>
    <row r="45396" customFormat="1"/>
    <row r="45397" customFormat="1"/>
    <row r="45398" customFormat="1"/>
    <row r="45399" customFormat="1"/>
    <row r="45400" customFormat="1"/>
    <row r="45401" customFormat="1"/>
    <row r="45402" customFormat="1"/>
    <row r="45403" customFormat="1"/>
    <row r="45404" customFormat="1"/>
    <row r="45405" customFormat="1"/>
    <row r="45406" customFormat="1"/>
    <row r="45407" customFormat="1"/>
    <row r="45408" customFormat="1"/>
    <row r="45409" customFormat="1"/>
    <row r="45410" customFormat="1"/>
    <row r="45411" customFormat="1"/>
    <row r="45412" customFormat="1"/>
    <row r="45413" customFormat="1"/>
    <row r="45414" customFormat="1"/>
    <row r="45415" customFormat="1"/>
    <row r="45416" customFormat="1"/>
    <row r="45417" customFormat="1"/>
    <row r="45418" customFormat="1"/>
    <row r="45419" customFormat="1"/>
    <row r="45420" customFormat="1"/>
    <row r="45421" customFormat="1"/>
    <row r="45422" customFormat="1"/>
    <row r="45423" customFormat="1"/>
    <row r="45424" customFormat="1"/>
    <row r="45425" customFormat="1"/>
    <row r="45426" customFormat="1"/>
    <row r="45427" customFormat="1"/>
    <row r="45428" customFormat="1"/>
    <row r="45429" customFormat="1"/>
    <row r="45430" customFormat="1"/>
    <row r="45431" customFormat="1"/>
    <row r="45432" customFormat="1"/>
    <row r="45433" customFormat="1"/>
    <row r="45434" customFormat="1"/>
    <row r="45435" customFormat="1"/>
    <row r="45436" customFormat="1"/>
    <row r="45437" customFormat="1"/>
    <row r="45438" customFormat="1"/>
    <row r="45439" customFormat="1"/>
    <row r="45440" customFormat="1"/>
    <row r="45441" customFormat="1"/>
    <row r="45442" customFormat="1"/>
    <row r="45443" customFormat="1"/>
    <row r="45444" customFormat="1"/>
    <row r="45445" customFormat="1"/>
    <row r="45446" customFormat="1"/>
    <row r="45447" customFormat="1"/>
    <row r="45448" customFormat="1"/>
    <row r="45449" customFormat="1"/>
    <row r="45450" customFormat="1"/>
    <row r="45451" customFormat="1"/>
    <row r="45452" customFormat="1"/>
    <row r="45453" customFormat="1"/>
    <row r="45454" customFormat="1"/>
    <row r="45455" customFormat="1"/>
    <row r="45456" customFormat="1"/>
    <row r="45457" customFormat="1"/>
    <row r="45458" customFormat="1"/>
    <row r="45459" customFormat="1"/>
    <row r="45460" customFormat="1"/>
    <row r="45461" customFormat="1"/>
    <row r="45462" customFormat="1"/>
    <row r="45463" customFormat="1"/>
    <row r="45464" customFormat="1"/>
    <row r="45465" customFormat="1"/>
    <row r="45466" customFormat="1"/>
    <row r="45467" customFormat="1"/>
    <row r="45468" customFormat="1"/>
    <row r="45469" customFormat="1"/>
    <row r="45470" customFormat="1"/>
    <row r="45471" customFormat="1"/>
    <row r="45472" customFormat="1"/>
    <row r="45473" customFormat="1"/>
    <row r="45474" customFormat="1"/>
    <row r="45475" customFormat="1"/>
    <row r="45476" customFormat="1"/>
    <row r="45477" customFormat="1"/>
    <row r="45478" customFormat="1"/>
    <row r="45479" customFormat="1"/>
    <row r="45480" customFormat="1"/>
    <row r="45481" customFormat="1"/>
    <row r="45482" customFormat="1"/>
    <row r="45483" customFormat="1"/>
    <row r="45484" customFormat="1"/>
    <row r="45485" customFormat="1"/>
    <row r="45486" customFormat="1"/>
    <row r="45487" customFormat="1"/>
    <row r="45488" customFormat="1"/>
    <row r="45489" customFormat="1"/>
    <row r="45490" customFormat="1"/>
    <row r="45491" customFormat="1"/>
    <row r="45492" customFormat="1"/>
    <row r="45493" customFormat="1"/>
    <row r="45494" customFormat="1"/>
    <row r="45495" customFormat="1"/>
    <row r="45496" customFormat="1"/>
    <row r="45497" customFormat="1"/>
    <row r="45498" customFormat="1"/>
    <row r="45499" customFormat="1"/>
    <row r="45500" customFormat="1"/>
    <row r="45501" customFormat="1"/>
    <row r="45502" customFormat="1"/>
    <row r="45503" customFormat="1"/>
    <row r="45504" customFormat="1"/>
    <row r="45505" customFormat="1"/>
    <row r="45506" customFormat="1"/>
    <row r="45507" customFormat="1"/>
    <row r="45508" customFormat="1"/>
    <row r="45509" customFormat="1"/>
    <row r="45510" customFormat="1"/>
    <row r="45511" customFormat="1"/>
    <row r="45512" customFormat="1"/>
    <row r="45513" customFormat="1"/>
    <row r="45514" customFormat="1"/>
    <row r="45515" customFormat="1"/>
    <row r="45516" customFormat="1"/>
    <row r="45517" customFormat="1"/>
    <row r="45518" customFormat="1"/>
    <row r="45519" customFormat="1"/>
    <row r="45520" customFormat="1"/>
    <row r="45521" customFormat="1"/>
    <row r="45522" customFormat="1"/>
    <row r="45523" customFormat="1"/>
    <row r="45524" customFormat="1"/>
    <row r="45525" customFormat="1"/>
    <row r="45526" customFormat="1"/>
    <row r="45527" customFormat="1"/>
    <row r="45528" customFormat="1"/>
    <row r="45529" customFormat="1"/>
    <row r="45530" customFormat="1"/>
    <row r="45531" customFormat="1"/>
    <row r="45532" customFormat="1"/>
    <row r="45533" customFormat="1"/>
    <row r="45534" customFormat="1"/>
    <row r="45535" customFormat="1"/>
    <row r="45536" customFormat="1"/>
    <row r="45537" customFormat="1"/>
    <row r="45538" customFormat="1"/>
    <row r="45539" customFormat="1"/>
    <row r="45540" customFormat="1"/>
    <row r="45541" customFormat="1"/>
    <row r="45542" customFormat="1"/>
    <row r="45543" customFormat="1"/>
    <row r="45544" customFormat="1"/>
    <row r="45545" customFormat="1"/>
    <row r="45546" customFormat="1"/>
    <row r="45547" customFormat="1"/>
    <row r="45548" customFormat="1"/>
    <row r="45549" customFormat="1"/>
    <row r="45550" customFormat="1"/>
    <row r="45551" customFormat="1"/>
    <row r="45552" customFormat="1"/>
    <row r="45553" customFormat="1"/>
    <row r="45554" customFormat="1"/>
    <row r="45555" customFormat="1"/>
    <row r="45556" customFormat="1"/>
    <row r="45557" customFormat="1"/>
    <row r="45558" customFormat="1"/>
    <row r="45559" customFormat="1"/>
    <row r="45560" customFormat="1"/>
    <row r="45561" customFormat="1"/>
    <row r="45562" customFormat="1"/>
    <row r="45563" customFormat="1"/>
    <row r="45564" customFormat="1"/>
    <row r="45565" customFormat="1"/>
    <row r="45566" customFormat="1"/>
    <row r="45567" customFormat="1"/>
    <row r="45568" customFormat="1"/>
    <row r="45569" customFormat="1"/>
    <row r="45570" customFormat="1"/>
    <row r="45571" customFormat="1"/>
    <row r="45572" customFormat="1"/>
    <row r="45573" customFormat="1"/>
    <row r="45574" customFormat="1"/>
    <row r="45575" customFormat="1"/>
    <row r="45576" customFormat="1"/>
    <row r="45577" customFormat="1"/>
    <row r="45578" customFormat="1"/>
    <row r="45579" customFormat="1"/>
    <row r="45580" customFormat="1"/>
    <row r="45581" customFormat="1"/>
    <row r="45582" customFormat="1"/>
    <row r="45583" customFormat="1"/>
    <row r="45584" customFormat="1"/>
    <row r="45585" customFormat="1"/>
    <row r="45586" customFormat="1"/>
    <row r="45587" customFormat="1"/>
    <row r="45588" customFormat="1"/>
    <row r="45589" customFormat="1"/>
    <row r="45590" customFormat="1"/>
    <row r="45591" customFormat="1"/>
    <row r="45592" customFormat="1"/>
    <row r="45593" customFormat="1"/>
    <row r="45594" customFormat="1"/>
    <row r="45595" customFormat="1"/>
    <row r="45596" customFormat="1"/>
    <row r="45597" customFormat="1"/>
    <row r="45598" customFormat="1"/>
    <row r="45599" customFormat="1"/>
    <row r="45600" customFormat="1"/>
    <row r="45601" customFormat="1"/>
    <row r="45602" customFormat="1"/>
    <row r="45603" customFormat="1"/>
    <row r="45604" customFormat="1"/>
    <row r="45605" customFormat="1"/>
    <row r="45606" customFormat="1"/>
    <row r="45607" customFormat="1"/>
    <row r="45608" customFormat="1"/>
    <row r="45609" customFormat="1"/>
    <row r="45610" customFormat="1"/>
    <row r="45611" customFormat="1"/>
    <row r="45612" customFormat="1"/>
    <row r="45613" customFormat="1"/>
    <row r="45614" customFormat="1"/>
    <row r="45615" customFormat="1"/>
    <row r="45616" customFormat="1"/>
    <row r="45617" customFormat="1"/>
    <row r="45618" customFormat="1"/>
    <row r="45619" customFormat="1"/>
    <row r="45620" customFormat="1"/>
    <row r="45621" customFormat="1"/>
    <row r="45622" customFormat="1"/>
    <row r="45623" customFormat="1"/>
    <row r="45624" customFormat="1"/>
    <row r="45625" customFormat="1"/>
    <row r="45626" customFormat="1"/>
    <row r="45627" customFormat="1"/>
    <row r="45628" customFormat="1"/>
    <row r="45629" customFormat="1"/>
    <row r="45630" customFormat="1"/>
    <row r="45631" customFormat="1"/>
    <row r="45632" customFormat="1"/>
    <row r="45633" customFormat="1"/>
    <row r="45634" customFormat="1"/>
    <row r="45635" customFormat="1"/>
    <row r="45636" customFormat="1"/>
    <row r="45637" customFormat="1"/>
    <row r="45638" customFormat="1"/>
    <row r="45639" customFormat="1"/>
    <row r="45640" customFormat="1"/>
    <row r="45641" customFormat="1"/>
    <row r="45642" customFormat="1"/>
    <row r="45643" customFormat="1"/>
    <row r="45644" customFormat="1"/>
    <row r="45645" customFormat="1"/>
    <row r="45646" customFormat="1"/>
    <row r="45647" customFormat="1"/>
    <row r="45648" customFormat="1"/>
    <row r="45649" customFormat="1"/>
    <row r="45650" customFormat="1"/>
    <row r="45651" customFormat="1"/>
    <row r="45652" customFormat="1"/>
    <row r="45653" customFormat="1"/>
    <row r="45654" customFormat="1"/>
    <row r="45655" customFormat="1"/>
    <row r="45656" customFormat="1"/>
    <row r="45657" customFormat="1"/>
    <row r="45658" customFormat="1"/>
    <row r="45659" customFormat="1"/>
    <row r="45660" customFormat="1"/>
    <row r="45661" customFormat="1"/>
    <row r="45662" customFormat="1"/>
    <row r="45663" customFormat="1"/>
    <row r="45664" customFormat="1"/>
    <row r="45665" customFormat="1"/>
    <row r="45666" customFormat="1"/>
    <row r="45667" customFormat="1"/>
    <row r="45668" customFormat="1"/>
    <row r="45669" customFormat="1"/>
    <row r="45670" customFormat="1"/>
    <row r="45671" customFormat="1"/>
    <row r="45672" customFormat="1"/>
    <row r="45673" customFormat="1"/>
    <row r="45674" customFormat="1"/>
    <row r="45675" customFormat="1"/>
    <row r="45676" customFormat="1"/>
    <row r="45677" customFormat="1"/>
    <row r="45678" customFormat="1"/>
    <row r="45679" customFormat="1"/>
    <row r="45680" customFormat="1"/>
    <row r="45681" customFormat="1"/>
    <row r="45682" customFormat="1"/>
    <row r="45683" customFormat="1"/>
    <row r="45684" customFormat="1"/>
    <row r="45685" customFormat="1"/>
    <row r="45686" customFormat="1"/>
    <row r="45687" customFormat="1"/>
    <row r="45688" customFormat="1"/>
    <row r="45689" customFormat="1"/>
    <row r="45690" customFormat="1"/>
    <row r="45691" customFormat="1"/>
    <row r="45692" customFormat="1"/>
    <row r="45693" customFormat="1"/>
    <row r="45694" customFormat="1"/>
    <row r="45695" customFormat="1"/>
    <row r="45696" customFormat="1"/>
    <row r="45697" customFormat="1"/>
    <row r="45698" customFormat="1"/>
    <row r="45699" customFormat="1"/>
    <row r="45700" customFormat="1"/>
    <row r="45701" customFormat="1"/>
    <row r="45702" customFormat="1"/>
    <row r="45703" customFormat="1"/>
    <row r="45704" customFormat="1"/>
    <row r="45705" customFormat="1"/>
    <row r="45706" customFormat="1"/>
    <row r="45707" customFormat="1"/>
    <row r="45708" customFormat="1"/>
    <row r="45709" customFormat="1"/>
    <row r="45710" customFormat="1"/>
    <row r="45711" customFormat="1"/>
    <row r="45712" customFormat="1"/>
    <row r="45713" customFormat="1"/>
    <row r="45714" customFormat="1"/>
    <row r="45715" customFormat="1"/>
    <row r="45716" customFormat="1"/>
    <row r="45717" customFormat="1"/>
    <row r="45718" customFormat="1"/>
    <row r="45719" customFormat="1"/>
    <row r="45720" customFormat="1"/>
    <row r="45721" customFormat="1"/>
    <row r="45722" customFormat="1"/>
    <row r="45723" customFormat="1"/>
    <row r="45724" customFormat="1"/>
    <row r="45725" customFormat="1"/>
    <row r="45726" customFormat="1"/>
    <row r="45727" customFormat="1"/>
    <row r="45728" customFormat="1"/>
    <row r="45729" customFormat="1"/>
    <row r="45730" customFormat="1"/>
    <row r="45731" customFormat="1"/>
    <row r="45732" customFormat="1"/>
    <row r="45733" customFormat="1"/>
    <row r="45734" customFormat="1"/>
    <row r="45735" customFormat="1"/>
    <row r="45736" customFormat="1"/>
    <row r="45737" customFormat="1"/>
    <row r="45738" customFormat="1"/>
    <row r="45739" customFormat="1"/>
    <row r="45740" customFormat="1"/>
    <row r="45741" customFormat="1"/>
    <row r="45742" customFormat="1"/>
    <row r="45743" customFormat="1"/>
    <row r="45744" customFormat="1"/>
    <row r="45745" customFormat="1"/>
    <row r="45746" customFormat="1"/>
    <row r="45747" customFormat="1"/>
    <row r="45748" customFormat="1"/>
    <row r="45749" customFormat="1"/>
    <row r="45750" customFormat="1"/>
    <row r="45751" customFormat="1"/>
    <row r="45752" customFormat="1"/>
    <row r="45753" customFormat="1"/>
    <row r="45754" customFormat="1"/>
    <row r="45755" customFormat="1"/>
    <row r="45756" customFormat="1"/>
    <row r="45757" customFormat="1"/>
    <row r="45758" customFormat="1"/>
    <row r="45759" customFormat="1"/>
    <row r="45760" customFormat="1"/>
    <row r="45761" customFormat="1"/>
    <row r="45762" customFormat="1"/>
    <row r="45763" customFormat="1"/>
    <row r="45764" customFormat="1"/>
    <row r="45765" customFormat="1"/>
    <row r="45766" customFormat="1"/>
    <row r="45767" customFormat="1"/>
    <row r="45768" customFormat="1"/>
    <row r="45769" customFormat="1"/>
    <row r="45770" customFormat="1"/>
    <row r="45771" customFormat="1"/>
    <row r="45772" customFormat="1"/>
    <row r="45773" customFormat="1"/>
    <row r="45774" customFormat="1"/>
    <row r="45775" customFormat="1"/>
    <row r="45776" customFormat="1"/>
    <row r="45777" customFormat="1"/>
    <row r="45778" customFormat="1"/>
    <row r="45779" customFormat="1"/>
    <row r="45780" customFormat="1"/>
    <row r="45781" customFormat="1"/>
    <row r="45782" customFormat="1"/>
    <row r="45783" customFormat="1"/>
    <row r="45784" customFormat="1"/>
    <row r="45785" customFormat="1"/>
    <row r="45786" customFormat="1"/>
    <row r="45787" customFormat="1"/>
    <row r="45788" customFormat="1"/>
    <row r="45789" customFormat="1"/>
    <row r="45790" customFormat="1"/>
    <row r="45791" customFormat="1"/>
    <row r="45792" customFormat="1"/>
    <row r="45793" customFormat="1"/>
    <row r="45794" customFormat="1"/>
    <row r="45795" customFormat="1"/>
    <row r="45796" customFormat="1"/>
    <row r="45797" customFormat="1"/>
    <row r="45798" customFormat="1"/>
    <row r="45799" customFormat="1"/>
    <row r="45800" customFormat="1"/>
    <row r="45801" customFormat="1"/>
    <row r="45802" customFormat="1"/>
    <row r="45803" customFormat="1"/>
    <row r="45804" customFormat="1"/>
    <row r="45805" customFormat="1"/>
    <row r="45806" customFormat="1"/>
    <row r="45807" customFormat="1"/>
    <row r="45808" customFormat="1"/>
    <row r="45809" customFormat="1"/>
    <row r="45810" customFormat="1"/>
    <row r="45811" customFormat="1"/>
    <row r="45812" customFormat="1"/>
    <row r="45813" customFormat="1"/>
    <row r="45814" customFormat="1"/>
    <row r="45815" customFormat="1"/>
    <row r="45816" customFormat="1"/>
    <row r="45817" customFormat="1"/>
    <row r="45818" customFormat="1"/>
    <row r="45819" customFormat="1"/>
    <row r="45820" customFormat="1"/>
    <row r="45821" customFormat="1"/>
    <row r="45822" customFormat="1"/>
    <row r="45823" customFormat="1"/>
    <row r="45824" customFormat="1"/>
    <row r="45825" customFormat="1"/>
    <row r="45826" customFormat="1"/>
    <row r="45827" customFormat="1"/>
    <row r="45828" customFormat="1"/>
    <row r="45829" customFormat="1"/>
    <row r="45830" customFormat="1"/>
    <row r="45831" customFormat="1"/>
    <row r="45832" customFormat="1"/>
    <row r="45833" customFormat="1"/>
    <row r="45834" customFormat="1"/>
    <row r="45835" customFormat="1"/>
    <row r="45836" customFormat="1"/>
    <row r="45837" customFormat="1"/>
    <row r="45838" customFormat="1"/>
    <row r="45839" customFormat="1"/>
    <row r="45840" customFormat="1"/>
    <row r="45841" customFormat="1"/>
    <row r="45842" customFormat="1"/>
    <row r="45843" customFormat="1"/>
    <row r="45844" customFormat="1"/>
    <row r="45845" customFormat="1"/>
    <row r="45846" customFormat="1"/>
    <row r="45847" customFormat="1"/>
    <row r="45848" customFormat="1"/>
    <row r="45849" customFormat="1"/>
    <row r="45850" customFormat="1"/>
    <row r="45851" customFormat="1"/>
    <row r="45852" customFormat="1"/>
    <row r="45853" customFormat="1"/>
    <row r="45854" customFormat="1"/>
    <row r="45855" customFormat="1"/>
    <row r="45856" customFormat="1"/>
    <row r="45857" customFormat="1"/>
    <row r="45858" customFormat="1"/>
    <row r="45859" customFormat="1"/>
    <row r="45860" customFormat="1"/>
    <row r="45861" customFormat="1"/>
    <row r="45862" customFormat="1"/>
    <row r="45863" customFormat="1"/>
    <row r="45864" customFormat="1"/>
    <row r="45865" customFormat="1"/>
    <row r="45866" customFormat="1"/>
    <row r="45867" customFormat="1"/>
    <row r="45868" customFormat="1"/>
    <row r="45869" customFormat="1"/>
    <row r="45870" customFormat="1"/>
    <row r="45871" customFormat="1"/>
    <row r="45872" customFormat="1"/>
    <row r="45873" customFormat="1"/>
    <row r="45874" customFormat="1"/>
    <row r="45875" customFormat="1"/>
    <row r="45876" customFormat="1"/>
    <row r="45877" customFormat="1"/>
    <row r="45878" customFormat="1"/>
    <row r="45879" customFormat="1"/>
    <row r="45880" customFormat="1"/>
    <row r="45881" customFormat="1"/>
    <row r="45882" customFormat="1"/>
    <row r="45883" customFormat="1"/>
    <row r="45884" customFormat="1"/>
    <row r="45885" customFormat="1"/>
    <row r="45886" customFormat="1"/>
    <row r="45887" customFormat="1"/>
    <row r="45888" customFormat="1"/>
    <row r="45889" customFormat="1"/>
    <row r="45890" customFormat="1"/>
    <row r="45891" customFormat="1"/>
    <row r="45892" customFormat="1"/>
    <row r="45893" customFormat="1"/>
    <row r="45894" customFormat="1"/>
    <row r="45895" customFormat="1"/>
    <row r="45896" customFormat="1"/>
    <row r="45897" customFormat="1"/>
    <row r="45898" customFormat="1"/>
    <row r="45899" customFormat="1"/>
    <row r="45900" customFormat="1"/>
    <row r="45901" customFormat="1"/>
    <row r="45902" customFormat="1"/>
    <row r="45903" customFormat="1"/>
    <row r="45904" customFormat="1"/>
    <row r="45905" customFormat="1"/>
    <row r="45906" customFormat="1"/>
    <row r="45907" customFormat="1"/>
    <row r="45908" customFormat="1"/>
    <row r="45909" customFormat="1"/>
    <row r="45910" customFormat="1"/>
    <row r="45911" customFormat="1"/>
    <row r="45912" customFormat="1"/>
    <row r="45913" customFormat="1"/>
    <row r="45914" customFormat="1"/>
    <row r="45915" customFormat="1"/>
    <row r="45916" customFormat="1"/>
    <row r="45917" customFormat="1"/>
    <row r="45918" customFormat="1"/>
    <row r="45919" customFormat="1"/>
    <row r="45920" customFormat="1"/>
    <row r="45921" customFormat="1"/>
    <row r="45922" customFormat="1"/>
    <row r="45923" customFormat="1"/>
    <row r="45924" customFormat="1"/>
    <row r="45925" customFormat="1"/>
    <row r="45926" customFormat="1"/>
    <row r="45927" customFormat="1"/>
    <row r="45928" customFormat="1"/>
    <row r="45929" customFormat="1"/>
    <row r="45930" customFormat="1"/>
    <row r="45931" customFormat="1"/>
    <row r="45932" customFormat="1"/>
    <row r="45933" customFormat="1"/>
    <row r="45934" customFormat="1"/>
    <row r="45935" customFormat="1"/>
    <row r="45936" customFormat="1"/>
    <row r="45937" customFormat="1"/>
    <row r="45938" customFormat="1"/>
    <row r="45939" customFormat="1"/>
    <row r="45940" customFormat="1"/>
    <row r="45941" customFormat="1"/>
    <row r="45942" customFormat="1"/>
    <row r="45943" customFormat="1"/>
    <row r="45944" customFormat="1"/>
    <row r="45945" customFormat="1"/>
    <row r="45946" customFormat="1"/>
    <row r="45947" customFormat="1"/>
    <row r="45948" customFormat="1"/>
    <row r="45949" customFormat="1"/>
    <row r="45950" customFormat="1"/>
    <row r="45951" customFormat="1"/>
    <row r="45952" customFormat="1"/>
    <row r="45953" customFormat="1"/>
    <row r="45954" customFormat="1"/>
    <row r="45955" customFormat="1"/>
    <row r="45956" customFormat="1"/>
    <row r="45957" customFormat="1"/>
    <row r="45958" customFormat="1"/>
    <row r="45959" customFormat="1"/>
    <row r="45960" customFormat="1"/>
    <row r="45961" customFormat="1"/>
    <row r="45962" customFormat="1"/>
    <row r="45963" customFormat="1"/>
    <row r="45964" customFormat="1"/>
    <row r="45965" customFormat="1"/>
    <row r="45966" customFormat="1"/>
    <row r="45967" customFormat="1"/>
    <row r="45968" customFormat="1"/>
    <row r="45969" customFormat="1"/>
    <row r="45970" customFormat="1"/>
    <row r="45971" customFormat="1"/>
    <row r="45972" customFormat="1"/>
    <row r="45973" customFormat="1"/>
    <row r="45974" customFormat="1"/>
    <row r="45975" customFormat="1"/>
    <row r="45976" customFormat="1"/>
    <row r="45977" customFormat="1"/>
    <row r="45978" customFormat="1"/>
    <row r="45979" customFormat="1"/>
    <row r="45980" customFormat="1"/>
    <row r="45981" customFormat="1"/>
    <row r="45982" customFormat="1"/>
    <row r="45983" customFormat="1"/>
    <row r="45984" customFormat="1"/>
    <row r="45985" customFormat="1"/>
    <row r="45986" customFormat="1"/>
    <row r="45987" customFormat="1"/>
    <row r="45988" customFormat="1"/>
    <row r="45989" customFormat="1"/>
    <row r="45990" customFormat="1"/>
    <row r="45991" customFormat="1"/>
    <row r="45992" customFormat="1"/>
    <row r="45993" customFormat="1"/>
    <row r="45994" customFormat="1"/>
    <row r="45995" customFormat="1"/>
    <row r="45996" customFormat="1"/>
    <row r="45997" customFormat="1"/>
    <row r="45998" customFormat="1"/>
    <row r="45999" customFormat="1"/>
    <row r="46000" customFormat="1"/>
    <row r="46001" customFormat="1"/>
    <row r="46002" customFormat="1"/>
    <row r="46003" customFormat="1"/>
    <row r="46004" customFormat="1"/>
    <row r="46005" customFormat="1"/>
    <row r="46006" customFormat="1"/>
    <row r="46007" customFormat="1"/>
    <row r="46008" customFormat="1"/>
    <row r="46009" customFormat="1"/>
    <row r="46010" customFormat="1"/>
    <row r="46011" customFormat="1"/>
    <row r="46012" customFormat="1"/>
    <row r="46013" customFormat="1"/>
    <row r="46014" customFormat="1"/>
    <row r="46015" customFormat="1"/>
    <row r="46016" customFormat="1"/>
    <row r="46017" customFormat="1"/>
    <row r="46018" customFormat="1"/>
    <row r="46019" customFormat="1"/>
    <row r="46020" customFormat="1"/>
    <row r="46021" customFormat="1"/>
    <row r="46022" customFormat="1"/>
    <row r="46023" customFormat="1"/>
    <row r="46024" customFormat="1"/>
    <row r="46025" customFormat="1"/>
    <row r="46026" customFormat="1"/>
    <row r="46027" customFormat="1"/>
    <row r="46028" customFormat="1"/>
    <row r="46029" customFormat="1"/>
    <row r="46030" customFormat="1"/>
    <row r="46031" customFormat="1"/>
    <row r="46032" customFormat="1"/>
    <row r="46033" customFormat="1"/>
    <row r="46034" customFormat="1"/>
    <row r="46035" customFormat="1"/>
    <row r="46036" customFormat="1"/>
    <row r="46037" customFormat="1"/>
    <row r="46038" customFormat="1"/>
    <row r="46039" customFormat="1"/>
    <row r="46040" customFormat="1"/>
    <row r="46041" customFormat="1"/>
    <row r="46042" customFormat="1"/>
    <row r="46043" customFormat="1"/>
    <row r="46044" customFormat="1"/>
    <row r="46045" customFormat="1"/>
    <row r="46046" customFormat="1"/>
    <row r="46047" customFormat="1"/>
    <row r="46048" customFormat="1"/>
    <row r="46049" customFormat="1"/>
    <row r="46050" customFormat="1"/>
    <row r="46051" customFormat="1"/>
    <row r="46052" customFormat="1"/>
    <row r="46053" customFormat="1"/>
    <row r="46054" customFormat="1"/>
    <row r="46055" customFormat="1"/>
    <row r="46056" customFormat="1"/>
    <row r="46057" customFormat="1"/>
    <row r="46058" customFormat="1"/>
    <row r="46059" customFormat="1"/>
    <row r="46060" customFormat="1"/>
    <row r="46061" customFormat="1"/>
    <row r="46062" customFormat="1"/>
    <row r="46063" customFormat="1"/>
    <row r="46064" customFormat="1"/>
    <row r="46065" customFormat="1"/>
    <row r="46066" customFormat="1"/>
    <row r="46067" customFormat="1"/>
    <row r="46068" customFormat="1"/>
    <row r="46069" customFormat="1"/>
    <row r="46070" customFormat="1"/>
    <row r="46071" customFormat="1"/>
    <row r="46072" customFormat="1"/>
    <row r="46073" customFormat="1"/>
    <row r="46074" customFormat="1"/>
    <row r="46075" customFormat="1"/>
    <row r="46076" customFormat="1"/>
    <row r="46077" customFormat="1"/>
    <row r="46078" customFormat="1"/>
    <row r="46079" customFormat="1"/>
    <row r="46080" customFormat="1"/>
    <row r="46081" customFormat="1"/>
    <row r="46082" customFormat="1"/>
    <row r="46083" customFormat="1"/>
    <row r="46084" customFormat="1"/>
    <row r="46085" customFormat="1"/>
    <row r="46086" customFormat="1"/>
    <row r="46087" customFormat="1"/>
    <row r="46088" customFormat="1"/>
    <row r="46089" customFormat="1"/>
    <row r="46090" customFormat="1"/>
    <row r="46091" customFormat="1"/>
    <row r="46092" customFormat="1"/>
    <row r="46093" customFormat="1"/>
    <row r="46094" customFormat="1"/>
    <row r="46095" customFormat="1"/>
    <row r="46096" customFormat="1"/>
    <row r="46097" customFormat="1"/>
    <row r="46098" customFormat="1"/>
    <row r="46099" customFormat="1"/>
    <row r="46100" customFormat="1"/>
    <row r="46101" customFormat="1"/>
    <row r="46102" customFormat="1"/>
    <row r="46103" customFormat="1"/>
    <row r="46104" customFormat="1"/>
    <row r="46105" customFormat="1"/>
    <row r="46106" customFormat="1"/>
    <row r="46107" customFormat="1"/>
    <row r="46108" customFormat="1"/>
    <row r="46109" customFormat="1"/>
    <row r="46110" customFormat="1"/>
    <row r="46111" customFormat="1"/>
    <row r="46112" customFormat="1"/>
    <row r="46113" customFormat="1"/>
    <row r="46114" customFormat="1"/>
    <row r="46115" customFormat="1"/>
    <row r="46116" customFormat="1"/>
    <row r="46117" customFormat="1"/>
    <row r="46118" customFormat="1"/>
    <row r="46119" customFormat="1"/>
    <row r="46120" customFormat="1"/>
    <row r="46121" customFormat="1"/>
    <row r="46122" customFormat="1"/>
    <row r="46123" customFormat="1"/>
    <row r="46124" customFormat="1"/>
    <row r="46125" customFormat="1"/>
    <row r="46126" customFormat="1"/>
    <row r="46127" customFormat="1"/>
    <row r="46128" customFormat="1"/>
    <row r="46129" customFormat="1"/>
    <row r="46130" customFormat="1"/>
    <row r="46131" customFormat="1"/>
    <row r="46132" customFormat="1"/>
    <row r="46133" customFormat="1"/>
    <row r="46134" customFormat="1"/>
    <row r="46135" customFormat="1"/>
    <row r="46136" customFormat="1"/>
    <row r="46137" customFormat="1"/>
    <row r="46138" customFormat="1"/>
    <row r="46139" customFormat="1"/>
    <row r="46140" customFormat="1"/>
    <row r="46141" customFormat="1"/>
    <row r="46142" customFormat="1"/>
    <row r="46143" customFormat="1"/>
    <row r="46144" customFormat="1"/>
    <row r="46145" customFormat="1"/>
    <row r="46146" customFormat="1"/>
    <row r="46147" customFormat="1"/>
    <row r="46148" customFormat="1"/>
    <row r="46149" customFormat="1"/>
    <row r="46150" customFormat="1"/>
    <row r="46151" customFormat="1"/>
    <row r="46152" customFormat="1"/>
    <row r="46153" customFormat="1"/>
    <row r="46154" customFormat="1"/>
    <row r="46155" customFormat="1"/>
    <row r="46156" customFormat="1"/>
    <row r="46157" customFormat="1"/>
    <row r="46158" customFormat="1"/>
    <row r="46159" customFormat="1"/>
    <row r="46160" customFormat="1"/>
    <row r="46161" customFormat="1"/>
    <row r="46162" customFormat="1"/>
    <row r="46163" customFormat="1"/>
    <row r="46164" customFormat="1"/>
    <row r="46165" customFormat="1"/>
    <row r="46166" customFormat="1"/>
    <row r="46167" customFormat="1"/>
    <row r="46168" customFormat="1"/>
    <row r="46169" customFormat="1"/>
    <row r="46170" customFormat="1"/>
    <row r="46171" customFormat="1"/>
    <row r="46172" customFormat="1"/>
    <row r="46173" customFormat="1"/>
    <row r="46174" customFormat="1"/>
    <row r="46175" customFormat="1"/>
    <row r="46176" customFormat="1"/>
    <row r="46177" customFormat="1"/>
    <row r="46178" customFormat="1"/>
    <row r="46179" customFormat="1"/>
    <row r="46180" customFormat="1"/>
    <row r="46181" customFormat="1"/>
    <row r="46182" customFormat="1"/>
    <row r="46183" customFormat="1"/>
    <row r="46184" customFormat="1"/>
    <row r="46185" customFormat="1"/>
    <row r="46186" customFormat="1"/>
    <row r="46187" customFormat="1"/>
    <row r="46188" customFormat="1"/>
    <row r="46189" customFormat="1"/>
    <row r="46190" customFormat="1"/>
    <row r="46191" customFormat="1"/>
    <row r="46192" customFormat="1"/>
    <row r="46193" customFormat="1"/>
    <row r="46194" customFormat="1"/>
    <row r="46195" customFormat="1"/>
    <row r="46196" customFormat="1"/>
    <row r="46197" customFormat="1"/>
    <row r="46198" customFormat="1"/>
    <row r="46199" customFormat="1"/>
    <row r="46200" customFormat="1"/>
    <row r="46201" customFormat="1"/>
    <row r="46202" customFormat="1"/>
    <row r="46203" customFormat="1"/>
    <row r="46204" customFormat="1"/>
    <row r="46205" customFormat="1"/>
    <row r="46206" customFormat="1"/>
    <row r="46207" customFormat="1"/>
    <row r="46208" customFormat="1"/>
    <row r="46209" customFormat="1"/>
    <row r="46210" customFormat="1"/>
    <row r="46211" customFormat="1"/>
    <row r="46212" customFormat="1"/>
    <row r="46213" customFormat="1"/>
    <row r="46214" customFormat="1"/>
    <row r="46215" customFormat="1"/>
    <row r="46216" customFormat="1"/>
    <row r="46217" customFormat="1"/>
    <row r="46218" customFormat="1"/>
    <row r="46219" customFormat="1"/>
    <row r="46220" customFormat="1"/>
    <row r="46221" customFormat="1"/>
    <row r="46222" customFormat="1"/>
    <row r="46223" customFormat="1"/>
    <row r="46224" customFormat="1"/>
    <row r="46225" customFormat="1"/>
    <row r="46226" customFormat="1"/>
    <row r="46227" customFormat="1"/>
    <row r="46228" customFormat="1"/>
    <row r="46229" customFormat="1"/>
    <row r="46230" customFormat="1"/>
    <row r="46231" customFormat="1"/>
    <row r="46232" customFormat="1"/>
    <row r="46233" customFormat="1"/>
    <row r="46234" customFormat="1"/>
    <row r="46235" customFormat="1"/>
    <row r="46236" customFormat="1"/>
    <row r="46237" customFormat="1"/>
    <row r="46238" customFormat="1"/>
    <row r="46239" customFormat="1"/>
    <row r="46240" customFormat="1"/>
    <row r="46241" customFormat="1"/>
    <row r="46242" customFormat="1"/>
    <row r="46243" customFormat="1"/>
    <row r="46244" customFormat="1"/>
    <row r="46245" customFormat="1"/>
    <row r="46246" customFormat="1"/>
    <row r="46247" customFormat="1"/>
    <row r="46248" customFormat="1"/>
    <row r="46249" customFormat="1"/>
    <row r="46250" customFormat="1"/>
    <row r="46251" customFormat="1"/>
    <row r="46252" customFormat="1"/>
    <row r="46253" customFormat="1"/>
    <row r="46254" customFormat="1"/>
    <row r="46255" customFormat="1"/>
    <row r="46256" customFormat="1"/>
    <row r="46257" customFormat="1"/>
    <row r="46258" customFormat="1"/>
    <row r="46259" customFormat="1"/>
    <row r="46260" customFormat="1"/>
    <row r="46261" customFormat="1"/>
    <row r="46262" customFormat="1"/>
    <row r="46263" customFormat="1"/>
    <row r="46264" customFormat="1"/>
    <row r="46265" customFormat="1"/>
    <row r="46266" customFormat="1"/>
    <row r="46267" customFormat="1"/>
    <row r="46268" customFormat="1"/>
    <row r="46269" customFormat="1"/>
    <row r="46270" customFormat="1"/>
    <row r="46271" customFormat="1"/>
    <row r="46272" customFormat="1"/>
    <row r="46273" customFormat="1"/>
    <row r="46274" customFormat="1"/>
    <row r="46275" customFormat="1"/>
    <row r="46276" customFormat="1"/>
    <row r="46277" customFormat="1"/>
    <row r="46278" customFormat="1"/>
    <row r="46279" customFormat="1"/>
    <row r="46280" customFormat="1"/>
    <row r="46281" customFormat="1"/>
    <row r="46282" customFormat="1"/>
    <row r="46283" customFormat="1"/>
    <row r="46284" customFormat="1"/>
    <row r="46285" customFormat="1"/>
    <row r="46286" customFormat="1"/>
    <row r="46287" customFormat="1"/>
    <row r="46288" customFormat="1"/>
    <row r="46289" customFormat="1"/>
    <row r="46290" customFormat="1"/>
    <row r="46291" customFormat="1"/>
    <row r="46292" customFormat="1"/>
    <row r="46293" customFormat="1"/>
    <row r="46294" customFormat="1"/>
    <row r="46295" customFormat="1"/>
    <row r="46296" customFormat="1"/>
    <row r="46297" customFormat="1"/>
    <row r="46298" customFormat="1"/>
    <row r="46299" customFormat="1"/>
    <row r="46300" customFormat="1"/>
    <row r="46301" customFormat="1"/>
    <row r="46302" customFormat="1"/>
    <row r="46303" customFormat="1"/>
    <row r="46304" customFormat="1"/>
    <row r="46305" customFormat="1"/>
    <row r="46306" customFormat="1"/>
    <row r="46307" customFormat="1"/>
    <row r="46308" customFormat="1"/>
    <row r="46309" customFormat="1"/>
    <row r="46310" customFormat="1"/>
    <row r="46311" customFormat="1"/>
    <row r="46312" customFormat="1"/>
    <row r="46313" customFormat="1"/>
    <row r="46314" customFormat="1"/>
    <row r="46315" customFormat="1"/>
    <row r="46316" customFormat="1"/>
    <row r="46317" customFormat="1"/>
    <row r="46318" customFormat="1"/>
    <row r="46319" customFormat="1"/>
    <row r="46320" customFormat="1"/>
    <row r="46321" customFormat="1"/>
    <row r="46322" customFormat="1"/>
    <row r="46323" customFormat="1"/>
    <row r="46324" customFormat="1"/>
    <row r="46325" customFormat="1"/>
    <row r="46326" customFormat="1"/>
    <row r="46327" customFormat="1"/>
    <row r="46328" customFormat="1"/>
    <row r="46329" customFormat="1"/>
    <row r="46330" customFormat="1"/>
    <row r="46331" customFormat="1"/>
    <row r="46332" customFormat="1"/>
    <row r="46333" customFormat="1"/>
    <row r="46334" customFormat="1"/>
    <row r="46335" customFormat="1"/>
    <row r="46336" customFormat="1"/>
    <row r="46337" customFormat="1"/>
    <row r="46338" customFormat="1"/>
    <row r="46339" customFormat="1"/>
    <row r="46340" customFormat="1"/>
    <row r="46341" customFormat="1"/>
    <row r="46342" customFormat="1"/>
    <row r="46343" customFormat="1"/>
    <row r="46344" customFormat="1"/>
    <row r="46345" customFormat="1"/>
    <row r="46346" customFormat="1"/>
    <row r="46347" customFormat="1"/>
    <row r="46348" customFormat="1"/>
    <row r="46349" customFormat="1"/>
    <row r="46350" customFormat="1"/>
    <row r="46351" customFormat="1"/>
    <row r="46352" customFormat="1"/>
    <row r="46353" customFormat="1"/>
    <row r="46354" customFormat="1"/>
    <row r="46355" customFormat="1"/>
    <row r="46356" customFormat="1"/>
    <row r="46357" customFormat="1"/>
    <row r="46358" customFormat="1"/>
    <row r="46359" customFormat="1"/>
    <row r="46360" customFormat="1"/>
    <row r="46361" customFormat="1"/>
    <row r="46362" customFormat="1"/>
    <row r="46363" customFormat="1"/>
    <row r="46364" customFormat="1"/>
    <row r="46365" customFormat="1"/>
    <row r="46366" customFormat="1"/>
    <row r="46367" customFormat="1"/>
    <row r="46368" customFormat="1"/>
    <row r="46369" customFormat="1"/>
    <row r="46370" customFormat="1"/>
    <row r="46371" customFormat="1"/>
    <row r="46372" customFormat="1"/>
    <row r="46373" customFormat="1"/>
    <row r="46374" customFormat="1"/>
    <row r="46375" customFormat="1"/>
    <row r="46376" customFormat="1"/>
    <row r="46377" customFormat="1"/>
    <row r="46378" customFormat="1"/>
    <row r="46379" customFormat="1"/>
    <row r="46380" customFormat="1"/>
    <row r="46381" customFormat="1"/>
    <row r="46382" customFormat="1"/>
    <row r="46383" customFormat="1"/>
    <row r="46384" customFormat="1"/>
    <row r="46385" customFormat="1"/>
    <row r="46386" customFormat="1"/>
    <row r="46387" customFormat="1"/>
    <row r="46388" customFormat="1"/>
    <row r="46389" customFormat="1"/>
    <row r="46390" customFormat="1"/>
    <row r="46391" customFormat="1"/>
    <row r="46392" customFormat="1"/>
    <row r="46393" customFormat="1"/>
    <row r="46394" customFormat="1"/>
    <row r="46395" customFormat="1"/>
    <row r="46396" customFormat="1"/>
    <row r="46397" customFormat="1"/>
    <row r="46398" customFormat="1"/>
    <row r="46399" customFormat="1"/>
    <row r="46400" customFormat="1"/>
    <row r="46401" customFormat="1"/>
    <row r="46402" customFormat="1"/>
    <row r="46403" customFormat="1"/>
    <row r="46404" customFormat="1"/>
    <row r="46405" customFormat="1"/>
    <row r="46406" customFormat="1"/>
    <row r="46407" customFormat="1"/>
    <row r="46408" customFormat="1"/>
    <row r="46409" customFormat="1"/>
    <row r="46410" customFormat="1"/>
    <row r="46411" customFormat="1"/>
    <row r="46412" customFormat="1"/>
    <row r="46413" customFormat="1"/>
    <row r="46414" customFormat="1"/>
    <row r="46415" customFormat="1"/>
    <row r="46416" customFormat="1"/>
    <row r="46417" customFormat="1"/>
    <row r="46418" customFormat="1"/>
    <row r="46419" customFormat="1"/>
    <row r="46420" customFormat="1"/>
    <row r="46421" customFormat="1"/>
    <row r="46422" customFormat="1"/>
    <row r="46423" customFormat="1"/>
    <row r="46424" customFormat="1"/>
    <row r="46425" customFormat="1"/>
    <row r="46426" customFormat="1"/>
    <row r="46427" customFormat="1"/>
    <row r="46428" customFormat="1"/>
    <row r="46429" customFormat="1"/>
    <row r="46430" customFormat="1"/>
    <row r="46431" customFormat="1"/>
    <row r="46432" customFormat="1"/>
    <row r="46433" customFormat="1"/>
    <row r="46434" customFormat="1"/>
    <row r="46435" customFormat="1"/>
    <row r="46436" customFormat="1"/>
    <row r="46437" customFormat="1"/>
    <row r="46438" customFormat="1"/>
    <row r="46439" customFormat="1"/>
    <row r="46440" customFormat="1"/>
    <row r="46441" customFormat="1"/>
    <row r="46442" customFormat="1"/>
    <row r="46443" customFormat="1"/>
    <row r="46444" customFormat="1"/>
    <row r="46445" customFormat="1"/>
    <row r="46446" customFormat="1"/>
    <row r="46447" customFormat="1"/>
    <row r="46448" customFormat="1"/>
    <row r="46449" customFormat="1"/>
    <row r="46450" customFormat="1"/>
    <row r="46451" customFormat="1"/>
    <row r="46452" customFormat="1"/>
    <row r="46453" customFormat="1"/>
    <row r="46454" customFormat="1"/>
    <row r="46455" customFormat="1"/>
    <row r="46456" customFormat="1"/>
    <row r="46457" customFormat="1"/>
    <row r="46458" customFormat="1"/>
    <row r="46459" customFormat="1"/>
    <row r="46460" customFormat="1"/>
    <row r="46461" customFormat="1"/>
    <row r="46462" customFormat="1"/>
    <row r="46463" customFormat="1"/>
    <row r="46464" customFormat="1"/>
    <row r="46465" customFormat="1"/>
    <row r="46466" customFormat="1"/>
    <row r="46467" customFormat="1"/>
    <row r="46468" customFormat="1"/>
    <row r="46469" customFormat="1"/>
    <row r="46470" customFormat="1"/>
    <row r="46471" customFormat="1"/>
    <row r="46472" customFormat="1"/>
    <row r="46473" customFormat="1"/>
    <row r="46474" customFormat="1"/>
    <row r="46475" customFormat="1"/>
    <row r="46476" customFormat="1"/>
    <row r="46477" customFormat="1"/>
    <row r="46478" customFormat="1"/>
    <row r="46479" customFormat="1"/>
    <row r="46480" customFormat="1"/>
    <row r="46481" customFormat="1"/>
    <row r="46482" customFormat="1"/>
    <row r="46483" customFormat="1"/>
    <row r="46484" customFormat="1"/>
    <row r="46485" customFormat="1"/>
    <row r="46486" customFormat="1"/>
    <row r="46487" customFormat="1"/>
    <row r="46488" customFormat="1"/>
    <row r="46489" customFormat="1"/>
    <row r="46490" customFormat="1"/>
    <row r="46491" customFormat="1"/>
    <row r="46492" customFormat="1"/>
    <row r="46493" customFormat="1"/>
    <row r="46494" customFormat="1"/>
    <row r="46495" customFormat="1"/>
    <row r="46496" customFormat="1"/>
    <row r="46497" customFormat="1"/>
    <row r="46498" customFormat="1"/>
    <row r="46499" customFormat="1"/>
    <row r="46500" customFormat="1"/>
    <row r="46501" customFormat="1"/>
    <row r="46502" customFormat="1"/>
    <row r="46503" customFormat="1"/>
    <row r="46504" customFormat="1"/>
    <row r="46505" customFormat="1"/>
    <row r="46506" customFormat="1"/>
    <row r="46507" customFormat="1"/>
    <row r="46508" customFormat="1"/>
    <row r="46509" customFormat="1"/>
    <row r="46510" customFormat="1"/>
    <row r="46511" customFormat="1"/>
    <row r="46512" customFormat="1"/>
    <row r="46513" customFormat="1"/>
    <row r="46514" customFormat="1"/>
    <row r="46515" customFormat="1"/>
    <row r="46516" customFormat="1"/>
    <row r="46517" customFormat="1"/>
    <row r="46518" customFormat="1"/>
    <row r="46519" customFormat="1"/>
    <row r="46520" customFormat="1"/>
    <row r="46521" customFormat="1"/>
    <row r="46522" customFormat="1"/>
    <row r="46523" customFormat="1"/>
    <row r="46524" customFormat="1"/>
    <row r="46525" customFormat="1"/>
    <row r="46526" customFormat="1"/>
    <row r="46527" customFormat="1"/>
    <row r="46528" customFormat="1"/>
    <row r="46529" customFormat="1"/>
    <row r="46530" customFormat="1"/>
    <row r="46531" customFormat="1"/>
    <row r="46532" customFormat="1"/>
    <row r="46533" customFormat="1"/>
    <row r="46534" customFormat="1"/>
    <row r="46535" customFormat="1"/>
    <row r="46536" customFormat="1"/>
    <row r="46537" customFormat="1"/>
    <row r="46538" customFormat="1"/>
    <row r="46539" customFormat="1"/>
    <row r="46540" customFormat="1"/>
    <row r="46541" customFormat="1"/>
    <row r="46542" customFormat="1"/>
    <row r="46543" customFormat="1"/>
    <row r="46544" customFormat="1"/>
    <row r="46545" customFormat="1"/>
    <row r="46546" customFormat="1"/>
    <row r="46547" customFormat="1"/>
    <row r="46548" customFormat="1"/>
    <row r="46549" customFormat="1"/>
    <row r="46550" customFormat="1"/>
    <row r="46551" customFormat="1"/>
    <row r="46552" customFormat="1"/>
    <row r="46553" customFormat="1"/>
    <row r="46554" customFormat="1"/>
    <row r="46555" customFormat="1"/>
    <row r="46556" customFormat="1"/>
    <row r="46557" customFormat="1"/>
    <row r="46558" customFormat="1"/>
    <row r="46559" customFormat="1"/>
    <row r="46560" customFormat="1"/>
    <row r="46561" customFormat="1"/>
    <row r="46562" customFormat="1"/>
    <row r="46563" customFormat="1"/>
    <row r="46564" customFormat="1"/>
    <row r="46565" customFormat="1"/>
    <row r="46566" customFormat="1"/>
    <row r="46567" customFormat="1"/>
    <row r="46568" customFormat="1"/>
    <row r="46569" customFormat="1"/>
    <row r="46570" customFormat="1"/>
    <row r="46571" customFormat="1"/>
    <row r="46572" customFormat="1"/>
    <row r="46573" customFormat="1"/>
    <row r="46574" customFormat="1"/>
    <row r="46575" customFormat="1"/>
    <row r="46576" customFormat="1"/>
    <row r="46577" customFormat="1"/>
    <row r="46578" customFormat="1"/>
    <row r="46579" customFormat="1"/>
    <row r="46580" customFormat="1"/>
    <row r="46581" customFormat="1"/>
    <row r="46582" customFormat="1"/>
    <row r="46583" customFormat="1"/>
    <row r="46584" customFormat="1"/>
    <row r="46585" customFormat="1"/>
    <row r="46586" customFormat="1"/>
    <row r="46587" customFormat="1"/>
    <row r="46588" customFormat="1"/>
    <row r="46589" customFormat="1"/>
    <row r="46590" customFormat="1"/>
    <row r="46591" customFormat="1"/>
    <row r="46592" customFormat="1"/>
    <row r="46593" customFormat="1"/>
    <row r="46594" customFormat="1"/>
    <row r="46595" customFormat="1"/>
    <row r="46596" customFormat="1"/>
    <row r="46597" customFormat="1"/>
    <row r="46598" customFormat="1"/>
    <row r="46599" customFormat="1"/>
    <row r="46600" customFormat="1"/>
    <row r="46601" customFormat="1"/>
    <row r="46602" customFormat="1"/>
    <row r="46603" customFormat="1"/>
    <row r="46604" customFormat="1"/>
    <row r="46605" customFormat="1"/>
    <row r="46606" customFormat="1"/>
    <row r="46607" customFormat="1"/>
    <row r="46608" customFormat="1"/>
    <row r="46609" customFormat="1"/>
    <row r="46610" customFormat="1"/>
    <row r="46611" customFormat="1"/>
    <row r="46612" customFormat="1"/>
    <row r="46613" customFormat="1"/>
    <row r="46614" customFormat="1"/>
    <row r="46615" customFormat="1"/>
    <row r="46616" customFormat="1"/>
    <row r="46617" customFormat="1"/>
    <row r="46618" customFormat="1"/>
    <row r="46619" customFormat="1"/>
    <row r="46620" customFormat="1"/>
    <row r="46621" customFormat="1"/>
    <row r="46622" customFormat="1"/>
    <row r="46623" customFormat="1"/>
    <row r="46624" customFormat="1"/>
    <row r="46625" customFormat="1"/>
    <row r="46626" customFormat="1"/>
    <row r="46627" customFormat="1"/>
    <row r="46628" customFormat="1"/>
    <row r="46629" customFormat="1"/>
    <row r="46630" customFormat="1"/>
    <row r="46631" customFormat="1"/>
    <row r="46632" customFormat="1"/>
    <row r="46633" customFormat="1"/>
    <row r="46634" customFormat="1"/>
    <row r="46635" customFormat="1"/>
    <row r="46636" customFormat="1"/>
    <row r="46637" customFormat="1"/>
    <row r="46638" customFormat="1"/>
    <row r="46639" customFormat="1"/>
    <row r="46640" customFormat="1"/>
    <row r="46641" customFormat="1"/>
    <row r="46642" customFormat="1"/>
    <row r="46643" customFormat="1"/>
    <row r="46644" customFormat="1"/>
    <row r="46645" customFormat="1"/>
    <row r="46646" customFormat="1"/>
    <row r="46647" customFormat="1"/>
    <row r="46648" customFormat="1"/>
    <row r="46649" customFormat="1"/>
    <row r="46650" customFormat="1"/>
    <row r="46651" customFormat="1"/>
    <row r="46652" customFormat="1"/>
    <row r="46653" customFormat="1"/>
    <row r="46654" customFormat="1"/>
    <row r="46655" customFormat="1"/>
    <row r="46656" customFormat="1"/>
    <row r="46657" customFormat="1"/>
    <row r="46658" customFormat="1"/>
    <row r="46659" customFormat="1"/>
    <row r="46660" customFormat="1"/>
    <row r="46661" customFormat="1"/>
    <row r="46662" customFormat="1"/>
    <row r="46663" customFormat="1"/>
    <row r="46664" customFormat="1"/>
    <row r="46665" customFormat="1"/>
    <row r="46666" customFormat="1"/>
    <row r="46667" customFormat="1"/>
    <row r="46668" customFormat="1"/>
    <row r="46669" customFormat="1"/>
    <row r="46670" customFormat="1"/>
    <row r="46671" customFormat="1"/>
    <row r="46672" customFormat="1"/>
    <row r="46673" customFormat="1"/>
    <row r="46674" customFormat="1"/>
    <row r="46675" customFormat="1"/>
    <row r="46676" customFormat="1"/>
    <row r="46677" customFormat="1"/>
    <row r="46678" customFormat="1"/>
    <row r="46679" customFormat="1"/>
    <row r="46680" customFormat="1"/>
    <row r="46681" customFormat="1"/>
    <row r="46682" customFormat="1"/>
    <row r="46683" customFormat="1"/>
    <row r="46684" customFormat="1"/>
    <row r="46685" customFormat="1"/>
    <row r="46686" customFormat="1"/>
    <row r="46687" customFormat="1"/>
    <row r="46688" customFormat="1"/>
    <row r="46689" customFormat="1"/>
    <row r="46690" customFormat="1"/>
    <row r="46691" customFormat="1"/>
    <row r="46692" customFormat="1"/>
    <row r="46693" customFormat="1"/>
    <row r="46694" customFormat="1"/>
    <row r="46695" customFormat="1"/>
    <row r="46696" customFormat="1"/>
    <row r="46697" customFormat="1"/>
    <row r="46698" customFormat="1"/>
    <row r="46699" customFormat="1"/>
    <row r="46700" customFormat="1"/>
    <row r="46701" customFormat="1"/>
    <row r="46702" customFormat="1"/>
    <row r="46703" customFormat="1"/>
    <row r="46704" customFormat="1"/>
    <row r="46705" customFormat="1"/>
    <row r="46706" customFormat="1"/>
    <row r="46707" customFormat="1"/>
    <row r="46708" customFormat="1"/>
    <row r="46709" customFormat="1"/>
    <row r="46710" customFormat="1"/>
    <row r="46711" customFormat="1"/>
    <row r="46712" customFormat="1"/>
    <row r="46713" customFormat="1"/>
    <row r="46714" customFormat="1"/>
    <row r="46715" customFormat="1"/>
    <row r="46716" customFormat="1"/>
    <row r="46717" customFormat="1"/>
    <row r="46718" customFormat="1"/>
    <row r="46719" customFormat="1"/>
    <row r="46720" customFormat="1"/>
    <row r="46721" customFormat="1"/>
    <row r="46722" customFormat="1"/>
    <row r="46723" customFormat="1"/>
    <row r="46724" customFormat="1"/>
    <row r="46725" customFormat="1"/>
    <row r="46726" customFormat="1"/>
    <row r="46727" customFormat="1"/>
    <row r="46728" customFormat="1"/>
    <row r="46729" customFormat="1"/>
    <row r="46730" customFormat="1"/>
    <row r="46731" customFormat="1"/>
    <row r="46732" customFormat="1"/>
    <row r="46733" customFormat="1"/>
    <row r="46734" customFormat="1"/>
    <row r="46735" customFormat="1"/>
    <row r="46736" customFormat="1"/>
    <row r="46737" customFormat="1"/>
    <row r="46738" customFormat="1"/>
    <row r="46739" customFormat="1"/>
    <row r="46740" customFormat="1"/>
    <row r="46741" customFormat="1"/>
    <row r="46742" customFormat="1"/>
    <row r="46743" customFormat="1"/>
    <row r="46744" customFormat="1"/>
    <row r="46745" customFormat="1"/>
    <row r="46746" customFormat="1"/>
    <row r="46747" customFormat="1"/>
    <row r="46748" customFormat="1"/>
    <row r="46749" customFormat="1"/>
    <row r="46750" customFormat="1"/>
    <row r="46751" customFormat="1"/>
    <row r="46752" customFormat="1"/>
    <row r="46753" customFormat="1"/>
    <row r="46754" customFormat="1"/>
    <row r="46755" customFormat="1"/>
    <row r="46756" customFormat="1"/>
    <row r="46757" customFormat="1"/>
    <row r="46758" customFormat="1"/>
    <row r="46759" customFormat="1"/>
    <row r="46760" customFormat="1"/>
    <row r="46761" customFormat="1"/>
    <row r="46762" customFormat="1"/>
    <row r="46763" customFormat="1"/>
    <row r="46764" customFormat="1"/>
    <row r="46765" customFormat="1"/>
    <row r="46766" customFormat="1"/>
    <row r="46767" customFormat="1"/>
    <row r="46768" customFormat="1"/>
    <row r="46769" customFormat="1"/>
    <row r="46770" customFormat="1"/>
    <row r="46771" customFormat="1"/>
    <row r="46772" customFormat="1"/>
    <row r="46773" customFormat="1"/>
    <row r="46774" customFormat="1"/>
    <row r="46775" customFormat="1"/>
    <row r="46776" customFormat="1"/>
    <row r="46777" customFormat="1"/>
    <row r="46778" customFormat="1"/>
    <row r="46779" customFormat="1"/>
    <row r="46780" customFormat="1"/>
    <row r="46781" customFormat="1"/>
    <row r="46782" customFormat="1"/>
    <row r="46783" customFormat="1"/>
    <row r="46784" customFormat="1"/>
    <row r="46785" customFormat="1"/>
    <row r="46786" customFormat="1"/>
    <row r="46787" customFormat="1"/>
    <row r="46788" customFormat="1"/>
    <row r="46789" customFormat="1"/>
    <row r="46790" customFormat="1"/>
    <row r="46791" customFormat="1"/>
    <row r="46792" customFormat="1"/>
    <row r="46793" customFormat="1"/>
    <row r="46794" customFormat="1"/>
    <row r="46795" customFormat="1"/>
    <row r="46796" customFormat="1"/>
    <row r="46797" customFormat="1"/>
    <row r="46798" customFormat="1"/>
    <row r="46799" customFormat="1"/>
    <row r="46800" customFormat="1"/>
    <row r="46801" customFormat="1"/>
    <row r="46802" customFormat="1"/>
    <row r="46803" customFormat="1"/>
    <row r="46804" customFormat="1"/>
    <row r="46805" customFormat="1"/>
    <row r="46806" customFormat="1"/>
    <row r="46807" customFormat="1"/>
    <row r="46808" customFormat="1"/>
    <row r="46809" customFormat="1"/>
    <row r="46810" customFormat="1"/>
    <row r="46811" customFormat="1"/>
    <row r="46812" customFormat="1"/>
    <row r="46813" customFormat="1"/>
    <row r="46814" customFormat="1"/>
    <row r="46815" customFormat="1"/>
    <row r="46816" customFormat="1"/>
    <row r="46817" customFormat="1"/>
    <row r="46818" customFormat="1"/>
    <row r="46819" customFormat="1"/>
    <row r="46820" customFormat="1"/>
    <row r="46821" customFormat="1"/>
    <row r="46822" customFormat="1"/>
    <row r="46823" customFormat="1"/>
    <row r="46824" customFormat="1"/>
    <row r="46825" customFormat="1"/>
    <row r="46826" customFormat="1"/>
    <row r="46827" customFormat="1"/>
    <row r="46828" customFormat="1"/>
    <row r="46829" customFormat="1"/>
    <row r="46830" customFormat="1"/>
    <row r="46831" customFormat="1"/>
    <row r="46832" customFormat="1"/>
    <row r="46833" customFormat="1"/>
    <row r="46834" customFormat="1"/>
    <row r="46835" customFormat="1"/>
    <row r="46836" customFormat="1"/>
    <row r="46837" customFormat="1"/>
    <row r="46838" customFormat="1"/>
    <row r="46839" customFormat="1"/>
    <row r="46840" customFormat="1"/>
    <row r="46841" customFormat="1"/>
    <row r="46842" customFormat="1"/>
    <row r="46843" customFormat="1"/>
    <row r="46844" customFormat="1"/>
    <row r="46845" customFormat="1"/>
    <row r="46846" customFormat="1"/>
    <row r="46847" customFormat="1"/>
    <row r="46848" customFormat="1"/>
    <row r="46849" customFormat="1"/>
    <row r="46850" customFormat="1"/>
    <row r="46851" customFormat="1"/>
    <row r="46852" customFormat="1"/>
    <row r="46853" customFormat="1"/>
    <row r="46854" customFormat="1"/>
    <row r="46855" customFormat="1"/>
    <row r="46856" customFormat="1"/>
    <row r="46857" customFormat="1"/>
    <row r="46858" customFormat="1"/>
    <row r="46859" customFormat="1"/>
    <row r="46860" customFormat="1"/>
    <row r="46861" customFormat="1"/>
    <row r="46862" customFormat="1"/>
    <row r="46863" customFormat="1"/>
    <row r="46864" customFormat="1"/>
    <row r="46865" customFormat="1"/>
    <row r="46866" customFormat="1"/>
    <row r="46867" customFormat="1"/>
    <row r="46868" customFormat="1"/>
    <row r="46869" customFormat="1"/>
    <row r="46870" customFormat="1"/>
    <row r="46871" customFormat="1"/>
    <row r="46872" customFormat="1"/>
    <row r="46873" customFormat="1"/>
    <row r="46874" customFormat="1"/>
    <row r="46875" customFormat="1"/>
    <row r="46876" customFormat="1"/>
    <row r="46877" customFormat="1"/>
    <row r="46878" customFormat="1"/>
    <row r="46879" customFormat="1"/>
    <row r="46880" customFormat="1"/>
    <row r="46881" customFormat="1"/>
    <row r="46882" customFormat="1"/>
    <row r="46883" customFormat="1"/>
    <row r="46884" customFormat="1"/>
    <row r="46885" customFormat="1"/>
    <row r="46886" customFormat="1"/>
    <row r="46887" customFormat="1"/>
    <row r="46888" customFormat="1"/>
    <row r="46889" customFormat="1"/>
    <row r="46890" customFormat="1"/>
    <row r="46891" customFormat="1"/>
    <row r="46892" customFormat="1"/>
    <row r="46893" customFormat="1"/>
    <row r="46894" customFormat="1"/>
    <row r="46895" customFormat="1"/>
    <row r="46896" customFormat="1"/>
    <row r="46897" customFormat="1"/>
    <row r="46898" customFormat="1"/>
    <row r="46899" customFormat="1"/>
    <row r="46900" customFormat="1"/>
    <row r="46901" customFormat="1"/>
    <row r="46902" customFormat="1"/>
    <row r="46903" customFormat="1"/>
    <row r="46904" customFormat="1"/>
    <row r="46905" customFormat="1"/>
    <row r="46906" customFormat="1"/>
    <row r="46907" customFormat="1"/>
    <row r="46908" customFormat="1"/>
    <row r="46909" customFormat="1"/>
    <row r="46910" customFormat="1"/>
    <row r="46911" customFormat="1"/>
    <row r="46912" customFormat="1"/>
    <row r="46913" customFormat="1"/>
    <row r="46914" customFormat="1"/>
    <row r="46915" customFormat="1"/>
    <row r="46916" customFormat="1"/>
    <row r="46917" customFormat="1"/>
    <row r="46918" customFormat="1"/>
    <row r="46919" customFormat="1"/>
    <row r="46920" customFormat="1"/>
    <row r="46921" customFormat="1"/>
    <row r="46922" customFormat="1"/>
    <row r="46923" customFormat="1"/>
    <row r="46924" customFormat="1"/>
    <row r="46925" customFormat="1"/>
    <row r="46926" customFormat="1"/>
    <row r="46927" customFormat="1"/>
    <row r="46928" customFormat="1"/>
    <row r="46929" customFormat="1"/>
    <row r="46930" customFormat="1"/>
    <row r="46931" customFormat="1"/>
    <row r="46932" customFormat="1"/>
    <row r="46933" customFormat="1"/>
    <row r="46934" customFormat="1"/>
    <row r="46935" customFormat="1"/>
    <row r="46936" customFormat="1"/>
    <row r="46937" customFormat="1"/>
    <row r="46938" customFormat="1"/>
    <row r="46939" customFormat="1"/>
    <row r="46940" customFormat="1"/>
    <row r="46941" customFormat="1"/>
    <row r="46942" customFormat="1"/>
    <row r="46943" customFormat="1"/>
    <row r="46944" customFormat="1"/>
    <row r="46945" customFormat="1"/>
    <row r="46946" customFormat="1"/>
    <row r="46947" customFormat="1"/>
    <row r="46948" customFormat="1"/>
    <row r="46949" customFormat="1"/>
    <row r="46950" customFormat="1"/>
    <row r="46951" customFormat="1"/>
    <row r="46952" customFormat="1"/>
    <row r="46953" customFormat="1"/>
    <row r="46954" customFormat="1"/>
    <row r="46955" customFormat="1"/>
    <row r="46956" customFormat="1"/>
    <row r="46957" customFormat="1"/>
    <row r="46958" customFormat="1"/>
    <row r="46959" customFormat="1"/>
    <row r="46960" customFormat="1"/>
    <row r="46961" customFormat="1"/>
    <row r="46962" customFormat="1"/>
    <row r="46963" customFormat="1"/>
    <row r="46964" customFormat="1"/>
    <row r="46965" customFormat="1"/>
    <row r="46966" customFormat="1"/>
    <row r="46967" customFormat="1"/>
    <row r="46968" customFormat="1"/>
    <row r="46969" customFormat="1"/>
    <row r="46970" customFormat="1"/>
    <row r="46971" customFormat="1"/>
    <row r="46972" customFormat="1"/>
    <row r="46973" customFormat="1"/>
    <row r="46974" customFormat="1"/>
    <row r="46975" customFormat="1"/>
    <row r="46976" customFormat="1"/>
    <row r="46977" customFormat="1"/>
    <row r="46978" customFormat="1"/>
    <row r="46979" customFormat="1"/>
    <row r="46980" customFormat="1"/>
    <row r="46981" customFormat="1"/>
    <row r="46982" customFormat="1"/>
    <row r="46983" customFormat="1"/>
    <row r="46984" customFormat="1"/>
    <row r="46985" customFormat="1"/>
    <row r="46986" customFormat="1"/>
    <row r="46987" customFormat="1"/>
    <row r="46988" customFormat="1"/>
    <row r="46989" customFormat="1"/>
    <row r="46990" customFormat="1"/>
    <row r="46991" customFormat="1"/>
    <row r="46992" customFormat="1"/>
    <row r="46993" customFormat="1"/>
    <row r="46994" customFormat="1"/>
    <row r="46995" customFormat="1"/>
    <row r="46996" customFormat="1"/>
    <row r="46997" customFormat="1"/>
    <row r="46998" customFormat="1"/>
    <row r="46999" customFormat="1"/>
    <row r="47000" customFormat="1"/>
    <row r="47001" customFormat="1"/>
    <row r="47002" customFormat="1"/>
    <row r="47003" customFormat="1"/>
    <row r="47004" customFormat="1"/>
    <row r="47005" customFormat="1"/>
    <row r="47006" customFormat="1"/>
    <row r="47007" customFormat="1"/>
    <row r="47008" customFormat="1"/>
    <row r="47009" customFormat="1"/>
    <row r="47010" customFormat="1"/>
    <row r="47011" customFormat="1"/>
    <row r="47012" customFormat="1"/>
    <row r="47013" customFormat="1"/>
    <row r="47014" customFormat="1"/>
    <row r="47015" customFormat="1"/>
    <row r="47016" customFormat="1"/>
    <row r="47017" customFormat="1"/>
    <row r="47018" customFormat="1"/>
    <row r="47019" customFormat="1"/>
    <row r="47020" customFormat="1"/>
    <row r="47021" customFormat="1"/>
    <row r="47022" customFormat="1"/>
    <row r="47023" customFormat="1"/>
    <row r="47024" customFormat="1"/>
    <row r="47025" customFormat="1"/>
    <row r="47026" customFormat="1"/>
    <row r="47027" customFormat="1"/>
    <row r="47028" customFormat="1"/>
    <row r="47029" customFormat="1"/>
    <row r="47030" customFormat="1"/>
    <row r="47031" customFormat="1"/>
    <row r="47032" customFormat="1"/>
    <row r="47033" customFormat="1"/>
    <row r="47034" customFormat="1"/>
    <row r="47035" customFormat="1"/>
    <row r="47036" customFormat="1"/>
    <row r="47037" customFormat="1"/>
    <row r="47038" customFormat="1"/>
    <row r="47039" customFormat="1"/>
    <row r="47040" customFormat="1"/>
    <row r="47041" customFormat="1"/>
    <row r="47042" customFormat="1"/>
    <row r="47043" customFormat="1"/>
    <row r="47044" customFormat="1"/>
    <row r="47045" customFormat="1"/>
    <row r="47046" customFormat="1"/>
    <row r="47047" customFormat="1"/>
    <row r="47048" customFormat="1"/>
    <row r="47049" customFormat="1"/>
    <row r="47050" customFormat="1"/>
    <row r="47051" customFormat="1"/>
    <row r="47052" customFormat="1"/>
    <row r="47053" customFormat="1"/>
    <row r="47054" customFormat="1"/>
    <row r="47055" customFormat="1"/>
    <row r="47056" customFormat="1"/>
    <row r="47057" customFormat="1"/>
    <row r="47058" customFormat="1"/>
    <row r="47059" customFormat="1"/>
    <row r="47060" customFormat="1"/>
    <row r="47061" customFormat="1"/>
    <row r="47062" customFormat="1"/>
    <row r="47063" customFormat="1"/>
    <row r="47064" customFormat="1"/>
    <row r="47065" customFormat="1"/>
    <row r="47066" customFormat="1"/>
    <row r="47067" customFormat="1"/>
    <row r="47068" customFormat="1"/>
    <row r="47069" customFormat="1"/>
    <row r="47070" customFormat="1"/>
    <row r="47071" customFormat="1"/>
    <row r="47072" customFormat="1"/>
    <row r="47073" customFormat="1"/>
    <row r="47074" customFormat="1"/>
    <row r="47075" customFormat="1"/>
    <row r="47076" customFormat="1"/>
    <row r="47077" customFormat="1"/>
    <row r="47078" customFormat="1"/>
    <row r="47079" customFormat="1"/>
    <row r="47080" customFormat="1"/>
    <row r="47081" customFormat="1"/>
    <row r="47082" customFormat="1"/>
    <row r="47083" customFormat="1"/>
    <row r="47084" customFormat="1"/>
    <row r="47085" customFormat="1"/>
    <row r="47086" customFormat="1"/>
    <row r="47087" customFormat="1"/>
    <row r="47088" customFormat="1"/>
    <row r="47089" customFormat="1"/>
    <row r="47090" customFormat="1"/>
    <row r="47091" customFormat="1"/>
    <row r="47092" customFormat="1"/>
    <row r="47093" customFormat="1"/>
    <row r="47094" customFormat="1"/>
    <row r="47095" customFormat="1"/>
    <row r="47096" customFormat="1"/>
    <row r="47097" customFormat="1"/>
    <row r="47098" customFormat="1"/>
    <row r="47099" customFormat="1"/>
    <row r="47100" customFormat="1"/>
    <row r="47101" customFormat="1"/>
    <row r="47102" customFormat="1"/>
    <row r="47103" customFormat="1"/>
    <row r="47104" customFormat="1"/>
    <row r="47105" customFormat="1"/>
    <row r="47106" customFormat="1"/>
    <row r="47107" customFormat="1"/>
    <row r="47108" customFormat="1"/>
    <row r="47109" customFormat="1"/>
    <row r="47110" customFormat="1"/>
    <row r="47111" customFormat="1"/>
    <row r="47112" customFormat="1"/>
    <row r="47113" customFormat="1"/>
    <row r="47114" customFormat="1"/>
    <row r="47115" customFormat="1"/>
    <row r="47116" customFormat="1"/>
    <row r="47117" customFormat="1"/>
    <row r="47118" customFormat="1"/>
    <row r="47119" customFormat="1"/>
    <row r="47120" customFormat="1"/>
    <row r="47121" customFormat="1"/>
    <row r="47122" customFormat="1"/>
    <row r="47123" customFormat="1"/>
    <row r="47124" customFormat="1"/>
    <row r="47125" customFormat="1"/>
    <row r="47126" customFormat="1"/>
    <row r="47127" customFormat="1"/>
    <row r="47128" customFormat="1"/>
    <row r="47129" customFormat="1"/>
    <row r="47130" customFormat="1"/>
    <row r="47131" customFormat="1"/>
    <row r="47132" customFormat="1"/>
    <row r="47133" customFormat="1"/>
    <row r="47134" customFormat="1"/>
    <row r="47135" customFormat="1"/>
    <row r="47136" customFormat="1"/>
    <row r="47137" customFormat="1"/>
    <row r="47138" customFormat="1"/>
    <row r="47139" customFormat="1"/>
    <row r="47140" customFormat="1"/>
    <row r="47141" customFormat="1"/>
    <row r="47142" customFormat="1"/>
    <row r="47143" customFormat="1"/>
    <row r="47144" customFormat="1"/>
    <row r="47145" customFormat="1"/>
    <row r="47146" customFormat="1"/>
    <row r="47147" customFormat="1"/>
    <row r="47148" customFormat="1"/>
    <row r="47149" customFormat="1"/>
    <row r="47150" customFormat="1"/>
    <row r="47151" customFormat="1"/>
    <row r="47152" customFormat="1"/>
    <row r="47153" customFormat="1"/>
    <row r="47154" customFormat="1"/>
    <row r="47155" customFormat="1"/>
    <row r="47156" customFormat="1"/>
    <row r="47157" customFormat="1"/>
    <row r="47158" customFormat="1"/>
    <row r="47159" customFormat="1"/>
    <row r="47160" customFormat="1"/>
    <row r="47161" customFormat="1"/>
    <row r="47162" customFormat="1"/>
    <row r="47163" customFormat="1"/>
    <row r="47164" customFormat="1"/>
    <row r="47165" customFormat="1"/>
    <row r="47166" customFormat="1"/>
    <row r="47167" customFormat="1"/>
    <row r="47168" customFormat="1"/>
    <row r="47169" customFormat="1"/>
    <row r="47170" customFormat="1"/>
    <row r="47171" customFormat="1"/>
    <row r="47172" customFormat="1"/>
    <row r="47173" customFormat="1"/>
    <row r="47174" customFormat="1"/>
    <row r="47175" customFormat="1"/>
    <row r="47176" customFormat="1"/>
    <row r="47177" customFormat="1"/>
    <row r="47178" customFormat="1"/>
    <row r="47179" customFormat="1"/>
    <row r="47180" customFormat="1"/>
    <row r="47181" customFormat="1"/>
    <row r="47182" customFormat="1"/>
    <row r="47183" customFormat="1"/>
    <row r="47184" customFormat="1"/>
    <row r="47185" customFormat="1"/>
    <row r="47186" customFormat="1"/>
    <row r="47187" customFormat="1"/>
    <row r="47188" customFormat="1"/>
    <row r="47189" customFormat="1"/>
    <row r="47190" customFormat="1"/>
    <row r="47191" customFormat="1"/>
    <row r="47192" customFormat="1"/>
    <row r="47193" customFormat="1"/>
    <row r="47194" customFormat="1"/>
    <row r="47195" customFormat="1"/>
    <row r="47196" customFormat="1"/>
    <row r="47197" customFormat="1"/>
    <row r="47198" customFormat="1"/>
    <row r="47199" customFormat="1"/>
    <row r="47200" customFormat="1"/>
    <row r="47201" customFormat="1"/>
    <row r="47202" customFormat="1"/>
    <row r="47203" customFormat="1"/>
    <row r="47204" customFormat="1"/>
    <row r="47205" customFormat="1"/>
    <row r="47206" customFormat="1"/>
    <row r="47207" customFormat="1"/>
    <row r="47208" customFormat="1"/>
    <row r="47209" customFormat="1"/>
    <row r="47210" customFormat="1"/>
    <row r="47211" customFormat="1"/>
    <row r="47212" customFormat="1"/>
    <row r="47213" customFormat="1"/>
    <row r="47214" customFormat="1"/>
    <row r="47215" customFormat="1"/>
    <row r="47216" customFormat="1"/>
    <row r="47217" customFormat="1"/>
    <row r="47218" customFormat="1"/>
    <row r="47219" customFormat="1"/>
    <row r="47220" customFormat="1"/>
    <row r="47221" customFormat="1"/>
    <row r="47222" customFormat="1"/>
    <row r="47223" customFormat="1"/>
    <row r="47224" customFormat="1"/>
    <row r="47225" customFormat="1"/>
    <row r="47226" customFormat="1"/>
    <row r="47227" customFormat="1"/>
    <row r="47228" customFormat="1"/>
    <row r="47229" customFormat="1"/>
    <row r="47230" customFormat="1"/>
    <row r="47231" customFormat="1"/>
    <row r="47232" customFormat="1"/>
    <row r="47233" customFormat="1"/>
    <row r="47234" customFormat="1"/>
    <row r="47235" customFormat="1"/>
    <row r="47236" customFormat="1"/>
    <row r="47237" customFormat="1"/>
    <row r="47238" customFormat="1"/>
    <row r="47239" customFormat="1"/>
    <row r="47240" customFormat="1"/>
    <row r="47241" customFormat="1"/>
    <row r="47242" customFormat="1"/>
    <row r="47243" customFormat="1"/>
    <row r="47244" customFormat="1"/>
    <row r="47245" customFormat="1"/>
    <row r="47246" customFormat="1"/>
    <row r="47247" customFormat="1"/>
    <row r="47248" customFormat="1"/>
    <row r="47249" customFormat="1"/>
    <row r="47250" customFormat="1"/>
    <row r="47251" customFormat="1"/>
    <row r="47252" customFormat="1"/>
    <row r="47253" customFormat="1"/>
    <row r="47254" customFormat="1"/>
    <row r="47255" customFormat="1"/>
    <row r="47256" customFormat="1"/>
    <row r="47257" customFormat="1"/>
    <row r="47258" customFormat="1"/>
    <row r="47259" customFormat="1"/>
    <row r="47260" customFormat="1"/>
    <row r="47261" customFormat="1"/>
    <row r="47262" customFormat="1"/>
    <row r="47263" customFormat="1"/>
    <row r="47264" customFormat="1"/>
    <row r="47265" customFormat="1"/>
    <row r="47266" customFormat="1"/>
    <row r="47267" customFormat="1"/>
    <row r="47268" customFormat="1"/>
    <row r="47269" customFormat="1"/>
    <row r="47270" customFormat="1"/>
    <row r="47271" customFormat="1"/>
    <row r="47272" customFormat="1"/>
    <row r="47273" customFormat="1"/>
    <row r="47274" customFormat="1"/>
    <row r="47275" customFormat="1"/>
    <row r="47276" customFormat="1"/>
    <row r="47277" customFormat="1"/>
    <row r="47278" customFormat="1"/>
    <row r="47279" customFormat="1"/>
    <row r="47280" customFormat="1"/>
    <row r="47281" customFormat="1"/>
    <row r="47282" customFormat="1"/>
    <row r="47283" customFormat="1"/>
    <row r="47284" customFormat="1"/>
    <row r="47285" customFormat="1"/>
    <row r="47286" customFormat="1"/>
    <row r="47287" customFormat="1"/>
    <row r="47288" customFormat="1"/>
    <row r="47289" customFormat="1"/>
    <row r="47290" customFormat="1"/>
    <row r="47291" customFormat="1"/>
    <row r="47292" customFormat="1"/>
    <row r="47293" customFormat="1"/>
    <row r="47294" customFormat="1"/>
    <row r="47295" customFormat="1"/>
    <row r="47296" customFormat="1"/>
    <row r="47297" customFormat="1"/>
    <row r="47298" customFormat="1"/>
    <row r="47299" customFormat="1"/>
    <row r="47300" customFormat="1"/>
    <row r="47301" customFormat="1"/>
    <row r="47302" customFormat="1"/>
    <row r="47303" customFormat="1"/>
    <row r="47304" customFormat="1"/>
    <row r="47305" customFormat="1"/>
    <row r="47306" customFormat="1"/>
    <row r="47307" customFormat="1"/>
    <row r="47308" customFormat="1"/>
    <row r="47309" customFormat="1"/>
    <row r="47310" customFormat="1"/>
    <row r="47311" customFormat="1"/>
    <row r="47312" customFormat="1"/>
    <row r="47313" customFormat="1"/>
    <row r="47314" customFormat="1"/>
    <row r="47315" customFormat="1"/>
    <row r="47316" customFormat="1"/>
    <row r="47317" customFormat="1"/>
    <row r="47318" customFormat="1"/>
    <row r="47319" customFormat="1"/>
    <row r="47320" customFormat="1"/>
    <row r="47321" customFormat="1"/>
    <row r="47322" customFormat="1"/>
    <row r="47323" customFormat="1"/>
    <row r="47324" customFormat="1"/>
    <row r="47325" customFormat="1"/>
    <row r="47326" customFormat="1"/>
    <row r="47327" customFormat="1"/>
    <row r="47328" customFormat="1"/>
    <row r="47329" customFormat="1"/>
    <row r="47330" customFormat="1"/>
    <row r="47331" customFormat="1"/>
    <row r="47332" customFormat="1"/>
    <row r="47333" customFormat="1"/>
    <row r="47334" customFormat="1"/>
    <row r="47335" customFormat="1"/>
    <row r="47336" customFormat="1"/>
    <row r="47337" customFormat="1"/>
    <row r="47338" customFormat="1"/>
    <row r="47339" customFormat="1"/>
    <row r="47340" customFormat="1"/>
    <row r="47341" customFormat="1"/>
    <row r="47342" customFormat="1"/>
    <row r="47343" customFormat="1"/>
    <row r="47344" customFormat="1"/>
    <row r="47345" customFormat="1"/>
    <row r="47346" customFormat="1"/>
    <row r="47347" customFormat="1"/>
    <row r="47348" customFormat="1"/>
    <row r="47349" customFormat="1"/>
    <row r="47350" customFormat="1"/>
    <row r="47351" customFormat="1"/>
    <row r="47352" customFormat="1"/>
    <row r="47353" customFormat="1"/>
    <row r="47354" customFormat="1"/>
    <row r="47355" customFormat="1"/>
    <row r="47356" customFormat="1"/>
    <row r="47357" customFormat="1"/>
    <row r="47358" customFormat="1"/>
    <row r="47359" customFormat="1"/>
    <row r="47360" customFormat="1"/>
    <row r="47361" customFormat="1"/>
    <row r="47362" customFormat="1"/>
    <row r="47363" customFormat="1"/>
    <row r="47364" customFormat="1"/>
    <row r="47365" customFormat="1"/>
    <row r="47366" customFormat="1"/>
    <row r="47367" customFormat="1"/>
    <row r="47368" customFormat="1"/>
    <row r="47369" customFormat="1"/>
    <row r="47370" customFormat="1"/>
    <row r="47371" customFormat="1"/>
    <row r="47372" customFormat="1"/>
    <row r="47373" customFormat="1"/>
    <row r="47374" customFormat="1"/>
    <row r="47375" customFormat="1"/>
    <row r="47376" customFormat="1"/>
    <row r="47377" customFormat="1"/>
    <row r="47378" customFormat="1"/>
    <row r="47379" customFormat="1"/>
    <row r="47380" customFormat="1"/>
    <row r="47381" customFormat="1"/>
    <row r="47382" customFormat="1"/>
    <row r="47383" customFormat="1"/>
    <row r="47384" customFormat="1"/>
    <row r="47385" customFormat="1"/>
    <row r="47386" customFormat="1"/>
    <row r="47387" customFormat="1"/>
    <row r="47388" customFormat="1"/>
    <row r="47389" customFormat="1"/>
    <row r="47390" customFormat="1"/>
    <row r="47391" customFormat="1"/>
    <row r="47392" customFormat="1"/>
    <row r="47393" customFormat="1"/>
    <row r="47394" customFormat="1"/>
    <row r="47395" customFormat="1"/>
    <row r="47396" customFormat="1"/>
    <row r="47397" customFormat="1"/>
    <row r="47398" customFormat="1"/>
    <row r="47399" customFormat="1"/>
    <row r="47400" customFormat="1"/>
    <row r="47401" customFormat="1"/>
    <row r="47402" customFormat="1"/>
    <row r="47403" customFormat="1"/>
    <row r="47404" customFormat="1"/>
    <row r="47405" customFormat="1"/>
    <row r="47406" customFormat="1"/>
    <row r="47407" customFormat="1"/>
    <row r="47408" customFormat="1"/>
    <row r="47409" customFormat="1"/>
    <row r="47410" customFormat="1"/>
    <row r="47411" customFormat="1"/>
    <row r="47412" customFormat="1"/>
    <row r="47413" customFormat="1"/>
    <row r="47414" customFormat="1"/>
    <row r="47415" customFormat="1"/>
    <row r="47416" customFormat="1"/>
    <row r="47417" customFormat="1"/>
    <row r="47418" customFormat="1"/>
    <row r="47419" customFormat="1"/>
    <row r="47420" customFormat="1"/>
    <row r="47421" customFormat="1"/>
    <row r="47422" customFormat="1"/>
    <row r="47423" customFormat="1"/>
    <row r="47424" customFormat="1"/>
    <row r="47425" customFormat="1"/>
    <row r="47426" customFormat="1"/>
    <row r="47427" customFormat="1"/>
    <row r="47428" customFormat="1"/>
    <row r="47429" customFormat="1"/>
    <row r="47430" customFormat="1"/>
    <row r="47431" customFormat="1"/>
    <row r="47432" customFormat="1"/>
    <row r="47433" customFormat="1"/>
    <row r="47434" customFormat="1"/>
    <row r="47435" customFormat="1"/>
    <row r="47436" customFormat="1"/>
    <row r="47437" customFormat="1"/>
    <row r="47438" customFormat="1"/>
    <row r="47439" customFormat="1"/>
    <row r="47440" customFormat="1"/>
    <row r="47441" customFormat="1"/>
    <row r="47442" customFormat="1"/>
    <row r="47443" customFormat="1"/>
    <row r="47444" customFormat="1"/>
    <row r="47445" customFormat="1"/>
    <row r="47446" customFormat="1"/>
    <row r="47447" customFormat="1"/>
    <row r="47448" customFormat="1"/>
    <row r="47449" customFormat="1"/>
    <row r="47450" customFormat="1"/>
    <row r="47451" customFormat="1"/>
    <row r="47452" customFormat="1"/>
    <row r="47453" customFormat="1"/>
    <row r="47454" customFormat="1"/>
    <row r="47455" customFormat="1"/>
    <row r="47456" customFormat="1"/>
    <row r="47457" customFormat="1"/>
    <row r="47458" customFormat="1"/>
    <row r="47459" customFormat="1"/>
    <row r="47460" customFormat="1"/>
    <row r="47461" customFormat="1"/>
    <row r="47462" customFormat="1"/>
    <row r="47463" customFormat="1"/>
    <row r="47464" customFormat="1"/>
    <row r="47465" customFormat="1"/>
    <row r="47466" customFormat="1"/>
    <row r="47467" customFormat="1"/>
    <row r="47468" customFormat="1"/>
    <row r="47469" customFormat="1"/>
    <row r="47470" customFormat="1"/>
    <row r="47471" customFormat="1"/>
    <row r="47472" customFormat="1"/>
    <row r="47473" customFormat="1"/>
    <row r="47474" customFormat="1"/>
    <row r="47475" customFormat="1"/>
    <row r="47476" customFormat="1"/>
    <row r="47477" customFormat="1"/>
    <row r="47478" customFormat="1"/>
    <row r="47479" customFormat="1"/>
    <row r="47480" customFormat="1"/>
    <row r="47481" customFormat="1"/>
    <row r="47482" customFormat="1"/>
    <row r="47483" customFormat="1"/>
    <row r="47484" customFormat="1"/>
    <row r="47485" customFormat="1"/>
    <row r="47486" customFormat="1"/>
    <row r="47487" customFormat="1"/>
    <row r="47488" customFormat="1"/>
    <row r="47489" customFormat="1"/>
    <row r="47490" customFormat="1"/>
    <row r="47491" customFormat="1"/>
    <row r="47492" customFormat="1"/>
    <row r="47493" customFormat="1"/>
    <row r="47494" customFormat="1"/>
    <row r="47495" customFormat="1"/>
    <row r="47496" customFormat="1"/>
    <row r="47497" customFormat="1"/>
    <row r="47498" customFormat="1"/>
    <row r="47499" customFormat="1"/>
    <row r="47500" customFormat="1"/>
    <row r="47501" customFormat="1"/>
    <row r="47502" customFormat="1"/>
    <row r="47503" customFormat="1"/>
    <row r="47504" customFormat="1"/>
    <row r="47505" customFormat="1"/>
    <row r="47506" customFormat="1"/>
    <row r="47507" customFormat="1"/>
    <row r="47508" customFormat="1"/>
    <row r="47509" customFormat="1"/>
    <row r="47510" customFormat="1"/>
    <row r="47511" customFormat="1"/>
    <row r="47512" customFormat="1"/>
    <row r="47513" customFormat="1"/>
    <row r="47514" customFormat="1"/>
    <row r="47515" customFormat="1"/>
    <row r="47516" customFormat="1"/>
    <row r="47517" customFormat="1"/>
    <row r="47518" customFormat="1"/>
    <row r="47519" customFormat="1"/>
    <row r="47520" customFormat="1"/>
    <row r="47521" customFormat="1"/>
    <row r="47522" customFormat="1"/>
    <row r="47523" customFormat="1"/>
    <row r="47524" customFormat="1"/>
    <row r="47525" customFormat="1"/>
    <row r="47526" customFormat="1"/>
    <row r="47527" customFormat="1"/>
    <row r="47528" customFormat="1"/>
    <row r="47529" customFormat="1"/>
    <row r="47530" customFormat="1"/>
    <row r="47531" customFormat="1"/>
    <row r="47532" customFormat="1"/>
    <row r="47533" customFormat="1"/>
    <row r="47534" customFormat="1"/>
    <row r="47535" customFormat="1"/>
    <row r="47536" customFormat="1"/>
    <row r="47537" customFormat="1"/>
    <row r="47538" customFormat="1"/>
    <row r="47539" customFormat="1"/>
    <row r="47540" customFormat="1"/>
    <row r="47541" customFormat="1"/>
    <row r="47542" customFormat="1"/>
    <row r="47543" customFormat="1"/>
    <row r="47544" customFormat="1"/>
    <row r="47545" customFormat="1"/>
    <row r="47546" customFormat="1"/>
    <row r="47547" customFormat="1"/>
    <row r="47548" customFormat="1"/>
    <row r="47549" customFormat="1"/>
    <row r="47550" customFormat="1"/>
    <row r="47551" customFormat="1"/>
    <row r="47552" customFormat="1"/>
    <row r="47553" customFormat="1"/>
    <row r="47554" customFormat="1"/>
    <row r="47555" customFormat="1"/>
    <row r="47556" customFormat="1"/>
    <row r="47557" customFormat="1"/>
    <row r="47558" customFormat="1"/>
    <row r="47559" customFormat="1"/>
    <row r="47560" customFormat="1"/>
    <row r="47561" customFormat="1"/>
    <row r="47562" customFormat="1"/>
    <row r="47563" customFormat="1"/>
    <row r="47564" customFormat="1"/>
    <row r="47565" customFormat="1"/>
    <row r="47566" customFormat="1"/>
    <row r="47567" customFormat="1"/>
    <row r="47568" customFormat="1"/>
    <row r="47569" customFormat="1"/>
    <row r="47570" customFormat="1"/>
    <row r="47571" customFormat="1"/>
    <row r="47572" customFormat="1"/>
    <row r="47573" customFormat="1"/>
    <row r="47574" customFormat="1"/>
    <row r="47575" customFormat="1"/>
    <row r="47576" customFormat="1"/>
    <row r="47577" customFormat="1"/>
    <row r="47578" customFormat="1"/>
    <row r="47579" customFormat="1"/>
    <row r="47580" customFormat="1"/>
    <row r="47581" customFormat="1"/>
    <row r="47582" customFormat="1"/>
    <row r="47583" customFormat="1"/>
    <row r="47584" customFormat="1"/>
    <row r="47585" customFormat="1"/>
    <row r="47586" customFormat="1"/>
    <row r="47587" customFormat="1"/>
    <row r="47588" customFormat="1"/>
    <row r="47589" customFormat="1"/>
    <row r="47590" customFormat="1"/>
    <row r="47591" customFormat="1"/>
    <row r="47592" customFormat="1"/>
    <row r="47593" customFormat="1"/>
    <row r="47594" customFormat="1"/>
    <row r="47595" customFormat="1"/>
    <row r="47596" customFormat="1"/>
    <row r="47597" customFormat="1"/>
    <row r="47598" customFormat="1"/>
    <row r="47599" customFormat="1"/>
    <row r="47600" customFormat="1"/>
    <row r="47601" customFormat="1"/>
    <row r="47602" customFormat="1"/>
    <row r="47603" customFormat="1"/>
    <row r="47604" customFormat="1"/>
    <row r="47605" customFormat="1"/>
    <row r="47606" customFormat="1"/>
    <row r="47607" customFormat="1"/>
    <row r="47608" customFormat="1"/>
    <row r="47609" customFormat="1"/>
    <row r="47610" customFormat="1"/>
    <row r="47611" customFormat="1"/>
    <row r="47612" customFormat="1"/>
    <row r="47613" customFormat="1"/>
    <row r="47614" customFormat="1"/>
    <row r="47615" customFormat="1"/>
    <row r="47616" customFormat="1"/>
    <row r="47617" customFormat="1"/>
    <row r="47618" customFormat="1"/>
    <row r="47619" customFormat="1"/>
    <row r="47620" customFormat="1"/>
    <row r="47621" customFormat="1"/>
    <row r="47622" customFormat="1"/>
    <row r="47623" customFormat="1"/>
    <row r="47624" customFormat="1"/>
    <row r="47625" customFormat="1"/>
    <row r="47626" customFormat="1"/>
    <row r="47627" customFormat="1"/>
    <row r="47628" customFormat="1"/>
    <row r="47629" customFormat="1"/>
    <row r="47630" customFormat="1"/>
    <row r="47631" customFormat="1"/>
    <row r="47632" customFormat="1"/>
    <row r="47633" customFormat="1"/>
    <row r="47634" customFormat="1"/>
    <row r="47635" customFormat="1"/>
    <row r="47636" customFormat="1"/>
    <row r="47637" customFormat="1"/>
    <row r="47638" customFormat="1"/>
    <row r="47639" customFormat="1"/>
    <row r="47640" customFormat="1"/>
    <row r="47641" customFormat="1"/>
    <row r="47642" customFormat="1"/>
    <row r="47643" customFormat="1"/>
    <row r="47644" customFormat="1"/>
    <row r="47645" customFormat="1"/>
    <row r="47646" customFormat="1"/>
    <row r="47647" customFormat="1"/>
    <row r="47648" customFormat="1"/>
    <row r="47649" customFormat="1"/>
    <row r="47650" customFormat="1"/>
    <row r="47651" customFormat="1"/>
    <row r="47652" customFormat="1"/>
    <row r="47653" customFormat="1"/>
    <row r="47654" customFormat="1"/>
    <row r="47655" customFormat="1"/>
    <row r="47656" customFormat="1"/>
    <row r="47657" customFormat="1"/>
    <row r="47658" customFormat="1"/>
    <row r="47659" customFormat="1"/>
    <row r="47660" customFormat="1"/>
    <row r="47661" customFormat="1"/>
    <row r="47662" customFormat="1"/>
    <row r="47663" customFormat="1"/>
    <row r="47664" customFormat="1"/>
    <row r="47665" customFormat="1"/>
    <row r="47666" customFormat="1"/>
    <row r="47667" customFormat="1"/>
    <row r="47668" customFormat="1"/>
    <row r="47669" customFormat="1"/>
    <row r="47670" customFormat="1"/>
    <row r="47671" customFormat="1"/>
    <row r="47672" customFormat="1"/>
    <row r="47673" customFormat="1"/>
    <row r="47674" customFormat="1"/>
    <row r="47675" customFormat="1"/>
    <row r="47676" customFormat="1"/>
    <row r="47677" customFormat="1"/>
    <row r="47678" customFormat="1"/>
    <row r="47679" customFormat="1"/>
    <row r="47680" customFormat="1"/>
    <row r="47681" customFormat="1"/>
    <row r="47682" customFormat="1"/>
    <row r="47683" customFormat="1"/>
    <row r="47684" customFormat="1"/>
    <row r="47685" customFormat="1"/>
    <row r="47686" customFormat="1"/>
    <row r="47687" customFormat="1"/>
    <row r="47688" customFormat="1"/>
    <row r="47689" customFormat="1"/>
    <row r="47690" customFormat="1"/>
    <row r="47691" customFormat="1"/>
    <row r="47692" customFormat="1"/>
    <row r="47693" customFormat="1"/>
    <row r="47694" customFormat="1"/>
    <row r="47695" customFormat="1"/>
    <row r="47696" customFormat="1"/>
    <row r="47697" customFormat="1"/>
    <row r="47698" customFormat="1"/>
    <row r="47699" customFormat="1"/>
    <row r="47700" customFormat="1"/>
    <row r="47701" customFormat="1"/>
    <row r="47702" customFormat="1"/>
    <row r="47703" customFormat="1"/>
    <row r="47704" customFormat="1"/>
    <row r="47705" customFormat="1"/>
    <row r="47706" customFormat="1"/>
    <row r="47707" customFormat="1"/>
    <row r="47708" customFormat="1"/>
    <row r="47709" customFormat="1"/>
    <row r="47710" customFormat="1"/>
    <row r="47711" customFormat="1"/>
    <row r="47712" customFormat="1"/>
    <row r="47713" customFormat="1"/>
    <row r="47714" customFormat="1"/>
    <row r="47715" customFormat="1"/>
    <row r="47716" customFormat="1"/>
    <row r="47717" customFormat="1"/>
    <row r="47718" customFormat="1"/>
    <row r="47719" customFormat="1"/>
    <row r="47720" customFormat="1"/>
    <row r="47721" customFormat="1"/>
    <row r="47722" customFormat="1"/>
    <row r="47723" customFormat="1"/>
    <row r="47724" customFormat="1"/>
    <row r="47725" customFormat="1"/>
    <row r="47726" customFormat="1"/>
    <row r="47727" customFormat="1"/>
    <row r="47728" customFormat="1"/>
    <row r="47729" customFormat="1"/>
    <row r="47730" customFormat="1"/>
    <row r="47731" customFormat="1"/>
    <row r="47732" customFormat="1"/>
    <row r="47733" customFormat="1"/>
    <row r="47734" customFormat="1"/>
    <row r="47735" customFormat="1"/>
    <row r="47736" customFormat="1"/>
    <row r="47737" customFormat="1"/>
    <row r="47738" customFormat="1"/>
    <row r="47739" customFormat="1"/>
    <row r="47740" customFormat="1"/>
    <row r="47741" customFormat="1"/>
    <row r="47742" customFormat="1"/>
    <row r="47743" customFormat="1"/>
    <row r="47744" customFormat="1"/>
    <row r="47745" customFormat="1"/>
    <row r="47746" customFormat="1"/>
    <row r="47747" customFormat="1"/>
    <row r="47748" customFormat="1"/>
    <row r="47749" customFormat="1"/>
    <row r="47750" customFormat="1"/>
    <row r="47751" customFormat="1"/>
    <row r="47752" customFormat="1"/>
    <row r="47753" customFormat="1"/>
    <row r="47754" customFormat="1"/>
    <row r="47755" customFormat="1"/>
    <row r="47756" customFormat="1"/>
    <row r="47757" customFormat="1"/>
    <row r="47758" customFormat="1"/>
    <row r="47759" customFormat="1"/>
    <row r="47760" customFormat="1"/>
    <row r="47761" customFormat="1"/>
    <row r="47762" customFormat="1"/>
    <row r="47763" customFormat="1"/>
    <row r="47764" customFormat="1"/>
    <row r="47765" customFormat="1"/>
    <row r="47766" customFormat="1"/>
    <row r="47767" customFormat="1"/>
    <row r="47768" customFormat="1"/>
    <row r="47769" customFormat="1"/>
    <row r="47770" customFormat="1"/>
    <row r="47771" customFormat="1"/>
    <row r="47772" customFormat="1"/>
    <row r="47773" customFormat="1"/>
    <row r="47774" customFormat="1"/>
    <row r="47775" customFormat="1"/>
    <row r="47776" customFormat="1"/>
    <row r="47777" customFormat="1"/>
    <row r="47778" customFormat="1"/>
    <row r="47779" customFormat="1"/>
    <row r="47780" customFormat="1"/>
    <row r="47781" customFormat="1"/>
    <row r="47782" customFormat="1"/>
    <row r="47783" customFormat="1"/>
    <row r="47784" customFormat="1"/>
    <row r="47785" customFormat="1"/>
    <row r="47786" customFormat="1"/>
    <row r="47787" customFormat="1"/>
    <row r="47788" customFormat="1"/>
    <row r="47789" customFormat="1"/>
    <row r="47790" customFormat="1"/>
    <row r="47791" customFormat="1"/>
    <row r="47792" customFormat="1"/>
    <row r="47793" customFormat="1"/>
    <row r="47794" customFormat="1"/>
    <row r="47795" customFormat="1"/>
    <row r="47796" customFormat="1"/>
    <row r="47797" customFormat="1"/>
    <row r="47798" customFormat="1"/>
    <row r="47799" customFormat="1"/>
    <row r="47800" customFormat="1"/>
    <row r="47801" customFormat="1"/>
    <row r="47802" customFormat="1"/>
    <row r="47803" customFormat="1"/>
    <row r="47804" customFormat="1"/>
    <row r="47805" customFormat="1"/>
    <row r="47806" customFormat="1"/>
    <row r="47807" customFormat="1"/>
    <row r="47808" customFormat="1"/>
    <row r="47809" customFormat="1"/>
    <row r="47810" customFormat="1"/>
    <row r="47811" customFormat="1"/>
    <row r="47812" customFormat="1"/>
    <row r="47813" customFormat="1"/>
    <row r="47814" customFormat="1"/>
    <row r="47815" customFormat="1"/>
    <row r="47816" customFormat="1"/>
    <row r="47817" customFormat="1"/>
    <row r="47818" customFormat="1"/>
    <row r="47819" customFormat="1"/>
    <row r="47820" customFormat="1"/>
    <row r="47821" customFormat="1"/>
    <row r="47822" customFormat="1"/>
    <row r="47823" customFormat="1"/>
    <row r="47824" customFormat="1"/>
    <row r="47825" customFormat="1"/>
    <row r="47826" customFormat="1"/>
    <row r="47827" customFormat="1"/>
    <row r="47828" customFormat="1"/>
    <row r="47829" customFormat="1"/>
    <row r="47830" customFormat="1"/>
    <row r="47831" customFormat="1"/>
    <row r="47832" customFormat="1"/>
    <row r="47833" customFormat="1"/>
    <row r="47834" customFormat="1"/>
    <row r="47835" customFormat="1"/>
    <row r="47836" customFormat="1"/>
    <row r="47837" customFormat="1"/>
    <row r="47838" customFormat="1"/>
    <row r="47839" customFormat="1"/>
    <row r="47840" customFormat="1"/>
    <row r="47841" customFormat="1"/>
    <row r="47842" customFormat="1"/>
    <row r="47843" customFormat="1"/>
    <row r="47844" customFormat="1"/>
    <row r="47845" customFormat="1"/>
    <row r="47846" customFormat="1"/>
    <row r="47847" customFormat="1"/>
    <row r="47848" customFormat="1"/>
    <row r="47849" customFormat="1"/>
    <row r="47850" customFormat="1"/>
    <row r="47851" customFormat="1"/>
    <row r="47852" customFormat="1"/>
    <row r="47853" customFormat="1"/>
    <row r="47854" customFormat="1"/>
    <row r="47855" customFormat="1"/>
    <row r="47856" customFormat="1"/>
    <row r="47857" customFormat="1"/>
    <row r="47858" customFormat="1"/>
    <row r="47859" customFormat="1"/>
    <row r="47860" customFormat="1"/>
    <row r="47861" customFormat="1"/>
    <row r="47862" customFormat="1"/>
    <row r="47863" customFormat="1"/>
    <row r="47864" customFormat="1"/>
    <row r="47865" customFormat="1"/>
    <row r="47866" customFormat="1"/>
    <row r="47867" customFormat="1"/>
    <row r="47868" customFormat="1"/>
    <row r="47869" customFormat="1"/>
    <row r="47870" customFormat="1"/>
    <row r="47871" customFormat="1"/>
    <row r="47872" customFormat="1"/>
    <row r="47873" customFormat="1"/>
    <row r="47874" customFormat="1"/>
    <row r="47875" customFormat="1"/>
    <row r="47876" customFormat="1"/>
    <row r="47877" customFormat="1"/>
    <row r="47878" customFormat="1"/>
    <row r="47879" customFormat="1"/>
    <row r="47880" customFormat="1"/>
    <row r="47881" customFormat="1"/>
    <row r="47882" customFormat="1"/>
    <row r="47883" customFormat="1"/>
    <row r="47884" customFormat="1"/>
    <row r="47885" customFormat="1"/>
    <row r="47886" customFormat="1"/>
    <row r="47887" customFormat="1"/>
    <row r="47888" customFormat="1"/>
    <row r="47889" customFormat="1"/>
    <row r="47890" customFormat="1"/>
    <row r="47891" customFormat="1"/>
    <row r="47892" customFormat="1"/>
    <row r="47893" customFormat="1"/>
    <row r="47894" customFormat="1"/>
    <row r="47895" customFormat="1"/>
    <row r="47896" customFormat="1"/>
    <row r="47897" customFormat="1"/>
    <row r="47898" customFormat="1"/>
    <row r="47899" customFormat="1"/>
    <row r="47900" customFormat="1"/>
    <row r="47901" customFormat="1"/>
    <row r="47902" customFormat="1"/>
    <row r="47903" customFormat="1"/>
    <row r="47904" customFormat="1"/>
    <row r="47905" customFormat="1"/>
    <row r="47906" customFormat="1"/>
    <row r="47907" customFormat="1"/>
    <row r="47908" customFormat="1"/>
    <row r="47909" customFormat="1"/>
    <row r="47910" customFormat="1"/>
    <row r="47911" customFormat="1"/>
    <row r="47912" customFormat="1"/>
    <row r="47913" customFormat="1"/>
    <row r="47914" customFormat="1"/>
    <row r="47915" customFormat="1"/>
    <row r="47916" customFormat="1"/>
    <row r="47917" customFormat="1"/>
    <row r="47918" customFormat="1"/>
    <row r="47919" customFormat="1"/>
    <row r="47920" customFormat="1"/>
    <row r="47921" customFormat="1"/>
    <row r="47922" customFormat="1"/>
    <row r="47923" customFormat="1"/>
    <row r="47924" customFormat="1"/>
    <row r="47925" customFormat="1"/>
    <row r="47926" customFormat="1"/>
    <row r="47927" customFormat="1"/>
    <row r="47928" customFormat="1"/>
    <row r="47929" customFormat="1"/>
    <row r="47930" customFormat="1"/>
    <row r="47931" customFormat="1"/>
    <row r="47932" customFormat="1"/>
    <row r="47933" customFormat="1"/>
    <row r="47934" customFormat="1"/>
    <row r="47935" customFormat="1"/>
    <row r="47936" customFormat="1"/>
    <row r="47937" customFormat="1"/>
    <row r="47938" customFormat="1"/>
    <row r="47939" customFormat="1"/>
    <row r="47940" customFormat="1"/>
    <row r="47941" customFormat="1"/>
    <row r="47942" customFormat="1"/>
    <row r="47943" customFormat="1"/>
    <row r="47944" customFormat="1"/>
    <row r="47945" customFormat="1"/>
    <row r="47946" customFormat="1"/>
    <row r="47947" customFormat="1"/>
    <row r="47948" customFormat="1"/>
    <row r="47949" customFormat="1"/>
    <row r="47950" customFormat="1"/>
    <row r="47951" customFormat="1"/>
    <row r="47952" customFormat="1"/>
    <row r="47953" customFormat="1"/>
    <row r="47954" customFormat="1"/>
    <row r="47955" customFormat="1"/>
    <row r="47956" customFormat="1"/>
    <row r="47957" customFormat="1"/>
    <row r="47958" customFormat="1"/>
    <row r="47959" customFormat="1"/>
    <row r="47960" customFormat="1"/>
    <row r="47961" customFormat="1"/>
    <row r="47962" customFormat="1"/>
    <row r="47963" customFormat="1"/>
    <row r="47964" customFormat="1"/>
    <row r="47965" customFormat="1"/>
    <row r="47966" customFormat="1"/>
    <row r="47967" customFormat="1"/>
    <row r="47968" customFormat="1"/>
    <row r="47969" customFormat="1"/>
    <row r="47970" customFormat="1"/>
    <row r="47971" customFormat="1"/>
    <row r="47972" customFormat="1"/>
    <row r="47973" customFormat="1"/>
    <row r="47974" customFormat="1"/>
    <row r="47975" customFormat="1"/>
    <row r="47976" customFormat="1"/>
    <row r="47977" customFormat="1"/>
    <row r="47978" customFormat="1"/>
    <row r="47979" customFormat="1"/>
    <row r="47980" customFormat="1"/>
    <row r="47981" customFormat="1"/>
    <row r="47982" customFormat="1"/>
    <row r="47983" customFormat="1"/>
    <row r="47984" customFormat="1"/>
    <row r="47985" customFormat="1"/>
    <row r="47986" customFormat="1"/>
    <row r="47987" customFormat="1"/>
    <row r="47988" customFormat="1"/>
    <row r="47989" customFormat="1"/>
    <row r="47990" customFormat="1"/>
    <row r="47991" customFormat="1"/>
    <row r="47992" customFormat="1"/>
    <row r="47993" customFormat="1"/>
    <row r="47994" customFormat="1"/>
    <row r="47995" customFormat="1"/>
    <row r="47996" customFormat="1"/>
    <row r="47997" customFormat="1"/>
    <row r="47998" customFormat="1"/>
    <row r="47999" customFormat="1"/>
    <row r="48000" customFormat="1"/>
    <row r="48001" customFormat="1"/>
    <row r="48002" customFormat="1"/>
    <row r="48003" customFormat="1"/>
    <row r="48004" customFormat="1"/>
    <row r="48005" customFormat="1"/>
    <row r="48006" customFormat="1"/>
    <row r="48007" customFormat="1"/>
    <row r="48008" customFormat="1"/>
    <row r="48009" customFormat="1"/>
    <row r="48010" customFormat="1"/>
    <row r="48011" customFormat="1"/>
    <row r="48012" customFormat="1"/>
    <row r="48013" customFormat="1"/>
    <row r="48014" customFormat="1"/>
    <row r="48015" customFormat="1"/>
    <row r="48016" customFormat="1"/>
    <row r="48017" customFormat="1"/>
    <row r="48018" customFormat="1"/>
    <row r="48019" customFormat="1"/>
    <row r="48020" customFormat="1"/>
    <row r="48021" customFormat="1"/>
    <row r="48022" customFormat="1"/>
    <row r="48023" customFormat="1"/>
    <row r="48024" customFormat="1"/>
    <row r="48025" customFormat="1"/>
    <row r="48026" customFormat="1"/>
    <row r="48027" customFormat="1"/>
    <row r="48028" customFormat="1"/>
    <row r="48029" customFormat="1"/>
    <row r="48030" customFormat="1"/>
    <row r="48031" customFormat="1"/>
    <row r="48032" customFormat="1"/>
    <row r="48033" customFormat="1"/>
    <row r="48034" customFormat="1"/>
    <row r="48035" customFormat="1"/>
    <row r="48036" customFormat="1"/>
    <row r="48037" customFormat="1"/>
    <row r="48038" customFormat="1"/>
    <row r="48039" customFormat="1"/>
    <row r="48040" customFormat="1"/>
    <row r="48041" customFormat="1"/>
    <row r="48042" customFormat="1"/>
    <row r="48043" customFormat="1"/>
    <row r="48044" customFormat="1"/>
    <row r="48045" customFormat="1"/>
    <row r="48046" customFormat="1"/>
    <row r="48047" customFormat="1"/>
    <row r="48048" customFormat="1"/>
    <row r="48049" customFormat="1"/>
    <row r="48050" customFormat="1"/>
    <row r="48051" customFormat="1"/>
    <row r="48052" customFormat="1"/>
    <row r="48053" customFormat="1"/>
    <row r="48054" customFormat="1"/>
    <row r="48055" customFormat="1"/>
    <row r="48056" customFormat="1"/>
    <row r="48057" customFormat="1"/>
    <row r="48058" customFormat="1"/>
    <row r="48059" customFormat="1"/>
    <row r="48060" customFormat="1"/>
    <row r="48061" customFormat="1"/>
    <row r="48062" customFormat="1"/>
    <row r="48063" customFormat="1"/>
    <row r="48064" customFormat="1"/>
    <row r="48065" customFormat="1"/>
    <row r="48066" customFormat="1"/>
    <row r="48067" customFormat="1"/>
    <row r="48068" customFormat="1"/>
    <row r="48069" customFormat="1"/>
    <row r="48070" customFormat="1"/>
    <row r="48071" customFormat="1"/>
    <row r="48072" customFormat="1"/>
    <row r="48073" customFormat="1"/>
    <row r="48074" customFormat="1"/>
    <row r="48075" customFormat="1"/>
    <row r="48076" customFormat="1"/>
    <row r="48077" customFormat="1"/>
    <row r="48078" customFormat="1"/>
    <row r="48079" customFormat="1"/>
    <row r="48080" customFormat="1"/>
    <row r="48081" customFormat="1"/>
    <row r="48082" customFormat="1"/>
    <row r="48083" customFormat="1"/>
    <row r="48084" customFormat="1"/>
    <row r="48085" customFormat="1"/>
    <row r="48086" customFormat="1"/>
    <row r="48087" customFormat="1"/>
    <row r="48088" customFormat="1"/>
    <row r="48089" customFormat="1"/>
    <row r="48090" customFormat="1"/>
    <row r="48091" customFormat="1"/>
    <row r="48092" customFormat="1"/>
    <row r="48093" customFormat="1"/>
    <row r="48094" customFormat="1"/>
    <row r="48095" customFormat="1"/>
    <row r="48096" customFormat="1"/>
    <row r="48097" customFormat="1"/>
    <row r="48098" customFormat="1"/>
    <row r="48099" customFormat="1"/>
    <row r="48100" customFormat="1"/>
    <row r="48101" customFormat="1"/>
    <row r="48102" customFormat="1"/>
    <row r="48103" customFormat="1"/>
    <row r="48104" customFormat="1"/>
    <row r="48105" customFormat="1"/>
    <row r="48106" customFormat="1"/>
    <row r="48107" customFormat="1"/>
    <row r="48108" customFormat="1"/>
    <row r="48109" customFormat="1"/>
    <row r="48110" customFormat="1"/>
    <row r="48111" customFormat="1"/>
    <row r="48112" customFormat="1"/>
    <row r="48113" customFormat="1"/>
    <row r="48114" customFormat="1"/>
    <row r="48115" customFormat="1"/>
    <row r="48116" customFormat="1"/>
    <row r="48117" customFormat="1"/>
    <row r="48118" customFormat="1"/>
    <row r="48119" customFormat="1"/>
    <row r="48120" customFormat="1"/>
    <row r="48121" customFormat="1"/>
    <row r="48122" customFormat="1"/>
    <row r="48123" customFormat="1"/>
    <row r="48124" customFormat="1"/>
    <row r="48125" customFormat="1"/>
    <row r="48126" customFormat="1"/>
    <row r="48127" customFormat="1"/>
    <row r="48128" customFormat="1"/>
    <row r="48129" customFormat="1"/>
    <row r="48130" customFormat="1"/>
    <row r="48131" customFormat="1"/>
    <row r="48132" customFormat="1"/>
    <row r="48133" customFormat="1"/>
    <row r="48134" customFormat="1"/>
    <row r="48135" customFormat="1"/>
    <row r="48136" customFormat="1"/>
    <row r="48137" customFormat="1"/>
    <row r="48138" customFormat="1"/>
    <row r="48139" customFormat="1"/>
    <row r="48140" customFormat="1"/>
    <row r="48141" customFormat="1"/>
    <row r="48142" customFormat="1"/>
    <row r="48143" customFormat="1"/>
    <row r="48144" customFormat="1"/>
    <row r="48145" customFormat="1"/>
    <row r="48146" customFormat="1"/>
    <row r="48147" customFormat="1"/>
    <row r="48148" customFormat="1"/>
    <row r="48149" customFormat="1"/>
    <row r="48150" customFormat="1"/>
    <row r="48151" customFormat="1"/>
    <row r="48152" customFormat="1"/>
    <row r="48153" customFormat="1"/>
    <row r="48154" customFormat="1"/>
    <row r="48155" customFormat="1"/>
    <row r="48156" customFormat="1"/>
    <row r="48157" customFormat="1"/>
    <row r="48158" customFormat="1"/>
    <row r="48159" customFormat="1"/>
    <row r="48160" customFormat="1"/>
    <row r="48161" customFormat="1"/>
    <row r="48162" customFormat="1"/>
    <row r="48163" customFormat="1"/>
    <row r="48164" customFormat="1"/>
    <row r="48165" customFormat="1"/>
    <row r="48166" customFormat="1"/>
    <row r="48167" customFormat="1"/>
    <row r="48168" customFormat="1"/>
    <row r="48169" customFormat="1"/>
    <row r="48170" customFormat="1"/>
    <row r="48171" customFormat="1"/>
    <row r="48172" customFormat="1"/>
    <row r="48173" customFormat="1"/>
    <row r="48174" customFormat="1"/>
    <row r="48175" customFormat="1"/>
    <row r="48176" customFormat="1"/>
    <row r="48177" customFormat="1"/>
    <row r="48178" customFormat="1"/>
    <row r="48179" customFormat="1"/>
    <row r="48180" customFormat="1"/>
    <row r="48181" customFormat="1"/>
    <row r="48182" customFormat="1"/>
    <row r="48183" customFormat="1"/>
    <row r="48184" customFormat="1"/>
    <row r="48185" customFormat="1"/>
    <row r="48186" customFormat="1"/>
    <row r="48187" customFormat="1"/>
    <row r="48188" customFormat="1"/>
    <row r="48189" customFormat="1"/>
    <row r="48190" customFormat="1"/>
    <row r="48191" customFormat="1"/>
    <row r="48192" customFormat="1"/>
    <row r="48193" customFormat="1"/>
    <row r="48194" customFormat="1"/>
    <row r="48195" customFormat="1"/>
    <row r="48196" customFormat="1"/>
    <row r="48197" customFormat="1"/>
    <row r="48198" customFormat="1"/>
    <row r="48199" customFormat="1"/>
    <row r="48200" customFormat="1"/>
    <row r="48201" customFormat="1"/>
    <row r="48202" customFormat="1"/>
    <row r="48203" customFormat="1"/>
    <row r="48204" customFormat="1"/>
    <row r="48205" customFormat="1"/>
    <row r="48206" customFormat="1"/>
    <row r="48207" customFormat="1"/>
    <row r="48208" customFormat="1"/>
    <row r="48209" customFormat="1"/>
    <row r="48210" customFormat="1"/>
    <row r="48211" customFormat="1"/>
    <row r="48212" customFormat="1"/>
    <row r="48213" customFormat="1"/>
    <row r="48214" customFormat="1"/>
    <row r="48215" customFormat="1"/>
    <row r="48216" customFormat="1"/>
    <row r="48217" customFormat="1"/>
    <row r="48218" customFormat="1"/>
    <row r="48219" customFormat="1"/>
    <row r="48220" customFormat="1"/>
    <row r="48221" customFormat="1"/>
    <row r="48222" customFormat="1"/>
    <row r="48223" customFormat="1"/>
    <row r="48224" customFormat="1"/>
    <row r="48225" customFormat="1"/>
    <row r="48226" customFormat="1"/>
    <row r="48227" customFormat="1"/>
    <row r="48228" customFormat="1"/>
    <row r="48229" customFormat="1"/>
    <row r="48230" customFormat="1"/>
    <row r="48231" customFormat="1"/>
    <row r="48232" customFormat="1"/>
    <row r="48233" customFormat="1"/>
    <row r="48234" customFormat="1"/>
    <row r="48235" customFormat="1"/>
    <row r="48236" customFormat="1"/>
    <row r="48237" customFormat="1"/>
    <row r="48238" customFormat="1"/>
    <row r="48239" customFormat="1"/>
    <row r="48240" customFormat="1"/>
    <row r="48241" customFormat="1"/>
    <row r="48242" customFormat="1"/>
    <row r="48243" customFormat="1"/>
    <row r="48244" customFormat="1"/>
    <row r="48245" customFormat="1"/>
    <row r="48246" customFormat="1"/>
    <row r="48247" customFormat="1"/>
    <row r="48248" customFormat="1"/>
    <row r="48249" customFormat="1"/>
    <row r="48250" customFormat="1"/>
    <row r="48251" customFormat="1"/>
    <row r="48252" customFormat="1"/>
    <row r="48253" customFormat="1"/>
    <row r="48254" customFormat="1"/>
    <row r="48255" customFormat="1"/>
    <row r="48256" customFormat="1"/>
    <row r="48257" customFormat="1"/>
    <row r="48258" customFormat="1"/>
    <row r="48259" customFormat="1"/>
    <row r="48260" customFormat="1"/>
    <row r="48261" customFormat="1"/>
    <row r="48262" customFormat="1"/>
    <row r="48263" customFormat="1"/>
    <row r="48264" customFormat="1"/>
    <row r="48265" customFormat="1"/>
    <row r="48266" customFormat="1"/>
    <row r="48267" customFormat="1"/>
    <row r="48268" customFormat="1"/>
    <row r="48269" customFormat="1"/>
    <row r="48270" customFormat="1"/>
    <row r="48271" customFormat="1"/>
    <row r="48272" customFormat="1"/>
    <row r="48273" customFormat="1"/>
    <row r="48274" customFormat="1"/>
    <row r="48275" customFormat="1"/>
    <row r="48276" customFormat="1"/>
    <row r="48277" customFormat="1"/>
    <row r="48278" customFormat="1"/>
    <row r="48279" customFormat="1"/>
    <row r="48280" customFormat="1"/>
    <row r="48281" customFormat="1"/>
    <row r="48282" customFormat="1"/>
    <row r="48283" customFormat="1"/>
    <row r="48284" customFormat="1"/>
    <row r="48285" customFormat="1"/>
    <row r="48286" customFormat="1"/>
    <row r="48287" customFormat="1"/>
    <row r="48288" customFormat="1"/>
    <row r="48289" customFormat="1"/>
    <row r="48290" customFormat="1"/>
    <row r="48291" customFormat="1"/>
    <row r="48292" customFormat="1"/>
    <row r="48293" customFormat="1"/>
    <row r="48294" customFormat="1"/>
    <row r="48295" customFormat="1"/>
    <row r="48296" customFormat="1"/>
    <row r="48297" customFormat="1"/>
    <row r="48298" customFormat="1"/>
    <row r="48299" customFormat="1"/>
    <row r="48300" customFormat="1"/>
    <row r="48301" customFormat="1"/>
    <row r="48302" customFormat="1"/>
    <row r="48303" customFormat="1"/>
    <row r="48304" customFormat="1"/>
    <row r="48305" customFormat="1"/>
    <row r="48306" customFormat="1"/>
    <row r="48307" customFormat="1"/>
    <row r="48308" customFormat="1"/>
    <row r="48309" customFormat="1"/>
    <row r="48310" customFormat="1"/>
    <row r="48311" customFormat="1"/>
    <row r="48312" customFormat="1"/>
    <row r="48313" customFormat="1"/>
    <row r="48314" customFormat="1"/>
    <row r="48315" customFormat="1"/>
    <row r="48316" customFormat="1"/>
    <row r="48317" customFormat="1"/>
    <row r="48318" customFormat="1"/>
    <row r="48319" customFormat="1"/>
    <row r="48320" customFormat="1"/>
    <row r="48321" customFormat="1"/>
    <row r="48322" customFormat="1"/>
    <row r="48323" customFormat="1"/>
    <row r="48324" customFormat="1"/>
    <row r="48325" customFormat="1"/>
    <row r="48326" customFormat="1"/>
    <row r="48327" customFormat="1"/>
    <row r="48328" customFormat="1"/>
    <row r="48329" customFormat="1"/>
    <row r="48330" customFormat="1"/>
    <row r="48331" customFormat="1"/>
    <row r="48332" customFormat="1"/>
    <row r="48333" customFormat="1"/>
    <row r="48334" customFormat="1"/>
    <row r="48335" customFormat="1"/>
    <row r="48336" customFormat="1"/>
    <row r="48337" customFormat="1"/>
    <row r="48338" customFormat="1"/>
    <row r="48339" customFormat="1"/>
    <row r="48340" customFormat="1"/>
    <row r="48341" customFormat="1"/>
    <row r="48342" customFormat="1"/>
    <row r="48343" customFormat="1"/>
    <row r="48344" customFormat="1"/>
    <row r="48345" customFormat="1"/>
    <row r="48346" customFormat="1"/>
    <row r="48347" customFormat="1"/>
    <row r="48348" customFormat="1"/>
    <row r="48349" customFormat="1"/>
    <row r="48350" customFormat="1"/>
    <row r="48351" customFormat="1"/>
    <row r="48352" customFormat="1"/>
    <row r="48353" customFormat="1"/>
    <row r="48354" customFormat="1"/>
    <row r="48355" customFormat="1"/>
    <row r="48356" customFormat="1"/>
    <row r="48357" customFormat="1"/>
    <row r="48358" customFormat="1"/>
    <row r="48359" customFormat="1"/>
    <row r="48360" customFormat="1"/>
    <row r="48361" customFormat="1"/>
    <row r="48362" customFormat="1"/>
    <row r="48363" customFormat="1"/>
    <row r="48364" customFormat="1"/>
    <row r="48365" customFormat="1"/>
    <row r="48366" customFormat="1"/>
    <row r="48367" customFormat="1"/>
    <row r="48368" customFormat="1"/>
    <row r="48369" customFormat="1"/>
    <row r="48370" customFormat="1"/>
    <row r="48371" customFormat="1"/>
    <row r="48372" customFormat="1"/>
    <row r="48373" customFormat="1"/>
    <row r="48374" customFormat="1"/>
    <row r="48375" customFormat="1"/>
    <row r="48376" customFormat="1"/>
    <row r="48377" customFormat="1"/>
    <row r="48378" customFormat="1"/>
    <row r="48379" customFormat="1"/>
    <row r="48380" customFormat="1"/>
    <row r="48381" customFormat="1"/>
    <row r="48382" customFormat="1"/>
    <row r="48383" customFormat="1"/>
    <row r="48384" customFormat="1"/>
    <row r="48385" customFormat="1"/>
    <row r="48386" customFormat="1"/>
    <row r="48387" customFormat="1"/>
    <row r="48388" customFormat="1"/>
    <row r="48389" customFormat="1"/>
    <row r="48390" customFormat="1"/>
    <row r="48391" customFormat="1"/>
    <row r="48392" customFormat="1"/>
    <row r="48393" customFormat="1"/>
    <row r="48394" customFormat="1"/>
    <row r="48395" customFormat="1"/>
    <row r="48396" customFormat="1"/>
    <row r="48397" customFormat="1"/>
    <row r="48398" customFormat="1"/>
    <row r="48399" customFormat="1"/>
    <row r="48400" customFormat="1"/>
    <row r="48401" customFormat="1"/>
    <row r="48402" customFormat="1"/>
    <row r="48403" customFormat="1"/>
    <row r="48404" customFormat="1"/>
    <row r="48405" customFormat="1"/>
    <row r="48406" customFormat="1"/>
    <row r="48407" customFormat="1"/>
    <row r="48408" customFormat="1"/>
    <row r="48409" customFormat="1"/>
    <row r="48410" customFormat="1"/>
    <row r="48411" customFormat="1"/>
    <row r="48412" customFormat="1"/>
    <row r="48413" customFormat="1"/>
    <row r="48414" customFormat="1"/>
    <row r="48415" customFormat="1"/>
    <row r="48416" customFormat="1"/>
    <row r="48417" customFormat="1"/>
    <row r="48418" customFormat="1"/>
    <row r="48419" customFormat="1"/>
    <row r="48420" customFormat="1"/>
    <row r="48421" customFormat="1"/>
    <row r="48422" customFormat="1"/>
    <row r="48423" customFormat="1"/>
    <row r="48424" customFormat="1"/>
    <row r="48425" customFormat="1"/>
    <row r="48426" customFormat="1"/>
    <row r="48427" customFormat="1"/>
    <row r="48428" customFormat="1"/>
    <row r="48429" customFormat="1"/>
    <row r="48430" customFormat="1"/>
    <row r="48431" customFormat="1"/>
    <row r="48432" customFormat="1"/>
    <row r="48433" customFormat="1"/>
    <row r="48434" customFormat="1"/>
    <row r="48435" customFormat="1"/>
    <row r="48436" customFormat="1"/>
    <row r="48437" customFormat="1"/>
    <row r="48438" customFormat="1"/>
    <row r="48439" customFormat="1"/>
    <row r="48440" customFormat="1"/>
    <row r="48441" customFormat="1"/>
    <row r="48442" customFormat="1"/>
    <row r="48443" customFormat="1"/>
    <row r="48444" customFormat="1"/>
    <row r="48445" customFormat="1"/>
    <row r="48446" customFormat="1"/>
    <row r="48447" customFormat="1"/>
    <row r="48448" customFormat="1"/>
    <row r="48449" customFormat="1"/>
    <row r="48450" customFormat="1"/>
    <row r="48451" customFormat="1"/>
    <row r="48452" customFormat="1"/>
    <row r="48453" customFormat="1"/>
    <row r="48454" customFormat="1"/>
    <row r="48455" customFormat="1"/>
    <row r="48456" customFormat="1"/>
    <row r="48457" customFormat="1"/>
    <row r="48458" customFormat="1"/>
    <row r="48459" customFormat="1"/>
    <row r="48460" customFormat="1"/>
    <row r="48461" customFormat="1"/>
    <row r="48462" customFormat="1"/>
    <row r="48463" customFormat="1"/>
    <row r="48464" customFormat="1"/>
    <row r="48465" customFormat="1"/>
    <row r="48466" customFormat="1"/>
    <row r="48467" customFormat="1"/>
    <row r="48468" customFormat="1"/>
    <row r="48469" customFormat="1"/>
    <row r="48470" customFormat="1"/>
    <row r="48471" customFormat="1"/>
    <row r="48472" customFormat="1"/>
    <row r="48473" customFormat="1"/>
    <row r="48474" customFormat="1"/>
    <row r="48475" customFormat="1"/>
    <row r="48476" customFormat="1"/>
    <row r="48477" customFormat="1"/>
    <row r="48478" customFormat="1"/>
    <row r="48479" customFormat="1"/>
    <row r="48480" customFormat="1"/>
    <row r="48481" customFormat="1"/>
    <row r="48482" customFormat="1"/>
    <row r="48483" customFormat="1"/>
    <row r="48484" customFormat="1"/>
    <row r="48485" customFormat="1"/>
    <row r="48486" customFormat="1"/>
    <row r="48487" customFormat="1"/>
    <row r="48488" customFormat="1"/>
    <row r="48489" customFormat="1"/>
    <row r="48490" customFormat="1"/>
    <row r="48491" customFormat="1"/>
    <row r="48492" customFormat="1"/>
    <row r="48493" customFormat="1"/>
    <row r="48494" customFormat="1"/>
    <row r="48495" customFormat="1"/>
    <row r="48496" customFormat="1"/>
    <row r="48497" customFormat="1"/>
    <row r="48498" customFormat="1"/>
    <row r="48499" customFormat="1"/>
    <row r="48500" customFormat="1"/>
    <row r="48501" customFormat="1"/>
    <row r="48502" customFormat="1"/>
    <row r="48503" customFormat="1"/>
    <row r="48504" customFormat="1"/>
    <row r="48505" customFormat="1"/>
    <row r="48506" customFormat="1"/>
    <row r="48507" customFormat="1"/>
    <row r="48508" customFormat="1"/>
    <row r="48509" customFormat="1"/>
    <row r="48510" customFormat="1"/>
    <row r="48511" customFormat="1"/>
    <row r="48512" customFormat="1"/>
    <row r="48513" customFormat="1"/>
    <row r="48514" customFormat="1"/>
    <row r="48515" customFormat="1"/>
    <row r="48516" customFormat="1"/>
    <row r="48517" customFormat="1"/>
    <row r="48518" customFormat="1"/>
    <row r="48519" customFormat="1"/>
    <row r="48520" customFormat="1"/>
    <row r="48521" customFormat="1"/>
    <row r="48522" customFormat="1"/>
    <row r="48523" customFormat="1"/>
    <row r="48524" customFormat="1"/>
    <row r="48525" customFormat="1"/>
    <row r="48526" customFormat="1"/>
    <row r="48527" customFormat="1"/>
    <row r="48528" customFormat="1"/>
    <row r="48529" customFormat="1"/>
    <row r="48530" customFormat="1"/>
    <row r="48531" customFormat="1"/>
    <row r="48532" customFormat="1"/>
    <row r="48533" customFormat="1"/>
    <row r="48534" customFormat="1"/>
    <row r="48535" customFormat="1"/>
    <row r="48536" customFormat="1"/>
    <row r="48537" customFormat="1"/>
    <row r="48538" customFormat="1"/>
    <row r="48539" customFormat="1"/>
    <row r="48540" customFormat="1"/>
    <row r="48541" customFormat="1"/>
    <row r="48542" customFormat="1"/>
    <row r="48543" customFormat="1"/>
    <row r="48544" customFormat="1"/>
    <row r="48545" customFormat="1"/>
    <row r="48546" customFormat="1"/>
    <row r="48547" customFormat="1"/>
    <row r="48548" customFormat="1"/>
    <row r="48549" customFormat="1"/>
    <row r="48550" customFormat="1"/>
    <row r="48551" customFormat="1"/>
    <row r="48552" customFormat="1"/>
    <row r="48553" customFormat="1"/>
    <row r="48554" customFormat="1"/>
    <row r="48555" customFormat="1"/>
    <row r="48556" customFormat="1"/>
    <row r="48557" customFormat="1"/>
    <row r="48558" customFormat="1"/>
    <row r="48559" customFormat="1"/>
    <row r="48560" customFormat="1"/>
    <row r="48561" customFormat="1"/>
    <row r="48562" customFormat="1"/>
    <row r="48563" customFormat="1"/>
    <row r="48564" customFormat="1"/>
    <row r="48565" customFormat="1"/>
    <row r="48566" customFormat="1"/>
    <row r="48567" customFormat="1"/>
    <row r="48568" customFormat="1"/>
    <row r="48569" customFormat="1"/>
    <row r="48570" customFormat="1"/>
    <row r="48571" customFormat="1"/>
    <row r="48572" customFormat="1"/>
    <row r="48573" customFormat="1"/>
    <row r="48574" customFormat="1"/>
    <row r="48575" customFormat="1"/>
    <row r="48576" customFormat="1"/>
    <row r="48577" customFormat="1"/>
    <row r="48578" customFormat="1"/>
    <row r="48579" customFormat="1"/>
    <row r="48580" customFormat="1"/>
    <row r="48581" customFormat="1"/>
    <row r="48582" customFormat="1"/>
    <row r="48583" customFormat="1"/>
    <row r="48584" customFormat="1"/>
    <row r="48585" customFormat="1"/>
    <row r="48586" customFormat="1"/>
    <row r="48587" customFormat="1"/>
    <row r="48588" customFormat="1"/>
    <row r="48589" customFormat="1"/>
    <row r="48590" customFormat="1"/>
    <row r="48591" customFormat="1"/>
    <row r="48592" customFormat="1"/>
    <row r="48593" customFormat="1"/>
    <row r="48594" customFormat="1"/>
    <row r="48595" customFormat="1"/>
    <row r="48596" customFormat="1"/>
    <row r="48597" customFormat="1"/>
    <row r="48598" customFormat="1"/>
    <row r="48599" customFormat="1"/>
    <row r="48600" customFormat="1"/>
    <row r="48601" customFormat="1"/>
    <row r="48602" customFormat="1"/>
    <row r="48603" customFormat="1"/>
    <row r="48604" customFormat="1"/>
    <row r="48605" customFormat="1"/>
    <row r="48606" customFormat="1"/>
    <row r="48607" customFormat="1"/>
    <row r="48608" customFormat="1"/>
    <row r="48609" customFormat="1"/>
    <row r="48610" customFormat="1"/>
    <row r="48611" customFormat="1"/>
    <row r="48612" customFormat="1"/>
    <row r="48613" customFormat="1"/>
    <row r="48614" customFormat="1"/>
    <row r="48615" customFormat="1"/>
    <row r="48616" customFormat="1"/>
    <row r="48617" customFormat="1"/>
    <row r="48618" customFormat="1"/>
    <row r="48619" customFormat="1"/>
    <row r="48620" customFormat="1"/>
    <row r="48621" customFormat="1"/>
    <row r="48622" customFormat="1"/>
    <row r="48623" customFormat="1"/>
    <row r="48624" customFormat="1"/>
    <row r="48625" customFormat="1"/>
    <row r="48626" customFormat="1"/>
    <row r="48627" customFormat="1"/>
    <row r="48628" customFormat="1"/>
    <row r="48629" customFormat="1"/>
    <row r="48630" customFormat="1"/>
    <row r="48631" customFormat="1"/>
    <row r="48632" customFormat="1"/>
    <row r="48633" customFormat="1"/>
    <row r="48634" customFormat="1"/>
    <row r="48635" customFormat="1"/>
    <row r="48636" customFormat="1"/>
    <row r="48637" customFormat="1"/>
    <row r="48638" customFormat="1"/>
    <row r="48639" customFormat="1"/>
    <row r="48640" customFormat="1"/>
    <row r="48641" customFormat="1"/>
    <row r="48642" customFormat="1"/>
    <row r="48643" customFormat="1"/>
    <row r="48644" customFormat="1"/>
    <row r="48645" customFormat="1"/>
    <row r="48646" customFormat="1"/>
    <row r="48647" customFormat="1"/>
    <row r="48648" customFormat="1"/>
    <row r="48649" customFormat="1"/>
    <row r="48650" customFormat="1"/>
    <row r="48651" customFormat="1"/>
    <row r="48652" customFormat="1"/>
    <row r="48653" customFormat="1"/>
    <row r="48654" customFormat="1"/>
    <row r="48655" customFormat="1"/>
    <row r="48656" customFormat="1"/>
    <row r="48657" customFormat="1"/>
    <row r="48658" customFormat="1"/>
    <row r="48659" customFormat="1"/>
    <row r="48660" customFormat="1"/>
    <row r="48661" customFormat="1"/>
    <row r="48662" customFormat="1"/>
    <row r="48663" customFormat="1"/>
    <row r="48664" customFormat="1"/>
    <row r="48665" customFormat="1"/>
    <row r="48666" customFormat="1"/>
    <row r="48667" customFormat="1"/>
    <row r="48668" customFormat="1"/>
    <row r="48669" customFormat="1"/>
    <row r="48670" customFormat="1"/>
    <row r="48671" customFormat="1"/>
    <row r="48672" customFormat="1"/>
    <row r="48673" customFormat="1"/>
    <row r="48674" customFormat="1"/>
    <row r="48675" customFormat="1"/>
    <row r="48676" customFormat="1"/>
    <row r="48677" customFormat="1"/>
    <row r="48678" customFormat="1"/>
    <row r="48679" customFormat="1"/>
    <row r="48680" customFormat="1"/>
    <row r="48681" customFormat="1"/>
    <row r="48682" customFormat="1"/>
    <row r="48683" customFormat="1"/>
    <row r="48684" customFormat="1"/>
    <row r="48685" customFormat="1"/>
    <row r="48686" customFormat="1"/>
    <row r="48687" customFormat="1"/>
    <row r="48688" customFormat="1"/>
    <row r="48689" customFormat="1"/>
    <row r="48690" customFormat="1"/>
    <row r="48691" customFormat="1"/>
    <row r="48692" customFormat="1"/>
    <row r="48693" customFormat="1"/>
    <row r="48694" customFormat="1"/>
    <row r="48695" customFormat="1"/>
    <row r="48696" customFormat="1"/>
    <row r="48697" customFormat="1"/>
    <row r="48698" customFormat="1"/>
    <row r="48699" customFormat="1"/>
    <row r="48700" customFormat="1"/>
    <row r="48701" customFormat="1"/>
    <row r="48702" customFormat="1"/>
    <row r="48703" customFormat="1"/>
    <row r="48704" customFormat="1"/>
    <row r="48705" customFormat="1"/>
    <row r="48706" customFormat="1"/>
    <row r="48707" customFormat="1"/>
    <row r="48708" customFormat="1"/>
    <row r="48709" customFormat="1"/>
    <row r="48710" customFormat="1"/>
    <row r="48711" customFormat="1"/>
    <row r="48712" customFormat="1"/>
    <row r="48713" customFormat="1"/>
    <row r="48714" customFormat="1"/>
    <row r="48715" customFormat="1"/>
    <row r="48716" customFormat="1"/>
    <row r="48717" customFormat="1"/>
    <row r="48718" customFormat="1"/>
    <row r="48719" customFormat="1"/>
    <row r="48720" customFormat="1"/>
    <row r="48721" customFormat="1"/>
    <row r="48722" customFormat="1"/>
    <row r="48723" customFormat="1"/>
    <row r="48724" customFormat="1"/>
    <row r="48725" customFormat="1"/>
    <row r="48726" customFormat="1"/>
    <row r="48727" customFormat="1"/>
    <row r="48728" customFormat="1"/>
    <row r="48729" customFormat="1"/>
    <row r="48730" customFormat="1"/>
    <row r="48731" customFormat="1"/>
    <row r="48732" customFormat="1"/>
    <row r="48733" customFormat="1"/>
    <row r="48734" customFormat="1"/>
    <row r="48735" customFormat="1"/>
    <row r="48736" customFormat="1"/>
    <row r="48737" customFormat="1"/>
    <row r="48738" customFormat="1"/>
    <row r="48739" customFormat="1"/>
    <row r="48740" customFormat="1"/>
    <row r="48741" customFormat="1"/>
    <row r="48742" customFormat="1"/>
    <row r="48743" customFormat="1"/>
    <row r="48744" customFormat="1"/>
    <row r="48745" customFormat="1"/>
    <row r="48746" customFormat="1"/>
    <row r="48747" customFormat="1"/>
    <row r="48748" customFormat="1"/>
    <row r="48749" customFormat="1"/>
    <row r="48750" customFormat="1"/>
    <row r="48751" customFormat="1"/>
    <row r="48752" customFormat="1"/>
    <row r="48753" customFormat="1"/>
    <row r="48754" customFormat="1"/>
    <row r="48755" customFormat="1"/>
    <row r="48756" customFormat="1"/>
    <row r="48757" customFormat="1"/>
    <row r="48758" customFormat="1"/>
    <row r="48759" customFormat="1"/>
    <row r="48760" customFormat="1"/>
    <row r="48761" customFormat="1"/>
    <row r="48762" customFormat="1"/>
    <row r="48763" customFormat="1"/>
    <row r="48764" customFormat="1"/>
    <row r="48765" customFormat="1"/>
    <row r="48766" customFormat="1"/>
    <row r="48767" customFormat="1"/>
    <row r="48768" customFormat="1"/>
    <row r="48769" customFormat="1"/>
    <row r="48770" customFormat="1"/>
    <row r="48771" customFormat="1"/>
    <row r="48772" customFormat="1"/>
    <row r="48773" customFormat="1"/>
    <row r="48774" customFormat="1"/>
    <row r="48775" customFormat="1"/>
    <row r="48776" customFormat="1"/>
    <row r="48777" customFormat="1"/>
    <row r="48778" customFormat="1"/>
    <row r="48779" customFormat="1"/>
    <row r="48780" customFormat="1"/>
    <row r="48781" customFormat="1"/>
    <row r="48782" customFormat="1"/>
    <row r="48783" customFormat="1"/>
    <row r="48784" customFormat="1"/>
    <row r="48785" customFormat="1"/>
    <row r="48786" customFormat="1"/>
    <row r="48787" customFormat="1"/>
    <row r="48788" customFormat="1"/>
    <row r="48789" customFormat="1"/>
    <row r="48790" customFormat="1"/>
    <row r="48791" customFormat="1"/>
    <row r="48792" customFormat="1"/>
    <row r="48793" customFormat="1"/>
    <row r="48794" customFormat="1"/>
    <row r="48795" customFormat="1"/>
    <row r="48796" customFormat="1"/>
    <row r="48797" customFormat="1"/>
    <row r="48798" customFormat="1"/>
    <row r="48799" customFormat="1"/>
    <row r="48800" customFormat="1"/>
    <row r="48801" customFormat="1"/>
    <row r="48802" customFormat="1"/>
    <row r="48803" customFormat="1"/>
    <row r="48804" customFormat="1"/>
    <row r="48805" customFormat="1"/>
    <row r="48806" customFormat="1"/>
    <row r="48807" customFormat="1"/>
    <row r="48808" customFormat="1"/>
    <row r="48809" customFormat="1"/>
    <row r="48810" customFormat="1"/>
    <row r="48811" customFormat="1"/>
    <row r="48812" customFormat="1"/>
    <row r="48813" customFormat="1"/>
    <row r="48814" customFormat="1"/>
    <row r="48815" customFormat="1"/>
    <row r="48816" customFormat="1"/>
    <row r="48817" customFormat="1"/>
    <row r="48818" customFormat="1"/>
    <row r="48819" customFormat="1"/>
    <row r="48820" customFormat="1"/>
    <row r="48821" customFormat="1"/>
    <row r="48822" customFormat="1"/>
    <row r="48823" customFormat="1"/>
    <row r="48824" customFormat="1"/>
    <row r="48825" customFormat="1"/>
    <row r="48826" customFormat="1"/>
    <row r="48827" customFormat="1"/>
    <row r="48828" customFormat="1"/>
    <row r="48829" customFormat="1"/>
    <row r="48830" customFormat="1"/>
    <row r="48831" customFormat="1"/>
    <row r="48832" customFormat="1"/>
    <row r="48833" customFormat="1"/>
    <row r="48834" customFormat="1"/>
    <row r="48835" customFormat="1"/>
    <row r="48836" customFormat="1"/>
    <row r="48837" customFormat="1"/>
    <row r="48838" customFormat="1"/>
    <row r="48839" customFormat="1"/>
    <row r="48840" customFormat="1"/>
    <row r="48841" customFormat="1"/>
    <row r="48842" customFormat="1"/>
    <row r="48843" customFormat="1"/>
    <row r="48844" customFormat="1"/>
    <row r="48845" customFormat="1"/>
    <row r="48846" customFormat="1"/>
    <row r="48847" customFormat="1"/>
    <row r="48848" customFormat="1"/>
    <row r="48849" customFormat="1"/>
    <row r="48850" customFormat="1"/>
    <row r="48851" customFormat="1"/>
    <row r="48852" customFormat="1"/>
    <row r="48853" customFormat="1"/>
    <row r="48854" customFormat="1"/>
    <row r="48855" customFormat="1"/>
    <row r="48856" customFormat="1"/>
    <row r="48857" customFormat="1"/>
    <row r="48858" customFormat="1"/>
    <row r="48859" customFormat="1"/>
    <row r="48860" customFormat="1"/>
    <row r="48861" customFormat="1"/>
    <row r="48862" customFormat="1"/>
    <row r="48863" customFormat="1"/>
    <row r="48864" customFormat="1"/>
    <row r="48865" customFormat="1"/>
    <row r="48866" customFormat="1"/>
    <row r="48867" customFormat="1"/>
    <row r="48868" customFormat="1"/>
    <row r="48869" customFormat="1"/>
    <row r="48870" customFormat="1"/>
    <row r="48871" customFormat="1"/>
    <row r="48872" customFormat="1"/>
    <row r="48873" customFormat="1"/>
    <row r="48874" customFormat="1"/>
    <row r="48875" customFormat="1"/>
    <row r="48876" customFormat="1"/>
    <row r="48877" customFormat="1"/>
    <row r="48878" customFormat="1"/>
    <row r="48879" customFormat="1"/>
    <row r="48880" customFormat="1"/>
    <row r="48881" customFormat="1"/>
    <row r="48882" customFormat="1"/>
    <row r="48883" customFormat="1"/>
    <row r="48884" customFormat="1"/>
    <row r="48885" customFormat="1"/>
    <row r="48886" customFormat="1"/>
    <row r="48887" customFormat="1"/>
    <row r="48888" customFormat="1"/>
    <row r="48889" customFormat="1"/>
    <row r="48890" customFormat="1"/>
    <row r="48891" customFormat="1"/>
    <row r="48892" customFormat="1"/>
    <row r="48893" customFormat="1"/>
    <row r="48894" customFormat="1"/>
    <row r="48895" customFormat="1"/>
    <row r="48896" customFormat="1"/>
    <row r="48897" customFormat="1"/>
    <row r="48898" customFormat="1"/>
    <row r="48899" customFormat="1"/>
    <row r="48900" customFormat="1"/>
    <row r="48901" customFormat="1"/>
    <row r="48902" customFormat="1"/>
    <row r="48903" customFormat="1"/>
    <row r="48904" customFormat="1"/>
    <row r="48905" customFormat="1"/>
    <row r="48906" customFormat="1"/>
    <row r="48907" customFormat="1"/>
    <row r="48908" customFormat="1"/>
    <row r="48909" customFormat="1"/>
    <row r="48910" customFormat="1"/>
    <row r="48911" customFormat="1"/>
    <row r="48912" customFormat="1"/>
    <row r="48913" customFormat="1"/>
    <row r="48914" customFormat="1"/>
    <row r="48915" customFormat="1"/>
    <row r="48916" customFormat="1"/>
    <row r="48917" customFormat="1"/>
    <row r="48918" customFormat="1"/>
    <row r="48919" customFormat="1"/>
    <row r="48920" customFormat="1"/>
    <row r="48921" customFormat="1"/>
    <row r="48922" customFormat="1"/>
    <row r="48923" customFormat="1"/>
    <row r="48924" customFormat="1"/>
    <row r="48925" customFormat="1"/>
    <row r="48926" customFormat="1"/>
    <row r="48927" customFormat="1"/>
    <row r="48928" customFormat="1"/>
    <row r="48929" customFormat="1"/>
    <row r="48930" customFormat="1"/>
    <row r="48931" customFormat="1"/>
    <row r="48932" customFormat="1"/>
    <row r="48933" customFormat="1"/>
    <row r="48934" customFormat="1"/>
    <row r="48935" customFormat="1"/>
    <row r="48936" customFormat="1"/>
    <row r="48937" customFormat="1"/>
    <row r="48938" customFormat="1"/>
    <row r="48939" customFormat="1"/>
    <row r="48940" customFormat="1"/>
    <row r="48941" customFormat="1"/>
    <row r="48942" customFormat="1"/>
    <row r="48943" customFormat="1"/>
    <row r="48944" customFormat="1"/>
    <row r="48945" customFormat="1"/>
    <row r="48946" customFormat="1"/>
    <row r="48947" customFormat="1"/>
    <row r="48948" customFormat="1"/>
    <row r="48949" customFormat="1"/>
    <row r="48950" customFormat="1"/>
    <row r="48951" customFormat="1"/>
    <row r="48952" customFormat="1"/>
    <row r="48953" customFormat="1"/>
    <row r="48954" customFormat="1"/>
    <row r="48955" customFormat="1"/>
    <row r="48956" customFormat="1"/>
    <row r="48957" customFormat="1"/>
    <row r="48958" customFormat="1"/>
    <row r="48959" customFormat="1"/>
    <row r="48960" customFormat="1"/>
    <row r="48961" customFormat="1"/>
    <row r="48962" customFormat="1"/>
    <row r="48963" customFormat="1"/>
    <row r="48964" customFormat="1"/>
    <row r="48965" customFormat="1"/>
    <row r="48966" customFormat="1"/>
    <row r="48967" customFormat="1"/>
    <row r="48968" customFormat="1"/>
    <row r="48969" customFormat="1"/>
    <row r="48970" customFormat="1"/>
    <row r="48971" customFormat="1"/>
    <row r="48972" customFormat="1"/>
    <row r="48973" customFormat="1"/>
    <row r="48974" customFormat="1"/>
    <row r="48975" customFormat="1"/>
    <row r="48976" customFormat="1"/>
    <row r="48977" customFormat="1"/>
    <row r="48978" customFormat="1"/>
    <row r="48979" customFormat="1"/>
    <row r="48980" customFormat="1"/>
    <row r="48981" customFormat="1"/>
    <row r="48982" customFormat="1"/>
    <row r="48983" customFormat="1"/>
    <row r="48984" customFormat="1"/>
    <row r="48985" customFormat="1"/>
    <row r="48986" customFormat="1"/>
    <row r="48987" customFormat="1"/>
    <row r="48988" customFormat="1"/>
    <row r="48989" customFormat="1"/>
    <row r="48990" customFormat="1"/>
    <row r="48991" customFormat="1"/>
    <row r="48992" customFormat="1"/>
    <row r="48993" customFormat="1"/>
    <row r="48994" customFormat="1"/>
    <row r="48995" customFormat="1"/>
    <row r="48996" customFormat="1"/>
    <row r="48997" customFormat="1"/>
    <row r="48998" customFormat="1"/>
    <row r="48999" customFormat="1"/>
    <row r="49000" customFormat="1"/>
    <row r="49001" customFormat="1"/>
    <row r="49002" customFormat="1"/>
    <row r="49003" customFormat="1"/>
    <row r="49004" customFormat="1"/>
    <row r="49005" customFormat="1"/>
    <row r="49006" customFormat="1"/>
    <row r="49007" customFormat="1"/>
    <row r="49008" customFormat="1"/>
    <row r="49009" customFormat="1"/>
    <row r="49010" customFormat="1"/>
    <row r="49011" customFormat="1"/>
    <row r="49012" customFormat="1"/>
    <row r="49013" customFormat="1"/>
    <row r="49014" customFormat="1"/>
    <row r="49015" customFormat="1"/>
    <row r="49016" customFormat="1"/>
    <row r="49017" customFormat="1"/>
    <row r="49018" customFormat="1"/>
    <row r="49019" customFormat="1"/>
    <row r="49020" customFormat="1"/>
    <row r="49021" customFormat="1"/>
    <row r="49022" customFormat="1"/>
    <row r="49023" customFormat="1"/>
    <row r="49024" customFormat="1"/>
    <row r="49025" customFormat="1"/>
    <row r="49026" customFormat="1"/>
    <row r="49027" customFormat="1"/>
    <row r="49028" customFormat="1"/>
    <row r="49029" customFormat="1"/>
    <row r="49030" customFormat="1"/>
    <row r="49031" customFormat="1"/>
    <row r="49032" customFormat="1"/>
    <row r="49033" customFormat="1"/>
    <row r="49034" customFormat="1"/>
    <row r="49035" customFormat="1"/>
    <row r="49036" customFormat="1"/>
    <row r="49037" customFormat="1"/>
    <row r="49038" customFormat="1"/>
    <row r="49039" customFormat="1"/>
    <row r="49040" customFormat="1"/>
    <row r="49041" customFormat="1"/>
    <row r="49042" customFormat="1"/>
    <row r="49043" customFormat="1"/>
    <row r="49044" customFormat="1"/>
    <row r="49045" customFormat="1"/>
    <row r="49046" customFormat="1"/>
    <row r="49047" customFormat="1"/>
    <row r="49048" customFormat="1"/>
    <row r="49049" customFormat="1"/>
    <row r="49050" customFormat="1"/>
    <row r="49051" customFormat="1"/>
    <row r="49052" customFormat="1"/>
    <row r="49053" customFormat="1"/>
    <row r="49054" customFormat="1"/>
    <row r="49055" customFormat="1"/>
    <row r="49056" customFormat="1"/>
    <row r="49057" customFormat="1"/>
    <row r="49058" customFormat="1"/>
    <row r="49059" customFormat="1"/>
    <row r="49060" customFormat="1"/>
    <row r="49061" customFormat="1"/>
    <row r="49062" customFormat="1"/>
    <row r="49063" customFormat="1"/>
    <row r="49064" customFormat="1"/>
    <row r="49065" customFormat="1"/>
    <row r="49066" customFormat="1"/>
    <row r="49067" customFormat="1"/>
    <row r="49068" customFormat="1"/>
    <row r="49069" customFormat="1"/>
    <row r="49070" customFormat="1"/>
    <row r="49071" customFormat="1"/>
    <row r="49072" customFormat="1"/>
    <row r="49073" customFormat="1"/>
    <row r="49074" customFormat="1"/>
    <row r="49075" customFormat="1"/>
    <row r="49076" customFormat="1"/>
    <row r="49077" customFormat="1"/>
    <row r="49078" customFormat="1"/>
    <row r="49079" customFormat="1"/>
    <row r="49080" customFormat="1"/>
    <row r="49081" customFormat="1"/>
    <row r="49082" customFormat="1"/>
    <row r="49083" customFormat="1"/>
    <row r="49084" customFormat="1"/>
    <row r="49085" customFormat="1"/>
    <row r="49086" customFormat="1"/>
    <row r="49087" customFormat="1"/>
    <row r="49088" customFormat="1"/>
    <row r="49089" customFormat="1"/>
    <row r="49090" customFormat="1"/>
    <row r="49091" customFormat="1"/>
    <row r="49092" customFormat="1"/>
    <row r="49093" customFormat="1"/>
    <row r="49094" customFormat="1"/>
    <row r="49095" customFormat="1"/>
    <row r="49096" customFormat="1"/>
    <row r="49097" customFormat="1"/>
    <row r="49098" customFormat="1"/>
    <row r="49099" customFormat="1"/>
    <row r="49100" customFormat="1"/>
    <row r="49101" customFormat="1"/>
    <row r="49102" customFormat="1"/>
    <row r="49103" customFormat="1"/>
    <row r="49104" customFormat="1"/>
    <row r="49105" customFormat="1"/>
    <row r="49106" customFormat="1"/>
    <row r="49107" customFormat="1"/>
    <row r="49108" customFormat="1"/>
    <row r="49109" customFormat="1"/>
    <row r="49110" customFormat="1"/>
    <row r="49111" customFormat="1"/>
    <row r="49112" customFormat="1"/>
    <row r="49113" customFormat="1"/>
    <row r="49114" customFormat="1"/>
    <row r="49115" customFormat="1"/>
    <row r="49116" customFormat="1"/>
    <row r="49117" customFormat="1"/>
    <row r="49118" customFormat="1"/>
    <row r="49119" customFormat="1"/>
    <row r="49120" customFormat="1"/>
    <row r="49121" customFormat="1"/>
    <row r="49122" customFormat="1"/>
    <row r="49123" customFormat="1"/>
    <row r="49124" customFormat="1"/>
    <row r="49125" customFormat="1"/>
    <row r="49126" customFormat="1"/>
    <row r="49127" customFormat="1"/>
    <row r="49128" customFormat="1"/>
    <row r="49129" customFormat="1"/>
    <row r="49130" customFormat="1"/>
    <row r="49131" customFormat="1"/>
    <row r="49132" customFormat="1"/>
    <row r="49133" customFormat="1"/>
    <row r="49134" customFormat="1"/>
    <row r="49135" customFormat="1"/>
    <row r="49136" customFormat="1"/>
    <row r="49137" customFormat="1"/>
    <row r="49138" customFormat="1"/>
    <row r="49139" customFormat="1"/>
    <row r="49140" customFormat="1"/>
    <row r="49141" customFormat="1"/>
    <row r="49142" customFormat="1"/>
    <row r="49143" customFormat="1"/>
    <row r="49144" customFormat="1"/>
    <row r="49145" customFormat="1"/>
    <row r="49146" customFormat="1"/>
    <row r="49147" customFormat="1"/>
    <row r="49148" customFormat="1"/>
    <row r="49149" customFormat="1"/>
    <row r="49150" customFormat="1"/>
    <row r="49151" customFormat="1"/>
    <row r="49152" customFormat="1"/>
    <row r="49153" customFormat="1"/>
    <row r="49154" customFormat="1"/>
    <row r="49155" customFormat="1"/>
    <row r="49156" customFormat="1"/>
    <row r="49157" customFormat="1"/>
    <row r="49158" customFormat="1"/>
    <row r="49159" customFormat="1"/>
    <row r="49160" customFormat="1"/>
    <row r="49161" customFormat="1"/>
    <row r="49162" customFormat="1"/>
    <row r="49163" customFormat="1"/>
    <row r="49164" customFormat="1"/>
    <row r="49165" customFormat="1"/>
    <row r="49166" customFormat="1"/>
    <row r="49167" customFormat="1"/>
    <row r="49168" customFormat="1"/>
    <row r="49169" customFormat="1"/>
    <row r="49170" customFormat="1"/>
    <row r="49171" customFormat="1"/>
    <row r="49172" customFormat="1"/>
    <row r="49173" customFormat="1"/>
    <row r="49174" customFormat="1"/>
    <row r="49175" customFormat="1"/>
    <row r="49176" customFormat="1"/>
    <row r="49177" customFormat="1"/>
    <row r="49178" customFormat="1"/>
    <row r="49179" customFormat="1"/>
    <row r="49180" customFormat="1"/>
    <row r="49181" customFormat="1"/>
    <row r="49182" customFormat="1"/>
    <row r="49183" customFormat="1"/>
    <row r="49184" customFormat="1"/>
    <row r="49185" customFormat="1"/>
    <row r="49186" customFormat="1"/>
    <row r="49187" customFormat="1"/>
    <row r="49188" customFormat="1"/>
    <row r="49189" customFormat="1"/>
    <row r="49190" customFormat="1"/>
    <row r="49191" customFormat="1"/>
    <row r="49192" customFormat="1"/>
    <row r="49193" customFormat="1"/>
    <row r="49194" customFormat="1"/>
    <row r="49195" customFormat="1"/>
    <row r="49196" customFormat="1"/>
    <row r="49197" customFormat="1"/>
    <row r="49198" customFormat="1"/>
    <row r="49199" customFormat="1"/>
    <row r="49200" customFormat="1"/>
    <row r="49201" customFormat="1"/>
    <row r="49202" customFormat="1"/>
    <row r="49203" customFormat="1"/>
    <row r="49204" customFormat="1"/>
    <row r="49205" customFormat="1"/>
    <row r="49206" customFormat="1"/>
    <row r="49207" customFormat="1"/>
    <row r="49208" customFormat="1"/>
    <row r="49209" customFormat="1"/>
    <row r="49210" customFormat="1"/>
    <row r="49211" customFormat="1"/>
    <row r="49212" customFormat="1"/>
    <row r="49213" customFormat="1"/>
    <row r="49214" customFormat="1"/>
    <row r="49215" customFormat="1"/>
    <row r="49216" customFormat="1"/>
    <row r="49217" customFormat="1"/>
    <row r="49218" customFormat="1"/>
    <row r="49219" customFormat="1"/>
    <row r="49220" customFormat="1"/>
    <row r="49221" customFormat="1"/>
    <row r="49222" customFormat="1"/>
    <row r="49223" customFormat="1"/>
    <row r="49224" customFormat="1"/>
    <row r="49225" customFormat="1"/>
    <row r="49226" customFormat="1"/>
    <row r="49227" customFormat="1"/>
    <row r="49228" customFormat="1"/>
    <row r="49229" customFormat="1"/>
    <row r="49230" customFormat="1"/>
    <row r="49231" customFormat="1"/>
    <row r="49232" customFormat="1"/>
    <row r="49233" customFormat="1"/>
    <row r="49234" customFormat="1"/>
    <row r="49235" customFormat="1"/>
    <row r="49236" customFormat="1"/>
    <row r="49237" customFormat="1"/>
    <row r="49238" customFormat="1"/>
    <row r="49239" customFormat="1"/>
    <row r="49240" customFormat="1"/>
    <row r="49241" customFormat="1"/>
    <row r="49242" customFormat="1"/>
    <row r="49243" customFormat="1"/>
    <row r="49244" customFormat="1"/>
    <row r="49245" customFormat="1"/>
    <row r="49246" customFormat="1"/>
    <row r="49247" customFormat="1"/>
    <row r="49248" customFormat="1"/>
    <row r="49249" customFormat="1"/>
    <row r="49250" customFormat="1"/>
    <row r="49251" customFormat="1"/>
    <row r="49252" customFormat="1"/>
    <row r="49253" customFormat="1"/>
    <row r="49254" customFormat="1"/>
    <row r="49255" customFormat="1"/>
    <row r="49256" customFormat="1"/>
    <row r="49257" customFormat="1"/>
    <row r="49258" customFormat="1"/>
    <row r="49259" customFormat="1"/>
    <row r="49260" customFormat="1"/>
    <row r="49261" customFormat="1"/>
    <row r="49262" customFormat="1"/>
    <row r="49263" customFormat="1"/>
    <row r="49264" customFormat="1"/>
    <row r="49265" customFormat="1"/>
    <row r="49266" customFormat="1"/>
    <row r="49267" customFormat="1"/>
    <row r="49268" customFormat="1"/>
    <row r="49269" customFormat="1"/>
    <row r="49270" customFormat="1"/>
    <row r="49271" customFormat="1"/>
    <row r="49272" customFormat="1"/>
    <row r="49273" customFormat="1"/>
    <row r="49274" customFormat="1"/>
    <row r="49275" customFormat="1"/>
    <row r="49276" customFormat="1"/>
    <row r="49277" customFormat="1"/>
    <row r="49278" customFormat="1"/>
    <row r="49279" customFormat="1"/>
    <row r="49280" customFormat="1"/>
    <row r="49281" customFormat="1"/>
    <row r="49282" customFormat="1"/>
    <row r="49283" customFormat="1"/>
    <row r="49284" customFormat="1"/>
    <row r="49285" customFormat="1"/>
    <row r="49286" customFormat="1"/>
    <row r="49287" customFormat="1"/>
    <row r="49288" customFormat="1"/>
    <row r="49289" customFormat="1"/>
    <row r="49290" customFormat="1"/>
    <row r="49291" customFormat="1"/>
    <row r="49292" customFormat="1"/>
    <row r="49293" customFormat="1"/>
    <row r="49294" customFormat="1"/>
    <row r="49295" customFormat="1"/>
    <row r="49296" customFormat="1"/>
    <row r="49297" customFormat="1"/>
    <row r="49298" customFormat="1"/>
    <row r="49299" customFormat="1"/>
    <row r="49300" customFormat="1"/>
    <row r="49301" customFormat="1"/>
    <row r="49302" customFormat="1"/>
    <row r="49303" customFormat="1"/>
    <row r="49304" customFormat="1"/>
    <row r="49305" customFormat="1"/>
    <row r="49306" customFormat="1"/>
    <row r="49307" customFormat="1"/>
    <row r="49308" customFormat="1"/>
    <row r="49309" customFormat="1"/>
    <row r="49310" customFormat="1"/>
    <row r="49311" customFormat="1"/>
    <row r="49312" customFormat="1"/>
    <row r="49313" customFormat="1"/>
    <row r="49314" customFormat="1"/>
    <row r="49315" customFormat="1"/>
    <row r="49316" customFormat="1"/>
    <row r="49317" customFormat="1"/>
    <row r="49318" customFormat="1"/>
    <row r="49319" customFormat="1"/>
    <row r="49320" customFormat="1"/>
    <row r="49321" customFormat="1"/>
    <row r="49322" customFormat="1"/>
    <row r="49323" customFormat="1"/>
    <row r="49324" customFormat="1"/>
    <row r="49325" customFormat="1"/>
    <row r="49326" customFormat="1"/>
    <row r="49327" customFormat="1"/>
    <row r="49328" customFormat="1"/>
    <row r="49329" customFormat="1"/>
    <row r="49330" customFormat="1"/>
    <row r="49331" customFormat="1"/>
    <row r="49332" customFormat="1"/>
    <row r="49333" customFormat="1"/>
    <row r="49334" customFormat="1"/>
    <row r="49335" customFormat="1"/>
    <row r="49336" customFormat="1"/>
    <row r="49337" customFormat="1"/>
    <row r="49338" customFormat="1"/>
    <row r="49339" customFormat="1"/>
    <row r="49340" customFormat="1"/>
    <row r="49341" customFormat="1"/>
    <row r="49342" customFormat="1"/>
    <row r="49343" customFormat="1"/>
    <row r="49344" customFormat="1"/>
    <row r="49345" customFormat="1"/>
    <row r="49346" customFormat="1"/>
    <row r="49347" customFormat="1"/>
    <row r="49348" customFormat="1"/>
    <row r="49349" customFormat="1"/>
    <row r="49350" customFormat="1"/>
    <row r="49351" customFormat="1"/>
    <row r="49352" customFormat="1"/>
    <row r="49353" customFormat="1"/>
    <row r="49354" customFormat="1"/>
    <row r="49355" customFormat="1"/>
    <row r="49356" customFormat="1"/>
    <row r="49357" customFormat="1"/>
    <row r="49358" customFormat="1"/>
    <row r="49359" customFormat="1"/>
    <row r="49360" customFormat="1"/>
    <row r="49361" customFormat="1"/>
    <row r="49362" customFormat="1"/>
    <row r="49363" customFormat="1"/>
    <row r="49364" customFormat="1"/>
    <row r="49365" customFormat="1"/>
    <row r="49366" customFormat="1"/>
    <row r="49367" customFormat="1"/>
    <row r="49368" customFormat="1"/>
    <row r="49369" customFormat="1"/>
    <row r="49370" customFormat="1"/>
    <row r="49371" customFormat="1"/>
    <row r="49372" customFormat="1"/>
    <row r="49373" customFormat="1"/>
    <row r="49374" customFormat="1"/>
    <row r="49375" customFormat="1"/>
    <row r="49376" customFormat="1"/>
    <row r="49377" customFormat="1"/>
    <row r="49378" customFormat="1"/>
    <row r="49379" customFormat="1"/>
    <row r="49380" customFormat="1"/>
    <row r="49381" customFormat="1"/>
    <row r="49382" customFormat="1"/>
    <row r="49383" customFormat="1"/>
    <row r="49384" customFormat="1"/>
    <row r="49385" customFormat="1"/>
    <row r="49386" customFormat="1"/>
    <row r="49387" customFormat="1"/>
    <row r="49388" customFormat="1"/>
    <row r="49389" customFormat="1"/>
    <row r="49390" customFormat="1"/>
    <row r="49391" customFormat="1"/>
    <row r="49392" customFormat="1"/>
    <row r="49393" customFormat="1"/>
    <row r="49394" customFormat="1"/>
    <row r="49395" customFormat="1"/>
    <row r="49396" customFormat="1"/>
    <row r="49397" customFormat="1"/>
    <row r="49398" customFormat="1"/>
    <row r="49399" customFormat="1"/>
    <row r="49400" customFormat="1"/>
    <row r="49401" customFormat="1"/>
    <row r="49402" customFormat="1"/>
    <row r="49403" customFormat="1"/>
    <row r="49404" customFormat="1"/>
    <row r="49405" customFormat="1"/>
    <row r="49406" customFormat="1"/>
    <row r="49407" customFormat="1"/>
    <row r="49408" customFormat="1"/>
    <row r="49409" customFormat="1"/>
    <row r="49410" customFormat="1"/>
    <row r="49411" customFormat="1"/>
    <row r="49412" customFormat="1"/>
    <row r="49413" customFormat="1"/>
    <row r="49414" customFormat="1"/>
    <row r="49415" customFormat="1"/>
    <row r="49416" customFormat="1"/>
    <row r="49417" customFormat="1"/>
    <row r="49418" customFormat="1"/>
    <row r="49419" customFormat="1"/>
    <row r="49420" customFormat="1"/>
    <row r="49421" customFormat="1"/>
    <row r="49422" customFormat="1"/>
    <row r="49423" customFormat="1"/>
    <row r="49424" customFormat="1"/>
    <row r="49425" customFormat="1"/>
    <row r="49426" customFormat="1"/>
    <row r="49427" customFormat="1"/>
    <row r="49428" customFormat="1"/>
    <row r="49429" customFormat="1"/>
    <row r="49430" customFormat="1"/>
    <row r="49431" customFormat="1"/>
    <row r="49432" customFormat="1"/>
    <row r="49433" customFormat="1"/>
    <row r="49434" customFormat="1"/>
    <row r="49435" customFormat="1"/>
    <row r="49436" customFormat="1"/>
    <row r="49437" customFormat="1"/>
    <row r="49438" customFormat="1"/>
    <row r="49439" customFormat="1"/>
    <row r="49440" customFormat="1"/>
    <row r="49441" customFormat="1"/>
    <row r="49442" customFormat="1"/>
    <row r="49443" customFormat="1"/>
    <row r="49444" customFormat="1"/>
    <row r="49445" customFormat="1"/>
    <row r="49446" customFormat="1"/>
    <row r="49447" customFormat="1"/>
    <row r="49448" customFormat="1"/>
    <row r="49449" customFormat="1"/>
    <row r="49450" customFormat="1"/>
    <row r="49451" customFormat="1"/>
    <row r="49452" customFormat="1"/>
    <row r="49453" customFormat="1"/>
    <row r="49454" customFormat="1"/>
    <row r="49455" customFormat="1"/>
    <row r="49456" customFormat="1"/>
    <row r="49457" customFormat="1"/>
    <row r="49458" customFormat="1"/>
    <row r="49459" customFormat="1"/>
    <row r="49460" customFormat="1"/>
    <row r="49461" customFormat="1"/>
    <row r="49462" customFormat="1"/>
    <row r="49463" customFormat="1"/>
    <row r="49464" customFormat="1"/>
    <row r="49465" customFormat="1"/>
    <row r="49466" customFormat="1"/>
    <row r="49467" customFormat="1"/>
    <row r="49468" customFormat="1"/>
    <row r="49469" customFormat="1"/>
    <row r="49470" customFormat="1"/>
    <row r="49471" customFormat="1"/>
    <row r="49472" customFormat="1"/>
    <row r="49473" customFormat="1"/>
    <row r="49474" customFormat="1"/>
    <row r="49475" customFormat="1"/>
    <row r="49476" customFormat="1"/>
    <row r="49477" customFormat="1"/>
    <row r="49478" customFormat="1"/>
    <row r="49479" customFormat="1"/>
    <row r="49480" customFormat="1"/>
    <row r="49481" customFormat="1"/>
    <row r="49482" customFormat="1"/>
    <row r="49483" customFormat="1"/>
    <row r="49484" customFormat="1"/>
    <row r="49485" customFormat="1"/>
    <row r="49486" customFormat="1"/>
    <row r="49487" customFormat="1"/>
    <row r="49488" customFormat="1"/>
    <row r="49489" customFormat="1"/>
    <row r="49490" customFormat="1"/>
    <row r="49491" customFormat="1"/>
    <row r="49492" customFormat="1"/>
    <row r="49493" customFormat="1"/>
    <row r="49494" customFormat="1"/>
    <row r="49495" customFormat="1"/>
    <row r="49496" customFormat="1"/>
    <row r="49497" customFormat="1"/>
    <row r="49498" customFormat="1"/>
    <row r="49499" customFormat="1"/>
    <row r="49500" customFormat="1"/>
    <row r="49501" customFormat="1"/>
    <row r="49502" customFormat="1"/>
    <row r="49503" customFormat="1"/>
    <row r="49504" customFormat="1"/>
    <row r="49505" customFormat="1"/>
    <row r="49506" customFormat="1"/>
    <row r="49507" customFormat="1"/>
    <row r="49508" customFormat="1"/>
    <row r="49509" customFormat="1"/>
    <row r="49510" customFormat="1"/>
    <row r="49511" customFormat="1"/>
    <row r="49512" customFormat="1"/>
    <row r="49513" customFormat="1"/>
    <row r="49514" customFormat="1"/>
    <row r="49515" customFormat="1"/>
    <row r="49516" customFormat="1"/>
    <row r="49517" customFormat="1"/>
    <row r="49518" customFormat="1"/>
    <row r="49519" customFormat="1"/>
    <row r="49520" customFormat="1"/>
    <row r="49521" customFormat="1"/>
    <row r="49522" customFormat="1"/>
    <row r="49523" customFormat="1"/>
    <row r="49524" customFormat="1"/>
    <row r="49525" customFormat="1"/>
    <row r="49526" customFormat="1"/>
    <row r="49527" customFormat="1"/>
    <row r="49528" customFormat="1"/>
    <row r="49529" customFormat="1"/>
    <row r="49530" customFormat="1"/>
    <row r="49531" customFormat="1"/>
    <row r="49532" customFormat="1"/>
    <row r="49533" customFormat="1"/>
    <row r="49534" customFormat="1"/>
    <row r="49535" customFormat="1"/>
    <row r="49536" customFormat="1"/>
    <row r="49537" customFormat="1"/>
    <row r="49538" customFormat="1"/>
    <row r="49539" customFormat="1"/>
    <row r="49540" customFormat="1"/>
    <row r="49541" customFormat="1"/>
    <row r="49542" customFormat="1"/>
    <row r="49543" customFormat="1"/>
    <row r="49544" customFormat="1"/>
    <row r="49545" customFormat="1"/>
    <row r="49546" customFormat="1"/>
    <row r="49547" customFormat="1"/>
    <row r="49548" customFormat="1"/>
    <row r="49549" customFormat="1"/>
    <row r="49550" customFormat="1"/>
    <row r="49551" customFormat="1"/>
    <row r="49552" customFormat="1"/>
    <row r="49553" customFormat="1"/>
    <row r="49554" customFormat="1"/>
    <row r="49555" customFormat="1"/>
    <row r="49556" customFormat="1"/>
    <row r="49557" customFormat="1"/>
    <row r="49558" customFormat="1"/>
    <row r="49559" customFormat="1"/>
    <row r="49560" customFormat="1"/>
    <row r="49561" customFormat="1"/>
    <row r="49562" customFormat="1"/>
    <row r="49563" customFormat="1"/>
    <row r="49564" customFormat="1"/>
    <row r="49565" customFormat="1"/>
    <row r="49566" customFormat="1"/>
    <row r="49567" customFormat="1"/>
    <row r="49568" customFormat="1"/>
    <row r="49569" customFormat="1"/>
    <row r="49570" customFormat="1"/>
    <row r="49571" customFormat="1"/>
    <row r="49572" customFormat="1"/>
    <row r="49573" customFormat="1"/>
    <row r="49574" customFormat="1"/>
    <row r="49575" customFormat="1"/>
    <row r="49576" customFormat="1"/>
    <row r="49577" customFormat="1"/>
    <row r="49578" customFormat="1"/>
    <row r="49579" customFormat="1"/>
    <row r="49580" customFormat="1"/>
    <row r="49581" customFormat="1"/>
    <row r="49582" customFormat="1"/>
    <row r="49583" customFormat="1"/>
    <row r="49584" customFormat="1"/>
    <row r="49585" customFormat="1"/>
    <row r="49586" customFormat="1"/>
    <row r="49587" customFormat="1"/>
    <row r="49588" customFormat="1"/>
    <row r="49589" customFormat="1"/>
    <row r="49590" customFormat="1"/>
    <row r="49591" customFormat="1"/>
    <row r="49592" customFormat="1"/>
    <row r="49593" customFormat="1"/>
    <row r="49594" customFormat="1"/>
    <row r="49595" customFormat="1"/>
    <row r="49596" customFormat="1"/>
    <row r="49597" customFormat="1"/>
    <row r="49598" customFormat="1"/>
    <row r="49599" customFormat="1"/>
    <row r="49600" customFormat="1"/>
    <row r="49601" customFormat="1"/>
    <row r="49602" customFormat="1"/>
    <row r="49603" customFormat="1"/>
    <row r="49604" customFormat="1"/>
    <row r="49605" customFormat="1"/>
    <row r="49606" customFormat="1"/>
    <row r="49607" customFormat="1"/>
    <row r="49608" customFormat="1"/>
    <row r="49609" customFormat="1"/>
    <row r="49610" customFormat="1"/>
    <row r="49611" customFormat="1"/>
    <row r="49612" customFormat="1"/>
    <row r="49613" customFormat="1"/>
    <row r="49614" customFormat="1"/>
    <row r="49615" customFormat="1"/>
    <row r="49616" customFormat="1"/>
    <row r="49617" customFormat="1"/>
    <row r="49618" customFormat="1"/>
    <row r="49619" customFormat="1"/>
    <row r="49620" customFormat="1"/>
    <row r="49621" customFormat="1"/>
    <row r="49622" customFormat="1"/>
    <row r="49623" customFormat="1"/>
    <row r="49624" customFormat="1"/>
    <row r="49625" customFormat="1"/>
    <row r="49626" customFormat="1"/>
    <row r="49627" customFormat="1"/>
    <row r="49628" customFormat="1"/>
    <row r="49629" customFormat="1"/>
    <row r="49630" customFormat="1"/>
    <row r="49631" customFormat="1"/>
    <row r="49632" customFormat="1"/>
    <row r="49633" customFormat="1"/>
    <row r="49634" customFormat="1"/>
    <row r="49635" customFormat="1"/>
    <row r="49636" customFormat="1"/>
    <row r="49637" customFormat="1"/>
    <row r="49638" customFormat="1"/>
    <row r="49639" customFormat="1"/>
    <row r="49640" customFormat="1"/>
    <row r="49641" customFormat="1"/>
    <row r="49642" customFormat="1"/>
    <row r="49643" customFormat="1"/>
    <row r="49644" customFormat="1"/>
    <row r="49645" customFormat="1"/>
    <row r="49646" customFormat="1"/>
    <row r="49647" customFormat="1"/>
    <row r="49648" customFormat="1"/>
    <row r="49649" customFormat="1"/>
    <row r="49650" customFormat="1"/>
    <row r="49651" customFormat="1"/>
    <row r="49652" customFormat="1"/>
    <row r="49653" customFormat="1"/>
    <row r="49654" customFormat="1"/>
    <row r="49655" customFormat="1"/>
    <row r="49656" customFormat="1"/>
    <row r="49657" customFormat="1"/>
    <row r="49658" customFormat="1"/>
    <row r="49659" customFormat="1"/>
    <row r="49660" customFormat="1"/>
    <row r="49661" customFormat="1"/>
    <row r="49662" customFormat="1"/>
    <row r="49663" customFormat="1"/>
    <row r="49664" customFormat="1"/>
    <row r="49665" customFormat="1"/>
    <row r="49666" customFormat="1"/>
    <row r="49667" customFormat="1"/>
    <row r="49668" customFormat="1"/>
    <row r="49669" customFormat="1"/>
    <row r="49670" customFormat="1"/>
    <row r="49671" customFormat="1"/>
    <row r="49672" customFormat="1"/>
    <row r="49673" customFormat="1"/>
    <row r="49674" customFormat="1"/>
    <row r="49675" customFormat="1"/>
    <row r="49676" customFormat="1"/>
    <row r="49677" customFormat="1"/>
    <row r="49678" customFormat="1"/>
    <row r="49679" customFormat="1"/>
    <row r="49680" customFormat="1"/>
    <row r="49681" customFormat="1"/>
    <row r="49682" customFormat="1"/>
    <row r="49683" customFormat="1"/>
    <row r="49684" customFormat="1"/>
    <row r="49685" customFormat="1"/>
    <row r="49686" customFormat="1"/>
    <row r="49687" customFormat="1"/>
    <row r="49688" customFormat="1"/>
    <row r="49689" customFormat="1"/>
    <row r="49690" customFormat="1"/>
    <row r="49691" customFormat="1"/>
    <row r="49692" customFormat="1"/>
    <row r="49693" customFormat="1"/>
    <row r="49694" customFormat="1"/>
    <row r="49695" customFormat="1"/>
    <row r="49696" customFormat="1"/>
    <row r="49697" customFormat="1"/>
    <row r="49698" customFormat="1"/>
    <row r="49699" customFormat="1"/>
    <row r="49700" customFormat="1"/>
    <row r="49701" customFormat="1"/>
    <row r="49702" customFormat="1"/>
    <row r="49703" customFormat="1"/>
    <row r="49704" customFormat="1"/>
    <row r="49705" customFormat="1"/>
    <row r="49706" customFormat="1"/>
    <row r="49707" customFormat="1"/>
    <row r="49708" customFormat="1"/>
    <row r="49709" customFormat="1"/>
    <row r="49710" customFormat="1"/>
    <row r="49711" customFormat="1"/>
    <row r="49712" customFormat="1"/>
    <row r="49713" customFormat="1"/>
    <row r="49714" customFormat="1"/>
    <row r="49715" customFormat="1"/>
    <row r="49716" customFormat="1"/>
    <row r="49717" customFormat="1"/>
    <row r="49718" customFormat="1"/>
    <row r="49719" customFormat="1"/>
    <row r="49720" customFormat="1"/>
    <row r="49721" customFormat="1"/>
    <row r="49722" customFormat="1"/>
    <row r="49723" customFormat="1"/>
    <row r="49724" customFormat="1"/>
    <row r="49725" customFormat="1"/>
    <row r="49726" customFormat="1"/>
    <row r="49727" customFormat="1"/>
    <row r="49728" customFormat="1"/>
    <row r="49729" customFormat="1"/>
    <row r="49730" customFormat="1"/>
    <row r="49731" customFormat="1"/>
    <row r="49732" customFormat="1"/>
    <row r="49733" customFormat="1"/>
    <row r="49734" customFormat="1"/>
    <row r="49735" customFormat="1"/>
    <row r="49736" customFormat="1"/>
    <row r="49737" customFormat="1"/>
    <row r="49738" customFormat="1"/>
    <row r="49739" customFormat="1"/>
    <row r="49740" customFormat="1"/>
    <row r="49741" customFormat="1"/>
    <row r="49742" customFormat="1"/>
    <row r="49743" customFormat="1"/>
    <row r="49744" customFormat="1"/>
    <row r="49745" customFormat="1"/>
    <row r="49746" customFormat="1"/>
    <row r="49747" customFormat="1"/>
    <row r="49748" customFormat="1"/>
    <row r="49749" customFormat="1"/>
    <row r="49750" customFormat="1"/>
    <row r="49751" customFormat="1"/>
    <row r="49752" customFormat="1"/>
    <row r="49753" customFormat="1"/>
    <row r="49754" customFormat="1"/>
    <row r="49755" customFormat="1"/>
    <row r="49756" customFormat="1"/>
    <row r="49757" customFormat="1"/>
    <row r="49758" customFormat="1"/>
    <row r="49759" customFormat="1"/>
    <row r="49760" customFormat="1"/>
    <row r="49761" customFormat="1"/>
    <row r="49762" customFormat="1"/>
    <row r="49763" customFormat="1"/>
    <row r="49764" customFormat="1"/>
    <row r="49765" customFormat="1"/>
    <row r="49766" customFormat="1"/>
    <row r="49767" customFormat="1"/>
    <row r="49768" customFormat="1"/>
    <row r="49769" customFormat="1"/>
    <row r="49770" customFormat="1"/>
    <row r="49771" customFormat="1"/>
    <row r="49772" customFormat="1"/>
    <row r="49773" customFormat="1"/>
    <row r="49774" customFormat="1"/>
    <row r="49775" customFormat="1"/>
    <row r="49776" customFormat="1"/>
    <row r="49777" customFormat="1"/>
    <row r="49778" customFormat="1"/>
    <row r="49779" customFormat="1"/>
    <row r="49780" customFormat="1"/>
    <row r="49781" customFormat="1"/>
    <row r="49782" customFormat="1"/>
    <row r="49783" customFormat="1"/>
    <row r="49784" customFormat="1"/>
    <row r="49785" customFormat="1"/>
    <row r="49786" customFormat="1"/>
    <row r="49787" customFormat="1"/>
    <row r="49788" customFormat="1"/>
    <row r="49789" customFormat="1"/>
    <row r="49790" customFormat="1"/>
    <row r="49791" customFormat="1"/>
    <row r="49792" customFormat="1"/>
    <row r="49793" customFormat="1"/>
    <row r="49794" customFormat="1"/>
    <row r="49795" customFormat="1"/>
    <row r="49796" customFormat="1"/>
    <row r="49797" customFormat="1"/>
    <row r="49798" customFormat="1"/>
    <row r="49799" customFormat="1"/>
    <row r="49800" customFormat="1"/>
    <row r="49801" customFormat="1"/>
    <row r="49802" customFormat="1"/>
    <row r="49803" customFormat="1"/>
    <row r="49804" customFormat="1"/>
    <row r="49805" customFormat="1"/>
    <row r="49806" customFormat="1"/>
    <row r="49807" customFormat="1"/>
    <row r="49808" customFormat="1"/>
    <row r="49809" customFormat="1"/>
    <row r="49810" customFormat="1"/>
    <row r="49811" customFormat="1"/>
    <row r="49812" customFormat="1"/>
    <row r="49813" customFormat="1"/>
    <row r="49814" customFormat="1"/>
    <row r="49815" customFormat="1"/>
    <row r="49816" customFormat="1"/>
    <row r="49817" customFormat="1"/>
    <row r="49818" customFormat="1"/>
    <row r="49819" customFormat="1"/>
    <row r="49820" customFormat="1"/>
    <row r="49821" customFormat="1"/>
    <row r="49822" customFormat="1"/>
    <row r="49823" customFormat="1"/>
    <row r="49824" customFormat="1"/>
    <row r="49825" customFormat="1"/>
    <row r="49826" customFormat="1"/>
    <row r="49827" customFormat="1"/>
    <row r="49828" customFormat="1"/>
    <row r="49829" customFormat="1"/>
    <row r="49830" customFormat="1"/>
    <row r="49831" customFormat="1"/>
    <row r="49832" customFormat="1"/>
    <row r="49833" customFormat="1"/>
    <row r="49834" customFormat="1"/>
    <row r="49835" customFormat="1"/>
    <row r="49836" customFormat="1"/>
    <row r="49837" customFormat="1"/>
    <row r="49838" customFormat="1"/>
    <row r="49839" customFormat="1"/>
    <row r="49840" customFormat="1"/>
    <row r="49841" customFormat="1"/>
    <row r="49842" customFormat="1"/>
    <row r="49843" customFormat="1"/>
    <row r="49844" customFormat="1"/>
    <row r="49845" customFormat="1"/>
    <row r="49846" customFormat="1"/>
    <row r="49847" customFormat="1"/>
    <row r="49848" customFormat="1"/>
    <row r="49849" customFormat="1"/>
    <row r="49850" customFormat="1"/>
    <row r="49851" customFormat="1"/>
    <row r="49852" customFormat="1"/>
    <row r="49853" customFormat="1"/>
    <row r="49854" customFormat="1"/>
    <row r="49855" customFormat="1"/>
    <row r="49856" customFormat="1"/>
    <row r="49857" customFormat="1"/>
    <row r="49858" customFormat="1"/>
    <row r="49859" customFormat="1"/>
    <row r="49860" customFormat="1"/>
    <row r="49861" customFormat="1"/>
    <row r="49862" customFormat="1"/>
    <row r="49863" customFormat="1"/>
    <row r="49864" customFormat="1"/>
    <row r="49865" customFormat="1"/>
    <row r="49866" customFormat="1"/>
    <row r="49867" customFormat="1"/>
    <row r="49868" customFormat="1"/>
    <row r="49869" customFormat="1"/>
    <row r="49870" customFormat="1"/>
    <row r="49871" customFormat="1"/>
    <row r="49872" customFormat="1"/>
    <row r="49873" customFormat="1"/>
    <row r="49874" customFormat="1"/>
    <row r="49875" customFormat="1"/>
    <row r="49876" customFormat="1"/>
    <row r="49877" customFormat="1"/>
    <row r="49878" customFormat="1"/>
    <row r="49879" customFormat="1"/>
    <row r="49880" customFormat="1"/>
    <row r="49881" customFormat="1"/>
    <row r="49882" customFormat="1"/>
    <row r="49883" customFormat="1"/>
    <row r="49884" customFormat="1"/>
    <row r="49885" customFormat="1"/>
    <row r="49886" customFormat="1"/>
    <row r="49887" customFormat="1"/>
    <row r="49888" customFormat="1"/>
    <row r="49889" customFormat="1"/>
    <row r="49890" customFormat="1"/>
    <row r="49891" customFormat="1"/>
    <row r="49892" customFormat="1"/>
    <row r="49893" customFormat="1"/>
    <row r="49894" customFormat="1"/>
    <row r="49895" customFormat="1"/>
    <row r="49896" customFormat="1"/>
    <row r="49897" customFormat="1"/>
    <row r="49898" customFormat="1"/>
    <row r="49899" customFormat="1"/>
    <row r="49900" customFormat="1"/>
    <row r="49901" customFormat="1"/>
    <row r="49902" customFormat="1"/>
    <row r="49903" customFormat="1"/>
    <row r="49904" customFormat="1"/>
    <row r="49905" customFormat="1"/>
    <row r="49906" customFormat="1"/>
    <row r="49907" customFormat="1"/>
    <row r="49908" customFormat="1"/>
    <row r="49909" customFormat="1"/>
    <row r="49910" customFormat="1"/>
    <row r="49911" customFormat="1"/>
    <row r="49912" customFormat="1"/>
    <row r="49913" customFormat="1"/>
    <row r="49914" customFormat="1"/>
    <row r="49915" customFormat="1"/>
    <row r="49916" customFormat="1"/>
    <row r="49917" customFormat="1"/>
    <row r="49918" customFormat="1"/>
    <row r="49919" customFormat="1"/>
    <row r="49920" customFormat="1"/>
    <row r="49921" customFormat="1"/>
    <row r="49922" customFormat="1"/>
    <row r="49923" customFormat="1"/>
    <row r="49924" customFormat="1"/>
    <row r="49925" customFormat="1"/>
    <row r="49926" customFormat="1"/>
    <row r="49927" customFormat="1"/>
    <row r="49928" customFormat="1"/>
    <row r="49929" customFormat="1"/>
    <row r="49930" customFormat="1"/>
    <row r="49931" customFormat="1"/>
    <row r="49932" customFormat="1"/>
    <row r="49933" customFormat="1"/>
    <row r="49934" customFormat="1"/>
    <row r="49935" customFormat="1"/>
    <row r="49936" customFormat="1"/>
    <row r="49937" customFormat="1"/>
    <row r="49938" customFormat="1"/>
    <row r="49939" customFormat="1"/>
    <row r="49940" customFormat="1"/>
    <row r="49941" customFormat="1"/>
    <row r="49942" customFormat="1"/>
    <row r="49943" customFormat="1"/>
    <row r="49944" customFormat="1"/>
    <row r="49945" customFormat="1"/>
    <row r="49946" customFormat="1"/>
    <row r="49947" customFormat="1"/>
    <row r="49948" customFormat="1"/>
    <row r="49949" customFormat="1"/>
    <row r="49950" customFormat="1"/>
    <row r="49951" customFormat="1"/>
    <row r="49952" customFormat="1"/>
    <row r="49953" customFormat="1"/>
    <row r="49954" customFormat="1"/>
    <row r="49955" customFormat="1"/>
    <row r="49956" customFormat="1"/>
    <row r="49957" customFormat="1"/>
    <row r="49958" customFormat="1"/>
    <row r="49959" customFormat="1"/>
    <row r="49960" customFormat="1"/>
    <row r="49961" customFormat="1"/>
    <row r="49962" customFormat="1"/>
    <row r="49963" customFormat="1"/>
    <row r="49964" customFormat="1"/>
    <row r="49965" customFormat="1"/>
    <row r="49966" customFormat="1"/>
    <row r="49967" customFormat="1"/>
    <row r="49968" customFormat="1"/>
    <row r="49969" customFormat="1"/>
    <row r="49970" customFormat="1"/>
    <row r="49971" customFormat="1"/>
    <row r="49972" customFormat="1"/>
    <row r="49973" customFormat="1"/>
    <row r="49974" customFormat="1"/>
    <row r="49975" customFormat="1"/>
    <row r="49976" customFormat="1"/>
    <row r="49977" customFormat="1"/>
    <row r="49978" customFormat="1"/>
    <row r="49979" customFormat="1"/>
    <row r="49980" customFormat="1"/>
    <row r="49981" customFormat="1"/>
    <row r="49982" customFormat="1"/>
    <row r="49983" customFormat="1"/>
    <row r="49984" customFormat="1"/>
    <row r="49985" customFormat="1"/>
    <row r="49986" customFormat="1"/>
    <row r="49987" customFormat="1"/>
    <row r="49988" customFormat="1"/>
    <row r="49989" customFormat="1"/>
    <row r="49990" customFormat="1"/>
    <row r="49991" customFormat="1"/>
    <row r="49992" customFormat="1"/>
    <row r="49993" customFormat="1"/>
    <row r="49994" customFormat="1"/>
    <row r="49995" customFormat="1"/>
    <row r="49996" customFormat="1"/>
    <row r="49997" customFormat="1"/>
    <row r="49998" customFormat="1"/>
    <row r="49999" customFormat="1"/>
    <row r="50000" customFormat="1"/>
    <row r="50001" customFormat="1"/>
    <row r="50002" customFormat="1"/>
    <row r="50003" customFormat="1"/>
    <row r="50004" customFormat="1"/>
    <row r="50005" customFormat="1"/>
    <row r="50006" customFormat="1"/>
    <row r="50007" customFormat="1"/>
    <row r="50008" customFormat="1"/>
    <row r="50009" customFormat="1"/>
    <row r="50010" customFormat="1"/>
    <row r="50011" customFormat="1"/>
    <row r="50012" customFormat="1"/>
    <row r="50013" customFormat="1"/>
    <row r="50014" customFormat="1"/>
    <row r="50015" customFormat="1"/>
    <row r="50016" customFormat="1"/>
    <row r="50017" customFormat="1"/>
    <row r="50018" customFormat="1"/>
    <row r="50019" customFormat="1"/>
    <row r="50020" customFormat="1"/>
    <row r="50021" customFormat="1"/>
    <row r="50022" customFormat="1"/>
    <row r="50023" customFormat="1"/>
    <row r="50024" customFormat="1"/>
    <row r="50025" customFormat="1"/>
    <row r="50026" customFormat="1"/>
    <row r="50027" customFormat="1"/>
    <row r="50028" customFormat="1"/>
    <row r="50029" customFormat="1"/>
    <row r="50030" customFormat="1"/>
    <row r="50031" customFormat="1"/>
    <row r="50032" customFormat="1"/>
    <row r="50033" customFormat="1"/>
    <row r="50034" customFormat="1"/>
    <row r="50035" customFormat="1"/>
    <row r="50036" customFormat="1"/>
    <row r="50037" customFormat="1"/>
    <row r="50038" customFormat="1"/>
    <row r="50039" customFormat="1"/>
    <row r="50040" customFormat="1"/>
    <row r="50041" customFormat="1"/>
    <row r="50042" customFormat="1"/>
    <row r="50043" customFormat="1"/>
    <row r="50044" customFormat="1"/>
    <row r="50045" customFormat="1"/>
    <row r="50046" customFormat="1"/>
    <row r="50047" customFormat="1"/>
    <row r="50048" customFormat="1"/>
    <row r="50049" customFormat="1"/>
    <row r="50050" customFormat="1"/>
    <row r="50051" customFormat="1"/>
    <row r="50052" customFormat="1"/>
    <row r="50053" customFormat="1"/>
    <row r="50054" customFormat="1"/>
    <row r="50055" customFormat="1"/>
    <row r="50056" customFormat="1"/>
    <row r="50057" customFormat="1"/>
    <row r="50058" customFormat="1"/>
    <row r="50059" customFormat="1"/>
    <row r="50060" customFormat="1"/>
    <row r="50061" customFormat="1"/>
    <row r="50062" customFormat="1"/>
    <row r="50063" customFormat="1"/>
    <row r="50064" customFormat="1"/>
    <row r="50065" customFormat="1"/>
    <row r="50066" customFormat="1"/>
    <row r="50067" customFormat="1"/>
    <row r="50068" customFormat="1"/>
    <row r="50069" customFormat="1"/>
    <row r="50070" customFormat="1"/>
    <row r="50071" customFormat="1"/>
    <row r="50072" customFormat="1"/>
    <row r="50073" customFormat="1"/>
    <row r="50074" customFormat="1"/>
    <row r="50075" customFormat="1"/>
    <row r="50076" customFormat="1"/>
    <row r="50077" customFormat="1"/>
    <row r="50078" customFormat="1"/>
    <row r="50079" customFormat="1"/>
    <row r="50080" customFormat="1"/>
    <row r="50081" customFormat="1"/>
    <row r="50082" customFormat="1"/>
    <row r="50083" customFormat="1"/>
    <row r="50084" customFormat="1"/>
    <row r="50085" customFormat="1"/>
    <row r="50086" customFormat="1"/>
    <row r="50087" customFormat="1"/>
    <row r="50088" customFormat="1"/>
    <row r="50089" customFormat="1"/>
    <row r="50090" customFormat="1"/>
    <row r="50091" customFormat="1"/>
    <row r="50092" customFormat="1"/>
    <row r="50093" customFormat="1"/>
    <row r="50094" customFormat="1"/>
    <row r="50095" customFormat="1"/>
    <row r="50096" customFormat="1"/>
    <row r="50097" customFormat="1"/>
    <row r="50098" customFormat="1"/>
    <row r="50099" customFormat="1"/>
    <row r="50100" customFormat="1"/>
    <row r="50101" customFormat="1"/>
    <row r="50102" customFormat="1"/>
    <row r="50103" customFormat="1"/>
    <row r="50104" customFormat="1"/>
    <row r="50105" customFormat="1"/>
    <row r="50106" customFormat="1"/>
    <row r="50107" customFormat="1"/>
    <row r="50108" customFormat="1"/>
    <row r="50109" customFormat="1"/>
    <row r="50110" customFormat="1"/>
    <row r="50111" customFormat="1"/>
    <row r="50112" customFormat="1"/>
    <row r="50113" customFormat="1"/>
    <row r="50114" customFormat="1"/>
    <row r="50115" customFormat="1"/>
    <row r="50116" customFormat="1"/>
    <row r="50117" customFormat="1"/>
    <row r="50118" customFormat="1"/>
    <row r="50119" customFormat="1"/>
    <row r="50120" customFormat="1"/>
    <row r="50121" customFormat="1"/>
    <row r="50122" customFormat="1"/>
    <row r="50123" customFormat="1"/>
    <row r="50124" customFormat="1"/>
    <row r="50125" customFormat="1"/>
    <row r="50126" customFormat="1"/>
    <row r="50127" customFormat="1"/>
    <row r="50128" customFormat="1"/>
    <row r="50129" customFormat="1"/>
    <row r="50130" customFormat="1"/>
    <row r="50131" customFormat="1"/>
    <row r="50132" customFormat="1"/>
    <row r="50133" customFormat="1"/>
    <row r="50134" customFormat="1"/>
    <row r="50135" customFormat="1"/>
    <row r="50136" customFormat="1"/>
    <row r="50137" customFormat="1"/>
    <row r="50138" customFormat="1"/>
    <row r="50139" customFormat="1"/>
    <row r="50140" customFormat="1"/>
    <row r="50141" customFormat="1"/>
    <row r="50142" customFormat="1"/>
    <row r="50143" customFormat="1"/>
    <row r="50144" customFormat="1"/>
    <row r="50145" customFormat="1"/>
    <row r="50146" customFormat="1"/>
    <row r="50147" customFormat="1"/>
    <row r="50148" customFormat="1"/>
    <row r="50149" customFormat="1"/>
    <row r="50150" customFormat="1"/>
    <row r="50151" customFormat="1"/>
    <row r="50152" customFormat="1"/>
    <row r="50153" customFormat="1"/>
    <row r="50154" customFormat="1"/>
    <row r="50155" customFormat="1"/>
    <row r="50156" customFormat="1"/>
    <row r="50157" customFormat="1"/>
    <row r="50158" customFormat="1"/>
    <row r="50159" customFormat="1"/>
    <row r="50160" customFormat="1"/>
    <row r="50161" customFormat="1"/>
    <row r="50162" customFormat="1"/>
    <row r="50163" customFormat="1"/>
    <row r="50164" customFormat="1"/>
    <row r="50165" customFormat="1"/>
    <row r="50166" customFormat="1"/>
    <row r="50167" customFormat="1"/>
    <row r="50168" customFormat="1"/>
    <row r="50169" customFormat="1"/>
    <row r="50170" customFormat="1"/>
    <row r="50171" customFormat="1"/>
    <row r="50172" customFormat="1"/>
    <row r="50173" customFormat="1"/>
    <row r="50174" customFormat="1"/>
    <row r="50175" customFormat="1"/>
    <row r="50176" customFormat="1"/>
    <row r="50177" customFormat="1"/>
    <row r="50178" customFormat="1"/>
    <row r="50179" customFormat="1"/>
    <row r="50180" customFormat="1"/>
    <row r="50181" customFormat="1"/>
    <row r="50182" customFormat="1"/>
    <row r="50183" customFormat="1"/>
    <row r="50184" customFormat="1"/>
    <row r="50185" customFormat="1"/>
    <row r="50186" customFormat="1"/>
    <row r="50187" customFormat="1"/>
    <row r="50188" customFormat="1"/>
    <row r="50189" customFormat="1"/>
    <row r="50190" customFormat="1"/>
    <row r="50191" customFormat="1"/>
    <row r="50192" customFormat="1"/>
    <row r="50193" customFormat="1"/>
    <row r="50194" customFormat="1"/>
    <row r="50195" customFormat="1"/>
    <row r="50196" customFormat="1"/>
    <row r="50197" customFormat="1"/>
    <row r="50198" customFormat="1"/>
    <row r="50199" customFormat="1"/>
    <row r="50200" customFormat="1"/>
    <row r="50201" customFormat="1"/>
    <row r="50202" customFormat="1"/>
    <row r="50203" customFormat="1"/>
    <row r="50204" customFormat="1"/>
    <row r="50205" customFormat="1"/>
    <row r="50206" customFormat="1"/>
    <row r="50207" customFormat="1"/>
    <row r="50208" customFormat="1"/>
    <row r="50209" customFormat="1"/>
    <row r="50210" customFormat="1"/>
    <row r="50211" customFormat="1"/>
    <row r="50212" customFormat="1"/>
    <row r="50213" customFormat="1"/>
    <row r="50214" customFormat="1"/>
    <row r="50215" customFormat="1"/>
    <row r="50216" customFormat="1"/>
    <row r="50217" customFormat="1"/>
    <row r="50218" customFormat="1"/>
    <row r="50219" customFormat="1"/>
    <row r="50220" customFormat="1"/>
    <row r="50221" customFormat="1"/>
    <row r="50222" customFormat="1"/>
    <row r="50223" customFormat="1"/>
    <row r="50224" customFormat="1"/>
    <row r="50225" customFormat="1"/>
    <row r="50226" customFormat="1"/>
    <row r="50227" customFormat="1"/>
    <row r="50228" customFormat="1"/>
    <row r="50229" customFormat="1"/>
    <row r="50230" customFormat="1"/>
    <row r="50231" customFormat="1"/>
    <row r="50232" customFormat="1"/>
    <row r="50233" customFormat="1"/>
    <row r="50234" customFormat="1"/>
    <row r="50235" customFormat="1"/>
    <row r="50236" customFormat="1"/>
    <row r="50237" customFormat="1"/>
    <row r="50238" customFormat="1"/>
    <row r="50239" customFormat="1"/>
    <row r="50240" customFormat="1"/>
    <row r="50241" customFormat="1"/>
    <row r="50242" customFormat="1"/>
    <row r="50243" customFormat="1"/>
    <row r="50244" customFormat="1"/>
    <row r="50245" customFormat="1"/>
    <row r="50246" customFormat="1"/>
    <row r="50247" customFormat="1"/>
    <row r="50248" customFormat="1"/>
    <row r="50249" customFormat="1"/>
    <row r="50250" customFormat="1"/>
    <row r="50251" customFormat="1"/>
    <row r="50252" customFormat="1"/>
    <row r="50253" customFormat="1"/>
    <row r="50254" customFormat="1"/>
    <row r="50255" customFormat="1"/>
    <row r="50256" customFormat="1"/>
    <row r="50257" customFormat="1"/>
    <row r="50258" customFormat="1"/>
    <row r="50259" customFormat="1"/>
    <row r="50260" customFormat="1"/>
    <row r="50261" customFormat="1"/>
    <row r="50262" customFormat="1"/>
    <row r="50263" customFormat="1"/>
    <row r="50264" customFormat="1"/>
    <row r="50265" customFormat="1"/>
    <row r="50266" customFormat="1"/>
    <row r="50267" customFormat="1"/>
    <row r="50268" customFormat="1"/>
    <row r="50269" customFormat="1"/>
    <row r="50270" customFormat="1"/>
    <row r="50271" customFormat="1"/>
    <row r="50272" customFormat="1"/>
    <row r="50273" customFormat="1"/>
    <row r="50274" customFormat="1"/>
    <row r="50275" customFormat="1"/>
    <row r="50276" customFormat="1"/>
    <row r="50277" customFormat="1"/>
    <row r="50278" customFormat="1"/>
    <row r="50279" customFormat="1"/>
    <row r="50280" customFormat="1"/>
    <row r="50281" customFormat="1"/>
    <row r="50282" customFormat="1"/>
    <row r="50283" customFormat="1"/>
    <row r="50284" customFormat="1"/>
    <row r="50285" customFormat="1"/>
    <row r="50286" customFormat="1"/>
    <row r="50287" customFormat="1"/>
    <row r="50288" customFormat="1"/>
    <row r="50289" customFormat="1"/>
    <row r="50290" customFormat="1"/>
    <row r="50291" customFormat="1"/>
    <row r="50292" customFormat="1"/>
    <row r="50293" customFormat="1"/>
    <row r="50294" customFormat="1"/>
    <row r="50295" customFormat="1"/>
    <row r="50296" customFormat="1"/>
    <row r="50297" customFormat="1"/>
    <row r="50298" customFormat="1"/>
    <row r="50299" customFormat="1"/>
    <row r="50300" customFormat="1"/>
    <row r="50301" customFormat="1"/>
    <row r="50302" customFormat="1"/>
    <row r="50303" customFormat="1"/>
    <row r="50304" customFormat="1"/>
    <row r="50305" customFormat="1"/>
    <row r="50306" customFormat="1"/>
    <row r="50307" customFormat="1"/>
    <row r="50308" customFormat="1"/>
    <row r="50309" customFormat="1"/>
    <row r="50310" customFormat="1"/>
    <row r="50311" customFormat="1"/>
    <row r="50312" customFormat="1"/>
    <row r="50313" customFormat="1"/>
    <row r="50314" customFormat="1"/>
    <row r="50315" customFormat="1"/>
    <row r="50316" customFormat="1"/>
    <row r="50317" customFormat="1"/>
    <row r="50318" customFormat="1"/>
    <row r="50319" customFormat="1"/>
    <row r="50320" customFormat="1"/>
    <row r="50321" customFormat="1"/>
    <row r="50322" customFormat="1"/>
    <row r="50323" customFormat="1"/>
    <row r="50324" customFormat="1"/>
    <row r="50325" customFormat="1"/>
    <row r="50326" customFormat="1"/>
    <row r="50327" customFormat="1"/>
    <row r="50328" customFormat="1"/>
    <row r="50329" customFormat="1"/>
    <row r="50330" customFormat="1"/>
    <row r="50331" customFormat="1"/>
    <row r="50332" customFormat="1"/>
    <row r="50333" customFormat="1"/>
    <row r="50334" customFormat="1"/>
    <row r="50335" customFormat="1"/>
    <row r="50336" customFormat="1"/>
    <row r="50337" customFormat="1"/>
    <row r="50338" customFormat="1"/>
    <row r="50339" customFormat="1"/>
    <row r="50340" customFormat="1"/>
    <row r="50341" customFormat="1"/>
    <row r="50342" customFormat="1"/>
    <row r="50343" customFormat="1"/>
    <row r="50344" customFormat="1"/>
    <row r="50345" customFormat="1"/>
    <row r="50346" customFormat="1"/>
    <row r="50347" customFormat="1"/>
    <row r="50348" customFormat="1"/>
    <row r="50349" customFormat="1"/>
    <row r="50350" customFormat="1"/>
    <row r="50351" customFormat="1"/>
    <row r="50352" customFormat="1"/>
    <row r="50353" customFormat="1"/>
    <row r="50354" customFormat="1"/>
    <row r="50355" customFormat="1"/>
    <row r="50356" customFormat="1"/>
    <row r="50357" customFormat="1"/>
    <row r="50358" customFormat="1"/>
    <row r="50359" customFormat="1"/>
    <row r="50360" customFormat="1"/>
    <row r="50361" customFormat="1"/>
    <row r="50362" customFormat="1"/>
    <row r="50363" customFormat="1"/>
    <row r="50364" customFormat="1"/>
    <row r="50365" customFormat="1"/>
    <row r="50366" customFormat="1"/>
    <row r="50367" customFormat="1"/>
    <row r="50368" customFormat="1"/>
    <row r="50369" customFormat="1"/>
    <row r="50370" customFormat="1"/>
    <row r="50371" customFormat="1"/>
    <row r="50372" customFormat="1"/>
    <row r="50373" customFormat="1"/>
    <row r="50374" customFormat="1"/>
    <row r="50375" customFormat="1"/>
    <row r="50376" customFormat="1"/>
    <row r="50377" customFormat="1"/>
    <row r="50378" customFormat="1"/>
    <row r="50379" customFormat="1"/>
    <row r="50380" customFormat="1"/>
    <row r="50381" customFormat="1"/>
    <row r="50382" customFormat="1"/>
    <row r="50383" customFormat="1"/>
    <row r="50384" customFormat="1"/>
    <row r="50385" customFormat="1"/>
    <row r="50386" customFormat="1"/>
    <row r="50387" customFormat="1"/>
    <row r="50388" customFormat="1"/>
    <row r="50389" customFormat="1"/>
    <row r="50390" customFormat="1"/>
    <row r="50391" customFormat="1"/>
    <row r="50392" customFormat="1"/>
    <row r="50393" customFormat="1"/>
    <row r="50394" customFormat="1"/>
    <row r="50395" customFormat="1"/>
    <row r="50396" customFormat="1"/>
    <row r="50397" customFormat="1"/>
    <row r="50398" customFormat="1"/>
    <row r="50399" customFormat="1"/>
    <row r="50400" customFormat="1"/>
    <row r="50401" customFormat="1"/>
    <row r="50402" customFormat="1"/>
    <row r="50403" customFormat="1"/>
    <row r="50404" customFormat="1"/>
    <row r="50405" customFormat="1"/>
    <row r="50406" customFormat="1"/>
    <row r="50407" customFormat="1"/>
    <row r="50408" customFormat="1"/>
    <row r="50409" customFormat="1"/>
    <row r="50410" customFormat="1"/>
    <row r="50411" customFormat="1"/>
    <row r="50412" customFormat="1"/>
    <row r="50413" customFormat="1"/>
    <row r="50414" customFormat="1"/>
    <row r="50415" customFormat="1"/>
    <row r="50416" customFormat="1"/>
    <row r="50417" customFormat="1"/>
    <row r="50418" customFormat="1"/>
    <row r="50419" customFormat="1"/>
    <row r="50420" customFormat="1"/>
    <row r="50421" customFormat="1"/>
    <row r="50422" customFormat="1"/>
    <row r="50423" customFormat="1"/>
    <row r="50424" customFormat="1"/>
    <row r="50425" customFormat="1"/>
    <row r="50426" customFormat="1"/>
    <row r="50427" customFormat="1"/>
    <row r="50428" customFormat="1"/>
    <row r="50429" customFormat="1"/>
    <row r="50430" customFormat="1"/>
    <row r="50431" customFormat="1"/>
    <row r="50432" customFormat="1"/>
    <row r="50433" customFormat="1"/>
    <row r="50434" customFormat="1"/>
    <row r="50435" customFormat="1"/>
    <row r="50436" customFormat="1"/>
    <row r="50437" customFormat="1"/>
    <row r="50438" customFormat="1"/>
    <row r="50439" customFormat="1"/>
    <row r="50440" customFormat="1"/>
    <row r="50441" customFormat="1"/>
    <row r="50442" customFormat="1"/>
    <row r="50443" customFormat="1"/>
    <row r="50444" customFormat="1"/>
    <row r="50445" customFormat="1"/>
    <row r="50446" customFormat="1"/>
    <row r="50447" customFormat="1"/>
    <row r="50448" customFormat="1"/>
    <row r="50449" customFormat="1"/>
    <row r="50450" customFormat="1"/>
    <row r="50451" customFormat="1"/>
    <row r="50452" customFormat="1"/>
    <row r="50453" customFormat="1"/>
    <row r="50454" customFormat="1"/>
    <row r="50455" customFormat="1"/>
    <row r="50456" customFormat="1"/>
    <row r="50457" customFormat="1"/>
    <row r="50458" customFormat="1"/>
    <row r="50459" customFormat="1"/>
    <row r="50460" customFormat="1"/>
    <row r="50461" customFormat="1"/>
    <row r="50462" customFormat="1"/>
    <row r="50463" customFormat="1"/>
    <row r="50464" customFormat="1"/>
    <row r="50465" customFormat="1"/>
    <row r="50466" customFormat="1"/>
    <row r="50467" customFormat="1"/>
    <row r="50468" customFormat="1"/>
    <row r="50469" customFormat="1"/>
    <row r="50470" customFormat="1"/>
    <row r="50471" customFormat="1"/>
    <row r="50472" customFormat="1"/>
    <row r="50473" customFormat="1"/>
    <row r="50474" customFormat="1"/>
    <row r="50475" customFormat="1"/>
    <row r="50476" customFormat="1"/>
    <row r="50477" customFormat="1"/>
    <row r="50478" customFormat="1"/>
    <row r="50479" customFormat="1"/>
    <row r="50480" customFormat="1"/>
    <row r="50481" customFormat="1"/>
    <row r="50482" customFormat="1"/>
    <row r="50483" customFormat="1"/>
    <row r="50484" customFormat="1"/>
    <row r="50485" customFormat="1"/>
    <row r="50486" customFormat="1"/>
    <row r="50487" customFormat="1"/>
    <row r="50488" customFormat="1"/>
    <row r="50489" customFormat="1"/>
    <row r="50490" customFormat="1"/>
    <row r="50491" customFormat="1"/>
    <row r="50492" customFormat="1"/>
    <row r="50493" customFormat="1"/>
    <row r="50494" customFormat="1"/>
    <row r="50495" customFormat="1"/>
    <row r="50496" customFormat="1"/>
    <row r="50497" customFormat="1"/>
    <row r="50498" customFormat="1"/>
    <row r="50499" customFormat="1"/>
    <row r="50500" customFormat="1"/>
    <row r="50501" customFormat="1"/>
    <row r="50502" customFormat="1"/>
    <row r="50503" customFormat="1"/>
    <row r="50504" customFormat="1"/>
    <row r="50505" customFormat="1"/>
    <row r="50506" customFormat="1"/>
    <row r="50507" customFormat="1"/>
    <row r="50508" customFormat="1"/>
    <row r="50509" customFormat="1"/>
    <row r="50510" customFormat="1"/>
    <row r="50511" customFormat="1"/>
    <row r="50512" customFormat="1"/>
    <row r="50513" customFormat="1"/>
    <row r="50514" customFormat="1"/>
    <row r="50515" customFormat="1"/>
    <row r="50516" customFormat="1"/>
    <row r="50517" customFormat="1"/>
    <row r="50518" customFormat="1"/>
    <row r="50519" customFormat="1"/>
    <row r="50520" customFormat="1"/>
    <row r="50521" customFormat="1"/>
    <row r="50522" customFormat="1"/>
    <row r="50523" customFormat="1"/>
    <row r="50524" customFormat="1"/>
    <row r="50525" customFormat="1"/>
    <row r="50526" customFormat="1"/>
    <row r="50527" customFormat="1"/>
    <row r="50528" customFormat="1"/>
    <row r="50529" customFormat="1"/>
    <row r="50530" customFormat="1"/>
    <row r="50531" customFormat="1"/>
    <row r="50532" customFormat="1"/>
    <row r="50533" customFormat="1"/>
    <row r="50534" customFormat="1"/>
    <row r="50535" customFormat="1"/>
    <row r="50536" customFormat="1"/>
    <row r="50537" customFormat="1"/>
    <row r="50538" customFormat="1"/>
    <row r="50539" customFormat="1"/>
    <row r="50540" customFormat="1"/>
    <row r="50541" customFormat="1"/>
    <row r="50542" customFormat="1"/>
    <row r="50543" customFormat="1"/>
    <row r="50544" customFormat="1"/>
    <row r="50545" customFormat="1"/>
    <row r="50546" customFormat="1"/>
    <row r="50547" customFormat="1"/>
    <row r="50548" customFormat="1"/>
    <row r="50549" customFormat="1"/>
    <row r="50550" customFormat="1"/>
    <row r="50551" customFormat="1"/>
    <row r="50552" customFormat="1"/>
    <row r="50553" customFormat="1"/>
    <row r="50554" customFormat="1"/>
    <row r="50555" customFormat="1"/>
    <row r="50556" customFormat="1"/>
    <row r="50557" customFormat="1"/>
    <row r="50558" customFormat="1"/>
    <row r="50559" customFormat="1"/>
    <row r="50560" customFormat="1"/>
    <row r="50561" customFormat="1"/>
    <row r="50562" customFormat="1"/>
    <row r="50563" customFormat="1"/>
    <row r="50564" customFormat="1"/>
    <row r="50565" customFormat="1"/>
    <row r="50566" customFormat="1"/>
    <row r="50567" customFormat="1"/>
    <row r="50568" customFormat="1"/>
    <row r="50569" customFormat="1"/>
    <row r="50570" customFormat="1"/>
    <row r="50571" customFormat="1"/>
    <row r="50572" customFormat="1"/>
    <row r="50573" customFormat="1"/>
    <row r="50574" customFormat="1"/>
    <row r="50575" customFormat="1"/>
    <row r="50576" customFormat="1"/>
    <row r="50577" customFormat="1"/>
    <row r="50578" customFormat="1"/>
    <row r="50579" customFormat="1"/>
    <row r="50580" customFormat="1"/>
    <row r="50581" customFormat="1"/>
    <row r="50582" customFormat="1"/>
    <row r="50583" customFormat="1"/>
    <row r="50584" customFormat="1"/>
    <row r="50585" customFormat="1"/>
    <row r="50586" customFormat="1"/>
    <row r="50587" customFormat="1"/>
    <row r="50588" customFormat="1"/>
    <row r="50589" customFormat="1"/>
    <row r="50590" customFormat="1"/>
    <row r="50591" customFormat="1"/>
    <row r="50592" customFormat="1"/>
    <row r="50593" customFormat="1"/>
    <row r="50594" customFormat="1"/>
    <row r="50595" customFormat="1"/>
    <row r="50596" customFormat="1"/>
    <row r="50597" customFormat="1"/>
    <row r="50598" customFormat="1"/>
    <row r="50599" customFormat="1"/>
    <row r="50600" customFormat="1"/>
    <row r="50601" customFormat="1"/>
    <row r="50602" customFormat="1"/>
    <row r="50603" customFormat="1"/>
    <row r="50604" customFormat="1"/>
    <row r="50605" customFormat="1"/>
    <row r="50606" customFormat="1"/>
    <row r="50607" customFormat="1"/>
    <row r="50608" customFormat="1"/>
    <row r="50609" customFormat="1"/>
    <row r="50610" customFormat="1"/>
    <row r="50611" customFormat="1"/>
    <row r="50612" customFormat="1"/>
    <row r="50613" customFormat="1"/>
    <row r="50614" customFormat="1"/>
    <row r="50615" customFormat="1"/>
    <row r="50616" customFormat="1"/>
    <row r="50617" customFormat="1"/>
    <row r="50618" customFormat="1"/>
    <row r="50619" customFormat="1"/>
    <row r="50620" customFormat="1"/>
    <row r="50621" customFormat="1"/>
    <row r="50622" customFormat="1"/>
    <row r="50623" customFormat="1"/>
    <row r="50624" customFormat="1"/>
    <row r="50625" customFormat="1"/>
    <row r="50626" customFormat="1"/>
    <row r="50627" customFormat="1"/>
    <row r="50628" customFormat="1"/>
    <row r="50629" customFormat="1"/>
    <row r="50630" customFormat="1"/>
    <row r="50631" customFormat="1"/>
    <row r="50632" customFormat="1"/>
    <row r="50633" customFormat="1"/>
    <row r="50634" customFormat="1"/>
    <row r="50635" customFormat="1"/>
    <row r="50636" customFormat="1"/>
    <row r="50637" customFormat="1"/>
    <row r="50638" customFormat="1"/>
    <row r="50639" customFormat="1"/>
    <row r="50640" customFormat="1"/>
    <row r="50641" customFormat="1"/>
    <row r="50642" customFormat="1"/>
    <row r="50643" customFormat="1"/>
    <row r="50644" customFormat="1"/>
    <row r="50645" customFormat="1"/>
    <row r="50646" customFormat="1"/>
    <row r="50647" customFormat="1"/>
    <row r="50648" customFormat="1"/>
    <row r="50649" customFormat="1"/>
    <row r="50650" customFormat="1"/>
    <row r="50651" customFormat="1"/>
    <row r="50652" customFormat="1"/>
    <row r="50653" customFormat="1"/>
    <row r="50654" customFormat="1"/>
    <row r="50655" customFormat="1"/>
    <row r="50656" customFormat="1"/>
    <row r="50657" customFormat="1"/>
    <row r="50658" customFormat="1"/>
    <row r="50659" customFormat="1"/>
    <row r="50660" customFormat="1"/>
    <row r="50661" customFormat="1"/>
    <row r="50662" customFormat="1"/>
    <row r="50663" customFormat="1"/>
    <row r="50664" customFormat="1"/>
    <row r="50665" customFormat="1"/>
    <row r="50666" customFormat="1"/>
    <row r="50667" customFormat="1"/>
    <row r="50668" customFormat="1"/>
    <row r="50669" customFormat="1"/>
    <row r="50670" customFormat="1"/>
    <row r="50671" customFormat="1"/>
    <row r="50672" customFormat="1"/>
    <row r="50673" customFormat="1"/>
    <row r="50674" customFormat="1"/>
    <row r="50675" customFormat="1"/>
    <row r="50676" customFormat="1"/>
    <row r="50677" customFormat="1"/>
    <row r="50678" customFormat="1"/>
    <row r="50679" customFormat="1"/>
    <row r="50680" customFormat="1"/>
    <row r="50681" customFormat="1"/>
    <row r="50682" customFormat="1"/>
    <row r="50683" customFormat="1"/>
    <row r="50684" customFormat="1"/>
    <row r="50685" customFormat="1"/>
    <row r="50686" customFormat="1"/>
    <row r="50687" customFormat="1"/>
    <row r="50688" customFormat="1"/>
    <row r="50689" customFormat="1"/>
    <row r="50690" customFormat="1"/>
    <row r="50691" customFormat="1"/>
    <row r="50692" customFormat="1"/>
    <row r="50693" customFormat="1"/>
    <row r="50694" customFormat="1"/>
    <row r="50695" customFormat="1"/>
    <row r="50696" customFormat="1"/>
    <row r="50697" customFormat="1"/>
    <row r="50698" customFormat="1"/>
    <row r="50699" customFormat="1"/>
    <row r="50700" customFormat="1"/>
    <row r="50701" customFormat="1"/>
    <row r="50702" customFormat="1"/>
    <row r="50703" customFormat="1"/>
    <row r="50704" customFormat="1"/>
    <row r="50705" customFormat="1"/>
    <row r="50706" customFormat="1"/>
    <row r="50707" customFormat="1"/>
    <row r="50708" customFormat="1"/>
    <row r="50709" customFormat="1"/>
    <row r="50710" customFormat="1"/>
    <row r="50711" customFormat="1"/>
    <row r="50712" customFormat="1"/>
    <row r="50713" customFormat="1"/>
    <row r="50714" customFormat="1"/>
    <row r="50715" customFormat="1"/>
    <row r="50716" customFormat="1"/>
    <row r="50717" customFormat="1"/>
    <row r="50718" customFormat="1"/>
    <row r="50719" customFormat="1"/>
    <row r="50720" customFormat="1"/>
    <row r="50721" customFormat="1"/>
    <row r="50722" customFormat="1"/>
    <row r="50723" customFormat="1"/>
    <row r="50724" customFormat="1"/>
    <row r="50725" customFormat="1"/>
    <row r="50726" customFormat="1"/>
    <row r="50727" customFormat="1"/>
    <row r="50728" customFormat="1"/>
    <row r="50729" customFormat="1"/>
    <row r="50730" customFormat="1"/>
    <row r="50731" customFormat="1"/>
    <row r="50732" customFormat="1"/>
    <row r="50733" customFormat="1"/>
    <row r="50734" customFormat="1"/>
    <row r="50735" customFormat="1"/>
    <row r="50736" customFormat="1"/>
    <row r="50737" customFormat="1"/>
    <row r="50738" customFormat="1"/>
    <row r="50739" customFormat="1"/>
    <row r="50740" customFormat="1"/>
    <row r="50741" customFormat="1"/>
    <row r="50742" customFormat="1"/>
    <row r="50743" customFormat="1"/>
    <row r="50744" customFormat="1"/>
    <row r="50745" customFormat="1"/>
    <row r="50746" customFormat="1"/>
    <row r="50747" customFormat="1"/>
    <row r="50748" customFormat="1"/>
    <row r="50749" customFormat="1"/>
    <row r="50750" customFormat="1"/>
    <row r="50751" customFormat="1"/>
    <row r="50752" customFormat="1"/>
    <row r="50753" customFormat="1"/>
    <row r="50754" customFormat="1"/>
    <row r="50755" customFormat="1"/>
    <row r="50756" customFormat="1"/>
    <row r="50757" customFormat="1"/>
    <row r="50758" customFormat="1"/>
    <row r="50759" customFormat="1"/>
    <row r="50760" customFormat="1"/>
    <row r="50761" customFormat="1"/>
    <row r="50762" customFormat="1"/>
    <row r="50763" customFormat="1"/>
    <row r="50764" customFormat="1"/>
    <row r="50765" customFormat="1"/>
    <row r="50766" customFormat="1"/>
    <row r="50767" customFormat="1"/>
    <row r="50768" customFormat="1"/>
    <row r="50769" customFormat="1"/>
    <row r="50770" customFormat="1"/>
    <row r="50771" customFormat="1"/>
    <row r="50772" customFormat="1"/>
    <row r="50773" customFormat="1"/>
    <row r="50774" customFormat="1"/>
    <row r="50775" customFormat="1"/>
    <row r="50776" customFormat="1"/>
    <row r="50777" customFormat="1"/>
    <row r="50778" customFormat="1"/>
    <row r="50779" customFormat="1"/>
    <row r="50780" customFormat="1"/>
    <row r="50781" customFormat="1"/>
    <row r="50782" customFormat="1"/>
    <row r="50783" customFormat="1"/>
    <row r="50784" customFormat="1"/>
    <row r="50785" customFormat="1"/>
    <row r="50786" customFormat="1"/>
    <row r="50787" customFormat="1"/>
    <row r="50788" customFormat="1"/>
    <row r="50789" customFormat="1"/>
    <row r="50790" customFormat="1"/>
    <row r="50791" customFormat="1"/>
    <row r="50792" customFormat="1"/>
    <row r="50793" customFormat="1"/>
    <row r="50794" customFormat="1"/>
    <row r="50795" customFormat="1"/>
    <row r="50796" customFormat="1"/>
    <row r="50797" customFormat="1"/>
    <row r="50798" customFormat="1"/>
    <row r="50799" customFormat="1"/>
    <row r="50800" customFormat="1"/>
    <row r="50801" customFormat="1"/>
    <row r="50802" customFormat="1"/>
    <row r="50803" customFormat="1"/>
    <row r="50804" customFormat="1"/>
    <row r="50805" customFormat="1"/>
    <row r="50806" customFormat="1"/>
    <row r="50807" customFormat="1"/>
    <row r="50808" customFormat="1"/>
    <row r="50809" customFormat="1"/>
    <row r="50810" customFormat="1"/>
    <row r="50811" customFormat="1"/>
    <row r="50812" customFormat="1"/>
    <row r="50813" customFormat="1"/>
    <row r="50814" customFormat="1"/>
    <row r="50815" customFormat="1"/>
    <row r="50816" customFormat="1"/>
    <row r="50817" customFormat="1"/>
    <row r="50818" customFormat="1"/>
    <row r="50819" customFormat="1"/>
    <row r="50820" customFormat="1"/>
    <row r="50821" customFormat="1"/>
    <row r="50822" customFormat="1"/>
    <row r="50823" customFormat="1"/>
    <row r="50824" customFormat="1"/>
    <row r="50825" customFormat="1"/>
    <row r="50826" customFormat="1"/>
    <row r="50827" customFormat="1"/>
    <row r="50828" customFormat="1"/>
    <row r="50829" customFormat="1"/>
    <row r="50830" customFormat="1"/>
    <row r="50831" customFormat="1"/>
    <row r="50832" customFormat="1"/>
    <row r="50833" customFormat="1"/>
    <row r="50834" customFormat="1"/>
    <row r="50835" customFormat="1"/>
    <row r="50836" customFormat="1"/>
    <row r="50837" customFormat="1"/>
    <row r="50838" customFormat="1"/>
    <row r="50839" customFormat="1"/>
    <row r="50840" customFormat="1"/>
    <row r="50841" customFormat="1"/>
    <row r="50842" customFormat="1"/>
    <row r="50843" customFormat="1"/>
    <row r="50844" customFormat="1"/>
    <row r="50845" customFormat="1"/>
    <row r="50846" customFormat="1"/>
    <row r="50847" customFormat="1"/>
    <row r="50848" customFormat="1"/>
    <row r="50849" customFormat="1"/>
    <row r="50850" customFormat="1"/>
    <row r="50851" customFormat="1"/>
    <row r="50852" customFormat="1"/>
    <row r="50853" customFormat="1"/>
    <row r="50854" customFormat="1"/>
    <row r="50855" customFormat="1"/>
    <row r="50856" customFormat="1"/>
    <row r="50857" customFormat="1"/>
    <row r="50858" customFormat="1"/>
    <row r="50859" customFormat="1"/>
    <row r="50860" customFormat="1"/>
    <row r="50861" customFormat="1"/>
    <row r="50862" customFormat="1"/>
    <row r="50863" customFormat="1"/>
    <row r="50864" customFormat="1"/>
    <row r="50865" customFormat="1"/>
    <row r="50866" customFormat="1"/>
    <row r="50867" customFormat="1"/>
    <row r="50868" customFormat="1"/>
    <row r="50869" customFormat="1"/>
    <row r="50870" customFormat="1"/>
    <row r="50871" customFormat="1"/>
    <row r="50872" customFormat="1"/>
    <row r="50873" customFormat="1"/>
    <row r="50874" customFormat="1"/>
    <row r="50875" customFormat="1"/>
    <row r="50876" customFormat="1"/>
    <row r="50877" customFormat="1"/>
    <row r="50878" customFormat="1"/>
    <row r="50879" customFormat="1"/>
    <row r="50880" customFormat="1"/>
    <row r="50881" customFormat="1"/>
    <row r="50882" customFormat="1"/>
    <row r="50883" customFormat="1"/>
    <row r="50884" customFormat="1"/>
    <row r="50885" customFormat="1"/>
    <row r="50886" customFormat="1"/>
    <row r="50887" customFormat="1"/>
    <row r="50888" customFormat="1"/>
    <row r="50889" customFormat="1"/>
    <row r="50890" customFormat="1"/>
    <row r="50891" customFormat="1"/>
    <row r="50892" customFormat="1"/>
    <row r="50893" customFormat="1"/>
    <row r="50894" customFormat="1"/>
    <row r="50895" customFormat="1"/>
    <row r="50896" customFormat="1"/>
    <row r="50897" customFormat="1"/>
    <row r="50898" customFormat="1"/>
    <row r="50899" customFormat="1"/>
    <row r="50900" customFormat="1"/>
    <row r="50901" customFormat="1"/>
    <row r="50902" customFormat="1"/>
    <row r="50903" customFormat="1"/>
    <row r="50904" customFormat="1"/>
    <row r="50905" customFormat="1"/>
    <row r="50906" customFormat="1"/>
    <row r="50907" customFormat="1"/>
    <row r="50908" customFormat="1"/>
    <row r="50909" customFormat="1"/>
    <row r="50910" customFormat="1"/>
    <row r="50911" customFormat="1"/>
    <row r="50912" customFormat="1"/>
    <row r="50913" customFormat="1"/>
    <row r="50914" customFormat="1"/>
    <row r="50915" customFormat="1"/>
    <row r="50916" customFormat="1"/>
    <row r="50917" customFormat="1"/>
    <row r="50918" customFormat="1"/>
    <row r="50919" customFormat="1"/>
    <row r="50920" customFormat="1"/>
    <row r="50921" customFormat="1"/>
    <row r="50922" customFormat="1"/>
    <row r="50923" customFormat="1"/>
    <row r="50924" customFormat="1"/>
    <row r="50925" customFormat="1"/>
    <row r="50926" customFormat="1"/>
    <row r="50927" customFormat="1"/>
    <row r="50928" customFormat="1"/>
    <row r="50929" customFormat="1"/>
    <row r="50930" customFormat="1"/>
    <row r="50931" customFormat="1"/>
    <row r="50932" customFormat="1"/>
    <row r="50933" customFormat="1"/>
    <row r="50934" customFormat="1"/>
    <row r="50935" customFormat="1"/>
    <row r="50936" customFormat="1"/>
    <row r="50937" customFormat="1"/>
    <row r="50938" customFormat="1"/>
    <row r="50939" customFormat="1"/>
    <row r="50940" customFormat="1"/>
    <row r="50941" customFormat="1"/>
    <row r="50942" customFormat="1"/>
    <row r="50943" customFormat="1"/>
    <row r="50944" customFormat="1"/>
    <row r="50945" customFormat="1"/>
    <row r="50946" customFormat="1"/>
    <row r="50947" customFormat="1"/>
    <row r="50948" customFormat="1"/>
    <row r="50949" customFormat="1"/>
    <row r="50950" customFormat="1"/>
    <row r="50951" customFormat="1"/>
    <row r="50952" customFormat="1"/>
    <row r="50953" customFormat="1"/>
    <row r="50954" customFormat="1"/>
    <row r="50955" customFormat="1"/>
    <row r="50956" customFormat="1"/>
    <row r="50957" customFormat="1"/>
    <row r="50958" customFormat="1"/>
    <row r="50959" customFormat="1"/>
    <row r="50960" customFormat="1"/>
    <row r="50961" customFormat="1"/>
    <row r="50962" customFormat="1"/>
    <row r="50963" customFormat="1"/>
    <row r="50964" customFormat="1"/>
    <row r="50965" customFormat="1"/>
    <row r="50966" customFormat="1"/>
    <row r="50967" customFormat="1"/>
    <row r="50968" customFormat="1"/>
    <row r="50969" customFormat="1"/>
    <row r="50970" customFormat="1"/>
    <row r="50971" customFormat="1"/>
    <row r="50972" customFormat="1"/>
    <row r="50973" customFormat="1"/>
    <row r="50974" customFormat="1"/>
    <row r="50975" customFormat="1"/>
    <row r="50976" customFormat="1"/>
    <row r="50977" customFormat="1"/>
    <row r="50978" customFormat="1"/>
    <row r="50979" customFormat="1"/>
    <row r="50980" customFormat="1"/>
    <row r="50981" customFormat="1"/>
    <row r="50982" customFormat="1"/>
    <row r="50983" customFormat="1"/>
    <row r="50984" customFormat="1"/>
    <row r="50985" customFormat="1"/>
    <row r="50986" customFormat="1"/>
    <row r="50987" customFormat="1"/>
    <row r="50988" customFormat="1"/>
    <row r="50989" customFormat="1"/>
    <row r="50990" customFormat="1"/>
    <row r="50991" customFormat="1"/>
    <row r="50992" customFormat="1"/>
    <row r="50993" customFormat="1"/>
    <row r="50994" customFormat="1"/>
    <row r="50995" customFormat="1"/>
    <row r="50996" customFormat="1"/>
    <row r="50997" customFormat="1"/>
    <row r="50998" customFormat="1"/>
    <row r="50999" customFormat="1"/>
    <row r="51000" customFormat="1"/>
    <row r="51001" customFormat="1"/>
    <row r="51002" customFormat="1"/>
    <row r="51003" customFormat="1"/>
    <row r="51004" customFormat="1"/>
    <row r="51005" customFormat="1"/>
    <row r="51006" customFormat="1"/>
    <row r="51007" customFormat="1"/>
    <row r="51008" customFormat="1"/>
    <row r="51009" customFormat="1"/>
    <row r="51010" customFormat="1"/>
    <row r="51011" customFormat="1"/>
    <row r="51012" customFormat="1"/>
    <row r="51013" customFormat="1"/>
    <row r="51014" customFormat="1"/>
    <row r="51015" customFormat="1"/>
    <row r="51016" customFormat="1"/>
    <row r="51017" customFormat="1"/>
    <row r="51018" customFormat="1"/>
    <row r="51019" customFormat="1"/>
    <row r="51020" customFormat="1"/>
    <row r="51021" customFormat="1"/>
    <row r="51022" customFormat="1"/>
    <row r="51023" customFormat="1"/>
    <row r="51024" customFormat="1"/>
    <row r="51025" customFormat="1"/>
    <row r="51026" customFormat="1"/>
    <row r="51027" customFormat="1"/>
    <row r="51028" customFormat="1"/>
    <row r="51029" customFormat="1"/>
    <row r="51030" customFormat="1"/>
    <row r="51031" customFormat="1"/>
    <row r="51032" customFormat="1"/>
    <row r="51033" customFormat="1"/>
    <row r="51034" customFormat="1"/>
    <row r="51035" customFormat="1"/>
    <row r="51036" customFormat="1"/>
    <row r="51037" customFormat="1"/>
    <row r="51038" customFormat="1"/>
    <row r="51039" customFormat="1"/>
    <row r="51040" customFormat="1"/>
    <row r="51041" customFormat="1"/>
    <row r="51042" customFormat="1"/>
    <row r="51043" customFormat="1"/>
    <row r="51044" customFormat="1"/>
    <row r="51045" customFormat="1"/>
    <row r="51046" customFormat="1"/>
    <row r="51047" customFormat="1"/>
    <row r="51048" customFormat="1"/>
    <row r="51049" customFormat="1"/>
    <row r="51050" customFormat="1"/>
    <row r="51051" customFormat="1"/>
    <row r="51052" customFormat="1"/>
    <row r="51053" customFormat="1"/>
    <row r="51054" customFormat="1"/>
    <row r="51055" customFormat="1"/>
    <row r="51056" customFormat="1"/>
    <row r="51057" customFormat="1"/>
    <row r="51058" customFormat="1"/>
    <row r="51059" customFormat="1"/>
    <row r="51060" customFormat="1"/>
    <row r="51061" customFormat="1"/>
    <row r="51062" customFormat="1"/>
    <row r="51063" customFormat="1"/>
    <row r="51064" customFormat="1"/>
    <row r="51065" customFormat="1"/>
    <row r="51066" customFormat="1"/>
    <row r="51067" customFormat="1"/>
    <row r="51068" customFormat="1"/>
    <row r="51069" customFormat="1"/>
    <row r="51070" customFormat="1"/>
    <row r="51071" customFormat="1"/>
    <row r="51072" customFormat="1"/>
    <row r="51073" customFormat="1"/>
    <row r="51074" customFormat="1"/>
    <row r="51075" customFormat="1"/>
    <row r="51076" customFormat="1"/>
    <row r="51077" customFormat="1"/>
    <row r="51078" customFormat="1"/>
    <row r="51079" customFormat="1"/>
    <row r="51080" customFormat="1"/>
    <row r="51081" customFormat="1"/>
    <row r="51082" customFormat="1"/>
    <row r="51083" customFormat="1"/>
    <row r="51084" customFormat="1"/>
    <row r="51085" customFormat="1"/>
    <row r="51086" customFormat="1"/>
    <row r="51087" customFormat="1"/>
    <row r="51088" customFormat="1"/>
    <row r="51089" customFormat="1"/>
    <row r="51090" customFormat="1"/>
    <row r="51091" customFormat="1"/>
    <row r="51092" customFormat="1"/>
    <row r="51093" customFormat="1"/>
    <row r="51094" customFormat="1"/>
    <row r="51095" customFormat="1"/>
    <row r="51096" customFormat="1"/>
    <row r="51097" customFormat="1"/>
    <row r="51098" customFormat="1"/>
    <row r="51099" customFormat="1"/>
    <row r="51100" customFormat="1"/>
    <row r="51101" customFormat="1"/>
    <row r="51102" customFormat="1"/>
    <row r="51103" customFormat="1"/>
    <row r="51104" customFormat="1"/>
    <row r="51105" customFormat="1"/>
    <row r="51106" customFormat="1"/>
    <row r="51107" customFormat="1"/>
    <row r="51108" customFormat="1"/>
    <row r="51109" customFormat="1"/>
    <row r="51110" customFormat="1"/>
    <row r="51111" customFormat="1"/>
    <row r="51112" customFormat="1"/>
    <row r="51113" customFormat="1"/>
    <row r="51114" customFormat="1"/>
    <row r="51115" customFormat="1"/>
    <row r="51116" customFormat="1"/>
    <row r="51117" customFormat="1"/>
    <row r="51118" customFormat="1"/>
    <row r="51119" customFormat="1"/>
    <row r="51120" customFormat="1"/>
    <row r="51121" customFormat="1"/>
    <row r="51122" customFormat="1"/>
    <row r="51123" customFormat="1"/>
    <row r="51124" customFormat="1"/>
    <row r="51125" customFormat="1"/>
    <row r="51126" customFormat="1"/>
    <row r="51127" customFormat="1"/>
    <row r="51128" customFormat="1"/>
    <row r="51129" customFormat="1"/>
    <row r="51130" customFormat="1"/>
    <row r="51131" customFormat="1"/>
    <row r="51132" customFormat="1"/>
    <row r="51133" customFormat="1"/>
    <row r="51134" customFormat="1"/>
    <row r="51135" customFormat="1"/>
    <row r="51136" customFormat="1"/>
    <row r="51137" customFormat="1"/>
    <row r="51138" customFormat="1"/>
    <row r="51139" customFormat="1"/>
    <row r="51140" customFormat="1"/>
    <row r="51141" customFormat="1"/>
    <row r="51142" customFormat="1"/>
    <row r="51143" customFormat="1"/>
    <row r="51144" customFormat="1"/>
    <row r="51145" customFormat="1"/>
    <row r="51146" customFormat="1"/>
    <row r="51147" customFormat="1"/>
    <row r="51148" customFormat="1"/>
    <row r="51149" customFormat="1"/>
    <row r="51150" customFormat="1"/>
    <row r="51151" customFormat="1"/>
    <row r="51152" customFormat="1"/>
    <row r="51153" customFormat="1"/>
    <row r="51154" customFormat="1"/>
    <row r="51155" customFormat="1"/>
    <row r="51156" customFormat="1"/>
    <row r="51157" customFormat="1"/>
    <row r="51158" customFormat="1"/>
    <row r="51159" customFormat="1"/>
    <row r="51160" customFormat="1"/>
    <row r="51161" customFormat="1"/>
    <row r="51162" customFormat="1"/>
    <row r="51163" customFormat="1"/>
    <row r="51164" customFormat="1"/>
    <row r="51165" customFormat="1"/>
    <row r="51166" customFormat="1"/>
    <row r="51167" customFormat="1"/>
    <row r="51168" customFormat="1"/>
    <row r="51169" customFormat="1"/>
    <row r="51170" customFormat="1"/>
    <row r="51171" customFormat="1"/>
    <row r="51172" customFormat="1"/>
    <row r="51173" customFormat="1"/>
    <row r="51174" customFormat="1"/>
    <row r="51175" customFormat="1"/>
    <row r="51176" customFormat="1"/>
    <row r="51177" customFormat="1"/>
    <row r="51178" customFormat="1"/>
    <row r="51179" customFormat="1"/>
    <row r="51180" customFormat="1"/>
    <row r="51181" customFormat="1"/>
    <row r="51182" customFormat="1"/>
    <row r="51183" customFormat="1"/>
    <row r="51184" customFormat="1"/>
    <row r="51185" customFormat="1"/>
    <row r="51186" customFormat="1"/>
    <row r="51187" customFormat="1"/>
    <row r="51188" customFormat="1"/>
    <row r="51189" customFormat="1"/>
    <row r="51190" customFormat="1"/>
    <row r="51191" customFormat="1"/>
    <row r="51192" customFormat="1"/>
    <row r="51193" customFormat="1"/>
    <row r="51194" customFormat="1"/>
    <row r="51195" customFormat="1"/>
    <row r="51196" customFormat="1"/>
    <row r="51197" customFormat="1"/>
    <row r="51198" customFormat="1"/>
    <row r="51199" customFormat="1"/>
    <row r="51200" customFormat="1"/>
    <row r="51201" customFormat="1"/>
    <row r="51202" customFormat="1"/>
    <row r="51203" customFormat="1"/>
    <row r="51204" customFormat="1"/>
    <row r="51205" customFormat="1"/>
    <row r="51206" customFormat="1"/>
    <row r="51207" customFormat="1"/>
    <row r="51208" customFormat="1"/>
    <row r="51209" customFormat="1"/>
    <row r="51210" customFormat="1"/>
    <row r="51211" customFormat="1"/>
    <row r="51212" customFormat="1"/>
    <row r="51213" customFormat="1"/>
    <row r="51214" customFormat="1"/>
    <row r="51215" customFormat="1"/>
    <row r="51216" customFormat="1"/>
    <row r="51217" customFormat="1"/>
    <row r="51218" customFormat="1"/>
    <row r="51219" customFormat="1"/>
    <row r="51220" customFormat="1"/>
    <row r="51221" customFormat="1"/>
    <row r="51222" customFormat="1"/>
    <row r="51223" customFormat="1"/>
    <row r="51224" customFormat="1"/>
    <row r="51225" customFormat="1"/>
    <row r="51226" customFormat="1"/>
    <row r="51227" customFormat="1"/>
    <row r="51228" customFormat="1"/>
    <row r="51229" customFormat="1"/>
    <row r="51230" customFormat="1"/>
    <row r="51231" customFormat="1"/>
    <row r="51232" customFormat="1"/>
    <row r="51233" customFormat="1"/>
    <row r="51234" customFormat="1"/>
    <row r="51235" customFormat="1"/>
    <row r="51236" customFormat="1"/>
    <row r="51237" customFormat="1"/>
    <row r="51238" customFormat="1"/>
    <row r="51239" customFormat="1"/>
    <row r="51240" customFormat="1"/>
    <row r="51241" customFormat="1"/>
    <row r="51242" customFormat="1"/>
    <row r="51243" customFormat="1"/>
    <row r="51244" customFormat="1"/>
    <row r="51245" customFormat="1"/>
    <row r="51246" customFormat="1"/>
    <row r="51247" customFormat="1"/>
    <row r="51248" customFormat="1"/>
    <row r="51249" customFormat="1"/>
    <row r="51250" customFormat="1"/>
    <row r="51251" customFormat="1"/>
    <row r="51252" customFormat="1"/>
    <row r="51253" customFormat="1"/>
    <row r="51254" customFormat="1"/>
    <row r="51255" customFormat="1"/>
    <row r="51256" customFormat="1"/>
    <row r="51257" customFormat="1"/>
    <row r="51258" customFormat="1"/>
    <row r="51259" customFormat="1"/>
    <row r="51260" customFormat="1"/>
    <row r="51261" customFormat="1"/>
    <row r="51262" customFormat="1"/>
    <row r="51263" customFormat="1"/>
    <row r="51264" customFormat="1"/>
    <row r="51265" customFormat="1"/>
    <row r="51266" customFormat="1"/>
    <row r="51267" customFormat="1"/>
    <row r="51268" customFormat="1"/>
    <row r="51269" customFormat="1"/>
    <row r="51270" customFormat="1"/>
    <row r="51271" customFormat="1"/>
    <row r="51272" customFormat="1"/>
    <row r="51273" customFormat="1"/>
    <row r="51274" customFormat="1"/>
    <row r="51275" customFormat="1"/>
    <row r="51276" customFormat="1"/>
    <row r="51277" customFormat="1"/>
    <row r="51278" customFormat="1"/>
    <row r="51279" customFormat="1"/>
    <row r="51280" customFormat="1"/>
    <row r="51281" customFormat="1"/>
    <row r="51282" customFormat="1"/>
    <row r="51283" customFormat="1"/>
    <row r="51284" customFormat="1"/>
    <row r="51285" customFormat="1"/>
    <row r="51286" customFormat="1"/>
    <row r="51287" customFormat="1"/>
    <row r="51288" customFormat="1"/>
    <row r="51289" customFormat="1"/>
    <row r="51290" customFormat="1"/>
    <row r="51291" customFormat="1"/>
    <row r="51292" customFormat="1"/>
    <row r="51293" customFormat="1"/>
    <row r="51294" customFormat="1"/>
    <row r="51295" customFormat="1"/>
    <row r="51296" customFormat="1"/>
    <row r="51297" customFormat="1"/>
    <row r="51298" customFormat="1"/>
    <row r="51299" customFormat="1"/>
    <row r="51300" customFormat="1"/>
    <row r="51301" customFormat="1"/>
    <row r="51302" customFormat="1"/>
    <row r="51303" customFormat="1"/>
    <row r="51304" customFormat="1"/>
    <row r="51305" customFormat="1"/>
    <row r="51306" customFormat="1"/>
    <row r="51307" customFormat="1"/>
    <row r="51308" customFormat="1"/>
    <row r="51309" customFormat="1"/>
    <row r="51310" customFormat="1"/>
    <row r="51311" customFormat="1"/>
    <row r="51312" customFormat="1"/>
    <row r="51313" customFormat="1"/>
    <row r="51314" customFormat="1"/>
    <row r="51315" customFormat="1"/>
    <row r="51316" customFormat="1"/>
    <row r="51317" customFormat="1"/>
    <row r="51318" customFormat="1"/>
    <row r="51319" customFormat="1"/>
    <row r="51320" customFormat="1"/>
    <row r="51321" customFormat="1"/>
    <row r="51322" customFormat="1"/>
    <row r="51323" customFormat="1"/>
    <row r="51324" customFormat="1"/>
    <row r="51325" customFormat="1"/>
    <row r="51326" customFormat="1"/>
    <row r="51327" customFormat="1"/>
    <row r="51328" customFormat="1"/>
    <row r="51329" customFormat="1"/>
    <row r="51330" customFormat="1"/>
    <row r="51331" customFormat="1"/>
    <row r="51332" customFormat="1"/>
    <row r="51333" customFormat="1"/>
    <row r="51334" customFormat="1"/>
    <row r="51335" customFormat="1"/>
    <row r="51336" customFormat="1"/>
    <row r="51337" customFormat="1"/>
    <row r="51338" customFormat="1"/>
    <row r="51339" customFormat="1"/>
    <row r="51340" customFormat="1"/>
    <row r="51341" customFormat="1"/>
    <row r="51342" customFormat="1"/>
    <row r="51343" customFormat="1"/>
    <row r="51344" customFormat="1"/>
    <row r="51345" customFormat="1"/>
    <row r="51346" customFormat="1"/>
    <row r="51347" customFormat="1"/>
    <row r="51348" customFormat="1"/>
    <row r="51349" customFormat="1"/>
    <row r="51350" customFormat="1"/>
    <row r="51351" customFormat="1"/>
    <row r="51352" customFormat="1"/>
    <row r="51353" customFormat="1"/>
    <row r="51354" customFormat="1"/>
    <row r="51355" customFormat="1"/>
    <row r="51356" customFormat="1"/>
    <row r="51357" customFormat="1"/>
    <row r="51358" customFormat="1"/>
    <row r="51359" customFormat="1"/>
    <row r="51360" customFormat="1"/>
    <row r="51361" customFormat="1"/>
    <row r="51362" customFormat="1"/>
    <row r="51363" customFormat="1"/>
    <row r="51364" customFormat="1"/>
    <row r="51365" customFormat="1"/>
    <row r="51366" customFormat="1"/>
    <row r="51367" customFormat="1"/>
    <row r="51368" customFormat="1"/>
    <row r="51369" customFormat="1"/>
    <row r="51370" customFormat="1"/>
    <row r="51371" customFormat="1"/>
    <row r="51372" customFormat="1"/>
    <row r="51373" customFormat="1"/>
    <row r="51374" customFormat="1"/>
    <row r="51375" customFormat="1"/>
    <row r="51376" customFormat="1"/>
    <row r="51377" customFormat="1"/>
    <row r="51378" customFormat="1"/>
    <row r="51379" customFormat="1"/>
    <row r="51380" customFormat="1"/>
    <row r="51381" customFormat="1"/>
    <row r="51382" customFormat="1"/>
    <row r="51383" customFormat="1"/>
    <row r="51384" customFormat="1"/>
    <row r="51385" customFormat="1"/>
    <row r="51386" customFormat="1"/>
    <row r="51387" customFormat="1"/>
    <row r="51388" customFormat="1"/>
    <row r="51389" customFormat="1"/>
    <row r="51390" customFormat="1"/>
    <row r="51391" customFormat="1"/>
    <row r="51392" customFormat="1"/>
    <row r="51393" customFormat="1"/>
    <row r="51394" customFormat="1"/>
    <row r="51395" customFormat="1"/>
    <row r="51396" customFormat="1"/>
    <row r="51397" customFormat="1"/>
    <row r="51398" customFormat="1"/>
    <row r="51399" customFormat="1"/>
    <row r="51400" customFormat="1"/>
    <row r="51401" customFormat="1"/>
    <row r="51402" customFormat="1"/>
    <row r="51403" customFormat="1"/>
    <row r="51404" customFormat="1"/>
    <row r="51405" customFormat="1"/>
    <row r="51406" customFormat="1"/>
    <row r="51407" customFormat="1"/>
    <row r="51408" customFormat="1"/>
    <row r="51409" customFormat="1"/>
    <row r="51410" customFormat="1"/>
    <row r="51411" customFormat="1"/>
    <row r="51412" customFormat="1"/>
    <row r="51413" customFormat="1"/>
    <row r="51414" customFormat="1"/>
    <row r="51415" customFormat="1"/>
    <row r="51416" customFormat="1"/>
    <row r="51417" customFormat="1"/>
    <row r="51418" customFormat="1"/>
    <row r="51419" customFormat="1"/>
    <row r="51420" customFormat="1"/>
    <row r="51421" customFormat="1"/>
    <row r="51422" customFormat="1"/>
    <row r="51423" customFormat="1"/>
    <row r="51424" customFormat="1"/>
    <row r="51425" customFormat="1"/>
    <row r="51426" customFormat="1"/>
    <row r="51427" customFormat="1"/>
    <row r="51428" customFormat="1"/>
    <row r="51429" customFormat="1"/>
    <row r="51430" customFormat="1"/>
    <row r="51431" customFormat="1"/>
    <row r="51432" customFormat="1"/>
    <row r="51433" customFormat="1"/>
    <row r="51434" customFormat="1"/>
    <row r="51435" customFormat="1"/>
    <row r="51436" customFormat="1"/>
    <row r="51437" customFormat="1"/>
    <row r="51438" customFormat="1"/>
    <row r="51439" customFormat="1"/>
    <row r="51440" customFormat="1"/>
    <row r="51441" customFormat="1"/>
    <row r="51442" customFormat="1"/>
    <row r="51443" customFormat="1"/>
    <row r="51444" customFormat="1"/>
    <row r="51445" customFormat="1"/>
    <row r="51446" customFormat="1"/>
    <row r="51447" customFormat="1"/>
    <row r="51448" customFormat="1"/>
    <row r="51449" customFormat="1"/>
    <row r="51450" customFormat="1"/>
    <row r="51451" customFormat="1"/>
    <row r="51452" customFormat="1"/>
    <row r="51453" customFormat="1"/>
    <row r="51454" customFormat="1"/>
    <row r="51455" customFormat="1"/>
    <row r="51456" customFormat="1"/>
    <row r="51457" customFormat="1"/>
    <row r="51458" customFormat="1"/>
    <row r="51459" customFormat="1"/>
    <row r="51460" customFormat="1"/>
    <row r="51461" customFormat="1"/>
    <row r="51462" customFormat="1"/>
    <row r="51463" customFormat="1"/>
    <row r="51464" customFormat="1"/>
    <row r="51465" customFormat="1"/>
    <row r="51466" customFormat="1"/>
    <row r="51467" customFormat="1"/>
    <row r="51468" customFormat="1"/>
    <row r="51469" customFormat="1"/>
    <row r="51470" customFormat="1"/>
    <row r="51471" customFormat="1"/>
    <row r="51472" customFormat="1"/>
    <row r="51473" customFormat="1"/>
    <row r="51474" customFormat="1"/>
    <row r="51475" customFormat="1"/>
    <row r="51476" customFormat="1"/>
    <row r="51477" customFormat="1"/>
    <row r="51478" customFormat="1"/>
    <row r="51479" customFormat="1"/>
    <row r="51480" customFormat="1"/>
    <row r="51481" customFormat="1"/>
    <row r="51482" customFormat="1"/>
    <row r="51483" customFormat="1"/>
    <row r="51484" customFormat="1"/>
    <row r="51485" customFormat="1"/>
    <row r="51486" customFormat="1"/>
    <row r="51487" customFormat="1"/>
    <row r="51488" customFormat="1"/>
    <row r="51489" customFormat="1"/>
    <row r="51490" customFormat="1"/>
    <row r="51491" customFormat="1"/>
    <row r="51492" customFormat="1"/>
    <row r="51493" customFormat="1"/>
    <row r="51494" customFormat="1"/>
    <row r="51495" customFormat="1"/>
    <row r="51496" customFormat="1"/>
    <row r="51497" customFormat="1"/>
    <row r="51498" customFormat="1"/>
    <row r="51499" customFormat="1"/>
    <row r="51500" customFormat="1"/>
    <row r="51501" customFormat="1"/>
    <row r="51502" customFormat="1"/>
    <row r="51503" customFormat="1"/>
    <row r="51504" customFormat="1"/>
    <row r="51505" customFormat="1"/>
    <row r="51506" customFormat="1"/>
    <row r="51507" customFormat="1"/>
    <row r="51508" customFormat="1"/>
    <row r="51509" customFormat="1"/>
    <row r="51510" customFormat="1"/>
    <row r="51511" customFormat="1"/>
    <row r="51512" customFormat="1"/>
    <row r="51513" customFormat="1"/>
    <row r="51514" customFormat="1"/>
    <row r="51515" customFormat="1"/>
    <row r="51516" customFormat="1"/>
    <row r="51517" customFormat="1"/>
    <row r="51518" customFormat="1"/>
    <row r="51519" customFormat="1"/>
    <row r="51520" customFormat="1"/>
    <row r="51521" customFormat="1"/>
    <row r="51522" customFormat="1"/>
    <row r="51523" customFormat="1"/>
    <row r="51524" customFormat="1"/>
    <row r="51525" customFormat="1"/>
    <row r="51526" customFormat="1"/>
    <row r="51527" customFormat="1"/>
    <row r="51528" customFormat="1"/>
    <row r="51529" customFormat="1"/>
    <row r="51530" customFormat="1"/>
    <row r="51531" customFormat="1"/>
    <row r="51532" customFormat="1"/>
    <row r="51533" customFormat="1"/>
    <row r="51534" customFormat="1"/>
    <row r="51535" customFormat="1"/>
    <row r="51536" customFormat="1"/>
    <row r="51537" customFormat="1"/>
    <row r="51538" customFormat="1"/>
    <row r="51539" customFormat="1"/>
    <row r="51540" customFormat="1"/>
    <row r="51541" customFormat="1"/>
    <row r="51542" customFormat="1"/>
    <row r="51543" customFormat="1"/>
    <row r="51544" customFormat="1"/>
    <row r="51545" customFormat="1"/>
    <row r="51546" customFormat="1"/>
    <row r="51547" customFormat="1"/>
    <row r="51548" customFormat="1"/>
    <row r="51549" customFormat="1"/>
    <row r="51550" customFormat="1"/>
    <row r="51551" customFormat="1"/>
    <row r="51552" customFormat="1"/>
    <row r="51553" customFormat="1"/>
    <row r="51554" customFormat="1"/>
    <row r="51555" customFormat="1"/>
    <row r="51556" customFormat="1"/>
    <row r="51557" customFormat="1"/>
    <row r="51558" customFormat="1"/>
    <row r="51559" customFormat="1"/>
    <row r="51560" customFormat="1"/>
    <row r="51561" customFormat="1"/>
    <row r="51562" customFormat="1"/>
    <row r="51563" customFormat="1"/>
    <row r="51564" customFormat="1"/>
    <row r="51565" customFormat="1"/>
    <row r="51566" customFormat="1"/>
    <row r="51567" customFormat="1"/>
    <row r="51568" customFormat="1"/>
    <row r="51569" customFormat="1"/>
    <row r="51570" customFormat="1"/>
    <row r="51571" customFormat="1"/>
    <row r="51572" customFormat="1"/>
    <row r="51573" customFormat="1"/>
    <row r="51574" customFormat="1"/>
    <row r="51575" customFormat="1"/>
    <row r="51576" customFormat="1"/>
    <row r="51577" customFormat="1"/>
    <row r="51578" customFormat="1"/>
    <row r="51579" customFormat="1"/>
    <row r="51580" customFormat="1"/>
    <row r="51581" customFormat="1"/>
    <row r="51582" customFormat="1"/>
    <row r="51583" customFormat="1"/>
    <row r="51584" customFormat="1"/>
    <row r="51585" customFormat="1"/>
    <row r="51586" customFormat="1"/>
    <row r="51587" customFormat="1"/>
    <row r="51588" customFormat="1"/>
    <row r="51589" customFormat="1"/>
    <row r="51590" customFormat="1"/>
    <row r="51591" customFormat="1"/>
    <row r="51592" customFormat="1"/>
    <row r="51593" customFormat="1"/>
    <row r="51594" customFormat="1"/>
    <row r="51595" customFormat="1"/>
    <row r="51596" customFormat="1"/>
    <row r="51597" customFormat="1"/>
    <row r="51598" customFormat="1"/>
    <row r="51599" customFormat="1"/>
    <row r="51600" customFormat="1"/>
    <row r="51601" customFormat="1"/>
    <row r="51602" customFormat="1"/>
    <row r="51603" customFormat="1"/>
    <row r="51604" customFormat="1"/>
    <row r="51605" customFormat="1"/>
    <row r="51606" customFormat="1"/>
    <row r="51607" customFormat="1"/>
    <row r="51608" customFormat="1"/>
    <row r="51609" customFormat="1"/>
    <row r="51610" customFormat="1"/>
    <row r="51611" customFormat="1"/>
    <row r="51612" customFormat="1"/>
    <row r="51613" customFormat="1"/>
    <row r="51614" customFormat="1"/>
    <row r="51615" customFormat="1"/>
    <row r="51616" customFormat="1"/>
    <row r="51617" customFormat="1"/>
    <row r="51618" customFormat="1"/>
    <row r="51619" customFormat="1"/>
    <row r="51620" customFormat="1"/>
    <row r="51621" customFormat="1"/>
    <row r="51622" customFormat="1"/>
    <row r="51623" customFormat="1"/>
    <row r="51624" customFormat="1"/>
    <row r="51625" customFormat="1"/>
    <row r="51626" customFormat="1"/>
    <row r="51627" customFormat="1"/>
    <row r="51628" customFormat="1"/>
    <row r="51629" customFormat="1"/>
    <row r="51630" customFormat="1"/>
    <row r="51631" customFormat="1"/>
    <row r="51632" customFormat="1"/>
    <row r="51633" customFormat="1"/>
    <row r="51634" customFormat="1"/>
    <row r="51635" customFormat="1"/>
    <row r="51636" customFormat="1"/>
    <row r="51637" customFormat="1"/>
    <row r="51638" customFormat="1"/>
    <row r="51639" customFormat="1"/>
    <row r="51640" customFormat="1"/>
    <row r="51641" customFormat="1"/>
    <row r="51642" customFormat="1"/>
    <row r="51643" customFormat="1"/>
    <row r="51644" customFormat="1"/>
    <row r="51645" customFormat="1"/>
    <row r="51646" customFormat="1"/>
    <row r="51647" customFormat="1"/>
    <row r="51648" customFormat="1"/>
    <row r="51649" customFormat="1"/>
    <row r="51650" customFormat="1"/>
    <row r="51651" customFormat="1"/>
    <row r="51652" customFormat="1"/>
    <row r="51653" customFormat="1"/>
    <row r="51654" customFormat="1"/>
    <row r="51655" customFormat="1"/>
    <row r="51656" customFormat="1"/>
    <row r="51657" customFormat="1"/>
    <row r="51658" customFormat="1"/>
    <row r="51659" customFormat="1"/>
    <row r="51660" customFormat="1"/>
    <row r="51661" customFormat="1"/>
    <row r="51662" customFormat="1"/>
    <row r="51663" customFormat="1"/>
    <row r="51664" customFormat="1"/>
    <row r="51665" customFormat="1"/>
    <row r="51666" customFormat="1"/>
    <row r="51667" customFormat="1"/>
    <row r="51668" customFormat="1"/>
    <row r="51669" customFormat="1"/>
    <row r="51670" customFormat="1"/>
    <row r="51671" customFormat="1"/>
    <row r="51672" customFormat="1"/>
    <row r="51673" customFormat="1"/>
    <row r="51674" customFormat="1"/>
    <row r="51675" customFormat="1"/>
    <row r="51676" customFormat="1"/>
    <row r="51677" customFormat="1"/>
    <row r="51678" customFormat="1"/>
    <row r="51679" customFormat="1"/>
    <row r="51680" customFormat="1"/>
    <row r="51681" customFormat="1"/>
    <row r="51682" customFormat="1"/>
    <row r="51683" customFormat="1"/>
    <row r="51684" customFormat="1"/>
    <row r="51685" customFormat="1"/>
    <row r="51686" customFormat="1"/>
    <row r="51687" customFormat="1"/>
    <row r="51688" customFormat="1"/>
    <row r="51689" customFormat="1"/>
    <row r="51690" customFormat="1"/>
    <row r="51691" customFormat="1"/>
    <row r="51692" customFormat="1"/>
    <row r="51693" customFormat="1"/>
    <row r="51694" customFormat="1"/>
    <row r="51695" customFormat="1"/>
    <row r="51696" customFormat="1"/>
    <row r="51697" customFormat="1"/>
    <row r="51698" customFormat="1"/>
    <row r="51699" customFormat="1"/>
    <row r="51700" customFormat="1"/>
    <row r="51701" customFormat="1"/>
    <row r="51702" customFormat="1"/>
    <row r="51703" customFormat="1"/>
    <row r="51704" customFormat="1"/>
    <row r="51705" customFormat="1"/>
    <row r="51706" customFormat="1"/>
    <row r="51707" customFormat="1"/>
    <row r="51708" customFormat="1"/>
    <row r="51709" customFormat="1"/>
    <row r="51710" customFormat="1"/>
    <row r="51711" customFormat="1"/>
    <row r="51712" customFormat="1"/>
    <row r="51713" customFormat="1"/>
    <row r="51714" customFormat="1"/>
    <row r="51715" customFormat="1"/>
    <row r="51716" customFormat="1"/>
    <row r="51717" customFormat="1"/>
    <row r="51718" customFormat="1"/>
    <row r="51719" customFormat="1"/>
    <row r="51720" customFormat="1"/>
    <row r="51721" customFormat="1"/>
    <row r="51722" customFormat="1"/>
    <row r="51723" customFormat="1"/>
    <row r="51724" customFormat="1"/>
    <row r="51725" customFormat="1"/>
    <row r="51726" customFormat="1"/>
    <row r="51727" customFormat="1"/>
    <row r="51728" customFormat="1"/>
    <row r="51729" customFormat="1"/>
    <row r="51730" customFormat="1"/>
    <row r="51731" customFormat="1"/>
    <row r="51732" customFormat="1"/>
    <row r="51733" customFormat="1"/>
    <row r="51734" customFormat="1"/>
    <row r="51735" customFormat="1"/>
    <row r="51736" customFormat="1"/>
    <row r="51737" customFormat="1"/>
    <row r="51738" customFormat="1"/>
    <row r="51739" customFormat="1"/>
    <row r="51740" customFormat="1"/>
    <row r="51741" customFormat="1"/>
    <row r="51742" customFormat="1"/>
    <row r="51743" customFormat="1"/>
    <row r="51744" customFormat="1"/>
    <row r="51745" customFormat="1"/>
    <row r="51746" customFormat="1"/>
    <row r="51747" customFormat="1"/>
    <row r="51748" customFormat="1"/>
    <row r="51749" customFormat="1"/>
    <row r="51750" customFormat="1"/>
    <row r="51751" customFormat="1"/>
    <row r="51752" customFormat="1"/>
    <row r="51753" customFormat="1"/>
    <row r="51754" customFormat="1"/>
    <row r="51755" customFormat="1"/>
    <row r="51756" customFormat="1"/>
    <row r="51757" customFormat="1"/>
    <row r="51758" customFormat="1"/>
    <row r="51759" customFormat="1"/>
    <row r="51760" customFormat="1"/>
    <row r="51761" customFormat="1"/>
    <row r="51762" customFormat="1"/>
    <row r="51763" customFormat="1"/>
    <row r="51764" customFormat="1"/>
    <row r="51765" customFormat="1"/>
    <row r="51766" customFormat="1"/>
    <row r="51767" customFormat="1"/>
    <row r="51768" customFormat="1"/>
    <row r="51769" customFormat="1"/>
    <row r="51770" customFormat="1"/>
    <row r="51771" customFormat="1"/>
    <row r="51772" customFormat="1"/>
    <row r="51773" customFormat="1"/>
    <row r="51774" customFormat="1"/>
    <row r="51775" customFormat="1"/>
    <row r="51776" customFormat="1"/>
    <row r="51777" customFormat="1"/>
    <row r="51778" customFormat="1"/>
    <row r="51779" customFormat="1"/>
    <row r="51780" customFormat="1"/>
    <row r="51781" customFormat="1"/>
    <row r="51782" customFormat="1"/>
    <row r="51783" customFormat="1"/>
    <row r="51784" customFormat="1"/>
    <row r="51785" customFormat="1"/>
    <row r="51786" customFormat="1"/>
    <row r="51787" customFormat="1"/>
    <row r="51788" customFormat="1"/>
    <row r="51789" customFormat="1"/>
    <row r="51790" customFormat="1"/>
    <row r="51791" customFormat="1"/>
    <row r="51792" customFormat="1"/>
    <row r="51793" customFormat="1"/>
    <row r="51794" customFormat="1"/>
    <row r="51795" customFormat="1"/>
    <row r="51796" customFormat="1"/>
    <row r="51797" customFormat="1"/>
    <row r="51798" customFormat="1"/>
    <row r="51799" customFormat="1"/>
    <row r="51800" customFormat="1"/>
    <row r="51801" customFormat="1"/>
    <row r="51802" customFormat="1"/>
    <row r="51803" customFormat="1"/>
    <row r="51804" customFormat="1"/>
    <row r="51805" customFormat="1"/>
    <row r="51806" customFormat="1"/>
    <row r="51807" customFormat="1"/>
    <row r="51808" customFormat="1"/>
    <row r="51809" customFormat="1"/>
    <row r="51810" customFormat="1"/>
    <row r="51811" customFormat="1"/>
    <row r="51812" customFormat="1"/>
    <row r="51813" customFormat="1"/>
    <row r="51814" customFormat="1"/>
    <row r="51815" customFormat="1"/>
    <row r="51816" customFormat="1"/>
    <row r="51817" customFormat="1"/>
    <row r="51818" customFormat="1"/>
    <row r="51819" customFormat="1"/>
    <row r="51820" customFormat="1"/>
    <row r="51821" customFormat="1"/>
    <row r="51822" customFormat="1"/>
    <row r="51823" customFormat="1"/>
    <row r="51824" customFormat="1"/>
    <row r="51825" customFormat="1"/>
    <row r="51826" customFormat="1"/>
    <row r="51827" customFormat="1"/>
    <row r="51828" customFormat="1"/>
    <row r="51829" customFormat="1"/>
    <row r="51830" customFormat="1"/>
    <row r="51831" customFormat="1"/>
    <row r="51832" customFormat="1"/>
    <row r="51833" customFormat="1"/>
    <row r="51834" customFormat="1"/>
    <row r="51835" customFormat="1"/>
    <row r="51836" customFormat="1"/>
    <row r="51837" customFormat="1"/>
    <row r="51838" customFormat="1"/>
    <row r="51839" customFormat="1"/>
    <row r="51840" customFormat="1"/>
    <row r="51841" customFormat="1"/>
    <row r="51842" customFormat="1"/>
    <row r="51843" customFormat="1"/>
    <row r="51844" customFormat="1"/>
    <row r="51845" customFormat="1"/>
    <row r="51846" customFormat="1"/>
    <row r="51847" customFormat="1"/>
    <row r="51848" customFormat="1"/>
    <row r="51849" customFormat="1"/>
    <row r="51850" customFormat="1"/>
    <row r="51851" customFormat="1"/>
    <row r="51852" customFormat="1"/>
    <row r="51853" customFormat="1"/>
    <row r="51854" customFormat="1"/>
    <row r="51855" customFormat="1"/>
    <row r="51856" customFormat="1"/>
    <row r="51857" customFormat="1"/>
    <row r="51858" customFormat="1"/>
    <row r="51859" customFormat="1"/>
    <row r="51860" customFormat="1"/>
    <row r="51861" customFormat="1"/>
    <row r="51862" customFormat="1"/>
    <row r="51863" customFormat="1"/>
    <row r="51864" customFormat="1"/>
    <row r="51865" customFormat="1"/>
    <row r="51866" customFormat="1"/>
    <row r="51867" customFormat="1"/>
    <row r="51868" customFormat="1"/>
    <row r="51869" customFormat="1"/>
    <row r="51870" customFormat="1"/>
    <row r="51871" customFormat="1"/>
    <row r="51872" customFormat="1"/>
    <row r="51873" customFormat="1"/>
    <row r="51874" customFormat="1"/>
    <row r="51875" customFormat="1"/>
    <row r="51876" customFormat="1"/>
    <row r="51877" customFormat="1"/>
    <row r="51878" customFormat="1"/>
    <row r="51879" customFormat="1"/>
    <row r="51880" customFormat="1"/>
    <row r="51881" customFormat="1"/>
    <row r="51882" customFormat="1"/>
    <row r="51883" customFormat="1"/>
    <row r="51884" customFormat="1"/>
    <row r="51885" customFormat="1"/>
    <row r="51886" customFormat="1"/>
    <row r="51887" customFormat="1"/>
    <row r="51888" customFormat="1"/>
    <row r="51889" customFormat="1"/>
    <row r="51890" customFormat="1"/>
    <row r="51891" customFormat="1"/>
    <row r="51892" customFormat="1"/>
    <row r="51893" customFormat="1"/>
    <row r="51894" customFormat="1"/>
    <row r="51895" customFormat="1"/>
    <row r="51896" customFormat="1"/>
    <row r="51897" customFormat="1"/>
    <row r="51898" customFormat="1"/>
    <row r="51899" customFormat="1"/>
    <row r="51900" customFormat="1"/>
    <row r="51901" customFormat="1"/>
    <row r="51902" customFormat="1"/>
    <row r="51903" customFormat="1"/>
    <row r="51904" customFormat="1"/>
    <row r="51905" customFormat="1"/>
    <row r="51906" customFormat="1"/>
    <row r="51907" customFormat="1"/>
    <row r="51908" customFormat="1"/>
    <row r="51909" customFormat="1"/>
    <row r="51910" customFormat="1"/>
    <row r="51911" customFormat="1"/>
    <row r="51912" customFormat="1"/>
    <row r="51913" customFormat="1"/>
    <row r="51914" customFormat="1"/>
    <row r="51915" customFormat="1"/>
    <row r="51916" customFormat="1"/>
    <row r="51917" customFormat="1"/>
    <row r="51918" customFormat="1"/>
    <row r="51919" customFormat="1"/>
    <row r="51920" customFormat="1"/>
    <row r="51921" customFormat="1"/>
    <row r="51922" customFormat="1"/>
    <row r="51923" customFormat="1"/>
    <row r="51924" customFormat="1"/>
    <row r="51925" customFormat="1"/>
    <row r="51926" customFormat="1"/>
    <row r="51927" customFormat="1"/>
    <row r="51928" customFormat="1"/>
    <row r="51929" customFormat="1"/>
    <row r="51930" customFormat="1"/>
    <row r="51931" customFormat="1"/>
    <row r="51932" customFormat="1"/>
    <row r="51933" customFormat="1"/>
    <row r="51934" customFormat="1"/>
    <row r="51935" customFormat="1"/>
    <row r="51936" customFormat="1"/>
    <row r="51937" customFormat="1"/>
    <row r="51938" customFormat="1"/>
    <row r="51939" customFormat="1"/>
    <row r="51940" customFormat="1"/>
    <row r="51941" customFormat="1"/>
    <row r="51942" customFormat="1"/>
    <row r="51943" customFormat="1"/>
    <row r="51944" customFormat="1"/>
    <row r="51945" customFormat="1"/>
    <row r="51946" customFormat="1"/>
    <row r="51947" customFormat="1"/>
    <row r="51948" customFormat="1"/>
    <row r="51949" customFormat="1"/>
    <row r="51950" customFormat="1"/>
    <row r="51951" customFormat="1"/>
    <row r="51952" customFormat="1"/>
    <row r="51953" customFormat="1"/>
    <row r="51954" customFormat="1"/>
    <row r="51955" customFormat="1"/>
    <row r="51956" customFormat="1"/>
    <row r="51957" customFormat="1"/>
    <row r="51958" customFormat="1"/>
    <row r="51959" customFormat="1"/>
    <row r="51960" customFormat="1"/>
    <row r="51961" customFormat="1"/>
    <row r="51962" customFormat="1"/>
    <row r="51963" customFormat="1"/>
    <row r="51964" customFormat="1"/>
    <row r="51965" customFormat="1"/>
    <row r="51966" customFormat="1"/>
    <row r="51967" customFormat="1"/>
    <row r="51968" customFormat="1"/>
    <row r="51969" customFormat="1"/>
    <row r="51970" customFormat="1"/>
    <row r="51971" customFormat="1"/>
    <row r="51972" customFormat="1"/>
    <row r="51973" customFormat="1"/>
    <row r="51974" customFormat="1"/>
    <row r="51975" customFormat="1"/>
    <row r="51976" customFormat="1"/>
    <row r="51977" customFormat="1"/>
    <row r="51978" customFormat="1"/>
    <row r="51979" customFormat="1"/>
    <row r="51980" customFormat="1"/>
    <row r="51981" customFormat="1"/>
    <row r="51982" customFormat="1"/>
    <row r="51983" customFormat="1"/>
    <row r="51984" customFormat="1"/>
    <row r="51985" customFormat="1"/>
    <row r="51986" customFormat="1"/>
    <row r="51987" customFormat="1"/>
    <row r="51988" customFormat="1"/>
    <row r="51989" customFormat="1"/>
    <row r="51990" customFormat="1"/>
    <row r="51991" customFormat="1"/>
    <row r="51992" customFormat="1"/>
    <row r="51993" customFormat="1"/>
    <row r="51994" customFormat="1"/>
    <row r="51995" customFormat="1"/>
    <row r="51996" customFormat="1"/>
    <row r="51997" customFormat="1"/>
    <row r="51998" customFormat="1"/>
    <row r="51999" customFormat="1"/>
    <row r="52000" customFormat="1"/>
    <row r="52001" customFormat="1"/>
    <row r="52002" customFormat="1"/>
    <row r="52003" customFormat="1"/>
    <row r="52004" customFormat="1"/>
    <row r="52005" customFormat="1"/>
    <row r="52006" customFormat="1"/>
    <row r="52007" customFormat="1"/>
    <row r="52008" customFormat="1"/>
    <row r="52009" customFormat="1"/>
    <row r="52010" customFormat="1"/>
    <row r="52011" customFormat="1"/>
    <row r="52012" customFormat="1"/>
    <row r="52013" customFormat="1"/>
    <row r="52014" customFormat="1"/>
    <row r="52015" customFormat="1"/>
    <row r="52016" customFormat="1"/>
    <row r="52017" customFormat="1"/>
    <row r="52018" customFormat="1"/>
    <row r="52019" customFormat="1"/>
    <row r="52020" customFormat="1"/>
    <row r="52021" customFormat="1"/>
    <row r="52022" customFormat="1"/>
    <row r="52023" customFormat="1"/>
    <row r="52024" customFormat="1"/>
    <row r="52025" customFormat="1"/>
    <row r="52026" customFormat="1"/>
    <row r="52027" customFormat="1"/>
    <row r="52028" customFormat="1"/>
    <row r="52029" customFormat="1"/>
    <row r="52030" customFormat="1"/>
    <row r="52031" customFormat="1"/>
    <row r="52032" customFormat="1"/>
    <row r="52033" customFormat="1"/>
    <row r="52034" customFormat="1"/>
    <row r="52035" customFormat="1"/>
    <row r="52036" customFormat="1"/>
    <row r="52037" customFormat="1"/>
    <row r="52038" customFormat="1"/>
    <row r="52039" customFormat="1"/>
    <row r="52040" customFormat="1"/>
    <row r="52041" customFormat="1"/>
    <row r="52042" customFormat="1"/>
    <row r="52043" customFormat="1"/>
    <row r="52044" customFormat="1"/>
    <row r="52045" customFormat="1"/>
    <row r="52046" customFormat="1"/>
    <row r="52047" customFormat="1"/>
    <row r="52048" customFormat="1"/>
    <row r="52049" customFormat="1"/>
    <row r="52050" customFormat="1"/>
    <row r="52051" customFormat="1"/>
    <row r="52052" customFormat="1"/>
    <row r="52053" customFormat="1"/>
    <row r="52054" customFormat="1"/>
    <row r="52055" customFormat="1"/>
    <row r="52056" customFormat="1"/>
    <row r="52057" customFormat="1"/>
    <row r="52058" customFormat="1"/>
    <row r="52059" customFormat="1"/>
    <row r="52060" customFormat="1"/>
    <row r="52061" customFormat="1"/>
    <row r="52062" customFormat="1"/>
    <row r="52063" customFormat="1"/>
    <row r="52064" customFormat="1"/>
    <row r="52065" customFormat="1"/>
    <row r="52066" customFormat="1"/>
    <row r="52067" customFormat="1"/>
    <row r="52068" customFormat="1"/>
    <row r="52069" customFormat="1"/>
    <row r="52070" customFormat="1"/>
    <row r="52071" customFormat="1"/>
    <row r="52072" customFormat="1"/>
    <row r="52073" customFormat="1"/>
    <row r="52074" customFormat="1"/>
    <row r="52075" customFormat="1"/>
    <row r="52076" customFormat="1"/>
    <row r="52077" customFormat="1"/>
    <row r="52078" customFormat="1"/>
    <row r="52079" customFormat="1"/>
    <row r="52080" customFormat="1"/>
    <row r="52081" customFormat="1"/>
    <row r="52082" customFormat="1"/>
    <row r="52083" customFormat="1"/>
    <row r="52084" customFormat="1"/>
    <row r="52085" customFormat="1"/>
    <row r="52086" customFormat="1"/>
    <row r="52087" customFormat="1"/>
    <row r="52088" customFormat="1"/>
    <row r="52089" customFormat="1"/>
    <row r="52090" customFormat="1"/>
    <row r="52091" customFormat="1"/>
    <row r="52092" customFormat="1"/>
    <row r="52093" customFormat="1"/>
    <row r="52094" customFormat="1"/>
    <row r="52095" customFormat="1"/>
    <row r="52096" customFormat="1"/>
    <row r="52097" customFormat="1"/>
    <row r="52098" customFormat="1"/>
    <row r="52099" customFormat="1"/>
    <row r="52100" customFormat="1"/>
    <row r="52101" customFormat="1"/>
    <row r="52102" customFormat="1"/>
    <row r="52103" customFormat="1"/>
    <row r="52104" customFormat="1"/>
    <row r="52105" customFormat="1"/>
    <row r="52106" customFormat="1"/>
    <row r="52107" customFormat="1"/>
    <row r="52108" customFormat="1"/>
    <row r="52109" customFormat="1"/>
    <row r="52110" customFormat="1"/>
    <row r="52111" customFormat="1"/>
    <row r="52112" customFormat="1"/>
    <row r="52113" customFormat="1"/>
    <row r="52114" customFormat="1"/>
    <row r="52115" customFormat="1"/>
    <row r="52116" customFormat="1"/>
    <row r="52117" customFormat="1"/>
    <row r="52118" customFormat="1"/>
    <row r="52119" customFormat="1"/>
    <row r="52120" customFormat="1"/>
    <row r="52121" customFormat="1"/>
    <row r="52122" customFormat="1"/>
    <row r="52123" customFormat="1"/>
    <row r="52124" customFormat="1"/>
    <row r="52125" customFormat="1"/>
    <row r="52126" customFormat="1"/>
    <row r="52127" customFormat="1"/>
    <row r="52128" customFormat="1"/>
    <row r="52129" customFormat="1"/>
    <row r="52130" customFormat="1"/>
    <row r="52131" customFormat="1"/>
    <row r="52132" customFormat="1"/>
    <row r="52133" customFormat="1"/>
    <row r="52134" customFormat="1"/>
    <row r="52135" customFormat="1"/>
    <row r="52136" customFormat="1"/>
    <row r="52137" customFormat="1"/>
    <row r="52138" customFormat="1"/>
    <row r="52139" customFormat="1"/>
    <row r="52140" customFormat="1"/>
    <row r="52141" customFormat="1"/>
    <row r="52142" customFormat="1"/>
    <row r="52143" customFormat="1"/>
    <row r="52144" customFormat="1"/>
    <row r="52145" customFormat="1"/>
    <row r="52146" customFormat="1"/>
    <row r="52147" customFormat="1"/>
    <row r="52148" customFormat="1"/>
    <row r="52149" customFormat="1"/>
    <row r="52150" customFormat="1"/>
    <row r="52151" customFormat="1"/>
    <row r="52152" customFormat="1"/>
    <row r="52153" customFormat="1"/>
    <row r="52154" customFormat="1"/>
    <row r="52155" customFormat="1"/>
    <row r="52156" customFormat="1"/>
    <row r="52157" customFormat="1"/>
    <row r="52158" customFormat="1"/>
    <row r="52159" customFormat="1"/>
    <row r="52160" customFormat="1"/>
    <row r="52161" customFormat="1"/>
    <row r="52162" customFormat="1"/>
    <row r="52163" customFormat="1"/>
    <row r="52164" customFormat="1"/>
    <row r="52165" customFormat="1"/>
    <row r="52166" customFormat="1"/>
    <row r="52167" customFormat="1"/>
    <row r="52168" customFormat="1"/>
    <row r="52169" customFormat="1"/>
    <row r="52170" customFormat="1"/>
    <row r="52171" customFormat="1"/>
    <row r="52172" customFormat="1"/>
    <row r="52173" customFormat="1"/>
    <row r="52174" customFormat="1"/>
    <row r="52175" customFormat="1"/>
    <row r="52176" customFormat="1"/>
    <row r="52177" customFormat="1"/>
    <row r="52178" customFormat="1"/>
    <row r="52179" customFormat="1"/>
    <row r="52180" customFormat="1"/>
    <row r="52181" customFormat="1"/>
    <row r="52182" customFormat="1"/>
    <row r="52183" customFormat="1"/>
    <row r="52184" customFormat="1"/>
    <row r="52185" customFormat="1"/>
    <row r="52186" customFormat="1"/>
    <row r="52187" customFormat="1"/>
    <row r="52188" customFormat="1"/>
    <row r="52189" customFormat="1"/>
    <row r="52190" customFormat="1"/>
    <row r="52191" customFormat="1"/>
    <row r="52192" customFormat="1"/>
    <row r="52193" customFormat="1"/>
    <row r="52194" customFormat="1"/>
    <row r="52195" customFormat="1"/>
    <row r="52196" customFormat="1"/>
    <row r="52197" customFormat="1"/>
    <row r="52198" customFormat="1"/>
    <row r="52199" customFormat="1"/>
    <row r="52200" customFormat="1"/>
    <row r="52201" customFormat="1"/>
    <row r="52202" customFormat="1"/>
    <row r="52203" customFormat="1"/>
    <row r="52204" customFormat="1"/>
    <row r="52205" customFormat="1"/>
    <row r="52206" customFormat="1"/>
    <row r="52207" customFormat="1"/>
    <row r="52208" customFormat="1"/>
    <row r="52209" customFormat="1"/>
    <row r="52210" customFormat="1"/>
    <row r="52211" customFormat="1"/>
    <row r="52212" customFormat="1"/>
    <row r="52213" customFormat="1"/>
    <row r="52214" customFormat="1"/>
    <row r="52215" customFormat="1"/>
    <row r="52216" customFormat="1"/>
    <row r="52217" customFormat="1"/>
    <row r="52218" customFormat="1"/>
    <row r="52219" customFormat="1"/>
    <row r="52220" customFormat="1"/>
    <row r="52221" customFormat="1"/>
    <row r="52222" customFormat="1"/>
    <row r="52223" customFormat="1"/>
    <row r="52224" customFormat="1"/>
    <row r="52225" customFormat="1"/>
    <row r="52226" customFormat="1"/>
    <row r="52227" customFormat="1"/>
    <row r="52228" customFormat="1"/>
    <row r="52229" customFormat="1"/>
    <row r="52230" customFormat="1"/>
    <row r="52231" customFormat="1"/>
    <row r="52232" customFormat="1"/>
    <row r="52233" customFormat="1"/>
    <row r="52234" customFormat="1"/>
    <row r="52235" customFormat="1"/>
    <row r="52236" customFormat="1"/>
    <row r="52237" customFormat="1"/>
    <row r="52238" customFormat="1"/>
    <row r="52239" customFormat="1"/>
    <row r="52240" customFormat="1"/>
    <row r="52241" customFormat="1"/>
    <row r="52242" customFormat="1"/>
    <row r="52243" customFormat="1"/>
    <row r="52244" customFormat="1"/>
    <row r="52245" customFormat="1"/>
    <row r="52246" customFormat="1"/>
    <row r="52247" customFormat="1"/>
    <row r="52248" customFormat="1"/>
    <row r="52249" customFormat="1"/>
    <row r="52250" customFormat="1"/>
    <row r="52251" customFormat="1"/>
    <row r="52252" customFormat="1"/>
    <row r="52253" customFormat="1"/>
    <row r="52254" customFormat="1"/>
    <row r="52255" customFormat="1"/>
    <row r="52256" customFormat="1"/>
    <row r="52257" customFormat="1"/>
    <row r="52258" customFormat="1"/>
    <row r="52259" customFormat="1"/>
    <row r="52260" customFormat="1"/>
    <row r="52261" customFormat="1"/>
    <row r="52262" customFormat="1"/>
    <row r="52263" customFormat="1"/>
    <row r="52264" customFormat="1"/>
    <row r="52265" customFormat="1"/>
    <row r="52266" customFormat="1"/>
    <row r="52267" customFormat="1"/>
    <row r="52268" customFormat="1"/>
    <row r="52269" customFormat="1"/>
    <row r="52270" customFormat="1"/>
    <row r="52271" customFormat="1"/>
    <row r="52272" customFormat="1"/>
    <row r="52273" customFormat="1"/>
    <row r="52274" customFormat="1"/>
    <row r="52275" customFormat="1"/>
    <row r="52276" customFormat="1"/>
    <row r="52277" customFormat="1"/>
    <row r="52278" customFormat="1"/>
    <row r="52279" customFormat="1"/>
    <row r="52280" customFormat="1"/>
    <row r="52281" customFormat="1"/>
    <row r="52282" customFormat="1"/>
    <row r="52283" customFormat="1"/>
    <row r="52284" customFormat="1"/>
    <row r="52285" customFormat="1"/>
    <row r="52286" customFormat="1"/>
    <row r="52287" customFormat="1"/>
    <row r="52288" customFormat="1"/>
    <row r="52289" customFormat="1"/>
    <row r="52290" customFormat="1"/>
    <row r="52291" customFormat="1"/>
    <row r="52292" customFormat="1"/>
    <row r="52293" customFormat="1"/>
    <row r="52294" customFormat="1"/>
    <row r="52295" customFormat="1"/>
    <row r="52296" customFormat="1"/>
    <row r="52297" customFormat="1"/>
    <row r="52298" customFormat="1"/>
    <row r="52299" customFormat="1"/>
    <row r="52300" customFormat="1"/>
    <row r="52301" customFormat="1"/>
    <row r="52302" customFormat="1"/>
    <row r="52303" customFormat="1"/>
    <row r="52304" customFormat="1"/>
    <row r="52305" customFormat="1"/>
    <row r="52306" customFormat="1"/>
    <row r="52307" customFormat="1"/>
    <row r="52308" customFormat="1"/>
    <row r="52309" customFormat="1"/>
    <row r="52310" customFormat="1"/>
    <row r="52311" customFormat="1"/>
    <row r="52312" customFormat="1"/>
    <row r="52313" customFormat="1"/>
    <row r="52314" customFormat="1"/>
    <row r="52315" customFormat="1"/>
    <row r="52316" customFormat="1"/>
    <row r="52317" customFormat="1"/>
    <row r="52318" customFormat="1"/>
    <row r="52319" customFormat="1"/>
    <row r="52320" customFormat="1"/>
    <row r="52321" customFormat="1"/>
    <row r="52322" customFormat="1"/>
    <row r="52323" customFormat="1"/>
    <row r="52324" customFormat="1"/>
    <row r="52325" customFormat="1"/>
    <row r="52326" customFormat="1"/>
    <row r="52327" customFormat="1"/>
    <row r="52328" customFormat="1"/>
    <row r="52329" customFormat="1"/>
    <row r="52330" customFormat="1"/>
    <row r="52331" customFormat="1"/>
    <row r="52332" customFormat="1"/>
    <row r="52333" customFormat="1"/>
    <row r="52334" customFormat="1"/>
    <row r="52335" customFormat="1"/>
    <row r="52336" customFormat="1"/>
    <row r="52337" customFormat="1"/>
    <row r="52338" customFormat="1"/>
    <row r="52339" customFormat="1"/>
    <row r="52340" customFormat="1"/>
    <row r="52341" customFormat="1"/>
    <row r="52342" customFormat="1"/>
    <row r="52343" customFormat="1"/>
    <row r="52344" customFormat="1"/>
    <row r="52345" customFormat="1"/>
    <row r="52346" customFormat="1"/>
    <row r="52347" customFormat="1"/>
    <row r="52348" customFormat="1"/>
    <row r="52349" customFormat="1"/>
    <row r="52350" customFormat="1"/>
    <row r="52351" customFormat="1"/>
    <row r="52352" customFormat="1"/>
    <row r="52353" customFormat="1"/>
    <row r="52354" customFormat="1"/>
    <row r="52355" customFormat="1"/>
    <row r="52356" customFormat="1"/>
    <row r="52357" customFormat="1"/>
    <row r="52358" customFormat="1"/>
    <row r="52359" customFormat="1"/>
    <row r="52360" customFormat="1"/>
    <row r="52361" customFormat="1"/>
    <row r="52362" customFormat="1"/>
    <row r="52363" customFormat="1"/>
    <row r="52364" customFormat="1"/>
    <row r="52365" customFormat="1"/>
    <row r="52366" customFormat="1"/>
    <row r="52367" customFormat="1"/>
    <row r="52368" customFormat="1"/>
    <row r="52369" customFormat="1"/>
    <row r="52370" customFormat="1"/>
    <row r="52371" customFormat="1"/>
    <row r="52372" customFormat="1"/>
    <row r="52373" customFormat="1"/>
    <row r="52374" customFormat="1"/>
    <row r="52375" customFormat="1"/>
    <row r="52376" customFormat="1"/>
    <row r="52377" customFormat="1"/>
    <row r="52378" customFormat="1"/>
    <row r="52379" customFormat="1"/>
    <row r="52380" customFormat="1"/>
    <row r="52381" customFormat="1"/>
    <row r="52382" customFormat="1"/>
    <row r="52383" customFormat="1"/>
    <row r="52384" customFormat="1"/>
    <row r="52385" customFormat="1"/>
    <row r="52386" customFormat="1"/>
    <row r="52387" customFormat="1"/>
    <row r="52388" customFormat="1"/>
    <row r="52389" customFormat="1"/>
    <row r="52390" customFormat="1"/>
    <row r="52391" customFormat="1"/>
    <row r="52392" customFormat="1"/>
    <row r="52393" customFormat="1"/>
    <row r="52394" customFormat="1"/>
    <row r="52395" customFormat="1"/>
    <row r="52396" customFormat="1"/>
    <row r="52397" customFormat="1"/>
    <row r="52398" customFormat="1"/>
    <row r="52399" customFormat="1"/>
    <row r="52400" customFormat="1"/>
    <row r="52401" customFormat="1"/>
    <row r="52402" customFormat="1"/>
    <row r="52403" customFormat="1"/>
    <row r="52404" customFormat="1"/>
    <row r="52405" customFormat="1"/>
    <row r="52406" customFormat="1"/>
    <row r="52407" customFormat="1"/>
    <row r="52408" customFormat="1"/>
    <row r="52409" customFormat="1"/>
    <row r="52410" customFormat="1"/>
    <row r="52411" customFormat="1"/>
    <row r="52412" customFormat="1"/>
    <row r="52413" customFormat="1"/>
    <row r="52414" customFormat="1"/>
    <row r="52415" customFormat="1"/>
    <row r="52416" customFormat="1"/>
    <row r="52417" customFormat="1"/>
    <row r="52418" customFormat="1"/>
    <row r="52419" customFormat="1"/>
    <row r="52420" customFormat="1"/>
    <row r="52421" customFormat="1"/>
    <row r="52422" customFormat="1"/>
    <row r="52423" customFormat="1"/>
    <row r="52424" customFormat="1"/>
    <row r="52425" customFormat="1"/>
    <row r="52426" customFormat="1"/>
    <row r="52427" customFormat="1"/>
    <row r="52428" customFormat="1"/>
    <row r="52429" customFormat="1"/>
    <row r="52430" customFormat="1"/>
    <row r="52431" customFormat="1"/>
    <row r="52432" customFormat="1"/>
    <row r="52433" customFormat="1"/>
    <row r="52434" customFormat="1"/>
    <row r="52435" customFormat="1"/>
    <row r="52436" customFormat="1"/>
    <row r="52437" customFormat="1"/>
    <row r="52438" customFormat="1"/>
    <row r="52439" customFormat="1"/>
    <row r="52440" customFormat="1"/>
    <row r="52441" customFormat="1"/>
    <row r="52442" customFormat="1"/>
    <row r="52443" customFormat="1"/>
    <row r="52444" customFormat="1"/>
    <row r="52445" customFormat="1"/>
    <row r="52446" customFormat="1"/>
    <row r="52447" customFormat="1"/>
    <row r="52448" customFormat="1"/>
    <row r="52449" customFormat="1"/>
    <row r="52450" customFormat="1"/>
    <row r="52451" customFormat="1"/>
    <row r="52452" customFormat="1"/>
    <row r="52453" customFormat="1"/>
    <row r="52454" customFormat="1"/>
    <row r="52455" customFormat="1"/>
    <row r="52456" customFormat="1"/>
    <row r="52457" customFormat="1"/>
    <row r="52458" customFormat="1"/>
    <row r="52459" customFormat="1"/>
    <row r="52460" customFormat="1"/>
    <row r="52461" customFormat="1"/>
    <row r="52462" customFormat="1"/>
    <row r="52463" customFormat="1"/>
    <row r="52464" customFormat="1"/>
    <row r="52465" customFormat="1"/>
    <row r="52466" customFormat="1"/>
    <row r="52467" customFormat="1"/>
    <row r="52468" customFormat="1"/>
    <row r="52469" customFormat="1"/>
    <row r="52470" customFormat="1"/>
    <row r="52471" customFormat="1"/>
    <row r="52472" customFormat="1"/>
    <row r="52473" customFormat="1"/>
    <row r="52474" customFormat="1"/>
    <row r="52475" customFormat="1"/>
    <row r="52476" customFormat="1"/>
    <row r="52477" customFormat="1"/>
    <row r="52478" customFormat="1"/>
    <row r="52479" customFormat="1"/>
    <row r="52480" customFormat="1"/>
    <row r="52481" customFormat="1"/>
    <row r="52482" customFormat="1"/>
    <row r="52483" customFormat="1"/>
    <row r="52484" customFormat="1"/>
    <row r="52485" customFormat="1"/>
    <row r="52486" customFormat="1"/>
    <row r="52487" customFormat="1"/>
    <row r="52488" customFormat="1"/>
    <row r="52489" customFormat="1"/>
    <row r="52490" customFormat="1"/>
    <row r="52491" customFormat="1"/>
    <row r="52492" customFormat="1"/>
    <row r="52493" customFormat="1"/>
    <row r="52494" customFormat="1"/>
    <row r="52495" customFormat="1"/>
    <row r="52496" customFormat="1"/>
    <row r="52497" customFormat="1"/>
    <row r="52498" customFormat="1"/>
    <row r="52499" customFormat="1"/>
    <row r="52500" customFormat="1"/>
    <row r="52501" customFormat="1"/>
    <row r="52502" customFormat="1"/>
    <row r="52503" customFormat="1"/>
    <row r="52504" customFormat="1"/>
    <row r="52505" customFormat="1"/>
    <row r="52506" customFormat="1"/>
    <row r="52507" customFormat="1"/>
    <row r="52508" customFormat="1"/>
    <row r="52509" customFormat="1"/>
    <row r="52510" customFormat="1"/>
    <row r="52511" customFormat="1"/>
    <row r="52512" customFormat="1"/>
    <row r="52513" customFormat="1"/>
    <row r="52514" customFormat="1"/>
    <row r="52515" customFormat="1"/>
    <row r="52516" customFormat="1"/>
    <row r="52517" customFormat="1"/>
    <row r="52518" customFormat="1"/>
    <row r="52519" customFormat="1"/>
    <row r="52520" customFormat="1"/>
    <row r="52521" customFormat="1"/>
    <row r="52522" customFormat="1"/>
    <row r="52523" customFormat="1"/>
    <row r="52524" customFormat="1"/>
    <row r="52525" customFormat="1"/>
    <row r="52526" customFormat="1"/>
    <row r="52527" customFormat="1"/>
    <row r="52528" customFormat="1"/>
    <row r="52529" customFormat="1"/>
    <row r="52530" customFormat="1"/>
    <row r="52531" customFormat="1"/>
    <row r="52532" customFormat="1"/>
    <row r="52533" customFormat="1"/>
    <row r="52534" customFormat="1"/>
    <row r="52535" customFormat="1"/>
    <row r="52536" customFormat="1"/>
    <row r="52537" customFormat="1"/>
    <row r="52538" customFormat="1"/>
    <row r="52539" customFormat="1"/>
    <row r="52540" customFormat="1"/>
    <row r="52541" customFormat="1"/>
    <row r="52542" customFormat="1"/>
    <row r="52543" customFormat="1"/>
    <row r="52544" customFormat="1"/>
    <row r="52545" customFormat="1"/>
    <row r="52546" customFormat="1"/>
    <row r="52547" customFormat="1"/>
    <row r="52548" customFormat="1"/>
    <row r="52549" customFormat="1"/>
    <row r="52550" customFormat="1"/>
    <row r="52551" customFormat="1"/>
    <row r="52552" customFormat="1"/>
    <row r="52553" customFormat="1"/>
    <row r="52554" customFormat="1"/>
    <row r="52555" customFormat="1"/>
    <row r="52556" customFormat="1"/>
    <row r="52557" customFormat="1"/>
    <row r="52558" customFormat="1"/>
    <row r="52559" customFormat="1"/>
    <row r="52560" customFormat="1"/>
    <row r="52561" customFormat="1"/>
    <row r="52562" customFormat="1"/>
    <row r="52563" customFormat="1"/>
    <row r="52564" customFormat="1"/>
    <row r="52565" customFormat="1"/>
    <row r="52566" customFormat="1"/>
    <row r="52567" customFormat="1"/>
    <row r="52568" customFormat="1"/>
    <row r="52569" customFormat="1"/>
    <row r="52570" customFormat="1"/>
    <row r="52571" customFormat="1"/>
    <row r="52572" customFormat="1"/>
    <row r="52573" customFormat="1"/>
    <row r="52574" customFormat="1"/>
    <row r="52575" customFormat="1"/>
    <row r="52576" customFormat="1"/>
    <row r="52577" customFormat="1"/>
    <row r="52578" customFormat="1"/>
    <row r="52579" customFormat="1"/>
    <row r="52580" customFormat="1"/>
    <row r="52581" customFormat="1"/>
    <row r="52582" customFormat="1"/>
    <row r="52583" customFormat="1"/>
    <row r="52584" customFormat="1"/>
    <row r="52585" customFormat="1"/>
    <row r="52586" customFormat="1"/>
    <row r="52587" customFormat="1"/>
    <row r="52588" customFormat="1"/>
    <row r="52589" customFormat="1"/>
    <row r="52590" customFormat="1"/>
    <row r="52591" customFormat="1"/>
    <row r="52592" customFormat="1"/>
    <row r="52593" customFormat="1"/>
    <row r="52594" customFormat="1"/>
    <row r="52595" customFormat="1"/>
    <row r="52596" customFormat="1"/>
    <row r="52597" customFormat="1"/>
    <row r="52598" customFormat="1"/>
    <row r="52599" customFormat="1"/>
    <row r="52600" customFormat="1"/>
    <row r="52601" customFormat="1"/>
    <row r="52602" customFormat="1"/>
    <row r="52603" customFormat="1"/>
    <row r="52604" customFormat="1"/>
    <row r="52605" customFormat="1"/>
    <row r="52606" customFormat="1"/>
    <row r="52607" customFormat="1"/>
    <row r="52608" customFormat="1"/>
    <row r="52609" customFormat="1"/>
    <row r="52610" customFormat="1"/>
    <row r="52611" customFormat="1"/>
    <row r="52612" customFormat="1"/>
    <row r="52613" customFormat="1"/>
    <row r="52614" customFormat="1"/>
    <row r="52615" customFormat="1"/>
    <row r="52616" customFormat="1"/>
    <row r="52617" customFormat="1"/>
    <row r="52618" customFormat="1"/>
    <row r="52619" customFormat="1"/>
    <row r="52620" customFormat="1"/>
    <row r="52621" customFormat="1"/>
    <row r="52622" customFormat="1"/>
    <row r="52623" customFormat="1"/>
    <row r="52624" customFormat="1"/>
    <row r="52625" customFormat="1"/>
    <row r="52626" customFormat="1"/>
    <row r="52627" customFormat="1"/>
    <row r="52628" customFormat="1"/>
    <row r="52629" customFormat="1"/>
    <row r="52630" customFormat="1"/>
    <row r="52631" customFormat="1"/>
    <row r="52632" customFormat="1"/>
    <row r="52633" customFormat="1"/>
    <row r="52634" customFormat="1"/>
    <row r="52635" customFormat="1"/>
    <row r="52636" customFormat="1"/>
    <row r="52637" customFormat="1"/>
    <row r="52638" customFormat="1"/>
    <row r="52639" customFormat="1"/>
    <row r="52640" customFormat="1"/>
    <row r="52641" customFormat="1"/>
    <row r="52642" customFormat="1"/>
    <row r="52643" customFormat="1"/>
    <row r="52644" customFormat="1"/>
    <row r="52645" customFormat="1"/>
    <row r="52646" customFormat="1"/>
    <row r="52647" customFormat="1"/>
    <row r="52648" customFormat="1"/>
    <row r="52649" customFormat="1"/>
    <row r="52650" customFormat="1"/>
    <row r="52651" customFormat="1"/>
    <row r="52652" customFormat="1"/>
    <row r="52653" customFormat="1"/>
    <row r="52654" customFormat="1"/>
    <row r="52655" customFormat="1"/>
    <row r="52656" customFormat="1"/>
    <row r="52657" customFormat="1"/>
    <row r="52658" customFormat="1"/>
    <row r="52659" customFormat="1"/>
    <row r="52660" customFormat="1"/>
    <row r="52661" customFormat="1"/>
    <row r="52662" customFormat="1"/>
    <row r="52663" customFormat="1"/>
    <row r="52664" customFormat="1"/>
    <row r="52665" customFormat="1"/>
    <row r="52666" customFormat="1"/>
    <row r="52667" customFormat="1"/>
    <row r="52668" customFormat="1"/>
    <row r="52669" customFormat="1"/>
    <row r="52670" customFormat="1"/>
    <row r="52671" customFormat="1"/>
    <row r="52672" customFormat="1"/>
    <row r="52673" customFormat="1"/>
    <row r="52674" customFormat="1"/>
    <row r="52675" customFormat="1"/>
    <row r="52676" customFormat="1"/>
    <row r="52677" customFormat="1"/>
    <row r="52678" customFormat="1"/>
    <row r="52679" customFormat="1"/>
    <row r="52680" customFormat="1"/>
    <row r="52681" customFormat="1"/>
    <row r="52682" customFormat="1"/>
    <row r="52683" customFormat="1"/>
    <row r="52684" customFormat="1"/>
    <row r="52685" customFormat="1"/>
    <row r="52686" customFormat="1"/>
    <row r="52687" customFormat="1"/>
    <row r="52688" customFormat="1"/>
    <row r="52689" customFormat="1"/>
    <row r="52690" customFormat="1"/>
    <row r="52691" customFormat="1"/>
    <row r="52692" customFormat="1"/>
    <row r="52693" customFormat="1"/>
    <row r="52694" customFormat="1"/>
    <row r="52695" customFormat="1"/>
    <row r="52696" customFormat="1"/>
    <row r="52697" customFormat="1"/>
    <row r="52698" customFormat="1"/>
    <row r="52699" customFormat="1"/>
    <row r="52700" customFormat="1"/>
    <row r="52701" customFormat="1"/>
    <row r="52702" customFormat="1"/>
    <row r="52703" customFormat="1"/>
    <row r="52704" customFormat="1"/>
    <row r="52705" customFormat="1"/>
    <row r="52706" customFormat="1"/>
    <row r="52707" customFormat="1"/>
    <row r="52708" customFormat="1"/>
    <row r="52709" customFormat="1"/>
    <row r="52710" customFormat="1"/>
    <row r="52711" customFormat="1"/>
    <row r="52712" customFormat="1"/>
    <row r="52713" customFormat="1"/>
    <row r="52714" customFormat="1"/>
    <row r="52715" customFormat="1"/>
    <row r="52716" customFormat="1"/>
    <row r="52717" customFormat="1"/>
    <row r="52718" customFormat="1"/>
    <row r="52719" customFormat="1"/>
    <row r="52720" customFormat="1"/>
    <row r="52721" customFormat="1"/>
    <row r="52722" customFormat="1"/>
    <row r="52723" customFormat="1"/>
    <row r="52724" customFormat="1"/>
    <row r="52725" customFormat="1"/>
    <row r="52726" customFormat="1"/>
    <row r="52727" customFormat="1"/>
    <row r="52728" customFormat="1"/>
    <row r="52729" customFormat="1"/>
    <row r="52730" customFormat="1"/>
    <row r="52731" customFormat="1"/>
    <row r="52732" customFormat="1"/>
    <row r="52733" customFormat="1"/>
    <row r="52734" customFormat="1"/>
    <row r="52735" customFormat="1"/>
    <row r="52736" customFormat="1"/>
    <row r="52737" customFormat="1"/>
    <row r="52738" customFormat="1"/>
    <row r="52739" customFormat="1"/>
    <row r="52740" customFormat="1"/>
    <row r="52741" customFormat="1"/>
    <row r="52742" customFormat="1"/>
    <row r="52743" customFormat="1"/>
    <row r="52744" customFormat="1"/>
    <row r="52745" customFormat="1"/>
    <row r="52746" customFormat="1"/>
    <row r="52747" customFormat="1"/>
    <row r="52748" customFormat="1"/>
    <row r="52749" customFormat="1"/>
    <row r="52750" customFormat="1"/>
    <row r="52751" customFormat="1"/>
    <row r="52752" customFormat="1"/>
    <row r="52753" customFormat="1"/>
    <row r="52754" customFormat="1"/>
    <row r="52755" customFormat="1"/>
    <row r="52756" customFormat="1"/>
    <row r="52757" customFormat="1"/>
    <row r="52758" customFormat="1"/>
    <row r="52759" customFormat="1"/>
    <row r="52760" customFormat="1"/>
    <row r="52761" customFormat="1"/>
    <row r="52762" customFormat="1"/>
    <row r="52763" customFormat="1"/>
    <row r="52764" customFormat="1"/>
    <row r="52765" customFormat="1"/>
    <row r="52766" customFormat="1"/>
    <row r="52767" customFormat="1"/>
    <row r="52768" customFormat="1"/>
    <row r="52769" customFormat="1"/>
    <row r="52770" customFormat="1"/>
    <row r="52771" customFormat="1"/>
    <row r="52772" customFormat="1"/>
    <row r="52773" customFormat="1"/>
    <row r="52774" customFormat="1"/>
    <row r="52775" customFormat="1"/>
    <row r="52776" customFormat="1"/>
    <row r="52777" customFormat="1"/>
    <row r="52778" customFormat="1"/>
    <row r="52779" customFormat="1"/>
    <row r="52780" customFormat="1"/>
    <row r="52781" customFormat="1"/>
    <row r="52782" customFormat="1"/>
    <row r="52783" customFormat="1"/>
    <row r="52784" customFormat="1"/>
    <row r="52785" customFormat="1"/>
    <row r="52786" customFormat="1"/>
    <row r="52787" customFormat="1"/>
    <row r="52788" customFormat="1"/>
    <row r="52789" customFormat="1"/>
    <row r="52790" customFormat="1"/>
    <row r="52791" customFormat="1"/>
    <row r="52792" customFormat="1"/>
    <row r="52793" customFormat="1"/>
    <row r="52794" customFormat="1"/>
    <row r="52795" customFormat="1"/>
    <row r="52796" customFormat="1"/>
    <row r="52797" customFormat="1"/>
    <row r="52798" customFormat="1"/>
    <row r="52799" customFormat="1"/>
    <row r="52800" customFormat="1"/>
    <row r="52801" customFormat="1"/>
    <row r="52802" customFormat="1"/>
    <row r="52803" customFormat="1"/>
    <row r="52804" customFormat="1"/>
    <row r="52805" customFormat="1"/>
    <row r="52806" customFormat="1"/>
    <row r="52807" customFormat="1"/>
    <row r="52808" customFormat="1"/>
    <row r="52809" customFormat="1"/>
    <row r="52810" customFormat="1"/>
    <row r="52811" customFormat="1"/>
    <row r="52812" customFormat="1"/>
    <row r="52813" customFormat="1"/>
    <row r="52814" customFormat="1"/>
    <row r="52815" customFormat="1"/>
    <row r="52816" customFormat="1"/>
    <row r="52817" customFormat="1"/>
    <row r="52818" customFormat="1"/>
    <row r="52819" customFormat="1"/>
    <row r="52820" customFormat="1"/>
    <row r="52821" customFormat="1"/>
    <row r="52822" customFormat="1"/>
    <row r="52823" customFormat="1"/>
    <row r="52824" customFormat="1"/>
    <row r="52825" customFormat="1"/>
    <row r="52826" customFormat="1"/>
    <row r="52827" customFormat="1"/>
    <row r="52828" customFormat="1"/>
    <row r="52829" customFormat="1"/>
    <row r="52830" customFormat="1"/>
    <row r="52831" customFormat="1"/>
    <row r="52832" customFormat="1"/>
    <row r="52833" customFormat="1"/>
    <row r="52834" customFormat="1"/>
    <row r="52835" customFormat="1"/>
    <row r="52836" customFormat="1"/>
    <row r="52837" customFormat="1"/>
    <row r="52838" customFormat="1"/>
    <row r="52839" customFormat="1"/>
    <row r="52840" customFormat="1"/>
    <row r="52841" customFormat="1"/>
    <row r="52842" customFormat="1"/>
    <row r="52843" customFormat="1"/>
    <row r="52844" customFormat="1"/>
    <row r="52845" customFormat="1"/>
    <row r="52846" customFormat="1"/>
    <row r="52847" customFormat="1"/>
    <row r="52848" customFormat="1"/>
    <row r="52849" customFormat="1"/>
    <row r="52850" customFormat="1"/>
    <row r="52851" customFormat="1"/>
    <row r="52852" customFormat="1"/>
    <row r="52853" customFormat="1"/>
    <row r="52854" customFormat="1"/>
    <row r="52855" customFormat="1"/>
    <row r="52856" customFormat="1"/>
    <row r="52857" customFormat="1"/>
    <row r="52858" customFormat="1"/>
    <row r="52859" customFormat="1"/>
    <row r="52860" customFormat="1"/>
    <row r="52861" customFormat="1"/>
    <row r="52862" customFormat="1"/>
    <row r="52863" customFormat="1"/>
    <row r="52864" customFormat="1"/>
    <row r="52865" customFormat="1"/>
    <row r="52866" customFormat="1"/>
    <row r="52867" customFormat="1"/>
    <row r="52868" customFormat="1"/>
    <row r="52869" customFormat="1"/>
    <row r="52870" customFormat="1"/>
    <row r="52871" customFormat="1"/>
    <row r="52872" customFormat="1"/>
    <row r="52873" customFormat="1"/>
    <row r="52874" customFormat="1"/>
    <row r="52875" customFormat="1"/>
    <row r="52876" customFormat="1"/>
    <row r="52877" customFormat="1"/>
    <row r="52878" customFormat="1"/>
    <row r="52879" customFormat="1"/>
    <row r="52880" customFormat="1"/>
    <row r="52881" customFormat="1"/>
    <row r="52882" customFormat="1"/>
    <row r="52883" customFormat="1"/>
    <row r="52884" customFormat="1"/>
    <row r="52885" customFormat="1"/>
    <row r="52886" customFormat="1"/>
    <row r="52887" customFormat="1"/>
    <row r="52888" customFormat="1"/>
    <row r="52889" customFormat="1"/>
    <row r="52890" customFormat="1"/>
    <row r="52891" customFormat="1"/>
    <row r="52892" customFormat="1"/>
    <row r="52893" customFormat="1"/>
    <row r="52894" customFormat="1"/>
    <row r="52895" customFormat="1"/>
    <row r="52896" customFormat="1"/>
    <row r="52897" customFormat="1"/>
    <row r="52898" customFormat="1"/>
    <row r="52899" customFormat="1"/>
    <row r="52900" customFormat="1"/>
    <row r="52901" customFormat="1"/>
    <row r="52902" customFormat="1"/>
    <row r="52903" customFormat="1"/>
    <row r="52904" customFormat="1"/>
    <row r="52905" customFormat="1"/>
    <row r="52906" customFormat="1"/>
    <row r="52907" customFormat="1"/>
    <row r="52908" customFormat="1"/>
    <row r="52909" customFormat="1"/>
    <row r="52910" customFormat="1"/>
    <row r="52911" customFormat="1"/>
    <row r="52912" customFormat="1"/>
    <row r="52913" customFormat="1"/>
    <row r="52914" customFormat="1"/>
    <row r="52915" customFormat="1"/>
    <row r="52916" customFormat="1"/>
    <row r="52917" customFormat="1"/>
    <row r="52918" customFormat="1"/>
    <row r="52919" customFormat="1"/>
    <row r="52920" customFormat="1"/>
    <row r="52921" customFormat="1"/>
    <row r="52922" customFormat="1"/>
    <row r="52923" customFormat="1"/>
    <row r="52924" customFormat="1"/>
    <row r="52925" customFormat="1"/>
    <row r="52926" customFormat="1"/>
    <row r="52927" customFormat="1"/>
    <row r="52928" customFormat="1"/>
    <row r="52929" customFormat="1"/>
    <row r="52930" customFormat="1"/>
    <row r="52931" customFormat="1"/>
    <row r="52932" customFormat="1"/>
    <row r="52933" customFormat="1"/>
    <row r="52934" customFormat="1"/>
    <row r="52935" customFormat="1"/>
    <row r="52936" customFormat="1"/>
    <row r="52937" customFormat="1"/>
    <row r="52938" customFormat="1"/>
    <row r="52939" customFormat="1"/>
    <row r="52940" customFormat="1"/>
    <row r="52941" customFormat="1"/>
    <row r="52942" customFormat="1"/>
    <row r="52943" customFormat="1"/>
    <row r="52944" customFormat="1"/>
    <row r="52945" customFormat="1"/>
    <row r="52946" customFormat="1"/>
    <row r="52947" customFormat="1"/>
    <row r="52948" customFormat="1"/>
    <row r="52949" customFormat="1"/>
    <row r="52950" customFormat="1"/>
    <row r="52951" customFormat="1"/>
    <row r="52952" customFormat="1"/>
    <row r="52953" customFormat="1"/>
    <row r="52954" customFormat="1"/>
    <row r="52955" customFormat="1"/>
    <row r="52956" customFormat="1"/>
    <row r="52957" customFormat="1"/>
    <row r="52958" customFormat="1"/>
    <row r="52959" customFormat="1"/>
    <row r="52960" customFormat="1"/>
    <row r="52961" customFormat="1"/>
    <row r="52962" customFormat="1"/>
    <row r="52963" customFormat="1"/>
    <row r="52964" customFormat="1"/>
    <row r="52965" customFormat="1"/>
    <row r="52966" customFormat="1"/>
    <row r="52967" customFormat="1"/>
    <row r="52968" customFormat="1"/>
    <row r="52969" customFormat="1"/>
    <row r="52970" customFormat="1"/>
    <row r="52971" customFormat="1"/>
    <row r="52972" customFormat="1"/>
    <row r="52973" customFormat="1"/>
    <row r="52974" customFormat="1"/>
    <row r="52975" customFormat="1"/>
    <row r="52976" customFormat="1"/>
    <row r="52977" customFormat="1"/>
    <row r="52978" customFormat="1"/>
    <row r="52979" customFormat="1"/>
    <row r="52980" customFormat="1"/>
    <row r="52981" customFormat="1"/>
    <row r="52982" customFormat="1"/>
    <row r="52983" customFormat="1"/>
    <row r="52984" customFormat="1"/>
    <row r="52985" customFormat="1"/>
    <row r="52986" customFormat="1"/>
    <row r="52987" customFormat="1"/>
    <row r="52988" customFormat="1"/>
    <row r="52989" customFormat="1"/>
    <row r="52990" customFormat="1"/>
    <row r="52991" customFormat="1"/>
    <row r="52992" customFormat="1"/>
    <row r="52993" customFormat="1"/>
    <row r="52994" customFormat="1"/>
    <row r="52995" customFormat="1"/>
    <row r="52996" customFormat="1"/>
    <row r="52997" customFormat="1"/>
    <row r="52998" customFormat="1"/>
    <row r="52999" customFormat="1"/>
    <row r="53000" customFormat="1"/>
    <row r="53001" customFormat="1"/>
    <row r="53002" customFormat="1"/>
    <row r="53003" customFormat="1"/>
    <row r="53004" customFormat="1"/>
    <row r="53005" customFormat="1"/>
    <row r="53006" customFormat="1"/>
    <row r="53007" customFormat="1"/>
    <row r="53008" customFormat="1"/>
    <row r="53009" customFormat="1"/>
    <row r="53010" customFormat="1"/>
    <row r="53011" customFormat="1"/>
    <row r="53012" customFormat="1"/>
    <row r="53013" customFormat="1"/>
    <row r="53014" customFormat="1"/>
    <row r="53015" customFormat="1"/>
    <row r="53016" customFormat="1"/>
    <row r="53017" customFormat="1"/>
    <row r="53018" customFormat="1"/>
    <row r="53019" customFormat="1"/>
    <row r="53020" customFormat="1"/>
    <row r="53021" customFormat="1"/>
    <row r="53022" customFormat="1"/>
    <row r="53023" customFormat="1"/>
    <row r="53024" customFormat="1"/>
    <row r="53025" customFormat="1"/>
    <row r="53026" customFormat="1"/>
    <row r="53027" customFormat="1"/>
    <row r="53028" customFormat="1"/>
    <row r="53029" customFormat="1"/>
    <row r="53030" customFormat="1"/>
    <row r="53031" customFormat="1"/>
    <row r="53032" customFormat="1"/>
    <row r="53033" customFormat="1"/>
    <row r="53034" customFormat="1"/>
    <row r="53035" customFormat="1"/>
    <row r="53036" customFormat="1"/>
    <row r="53037" customFormat="1"/>
    <row r="53038" customFormat="1"/>
    <row r="53039" customFormat="1"/>
    <row r="53040" customFormat="1"/>
    <row r="53041" customFormat="1"/>
    <row r="53042" customFormat="1"/>
    <row r="53043" customFormat="1"/>
    <row r="53044" customFormat="1"/>
    <row r="53045" customFormat="1"/>
    <row r="53046" customFormat="1"/>
    <row r="53047" customFormat="1"/>
    <row r="53048" customFormat="1"/>
    <row r="53049" customFormat="1"/>
    <row r="53050" customFormat="1"/>
    <row r="53051" customFormat="1"/>
    <row r="53052" customFormat="1"/>
    <row r="53053" customFormat="1"/>
    <row r="53054" customFormat="1"/>
    <row r="53055" customFormat="1"/>
    <row r="53056" customFormat="1"/>
    <row r="53057" customFormat="1"/>
    <row r="53058" customFormat="1"/>
    <row r="53059" customFormat="1"/>
    <row r="53060" customFormat="1"/>
    <row r="53061" customFormat="1"/>
    <row r="53062" customFormat="1"/>
    <row r="53063" customFormat="1"/>
    <row r="53064" customFormat="1"/>
    <row r="53065" customFormat="1"/>
    <row r="53066" customFormat="1"/>
    <row r="53067" customFormat="1"/>
    <row r="53068" customFormat="1"/>
    <row r="53069" customFormat="1"/>
    <row r="53070" customFormat="1"/>
    <row r="53071" customFormat="1"/>
    <row r="53072" customFormat="1"/>
    <row r="53073" customFormat="1"/>
    <row r="53074" customFormat="1"/>
    <row r="53075" customFormat="1"/>
    <row r="53076" customFormat="1"/>
    <row r="53077" customFormat="1"/>
    <row r="53078" customFormat="1"/>
    <row r="53079" customFormat="1"/>
    <row r="53080" customFormat="1"/>
    <row r="53081" customFormat="1"/>
    <row r="53082" customFormat="1"/>
    <row r="53083" customFormat="1"/>
    <row r="53084" customFormat="1"/>
    <row r="53085" customFormat="1"/>
    <row r="53086" customFormat="1"/>
    <row r="53087" customFormat="1"/>
    <row r="53088" customFormat="1"/>
    <row r="53089" customFormat="1"/>
    <row r="53090" customFormat="1"/>
    <row r="53091" customFormat="1"/>
    <row r="53092" customFormat="1"/>
    <row r="53093" customFormat="1"/>
    <row r="53094" customFormat="1"/>
    <row r="53095" customFormat="1"/>
    <row r="53096" customFormat="1"/>
    <row r="53097" customFormat="1"/>
    <row r="53098" customFormat="1"/>
    <row r="53099" customFormat="1"/>
    <row r="53100" customFormat="1"/>
    <row r="53101" customFormat="1"/>
    <row r="53102" customFormat="1"/>
    <row r="53103" customFormat="1"/>
    <row r="53104" customFormat="1"/>
    <row r="53105" customFormat="1"/>
    <row r="53106" customFormat="1"/>
    <row r="53107" customFormat="1"/>
    <row r="53108" customFormat="1"/>
    <row r="53109" customFormat="1"/>
    <row r="53110" customFormat="1"/>
    <row r="53111" customFormat="1"/>
    <row r="53112" customFormat="1"/>
    <row r="53113" customFormat="1"/>
    <row r="53114" customFormat="1"/>
    <row r="53115" customFormat="1"/>
    <row r="53116" customFormat="1"/>
    <row r="53117" customFormat="1"/>
    <row r="53118" customFormat="1"/>
    <row r="53119" customFormat="1"/>
    <row r="53120" customFormat="1"/>
    <row r="53121" customFormat="1"/>
    <row r="53122" customFormat="1"/>
    <row r="53123" customFormat="1"/>
    <row r="53124" customFormat="1"/>
    <row r="53125" customFormat="1"/>
    <row r="53126" customFormat="1"/>
    <row r="53127" customFormat="1"/>
    <row r="53128" customFormat="1"/>
    <row r="53129" customFormat="1"/>
    <row r="53130" customFormat="1"/>
    <row r="53131" customFormat="1"/>
    <row r="53132" customFormat="1"/>
    <row r="53133" customFormat="1"/>
    <row r="53134" customFormat="1"/>
    <row r="53135" customFormat="1"/>
    <row r="53136" customFormat="1"/>
    <row r="53137" customFormat="1"/>
    <row r="53138" customFormat="1"/>
    <row r="53139" customFormat="1"/>
    <row r="53140" customFormat="1"/>
    <row r="53141" customFormat="1"/>
    <row r="53142" customFormat="1"/>
    <row r="53143" customFormat="1"/>
    <row r="53144" customFormat="1"/>
    <row r="53145" customFormat="1"/>
    <row r="53146" customFormat="1"/>
    <row r="53147" customFormat="1"/>
    <row r="53148" customFormat="1"/>
    <row r="53149" customFormat="1"/>
    <row r="53150" customFormat="1"/>
    <row r="53151" customFormat="1"/>
    <row r="53152" customFormat="1"/>
    <row r="53153" customFormat="1"/>
    <row r="53154" customFormat="1"/>
    <row r="53155" customFormat="1"/>
    <row r="53156" customFormat="1"/>
    <row r="53157" customFormat="1"/>
    <row r="53158" customFormat="1"/>
    <row r="53159" customFormat="1"/>
    <row r="53160" customFormat="1"/>
    <row r="53161" customFormat="1"/>
    <row r="53162" customFormat="1"/>
    <row r="53163" customFormat="1"/>
    <row r="53164" customFormat="1"/>
    <row r="53165" customFormat="1"/>
    <row r="53166" customFormat="1"/>
    <row r="53167" customFormat="1"/>
    <row r="53168" customFormat="1"/>
    <row r="53169" customFormat="1"/>
    <row r="53170" customFormat="1"/>
    <row r="53171" customFormat="1"/>
    <row r="53172" customFormat="1"/>
    <row r="53173" customFormat="1"/>
    <row r="53174" customFormat="1"/>
    <row r="53175" customFormat="1"/>
    <row r="53176" customFormat="1"/>
    <row r="53177" customFormat="1"/>
    <row r="53178" customFormat="1"/>
    <row r="53179" customFormat="1"/>
    <row r="53180" customFormat="1"/>
    <row r="53181" customFormat="1"/>
    <row r="53182" customFormat="1"/>
    <row r="53183" customFormat="1"/>
    <row r="53184" customFormat="1"/>
    <row r="53185" customFormat="1"/>
    <row r="53186" customFormat="1"/>
    <row r="53187" customFormat="1"/>
    <row r="53188" customFormat="1"/>
    <row r="53189" customFormat="1"/>
    <row r="53190" customFormat="1"/>
    <row r="53191" customFormat="1"/>
    <row r="53192" customFormat="1"/>
    <row r="53193" customFormat="1"/>
    <row r="53194" customFormat="1"/>
    <row r="53195" customFormat="1"/>
    <row r="53196" customFormat="1"/>
    <row r="53197" customFormat="1"/>
    <row r="53198" customFormat="1"/>
    <row r="53199" customFormat="1"/>
    <row r="53200" customFormat="1"/>
    <row r="53201" customFormat="1"/>
    <row r="53202" customFormat="1"/>
    <row r="53203" customFormat="1"/>
    <row r="53204" customFormat="1"/>
    <row r="53205" customFormat="1"/>
    <row r="53206" customFormat="1"/>
    <row r="53207" customFormat="1"/>
    <row r="53208" customFormat="1"/>
    <row r="53209" customFormat="1"/>
    <row r="53210" customFormat="1"/>
    <row r="53211" customFormat="1"/>
    <row r="53212" customFormat="1"/>
    <row r="53213" customFormat="1"/>
    <row r="53214" customFormat="1"/>
    <row r="53215" customFormat="1"/>
    <row r="53216" customFormat="1"/>
    <row r="53217" customFormat="1"/>
    <row r="53218" customFormat="1"/>
    <row r="53219" customFormat="1"/>
    <row r="53220" customFormat="1"/>
    <row r="53221" customFormat="1"/>
    <row r="53222" customFormat="1"/>
    <row r="53223" customFormat="1"/>
    <row r="53224" customFormat="1"/>
    <row r="53225" customFormat="1"/>
    <row r="53226" customFormat="1"/>
    <row r="53227" customFormat="1"/>
    <row r="53228" customFormat="1"/>
    <row r="53229" customFormat="1"/>
    <row r="53230" customFormat="1"/>
    <row r="53231" customFormat="1"/>
    <row r="53232" customFormat="1"/>
    <row r="53233" customFormat="1"/>
    <row r="53234" customFormat="1"/>
    <row r="53235" customFormat="1"/>
    <row r="53236" customFormat="1"/>
    <row r="53237" customFormat="1"/>
    <row r="53238" customFormat="1"/>
    <row r="53239" customFormat="1"/>
    <row r="53240" customFormat="1"/>
    <row r="53241" customFormat="1"/>
    <row r="53242" customFormat="1"/>
    <row r="53243" customFormat="1"/>
    <row r="53244" customFormat="1"/>
    <row r="53245" customFormat="1"/>
    <row r="53246" customFormat="1"/>
    <row r="53247" customFormat="1"/>
    <row r="53248" customFormat="1"/>
    <row r="53249" customFormat="1"/>
    <row r="53250" customFormat="1"/>
    <row r="53251" customFormat="1"/>
    <row r="53252" customFormat="1"/>
    <row r="53253" customFormat="1"/>
    <row r="53254" customFormat="1"/>
    <row r="53255" customFormat="1"/>
    <row r="53256" customFormat="1"/>
    <row r="53257" customFormat="1"/>
    <row r="53258" customFormat="1"/>
    <row r="53259" customFormat="1"/>
    <row r="53260" customFormat="1"/>
    <row r="53261" customFormat="1"/>
    <row r="53262" customFormat="1"/>
    <row r="53263" customFormat="1"/>
    <row r="53264" customFormat="1"/>
    <row r="53265" customFormat="1"/>
    <row r="53266" customFormat="1"/>
    <row r="53267" customFormat="1"/>
    <row r="53268" customFormat="1"/>
    <row r="53269" customFormat="1"/>
    <row r="53270" customFormat="1"/>
    <row r="53271" customFormat="1"/>
    <row r="53272" customFormat="1"/>
    <row r="53273" customFormat="1"/>
    <row r="53274" customFormat="1"/>
    <row r="53275" customFormat="1"/>
    <row r="53276" customFormat="1"/>
    <row r="53277" customFormat="1"/>
    <row r="53278" customFormat="1"/>
    <row r="53279" customFormat="1"/>
    <row r="53280" customFormat="1"/>
    <row r="53281" customFormat="1"/>
    <row r="53282" customFormat="1"/>
    <row r="53283" customFormat="1"/>
    <row r="53284" customFormat="1"/>
    <row r="53285" customFormat="1"/>
    <row r="53286" customFormat="1"/>
    <row r="53287" customFormat="1"/>
    <row r="53288" customFormat="1"/>
    <row r="53289" customFormat="1"/>
    <row r="53290" customFormat="1"/>
    <row r="53291" customFormat="1"/>
    <row r="53292" customFormat="1"/>
    <row r="53293" customFormat="1"/>
    <row r="53294" customFormat="1"/>
    <row r="53295" customFormat="1"/>
    <row r="53296" customFormat="1"/>
    <row r="53297" customFormat="1"/>
    <row r="53298" customFormat="1"/>
    <row r="53299" customFormat="1"/>
    <row r="53300" customFormat="1"/>
    <row r="53301" customFormat="1"/>
    <row r="53302" customFormat="1"/>
    <row r="53303" customFormat="1"/>
    <row r="53304" customFormat="1"/>
    <row r="53305" customFormat="1"/>
    <row r="53306" customFormat="1"/>
    <row r="53307" customFormat="1"/>
    <row r="53308" customFormat="1"/>
    <row r="53309" customFormat="1"/>
    <row r="53310" customFormat="1"/>
    <row r="53311" customFormat="1"/>
    <row r="53312" customFormat="1"/>
    <row r="53313" customFormat="1"/>
    <row r="53314" customFormat="1"/>
    <row r="53315" customFormat="1"/>
    <row r="53316" customFormat="1"/>
    <row r="53317" customFormat="1"/>
    <row r="53318" customFormat="1"/>
    <row r="53319" customFormat="1"/>
    <row r="53320" customFormat="1"/>
    <row r="53321" customFormat="1"/>
    <row r="53322" customFormat="1"/>
    <row r="53323" customFormat="1"/>
    <row r="53324" customFormat="1"/>
    <row r="53325" customFormat="1"/>
    <row r="53326" customFormat="1"/>
    <row r="53327" customFormat="1"/>
    <row r="53328" customFormat="1"/>
    <row r="53329" customFormat="1"/>
    <row r="53330" customFormat="1"/>
    <row r="53331" customFormat="1"/>
    <row r="53332" customFormat="1"/>
    <row r="53333" customFormat="1"/>
    <row r="53334" customFormat="1"/>
    <row r="53335" customFormat="1"/>
    <row r="53336" customFormat="1"/>
    <row r="53337" customFormat="1"/>
    <row r="53338" customFormat="1"/>
    <row r="53339" customFormat="1"/>
    <row r="53340" customFormat="1"/>
    <row r="53341" customFormat="1"/>
    <row r="53342" customFormat="1"/>
    <row r="53343" customFormat="1"/>
    <row r="53344" customFormat="1"/>
    <row r="53345" customFormat="1"/>
    <row r="53346" customFormat="1"/>
    <row r="53347" customFormat="1"/>
    <row r="53348" customFormat="1"/>
    <row r="53349" customFormat="1"/>
    <row r="53350" customFormat="1"/>
    <row r="53351" customFormat="1"/>
    <row r="53352" customFormat="1"/>
    <row r="53353" customFormat="1"/>
    <row r="53354" customFormat="1"/>
    <row r="53355" customFormat="1"/>
    <row r="53356" customFormat="1"/>
    <row r="53357" customFormat="1"/>
    <row r="53358" customFormat="1"/>
    <row r="53359" customFormat="1"/>
    <row r="53360" customFormat="1"/>
    <row r="53361" customFormat="1"/>
    <row r="53362" customFormat="1"/>
    <row r="53363" customFormat="1"/>
    <row r="53364" customFormat="1"/>
    <row r="53365" customFormat="1"/>
    <row r="53366" customFormat="1"/>
    <row r="53367" customFormat="1"/>
    <row r="53368" customFormat="1"/>
    <row r="53369" customFormat="1"/>
    <row r="53370" customFormat="1"/>
    <row r="53371" customFormat="1"/>
    <row r="53372" customFormat="1"/>
    <row r="53373" customFormat="1"/>
    <row r="53374" customFormat="1"/>
    <row r="53375" customFormat="1"/>
    <row r="53376" customFormat="1"/>
    <row r="53377" customFormat="1"/>
    <row r="53378" customFormat="1"/>
    <row r="53379" customFormat="1"/>
    <row r="53380" customFormat="1"/>
    <row r="53381" customFormat="1"/>
    <row r="53382" customFormat="1"/>
    <row r="53383" customFormat="1"/>
    <row r="53384" customFormat="1"/>
    <row r="53385" customFormat="1"/>
    <row r="53386" customFormat="1"/>
    <row r="53387" customFormat="1"/>
    <row r="53388" customFormat="1"/>
    <row r="53389" customFormat="1"/>
    <row r="53390" customFormat="1"/>
    <row r="53391" customFormat="1"/>
    <row r="53392" customFormat="1"/>
    <row r="53393" customFormat="1"/>
    <row r="53394" customFormat="1"/>
    <row r="53395" customFormat="1"/>
    <row r="53396" customFormat="1"/>
    <row r="53397" customFormat="1"/>
    <row r="53398" customFormat="1"/>
    <row r="53399" customFormat="1"/>
    <row r="53400" customFormat="1"/>
    <row r="53401" customFormat="1"/>
    <row r="53402" customFormat="1"/>
    <row r="53403" customFormat="1"/>
    <row r="53404" customFormat="1"/>
    <row r="53405" customFormat="1"/>
    <row r="53406" customFormat="1"/>
    <row r="53407" customFormat="1"/>
    <row r="53408" customFormat="1"/>
    <row r="53409" customFormat="1"/>
    <row r="53410" customFormat="1"/>
    <row r="53411" customFormat="1"/>
    <row r="53412" customFormat="1"/>
    <row r="53413" customFormat="1"/>
    <row r="53414" customFormat="1"/>
    <row r="53415" customFormat="1"/>
    <row r="53416" customFormat="1"/>
    <row r="53417" customFormat="1"/>
    <row r="53418" customFormat="1"/>
    <row r="53419" customFormat="1"/>
    <row r="53420" customFormat="1"/>
    <row r="53421" customFormat="1"/>
    <row r="53422" customFormat="1"/>
    <row r="53423" customFormat="1"/>
    <row r="53424" customFormat="1"/>
    <row r="53425" customFormat="1"/>
    <row r="53426" customFormat="1"/>
    <row r="53427" customFormat="1"/>
    <row r="53428" customFormat="1"/>
    <row r="53429" customFormat="1"/>
    <row r="53430" customFormat="1"/>
    <row r="53431" customFormat="1"/>
    <row r="53432" customFormat="1"/>
    <row r="53433" customFormat="1"/>
    <row r="53434" customFormat="1"/>
    <row r="53435" customFormat="1"/>
    <row r="53436" customFormat="1"/>
    <row r="53437" customFormat="1"/>
    <row r="53438" customFormat="1"/>
    <row r="53439" customFormat="1"/>
    <row r="53440" customFormat="1"/>
    <row r="53441" customFormat="1"/>
    <row r="53442" customFormat="1"/>
    <row r="53443" customFormat="1"/>
    <row r="53444" customFormat="1"/>
    <row r="53445" customFormat="1"/>
    <row r="53446" customFormat="1"/>
    <row r="53447" customFormat="1"/>
    <row r="53448" customFormat="1"/>
    <row r="53449" customFormat="1"/>
    <row r="53450" customFormat="1"/>
    <row r="53451" customFormat="1"/>
    <row r="53452" customFormat="1"/>
    <row r="53453" customFormat="1"/>
    <row r="53454" customFormat="1"/>
    <row r="53455" customFormat="1"/>
    <row r="53456" customFormat="1"/>
    <row r="53457" customFormat="1"/>
    <row r="53458" customFormat="1"/>
    <row r="53459" customFormat="1"/>
    <row r="53460" customFormat="1"/>
    <row r="53461" customFormat="1"/>
    <row r="53462" customFormat="1"/>
    <row r="53463" customFormat="1"/>
    <row r="53464" customFormat="1"/>
    <row r="53465" customFormat="1"/>
    <row r="53466" customFormat="1"/>
    <row r="53467" customFormat="1"/>
    <row r="53468" customFormat="1"/>
    <row r="53469" customFormat="1"/>
    <row r="53470" customFormat="1"/>
    <row r="53471" customFormat="1"/>
    <row r="53472" customFormat="1"/>
    <row r="53473" customFormat="1"/>
    <row r="53474" customFormat="1"/>
    <row r="53475" customFormat="1"/>
    <row r="53476" customFormat="1"/>
    <row r="53477" customFormat="1"/>
    <row r="53478" customFormat="1"/>
    <row r="53479" customFormat="1"/>
    <row r="53480" customFormat="1"/>
    <row r="53481" customFormat="1"/>
    <row r="53482" customFormat="1"/>
    <row r="53483" customFormat="1"/>
    <row r="53484" customFormat="1"/>
    <row r="53485" customFormat="1"/>
    <row r="53486" customFormat="1"/>
    <row r="53487" customFormat="1"/>
    <row r="53488" customFormat="1"/>
    <row r="53489" customFormat="1"/>
    <row r="53490" customFormat="1"/>
    <row r="53491" customFormat="1"/>
    <row r="53492" customFormat="1"/>
    <row r="53493" customFormat="1"/>
    <row r="53494" customFormat="1"/>
    <row r="53495" customFormat="1"/>
    <row r="53496" customFormat="1"/>
    <row r="53497" customFormat="1"/>
    <row r="53498" customFormat="1"/>
    <row r="53499" customFormat="1"/>
    <row r="53500" customFormat="1"/>
    <row r="53501" customFormat="1"/>
    <row r="53502" customFormat="1"/>
    <row r="53503" customFormat="1"/>
    <row r="53504" customFormat="1"/>
    <row r="53505" customFormat="1"/>
    <row r="53506" customFormat="1"/>
    <row r="53507" customFormat="1"/>
    <row r="53508" customFormat="1"/>
    <row r="53509" customFormat="1"/>
    <row r="53510" customFormat="1"/>
    <row r="53511" customFormat="1"/>
    <row r="53512" customFormat="1"/>
    <row r="53513" customFormat="1"/>
    <row r="53514" customFormat="1"/>
    <row r="53515" customFormat="1"/>
    <row r="53516" customFormat="1"/>
    <row r="53517" customFormat="1"/>
    <row r="53518" customFormat="1"/>
    <row r="53519" customFormat="1"/>
    <row r="53520" customFormat="1"/>
    <row r="53521" customFormat="1"/>
    <row r="53522" customFormat="1"/>
    <row r="53523" customFormat="1"/>
    <row r="53524" customFormat="1"/>
    <row r="53525" customFormat="1"/>
    <row r="53526" customFormat="1"/>
    <row r="53527" customFormat="1"/>
    <row r="53528" customFormat="1"/>
    <row r="53529" customFormat="1"/>
    <row r="53530" customFormat="1"/>
    <row r="53531" customFormat="1"/>
    <row r="53532" customFormat="1"/>
    <row r="53533" customFormat="1"/>
    <row r="53534" customFormat="1"/>
    <row r="53535" customFormat="1"/>
    <row r="53536" customFormat="1"/>
    <row r="53537" customFormat="1"/>
    <row r="53538" customFormat="1"/>
    <row r="53539" customFormat="1"/>
    <row r="53540" customFormat="1"/>
    <row r="53541" customFormat="1"/>
    <row r="53542" customFormat="1"/>
    <row r="53543" customFormat="1"/>
    <row r="53544" customFormat="1"/>
    <row r="53545" customFormat="1"/>
    <row r="53546" customFormat="1"/>
    <row r="53547" customFormat="1"/>
    <row r="53548" customFormat="1"/>
    <row r="53549" customFormat="1"/>
    <row r="53550" customFormat="1"/>
    <row r="53551" customFormat="1"/>
    <row r="53552" customFormat="1"/>
    <row r="53553" customFormat="1"/>
    <row r="53554" customFormat="1"/>
    <row r="53555" customFormat="1"/>
    <row r="53556" customFormat="1"/>
    <row r="53557" customFormat="1"/>
    <row r="53558" customFormat="1"/>
    <row r="53559" customFormat="1"/>
    <row r="53560" customFormat="1"/>
    <row r="53561" customFormat="1"/>
    <row r="53562" customFormat="1"/>
    <row r="53563" customFormat="1"/>
    <row r="53564" customFormat="1"/>
    <row r="53565" customFormat="1"/>
    <row r="53566" customFormat="1"/>
    <row r="53567" customFormat="1"/>
    <row r="53568" customFormat="1"/>
    <row r="53569" customFormat="1"/>
    <row r="53570" customFormat="1"/>
    <row r="53571" customFormat="1"/>
    <row r="53572" customFormat="1"/>
    <row r="53573" customFormat="1"/>
    <row r="53574" customFormat="1"/>
    <row r="53575" customFormat="1"/>
    <row r="53576" customFormat="1"/>
    <row r="53577" customFormat="1"/>
    <row r="53578" customFormat="1"/>
    <row r="53579" customFormat="1"/>
    <row r="53580" customFormat="1"/>
    <row r="53581" customFormat="1"/>
    <row r="53582" customFormat="1"/>
    <row r="53583" customFormat="1"/>
    <row r="53584" customFormat="1"/>
    <row r="53585" customFormat="1"/>
    <row r="53586" customFormat="1"/>
    <row r="53587" customFormat="1"/>
    <row r="53588" customFormat="1"/>
    <row r="53589" customFormat="1"/>
    <row r="53590" customFormat="1"/>
    <row r="53591" customFormat="1"/>
    <row r="53592" customFormat="1"/>
    <row r="53593" customFormat="1"/>
    <row r="53594" customFormat="1"/>
    <row r="53595" customFormat="1"/>
    <row r="53596" customFormat="1"/>
    <row r="53597" customFormat="1"/>
    <row r="53598" customFormat="1"/>
    <row r="53599" customFormat="1"/>
    <row r="53600" customFormat="1"/>
    <row r="53601" customFormat="1"/>
    <row r="53602" customFormat="1"/>
    <row r="53603" customFormat="1"/>
    <row r="53604" customFormat="1"/>
    <row r="53605" customFormat="1"/>
    <row r="53606" customFormat="1"/>
    <row r="53607" customFormat="1"/>
    <row r="53608" customFormat="1"/>
    <row r="53609" customFormat="1"/>
    <row r="53610" customFormat="1"/>
    <row r="53611" customFormat="1"/>
    <row r="53612" customFormat="1"/>
    <row r="53613" customFormat="1"/>
    <row r="53614" customFormat="1"/>
    <row r="53615" customFormat="1"/>
    <row r="53616" customFormat="1"/>
    <row r="53617" customFormat="1"/>
    <row r="53618" customFormat="1"/>
    <row r="53619" customFormat="1"/>
    <row r="53620" customFormat="1"/>
    <row r="53621" customFormat="1"/>
    <row r="53622" customFormat="1"/>
    <row r="53623" customFormat="1"/>
    <row r="53624" customFormat="1"/>
    <row r="53625" customFormat="1"/>
    <row r="53626" customFormat="1"/>
    <row r="53627" customFormat="1"/>
    <row r="53628" customFormat="1"/>
    <row r="53629" customFormat="1"/>
    <row r="53630" customFormat="1"/>
    <row r="53631" customFormat="1"/>
    <row r="53632" customFormat="1"/>
    <row r="53633" customFormat="1"/>
    <row r="53634" customFormat="1"/>
    <row r="53635" customFormat="1"/>
    <row r="53636" customFormat="1"/>
    <row r="53637" customFormat="1"/>
    <row r="53638" customFormat="1"/>
    <row r="53639" customFormat="1"/>
    <row r="53640" customFormat="1"/>
    <row r="53641" customFormat="1"/>
    <row r="53642" customFormat="1"/>
    <row r="53643" customFormat="1"/>
    <row r="53644" customFormat="1"/>
    <row r="53645" customFormat="1"/>
    <row r="53646" customFormat="1"/>
    <row r="53647" customFormat="1"/>
    <row r="53648" customFormat="1"/>
    <row r="53649" customFormat="1"/>
    <row r="53650" customFormat="1"/>
    <row r="53651" customFormat="1"/>
    <row r="53652" customFormat="1"/>
    <row r="53653" customFormat="1"/>
    <row r="53654" customFormat="1"/>
    <row r="53655" customFormat="1"/>
    <row r="53656" customFormat="1"/>
    <row r="53657" customFormat="1"/>
    <row r="53658" customFormat="1"/>
    <row r="53659" customFormat="1"/>
    <row r="53660" customFormat="1"/>
    <row r="53661" customFormat="1"/>
    <row r="53662" customFormat="1"/>
    <row r="53663" customFormat="1"/>
    <row r="53664" customFormat="1"/>
    <row r="53665" customFormat="1"/>
    <row r="53666" customFormat="1"/>
    <row r="53667" customFormat="1"/>
    <row r="53668" customFormat="1"/>
    <row r="53669" customFormat="1"/>
    <row r="53670" customFormat="1"/>
    <row r="53671" customFormat="1"/>
    <row r="53672" customFormat="1"/>
    <row r="53673" customFormat="1"/>
    <row r="53674" customFormat="1"/>
    <row r="53675" customFormat="1"/>
    <row r="53676" customFormat="1"/>
    <row r="53677" customFormat="1"/>
    <row r="53678" customFormat="1"/>
    <row r="53679" customFormat="1"/>
    <row r="53680" customFormat="1"/>
    <row r="53681" customFormat="1"/>
    <row r="53682" customFormat="1"/>
    <row r="53683" customFormat="1"/>
    <row r="53684" customFormat="1"/>
    <row r="53685" customFormat="1"/>
    <row r="53686" customFormat="1"/>
    <row r="53687" customFormat="1"/>
    <row r="53688" customFormat="1"/>
    <row r="53689" customFormat="1"/>
    <row r="53690" customFormat="1"/>
    <row r="53691" customFormat="1"/>
    <row r="53692" customFormat="1"/>
    <row r="53693" customFormat="1"/>
    <row r="53694" customFormat="1"/>
    <row r="53695" customFormat="1"/>
    <row r="53696" customFormat="1"/>
    <row r="53697" customFormat="1"/>
    <row r="53698" customFormat="1"/>
    <row r="53699" customFormat="1"/>
    <row r="53700" customFormat="1"/>
    <row r="53701" customFormat="1"/>
    <row r="53702" customFormat="1"/>
    <row r="53703" customFormat="1"/>
    <row r="53704" customFormat="1"/>
    <row r="53705" customFormat="1"/>
    <row r="53706" customFormat="1"/>
    <row r="53707" customFormat="1"/>
    <row r="53708" customFormat="1"/>
    <row r="53709" customFormat="1"/>
    <row r="53710" customFormat="1"/>
    <row r="53711" customFormat="1"/>
    <row r="53712" customFormat="1"/>
    <row r="53713" customFormat="1"/>
    <row r="53714" customFormat="1"/>
    <row r="53715" customFormat="1"/>
    <row r="53716" customFormat="1"/>
    <row r="53717" customFormat="1"/>
    <row r="53718" customFormat="1"/>
    <row r="53719" customFormat="1"/>
    <row r="53720" customFormat="1"/>
    <row r="53721" customFormat="1"/>
    <row r="53722" customFormat="1"/>
    <row r="53723" customFormat="1"/>
    <row r="53724" customFormat="1"/>
    <row r="53725" customFormat="1"/>
    <row r="53726" customFormat="1"/>
    <row r="53727" customFormat="1"/>
    <row r="53728" customFormat="1"/>
    <row r="53729" customFormat="1"/>
    <row r="53730" customFormat="1"/>
    <row r="53731" customFormat="1"/>
    <row r="53732" customFormat="1"/>
    <row r="53733" customFormat="1"/>
    <row r="53734" customFormat="1"/>
    <row r="53735" customFormat="1"/>
    <row r="53736" customFormat="1"/>
    <row r="53737" customFormat="1"/>
    <row r="53738" customFormat="1"/>
    <row r="53739" customFormat="1"/>
    <row r="53740" customFormat="1"/>
    <row r="53741" customFormat="1"/>
    <row r="53742" customFormat="1"/>
    <row r="53743" customFormat="1"/>
    <row r="53744" customFormat="1"/>
    <row r="53745" customFormat="1"/>
    <row r="53746" customFormat="1"/>
    <row r="53747" customFormat="1"/>
    <row r="53748" customFormat="1"/>
    <row r="53749" customFormat="1"/>
    <row r="53750" customFormat="1"/>
    <row r="53751" customFormat="1"/>
    <row r="53752" customFormat="1"/>
    <row r="53753" customFormat="1"/>
    <row r="53754" customFormat="1"/>
    <row r="53755" customFormat="1"/>
    <row r="53756" customFormat="1"/>
    <row r="53757" customFormat="1"/>
    <row r="53758" customFormat="1"/>
    <row r="53759" customFormat="1"/>
    <row r="53760" customFormat="1"/>
    <row r="53761" customFormat="1"/>
    <row r="53762" customFormat="1"/>
    <row r="53763" customFormat="1"/>
    <row r="53764" customFormat="1"/>
    <row r="53765" customFormat="1"/>
    <row r="53766" customFormat="1"/>
    <row r="53767" customFormat="1"/>
    <row r="53768" customFormat="1"/>
    <row r="53769" customFormat="1"/>
    <row r="53770" customFormat="1"/>
    <row r="53771" customFormat="1"/>
    <row r="53772" customFormat="1"/>
    <row r="53773" customFormat="1"/>
    <row r="53774" customFormat="1"/>
    <row r="53775" customFormat="1"/>
    <row r="53776" customFormat="1"/>
    <row r="53777" customFormat="1"/>
    <row r="53778" customFormat="1"/>
    <row r="53779" customFormat="1"/>
    <row r="53780" customFormat="1"/>
    <row r="53781" customFormat="1"/>
    <row r="53782" customFormat="1"/>
    <row r="53783" customFormat="1"/>
    <row r="53784" customFormat="1"/>
    <row r="53785" customFormat="1"/>
    <row r="53786" customFormat="1"/>
    <row r="53787" customFormat="1"/>
    <row r="53788" customFormat="1"/>
    <row r="53789" customFormat="1"/>
    <row r="53790" customFormat="1"/>
    <row r="53791" customFormat="1"/>
    <row r="53792" customFormat="1"/>
    <row r="53793" customFormat="1"/>
    <row r="53794" customFormat="1"/>
    <row r="53795" customFormat="1"/>
    <row r="53796" customFormat="1"/>
    <row r="53797" customFormat="1"/>
    <row r="53798" customFormat="1"/>
    <row r="53799" customFormat="1"/>
    <row r="53800" customFormat="1"/>
    <row r="53801" customFormat="1"/>
    <row r="53802" customFormat="1"/>
    <row r="53803" customFormat="1"/>
    <row r="53804" customFormat="1"/>
    <row r="53805" customFormat="1"/>
    <row r="53806" customFormat="1"/>
    <row r="53807" customFormat="1"/>
    <row r="53808" customFormat="1"/>
    <row r="53809" customFormat="1"/>
    <row r="53810" customFormat="1"/>
    <row r="53811" customFormat="1"/>
    <row r="53812" customFormat="1"/>
    <row r="53813" customFormat="1"/>
    <row r="53814" customFormat="1"/>
    <row r="53815" customFormat="1"/>
    <row r="53816" customFormat="1"/>
    <row r="53817" customFormat="1"/>
    <row r="53818" customFormat="1"/>
    <row r="53819" customFormat="1"/>
    <row r="53820" customFormat="1"/>
    <row r="53821" customFormat="1"/>
    <row r="53822" customFormat="1"/>
    <row r="53823" customFormat="1"/>
    <row r="53824" customFormat="1"/>
    <row r="53825" customFormat="1"/>
    <row r="53826" customFormat="1"/>
    <row r="53827" customFormat="1"/>
    <row r="53828" customFormat="1"/>
    <row r="53829" customFormat="1"/>
    <row r="53830" customFormat="1"/>
    <row r="53831" customFormat="1"/>
    <row r="53832" customFormat="1"/>
    <row r="53833" customFormat="1"/>
    <row r="53834" customFormat="1"/>
    <row r="53835" customFormat="1"/>
    <row r="53836" customFormat="1"/>
    <row r="53837" customFormat="1"/>
    <row r="53838" customFormat="1"/>
    <row r="53839" customFormat="1"/>
    <row r="53840" customFormat="1"/>
    <row r="53841" customFormat="1"/>
    <row r="53842" customFormat="1"/>
    <row r="53843" customFormat="1"/>
    <row r="53844" customFormat="1"/>
    <row r="53845" customFormat="1"/>
    <row r="53846" customFormat="1"/>
    <row r="53847" customFormat="1"/>
    <row r="53848" customFormat="1"/>
    <row r="53849" customFormat="1"/>
    <row r="53850" customFormat="1"/>
    <row r="53851" customFormat="1"/>
    <row r="53852" customFormat="1"/>
    <row r="53853" customFormat="1"/>
    <row r="53854" customFormat="1"/>
    <row r="53855" customFormat="1"/>
    <row r="53856" customFormat="1"/>
    <row r="53857" customFormat="1"/>
    <row r="53858" customFormat="1"/>
    <row r="53859" customFormat="1"/>
    <row r="53860" customFormat="1"/>
    <row r="53861" customFormat="1"/>
    <row r="53862" customFormat="1"/>
    <row r="53863" customFormat="1"/>
    <row r="53864" customFormat="1"/>
    <row r="53865" customFormat="1"/>
    <row r="53866" customFormat="1"/>
    <row r="53867" customFormat="1"/>
    <row r="53868" customFormat="1"/>
    <row r="53869" customFormat="1"/>
    <row r="53870" customFormat="1"/>
    <row r="53871" customFormat="1"/>
    <row r="53872" customFormat="1"/>
    <row r="53873" customFormat="1"/>
    <row r="53874" customFormat="1"/>
    <row r="53875" customFormat="1"/>
    <row r="53876" customFormat="1"/>
    <row r="53877" customFormat="1"/>
    <row r="53878" customFormat="1"/>
    <row r="53879" customFormat="1"/>
    <row r="53880" customFormat="1"/>
    <row r="53881" customFormat="1"/>
    <row r="53882" customFormat="1"/>
    <row r="53883" customFormat="1"/>
    <row r="53884" customFormat="1"/>
    <row r="53885" customFormat="1"/>
    <row r="53886" customFormat="1"/>
    <row r="53887" customFormat="1"/>
    <row r="53888" customFormat="1"/>
    <row r="53889" customFormat="1"/>
    <row r="53890" customFormat="1"/>
    <row r="53891" customFormat="1"/>
    <row r="53892" customFormat="1"/>
    <row r="53893" customFormat="1"/>
    <row r="53894" customFormat="1"/>
    <row r="53895" customFormat="1"/>
    <row r="53896" customFormat="1"/>
    <row r="53897" customFormat="1"/>
    <row r="53898" customFormat="1"/>
    <row r="53899" customFormat="1"/>
    <row r="53900" customFormat="1"/>
    <row r="53901" customFormat="1"/>
    <row r="53902" customFormat="1"/>
    <row r="53903" customFormat="1"/>
    <row r="53904" customFormat="1"/>
    <row r="53905" customFormat="1"/>
    <row r="53906" customFormat="1"/>
    <row r="53907" customFormat="1"/>
    <row r="53908" customFormat="1"/>
    <row r="53909" customFormat="1"/>
    <row r="53910" customFormat="1"/>
    <row r="53911" customFormat="1"/>
    <row r="53912" customFormat="1"/>
    <row r="53913" customFormat="1"/>
    <row r="53914" customFormat="1"/>
    <row r="53915" customFormat="1"/>
    <row r="53916" customFormat="1"/>
    <row r="53917" customFormat="1"/>
    <row r="53918" customFormat="1"/>
    <row r="53919" customFormat="1"/>
    <row r="53920" customFormat="1"/>
    <row r="53921" customFormat="1"/>
    <row r="53922" customFormat="1"/>
    <row r="53923" customFormat="1"/>
    <row r="53924" customFormat="1"/>
    <row r="53925" customFormat="1"/>
    <row r="53926" customFormat="1"/>
    <row r="53927" customFormat="1"/>
    <row r="53928" customFormat="1"/>
    <row r="53929" customFormat="1"/>
    <row r="53930" customFormat="1"/>
    <row r="53931" customFormat="1"/>
    <row r="53932" customFormat="1"/>
    <row r="53933" customFormat="1"/>
    <row r="53934" customFormat="1"/>
    <row r="53935" customFormat="1"/>
    <row r="53936" customFormat="1"/>
    <row r="53937" customFormat="1"/>
    <row r="53938" customFormat="1"/>
    <row r="53939" customFormat="1"/>
    <row r="53940" customFormat="1"/>
    <row r="53941" customFormat="1"/>
    <row r="53942" customFormat="1"/>
    <row r="53943" customFormat="1"/>
    <row r="53944" customFormat="1"/>
    <row r="53945" customFormat="1"/>
    <row r="53946" customFormat="1"/>
    <row r="53947" customFormat="1"/>
    <row r="53948" customFormat="1"/>
    <row r="53949" customFormat="1"/>
    <row r="53950" customFormat="1"/>
    <row r="53951" customFormat="1"/>
    <row r="53952" customFormat="1"/>
    <row r="53953" customFormat="1"/>
    <row r="53954" customFormat="1"/>
    <row r="53955" customFormat="1"/>
    <row r="53956" customFormat="1"/>
    <row r="53957" customFormat="1"/>
    <row r="53958" customFormat="1"/>
    <row r="53959" customFormat="1"/>
    <row r="53960" customFormat="1"/>
    <row r="53961" customFormat="1"/>
    <row r="53962" customFormat="1"/>
    <row r="53963" customFormat="1"/>
    <row r="53964" customFormat="1"/>
    <row r="53965" customFormat="1"/>
    <row r="53966" customFormat="1"/>
    <row r="53967" customFormat="1"/>
    <row r="53968" customFormat="1"/>
    <row r="53969" customFormat="1"/>
    <row r="53970" customFormat="1"/>
    <row r="53971" customFormat="1"/>
    <row r="53972" customFormat="1"/>
    <row r="53973" customFormat="1"/>
    <row r="53974" customFormat="1"/>
    <row r="53975" customFormat="1"/>
    <row r="53976" customFormat="1"/>
    <row r="53977" customFormat="1"/>
    <row r="53978" customFormat="1"/>
    <row r="53979" customFormat="1"/>
    <row r="53980" customFormat="1"/>
    <row r="53981" customFormat="1"/>
    <row r="53982" customFormat="1"/>
    <row r="53983" customFormat="1"/>
    <row r="53984" customFormat="1"/>
    <row r="53985" customFormat="1"/>
    <row r="53986" customFormat="1"/>
    <row r="53987" customFormat="1"/>
    <row r="53988" customFormat="1"/>
    <row r="53989" customFormat="1"/>
    <row r="53990" customFormat="1"/>
    <row r="53991" customFormat="1"/>
    <row r="53992" customFormat="1"/>
    <row r="53993" customFormat="1"/>
    <row r="53994" customFormat="1"/>
    <row r="53995" customFormat="1"/>
    <row r="53996" customFormat="1"/>
    <row r="53997" customFormat="1"/>
    <row r="53998" customFormat="1"/>
    <row r="53999" customFormat="1"/>
    <row r="54000" customFormat="1"/>
    <row r="54001" customFormat="1"/>
    <row r="54002" customFormat="1"/>
    <row r="54003" customFormat="1"/>
    <row r="54004" customFormat="1"/>
    <row r="54005" customFormat="1"/>
    <row r="54006" customFormat="1"/>
    <row r="54007" customFormat="1"/>
    <row r="54008" customFormat="1"/>
    <row r="54009" customFormat="1"/>
    <row r="54010" customFormat="1"/>
    <row r="54011" customFormat="1"/>
    <row r="54012" customFormat="1"/>
    <row r="54013" customFormat="1"/>
    <row r="54014" customFormat="1"/>
    <row r="54015" customFormat="1"/>
    <row r="54016" customFormat="1"/>
    <row r="54017" customFormat="1"/>
    <row r="54018" customFormat="1"/>
    <row r="54019" customFormat="1"/>
    <row r="54020" customFormat="1"/>
    <row r="54021" customFormat="1"/>
    <row r="54022" customFormat="1"/>
    <row r="54023" customFormat="1"/>
    <row r="54024" customFormat="1"/>
    <row r="54025" customFormat="1"/>
    <row r="54026" customFormat="1"/>
    <row r="54027" customFormat="1"/>
    <row r="54028" customFormat="1"/>
    <row r="54029" customFormat="1"/>
    <row r="54030" customFormat="1"/>
    <row r="54031" customFormat="1"/>
    <row r="54032" customFormat="1"/>
    <row r="54033" customFormat="1"/>
    <row r="54034" customFormat="1"/>
    <row r="54035" customFormat="1"/>
    <row r="54036" customFormat="1"/>
    <row r="54037" customFormat="1"/>
    <row r="54038" customFormat="1"/>
    <row r="54039" customFormat="1"/>
    <row r="54040" customFormat="1"/>
    <row r="54041" customFormat="1"/>
    <row r="54042" customFormat="1"/>
    <row r="54043" customFormat="1"/>
    <row r="54044" customFormat="1"/>
    <row r="54045" customFormat="1"/>
    <row r="54046" customFormat="1"/>
    <row r="54047" customFormat="1"/>
    <row r="54048" customFormat="1"/>
    <row r="54049" customFormat="1"/>
    <row r="54050" customFormat="1"/>
    <row r="54051" customFormat="1"/>
    <row r="54052" customFormat="1"/>
    <row r="54053" customFormat="1"/>
    <row r="54054" customFormat="1"/>
    <row r="54055" customFormat="1"/>
    <row r="54056" customFormat="1"/>
    <row r="54057" customFormat="1"/>
    <row r="54058" customFormat="1"/>
    <row r="54059" customFormat="1"/>
    <row r="54060" customFormat="1"/>
    <row r="54061" customFormat="1"/>
    <row r="54062" customFormat="1"/>
    <row r="54063" customFormat="1"/>
    <row r="54064" customFormat="1"/>
    <row r="54065" customFormat="1"/>
    <row r="54066" customFormat="1"/>
    <row r="54067" customFormat="1"/>
    <row r="54068" customFormat="1"/>
    <row r="54069" customFormat="1"/>
    <row r="54070" customFormat="1"/>
    <row r="54071" customFormat="1"/>
    <row r="54072" customFormat="1"/>
    <row r="54073" customFormat="1"/>
    <row r="54074" customFormat="1"/>
    <row r="54075" customFormat="1"/>
    <row r="54076" customFormat="1"/>
    <row r="54077" customFormat="1"/>
    <row r="54078" customFormat="1"/>
    <row r="54079" customFormat="1"/>
    <row r="54080" customFormat="1"/>
    <row r="54081" customFormat="1"/>
    <row r="54082" customFormat="1"/>
    <row r="54083" customFormat="1"/>
    <row r="54084" customFormat="1"/>
    <row r="54085" customFormat="1"/>
    <row r="54086" customFormat="1"/>
    <row r="54087" customFormat="1"/>
    <row r="54088" customFormat="1"/>
    <row r="54089" customFormat="1"/>
    <row r="54090" customFormat="1"/>
    <row r="54091" customFormat="1"/>
    <row r="54092" customFormat="1"/>
    <row r="54093" customFormat="1"/>
    <row r="54094" customFormat="1"/>
    <row r="54095" customFormat="1"/>
    <row r="54096" customFormat="1"/>
    <row r="54097" customFormat="1"/>
    <row r="54098" customFormat="1"/>
    <row r="54099" customFormat="1"/>
    <row r="54100" customFormat="1"/>
    <row r="54101" customFormat="1"/>
    <row r="54102" customFormat="1"/>
    <row r="54103" customFormat="1"/>
    <row r="54104" customFormat="1"/>
    <row r="54105" customFormat="1"/>
    <row r="54106" customFormat="1"/>
    <row r="54107" customFormat="1"/>
    <row r="54108" customFormat="1"/>
    <row r="54109" customFormat="1"/>
    <row r="54110" customFormat="1"/>
    <row r="54111" customFormat="1"/>
    <row r="54112" customFormat="1"/>
    <row r="54113" customFormat="1"/>
    <row r="54114" customFormat="1"/>
    <row r="54115" customFormat="1"/>
    <row r="54116" customFormat="1"/>
    <row r="54117" customFormat="1"/>
    <row r="54118" customFormat="1"/>
    <row r="54119" customFormat="1"/>
    <row r="54120" customFormat="1"/>
    <row r="54121" customFormat="1"/>
    <row r="54122" customFormat="1"/>
    <row r="54123" customFormat="1"/>
    <row r="54124" customFormat="1"/>
    <row r="54125" customFormat="1"/>
    <row r="54126" customFormat="1"/>
    <row r="54127" customFormat="1"/>
    <row r="54128" customFormat="1"/>
    <row r="54129" customFormat="1"/>
    <row r="54130" customFormat="1"/>
    <row r="54131" customFormat="1"/>
    <row r="54132" customFormat="1"/>
    <row r="54133" customFormat="1"/>
    <row r="54134" customFormat="1"/>
    <row r="54135" customFormat="1"/>
    <row r="54136" customFormat="1"/>
    <row r="54137" customFormat="1"/>
    <row r="54138" customFormat="1"/>
    <row r="54139" customFormat="1"/>
    <row r="54140" customFormat="1"/>
    <row r="54141" customFormat="1"/>
    <row r="54142" customFormat="1"/>
    <row r="54143" customFormat="1"/>
    <row r="54144" customFormat="1"/>
    <row r="54145" customFormat="1"/>
    <row r="54146" customFormat="1"/>
    <row r="54147" customFormat="1"/>
    <row r="54148" customFormat="1"/>
    <row r="54149" customFormat="1"/>
    <row r="54150" customFormat="1"/>
    <row r="54151" customFormat="1"/>
    <row r="54152" customFormat="1"/>
    <row r="54153" customFormat="1"/>
    <row r="54154" customFormat="1"/>
    <row r="54155" customFormat="1"/>
    <row r="54156" customFormat="1"/>
    <row r="54157" customFormat="1"/>
    <row r="54158" customFormat="1"/>
    <row r="54159" customFormat="1"/>
    <row r="54160" customFormat="1"/>
    <row r="54161" customFormat="1"/>
    <row r="54162" customFormat="1"/>
    <row r="54163" customFormat="1"/>
    <row r="54164" customFormat="1"/>
    <row r="54165" customFormat="1"/>
    <row r="54166" customFormat="1"/>
    <row r="54167" customFormat="1"/>
    <row r="54168" customFormat="1"/>
    <row r="54169" customFormat="1"/>
    <row r="54170" customFormat="1"/>
    <row r="54171" customFormat="1"/>
    <row r="54172" customFormat="1"/>
    <row r="54173" customFormat="1"/>
    <row r="54174" customFormat="1"/>
    <row r="54175" customFormat="1"/>
    <row r="54176" customFormat="1"/>
    <row r="54177" customFormat="1"/>
    <row r="54178" customFormat="1"/>
    <row r="54179" customFormat="1"/>
    <row r="54180" customFormat="1"/>
    <row r="54181" customFormat="1"/>
    <row r="54182" customFormat="1"/>
    <row r="54183" customFormat="1"/>
    <row r="54184" customFormat="1"/>
    <row r="54185" customFormat="1"/>
    <row r="54186" customFormat="1"/>
    <row r="54187" customFormat="1"/>
    <row r="54188" customFormat="1"/>
    <row r="54189" customFormat="1"/>
    <row r="54190" customFormat="1"/>
    <row r="54191" customFormat="1"/>
    <row r="54192" customFormat="1"/>
    <row r="54193" customFormat="1"/>
    <row r="54194" customFormat="1"/>
    <row r="54195" customFormat="1"/>
    <row r="54196" customFormat="1"/>
    <row r="54197" customFormat="1"/>
    <row r="54198" customFormat="1"/>
    <row r="54199" customFormat="1"/>
    <row r="54200" customFormat="1"/>
    <row r="54201" customFormat="1"/>
    <row r="54202" customFormat="1"/>
    <row r="54203" customFormat="1"/>
    <row r="54204" customFormat="1"/>
    <row r="54205" customFormat="1"/>
    <row r="54206" customFormat="1"/>
    <row r="54207" customFormat="1"/>
    <row r="54208" customFormat="1"/>
    <row r="54209" customFormat="1"/>
    <row r="54210" customFormat="1"/>
    <row r="54211" customFormat="1"/>
    <row r="54212" customFormat="1"/>
    <row r="54213" customFormat="1"/>
    <row r="54214" customFormat="1"/>
    <row r="54215" customFormat="1"/>
    <row r="54216" customFormat="1"/>
    <row r="54217" customFormat="1"/>
    <row r="54218" customFormat="1"/>
    <row r="54219" customFormat="1"/>
    <row r="54220" customFormat="1"/>
    <row r="54221" customFormat="1"/>
    <row r="54222" customFormat="1"/>
    <row r="54223" customFormat="1"/>
    <row r="54224" customFormat="1"/>
    <row r="54225" customFormat="1"/>
    <row r="54226" customFormat="1"/>
    <row r="54227" customFormat="1"/>
    <row r="54228" customFormat="1"/>
    <row r="54229" customFormat="1"/>
    <row r="54230" customFormat="1"/>
    <row r="54231" customFormat="1"/>
    <row r="54232" customFormat="1"/>
    <row r="54233" customFormat="1"/>
    <row r="54234" customFormat="1"/>
    <row r="54235" customFormat="1"/>
    <row r="54236" customFormat="1"/>
    <row r="54237" customFormat="1"/>
    <row r="54238" customFormat="1"/>
    <row r="54239" customFormat="1"/>
    <row r="54240" customFormat="1"/>
    <row r="54241" customFormat="1"/>
    <row r="54242" customFormat="1"/>
    <row r="54243" customFormat="1"/>
    <row r="54244" customFormat="1"/>
    <row r="54245" customFormat="1"/>
    <row r="54246" customFormat="1"/>
    <row r="54247" customFormat="1"/>
    <row r="54248" customFormat="1"/>
    <row r="54249" customFormat="1"/>
    <row r="54250" customFormat="1"/>
    <row r="54251" customFormat="1"/>
    <row r="54252" customFormat="1"/>
    <row r="54253" customFormat="1"/>
    <row r="54254" customFormat="1"/>
    <row r="54255" customFormat="1"/>
    <row r="54256" customFormat="1"/>
    <row r="54257" customFormat="1"/>
    <row r="54258" customFormat="1"/>
    <row r="54259" customFormat="1"/>
    <row r="54260" customFormat="1"/>
    <row r="54261" customFormat="1"/>
    <row r="54262" customFormat="1"/>
    <row r="54263" customFormat="1"/>
    <row r="54264" customFormat="1"/>
    <row r="54265" customFormat="1"/>
    <row r="54266" customFormat="1"/>
    <row r="54267" customFormat="1"/>
    <row r="54268" customFormat="1"/>
    <row r="54269" customFormat="1"/>
    <row r="54270" customFormat="1"/>
    <row r="54271" customFormat="1"/>
    <row r="54272" customFormat="1"/>
    <row r="54273" customFormat="1"/>
    <row r="54274" customFormat="1"/>
    <row r="54275" customFormat="1"/>
    <row r="54276" customFormat="1"/>
    <row r="54277" customFormat="1"/>
    <row r="54278" customFormat="1"/>
    <row r="54279" customFormat="1"/>
    <row r="54280" customFormat="1"/>
    <row r="54281" customFormat="1"/>
    <row r="54282" customFormat="1"/>
    <row r="54283" customFormat="1"/>
    <row r="54284" customFormat="1"/>
    <row r="54285" customFormat="1"/>
    <row r="54286" customFormat="1"/>
    <row r="54287" customFormat="1"/>
    <row r="54288" customFormat="1"/>
    <row r="54289" customFormat="1"/>
    <row r="54290" customFormat="1"/>
    <row r="54291" customFormat="1"/>
    <row r="54292" customFormat="1"/>
    <row r="54293" customFormat="1"/>
    <row r="54294" customFormat="1"/>
    <row r="54295" customFormat="1"/>
    <row r="54296" customFormat="1"/>
    <row r="54297" customFormat="1"/>
    <row r="54298" customFormat="1"/>
    <row r="54299" customFormat="1"/>
    <row r="54300" customFormat="1"/>
    <row r="54301" customFormat="1"/>
    <row r="54302" customFormat="1"/>
    <row r="54303" customFormat="1"/>
    <row r="54304" customFormat="1"/>
    <row r="54305" customFormat="1"/>
    <row r="54306" customFormat="1"/>
    <row r="54307" customFormat="1"/>
    <row r="54308" customFormat="1"/>
    <row r="54309" customFormat="1"/>
    <row r="54310" customFormat="1"/>
    <row r="54311" customFormat="1"/>
    <row r="54312" customFormat="1"/>
    <row r="54313" customFormat="1"/>
    <row r="54314" customFormat="1"/>
    <row r="54315" customFormat="1"/>
    <row r="54316" customFormat="1"/>
    <row r="54317" customFormat="1"/>
    <row r="54318" customFormat="1"/>
    <row r="54319" customFormat="1"/>
    <row r="54320" customFormat="1"/>
    <row r="54321" customFormat="1"/>
    <row r="54322" customFormat="1"/>
    <row r="54323" customFormat="1"/>
    <row r="54324" customFormat="1"/>
    <row r="54325" customFormat="1"/>
    <row r="54326" customFormat="1"/>
    <row r="54327" customFormat="1"/>
    <row r="54328" customFormat="1"/>
    <row r="54329" customFormat="1"/>
    <row r="54330" customFormat="1"/>
    <row r="54331" customFormat="1"/>
    <row r="54332" customFormat="1"/>
    <row r="54333" customFormat="1"/>
    <row r="54334" customFormat="1"/>
    <row r="54335" customFormat="1"/>
    <row r="54336" customFormat="1"/>
    <row r="54337" customFormat="1"/>
    <row r="54338" customFormat="1"/>
    <row r="54339" customFormat="1"/>
    <row r="54340" customFormat="1"/>
    <row r="54341" customFormat="1"/>
    <row r="54342" customFormat="1"/>
    <row r="54343" customFormat="1"/>
    <row r="54344" customFormat="1"/>
    <row r="54345" customFormat="1"/>
    <row r="54346" customFormat="1"/>
    <row r="54347" customFormat="1"/>
    <row r="54348" customFormat="1"/>
    <row r="54349" customFormat="1"/>
    <row r="54350" customFormat="1"/>
    <row r="54351" customFormat="1"/>
    <row r="54352" customFormat="1"/>
    <row r="54353" customFormat="1"/>
    <row r="54354" customFormat="1"/>
    <row r="54355" customFormat="1"/>
    <row r="54356" customFormat="1"/>
    <row r="54357" customFormat="1"/>
    <row r="54358" customFormat="1"/>
    <row r="54359" customFormat="1"/>
    <row r="54360" customFormat="1"/>
    <row r="54361" customFormat="1"/>
    <row r="54362" customFormat="1"/>
    <row r="54363" customFormat="1"/>
    <row r="54364" customFormat="1"/>
    <row r="54365" customFormat="1"/>
    <row r="54366" customFormat="1"/>
    <row r="54367" customFormat="1"/>
    <row r="54368" customFormat="1"/>
    <row r="54369" customFormat="1"/>
    <row r="54370" customFormat="1"/>
    <row r="54371" customFormat="1"/>
    <row r="54372" customFormat="1"/>
    <row r="54373" customFormat="1"/>
    <row r="54374" customFormat="1"/>
    <row r="54375" customFormat="1"/>
    <row r="54376" customFormat="1"/>
    <row r="54377" customFormat="1"/>
    <row r="54378" customFormat="1"/>
    <row r="54379" customFormat="1"/>
    <row r="54380" customFormat="1"/>
    <row r="54381" customFormat="1"/>
    <row r="54382" customFormat="1"/>
    <row r="54383" customFormat="1"/>
    <row r="54384" customFormat="1"/>
    <row r="54385" customFormat="1"/>
    <row r="54386" customFormat="1"/>
    <row r="54387" customFormat="1"/>
    <row r="54388" customFormat="1"/>
    <row r="54389" customFormat="1"/>
    <row r="54390" customFormat="1"/>
    <row r="54391" customFormat="1"/>
    <row r="54392" customFormat="1"/>
    <row r="54393" customFormat="1"/>
    <row r="54394" customFormat="1"/>
    <row r="54395" customFormat="1"/>
    <row r="54396" customFormat="1"/>
    <row r="54397" customFormat="1"/>
    <row r="54398" customFormat="1"/>
    <row r="54399" customFormat="1"/>
    <row r="54400" customFormat="1"/>
    <row r="54401" customFormat="1"/>
    <row r="54402" customFormat="1"/>
    <row r="54403" customFormat="1"/>
    <row r="54404" customFormat="1"/>
    <row r="54405" customFormat="1"/>
    <row r="54406" customFormat="1"/>
    <row r="54407" customFormat="1"/>
    <row r="54408" customFormat="1"/>
    <row r="54409" customFormat="1"/>
    <row r="54410" customFormat="1"/>
    <row r="54411" customFormat="1"/>
    <row r="54412" customFormat="1"/>
    <row r="54413" customFormat="1"/>
    <row r="54414" customFormat="1"/>
    <row r="54415" customFormat="1"/>
    <row r="54416" customFormat="1"/>
    <row r="54417" customFormat="1"/>
    <row r="54418" customFormat="1"/>
    <row r="54419" customFormat="1"/>
    <row r="54420" customFormat="1"/>
    <row r="54421" customFormat="1"/>
    <row r="54422" customFormat="1"/>
    <row r="54423" customFormat="1"/>
    <row r="54424" customFormat="1"/>
    <row r="54425" customFormat="1"/>
    <row r="54426" customFormat="1"/>
    <row r="54427" customFormat="1"/>
    <row r="54428" customFormat="1"/>
    <row r="54429" customFormat="1"/>
    <row r="54430" customFormat="1"/>
    <row r="54431" customFormat="1"/>
    <row r="54432" customFormat="1"/>
    <row r="54433" customFormat="1"/>
    <row r="54434" customFormat="1"/>
    <row r="54435" customFormat="1"/>
    <row r="54436" customFormat="1"/>
    <row r="54437" customFormat="1"/>
    <row r="54438" customFormat="1"/>
    <row r="54439" customFormat="1"/>
    <row r="54440" customFormat="1"/>
    <row r="54441" customFormat="1"/>
    <row r="54442" customFormat="1"/>
    <row r="54443" customFormat="1"/>
    <row r="54444" customFormat="1"/>
    <row r="54445" customFormat="1"/>
    <row r="54446" customFormat="1"/>
    <row r="54447" customFormat="1"/>
    <row r="54448" customFormat="1"/>
    <row r="54449" customFormat="1"/>
    <row r="54450" customFormat="1"/>
    <row r="54451" customFormat="1"/>
    <row r="54452" customFormat="1"/>
    <row r="54453" customFormat="1"/>
    <row r="54454" customFormat="1"/>
    <row r="54455" customFormat="1"/>
    <row r="54456" customFormat="1"/>
    <row r="54457" customFormat="1"/>
    <row r="54458" customFormat="1"/>
    <row r="54459" customFormat="1"/>
    <row r="54460" customFormat="1"/>
    <row r="54461" customFormat="1"/>
    <row r="54462" customFormat="1"/>
    <row r="54463" customFormat="1"/>
    <row r="54464" customFormat="1"/>
    <row r="54465" customFormat="1"/>
    <row r="54466" customFormat="1"/>
    <row r="54467" customFormat="1"/>
    <row r="54468" customFormat="1"/>
    <row r="54469" customFormat="1"/>
    <row r="54470" customFormat="1"/>
    <row r="54471" customFormat="1"/>
    <row r="54472" customFormat="1"/>
    <row r="54473" customFormat="1"/>
    <row r="54474" customFormat="1"/>
    <row r="54475" customFormat="1"/>
    <row r="54476" customFormat="1"/>
    <row r="54477" customFormat="1"/>
    <row r="54478" customFormat="1"/>
    <row r="54479" customFormat="1"/>
    <row r="54480" customFormat="1"/>
    <row r="54481" customFormat="1"/>
    <row r="54482" customFormat="1"/>
    <row r="54483" customFormat="1"/>
    <row r="54484" customFormat="1"/>
    <row r="54485" customFormat="1"/>
    <row r="54486" customFormat="1"/>
    <row r="54487" customFormat="1"/>
    <row r="54488" customFormat="1"/>
    <row r="54489" customFormat="1"/>
    <row r="54490" customFormat="1"/>
    <row r="54491" customFormat="1"/>
    <row r="54492" customFormat="1"/>
    <row r="54493" customFormat="1"/>
    <row r="54494" customFormat="1"/>
    <row r="54495" customFormat="1"/>
    <row r="54496" customFormat="1"/>
    <row r="54497" customFormat="1"/>
    <row r="54498" customFormat="1"/>
    <row r="54499" customFormat="1"/>
    <row r="54500" customFormat="1"/>
    <row r="54501" customFormat="1"/>
    <row r="54502" customFormat="1"/>
    <row r="54503" customFormat="1"/>
    <row r="54504" customFormat="1"/>
    <row r="54505" customFormat="1"/>
    <row r="54506" customFormat="1"/>
    <row r="54507" customFormat="1"/>
    <row r="54508" customFormat="1"/>
    <row r="54509" customFormat="1"/>
    <row r="54510" customFormat="1"/>
    <row r="54511" customFormat="1"/>
    <row r="54512" customFormat="1"/>
    <row r="54513" customFormat="1"/>
    <row r="54514" customFormat="1"/>
    <row r="54515" customFormat="1"/>
    <row r="54516" customFormat="1"/>
    <row r="54517" customFormat="1"/>
    <row r="54518" customFormat="1"/>
    <row r="54519" customFormat="1"/>
    <row r="54520" customFormat="1"/>
    <row r="54521" customFormat="1"/>
    <row r="54522" customFormat="1"/>
    <row r="54523" customFormat="1"/>
    <row r="54524" customFormat="1"/>
    <row r="54525" customFormat="1"/>
    <row r="54526" customFormat="1"/>
    <row r="54527" customFormat="1"/>
    <row r="54528" customFormat="1"/>
    <row r="54529" customFormat="1"/>
    <row r="54530" customFormat="1"/>
    <row r="54531" customFormat="1"/>
    <row r="54532" customFormat="1"/>
    <row r="54533" customFormat="1"/>
    <row r="54534" customFormat="1"/>
    <row r="54535" customFormat="1"/>
    <row r="54536" customFormat="1"/>
    <row r="54537" customFormat="1"/>
    <row r="54538" customFormat="1"/>
    <row r="54539" customFormat="1"/>
    <row r="54540" customFormat="1"/>
    <row r="54541" customFormat="1"/>
    <row r="54542" customFormat="1"/>
    <row r="54543" customFormat="1"/>
    <row r="54544" customFormat="1"/>
    <row r="54545" customFormat="1"/>
    <row r="54546" customFormat="1"/>
    <row r="54547" customFormat="1"/>
    <row r="54548" customFormat="1"/>
    <row r="54549" customFormat="1"/>
    <row r="54550" customFormat="1"/>
    <row r="54551" customFormat="1"/>
    <row r="54552" customFormat="1"/>
    <row r="54553" customFormat="1"/>
    <row r="54554" customFormat="1"/>
    <row r="54555" customFormat="1"/>
    <row r="54556" customFormat="1"/>
    <row r="54557" customFormat="1"/>
    <row r="54558" customFormat="1"/>
    <row r="54559" customFormat="1"/>
    <row r="54560" customFormat="1"/>
    <row r="54561" customFormat="1"/>
    <row r="54562" customFormat="1"/>
    <row r="54563" customFormat="1"/>
    <row r="54564" customFormat="1"/>
    <row r="54565" customFormat="1"/>
    <row r="54566" customFormat="1"/>
    <row r="54567" customFormat="1"/>
    <row r="54568" customFormat="1"/>
    <row r="54569" customFormat="1"/>
    <row r="54570" customFormat="1"/>
    <row r="54571" customFormat="1"/>
    <row r="54572" customFormat="1"/>
    <row r="54573" customFormat="1"/>
    <row r="54574" customFormat="1"/>
    <row r="54575" customFormat="1"/>
    <row r="54576" customFormat="1"/>
    <row r="54577" customFormat="1"/>
    <row r="54578" customFormat="1"/>
    <row r="54579" customFormat="1"/>
    <row r="54580" customFormat="1"/>
    <row r="54581" customFormat="1"/>
    <row r="54582" customFormat="1"/>
    <row r="54583" customFormat="1"/>
    <row r="54584" customFormat="1"/>
    <row r="54585" customFormat="1"/>
    <row r="54586" customFormat="1"/>
    <row r="54587" customFormat="1"/>
    <row r="54588" customFormat="1"/>
    <row r="54589" customFormat="1"/>
    <row r="54590" customFormat="1"/>
    <row r="54591" customFormat="1"/>
    <row r="54592" customFormat="1"/>
    <row r="54593" customFormat="1"/>
    <row r="54594" customFormat="1"/>
    <row r="54595" customFormat="1"/>
    <row r="54596" customFormat="1"/>
    <row r="54597" customFormat="1"/>
    <row r="54598" customFormat="1"/>
    <row r="54599" customFormat="1"/>
    <row r="54600" customFormat="1"/>
    <row r="54601" customFormat="1"/>
    <row r="54602" customFormat="1"/>
    <row r="54603" customFormat="1"/>
    <row r="54604" customFormat="1"/>
    <row r="54605" customFormat="1"/>
    <row r="54606" customFormat="1"/>
    <row r="54607" customFormat="1"/>
    <row r="54608" customFormat="1"/>
    <row r="54609" customFormat="1"/>
    <row r="54610" customFormat="1"/>
    <row r="54611" customFormat="1"/>
    <row r="54612" customFormat="1"/>
    <row r="54613" customFormat="1"/>
    <row r="54614" customFormat="1"/>
    <row r="54615" customFormat="1"/>
    <row r="54616" customFormat="1"/>
    <row r="54617" customFormat="1"/>
    <row r="54618" customFormat="1"/>
    <row r="54619" customFormat="1"/>
    <row r="54620" customFormat="1"/>
    <row r="54621" customFormat="1"/>
    <row r="54622" customFormat="1"/>
    <row r="54623" customFormat="1"/>
    <row r="54624" customFormat="1"/>
    <row r="54625" customFormat="1"/>
    <row r="54626" customFormat="1"/>
    <row r="54627" customFormat="1"/>
    <row r="54628" customFormat="1"/>
    <row r="54629" customFormat="1"/>
    <row r="54630" customFormat="1"/>
    <row r="54631" customFormat="1"/>
    <row r="54632" customFormat="1"/>
    <row r="54633" customFormat="1"/>
    <row r="54634" customFormat="1"/>
    <row r="54635" customFormat="1"/>
    <row r="54636" customFormat="1"/>
    <row r="54637" customFormat="1"/>
    <row r="54638" customFormat="1"/>
    <row r="54639" customFormat="1"/>
    <row r="54640" customFormat="1"/>
    <row r="54641" customFormat="1"/>
    <row r="54642" customFormat="1"/>
    <row r="54643" customFormat="1"/>
    <row r="54644" customFormat="1"/>
    <row r="54645" customFormat="1"/>
    <row r="54646" customFormat="1"/>
    <row r="54647" customFormat="1"/>
    <row r="54648" customFormat="1"/>
    <row r="54649" customFormat="1"/>
    <row r="54650" customFormat="1"/>
    <row r="54651" customFormat="1"/>
    <row r="54652" customFormat="1"/>
    <row r="54653" customFormat="1"/>
    <row r="54654" customFormat="1"/>
    <row r="54655" customFormat="1"/>
    <row r="54656" customFormat="1"/>
    <row r="54657" customFormat="1"/>
    <row r="54658" customFormat="1"/>
    <row r="54659" customFormat="1"/>
    <row r="54660" customFormat="1"/>
    <row r="54661" customFormat="1"/>
    <row r="54662" customFormat="1"/>
    <row r="54663" customFormat="1"/>
    <row r="54664" customFormat="1"/>
    <row r="54665" customFormat="1"/>
    <row r="54666" customFormat="1"/>
    <row r="54667" customFormat="1"/>
    <row r="54668" customFormat="1"/>
    <row r="54669" customFormat="1"/>
    <row r="54670" customFormat="1"/>
    <row r="54671" customFormat="1"/>
    <row r="54672" customFormat="1"/>
    <row r="54673" customFormat="1"/>
    <row r="54674" customFormat="1"/>
    <row r="54675" customFormat="1"/>
    <row r="54676" customFormat="1"/>
    <row r="54677" customFormat="1"/>
    <row r="54678" customFormat="1"/>
    <row r="54679" customFormat="1"/>
    <row r="54680" customFormat="1"/>
    <row r="54681" customFormat="1"/>
    <row r="54682" customFormat="1"/>
    <row r="54683" customFormat="1"/>
    <row r="54684" customFormat="1"/>
    <row r="54685" customFormat="1"/>
    <row r="54686" customFormat="1"/>
    <row r="54687" customFormat="1"/>
    <row r="54688" customFormat="1"/>
    <row r="54689" customFormat="1"/>
    <row r="54690" customFormat="1"/>
    <row r="54691" customFormat="1"/>
    <row r="54692" customFormat="1"/>
    <row r="54693" customFormat="1"/>
    <row r="54694" customFormat="1"/>
    <row r="54695" customFormat="1"/>
    <row r="54696" customFormat="1"/>
    <row r="54697" customFormat="1"/>
    <row r="54698" customFormat="1"/>
    <row r="54699" customFormat="1"/>
    <row r="54700" customFormat="1"/>
    <row r="54701" customFormat="1"/>
    <row r="54702" customFormat="1"/>
    <row r="54703" customFormat="1"/>
    <row r="54704" customFormat="1"/>
    <row r="54705" customFormat="1"/>
    <row r="54706" customFormat="1"/>
    <row r="54707" customFormat="1"/>
    <row r="54708" customFormat="1"/>
    <row r="54709" customFormat="1"/>
    <row r="54710" customFormat="1"/>
    <row r="54711" customFormat="1"/>
    <row r="54712" customFormat="1"/>
    <row r="54713" customFormat="1"/>
    <row r="54714" customFormat="1"/>
    <row r="54715" customFormat="1"/>
    <row r="54716" customFormat="1"/>
    <row r="54717" customFormat="1"/>
    <row r="54718" customFormat="1"/>
    <row r="54719" customFormat="1"/>
    <row r="54720" customFormat="1"/>
    <row r="54721" customFormat="1"/>
    <row r="54722" customFormat="1"/>
    <row r="54723" customFormat="1"/>
    <row r="54724" customFormat="1"/>
    <row r="54725" customFormat="1"/>
    <row r="54726" customFormat="1"/>
    <row r="54727" customFormat="1"/>
    <row r="54728" customFormat="1"/>
    <row r="54729" customFormat="1"/>
    <row r="54730" customFormat="1"/>
    <row r="54731" customFormat="1"/>
    <row r="54732" customFormat="1"/>
    <row r="54733" customFormat="1"/>
    <row r="54734" customFormat="1"/>
    <row r="54735" customFormat="1"/>
    <row r="54736" customFormat="1"/>
    <row r="54737" customFormat="1"/>
    <row r="54738" customFormat="1"/>
    <row r="54739" customFormat="1"/>
    <row r="54740" customFormat="1"/>
    <row r="54741" customFormat="1"/>
    <row r="54742" customFormat="1"/>
    <row r="54743" customFormat="1"/>
    <row r="54744" customFormat="1"/>
    <row r="54745" customFormat="1"/>
    <row r="54746" customFormat="1"/>
    <row r="54747" customFormat="1"/>
    <row r="54748" customFormat="1"/>
    <row r="54749" customFormat="1"/>
    <row r="54750" customFormat="1"/>
    <row r="54751" customFormat="1"/>
    <row r="54752" customFormat="1"/>
    <row r="54753" customFormat="1"/>
    <row r="54754" customFormat="1"/>
    <row r="54755" customFormat="1"/>
    <row r="54756" customFormat="1"/>
    <row r="54757" customFormat="1"/>
    <row r="54758" customFormat="1"/>
    <row r="54759" customFormat="1"/>
    <row r="54760" customFormat="1"/>
    <row r="54761" customFormat="1"/>
    <row r="54762" customFormat="1"/>
    <row r="54763" customFormat="1"/>
    <row r="54764" customFormat="1"/>
    <row r="54765" customFormat="1"/>
    <row r="54766" customFormat="1"/>
    <row r="54767" customFormat="1"/>
    <row r="54768" customFormat="1"/>
    <row r="54769" customFormat="1"/>
    <row r="54770" customFormat="1"/>
    <row r="54771" customFormat="1"/>
    <row r="54772" customFormat="1"/>
    <row r="54773" customFormat="1"/>
    <row r="54774" customFormat="1"/>
    <row r="54775" customFormat="1"/>
    <row r="54776" customFormat="1"/>
    <row r="54777" customFormat="1"/>
    <row r="54778" customFormat="1"/>
    <row r="54779" customFormat="1"/>
    <row r="54780" customFormat="1"/>
    <row r="54781" customFormat="1"/>
    <row r="54782" customFormat="1"/>
    <row r="54783" customFormat="1"/>
    <row r="54784" customFormat="1"/>
    <row r="54785" customFormat="1"/>
    <row r="54786" customFormat="1"/>
    <row r="54787" customFormat="1"/>
    <row r="54788" customFormat="1"/>
    <row r="54789" customFormat="1"/>
    <row r="54790" customFormat="1"/>
    <row r="54791" customFormat="1"/>
    <row r="54792" customFormat="1"/>
    <row r="54793" customFormat="1"/>
    <row r="54794" customFormat="1"/>
    <row r="54795" customFormat="1"/>
    <row r="54796" customFormat="1"/>
    <row r="54797" customFormat="1"/>
    <row r="54798" customFormat="1"/>
    <row r="54799" customFormat="1"/>
    <row r="54800" customFormat="1"/>
    <row r="54801" customFormat="1"/>
    <row r="54802" customFormat="1"/>
    <row r="54803" customFormat="1"/>
    <row r="54804" customFormat="1"/>
    <row r="54805" customFormat="1"/>
    <row r="54806" customFormat="1"/>
    <row r="54807" customFormat="1"/>
    <row r="54808" customFormat="1"/>
    <row r="54809" customFormat="1"/>
    <row r="54810" customFormat="1"/>
    <row r="54811" customFormat="1"/>
    <row r="54812" customFormat="1"/>
    <row r="54813" customFormat="1"/>
    <row r="54814" customFormat="1"/>
    <row r="54815" customFormat="1"/>
    <row r="54816" customFormat="1"/>
    <row r="54817" customFormat="1"/>
    <row r="54818" customFormat="1"/>
    <row r="54819" customFormat="1"/>
    <row r="54820" customFormat="1"/>
    <row r="54821" customFormat="1"/>
    <row r="54822" customFormat="1"/>
    <row r="54823" customFormat="1"/>
    <row r="54824" customFormat="1"/>
    <row r="54825" customFormat="1"/>
    <row r="54826" customFormat="1"/>
    <row r="54827" customFormat="1"/>
    <row r="54828" customFormat="1"/>
    <row r="54829" customFormat="1"/>
    <row r="54830" customFormat="1"/>
    <row r="54831" customFormat="1"/>
    <row r="54832" customFormat="1"/>
    <row r="54833" customFormat="1"/>
    <row r="54834" customFormat="1"/>
    <row r="54835" customFormat="1"/>
    <row r="54836" customFormat="1"/>
    <row r="54837" customFormat="1"/>
    <row r="54838" customFormat="1"/>
    <row r="54839" customFormat="1"/>
    <row r="54840" customFormat="1"/>
    <row r="54841" customFormat="1"/>
    <row r="54842" customFormat="1"/>
    <row r="54843" customFormat="1"/>
    <row r="54844" customFormat="1"/>
    <row r="54845" customFormat="1"/>
    <row r="54846" customFormat="1"/>
    <row r="54847" customFormat="1"/>
    <row r="54848" customFormat="1"/>
    <row r="54849" customFormat="1"/>
    <row r="54850" customFormat="1"/>
    <row r="54851" customFormat="1"/>
    <row r="54852" customFormat="1"/>
    <row r="54853" customFormat="1"/>
    <row r="54854" customFormat="1"/>
    <row r="54855" customFormat="1"/>
    <row r="54856" customFormat="1"/>
    <row r="54857" customFormat="1"/>
    <row r="54858" customFormat="1"/>
    <row r="54859" customFormat="1"/>
    <row r="54860" customFormat="1"/>
    <row r="54861" customFormat="1"/>
    <row r="54862" customFormat="1"/>
    <row r="54863" customFormat="1"/>
    <row r="54864" customFormat="1"/>
    <row r="54865" customFormat="1"/>
    <row r="54866" customFormat="1"/>
    <row r="54867" customFormat="1"/>
    <row r="54868" customFormat="1"/>
    <row r="54869" customFormat="1"/>
    <row r="54870" customFormat="1"/>
    <row r="54871" customFormat="1"/>
    <row r="54872" customFormat="1"/>
    <row r="54873" customFormat="1"/>
    <row r="54874" customFormat="1"/>
    <row r="54875" customFormat="1"/>
    <row r="54876" customFormat="1"/>
    <row r="54877" customFormat="1"/>
    <row r="54878" customFormat="1"/>
    <row r="54879" customFormat="1"/>
    <row r="54880" customFormat="1"/>
    <row r="54881" customFormat="1"/>
    <row r="54882" customFormat="1"/>
    <row r="54883" customFormat="1"/>
    <row r="54884" customFormat="1"/>
    <row r="54885" customFormat="1"/>
    <row r="54886" customFormat="1"/>
    <row r="54887" customFormat="1"/>
    <row r="54888" customFormat="1"/>
    <row r="54889" customFormat="1"/>
    <row r="54890" customFormat="1"/>
    <row r="54891" customFormat="1"/>
    <row r="54892" customFormat="1"/>
    <row r="54893" customFormat="1"/>
    <row r="54894" customFormat="1"/>
    <row r="54895" customFormat="1"/>
    <row r="54896" customFormat="1"/>
    <row r="54897" customFormat="1"/>
    <row r="54898" customFormat="1"/>
    <row r="54899" customFormat="1"/>
    <row r="54900" customFormat="1"/>
    <row r="54901" customFormat="1"/>
    <row r="54902" customFormat="1"/>
    <row r="54903" customFormat="1"/>
    <row r="54904" customFormat="1"/>
    <row r="54905" customFormat="1"/>
    <row r="54906" customFormat="1"/>
    <row r="54907" customFormat="1"/>
    <row r="54908" customFormat="1"/>
    <row r="54909" customFormat="1"/>
    <row r="54910" customFormat="1"/>
    <row r="54911" customFormat="1"/>
    <row r="54912" customFormat="1"/>
    <row r="54913" customFormat="1"/>
    <row r="54914" customFormat="1"/>
    <row r="54915" customFormat="1"/>
    <row r="54916" customFormat="1"/>
    <row r="54917" customFormat="1"/>
    <row r="54918" customFormat="1"/>
    <row r="54919" customFormat="1"/>
    <row r="54920" customFormat="1"/>
    <row r="54921" customFormat="1"/>
    <row r="54922" customFormat="1"/>
    <row r="54923" customFormat="1"/>
    <row r="54924" customFormat="1"/>
    <row r="54925" customFormat="1"/>
    <row r="54926" customFormat="1"/>
    <row r="54927" customFormat="1"/>
    <row r="54928" customFormat="1"/>
    <row r="54929" customFormat="1"/>
    <row r="54930" customFormat="1"/>
    <row r="54931" customFormat="1"/>
    <row r="54932" customFormat="1"/>
    <row r="54933" customFormat="1"/>
    <row r="54934" customFormat="1"/>
    <row r="54935" customFormat="1"/>
    <row r="54936" customFormat="1"/>
    <row r="54937" customFormat="1"/>
    <row r="54938" customFormat="1"/>
    <row r="54939" customFormat="1"/>
    <row r="54940" customFormat="1"/>
    <row r="54941" customFormat="1"/>
    <row r="54942" customFormat="1"/>
    <row r="54943" customFormat="1"/>
    <row r="54944" customFormat="1"/>
    <row r="54945" customFormat="1"/>
    <row r="54946" customFormat="1"/>
    <row r="54947" customFormat="1"/>
    <row r="54948" customFormat="1"/>
    <row r="54949" customFormat="1"/>
    <row r="54950" customFormat="1"/>
    <row r="54951" customFormat="1"/>
    <row r="54952" customFormat="1"/>
    <row r="54953" customFormat="1"/>
    <row r="54954" customFormat="1"/>
    <row r="54955" customFormat="1"/>
    <row r="54956" customFormat="1"/>
    <row r="54957" customFormat="1"/>
    <row r="54958" customFormat="1"/>
    <row r="54959" customFormat="1"/>
    <row r="54960" customFormat="1"/>
    <row r="54961" customFormat="1"/>
    <row r="54962" customFormat="1"/>
    <row r="54963" customFormat="1"/>
    <row r="54964" customFormat="1"/>
    <row r="54965" customFormat="1"/>
    <row r="54966" customFormat="1"/>
    <row r="54967" customFormat="1"/>
    <row r="54968" customFormat="1"/>
    <row r="54969" customFormat="1"/>
    <row r="54970" customFormat="1"/>
    <row r="54971" customFormat="1"/>
    <row r="54972" customFormat="1"/>
    <row r="54973" customFormat="1"/>
    <row r="54974" customFormat="1"/>
    <row r="54975" customFormat="1"/>
    <row r="54976" customFormat="1"/>
    <row r="54977" customFormat="1"/>
    <row r="54978" customFormat="1"/>
    <row r="54979" customFormat="1"/>
    <row r="54980" customFormat="1"/>
    <row r="54981" customFormat="1"/>
    <row r="54982" customFormat="1"/>
    <row r="54983" customFormat="1"/>
    <row r="54984" customFormat="1"/>
    <row r="54985" customFormat="1"/>
    <row r="54986" customFormat="1"/>
    <row r="54987" customFormat="1"/>
    <row r="54988" customFormat="1"/>
    <row r="54989" customFormat="1"/>
    <row r="54990" customFormat="1"/>
    <row r="54991" customFormat="1"/>
    <row r="54992" customFormat="1"/>
    <row r="54993" customFormat="1"/>
    <row r="54994" customFormat="1"/>
    <row r="54995" customFormat="1"/>
    <row r="54996" customFormat="1"/>
    <row r="54997" customFormat="1"/>
    <row r="54998" customFormat="1"/>
    <row r="54999" customFormat="1"/>
    <row r="55000" customFormat="1"/>
    <row r="55001" customFormat="1"/>
    <row r="55002" customFormat="1"/>
    <row r="55003" customFormat="1"/>
    <row r="55004" customFormat="1"/>
    <row r="55005" customFormat="1"/>
    <row r="55006" customFormat="1"/>
    <row r="55007" customFormat="1"/>
    <row r="55008" customFormat="1"/>
    <row r="55009" customFormat="1"/>
    <row r="55010" customFormat="1"/>
    <row r="55011" customFormat="1"/>
    <row r="55012" customFormat="1"/>
    <row r="55013" customFormat="1"/>
    <row r="55014" customFormat="1"/>
    <row r="55015" customFormat="1"/>
    <row r="55016" customFormat="1"/>
    <row r="55017" customFormat="1"/>
    <row r="55018" customFormat="1"/>
    <row r="55019" customFormat="1"/>
    <row r="55020" customFormat="1"/>
    <row r="55021" customFormat="1"/>
    <row r="55022" customFormat="1"/>
    <row r="55023" customFormat="1"/>
    <row r="55024" customFormat="1"/>
    <row r="55025" customFormat="1"/>
    <row r="55026" customFormat="1"/>
    <row r="55027" customFormat="1"/>
    <row r="55028" customFormat="1"/>
    <row r="55029" customFormat="1"/>
    <row r="55030" customFormat="1"/>
    <row r="55031" customFormat="1"/>
    <row r="55032" customFormat="1"/>
    <row r="55033" customFormat="1"/>
    <row r="55034" customFormat="1"/>
    <row r="55035" customFormat="1"/>
    <row r="55036" customFormat="1"/>
    <row r="55037" customFormat="1"/>
    <row r="55038" customFormat="1"/>
    <row r="55039" customFormat="1"/>
    <row r="55040" customFormat="1"/>
    <row r="55041" customFormat="1"/>
    <row r="55042" customFormat="1"/>
    <row r="55043" customFormat="1"/>
    <row r="55044" customFormat="1"/>
    <row r="55045" customFormat="1"/>
    <row r="55046" customFormat="1"/>
    <row r="55047" customFormat="1"/>
    <row r="55048" customFormat="1"/>
    <row r="55049" customFormat="1"/>
    <row r="55050" customFormat="1"/>
    <row r="55051" customFormat="1"/>
    <row r="55052" customFormat="1"/>
    <row r="55053" customFormat="1"/>
    <row r="55054" customFormat="1"/>
    <row r="55055" customFormat="1"/>
    <row r="55056" customFormat="1"/>
    <row r="55057" customFormat="1"/>
    <row r="55058" customFormat="1"/>
    <row r="55059" customFormat="1"/>
    <row r="55060" customFormat="1"/>
    <row r="55061" customFormat="1"/>
    <row r="55062" customFormat="1"/>
    <row r="55063" customFormat="1"/>
    <row r="55064" customFormat="1"/>
    <row r="55065" customFormat="1"/>
    <row r="55066" customFormat="1"/>
    <row r="55067" customFormat="1"/>
    <row r="55068" customFormat="1"/>
    <row r="55069" customFormat="1"/>
    <row r="55070" customFormat="1"/>
    <row r="55071" customFormat="1"/>
    <row r="55072" customFormat="1"/>
    <row r="55073" customFormat="1"/>
    <row r="55074" customFormat="1"/>
    <row r="55075" customFormat="1"/>
    <row r="55076" customFormat="1"/>
    <row r="55077" customFormat="1"/>
    <row r="55078" customFormat="1"/>
    <row r="55079" customFormat="1"/>
    <row r="55080" customFormat="1"/>
    <row r="55081" customFormat="1"/>
    <row r="55082" customFormat="1"/>
    <row r="55083" customFormat="1"/>
    <row r="55084" customFormat="1"/>
    <row r="55085" customFormat="1"/>
    <row r="55086" customFormat="1"/>
    <row r="55087" customFormat="1"/>
    <row r="55088" customFormat="1"/>
    <row r="55089" customFormat="1"/>
    <row r="55090" customFormat="1"/>
    <row r="55091" customFormat="1"/>
    <row r="55092" customFormat="1"/>
    <row r="55093" customFormat="1"/>
    <row r="55094" customFormat="1"/>
    <row r="55095" customFormat="1"/>
    <row r="55096" customFormat="1"/>
    <row r="55097" customFormat="1"/>
    <row r="55098" customFormat="1"/>
    <row r="55099" customFormat="1"/>
    <row r="55100" customFormat="1"/>
    <row r="55101" customFormat="1"/>
    <row r="55102" customFormat="1"/>
    <row r="55103" customFormat="1"/>
    <row r="55104" customFormat="1"/>
    <row r="55105" customFormat="1"/>
    <row r="55106" customFormat="1"/>
    <row r="55107" customFormat="1"/>
    <row r="55108" customFormat="1"/>
    <row r="55109" customFormat="1"/>
    <row r="55110" customFormat="1"/>
    <row r="55111" customFormat="1"/>
    <row r="55112" customFormat="1"/>
    <row r="55113" customFormat="1"/>
    <row r="55114" customFormat="1"/>
    <row r="55115" customFormat="1"/>
    <row r="55116" customFormat="1"/>
    <row r="55117" customFormat="1"/>
    <row r="55118" customFormat="1"/>
    <row r="55119" customFormat="1"/>
    <row r="55120" customFormat="1"/>
    <row r="55121" customFormat="1"/>
    <row r="55122" customFormat="1"/>
    <row r="55123" customFormat="1"/>
    <row r="55124" customFormat="1"/>
    <row r="55125" customFormat="1"/>
    <row r="55126" customFormat="1"/>
    <row r="55127" customFormat="1"/>
    <row r="55128" customFormat="1"/>
    <row r="55129" customFormat="1"/>
    <row r="55130" customFormat="1"/>
    <row r="55131" customFormat="1"/>
    <row r="55132" customFormat="1"/>
    <row r="55133" customFormat="1"/>
    <row r="55134" customFormat="1"/>
    <row r="55135" customFormat="1"/>
    <row r="55136" customFormat="1"/>
    <row r="55137" customFormat="1"/>
    <row r="55138" customFormat="1"/>
    <row r="55139" customFormat="1"/>
    <row r="55140" customFormat="1"/>
    <row r="55141" customFormat="1"/>
    <row r="55142" customFormat="1"/>
    <row r="55143" customFormat="1"/>
    <row r="55144" customFormat="1"/>
    <row r="55145" customFormat="1"/>
    <row r="55146" customFormat="1"/>
    <row r="55147" customFormat="1"/>
    <row r="55148" customFormat="1"/>
    <row r="55149" customFormat="1"/>
    <row r="55150" customFormat="1"/>
    <row r="55151" customFormat="1"/>
    <row r="55152" customFormat="1"/>
    <row r="55153" customFormat="1"/>
    <row r="55154" customFormat="1"/>
    <row r="55155" customFormat="1"/>
    <row r="55156" customFormat="1"/>
    <row r="55157" customFormat="1"/>
    <row r="55158" customFormat="1"/>
    <row r="55159" customFormat="1"/>
    <row r="55160" customFormat="1"/>
    <row r="55161" customFormat="1"/>
    <row r="55162" customFormat="1"/>
    <row r="55163" customFormat="1"/>
    <row r="55164" customFormat="1"/>
    <row r="55165" customFormat="1"/>
    <row r="55166" customFormat="1"/>
    <row r="55167" customFormat="1"/>
    <row r="55168" customFormat="1"/>
    <row r="55169" customFormat="1"/>
    <row r="55170" customFormat="1"/>
    <row r="55171" customFormat="1"/>
    <row r="55172" customFormat="1"/>
    <row r="55173" customFormat="1"/>
    <row r="55174" customFormat="1"/>
    <row r="55175" customFormat="1"/>
    <row r="55176" customFormat="1"/>
    <row r="55177" customFormat="1"/>
    <row r="55178" customFormat="1"/>
    <row r="55179" customFormat="1"/>
    <row r="55180" customFormat="1"/>
    <row r="55181" customFormat="1"/>
    <row r="55182" customFormat="1"/>
    <row r="55183" customFormat="1"/>
    <row r="55184" customFormat="1"/>
    <row r="55185" customFormat="1"/>
    <row r="55186" customFormat="1"/>
    <row r="55187" customFormat="1"/>
    <row r="55188" customFormat="1"/>
    <row r="55189" customFormat="1"/>
    <row r="55190" customFormat="1"/>
    <row r="55191" customFormat="1"/>
    <row r="55192" customFormat="1"/>
    <row r="55193" customFormat="1"/>
    <row r="55194" customFormat="1"/>
    <row r="55195" customFormat="1"/>
    <row r="55196" customFormat="1"/>
    <row r="55197" customFormat="1"/>
    <row r="55198" customFormat="1"/>
    <row r="55199" customFormat="1"/>
    <row r="55200" customFormat="1"/>
    <row r="55201" customFormat="1"/>
    <row r="55202" customFormat="1"/>
    <row r="55203" customFormat="1"/>
    <row r="55204" customFormat="1"/>
    <row r="55205" customFormat="1"/>
    <row r="55206" customFormat="1"/>
    <row r="55207" customFormat="1"/>
    <row r="55208" customFormat="1"/>
    <row r="55209" customFormat="1"/>
    <row r="55210" customFormat="1"/>
    <row r="55211" customFormat="1"/>
    <row r="55212" customFormat="1"/>
    <row r="55213" customFormat="1"/>
    <row r="55214" customFormat="1"/>
    <row r="55215" customFormat="1"/>
    <row r="55216" customFormat="1"/>
    <row r="55217" customFormat="1"/>
    <row r="55218" customFormat="1"/>
    <row r="55219" customFormat="1"/>
    <row r="55220" customFormat="1"/>
    <row r="55221" customFormat="1"/>
    <row r="55222" customFormat="1"/>
    <row r="55223" customFormat="1"/>
    <row r="55224" customFormat="1"/>
    <row r="55225" customFormat="1"/>
    <row r="55226" customFormat="1"/>
    <row r="55227" customFormat="1"/>
    <row r="55228" customFormat="1"/>
    <row r="55229" customFormat="1"/>
    <row r="55230" customFormat="1"/>
    <row r="55231" customFormat="1"/>
    <row r="55232" customFormat="1"/>
    <row r="55233" customFormat="1"/>
    <row r="55234" customFormat="1"/>
    <row r="55235" customFormat="1"/>
    <row r="55236" customFormat="1"/>
    <row r="55237" customFormat="1"/>
    <row r="55238" customFormat="1"/>
    <row r="55239" customFormat="1"/>
    <row r="55240" customFormat="1"/>
    <row r="55241" customFormat="1"/>
    <row r="55242" customFormat="1"/>
    <row r="55243" customFormat="1"/>
    <row r="55244" customFormat="1"/>
    <row r="55245" customFormat="1"/>
    <row r="55246" customFormat="1"/>
    <row r="55247" customFormat="1"/>
    <row r="55248" customFormat="1"/>
    <row r="55249" customFormat="1"/>
    <row r="55250" customFormat="1"/>
    <row r="55251" customFormat="1"/>
    <row r="55252" customFormat="1"/>
    <row r="55253" customFormat="1"/>
    <row r="55254" customFormat="1"/>
    <row r="55255" customFormat="1"/>
    <row r="55256" customFormat="1"/>
    <row r="55257" customFormat="1"/>
    <row r="55258" customFormat="1"/>
    <row r="55259" customFormat="1"/>
    <row r="55260" customFormat="1"/>
    <row r="55261" customFormat="1"/>
    <row r="55262" customFormat="1"/>
    <row r="55263" customFormat="1"/>
    <row r="55264" customFormat="1"/>
    <row r="55265" customFormat="1"/>
    <row r="55266" customFormat="1"/>
    <row r="55267" customFormat="1"/>
    <row r="55268" customFormat="1"/>
    <row r="55269" customFormat="1"/>
    <row r="55270" customFormat="1"/>
    <row r="55271" customFormat="1"/>
    <row r="55272" customFormat="1"/>
    <row r="55273" customFormat="1"/>
    <row r="55274" customFormat="1"/>
    <row r="55275" customFormat="1"/>
    <row r="55276" customFormat="1"/>
    <row r="55277" customFormat="1"/>
    <row r="55278" customFormat="1"/>
    <row r="55279" customFormat="1"/>
    <row r="55280" customFormat="1"/>
    <row r="55281" customFormat="1"/>
    <row r="55282" customFormat="1"/>
    <row r="55283" customFormat="1"/>
    <row r="55284" customFormat="1"/>
    <row r="55285" customFormat="1"/>
    <row r="55286" customFormat="1"/>
    <row r="55287" customFormat="1"/>
    <row r="55288" customFormat="1"/>
    <row r="55289" customFormat="1"/>
    <row r="55290" customFormat="1"/>
    <row r="55291" customFormat="1"/>
    <row r="55292" customFormat="1"/>
    <row r="55293" customFormat="1"/>
    <row r="55294" customFormat="1"/>
    <row r="55295" customFormat="1"/>
    <row r="55296" customFormat="1"/>
    <row r="55297" customFormat="1"/>
    <row r="55298" customFormat="1"/>
    <row r="55299" customFormat="1"/>
    <row r="55300" customFormat="1"/>
    <row r="55301" customFormat="1"/>
    <row r="55302" customFormat="1"/>
    <row r="55303" customFormat="1"/>
    <row r="55304" customFormat="1"/>
    <row r="55305" customFormat="1"/>
    <row r="55306" customFormat="1"/>
    <row r="55307" customFormat="1"/>
    <row r="55308" customFormat="1"/>
    <row r="55309" customFormat="1"/>
    <row r="55310" customFormat="1"/>
    <row r="55311" customFormat="1"/>
    <row r="55312" customFormat="1"/>
    <row r="55313" customFormat="1"/>
    <row r="55314" customFormat="1"/>
    <row r="55315" customFormat="1"/>
    <row r="55316" customFormat="1"/>
    <row r="55317" customFormat="1"/>
    <row r="55318" customFormat="1"/>
    <row r="55319" customFormat="1"/>
    <row r="55320" customFormat="1"/>
    <row r="55321" customFormat="1"/>
    <row r="55322" customFormat="1"/>
    <row r="55323" customFormat="1"/>
    <row r="55324" customFormat="1"/>
    <row r="55325" customFormat="1"/>
    <row r="55326" customFormat="1"/>
    <row r="55327" customFormat="1"/>
    <row r="55328" customFormat="1"/>
    <row r="55329" customFormat="1"/>
    <row r="55330" customFormat="1"/>
    <row r="55331" customFormat="1"/>
    <row r="55332" customFormat="1"/>
    <row r="55333" customFormat="1"/>
    <row r="55334" customFormat="1"/>
    <row r="55335" customFormat="1"/>
    <row r="55336" customFormat="1"/>
    <row r="55337" customFormat="1"/>
    <row r="55338" customFormat="1"/>
    <row r="55339" customFormat="1"/>
    <row r="55340" customFormat="1"/>
    <row r="55341" customFormat="1"/>
    <row r="55342" customFormat="1"/>
    <row r="55343" customFormat="1"/>
    <row r="55344" customFormat="1"/>
    <row r="55345" customFormat="1"/>
    <row r="55346" customFormat="1"/>
    <row r="55347" customFormat="1"/>
    <row r="55348" customFormat="1"/>
    <row r="55349" customFormat="1"/>
    <row r="55350" customFormat="1"/>
    <row r="55351" customFormat="1"/>
    <row r="55352" customFormat="1"/>
    <row r="55353" customFormat="1"/>
    <row r="55354" customFormat="1"/>
    <row r="55355" customFormat="1"/>
    <row r="55356" customFormat="1"/>
    <row r="55357" customFormat="1"/>
    <row r="55358" customFormat="1"/>
    <row r="55359" customFormat="1"/>
    <row r="55360" customFormat="1"/>
    <row r="55361" customFormat="1"/>
    <row r="55362" customFormat="1"/>
    <row r="55363" customFormat="1"/>
    <row r="55364" customFormat="1"/>
    <row r="55365" customFormat="1"/>
    <row r="55366" customFormat="1"/>
    <row r="55367" customFormat="1"/>
    <row r="55368" customFormat="1"/>
    <row r="55369" customFormat="1"/>
    <row r="55370" customFormat="1"/>
    <row r="55371" customFormat="1"/>
    <row r="55372" customFormat="1"/>
    <row r="55373" customFormat="1"/>
    <row r="55374" customFormat="1"/>
    <row r="55375" customFormat="1"/>
    <row r="55376" customFormat="1"/>
    <row r="55377" customFormat="1"/>
    <row r="55378" customFormat="1"/>
    <row r="55379" customFormat="1"/>
    <row r="55380" customFormat="1"/>
    <row r="55381" customFormat="1"/>
    <row r="55382" customFormat="1"/>
    <row r="55383" customFormat="1"/>
    <row r="55384" customFormat="1"/>
    <row r="55385" customFormat="1"/>
    <row r="55386" customFormat="1"/>
    <row r="55387" customFormat="1"/>
    <row r="55388" customFormat="1"/>
    <row r="55389" customFormat="1"/>
    <row r="55390" customFormat="1"/>
    <row r="55391" customFormat="1"/>
    <row r="55392" customFormat="1"/>
    <row r="55393" customFormat="1"/>
    <row r="55394" customFormat="1"/>
    <row r="55395" customFormat="1"/>
    <row r="55396" customFormat="1"/>
    <row r="55397" customFormat="1"/>
    <row r="55398" customFormat="1"/>
    <row r="55399" customFormat="1"/>
    <row r="55400" customFormat="1"/>
    <row r="55401" customFormat="1"/>
    <row r="55402" customFormat="1"/>
    <row r="55403" customFormat="1"/>
    <row r="55404" customFormat="1"/>
    <row r="55405" customFormat="1"/>
    <row r="55406" customFormat="1"/>
    <row r="55407" customFormat="1"/>
    <row r="55408" customFormat="1"/>
    <row r="55409" customFormat="1"/>
    <row r="55410" customFormat="1"/>
    <row r="55411" customFormat="1"/>
    <row r="55412" customFormat="1"/>
    <row r="55413" customFormat="1"/>
    <row r="55414" customFormat="1"/>
    <row r="55415" customFormat="1"/>
    <row r="55416" customFormat="1"/>
    <row r="55417" customFormat="1"/>
    <row r="55418" customFormat="1"/>
    <row r="55419" customFormat="1"/>
    <row r="55420" customFormat="1"/>
    <row r="55421" customFormat="1"/>
    <row r="55422" customFormat="1"/>
    <row r="55423" customFormat="1"/>
    <row r="55424" customFormat="1"/>
    <row r="55425" customFormat="1"/>
    <row r="55426" customFormat="1"/>
    <row r="55427" customFormat="1"/>
    <row r="55428" customFormat="1"/>
    <row r="55429" customFormat="1"/>
    <row r="55430" customFormat="1"/>
    <row r="55431" customFormat="1"/>
    <row r="55432" customFormat="1"/>
    <row r="55433" customFormat="1"/>
    <row r="55434" customFormat="1"/>
    <row r="55435" customFormat="1"/>
    <row r="55436" customFormat="1"/>
    <row r="55437" customFormat="1"/>
    <row r="55438" customFormat="1"/>
    <row r="55439" customFormat="1"/>
    <row r="55440" customFormat="1"/>
    <row r="55441" customFormat="1"/>
    <row r="55442" customFormat="1"/>
    <row r="55443" customFormat="1"/>
    <row r="55444" customFormat="1"/>
    <row r="55445" customFormat="1"/>
    <row r="55446" customFormat="1"/>
    <row r="55447" customFormat="1"/>
    <row r="55448" customFormat="1"/>
    <row r="55449" customFormat="1"/>
    <row r="55450" customFormat="1"/>
    <row r="55451" customFormat="1"/>
    <row r="55452" customFormat="1"/>
    <row r="55453" customFormat="1"/>
    <row r="55454" customFormat="1"/>
    <row r="55455" customFormat="1"/>
    <row r="55456" customFormat="1"/>
    <row r="55457" customFormat="1"/>
    <row r="55458" customFormat="1"/>
    <row r="55459" customFormat="1"/>
    <row r="55460" customFormat="1"/>
    <row r="55461" customFormat="1"/>
    <row r="55462" customFormat="1"/>
    <row r="55463" customFormat="1"/>
    <row r="55464" customFormat="1"/>
    <row r="55465" customFormat="1"/>
    <row r="55466" customFormat="1"/>
    <row r="55467" customFormat="1"/>
    <row r="55468" customFormat="1"/>
    <row r="55469" customFormat="1"/>
    <row r="55470" customFormat="1"/>
    <row r="55471" customFormat="1"/>
    <row r="55472" customFormat="1"/>
    <row r="55473" customFormat="1"/>
    <row r="55474" customFormat="1"/>
    <row r="55475" customFormat="1"/>
    <row r="55476" customFormat="1"/>
    <row r="55477" customFormat="1"/>
    <row r="55478" customFormat="1"/>
    <row r="55479" customFormat="1"/>
    <row r="55480" customFormat="1"/>
    <row r="55481" customFormat="1"/>
    <row r="55482" customFormat="1"/>
    <row r="55483" customFormat="1"/>
    <row r="55484" customFormat="1"/>
    <row r="55485" customFormat="1"/>
    <row r="55486" customFormat="1"/>
    <row r="55487" customFormat="1"/>
    <row r="55488" customFormat="1"/>
    <row r="55489" customFormat="1"/>
    <row r="55490" customFormat="1"/>
    <row r="55491" customFormat="1"/>
    <row r="55492" customFormat="1"/>
    <row r="55493" customFormat="1"/>
    <row r="55494" customFormat="1"/>
    <row r="55495" customFormat="1"/>
    <row r="55496" customFormat="1"/>
    <row r="55497" customFormat="1"/>
    <row r="55498" customFormat="1"/>
    <row r="55499" customFormat="1"/>
    <row r="55500" customFormat="1"/>
    <row r="55501" customFormat="1"/>
    <row r="55502" customFormat="1"/>
    <row r="55503" customFormat="1"/>
    <row r="55504" customFormat="1"/>
    <row r="55505" customFormat="1"/>
    <row r="55506" customFormat="1"/>
    <row r="55507" customFormat="1"/>
    <row r="55508" customFormat="1"/>
    <row r="55509" customFormat="1"/>
    <row r="55510" customFormat="1"/>
    <row r="55511" customFormat="1"/>
    <row r="55512" customFormat="1"/>
    <row r="55513" customFormat="1"/>
    <row r="55514" customFormat="1"/>
    <row r="55515" customFormat="1"/>
    <row r="55516" customFormat="1"/>
    <row r="55517" customFormat="1"/>
    <row r="55518" customFormat="1"/>
    <row r="55519" customFormat="1"/>
    <row r="55520" customFormat="1"/>
    <row r="55521" customFormat="1"/>
    <row r="55522" customFormat="1"/>
    <row r="55523" customFormat="1"/>
    <row r="55524" customFormat="1"/>
    <row r="55525" customFormat="1"/>
    <row r="55526" customFormat="1"/>
    <row r="55527" customFormat="1"/>
    <row r="55528" customFormat="1"/>
    <row r="55529" customFormat="1"/>
    <row r="55530" customFormat="1"/>
    <row r="55531" customFormat="1"/>
    <row r="55532" customFormat="1"/>
    <row r="55533" customFormat="1"/>
    <row r="55534" customFormat="1"/>
    <row r="55535" customFormat="1"/>
    <row r="55536" customFormat="1"/>
    <row r="55537" customFormat="1"/>
    <row r="55538" customFormat="1"/>
    <row r="55539" customFormat="1"/>
    <row r="55540" customFormat="1"/>
    <row r="55541" customFormat="1"/>
    <row r="55542" customFormat="1"/>
    <row r="55543" customFormat="1"/>
    <row r="55544" customFormat="1"/>
    <row r="55545" customFormat="1"/>
    <row r="55546" customFormat="1"/>
    <row r="55547" customFormat="1"/>
    <row r="55548" customFormat="1"/>
    <row r="55549" customFormat="1"/>
    <row r="55550" customFormat="1"/>
    <row r="55551" customFormat="1"/>
    <row r="55552" customFormat="1"/>
    <row r="55553" customFormat="1"/>
    <row r="55554" customFormat="1"/>
    <row r="55555" customFormat="1"/>
    <row r="55556" customFormat="1"/>
    <row r="55557" customFormat="1"/>
    <row r="55558" customFormat="1"/>
    <row r="55559" customFormat="1"/>
    <row r="55560" customFormat="1"/>
    <row r="55561" customFormat="1"/>
    <row r="55562" customFormat="1"/>
    <row r="55563" customFormat="1"/>
    <row r="55564" customFormat="1"/>
    <row r="55565" customFormat="1"/>
    <row r="55566" customFormat="1"/>
    <row r="55567" customFormat="1"/>
    <row r="55568" customFormat="1"/>
    <row r="55569" customFormat="1"/>
    <row r="55570" customFormat="1"/>
    <row r="55571" customFormat="1"/>
    <row r="55572" customFormat="1"/>
    <row r="55573" customFormat="1"/>
    <row r="55574" customFormat="1"/>
    <row r="55575" customFormat="1"/>
    <row r="55576" customFormat="1"/>
    <row r="55577" customFormat="1"/>
    <row r="55578" customFormat="1"/>
    <row r="55579" customFormat="1"/>
    <row r="55580" customFormat="1"/>
    <row r="55581" customFormat="1"/>
    <row r="55582" customFormat="1"/>
    <row r="55583" customFormat="1"/>
    <row r="55584" customFormat="1"/>
    <row r="55585" customFormat="1"/>
    <row r="55586" customFormat="1"/>
    <row r="55587" customFormat="1"/>
    <row r="55588" customFormat="1"/>
    <row r="55589" customFormat="1"/>
    <row r="55590" customFormat="1"/>
    <row r="55591" customFormat="1"/>
    <row r="55592" customFormat="1"/>
    <row r="55593" customFormat="1"/>
    <row r="55594" customFormat="1"/>
    <row r="55595" customFormat="1"/>
    <row r="55596" customFormat="1"/>
    <row r="55597" customFormat="1"/>
    <row r="55598" customFormat="1"/>
    <row r="55599" customFormat="1"/>
    <row r="55600" customFormat="1"/>
    <row r="55601" customFormat="1"/>
    <row r="55602" customFormat="1"/>
    <row r="55603" customFormat="1"/>
    <row r="55604" customFormat="1"/>
    <row r="55605" customFormat="1"/>
    <row r="55606" customFormat="1"/>
    <row r="55607" customFormat="1"/>
    <row r="55608" customFormat="1"/>
    <row r="55609" customFormat="1"/>
    <row r="55610" customFormat="1"/>
    <row r="55611" customFormat="1"/>
    <row r="55612" customFormat="1"/>
    <row r="55613" customFormat="1"/>
    <row r="55614" customFormat="1"/>
    <row r="55615" customFormat="1"/>
    <row r="55616" customFormat="1"/>
    <row r="55617" customFormat="1"/>
    <row r="55618" customFormat="1"/>
    <row r="55619" customFormat="1"/>
    <row r="55620" customFormat="1"/>
    <row r="55621" customFormat="1"/>
    <row r="55622" customFormat="1"/>
    <row r="55623" customFormat="1"/>
    <row r="55624" customFormat="1"/>
    <row r="55625" customFormat="1"/>
    <row r="55626" customFormat="1"/>
    <row r="55627" customFormat="1"/>
    <row r="55628" customFormat="1"/>
    <row r="55629" customFormat="1"/>
    <row r="55630" customFormat="1"/>
    <row r="55631" customFormat="1"/>
    <row r="55632" customFormat="1"/>
    <row r="55633" customFormat="1"/>
    <row r="55634" customFormat="1"/>
    <row r="55635" customFormat="1"/>
    <row r="55636" customFormat="1"/>
    <row r="55637" customFormat="1"/>
    <row r="55638" customFormat="1"/>
    <row r="55639" customFormat="1"/>
    <row r="55640" customFormat="1"/>
    <row r="55641" customFormat="1"/>
    <row r="55642" customFormat="1"/>
    <row r="55643" customFormat="1"/>
    <row r="55644" customFormat="1"/>
    <row r="55645" customFormat="1"/>
    <row r="55646" customFormat="1"/>
    <row r="55647" customFormat="1"/>
    <row r="55648" customFormat="1"/>
    <row r="55649" customFormat="1"/>
    <row r="55650" customFormat="1"/>
    <row r="55651" customFormat="1"/>
    <row r="55652" customFormat="1"/>
    <row r="55653" customFormat="1"/>
    <row r="55654" customFormat="1"/>
    <row r="55655" customFormat="1"/>
    <row r="55656" customFormat="1"/>
    <row r="55657" customFormat="1"/>
    <row r="55658" customFormat="1"/>
    <row r="55659" customFormat="1"/>
    <row r="55660" customFormat="1"/>
    <row r="55661" customFormat="1"/>
    <row r="55662" customFormat="1"/>
    <row r="55663" customFormat="1"/>
    <row r="55664" customFormat="1"/>
    <row r="55665" customFormat="1"/>
    <row r="55666" customFormat="1"/>
    <row r="55667" customFormat="1"/>
    <row r="55668" customFormat="1"/>
    <row r="55669" customFormat="1"/>
    <row r="55670" customFormat="1"/>
    <row r="55671" customFormat="1"/>
    <row r="55672" customFormat="1"/>
    <row r="55673" customFormat="1"/>
    <row r="55674" customFormat="1"/>
    <row r="55675" customFormat="1"/>
    <row r="55676" customFormat="1"/>
    <row r="55677" customFormat="1"/>
    <row r="55678" customFormat="1"/>
    <row r="55679" customFormat="1"/>
    <row r="55680" customFormat="1"/>
    <row r="55681" customFormat="1"/>
    <row r="55682" customFormat="1"/>
    <row r="55683" customFormat="1"/>
    <row r="55684" customFormat="1"/>
    <row r="55685" customFormat="1"/>
    <row r="55686" customFormat="1"/>
    <row r="55687" customFormat="1"/>
    <row r="55688" customFormat="1"/>
    <row r="55689" customFormat="1"/>
    <row r="55690" customFormat="1"/>
    <row r="55691" customFormat="1"/>
    <row r="55692" customFormat="1"/>
    <row r="55693" customFormat="1"/>
    <row r="55694" customFormat="1"/>
    <row r="55695" customFormat="1"/>
    <row r="55696" customFormat="1"/>
    <row r="55697" customFormat="1"/>
    <row r="55698" customFormat="1"/>
    <row r="55699" customFormat="1"/>
    <row r="55700" customFormat="1"/>
    <row r="55701" customFormat="1"/>
    <row r="55702" customFormat="1"/>
    <row r="55703" customFormat="1"/>
    <row r="55704" customFormat="1"/>
    <row r="55705" customFormat="1"/>
    <row r="55706" customFormat="1"/>
    <row r="55707" customFormat="1"/>
    <row r="55708" customFormat="1"/>
    <row r="55709" customFormat="1"/>
    <row r="55710" customFormat="1"/>
    <row r="55711" customFormat="1"/>
    <row r="55712" customFormat="1"/>
    <row r="55713" customFormat="1"/>
    <row r="55714" customFormat="1"/>
    <row r="55715" customFormat="1"/>
    <row r="55716" customFormat="1"/>
    <row r="55717" customFormat="1"/>
    <row r="55718" customFormat="1"/>
    <row r="55719" customFormat="1"/>
    <row r="55720" customFormat="1"/>
    <row r="55721" customFormat="1"/>
    <row r="55722" customFormat="1"/>
    <row r="55723" customFormat="1"/>
    <row r="55724" customFormat="1"/>
    <row r="55725" customFormat="1"/>
    <row r="55726" customFormat="1"/>
    <row r="55727" customFormat="1"/>
    <row r="55728" customFormat="1"/>
    <row r="55729" customFormat="1"/>
    <row r="55730" customFormat="1"/>
    <row r="55731" customFormat="1"/>
    <row r="55732" customFormat="1"/>
    <row r="55733" customFormat="1"/>
    <row r="55734" customFormat="1"/>
    <row r="55735" customFormat="1"/>
    <row r="55736" customFormat="1"/>
    <row r="55737" customFormat="1"/>
    <row r="55738" customFormat="1"/>
    <row r="55739" customFormat="1"/>
    <row r="55740" customFormat="1"/>
    <row r="55741" customFormat="1"/>
    <row r="55742" customFormat="1"/>
    <row r="55743" customFormat="1"/>
    <row r="55744" customFormat="1"/>
    <row r="55745" customFormat="1"/>
    <row r="55746" customFormat="1"/>
    <row r="55747" customFormat="1"/>
    <row r="55748" customFormat="1"/>
    <row r="55749" customFormat="1"/>
    <row r="55750" customFormat="1"/>
    <row r="55751" customFormat="1"/>
    <row r="55752" customFormat="1"/>
    <row r="55753" customFormat="1"/>
    <row r="55754" customFormat="1"/>
    <row r="55755" customFormat="1"/>
    <row r="55756" customFormat="1"/>
    <row r="55757" customFormat="1"/>
    <row r="55758" customFormat="1"/>
    <row r="55759" customFormat="1"/>
    <row r="55760" customFormat="1"/>
    <row r="55761" customFormat="1"/>
    <row r="55762" customFormat="1"/>
    <row r="55763" customFormat="1"/>
    <row r="55764" customFormat="1"/>
    <row r="55765" customFormat="1"/>
    <row r="55766" customFormat="1"/>
    <row r="55767" customFormat="1"/>
    <row r="55768" customFormat="1"/>
    <row r="55769" customFormat="1"/>
    <row r="55770" customFormat="1"/>
    <row r="55771" customFormat="1"/>
    <row r="55772" customFormat="1"/>
    <row r="55773" customFormat="1"/>
    <row r="55774" customFormat="1"/>
    <row r="55775" customFormat="1"/>
    <row r="55776" customFormat="1"/>
    <row r="55777" customFormat="1"/>
    <row r="55778" customFormat="1"/>
    <row r="55779" customFormat="1"/>
    <row r="55780" customFormat="1"/>
    <row r="55781" customFormat="1"/>
    <row r="55782" customFormat="1"/>
    <row r="55783" customFormat="1"/>
    <row r="55784" customFormat="1"/>
    <row r="55785" customFormat="1"/>
    <row r="55786" customFormat="1"/>
    <row r="55787" customFormat="1"/>
    <row r="55788" customFormat="1"/>
    <row r="55789" customFormat="1"/>
    <row r="55790" customFormat="1"/>
    <row r="55791" customFormat="1"/>
    <row r="55792" customFormat="1"/>
    <row r="55793" customFormat="1"/>
    <row r="55794" customFormat="1"/>
    <row r="55795" customFormat="1"/>
    <row r="55796" customFormat="1"/>
    <row r="55797" customFormat="1"/>
    <row r="55798" customFormat="1"/>
    <row r="55799" customFormat="1"/>
    <row r="55800" customFormat="1"/>
    <row r="55801" customFormat="1"/>
    <row r="55802" customFormat="1"/>
    <row r="55803" customFormat="1"/>
    <row r="55804" customFormat="1"/>
    <row r="55805" customFormat="1"/>
    <row r="55806" customFormat="1"/>
    <row r="55807" customFormat="1"/>
    <row r="55808" customFormat="1"/>
    <row r="55809" customFormat="1"/>
    <row r="55810" customFormat="1"/>
    <row r="55811" customFormat="1"/>
    <row r="55812" customFormat="1"/>
    <row r="55813" customFormat="1"/>
    <row r="55814" customFormat="1"/>
    <row r="55815" customFormat="1"/>
    <row r="55816" customFormat="1"/>
    <row r="55817" customFormat="1"/>
    <row r="55818" customFormat="1"/>
    <row r="55819" customFormat="1"/>
    <row r="55820" customFormat="1"/>
    <row r="55821" customFormat="1"/>
    <row r="55822" customFormat="1"/>
    <row r="55823" customFormat="1"/>
    <row r="55824" customFormat="1"/>
    <row r="55825" customFormat="1"/>
    <row r="55826" customFormat="1"/>
    <row r="55827" customFormat="1"/>
    <row r="55828" customFormat="1"/>
    <row r="55829" customFormat="1"/>
    <row r="55830" customFormat="1"/>
    <row r="55831" customFormat="1"/>
    <row r="55832" customFormat="1"/>
    <row r="55833" customFormat="1"/>
    <row r="55834" customFormat="1"/>
    <row r="55835" customFormat="1"/>
    <row r="55836" customFormat="1"/>
    <row r="55837" customFormat="1"/>
    <row r="55838" customFormat="1"/>
    <row r="55839" customFormat="1"/>
    <row r="55840" customFormat="1"/>
    <row r="55841" customFormat="1"/>
    <row r="55842" customFormat="1"/>
    <row r="55843" customFormat="1"/>
    <row r="55844" customFormat="1"/>
    <row r="55845" customFormat="1"/>
    <row r="55846" customFormat="1"/>
    <row r="55847" customFormat="1"/>
    <row r="55848" customFormat="1"/>
    <row r="55849" customFormat="1"/>
    <row r="55850" customFormat="1"/>
    <row r="55851" customFormat="1"/>
    <row r="55852" customFormat="1"/>
    <row r="55853" customFormat="1"/>
    <row r="55854" customFormat="1"/>
    <row r="55855" customFormat="1"/>
    <row r="55856" customFormat="1"/>
    <row r="55857" customFormat="1"/>
    <row r="55858" customFormat="1"/>
    <row r="55859" customFormat="1"/>
    <row r="55860" customFormat="1"/>
    <row r="55861" customFormat="1"/>
    <row r="55862" customFormat="1"/>
    <row r="55863" customFormat="1"/>
    <row r="55864" customFormat="1"/>
    <row r="55865" customFormat="1"/>
    <row r="55866" customFormat="1"/>
    <row r="55867" customFormat="1"/>
    <row r="55868" customFormat="1"/>
    <row r="55869" customFormat="1"/>
    <row r="55870" customFormat="1"/>
    <row r="55871" customFormat="1"/>
    <row r="55872" customFormat="1"/>
    <row r="55873" customFormat="1"/>
    <row r="55874" customFormat="1"/>
    <row r="55875" customFormat="1"/>
    <row r="55876" customFormat="1"/>
    <row r="55877" customFormat="1"/>
    <row r="55878" customFormat="1"/>
    <row r="55879" customFormat="1"/>
    <row r="55880" customFormat="1"/>
    <row r="55881" customFormat="1"/>
    <row r="55882" customFormat="1"/>
    <row r="55883" customFormat="1"/>
    <row r="55884" customFormat="1"/>
    <row r="55885" customFormat="1"/>
    <row r="55886" customFormat="1"/>
    <row r="55887" customFormat="1"/>
    <row r="55888" customFormat="1"/>
    <row r="55889" customFormat="1"/>
    <row r="55890" customFormat="1"/>
    <row r="55891" customFormat="1"/>
    <row r="55892" customFormat="1"/>
    <row r="55893" customFormat="1"/>
    <row r="55894" customFormat="1"/>
    <row r="55895" customFormat="1"/>
    <row r="55896" customFormat="1"/>
    <row r="55897" customFormat="1"/>
    <row r="55898" customFormat="1"/>
    <row r="55899" customFormat="1"/>
    <row r="55900" customFormat="1"/>
    <row r="55901" customFormat="1"/>
    <row r="55902" customFormat="1"/>
    <row r="55903" customFormat="1"/>
    <row r="55904" customFormat="1"/>
    <row r="55905" customFormat="1"/>
    <row r="55906" customFormat="1"/>
    <row r="55907" customFormat="1"/>
    <row r="55908" customFormat="1"/>
    <row r="55909" customFormat="1"/>
    <row r="55910" customFormat="1"/>
    <row r="55911" customFormat="1"/>
    <row r="55912" customFormat="1"/>
    <row r="55913" customFormat="1"/>
    <row r="55914" customFormat="1"/>
    <row r="55915" customFormat="1"/>
    <row r="55916" customFormat="1"/>
    <row r="55917" customFormat="1"/>
    <row r="55918" customFormat="1"/>
    <row r="55919" customFormat="1"/>
    <row r="55920" customFormat="1"/>
    <row r="55921" customFormat="1"/>
    <row r="55922" customFormat="1"/>
    <row r="55923" customFormat="1"/>
    <row r="55924" customFormat="1"/>
    <row r="55925" customFormat="1"/>
    <row r="55926" customFormat="1"/>
    <row r="55927" customFormat="1"/>
    <row r="55928" customFormat="1"/>
    <row r="55929" customFormat="1"/>
    <row r="55930" customFormat="1"/>
    <row r="55931" customFormat="1"/>
    <row r="55932" customFormat="1"/>
    <row r="55933" customFormat="1"/>
    <row r="55934" customFormat="1"/>
    <row r="55935" customFormat="1"/>
    <row r="55936" customFormat="1"/>
    <row r="55937" customFormat="1"/>
    <row r="55938" customFormat="1"/>
    <row r="55939" customFormat="1"/>
    <row r="55940" customFormat="1"/>
    <row r="55941" customFormat="1"/>
    <row r="55942" customFormat="1"/>
    <row r="55943" customFormat="1"/>
    <row r="55944" customFormat="1"/>
    <row r="55945" customFormat="1"/>
    <row r="55946" customFormat="1"/>
    <row r="55947" customFormat="1"/>
    <row r="55948" customFormat="1"/>
    <row r="55949" customFormat="1"/>
    <row r="55950" customFormat="1"/>
    <row r="55951" customFormat="1"/>
    <row r="55952" customFormat="1"/>
    <row r="55953" customFormat="1"/>
    <row r="55954" customFormat="1"/>
    <row r="55955" customFormat="1"/>
    <row r="55956" customFormat="1"/>
    <row r="55957" customFormat="1"/>
    <row r="55958" customFormat="1"/>
    <row r="55959" customFormat="1"/>
    <row r="55960" customFormat="1"/>
    <row r="55961" customFormat="1"/>
    <row r="55962" customFormat="1"/>
    <row r="55963" customFormat="1"/>
    <row r="55964" customFormat="1"/>
    <row r="55965" customFormat="1"/>
    <row r="55966" customFormat="1"/>
    <row r="55967" customFormat="1"/>
    <row r="55968" customFormat="1"/>
    <row r="55969" customFormat="1"/>
    <row r="55970" customFormat="1"/>
    <row r="55971" customFormat="1"/>
    <row r="55972" customFormat="1"/>
    <row r="55973" customFormat="1"/>
    <row r="55974" customFormat="1"/>
    <row r="55975" customFormat="1"/>
    <row r="55976" customFormat="1"/>
    <row r="55977" customFormat="1"/>
    <row r="55978" customFormat="1"/>
    <row r="55979" customFormat="1"/>
    <row r="55980" customFormat="1"/>
    <row r="55981" customFormat="1"/>
    <row r="55982" customFormat="1"/>
    <row r="55983" customFormat="1"/>
    <row r="55984" customFormat="1"/>
    <row r="55985" customFormat="1"/>
    <row r="55986" customFormat="1"/>
    <row r="55987" customFormat="1"/>
    <row r="55988" customFormat="1"/>
    <row r="55989" customFormat="1"/>
    <row r="55990" customFormat="1"/>
    <row r="55991" customFormat="1"/>
    <row r="55992" customFormat="1"/>
    <row r="55993" customFormat="1"/>
    <row r="55994" customFormat="1"/>
    <row r="55995" customFormat="1"/>
    <row r="55996" customFormat="1"/>
    <row r="55997" customFormat="1"/>
    <row r="55998" customFormat="1"/>
    <row r="55999" customFormat="1"/>
    <row r="56000" customFormat="1"/>
    <row r="56001" customFormat="1"/>
    <row r="56002" customFormat="1"/>
    <row r="56003" customFormat="1"/>
    <row r="56004" customFormat="1"/>
    <row r="56005" customFormat="1"/>
    <row r="56006" customFormat="1"/>
    <row r="56007" customFormat="1"/>
    <row r="56008" customFormat="1"/>
    <row r="56009" customFormat="1"/>
    <row r="56010" customFormat="1"/>
    <row r="56011" customFormat="1"/>
    <row r="56012" customFormat="1"/>
    <row r="56013" customFormat="1"/>
    <row r="56014" customFormat="1"/>
    <row r="56015" customFormat="1"/>
    <row r="56016" customFormat="1"/>
    <row r="56017" customFormat="1"/>
    <row r="56018" customFormat="1"/>
    <row r="56019" customFormat="1"/>
    <row r="56020" customFormat="1"/>
    <row r="56021" customFormat="1"/>
    <row r="56022" customFormat="1"/>
    <row r="56023" customFormat="1"/>
    <row r="56024" customFormat="1"/>
    <row r="56025" customFormat="1"/>
    <row r="56026" customFormat="1"/>
    <row r="56027" customFormat="1"/>
    <row r="56028" customFormat="1"/>
    <row r="56029" customFormat="1"/>
    <row r="56030" customFormat="1"/>
    <row r="56031" customFormat="1"/>
    <row r="56032" customFormat="1"/>
    <row r="56033" customFormat="1"/>
    <row r="56034" customFormat="1"/>
    <row r="56035" customFormat="1"/>
    <row r="56036" customFormat="1"/>
    <row r="56037" customFormat="1"/>
    <row r="56038" customFormat="1"/>
    <row r="56039" customFormat="1"/>
    <row r="56040" customFormat="1"/>
    <row r="56041" customFormat="1"/>
    <row r="56042" customFormat="1"/>
    <row r="56043" customFormat="1"/>
    <row r="56044" customFormat="1"/>
    <row r="56045" customFormat="1"/>
    <row r="56046" customFormat="1"/>
    <row r="56047" customFormat="1"/>
    <row r="56048" customFormat="1"/>
    <row r="56049" customFormat="1"/>
    <row r="56050" customFormat="1"/>
    <row r="56051" customFormat="1"/>
    <row r="56052" customFormat="1"/>
    <row r="56053" customFormat="1"/>
    <row r="56054" customFormat="1"/>
    <row r="56055" customFormat="1"/>
    <row r="56056" customFormat="1"/>
    <row r="56057" customFormat="1"/>
    <row r="56058" customFormat="1"/>
    <row r="56059" customFormat="1"/>
    <row r="56060" customFormat="1"/>
    <row r="56061" customFormat="1"/>
    <row r="56062" customFormat="1"/>
    <row r="56063" customFormat="1"/>
    <row r="56064" customFormat="1"/>
    <row r="56065" customFormat="1"/>
    <row r="56066" customFormat="1"/>
    <row r="56067" customFormat="1"/>
    <row r="56068" customFormat="1"/>
    <row r="56069" customFormat="1"/>
    <row r="56070" customFormat="1"/>
    <row r="56071" customFormat="1"/>
    <row r="56072" customFormat="1"/>
    <row r="56073" customFormat="1"/>
    <row r="56074" customFormat="1"/>
    <row r="56075" customFormat="1"/>
    <row r="56076" customFormat="1"/>
    <row r="56077" customFormat="1"/>
    <row r="56078" customFormat="1"/>
    <row r="56079" customFormat="1"/>
    <row r="56080" customFormat="1"/>
    <row r="56081" customFormat="1"/>
    <row r="56082" customFormat="1"/>
    <row r="56083" customFormat="1"/>
    <row r="56084" customFormat="1"/>
    <row r="56085" customFormat="1"/>
    <row r="56086" customFormat="1"/>
    <row r="56087" customFormat="1"/>
    <row r="56088" customFormat="1"/>
    <row r="56089" customFormat="1"/>
    <row r="56090" customFormat="1"/>
    <row r="56091" customFormat="1"/>
    <row r="56092" customFormat="1"/>
    <row r="56093" customFormat="1"/>
    <row r="56094" customFormat="1"/>
    <row r="56095" customFormat="1"/>
    <row r="56096" customFormat="1"/>
    <row r="56097" customFormat="1"/>
    <row r="56098" customFormat="1"/>
    <row r="56099" customFormat="1"/>
    <row r="56100" customFormat="1"/>
    <row r="56101" customFormat="1"/>
    <row r="56102" customFormat="1"/>
    <row r="56103" customFormat="1"/>
    <row r="56104" customFormat="1"/>
    <row r="56105" customFormat="1"/>
    <row r="56106" customFormat="1"/>
    <row r="56107" customFormat="1"/>
    <row r="56108" customFormat="1"/>
    <row r="56109" customFormat="1"/>
    <row r="56110" customFormat="1"/>
    <row r="56111" customFormat="1"/>
    <row r="56112" customFormat="1"/>
    <row r="56113" customFormat="1"/>
    <row r="56114" customFormat="1"/>
    <row r="56115" customFormat="1"/>
    <row r="56116" customFormat="1"/>
    <row r="56117" customFormat="1"/>
    <row r="56118" customFormat="1"/>
    <row r="56119" customFormat="1"/>
    <row r="56120" customFormat="1"/>
    <row r="56121" customFormat="1"/>
    <row r="56122" customFormat="1"/>
    <row r="56123" customFormat="1"/>
    <row r="56124" customFormat="1"/>
    <row r="56125" customFormat="1"/>
    <row r="56126" customFormat="1"/>
    <row r="56127" customFormat="1"/>
    <row r="56128" customFormat="1"/>
    <row r="56129" customFormat="1"/>
    <row r="56130" customFormat="1"/>
    <row r="56131" customFormat="1"/>
    <row r="56132" customFormat="1"/>
    <row r="56133" customFormat="1"/>
    <row r="56134" customFormat="1"/>
    <row r="56135" customFormat="1"/>
    <row r="56136" customFormat="1"/>
    <row r="56137" customFormat="1"/>
    <row r="56138" customFormat="1"/>
    <row r="56139" customFormat="1"/>
    <row r="56140" customFormat="1"/>
    <row r="56141" customFormat="1"/>
    <row r="56142" customFormat="1"/>
    <row r="56143" customFormat="1"/>
    <row r="56144" customFormat="1"/>
    <row r="56145" customFormat="1"/>
    <row r="56146" customFormat="1"/>
    <row r="56147" customFormat="1"/>
    <row r="56148" customFormat="1"/>
    <row r="56149" customFormat="1"/>
    <row r="56150" customFormat="1"/>
    <row r="56151" customFormat="1"/>
    <row r="56152" customFormat="1"/>
    <row r="56153" customFormat="1"/>
    <row r="56154" customFormat="1"/>
    <row r="56155" customFormat="1"/>
    <row r="56156" customFormat="1"/>
    <row r="56157" customFormat="1"/>
    <row r="56158" customFormat="1"/>
    <row r="56159" customFormat="1"/>
    <row r="56160" customFormat="1"/>
    <row r="56161" customFormat="1"/>
    <row r="56162" customFormat="1"/>
    <row r="56163" customFormat="1"/>
    <row r="56164" customFormat="1"/>
    <row r="56165" customFormat="1"/>
    <row r="56166" customFormat="1"/>
    <row r="56167" customFormat="1"/>
    <row r="56168" customFormat="1"/>
    <row r="56169" customFormat="1"/>
    <row r="56170" customFormat="1"/>
    <row r="56171" customFormat="1"/>
    <row r="56172" customFormat="1"/>
    <row r="56173" customFormat="1"/>
    <row r="56174" customFormat="1"/>
    <row r="56175" customFormat="1"/>
    <row r="56176" customFormat="1"/>
    <row r="56177" customFormat="1"/>
    <row r="56178" customFormat="1"/>
    <row r="56179" customFormat="1"/>
    <row r="56180" customFormat="1"/>
    <row r="56181" customFormat="1"/>
    <row r="56182" customFormat="1"/>
    <row r="56183" customFormat="1"/>
    <row r="56184" customFormat="1"/>
    <row r="56185" customFormat="1"/>
    <row r="56186" customFormat="1"/>
    <row r="56187" customFormat="1"/>
    <row r="56188" customFormat="1"/>
    <row r="56189" customFormat="1"/>
    <row r="56190" customFormat="1"/>
    <row r="56191" customFormat="1"/>
    <row r="56192" customFormat="1"/>
    <row r="56193" customFormat="1"/>
    <row r="56194" customFormat="1"/>
    <row r="56195" customFormat="1"/>
    <row r="56196" customFormat="1"/>
    <row r="56197" customFormat="1"/>
    <row r="56198" customFormat="1"/>
    <row r="56199" customFormat="1"/>
    <row r="56200" customFormat="1"/>
    <row r="56201" customFormat="1"/>
    <row r="56202" customFormat="1"/>
    <row r="56203" customFormat="1"/>
    <row r="56204" customFormat="1"/>
    <row r="56205" customFormat="1"/>
    <row r="56206" customFormat="1"/>
    <row r="56207" customFormat="1"/>
    <row r="56208" customFormat="1"/>
    <row r="56209" customFormat="1"/>
    <row r="56210" customFormat="1"/>
    <row r="56211" customFormat="1"/>
    <row r="56212" customFormat="1"/>
    <row r="56213" customFormat="1"/>
    <row r="56214" customFormat="1"/>
    <row r="56215" customFormat="1"/>
    <row r="56216" customFormat="1"/>
    <row r="56217" customFormat="1"/>
    <row r="56218" customFormat="1"/>
    <row r="56219" customFormat="1"/>
    <row r="56220" customFormat="1"/>
    <row r="56221" customFormat="1"/>
    <row r="56222" customFormat="1"/>
    <row r="56223" customFormat="1"/>
    <row r="56224" customFormat="1"/>
    <row r="56225" customFormat="1"/>
    <row r="56226" customFormat="1"/>
    <row r="56227" customFormat="1"/>
    <row r="56228" customFormat="1"/>
    <row r="56229" customFormat="1"/>
    <row r="56230" customFormat="1"/>
    <row r="56231" customFormat="1"/>
    <row r="56232" customFormat="1"/>
    <row r="56233" customFormat="1"/>
    <row r="56234" customFormat="1"/>
    <row r="56235" customFormat="1"/>
    <row r="56236" customFormat="1"/>
    <row r="56237" customFormat="1"/>
    <row r="56238" customFormat="1"/>
    <row r="56239" customFormat="1"/>
    <row r="56240" customFormat="1"/>
    <row r="56241" customFormat="1"/>
    <row r="56242" customFormat="1"/>
    <row r="56243" customFormat="1"/>
    <row r="56244" customFormat="1"/>
    <row r="56245" customFormat="1"/>
    <row r="56246" customFormat="1"/>
    <row r="56247" customFormat="1"/>
    <row r="56248" customFormat="1"/>
    <row r="56249" customFormat="1"/>
    <row r="56250" customFormat="1"/>
    <row r="56251" customFormat="1"/>
    <row r="56252" customFormat="1"/>
    <row r="56253" customFormat="1"/>
    <row r="56254" customFormat="1"/>
    <row r="56255" customFormat="1"/>
    <row r="56256" customFormat="1"/>
    <row r="56257" customFormat="1"/>
    <row r="56258" customFormat="1"/>
    <row r="56259" customFormat="1"/>
    <row r="56260" customFormat="1"/>
    <row r="56261" customFormat="1"/>
    <row r="56262" customFormat="1"/>
    <row r="56263" customFormat="1"/>
    <row r="56264" customFormat="1"/>
    <row r="56265" customFormat="1"/>
    <row r="56266" customFormat="1"/>
    <row r="56267" customFormat="1"/>
    <row r="56268" customFormat="1"/>
    <row r="56269" customFormat="1"/>
    <row r="56270" customFormat="1"/>
    <row r="56271" customFormat="1"/>
    <row r="56272" customFormat="1"/>
    <row r="56273" customFormat="1"/>
    <row r="56274" customFormat="1"/>
    <row r="56275" customFormat="1"/>
    <row r="56276" customFormat="1"/>
    <row r="56277" customFormat="1"/>
    <row r="56278" customFormat="1"/>
    <row r="56279" customFormat="1"/>
    <row r="56280" customFormat="1"/>
    <row r="56281" customFormat="1"/>
    <row r="56282" customFormat="1"/>
    <row r="56283" customFormat="1"/>
    <row r="56284" customFormat="1"/>
    <row r="56285" customFormat="1"/>
    <row r="56286" customFormat="1"/>
    <row r="56287" customFormat="1"/>
    <row r="56288" customFormat="1"/>
    <row r="56289" customFormat="1"/>
    <row r="56290" customFormat="1"/>
    <row r="56291" customFormat="1"/>
    <row r="56292" customFormat="1"/>
    <row r="56293" customFormat="1"/>
    <row r="56294" customFormat="1"/>
    <row r="56295" customFormat="1"/>
    <row r="56296" customFormat="1"/>
    <row r="56297" customFormat="1"/>
    <row r="56298" customFormat="1"/>
    <row r="56299" customFormat="1"/>
    <row r="56300" customFormat="1"/>
    <row r="56301" customFormat="1"/>
    <row r="56302" customFormat="1"/>
    <row r="56303" customFormat="1"/>
    <row r="56304" customFormat="1"/>
    <row r="56305" customFormat="1"/>
    <row r="56306" customFormat="1"/>
    <row r="56307" customFormat="1"/>
    <row r="56308" customFormat="1"/>
    <row r="56309" customFormat="1"/>
    <row r="56310" customFormat="1"/>
    <row r="56311" customFormat="1"/>
    <row r="56312" customFormat="1"/>
    <row r="56313" customFormat="1"/>
    <row r="56314" customFormat="1"/>
    <row r="56315" customFormat="1"/>
    <row r="56316" customFormat="1"/>
    <row r="56317" customFormat="1"/>
    <row r="56318" customFormat="1"/>
    <row r="56319" customFormat="1"/>
    <row r="56320" customFormat="1"/>
    <row r="56321" customFormat="1"/>
    <row r="56322" customFormat="1"/>
    <row r="56323" customFormat="1"/>
    <row r="56324" customFormat="1"/>
    <row r="56325" customFormat="1"/>
    <row r="56326" customFormat="1"/>
    <row r="56327" customFormat="1"/>
    <row r="56328" customFormat="1"/>
    <row r="56329" customFormat="1"/>
    <row r="56330" customFormat="1"/>
    <row r="56331" customFormat="1"/>
    <row r="56332" customFormat="1"/>
    <row r="56333" customFormat="1"/>
    <row r="56334" customFormat="1"/>
    <row r="56335" customFormat="1"/>
    <row r="56336" customFormat="1"/>
    <row r="56337" customFormat="1"/>
    <row r="56338" customFormat="1"/>
    <row r="56339" customFormat="1"/>
    <row r="56340" customFormat="1"/>
    <row r="56341" customFormat="1"/>
    <row r="56342" customFormat="1"/>
    <row r="56343" customFormat="1"/>
    <row r="56344" customFormat="1"/>
    <row r="56345" customFormat="1"/>
    <row r="56346" customFormat="1"/>
    <row r="56347" customFormat="1"/>
    <row r="56348" customFormat="1"/>
    <row r="56349" customFormat="1"/>
    <row r="56350" customFormat="1"/>
    <row r="56351" customFormat="1"/>
    <row r="56352" customFormat="1"/>
    <row r="56353" customFormat="1"/>
    <row r="56354" customFormat="1"/>
    <row r="56355" customFormat="1"/>
    <row r="56356" customFormat="1"/>
    <row r="56357" customFormat="1"/>
    <row r="56358" customFormat="1"/>
    <row r="56359" customFormat="1"/>
    <row r="56360" customFormat="1"/>
    <row r="56361" customFormat="1"/>
    <row r="56362" customFormat="1"/>
    <row r="56363" customFormat="1"/>
    <row r="56364" customFormat="1"/>
    <row r="56365" customFormat="1"/>
    <row r="56366" customFormat="1"/>
    <row r="56367" customFormat="1"/>
    <row r="56368" customFormat="1"/>
    <row r="56369" customFormat="1"/>
    <row r="56370" customFormat="1"/>
    <row r="56371" customFormat="1"/>
    <row r="56372" customFormat="1"/>
    <row r="56373" customFormat="1"/>
    <row r="56374" customFormat="1"/>
    <row r="56375" customFormat="1"/>
    <row r="56376" customFormat="1"/>
    <row r="56377" customFormat="1"/>
    <row r="56378" customFormat="1"/>
    <row r="56379" customFormat="1"/>
    <row r="56380" customFormat="1"/>
    <row r="56381" customFormat="1"/>
    <row r="56382" customFormat="1"/>
    <row r="56383" customFormat="1"/>
    <row r="56384" customFormat="1"/>
    <row r="56385" customFormat="1"/>
    <row r="56386" customFormat="1"/>
    <row r="56387" customFormat="1"/>
    <row r="56388" customFormat="1"/>
    <row r="56389" customFormat="1"/>
    <row r="56390" customFormat="1"/>
    <row r="56391" customFormat="1"/>
    <row r="56392" customFormat="1"/>
    <row r="56393" customFormat="1"/>
    <row r="56394" customFormat="1"/>
    <row r="56395" customFormat="1"/>
    <row r="56396" customFormat="1"/>
    <row r="56397" customFormat="1"/>
    <row r="56398" customFormat="1"/>
    <row r="56399" customFormat="1"/>
    <row r="56400" customFormat="1"/>
    <row r="56401" customFormat="1"/>
    <row r="56402" customFormat="1"/>
    <row r="56403" customFormat="1"/>
    <row r="56404" customFormat="1"/>
    <row r="56405" customFormat="1"/>
    <row r="56406" customFormat="1"/>
    <row r="56407" customFormat="1"/>
    <row r="56408" customFormat="1"/>
    <row r="56409" customFormat="1"/>
    <row r="56410" customFormat="1"/>
    <row r="56411" customFormat="1"/>
    <row r="56412" customFormat="1"/>
    <row r="56413" customFormat="1"/>
    <row r="56414" customFormat="1"/>
    <row r="56415" customFormat="1"/>
    <row r="56416" customFormat="1"/>
    <row r="56417" customFormat="1"/>
    <row r="56418" customFormat="1"/>
    <row r="56419" customFormat="1"/>
    <row r="56420" customFormat="1"/>
    <row r="56421" customFormat="1"/>
    <row r="56422" customFormat="1"/>
    <row r="56423" customFormat="1"/>
    <row r="56424" customFormat="1"/>
    <row r="56425" customFormat="1"/>
    <row r="56426" customFormat="1"/>
    <row r="56427" customFormat="1"/>
    <row r="56428" customFormat="1"/>
    <row r="56429" customFormat="1"/>
    <row r="56430" customFormat="1"/>
    <row r="56431" customFormat="1"/>
    <row r="56432" customFormat="1"/>
    <row r="56433" customFormat="1"/>
    <row r="56434" customFormat="1"/>
    <row r="56435" customFormat="1"/>
    <row r="56436" customFormat="1"/>
    <row r="56437" customFormat="1"/>
    <row r="56438" customFormat="1"/>
    <row r="56439" customFormat="1"/>
    <row r="56440" customFormat="1"/>
    <row r="56441" customFormat="1"/>
    <row r="56442" customFormat="1"/>
    <row r="56443" customFormat="1"/>
    <row r="56444" customFormat="1"/>
    <row r="56445" customFormat="1"/>
    <row r="56446" customFormat="1"/>
    <row r="56447" customFormat="1"/>
    <row r="56448" customFormat="1"/>
    <row r="56449" customFormat="1"/>
    <row r="56450" customFormat="1"/>
    <row r="56451" customFormat="1"/>
    <row r="56452" customFormat="1"/>
    <row r="56453" customFormat="1"/>
    <row r="56454" customFormat="1"/>
    <row r="56455" customFormat="1"/>
    <row r="56456" customFormat="1"/>
    <row r="56457" customFormat="1"/>
    <row r="56458" customFormat="1"/>
    <row r="56459" customFormat="1"/>
    <row r="56460" customFormat="1"/>
    <row r="56461" customFormat="1"/>
    <row r="56462" customFormat="1"/>
    <row r="56463" customFormat="1"/>
    <row r="56464" customFormat="1"/>
    <row r="56465" customFormat="1"/>
    <row r="56466" customFormat="1"/>
    <row r="56467" customFormat="1"/>
    <row r="56468" customFormat="1"/>
    <row r="56469" customFormat="1"/>
    <row r="56470" customFormat="1"/>
    <row r="56471" customFormat="1"/>
    <row r="56472" customFormat="1"/>
    <row r="56473" customFormat="1"/>
    <row r="56474" customFormat="1"/>
    <row r="56475" customFormat="1"/>
    <row r="56476" customFormat="1"/>
    <row r="56477" customFormat="1"/>
    <row r="56478" customFormat="1"/>
    <row r="56479" customFormat="1"/>
    <row r="56480" customFormat="1"/>
    <row r="56481" customFormat="1"/>
    <row r="56482" customFormat="1"/>
    <row r="56483" customFormat="1"/>
    <row r="56484" customFormat="1"/>
    <row r="56485" customFormat="1"/>
    <row r="56486" customFormat="1"/>
    <row r="56487" customFormat="1"/>
    <row r="56488" customFormat="1"/>
    <row r="56489" customFormat="1"/>
    <row r="56490" customFormat="1"/>
    <row r="56491" customFormat="1"/>
    <row r="56492" customFormat="1"/>
    <row r="56493" customFormat="1"/>
    <row r="56494" customFormat="1"/>
    <row r="56495" customFormat="1"/>
    <row r="56496" customFormat="1"/>
    <row r="56497" customFormat="1"/>
    <row r="56498" customFormat="1"/>
    <row r="56499" customFormat="1"/>
    <row r="56500" customFormat="1"/>
    <row r="56501" customFormat="1"/>
    <row r="56502" customFormat="1"/>
    <row r="56503" customFormat="1"/>
    <row r="56504" customFormat="1"/>
    <row r="56505" customFormat="1"/>
    <row r="56506" customFormat="1"/>
    <row r="56507" customFormat="1"/>
    <row r="56508" customFormat="1"/>
    <row r="56509" customFormat="1"/>
    <row r="56510" customFormat="1"/>
    <row r="56511" customFormat="1"/>
    <row r="56512" customFormat="1"/>
    <row r="56513" customFormat="1"/>
    <row r="56514" customFormat="1"/>
    <row r="56515" customFormat="1"/>
    <row r="56516" customFormat="1"/>
    <row r="56517" customFormat="1"/>
    <row r="56518" customFormat="1"/>
    <row r="56519" customFormat="1"/>
    <row r="56520" customFormat="1"/>
    <row r="56521" customFormat="1"/>
    <row r="56522" customFormat="1"/>
    <row r="56523" customFormat="1"/>
    <row r="56524" customFormat="1"/>
    <row r="56525" customFormat="1"/>
    <row r="56526" customFormat="1"/>
    <row r="56527" customFormat="1"/>
    <row r="56528" customFormat="1"/>
    <row r="56529" customFormat="1"/>
    <row r="56530" customFormat="1"/>
    <row r="56531" customFormat="1"/>
    <row r="56532" customFormat="1"/>
    <row r="56533" customFormat="1"/>
    <row r="56534" customFormat="1"/>
    <row r="56535" customFormat="1"/>
    <row r="56536" customFormat="1"/>
    <row r="56537" customFormat="1"/>
    <row r="56538" customFormat="1"/>
    <row r="56539" customFormat="1"/>
    <row r="56540" customFormat="1"/>
    <row r="56541" customFormat="1"/>
    <row r="56542" customFormat="1"/>
    <row r="56543" customFormat="1"/>
    <row r="56544" customFormat="1"/>
    <row r="56545" customFormat="1"/>
    <row r="56546" customFormat="1"/>
    <row r="56547" customFormat="1"/>
    <row r="56548" customFormat="1"/>
    <row r="56549" customFormat="1"/>
    <row r="56550" customFormat="1"/>
    <row r="56551" customFormat="1"/>
    <row r="56552" customFormat="1"/>
    <row r="56553" customFormat="1"/>
    <row r="56554" customFormat="1"/>
    <row r="56555" customFormat="1"/>
    <row r="56556" customFormat="1"/>
    <row r="56557" customFormat="1"/>
    <row r="56558" customFormat="1"/>
    <row r="56559" customFormat="1"/>
    <row r="56560" customFormat="1"/>
    <row r="56561" customFormat="1"/>
    <row r="56562" customFormat="1"/>
    <row r="56563" customFormat="1"/>
    <row r="56564" customFormat="1"/>
    <row r="56565" customFormat="1"/>
    <row r="56566" customFormat="1"/>
    <row r="56567" customFormat="1"/>
    <row r="56568" customFormat="1"/>
    <row r="56569" customFormat="1"/>
    <row r="56570" customFormat="1"/>
    <row r="56571" customFormat="1"/>
    <row r="56572" customFormat="1"/>
    <row r="56573" customFormat="1"/>
    <row r="56574" customFormat="1"/>
    <row r="56575" customFormat="1"/>
    <row r="56576" customFormat="1"/>
    <row r="56577" customFormat="1"/>
    <row r="56578" customFormat="1"/>
    <row r="56579" customFormat="1"/>
    <row r="56580" customFormat="1"/>
    <row r="56581" customFormat="1"/>
    <row r="56582" customFormat="1"/>
    <row r="56583" customFormat="1"/>
    <row r="56584" customFormat="1"/>
    <row r="56585" customFormat="1"/>
    <row r="56586" customFormat="1"/>
    <row r="56587" customFormat="1"/>
    <row r="56588" customFormat="1"/>
    <row r="56589" customFormat="1"/>
    <row r="56590" customFormat="1"/>
    <row r="56591" customFormat="1"/>
    <row r="56592" customFormat="1"/>
    <row r="56593" customFormat="1"/>
    <row r="56594" customFormat="1"/>
    <row r="56595" customFormat="1"/>
    <row r="56596" customFormat="1"/>
    <row r="56597" customFormat="1"/>
    <row r="56598" customFormat="1"/>
    <row r="56599" customFormat="1"/>
    <row r="56600" customFormat="1"/>
    <row r="56601" customFormat="1"/>
    <row r="56602" customFormat="1"/>
    <row r="56603" customFormat="1"/>
    <row r="56604" customFormat="1"/>
    <row r="56605" customFormat="1"/>
    <row r="56606" customFormat="1"/>
    <row r="56607" customFormat="1"/>
    <row r="56608" customFormat="1"/>
    <row r="56609" customFormat="1"/>
    <row r="56610" customFormat="1"/>
    <row r="56611" customFormat="1"/>
    <row r="56612" customFormat="1"/>
    <row r="56613" customFormat="1"/>
    <row r="56614" customFormat="1"/>
    <row r="56615" customFormat="1"/>
    <row r="56616" customFormat="1"/>
    <row r="56617" customFormat="1"/>
    <row r="56618" customFormat="1"/>
    <row r="56619" customFormat="1"/>
    <row r="56620" customFormat="1"/>
    <row r="56621" customFormat="1"/>
    <row r="56622" customFormat="1"/>
    <row r="56623" customFormat="1"/>
    <row r="56624" customFormat="1"/>
    <row r="56625" customFormat="1"/>
    <row r="56626" customFormat="1"/>
    <row r="56627" customFormat="1"/>
    <row r="56628" customFormat="1"/>
    <row r="56629" customFormat="1"/>
    <row r="56630" customFormat="1"/>
    <row r="56631" customFormat="1"/>
    <row r="56632" customFormat="1"/>
    <row r="56633" customFormat="1"/>
    <row r="56634" customFormat="1"/>
    <row r="56635" customFormat="1"/>
    <row r="56636" customFormat="1"/>
    <row r="56637" customFormat="1"/>
    <row r="56638" customFormat="1"/>
    <row r="56639" customFormat="1"/>
    <row r="56640" customFormat="1"/>
    <row r="56641" customFormat="1"/>
    <row r="56642" customFormat="1"/>
    <row r="56643" customFormat="1"/>
    <row r="56644" customFormat="1"/>
    <row r="56645" customFormat="1"/>
    <row r="56646" customFormat="1"/>
    <row r="56647" customFormat="1"/>
    <row r="56648" customFormat="1"/>
    <row r="56649" customFormat="1"/>
    <row r="56650" customFormat="1"/>
    <row r="56651" customFormat="1"/>
    <row r="56652" customFormat="1"/>
    <row r="56653" customFormat="1"/>
    <row r="56654" customFormat="1"/>
    <row r="56655" customFormat="1"/>
    <row r="56656" customFormat="1"/>
    <row r="56657" customFormat="1"/>
    <row r="56658" customFormat="1"/>
    <row r="56659" customFormat="1"/>
    <row r="56660" customFormat="1"/>
    <row r="56661" customFormat="1"/>
    <row r="56662" customFormat="1"/>
    <row r="56663" customFormat="1"/>
    <row r="56664" customFormat="1"/>
    <row r="56665" customFormat="1"/>
    <row r="56666" customFormat="1"/>
    <row r="56667" customFormat="1"/>
    <row r="56668" customFormat="1"/>
    <row r="56669" customFormat="1"/>
    <row r="56670" customFormat="1"/>
    <row r="56671" customFormat="1"/>
    <row r="56672" customFormat="1"/>
    <row r="56673" customFormat="1"/>
    <row r="56674" customFormat="1"/>
    <row r="56675" customFormat="1"/>
    <row r="56676" customFormat="1"/>
    <row r="56677" customFormat="1"/>
    <row r="56678" customFormat="1"/>
    <row r="56679" customFormat="1"/>
    <row r="56680" customFormat="1"/>
    <row r="56681" customFormat="1"/>
    <row r="56682" customFormat="1"/>
    <row r="56683" customFormat="1"/>
    <row r="56684" customFormat="1"/>
    <row r="56685" customFormat="1"/>
    <row r="56686" customFormat="1"/>
    <row r="56687" customFormat="1"/>
    <row r="56688" customFormat="1"/>
    <row r="56689" customFormat="1"/>
    <row r="56690" customFormat="1"/>
    <row r="56691" customFormat="1"/>
    <row r="56692" customFormat="1"/>
    <row r="56693" customFormat="1"/>
    <row r="56694" customFormat="1"/>
    <row r="56695" customFormat="1"/>
    <row r="56696" customFormat="1"/>
    <row r="56697" customFormat="1"/>
    <row r="56698" customFormat="1"/>
    <row r="56699" customFormat="1"/>
    <row r="56700" customFormat="1"/>
    <row r="56701" customFormat="1"/>
    <row r="56702" customFormat="1"/>
    <row r="56703" customFormat="1"/>
    <row r="56704" customFormat="1"/>
    <row r="56705" customFormat="1"/>
    <row r="56706" customFormat="1"/>
    <row r="56707" customFormat="1"/>
    <row r="56708" customFormat="1"/>
    <row r="56709" customFormat="1"/>
    <row r="56710" customFormat="1"/>
    <row r="56711" customFormat="1"/>
    <row r="56712" customFormat="1"/>
    <row r="56713" customFormat="1"/>
    <row r="56714" customFormat="1"/>
    <row r="56715" customFormat="1"/>
    <row r="56716" customFormat="1"/>
    <row r="56717" customFormat="1"/>
    <row r="56718" customFormat="1"/>
    <row r="56719" customFormat="1"/>
    <row r="56720" customFormat="1"/>
    <row r="56721" customFormat="1"/>
    <row r="56722" customFormat="1"/>
    <row r="56723" customFormat="1"/>
    <row r="56724" customFormat="1"/>
    <row r="56725" customFormat="1"/>
    <row r="56726" customFormat="1"/>
    <row r="56727" customFormat="1"/>
    <row r="56728" customFormat="1"/>
    <row r="56729" customFormat="1"/>
    <row r="56730" customFormat="1"/>
    <row r="56731" customFormat="1"/>
    <row r="56732" customFormat="1"/>
    <row r="56733" customFormat="1"/>
    <row r="56734" customFormat="1"/>
    <row r="56735" customFormat="1"/>
    <row r="56736" customFormat="1"/>
    <row r="56737" customFormat="1"/>
    <row r="56738" customFormat="1"/>
    <row r="56739" customFormat="1"/>
    <row r="56740" customFormat="1"/>
    <row r="56741" customFormat="1"/>
    <row r="56742" customFormat="1"/>
    <row r="56743" customFormat="1"/>
    <row r="56744" customFormat="1"/>
    <row r="56745" customFormat="1"/>
    <row r="56746" customFormat="1"/>
    <row r="56747" customFormat="1"/>
    <row r="56748" customFormat="1"/>
    <row r="56749" customFormat="1"/>
    <row r="56750" customFormat="1"/>
    <row r="56751" customFormat="1"/>
    <row r="56752" customFormat="1"/>
    <row r="56753" customFormat="1"/>
    <row r="56754" customFormat="1"/>
    <row r="56755" customFormat="1"/>
    <row r="56756" customFormat="1"/>
    <row r="56757" customFormat="1"/>
    <row r="56758" customFormat="1"/>
    <row r="56759" customFormat="1"/>
    <row r="56760" customFormat="1"/>
    <row r="56761" customFormat="1"/>
    <row r="56762" customFormat="1"/>
    <row r="56763" customFormat="1"/>
    <row r="56764" customFormat="1"/>
    <row r="56765" customFormat="1"/>
    <row r="56766" customFormat="1"/>
    <row r="56767" customFormat="1"/>
    <row r="56768" customFormat="1"/>
    <row r="56769" customFormat="1"/>
    <row r="56770" customFormat="1"/>
    <row r="56771" customFormat="1"/>
    <row r="56772" customFormat="1"/>
    <row r="56773" customFormat="1"/>
    <row r="56774" customFormat="1"/>
    <row r="56775" customFormat="1"/>
    <row r="56776" customFormat="1"/>
    <row r="56777" customFormat="1"/>
    <row r="56778" customFormat="1"/>
    <row r="56779" customFormat="1"/>
    <row r="56780" customFormat="1"/>
    <row r="56781" customFormat="1"/>
    <row r="56782" customFormat="1"/>
    <row r="56783" customFormat="1"/>
    <row r="56784" customFormat="1"/>
    <row r="56785" customFormat="1"/>
    <row r="56786" customFormat="1"/>
    <row r="56787" customFormat="1"/>
    <row r="56788" customFormat="1"/>
    <row r="56789" customFormat="1"/>
    <row r="56790" customFormat="1"/>
    <row r="56791" customFormat="1"/>
    <row r="56792" customFormat="1"/>
    <row r="56793" customFormat="1"/>
    <row r="56794" customFormat="1"/>
    <row r="56795" customFormat="1"/>
    <row r="56796" customFormat="1"/>
    <row r="56797" customFormat="1"/>
    <row r="56798" customFormat="1"/>
    <row r="56799" customFormat="1"/>
    <row r="56800" customFormat="1"/>
    <row r="56801" customFormat="1"/>
    <row r="56802" customFormat="1"/>
    <row r="56803" customFormat="1"/>
    <row r="56804" customFormat="1"/>
    <row r="56805" customFormat="1"/>
    <row r="56806" customFormat="1"/>
    <row r="56807" customFormat="1"/>
    <row r="56808" customFormat="1"/>
    <row r="56809" customFormat="1"/>
    <row r="56810" customFormat="1"/>
    <row r="56811" customFormat="1"/>
    <row r="56812" customFormat="1"/>
    <row r="56813" customFormat="1"/>
    <row r="56814" customFormat="1"/>
    <row r="56815" customFormat="1"/>
    <row r="56816" customFormat="1"/>
    <row r="56817" customFormat="1"/>
    <row r="56818" customFormat="1"/>
    <row r="56819" customFormat="1"/>
    <row r="56820" customFormat="1"/>
    <row r="56821" customFormat="1"/>
    <row r="56822" customFormat="1"/>
    <row r="56823" customFormat="1"/>
    <row r="56824" customFormat="1"/>
    <row r="56825" customFormat="1"/>
    <row r="56826" customFormat="1"/>
    <row r="56827" customFormat="1"/>
    <row r="56828" customFormat="1"/>
    <row r="56829" customFormat="1"/>
    <row r="56830" customFormat="1"/>
    <row r="56831" customFormat="1"/>
    <row r="56832" customFormat="1"/>
    <row r="56833" customFormat="1"/>
    <row r="56834" customFormat="1"/>
    <row r="56835" customFormat="1"/>
    <row r="56836" customFormat="1"/>
    <row r="56837" customFormat="1"/>
    <row r="56838" customFormat="1"/>
    <row r="56839" customFormat="1"/>
    <row r="56840" customFormat="1"/>
    <row r="56841" customFormat="1"/>
    <row r="56842" customFormat="1"/>
    <row r="56843" customFormat="1"/>
    <row r="56844" customFormat="1"/>
    <row r="56845" customFormat="1"/>
    <row r="56846" customFormat="1"/>
    <row r="56847" customFormat="1"/>
    <row r="56848" customFormat="1"/>
    <row r="56849" customFormat="1"/>
    <row r="56850" customFormat="1"/>
    <row r="56851" customFormat="1"/>
    <row r="56852" customFormat="1"/>
    <row r="56853" customFormat="1"/>
    <row r="56854" customFormat="1"/>
    <row r="56855" customFormat="1"/>
    <row r="56856" customFormat="1"/>
    <row r="56857" customFormat="1"/>
    <row r="56858" customFormat="1"/>
    <row r="56859" customFormat="1"/>
    <row r="56860" customFormat="1"/>
    <row r="56861" customFormat="1"/>
    <row r="56862" customFormat="1"/>
    <row r="56863" customFormat="1"/>
    <row r="56864" customFormat="1"/>
    <row r="56865" customFormat="1"/>
    <row r="56866" customFormat="1"/>
    <row r="56867" customFormat="1"/>
    <row r="56868" customFormat="1"/>
    <row r="56869" customFormat="1"/>
    <row r="56870" customFormat="1"/>
    <row r="56871" customFormat="1"/>
    <row r="56872" customFormat="1"/>
    <row r="56873" customFormat="1"/>
    <row r="56874" customFormat="1"/>
    <row r="56875" customFormat="1"/>
    <row r="56876" customFormat="1"/>
    <row r="56877" customFormat="1"/>
    <row r="56878" customFormat="1"/>
    <row r="56879" customFormat="1"/>
    <row r="56880" customFormat="1"/>
    <row r="56881" customFormat="1"/>
    <row r="56882" customFormat="1"/>
    <row r="56883" customFormat="1"/>
    <row r="56884" customFormat="1"/>
    <row r="56885" customFormat="1"/>
    <row r="56886" customFormat="1"/>
    <row r="56887" customFormat="1"/>
    <row r="56888" customFormat="1"/>
    <row r="56889" customFormat="1"/>
    <row r="56890" customFormat="1"/>
    <row r="56891" customFormat="1"/>
    <row r="56892" customFormat="1"/>
    <row r="56893" customFormat="1"/>
    <row r="56894" customFormat="1"/>
    <row r="56895" customFormat="1"/>
    <row r="56896" customFormat="1"/>
    <row r="56897" customFormat="1"/>
    <row r="56898" customFormat="1"/>
    <row r="56899" customFormat="1"/>
    <row r="56900" customFormat="1"/>
    <row r="56901" customFormat="1"/>
    <row r="56902" customFormat="1"/>
    <row r="56903" customFormat="1"/>
    <row r="56904" customFormat="1"/>
    <row r="56905" customFormat="1"/>
    <row r="56906" customFormat="1"/>
    <row r="56907" customFormat="1"/>
    <row r="56908" customFormat="1"/>
    <row r="56909" customFormat="1"/>
    <row r="56910" customFormat="1"/>
    <row r="56911" customFormat="1"/>
    <row r="56912" customFormat="1"/>
    <row r="56913" customFormat="1"/>
    <row r="56914" customFormat="1"/>
    <row r="56915" customFormat="1"/>
    <row r="56916" customFormat="1"/>
    <row r="56917" customFormat="1"/>
    <row r="56918" customFormat="1"/>
    <row r="56919" customFormat="1"/>
    <row r="56920" customFormat="1"/>
    <row r="56921" customFormat="1"/>
    <row r="56922" customFormat="1"/>
    <row r="56923" customFormat="1"/>
    <row r="56924" customFormat="1"/>
    <row r="56925" customFormat="1"/>
    <row r="56926" customFormat="1"/>
    <row r="56927" customFormat="1"/>
    <row r="56928" customFormat="1"/>
    <row r="56929" customFormat="1"/>
    <row r="56930" customFormat="1"/>
    <row r="56931" customFormat="1"/>
    <row r="56932" customFormat="1"/>
    <row r="56933" customFormat="1"/>
    <row r="56934" customFormat="1"/>
    <row r="56935" customFormat="1"/>
    <row r="56936" customFormat="1"/>
    <row r="56937" customFormat="1"/>
    <row r="56938" customFormat="1"/>
    <row r="56939" customFormat="1"/>
    <row r="56940" customFormat="1"/>
    <row r="56941" customFormat="1"/>
    <row r="56942" customFormat="1"/>
    <row r="56943" customFormat="1"/>
    <row r="56944" customFormat="1"/>
    <row r="56945" customFormat="1"/>
    <row r="56946" customFormat="1"/>
    <row r="56947" customFormat="1"/>
    <row r="56948" customFormat="1"/>
    <row r="56949" customFormat="1"/>
    <row r="56950" customFormat="1"/>
    <row r="56951" customFormat="1"/>
    <row r="56952" customFormat="1"/>
    <row r="56953" customFormat="1"/>
    <row r="56954" customFormat="1"/>
    <row r="56955" customFormat="1"/>
    <row r="56956" customFormat="1"/>
    <row r="56957" customFormat="1"/>
    <row r="56958" customFormat="1"/>
    <row r="56959" customFormat="1"/>
    <row r="56960" customFormat="1"/>
    <row r="56961" customFormat="1"/>
    <row r="56962" customFormat="1"/>
    <row r="56963" customFormat="1"/>
    <row r="56964" customFormat="1"/>
    <row r="56965" customFormat="1"/>
    <row r="56966" customFormat="1"/>
    <row r="56967" customFormat="1"/>
    <row r="56968" customFormat="1"/>
    <row r="56969" customFormat="1"/>
    <row r="56970" customFormat="1"/>
    <row r="56971" customFormat="1"/>
    <row r="56972" customFormat="1"/>
    <row r="56973" customFormat="1"/>
    <row r="56974" customFormat="1"/>
    <row r="56975" customFormat="1"/>
    <row r="56976" customFormat="1"/>
    <row r="56977" customFormat="1"/>
    <row r="56978" customFormat="1"/>
    <row r="56979" customFormat="1"/>
    <row r="56980" customFormat="1"/>
    <row r="56981" customFormat="1"/>
    <row r="56982" customFormat="1"/>
    <row r="56983" customFormat="1"/>
    <row r="56984" customFormat="1"/>
    <row r="56985" customFormat="1"/>
    <row r="56986" customFormat="1"/>
    <row r="56987" customFormat="1"/>
    <row r="56988" customFormat="1"/>
    <row r="56989" customFormat="1"/>
    <row r="56990" customFormat="1"/>
    <row r="56991" customFormat="1"/>
    <row r="56992" customFormat="1"/>
    <row r="56993" customFormat="1"/>
    <row r="56994" customFormat="1"/>
    <row r="56995" customFormat="1"/>
    <row r="56996" customFormat="1"/>
    <row r="56997" customFormat="1"/>
    <row r="56998" customFormat="1"/>
    <row r="56999" customFormat="1"/>
    <row r="57000" customFormat="1"/>
    <row r="57001" customFormat="1"/>
    <row r="57002" customFormat="1"/>
    <row r="57003" customFormat="1"/>
    <row r="57004" customFormat="1"/>
    <row r="57005" customFormat="1"/>
    <row r="57006" customFormat="1"/>
    <row r="57007" customFormat="1"/>
    <row r="57008" customFormat="1"/>
    <row r="57009" customFormat="1"/>
    <row r="57010" customFormat="1"/>
    <row r="57011" customFormat="1"/>
    <row r="57012" customFormat="1"/>
    <row r="57013" customFormat="1"/>
    <row r="57014" customFormat="1"/>
    <row r="57015" customFormat="1"/>
    <row r="57016" customFormat="1"/>
    <row r="57017" customFormat="1"/>
    <row r="57018" customFormat="1"/>
    <row r="57019" customFormat="1"/>
    <row r="57020" customFormat="1"/>
    <row r="57021" customFormat="1"/>
    <row r="57022" customFormat="1"/>
    <row r="57023" customFormat="1"/>
    <row r="57024" customFormat="1"/>
    <row r="57025" customFormat="1"/>
    <row r="57026" customFormat="1"/>
    <row r="57027" customFormat="1"/>
    <row r="57028" customFormat="1"/>
    <row r="57029" customFormat="1"/>
    <row r="57030" customFormat="1"/>
    <row r="57031" customFormat="1"/>
    <row r="57032" customFormat="1"/>
    <row r="57033" customFormat="1"/>
    <row r="57034" customFormat="1"/>
    <row r="57035" customFormat="1"/>
    <row r="57036" customFormat="1"/>
    <row r="57037" customFormat="1"/>
    <row r="57038" customFormat="1"/>
    <row r="57039" customFormat="1"/>
    <row r="57040" customFormat="1"/>
    <row r="57041" customFormat="1"/>
    <row r="57042" customFormat="1"/>
    <row r="57043" customFormat="1"/>
    <row r="57044" customFormat="1"/>
    <row r="57045" customFormat="1"/>
    <row r="57046" customFormat="1"/>
    <row r="57047" customFormat="1"/>
    <row r="57048" customFormat="1"/>
    <row r="57049" customFormat="1"/>
    <row r="57050" customFormat="1"/>
    <row r="57051" customFormat="1"/>
    <row r="57052" customFormat="1"/>
    <row r="57053" customFormat="1"/>
    <row r="57054" customFormat="1"/>
    <row r="57055" customFormat="1"/>
    <row r="57056" customFormat="1"/>
    <row r="57057" customFormat="1"/>
    <row r="57058" customFormat="1"/>
    <row r="57059" customFormat="1"/>
    <row r="57060" customFormat="1"/>
    <row r="57061" customFormat="1"/>
    <row r="57062" customFormat="1"/>
    <row r="57063" customFormat="1"/>
    <row r="57064" customFormat="1"/>
    <row r="57065" customFormat="1"/>
    <row r="57066" customFormat="1"/>
    <row r="57067" customFormat="1"/>
    <row r="57068" customFormat="1"/>
    <row r="57069" customFormat="1"/>
    <row r="57070" customFormat="1"/>
    <row r="57071" customFormat="1"/>
    <row r="57072" customFormat="1"/>
    <row r="57073" customFormat="1"/>
    <row r="57074" customFormat="1"/>
    <row r="57075" customFormat="1"/>
    <row r="57076" customFormat="1"/>
    <row r="57077" customFormat="1"/>
    <row r="57078" customFormat="1"/>
    <row r="57079" customFormat="1"/>
    <row r="57080" customFormat="1"/>
    <row r="57081" customFormat="1"/>
    <row r="57082" customFormat="1"/>
    <row r="57083" customFormat="1"/>
    <row r="57084" customFormat="1"/>
    <row r="57085" customFormat="1"/>
    <row r="57086" customFormat="1"/>
    <row r="57087" customFormat="1"/>
    <row r="57088" customFormat="1"/>
    <row r="57089" customFormat="1"/>
    <row r="57090" customFormat="1"/>
    <row r="57091" customFormat="1"/>
    <row r="57092" customFormat="1"/>
    <row r="57093" customFormat="1"/>
    <row r="57094" customFormat="1"/>
    <row r="57095" customFormat="1"/>
    <row r="57096" customFormat="1"/>
    <row r="57097" customFormat="1"/>
    <row r="57098" customFormat="1"/>
    <row r="57099" customFormat="1"/>
    <row r="57100" customFormat="1"/>
    <row r="57101" customFormat="1"/>
    <row r="57102" customFormat="1"/>
    <row r="57103" customFormat="1"/>
    <row r="57104" customFormat="1"/>
    <row r="57105" customFormat="1"/>
    <row r="57106" customFormat="1"/>
    <row r="57107" customFormat="1"/>
    <row r="57108" customFormat="1"/>
    <row r="57109" customFormat="1"/>
    <row r="57110" customFormat="1"/>
    <row r="57111" customFormat="1"/>
    <row r="57112" customFormat="1"/>
    <row r="57113" customFormat="1"/>
    <row r="57114" customFormat="1"/>
    <row r="57115" customFormat="1"/>
    <row r="57116" customFormat="1"/>
    <row r="57117" customFormat="1"/>
    <row r="57118" customFormat="1"/>
    <row r="57119" customFormat="1"/>
    <row r="57120" customFormat="1"/>
    <row r="57121" customFormat="1"/>
    <row r="57122" customFormat="1"/>
    <row r="57123" customFormat="1"/>
    <row r="57124" customFormat="1"/>
    <row r="57125" customFormat="1"/>
    <row r="57126" customFormat="1"/>
    <row r="57127" customFormat="1"/>
    <row r="57128" customFormat="1"/>
    <row r="57129" customFormat="1"/>
    <row r="57130" customFormat="1"/>
    <row r="57131" customFormat="1"/>
    <row r="57132" customFormat="1"/>
    <row r="57133" customFormat="1"/>
    <row r="57134" customFormat="1"/>
    <row r="57135" customFormat="1"/>
    <row r="57136" customFormat="1"/>
    <row r="57137" customFormat="1"/>
    <row r="57138" customFormat="1"/>
    <row r="57139" customFormat="1"/>
    <row r="57140" customFormat="1"/>
    <row r="57141" customFormat="1"/>
    <row r="57142" customFormat="1"/>
    <row r="57143" customFormat="1"/>
    <row r="57144" customFormat="1"/>
    <row r="57145" customFormat="1"/>
    <row r="57146" customFormat="1"/>
    <row r="57147" customFormat="1"/>
    <row r="57148" customFormat="1"/>
    <row r="57149" customFormat="1"/>
    <row r="57150" customFormat="1"/>
    <row r="57151" customFormat="1"/>
    <row r="57152" customFormat="1"/>
    <row r="57153" customFormat="1"/>
    <row r="57154" customFormat="1"/>
    <row r="57155" customFormat="1"/>
    <row r="57156" customFormat="1"/>
    <row r="57157" customFormat="1"/>
    <row r="57158" customFormat="1"/>
    <row r="57159" customFormat="1"/>
    <row r="57160" customFormat="1"/>
    <row r="57161" customFormat="1"/>
    <row r="57162" customFormat="1"/>
    <row r="57163" customFormat="1"/>
    <row r="57164" customFormat="1"/>
    <row r="57165" customFormat="1"/>
    <row r="57166" customFormat="1"/>
    <row r="57167" customFormat="1"/>
    <row r="57168" customFormat="1"/>
    <row r="57169" customFormat="1"/>
    <row r="57170" customFormat="1"/>
    <row r="57171" customFormat="1"/>
    <row r="57172" customFormat="1"/>
    <row r="57173" customFormat="1"/>
    <row r="57174" customFormat="1"/>
    <row r="57175" customFormat="1"/>
    <row r="57176" customFormat="1"/>
    <row r="57177" customFormat="1"/>
    <row r="57178" customFormat="1"/>
    <row r="57179" customFormat="1"/>
    <row r="57180" customFormat="1"/>
    <row r="57181" customFormat="1"/>
    <row r="57182" customFormat="1"/>
    <row r="57183" customFormat="1"/>
    <row r="57184" customFormat="1"/>
    <row r="57185" customFormat="1"/>
    <row r="57186" customFormat="1"/>
    <row r="57187" customFormat="1"/>
    <row r="57188" customFormat="1"/>
    <row r="57189" customFormat="1"/>
    <row r="57190" customFormat="1"/>
    <row r="57191" customFormat="1"/>
    <row r="57192" customFormat="1"/>
    <row r="57193" customFormat="1"/>
    <row r="57194" customFormat="1"/>
    <row r="57195" customFormat="1"/>
    <row r="57196" customFormat="1"/>
    <row r="57197" customFormat="1"/>
    <row r="57198" customFormat="1"/>
    <row r="57199" customFormat="1"/>
    <row r="57200" customFormat="1"/>
    <row r="57201" customFormat="1"/>
    <row r="57202" customFormat="1"/>
    <row r="57203" customFormat="1"/>
    <row r="57204" customFormat="1"/>
    <row r="57205" customFormat="1"/>
    <row r="57206" customFormat="1"/>
    <row r="57207" customFormat="1"/>
    <row r="57208" customFormat="1"/>
    <row r="57209" customFormat="1"/>
    <row r="57210" customFormat="1"/>
    <row r="57211" customFormat="1"/>
    <row r="57212" customFormat="1"/>
    <row r="57213" customFormat="1"/>
    <row r="57214" customFormat="1"/>
    <row r="57215" customFormat="1"/>
    <row r="57216" customFormat="1"/>
    <row r="57217" customFormat="1"/>
    <row r="57218" customFormat="1"/>
    <row r="57219" customFormat="1"/>
    <row r="57220" customFormat="1"/>
    <row r="57221" customFormat="1"/>
    <row r="57222" customFormat="1"/>
    <row r="57223" customFormat="1"/>
    <row r="57224" customFormat="1"/>
    <row r="57225" customFormat="1"/>
    <row r="57226" customFormat="1"/>
    <row r="57227" customFormat="1"/>
    <row r="57228" customFormat="1"/>
    <row r="57229" customFormat="1"/>
    <row r="57230" customFormat="1"/>
    <row r="57231" customFormat="1"/>
    <row r="57232" customFormat="1"/>
    <row r="57233" customFormat="1"/>
    <row r="57234" customFormat="1"/>
    <row r="57235" customFormat="1"/>
    <row r="57236" customFormat="1"/>
    <row r="57237" customFormat="1"/>
    <row r="57238" customFormat="1"/>
    <row r="57239" customFormat="1"/>
    <row r="57240" customFormat="1"/>
    <row r="57241" customFormat="1"/>
    <row r="57242" customFormat="1"/>
    <row r="57243" customFormat="1"/>
    <row r="57244" customFormat="1"/>
    <row r="57245" customFormat="1"/>
    <row r="57246" customFormat="1"/>
    <row r="57247" customFormat="1"/>
    <row r="57248" customFormat="1"/>
    <row r="57249" customFormat="1"/>
    <row r="57250" customFormat="1"/>
    <row r="57251" customFormat="1"/>
    <row r="57252" customFormat="1"/>
    <row r="57253" customFormat="1"/>
    <row r="57254" customFormat="1"/>
    <row r="57255" customFormat="1"/>
    <row r="57256" customFormat="1"/>
    <row r="57257" customFormat="1"/>
    <row r="57258" customFormat="1"/>
    <row r="57259" customFormat="1"/>
    <row r="57260" customFormat="1"/>
    <row r="57261" customFormat="1"/>
    <row r="57262" customFormat="1"/>
    <row r="57263" customFormat="1"/>
    <row r="57264" customFormat="1"/>
    <row r="57265" customFormat="1"/>
    <row r="57266" customFormat="1"/>
    <row r="57267" customFormat="1"/>
    <row r="57268" customFormat="1"/>
    <row r="57269" customFormat="1"/>
    <row r="57270" customFormat="1"/>
    <row r="57271" customFormat="1"/>
    <row r="57272" customFormat="1"/>
    <row r="57273" customFormat="1"/>
    <row r="57274" customFormat="1"/>
    <row r="57275" customFormat="1"/>
    <row r="57276" customFormat="1"/>
    <row r="57277" customFormat="1"/>
    <row r="57278" customFormat="1"/>
    <row r="57279" customFormat="1"/>
    <row r="57280" customFormat="1"/>
    <row r="57281" customFormat="1"/>
    <row r="57282" customFormat="1"/>
    <row r="57283" customFormat="1"/>
    <row r="57284" customFormat="1"/>
    <row r="57285" customFormat="1"/>
    <row r="57286" customFormat="1"/>
    <row r="57287" customFormat="1"/>
    <row r="57288" customFormat="1"/>
    <row r="57289" customFormat="1"/>
    <row r="57290" customFormat="1"/>
    <row r="57291" customFormat="1"/>
    <row r="57292" customFormat="1"/>
    <row r="57293" customFormat="1"/>
    <row r="57294" customFormat="1"/>
    <row r="57295" customFormat="1"/>
    <row r="57296" customFormat="1"/>
    <row r="57297" customFormat="1"/>
    <row r="57298" customFormat="1"/>
    <row r="57299" customFormat="1"/>
    <row r="57300" customFormat="1"/>
    <row r="57301" customFormat="1"/>
    <row r="57302" customFormat="1"/>
    <row r="57303" customFormat="1"/>
    <row r="57304" customFormat="1"/>
    <row r="57305" customFormat="1"/>
    <row r="57306" customFormat="1"/>
    <row r="57307" customFormat="1"/>
    <row r="57308" customFormat="1"/>
    <row r="57309" customFormat="1"/>
    <row r="57310" customFormat="1"/>
    <row r="57311" customFormat="1"/>
    <row r="57312" customFormat="1"/>
    <row r="57313" customFormat="1"/>
    <row r="57314" customFormat="1"/>
    <row r="57315" customFormat="1"/>
    <row r="57316" customFormat="1"/>
    <row r="57317" customFormat="1"/>
    <row r="57318" customFormat="1"/>
    <row r="57319" customFormat="1"/>
    <row r="57320" customFormat="1"/>
    <row r="57321" customFormat="1"/>
    <row r="57322" customFormat="1"/>
    <row r="57323" customFormat="1"/>
    <row r="57324" customFormat="1"/>
    <row r="57325" customFormat="1"/>
    <row r="57326" customFormat="1"/>
    <row r="57327" customFormat="1"/>
    <row r="57328" customFormat="1"/>
    <row r="57329" customFormat="1"/>
    <row r="57330" customFormat="1"/>
    <row r="57331" customFormat="1"/>
    <row r="57332" customFormat="1"/>
    <row r="57333" customFormat="1"/>
    <row r="57334" customFormat="1"/>
    <row r="57335" customFormat="1"/>
    <row r="57336" customFormat="1"/>
    <row r="57337" customFormat="1"/>
    <row r="57338" customFormat="1"/>
    <row r="57339" customFormat="1"/>
    <row r="57340" customFormat="1"/>
    <row r="57341" customFormat="1"/>
    <row r="57342" customFormat="1"/>
    <row r="57343" customFormat="1"/>
    <row r="57344" customFormat="1"/>
    <row r="57345" customFormat="1"/>
    <row r="57346" customFormat="1"/>
    <row r="57347" customFormat="1"/>
    <row r="57348" customFormat="1"/>
    <row r="57349" customFormat="1"/>
    <row r="57350" customFormat="1"/>
    <row r="57351" customFormat="1"/>
    <row r="57352" customFormat="1"/>
    <row r="57353" customFormat="1"/>
    <row r="57354" customFormat="1"/>
    <row r="57355" customFormat="1"/>
    <row r="57356" customFormat="1"/>
    <row r="57357" customFormat="1"/>
    <row r="57358" customFormat="1"/>
    <row r="57359" customFormat="1"/>
    <row r="57360" customFormat="1"/>
    <row r="57361" customFormat="1"/>
    <row r="57362" customFormat="1"/>
    <row r="57363" customFormat="1"/>
    <row r="57364" customFormat="1"/>
    <row r="57365" customFormat="1"/>
    <row r="57366" customFormat="1"/>
    <row r="57367" customFormat="1"/>
    <row r="57368" customFormat="1"/>
    <row r="57369" customFormat="1"/>
    <row r="57370" customFormat="1"/>
    <row r="57371" customFormat="1"/>
    <row r="57372" customFormat="1"/>
    <row r="57373" customFormat="1"/>
    <row r="57374" customFormat="1"/>
    <row r="57375" customFormat="1"/>
    <row r="57376" customFormat="1"/>
    <row r="57377" customFormat="1"/>
    <row r="57378" customFormat="1"/>
    <row r="57379" customFormat="1"/>
    <row r="57380" customFormat="1"/>
    <row r="57381" customFormat="1"/>
    <row r="57382" customFormat="1"/>
    <row r="57383" customFormat="1"/>
    <row r="57384" customFormat="1"/>
    <row r="57385" customFormat="1"/>
    <row r="57386" customFormat="1"/>
    <row r="57387" customFormat="1"/>
    <row r="57388" customFormat="1"/>
    <row r="57389" customFormat="1"/>
    <row r="57390" customFormat="1"/>
    <row r="57391" customFormat="1"/>
    <row r="57392" customFormat="1"/>
    <row r="57393" customFormat="1"/>
    <row r="57394" customFormat="1"/>
    <row r="57395" customFormat="1"/>
    <row r="57396" customFormat="1"/>
    <row r="57397" customFormat="1"/>
    <row r="57398" customFormat="1"/>
    <row r="57399" customFormat="1"/>
    <row r="57400" customFormat="1"/>
    <row r="57401" customFormat="1"/>
    <row r="57402" customFormat="1"/>
    <row r="57403" customFormat="1"/>
    <row r="57404" customFormat="1"/>
    <row r="57405" customFormat="1"/>
    <row r="57406" customFormat="1"/>
    <row r="57407" customFormat="1"/>
    <row r="57408" customFormat="1"/>
    <row r="57409" customFormat="1"/>
    <row r="57410" customFormat="1"/>
    <row r="57411" customFormat="1"/>
    <row r="57412" customFormat="1"/>
    <row r="57413" customFormat="1"/>
    <row r="57414" customFormat="1"/>
    <row r="57415" customFormat="1"/>
    <row r="57416" customFormat="1"/>
    <row r="57417" customFormat="1"/>
    <row r="57418" customFormat="1"/>
    <row r="57419" customFormat="1"/>
    <row r="57420" customFormat="1"/>
    <row r="57421" customFormat="1"/>
    <row r="57422" customFormat="1"/>
    <row r="57423" customFormat="1"/>
    <row r="57424" customFormat="1"/>
    <row r="57425" customFormat="1"/>
    <row r="57426" customFormat="1"/>
    <row r="57427" customFormat="1"/>
    <row r="57428" customFormat="1"/>
    <row r="57429" customFormat="1"/>
    <row r="57430" customFormat="1"/>
    <row r="57431" customFormat="1"/>
    <row r="57432" customFormat="1"/>
    <row r="57433" customFormat="1"/>
    <row r="57434" customFormat="1"/>
    <row r="57435" customFormat="1"/>
    <row r="57436" customFormat="1"/>
    <row r="57437" customFormat="1"/>
    <row r="57438" customFormat="1"/>
    <row r="57439" customFormat="1"/>
    <row r="57440" customFormat="1"/>
    <row r="57441" customFormat="1"/>
    <row r="57442" customFormat="1"/>
    <row r="57443" customFormat="1"/>
    <row r="57444" customFormat="1"/>
    <row r="57445" customFormat="1"/>
    <row r="57446" customFormat="1"/>
    <row r="57447" customFormat="1"/>
    <row r="57448" customFormat="1"/>
    <row r="57449" customFormat="1"/>
    <row r="57450" customFormat="1"/>
    <row r="57451" customFormat="1"/>
    <row r="57452" customFormat="1"/>
    <row r="57453" customFormat="1"/>
    <row r="57454" customFormat="1"/>
    <row r="57455" customFormat="1"/>
    <row r="57456" customFormat="1"/>
    <row r="57457" customFormat="1"/>
    <row r="57458" customFormat="1"/>
    <row r="57459" customFormat="1"/>
    <row r="57460" customFormat="1"/>
    <row r="57461" customFormat="1"/>
    <row r="57462" customFormat="1"/>
    <row r="57463" customFormat="1"/>
    <row r="57464" customFormat="1"/>
    <row r="57465" customFormat="1"/>
    <row r="57466" customFormat="1"/>
    <row r="57467" customFormat="1"/>
    <row r="57468" customFormat="1"/>
    <row r="57469" customFormat="1"/>
    <row r="57470" customFormat="1"/>
    <row r="57471" customFormat="1"/>
    <row r="57472" customFormat="1"/>
    <row r="57473" customFormat="1"/>
    <row r="57474" customFormat="1"/>
    <row r="57475" customFormat="1"/>
    <row r="57476" customFormat="1"/>
    <row r="57477" customFormat="1"/>
    <row r="57478" customFormat="1"/>
    <row r="57479" customFormat="1"/>
    <row r="57480" customFormat="1"/>
    <row r="57481" customFormat="1"/>
    <row r="57482" customFormat="1"/>
    <row r="57483" customFormat="1"/>
    <row r="57484" customFormat="1"/>
    <row r="57485" customFormat="1"/>
    <row r="57486" customFormat="1"/>
    <row r="57487" customFormat="1"/>
    <row r="57488" customFormat="1"/>
    <row r="57489" customFormat="1"/>
    <row r="57490" customFormat="1"/>
    <row r="57491" customFormat="1"/>
    <row r="57492" customFormat="1"/>
    <row r="57493" customFormat="1"/>
    <row r="57494" customFormat="1"/>
    <row r="57495" customFormat="1"/>
    <row r="57496" customFormat="1"/>
    <row r="57497" customFormat="1"/>
    <row r="57498" customFormat="1"/>
    <row r="57499" customFormat="1"/>
    <row r="57500" customFormat="1"/>
    <row r="57501" customFormat="1"/>
    <row r="57502" customFormat="1"/>
    <row r="57503" customFormat="1"/>
    <row r="57504" customFormat="1"/>
    <row r="57505" customFormat="1"/>
    <row r="57506" customFormat="1"/>
    <row r="57507" customFormat="1"/>
    <row r="57508" customFormat="1"/>
    <row r="57509" customFormat="1"/>
    <row r="57510" customFormat="1"/>
    <row r="57511" customFormat="1"/>
    <row r="57512" customFormat="1"/>
    <row r="57513" customFormat="1"/>
    <row r="57514" customFormat="1"/>
    <row r="57515" customFormat="1"/>
    <row r="57516" customFormat="1"/>
    <row r="57517" customFormat="1"/>
    <row r="57518" customFormat="1"/>
    <row r="57519" customFormat="1"/>
    <row r="57520" customFormat="1"/>
    <row r="57521" customFormat="1"/>
    <row r="57522" customFormat="1"/>
    <row r="57523" customFormat="1"/>
    <row r="57524" customFormat="1"/>
    <row r="57525" customFormat="1"/>
    <row r="57526" customFormat="1"/>
    <row r="57527" customFormat="1"/>
    <row r="57528" customFormat="1"/>
    <row r="57529" customFormat="1"/>
    <row r="57530" customFormat="1"/>
    <row r="57531" customFormat="1"/>
    <row r="57532" customFormat="1"/>
    <row r="57533" customFormat="1"/>
    <row r="57534" customFormat="1"/>
    <row r="57535" customFormat="1"/>
    <row r="57536" customFormat="1"/>
    <row r="57537" customFormat="1"/>
    <row r="57538" customFormat="1"/>
    <row r="57539" customFormat="1"/>
    <row r="57540" customFormat="1"/>
    <row r="57541" customFormat="1"/>
    <row r="57542" customFormat="1"/>
    <row r="57543" customFormat="1"/>
    <row r="57544" customFormat="1"/>
    <row r="57545" customFormat="1"/>
    <row r="57546" customFormat="1"/>
    <row r="57547" customFormat="1"/>
    <row r="57548" customFormat="1"/>
    <row r="57549" customFormat="1"/>
    <row r="57550" customFormat="1"/>
    <row r="57551" customFormat="1"/>
    <row r="57552" customFormat="1"/>
    <row r="57553" customFormat="1"/>
    <row r="57554" customFormat="1"/>
    <row r="57555" customFormat="1"/>
    <row r="57556" customFormat="1"/>
    <row r="57557" customFormat="1"/>
    <row r="57558" customFormat="1"/>
    <row r="57559" customFormat="1"/>
    <row r="57560" customFormat="1"/>
    <row r="57561" customFormat="1"/>
    <row r="57562" customFormat="1"/>
    <row r="57563" customFormat="1"/>
    <row r="57564" customFormat="1"/>
    <row r="57565" customFormat="1"/>
    <row r="57566" customFormat="1"/>
    <row r="57567" customFormat="1"/>
    <row r="57568" customFormat="1"/>
    <row r="57569" customFormat="1"/>
    <row r="57570" customFormat="1"/>
    <row r="57571" customFormat="1"/>
    <row r="57572" customFormat="1"/>
    <row r="57573" customFormat="1"/>
    <row r="57574" customFormat="1"/>
    <row r="57575" customFormat="1"/>
    <row r="57576" customFormat="1"/>
    <row r="57577" customFormat="1"/>
    <row r="57578" customFormat="1"/>
    <row r="57579" customFormat="1"/>
    <row r="57580" customFormat="1"/>
    <row r="57581" customFormat="1"/>
    <row r="57582" customFormat="1"/>
    <row r="57583" customFormat="1"/>
    <row r="57584" customFormat="1"/>
    <row r="57585" customFormat="1"/>
    <row r="57586" customFormat="1"/>
    <row r="57587" customFormat="1"/>
    <row r="57588" customFormat="1"/>
    <row r="57589" customFormat="1"/>
    <row r="57590" customFormat="1"/>
    <row r="57591" customFormat="1"/>
    <row r="57592" customFormat="1"/>
    <row r="57593" customFormat="1"/>
    <row r="57594" customFormat="1"/>
    <row r="57595" customFormat="1"/>
    <row r="57596" customFormat="1"/>
    <row r="57597" customFormat="1"/>
    <row r="57598" customFormat="1"/>
    <row r="57599" customFormat="1"/>
    <row r="57600" customFormat="1"/>
    <row r="57601" customFormat="1"/>
    <row r="57602" customFormat="1"/>
    <row r="57603" customFormat="1"/>
    <row r="57604" customFormat="1"/>
    <row r="57605" customFormat="1"/>
    <row r="57606" customFormat="1"/>
    <row r="57607" customFormat="1"/>
    <row r="57608" customFormat="1"/>
    <row r="57609" customFormat="1"/>
    <row r="57610" customFormat="1"/>
    <row r="57611" customFormat="1"/>
    <row r="57612" customFormat="1"/>
    <row r="57613" customFormat="1"/>
    <row r="57614" customFormat="1"/>
    <row r="57615" customFormat="1"/>
    <row r="57616" customFormat="1"/>
    <row r="57617" customFormat="1"/>
    <row r="57618" customFormat="1"/>
    <row r="57619" customFormat="1"/>
    <row r="57620" customFormat="1"/>
    <row r="57621" customFormat="1"/>
    <row r="57622" customFormat="1"/>
    <row r="57623" customFormat="1"/>
    <row r="57624" customFormat="1"/>
    <row r="57625" customFormat="1"/>
    <row r="57626" customFormat="1"/>
    <row r="57627" customFormat="1"/>
    <row r="57628" customFormat="1"/>
    <row r="57629" customFormat="1"/>
    <row r="57630" customFormat="1"/>
    <row r="57631" customFormat="1"/>
    <row r="57632" customFormat="1"/>
    <row r="57633" customFormat="1"/>
    <row r="57634" customFormat="1"/>
    <row r="57635" customFormat="1"/>
    <row r="57636" customFormat="1"/>
    <row r="57637" customFormat="1"/>
    <row r="57638" customFormat="1"/>
    <row r="57639" customFormat="1"/>
    <row r="57640" customFormat="1"/>
    <row r="57641" customFormat="1"/>
    <row r="57642" customFormat="1"/>
    <row r="57643" customFormat="1"/>
    <row r="57644" customFormat="1"/>
    <row r="57645" customFormat="1"/>
    <row r="57646" customFormat="1"/>
    <row r="57647" customFormat="1"/>
    <row r="57648" customFormat="1"/>
    <row r="57649" customFormat="1"/>
    <row r="57650" customFormat="1"/>
    <row r="57651" customFormat="1"/>
    <row r="57652" customFormat="1"/>
    <row r="57653" customFormat="1"/>
    <row r="57654" customFormat="1"/>
    <row r="57655" customFormat="1"/>
    <row r="57656" customFormat="1"/>
    <row r="57657" customFormat="1"/>
    <row r="57658" customFormat="1"/>
    <row r="57659" customFormat="1"/>
    <row r="57660" customFormat="1"/>
    <row r="57661" customFormat="1"/>
    <row r="57662" customFormat="1"/>
    <row r="57663" customFormat="1"/>
    <row r="57664" customFormat="1"/>
    <row r="57665" customFormat="1"/>
    <row r="57666" customFormat="1"/>
    <row r="57667" customFormat="1"/>
    <row r="57668" customFormat="1"/>
    <row r="57669" customFormat="1"/>
    <row r="57670" customFormat="1"/>
    <row r="57671" customFormat="1"/>
    <row r="57672" customFormat="1"/>
    <row r="57673" customFormat="1"/>
    <row r="57674" customFormat="1"/>
    <row r="57675" customFormat="1"/>
    <row r="57676" customFormat="1"/>
    <row r="57677" customFormat="1"/>
    <row r="57678" customFormat="1"/>
    <row r="57679" customFormat="1"/>
    <row r="57680" customFormat="1"/>
    <row r="57681" customFormat="1"/>
    <row r="57682" customFormat="1"/>
    <row r="57683" customFormat="1"/>
    <row r="57684" customFormat="1"/>
    <row r="57685" customFormat="1"/>
    <row r="57686" customFormat="1"/>
    <row r="57687" customFormat="1"/>
    <row r="57688" customFormat="1"/>
    <row r="57689" customFormat="1"/>
    <row r="57690" customFormat="1"/>
    <row r="57691" customFormat="1"/>
    <row r="57692" customFormat="1"/>
    <row r="57693" customFormat="1"/>
    <row r="57694" customFormat="1"/>
    <row r="57695" customFormat="1"/>
    <row r="57696" customFormat="1"/>
    <row r="57697" customFormat="1"/>
    <row r="57698" customFormat="1"/>
    <row r="57699" customFormat="1"/>
    <row r="57700" customFormat="1"/>
    <row r="57701" customFormat="1"/>
    <row r="57702" customFormat="1"/>
    <row r="57703" customFormat="1"/>
    <row r="57704" customFormat="1"/>
    <row r="57705" customFormat="1"/>
    <row r="57706" customFormat="1"/>
    <row r="57707" customFormat="1"/>
    <row r="57708" customFormat="1"/>
    <row r="57709" customFormat="1"/>
    <row r="57710" customFormat="1"/>
    <row r="57711" customFormat="1"/>
    <row r="57712" customFormat="1"/>
    <row r="57713" customFormat="1"/>
    <row r="57714" customFormat="1"/>
    <row r="57715" customFormat="1"/>
    <row r="57716" customFormat="1"/>
    <row r="57717" customFormat="1"/>
    <row r="57718" customFormat="1"/>
    <row r="57719" customFormat="1"/>
    <row r="57720" customFormat="1"/>
    <row r="57721" customFormat="1"/>
    <row r="57722" customFormat="1"/>
    <row r="57723" customFormat="1"/>
    <row r="57724" customFormat="1"/>
    <row r="57725" customFormat="1"/>
    <row r="57726" customFormat="1"/>
    <row r="57727" customFormat="1"/>
    <row r="57728" customFormat="1"/>
    <row r="57729" customFormat="1"/>
    <row r="57730" customFormat="1"/>
    <row r="57731" customFormat="1"/>
    <row r="57732" customFormat="1"/>
    <row r="57733" customFormat="1"/>
    <row r="57734" customFormat="1"/>
    <row r="57735" customFormat="1"/>
    <row r="57736" customFormat="1"/>
    <row r="57737" customFormat="1"/>
    <row r="57738" customFormat="1"/>
    <row r="57739" customFormat="1"/>
    <row r="57740" customFormat="1"/>
    <row r="57741" customFormat="1"/>
    <row r="57742" customFormat="1"/>
    <row r="57743" customFormat="1"/>
    <row r="57744" customFormat="1"/>
    <row r="57745" customFormat="1"/>
    <row r="57746" customFormat="1"/>
    <row r="57747" customFormat="1"/>
    <row r="57748" customFormat="1"/>
    <row r="57749" customFormat="1"/>
    <row r="57750" customFormat="1"/>
    <row r="57751" customFormat="1"/>
    <row r="57752" customFormat="1"/>
    <row r="57753" customFormat="1"/>
    <row r="57754" customFormat="1"/>
    <row r="57755" customFormat="1"/>
    <row r="57756" customFormat="1"/>
    <row r="57757" customFormat="1"/>
    <row r="57758" customFormat="1"/>
    <row r="57759" customFormat="1"/>
    <row r="57760" customFormat="1"/>
    <row r="57761" customFormat="1"/>
    <row r="57762" customFormat="1"/>
    <row r="57763" customFormat="1"/>
    <row r="57764" customFormat="1"/>
    <row r="57765" customFormat="1"/>
    <row r="57766" customFormat="1"/>
    <row r="57767" customFormat="1"/>
    <row r="57768" customFormat="1"/>
    <row r="57769" customFormat="1"/>
    <row r="57770" customFormat="1"/>
    <row r="57771" customFormat="1"/>
    <row r="57772" customFormat="1"/>
    <row r="57773" customFormat="1"/>
    <row r="57774" customFormat="1"/>
    <row r="57775" customFormat="1"/>
    <row r="57776" customFormat="1"/>
    <row r="57777" customFormat="1"/>
    <row r="57778" customFormat="1"/>
    <row r="57779" customFormat="1"/>
    <row r="57780" customFormat="1"/>
    <row r="57781" customFormat="1"/>
    <row r="57782" customFormat="1"/>
    <row r="57783" customFormat="1"/>
    <row r="57784" customFormat="1"/>
    <row r="57785" customFormat="1"/>
    <row r="57786" customFormat="1"/>
    <row r="57787" customFormat="1"/>
    <row r="57788" customFormat="1"/>
    <row r="57789" customFormat="1"/>
    <row r="57790" customFormat="1"/>
    <row r="57791" customFormat="1"/>
    <row r="57792" customFormat="1"/>
    <row r="57793" customFormat="1"/>
    <row r="57794" customFormat="1"/>
    <row r="57795" customFormat="1"/>
    <row r="57796" customFormat="1"/>
    <row r="57797" customFormat="1"/>
    <row r="57798" customFormat="1"/>
    <row r="57799" customFormat="1"/>
    <row r="57800" customFormat="1"/>
    <row r="57801" customFormat="1"/>
    <row r="57802" customFormat="1"/>
    <row r="57803" customFormat="1"/>
    <row r="57804" customFormat="1"/>
    <row r="57805" customFormat="1"/>
    <row r="57806" customFormat="1"/>
    <row r="57807" customFormat="1"/>
    <row r="57808" customFormat="1"/>
    <row r="57809" customFormat="1"/>
    <row r="57810" customFormat="1"/>
    <row r="57811" customFormat="1"/>
    <row r="57812" customFormat="1"/>
    <row r="57813" customFormat="1"/>
    <row r="57814" customFormat="1"/>
    <row r="57815" customFormat="1"/>
    <row r="57816" customFormat="1"/>
    <row r="57817" customFormat="1"/>
    <row r="57818" customFormat="1"/>
    <row r="57819" customFormat="1"/>
    <row r="57820" customFormat="1"/>
    <row r="57821" customFormat="1"/>
    <row r="57822" customFormat="1"/>
    <row r="57823" customFormat="1"/>
    <row r="57824" customFormat="1"/>
    <row r="57825" customFormat="1"/>
    <row r="57826" customFormat="1"/>
    <row r="57827" customFormat="1"/>
    <row r="57828" customFormat="1"/>
    <row r="57829" customFormat="1"/>
    <row r="57830" customFormat="1"/>
    <row r="57831" customFormat="1"/>
    <row r="57832" customFormat="1"/>
    <row r="57833" customFormat="1"/>
    <row r="57834" customFormat="1"/>
    <row r="57835" customFormat="1"/>
    <row r="57836" customFormat="1"/>
    <row r="57837" customFormat="1"/>
    <row r="57838" customFormat="1"/>
    <row r="57839" customFormat="1"/>
    <row r="57840" customFormat="1"/>
    <row r="57841" customFormat="1"/>
    <row r="57842" customFormat="1"/>
    <row r="57843" customFormat="1"/>
    <row r="57844" customFormat="1"/>
    <row r="57845" customFormat="1"/>
    <row r="57846" customFormat="1"/>
    <row r="57847" customFormat="1"/>
    <row r="57848" customFormat="1"/>
    <row r="57849" customFormat="1"/>
    <row r="57850" customFormat="1"/>
    <row r="57851" customFormat="1"/>
    <row r="57852" customFormat="1"/>
    <row r="57853" customFormat="1"/>
    <row r="57854" customFormat="1"/>
    <row r="57855" customFormat="1"/>
    <row r="57856" customFormat="1"/>
    <row r="57857" customFormat="1"/>
    <row r="57858" customFormat="1"/>
    <row r="57859" customFormat="1"/>
    <row r="57860" customFormat="1"/>
    <row r="57861" customFormat="1"/>
    <row r="57862" customFormat="1"/>
    <row r="57863" customFormat="1"/>
    <row r="57864" customFormat="1"/>
    <row r="57865" customFormat="1"/>
    <row r="57866" customFormat="1"/>
    <row r="57867" customFormat="1"/>
    <row r="57868" customFormat="1"/>
    <row r="57869" customFormat="1"/>
    <row r="57870" customFormat="1"/>
    <row r="57871" customFormat="1"/>
    <row r="57872" customFormat="1"/>
    <row r="57873" customFormat="1"/>
    <row r="57874" customFormat="1"/>
    <row r="57875" customFormat="1"/>
    <row r="57876" customFormat="1"/>
    <row r="57877" customFormat="1"/>
    <row r="57878" customFormat="1"/>
    <row r="57879" customFormat="1"/>
    <row r="57880" customFormat="1"/>
    <row r="57881" customFormat="1"/>
    <row r="57882" customFormat="1"/>
    <row r="57883" customFormat="1"/>
    <row r="57884" customFormat="1"/>
    <row r="57885" customFormat="1"/>
    <row r="57886" customFormat="1"/>
    <row r="57887" customFormat="1"/>
    <row r="57888" customFormat="1"/>
    <row r="57889" customFormat="1"/>
    <row r="57890" customFormat="1"/>
    <row r="57891" customFormat="1"/>
    <row r="57892" customFormat="1"/>
    <row r="57893" customFormat="1"/>
    <row r="57894" customFormat="1"/>
    <row r="57895" customFormat="1"/>
    <row r="57896" customFormat="1"/>
    <row r="57897" customFormat="1"/>
    <row r="57898" customFormat="1"/>
    <row r="57899" customFormat="1"/>
    <row r="57900" customFormat="1"/>
    <row r="57901" customFormat="1"/>
    <row r="57902" customFormat="1"/>
    <row r="57903" customFormat="1"/>
    <row r="57904" customFormat="1"/>
    <row r="57905" customFormat="1"/>
    <row r="57906" customFormat="1"/>
    <row r="57907" customFormat="1"/>
    <row r="57908" customFormat="1"/>
    <row r="57909" customFormat="1"/>
    <row r="57910" customFormat="1"/>
    <row r="57911" customFormat="1"/>
    <row r="57912" customFormat="1"/>
    <row r="57913" customFormat="1"/>
    <row r="57914" customFormat="1"/>
    <row r="57915" customFormat="1"/>
    <row r="57916" customFormat="1"/>
    <row r="57917" customFormat="1"/>
    <row r="57918" customFormat="1"/>
    <row r="57919" customFormat="1"/>
    <row r="57920" customFormat="1"/>
    <row r="57921" customFormat="1"/>
    <row r="57922" customFormat="1"/>
    <row r="57923" customFormat="1"/>
    <row r="57924" customFormat="1"/>
    <row r="57925" customFormat="1"/>
    <row r="57926" customFormat="1"/>
    <row r="57927" customFormat="1"/>
    <row r="57928" customFormat="1"/>
    <row r="57929" customFormat="1"/>
    <row r="57930" customFormat="1"/>
    <row r="57931" customFormat="1"/>
    <row r="57932" customFormat="1"/>
    <row r="57933" customFormat="1"/>
    <row r="57934" customFormat="1"/>
    <row r="57935" customFormat="1"/>
    <row r="57936" customFormat="1"/>
    <row r="57937" customFormat="1"/>
    <row r="57938" customFormat="1"/>
    <row r="57939" customFormat="1"/>
    <row r="57940" customFormat="1"/>
    <row r="57941" customFormat="1"/>
    <row r="57942" customFormat="1"/>
    <row r="57943" customFormat="1"/>
    <row r="57944" customFormat="1"/>
    <row r="57945" customFormat="1"/>
    <row r="57946" customFormat="1"/>
    <row r="57947" customFormat="1"/>
    <row r="57948" customFormat="1"/>
    <row r="57949" customFormat="1"/>
    <row r="57950" customFormat="1"/>
    <row r="57951" customFormat="1"/>
    <row r="57952" customFormat="1"/>
    <row r="57953" customFormat="1"/>
    <row r="57954" customFormat="1"/>
    <row r="57955" customFormat="1"/>
    <row r="57956" customFormat="1"/>
    <row r="57957" customFormat="1"/>
    <row r="57958" customFormat="1"/>
    <row r="57959" customFormat="1"/>
    <row r="57960" customFormat="1"/>
    <row r="57961" customFormat="1"/>
    <row r="57962" customFormat="1"/>
    <row r="57963" customFormat="1"/>
    <row r="57964" customFormat="1"/>
    <row r="57965" customFormat="1"/>
    <row r="57966" customFormat="1"/>
    <row r="57967" customFormat="1"/>
    <row r="57968" customFormat="1"/>
    <row r="57969" customFormat="1"/>
    <row r="57970" customFormat="1"/>
    <row r="57971" customFormat="1"/>
    <row r="57972" customFormat="1"/>
    <row r="57973" customFormat="1"/>
    <row r="57974" customFormat="1"/>
    <row r="57975" customFormat="1"/>
    <row r="57976" customFormat="1"/>
    <row r="57977" customFormat="1"/>
    <row r="57978" customFormat="1"/>
    <row r="57979" customFormat="1"/>
    <row r="57980" customFormat="1"/>
    <row r="57981" customFormat="1"/>
    <row r="57982" customFormat="1"/>
    <row r="57983" customFormat="1"/>
    <row r="57984" customFormat="1"/>
    <row r="57985" customFormat="1"/>
    <row r="57986" customFormat="1"/>
    <row r="57987" customFormat="1"/>
    <row r="57988" customFormat="1"/>
    <row r="57989" customFormat="1"/>
    <row r="57990" customFormat="1"/>
    <row r="57991" customFormat="1"/>
    <row r="57992" customFormat="1"/>
    <row r="57993" customFormat="1"/>
    <row r="57994" customFormat="1"/>
    <row r="57995" customFormat="1"/>
    <row r="57996" customFormat="1"/>
    <row r="57997" customFormat="1"/>
    <row r="57998" customFormat="1"/>
    <row r="57999" customFormat="1"/>
    <row r="58000" customFormat="1"/>
    <row r="58001" customFormat="1"/>
    <row r="58002" customFormat="1"/>
    <row r="58003" customFormat="1"/>
    <row r="58004" customFormat="1"/>
    <row r="58005" customFormat="1"/>
    <row r="58006" customFormat="1"/>
    <row r="58007" customFormat="1"/>
    <row r="58008" customFormat="1"/>
    <row r="58009" customFormat="1"/>
    <row r="58010" customFormat="1"/>
    <row r="58011" customFormat="1"/>
    <row r="58012" customFormat="1"/>
    <row r="58013" customFormat="1"/>
    <row r="58014" customFormat="1"/>
    <row r="58015" customFormat="1"/>
    <row r="58016" customFormat="1"/>
    <row r="58017" customFormat="1"/>
    <row r="58018" customFormat="1"/>
    <row r="58019" customFormat="1"/>
    <row r="58020" customFormat="1"/>
    <row r="58021" customFormat="1"/>
    <row r="58022" customFormat="1"/>
    <row r="58023" customFormat="1"/>
    <row r="58024" customFormat="1"/>
    <row r="58025" customFormat="1"/>
    <row r="58026" customFormat="1"/>
    <row r="58027" customFormat="1"/>
    <row r="58028" customFormat="1"/>
    <row r="58029" customFormat="1"/>
    <row r="58030" customFormat="1"/>
    <row r="58031" customFormat="1"/>
    <row r="58032" customFormat="1"/>
    <row r="58033" customFormat="1"/>
    <row r="58034" customFormat="1"/>
    <row r="58035" customFormat="1"/>
    <row r="58036" customFormat="1"/>
    <row r="58037" customFormat="1"/>
    <row r="58038" customFormat="1"/>
    <row r="58039" customFormat="1"/>
    <row r="58040" customFormat="1"/>
    <row r="58041" customFormat="1"/>
    <row r="58042" customFormat="1"/>
    <row r="58043" customFormat="1"/>
    <row r="58044" customFormat="1"/>
    <row r="58045" customFormat="1"/>
    <row r="58046" customFormat="1"/>
    <row r="58047" customFormat="1"/>
    <row r="58048" customFormat="1"/>
    <row r="58049" customFormat="1"/>
    <row r="58050" customFormat="1"/>
    <row r="58051" customFormat="1"/>
    <row r="58052" customFormat="1"/>
    <row r="58053" customFormat="1"/>
    <row r="58054" customFormat="1"/>
    <row r="58055" customFormat="1"/>
    <row r="58056" customFormat="1"/>
    <row r="58057" customFormat="1"/>
    <row r="58058" customFormat="1"/>
    <row r="58059" customFormat="1"/>
    <row r="58060" customFormat="1"/>
    <row r="58061" customFormat="1"/>
    <row r="58062" customFormat="1"/>
    <row r="58063" customFormat="1"/>
    <row r="58064" customFormat="1"/>
    <row r="58065" customFormat="1"/>
    <row r="58066" customFormat="1"/>
    <row r="58067" customFormat="1"/>
    <row r="58068" customFormat="1"/>
    <row r="58069" customFormat="1"/>
    <row r="58070" customFormat="1"/>
    <row r="58071" customFormat="1"/>
    <row r="58072" customFormat="1"/>
    <row r="58073" customFormat="1"/>
    <row r="58074" customFormat="1"/>
    <row r="58075" customFormat="1"/>
    <row r="58076" customFormat="1"/>
    <row r="58077" customFormat="1"/>
    <row r="58078" customFormat="1"/>
    <row r="58079" customFormat="1"/>
    <row r="58080" customFormat="1"/>
    <row r="58081" customFormat="1"/>
    <row r="58082" customFormat="1"/>
    <row r="58083" customFormat="1"/>
    <row r="58084" customFormat="1"/>
    <row r="58085" customFormat="1"/>
    <row r="58086" customFormat="1"/>
    <row r="58087" customFormat="1"/>
    <row r="58088" customFormat="1"/>
    <row r="58089" customFormat="1"/>
    <row r="58090" customFormat="1"/>
    <row r="58091" customFormat="1"/>
    <row r="58092" customFormat="1"/>
    <row r="58093" customFormat="1"/>
    <row r="58094" customFormat="1"/>
    <row r="58095" customFormat="1"/>
    <row r="58096" customFormat="1"/>
    <row r="58097" customFormat="1"/>
    <row r="58098" customFormat="1"/>
    <row r="58099" customFormat="1"/>
    <row r="58100" customFormat="1"/>
    <row r="58101" customFormat="1"/>
    <row r="58102" customFormat="1"/>
    <row r="58103" customFormat="1"/>
    <row r="58104" customFormat="1"/>
    <row r="58105" customFormat="1"/>
    <row r="58106" customFormat="1"/>
    <row r="58107" customFormat="1"/>
    <row r="58108" customFormat="1"/>
    <row r="58109" customFormat="1"/>
    <row r="58110" customFormat="1"/>
    <row r="58111" customFormat="1"/>
    <row r="58112" customFormat="1"/>
    <row r="58113" customFormat="1"/>
    <row r="58114" customFormat="1"/>
    <row r="58115" customFormat="1"/>
    <row r="58116" customFormat="1"/>
    <row r="58117" customFormat="1"/>
    <row r="58118" customFormat="1"/>
    <row r="58119" customFormat="1"/>
    <row r="58120" customFormat="1"/>
    <row r="58121" customFormat="1"/>
    <row r="58122" customFormat="1"/>
    <row r="58123" customFormat="1"/>
    <row r="58124" customFormat="1"/>
    <row r="58125" customFormat="1"/>
    <row r="58126" customFormat="1"/>
    <row r="58127" customFormat="1"/>
    <row r="58128" customFormat="1"/>
    <row r="58129" customFormat="1"/>
    <row r="58130" customFormat="1"/>
    <row r="58131" customFormat="1"/>
    <row r="58132" customFormat="1"/>
    <row r="58133" customFormat="1"/>
    <row r="58134" customFormat="1"/>
    <row r="58135" customFormat="1"/>
    <row r="58136" customFormat="1"/>
    <row r="58137" customFormat="1"/>
    <row r="58138" customFormat="1"/>
    <row r="58139" customFormat="1"/>
    <row r="58140" customFormat="1"/>
    <row r="58141" customFormat="1"/>
    <row r="58142" customFormat="1"/>
    <row r="58143" customFormat="1"/>
    <row r="58144" customFormat="1"/>
    <row r="58145" customFormat="1"/>
    <row r="58146" customFormat="1"/>
    <row r="58147" customFormat="1"/>
    <row r="58148" customFormat="1"/>
    <row r="58149" customFormat="1"/>
    <row r="58150" customFormat="1"/>
    <row r="58151" customFormat="1"/>
    <row r="58152" customFormat="1"/>
    <row r="58153" customFormat="1"/>
    <row r="58154" customFormat="1"/>
    <row r="58155" customFormat="1"/>
    <row r="58156" customFormat="1"/>
    <row r="58157" customFormat="1"/>
    <row r="58158" customFormat="1"/>
    <row r="58159" customFormat="1"/>
    <row r="58160" customFormat="1"/>
    <row r="58161" customFormat="1"/>
    <row r="58162" customFormat="1"/>
    <row r="58163" customFormat="1"/>
    <row r="58164" customFormat="1"/>
    <row r="58165" customFormat="1"/>
    <row r="58166" customFormat="1"/>
    <row r="58167" customFormat="1"/>
    <row r="58168" customFormat="1"/>
    <row r="58169" customFormat="1"/>
    <row r="58170" customFormat="1"/>
    <row r="58171" customFormat="1"/>
    <row r="58172" customFormat="1"/>
    <row r="58173" customFormat="1"/>
    <row r="58174" customFormat="1"/>
    <row r="58175" customFormat="1"/>
    <row r="58176" customFormat="1"/>
    <row r="58177" customFormat="1"/>
    <row r="58178" customFormat="1"/>
    <row r="58179" customFormat="1"/>
    <row r="58180" customFormat="1"/>
    <row r="58181" customFormat="1"/>
    <row r="58182" customFormat="1"/>
    <row r="58183" customFormat="1"/>
    <row r="58184" customFormat="1"/>
    <row r="58185" customFormat="1"/>
    <row r="58186" customFormat="1"/>
    <row r="58187" customFormat="1"/>
    <row r="58188" customFormat="1"/>
    <row r="58189" customFormat="1"/>
    <row r="58190" customFormat="1"/>
    <row r="58191" customFormat="1"/>
    <row r="58192" customFormat="1"/>
    <row r="58193" customFormat="1"/>
    <row r="58194" customFormat="1"/>
    <row r="58195" customFormat="1"/>
    <row r="58196" customFormat="1"/>
    <row r="58197" customFormat="1"/>
    <row r="58198" customFormat="1"/>
    <row r="58199" customFormat="1"/>
    <row r="58200" customFormat="1"/>
    <row r="58201" customFormat="1"/>
    <row r="58202" customFormat="1"/>
    <row r="58203" customFormat="1"/>
    <row r="58204" customFormat="1"/>
    <row r="58205" customFormat="1"/>
    <row r="58206" customFormat="1"/>
    <row r="58207" customFormat="1"/>
    <row r="58208" customFormat="1"/>
    <row r="58209" customFormat="1"/>
    <row r="58210" customFormat="1"/>
    <row r="58211" customFormat="1"/>
    <row r="58212" customFormat="1"/>
    <row r="58213" customFormat="1"/>
    <row r="58214" customFormat="1"/>
    <row r="58215" customFormat="1"/>
    <row r="58216" customFormat="1"/>
    <row r="58217" customFormat="1"/>
    <row r="58218" customFormat="1"/>
    <row r="58219" customFormat="1"/>
    <row r="58220" customFormat="1"/>
    <row r="58221" customFormat="1"/>
    <row r="58222" customFormat="1"/>
    <row r="58223" customFormat="1"/>
    <row r="58224" customFormat="1"/>
    <row r="58225" customFormat="1"/>
    <row r="58226" customFormat="1"/>
    <row r="58227" customFormat="1"/>
    <row r="58228" customFormat="1"/>
    <row r="58229" customFormat="1"/>
    <row r="58230" customFormat="1"/>
    <row r="58231" customFormat="1"/>
    <row r="58232" customFormat="1"/>
    <row r="58233" customFormat="1"/>
    <row r="58234" customFormat="1"/>
    <row r="58235" customFormat="1"/>
    <row r="58236" customFormat="1"/>
    <row r="58237" customFormat="1"/>
    <row r="58238" customFormat="1"/>
    <row r="58239" customFormat="1"/>
    <row r="58240" customFormat="1"/>
    <row r="58241" customFormat="1"/>
    <row r="58242" customFormat="1"/>
    <row r="58243" customFormat="1"/>
    <row r="58244" customFormat="1"/>
    <row r="58245" customFormat="1"/>
    <row r="58246" customFormat="1"/>
    <row r="58247" customFormat="1"/>
    <row r="58248" customFormat="1"/>
    <row r="58249" customFormat="1"/>
    <row r="58250" customFormat="1"/>
    <row r="58251" customFormat="1"/>
    <row r="58252" customFormat="1"/>
    <row r="58253" customFormat="1"/>
    <row r="58254" customFormat="1"/>
    <row r="58255" customFormat="1"/>
    <row r="58256" customFormat="1"/>
    <row r="58257" customFormat="1"/>
    <row r="58258" customFormat="1"/>
    <row r="58259" customFormat="1"/>
    <row r="58260" customFormat="1"/>
    <row r="58261" customFormat="1"/>
    <row r="58262" customFormat="1"/>
    <row r="58263" customFormat="1"/>
    <row r="58264" customFormat="1"/>
    <row r="58265" customFormat="1"/>
    <row r="58266" customFormat="1"/>
    <row r="58267" customFormat="1"/>
    <row r="58268" customFormat="1"/>
    <row r="58269" customFormat="1"/>
    <row r="58270" customFormat="1"/>
    <row r="58271" customFormat="1"/>
    <row r="58272" customFormat="1"/>
    <row r="58273" customFormat="1"/>
    <row r="58274" customFormat="1"/>
    <row r="58275" customFormat="1"/>
    <row r="58276" customFormat="1"/>
    <row r="58277" customFormat="1"/>
    <row r="58278" customFormat="1"/>
    <row r="58279" customFormat="1"/>
    <row r="58280" customFormat="1"/>
    <row r="58281" customFormat="1"/>
    <row r="58282" customFormat="1"/>
    <row r="58283" customFormat="1"/>
    <row r="58284" customFormat="1"/>
    <row r="58285" customFormat="1"/>
    <row r="58286" customFormat="1"/>
    <row r="58287" customFormat="1"/>
    <row r="58288" customFormat="1"/>
    <row r="58289" customFormat="1"/>
    <row r="58290" customFormat="1"/>
    <row r="58291" customFormat="1"/>
    <row r="58292" customFormat="1"/>
    <row r="58293" customFormat="1"/>
    <row r="58294" customFormat="1"/>
    <row r="58295" customFormat="1"/>
    <row r="58296" customFormat="1"/>
    <row r="58297" customFormat="1"/>
    <row r="58298" customFormat="1"/>
    <row r="58299" customFormat="1"/>
    <row r="58300" customFormat="1"/>
    <row r="58301" customFormat="1"/>
    <row r="58302" customFormat="1"/>
    <row r="58303" customFormat="1"/>
    <row r="58304" customFormat="1"/>
    <row r="58305" customFormat="1"/>
    <row r="58306" customFormat="1"/>
    <row r="58307" customFormat="1"/>
    <row r="58308" customFormat="1"/>
    <row r="58309" customFormat="1"/>
    <row r="58310" customFormat="1"/>
    <row r="58311" customFormat="1"/>
    <row r="58312" customFormat="1"/>
    <row r="58313" customFormat="1"/>
    <row r="58314" customFormat="1"/>
    <row r="58315" customFormat="1"/>
    <row r="58316" customFormat="1"/>
    <row r="58317" customFormat="1"/>
    <row r="58318" customFormat="1"/>
    <row r="58319" customFormat="1"/>
    <row r="58320" customFormat="1"/>
    <row r="58321" customFormat="1"/>
    <row r="58322" customFormat="1"/>
    <row r="58323" customFormat="1"/>
    <row r="58324" customFormat="1"/>
    <row r="58325" customFormat="1"/>
    <row r="58326" customFormat="1"/>
    <row r="58327" customFormat="1"/>
    <row r="58328" customFormat="1"/>
    <row r="58329" customFormat="1"/>
    <row r="58330" customFormat="1"/>
    <row r="58331" customFormat="1"/>
    <row r="58332" customFormat="1"/>
    <row r="58333" customFormat="1"/>
    <row r="58334" customFormat="1"/>
    <row r="58335" customFormat="1"/>
    <row r="58336" customFormat="1"/>
    <row r="58337" customFormat="1"/>
    <row r="58338" customFormat="1"/>
    <row r="58339" customFormat="1"/>
    <row r="58340" customFormat="1"/>
    <row r="58341" customFormat="1"/>
    <row r="58342" customFormat="1"/>
    <row r="58343" customFormat="1"/>
    <row r="58344" customFormat="1"/>
    <row r="58345" customFormat="1"/>
    <row r="58346" customFormat="1"/>
    <row r="58347" customFormat="1"/>
    <row r="58348" customFormat="1"/>
    <row r="58349" customFormat="1"/>
    <row r="58350" customFormat="1"/>
    <row r="58351" customFormat="1"/>
    <row r="58352" customFormat="1"/>
    <row r="58353" customFormat="1"/>
    <row r="58354" customFormat="1"/>
    <row r="58355" customFormat="1"/>
    <row r="58356" customFormat="1"/>
    <row r="58357" customFormat="1"/>
    <row r="58358" customFormat="1"/>
    <row r="58359" customFormat="1"/>
    <row r="58360" customFormat="1"/>
    <row r="58361" customFormat="1"/>
    <row r="58362" customFormat="1"/>
    <row r="58363" customFormat="1"/>
    <row r="58364" customFormat="1"/>
    <row r="58365" customFormat="1"/>
    <row r="58366" customFormat="1"/>
    <row r="58367" customFormat="1"/>
    <row r="58368" customFormat="1"/>
    <row r="58369" customFormat="1"/>
    <row r="58370" customFormat="1"/>
    <row r="58371" customFormat="1"/>
    <row r="58372" customFormat="1"/>
    <row r="58373" customFormat="1"/>
    <row r="58374" customFormat="1"/>
    <row r="58375" customFormat="1"/>
    <row r="58376" customFormat="1"/>
    <row r="58377" customFormat="1"/>
    <row r="58378" customFormat="1"/>
    <row r="58379" customFormat="1"/>
    <row r="58380" customFormat="1"/>
    <row r="58381" customFormat="1"/>
    <row r="58382" customFormat="1"/>
    <row r="58383" customFormat="1"/>
    <row r="58384" customFormat="1"/>
    <row r="58385" customFormat="1"/>
    <row r="58386" customFormat="1"/>
    <row r="58387" customFormat="1"/>
    <row r="58388" customFormat="1"/>
    <row r="58389" customFormat="1"/>
    <row r="58390" customFormat="1"/>
    <row r="58391" customFormat="1"/>
    <row r="58392" customFormat="1"/>
    <row r="58393" customFormat="1"/>
    <row r="58394" customFormat="1"/>
    <row r="58395" customFormat="1"/>
    <row r="58396" customFormat="1"/>
    <row r="58397" customFormat="1"/>
    <row r="58398" customFormat="1"/>
    <row r="58399" customFormat="1"/>
    <row r="58400" customFormat="1"/>
    <row r="58401" customFormat="1"/>
    <row r="58402" customFormat="1"/>
    <row r="58403" customFormat="1"/>
    <row r="58404" customFormat="1"/>
    <row r="58405" customFormat="1"/>
    <row r="58406" customFormat="1"/>
    <row r="58407" customFormat="1"/>
    <row r="58408" customFormat="1"/>
    <row r="58409" customFormat="1"/>
    <row r="58410" customFormat="1"/>
    <row r="58411" customFormat="1"/>
    <row r="58412" customFormat="1"/>
    <row r="58413" customFormat="1"/>
    <row r="58414" customFormat="1"/>
    <row r="58415" customFormat="1"/>
    <row r="58416" customFormat="1"/>
    <row r="58417" customFormat="1"/>
    <row r="58418" customFormat="1"/>
    <row r="58419" customFormat="1"/>
    <row r="58420" customFormat="1"/>
    <row r="58421" customFormat="1"/>
    <row r="58422" customFormat="1"/>
    <row r="58423" customFormat="1"/>
    <row r="58424" customFormat="1"/>
    <row r="58425" customFormat="1"/>
    <row r="58426" customFormat="1"/>
    <row r="58427" customFormat="1"/>
    <row r="58428" customFormat="1"/>
    <row r="58429" customFormat="1"/>
    <row r="58430" customFormat="1"/>
    <row r="58431" customFormat="1"/>
    <row r="58432" customFormat="1"/>
    <row r="58433" customFormat="1"/>
    <row r="58434" customFormat="1"/>
    <row r="58435" customFormat="1"/>
    <row r="58436" customFormat="1"/>
    <row r="58437" customFormat="1"/>
    <row r="58438" customFormat="1"/>
    <row r="58439" customFormat="1"/>
    <row r="58440" customFormat="1"/>
    <row r="58441" customFormat="1"/>
    <row r="58442" customFormat="1"/>
    <row r="58443" customFormat="1"/>
    <row r="58444" customFormat="1"/>
    <row r="58445" customFormat="1"/>
    <row r="58446" customFormat="1"/>
    <row r="58447" customFormat="1"/>
    <row r="58448" customFormat="1"/>
    <row r="58449" customFormat="1"/>
    <row r="58450" customFormat="1"/>
    <row r="58451" customFormat="1"/>
    <row r="58452" customFormat="1"/>
    <row r="58453" customFormat="1"/>
    <row r="58454" customFormat="1"/>
    <row r="58455" customFormat="1"/>
    <row r="58456" customFormat="1"/>
    <row r="58457" customFormat="1"/>
    <row r="58458" customFormat="1"/>
    <row r="58459" customFormat="1"/>
    <row r="58460" customFormat="1"/>
    <row r="58461" customFormat="1"/>
    <row r="58462" customFormat="1"/>
    <row r="58463" customFormat="1"/>
    <row r="58464" customFormat="1"/>
    <row r="58465" customFormat="1"/>
    <row r="58466" customFormat="1"/>
    <row r="58467" customFormat="1"/>
    <row r="58468" customFormat="1"/>
    <row r="58469" customFormat="1"/>
    <row r="58470" customFormat="1"/>
    <row r="58471" customFormat="1"/>
    <row r="58472" customFormat="1"/>
    <row r="58473" customFormat="1"/>
    <row r="58474" customFormat="1"/>
    <row r="58475" customFormat="1"/>
    <row r="58476" customFormat="1"/>
    <row r="58477" customFormat="1"/>
    <row r="58478" customFormat="1"/>
    <row r="58479" customFormat="1"/>
    <row r="58480" customFormat="1"/>
    <row r="58481" customFormat="1"/>
    <row r="58482" customFormat="1"/>
    <row r="58483" customFormat="1"/>
    <row r="58484" customFormat="1"/>
    <row r="58485" customFormat="1"/>
    <row r="58486" customFormat="1"/>
    <row r="58487" customFormat="1"/>
    <row r="58488" customFormat="1"/>
    <row r="58489" customFormat="1"/>
    <row r="58490" customFormat="1"/>
    <row r="58491" customFormat="1"/>
    <row r="58492" customFormat="1"/>
    <row r="58493" customFormat="1"/>
    <row r="58494" customFormat="1"/>
    <row r="58495" customFormat="1"/>
    <row r="58496" customFormat="1"/>
    <row r="58497" customFormat="1"/>
    <row r="58498" customFormat="1"/>
    <row r="58499" customFormat="1"/>
    <row r="58500" customFormat="1"/>
    <row r="58501" customFormat="1"/>
    <row r="58502" customFormat="1"/>
    <row r="58503" customFormat="1"/>
    <row r="58504" customFormat="1"/>
    <row r="58505" customFormat="1"/>
    <row r="58506" customFormat="1"/>
    <row r="58507" customFormat="1"/>
    <row r="58508" customFormat="1"/>
    <row r="58509" customFormat="1"/>
    <row r="58510" customFormat="1"/>
    <row r="58511" customFormat="1"/>
    <row r="58512" customFormat="1"/>
    <row r="58513" customFormat="1"/>
    <row r="58514" customFormat="1"/>
    <row r="58515" customFormat="1"/>
    <row r="58516" customFormat="1"/>
    <row r="58517" customFormat="1"/>
    <row r="58518" customFormat="1"/>
    <row r="58519" customFormat="1"/>
    <row r="58520" customFormat="1"/>
    <row r="58521" customFormat="1"/>
    <row r="58522" customFormat="1"/>
    <row r="58523" customFormat="1"/>
    <row r="58524" customFormat="1"/>
    <row r="58525" customFormat="1"/>
    <row r="58526" customFormat="1"/>
    <row r="58527" customFormat="1"/>
    <row r="58528" customFormat="1"/>
    <row r="58529" customFormat="1"/>
    <row r="58530" customFormat="1"/>
    <row r="58531" customFormat="1"/>
    <row r="58532" customFormat="1"/>
    <row r="58533" customFormat="1"/>
    <row r="58534" customFormat="1"/>
    <row r="58535" customFormat="1"/>
    <row r="58536" customFormat="1"/>
    <row r="58537" customFormat="1"/>
    <row r="58538" customFormat="1"/>
    <row r="58539" customFormat="1"/>
    <row r="58540" customFormat="1"/>
    <row r="58541" customFormat="1"/>
    <row r="58542" customFormat="1"/>
    <row r="58543" customFormat="1"/>
    <row r="58544" customFormat="1"/>
    <row r="58545" customFormat="1"/>
    <row r="58546" customFormat="1"/>
    <row r="58547" customFormat="1"/>
    <row r="58548" customFormat="1"/>
    <row r="58549" customFormat="1"/>
    <row r="58550" customFormat="1"/>
    <row r="58551" customFormat="1"/>
    <row r="58552" customFormat="1"/>
    <row r="58553" customFormat="1"/>
    <row r="58554" customFormat="1"/>
    <row r="58555" customFormat="1"/>
    <row r="58556" customFormat="1"/>
    <row r="58557" customFormat="1"/>
    <row r="58558" customFormat="1"/>
    <row r="58559" customFormat="1"/>
    <row r="58560" customFormat="1"/>
    <row r="58561" customFormat="1"/>
    <row r="58562" customFormat="1"/>
    <row r="58563" customFormat="1"/>
    <row r="58564" customFormat="1"/>
    <row r="58565" customFormat="1"/>
    <row r="58566" customFormat="1"/>
    <row r="58567" customFormat="1"/>
    <row r="58568" customFormat="1"/>
    <row r="58569" customFormat="1"/>
    <row r="58570" customFormat="1"/>
    <row r="58571" customFormat="1"/>
    <row r="58572" customFormat="1"/>
    <row r="58573" customFormat="1"/>
    <row r="58574" customFormat="1"/>
    <row r="58575" customFormat="1"/>
    <row r="58576" customFormat="1"/>
    <row r="58577" customFormat="1"/>
    <row r="58578" customFormat="1"/>
    <row r="58579" customFormat="1"/>
    <row r="58580" customFormat="1"/>
    <row r="58581" customFormat="1"/>
    <row r="58582" customFormat="1"/>
    <row r="58583" customFormat="1"/>
    <row r="58584" customFormat="1"/>
    <row r="58585" customFormat="1"/>
    <row r="58586" customFormat="1"/>
    <row r="58587" customFormat="1"/>
    <row r="58588" customFormat="1"/>
    <row r="58589" customFormat="1"/>
    <row r="58590" customFormat="1"/>
    <row r="58591" customFormat="1"/>
    <row r="58592" customFormat="1"/>
    <row r="58593" customFormat="1"/>
    <row r="58594" customFormat="1"/>
    <row r="58595" customFormat="1"/>
    <row r="58596" customFormat="1"/>
    <row r="58597" customFormat="1"/>
    <row r="58598" customFormat="1"/>
    <row r="58599" customFormat="1"/>
    <row r="58600" customFormat="1"/>
    <row r="58601" customFormat="1"/>
    <row r="58602" customFormat="1"/>
    <row r="58603" customFormat="1"/>
    <row r="58604" customFormat="1"/>
    <row r="58605" customFormat="1"/>
    <row r="58606" customFormat="1"/>
    <row r="58607" customFormat="1"/>
    <row r="58608" customFormat="1"/>
    <row r="58609" customFormat="1"/>
    <row r="58610" customFormat="1"/>
    <row r="58611" customFormat="1"/>
    <row r="58612" customFormat="1"/>
    <row r="58613" customFormat="1"/>
    <row r="58614" customFormat="1"/>
    <row r="58615" customFormat="1"/>
    <row r="58616" customFormat="1"/>
    <row r="58617" customFormat="1"/>
    <row r="58618" customFormat="1"/>
    <row r="58619" customFormat="1"/>
    <row r="58620" customFormat="1"/>
    <row r="58621" customFormat="1"/>
    <row r="58622" customFormat="1"/>
    <row r="58623" customFormat="1"/>
    <row r="58624" customFormat="1"/>
    <row r="58625" customFormat="1"/>
    <row r="58626" customFormat="1"/>
    <row r="58627" customFormat="1"/>
    <row r="58628" customFormat="1"/>
    <row r="58629" customFormat="1"/>
    <row r="58630" customFormat="1"/>
    <row r="58631" customFormat="1"/>
    <row r="58632" customFormat="1"/>
    <row r="58633" customFormat="1"/>
    <row r="58634" customFormat="1"/>
    <row r="58635" customFormat="1"/>
    <row r="58636" customFormat="1"/>
    <row r="58637" customFormat="1"/>
    <row r="58638" customFormat="1"/>
    <row r="58639" customFormat="1"/>
    <row r="58640" customFormat="1"/>
    <row r="58641" customFormat="1"/>
    <row r="58642" customFormat="1"/>
    <row r="58643" customFormat="1"/>
    <row r="58644" customFormat="1"/>
    <row r="58645" customFormat="1"/>
    <row r="58646" customFormat="1"/>
    <row r="58647" customFormat="1"/>
    <row r="58648" customFormat="1"/>
    <row r="58649" customFormat="1"/>
    <row r="58650" customFormat="1"/>
    <row r="58651" customFormat="1"/>
    <row r="58652" customFormat="1"/>
    <row r="58653" customFormat="1"/>
    <row r="58654" customFormat="1"/>
    <row r="58655" customFormat="1"/>
    <row r="58656" customFormat="1"/>
    <row r="58657" customFormat="1"/>
    <row r="58658" customFormat="1"/>
    <row r="58659" customFormat="1"/>
    <row r="58660" customFormat="1"/>
    <row r="58661" customFormat="1"/>
    <row r="58662" customFormat="1"/>
    <row r="58663" customFormat="1"/>
    <row r="58664" customFormat="1"/>
    <row r="58665" customFormat="1"/>
    <row r="58666" customFormat="1"/>
    <row r="58667" customFormat="1"/>
    <row r="58668" customFormat="1"/>
    <row r="58669" customFormat="1"/>
    <row r="58670" customFormat="1"/>
    <row r="58671" customFormat="1"/>
    <row r="58672" customFormat="1"/>
    <row r="58673" customFormat="1"/>
    <row r="58674" customFormat="1"/>
    <row r="58675" customFormat="1"/>
    <row r="58676" customFormat="1"/>
    <row r="58677" customFormat="1"/>
    <row r="58678" customFormat="1"/>
    <row r="58679" customFormat="1"/>
    <row r="58680" customFormat="1"/>
    <row r="58681" customFormat="1"/>
    <row r="58682" customFormat="1"/>
    <row r="58683" customFormat="1"/>
    <row r="58684" customFormat="1"/>
    <row r="58685" customFormat="1"/>
    <row r="58686" customFormat="1"/>
    <row r="58687" customFormat="1"/>
    <row r="58688" customFormat="1"/>
    <row r="58689" customFormat="1"/>
    <row r="58690" customFormat="1"/>
    <row r="58691" customFormat="1"/>
    <row r="58692" customFormat="1"/>
    <row r="58693" customFormat="1"/>
    <row r="58694" customFormat="1"/>
    <row r="58695" customFormat="1"/>
    <row r="58696" customFormat="1"/>
    <row r="58697" customFormat="1"/>
    <row r="58698" customFormat="1"/>
    <row r="58699" customFormat="1"/>
    <row r="58700" customFormat="1"/>
    <row r="58701" customFormat="1"/>
    <row r="58702" customFormat="1"/>
    <row r="58703" customFormat="1"/>
    <row r="58704" customFormat="1"/>
    <row r="58705" customFormat="1"/>
    <row r="58706" customFormat="1"/>
    <row r="58707" customFormat="1"/>
    <row r="58708" customFormat="1"/>
    <row r="58709" customFormat="1"/>
    <row r="58710" customFormat="1"/>
    <row r="58711" customFormat="1"/>
    <row r="58712" customFormat="1"/>
    <row r="58713" customFormat="1"/>
    <row r="58714" customFormat="1"/>
    <row r="58715" customFormat="1"/>
    <row r="58716" customFormat="1"/>
    <row r="58717" customFormat="1"/>
    <row r="58718" customFormat="1"/>
    <row r="58719" customFormat="1"/>
    <row r="58720" customFormat="1"/>
    <row r="58721" customFormat="1"/>
    <row r="58722" customFormat="1"/>
    <row r="58723" customFormat="1"/>
    <row r="58724" customFormat="1"/>
    <row r="58725" customFormat="1"/>
    <row r="58726" customFormat="1"/>
    <row r="58727" customFormat="1"/>
    <row r="58728" customFormat="1"/>
    <row r="58729" customFormat="1"/>
    <row r="58730" customFormat="1"/>
    <row r="58731" customFormat="1"/>
    <row r="58732" customFormat="1"/>
    <row r="58733" customFormat="1"/>
    <row r="58734" customFormat="1"/>
    <row r="58735" customFormat="1"/>
    <row r="58736" customFormat="1"/>
    <row r="58737" customFormat="1"/>
    <row r="58738" customFormat="1"/>
    <row r="58739" customFormat="1"/>
    <row r="58740" customFormat="1"/>
    <row r="58741" customFormat="1"/>
    <row r="58742" customFormat="1"/>
    <row r="58743" customFormat="1"/>
    <row r="58744" customFormat="1"/>
    <row r="58745" customFormat="1"/>
    <row r="58746" customFormat="1"/>
    <row r="58747" customFormat="1"/>
    <row r="58748" customFormat="1"/>
    <row r="58749" customFormat="1"/>
    <row r="58750" customFormat="1"/>
    <row r="58751" customFormat="1"/>
    <row r="58752" customFormat="1"/>
    <row r="58753" customFormat="1"/>
    <row r="58754" customFormat="1"/>
    <row r="58755" customFormat="1"/>
    <row r="58756" customFormat="1"/>
    <row r="58757" customFormat="1"/>
    <row r="58758" customFormat="1"/>
    <row r="58759" customFormat="1"/>
    <row r="58760" customFormat="1"/>
    <row r="58761" customFormat="1"/>
    <row r="58762" customFormat="1"/>
    <row r="58763" customFormat="1"/>
    <row r="58764" customFormat="1"/>
    <row r="58765" customFormat="1"/>
    <row r="58766" customFormat="1"/>
    <row r="58767" customFormat="1"/>
    <row r="58768" customFormat="1"/>
    <row r="58769" customFormat="1"/>
    <row r="58770" customFormat="1"/>
    <row r="58771" customFormat="1"/>
    <row r="58772" customFormat="1"/>
    <row r="58773" customFormat="1"/>
    <row r="58774" customFormat="1"/>
    <row r="58775" customFormat="1"/>
    <row r="58776" customFormat="1"/>
    <row r="58777" customFormat="1"/>
    <row r="58778" customFormat="1"/>
    <row r="58779" customFormat="1"/>
    <row r="58780" customFormat="1"/>
    <row r="58781" customFormat="1"/>
    <row r="58782" customFormat="1"/>
    <row r="58783" customFormat="1"/>
    <row r="58784" customFormat="1"/>
    <row r="58785" customFormat="1"/>
    <row r="58786" customFormat="1"/>
    <row r="58787" customFormat="1"/>
    <row r="58788" customFormat="1"/>
    <row r="58789" customFormat="1"/>
    <row r="58790" customFormat="1"/>
    <row r="58791" customFormat="1"/>
    <row r="58792" customFormat="1"/>
    <row r="58793" customFormat="1"/>
    <row r="58794" customFormat="1"/>
    <row r="58795" customFormat="1"/>
    <row r="58796" customFormat="1"/>
    <row r="58797" customFormat="1"/>
    <row r="58798" customFormat="1"/>
    <row r="58799" customFormat="1"/>
    <row r="58800" customFormat="1"/>
    <row r="58801" customFormat="1"/>
    <row r="58802" customFormat="1"/>
    <row r="58803" customFormat="1"/>
    <row r="58804" customFormat="1"/>
    <row r="58805" customFormat="1"/>
    <row r="58806" customFormat="1"/>
    <row r="58807" customFormat="1"/>
    <row r="58808" customFormat="1"/>
    <row r="58809" customFormat="1"/>
    <row r="58810" customFormat="1"/>
    <row r="58811" customFormat="1"/>
    <row r="58812" customFormat="1"/>
    <row r="58813" customFormat="1"/>
    <row r="58814" customFormat="1"/>
    <row r="58815" customFormat="1"/>
    <row r="58816" customFormat="1"/>
    <row r="58817" customFormat="1"/>
    <row r="58818" customFormat="1"/>
    <row r="58819" customFormat="1"/>
    <row r="58820" customFormat="1"/>
    <row r="58821" customFormat="1"/>
    <row r="58822" customFormat="1"/>
    <row r="58823" customFormat="1"/>
    <row r="58824" customFormat="1"/>
    <row r="58825" customFormat="1"/>
    <row r="58826" customFormat="1"/>
    <row r="58827" customFormat="1"/>
    <row r="58828" customFormat="1"/>
    <row r="58829" customFormat="1"/>
    <row r="58830" customFormat="1"/>
    <row r="58831" customFormat="1"/>
    <row r="58832" customFormat="1"/>
    <row r="58833" customFormat="1"/>
    <row r="58834" customFormat="1"/>
    <row r="58835" customFormat="1"/>
    <row r="58836" customFormat="1"/>
    <row r="58837" customFormat="1"/>
    <row r="58838" customFormat="1"/>
    <row r="58839" customFormat="1"/>
    <row r="58840" customFormat="1"/>
    <row r="58841" customFormat="1"/>
    <row r="58842" customFormat="1"/>
    <row r="58843" customFormat="1"/>
    <row r="58844" customFormat="1"/>
    <row r="58845" customFormat="1"/>
    <row r="58846" customFormat="1"/>
    <row r="58847" customFormat="1"/>
    <row r="58848" customFormat="1"/>
    <row r="58849" customFormat="1"/>
    <row r="58850" customFormat="1"/>
    <row r="58851" customFormat="1"/>
    <row r="58852" customFormat="1"/>
    <row r="58853" customFormat="1"/>
    <row r="58854" customFormat="1"/>
    <row r="58855" customFormat="1"/>
    <row r="58856" customFormat="1"/>
    <row r="58857" customFormat="1"/>
    <row r="58858" customFormat="1"/>
    <row r="58859" customFormat="1"/>
    <row r="58860" customFormat="1"/>
    <row r="58861" customFormat="1"/>
    <row r="58862" customFormat="1"/>
    <row r="58863" customFormat="1"/>
    <row r="58864" customFormat="1"/>
    <row r="58865" customFormat="1"/>
    <row r="58866" customFormat="1"/>
    <row r="58867" customFormat="1"/>
    <row r="58868" customFormat="1"/>
    <row r="58869" customFormat="1"/>
    <row r="58870" customFormat="1"/>
    <row r="58871" customFormat="1"/>
    <row r="58872" customFormat="1"/>
    <row r="58873" customFormat="1"/>
    <row r="58874" customFormat="1"/>
    <row r="58875" customFormat="1"/>
    <row r="58876" customFormat="1"/>
    <row r="58877" customFormat="1"/>
    <row r="58878" customFormat="1"/>
    <row r="58879" customFormat="1"/>
    <row r="58880" customFormat="1"/>
    <row r="58881" customFormat="1"/>
    <row r="58882" customFormat="1"/>
    <row r="58883" customFormat="1"/>
    <row r="58884" customFormat="1"/>
    <row r="58885" customFormat="1"/>
    <row r="58886" customFormat="1"/>
    <row r="58887" customFormat="1"/>
    <row r="58888" customFormat="1"/>
    <row r="58889" customFormat="1"/>
    <row r="58890" customFormat="1"/>
    <row r="58891" customFormat="1"/>
    <row r="58892" customFormat="1"/>
    <row r="58893" customFormat="1"/>
    <row r="58894" customFormat="1"/>
    <row r="58895" customFormat="1"/>
    <row r="58896" customFormat="1"/>
    <row r="58897" customFormat="1"/>
    <row r="58898" customFormat="1"/>
    <row r="58899" customFormat="1"/>
    <row r="58900" customFormat="1"/>
    <row r="58901" customFormat="1"/>
    <row r="58902" customFormat="1"/>
    <row r="58903" customFormat="1"/>
    <row r="58904" customFormat="1"/>
    <row r="58905" customFormat="1"/>
    <row r="58906" customFormat="1"/>
    <row r="58907" customFormat="1"/>
    <row r="58908" customFormat="1"/>
    <row r="58909" customFormat="1"/>
    <row r="58910" customFormat="1"/>
    <row r="58911" customFormat="1"/>
    <row r="58912" customFormat="1"/>
    <row r="58913" customFormat="1"/>
    <row r="58914" customFormat="1"/>
    <row r="58915" customFormat="1"/>
    <row r="58916" customFormat="1"/>
    <row r="58917" customFormat="1"/>
    <row r="58918" customFormat="1"/>
    <row r="58919" customFormat="1"/>
    <row r="58920" customFormat="1"/>
    <row r="58921" customFormat="1"/>
    <row r="58922" customFormat="1"/>
    <row r="58923" customFormat="1"/>
    <row r="58924" customFormat="1"/>
    <row r="58925" customFormat="1"/>
    <row r="58926" customFormat="1"/>
    <row r="58927" customFormat="1"/>
    <row r="58928" customFormat="1"/>
    <row r="58929" customFormat="1"/>
    <row r="58930" customFormat="1"/>
    <row r="58931" customFormat="1"/>
    <row r="58932" customFormat="1"/>
    <row r="58933" customFormat="1"/>
    <row r="58934" customFormat="1"/>
    <row r="58935" customFormat="1"/>
    <row r="58936" customFormat="1"/>
    <row r="58937" customFormat="1"/>
    <row r="58938" customFormat="1"/>
    <row r="58939" customFormat="1"/>
    <row r="58940" customFormat="1"/>
    <row r="58941" customFormat="1"/>
    <row r="58942" customFormat="1"/>
    <row r="58943" customFormat="1"/>
    <row r="58944" customFormat="1"/>
    <row r="58945" customFormat="1"/>
    <row r="58946" customFormat="1"/>
    <row r="58947" customFormat="1"/>
    <row r="58948" customFormat="1"/>
    <row r="58949" customFormat="1"/>
    <row r="58950" customFormat="1"/>
    <row r="58951" customFormat="1"/>
    <row r="58952" customFormat="1"/>
    <row r="58953" customFormat="1"/>
    <row r="58954" customFormat="1"/>
    <row r="58955" customFormat="1"/>
    <row r="58956" customFormat="1"/>
    <row r="58957" customFormat="1"/>
    <row r="58958" customFormat="1"/>
    <row r="58959" customFormat="1"/>
    <row r="58960" customFormat="1"/>
    <row r="58961" customFormat="1"/>
    <row r="58962" customFormat="1"/>
    <row r="58963" customFormat="1"/>
    <row r="58964" customFormat="1"/>
    <row r="58965" customFormat="1"/>
    <row r="58966" customFormat="1"/>
    <row r="58967" customFormat="1"/>
    <row r="58968" customFormat="1"/>
    <row r="58969" customFormat="1"/>
    <row r="58970" customFormat="1"/>
    <row r="58971" customFormat="1"/>
    <row r="58972" customFormat="1"/>
    <row r="58973" customFormat="1"/>
    <row r="58974" customFormat="1"/>
    <row r="58975" customFormat="1"/>
    <row r="58976" customFormat="1"/>
    <row r="58977" customFormat="1"/>
    <row r="58978" customFormat="1"/>
    <row r="58979" customFormat="1"/>
    <row r="58980" customFormat="1"/>
    <row r="58981" customFormat="1"/>
    <row r="58982" customFormat="1"/>
    <row r="58983" customFormat="1"/>
    <row r="58984" customFormat="1"/>
    <row r="58985" customFormat="1"/>
    <row r="58986" customFormat="1"/>
    <row r="58987" customFormat="1"/>
    <row r="58988" customFormat="1"/>
    <row r="58989" customFormat="1"/>
    <row r="58990" customFormat="1"/>
    <row r="58991" customFormat="1"/>
    <row r="58992" customFormat="1"/>
    <row r="58993" customFormat="1"/>
    <row r="58994" customFormat="1"/>
    <row r="58995" customFormat="1"/>
    <row r="58996" customFormat="1"/>
    <row r="58997" customFormat="1"/>
    <row r="58998" customFormat="1"/>
    <row r="58999" customFormat="1"/>
    <row r="59000" customFormat="1"/>
    <row r="59001" customFormat="1"/>
    <row r="59002" customFormat="1"/>
    <row r="59003" customFormat="1"/>
    <row r="59004" customFormat="1"/>
    <row r="59005" customFormat="1"/>
    <row r="59006" customFormat="1"/>
    <row r="59007" customFormat="1"/>
    <row r="59008" customFormat="1"/>
    <row r="59009" customFormat="1"/>
    <row r="59010" customFormat="1"/>
    <row r="59011" customFormat="1"/>
    <row r="59012" customFormat="1"/>
    <row r="59013" customFormat="1"/>
    <row r="59014" customFormat="1"/>
    <row r="59015" customFormat="1"/>
    <row r="59016" customFormat="1"/>
    <row r="59017" customFormat="1"/>
    <row r="59018" customFormat="1"/>
    <row r="59019" customFormat="1"/>
    <row r="59020" customFormat="1"/>
    <row r="59021" customFormat="1"/>
    <row r="59022" customFormat="1"/>
    <row r="59023" customFormat="1"/>
    <row r="59024" customFormat="1"/>
    <row r="59025" customFormat="1"/>
    <row r="59026" customFormat="1"/>
    <row r="59027" customFormat="1"/>
    <row r="59028" customFormat="1"/>
    <row r="59029" customFormat="1"/>
    <row r="59030" customFormat="1"/>
    <row r="59031" customFormat="1"/>
    <row r="59032" customFormat="1"/>
    <row r="59033" customFormat="1"/>
    <row r="59034" customFormat="1"/>
    <row r="59035" customFormat="1"/>
    <row r="59036" customFormat="1"/>
    <row r="59037" customFormat="1"/>
    <row r="59038" customFormat="1"/>
    <row r="59039" customFormat="1"/>
    <row r="59040" customFormat="1"/>
    <row r="59041" customFormat="1"/>
    <row r="59042" customFormat="1"/>
    <row r="59043" customFormat="1"/>
    <row r="59044" customFormat="1"/>
    <row r="59045" customFormat="1"/>
    <row r="59046" customFormat="1"/>
    <row r="59047" customFormat="1"/>
    <row r="59048" customFormat="1"/>
    <row r="59049" customFormat="1"/>
    <row r="59050" customFormat="1"/>
    <row r="59051" customFormat="1"/>
    <row r="59052" customFormat="1"/>
    <row r="59053" customFormat="1"/>
    <row r="59054" customFormat="1"/>
    <row r="59055" customFormat="1"/>
    <row r="59056" customFormat="1"/>
    <row r="59057" customFormat="1"/>
    <row r="59058" customFormat="1"/>
    <row r="59059" customFormat="1"/>
    <row r="59060" customFormat="1"/>
    <row r="59061" customFormat="1"/>
    <row r="59062" customFormat="1"/>
    <row r="59063" customFormat="1"/>
    <row r="59064" customFormat="1"/>
    <row r="59065" customFormat="1"/>
    <row r="59066" customFormat="1"/>
    <row r="59067" customFormat="1"/>
    <row r="59068" customFormat="1"/>
    <row r="59069" customFormat="1"/>
    <row r="59070" customFormat="1"/>
    <row r="59071" customFormat="1"/>
    <row r="59072" customFormat="1"/>
    <row r="59073" customFormat="1"/>
    <row r="59074" customFormat="1"/>
    <row r="59075" customFormat="1"/>
    <row r="59076" customFormat="1"/>
    <row r="59077" customFormat="1"/>
    <row r="59078" customFormat="1"/>
    <row r="59079" customFormat="1"/>
    <row r="59080" customFormat="1"/>
    <row r="59081" customFormat="1"/>
    <row r="59082" customFormat="1"/>
    <row r="59083" customFormat="1"/>
    <row r="59084" customFormat="1"/>
    <row r="59085" customFormat="1"/>
    <row r="59086" customFormat="1"/>
    <row r="59087" customFormat="1"/>
    <row r="59088" customFormat="1"/>
    <row r="59089" customFormat="1"/>
    <row r="59090" customFormat="1"/>
    <row r="59091" customFormat="1"/>
    <row r="59092" customFormat="1"/>
    <row r="59093" customFormat="1"/>
    <row r="59094" customFormat="1"/>
    <row r="59095" customFormat="1"/>
    <row r="59096" customFormat="1"/>
    <row r="59097" customFormat="1"/>
    <row r="59098" customFormat="1"/>
    <row r="59099" customFormat="1"/>
    <row r="59100" customFormat="1"/>
    <row r="59101" customFormat="1"/>
    <row r="59102" customFormat="1"/>
    <row r="59103" customFormat="1"/>
    <row r="59104" customFormat="1"/>
    <row r="59105" customFormat="1"/>
    <row r="59106" customFormat="1"/>
    <row r="59107" customFormat="1"/>
    <row r="59108" customFormat="1"/>
    <row r="59109" customFormat="1"/>
    <row r="59110" customFormat="1"/>
    <row r="59111" customFormat="1"/>
    <row r="59112" customFormat="1"/>
    <row r="59113" customFormat="1"/>
    <row r="59114" customFormat="1"/>
    <row r="59115" customFormat="1"/>
    <row r="59116" customFormat="1"/>
    <row r="59117" customFormat="1"/>
    <row r="59118" customFormat="1"/>
    <row r="59119" customFormat="1"/>
    <row r="59120" customFormat="1"/>
    <row r="59121" customFormat="1"/>
    <row r="59122" customFormat="1"/>
    <row r="59123" customFormat="1"/>
    <row r="59124" customFormat="1"/>
    <row r="59125" customFormat="1"/>
    <row r="59126" customFormat="1"/>
    <row r="59127" customFormat="1"/>
    <row r="59128" customFormat="1"/>
    <row r="59129" customFormat="1"/>
    <row r="59130" customFormat="1"/>
    <row r="59131" customFormat="1"/>
    <row r="59132" customFormat="1"/>
    <row r="59133" customFormat="1"/>
    <row r="59134" customFormat="1"/>
    <row r="59135" customFormat="1"/>
    <row r="59136" customFormat="1"/>
    <row r="59137" customFormat="1"/>
    <row r="59138" customFormat="1"/>
    <row r="59139" customFormat="1"/>
    <row r="59140" customFormat="1"/>
    <row r="59141" customFormat="1"/>
    <row r="59142" customFormat="1"/>
    <row r="59143" customFormat="1"/>
    <row r="59144" customFormat="1"/>
    <row r="59145" customFormat="1"/>
    <row r="59146" customFormat="1"/>
    <row r="59147" customFormat="1"/>
    <row r="59148" customFormat="1"/>
    <row r="59149" customFormat="1"/>
    <row r="59150" customFormat="1"/>
    <row r="59151" customFormat="1"/>
    <row r="59152" customFormat="1"/>
    <row r="59153" customFormat="1"/>
    <row r="59154" customFormat="1"/>
    <row r="59155" customFormat="1"/>
    <row r="59156" customFormat="1"/>
    <row r="59157" customFormat="1"/>
    <row r="59158" customFormat="1"/>
    <row r="59159" customFormat="1"/>
    <row r="59160" customFormat="1"/>
    <row r="59161" customFormat="1"/>
    <row r="59162" customFormat="1"/>
    <row r="59163" customFormat="1"/>
    <row r="59164" customFormat="1"/>
    <row r="59165" customFormat="1"/>
    <row r="59166" customFormat="1"/>
    <row r="59167" customFormat="1"/>
    <row r="59168" customFormat="1"/>
    <row r="59169" customFormat="1"/>
    <row r="59170" customFormat="1"/>
    <row r="59171" customFormat="1"/>
    <row r="59172" customFormat="1"/>
    <row r="59173" customFormat="1"/>
    <row r="59174" customFormat="1"/>
    <row r="59175" customFormat="1"/>
    <row r="59176" customFormat="1"/>
    <row r="59177" customFormat="1"/>
    <row r="59178" customFormat="1"/>
    <row r="59179" customFormat="1"/>
    <row r="59180" customFormat="1"/>
    <row r="59181" customFormat="1"/>
    <row r="59182" customFormat="1"/>
    <row r="59183" customFormat="1"/>
    <row r="59184" customFormat="1"/>
    <row r="59185" customFormat="1"/>
    <row r="59186" customFormat="1"/>
    <row r="59187" customFormat="1"/>
    <row r="59188" customFormat="1"/>
    <row r="59189" customFormat="1"/>
    <row r="59190" customFormat="1"/>
    <row r="59191" customFormat="1"/>
    <row r="59192" customFormat="1"/>
    <row r="59193" customFormat="1"/>
    <row r="59194" customFormat="1"/>
    <row r="59195" customFormat="1"/>
    <row r="59196" customFormat="1"/>
    <row r="59197" customFormat="1"/>
    <row r="59198" customFormat="1"/>
    <row r="59199" customFormat="1"/>
    <row r="59200" customFormat="1"/>
    <row r="59201" customFormat="1"/>
    <row r="59202" customFormat="1"/>
    <row r="59203" customFormat="1"/>
    <row r="59204" customFormat="1"/>
    <row r="59205" customFormat="1"/>
    <row r="59206" customFormat="1"/>
    <row r="59207" customFormat="1"/>
    <row r="59208" customFormat="1"/>
    <row r="59209" customFormat="1"/>
    <row r="59210" customFormat="1"/>
    <row r="59211" customFormat="1"/>
    <row r="59212" customFormat="1"/>
    <row r="59213" customFormat="1"/>
    <row r="59214" customFormat="1"/>
    <row r="59215" customFormat="1"/>
    <row r="59216" customFormat="1"/>
    <row r="59217" customFormat="1"/>
    <row r="59218" customFormat="1"/>
    <row r="59219" customFormat="1"/>
    <row r="59220" customFormat="1"/>
    <row r="59221" customFormat="1"/>
    <row r="59222" customFormat="1"/>
    <row r="59223" customFormat="1"/>
    <row r="59224" customFormat="1"/>
    <row r="59225" customFormat="1"/>
    <row r="59226" customFormat="1"/>
    <row r="59227" customFormat="1"/>
    <row r="59228" customFormat="1"/>
    <row r="59229" customFormat="1"/>
    <row r="59230" customFormat="1"/>
    <row r="59231" customFormat="1"/>
    <row r="59232" customFormat="1"/>
    <row r="59233" customFormat="1"/>
    <row r="59234" customFormat="1"/>
    <row r="59235" customFormat="1"/>
    <row r="59236" customFormat="1"/>
    <row r="59237" customFormat="1"/>
    <row r="59238" customFormat="1"/>
    <row r="59239" customFormat="1"/>
    <row r="59240" customFormat="1"/>
    <row r="59241" customFormat="1"/>
    <row r="59242" customFormat="1"/>
    <row r="59243" customFormat="1"/>
    <row r="59244" customFormat="1"/>
    <row r="59245" customFormat="1"/>
    <row r="59246" customFormat="1"/>
    <row r="59247" customFormat="1"/>
    <row r="59248" customFormat="1"/>
    <row r="59249" customFormat="1"/>
    <row r="59250" customFormat="1"/>
    <row r="59251" customFormat="1"/>
    <row r="59252" customFormat="1"/>
    <row r="59253" customFormat="1"/>
    <row r="59254" customFormat="1"/>
    <row r="59255" customFormat="1"/>
    <row r="59256" customFormat="1"/>
    <row r="59257" customFormat="1"/>
    <row r="59258" customFormat="1"/>
    <row r="59259" customFormat="1"/>
    <row r="59260" customFormat="1"/>
    <row r="59261" customFormat="1"/>
    <row r="59262" customFormat="1"/>
    <row r="59263" customFormat="1"/>
    <row r="59264" customFormat="1"/>
    <row r="59265" customFormat="1"/>
    <row r="59266" customFormat="1"/>
    <row r="59267" customFormat="1"/>
    <row r="59268" customFormat="1"/>
    <row r="59269" customFormat="1"/>
    <row r="59270" customFormat="1"/>
    <row r="59271" customFormat="1"/>
    <row r="59272" customFormat="1"/>
    <row r="59273" customFormat="1"/>
    <row r="59274" customFormat="1"/>
    <row r="59275" customFormat="1"/>
    <row r="59276" customFormat="1"/>
    <row r="59277" customFormat="1"/>
    <row r="59278" customFormat="1"/>
    <row r="59279" customFormat="1"/>
    <row r="59280" customFormat="1"/>
    <row r="59281" customFormat="1"/>
    <row r="59282" customFormat="1"/>
    <row r="59283" customFormat="1"/>
    <row r="59284" customFormat="1"/>
    <row r="59285" customFormat="1"/>
    <row r="59286" customFormat="1"/>
    <row r="59287" customFormat="1"/>
    <row r="59288" customFormat="1"/>
    <row r="59289" customFormat="1"/>
    <row r="59290" customFormat="1"/>
    <row r="59291" customFormat="1"/>
    <row r="59292" customFormat="1"/>
    <row r="59293" customFormat="1"/>
    <row r="59294" customFormat="1"/>
    <row r="59295" customFormat="1"/>
    <row r="59296" customFormat="1"/>
    <row r="59297" customFormat="1"/>
    <row r="59298" customFormat="1"/>
    <row r="59299" customFormat="1"/>
    <row r="59300" customFormat="1"/>
    <row r="59301" customFormat="1"/>
    <row r="59302" customFormat="1"/>
    <row r="59303" customFormat="1"/>
    <row r="59304" customFormat="1"/>
    <row r="59305" customFormat="1"/>
    <row r="59306" customFormat="1"/>
    <row r="59307" customFormat="1"/>
    <row r="59308" customFormat="1"/>
    <row r="59309" customFormat="1"/>
    <row r="59310" customFormat="1"/>
    <row r="59311" customFormat="1"/>
    <row r="59312" customFormat="1"/>
    <row r="59313" customFormat="1"/>
    <row r="59314" customFormat="1"/>
    <row r="59315" customFormat="1"/>
    <row r="59316" customFormat="1"/>
    <row r="59317" customFormat="1"/>
    <row r="59318" customFormat="1"/>
    <row r="59319" customFormat="1"/>
    <row r="59320" customFormat="1"/>
    <row r="59321" customFormat="1"/>
    <row r="59322" customFormat="1"/>
    <row r="59323" customFormat="1"/>
    <row r="59324" customFormat="1"/>
    <row r="59325" customFormat="1"/>
    <row r="59326" customFormat="1"/>
    <row r="59327" customFormat="1"/>
    <row r="59328" customFormat="1"/>
    <row r="59329" customFormat="1"/>
    <row r="59330" customFormat="1"/>
    <row r="59331" customFormat="1"/>
    <row r="59332" customFormat="1"/>
    <row r="59333" customFormat="1"/>
    <row r="59334" customFormat="1"/>
    <row r="59335" customFormat="1"/>
    <row r="59336" customFormat="1"/>
    <row r="59337" customFormat="1"/>
    <row r="59338" customFormat="1"/>
    <row r="59339" customFormat="1"/>
    <row r="59340" customFormat="1"/>
    <row r="59341" customFormat="1"/>
    <row r="59342" customFormat="1"/>
    <row r="59343" customFormat="1"/>
    <row r="59344" customFormat="1"/>
    <row r="59345" customFormat="1"/>
    <row r="59346" customFormat="1"/>
    <row r="59347" customFormat="1"/>
    <row r="59348" customFormat="1"/>
    <row r="59349" customFormat="1"/>
    <row r="59350" customFormat="1"/>
    <row r="59351" customFormat="1"/>
    <row r="59352" customFormat="1"/>
    <row r="59353" customFormat="1"/>
    <row r="59354" customFormat="1"/>
    <row r="59355" customFormat="1"/>
    <row r="59356" customFormat="1"/>
    <row r="59357" customFormat="1"/>
    <row r="59358" customFormat="1"/>
    <row r="59359" customFormat="1"/>
    <row r="59360" customFormat="1"/>
    <row r="59361" customFormat="1"/>
    <row r="59362" customFormat="1"/>
    <row r="59363" customFormat="1"/>
    <row r="59364" customFormat="1"/>
    <row r="59365" customFormat="1"/>
    <row r="59366" customFormat="1"/>
    <row r="59367" customFormat="1"/>
    <row r="59368" customFormat="1"/>
    <row r="59369" customFormat="1"/>
    <row r="59370" customFormat="1"/>
    <row r="59371" customFormat="1"/>
    <row r="59372" customFormat="1"/>
    <row r="59373" customFormat="1"/>
    <row r="59374" customFormat="1"/>
    <row r="59375" customFormat="1"/>
    <row r="59376" customFormat="1"/>
    <row r="59377" customFormat="1"/>
    <row r="59378" customFormat="1"/>
    <row r="59379" customFormat="1"/>
    <row r="59380" customFormat="1"/>
    <row r="59381" customFormat="1"/>
    <row r="59382" customFormat="1"/>
    <row r="59383" customFormat="1"/>
    <row r="59384" customFormat="1"/>
    <row r="59385" customFormat="1"/>
    <row r="59386" customFormat="1"/>
    <row r="59387" customFormat="1"/>
    <row r="59388" customFormat="1"/>
    <row r="59389" customFormat="1"/>
    <row r="59390" customFormat="1"/>
    <row r="59391" customFormat="1"/>
    <row r="59392" customFormat="1"/>
    <row r="59393" customFormat="1"/>
    <row r="59394" customFormat="1"/>
    <row r="59395" customFormat="1"/>
    <row r="59396" customFormat="1"/>
    <row r="59397" customFormat="1"/>
    <row r="59398" customFormat="1"/>
    <row r="59399" customFormat="1"/>
    <row r="59400" customFormat="1"/>
    <row r="59401" customFormat="1"/>
    <row r="59402" customFormat="1"/>
    <row r="59403" customFormat="1"/>
    <row r="59404" customFormat="1"/>
    <row r="59405" customFormat="1"/>
    <row r="59406" customFormat="1"/>
    <row r="59407" customFormat="1"/>
    <row r="59408" customFormat="1"/>
    <row r="59409" customFormat="1"/>
    <row r="59410" customFormat="1"/>
    <row r="59411" customFormat="1"/>
    <row r="59412" customFormat="1"/>
    <row r="59413" customFormat="1"/>
    <row r="59414" customFormat="1"/>
    <row r="59415" customFormat="1"/>
    <row r="59416" customFormat="1"/>
    <row r="59417" customFormat="1"/>
    <row r="59418" customFormat="1"/>
    <row r="59419" customFormat="1"/>
    <row r="59420" customFormat="1"/>
    <row r="59421" customFormat="1"/>
    <row r="59422" customFormat="1"/>
    <row r="59423" customFormat="1"/>
    <row r="59424" customFormat="1"/>
    <row r="59425" customFormat="1"/>
    <row r="59426" customFormat="1"/>
    <row r="59427" customFormat="1"/>
    <row r="59428" customFormat="1"/>
    <row r="59429" customFormat="1"/>
    <row r="59430" customFormat="1"/>
    <row r="59431" customFormat="1"/>
    <row r="59432" customFormat="1"/>
    <row r="59433" customFormat="1"/>
    <row r="59434" customFormat="1"/>
    <row r="59435" customFormat="1"/>
    <row r="59436" customFormat="1"/>
    <row r="59437" customFormat="1"/>
    <row r="59438" customFormat="1"/>
    <row r="59439" customFormat="1"/>
    <row r="59440" customFormat="1"/>
    <row r="59441" customFormat="1"/>
    <row r="59442" customFormat="1"/>
    <row r="59443" customFormat="1"/>
    <row r="59444" customFormat="1"/>
    <row r="59445" customFormat="1"/>
    <row r="59446" customFormat="1"/>
    <row r="59447" customFormat="1"/>
    <row r="59448" customFormat="1"/>
    <row r="59449" customFormat="1"/>
    <row r="59450" customFormat="1"/>
    <row r="59451" customFormat="1"/>
    <row r="59452" customFormat="1"/>
    <row r="59453" customFormat="1"/>
    <row r="59454" customFormat="1"/>
    <row r="59455" customFormat="1"/>
    <row r="59456" customFormat="1"/>
    <row r="59457" customFormat="1"/>
    <row r="59458" customFormat="1"/>
    <row r="59459" customFormat="1"/>
    <row r="59460" customFormat="1"/>
    <row r="59461" customFormat="1"/>
    <row r="59462" customFormat="1"/>
    <row r="59463" customFormat="1"/>
    <row r="59464" customFormat="1"/>
    <row r="59465" customFormat="1"/>
    <row r="59466" customFormat="1"/>
    <row r="59467" customFormat="1"/>
    <row r="59468" customFormat="1"/>
    <row r="59469" customFormat="1"/>
    <row r="59470" customFormat="1"/>
    <row r="59471" customFormat="1"/>
    <row r="59472" customFormat="1"/>
    <row r="59473" customFormat="1"/>
    <row r="59474" customFormat="1"/>
    <row r="59475" customFormat="1"/>
    <row r="59476" customFormat="1"/>
    <row r="59477" customFormat="1"/>
    <row r="59478" customFormat="1"/>
    <row r="59479" customFormat="1"/>
    <row r="59480" customFormat="1"/>
    <row r="59481" customFormat="1"/>
    <row r="59482" customFormat="1"/>
    <row r="59483" customFormat="1"/>
    <row r="59484" customFormat="1"/>
    <row r="59485" customFormat="1"/>
    <row r="59486" customFormat="1"/>
    <row r="59487" customFormat="1"/>
    <row r="59488" customFormat="1"/>
    <row r="59489" customFormat="1"/>
    <row r="59490" customFormat="1"/>
    <row r="59491" customFormat="1"/>
    <row r="59492" customFormat="1"/>
    <row r="59493" customFormat="1"/>
    <row r="59494" customFormat="1"/>
    <row r="59495" customFormat="1"/>
    <row r="59496" customFormat="1"/>
    <row r="59497" customFormat="1"/>
    <row r="59498" customFormat="1"/>
    <row r="59499" customFormat="1"/>
    <row r="59500" customFormat="1"/>
    <row r="59501" customFormat="1"/>
    <row r="59502" customFormat="1"/>
    <row r="59503" customFormat="1"/>
    <row r="59504" customFormat="1"/>
    <row r="59505" customFormat="1"/>
    <row r="59506" customFormat="1"/>
    <row r="59507" customFormat="1"/>
    <row r="59508" customFormat="1"/>
    <row r="59509" customFormat="1"/>
    <row r="59510" customFormat="1"/>
    <row r="59511" customFormat="1"/>
    <row r="59512" customFormat="1"/>
    <row r="59513" customFormat="1"/>
    <row r="59514" customFormat="1"/>
    <row r="59515" customFormat="1"/>
    <row r="59516" customFormat="1"/>
    <row r="59517" customFormat="1"/>
    <row r="59518" customFormat="1"/>
    <row r="59519" customFormat="1"/>
    <row r="59520" customFormat="1"/>
    <row r="59521" customFormat="1"/>
    <row r="59522" customFormat="1"/>
    <row r="59523" customFormat="1"/>
    <row r="59524" customFormat="1"/>
    <row r="59525" customFormat="1"/>
    <row r="59526" customFormat="1"/>
    <row r="59527" customFormat="1"/>
    <row r="59528" customFormat="1"/>
    <row r="59529" customFormat="1"/>
    <row r="59530" customFormat="1"/>
    <row r="59531" customFormat="1"/>
    <row r="59532" customFormat="1"/>
    <row r="59533" customFormat="1"/>
    <row r="59534" customFormat="1"/>
    <row r="59535" customFormat="1"/>
    <row r="59536" customFormat="1"/>
    <row r="59537" customFormat="1"/>
    <row r="59538" customFormat="1"/>
    <row r="59539" customFormat="1"/>
    <row r="59540" customFormat="1"/>
    <row r="59541" customFormat="1"/>
    <row r="59542" customFormat="1"/>
    <row r="59543" customFormat="1"/>
    <row r="59544" customFormat="1"/>
    <row r="59545" customFormat="1"/>
    <row r="59546" customFormat="1"/>
    <row r="59547" customFormat="1"/>
    <row r="59548" customFormat="1"/>
    <row r="59549" customFormat="1"/>
    <row r="59550" customFormat="1"/>
    <row r="59551" customFormat="1"/>
    <row r="59552" customFormat="1"/>
    <row r="59553" customFormat="1"/>
    <row r="59554" customFormat="1"/>
    <row r="59555" customFormat="1"/>
    <row r="59556" customFormat="1"/>
    <row r="59557" customFormat="1"/>
    <row r="59558" customFormat="1"/>
    <row r="59559" customFormat="1"/>
    <row r="59560" customFormat="1"/>
    <row r="59561" customFormat="1"/>
    <row r="59562" customFormat="1"/>
    <row r="59563" customFormat="1"/>
    <row r="59564" customFormat="1"/>
    <row r="59565" customFormat="1"/>
    <row r="59566" customFormat="1"/>
    <row r="59567" customFormat="1"/>
    <row r="59568" customFormat="1"/>
    <row r="59569" customFormat="1"/>
    <row r="59570" customFormat="1"/>
    <row r="59571" customFormat="1"/>
    <row r="59572" customFormat="1"/>
    <row r="59573" customFormat="1"/>
    <row r="59574" customFormat="1"/>
    <row r="59575" customFormat="1"/>
    <row r="59576" customFormat="1"/>
    <row r="59577" customFormat="1"/>
    <row r="59578" customFormat="1"/>
    <row r="59579" customFormat="1"/>
    <row r="59580" customFormat="1"/>
    <row r="59581" customFormat="1"/>
    <row r="59582" customFormat="1"/>
    <row r="59583" customFormat="1"/>
    <row r="59584" customFormat="1"/>
    <row r="59585" customFormat="1"/>
    <row r="59586" customFormat="1"/>
    <row r="59587" customFormat="1"/>
    <row r="59588" customFormat="1"/>
    <row r="59589" customFormat="1"/>
    <row r="59590" customFormat="1"/>
    <row r="59591" customFormat="1"/>
    <row r="59592" customFormat="1"/>
    <row r="59593" customFormat="1"/>
    <row r="59594" customFormat="1"/>
    <row r="59595" customFormat="1"/>
    <row r="59596" customFormat="1"/>
    <row r="59597" customFormat="1"/>
    <row r="59598" customFormat="1"/>
    <row r="59599" customFormat="1"/>
    <row r="59600" customFormat="1"/>
    <row r="59601" customFormat="1"/>
    <row r="59602" customFormat="1"/>
    <row r="59603" customFormat="1"/>
    <row r="59604" customFormat="1"/>
    <row r="59605" customFormat="1"/>
    <row r="59606" customFormat="1"/>
    <row r="59607" customFormat="1"/>
    <row r="59608" customFormat="1"/>
    <row r="59609" customFormat="1"/>
    <row r="59610" customFormat="1"/>
    <row r="59611" customFormat="1"/>
    <row r="59612" customFormat="1"/>
    <row r="59613" customFormat="1"/>
    <row r="59614" customFormat="1"/>
    <row r="59615" customFormat="1"/>
    <row r="59616" customFormat="1"/>
    <row r="59617" customFormat="1"/>
    <row r="59618" customFormat="1"/>
    <row r="59619" customFormat="1"/>
    <row r="59620" customFormat="1"/>
    <row r="59621" customFormat="1"/>
    <row r="59622" customFormat="1"/>
    <row r="59623" customFormat="1"/>
    <row r="59624" customFormat="1"/>
    <row r="59625" customFormat="1"/>
    <row r="59626" customFormat="1"/>
    <row r="59627" customFormat="1"/>
    <row r="59628" customFormat="1"/>
    <row r="59629" customFormat="1"/>
    <row r="59630" customFormat="1"/>
    <row r="59631" customFormat="1"/>
    <row r="59632" customFormat="1"/>
    <row r="59633" customFormat="1"/>
    <row r="59634" customFormat="1"/>
    <row r="59635" customFormat="1"/>
    <row r="59636" customFormat="1"/>
    <row r="59637" customFormat="1"/>
    <row r="59638" customFormat="1"/>
    <row r="59639" customFormat="1"/>
    <row r="59640" customFormat="1"/>
    <row r="59641" customFormat="1"/>
    <row r="59642" customFormat="1"/>
    <row r="59643" customFormat="1"/>
    <row r="59644" customFormat="1"/>
    <row r="59645" customFormat="1"/>
    <row r="59646" customFormat="1"/>
    <row r="59647" customFormat="1"/>
    <row r="59648" customFormat="1"/>
    <row r="59649" customFormat="1"/>
    <row r="59650" customFormat="1"/>
    <row r="59651" customFormat="1"/>
    <row r="59652" customFormat="1"/>
    <row r="59653" customFormat="1"/>
    <row r="59654" customFormat="1"/>
    <row r="59655" customFormat="1"/>
    <row r="59656" customFormat="1"/>
    <row r="59657" customFormat="1"/>
    <row r="59658" customFormat="1"/>
    <row r="59659" customFormat="1"/>
    <row r="59660" customFormat="1"/>
    <row r="59661" customFormat="1"/>
    <row r="59662" customFormat="1"/>
    <row r="59663" customFormat="1"/>
    <row r="59664" customFormat="1"/>
    <row r="59665" customFormat="1"/>
    <row r="59666" customFormat="1"/>
    <row r="59667" customFormat="1"/>
    <row r="59668" customFormat="1"/>
    <row r="59669" customFormat="1"/>
    <row r="59670" customFormat="1"/>
    <row r="59671" customFormat="1"/>
    <row r="59672" customFormat="1"/>
    <row r="59673" customFormat="1"/>
    <row r="59674" customFormat="1"/>
    <row r="59675" customFormat="1"/>
    <row r="59676" customFormat="1"/>
    <row r="59677" customFormat="1"/>
    <row r="59678" customFormat="1"/>
    <row r="59679" customFormat="1"/>
    <row r="59680" customFormat="1"/>
    <row r="59681" customFormat="1"/>
    <row r="59682" customFormat="1"/>
    <row r="59683" customFormat="1"/>
    <row r="59684" customFormat="1"/>
    <row r="59685" customFormat="1"/>
    <row r="59686" customFormat="1"/>
    <row r="59687" customFormat="1"/>
    <row r="59688" customFormat="1"/>
    <row r="59689" customFormat="1"/>
    <row r="59690" customFormat="1"/>
    <row r="59691" customFormat="1"/>
    <row r="59692" customFormat="1"/>
    <row r="59693" customFormat="1"/>
    <row r="59694" customFormat="1"/>
    <row r="59695" customFormat="1"/>
    <row r="59696" customFormat="1"/>
    <row r="59697" customFormat="1"/>
    <row r="59698" customFormat="1"/>
    <row r="59699" customFormat="1"/>
    <row r="59700" customFormat="1"/>
    <row r="59701" customFormat="1"/>
    <row r="59702" customFormat="1"/>
    <row r="59703" customFormat="1"/>
    <row r="59704" customFormat="1"/>
    <row r="59705" customFormat="1"/>
    <row r="59706" customFormat="1"/>
    <row r="59707" customFormat="1"/>
    <row r="59708" customFormat="1"/>
    <row r="59709" customFormat="1"/>
    <row r="59710" customFormat="1"/>
    <row r="59711" customFormat="1"/>
    <row r="59712" customFormat="1"/>
    <row r="59713" customFormat="1"/>
    <row r="59714" customFormat="1"/>
    <row r="59715" customFormat="1"/>
    <row r="59716" customFormat="1"/>
    <row r="59717" customFormat="1"/>
    <row r="59718" customFormat="1"/>
    <row r="59719" customFormat="1"/>
    <row r="59720" customFormat="1"/>
    <row r="59721" customFormat="1"/>
    <row r="59722" customFormat="1"/>
    <row r="59723" customFormat="1"/>
    <row r="59724" customFormat="1"/>
    <row r="59725" customFormat="1"/>
    <row r="59726" customFormat="1"/>
    <row r="59727" customFormat="1"/>
    <row r="59728" customFormat="1"/>
    <row r="59729" customFormat="1"/>
    <row r="59730" customFormat="1"/>
    <row r="59731" customFormat="1"/>
    <row r="59732" customFormat="1"/>
    <row r="59733" customFormat="1"/>
    <row r="59734" customFormat="1"/>
    <row r="59735" customFormat="1"/>
    <row r="59736" customFormat="1"/>
    <row r="59737" customFormat="1"/>
    <row r="59738" customFormat="1"/>
    <row r="59739" customFormat="1"/>
    <row r="59740" customFormat="1"/>
    <row r="59741" customFormat="1"/>
    <row r="59742" customFormat="1"/>
    <row r="59743" customFormat="1"/>
    <row r="59744" customFormat="1"/>
    <row r="59745" customFormat="1"/>
    <row r="59746" customFormat="1"/>
    <row r="59747" customFormat="1"/>
    <row r="59748" customFormat="1"/>
    <row r="59749" customFormat="1"/>
    <row r="59750" customFormat="1"/>
    <row r="59751" customFormat="1"/>
    <row r="59752" customFormat="1"/>
    <row r="59753" customFormat="1"/>
    <row r="59754" customFormat="1"/>
    <row r="59755" customFormat="1"/>
    <row r="59756" customFormat="1"/>
    <row r="59757" customFormat="1"/>
    <row r="59758" customFormat="1"/>
    <row r="59759" customFormat="1"/>
    <row r="59760" customFormat="1"/>
    <row r="59761" customFormat="1"/>
    <row r="59762" customFormat="1"/>
    <row r="59763" customFormat="1"/>
    <row r="59764" customFormat="1"/>
    <row r="59765" customFormat="1"/>
    <row r="59766" customFormat="1"/>
    <row r="59767" customFormat="1"/>
    <row r="59768" customFormat="1"/>
    <row r="59769" customFormat="1"/>
    <row r="59770" customFormat="1"/>
    <row r="59771" customFormat="1"/>
    <row r="59772" customFormat="1"/>
    <row r="59773" customFormat="1"/>
    <row r="59774" customFormat="1"/>
    <row r="59775" customFormat="1"/>
    <row r="59776" customFormat="1"/>
    <row r="59777" customFormat="1"/>
    <row r="59778" customFormat="1"/>
    <row r="59779" customFormat="1"/>
    <row r="59780" customFormat="1"/>
    <row r="59781" customFormat="1"/>
    <row r="59782" customFormat="1"/>
    <row r="59783" customFormat="1"/>
    <row r="59784" customFormat="1"/>
    <row r="59785" customFormat="1"/>
    <row r="59786" customFormat="1"/>
    <row r="59787" customFormat="1"/>
    <row r="59788" customFormat="1"/>
    <row r="59789" customFormat="1"/>
    <row r="59790" customFormat="1"/>
    <row r="59791" customFormat="1"/>
    <row r="59792" customFormat="1"/>
    <row r="59793" customFormat="1"/>
    <row r="59794" customFormat="1"/>
    <row r="59795" customFormat="1"/>
    <row r="59796" customFormat="1"/>
    <row r="59797" customFormat="1"/>
    <row r="59798" customFormat="1"/>
    <row r="59799" customFormat="1"/>
    <row r="59800" customFormat="1"/>
    <row r="59801" customFormat="1"/>
    <row r="59802" customFormat="1"/>
    <row r="59803" customFormat="1"/>
    <row r="59804" customFormat="1"/>
    <row r="59805" customFormat="1"/>
    <row r="59806" customFormat="1"/>
    <row r="59807" customFormat="1"/>
    <row r="59808" customFormat="1"/>
    <row r="59809" customFormat="1"/>
    <row r="59810" customFormat="1"/>
    <row r="59811" customFormat="1"/>
    <row r="59812" customFormat="1"/>
    <row r="59813" customFormat="1"/>
    <row r="59814" customFormat="1"/>
    <row r="59815" customFormat="1"/>
    <row r="59816" customFormat="1"/>
    <row r="59817" customFormat="1"/>
    <row r="59818" customFormat="1"/>
    <row r="59819" customFormat="1"/>
    <row r="59820" customFormat="1"/>
    <row r="59821" customFormat="1"/>
    <row r="59822" customFormat="1"/>
    <row r="59823" customFormat="1"/>
    <row r="59824" customFormat="1"/>
    <row r="59825" customFormat="1"/>
    <row r="59826" customFormat="1"/>
    <row r="59827" customFormat="1"/>
    <row r="59828" customFormat="1"/>
    <row r="59829" customFormat="1"/>
    <row r="59830" customFormat="1"/>
    <row r="59831" customFormat="1"/>
    <row r="59832" customFormat="1"/>
    <row r="59833" customFormat="1"/>
    <row r="59834" customFormat="1"/>
    <row r="59835" customFormat="1"/>
    <row r="59836" customFormat="1"/>
    <row r="59837" customFormat="1"/>
    <row r="59838" customFormat="1"/>
    <row r="59839" customFormat="1"/>
    <row r="59840" customFormat="1"/>
    <row r="59841" customFormat="1"/>
    <row r="59842" customFormat="1"/>
    <row r="59843" customFormat="1"/>
    <row r="59844" customFormat="1"/>
    <row r="59845" customFormat="1"/>
    <row r="59846" customFormat="1"/>
    <row r="59847" customFormat="1"/>
    <row r="59848" customFormat="1"/>
    <row r="59849" customFormat="1"/>
    <row r="59850" customFormat="1"/>
    <row r="59851" customFormat="1"/>
    <row r="59852" customFormat="1"/>
    <row r="59853" customFormat="1"/>
    <row r="59854" customFormat="1"/>
    <row r="59855" customFormat="1"/>
    <row r="59856" customFormat="1"/>
    <row r="59857" customFormat="1"/>
    <row r="59858" customFormat="1"/>
    <row r="59859" customFormat="1"/>
    <row r="59860" customFormat="1"/>
    <row r="59861" customFormat="1"/>
    <row r="59862" customFormat="1"/>
    <row r="59863" customFormat="1"/>
    <row r="59864" customFormat="1"/>
    <row r="59865" customFormat="1"/>
    <row r="59866" customFormat="1"/>
    <row r="59867" customFormat="1"/>
    <row r="59868" customFormat="1"/>
    <row r="59869" customFormat="1"/>
    <row r="59870" customFormat="1"/>
    <row r="59871" customFormat="1"/>
    <row r="59872" customFormat="1"/>
    <row r="59873" customFormat="1"/>
    <row r="59874" customFormat="1"/>
    <row r="59875" customFormat="1"/>
    <row r="59876" customFormat="1"/>
    <row r="59877" customFormat="1"/>
    <row r="59878" customFormat="1"/>
    <row r="59879" customFormat="1"/>
    <row r="59880" customFormat="1"/>
    <row r="59881" customFormat="1"/>
    <row r="59882" customFormat="1"/>
    <row r="59883" customFormat="1"/>
    <row r="59884" customFormat="1"/>
    <row r="59885" customFormat="1"/>
    <row r="59886" customFormat="1"/>
    <row r="59887" customFormat="1"/>
    <row r="59888" customFormat="1"/>
    <row r="59889" customFormat="1"/>
    <row r="59890" customFormat="1"/>
    <row r="59891" customFormat="1"/>
    <row r="59892" customFormat="1"/>
    <row r="59893" customFormat="1"/>
    <row r="59894" customFormat="1"/>
    <row r="59895" customFormat="1"/>
    <row r="59896" customFormat="1"/>
    <row r="59897" customFormat="1"/>
    <row r="59898" customFormat="1"/>
    <row r="59899" customFormat="1"/>
    <row r="59900" customFormat="1"/>
    <row r="59901" customFormat="1"/>
    <row r="59902" customFormat="1"/>
    <row r="59903" customFormat="1"/>
    <row r="59904" customFormat="1"/>
    <row r="59905" customFormat="1"/>
    <row r="59906" customFormat="1"/>
    <row r="59907" customFormat="1"/>
    <row r="59908" customFormat="1"/>
    <row r="59909" customFormat="1"/>
    <row r="59910" customFormat="1"/>
    <row r="59911" customFormat="1"/>
    <row r="59912" customFormat="1"/>
    <row r="59913" customFormat="1"/>
    <row r="59914" customFormat="1"/>
    <row r="59915" customFormat="1"/>
    <row r="59916" customFormat="1"/>
    <row r="59917" customFormat="1"/>
    <row r="59918" customFormat="1"/>
    <row r="59919" customFormat="1"/>
    <row r="59920" customFormat="1"/>
    <row r="59921" customFormat="1"/>
    <row r="59922" customFormat="1"/>
    <row r="59923" customFormat="1"/>
    <row r="59924" customFormat="1"/>
    <row r="59925" customFormat="1"/>
    <row r="59926" customFormat="1"/>
    <row r="59927" customFormat="1"/>
    <row r="59928" customFormat="1"/>
    <row r="59929" customFormat="1"/>
    <row r="59930" customFormat="1"/>
    <row r="59931" customFormat="1"/>
    <row r="59932" customFormat="1"/>
    <row r="59933" customFormat="1"/>
    <row r="59934" customFormat="1"/>
    <row r="59935" customFormat="1"/>
    <row r="59936" customFormat="1"/>
    <row r="59937" customFormat="1"/>
    <row r="59938" customFormat="1"/>
    <row r="59939" customFormat="1"/>
    <row r="59940" customFormat="1"/>
    <row r="59941" customFormat="1"/>
    <row r="59942" customFormat="1"/>
    <row r="59943" customFormat="1"/>
    <row r="59944" customFormat="1"/>
    <row r="59945" customFormat="1"/>
    <row r="59946" customFormat="1"/>
    <row r="59947" customFormat="1"/>
    <row r="59948" customFormat="1"/>
    <row r="59949" customFormat="1"/>
    <row r="59950" customFormat="1"/>
    <row r="59951" customFormat="1"/>
    <row r="59952" customFormat="1"/>
    <row r="59953" customFormat="1"/>
    <row r="59954" customFormat="1"/>
    <row r="59955" customFormat="1"/>
    <row r="59956" customFormat="1"/>
    <row r="59957" customFormat="1"/>
    <row r="59958" customFormat="1"/>
    <row r="59959" customFormat="1"/>
    <row r="59960" customFormat="1"/>
    <row r="59961" customFormat="1"/>
    <row r="59962" customFormat="1"/>
    <row r="59963" customFormat="1"/>
    <row r="59964" customFormat="1"/>
    <row r="59965" customFormat="1"/>
    <row r="59966" customFormat="1"/>
    <row r="59967" customFormat="1"/>
    <row r="59968" customFormat="1"/>
    <row r="59969" customFormat="1"/>
    <row r="59970" customFormat="1"/>
    <row r="59971" customFormat="1"/>
    <row r="59972" customFormat="1"/>
    <row r="59973" customFormat="1"/>
    <row r="59974" customFormat="1"/>
    <row r="59975" customFormat="1"/>
    <row r="59976" customFormat="1"/>
    <row r="59977" customFormat="1"/>
    <row r="59978" customFormat="1"/>
    <row r="59979" customFormat="1"/>
    <row r="59980" customFormat="1"/>
    <row r="59981" customFormat="1"/>
    <row r="59982" customFormat="1"/>
    <row r="59983" customFormat="1"/>
    <row r="59984" customFormat="1"/>
    <row r="59985" customFormat="1"/>
    <row r="59986" customFormat="1"/>
    <row r="59987" customFormat="1"/>
    <row r="59988" customFormat="1"/>
    <row r="59989" customFormat="1"/>
    <row r="59990" customFormat="1"/>
    <row r="59991" customFormat="1"/>
    <row r="59992" customFormat="1"/>
    <row r="59993" customFormat="1"/>
    <row r="59994" customFormat="1"/>
    <row r="59995" customFormat="1"/>
    <row r="59996" customFormat="1"/>
    <row r="59997" customFormat="1"/>
    <row r="59998" customFormat="1"/>
    <row r="59999" customFormat="1"/>
    <row r="60000" customFormat="1"/>
    <row r="60001" customFormat="1"/>
    <row r="60002" customFormat="1"/>
    <row r="60003" customFormat="1"/>
    <row r="60004" customFormat="1"/>
    <row r="60005" customFormat="1"/>
    <row r="60006" customFormat="1"/>
    <row r="60007" customFormat="1"/>
    <row r="60008" customFormat="1"/>
    <row r="60009" customFormat="1"/>
    <row r="60010" customFormat="1"/>
    <row r="60011" customFormat="1"/>
    <row r="60012" customFormat="1"/>
    <row r="60013" customFormat="1"/>
    <row r="60014" customFormat="1"/>
    <row r="60015" customFormat="1"/>
    <row r="60016" customFormat="1"/>
    <row r="60017" customFormat="1"/>
    <row r="60018" customFormat="1"/>
    <row r="60019" customFormat="1"/>
    <row r="60020" customFormat="1"/>
    <row r="60021" customFormat="1"/>
    <row r="60022" customFormat="1"/>
    <row r="60023" customFormat="1"/>
    <row r="60024" customFormat="1"/>
    <row r="60025" customFormat="1"/>
    <row r="60026" customFormat="1"/>
    <row r="60027" customFormat="1"/>
    <row r="60028" customFormat="1"/>
    <row r="60029" customFormat="1"/>
    <row r="60030" customFormat="1"/>
    <row r="60031" customFormat="1"/>
    <row r="60032" customFormat="1"/>
    <row r="60033" customFormat="1"/>
    <row r="60034" customFormat="1"/>
    <row r="60035" customFormat="1"/>
    <row r="60036" customFormat="1"/>
    <row r="60037" customFormat="1"/>
    <row r="60038" customFormat="1"/>
    <row r="60039" customFormat="1"/>
    <row r="60040" customFormat="1"/>
    <row r="60041" customFormat="1"/>
    <row r="60042" customFormat="1"/>
    <row r="60043" customFormat="1"/>
    <row r="60044" customFormat="1"/>
    <row r="60045" customFormat="1"/>
    <row r="60046" customFormat="1"/>
    <row r="60047" customFormat="1"/>
    <row r="60048" customFormat="1"/>
    <row r="60049" customFormat="1"/>
    <row r="60050" customFormat="1"/>
    <row r="60051" customFormat="1"/>
    <row r="60052" customFormat="1"/>
    <row r="60053" customFormat="1"/>
    <row r="60054" customFormat="1"/>
    <row r="60055" customFormat="1"/>
    <row r="60056" customFormat="1"/>
    <row r="60057" customFormat="1"/>
    <row r="60058" customFormat="1"/>
    <row r="60059" customFormat="1"/>
    <row r="60060" customFormat="1"/>
    <row r="60061" customFormat="1"/>
    <row r="60062" customFormat="1"/>
    <row r="60063" customFormat="1"/>
    <row r="60064" customFormat="1"/>
    <row r="60065" customFormat="1"/>
    <row r="60066" customFormat="1"/>
    <row r="60067" customFormat="1"/>
    <row r="60068" customFormat="1"/>
    <row r="60069" customFormat="1"/>
    <row r="60070" customFormat="1"/>
    <row r="60071" customFormat="1"/>
    <row r="60072" customFormat="1"/>
    <row r="60073" customFormat="1"/>
    <row r="60074" customFormat="1"/>
    <row r="60075" customFormat="1"/>
    <row r="60076" customFormat="1"/>
    <row r="60077" customFormat="1"/>
    <row r="60078" customFormat="1"/>
    <row r="60079" customFormat="1"/>
    <row r="60080" customFormat="1"/>
    <row r="60081" customFormat="1"/>
    <row r="60082" customFormat="1"/>
    <row r="60083" customFormat="1"/>
    <row r="60084" customFormat="1"/>
    <row r="60085" customFormat="1"/>
    <row r="60086" customFormat="1"/>
    <row r="60087" customFormat="1"/>
    <row r="60088" customFormat="1"/>
    <row r="60089" customFormat="1"/>
    <row r="60090" customFormat="1"/>
    <row r="60091" customFormat="1"/>
    <row r="60092" customFormat="1"/>
    <row r="60093" customFormat="1"/>
    <row r="60094" customFormat="1"/>
    <row r="60095" customFormat="1"/>
    <row r="60096" customFormat="1"/>
    <row r="60097" customFormat="1"/>
    <row r="60098" customFormat="1"/>
    <row r="60099" customFormat="1"/>
    <row r="60100" customFormat="1"/>
    <row r="60101" customFormat="1"/>
    <row r="60102" customFormat="1"/>
    <row r="60103" customFormat="1"/>
    <row r="60104" customFormat="1"/>
    <row r="60105" customFormat="1"/>
    <row r="60106" customFormat="1"/>
    <row r="60107" customFormat="1"/>
    <row r="60108" customFormat="1"/>
    <row r="60109" customFormat="1"/>
    <row r="60110" customFormat="1"/>
    <row r="60111" customFormat="1"/>
    <row r="60112" customFormat="1"/>
    <row r="60113" customFormat="1"/>
    <row r="60114" customFormat="1"/>
    <row r="60115" customFormat="1"/>
    <row r="60116" customFormat="1"/>
    <row r="60117" customFormat="1"/>
    <row r="60118" customFormat="1"/>
    <row r="60119" customFormat="1"/>
    <row r="60120" customFormat="1"/>
    <row r="60121" customFormat="1"/>
    <row r="60122" customFormat="1"/>
    <row r="60123" customFormat="1"/>
    <row r="60124" customFormat="1"/>
    <row r="60125" customFormat="1"/>
    <row r="60126" customFormat="1"/>
    <row r="60127" customFormat="1"/>
    <row r="60128" customFormat="1"/>
    <row r="60129" customFormat="1"/>
    <row r="60130" customFormat="1"/>
    <row r="60131" customFormat="1"/>
    <row r="60132" customFormat="1"/>
    <row r="60133" customFormat="1"/>
    <row r="60134" customFormat="1"/>
    <row r="60135" customFormat="1"/>
    <row r="60136" customFormat="1"/>
    <row r="60137" customFormat="1"/>
    <row r="60138" customFormat="1"/>
    <row r="60139" customFormat="1"/>
    <row r="60140" customFormat="1"/>
    <row r="60141" customFormat="1"/>
    <row r="60142" customFormat="1"/>
    <row r="60143" customFormat="1"/>
    <row r="60144" customFormat="1"/>
    <row r="60145" customFormat="1"/>
    <row r="60146" customFormat="1"/>
    <row r="60147" customFormat="1"/>
    <row r="60148" customFormat="1"/>
    <row r="60149" customFormat="1"/>
    <row r="60150" customFormat="1"/>
    <row r="60151" customFormat="1"/>
    <row r="60152" customFormat="1"/>
    <row r="60153" customFormat="1"/>
    <row r="60154" customFormat="1"/>
    <row r="60155" customFormat="1"/>
    <row r="60156" customFormat="1"/>
    <row r="60157" customFormat="1"/>
    <row r="60158" customFormat="1"/>
    <row r="60159" customFormat="1"/>
    <row r="60160" customFormat="1"/>
    <row r="60161" customFormat="1"/>
    <row r="60162" customFormat="1"/>
    <row r="60163" customFormat="1"/>
    <row r="60164" customFormat="1"/>
    <row r="60165" customFormat="1"/>
    <row r="60166" customFormat="1"/>
    <row r="60167" customFormat="1"/>
    <row r="60168" customFormat="1"/>
    <row r="60169" customFormat="1"/>
    <row r="60170" customFormat="1"/>
    <row r="60171" customFormat="1"/>
    <row r="60172" customFormat="1"/>
    <row r="60173" customFormat="1"/>
    <row r="60174" customFormat="1"/>
    <row r="60175" customFormat="1"/>
    <row r="60176" customFormat="1"/>
    <row r="60177" customFormat="1"/>
    <row r="60178" customFormat="1"/>
    <row r="60179" customFormat="1"/>
    <row r="60180" customFormat="1"/>
    <row r="60181" customFormat="1"/>
    <row r="60182" customFormat="1"/>
    <row r="60183" customFormat="1"/>
    <row r="60184" customFormat="1"/>
    <row r="60185" customFormat="1"/>
    <row r="60186" customFormat="1"/>
    <row r="60187" customFormat="1"/>
    <row r="60188" customFormat="1"/>
    <row r="60189" customFormat="1"/>
    <row r="60190" customFormat="1"/>
    <row r="60191" customFormat="1"/>
    <row r="60192" customFormat="1"/>
    <row r="60193" customFormat="1"/>
    <row r="60194" customFormat="1"/>
    <row r="60195" customFormat="1"/>
    <row r="60196" customFormat="1"/>
    <row r="60197" customFormat="1"/>
    <row r="60198" customFormat="1"/>
    <row r="60199" customFormat="1"/>
    <row r="60200" customFormat="1"/>
    <row r="60201" customFormat="1"/>
    <row r="60202" customFormat="1"/>
    <row r="60203" customFormat="1"/>
    <row r="60204" customFormat="1"/>
    <row r="60205" customFormat="1"/>
    <row r="60206" customFormat="1"/>
    <row r="60207" customFormat="1"/>
    <row r="60208" customFormat="1"/>
    <row r="60209" customFormat="1"/>
    <row r="60210" customFormat="1"/>
    <row r="60211" customFormat="1"/>
    <row r="60212" customFormat="1"/>
    <row r="60213" customFormat="1"/>
    <row r="60214" customFormat="1"/>
    <row r="60215" customFormat="1"/>
    <row r="60216" customFormat="1"/>
    <row r="60217" customFormat="1"/>
    <row r="60218" customFormat="1"/>
    <row r="60219" customFormat="1"/>
    <row r="60220" customFormat="1"/>
    <row r="60221" customFormat="1"/>
    <row r="60222" customFormat="1"/>
    <row r="60223" customFormat="1"/>
    <row r="60224" customFormat="1"/>
    <row r="60225" customFormat="1"/>
    <row r="60226" customFormat="1"/>
    <row r="60227" customFormat="1"/>
    <row r="60228" customFormat="1"/>
    <row r="60229" customFormat="1"/>
    <row r="60230" customFormat="1"/>
    <row r="60231" customFormat="1"/>
    <row r="60232" customFormat="1"/>
    <row r="60233" customFormat="1"/>
    <row r="60234" customFormat="1"/>
    <row r="60235" customFormat="1"/>
    <row r="60236" customFormat="1"/>
    <row r="60237" customFormat="1"/>
    <row r="60238" customFormat="1"/>
    <row r="60239" customFormat="1"/>
    <row r="60240" customFormat="1"/>
    <row r="60241" customFormat="1"/>
    <row r="60242" customFormat="1"/>
    <row r="60243" customFormat="1"/>
    <row r="60244" customFormat="1"/>
    <row r="60245" customFormat="1"/>
    <row r="60246" customFormat="1"/>
    <row r="60247" customFormat="1"/>
    <row r="60248" customFormat="1"/>
    <row r="60249" customFormat="1"/>
    <row r="60250" customFormat="1"/>
    <row r="60251" customFormat="1"/>
    <row r="60252" customFormat="1"/>
    <row r="60253" customFormat="1"/>
    <row r="60254" customFormat="1"/>
    <row r="60255" customFormat="1"/>
    <row r="60256" customFormat="1"/>
    <row r="60257" customFormat="1"/>
    <row r="60258" customFormat="1"/>
    <row r="60259" customFormat="1"/>
    <row r="60260" customFormat="1"/>
    <row r="60261" customFormat="1"/>
    <row r="60262" customFormat="1"/>
    <row r="60263" customFormat="1"/>
    <row r="60264" customFormat="1"/>
    <row r="60265" customFormat="1"/>
    <row r="60266" customFormat="1"/>
    <row r="60267" customFormat="1"/>
    <row r="60268" customFormat="1"/>
    <row r="60269" customFormat="1"/>
    <row r="60270" customFormat="1"/>
    <row r="60271" customFormat="1"/>
    <row r="60272" customFormat="1"/>
    <row r="60273" customFormat="1"/>
    <row r="60274" customFormat="1"/>
    <row r="60275" customFormat="1"/>
    <row r="60276" customFormat="1"/>
    <row r="60277" customFormat="1"/>
    <row r="60278" customFormat="1"/>
    <row r="60279" customFormat="1"/>
    <row r="60280" customFormat="1"/>
    <row r="60281" customFormat="1"/>
    <row r="60282" customFormat="1"/>
    <row r="60283" customFormat="1"/>
    <row r="60284" customFormat="1"/>
    <row r="60285" customFormat="1"/>
    <row r="60286" customFormat="1"/>
    <row r="60287" customFormat="1"/>
    <row r="60288" customFormat="1"/>
    <row r="60289" customFormat="1"/>
    <row r="60290" customFormat="1"/>
    <row r="60291" customFormat="1"/>
    <row r="60292" customFormat="1"/>
    <row r="60293" customFormat="1"/>
    <row r="60294" customFormat="1"/>
    <row r="60295" customFormat="1"/>
    <row r="60296" customFormat="1"/>
    <row r="60297" customFormat="1"/>
    <row r="60298" customFormat="1"/>
    <row r="60299" customFormat="1"/>
    <row r="60300" customFormat="1"/>
    <row r="60301" customFormat="1"/>
    <row r="60302" customFormat="1"/>
    <row r="60303" customFormat="1"/>
    <row r="60304" customFormat="1"/>
    <row r="60305" customFormat="1"/>
    <row r="60306" customFormat="1"/>
    <row r="60307" customFormat="1"/>
    <row r="60308" customFormat="1"/>
    <row r="60309" customFormat="1"/>
    <row r="60310" customFormat="1"/>
    <row r="60311" customFormat="1"/>
    <row r="60312" customFormat="1"/>
    <row r="60313" customFormat="1"/>
    <row r="60314" customFormat="1"/>
    <row r="60315" customFormat="1"/>
    <row r="60316" customFormat="1"/>
    <row r="60317" customFormat="1"/>
    <row r="60318" customFormat="1"/>
    <row r="60319" customFormat="1"/>
    <row r="60320" customFormat="1"/>
    <row r="60321" customFormat="1"/>
    <row r="60322" customFormat="1"/>
    <row r="60323" customFormat="1"/>
    <row r="60324" customFormat="1"/>
    <row r="60325" customFormat="1"/>
    <row r="60326" customFormat="1"/>
    <row r="60327" customFormat="1"/>
    <row r="60328" customFormat="1"/>
    <row r="60329" customFormat="1"/>
    <row r="60330" customFormat="1"/>
    <row r="60331" customFormat="1"/>
    <row r="60332" customFormat="1"/>
    <row r="60333" customFormat="1"/>
    <row r="60334" customFormat="1"/>
    <row r="60335" customFormat="1"/>
    <row r="60336" customFormat="1"/>
    <row r="60337" customFormat="1"/>
    <row r="60338" customFormat="1"/>
    <row r="60339" customFormat="1"/>
    <row r="60340" customFormat="1"/>
    <row r="60341" customFormat="1"/>
    <row r="60342" customFormat="1"/>
    <row r="60343" customFormat="1"/>
    <row r="60344" customFormat="1"/>
    <row r="60345" customFormat="1"/>
    <row r="60346" customFormat="1"/>
    <row r="60347" customFormat="1"/>
    <row r="60348" customFormat="1"/>
    <row r="60349" customFormat="1"/>
    <row r="60350" customFormat="1"/>
    <row r="60351" customFormat="1"/>
    <row r="60352" customFormat="1"/>
    <row r="60353" customFormat="1"/>
    <row r="60354" customFormat="1"/>
    <row r="60355" customFormat="1"/>
    <row r="60356" customFormat="1"/>
    <row r="60357" customFormat="1"/>
    <row r="60358" customFormat="1"/>
    <row r="60359" customFormat="1"/>
    <row r="60360" customFormat="1"/>
    <row r="60361" customFormat="1"/>
    <row r="60362" customFormat="1"/>
    <row r="60363" customFormat="1"/>
    <row r="60364" customFormat="1"/>
    <row r="60365" customFormat="1"/>
    <row r="60366" customFormat="1"/>
    <row r="60367" customFormat="1"/>
    <row r="60368" customFormat="1"/>
    <row r="60369" customFormat="1"/>
    <row r="60370" customFormat="1"/>
    <row r="60371" customFormat="1"/>
    <row r="60372" customFormat="1"/>
    <row r="60373" customFormat="1"/>
    <row r="60374" customFormat="1"/>
    <row r="60375" customFormat="1"/>
    <row r="60376" customFormat="1"/>
    <row r="60377" customFormat="1"/>
    <row r="60378" customFormat="1"/>
    <row r="60379" customFormat="1"/>
    <row r="60380" customFormat="1"/>
    <row r="60381" customFormat="1"/>
    <row r="60382" customFormat="1"/>
    <row r="60383" customFormat="1"/>
    <row r="60384" customFormat="1"/>
    <row r="60385" customFormat="1"/>
    <row r="60386" customFormat="1"/>
    <row r="60387" customFormat="1"/>
    <row r="60388" customFormat="1"/>
    <row r="60389" customFormat="1"/>
    <row r="60390" customFormat="1"/>
    <row r="60391" customFormat="1"/>
    <row r="60392" customFormat="1"/>
    <row r="60393" customFormat="1"/>
    <row r="60394" customFormat="1"/>
    <row r="60395" customFormat="1"/>
    <row r="60396" customFormat="1"/>
    <row r="60397" customFormat="1"/>
    <row r="60398" customFormat="1"/>
    <row r="60399" customFormat="1"/>
    <row r="60400" customFormat="1"/>
    <row r="60401" customFormat="1"/>
    <row r="60402" customFormat="1"/>
    <row r="60403" customFormat="1"/>
    <row r="60404" customFormat="1"/>
    <row r="60405" customFormat="1"/>
    <row r="60406" customFormat="1"/>
    <row r="60407" customFormat="1"/>
    <row r="60408" customFormat="1"/>
    <row r="60409" customFormat="1"/>
    <row r="60410" customFormat="1"/>
    <row r="60411" customFormat="1"/>
    <row r="60412" customFormat="1"/>
    <row r="60413" customFormat="1"/>
    <row r="60414" customFormat="1"/>
    <row r="60415" customFormat="1"/>
    <row r="60416" customFormat="1"/>
    <row r="60417" customFormat="1"/>
    <row r="60418" customFormat="1"/>
    <row r="60419" customFormat="1"/>
    <row r="60420" customFormat="1"/>
    <row r="60421" customFormat="1"/>
    <row r="60422" customFormat="1"/>
    <row r="60423" customFormat="1"/>
    <row r="60424" customFormat="1"/>
    <row r="60425" customFormat="1"/>
    <row r="60426" customFormat="1"/>
    <row r="60427" customFormat="1"/>
    <row r="60428" customFormat="1"/>
    <row r="60429" customFormat="1"/>
    <row r="60430" customFormat="1"/>
    <row r="60431" customFormat="1"/>
    <row r="60432" customFormat="1"/>
    <row r="60433" customFormat="1"/>
    <row r="60434" customFormat="1"/>
    <row r="60435" customFormat="1"/>
    <row r="60436" customFormat="1"/>
    <row r="60437" customFormat="1"/>
    <row r="60438" customFormat="1"/>
    <row r="60439" customFormat="1"/>
    <row r="60440" customFormat="1"/>
    <row r="60441" customFormat="1"/>
    <row r="60442" customFormat="1"/>
    <row r="60443" customFormat="1"/>
    <row r="60444" customFormat="1"/>
    <row r="60445" customFormat="1"/>
    <row r="60446" customFormat="1"/>
    <row r="60447" customFormat="1"/>
    <row r="60448" customFormat="1"/>
    <row r="60449" customFormat="1"/>
    <row r="60450" customFormat="1"/>
    <row r="60451" customFormat="1"/>
    <row r="60452" customFormat="1"/>
    <row r="60453" customFormat="1"/>
    <row r="60454" customFormat="1"/>
    <row r="60455" customFormat="1"/>
    <row r="60456" customFormat="1"/>
    <row r="60457" customFormat="1"/>
    <row r="60458" customFormat="1"/>
    <row r="60459" customFormat="1"/>
    <row r="60460" customFormat="1"/>
    <row r="60461" customFormat="1"/>
    <row r="60462" customFormat="1"/>
    <row r="60463" customFormat="1"/>
    <row r="60464" customFormat="1"/>
    <row r="60465" customFormat="1"/>
    <row r="60466" customFormat="1"/>
    <row r="60467" customFormat="1"/>
    <row r="60468" customFormat="1"/>
    <row r="60469" customFormat="1"/>
    <row r="60470" customFormat="1"/>
    <row r="60471" customFormat="1"/>
    <row r="60472" customFormat="1"/>
    <row r="60473" customFormat="1"/>
    <row r="60474" customFormat="1"/>
    <row r="60475" customFormat="1"/>
    <row r="60476" customFormat="1"/>
    <row r="60477" customFormat="1"/>
    <row r="60478" customFormat="1"/>
    <row r="60479" customFormat="1"/>
    <row r="60480" customFormat="1"/>
    <row r="60481" customFormat="1"/>
    <row r="60482" customFormat="1"/>
    <row r="60483" customFormat="1"/>
    <row r="60484" customFormat="1"/>
    <row r="60485" customFormat="1"/>
    <row r="60486" customFormat="1"/>
    <row r="60487" customFormat="1"/>
    <row r="60488" customFormat="1"/>
    <row r="60489" customFormat="1"/>
    <row r="60490" customFormat="1"/>
    <row r="60491" customFormat="1"/>
    <row r="60492" customFormat="1"/>
    <row r="60493" customFormat="1"/>
    <row r="60494" customFormat="1"/>
    <row r="60495" customFormat="1"/>
    <row r="60496" customFormat="1"/>
    <row r="60497" customFormat="1"/>
    <row r="60498" customFormat="1"/>
    <row r="60499" customFormat="1"/>
    <row r="60500" customFormat="1"/>
    <row r="60501" customFormat="1"/>
    <row r="60502" customFormat="1"/>
    <row r="60503" customFormat="1"/>
    <row r="60504" customFormat="1"/>
    <row r="60505" customFormat="1"/>
    <row r="60506" customFormat="1"/>
    <row r="60507" customFormat="1"/>
    <row r="60508" customFormat="1"/>
    <row r="60509" customFormat="1"/>
    <row r="60510" customFormat="1"/>
    <row r="60511" customFormat="1"/>
    <row r="60512" customFormat="1"/>
    <row r="60513" customFormat="1"/>
    <row r="60514" customFormat="1"/>
    <row r="60515" customFormat="1"/>
    <row r="60516" customFormat="1"/>
    <row r="60517" customFormat="1"/>
    <row r="60518" customFormat="1"/>
    <row r="60519" customFormat="1"/>
    <row r="60520" customFormat="1"/>
    <row r="60521" customFormat="1"/>
    <row r="60522" customFormat="1"/>
    <row r="60523" customFormat="1"/>
    <row r="60524" customFormat="1"/>
    <row r="60525" customFormat="1"/>
    <row r="60526" customFormat="1"/>
    <row r="60527" customFormat="1"/>
    <row r="60528" customFormat="1"/>
    <row r="60529" customFormat="1"/>
    <row r="60530" customFormat="1"/>
    <row r="60531" customFormat="1"/>
    <row r="60532" customFormat="1"/>
    <row r="60533" customFormat="1"/>
    <row r="60534" customFormat="1"/>
    <row r="60535" customFormat="1"/>
    <row r="60536" customFormat="1"/>
    <row r="60537" customFormat="1"/>
    <row r="60538" customFormat="1"/>
    <row r="60539" customFormat="1"/>
    <row r="60540" customFormat="1"/>
    <row r="60541" customFormat="1"/>
    <row r="60542" customFormat="1"/>
    <row r="60543" customFormat="1"/>
    <row r="60544" customFormat="1"/>
    <row r="60545" customFormat="1"/>
    <row r="60546" customFormat="1"/>
    <row r="60547" customFormat="1"/>
    <row r="60548" customFormat="1"/>
    <row r="60549" customFormat="1"/>
    <row r="60550" customFormat="1"/>
    <row r="60551" customFormat="1"/>
    <row r="60552" customFormat="1"/>
    <row r="60553" customFormat="1"/>
    <row r="60554" customFormat="1"/>
    <row r="60555" customFormat="1"/>
    <row r="60556" customFormat="1"/>
    <row r="60557" customFormat="1"/>
    <row r="60558" customFormat="1"/>
    <row r="60559" customFormat="1"/>
    <row r="60560" customFormat="1"/>
    <row r="60561" customFormat="1"/>
    <row r="60562" customFormat="1"/>
    <row r="60563" customFormat="1"/>
    <row r="60564" customFormat="1"/>
    <row r="60565" customFormat="1"/>
    <row r="60566" customFormat="1"/>
    <row r="60567" customFormat="1"/>
    <row r="60568" customFormat="1"/>
    <row r="60569" customFormat="1"/>
    <row r="60570" customFormat="1"/>
    <row r="60571" customFormat="1"/>
    <row r="60572" customFormat="1"/>
    <row r="60573" customFormat="1"/>
    <row r="60574" customFormat="1"/>
    <row r="60575" customFormat="1"/>
    <row r="60576" customFormat="1"/>
    <row r="60577" customFormat="1"/>
    <row r="60578" customFormat="1"/>
    <row r="60579" customFormat="1"/>
    <row r="60580" customFormat="1"/>
    <row r="60581" customFormat="1"/>
    <row r="60582" customFormat="1"/>
    <row r="60583" customFormat="1"/>
    <row r="60584" customFormat="1"/>
    <row r="60585" customFormat="1"/>
    <row r="60586" customFormat="1"/>
    <row r="60587" customFormat="1"/>
    <row r="60588" customFormat="1"/>
    <row r="60589" customFormat="1"/>
    <row r="60590" customFormat="1"/>
    <row r="60591" customFormat="1"/>
    <row r="60592" customFormat="1"/>
    <row r="60593" customFormat="1"/>
    <row r="60594" customFormat="1"/>
    <row r="60595" customFormat="1"/>
    <row r="60596" customFormat="1"/>
    <row r="60597" customFormat="1"/>
    <row r="60598" customFormat="1"/>
    <row r="60599" customFormat="1"/>
    <row r="60600" customFormat="1"/>
    <row r="60601" customFormat="1"/>
    <row r="60602" customFormat="1"/>
    <row r="60603" customFormat="1"/>
    <row r="60604" customFormat="1"/>
    <row r="60605" customFormat="1"/>
    <row r="60606" customFormat="1"/>
    <row r="60607" customFormat="1"/>
    <row r="60608" customFormat="1"/>
    <row r="60609" customFormat="1"/>
    <row r="60610" customFormat="1"/>
    <row r="60611" customFormat="1"/>
    <row r="60612" customFormat="1"/>
    <row r="60613" customFormat="1"/>
    <row r="60614" customFormat="1"/>
    <row r="60615" customFormat="1"/>
    <row r="60616" customFormat="1"/>
    <row r="60617" customFormat="1"/>
    <row r="60618" customFormat="1"/>
    <row r="60619" customFormat="1"/>
    <row r="60620" customFormat="1"/>
    <row r="60621" customFormat="1"/>
    <row r="60622" customFormat="1"/>
    <row r="60623" customFormat="1"/>
    <row r="60624" customFormat="1"/>
    <row r="60625" customFormat="1"/>
    <row r="60626" customFormat="1"/>
    <row r="60627" customFormat="1"/>
    <row r="60628" customFormat="1"/>
    <row r="60629" customFormat="1"/>
    <row r="60630" customFormat="1"/>
    <row r="60631" customFormat="1"/>
    <row r="60632" customFormat="1"/>
    <row r="60633" customFormat="1"/>
    <row r="60634" customFormat="1"/>
    <row r="60635" customFormat="1"/>
    <row r="60636" customFormat="1"/>
    <row r="60637" customFormat="1"/>
    <row r="60638" customFormat="1"/>
    <row r="60639" customFormat="1"/>
    <row r="60640" customFormat="1"/>
    <row r="60641" customFormat="1"/>
    <row r="60642" customFormat="1"/>
    <row r="60643" customFormat="1"/>
    <row r="60644" customFormat="1"/>
    <row r="60645" customFormat="1"/>
    <row r="60646" customFormat="1"/>
    <row r="60647" customFormat="1"/>
    <row r="60648" customFormat="1"/>
    <row r="60649" customFormat="1"/>
    <row r="60650" customFormat="1"/>
    <row r="60651" customFormat="1"/>
    <row r="60652" customFormat="1"/>
    <row r="60653" customFormat="1"/>
    <row r="60654" customFormat="1"/>
    <row r="60655" customFormat="1"/>
    <row r="60656" customFormat="1"/>
    <row r="60657" customFormat="1"/>
    <row r="60658" customFormat="1"/>
    <row r="60659" customFormat="1"/>
    <row r="60660" customFormat="1"/>
    <row r="60661" customFormat="1"/>
    <row r="60662" customFormat="1"/>
    <row r="60663" customFormat="1"/>
    <row r="60664" customFormat="1"/>
    <row r="60665" customFormat="1"/>
    <row r="60666" customFormat="1"/>
    <row r="60667" customFormat="1"/>
    <row r="60668" customFormat="1"/>
    <row r="60669" customFormat="1"/>
    <row r="60670" customFormat="1"/>
    <row r="60671" customFormat="1"/>
    <row r="60672" customFormat="1"/>
    <row r="60673" customFormat="1"/>
    <row r="60674" customFormat="1"/>
    <row r="60675" customFormat="1"/>
    <row r="60676" customFormat="1"/>
    <row r="60677" customFormat="1"/>
    <row r="60678" customFormat="1"/>
    <row r="60679" customFormat="1"/>
    <row r="60680" customFormat="1"/>
    <row r="60681" customFormat="1"/>
    <row r="60682" customFormat="1"/>
    <row r="60683" customFormat="1"/>
    <row r="60684" customFormat="1"/>
    <row r="60685" customFormat="1"/>
    <row r="60686" customFormat="1"/>
    <row r="60687" customFormat="1"/>
    <row r="60688" customFormat="1"/>
    <row r="60689" customFormat="1"/>
    <row r="60690" customFormat="1"/>
    <row r="60691" customFormat="1"/>
    <row r="60692" customFormat="1"/>
    <row r="60693" customFormat="1"/>
    <row r="60694" customFormat="1"/>
    <row r="60695" customFormat="1"/>
    <row r="60696" customFormat="1"/>
    <row r="60697" customFormat="1"/>
    <row r="60698" customFormat="1"/>
    <row r="60699" customFormat="1"/>
    <row r="60700" customFormat="1"/>
    <row r="60701" customFormat="1"/>
    <row r="60702" customFormat="1"/>
    <row r="60703" customFormat="1"/>
    <row r="60704" customFormat="1"/>
    <row r="60705" customFormat="1"/>
    <row r="60706" customFormat="1"/>
    <row r="60707" customFormat="1"/>
    <row r="60708" customFormat="1"/>
    <row r="60709" customFormat="1"/>
    <row r="60710" customFormat="1"/>
    <row r="60711" customFormat="1"/>
    <row r="60712" customFormat="1"/>
    <row r="60713" customFormat="1"/>
    <row r="60714" customFormat="1"/>
    <row r="60715" customFormat="1"/>
    <row r="60716" customFormat="1"/>
    <row r="60717" customFormat="1"/>
    <row r="60718" customFormat="1"/>
    <row r="60719" customFormat="1"/>
    <row r="60720" customFormat="1"/>
    <row r="60721" customFormat="1"/>
    <row r="60722" customFormat="1"/>
    <row r="60723" customFormat="1"/>
    <row r="60724" customFormat="1"/>
    <row r="60725" customFormat="1"/>
    <row r="60726" customFormat="1"/>
    <row r="60727" customFormat="1"/>
    <row r="60728" customFormat="1"/>
    <row r="60729" customFormat="1"/>
    <row r="60730" customFormat="1"/>
    <row r="60731" customFormat="1"/>
    <row r="60732" customFormat="1"/>
    <row r="60733" customFormat="1"/>
    <row r="60734" customFormat="1"/>
    <row r="60735" customFormat="1"/>
    <row r="60736" customFormat="1"/>
    <row r="60737" customFormat="1"/>
    <row r="60738" customFormat="1"/>
    <row r="60739" customFormat="1"/>
    <row r="60740" customFormat="1"/>
    <row r="60741" customFormat="1"/>
    <row r="60742" customFormat="1"/>
    <row r="60743" customFormat="1"/>
    <row r="60744" customFormat="1"/>
    <row r="60745" customFormat="1"/>
    <row r="60746" customFormat="1"/>
    <row r="60747" customFormat="1"/>
    <row r="60748" customFormat="1"/>
    <row r="60749" customFormat="1"/>
    <row r="60750" customFormat="1"/>
    <row r="60751" customFormat="1"/>
    <row r="60752" customFormat="1"/>
    <row r="60753" customFormat="1"/>
    <row r="60754" customFormat="1"/>
    <row r="60755" customFormat="1"/>
    <row r="60756" customFormat="1"/>
    <row r="60757" customFormat="1"/>
    <row r="60758" customFormat="1"/>
    <row r="60759" customFormat="1"/>
    <row r="60760" customFormat="1"/>
    <row r="60761" customFormat="1"/>
    <row r="60762" customFormat="1"/>
    <row r="60763" customFormat="1"/>
    <row r="60764" customFormat="1"/>
    <row r="60765" customFormat="1"/>
    <row r="60766" customFormat="1"/>
    <row r="60767" customFormat="1"/>
    <row r="60768" customFormat="1"/>
    <row r="60769" customFormat="1"/>
    <row r="60770" customFormat="1"/>
    <row r="60771" customFormat="1"/>
    <row r="60772" customFormat="1"/>
    <row r="60773" customFormat="1"/>
    <row r="60774" customFormat="1"/>
    <row r="60775" customFormat="1"/>
    <row r="60776" customFormat="1"/>
    <row r="60777" customFormat="1"/>
    <row r="60778" customFormat="1"/>
    <row r="60779" customFormat="1"/>
    <row r="60780" customFormat="1"/>
    <row r="60781" customFormat="1"/>
    <row r="60782" customFormat="1"/>
    <row r="60783" customFormat="1"/>
    <row r="60784" customFormat="1"/>
    <row r="60785" customFormat="1"/>
    <row r="60786" customFormat="1"/>
    <row r="60787" customFormat="1"/>
    <row r="60788" customFormat="1"/>
    <row r="60789" customFormat="1"/>
    <row r="60790" customFormat="1"/>
    <row r="60791" customFormat="1"/>
    <row r="60792" customFormat="1"/>
    <row r="60793" customFormat="1"/>
    <row r="60794" customFormat="1"/>
    <row r="60795" customFormat="1"/>
    <row r="60796" customFormat="1"/>
    <row r="60797" customFormat="1"/>
    <row r="60798" customFormat="1"/>
    <row r="60799" customFormat="1"/>
    <row r="60800" customFormat="1"/>
    <row r="60801" customFormat="1"/>
    <row r="60802" customFormat="1"/>
    <row r="60803" customFormat="1"/>
    <row r="60804" customFormat="1"/>
    <row r="60805" customFormat="1"/>
    <row r="60806" customFormat="1"/>
    <row r="60807" customFormat="1"/>
    <row r="60808" customFormat="1"/>
    <row r="60809" customFormat="1"/>
    <row r="60810" customFormat="1"/>
    <row r="60811" customFormat="1"/>
    <row r="60812" customFormat="1"/>
    <row r="60813" customFormat="1"/>
    <row r="60814" customFormat="1"/>
    <row r="60815" customFormat="1"/>
    <row r="60816" customFormat="1"/>
    <row r="60817" customFormat="1"/>
    <row r="60818" customFormat="1"/>
    <row r="60819" customFormat="1"/>
    <row r="60820" customFormat="1"/>
    <row r="60821" customFormat="1"/>
    <row r="60822" customFormat="1"/>
    <row r="60823" customFormat="1"/>
    <row r="60824" customFormat="1"/>
    <row r="60825" customFormat="1"/>
    <row r="60826" customFormat="1"/>
    <row r="60827" customFormat="1"/>
    <row r="60828" customFormat="1"/>
    <row r="60829" customFormat="1"/>
    <row r="60830" customFormat="1"/>
    <row r="60831" customFormat="1"/>
    <row r="60832" customFormat="1"/>
    <row r="60833" customFormat="1"/>
    <row r="60834" customFormat="1"/>
    <row r="60835" customFormat="1"/>
    <row r="60836" customFormat="1"/>
    <row r="60837" customFormat="1"/>
    <row r="60838" customFormat="1"/>
    <row r="60839" customFormat="1"/>
    <row r="60840" customFormat="1"/>
    <row r="60841" customFormat="1"/>
    <row r="60842" customFormat="1"/>
    <row r="60843" customFormat="1"/>
    <row r="60844" customFormat="1"/>
    <row r="60845" customFormat="1"/>
    <row r="60846" customFormat="1"/>
    <row r="60847" customFormat="1"/>
    <row r="60848" customFormat="1"/>
    <row r="60849" customFormat="1"/>
    <row r="60850" customFormat="1"/>
    <row r="60851" customFormat="1"/>
    <row r="60852" customFormat="1"/>
    <row r="60853" customFormat="1"/>
    <row r="60854" customFormat="1"/>
    <row r="60855" customFormat="1"/>
    <row r="60856" customFormat="1"/>
    <row r="60857" customFormat="1"/>
    <row r="60858" customFormat="1"/>
    <row r="60859" customFormat="1"/>
    <row r="60860" customFormat="1"/>
    <row r="60861" customFormat="1"/>
    <row r="60862" customFormat="1"/>
    <row r="60863" customFormat="1"/>
    <row r="60864" customFormat="1"/>
    <row r="60865" customFormat="1"/>
    <row r="60866" customFormat="1"/>
    <row r="60867" customFormat="1"/>
    <row r="60868" customFormat="1"/>
    <row r="60869" customFormat="1"/>
    <row r="60870" customFormat="1"/>
    <row r="60871" customFormat="1"/>
    <row r="60872" customFormat="1"/>
    <row r="60873" customFormat="1"/>
    <row r="60874" customFormat="1"/>
    <row r="60875" customFormat="1"/>
    <row r="60876" customFormat="1"/>
    <row r="60877" customFormat="1"/>
    <row r="60878" customFormat="1"/>
    <row r="60879" customFormat="1"/>
    <row r="60880" customFormat="1"/>
    <row r="60881" customFormat="1"/>
    <row r="60882" customFormat="1"/>
    <row r="60883" customFormat="1"/>
    <row r="60884" customFormat="1"/>
    <row r="60885" customFormat="1"/>
    <row r="60886" customFormat="1"/>
    <row r="60887" customFormat="1"/>
    <row r="60888" customFormat="1"/>
    <row r="60889" customFormat="1"/>
    <row r="60890" customFormat="1"/>
    <row r="60891" customFormat="1"/>
    <row r="60892" customFormat="1"/>
    <row r="60893" customFormat="1"/>
    <row r="60894" customFormat="1"/>
    <row r="60895" customFormat="1"/>
    <row r="60896" customFormat="1"/>
    <row r="60897" customFormat="1"/>
    <row r="60898" customFormat="1"/>
    <row r="60899" customFormat="1"/>
    <row r="60900" customFormat="1"/>
    <row r="60901" customFormat="1"/>
    <row r="60902" customFormat="1"/>
    <row r="60903" customFormat="1"/>
    <row r="60904" customFormat="1"/>
    <row r="60905" customFormat="1"/>
    <row r="60906" customFormat="1"/>
    <row r="60907" customFormat="1"/>
    <row r="60908" customFormat="1"/>
    <row r="60909" customFormat="1"/>
    <row r="60910" customFormat="1"/>
    <row r="60911" customFormat="1"/>
    <row r="60912" customFormat="1"/>
    <row r="60913" customFormat="1"/>
    <row r="60914" customFormat="1"/>
    <row r="60915" customFormat="1"/>
    <row r="60916" customFormat="1"/>
    <row r="60917" customFormat="1"/>
    <row r="60918" customFormat="1"/>
    <row r="60919" customFormat="1"/>
    <row r="60920" customFormat="1"/>
    <row r="60921" customFormat="1"/>
    <row r="60922" customFormat="1"/>
    <row r="60923" customFormat="1"/>
    <row r="60924" customFormat="1"/>
    <row r="60925" customFormat="1"/>
    <row r="60926" customFormat="1"/>
    <row r="60927" customFormat="1"/>
    <row r="60928" customFormat="1"/>
    <row r="60929" customFormat="1"/>
    <row r="60930" customFormat="1"/>
    <row r="60931" customFormat="1"/>
    <row r="60932" customFormat="1"/>
    <row r="60933" customFormat="1"/>
    <row r="60934" customFormat="1"/>
    <row r="60935" customFormat="1"/>
    <row r="60936" customFormat="1"/>
    <row r="60937" customFormat="1"/>
    <row r="60938" customFormat="1"/>
    <row r="60939" customFormat="1"/>
    <row r="60940" customFormat="1"/>
    <row r="60941" customFormat="1"/>
    <row r="60942" customFormat="1"/>
    <row r="60943" customFormat="1"/>
    <row r="60944" customFormat="1"/>
    <row r="60945" customFormat="1"/>
    <row r="60946" customFormat="1"/>
    <row r="60947" customFormat="1"/>
    <row r="60948" customFormat="1"/>
    <row r="60949" customFormat="1"/>
    <row r="60950" customFormat="1"/>
    <row r="60951" customFormat="1"/>
    <row r="60952" customFormat="1"/>
    <row r="60953" customFormat="1"/>
    <row r="60954" customFormat="1"/>
    <row r="60955" customFormat="1"/>
    <row r="60956" customFormat="1"/>
    <row r="60957" customFormat="1"/>
    <row r="60958" customFormat="1"/>
    <row r="60959" customFormat="1"/>
    <row r="60960" customFormat="1"/>
    <row r="60961" customFormat="1"/>
    <row r="60962" customFormat="1"/>
    <row r="60963" customFormat="1"/>
    <row r="60964" customFormat="1"/>
    <row r="60965" customFormat="1"/>
    <row r="60966" customFormat="1"/>
    <row r="60967" customFormat="1"/>
    <row r="60968" customFormat="1"/>
    <row r="60969" customFormat="1"/>
    <row r="60970" customFormat="1"/>
    <row r="60971" customFormat="1"/>
    <row r="60972" customFormat="1"/>
    <row r="60973" customFormat="1"/>
    <row r="60974" customFormat="1"/>
    <row r="60975" customFormat="1"/>
    <row r="60976" customFormat="1"/>
    <row r="60977" customFormat="1"/>
    <row r="60978" customFormat="1"/>
    <row r="60979" customFormat="1"/>
    <row r="60980" customFormat="1"/>
    <row r="60981" customFormat="1"/>
    <row r="60982" customFormat="1"/>
    <row r="60983" customFormat="1"/>
    <row r="60984" customFormat="1"/>
    <row r="60985" customFormat="1"/>
    <row r="60986" customFormat="1"/>
    <row r="60987" customFormat="1"/>
    <row r="60988" customFormat="1"/>
    <row r="60989" customFormat="1"/>
    <row r="60990" customFormat="1"/>
    <row r="60991" customFormat="1"/>
    <row r="60992" customFormat="1"/>
    <row r="60993" customFormat="1"/>
    <row r="60994" customFormat="1"/>
    <row r="60995" customFormat="1"/>
    <row r="60996" customFormat="1"/>
    <row r="60997" customFormat="1"/>
    <row r="60998" customFormat="1"/>
    <row r="60999" customFormat="1"/>
    <row r="61000" customFormat="1"/>
    <row r="61001" customFormat="1"/>
    <row r="61002" customFormat="1"/>
    <row r="61003" customFormat="1"/>
    <row r="61004" customFormat="1"/>
    <row r="61005" customFormat="1"/>
    <row r="61006" customFormat="1"/>
    <row r="61007" customFormat="1"/>
    <row r="61008" customFormat="1"/>
    <row r="61009" customFormat="1"/>
    <row r="61010" customFormat="1"/>
    <row r="61011" customFormat="1"/>
    <row r="61012" customFormat="1"/>
    <row r="61013" customFormat="1"/>
    <row r="61014" customFormat="1"/>
    <row r="61015" customFormat="1"/>
    <row r="61016" customFormat="1"/>
    <row r="61017" customFormat="1"/>
    <row r="61018" customFormat="1"/>
    <row r="61019" customFormat="1"/>
    <row r="61020" customFormat="1"/>
    <row r="61021" customFormat="1"/>
    <row r="61022" customFormat="1"/>
    <row r="61023" customFormat="1"/>
    <row r="61024" customFormat="1"/>
    <row r="61025" customFormat="1"/>
    <row r="61026" customFormat="1"/>
    <row r="61027" customFormat="1"/>
    <row r="61028" customFormat="1"/>
    <row r="61029" customFormat="1"/>
    <row r="61030" customFormat="1"/>
    <row r="61031" customFormat="1"/>
    <row r="61032" customFormat="1"/>
    <row r="61033" customFormat="1"/>
    <row r="61034" customFormat="1"/>
    <row r="61035" customFormat="1"/>
    <row r="61036" customFormat="1"/>
    <row r="61037" customFormat="1"/>
    <row r="61038" customFormat="1"/>
    <row r="61039" customFormat="1"/>
    <row r="61040" customFormat="1"/>
    <row r="61041" customFormat="1"/>
    <row r="61042" customFormat="1"/>
    <row r="61043" customFormat="1"/>
    <row r="61044" customFormat="1"/>
    <row r="61045" customFormat="1"/>
    <row r="61046" customFormat="1"/>
    <row r="61047" customFormat="1"/>
    <row r="61048" customFormat="1"/>
    <row r="61049" customFormat="1"/>
    <row r="61050" customFormat="1"/>
    <row r="61051" customFormat="1"/>
    <row r="61052" customFormat="1"/>
    <row r="61053" customFormat="1"/>
    <row r="61054" customFormat="1"/>
    <row r="61055" customFormat="1"/>
    <row r="61056" customFormat="1"/>
    <row r="61057" customFormat="1"/>
    <row r="61058" customFormat="1"/>
    <row r="61059" customFormat="1"/>
    <row r="61060" customFormat="1"/>
    <row r="61061" customFormat="1"/>
    <row r="61062" customFormat="1"/>
    <row r="61063" customFormat="1"/>
    <row r="61064" customFormat="1"/>
    <row r="61065" customFormat="1"/>
    <row r="61066" customFormat="1"/>
    <row r="61067" customFormat="1"/>
    <row r="61068" customFormat="1"/>
    <row r="61069" customFormat="1"/>
    <row r="61070" customFormat="1"/>
    <row r="61071" customFormat="1"/>
    <row r="61072" customFormat="1"/>
    <row r="61073" customFormat="1"/>
    <row r="61074" customFormat="1"/>
    <row r="61075" customFormat="1"/>
    <row r="61076" customFormat="1"/>
    <row r="61077" customFormat="1"/>
    <row r="61078" customFormat="1"/>
    <row r="61079" customFormat="1"/>
    <row r="61080" customFormat="1"/>
    <row r="61081" customFormat="1"/>
    <row r="61082" customFormat="1"/>
    <row r="61083" customFormat="1"/>
    <row r="61084" customFormat="1"/>
    <row r="61085" customFormat="1"/>
    <row r="61086" customFormat="1"/>
    <row r="61087" customFormat="1"/>
    <row r="61088" customFormat="1"/>
    <row r="61089" customFormat="1"/>
    <row r="61090" customFormat="1"/>
    <row r="61091" customFormat="1"/>
    <row r="61092" customFormat="1"/>
    <row r="61093" customFormat="1"/>
    <row r="61094" customFormat="1"/>
    <row r="61095" customFormat="1"/>
    <row r="61096" customFormat="1"/>
    <row r="61097" customFormat="1"/>
    <row r="61098" customFormat="1"/>
    <row r="61099" customFormat="1"/>
    <row r="61100" customFormat="1"/>
    <row r="61101" customFormat="1"/>
    <row r="61102" customFormat="1"/>
    <row r="61103" customFormat="1"/>
    <row r="61104" customFormat="1"/>
    <row r="61105" customFormat="1"/>
    <row r="61106" customFormat="1"/>
    <row r="61107" customFormat="1"/>
    <row r="61108" customFormat="1"/>
    <row r="61109" customFormat="1"/>
    <row r="61110" customFormat="1"/>
    <row r="61111" customFormat="1"/>
    <row r="61112" customFormat="1"/>
    <row r="61113" customFormat="1"/>
    <row r="61114" customFormat="1"/>
    <row r="61115" customFormat="1"/>
    <row r="61116" customFormat="1"/>
    <row r="61117" customFormat="1"/>
    <row r="61118" customFormat="1"/>
    <row r="61119" customFormat="1"/>
    <row r="61120" customFormat="1"/>
    <row r="61121" customFormat="1"/>
    <row r="61122" customFormat="1"/>
    <row r="61123" customFormat="1"/>
    <row r="61124" customFormat="1"/>
    <row r="61125" customFormat="1"/>
    <row r="61126" customFormat="1"/>
    <row r="61127" customFormat="1"/>
    <row r="61128" customFormat="1"/>
    <row r="61129" customFormat="1"/>
    <row r="61130" customFormat="1"/>
    <row r="61131" customFormat="1"/>
    <row r="61132" customFormat="1"/>
    <row r="61133" customFormat="1"/>
    <row r="61134" customFormat="1"/>
    <row r="61135" customFormat="1"/>
    <row r="61136" customFormat="1"/>
    <row r="61137" customFormat="1"/>
    <row r="61138" customFormat="1"/>
    <row r="61139" customFormat="1"/>
    <row r="61140" customFormat="1"/>
    <row r="61141" customFormat="1"/>
    <row r="61142" customFormat="1"/>
    <row r="61143" customFormat="1"/>
    <row r="61144" customFormat="1"/>
    <row r="61145" customFormat="1"/>
    <row r="61146" customFormat="1"/>
    <row r="61147" customFormat="1"/>
    <row r="61148" customFormat="1"/>
    <row r="61149" customFormat="1"/>
    <row r="61150" customFormat="1"/>
    <row r="61151" customFormat="1"/>
    <row r="61152" customFormat="1"/>
    <row r="61153" customFormat="1"/>
    <row r="61154" customFormat="1"/>
    <row r="61155" customFormat="1"/>
    <row r="61156" customFormat="1"/>
    <row r="61157" customFormat="1"/>
    <row r="61158" customFormat="1"/>
    <row r="61159" customFormat="1"/>
    <row r="61160" customFormat="1"/>
    <row r="61161" customFormat="1"/>
    <row r="61162" customFormat="1"/>
    <row r="61163" customFormat="1"/>
    <row r="61164" customFormat="1"/>
    <row r="61165" customFormat="1"/>
    <row r="61166" customFormat="1"/>
    <row r="61167" customFormat="1"/>
    <row r="61168" customFormat="1"/>
    <row r="61169" customFormat="1"/>
    <row r="61170" customFormat="1"/>
    <row r="61171" customFormat="1"/>
    <row r="61172" customFormat="1"/>
    <row r="61173" customFormat="1"/>
    <row r="61174" customFormat="1"/>
    <row r="61175" customFormat="1"/>
    <row r="61176" customFormat="1"/>
    <row r="61177" customFormat="1"/>
    <row r="61178" customFormat="1"/>
    <row r="61179" customFormat="1"/>
    <row r="61180" customFormat="1"/>
    <row r="61181" customFormat="1"/>
    <row r="61182" customFormat="1"/>
    <row r="61183" customFormat="1"/>
    <row r="61184" customFormat="1"/>
    <row r="61185" customFormat="1"/>
    <row r="61186" customFormat="1"/>
    <row r="61187" customFormat="1"/>
    <row r="61188" customFormat="1"/>
    <row r="61189" customFormat="1"/>
    <row r="61190" customFormat="1"/>
    <row r="61191" customFormat="1"/>
    <row r="61192" customFormat="1"/>
    <row r="61193" customFormat="1"/>
    <row r="61194" customFormat="1"/>
    <row r="61195" customFormat="1"/>
    <row r="61196" customFormat="1"/>
    <row r="61197" customFormat="1"/>
    <row r="61198" customFormat="1"/>
    <row r="61199" customFormat="1"/>
    <row r="61200" customFormat="1"/>
    <row r="61201" customFormat="1"/>
    <row r="61202" customFormat="1"/>
    <row r="61203" customFormat="1"/>
    <row r="61204" customFormat="1"/>
    <row r="61205" customFormat="1"/>
    <row r="61206" customFormat="1"/>
    <row r="61207" customFormat="1"/>
    <row r="61208" customFormat="1"/>
    <row r="61209" customFormat="1"/>
    <row r="61210" customFormat="1"/>
    <row r="61211" customFormat="1"/>
    <row r="61212" customFormat="1"/>
    <row r="61213" customFormat="1"/>
    <row r="61214" customFormat="1"/>
    <row r="61215" customFormat="1"/>
    <row r="61216" customFormat="1"/>
    <row r="61217" customFormat="1"/>
    <row r="61218" customFormat="1"/>
    <row r="61219" customFormat="1"/>
    <row r="61220" customFormat="1"/>
    <row r="61221" customFormat="1"/>
    <row r="61222" customFormat="1"/>
    <row r="61223" customFormat="1"/>
    <row r="61224" customFormat="1"/>
    <row r="61225" customFormat="1"/>
    <row r="61226" customFormat="1"/>
    <row r="61227" customFormat="1"/>
    <row r="61228" customFormat="1"/>
    <row r="61229" customFormat="1"/>
    <row r="61230" customFormat="1"/>
    <row r="61231" customFormat="1"/>
    <row r="61232" customFormat="1"/>
    <row r="61233" customFormat="1"/>
    <row r="61234" customFormat="1"/>
    <row r="61235" customFormat="1"/>
    <row r="61236" customFormat="1"/>
    <row r="61237" customFormat="1"/>
    <row r="61238" customFormat="1"/>
    <row r="61239" customFormat="1"/>
    <row r="61240" customFormat="1"/>
    <row r="61241" customFormat="1"/>
    <row r="61242" customFormat="1"/>
    <row r="61243" customFormat="1"/>
    <row r="61244" customFormat="1"/>
    <row r="61245" customFormat="1"/>
    <row r="61246" customFormat="1"/>
    <row r="61247" customFormat="1"/>
    <row r="61248" customFormat="1"/>
    <row r="61249" customFormat="1"/>
    <row r="61250" customFormat="1"/>
    <row r="61251" customFormat="1"/>
    <row r="61252" customFormat="1"/>
    <row r="61253" customFormat="1"/>
    <row r="61254" customFormat="1"/>
    <row r="61255" customFormat="1"/>
    <row r="61256" customFormat="1"/>
    <row r="61257" customFormat="1"/>
    <row r="61258" customFormat="1"/>
    <row r="61259" customFormat="1"/>
    <row r="61260" customFormat="1"/>
    <row r="61261" customFormat="1"/>
    <row r="61262" customFormat="1"/>
    <row r="61263" customFormat="1"/>
    <row r="61264" customFormat="1"/>
    <row r="61265" customFormat="1"/>
    <row r="61266" customFormat="1"/>
    <row r="61267" customFormat="1"/>
    <row r="61268" customFormat="1"/>
    <row r="61269" customFormat="1"/>
    <row r="61270" customFormat="1"/>
    <row r="61271" customFormat="1"/>
    <row r="61272" customFormat="1"/>
    <row r="61273" customFormat="1"/>
    <row r="61274" customFormat="1"/>
    <row r="61275" customFormat="1"/>
    <row r="61276" customFormat="1"/>
    <row r="61277" customFormat="1"/>
    <row r="61278" customFormat="1"/>
    <row r="61279" customFormat="1"/>
    <row r="61280" customFormat="1"/>
    <row r="61281" customFormat="1"/>
    <row r="61282" customFormat="1"/>
    <row r="61283" customFormat="1"/>
    <row r="61284" customFormat="1"/>
    <row r="61285" customFormat="1"/>
    <row r="61286" customFormat="1"/>
    <row r="61287" customFormat="1"/>
    <row r="61288" customFormat="1"/>
    <row r="61289" customFormat="1"/>
    <row r="61290" customFormat="1"/>
    <row r="61291" customFormat="1"/>
    <row r="61292" customFormat="1"/>
    <row r="61293" customFormat="1"/>
    <row r="61294" customFormat="1"/>
    <row r="61295" customFormat="1"/>
    <row r="61296" customFormat="1"/>
    <row r="61297" customFormat="1"/>
    <row r="61298" customFormat="1"/>
    <row r="61299" customFormat="1"/>
    <row r="61300" customFormat="1"/>
    <row r="61301" customFormat="1"/>
    <row r="61302" customFormat="1"/>
    <row r="61303" customFormat="1"/>
    <row r="61304" customFormat="1"/>
    <row r="61305" customFormat="1"/>
    <row r="61306" customFormat="1"/>
    <row r="61307" customFormat="1"/>
    <row r="61308" customFormat="1"/>
    <row r="61309" customFormat="1"/>
    <row r="61310" customFormat="1"/>
    <row r="61311" customFormat="1"/>
    <row r="61312" customFormat="1"/>
    <row r="61313" customFormat="1"/>
    <row r="61314" customFormat="1"/>
    <row r="61315" customFormat="1"/>
    <row r="61316" customFormat="1"/>
    <row r="61317" customFormat="1"/>
    <row r="61318" customFormat="1"/>
    <row r="61319" customFormat="1"/>
    <row r="61320" customFormat="1"/>
    <row r="61321" customFormat="1"/>
    <row r="61322" customFormat="1"/>
    <row r="61323" customFormat="1"/>
    <row r="61324" customFormat="1"/>
    <row r="61325" customFormat="1"/>
    <row r="61326" customFormat="1"/>
    <row r="61327" customFormat="1"/>
    <row r="61328" customFormat="1"/>
    <row r="61329" customFormat="1"/>
    <row r="61330" customFormat="1"/>
    <row r="61331" customFormat="1"/>
    <row r="61332" customFormat="1"/>
    <row r="61333" customFormat="1"/>
    <row r="61334" customFormat="1"/>
    <row r="61335" customFormat="1"/>
    <row r="61336" customFormat="1"/>
    <row r="61337" customFormat="1"/>
    <row r="61338" customFormat="1"/>
    <row r="61339" customFormat="1"/>
    <row r="61340" customFormat="1"/>
    <row r="61341" customFormat="1"/>
    <row r="61342" customFormat="1"/>
    <row r="61343" customFormat="1"/>
    <row r="61344" customFormat="1"/>
    <row r="61345" customFormat="1"/>
    <row r="61346" customFormat="1"/>
    <row r="61347" customFormat="1"/>
    <row r="61348" customFormat="1"/>
    <row r="61349" customFormat="1"/>
    <row r="61350" customFormat="1"/>
    <row r="61351" customFormat="1"/>
    <row r="61352" customFormat="1"/>
    <row r="61353" customFormat="1"/>
    <row r="61354" customFormat="1"/>
    <row r="61355" customFormat="1"/>
    <row r="61356" customFormat="1"/>
    <row r="61357" customFormat="1"/>
    <row r="61358" customFormat="1"/>
    <row r="61359" customFormat="1"/>
    <row r="61360" customFormat="1"/>
    <row r="61361" customFormat="1"/>
    <row r="61362" customFormat="1"/>
    <row r="61363" customFormat="1"/>
    <row r="61364" customFormat="1"/>
    <row r="61365" customFormat="1"/>
    <row r="61366" customFormat="1"/>
    <row r="61367" customFormat="1"/>
    <row r="61368" customFormat="1"/>
    <row r="61369" customFormat="1"/>
    <row r="61370" customFormat="1"/>
    <row r="61371" customFormat="1"/>
    <row r="61372" customFormat="1"/>
    <row r="61373" customFormat="1"/>
    <row r="61374" customFormat="1"/>
    <row r="61375" customFormat="1"/>
    <row r="61376" customFormat="1"/>
    <row r="61377" customFormat="1"/>
    <row r="61378" customFormat="1"/>
    <row r="61379" customFormat="1"/>
    <row r="61380" customFormat="1"/>
    <row r="61381" customFormat="1"/>
    <row r="61382" customFormat="1"/>
    <row r="61383" customFormat="1"/>
    <row r="61384" customFormat="1"/>
    <row r="61385" customFormat="1"/>
    <row r="61386" customFormat="1"/>
    <row r="61387" customFormat="1"/>
    <row r="61388" customFormat="1"/>
    <row r="61389" customFormat="1"/>
    <row r="61390" customFormat="1"/>
    <row r="61391" customFormat="1"/>
    <row r="61392" customFormat="1"/>
    <row r="61393" customFormat="1"/>
    <row r="61394" customFormat="1"/>
    <row r="61395" customFormat="1"/>
    <row r="61396" customFormat="1"/>
    <row r="61397" customFormat="1"/>
    <row r="61398" customFormat="1"/>
    <row r="61399" customFormat="1"/>
    <row r="61400" customFormat="1"/>
    <row r="61401" customFormat="1"/>
    <row r="61402" customFormat="1"/>
    <row r="61403" customFormat="1"/>
    <row r="61404" customFormat="1"/>
    <row r="61405" customFormat="1"/>
    <row r="61406" customFormat="1"/>
    <row r="61407" customFormat="1"/>
    <row r="61408" customFormat="1"/>
    <row r="61409" customFormat="1"/>
    <row r="61410" customFormat="1"/>
    <row r="61411" customFormat="1"/>
    <row r="61412" customFormat="1"/>
    <row r="61413" customFormat="1"/>
    <row r="61414" customFormat="1"/>
    <row r="61415" customFormat="1"/>
    <row r="61416" customFormat="1"/>
    <row r="61417" customFormat="1"/>
    <row r="61418" customFormat="1"/>
    <row r="61419" customFormat="1"/>
    <row r="61420" customFormat="1"/>
    <row r="61421" customFormat="1"/>
    <row r="61422" customFormat="1"/>
    <row r="61423" customFormat="1"/>
    <row r="61424" customFormat="1"/>
    <row r="61425" customFormat="1"/>
    <row r="61426" customFormat="1"/>
    <row r="61427" customFormat="1"/>
    <row r="61428" customFormat="1"/>
    <row r="61429" customFormat="1"/>
    <row r="61430" customFormat="1"/>
    <row r="61431" customFormat="1"/>
    <row r="61432" customFormat="1"/>
    <row r="61433" customFormat="1"/>
    <row r="61434" customFormat="1"/>
    <row r="61435" customFormat="1"/>
    <row r="61436" customFormat="1"/>
    <row r="61437" customFormat="1"/>
    <row r="61438" customFormat="1"/>
    <row r="61439" customFormat="1"/>
    <row r="61440" customFormat="1"/>
    <row r="61441" customFormat="1"/>
    <row r="61442" customFormat="1"/>
    <row r="61443" customFormat="1"/>
    <row r="61444" customFormat="1"/>
    <row r="61445" customFormat="1"/>
    <row r="61446" customFormat="1"/>
    <row r="61447" customFormat="1"/>
    <row r="61448" customFormat="1"/>
    <row r="61449" customFormat="1"/>
    <row r="61450" customFormat="1"/>
    <row r="61451" customFormat="1"/>
    <row r="61452" customFormat="1"/>
    <row r="61453" customFormat="1"/>
    <row r="61454" customFormat="1"/>
    <row r="61455" customFormat="1"/>
    <row r="61456" customFormat="1"/>
    <row r="61457" customFormat="1"/>
    <row r="61458" customFormat="1"/>
    <row r="61459" customFormat="1"/>
    <row r="61460" customFormat="1"/>
    <row r="61461" customFormat="1"/>
    <row r="61462" customFormat="1"/>
    <row r="61463" customFormat="1"/>
    <row r="61464" customFormat="1"/>
    <row r="61465" customFormat="1"/>
    <row r="61466" customFormat="1"/>
    <row r="61467" customFormat="1"/>
    <row r="61468" customFormat="1"/>
    <row r="61469" customFormat="1"/>
    <row r="61470" customFormat="1"/>
    <row r="61471" customFormat="1"/>
    <row r="61472" customFormat="1"/>
    <row r="61473" customFormat="1"/>
    <row r="61474" customFormat="1"/>
    <row r="61475" customFormat="1"/>
    <row r="61476" customFormat="1"/>
    <row r="61477" customFormat="1"/>
    <row r="61478" customFormat="1"/>
    <row r="61479" customFormat="1"/>
    <row r="61480" customFormat="1"/>
    <row r="61481" customFormat="1"/>
    <row r="61482" customFormat="1"/>
    <row r="61483" customFormat="1"/>
    <row r="61484" customFormat="1"/>
    <row r="61485" customFormat="1"/>
    <row r="61486" customFormat="1"/>
    <row r="61487" customFormat="1"/>
    <row r="61488" customFormat="1"/>
    <row r="61489" customFormat="1"/>
    <row r="61490" customFormat="1"/>
    <row r="61491" customFormat="1"/>
    <row r="61492" customFormat="1"/>
    <row r="61493" customFormat="1"/>
    <row r="61494" customFormat="1"/>
    <row r="61495" customFormat="1"/>
    <row r="61496" customFormat="1"/>
    <row r="61497" customFormat="1"/>
    <row r="61498" customFormat="1"/>
    <row r="61499" customFormat="1"/>
    <row r="61500" customFormat="1"/>
    <row r="61501" customFormat="1"/>
    <row r="61502" customFormat="1"/>
    <row r="61503" customFormat="1"/>
    <row r="61504" customFormat="1"/>
    <row r="61505" customFormat="1"/>
    <row r="61506" customFormat="1"/>
    <row r="61507" customFormat="1"/>
    <row r="61508" customFormat="1"/>
    <row r="61509" customFormat="1"/>
    <row r="61510" customFormat="1"/>
    <row r="61511" customFormat="1"/>
    <row r="61512" customFormat="1"/>
    <row r="61513" customFormat="1"/>
    <row r="61514" customFormat="1"/>
    <row r="61515" customFormat="1"/>
    <row r="61516" customFormat="1"/>
    <row r="61517" customFormat="1"/>
    <row r="61518" customFormat="1"/>
    <row r="61519" customFormat="1"/>
    <row r="61520" customFormat="1"/>
    <row r="61521" customFormat="1"/>
    <row r="61522" customFormat="1"/>
    <row r="61523" customFormat="1"/>
    <row r="61524" customFormat="1"/>
    <row r="61525" customFormat="1"/>
    <row r="61526" customFormat="1"/>
    <row r="61527" customFormat="1"/>
    <row r="61528" customFormat="1"/>
    <row r="61529" customFormat="1"/>
    <row r="61530" customFormat="1"/>
    <row r="61531" customFormat="1"/>
    <row r="61532" customFormat="1"/>
    <row r="61533" customFormat="1"/>
    <row r="61534" customFormat="1"/>
    <row r="61535" customFormat="1"/>
    <row r="61536" customFormat="1"/>
    <row r="61537" customFormat="1"/>
    <row r="61538" customFormat="1"/>
    <row r="61539" customFormat="1"/>
    <row r="61540" customFormat="1"/>
    <row r="61541" customFormat="1"/>
    <row r="61542" customFormat="1"/>
    <row r="61543" customFormat="1"/>
    <row r="61544" customFormat="1"/>
    <row r="61545" customFormat="1"/>
    <row r="61546" customFormat="1"/>
    <row r="61547" customFormat="1"/>
    <row r="61548" customFormat="1"/>
    <row r="61549" customFormat="1"/>
    <row r="61550" customFormat="1"/>
    <row r="61551" customFormat="1"/>
    <row r="61552" customFormat="1"/>
    <row r="61553" customFormat="1"/>
    <row r="61554" customFormat="1"/>
    <row r="61555" customFormat="1"/>
    <row r="61556" customFormat="1"/>
    <row r="61557" customFormat="1"/>
    <row r="61558" customFormat="1"/>
    <row r="61559" customFormat="1"/>
    <row r="61560" customFormat="1"/>
    <row r="61561" customFormat="1"/>
    <row r="61562" customFormat="1"/>
    <row r="61563" customFormat="1"/>
    <row r="61564" customFormat="1"/>
    <row r="61565" customFormat="1"/>
    <row r="61566" customFormat="1"/>
    <row r="61567" customFormat="1"/>
    <row r="61568" customFormat="1"/>
    <row r="61569" customFormat="1"/>
    <row r="61570" customFormat="1"/>
    <row r="61571" customFormat="1"/>
    <row r="61572" customFormat="1"/>
    <row r="61573" customFormat="1"/>
    <row r="61574" customFormat="1"/>
    <row r="61575" customFormat="1"/>
    <row r="61576" customFormat="1"/>
    <row r="61577" customFormat="1"/>
    <row r="61578" customFormat="1"/>
    <row r="61579" customFormat="1"/>
    <row r="61580" customFormat="1"/>
    <row r="61581" customFormat="1"/>
    <row r="61582" customFormat="1"/>
    <row r="61583" customFormat="1"/>
    <row r="61584" customFormat="1"/>
    <row r="61585" customFormat="1"/>
    <row r="61586" customFormat="1"/>
    <row r="61587" customFormat="1"/>
    <row r="61588" customFormat="1"/>
    <row r="61589" customFormat="1"/>
    <row r="61590" customFormat="1"/>
    <row r="61591" customFormat="1"/>
    <row r="61592" customFormat="1"/>
    <row r="61593" customFormat="1"/>
    <row r="61594" customFormat="1"/>
    <row r="61595" customFormat="1"/>
    <row r="61596" customFormat="1"/>
    <row r="61597" customFormat="1"/>
    <row r="61598" customFormat="1"/>
    <row r="61599" customFormat="1"/>
    <row r="61600" customFormat="1"/>
    <row r="61601" customFormat="1"/>
    <row r="61602" customFormat="1"/>
    <row r="61603" customFormat="1"/>
    <row r="61604" customFormat="1"/>
    <row r="61605" customFormat="1"/>
    <row r="61606" customFormat="1"/>
    <row r="61607" customFormat="1"/>
    <row r="61608" customFormat="1"/>
    <row r="61609" customFormat="1"/>
    <row r="61610" customFormat="1"/>
    <row r="61611" customFormat="1"/>
    <row r="61612" customFormat="1"/>
    <row r="61613" customFormat="1"/>
    <row r="61614" customFormat="1"/>
    <row r="61615" customFormat="1"/>
    <row r="61616" customFormat="1"/>
    <row r="61617" customFormat="1"/>
    <row r="61618" customFormat="1"/>
    <row r="61619" customFormat="1"/>
    <row r="61620" customFormat="1"/>
    <row r="61621" customFormat="1"/>
    <row r="61622" customFormat="1"/>
    <row r="61623" customFormat="1"/>
    <row r="61624" customFormat="1"/>
    <row r="61625" customFormat="1"/>
    <row r="61626" customFormat="1"/>
    <row r="61627" customFormat="1"/>
    <row r="61628" customFormat="1"/>
    <row r="61629" customFormat="1"/>
    <row r="61630" customFormat="1"/>
    <row r="61631" customFormat="1"/>
    <row r="61632" customFormat="1"/>
    <row r="61633" customFormat="1"/>
    <row r="61634" customFormat="1"/>
    <row r="61635" customFormat="1"/>
    <row r="61636" customFormat="1"/>
    <row r="61637" customFormat="1"/>
    <row r="61638" customFormat="1"/>
    <row r="61639" customFormat="1"/>
    <row r="61640" customFormat="1"/>
    <row r="61641" customFormat="1"/>
    <row r="61642" customFormat="1"/>
    <row r="61643" customFormat="1"/>
    <row r="61644" customFormat="1"/>
    <row r="61645" customFormat="1"/>
    <row r="61646" customFormat="1"/>
    <row r="61647" customFormat="1"/>
    <row r="61648" customFormat="1"/>
    <row r="61649" customFormat="1"/>
    <row r="61650" customFormat="1"/>
    <row r="61651" customFormat="1"/>
    <row r="61652" customFormat="1"/>
    <row r="61653" customFormat="1"/>
    <row r="61654" customFormat="1"/>
    <row r="61655" customFormat="1"/>
    <row r="61656" customFormat="1"/>
    <row r="61657" customFormat="1"/>
    <row r="61658" customFormat="1"/>
    <row r="61659" customFormat="1"/>
    <row r="61660" customFormat="1"/>
    <row r="61661" customFormat="1"/>
    <row r="61662" customFormat="1"/>
    <row r="61663" customFormat="1"/>
    <row r="61664" customFormat="1"/>
    <row r="61665" customFormat="1"/>
    <row r="61666" customFormat="1"/>
    <row r="61667" customFormat="1"/>
    <row r="61668" customFormat="1"/>
    <row r="61669" customFormat="1"/>
    <row r="61670" customFormat="1"/>
    <row r="61671" customFormat="1"/>
    <row r="61672" customFormat="1"/>
    <row r="61673" customFormat="1"/>
    <row r="61674" customFormat="1"/>
    <row r="61675" customFormat="1"/>
    <row r="61676" customFormat="1"/>
    <row r="61677" customFormat="1"/>
    <row r="61678" customFormat="1"/>
    <row r="61679" customFormat="1"/>
    <row r="61680" customFormat="1"/>
    <row r="61681" customFormat="1"/>
    <row r="61682" customFormat="1"/>
    <row r="61683" customFormat="1"/>
    <row r="61684" customFormat="1"/>
    <row r="61685" customFormat="1"/>
    <row r="61686" customFormat="1"/>
    <row r="61687" customFormat="1"/>
    <row r="61688" customFormat="1"/>
    <row r="61689" customFormat="1"/>
    <row r="61690" customFormat="1"/>
    <row r="61691" customFormat="1"/>
    <row r="61692" customFormat="1"/>
    <row r="61693" customFormat="1"/>
    <row r="61694" customFormat="1"/>
    <row r="61695" customFormat="1"/>
    <row r="61696" customFormat="1"/>
    <row r="61697" customFormat="1"/>
    <row r="61698" customFormat="1"/>
    <row r="61699" customFormat="1"/>
    <row r="61700" customFormat="1"/>
    <row r="61701" customFormat="1"/>
    <row r="61702" customFormat="1"/>
    <row r="61703" customFormat="1"/>
    <row r="61704" customFormat="1"/>
    <row r="61705" customFormat="1"/>
    <row r="61706" customFormat="1"/>
    <row r="61707" customFormat="1"/>
    <row r="61708" customFormat="1"/>
    <row r="61709" customFormat="1"/>
    <row r="61710" customFormat="1"/>
    <row r="61711" customFormat="1"/>
    <row r="61712" customFormat="1"/>
    <row r="61713" customFormat="1"/>
    <row r="61714" customFormat="1"/>
    <row r="61715" customFormat="1"/>
    <row r="61716" customFormat="1"/>
    <row r="61717" customFormat="1"/>
    <row r="61718" customFormat="1"/>
    <row r="61719" customFormat="1"/>
    <row r="61720" customFormat="1"/>
    <row r="61721" customFormat="1"/>
    <row r="61722" customFormat="1"/>
    <row r="61723" customFormat="1"/>
    <row r="61724" customFormat="1"/>
    <row r="61725" customFormat="1"/>
    <row r="61726" customFormat="1"/>
    <row r="61727" customFormat="1"/>
    <row r="61728" customFormat="1"/>
    <row r="61729" customFormat="1"/>
    <row r="61730" customFormat="1"/>
    <row r="61731" customFormat="1"/>
    <row r="61732" customFormat="1"/>
    <row r="61733" customFormat="1"/>
    <row r="61734" customFormat="1"/>
    <row r="61735" customFormat="1"/>
    <row r="61736" customFormat="1"/>
    <row r="61737" customFormat="1"/>
    <row r="61738" customFormat="1"/>
    <row r="61739" customFormat="1"/>
    <row r="61740" customFormat="1"/>
    <row r="61741" customFormat="1"/>
    <row r="61742" customFormat="1"/>
    <row r="61743" customFormat="1"/>
    <row r="61744" customFormat="1"/>
    <row r="61745" customFormat="1"/>
    <row r="61746" customFormat="1"/>
    <row r="61747" customFormat="1"/>
    <row r="61748" customFormat="1"/>
    <row r="61749" customFormat="1"/>
    <row r="61750" customFormat="1"/>
    <row r="61751" customFormat="1"/>
    <row r="61752" customFormat="1"/>
    <row r="61753" customFormat="1"/>
    <row r="61754" customFormat="1"/>
    <row r="61755" customFormat="1"/>
    <row r="61756" customFormat="1"/>
    <row r="61757" customFormat="1"/>
    <row r="61758" customFormat="1"/>
    <row r="61759" customFormat="1"/>
    <row r="61760" customFormat="1"/>
    <row r="61761" customFormat="1"/>
    <row r="61762" customFormat="1"/>
    <row r="61763" customFormat="1"/>
    <row r="61764" customFormat="1"/>
    <row r="61765" customFormat="1"/>
    <row r="61766" customFormat="1"/>
    <row r="61767" customFormat="1"/>
    <row r="61768" customFormat="1"/>
    <row r="61769" customFormat="1"/>
    <row r="61770" customFormat="1"/>
    <row r="61771" customFormat="1"/>
    <row r="61772" customFormat="1"/>
    <row r="61773" customFormat="1"/>
    <row r="61774" customFormat="1"/>
    <row r="61775" customFormat="1"/>
    <row r="61776" customFormat="1"/>
    <row r="61777" customFormat="1"/>
    <row r="61778" customFormat="1"/>
    <row r="61779" customFormat="1"/>
    <row r="61780" customFormat="1"/>
    <row r="61781" customFormat="1"/>
    <row r="61782" customFormat="1"/>
    <row r="61783" customFormat="1"/>
    <row r="61784" customFormat="1"/>
    <row r="61785" customFormat="1"/>
    <row r="61786" customFormat="1"/>
    <row r="61787" customFormat="1"/>
    <row r="61788" customFormat="1"/>
    <row r="61789" customFormat="1"/>
    <row r="61790" customFormat="1"/>
    <row r="61791" customFormat="1"/>
    <row r="61792" customFormat="1"/>
    <row r="61793" customFormat="1"/>
    <row r="61794" customFormat="1"/>
    <row r="61795" customFormat="1"/>
    <row r="61796" customFormat="1"/>
    <row r="61797" customFormat="1"/>
    <row r="61798" customFormat="1"/>
    <row r="61799" customFormat="1"/>
    <row r="61800" customFormat="1"/>
    <row r="61801" customFormat="1"/>
    <row r="61802" customFormat="1"/>
    <row r="61803" customFormat="1"/>
    <row r="61804" customFormat="1"/>
    <row r="61805" customFormat="1"/>
    <row r="61806" customFormat="1"/>
    <row r="61807" customFormat="1"/>
    <row r="61808" customFormat="1"/>
    <row r="61809" customFormat="1"/>
    <row r="61810" customFormat="1"/>
    <row r="61811" customFormat="1"/>
    <row r="61812" customFormat="1"/>
    <row r="61813" customFormat="1"/>
    <row r="61814" customFormat="1"/>
    <row r="61815" customFormat="1"/>
    <row r="61816" customFormat="1"/>
    <row r="61817" customFormat="1"/>
    <row r="61818" customFormat="1"/>
    <row r="61819" customFormat="1"/>
    <row r="61820" customFormat="1"/>
    <row r="61821" customFormat="1"/>
    <row r="61822" customFormat="1"/>
    <row r="61823" customFormat="1"/>
    <row r="61824" customFormat="1"/>
    <row r="61825" customFormat="1"/>
    <row r="61826" customFormat="1"/>
    <row r="61827" customFormat="1"/>
    <row r="61828" customFormat="1"/>
    <row r="61829" customFormat="1"/>
    <row r="61830" customFormat="1"/>
    <row r="61831" customFormat="1"/>
    <row r="61832" customFormat="1"/>
    <row r="61833" customFormat="1"/>
    <row r="61834" customFormat="1"/>
    <row r="61835" customFormat="1"/>
    <row r="61836" customFormat="1"/>
    <row r="61837" customFormat="1"/>
    <row r="61838" customFormat="1"/>
    <row r="61839" customFormat="1"/>
    <row r="61840" customFormat="1"/>
    <row r="61841" customFormat="1"/>
    <row r="61842" customFormat="1"/>
    <row r="61843" customFormat="1"/>
    <row r="61844" customFormat="1"/>
    <row r="61845" customFormat="1"/>
    <row r="61846" customFormat="1"/>
    <row r="61847" customFormat="1"/>
    <row r="61848" customFormat="1"/>
    <row r="61849" customFormat="1"/>
    <row r="61850" customFormat="1"/>
    <row r="61851" customFormat="1"/>
    <row r="61852" customFormat="1"/>
    <row r="61853" customFormat="1"/>
    <row r="61854" customFormat="1"/>
    <row r="61855" customFormat="1"/>
    <row r="61856" customFormat="1"/>
    <row r="61857" customFormat="1"/>
    <row r="61858" customFormat="1"/>
    <row r="61859" customFormat="1"/>
    <row r="61860" customFormat="1"/>
    <row r="61861" customFormat="1"/>
    <row r="61862" customFormat="1"/>
    <row r="61863" customFormat="1"/>
    <row r="61864" customFormat="1"/>
    <row r="61865" customFormat="1"/>
    <row r="61866" customFormat="1"/>
    <row r="61867" customFormat="1"/>
    <row r="61868" customFormat="1"/>
    <row r="61869" customFormat="1"/>
    <row r="61870" customFormat="1"/>
    <row r="61871" customFormat="1"/>
    <row r="61872" customFormat="1"/>
    <row r="61873" customFormat="1"/>
    <row r="61874" customFormat="1"/>
    <row r="61875" customFormat="1"/>
    <row r="61876" customFormat="1"/>
    <row r="61877" customFormat="1"/>
    <row r="61878" customFormat="1"/>
    <row r="61879" customFormat="1"/>
    <row r="61880" customFormat="1"/>
    <row r="61881" customFormat="1"/>
    <row r="61882" customFormat="1"/>
    <row r="61883" customFormat="1"/>
    <row r="61884" customFormat="1"/>
    <row r="61885" customFormat="1"/>
    <row r="61886" customFormat="1"/>
    <row r="61887" customFormat="1"/>
    <row r="61888" customFormat="1"/>
    <row r="61889" customFormat="1"/>
    <row r="61890" customFormat="1"/>
    <row r="61891" customFormat="1"/>
    <row r="61892" customFormat="1"/>
    <row r="61893" customFormat="1"/>
    <row r="61894" customFormat="1"/>
    <row r="61895" customFormat="1"/>
    <row r="61896" customFormat="1"/>
    <row r="61897" customFormat="1"/>
    <row r="61898" customFormat="1"/>
    <row r="61899" customFormat="1"/>
    <row r="61900" customFormat="1"/>
    <row r="61901" customFormat="1"/>
    <row r="61902" customFormat="1"/>
    <row r="61903" customFormat="1"/>
    <row r="61904" customFormat="1"/>
    <row r="61905" customFormat="1"/>
    <row r="61906" customFormat="1"/>
    <row r="61907" customFormat="1"/>
    <row r="61908" customFormat="1"/>
    <row r="61909" customFormat="1"/>
    <row r="61910" customFormat="1"/>
    <row r="61911" customFormat="1"/>
    <row r="61912" customFormat="1"/>
    <row r="61913" customFormat="1"/>
    <row r="61914" customFormat="1"/>
    <row r="61915" customFormat="1"/>
    <row r="61916" customFormat="1"/>
    <row r="61917" customFormat="1"/>
    <row r="61918" customFormat="1"/>
    <row r="61919" customFormat="1"/>
    <row r="61920" customFormat="1"/>
    <row r="61921" customFormat="1"/>
    <row r="61922" customFormat="1"/>
    <row r="61923" customFormat="1"/>
    <row r="61924" customFormat="1"/>
    <row r="61925" customFormat="1"/>
    <row r="61926" customFormat="1"/>
    <row r="61927" customFormat="1"/>
    <row r="61928" customFormat="1"/>
    <row r="61929" customFormat="1"/>
    <row r="61930" customFormat="1"/>
    <row r="61931" customFormat="1"/>
    <row r="61932" customFormat="1"/>
    <row r="61933" customFormat="1"/>
    <row r="61934" customFormat="1"/>
    <row r="61935" customFormat="1"/>
    <row r="61936" customFormat="1"/>
    <row r="61937" customFormat="1"/>
    <row r="61938" customFormat="1"/>
    <row r="61939" customFormat="1"/>
    <row r="61940" customFormat="1"/>
    <row r="61941" customFormat="1"/>
    <row r="61942" customFormat="1"/>
    <row r="61943" customFormat="1"/>
    <row r="61944" customFormat="1"/>
    <row r="61945" customFormat="1"/>
    <row r="61946" customFormat="1"/>
    <row r="61947" customFormat="1"/>
    <row r="61948" customFormat="1"/>
    <row r="61949" customFormat="1"/>
    <row r="61950" customFormat="1"/>
    <row r="61951" customFormat="1"/>
    <row r="61952" customFormat="1"/>
    <row r="61953" customFormat="1"/>
    <row r="61954" customFormat="1"/>
    <row r="61955" customFormat="1"/>
    <row r="61956" customFormat="1"/>
    <row r="61957" customFormat="1"/>
    <row r="61958" customFormat="1"/>
    <row r="61959" customFormat="1"/>
    <row r="61960" customFormat="1"/>
    <row r="61961" customFormat="1"/>
    <row r="61962" customFormat="1"/>
    <row r="61963" customFormat="1"/>
    <row r="61964" customFormat="1"/>
    <row r="61965" customFormat="1"/>
    <row r="61966" customFormat="1"/>
    <row r="61967" customFormat="1"/>
    <row r="61968" customFormat="1"/>
    <row r="61969" customFormat="1"/>
    <row r="61970" customFormat="1"/>
    <row r="61971" customFormat="1"/>
    <row r="61972" customFormat="1"/>
    <row r="61973" customFormat="1"/>
    <row r="61974" customFormat="1"/>
    <row r="61975" customFormat="1"/>
    <row r="61976" customFormat="1"/>
    <row r="61977" customFormat="1"/>
    <row r="61978" customFormat="1"/>
    <row r="61979" customFormat="1"/>
    <row r="61980" customFormat="1"/>
    <row r="61981" customFormat="1"/>
    <row r="61982" customFormat="1"/>
    <row r="61983" customFormat="1"/>
    <row r="61984" customFormat="1"/>
    <row r="61985" customFormat="1"/>
    <row r="61986" customFormat="1"/>
    <row r="61987" customFormat="1"/>
    <row r="61988" customFormat="1"/>
    <row r="61989" customFormat="1"/>
    <row r="61990" customFormat="1"/>
    <row r="61991" customFormat="1"/>
    <row r="61992" customFormat="1"/>
    <row r="61993" customFormat="1"/>
    <row r="61994" customFormat="1"/>
    <row r="61995" customFormat="1"/>
    <row r="61996" customFormat="1"/>
    <row r="61997" customFormat="1"/>
    <row r="61998" customFormat="1"/>
    <row r="61999" customFormat="1"/>
    <row r="62000" customFormat="1"/>
    <row r="62001" customFormat="1"/>
    <row r="62002" customFormat="1"/>
    <row r="62003" customFormat="1"/>
    <row r="62004" customFormat="1"/>
    <row r="62005" customFormat="1"/>
    <row r="62006" customFormat="1"/>
    <row r="62007" customFormat="1"/>
    <row r="62008" customFormat="1"/>
    <row r="62009" customFormat="1"/>
    <row r="62010" customFormat="1"/>
    <row r="62011" customFormat="1"/>
    <row r="62012" customFormat="1"/>
    <row r="62013" customFormat="1"/>
    <row r="62014" customFormat="1"/>
    <row r="62015" customFormat="1"/>
    <row r="62016" customFormat="1"/>
    <row r="62017" customFormat="1"/>
    <row r="62018" customFormat="1"/>
    <row r="62019" customFormat="1"/>
    <row r="62020" customFormat="1"/>
    <row r="62021" customFormat="1"/>
    <row r="62022" customFormat="1"/>
    <row r="62023" customFormat="1"/>
    <row r="62024" customFormat="1"/>
    <row r="62025" customFormat="1"/>
    <row r="62026" customFormat="1"/>
    <row r="62027" customFormat="1"/>
    <row r="62028" customFormat="1"/>
    <row r="62029" customFormat="1"/>
    <row r="62030" customFormat="1"/>
    <row r="62031" customFormat="1"/>
    <row r="62032" customFormat="1"/>
    <row r="62033" customFormat="1"/>
    <row r="62034" customFormat="1"/>
    <row r="62035" customFormat="1"/>
    <row r="62036" customFormat="1"/>
    <row r="62037" customFormat="1"/>
    <row r="62038" customFormat="1"/>
    <row r="62039" customFormat="1"/>
    <row r="62040" customFormat="1"/>
    <row r="62041" customFormat="1"/>
    <row r="62042" customFormat="1"/>
    <row r="62043" customFormat="1"/>
    <row r="62044" customFormat="1"/>
    <row r="62045" customFormat="1"/>
    <row r="62046" customFormat="1"/>
    <row r="62047" customFormat="1"/>
    <row r="62048" customFormat="1"/>
    <row r="62049" customFormat="1"/>
    <row r="62050" customFormat="1"/>
    <row r="62051" customFormat="1"/>
    <row r="62052" customFormat="1"/>
    <row r="62053" customFormat="1"/>
    <row r="62054" customFormat="1"/>
    <row r="62055" customFormat="1"/>
    <row r="62056" customFormat="1"/>
    <row r="62057" customFormat="1"/>
    <row r="62058" customFormat="1"/>
    <row r="62059" customFormat="1"/>
    <row r="62060" customFormat="1"/>
    <row r="62061" customFormat="1"/>
    <row r="62062" customFormat="1"/>
    <row r="62063" customFormat="1"/>
    <row r="62064" customFormat="1"/>
    <row r="62065" customFormat="1"/>
    <row r="62066" customFormat="1"/>
    <row r="62067" customFormat="1"/>
    <row r="62068" customFormat="1"/>
    <row r="62069" customFormat="1"/>
    <row r="62070" customFormat="1"/>
    <row r="62071" customFormat="1"/>
    <row r="62072" customFormat="1"/>
    <row r="62073" customFormat="1"/>
    <row r="62074" customFormat="1"/>
    <row r="62075" customFormat="1"/>
    <row r="62076" customFormat="1"/>
    <row r="62077" customFormat="1"/>
    <row r="62078" customFormat="1"/>
    <row r="62079" customFormat="1"/>
    <row r="62080" customFormat="1"/>
    <row r="62081" customFormat="1"/>
    <row r="62082" customFormat="1"/>
    <row r="62083" customFormat="1"/>
    <row r="62084" customFormat="1"/>
    <row r="62085" customFormat="1"/>
    <row r="62086" customFormat="1"/>
    <row r="62087" customFormat="1"/>
    <row r="62088" customFormat="1"/>
    <row r="62089" customFormat="1"/>
    <row r="62090" customFormat="1"/>
    <row r="62091" customFormat="1"/>
    <row r="62092" customFormat="1"/>
    <row r="62093" customFormat="1"/>
    <row r="62094" customFormat="1"/>
    <row r="62095" customFormat="1"/>
    <row r="62096" customFormat="1"/>
    <row r="62097" customFormat="1"/>
    <row r="62098" customFormat="1"/>
    <row r="62099" customFormat="1"/>
    <row r="62100" customFormat="1"/>
    <row r="62101" customFormat="1"/>
    <row r="62102" customFormat="1"/>
    <row r="62103" customFormat="1"/>
    <row r="62104" customFormat="1"/>
    <row r="62105" customFormat="1"/>
    <row r="62106" customFormat="1"/>
    <row r="62107" customFormat="1"/>
    <row r="62108" customFormat="1"/>
    <row r="62109" customFormat="1"/>
    <row r="62110" customFormat="1"/>
    <row r="62111" customFormat="1"/>
    <row r="62112" customFormat="1"/>
    <row r="62113" customFormat="1"/>
    <row r="62114" customFormat="1"/>
    <row r="62115" customFormat="1"/>
    <row r="62116" customFormat="1"/>
    <row r="62117" customFormat="1"/>
    <row r="62118" customFormat="1"/>
    <row r="62119" customFormat="1"/>
    <row r="62120" customFormat="1"/>
    <row r="62121" customFormat="1"/>
    <row r="62122" customFormat="1"/>
    <row r="62123" customFormat="1"/>
    <row r="62124" customFormat="1"/>
    <row r="62125" customFormat="1"/>
    <row r="62126" customFormat="1"/>
    <row r="62127" customFormat="1"/>
    <row r="62128" customFormat="1"/>
    <row r="62129" customFormat="1"/>
    <row r="62130" customFormat="1"/>
    <row r="62131" customFormat="1"/>
    <row r="62132" customFormat="1"/>
    <row r="62133" customFormat="1"/>
    <row r="62134" customFormat="1"/>
    <row r="62135" customFormat="1"/>
    <row r="62136" customFormat="1"/>
    <row r="62137" customFormat="1"/>
    <row r="62138" customFormat="1"/>
    <row r="62139" customFormat="1"/>
    <row r="62140" customFormat="1"/>
    <row r="62141" customFormat="1"/>
    <row r="62142" customFormat="1"/>
    <row r="62143" customFormat="1"/>
    <row r="62144" customFormat="1"/>
    <row r="62145" customFormat="1"/>
    <row r="62146" customFormat="1"/>
    <row r="62147" customFormat="1"/>
    <row r="62148" customFormat="1"/>
    <row r="62149" customFormat="1"/>
    <row r="62150" customFormat="1"/>
    <row r="62151" customFormat="1"/>
    <row r="62152" customFormat="1"/>
    <row r="62153" customFormat="1"/>
    <row r="62154" customFormat="1"/>
    <row r="62155" customFormat="1"/>
    <row r="62156" customFormat="1"/>
    <row r="62157" customFormat="1"/>
    <row r="62158" customFormat="1"/>
    <row r="62159" customFormat="1"/>
    <row r="62160" customFormat="1"/>
    <row r="62161" customFormat="1"/>
    <row r="62162" customFormat="1"/>
    <row r="62163" customFormat="1"/>
    <row r="62164" customFormat="1"/>
    <row r="62165" customFormat="1"/>
    <row r="62166" customFormat="1"/>
    <row r="62167" customFormat="1"/>
    <row r="62168" customFormat="1"/>
    <row r="62169" customFormat="1"/>
    <row r="62170" customFormat="1"/>
    <row r="62171" customFormat="1"/>
    <row r="62172" customFormat="1"/>
    <row r="62173" customFormat="1"/>
    <row r="62174" customFormat="1"/>
    <row r="62175" customFormat="1"/>
    <row r="62176" customFormat="1"/>
    <row r="62177" customFormat="1"/>
    <row r="62178" customFormat="1"/>
    <row r="62179" customFormat="1"/>
    <row r="62180" customFormat="1"/>
    <row r="62181" customFormat="1"/>
    <row r="62182" customFormat="1"/>
    <row r="62183" customFormat="1"/>
    <row r="62184" customFormat="1"/>
    <row r="62185" customFormat="1"/>
    <row r="62186" customFormat="1"/>
    <row r="62187" customFormat="1"/>
    <row r="62188" customFormat="1"/>
    <row r="62189" customFormat="1"/>
    <row r="62190" customFormat="1"/>
    <row r="62191" customFormat="1"/>
    <row r="62192" customFormat="1"/>
    <row r="62193" customFormat="1"/>
    <row r="62194" customFormat="1"/>
    <row r="62195" customFormat="1"/>
    <row r="62196" customFormat="1"/>
    <row r="62197" customFormat="1"/>
    <row r="62198" customFormat="1"/>
    <row r="62199" customFormat="1"/>
    <row r="62200" customFormat="1"/>
    <row r="62201" customFormat="1"/>
    <row r="62202" customFormat="1"/>
    <row r="62203" customFormat="1"/>
    <row r="62204" customFormat="1"/>
    <row r="62205" customFormat="1"/>
    <row r="62206" customFormat="1"/>
    <row r="62207" customFormat="1"/>
    <row r="62208" customFormat="1"/>
    <row r="62209" customFormat="1"/>
    <row r="62210" customFormat="1"/>
    <row r="62211" customFormat="1"/>
    <row r="62212" customFormat="1"/>
    <row r="62213" customFormat="1"/>
    <row r="62214" customFormat="1"/>
    <row r="62215" customFormat="1"/>
    <row r="62216" customFormat="1"/>
    <row r="62217" customFormat="1"/>
    <row r="62218" customFormat="1"/>
    <row r="62219" customFormat="1"/>
    <row r="62220" customFormat="1"/>
    <row r="62221" customFormat="1"/>
    <row r="62222" customFormat="1"/>
    <row r="62223" customFormat="1"/>
    <row r="62224" customFormat="1"/>
    <row r="62225" customFormat="1"/>
    <row r="62226" customFormat="1"/>
    <row r="62227" customFormat="1"/>
    <row r="62228" customFormat="1"/>
    <row r="62229" customFormat="1"/>
    <row r="62230" customFormat="1"/>
    <row r="62231" customFormat="1"/>
    <row r="62232" customFormat="1"/>
    <row r="62233" customFormat="1"/>
    <row r="62234" customFormat="1"/>
    <row r="62235" customFormat="1"/>
    <row r="62236" customFormat="1"/>
    <row r="62237" customFormat="1"/>
    <row r="62238" customFormat="1"/>
    <row r="62239" customFormat="1"/>
    <row r="62240" customFormat="1"/>
    <row r="62241" customFormat="1"/>
    <row r="62242" customFormat="1"/>
    <row r="62243" customFormat="1"/>
    <row r="62244" customFormat="1"/>
    <row r="62245" customFormat="1"/>
    <row r="62246" customFormat="1"/>
    <row r="62247" customFormat="1"/>
    <row r="62248" customFormat="1"/>
    <row r="62249" customFormat="1"/>
    <row r="62250" customFormat="1"/>
    <row r="62251" customFormat="1"/>
    <row r="62252" customFormat="1"/>
    <row r="62253" customFormat="1"/>
    <row r="62254" customFormat="1"/>
    <row r="62255" customFormat="1"/>
    <row r="62256" customFormat="1"/>
    <row r="62257" customFormat="1"/>
    <row r="62258" customFormat="1"/>
    <row r="62259" customFormat="1"/>
    <row r="62260" customFormat="1"/>
    <row r="62261" customFormat="1"/>
    <row r="62262" customFormat="1"/>
    <row r="62263" customFormat="1"/>
    <row r="62264" customFormat="1"/>
    <row r="62265" customFormat="1"/>
    <row r="62266" customFormat="1"/>
    <row r="62267" customFormat="1"/>
    <row r="62268" customFormat="1"/>
    <row r="62269" customFormat="1"/>
    <row r="62270" customFormat="1"/>
    <row r="62271" customFormat="1"/>
    <row r="62272" customFormat="1"/>
    <row r="62273" customFormat="1"/>
    <row r="62274" customFormat="1"/>
    <row r="62275" customFormat="1"/>
    <row r="62276" customFormat="1"/>
    <row r="62277" customFormat="1"/>
    <row r="62278" customFormat="1"/>
    <row r="62279" customFormat="1"/>
    <row r="62280" customFormat="1"/>
    <row r="62281" customFormat="1"/>
    <row r="62282" customFormat="1"/>
    <row r="62283" customFormat="1"/>
    <row r="62284" customFormat="1"/>
    <row r="62285" customFormat="1"/>
    <row r="62286" customFormat="1"/>
    <row r="62287" customFormat="1"/>
    <row r="62288" customFormat="1"/>
    <row r="62289" customFormat="1"/>
    <row r="62290" customFormat="1"/>
    <row r="62291" customFormat="1"/>
    <row r="62292" customFormat="1"/>
    <row r="62293" customFormat="1"/>
    <row r="62294" customFormat="1"/>
    <row r="62295" customFormat="1"/>
    <row r="62296" customFormat="1"/>
    <row r="62297" customFormat="1"/>
    <row r="62298" customFormat="1"/>
    <row r="62299" customFormat="1"/>
    <row r="62300" customFormat="1"/>
    <row r="62301" customFormat="1"/>
    <row r="62302" customFormat="1"/>
    <row r="62303" customFormat="1"/>
    <row r="62304" customFormat="1"/>
    <row r="62305" customFormat="1"/>
    <row r="62306" customFormat="1"/>
    <row r="62307" customFormat="1"/>
    <row r="62308" customFormat="1"/>
    <row r="62309" customFormat="1"/>
    <row r="62310" customFormat="1"/>
    <row r="62311" customFormat="1"/>
    <row r="62312" customFormat="1"/>
    <row r="62313" customFormat="1"/>
    <row r="62314" customFormat="1"/>
    <row r="62315" customFormat="1"/>
    <row r="62316" customFormat="1"/>
    <row r="62317" customFormat="1"/>
    <row r="62318" customFormat="1"/>
    <row r="62319" customFormat="1"/>
    <row r="62320" customFormat="1"/>
    <row r="62321" customFormat="1"/>
    <row r="62322" customFormat="1"/>
    <row r="62323" customFormat="1"/>
    <row r="62324" customFormat="1"/>
    <row r="62325" customFormat="1"/>
    <row r="62326" customFormat="1"/>
    <row r="62327" customFormat="1"/>
    <row r="62328" customFormat="1"/>
    <row r="62329" customFormat="1"/>
    <row r="62330" customFormat="1"/>
    <row r="62331" customFormat="1"/>
    <row r="62332" customFormat="1"/>
    <row r="62333" customFormat="1"/>
    <row r="62334" customFormat="1"/>
    <row r="62335" customFormat="1"/>
    <row r="62336" customFormat="1"/>
    <row r="62337" customFormat="1"/>
    <row r="62338" customFormat="1"/>
    <row r="62339" customFormat="1"/>
    <row r="62340" customFormat="1"/>
    <row r="62341" customFormat="1"/>
    <row r="62342" customFormat="1"/>
    <row r="62343" customFormat="1"/>
    <row r="62344" customFormat="1"/>
    <row r="62345" customFormat="1"/>
    <row r="62346" customFormat="1"/>
    <row r="62347" customFormat="1"/>
    <row r="62348" customFormat="1"/>
    <row r="62349" customFormat="1"/>
    <row r="62350" customFormat="1"/>
    <row r="62351" customFormat="1"/>
    <row r="62352" customFormat="1"/>
    <row r="62353" customFormat="1"/>
    <row r="62354" customFormat="1"/>
    <row r="62355" customFormat="1"/>
    <row r="62356" customFormat="1"/>
    <row r="62357" customFormat="1"/>
    <row r="62358" customFormat="1"/>
    <row r="62359" customFormat="1"/>
    <row r="62360" customFormat="1"/>
    <row r="62361" customFormat="1"/>
    <row r="62362" customFormat="1"/>
    <row r="62363" customFormat="1"/>
    <row r="62364" customFormat="1"/>
    <row r="62365" customFormat="1"/>
    <row r="62366" customFormat="1"/>
    <row r="62367" customFormat="1"/>
    <row r="62368" customFormat="1"/>
    <row r="62369" customFormat="1"/>
    <row r="62370" customFormat="1"/>
    <row r="62371" customFormat="1"/>
    <row r="62372" customFormat="1"/>
    <row r="62373" customFormat="1"/>
    <row r="62374" customFormat="1"/>
    <row r="62375" customFormat="1"/>
    <row r="62376" customFormat="1"/>
    <row r="62377" customFormat="1"/>
    <row r="62378" customFormat="1"/>
    <row r="62379" customFormat="1"/>
    <row r="62380" customFormat="1"/>
    <row r="62381" customFormat="1"/>
    <row r="62382" customFormat="1"/>
    <row r="62383" customFormat="1"/>
    <row r="62384" customFormat="1"/>
    <row r="62385" customFormat="1"/>
    <row r="62386" customFormat="1"/>
    <row r="62387" customFormat="1"/>
    <row r="62388" customFormat="1"/>
    <row r="62389" customFormat="1"/>
    <row r="62390" customFormat="1"/>
    <row r="62391" customFormat="1"/>
    <row r="62392" customFormat="1"/>
    <row r="62393" customFormat="1"/>
    <row r="62394" customFormat="1"/>
    <row r="62395" customFormat="1"/>
    <row r="62396" customFormat="1"/>
    <row r="62397" customFormat="1"/>
    <row r="62398" customFormat="1"/>
    <row r="62399" customFormat="1"/>
    <row r="62400" customFormat="1"/>
    <row r="62401" customFormat="1"/>
    <row r="62402" customFormat="1"/>
    <row r="62403" customFormat="1"/>
    <row r="62404" customFormat="1"/>
    <row r="62405" customFormat="1"/>
    <row r="62406" customFormat="1"/>
    <row r="62407" customFormat="1"/>
    <row r="62408" customFormat="1"/>
    <row r="62409" customFormat="1"/>
    <row r="62410" customFormat="1"/>
    <row r="62411" customFormat="1"/>
    <row r="62412" customFormat="1"/>
    <row r="62413" customFormat="1"/>
    <row r="62414" customFormat="1"/>
    <row r="62415" customFormat="1"/>
    <row r="62416" customFormat="1"/>
    <row r="62417" customFormat="1"/>
    <row r="62418" customFormat="1"/>
    <row r="62419" customFormat="1"/>
    <row r="62420" customFormat="1"/>
    <row r="62421" customFormat="1"/>
    <row r="62422" customFormat="1"/>
    <row r="62423" customFormat="1"/>
    <row r="62424" customFormat="1"/>
    <row r="62425" customFormat="1"/>
    <row r="62426" customFormat="1"/>
    <row r="62427" customFormat="1"/>
    <row r="62428" customFormat="1"/>
    <row r="62429" customFormat="1"/>
    <row r="62430" customFormat="1"/>
    <row r="62431" customFormat="1"/>
    <row r="62432" customFormat="1"/>
    <row r="62433" customFormat="1"/>
    <row r="62434" customFormat="1"/>
    <row r="62435" customFormat="1"/>
    <row r="62436" customFormat="1"/>
    <row r="62437" customFormat="1"/>
    <row r="62438" customFormat="1"/>
    <row r="62439" customFormat="1"/>
    <row r="62440" customFormat="1"/>
    <row r="62441" customFormat="1"/>
    <row r="62442" customFormat="1"/>
    <row r="62443" customFormat="1"/>
    <row r="62444" customFormat="1"/>
    <row r="62445" customFormat="1"/>
    <row r="62446" customFormat="1"/>
    <row r="62447" customFormat="1"/>
    <row r="62448" customFormat="1"/>
    <row r="62449" customFormat="1"/>
    <row r="62450" customFormat="1"/>
    <row r="62451" customFormat="1"/>
    <row r="62452" customFormat="1"/>
    <row r="62453" customFormat="1"/>
    <row r="62454" customFormat="1"/>
    <row r="62455" customFormat="1"/>
    <row r="62456" customFormat="1"/>
    <row r="62457" customFormat="1"/>
    <row r="62458" customFormat="1"/>
    <row r="62459" customFormat="1"/>
    <row r="62460" customFormat="1"/>
    <row r="62461" customFormat="1"/>
    <row r="62462" customFormat="1"/>
    <row r="62463" customFormat="1"/>
    <row r="62464" customFormat="1"/>
    <row r="62465" customFormat="1"/>
    <row r="62466" customFormat="1"/>
    <row r="62467" customFormat="1"/>
    <row r="62468" customFormat="1"/>
    <row r="62469" customFormat="1"/>
    <row r="62470" customFormat="1"/>
    <row r="62471" customFormat="1"/>
    <row r="62472" customFormat="1"/>
    <row r="62473" customFormat="1"/>
    <row r="62474" customFormat="1"/>
    <row r="62475" customFormat="1"/>
    <row r="62476" customFormat="1"/>
    <row r="62477" customFormat="1"/>
    <row r="62478" customFormat="1"/>
    <row r="62479" customFormat="1"/>
    <row r="62480" customFormat="1"/>
    <row r="62481" customFormat="1"/>
    <row r="62482" customFormat="1"/>
    <row r="62483" customFormat="1"/>
    <row r="62484" customFormat="1"/>
    <row r="62485" customFormat="1"/>
    <row r="62486" customFormat="1"/>
    <row r="62487" customFormat="1"/>
    <row r="62488" customFormat="1"/>
    <row r="62489" customFormat="1"/>
    <row r="62490" customFormat="1"/>
    <row r="62491" customFormat="1"/>
    <row r="62492" customFormat="1"/>
    <row r="62493" customFormat="1"/>
    <row r="62494" customFormat="1"/>
    <row r="62495" customFormat="1"/>
    <row r="62496" customFormat="1"/>
    <row r="62497" customFormat="1"/>
    <row r="62498" customFormat="1"/>
    <row r="62499" customFormat="1"/>
    <row r="62500" customFormat="1"/>
    <row r="62501" customFormat="1"/>
    <row r="62502" customFormat="1"/>
    <row r="62503" customFormat="1"/>
    <row r="62504" customFormat="1"/>
    <row r="62505" customFormat="1"/>
    <row r="62506" customFormat="1"/>
    <row r="62507" customFormat="1"/>
    <row r="62508" customFormat="1"/>
    <row r="62509" customFormat="1"/>
    <row r="62510" customFormat="1"/>
    <row r="62511" customFormat="1"/>
    <row r="62512" customFormat="1"/>
    <row r="62513" customFormat="1"/>
    <row r="62514" customFormat="1"/>
    <row r="62515" customFormat="1"/>
    <row r="62516" customFormat="1"/>
    <row r="62517" customFormat="1"/>
    <row r="62518" customFormat="1"/>
    <row r="62519" customFormat="1"/>
    <row r="62520" customFormat="1"/>
    <row r="62521" customFormat="1"/>
    <row r="62522" customFormat="1"/>
    <row r="62523" customFormat="1"/>
    <row r="62524" customFormat="1"/>
    <row r="62525" customFormat="1"/>
    <row r="62526" customFormat="1"/>
    <row r="62527" customFormat="1"/>
    <row r="62528" customFormat="1"/>
    <row r="62529" customFormat="1"/>
    <row r="62530" customFormat="1"/>
    <row r="62531" customFormat="1"/>
    <row r="62532" customFormat="1"/>
    <row r="62533" customFormat="1"/>
    <row r="62534" customFormat="1"/>
    <row r="62535" customFormat="1"/>
    <row r="62536" customFormat="1"/>
    <row r="62537" customFormat="1"/>
    <row r="62538" customFormat="1"/>
    <row r="62539" customFormat="1"/>
    <row r="62540" customFormat="1"/>
    <row r="62541" customFormat="1"/>
    <row r="62542" customFormat="1"/>
    <row r="62543" customFormat="1"/>
    <row r="62544" customFormat="1"/>
    <row r="62545" customFormat="1"/>
    <row r="62546" customFormat="1"/>
    <row r="62547" customFormat="1"/>
    <row r="62548" customFormat="1"/>
    <row r="62549" customFormat="1"/>
    <row r="62550" customFormat="1"/>
    <row r="62551" customFormat="1"/>
    <row r="62552" customFormat="1"/>
    <row r="62553" customFormat="1"/>
    <row r="62554" customFormat="1"/>
    <row r="62555" customFormat="1"/>
    <row r="62556" customFormat="1"/>
    <row r="62557" customFormat="1"/>
    <row r="62558" customFormat="1"/>
    <row r="62559" customFormat="1"/>
    <row r="62560" customFormat="1"/>
    <row r="62561" customFormat="1"/>
    <row r="62562" customFormat="1"/>
    <row r="62563" customFormat="1"/>
    <row r="62564" customFormat="1"/>
    <row r="62565" customFormat="1"/>
    <row r="62566" customFormat="1"/>
    <row r="62567" customFormat="1"/>
    <row r="62568" customFormat="1"/>
    <row r="62569" customFormat="1"/>
    <row r="62570" customFormat="1"/>
    <row r="62571" customFormat="1"/>
    <row r="62572" customFormat="1"/>
    <row r="62573" customFormat="1"/>
    <row r="62574" customFormat="1"/>
    <row r="62575" customFormat="1"/>
    <row r="62576" customFormat="1"/>
    <row r="62577" customFormat="1"/>
    <row r="62578" customFormat="1"/>
    <row r="62579" customFormat="1"/>
    <row r="62580" customFormat="1"/>
    <row r="62581" customFormat="1"/>
    <row r="62582" customFormat="1"/>
    <row r="62583" customFormat="1"/>
    <row r="62584" customFormat="1"/>
    <row r="62585" customFormat="1"/>
    <row r="62586" customFormat="1"/>
    <row r="62587" customFormat="1"/>
    <row r="62588" customFormat="1"/>
    <row r="62589" customFormat="1"/>
    <row r="62590" customFormat="1"/>
    <row r="62591" customFormat="1"/>
    <row r="62592" customFormat="1"/>
    <row r="62593" customFormat="1"/>
    <row r="62594" customFormat="1"/>
    <row r="62595" customFormat="1"/>
    <row r="62596" customFormat="1"/>
    <row r="62597" customFormat="1"/>
    <row r="62598" customFormat="1"/>
    <row r="62599" customFormat="1"/>
    <row r="62600" customFormat="1"/>
    <row r="62601" customFormat="1"/>
    <row r="62602" customFormat="1"/>
    <row r="62603" customFormat="1"/>
    <row r="62604" customFormat="1"/>
    <row r="62605" customFormat="1"/>
    <row r="62606" customFormat="1"/>
    <row r="62607" customFormat="1"/>
    <row r="62608" customFormat="1"/>
    <row r="62609" customFormat="1"/>
    <row r="62610" customFormat="1"/>
    <row r="62611" customFormat="1"/>
    <row r="62612" customFormat="1"/>
    <row r="62613" customFormat="1"/>
    <row r="62614" customFormat="1"/>
    <row r="62615" customFormat="1"/>
    <row r="62616" customFormat="1"/>
    <row r="62617" customFormat="1"/>
    <row r="62618" customFormat="1"/>
    <row r="62619" customFormat="1"/>
    <row r="62620" customFormat="1"/>
    <row r="62621" customFormat="1"/>
    <row r="62622" customFormat="1"/>
    <row r="62623" customFormat="1"/>
    <row r="62624" customFormat="1"/>
    <row r="62625" customFormat="1"/>
    <row r="62626" customFormat="1"/>
    <row r="62627" customFormat="1"/>
    <row r="62628" customFormat="1"/>
    <row r="62629" customFormat="1"/>
    <row r="62630" customFormat="1"/>
    <row r="62631" customFormat="1"/>
    <row r="62632" customFormat="1"/>
    <row r="62633" customFormat="1"/>
    <row r="62634" customFormat="1"/>
    <row r="62635" customFormat="1"/>
    <row r="62636" customFormat="1"/>
    <row r="62637" customFormat="1"/>
    <row r="62638" customFormat="1"/>
    <row r="62639" customFormat="1"/>
    <row r="62640" customFormat="1"/>
    <row r="62641" customFormat="1"/>
    <row r="62642" customFormat="1"/>
    <row r="62643" customFormat="1"/>
    <row r="62644" customFormat="1"/>
    <row r="62645" customFormat="1"/>
    <row r="62646" customFormat="1"/>
    <row r="62647" customFormat="1"/>
    <row r="62648" customFormat="1"/>
    <row r="62649" customFormat="1"/>
    <row r="62650" customFormat="1"/>
    <row r="62651" customFormat="1"/>
    <row r="62652" customFormat="1"/>
    <row r="62653" customFormat="1"/>
    <row r="62654" customFormat="1"/>
    <row r="62655" customFormat="1"/>
    <row r="62656" customFormat="1"/>
    <row r="62657" customFormat="1"/>
    <row r="62658" customFormat="1"/>
    <row r="62659" customFormat="1"/>
    <row r="62660" customFormat="1"/>
    <row r="62661" customFormat="1"/>
    <row r="62662" customFormat="1"/>
    <row r="62663" customFormat="1"/>
    <row r="62664" customFormat="1"/>
    <row r="62665" customFormat="1"/>
    <row r="62666" customFormat="1"/>
    <row r="62667" customFormat="1"/>
    <row r="62668" customFormat="1"/>
    <row r="62669" customFormat="1"/>
    <row r="62670" customFormat="1"/>
    <row r="62671" customFormat="1"/>
    <row r="62672" customFormat="1"/>
    <row r="62673" customFormat="1"/>
    <row r="62674" customFormat="1"/>
    <row r="62675" customFormat="1"/>
    <row r="62676" customFormat="1"/>
    <row r="62677" customFormat="1"/>
    <row r="62678" customFormat="1"/>
    <row r="62679" customFormat="1"/>
    <row r="62680" customFormat="1"/>
    <row r="62681" customFormat="1"/>
    <row r="62682" customFormat="1"/>
    <row r="62683" customFormat="1"/>
    <row r="62684" customFormat="1"/>
    <row r="62685" customFormat="1"/>
    <row r="62686" customFormat="1"/>
    <row r="62687" customFormat="1"/>
    <row r="62688" customFormat="1"/>
    <row r="62689" customFormat="1"/>
    <row r="62690" customFormat="1"/>
    <row r="62691" customFormat="1"/>
    <row r="62692" customFormat="1"/>
    <row r="62693" customFormat="1"/>
    <row r="62694" customFormat="1"/>
    <row r="62695" customFormat="1"/>
    <row r="62696" customFormat="1"/>
    <row r="62697" customFormat="1"/>
    <row r="62698" customFormat="1"/>
    <row r="62699" customFormat="1"/>
    <row r="62700" customFormat="1"/>
    <row r="62701" customFormat="1"/>
    <row r="62702" customFormat="1"/>
    <row r="62703" customFormat="1"/>
    <row r="62704" customFormat="1"/>
    <row r="62705" customFormat="1"/>
    <row r="62706" customFormat="1"/>
    <row r="62707" customFormat="1"/>
    <row r="62708" customFormat="1"/>
    <row r="62709" customFormat="1"/>
    <row r="62710" customFormat="1"/>
    <row r="62711" customFormat="1"/>
    <row r="62712" customFormat="1"/>
    <row r="62713" customFormat="1"/>
    <row r="62714" customFormat="1"/>
    <row r="62715" customFormat="1"/>
    <row r="62716" customFormat="1"/>
    <row r="62717" customFormat="1"/>
    <row r="62718" customFormat="1"/>
    <row r="62719" customFormat="1"/>
    <row r="62720" customFormat="1"/>
    <row r="62721" customFormat="1"/>
    <row r="62722" customFormat="1"/>
    <row r="62723" customFormat="1"/>
    <row r="62724" customFormat="1"/>
    <row r="62725" customFormat="1"/>
    <row r="62726" customFormat="1"/>
    <row r="62727" customFormat="1"/>
    <row r="62728" customFormat="1"/>
    <row r="62729" customFormat="1"/>
    <row r="62730" customFormat="1"/>
    <row r="62731" customFormat="1"/>
    <row r="62732" customFormat="1"/>
    <row r="62733" customFormat="1"/>
    <row r="62734" customFormat="1"/>
    <row r="62735" customFormat="1"/>
    <row r="62736" customFormat="1"/>
    <row r="62737" customFormat="1"/>
    <row r="62738" customFormat="1"/>
    <row r="62739" customFormat="1"/>
    <row r="62740" customFormat="1"/>
    <row r="62741" customFormat="1"/>
    <row r="62742" customFormat="1"/>
    <row r="62743" customFormat="1"/>
    <row r="62744" customFormat="1"/>
    <row r="62745" customFormat="1"/>
    <row r="62746" customFormat="1"/>
    <row r="62747" customFormat="1"/>
    <row r="62748" customFormat="1"/>
    <row r="62749" customFormat="1"/>
    <row r="62750" customFormat="1"/>
    <row r="62751" customFormat="1"/>
    <row r="62752" customFormat="1"/>
    <row r="62753" customFormat="1"/>
    <row r="62754" customFormat="1"/>
    <row r="62755" customFormat="1"/>
    <row r="62756" customFormat="1"/>
    <row r="62757" customFormat="1"/>
    <row r="62758" customFormat="1"/>
    <row r="62759" customFormat="1"/>
    <row r="62760" customFormat="1"/>
    <row r="62761" customFormat="1"/>
    <row r="62762" customFormat="1"/>
    <row r="62763" customFormat="1"/>
    <row r="62764" customFormat="1"/>
    <row r="62765" customFormat="1"/>
    <row r="62766" customFormat="1"/>
    <row r="62767" customFormat="1"/>
    <row r="62768" customFormat="1"/>
    <row r="62769" customFormat="1"/>
    <row r="62770" customFormat="1"/>
    <row r="62771" customFormat="1"/>
    <row r="62772" customFormat="1"/>
    <row r="62773" customFormat="1"/>
    <row r="62774" customFormat="1"/>
    <row r="62775" customFormat="1"/>
    <row r="62776" customFormat="1"/>
    <row r="62777" customFormat="1"/>
    <row r="62778" customFormat="1"/>
    <row r="62779" customFormat="1"/>
    <row r="62780" customFormat="1"/>
    <row r="62781" customFormat="1"/>
    <row r="62782" customFormat="1"/>
    <row r="62783" customFormat="1"/>
    <row r="62784" customFormat="1"/>
    <row r="62785" customFormat="1"/>
    <row r="62786" customFormat="1"/>
    <row r="62787" customFormat="1"/>
    <row r="62788" customFormat="1"/>
    <row r="62789" customFormat="1"/>
    <row r="62790" customFormat="1"/>
    <row r="62791" customFormat="1"/>
    <row r="62792" customFormat="1"/>
    <row r="62793" customFormat="1"/>
    <row r="62794" customFormat="1"/>
    <row r="62795" customFormat="1"/>
    <row r="62796" customFormat="1"/>
    <row r="62797" customFormat="1"/>
    <row r="62798" customFormat="1"/>
    <row r="62799" customFormat="1"/>
    <row r="62800" customFormat="1"/>
    <row r="62801" customFormat="1"/>
    <row r="62802" customFormat="1"/>
    <row r="62803" customFormat="1"/>
    <row r="62804" customFormat="1"/>
    <row r="62805" customFormat="1"/>
    <row r="62806" customFormat="1"/>
    <row r="62807" customFormat="1"/>
    <row r="62808" customFormat="1"/>
    <row r="62809" customFormat="1"/>
    <row r="62810" customFormat="1"/>
    <row r="62811" customFormat="1"/>
    <row r="62812" customFormat="1"/>
    <row r="62813" customFormat="1"/>
    <row r="62814" customFormat="1"/>
    <row r="62815" customFormat="1"/>
    <row r="62816" customFormat="1"/>
    <row r="62817" customFormat="1"/>
    <row r="62818" customFormat="1"/>
    <row r="62819" customFormat="1"/>
    <row r="62820" customFormat="1"/>
    <row r="62821" customFormat="1"/>
    <row r="62822" customFormat="1"/>
    <row r="62823" customFormat="1"/>
    <row r="62824" customFormat="1"/>
    <row r="62825" customFormat="1"/>
    <row r="62826" customFormat="1"/>
    <row r="62827" customFormat="1"/>
    <row r="62828" customFormat="1"/>
    <row r="62829" customFormat="1"/>
    <row r="62830" customFormat="1"/>
    <row r="62831" customFormat="1"/>
    <row r="62832" customFormat="1"/>
    <row r="62833" customFormat="1"/>
    <row r="62834" customFormat="1"/>
    <row r="62835" customFormat="1"/>
    <row r="62836" customFormat="1"/>
    <row r="62837" customFormat="1"/>
    <row r="62838" customFormat="1"/>
    <row r="62839" customFormat="1"/>
    <row r="62840" customFormat="1"/>
    <row r="62841" customFormat="1"/>
    <row r="62842" customFormat="1"/>
    <row r="62843" customFormat="1"/>
    <row r="62844" customFormat="1"/>
    <row r="62845" customFormat="1"/>
    <row r="62846" customFormat="1"/>
    <row r="62847" customFormat="1"/>
    <row r="62848" customFormat="1"/>
    <row r="62849" customFormat="1"/>
    <row r="62850" customFormat="1"/>
    <row r="62851" customFormat="1"/>
    <row r="62852" customFormat="1"/>
    <row r="62853" customFormat="1"/>
    <row r="62854" customFormat="1"/>
    <row r="62855" customFormat="1"/>
    <row r="62856" customFormat="1"/>
    <row r="62857" customFormat="1"/>
    <row r="62858" customFormat="1"/>
    <row r="62859" customFormat="1"/>
    <row r="62860" customFormat="1"/>
    <row r="62861" customFormat="1"/>
    <row r="62862" customFormat="1"/>
    <row r="62863" customFormat="1"/>
    <row r="62864" customFormat="1"/>
    <row r="62865" customFormat="1"/>
    <row r="62866" customFormat="1"/>
    <row r="62867" customFormat="1"/>
    <row r="62868" customFormat="1"/>
    <row r="62869" customFormat="1"/>
    <row r="62870" customFormat="1"/>
    <row r="62871" customFormat="1"/>
    <row r="62872" customFormat="1"/>
    <row r="62873" customFormat="1"/>
    <row r="62874" customFormat="1"/>
    <row r="62875" customFormat="1"/>
    <row r="62876" customFormat="1"/>
    <row r="62877" customFormat="1"/>
    <row r="62878" customFormat="1"/>
    <row r="62879" customFormat="1"/>
    <row r="62880" customFormat="1"/>
    <row r="62881" customFormat="1"/>
    <row r="62882" customFormat="1"/>
    <row r="62883" customFormat="1"/>
    <row r="62884" customFormat="1"/>
    <row r="62885" customFormat="1"/>
    <row r="62886" customFormat="1"/>
    <row r="62887" customFormat="1"/>
    <row r="62888" customFormat="1"/>
    <row r="62889" customFormat="1"/>
    <row r="62890" customFormat="1"/>
    <row r="62891" customFormat="1"/>
    <row r="62892" customFormat="1"/>
    <row r="62893" customFormat="1"/>
    <row r="62894" customFormat="1"/>
    <row r="62895" customFormat="1"/>
    <row r="62896" customFormat="1"/>
    <row r="62897" customFormat="1"/>
    <row r="62898" customFormat="1"/>
    <row r="62899" customFormat="1"/>
    <row r="62900" customFormat="1"/>
    <row r="62901" customFormat="1"/>
    <row r="62902" customFormat="1"/>
    <row r="62903" customFormat="1"/>
    <row r="62904" customFormat="1"/>
    <row r="62905" customFormat="1"/>
    <row r="62906" customFormat="1"/>
    <row r="62907" customFormat="1"/>
    <row r="62908" customFormat="1"/>
    <row r="62909" customFormat="1"/>
    <row r="62910" customFormat="1"/>
    <row r="62911" customFormat="1"/>
    <row r="62912" customFormat="1"/>
    <row r="62913" customFormat="1"/>
    <row r="62914" customFormat="1"/>
    <row r="62915" customFormat="1"/>
    <row r="62916" customFormat="1"/>
    <row r="62917" customFormat="1"/>
    <row r="62918" customFormat="1"/>
    <row r="62919" customFormat="1"/>
    <row r="62920" customFormat="1"/>
    <row r="62921" customFormat="1"/>
    <row r="62922" customFormat="1"/>
    <row r="62923" customFormat="1"/>
    <row r="62924" customFormat="1"/>
    <row r="62925" customFormat="1"/>
    <row r="62926" customFormat="1"/>
    <row r="62927" customFormat="1"/>
    <row r="62928" customFormat="1"/>
    <row r="62929" customFormat="1"/>
    <row r="62930" customFormat="1"/>
    <row r="62931" customFormat="1"/>
    <row r="62932" customFormat="1"/>
    <row r="62933" customFormat="1"/>
    <row r="62934" customFormat="1"/>
    <row r="62935" customFormat="1"/>
    <row r="62936" customFormat="1"/>
    <row r="62937" customFormat="1"/>
    <row r="62938" customFormat="1"/>
    <row r="62939" customFormat="1"/>
    <row r="62940" customFormat="1"/>
    <row r="62941" customFormat="1"/>
    <row r="62942" customFormat="1"/>
    <row r="62943" customFormat="1"/>
    <row r="62944" customFormat="1"/>
    <row r="62945" customFormat="1"/>
    <row r="62946" customFormat="1"/>
    <row r="62947" customFormat="1"/>
    <row r="62948" customFormat="1"/>
    <row r="62949" customFormat="1"/>
    <row r="62950" customFormat="1"/>
    <row r="62951" customFormat="1"/>
    <row r="62952" customFormat="1"/>
    <row r="62953" customFormat="1"/>
    <row r="62954" customFormat="1"/>
    <row r="62955" customFormat="1"/>
    <row r="62956" customFormat="1"/>
    <row r="62957" customFormat="1"/>
    <row r="62958" customFormat="1"/>
    <row r="62959" customFormat="1"/>
    <row r="62960" customFormat="1"/>
    <row r="62961" customFormat="1"/>
    <row r="62962" customFormat="1"/>
    <row r="62963" customFormat="1"/>
    <row r="62964" customFormat="1"/>
    <row r="62965" customFormat="1"/>
    <row r="62966" customFormat="1"/>
    <row r="62967" customFormat="1"/>
    <row r="62968" customFormat="1"/>
    <row r="62969" customFormat="1"/>
    <row r="62970" customFormat="1"/>
    <row r="62971" customFormat="1"/>
    <row r="62972" customFormat="1"/>
    <row r="62973" customFormat="1"/>
    <row r="62974" customFormat="1"/>
    <row r="62975" customFormat="1"/>
    <row r="62976" customFormat="1"/>
    <row r="62977" customFormat="1"/>
    <row r="62978" customFormat="1"/>
    <row r="62979" customFormat="1"/>
    <row r="62980" customFormat="1"/>
    <row r="62981" customFormat="1"/>
    <row r="62982" customFormat="1"/>
    <row r="62983" customFormat="1"/>
    <row r="62984" customFormat="1"/>
    <row r="62985" customFormat="1"/>
    <row r="62986" customFormat="1"/>
    <row r="62987" customFormat="1"/>
    <row r="62988" customFormat="1"/>
    <row r="62989" customFormat="1"/>
    <row r="62990" customFormat="1"/>
    <row r="62991" customFormat="1"/>
    <row r="62992" customFormat="1"/>
    <row r="62993" customFormat="1"/>
    <row r="62994" customFormat="1"/>
    <row r="62995" customFormat="1"/>
    <row r="62996" customFormat="1"/>
    <row r="62997" customFormat="1"/>
    <row r="62998" customFormat="1"/>
    <row r="62999" customFormat="1"/>
    <row r="63000" customFormat="1"/>
    <row r="63001" customFormat="1"/>
    <row r="63002" customFormat="1"/>
    <row r="63003" customFormat="1"/>
    <row r="63004" customFormat="1"/>
    <row r="63005" customFormat="1"/>
    <row r="63006" customFormat="1"/>
    <row r="63007" customFormat="1"/>
    <row r="63008" customFormat="1"/>
    <row r="63009" customFormat="1"/>
    <row r="63010" customFormat="1"/>
    <row r="63011" customFormat="1"/>
    <row r="63012" customFormat="1"/>
    <row r="63013" customFormat="1"/>
    <row r="63014" customFormat="1"/>
    <row r="63015" customFormat="1"/>
    <row r="63016" customFormat="1"/>
    <row r="63017" customFormat="1"/>
    <row r="63018" customFormat="1"/>
    <row r="63019" customFormat="1"/>
    <row r="63020" customFormat="1"/>
    <row r="63021" customFormat="1"/>
    <row r="63022" customFormat="1"/>
    <row r="63023" customFormat="1"/>
    <row r="63024" customFormat="1"/>
    <row r="63025" customFormat="1"/>
    <row r="63026" customFormat="1"/>
    <row r="63027" customFormat="1"/>
    <row r="63028" customFormat="1"/>
    <row r="63029" customFormat="1"/>
    <row r="63030" customFormat="1"/>
    <row r="63031" customFormat="1"/>
    <row r="63032" customFormat="1"/>
    <row r="63033" customFormat="1"/>
    <row r="63034" customFormat="1"/>
    <row r="63035" customFormat="1"/>
    <row r="63036" customFormat="1"/>
    <row r="63037" customFormat="1"/>
    <row r="63038" customFormat="1"/>
    <row r="63039" customFormat="1"/>
    <row r="63040" customFormat="1"/>
    <row r="63041" customFormat="1"/>
    <row r="63042" customFormat="1"/>
    <row r="63043" customFormat="1"/>
    <row r="63044" customFormat="1"/>
    <row r="63045" customFormat="1"/>
    <row r="63046" customFormat="1"/>
    <row r="63047" customFormat="1"/>
    <row r="63048" customFormat="1"/>
    <row r="63049" customFormat="1"/>
    <row r="63050" customFormat="1"/>
    <row r="63051" customFormat="1"/>
    <row r="63052" customFormat="1"/>
    <row r="63053" customFormat="1"/>
    <row r="63054" customFormat="1"/>
    <row r="63055" customFormat="1"/>
    <row r="63056" customFormat="1"/>
    <row r="63057" customFormat="1"/>
    <row r="63058" customFormat="1"/>
    <row r="63059" customFormat="1"/>
    <row r="63060" customFormat="1"/>
    <row r="63061" customFormat="1"/>
    <row r="63062" customFormat="1"/>
    <row r="63063" customFormat="1"/>
    <row r="63064" customFormat="1"/>
    <row r="63065" customFormat="1"/>
    <row r="63066" customFormat="1"/>
    <row r="63067" customFormat="1"/>
    <row r="63068" customFormat="1"/>
    <row r="63069" customFormat="1"/>
    <row r="63070" customFormat="1"/>
    <row r="63071" customFormat="1"/>
    <row r="63072" customFormat="1"/>
    <row r="63073" customFormat="1"/>
    <row r="63074" customFormat="1"/>
    <row r="63075" customFormat="1"/>
    <row r="63076" customFormat="1"/>
    <row r="63077" customFormat="1"/>
    <row r="63078" customFormat="1"/>
    <row r="63079" customFormat="1"/>
    <row r="63080" customFormat="1"/>
    <row r="63081" customFormat="1"/>
    <row r="63082" customFormat="1"/>
    <row r="63083" customFormat="1"/>
    <row r="63084" customFormat="1"/>
    <row r="63085" customFormat="1"/>
    <row r="63086" customFormat="1"/>
    <row r="63087" customFormat="1"/>
    <row r="63088" customFormat="1"/>
    <row r="63089" customFormat="1"/>
    <row r="63090" customFormat="1"/>
    <row r="63091" customFormat="1"/>
    <row r="63092" customFormat="1"/>
    <row r="63093" customFormat="1"/>
    <row r="63094" customFormat="1"/>
    <row r="63095" customFormat="1"/>
    <row r="63096" customFormat="1"/>
    <row r="63097" customFormat="1"/>
    <row r="63098" customFormat="1"/>
    <row r="63099" customFormat="1"/>
    <row r="63100" customFormat="1"/>
    <row r="63101" customFormat="1"/>
    <row r="63102" customFormat="1"/>
    <row r="63103" customFormat="1"/>
    <row r="63104" customFormat="1"/>
    <row r="63105" customFormat="1"/>
    <row r="63106" customFormat="1"/>
    <row r="63107" customFormat="1"/>
    <row r="63108" customFormat="1"/>
    <row r="63109" customFormat="1"/>
    <row r="63110" customFormat="1"/>
    <row r="63111" customFormat="1"/>
    <row r="63112" customFormat="1"/>
    <row r="63113" customFormat="1"/>
    <row r="63114" customFormat="1"/>
    <row r="63115" customFormat="1"/>
    <row r="63116" customFormat="1"/>
    <row r="63117" customFormat="1"/>
    <row r="63118" customFormat="1"/>
    <row r="63119" customFormat="1"/>
    <row r="63120" customFormat="1"/>
    <row r="63121" customFormat="1"/>
    <row r="63122" customFormat="1"/>
    <row r="63123" customFormat="1"/>
    <row r="63124" customFormat="1"/>
    <row r="63125" customFormat="1"/>
    <row r="63126" customFormat="1"/>
    <row r="63127" customFormat="1"/>
    <row r="63128" customFormat="1"/>
    <row r="63129" customFormat="1"/>
    <row r="63130" customFormat="1"/>
    <row r="63131" customFormat="1"/>
    <row r="63132" customFormat="1"/>
    <row r="63133" customFormat="1"/>
    <row r="63134" customFormat="1"/>
    <row r="63135" customFormat="1"/>
    <row r="63136" customFormat="1"/>
    <row r="63137" customFormat="1"/>
    <row r="63138" customFormat="1"/>
    <row r="63139" customFormat="1"/>
    <row r="63140" customFormat="1"/>
    <row r="63141" customFormat="1"/>
    <row r="63142" customFormat="1"/>
    <row r="63143" customFormat="1"/>
    <row r="63144" customFormat="1"/>
    <row r="63145" customFormat="1"/>
    <row r="63146" customFormat="1"/>
    <row r="63147" customFormat="1"/>
    <row r="63148" customFormat="1"/>
    <row r="63149" customFormat="1"/>
    <row r="63150" customFormat="1"/>
    <row r="63151" customFormat="1"/>
    <row r="63152" customFormat="1"/>
    <row r="63153" customFormat="1"/>
    <row r="63154" customFormat="1"/>
    <row r="63155" customFormat="1"/>
    <row r="63156" customFormat="1"/>
    <row r="63157" customFormat="1"/>
    <row r="63158" customFormat="1"/>
    <row r="63159" customFormat="1"/>
    <row r="63160" customFormat="1"/>
    <row r="63161" customFormat="1"/>
    <row r="63162" customFormat="1"/>
    <row r="63163" customFormat="1"/>
    <row r="63164" customFormat="1"/>
    <row r="63165" customFormat="1"/>
    <row r="63166" customFormat="1"/>
    <row r="63167" customFormat="1"/>
    <row r="63168" customFormat="1"/>
    <row r="63169" customFormat="1"/>
    <row r="63170" customFormat="1"/>
    <row r="63171" customFormat="1"/>
    <row r="63172" customFormat="1"/>
    <row r="63173" customFormat="1"/>
    <row r="63174" customFormat="1"/>
    <row r="63175" customFormat="1"/>
    <row r="63176" customFormat="1"/>
    <row r="63177" customFormat="1"/>
    <row r="63178" customFormat="1"/>
    <row r="63179" customFormat="1"/>
    <row r="63180" customFormat="1"/>
    <row r="63181" customFormat="1"/>
    <row r="63182" customFormat="1"/>
    <row r="63183" customFormat="1"/>
    <row r="63184" customFormat="1"/>
    <row r="63185" customFormat="1"/>
    <row r="63186" customFormat="1"/>
    <row r="63187" customFormat="1"/>
    <row r="63188" customFormat="1"/>
    <row r="63189" customFormat="1"/>
    <row r="63190" customFormat="1"/>
    <row r="63191" customFormat="1"/>
    <row r="63192" customFormat="1"/>
    <row r="63193" customFormat="1"/>
    <row r="63194" customFormat="1"/>
    <row r="63195" customFormat="1"/>
    <row r="63196" customFormat="1"/>
    <row r="63197" customFormat="1"/>
    <row r="63198" customFormat="1"/>
    <row r="63199" customFormat="1"/>
    <row r="63200" customFormat="1"/>
    <row r="63201" customFormat="1"/>
    <row r="63202" customFormat="1"/>
    <row r="63203" customFormat="1"/>
    <row r="63204" customFormat="1"/>
    <row r="63205" customFormat="1"/>
    <row r="63206" customFormat="1"/>
    <row r="63207" customFormat="1"/>
    <row r="63208" customFormat="1"/>
    <row r="63209" customFormat="1"/>
    <row r="63210" customFormat="1"/>
    <row r="63211" customFormat="1"/>
    <row r="63212" customFormat="1"/>
    <row r="63213" customFormat="1"/>
    <row r="63214" customFormat="1"/>
    <row r="63215" customFormat="1"/>
    <row r="63216" customFormat="1"/>
    <row r="63217" customFormat="1"/>
    <row r="63218" customFormat="1"/>
    <row r="63219" customFormat="1"/>
    <row r="63220" customFormat="1"/>
    <row r="63221" customFormat="1"/>
    <row r="63222" customFormat="1"/>
    <row r="63223" customFormat="1"/>
    <row r="63224" customFormat="1"/>
    <row r="63225" customFormat="1"/>
    <row r="63226" customFormat="1"/>
    <row r="63227" customFormat="1"/>
    <row r="63228" customFormat="1"/>
    <row r="63229" customFormat="1"/>
    <row r="63230" customFormat="1"/>
    <row r="63231" customFormat="1"/>
    <row r="63232" customFormat="1"/>
    <row r="63233" customFormat="1"/>
    <row r="63234" customFormat="1"/>
    <row r="63235" customFormat="1"/>
    <row r="63236" customFormat="1"/>
    <row r="63237" customFormat="1"/>
    <row r="63238" customFormat="1"/>
    <row r="63239" customFormat="1"/>
    <row r="63240" customFormat="1"/>
    <row r="63241" customFormat="1"/>
    <row r="63242" customFormat="1"/>
    <row r="63243" customFormat="1"/>
    <row r="63244" customFormat="1"/>
    <row r="63245" customFormat="1"/>
    <row r="63246" customFormat="1"/>
    <row r="63247" customFormat="1"/>
    <row r="63248" customFormat="1"/>
    <row r="63249" customFormat="1"/>
    <row r="63250" customFormat="1"/>
    <row r="63251" customFormat="1"/>
    <row r="63252" customFormat="1"/>
    <row r="63253" customFormat="1"/>
    <row r="63254" customFormat="1"/>
    <row r="63255" customFormat="1"/>
    <row r="63256" customFormat="1"/>
    <row r="63257" customFormat="1"/>
    <row r="63258" customFormat="1"/>
    <row r="63259" customFormat="1"/>
    <row r="63260" customFormat="1"/>
    <row r="63261" customFormat="1"/>
    <row r="63262" customFormat="1"/>
    <row r="63263" customFormat="1"/>
    <row r="63264" customFormat="1"/>
    <row r="63265" customFormat="1"/>
    <row r="63266" customFormat="1"/>
    <row r="63267" customFormat="1"/>
    <row r="63268" customFormat="1"/>
    <row r="63269" customFormat="1"/>
    <row r="63270" customFormat="1"/>
    <row r="63271" customFormat="1"/>
    <row r="63272" customFormat="1"/>
    <row r="63273" customFormat="1"/>
    <row r="63274" customFormat="1"/>
    <row r="63275" customFormat="1"/>
    <row r="63276" customFormat="1"/>
    <row r="63277" customFormat="1"/>
    <row r="63278" customFormat="1"/>
    <row r="63279" customFormat="1"/>
    <row r="63280" customFormat="1"/>
    <row r="63281" customFormat="1"/>
    <row r="63282" customFormat="1"/>
    <row r="63283" customFormat="1"/>
    <row r="63284" customFormat="1"/>
    <row r="63285" customFormat="1"/>
    <row r="63286" customFormat="1"/>
    <row r="63287" customFormat="1"/>
    <row r="63288" customFormat="1"/>
    <row r="63289" customFormat="1"/>
    <row r="63290" customFormat="1"/>
    <row r="63291" customFormat="1"/>
    <row r="63292" customFormat="1"/>
    <row r="63293" customFormat="1"/>
    <row r="63294" customFormat="1"/>
    <row r="63295" customFormat="1"/>
    <row r="63296" customFormat="1"/>
    <row r="63297" customFormat="1"/>
    <row r="63298" customFormat="1"/>
    <row r="63299" customFormat="1"/>
    <row r="63300" customFormat="1"/>
    <row r="63301" customFormat="1"/>
    <row r="63302" customFormat="1"/>
    <row r="63303" customFormat="1"/>
    <row r="63304" customFormat="1"/>
    <row r="63305" customFormat="1"/>
    <row r="63306" customFormat="1"/>
    <row r="63307" customFormat="1"/>
    <row r="63308" customFormat="1"/>
    <row r="63309" customFormat="1"/>
    <row r="63310" customFormat="1"/>
    <row r="63311" customFormat="1"/>
    <row r="63312" customFormat="1"/>
    <row r="63313" customFormat="1"/>
    <row r="63314" customFormat="1"/>
    <row r="63315" customFormat="1"/>
    <row r="63316" customFormat="1"/>
    <row r="63317" customFormat="1"/>
    <row r="63318" customFormat="1"/>
    <row r="63319" customFormat="1"/>
    <row r="63320" customFormat="1"/>
    <row r="63321" customFormat="1"/>
    <row r="63322" customFormat="1"/>
    <row r="63323" customFormat="1"/>
    <row r="63324" customFormat="1"/>
    <row r="63325" customFormat="1"/>
    <row r="63326" customFormat="1"/>
    <row r="63327" customFormat="1"/>
    <row r="63328" customFormat="1"/>
    <row r="63329" customFormat="1"/>
    <row r="63330" customFormat="1"/>
    <row r="63331" customFormat="1"/>
    <row r="63332" customFormat="1"/>
    <row r="63333" customFormat="1"/>
    <row r="63334" customFormat="1"/>
    <row r="63335" customFormat="1"/>
    <row r="63336" customFormat="1"/>
    <row r="63337" customFormat="1"/>
    <row r="63338" customFormat="1"/>
    <row r="63339" customFormat="1"/>
    <row r="63340" customFormat="1"/>
    <row r="63341" customFormat="1"/>
    <row r="63342" customFormat="1"/>
    <row r="63343" customFormat="1"/>
    <row r="63344" customFormat="1"/>
    <row r="63345" customFormat="1"/>
    <row r="63346" customFormat="1"/>
    <row r="63347" customFormat="1"/>
    <row r="63348" customFormat="1"/>
    <row r="63349" customFormat="1"/>
    <row r="63350" customFormat="1"/>
    <row r="63351" customFormat="1"/>
    <row r="63352" customFormat="1"/>
    <row r="63353" customFormat="1"/>
    <row r="63354" customFormat="1"/>
    <row r="63355" customFormat="1"/>
    <row r="63356" customFormat="1"/>
    <row r="63357" customFormat="1"/>
    <row r="63358" customFormat="1"/>
    <row r="63359" customFormat="1"/>
    <row r="63360" customFormat="1"/>
    <row r="63361" customFormat="1"/>
    <row r="63362" customFormat="1"/>
    <row r="63363" customFormat="1"/>
    <row r="63364" customFormat="1"/>
    <row r="63365" customFormat="1"/>
    <row r="63366" customFormat="1"/>
    <row r="63367" customFormat="1"/>
    <row r="63368" customFormat="1"/>
    <row r="63369" customFormat="1"/>
    <row r="63370" customFormat="1"/>
    <row r="63371" customFormat="1"/>
    <row r="63372" customFormat="1"/>
    <row r="63373" customFormat="1"/>
    <row r="63374" customFormat="1"/>
    <row r="63375" customFormat="1"/>
    <row r="63376" customFormat="1"/>
    <row r="63377" customFormat="1"/>
    <row r="63378" customFormat="1"/>
    <row r="63379" customFormat="1"/>
    <row r="63380" customFormat="1"/>
    <row r="63381" customFormat="1"/>
    <row r="63382" customFormat="1"/>
    <row r="63383" customFormat="1"/>
    <row r="63384" customFormat="1"/>
    <row r="63385" customFormat="1"/>
    <row r="63386" customFormat="1"/>
    <row r="63387" customFormat="1"/>
    <row r="63388" customFormat="1"/>
    <row r="63389" customFormat="1"/>
    <row r="63390" customFormat="1"/>
    <row r="63391" customFormat="1"/>
    <row r="63392" customFormat="1"/>
    <row r="63393" customFormat="1"/>
    <row r="63394" customFormat="1"/>
    <row r="63395" customFormat="1"/>
    <row r="63396" customFormat="1"/>
    <row r="63397" customFormat="1"/>
    <row r="63398" customFormat="1"/>
    <row r="63399" customFormat="1"/>
    <row r="63400" customFormat="1"/>
    <row r="63401" customFormat="1"/>
    <row r="63402" customFormat="1"/>
    <row r="63403" customFormat="1"/>
    <row r="63404" customFormat="1"/>
    <row r="63405" customFormat="1"/>
    <row r="63406" customFormat="1"/>
    <row r="63407" customFormat="1"/>
    <row r="63408" customFormat="1"/>
    <row r="63409" customFormat="1"/>
    <row r="63410" customFormat="1"/>
    <row r="63411" customFormat="1"/>
    <row r="63412" customFormat="1"/>
    <row r="63413" customFormat="1"/>
    <row r="63414" customFormat="1"/>
    <row r="63415" customFormat="1"/>
    <row r="63416" customFormat="1"/>
    <row r="63417" customFormat="1"/>
    <row r="63418" customFormat="1"/>
    <row r="63419" customFormat="1"/>
    <row r="63420" customFormat="1"/>
    <row r="63421" customFormat="1"/>
    <row r="63422" customFormat="1"/>
    <row r="63423" customFormat="1"/>
    <row r="63424" customFormat="1"/>
    <row r="63425" customFormat="1"/>
    <row r="63426" customFormat="1"/>
    <row r="63427" customFormat="1"/>
    <row r="63428" customFormat="1"/>
    <row r="63429" customFormat="1"/>
    <row r="63430" customFormat="1"/>
    <row r="63431" customFormat="1"/>
    <row r="63432" customFormat="1"/>
    <row r="63433" customFormat="1"/>
    <row r="63434" customFormat="1"/>
    <row r="63435" customFormat="1"/>
    <row r="63436" customFormat="1"/>
    <row r="63437" customFormat="1"/>
    <row r="63438" customFormat="1"/>
    <row r="63439" customFormat="1"/>
    <row r="63440" customFormat="1"/>
    <row r="63441" customFormat="1"/>
    <row r="63442" customFormat="1"/>
    <row r="63443" customFormat="1"/>
    <row r="63444" customFormat="1"/>
    <row r="63445" customFormat="1"/>
    <row r="63446" customFormat="1"/>
    <row r="63447" customFormat="1"/>
    <row r="63448" customFormat="1"/>
    <row r="63449" customFormat="1"/>
    <row r="63450" customFormat="1"/>
    <row r="63451" customFormat="1"/>
    <row r="63452" customFormat="1"/>
    <row r="63453" customFormat="1"/>
    <row r="63454" customFormat="1"/>
    <row r="63455" customFormat="1"/>
    <row r="63456" customFormat="1"/>
    <row r="63457" customFormat="1"/>
    <row r="63458" customFormat="1"/>
    <row r="63459" customFormat="1"/>
    <row r="63460" customFormat="1"/>
    <row r="63461" customFormat="1"/>
    <row r="63462" customFormat="1"/>
    <row r="63463" customFormat="1"/>
    <row r="63464" customFormat="1"/>
    <row r="63465" customFormat="1"/>
    <row r="63466" customFormat="1"/>
    <row r="63467" customFormat="1"/>
    <row r="63468" customFormat="1"/>
    <row r="63469" customFormat="1"/>
    <row r="63470" customFormat="1"/>
    <row r="63471" customFormat="1"/>
    <row r="63472" customFormat="1"/>
    <row r="63473" customFormat="1"/>
    <row r="63474" customFormat="1"/>
    <row r="63475" customFormat="1"/>
    <row r="63476" customFormat="1"/>
    <row r="63477" customFormat="1"/>
    <row r="63478" customFormat="1"/>
    <row r="63479" customFormat="1"/>
    <row r="63480" customFormat="1"/>
    <row r="63481" customFormat="1"/>
    <row r="63482" customFormat="1"/>
    <row r="63483" customFormat="1"/>
    <row r="63484" customFormat="1"/>
    <row r="63485" customFormat="1"/>
    <row r="63486" customFormat="1"/>
    <row r="63487" customFormat="1"/>
    <row r="63488" customFormat="1"/>
    <row r="63489" customFormat="1"/>
    <row r="63490" customFormat="1"/>
    <row r="63491" customFormat="1"/>
    <row r="63492" customFormat="1"/>
    <row r="63493" customFormat="1"/>
    <row r="63494" customFormat="1"/>
    <row r="63495" customFormat="1"/>
    <row r="63496" customFormat="1"/>
    <row r="63497" customFormat="1"/>
    <row r="63498" customFormat="1"/>
    <row r="63499" customFormat="1"/>
    <row r="63500" customFormat="1"/>
    <row r="63501" customFormat="1"/>
    <row r="63502" customFormat="1"/>
    <row r="63503" customFormat="1"/>
    <row r="63504" customFormat="1"/>
    <row r="63505" customFormat="1"/>
    <row r="63506" customFormat="1"/>
    <row r="63507" customFormat="1"/>
    <row r="63508" customFormat="1"/>
    <row r="63509" customFormat="1"/>
    <row r="63510" customFormat="1"/>
    <row r="63511" customFormat="1"/>
    <row r="63512" customFormat="1"/>
    <row r="63513" customFormat="1"/>
    <row r="63514" customFormat="1"/>
    <row r="63515" customFormat="1"/>
    <row r="63516" customFormat="1"/>
    <row r="63517" customFormat="1"/>
    <row r="63518" customFormat="1"/>
    <row r="63519" customFormat="1"/>
    <row r="63520" customFormat="1"/>
    <row r="63521" customFormat="1"/>
    <row r="63522" customFormat="1"/>
    <row r="63523" customFormat="1"/>
    <row r="63524" customFormat="1"/>
    <row r="63525" customFormat="1"/>
    <row r="63526" customFormat="1"/>
    <row r="63527" customFormat="1"/>
    <row r="63528" customFormat="1"/>
    <row r="63529" customFormat="1"/>
    <row r="63530" customFormat="1"/>
    <row r="63531" customFormat="1"/>
    <row r="63532" customFormat="1"/>
    <row r="63533" customFormat="1"/>
    <row r="63534" customFormat="1"/>
    <row r="63535" customFormat="1"/>
    <row r="63536" customFormat="1"/>
    <row r="63537" customFormat="1"/>
    <row r="63538" customFormat="1"/>
    <row r="63539" customFormat="1"/>
    <row r="63540" customFormat="1"/>
    <row r="63541" customFormat="1"/>
    <row r="63542" customFormat="1"/>
    <row r="63543" customFormat="1"/>
    <row r="63544" customFormat="1"/>
    <row r="63545" customFormat="1"/>
    <row r="63546" customFormat="1"/>
    <row r="63547" customFormat="1"/>
    <row r="63548" customFormat="1"/>
    <row r="63549" customFormat="1"/>
    <row r="63550" customFormat="1"/>
    <row r="63551" customFormat="1"/>
    <row r="63552" customFormat="1"/>
    <row r="63553" customFormat="1"/>
    <row r="63554" customFormat="1"/>
    <row r="63555" customFormat="1"/>
    <row r="63556" customFormat="1"/>
    <row r="63557" customFormat="1"/>
    <row r="63558" customFormat="1"/>
    <row r="63559" customFormat="1"/>
    <row r="63560" customFormat="1"/>
    <row r="63561" customFormat="1"/>
    <row r="63562" customFormat="1"/>
    <row r="63563" customFormat="1"/>
    <row r="63564" customFormat="1"/>
    <row r="63565" customFormat="1"/>
    <row r="63566" customFormat="1"/>
    <row r="63567" customFormat="1"/>
    <row r="63568" customFormat="1"/>
    <row r="63569" customFormat="1"/>
    <row r="63570" customFormat="1"/>
    <row r="63571" customFormat="1"/>
    <row r="63572" customFormat="1"/>
    <row r="63573" customFormat="1"/>
    <row r="63574" customFormat="1"/>
    <row r="63575" customFormat="1"/>
    <row r="63576" customFormat="1"/>
    <row r="63577" customFormat="1"/>
    <row r="63578" customFormat="1"/>
    <row r="63579" customFormat="1"/>
    <row r="63580" customFormat="1"/>
    <row r="63581" customFormat="1"/>
    <row r="63582" customFormat="1"/>
    <row r="63583" customFormat="1"/>
    <row r="63584" customFormat="1"/>
    <row r="63585" customFormat="1"/>
    <row r="63586" customFormat="1"/>
    <row r="63587" customFormat="1"/>
    <row r="63588" customFormat="1"/>
    <row r="63589" customFormat="1"/>
    <row r="63590" customFormat="1"/>
    <row r="63591" customFormat="1"/>
    <row r="63592" customFormat="1"/>
    <row r="63593" customFormat="1"/>
    <row r="63594" customFormat="1"/>
    <row r="63595" customFormat="1"/>
    <row r="63596" customFormat="1"/>
    <row r="63597" customFormat="1"/>
    <row r="63598" customFormat="1"/>
    <row r="63599" customFormat="1"/>
    <row r="63600" customFormat="1"/>
    <row r="63601" customFormat="1"/>
    <row r="63602" customFormat="1"/>
    <row r="63603" customFormat="1"/>
    <row r="63604" customFormat="1"/>
    <row r="63605" customFormat="1"/>
    <row r="63606" customFormat="1"/>
    <row r="63607" customFormat="1"/>
    <row r="63608" customFormat="1"/>
    <row r="63609" customFormat="1"/>
    <row r="63610" customFormat="1"/>
    <row r="63611" customFormat="1"/>
    <row r="63612" customFormat="1"/>
    <row r="63613" customFormat="1"/>
    <row r="63614" customFormat="1"/>
    <row r="63615" customFormat="1"/>
    <row r="63616" customFormat="1"/>
    <row r="63617" customFormat="1"/>
    <row r="63618" customFormat="1"/>
    <row r="63619" customFormat="1"/>
    <row r="63620" customFormat="1"/>
    <row r="63621" customFormat="1"/>
    <row r="63622" customFormat="1"/>
    <row r="63623" customFormat="1"/>
    <row r="63624" customFormat="1"/>
    <row r="63625" customFormat="1"/>
    <row r="63626" customFormat="1"/>
    <row r="63627" customFormat="1"/>
    <row r="63628" customFormat="1"/>
    <row r="63629" customFormat="1"/>
    <row r="63630" customFormat="1"/>
    <row r="63631" customFormat="1"/>
    <row r="63632" customFormat="1"/>
    <row r="63633" customFormat="1"/>
    <row r="63634" customFormat="1"/>
    <row r="63635" customFormat="1"/>
    <row r="63636" customFormat="1"/>
    <row r="63637" customFormat="1"/>
    <row r="63638" customFormat="1"/>
    <row r="63639" customFormat="1"/>
    <row r="63640" customFormat="1"/>
    <row r="63641" customFormat="1"/>
    <row r="63642" customFormat="1"/>
    <row r="63643" customFormat="1"/>
    <row r="63644" customFormat="1"/>
    <row r="63645" customFormat="1"/>
    <row r="63646" customFormat="1"/>
    <row r="63647" customFormat="1"/>
    <row r="63648" customFormat="1"/>
    <row r="63649" customFormat="1"/>
    <row r="63650" customFormat="1"/>
    <row r="63651" customFormat="1"/>
    <row r="63652" customFormat="1"/>
    <row r="63653" customFormat="1"/>
    <row r="63654" customFormat="1"/>
    <row r="63655" customFormat="1"/>
    <row r="63656" customFormat="1"/>
    <row r="63657" customFormat="1"/>
    <row r="63658" customFormat="1"/>
    <row r="63659" customFormat="1"/>
    <row r="63660" customFormat="1"/>
    <row r="63661" customFormat="1"/>
    <row r="63662" customFormat="1"/>
    <row r="63663" customFormat="1"/>
    <row r="63664" customFormat="1"/>
    <row r="63665" customFormat="1"/>
    <row r="63666" customFormat="1"/>
    <row r="63667" customFormat="1"/>
    <row r="63668" customFormat="1"/>
    <row r="63669" customFormat="1"/>
    <row r="63670" customFormat="1"/>
    <row r="63671" customFormat="1"/>
    <row r="63672" customFormat="1"/>
    <row r="63673" customFormat="1"/>
    <row r="63674" customFormat="1"/>
    <row r="63675" customFormat="1"/>
    <row r="63676" customFormat="1"/>
    <row r="63677" customFormat="1"/>
    <row r="63678" customFormat="1"/>
    <row r="63679" customFormat="1"/>
    <row r="63680" customFormat="1"/>
    <row r="63681" customFormat="1"/>
    <row r="63682" customFormat="1"/>
    <row r="63683" customFormat="1"/>
    <row r="63684" customFormat="1"/>
    <row r="63685" customFormat="1"/>
    <row r="63686" customFormat="1"/>
    <row r="63687" customFormat="1"/>
    <row r="63688" customFormat="1"/>
    <row r="63689" customFormat="1"/>
    <row r="63690" customFormat="1"/>
    <row r="63691" customFormat="1"/>
    <row r="63692" customFormat="1"/>
    <row r="63693" customFormat="1"/>
    <row r="63694" customFormat="1"/>
    <row r="63695" customFormat="1"/>
    <row r="63696" customFormat="1"/>
    <row r="63697" customFormat="1"/>
    <row r="63698" customFormat="1"/>
    <row r="63699" customFormat="1"/>
    <row r="63700" customFormat="1"/>
    <row r="63701" customFormat="1"/>
    <row r="63702" customFormat="1"/>
    <row r="63703" customFormat="1"/>
    <row r="63704" customFormat="1"/>
    <row r="63705" customFormat="1"/>
    <row r="63706" customFormat="1"/>
    <row r="63707" customFormat="1"/>
    <row r="63708" customFormat="1"/>
    <row r="63709" customFormat="1"/>
    <row r="63710" customFormat="1"/>
    <row r="63711" customFormat="1"/>
    <row r="63712" customFormat="1"/>
    <row r="63713" customFormat="1"/>
    <row r="63714" customFormat="1"/>
    <row r="63715" customFormat="1"/>
    <row r="63716" customFormat="1"/>
    <row r="63717" customFormat="1"/>
    <row r="63718" customFormat="1"/>
    <row r="63719" customFormat="1"/>
    <row r="63720" customFormat="1"/>
    <row r="63721" customFormat="1"/>
    <row r="63722" customFormat="1"/>
    <row r="63723" customFormat="1"/>
    <row r="63724" customFormat="1"/>
    <row r="63725" customFormat="1"/>
    <row r="63726" customFormat="1"/>
    <row r="63727" customFormat="1"/>
    <row r="63728" customFormat="1"/>
    <row r="63729" customFormat="1"/>
    <row r="63730" customFormat="1"/>
    <row r="63731" customFormat="1"/>
    <row r="63732" customFormat="1"/>
    <row r="63733" customFormat="1"/>
    <row r="63734" customFormat="1"/>
    <row r="63735" customFormat="1"/>
    <row r="63736" customFormat="1"/>
    <row r="63737" customFormat="1"/>
    <row r="63738" customFormat="1"/>
    <row r="63739" customFormat="1"/>
    <row r="63740" customFormat="1"/>
    <row r="63741" customFormat="1"/>
    <row r="63742" customFormat="1"/>
    <row r="63743" customFormat="1"/>
    <row r="63744" customFormat="1"/>
    <row r="63745" customFormat="1"/>
    <row r="63746" customFormat="1"/>
    <row r="63747" customFormat="1"/>
    <row r="63748" customFormat="1"/>
    <row r="63749" customFormat="1"/>
    <row r="63750" customFormat="1"/>
    <row r="63751" customFormat="1"/>
    <row r="63752" customFormat="1"/>
    <row r="63753" customFormat="1"/>
    <row r="63754" customFormat="1"/>
    <row r="63755" customFormat="1"/>
    <row r="63756" customFormat="1"/>
    <row r="63757" customFormat="1"/>
    <row r="63758" customFormat="1"/>
    <row r="63759" customFormat="1"/>
    <row r="63760" customFormat="1"/>
    <row r="63761" customFormat="1"/>
    <row r="63762" customFormat="1"/>
    <row r="63763" customFormat="1"/>
    <row r="63764" customFormat="1"/>
    <row r="63765" customFormat="1"/>
    <row r="63766" customFormat="1"/>
    <row r="63767" customFormat="1"/>
    <row r="63768" customFormat="1"/>
    <row r="63769" customFormat="1"/>
    <row r="63770" customFormat="1"/>
    <row r="63771" customFormat="1"/>
    <row r="63772" customFormat="1"/>
    <row r="63773" customFormat="1"/>
    <row r="63774" customFormat="1"/>
    <row r="63775" customFormat="1"/>
    <row r="63776" customFormat="1"/>
    <row r="63777" customFormat="1"/>
    <row r="63778" customFormat="1"/>
    <row r="63779" customFormat="1"/>
    <row r="63780" customFormat="1"/>
    <row r="63781" customFormat="1"/>
    <row r="63782" customFormat="1"/>
    <row r="63783" customFormat="1"/>
    <row r="63784" customFormat="1"/>
    <row r="63785" customFormat="1"/>
    <row r="63786" customFormat="1"/>
    <row r="63787" customFormat="1"/>
    <row r="63788" customFormat="1"/>
    <row r="63789" customFormat="1"/>
    <row r="63790" customFormat="1"/>
    <row r="63791" customFormat="1"/>
    <row r="63792" customFormat="1"/>
    <row r="63793" customFormat="1"/>
    <row r="63794" customFormat="1"/>
    <row r="63795" customFormat="1"/>
    <row r="63796" customFormat="1"/>
    <row r="63797" customFormat="1"/>
    <row r="63798" customFormat="1"/>
    <row r="63799" customFormat="1"/>
    <row r="63800" customFormat="1"/>
    <row r="63801" customFormat="1"/>
    <row r="63802" customFormat="1"/>
    <row r="63803" customFormat="1"/>
    <row r="63804" customFormat="1"/>
    <row r="63805" customFormat="1"/>
    <row r="63806" customFormat="1"/>
    <row r="63807" customFormat="1"/>
    <row r="63808" customFormat="1"/>
    <row r="63809" customFormat="1"/>
    <row r="63810" customFormat="1"/>
    <row r="63811" customFormat="1"/>
    <row r="63812" customFormat="1"/>
    <row r="63813" customFormat="1"/>
    <row r="63814" customFormat="1"/>
    <row r="63815" customFormat="1"/>
    <row r="63816" customFormat="1"/>
    <row r="63817" customFormat="1"/>
    <row r="63818" customFormat="1"/>
    <row r="63819" customFormat="1"/>
    <row r="63820" customFormat="1"/>
    <row r="63821" customFormat="1"/>
    <row r="63822" customFormat="1"/>
    <row r="63823" customFormat="1"/>
    <row r="63824" customFormat="1"/>
    <row r="63825" customFormat="1"/>
    <row r="63826" customFormat="1"/>
    <row r="63827" customFormat="1"/>
    <row r="63828" customFormat="1"/>
    <row r="63829" customFormat="1"/>
    <row r="63830" customFormat="1"/>
    <row r="63831" customFormat="1"/>
    <row r="63832" customFormat="1"/>
    <row r="63833" customFormat="1"/>
    <row r="63834" customFormat="1"/>
    <row r="63835" customFormat="1"/>
    <row r="63836" customFormat="1"/>
    <row r="63837" customFormat="1"/>
    <row r="63838" customFormat="1"/>
    <row r="63839" customFormat="1"/>
    <row r="63840" customFormat="1"/>
    <row r="63841" customFormat="1"/>
    <row r="63842" customFormat="1"/>
    <row r="63843" customFormat="1"/>
    <row r="63844" customFormat="1"/>
    <row r="63845" customFormat="1"/>
    <row r="63846" customFormat="1"/>
    <row r="63847" customFormat="1"/>
    <row r="63848" customFormat="1"/>
    <row r="63849" customFormat="1"/>
    <row r="63850" customFormat="1"/>
    <row r="63851" customFormat="1"/>
    <row r="63852" customFormat="1"/>
    <row r="63853" customFormat="1"/>
    <row r="63854" customFormat="1"/>
    <row r="63855" customFormat="1"/>
    <row r="63856" customFormat="1"/>
    <row r="63857" customFormat="1"/>
    <row r="63858" customFormat="1"/>
    <row r="63859" customFormat="1"/>
    <row r="63860" customFormat="1"/>
    <row r="63861" customFormat="1"/>
    <row r="63862" customFormat="1"/>
    <row r="63863" customFormat="1"/>
    <row r="63864" customFormat="1"/>
    <row r="63865" customFormat="1"/>
    <row r="63866" customFormat="1"/>
    <row r="63867" customFormat="1"/>
    <row r="63868" customFormat="1"/>
    <row r="63869" customFormat="1"/>
    <row r="63870" customFormat="1"/>
    <row r="63871" customFormat="1"/>
    <row r="63872" customFormat="1"/>
    <row r="63873" customFormat="1"/>
    <row r="63874" customFormat="1"/>
    <row r="63875" customFormat="1"/>
    <row r="63876" customFormat="1"/>
    <row r="63877" customFormat="1"/>
    <row r="63878" customFormat="1"/>
    <row r="63879" customFormat="1"/>
    <row r="63880" customFormat="1"/>
    <row r="63881" customFormat="1"/>
    <row r="63882" customFormat="1"/>
    <row r="63883" customFormat="1"/>
    <row r="63884" customFormat="1"/>
    <row r="63885" customFormat="1"/>
    <row r="63886" customFormat="1"/>
    <row r="63887" customFormat="1"/>
    <row r="63888" customFormat="1"/>
    <row r="63889" customFormat="1"/>
    <row r="63890" customFormat="1"/>
    <row r="63891" customFormat="1"/>
    <row r="63892" customFormat="1"/>
    <row r="63893" customFormat="1"/>
    <row r="63894" customFormat="1"/>
    <row r="63895" customFormat="1"/>
    <row r="63896" customFormat="1"/>
    <row r="63897" customFormat="1"/>
    <row r="63898" customFormat="1"/>
    <row r="63899" customFormat="1"/>
    <row r="63900" customFormat="1"/>
    <row r="63901" customFormat="1"/>
    <row r="63902" customFormat="1"/>
    <row r="63903" customFormat="1"/>
    <row r="63904" customFormat="1"/>
    <row r="63905" customFormat="1"/>
    <row r="63906" customFormat="1"/>
    <row r="63907" customFormat="1"/>
    <row r="63908" customFormat="1"/>
    <row r="63909" customFormat="1"/>
    <row r="63910" customFormat="1"/>
    <row r="63911" customFormat="1"/>
    <row r="63912" customFormat="1"/>
    <row r="63913" customFormat="1"/>
    <row r="63914" customFormat="1"/>
    <row r="63915" customFormat="1"/>
    <row r="63916" customFormat="1"/>
    <row r="63917" customFormat="1"/>
    <row r="63918" customFormat="1"/>
    <row r="63919" customFormat="1"/>
    <row r="63920" customFormat="1"/>
    <row r="63921" customFormat="1"/>
    <row r="63922" customFormat="1"/>
    <row r="63923" customFormat="1"/>
    <row r="63924" customFormat="1"/>
    <row r="63925" customFormat="1"/>
    <row r="63926" customFormat="1"/>
    <row r="63927" customFormat="1"/>
    <row r="63928" customFormat="1"/>
    <row r="63929" customFormat="1"/>
    <row r="63930" customFormat="1"/>
    <row r="63931" customFormat="1"/>
    <row r="63932" customFormat="1"/>
    <row r="63933" customFormat="1"/>
    <row r="63934" customFormat="1"/>
    <row r="63935" customFormat="1"/>
    <row r="63936" customFormat="1"/>
    <row r="63937" customFormat="1"/>
    <row r="63938" customFormat="1"/>
    <row r="63939" customFormat="1"/>
    <row r="63940" customFormat="1"/>
    <row r="63941" customFormat="1"/>
    <row r="63942" customFormat="1"/>
    <row r="63943" customFormat="1"/>
    <row r="63944" customFormat="1"/>
    <row r="63945" customFormat="1"/>
    <row r="63946" customFormat="1"/>
    <row r="63947" customFormat="1"/>
    <row r="63948" customFormat="1"/>
    <row r="63949" customFormat="1"/>
    <row r="63950" customFormat="1"/>
    <row r="63951" customFormat="1"/>
    <row r="63952" customFormat="1"/>
    <row r="63953" customFormat="1"/>
    <row r="63954" customFormat="1"/>
    <row r="63955" customFormat="1"/>
    <row r="63956" customFormat="1"/>
    <row r="63957" customFormat="1"/>
    <row r="63958" customFormat="1"/>
    <row r="63959" customFormat="1"/>
    <row r="63960" customFormat="1"/>
    <row r="63961" customFormat="1"/>
    <row r="63962" customFormat="1"/>
    <row r="63963" customFormat="1"/>
    <row r="63964" customFormat="1"/>
    <row r="63965" customFormat="1"/>
    <row r="63966" customFormat="1"/>
    <row r="63967" customFormat="1"/>
    <row r="63968" customFormat="1"/>
    <row r="63969" customFormat="1"/>
    <row r="63970" customFormat="1"/>
    <row r="63971" customFormat="1"/>
    <row r="63972" customFormat="1"/>
    <row r="63973" customFormat="1"/>
    <row r="63974" customFormat="1"/>
    <row r="63975" customFormat="1"/>
    <row r="63976" customFormat="1"/>
    <row r="63977" customFormat="1"/>
    <row r="63978" customFormat="1"/>
    <row r="63979" customFormat="1"/>
    <row r="63980" customFormat="1"/>
    <row r="63981" customFormat="1"/>
    <row r="63982" customFormat="1"/>
    <row r="63983" customFormat="1"/>
    <row r="63984" customFormat="1"/>
    <row r="63985" customFormat="1"/>
    <row r="63986" customFormat="1"/>
    <row r="63987" customFormat="1"/>
    <row r="63988" customFormat="1"/>
    <row r="63989" customFormat="1"/>
    <row r="63990" customFormat="1"/>
    <row r="63991" customFormat="1"/>
    <row r="63992" customFormat="1"/>
    <row r="63993" customFormat="1"/>
    <row r="63994" customFormat="1"/>
    <row r="63995" customFormat="1"/>
    <row r="63996" customFormat="1"/>
    <row r="63997" customFormat="1"/>
    <row r="63998" customFormat="1"/>
    <row r="63999" customFormat="1"/>
    <row r="64000" customFormat="1"/>
    <row r="64001" customFormat="1"/>
    <row r="64002" customFormat="1"/>
    <row r="64003" customFormat="1"/>
    <row r="64004" customFormat="1"/>
    <row r="64005" customFormat="1"/>
    <row r="64006" customFormat="1"/>
    <row r="64007" customFormat="1"/>
    <row r="64008" customFormat="1"/>
    <row r="64009" customFormat="1"/>
    <row r="64010" customFormat="1"/>
    <row r="64011" customFormat="1"/>
    <row r="64012" customFormat="1"/>
    <row r="64013" customFormat="1"/>
    <row r="64014" customFormat="1"/>
    <row r="64015" customFormat="1"/>
    <row r="64016" customFormat="1"/>
    <row r="64017" customFormat="1"/>
    <row r="64018" customFormat="1"/>
    <row r="64019" customFormat="1"/>
    <row r="64020" customFormat="1"/>
    <row r="64021" customFormat="1"/>
    <row r="64022" customFormat="1"/>
    <row r="64023" customFormat="1"/>
    <row r="64024" customFormat="1"/>
    <row r="64025" customFormat="1"/>
    <row r="64026" customFormat="1"/>
    <row r="64027" customFormat="1"/>
    <row r="64028" customFormat="1"/>
    <row r="64029" customFormat="1"/>
    <row r="64030" customFormat="1"/>
    <row r="64031" customFormat="1"/>
    <row r="64032" customFormat="1"/>
    <row r="64033" customFormat="1"/>
    <row r="64034" customFormat="1"/>
    <row r="64035" customFormat="1"/>
    <row r="64036" customFormat="1"/>
    <row r="64037" customFormat="1"/>
    <row r="64038" customFormat="1"/>
    <row r="64039" customFormat="1"/>
    <row r="64040" customFormat="1"/>
    <row r="64041" customFormat="1"/>
    <row r="64042" customFormat="1"/>
    <row r="64043" customFormat="1"/>
    <row r="64044" customFormat="1"/>
    <row r="64045" customFormat="1"/>
    <row r="64046" customFormat="1"/>
    <row r="64047" customFormat="1"/>
    <row r="64048" customFormat="1"/>
    <row r="64049" customFormat="1"/>
    <row r="64050" customFormat="1"/>
    <row r="64051" customFormat="1"/>
    <row r="64052" customFormat="1"/>
    <row r="64053" customFormat="1"/>
    <row r="64054" customFormat="1"/>
    <row r="64055" customFormat="1"/>
    <row r="64056" customFormat="1"/>
    <row r="64057" customFormat="1"/>
    <row r="64058" customFormat="1"/>
    <row r="64059" customFormat="1"/>
    <row r="64060" customFormat="1"/>
    <row r="64061" customFormat="1"/>
    <row r="64062" customFormat="1"/>
    <row r="64063" customFormat="1"/>
    <row r="64064" customFormat="1"/>
    <row r="64065" customFormat="1"/>
    <row r="64066" customFormat="1"/>
    <row r="64067" customFormat="1"/>
    <row r="64068" customFormat="1"/>
    <row r="64069" customFormat="1"/>
    <row r="64070" customFormat="1"/>
    <row r="64071" customFormat="1"/>
    <row r="64072" customFormat="1"/>
    <row r="64073" customFormat="1"/>
    <row r="64074" customFormat="1"/>
    <row r="64075" customFormat="1"/>
    <row r="64076" customFormat="1"/>
    <row r="64077" customFormat="1"/>
    <row r="64078" customFormat="1"/>
    <row r="64079" customFormat="1"/>
    <row r="64080" customFormat="1"/>
    <row r="64081" customFormat="1"/>
    <row r="64082" customFormat="1"/>
    <row r="64083" customFormat="1"/>
    <row r="64084" customFormat="1"/>
    <row r="64085" customFormat="1"/>
    <row r="64086" customFormat="1"/>
    <row r="64087" customFormat="1"/>
    <row r="64088" customFormat="1"/>
    <row r="64089" customFormat="1"/>
    <row r="64090" customFormat="1"/>
    <row r="64091" customFormat="1"/>
    <row r="64092" customFormat="1"/>
    <row r="64093" customFormat="1"/>
    <row r="64094" customFormat="1"/>
    <row r="64095" customFormat="1"/>
    <row r="64096" customFormat="1"/>
    <row r="64097" customFormat="1"/>
    <row r="64098" customFormat="1"/>
    <row r="64099" customFormat="1"/>
    <row r="64100" customFormat="1"/>
    <row r="64101" customFormat="1"/>
    <row r="64102" customFormat="1"/>
    <row r="64103" customFormat="1"/>
    <row r="64104" customFormat="1"/>
    <row r="64105" customFormat="1"/>
    <row r="64106" customFormat="1"/>
    <row r="64107" customFormat="1"/>
    <row r="64108" customFormat="1"/>
    <row r="64109" customFormat="1"/>
    <row r="64110" customFormat="1"/>
    <row r="64111" customFormat="1"/>
    <row r="64112" customFormat="1"/>
    <row r="64113" customFormat="1"/>
    <row r="64114" customFormat="1"/>
    <row r="64115" customFormat="1"/>
    <row r="64116" customFormat="1"/>
    <row r="64117" customFormat="1"/>
    <row r="64118" customFormat="1"/>
    <row r="64119" customFormat="1"/>
    <row r="64120" customFormat="1"/>
    <row r="64121" customFormat="1"/>
    <row r="64122" customFormat="1"/>
    <row r="64123" customFormat="1"/>
    <row r="64124" customFormat="1"/>
    <row r="64125" customFormat="1"/>
    <row r="64126" customFormat="1"/>
    <row r="64127" customFormat="1"/>
    <row r="64128" customFormat="1"/>
    <row r="64129" customFormat="1"/>
    <row r="64130" customFormat="1"/>
    <row r="64131" customFormat="1"/>
    <row r="64132" customFormat="1"/>
    <row r="64133" customFormat="1"/>
    <row r="64134" customFormat="1"/>
    <row r="64135" customFormat="1"/>
    <row r="64136" customFormat="1"/>
    <row r="64137" customFormat="1"/>
    <row r="64138" customFormat="1"/>
    <row r="64139" customFormat="1"/>
    <row r="64140" customFormat="1"/>
    <row r="64141" customFormat="1"/>
    <row r="64142" customFormat="1"/>
    <row r="64143" customFormat="1"/>
    <row r="64144" customFormat="1"/>
    <row r="64145" customFormat="1"/>
    <row r="64146" customFormat="1"/>
    <row r="64147" customFormat="1"/>
    <row r="64148" customFormat="1"/>
    <row r="64149" customFormat="1"/>
    <row r="64150" customFormat="1"/>
    <row r="64151" customFormat="1"/>
    <row r="64152" customFormat="1"/>
    <row r="64153" customFormat="1"/>
    <row r="64154" customFormat="1"/>
    <row r="64155" customFormat="1"/>
    <row r="64156" customFormat="1"/>
    <row r="64157" customFormat="1"/>
    <row r="64158" customFormat="1"/>
    <row r="64159" customFormat="1"/>
    <row r="64160" customFormat="1"/>
    <row r="64161" customFormat="1"/>
    <row r="64162" customFormat="1"/>
    <row r="64163" customFormat="1"/>
    <row r="64164" customFormat="1"/>
    <row r="64165" customFormat="1"/>
    <row r="64166" customFormat="1"/>
    <row r="64167" customFormat="1"/>
    <row r="64168" customFormat="1"/>
    <row r="64169" customFormat="1"/>
    <row r="64170" customFormat="1"/>
    <row r="64171" customFormat="1"/>
    <row r="64172" customFormat="1"/>
    <row r="64173" customFormat="1"/>
    <row r="64174" customFormat="1"/>
    <row r="64175" customFormat="1"/>
    <row r="64176" customFormat="1"/>
    <row r="64177" customFormat="1"/>
    <row r="64178" customFormat="1"/>
    <row r="64179" customFormat="1"/>
    <row r="64180" customFormat="1"/>
    <row r="64181" customFormat="1"/>
    <row r="64182" customFormat="1"/>
    <row r="64183" customFormat="1"/>
    <row r="64184" customFormat="1"/>
    <row r="64185" customFormat="1"/>
    <row r="64186" customFormat="1"/>
    <row r="64187" customFormat="1"/>
    <row r="64188" customFormat="1"/>
    <row r="64189" customFormat="1"/>
    <row r="64190" customFormat="1"/>
    <row r="64191" customFormat="1"/>
    <row r="64192" customFormat="1"/>
    <row r="64193" customFormat="1"/>
    <row r="64194" customFormat="1"/>
    <row r="64195" customFormat="1"/>
    <row r="64196" customFormat="1"/>
    <row r="64197" customFormat="1"/>
    <row r="64198" customFormat="1"/>
    <row r="64199" customFormat="1"/>
    <row r="64200" customFormat="1"/>
    <row r="64201" customFormat="1"/>
    <row r="64202" customFormat="1"/>
    <row r="64203" customFormat="1"/>
    <row r="64204" customFormat="1"/>
    <row r="64205" customFormat="1"/>
    <row r="64206" customFormat="1"/>
    <row r="64207" customFormat="1"/>
    <row r="64208" customFormat="1"/>
    <row r="64209" customFormat="1"/>
    <row r="64210" customFormat="1"/>
    <row r="64211" customFormat="1"/>
    <row r="64212" customFormat="1"/>
    <row r="64213" customFormat="1"/>
    <row r="64214" customFormat="1"/>
    <row r="64215" customFormat="1"/>
    <row r="64216" customFormat="1"/>
    <row r="64217" customFormat="1"/>
    <row r="64218" customFormat="1"/>
    <row r="64219" customFormat="1"/>
    <row r="64220" customFormat="1"/>
    <row r="64221" customFormat="1"/>
    <row r="64222" customFormat="1"/>
    <row r="64223" customFormat="1"/>
    <row r="64224" customFormat="1"/>
    <row r="64225" customFormat="1"/>
    <row r="64226" customFormat="1"/>
    <row r="64227" customFormat="1"/>
    <row r="64228" customFormat="1"/>
    <row r="64229" customFormat="1"/>
    <row r="64230" customFormat="1"/>
    <row r="64231" customFormat="1"/>
    <row r="64232" customFormat="1"/>
    <row r="64233" customFormat="1"/>
    <row r="64234" customFormat="1"/>
    <row r="64235" customFormat="1"/>
    <row r="64236" customFormat="1"/>
    <row r="64237" customFormat="1"/>
    <row r="64238" customFormat="1"/>
    <row r="64239" customFormat="1"/>
    <row r="64240" customFormat="1"/>
    <row r="64241" customFormat="1"/>
    <row r="64242" customFormat="1"/>
    <row r="64243" customFormat="1"/>
    <row r="64244" customFormat="1"/>
    <row r="64245" customFormat="1"/>
    <row r="64246" customFormat="1"/>
    <row r="64247" customFormat="1"/>
    <row r="64248" customFormat="1"/>
    <row r="64249" customFormat="1"/>
    <row r="64250" customFormat="1"/>
    <row r="64251" customFormat="1"/>
    <row r="64252" customFormat="1"/>
    <row r="64253" customFormat="1"/>
    <row r="64254" customFormat="1"/>
    <row r="64255" customFormat="1"/>
    <row r="64256" customFormat="1"/>
    <row r="64257" customFormat="1"/>
    <row r="64258" customFormat="1"/>
    <row r="64259" customFormat="1"/>
    <row r="64260" customFormat="1"/>
    <row r="64261" customFormat="1"/>
    <row r="64262" customFormat="1"/>
    <row r="64263" customFormat="1"/>
    <row r="64264" customFormat="1"/>
    <row r="64265" customFormat="1"/>
    <row r="64266" customFormat="1"/>
    <row r="64267" customFormat="1"/>
    <row r="64268" customFormat="1"/>
    <row r="64269" customFormat="1"/>
    <row r="64270" customFormat="1"/>
    <row r="64271" customFormat="1"/>
    <row r="64272" customFormat="1"/>
    <row r="64273" customFormat="1"/>
    <row r="64274" customFormat="1"/>
    <row r="64275" customFormat="1"/>
    <row r="64276" customFormat="1"/>
    <row r="64277" customFormat="1"/>
    <row r="64278" customFormat="1"/>
    <row r="64279" customFormat="1"/>
    <row r="64280" customFormat="1"/>
    <row r="64281" customFormat="1"/>
    <row r="64282" customFormat="1"/>
    <row r="64283" customFormat="1"/>
    <row r="64284" customFormat="1"/>
    <row r="64285" customFormat="1"/>
    <row r="64286" customFormat="1"/>
    <row r="64287" customFormat="1"/>
    <row r="64288" customFormat="1"/>
    <row r="64289" customFormat="1"/>
    <row r="64290" customFormat="1"/>
    <row r="64291" customFormat="1"/>
    <row r="64292" customFormat="1"/>
    <row r="64293" customFormat="1"/>
    <row r="64294" customFormat="1"/>
    <row r="64295" customFormat="1"/>
    <row r="64296" customFormat="1"/>
    <row r="64297" customFormat="1"/>
    <row r="64298" customFormat="1"/>
    <row r="64299" customFormat="1"/>
    <row r="64300" customFormat="1"/>
    <row r="64301" customFormat="1"/>
    <row r="64302" customFormat="1"/>
    <row r="64303" customFormat="1"/>
    <row r="64304" customFormat="1"/>
    <row r="64305" customFormat="1"/>
    <row r="64306" customFormat="1"/>
    <row r="64307" customFormat="1"/>
    <row r="64308" customFormat="1"/>
    <row r="64309" customFormat="1"/>
    <row r="64310" customFormat="1"/>
    <row r="64311" customFormat="1"/>
    <row r="64312" customFormat="1"/>
    <row r="64313" customFormat="1"/>
    <row r="64314" customFormat="1"/>
    <row r="64315" customFormat="1"/>
    <row r="64316" customFormat="1"/>
    <row r="64317" customFormat="1"/>
    <row r="64318" customFormat="1"/>
    <row r="64319" customFormat="1"/>
    <row r="64320" customFormat="1"/>
    <row r="64321" customFormat="1"/>
    <row r="64322" customFormat="1"/>
    <row r="64323" customFormat="1"/>
    <row r="64324" customFormat="1"/>
    <row r="64325" customFormat="1"/>
    <row r="64326" customFormat="1"/>
    <row r="64327" customFormat="1"/>
    <row r="64328" customFormat="1"/>
    <row r="64329" customFormat="1"/>
    <row r="64330" customFormat="1"/>
    <row r="64331" customFormat="1"/>
    <row r="64332" customFormat="1"/>
    <row r="64333" customFormat="1"/>
    <row r="64334" customFormat="1"/>
    <row r="64335" customFormat="1"/>
    <row r="64336" customFormat="1"/>
    <row r="64337" customFormat="1"/>
    <row r="64338" customFormat="1"/>
    <row r="64339" customFormat="1"/>
    <row r="64340" customFormat="1"/>
    <row r="64341" customFormat="1"/>
    <row r="64342" customFormat="1"/>
    <row r="64343" customFormat="1"/>
    <row r="64344" customFormat="1"/>
    <row r="64345" customFormat="1"/>
    <row r="64346" customFormat="1"/>
    <row r="64347" customFormat="1"/>
    <row r="64348" customFormat="1"/>
    <row r="64349" customFormat="1"/>
    <row r="64350" customFormat="1"/>
    <row r="64351" customFormat="1"/>
    <row r="64352" customFormat="1"/>
    <row r="64353" customFormat="1"/>
    <row r="64354" customFormat="1"/>
    <row r="64355" customFormat="1"/>
    <row r="64356" customFormat="1"/>
    <row r="64357" customFormat="1"/>
    <row r="64358" customFormat="1"/>
    <row r="64359" customFormat="1"/>
    <row r="64360" customFormat="1"/>
    <row r="64361" customFormat="1"/>
    <row r="64362" customFormat="1"/>
    <row r="64363" customFormat="1"/>
    <row r="64364" customFormat="1"/>
    <row r="64365" customFormat="1"/>
    <row r="64366" customFormat="1"/>
    <row r="64367" customFormat="1"/>
    <row r="64368" customFormat="1"/>
    <row r="64369" customFormat="1"/>
    <row r="64370" customFormat="1"/>
    <row r="64371" customFormat="1"/>
    <row r="64372" customFormat="1"/>
    <row r="64373" customFormat="1"/>
    <row r="64374" customFormat="1"/>
    <row r="64375" customFormat="1"/>
    <row r="64376" customFormat="1"/>
    <row r="64377" customFormat="1"/>
    <row r="64378" customFormat="1"/>
    <row r="64379" customFormat="1"/>
    <row r="64380" customFormat="1"/>
    <row r="64381" customFormat="1"/>
    <row r="64382" customFormat="1"/>
    <row r="64383" customFormat="1"/>
    <row r="64384" customFormat="1"/>
    <row r="64385" customFormat="1"/>
    <row r="64386" customFormat="1"/>
    <row r="64387" customFormat="1"/>
    <row r="64388" customFormat="1"/>
    <row r="64389" customFormat="1"/>
    <row r="64390" customFormat="1"/>
    <row r="64391" customFormat="1"/>
    <row r="64392" customFormat="1"/>
    <row r="64393" customFormat="1"/>
    <row r="64394" customFormat="1"/>
    <row r="64395" customFormat="1"/>
    <row r="64396" customFormat="1"/>
    <row r="64397" customFormat="1"/>
    <row r="64398" customFormat="1"/>
    <row r="64399" customFormat="1"/>
    <row r="64400" customFormat="1"/>
    <row r="64401" customFormat="1"/>
    <row r="64402" customFormat="1"/>
    <row r="64403" customFormat="1"/>
    <row r="64404" customFormat="1"/>
    <row r="64405" customFormat="1"/>
    <row r="64406" customFormat="1"/>
    <row r="64407" customFormat="1"/>
    <row r="64408" customFormat="1"/>
    <row r="64409" customFormat="1"/>
    <row r="64410" customFormat="1"/>
    <row r="64411" customFormat="1"/>
    <row r="64412" customFormat="1"/>
    <row r="64413" customFormat="1"/>
    <row r="64414" customFormat="1"/>
    <row r="64415" customFormat="1"/>
    <row r="64416" customFormat="1"/>
    <row r="64417" customFormat="1"/>
    <row r="64418" customFormat="1"/>
    <row r="64419" customFormat="1"/>
    <row r="64420" customFormat="1"/>
    <row r="64421" customFormat="1"/>
    <row r="64422" customFormat="1"/>
    <row r="64423" customFormat="1"/>
    <row r="64424" customFormat="1"/>
    <row r="64425" customFormat="1"/>
    <row r="64426" customFormat="1"/>
    <row r="64427" customFormat="1"/>
    <row r="64428" customFormat="1"/>
    <row r="64429" customFormat="1"/>
    <row r="64430" customFormat="1"/>
    <row r="64431" customFormat="1"/>
    <row r="64432" customFormat="1"/>
    <row r="64433" customFormat="1"/>
    <row r="64434" customFormat="1"/>
    <row r="64435" customFormat="1"/>
    <row r="64436" customFormat="1"/>
    <row r="64437" customFormat="1"/>
    <row r="64438" customFormat="1"/>
    <row r="64439" customFormat="1"/>
    <row r="64440" customFormat="1"/>
    <row r="64441" customFormat="1"/>
    <row r="64442" customFormat="1"/>
    <row r="64443" customFormat="1"/>
    <row r="64444" customFormat="1"/>
    <row r="64445" customFormat="1"/>
    <row r="64446" customFormat="1"/>
    <row r="64447" customFormat="1"/>
    <row r="64448" customFormat="1"/>
    <row r="64449" customFormat="1"/>
    <row r="64450" customFormat="1"/>
    <row r="64451" customFormat="1"/>
    <row r="64452" customFormat="1"/>
    <row r="64453" customFormat="1"/>
    <row r="64454" customFormat="1"/>
    <row r="64455" customFormat="1"/>
    <row r="64456" customFormat="1"/>
    <row r="64457" customFormat="1"/>
    <row r="64458" customFormat="1"/>
    <row r="64459" customFormat="1"/>
    <row r="64460" customFormat="1"/>
    <row r="64461" customFormat="1"/>
    <row r="64462" customFormat="1"/>
    <row r="64463" customFormat="1"/>
    <row r="64464" customFormat="1"/>
    <row r="64465" customFormat="1"/>
    <row r="64466" customFormat="1"/>
    <row r="64467" customFormat="1"/>
    <row r="64468" customFormat="1"/>
    <row r="64469" customFormat="1"/>
    <row r="64470" customFormat="1"/>
    <row r="64471" customFormat="1"/>
    <row r="64472" customFormat="1"/>
    <row r="64473" customFormat="1"/>
    <row r="64474" customFormat="1"/>
    <row r="64475" customFormat="1"/>
    <row r="64476" customFormat="1"/>
    <row r="64477" customFormat="1"/>
    <row r="64478" customFormat="1"/>
    <row r="64479" customFormat="1"/>
    <row r="64480" customFormat="1"/>
    <row r="64481" customFormat="1"/>
    <row r="64482" customFormat="1"/>
    <row r="64483" customFormat="1"/>
    <row r="64484" customFormat="1"/>
    <row r="64485" customFormat="1"/>
    <row r="64486" customFormat="1"/>
    <row r="64487" customFormat="1"/>
    <row r="64488" customFormat="1"/>
    <row r="64489" customFormat="1"/>
    <row r="64490" customFormat="1"/>
    <row r="64491" customFormat="1"/>
    <row r="64492" customFormat="1"/>
    <row r="64493" customFormat="1"/>
    <row r="64494" customFormat="1"/>
    <row r="64495" customFormat="1"/>
    <row r="64496" customFormat="1"/>
    <row r="64497" customFormat="1"/>
    <row r="64498" customFormat="1"/>
    <row r="64499" customFormat="1"/>
    <row r="64500" customFormat="1"/>
    <row r="64501" customFormat="1"/>
    <row r="64502" customFormat="1"/>
    <row r="64503" customFormat="1"/>
    <row r="64504" customFormat="1"/>
    <row r="64505" customFormat="1"/>
    <row r="64506" customFormat="1"/>
    <row r="64507" customFormat="1"/>
    <row r="64508" customFormat="1"/>
    <row r="64509" customFormat="1"/>
    <row r="64510" customFormat="1"/>
    <row r="64511" customFormat="1"/>
    <row r="64512" customFormat="1"/>
    <row r="64513" customFormat="1"/>
    <row r="64514" customFormat="1"/>
    <row r="64515" customFormat="1"/>
    <row r="64516" customFormat="1"/>
    <row r="64517" customFormat="1"/>
    <row r="64518" customFormat="1"/>
    <row r="64519" customFormat="1"/>
    <row r="64520" customFormat="1"/>
    <row r="64521" customFormat="1"/>
    <row r="64522" customFormat="1"/>
    <row r="64523" customFormat="1"/>
    <row r="64524" customFormat="1"/>
    <row r="64525" customFormat="1"/>
    <row r="64526" customFormat="1"/>
    <row r="64527" customFormat="1"/>
    <row r="64528" customFormat="1"/>
    <row r="64529" customFormat="1"/>
    <row r="64530" customFormat="1"/>
    <row r="64531" customFormat="1"/>
    <row r="64532" customFormat="1"/>
    <row r="64533" customFormat="1"/>
    <row r="64534" customFormat="1"/>
    <row r="64535" customFormat="1"/>
    <row r="64536" customFormat="1"/>
    <row r="64537" customFormat="1"/>
    <row r="64538" customFormat="1"/>
    <row r="64539" customFormat="1"/>
    <row r="64540" customFormat="1"/>
    <row r="64541" customFormat="1"/>
    <row r="64542" customFormat="1"/>
    <row r="64543" customFormat="1"/>
    <row r="64544" customFormat="1"/>
    <row r="64545" customFormat="1"/>
    <row r="64546" customFormat="1"/>
    <row r="64547" customFormat="1"/>
    <row r="64548" customFormat="1"/>
    <row r="64549" customFormat="1"/>
    <row r="64550" customFormat="1"/>
    <row r="64551" customFormat="1"/>
    <row r="64552" customFormat="1"/>
    <row r="64553" customFormat="1"/>
    <row r="64554" customFormat="1"/>
    <row r="64555" customFormat="1"/>
    <row r="64556" customFormat="1"/>
    <row r="64557" customFormat="1"/>
    <row r="64558" customFormat="1"/>
    <row r="64559" customFormat="1"/>
    <row r="64560" customFormat="1"/>
    <row r="64561" customFormat="1"/>
    <row r="64562" customFormat="1"/>
    <row r="64563" customFormat="1"/>
    <row r="64564" customFormat="1"/>
    <row r="64565" customFormat="1"/>
    <row r="64566" customFormat="1"/>
    <row r="64567" customFormat="1"/>
    <row r="64568" customFormat="1"/>
    <row r="64569" customFormat="1"/>
    <row r="64570" customFormat="1"/>
    <row r="64571" customFormat="1"/>
    <row r="64572" customFormat="1"/>
    <row r="64573" customFormat="1"/>
    <row r="64574" customFormat="1"/>
    <row r="64575" customFormat="1"/>
    <row r="64576" customFormat="1"/>
    <row r="64577" customFormat="1"/>
    <row r="64578" customFormat="1"/>
    <row r="64579" customFormat="1"/>
    <row r="64580" customFormat="1"/>
    <row r="64581" customFormat="1"/>
    <row r="64582" customFormat="1"/>
    <row r="64583" customFormat="1"/>
    <row r="64584" customFormat="1"/>
    <row r="64585" customFormat="1"/>
    <row r="64586" customFormat="1"/>
    <row r="64587" customFormat="1"/>
    <row r="64588" customFormat="1"/>
    <row r="64589" customFormat="1"/>
    <row r="64590" customFormat="1"/>
    <row r="64591" customFormat="1"/>
    <row r="64592" customFormat="1"/>
    <row r="64593" customFormat="1"/>
    <row r="64594" customFormat="1"/>
    <row r="64595" customFormat="1"/>
    <row r="64596" customFormat="1"/>
    <row r="64597" customFormat="1"/>
    <row r="64598" customFormat="1"/>
    <row r="64599" customFormat="1"/>
    <row r="64600" customFormat="1"/>
    <row r="64601" customFormat="1"/>
    <row r="64602" customFormat="1"/>
    <row r="64603" customFormat="1"/>
    <row r="64604" customFormat="1"/>
    <row r="64605" customFormat="1"/>
    <row r="64606" customFormat="1"/>
    <row r="64607" customFormat="1"/>
    <row r="64608" customFormat="1"/>
    <row r="64609" customFormat="1"/>
    <row r="64610" customFormat="1"/>
    <row r="64611" customFormat="1"/>
    <row r="64612" customFormat="1"/>
    <row r="64613" customFormat="1"/>
    <row r="64614" customFormat="1"/>
    <row r="64615" customFormat="1"/>
    <row r="64616" customFormat="1"/>
    <row r="64617" customFormat="1"/>
    <row r="64618" customFormat="1"/>
    <row r="64619" customFormat="1"/>
    <row r="64620" customFormat="1"/>
    <row r="64621" customFormat="1"/>
    <row r="64622" customFormat="1"/>
    <row r="64623" customFormat="1"/>
    <row r="64624" customFormat="1"/>
    <row r="64625" customFormat="1"/>
    <row r="64626" customFormat="1"/>
    <row r="64627" customFormat="1"/>
    <row r="64628" customFormat="1"/>
    <row r="64629" customFormat="1"/>
    <row r="64630" customFormat="1"/>
    <row r="64631" customFormat="1"/>
    <row r="64632" customFormat="1"/>
    <row r="64633" customFormat="1"/>
    <row r="64634" customFormat="1"/>
    <row r="64635" customFormat="1"/>
    <row r="64636" customFormat="1"/>
    <row r="64637" customFormat="1"/>
    <row r="64638" customFormat="1"/>
    <row r="64639" customFormat="1"/>
    <row r="64640" customFormat="1"/>
    <row r="64641" customFormat="1"/>
    <row r="64642" customFormat="1"/>
    <row r="64643" customFormat="1"/>
    <row r="64644" customFormat="1"/>
    <row r="64645" customFormat="1"/>
    <row r="64646" customFormat="1"/>
    <row r="64647" customFormat="1"/>
    <row r="64648" customFormat="1"/>
    <row r="64649" customFormat="1"/>
    <row r="64650" customFormat="1"/>
    <row r="64651" customFormat="1"/>
    <row r="64652" customFormat="1"/>
    <row r="64653" customFormat="1"/>
    <row r="64654" customFormat="1"/>
    <row r="64655" customFormat="1"/>
    <row r="64656" customFormat="1"/>
    <row r="64657" customFormat="1"/>
    <row r="64658" customFormat="1"/>
    <row r="64659" customFormat="1"/>
    <row r="64660" customFormat="1"/>
    <row r="64661" customFormat="1"/>
    <row r="64662" customFormat="1"/>
    <row r="64663" customFormat="1"/>
    <row r="64664" customFormat="1"/>
    <row r="64665" customFormat="1"/>
    <row r="64666" customFormat="1"/>
    <row r="64667" customFormat="1"/>
    <row r="64668" customFormat="1"/>
    <row r="64669" customFormat="1"/>
    <row r="64670" customFormat="1"/>
    <row r="64671" customFormat="1"/>
    <row r="64672" customFormat="1"/>
    <row r="64673" customFormat="1"/>
    <row r="64674" customFormat="1"/>
    <row r="64675" customFormat="1"/>
    <row r="64676" customFormat="1"/>
    <row r="64677" customFormat="1"/>
    <row r="64678" customFormat="1"/>
    <row r="64679" customFormat="1"/>
    <row r="64680" customFormat="1"/>
    <row r="64681" customFormat="1"/>
    <row r="64682" customFormat="1"/>
    <row r="64683" customFormat="1"/>
    <row r="64684" customFormat="1"/>
    <row r="64685" customFormat="1"/>
    <row r="64686" customFormat="1"/>
    <row r="64687" customFormat="1"/>
    <row r="64688" customFormat="1"/>
    <row r="64689" customFormat="1"/>
    <row r="64690" customFormat="1"/>
    <row r="64691" customFormat="1"/>
    <row r="64692" customFormat="1"/>
    <row r="64693" customFormat="1"/>
    <row r="64694" customFormat="1"/>
    <row r="64695" customFormat="1"/>
    <row r="64696" customFormat="1"/>
    <row r="64697" customFormat="1"/>
    <row r="64698" customFormat="1"/>
    <row r="64699" customFormat="1"/>
    <row r="64700" customFormat="1"/>
    <row r="64701" customFormat="1"/>
    <row r="64702" customFormat="1"/>
    <row r="64703" customFormat="1"/>
    <row r="64704" customFormat="1"/>
    <row r="64705" customFormat="1"/>
    <row r="64706" customFormat="1"/>
    <row r="64707" customFormat="1"/>
    <row r="64708" customFormat="1"/>
    <row r="64709" customFormat="1"/>
    <row r="64710" customFormat="1"/>
    <row r="64711" customFormat="1"/>
    <row r="64712" customFormat="1"/>
    <row r="64713" customFormat="1"/>
    <row r="64714" customFormat="1"/>
    <row r="64715" customFormat="1"/>
    <row r="64716" customFormat="1"/>
    <row r="64717" customFormat="1"/>
    <row r="64718" customFormat="1"/>
    <row r="64719" customFormat="1"/>
    <row r="64720" customFormat="1"/>
    <row r="64721" customFormat="1"/>
    <row r="64722" customFormat="1"/>
    <row r="64723" customFormat="1"/>
    <row r="64724" customFormat="1"/>
    <row r="64725" customFormat="1"/>
    <row r="64726" customFormat="1"/>
    <row r="64727" customFormat="1"/>
    <row r="64728" customFormat="1"/>
    <row r="64729" customFormat="1"/>
    <row r="64730" customFormat="1"/>
    <row r="64731" customFormat="1"/>
    <row r="64732" customFormat="1"/>
    <row r="64733" customFormat="1"/>
    <row r="64734" customFormat="1"/>
    <row r="64735" customFormat="1"/>
    <row r="64736" customFormat="1"/>
    <row r="64737" customFormat="1"/>
    <row r="64738" customFormat="1"/>
    <row r="64739" customFormat="1"/>
    <row r="64740" customFormat="1"/>
    <row r="64741" customFormat="1"/>
    <row r="64742" customFormat="1"/>
    <row r="64743" customFormat="1"/>
    <row r="64744" customFormat="1"/>
    <row r="64745" customFormat="1"/>
    <row r="64746" customFormat="1"/>
    <row r="64747" customFormat="1"/>
    <row r="64748" customFormat="1"/>
    <row r="64749" customFormat="1"/>
    <row r="64750" customFormat="1"/>
    <row r="64751" customFormat="1"/>
    <row r="64752" customFormat="1"/>
    <row r="64753" customFormat="1"/>
    <row r="64754" customFormat="1"/>
    <row r="64755" customFormat="1"/>
    <row r="64756" customFormat="1"/>
    <row r="64757" customFormat="1"/>
    <row r="64758" customFormat="1"/>
    <row r="64759" customFormat="1"/>
    <row r="64760" customFormat="1"/>
    <row r="64761" customFormat="1"/>
    <row r="64762" customFormat="1"/>
    <row r="64763" customFormat="1"/>
    <row r="64764" customFormat="1"/>
    <row r="64765" customFormat="1"/>
    <row r="64766" customFormat="1"/>
    <row r="64767" customFormat="1"/>
    <row r="64768" customFormat="1"/>
    <row r="64769" customFormat="1"/>
    <row r="64770" customFormat="1"/>
    <row r="64771" customFormat="1"/>
    <row r="64772" customFormat="1"/>
    <row r="64773" customFormat="1"/>
    <row r="64774" customFormat="1"/>
    <row r="64775" customFormat="1"/>
    <row r="64776" customFormat="1"/>
    <row r="64777" customFormat="1"/>
    <row r="64778" customFormat="1"/>
    <row r="64779" customFormat="1"/>
    <row r="64780" customFormat="1"/>
    <row r="64781" customFormat="1"/>
    <row r="64782" customFormat="1"/>
    <row r="64783" customFormat="1"/>
    <row r="64784" customFormat="1"/>
    <row r="64785" customFormat="1"/>
    <row r="64786" customFormat="1"/>
    <row r="64787" customFormat="1"/>
    <row r="64788" customFormat="1"/>
    <row r="64789" customFormat="1"/>
    <row r="64790" customFormat="1"/>
    <row r="64791" customFormat="1"/>
    <row r="64792" customFormat="1"/>
    <row r="64793" customFormat="1"/>
    <row r="64794" customFormat="1"/>
    <row r="64795" customFormat="1"/>
    <row r="64796" customFormat="1"/>
    <row r="64797" customFormat="1"/>
    <row r="64798" customFormat="1"/>
    <row r="64799" customFormat="1"/>
    <row r="64800" customFormat="1"/>
    <row r="64801" customFormat="1"/>
    <row r="64802" customFormat="1"/>
    <row r="64803" customFormat="1"/>
    <row r="64804" customFormat="1"/>
    <row r="64805" customFormat="1"/>
    <row r="64806" customFormat="1"/>
    <row r="64807" customFormat="1"/>
    <row r="64808" customFormat="1"/>
    <row r="64809" customFormat="1"/>
    <row r="64810" customFormat="1"/>
    <row r="64811" customFormat="1"/>
    <row r="64812" customFormat="1"/>
    <row r="64813" customFormat="1"/>
    <row r="64814" customFormat="1"/>
    <row r="64815" customFormat="1"/>
    <row r="64816" customFormat="1"/>
    <row r="64817" customFormat="1"/>
    <row r="64818" customFormat="1"/>
    <row r="64819" customFormat="1"/>
    <row r="64820" customFormat="1"/>
    <row r="64821" customFormat="1"/>
    <row r="64822" customFormat="1"/>
    <row r="64823" customFormat="1"/>
    <row r="64824" customFormat="1"/>
    <row r="64825" customFormat="1"/>
    <row r="64826" customFormat="1"/>
    <row r="64827" customFormat="1"/>
    <row r="64828" customFormat="1"/>
    <row r="64829" customFormat="1"/>
    <row r="64830" customFormat="1"/>
    <row r="64831" customFormat="1"/>
    <row r="64832" customFormat="1"/>
    <row r="64833" customFormat="1"/>
    <row r="64834" customFormat="1"/>
    <row r="64835" customFormat="1"/>
    <row r="64836" customFormat="1"/>
    <row r="64837" customFormat="1"/>
    <row r="64838" customFormat="1"/>
    <row r="64839" customFormat="1"/>
    <row r="64840" customFormat="1"/>
    <row r="64841" customFormat="1"/>
    <row r="64842" customFormat="1"/>
    <row r="64843" customFormat="1"/>
    <row r="64844" customFormat="1"/>
    <row r="64845" customFormat="1"/>
    <row r="64846" customFormat="1"/>
    <row r="64847" customFormat="1"/>
    <row r="64848" customFormat="1"/>
    <row r="64849" customFormat="1"/>
    <row r="64850" customFormat="1"/>
    <row r="64851" customFormat="1"/>
    <row r="64852" customFormat="1"/>
    <row r="64853" customFormat="1"/>
    <row r="64854" customFormat="1"/>
    <row r="64855" customFormat="1"/>
    <row r="64856" customFormat="1"/>
    <row r="64857" customFormat="1"/>
    <row r="64858" customFormat="1"/>
    <row r="64859" customFormat="1"/>
    <row r="64860" customFormat="1"/>
    <row r="64861" customFormat="1"/>
    <row r="64862" customFormat="1"/>
    <row r="64863" customFormat="1"/>
    <row r="64864" customFormat="1"/>
    <row r="64865" customFormat="1"/>
    <row r="64866" customFormat="1"/>
    <row r="64867" customFormat="1"/>
    <row r="64868" customFormat="1"/>
    <row r="64869" customFormat="1"/>
    <row r="64870" customFormat="1"/>
    <row r="64871" customFormat="1"/>
    <row r="64872" customFormat="1"/>
    <row r="64873" customFormat="1"/>
    <row r="64874" customFormat="1"/>
    <row r="64875" customFormat="1"/>
    <row r="64876" customFormat="1"/>
    <row r="64877" customFormat="1"/>
    <row r="64878" customFormat="1"/>
    <row r="64879" customFormat="1"/>
    <row r="64880" customFormat="1"/>
    <row r="64881" customFormat="1"/>
    <row r="64882" customFormat="1"/>
    <row r="64883" customFormat="1"/>
    <row r="64884" customFormat="1"/>
    <row r="64885" customFormat="1"/>
    <row r="64886" customFormat="1"/>
    <row r="64887" customFormat="1"/>
    <row r="64888" customFormat="1"/>
    <row r="64889" customFormat="1"/>
    <row r="64890" customFormat="1"/>
    <row r="64891" customFormat="1"/>
    <row r="64892" customFormat="1"/>
    <row r="64893" customFormat="1"/>
    <row r="64894" customFormat="1"/>
    <row r="64895" customFormat="1"/>
    <row r="64896" customFormat="1"/>
    <row r="64897" customFormat="1"/>
    <row r="64898" customFormat="1"/>
    <row r="64899" customFormat="1"/>
    <row r="64900" customFormat="1"/>
    <row r="64901" customFormat="1"/>
    <row r="64902" customFormat="1"/>
    <row r="64903" customFormat="1"/>
    <row r="64904" customFormat="1"/>
    <row r="64905" customFormat="1"/>
    <row r="64906" customFormat="1"/>
    <row r="64907" customFormat="1"/>
    <row r="64908" customFormat="1"/>
    <row r="64909" customFormat="1"/>
    <row r="64910" customFormat="1"/>
    <row r="64911" customFormat="1"/>
    <row r="64912" customFormat="1"/>
    <row r="64913" customFormat="1"/>
    <row r="64914" customFormat="1"/>
    <row r="64915" customFormat="1"/>
    <row r="64916" customFormat="1"/>
    <row r="64917" customFormat="1"/>
    <row r="64918" customFormat="1"/>
    <row r="64919" customFormat="1"/>
    <row r="64920" customFormat="1"/>
    <row r="64921" customFormat="1"/>
    <row r="64922" customFormat="1"/>
    <row r="64923" customFormat="1"/>
    <row r="64924" customFormat="1"/>
    <row r="64925" customFormat="1"/>
    <row r="64926" customFormat="1"/>
    <row r="64927" customFormat="1"/>
    <row r="64928" customFormat="1"/>
    <row r="64929" customFormat="1"/>
    <row r="64930" customFormat="1"/>
    <row r="64931" customFormat="1"/>
    <row r="64932" customFormat="1"/>
    <row r="64933" customFormat="1"/>
    <row r="64934" customFormat="1"/>
    <row r="64935" customFormat="1"/>
    <row r="64936" customFormat="1"/>
    <row r="64937" customFormat="1"/>
    <row r="64938" customFormat="1"/>
    <row r="64939" customFormat="1"/>
    <row r="64940" customFormat="1"/>
    <row r="64941" customFormat="1"/>
    <row r="64942" customFormat="1"/>
    <row r="64943" customFormat="1"/>
    <row r="64944" customFormat="1"/>
    <row r="64945" customFormat="1"/>
    <row r="64946" customFormat="1"/>
    <row r="64947" customFormat="1"/>
    <row r="64948" customFormat="1"/>
    <row r="64949" customFormat="1"/>
    <row r="64950" customFormat="1"/>
    <row r="64951" customFormat="1"/>
    <row r="64952" customFormat="1"/>
    <row r="64953" customFormat="1"/>
    <row r="64954" customFormat="1"/>
    <row r="64955" customFormat="1"/>
    <row r="64956" customFormat="1"/>
    <row r="64957" customFormat="1"/>
    <row r="64958" customFormat="1"/>
    <row r="64959" customFormat="1"/>
    <row r="64960" customFormat="1"/>
    <row r="64961" customFormat="1"/>
    <row r="64962" customFormat="1"/>
    <row r="64963" customFormat="1"/>
    <row r="64964" customFormat="1"/>
    <row r="64965" customFormat="1"/>
    <row r="64966" customFormat="1"/>
    <row r="64967" customFormat="1"/>
    <row r="64968" customFormat="1"/>
    <row r="64969" customFormat="1"/>
    <row r="64970" customFormat="1"/>
    <row r="64971" customFormat="1"/>
    <row r="64972" customFormat="1"/>
    <row r="64973" customFormat="1"/>
    <row r="64974" customFormat="1"/>
    <row r="64975" customFormat="1"/>
    <row r="64976" customFormat="1"/>
    <row r="64977" customFormat="1"/>
    <row r="64978" customFormat="1"/>
    <row r="64979" customFormat="1"/>
    <row r="64980" customFormat="1"/>
    <row r="64981" customFormat="1"/>
    <row r="64982" customFormat="1"/>
    <row r="64983" customFormat="1"/>
    <row r="64984" customFormat="1"/>
    <row r="64985" customFormat="1"/>
    <row r="64986" customFormat="1"/>
    <row r="64987" customFormat="1"/>
    <row r="64988" customFormat="1"/>
    <row r="64989" customFormat="1"/>
    <row r="64990" customFormat="1"/>
    <row r="64991" customFormat="1"/>
    <row r="64992" customFormat="1"/>
    <row r="64993" customFormat="1"/>
    <row r="64994" customFormat="1"/>
    <row r="64995" customFormat="1"/>
    <row r="64996" customFormat="1"/>
    <row r="64997" customFormat="1"/>
    <row r="64998" customFormat="1"/>
    <row r="64999" customFormat="1"/>
    <row r="65000" customFormat="1"/>
    <row r="65001" customFormat="1"/>
    <row r="65002" customFormat="1"/>
    <row r="65003" customFormat="1"/>
    <row r="65004" customFormat="1"/>
    <row r="65005" customFormat="1"/>
    <row r="65006" customFormat="1"/>
    <row r="65007" customFormat="1"/>
    <row r="65008" customFormat="1"/>
    <row r="65009" customFormat="1"/>
    <row r="65010" customFormat="1"/>
    <row r="65011" customFormat="1"/>
    <row r="65012" customFormat="1"/>
    <row r="65013" customFormat="1"/>
    <row r="65014" customFormat="1"/>
    <row r="65015" customFormat="1"/>
    <row r="65016" customFormat="1"/>
    <row r="65017" customFormat="1"/>
    <row r="65018" customFormat="1"/>
    <row r="65019" customFormat="1"/>
    <row r="65020" customFormat="1"/>
    <row r="65021" customFormat="1"/>
    <row r="65022" customFormat="1"/>
    <row r="65023" customFormat="1"/>
    <row r="65024" customFormat="1"/>
    <row r="65025" customFormat="1"/>
    <row r="65026" customFormat="1"/>
    <row r="65027" customFormat="1"/>
    <row r="65028" customFormat="1"/>
    <row r="65029" customFormat="1"/>
    <row r="65030" customFormat="1"/>
    <row r="65031" customFormat="1"/>
    <row r="65032" customFormat="1"/>
    <row r="65033" customFormat="1"/>
    <row r="65034" customFormat="1"/>
    <row r="65035" customFormat="1"/>
    <row r="65036" customFormat="1"/>
    <row r="65037" customFormat="1"/>
    <row r="65038" customFormat="1"/>
    <row r="65039" customFormat="1"/>
    <row r="65040" customFormat="1"/>
    <row r="65041" customFormat="1"/>
    <row r="65042" customFormat="1"/>
    <row r="65043" customFormat="1"/>
    <row r="65044" customFormat="1"/>
    <row r="65045" customFormat="1"/>
    <row r="65046" customFormat="1"/>
    <row r="65047" customFormat="1"/>
    <row r="65048" customFormat="1"/>
    <row r="65049" customFormat="1"/>
    <row r="65050" customFormat="1"/>
    <row r="65051" customFormat="1"/>
    <row r="65052" customFormat="1"/>
    <row r="65053" customFormat="1"/>
    <row r="65054" customFormat="1"/>
    <row r="65055" customFormat="1"/>
    <row r="65056" customFormat="1"/>
    <row r="65057" customFormat="1"/>
    <row r="65058" customFormat="1"/>
    <row r="65059" customFormat="1"/>
    <row r="65060" customFormat="1"/>
    <row r="65061" customFormat="1"/>
    <row r="65062" customFormat="1"/>
    <row r="65063" customFormat="1"/>
    <row r="65064" customFormat="1"/>
    <row r="65065" customFormat="1"/>
    <row r="65066" customFormat="1"/>
    <row r="65067" customFormat="1"/>
    <row r="65068" customFormat="1"/>
    <row r="65069" customFormat="1"/>
    <row r="65070" customFormat="1"/>
    <row r="65071" customFormat="1"/>
    <row r="65072" customFormat="1"/>
    <row r="65073" customFormat="1"/>
    <row r="65074" customFormat="1"/>
    <row r="65075" customFormat="1"/>
    <row r="65076" customFormat="1"/>
    <row r="65077" customFormat="1"/>
    <row r="65078" customFormat="1"/>
    <row r="65079" customFormat="1"/>
    <row r="65080" customFormat="1"/>
    <row r="65081" customFormat="1"/>
    <row r="65082" customFormat="1"/>
    <row r="65083" customFormat="1"/>
    <row r="65084" customFormat="1"/>
    <row r="65085" customFormat="1"/>
    <row r="65086" customFormat="1"/>
    <row r="65087" customFormat="1"/>
    <row r="65088" customFormat="1"/>
    <row r="65089" customFormat="1"/>
    <row r="65090" customFormat="1"/>
    <row r="65091" customFormat="1"/>
    <row r="65092" customFormat="1"/>
    <row r="65093" customFormat="1"/>
    <row r="65094" customFormat="1"/>
    <row r="65095" customFormat="1"/>
    <row r="65096" customFormat="1"/>
    <row r="65097" customFormat="1"/>
    <row r="65098" customFormat="1"/>
    <row r="65099" customFormat="1"/>
    <row r="65100" customFormat="1"/>
    <row r="65101" customFormat="1"/>
    <row r="65102" customFormat="1"/>
    <row r="65103" customFormat="1"/>
    <row r="65104" customFormat="1"/>
    <row r="65105" customFormat="1"/>
    <row r="65106" customFormat="1"/>
    <row r="65107" customFormat="1"/>
    <row r="65108" customFormat="1"/>
    <row r="65109" customFormat="1"/>
    <row r="65110" customFormat="1"/>
    <row r="65111" customFormat="1"/>
    <row r="65112" customFormat="1"/>
    <row r="65113" customFormat="1"/>
    <row r="65114" customFormat="1"/>
    <row r="65115" customFormat="1"/>
    <row r="65116" customFormat="1"/>
    <row r="65117" customFormat="1"/>
    <row r="65118" customFormat="1"/>
    <row r="65119" customFormat="1"/>
    <row r="65120" customFormat="1"/>
    <row r="65121" customFormat="1"/>
    <row r="65122" customFormat="1"/>
    <row r="65123" customFormat="1"/>
    <row r="65124" customFormat="1"/>
    <row r="65125" customFormat="1"/>
    <row r="65126" customFormat="1"/>
    <row r="65127" customFormat="1"/>
    <row r="65128" customFormat="1"/>
    <row r="65129" customFormat="1"/>
    <row r="65130" customFormat="1"/>
    <row r="65131" customFormat="1"/>
    <row r="65132" customFormat="1"/>
    <row r="65133" customFormat="1"/>
    <row r="65134" customFormat="1"/>
    <row r="65135" customFormat="1"/>
    <row r="65136" customFormat="1"/>
    <row r="65137" customFormat="1"/>
    <row r="65138" customFormat="1"/>
    <row r="65139" customFormat="1"/>
    <row r="65140" customFormat="1"/>
    <row r="65141" customFormat="1"/>
    <row r="65142" customFormat="1"/>
    <row r="65143" customFormat="1"/>
    <row r="65144" customFormat="1"/>
    <row r="65145" customFormat="1"/>
    <row r="65146" customFormat="1"/>
    <row r="65147" customFormat="1"/>
    <row r="65148" customFormat="1"/>
    <row r="65149" customFormat="1"/>
    <row r="65150" customFormat="1"/>
    <row r="65151" customFormat="1"/>
    <row r="65152" customFormat="1"/>
    <row r="65153" customFormat="1"/>
    <row r="65154" customFormat="1"/>
    <row r="65155" customFormat="1"/>
    <row r="65156" customFormat="1"/>
    <row r="65157" customFormat="1"/>
    <row r="65158" customFormat="1"/>
    <row r="65159" customFormat="1"/>
    <row r="65160" customFormat="1"/>
    <row r="65161" customFormat="1"/>
    <row r="65162" customFormat="1"/>
    <row r="65163" customFormat="1"/>
    <row r="65164" customFormat="1"/>
    <row r="65165" customFormat="1"/>
    <row r="65166" customFormat="1"/>
    <row r="65167" customFormat="1"/>
    <row r="65168" customFormat="1"/>
    <row r="65169" customFormat="1"/>
    <row r="65170" customFormat="1"/>
    <row r="65171" customFormat="1"/>
    <row r="65172" customFormat="1"/>
    <row r="65173" customFormat="1"/>
    <row r="65174" customFormat="1"/>
    <row r="65175" customFormat="1"/>
    <row r="65176" customFormat="1"/>
    <row r="65177" customFormat="1"/>
    <row r="65178" customFormat="1"/>
    <row r="65179" customFormat="1"/>
    <row r="65180" customFormat="1"/>
    <row r="65181" customFormat="1"/>
    <row r="65182" customFormat="1"/>
    <row r="65183" customFormat="1"/>
    <row r="65184" customFormat="1"/>
    <row r="65185" customFormat="1"/>
    <row r="65186" customFormat="1"/>
    <row r="65187" customFormat="1"/>
    <row r="65188" customFormat="1"/>
    <row r="65189" customFormat="1"/>
    <row r="65190" customFormat="1"/>
    <row r="65191" customFormat="1"/>
    <row r="65192" customFormat="1"/>
    <row r="65193" customFormat="1"/>
    <row r="65194" customFormat="1"/>
    <row r="65195" customFormat="1"/>
    <row r="65196" customFormat="1"/>
    <row r="65197" customFormat="1"/>
    <row r="65198" customFormat="1"/>
    <row r="65199" customFormat="1"/>
    <row r="65200" customFormat="1"/>
    <row r="65201" customFormat="1"/>
    <row r="65202" customFormat="1"/>
    <row r="65203" customFormat="1"/>
    <row r="65204" customFormat="1"/>
    <row r="65205" customFormat="1"/>
    <row r="65206" customFormat="1"/>
    <row r="65207" customFormat="1"/>
    <row r="65208" customFormat="1"/>
    <row r="65209" customFormat="1"/>
    <row r="65210" customFormat="1"/>
    <row r="65211" customFormat="1"/>
    <row r="65212" customFormat="1"/>
    <row r="65213" customFormat="1"/>
    <row r="65214" customFormat="1"/>
    <row r="65215" customFormat="1"/>
    <row r="65216" customFormat="1"/>
    <row r="65217" customFormat="1"/>
    <row r="65218" customFormat="1"/>
    <row r="65219" customFormat="1"/>
    <row r="65220" customFormat="1"/>
    <row r="65221" customFormat="1"/>
    <row r="65222" customFormat="1"/>
    <row r="65223" customFormat="1"/>
    <row r="65224" customFormat="1"/>
    <row r="65225" customFormat="1"/>
    <row r="65226" customFormat="1"/>
    <row r="65227" customFormat="1"/>
    <row r="65228" customFormat="1"/>
    <row r="65229" customFormat="1"/>
    <row r="65230" customFormat="1"/>
    <row r="65231" customFormat="1"/>
    <row r="65232" customFormat="1"/>
    <row r="65233" customFormat="1"/>
    <row r="65234" customFormat="1"/>
    <row r="65235" customFormat="1"/>
    <row r="65236" customFormat="1"/>
    <row r="65237" customFormat="1"/>
    <row r="65238" customFormat="1"/>
    <row r="65239" customFormat="1"/>
    <row r="65240" customFormat="1"/>
    <row r="65241" customFormat="1"/>
    <row r="65242" customFormat="1"/>
    <row r="65243" customFormat="1"/>
    <row r="65244" customFormat="1"/>
    <row r="65245" customFormat="1"/>
    <row r="65246" customFormat="1"/>
    <row r="65247" customFormat="1"/>
    <row r="65248" customFormat="1"/>
    <row r="65249" customFormat="1"/>
    <row r="65250" customFormat="1"/>
    <row r="65251" customFormat="1"/>
    <row r="65252" customFormat="1"/>
    <row r="65253" customFormat="1"/>
    <row r="65254" customFormat="1"/>
    <row r="65255" customFormat="1"/>
    <row r="65256" customFormat="1"/>
    <row r="65257" customFormat="1"/>
    <row r="65258" customFormat="1"/>
    <row r="65259" customFormat="1"/>
    <row r="65260" customFormat="1"/>
    <row r="65261" customFormat="1"/>
    <row r="65262" customFormat="1"/>
    <row r="65263" customFormat="1"/>
    <row r="65264" customFormat="1"/>
    <row r="65265" customFormat="1"/>
    <row r="65266" customFormat="1"/>
    <row r="65267" customFormat="1"/>
    <row r="65268" customFormat="1"/>
    <row r="65269" customFormat="1"/>
    <row r="65270" customFormat="1"/>
    <row r="65271" customFormat="1"/>
    <row r="65272" customFormat="1"/>
    <row r="65273" customFormat="1"/>
    <row r="65274" customFormat="1"/>
    <row r="65275" customFormat="1"/>
    <row r="65276" customFormat="1"/>
    <row r="65277" customFormat="1"/>
    <row r="65278" customFormat="1"/>
    <row r="65279" customFormat="1"/>
    <row r="65280" customFormat="1"/>
    <row r="65281" customFormat="1"/>
    <row r="65282" customFormat="1"/>
    <row r="65283" customFormat="1"/>
    <row r="65284" customFormat="1"/>
    <row r="65285" customFormat="1"/>
    <row r="65286" customFormat="1"/>
    <row r="65287" customFormat="1"/>
    <row r="65288" customFormat="1"/>
    <row r="65289" customFormat="1"/>
    <row r="65290" customFormat="1"/>
    <row r="65291" customFormat="1"/>
    <row r="65292" customFormat="1"/>
    <row r="65293" customFormat="1"/>
    <row r="65294" customFormat="1"/>
    <row r="65295" customFormat="1"/>
    <row r="65296" customFormat="1"/>
    <row r="65297" customFormat="1"/>
    <row r="65298" customFormat="1"/>
    <row r="65299" customFormat="1"/>
    <row r="65300" customFormat="1"/>
    <row r="65301" customFormat="1"/>
    <row r="65302" customFormat="1"/>
    <row r="65303" customFormat="1"/>
    <row r="65304" customFormat="1"/>
    <row r="65305" customFormat="1"/>
    <row r="65306" customFormat="1"/>
    <row r="65307" customFormat="1"/>
    <row r="65308" customFormat="1"/>
    <row r="65309" customFormat="1"/>
    <row r="65310" customFormat="1"/>
    <row r="65311" customFormat="1"/>
    <row r="65312" customFormat="1"/>
    <row r="65313" customFormat="1"/>
    <row r="65314" customFormat="1"/>
    <row r="65315" customFormat="1"/>
    <row r="65316" customFormat="1"/>
    <row r="65317" customFormat="1"/>
    <row r="65318" customFormat="1"/>
    <row r="65319" customFormat="1"/>
    <row r="65320" customFormat="1"/>
    <row r="65321" customFormat="1"/>
    <row r="65322" customFormat="1"/>
    <row r="65323" customFormat="1"/>
    <row r="65324" customFormat="1"/>
    <row r="65325" customFormat="1"/>
    <row r="65326" customFormat="1"/>
    <row r="65327" customFormat="1"/>
    <row r="65328" customFormat="1"/>
    <row r="65329" customFormat="1"/>
    <row r="65330" customFormat="1"/>
    <row r="65331" customFormat="1"/>
    <row r="65332" customFormat="1"/>
    <row r="65333" customFormat="1"/>
    <row r="65334" customFormat="1"/>
    <row r="65335" customFormat="1"/>
    <row r="65336" customFormat="1"/>
    <row r="65337" customFormat="1"/>
    <row r="65338" customFormat="1"/>
    <row r="65339" customFormat="1"/>
    <row r="65340" customFormat="1"/>
    <row r="65341" customFormat="1"/>
    <row r="65342" customFormat="1"/>
    <row r="65343" customFormat="1"/>
    <row r="65344" customFormat="1"/>
    <row r="65345" customFormat="1"/>
    <row r="65346" customFormat="1"/>
    <row r="65347" customFormat="1"/>
    <row r="65348" customFormat="1"/>
    <row r="65349" customFormat="1"/>
    <row r="65350" customFormat="1"/>
    <row r="65351" customFormat="1"/>
    <row r="65352" customFormat="1"/>
    <row r="65353" customFormat="1"/>
    <row r="65354" customFormat="1"/>
    <row r="65355" customFormat="1"/>
    <row r="65356" customFormat="1"/>
    <row r="65357" customFormat="1"/>
    <row r="65358" customFormat="1"/>
    <row r="65359" customFormat="1"/>
    <row r="65360" customFormat="1"/>
    <row r="65361" customFormat="1"/>
    <row r="65362" customFormat="1"/>
    <row r="65363" customFormat="1"/>
    <row r="65364" customFormat="1"/>
    <row r="65365" customFormat="1"/>
    <row r="65366" customFormat="1"/>
    <row r="65367" customFormat="1"/>
    <row r="65368" customFormat="1"/>
    <row r="65369" customFormat="1"/>
    <row r="65370" customFormat="1"/>
    <row r="65371" customFormat="1"/>
    <row r="65372" customFormat="1"/>
    <row r="65373" customFormat="1"/>
    <row r="65374" customFormat="1"/>
    <row r="65375" customFormat="1"/>
    <row r="65376" customFormat="1"/>
    <row r="65377" customFormat="1"/>
    <row r="65378" customFormat="1"/>
    <row r="65379" customFormat="1"/>
    <row r="65380" customFormat="1"/>
    <row r="65381" customFormat="1"/>
    <row r="65382" customFormat="1"/>
    <row r="65383" customFormat="1"/>
    <row r="65384" customFormat="1"/>
    <row r="65385" customFormat="1"/>
    <row r="65386" customFormat="1"/>
    <row r="65387" customFormat="1"/>
    <row r="65388" customFormat="1"/>
    <row r="65389" customFormat="1"/>
    <row r="65390" customFormat="1"/>
    <row r="65391" customFormat="1"/>
    <row r="65392" customFormat="1"/>
    <row r="65393" customFormat="1"/>
    <row r="65394" customFormat="1"/>
    <row r="65395" customFormat="1"/>
    <row r="65396" customFormat="1"/>
    <row r="65397" customFormat="1"/>
    <row r="65398" customFormat="1"/>
    <row r="65399" customFormat="1"/>
    <row r="65400" customFormat="1"/>
    <row r="65401" customFormat="1"/>
    <row r="65402" customFormat="1"/>
    <row r="65403" customFormat="1"/>
    <row r="65404" customFormat="1"/>
    <row r="65405" customFormat="1"/>
    <row r="65406" customFormat="1"/>
    <row r="65407" customFormat="1"/>
    <row r="65408" customFormat="1"/>
    <row r="65409" customFormat="1"/>
    <row r="65410" customFormat="1"/>
    <row r="65411" customFormat="1"/>
    <row r="65412" customFormat="1"/>
    <row r="65413" customFormat="1"/>
    <row r="65414" customFormat="1"/>
    <row r="65415" customFormat="1"/>
    <row r="65416" customFormat="1"/>
    <row r="65417" customFormat="1"/>
    <row r="65418" customFormat="1"/>
    <row r="65419" customFormat="1"/>
    <row r="65420" customFormat="1"/>
    <row r="65421" customFormat="1"/>
    <row r="65422" customFormat="1"/>
    <row r="65423" customFormat="1"/>
    <row r="65424" customFormat="1"/>
    <row r="65425" customFormat="1"/>
    <row r="65426" customFormat="1"/>
    <row r="65427" customFormat="1"/>
    <row r="65428" customFormat="1"/>
    <row r="65429" customFormat="1"/>
    <row r="65430" customFormat="1"/>
    <row r="65431" customFormat="1"/>
    <row r="65432" customFormat="1"/>
    <row r="65433" customFormat="1"/>
    <row r="65434" customFormat="1"/>
    <row r="65435" customFormat="1"/>
    <row r="65436" customFormat="1"/>
    <row r="65437" customFormat="1"/>
    <row r="65438" customFormat="1"/>
    <row r="65439" customFormat="1"/>
    <row r="65440" customFormat="1"/>
    <row r="65441" customFormat="1"/>
    <row r="65442" customFormat="1"/>
    <row r="65443" customFormat="1"/>
    <row r="65444" customFormat="1"/>
    <row r="65445" customFormat="1"/>
    <row r="65446" customFormat="1"/>
    <row r="65447" customFormat="1"/>
    <row r="65448" customFormat="1"/>
    <row r="65449" customFormat="1"/>
    <row r="65450" customFormat="1"/>
    <row r="65451" customFormat="1"/>
    <row r="65452" customFormat="1"/>
    <row r="65453" customFormat="1"/>
    <row r="65454" customFormat="1"/>
    <row r="65455" customFormat="1"/>
    <row r="65456" customFormat="1"/>
    <row r="65457" customFormat="1"/>
    <row r="65458" customFormat="1"/>
    <row r="65459" customFormat="1"/>
    <row r="65460" customFormat="1"/>
    <row r="65461" customFormat="1"/>
    <row r="65462" customFormat="1"/>
    <row r="65463" customFormat="1"/>
    <row r="65464" customFormat="1"/>
    <row r="65465" customFormat="1"/>
    <row r="65466" customFormat="1"/>
    <row r="65467" customFormat="1"/>
    <row r="65468" customFormat="1"/>
    <row r="65469" customFormat="1"/>
    <row r="65470" customFormat="1"/>
    <row r="65471" customFormat="1"/>
    <row r="65472" customFormat="1"/>
    <row r="65473" customFormat="1"/>
    <row r="65474" customFormat="1"/>
    <row r="65475" customFormat="1"/>
    <row r="65476" customFormat="1"/>
    <row r="65477" customFormat="1"/>
    <row r="65478" customFormat="1"/>
    <row r="65479" customFormat="1"/>
    <row r="65480" customFormat="1"/>
    <row r="65481" customFormat="1"/>
    <row r="65482" customFormat="1"/>
    <row r="65483" customFormat="1"/>
    <row r="65484" customFormat="1"/>
    <row r="65485" customFormat="1"/>
    <row r="65486" customFormat="1"/>
    <row r="65487" customFormat="1"/>
    <row r="65488" customFormat="1"/>
    <row r="65489" customFormat="1"/>
    <row r="65490" customFormat="1"/>
    <row r="65491" customFormat="1"/>
    <row r="65492" customFormat="1"/>
    <row r="65493" customFormat="1"/>
    <row r="65494" customFormat="1"/>
    <row r="65495" customFormat="1"/>
    <row r="65496" customFormat="1"/>
    <row r="65497" customFormat="1"/>
    <row r="65498" customFormat="1"/>
    <row r="65499" customFormat="1"/>
    <row r="65500" customFormat="1"/>
    <row r="65501" customFormat="1"/>
    <row r="65502" customFormat="1"/>
    <row r="65503" customFormat="1"/>
    <row r="65504" customFormat="1"/>
    <row r="65505" customFormat="1"/>
    <row r="65506" customFormat="1"/>
    <row r="65507" customFormat="1"/>
    <row r="65508" customFormat="1"/>
    <row r="65509" customFormat="1"/>
    <row r="65510" customFormat="1"/>
    <row r="65511" customFormat="1"/>
    <row r="65512" customFormat="1"/>
    <row r="65513" customFormat="1"/>
    <row r="65514" customFormat="1"/>
    <row r="65515" customFormat="1"/>
    <row r="65516" customFormat="1"/>
    <row r="65517" customFormat="1"/>
    <row r="65518" customFormat="1"/>
    <row r="65519" customFormat="1"/>
    <row r="65520" customFormat="1"/>
    <row r="65521" customFormat="1"/>
    <row r="65522" customFormat="1"/>
    <row r="65523" customFormat="1"/>
    <row r="65524" customFormat="1"/>
    <row r="65525" customFormat="1"/>
    <row r="65526" customFormat="1"/>
    <row r="65527" customFormat="1"/>
    <row r="65528" customFormat="1"/>
    <row r="65529" customFormat="1"/>
    <row r="65530" customFormat="1"/>
    <row r="65531" customFormat="1"/>
    <row r="65532" customFormat="1"/>
    <row r="65533" customFormat="1"/>
    <row r="65534" customFormat="1"/>
    <row r="65535" customFormat="1"/>
    <row r="65536" customFormat="1"/>
    <row r="65537" customFormat="1"/>
    <row r="65538" customFormat="1"/>
    <row r="65539" customFormat="1"/>
    <row r="65540" customFormat="1"/>
    <row r="65541" customFormat="1"/>
    <row r="65542" customFormat="1"/>
    <row r="65543" customFormat="1"/>
    <row r="65544" customFormat="1"/>
    <row r="65545" customFormat="1"/>
    <row r="65546" customFormat="1"/>
    <row r="65547" customFormat="1"/>
    <row r="65548" customFormat="1"/>
    <row r="65549" customFormat="1"/>
    <row r="65550" customFormat="1"/>
    <row r="65551" customFormat="1"/>
    <row r="65552" customFormat="1"/>
    <row r="65553" customFormat="1"/>
    <row r="65554" customFormat="1"/>
    <row r="65555" customFormat="1"/>
    <row r="65556" customFormat="1"/>
    <row r="65557" customFormat="1"/>
    <row r="65558" customFormat="1"/>
    <row r="65559" customFormat="1"/>
    <row r="65560" customFormat="1"/>
    <row r="65561" customFormat="1"/>
    <row r="65562" customFormat="1"/>
    <row r="65563" customFormat="1"/>
    <row r="65564" customFormat="1"/>
    <row r="65565" customFormat="1"/>
    <row r="65566" customFormat="1"/>
    <row r="65567" customFormat="1"/>
    <row r="65568" customFormat="1"/>
    <row r="65569" customFormat="1"/>
    <row r="65570" customFormat="1"/>
    <row r="65571" customFormat="1"/>
    <row r="65572" customFormat="1"/>
    <row r="65573" customFormat="1"/>
    <row r="65574" customFormat="1"/>
    <row r="65575" customFormat="1"/>
    <row r="65576" customFormat="1"/>
    <row r="65577" customFormat="1"/>
    <row r="65578" customFormat="1"/>
    <row r="65579" customFormat="1"/>
    <row r="65580" customFormat="1"/>
    <row r="65581" customFormat="1"/>
    <row r="65582" customFormat="1"/>
    <row r="65583" customFormat="1"/>
    <row r="65584" customFormat="1"/>
    <row r="65585" customFormat="1"/>
    <row r="65586" customFormat="1"/>
    <row r="65587" customFormat="1"/>
    <row r="65588" customFormat="1"/>
    <row r="65589" customFormat="1"/>
    <row r="65590" customFormat="1"/>
    <row r="65591" customFormat="1"/>
    <row r="65592" customFormat="1"/>
    <row r="65593" customFormat="1"/>
    <row r="65594" customFormat="1"/>
    <row r="65595" customFormat="1"/>
    <row r="65596" customFormat="1"/>
    <row r="65597" customFormat="1"/>
    <row r="65598" customFormat="1"/>
    <row r="65599" customFormat="1"/>
    <row r="65600" customFormat="1"/>
    <row r="65601" customFormat="1"/>
    <row r="65602" customFormat="1"/>
    <row r="65603" customFormat="1"/>
    <row r="65604" customFormat="1"/>
    <row r="65605" customFormat="1"/>
    <row r="65606" customFormat="1"/>
    <row r="65607" customFormat="1"/>
    <row r="65608" customFormat="1"/>
    <row r="65609" customFormat="1"/>
    <row r="65610" customFormat="1"/>
    <row r="65611" customFormat="1"/>
    <row r="65612" customFormat="1"/>
    <row r="65613" customFormat="1"/>
    <row r="65614" customFormat="1"/>
    <row r="65615" customFormat="1"/>
    <row r="65616" customFormat="1"/>
    <row r="65617" customFormat="1"/>
    <row r="65618" customFormat="1"/>
    <row r="65619" customFormat="1"/>
    <row r="65620" customFormat="1"/>
    <row r="65621" customFormat="1"/>
    <row r="65622" customFormat="1"/>
    <row r="65623" customFormat="1"/>
    <row r="65624" customFormat="1"/>
    <row r="65625" customFormat="1"/>
    <row r="65626" customFormat="1"/>
    <row r="65627" customFormat="1"/>
    <row r="65628" customFormat="1"/>
    <row r="65629" customFormat="1"/>
    <row r="65630" customFormat="1"/>
    <row r="65631" customFormat="1"/>
    <row r="65632" customFormat="1"/>
    <row r="65633" customFormat="1"/>
    <row r="65634" customFormat="1"/>
    <row r="65635" customFormat="1"/>
    <row r="65636" customFormat="1"/>
    <row r="65637" customFormat="1"/>
    <row r="65638" customFormat="1"/>
    <row r="65639" customFormat="1"/>
    <row r="65640" customFormat="1"/>
    <row r="65641" customFormat="1"/>
    <row r="65642" customFormat="1"/>
    <row r="65643" customFormat="1"/>
    <row r="65644" customFormat="1"/>
    <row r="65645" customFormat="1"/>
    <row r="65646" customFormat="1"/>
    <row r="65647" customFormat="1"/>
    <row r="65648" customFormat="1"/>
    <row r="65649" customFormat="1"/>
    <row r="65650" customFormat="1"/>
    <row r="65651" customFormat="1"/>
    <row r="65652" customFormat="1"/>
    <row r="65653" customFormat="1"/>
    <row r="65654" customFormat="1"/>
    <row r="65655" customFormat="1"/>
    <row r="65656" customFormat="1"/>
    <row r="65657" customFormat="1"/>
    <row r="65658" customFormat="1"/>
    <row r="65659" customFormat="1"/>
    <row r="65660" customFormat="1"/>
    <row r="65661" customFormat="1"/>
    <row r="65662" customFormat="1"/>
    <row r="65663" customFormat="1"/>
    <row r="65664" customFormat="1"/>
    <row r="65665" customFormat="1"/>
    <row r="65666" customFormat="1"/>
    <row r="65667" customFormat="1"/>
    <row r="65668" customFormat="1"/>
    <row r="65669" customFormat="1"/>
    <row r="65670" customFormat="1"/>
    <row r="65671" customFormat="1"/>
    <row r="65672" customFormat="1"/>
    <row r="65673" customFormat="1"/>
    <row r="65674" customFormat="1"/>
    <row r="65675" customFormat="1"/>
    <row r="65676" customFormat="1"/>
    <row r="65677" customFormat="1"/>
    <row r="65678" customFormat="1"/>
    <row r="65679" customFormat="1"/>
    <row r="65680" customFormat="1"/>
    <row r="65681" customFormat="1"/>
    <row r="65682" customFormat="1"/>
    <row r="65683" customFormat="1"/>
    <row r="65684" customFormat="1"/>
    <row r="65685" customFormat="1"/>
    <row r="65686" customFormat="1"/>
    <row r="65687" customFormat="1"/>
    <row r="65688" customFormat="1"/>
    <row r="65689" customFormat="1"/>
    <row r="65690" customFormat="1"/>
    <row r="65691" customFormat="1"/>
    <row r="65692" customFormat="1"/>
    <row r="65693" customFormat="1"/>
    <row r="65694" customFormat="1"/>
    <row r="65695" customFormat="1"/>
    <row r="65696" customFormat="1"/>
    <row r="65697" customFormat="1"/>
    <row r="65698" customFormat="1"/>
    <row r="65699" customFormat="1"/>
    <row r="65700" customFormat="1"/>
    <row r="65701" customFormat="1"/>
    <row r="65702" customFormat="1"/>
    <row r="65703" customFormat="1"/>
    <row r="65704" customFormat="1"/>
    <row r="65705" customFormat="1"/>
    <row r="65706" customFormat="1"/>
    <row r="65707" customFormat="1"/>
    <row r="65708" customFormat="1"/>
    <row r="65709" customFormat="1"/>
    <row r="65710" customFormat="1"/>
    <row r="65711" customFormat="1"/>
    <row r="65712" customFormat="1"/>
    <row r="65713" customFormat="1"/>
    <row r="65714" customFormat="1"/>
    <row r="65715" customFormat="1"/>
    <row r="65716" customFormat="1"/>
    <row r="65717" customFormat="1"/>
    <row r="65718" customFormat="1"/>
    <row r="65719" customFormat="1"/>
    <row r="65720" customFormat="1"/>
    <row r="65721" customFormat="1"/>
    <row r="65722" customFormat="1"/>
    <row r="65723" customFormat="1"/>
    <row r="65724" customFormat="1"/>
    <row r="65725" customFormat="1"/>
    <row r="65726" customFormat="1"/>
    <row r="65727" customFormat="1"/>
    <row r="65728" customFormat="1"/>
    <row r="65729" customFormat="1"/>
    <row r="65730" customFormat="1"/>
    <row r="65731" customFormat="1"/>
    <row r="65732" customFormat="1"/>
    <row r="65733" customFormat="1"/>
    <row r="65734" customFormat="1"/>
    <row r="65735" customFormat="1"/>
    <row r="65736" customFormat="1"/>
    <row r="65737" customFormat="1"/>
    <row r="65738" customFormat="1"/>
    <row r="65739" customFormat="1"/>
    <row r="65740" customFormat="1"/>
    <row r="65741" customFormat="1"/>
    <row r="65742" customFormat="1"/>
    <row r="65743" customFormat="1"/>
    <row r="65744" customFormat="1"/>
    <row r="65745" customFormat="1"/>
    <row r="65746" customFormat="1"/>
    <row r="65747" customFormat="1"/>
    <row r="65748" customFormat="1"/>
    <row r="65749" customFormat="1"/>
    <row r="65750" customFormat="1"/>
    <row r="65751" customFormat="1"/>
    <row r="65752" customFormat="1"/>
    <row r="65753" customFormat="1"/>
    <row r="65754" customFormat="1"/>
    <row r="65755" customFormat="1"/>
    <row r="65756" customFormat="1"/>
    <row r="65757" customFormat="1"/>
    <row r="65758" customFormat="1"/>
    <row r="65759" customFormat="1"/>
    <row r="65760" customFormat="1"/>
    <row r="65761" customFormat="1"/>
    <row r="65762" customFormat="1"/>
    <row r="65763" customFormat="1"/>
    <row r="65764" customFormat="1"/>
    <row r="65765" customFormat="1"/>
    <row r="65766" customFormat="1"/>
    <row r="65767" customFormat="1"/>
    <row r="65768" customFormat="1"/>
    <row r="65769" customFormat="1"/>
    <row r="65770" customFormat="1"/>
    <row r="65771" customFormat="1"/>
    <row r="65772" customFormat="1"/>
    <row r="65773" customFormat="1"/>
    <row r="65774" customFormat="1"/>
    <row r="65775" customFormat="1"/>
    <row r="65776" customFormat="1"/>
    <row r="65777" customFormat="1"/>
    <row r="65778" customFormat="1"/>
    <row r="65779" customFormat="1"/>
    <row r="65780" customFormat="1"/>
    <row r="65781" customFormat="1"/>
    <row r="65782" customFormat="1"/>
    <row r="65783" customFormat="1"/>
    <row r="65784" customFormat="1"/>
    <row r="65785" customFormat="1"/>
    <row r="65786" customFormat="1"/>
    <row r="65787" customFormat="1"/>
    <row r="65788" customFormat="1"/>
    <row r="65789" customFormat="1"/>
    <row r="65790" customFormat="1"/>
    <row r="65791" customFormat="1"/>
    <row r="65792" customFormat="1"/>
    <row r="65793" customFormat="1"/>
    <row r="65794" customFormat="1"/>
    <row r="65795" customFormat="1"/>
    <row r="65796" customFormat="1"/>
    <row r="65797" customFormat="1"/>
    <row r="65798" customFormat="1"/>
    <row r="65799" customFormat="1"/>
    <row r="65800" customFormat="1"/>
    <row r="65801" customFormat="1"/>
    <row r="65802" customFormat="1"/>
    <row r="65803" customFormat="1"/>
    <row r="65804" customFormat="1"/>
    <row r="65805" customFormat="1"/>
    <row r="65806" customFormat="1"/>
    <row r="65807" customFormat="1"/>
    <row r="65808" customFormat="1"/>
    <row r="65809" customFormat="1"/>
    <row r="65810" customFormat="1"/>
    <row r="65811" customFormat="1"/>
    <row r="65812" customFormat="1"/>
    <row r="65813" customFormat="1"/>
    <row r="65814" customFormat="1"/>
    <row r="65815" customFormat="1"/>
    <row r="65816" customFormat="1"/>
    <row r="65817" customFormat="1"/>
    <row r="65818" customFormat="1"/>
    <row r="65819" customFormat="1"/>
    <row r="65820" customFormat="1"/>
    <row r="65821" customFormat="1"/>
    <row r="65822" customFormat="1"/>
    <row r="65823" customFormat="1"/>
    <row r="65824" customFormat="1"/>
    <row r="65825" customFormat="1"/>
    <row r="65826" customFormat="1"/>
    <row r="65827" customFormat="1"/>
    <row r="65828" customFormat="1"/>
    <row r="65829" customFormat="1"/>
    <row r="65830" customFormat="1"/>
    <row r="65831" customFormat="1"/>
    <row r="65832" customFormat="1"/>
    <row r="65833" customFormat="1"/>
    <row r="65834" customFormat="1"/>
    <row r="65835" customFormat="1"/>
    <row r="65836" customFormat="1"/>
    <row r="65837" customFormat="1"/>
    <row r="65838" customFormat="1"/>
    <row r="65839" customFormat="1"/>
    <row r="65840" customFormat="1"/>
    <row r="65841" customFormat="1"/>
    <row r="65842" customFormat="1"/>
    <row r="65843" customFormat="1"/>
    <row r="65844" customFormat="1"/>
    <row r="65845" customFormat="1"/>
    <row r="65846" customFormat="1"/>
    <row r="65847" customFormat="1"/>
    <row r="65848" customFormat="1"/>
    <row r="65849" customFormat="1"/>
    <row r="65850" customFormat="1"/>
    <row r="65851" customFormat="1"/>
    <row r="65852" customFormat="1"/>
    <row r="65853" customFormat="1"/>
    <row r="65854" customFormat="1"/>
    <row r="65855" customFormat="1"/>
    <row r="65856" customFormat="1"/>
    <row r="65857" customFormat="1"/>
    <row r="65858" customFormat="1"/>
    <row r="65859" customFormat="1"/>
    <row r="65860" customFormat="1"/>
    <row r="65861" customFormat="1"/>
    <row r="65862" customFormat="1"/>
    <row r="65863" customFormat="1"/>
    <row r="65864" customFormat="1"/>
    <row r="65865" customFormat="1"/>
    <row r="65866" customFormat="1"/>
    <row r="65867" customFormat="1"/>
    <row r="65868" customFormat="1"/>
    <row r="65869" customFormat="1"/>
    <row r="65870" customFormat="1"/>
    <row r="65871" customFormat="1"/>
    <row r="65872" customFormat="1"/>
    <row r="65873" customFormat="1"/>
    <row r="65874" customFormat="1"/>
    <row r="65875" customFormat="1"/>
    <row r="65876" customFormat="1"/>
    <row r="65877" customFormat="1"/>
    <row r="65878" customFormat="1"/>
    <row r="65879" customFormat="1"/>
    <row r="65880" customFormat="1"/>
    <row r="65881" customFormat="1"/>
    <row r="65882" customFormat="1"/>
    <row r="65883" customFormat="1"/>
    <row r="65884" customFormat="1"/>
    <row r="65885" customFormat="1"/>
    <row r="65886" customFormat="1"/>
    <row r="65887" customFormat="1"/>
    <row r="65888" customFormat="1"/>
    <row r="65889" customFormat="1"/>
    <row r="65890" customFormat="1"/>
    <row r="65891" customFormat="1"/>
    <row r="65892" customFormat="1"/>
    <row r="65893" customFormat="1"/>
    <row r="65894" customFormat="1"/>
    <row r="65895" customFormat="1"/>
    <row r="65896" customFormat="1"/>
    <row r="65897" customFormat="1"/>
    <row r="65898" customFormat="1"/>
    <row r="65899" customFormat="1"/>
    <row r="65900" customFormat="1"/>
    <row r="65901" customFormat="1"/>
    <row r="65902" customFormat="1"/>
    <row r="65903" customFormat="1"/>
    <row r="65904" customFormat="1"/>
    <row r="65905" customFormat="1"/>
    <row r="65906" customFormat="1"/>
    <row r="65907" customFormat="1"/>
    <row r="65908" customFormat="1"/>
    <row r="65909" customFormat="1"/>
    <row r="65910" customFormat="1"/>
    <row r="65911" customFormat="1"/>
    <row r="65912" customFormat="1"/>
    <row r="65913" customFormat="1"/>
    <row r="65914" customFormat="1"/>
    <row r="65915" customFormat="1"/>
    <row r="65916" customFormat="1"/>
    <row r="65917" customFormat="1"/>
    <row r="65918" customFormat="1"/>
    <row r="65919" customFormat="1"/>
    <row r="65920" customFormat="1"/>
    <row r="65921" customFormat="1"/>
    <row r="65922" customFormat="1"/>
    <row r="65923" customFormat="1"/>
    <row r="65924" customFormat="1"/>
    <row r="65925" customFormat="1"/>
    <row r="65926" customFormat="1"/>
    <row r="65927" customFormat="1"/>
    <row r="65928" customFormat="1"/>
    <row r="65929" customFormat="1"/>
    <row r="65930" customFormat="1"/>
    <row r="65931" customFormat="1"/>
    <row r="65932" customFormat="1"/>
    <row r="65933" customFormat="1"/>
    <row r="65934" customFormat="1"/>
    <row r="65935" customFormat="1"/>
    <row r="65936" customFormat="1"/>
    <row r="65937" customFormat="1"/>
    <row r="65938" customFormat="1"/>
    <row r="65939" customFormat="1"/>
    <row r="65940" customFormat="1"/>
    <row r="65941" customFormat="1"/>
    <row r="65942" customFormat="1"/>
    <row r="65943" customFormat="1"/>
    <row r="65944" customFormat="1"/>
    <row r="65945" customFormat="1"/>
    <row r="65946" customFormat="1"/>
    <row r="65947" customFormat="1"/>
    <row r="65948" customFormat="1"/>
    <row r="65949" customFormat="1"/>
    <row r="65950" customFormat="1"/>
    <row r="65951" customFormat="1"/>
    <row r="65952" customFormat="1"/>
    <row r="65953" customFormat="1"/>
    <row r="65954" customFormat="1"/>
    <row r="65955" customFormat="1"/>
    <row r="65956" customFormat="1"/>
    <row r="65957" customFormat="1"/>
    <row r="65958" customFormat="1"/>
    <row r="65959" customFormat="1"/>
    <row r="65960" customFormat="1"/>
    <row r="65961" customFormat="1"/>
    <row r="65962" customFormat="1"/>
    <row r="65963" customFormat="1"/>
    <row r="65964" customFormat="1"/>
    <row r="65965" customFormat="1"/>
    <row r="65966" customFormat="1"/>
    <row r="65967" customFormat="1"/>
    <row r="65968" customFormat="1"/>
    <row r="65969" customFormat="1"/>
    <row r="65970" customFormat="1"/>
    <row r="65971" customFormat="1"/>
    <row r="65972" customFormat="1"/>
    <row r="65973" customFormat="1"/>
    <row r="65974" customFormat="1"/>
    <row r="65975" customFormat="1"/>
    <row r="65976" customFormat="1"/>
    <row r="65977" customFormat="1"/>
    <row r="65978" customFormat="1"/>
    <row r="65979" customFormat="1"/>
    <row r="65980" customFormat="1"/>
    <row r="65981" customFormat="1"/>
    <row r="65982" customFormat="1"/>
    <row r="65983" customFormat="1"/>
    <row r="65984" customFormat="1"/>
    <row r="65985" customFormat="1"/>
    <row r="65986" customFormat="1"/>
    <row r="65987" customFormat="1"/>
    <row r="65988" customFormat="1"/>
    <row r="65989" customFormat="1"/>
    <row r="65990" customFormat="1"/>
    <row r="65991" customFormat="1"/>
    <row r="65992" customFormat="1"/>
    <row r="65993" customFormat="1"/>
    <row r="65994" customFormat="1"/>
    <row r="65995" customFormat="1"/>
    <row r="65996" customFormat="1"/>
    <row r="65997" customFormat="1"/>
    <row r="65998" customFormat="1"/>
    <row r="65999" customFormat="1"/>
    <row r="66000" customFormat="1"/>
    <row r="66001" customFormat="1"/>
    <row r="66002" customFormat="1"/>
    <row r="66003" customFormat="1"/>
    <row r="66004" customFormat="1"/>
    <row r="66005" customFormat="1"/>
    <row r="66006" customFormat="1"/>
    <row r="66007" customFormat="1"/>
    <row r="66008" customFormat="1"/>
    <row r="66009" customFormat="1"/>
    <row r="66010" customFormat="1"/>
    <row r="66011" customFormat="1"/>
    <row r="66012" customFormat="1"/>
    <row r="66013" customFormat="1"/>
    <row r="66014" customFormat="1"/>
    <row r="66015" customFormat="1"/>
    <row r="66016" customFormat="1"/>
    <row r="66017" customFormat="1"/>
    <row r="66018" customFormat="1"/>
    <row r="66019" customFormat="1"/>
    <row r="66020" customFormat="1"/>
    <row r="66021" customFormat="1"/>
    <row r="66022" customFormat="1"/>
    <row r="66023" customFormat="1"/>
    <row r="66024" customFormat="1"/>
    <row r="66025" customFormat="1"/>
    <row r="66026" customFormat="1"/>
    <row r="66027" customFormat="1"/>
    <row r="66028" customFormat="1"/>
    <row r="66029" customFormat="1"/>
    <row r="66030" customFormat="1"/>
    <row r="66031" customFormat="1"/>
    <row r="66032" customFormat="1"/>
    <row r="66033" customFormat="1"/>
    <row r="66034" customFormat="1"/>
    <row r="66035" customFormat="1"/>
    <row r="66036" customFormat="1"/>
    <row r="66037" customFormat="1"/>
    <row r="66038" customFormat="1"/>
    <row r="66039" customFormat="1"/>
    <row r="66040" customFormat="1"/>
    <row r="66041" customFormat="1"/>
    <row r="66042" customFormat="1"/>
    <row r="66043" customFormat="1"/>
    <row r="66044" customFormat="1"/>
    <row r="66045" customFormat="1"/>
    <row r="66046" customFormat="1"/>
    <row r="66047" customFormat="1"/>
    <row r="66048" customFormat="1"/>
    <row r="66049" customFormat="1"/>
    <row r="66050" customFormat="1"/>
    <row r="66051" customFormat="1"/>
    <row r="66052" customFormat="1"/>
    <row r="66053" customFormat="1"/>
    <row r="66054" customFormat="1"/>
    <row r="66055" customFormat="1"/>
    <row r="66056" customFormat="1"/>
    <row r="66057" customFormat="1"/>
    <row r="66058" customFormat="1"/>
    <row r="66059" customFormat="1"/>
    <row r="66060" customFormat="1"/>
    <row r="66061" customFormat="1"/>
    <row r="66062" customFormat="1"/>
    <row r="66063" customFormat="1"/>
    <row r="66064" customFormat="1"/>
    <row r="66065" customFormat="1"/>
    <row r="66066" customFormat="1"/>
    <row r="66067" customFormat="1"/>
    <row r="66068" customFormat="1"/>
    <row r="66069" customFormat="1"/>
    <row r="66070" customFormat="1"/>
    <row r="66071" customFormat="1"/>
    <row r="66072" customFormat="1"/>
    <row r="66073" customFormat="1"/>
    <row r="66074" customFormat="1"/>
    <row r="66075" customFormat="1"/>
    <row r="66076" customFormat="1"/>
    <row r="66077" customFormat="1"/>
    <row r="66078" customFormat="1"/>
    <row r="66079" customFormat="1"/>
    <row r="66080" customFormat="1"/>
    <row r="66081" customFormat="1"/>
    <row r="66082" customFormat="1"/>
    <row r="66083" customFormat="1"/>
    <row r="66084" customFormat="1"/>
    <row r="66085" customFormat="1"/>
    <row r="66086" customFormat="1"/>
    <row r="66087" customFormat="1"/>
    <row r="66088" customFormat="1"/>
    <row r="66089" customFormat="1"/>
    <row r="66090" customFormat="1"/>
    <row r="66091" customFormat="1"/>
    <row r="66092" customFormat="1"/>
    <row r="66093" customFormat="1"/>
    <row r="66094" customFormat="1"/>
    <row r="66095" customFormat="1"/>
    <row r="66096" customFormat="1"/>
    <row r="66097" customFormat="1"/>
    <row r="66098" customFormat="1"/>
    <row r="66099" customFormat="1"/>
    <row r="66100" customFormat="1"/>
    <row r="66101" customFormat="1"/>
    <row r="66102" customFormat="1"/>
    <row r="66103" customFormat="1"/>
    <row r="66104" customFormat="1"/>
    <row r="66105" customFormat="1"/>
    <row r="66106" customFormat="1"/>
    <row r="66107" customFormat="1"/>
    <row r="66108" customFormat="1"/>
    <row r="66109" customFormat="1"/>
    <row r="66110" customFormat="1"/>
    <row r="66111" customFormat="1"/>
    <row r="66112" customFormat="1"/>
    <row r="66113" customFormat="1"/>
    <row r="66114" customFormat="1"/>
    <row r="66115" customFormat="1"/>
    <row r="66116" customFormat="1"/>
    <row r="66117" customFormat="1"/>
    <row r="66118" customFormat="1"/>
    <row r="66119" customFormat="1"/>
    <row r="66120" customFormat="1"/>
    <row r="66121" customFormat="1"/>
    <row r="66122" customFormat="1"/>
    <row r="66123" customFormat="1"/>
    <row r="66124" customFormat="1"/>
    <row r="66125" customFormat="1"/>
    <row r="66126" customFormat="1"/>
    <row r="66127" customFormat="1"/>
    <row r="66128" customFormat="1"/>
    <row r="66129" customFormat="1"/>
    <row r="66130" customFormat="1"/>
    <row r="66131" customFormat="1"/>
    <row r="66132" customFormat="1"/>
    <row r="66133" customFormat="1"/>
    <row r="66134" customFormat="1"/>
    <row r="66135" customFormat="1"/>
    <row r="66136" customFormat="1"/>
    <row r="66137" customFormat="1"/>
    <row r="66138" customFormat="1"/>
    <row r="66139" customFormat="1"/>
    <row r="66140" customFormat="1"/>
    <row r="66141" customFormat="1"/>
    <row r="66142" customFormat="1"/>
    <row r="66143" customFormat="1"/>
    <row r="66144" customFormat="1"/>
    <row r="66145" customFormat="1"/>
    <row r="66146" customFormat="1"/>
    <row r="66147" customFormat="1"/>
    <row r="66148" customFormat="1"/>
    <row r="66149" customFormat="1"/>
    <row r="66150" customFormat="1"/>
    <row r="66151" customFormat="1"/>
    <row r="66152" customFormat="1"/>
    <row r="66153" customFormat="1"/>
    <row r="66154" customFormat="1"/>
    <row r="66155" customFormat="1"/>
    <row r="66156" customFormat="1"/>
    <row r="66157" customFormat="1"/>
    <row r="66158" customFormat="1"/>
    <row r="66159" customFormat="1"/>
    <row r="66160" customFormat="1"/>
    <row r="66161" customFormat="1"/>
    <row r="66162" customFormat="1"/>
    <row r="66163" customFormat="1"/>
    <row r="66164" customFormat="1"/>
    <row r="66165" customFormat="1"/>
    <row r="66166" customFormat="1"/>
    <row r="66167" customFormat="1"/>
    <row r="66168" customFormat="1"/>
    <row r="66169" customFormat="1"/>
    <row r="66170" customFormat="1"/>
    <row r="66171" customFormat="1"/>
    <row r="66172" customFormat="1"/>
    <row r="66173" customFormat="1"/>
    <row r="66174" customFormat="1"/>
    <row r="66175" customFormat="1"/>
    <row r="66176" customFormat="1"/>
    <row r="66177" customFormat="1"/>
    <row r="66178" customFormat="1"/>
    <row r="66179" customFormat="1"/>
    <row r="66180" customFormat="1"/>
    <row r="66181" customFormat="1"/>
    <row r="66182" customFormat="1"/>
    <row r="66183" customFormat="1"/>
    <row r="66184" customFormat="1"/>
    <row r="66185" customFormat="1"/>
    <row r="66186" customFormat="1"/>
    <row r="66187" customFormat="1"/>
    <row r="66188" customFormat="1"/>
    <row r="66189" customFormat="1"/>
    <row r="66190" customFormat="1"/>
    <row r="66191" customFormat="1"/>
    <row r="66192" customFormat="1"/>
    <row r="66193" customFormat="1"/>
    <row r="66194" customFormat="1"/>
    <row r="66195" customFormat="1"/>
    <row r="66196" customFormat="1"/>
    <row r="66197" customFormat="1"/>
    <row r="66198" customFormat="1"/>
    <row r="66199" customFormat="1"/>
    <row r="66200" customFormat="1"/>
    <row r="66201" customFormat="1"/>
    <row r="66202" customFormat="1"/>
    <row r="66203" customFormat="1"/>
    <row r="66204" customFormat="1"/>
    <row r="66205" customFormat="1"/>
    <row r="66206" customFormat="1"/>
    <row r="66207" customFormat="1"/>
    <row r="66208" customFormat="1"/>
    <row r="66209" customFormat="1"/>
    <row r="66210" customFormat="1"/>
    <row r="66211" customFormat="1"/>
    <row r="66212" customFormat="1"/>
    <row r="66213" customFormat="1"/>
    <row r="66214" customFormat="1"/>
    <row r="66215" customFormat="1"/>
    <row r="66216" customFormat="1"/>
    <row r="66217" customFormat="1"/>
    <row r="66218" customFormat="1"/>
    <row r="66219" customFormat="1"/>
    <row r="66220" customFormat="1"/>
    <row r="66221" customFormat="1"/>
    <row r="66222" customFormat="1"/>
    <row r="66223" customFormat="1"/>
    <row r="66224" customFormat="1"/>
    <row r="66225" customFormat="1"/>
    <row r="66226" customFormat="1"/>
    <row r="66227" customFormat="1"/>
    <row r="66228" customFormat="1"/>
    <row r="66229" customFormat="1"/>
    <row r="66230" customFormat="1"/>
    <row r="66231" customFormat="1"/>
    <row r="66232" customFormat="1"/>
    <row r="66233" customFormat="1"/>
    <row r="66234" customFormat="1"/>
    <row r="66235" customFormat="1"/>
    <row r="66236" customFormat="1"/>
    <row r="66237" customFormat="1"/>
    <row r="66238" customFormat="1"/>
    <row r="66239" customFormat="1"/>
    <row r="66240" customFormat="1"/>
    <row r="66241" customFormat="1"/>
    <row r="66242" customFormat="1"/>
    <row r="66243" customFormat="1"/>
    <row r="66244" customFormat="1"/>
    <row r="66245" customFormat="1"/>
    <row r="66246" customFormat="1"/>
    <row r="66247" customFormat="1"/>
    <row r="66248" customFormat="1"/>
    <row r="66249" customFormat="1"/>
    <row r="66250" customFormat="1"/>
    <row r="66251" customFormat="1"/>
    <row r="66252" customFormat="1"/>
    <row r="66253" customFormat="1"/>
    <row r="66254" customFormat="1"/>
    <row r="66255" customFormat="1"/>
    <row r="66256" customFormat="1"/>
    <row r="66257" customFormat="1"/>
    <row r="66258" customFormat="1"/>
    <row r="66259" customFormat="1"/>
    <row r="66260" customFormat="1"/>
    <row r="66261" customFormat="1"/>
    <row r="66262" customFormat="1"/>
    <row r="66263" customFormat="1"/>
    <row r="66264" customFormat="1"/>
    <row r="66265" customFormat="1"/>
    <row r="66266" customFormat="1"/>
    <row r="66267" customFormat="1"/>
    <row r="66268" customFormat="1"/>
    <row r="66269" customFormat="1"/>
    <row r="66270" customFormat="1"/>
    <row r="66271" customFormat="1"/>
    <row r="66272" customFormat="1"/>
    <row r="66273" customFormat="1"/>
    <row r="66274" customFormat="1"/>
    <row r="66275" customFormat="1"/>
    <row r="66276" customFormat="1"/>
    <row r="66277" customFormat="1"/>
    <row r="66278" customFormat="1"/>
    <row r="66279" customFormat="1"/>
    <row r="66280" customFormat="1"/>
    <row r="66281" customFormat="1"/>
    <row r="66282" customFormat="1"/>
    <row r="66283" customFormat="1"/>
    <row r="66284" customFormat="1"/>
    <row r="66285" customFormat="1"/>
    <row r="66286" customFormat="1"/>
    <row r="66287" customFormat="1"/>
    <row r="66288" customFormat="1"/>
    <row r="66289" customFormat="1"/>
    <row r="66290" customFormat="1"/>
    <row r="66291" customFormat="1"/>
    <row r="66292" customFormat="1"/>
    <row r="66293" customFormat="1"/>
    <row r="66294" customFormat="1"/>
    <row r="66295" customFormat="1"/>
    <row r="66296" customFormat="1"/>
    <row r="66297" customFormat="1"/>
    <row r="66298" customFormat="1"/>
    <row r="66299" customFormat="1"/>
    <row r="66300" customFormat="1"/>
    <row r="66301" customFormat="1"/>
    <row r="66302" customFormat="1"/>
    <row r="66303" customFormat="1"/>
    <row r="66304" customFormat="1"/>
    <row r="66305" customFormat="1"/>
    <row r="66306" customFormat="1"/>
    <row r="66307" customFormat="1"/>
    <row r="66308" customFormat="1"/>
    <row r="66309" customFormat="1"/>
    <row r="66310" customFormat="1"/>
    <row r="66311" customFormat="1"/>
    <row r="66312" customFormat="1"/>
    <row r="66313" customFormat="1"/>
    <row r="66314" customFormat="1"/>
    <row r="66315" customFormat="1"/>
    <row r="66316" customFormat="1"/>
    <row r="66317" customFormat="1"/>
    <row r="66318" customFormat="1"/>
    <row r="66319" customFormat="1"/>
    <row r="66320" customFormat="1"/>
    <row r="66321" customFormat="1"/>
    <row r="66322" customFormat="1"/>
    <row r="66323" customFormat="1"/>
    <row r="66324" customFormat="1"/>
    <row r="66325" customFormat="1"/>
    <row r="66326" customFormat="1"/>
    <row r="66327" customFormat="1"/>
    <row r="66328" customFormat="1"/>
    <row r="66329" customFormat="1"/>
    <row r="66330" customFormat="1"/>
    <row r="66331" customFormat="1"/>
    <row r="66332" customFormat="1"/>
    <row r="66333" customFormat="1"/>
    <row r="66334" customFormat="1"/>
    <row r="66335" customFormat="1"/>
    <row r="66336" customFormat="1"/>
    <row r="66337" customFormat="1"/>
    <row r="66338" customFormat="1"/>
    <row r="66339" customFormat="1"/>
    <row r="66340" customFormat="1"/>
    <row r="66341" customFormat="1"/>
    <row r="66342" customFormat="1"/>
    <row r="66343" customFormat="1"/>
    <row r="66344" customFormat="1"/>
    <row r="66345" customFormat="1"/>
    <row r="66346" customFormat="1"/>
    <row r="66347" customFormat="1"/>
    <row r="66348" customFormat="1"/>
    <row r="66349" customFormat="1"/>
    <row r="66350" customFormat="1"/>
    <row r="66351" customFormat="1"/>
    <row r="66352" customFormat="1"/>
    <row r="66353" customFormat="1"/>
    <row r="66354" customFormat="1"/>
    <row r="66355" customFormat="1"/>
    <row r="66356" customFormat="1"/>
    <row r="66357" customFormat="1"/>
    <row r="66358" customFormat="1"/>
    <row r="66359" customFormat="1"/>
    <row r="66360" customFormat="1"/>
    <row r="66361" customFormat="1"/>
    <row r="66362" customFormat="1"/>
    <row r="66363" customFormat="1"/>
    <row r="66364" customFormat="1"/>
    <row r="66365" customFormat="1"/>
    <row r="66366" customFormat="1"/>
    <row r="66367" customFormat="1"/>
    <row r="66368" customFormat="1"/>
    <row r="66369" customFormat="1"/>
    <row r="66370" customFormat="1"/>
    <row r="66371" customFormat="1"/>
    <row r="66372" customFormat="1"/>
    <row r="66373" customFormat="1"/>
    <row r="66374" customFormat="1"/>
    <row r="66375" customFormat="1"/>
    <row r="66376" customFormat="1"/>
    <row r="66377" customFormat="1"/>
    <row r="66378" customFormat="1"/>
    <row r="66379" customFormat="1"/>
    <row r="66380" customFormat="1"/>
    <row r="66381" customFormat="1"/>
    <row r="66382" customFormat="1"/>
    <row r="66383" customFormat="1"/>
    <row r="66384" customFormat="1"/>
    <row r="66385" customFormat="1"/>
    <row r="66386" customFormat="1"/>
    <row r="66387" customFormat="1"/>
    <row r="66388" customFormat="1"/>
    <row r="66389" customFormat="1"/>
    <row r="66390" customFormat="1"/>
    <row r="66391" customFormat="1"/>
    <row r="66392" customFormat="1"/>
    <row r="66393" customFormat="1"/>
    <row r="66394" customFormat="1"/>
    <row r="66395" customFormat="1"/>
    <row r="66396" customFormat="1"/>
    <row r="66397" customFormat="1"/>
    <row r="66398" customFormat="1"/>
    <row r="66399" customFormat="1"/>
    <row r="66400" customFormat="1"/>
    <row r="66401" customFormat="1"/>
    <row r="66402" customFormat="1"/>
    <row r="66403" customFormat="1"/>
    <row r="66404" customFormat="1"/>
    <row r="66405" customFormat="1"/>
    <row r="66406" customFormat="1"/>
    <row r="66407" customFormat="1"/>
    <row r="66408" customFormat="1"/>
    <row r="66409" customFormat="1"/>
    <row r="66410" customFormat="1"/>
    <row r="66411" customFormat="1"/>
    <row r="66412" customFormat="1"/>
    <row r="66413" customFormat="1"/>
    <row r="66414" customFormat="1"/>
    <row r="66415" customFormat="1"/>
    <row r="66416" customFormat="1"/>
    <row r="66417" customFormat="1"/>
    <row r="66418" customFormat="1"/>
    <row r="66419" customFormat="1"/>
    <row r="66420" customFormat="1"/>
    <row r="66421" customFormat="1"/>
    <row r="66422" customFormat="1"/>
    <row r="66423" customFormat="1"/>
    <row r="66424" customFormat="1"/>
    <row r="66425" customFormat="1"/>
    <row r="66426" customFormat="1"/>
    <row r="66427" customFormat="1"/>
    <row r="66428" customFormat="1"/>
    <row r="66429" customFormat="1"/>
    <row r="66430" customFormat="1"/>
    <row r="66431" customFormat="1"/>
    <row r="66432" customFormat="1"/>
    <row r="66433" customFormat="1"/>
    <row r="66434" customFormat="1"/>
    <row r="66435" customFormat="1"/>
    <row r="66436" customFormat="1"/>
    <row r="66437" customFormat="1"/>
    <row r="66438" customFormat="1"/>
    <row r="66439" customFormat="1"/>
    <row r="66440" customFormat="1"/>
    <row r="66441" customFormat="1"/>
    <row r="66442" customFormat="1"/>
    <row r="66443" customFormat="1"/>
    <row r="66444" customFormat="1"/>
    <row r="66445" customFormat="1"/>
    <row r="66446" customFormat="1"/>
    <row r="66447" customFormat="1"/>
    <row r="66448" customFormat="1"/>
    <row r="66449" customFormat="1"/>
    <row r="66450" customFormat="1"/>
    <row r="66451" customFormat="1"/>
    <row r="66452" customFormat="1"/>
    <row r="66453" customFormat="1"/>
    <row r="66454" customFormat="1"/>
    <row r="66455" customFormat="1"/>
    <row r="66456" customFormat="1"/>
    <row r="66457" customFormat="1"/>
    <row r="66458" customFormat="1"/>
    <row r="66459" customFormat="1"/>
    <row r="66460" customFormat="1"/>
    <row r="66461" customFormat="1"/>
    <row r="66462" customFormat="1"/>
    <row r="66463" customFormat="1"/>
    <row r="66464" customFormat="1"/>
    <row r="66465" customFormat="1"/>
    <row r="66466" customFormat="1"/>
    <row r="66467" customFormat="1"/>
    <row r="66468" customFormat="1"/>
    <row r="66469" customFormat="1"/>
    <row r="66470" customFormat="1"/>
    <row r="66471" customFormat="1"/>
    <row r="66472" customFormat="1"/>
    <row r="66473" customFormat="1"/>
    <row r="66474" customFormat="1"/>
    <row r="66475" customFormat="1"/>
    <row r="66476" customFormat="1"/>
    <row r="66477" customFormat="1"/>
    <row r="66478" customFormat="1"/>
    <row r="66479" customFormat="1"/>
    <row r="66480" customFormat="1"/>
    <row r="66481" customFormat="1"/>
    <row r="66482" customFormat="1"/>
    <row r="66483" customFormat="1"/>
    <row r="66484" customFormat="1"/>
    <row r="66485" customFormat="1"/>
    <row r="66486" customFormat="1"/>
    <row r="66487" customFormat="1"/>
    <row r="66488" customFormat="1"/>
    <row r="66489" customFormat="1"/>
    <row r="66490" customFormat="1"/>
    <row r="66491" customFormat="1"/>
    <row r="66492" customFormat="1"/>
    <row r="66493" customFormat="1"/>
    <row r="66494" customFormat="1"/>
    <row r="66495" customFormat="1"/>
    <row r="66496" customFormat="1"/>
    <row r="66497" customFormat="1"/>
    <row r="66498" customFormat="1"/>
    <row r="66499" customFormat="1"/>
    <row r="66500" customFormat="1"/>
    <row r="66501" customFormat="1"/>
    <row r="66502" customFormat="1"/>
    <row r="66503" customFormat="1"/>
    <row r="66504" customFormat="1"/>
    <row r="66505" customFormat="1"/>
    <row r="66506" customFormat="1"/>
    <row r="66507" customFormat="1"/>
    <row r="66508" customFormat="1"/>
    <row r="66509" customFormat="1"/>
    <row r="66510" customFormat="1"/>
    <row r="66511" customFormat="1"/>
    <row r="66512" customFormat="1"/>
    <row r="66513" customFormat="1"/>
    <row r="66514" customFormat="1"/>
    <row r="66515" customFormat="1"/>
    <row r="66516" customFormat="1"/>
    <row r="66517" customFormat="1"/>
    <row r="66518" customFormat="1"/>
    <row r="66519" customFormat="1"/>
    <row r="66520" customFormat="1"/>
    <row r="66521" customFormat="1"/>
    <row r="66522" customFormat="1"/>
    <row r="66523" customFormat="1"/>
    <row r="66524" customFormat="1"/>
    <row r="66525" customFormat="1"/>
    <row r="66526" customFormat="1"/>
    <row r="66527" customFormat="1"/>
    <row r="66528" customFormat="1"/>
    <row r="66529" customFormat="1"/>
    <row r="66530" customFormat="1"/>
    <row r="66531" customFormat="1"/>
    <row r="66532" customFormat="1"/>
    <row r="66533" customFormat="1"/>
    <row r="66534" customFormat="1"/>
    <row r="66535" customFormat="1"/>
    <row r="66536" customFormat="1"/>
    <row r="66537" customFormat="1"/>
    <row r="66538" customFormat="1"/>
    <row r="66539" customFormat="1"/>
    <row r="66540" customFormat="1"/>
    <row r="66541" customFormat="1"/>
    <row r="66542" customFormat="1"/>
    <row r="66543" customFormat="1"/>
    <row r="66544" customFormat="1"/>
    <row r="66545" customFormat="1"/>
    <row r="66546" customFormat="1"/>
    <row r="66547" customFormat="1"/>
    <row r="66548" customFormat="1"/>
    <row r="66549" customFormat="1"/>
    <row r="66550" customFormat="1"/>
    <row r="66551" customFormat="1"/>
    <row r="66552" customFormat="1"/>
    <row r="66553" customFormat="1"/>
    <row r="66554" customFormat="1"/>
    <row r="66555" customFormat="1"/>
    <row r="66556" customFormat="1"/>
    <row r="66557" customFormat="1"/>
    <row r="66558" customFormat="1"/>
    <row r="66559" customFormat="1"/>
    <row r="66560" customFormat="1"/>
    <row r="66561" customFormat="1"/>
    <row r="66562" customFormat="1"/>
    <row r="66563" customFormat="1"/>
    <row r="66564" customFormat="1"/>
    <row r="66565" customFormat="1"/>
    <row r="66566" customFormat="1"/>
    <row r="66567" customFormat="1"/>
    <row r="66568" customFormat="1"/>
    <row r="66569" customFormat="1"/>
    <row r="66570" customFormat="1"/>
    <row r="66571" customFormat="1"/>
    <row r="66572" customFormat="1"/>
    <row r="66573" customFormat="1"/>
    <row r="66574" customFormat="1"/>
    <row r="66575" customFormat="1"/>
    <row r="66576" customFormat="1"/>
    <row r="66577" customFormat="1"/>
    <row r="66578" customFormat="1"/>
    <row r="66579" customFormat="1"/>
    <row r="66580" customFormat="1"/>
    <row r="66581" customFormat="1"/>
    <row r="66582" customFormat="1"/>
    <row r="66583" customFormat="1"/>
    <row r="66584" customFormat="1"/>
    <row r="66585" customFormat="1"/>
    <row r="66586" customFormat="1"/>
    <row r="66587" customFormat="1"/>
    <row r="66588" customFormat="1"/>
    <row r="66589" customFormat="1"/>
    <row r="66590" customFormat="1"/>
    <row r="66591" customFormat="1"/>
    <row r="66592" customFormat="1"/>
    <row r="66593" customFormat="1"/>
    <row r="66594" customFormat="1"/>
    <row r="66595" customFormat="1"/>
    <row r="66596" customFormat="1"/>
    <row r="66597" customFormat="1"/>
    <row r="66598" customFormat="1"/>
    <row r="66599" customFormat="1"/>
    <row r="66600" customFormat="1"/>
    <row r="66601" customFormat="1"/>
    <row r="66602" customFormat="1"/>
    <row r="66603" customFormat="1"/>
    <row r="66604" customFormat="1"/>
    <row r="66605" customFormat="1"/>
    <row r="66606" customFormat="1"/>
    <row r="66607" customFormat="1"/>
    <row r="66608" customFormat="1"/>
    <row r="66609" customFormat="1"/>
    <row r="66610" customFormat="1"/>
    <row r="66611" customFormat="1"/>
    <row r="66612" customFormat="1"/>
    <row r="66613" customFormat="1"/>
    <row r="66614" customFormat="1"/>
    <row r="66615" customFormat="1"/>
    <row r="66616" customFormat="1"/>
    <row r="66617" customFormat="1"/>
    <row r="66618" customFormat="1"/>
    <row r="66619" customFormat="1"/>
    <row r="66620" customFormat="1"/>
    <row r="66621" customFormat="1"/>
    <row r="66622" customFormat="1"/>
    <row r="66623" customFormat="1"/>
    <row r="66624" customFormat="1"/>
    <row r="66625" customFormat="1"/>
    <row r="66626" customFormat="1"/>
    <row r="66627" customFormat="1"/>
    <row r="66628" customFormat="1"/>
    <row r="66629" customFormat="1"/>
    <row r="66630" customFormat="1"/>
    <row r="66631" customFormat="1"/>
    <row r="66632" customFormat="1"/>
    <row r="66633" customFormat="1"/>
    <row r="66634" customFormat="1"/>
    <row r="66635" customFormat="1"/>
    <row r="66636" customFormat="1"/>
    <row r="66637" customFormat="1"/>
    <row r="66638" customFormat="1"/>
    <row r="66639" customFormat="1"/>
    <row r="66640" customFormat="1"/>
    <row r="66641" customFormat="1"/>
    <row r="66642" customFormat="1"/>
    <row r="66643" customFormat="1"/>
    <row r="66644" customFormat="1"/>
    <row r="66645" customFormat="1"/>
    <row r="66646" customFormat="1"/>
    <row r="66647" customFormat="1"/>
    <row r="66648" customFormat="1"/>
    <row r="66649" customFormat="1"/>
    <row r="66650" customFormat="1"/>
    <row r="66651" customFormat="1"/>
    <row r="66652" customFormat="1"/>
    <row r="66653" customFormat="1"/>
    <row r="66654" customFormat="1"/>
    <row r="66655" customFormat="1"/>
    <row r="66656" customFormat="1"/>
    <row r="66657" customFormat="1"/>
    <row r="66658" customFormat="1"/>
    <row r="66659" customFormat="1"/>
    <row r="66660" customFormat="1"/>
    <row r="66661" customFormat="1"/>
    <row r="66662" customFormat="1"/>
    <row r="66663" customFormat="1"/>
    <row r="66664" customFormat="1"/>
    <row r="66665" customFormat="1"/>
    <row r="66666" customFormat="1"/>
    <row r="66667" customFormat="1"/>
    <row r="66668" customFormat="1"/>
    <row r="66669" customFormat="1"/>
    <row r="66670" customFormat="1"/>
    <row r="66671" customFormat="1"/>
    <row r="66672" customFormat="1"/>
    <row r="66673" customFormat="1"/>
    <row r="66674" customFormat="1"/>
    <row r="66675" customFormat="1"/>
    <row r="66676" customFormat="1"/>
    <row r="66677" customFormat="1"/>
    <row r="66678" customFormat="1"/>
    <row r="66679" customFormat="1"/>
    <row r="66680" customFormat="1"/>
    <row r="66681" customFormat="1"/>
    <row r="66682" customFormat="1"/>
    <row r="66683" customFormat="1"/>
    <row r="66684" customFormat="1"/>
    <row r="66685" customFormat="1"/>
    <row r="66686" customFormat="1"/>
    <row r="66687" customFormat="1"/>
    <row r="66688" customFormat="1"/>
    <row r="66689" customFormat="1"/>
    <row r="66690" customFormat="1"/>
    <row r="66691" customFormat="1"/>
    <row r="66692" customFormat="1"/>
    <row r="66693" customFormat="1"/>
    <row r="66694" customFormat="1"/>
    <row r="66695" customFormat="1"/>
    <row r="66696" customFormat="1"/>
    <row r="66697" customFormat="1"/>
    <row r="66698" customFormat="1"/>
    <row r="66699" customFormat="1"/>
    <row r="66700" customFormat="1"/>
    <row r="66701" customFormat="1"/>
    <row r="66702" customFormat="1"/>
    <row r="66703" customFormat="1"/>
    <row r="66704" customFormat="1"/>
    <row r="66705" customFormat="1"/>
    <row r="66706" customFormat="1"/>
    <row r="66707" customFormat="1"/>
    <row r="66708" customFormat="1"/>
    <row r="66709" customFormat="1"/>
    <row r="66710" customFormat="1"/>
    <row r="66711" customFormat="1"/>
    <row r="66712" customFormat="1"/>
    <row r="66713" customFormat="1"/>
    <row r="66714" customFormat="1"/>
    <row r="66715" customFormat="1"/>
    <row r="66716" customFormat="1"/>
    <row r="66717" customFormat="1"/>
    <row r="66718" customFormat="1"/>
    <row r="66719" customFormat="1"/>
    <row r="66720" customFormat="1"/>
    <row r="66721" customFormat="1"/>
    <row r="66722" customFormat="1"/>
    <row r="66723" customFormat="1"/>
    <row r="66724" customFormat="1"/>
    <row r="66725" customFormat="1"/>
    <row r="66726" customFormat="1"/>
    <row r="66727" customFormat="1"/>
    <row r="66728" customFormat="1"/>
    <row r="66729" customFormat="1"/>
    <row r="66730" customFormat="1"/>
    <row r="66731" customFormat="1"/>
    <row r="66732" customFormat="1"/>
    <row r="66733" customFormat="1"/>
    <row r="66734" customFormat="1"/>
    <row r="66735" customFormat="1"/>
    <row r="66736" customFormat="1"/>
    <row r="66737" customFormat="1"/>
    <row r="66738" customFormat="1"/>
    <row r="66739" customFormat="1"/>
    <row r="66740" customFormat="1"/>
    <row r="66741" customFormat="1"/>
    <row r="66742" customFormat="1"/>
    <row r="66743" customFormat="1"/>
    <row r="66744" customFormat="1"/>
    <row r="66745" customFormat="1"/>
    <row r="66746" customFormat="1"/>
    <row r="66747" customFormat="1"/>
    <row r="66748" customFormat="1"/>
    <row r="66749" customFormat="1"/>
    <row r="66750" customFormat="1"/>
    <row r="66751" customFormat="1"/>
    <row r="66752" customFormat="1"/>
    <row r="66753" customFormat="1"/>
    <row r="66754" customFormat="1"/>
    <row r="66755" customFormat="1"/>
    <row r="66756" customFormat="1"/>
    <row r="66757" customFormat="1"/>
    <row r="66758" customFormat="1"/>
    <row r="66759" customFormat="1"/>
    <row r="66760" customFormat="1"/>
    <row r="66761" customFormat="1"/>
    <row r="66762" customFormat="1"/>
    <row r="66763" customFormat="1"/>
    <row r="66764" customFormat="1"/>
    <row r="66765" customFormat="1"/>
    <row r="66766" customFormat="1"/>
    <row r="66767" customFormat="1"/>
    <row r="66768" customFormat="1"/>
    <row r="66769" customFormat="1"/>
    <row r="66770" customFormat="1"/>
    <row r="66771" customFormat="1"/>
    <row r="66772" customFormat="1"/>
    <row r="66773" customFormat="1"/>
    <row r="66774" customFormat="1"/>
    <row r="66775" customFormat="1"/>
    <row r="66776" customFormat="1"/>
    <row r="66777" customFormat="1"/>
    <row r="66778" customFormat="1"/>
    <row r="66779" customFormat="1"/>
    <row r="66780" customFormat="1"/>
    <row r="66781" customFormat="1"/>
    <row r="66782" customFormat="1"/>
    <row r="66783" customFormat="1"/>
    <row r="66784" customFormat="1"/>
    <row r="66785" customFormat="1"/>
    <row r="66786" customFormat="1"/>
    <row r="66787" customFormat="1"/>
    <row r="66788" customFormat="1"/>
    <row r="66789" customFormat="1"/>
    <row r="66790" customFormat="1"/>
    <row r="66791" customFormat="1"/>
    <row r="66792" customFormat="1"/>
    <row r="66793" customFormat="1"/>
    <row r="66794" customFormat="1"/>
    <row r="66795" customFormat="1"/>
    <row r="66796" customFormat="1"/>
    <row r="66797" customFormat="1"/>
    <row r="66798" customFormat="1"/>
    <row r="66799" customFormat="1"/>
    <row r="66800" customFormat="1"/>
    <row r="66801" customFormat="1"/>
    <row r="66802" customFormat="1"/>
    <row r="66803" customFormat="1"/>
    <row r="66804" customFormat="1"/>
    <row r="66805" customFormat="1"/>
    <row r="66806" customFormat="1"/>
    <row r="66807" customFormat="1"/>
    <row r="66808" customFormat="1"/>
    <row r="66809" customFormat="1"/>
    <row r="66810" customFormat="1"/>
    <row r="66811" customFormat="1"/>
    <row r="66812" customFormat="1"/>
    <row r="66813" customFormat="1"/>
    <row r="66814" customFormat="1"/>
    <row r="66815" customFormat="1"/>
    <row r="66816" customFormat="1"/>
    <row r="66817" customFormat="1"/>
    <row r="66818" customFormat="1"/>
    <row r="66819" customFormat="1"/>
    <row r="66820" customFormat="1"/>
    <row r="66821" customFormat="1"/>
    <row r="66822" customFormat="1"/>
    <row r="66823" customFormat="1"/>
    <row r="66824" customFormat="1"/>
    <row r="66825" customFormat="1"/>
    <row r="66826" customFormat="1"/>
    <row r="66827" customFormat="1"/>
    <row r="66828" customFormat="1"/>
    <row r="66829" customFormat="1"/>
    <row r="66830" customFormat="1"/>
    <row r="66831" customFormat="1"/>
    <row r="66832" customFormat="1"/>
    <row r="66833" customFormat="1"/>
    <row r="66834" customFormat="1"/>
    <row r="66835" customFormat="1"/>
    <row r="66836" customFormat="1"/>
    <row r="66837" customFormat="1"/>
    <row r="66838" customFormat="1"/>
    <row r="66839" customFormat="1"/>
    <row r="66840" customFormat="1"/>
    <row r="66841" customFormat="1"/>
    <row r="66842" customFormat="1"/>
    <row r="66843" customFormat="1"/>
    <row r="66844" customFormat="1"/>
    <row r="66845" customFormat="1"/>
    <row r="66846" customFormat="1"/>
    <row r="66847" customFormat="1"/>
    <row r="66848" customFormat="1"/>
    <row r="66849" customFormat="1"/>
    <row r="66850" customFormat="1"/>
    <row r="66851" customFormat="1"/>
    <row r="66852" customFormat="1"/>
    <row r="66853" customFormat="1"/>
    <row r="66854" customFormat="1"/>
    <row r="66855" customFormat="1"/>
    <row r="66856" customFormat="1"/>
    <row r="66857" customFormat="1"/>
    <row r="66858" customFormat="1"/>
    <row r="66859" customFormat="1"/>
    <row r="66860" customFormat="1"/>
    <row r="66861" customFormat="1"/>
    <row r="66862" customFormat="1"/>
    <row r="66863" customFormat="1"/>
    <row r="66864" customFormat="1"/>
    <row r="66865" customFormat="1"/>
    <row r="66866" customFormat="1"/>
    <row r="66867" customFormat="1"/>
    <row r="66868" customFormat="1"/>
    <row r="66869" customFormat="1"/>
    <row r="66870" customFormat="1"/>
    <row r="66871" customFormat="1"/>
    <row r="66872" customFormat="1"/>
    <row r="66873" customFormat="1"/>
    <row r="66874" customFormat="1"/>
    <row r="66875" customFormat="1"/>
    <row r="66876" customFormat="1"/>
    <row r="66877" customFormat="1"/>
    <row r="66878" customFormat="1"/>
    <row r="66879" customFormat="1"/>
    <row r="66880" customFormat="1"/>
    <row r="66881" customFormat="1"/>
    <row r="66882" customFormat="1"/>
    <row r="66883" customFormat="1"/>
    <row r="66884" customFormat="1"/>
    <row r="66885" customFormat="1"/>
    <row r="66886" customFormat="1"/>
    <row r="66887" customFormat="1"/>
    <row r="66888" customFormat="1"/>
    <row r="66889" customFormat="1"/>
    <row r="66890" customFormat="1"/>
    <row r="66891" customFormat="1"/>
    <row r="66892" customFormat="1"/>
    <row r="66893" customFormat="1"/>
    <row r="66894" customFormat="1"/>
    <row r="66895" customFormat="1"/>
    <row r="66896" customFormat="1"/>
    <row r="66897" customFormat="1"/>
    <row r="66898" customFormat="1"/>
    <row r="66899" customFormat="1"/>
    <row r="66900" customFormat="1"/>
    <row r="66901" customFormat="1"/>
    <row r="66902" customFormat="1"/>
    <row r="66903" customFormat="1"/>
    <row r="66904" customFormat="1"/>
    <row r="66905" customFormat="1"/>
    <row r="66906" customFormat="1"/>
    <row r="66907" customFormat="1"/>
    <row r="66908" customFormat="1"/>
    <row r="66909" customFormat="1"/>
    <row r="66910" customFormat="1"/>
    <row r="66911" customFormat="1"/>
    <row r="66912" customFormat="1"/>
    <row r="66913" customFormat="1"/>
    <row r="66914" customFormat="1"/>
    <row r="66915" customFormat="1"/>
    <row r="66916" customFormat="1"/>
    <row r="66917" customFormat="1"/>
    <row r="66918" customFormat="1"/>
    <row r="66919" customFormat="1"/>
    <row r="66920" customFormat="1"/>
    <row r="66921" customFormat="1"/>
    <row r="66922" customFormat="1"/>
    <row r="66923" customFormat="1"/>
    <row r="66924" customFormat="1"/>
    <row r="66925" customFormat="1"/>
    <row r="66926" customFormat="1"/>
    <row r="66927" customFormat="1"/>
    <row r="66928" customFormat="1"/>
    <row r="66929" customFormat="1"/>
    <row r="66930" customFormat="1"/>
    <row r="66931" customFormat="1"/>
    <row r="66932" customFormat="1"/>
    <row r="66933" customFormat="1"/>
    <row r="66934" customFormat="1"/>
    <row r="66935" customFormat="1"/>
    <row r="66936" customFormat="1"/>
    <row r="66937" customFormat="1"/>
    <row r="66938" customFormat="1"/>
    <row r="66939" customFormat="1"/>
    <row r="66940" customFormat="1"/>
    <row r="66941" customFormat="1"/>
    <row r="66942" customFormat="1"/>
    <row r="66943" customFormat="1"/>
    <row r="66944" customFormat="1"/>
    <row r="66945" customFormat="1"/>
    <row r="66946" customFormat="1"/>
    <row r="66947" customFormat="1"/>
    <row r="66948" customFormat="1"/>
    <row r="66949" customFormat="1"/>
    <row r="66950" customFormat="1"/>
    <row r="66951" customFormat="1"/>
    <row r="66952" customFormat="1"/>
    <row r="66953" customFormat="1"/>
    <row r="66954" customFormat="1"/>
    <row r="66955" customFormat="1"/>
    <row r="66956" customFormat="1"/>
    <row r="66957" customFormat="1"/>
    <row r="66958" customFormat="1"/>
    <row r="66959" customFormat="1"/>
    <row r="66960" customFormat="1"/>
    <row r="66961" customFormat="1"/>
    <row r="66962" customFormat="1"/>
    <row r="66963" customFormat="1"/>
    <row r="66964" customFormat="1"/>
    <row r="66965" customFormat="1"/>
    <row r="66966" customFormat="1"/>
    <row r="66967" customFormat="1"/>
    <row r="66968" customFormat="1"/>
    <row r="66969" customFormat="1"/>
    <row r="66970" customFormat="1"/>
    <row r="66971" customFormat="1"/>
    <row r="66972" customFormat="1"/>
    <row r="66973" customFormat="1"/>
    <row r="66974" customFormat="1"/>
    <row r="66975" customFormat="1"/>
    <row r="66976" customFormat="1"/>
    <row r="66977" customFormat="1"/>
    <row r="66978" customFormat="1"/>
    <row r="66979" customFormat="1"/>
    <row r="66980" customFormat="1"/>
    <row r="66981" customFormat="1"/>
    <row r="66982" customFormat="1"/>
    <row r="66983" customFormat="1"/>
    <row r="66984" customFormat="1"/>
    <row r="66985" customFormat="1"/>
    <row r="66986" customFormat="1"/>
    <row r="66987" customFormat="1"/>
    <row r="66988" customFormat="1"/>
    <row r="66989" customFormat="1"/>
    <row r="66990" customFormat="1"/>
    <row r="66991" customFormat="1"/>
    <row r="66992" customFormat="1"/>
    <row r="66993" customFormat="1"/>
    <row r="66994" customFormat="1"/>
    <row r="66995" customFormat="1"/>
    <row r="66996" customFormat="1"/>
    <row r="66997" customFormat="1"/>
    <row r="66998" customFormat="1"/>
    <row r="66999" customFormat="1"/>
    <row r="67000" customFormat="1"/>
    <row r="67001" customFormat="1"/>
    <row r="67002" customFormat="1"/>
    <row r="67003" customFormat="1"/>
    <row r="67004" customFormat="1"/>
    <row r="67005" customFormat="1"/>
    <row r="67006" customFormat="1"/>
    <row r="67007" customFormat="1"/>
    <row r="67008" customFormat="1"/>
    <row r="67009" customFormat="1"/>
    <row r="67010" customFormat="1"/>
    <row r="67011" customFormat="1"/>
    <row r="67012" customFormat="1"/>
    <row r="67013" customFormat="1"/>
    <row r="67014" customFormat="1"/>
    <row r="67015" customFormat="1"/>
    <row r="67016" customFormat="1"/>
    <row r="67017" customFormat="1"/>
    <row r="67018" customFormat="1"/>
    <row r="67019" customFormat="1"/>
    <row r="67020" customFormat="1"/>
    <row r="67021" customFormat="1"/>
    <row r="67022" customFormat="1"/>
    <row r="67023" customFormat="1"/>
    <row r="67024" customFormat="1"/>
    <row r="67025" customFormat="1"/>
    <row r="67026" customFormat="1"/>
    <row r="67027" customFormat="1"/>
    <row r="67028" customFormat="1"/>
    <row r="67029" customFormat="1"/>
    <row r="67030" customFormat="1"/>
    <row r="67031" customFormat="1"/>
    <row r="67032" customFormat="1"/>
    <row r="67033" customFormat="1"/>
    <row r="67034" customFormat="1"/>
    <row r="67035" customFormat="1"/>
    <row r="67036" customFormat="1"/>
    <row r="67037" customFormat="1"/>
    <row r="67038" customFormat="1"/>
    <row r="67039" customFormat="1"/>
    <row r="67040" customFormat="1"/>
    <row r="67041" customFormat="1"/>
    <row r="67042" customFormat="1"/>
    <row r="67043" customFormat="1"/>
    <row r="67044" customFormat="1"/>
    <row r="67045" customFormat="1"/>
    <row r="67046" customFormat="1"/>
    <row r="67047" customFormat="1"/>
    <row r="67048" customFormat="1"/>
    <row r="67049" customFormat="1"/>
    <row r="67050" customFormat="1"/>
    <row r="67051" customFormat="1"/>
    <row r="67052" customFormat="1"/>
    <row r="67053" customFormat="1"/>
    <row r="67054" customFormat="1"/>
    <row r="67055" customFormat="1"/>
    <row r="67056" customFormat="1"/>
    <row r="67057" customFormat="1"/>
    <row r="67058" customFormat="1"/>
    <row r="67059" customFormat="1"/>
    <row r="67060" customFormat="1"/>
    <row r="67061" customFormat="1"/>
    <row r="67062" customFormat="1"/>
    <row r="67063" customFormat="1"/>
    <row r="67064" customFormat="1"/>
    <row r="67065" customFormat="1"/>
    <row r="67066" customFormat="1"/>
    <row r="67067" customFormat="1"/>
    <row r="67068" customFormat="1"/>
    <row r="67069" customFormat="1"/>
    <row r="67070" customFormat="1"/>
    <row r="67071" customFormat="1"/>
    <row r="67072" customFormat="1"/>
    <row r="67073" customFormat="1"/>
    <row r="67074" customFormat="1"/>
    <row r="67075" customFormat="1"/>
    <row r="67076" customFormat="1"/>
    <row r="67077" customFormat="1"/>
    <row r="67078" customFormat="1"/>
    <row r="67079" customFormat="1"/>
    <row r="67080" customFormat="1"/>
    <row r="67081" customFormat="1"/>
    <row r="67082" customFormat="1"/>
    <row r="67083" customFormat="1"/>
    <row r="67084" customFormat="1"/>
    <row r="67085" customFormat="1"/>
    <row r="67086" customFormat="1"/>
    <row r="67087" customFormat="1"/>
    <row r="67088" customFormat="1"/>
    <row r="67089" customFormat="1"/>
    <row r="67090" customFormat="1"/>
    <row r="67091" customFormat="1"/>
    <row r="67092" customFormat="1"/>
    <row r="67093" customFormat="1"/>
    <row r="67094" customFormat="1"/>
    <row r="67095" customFormat="1"/>
    <row r="67096" customFormat="1"/>
    <row r="67097" customFormat="1"/>
    <row r="67098" customFormat="1"/>
    <row r="67099" customFormat="1"/>
    <row r="67100" customFormat="1"/>
    <row r="67101" customFormat="1"/>
    <row r="67102" customFormat="1"/>
    <row r="67103" customFormat="1"/>
    <row r="67104" customFormat="1"/>
    <row r="67105" customFormat="1"/>
    <row r="67106" customFormat="1"/>
    <row r="67107" customFormat="1"/>
    <row r="67108" customFormat="1"/>
    <row r="67109" customFormat="1"/>
    <row r="67110" customFormat="1"/>
    <row r="67111" customFormat="1"/>
    <row r="67112" customFormat="1"/>
    <row r="67113" customFormat="1"/>
    <row r="67114" customFormat="1"/>
    <row r="67115" customFormat="1"/>
    <row r="67116" customFormat="1"/>
    <row r="67117" customFormat="1"/>
    <row r="67118" customFormat="1"/>
    <row r="67119" customFormat="1"/>
    <row r="67120" customFormat="1"/>
    <row r="67121" customFormat="1"/>
    <row r="67122" customFormat="1"/>
    <row r="67123" customFormat="1"/>
    <row r="67124" customFormat="1"/>
    <row r="67125" customFormat="1"/>
    <row r="67126" customFormat="1"/>
    <row r="67127" customFormat="1"/>
    <row r="67128" customFormat="1"/>
    <row r="67129" customFormat="1"/>
    <row r="67130" customFormat="1"/>
    <row r="67131" customFormat="1"/>
    <row r="67132" customFormat="1"/>
    <row r="67133" customFormat="1"/>
    <row r="67134" customFormat="1"/>
    <row r="67135" customFormat="1"/>
    <row r="67136" customFormat="1"/>
    <row r="67137" customFormat="1"/>
    <row r="67138" customFormat="1"/>
    <row r="67139" customFormat="1"/>
    <row r="67140" customFormat="1"/>
    <row r="67141" customFormat="1"/>
    <row r="67142" customFormat="1"/>
    <row r="67143" customFormat="1"/>
    <row r="67144" customFormat="1"/>
    <row r="67145" customFormat="1"/>
    <row r="67146" customFormat="1"/>
    <row r="67147" customFormat="1"/>
    <row r="67148" customFormat="1"/>
    <row r="67149" customFormat="1"/>
    <row r="67150" customFormat="1"/>
    <row r="67151" customFormat="1"/>
    <row r="67152" customFormat="1"/>
    <row r="67153" customFormat="1"/>
    <row r="67154" customFormat="1"/>
    <row r="67155" customFormat="1"/>
    <row r="67156" customFormat="1"/>
    <row r="67157" customFormat="1"/>
    <row r="67158" customFormat="1"/>
    <row r="67159" customFormat="1"/>
    <row r="67160" customFormat="1"/>
    <row r="67161" customFormat="1"/>
    <row r="67162" customFormat="1"/>
    <row r="67163" customFormat="1"/>
    <row r="67164" customFormat="1"/>
    <row r="67165" customFormat="1"/>
    <row r="67166" customFormat="1"/>
    <row r="67167" customFormat="1"/>
    <row r="67168" customFormat="1"/>
    <row r="67169" customFormat="1"/>
    <row r="67170" customFormat="1"/>
    <row r="67171" customFormat="1"/>
    <row r="67172" customFormat="1"/>
    <row r="67173" customFormat="1"/>
    <row r="67174" customFormat="1"/>
    <row r="67175" customFormat="1"/>
    <row r="67176" customFormat="1"/>
    <row r="67177" customFormat="1"/>
    <row r="67178" customFormat="1"/>
    <row r="67179" customFormat="1"/>
    <row r="67180" customFormat="1"/>
    <row r="67181" customFormat="1"/>
    <row r="67182" customFormat="1"/>
    <row r="67183" customFormat="1"/>
    <row r="67184" customFormat="1"/>
    <row r="67185" customFormat="1"/>
    <row r="67186" customFormat="1"/>
    <row r="67187" customFormat="1"/>
    <row r="67188" customFormat="1"/>
    <row r="67189" customFormat="1"/>
    <row r="67190" customFormat="1"/>
    <row r="67191" customFormat="1"/>
    <row r="67192" customFormat="1"/>
    <row r="67193" customFormat="1"/>
    <row r="67194" customFormat="1"/>
    <row r="67195" customFormat="1"/>
    <row r="67196" customFormat="1"/>
    <row r="67197" customFormat="1"/>
    <row r="67198" customFormat="1"/>
    <row r="67199" customFormat="1"/>
    <row r="67200" customFormat="1"/>
    <row r="67201" customFormat="1"/>
    <row r="67202" customFormat="1"/>
    <row r="67203" customFormat="1"/>
    <row r="67204" customFormat="1"/>
    <row r="67205" customFormat="1"/>
    <row r="67206" customFormat="1"/>
    <row r="67207" customFormat="1"/>
    <row r="67208" customFormat="1"/>
    <row r="67209" customFormat="1"/>
    <row r="67210" customFormat="1"/>
    <row r="67211" customFormat="1"/>
    <row r="67212" customFormat="1"/>
    <row r="67213" customFormat="1"/>
    <row r="67214" customFormat="1"/>
    <row r="67215" customFormat="1"/>
    <row r="67216" customFormat="1"/>
    <row r="67217" customFormat="1"/>
    <row r="67218" customFormat="1"/>
    <row r="67219" customFormat="1"/>
    <row r="67220" customFormat="1"/>
    <row r="67221" customFormat="1"/>
    <row r="67222" customFormat="1"/>
    <row r="67223" customFormat="1"/>
    <row r="67224" customFormat="1"/>
    <row r="67225" customFormat="1"/>
    <row r="67226" customFormat="1"/>
    <row r="67227" customFormat="1"/>
    <row r="67228" customFormat="1"/>
    <row r="67229" customFormat="1"/>
    <row r="67230" customFormat="1"/>
    <row r="67231" customFormat="1"/>
    <row r="67232" customFormat="1"/>
    <row r="67233" customFormat="1"/>
    <row r="67234" customFormat="1"/>
    <row r="67235" customFormat="1"/>
    <row r="67236" customFormat="1"/>
    <row r="67237" customFormat="1"/>
    <row r="67238" customFormat="1"/>
    <row r="67239" customFormat="1"/>
    <row r="67240" customFormat="1"/>
    <row r="67241" customFormat="1"/>
    <row r="67242" customFormat="1"/>
    <row r="67243" customFormat="1"/>
    <row r="67244" customFormat="1"/>
    <row r="67245" customFormat="1"/>
    <row r="67246" customFormat="1"/>
    <row r="67247" customFormat="1"/>
    <row r="67248" customFormat="1"/>
    <row r="67249" customFormat="1"/>
    <row r="67250" customFormat="1"/>
    <row r="67251" customFormat="1"/>
    <row r="67252" customFormat="1"/>
    <row r="67253" customFormat="1"/>
    <row r="67254" customFormat="1"/>
    <row r="67255" customFormat="1"/>
    <row r="67256" customFormat="1"/>
    <row r="67257" customFormat="1"/>
    <row r="67258" customFormat="1"/>
    <row r="67259" customFormat="1"/>
    <row r="67260" customFormat="1"/>
    <row r="67261" customFormat="1"/>
    <row r="67262" customFormat="1"/>
    <row r="67263" customFormat="1"/>
    <row r="67264" customFormat="1"/>
    <row r="67265" customFormat="1"/>
    <row r="67266" customFormat="1"/>
    <row r="67267" customFormat="1"/>
    <row r="67268" customFormat="1"/>
    <row r="67269" customFormat="1"/>
    <row r="67270" customFormat="1"/>
    <row r="67271" customFormat="1"/>
    <row r="67272" customFormat="1"/>
    <row r="67273" customFormat="1"/>
    <row r="67274" customFormat="1"/>
    <row r="67275" customFormat="1"/>
    <row r="67276" customFormat="1"/>
    <row r="67277" customFormat="1"/>
    <row r="67278" customFormat="1"/>
    <row r="67279" customFormat="1"/>
    <row r="67280" customFormat="1"/>
    <row r="67281" customFormat="1"/>
    <row r="67282" customFormat="1"/>
    <row r="67283" customFormat="1"/>
    <row r="67284" customFormat="1"/>
    <row r="67285" customFormat="1"/>
    <row r="67286" customFormat="1"/>
    <row r="67287" customFormat="1"/>
    <row r="67288" customFormat="1"/>
    <row r="67289" customFormat="1"/>
    <row r="67290" customFormat="1"/>
    <row r="67291" customFormat="1"/>
    <row r="67292" customFormat="1"/>
    <row r="67293" customFormat="1"/>
    <row r="67294" customFormat="1"/>
    <row r="67295" customFormat="1"/>
    <row r="67296" customFormat="1"/>
    <row r="67297" customFormat="1"/>
    <row r="67298" customFormat="1"/>
    <row r="67299" customFormat="1"/>
    <row r="67300" customFormat="1"/>
    <row r="67301" customFormat="1"/>
    <row r="67302" customFormat="1"/>
    <row r="67303" customFormat="1"/>
    <row r="67304" customFormat="1"/>
    <row r="67305" customFormat="1"/>
    <row r="67306" customFormat="1"/>
    <row r="67307" customFormat="1"/>
    <row r="67308" customFormat="1"/>
    <row r="67309" customFormat="1"/>
    <row r="67310" customFormat="1"/>
    <row r="67311" customFormat="1"/>
    <row r="67312" customFormat="1"/>
    <row r="67313" customFormat="1"/>
    <row r="67314" customFormat="1"/>
    <row r="67315" customFormat="1"/>
    <row r="67316" customFormat="1"/>
    <row r="67317" customFormat="1"/>
    <row r="67318" customFormat="1"/>
    <row r="67319" customFormat="1"/>
    <row r="67320" customFormat="1"/>
    <row r="67321" customFormat="1"/>
    <row r="67322" customFormat="1"/>
    <row r="67323" customFormat="1"/>
    <row r="67324" customFormat="1"/>
    <row r="67325" customFormat="1"/>
    <row r="67326" customFormat="1"/>
    <row r="67327" customFormat="1"/>
    <row r="67328" customFormat="1"/>
    <row r="67329" customFormat="1"/>
    <row r="67330" customFormat="1"/>
    <row r="67331" customFormat="1"/>
    <row r="67332" customFormat="1"/>
    <row r="67333" customFormat="1"/>
    <row r="67334" customFormat="1"/>
    <row r="67335" customFormat="1"/>
    <row r="67336" customFormat="1"/>
    <row r="67337" customFormat="1"/>
    <row r="67338" customFormat="1"/>
    <row r="67339" customFormat="1"/>
    <row r="67340" customFormat="1"/>
    <row r="67341" customFormat="1"/>
    <row r="67342" customFormat="1"/>
    <row r="67343" customFormat="1"/>
    <row r="67344" customFormat="1"/>
    <row r="67345" customFormat="1"/>
    <row r="67346" customFormat="1"/>
    <row r="67347" customFormat="1"/>
    <row r="67348" customFormat="1"/>
    <row r="67349" customFormat="1"/>
    <row r="67350" customFormat="1"/>
    <row r="67351" customFormat="1"/>
    <row r="67352" customFormat="1"/>
    <row r="67353" customFormat="1"/>
    <row r="67354" customFormat="1"/>
    <row r="67355" customFormat="1"/>
    <row r="67356" customFormat="1"/>
    <row r="67357" customFormat="1"/>
    <row r="67358" customFormat="1"/>
    <row r="67359" customFormat="1"/>
    <row r="67360" customFormat="1"/>
    <row r="67361" customFormat="1"/>
    <row r="67362" customFormat="1"/>
    <row r="67363" customFormat="1"/>
    <row r="67364" customFormat="1"/>
    <row r="67365" customFormat="1"/>
    <row r="67366" customFormat="1"/>
    <row r="67367" customFormat="1"/>
    <row r="67368" customFormat="1"/>
    <row r="67369" customFormat="1"/>
    <row r="67370" customFormat="1"/>
    <row r="67371" customFormat="1"/>
    <row r="67372" customFormat="1"/>
    <row r="67373" customFormat="1"/>
    <row r="67374" customFormat="1"/>
    <row r="67375" customFormat="1"/>
    <row r="67376" customFormat="1"/>
    <row r="67377" customFormat="1"/>
    <row r="67378" customFormat="1"/>
    <row r="67379" customFormat="1"/>
    <row r="67380" customFormat="1"/>
    <row r="67381" customFormat="1"/>
    <row r="67382" customFormat="1"/>
    <row r="67383" customFormat="1"/>
    <row r="67384" customFormat="1"/>
    <row r="67385" customFormat="1"/>
    <row r="67386" customFormat="1"/>
    <row r="67387" customFormat="1"/>
    <row r="67388" customFormat="1"/>
    <row r="67389" customFormat="1"/>
    <row r="67390" customFormat="1"/>
    <row r="67391" customFormat="1"/>
    <row r="67392" customFormat="1"/>
    <row r="67393" customFormat="1"/>
    <row r="67394" customFormat="1"/>
    <row r="67395" customFormat="1"/>
    <row r="67396" customFormat="1"/>
    <row r="67397" customFormat="1"/>
    <row r="67398" customFormat="1"/>
    <row r="67399" customFormat="1"/>
    <row r="67400" customFormat="1"/>
    <row r="67401" customFormat="1"/>
    <row r="67402" customFormat="1"/>
    <row r="67403" customFormat="1"/>
    <row r="67404" customFormat="1"/>
    <row r="67405" customFormat="1"/>
    <row r="67406" customFormat="1"/>
    <row r="67407" customFormat="1"/>
    <row r="67408" customFormat="1"/>
    <row r="67409" customFormat="1"/>
    <row r="67410" customFormat="1"/>
    <row r="67411" customFormat="1"/>
    <row r="67412" customFormat="1"/>
    <row r="67413" customFormat="1"/>
    <row r="67414" customFormat="1"/>
    <row r="67415" customFormat="1"/>
    <row r="67416" customFormat="1"/>
    <row r="67417" customFormat="1"/>
    <row r="67418" customFormat="1"/>
    <row r="67419" customFormat="1"/>
    <row r="67420" customFormat="1"/>
    <row r="67421" customFormat="1"/>
    <row r="67422" customFormat="1"/>
    <row r="67423" customFormat="1"/>
    <row r="67424" customFormat="1"/>
    <row r="67425" customFormat="1"/>
    <row r="67426" customFormat="1"/>
    <row r="67427" customFormat="1"/>
    <row r="67428" customFormat="1"/>
    <row r="67429" customFormat="1"/>
    <row r="67430" customFormat="1"/>
    <row r="67431" customFormat="1"/>
    <row r="67432" customFormat="1"/>
    <row r="67433" customFormat="1"/>
    <row r="67434" customFormat="1"/>
    <row r="67435" customFormat="1"/>
    <row r="67436" customFormat="1"/>
    <row r="67437" customFormat="1"/>
    <row r="67438" customFormat="1"/>
    <row r="67439" customFormat="1"/>
    <row r="67440" customFormat="1"/>
    <row r="67441" customFormat="1"/>
    <row r="67442" customFormat="1"/>
    <row r="67443" customFormat="1"/>
    <row r="67444" customFormat="1"/>
    <row r="67445" customFormat="1"/>
    <row r="67446" customFormat="1"/>
    <row r="67447" customFormat="1"/>
    <row r="67448" customFormat="1"/>
    <row r="67449" customFormat="1"/>
    <row r="67450" customFormat="1"/>
    <row r="67451" customFormat="1"/>
    <row r="67452" customFormat="1"/>
    <row r="67453" customFormat="1"/>
    <row r="67454" customFormat="1"/>
    <row r="67455" customFormat="1"/>
    <row r="67456" customFormat="1"/>
    <row r="67457" customFormat="1"/>
    <row r="67458" customFormat="1"/>
    <row r="67459" customFormat="1"/>
    <row r="67460" customFormat="1"/>
    <row r="67461" customFormat="1"/>
    <row r="67462" customFormat="1"/>
    <row r="67463" customFormat="1"/>
    <row r="67464" customFormat="1"/>
    <row r="67465" customFormat="1"/>
    <row r="67466" customFormat="1"/>
    <row r="67467" customFormat="1"/>
    <row r="67468" customFormat="1"/>
    <row r="67469" customFormat="1"/>
    <row r="67470" customFormat="1"/>
    <row r="67471" customFormat="1"/>
    <row r="67472" customFormat="1"/>
    <row r="67473" customFormat="1"/>
    <row r="67474" customFormat="1"/>
    <row r="67475" customFormat="1"/>
    <row r="67476" customFormat="1"/>
    <row r="67477" customFormat="1"/>
    <row r="67478" customFormat="1"/>
    <row r="67479" customFormat="1"/>
    <row r="67480" customFormat="1"/>
    <row r="67481" customFormat="1"/>
    <row r="67482" customFormat="1"/>
    <row r="67483" customFormat="1"/>
    <row r="67484" customFormat="1"/>
    <row r="67485" customFormat="1"/>
    <row r="67486" customFormat="1"/>
    <row r="67487" customFormat="1"/>
    <row r="67488" customFormat="1"/>
    <row r="67489" customFormat="1"/>
    <row r="67490" customFormat="1"/>
    <row r="67491" customFormat="1"/>
    <row r="67492" customFormat="1"/>
    <row r="67493" customFormat="1"/>
    <row r="67494" customFormat="1"/>
    <row r="67495" customFormat="1"/>
    <row r="67496" customFormat="1"/>
    <row r="67497" customFormat="1"/>
    <row r="67498" customFormat="1"/>
    <row r="67499" customFormat="1"/>
    <row r="67500" customFormat="1"/>
    <row r="67501" customFormat="1"/>
    <row r="67502" customFormat="1"/>
    <row r="67503" customFormat="1"/>
    <row r="67504" customFormat="1"/>
    <row r="67505" customFormat="1"/>
    <row r="67506" customFormat="1"/>
    <row r="67507" customFormat="1"/>
    <row r="67508" customFormat="1"/>
    <row r="67509" customFormat="1"/>
    <row r="67510" customFormat="1"/>
    <row r="67511" customFormat="1"/>
    <row r="67512" customFormat="1"/>
    <row r="67513" customFormat="1"/>
    <row r="67514" customFormat="1"/>
    <row r="67515" customFormat="1"/>
    <row r="67516" customFormat="1"/>
    <row r="67517" customFormat="1"/>
    <row r="67518" customFormat="1"/>
    <row r="67519" customFormat="1"/>
    <row r="67520" customFormat="1"/>
    <row r="67521" customFormat="1"/>
    <row r="67522" customFormat="1"/>
    <row r="67523" customFormat="1"/>
    <row r="67524" customFormat="1"/>
    <row r="67525" customFormat="1"/>
    <row r="67526" customFormat="1"/>
    <row r="67527" customFormat="1"/>
    <row r="67528" customFormat="1"/>
    <row r="67529" customFormat="1"/>
    <row r="67530" customFormat="1"/>
    <row r="67531" customFormat="1"/>
    <row r="67532" customFormat="1"/>
    <row r="67533" customFormat="1"/>
    <row r="67534" customFormat="1"/>
    <row r="67535" customFormat="1"/>
    <row r="67536" customFormat="1"/>
    <row r="67537" customFormat="1"/>
    <row r="67538" customFormat="1"/>
    <row r="67539" customFormat="1"/>
    <row r="67540" customFormat="1"/>
    <row r="67541" customFormat="1"/>
    <row r="67542" customFormat="1"/>
    <row r="67543" customFormat="1"/>
    <row r="67544" customFormat="1"/>
    <row r="67545" customFormat="1"/>
    <row r="67546" customFormat="1"/>
    <row r="67547" customFormat="1"/>
    <row r="67548" customFormat="1"/>
    <row r="67549" customFormat="1"/>
    <row r="67550" customFormat="1"/>
    <row r="67551" customFormat="1"/>
    <row r="67552" customFormat="1"/>
    <row r="67553" customFormat="1"/>
    <row r="67554" customFormat="1"/>
    <row r="67555" customFormat="1"/>
    <row r="67556" customFormat="1"/>
    <row r="67557" customFormat="1"/>
    <row r="67558" customFormat="1"/>
    <row r="67559" customFormat="1"/>
    <row r="67560" customFormat="1"/>
    <row r="67561" customFormat="1"/>
    <row r="67562" customFormat="1"/>
    <row r="67563" customFormat="1"/>
    <row r="67564" customFormat="1"/>
    <row r="67565" customFormat="1"/>
    <row r="67566" customFormat="1"/>
    <row r="67567" customFormat="1"/>
    <row r="67568" customFormat="1"/>
    <row r="67569" customFormat="1"/>
    <row r="67570" customFormat="1"/>
    <row r="67571" customFormat="1"/>
    <row r="67572" customFormat="1"/>
    <row r="67573" customFormat="1"/>
    <row r="67574" customFormat="1"/>
    <row r="67575" customFormat="1"/>
    <row r="67576" customFormat="1"/>
    <row r="67577" customFormat="1"/>
    <row r="67578" customFormat="1"/>
    <row r="67579" customFormat="1"/>
    <row r="67580" customFormat="1"/>
    <row r="67581" customFormat="1"/>
    <row r="67582" customFormat="1"/>
    <row r="67583" customFormat="1"/>
    <row r="67584" customFormat="1"/>
    <row r="67585" customFormat="1"/>
    <row r="67586" customFormat="1"/>
    <row r="67587" customFormat="1"/>
    <row r="67588" customFormat="1"/>
    <row r="67589" customFormat="1"/>
    <row r="67590" customFormat="1"/>
    <row r="67591" customFormat="1"/>
    <row r="67592" customFormat="1"/>
    <row r="67593" customFormat="1"/>
    <row r="67594" customFormat="1"/>
    <row r="67595" customFormat="1"/>
    <row r="67596" customFormat="1"/>
    <row r="67597" customFormat="1"/>
    <row r="67598" customFormat="1"/>
    <row r="67599" customFormat="1"/>
    <row r="67600" customFormat="1"/>
    <row r="67601" customFormat="1"/>
    <row r="67602" customFormat="1"/>
    <row r="67603" customFormat="1"/>
    <row r="67604" customFormat="1"/>
    <row r="67605" customFormat="1"/>
    <row r="67606" customFormat="1"/>
    <row r="67607" customFormat="1"/>
    <row r="67608" customFormat="1"/>
    <row r="67609" customFormat="1"/>
    <row r="67610" customFormat="1"/>
    <row r="67611" customFormat="1"/>
    <row r="67612" customFormat="1"/>
    <row r="67613" customFormat="1"/>
    <row r="67614" customFormat="1"/>
    <row r="67615" customFormat="1"/>
    <row r="67616" customFormat="1"/>
    <row r="67617" customFormat="1"/>
    <row r="67618" customFormat="1"/>
    <row r="67619" customFormat="1"/>
    <row r="67620" customFormat="1"/>
    <row r="67621" customFormat="1"/>
    <row r="67622" customFormat="1"/>
    <row r="67623" customFormat="1"/>
    <row r="67624" customFormat="1"/>
    <row r="67625" customFormat="1"/>
    <row r="67626" customFormat="1"/>
    <row r="67627" customFormat="1"/>
    <row r="67628" customFormat="1"/>
    <row r="67629" customFormat="1"/>
    <row r="67630" customFormat="1"/>
    <row r="67631" customFormat="1"/>
    <row r="67632" customFormat="1"/>
    <row r="67633" customFormat="1"/>
    <row r="67634" customFormat="1"/>
    <row r="67635" customFormat="1"/>
    <row r="67636" customFormat="1"/>
    <row r="67637" customFormat="1"/>
    <row r="67638" customFormat="1"/>
    <row r="67639" customFormat="1"/>
    <row r="67640" customFormat="1"/>
    <row r="67641" customFormat="1"/>
    <row r="67642" customFormat="1"/>
    <row r="67643" customFormat="1"/>
    <row r="67644" customFormat="1"/>
    <row r="67645" customFormat="1"/>
    <row r="67646" customFormat="1"/>
    <row r="67647" customFormat="1"/>
    <row r="67648" customFormat="1"/>
    <row r="67649" customFormat="1"/>
    <row r="67650" customFormat="1"/>
    <row r="67651" customFormat="1"/>
    <row r="67652" customFormat="1"/>
    <row r="67653" customFormat="1"/>
    <row r="67654" customFormat="1"/>
    <row r="67655" customFormat="1"/>
    <row r="67656" customFormat="1"/>
    <row r="67657" customFormat="1"/>
    <row r="67658" customFormat="1"/>
    <row r="67659" customFormat="1"/>
    <row r="67660" customFormat="1"/>
    <row r="67661" customFormat="1"/>
    <row r="67662" customFormat="1"/>
    <row r="67663" customFormat="1"/>
    <row r="67664" customFormat="1"/>
    <row r="67665" customFormat="1"/>
    <row r="67666" customFormat="1"/>
    <row r="67667" customFormat="1"/>
    <row r="67668" customFormat="1"/>
    <row r="67669" customFormat="1"/>
    <row r="67670" customFormat="1"/>
    <row r="67671" customFormat="1"/>
    <row r="67672" customFormat="1"/>
    <row r="67673" customFormat="1"/>
    <row r="67674" customFormat="1"/>
    <row r="67675" customFormat="1"/>
    <row r="67676" customFormat="1"/>
    <row r="67677" customFormat="1"/>
    <row r="67678" customFormat="1"/>
    <row r="67679" customFormat="1"/>
    <row r="67680" customFormat="1"/>
    <row r="67681" customFormat="1"/>
    <row r="67682" customFormat="1"/>
    <row r="67683" customFormat="1"/>
    <row r="67684" customFormat="1"/>
    <row r="67685" customFormat="1"/>
    <row r="67686" customFormat="1"/>
    <row r="67687" customFormat="1"/>
    <row r="67688" customFormat="1"/>
    <row r="67689" customFormat="1"/>
    <row r="67690" customFormat="1"/>
    <row r="67691" customFormat="1"/>
    <row r="67692" customFormat="1"/>
    <row r="67693" customFormat="1"/>
    <row r="67694" customFormat="1"/>
    <row r="67695" customFormat="1"/>
    <row r="67696" customFormat="1"/>
    <row r="67697" customFormat="1"/>
    <row r="67698" customFormat="1"/>
    <row r="67699" customFormat="1"/>
    <row r="67700" customFormat="1"/>
    <row r="67701" customFormat="1"/>
    <row r="67702" customFormat="1"/>
    <row r="67703" customFormat="1"/>
    <row r="67704" customFormat="1"/>
    <row r="67705" customFormat="1"/>
    <row r="67706" customFormat="1"/>
    <row r="67707" customFormat="1"/>
    <row r="67708" customFormat="1"/>
    <row r="67709" customFormat="1"/>
    <row r="67710" customFormat="1"/>
    <row r="67711" customFormat="1"/>
    <row r="67712" customFormat="1"/>
    <row r="67713" customFormat="1"/>
    <row r="67714" customFormat="1"/>
    <row r="67715" customFormat="1"/>
    <row r="67716" customFormat="1"/>
    <row r="67717" customFormat="1"/>
    <row r="67718" customFormat="1"/>
    <row r="67719" customFormat="1"/>
    <row r="67720" customFormat="1"/>
    <row r="67721" customFormat="1"/>
    <row r="67722" customFormat="1"/>
    <row r="67723" customFormat="1"/>
    <row r="67724" customFormat="1"/>
    <row r="67725" customFormat="1"/>
    <row r="67726" customFormat="1"/>
    <row r="67727" customFormat="1"/>
    <row r="67728" customFormat="1"/>
    <row r="67729" customFormat="1"/>
    <row r="67730" customFormat="1"/>
    <row r="67731" customFormat="1"/>
    <row r="67732" customFormat="1"/>
    <row r="67733" customFormat="1"/>
    <row r="67734" customFormat="1"/>
    <row r="67735" customFormat="1"/>
    <row r="67736" customFormat="1"/>
    <row r="67737" customFormat="1"/>
    <row r="67738" customFormat="1"/>
    <row r="67739" customFormat="1"/>
    <row r="67740" customFormat="1"/>
    <row r="67741" customFormat="1"/>
    <row r="67742" customFormat="1"/>
    <row r="67743" customFormat="1"/>
    <row r="67744" customFormat="1"/>
    <row r="67745" customFormat="1"/>
    <row r="67746" customFormat="1"/>
    <row r="67747" customFormat="1"/>
    <row r="67748" customFormat="1"/>
    <row r="67749" customFormat="1"/>
    <row r="67750" customFormat="1"/>
    <row r="67751" customFormat="1"/>
    <row r="67752" customFormat="1"/>
    <row r="67753" customFormat="1"/>
    <row r="67754" customFormat="1"/>
    <row r="67755" customFormat="1"/>
    <row r="67756" customFormat="1"/>
    <row r="67757" customFormat="1"/>
    <row r="67758" customFormat="1"/>
    <row r="67759" customFormat="1"/>
    <row r="67760" customFormat="1"/>
    <row r="67761" customFormat="1"/>
    <row r="67762" customFormat="1"/>
    <row r="67763" customFormat="1"/>
    <row r="67764" customFormat="1"/>
    <row r="67765" customFormat="1"/>
    <row r="67766" customFormat="1"/>
    <row r="67767" customFormat="1"/>
    <row r="67768" customFormat="1"/>
    <row r="67769" customFormat="1"/>
    <row r="67770" customFormat="1"/>
    <row r="67771" customFormat="1"/>
    <row r="67772" customFormat="1"/>
    <row r="67773" customFormat="1"/>
    <row r="67774" customFormat="1"/>
    <row r="67775" customFormat="1"/>
    <row r="67776" customFormat="1"/>
    <row r="67777" customFormat="1"/>
    <row r="67778" customFormat="1"/>
    <row r="67779" customFormat="1"/>
    <row r="67780" customFormat="1"/>
    <row r="67781" customFormat="1"/>
    <row r="67782" customFormat="1"/>
    <row r="67783" customFormat="1"/>
    <row r="67784" customFormat="1"/>
    <row r="67785" customFormat="1"/>
    <row r="67786" customFormat="1"/>
    <row r="67787" customFormat="1"/>
    <row r="67788" customFormat="1"/>
    <row r="67789" customFormat="1"/>
    <row r="67790" customFormat="1"/>
    <row r="67791" customFormat="1"/>
    <row r="67792" customFormat="1"/>
    <row r="67793" customFormat="1"/>
    <row r="67794" customFormat="1"/>
    <row r="67795" customFormat="1"/>
    <row r="67796" customFormat="1"/>
    <row r="67797" customFormat="1"/>
    <row r="67798" customFormat="1"/>
    <row r="67799" customFormat="1"/>
    <row r="67800" customFormat="1"/>
    <row r="67801" customFormat="1"/>
    <row r="67802" customFormat="1"/>
    <row r="67803" customFormat="1"/>
    <row r="67804" customFormat="1"/>
    <row r="67805" customFormat="1"/>
    <row r="67806" customFormat="1"/>
    <row r="67807" customFormat="1"/>
    <row r="67808" customFormat="1"/>
    <row r="67809" customFormat="1"/>
    <row r="67810" customFormat="1"/>
    <row r="67811" customFormat="1"/>
    <row r="67812" customFormat="1"/>
    <row r="67813" customFormat="1"/>
    <row r="67814" customFormat="1"/>
    <row r="67815" customFormat="1"/>
    <row r="67816" customFormat="1"/>
    <row r="67817" customFormat="1"/>
    <row r="67818" customFormat="1"/>
    <row r="67819" customFormat="1"/>
    <row r="67820" customFormat="1"/>
    <row r="67821" customFormat="1"/>
    <row r="67822" customFormat="1"/>
    <row r="67823" customFormat="1"/>
    <row r="67824" customFormat="1"/>
    <row r="67825" customFormat="1"/>
    <row r="67826" customFormat="1"/>
    <row r="67827" customFormat="1"/>
    <row r="67828" customFormat="1"/>
    <row r="67829" customFormat="1"/>
    <row r="67830" customFormat="1"/>
    <row r="67831" customFormat="1"/>
    <row r="67832" customFormat="1"/>
    <row r="67833" customFormat="1"/>
    <row r="67834" customFormat="1"/>
    <row r="67835" customFormat="1"/>
    <row r="67836" customFormat="1"/>
    <row r="67837" customFormat="1"/>
    <row r="67838" customFormat="1"/>
    <row r="67839" customFormat="1"/>
    <row r="67840" customFormat="1"/>
    <row r="67841" customFormat="1"/>
    <row r="67842" customFormat="1"/>
    <row r="67843" customFormat="1"/>
    <row r="67844" customFormat="1"/>
    <row r="67845" customFormat="1"/>
    <row r="67846" customFormat="1"/>
    <row r="67847" customFormat="1"/>
    <row r="67848" customFormat="1"/>
    <row r="67849" customFormat="1"/>
    <row r="67850" customFormat="1"/>
    <row r="67851" customFormat="1"/>
    <row r="67852" customFormat="1"/>
    <row r="67853" customFormat="1"/>
    <row r="67854" customFormat="1"/>
    <row r="67855" customFormat="1"/>
    <row r="67856" customFormat="1"/>
    <row r="67857" customFormat="1"/>
    <row r="67858" customFormat="1"/>
    <row r="67859" customFormat="1"/>
    <row r="67860" customFormat="1"/>
    <row r="67861" customFormat="1"/>
    <row r="67862" customFormat="1"/>
    <row r="67863" customFormat="1"/>
    <row r="67864" customFormat="1"/>
    <row r="67865" customFormat="1"/>
    <row r="67866" customFormat="1"/>
    <row r="67867" customFormat="1"/>
    <row r="67868" customFormat="1"/>
    <row r="67869" customFormat="1"/>
    <row r="67870" customFormat="1"/>
    <row r="67871" customFormat="1"/>
    <row r="67872" customFormat="1"/>
    <row r="67873" customFormat="1"/>
    <row r="67874" customFormat="1"/>
    <row r="67875" customFormat="1"/>
    <row r="67876" customFormat="1"/>
    <row r="67877" customFormat="1"/>
    <row r="67878" customFormat="1"/>
    <row r="67879" customFormat="1"/>
    <row r="67880" customFormat="1"/>
    <row r="67881" customFormat="1"/>
    <row r="67882" customFormat="1"/>
    <row r="67883" customFormat="1"/>
    <row r="67884" customFormat="1"/>
    <row r="67885" customFormat="1"/>
    <row r="67886" customFormat="1"/>
    <row r="67887" customFormat="1"/>
    <row r="67888" customFormat="1"/>
    <row r="67889" customFormat="1"/>
    <row r="67890" customFormat="1"/>
    <row r="67891" customFormat="1"/>
    <row r="67892" customFormat="1"/>
    <row r="67893" customFormat="1"/>
    <row r="67894" customFormat="1"/>
    <row r="67895" customFormat="1"/>
    <row r="67896" customFormat="1"/>
    <row r="67897" customFormat="1"/>
    <row r="67898" customFormat="1"/>
    <row r="67899" customFormat="1"/>
    <row r="67900" customFormat="1"/>
    <row r="67901" customFormat="1"/>
    <row r="67902" customFormat="1"/>
    <row r="67903" customFormat="1"/>
    <row r="67904" customFormat="1"/>
    <row r="67905" customFormat="1"/>
    <row r="67906" customFormat="1"/>
    <row r="67907" customFormat="1"/>
    <row r="67908" customFormat="1"/>
    <row r="67909" customFormat="1"/>
    <row r="67910" customFormat="1"/>
    <row r="67911" customFormat="1"/>
    <row r="67912" customFormat="1"/>
    <row r="67913" customFormat="1"/>
    <row r="67914" customFormat="1"/>
    <row r="67915" customFormat="1"/>
    <row r="67916" customFormat="1"/>
    <row r="67917" customFormat="1"/>
    <row r="67918" customFormat="1"/>
    <row r="67919" customFormat="1"/>
    <row r="67920" customFormat="1"/>
    <row r="67921" customFormat="1"/>
    <row r="67922" customFormat="1"/>
    <row r="67923" customFormat="1"/>
    <row r="67924" customFormat="1"/>
    <row r="67925" customFormat="1"/>
    <row r="67926" customFormat="1"/>
    <row r="67927" customFormat="1"/>
    <row r="67928" customFormat="1"/>
    <row r="67929" customFormat="1"/>
    <row r="67930" customFormat="1"/>
    <row r="67931" customFormat="1"/>
    <row r="67932" customFormat="1"/>
    <row r="67933" customFormat="1"/>
    <row r="67934" customFormat="1"/>
    <row r="67935" customFormat="1"/>
    <row r="67936" customFormat="1"/>
    <row r="67937" customFormat="1"/>
    <row r="67938" customFormat="1"/>
    <row r="67939" customFormat="1"/>
    <row r="67940" customFormat="1"/>
    <row r="67941" customFormat="1"/>
    <row r="67942" customFormat="1"/>
    <row r="67943" customFormat="1"/>
    <row r="67944" customFormat="1"/>
    <row r="67945" customFormat="1"/>
    <row r="67946" customFormat="1"/>
    <row r="67947" customFormat="1"/>
    <row r="67948" customFormat="1"/>
    <row r="67949" customFormat="1"/>
    <row r="67950" customFormat="1"/>
    <row r="67951" customFormat="1"/>
    <row r="67952" customFormat="1"/>
    <row r="67953" customFormat="1"/>
    <row r="67954" customFormat="1"/>
    <row r="67955" customFormat="1"/>
    <row r="67956" customFormat="1"/>
    <row r="67957" customFormat="1"/>
    <row r="67958" customFormat="1"/>
    <row r="67959" customFormat="1"/>
    <row r="67960" customFormat="1"/>
    <row r="67961" customFormat="1"/>
    <row r="67962" customFormat="1"/>
    <row r="67963" customFormat="1"/>
    <row r="67964" customFormat="1"/>
    <row r="67965" customFormat="1"/>
    <row r="67966" customFormat="1"/>
    <row r="67967" customFormat="1"/>
    <row r="67968" customFormat="1"/>
    <row r="67969" customFormat="1"/>
    <row r="67970" customFormat="1"/>
    <row r="67971" customFormat="1"/>
    <row r="67972" customFormat="1"/>
    <row r="67973" customFormat="1"/>
    <row r="67974" customFormat="1"/>
    <row r="67975" customFormat="1"/>
    <row r="67976" customFormat="1"/>
    <row r="67977" customFormat="1"/>
    <row r="67978" customFormat="1"/>
    <row r="67979" customFormat="1"/>
    <row r="67980" customFormat="1"/>
    <row r="67981" customFormat="1"/>
    <row r="67982" customFormat="1"/>
    <row r="67983" customFormat="1"/>
    <row r="67984" customFormat="1"/>
    <row r="67985" customFormat="1"/>
    <row r="67986" customFormat="1"/>
    <row r="67987" customFormat="1"/>
    <row r="67988" customFormat="1"/>
    <row r="67989" customFormat="1"/>
    <row r="67990" customFormat="1"/>
    <row r="67991" customFormat="1"/>
    <row r="67992" customFormat="1"/>
    <row r="67993" customFormat="1"/>
    <row r="67994" customFormat="1"/>
    <row r="67995" customFormat="1"/>
    <row r="67996" customFormat="1"/>
    <row r="67997" customFormat="1"/>
    <row r="67998" customFormat="1"/>
    <row r="67999" customFormat="1"/>
    <row r="68000" customFormat="1"/>
    <row r="68001" customFormat="1"/>
    <row r="68002" customFormat="1"/>
    <row r="68003" customFormat="1"/>
    <row r="68004" customFormat="1"/>
    <row r="68005" customFormat="1"/>
    <row r="68006" customFormat="1"/>
    <row r="68007" customFormat="1"/>
    <row r="68008" customFormat="1"/>
    <row r="68009" customFormat="1"/>
    <row r="68010" customFormat="1"/>
    <row r="68011" customFormat="1"/>
    <row r="68012" customFormat="1"/>
    <row r="68013" customFormat="1"/>
    <row r="68014" customFormat="1"/>
    <row r="68015" customFormat="1"/>
    <row r="68016" customFormat="1"/>
    <row r="68017" customFormat="1"/>
    <row r="68018" customFormat="1"/>
    <row r="68019" customFormat="1"/>
    <row r="68020" customFormat="1"/>
    <row r="68021" customFormat="1"/>
    <row r="68022" customFormat="1"/>
    <row r="68023" customFormat="1"/>
    <row r="68024" customFormat="1"/>
    <row r="68025" customFormat="1"/>
    <row r="68026" customFormat="1"/>
    <row r="68027" customFormat="1"/>
    <row r="68028" customFormat="1"/>
    <row r="68029" customFormat="1"/>
    <row r="68030" customFormat="1"/>
    <row r="68031" customFormat="1"/>
    <row r="68032" customFormat="1"/>
    <row r="68033" customFormat="1"/>
    <row r="68034" customFormat="1"/>
    <row r="68035" customFormat="1"/>
    <row r="68036" customFormat="1"/>
    <row r="68037" customFormat="1"/>
    <row r="68038" customFormat="1"/>
    <row r="68039" customFormat="1"/>
    <row r="68040" customFormat="1"/>
    <row r="68041" customFormat="1"/>
    <row r="68042" customFormat="1"/>
    <row r="68043" customFormat="1"/>
    <row r="68044" customFormat="1"/>
    <row r="68045" customFormat="1"/>
    <row r="68046" customFormat="1"/>
    <row r="68047" customFormat="1"/>
    <row r="68048" customFormat="1"/>
    <row r="68049" customFormat="1"/>
    <row r="68050" customFormat="1"/>
    <row r="68051" customFormat="1"/>
    <row r="68052" customFormat="1"/>
    <row r="68053" customFormat="1"/>
    <row r="68054" customFormat="1"/>
    <row r="68055" customFormat="1"/>
    <row r="68056" customFormat="1"/>
    <row r="68057" customFormat="1"/>
    <row r="68058" customFormat="1"/>
    <row r="68059" customFormat="1"/>
    <row r="68060" customFormat="1"/>
    <row r="68061" customFormat="1"/>
    <row r="68062" customFormat="1"/>
    <row r="68063" customFormat="1"/>
    <row r="68064" customFormat="1"/>
    <row r="68065" customFormat="1"/>
    <row r="68066" customFormat="1"/>
    <row r="68067" customFormat="1"/>
    <row r="68068" customFormat="1"/>
    <row r="68069" customFormat="1"/>
    <row r="68070" customFormat="1"/>
    <row r="68071" customFormat="1"/>
    <row r="68072" customFormat="1"/>
    <row r="68073" customFormat="1"/>
    <row r="68074" customFormat="1"/>
    <row r="68075" customFormat="1"/>
    <row r="68076" customFormat="1"/>
    <row r="68077" customFormat="1"/>
    <row r="68078" customFormat="1"/>
    <row r="68079" customFormat="1"/>
    <row r="68080" customFormat="1"/>
    <row r="68081" customFormat="1"/>
    <row r="68082" customFormat="1"/>
    <row r="68083" customFormat="1"/>
    <row r="68084" customFormat="1"/>
    <row r="68085" customFormat="1"/>
    <row r="68086" customFormat="1"/>
    <row r="68087" customFormat="1"/>
    <row r="68088" customFormat="1"/>
    <row r="68089" customFormat="1"/>
    <row r="68090" customFormat="1"/>
    <row r="68091" customFormat="1"/>
    <row r="68092" customFormat="1"/>
    <row r="68093" customFormat="1"/>
    <row r="68094" customFormat="1"/>
    <row r="68095" customFormat="1"/>
    <row r="68096" customFormat="1"/>
    <row r="68097" customFormat="1"/>
    <row r="68098" customFormat="1"/>
    <row r="68099" customFormat="1"/>
    <row r="68100" customFormat="1"/>
    <row r="68101" customFormat="1"/>
    <row r="68102" customFormat="1"/>
    <row r="68103" customFormat="1"/>
    <row r="68104" customFormat="1"/>
    <row r="68105" customFormat="1"/>
    <row r="68106" customFormat="1"/>
    <row r="68107" customFormat="1"/>
    <row r="68108" customFormat="1"/>
    <row r="68109" customFormat="1"/>
    <row r="68110" customFormat="1"/>
    <row r="68111" customFormat="1"/>
    <row r="68112" customFormat="1"/>
    <row r="68113" customFormat="1"/>
    <row r="68114" customFormat="1"/>
    <row r="68115" customFormat="1"/>
    <row r="68116" customFormat="1"/>
    <row r="68117" customFormat="1"/>
    <row r="68118" customFormat="1"/>
    <row r="68119" customFormat="1"/>
    <row r="68120" customFormat="1"/>
    <row r="68121" customFormat="1"/>
    <row r="68122" customFormat="1"/>
    <row r="68123" customFormat="1"/>
    <row r="68124" customFormat="1"/>
    <row r="68125" customFormat="1"/>
    <row r="68126" customFormat="1"/>
    <row r="68127" customFormat="1"/>
    <row r="68128" customFormat="1"/>
    <row r="68129" customFormat="1"/>
    <row r="68130" customFormat="1"/>
    <row r="68131" customFormat="1"/>
    <row r="68132" customFormat="1"/>
    <row r="68133" customFormat="1"/>
    <row r="68134" customFormat="1"/>
    <row r="68135" customFormat="1"/>
    <row r="68136" customFormat="1"/>
    <row r="68137" customFormat="1"/>
    <row r="68138" customFormat="1"/>
    <row r="68139" customFormat="1"/>
    <row r="68140" customFormat="1"/>
    <row r="68141" customFormat="1"/>
    <row r="68142" customFormat="1"/>
    <row r="68143" customFormat="1"/>
    <row r="68144" customFormat="1"/>
    <row r="68145" customFormat="1"/>
    <row r="68146" customFormat="1"/>
    <row r="68147" customFormat="1"/>
    <row r="68148" customFormat="1"/>
    <row r="68149" customFormat="1"/>
    <row r="68150" customFormat="1"/>
    <row r="68151" customFormat="1"/>
    <row r="68152" customFormat="1"/>
    <row r="68153" customFormat="1"/>
    <row r="68154" customFormat="1"/>
    <row r="68155" customFormat="1"/>
    <row r="68156" customFormat="1"/>
    <row r="68157" customFormat="1"/>
    <row r="68158" customFormat="1"/>
    <row r="68159" customFormat="1"/>
    <row r="68160" customFormat="1"/>
    <row r="68161" customFormat="1"/>
    <row r="68162" customFormat="1"/>
    <row r="68163" customFormat="1"/>
    <row r="68164" customFormat="1"/>
    <row r="68165" customFormat="1"/>
    <row r="68166" customFormat="1"/>
    <row r="68167" customFormat="1"/>
    <row r="68168" customFormat="1"/>
    <row r="68169" customFormat="1"/>
    <row r="68170" customFormat="1"/>
    <row r="68171" customFormat="1"/>
    <row r="68172" customFormat="1"/>
    <row r="68173" customFormat="1"/>
    <row r="68174" customFormat="1"/>
    <row r="68175" customFormat="1"/>
    <row r="68176" customFormat="1"/>
    <row r="68177" customFormat="1"/>
    <row r="68178" customFormat="1"/>
    <row r="68179" customFormat="1"/>
    <row r="68180" customFormat="1"/>
    <row r="68181" customFormat="1"/>
    <row r="68182" customFormat="1"/>
    <row r="68183" customFormat="1"/>
    <row r="68184" customFormat="1"/>
    <row r="68185" customFormat="1"/>
    <row r="68186" customFormat="1"/>
    <row r="68187" customFormat="1"/>
    <row r="68188" customFormat="1"/>
    <row r="68189" customFormat="1"/>
    <row r="68190" customFormat="1"/>
    <row r="68191" customFormat="1"/>
    <row r="68192" customFormat="1"/>
    <row r="68193" customFormat="1"/>
    <row r="68194" customFormat="1"/>
    <row r="68195" customFormat="1"/>
    <row r="68196" customFormat="1"/>
    <row r="68197" customFormat="1"/>
    <row r="68198" customFormat="1"/>
    <row r="68199" customFormat="1"/>
    <row r="68200" customFormat="1"/>
    <row r="68201" customFormat="1"/>
    <row r="68202" customFormat="1"/>
    <row r="68203" customFormat="1"/>
    <row r="68204" customFormat="1"/>
    <row r="68205" customFormat="1"/>
    <row r="68206" customFormat="1"/>
    <row r="68207" customFormat="1"/>
    <row r="68208" customFormat="1"/>
    <row r="68209" customFormat="1"/>
    <row r="68210" customFormat="1"/>
    <row r="68211" customFormat="1"/>
    <row r="68212" customFormat="1"/>
    <row r="68213" customFormat="1"/>
    <row r="68214" customFormat="1"/>
    <row r="68215" customFormat="1"/>
    <row r="68216" customFormat="1"/>
    <row r="68217" customFormat="1"/>
    <row r="68218" customFormat="1"/>
    <row r="68219" customFormat="1"/>
    <row r="68220" customFormat="1"/>
    <row r="68221" customFormat="1"/>
    <row r="68222" customFormat="1"/>
    <row r="68223" customFormat="1"/>
    <row r="68224" customFormat="1"/>
    <row r="68225" customFormat="1"/>
    <row r="68226" customFormat="1"/>
    <row r="68227" customFormat="1"/>
    <row r="68228" customFormat="1"/>
    <row r="68229" customFormat="1"/>
    <row r="68230" customFormat="1"/>
    <row r="68231" customFormat="1"/>
    <row r="68232" customFormat="1"/>
    <row r="68233" customFormat="1"/>
    <row r="68234" customFormat="1"/>
    <row r="68235" customFormat="1"/>
    <row r="68236" customFormat="1"/>
    <row r="68237" customFormat="1"/>
    <row r="68238" customFormat="1"/>
    <row r="68239" customFormat="1"/>
    <row r="68240" customFormat="1"/>
    <row r="68241" customFormat="1"/>
    <row r="68242" customFormat="1"/>
    <row r="68243" customFormat="1"/>
    <row r="68244" customFormat="1"/>
    <row r="68245" customFormat="1"/>
    <row r="68246" customFormat="1"/>
    <row r="68247" customFormat="1"/>
    <row r="68248" customFormat="1"/>
    <row r="68249" customFormat="1"/>
    <row r="68250" customFormat="1"/>
    <row r="68251" customFormat="1"/>
    <row r="68252" customFormat="1"/>
    <row r="68253" customFormat="1"/>
    <row r="68254" customFormat="1"/>
    <row r="68255" customFormat="1"/>
    <row r="68256" customFormat="1"/>
    <row r="68257" customFormat="1"/>
    <row r="68258" customFormat="1"/>
    <row r="68259" customFormat="1"/>
    <row r="68260" customFormat="1"/>
    <row r="68261" customFormat="1"/>
    <row r="68262" customFormat="1"/>
    <row r="68263" customFormat="1"/>
    <row r="68264" customFormat="1"/>
    <row r="68265" customFormat="1"/>
    <row r="68266" customFormat="1"/>
    <row r="68267" customFormat="1"/>
    <row r="68268" customFormat="1"/>
    <row r="68269" customFormat="1"/>
    <row r="68270" customFormat="1"/>
    <row r="68271" customFormat="1"/>
    <row r="68272" customFormat="1"/>
    <row r="68273" customFormat="1"/>
    <row r="68274" customFormat="1"/>
    <row r="68275" customFormat="1"/>
    <row r="68276" customFormat="1"/>
    <row r="68277" customFormat="1"/>
    <row r="68278" customFormat="1"/>
    <row r="68279" customFormat="1"/>
    <row r="68280" customFormat="1"/>
    <row r="68281" customFormat="1"/>
    <row r="68282" customFormat="1"/>
    <row r="68283" customFormat="1"/>
    <row r="68284" customFormat="1"/>
    <row r="68285" customFormat="1"/>
    <row r="68286" customFormat="1"/>
    <row r="68287" customFormat="1"/>
    <row r="68288" customFormat="1"/>
    <row r="68289" customFormat="1"/>
    <row r="68290" customFormat="1"/>
    <row r="68291" customFormat="1"/>
    <row r="68292" customFormat="1"/>
    <row r="68293" customFormat="1"/>
    <row r="68294" customFormat="1"/>
    <row r="68295" customFormat="1"/>
    <row r="68296" customFormat="1"/>
    <row r="68297" customFormat="1"/>
    <row r="68298" customFormat="1"/>
    <row r="68299" customFormat="1"/>
    <row r="68300" customFormat="1"/>
    <row r="68301" customFormat="1"/>
    <row r="68302" customFormat="1"/>
    <row r="68303" customFormat="1"/>
    <row r="68304" customFormat="1"/>
    <row r="68305" customFormat="1"/>
    <row r="68306" customFormat="1"/>
    <row r="68307" customFormat="1"/>
    <row r="68308" customFormat="1"/>
    <row r="68309" customFormat="1"/>
    <row r="68310" customFormat="1"/>
    <row r="68311" customFormat="1"/>
    <row r="68312" customFormat="1"/>
    <row r="68313" customFormat="1"/>
    <row r="68314" customFormat="1"/>
    <row r="68315" customFormat="1"/>
    <row r="68316" customFormat="1"/>
    <row r="68317" customFormat="1"/>
    <row r="68318" customFormat="1"/>
    <row r="68319" customFormat="1"/>
    <row r="68320" customFormat="1"/>
    <row r="68321" customFormat="1"/>
    <row r="68322" customFormat="1"/>
    <row r="68323" customFormat="1"/>
    <row r="68324" customFormat="1"/>
    <row r="68325" customFormat="1"/>
    <row r="68326" customFormat="1"/>
    <row r="68327" customFormat="1"/>
    <row r="68328" customFormat="1"/>
    <row r="68329" customFormat="1"/>
    <row r="68330" customFormat="1"/>
    <row r="68331" customFormat="1"/>
    <row r="68332" customFormat="1"/>
    <row r="68333" customFormat="1"/>
    <row r="68334" customFormat="1"/>
    <row r="68335" customFormat="1"/>
    <row r="68336" customFormat="1"/>
    <row r="68337" customFormat="1"/>
    <row r="68338" customFormat="1"/>
    <row r="68339" customFormat="1"/>
    <row r="68340" customFormat="1"/>
    <row r="68341" customFormat="1"/>
    <row r="68342" customFormat="1"/>
    <row r="68343" customFormat="1"/>
    <row r="68344" customFormat="1"/>
    <row r="68345" customFormat="1"/>
    <row r="68346" customFormat="1"/>
    <row r="68347" customFormat="1"/>
    <row r="68348" customFormat="1"/>
    <row r="68349" customFormat="1"/>
    <row r="68350" customFormat="1"/>
    <row r="68351" customFormat="1"/>
    <row r="68352" customFormat="1"/>
    <row r="68353" customFormat="1"/>
    <row r="68354" customFormat="1"/>
    <row r="68355" customFormat="1"/>
    <row r="68356" customFormat="1"/>
    <row r="68357" customFormat="1"/>
    <row r="68358" customFormat="1"/>
    <row r="68359" customFormat="1"/>
    <row r="68360" customFormat="1"/>
    <row r="68361" customFormat="1"/>
    <row r="68362" customFormat="1"/>
    <row r="68363" customFormat="1"/>
    <row r="68364" customFormat="1"/>
    <row r="68365" customFormat="1"/>
    <row r="68366" customFormat="1"/>
    <row r="68367" customFormat="1"/>
    <row r="68368" customFormat="1"/>
    <row r="68369" customFormat="1"/>
    <row r="68370" customFormat="1"/>
    <row r="68371" customFormat="1"/>
    <row r="68372" customFormat="1"/>
    <row r="68373" customFormat="1"/>
    <row r="68374" customFormat="1"/>
    <row r="68375" customFormat="1"/>
    <row r="68376" customFormat="1"/>
    <row r="68377" customFormat="1"/>
    <row r="68378" customFormat="1"/>
    <row r="68379" customFormat="1"/>
    <row r="68380" customFormat="1"/>
    <row r="68381" customFormat="1"/>
    <row r="68382" customFormat="1"/>
    <row r="68383" customFormat="1"/>
    <row r="68384" customFormat="1"/>
    <row r="68385" customFormat="1"/>
    <row r="68386" customFormat="1"/>
    <row r="68387" customFormat="1"/>
    <row r="68388" customFormat="1"/>
    <row r="68389" customFormat="1"/>
    <row r="68390" customFormat="1"/>
    <row r="68391" customFormat="1"/>
    <row r="68392" customFormat="1"/>
    <row r="68393" customFormat="1"/>
    <row r="68394" customFormat="1"/>
    <row r="68395" customFormat="1"/>
    <row r="68396" customFormat="1"/>
    <row r="68397" customFormat="1"/>
    <row r="68398" customFormat="1"/>
    <row r="68399" customFormat="1"/>
    <row r="68400" customFormat="1"/>
    <row r="68401" customFormat="1"/>
    <row r="68402" customFormat="1"/>
    <row r="68403" customFormat="1"/>
    <row r="68404" customFormat="1"/>
    <row r="68405" customFormat="1"/>
    <row r="68406" customFormat="1"/>
    <row r="68407" customFormat="1"/>
    <row r="68408" customFormat="1"/>
    <row r="68409" customFormat="1"/>
    <row r="68410" customFormat="1"/>
    <row r="68411" customFormat="1"/>
    <row r="68412" customFormat="1"/>
    <row r="68413" customFormat="1"/>
    <row r="68414" customFormat="1"/>
    <row r="68415" customFormat="1"/>
    <row r="68416" customFormat="1"/>
    <row r="68417" customFormat="1"/>
    <row r="68418" customFormat="1"/>
    <row r="68419" customFormat="1"/>
    <row r="68420" customFormat="1"/>
    <row r="68421" customFormat="1"/>
    <row r="68422" customFormat="1"/>
    <row r="68423" customFormat="1"/>
    <row r="68424" customFormat="1"/>
    <row r="68425" customFormat="1"/>
    <row r="68426" customFormat="1"/>
    <row r="68427" customFormat="1"/>
    <row r="68428" customFormat="1"/>
    <row r="68429" customFormat="1"/>
    <row r="68430" customFormat="1"/>
    <row r="68431" customFormat="1"/>
    <row r="68432" customFormat="1"/>
    <row r="68433" customFormat="1"/>
    <row r="68434" customFormat="1"/>
    <row r="68435" customFormat="1"/>
    <row r="68436" customFormat="1"/>
    <row r="68437" customFormat="1"/>
    <row r="68438" customFormat="1"/>
    <row r="68439" customFormat="1"/>
    <row r="68440" customFormat="1"/>
    <row r="68441" customFormat="1"/>
    <row r="68442" customFormat="1"/>
    <row r="68443" customFormat="1"/>
    <row r="68444" customFormat="1"/>
    <row r="68445" customFormat="1"/>
    <row r="68446" customFormat="1"/>
    <row r="68447" customFormat="1"/>
    <row r="68448" customFormat="1"/>
    <row r="68449" customFormat="1"/>
    <row r="68450" customFormat="1"/>
    <row r="68451" customFormat="1"/>
    <row r="68452" customFormat="1"/>
    <row r="68453" customFormat="1"/>
    <row r="68454" customFormat="1"/>
    <row r="68455" customFormat="1"/>
    <row r="68456" customFormat="1"/>
    <row r="68457" customFormat="1"/>
    <row r="68458" customFormat="1"/>
    <row r="68459" customFormat="1"/>
    <row r="68460" customFormat="1"/>
    <row r="68461" customFormat="1"/>
    <row r="68462" customFormat="1"/>
    <row r="68463" customFormat="1"/>
    <row r="68464" customFormat="1"/>
    <row r="68465" customFormat="1"/>
    <row r="68466" customFormat="1"/>
    <row r="68467" customFormat="1"/>
    <row r="68468" customFormat="1"/>
    <row r="68469" customFormat="1"/>
    <row r="68470" customFormat="1"/>
    <row r="68471" customFormat="1"/>
    <row r="68472" customFormat="1"/>
    <row r="68473" customFormat="1"/>
    <row r="68474" customFormat="1"/>
    <row r="68475" customFormat="1"/>
    <row r="68476" customFormat="1"/>
    <row r="68477" customFormat="1"/>
    <row r="68478" customFormat="1"/>
    <row r="68479" customFormat="1"/>
    <row r="68480" customFormat="1"/>
    <row r="68481" customFormat="1"/>
    <row r="68482" customFormat="1"/>
    <row r="68483" customFormat="1"/>
    <row r="68484" customFormat="1"/>
    <row r="68485" customFormat="1"/>
    <row r="68486" customFormat="1"/>
    <row r="68487" customFormat="1"/>
    <row r="68488" customFormat="1"/>
    <row r="68489" customFormat="1"/>
    <row r="68490" customFormat="1"/>
    <row r="68491" customFormat="1"/>
    <row r="68492" customFormat="1"/>
    <row r="68493" customFormat="1"/>
    <row r="68494" customFormat="1"/>
    <row r="68495" customFormat="1"/>
    <row r="68496" customFormat="1"/>
    <row r="68497" customFormat="1"/>
    <row r="68498" customFormat="1"/>
    <row r="68499" customFormat="1"/>
    <row r="68500" customFormat="1"/>
    <row r="68501" customFormat="1"/>
    <row r="68502" customFormat="1"/>
    <row r="68503" customFormat="1"/>
    <row r="68504" customFormat="1"/>
    <row r="68505" customFormat="1"/>
    <row r="68506" customFormat="1"/>
    <row r="68507" customFormat="1"/>
    <row r="68508" customFormat="1"/>
    <row r="68509" customFormat="1"/>
    <row r="68510" customFormat="1"/>
    <row r="68511" customFormat="1"/>
    <row r="68512" customFormat="1"/>
    <row r="68513" customFormat="1"/>
    <row r="68514" customFormat="1"/>
    <row r="68515" customFormat="1"/>
    <row r="68516" customFormat="1"/>
    <row r="68517" customFormat="1"/>
    <row r="68518" customFormat="1"/>
    <row r="68519" customFormat="1"/>
    <row r="68520" customFormat="1"/>
    <row r="68521" customFormat="1"/>
    <row r="68522" customFormat="1"/>
    <row r="68523" customFormat="1"/>
    <row r="68524" customFormat="1"/>
    <row r="68525" customFormat="1"/>
    <row r="68526" customFormat="1"/>
    <row r="68527" customFormat="1"/>
    <row r="68528" customFormat="1"/>
    <row r="68529" customFormat="1"/>
    <row r="68530" customFormat="1"/>
    <row r="68531" customFormat="1"/>
    <row r="68532" customFormat="1"/>
    <row r="68533" customFormat="1"/>
    <row r="68534" customFormat="1"/>
    <row r="68535" customFormat="1"/>
    <row r="68536" customFormat="1"/>
    <row r="68537" customFormat="1"/>
    <row r="68538" customFormat="1"/>
    <row r="68539" customFormat="1"/>
    <row r="68540" customFormat="1"/>
    <row r="68541" customFormat="1"/>
    <row r="68542" customFormat="1"/>
    <row r="68543" customFormat="1"/>
    <row r="68544" customFormat="1"/>
    <row r="68545" customFormat="1"/>
    <row r="68546" customFormat="1"/>
    <row r="68547" customFormat="1"/>
    <row r="68548" customFormat="1"/>
    <row r="68549" customFormat="1"/>
    <row r="68550" customFormat="1"/>
    <row r="68551" customFormat="1"/>
    <row r="68552" customFormat="1"/>
    <row r="68553" customFormat="1"/>
    <row r="68554" customFormat="1"/>
    <row r="68555" customFormat="1"/>
    <row r="68556" customFormat="1"/>
    <row r="68557" customFormat="1"/>
    <row r="68558" customFormat="1"/>
    <row r="68559" customFormat="1"/>
    <row r="68560" customFormat="1"/>
    <row r="68561" customFormat="1"/>
    <row r="68562" customFormat="1"/>
    <row r="68563" customFormat="1"/>
    <row r="68564" customFormat="1"/>
    <row r="68565" customFormat="1"/>
    <row r="68566" customFormat="1"/>
    <row r="68567" customFormat="1"/>
    <row r="68568" customFormat="1"/>
    <row r="68569" customFormat="1"/>
    <row r="68570" customFormat="1"/>
    <row r="68571" customFormat="1"/>
    <row r="68572" customFormat="1"/>
    <row r="68573" customFormat="1"/>
    <row r="68574" customFormat="1"/>
    <row r="68575" customFormat="1"/>
    <row r="68576" customFormat="1"/>
    <row r="68577" customFormat="1"/>
    <row r="68578" customFormat="1"/>
    <row r="68579" customFormat="1"/>
    <row r="68580" customFormat="1"/>
    <row r="68581" customFormat="1"/>
    <row r="68582" customFormat="1"/>
    <row r="68583" customFormat="1"/>
    <row r="68584" customFormat="1"/>
    <row r="68585" customFormat="1"/>
    <row r="68586" customFormat="1"/>
    <row r="68587" customFormat="1"/>
    <row r="68588" customFormat="1"/>
    <row r="68589" customFormat="1"/>
    <row r="68590" customFormat="1"/>
    <row r="68591" customFormat="1"/>
    <row r="68592" customFormat="1"/>
    <row r="68593" customFormat="1"/>
    <row r="68594" customFormat="1"/>
    <row r="68595" customFormat="1"/>
    <row r="68596" customFormat="1"/>
    <row r="68597" customFormat="1"/>
    <row r="68598" customFormat="1"/>
    <row r="68599" customFormat="1"/>
    <row r="68600" customFormat="1"/>
    <row r="68601" customFormat="1"/>
    <row r="68602" customFormat="1"/>
    <row r="68603" customFormat="1"/>
    <row r="68604" customFormat="1"/>
    <row r="68605" customFormat="1"/>
    <row r="68606" customFormat="1"/>
    <row r="68607" customFormat="1"/>
    <row r="68608" customFormat="1"/>
    <row r="68609" customFormat="1"/>
    <row r="68610" customFormat="1"/>
    <row r="68611" customFormat="1"/>
    <row r="68612" customFormat="1"/>
    <row r="68613" customFormat="1"/>
    <row r="68614" customFormat="1"/>
    <row r="68615" customFormat="1"/>
    <row r="68616" customFormat="1"/>
    <row r="68617" customFormat="1"/>
    <row r="68618" customFormat="1"/>
    <row r="68619" customFormat="1"/>
    <row r="68620" customFormat="1"/>
    <row r="68621" customFormat="1"/>
    <row r="68622" customFormat="1"/>
    <row r="68623" customFormat="1"/>
    <row r="68624" customFormat="1"/>
    <row r="68625" customFormat="1"/>
    <row r="68626" customFormat="1"/>
    <row r="68627" customFormat="1"/>
    <row r="68628" customFormat="1"/>
    <row r="68629" customFormat="1"/>
    <row r="68630" customFormat="1"/>
    <row r="68631" customFormat="1"/>
    <row r="68632" customFormat="1"/>
    <row r="68633" customFormat="1"/>
    <row r="68634" customFormat="1"/>
    <row r="68635" customFormat="1"/>
    <row r="68636" customFormat="1"/>
    <row r="68637" customFormat="1"/>
    <row r="68638" customFormat="1"/>
    <row r="68639" customFormat="1"/>
    <row r="68640" customFormat="1"/>
    <row r="68641" customFormat="1"/>
    <row r="68642" customFormat="1"/>
    <row r="68643" customFormat="1"/>
    <row r="68644" customFormat="1"/>
    <row r="68645" customFormat="1"/>
    <row r="68646" customFormat="1"/>
    <row r="68647" customFormat="1"/>
    <row r="68648" customFormat="1"/>
    <row r="68649" customFormat="1"/>
    <row r="68650" customFormat="1"/>
    <row r="68651" customFormat="1"/>
    <row r="68652" customFormat="1"/>
    <row r="68653" customFormat="1"/>
    <row r="68654" customFormat="1"/>
    <row r="68655" customFormat="1"/>
    <row r="68656" customFormat="1"/>
    <row r="68657" customFormat="1"/>
    <row r="68658" customFormat="1"/>
    <row r="68659" customFormat="1"/>
    <row r="68660" customFormat="1"/>
    <row r="68661" customFormat="1"/>
    <row r="68662" customFormat="1"/>
    <row r="68663" customFormat="1"/>
    <row r="68664" customFormat="1"/>
    <row r="68665" customFormat="1"/>
    <row r="68666" customFormat="1"/>
    <row r="68667" customFormat="1"/>
    <row r="68668" customFormat="1"/>
    <row r="68669" customFormat="1"/>
    <row r="68670" customFormat="1"/>
    <row r="68671" customFormat="1"/>
    <row r="68672" customFormat="1"/>
    <row r="68673" customFormat="1"/>
    <row r="68674" customFormat="1"/>
    <row r="68675" customFormat="1"/>
    <row r="68676" customFormat="1"/>
    <row r="68677" customFormat="1"/>
    <row r="68678" customFormat="1"/>
    <row r="68679" customFormat="1"/>
    <row r="68680" customFormat="1"/>
    <row r="68681" customFormat="1"/>
    <row r="68682" customFormat="1"/>
    <row r="68683" customFormat="1"/>
    <row r="68684" customFormat="1"/>
    <row r="68685" customFormat="1"/>
    <row r="68686" customFormat="1"/>
    <row r="68687" customFormat="1"/>
    <row r="68688" customFormat="1"/>
    <row r="68689" customFormat="1"/>
    <row r="68690" customFormat="1"/>
    <row r="68691" customFormat="1"/>
    <row r="68692" customFormat="1"/>
    <row r="68693" customFormat="1"/>
    <row r="68694" customFormat="1"/>
    <row r="68695" customFormat="1"/>
    <row r="68696" customFormat="1"/>
    <row r="68697" customFormat="1"/>
    <row r="68698" customFormat="1"/>
    <row r="68699" customFormat="1"/>
    <row r="68700" customFormat="1"/>
    <row r="68701" customFormat="1"/>
    <row r="68702" customFormat="1"/>
    <row r="68703" customFormat="1"/>
    <row r="68704" customFormat="1"/>
    <row r="68705" customFormat="1"/>
    <row r="68706" customFormat="1"/>
    <row r="68707" customFormat="1"/>
    <row r="68708" customFormat="1"/>
    <row r="68709" customFormat="1"/>
    <row r="68710" customFormat="1"/>
    <row r="68711" customFormat="1"/>
    <row r="68712" customFormat="1"/>
    <row r="68713" customFormat="1"/>
    <row r="68714" customFormat="1"/>
    <row r="68715" customFormat="1"/>
    <row r="68716" customFormat="1"/>
    <row r="68717" customFormat="1"/>
    <row r="68718" customFormat="1"/>
    <row r="68719" customFormat="1"/>
    <row r="68720" customFormat="1"/>
    <row r="68721" customFormat="1"/>
    <row r="68722" customFormat="1"/>
    <row r="68723" customFormat="1"/>
    <row r="68724" customFormat="1"/>
    <row r="68725" customFormat="1"/>
    <row r="68726" customFormat="1"/>
    <row r="68727" customFormat="1"/>
    <row r="68728" customFormat="1"/>
    <row r="68729" customFormat="1"/>
    <row r="68730" customFormat="1"/>
    <row r="68731" customFormat="1"/>
    <row r="68732" customFormat="1"/>
    <row r="68733" customFormat="1"/>
    <row r="68734" customFormat="1"/>
    <row r="68735" customFormat="1"/>
    <row r="68736" customFormat="1"/>
    <row r="68737" customFormat="1"/>
    <row r="68738" customFormat="1"/>
    <row r="68739" customFormat="1"/>
    <row r="68740" customFormat="1"/>
    <row r="68741" customFormat="1"/>
    <row r="68742" customFormat="1"/>
    <row r="68743" customFormat="1"/>
    <row r="68744" customFormat="1"/>
    <row r="68745" customFormat="1"/>
    <row r="68746" customFormat="1"/>
    <row r="68747" customFormat="1"/>
    <row r="68748" customFormat="1"/>
    <row r="68749" customFormat="1"/>
    <row r="68750" customFormat="1"/>
    <row r="68751" customFormat="1"/>
    <row r="68752" customFormat="1"/>
    <row r="68753" customFormat="1"/>
    <row r="68754" customFormat="1"/>
    <row r="68755" customFormat="1"/>
    <row r="68756" customFormat="1"/>
    <row r="68757" customFormat="1"/>
    <row r="68758" customFormat="1"/>
    <row r="68759" customFormat="1"/>
    <row r="68760" customFormat="1"/>
    <row r="68761" customFormat="1"/>
    <row r="68762" customFormat="1"/>
    <row r="68763" customFormat="1"/>
    <row r="68764" customFormat="1"/>
    <row r="68765" customFormat="1"/>
    <row r="68766" customFormat="1"/>
    <row r="68767" customFormat="1"/>
    <row r="68768" customFormat="1"/>
    <row r="68769" customFormat="1"/>
    <row r="68770" customFormat="1"/>
    <row r="68771" customFormat="1"/>
    <row r="68772" customFormat="1"/>
    <row r="68773" customFormat="1"/>
    <row r="68774" customFormat="1"/>
    <row r="68775" customFormat="1"/>
    <row r="68776" customFormat="1"/>
    <row r="68777" customFormat="1"/>
    <row r="68778" customFormat="1"/>
    <row r="68779" customFormat="1"/>
    <row r="68780" customFormat="1"/>
    <row r="68781" customFormat="1"/>
    <row r="68782" customFormat="1"/>
    <row r="68783" customFormat="1"/>
    <row r="68784" customFormat="1"/>
    <row r="68785" customFormat="1"/>
    <row r="68786" customFormat="1"/>
    <row r="68787" customFormat="1"/>
    <row r="68788" customFormat="1"/>
    <row r="68789" customFormat="1"/>
    <row r="68790" customFormat="1"/>
    <row r="68791" customFormat="1"/>
    <row r="68792" customFormat="1"/>
    <row r="68793" customFormat="1"/>
    <row r="68794" customFormat="1"/>
    <row r="68795" customFormat="1"/>
    <row r="68796" customFormat="1"/>
    <row r="68797" customFormat="1"/>
    <row r="68798" customFormat="1"/>
    <row r="68799" customFormat="1"/>
    <row r="68800" customFormat="1"/>
    <row r="68801" customFormat="1"/>
    <row r="68802" customFormat="1"/>
    <row r="68803" customFormat="1"/>
    <row r="68804" customFormat="1"/>
    <row r="68805" customFormat="1"/>
    <row r="68806" customFormat="1"/>
    <row r="68807" customFormat="1"/>
    <row r="68808" customFormat="1"/>
    <row r="68809" customFormat="1"/>
    <row r="68810" customFormat="1"/>
    <row r="68811" customFormat="1"/>
    <row r="68812" customFormat="1"/>
    <row r="68813" customFormat="1"/>
    <row r="68814" customFormat="1"/>
    <row r="68815" customFormat="1"/>
    <row r="68816" customFormat="1"/>
    <row r="68817" customFormat="1"/>
    <row r="68818" customFormat="1"/>
    <row r="68819" customFormat="1"/>
    <row r="68820" customFormat="1"/>
    <row r="68821" customFormat="1"/>
    <row r="68822" customFormat="1"/>
    <row r="68823" customFormat="1"/>
    <row r="68824" customFormat="1"/>
    <row r="68825" customFormat="1"/>
    <row r="68826" customFormat="1"/>
    <row r="68827" customFormat="1"/>
    <row r="68828" customFormat="1"/>
    <row r="68829" customFormat="1"/>
    <row r="68830" customFormat="1"/>
    <row r="68831" customFormat="1"/>
    <row r="68832" customFormat="1"/>
    <row r="68833" customFormat="1"/>
    <row r="68834" customFormat="1"/>
    <row r="68835" customFormat="1"/>
    <row r="68836" customFormat="1"/>
    <row r="68837" customFormat="1"/>
    <row r="68838" customFormat="1"/>
    <row r="68839" customFormat="1"/>
    <row r="68840" customFormat="1"/>
    <row r="68841" customFormat="1"/>
    <row r="68842" customFormat="1"/>
    <row r="68843" customFormat="1"/>
    <row r="68844" customFormat="1"/>
    <row r="68845" customFormat="1"/>
    <row r="68846" customFormat="1"/>
    <row r="68847" customFormat="1"/>
    <row r="68848" customFormat="1"/>
    <row r="68849" customFormat="1"/>
    <row r="68850" customFormat="1"/>
    <row r="68851" customFormat="1"/>
    <row r="68852" customFormat="1"/>
    <row r="68853" customFormat="1"/>
    <row r="68854" customFormat="1"/>
    <row r="68855" customFormat="1"/>
    <row r="68856" customFormat="1"/>
    <row r="68857" customFormat="1"/>
    <row r="68858" customFormat="1"/>
    <row r="68859" customFormat="1"/>
    <row r="68860" customFormat="1"/>
    <row r="68861" customFormat="1"/>
    <row r="68862" customFormat="1"/>
    <row r="68863" customFormat="1"/>
    <row r="68864" customFormat="1"/>
    <row r="68865" customFormat="1"/>
    <row r="68866" customFormat="1"/>
    <row r="68867" customFormat="1"/>
    <row r="68868" customFormat="1"/>
    <row r="68869" customFormat="1"/>
    <row r="68870" customFormat="1"/>
    <row r="68871" customFormat="1"/>
    <row r="68872" customFormat="1"/>
    <row r="68873" customFormat="1"/>
    <row r="68874" customFormat="1"/>
    <row r="68875" customFormat="1"/>
    <row r="68876" customFormat="1"/>
    <row r="68877" customFormat="1"/>
    <row r="68878" customFormat="1"/>
    <row r="68879" customFormat="1"/>
    <row r="68880" customFormat="1"/>
    <row r="68881" customFormat="1"/>
    <row r="68882" customFormat="1"/>
    <row r="68883" customFormat="1"/>
    <row r="68884" customFormat="1"/>
    <row r="68885" customFormat="1"/>
    <row r="68886" customFormat="1"/>
    <row r="68887" customFormat="1"/>
    <row r="68888" customFormat="1"/>
    <row r="68889" customFormat="1"/>
    <row r="68890" customFormat="1"/>
    <row r="68891" customFormat="1"/>
    <row r="68892" customFormat="1"/>
    <row r="68893" customFormat="1"/>
    <row r="68894" customFormat="1"/>
    <row r="68895" customFormat="1"/>
    <row r="68896" customFormat="1"/>
    <row r="68897" customFormat="1"/>
    <row r="68898" customFormat="1"/>
    <row r="68899" customFormat="1"/>
    <row r="68900" customFormat="1"/>
    <row r="68901" customFormat="1"/>
    <row r="68902" customFormat="1"/>
    <row r="68903" customFormat="1"/>
    <row r="68904" customFormat="1"/>
    <row r="68905" customFormat="1"/>
    <row r="68906" customFormat="1"/>
    <row r="68907" customFormat="1"/>
    <row r="68908" customFormat="1"/>
    <row r="68909" customFormat="1"/>
    <row r="68910" customFormat="1"/>
    <row r="68911" customFormat="1"/>
    <row r="68912" customFormat="1"/>
    <row r="68913" customFormat="1"/>
    <row r="68914" customFormat="1"/>
    <row r="68915" customFormat="1"/>
    <row r="68916" customFormat="1"/>
    <row r="68917" customFormat="1"/>
    <row r="68918" customFormat="1"/>
    <row r="68919" customFormat="1"/>
    <row r="68920" customFormat="1"/>
    <row r="68921" customFormat="1"/>
    <row r="68922" customFormat="1"/>
    <row r="68923" customFormat="1"/>
    <row r="68924" customFormat="1"/>
    <row r="68925" customFormat="1"/>
    <row r="68926" customFormat="1"/>
    <row r="68927" customFormat="1"/>
    <row r="68928" customFormat="1"/>
    <row r="68929" customFormat="1"/>
    <row r="68930" customFormat="1"/>
    <row r="68931" customFormat="1"/>
    <row r="68932" customFormat="1"/>
    <row r="68933" customFormat="1"/>
    <row r="68934" customFormat="1"/>
    <row r="68935" customFormat="1"/>
    <row r="68936" customFormat="1"/>
    <row r="68937" customFormat="1"/>
    <row r="68938" customFormat="1"/>
    <row r="68939" customFormat="1"/>
    <row r="68940" customFormat="1"/>
    <row r="68941" customFormat="1"/>
    <row r="68942" customFormat="1"/>
    <row r="68943" customFormat="1"/>
    <row r="68944" customFormat="1"/>
    <row r="68945" customFormat="1"/>
    <row r="68946" customFormat="1"/>
    <row r="68947" customFormat="1"/>
    <row r="68948" customFormat="1"/>
    <row r="68949" customFormat="1"/>
    <row r="68950" customFormat="1"/>
    <row r="68951" customFormat="1"/>
    <row r="68952" customFormat="1"/>
    <row r="68953" customFormat="1"/>
    <row r="68954" customFormat="1"/>
    <row r="68955" customFormat="1"/>
    <row r="68956" customFormat="1"/>
    <row r="68957" customFormat="1"/>
    <row r="68958" customFormat="1"/>
    <row r="68959" customFormat="1"/>
    <row r="68960" customFormat="1"/>
    <row r="68961" customFormat="1"/>
    <row r="68962" customFormat="1"/>
    <row r="68963" customFormat="1"/>
    <row r="68964" customFormat="1"/>
    <row r="68965" customFormat="1"/>
    <row r="68966" customFormat="1"/>
    <row r="68967" customFormat="1"/>
    <row r="68968" customFormat="1"/>
    <row r="68969" customFormat="1"/>
    <row r="68970" customFormat="1"/>
    <row r="68971" customFormat="1"/>
    <row r="68972" customFormat="1"/>
    <row r="68973" customFormat="1"/>
    <row r="68974" customFormat="1"/>
    <row r="68975" customFormat="1"/>
    <row r="68976" customFormat="1"/>
    <row r="68977" customFormat="1"/>
    <row r="68978" customFormat="1"/>
    <row r="68979" customFormat="1"/>
    <row r="68980" customFormat="1"/>
    <row r="68981" customFormat="1"/>
    <row r="68982" customFormat="1"/>
    <row r="68983" customFormat="1"/>
    <row r="68984" customFormat="1"/>
    <row r="68985" customFormat="1"/>
    <row r="68986" customFormat="1"/>
    <row r="68987" customFormat="1"/>
    <row r="68988" customFormat="1"/>
    <row r="68989" customFormat="1"/>
    <row r="68990" customFormat="1"/>
    <row r="68991" customFormat="1"/>
    <row r="68992" customFormat="1"/>
    <row r="68993" customFormat="1"/>
    <row r="68994" customFormat="1"/>
    <row r="68995" customFormat="1"/>
    <row r="68996" customFormat="1"/>
    <row r="68997" customFormat="1"/>
    <row r="68998" customFormat="1"/>
    <row r="68999" customFormat="1"/>
    <row r="69000" customFormat="1"/>
    <row r="69001" customFormat="1"/>
    <row r="69002" customFormat="1"/>
    <row r="69003" customFormat="1"/>
    <row r="69004" customFormat="1"/>
    <row r="69005" customFormat="1"/>
    <row r="69006" customFormat="1"/>
    <row r="69007" customFormat="1"/>
    <row r="69008" customFormat="1"/>
    <row r="69009" customFormat="1"/>
    <row r="69010" customFormat="1"/>
    <row r="69011" customFormat="1"/>
    <row r="69012" customFormat="1"/>
    <row r="69013" customFormat="1"/>
    <row r="69014" customFormat="1"/>
    <row r="69015" customFormat="1"/>
    <row r="69016" customFormat="1"/>
    <row r="69017" customFormat="1"/>
    <row r="69018" customFormat="1"/>
    <row r="69019" customFormat="1"/>
    <row r="69020" customFormat="1"/>
    <row r="69021" customFormat="1"/>
    <row r="69022" customFormat="1"/>
    <row r="69023" customFormat="1"/>
    <row r="69024" customFormat="1"/>
    <row r="69025" customFormat="1"/>
    <row r="69026" customFormat="1"/>
    <row r="69027" customFormat="1"/>
    <row r="69028" customFormat="1"/>
    <row r="69029" customFormat="1"/>
    <row r="69030" customFormat="1"/>
    <row r="69031" customFormat="1"/>
    <row r="69032" customFormat="1"/>
    <row r="69033" customFormat="1"/>
    <row r="69034" customFormat="1"/>
    <row r="69035" customFormat="1"/>
    <row r="69036" customFormat="1"/>
    <row r="69037" customFormat="1"/>
    <row r="69038" customFormat="1"/>
    <row r="69039" customFormat="1"/>
    <row r="69040" customFormat="1"/>
    <row r="69041" customFormat="1"/>
    <row r="69042" customFormat="1"/>
    <row r="69043" customFormat="1"/>
    <row r="69044" customFormat="1"/>
    <row r="69045" customFormat="1"/>
    <row r="69046" customFormat="1"/>
    <row r="69047" customFormat="1"/>
    <row r="69048" customFormat="1"/>
    <row r="69049" customFormat="1"/>
    <row r="69050" customFormat="1"/>
    <row r="69051" customFormat="1"/>
    <row r="69052" customFormat="1"/>
    <row r="69053" customFormat="1"/>
    <row r="69054" customFormat="1"/>
    <row r="69055" customFormat="1"/>
    <row r="69056" customFormat="1"/>
    <row r="69057" customFormat="1"/>
    <row r="69058" customFormat="1"/>
    <row r="69059" customFormat="1"/>
    <row r="69060" customFormat="1"/>
    <row r="69061" customFormat="1"/>
    <row r="69062" customFormat="1"/>
    <row r="69063" customFormat="1"/>
    <row r="69064" customFormat="1"/>
    <row r="69065" customFormat="1"/>
    <row r="69066" customFormat="1"/>
    <row r="69067" customFormat="1"/>
    <row r="69068" customFormat="1"/>
    <row r="69069" customFormat="1"/>
    <row r="69070" customFormat="1"/>
    <row r="69071" customFormat="1"/>
    <row r="69072" customFormat="1"/>
    <row r="69073" customFormat="1"/>
    <row r="69074" customFormat="1"/>
    <row r="69075" customFormat="1"/>
    <row r="69076" customFormat="1"/>
    <row r="69077" customFormat="1"/>
    <row r="69078" customFormat="1"/>
    <row r="69079" customFormat="1"/>
    <row r="69080" customFormat="1"/>
    <row r="69081" customFormat="1"/>
    <row r="69082" customFormat="1"/>
    <row r="69083" customFormat="1"/>
    <row r="69084" customFormat="1"/>
    <row r="69085" customFormat="1"/>
    <row r="69086" customFormat="1"/>
    <row r="69087" customFormat="1"/>
    <row r="69088" customFormat="1"/>
    <row r="69089" customFormat="1"/>
    <row r="69090" customFormat="1"/>
    <row r="69091" customFormat="1"/>
    <row r="69092" customFormat="1"/>
    <row r="69093" customFormat="1"/>
    <row r="69094" customFormat="1"/>
    <row r="69095" customFormat="1"/>
    <row r="69096" customFormat="1"/>
    <row r="69097" customFormat="1"/>
    <row r="69098" customFormat="1"/>
    <row r="69099" customFormat="1"/>
    <row r="69100" customFormat="1"/>
    <row r="69101" customFormat="1"/>
    <row r="69102" customFormat="1"/>
    <row r="69103" customFormat="1"/>
    <row r="69104" customFormat="1"/>
    <row r="69105" customFormat="1"/>
    <row r="69106" customFormat="1"/>
    <row r="69107" customFormat="1"/>
    <row r="69108" customFormat="1"/>
    <row r="69109" customFormat="1"/>
    <row r="69110" customFormat="1"/>
    <row r="69111" customFormat="1"/>
    <row r="69112" customFormat="1"/>
    <row r="69113" customFormat="1"/>
    <row r="69114" customFormat="1"/>
    <row r="69115" customFormat="1"/>
    <row r="69116" customFormat="1"/>
    <row r="69117" customFormat="1"/>
    <row r="69118" customFormat="1"/>
    <row r="69119" customFormat="1"/>
    <row r="69120" customFormat="1"/>
    <row r="69121" customFormat="1"/>
    <row r="69122" customFormat="1"/>
    <row r="69123" customFormat="1"/>
    <row r="69124" customFormat="1"/>
    <row r="69125" customFormat="1"/>
    <row r="69126" customFormat="1"/>
    <row r="69127" customFormat="1"/>
    <row r="69128" customFormat="1"/>
    <row r="69129" customFormat="1"/>
    <row r="69130" customFormat="1"/>
    <row r="69131" customFormat="1"/>
    <row r="69132" customFormat="1"/>
    <row r="69133" customFormat="1"/>
    <row r="69134" customFormat="1"/>
    <row r="69135" customFormat="1"/>
    <row r="69136" customFormat="1"/>
    <row r="69137" customFormat="1"/>
    <row r="69138" customFormat="1"/>
    <row r="69139" customFormat="1"/>
    <row r="69140" customFormat="1"/>
    <row r="69141" customFormat="1"/>
    <row r="69142" customFormat="1"/>
    <row r="69143" customFormat="1"/>
    <row r="69144" customFormat="1"/>
    <row r="69145" customFormat="1"/>
    <row r="69146" customFormat="1"/>
    <row r="69147" customFormat="1"/>
    <row r="69148" customFormat="1"/>
    <row r="69149" customFormat="1"/>
    <row r="69150" customFormat="1"/>
    <row r="69151" customFormat="1"/>
    <row r="69152" customFormat="1"/>
    <row r="69153" customFormat="1"/>
    <row r="69154" customFormat="1"/>
    <row r="69155" customFormat="1"/>
    <row r="69156" customFormat="1"/>
    <row r="69157" customFormat="1"/>
    <row r="69158" customFormat="1"/>
    <row r="69159" customFormat="1"/>
    <row r="69160" customFormat="1"/>
    <row r="69161" customFormat="1"/>
    <row r="69162" customFormat="1"/>
    <row r="69163" customFormat="1"/>
    <row r="69164" customFormat="1"/>
    <row r="69165" customFormat="1"/>
    <row r="69166" customFormat="1"/>
    <row r="69167" customFormat="1"/>
    <row r="69168" customFormat="1"/>
    <row r="69169" customFormat="1"/>
    <row r="69170" customFormat="1"/>
    <row r="69171" customFormat="1"/>
    <row r="69172" customFormat="1"/>
    <row r="69173" customFormat="1"/>
    <row r="69174" customFormat="1"/>
    <row r="69175" customFormat="1"/>
    <row r="69176" customFormat="1"/>
    <row r="69177" customFormat="1"/>
    <row r="69178" customFormat="1"/>
    <row r="69179" customFormat="1"/>
    <row r="69180" customFormat="1"/>
    <row r="69181" customFormat="1"/>
    <row r="69182" customFormat="1"/>
    <row r="69183" customFormat="1"/>
    <row r="69184" customFormat="1"/>
    <row r="69185" customFormat="1"/>
    <row r="69186" customFormat="1"/>
    <row r="69187" customFormat="1"/>
    <row r="69188" customFormat="1"/>
    <row r="69189" customFormat="1"/>
    <row r="69190" customFormat="1"/>
    <row r="69191" customFormat="1"/>
    <row r="69192" customFormat="1"/>
    <row r="69193" customFormat="1"/>
    <row r="69194" customFormat="1"/>
    <row r="69195" customFormat="1"/>
    <row r="69196" customFormat="1"/>
    <row r="69197" customFormat="1"/>
    <row r="69198" customFormat="1"/>
    <row r="69199" customFormat="1"/>
    <row r="69200" customFormat="1"/>
    <row r="69201" customFormat="1"/>
    <row r="69202" customFormat="1"/>
    <row r="69203" customFormat="1"/>
    <row r="69204" customFormat="1"/>
    <row r="69205" customFormat="1"/>
    <row r="69206" customFormat="1"/>
    <row r="69207" customFormat="1"/>
    <row r="69208" customFormat="1"/>
    <row r="69209" customFormat="1"/>
    <row r="69210" customFormat="1"/>
    <row r="69211" customFormat="1"/>
    <row r="69212" customFormat="1"/>
    <row r="69213" customFormat="1"/>
    <row r="69214" customFormat="1"/>
    <row r="69215" customFormat="1"/>
    <row r="69216" customFormat="1"/>
    <row r="69217" customFormat="1"/>
    <row r="69218" customFormat="1"/>
    <row r="69219" customFormat="1"/>
    <row r="69220" customFormat="1"/>
    <row r="69221" customFormat="1"/>
    <row r="69222" customFormat="1"/>
    <row r="69223" customFormat="1"/>
    <row r="69224" customFormat="1"/>
    <row r="69225" customFormat="1"/>
    <row r="69226" customFormat="1"/>
    <row r="69227" customFormat="1"/>
    <row r="69228" customFormat="1"/>
    <row r="69229" customFormat="1"/>
    <row r="69230" customFormat="1"/>
    <row r="69231" customFormat="1"/>
    <row r="69232" customFormat="1"/>
    <row r="69233" customFormat="1"/>
    <row r="69234" customFormat="1"/>
    <row r="69235" customFormat="1"/>
    <row r="69236" customFormat="1"/>
    <row r="69237" customFormat="1"/>
    <row r="69238" customFormat="1"/>
    <row r="69239" customFormat="1"/>
    <row r="69240" customFormat="1"/>
    <row r="69241" customFormat="1"/>
    <row r="69242" customFormat="1"/>
    <row r="69243" customFormat="1"/>
    <row r="69244" customFormat="1"/>
    <row r="69245" customFormat="1"/>
    <row r="69246" customFormat="1"/>
    <row r="69247" customFormat="1"/>
    <row r="69248" customFormat="1"/>
    <row r="69249" customFormat="1"/>
    <row r="69250" customFormat="1"/>
    <row r="69251" customFormat="1"/>
    <row r="69252" customFormat="1"/>
    <row r="69253" customFormat="1"/>
    <row r="69254" customFormat="1"/>
    <row r="69255" customFormat="1"/>
    <row r="69256" customFormat="1"/>
    <row r="69257" customFormat="1"/>
    <row r="69258" customFormat="1"/>
    <row r="69259" customFormat="1"/>
    <row r="69260" customFormat="1"/>
    <row r="69261" customFormat="1"/>
    <row r="69262" customFormat="1"/>
    <row r="69263" customFormat="1"/>
    <row r="69264" customFormat="1"/>
    <row r="69265" customFormat="1"/>
    <row r="69266" customFormat="1"/>
    <row r="69267" customFormat="1"/>
    <row r="69268" customFormat="1"/>
    <row r="69269" customFormat="1"/>
    <row r="69270" customFormat="1"/>
    <row r="69271" customFormat="1"/>
    <row r="69272" customFormat="1"/>
    <row r="69273" customFormat="1"/>
    <row r="69274" customFormat="1"/>
    <row r="69275" customFormat="1"/>
    <row r="69276" customFormat="1"/>
    <row r="69277" customFormat="1"/>
    <row r="69278" customFormat="1"/>
    <row r="69279" customFormat="1"/>
    <row r="69280" customFormat="1"/>
    <row r="69281" customFormat="1"/>
    <row r="69282" customFormat="1"/>
    <row r="69283" customFormat="1"/>
    <row r="69284" customFormat="1"/>
    <row r="69285" customFormat="1"/>
    <row r="69286" customFormat="1"/>
    <row r="69287" customFormat="1"/>
    <row r="69288" customFormat="1"/>
    <row r="69289" customFormat="1"/>
    <row r="69290" customFormat="1"/>
    <row r="69291" customFormat="1"/>
    <row r="69292" customFormat="1"/>
    <row r="69293" customFormat="1"/>
    <row r="69294" customFormat="1"/>
    <row r="69295" customFormat="1"/>
    <row r="69296" customFormat="1"/>
    <row r="69297" customFormat="1"/>
    <row r="69298" customFormat="1"/>
    <row r="69299" customFormat="1"/>
    <row r="69300" customFormat="1"/>
    <row r="69301" customFormat="1"/>
    <row r="69302" customFormat="1"/>
    <row r="69303" customFormat="1"/>
    <row r="69304" customFormat="1"/>
    <row r="69305" customFormat="1"/>
    <row r="69306" customFormat="1"/>
    <row r="69307" customFormat="1"/>
    <row r="69308" customFormat="1"/>
    <row r="69309" customFormat="1"/>
    <row r="69310" customFormat="1"/>
    <row r="69311" customFormat="1"/>
    <row r="69312" customFormat="1"/>
    <row r="69313" customFormat="1"/>
    <row r="69314" customFormat="1"/>
    <row r="69315" customFormat="1"/>
    <row r="69316" customFormat="1"/>
    <row r="69317" customFormat="1"/>
    <row r="69318" customFormat="1"/>
    <row r="69319" customFormat="1"/>
    <row r="69320" customFormat="1"/>
    <row r="69321" customFormat="1"/>
    <row r="69322" customFormat="1"/>
    <row r="69323" customFormat="1"/>
    <row r="69324" customFormat="1"/>
    <row r="69325" customFormat="1"/>
    <row r="69326" customFormat="1"/>
    <row r="69327" customFormat="1"/>
    <row r="69328" customFormat="1"/>
    <row r="69329" customFormat="1"/>
    <row r="69330" customFormat="1"/>
    <row r="69331" customFormat="1"/>
    <row r="69332" customFormat="1"/>
    <row r="69333" customFormat="1"/>
    <row r="69334" customFormat="1"/>
    <row r="69335" customFormat="1"/>
    <row r="69336" customFormat="1"/>
    <row r="69337" customFormat="1"/>
    <row r="69338" customFormat="1"/>
    <row r="69339" customFormat="1"/>
    <row r="69340" customFormat="1"/>
    <row r="69341" customFormat="1"/>
    <row r="69342" customFormat="1"/>
    <row r="69343" customFormat="1"/>
    <row r="69344" customFormat="1"/>
    <row r="69345" customFormat="1"/>
    <row r="69346" customFormat="1"/>
    <row r="69347" customFormat="1"/>
    <row r="69348" customFormat="1"/>
    <row r="69349" customFormat="1"/>
    <row r="69350" customFormat="1"/>
    <row r="69351" customFormat="1"/>
    <row r="69352" customFormat="1"/>
    <row r="69353" customFormat="1"/>
    <row r="69354" customFormat="1"/>
    <row r="69355" customFormat="1"/>
    <row r="69356" customFormat="1"/>
    <row r="69357" customFormat="1"/>
    <row r="69358" customFormat="1"/>
    <row r="69359" customFormat="1"/>
    <row r="69360" customFormat="1"/>
    <row r="69361" customFormat="1"/>
    <row r="69362" customFormat="1"/>
    <row r="69363" customFormat="1"/>
    <row r="69364" customFormat="1"/>
    <row r="69365" customFormat="1"/>
    <row r="69366" customFormat="1"/>
    <row r="69367" customFormat="1"/>
    <row r="69368" customFormat="1"/>
    <row r="69369" customFormat="1"/>
    <row r="69370" customFormat="1"/>
    <row r="69371" customFormat="1"/>
    <row r="69372" customFormat="1"/>
    <row r="69373" customFormat="1"/>
    <row r="69374" customFormat="1"/>
    <row r="69375" customFormat="1"/>
    <row r="69376" customFormat="1"/>
    <row r="69377" customFormat="1"/>
    <row r="69378" customFormat="1"/>
    <row r="69379" customFormat="1"/>
    <row r="69380" customFormat="1"/>
    <row r="69381" customFormat="1"/>
    <row r="69382" customFormat="1"/>
    <row r="69383" customFormat="1"/>
    <row r="69384" customFormat="1"/>
    <row r="69385" customFormat="1"/>
    <row r="69386" customFormat="1"/>
    <row r="69387" customFormat="1"/>
    <row r="69388" customFormat="1"/>
    <row r="69389" customFormat="1"/>
    <row r="69390" customFormat="1"/>
    <row r="69391" customFormat="1"/>
    <row r="69392" customFormat="1"/>
    <row r="69393" customFormat="1"/>
    <row r="69394" customFormat="1"/>
    <row r="69395" customFormat="1"/>
    <row r="69396" customFormat="1"/>
    <row r="69397" customFormat="1"/>
    <row r="69398" customFormat="1"/>
    <row r="69399" customFormat="1"/>
    <row r="69400" customFormat="1"/>
    <row r="69401" customFormat="1"/>
    <row r="69402" customFormat="1"/>
    <row r="69403" customFormat="1"/>
    <row r="69404" customFormat="1"/>
    <row r="69405" customFormat="1"/>
    <row r="69406" customFormat="1"/>
    <row r="69407" customFormat="1"/>
    <row r="69408" customFormat="1"/>
    <row r="69409" customFormat="1"/>
    <row r="69410" customFormat="1"/>
    <row r="69411" customFormat="1"/>
    <row r="69412" customFormat="1"/>
    <row r="69413" customFormat="1"/>
    <row r="69414" customFormat="1"/>
    <row r="69415" customFormat="1"/>
    <row r="69416" customFormat="1"/>
    <row r="69417" customFormat="1"/>
    <row r="69418" customFormat="1"/>
    <row r="69419" customFormat="1"/>
    <row r="69420" customFormat="1"/>
    <row r="69421" customFormat="1"/>
    <row r="69422" customFormat="1"/>
    <row r="69423" customFormat="1"/>
    <row r="69424" customFormat="1"/>
    <row r="69425" customFormat="1"/>
    <row r="69426" customFormat="1"/>
    <row r="69427" customFormat="1"/>
    <row r="69428" customFormat="1"/>
    <row r="69429" customFormat="1"/>
    <row r="69430" customFormat="1"/>
    <row r="69431" customFormat="1"/>
    <row r="69432" customFormat="1"/>
    <row r="69433" customFormat="1"/>
    <row r="69434" customFormat="1"/>
    <row r="69435" customFormat="1"/>
    <row r="69436" customFormat="1"/>
    <row r="69437" customFormat="1"/>
    <row r="69438" customFormat="1"/>
    <row r="69439" customFormat="1"/>
    <row r="69440" customFormat="1"/>
    <row r="69441" customFormat="1"/>
    <row r="69442" customFormat="1"/>
    <row r="69443" customFormat="1"/>
    <row r="69444" customFormat="1"/>
    <row r="69445" customFormat="1"/>
    <row r="69446" customFormat="1"/>
    <row r="69447" customFormat="1"/>
    <row r="69448" customFormat="1"/>
    <row r="69449" customFormat="1"/>
    <row r="69450" customFormat="1"/>
    <row r="69451" customFormat="1"/>
    <row r="69452" customFormat="1"/>
    <row r="69453" customFormat="1"/>
    <row r="69454" customFormat="1"/>
    <row r="69455" customFormat="1"/>
    <row r="69456" customFormat="1"/>
    <row r="69457" customFormat="1"/>
    <row r="69458" customFormat="1"/>
    <row r="69459" customFormat="1"/>
    <row r="69460" customFormat="1"/>
    <row r="69461" customFormat="1"/>
    <row r="69462" customFormat="1"/>
    <row r="69463" customFormat="1"/>
    <row r="69464" customFormat="1"/>
    <row r="69465" customFormat="1"/>
    <row r="69466" customFormat="1"/>
    <row r="69467" customFormat="1"/>
    <row r="69468" customFormat="1"/>
    <row r="69469" customFormat="1"/>
    <row r="69470" customFormat="1"/>
    <row r="69471" customFormat="1"/>
    <row r="69472" customFormat="1"/>
    <row r="69473" customFormat="1"/>
    <row r="69474" customFormat="1"/>
    <row r="69475" customFormat="1"/>
    <row r="69476" customFormat="1"/>
    <row r="69477" customFormat="1"/>
    <row r="69478" customFormat="1"/>
    <row r="69479" customFormat="1"/>
    <row r="69480" customFormat="1"/>
    <row r="69481" customFormat="1"/>
    <row r="69482" customFormat="1"/>
    <row r="69483" customFormat="1"/>
    <row r="69484" customFormat="1"/>
    <row r="69485" customFormat="1"/>
    <row r="69486" customFormat="1"/>
    <row r="69487" customFormat="1"/>
    <row r="69488" customFormat="1"/>
    <row r="69489" customFormat="1"/>
    <row r="69490" customFormat="1"/>
    <row r="69491" customFormat="1"/>
    <row r="69492" customFormat="1"/>
    <row r="69493" customFormat="1"/>
    <row r="69494" customFormat="1"/>
    <row r="69495" customFormat="1"/>
    <row r="69496" customFormat="1"/>
    <row r="69497" customFormat="1"/>
    <row r="69498" customFormat="1"/>
    <row r="69499" customFormat="1"/>
    <row r="69500" customFormat="1"/>
    <row r="69501" customFormat="1"/>
    <row r="69502" customFormat="1"/>
    <row r="69503" customFormat="1"/>
    <row r="69504" customFormat="1"/>
    <row r="69505" customFormat="1"/>
    <row r="69506" customFormat="1"/>
    <row r="69507" customFormat="1"/>
    <row r="69508" customFormat="1"/>
    <row r="69509" customFormat="1"/>
    <row r="69510" customFormat="1"/>
    <row r="69511" customFormat="1"/>
    <row r="69512" customFormat="1"/>
    <row r="69513" customFormat="1"/>
    <row r="69514" customFormat="1"/>
    <row r="69515" customFormat="1"/>
    <row r="69516" customFormat="1"/>
    <row r="69517" customFormat="1"/>
    <row r="69518" customFormat="1"/>
    <row r="69519" customFormat="1"/>
    <row r="69520" customFormat="1"/>
    <row r="69521" customFormat="1"/>
    <row r="69522" customFormat="1"/>
    <row r="69523" customFormat="1"/>
    <row r="69524" customFormat="1"/>
    <row r="69525" customFormat="1"/>
    <row r="69526" customFormat="1"/>
    <row r="69527" customFormat="1"/>
    <row r="69528" customFormat="1"/>
    <row r="69529" customFormat="1"/>
    <row r="69530" customFormat="1"/>
    <row r="69531" customFormat="1"/>
    <row r="69532" customFormat="1"/>
    <row r="69533" customFormat="1"/>
    <row r="69534" customFormat="1"/>
    <row r="69535" customFormat="1"/>
    <row r="69536" customFormat="1"/>
    <row r="69537" customFormat="1"/>
    <row r="69538" customFormat="1"/>
    <row r="69539" customFormat="1"/>
    <row r="69540" customFormat="1"/>
    <row r="69541" customFormat="1"/>
    <row r="69542" customFormat="1"/>
    <row r="69543" customFormat="1"/>
    <row r="69544" customFormat="1"/>
    <row r="69545" customFormat="1"/>
    <row r="69546" customFormat="1"/>
    <row r="69547" customFormat="1"/>
    <row r="69548" customFormat="1"/>
    <row r="69549" customFormat="1"/>
    <row r="69550" customFormat="1"/>
    <row r="69551" customFormat="1"/>
    <row r="69552" customFormat="1"/>
    <row r="69553" customFormat="1"/>
    <row r="69554" customFormat="1"/>
    <row r="69555" customFormat="1"/>
    <row r="69556" customFormat="1"/>
    <row r="69557" customFormat="1"/>
    <row r="69558" customFormat="1"/>
    <row r="69559" customFormat="1"/>
    <row r="69560" customFormat="1"/>
    <row r="69561" customFormat="1"/>
    <row r="69562" customFormat="1"/>
    <row r="69563" customFormat="1"/>
    <row r="69564" customFormat="1"/>
    <row r="69565" customFormat="1"/>
    <row r="69566" customFormat="1"/>
    <row r="69567" customFormat="1"/>
    <row r="69568" customFormat="1"/>
    <row r="69569" customFormat="1"/>
    <row r="69570" customFormat="1"/>
    <row r="69571" customFormat="1"/>
    <row r="69572" customFormat="1"/>
    <row r="69573" customFormat="1"/>
    <row r="69574" customFormat="1"/>
    <row r="69575" customFormat="1"/>
    <row r="69576" customFormat="1"/>
    <row r="69577" customFormat="1"/>
    <row r="69578" customFormat="1"/>
    <row r="69579" customFormat="1"/>
    <row r="69580" customFormat="1"/>
    <row r="69581" customFormat="1"/>
    <row r="69582" customFormat="1"/>
    <row r="69583" customFormat="1"/>
    <row r="69584" customFormat="1"/>
    <row r="69585" customFormat="1"/>
    <row r="69586" customFormat="1"/>
    <row r="69587" customFormat="1"/>
    <row r="69588" customFormat="1"/>
    <row r="69589" customFormat="1"/>
    <row r="69590" customFormat="1"/>
    <row r="69591" customFormat="1"/>
    <row r="69592" customFormat="1"/>
    <row r="69593" customFormat="1"/>
    <row r="69594" customFormat="1"/>
    <row r="69595" customFormat="1"/>
    <row r="69596" customFormat="1"/>
    <row r="69597" customFormat="1"/>
    <row r="69598" customFormat="1"/>
    <row r="69599" customFormat="1"/>
    <row r="69600" customFormat="1"/>
    <row r="69601" customFormat="1"/>
    <row r="69602" customFormat="1"/>
    <row r="69603" customFormat="1"/>
    <row r="69604" customFormat="1"/>
    <row r="69605" customFormat="1"/>
    <row r="69606" customFormat="1"/>
    <row r="69607" customFormat="1"/>
    <row r="69608" customFormat="1"/>
    <row r="69609" customFormat="1"/>
    <row r="69610" customFormat="1"/>
    <row r="69611" customFormat="1"/>
    <row r="69612" customFormat="1"/>
    <row r="69613" customFormat="1"/>
    <row r="69614" customFormat="1"/>
    <row r="69615" customFormat="1"/>
    <row r="69616" customFormat="1"/>
    <row r="69617" customFormat="1"/>
    <row r="69618" customFormat="1"/>
    <row r="69619" customFormat="1"/>
    <row r="69620" customFormat="1"/>
    <row r="69621" customFormat="1"/>
    <row r="69622" customFormat="1"/>
    <row r="69623" customFormat="1"/>
    <row r="69624" customFormat="1"/>
    <row r="69625" customFormat="1"/>
    <row r="69626" customFormat="1"/>
    <row r="69627" customFormat="1"/>
    <row r="69628" customFormat="1"/>
    <row r="69629" customFormat="1"/>
    <row r="69630" customFormat="1"/>
    <row r="69631" customFormat="1"/>
    <row r="69632" customFormat="1"/>
    <row r="69633" customFormat="1"/>
    <row r="69634" customFormat="1"/>
    <row r="69635" customFormat="1"/>
    <row r="69636" customFormat="1"/>
    <row r="69637" customFormat="1"/>
    <row r="69638" customFormat="1"/>
    <row r="69639" customFormat="1"/>
    <row r="69640" customFormat="1"/>
    <row r="69641" customFormat="1"/>
    <row r="69642" customFormat="1"/>
    <row r="69643" customFormat="1"/>
    <row r="69644" customFormat="1"/>
    <row r="69645" customFormat="1"/>
    <row r="69646" customFormat="1"/>
    <row r="69647" customFormat="1"/>
    <row r="69648" customFormat="1"/>
    <row r="69649" customFormat="1"/>
    <row r="69650" customFormat="1"/>
    <row r="69651" customFormat="1"/>
    <row r="69652" customFormat="1"/>
    <row r="69653" customFormat="1"/>
    <row r="69654" customFormat="1"/>
    <row r="69655" customFormat="1"/>
    <row r="69656" customFormat="1"/>
    <row r="69657" customFormat="1"/>
    <row r="69658" customFormat="1"/>
    <row r="69659" customFormat="1"/>
    <row r="69660" customFormat="1"/>
    <row r="69661" customFormat="1"/>
    <row r="69662" customFormat="1"/>
    <row r="69663" customFormat="1"/>
    <row r="69664" customFormat="1"/>
    <row r="69665" customFormat="1"/>
    <row r="69666" customFormat="1"/>
    <row r="69667" customFormat="1"/>
    <row r="69668" customFormat="1"/>
    <row r="69669" customFormat="1"/>
    <row r="69670" customFormat="1"/>
    <row r="69671" customFormat="1"/>
    <row r="69672" customFormat="1"/>
    <row r="69673" customFormat="1"/>
    <row r="69674" customFormat="1"/>
    <row r="69675" customFormat="1"/>
    <row r="69676" customFormat="1"/>
    <row r="69677" customFormat="1"/>
    <row r="69678" customFormat="1"/>
    <row r="69679" customFormat="1"/>
    <row r="69680" customFormat="1"/>
    <row r="69681" customFormat="1"/>
    <row r="69682" customFormat="1"/>
    <row r="69683" customFormat="1"/>
    <row r="69684" customFormat="1"/>
    <row r="69685" customFormat="1"/>
    <row r="69686" customFormat="1"/>
    <row r="69687" customFormat="1"/>
    <row r="69688" customFormat="1"/>
    <row r="69689" customFormat="1"/>
    <row r="69690" customFormat="1"/>
    <row r="69691" customFormat="1"/>
    <row r="69692" customFormat="1"/>
    <row r="69693" customFormat="1"/>
    <row r="69694" customFormat="1"/>
    <row r="69695" customFormat="1"/>
    <row r="69696" customFormat="1"/>
    <row r="69697" customFormat="1"/>
    <row r="69698" customFormat="1"/>
    <row r="69699" customFormat="1"/>
    <row r="69700" customFormat="1"/>
    <row r="69701" customFormat="1"/>
    <row r="69702" customFormat="1"/>
    <row r="69703" customFormat="1"/>
    <row r="69704" customFormat="1"/>
    <row r="69705" customFormat="1"/>
    <row r="69706" customFormat="1"/>
    <row r="69707" customFormat="1"/>
    <row r="69708" customFormat="1"/>
    <row r="69709" customFormat="1"/>
    <row r="69710" customFormat="1"/>
    <row r="69711" customFormat="1"/>
    <row r="69712" customFormat="1"/>
    <row r="69713" customFormat="1"/>
    <row r="69714" customFormat="1"/>
    <row r="69715" customFormat="1"/>
    <row r="69716" customFormat="1"/>
    <row r="69717" customFormat="1"/>
    <row r="69718" customFormat="1"/>
    <row r="69719" customFormat="1"/>
    <row r="69720" customFormat="1"/>
    <row r="69721" customFormat="1"/>
    <row r="69722" customFormat="1"/>
    <row r="69723" customFormat="1"/>
    <row r="69724" customFormat="1"/>
    <row r="69725" customFormat="1"/>
    <row r="69726" customFormat="1"/>
    <row r="69727" customFormat="1"/>
    <row r="69728" customFormat="1"/>
    <row r="69729" customFormat="1"/>
    <row r="69730" customFormat="1"/>
    <row r="69731" customFormat="1"/>
    <row r="69732" customFormat="1"/>
    <row r="69733" customFormat="1"/>
    <row r="69734" customFormat="1"/>
    <row r="69735" customFormat="1"/>
    <row r="69736" customFormat="1"/>
    <row r="69737" customFormat="1"/>
    <row r="69738" customFormat="1"/>
    <row r="69739" customFormat="1"/>
    <row r="69740" customFormat="1"/>
    <row r="69741" customFormat="1"/>
    <row r="69742" customFormat="1"/>
    <row r="69743" customFormat="1"/>
    <row r="69744" customFormat="1"/>
    <row r="69745" customFormat="1"/>
    <row r="69746" customFormat="1"/>
    <row r="69747" customFormat="1"/>
    <row r="69748" customFormat="1"/>
    <row r="69749" customFormat="1"/>
    <row r="69750" customFormat="1"/>
    <row r="69751" customFormat="1"/>
    <row r="69752" customFormat="1"/>
    <row r="69753" customFormat="1"/>
    <row r="69754" customFormat="1"/>
    <row r="69755" customFormat="1"/>
    <row r="69756" customFormat="1"/>
    <row r="69757" customFormat="1"/>
    <row r="69758" customFormat="1"/>
    <row r="69759" customFormat="1"/>
    <row r="69760" customFormat="1"/>
    <row r="69761" customFormat="1"/>
    <row r="69762" customFormat="1"/>
    <row r="69763" customFormat="1"/>
    <row r="69764" customFormat="1"/>
    <row r="69765" customFormat="1"/>
    <row r="69766" customFormat="1"/>
    <row r="69767" customFormat="1"/>
    <row r="69768" customFormat="1"/>
    <row r="69769" customFormat="1"/>
    <row r="69770" customFormat="1"/>
    <row r="69771" customFormat="1"/>
    <row r="69772" customFormat="1"/>
    <row r="69773" customFormat="1"/>
    <row r="69774" customFormat="1"/>
    <row r="69775" customFormat="1"/>
    <row r="69776" customFormat="1"/>
    <row r="69777" customFormat="1"/>
    <row r="69778" customFormat="1"/>
    <row r="69779" customFormat="1"/>
    <row r="69780" customFormat="1"/>
    <row r="69781" customFormat="1"/>
    <row r="69782" customFormat="1"/>
    <row r="69783" customFormat="1"/>
    <row r="69784" customFormat="1"/>
    <row r="69785" customFormat="1"/>
    <row r="69786" customFormat="1"/>
    <row r="69787" customFormat="1"/>
    <row r="69788" customFormat="1"/>
    <row r="69789" customFormat="1"/>
    <row r="69790" customFormat="1"/>
    <row r="69791" customFormat="1"/>
    <row r="69792" customFormat="1"/>
    <row r="69793" customFormat="1"/>
    <row r="69794" customFormat="1"/>
    <row r="69795" customFormat="1"/>
    <row r="69796" customFormat="1"/>
    <row r="69797" customFormat="1"/>
    <row r="69798" customFormat="1"/>
    <row r="69799" customFormat="1"/>
    <row r="69800" customFormat="1"/>
    <row r="69801" customFormat="1"/>
    <row r="69802" customFormat="1"/>
    <row r="69803" customFormat="1"/>
    <row r="69804" customFormat="1"/>
    <row r="69805" customFormat="1"/>
    <row r="69806" customFormat="1"/>
    <row r="69807" customFormat="1"/>
    <row r="69808" customFormat="1"/>
    <row r="69809" customFormat="1"/>
    <row r="69810" customFormat="1"/>
    <row r="69811" customFormat="1"/>
    <row r="69812" customFormat="1"/>
    <row r="69813" customFormat="1"/>
    <row r="69814" customFormat="1"/>
    <row r="69815" customFormat="1"/>
    <row r="69816" customFormat="1"/>
    <row r="69817" customFormat="1"/>
    <row r="69818" customFormat="1"/>
    <row r="69819" customFormat="1"/>
    <row r="69820" customFormat="1"/>
    <row r="69821" customFormat="1"/>
    <row r="69822" customFormat="1"/>
    <row r="69823" customFormat="1"/>
    <row r="69824" customFormat="1"/>
    <row r="69825" customFormat="1"/>
    <row r="69826" customFormat="1"/>
    <row r="69827" customFormat="1"/>
    <row r="69828" customFormat="1"/>
    <row r="69829" customFormat="1"/>
    <row r="69830" customFormat="1"/>
    <row r="69831" customFormat="1"/>
    <row r="69832" customFormat="1"/>
    <row r="69833" customFormat="1"/>
    <row r="69834" customFormat="1"/>
    <row r="69835" customFormat="1"/>
    <row r="69836" customFormat="1"/>
    <row r="69837" customFormat="1"/>
    <row r="69838" customFormat="1"/>
    <row r="69839" customFormat="1"/>
    <row r="69840" customFormat="1"/>
    <row r="69841" customFormat="1"/>
    <row r="69842" customFormat="1"/>
    <row r="69843" customFormat="1"/>
    <row r="69844" customFormat="1"/>
    <row r="69845" customFormat="1"/>
    <row r="69846" customFormat="1"/>
    <row r="69847" customFormat="1"/>
    <row r="69848" customFormat="1"/>
    <row r="69849" customFormat="1"/>
    <row r="69850" customFormat="1"/>
    <row r="69851" customFormat="1"/>
    <row r="69852" customFormat="1"/>
    <row r="69853" customFormat="1"/>
    <row r="69854" customFormat="1"/>
    <row r="69855" customFormat="1"/>
    <row r="69856" customFormat="1"/>
    <row r="69857" customFormat="1"/>
    <row r="69858" customFormat="1"/>
    <row r="69859" customFormat="1"/>
    <row r="69860" customFormat="1"/>
    <row r="69861" customFormat="1"/>
    <row r="69862" customFormat="1"/>
    <row r="69863" customFormat="1"/>
    <row r="69864" customFormat="1"/>
    <row r="69865" customFormat="1"/>
    <row r="69866" customFormat="1"/>
    <row r="69867" customFormat="1"/>
    <row r="69868" customFormat="1"/>
    <row r="69869" customFormat="1"/>
    <row r="69870" customFormat="1"/>
    <row r="69871" customFormat="1"/>
    <row r="69872" customFormat="1"/>
    <row r="69873" customFormat="1"/>
    <row r="69874" customFormat="1"/>
    <row r="69875" customFormat="1"/>
    <row r="69876" customFormat="1"/>
    <row r="69877" customFormat="1"/>
    <row r="69878" customFormat="1"/>
    <row r="69879" customFormat="1"/>
    <row r="69880" customFormat="1"/>
    <row r="69881" customFormat="1"/>
    <row r="69882" customFormat="1"/>
    <row r="69883" customFormat="1"/>
    <row r="69884" customFormat="1"/>
    <row r="69885" customFormat="1"/>
    <row r="69886" customFormat="1"/>
    <row r="69887" customFormat="1"/>
    <row r="69888" customFormat="1"/>
    <row r="69889" customFormat="1"/>
    <row r="69890" customFormat="1"/>
    <row r="69891" customFormat="1"/>
    <row r="69892" customFormat="1"/>
    <row r="69893" customFormat="1"/>
    <row r="69894" customFormat="1"/>
    <row r="69895" customFormat="1"/>
    <row r="69896" customFormat="1"/>
    <row r="69897" customFormat="1"/>
    <row r="69898" customFormat="1"/>
    <row r="69899" customFormat="1"/>
    <row r="69900" customFormat="1"/>
    <row r="69901" customFormat="1"/>
    <row r="69902" customFormat="1"/>
    <row r="69903" customFormat="1"/>
    <row r="69904" customFormat="1"/>
    <row r="69905" customFormat="1"/>
    <row r="69906" customFormat="1"/>
    <row r="69907" customFormat="1"/>
    <row r="69908" customFormat="1"/>
    <row r="69909" customFormat="1"/>
    <row r="69910" customFormat="1"/>
    <row r="69911" customFormat="1"/>
    <row r="69912" customFormat="1"/>
    <row r="69913" customFormat="1"/>
    <row r="69914" customFormat="1"/>
    <row r="69915" customFormat="1"/>
    <row r="69916" customFormat="1"/>
    <row r="69917" customFormat="1"/>
    <row r="69918" customFormat="1"/>
    <row r="69919" customFormat="1"/>
    <row r="69920" customFormat="1"/>
    <row r="69921" customFormat="1"/>
    <row r="69922" customFormat="1"/>
    <row r="69923" customFormat="1"/>
    <row r="69924" customFormat="1"/>
    <row r="69925" customFormat="1"/>
    <row r="69926" customFormat="1"/>
    <row r="69927" customFormat="1"/>
    <row r="69928" customFormat="1"/>
    <row r="69929" customFormat="1"/>
    <row r="69930" customFormat="1"/>
    <row r="69931" customFormat="1"/>
    <row r="69932" customFormat="1"/>
    <row r="69933" customFormat="1"/>
    <row r="69934" customFormat="1"/>
    <row r="69935" customFormat="1"/>
    <row r="69936" customFormat="1"/>
    <row r="69937" customFormat="1"/>
    <row r="69938" customFormat="1"/>
    <row r="69939" customFormat="1"/>
    <row r="69940" customFormat="1"/>
    <row r="69941" customFormat="1"/>
    <row r="69942" customFormat="1"/>
    <row r="69943" customFormat="1"/>
    <row r="69944" customFormat="1"/>
    <row r="69945" customFormat="1"/>
    <row r="69946" customFormat="1"/>
    <row r="69947" customFormat="1"/>
    <row r="69948" customFormat="1"/>
    <row r="69949" customFormat="1"/>
    <row r="69950" customFormat="1"/>
    <row r="69951" customFormat="1"/>
    <row r="69952" customFormat="1"/>
    <row r="69953" customFormat="1"/>
    <row r="69954" customFormat="1"/>
    <row r="69955" customFormat="1"/>
    <row r="69956" customFormat="1"/>
    <row r="69957" customFormat="1"/>
    <row r="69958" customFormat="1"/>
    <row r="69959" customFormat="1"/>
    <row r="69960" customFormat="1"/>
    <row r="69961" customFormat="1"/>
    <row r="69962" customFormat="1"/>
    <row r="69963" customFormat="1"/>
    <row r="69964" customFormat="1"/>
    <row r="69965" customFormat="1"/>
    <row r="69966" customFormat="1"/>
    <row r="69967" customFormat="1"/>
    <row r="69968" customFormat="1"/>
    <row r="69969" customFormat="1"/>
    <row r="69970" customFormat="1"/>
    <row r="69971" customFormat="1"/>
    <row r="69972" customFormat="1"/>
    <row r="69973" customFormat="1"/>
    <row r="69974" customFormat="1"/>
    <row r="69975" customFormat="1"/>
    <row r="69976" customFormat="1"/>
    <row r="69977" customFormat="1"/>
    <row r="69978" customFormat="1"/>
    <row r="69979" customFormat="1"/>
    <row r="69980" customFormat="1"/>
    <row r="69981" customFormat="1"/>
    <row r="69982" customFormat="1"/>
    <row r="69983" customFormat="1"/>
    <row r="69984" customFormat="1"/>
    <row r="69985" customFormat="1"/>
    <row r="69986" customFormat="1"/>
    <row r="69987" customFormat="1"/>
    <row r="69988" customFormat="1"/>
    <row r="69989" customFormat="1"/>
    <row r="69990" customFormat="1"/>
    <row r="69991" customFormat="1"/>
    <row r="69992" customFormat="1"/>
    <row r="69993" customFormat="1"/>
    <row r="69994" customFormat="1"/>
    <row r="69995" customFormat="1"/>
    <row r="69996" customFormat="1"/>
    <row r="69997" customFormat="1"/>
    <row r="69998" customFormat="1"/>
    <row r="69999" customFormat="1"/>
    <row r="70000" customFormat="1"/>
    <row r="70001" customFormat="1"/>
    <row r="70002" customFormat="1"/>
    <row r="70003" customFormat="1"/>
    <row r="70004" customFormat="1"/>
    <row r="70005" customFormat="1"/>
    <row r="70006" customFormat="1"/>
    <row r="70007" customFormat="1"/>
    <row r="70008" customFormat="1"/>
    <row r="70009" customFormat="1"/>
    <row r="70010" customFormat="1"/>
    <row r="70011" customFormat="1"/>
    <row r="70012" customFormat="1"/>
    <row r="70013" customFormat="1"/>
    <row r="70014" customFormat="1"/>
    <row r="70015" customFormat="1"/>
    <row r="70016" customFormat="1"/>
    <row r="70017" customFormat="1"/>
    <row r="70018" customFormat="1"/>
    <row r="70019" customFormat="1"/>
    <row r="70020" customFormat="1"/>
    <row r="70021" customFormat="1"/>
    <row r="70022" customFormat="1"/>
    <row r="70023" customFormat="1"/>
    <row r="70024" customFormat="1"/>
    <row r="70025" customFormat="1"/>
    <row r="70026" customFormat="1"/>
    <row r="70027" customFormat="1"/>
    <row r="70028" customFormat="1"/>
    <row r="70029" customFormat="1"/>
    <row r="70030" customFormat="1"/>
    <row r="70031" customFormat="1"/>
    <row r="70032" customFormat="1"/>
    <row r="70033" customFormat="1"/>
    <row r="70034" customFormat="1"/>
    <row r="70035" customFormat="1"/>
    <row r="70036" customFormat="1"/>
    <row r="70037" customFormat="1"/>
    <row r="70038" customFormat="1"/>
    <row r="70039" customFormat="1"/>
    <row r="70040" customFormat="1"/>
    <row r="70041" customFormat="1"/>
    <row r="70042" customFormat="1"/>
    <row r="70043" customFormat="1"/>
    <row r="70044" customFormat="1"/>
    <row r="70045" customFormat="1"/>
    <row r="70046" customFormat="1"/>
    <row r="70047" customFormat="1"/>
    <row r="70048" customFormat="1"/>
    <row r="70049" customFormat="1"/>
    <row r="70050" customFormat="1"/>
    <row r="70051" customFormat="1"/>
    <row r="70052" customFormat="1"/>
    <row r="70053" customFormat="1"/>
    <row r="70054" customFormat="1"/>
    <row r="70055" customFormat="1"/>
    <row r="70056" customFormat="1"/>
    <row r="70057" customFormat="1"/>
    <row r="70058" customFormat="1"/>
    <row r="70059" customFormat="1"/>
    <row r="70060" customFormat="1"/>
    <row r="70061" customFormat="1"/>
    <row r="70062" customFormat="1"/>
    <row r="70063" customFormat="1"/>
    <row r="70064" customFormat="1"/>
    <row r="70065" customFormat="1"/>
    <row r="70066" customFormat="1"/>
    <row r="70067" customFormat="1"/>
    <row r="70068" customFormat="1"/>
    <row r="70069" customFormat="1"/>
    <row r="70070" customFormat="1"/>
    <row r="70071" customFormat="1"/>
    <row r="70072" customFormat="1"/>
    <row r="70073" customFormat="1"/>
    <row r="70074" customFormat="1"/>
    <row r="70075" customFormat="1"/>
    <row r="70076" customFormat="1"/>
    <row r="70077" customFormat="1"/>
    <row r="70078" customFormat="1"/>
    <row r="70079" customFormat="1"/>
    <row r="70080" customFormat="1"/>
    <row r="70081" customFormat="1"/>
    <row r="70082" customFormat="1"/>
    <row r="70083" customFormat="1"/>
    <row r="70084" customFormat="1"/>
    <row r="70085" customFormat="1"/>
    <row r="70086" customFormat="1"/>
    <row r="70087" customFormat="1"/>
    <row r="70088" customFormat="1"/>
    <row r="70089" customFormat="1"/>
    <row r="70090" customFormat="1"/>
    <row r="70091" customFormat="1"/>
    <row r="70092" customFormat="1"/>
    <row r="70093" customFormat="1"/>
    <row r="70094" customFormat="1"/>
    <row r="70095" customFormat="1"/>
    <row r="70096" customFormat="1"/>
    <row r="70097" customFormat="1"/>
    <row r="70098" customFormat="1"/>
    <row r="70099" customFormat="1"/>
    <row r="70100" customFormat="1"/>
    <row r="70101" customFormat="1"/>
    <row r="70102" customFormat="1"/>
    <row r="70103" customFormat="1"/>
    <row r="70104" customFormat="1"/>
    <row r="70105" customFormat="1"/>
    <row r="70106" customFormat="1"/>
    <row r="70107" customFormat="1"/>
    <row r="70108" customFormat="1"/>
    <row r="70109" customFormat="1"/>
    <row r="70110" customFormat="1"/>
    <row r="70111" customFormat="1"/>
    <row r="70112" customFormat="1"/>
    <row r="70113" customFormat="1"/>
    <row r="70114" customFormat="1"/>
    <row r="70115" customFormat="1"/>
    <row r="70116" customFormat="1"/>
    <row r="70117" customFormat="1"/>
    <row r="70118" customFormat="1"/>
    <row r="70119" customFormat="1"/>
    <row r="70120" customFormat="1"/>
    <row r="70121" customFormat="1"/>
    <row r="70122" customFormat="1"/>
    <row r="70123" customFormat="1"/>
    <row r="70124" customFormat="1"/>
    <row r="70125" customFormat="1"/>
    <row r="70126" customFormat="1"/>
    <row r="70127" customFormat="1"/>
    <row r="70128" customFormat="1"/>
    <row r="70129" customFormat="1"/>
    <row r="70130" customFormat="1"/>
    <row r="70131" customFormat="1"/>
    <row r="70132" customFormat="1"/>
    <row r="70133" customFormat="1"/>
    <row r="70134" customFormat="1"/>
    <row r="70135" customFormat="1"/>
    <row r="70136" customFormat="1"/>
    <row r="70137" customFormat="1"/>
    <row r="70138" customFormat="1"/>
    <row r="70139" customFormat="1"/>
    <row r="70140" customFormat="1"/>
    <row r="70141" customFormat="1"/>
    <row r="70142" customFormat="1"/>
    <row r="70143" customFormat="1"/>
    <row r="70144" customFormat="1"/>
    <row r="70145" customFormat="1"/>
    <row r="70146" customFormat="1"/>
    <row r="70147" customFormat="1"/>
    <row r="70148" customFormat="1"/>
    <row r="70149" customFormat="1"/>
    <row r="70150" customFormat="1"/>
    <row r="70151" customFormat="1"/>
    <row r="70152" customFormat="1"/>
    <row r="70153" customFormat="1"/>
    <row r="70154" customFormat="1"/>
    <row r="70155" customFormat="1"/>
    <row r="70156" customFormat="1"/>
    <row r="70157" customFormat="1"/>
    <row r="70158" customFormat="1"/>
    <row r="70159" customFormat="1"/>
    <row r="70160" customFormat="1"/>
    <row r="70161" customFormat="1"/>
    <row r="70162" customFormat="1"/>
    <row r="70163" customFormat="1"/>
    <row r="70164" customFormat="1"/>
    <row r="70165" customFormat="1"/>
    <row r="70166" customFormat="1"/>
    <row r="70167" customFormat="1"/>
    <row r="70168" customFormat="1"/>
    <row r="70169" customFormat="1"/>
    <row r="70170" customFormat="1"/>
    <row r="70171" customFormat="1"/>
    <row r="70172" customFormat="1"/>
    <row r="70173" customFormat="1"/>
    <row r="70174" customFormat="1"/>
    <row r="70175" customFormat="1"/>
    <row r="70176" customFormat="1"/>
    <row r="70177" customFormat="1"/>
    <row r="70178" customFormat="1"/>
    <row r="70179" customFormat="1"/>
    <row r="70180" customFormat="1"/>
    <row r="70181" customFormat="1"/>
    <row r="70182" customFormat="1"/>
    <row r="70183" customFormat="1"/>
    <row r="70184" customFormat="1"/>
    <row r="70185" customFormat="1"/>
    <row r="70186" customFormat="1"/>
    <row r="70187" customFormat="1"/>
    <row r="70188" customFormat="1"/>
    <row r="70189" customFormat="1"/>
    <row r="70190" customFormat="1"/>
    <row r="70191" customFormat="1"/>
    <row r="70192" customFormat="1"/>
    <row r="70193" customFormat="1"/>
    <row r="70194" customFormat="1"/>
    <row r="70195" customFormat="1"/>
    <row r="70196" customFormat="1"/>
    <row r="70197" customFormat="1"/>
    <row r="70198" customFormat="1"/>
    <row r="70199" customFormat="1"/>
    <row r="70200" customFormat="1"/>
    <row r="70201" customFormat="1"/>
    <row r="70202" customFormat="1"/>
    <row r="70203" customFormat="1"/>
    <row r="70204" customFormat="1"/>
    <row r="70205" customFormat="1"/>
    <row r="70206" customFormat="1"/>
    <row r="70207" customFormat="1"/>
    <row r="70208" customFormat="1"/>
    <row r="70209" customFormat="1"/>
    <row r="70210" customFormat="1"/>
    <row r="70211" customFormat="1"/>
    <row r="70212" customFormat="1"/>
    <row r="70213" customFormat="1"/>
    <row r="70214" customFormat="1"/>
    <row r="70215" customFormat="1"/>
    <row r="70216" customFormat="1"/>
    <row r="70217" customFormat="1"/>
    <row r="70218" customFormat="1"/>
    <row r="70219" customFormat="1"/>
    <row r="70220" customFormat="1"/>
    <row r="70221" customFormat="1"/>
    <row r="70222" customFormat="1"/>
    <row r="70223" customFormat="1"/>
    <row r="70224" customFormat="1"/>
    <row r="70225" customFormat="1"/>
    <row r="70226" customFormat="1"/>
    <row r="70227" customFormat="1"/>
    <row r="70228" customFormat="1"/>
    <row r="70229" customFormat="1"/>
    <row r="70230" customFormat="1"/>
    <row r="70231" customFormat="1"/>
    <row r="70232" customFormat="1"/>
    <row r="70233" customFormat="1"/>
    <row r="70234" customFormat="1"/>
    <row r="70235" customFormat="1"/>
    <row r="70236" customFormat="1"/>
    <row r="70237" customFormat="1"/>
    <row r="70238" customFormat="1"/>
    <row r="70239" customFormat="1"/>
    <row r="70240" customFormat="1"/>
    <row r="70241" customFormat="1"/>
    <row r="70242" customFormat="1"/>
    <row r="70243" customFormat="1"/>
    <row r="70244" customFormat="1"/>
    <row r="70245" customFormat="1"/>
    <row r="70246" customFormat="1"/>
    <row r="70247" customFormat="1"/>
    <row r="70248" customFormat="1"/>
    <row r="70249" customFormat="1"/>
    <row r="70250" customFormat="1"/>
    <row r="70251" customFormat="1"/>
    <row r="70252" customFormat="1"/>
    <row r="70253" customFormat="1"/>
    <row r="70254" customFormat="1"/>
    <row r="70255" customFormat="1"/>
    <row r="70256" customFormat="1"/>
    <row r="70257" customFormat="1"/>
    <row r="70258" customFormat="1"/>
    <row r="70259" customFormat="1"/>
    <row r="70260" customFormat="1"/>
    <row r="70261" customFormat="1"/>
    <row r="70262" customFormat="1"/>
    <row r="70263" customFormat="1"/>
    <row r="70264" customFormat="1"/>
    <row r="70265" customFormat="1"/>
    <row r="70266" customFormat="1"/>
    <row r="70267" customFormat="1"/>
    <row r="70268" customFormat="1"/>
    <row r="70269" customFormat="1"/>
    <row r="70270" customFormat="1"/>
    <row r="70271" customFormat="1"/>
    <row r="70272" customFormat="1"/>
    <row r="70273" customFormat="1"/>
    <row r="70274" customFormat="1"/>
    <row r="70275" customFormat="1"/>
    <row r="70276" customFormat="1"/>
    <row r="70277" customFormat="1"/>
    <row r="70278" customFormat="1"/>
    <row r="70279" customFormat="1"/>
    <row r="70280" customFormat="1"/>
    <row r="70281" customFormat="1"/>
    <row r="70282" customFormat="1"/>
    <row r="70283" customFormat="1"/>
    <row r="70284" customFormat="1"/>
    <row r="70285" customFormat="1"/>
    <row r="70286" customFormat="1"/>
    <row r="70287" customFormat="1"/>
    <row r="70288" customFormat="1"/>
    <row r="70289" customFormat="1"/>
    <row r="70290" customFormat="1"/>
    <row r="70291" customFormat="1"/>
    <row r="70292" customFormat="1"/>
    <row r="70293" customFormat="1"/>
    <row r="70294" customFormat="1"/>
    <row r="70295" customFormat="1"/>
    <row r="70296" customFormat="1"/>
    <row r="70297" customFormat="1"/>
    <row r="70298" customFormat="1"/>
    <row r="70299" customFormat="1"/>
    <row r="70300" customFormat="1"/>
    <row r="70301" customFormat="1"/>
    <row r="70302" customFormat="1"/>
    <row r="70303" customFormat="1"/>
    <row r="70304" customFormat="1"/>
    <row r="70305" customFormat="1"/>
    <row r="70306" customFormat="1"/>
    <row r="70307" customFormat="1"/>
    <row r="70308" customFormat="1"/>
    <row r="70309" customFormat="1"/>
    <row r="70310" customFormat="1"/>
    <row r="70311" customFormat="1"/>
    <row r="70312" customFormat="1"/>
    <row r="70313" customFormat="1"/>
    <row r="70314" customFormat="1"/>
    <row r="70315" customFormat="1"/>
    <row r="70316" customFormat="1"/>
    <row r="70317" customFormat="1"/>
    <row r="70318" customFormat="1"/>
    <row r="70319" customFormat="1"/>
    <row r="70320" customFormat="1"/>
    <row r="70321" customFormat="1"/>
    <row r="70322" customFormat="1"/>
    <row r="70323" customFormat="1"/>
    <row r="70324" customFormat="1"/>
    <row r="70325" customFormat="1"/>
    <row r="70326" customFormat="1"/>
    <row r="70327" customFormat="1"/>
    <row r="70328" customFormat="1"/>
    <row r="70329" customFormat="1"/>
    <row r="70330" customFormat="1"/>
    <row r="70331" customFormat="1"/>
    <row r="70332" customFormat="1"/>
    <row r="70333" customFormat="1"/>
    <row r="70334" customFormat="1"/>
    <row r="70335" customFormat="1"/>
    <row r="70336" customFormat="1"/>
    <row r="70337" customFormat="1"/>
    <row r="70338" customFormat="1"/>
    <row r="70339" customFormat="1"/>
    <row r="70340" customFormat="1"/>
    <row r="70341" customFormat="1"/>
    <row r="70342" customFormat="1"/>
    <row r="70343" customFormat="1"/>
    <row r="70344" customFormat="1"/>
    <row r="70345" customFormat="1"/>
    <row r="70346" customFormat="1"/>
    <row r="70347" customFormat="1"/>
    <row r="70348" customFormat="1"/>
    <row r="70349" customFormat="1"/>
    <row r="70350" customFormat="1"/>
    <row r="70351" customFormat="1"/>
    <row r="70352" customFormat="1"/>
    <row r="70353" customFormat="1"/>
    <row r="70354" customFormat="1"/>
    <row r="70355" customFormat="1"/>
    <row r="70356" customFormat="1"/>
    <row r="70357" customFormat="1"/>
    <row r="70358" customFormat="1"/>
    <row r="70359" customFormat="1"/>
    <row r="70360" customFormat="1"/>
    <row r="70361" customFormat="1"/>
    <row r="70362" customFormat="1"/>
    <row r="70363" customFormat="1"/>
    <row r="70364" customFormat="1"/>
    <row r="70365" customFormat="1"/>
    <row r="70366" customFormat="1"/>
    <row r="70367" customFormat="1"/>
    <row r="70368" customFormat="1"/>
    <row r="70369" customFormat="1"/>
    <row r="70370" customFormat="1"/>
    <row r="70371" customFormat="1"/>
    <row r="70372" customFormat="1"/>
    <row r="70373" customFormat="1"/>
    <row r="70374" customFormat="1"/>
    <row r="70375" customFormat="1"/>
    <row r="70376" customFormat="1"/>
    <row r="70377" customFormat="1"/>
    <row r="70378" customFormat="1"/>
    <row r="70379" customFormat="1"/>
    <row r="70380" customFormat="1"/>
    <row r="70381" customFormat="1"/>
    <row r="70382" customFormat="1"/>
    <row r="70383" customFormat="1"/>
    <row r="70384" customFormat="1"/>
    <row r="70385" customFormat="1"/>
    <row r="70386" customFormat="1"/>
    <row r="70387" customFormat="1"/>
    <row r="70388" customFormat="1"/>
    <row r="70389" customFormat="1"/>
    <row r="70390" customFormat="1"/>
    <row r="70391" customFormat="1"/>
    <row r="70392" customFormat="1"/>
    <row r="70393" customFormat="1"/>
    <row r="70394" customFormat="1"/>
    <row r="70395" customFormat="1"/>
    <row r="70396" customFormat="1"/>
    <row r="70397" customFormat="1"/>
    <row r="70398" customFormat="1"/>
    <row r="70399" customFormat="1"/>
    <row r="70400" customFormat="1"/>
    <row r="70401" customFormat="1"/>
    <row r="70402" customFormat="1"/>
    <row r="70403" customFormat="1"/>
    <row r="70404" customFormat="1"/>
    <row r="70405" customFormat="1"/>
    <row r="70406" customFormat="1"/>
    <row r="70407" customFormat="1"/>
    <row r="70408" customFormat="1"/>
    <row r="70409" customFormat="1"/>
    <row r="70410" customFormat="1"/>
    <row r="70411" customFormat="1"/>
    <row r="70412" customFormat="1"/>
    <row r="70413" customFormat="1"/>
    <row r="70414" customFormat="1"/>
    <row r="70415" customFormat="1"/>
    <row r="70416" customFormat="1"/>
    <row r="70417" customFormat="1"/>
    <row r="70418" customFormat="1"/>
    <row r="70419" customFormat="1"/>
    <row r="70420" customFormat="1"/>
    <row r="70421" customFormat="1"/>
    <row r="70422" customFormat="1"/>
    <row r="70423" customFormat="1"/>
    <row r="70424" customFormat="1"/>
    <row r="70425" customFormat="1"/>
    <row r="70426" customFormat="1"/>
    <row r="70427" customFormat="1"/>
    <row r="70428" customFormat="1"/>
    <row r="70429" customFormat="1"/>
    <row r="70430" customFormat="1"/>
    <row r="70431" customFormat="1"/>
    <row r="70432" customFormat="1"/>
    <row r="70433" customFormat="1"/>
    <row r="70434" customFormat="1"/>
    <row r="70435" customFormat="1"/>
    <row r="70436" customFormat="1"/>
    <row r="70437" customFormat="1"/>
    <row r="70438" customFormat="1"/>
    <row r="70439" customFormat="1"/>
    <row r="70440" customFormat="1"/>
    <row r="70441" customFormat="1"/>
    <row r="70442" customFormat="1"/>
    <row r="70443" customFormat="1"/>
    <row r="70444" customFormat="1"/>
    <row r="70445" customFormat="1"/>
    <row r="70446" customFormat="1"/>
    <row r="70447" customFormat="1"/>
    <row r="70448" customFormat="1"/>
    <row r="70449" customFormat="1"/>
    <row r="70450" customFormat="1"/>
    <row r="70451" customFormat="1"/>
    <row r="70452" customFormat="1"/>
    <row r="70453" customFormat="1"/>
    <row r="70454" customFormat="1"/>
    <row r="70455" customFormat="1"/>
    <row r="70456" customFormat="1"/>
    <row r="70457" customFormat="1"/>
    <row r="70458" customFormat="1"/>
    <row r="70459" customFormat="1"/>
    <row r="70460" customFormat="1"/>
    <row r="70461" customFormat="1"/>
    <row r="70462" customFormat="1"/>
    <row r="70463" customFormat="1"/>
    <row r="70464" customFormat="1"/>
    <row r="70465" customFormat="1"/>
    <row r="70466" customFormat="1"/>
    <row r="70467" customFormat="1"/>
    <row r="70468" customFormat="1"/>
    <row r="70469" customFormat="1"/>
    <row r="70470" customFormat="1"/>
    <row r="70471" customFormat="1"/>
    <row r="70472" customFormat="1"/>
    <row r="70473" customFormat="1"/>
    <row r="70474" customFormat="1"/>
    <row r="70475" customFormat="1"/>
    <row r="70476" customFormat="1"/>
    <row r="70477" customFormat="1"/>
    <row r="70478" customFormat="1"/>
    <row r="70479" customFormat="1"/>
    <row r="70480" customFormat="1"/>
    <row r="70481" customFormat="1"/>
    <row r="70482" customFormat="1"/>
    <row r="70483" customFormat="1"/>
    <row r="70484" customFormat="1"/>
    <row r="70485" customFormat="1"/>
    <row r="70486" customFormat="1"/>
    <row r="70487" customFormat="1"/>
    <row r="70488" customFormat="1"/>
    <row r="70489" customFormat="1"/>
    <row r="70490" customFormat="1"/>
    <row r="70491" customFormat="1"/>
    <row r="70492" customFormat="1"/>
    <row r="70493" customFormat="1"/>
    <row r="70494" customFormat="1"/>
    <row r="70495" customFormat="1"/>
    <row r="70496" customFormat="1"/>
    <row r="70497" customFormat="1"/>
    <row r="70498" customFormat="1"/>
    <row r="70499" customFormat="1"/>
    <row r="70500" customFormat="1"/>
    <row r="70501" customFormat="1"/>
    <row r="70502" customFormat="1"/>
    <row r="70503" customFormat="1"/>
    <row r="70504" customFormat="1"/>
    <row r="70505" customFormat="1"/>
    <row r="70506" customFormat="1"/>
    <row r="70507" customFormat="1"/>
    <row r="70508" customFormat="1"/>
    <row r="70509" customFormat="1"/>
    <row r="70510" customFormat="1"/>
    <row r="70511" customFormat="1"/>
    <row r="70512" customFormat="1"/>
    <row r="70513" customFormat="1"/>
    <row r="70514" customFormat="1"/>
    <row r="70515" customFormat="1"/>
    <row r="70516" customFormat="1"/>
    <row r="70517" customFormat="1"/>
    <row r="70518" customFormat="1"/>
    <row r="70519" customFormat="1"/>
    <row r="70520" customFormat="1"/>
    <row r="70521" customFormat="1"/>
    <row r="70522" customFormat="1"/>
    <row r="70523" customFormat="1"/>
    <row r="70524" customFormat="1"/>
    <row r="70525" customFormat="1"/>
    <row r="70526" customFormat="1"/>
    <row r="70527" customFormat="1"/>
    <row r="70528" customFormat="1"/>
    <row r="70529" customFormat="1"/>
    <row r="70530" customFormat="1"/>
    <row r="70531" customFormat="1"/>
    <row r="70532" customFormat="1"/>
    <row r="70533" customFormat="1"/>
    <row r="70534" customFormat="1"/>
    <row r="70535" customFormat="1"/>
    <row r="70536" customFormat="1"/>
    <row r="70537" customFormat="1"/>
    <row r="70538" customFormat="1"/>
    <row r="70539" customFormat="1"/>
    <row r="70540" customFormat="1"/>
    <row r="70541" customFormat="1"/>
    <row r="70542" customFormat="1"/>
    <row r="70543" customFormat="1"/>
    <row r="70544" customFormat="1"/>
    <row r="70545" customFormat="1"/>
    <row r="70546" customFormat="1"/>
    <row r="70547" customFormat="1"/>
    <row r="70548" customFormat="1"/>
    <row r="70549" customFormat="1"/>
    <row r="70550" customFormat="1"/>
    <row r="70551" customFormat="1"/>
    <row r="70552" customFormat="1"/>
    <row r="70553" customFormat="1"/>
    <row r="70554" customFormat="1"/>
    <row r="70555" customFormat="1"/>
    <row r="70556" customFormat="1"/>
    <row r="70557" customFormat="1"/>
    <row r="70558" customFormat="1"/>
    <row r="70559" customFormat="1"/>
    <row r="70560" customFormat="1"/>
    <row r="70561" customFormat="1"/>
    <row r="70562" customFormat="1"/>
    <row r="70563" customFormat="1"/>
    <row r="70564" customFormat="1"/>
    <row r="70565" customFormat="1"/>
    <row r="70566" customFormat="1"/>
    <row r="70567" customFormat="1"/>
    <row r="70568" customFormat="1"/>
    <row r="70569" customFormat="1"/>
    <row r="70570" customFormat="1"/>
    <row r="70571" customFormat="1"/>
    <row r="70572" customFormat="1"/>
    <row r="70573" customFormat="1"/>
    <row r="70574" customFormat="1"/>
    <row r="70575" customFormat="1"/>
    <row r="70576" customFormat="1"/>
    <row r="70577" customFormat="1"/>
    <row r="70578" customFormat="1"/>
    <row r="70579" customFormat="1"/>
    <row r="70580" customFormat="1"/>
    <row r="70581" customFormat="1"/>
    <row r="70582" customFormat="1"/>
    <row r="70583" customFormat="1"/>
    <row r="70584" customFormat="1"/>
    <row r="70585" customFormat="1"/>
    <row r="70586" customFormat="1"/>
    <row r="70587" customFormat="1"/>
    <row r="70588" customFormat="1"/>
    <row r="70589" customFormat="1"/>
    <row r="70590" customFormat="1"/>
    <row r="70591" customFormat="1"/>
    <row r="70592" customFormat="1"/>
    <row r="70593" customFormat="1"/>
    <row r="70594" customFormat="1"/>
    <row r="70595" customFormat="1"/>
    <row r="70596" customFormat="1"/>
    <row r="70597" customFormat="1"/>
    <row r="70598" customFormat="1"/>
    <row r="70599" customFormat="1"/>
    <row r="70600" customFormat="1"/>
    <row r="70601" customFormat="1"/>
    <row r="70602" customFormat="1"/>
    <row r="70603" customFormat="1"/>
    <row r="70604" customFormat="1"/>
    <row r="70605" customFormat="1"/>
    <row r="70606" customFormat="1"/>
    <row r="70607" customFormat="1"/>
    <row r="70608" customFormat="1"/>
    <row r="70609" customFormat="1"/>
    <row r="70610" customFormat="1"/>
    <row r="70611" customFormat="1"/>
    <row r="70612" customFormat="1"/>
    <row r="70613" customFormat="1"/>
    <row r="70614" customFormat="1"/>
    <row r="70615" customFormat="1"/>
    <row r="70616" customFormat="1"/>
    <row r="70617" customFormat="1"/>
    <row r="70618" customFormat="1"/>
    <row r="70619" customFormat="1"/>
    <row r="70620" customFormat="1"/>
    <row r="70621" customFormat="1"/>
    <row r="70622" customFormat="1"/>
    <row r="70623" customFormat="1"/>
    <row r="70624" customFormat="1"/>
    <row r="70625" customFormat="1"/>
    <row r="70626" customFormat="1"/>
    <row r="70627" customFormat="1"/>
    <row r="70628" customFormat="1"/>
    <row r="70629" customFormat="1"/>
    <row r="70630" customFormat="1"/>
    <row r="70631" customFormat="1"/>
    <row r="70632" customFormat="1"/>
    <row r="70633" customFormat="1"/>
    <row r="70634" customFormat="1"/>
    <row r="70635" customFormat="1"/>
    <row r="70636" customFormat="1"/>
    <row r="70637" customFormat="1"/>
    <row r="70638" customFormat="1"/>
    <row r="70639" customFormat="1"/>
    <row r="70640" customFormat="1"/>
    <row r="70641" customFormat="1"/>
    <row r="70642" customFormat="1"/>
    <row r="70643" customFormat="1"/>
    <row r="70644" customFormat="1"/>
    <row r="70645" customFormat="1"/>
    <row r="70646" customFormat="1"/>
    <row r="70647" customFormat="1"/>
    <row r="70648" customFormat="1"/>
    <row r="70649" customFormat="1"/>
    <row r="70650" customFormat="1"/>
    <row r="70651" customFormat="1"/>
    <row r="70652" customFormat="1"/>
    <row r="70653" customFormat="1"/>
    <row r="70654" customFormat="1"/>
    <row r="70655" customFormat="1"/>
    <row r="70656" customFormat="1"/>
    <row r="70657" customFormat="1"/>
    <row r="70658" customFormat="1"/>
    <row r="70659" customFormat="1"/>
    <row r="70660" customFormat="1"/>
    <row r="70661" customFormat="1"/>
    <row r="70662" customFormat="1"/>
    <row r="70663" customFormat="1"/>
    <row r="70664" customFormat="1"/>
    <row r="70665" customFormat="1"/>
    <row r="70666" customFormat="1"/>
    <row r="70667" customFormat="1"/>
    <row r="70668" customFormat="1"/>
    <row r="70669" customFormat="1"/>
    <row r="70670" customFormat="1"/>
    <row r="70671" customFormat="1"/>
    <row r="70672" customFormat="1"/>
    <row r="70673" customFormat="1"/>
    <row r="70674" customFormat="1"/>
    <row r="70675" customFormat="1"/>
    <row r="70676" customFormat="1"/>
    <row r="70677" customFormat="1"/>
    <row r="70678" customFormat="1"/>
    <row r="70679" customFormat="1"/>
    <row r="70680" customFormat="1"/>
    <row r="70681" customFormat="1"/>
    <row r="70682" customFormat="1"/>
    <row r="70683" customFormat="1"/>
    <row r="70684" customFormat="1"/>
    <row r="70685" customFormat="1"/>
    <row r="70686" customFormat="1"/>
    <row r="70687" customFormat="1"/>
    <row r="70688" customFormat="1"/>
    <row r="70689" customFormat="1"/>
    <row r="70690" customFormat="1"/>
    <row r="70691" customFormat="1"/>
    <row r="70692" customFormat="1"/>
    <row r="70693" customFormat="1"/>
    <row r="70694" customFormat="1"/>
    <row r="70695" customFormat="1"/>
    <row r="70696" customFormat="1"/>
    <row r="70697" customFormat="1"/>
    <row r="70698" customFormat="1"/>
    <row r="70699" customFormat="1"/>
    <row r="70700" customFormat="1"/>
    <row r="70701" customFormat="1"/>
    <row r="70702" customFormat="1"/>
    <row r="70703" customFormat="1"/>
    <row r="70704" customFormat="1"/>
    <row r="70705" customFormat="1"/>
    <row r="70706" customFormat="1"/>
    <row r="70707" customFormat="1"/>
    <row r="70708" customFormat="1"/>
    <row r="70709" customFormat="1"/>
    <row r="70710" customFormat="1"/>
    <row r="70711" customFormat="1"/>
    <row r="70712" customFormat="1"/>
    <row r="70713" customFormat="1"/>
    <row r="70714" customFormat="1"/>
    <row r="70715" customFormat="1"/>
    <row r="70716" customFormat="1"/>
    <row r="70717" customFormat="1"/>
    <row r="70718" customFormat="1"/>
    <row r="70719" customFormat="1"/>
    <row r="70720" customFormat="1"/>
    <row r="70721" customFormat="1"/>
    <row r="70722" customFormat="1"/>
    <row r="70723" customFormat="1"/>
    <row r="70724" customFormat="1"/>
    <row r="70725" customFormat="1"/>
    <row r="70726" customFormat="1"/>
    <row r="70727" customFormat="1"/>
    <row r="70728" customFormat="1"/>
    <row r="70729" customFormat="1"/>
    <row r="70730" customFormat="1"/>
    <row r="70731" customFormat="1"/>
    <row r="70732" customFormat="1"/>
    <row r="70733" customFormat="1"/>
    <row r="70734" customFormat="1"/>
    <row r="70735" customFormat="1"/>
    <row r="70736" customFormat="1"/>
    <row r="70737" customFormat="1"/>
    <row r="70738" customFormat="1"/>
    <row r="70739" customFormat="1"/>
    <row r="70740" customFormat="1"/>
    <row r="70741" customFormat="1"/>
    <row r="70742" customFormat="1"/>
    <row r="70743" customFormat="1"/>
    <row r="70744" customFormat="1"/>
    <row r="70745" customFormat="1"/>
    <row r="70746" customFormat="1"/>
    <row r="70747" customFormat="1"/>
    <row r="70748" customFormat="1"/>
    <row r="70749" customFormat="1"/>
    <row r="70750" customFormat="1"/>
    <row r="70751" customFormat="1"/>
    <row r="70752" customFormat="1"/>
    <row r="70753" customFormat="1"/>
    <row r="70754" customFormat="1"/>
    <row r="70755" customFormat="1"/>
    <row r="70756" customFormat="1"/>
    <row r="70757" customFormat="1"/>
    <row r="70758" customFormat="1"/>
    <row r="70759" customFormat="1"/>
    <row r="70760" customFormat="1"/>
    <row r="70761" customFormat="1"/>
    <row r="70762" customFormat="1"/>
    <row r="70763" customFormat="1"/>
    <row r="70764" customFormat="1"/>
    <row r="70765" customFormat="1"/>
    <row r="70766" customFormat="1"/>
    <row r="70767" customFormat="1"/>
    <row r="70768" customFormat="1"/>
    <row r="70769" customFormat="1"/>
    <row r="70770" customFormat="1"/>
    <row r="70771" customFormat="1"/>
    <row r="70772" customFormat="1"/>
    <row r="70773" customFormat="1"/>
    <row r="70774" customFormat="1"/>
    <row r="70775" customFormat="1"/>
    <row r="70776" customFormat="1"/>
    <row r="70777" customFormat="1"/>
    <row r="70778" customFormat="1"/>
    <row r="70779" customFormat="1"/>
    <row r="70780" customFormat="1"/>
    <row r="70781" customFormat="1"/>
    <row r="70782" customFormat="1"/>
    <row r="70783" customFormat="1"/>
    <row r="70784" customFormat="1"/>
    <row r="70785" customFormat="1"/>
    <row r="70786" customFormat="1"/>
    <row r="70787" customFormat="1"/>
    <row r="70788" customFormat="1"/>
    <row r="70789" customFormat="1"/>
    <row r="70790" customFormat="1"/>
    <row r="70791" customFormat="1"/>
    <row r="70792" customFormat="1"/>
    <row r="70793" customFormat="1"/>
    <row r="70794" customFormat="1"/>
    <row r="70795" customFormat="1"/>
    <row r="70796" customFormat="1"/>
    <row r="70797" customFormat="1"/>
    <row r="70798" customFormat="1"/>
    <row r="70799" customFormat="1"/>
    <row r="70800" customFormat="1"/>
    <row r="70801" customFormat="1"/>
    <row r="70802" customFormat="1"/>
    <row r="70803" customFormat="1"/>
    <row r="70804" customFormat="1"/>
    <row r="70805" customFormat="1"/>
    <row r="70806" customFormat="1"/>
    <row r="70807" customFormat="1"/>
    <row r="70808" customFormat="1"/>
    <row r="70809" customFormat="1"/>
    <row r="70810" customFormat="1"/>
    <row r="70811" customFormat="1"/>
    <row r="70812" customFormat="1"/>
    <row r="70813" customFormat="1"/>
    <row r="70814" customFormat="1"/>
    <row r="70815" customFormat="1"/>
    <row r="70816" customFormat="1"/>
    <row r="70817" customFormat="1"/>
    <row r="70818" customFormat="1"/>
    <row r="70819" customFormat="1"/>
    <row r="70820" customFormat="1"/>
    <row r="70821" customFormat="1"/>
    <row r="70822" customFormat="1"/>
    <row r="70823" customFormat="1"/>
    <row r="70824" customFormat="1"/>
    <row r="70825" customFormat="1"/>
    <row r="70826" customFormat="1"/>
    <row r="70827" customFormat="1"/>
    <row r="70828" customFormat="1"/>
    <row r="70829" customFormat="1"/>
    <row r="70830" customFormat="1"/>
    <row r="70831" customFormat="1"/>
    <row r="70832" customFormat="1"/>
    <row r="70833" customFormat="1"/>
    <row r="70834" customFormat="1"/>
    <row r="70835" customFormat="1"/>
    <row r="70836" customFormat="1"/>
    <row r="70837" customFormat="1"/>
    <row r="70838" customFormat="1"/>
    <row r="70839" customFormat="1"/>
    <row r="70840" customFormat="1"/>
    <row r="70841" customFormat="1"/>
    <row r="70842" customFormat="1"/>
    <row r="70843" customFormat="1"/>
    <row r="70844" customFormat="1"/>
    <row r="70845" customFormat="1"/>
    <row r="70846" customFormat="1"/>
    <row r="70847" customFormat="1"/>
    <row r="70848" customFormat="1"/>
    <row r="70849" customFormat="1"/>
    <row r="70850" customFormat="1"/>
    <row r="70851" customFormat="1"/>
    <row r="70852" customFormat="1"/>
    <row r="70853" customFormat="1"/>
    <row r="70854" customFormat="1"/>
    <row r="70855" customFormat="1"/>
    <row r="70856" customFormat="1"/>
    <row r="70857" customFormat="1"/>
    <row r="70858" customFormat="1"/>
    <row r="70859" customFormat="1"/>
    <row r="70860" customFormat="1"/>
    <row r="70861" customFormat="1"/>
    <row r="70862" customFormat="1"/>
    <row r="70863" customFormat="1"/>
    <row r="70864" customFormat="1"/>
    <row r="70865" customFormat="1"/>
    <row r="70866" customFormat="1"/>
    <row r="70867" customFormat="1"/>
    <row r="70868" customFormat="1"/>
    <row r="70869" customFormat="1"/>
    <row r="70870" customFormat="1"/>
    <row r="70871" customFormat="1"/>
    <row r="70872" customFormat="1"/>
    <row r="70873" customFormat="1"/>
    <row r="70874" customFormat="1"/>
    <row r="70875" customFormat="1"/>
    <row r="70876" customFormat="1"/>
    <row r="70877" customFormat="1"/>
    <row r="70878" customFormat="1"/>
    <row r="70879" customFormat="1"/>
    <row r="70880" customFormat="1"/>
    <row r="70881" customFormat="1"/>
    <row r="70882" customFormat="1"/>
    <row r="70883" customFormat="1"/>
    <row r="70884" customFormat="1"/>
    <row r="70885" customFormat="1"/>
    <row r="70886" customFormat="1"/>
    <row r="70887" customFormat="1"/>
    <row r="70888" customFormat="1"/>
    <row r="70889" customFormat="1"/>
    <row r="70890" customFormat="1"/>
    <row r="70891" customFormat="1"/>
    <row r="70892" customFormat="1"/>
    <row r="70893" customFormat="1"/>
    <row r="70894" customFormat="1"/>
    <row r="70895" customFormat="1"/>
    <row r="70896" customFormat="1"/>
    <row r="70897" customFormat="1"/>
    <row r="70898" customFormat="1"/>
    <row r="70899" customFormat="1"/>
    <row r="70900" customFormat="1"/>
    <row r="70901" customFormat="1"/>
    <row r="70902" customFormat="1"/>
    <row r="70903" customFormat="1"/>
    <row r="70904" customFormat="1"/>
    <row r="70905" customFormat="1"/>
    <row r="70906" customFormat="1"/>
    <row r="70907" customFormat="1"/>
    <row r="70908" customFormat="1"/>
    <row r="70909" customFormat="1"/>
    <row r="70910" customFormat="1"/>
    <row r="70911" customFormat="1"/>
    <row r="70912" customFormat="1"/>
    <row r="70913" customFormat="1"/>
    <row r="70914" customFormat="1"/>
    <row r="70915" customFormat="1"/>
    <row r="70916" customFormat="1"/>
    <row r="70917" customFormat="1"/>
    <row r="70918" customFormat="1"/>
    <row r="70919" customFormat="1"/>
    <row r="70920" customFormat="1"/>
    <row r="70921" customFormat="1"/>
    <row r="70922" customFormat="1"/>
    <row r="70923" customFormat="1"/>
    <row r="70924" customFormat="1"/>
    <row r="70925" customFormat="1"/>
    <row r="70926" customFormat="1"/>
    <row r="70927" customFormat="1"/>
    <row r="70928" customFormat="1"/>
    <row r="70929" customFormat="1"/>
    <row r="70930" customFormat="1"/>
    <row r="70931" customFormat="1"/>
    <row r="70932" customFormat="1"/>
    <row r="70933" customFormat="1"/>
    <row r="70934" customFormat="1"/>
    <row r="70935" customFormat="1"/>
    <row r="70936" customFormat="1"/>
    <row r="70937" customFormat="1"/>
    <row r="70938" customFormat="1"/>
    <row r="70939" customFormat="1"/>
    <row r="70940" customFormat="1"/>
    <row r="70941" customFormat="1"/>
    <row r="70942" customFormat="1"/>
    <row r="70943" customFormat="1"/>
    <row r="70944" customFormat="1"/>
    <row r="70945" customFormat="1"/>
    <row r="70946" customFormat="1"/>
    <row r="70947" customFormat="1"/>
    <row r="70948" customFormat="1"/>
    <row r="70949" customFormat="1"/>
    <row r="70950" customFormat="1"/>
    <row r="70951" customFormat="1"/>
    <row r="70952" customFormat="1"/>
    <row r="70953" customFormat="1"/>
    <row r="70954" customFormat="1"/>
    <row r="70955" customFormat="1"/>
    <row r="70956" customFormat="1"/>
    <row r="70957" customFormat="1"/>
    <row r="70958" customFormat="1"/>
    <row r="70959" customFormat="1"/>
    <row r="70960" customFormat="1"/>
    <row r="70961" customFormat="1"/>
    <row r="70962" customFormat="1"/>
    <row r="70963" customFormat="1"/>
    <row r="70964" customFormat="1"/>
    <row r="70965" customFormat="1"/>
    <row r="70966" customFormat="1"/>
    <row r="70967" customFormat="1"/>
    <row r="70968" customFormat="1"/>
    <row r="70969" customFormat="1"/>
    <row r="70970" customFormat="1"/>
    <row r="70971" customFormat="1"/>
    <row r="70972" customFormat="1"/>
    <row r="70973" customFormat="1"/>
    <row r="70974" customFormat="1"/>
    <row r="70975" customFormat="1"/>
    <row r="70976" customFormat="1"/>
    <row r="70977" customFormat="1"/>
    <row r="70978" customFormat="1"/>
    <row r="70979" customFormat="1"/>
    <row r="70980" customFormat="1"/>
    <row r="70981" customFormat="1"/>
    <row r="70982" customFormat="1"/>
    <row r="70983" customFormat="1"/>
    <row r="70984" customFormat="1"/>
    <row r="70985" customFormat="1"/>
    <row r="70986" customFormat="1"/>
    <row r="70987" customFormat="1"/>
    <row r="70988" customFormat="1"/>
    <row r="70989" customFormat="1"/>
    <row r="70990" customFormat="1"/>
    <row r="70991" customFormat="1"/>
    <row r="70992" customFormat="1"/>
    <row r="70993" customFormat="1"/>
    <row r="70994" customFormat="1"/>
    <row r="70995" customFormat="1"/>
    <row r="70996" customFormat="1"/>
    <row r="70997" customFormat="1"/>
    <row r="70998" customFormat="1"/>
    <row r="70999" customFormat="1"/>
    <row r="71000" customFormat="1"/>
    <row r="71001" customFormat="1"/>
    <row r="71002" customFormat="1"/>
    <row r="71003" customFormat="1"/>
    <row r="71004" customFormat="1"/>
    <row r="71005" customFormat="1"/>
    <row r="71006" customFormat="1"/>
    <row r="71007" customFormat="1"/>
    <row r="71008" customFormat="1"/>
    <row r="71009" customFormat="1"/>
    <row r="71010" customFormat="1"/>
    <row r="71011" customFormat="1"/>
    <row r="71012" customFormat="1"/>
    <row r="71013" customFormat="1"/>
    <row r="71014" customFormat="1"/>
    <row r="71015" customFormat="1"/>
    <row r="71016" customFormat="1"/>
    <row r="71017" customFormat="1"/>
    <row r="71018" customFormat="1"/>
    <row r="71019" customFormat="1"/>
    <row r="71020" customFormat="1"/>
    <row r="71021" customFormat="1"/>
    <row r="71022" customFormat="1"/>
    <row r="71023" customFormat="1"/>
    <row r="71024" customFormat="1"/>
    <row r="71025" customFormat="1"/>
    <row r="71026" customFormat="1"/>
    <row r="71027" customFormat="1"/>
    <row r="71028" customFormat="1"/>
    <row r="71029" customFormat="1"/>
    <row r="71030" customFormat="1"/>
    <row r="71031" customFormat="1"/>
    <row r="71032" customFormat="1"/>
    <row r="71033" customFormat="1"/>
    <row r="71034" customFormat="1"/>
    <row r="71035" customFormat="1"/>
    <row r="71036" customFormat="1"/>
    <row r="71037" customFormat="1"/>
    <row r="71038" customFormat="1"/>
    <row r="71039" customFormat="1"/>
    <row r="71040" customFormat="1"/>
    <row r="71041" customFormat="1"/>
    <row r="71042" customFormat="1"/>
    <row r="71043" customFormat="1"/>
    <row r="71044" customFormat="1"/>
    <row r="71045" customFormat="1"/>
    <row r="71046" customFormat="1"/>
    <row r="71047" customFormat="1"/>
    <row r="71048" customFormat="1"/>
    <row r="71049" customFormat="1"/>
    <row r="71050" customFormat="1"/>
    <row r="71051" customFormat="1"/>
    <row r="71052" customFormat="1"/>
    <row r="71053" customFormat="1"/>
    <row r="71054" customFormat="1"/>
    <row r="71055" customFormat="1"/>
    <row r="71056" customFormat="1"/>
    <row r="71057" customFormat="1"/>
    <row r="71058" customFormat="1"/>
    <row r="71059" customFormat="1"/>
    <row r="71060" customFormat="1"/>
    <row r="71061" customFormat="1"/>
    <row r="71062" customFormat="1"/>
    <row r="71063" customFormat="1"/>
    <row r="71064" customFormat="1"/>
    <row r="71065" customFormat="1"/>
    <row r="71066" customFormat="1"/>
    <row r="71067" customFormat="1"/>
    <row r="71068" customFormat="1"/>
    <row r="71069" customFormat="1"/>
    <row r="71070" customFormat="1"/>
    <row r="71071" customFormat="1"/>
    <row r="71072" customFormat="1"/>
    <row r="71073" customFormat="1"/>
    <row r="71074" customFormat="1"/>
    <row r="71075" customFormat="1"/>
    <row r="71076" customFormat="1"/>
    <row r="71077" customFormat="1"/>
    <row r="71078" customFormat="1"/>
    <row r="71079" customFormat="1"/>
    <row r="71080" customFormat="1"/>
    <row r="71081" customFormat="1"/>
    <row r="71082" customFormat="1"/>
    <row r="71083" customFormat="1"/>
    <row r="71084" customFormat="1"/>
    <row r="71085" customFormat="1"/>
    <row r="71086" customFormat="1"/>
    <row r="71087" customFormat="1"/>
    <row r="71088" customFormat="1"/>
    <row r="71089" customFormat="1"/>
    <row r="71090" customFormat="1"/>
    <row r="71091" customFormat="1"/>
    <row r="71092" customFormat="1"/>
    <row r="71093" customFormat="1"/>
    <row r="71094" customFormat="1"/>
    <row r="71095" customFormat="1"/>
    <row r="71096" customFormat="1"/>
    <row r="71097" customFormat="1"/>
    <row r="71098" customFormat="1"/>
    <row r="71099" customFormat="1"/>
    <row r="71100" customFormat="1"/>
    <row r="71101" customFormat="1"/>
    <row r="71102" customFormat="1"/>
    <row r="71103" customFormat="1"/>
    <row r="71104" customFormat="1"/>
    <row r="71105" customFormat="1"/>
    <row r="71106" customFormat="1"/>
    <row r="71107" customFormat="1"/>
    <row r="71108" customFormat="1"/>
    <row r="71109" customFormat="1"/>
    <row r="71110" customFormat="1"/>
    <row r="71111" customFormat="1"/>
    <row r="71112" customFormat="1"/>
    <row r="71113" customFormat="1"/>
    <row r="71114" customFormat="1"/>
    <row r="71115" customFormat="1"/>
    <row r="71116" customFormat="1"/>
    <row r="71117" customFormat="1"/>
    <row r="71118" customFormat="1"/>
    <row r="71119" customFormat="1"/>
    <row r="71120" customFormat="1"/>
    <row r="71121" customFormat="1"/>
    <row r="71122" customFormat="1"/>
    <row r="71123" customFormat="1"/>
    <row r="71124" customFormat="1"/>
    <row r="71125" customFormat="1"/>
    <row r="71126" customFormat="1"/>
    <row r="71127" customFormat="1"/>
    <row r="71128" customFormat="1"/>
    <row r="71129" customFormat="1"/>
    <row r="71130" customFormat="1"/>
    <row r="71131" customFormat="1"/>
    <row r="71132" customFormat="1"/>
    <row r="71133" customFormat="1"/>
    <row r="71134" customFormat="1"/>
    <row r="71135" customFormat="1"/>
    <row r="71136" customFormat="1"/>
    <row r="71137" customFormat="1"/>
    <row r="71138" customFormat="1"/>
    <row r="71139" customFormat="1"/>
    <row r="71140" customFormat="1"/>
    <row r="71141" customFormat="1"/>
    <row r="71142" customFormat="1"/>
    <row r="71143" customFormat="1"/>
    <row r="71144" customFormat="1"/>
    <row r="71145" customFormat="1"/>
    <row r="71146" customFormat="1"/>
    <row r="71147" customFormat="1"/>
    <row r="71148" customFormat="1"/>
    <row r="71149" customFormat="1"/>
    <row r="71150" customFormat="1"/>
    <row r="71151" customFormat="1"/>
    <row r="71152" customFormat="1"/>
    <row r="71153" customFormat="1"/>
    <row r="71154" customFormat="1"/>
    <row r="71155" customFormat="1"/>
    <row r="71156" customFormat="1"/>
    <row r="71157" customFormat="1"/>
    <row r="71158" customFormat="1"/>
    <row r="71159" customFormat="1"/>
    <row r="71160" customFormat="1"/>
    <row r="71161" customFormat="1"/>
    <row r="71162" customFormat="1"/>
    <row r="71163" customFormat="1"/>
    <row r="71164" customFormat="1"/>
    <row r="71165" customFormat="1"/>
    <row r="71166" customFormat="1"/>
    <row r="71167" customFormat="1"/>
    <row r="71168" customFormat="1"/>
    <row r="71169" customFormat="1"/>
    <row r="71170" customFormat="1"/>
    <row r="71171" customFormat="1"/>
    <row r="71172" customFormat="1"/>
    <row r="71173" customFormat="1"/>
    <row r="71174" customFormat="1"/>
    <row r="71175" customFormat="1"/>
    <row r="71176" customFormat="1"/>
    <row r="71177" customFormat="1"/>
    <row r="71178" customFormat="1"/>
    <row r="71179" customFormat="1"/>
    <row r="71180" customFormat="1"/>
    <row r="71181" customFormat="1"/>
    <row r="71182" customFormat="1"/>
    <row r="71183" customFormat="1"/>
    <row r="71184" customFormat="1"/>
    <row r="71185" customFormat="1"/>
    <row r="71186" customFormat="1"/>
    <row r="71187" customFormat="1"/>
    <row r="71188" customFormat="1"/>
    <row r="71189" customFormat="1"/>
    <row r="71190" customFormat="1"/>
    <row r="71191" customFormat="1"/>
    <row r="71192" customFormat="1"/>
    <row r="71193" customFormat="1"/>
    <row r="71194" customFormat="1"/>
    <row r="71195" customFormat="1"/>
    <row r="71196" customFormat="1"/>
    <row r="71197" customFormat="1"/>
    <row r="71198" customFormat="1"/>
    <row r="71199" customFormat="1"/>
    <row r="71200" customFormat="1"/>
    <row r="71201" customFormat="1"/>
    <row r="71202" customFormat="1"/>
    <row r="71203" customFormat="1"/>
    <row r="71204" customFormat="1"/>
    <row r="71205" customFormat="1"/>
    <row r="71206" customFormat="1"/>
    <row r="71207" customFormat="1"/>
    <row r="71208" customFormat="1"/>
    <row r="71209" customFormat="1"/>
    <row r="71210" customFormat="1"/>
    <row r="71211" customFormat="1"/>
    <row r="71212" customFormat="1"/>
    <row r="71213" customFormat="1"/>
    <row r="71214" customFormat="1"/>
    <row r="71215" customFormat="1"/>
    <row r="71216" customFormat="1"/>
    <row r="71217" customFormat="1"/>
    <row r="71218" customFormat="1"/>
    <row r="71219" customFormat="1"/>
    <row r="71220" customFormat="1"/>
    <row r="71221" customFormat="1"/>
    <row r="71222" customFormat="1"/>
    <row r="71223" customFormat="1"/>
    <row r="71224" customFormat="1"/>
    <row r="71225" customFormat="1"/>
    <row r="71226" customFormat="1"/>
    <row r="71227" customFormat="1"/>
    <row r="71228" customFormat="1"/>
    <row r="71229" customFormat="1"/>
    <row r="71230" customFormat="1"/>
    <row r="71231" customFormat="1"/>
    <row r="71232" customFormat="1"/>
    <row r="71233" customFormat="1"/>
    <row r="71234" customFormat="1"/>
    <row r="71235" customFormat="1"/>
    <row r="71236" customFormat="1"/>
    <row r="71237" customFormat="1"/>
    <row r="71238" customFormat="1"/>
    <row r="71239" customFormat="1"/>
    <row r="71240" customFormat="1"/>
    <row r="71241" customFormat="1"/>
    <row r="71242" customFormat="1"/>
    <row r="71243" customFormat="1"/>
    <row r="71244" customFormat="1"/>
    <row r="71245" customFormat="1"/>
    <row r="71246" customFormat="1"/>
    <row r="71247" customFormat="1"/>
    <row r="71248" customFormat="1"/>
    <row r="71249" customFormat="1"/>
    <row r="71250" customFormat="1"/>
    <row r="71251" customFormat="1"/>
    <row r="71252" customFormat="1"/>
    <row r="71253" customFormat="1"/>
    <row r="71254" customFormat="1"/>
    <row r="71255" customFormat="1"/>
    <row r="71256" customFormat="1"/>
    <row r="71257" customFormat="1"/>
    <row r="71258" customFormat="1"/>
    <row r="71259" customFormat="1"/>
    <row r="71260" customFormat="1"/>
    <row r="71261" customFormat="1"/>
    <row r="71262" customFormat="1"/>
    <row r="71263" customFormat="1"/>
    <row r="71264" customFormat="1"/>
    <row r="71265" customFormat="1"/>
    <row r="71266" customFormat="1"/>
    <row r="71267" customFormat="1"/>
    <row r="71268" customFormat="1"/>
    <row r="71269" customFormat="1"/>
    <row r="71270" customFormat="1"/>
    <row r="71271" customFormat="1"/>
    <row r="71272" customFormat="1"/>
    <row r="71273" customFormat="1"/>
    <row r="71274" customFormat="1"/>
    <row r="71275" customFormat="1"/>
    <row r="71276" customFormat="1"/>
    <row r="71277" customFormat="1"/>
    <row r="71278" customFormat="1"/>
    <row r="71279" customFormat="1"/>
    <row r="71280" customFormat="1"/>
    <row r="71281" customFormat="1"/>
    <row r="71282" customFormat="1"/>
    <row r="71283" customFormat="1"/>
    <row r="71284" customFormat="1"/>
    <row r="71285" customFormat="1"/>
    <row r="71286" customFormat="1"/>
    <row r="71287" customFormat="1"/>
    <row r="71288" customFormat="1"/>
    <row r="71289" customFormat="1"/>
    <row r="71290" customFormat="1"/>
    <row r="71291" customFormat="1"/>
    <row r="71292" customFormat="1"/>
    <row r="71293" customFormat="1"/>
    <row r="71294" customFormat="1"/>
    <row r="71295" customFormat="1"/>
    <row r="71296" customFormat="1"/>
    <row r="71297" customFormat="1"/>
    <row r="71298" customFormat="1"/>
    <row r="71299" customFormat="1"/>
    <row r="71300" customFormat="1"/>
    <row r="71301" customFormat="1"/>
    <row r="71302" customFormat="1"/>
    <row r="71303" customFormat="1"/>
    <row r="71304" customFormat="1"/>
    <row r="71305" customFormat="1"/>
    <row r="71306" customFormat="1"/>
    <row r="71307" customFormat="1"/>
    <row r="71308" customFormat="1"/>
    <row r="71309" customFormat="1"/>
    <row r="71310" customFormat="1"/>
    <row r="71311" customFormat="1"/>
    <row r="71312" customFormat="1"/>
    <row r="71313" customFormat="1"/>
    <row r="71314" customFormat="1"/>
    <row r="71315" customFormat="1"/>
    <row r="71316" customFormat="1"/>
    <row r="71317" customFormat="1"/>
    <row r="71318" customFormat="1"/>
    <row r="71319" customFormat="1"/>
    <row r="71320" customFormat="1"/>
    <row r="71321" customFormat="1"/>
    <row r="71322" customFormat="1"/>
    <row r="71323" customFormat="1"/>
    <row r="71324" customFormat="1"/>
    <row r="71325" customFormat="1"/>
    <row r="71326" customFormat="1"/>
    <row r="71327" customFormat="1"/>
    <row r="71328" customFormat="1"/>
    <row r="71329" customFormat="1"/>
    <row r="71330" customFormat="1"/>
    <row r="71331" customFormat="1"/>
    <row r="71332" customFormat="1"/>
    <row r="71333" customFormat="1"/>
    <row r="71334" customFormat="1"/>
    <row r="71335" customFormat="1"/>
    <row r="71336" customFormat="1"/>
    <row r="71337" customFormat="1"/>
    <row r="71338" customFormat="1"/>
    <row r="71339" customFormat="1"/>
    <row r="71340" customFormat="1"/>
    <row r="71341" customFormat="1"/>
    <row r="71342" customFormat="1"/>
    <row r="71343" customFormat="1"/>
    <row r="71344" customFormat="1"/>
    <row r="71345" customFormat="1"/>
    <row r="71346" customFormat="1"/>
    <row r="71347" customFormat="1"/>
    <row r="71348" customFormat="1"/>
    <row r="71349" customFormat="1"/>
    <row r="71350" customFormat="1"/>
    <row r="71351" customFormat="1"/>
    <row r="71352" customFormat="1"/>
    <row r="71353" customFormat="1"/>
    <row r="71354" customFormat="1"/>
    <row r="71355" customFormat="1"/>
    <row r="71356" customFormat="1"/>
    <row r="71357" customFormat="1"/>
    <row r="71358" customFormat="1"/>
    <row r="71359" customFormat="1"/>
    <row r="71360" customFormat="1"/>
    <row r="71361" customFormat="1"/>
    <row r="71362" customFormat="1"/>
    <row r="71363" customFormat="1"/>
    <row r="71364" customFormat="1"/>
    <row r="71365" customFormat="1"/>
    <row r="71366" customFormat="1"/>
    <row r="71367" customFormat="1"/>
    <row r="71368" customFormat="1"/>
    <row r="71369" customFormat="1"/>
    <row r="71370" customFormat="1"/>
    <row r="71371" customFormat="1"/>
    <row r="71372" customFormat="1"/>
    <row r="71373" customFormat="1"/>
    <row r="71374" customFormat="1"/>
    <row r="71375" customFormat="1"/>
    <row r="71376" customFormat="1"/>
    <row r="71377" customFormat="1"/>
    <row r="71378" customFormat="1"/>
    <row r="71379" customFormat="1"/>
    <row r="71380" customFormat="1"/>
    <row r="71381" customFormat="1"/>
    <row r="71382" customFormat="1"/>
    <row r="71383" customFormat="1"/>
    <row r="71384" customFormat="1"/>
    <row r="71385" customFormat="1"/>
    <row r="71386" customFormat="1"/>
    <row r="71387" customFormat="1"/>
    <row r="71388" customFormat="1"/>
    <row r="71389" customFormat="1"/>
    <row r="71390" customFormat="1"/>
    <row r="71391" customFormat="1"/>
    <row r="71392" customFormat="1"/>
    <row r="71393" customFormat="1"/>
    <row r="71394" customFormat="1"/>
    <row r="71395" customFormat="1"/>
    <row r="71396" customFormat="1"/>
    <row r="71397" customFormat="1"/>
    <row r="71398" customFormat="1"/>
    <row r="71399" customFormat="1"/>
    <row r="71400" customFormat="1"/>
    <row r="71401" customFormat="1"/>
    <row r="71402" customFormat="1"/>
    <row r="71403" customFormat="1"/>
    <row r="71404" customFormat="1"/>
    <row r="71405" customFormat="1"/>
    <row r="71406" customFormat="1"/>
    <row r="71407" customFormat="1"/>
    <row r="71408" customFormat="1"/>
    <row r="71409" customFormat="1"/>
    <row r="71410" customFormat="1"/>
    <row r="71411" customFormat="1"/>
    <row r="71412" customFormat="1"/>
    <row r="71413" customFormat="1"/>
    <row r="71414" customFormat="1"/>
    <row r="71415" customFormat="1"/>
    <row r="71416" customFormat="1"/>
    <row r="71417" customFormat="1"/>
    <row r="71418" customFormat="1"/>
    <row r="71419" customFormat="1"/>
    <row r="71420" customFormat="1"/>
    <row r="71421" customFormat="1"/>
    <row r="71422" customFormat="1"/>
    <row r="71423" customFormat="1"/>
    <row r="71424" customFormat="1"/>
    <row r="71425" customFormat="1"/>
    <row r="71426" customFormat="1"/>
    <row r="71427" customFormat="1"/>
    <row r="71428" customFormat="1"/>
    <row r="71429" customFormat="1"/>
    <row r="71430" customFormat="1"/>
    <row r="71431" customFormat="1"/>
    <row r="71432" customFormat="1"/>
    <row r="71433" customFormat="1"/>
    <row r="71434" customFormat="1"/>
    <row r="71435" customFormat="1"/>
    <row r="71436" customFormat="1"/>
    <row r="71437" customFormat="1"/>
    <row r="71438" customFormat="1"/>
    <row r="71439" customFormat="1"/>
    <row r="71440" customFormat="1"/>
    <row r="71441" customFormat="1"/>
    <row r="71442" customFormat="1"/>
    <row r="71443" customFormat="1"/>
    <row r="71444" customFormat="1"/>
    <row r="71445" customFormat="1"/>
    <row r="71446" customFormat="1"/>
    <row r="71447" customFormat="1"/>
    <row r="71448" customFormat="1"/>
    <row r="71449" customFormat="1"/>
    <row r="71450" customFormat="1"/>
    <row r="71451" customFormat="1"/>
    <row r="71452" customFormat="1"/>
    <row r="71453" customFormat="1"/>
    <row r="71454" customFormat="1"/>
    <row r="71455" customFormat="1"/>
    <row r="71456" customFormat="1"/>
    <row r="71457" customFormat="1"/>
    <row r="71458" customFormat="1"/>
    <row r="71459" customFormat="1"/>
    <row r="71460" customFormat="1"/>
    <row r="71461" customFormat="1"/>
    <row r="71462" customFormat="1"/>
    <row r="71463" customFormat="1"/>
    <row r="71464" customFormat="1"/>
    <row r="71465" customFormat="1"/>
    <row r="71466" customFormat="1"/>
    <row r="71467" customFormat="1"/>
    <row r="71468" customFormat="1"/>
    <row r="71469" customFormat="1"/>
    <row r="71470" customFormat="1"/>
    <row r="71471" customFormat="1"/>
    <row r="71472" customFormat="1"/>
    <row r="71473" customFormat="1"/>
    <row r="71474" customFormat="1"/>
    <row r="71475" customFormat="1"/>
    <row r="71476" customFormat="1"/>
    <row r="71477" customFormat="1"/>
    <row r="71478" customFormat="1"/>
    <row r="71479" customFormat="1"/>
    <row r="71480" customFormat="1"/>
    <row r="71481" customFormat="1"/>
    <row r="71482" customFormat="1"/>
    <row r="71483" customFormat="1"/>
    <row r="71484" customFormat="1"/>
    <row r="71485" customFormat="1"/>
    <row r="71486" customFormat="1"/>
    <row r="71487" customFormat="1"/>
    <row r="71488" customFormat="1"/>
    <row r="71489" customFormat="1"/>
    <row r="71490" customFormat="1"/>
    <row r="71491" customFormat="1"/>
    <row r="71492" customFormat="1"/>
    <row r="71493" customFormat="1"/>
    <row r="71494" customFormat="1"/>
    <row r="71495" customFormat="1"/>
    <row r="71496" customFormat="1"/>
    <row r="71497" customFormat="1"/>
    <row r="71498" customFormat="1"/>
    <row r="71499" customFormat="1"/>
    <row r="71500" customFormat="1"/>
    <row r="71501" customFormat="1"/>
    <row r="71502" customFormat="1"/>
    <row r="71503" customFormat="1"/>
    <row r="71504" customFormat="1"/>
    <row r="71505" customFormat="1"/>
    <row r="71506" customFormat="1"/>
    <row r="71507" customFormat="1"/>
    <row r="71508" customFormat="1"/>
    <row r="71509" customFormat="1"/>
    <row r="71510" customFormat="1"/>
    <row r="71511" customFormat="1"/>
    <row r="71512" customFormat="1"/>
    <row r="71513" customFormat="1"/>
    <row r="71514" customFormat="1"/>
    <row r="71515" customFormat="1"/>
    <row r="71516" customFormat="1"/>
    <row r="71517" customFormat="1"/>
    <row r="71518" customFormat="1"/>
    <row r="71519" customFormat="1"/>
    <row r="71520" customFormat="1"/>
    <row r="71521" customFormat="1"/>
    <row r="71522" customFormat="1"/>
    <row r="71523" customFormat="1"/>
    <row r="71524" customFormat="1"/>
    <row r="71525" customFormat="1"/>
    <row r="71526" customFormat="1"/>
    <row r="71527" customFormat="1"/>
    <row r="71528" customFormat="1"/>
    <row r="71529" customFormat="1"/>
    <row r="71530" customFormat="1"/>
    <row r="71531" customFormat="1"/>
    <row r="71532" customFormat="1"/>
    <row r="71533" customFormat="1"/>
    <row r="71534" customFormat="1"/>
    <row r="71535" customFormat="1"/>
    <row r="71536" customFormat="1"/>
    <row r="71537" customFormat="1"/>
    <row r="71538" customFormat="1"/>
    <row r="71539" customFormat="1"/>
    <row r="71540" customFormat="1"/>
    <row r="71541" customFormat="1"/>
    <row r="71542" customFormat="1"/>
    <row r="71543" customFormat="1"/>
    <row r="71544" customFormat="1"/>
    <row r="71545" customFormat="1"/>
    <row r="71546" customFormat="1"/>
    <row r="71547" customFormat="1"/>
    <row r="71548" customFormat="1"/>
    <row r="71549" customFormat="1"/>
    <row r="71550" customFormat="1"/>
    <row r="71551" customFormat="1"/>
    <row r="71552" customFormat="1"/>
    <row r="71553" customFormat="1"/>
    <row r="71554" customFormat="1"/>
    <row r="71555" customFormat="1"/>
    <row r="71556" customFormat="1"/>
    <row r="71557" customFormat="1"/>
    <row r="71558" customFormat="1"/>
    <row r="71559" customFormat="1"/>
    <row r="71560" customFormat="1"/>
    <row r="71561" customFormat="1"/>
    <row r="71562" customFormat="1"/>
    <row r="71563" customFormat="1"/>
    <row r="71564" customFormat="1"/>
    <row r="71565" customFormat="1"/>
    <row r="71566" customFormat="1"/>
    <row r="71567" customFormat="1"/>
    <row r="71568" customFormat="1"/>
    <row r="71569" customFormat="1"/>
    <row r="71570" customFormat="1"/>
    <row r="71571" customFormat="1"/>
    <row r="71572" customFormat="1"/>
    <row r="71573" customFormat="1"/>
    <row r="71574" customFormat="1"/>
    <row r="71575" customFormat="1"/>
    <row r="71576" customFormat="1"/>
    <row r="71577" customFormat="1"/>
    <row r="71578" customFormat="1"/>
    <row r="71579" customFormat="1"/>
    <row r="71580" customFormat="1"/>
    <row r="71581" customFormat="1"/>
    <row r="71582" customFormat="1"/>
    <row r="71583" customFormat="1"/>
    <row r="71584" customFormat="1"/>
    <row r="71585" customFormat="1"/>
    <row r="71586" customFormat="1"/>
    <row r="71587" customFormat="1"/>
    <row r="71588" customFormat="1"/>
    <row r="71589" customFormat="1"/>
    <row r="71590" customFormat="1"/>
    <row r="71591" customFormat="1"/>
    <row r="71592" customFormat="1"/>
    <row r="71593" customFormat="1"/>
    <row r="71594" customFormat="1"/>
    <row r="71595" customFormat="1"/>
    <row r="71596" customFormat="1"/>
    <row r="71597" customFormat="1"/>
    <row r="71598" customFormat="1"/>
    <row r="71599" customFormat="1"/>
    <row r="71600" customFormat="1"/>
    <row r="71601" customFormat="1"/>
    <row r="71602" customFormat="1"/>
    <row r="71603" customFormat="1"/>
    <row r="71604" customFormat="1"/>
    <row r="71605" customFormat="1"/>
    <row r="71606" customFormat="1"/>
    <row r="71607" customFormat="1"/>
    <row r="71608" customFormat="1"/>
    <row r="71609" customFormat="1"/>
    <row r="71610" customFormat="1"/>
    <row r="71611" customFormat="1"/>
    <row r="71612" customFormat="1"/>
    <row r="71613" customFormat="1"/>
    <row r="71614" customFormat="1"/>
    <row r="71615" customFormat="1"/>
    <row r="71616" customFormat="1"/>
    <row r="71617" customFormat="1"/>
    <row r="71618" customFormat="1"/>
    <row r="71619" customFormat="1"/>
    <row r="71620" customFormat="1"/>
    <row r="71621" customFormat="1"/>
    <row r="71622" customFormat="1"/>
    <row r="71623" customFormat="1"/>
    <row r="71624" customFormat="1"/>
    <row r="71625" customFormat="1"/>
    <row r="71626" customFormat="1"/>
    <row r="71627" customFormat="1"/>
    <row r="71628" customFormat="1"/>
    <row r="71629" customFormat="1"/>
    <row r="71630" customFormat="1"/>
    <row r="71631" customFormat="1"/>
    <row r="71632" customFormat="1"/>
    <row r="71633" customFormat="1"/>
    <row r="71634" customFormat="1"/>
    <row r="71635" customFormat="1"/>
    <row r="71636" customFormat="1"/>
    <row r="71637" customFormat="1"/>
    <row r="71638" customFormat="1"/>
    <row r="71639" customFormat="1"/>
    <row r="71640" customFormat="1"/>
    <row r="71641" customFormat="1"/>
    <row r="71642" customFormat="1"/>
    <row r="71643" customFormat="1"/>
    <row r="71644" customFormat="1"/>
    <row r="71645" customFormat="1"/>
    <row r="71646" customFormat="1"/>
    <row r="71647" customFormat="1"/>
    <row r="71648" customFormat="1"/>
    <row r="71649" customFormat="1"/>
    <row r="71650" customFormat="1"/>
    <row r="71651" customFormat="1"/>
    <row r="71652" customFormat="1"/>
    <row r="71653" customFormat="1"/>
    <row r="71654" customFormat="1"/>
    <row r="71655" customFormat="1"/>
    <row r="71656" customFormat="1"/>
    <row r="71657" customFormat="1"/>
    <row r="71658" customFormat="1"/>
    <row r="71659" customFormat="1"/>
    <row r="71660" customFormat="1"/>
    <row r="71661" customFormat="1"/>
    <row r="71662" customFormat="1"/>
    <row r="71663" customFormat="1"/>
    <row r="71664" customFormat="1"/>
    <row r="71665" customFormat="1"/>
    <row r="71666" customFormat="1"/>
    <row r="71667" customFormat="1"/>
    <row r="71668" customFormat="1"/>
    <row r="71669" customFormat="1"/>
    <row r="71670" customFormat="1"/>
    <row r="71671" customFormat="1"/>
    <row r="71672" customFormat="1"/>
    <row r="71673" customFormat="1"/>
    <row r="71674" customFormat="1"/>
    <row r="71675" customFormat="1"/>
    <row r="71676" customFormat="1"/>
    <row r="71677" customFormat="1"/>
    <row r="71678" customFormat="1"/>
    <row r="71679" customFormat="1"/>
    <row r="71680" customFormat="1"/>
    <row r="71681" customFormat="1"/>
    <row r="71682" customFormat="1"/>
    <row r="71683" customFormat="1"/>
    <row r="71684" customFormat="1"/>
    <row r="71685" customFormat="1"/>
    <row r="71686" customFormat="1"/>
    <row r="71687" customFormat="1"/>
    <row r="71688" customFormat="1"/>
    <row r="71689" customFormat="1"/>
    <row r="71690" customFormat="1"/>
    <row r="71691" customFormat="1"/>
    <row r="71692" customFormat="1"/>
    <row r="71693" customFormat="1"/>
    <row r="71694" customFormat="1"/>
    <row r="71695" customFormat="1"/>
    <row r="71696" customFormat="1"/>
    <row r="71697" customFormat="1"/>
    <row r="71698" customFormat="1"/>
    <row r="71699" customFormat="1"/>
    <row r="71700" customFormat="1"/>
    <row r="71701" customFormat="1"/>
    <row r="71702" customFormat="1"/>
    <row r="71703" customFormat="1"/>
    <row r="71704" customFormat="1"/>
    <row r="71705" customFormat="1"/>
    <row r="71706" customFormat="1"/>
    <row r="71707" customFormat="1"/>
    <row r="71708" customFormat="1"/>
    <row r="71709" customFormat="1"/>
    <row r="71710" customFormat="1"/>
    <row r="71711" customFormat="1"/>
    <row r="71712" customFormat="1"/>
    <row r="71713" customFormat="1"/>
    <row r="71714" customFormat="1"/>
    <row r="71715" customFormat="1"/>
    <row r="71716" customFormat="1"/>
    <row r="71717" customFormat="1"/>
    <row r="71718" customFormat="1"/>
    <row r="71719" customFormat="1"/>
    <row r="71720" customFormat="1"/>
    <row r="71721" customFormat="1"/>
    <row r="71722" customFormat="1"/>
    <row r="71723" customFormat="1"/>
    <row r="71724" customFormat="1"/>
    <row r="71725" customFormat="1"/>
    <row r="71726" customFormat="1"/>
    <row r="71727" customFormat="1"/>
    <row r="71728" customFormat="1"/>
    <row r="71729" customFormat="1"/>
    <row r="71730" customFormat="1"/>
    <row r="71731" customFormat="1"/>
    <row r="71732" customFormat="1"/>
    <row r="71733" customFormat="1"/>
    <row r="71734" customFormat="1"/>
    <row r="71735" customFormat="1"/>
    <row r="71736" customFormat="1"/>
    <row r="71737" customFormat="1"/>
    <row r="71738" customFormat="1"/>
    <row r="71739" customFormat="1"/>
    <row r="71740" customFormat="1"/>
    <row r="71741" customFormat="1"/>
    <row r="71742" customFormat="1"/>
    <row r="71743" customFormat="1"/>
    <row r="71744" customFormat="1"/>
    <row r="71745" customFormat="1"/>
    <row r="71746" customFormat="1"/>
    <row r="71747" customFormat="1"/>
    <row r="71748" customFormat="1"/>
    <row r="71749" customFormat="1"/>
    <row r="71750" customFormat="1"/>
    <row r="71751" customFormat="1"/>
    <row r="71752" customFormat="1"/>
    <row r="71753" customFormat="1"/>
    <row r="71754" customFormat="1"/>
    <row r="71755" customFormat="1"/>
    <row r="71756" customFormat="1"/>
    <row r="71757" customFormat="1"/>
    <row r="71758" customFormat="1"/>
    <row r="71759" customFormat="1"/>
    <row r="71760" customFormat="1"/>
    <row r="71761" customFormat="1"/>
    <row r="71762" customFormat="1"/>
    <row r="71763" customFormat="1"/>
    <row r="71764" customFormat="1"/>
    <row r="71765" customFormat="1"/>
    <row r="71766" customFormat="1"/>
    <row r="71767" customFormat="1"/>
    <row r="71768" customFormat="1"/>
    <row r="71769" customFormat="1"/>
    <row r="71770" customFormat="1"/>
    <row r="71771" customFormat="1"/>
    <row r="71772" customFormat="1"/>
    <row r="71773" customFormat="1"/>
    <row r="71774" customFormat="1"/>
    <row r="71775" customFormat="1"/>
    <row r="71776" customFormat="1"/>
    <row r="71777" customFormat="1"/>
    <row r="71778" customFormat="1"/>
    <row r="71779" customFormat="1"/>
    <row r="71780" customFormat="1"/>
    <row r="71781" customFormat="1"/>
    <row r="71782" customFormat="1"/>
    <row r="71783" customFormat="1"/>
    <row r="71784" customFormat="1"/>
    <row r="71785" customFormat="1"/>
    <row r="71786" customFormat="1"/>
    <row r="71787" customFormat="1"/>
    <row r="71788" customFormat="1"/>
    <row r="71789" customFormat="1"/>
    <row r="71790" customFormat="1"/>
    <row r="71791" customFormat="1"/>
    <row r="71792" customFormat="1"/>
    <row r="71793" customFormat="1"/>
    <row r="71794" customFormat="1"/>
    <row r="71795" customFormat="1"/>
    <row r="71796" customFormat="1"/>
    <row r="71797" customFormat="1"/>
    <row r="71798" customFormat="1"/>
    <row r="71799" customFormat="1"/>
    <row r="71800" customFormat="1"/>
    <row r="71801" customFormat="1"/>
    <row r="71802" customFormat="1"/>
    <row r="71803" customFormat="1"/>
    <row r="71804" customFormat="1"/>
    <row r="71805" customFormat="1"/>
    <row r="71806" customFormat="1"/>
    <row r="71807" customFormat="1"/>
    <row r="71808" customFormat="1"/>
    <row r="71809" customFormat="1"/>
    <row r="71810" customFormat="1"/>
    <row r="71811" customFormat="1"/>
    <row r="71812" customFormat="1"/>
    <row r="71813" customFormat="1"/>
    <row r="71814" customFormat="1"/>
    <row r="71815" customFormat="1"/>
    <row r="71816" customFormat="1"/>
    <row r="71817" customFormat="1"/>
    <row r="71818" customFormat="1"/>
    <row r="71819" customFormat="1"/>
    <row r="71820" customFormat="1"/>
    <row r="71821" customFormat="1"/>
    <row r="71822" customFormat="1"/>
    <row r="71823" customFormat="1"/>
    <row r="71824" customFormat="1"/>
    <row r="71825" customFormat="1"/>
    <row r="71826" customFormat="1"/>
    <row r="71827" customFormat="1"/>
    <row r="71828" customFormat="1"/>
    <row r="71829" customFormat="1"/>
    <row r="71830" customFormat="1"/>
    <row r="71831" customFormat="1"/>
    <row r="71832" customFormat="1"/>
    <row r="71833" customFormat="1"/>
    <row r="71834" customFormat="1"/>
    <row r="71835" customFormat="1"/>
    <row r="71836" customFormat="1"/>
    <row r="71837" customFormat="1"/>
    <row r="71838" customFormat="1"/>
    <row r="71839" customFormat="1"/>
    <row r="71840" customFormat="1"/>
    <row r="71841" customFormat="1"/>
    <row r="71842" customFormat="1"/>
    <row r="71843" customFormat="1"/>
    <row r="71844" customFormat="1"/>
    <row r="71845" customFormat="1"/>
    <row r="71846" customFormat="1"/>
    <row r="71847" customFormat="1"/>
    <row r="71848" customFormat="1"/>
    <row r="71849" customFormat="1"/>
    <row r="71850" customFormat="1"/>
    <row r="71851" customFormat="1"/>
    <row r="71852" customFormat="1"/>
    <row r="71853" customFormat="1"/>
    <row r="71854" customFormat="1"/>
    <row r="71855" customFormat="1"/>
    <row r="71856" customFormat="1"/>
    <row r="71857" customFormat="1"/>
    <row r="71858" customFormat="1"/>
    <row r="71859" customFormat="1"/>
    <row r="71860" customFormat="1"/>
    <row r="71861" customFormat="1"/>
    <row r="71862" customFormat="1"/>
    <row r="71863" customFormat="1"/>
    <row r="71864" customFormat="1"/>
    <row r="71865" customFormat="1"/>
    <row r="71866" customFormat="1"/>
    <row r="71867" customFormat="1"/>
    <row r="71868" customFormat="1"/>
    <row r="71869" customFormat="1"/>
    <row r="71870" customFormat="1"/>
    <row r="71871" customFormat="1"/>
    <row r="71872" customFormat="1"/>
    <row r="71873" customFormat="1"/>
    <row r="71874" customFormat="1"/>
    <row r="71875" customFormat="1"/>
    <row r="71876" customFormat="1"/>
    <row r="71877" customFormat="1"/>
    <row r="71878" customFormat="1"/>
    <row r="71879" customFormat="1"/>
    <row r="71880" customFormat="1"/>
    <row r="71881" customFormat="1"/>
    <row r="71882" customFormat="1"/>
    <row r="71883" customFormat="1"/>
    <row r="71884" customFormat="1"/>
    <row r="71885" customFormat="1"/>
    <row r="71886" customFormat="1"/>
    <row r="71887" customFormat="1"/>
    <row r="71888" customFormat="1"/>
    <row r="71889" customFormat="1"/>
    <row r="71890" customFormat="1"/>
    <row r="71891" customFormat="1"/>
    <row r="71892" customFormat="1"/>
    <row r="71893" customFormat="1"/>
    <row r="71894" customFormat="1"/>
    <row r="71895" customFormat="1"/>
    <row r="71896" customFormat="1"/>
    <row r="71897" customFormat="1"/>
    <row r="71898" customFormat="1"/>
    <row r="71899" customFormat="1"/>
    <row r="71900" customFormat="1"/>
    <row r="71901" customFormat="1"/>
    <row r="71902" customFormat="1"/>
    <row r="71903" customFormat="1"/>
    <row r="71904" customFormat="1"/>
    <row r="71905" customFormat="1"/>
    <row r="71906" customFormat="1"/>
    <row r="71907" customFormat="1"/>
    <row r="71908" customFormat="1"/>
    <row r="71909" customFormat="1"/>
    <row r="71910" customFormat="1"/>
    <row r="71911" customFormat="1"/>
    <row r="71912" customFormat="1"/>
    <row r="71913" customFormat="1"/>
    <row r="71914" customFormat="1"/>
    <row r="71915" customFormat="1"/>
    <row r="71916" customFormat="1"/>
    <row r="71917" customFormat="1"/>
    <row r="71918" customFormat="1"/>
    <row r="71919" customFormat="1"/>
    <row r="71920" customFormat="1"/>
    <row r="71921" customFormat="1"/>
    <row r="71922" customFormat="1"/>
    <row r="71923" customFormat="1"/>
    <row r="71924" customFormat="1"/>
    <row r="71925" customFormat="1"/>
    <row r="71926" customFormat="1"/>
    <row r="71927" customFormat="1"/>
    <row r="71928" customFormat="1"/>
    <row r="71929" customFormat="1"/>
    <row r="71930" customFormat="1"/>
    <row r="71931" customFormat="1"/>
    <row r="71932" customFormat="1"/>
    <row r="71933" customFormat="1"/>
    <row r="71934" customFormat="1"/>
    <row r="71935" customFormat="1"/>
    <row r="71936" customFormat="1"/>
    <row r="71937" customFormat="1"/>
    <row r="71938" customFormat="1"/>
    <row r="71939" customFormat="1"/>
    <row r="71940" customFormat="1"/>
    <row r="71941" customFormat="1"/>
    <row r="71942" customFormat="1"/>
    <row r="71943" customFormat="1"/>
    <row r="71944" customFormat="1"/>
    <row r="71945" customFormat="1"/>
    <row r="71946" customFormat="1"/>
    <row r="71947" customFormat="1"/>
    <row r="71948" customFormat="1"/>
    <row r="71949" customFormat="1"/>
    <row r="71950" customFormat="1"/>
    <row r="71951" customFormat="1"/>
    <row r="71952" customFormat="1"/>
    <row r="71953" customFormat="1"/>
    <row r="71954" customFormat="1"/>
    <row r="71955" customFormat="1"/>
    <row r="71956" customFormat="1"/>
    <row r="71957" customFormat="1"/>
    <row r="71958" customFormat="1"/>
    <row r="71959" customFormat="1"/>
    <row r="71960" customFormat="1"/>
    <row r="71961" customFormat="1"/>
    <row r="71962" customFormat="1"/>
    <row r="71963" customFormat="1"/>
    <row r="71964" customFormat="1"/>
    <row r="71965" customFormat="1"/>
    <row r="71966" customFormat="1"/>
    <row r="71967" customFormat="1"/>
    <row r="71968" customFormat="1"/>
    <row r="71969" customFormat="1"/>
    <row r="71970" customFormat="1"/>
    <row r="71971" customFormat="1"/>
    <row r="71972" customFormat="1"/>
    <row r="71973" customFormat="1"/>
    <row r="71974" customFormat="1"/>
    <row r="71975" customFormat="1"/>
    <row r="71976" customFormat="1"/>
    <row r="71977" customFormat="1"/>
    <row r="71978" customFormat="1"/>
    <row r="71979" customFormat="1"/>
    <row r="71980" customFormat="1"/>
    <row r="71981" customFormat="1"/>
    <row r="71982" customFormat="1"/>
    <row r="71983" customFormat="1"/>
    <row r="71984" customFormat="1"/>
    <row r="71985" customFormat="1"/>
    <row r="71986" customFormat="1"/>
    <row r="71987" customFormat="1"/>
    <row r="71988" customFormat="1"/>
    <row r="71989" customFormat="1"/>
    <row r="71990" customFormat="1"/>
    <row r="71991" customFormat="1"/>
    <row r="71992" customFormat="1"/>
    <row r="71993" customFormat="1"/>
    <row r="71994" customFormat="1"/>
    <row r="71995" customFormat="1"/>
    <row r="71996" customFormat="1"/>
    <row r="71997" customFormat="1"/>
    <row r="71998" customFormat="1"/>
    <row r="71999" customFormat="1"/>
    <row r="72000" customFormat="1"/>
    <row r="72001" customFormat="1"/>
    <row r="72002" customFormat="1"/>
    <row r="72003" customFormat="1"/>
    <row r="72004" customFormat="1"/>
    <row r="72005" customFormat="1"/>
    <row r="72006" customFormat="1"/>
    <row r="72007" customFormat="1"/>
    <row r="72008" customFormat="1"/>
    <row r="72009" customFormat="1"/>
    <row r="72010" customFormat="1"/>
    <row r="72011" customFormat="1"/>
    <row r="72012" customFormat="1"/>
    <row r="72013" customFormat="1"/>
    <row r="72014" customFormat="1"/>
    <row r="72015" customFormat="1"/>
    <row r="72016" customFormat="1"/>
    <row r="72017" customFormat="1"/>
    <row r="72018" customFormat="1"/>
    <row r="72019" customFormat="1"/>
    <row r="72020" customFormat="1"/>
    <row r="72021" customFormat="1"/>
    <row r="72022" customFormat="1"/>
    <row r="72023" customFormat="1"/>
    <row r="72024" customFormat="1"/>
    <row r="72025" customFormat="1"/>
    <row r="72026" customFormat="1"/>
    <row r="72027" customFormat="1"/>
    <row r="72028" customFormat="1"/>
    <row r="72029" customFormat="1"/>
    <row r="72030" customFormat="1"/>
    <row r="72031" customFormat="1"/>
    <row r="72032" customFormat="1"/>
    <row r="72033" customFormat="1"/>
    <row r="72034" customFormat="1"/>
    <row r="72035" customFormat="1"/>
    <row r="72036" customFormat="1"/>
    <row r="72037" customFormat="1"/>
    <row r="72038" customFormat="1"/>
    <row r="72039" customFormat="1"/>
    <row r="72040" customFormat="1"/>
    <row r="72041" customFormat="1"/>
    <row r="72042" customFormat="1"/>
    <row r="72043" customFormat="1"/>
    <row r="72044" customFormat="1"/>
    <row r="72045" customFormat="1"/>
    <row r="72046" customFormat="1"/>
    <row r="72047" customFormat="1"/>
    <row r="72048" customFormat="1"/>
    <row r="72049" customFormat="1"/>
    <row r="72050" customFormat="1"/>
    <row r="72051" customFormat="1"/>
    <row r="72052" customFormat="1"/>
    <row r="72053" customFormat="1"/>
    <row r="72054" customFormat="1"/>
    <row r="72055" customFormat="1"/>
    <row r="72056" customFormat="1"/>
    <row r="72057" customFormat="1"/>
    <row r="72058" customFormat="1"/>
    <row r="72059" customFormat="1"/>
    <row r="72060" customFormat="1"/>
    <row r="72061" customFormat="1"/>
    <row r="72062" customFormat="1"/>
    <row r="72063" customFormat="1"/>
    <row r="72064" customFormat="1"/>
    <row r="72065" customFormat="1"/>
    <row r="72066" customFormat="1"/>
    <row r="72067" customFormat="1"/>
    <row r="72068" customFormat="1"/>
    <row r="72069" customFormat="1"/>
    <row r="72070" customFormat="1"/>
    <row r="72071" customFormat="1"/>
    <row r="72072" customFormat="1"/>
    <row r="72073" customFormat="1"/>
    <row r="72074" customFormat="1"/>
    <row r="72075" customFormat="1"/>
    <row r="72076" customFormat="1"/>
    <row r="72077" customFormat="1"/>
    <row r="72078" customFormat="1"/>
    <row r="72079" customFormat="1"/>
    <row r="72080" customFormat="1"/>
    <row r="72081" customFormat="1"/>
    <row r="72082" customFormat="1"/>
    <row r="72083" customFormat="1"/>
    <row r="72084" customFormat="1"/>
    <row r="72085" customFormat="1"/>
    <row r="72086" customFormat="1"/>
    <row r="72087" customFormat="1"/>
    <row r="72088" customFormat="1"/>
    <row r="72089" customFormat="1"/>
    <row r="72090" customFormat="1"/>
    <row r="72091" customFormat="1"/>
    <row r="72092" customFormat="1"/>
    <row r="72093" customFormat="1"/>
    <row r="72094" customFormat="1"/>
    <row r="72095" customFormat="1"/>
    <row r="72096" customFormat="1"/>
    <row r="72097" customFormat="1"/>
    <row r="72098" customFormat="1"/>
    <row r="72099" customFormat="1"/>
    <row r="72100" customFormat="1"/>
    <row r="72101" customFormat="1"/>
    <row r="72102" customFormat="1"/>
    <row r="72103" customFormat="1"/>
    <row r="72104" customFormat="1"/>
    <row r="72105" customFormat="1"/>
    <row r="72106" customFormat="1"/>
    <row r="72107" customFormat="1"/>
    <row r="72108" customFormat="1"/>
    <row r="72109" customFormat="1"/>
    <row r="72110" customFormat="1"/>
    <row r="72111" customFormat="1"/>
    <row r="72112" customFormat="1"/>
    <row r="72113" customFormat="1"/>
    <row r="72114" customFormat="1"/>
    <row r="72115" customFormat="1"/>
    <row r="72116" customFormat="1"/>
    <row r="72117" customFormat="1"/>
    <row r="72118" customFormat="1"/>
    <row r="72119" customFormat="1"/>
    <row r="72120" customFormat="1"/>
    <row r="72121" customFormat="1"/>
    <row r="72122" customFormat="1"/>
    <row r="72123" customFormat="1"/>
    <row r="72124" customFormat="1"/>
    <row r="72125" customFormat="1"/>
    <row r="72126" customFormat="1"/>
    <row r="72127" customFormat="1"/>
    <row r="72128" customFormat="1"/>
    <row r="72129" customFormat="1"/>
    <row r="72130" customFormat="1"/>
    <row r="72131" customFormat="1"/>
    <row r="72132" customFormat="1"/>
    <row r="72133" customFormat="1"/>
    <row r="72134" customFormat="1"/>
    <row r="72135" customFormat="1"/>
    <row r="72136" customFormat="1"/>
    <row r="72137" customFormat="1"/>
    <row r="72138" customFormat="1"/>
    <row r="72139" customFormat="1"/>
    <row r="72140" customFormat="1"/>
    <row r="72141" customFormat="1"/>
    <row r="72142" customFormat="1"/>
    <row r="72143" customFormat="1"/>
    <row r="72144" customFormat="1"/>
    <row r="72145" customFormat="1"/>
    <row r="72146" customFormat="1"/>
    <row r="72147" customFormat="1"/>
    <row r="72148" customFormat="1"/>
    <row r="72149" customFormat="1"/>
    <row r="72150" customFormat="1"/>
    <row r="72151" customFormat="1"/>
    <row r="72152" customFormat="1"/>
    <row r="72153" customFormat="1"/>
    <row r="72154" customFormat="1"/>
    <row r="72155" customFormat="1"/>
    <row r="72156" customFormat="1"/>
    <row r="72157" customFormat="1"/>
    <row r="72158" customFormat="1"/>
    <row r="72159" customFormat="1"/>
    <row r="72160" customFormat="1"/>
    <row r="72161" customFormat="1"/>
    <row r="72162" customFormat="1"/>
    <row r="72163" customFormat="1"/>
    <row r="72164" customFormat="1"/>
    <row r="72165" customFormat="1"/>
    <row r="72166" customFormat="1"/>
    <row r="72167" customFormat="1"/>
    <row r="72168" customFormat="1"/>
    <row r="72169" customFormat="1"/>
    <row r="72170" customFormat="1"/>
    <row r="72171" customFormat="1"/>
    <row r="72172" customFormat="1"/>
    <row r="72173" customFormat="1"/>
    <row r="72174" customFormat="1"/>
    <row r="72175" customFormat="1"/>
    <row r="72176" customFormat="1"/>
    <row r="72177" customFormat="1"/>
    <row r="72178" customFormat="1"/>
    <row r="72179" customFormat="1"/>
    <row r="72180" customFormat="1"/>
    <row r="72181" customFormat="1"/>
    <row r="72182" customFormat="1"/>
    <row r="72183" customFormat="1"/>
    <row r="72184" customFormat="1"/>
    <row r="72185" customFormat="1"/>
    <row r="72186" customFormat="1"/>
    <row r="72187" customFormat="1"/>
    <row r="72188" customFormat="1"/>
    <row r="72189" customFormat="1"/>
    <row r="72190" customFormat="1"/>
    <row r="72191" customFormat="1"/>
    <row r="72192" customFormat="1"/>
    <row r="72193" customFormat="1"/>
    <row r="72194" customFormat="1"/>
    <row r="72195" customFormat="1"/>
    <row r="72196" customFormat="1"/>
    <row r="72197" customFormat="1"/>
    <row r="72198" customFormat="1"/>
    <row r="72199" customFormat="1"/>
    <row r="72200" customFormat="1"/>
    <row r="72201" customFormat="1"/>
    <row r="72202" customFormat="1"/>
    <row r="72203" customFormat="1"/>
    <row r="72204" customFormat="1"/>
    <row r="72205" customFormat="1"/>
    <row r="72206" customFormat="1"/>
    <row r="72207" customFormat="1"/>
    <row r="72208" customFormat="1"/>
    <row r="72209" customFormat="1"/>
    <row r="72210" customFormat="1"/>
    <row r="72211" customFormat="1"/>
    <row r="72212" customFormat="1"/>
    <row r="72213" customFormat="1"/>
    <row r="72214" customFormat="1"/>
    <row r="72215" customFormat="1"/>
    <row r="72216" customFormat="1"/>
    <row r="72217" customFormat="1"/>
    <row r="72218" customFormat="1"/>
    <row r="72219" customFormat="1"/>
    <row r="72220" customFormat="1"/>
    <row r="72221" customFormat="1"/>
    <row r="72222" customFormat="1"/>
    <row r="72223" customFormat="1"/>
    <row r="72224" customFormat="1"/>
    <row r="72225" customFormat="1"/>
    <row r="72226" customFormat="1"/>
    <row r="72227" customFormat="1"/>
    <row r="72228" customFormat="1"/>
    <row r="72229" customFormat="1"/>
    <row r="72230" customFormat="1"/>
    <row r="72231" customFormat="1"/>
    <row r="72232" customFormat="1"/>
    <row r="72233" customFormat="1"/>
    <row r="72234" customFormat="1"/>
    <row r="72235" customFormat="1"/>
    <row r="72236" customFormat="1"/>
    <row r="72237" customFormat="1"/>
    <row r="72238" customFormat="1"/>
    <row r="72239" customFormat="1"/>
    <row r="72240" customFormat="1"/>
    <row r="72241" customFormat="1"/>
    <row r="72242" customFormat="1"/>
    <row r="72243" customFormat="1"/>
    <row r="72244" customFormat="1"/>
    <row r="72245" customFormat="1"/>
    <row r="72246" customFormat="1"/>
    <row r="72247" customFormat="1"/>
    <row r="72248" customFormat="1"/>
    <row r="72249" customFormat="1"/>
    <row r="72250" customFormat="1"/>
    <row r="72251" customFormat="1"/>
    <row r="72252" customFormat="1"/>
    <row r="72253" customFormat="1"/>
    <row r="72254" customFormat="1"/>
    <row r="72255" customFormat="1"/>
    <row r="72256" customFormat="1"/>
    <row r="72257" customFormat="1"/>
    <row r="72258" customFormat="1"/>
    <row r="72259" customFormat="1"/>
    <row r="72260" customFormat="1"/>
    <row r="72261" customFormat="1"/>
    <row r="72262" customFormat="1"/>
    <row r="72263" customFormat="1"/>
    <row r="72264" customFormat="1"/>
    <row r="72265" customFormat="1"/>
    <row r="72266" customFormat="1"/>
    <row r="72267" customFormat="1"/>
    <row r="72268" customFormat="1"/>
    <row r="72269" customFormat="1"/>
    <row r="72270" customFormat="1"/>
    <row r="72271" customFormat="1"/>
    <row r="72272" customFormat="1"/>
    <row r="72273" customFormat="1"/>
    <row r="72274" customFormat="1"/>
    <row r="72275" customFormat="1"/>
    <row r="72276" customFormat="1"/>
    <row r="72277" customFormat="1"/>
    <row r="72278" customFormat="1"/>
    <row r="72279" customFormat="1"/>
    <row r="72280" customFormat="1"/>
    <row r="72281" customFormat="1"/>
    <row r="72282" customFormat="1"/>
    <row r="72283" customFormat="1"/>
    <row r="72284" customFormat="1"/>
    <row r="72285" customFormat="1"/>
    <row r="72286" customFormat="1"/>
    <row r="72287" customFormat="1"/>
    <row r="72288" customFormat="1"/>
    <row r="72289" customFormat="1"/>
    <row r="72290" customFormat="1"/>
    <row r="72291" customFormat="1"/>
    <row r="72292" customFormat="1"/>
    <row r="72293" customFormat="1"/>
    <row r="72294" customFormat="1"/>
    <row r="72295" customFormat="1"/>
    <row r="72296" customFormat="1"/>
    <row r="72297" customFormat="1"/>
    <row r="72298" customFormat="1"/>
    <row r="72299" customFormat="1"/>
    <row r="72300" customFormat="1"/>
    <row r="72301" customFormat="1"/>
    <row r="72302" customFormat="1"/>
    <row r="72303" customFormat="1"/>
    <row r="72304" customFormat="1"/>
    <row r="72305" customFormat="1"/>
    <row r="72306" customFormat="1"/>
    <row r="72307" customFormat="1"/>
    <row r="72308" customFormat="1"/>
    <row r="72309" customFormat="1"/>
    <row r="72310" customFormat="1"/>
    <row r="72311" customFormat="1"/>
    <row r="72312" customFormat="1"/>
    <row r="72313" customFormat="1"/>
    <row r="72314" customFormat="1"/>
    <row r="72315" customFormat="1"/>
    <row r="72316" customFormat="1"/>
    <row r="72317" customFormat="1"/>
    <row r="72318" customFormat="1"/>
    <row r="72319" customFormat="1"/>
    <row r="72320" customFormat="1"/>
    <row r="72321" customFormat="1"/>
    <row r="72322" customFormat="1"/>
    <row r="72323" customFormat="1"/>
    <row r="72324" customFormat="1"/>
    <row r="72325" customFormat="1"/>
    <row r="72326" customFormat="1"/>
    <row r="72327" customFormat="1"/>
    <row r="72328" customFormat="1"/>
    <row r="72329" customFormat="1"/>
    <row r="72330" customFormat="1"/>
    <row r="72331" customFormat="1"/>
    <row r="72332" customFormat="1"/>
    <row r="72333" customFormat="1"/>
    <row r="72334" customFormat="1"/>
    <row r="72335" customFormat="1"/>
    <row r="72336" customFormat="1"/>
    <row r="72337" customFormat="1"/>
    <row r="72338" customFormat="1"/>
    <row r="72339" customFormat="1"/>
    <row r="72340" customFormat="1"/>
    <row r="72341" customFormat="1"/>
    <row r="72342" customFormat="1"/>
    <row r="72343" customFormat="1"/>
    <row r="72344" customFormat="1"/>
    <row r="72345" customFormat="1"/>
    <row r="72346" customFormat="1"/>
    <row r="72347" customFormat="1"/>
    <row r="72348" customFormat="1"/>
    <row r="72349" customFormat="1"/>
    <row r="72350" customFormat="1"/>
    <row r="72351" customFormat="1"/>
    <row r="72352" customFormat="1"/>
    <row r="72353" customFormat="1"/>
    <row r="72354" customFormat="1"/>
    <row r="72355" customFormat="1"/>
    <row r="72356" customFormat="1"/>
    <row r="72357" customFormat="1"/>
    <row r="72358" customFormat="1"/>
    <row r="72359" customFormat="1"/>
    <row r="72360" customFormat="1"/>
    <row r="72361" customFormat="1"/>
    <row r="72362" customFormat="1"/>
    <row r="72363" customFormat="1"/>
    <row r="72364" customFormat="1"/>
    <row r="72365" customFormat="1"/>
    <row r="72366" customFormat="1"/>
    <row r="72367" customFormat="1"/>
    <row r="72368" customFormat="1"/>
    <row r="72369" customFormat="1"/>
    <row r="72370" customFormat="1"/>
    <row r="72371" customFormat="1"/>
    <row r="72372" customFormat="1"/>
    <row r="72373" customFormat="1"/>
    <row r="72374" customFormat="1"/>
    <row r="72375" customFormat="1"/>
    <row r="72376" customFormat="1"/>
    <row r="72377" customFormat="1"/>
    <row r="72378" customFormat="1"/>
    <row r="72379" customFormat="1"/>
    <row r="72380" customFormat="1"/>
    <row r="72381" customFormat="1"/>
    <row r="72382" customFormat="1"/>
    <row r="72383" customFormat="1"/>
    <row r="72384" customFormat="1"/>
    <row r="72385" customFormat="1"/>
    <row r="72386" customFormat="1"/>
    <row r="72387" customFormat="1"/>
    <row r="72388" customFormat="1"/>
    <row r="72389" customFormat="1"/>
    <row r="72390" customFormat="1"/>
    <row r="72391" customFormat="1"/>
    <row r="72392" customFormat="1"/>
    <row r="72393" customFormat="1"/>
    <row r="72394" customFormat="1"/>
    <row r="72395" customFormat="1"/>
    <row r="72396" customFormat="1"/>
    <row r="72397" customFormat="1"/>
    <row r="72398" customFormat="1"/>
    <row r="72399" customFormat="1"/>
    <row r="72400" customFormat="1"/>
    <row r="72401" customFormat="1"/>
    <row r="72402" customFormat="1"/>
    <row r="72403" customFormat="1"/>
    <row r="72404" customFormat="1"/>
    <row r="72405" customFormat="1"/>
    <row r="72406" customFormat="1"/>
    <row r="72407" customFormat="1"/>
    <row r="72408" customFormat="1"/>
    <row r="72409" customFormat="1"/>
    <row r="72410" customFormat="1"/>
    <row r="72411" customFormat="1"/>
    <row r="72412" customFormat="1"/>
    <row r="72413" customFormat="1"/>
    <row r="72414" customFormat="1"/>
    <row r="72415" customFormat="1"/>
    <row r="72416" customFormat="1"/>
    <row r="72417" customFormat="1"/>
    <row r="72418" customFormat="1"/>
    <row r="72419" customFormat="1"/>
    <row r="72420" customFormat="1"/>
    <row r="72421" customFormat="1"/>
    <row r="72422" customFormat="1"/>
    <row r="72423" customFormat="1"/>
    <row r="72424" customFormat="1"/>
    <row r="72425" customFormat="1"/>
    <row r="72426" customFormat="1"/>
    <row r="72427" customFormat="1"/>
    <row r="72428" customFormat="1"/>
    <row r="72429" customFormat="1"/>
    <row r="72430" customFormat="1"/>
    <row r="72431" customFormat="1"/>
    <row r="72432" customFormat="1"/>
    <row r="72433" customFormat="1"/>
    <row r="72434" customFormat="1"/>
    <row r="72435" customFormat="1"/>
    <row r="72436" customFormat="1"/>
    <row r="72437" customFormat="1"/>
    <row r="72438" customFormat="1"/>
    <row r="72439" customFormat="1"/>
    <row r="72440" customFormat="1"/>
    <row r="72441" customFormat="1"/>
    <row r="72442" customFormat="1"/>
    <row r="72443" customFormat="1"/>
    <row r="72444" customFormat="1"/>
    <row r="72445" customFormat="1"/>
    <row r="72446" customFormat="1"/>
    <row r="72447" customFormat="1"/>
    <row r="72448" customFormat="1"/>
    <row r="72449" customFormat="1"/>
    <row r="72450" customFormat="1"/>
    <row r="72451" customFormat="1"/>
    <row r="72452" customFormat="1"/>
    <row r="72453" customFormat="1"/>
    <row r="72454" customFormat="1"/>
    <row r="72455" customFormat="1"/>
    <row r="72456" customFormat="1"/>
    <row r="72457" customFormat="1"/>
    <row r="72458" customFormat="1"/>
    <row r="72459" customFormat="1"/>
    <row r="72460" customFormat="1"/>
    <row r="72461" customFormat="1"/>
    <row r="72462" customFormat="1"/>
    <row r="72463" customFormat="1"/>
    <row r="72464" customFormat="1"/>
    <row r="72465" customFormat="1"/>
    <row r="72466" customFormat="1"/>
    <row r="72467" customFormat="1"/>
    <row r="72468" customFormat="1"/>
    <row r="72469" customFormat="1"/>
    <row r="72470" customFormat="1"/>
    <row r="72471" customFormat="1"/>
    <row r="72472" customFormat="1"/>
    <row r="72473" customFormat="1"/>
    <row r="72474" customFormat="1"/>
    <row r="72475" customFormat="1"/>
    <row r="72476" customFormat="1"/>
    <row r="72477" customFormat="1"/>
    <row r="72478" customFormat="1"/>
    <row r="72479" customFormat="1"/>
    <row r="72480" customFormat="1"/>
    <row r="72481" customFormat="1"/>
    <row r="72482" customFormat="1"/>
    <row r="72483" customFormat="1"/>
    <row r="72484" customFormat="1"/>
    <row r="72485" customFormat="1"/>
    <row r="72486" customFormat="1"/>
    <row r="72487" customFormat="1"/>
    <row r="72488" customFormat="1"/>
    <row r="72489" customFormat="1"/>
    <row r="72490" customFormat="1"/>
    <row r="72491" customFormat="1"/>
    <row r="72492" customFormat="1"/>
    <row r="72493" customFormat="1"/>
    <row r="72494" customFormat="1"/>
    <row r="72495" customFormat="1"/>
    <row r="72496" customFormat="1"/>
    <row r="72497" customFormat="1"/>
    <row r="72498" customFormat="1"/>
    <row r="72499" customFormat="1"/>
    <row r="72500" customFormat="1"/>
    <row r="72501" customFormat="1"/>
    <row r="72502" customFormat="1"/>
    <row r="72503" customFormat="1"/>
    <row r="72504" customFormat="1"/>
    <row r="72505" customFormat="1"/>
    <row r="72506" customFormat="1"/>
    <row r="72507" customFormat="1"/>
    <row r="72508" customFormat="1"/>
    <row r="72509" customFormat="1"/>
    <row r="72510" customFormat="1"/>
    <row r="72511" customFormat="1"/>
    <row r="72512" customFormat="1"/>
    <row r="72513" customFormat="1"/>
    <row r="72514" customFormat="1"/>
    <row r="72515" customFormat="1"/>
    <row r="72516" customFormat="1"/>
    <row r="72517" customFormat="1"/>
    <row r="72518" customFormat="1"/>
    <row r="72519" customFormat="1"/>
    <row r="72520" customFormat="1"/>
    <row r="72521" customFormat="1"/>
    <row r="72522" customFormat="1"/>
    <row r="72523" customFormat="1"/>
    <row r="72524" customFormat="1"/>
    <row r="72525" customFormat="1"/>
    <row r="72526" customFormat="1"/>
    <row r="72527" customFormat="1"/>
    <row r="72528" customFormat="1"/>
    <row r="72529" customFormat="1"/>
    <row r="72530" customFormat="1"/>
    <row r="72531" customFormat="1"/>
    <row r="72532" customFormat="1"/>
    <row r="72533" customFormat="1"/>
    <row r="72534" customFormat="1"/>
    <row r="72535" customFormat="1"/>
    <row r="72536" customFormat="1"/>
    <row r="72537" customFormat="1"/>
    <row r="72538" customFormat="1"/>
    <row r="72539" customFormat="1"/>
    <row r="72540" customFormat="1"/>
    <row r="72541" customFormat="1"/>
    <row r="72542" customFormat="1"/>
    <row r="72543" customFormat="1"/>
    <row r="72544" customFormat="1"/>
    <row r="72545" customFormat="1"/>
    <row r="72546" customFormat="1"/>
    <row r="72547" customFormat="1"/>
    <row r="72548" customFormat="1"/>
    <row r="72549" customFormat="1"/>
    <row r="72550" customFormat="1"/>
    <row r="72551" customFormat="1"/>
    <row r="72552" customFormat="1"/>
    <row r="72553" customFormat="1"/>
    <row r="72554" customFormat="1"/>
    <row r="72555" customFormat="1"/>
    <row r="72556" customFormat="1"/>
    <row r="72557" customFormat="1"/>
    <row r="72558" customFormat="1"/>
    <row r="72559" customFormat="1"/>
    <row r="72560" customFormat="1"/>
    <row r="72561" customFormat="1"/>
    <row r="72562" customFormat="1"/>
    <row r="72563" customFormat="1"/>
    <row r="72564" customFormat="1"/>
    <row r="72565" customFormat="1"/>
    <row r="72566" customFormat="1"/>
    <row r="72567" customFormat="1"/>
    <row r="72568" customFormat="1"/>
    <row r="72569" customFormat="1"/>
    <row r="72570" customFormat="1"/>
    <row r="72571" customFormat="1"/>
    <row r="72572" customFormat="1"/>
    <row r="72573" customFormat="1"/>
    <row r="72574" customFormat="1"/>
    <row r="72575" customFormat="1"/>
    <row r="72576" customFormat="1"/>
    <row r="72577" customFormat="1"/>
    <row r="72578" customFormat="1"/>
    <row r="72579" customFormat="1"/>
    <row r="72580" customFormat="1"/>
    <row r="72581" customFormat="1"/>
    <row r="72582" customFormat="1"/>
    <row r="72583" customFormat="1"/>
    <row r="72584" customFormat="1"/>
    <row r="72585" customFormat="1"/>
    <row r="72586" customFormat="1"/>
    <row r="72587" customFormat="1"/>
    <row r="72588" customFormat="1"/>
    <row r="72589" customFormat="1"/>
    <row r="72590" customFormat="1"/>
    <row r="72591" customFormat="1"/>
    <row r="72592" customFormat="1"/>
    <row r="72593" customFormat="1"/>
    <row r="72594" customFormat="1"/>
    <row r="72595" customFormat="1"/>
    <row r="72596" customFormat="1"/>
    <row r="72597" customFormat="1"/>
    <row r="72598" customFormat="1"/>
    <row r="72599" customFormat="1"/>
    <row r="72600" customFormat="1"/>
    <row r="72601" customFormat="1"/>
    <row r="72602" customFormat="1"/>
    <row r="72603" customFormat="1"/>
    <row r="72604" customFormat="1"/>
    <row r="72605" customFormat="1"/>
    <row r="72606" customFormat="1"/>
    <row r="72607" customFormat="1"/>
    <row r="72608" customFormat="1"/>
    <row r="72609" customFormat="1"/>
    <row r="72610" customFormat="1"/>
    <row r="72611" customFormat="1"/>
    <row r="72612" customFormat="1"/>
    <row r="72613" customFormat="1"/>
    <row r="72614" customFormat="1"/>
    <row r="72615" customFormat="1"/>
    <row r="72616" customFormat="1"/>
    <row r="72617" customFormat="1"/>
    <row r="72618" customFormat="1"/>
    <row r="72619" customFormat="1"/>
    <row r="72620" customFormat="1"/>
    <row r="72621" customFormat="1"/>
    <row r="72622" customFormat="1"/>
    <row r="72623" customFormat="1"/>
    <row r="72624" customFormat="1"/>
    <row r="72625" customFormat="1"/>
    <row r="72626" customFormat="1"/>
    <row r="72627" customFormat="1"/>
    <row r="72628" customFormat="1"/>
    <row r="72629" customFormat="1"/>
    <row r="72630" customFormat="1"/>
    <row r="72631" customFormat="1"/>
    <row r="72632" customFormat="1"/>
    <row r="72633" customFormat="1"/>
    <row r="72634" customFormat="1"/>
    <row r="72635" customFormat="1"/>
    <row r="72636" customFormat="1"/>
    <row r="72637" customFormat="1"/>
    <row r="72638" customFormat="1"/>
    <row r="72639" customFormat="1"/>
    <row r="72640" customFormat="1"/>
    <row r="72641" customFormat="1"/>
    <row r="72642" customFormat="1"/>
    <row r="72643" customFormat="1"/>
    <row r="72644" customFormat="1"/>
    <row r="72645" customFormat="1"/>
    <row r="72646" customFormat="1"/>
    <row r="72647" customFormat="1"/>
    <row r="72648" customFormat="1"/>
    <row r="72649" customFormat="1"/>
    <row r="72650" customFormat="1"/>
    <row r="72651" customFormat="1"/>
    <row r="72652" customFormat="1"/>
    <row r="72653" customFormat="1"/>
    <row r="72654" customFormat="1"/>
    <row r="72655" customFormat="1"/>
    <row r="72656" customFormat="1"/>
    <row r="72657" customFormat="1"/>
    <row r="72658" customFormat="1"/>
    <row r="72659" customFormat="1"/>
    <row r="72660" customFormat="1"/>
    <row r="72661" customFormat="1"/>
    <row r="72662" customFormat="1"/>
    <row r="72663" customFormat="1"/>
    <row r="72664" customFormat="1"/>
    <row r="72665" customFormat="1"/>
    <row r="72666" customFormat="1"/>
    <row r="72667" customFormat="1"/>
    <row r="72668" customFormat="1"/>
    <row r="72669" customFormat="1"/>
    <row r="72670" customFormat="1"/>
    <row r="72671" customFormat="1"/>
    <row r="72672" customFormat="1"/>
    <row r="72673" customFormat="1"/>
    <row r="72674" customFormat="1"/>
    <row r="72675" customFormat="1"/>
    <row r="72676" customFormat="1"/>
    <row r="72677" customFormat="1"/>
    <row r="72678" customFormat="1"/>
    <row r="72679" customFormat="1"/>
    <row r="72680" customFormat="1"/>
    <row r="72681" customFormat="1"/>
    <row r="72682" customFormat="1"/>
    <row r="72683" customFormat="1"/>
    <row r="72684" customFormat="1"/>
    <row r="72685" customFormat="1"/>
    <row r="72686" customFormat="1"/>
    <row r="72687" customFormat="1"/>
    <row r="72688" customFormat="1"/>
    <row r="72689" customFormat="1"/>
    <row r="72690" customFormat="1"/>
    <row r="72691" customFormat="1"/>
    <row r="72692" customFormat="1"/>
    <row r="72693" customFormat="1"/>
    <row r="72694" customFormat="1"/>
    <row r="72695" customFormat="1"/>
    <row r="72696" customFormat="1"/>
    <row r="72697" customFormat="1"/>
    <row r="72698" customFormat="1"/>
    <row r="72699" customFormat="1"/>
    <row r="72700" customFormat="1"/>
    <row r="72701" customFormat="1"/>
    <row r="72702" customFormat="1"/>
    <row r="72703" customFormat="1"/>
    <row r="72704" customFormat="1"/>
    <row r="72705" customFormat="1"/>
    <row r="72706" customFormat="1"/>
    <row r="72707" customFormat="1"/>
    <row r="72708" customFormat="1"/>
    <row r="72709" customFormat="1"/>
    <row r="72710" customFormat="1"/>
    <row r="72711" customFormat="1"/>
    <row r="72712" customFormat="1"/>
    <row r="72713" customFormat="1"/>
    <row r="72714" customFormat="1"/>
    <row r="72715" customFormat="1"/>
    <row r="72716" customFormat="1"/>
    <row r="72717" customFormat="1"/>
    <row r="72718" customFormat="1"/>
    <row r="72719" customFormat="1"/>
    <row r="72720" customFormat="1"/>
    <row r="72721" customFormat="1"/>
    <row r="72722" customFormat="1"/>
    <row r="72723" customFormat="1"/>
    <row r="72724" customFormat="1"/>
    <row r="72725" customFormat="1"/>
    <row r="72726" customFormat="1"/>
    <row r="72727" customFormat="1"/>
    <row r="72728" customFormat="1"/>
    <row r="72729" customFormat="1"/>
    <row r="72730" customFormat="1"/>
    <row r="72731" customFormat="1"/>
    <row r="72732" customFormat="1"/>
    <row r="72733" customFormat="1"/>
    <row r="72734" customFormat="1"/>
    <row r="72735" customFormat="1"/>
    <row r="72736" customFormat="1"/>
    <row r="72737" customFormat="1"/>
    <row r="72738" customFormat="1"/>
    <row r="72739" customFormat="1"/>
    <row r="72740" customFormat="1"/>
    <row r="72741" customFormat="1"/>
    <row r="72742" customFormat="1"/>
    <row r="72743" customFormat="1"/>
    <row r="72744" customFormat="1"/>
    <row r="72745" customFormat="1"/>
    <row r="72746" customFormat="1"/>
    <row r="72747" customFormat="1"/>
    <row r="72748" customFormat="1"/>
    <row r="72749" customFormat="1"/>
    <row r="72750" customFormat="1"/>
    <row r="72751" customFormat="1"/>
    <row r="72752" customFormat="1"/>
    <row r="72753" customFormat="1"/>
    <row r="72754" customFormat="1"/>
    <row r="72755" customFormat="1"/>
    <row r="72756" customFormat="1"/>
    <row r="72757" customFormat="1"/>
    <row r="72758" customFormat="1"/>
    <row r="72759" customFormat="1"/>
    <row r="72760" customFormat="1"/>
    <row r="72761" customFormat="1"/>
    <row r="72762" customFormat="1"/>
    <row r="72763" customFormat="1"/>
    <row r="72764" customFormat="1"/>
    <row r="72765" customFormat="1"/>
    <row r="72766" customFormat="1"/>
    <row r="72767" customFormat="1"/>
    <row r="72768" customFormat="1"/>
    <row r="72769" customFormat="1"/>
    <row r="72770" customFormat="1"/>
    <row r="72771" customFormat="1"/>
    <row r="72772" customFormat="1"/>
    <row r="72773" customFormat="1"/>
    <row r="72774" customFormat="1"/>
    <row r="72775" customFormat="1"/>
    <row r="72776" customFormat="1"/>
    <row r="72777" customFormat="1"/>
    <row r="72778" customFormat="1"/>
    <row r="72779" customFormat="1"/>
    <row r="72780" customFormat="1"/>
    <row r="72781" customFormat="1"/>
    <row r="72782" customFormat="1"/>
    <row r="72783" customFormat="1"/>
    <row r="72784" customFormat="1"/>
    <row r="72785" customFormat="1"/>
    <row r="72786" customFormat="1"/>
    <row r="72787" customFormat="1"/>
    <row r="72788" customFormat="1"/>
    <row r="72789" customFormat="1"/>
    <row r="72790" customFormat="1"/>
    <row r="72791" customFormat="1"/>
    <row r="72792" customFormat="1"/>
    <row r="72793" customFormat="1"/>
    <row r="72794" customFormat="1"/>
    <row r="72795" customFormat="1"/>
    <row r="72796" customFormat="1"/>
    <row r="72797" customFormat="1"/>
    <row r="72798" customFormat="1"/>
    <row r="72799" customFormat="1"/>
    <row r="72800" customFormat="1"/>
    <row r="72801" customFormat="1"/>
    <row r="72802" customFormat="1"/>
    <row r="72803" customFormat="1"/>
    <row r="72804" customFormat="1"/>
    <row r="72805" customFormat="1"/>
    <row r="72806" customFormat="1"/>
    <row r="72807" customFormat="1"/>
    <row r="72808" customFormat="1"/>
    <row r="72809" customFormat="1"/>
    <row r="72810" customFormat="1"/>
    <row r="72811" customFormat="1"/>
    <row r="72812" customFormat="1"/>
    <row r="72813" customFormat="1"/>
    <row r="72814" customFormat="1"/>
    <row r="72815" customFormat="1"/>
    <row r="72816" customFormat="1"/>
    <row r="72817" customFormat="1"/>
    <row r="72818" customFormat="1"/>
    <row r="72819" customFormat="1"/>
    <row r="72820" customFormat="1"/>
    <row r="72821" customFormat="1"/>
    <row r="72822" customFormat="1"/>
    <row r="72823" customFormat="1"/>
    <row r="72824" customFormat="1"/>
    <row r="72825" customFormat="1"/>
    <row r="72826" customFormat="1"/>
    <row r="72827" customFormat="1"/>
    <row r="72828" customFormat="1"/>
    <row r="72829" customFormat="1"/>
    <row r="72830" customFormat="1"/>
    <row r="72831" customFormat="1"/>
    <row r="72832" customFormat="1"/>
    <row r="72833" customFormat="1"/>
    <row r="72834" customFormat="1"/>
    <row r="72835" customFormat="1"/>
    <row r="72836" customFormat="1"/>
    <row r="72837" customFormat="1"/>
    <row r="72838" customFormat="1"/>
    <row r="72839" customFormat="1"/>
    <row r="72840" customFormat="1"/>
    <row r="72841" customFormat="1"/>
    <row r="72842" customFormat="1"/>
    <row r="72843" customFormat="1"/>
    <row r="72844" customFormat="1"/>
    <row r="72845" customFormat="1"/>
    <row r="72846" customFormat="1"/>
    <row r="72847" customFormat="1"/>
    <row r="72848" customFormat="1"/>
    <row r="72849" customFormat="1"/>
    <row r="72850" customFormat="1"/>
    <row r="72851" customFormat="1"/>
    <row r="72852" customFormat="1"/>
    <row r="72853" customFormat="1"/>
    <row r="72854" customFormat="1"/>
    <row r="72855" customFormat="1"/>
    <row r="72856" customFormat="1"/>
    <row r="72857" customFormat="1"/>
    <row r="72858" customFormat="1"/>
    <row r="72859" customFormat="1"/>
    <row r="72860" customFormat="1"/>
    <row r="72861" customFormat="1"/>
    <row r="72862" customFormat="1"/>
    <row r="72863" customFormat="1"/>
    <row r="72864" customFormat="1"/>
    <row r="72865" customFormat="1"/>
    <row r="72866" customFormat="1"/>
    <row r="72867" customFormat="1"/>
    <row r="72868" customFormat="1"/>
    <row r="72869" customFormat="1"/>
    <row r="72870" customFormat="1"/>
    <row r="72871" customFormat="1"/>
    <row r="72872" customFormat="1"/>
    <row r="72873" customFormat="1"/>
    <row r="72874" customFormat="1"/>
    <row r="72875" customFormat="1"/>
    <row r="72876" customFormat="1"/>
    <row r="72877" customFormat="1"/>
    <row r="72878" customFormat="1"/>
    <row r="72879" customFormat="1"/>
    <row r="72880" customFormat="1"/>
    <row r="72881" customFormat="1"/>
    <row r="72882" customFormat="1"/>
    <row r="72883" customFormat="1"/>
    <row r="72884" customFormat="1"/>
    <row r="72885" customFormat="1"/>
    <row r="72886" customFormat="1"/>
    <row r="72887" customFormat="1"/>
    <row r="72888" customFormat="1"/>
    <row r="72889" customFormat="1"/>
    <row r="72890" customFormat="1"/>
    <row r="72891" customFormat="1"/>
    <row r="72892" customFormat="1"/>
    <row r="72893" customFormat="1"/>
    <row r="72894" customFormat="1"/>
    <row r="72895" customFormat="1"/>
    <row r="72896" customFormat="1"/>
    <row r="72897" customFormat="1"/>
    <row r="72898" customFormat="1"/>
    <row r="72899" customFormat="1"/>
    <row r="72900" customFormat="1"/>
    <row r="72901" customFormat="1"/>
    <row r="72902" customFormat="1"/>
    <row r="72903" customFormat="1"/>
    <row r="72904" customFormat="1"/>
    <row r="72905" customFormat="1"/>
    <row r="72906" customFormat="1"/>
    <row r="72907" customFormat="1"/>
    <row r="72908" customFormat="1"/>
    <row r="72909" customFormat="1"/>
    <row r="72910" customFormat="1"/>
    <row r="72911" customFormat="1"/>
    <row r="72912" customFormat="1"/>
    <row r="72913" customFormat="1"/>
    <row r="72914" customFormat="1"/>
    <row r="72915" customFormat="1"/>
    <row r="72916" customFormat="1"/>
    <row r="72917" customFormat="1"/>
    <row r="72918" customFormat="1"/>
    <row r="72919" customFormat="1"/>
    <row r="72920" customFormat="1"/>
    <row r="72921" customFormat="1"/>
    <row r="72922" customFormat="1"/>
    <row r="72923" customFormat="1"/>
    <row r="72924" customFormat="1"/>
    <row r="72925" customFormat="1"/>
    <row r="72926" customFormat="1"/>
    <row r="72927" customFormat="1"/>
    <row r="72928" customFormat="1"/>
    <row r="72929" customFormat="1"/>
    <row r="72930" customFormat="1"/>
    <row r="72931" customFormat="1"/>
    <row r="72932" customFormat="1"/>
    <row r="72933" customFormat="1"/>
    <row r="72934" customFormat="1"/>
    <row r="72935" customFormat="1"/>
    <row r="72936" customFormat="1"/>
    <row r="72937" customFormat="1"/>
    <row r="72938" customFormat="1"/>
    <row r="72939" customFormat="1"/>
    <row r="72940" customFormat="1"/>
    <row r="72941" customFormat="1"/>
    <row r="72942" customFormat="1"/>
    <row r="72943" customFormat="1"/>
    <row r="72944" customFormat="1"/>
    <row r="72945" customFormat="1"/>
    <row r="72946" customFormat="1"/>
    <row r="72947" customFormat="1"/>
    <row r="72948" customFormat="1"/>
    <row r="72949" customFormat="1"/>
    <row r="72950" customFormat="1"/>
    <row r="72951" customFormat="1"/>
    <row r="72952" customFormat="1"/>
    <row r="72953" customFormat="1"/>
    <row r="72954" customFormat="1"/>
    <row r="72955" customFormat="1"/>
    <row r="72956" customFormat="1"/>
    <row r="72957" customFormat="1"/>
    <row r="72958" customFormat="1"/>
    <row r="72959" customFormat="1"/>
    <row r="72960" customFormat="1"/>
    <row r="72961" customFormat="1"/>
    <row r="72962" customFormat="1"/>
    <row r="72963" customFormat="1"/>
    <row r="72964" customFormat="1"/>
    <row r="72965" customFormat="1"/>
    <row r="72966" customFormat="1"/>
    <row r="72967" customFormat="1"/>
    <row r="72968" customFormat="1"/>
    <row r="72969" customFormat="1"/>
    <row r="72970" customFormat="1"/>
    <row r="72971" customFormat="1"/>
    <row r="72972" customFormat="1"/>
    <row r="72973" customFormat="1"/>
    <row r="72974" customFormat="1"/>
    <row r="72975" customFormat="1"/>
    <row r="72976" customFormat="1"/>
    <row r="72977" customFormat="1"/>
    <row r="72978" customFormat="1"/>
    <row r="72979" customFormat="1"/>
    <row r="72980" customFormat="1"/>
    <row r="72981" customFormat="1"/>
    <row r="72982" customFormat="1"/>
    <row r="72983" customFormat="1"/>
    <row r="72984" customFormat="1"/>
    <row r="72985" customFormat="1"/>
    <row r="72986" customFormat="1"/>
    <row r="72987" customFormat="1"/>
    <row r="72988" customFormat="1"/>
    <row r="72989" customFormat="1"/>
    <row r="72990" customFormat="1"/>
    <row r="72991" customFormat="1"/>
    <row r="72992" customFormat="1"/>
    <row r="72993" customFormat="1"/>
    <row r="72994" customFormat="1"/>
    <row r="72995" customFormat="1"/>
    <row r="72996" customFormat="1"/>
    <row r="72997" customFormat="1"/>
    <row r="72998" customFormat="1"/>
    <row r="72999" customFormat="1"/>
    <row r="73000" customFormat="1"/>
    <row r="73001" customFormat="1"/>
    <row r="73002" customFormat="1"/>
    <row r="73003" customFormat="1"/>
    <row r="73004" customFormat="1"/>
    <row r="73005" customFormat="1"/>
    <row r="73006" customFormat="1"/>
    <row r="73007" customFormat="1"/>
    <row r="73008" customFormat="1"/>
    <row r="73009" customFormat="1"/>
    <row r="73010" customFormat="1"/>
    <row r="73011" customFormat="1"/>
    <row r="73012" customFormat="1"/>
    <row r="73013" customFormat="1"/>
    <row r="73014" customFormat="1"/>
    <row r="73015" customFormat="1"/>
    <row r="73016" customFormat="1"/>
    <row r="73017" customFormat="1"/>
    <row r="73018" customFormat="1"/>
    <row r="73019" customFormat="1"/>
    <row r="73020" customFormat="1"/>
    <row r="73021" customFormat="1"/>
    <row r="73022" customFormat="1"/>
    <row r="73023" customFormat="1"/>
    <row r="73024" customFormat="1"/>
    <row r="73025" customFormat="1"/>
    <row r="73026" customFormat="1"/>
    <row r="73027" customFormat="1"/>
    <row r="73028" customFormat="1"/>
    <row r="73029" customFormat="1"/>
    <row r="73030" customFormat="1"/>
    <row r="73031" customFormat="1"/>
    <row r="73032" customFormat="1"/>
    <row r="73033" customFormat="1"/>
    <row r="73034" customFormat="1"/>
    <row r="73035" customFormat="1"/>
    <row r="73036" customFormat="1"/>
    <row r="73037" customFormat="1"/>
    <row r="73038" customFormat="1"/>
    <row r="73039" customFormat="1"/>
    <row r="73040" customFormat="1"/>
    <row r="73041" customFormat="1"/>
    <row r="73042" customFormat="1"/>
    <row r="73043" customFormat="1"/>
    <row r="73044" customFormat="1"/>
    <row r="73045" customFormat="1"/>
    <row r="73046" customFormat="1"/>
    <row r="73047" customFormat="1"/>
    <row r="73048" customFormat="1"/>
    <row r="73049" customFormat="1"/>
    <row r="73050" customFormat="1"/>
    <row r="73051" customFormat="1"/>
    <row r="73052" customFormat="1"/>
    <row r="73053" customFormat="1"/>
    <row r="73054" customFormat="1"/>
    <row r="73055" customFormat="1"/>
    <row r="73056" customFormat="1"/>
    <row r="73057" customFormat="1"/>
    <row r="73058" customFormat="1"/>
    <row r="73059" customFormat="1"/>
    <row r="73060" customFormat="1"/>
    <row r="73061" customFormat="1"/>
    <row r="73062" customFormat="1"/>
    <row r="73063" customFormat="1"/>
    <row r="73064" customFormat="1"/>
    <row r="73065" customFormat="1"/>
    <row r="73066" customFormat="1"/>
    <row r="73067" customFormat="1"/>
    <row r="73068" customFormat="1"/>
    <row r="73069" customFormat="1"/>
    <row r="73070" customFormat="1"/>
    <row r="73071" customFormat="1"/>
    <row r="73072" customFormat="1"/>
    <row r="73073" customFormat="1"/>
    <row r="73074" customFormat="1"/>
    <row r="73075" customFormat="1"/>
    <row r="73076" customFormat="1"/>
    <row r="73077" customFormat="1"/>
    <row r="73078" customFormat="1"/>
    <row r="73079" customFormat="1"/>
    <row r="73080" customFormat="1"/>
    <row r="73081" customFormat="1"/>
    <row r="73082" customFormat="1"/>
    <row r="73083" customFormat="1"/>
    <row r="73084" customFormat="1"/>
    <row r="73085" customFormat="1"/>
    <row r="73086" customFormat="1"/>
    <row r="73087" customFormat="1"/>
    <row r="73088" customFormat="1"/>
    <row r="73089" customFormat="1"/>
    <row r="73090" customFormat="1"/>
    <row r="73091" customFormat="1"/>
    <row r="73092" customFormat="1"/>
    <row r="73093" customFormat="1"/>
    <row r="73094" customFormat="1"/>
    <row r="73095" customFormat="1"/>
    <row r="73096" customFormat="1"/>
    <row r="73097" customFormat="1"/>
    <row r="73098" customFormat="1"/>
    <row r="73099" customFormat="1"/>
    <row r="73100" customFormat="1"/>
    <row r="73101" customFormat="1"/>
    <row r="73102" customFormat="1"/>
    <row r="73103" customFormat="1"/>
    <row r="73104" customFormat="1"/>
    <row r="73105" customFormat="1"/>
    <row r="73106" customFormat="1"/>
    <row r="73107" customFormat="1"/>
    <row r="73108" customFormat="1"/>
    <row r="73109" customFormat="1"/>
    <row r="73110" customFormat="1"/>
    <row r="73111" customFormat="1"/>
    <row r="73112" customFormat="1"/>
    <row r="73113" customFormat="1"/>
    <row r="73114" customFormat="1"/>
    <row r="73115" customFormat="1"/>
    <row r="73116" customFormat="1"/>
    <row r="73117" customFormat="1"/>
    <row r="73118" customFormat="1"/>
    <row r="73119" customFormat="1"/>
    <row r="73120" customFormat="1"/>
    <row r="73121" customFormat="1"/>
    <row r="73122" customFormat="1"/>
    <row r="73123" customFormat="1"/>
    <row r="73124" customFormat="1"/>
    <row r="73125" customFormat="1"/>
    <row r="73126" customFormat="1"/>
    <row r="73127" customFormat="1"/>
    <row r="73128" customFormat="1"/>
    <row r="73129" customFormat="1"/>
    <row r="73130" customFormat="1"/>
    <row r="73131" customFormat="1"/>
    <row r="73132" customFormat="1"/>
    <row r="73133" customFormat="1"/>
    <row r="73134" customFormat="1"/>
    <row r="73135" customFormat="1"/>
    <row r="73136" customFormat="1"/>
    <row r="73137" customFormat="1"/>
    <row r="73138" customFormat="1"/>
    <row r="73139" customFormat="1"/>
    <row r="73140" customFormat="1"/>
    <row r="73141" customFormat="1"/>
    <row r="73142" customFormat="1"/>
    <row r="73143" customFormat="1"/>
    <row r="73144" customFormat="1"/>
    <row r="73145" customFormat="1"/>
    <row r="73146" customFormat="1"/>
    <row r="73147" customFormat="1"/>
    <row r="73148" customFormat="1"/>
    <row r="73149" customFormat="1"/>
    <row r="73150" customFormat="1"/>
    <row r="73151" customFormat="1"/>
    <row r="73152" customFormat="1"/>
    <row r="73153" customFormat="1"/>
    <row r="73154" customFormat="1"/>
    <row r="73155" customFormat="1"/>
    <row r="73156" customFormat="1"/>
    <row r="73157" customFormat="1"/>
    <row r="73158" customFormat="1"/>
    <row r="73159" customFormat="1"/>
    <row r="73160" customFormat="1"/>
    <row r="73161" customFormat="1"/>
    <row r="73162" customFormat="1"/>
    <row r="73163" customFormat="1"/>
    <row r="73164" customFormat="1"/>
    <row r="73165" customFormat="1"/>
    <row r="73166" customFormat="1"/>
    <row r="73167" customFormat="1"/>
    <row r="73168" customFormat="1"/>
    <row r="73169" customFormat="1"/>
    <row r="73170" customFormat="1"/>
    <row r="73171" customFormat="1"/>
    <row r="73172" customFormat="1"/>
    <row r="73173" customFormat="1"/>
    <row r="73174" customFormat="1"/>
    <row r="73175" customFormat="1"/>
    <row r="73176" customFormat="1"/>
    <row r="73177" customFormat="1"/>
    <row r="73178" customFormat="1"/>
    <row r="73179" customFormat="1"/>
    <row r="73180" customFormat="1"/>
    <row r="73181" customFormat="1"/>
    <row r="73182" customFormat="1"/>
    <row r="73183" customFormat="1"/>
    <row r="73184" customFormat="1"/>
    <row r="73185" customFormat="1"/>
    <row r="73186" customFormat="1"/>
    <row r="73187" customFormat="1"/>
    <row r="73188" customFormat="1"/>
    <row r="73189" customFormat="1"/>
    <row r="73190" customFormat="1"/>
    <row r="73191" customFormat="1"/>
    <row r="73192" customFormat="1"/>
    <row r="73193" customFormat="1"/>
    <row r="73194" customFormat="1"/>
    <row r="73195" customFormat="1"/>
    <row r="73196" customFormat="1"/>
    <row r="73197" customFormat="1"/>
    <row r="73198" customFormat="1"/>
    <row r="73199" customFormat="1"/>
    <row r="73200" customFormat="1"/>
    <row r="73201" customFormat="1"/>
    <row r="73202" customFormat="1"/>
    <row r="73203" customFormat="1"/>
    <row r="73204" customFormat="1"/>
    <row r="73205" customFormat="1"/>
    <row r="73206" customFormat="1"/>
    <row r="73207" customFormat="1"/>
    <row r="73208" customFormat="1"/>
    <row r="73209" customFormat="1"/>
    <row r="73210" customFormat="1"/>
    <row r="73211" customFormat="1"/>
    <row r="73212" customFormat="1"/>
    <row r="73213" customFormat="1"/>
    <row r="73214" customFormat="1"/>
    <row r="73215" customFormat="1"/>
    <row r="73216" customFormat="1"/>
    <row r="73217" customFormat="1"/>
    <row r="73218" customFormat="1"/>
    <row r="73219" customFormat="1"/>
    <row r="73220" customFormat="1"/>
    <row r="73221" customFormat="1"/>
    <row r="73222" customFormat="1"/>
    <row r="73223" customFormat="1"/>
    <row r="73224" customFormat="1"/>
    <row r="73225" customFormat="1"/>
    <row r="73226" customFormat="1"/>
    <row r="73227" customFormat="1"/>
    <row r="73228" customFormat="1"/>
    <row r="73229" customFormat="1"/>
    <row r="73230" customFormat="1"/>
    <row r="73231" customFormat="1"/>
    <row r="73232" customFormat="1"/>
    <row r="73233" customFormat="1"/>
    <row r="73234" customFormat="1"/>
    <row r="73235" customFormat="1"/>
    <row r="73236" customFormat="1"/>
    <row r="73237" customFormat="1"/>
    <row r="73238" customFormat="1"/>
    <row r="73239" customFormat="1"/>
    <row r="73240" customFormat="1"/>
    <row r="73241" customFormat="1"/>
    <row r="73242" customFormat="1"/>
    <row r="73243" customFormat="1"/>
    <row r="73244" customFormat="1"/>
    <row r="73245" customFormat="1"/>
    <row r="73246" customFormat="1"/>
    <row r="73247" customFormat="1"/>
    <row r="73248" customFormat="1"/>
    <row r="73249" customFormat="1"/>
    <row r="73250" customFormat="1"/>
    <row r="73251" customFormat="1"/>
    <row r="73252" customFormat="1"/>
    <row r="73253" customFormat="1"/>
    <row r="73254" customFormat="1"/>
    <row r="73255" customFormat="1"/>
    <row r="73256" customFormat="1"/>
    <row r="73257" customFormat="1"/>
    <row r="73258" customFormat="1"/>
    <row r="73259" customFormat="1"/>
    <row r="73260" customFormat="1"/>
    <row r="73261" customFormat="1"/>
    <row r="73262" customFormat="1"/>
    <row r="73263" customFormat="1"/>
    <row r="73264" customFormat="1"/>
    <row r="73265" customFormat="1"/>
    <row r="73266" customFormat="1"/>
    <row r="73267" customFormat="1"/>
    <row r="73268" customFormat="1"/>
    <row r="73269" customFormat="1"/>
    <row r="73270" customFormat="1"/>
    <row r="73271" customFormat="1"/>
    <row r="73272" customFormat="1"/>
    <row r="73273" customFormat="1"/>
    <row r="73274" customFormat="1"/>
    <row r="73275" customFormat="1"/>
    <row r="73276" customFormat="1"/>
    <row r="73277" customFormat="1"/>
    <row r="73278" customFormat="1"/>
    <row r="73279" customFormat="1"/>
    <row r="73280" customFormat="1"/>
    <row r="73281" customFormat="1"/>
    <row r="73282" customFormat="1"/>
    <row r="73283" customFormat="1"/>
    <row r="73284" customFormat="1"/>
    <row r="73285" customFormat="1"/>
    <row r="73286" customFormat="1"/>
    <row r="73287" customFormat="1"/>
    <row r="73288" customFormat="1"/>
    <row r="73289" customFormat="1"/>
    <row r="73290" customFormat="1"/>
    <row r="73291" customFormat="1"/>
    <row r="73292" customFormat="1"/>
    <row r="73293" customFormat="1"/>
    <row r="73294" customFormat="1"/>
    <row r="73295" customFormat="1"/>
    <row r="73296" customFormat="1"/>
    <row r="73297" customFormat="1"/>
    <row r="73298" customFormat="1"/>
    <row r="73299" customFormat="1"/>
    <row r="73300" customFormat="1"/>
    <row r="73301" customFormat="1"/>
    <row r="73302" customFormat="1"/>
    <row r="73303" customFormat="1"/>
    <row r="73304" customFormat="1"/>
    <row r="73305" customFormat="1"/>
    <row r="73306" customFormat="1"/>
    <row r="73307" customFormat="1"/>
    <row r="73308" customFormat="1"/>
    <row r="73309" customFormat="1"/>
    <row r="73310" customFormat="1"/>
    <row r="73311" customFormat="1"/>
    <row r="73312" customFormat="1"/>
    <row r="73313" customFormat="1"/>
    <row r="73314" customFormat="1"/>
    <row r="73315" customFormat="1"/>
    <row r="73316" customFormat="1"/>
    <row r="73317" customFormat="1"/>
    <row r="73318" customFormat="1"/>
    <row r="73319" customFormat="1"/>
    <row r="73320" customFormat="1"/>
    <row r="73321" customFormat="1"/>
    <row r="73322" customFormat="1"/>
    <row r="73323" customFormat="1"/>
    <row r="73324" customFormat="1"/>
    <row r="73325" customFormat="1"/>
    <row r="73326" customFormat="1"/>
    <row r="73327" customFormat="1"/>
    <row r="73328" customFormat="1"/>
    <row r="73329" customFormat="1"/>
    <row r="73330" customFormat="1"/>
    <row r="73331" customFormat="1"/>
    <row r="73332" customFormat="1"/>
    <row r="73333" customFormat="1"/>
    <row r="73334" customFormat="1"/>
    <row r="73335" customFormat="1"/>
    <row r="73336" customFormat="1"/>
    <row r="73337" customFormat="1"/>
    <row r="73338" customFormat="1"/>
    <row r="73339" customFormat="1"/>
    <row r="73340" customFormat="1"/>
    <row r="73341" customFormat="1"/>
    <row r="73342" customFormat="1"/>
    <row r="73343" customFormat="1"/>
    <row r="73344" customFormat="1"/>
    <row r="73345" customFormat="1"/>
    <row r="73346" customFormat="1"/>
    <row r="73347" customFormat="1"/>
    <row r="73348" customFormat="1"/>
    <row r="73349" customFormat="1"/>
    <row r="73350" customFormat="1"/>
    <row r="73351" customFormat="1"/>
    <row r="73352" customFormat="1"/>
    <row r="73353" customFormat="1"/>
    <row r="73354" customFormat="1"/>
    <row r="73355" customFormat="1"/>
    <row r="73356" customFormat="1"/>
    <row r="73357" customFormat="1"/>
    <row r="73358" customFormat="1"/>
    <row r="73359" customFormat="1"/>
    <row r="73360" customFormat="1"/>
    <row r="73361" customFormat="1"/>
    <row r="73362" customFormat="1"/>
    <row r="73363" customFormat="1"/>
    <row r="73364" customFormat="1"/>
    <row r="73365" customFormat="1"/>
    <row r="73366" customFormat="1"/>
    <row r="73367" customFormat="1"/>
    <row r="73368" customFormat="1"/>
    <row r="73369" customFormat="1"/>
    <row r="73370" customFormat="1"/>
    <row r="73371" customFormat="1"/>
    <row r="73372" customFormat="1"/>
    <row r="73373" customFormat="1"/>
    <row r="73374" customFormat="1"/>
    <row r="73375" customFormat="1"/>
    <row r="73376" customFormat="1"/>
    <row r="73377" customFormat="1"/>
    <row r="73378" customFormat="1"/>
    <row r="73379" customFormat="1"/>
    <row r="73380" customFormat="1"/>
    <row r="73381" customFormat="1"/>
    <row r="73382" customFormat="1"/>
    <row r="73383" customFormat="1"/>
    <row r="73384" customFormat="1"/>
    <row r="73385" customFormat="1"/>
    <row r="73386" customFormat="1"/>
    <row r="73387" customFormat="1"/>
    <row r="73388" customFormat="1"/>
    <row r="73389" customFormat="1"/>
    <row r="73390" customFormat="1"/>
    <row r="73391" customFormat="1"/>
    <row r="73392" customFormat="1"/>
    <row r="73393" customFormat="1"/>
    <row r="73394" customFormat="1"/>
    <row r="73395" customFormat="1"/>
    <row r="73396" customFormat="1"/>
    <row r="73397" customFormat="1"/>
    <row r="73398" customFormat="1"/>
    <row r="73399" customFormat="1"/>
    <row r="73400" customFormat="1"/>
    <row r="73401" customFormat="1"/>
    <row r="73402" customFormat="1"/>
    <row r="73403" customFormat="1"/>
    <row r="73404" customFormat="1"/>
    <row r="73405" customFormat="1"/>
    <row r="73406" customFormat="1"/>
    <row r="73407" customFormat="1"/>
    <row r="73408" customFormat="1"/>
    <row r="73409" customFormat="1"/>
    <row r="73410" customFormat="1"/>
    <row r="73411" customFormat="1"/>
    <row r="73412" customFormat="1"/>
    <row r="73413" customFormat="1"/>
    <row r="73414" customFormat="1"/>
    <row r="73415" customFormat="1"/>
    <row r="73416" customFormat="1"/>
    <row r="73417" customFormat="1"/>
    <row r="73418" customFormat="1"/>
    <row r="73419" customFormat="1"/>
    <row r="73420" customFormat="1"/>
    <row r="73421" customFormat="1"/>
    <row r="73422" customFormat="1"/>
    <row r="73423" customFormat="1"/>
    <row r="73424" customFormat="1"/>
    <row r="73425" customFormat="1"/>
    <row r="73426" customFormat="1"/>
    <row r="73427" customFormat="1"/>
    <row r="73428" customFormat="1"/>
    <row r="73429" customFormat="1"/>
    <row r="73430" customFormat="1"/>
    <row r="73431" customFormat="1"/>
    <row r="73432" customFormat="1"/>
    <row r="73433" customFormat="1"/>
    <row r="73434" customFormat="1"/>
    <row r="73435" customFormat="1"/>
    <row r="73436" customFormat="1"/>
    <row r="73437" customFormat="1"/>
    <row r="73438" customFormat="1"/>
    <row r="73439" customFormat="1"/>
    <row r="73440" customFormat="1"/>
    <row r="73441" customFormat="1"/>
    <row r="73442" customFormat="1"/>
    <row r="73443" customFormat="1"/>
    <row r="73444" customFormat="1"/>
    <row r="73445" customFormat="1"/>
    <row r="73446" customFormat="1"/>
    <row r="73447" customFormat="1"/>
    <row r="73448" customFormat="1"/>
    <row r="73449" customFormat="1"/>
    <row r="73450" customFormat="1"/>
    <row r="73451" customFormat="1"/>
    <row r="73452" customFormat="1"/>
    <row r="73453" customFormat="1"/>
    <row r="73454" customFormat="1"/>
    <row r="73455" customFormat="1"/>
    <row r="73456" customFormat="1"/>
    <row r="73457" customFormat="1"/>
    <row r="73458" customFormat="1"/>
    <row r="73459" customFormat="1"/>
    <row r="73460" customFormat="1"/>
    <row r="73461" customFormat="1"/>
    <row r="73462" customFormat="1"/>
    <row r="73463" customFormat="1"/>
    <row r="73464" customFormat="1"/>
    <row r="73465" customFormat="1"/>
    <row r="73466" customFormat="1"/>
    <row r="73467" customFormat="1"/>
    <row r="73468" customFormat="1"/>
    <row r="73469" customFormat="1"/>
    <row r="73470" customFormat="1"/>
    <row r="73471" customFormat="1"/>
    <row r="73472" customFormat="1"/>
    <row r="73473" customFormat="1"/>
    <row r="73474" customFormat="1"/>
    <row r="73475" customFormat="1"/>
    <row r="73476" customFormat="1"/>
    <row r="73477" customFormat="1"/>
    <row r="73478" customFormat="1"/>
    <row r="73479" customFormat="1"/>
    <row r="73480" customFormat="1"/>
    <row r="73481" customFormat="1"/>
    <row r="73482" customFormat="1"/>
    <row r="73483" customFormat="1"/>
    <row r="73484" customFormat="1"/>
    <row r="73485" customFormat="1"/>
    <row r="73486" customFormat="1"/>
    <row r="73487" customFormat="1"/>
    <row r="73488" customFormat="1"/>
    <row r="73489" customFormat="1"/>
    <row r="73490" customFormat="1"/>
    <row r="73491" customFormat="1"/>
    <row r="73492" customFormat="1"/>
    <row r="73493" customFormat="1"/>
    <row r="73494" customFormat="1"/>
    <row r="73495" customFormat="1"/>
    <row r="73496" customFormat="1"/>
    <row r="73497" customFormat="1"/>
    <row r="73498" customFormat="1"/>
    <row r="73499" customFormat="1"/>
    <row r="73500" customFormat="1"/>
    <row r="73501" customFormat="1"/>
    <row r="73502" customFormat="1"/>
    <row r="73503" customFormat="1"/>
    <row r="73504" customFormat="1"/>
    <row r="73505" customFormat="1"/>
    <row r="73506" customFormat="1"/>
    <row r="73507" customFormat="1"/>
    <row r="73508" customFormat="1"/>
    <row r="73509" customFormat="1"/>
    <row r="73510" customFormat="1"/>
    <row r="73511" customFormat="1"/>
    <row r="73512" customFormat="1"/>
    <row r="73513" customFormat="1"/>
    <row r="73514" customFormat="1"/>
    <row r="73515" customFormat="1"/>
    <row r="73516" customFormat="1"/>
    <row r="73517" customFormat="1"/>
    <row r="73518" customFormat="1"/>
    <row r="73519" customFormat="1"/>
    <row r="73520" customFormat="1"/>
    <row r="73521" customFormat="1"/>
    <row r="73522" customFormat="1"/>
    <row r="73523" customFormat="1"/>
    <row r="73524" customFormat="1"/>
    <row r="73525" customFormat="1"/>
    <row r="73526" customFormat="1"/>
    <row r="73527" customFormat="1"/>
    <row r="73528" customFormat="1"/>
    <row r="73529" customFormat="1"/>
    <row r="73530" customFormat="1"/>
    <row r="73531" customFormat="1"/>
    <row r="73532" customFormat="1"/>
    <row r="73533" customFormat="1"/>
    <row r="73534" customFormat="1"/>
    <row r="73535" customFormat="1"/>
    <row r="73536" customFormat="1"/>
    <row r="73537" customFormat="1"/>
    <row r="73538" customFormat="1"/>
    <row r="73539" customFormat="1"/>
    <row r="73540" customFormat="1"/>
    <row r="73541" customFormat="1"/>
    <row r="73542" customFormat="1"/>
    <row r="73543" customFormat="1"/>
    <row r="73544" customFormat="1"/>
    <row r="73545" customFormat="1"/>
    <row r="73546" customFormat="1"/>
    <row r="73547" customFormat="1"/>
    <row r="73548" customFormat="1"/>
    <row r="73549" customFormat="1"/>
    <row r="73550" customFormat="1"/>
    <row r="73551" customFormat="1"/>
    <row r="73552" customFormat="1"/>
    <row r="73553" customFormat="1"/>
    <row r="73554" customFormat="1"/>
    <row r="73555" customFormat="1"/>
    <row r="73556" customFormat="1"/>
    <row r="73557" customFormat="1"/>
    <row r="73558" customFormat="1"/>
    <row r="73559" customFormat="1"/>
    <row r="73560" customFormat="1"/>
    <row r="73561" customFormat="1"/>
    <row r="73562" customFormat="1"/>
    <row r="73563" customFormat="1"/>
    <row r="73564" customFormat="1"/>
    <row r="73565" customFormat="1"/>
    <row r="73566" customFormat="1"/>
    <row r="73567" customFormat="1"/>
    <row r="73568" customFormat="1"/>
    <row r="73569" customFormat="1"/>
    <row r="73570" customFormat="1"/>
    <row r="73571" customFormat="1"/>
    <row r="73572" customFormat="1"/>
    <row r="73573" customFormat="1"/>
    <row r="73574" customFormat="1"/>
    <row r="73575" customFormat="1"/>
    <row r="73576" customFormat="1"/>
    <row r="73577" customFormat="1"/>
    <row r="73578" customFormat="1"/>
    <row r="73579" customFormat="1"/>
    <row r="73580" customFormat="1"/>
    <row r="73581" customFormat="1"/>
    <row r="73582" customFormat="1"/>
    <row r="73583" customFormat="1"/>
    <row r="73584" customFormat="1"/>
    <row r="73585" customFormat="1"/>
    <row r="73586" customFormat="1"/>
    <row r="73587" customFormat="1"/>
    <row r="73588" customFormat="1"/>
    <row r="73589" customFormat="1"/>
    <row r="73590" customFormat="1"/>
    <row r="73591" customFormat="1"/>
    <row r="73592" customFormat="1"/>
    <row r="73593" customFormat="1"/>
    <row r="73594" customFormat="1"/>
    <row r="73595" customFormat="1"/>
    <row r="73596" customFormat="1"/>
    <row r="73597" customFormat="1"/>
    <row r="73598" customFormat="1"/>
    <row r="73599" customFormat="1"/>
    <row r="73600" customFormat="1"/>
    <row r="73601" customFormat="1"/>
    <row r="73602" customFormat="1"/>
    <row r="73603" customFormat="1"/>
    <row r="73604" customFormat="1"/>
    <row r="73605" customFormat="1"/>
    <row r="73606" customFormat="1"/>
    <row r="73607" customFormat="1"/>
    <row r="73608" customFormat="1"/>
    <row r="73609" customFormat="1"/>
    <row r="73610" customFormat="1"/>
    <row r="73611" customFormat="1"/>
    <row r="73612" customFormat="1"/>
    <row r="73613" customFormat="1"/>
    <row r="73614" customFormat="1"/>
    <row r="73615" customFormat="1"/>
    <row r="73616" customFormat="1"/>
    <row r="73617" customFormat="1"/>
    <row r="73618" customFormat="1"/>
    <row r="73619" customFormat="1"/>
    <row r="73620" customFormat="1"/>
    <row r="73621" customFormat="1"/>
    <row r="73622" customFormat="1"/>
    <row r="73623" customFormat="1"/>
    <row r="73624" customFormat="1"/>
    <row r="73625" customFormat="1"/>
    <row r="73626" customFormat="1"/>
    <row r="73627" customFormat="1"/>
    <row r="73628" customFormat="1"/>
    <row r="73629" customFormat="1"/>
    <row r="73630" customFormat="1"/>
    <row r="73631" customFormat="1"/>
    <row r="73632" customFormat="1"/>
    <row r="73633" customFormat="1"/>
    <row r="73634" customFormat="1"/>
    <row r="73635" customFormat="1"/>
    <row r="73636" customFormat="1"/>
    <row r="73637" customFormat="1"/>
    <row r="73638" customFormat="1"/>
    <row r="73639" customFormat="1"/>
    <row r="73640" customFormat="1"/>
    <row r="73641" customFormat="1"/>
    <row r="73642" customFormat="1"/>
    <row r="73643" customFormat="1"/>
    <row r="73644" customFormat="1"/>
    <row r="73645" customFormat="1"/>
    <row r="73646" customFormat="1"/>
    <row r="73647" customFormat="1"/>
    <row r="73648" customFormat="1"/>
    <row r="73649" customFormat="1"/>
    <row r="73650" customFormat="1"/>
    <row r="73651" customFormat="1"/>
    <row r="73652" customFormat="1"/>
    <row r="73653" customFormat="1"/>
    <row r="73654" customFormat="1"/>
    <row r="73655" customFormat="1"/>
    <row r="73656" customFormat="1"/>
    <row r="73657" customFormat="1"/>
    <row r="73658" customFormat="1"/>
    <row r="73659" customFormat="1"/>
    <row r="73660" customFormat="1"/>
    <row r="73661" customFormat="1"/>
    <row r="73662" customFormat="1"/>
    <row r="73663" customFormat="1"/>
    <row r="73664" customFormat="1"/>
    <row r="73665" customFormat="1"/>
    <row r="73666" customFormat="1"/>
    <row r="73667" customFormat="1"/>
    <row r="73668" customFormat="1"/>
    <row r="73669" customFormat="1"/>
    <row r="73670" customFormat="1"/>
    <row r="73671" customFormat="1"/>
    <row r="73672" customFormat="1"/>
    <row r="73673" customFormat="1"/>
    <row r="73674" customFormat="1"/>
    <row r="73675" customFormat="1"/>
    <row r="73676" customFormat="1"/>
    <row r="73677" customFormat="1"/>
    <row r="73678" customFormat="1"/>
    <row r="73679" customFormat="1"/>
    <row r="73680" customFormat="1"/>
    <row r="73681" customFormat="1"/>
    <row r="73682" customFormat="1"/>
    <row r="73683" customFormat="1"/>
    <row r="73684" customFormat="1"/>
    <row r="73685" customFormat="1"/>
    <row r="73686" customFormat="1"/>
    <row r="73687" customFormat="1"/>
    <row r="73688" customFormat="1"/>
    <row r="73689" customFormat="1"/>
    <row r="73690" customFormat="1"/>
    <row r="73691" customFormat="1"/>
    <row r="73692" customFormat="1"/>
    <row r="73693" customFormat="1"/>
    <row r="73694" customFormat="1"/>
    <row r="73695" customFormat="1"/>
    <row r="73696" customFormat="1"/>
    <row r="73697" customFormat="1"/>
    <row r="73698" customFormat="1"/>
    <row r="73699" customFormat="1"/>
    <row r="73700" customFormat="1"/>
    <row r="73701" customFormat="1"/>
    <row r="73702" customFormat="1"/>
    <row r="73703" customFormat="1"/>
    <row r="73704" customFormat="1"/>
    <row r="73705" customFormat="1"/>
    <row r="73706" customFormat="1"/>
    <row r="73707" customFormat="1"/>
    <row r="73708" customFormat="1"/>
    <row r="73709" customFormat="1"/>
    <row r="73710" customFormat="1"/>
    <row r="73711" customFormat="1"/>
    <row r="73712" customFormat="1"/>
    <row r="73713" customFormat="1"/>
    <row r="73714" customFormat="1"/>
    <row r="73715" customFormat="1"/>
    <row r="73716" customFormat="1"/>
    <row r="73717" customFormat="1"/>
    <row r="73718" customFormat="1"/>
    <row r="73719" customFormat="1"/>
    <row r="73720" customFormat="1"/>
    <row r="73721" customFormat="1"/>
    <row r="73722" customFormat="1"/>
    <row r="73723" customFormat="1"/>
    <row r="73724" customFormat="1"/>
    <row r="73725" customFormat="1"/>
    <row r="73726" customFormat="1"/>
    <row r="73727" customFormat="1"/>
    <row r="73728" customFormat="1"/>
    <row r="73729" customFormat="1"/>
    <row r="73730" customFormat="1"/>
    <row r="73731" customFormat="1"/>
    <row r="73732" customFormat="1"/>
    <row r="73733" customFormat="1"/>
    <row r="73734" customFormat="1"/>
    <row r="73735" customFormat="1"/>
    <row r="73736" customFormat="1"/>
    <row r="73737" customFormat="1"/>
    <row r="73738" customFormat="1"/>
    <row r="73739" customFormat="1"/>
    <row r="73740" customFormat="1"/>
    <row r="73741" customFormat="1"/>
    <row r="73742" customFormat="1"/>
    <row r="73743" customFormat="1"/>
    <row r="73744" customFormat="1"/>
    <row r="73745" customFormat="1"/>
    <row r="73746" customFormat="1"/>
    <row r="73747" customFormat="1"/>
    <row r="73748" customFormat="1"/>
    <row r="73749" customFormat="1"/>
    <row r="73750" customFormat="1"/>
    <row r="73751" customFormat="1"/>
    <row r="73752" customFormat="1"/>
    <row r="73753" customFormat="1"/>
    <row r="73754" customFormat="1"/>
    <row r="73755" customFormat="1"/>
    <row r="73756" customFormat="1"/>
    <row r="73757" customFormat="1"/>
    <row r="73758" customFormat="1"/>
    <row r="73759" customFormat="1"/>
    <row r="73760" customFormat="1"/>
    <row r="73761" customFormat="1"/>
    <row r="73762" customFormat="1"/>
    <row r="73763" customFormat="1"/>
    <row r="73764" customFormat="1"/>
    <row r="73765" customFormat="1"/>
    <row r="73766" customFormat="1"/>
    <row r="73767" customFormat="1"/>
    <row r="73768" customFormat="1"/>
    <row r="73769" customFormat="1"/>
    <row r="73770" customFormat="1"/>
    <row r="73771" customFormat="1"/>
    <row r="73772" customFormat="1"/>
    <row r="73773" customFormat="1"/>
    <row r="73774" customFormat="1"/>
    <row r="73775" customFormat="1"/>
    <row r="73776" customFormat="1"/>
    <row r="73777" customFormat="1"/>
    <row r="73778" customFormat="1"/>
    <row r="73779" customFormat="1"/>
    <row r="73780" customFormat="1"/>
    <row r="73781" customFormat="1"/>
    <row r="73782" customFormat="1"/>
    <row r="73783" customFormat="1"/>
    <row r="73784" customFormat="1"/>
    <row r="73785" customFormat="1"/>
    <row r="73786" customFormat="1"/>
    <row r="73787" customFormat="1"/>
    <row r="73788" customFormat="1"/>
    <row r="73789" customFormat="1"/>
    <row r="73790" customFormat="1"/>
    <row r="73791" customFormat="1"/>
    <row r="73792" customFormat="1"/>
    <row r="73793" customFormat="1"/>
    <row r="73794" customFormat="1"/>
    <row r="73795" customFormat="1"/>
    <row r="73796" customFormat="1"/>
    <row r="73797" customFormat="1"/>
    <row r="73798" customFormat="1"/>
    <row r="73799" customFormat="1"/>
    <row r="73800" customFormat="1"/>
    <row r="73801" customFormat="1"/>
    <row r="73802" customFormat="1"/>
    <row r="73803" customFormat="1"/>
    <row r="73804" customFormat="1"/>
    <row r="73805" customFormat="1"/>
    <row r="73806" customFormat="1"/>
    <row r="73807" customFormat="1"/>
    <row r="73808" customFormat="1"/>
    <row r="73809" customFormat="1"/>
    <row r="73810" customFormat="1"/>
    <row r="73811" customFormat="1"/>
    <row r="73812" customFormat="1"/>
    <row r="73813" customFormat="1"/>
    <row r="73814" customFormat="1"/>
    <row r="73815" customFormat="1"/>
    <row r="73816" customFormat="1"/>
    <row r="73817" customFormat="1"/>
    <row r="73818" customFormat="1"/>
    <row r="73819" customFormat="1"/>
    <row r="73820" customFormat="1"/>
    <row r="73821" customFormat="1"/>
    <row r="73822" customFormat="1"/>
    <row r="73823" customFormat="1"/>
    <row r="73824" customFormat="1"/>
    <row r="73825" customFormat="1"/>
    <row r="73826" customFormat="1"/>
    <row r="73827" customFormat="1"/>
    <row r="73828" customFormat="1"/>
    <row r="73829" customFormat="1"/>
    <row r="73830" customFormat="1"/>
    <row r="73831" customFormat="1"/>
    <row r="73832" customFormat="1"/>
    <row r="73833" customFormat="1"/>
    <row r="73834" customFormat="1"/>
    <row r="73835" customFormat="1"/>
    <row r="73836" customFormat="1"/>
    <row r="73837" customFormat="1"/>
    <row r="73838" customFormat="1"/>
    <row r="73839" customFormat="1"/>
    <row r="73840" customFormat="1"/>
    <row r="73841" customFormat="1"/>
    <row r="73842" customFormat="1"/>
    <row r="73843" customFormat="1"/>
    <row r="73844" customFormat="1"/>
    <row r="73845" customFormat="1"/>
    <row r="73846" customFormat="1"/>
    <row r="73847" customFormat="1"/>
    <row r="73848" customFormat="1"/>
    <row r="73849" customFormat="1"/>
    <row r="73850" customFormat="1"/>
    <row r="73851" customFormat="1"/>
    <row r="73852" customFormat="1"/>
    <row r="73853" customFormat="1"/>
    <row r="73854" customFormat="1"/>
    <row r="73855" customFormat="1"/>
    <row r="73856" customFormat="1"/>
    <row r="73857" customFormat="1"/>
    <row r="73858" customFormat="1"/>
    <row r="73859" customFormat="1"/>
    <row r="73860" customFormat="1"/>
    <row r="73861" customFormat="1"/>
    <row r="73862" customFormat="1"/>
    <row r="73863" customFormat="1"/>
    <row r="73864" customFormat="1"/>
    <row r="73865" customFormat="1"/>
    <row r="73866" customFormat="1"/>
    <row r="73867" customFormat="1"/>
    <row r="73868" customFormat="1"/>
    <row r="73869" customFormat="1"/>
    <row r="73870" customFormat="1"/>
    <row r="73871" customFormat="1"/>
    <row r="73872" customFormat="1"/>
    <row r="73873" customFormat="1"/>
    <row r="73874" customFormat="1"/>
    <row r="73875" customFormat="1"/>
    <row r="73876" customFormat="1"/>
    <row r="73877" customFormat="1"/>
    <row r="73878" customFormat="1"/>
    <row r="73879" customFormat="1"/>
    <row r="73880" customFormat="1"/>
    <row r="73881" customFormat="1"/>
    <row r="73882" customFormat="1"/>
    <row r="73883" customFormat="1"/>
    <row r="73884" customFormat="1"/>
    <row r="73885" customFormat="1"/>
    <row r="73886" customFormat="1"/>
    <row r="73887" customFormat="1"/>
    <row r="73888" customFormat="1"/>
    <row r="73889" customFormat="1"/>
    <row r="73890" customFormat="1"/>
    <row r="73891" customFormat="1"/>
    <row r="73892" customFormat="1"/>
    <row r="73893" customFormat="1"/>
    <row r="73894" customFormat="1"/>
    <row r="73895" customFormat="1"/>
    <row r="73896" customFormat="1"/>
    <row r="73897" customFormat="1"/>
    <row r="73898" customFormat="1"/>
    <row r="73899" customFormat="1"/>
    <row r="73900" customFormat="1"/>
    <row r="73901" customFormat="1"/>
    <row r="73902" customFormat="1"/>
    <row r="73903" customFormat="1"/>
    <row r="73904" customFormat="1"/>
    <row r="73905" customFormat="1"/>
    <row r="73906" customFormat="1"/>
    <row r="73907" customFormat="1"/>
    <row r="73908" customFormat="1"/>
    <row r="73909" customFormat="1"/>
    <row r="73910" customFormat="1"/>
    <row r="73911" customFormat="1"/>
    <row r="73912" customFormat="1"/>
    <row r="73913" customFormat="1"/>
    <row r="73914" customFormat="1"/>
    <row r="73915" customFormat="1"/>
    <row r="73916" customFormat="1"/>
    <row r="73917" customFormat="1"/>
    <row r="73918" customFormat="1"/>
    <row r="73919" customFormat="1"/>
    <row r="73920" customFormat="1"/>
    <row r="73921" customFormat="1"/>
    <row r="73922" customFormat="1"/>
    <row r="73923" customFormat="1"/>
    <row r="73924" customFormat="1"/>
    <row r="73925" customFormat="1"/>
    <row r="73926" customFormat="1"/>
    <row r="73927" customFormat="1"/>
    <row r="73928" customFormat="1"/>
    <row r="73929" customFormat="1"/>
    <row r="73930" customFormat="1"/>
    <row r="73931" customFormat="1"/>
    <row r="73932" customFormat="1"/>
    <row r="73933" customFormat="1"/>
    <row r="73934" customFormat="1"/>
    <row r="73935" customFormat="1"/>
    <row r="73936" customFormat="1"/>
    <row r="73937" customFormat="1"/>
    <row r="73938" customFormat="1"/>
    <row r="73939" customFormat="1"/>
    <row r="73940" customFormat="1"/>
    <row r="73941" customFormat="1"/>
    <row r="73942" customFormat="1"/>
    <row r="73943" customFormat="1"/>
    <row r="73944" customFormat="1"/>
    <row r="73945" customFormat="1"/>
    <row r="73946" customFormat="1"/>
    <row r="73947" customFormat="1"/>
    <row r="73948" customFormat="1"/>
    <row r="73949" customFormat="1"/>
    <row r="73950" customFormat="1"/>
    <row r="73951" customFormat="1"/>
    <row r="73952" customFormat="1"/>
    <row r="73953" customFormat="1"/>
    <row r="73954" customFormat="1"/>
    <row r="73955" customFormat="1"/>
    <row r="73956" customFormat="1"/>
    <row r="73957" customFormat="1"/>
    <row r="73958" customFormat="1"/>
    <row r="73959" customFormat="1"/>
    <row r="73960" customFormat="1"/>
    <row r="73961" customFormat="1"/>
    <row r="73962" customFormat="1"/>
    <row r="73963" customFormat="1"/>
    <row r="73964" customFormat="1"/>
    <row r="73965" customFormat="1"/>
    <row r="73966" customFormat="1"/>
    <row r="73967" customFormat="1"/>
    <row r="73968" customFormat="1"/>
    <row r="73969" customFormat="1"/>
    <row r="73970" customFormat="1"/>
    <row r="73971" customFormat="1"/>
    <row r="73972" customFormat="1"/>
    <row r="73973" customFormat="1"/>
    <row r="73974" customFormat="1"/>
    <row r="73975" customFormat="1"/>
    <row r="73976" customFormat="1"/>
    <row r="73977" customFormat="1"/>
    <row r="73978" customFormat="1"/>
    <row r="73979" customFormat="1"/>
    <row r="73980" customFormat="1"/>
    <row r="73981" customFormat="1"/>
    <row r="73982" customFormat="1"/>
    <row r="73983" customFormat="1"/>
    <row r="73984" customFormat="1"/>
    <row r="73985" customFormat="1"/>
    <row r="73986" customFormat="1"/>
    <row r="73987" customFormat="1"/>
    <row r="73988" customFormat="1"/>
    <row r="73989" customFormat="1"/>
    <row r="73990" customFormat="1"/>
    <row r="73991" customFormat="1"/>
    <row r="73992" customFormat="1"/>
    <row r="73993" customFormat="1"/>
    <row r="73994" customFormat="1"/>
    <row r="73995" customFormat="1"/>
    <row r="73996" customFormat="1"/>
    <row r="73997" customFormat="1"/>
    <row r="73998" customFormat="1"/>
    <row r="73999" customFormat="1"/>
    <row r="74000" customFormat="1"/>
    <row r="74001" customFormat="1"/>
    <row r="74002" customFormat="1"/>
    <row r="74003" customFormat="1"/>
    <row r="74004" customFormat="1"/>
    <row r="74005" customFormat="1"/>
    <row r="74006" customFormat="1"/>
    <row r="74007" customFormat="1"/>
    <row r="74008" customFormat="1"/>
    <row r="74009" customFormat="1"/>
    <row r="74010" customFormat="1"/>
    <row r="74011" customFormat="1"/>
    <row r="74012" customFormat="1"/>
    <row r="74013" customFormat="1"/>
    <row r="74014" customFormat="1"/>
    <row r="74015" customFormat="1"/>
    <row r="74016" customFormat="1"/>
    <row r="74017" customFormat="1"/>
    <row r="74018" customFormat="1"/>
    <row r="74019" customFormat="1"/>
    <row r="74020" customFormat="1"/>
    <row r="74021" customFormat="1"/>
    <row r="74022" customFormat="1"/>
    <row r="74023" customFormat="1"/>
    <row r="74024" customFormat="1"/>
    <row r="74025" customFormat="1"/>
    <row r="74026" customFormat="1"/>
    <row r="74027" customFormat="1"/>
    <row r="74028" customFormat="1"/>
    <row r="74029" customFormat="1"/>
    <row r="74030" customFormat="1"/>
    <row r="74031" customFormat="1"/>
    <row r="74032" customFormat="1"/>
    <row r="74033" customFormat="1"/>
    <row r="74034" customFormat="1"/>
    <row r="74035" customFormat="1"/>
    <row r="74036" customFormat="1"/>
    <row r="74037" customFormat="1"/>
    <row r="74038" customFormat="1"/>
    <row r="74039" customFormat="1"/>
    <row r="74040" customFormat="1"/>
    <row r="74041" customFormat="1"/>
    <row r="74042" customFormat="1"/>
    <row r="74043" customFormat="1"/>
    <row r="74044" customFormat="1"/>
    <row r="74045" customFormat="1"/>
    <row r="74046" customFormat="1"/>
    <row r="74047" customFormat="1"/>
    <row r="74048" customFormat="1"/>
    <row r="74049" customFormat="1"/>
    <row r="74050" customFormat="1"/>
    <row r="74051" customFormat="1"/>
    <row r="74052" customFormat="1"/>
    <row r="74053" customFormat="1"/>
    <row r="74054" customFormat="1"/>
    <row r="74055" customFormat="1"/>
    <row r="74056" customFormat="1"/>
    <row r="74057" customFormat="1"/>
    <row r="74058" customFormat="1"/>
    <row r="74059" customFormat="1"/>
    <row r="74060" customFormat="1"/>
    <row r="74061" customFormat="1"/>
    <row r="74062" customFormat="1"/>
    <row r="74063" customFormat="1"/>
    <row r="74064" customFormat="1"/>
    <row r="74065" customFormat="1"/>
    <row r="74066" customFormat="1"/>
    <row r="74067" customFormat="1"/>
    <row r="74068" customFormat="1"/>
    <row r="74069" customFormat="1"/>
    <row r="74070" customFormat="1"/>
    <row r="74071" customFormat="1"/>
    <row r="74072" customFormat="1"/>
    <row r="74073" customFormat="1"/>
    <row r="74074" customFormat="1"/>
    <row r="74075" customFormat="1"/>
    <row r="74076" customFormat="1"/>
    <row r="74077" customFormat="1"/>
    <row r="74078" customFormat="1"/>
    <row r="74079" customFormat="1"/>
    <row r="74080" customFormat="1"/>
    <row r="74081" customFormat="1"/>
    <row r="74082" customFormat="1"/>
    <row r="74083" customFormat="1"/>
    <row r="74084" customFormat="1"/>
    <row r="74085" customFormat="1"/>
    <row r="74086" customFormat="1"/>
    <row r="74087" customFormat="1"/>
    <row r="74088" customFormat="1"/>
    <row r="74089" customFormat="1"/>
    <row r="74090" customFormat="1"/>
    <row r="74091" customFormat="1"/>
    <row r="74092" customFormat="1"/>
    <row r="74093" customFormat="1"/>
    <row r="74094" customFormat="1"/>
    <row r="74095" customFormat="1"/>
    <row r="74096" customFormat="1"/>
    <row r="74097" customFormat="1"/>
    <row r="74098" customFormat="1"/>
    <row r="74099" customFormat="1"/>
    <row r="74100" customFormat="1"/>
    <row r="74101" customFormat="1"/>
    <row r="74102" customFormat="1"/>
    <row r="74103" customFormat="1"/>
    <row r="74104" customFormat="1"/>
    <row r="74105" customFormat="1"/>
    <row r="74106" customFormat="1"/>
    <row r="74107" customFormat="1"/>
    <row r="74108" customFormat="1"/>
    <row r="74109" customFormat="1"/>
    <row r="74110" customFormat="1"/>
    <row r="74111" customFormat="1"/>
    <row r="74112" customFormat="1"/>
    <row r="74113" customFormat="1"/>
    <row r="74114" customFormat="1"/>
    <row r="74115" customFormat="1"/>
    <row r="74116" customFormat="1"/>
    <row r="74117" customFormat="1"/>
    <row r="74118" customFormat="1"/>
    <row r="74119" customFormat="1"/>
    <row r="74120" customFormat="1"/>
    <row r="74121" customFormat="1"/>
    <row r="74122" customFormat="1"/>
    <row r="74123" customFormat="1"/>
    <row r="74124" customFormat="1"/>
    <row r="74125" customFormat="1"/>
    <row r="74126" customFormat="1"/>
    <row r="74127" customFormat="1"/>
    <row r="74128" customFormat="1"/>
    <row r="74129" customFormat="1"/>
    <row r="74130" customFormat="1"/>
    <row r="74131" customFormat="1"/>
    <row r="74132" customFormat="1"/>
    <row r="74133" customFormat="1"/>
    <row r="74134" customFormat="1"/>
    <row r="74135" customFormat="1"/>
    <row r="74136" customFormat="1"/>
    <row r="74137" customFormat="1"/>
    <row r="74138" customFormat="1"/>
    <row r="74139" customFormat="1"/>
    <row r="74140" customFormat="1"/>
    <row r="74141" customFormat="1"/>
    <row r="74142" customFormat="1"/>
    <row r="74143" customFormat="1"/>
    <row r="74144" customFormat="1"/>
    <row r="74145" customFormat="1"/>
    <row r="74146" customFormat="1"/>
    <row r="74147" customFormat="1"/>
    <row r="74148" customFormat="1"/>
    <row r="74149" customFormat="1"/>
    <row r="74150" customFormat="1"/>
    <row r="74151" customFormat="1"/>
    <row r="74152" customFormat="1"/>
    <row r="74153" customFormat="1"/>
    <row r="74154" customFormat="1"/>
    <row r="74155" customFormat="1"/>
    <row r="74156" customFormat="1"/>
    <row r="74157" customFormat="1"/>
    <row r="74158" customFormat="1"/>
    <row r="74159" customFormat="1"/>
    <row r="74160" customFormat="1"/>
    <row r="74161" customFormat="1"/>
    <row r="74162" customFormat="1"/>
    <row r="74163" customFormat="1"/>
    <row r="74164" customFormat="1"/>
    <row r="74165" customFormat="1"/>
    <row r="74166" customFormat="1"/>
    <row r="74167" customFormat="1"/>
    <row r="74168" customFormat="1"/>
    <row r="74169" customFormat="1"/>
    <row r="74170" customFormat="1"/>
    <row r="74171" customFormat="1"/>
    <row r="74172" customFormat="1"/>
    <row r="74173" customFormat="1"/>
    <row r="74174" customFormat="1"/>
    <row r="74175" customFormat="1"/>
    <row r="74176" customFormat="1"/>
    <row r="74177" customFormat="1"/>
    <row r="74178" customFormat="1"/>
    <row r="74179" customFormat="1"/>
    <row r="74180" customFormat="1"/>
    <row r="74181" customFormat="1"/>
    <row r="74182" customFormat="1"/>
    <row r="74183" customFormat="1"/>
    <row r="74184" customFormat="1"/>
    <row r="74185" customFormat="1"/>
    <row r="74186" customFormat="1"/>
    <row r="74187" customFormat="1"/>
    <row r="74188" customFormat="1"/>
    <row r="74189" customFormat="1"/>
    <row r="74190" customFormat="1"/>
    <row r="74191" customFormat="1"/>
    <row r="74192" customFormat="1"/>
    <row r="74193" customFormat="1"/>
    <row r="74194" customFormat="1"/>
    <row r="74195" customFormat="1"/>
    <row r="74196" customFormat="1"/>
    <row r="74197" customFormat="1"/>
    <row r="74198" customFormat="1"/>
    <row r="74199" customFormat="1"/>
    <row r="74200" customFormat="1"/>
    <row r="74201" customFormat="1"/>
    <row r="74202" customFormat="1"/>
    <row r="74203" customFormat="1"/>
    <row r="74204" customFormat="1"/>
    <row r="74205" customFormat="1"/>
    <row r="74206" customFormat="1"/>
    <row r="74207" customFormat="1"/>
    <row r="74208" customFormat="1"/>
    <row r="74209" customFormat="1"/>
    <row r="74210" customFormat="1"/>
    <row r="74211" customFormat="1"/>
    <row r="74212" customFormat="1"/>
    <row r="74213" customFormat="1"/>
    <row r="74214" customFormat="1"/>
    <row r="74215" customFormat="1"/>
    <row r="74216" customFormat="1"/>
    <row r="74217" customFormat="1"/>
    <row r="74218" customFormat="1"/>
    <row r="74219" customFormat="1"/>
    <row r="74220" customFormat="1"/>
    <row r="74221" customFormat="1"/>
    <row r="74222" customFormat="1"/>
    <row r="74223" customFormat="1"/>
    <row r="74224" customFormat="1"/>
    <row r="74225" customFormat="1"/>
    <row r="74226" customFormat="1"/>
    <row r="74227" customFormat="1"/>
    <row r="74228" customFormat="1"/>
    <row r="74229" customFormat="1"/>
    <row r="74230" customFormat="1"/>
    <row r="74231" customFormat="1"/>
    <row r="74232" customFormat="1"/>
    <row r="74233" customFormat="1"/>
    <row r="74234" customFormat="1"/>
    <row r="74235" customFormat="1"/>
    <row r="74236" customFormat="1"/>
    <row r="74237" customFormat="1"/>
    <row r="74238" customFormat="1"/>
    <row r="74239" customFormat="1"/>
    <row r="74240" customFormat="1"/>
    <row r="74241" customFormat="1"/>
    <row r="74242" customFormat="1"/>
    <row r="74243" customFormat="1"/>
    <row r="74244" customFormat="1"/>
    <row r="74245" customFormat="1"/>
    <row r="74246" customFormat="1"/>
    <row r="74247" customFormat="1"/>
    <row r="74248" customFormat="1"/>
    <row r="74249" customFormat="1"/>
    <row r="74250" customFormat="1"/>
    <row r="74251" customFormat="1"/>
    <row r="74252" customFormat="1"/>
    <row r="74253" customFormat="1"/>
    <row r="74254" customFormat="1"/>
    <row r="74255" customFormat="1"/>
    <row r="74256" customFormat="1"/>
    <row r="74257" customFormat="1"/>
    <row r="74258" customFormat="1"/>
    <row r="74259" customFormat="1"/>
    <row r="74260" customFormat="1"/>
    <row r="74261" customFormat="1"/>
    <row r="74262" customFormat="1"/>
    <row r="74263" customFormat="1"/>
    <row r="74264" customFormat="1"/>
    <row r="74265" customFormat="1"/>
    <row r="74266" customFormat="1"/>
    <row r="74267" customFormat="1"/>
    <row r="74268" customFormat="1"/>
    <row r="74269" customFormat="1"/>
    <row r="74270" customFormat="1"/>
    <row r="74271" customFormat="1"/>
    <row r="74272" customFormat="1"/>
    <row r="74273" customFormat="1"/>
    <row r="74274" customFormat="1"/>
    <row r="74275" customFormat="1"/>
    <row r="74276" customFormat="1"/>
    <row r="74277" customFormat="1"/>
    <row r="74278" customFormat="1"/>
    <row r="74279" customFormat="1"/>
    <row r="74280" customFormat="1"/>
    <row r="74281" customFormat="1"/>
    <row r="74282" customFormat="1"/>
    <row r="74283" customFormat="1"/>
    <row r="74284" customFormat="1"/>
    <row r="74285" customFormat="1"/>
    <row r="74286" customFormat="1"/>
    <row r="74287" customFormat="1"/>
    <row r="74288" customFormat="1"/>
    <row r="74289" customFormat="1"/>
    <row r="74290" customFormat="1"/>
    <row r="74291" customFormat="1"/>
    <row r="74292" customFormat="1"/>
    <row r="74293" customFormat="1"/>
    <row r="74294" customFormat="1"/>
    <row r="74295" customFormat="1"/>
    <row r="74296" customFormat="1"/>
    <row r="74297" customFormat="1"/>
    <row r="74298" customFormat="1"/>
    <row r="74299" customFormat="1"/>
    <row r="74300" customFormat="1"/>
    <row r="74301" customFormat="1"/>
    <row r="74302" customFormat="1"/>
    <row r="74303" customFormat="1"/>
    <row r="74304" customFormat="1"/>
    <row r="74305" customFormat="1"/>
    <row r="74306" customFormat="1"/>
    <row r="74307" customFormat="1"/>
    <row r="74308" customFormat="1"/>
    <row r="74309" customFormat="1"/>
    <row r="74310" customFormat="1"/>
    <row r="74311" customFormat="1"/>
    <row r="74312" customFormat="1"/>
    <row r="74313" customFormat="1"/>
    <row r="74314" customFormat="1"/>
    <row r="74315" customFormat="1"/>
    <row r="74316" customFormat="1"/>
    <row r="74317" customFormat="1"/>
    <row r="74318" customFormat="1"/>
    <row r="74319" customFormat="1"/>
    <row r="74320" customFormat="1"/>
    <row r="74321" customFormat="1"/>
    <row r="74322" customFormat="1"/>
    <row r="74323" customFormat="1"/>
    <row r="74324" customFormat="1"/>
    <row r="74325" customFormat="1"/>
    <row r="74326" customFormat="1"/>
    <row r="74327" customFormat="1"/>
    <row r="74328" customFormat="1"/>
    <row r="74329" customFormat="1"/>
    <row r="74330" customFormat="1"/>
    <row r="74331" customFormat="1"/>
    <row r="74332" customFormat="1"/>
    <row r="74333" customFormat="1"/>
    <row r="74334" customFormat="1"/>
    <row r="74335" customFormat="1"/>
    <row r="74336" customFormat="1"/>
    <row r="74337" customFormat="1"/>
    <row r="74338" customFormat="1"/>
    <row r="74339" customFormat="1"/>
    <row r="74340" customFormat="1"/>
    <row r="74341" customFormat="1"/>
    <row r="74342" customFormat="1"/>
    <row r="74343" customFormat="1"/>
    <row r="74344" customFormat="1"/>
    <row r="74345" customFormat="1"/>
    <row r="74346" customFormat="1"/>
    <row r="74347" customFormat="1"/>
    <row r="74348" customFormat="1"/>
    <row r="74349" customFormat="1"/>
    <row r="74350" customFormat="1"/>
    <row r="74351" customFormat="1"/>
    <row r="74352" customFormat="1"/>
    <row r="74353" customFormat="1"/>
    <row r="74354" customFormat="1"/>
    <row r="74355" customFormat="1"/>
    <row r="74356" customFormat="1"/>
    <row r="74357" customFormat="1"/>
    <row r="74358" customFormat="1"/>
    <row r="74359" customFormat="1"/>
    <row r="74360" customFormat="1"/>
    <row r="74361" customFormat="1"/>
    <row r="74362" customFormat="1"/>
    <row r="74363" customFormat="1"/>
    <row r="74364" customFormat="1"/>
    <row r="74365" customFormat="1"/>
    <row r="74366" customFormat="1"/>
    <row r="74367" customFormat="1"/>
    <row r="74368" customFormat="1"/>
    <row r="74369" customFormat="1"/>
    <row r="74370" customFormat="1"/>
    <row r="74371" customFormat="1"/>
    <row r="74372" customFormat="1"/>
    <row r="74373" customFormat="1"/>
    <row r="74374" customFormat="1"/>
    <row r="74375" customFormat="1"/>
    <row r="74376" customFormat="1"/>
    <row r="74377" customFormat="1"/>
    <row r="74378" customFormat="1"/>
    <row r="74379" customFormat="1"/>
    <row r="74380" customFormat="1"/>
    <row r="74381" customFormat="1"/>
    <row r="74382" customFormat="1"/>
    <row r="74383" customFormat="1"/>
    <row r="74384" customFormat="1"/>
    <row r="74385" customFormat="1"/>
    <row r="74386" customFormat="1"/>
    <row r="74387" customFormat="1"/>
    <row r="74388" customFormat="1"/>
    <row r="74389" customFormat="1"/>
    <row r="74390" customFormat="1"/>
    <row r="74391" customFormat="1"/>
    <row r="74392" customFormat="1"/>
    <row r="74393" customFormat="1"/>
    <row r="74394" customFormat="1"/>
    <row r="74395" customFormat="1"/>
    <row r="74396" customFormat="1"/>
    <row r="74397" customFormat="1"/>
    <row r="74398" customFormat="1"/>
    <row r="74399" customFormat="1"/>
    <row r="74400" customFormat="1"/>
    <row r="74401" customFormat="1"/>
    <row r="74402" customFormat="1"/>
    <row r="74403" customFormat="1"/>
    <row r="74404" customFormat="1"/>
    <row r="74405" customFormat="1"/>
    <row r="74406" customFormat="1"/>
    <row r="74407" customFormat="1"/>
    <row r="74408" customFormat="1"/>
    <row r="74409" customFormat="1"/>
    <row r="74410" customFormat="1"/>
    <row r="74411" customFormat="1"/>
    <row r="74412" customFormat="1"/>
    <row r="74413" customFormat="1"/>
    <row r="74414" customFormat="1"/>
    <row r="74415" customFormat="1"/>
    <row r="74416" customFormat="1"/>
    <row r="74417" customFormat="1"/>
    <row r="74418" customFormat="1"/>
    <row r="74419" customFormat="1"/>
    <row r="74420" customFormat="1"/>
    <row r="74421" customFormat="1"/>
    <row r="74422" customFormat="1"/>
    <row r="74423" customFormat="1"/>
    <row r="74424" customFormat="1"/>
    <row r="74425" customFormat="1"/>
    <row r="74426" customFormat="1"/>
    <row r="74427" customFormat="1"/>
    <row r="74428" customFormat="1"/>
    <row r="74429" customFormat="1"/>
    <row r="74430" customFormat="1"/>
    <row r="74431" customFormat="1"/>
    <row r="74432" customFormat="1"/>
    <row r="74433" customFormat="1"/>
    <row r="74434" customFormat="1"/>
    <row r="74435" customFormat="1"/>
    <row r="74436" customFormat="1"/>
    <row r="74437" customFormat="1"/>
    <row r="74438" customFormat="1"/>
    <row r="74439" customFormat="1"/>
    <row r="74440" customFormat="1"/>
    <row r="74441" customFormat="1"/>
    <row r="74442" customFormat="1"/>
    <row r="74443" customFormat="1"/>
    <row r="74444" customFormat="1"/>
    <row r="74445" customFormat="1"/>
    <row r="74446" customFormat="1"/>
    <row r="74447" customFormat="1"/>
    <row r="74448" customFormat="1"/>
    <row r="74449" customFormat="1"/>
    <row r="74450" customFormat="1"/>
    <row r="74451" customFormat="1"/>
    <row r="74452" customFormat="1"/>
    <row r="74453" customFormat="1"/>
    <row r="74454" customFormat="1"/>
    <row r="74455" customFormat="1"/>
    <row r="74456" customFormat="1"/>
    <row r="74457" customFormat="1"/>
    <row r="74458" customFormat="1"/>
    <row r="74459" customFormat="1"/>
    <row r="74460" customFormat="1"/>
    <row r="74461" customFormat="1"/>
    <row r="74462" customFormat="1"/>
    <row r="74463" customFormat="1"/>
    <row r="74464" customFormat="1"/>
    <row r="74465" customFormat="1"/>
    <row r="74466" customFormat="1"/>
    <row r="74467" customFormat="1"/>
    <row r="74468" customFormat="1"/>
    <row r="74469" customFormat="1"/>
    <row r="74470" customFormat="1"/>
    <row r="74471" customFormat="1"/>
    <row r="74472" customFormat="1"/>
    <row r="74473" customFormat="1"/>
    <row r="74474" customFormat="1"/>
    <row r="74475" customFormat="1"/>
    <row r="74476" customFormat="1"/>
    <row r="74477" customFormat="1"/>
    <row r="74478" customFormat="1"/>
    <row r="74479" customFormat="1"/>
    <row r="74480" customFormat="1"/>
    <row r="74481" customFormat="1"/>
    <row r="74482" customFormat="1"/>
    <row r="74483" customFormat="1"/>
    <row r="74484" customFormat="1"/>
    <row r="74485" customFormat="1"/>
    <row r="74486" customFormat="1"/>
    <row r="74487" customFormat="1"/>
    <row r="74488" customFormat="1"/>
    <row r="74489" customFormat="1"/>
    <row r="74490" customFormat="1"/>
    <row r="74491" customFormat="1"/>
    <row r="74492" customFormat="1"/>
    <row r="74493" customFormat="1"/>
    <row r="74494" customFormat="1"/>
    <row r="74495" customFormat="1"/>
    <row r="74496" customFormat="1"/>
    <row r="74497" customFormat="1"/>
    <row r="74498" customFormat="1"/>
    <row r="74499" customFormat="1"/>
    <row r="74500" customFormat="1"/>
    <row r="74501" customFormat="1"/>
    <row r="74502" customFormat="1"/>
    <row r="74503" customFormat="1"/>
    <row r="74504" customFormat="1"/>
    <row r="74505" customFormat="1"/>
    <row r="74506" customFormat="1"/>
    <row r="74507" customFormat="1"/>
    <row r="74508" customFormat="1"/>
    <row r="74509" customFormat="1"/>
    <row r="74510" customFormat="1"/>
    <row r="74511" customFormat="1"/>
    <row r="74512" customFormat="1"/>
    <row r="74513" customFormat="1"/>
    <row r="74514" customFormat="1"/>
    <row r="74515" customFormat="1"/>
    <row r="74516" customFormat="1"/>
    <row r="74517" customFormat="1"/>
    <row r="74518" customFormat="1"/>
    <row r="74519" customFormat="1"/>
    <row r="74520" customFormat="1"/>
    <row r="74521" customFormat="1"/>
    <row r="74522" customFormat="1"/>
    <row r="74523" customFormat="1"/>
    <row r="74524" customFormat="1"/>
    <row r="74525" customFormat="1"/>
    <row r="74526" customFormat="1"/>
    <row r="74527" customFormat="1"/>
    <row r="74528" customFormat="1"/>
    <row r="74529" customFormat="1"/>
    <row r="74530" customFormat="1"/>
    <row r="74531" customFormat="1"/>
    <row r="74532" customFormat="1"/>
    <row r="74533" customFormat="1"/>
    <row r="74534" customFormat="1"/>
    <row r="74535" customFormat="1"/>
    <row r="74536" customFormat="1"/>
    <row r="74537" customFormat="1"/>
    <row r="74538" customFormat="1"/>
    <row r="74539" customFormat="1"/>
    <row r="74540" customFormat="1"/>
    <row r="74541" customFormat="1"/>
    <row r="74542" customFormat="1"/>
    <row r="74543" customFormat="1"/>
    <row r="74544" customFormat="1"/>
    <row r="74545" customFormat="1"/>
    <row r="74546" customFormat="1"/>
    <row r="74547" customFormat="1"/>
    <row r="74548" customFormat="1"/>
    <row r="74549" customFormat="1"/>
    <row r="74550" customFormat="1"/>
    <row r="74551" customFormat="1"/>
    <row r="74552" customFormat="1"/>
    <row r="74553" customFormat="1"/>
    <row r="74554" customFormat="1"/>
    <row r="74555" customFormat="1"/>
    <row r="74556" customFormat="1"/>
    <row r="74557" customFormat="1"/>
    <row r="74558" customFormat="1"/>
    <row r="74559" customFormat="1"/>
    <row r="74560" customFormat="1"/>
    <row r="74561" customFormat="1"/>
    <row r="74562" customFormat="1"/>
    <row r="74563" customFormat="1"/>
    <row r="74564" customFormat="1"/>
    <row r="74565" customFormat="1"/>
    <row r="74566" customFormat="1"/>
    <row r="74567" customFormat="1"/>
    <row r="74568" customFormat="1"/>
    <row r="74569" customFormat="1"/>
    <row r="74570" customFormat="1"/>
    <row r="74571" customFormat="1"/>
    <row r="74572" customFormat="1"/>
    <row r="74573" customFormat="1"/>
    <row r="74574" customFormat="1"/>
    <row r="74575" customFormat="1"/>
    <row r="74576" customFormat="1"/>
    <row r="74577" customFormat="1"/>
    <row r="74578" customFormat="1"/>
    <row r="74579" customFormat="1"/>
    <row r="74580" customFormat="1"/>
    <row r="74581" customFormat="1"/>
    <row r="74582" customFormat="1"/>
    <row r="74583" customFormat="1"/>
    <row r="74584" customFormat="1"/>
    <row r="74585" customFormat="1"/>
    <row r="74586" customFormat="1"/>
    <row r="74587" customFormat="1"/>
    <row r="74588" customFormat="1"/>
    <row r="74589" customFormat="1"/>
    <row r="74590" customFormat="1"/>
    <row r="74591" customFormat="1"/>
    <row r="74592" customFormat="1"/>
    <row r="74593" customFormat="1"/>
    <row r="74594" customFormat="1"/>
    <row r="74595" customFormat="1"/>
    <row r="74596" customFormat="1"/>
    <row r="74597" customFormat="1"/>
    <row r="74598" customFormat="1"/>
    <row r="74599" customFormat="1"/>
    <row r="74600" customFormat="1"/>
    <row r="74601" customFormat="1"/>
    <row r="74602" customFormat="1"/>
    <row r="74603" customFormat="1"/>
    <row r="74604" customFormat="1"/>
    <row r="74605" customFormat="1"/>
    <row r="74606" customFormat="1"/>
    <row r="74607" customFormat="1"/>
    <row r="74608" customFormat="1"/>
    <row r="74609" customFormat="1"/>
    <row r="74610" customFormat="1"/>
    <row r="74611" customFormat="1"/>
    <row r="74612" customFormat="1"/>
    <row r="74613" customFormat="1"/>
    <row r="74614" customFormat="1"/>
    <row r="74615" customFormat="1"/>
    <row r="74616" customFormat="1"/>
    <row r="74617" customFormat="1"/>
    <row r="74618" customFormat="1"/>
    <row r="74619" customFormat="1"/>
    <row r="74620" customFormat="1"/>
    <row r="74621" customFormat="1"/>
    <row r="74622" customFormat="1"/>
    <row r="74623" customFormat="1"/>
    <row r="74624" customFormat="1"/>
    <row r="74625" customFormat="1"/>
    <row r="74626" customFormat="1"/>
    <row r="74627" customFormat="1"/>
    <row r="74628" customFormat="1"/>
    <row r="74629" customFormat="1"/>
    <row r="74630" customFormat="1"/>
    <row r="74631" customFormat="1"/>
    <row r="74632" customFormat="1"/>
    <row r="74633" customFormat="1"/>
    <row r="74634" customFormat="1"/>
    <row r="74635" customFormat="1"/>
    <row r="74636" customFormat="1"/>
    <row r="74637" customFormat="1"/>
    <row r="74638" customFormat="1"/>
    <row r="74639" customFormat="1"/>
    <row r="74640" customFormat="1"/>
    <row r="74641" customFormat="1"/>
    <row r="74642" customFormat="1"/>
    <row r="74643" customFormat="1"/>
    <row r="74644" customFormat="1"/>
    <row r="74645" customFormat="1"/>
    <row r="74646" customFormat="1"/>
    <row r="74647" customFormat="1"/>
    <row r="74648" customFormat="1"/>
    <row r="74649" customFormat="1"/>
    <row r="74650" customFormat="1"/>
    <row r="74651" customFormat="1"/>
    <row r="74652" customFormat="1"/>
    <row r="74653" customFormat="1"/>
    <row r="74654" customFormat="1"/>
    <row r="74655" customFormat="1"/>
    <row r="74656" customFormat="1"/>
    <row r="74657" customFormat="1"/>
    <row r="74658" customFormat="1"/>
    <row r="74659" customFormat="1"/>
    <row r="74660" customFormat="1"/>
    <row r="74661" customFormat="1"/>
    <row r="74662" customFormat="1"/>
    <row r="74663" customFormat="1"/>
    <row r="74664" customFormat="1"/>
    <row r="74665" customFormat="1"/>
    <row r="74666" customFormat="1"/>
    <row r="74667" customFormat="1"/>
    <row r="74668" customFormat="1"/>
    <row r="74669" customFormat="1"/>
    <row r="74670" customFormat="1"/>
    <row r="74671" customFormat="1"/>
    <row r="74672" customFormat="1"/>
    <row r="74673" customFormat="1"/>
    <row r="74674" customFormat="1"/>
    <row r="74675" customFormat="1"/>
    <row r="74676" customFormat="1"/>
    <row r="74677" customFormat="1"/>
    <row r="74678" customFormat="1"/>
    <row r="74679" customFormat="1"/>
    <row r="74680" customFormat="1"/>
    <row r="74681" customFormat="1"/>
    <row r="74682" customFormat="1"/>
    <row r="74683" customFormat="1"/>
    <row r="74684" customFormat="1"/>
    <row r="74685" customFormat="1"/>
    <row r="74686" customFormat="1"/>
    <row r="74687" customFormat="1"/>
    <row r="74688" customFormat="1"/>
    <row r="74689" customFormat="1"/>
    <row r="74690" customFormat="1"/>
    <row r="74691" customFormat="1"/>
    <row r="74692" customFormat="1"/>
    <row r="74693" customFormat="1"/>
    <row r="74694" customFormat="1"/>
    <row r="74695" customFormat="1"/>
    <row r="74696" customFormat="1"/>
    <row r="74697" customFormat="1"/>
    <row r="74698" customFormat="1"/>
    <row r="74699" customFormat="1"/>
    <row r="74700" customFormat="1"/>
    <row r="74701" customFormat="1"/>
    <row r="74702" customFormat="1"/>
    <row r="74703" customFormat="1"/>
    <row r="74704" customFormat="1"/>
    <row r="74705" customFormat="1"/>
    <row r="74706" customFormat="1"/>
    <row r="74707" customFormat="1"/>
    <row r="74708" customFormat="1"/>
    <row r="74709" customFormat="1"/>
    <row r="74710" customFormat="1"/>
    <row r="74711" customFormat="1"/>
    <row r="74712" customFormat="1"/>
    <row r="74713" customFormat="1"/>
    <row r="74714" customFormat="1"/>
    <row r="74715" customFormat="1"/>
    <row r="74716" customFormat="1"/>
    <row r="74717" customFormat="1"/>
    <row r="74718" customFormat="1"/>
    <row r="74719" customFormat="1"/>
    <row r="74720" customFormat="1"/>
    <row r="74721" customFormat="1"/>
    <row r="74722" customFormat="1"/>
    <row r="74723" customFormat="1"/>
    <row r="74724" customFormat="1"/>
    <row r="74725" customFormat="1"/>
    <row r="74726" customFormat="1"/>
    <row r="74727" customFormat="1"/>
    <row r="74728" customFormat="1"/>
    <row r="74729" customFormat="1"/>
    <row r="74730" customFormat="1"/>
    <row r="74731" customFormat="1"/>
    <row r="74732" customFormat="1"/>
    <row r="74733" customFormat="1"/>
    <row r="74734" customFormat="1"/>
    <row r="74735" customFormat="1"/>
    <row r="74736" customFormat="1"/>
    <row r="74737" customFormat="1"/>
    <row r="74738" customFormat="1"/>
    <row r="74739" customFormat="1"/>
    <row r="74740" customFormat="1"/>
    <row r="74741" customFormat="1"/>
    <row r="74742" customFormat="1"/>
    <row r="74743" customFormat="1"/>
    <row r="74744" customFormat="1"/>
    <row r="74745" customFormat="1"/>
    <row r="74746" customFormat="1"/>
    <row r="74747" customFormat="1"/>
    <row r="74748" customFormat="1"/>
    <row r="74749" customFormat="1"/>
    <row r="74750" customFormat="1"/>
    <row r="74751" customFormat="1"/>
    <row r="74752" customFormat="1"/>
    <row r="74753" customFormat="1"/>
    <row r="74754" customFormat="1"/>
    <row r="74755" customFormat="1"/>
    <row r="74756" customFormat="1"/>
    <row r="74757" customFormat="1"/>
    <row r="74758" customFormat="1"/>
    <row r="74759" customFormat="1"/>
    <row r="74760" customFormat="1"/>
    <row r="74761" customFormat="1"/>
    <row r="74762" customFormat="1"/>
    <row r="74763" customFormat="1"/>
    <row r="74764" customFormat="1"/>
    <row r="74765" customFormat="1"/>
    <row r="74766" customFormat="1"/>
    <row r="74767" customFormat="1"/>
    <row r="74768" customFormat="1"/>
    <row r="74769" customFormat="1"/>
    <row r="74770" customFormat="1"/>
    <row r="74771" customFormat="1"/>
    <row r="74772" customFormat="1"/>
    <row r="74773" customFormat="1"/>
    <row r="74774" customFormat="1"/>
    <row r="74775" customFormat="1"/>
    <row r="74776" customFormat="1"/>
    <row r="74777" customFormat="1"/>
    <row r="74778" customFormat="1"/>
    <row r="74779" customFormat="1"/>
    <row r="74780" customFormat="1"/>
    <row r="74781" customFormat="1"/>
    <row r="74782" customFormat="1"/>
    <row r="74783" customFormat="1"/>
    <row r="74784" customFormat="1"/>
    <row r="74785" customFormat="1"/>
    <row r="74786" customFormat="1"/>
    <row r="74787" customFormat="1"/>
    <row r="74788" customFormat="1"/>
    <row r="74789" customFormat="1"/>
    <row r="74790" customFormat="1"/>
    <row r="74791" customFormat="1"/>
    <row r="74792" customFormat="1"/>
    <row r="74793" customFormat="1"/>
    <row r="74794" customFormat="1"/>
    <row r="74795" customFormat="1"/>
    <row r="74796" customFormat="1"/>
    <row r="74797" customFormat="1"/>
    <row r="74798" customFormat="1"/>
    <row r="74799" customFormat="1"/>
    <row r="74800" customFormat="1"/>
    <row r="74801" customFormat="1"/>
    <row r="74802" customFormat="1"/>
    <row r="74803" customFormat="1"/>
    <row r="74804" customFormat="1"/>
    <row r="74805" customFormat="1"/>
    <row r="74806" customFormat="1"/>
    <row r="74807" customFormat="1"/>
    <row r="74808" customFormat="1"/>
    <row r="74809" customFormat="1"/>
    <row r="74810" customFormat="1"/>
    <row r="74811" customFormat="1"/>
    <row r="74812" customFormat="1"/>
    <row r="74813" customFormat="1"/>
    <row r="74814" customFormat="1"/>
    <row r="74815" customFormat="1"/>
    <row r="74816" customFormat="1"/>
    <row r="74817" customFormat="1"/>
    <row r="74818" customFormat="1"/>
    <row r="74819" customFormat="1"/>
    <row r="74820" customFormat="1"/>
    <row r="74821" customFormat="1"/>
    <row r="74822" customFormat="1"/>
    <row r="74823" customFormat="1"/>
    <row r="74824" customFormat="1"/>
    <row r="74825" customFormat="1"/>
    <row r="74826" customFormat="1"/>
    <row r="74827" customFormat="1"/>
    <row r="74828" customFormat="1"/>
    <row r="74829" customFormat="1"/>
    <row r="74830" customFormat="1"/>
    <row r="74831" customFormat="1"/>
    <row r="74832" customFormat="1"/>
    <row r="74833" customFormat="1"/>
    <row r="74834" customFormat="1"/>
    <row r="74835" customFormat="1"/>
    <row r="74836" customFormat="1"/>
    <row r="74837" customFormat="1"/>
    <row r="74838" customFormat="1"/>
    <row r="74839" customFormat="1"/>
    <row r="74840" customFormat="1"/>
    <row r="74841" customFormat="1"/>
    <row r="74842" customFormat="1"/>
    <row r="74843" customFormat="1"/>
    <row r="74844" customFormat="1"/>
    <row r="74845" customFormat="1"/>
    <row r="74846" customFormat="1"/>
    <row r="74847" customFormat="1"/>
    <row r="74848" customFormat="1"/>
    <row r="74849" customFormat="1"/>
    <row r="74850" customFormat="1"/>
    <row r="74851" customFormat="1"/>
    <row r="74852" customFormat="1"/>
    <row r="74853" customFormat="1"/>
    <row r="74854" customFormat="1"/>
    <row r="74855" customFormat="1"/>
    <row r="74856" customFormat="1"/>
    <row r="74857" customFormat="1"/>
    <row r="74858" customFormat="1"/>
    <row r="74859" customFormat="1"/>
    <row r="74860" customFormat="1"/>
    <row r="74861" customFormat="1"/>
    <row r="74862" customFormat="1"/>
    <row r="74863" customFormat="1"/>
    <row r="74864" customFormat="1"/>
    <row r="74865" customFormat="1"/>
    <row r="74866" customFormat="1"/>
    <row r="74867" customFormat="1"/>
    <row r="74868" customFormat="1"/>
    <row r="74869" customFormat="1"/>
    <row r="74870" customFormat="1"/>
    <row r="74871" customFormat="1"/>
    <row r="74872" customFormat="1"/>
    <row r="74873" customFormat="1"/>
    <row r="74874" customFormat="1"/>
    <row r="74875" customFormat="1"/>
    <row r="74876" customFormat="1"/>
    <row r="74877" customFormat="1"/>
    <row r="74878" customFormat="1"/>
    <row r="74879" customFormat="1"/>
    <row r="74880" customFormat="1"/>
    <row r="74881" customFormat="1"/>
    <row r="74882" customFormat="1"/>
    <row r="74883" customFormat="1"/>
    <row r="74884" customFormat="1"/>
    <row r="74885" customFormat="1"/>
    <row r="74886" customFormat="1"/>
    <row r="74887" customFormat="1"/>
    <row r="74888" customFormat="1"/>
    <row r="74889" customFormat="1"/>
    <row r="74890" customFormat="1"/>
    <row r="74891" customFormat="1"/>
    <row r="74892" customFormat="1"/>
    <row r="74893" customFormat="1"/>
    <row r="74894" customFormat="1"/>
    <row r="74895" customFormat="1"/>
    <row r="74896" customFormat="1"/>
    <row r="74897" customFormat="1"/>
    <row r="74898" customFormat="1"/>
    <row r="74899" customFormat="1"/>
    <row r="74900" customFormat="1"/>
    <row r="74901" customFormat="1"/>
    <row r="74902" customFormat="1"/>
    <row r="74903" customFormat="1"/>
    <row r="74904" customFormat="1"/>
    <row r="74905" customFormat="1"/>
    <row r="74906" customFormat="1"/>
    <row r="74907" customFormat="1"/>
    <row r="74908" customFormat="1"/>
    <row r="74909" customFormat="1"/>
    <row r="74910" customFormat="1"/>
    <row r="74911" customFormat="1"/>
    <row r="74912" customFormat="1"/>
    <row r="74913" customFormat="1"/>
    <row r="74914" customFormat="1"/>
    <row r="74915" customFormat="1"/>
    <row r="74916" customFormat="1"/>
    <row r="74917" customFormat="1"/>
    <row r="74918" customFormat="1"/>
    <row r="74919" customFormat="1"/>
    <row r="74920" customFormat="1"/>
    <row r="74921" customFormat="1"/>
    <row r="74922" customFormat="1"/>
    <row r="74923" customFormat="1"/>
    <row r="74924" customFormat="1"/>
    <row r="74925" customFormat="1"/>
    <row r="74926" customFormat="1"/>
    <row r="74927" customFormat="1"/>
    <row r="74928" customFormat="1"/>
    <row r="74929" customFormat="1"/>
    <row r="74930" customFormat="1"/>
    <row r="74931" customFormat="1"/>
    <row r="74932" customFormat="1"/>
    <row r="74933" customFormat="1"/>
    <row r="74934" customFormat="1"/>
    <row r="74935" customFormat="1"/>
    <row r="74936" customFormat="1"/>
    <row r="74937" customFormat="1"/>
    <row r="74938" customFormat="1"/>
    <row r="74939" customFormat="1"/>
    <row r="74940" customFormat="1"/>
    <row r="74941" customFormat="1"/>
    <row r="74942" customFormat="1"/>
    <row r="74943" customFormat="1"/>
    <row r="74944" customFormat="1"/>
    <row r="74945" customFormat="1"/>
    <row r="74946" customFormat="1"/>
    <row r="74947" customFormat="1"/>
    <row r="74948" customFormat="1"/>
    <row r="74949" customFormat="1"/>
    <row r="74950" customFormat="1"/>
    <row r="74951" customFormat="1"/>
    <row r="74952" customFormat="1"/>
    <row r="74953" customFormat="1"/>
    <row r="74954" customFormat="1"/>
    <row r="74955" customFormat="1"/>
    <row r="74956" customFormat="1"/>
    <row r="74957" customFormat="1"/>
    <row r="74958" customFormat="1"/>
    <row r="74959" customFormat="1"/>
    <row r="74960" customFormat="1"/>
    <row r="74961" customFormat="1"/>
    <row r="74962" customFormat="1"/>
    <row r="74963" customFormat="1"/>
    <row r="74964" customFormat="1"/>
    <row r="74965" customFormat="1"/>
    <row r="74966" customFormat="1"/>
    <row r="74967" customFormat="1"/>
    <row r="74968" customFormat="1"/>
    <row r="74969" customFormat="1"/>
    <row r="74970" customFormat="1"/>
    <row r="74971" customFormat="1"/>
    <row r="74972" customFormat="1"/>
    <row r="74973" customFormat="1"/>
    <row r="74974" customFormat="1"/>
    <row r="74975" customFormat="1"/>
    <row r="74976" customFormat="1"/>
    <row r="74977" customFormat="1"/>
    <row r="74978" customFormat="1"/>
    <row r="74979" customFormat="1"/>
    <row r="74980" customFormat="1"/>
    <row r="74981" customFormat="1"/>
    <row r="74982" customFormat="1"/>
    <row r="74983" customFormat="1"/>
    <row r="74984" customFormat="1"/>
    <row r="74985" customFormat="1"/>
    <row r="74986" customFormat="1"/>
    <row r="74987" customFormat="1"/>
    <row r="74988" customFormat="1"/>
    <row r="74989" customFormat="1"/>
    <row r="74990" customFormat="1"/>
    <row r="74991" customFormat="1"/>
    <row r="74992" customFormat="1"/>
    <row r="74993" customFormat="1"/>
    <row r="74994" customFormat="1"/>
    <row r="74995" customFormat="1"/>
    <row r="74996" customFormat="1"/>
    <row r="74997" customFormat="1"/>
    <row r="74998" customFormat="1"/>
    <row r="74999" customFormat="1"/>
    <row r="75000" customFormat="1"/>
    <row r="75001" customFormat="1"/>
    <row r="75002" customFormat="1"/>
    <row r="75003" customFormat="1"/>
    <row r="75004" customFormat="1"/>
    <row r="75005" customFormat="1"/>
    <row r="75006" customFormat="1"/>
    <row r="75007" customFormat="1"/>
    <row r="75008" customFormat="1"/>
    <row r="75009" customFormat="1"/>
    <row r="75010" customFormat="1"/>
    <row r="75011" customFormat="1"/>
    <row r="75012" customFormat="1"/>
    <row r="75013" customFormat="1"/>
    <row r="75014" customFormat="1"/>
    <row r="75015" customFormat="1"/>
    <row r="75016" customFormat="1"/>
    <row r="75017" customFormat="1"/>
    <row r="75018" customFormat="1"/>
    <row r="75019" customFormat="1"/>
    <row r="75020" customFormat="1"/>
    <row r="75021" customFormat="1"/>
    <row r="75022" customFormat="1"/>
    <row r="75023" customFormat="1"/>
    <row r="75024" customFormat="1"/>
    <row r="75025" customFormat="1"/>
    <row r="75026" customFormat="1"/>
    <row r="75027" customFormat="1"/>
    <row r="75028" customFormat="1"/>
    <row r="75029" customFormat="1"/>
    <row r="75030" customFormat="1"/>
    <row r="75031" customFormat="1"/>
    <row r="75032" customFormat="1"/>
    <row r="75033" customFormat="1"/>
    <row r="75034" customFormat="1"/>
    <row r="75035" customFormat="1"/>
    <row r="75036" customFormat="1"/>
    <row r="75037" customFormat="1"/>
    <row r="75038" customFormat="1"/>
    <row r="75039" customFormat="1"/>
    <row r="75040" customFormat="1"/>
    <row r="75041" customFormat="1"/>
    <row r="75042" customFormat="1"/>
    <row r="75043" customFormat="1"/>
    <row r="75044" customFormat="1"/>
    <row r="75045" customFormat="1"/>
    <row r="75046" customFormat="1"/>
    <row r="75047" customFormat="1"/>
    <row r="75048" customFormat="1"/>
    <row r="75049" customFormat="1"/>
    <row r="75050" customFormat="1"/>
    <row r="75051" customFormat="1"/>
    <row r="75052" customFormat="1"/>
    <row r="75053" customFormat="1"/>
    <row r="75054" customFormat="1"/>
    <row r="75055" customFormat="1"/>
    <row r="75056" customFormat="1"/>
    <row r="75057" customFormat="1"/>
    <row r="75058" customFormat="1"/>
    <row r="75059" customFormat="1"/>
    <row r="75060" customFormat="1"/>
    <row r="75061" customFormat="1"/>
    <row r="75062" customFormat="1"/>
    <row r="75063" customFormat="1"/>
    <row r="75064" customFormat="1"/>
    <row r="75065" customFormat="1"/>
    <row r="75066" customFormat="1"/>
    <row r="75067" customFormat="1"/>
    <row r="75068" customFormat="1"/>
    <row r="75069" customFormat="1"/>
    <row r="75070" customFormat="1"/>
    <row r="75071" customFormat="1"/>
    <row r="75072" customFormat="1"/>
    <row r="75073" customFormat="1"/>
    <row r="75074" customFormat="1"/>
    <row r="75075" customFormat="1"/>
    <row r="75076" customFormat="1"/>
    <row r="75077" customFormat="1"/>
    <row r="75078" customFormat="1"/>
    <row r="75079" customFormat="1"/>
    <row r="75080" customFormat="1"/>
    <row r="75081" customFormat="1"/>
    <row r="75082" customFormat="1"/>
    <row r="75083" customFormat="1"/>
    <row r="75084" customFormat="1"/>
    <row r="75085" customFormat="1"/>
    <row r="75086" customFormat="1"/>
    <row r="75087" customFormat="1"/>
    <row r="75088" customFormat="1"/>
    <row r="75089" customFormat="1"/>
    <row r="75090" customFormat="1"/>
    <row r="75091" customFormat="1"/>
    <row r="75092" customFormat="1"/>
    <row r="75093" customFormat="1"/>
    <row r="75094" customFormat="1"/>
    <row r="75095" customFormat="1"/>
    <row r="75096" customFormat="1"/>
    <row r="75097" customFormat="1"/>
    <row r="75098" customFormat="1"/>
    <row r="75099" customFormat="1"/>
    <row r="75100" customFormat="1"/>
    <row r="75101" customFormat="1"/>
    <row r="75102" customFormat="1"/>
    <row r="75103" customFormat="1"/>
    <row r="75104" customFormat="1"/>
    <row r="75105" customFormat="1"/>
    <row r="75106" customFormat="1"/>
    <row r="75107" customFormat="1"/>
    <row r="75108" customFormat="1"/>
    <row r="75109" customFormat="1"/>
    <row r="75110" customFormat="1"/>
    <row r="75111" customFormat="1"/>
    <row r="75112" customFormat="1"/>
    <row r="75113" customFormat="1"/>
    <row r="75114" customFormat="1"/>
    <row r="75115" customFormat="1"/>
    <row r="75116" customFormat="1"/>
    <row r="75117" customFormat="1"/>
    <row r="75118" customFormat="1"/>
    <row r="75119" customFormat="1"/>
    <row r="75120" customFormat="1"/>
    <row r="75121" customFormat="1"/>
    <row r="75122" customFormat="1"/>
    <row r="75123" customFormat="1"/>
    <row r="75124" customFormat="1"/>
    <row r="75125" customFormat="1"/>
    <row r="75126" customFormat="1"/>
    <row r="75127" customFormat="1"/>
    <row r="75128" customFormat="1"/>
    <row r="75129" customFormat="1"/>
    <row r="75130" customFormat="1"/>
    <row r="75131" customFormat="1"/>
    <row r="75132" customFormat="1"/>
    <row r="75133" customFormat="1"/>
    <row r="75134" customFormat="1"/>
    <row r="75135" customFormat="1"/>
    <row r="75136" customFormat="1"/>
    <row r="75137" customFormat="1"/>
    <row r="75138" customFormat="1"/>
    <row r="75139" customFormat="1"/>
    <row r="75140" customFormat="1"/>
    <row r="75141" customFormat="1"/>
    <row r="75142" customFormat="1"/>
    <row r="75143" customFormat="1"/>
    <row r="75144" customFormat="1"/>
    <row r="75145" customFormat="1"/>
    <row r="75146" customFormat="1"/>
    <row r="75147" customFormat="1"/>
    <row r="75148" customFormat="1"/>
    <row r="75149" customFormat="1"/>
    <row r="75150" customFormat="1"/>
    <row r="75151" customFormat="1"/>
    <row r="75152" customFormat="1"/>
    <row r="75153" customFormat="1"/>
    <row r="75154" customFormat="1"/>
    <row r="75155" customFormat="1"/>
    <row r="75156" customFormat="1"/>
    <row r="75157" customFormat="1"/>
    <row r="75158" customFormat="1"/>
    <row r="75159" customFormat="1"/>
    <row r="75160" customFormat="1"/>
    <row r="75161" customFormat="1"/>
    <row r="75162" customFormat="1"/>
    <row r="75163" customFormat="1"/>
    <row r="75164" customFormat="1"/>
    <row r="75165" customFormat="1"/>
    <row r="75166" customFormat="1"/>
    <row r="75167" customFormat="1"/>
    <row r="75168" customFormat="1"/>
    <row r="75169" customFormat="1"/>
    <row r="75170" customFormat="1"/>
    <row r="75171" customFormat="1"/>
    <row r="75172" customFormat="1"/>
    <row r="75173" customFormat="1"/>
    <row r="75174" customFormat="1"/>
    <row r="75175" customFormat="1"/>
    <row r="75176" customFormat="1"/>
    <row r="75177" customFormat="1"/>
    <row r="75178" customFormat="1"/>
    <row r="75179" customFormat="1"/>
    <row r="75180" customFormat="1"/>
    <row r="75181" customFormat="1"/>
    <row r="75182" customFormat="1"/>
    <row r="75183" customFormat="1"/>
    <row r="75184" customFormat="1"/>
    <row r="75185" customFormat="1"/>
    <row r="75186" customFormat="1"/>
    <row r="75187" customFormat="1"/>
    <row r="75188" customFormat="1"/>
    <row r="75189" customFormat="1"/>
    <row r="75190" customFormat="1"/>
    <row r="75191" customFormat="1"/>
    <row r="75192" customFormat="1"/>
    <row r="75193" customFormat="1"/>
    <row r="75194" customFormat="1"/>
    <row r="75195" customFormat="1"/>
    <row r="75196" customFormat="1"/>
    <row r="75197" customFormat="1"/>
    <row r="75198" customFormat="1"/>
    <row r="75199" customFormat="1"/>
    <row r="75200" customFormat="1"/>
    <row r="75201" customFormat="1"/>
    <row r="75202" customFormat="1"/>
    <row r="75203" customFormat="1"/>
    <row r="75204" customFormat="1"/>
    <row r="75205" customFormat="1"/>
    <row r="75206" customFormat="1"/>
    <row r="75207" customFormat="1"/>
    <row r="75208" customFormat="1"/>
    <row r="75209" customFormat="1"/>
    <row r="75210" customFormat="1"/>
    <row r="75211" customFormat="1"/>
    <row r="75212" customFormat="1"/>
    <row r="75213" customFormat="1"/>
    <row r="75214" customFormat="1"/>
    <row r="75215" customFormat="1"/>
    <row r="75216" customFormat="1"/>
    <row r="75217" customFormat="1"/>
    <row r="75218" customFormat="1"/>
    <row r="75219" customFormat="1"/>
    <row r="75220" customFormat="1"/>
    <row r="75221" customFormat="1"/>
    <row r="75222" customFormat="1"/>
    <row r="75223" customFormat="1"/>
    <row r="75224" customFormat="1"/>
    <row r="75225" customFormat="1"/>
    <row r="75226" customFormat="1"/>
    <row r="75227" customFormat="1"/>
    <row r="75228" customFormat="1"/>
    <row r="75229" customFormat="1"/>
    <row r="75230" customFormat="1"/>
    <row r="75231" customFormat="1"/>
    <row r="75232" customFormat="1"/>
    <row r="75233" customFormat="1"/>
    <row r="75234" customFormat="1"/>
    <row r="75235" customFormat="1"/>
    <row r="75236" customFormat="1"/>
    <row r="75237" customFormat="1"/>
    <row r="75238" customFormat="1"/>
    <row r="75239" customFormat="1"/>
    <row r="75240" customFormat="1"/>
    <row r="75241" customFormat="1"/>
    <row r="75242" customFormat="1"/>
    <row r="75243" customFormat="1"/>
    <row r="75244" customFormat="1"/>
    <row r="75245" customFormat="1"/>
    <row r="75246" customFormat="1"/>
    <row r="75247" customFormat="1"/>
    <row r="75248" customFormat="1"/>
    <row r="75249" customFormat="1"/>
    <row r="75250" customFormat="1"/>
    <row r="75251" customFormat="1"/>
    <row r="75252" customFormat="1"/>
    <row r="75253" customFormat="1"/>
    <row r="75254" customFormat="1"/>
    <row r="75255" customFormat="1"/>
    <row r="75256" customFormat="1"/>
    <row r="75257" customFormat="1"/>
    <row r="75258" customFormat="1"/>
    <row r="75259" customFormat="1"/>
    <row r="75260" customFormat="1"/>
    <row r="75261" customFormat="1"/>
    <row r="75262" customFormat="1"/>
    <row r="75263" customFormat="1"/>
    <row r="75264" customFormat="1"/>
    <row r="75265" customFormat="1"/>
    <row r="75266" customFormat="1"/>
    <row r="75267" customFormat="1"/>
    <row r="75268" customFormat="1"/>
    <row r="75269" customFormat="1"/>
    <row r="75270" customFormat="1"/>
    <row r="75271" customFormat="1"/>
    <row r="75272" customFormat="1"/>
    <row r="75273" customFormat="1"/>
    <row r="75274" customFormat="1"/>
    <row r="75275" customFormat="1"/>
    <row r="75276" customFormat="1"/>
    <row r="75277" customFormat="1"/>
    <row r="75278" customFormat="1"/>
    <row r="75279" customFormat="1"/>
    <row r="75280" customFormat="1"/>
    <row r="75281" customFormat="1"/>
    <row r="75282" customFormat="1"/>
    <row r="75283" customFormat="1"/>
    <row r="75284" customFormat="1"/>
    <row r="75285" customFormat="1"/>
    <row r="75286" customFormat="1"/>
    <row r="75287" customFormat="1"/>
    <row r="75288" customFormat="1"/>
    <row r="75289" customFormat="1"/>
    <row r="75290" customFormat="1"/>
    <row r="75291" customFormat="1"/>
    <row r="75292" customFormat="1"/>
    <row r="75293" customFormat="1"/>
    <row r="75294" customFormat="1"/>
    <row r="75295" customFormat="1"/>
    <row r="75296" customFormat="1"/>
    <row r="75297" customFormat="1"/>
    <row r="75298" customFormat="1"/>
    <row r="75299" customFormat="1"/>
    <row r="75300" customFormat="1"/>
    <row r="75301" customFormat="1"/>
    <row r="75302" customFormat="1"/>
    <row r="75303" customFormat="1"/>
    <row r="75304" customFormat="1"/>
    <row r="75305" customFormat="1"/>
    <row r="75306" customFormat="1"/>
    <row r="75307" customFormat="1"/>
    <row r="75308" customFormat="1"/>
    <row r="75309" customFormat="1"/>
    <row r="75310" customFormat="1"/>
    <row r="75311" customFormat="1"/>
    <row r="75312" customFormat="1"/>
    <row r="75313" customFormat="1"/>
    <row r="75314" customFormat="1"/>
    <row r="75315" customFormat="1"/>
    <row r="75316" customFormat="1"/>
    <row r="75317" customFormat="1"/>
    <row r="75318" customFormat="1"/>
    <row r="75319" customFormat="1"/>
    <row r="75320" customFormat="1"/>
    <row r="75321" customFormat="1"/>
    <row r="75322" customFormat="1"/>
    <row r="75323" customFormat="1"/>
    <row r="75324" customFormat="1"/>
    <row r="75325" customFormat="1"/>
    <row r="75326" customFormat="1"/>
    <row r="75327" customFormat="1"/>
    <row r="75328" customFormat="1"/>
    <row r="75329" customFormat="1"/>
    <row r="75330" customFormat="1"/>
    <row r="75331" customFormat="1"/>
    <row r="75332" customFormat="1"/>
    <row r="75333" customFormat="1"/>
    <row r="75334" customFormat="1"/>
    <row r="75335" customFormat="1"/>
    <row r="75336" customFormat="1"/>
    <row r="75337" customFormat="1"/>
    <row r="75338" customFormat="1"/>
    <row r="75339" customFormat="1"/>
    <row r="75340" customFormat="1"/>
    <row r="75341" customFormat="1"/>
    <row r="75342" customFormat="1"/>
    <row r="75343" customFormat="1"/>
    <row r="75344" customFormat="1"/>
    <row r="75345" customFormat="1"/>
    <row r="75346" customFormat="1"/>
    <row r="75347" customFormat="1"/>
    <row r="75348" customFormat="1"/>
    <row r="75349" customFormat="1"/>
    <row r="75350" customFormat="1"/>
    <row r="75351" customFormat="1"/>
    <row r="75352" customFormat="1"/>
    <row r="75353" customFormat="1"/>
    <row r="75354" customFormat="1"/>
    <row r="75355" customFormat="1"/>
    <row r="75356" customFormat="1"/>
    <row r="75357" customFormat="1"/>
    <row r="75358" customFormat="1"/>
    <row r="75359" customFormat="1"/>
    <row r="75360" customFormat="1"/>
    <row r="75361" customFormat="1"/>
    <row r="75362" customFormat="1"/>
    <row r="75363" customFormat="1"/>
    <row r="75364" customFormat="1"/>
    <row r="75365" customFormat="1"/>
    <row r="75366" customFormat="1"/>
    <row r="75367" customFormat="1"/>
    <row r="75368" customFormat="1"/>
    <row r="75369" customFormat="1"/>
    <row r="75370" customFormat="1"/>
    <row r="75371" customFormat="1"/>
    <row r="75372" customFormat="1"/>
    <row r="75373" customFormat="1"/>
    <row r="75374" customFormat="1"/>
    <row r="75375" customFormat="1"/>
    <row r="75376" customFormat="1"/>
    <row r="75377" customFormat="1"/>
    <row r="75378" customFormat="1"/>
    <row r="75379" customFormat="1"/>
    <row r="75380" customFormat="1"/>
    <row r="75381" customFormat="1"/>
    <row r="75382" customFormat="1"/>
    <row r="75383" customFormat="1"/>
    <row r="75384" customFormat="1"/>
    <row r="75385" customFormat="1"/>
    <row r="75386" customFormat="1"/>
    <row r="75387" customFormat="1"/>
    <row r="75388" customFormat="1"/>
    <row r="75389" customFormat="1"/>
    <row r="75390" customFormat="1"/>
    <row r="75391" customFormat="1"/>
    <row r="75392" customFormat="1"/>
    <row r="75393" customFormat="1"/>
    <row r="75394" customFormat="1"/>
    <row r="75395" customFormat="1"/>
    <row r="75396" customFormat="1"/>
    <row r="75397" customFormat="1"/>
    <row r="75398" customFormat="1"/>
    <row r="75399" customFormat="1"/>
    <row r="75400" customFormat="1"/>
    <row r="75401" customFormat="1"/>
    <row r="75402" customFormat="1"/>
    <row r="75403" customFormat="1"/>
    <row r="75404" customFormat="1"/>
    <row r="75405" customFormat="1"/>
    <row r="75406" customFormat="1"/>
    <row r="75407" customFormat="1"/>
    <row r="75408" customFormat="1"/>
    <row r="75409" customFormat="1"/>
    <row r="75410" customFormat="1"/>
    <row r="75411" customFormat="1"/>
    <row r="75412" customFormat="1"/>
    <row r="75413" customFormat="1"/>
    <row r="75414" customFormat="1"/>
    <row r="75415" customFormat="1"/>
    <row r="75416" customFormat="1"/>
    <row r="75417" customFormat="1"/>
    <row r="75418" customFormat="1"/>
    <row r="75419" customFormat="1"/>
    <row r="75420" customFormat="1"/>
    <row r="75421" customFormat="1"/>
    <row r="75422" customFormat="1"/>
    <row r="75423" customFormat="1"/>
    <row r="75424" customFormat="1"/>
    <row r="75425" customFormat="1"/>
    <row r="75426" customFormat="1"/>
    <row r="75427" customFormat="1"/>
    <row r="75428" customFormat="1"/>
    <row r="75429" customFormat="1"/>
    <row r="75430" customFormat="1"/>
    <row r="75431" customFormat="1"/>
    <row r="75432" customFormat="1"/>
    <row r="75433" customFormat="1"/>
    <row r="75434" customFormat="1"/>
    <row r="75435" customFormat="1"/>
    <row r="75436" customFormat="1"/>
    <row r="75437" customFormat="1"/>
    <row r="75438" customFormat="1"/>
    <row r="75439" customFormat="1"/>
    <row r="75440" customFormat="1"/>
    <row r="75441" customFormat="1"/>
    <row r="75442" customFormat="1"/>
    <row r="75443" customFormat="1"/>
    <row r="75444" customFormat="1"/>
    <row r="75445" customFormat="1"/>
    <row r="75446" customFormat="1"/>
    <row r="75447" customFormat="1"/>
    <row r="75448" customFormat="1"/>
    <row r="75449" customFormat="1"/>
    <row r="75450" customFormat="1"/>
    <row r="75451" customFormat="1"/>
    <row r="75452" customFormat="1"/>
    <row r="75453" customFormat="1"/>
    <row r="75454" customFormat="1"/>
    <row r="75455" customFormat="1"/>
    <row r="75456" customFormat="1"/>
    <row r="75457" customFormat="1"/>
    <row r="75458" customFormat="1"/>
    <row r="75459" customFormat="1"/>
    <row r="75460" customFormat="1"/>
    <row r="75461" customFormat="1"/>
    <row r="75462" customFormat="1"/>
    <row r="75463" customFormat="1"/>
    <row r="75464" customFormat="1"/>
    <row r="75465" customFormat="1"/>
    <row r="75466" customFormat="1"/>
    <row r="75467" customFormat="1"/>
    <row r="75468" customFormat="1"/>
    <row r="75469" customFormat="1"/>
    <row r="75470" customFormat="1"/>
    <row r="75471" customFormat="1"/>
    <row r="75472" customFormat="1"/>
    <row r="75473" customFormat="1"/>
    <row r="75474" customFormat="1"/>
    <row r="75475" customFormat="1"/>
    <row r="75476" customFormat="1"/>
    <row r="75477" customFormat="1"/>
    <row r="75478" customFormat="1"/>
    <row r="75479" customFormat="1"/>
    <row r="75480" customFormat="1"/>
    <row r="75481" customFormat="1"/>
    <row r="75482" customFormat="1"/>
    <row r="75483" customFormat="1"/>
    <row r="75484" customFormat="1"/>
    <row r="75485" customFormat="1"/>
    <row r="75486" customFormat="1"/>
    <row r="75487" customFormat="1"/>
    <row r="75488" customFormat="1"/>
    <row r="75489" customFormat="1"/>
    <row r="75490" customFormat="1"/>
    <row r="75491" customFormat="1"/>
    <row r="75492" customFormat="1"/>
    <row r="75493" customFormat="1"/>
    <row r="75494" customFormat="1"/>
    <row r="75495" customFormat="1"/>
    <row r="75496" customFormat="1"/>
    <row r="75497" customFormat="1"/>
    <row r="75498" customFormat="1"/>
    <row r="75499" customFormat="1"/>
    <row r="75500" customFormat="1"/>
    <row r="75501" customFormat="1"/>
    <row r="75502" customFormat="1"/>
    <row r="75503" customFormat="1"/>
    <row r="75504" customFormat="1"/>
    <row r="75505" customFormat="1"/>
    <row r="75506" customFormat="1"/>
    <row r="75507" customFormat="1"/>
    <row r="75508" customFormat="1"/>
    <row r="75509" customFormat="1"/>
    <row r="75510" customFormat="1"/>
    <row r="75511" customFormat="1"/>
    <row r="75512" customFormat="1"/>
    <row r="75513" customFormat="1"/>
    <row r="75514" customFormat="1"/>
    <row r="75515" customFormat="1"/>
    <row r="75516" customFormat="1"/>
    <row r="75517" customFormat="1"/>
    <row r="75518" customFormat="1"/>
    <row r="75519" customFormat="1"/>
    <row r="75520" customFormat="1"/>
    <row r="75521" customFormat="1"/>
    <row r="75522" customFormat="1"/>
    <row r="75523" customFormat="1"/>
    <row r="75524" customFormat="1"/>
    <row r="75525" customFormat="1"/>
    <row r="75526" customFormat="1"/>
    <row r="75527" customFormat="1"/>
    <row r="75528" customFormat="1"/>
    <row r="75529" customFormat="1"/>
    <row r="75530" customFormat="1"/>
    <row r="75531" customFormat="1"/>
    <row r="75532" customFormat="1"/>
    <row r="75533" customFormat="1"/>
    <row r="75534" customFormat="1"/>
    <row r="75535" customFormat="1"/>
    <row r="75536" customFormat="1"/>
    <row r="75537" customFormat="1"/>
    <row r="75538" customFormat="1"/>
    <row r="75539" customFormat="1"/>
    <row r="75540" customFormat="1"/>
    <row r="75541" customFormat="1"/>
    <row r="75542" customFormat="1"/>
    <row r="75543" customFormat="1"/>
    <row r="75544" customFormat="1"/>
    <row r="75545" customFormat="1"/>
    <row r="75546" customFormat="1"/>
    <row r="75547" customFormat="1"/>
    <row r="75548" customFormat="1"/>
    <row r="75549" customFormat="1"/>
    <row r="75550" customFormat="1"/>
    <row r="75551" customFormat="1"/>
    <row r="75552" customFormat="1"/>
    <row r="75553" customFormat="1"/>
    <row r="75554" customFormat="1"/>
    <row r="75555" customFormat="1"/>
    <row r="75556" customFormat="1"/>
    <row r="75557" customFormat="1"/>
    <row r="75558" customFormat="1"/>
    <row r="75559" customFormat="1"/>
    <row r="75560" customFormat="1"/>
    <row r="75561" customFormat="1"/>
    <row r="75562" customFormat="1"/>
    <row r="75563" customFormat="1"/>
    <row r="75564" customFormat="1"/>
    <row r="75565" customFormat="1"/>
    <row r="75566" customFormat="1"/>
    <row r="75567" customFormat="1"/>
    <row r="75568" customFormat="1"/>
    <row r="75569" customFormat="1"/>
    <row r="75570" customFormat="1"/>
    <row r="75571" customFormat="1"/>
    <row r="75572" customFormat="1"/>
    <row r="75573" customFormat="1"/>
    <row r="75574" customFormat="1"/>
    <row r="75575" customFormat="1"/>
    <row r="75576" customFormat="1"/>
    <row r="75577" customFormat="1"/>
    <row r="75578" customFormat="1"/>
    <row r="75579" customFormat="1"/>
    <row r="75580" customFormat="1"/>
    <row r="75581" customFormat="1"/>
    <row r="75582" customFormat="1"/>
    <row r="75583" customFormat="1"/>
    <row r="75584" customFormat="1"/>
    <row r="75585" customFormat="1"/>
    <row r="75586" customFormat="1"/>
    <row r="75587" customFormat="1"/>
    <row r="75588" customFormat="1"/>
    <row r="75589" customFormat="1"/>
    <row r="75590" customFormat="1"/>
    <row r="75591" customFormat="1"/>
    <row r="75592" customFormat="1"/>
    <row r="75593" customFormat="1"/>
    <row r="75594" customFormat="1"/>
    <row r="75595" customFormat="1"/>
    <row r="75596" customFormat="1"/>
    <row r="75597" customFormat="1"/>
    <row r="75598" customFormat="1"/>
    <row r="75599" customFormat="1"/>
    <row r="75600" customFormat="1"/>
    <row r="75601" customFormat="1"/>
    <row r="75602" customFormat="1"/>
    <row r="75603" customFormat="1"/>
    <row r="75604" customFormat="1"/>
    <row r="75605" customFormat="1"/>
    <row r="75606" customFormat="1"/>
    <row r="75607" customFormat="1"/>
    <row r="75608" customFormat="1"/>
    <row r="75609" customFormat="1"/>
    <row r="75610" customFormat="1"/>
    <row r="75611" customFormat="1"/>
    <row r="75612" customFormat="1"/>
    <row r="75613" customFormat="1"/>
    <row r="75614" customFormat="1"/>
    <row r="75615" customFormat="1"/>
    <row r="75616" customFormat="1"/>
    <row r="75617" customFormat="1"/>
    <row r="75618" customFormat="1"/>
    <row r="75619" customFormat="1"/>
    <row r="75620" customFormat="1"/>
    <row r="75621" customFormat="1"/>
    <row r="75622" customFormat="1"/>
    <row r="75623" customFormat="1"/>
    <row r="75624" customFormat="1"/>
    <row r="75625" customFormat="1"/>
    <row r="75626" customFormat="1"/>
    <row r="75627" customFormat="1"/>
    <row r="75628" customFormat="1"/>
    <row r="75629" customFormat="1"/>
    <row r="75630" customFormat="1"/>
    <row r="75631" customFormat="1"/>
    <row r="75632" customFormat="1"/>
    <row r="75633" customFormat="1"/>
    <row r="75634" customFormat="1"/>
    <row r="75635" customFormat="1"/>
    <row r="75636" customFormat="1"/>
    <row r="75637" customFormat="1"/>
    <row r="75638" customFormat="1"/>
    <row r="75639" customFormat="1"/>
    <row r="75640" customFormat="1"/>
    <row r="75641" customFormat="1"/>
    <row r="75642" customFormat="1"/>
    <row r="75643" customFormat="1"/>
    <row r="75644" customFormat="1"/>
    <row r="75645" customFormat="1"/>
    <row r="75646" customFormat="1"/>
    <row r="75647" customFormat="1"/>
    <row r="75648" customFormat="1"/>
    <row r="75649" customFormat="1"/>
    <row r="75650" customFormat="1"/>
    <row r="75651" customFormat="1"/>
    <row r="75652" customFormat="1"/>
    <row r="75653" customFormat="1"/>
    <row r="75654" customFormat="1"/>
    <row r="75655" customFormat="1"/>
    <row r="75656" customFormat="1"/>
    <row r="75657" customFormat="1"/>
    <row r="75658" customFormat="1"/>
    <row r="75659" customFormat="1"/>
    <row r="75660" customFormat="1"/>
    <row r="75661" customFormat="1"/>
    <row r="75662" customFormat="1"/>
    <row r="75663" customFormat="1"/>
    <row r="75664" customFormat="1"/>
    <row r="75665" customFormat="1"/>
    <row r="75666" customFormat="1"/>
    <row r="75667" customFormat="1"/>
    <row r="75668" customFormat="1"/>
    <row r="75669" customFormat="1"/>
    <row r="75670" customFormat="1"/>
    <row r="75671" customFormat="1"/>
    <row r="75672" customFormat="1"/>
    <row r="75673" customFormat="1"/>
    <row r="75674" customFormat="1"/>
    <row r="75675" customFormat="1"/>
    <row r="75676" customFormat="1"/>
    <row r="75677" customFormat="1"/>
    <row r="75678" customFormat="1"/>
    <row r="75679" customFormat="1"/>
    <row r="75680" customFormat="1"/>
    <row r="75681" customFormat="1"/>
    <row r="75682" customFormat="1"/>
    <row r="75683" customFormat="1"/>
    <row r="75684" customFormat="1"/>
    <row r="75685" customFormat="1"/>
    <row r="75686" customFormat="1"/>
    <row r="75687" customFormat="1"/>
    <row r="75688" customFormat="1"/>
    <row r="75689" customFormat="1"/>
    <row r="75690" customFormat="1"/>
    <row r="75691" customFormat="1"/>
    <row r="75692" customFormat="1"/>
    <row r="75693" customFormat="1"/>
    <row r="75694" customFormat="1"/>
    <row r="75695" customFormat="1"/>
    <row r="75696" customFormat="1"/>
    <row r="75697" customFormat="1"/>
    <row r="75698" customFormat="1"/>
    <row r="75699" customFormat="1"/>
    <row r="75700" customFormat="1"/>
    <row r="75701" customFormat="1"/>
    <row r="75702" customFormat="1"/>
    <row r="75703" customFormat="1"/>
    <row r="75704" customFormat="1"/>
    <row r="75705" customFormat="1"/>
    <row r="75706" customFormat="1"/>
    <row r="75707" customFormat="1"/>
    <row r="75708" customFormat="1"/>
    <row r="75709" customFormat="1"/>
    <row r="75710" customFormat="1"/>
    <row r="75711" customFormat="1"/>
    <row r="75712" customFormat="1"/>
    <row r="75713" customFormat="1"/>
    <row r="75714" customFormat="1"/>
    <row r="75715" customFormat="1"/>
    <row r="75716" customFormat="1"/>
    <row r="75717" customFormat="1"/>
    <row r="75718" customFormat="1"/>
    <row r="75719" customFormat="1"/>
    <row r="75720" customFormat="1"/>
    <row r="75721" customFormat="1"/>
    <row r="75722" customFormat="1"/>
    <row r="75723" customFormat="1"/>
    <row r="75724" customFormat="1"/>
    <row r="75725" customFormat="1"/>
    <row r="75726" customFormat="1"/>
    <row r="75727" customFormat="1"/>
    <row r="75728" customFormat="1"/>
    <row r="75729" customFormat="1"/>
    <row r="75730" customFormat="1"/>
    <row r="75731" customFormat="1"/>
    <row r="75732" customFormat="1"/>
    <row r="75733" customFormat="1"/>
    <row r="75734" customFormat="1"/>
    <row r="75735" customFormat="1"/>
    <row r="75736" customFormat="1"/>
    <row r="75737" customFormat="1"/>
    <row r="75738" customFormat="1"/>
    <row r="75739" customFormat="1"/>
    <row r="75740" customFormat="1"/>
    <row r="75741" customFormat="1"/>
    <row r="75742" customFormat="1"/>
    <row r="75743" customFormat="1"/>
    <row r="75744" customFormat="1"/>
    <row r="75745" customFormat="1"/>
    <row r="75746" customFormat="1"/>
    <row r="75747" customFormat="1"/>
    <row r="75748" customFormat="1"/>
    <row r="75749" customFormat="1"/>
    <row r="75750" customFormat="1"/>
    <row r="75751" customFormat="1"/>
    <row r="75752" customFormat="1"/>
    <row r="75753" customFormat="1"/>
    <row r="75754" customFormat="1"/>
    <row r="75755" customFormat="1"/>
    <row r="75756" customFormat="1"/>
    <row r="75757" customFormat="1"/>
    <row r="75758" customFormat="1"/>
    <row r="75759" customFormat="1"/>
    <row r="75760" customFormat="1"/>
    <row r="75761" customFormat="1"/>
    <row r="75762" customFormat="1"/>
    <row r="75763" customFormat="1"/>
    <row r="75764" customFormat="1"/>
    <row r="75765" customFormat="1"/>
    <row r="75766" customFormat="1"/>
    <row r="75767" customFormat="1"/>
    <row r="75768" customFormat="1"/>
    <row r="75769" customFormat="1"/>
    <row r="75770" customFormat="1"/>
    <row r="75771" customFormat="1"/>
    <row r="75772" customFormat="1"/>
    <row r="75773" customFormat="1"/>
    <row r="75774" customFormat="1"/>
    <row r="75775" customFormat="1"/>
    <row r="75776" customFormat="1"/>
    <row r="75777" customFormat="1"/>
    <row r="75778" customFormat="1"/>
    <row r="75779" customFormat="1"/>
    <row r="75780" customFormat="1"/>
    <row r="75781" customFormat="1"/>
    <row r="75782" customFormat="1"/>
    <row r="75783" customFormat="1"/>
    <row r="75784" customFormat="1"/>
    <row r="75785" customFormat="1"/>
    <row r="75786" customFormat="1"/>
    <row r="75787" customFormat="1"/>
    <row r="75788" customFormat="1"/>
    <row r="75789" customFormat="1"/>
    <row r="75790" customFormat="1"/>
    <row r="75791" customFormat="1"/>
    <row r="75792" customFormat="1"/>
    <row r="75793" customFormat="1"/>
    <row r="75794" customFormat="1"/>
    <row r="75795" customFormat="1"/>
    <row r="75796" customFormat="1"/>
    <row r="75797" customFormat="1"/>
    <row r="75798" customFormat="1"/>
    <row r="75799" customFormat="1"/>
    <row r="75800" customFormat="1"/>
    <row r="75801" customFormat="1"/>
    <row r="75802" customFormat="1"/>
    <row r="75803" customFormat="1"/>
    <row r="75804" customFormat="1"/>
    <row r="75805" customFormat="1"/>
    <row r="75806" customFormat="1"/>
    <row r="75807" customFormat="1"/>
    <row r="75808" customFormat="1"/>
    <row r="75809" customFormat="1"/>
    <row r="75810" customFormat="1"/>
    <row r="75811" customFormat="1"/>
    <row r="75812" customFormat="1"/>
    <row r="75813" customFormat="1"/>
    <row r="75814" customFormat="1"/>
    <row r="75815" customFormat="1"/>
    <row r="75816" customFormat="1"/>
    <row r="75817" customFormat="1"/>
    <row r="75818" customFormat="1"/>
    <row r="75819" customFormat="1"/>
    <row r="75820" customFormat="1"/>
    <row r="75821" customFormat="1"/>
    <row r="75822" customFormat="1"/>
    <row r="75823" customFormat="1"/>
    <row r="75824" customFormat="1"/>
    <row r="75825" customFormat="1"/>
    <row r="75826" customFormat="1"/>
    <row r="75827" customFormat="1"/>
    <row r="75828" customFormat="1"/>
    <row r="75829" customFormat="1"/>
    <row r="75830" customFormat="1"/>
    <row r="75831" customFormat="1"/>
    <row r="75832" customFormat="1"/>
    <row r="75833" customFormat="1"/>
    <row r="75834" customFormat="1"/>
    <row r="75835" customFormat="1"/>
    <row r="75836" customFormat="1"/>
    <row r="75837" customFormat="1"/>
    <row r="75838" customFormat="1"/>
    <row r="75839" customFormat="1"/>
    <row r="75840" customFormat="1"/>
    <row r="75841" customFormat="1"/>
    <row r="75842" customFormat="1"/>
    <row r="75843" customFormat="1"/>
    <row r="75844" customFormat="1"/>
    <row r="75845" customFormat="1"/>
    <row r="75846" customFormat="1"/>
    <row r="75847" customFormat="1"/>
    <row r="75848" customFormat="1"/>
    <row r="75849" customFormat="1"/>
    <row r="75850" customFormat="1"/>
    <row r="75851" customFormat="1"/>
    <row r="75852" customFormat="1"/>
    <row r="75853" customFormat="1"/>
    <row r="75854" customFormat="1"/>
    <row r="75855" customFormat="1"/>
    <row r="75856" customFormat="1"/>
    <row r="75857" customFormat="1"/>
    <row r="75858" customFormat="1"/>
    <row r="75859" customFormat="1"/>
    <row r="75860" customFormat="1"/>
    <row r="75861" customFormat="1"/>
    <row r="75862" customFormat="1"/>
    <row r="75863" customFormat="1"/>
    <row r="75864" customFormat="1"/>
    <row r="75865" customFormat="1"/>
    <row r="75866" customFormat="1"/>
    <row r="75867" customFormat="1"/>
    <row r="75868" customFormat="1"/>
    <row r="75869" customFormat="1"/>
    <row r="75870" customFormat="1"/>
    <row r="75871" customFormat="1"/>
    <row r="75872" customFormat="1"/>
    <row r="75873" customFormat="1"/>
    <row r="75874" customFormat="1"/>
    <row r="75875" customFormat="1"/>
    <row r="75876" customFormat="1"/>
    <row r="75877" customFormat="1"/>
    <row r="75878" customFormat="1"/>
    <row r="75879" customFormat="1"/>
    <row r="75880" customFormat="1"/>
    <row r="75881" customFormat="1"/>
    <row r="75882" customFormat="1"/>
    <row r="75883" customFormat="1"/>
    <row r="75884" customFormat="1"/>
    <row r="75885" customFormat="1"/>
    <row r="75886" customFormat="1"/>
    <row r="75887" customFormat="1"/>
    <row r="75888" customFormat="1"/>
    <row r="75889" customFormat="1"/>
    <row r="75890" customFormat="1"/>
    <row r="75891" customFormat="1"/>
    <row r="75892" customFormat="1"/>
    <row r="75893" customFormat="1"/>
    <row r="75894" customFormat="1"/>
    <row r="75895" customFormat="1"/>
    <row r="75896" customFormat="1"/>
    <row r="75897" customFormat="1"/>
    <row r="75898" customFormat="1"/>
    <row r="75899" customFormat="1"/>
    <row r="75900" customFormat="1"/>
    <row r="75901" customFormat="1"/>
    <row r="75902" customFormat="1"/>
    <row r="75903" customFormat="1"/>
    <row r="75904" customFormat="1"/>
    <row r="75905" customFormat="1"/>
    <row r="75906" customFormat="1"/>
    <row r="75907" customFormat="1"/>
    <row r="75908" customFormat="1"/>
    <row r="75909" customFormat="1"/>
    <row r="75910" customFormat="1"/>
    <row r="75911" customFormat="1"/>
    <row r="75912" customFormat="1"/>
    <row r="75913" customFormat="1"/>
    <row r="75914" customFormat="1"/>
    <row r="75915" customFormat="1"/>
    <row r="75916" customFormat="1"/>
    <row r="75917" customFormat="1"/>
    <row r="75918" customFormat="1"/>
    <row r="75919" customFormat="1"/>
    <row r="75920" customFormat="1"/>
    <row r="75921" customFormat="1"/>
    <row r="75922" customFormat="1"/>
    <row r="75923" customFormat="1"/>
    <row r="75924" customFormat="1"/>
    <row r="75925" customFormat="1"/>
    <row r="75926" customFormat="1"/>
    <row r="75927" customFormat="1"/>
    <row r="75928" customFormat="1"/>
    <row r="75929" customFormat="1"/>
    <row r="75930" customFormat="1"/>
    <row r="75931" customFormat="1"/>
    <row r="75932" customFormat="1"/>
    <row r="75933" customFormat="1"/>
    <row r="75934" customFormat="1"/>
    <row r="75935" customFormat="1"/>
    <row r="75936" customFormat="1"/>
    <row r="75937" customFormat="1"/>
    <row r="75938" customFormat="1"/>
    <row r="75939" customFormat="1"/>
    <row r="75940" customFormat="1"/>
    <row r="75941" customFormat="1"/>
    <row r="75942" customFormat="1"/>
    <row r="75943" customFormat="1"/>
    <row r="75944" customFormat="1"/>
    <row r="75945" customFormat="1"/>
    <row r="75946" customFormat="1"/>
    <row r="75947" customFormat="1"/>
    <row r="75948" customFormat="1"/>
    <row r="75949" customFormat="1"/>
    <row r="75950" customFormat="1"/>
    <row r="75951" customFormat="1"/>
    <row r="75952" customFormat="1"/>
    <row r="75953" customFormat="1"/>
    <row r="75954" customFormat="1"/>
    <row r="75955" customFormat="1"/>
    <row r="75956" customFormat="1"/>
    <row r="75957" customFormat="1"/>
    <row r="75958" customFormat="1"/>
    <row r="75959" customFormat="1"/>
    <row r="75960" customFormat="1"/>
    <row r="75961" customFormat="1"/>
    <row r="75962" customFormat="1"/>
    <row r="75963" customFormat="1"/>
    <row r="75964" customFormat="1"/>
    <row r="75965" customFormat="1"/>
    <row r="75966" customFormat="1"/>
    <row r="75967" customFormat="1"/>
    <row r="75968" customFormat="1"/>
    <row r="75969" customFormat="1"/>
    <row r="75970" customFormat="1"/>
    <row r="75971" customFormat="1"/>
    <row r="75972" customFormat="1"/>
    <row r="75973" customFormat="1"/>
    <row r="75974" customFormat="1"/>
    <row r="75975" customFormat="1"/>
    <row r="75976" customFormat="1"/>
    <row r="75977" customFormat="1"/>
    <row r="75978" customFormat="1"/>
    <row r="75979" customFormat="1"/>
    <row r="75980" customFormat="1"/>
    <row r="75981" customFormat="1"/>
    <row r="75982" customFormat="1"/>
    <row r="75983" customFormat="1"/>
    <row r="75984" customFormat="1"/>
    <row r="75985" customFormat="1"/>
    <row r="75986" customFormat="1"/>
    <row r="75987" customFormat="1"/>
    <row r="75988" customFormat="1"/>
    <row r="75989" customFormat="1"/>
    <row r="75990" customFormat="1"/>
    <row r="75991" customFormat="1"/>
    <row r="75992" customFormat="1"/>
    <row r="75993" customFormat="1"/>
    <row r="75994" customFormat="1"/>
    <row r="75995" customFormat="1"/>
    <row r="75996" customFormat="1"/>
    <row r="75997" customFormat="1"/>
    <row r="75998" customFormat="1"/>
    <row r="75999" customFormat="1"/>
    <row r="76000" customFormat="1"/>
    <row r="76001" customFormat="1"/>
    <row r="76002" customFormat="1"/>
    <row r="76003" customFormat="1"/>
    <row r="76004" customFormat="1"/>
    <row r="76005" customFormat="1"/>
    <row r="76006" customFormat="1"/>
    <row r="76007" customFormat="1"/>
    <row r="76008" customFormat="1"/>
    <row r="76009" customFormat="1"/>
    <row r="76010" customFormat="1"/>
    <row r="76011" customFormat="1"/>
    <row r="76012" customFormat="1"/>
    <row r="76013" customFormat="1"/>
    <row r="76014" customFormat="1"/>
    <row r="76015" customFormat="1"/>
    <row r="76016" customFormat="1"/>
    <row r="76017" customFormat="1"/>
    <row r="76018" customFormat="1"/>
    <row r="76019" customFormat="1"/>
    <row r="76020" customFormat="1"/>
    <row r="76021" customFormat="1"/>
    <row r="76022" customFormat="1"/>
    <row r="76023" customFormat="1"/>
    <row r="76024" customFormat="1"/>
    <row r="76025" customFormat="1"/>
    <row r="76026" customFormat="1"/>
    <row r="76027" customFormat="1"/>
    <row r="76028" customFormat="1"/>
    <row r="76029" customFormat="1"/>
    <row r="76030" customFormat="1"/>
    <row r="76031" customFormat="1"/>
    <row r="76032" customFormat="1"/>
    <row r="76033" customFormat="1"/>
    <row r="76034" customFormat="1"/>
    <row r="76035" customFormat="1"/>
    <row r="76036" customFormat="1"/>
    <row r="76037" customFormat="1"/>
    <row r="76038" customFormat="1"/>
    <row r="76039" customFormat="1"/>
    <row r="76040" customFormat="1"/>
    <row r="76041" customFormat="1"/>
    <row r="76042" customFormat="1"/>
    <row r="76043" customFormat="1"/>
    <row r="76044" customFormat="1"/>
    <row r="76045" customFormat="1"/>
    <row r="76046" customFormat="1"/>
    <row r="76047" customFormat="1"/>
    <row r="76048" customFormat="1"/>
    <row r="76049" customFormat="1"/>
    <row r="76050" customFormat="1"/>
    <row r="76051" customFormat="1"/>
    <row r="76052" customFormat="1"/>
    <row r="76053" customFormat="1"/>
    <row r="76054" customFormat="1"/>
    <row r="76055" customFormat="1"/>
    <row r="76056" customFormat="1"/>
    <row r="76057" customFormat="1"/>
    <row r="76058" customFormat="1"/>
    <row r="76059" customFormat="1"/>
    <row r="76060" customFormat="1"/>
    <row r="76061" customFormat="1"/>
    <row r="76062" customFormat="1"/>
    <row r="76063" customFormat="1"/>
    <row r="76064" customFormat="1"/>
    <row r="76065" customFormat="1"/>
    <row r="76066" customFormat="1"/>
    <row r="76067" customFormat="1"/>
    <row r="76068" customFormat="1"/>
    <row r="76069" customFormat="1"/>
    <row r="76070" customFormat="1"/>
    <row r="76071" customFormat="1"/>
    <row r="76072" customFormat="1"/>
    <row r="76073" customFormat="1"/>
    <row r="76074" customFormat="1"/>
    <row r="76075" customFormat="1"/>
    <row r="76076" customFormat="1"/>
    <row r="76077" customFormat="1"/>
    <row r="76078" customFormat="1"/>
    <row r="76079" customFormat="1"/>
    <row r="76080" customFormat="1"/>
    <row r="76081" customFormat="1"/>
    <row r="76082" customFormat="1"/>
    <row r="76083" customFormat="1"/>
    <row r="76084" customFormat="1"/>
    <row r="76085" customFormat="1"/>
    <row r="76086" customFormat="1"/>
    <row r="76087" customFormat="1"/>
    <row r="76088" customFormat="1"/>
    <row r="76089" customFormat="1"/>
    <row r="76090" customFormat="1"/>
    <row r="76091" customFormat="1"/>
    <row r="76092" customFormat="1"/>
    <row r="76093" customFormat="1"/>
    <row r="76094" customFormat="1"/>
    <row r="76095" customFormat="1"/>
    <row r="76096" customFormat="1"/>
    <row r="76097" customFormat="1"/>
    <row r="76098" customFormat="1"/>
    <row r="76099" customFormat="1"/>
    <row r="76100" customFormat="1"/>
    <row r="76101" customFormat="1"/>
    <row r="76102" customFormat="1"/>
    <row r="76103" customFormat="1"/>
    <row r="76104" customFormat="1"/>
    <row r="76105" customFormat="1"/>
    <row r="76106" customFormat="1"/>
    <row r="76107" customFormat="1"/>
    <row r="76108" customFormat="1"/>
    <row r="76109" customFormat="1"/>
    <row r="76110" customFormat="1"/>
    <row r="76111" customFormat="1"/>
    <row r="76112" customFormat="1"/>
    <row r="76113" customFormat="1"/>
    <row r="76114" customFormat="1"/>
    <row r="76115" customFormat="1"/>
    <row r="76116" customFormat="1"/>
    <row r="76117" customFormat="1"/>
    <row r="76118" customFormat="1"/>
    <row r="76119" customFormat="1"/>
    <row r="76120" customFormat="1"/>
    <row r="76121" customFormat="1"/>
    <row r="76122" customFormat="1"/>
    <row r="76123" customFormat="1"/>
    <row r="76124" customFormat="1"/>
    <row r="76125" customFormat="1"/>
    <row r="76126" customFormat="1"/>
    <row r="76127" customFormat="1"/>
    <row r="76128" customFormat="1"/>
    <row r="76129" customFormat="1"/>
    <row r="76130" customFormat="1"/>
    <row r="76131" customFormat="1"/>
    <row r="76132" customFormat="1"/>
    <row r="76133" customFormat="1"/>
    <row r="76134" customFormat="1"/>
    <row r="76135" customFormat="1"/>
    <row r="76136" customFormat="1"/>
    <row r="76137" customFormat="1"/>
    <row r="76138" customFormat="1"/>
    <row r="76139" customFormat="1"/>
    <row r="76140" customFormat="1"/>
    <row r="76141" customFormat="1"/>
    <row r="76142" customFormat="1"/>
    <row r="76143" customFormat="1"/>
    <row r="76144" customFormat="1"/>
    <row r="76145" customFormat="1"/>
    <row r="76146" customFormat="1"/>
    <row r="76147" customFormat="1"/>
    <row r="76148" customFormat="1"/>
    <row r="76149" customFormat="1"/>
    <row r="76150" customFormat="1"/>
    <row r="76151" customFormat="1"/>
    <row r="76152" customFormat="1"/>
    <row r="76153" customFormat="1"/>
    <row r="76154" customFormat="1"/>
    <row r="76155" customFormat="1"/>
    <row r="76156" customFormat="1"/>
    <row r="76157" customFormat="1"/>
    <row r="76158" customFormat="1"/>
    <row r="76159" customFormat="1"/>
    <row r="76160" customFormat="1"/>
    <row r="76161" customFormat="1"/>
    <row r="76162" customFormat="1"/>
    <row r="76163" customFormat="1"/>
    <row r="76164" customFormat="1"/>
    <row r="76165" customFormat="1"/>
    <row r="76166" customFormat="1"/>
    <row r="76167" customFormat="1"/>
    <row r="76168" customFormat="1"/>
    <row r="76169" customFormat="1"/>
    <row r="76170" customFormat="1"/>
    <row r="76171" customFormat="1"/>
    <row r="76172" customFormat="1"/>
    <row r="76173" customFormat="1"/>
    <row r="76174" customFormat="1"/>
    <row r="76175" customFormat="1"/>
    <row r="76176" customFormat="1"/>
    <row r="76177" customFormat="1"/>
    <row r="76178" customFormat="1"/>
    <row r="76179" customFormat="1"/>
    <row r="76180" customFormat="1"/>
    <row r="76181" customFormat="1"/>
    <row r="76182" customFormat="1"/>
    <row r="76183" customFormat="1"/>
    <row r="76184" customFormat="1"/>
    <row r="76185" customFormat="1"/>
    <row r="76186" customFormat="1"/>
    <row r="76187" customFormat="1"/>
    <row r="76188" customFormat="1"/>
    <row r="76189" customFormat="1"/>
    <row r="76190" customFormat="1"/>
    <row r="76191" customFormat="1"/>
    <row r="76192" customFormat="1"/>
    <row r="76193" customFormat="1"/>
    <row r="76194" customFormat="1"/>
    <row r="76195" customFormat="1"/>
    <row r="76196" customFormat="1"/>
    <row r="76197" customFormat="1"/>
    <row r="76198" customFormat="1"/>
    <row r="76199" customFormat="1"/>
    <row r="76200" customFormat="1"/>
    <row r="76201" customFormat="1"/>
    <row r="76202" customFormat="1"/>
    <row r="76203" customFormat="1"/>
    <row r="76204" customFormat="1"/>
    <row r="76205" customFormat="1"/>
    <row r="76206" customFormat="1"/>
    <row r="76207" customFormat="1"/>
    <row r="76208" customFormat="1"/>
    <row r="76209" customFormat="1"/>
    <row r="76210" customFormat="1"/>
    <row r="76211" customFormat="1"/>
    <row r="76212" customFormat="1"/>
    <row r="76213" customFormat="1"/>
    <row r="76214" customFormat="1"/>
    <row r="76215" customFormat="1"/>
    <row r="76216" customFormat="1"/>
    <row r="76217" customFormat="1"/>
    <row r="76218" customFormat="1"/>
    <row r="76219" customFormat="1"/>
    <row r="76220" customFormat="1"/>
    <row r="76221" customFormat="1"/>
    <row r="76222" customFormat="1"/>
    <row r="76223" customFormat="1"/>
    <row r="76224" customFormat="1"/>
    <row r="76225" customFormat="1"/>
    <row r="76226" customFormat="1"/>
    <row r="76227" customFormat="1"/>
    <row r="76228" customFormat="1"/>
    <row r="76229" customFormat="1"/>
    <row r="76230" customFormat="1"/>
    <row r="76231" customFormat="1"/>
    <row r="76232" customFormat="1"/>
    <row r="76233" customFormat="1"/>
    <row r="76234" customFormat="1"/>
    <row r="76235" customFormat="1"/>
    <row r="76236" customFormat="1"/>
    <row r="76237" customFormat="1"/>
    <row r="76238" customFormat="1"/>
    <row r="76239" customFormat="1"/>
    <row r="76240" customFormat="1"/>
    <row r="76241" customFormat="1"/>
    <row r="76242" customFormat="1"/>
    <row r="76243" customFormat="1"/>
    <row r="76244" customFormat="1"/>
    <row r="76245" customFormat="1"/>
    <row r="76246" customFormat="1"/>
    <row r="76247" customFormat="1"/>
    <row r="76248" customFormat="1"/>
    <row r="76249" customFormat="1"/>
    <row r="76250" customFormat="1"/>
    <row r="76251" customFormat="1"/>
    <row r="76252" customFormat="1"/>
    <row r="76253" customFormat="1"/>
    <row r="76254" customFormat="1"/>
    <row r="76255" customFormat="1"/>
    <row r="76256" customFormat="1"/>
    <row r="76257" customFormat="1"/>
    <row r="76258" customFormat="1"/>
    <row r="76259" customFormat="1"/>
    <row r="76260" customFormat="1"/>
    <row r="76261" customFormat="1"/>
    <row r="76262" customFormat="1"/>
    <row r="76263" customFormat="1"/>
    <row r="76264" customFormat="1"/>
    <row r="76265" customFormat="1"/>
    <row r="76266" customFormat="1"/>
    <row r="76267" customFormat="1"/>
    <row r="76268" customFormat="1"/>
    <row r="76269" customFormat="1"/>
    <row r="76270" customFormat="1"/>
    <row r="76271" customFormat="1"/>
    <row r="76272" customFormat="1"/>
    <row r="76273" customFormat="1"/>
    <row r="76274" customFormat="1"/>
    <row r="76275" customFormat="1"/>
    <row r="76276" customFormat="1"/>
    <row r="76277" customFormat="1"/>
    <row r="76278" customFormat="1"/>
    <row r="76279" customFormat="1"/>
    <row r="76280" customFormat="1"/>
    <row r="76281" customFormat="1"/>
    <row r="76282" customFormat="1"/>
    <row r="76283" customFormat="1"/>
    <row r="76284" customFormat="1"/>
    <row r="76285" customFormat="1"/>
    <row r="76286" customFormat="1"/>
    <row r="76287" customFormat="1"/>
    <row r="76288" customFormat="1"/>
    <row r="76289" customFormat="1"/>
    <row r="76290" customFormat="1"/>
    <row r="76291" customFormat="1"/>
    <row r="76292" customFormat="1"/>
    <row r="76293" customFormat="1"/>
    <row r="76294" customFormat="1"/>
    <row r="76295" customFormat="1"/>
    <row r="76296" customFormat="1"/>
    <row r="76297" customFormat="1"/>
    <row r="76298" customFormat="1"/>
    <row r="76299" customFormat="1"/>
    <row r="76300" customFormat="1"/>
    <row r="76301" customFormat="1"/>
    <row r="76302" customFormat="1"/>
    <row r="76303" customFormat="1"/>
    <row r="76304" customFormat="1"/>
    <row r="76305" customFormat="1"/>
    <row r="76306" customFormat="1"/>
    <row r="76307" customFormat="1"/>
    <row r="76308" customFormat="1"/>
    <row r="76309" customFormat="1"/>
    <row r="76310" customFormat="1"/>
    <row r="76311" customFormat="1"/>
    <row r="76312" customFormat="1"/>
    <row r="76313" customFormat="1"/>
    <row r="76314" customFormat="1"/>
    <row r="76315" customFormat="1"/>
    <row r="76316" customFormat="1"/>
    <row r="76317" customFormat="1"/>
    <row r="76318" customFormat="1"/>
    <row r="76319" customFormat="1"/>
    <row r="76320" customFormat="1"/>
    <row r="76321" customFormat="1"/>
    <row r="76322" customFormat="1"/>
    <row r="76323" customFormat="1"/>
    <row r="76324" customFormat="1"/>
    <row r="76325" customFormat="1"/>
    <row r="76326" customFormat="1"/>
    <row r="76327" customFormat="1"/>
    <row r="76328" customFormat="1"/>
    <row r="76329" customFormat="1"/>
    <row r="76330" customFormat="1"/>
    <row r="76331" customFormat="1"/>
    <row r="76332" customFormat="1"/>
    <row r="76333" customFormat="1"/>
    <row r="76334" customFormat="1"/>
    <row r="76335" customFormat="1"/>
    <row r="76336" customFormat="1"/>
    <row r="76337" customFormat="1"/>
    <row r="76338" customFormat="1"/>
    <row r="76339" customFormat="1"/>
    <row r="76340" customFormat="1"/>
    <row r="76341" customFormat="1"/>
    <row r="76342" customFormat="1"/>
    <row r="76343" customFormat="1"/>
    <row r="76344" customFormat="1"/>
    <row r="76345" customFormat="1"/>
    <row r="76346" customFormat="1"/>
    <row r="76347" customFormat="1"/>
    <row r="76348" customFormat="1"/>
    <row r="76349" customFormat="1"/>
    <row r="76350" customFormat="1"/>
    <row r="76351" customFormat="1"/>
    <row r="76352" customFormat="1"/>
    <row r="76353" customFormat="1"/>
    <row r="76354" customFormat="1"/>
    <row r="76355" customFormat="1"/>
    <row r="76356" customFormat="1"/>
    <row r="76357" customFormat="1"/>
    <row r="76358" customFormat="1"/>
    <row r="76359" customFormat="1"/>
    <row r="76360" customFormat="1"/>
    <row r="76361" customFormat="1"/>
    <row r="76362" customFormat="1"/>
    <row r="76363" customFormat="1"/>
    <row r="76364" customFormat="1"/>
    <row r="76365" customFormat="1"/>
    <row r="76366" customFormat="1"/>
    <row r="76367" customFormat="1"/>
    <row r="76368" customFormat="1"/>
    <row r="76369" customFormat="1"/>
    <row r="76370" customFormat="1"/>
    <row r="76371" customFormat="1"/>
    <row r="76372" customFormat="1"/>
    <row r="76373" customFormat="1"/>
    <row r="76374" customFormat="1"/>
    <row r="76375" customFormat="1"/>
    <row r="76376" customFormat="1"/>
    <row r="76377" customFormat="1"/>
    <row r="76378" customFormat="1"/>
    <row r="76379" customFormat="1"/>
    <row r="76380" customFormat="1"/>
    <row r="76381" customFormat="1"/>
    <row r="76382" customFormat="1"/>
    <row r="76383" customFormat="1"/>
    <row r="76384" customFormat="1"/>
    <row r="76385" customFormat="1"/>
    <row r="76386" customFormat="1"/>
    <row r="76387" customFormat="1"/>
    <row r="76388" customFormat="1"/>
    <row r="76389" customFormat="1"/>
    <row r="76390" customFormat="1"/>
    <row r="76391" customFormat="1"/>
    <row r="76392" customFormat="1"/>
    <row r="76393" customFormat="1"/>
    <row r="76394" customFormat="1"/>
    <row r="76395" customFormat="1"/>
    <row r="76396" customFormat="1"/>
    <row r="76397" customFormat="1"/>
    <row r="76398" customFormat="1"/>
    <row r="76399" customFormat="1"/>
    <row r="76400" customFormat="1"/>
    <row r="76401" customFormat="1"/>
    <row r="76402" customFormat="1"/>
    <row r="76403" customFormat="1"/>
    <row r="76404" customFormat="1"/>
    <row r="76405" customFormat="1"/>
    <row r="76406" customFormat="1"/>
    <row r="76407" customFormat="1"/>
    <row r="76408" customFormat="1"/>
    <row r="76409" customFormat="1"/>
    <row r="76410" customFormat="1"/>
    <row r="76411" customFormat="1"/>
    <row r="76412" customFormat="1"/>
    <row r="76413" customFormat="1"/>
    <row r="76414" customFormat="1"/>
    <row r="76415" customFormat="1"/>
    <row r="76416" customFormat="1"/>
    <row r="76417" customFormat="1"/>
    <row r="76418" customFormat="1"/>
    <row r="76419" customFormat="1"/>
    <row r="76420" customFormat="1"/>
    <row r="76421" customFormat="1"/>
    <row r="76422" customFormat="1"/>
    <row r="76423" customFormat="1"/>
    <row r="76424" customFormat="1"/>
    <row r="76425" customFormat="1"/>
    <row r="76426" customFormat="1"/>
    <row r="76427" customFormat="1"/>
    <row r="76428" customFormat="1"/>
    <row r="76429" customFormat="1"/>
    <row r="76430" customFormat="1"/>
    <row r="76431" customFormat="1"/>
    <row r="76432" customFormat="1"/>
    <row r="76433" customFormat="1"/>
    <row r="76434" customFormat="1"/>
    <row r="76435" customFormat="1"/>
    <row r="76436" customFormat="1"/>
    <row r="76437" customFormat="1"/>
    <row r="76438" customFormat="1"/>
    <row r="76439" customFormat="1"/>
    <row r="76440" customFormat="1"/>
    <row r="76441" customFormat="1"/>
    <row r="76442" customFormat="1"/>
    <row r="76443" customFormat="1"/>
    <row r="76444" customFormat="1"/>
    <row r="76445" customFormat="1"/>
    <row r="76446" customFormat="1"/>
    <row r="76447" customFormat="1"/>
    <row r="76448" customFormat="1"/>
    <row r="76449" customFormat="1"/>
    <row r="76450" customFormat="1"/>
    <row r="76451" customFormat="1"/>
    <row r="76452" customFormat="1"/>
    <row r="76453" customFormat="1"/>
    <row r="76454" customFormat="1"/>
    <row r="76455" customFormat="1"/>
    <row r="76456" customFormat="1"/>
    <row r="76457" customFormat="1"/>
    <row r="76458" customFormat="1"/>
    <row r="76459" customFormat="1"/>
    <row r="76460" customFormat="1"/>
    <row r="76461" customFormat="1"/>
    <row r="76462" customFormat="1"/>
    <row r="76463" customFormat="1"/>
    <row r="76464" customFormat="1"/>
    <row r="76465" customFormat="1"/>
    <row r="76466" customFormat="1"/>
    <row r="76467" customFormat="1"/>
    <row r="76468" customFormat="1"/>
    <row r="76469" customFormat="1"/>
    <row r="76470" customFormat="1"/>
    <row r="76471" customFormat="1"/>
    <row r="76472" customFormat="1"/>
    <row r="76473" customFormat="1"/>
    <row r="76474" customFormat="1"/>
    <row r="76475" customFormat="1"/>
    <row r="76476" customFormat="1"/>
    <row r="76477" customFormat="1"/>
    <row r="76478" customFormat="1"/>
    <row r="76479" customFormat="1"/>
    <row r="76480" customFormat="1"/>
    <row r="76481" customFormat="1"/>
    <row r="76482" customFormat="1"/>
    <row r="76483" customFormat="1"/>
    <row r="76484" customFormat="1"/>
    <row r="76485" customFormat="1"/>
    <row r="76486" customFormat="1"/>
    <row r="76487" customFormat="1"/>
    <row r="76488" customFormat="1"/>
    <row r="76489" customFormat="1"/>
    <row r="76490" customFormat="1"/>
    <row r="76491" customFormat="1"/>
    <row r="76492" customFormat="1"/>
    <row r="76493" customFormat="1"/>
    <row r="76494" customFormat="1"/>
    <row r="76495" customFormat="1"/>
    <row r="76496" customFormat="1"/>
    <row r="76497" customFormat="1"/>
    <row r="76498" customFormat="1"/>
    <row r="76499" customFormat="1"/>
    <row r="76500" customFormat="1"/>
    <row r="76501" customFormat="1"/>
    <row r="76502" customFormat="1"/>
    <row r="76503" customFormat="1"/>
    <row r="76504" customFormat="1"/>
    <row r="76505" customFormat="1"/>
    <row r="76506" customFormat="1"/>
    <row r="76507" customFormat="1"/>
    <row r="76508" customFormat="1"/>
    <row r="76509" customFormat="1"/>
    <row r="76510" customFormat="1"/>
    <row r="76511" customFormat="1"/>
    <row r="76512" customFormat="1"/>
    <row r="76513" customFormat="1"/>
    <row r="76514" customFormat="1"/>
    <row r="76515" customFormat="1"/>
    <row r="76516" customFormat="1"/>
    <row r="76517" customFormat="1"/>
    <row r="76518" customFormat="1"/>
    <row r="76519" customFormat="1"/>
    <row r="76520" customFormat="1"/>
    <row r="76521" customFormat="1"/>
    <row r="76522" customFormat="1"/>
    <row r="76523" customFormat="1"/>
    <row r="76524" customFormat="1"/>
    <row r="76525" customFormat="1"/>
    <row r="76526" customFormat="1"/>
    <row r="76527" customFormat="1"/>
    <row r="76528" customFormat="1"/>
    <row r="76529" customFormat="1"/>
    <row r="76530" customFormat="1"/>
    <row r="76531" customFormat="1"/>
    <row r="76532" customFormat="1"/>
    <row r="76533" customFormat="1"/>
    <row r="76534" customFormat="1"/>
    <row r="76535" customFormat="1"/>
    <row r="76536" customFormat="1"/>
    <row r="76537" customFormat="1"/>
    <row r="76538" customFormat="1"/>
    <row r="76539" customFormat="1"/>
    <row r="76540" customFormat="1"/>
    <row r="76541" customFormat="1"/>
    <row r="76542" customFormat="1"/>
    <row r="76543" customFormat="1"/>
    <row r="76544" customFormat="1"/>
    <row r="76545" customFormat="1"/>
    <row r="76546" customFormat="1"/>
    <row r="76547" customFormat="1"/>
    <row r="76548" customFormat="1"/>
    <row r="76549" customFormat="1"/>
    <row r="76550" customFormat="1"/>
    <row r="76551" customFormat="1"/>
    <row r="76552" customFormat="1"/>
    <row r="76553" customFormat="1"/>
    <row r="76554" customFormat="1"/>
    <row r="76555" customFormat="1"/>
    <row r="76556" customFormat="1"/>
    <row r="76557" customFormat="1"/>
    <row r="76558" customFormat="1"/>
    <row r="76559" customFormat="1"/>
    <row r="76560" customFormat="1"/>
    <row r="76561" customFormat="1"/>
    <row r="76562" customFormat="1"/>
    <row r="76563" customFormat="1"/>
    <row r="76564" customFormat="1"/>
    <row r="76565" customFormat="1"/>
    <row r="76566" customFormat="1"/>
    <row r="76567" customFormat="1"/>
    <row r="76568" customFormat="1"/>
    <row r="76569" customFormat="1"/>
    <row r="76570" customFormat="1"/>
    <row r="76571" customFormat="1"/>
    <row r="76572" customFormat="1"/>
    <row r="76573" customFormat="1"/>
    <row r="76574" customFormat="1"/>
    <row r="76575" customFormat="1"/>
    <row r="76576" customFormat="1"/>
    <row r="76577" customFormat="1"/>
    <row r="76578" customFormat="1"/>
    <row r="76579" customFormat="1"/>
    <row r="76580" customFormat="1"/>
    <row r="76581" customFormat="1"/>
    <row r="76582" customFormat="1"/>
    <row r="76583" customFormat="1"/>
    <row r="76584" customFormat="1"/>
    <row r="76585" customFormat="1"/>
    <row r="76586" customFormat="1"/>
    <row r="76587" customFormat="1"/>
    <row r="76588" customFormat="1"/>
    <row r="76589" customFormat="1"/>
    <row r="76590" customFormat="1"/>
    <row r="76591" customFormat="1"/>
    <row r="76592" customFormat="1"/>
    <row r="76593" customFormat="1"/>
    <row r="76594" customFormat="1"/>
    <row r="76595" customFormat="1"/>
    <row r="76596" customFormat="1"/>
    <row r="76597" customFormat="1"/>
    <row r="76598" customFormat="1"/>
    <row r="76599" customFormat="1"/>
    <row r="76600" customFormat="1"/>
    <row r="76601" customFormat="1"/>
    <row r="76602" customFormat="1"/>
    <row r="76603" customFormat="1"/>
    <row r="76604" customFormat="1"/>
    <row r="76605" customFormat="1"/>
    <row r="76606" customFormat="1"/>
    <row r="76607" customFormat="1"/>
    <row r="76608" customFormat="1"/>
    <row r="76609" customFormat="1"/>
    <row r="76610" customFormat="1"/>
    <row r="76611" customFormat="1"/>
    <row r="76612" customFormat="1"/>
    <row r="76613" customFormat="1"/>
    <row r="76614" customFormat="1"/>
    <row r="76615" customFormat="1"/>
    <row r="76616" customFormat="1"/>
    <row r="76617" customFormat="1"/>
    <row r="76618" customFormat="1"/>
    <row r="76619" customFormat="1"/>
    <row r="76620" customFormat="1"/>
    <row r="76621" customFormat="1"/>
    <row r="76622" customFormat="1"/>
    <row r="76623" customFormat="1"/>
    <row r="76624" customFormat="1"/>
    <row r="76625" customFormat="1"/>
    <row r="76626" customFormat="1"/>
    <row r="76627" customFormat="1"/>
    <row r="76628" customFormat="1"/>
    <row r="76629" customFormat="1"/>
    <row r="76630" customFormat="1"/>
    <row r="76631" customFormat="1"/>
    <row r="76632" customFormat="1"/>
    <row r="76633" customFormat="1"/>
    <row r="76634" customFormat="1"/>
    <row r="76635" customFormat="1"/>
    <row r="76636" customFormat="1"/>
    <row r="76637" customFormat="1"/>
    <row r="76638" customFormat="1"/>
    <row r="76639" customFormat="1"/>
    <row r="76640" customFormat="1"/>
    <row r="76641" customFormat="1"/>
    <row r="76642" customFormat="1"/>
    <row r="76643" customFormat="1"/>
    <row r="76644" customFormat="1"/>
    <row r="76645" customFormat="1"/>
    <row r="76646" customFormat="1"/>
    <row r="76647" customFormat="1"/>
    <row r="76648" customFormat="1"/>
    <row r="76649" customFormat="1"/>
    <row r="76650" customFormat="1"/>
    <row r="76651" customFormat="1"/>
    <row r="76652" customFormat="1"/>
    <row r="76653" customFormat="1"/>
    <row r="76654" customFormat="1"/>
    <row r="76655" customFormat="1"/>
    <row r="76656" customFormat="1"/>
    <row r="76657" customFormat="1"/>
    <row r="76658" customFormat="1"/>
    <row r="76659" customFormat="1"/>
    <row r="76660" customFormat="1"/>
    <row r="76661" customFormat="1"/>
    <row r="76662" customFormat="1"/>
    <row r="76663" customFormat="1"/>
    <row r="76664" customFormat="1"/>
    <row r="76665" customFormat="1"/>
    <row r="76666" customFormat="1"/>
    <row r="76667" customFormat="1"/>
    <row r="76668" customFormat="1"/>
    <row r="76669" customFormat="1"/>
    <row r="76670" customFormat="1"/>
    <row r="76671" customFormat="1"/>
    <row r="76672" customFormat="1"/>
    <row r="76673" customFormat="1"/>
    <row r="76674" customFormat="1"/>
    <row r="76675" customFormat="1"/>
    <row r="76676" customFormat="1"/>
    <row r="76677" customFormat="1"/>
    <row r="76678" customFormat="1"/>
    <row r="76679" customFormat="1"/>
    <row r="76680" customFormat="1"/>
    <row r="76681" customFormat="1"/>
    <row r="76682" customFormat="1"/>
    <row r="76683" customFormat="1"/>
    <row r="76684" customFormat="1"/>
    <row r="76685" customFormat="1"/>
    <row r="76686" customFormat="1"/>
    <row r="76687" customFormat="1"/>
    <row r="76688" customFormat="1"/>
    <row r="76689" customFormat="1"/>
    <row r="76690" customFormat="1"/>
    <row r="76691" customFormat="1"/>
    <row r="76692" customFormat="1"/>
    <row r="76693" customFormat="1"/>
    <row r="76694" customFormat="1"/>
    <row r="76695" customFormat="1"/>
    <row r="76696" customFormat="1"/>
    <row r="76697" customFormat="1"/>
    <row r="76698" customFormat="1"/>
    <row r="76699" customFormat="1"/>
    <row r="76700" customFormat="1"/>
    <row r="76701" customFormat="1"/>
    <row r="76702" customFormat="1"/>
    <row r="76703" customFormat="1"/>
    <row r="76704" customFormat="1"/>
    <row r="76705" customFormat="1"/>
    <row r="76706" customFormat="1"/>
    <row r="76707" customFormat="1"/>
    <row r="76708" customFormat="1"/>
    <row r="76709" customFormat="1"/>
    <row r="76710" customFormat="1"/>
    <row r="76711" customFormat="1"/>
    <row r="76712" customFormat="1"/>
    <row r="76713" customFormat="1"/>
    <row r="76714" customFormat="1"/>
    <row r="76715" customFormat="1"/>
    <row r="76716" customFormat="1"/>
    <row r="76717" customFormat="1"/>
    <row r="76718" customFormat="1"/>
    <row r="76719" customFormat="1"/>
    <row r="76720" customFormat="1"/>
    <row r="76721" customFormat="1"/>
    <row r="76722" customFormat="1"/>
    <row r="76723" customFormat="1"/>
    <row r="76724" customFormat="1"/>
    <row r="76725" customFormat="1"/>
    <row r="76726" customFormat="1"/>
    <row r="76727" customFormat="1"/>
    <row r="76728" customFormat="1"/>
    <row r="76729" customFormat="1"/>
    <row r="76730" customFormat="1"/>
    <row r="76731" customFormat="1"/>
    <row r="76732" customFormat="1"/>
    <row r="76733" customFormat="1"/>
    <row r="76734" customFormat="1"/>
    <row r="76735" customFormat="1"/>
    <row r="76736" customFormat="1"/>
    <row r="76737" customFormat="1"/>
    <row r="76738" customFormat="1"/>
    <row r="76739" customFormat="1"/>
    <row r="76740" customFormat="1"/>
    <row r="76741" customFormat="1"/>
    <row r="76742" customFormat="1"/>
    <row r="76743" customFormat="1"/>
    <row r="76744" customFormat="1"/>
    <row r="76745" customFormat="1"/>
    <row r="76746" customFormat="1"/>
    <row r="76747" customFormat="1"/>
    <row r="76748" customFormat="1"/>
    <row r="76749" customFormat="1"/>
    <row r="76750" customFormat="1"/>
    <row r="76751" customFormat="1"/>
    <row r="76752" customFormat="1"/>
    <row r="76753" customFormat="1"/>
    <row r="76754" customFormat="1"/>
    <row r="76755" customFormat="1"/>
    <row r="76756" customFormat="1"/>
    <row r="76757" customFormat="1"/>
    <row r="76758" customFormat="1"/>
    <row r="76759" customFormat="1"/>
    <row r="76760" customFormat="1"/>
    <row r="76761" customFormat="1"/>
    <row r="76762" customFormat="1"/>
    <row r="76763" customFormat="1"/>
    <row r="76764" customFormat="1"/>
    <row r="76765" customFormat="1"/>
    <row r="76766" customFormat="1"/>
    <row r="76767" customFormat="1"/>
    <row r="76768" customFormat="1"/>
    <row r="76769" customFormat="1"/>
    <row r="76770" customFormat="1"/>
    <row r="76771" customFormat="1"/>
    <row r="76772" customFormat="1"/>
    <row r="76773" customFormat="1"/>
    <row r="76774" customFormat="1"/>
    <row r="76775" customFormat="1"/>
    <row r="76776" customFormat="1"/>
    <row r="76777" customFormat="1"/>
    <row r="76778" customFormat="1"/>
    <row r="76779" customFormat="1"/>
    <row r="76780" customFormat="1"/>
    <row r="76781" customFormat="1"/>
    <row r="76782" customFormat="1"/>
    <row r="76783" customFormat="1"/>
    <row r="76784" customFormat="1"/>
    <row r="76785" customFormat="1"/>
    <row r="76786" customFormat="1"/>
    <row r="76787" customFormat="1"/>
    <row r="76788" customFormat="1"/>
    <row r="76789" customFormat="1"/>
    <row r="76790" customFormat="1"/>
    <row r="76791" customFormat="1"/>
    <row r="76792" customFormat="1"/>
    <row r="76793" customFormat="1"/>
    <row r="76794" customFormat="1"/>
    <row r="76795" customFormat="1"/>
    <row r="76796" customFormat="1"/>
    <row r="76797" customFormat="1"/>
    <row r="76798" customFormat="1"/>
    <row r="76799" customFormat="1"/>
    <row r="76800" customFormat="1"/>
    <row r="76801" customFormat="1"/>
    <row r="76802" customFormat="1"/>
    <row r="76803" customFormat="1"/>
    <row r="76804" customFormat="1"/>
    <row r="76805" customFormat="1"/>
    <row r="76806" customFormat="1"/>
    <row r="76807" customFormat="1"/>
    <row r="76808" customFormat="1"/>
    <row r="76809" customFormat="1"/>
    <row r="76810" customFormat="1"/>
    <row r="76811" customFormat="1"/>
    <row r="76812" customFormat="1"/>
    <row r="76813" customFormat="1"/>
    <row r="76814" customFormat="1"/>
    <row r="76815" customFormat="1"/>
    <row r="76816" customFormat="1"/>
    <row r="76817" customFormat="1"/>
    <row r="76818" customFormat="1"/>
    <row r="76819" customFormat="1"/>
    <row r="76820" customFormat="1"/>
    <row r="76821" customFormat="1"/>
    <row r="76822" customFormat="1"/>
    <row r="76823" customFormat="1"/>
    <row r="76824" customFormat="1"/>
    <row r="76825" customFormat="1"/>
    <row r="76826" customFormat="1"/>
    <row r="76827" customFormat="1"/>
    <row r="76828" customFormat="1"/>
    <row r="76829" customFormat="1"/>
    <row r="76830" customFormat="1"/>
    <row r="76831" customFormat="1"/>
    <row r="76832" customFormat="1"/>
    <row r="76833" customFormat="1"/>
    <row r="76834" customFormat="1"/>
    <row r="76835" customFormat="1"/>
    <row r="76836" customFormat="1"/>
    <row r="76837" customFormat="1"/>
    <row r="76838" customFormat="1"/>
    <row r="76839" customFormat="1"/>
    <row r="76840" customFormat="1"/>
    <row r="76841" customFormat="1"/>
    <row r="76842" customFormat="1"/>
    <row r="76843" customFormat="1"/>
    <row r="76844" customFormat="1"/>
    <row r="76845" customFormat="1"/>
    <row r="76846" customFormat="1"/>
    <row r="76847" customFormat="1"/>
    <row r="76848" customFormat="1"/>
    <row r="76849" customFormat="1"/>
    <row r="76850" customFormat="1"/>
    <row r="76851" customFormat="1"/>
    <row r="76852" customFormat="1"/>
    <row r="76853" customFormat="1"/>
    <row r="76854" customFormat="1"/>
    <row r="76855" customFormat="1"/>
    <row r="76856" customFormat="1"/>
    <row r="76857" customFormat="1"/>
    <row r="76858" customFormat="1"/>
    <row r="76859" customFormat="1"/>
    <row r="76860" customFormat="1"/>
    <row r="76861" customFormat="1"/>
    <row r="76862" customFormat="1"/>
    <row r="76863" customFormat="1"/>
    <row r="76864" customFormat="1"/>
    <row r="76865" customFormat="1"/>
    <row r="76866" customFormat="1"/>
    <row r="76867" customFormat="1"/>
    <row r="76868" customFormat="1"/>
    <row r="76869" customFormat="1"/>
    <row r="76870" customFormat="1"/>
    <row r="76871" customFormat="1"/>
    <row r="76872" customFormat="1"/>
    <row r="76873" customFormat="1"/>
    <row r="76874" customFormat="1"/>
    <row r="76875" customFormat="1"/>
    <row r="76876" customFormat="1"/>
    <row r="76877" customFormat="1"/>
    <row r="76878" customFormat="1"/>
    <row r="76879" customFormat="1"/>
    <row r="76880" customFormat="1"/>
    <row r="76881" customFormat="1"/>
    <row r="76882" customFormat="1"/>
    <row r="76883" customFormat="1"/>
    <row r="76884" customFormat="1"/>
    <row r="76885" customFormat="1"/>
    <row r="76886" customFormat="1"/>
    <row r="76887" customFormat="1"/>
    <row r="76888" customFormat="1"/>
    <row r="76889" customFormat="1"/>
    <row r="76890" customFormat="1"/>
    <row r="76891" customFormat="1"/>
    <row r="76892" customFormat="1"/>
    <row r="76893" customFormat="1"/>
    <row r="76894" customFormat="1"/>
    <row r="76895" customFormat="1"/>
    <row r="76896" customFormat="1"/>
    <row r="76897" customFormat="1"/>
    <row r="76898" customFormat="1"/>
    <row r="76899" customFormat="1"/>
    <row r="76900" customFormat="1"/>
    <row r="76901" customFormat="1"/>
    <row r="76902" customFormat="1"/>
    <row r="76903" customFormat="1"/>
    <row r="76904" customFormat="1"/>
    <row r="76905" customFormat="1"/>
    <row r="76906" customFormat="1"/>
    <row r="76907" customFormat="1"/>
    <row r="76908" customFormat="1"/>
    <row r="76909" customFormat="1"/>
    <row r="76910" customFormat="1"/>
    <row r="76911" customFormat="1"/>
    <row r="76912" customFormat="1"/>
    <row r="76913" customFormat="1"/>
    <row r="76914" customFormat="1"/>
    <row r="76915" customFormat="1"/>
    <row r="76916" customFormat="1"/>
    <row r="76917" customFormat="1"/>
    <row r="76918" customFormat="1"/>
    <row r="76919" customFormat="1"/>
    <row r="76920" customFormat="1"/>
    <row r="76921" customFormat="1"/>
    <row r="76922" customFormat="1"/>
    <row r="76923" customFormat="1"/>
    <row r="76924" customFormat="1"/>
    <row r="76925" customFormat="1"/>
    <row r="76926" customFormat="1"/>
    <row r="76927" customFormat="1"/>
    <row r="76928" customFormat="1"/>
    <row r="76929" customFormat="1"/>
    <row r="76930" customFormat="1"/>
    <row r="76931" customFormat="1"/>
    <row r="76932" customFormat="1"/>
    <row r="76933" customFormat="1"/>
    <row r="76934" customFormat="1"/>
    <row r="76935" customFormat="1"/>
    <row r="76936" customFormat="1"/>
    <row r="76937" customFormat="1"/>
    <row r="76938" customFormat="1"/>
    <row r="76939" customFormat="1"/>
    <row r="76940" customFormat="1"/>
    <row r="76941" customFormat="1"/>
    <row r="76942" customFormat="1"/>
    <row r="76943" customFormat="1"/>
    <row r="76944" customFormat="1"/>
    <row r="76945" customFormat="1"/>
    <row r="76946" customFormat="1"/>
    <row r="76947" customFormat="1"/>
    <row r="76948" customFormat="1"/>
    <row r="76949" customFormat="1"/>
    <row r="76950" customFormat="1"/>
    <row r="76951" customFormat="1"/>
    <row r="76952" customFormat="1"/>
    <row r="76953" customFormat="1"/>
    <row r="76954" customFormat="1"/>
    <row r="76955" customFormat="1"/>
    <row r="76956" customFormat="1"/>
    <row r="76957" customFormat="1"/>
    <row r="76958" customFormat="1"/>
    <row r="76959" customFormat="1"/>
    <row r="76960" customFormat="1"/>
    <row r="76961" customFormat="1"/>
    <row r="76962" customFormat="1"/>
    <row r="76963" customFormat="1"/>
    <row r="76964" customFormat="1"/>
    <row r="76965" customFormat="1"/>
    <row r="76966" customFormat="1"/>
    <row r="76967" customFormat="1"/>
    <row r="76968" customFormat="1"/>
    <row r="76969" customFormat="1"/>
    <row r="76970" customFormat="1"/>
    <row r="76971" customFormat="1"/>
    <row r="76972" customFormat="1"/>
    <row r="76973" customFormat="1"/>
    <row r="76974" customFormat="1"/>
    <row r="76975" customFormat="1"/>
    <row r="76976" customFormat="1"/>
    <row r="76977" customFormat="1"/>
    <row r="76978" customFormat="1"/>
    <row r="76979" customFormat="1"/>
    <row r="76980" customFormat="1"/>
    <row r="76981" customFormat="1"/>
    <row r="76982" customFormat="1"/>
    <row r="76983" customFormat="1"/>
    <row r="76984" customFormat="1"/>
    <row r="76985" customFormat="1"/>
    <row r="76986" customFormat="1"/>
    <row r="76987" customFormat="1"/>
    <row r="76988" customFormat="1"/>
    <row r="76989" customFormat="1"/>
    <row r="76990" customFormat="1"/>
    <row r="76991" customFormat="1"/>
    <row r="76992" customFormat="1"/>
    <row r="76993" customFormat="1"/>
    <row r="76994" customFormat="1"/>
    <row r="76995" customFormat="1"/>
    <row r="76996" customFormat="1"/>
    <row r="76997" customFormat="1"/>
    <row r="76998" customFormat="1"/>
    <row r="76999" customFormat="1"/>
    <row r="77000" customFormat="1"/>
    <row r="77001" customFormat="1"/>
    <row r="77002" customFormat="1"/>
    <row r="77003" customFormat="1"/>
    <row r="77004" customFormat="1"/>
    <row r="77005" customFormat="1"/>
    <row r="77006" customFormat="1"/>
    <row r="77007" customFormat="1"/>
    <row r="77008" customFormat="1"/>
    <row r="77009" customFormat="1"/>
    <row r="77010" customFormat="1"/>
    <row r="77011" customFormat="1"/>
    <row r="77012" customFormat="1"/>
    <row r="77013" customFormat="1"/>
    <row r="77014" customFormat="1"/>
    <row r="77015" customFormat="1"/>
    <row r="77016" customFormat="1"/>
    <row r="77017" customFormat="1"/>
    <row r="77018" customFormat="1"/>
    <row r="77019" customFormat="1"/>
    <row r="77020" customFormat="1"/>
    <row r="77021" customFormat="1"/>
    <row r="77022" customFormat="1"/>
    <row r="77023" customFormat="1"/>
    <row r="77024" customFormat="1"/>
    <row r="77025" customFormat="1"/>
    <row r="77026" customFormat="1"/>
    <row r="77027" customFormat="1"/>
    <row r="77028" customFormat="1"/>
    <row r="77029" customFormat="1"/>
    <row r="77030" customFormat="1"/>
    <row r="77031" customFormat="1"/>
    <row r="77032" customFormat="1"/>
    <row r="77033" customFormat="1"/>
    <row r="77034" customFormat="1"/>
    <row r="77035" customFormat="1"/>
    <row r="77036" customFormat="1"/>
    <row r="77037" customFormat="1"/>
    <row r="77038" customFormat="1"/>
    <row r="77039" customFormat="1"/>
    <row r="77040" customFormat="1"/>
    <row r="77041" customFormat="1"/>
    <row r="77042" customFormat="1"/>
    <row r="77043" customFormat="1"/>
    <row r="77044" customFormat="1"/>
    <row r="77045" customFormat="1"/>
    <row r="77046" customFormat="1"/>
    <row r="77047" customFormat="1"/>
    <row r="77048" customFormat="1"/>
    <row r="77049" customFormat="1"/>
    <row r="77050" customFormat="1"/>
    <row r="77051" customFormat="1"/>
    <row r="77052" customFormat="1"/>
    <row r="77053" customFormat="1"/>
    <row r="77054" customFormat="1"/>
    <row r="77055" customFormat="1"/>
    <row r="77056" customFormat="1"/>
    <row r="77057" customFormat="1"/>
    <row r="77058" customFormat="1"/>
    <row r="77059" customFormat="1"/>
    <row r="77060" customFormat="1"/>
    <row r="77061" customFormat="1"/>
    <row r="77062" customFormat="1"/>
    <row r="77063" customFormat="1"/>
    <row r="77064" customFormat="1"/>
    <row r="77065" customFormat="1"/>
    <row r="77066" customFormat="1"/>
    <row r="77067" customFormat="1"/>
    <row r="77068" customFormat="1"/>
    <row r="77069" customFormat="1"/>
    <row r="77070" customFormat="1"/>
    <row r="77071" customFormat="1"/>
    <row r="77072" customFormat="1"/>
    <row r="77073" customFormat="1"/>
    <row r="77074" customFormat="1"/>
    <row r="77075" customFormat="1"/>
    <row r="77076" customFormat="1"/>
    <row r="77077" customFormat="1"/>
    <row r="77078" customFormat="1"/>
    <row r="77079" customFormat="1"/>
    <row r="77080" customFormat="1"/>
    <row r="77081" customFormat="1"/>
    <row r="77082" customFormat="1"/>
    <row r="77083" customFormat="1"/>
    <row r="77084" customFormat="1"/>
    <row r="77085" customFormat="1"/>
    <row r="77086" customFormat="1"/>
    <row r="77087" customFormat="1"/>
    <row r="77088" customFormat="1"/>
    <row r="77089" customFormat="1"/>
    <row r="77090" customFormat="1"/>
    <row r="77091" customFormat="1"/>
    <row r="77092" customFormat="1"/>
    <row r="77093" customFormat="1"/>
    <row r="77094" customFormat="1"/>
    <row r="77095" customFormat="1"/>
    <row r="77096" customFormat="1"/>
    <row r="77097" customFormat="1"/>
    <row r="77098" customFormat="1"/>
    <row r="77099" customFormat="1"/>
    <row r="77100" customFormat="1"/>
    <row r="77101" customFormat="1"/>
    <row r="77102" customFormat="1"/>
    <row r="77103" customFormat="1"/>
    <row r="77104" customFormat="1"/>
    <row r="77105" customFormat="1"/>
    <row r="77106" customFormat="1"/>
    <row r="77107" customFormat="1"/>
    <row r="77108" customFormat="1"/>
    <row r="77109" customFormat="1"/>
    <row r="77110" customFormat="1"/>
    <row r="77111" customFormat="1"/>
    <row r="77112" customFormat="1"/>
    <row r="77113" customFormat="1"/>
    <row r="77114" customFormat="1"/>
    <row r="77115" customFormat="1"/>
    <row r="77116" customFormat="1"/>
    <row r="77117" customFormat="1"/>
    <row r="77118" customFormat="1"/>
    <row r="77119" customFormat="1"/>
    <row r="77120" customFormat="1"/>
    <row r="77121" customFormat="1"/>
    <row r="77122" customFormat="1"/>
    <row r="77123" customFormat="1"/>
    <row r="77124" customFormat="1"/>
    <row r="77125" customFormat="1"/>
    <row r="77126" customFormat="1"/>
    <row r="77127" customFormat="1"/>
    <row r="77128" customFormat="1"/>
    <row r="77129" customFormat="1"/>
    <row r="77130" customFormat="1"/>
    <row r="77131" customFormat="1"/>
    <row r="77132" customFormat="1"/>
    <row r="77133" customFormat="1"/>
    <row r="77134" customFormat="1"/>
    <row r="77135" customFormat="1"/>
    <row r="77136" customFormat="1"/>
    <row r="77137" customFormat="1"/>
    <row r="77138" customFormat="1"/>
    <row r="77139" customFormat="1"/>
    <row r="77140" customFormat="1"/>
    <row r="77141" customFormat="1"/>
    <row r="77142" customFormat="1"/>
    <row r="77143" customFormat="1"/>
    <row r="77144" customFormat="1"/>
    <row r="77145" customFormat="1"/>
    <row r="77146" customFormat="1"/>
    <row r="77147" customFormat="1"/>
    <row r="77148" customFormat="1"/>
    <row r="77149" customFormat="1"/>
    <row r="77150" customFormat="1"/>
    <row r="77151" customFormat="1"/>
    <row r="77152" customFormat="1"/>
    <row r="77153" customFormat="1"/>
    <row r="77154" customFormat="1"/>
    <row r="77155" customFormat="1"/>
    <row r="77156" customFormat="1"/>
    <row r="77157" customFormat="1"/>
    <row r="77158" customFormat="1"/>
    <row r="77159" customFormat="1"/>
    <row r="77160" customFormat="1"/>
    <row r="77161" customFormat="1"/>
    <row r="77162" customFormat="1"/>
    <row r="77163" customFormat="1"/>
    <row r="77164" customFormat="1"/>
    <row r="77165" customFormat="1"/>
    <row r="77166" customFormat="1"/>
    <row r="77167" customFormat="1"/>
    <row r="77168" customFormat="1"/>
    <row r="77169" customFormat="1"/>
    <row r="77170" customFormat="1"/>
    <row r="77171" customFormat="1"/>
    <row r="77172" customFormat="1"/>
    <row r="77173" customFormat="1"/>
    <row r="77174" customFormat="1"/>
    <row r="77175" customFormat="1"/>
    <row r="77176" customFormat="1"/>
    <row r="77177" customFormat="1"/>
    <row r="77178" customFormat="1"/>
    <row r="77179" customFormat="1"/>
    <row r="77180" customFormat="1"/>
    <row r="77181" customFormat="1"/>
    <row r="77182" customFormat="1"/>
    <row r="77183" customFormat="1"/>
    <row r="77184" customFormat="1"/>
    <row r="77185" customFormat="1"/>
    <row r="77186" customFormat="1"/>
    <row r="77187" customFormat="1"/>
    <row r="77188" customFormat="1"/>
    <row r="77189" customFormat="1"/>
    <row r="77190" customFormat="1"/>
    <row r="77191" customFormat="1"/>
    <row r="77192" customFormat="1"/>
    <row r="77193" customFormat="1"/>
    <row r="77194" customFormat="1"/>
    <row r="77195" customFormat="1"/>
    <row r="77196" customFormat="1"/>
    <row r="77197" customFormat="1"/>
    <row r="77198" customFormat="1"/>
    <row r="77199" customFormat="1"/>
    <row r="77200" customFormat="1"/>
    <row r="77201" customFormat="1"/>
    <row r="77202" customFormat="1"/>
    <row r="77203" customFormat="1"/>
    <row r="77204" customFormat="1"/>
    <row r="77205" customFormat="1"/>
    <row r="77206" customFormat="1"/>
    <row r="77207" customFormat="1"/>
    <row r="77208" customFormat="1"/>
    <row r="77209" customFormat="1"/>
    <row r="77210" customFormat="1"/>
    <row r="77211" customFormat="1"/>
    <row r="77212" customFormat="1"/>
    <row r="77213" customFormat="1"/>
    <row r="77214" customFormat="1"/>
    <row r="77215" customFormat="1"/>
    <row r="77216" customFormat="1"/>
    <row r="77217" customFormat="1"/>
    <row r="77218" customFormat="1"/>
    <row r="77219" customFormat="1"/>
    <row r="77220" customFormat="1"/>
    <row r="77221" customFormat="1"/>
    <row r="77222" customFormat="1"/>
    <row r="77223" customFormat="1"/>
    <row r="77224" customFormat="1"/>
    <row r="77225" customFormat="1"/>
    <row r="77226" customFormat="1"/>
    <row r="77227" customFormat="1"/>
    <row r="77228" customFormat="1"/>
    <row r="77229" customFormat="1"/>
    <row r="77230" customFormat="1"/>
    <row r="77231" customFormat="1"/>
    <row r="77232" customFormat="1"/>
    <row r="77233" customFormat="1"/>
    <row r="77234" customFormat="1"/>
    <row r="77235" customFormat="1"/>
    <row r="77236" customFormat="1"/>
    <row r="77237" customFormat="1"/>
    <row r="77238" customFormat="1"/>
    <row r="77239" customFormat="1"/>
    <row r="77240" customFormat="1"/>
    <row r="77241" customFormat="1"/>
    <row r="77242" customFormat="1"/>
    <row r="77243" customFormat="1"/>
    <row r="77244" customFormat="1"/>
    <row r="77245" customFormat="1"/>
    <row r="77246" customFormat="1"/>
    <row r="77247" customFormat="1"/>
    <row r="77248" customFormat="1"/>
    <row r="77249" customFormat="1"/>
    <row r="77250" customFormat="1"/>
    <row r="77251" customFormat="1"/>
    <row r="77252" customFormat="1"/>
    <row r="77253" customFormat="1"/>
    <row r="77254" customFormat="1"/>
    <row r="77255" customFormat="1"/>
    <row r="77256" customFormat="1"/>
    <row r="77257" customFormat="1"/>
    <row r="77258" customFormat="1"/>
    <row r="77259" customFormat="1"/>
    <row r="77260" customFormat="1"/>
    <row r="77261" customFormat="1"/>
    <row r="77262" customFormat="1"/>
    <row r="77263" customFormat="1"/>
    <row r="77264" customFormat="1"/>
    <row r="77265" customFormat="1"/>
    <row r="77266" customFormat="1"/>
    <row r="77267" customFormat="1"/>
    <row r="77268" customFormat="1"/>
    <row r="77269" customFormat="1"/>
    <row r="77270" customFormat="1"/>
    <row r="77271" customFormat="1"/>
    <row r="77272" customFormat="1"/>
    <row r="77273" customFormat="1"/>
    <row r="77274" customFormat="1"/>
    <row r="77275" customFormat="1"/>
    <row r="77276" customFormat="1"/>
    <row r="77277" customFormat="1"/>
    <row r="77278" customFormat="1"/>
    <row r="77279" customFormat="1"/>
    <row r="77280" customFormat="1"/>
    <row r="77281" customFormat="1"/>
    <row r="77282" customFormat="1"/>
    <row r="77283" customFormat="1"/>
    <row r="77284" customFormat="1"/>
    <row r="77285" customFormat="1"/>
    <row r="77286" customFormat="1"/>
    <row r="77287" customFormat="1"/>
    <row r="77288" customFormat="1"/>
    <row r="77289" customFormat="1"/>
    <row r="77290" customFormat="1"/>
    <row r="77291" customFormat="1"/>
    <row r="77292" customFormat="1"/>
    <row r="77293" customFormat="1"/>
    <row r="77294" customFormat="1"/>
    <row r="77295" customFormat="1"/>
    <row r="77296" customFormat="1"/>
    <row r="77297" customFormat="1"/>
    <row r="77298" customFormat="1"/>
    <row r="77299" customFormat="1"/>
    <row r="77300" customFormat="1"/>
    <row r="77301" customFormat="1"/>
    <row r="77302" customFormat="1"/>
    <row r="77303" customFormat="1"/>
    <row r="77304" customFormat="1"/>
    <row r="77305" customFormat="1"/>
    <row r="77306" customFormat="1"/>
    <row r="77307" customFormat="1"/>
    <row r="77308" customFormat="1"/>
    <row r="77309" customFormat="1"/>
    <row r="77310" customFormat="1"/>
    <row r="77311" customFormat="1"/>
    <row r="77312" customFormat="1"/>
    <row r="77313" customFormat="1"/>
    <row r="77314" customFormat="1"/>
    <row r="77315" customFormat="1"/>
    <row r="77316" customFormat="1"/>
    <row r="77317" customFormat="1"/>
    <row r="77318" customFormat="1"/>
    <row r="77319" customFormat="1"/>
    <row r="77320" customFormat="1"/>
    <row r="77321" customFormat="1"/>
    <row r="77322" customFormat="1"/>
    <row r="77323" customFormat="1"/>
    <row r="77324" customFormat="1"/>
    <row r="77325" customFormat="1"/>
    <row r="77326" customFormat="1"/>
    <row r="77327" customFormat="1"/>
    <row r="77328" customFormat="1"/>
    <row r="77329" customFormat="1"/>
    <row r="77330" customFormat="1"/>
    <row r="77331" customFormat="1"/>
    <row r="77332" customFormat="1"/>
    <row r="77333" customFormat="1"/>
    <row r="77334" customFormat="1"/>
    <row r="77335" customFormat="1"/>
    <row r="77336" customFormat="1"/>
    <row r="77337" customFormat="1"/>
    <row r="77338" customFormat="1"/>
    <row r="77339" customFormat="1"/>
    <row r="77340" customFormat="1"/>
    <row r="77341" customFormat="1"/>
    <row r="77342" customFormat="1"/>
    <row r="77343" customFormat="1"/>
    <row r="77344" customFormat="1"/>
    <row r="77345" customFormat="1"/>
    <row r="77346" customFormat="1"/>
    <row r="77347" customFormat="1"/>
    <row r="77348" customFormat="1"/>
    <row r="77349" customFormat="1"/>
    <row r="77350" customFormat="1"/>
    <row r="77351" customFormat="1"/>
    <row r="77352" customFormat="1"/>
    <row r="77353" customFormat="1"/>
    <row r="77354" customFormat="1"/>
    <row r="77355" customFormat="1"/>
    <row r="77356" customFormat="1"/>
    <row r="77357" customFormat="1"/>
    <row r="77358" customFormat="1"/>
    <row r="77359" customFormat="1"/>
    <row r="77360" customFormat="1"/>
    <row r="77361" customFormat="1"/>
    <row r="77362" customFormat="1"/>
    <row r="77363" customFormat="1"/>
    <row r="77364" customFormat="1"/>
    <row r="77365" customFormat="1"/>
    <row r="77366" customFormat="1"/>
    <row r="77367" customFormat="1"/>
    <row r="77368" customFormat="1"/>
    <row r="77369" customFormat="1"/>
    <row r="77370" customFormat="1"/>
    <row r="77371" customFormat="1"/>
    <row r="77372" customFormat="1"/>
    <row r="77373" customFormat="1"/>
    <row r="77374" customFormat="1"/>
    <row r="77375" customFormat="1"/>
    <row r="77376" customFormat="1"/>
    <row r="77377" customFormat="1"/>
    <row r="77378" customFormat="1"/>
    <row r="77379" customFormat="1"/>
    <row r="77380" customFormat="1"/>
    <row r="77381" customFormat="1"/>
    <row r="77382" customFormat="1"/>
    <row r="77383" customFormat="1"/>
    <row r="77384" customFormat="1"/>
    <row r="77385" customFormat="1"/>
    <row r="77386" customFormat="1"/>
    <row r="77387" customFormat="1"/>
    <row r="77388" customFormat="1"/>
    <row r="77389" customFormat="1"/>
    <row r="77390" customFormat="1"/>
    <row r="77391" customFormat="1"/>
    <row r="77392" customFormat="1"/>
    <row r="77393" customFormat="1"/>
    <row r="77394" customFormat="1"/>
    <row r="77395" customFormat="1"/>
    <row r="77396" customFormat="1"/>
    <row r="77397" customFormat="1"/>
    <row r="77398" customFormat="1"/>
    <row r="77399" customFormat="1"/>
    <row r="77400" customFormat="1"/>
    <row r="77401" customFormat="1"/>
    <row r="77402" customFormat="1"/>
    <row r="77403" customFormat="1"/>
    <row r="77404" customFormat="1"/>
    <row r="77405" customFormat="1"/>
    <row r="77406" customFormat="1"/>
    <row r="77407" customFormat="1"/>
    <row r="77408" customFormat="1"/>
    <row r="77409" customFormat="1"/>
    <row r="77410" customFormat="1"/>
    <row r="77411" customFormat="1"/>
    <row r="77412" customFormat="1"/>
    <row r="77413" customFormat="1"/>
    <row r="77414" customFormat="1"/>
    <row r="77415" customFormat="1"/>
    <row r="77416" customFormat="1"/>
    <row r="77417" customFormat="1"/>
    <row r="77418" customFormat="1"/>
    <row r="77419" customFormat="1"/>
    <row r="77420" customFormat="1"/>
    <row r="77421" customFormat="1"/>
    <row r="77422" customFormat="1"/>
    <row r="77423" customFormat="1"/>
    <row r="77424" customFormat="1"/>
    <row r="77425" customFormat="1"/>
    <row r="77426" customFormat="1"/>
    <row r="77427" customFormat="1"/>
    <row r="77428" customFormat="1"/>
    <row r="77429" customFormat="1"/>
    <row r="77430" customFormat="1"/>
    <row r="77431" customFormat="1"/>
    <row r="77432" customFormat="1"/>
    <row r="77433" customFormat="1"/>
    <row r="77434" customFormat="1"/>
    <row r="77435" customFormat="1"/>
    <row r="77436" customFormat="1"/>
    <row r="77437" customFormat="1"/>
    <row r="77438" customFormat="1"/>
    <row r="77439" customFormat="1"/>
    <row r="77440" customFormat="1"/>
    <row r="77441" customFormat="1"/>
    <row r="77442" customFormat="1"/>
    <row r="77443" customFormat="1"/>
    <row r="77444" customFormat="1"/>
    <row r="77445" customFormat="1"/>
    <row r="77446" customFormat="1"/>
    <row r="77447" customFormat="1"/>
    <row r="77448" customFormat="1"/>
    <row r="77449" customFormat="1"/>
    <row r="77450" customFormat="1"/>
    <row r="77451" customFormat="1"/>
    <row r="77452" customFormat="1"/>
    <row r="77453" customFormat="1"/>
    <row r="77454" customFormat="1"/>
    <row r="77455" customFormat="1"/>
    <row r="77456" customFormat="1"/>
    <row r="77457" customFormat="1"/>
    <row r="77458" customFormat="1"/>
    <row r="77459" customFormat="1"/>
    <row r="77460" customFormat="1"/>
    <row r="77461" customFormat="1"/>
    <row r="77462" customFormat="1"/>
    <row r="77463" customFormat="1"/>
    <row r="77464" customFormat="1"/>
    <row r="77465" customFormat="1"/>
    <row r="77466" customFormat="1"/>
    <row r="77467" customFormat="1"/>
    <row r="77468" customFormat="1"/>
    <row r="77469" customFormat="1"/>
    <row r="77470" customFormat="1"/>
    <row r="77471" customFormat="1"/>
    <row r="77472" customFormat="1"/>
    <row r="77473" customFormat="1"/>
    <row r="77474" customFormat="1"/>
    <row r="77475" customFormat="1"/>
    <row r="77476" customFormat="1"/>
    <row r="77477" customFormat="1"/>
    <row r="77478" customFormat="1"/>
    <row r="77479" customFormat="1"/>
    <row r="77480" customFormat="1"/>
    <row r="77481" customFormat="1"/>
    <row r="77482" customFormat="1"/>
    <row r="77483" customFormat="1"/>
    <row r="77484" customFormat="1"/>
    <row r="77485" customFormat="1"/>
    <row r="77486" customFormat="1"/>
    <row r="77487" customFormat="1"/>
    <row r="77488" customFormat="1"/>
    <row r="77489" customFormat="1"/>
    <row r="77490" customFormat="1"/>
    <row r="77491" customFormat="1"/>
    <row r="77492" customFormat="1"/>
    <row r="77493" customFormat="1"/>
    <row r="77494" customFormat="1"/>
    <row r="77495" customFormat="1"/>
    <row r="77496" customFormat="1"/>
    <row r="77497" customFormat="1"/>
    <row r="77498" customFormat="1"/>
    <row r="77499" customFormat="1"/>
    <row r="77500" customFormat="1"/>
    <row r="77501" customFormat="1"/>
    <row r="77502" customFormat="1"/>
    <row r="77503" customFormat="1"/>
    <row r="77504" customFormat="1"/>
    <row r="77505" customFormat="1"/>
    <row r="77506" customFormat="1"/>
    <row r="77507" customFormat="1"/>
    <row r="77508" customFormat="1"/>
    <row r="77509" customFormat="1"/>
    <row r="77510" customFormat="1"/>
    <row r="77511" customFormat="1"/>
    <row r="77512" customFormat="1"/>
    <row r="77513" customFormat="1"/>
    <row r="77514" customFormat="1"/>
    <row r="77515" customFormat="1"/>
    <row r="77516" customFormat="1"/>
    <row r="77517" customFormat="1"/>
    <row r="77518" customFormat="1"/>
    <row r="77519" customFormat="1"/>
    <row r="77520" customFormat="1"/>
    <row r="77521" customFormat="1"/>
    <row r="77522" customFormat="1"/>
    <row r="77523" customFormat="1"/>
    <row r="77524" customFormat="1"/>
    <row r="77525" customFormat="1"/>
    <row r="77526" customFormat="1"/>
    <row r="77527" customFormat="1"/>
    <row r="77528" customFormat="1"/>
    <row r="77529" customFormat="1"/>
    <row r="77530" customFormat="1"/>
    <row r="77531" customFormat="1"/>
    <row r="77532" customFormat="1"/>
    <row r="77533" customFormat="1"/>
    <row r="77534" customFormat="1"/>
    <row r="77535" customFormat="1"/>
    <row r="77536" customFormat="1"/>
    <row r="77537" customFormat="1"/>
    <row r="77538" customFormat="1"/>
    <row r="77539" customFormat="1"/>
    <row r="77540" customFormat="1"/>
    <row r="77541" customFormat="1"/>
    <row r="77542" customFormat="1"/>
    <row r="77543" customFormat="1"/>
    <row r="77544" customFormat="1"/>
    <row r="77545" customFormat="1"/>
    <row r="77546" customFormat="1"/>
    <row r="77547" customFormat="1"/>
    <row r="77548" customFormat="1"/>
    <row r="77549" customFormat="1"/>
    <row r="77550" customFormat="1"/>
    <row r="77551" customFormat="1"/>
    <row r="77552" customFormat="1"/>
    <row r="77553" customFormat="1"/>
    <row r="77554" customFormat="1"/>
    <row r="77555" customFormat="1"/>
    <row r="77556" customFormat="1"/>
    <row r="77557" customFormat="1"/>
    <row r="77558" customFormat="1"/>
    <row r="77559" customFormat="1"/>
    <row r="77560" customFormat="1"/>
    <row r="77561" customFormat="1"/>
    <row r="77562" customFormat="1"/>
    <row r="77563" customFormat="1"/>
    <row r="77564" customFormat="1"/>
    <row r="77565" customFormat="1"/>
    <row r="77566" customFormat="1"/>
    <row r="77567" customFormat="1"/>
    <row r="77568" customFormat="1"/>
    <row r="77569" customFormat="1"/>
    <row r="77570" customFormat="1"/>
    <row r="77571" customFormat="1"/>
    <row r="77572" customFormat="1"/>
    <row r="77573" customFormat="1"/>
    <row r="77574" customFormat="1"/>
    <row r="77575" customFormat="1"/>
    <row r="77576" customFormat="1"/>
    <row r="77577" customFormat="1"/>
    <row r="77578" customFormat="1"/>
    <row r="77579" customFormat="1"/>
    <row r="77580" customFormat="1"/>
    <row r="77581" customFormat="1"/>
    <row r="77582" customFormat="1"/>
    <row r="77583" customFormat="1"/>
    <row r="77584" customFormat="1"/>
    <row r="77585" customFormat="1"/>
    <row r="77586" customFormat="1"/>
    <row r="77587" customFormat="1"/>
    <row r="77588" customFormat="1"/>
    <row r="77589" customFormat="1"/>
    <row r="77590" customFormat="1"/>
    <row r="77591" customFormat="1"/>
    <row r="77592" customFormat="1"/>
    <row r="77593" customFormat="1"/>
    <row r="77594" customFormat="1"/>
    <row r="77595" customFormat="1"/>
    <row r="77596" customFormat="1"/>
    <row r="77597" customFormat="1"/>
    <row r="77598" customFormat="1"/>
    <row r="77599" customFormat="1"/>
    <row r="77600" customFormat="1"/>
    <row r="77601" customFormat="1"/>
    <row r="77602" customFormat="1"/>
    <row r="77603" customFormat="1"/>
    <row r="77604" customFormat="1"/>
    <row r="77605" customFormat="1"/>
    <row r="77606" customFormat="1"/>
    <row r="77607" customFormat="1"/>
    <row r="77608" customFormat="1"/>
    <row r="77609" customFormat="1"/>
    <row r="77610" customFormat="1"/>
    <row r="77611" customFormat="1"/>
    <row r="77612" customFormat="1"/>
    <row r="77613" customFormat="1"/>
    <row r="77614" customFormat="1"/>
    <row r="77615" customFormat="1"/>
    <row r="77616" customFormat="1"/>
    <row r="77617" customFormat="1"/>
    <row r="77618" customFormat="1"/>
    <row r="77619" customFormat="1"/>
    <row r="77620" customFormat="1"/>
    <row r="77621" customFormat="1"/>
    <row r="77622" customFormat="1"/>
    <row r="77623" customFormat="1"/>
    <row r="77624" customFormat="1"/>
    <row r="77625" customFormat="1"/>
    <row r="77626" customFormat="1"/>
    <row r="77627" customFormat="1"/>
    <row r="77628" customFormat="1"/>
    <row r="77629" customFormat="1"/>
    <row r="77630" customFormat="1"/>
    <row r="77631" customFormat="1"/>
    <row r="77632" customFormat="1"/>
    <row r="77633" customFormat="1"/>
    <row r="77634" customFormat="1"/>
    <row r="77635" customFormat="1"/>
    <row r="77636" customFormat="1"/>
    <row r="77637" customFormat="1"/>
    <row r="77638" customFormat="1"/>
    <row r="77639" customFormat="1"/>
    <row r="77640" customFormat="1"/>
    <row r="77641" customFormat="1"/>
    <row r="77642" customFormat="1"/>
    <row r="77643" customFormat="1"/>
    <row r="77644" customFormat="1"/>
    <row r="77645" customFormat="1"/>
    <row r="77646" customFormat="1"/>
    <row r="77647" customFormat="1"/>
    <row r="77648" customFormat="1"/>
    <row r="77649" customFormat="1"/>
    <row r="77650" customFormat="1"/>
    <row r="77651" customFormat="1"/>
    <row r="77652" customFormat="1"/>
    <row r="77653" customFormat="1"/>
    <row r="77654" customFormat="1"/>
    <row r="77655" customFormat="1"/>
    <row r="77656" customFormat="1"/>
    <row r="77657" customFormat="1"/>
    <row r="77658" customFormat="1"/>
    <row r="77659" customFormat="1"/>
    <row r="77660" customFormat="1"/>
    <row r="77661" customFormat="1"/>
    <row r="77662" customFormat="1"/>
    <row r="77663" customFormat="1"/>
    <row r="77664" customFormat="1"/>
    <row r="77665" customFormat="1"/>
    <row r="77666" customFormat="1"/>
    <row r="77667" customFormat="1"/>
    <row r="77668" customFormat="1"/>
    <row r="77669" customFormat="1"/>
    <row r="77670" customFormat="1"/>
    <row r="77671" customFormat="1"/>
    <row r="77672" customFormat="1"/>
    <row r="77673" customFormat="1"/>
    <row r="77674" customFormat="1"/>
    <row r="77675" customFormat="1"/>
    <row r="77676" customFormat="1"/>
    <row r="77677" customFormat="1"/>
    <row r="77678" customFormat="1"/>
    <row r="77679" customFormat="1"/>
    <row r="77680" customFormat="1"/>
    <row r="77681" customFormat="1"/>
    <row r="77682" customFormat="1"/>
    <row r="77683" customFormat="1"/>
    <row r="77684" customFormat="1"/>
    <row r="77685" customFormat="1"/>
    <row r="77686" customFormat="1"/>
    <row r="77687" customFormat="1"/>
    <row r="77688" customFormat="1"/>
    <row r="77689" customFormat="1"/>
    <row r="77690" customFormat="1"/>
    <row r="77691" customFormat="1"/>
    <row r="77692" customFormat="1"/>
    <row r="77693" customFormat="1"/>
    <row r="77694" customFormat="1"/>
    <row r="77695" customFormat="1"/>
    <row r="77696" customFormat="1"/>
    <row r="77697" customFormat="1"/>
    <row r="77698" customFormat="1"/>
    <row r="77699" customFormat="1"/>
    <row r="77700" customFormat="1"/>
    <row r="77701" customFormat="1"/>
    <row r="77702" customFormat="1"/>
    <row r="77703" customFormat="1"/>
    <row r="77704" customFormat="1"/>
    <row r="77705" customFormat="1"/>
    <row r="77706" customFormat="1"/>
    <row r="77707" customFormat="1"/>
    <row r="77708" customFormat="1"/>
    <row r="77709" customFormat="1"/>
    <row r="77710" customFormat="1"/>
    <row r="77711" customFormat="1"/>
    <row r="77712" customFormat="1"/>
    <row r="77713" customFormat="1"/>
    <row r="77714" customFormat="1"/>
    <row r="77715" customFormat="1"/>
    <row r="77716" customFormat="1"/>
    <row r="77717" customFormat="1"/>
    <row r="77718" customFormat="1"/>
    <row r="77719" customFormat="1"/>
    <row r="77720" customFormat="1"/>
    <row r="77721" customFormat="1"/>
    <row r="77722" customFormat="1"/>
    <row r="77723" customFormat="1"/>
    <row r="77724" customFormat="1"/>
    <row r="77725" customFormat="1"/>
    <row r="77726" customFormat="1"/>
    <row r="77727" customFormat="1"/>
    <row r="77728" customFormat="1"/>
    <row r="77729" customFormat="1"/>
    <row r="77730" customFormat="1"/>
    <row r="77731" customFormat="1"/>
    <row r="77732" customFormat="1"/>
    <row r="77733" customFormat="1"/>
    <row r="77734" customFormat="1"/>
    <row r="77735" customFormat="1"/>
    <row r="77736" customFormat="1"/>
    <row r="77737" customFormat="1"/>
    <row r="77738" customFormat="1"/>
    <row r="77739" customFormat="1"/>
    <row r="77740" customFormat="1"/>
    <row r="77741" customFormat="1"/>
    <row r="77742" customFormat="1"/>
    <row r="77743" customFormat="1"/>
    <row r="77744" customFormat="1"/>
    <row r="77745" customFormat="1"/>
    <row r="77746" customFormat="1"/>
    <row r="77747" customFormat="1"/>
    <row r="77748" customFormat="1"/>
    <row r="77749" customFormat="1"/>
    <row r="77750" customFormat="1"/>
    <row r="77751" customFormat="1"/>
    <row r="77752" customFormat="1"/>
    <row r="77753" customFormat="1"/>
    <row r="77754" customFormat="1"/>
    <row r="77755" customFormat="1"/>
    <row r="77756" customFormat="1"/>
    <row r="77757" customFormat="1"/>
    <row r="77758" customFormat="1"/>
    <row r="77759" customFormat="1"/>
    <row r="77760" customFormat="1"/>
    <row r="77761" customFormat="1"/>
    <row r="77762" customFormat="1"/>
    <row r="77763" customFormat="1"/>
    <row r="77764" customFormat="1"/>
    <row r="77765" customFormat="1"/>
    <row r="77766" customFormat="1"/>
    <row r="77767" customFormat="1"/>
    <row r="77768" customFormat="1"/>
    <row r="77769" customFormat="1"/>
    <row r="77770" customFormat="1"/>
    <row r="77771" customFormat="1"/>
    <row r="77772" customFormat="1"/>
    <row r="77773" customFormat="1"/>
    <row r="77774" customFormat="1"/>
    <row r="77775" customFormat="1"/>
    <row r="77776" customFormat="1"/>
    <row r="77777" customFormat="1"/>
    <row r="77778" customFormat="1"/>
    <row r="77779" customFormat="1"/>
    <row r="77780" customFormat="1"/>
    <row r="77781" customFormat="1"/>
    <row r="77782" customFormat="1"/>
    <row r="77783" customFormat="1"/>
    <row r="77784" customFormat="1"/>
    <row r="77785" customFormat="1"/>
    <row r="77786" customFormat="1"/>
    <row r="77787" customFormat="1"/>
    <row r="77788" customFormat="1"/>
    <row r="77789" customFormat="1"/>
    <row r="77790" customFormat="1"/>
    <row r="77791" customFormat="1"/>
    <row r="77792" customFormat="1"/>
    <row r="77793" customFormat="1"/>
    <row r="77794" customFormat="1"/>
    <row r="77795" customFormat="1"/>
    <row r="77796" customFormat="1"/>
    <row r="77797" customFormat="1"/>
    <row r="77798" customFormat="1"/>
    <row r="77799" customFormat="1"/>
    <row r="77800" customFormat="1"/>
    <row r="77801" customFormat="1"/>
    <row r="77802" customFormat="1"/>
    <row r="77803" customFormat="1"/>
    <row r="77804" customFormat="1"/>
    <row r="77805" customFormat="1"/>
    <row r="77806" customFormat="1"/>
    <row r="77807" customFormat="1"/>
    <row r="77808" customFormat="1"/>
    <row r="77809" customFormat="1"/>
    <row r="77810" customFormat="1"/>
    <row r="77811" customFormat="1"/>
    <row r="77812" customFormat="1"/>
    <row r="77813" customFormat="1"/>
    <row r="77814" customFormat="1"/>
    <row r="77815" customFormat="1"/>
    <row r="77816" customFormat="1"/>
    <row r="77817" customFormat="1"/>
    <row r="77818" customFormat="1"/>
    <row r="77819" customFormat="1"/>
    <row r="77820" customFormat="1"/>
    <row r="77821" customFormat="1"/>
    <row r="77822" customFormat="1"/>
    <row r="77823" customFormat="1"/>
    <row r="77824" customFormat="1"/>
    <row r="77825" customFormat="1"/>
    <row r="77826" customFormat="1"/>
    <row r="77827" customFormat="1"/>
    <row r="77828" customFormat="1"/>
    <row r="77829" customFormat="1"/>
    <row r="77830" customFormat="1"/>
    <row r="77831" customFormat="1"/>
    <row r="77832" customFormat="1"/>
    <row r="77833" customFormat="1"/>
    <row r="77834" customFormat="1"/>
    <row r="77835" customFormat="1"/>
    <row r="77836" customFormat="1"/>
    <row r="77837" customFormat="1"/>
    <row r="77838" customFormat="1"/>
    <row r="77839" customFormat="1"/>
    <row r="77840" customFormat="1"/>
    <row r="77841" customFormat="1"/>
    <row r="77842" customFormat="1"/>
    <row r="77843" customFormat="1"/>
    <row r="77844" customFormat="1"/>
    <row r="77845" customFormat="1"/>
    <row r="77846" customFormat="1"/>
    <row r="77847" customFormat="1"/>
    <row r="77848" customFormat="1"/>
    <row r="77849" customFormat="1"/>
    <row r="77850" customFormat="1"/>
    <row r="77851" customFormat="1"/>
    <row r="77852" customFormat="1"/>
    <row r="77853" customFormat="1"/>
    <row r="77854" customFormat="1"/>
    <row r="77855" customFormat="1"/>
    <row r="77856" customFormat="1"/>
    <row r="77857" customFormat="1"/>
    <row r="77858" customFormat="1"/>
    <row r="77859" customFormat="1"/>
    <row r="77860" customFormat="1"/>
    <row r="77861" customFormat="1"/>
    <row r="77862" customFormat="1"/>
    <row r="77863" customFormat="1"/>
    <row r="77864" customFormat="1"/>
    <row r="77865" customFormat="1"/>
    <row r="77866" customFormat="1"/>
    <row r="77867" customFormat="1"/>
    <row r="77868" customFormat="1"/>
    <row r="77869" customFormat="1"/>
    <row r="77870" customFormat="1"/>
    <row r="77871" customFormat="1"/>
    <row r="77872" customFormat="1"/>
    <row r="77873" customFormat="1"/>
    <row r="77874" customFormat="1"/>
    <row r="77875" customFormat="1"/>
    <row r="77876" customFormat="1"/>
    <row r="77877" customFormat="1"/>
    <row r="77878" customFormat="1"/>
    <row r="77879" customFormat="1"/>
    <row r="77880" customFormat="1"/>
    <row r="77881" customFormat="1"/>
    <row r="77882" customFormat="1"/>
    <row r="77883" customFormat="1"/>
    <row r="77884" customFormat="1"/>
    <row r="77885" customFormat="1"/>
    <row r="77886" customFormat="1"/>
    <row r="77887" customFormat="1"/>
    <row r="77888" customFormat="1"/>
    <row r="77889" customFormat="1"/>
    <row r="77890" customFormat="1"/>
    <row r="77891" customFormat="1"/>
    <row r="77892" customFormat="1"/>
    <row r="77893" customFormat="1"/>
    <row r="77894" customFormat="1"/>
    <row r="77895" customFormat="1"/>
    <row r="77896" customFormat="1"/>
    <row r="77897" customFormat="1"/>
    <row r="77898" customFormat="1"/>
    <row r="77899" customFormat="1"/>
    <row r="77900" customFormat="1"/>
    <row r="77901" customFormat="1"/>
    <row r="77902" customFormat="1"/>
    <row r="77903" customFormat="1"/>
    <row r="77904" customFormat="1"/>
    <row r="77905" customFormat="1"/>
    <row r="77906" customFormat="1"/>
    <row r="77907" customFormat="1"/>
    <row r="77908" customFormat="1"/>
    <row r="77909" customFormat="1"/>
    <row r="77910" customFormat="1"/>
    <row r="77911" customFormat="1"/>
    <row r="77912" customFormat="1"/>
    <row r="77913" customFormat="1"/>
    <row r="77914" customFormat="1"/>
    <row r="77915" customFormat="1"/>
    <row r="77916" customFormat="1"/>
    <row r="77917" customFormat="1"/>
    <row r="77918" customFormat="1"/>
    <row r="77919" customFormat="1"/>
    <row r="77920" customFormat="1"/>
    <row r="77921" customFormat="1"/>
    <row r="77922" customFormat="1"/>
    <row r="77923" customFormat="1"/>
    <row r="77924" customFormat="1"/>
    <row r="77925" customFormat="1"/>
    <row r="77926" customFormat="1"/>
    <row r="77927" customFormat="1"/>
    <row r="77928" customFormat="1"/>
    <row r="77929" customFormat="1"/>
    <row r="77930" customFormat="1"/>
    <row r="77931" customFormat="1"/>
    <row r="77932" customFormat="1"/>
    <row r="77933" customFormat="1"/>
    <row r="77934" customFormat="1"/>
    <row r="77935" customFormat="1"/>
    <row r="77936" customFormat="1"/>
    <row r="77937" customFormat="1"/>
    <row r="77938" customFormat="1"/>
    <row r="77939" customFormat="1"/>
    <row r="77940" customFormat="1"/>
    <row r="77941" customFormat="1"/>
    <row r="77942" customFormat="1"/>
    <row r="77943" customFormat="1"/>
    <row r="77944" customFormat="1"/>
    <row r="77945" customFormat="1"/>
    <row r="77946" customFormat="1"/>
    <row r="77947" customFormat="1"/>
    <row r="77948" customFormat="1"/>
    <row r="77949" customFormat="1"/>
    <row r="77950" customFormat="1"/>
    <row r="77951" customFormat="1"/>
    <row r="77952" customFormat="1"/>
    <row r="77953" customFormat="1"/>
    <row r="77954" customFormat="1"/>
    <row r="77955" customFormat="1"/>
    <row r="77956" customFormat="1"/>
    <row r="77957" customFormat="1"/>
    <row r="77958" customFormat="1"/>
    <row r="77959" customFormat="1"/>
    <row r="77960" customFormat="1"/>
    <row r="77961" customFormat="1"/>
    <row r="77962" customFormat="1"/>
    <row r="77963" customFormat="1"/>
    <row r="77964" customFormat="1"/>
    <row r="77965" customFormat="1"/>
    <row r="77966" customFormat="1"/>
    <row r="77967" customFormat="1"/>
    <row r="77968" customFormat="1"/>
    <row r="77969" customFormat="1"/>
    <row r="77970" customFormat="1"/>
    <row r="77971" customFormat="1"/>
    <row r="77972" customFormat="1"/>
    <row r="77973" customFormat="1"/>
    <row r="77974" customFormat="1"/>
    <row r="77975" customFormat="1"/>
    <row r="77976" customFormat="1"/>
    <row r="77977" customFormat="1"/>
    <row r="77978" customFormat="1"/>
    <row r="77979" customFormat="1"/>
    <row r="77980" customFormat="1"/>
    <row r="77981" customFormat="1"/>
    <row r="77982" customFormat="1"/>
    <row r="77983" customFormat="1"/>
    <row r="77984" customFormat="1"/>
    <row r="77985" customFormat="1"/>
    <row r="77986" customFormat="1"/>
    <row r="77987" customFormat="1"/>
    <row r="77988" customFormat="1"/>
    <row r="77989" customFormat="1"/>
    <row r="77990" customFormat="1"/>
    <row r="77991" customFormat="1"/>
    <row r="77992" customFormat="1"/>
    <row r="77993" customFormat="1"/>
    <row r="77994" customFormat="1"/>
    <row r="77995" customFormat="1"/>
    <row r="77996" customFormat="1"/>
    <row r="77997" customFormat="1"/>
    <row r="77998" customFormat="1"/>
    <row r="77999" customFormat="1"/>
    <row r="78000" customFormat="1"/>
    <row r="78001" customFormat="1"/>
    <row r="78002" customFormat="1"/>
    <row r="78003" customFormat="1"/>
    <row r="78004" customFormat="1"/>
    <row r="78005" customFormat="1"/>
    <row r="78006" customFormat="1"/>
    <row r="78007" customFormat="1"/>
    <row r="78008" customFormat="1"/>
    <row r="78009" customFormat="1"/>
    <row r="78010" customFormat="1"/>
    <row r="78011" customFormat="1"/>
    <row r="78012" customFormat="1"/>
    <row r="78013" customFormat="1"/>
    <row r="78014" customFormat="1"/>
    <row r="78015" customFormat="1"/>
    <row r="78016" customFormat="1"/>
    <row r="78017" customFormat="1"/>
    <row r="78018" customFormat="1"/>
    <row r="78019" customFormat="1"/>
    <row r="78020" customFormat="1"/>
    <row r="78021" customFormat="1"/>
    <row r="78022" customFormat="1"/>
    <row r="78023" customFormat="1"/>
    <row r="78024" customFormat="1"/>
    <row r="78025" customFormat="1"/>
    <row r="78026" customFormat="1"/>
    <row r="78027" customFormat="1"/>
    <row r="78028" customFormat="1"/>
    <row r="78029" customFormat="1"/>
    <row r="78030" customFormat="1"/>
    <row r="78031" customFormat="1"/>
    <row r="78032" customFormat="1"/>
    <row r="78033" customFormat="1"/>
    <row r="78034" customFormat="1"/>
    <row r="78035" customFormat="1"/>
    <row r="78036" customFormat="1"/>
    <row r="78037" customFormat="1"/>
    <row r="78038" customFormat="1"/>
    <row r="78039" customFormat="1"/>
    <row r="78040" customFormat="1"/>
    <row r="78041" customFormat="1"/>
    <row r="78042" customFormat="1"/>
    <row r="78043" customFormat="1"/>
    <row r="78044" customFormat="1"/>
    <row r="78045" customFormat="1"/>
    <row r="78046" customFormat="1"/>
    <row r="78047" customFormat="1"/>
    <row r="78048" customFormat="1"/>
    <row r="78049" customFormat="1"/>
    <row r="78050" customFormat="1"/>
    <row r="78051" customFormat="1"/>
    <row r="78052" customFormat="1"/>
    <row r="78053" customFormat="1"/>
    <row r="78054" customFormat="1"/>
    <row r="78055" customFormat="1"/>
    <row r="78056" customFormat="1"/>
    <row r="78057" customFormat="1"/>
    <row r="78058" customFormat="1"/>
    <row r="78059" customFormat="1"/>
    <row r="78060" customFormat="1"/>
    <row r="78061" customFormat="1"/>
    <row r="78062" customFormat="1"/>
    <row r="78063" customFormat="1"/>
    <row r="78064" customFormat="1"/>
    <row r="78065" customFormat="1"/>
    <row r="78066" customFormat="1"/>
    <row r="78067" customFormat="1"/>
    <row r="78068" customFormat="1"/>
    <row r="78069" customFormat="1"/>
    <row r="78070" customFormat="1"/>
    <row r="78071" customFormat="1"/>
    <row r="78072" customFormat="1"/>
    <row r="78073" customFormat="1"/>
    <row r="78074" customFormat="1"/>
    <row r="78075" customFormat="1"/>
    <row r="78076" customFormat="1"/>
    <row r="78077" customFormat="1"/>
    <row r="78078" customFormat="1"/>
    <row r="78079" customFormat="1"/>
    <row r="78080" customFormat="1"/>
    <row r="78081" customFormat="1"/>
    <row r="78082" customFormat="1"/>
    <row r="78083" customFormat="1"/>
    <row r="78084" customFormat="1"/>
    <row r="78085" customFormat="1"/>
    <row r="78086" customFormat="1"/>
    <row r="78087" customFormat="1"/>
    <row r="78088" customFormat="1"/>
    <row r="78089" customFormat="1"/>
    <row r="78090" customFormat="1"/>
    <row r="78091" customFormat="1"/>
    <row r="78092" customFormat="1"/>
    <row r="78093" customFormat="1"/>
    <row r="78094" customFormat="1"/>
    <row r="78095" customFormat="1"/>
    <row r="78096" customFormat="1"/>
    <row r="78097" customFormat="1"/>
    <row r="78098" customFormat="1"/>
    <row r="78099" customFormat="1"/>
    <row r="78100" customFormat="1"/>
    <row r="78101" customFormat="1"/>
    <row r="78102" customFormat="1"/>
    <row r="78103" customFormat="1"/>
    <row r="78104" customFormat="1"/>
    <row r="78105" customFormat="1"/>
    <row r="78106" customFormat="1"/>
    <row r="78107" customFormat="1"/>
    <row r="78108" customFormat="1"/>
    <row r="78109" customFormat="1"/>
    <row r="78110" customFormat="1"/>
    <row r="78111" customFormat="1"/>
    <row r="78112" customFormat="1"/>
    <row r="78113" customFormat="1"/>
    <row r="78114" customFormat="1"/>
    <row r="78115" customFormat="1"/>
    <row r="78116" customFormat="1"/>
    <row r="78117" customFormat="1"/>
    <row r="78118" customFormat="1"/>
    <row r="78119" customFormat="1"/>
    <row r="78120" customFormat="1"/>
    <row r="78121" customFormat="1"/>
    <row r="78122" customFormat="1"/>
    <row r="78123" customFormat="1"/>
    <row r="78124" customFormat="1"/>
    <row r="78125" customFormat="1"/>
    <row r="78126" customFormat="1"/>
    <row r="78127" customFormat="1"/>
    <row r="78128" customFormat="1"/>
    <row r="78129" customFormat="1"/>
    <row r="78130" customFormat="1"/>
    <row r="78131" customFormat="1"/>
    <row r="78132" customFormat="1"/>
    <row r="78133" customFormat="1"/>
    <row r="78134" customFormat="1"/>
    <row r="78135" customFormat="1"/>
    <row r="78136" customFormat="1"/>
    <row r="78137" customFormat="1"/>
    <row r="78138" customFormat="1"/>
    <row r="78139" customFormat="1"/>
    <row r="78140" customFormat="1"/>
    <row r="78141" customFormat="1"/>
    <row r="78142" customFormat="1"/>
    <row r="78143" customFormat="1"/>
    <row r="78144" customFormat="1"/>
    <row r="78145" customFormat="1"/>
    <row r="78146" customFormat="1"/>
    <row r="78147" customFormat="1"/>
    <row r="78148" customFormat="1"/>
    <row r="78149" customFormat="1"/>
    <row r="78150" customFormat="1"/>
    <row r="78151" customFormat="1"/>
    <row r="78152" customFormat="1"/>
    <row r="78153" customFormat="1"/>
    <row r="78154" customFormat="1"/>
    <row r="78155" customFormat="1"/>
    <row r="78156" customFormat="1"/>
    <row r="78157" customFormat="1"/>
    <row r="78158" customFormat="1"/>
    <row r="78159" customFormat="1"/>
    <row r="78160" customFormat="1"/>
    <row r="78161" customFormat="1"/>
    <row r="78162" customFormat="1"/>
    <row r="78163" customFormat="1"/>
    <row r="78164" customFormat="1"/>
    <row r="78165" customFormat="1"/>
    <row r="78166" customFormat="1"/>
    <row r="78167" customFormat="1"/>
    <row r="78168" customFormat="1"/>
    <row r="78169" customFormat="1"/>
    <row r="78170" customFormat="1"/>
    <row r="78171" customFormat="1"/>
    <row r="78172" customFormat="1"/>
    <row r="78173" customFormat="1"/>
    <row r="78174" customFormat="1"/>
    <row r="78175" customFormat="1"/>
    <row r="78176" customFormat="1"/>
    <row r="78177" customFormat="1"/>
    <row r="78178" customFormat="1"/>
    <row r="78179" customFormat="1"/>
    <row r="78180" customFormat="1"/>
    <row r="78181" customFormat="1"/>
    <row r="78182" customFormat="1"/>
    <row r="78183" customFormat="1"/>
    <row r="78184" customFormat="1"/>
    <row r="78185" customFormat="1"/>
    <row r="78186" customFormat="1"/>
    <row r="78187" customFormat="1"/>
    <row r="78188" customFormat="1"/>
    <row r="78189" customFormat="1"/>
    <row r="78190" customFormat="1"/>
    <row r="78191" customFormat="1"/>
    <row r="78192" customFormat="1"/>
    <row r="78193" customFormat="1"/>
    <row r="78194" customFormat="1"/>
    <row r="78195" customFormat="1"/>
    <row r="78196" customFormat="1"/>
    <row r="78197" customFormat="1"/>
    <row r="78198" customFormat="1"/>
    <row r="78199" customFormat="1"/>
    <row r="78200" customFormat="1"/>
    <row r="78201" customFormat="1"/>
    <row r="78202" customFormat="1"/>
    <row r="78203" customFormat="1"/>
    <row r="78204" customFormat="1"/>
    <row r="78205" customFormat="1"/>
    <row r="78206" customFormat="1"/>
    <row r="78207" customFormat="1"/>
    <row r="78208" customFormat="1"/>
    <row r="78209" customFormat="1"/>
    <row r="78210" customFormat="1"/>
    <row r="78211" customFormat="1"/>
    <row r="78212" customFormat="1"/>
    <row r="78213" customFormat="1"/>
    <row r="78214" customFormat="1"/>
    <row r="78215" customFormat="1"/>
    <row r="78216" customFormat="1"/>
    <row r="78217" customFormat="1"/>
    <row r="78218" customFormat="1"/>
    <row r="78219" customFormat="1"/>
    <row r="78220" customFormat="1"/>
    <row r="78221" customFormat="1"/>
    <row r="78222" customFormat="1"/>
    <row r="78223" customFormat="1"/>
    <row r="78224" customFormat="1"/>
    <row r="78225" customFormat="1"/>
    <row r="78226" customFormat="1"/>
    <row r="78227" customFormat="1"/>
    <row r="78228" customFormat="1"/>
    <row r="78229" customFormat="1"/>
    <row r="78230" customFormat="1"/>
    <row r="78231" customFormat="1"/>
    <row r="78232" customFormat="1"/>
    <row r="78233" customFormat="1"/>
    <row r="78234" customFormat="1"/>
    <row r="78235" customFormat="1"/>
    <row r="78236" customFormat="1"/>
    <row r="78237" customFormat="1"/>
    <row r="78238" customFormat="1"/>
    <row r="78239" customFormat="1"/>
    <row r="78240" customFormat="1"/>
    <row r="78241" customFormat="1"/>
    <row r="78242" customFormat="1"/>
    <row r="78243" customFormat="1"/>
    <row r="78244" customFormat="1"/>
    <row r="78245" customFormat="1"/>
    <row r="78246" customFormat="1"/>
    <row r="78247" customFormat="1"/>
    <row r="78248" customFormat="1"/>
    <row r="78249" customFormat="1"/>
    <row r="78250" customFormat="1"/>
    <row r="78251" customFormat="1"/>
    <row r="78252" customFormat="1"/>
    <row r="78253" customFormat="1"/>
    <row r="78254" customFormat="1"/>
    <row r="78255" customFormat="1"/>
    <row r="78256" customFormat="1"/>
    <row r="78257" customFormat="1"/>
    <row r="78258" customFormat="1"/>
    <row r="78259" customFormat="1"/>
    <row r="78260" customFormat="1"/>
    <row r="78261" customFormat="1"/>
    <row r="78262" customFormat="1"/>
    <row r="78263" customFormat="1"/>
    <row r="78264" customFormat="1"/>
    <row r="78265" customFormat="1"/>
    <row r="78266" customFormat="1"/>
    <row r="78267" customFormat="1"/>
    <row r="78268" customFormat="1"/>
    <row r="78269" customFormat="1"/>
    <row r="78270" customFormat="1"/>
    <row r="78271" customFormat="1"/>
    <row r="78272" customFormat="1"/>
    <row r="78273" customFormat="1"/>
    <row r="78274" customFormat="1"/>
    <row r="78275" customFormat="1"/>
    <row r="78276" customFormat="1"/>
    <row r="78277" customFormat="1"/>
    <row r="78278" customFormat="1"/>
    <row r="78279" customFormat="1"/>
    <row r="78280" customFormat="1"/>
    <row r="78281" customFormat="1"/>
    <row r="78282" customFormat="1"/>
    <row r="78283" customFormat="1"/>
    <row r="78284" customFormat="1"/>
    <row r="78285" customFormat="1"/>
    <row r="78286" customFormat="1"/>
    <row r="78287" customFormat="1"/>
    <row r="78288" customFormat="1"/>
    <row r="78289" customFormat="1"/>
    <row r="78290" customFormat="1"/>
    <row r="78291" customFormat="1"/>
    <row r="78292" customFormat="1"/>
    <row r="78293" customFormat="1"/>
    <row r="78294" customFormat="1"/>
    <row r="78295" customFormat="1"/>
    <row r="78296" customFormat="1"/>
    <row r="78297" customFormat="1"/>
    <row r="78298" customFormat="1"/>
    <row r="78299" customFormat="1"/>
    <row r="78300" customFormat="1"/>
    <row r="78301" customFormat="1"/>
    <row r="78302" customFormat="1"/>
    <row r="78303" customFormat="1"/>
    <row r="78304" customFormat="1"/>
    <row r="78305" customFormat="1"/>
    <row r="78306" customFormat="1"/>
    <row r="78307" customFormat="1"/>
    <row r="78308" customFormat="1"/>
    <row r="78309" customFormat="1"/>
    <row r="78310" customFormat="1"/>
    <row r="78311" customFormat="1"/>
    <row r="78312" customFormat="1"/>
    <row r="78313" customFormat="1"/>
    <row r="78314" customFormat="1"/>
    <row r="78315" customFormat="1"/>
    <row r="78316" customFormat="1"/>
    <row r="78317" customFormat="1"/>
    <row r="78318" customFormat="1"/>
    <row r="78319" customFormat="1"/>
    <row r="78320" customFormat="1"/>
    <row r="78321" customFormat="1"/>
    <row r="78322" customFormat="1"/>
    <row r="78323" customFormat="1"/>
    <row r="78324" customFormat="1"/>
    <row r="78325" customFormat="1"/>
    <row r="78326" customFormat="1"/>
    <row r="78327" customFormat="1"/>
    <row r="78328" customFormat="1"/>
    <row r="78329" customFormat="1"/>
    <row r="78330" customFormat="1"/>
    <row r="78331" customFormat="1"/>
    <row r="78332" customFormat="1"/>
    <row r="78333" customFormat="1"/>
    <row r="78334" customFormat="1"/>
    <row r="78335" customFormat="1"/>
    <row r="78336" customFormat="1"/>
    <row r="78337" customFormat="1"/>
    <row r="78338" customFormat="1"/>
    <row r="78339" customFormat="1"/>
    <row r="78340" customFormat="1"/>
    <row r="78341" customFormat="1"/>
    <row r="78342" customFormat="1"/>
    <row r="78343" customFormat="1"/>
    <row r="78344" customFormat="1"/>
    <row r="78345" customFormat="1"/>
    <row r="78346" customFormat="1"/>
    <row r="78347" customFormat="1"/>
    <row r="78348" customFormat="1"/>
    <row r="78349" customFormat="1"/>
    <row r="78350" customFormat="1"/>
    <row r="78351" customFormat="1"/>
    <row r="78352" customFormat="1"/>
    <row r="78353" customFormat="1"/>
    <row r="78354" customFormat="1"/>
    <row r="78355" customFormat="1"/>
    <row r="78356" customFormat="1"/>
    <row r="78357" customFormat="1"/>
    <row r="78358" customFormat="1"/>
    <row r="78359" customFormat="1"/>
    <row r="78360" customFormat="1"/>
    <row r="78361" customFormat="1"/>
    <row r="78362" customFormat="1"/>
    <row r="78363" customFormat="1"/>
    <row r="78364" customFormat="1"/>
    <row r="78365" customFormat="1"/>
    <row r="78366" customFormat="1"/>
    <row r="78367" customFormat="1"/>
    <row r="78368" customFormat="1"/>
    <row r="78369" customFormat="1"/>
    <row r="78370" customFormat="1"/>
    <row r="78371" customFormat="1"/>
    <row r="78372" customFormat="1"/>
    <row r="78373" customFormat="1"/>
    <row r="78374" customFormat="1"/>
    <row r="78375" customFormat="1"/>
    <row r="78376" customFormat="1"/>
    <row r="78377" customFormat="1"/>
    <row r="78378" customFormat="1"/>
    <row r="78379" customFormat="1"/>
    <row r="78380" customFormat="1"/>
    <row r="78381" customFormat="1"/>
    <row r="78382" customFormat="1"/>
    <row r="78383" customFormat="1"/>
    <row r="78384" customFormat="1"/>
    <row r="78385" customFormat="1"/>
    <row r="78386" customFormat="1"/>
    <row r="78387" customFormat="1"/>
    <row r="78388" customFormat="1"/>
    <row r="78389" customFormat="1"/>
    <row r="78390" customFormat="1"/>
    <row r="78391" customFormat="1"/>
    <row r="78392" customFormat="1"/>
    <row r="78393" customFormat="1"/>
    <row r="78394" customFormat="1"/>
    <row r="78395" customFormat="1"/>
    <row r="78396" customFormat="1"/>
    <row r="78397" customFormat="1"/>
    <row r="78398" customFormat="1"/>
    <row r="78399" customFormat="1"/>
    <row r="78400" customFormat="1"/>
    <row r="78401" customFormat="1"/>
    <row r="78402" customFormat="1"/>
    <row r="78403" customFormat="1"/>
    <row r="78404" customFormat="1"/>
    <row r="78405" customFormat="1"/>
    <row r="78406" customFormat="1"/>
    <row r="78407" customFormat="1"/>
    <row r="78408" customFormat="1"/>
    <row r="78409" customFormat="1"/>
    <row r="78410" customFormat="1"/>
    <row r="78411" customFormat="1"/>
    <row r="78412" customFormat="1"/>
    <row r="78413" customFormat="1"/>
    <row r="78414" customFormat="1"/>
    <row r="78415" customFormat="1"/>
    <row r="78416" customFormat="1"/>
    <row r="78417" customFormat="1"/>
    <row r="78418" customFormat="1"/>
    <row r="78419" customFormat="1"/>
    <row r="78420" customFormat="1"/>
    <row r="78421" customFormat="1"/>
    <row r="78422" customFormat="1"/>
    <row r="78423" customFormat="1"/>
    <row r="78424" customFormat="1"/>
    <row r="78425" customFormat="1"/>
    <row r="78426" customFormat="1"/>
    <row r="78427" customFormat="1"/>
    <row r="78428" customFormat="1"/>
    <row r="78429" customFormat="1"/>
    <row r="78430" customFormat="1"/>
    <row r="78431" customFormat="1"/>
    <row r="78432" customFormat="1"/>
    <row r="78433" customFormat="1"/>
    <row r="78434" customFormat="1"/>
    <row r="78435" customFormat="1"/>
    <row r="78436" customFormat="1"/>
    <row r="78437" customFormat="1"/>
    <row r="78438" customFormat="1"/>
    <row r="78439" customFormat="1"/>
    <row r="78440" customFormat="1"/>
    <row r="78441" customFormat="1"/>
    <row r="78442" customFormat="1"/>
    <row r="78443" customFormat="1"/>
    <row r="78444" customFormat="1"/>
    <row r="78445" customFormat="1"/>
    <row r="78446" customFormat="1"/>
    <row r="78447" customFormat="1"/>
    <row r="78448" customFormat="1"/>
    <row r="78449" customFormat="1"/>
    <row r="78450" customFormat="1"/>
    <row r="78451" customFormat="1"/>
    <row r="78452" customFormat="1"/>
    <row r="78453" customFormat="1"/>
    <row r="78454" customFormat="1"/>
    <row r="78455" customFormat="1"/>
    <row r="78456" customFormat="1"/>
    <row r="78457" customFormat="1"/>
    <row r="78458" customFormat="1"/>
    <row r="78459" customFormat="1"/>
    <row r="78460" customFormat="1"/>
    <row r="78461" customFormat="1"/>
    <row r="78462" customFormat="1"/>
    <row r="78463" customFormat="1"/>
    <row r="78464" customFormat="1"/>
    <row r="78465" customFormat="1"/>
    <row r="78466" customFormat="1"/>
    <row r="78467" customFormat="1"/>
    <row r="78468" customFormat="1"/>
    <row r="78469" customFormat="1"/>
    <row r="78470" customFormat="1"/>
    <row r="78471" customFormat="1"/>
    <row r="78472" customFormat="1"/>
    <row r="78473" customFormat="1"/>
    <row r="78474" customFormat="1"/>
    <row r="78475" customFormat="1"/>
    <row r="78476" customFormat="1"/>
    <row r="78477" customFormat="1"/>
    <row r="78478" customFormat="1"/>
    <row r="78479" customFormat="1"/>
    <row r="78480" customFormat="1"/>
    <row r="78481" customFormat="1"/>
    <row r="78482" customFormat="1"/>
    <row r="78483" customFormat="1"/>
    <row r="78484" customFormat="1"/>
    <row r="78485" customFormat="1"/>
    <row r="78486" customFormat="1"/>
    <row r="78487" customFormat="1"/>
    <row r="78488" customFormat="1"/>
    <row r="78489" customFormat="1"/>
    <row r="78490" customFormat="1"/>
    <row r="78491" customFormat="1"/>
    <row r="78492" customFormat="1"/>
    <row r="78493" customFormat="1"/>
    <row r="78494" customFormat="1"/>
    <row r="78495" customFormat="1"/>
    <row r="78496" customFormat="1"/>
    <row r="78497" customFormat="1"/>
    <row r="78498" customFormat="1"/>
    <row r="78499" customFormat="1"/>
    <row r="78500" customFormat="1"/>
    <row r="78501" customFormat="1"/>
    <row r="78502" customFormat="1"/>
    <row r="78503" customFormat="1"/>
    <row r="78504" customFormat="1"/>
    <row r="78505" customFormat="1"/>
    <row r="78506" customFormat="1"/>
    <row r="78507" customFormat="1"/>
    <row r="78508" customFormat="1"/>
    <row r="78509" customFormat="1"/>
    <row r="78510" customFormat="1"/>
    <row r="78511" customFormat="1"/>
    <row r="78512" customFormat="1"/>
    <row r="78513" customFormat="1"/>
    <row r="78514" customFormat="1"/>
    <row r="78515" customFormat="1"/>
    <row r="78516" customFormat="1"/>
    <row r="78517" customFormat="1"/>
    <row r="78518" customFormat="1"/>
    <row r="78519" customFormat="1"/>
    <row r="78520" customFormat="1"/>
    <row r="78521" customFormat="1"/>
    <row r="78522" customFormat="1"/>
    <row r="78523" customFormat="1"/>
    <row r="78524" customFormat="1"/>
    <row r="78525" customFormat="1"/>
    <row r="78526" customFormat="1"/>
    <row r="78527" customFormat="1"/>
    <row r="78528" customFormat="1"/>
    <row r="78529" customFormat="1"/>
    <row r="78530" customFormat="1"/>
    <row r="78531" customFormat="1"/>
    <row r="78532" customFormat="1"/>
    <row r="78533" customFormat="1"/>
    <row r="78534" customFormat="1"/>
    <row r="78535" customFormat="1"/>
    <row r="78536" customFormat="1"/>
    <row r="78537" customFormat="1"/>
    <row r="78538" customFormat="1"/>
    <row r="78539" customFormat="1"/>
    <row r="78540" customFormat="1"/>
    <row r="78541" customFormat="1"/>
    <row r="78542" customFormat="1"/>
    <row r="78543" customFormat="1"/>
    <row r="78544" customFormat="1"/>
    <row r="78545" customFormat="1"/>
    <row r="78546" customFormat="1"/>
    <row r="78547" customFormat="1"/>
    <row r="78548" customFormat="1"/>
    <row r="78549" customFormat="1"/>
    <row r="78550" customFormat="1"/>
    <row r="78551" customFormat="1"/>
    <row r="78552" customFormat="1"/>
    <row r="78553" customFormat="1"/>
    <row r="78554" customFormat="1"/>
    <row r="78555" customFormat="1"/>
    <row r="78556" customFormat="1"/>
    <row r="78557" customFormat="1"/>
    <row r="78558" customFormat="1"/>
    <row r="78559" customFormat="1"/>
    <row r="78560" customFormat="1"/>
    <row r="78561" customFormat="1"/>
    <row r="78562" customFormat="1"/>
    <row r="78563" customFormat="1"/>
    <row r="78564" customFormat="1"/>
    <row r="78565" customFormat="1"/>
    <row r="78566" customFormat="1"/>
    <row r="78567" customFormat="1"/>
    <row r="78568" customFormat="1"/>
    <row r="78569" customFormat="1"/>
    <row r="78570" customFormat="1"/>
    <row r="78571" customFormat="1"/>
    <row r="78572" customFormat="1"/>
    <row r="78573" customFormat="1"/>
    <row r="78574" customFormat="1"/>
    <row r="78575" customFormat="1"/>
    <row r="78576" customFormat="1"/>
    <row r="78577" customFormat="1"/>
    <row r="78578" customFormat="1"/>
    <row r="78579" customFormat="1"/>
    <row r="78580" customFormat="1"/>
    <row r="78581" customFormat="1"/>
    <row r="78582" customFormat="1"/>
    <row r="78583" customFormat="1"/>
    <row r="78584" customFormat="1"/>
    <row r="78585" customFormat="1"/>
    <row r="78586" customFormat="1"/>
    <row r="78587" customFormat="1"/>
    <row r="78588" customFormat="1"/>
    <row r="78589" customFormat="1"/>
    <row r="78590" customFormat="1"/>
    <row r="78591" customFormat="1"/>
    <row r="78592" customFormat="1"/>
    <row r="78593" customFormat="1"/>
    <row r="78594" customFormat="1"/>
    <row r="78595" customFormat="1"/>
    <row r="78596" customFormat="1"/>
    <row r="78597" customFormat="1"/>
    <row r="78598" customFormat="1"/>
    <row r="78599" customFormat="1"/>
    <row r="78600" customFormat="1"/>
    <row r="78601" customFormat="1"/>
    <row r="78602" customFormat="1"/>
    <row r="78603" customFormat="1"/>
    <row r="78604" customFormat="1"/>
    <row r="78605" customFormat="1"/>
    <row r="78606" customFormat="1"/>
    <row r="78607" customFormat="1"/>
    <row r="78608" customFormat="1"/>
    <row r="78609" customFormat="1"/>
    <row r="78610" customFormat="1"/>
    <row r="78611" customFormat="1"/>
    <row r="78612" customFormat="1"/>
    <row r="78613" customFormat="1"/>
    <row r="78614" customFormat="1"/>
    <row r="78615" customFormat="1"/>
    <row r="78616" customFormat="1"/>
    <row r="78617" customFormat="1"/>
    <row r="78618" customFormat="1"/>
    <row r="78619" customFormat="1"/>
    <row r="78620" customFormat="1"/>
    <row r="78621" customFormat="1"/>
    <row r="78622" customFormat="1"/>
    <row r="78623" customFormat="1"/>
    <row r="78624" customFormat="1"/>
    <row r="78625" customFormat="1"/>
    <row r="78626" customFormat="1"/>
    <row r="78627" customFormat="1"/>
    <row r="78628" customFormat="1"/>
    <row r="78629" customFormat="1"/>
    <row r="78630" customFormat="1"/>
    <row r="78631" customFormat="1"/>
    <row r="78632" customFormat="1"/>
    <row r="78633" customFormat="1"/>
    <row r="78634" customFormat="1"/>
    <row r="78635" customFormat="1"/>
    <row r="78636" customFormat="1"/>
    <row r="78637" customFormat="1"/>
    <row r="78638" customFormat="1"/>
    <row r="78639" customFormat="1"/>
    <row r="78640" customFormat="1"/>
    <row r="78641" customFormat="1"/>
    <row r="78642" customFormat="1"/>
    <row r="78643" customFormat="1"/>
    <row r="78644" customFormat="1"/>
    <row r="78645" customFormat="1"/>
    <row r="78646" customFormat="1"/>
    <row r="78647" customFormat="1"/>
    <row r="78648" customFormat="1"/>
    <row r="78649" customFormat="1"/>
    <row r="78650" customFormat="1"/>
    <row r="78651" customFormat="1"/>
    <row r="78652" customFormat="1"/>
    <row r="78653" customFormat="1"/>
    <row r="78654" customFormat="1"/>
    <row r="78655" customFormat="1"/>
    <row r="78656" customFormat="1"/>
    <row r="78657" customFormat="1"/>
    <row r="78658" customFormat="1"/>
    <row r="78659" customFormat="1"/>
    <row r="78660" customFormat="1"/>
    <row r="78661" customFormat="1"/>
    <row r="78662" customFormat="1"/>
    <row r="78663" customFormat="1"/>
    <row r="78664" customFormat="1"/>
    <row r="78665" customFormat="1"/>
    <row r="78666" customFormat="1"/>
    <row r="78667" customFormat="1"/>
    <row r="78668" customFormat="1"/>
    <row r="78669" customFormat="1"/>
    <row r="78670" customFormat="1"/>
    <row r="78671" customFormat="1"/>
    <row r="78672" customFormat="1"/>
    <row r="78673" customFormat="1"/>
    <row r="78674" customFormat="1"/>
    <row r="78675" customFormat="1"/>
    <row r="78676" customFormat="1"/>
    <row r="78677" customFormat="1"/>
    <row r="78678" customFormat="1"/>
    <row r="78679" customFormat="1"/>
    <row r="78680" customFormat="1"/>
    <row r="78681" customFormat="1"/>
    <row r="78682" customFormat="1"/>
    <row r="78683" customFormat="1"/>
    <row r="78684" customFormat="1"/>
    <row r="78685" customFormat="1"/>
    <row r="78686" customFormat="1"/>
    <row r="78687" customFormat="1"/>
    <row r="78688" customFormat="1"/>
    <row r="78689" customFormat="1"/>
    <row r="78690" customFormat="1"/>
    <row r="78691" customFormat="1"/>
    <row r="78692" customFormat="1"/>
    <row r="78693" customFormat="1"/>
    <row r="78694" customFormat="1"/>
    <row r="78695" customFormat="1"/>
    <row r="78696" customFormat="1"/>
    <row r="78697" customFormat="1"/>
    <row r="78698" customFormat="1"/>
    <row r="78699" customFormat="1"/>
    <row r="78700" customFormat="1"/>
    <row r="78701" customFormat="1"/>
    <row r="78702" customFormat="1"/>
    <row r="78703" customFormat="1"/>
    <row r="78704" customFormat="1"/>
    <row r="78705" customFormat="1"/>
    <row r="78706" customFormat="1"/>
    <row r="78707" customFormat="1"/>
    <row r="78708" customFormat="1"/>
    <row r="78709" customFormat="1"/>
    <row r="78710" customFormat="1"/>
    <row r="78711" customFormat="1"/>
    <row r="78712" customFormat="1"/>
    <row r="78713" customFormat="1"/>
    <row r="78714" customFormat="1"/>
    <row r="78715" customFormat="1"/>
    <row r="78716" customFormat="1"/>
    <row r="78717" customFormat="1"/>
    <row r="78718" customFormat="1"/>
    <row r="78719" customFormat="1"/>
    <row r="78720" customFormat="1"/>
    <row r="78721" customFormat="1"/>
    <row r="78722" customFormat="1"/>
    <row r="78723" customFormat="1"/>
    <row r="78724" customFormat="1"/>
    <row r="78725" customFormat="1"/>
    <row r="78726" customFormat="1"/>
    <row r="78727" customFormat="1"/>
    <row r="78728" customFormat="1"/>
    <row r="78729" customFormat="1"/>
    <row r="78730" customFormat="1"/>
    <row r="78731" customFormat="1"/>
    <row r="78732" customFormat="1"/>
    <row r="78733" customFormat="1"/>
    <row r="78734" customFormat="1"/>
    <row r="78735" customFormat="1"/>
    <row r="78736" customFormat="1"/>
    <row r="78737" customFormat="1"/>
    <row r="78738" customFormat="1"/>
    <row r="78739" customFormat="1"/>
    <row r="78740" customFormat="1"/>
    <row r="78741" customFormat="1"/>
    <row r="78742" customFormat="1"/>
    <row r="78743" customFormat="1"/>
    <row r="78744" customFormat="1"/>
    <row r="78745" customFormat="1"/>
    <row r="78746" customFormat="1"/>
    <row r="78747" customFormat="1"/>
    <row r="78748" customFormat="1"/>
    <row r="78749" customFormat="1"/>
    <row r="78750" customFormat="1"/>
    <row r="78751" customFormat="1"/>
    <row r="78752" customFormat="1"/>
    <row r="78753" customFormat="1"/>
    <row r="78754" customFormat="1"/>
    <row r="78755" customFormat="1"/>
    <row r="78756" customFormat="1"/>
    <row r="78757" customFormat="1"/>
    <row r="78758" customFormat="1"/>
    <row r="78759" customFormat="1"/>
    <row r="78760" customFormat="1"/>
    <row r="78761" customFormat="1"/>
    <row r="78762" customFormat="1"/>
    <row r="78763" customFormat="1"/>
    <row r="78764" customFormat="1"/>
    <row r="78765" customFormat="1"/>
    <row r="78766" customFormat="1"/>
    <row r="78767" customFormat="1"/>
    <row r="78768" customFormat="1"/>
    <row r="78769" customFormat="1"/>
    <row r="78770" customFormat="1"/>
    <row r="78771" customFormat="1"/>
    <row r="78772" customFormat="1"/>
    <row r="78773" customFormat="1"/>
    <row r="78774" customFormat="1"/>
    <row r="78775" customFormat="1"/>
    <row r="78776" customFormat="1"/>
    <row r="78777" customFormat="1"/>
    <row r="78778" customFormat="1"/>
    <row r="78779" customFormat="1"/>
    <row r="78780" customFormat="1"/>
    <row r="78781" customFormat="1"/>
    <row r="78782" customFormat="1"/>
    <row r="78783" customFormat="1"/>
    <row r="78784" customFormat="1"/>
    <row r="78785" customFormat="1"/>
    <row r="78786" customFormat="1"/>
    <row r="78787" customFormat="1"/>
    <row r="78788" customFormat="1"/>
    <row r="78789" customFormat="1"/>
    <row r="78790" customFormat="1"/>
    <row r="78791" customFormat="1"/>
    <row r="78792" customFormat="1"/>
    <row r="78793" customFormat="1"/>
    <row r="78794" customFormat="1"/>
    <row r="78795" customFormat="1"/>
    <row r="78796" customFormat="1"/>
    <row r="78797" customFormat="1"/>
    <row r="78798" customFormat="1"/>
    <row r="78799" customFormat="1"/>
    <row r="78800" customFormat="1"/>
    <row r="78801" customFormat="1"/>
    <row r="78802" customFormat="1"/>
    <row r="78803" customFormat="1"/>
    <row r="78804" customFormat="1"/>
    <row r="78805" customFormat="1"/>
    <row r="78806" customFormat="1"/>
    <row r="78807" customFormat="1"/>
    <row r="78808" customFormat="1"/>
    <row r="78809" customFormat="1"/>
    <row r="78810" customFormat="1"/>
    <row r="78811" customFormat="1"/>
    <row r="78812" customFormat="1"/>
    <row r="78813" customFormat="1"/>
    <row r="78814" customFormat="1"/>
    <row r="78815" customFormat="1"/>
    <row r="78816" customFormat="1"/>
    <row r="78817" customFormat="1"/>
    <row r="78818" customFormat="1"/>
    <row r="78819" customFormat="1"/>
    <row r="78820" customFormat="1"/>
    <row r="78821" customFormat="1"/>
    <row r="78822" customFormat="1"/>
    <row r="78823" customFormat="1"/>
    <row r="78824" customFormat="1"/>
    <row r="78825" customFormat="1"/>
    <row r="78826" customFormat="1"/>
    <row r="78827" customFormat="1"/>
    <row r="78828" customFormat="1"/>
    <row r="78829" customFormat="1"/>
    <row r="78830" customFormat="1"/>
    <row r="78831" customFormat="1"/>
    <row r="78832" customFormat="1"/>
    <row r="78833" customFormat="1"/>
    <row r="78834" customFormat="1"/>
    <row r="78835" customFormat="1"/>
    <row r="78836" customFormat="1"/>
    <row r="78837" customFormat="1"/>
    <row r="78838" customFormat="1"/>
    <row r="78839" customFormat="1"/>
    <row r="78840" customFormat="1"/>
    <row r="78841" customFormat="1"/>
    <row r="78842" customFormat="1"/>
    <row r="78843" customFormat="1"/>
    <row r="78844" customFormat="1"/>
    <row r="78845" customFormat="1"/>
    <row r="78846" customFormat="1"/>
    <row r="78847" customFormat="1"/>
    <row r="78848" customFormat="1"/>
    <row r="78849" customFormat="1"/>
    <row r="78850" customFormat="1"/>
    <row r="78851" customFormat="1"/>
    <row r="78852" customFormat="1"/>
    <row r="78853" customFormat="1"/>
    <row r="78854" customFormat="1"/>
    <row r="78855" customFormat="1"/>
    <row r="78856" customFormat="1"/>
    <row r="78857" customFormat="1"/>
    <row r="78858" customFormat="1"/>
    <row r="78859" customFormat="1"/>
    <row r="78860" customFormat="1"/>
    <row r="78861" customFormat="1"/>
    <row r="78862" customFormat="1"/>
    <row r="78863" customFormat="1"/>
    <row r="78864" customFormat="1"/>
    <row r="78865" customFormat="1"/>
    <row r="78866" customFormat="1"/>
    <row r="78867" customFormat="1"/>
    <row r="78868" customFormat="1"/>
    <row r="78869" customFormat="1"/>
    <row r="78870" customFormat="1"/>
    <row r="78871" customFormat="1"/>
    <row r="78872" customFormat="1"/>
    <row r="78873" customFormat="1"/>
    <row r="78874" customFormat="1"/>
    <row r="78875" customFormat="1"/>
    <row r="78876" customFormat="1"/>
    <row r="78877" customFormat="1"/>
    <row r="78878" customFormat="1"/>
    <row r="78879" customFormat="1"/>
    <row r="78880" customFormat="1"/>
    <row r="78881" customFormat="1"/>
    <row r="78882" customFormat="1"/>
    <row r="78883" customFormat="1"/>
    <row r="78884" customFormat="1"/>
    <row r="78885" customFormat="1"/>
    <row r="78886" customFormat="1"/>
    <row r="78887" customFormat="1"/>
    <row r="78888" customFormat="1"/>
    <row r="78889" customFormat="1"/>
    <row r="78890" customFormat="1"/>
    <row r="78891" customFormat="1"/>
    <row r="78892" customFormat="1"/>
    <row r="78893" customFormat="1"/>
    <row r="78894" customFormat="1"/>
    <row r="78895" customFormat="1"/>
    <row r="78896" customFormat="1"/>
    <row r="78897" customFormat="1"/>
    <row r="78898" customFormat="1"/>
    <row r="78899" customFormat="1"/>
    <row r="78900" customFormat="1"/>
    <row r="78901" customFormat="1"/>
    <row r="78902" customFormat="1"/>
    <row r="78903" customFormat="1"/>
    <row r="78904" customFormat="1"/>
    <row r="78905" customFormat="1"/>
    <row r="78906" customFormat="1"/>
    <row r="78907" customFormat="1"/>
    <row r="78908" customFormat="1"/>
    <row r="78909" customFormat="1"/>
    <row r="78910" customFormat="1"/>
    <row r="78911" customFormat="1"/>
    <row r="78912" customFormat="1"/>
    <row r="78913" customFormat="1"/>
    <row r="78914" customFormat="1"/>
    <row r="78915" customFormat="1"/>
    <row r="78916" customFormat="1"/>
    <row r="78917" customFormat="1"/>
    <row r="78918" customFormat="1"/>
    <row r="78919" customFormat="1"/>
    <row r="78920" customFormat="1"/>
    <row r="78921" customFormat="1"/>
    <row r="78922" customFormat="1"/>
    <row r="78923" customFormat="1"/>
    <row r="78924" customFormat="1"/>
    <row r="78925" customFormat="1"/>
    <row r="78926" customFormat="1"/>
    <row r="78927" customFormat="1"/>
    <row r="78928" customFormat="1"/>
    <row r="78929" customFormat="1"/>
    <row r="78930" customFormat="1"/>
    <row r="78931" customFormat="1"/>
    <row r="78932" customFormat="1"/>
    <row r="78933" customFormat="1"/>
    <row r="78934" customFormat="1"/>
    <row r="78935" customFormat="1"/>
    <row r="78936" customFormat="1"/>
    <row r="78937" customFormat="1"/>
    <row r="78938" customFormat="1"/>
    <row r="78939" customFormat="1"/>
    <row r="78940" customFormat="1"/>
    <row r="78941" customFormat="1"/>
    <row r="78942" customFormat="1"/>
    <row r="78943" customFormat="1"/>
    <row r="78944" customFormat="1"/>
    <row r="78945" customFormat="1"/>
    <row r="78946" customFormat="1"/>
    <row r="78947" customFormat="1"/>
    <row r="78948" customFormat="1"/>
    <row r="78949" customFormat="1"/>
    <row r="78950" customFormat="1"/>
    <row r="78951" customFormat="1"/>
    <row r="78952" customFormat="1"/>
    <row r="78953" customFormat="1"/>
    <row r="78954" customFormat="1"/>
    <row r="78955" customFormat="1"/>
    <row r="78956" customFormat="1"/>
    <row r="78957" customFormat="1"/>
    <row r="78958" customFormat="1"/>
    <row r="78959" customFormat="1"/>
    <row r="78960" customFormat="1"/>
    <row r="78961" customFormat="1"/>
    <row r="78962" customFormat="1"/>
    <row r="78963" customFormat="1"/>
    <row r="78964" customFormat="1"/>
    <row r="78965" customFormat="1"/>
    <row r="78966" customFormat="1"/>
    <row r="78967" customFormat="1"/>
    <row r="78968" customFormat="1"/>
    <row r="78969" customFormat="1"/>
    <row r="78970" customFormat="1"/>
    <row r="78971" customFormat="1"/>
    <row r="78972" customFormat="1"/>
    <row r="78973" customFormat="1"/>
    <row r="78974" customFormat="1"/>
    <row r="78975" customFormat="1"/>
    <row r="78976" customFormat="1"/>
    <row r="78977" customFormat="1"/>
    <row r="78978" customFormat="1"/>
    <row r="78979" customFormat="1"/>
    <row r="78980" customFormat="1"/>
    <row r="78981" customFormat="1"/>
    <row r="78982" customFormat="1"/>
    <row r="78983" customFormat="1"/>
    <row r="78984" customFormat="1"/>
    <row r="78985" customFormat="1"/>
    <row r="78986" customFormat="1"/>
    <row r="78987" customFormat="1"/>
    <row r="78988" customFormat="1"/>
    <row r="78989" customFormat="1"/>
    <row r="78990" customFormat="1"/>
    <row r="78991" customFormat="1"/>
    <row r="78992" customFormat="1"/>
    <row r="78993" customFormat="1"/>
    <row r="78994" customFormat="1"/>
    <row r="78995" customFormat="1"/>
    <row r="78996" customFormat="1"/>
    <row r="78997" customFormat="1"/>
    <row r="78998" customFormat="1"/>
    <row r="78999" customFormat="1"/>
    <row r="79000" customFormat="1"/>
    <row r="79001" customFormat="1"/>
    <row r="79002" customFormat="1"/>
    <row r="79003" customFormat="1"/>
    <row r="79004" customFormat="1"/>
    <row r="79005" customFormat="1"/>
    <row r="79006" customFormat="1"/>
    <row r="79007" customFormat="1"/>
    <row r="79008" customFormat="1"/>
    <row r="79009" customFormat="1"/>
    <row r="79010" customFormat="1"/>
    <row r="79011" customFormat="1"/>
    <row r="79012" customFormat="1"/>
    <row r="79013" customFormat="1"/>
    <row r="79014" customFormat="1"/>
    <row r="79015" customFormat="1"/>
    <row r="79016" customFormat="1"/>
    <row r="79017" customFormat="1"/>
    <row r="79018" customFormat="1"/>
    <row r="79019" customFormat="1"/>
    <row r="79020" customFormat="1"/>
    <row r="79021" customFormat="1"/>
    <row r="79022" customFormat="1"/>
    <row r="79023" customFormat="1"/>
    <row r="79024" customFormat="1"/>
    <row r="79025" customFormat="1"/>
    <row r="79026" customFormat="1"/>
    <row r="79027" customFormat="1"/>
    <row r="79028" customFormat="1"/>
    <row r="79029" customFormat="1"/>
    <row r="79030" customFormat="1"/>
    <row r="79031" customFormat="1"/>
    <row r="79032" customFormat="1"/>
    <row r="79033" customFormat="1"/>
    <row r="79034" customFormat="1"/>
    <row r="79035" customFormat="1"/>
    <row r="79036" customFormat="1"/>
    <row r="79037" customFormat="1"/>
    <row r="79038" customFormat="1"/>
    <row r="79039" customFormat="1"/>
    <row r="79040" customFormat="1"/>
    <row r="79041" customFormat="1"/>
    <row r="79042" customFormat="1"/>
    <row r="79043" customFormat="1"/>
    <row r="79044" customFormat="1"/>
    <row r="79045" customFormat="1"/>
    <row r="79046" customFormat="1"/>
    <row r="79047" customFormat="1"/>
    <row r="79048" customFormat="1"/>
    <row r="79049" customFormat="1"/>
    <row r="79050" customFormat="1"/>
    <row r="79051" customFormat="1"/>
    <row r="79052" customFormat="1"/>
    <row r="79053" customFormat="1"/>
    <row r="79054" customFormat="1"/>
    <row r="79055" customFormat="1"/>
    <row r="79056" customFormat="1"/>
    <row r="79057" customFormat="1"/>
    <row r="79058" customFormat="1"/>
    <row r="79059" customFormat="1"/>
    <row r="79060" customFormat="1"/>
    <row r="79061" customFormat="1"/>
    <row r="79062" customFormat="1"/>
    <row r="79063" customFormat="1"/>
    <row r="79064" customFormat="1"/>
    <row r="79065" customFormat="1"/>
    <row r="79066" customFormat="1"/>
    <row r="79067" customFormat="1"/>
    <row r="79068" customFormat="1"/>
    <row r="79069" customFormat="1"/>
    <row r="79070" customFormat="1"/>
    <row r="79071" customFormat="1"/>
    <row r="79072" customFormat="1"/>
    <row r="79073" customFormat="1"/>
    <row r="79074" customFormat="1"/>
    <row r="79075" customFormat="1"/>
    <row r="79076" customFormat="1"/>
    <row r="79077" customFormat="1"/>
    <row r="79078" customFormat="1"/>
    <row r="79079" customFormat="1"/>
    <row r="79080" customFormat="1"/>
    <row r="79081" customFormat="1"/>
    <row r="79082" customFormat="1"/>
    <row r="79083" customFormat="1"/>
    <row r="79084" customFormat="1"/>
    <row r="79085" customFormat="1"/>
    <row r="79086" customFormat="1"/>
    <row r="79087" customFormat="1"/>
    <row r="79088" customFormat="1"/>
    <row r="79089" customFormat="1"/>
    <row r="79090" customFormat="1"/>
    <row r="79091" customFormat="1"/>
    <row r="79092" customFormat="1"/>
    <row r="79093" customFormat="1"/>
    <row r="79094" customFormat="1"/>
    <row r="79095" customFormat="1"/>
    <row r="79096" customFormat="1"/>
    <row r="79097" customFormat="1"/>
    <row r="79098" customFormat="1"/>
    <row r="79099" customFormat="1"/>
    <row r="79100" customFormat="1"/>
    <row r="79101" customFormat="1"/>
    <row r="79102" customFormat="1"/>
    <row r="79103" customFormat="1"/>
    <row r="79104" customFormat="1"/>
    <row r="79105" customFormat="1"/>
    <row r="79106" customFormat="1"/>
    <row r="79107" customFormat="1"/>
    <row r="79108" customFormat="1"/>
    <row r="79109" customFormat="1"/>
    <row r="79110" customFormat="1"/>
    <row r="79111" customFormat="1"/>
    <row r="79112" customFormat="1"/>
    <row r="79113" customFormat="1"/>
    <row r="79114" customFormat="1"/>
    <row r="79115" customFormat="1"/>
    <row r="79116" customFormat="1"/>
    <row r="79117" customFormat="1"/>
    <row r="79118" customFormat="1"/>
    <row r="79119" customFormat="1"/>
    <row r="79120" customFormat="1"/>
    <row r="79121" customFormat="1"/>
    <row r="79122" customFormat="1"/>
    <row r="79123" customFormat="1"/>
    <row r="79124" customFormat="1"/>
    <row r="79125" customFormat="1"/>
    <row r="79126" customFormat="1"/>
    <row r="79127" customFormat="1"/>
    <row r="79128" customFormat="1"/>
    <row r="79129" customFormat="1"/>
    <row r="79130" customFormat="1"/>
    <row r="79131" customFormat="1"/>
    <row r="79132" customFormat="1"/>
    <row r="79133" customFormat="1"/>
    <row r="79134" customFormat="1"/>
    <row r="79135" customFormat="1"/>
    <row r="79136" customFormat="1"/>
    <row r="79137" customFormat="1"/>
    <row r="79138" customFormat="1"/>
    <row r="79139" customFormat="1"/>
    <row r="79140" customFormat="1"/>
    <row r="79141" customFormat="1"/>
    <row r="79142" customFormat="1"/>
    <row r="79143" customFormat="1"/>
    <row r="79144" customFormat="1"/>
    <row r="79145" customFormat="1"/>
    <row r="79146" customFormat="1"/>
    <row r="79147" customFormat="1"/>
    <row r="79148" customFormat="1"/>
    <row r="79149" customFormat="1"/>
    <row r="79150" customFormat="1"/>
    <row r="79151" customFormat="1"/>
    <row r="79152" customFormat="1"/>
    <row r="79153" customFormat="1"/>
    <row r="79154" customFormat="1"/>
    <row r="79155" customFormat="1"/>
    <row r="79156" customFormat="1"/>
    <row r="79157" customFormat="1"/>
    <row r="79158" customFormat="1"/>
    <row r="79159" customFormat="1"/>
    <row r="79160" customFormat="1"/>
    <row r="79161" customFormat="1"/>
    <row r="79162" customFormat="1"/>
    <row r="79163" customFormat="1"/>
    <row r="79164" customFormat="1"/>
    <row r="79165" customFormat="1"/>
    <row r="79166" customFormat="1"/>
    <row r="79167" customFormat="1"/>
    <row r="79168" customFormat="1"/>
    <row r="79169" customFormat="1"/>
    <row r="79170" customFormat="1"/>
    <row r="79171" customFormat="1"/>
    <row r="79172" customFormat="1"/>
    <row r="79173" customFormat="1"/>
    <row r="79174" customFormat="1"/>
    <row r="79175" customFormat="1"/>
    <row r="79176" customFormat="1"/>
    <row r="79177" customFormat="1"/>
    <row r="79178" customFormat="1"/>
    <row r="79179" customFormat="1"/>
    <row r="79180" customFormat="1"/>
    <row r="79181" customFormat="1"/>
    <row r="79182" customFormat="1"/>
    <row r="79183" customFormat="1"/>
    <row r="79184" customFormat="1"/>
    <row r="79185" customFormat="1"/>
    <row r="79186" customFormat="1"/>
    <row r="79187" customFormat="1"/>
    <row r="79188" customFormat="1"/>
    <row r="79189" customFormat="1"/>
    <row r="79190" customFormat="1"/>
    <row r="79191" customFormat="1"/>
    <row r="79192" customFormat="1"/>
    <row r="79193" customFormat="1"/>
    <row r="79194" customFormat="1"/>
    <row r="79195" customFormat="1"/>
    <row r="79196" customFormat="1"/>
    <row r="79197" customFormat="1"/>
    <row r="79198" customFormat="1"/>
    <row r="79199" customFormat="1"/>
    <row r="79200" customFormat="1"/>
    <row r="79201" customFormat="1"/>
    <row r="79202" customFormat="1"/>
    <row r="79203" customFormat="1"/>
    <row r="79204" customFormat="1"/>
    <row r="79205" customFormat="1"/>
    <row r="79206" customFormat="1"/>
    <row r="79207" customFormat="1"/>
    <row r="79208" customFormat="1"/>
    <row r="79209" customFormat="1"/>
    <row r="79210" customFormat="1"/>
    <row r="79211" customFormat="1"/>
    <row r="79212" customFormat="1"/>
    <row r="79213" customFormat="1"/>
    <row r="79214" customFormat="1"/>
    <row r="79215" customFormat="1"/>
    <row r="79216" customFormat="1"/>
    <row r="79217" customFormat="1"/>
    <row r="79218" customFormat="1"/>
    <row r="79219" customFormat="1"/>
    <row r="79220" customFormat="1"/>
    <row r="79221" customFormat="1"/>
    <row r="79222" customFormat="1"/>
    <row r="79223" customFormat="1"/>
    <row r="79224" customFormat="1"/>
    <row r="79225" customFormat="1"/>
    <row r="79226" customFormat="1"/>
    <row r="79227" customFormat="1"/>
    <row r="79228" customFormat="1"/>
    <row r="79229" customFormat="1"/>
    <row r="79230" customFormat="1"/>
    <row r="79231" customFormat="1"/>
    <row r="79232" customFormat="1"/>
    <row r="79233" customFormat="1"/>
    <row r="79234" customFormat="1"/>
    <row r="79235" customFormat="1"/>
    <row r="79236" customFormat="1"/>
    <row r="79237" customFormat="1"/>
    <row r="79238" customFormat="1"/>
    <row r="79239" customFormat="1"/>
    <row r="79240" customFormat="1"/>
    <row r="79241" customFormat="1"/>
    <row r="79242" customFormat="1"/>
    <row r="79243" customFormat="1"/>
    <row r="79244" customFormat="1"/>
    <row r="79245" customFormat="1"/>
    <row r="79246" customFormat="1"/>
    <row r="79247" customFormat="1"/>
    <row r="79248" customFormat="1"/>
    <row r="79249" customFormat="1"/>
    <row r="79250" customFormat="1"/>
    <row r="79251" customFormat="1"/>
    <row r="79252" customFormat="1"/>
    <row r="79253" customFormat="1"/>
    <row r="79254" customFormat="1"/>
    <row r="79255" customFormat="1"/>
    <row r="79256" customFormat="1"/>
    <row r="79257" customFormat="1"/>
    <row r="79258" customFormat="1"/>
    <row r="79259" customFormat="1"/>
    <row r="79260" customFormat="1"/>
    <row r="79261" customFormat="1"/>
    <row r="79262" customFormat="1"/>
    <row r="79263" customFormat="1"/>
    <row r="79264" customFormat="1"/>
    <row r="79265" customFormat="1"/>
    <row r="79266" customFormat="1"/>
    <row r="79267" customFormat="1"/>
    <row r="79268" customFormat="1"/>
    <row r="79269" customFormat="1"/>
    <row r="79270" customFormat="1"/>
    <row r="79271" customFormat="1"/>
    <row r="79272" customFormat="1"/>
    <row r="79273" customFormat="1"/>
    <row r="79274" customFormat="1"/>
    <row r="79275" customFormat="1"/>
    <row r="79276" customFormat="1"/>
    <row r="79277" customFormat="1"/>
    <row r="79278" customFormat="1"/>
    <row r="79279" customFormat="1"/>
    <row r="79280" customFormat="1"/>
    <row r="79281" customFormat="1"/>
    <row r="79282" customFormat="1"/>
    <row r="79283" customFormat="1"/>
    <row r="79284" customFormat="1"/>
    <row r="79285" customFormat="1"/>
    <row r="79286" customFormat="1"/>
    <row r="79287" customFormat="1"/>
    <row r="79288" customFormat="1"/>
    <row r="79289" customFormat="1"/>
    <row r="79290" customFormat="1"/>
    <row r="79291" customFormat="1"/>
    <row r="79292" customFormat="1"/>
    <row r="79293" customFormat="1"/>
    <row r="79294" customFormat="1"/>
    <row r="79295" customFormat="1"/>
    <row r="79296" customFormat="1"/>
    <row r="79297" customFormat="1"/>
    <row r="79298" customFormat="1"/>
    <row r="79299" customFormat="1"/>
    <row r="79300" customFormat="1"/>
    <row r="79301" customFormat="1"/>
    <row r="79302" customFormat="1"/>
    <row r="79303" customFormat="1"/>
    <row r="79304" customFormat="1"/>
    <row r="79305" customFormat="1"/>
    <row r="79306" customFormat="1"/>
    <row r="79307" customFormat="1"/>
    <row r="79308" customFormat="1"/>
    <row r="79309" customFormat="1"/>
    <row r="79310" customFormat="1"/>
    <row r="79311" customFormat="1"/>
    <row r="79312" customFormat="1"/>
    <row r="79313" customFormat="1"/>
    <row r="79314" customFormat="1"/>
    <row r="79315" customFormat="1"/>
    <row r="79316" customFormat="1"/>
    <row r="79317" customFormat="1"/>
    <row r="79318" customFormat="1"/>
    <row r="79319" customFormat="1"/>
    <row r="79320" customFormat="1"/>
    <row r="79321" customFormat="1"/>
    <row r="79322" customFormat="1"/>
    <row r="79323" customFormat="1"/>
    <row r="79324" customFormat="1"/>
    <row r="79325" customFormat="1"/>
    <row r="79326" customFormat="1"/>
    <row r="79327" customFormat="1"/>
    <row r="79328" customFormat="1"/>
    <row r="79329" customFormat="1"/>
    <row r="79330" customFormat="1"/>
    <row r="79331" customFormat="1"/>
    <row r="79332" customFormat="1"/>
    <row r="79333" customFormat="1"/>
    <row r="79334" customFormat="1"/>
    <row r="79335" customFormat="1"/>
    <row r="79336" customFormat="1"/>
    <row r="79337" customFormat="1"/>
    <row r="79338" customFormat="1"/>
    <row r="79339" customFormat="1"/>
    <row r="79340" customFormat="1"/>
    <row r="79341" customFormat="1"/>
    <row r="79342" customFormat="1"/>
    <row r="79343" customFormat="1"/>
    <row r="79344" customFormat="1"/>
    <row r="79345" customFormat="1"/>
    <row r="79346" customFormat="1"/>
    <row r="79347" customFormat="1"/>
    <row r="79348" customFormat="1"/>
    <row r="79349" customFormat="1"/>
    <row r="79350" customFormat="1"/>
    <row r="79351" customFormat="1"/>
    <row r="79352" customFormat="1"/>
    <row r="79353" customFormat="1"/>
    <row r="79354" customFormat="1"/>
    <row r="79355" customFormat="1"/>
    <row r="79356" customFormat="1"/>
    <row r="79357" customFormat="1"/>
    <row r="79358" customFormat="1"/>
    <row r="79359" customFormat="1"/>
    <row r="79360" customFormat="1"/>
    <row r="79361" customFormat="1"/>
    <row r="79362" customFormat="1"/>
    <row r="79363" customFormat="1"/>
    <row r="79364" customFormat="1"/>
    <row r="79365" customFormat="1"/>
    <row r="79366" customFormat="1"/>
    <row r="79367" customFormat="1"/>
    <row r="79368" customFormat="1"/>
    <row r="79369" customFormat="1"/>
    <row r="79370" customFormat="1"/>
    <row r="79371" customFormat="1"/>
    <row r="79372" customFormat="1"/>
    <row r="79373" customFormat="1"/>
    <row r="79374" customFormat="1"/>
    <row r="79375" customFormat="1"/>
    <row r="79376" customFormat="1"/>
    <row r="79377" customFormat="1"/>
    <row r="79378" customFormat="1"/>
    <row r="79379" customFormat="1"/>
    <row r="79380" customFormat="1"/>
    <row r="79381" customFormat="1"/>
    <row r="79382" customFormat="1"/>
    <row r="79383" customFormat="1"/>
    <row r="79384" customFormat="1"/>
    <row r="79385" customFormat="1"/>
    <row r="79386" customFormat="1"/>
    <row r="79387" customFormat="1"/>
    <row r="79388" customFormat="1"/>
    <row r="79389" customFormat="1"/>
    <row r="79390" customFormat="1"/>
    <row r="79391" customFormat="1"/>
    <row r="79392" customFormat="1"/>
    <row r="79393" customFormat="1"/>
    <row r="79394" customFormat="1"/>
    <row r="79395" customFormat="1"/>
    <row r="79396" customFormat="1"/>
    <row r="79397" customFormat="1"/>
    <row r="79398" customFormat="1"/>
    <row r="79399" customFormat="1"/>
    <row r="79400" customFormat="1"/>
    <row r="79401" customFormat="1"/>
    <row r="79402" customFormat="1"/>
    <row r="79403" customFormat="1"/>
    <row r="79404" customFormat="1"/>
    <row r="79405" customFormat="1"/>
    <row r="79406" customFormat="1"/>
    <row r="79407" customFormat="1"/>
    <row r="79408" customFormat="1"/>
    <row r="79409" customFormat="1"/>
    <row r="79410" customFormat="1"/>
    <row r="79411" customFormat="1"/>
    <row r="79412" customFormat="1"/>
    <row r="79413" customFormat="1"/>
    <row r="79414" customFormat="1"/>
    <row r="79415" customFormat="1"/>
    <row r="79416" customFormat="1"/>
    <row r="79417" customFormat="1"/>
    <row r="79418" customFormat="1"/>
    <row r="79419" customFormat="1"/>
    <row r="79420" customFormat="1"/>
    <row r="79421" customFormat="1"/>
    <row r="79422" customFormat="1"/>
    <row r="79423" customFormat="1"/>
    <row r="79424" customFormat="1"/>
    <row r="79425" customFormat="1"/>
    <row r="79426" customFormat="1"/>
    <row r="79427" customFormat="1"/>
    <row r="79428" customFormat="1"/>
    <row r="79429" customFormat="1"/>
    <row r="79430" customFormat="1"/>
    <row r="79431" customFormat="1"/>
    <row r="79432" customFormat="1"/>
    <row r="79433" customFormat="1"/>
    <row r="79434" customFormat="1"/>
    <row r="79435" customFormat="1"/>
    <row r="79436" customFormat="1"/>
    <row r="79437" customFormat="1"/>
    <row r="79438" customFormat="1"/>
    <row r="79439" customFormat="1"/>
    <row r="79440" customFormat="1"/>
    <row r="79441" customFormat="1"/>
    <row r="79442" customFormat="1"/>
    <row r="79443" customFormat="1"/>
    <row r="79444" customFormat="1"/>
    <row r="79445" customFormat="1"/>
    <row r="79446" customFormat="1"/>
    <row r="79447" customFormat="1"/>
    <row r="79448" customFormat="1"/>
    <row r="79449" customFormat="1"/>
    <row r="79450" customFormat="1"/>
    <row r="79451" customFormat="1"/>
    <row r="79452" customFormat="1"/>
    <row r="79453" customFormat="1"/>
    <row r="79454" customFormat="1"/>
    <row r="79455" customFormat="1"/>
    <row r="79456" customFormat="1"/>
    <row r="79457" customFormat="1"/>
    <row r="79458" customFormat="1"/>
    <row r="79459" customFormat="1"/>
    <row r="79460" customFormat="1"/>
    <row r="79461" customFormat="1"/>
    <row r="79462" customFormat="1"/>
    <row r="79463" customFormat="1"/>
    <row r="79464" customFormat="1"/>
    <row r="79465" customFormat="1"/>
    <row r="79466" customFormat="1"/>
    <row r="79467" customFormat="1"/>
    <row r="79468" customFormat="1"/>
    <row r="79469" customFormat="1"/>
    <row r="79470" customFormat="1"/>
    <row r="79471" customFormat="1"/>
    <row r="79472" customFormat="1"/>
    <row r="79473" customFormat="1"/>
    <row r="79474" customFormat="1"/>
    <row r="79475" customFormat="1"/>
    <row r="79476" customFormat="1"/>
    <row r="79477" customFormat="1"/>
    <row r="79478" customFormat="1"/>
    <row r="79479" customFormat="1"/>
    <row r="79480" customFormat="1"/>
    <row r="79481" customFormat="1"/>
    <row r="79482" customFormat="1"/>
    <row r="79483" customFormat="1"/>
    <row r="79484" customFormat="1"/>
    <row r="79485" customFormat="1"/>
    <row r="79486" customFormat="1"/>
    <row r="79487" customFormat="1"/>
    <row r="79488" customFormat="1"/>
    <row r="79489" customFormat="1"/>
    <row r="79490" customFormat="1"/>
    <row r="79491" customFormat="1"/>
    <row r="79492" customFormat="1"/>
    <row r="79493" customFormat="1"/>
    <row r="79494" customFormat="1"/>
    <row r="79495" customFormat="1"/>
    <row r="79496" customFormat="1"/>
    <row r="79497" customFormat="1"/>
    <row r="79498" customFormat="1"/>
    <row r="79499" customFormat="1"/>
    <row r="79500" customFormat="1"/>
    <row r="79501" customFormat="1"/>
    <row r="79502" customFormat="1"/>
    <row r="79503" customFormat="1"/>
    <row r="79504" customFormat="1"/>
    <row r="79505" customFormat="1"/>
    <row r="79506" customFormat="1"/>
    <row r="79507" customFormat="1"/>
    <row r="79508" customFormat="1"/>
    <row r="79509" customFormat="1"/>
    <row r="79510" customFormat="1"/>
    <row r="79511" customFormat="1"/>
    <row r="79512" customFormat="1"/>
    <row r="79513" customFormat="1"/>
    <row r="79514" customFormat="1"/>
    <row r="79515" customFormat="1"/>
    <row r="79516" customFormat="1"/>
    <row r="79517" customFormat="1"/>
    <row r="79518" customFormat="1"/>
    <row r="79519" customFormat="1"/>
    <row r="79520" customFormat="1"/>
    <row r="79521" customFormat="1"/>
    <row r="79522" customFormat="1"/>
    <row r="79523" customFormat="1"/>
    <row r="79524" customFormat="1"/>
    <row r="79525" customFormat="1"/>
    <row r="79526" customFormat="1"/>
    <row r="79527" customFormat="1"/>
    <row r="79528" customFormat="1"/>
    <row r="79529" customFormat="1"/>
    <row r="79530" customFormat="1"/>
    <row r="79531" customFormat="1"/>
    <row r="79532" customFormat="1"/>
    <row r="79533" customFormat="1"/>
    <row r="79534" customFormat="1"/>
    <row r="79535" customFormat="1"/>
    <row r="79536" customFormat="1"/>
    <row r="79537" customFormat="1"/>
    <row r="79538" customFormat="1"/>
    <row r="79539" customFormat="1"/>
    <row r="79540" customFormat="1"/>
    <row r="79541" customFormat="1"/>
    <row r="79542" customFormat="1"/>
    <row r="79543" customFormat="1"/>
    <row r="79544" customFormat="1"/>
    <row r="79545" customFormat="1"/>
    <row r="79546" customFormat="1"/>
    <row r="79547" customFormat="1"/>
    <row r="79548" customFormat="1"/>
    <row r="79549" customFormat="1"/>
    <row r="79550" customFormat="1"/>
    <row r="79551" customFormat="1"/>
    <row r="79552" customFormat="1"/>
    <row r="79553" customFormat="1"/>
    <row r="79554" customFormat="1"/>
    <row r="79555" customFormat="1"/>
    <row r="79556" customFormat="1"/>
    <row r="79557" customFormat="1"/>
    <row r="79558" customFormat="1"/>
    <row r="79559" customFormat="1"/>
    <row r="79560" customFormat="1"/>
    <row r="79561" customFormat="1"/>
    <row r="79562" customFormat="1"/>
    <row r="79563" customFormat="1"/>
    <row r="79564" customFormat="1"/>
    <row r="79565" customFormat="1"/>
    <row r="79566" customFormat="1"/>
    <row r="79567" customFormat="1"/>
    <row r="79568" customFormat="1"/>
    <row r="79569" customFormat="1"/>
    <row r="79570" customFormat="1"/>
    <row r="79571" customFormat="1"/>
    <row r="79572" customFormat="1"/>
    <row r="79573" customFormat="1"/>
    <row r="79574" customFormat="1"/>
    <row r="79575" customFormat="1"/>
    <row r="79576" customFormat="1"/>
    <row r="79577" customFormat="1"/>
    <row r="79578" customFormat="1"/>
    <row r="79579" customFormat="1"/>
    <row r="79580" customFormat="1"/>
    <row r="79581" customFormat="1"/>
    <row r="79582" customFormat="1"/>
    <row r="79583" customFormat="1"/>
    <row r="79584" customFormat="1"/>
    <row r="79585" customFormat="1"/>
    <row r="79586" customFormat="1"/>
    <row r="79587" customFormat="1"/>
    <row r="79588" customFormat="1"/>
    <row r="79589" customFormat="1"/>
    <row r="79590" customFormat="1"/>
    <row r="79591" customFormat="1"/>
    <row r="79592" customFormat="1"/>
    <row r="79593" customFormat="1"/>
    <row r="79594" customFormat="1"/>
    <row r="79595" customFormat="1"/>
    <row r="79596" customFormat="1"/>
    <row r="79597" customFormat="1"/>
    <row r="79598" customFormat="1"/>
    <row r="79599" customFormat="1"/>
    <row r="79600" customFormat="1"/>
    <row r="79601" customFormat="1"/>
    <row r="79602" customFormat="1"/>
    <row r="79603" customFormat="1"/>
    <row r="79604" customFormat="1"/>
    <row r="79605" customFormat="1"/>
    <row r="79606" customFormat="1"/>
    <row r="79607" customFormat="1"/>
    <row r="79608" customFormat="1"/>
    <row r="79609" customFormat="1"/>
    <row r="79610" customFormat="1"/>
    <row r="79611" customFormat="1"/>
    <row r="79612" customFormat="1"/>
    <row r="79613" customFormat="1"/>
    <row r="79614" customFormat="1"/>
    <row r="79615" customFormat="1"/>
    <row r="79616" customFormat="1"/>
    <row r="79617" customFormat="1"/>
    <row r="79618" customFormat="1"/>
    <row r="79619" customFormat="1"/>
    <row r="79620" customFormat="1"/>
    <row r="79621" customFormat="1"/>
    <row r="79622" customFormat="1"/>
    <row r="79623" customFormat="1"/>
    <row r="79624" customFormat="1"/>
    <row r="79625" customFormat="1"/>
    <row r="79626" customFormat="1"/>
    <row r="79627" customFormat="1"/>
    <row r="79628" customFormat="1"/>
    <row r="79629" customFormat="1"/>
    <row r="79630" customFormat="1"/>
    <row r="79631" customFormat="1"/>
    <row r="79632" customFormat="1"/>
    <row r="79633" customFormat="1"/>
    <row r="79634" customFormat="1"/>
    <row r="79635" customFormat="1"/>
    <row r="79636" customFormat="1"/>
    <row r="79637" customFormat="1"/>
    <row r="79638" customFormat="1"/>
    <row r="79639" customFormat="1"/>
    <row r="79640" customFormat="1"/>
    <row r="79641" customFormat="1"/>
    <row r="79642" customFormat="1"/>
    <row r="79643" customFormat="1"/>
    <row r="79644" customFormat="1"/>
    <row r="79645" customFormat="1"/>
    <row r="79646" customFormat="1"/>
    <row r="79647" customFormat="1"/>
    <row r="79648" customFormat="1"/>
    <row r="79649" customFormat="1"/>
    <row r="79650" customFormat="1"/>
    <row r="79651" customFormat="1"/>
    <row r="79652" customFormat="1"/>
    <row r="79653" customFormat="1"/>
    <row r="79654" customFormat="1"/>
    <row r="79655" customFormat="1"/>
    <row r="79656" customFormat="1"/>
    <row r="79657" customFormat="1"/>
    <row r="79658" customFormat="1"/>
    <row r="79659" customFormat="1"/>
    <row r="79660" customFormat="1"/>
    <row r="79661" customFormat="1"/>
    <row r="79662" customFormat="1"/>
    <row r="79663" customFormat="1"/>
    <row r="79664" customFormat="1"/>
    <row r="79665" customFormat="1"/>
    <row r="79666" customFormat="1"/>
    <row r="79667" customFormat="1"/>
    <row r="79668" customFormat="1"/>
    <row r="79669" customFormat="1"/>
    <row r="79670" customFormat="1"/>
    <row r="79671" customFormat="1"/>
    <row r="79672" customFormat="1"/>
    <row r="79673" customFormat="1"/>
    <row r="79674" customFormat="1"/>
    <row r="79675" customFormat="1"/>
    <row r="79676" customFormat="1"/>
    <row r="79677" customFormat="1"/>
    <row r="79678" customFormat="1"/>
    <row r="79679" customFormat="1"/>
    <row r="79680" customFormat="1"/>
    <row r="79681" customFormat="1"/>
    <row r="79682" customFormat="1"/>
    <row r="79683" customFormat="1"/>
    <row r="79684" customFormat="1"/>
    <row r="79685" customFormat="1"/>
    <row r="79686" customFormat="1"/>
    <row r="79687" customFormat="1"/>
    <row r="79688" customFormat="1"/>
    <row r="79689" customFormat="1"/>
    <row r="79690" customFormat="1"/>
    <row r="79691" customFormat="1"/>
    <row r="79692" customFormat="1"/>
    <row r="79693" customFormat="1"/>
    <row r="79694" customFormat="1"/>
    <row r="79695" customFormat="1"/>
    <row r="79696" customFormat="1"/>
    <row r="79697" customFormat="1"/>
    <row r="79698" customFormat="1"/>
    <row r="79699" customFormat="1"/>
    <row r="79700" customFormat="1"/>
    <row r="79701" customFormat="1"/>
    <row r="79702" customFormat="1"/>
    <row r="79703" customFormat="1"/>
    <row r="79704" customFormat="1"/>
    <row r="79705" customFormat="1"/>
    <row r="79706" customFormat="1"/>
    <row r="79707" customFormat="1"/>
    <row r="79708" customFormat="1"/>
    <row r="79709" customFormat="1"/>
    <row r="79710" customFormat="1"/>
    <row r="79711" customFormat="1"/>
    <row r="79712" customFormat="1"/>
    <row r="79713" customFormat="1"/>
    <row r="79714" customFormat="1"/>
    <row r="79715" customFormat="1"/>
    <row r="79716" customFormat="1"/>
    <row r="79717" customFormat="1"/>
    <row r="79718" customFormat="1"/>
    <row r="79719" customFormat="1"/>
    <row r="79720" customFormat="1"/>
    <row r="79721" customFormat="1"/>
    <row r="79722" customFormat="1"/>
    <row r="79723" customFormat="1"/>
    <row r="79724" customFormat="1"/>
    <row r="79725" customFormat="1"/>
    <row r="79726" customFormat="1"/>
    <row r="79727" customFormat="1"/>
    <row r="79728" customFormat="1"/>
    <row r="79729" customFormat="1"/>
    <row r="79730" customFormat="1"/>
    <row r="79731" customFormat="1"/>
    <row r="79732" customFormat="1"/>
    <row r="79733" customFormat="1"/>
    <row r="79734" customFormat="1"/>
    <row r="79735" customFormat="1"/>
    <row r="79736" customFormat="1"/>
    <row r="79737" customFormat="1"/>
    <row r="79738" customFormat="1"/>
    <row r="79739" customFormat="1"/>
    <row r="79740" customFormat="1"/>
    <row r="79741" customFormat="1"/>
    <row r="79742" customFormat="1"/>
    <row r="79743" customFormat="1"/>
    <row r="79744" customFormat="1"/>
    <row r="79745" customFormat="1"/>
    <row r="79746" customFormat="1"/>
    <row r="79747" customFormat="1"/>
    <row r="79748" customFormat="1"/>
    <row r="79749" customFormat="1"/>
    <row r="79750" customFormat="1"/>
    <row r="79751" customFormat="1"/>
    <row r="79752" customFormat="1"/>
    <row r="79753" customFormat="1"/>
    <row r="79754" customFormat="1"/>
    <row r="79755" customFormat="1"/>
    <row r="79756" customFormat="1"/>
    <row r="79757" customFormat="1"/>
    <row r="79758" customFormat="1"/>
    <row r="79759" customFormat="1"/>
    <row r="79760" customFormat="1"/>
    <row r="79761" customFormat="1"/>
    <row r="79762" customFormat="1"/>
    <row r="79763" customFormat="1"/>
    <row r="79764" customFormat="1"/>
    <row r="79765" customFormat="1"/>
    <row r="79766" customFormat="1"/>
    <row r="79767" customFormat="1"/>
    <row r="79768" customFormat="1"/>
    <row r="79769" customFormat="1"/>
    <row r="79770" customFormat="1"/>
    <row r="79771" customFormat="1"/>
    <row r="79772" customFormat="1"/>
    <row r="79773" customFormat="1"/>
    <row r="79774" customFormat="1"/>
    <row r="79775" customFormat="1"/>
    <row r="79776" customFormat="1"/>
    <row r="79777" customFormat="1"/>
    <row r="79778" customFormat="1"/>
    <row r="79779" customFormat="1"/>
    <row r="79780" customFormat="1"/>
    <row r="79781" customFormat="1"/>
    <row r="79782" customFormat="1"/>
    <row r="79783" customFormat="1"/>
    <row r="79784" customFormat="1"/>
    <row r="79785" customFormat="1"/>
    <row r="79786" customFormat="1"/>
    <row r="79787" customFormat="1"/>
    <row r="79788" customFormat="1"/>
    <row r="79789" customFormat="1"/>
    <row r="79790" customFormat="1"/>
    <row r="79791" customFormat="1"/>
    <row r="79792" customFormat="1"/>
    <row r="79793" customFormat="1"/>
    <row r="79794" customFormat="1"/>
    <row r="79795" customFormat="1"/>
    <row r="79796" customFormat="1"/>
    <row r="79797" customFormat="1"/>
    <row r="79798" customFormat="1"/>
    <row r="79799" customFormat="1"/>
    <row r="79800" customFormat="1"/>
    <row r="79801" customFormat="1"/>
    <row r="79802" customFormat="1"/>
    <row r="79803" customFormat="1"/>
    <row r="79804" customFormat="1"/>
    <row r="79805" customFormat="1"/>
    <row r="79806" customFormat="1"/>
    <row r="79807" customFormat="1"/>
    <row r="79808" customFormat="1"/>
    <row r="79809" customFormat="1"/>
    <row r="79810" customFormat="1"/>
    <row r="79811" customFormat="1"/>
    <row r="79812" customFormat="1"/>
    <row r="79813" customFormat="1"/>
    <row r="79814" customFormat="1"/>
    <row r="79815" customFormat="1"/>
    <row r="79816" customFormat="1"/>
    <row r="79817" customFormat="1"/>
    <row r="79818" customFormat="1"/>
    <row r="79819" customFormat="1"/>
    <row r="79820" customFormat="1"/>
    <row r="79821" customFormat="1"/>
    <row r="79822" customFormat="1"/>
    <row r="79823" customFormat="1"/>
    <row r="79824" customFormat="1"/>
    <row r="79825" customFormat="1"/>
    <row r="79826" customFormat="1"/>
    <row r="79827" customFormat="1"/>
    <row r="79828" customFormat="1"/>
    <row r="79829" customFormat="1"/>
    <row r="79830" customFormat="1"/>
    <row r="79831" customFormat="1"/>
    <row r="79832" customFormat="1"/>
    <row r="79833" customFormat="1"/>
    <row r="79834" customFormat="1"/>
    <row r="79835" customFormat="1"/>
    <row r="79836" customFormat="1"/>
    <row r="79837" customFormat="1"/>
    <row r="79838" customFormat="1"/>
    <row r="79839" customFormat="1"/>
    <row r="79840" customFormat="1"/>
    <row r="79841" customFormat="1"/>
    <row r="79842" customFormat="1"/>
    <row r="79843" customFormat="1"/>
    <row r="79844" customFormat="1"/>
    <row r="79845" customFormat="1"/>
    <row r="79846" customFormat="1"/>
    <row r="79847" customFormat="1"/>
    <row r="79848" customFormat="1"/>
    <row r="79849" customFormat="1"/>
    <row r="79850" customFormat="1"/>
    <row r="79851" customFormat="1"/>
    <row r="79852" customFormat="1"/>
    <row r="79853" customFormat="1"/>
    <row r="79854" customFormat="1"/>
    <row r="79855" customFormat="1"/>
    <row r="79856" customFormat="1"/>
    <row r="79857" customFormat="1"/>
    <row r="79858" customFormat="1"/>
    <row r="79859" customFormat="1"/>
    <row r="79860" customFormat="1"/>
    <row r="79861" customFormat="1"/>
    <row r="79862" customFormat="1"/>
    <row r="79863" customFormat="1"/>
    <row r="79864" customFormat="1"/>
    <row r="79865" customFormat="1"/>
    <row r="79866" customFormat="1"/>
    <row r="79867" customFormat="1"/>
    <row r="79868" customFormat="1"/>
    <row r="79869" customFormat="1"/>
    <row r="79870" customFormat="1"/>
    <row r="79871" customFormat="1"/>
    <row r="79872" customFormat="1"/>
    <row r="79873" customFormat="1"/>
    <row r="79874" customFormat="1"/>
    <row r="79875" customFormat="1"/>
    <row r="79876" customFormat="1"/>
    <row r="79877" customFormat="1"/>
    <row r="79878" customFormat="1"/>
    <row r="79879" customFormat="1"/>
    <row r="79880" customFormat="1"/>
    <row r="79881" customFormat="1"/>
    <row r="79882" customFormat="1"/>
    <row r="79883" customFormat="1"/>
    <row r="79884" customFormat="1"/>
    <row r="79885" customFormat="1"/>
    <row r="79886" customFormat="1"/>
    <row r="79887" customFormat="1"/>
    <row r="79888" customFormat="1"/>
    <row r="79889" customFormat="1"/>
    <row r="79890" customFormat="1"/>
    <row r="79891" customFormat="1"/>
    <row r="79892" customFormat="1"/>
    <row r="79893" customFormat="1"/>
    <row r="79894" customFormat="1"/>
    <row r="79895" customFormat="1"/>
    <row r="79896" customFormat="1"/>
    <row r="79897" customFormat="1"/>
    <row r="79898" customFormat="1"/>
    <row r="79899" customFormat="1"/>
    <row r="79900" customFormat="1"/>
    <row r="79901" customFormat="1"/>
    <row r="79902" customFormat="1"/>
    <row r="79903" customFormat="1"/>
    <row r="79904" customFormat="1"/>
    <row r="79905" customFormat="1"/>
    <row r="79906" customFormat="1"/>
    <row r="79907" customFormat="1"/>
    <row r="79908" customFormat="1"/>
    <row r="79909" customFormat="1"/>
    <row r="79910" customFormat="1"/>
    <row r="79911" customFormat="1"/>
    <row r="79912" customFormat="1"/>
    <row r="79913" customFormat="1"/>
    <row r="79914" customFormat="1"/>
    <row r="79915" customFormat="1"/>
    <row r="79916" customFormat="1"/>
    <row r="79917" customFormat="1"/>
    <row r="79918" customFormat="1"/>
    <row r="79919" customFormat="1"/>
    <row r="79920" customFormat="1"/>
    <row r="79921" customFormat="1"/>
    <row r="79922" customFormat="1"/>
    <row r="79923" customFormat="1"/>
    <row r="79924" customFormat="1"/>
    <row r="79925" customFormat="1"/>
    <row r="79926" customFormat="1"/>
    <row r="79927" customFormat="1"/>
    <row r="79928" customFormat="1"/>
    <row r="79929" customFormat="1"/>
    <row r="79930" customFormat="1"/>
    <row r="79931" customFormat="1"/>
    <row r="79932" customFormat="1"/>
    <row r="79933" customFormat="1"/>
    <row r="79934" customFormat="1"/>
    <row r="79935" customFormat="1"/>
    <row r="79936" customFormat="1"/>
    <row r="79937" customFormat="1"/>
    <row r="79938" customFormat="1"/>
    <row r="79939" customFormat="1"/>
    <row r="79940" customFormat="1"/>
    <row r="79941" customFormat="1"/>
    <row r="79942" customFormat="1"/>
    <row r="79943" customFormat="1"/>
    <row r="79944" customFormat="1"/>
    <row r="79945" customFormat="1"/>
    <row r="79946" customFormat="1"/>
    <row r="79947" customFormat="1"/>
    <row r="79948" customFormat="1"/>
    <row r="79949" customFormat="1"/>
    <row r="79950" customFormat="1"/>
    <row r="79951" customFormat="1"/>
    <row r="79952" customFormat="1"/>
    <row r="79953" customFormat="1"/>
    <row r="79954" customFormat="1"/>
    <row r="79955" customFormat="1"/>
    <row r="79956" customFormat="1"/>
    <row r="79957" customFormat="1"/>
    <row r="79958" customFormat="1"/>
    <row r="79959" customFormat="1"/>
    <row r="79960" customFormat="1"/>
    <row r="79961" customFormat="1"/>
    <row r="79962" customFormat="1"/>
    <row r="79963" customFormat="1"/>
    <row r="79964" customFormat="1"/>
    <row r="79965" customFormat="1"/>
    <row r="79966" customFormat="1"/>
    <row r="79967" customFormat="1"/>
    <row r="79968" customFormat="1"/>
    <row r="79969" customFormat="1"/>
    <row r="79970" customFormat="1"/>
    <row r="79971" customFormat="1"/>
    <row r="79972" customFormat="1"/>
    <row r="79973" customFormat="1"/>
    <row r="79974" customFormat="1"/>
    <row r="79975" customFormat="1"/>
    <row r="79976" customFormat="1"/>
    <row r="79977" customFormat="1"/>
    <row r="79978" customFormat="1"/>
    <row r="79979" customFormat="1"/>
    <row r="79980" customFormat="1"/>
    <row r="79981" customFormat="1"/>
    <row r="79982" customFormat="1"/>
    <row r="79983" customFormat="1"/>
    <row r="79984" customFormat="1"/>
    <row r="79985" customFormat="1"/>
    <row r="79986" customFormat="1"/>
    <row r="79987" customFormat="1"/>
    <row r="79988" customFormat="1"/>
    <row r="79989" customFormat="1"/>
    <row r="79990" customFormat="1"/>
    <row r="79991" customFormat="1"/>
    <row r="79992" customFormat="1"/>
    <row r="79993" customFormat="1"/>
    <row r="79994" customFormat="1"/>
    <row r="79995" customFormat="1"/>
    <row r="79996" customFormat="1"/>
    <row r="79997" customFormat="1"/>
    <row r="79998" customFormat="1"/>
    <row r="79999" customFormat="1"/>
    <row r="80000" customFormat="1"/>
    <row r="80001" customFormat="1"/>
    <row r="80002" customFormat="1"/>
    <row r="80003" customFormat="1"/>
    <row r="80004" customFormat="1"/>
    <row r="80005" customFormat="1"/>
    <row r="80006" customFormat="1"/>
    <row r="80007" customFormat="1"/>
    <row r="80008" customFormat="1"/>
    <row r="80009" customFormat="1"/>
    <row r="80010" customFormat="1"/>
    <row r="80011" customFormat="1"/>
    <row r="80012" customFormat="1"/>
    <row r="80013" customFormat="1"/>
    <row r="80014" customFormat="1"/>
    <row r="80015" customFormat="1"/>
    <row r="80016" customFormat="1"/>
    <row r="80017" customFormat="1"/>
    <row r="80018" customFormat="1"/>
    <row r="80019" customFormat="1"/>
    <row r="80020" customFormat="1"/>
    <row r="80021" customFormat="1"/>
    <row r="80022" customFormat="1"/>
    <row r="80023" customFormat="1"/>
    <row r="80024" customFormat="1"/>
    <row r="80025" customFormat="1"/>
    <row r="80026" customFormat="1"/>
    <row r="80027" customFormat="1"/>
    <row r="80028" customFormat="1"/>
    <row r="80029" customFormat="1"/>
    <row r="80030" customFormat="1"/>
    <row r="80031" customFormat="1"/>
    <row r="80032" customFormat="1"/>
    <row r="80033" customFormat="1"/>
    <row r="80034" customFormat="1"/>
    <row r="80035" customFormat="1"/>
    <row r="80036" customFormat="1"/>
    <row r="80037" customFormat="1"/>
    <row r="80038" customFormat="1"/>
    <row r="80039" customFormat="1"/>
    <row r="80040" customFormat="1"/>
    <row r="80041" customFormat="1"/>
    <row r="80042" customFormat="1"/>
    <row r="80043" customFormat="1"/>
    <row r="80044" customFormat="1"/>
    <row r="80045" customFormat="1"/>
    <row r="80046" customFormat="1"/>
    <row r="80047" customFormat="1"/>
    <row r="80048" customFormat="1"/>
    <row r="80049" customFormat="1"/>
    <row r="80050" customFormat="1"/>
    <row r="80051" customFormat="1"/>
    <row r="80052" customFormat="1"/>
    <row r="80053" customFormat="1"/>
    <row r="80054" customFormat="1"/>
    <row r="80055" customFormat="1"/>
    <row r="80056" customFormat="1"/>
    <row r="80057" customFormat="1"/>
    <row r="80058" customFormat="1"/>
    <row r="80059" customFormat="1"/>
    <row r="80060" customFormat="1"/>
    <row r="80061" customFormat="1"/>
    <row r="80062" customFormat="1"/>
    <row r="80063" customFormat="1"/>
    <row r="80064" customFormat="1"/>
    <row r="80065" customFormat="1"/>
    <row r="80066" customFormat="1"/>
    <row r="80067" customFormat="1"/>
    <row r="80068" customFormat="1"/>
    <row r="80069" customFormat="1"/>
    <row r="80070" customFormat="1"/>
    <row r="80071" customFormat="1"/>
    <row r="80072" customFormat="1"/>
    <row r="80073" customFormat="1"/>
    <row r="80074" customFormat="1"/>
    <row r="80075" customFormat="1"/>
    <row r="80076" customFormat="1"/>
    <row r="80077" customFormat="1"/>
    <row r="80078" customFormat="1"/>
    <row r="80079" customFormat="1"/>
    <row r="80080" customFormat="1"/>
    <row r="80081" customFormat="1"/>
    <row r="80082" customFormat="1"/>
    <row r="80083" customFormat="1"/>
    <row r="80084" customFormat="1"/>
    <row r="80085" customFormat="1"/>
    <row r="80086" customFormat="1"/>
    <row r="80087" customFormat="1"/>
    <row r="80088" customFormat="1"/>
    <row r="80089" customFormat="1"/>
    <row r="80090" customFormat="1"/>
    <row r="80091" customFormat="1"/>
    <row r="80092" customFormat="1"/>
    <row r="80093" customFormat="1"/>
    <row r="80094" customFormat="1"/>
    <row r="80095" customFormat="1"/>
    <row r="80096" customFormat="1"/>
    <row r="80097" customFormat="1"/>
    <row r="80098" customFormat="1"/>
    <row r="80099" customFormat="1"/>
    <row r="80100" customFormat="1"/>
    <row r="80101" customFormat="1"/>
    <row r="80102" customFormat="1"/>
    <row r="80103" customFormat="1"/>
    <row r="80104" customFormat="1"/>
    <row r="80105" customFormat="1"/>
    <row r="80106" customFormat="1"/>
    <row r="80107" customFormat="1"/>
    <row r="80108" customFormat="1"/>
    <row r="80109" customFormat="1"/>
    <row r="80110" customFormat="1"/>
    <row r="80111" customFormat="1"/>
    <row r="80112" customFormat="1"/>
    <row r="80113" customFormat="1"/>
    <row r="80114" customFormat="1"/>
    <row r="80115" customFormat="1"/>
    <row r="80116" customFormat="1"/>
    <row r="80117" customFormat="1"/>
    <row r="80118" customFormat="1"/>
    <row r="80119" customFormat="1"/>
    <row r="80120" customFormat="1"/>
    <row r="80121" customFormat="1"/>
    <row r="80122" customFormat="1"/>
    <row r="80123" customFormat="1"/>
    <row r="80124" customFormat="1"/>
    <row r="80125" customFormat="1"/>
    <row r="80126" customFormat="1"/>
    <row r="80127" customFormat="1"/>
    <row r="80128" customFormat="1"/>
    <row r="80129" customFormat="1"/>
    <row r="80130" customFormat="1"/>
    <row r="80131" customFormat="1"/>
    <row r="80132" customFormat="1"/>
    <row r="80133" customFormat="1"/>
    <row r="80134" customFormat="1"/>
    <row r="80135" customFormat="1"/>
    <row r="80136" customFormat="1"/>
    <row r="80137" customFormat="1"/>
    <row r="80138" customFormat="1"/>
    <row r="80139" customFormat="1"/>
    <row r="80140" customFormat="1"/>
    <row r="80141" customFormat="1"/>
    <row r="80142" customFormat="1"/>
    <row r="80143" customFormat="1"/>
    <row r="80144" customFormat="1"/>
    <row r="80145" customFormat="1"/>
    <row r="80146" customFormat="1"/>
    <row r="80147" customFormat="1"/>
    <row r="80148" customFormat="1"/>
    <row r="80149" customFormat="1"/>
    <row r="80150" customFormat="1"/>
    <row r="80151" customFormat="1"/>
    <row r="80152" customFormat="1"/>
    <row r="80153" customFormat="1"/>
    <row r="80154" customFormat="1"/>
    <row r="80155" customFormat="1"/>
    <row r="80156" customFormat="1"/>
    <row r="80157" customFormat="1"/>
    <row r="80158" customFormat="1"/>
    <row r="80159" customFormat="1"/>
    <row r="80160" customFormat="1"/>
    <row r="80161" customFormat="1"/>
    <row r="80162" customFormat="1"/>
    <row r="80163" customFormat="1"/>
    <row r="80164" customFormat="1"/>
    <row r="80165" customFormat="1"/>
    <row r="80166" customFormat="1"/>
    <row r="80167" customFormat="1"/>
    <row r="80168" customFormat="1"/>
    <row r="80169" customFormat="1"/>
    <row r="80170" customFormat="1"/>
    <row r="80171" customFormat="1"/>
    <row r="80172" customFormat="1"/>
    <row r="80173" customFormat="1"/>
    <row r="80174" customFormat="1"/>
    <row r="80175" customFormat="1"/>
    <row r="80176" customFormat="1"/>
    <row r="80177" customFormat="1"/>
    <row r="80178" customFormat="1"/>
    <row r="80179" customFormat="1"/>
    <row r="80180" customFormat="1"/>
    <row r="80181" customFormat="1"/>
    <row r="80182" customFormat="1"/>
    <row r="80183" customFormat="1"/>
    <row r="80184" customFormat="1"/>
    <row r="80185" customFormat="1"/>
    <row r="80186" customFormat="1"/>
    <row r="80187" customFormat="1"/>
    <row r="80188" customFormat="1"/>
    <row r="80189" customFormat="1"/>
    <row r="80190" customFormat="1"/>
    <row r="80191" customFormat="1"/>
    <row r="80192" customFormat="1"/>
    <row r="80193" customFormat="1"/>
    <row r="80194" customFormat="1"/>
    <row r="80195" customFormat="1"/>
    <row r="80196" customFormat="1"/>
    <row r="80197" customFormat="1"/>
    <row r="80198" customFormat="1"/>
    <row r="80199" customFormat="1"/>
    <row r="80200" customFormat="1"/>
    <row r="80201" customFormat="1"/>
    <row r="80202" customFormat="1"/>
    <row r="80203" customFormat="1"/>
    <row r="80204" customFormat="1"/>
    <row r="80205" customFormat="1"/>
    <row r="80206" customFormat="1"/>
    <row r="80207" customFormat="1"/>
    <row r="80208" customFormat="1"/>
    <row r="80209" customFormat="1"/>
    <row r="80210" customFormat="1"/>
    <row r="80211" customFormat="1"/>
    <row r="80212" customFormat="1"/>
    <row r="80213" customFormat="1"/>
    <row r="80214" customFormat="1"/>
    <row r="80215" customFormat="1"/>
    <row r="80216" customFormat="1"/>
    <row r="80217" customFormat="1"/>
    <row r="80218" customFormat="1"/>
    <row r="80219" customFormat="1"/>
    <row r="80220" customFormat="1"/>
    <row r="80221" customFormat="1"/>
    <row r="80222" customFormat="1"/>
    <row r="80223" customFormat="1"/>
    <row r="80224" customFormat="1"/>
    <row r="80225" customFormat="1"/>
    <row r="80226" customFormat="1"/>
    <row r="80227" customFormat="1"/>
    <row r="80228" customFormat="1"/>
    <row r="80229" customFormat="1"/>
    <row r="80230" customFormat="1"/>
    <row r="80231" customFormat="1"/>
    <row r="80232" customFormat="1"/>
    <row r="80233" customFormat="1"/>
    <row r="80234" customFormat="1"/>
    <row r="80235" customFormat="1"/>
    <row r="80236" customFormat="1"/>
    <row r="80237" customFormat="1"/>
    <row r="80238" customFormat="1"/>
    <row r="80239" customFormat="1"/>
    <row r="80240" customFormat="1"/>
    <row r="80241" customFormat="1"/>
    <row r="80242" customFormat="1"/>
    <row r="80243" customFormat="1"/>
    <row r="80244" customFormat="1"/>
    <row r="80245" customFormat="1"/>
    <row r="80246" customFormat="1"/>
    <row r="80247" customFormat="1"/>
    <row r="80248" customFormat="1"/>
    <row r="80249" customFormat="1"/>
    <row r="80250" customFormat="1"/>
    <row r="80251" customFormat="1"/>
    <row r="80252" customFormat="1"/>
    <row r="80253" customFormat="1"/>
    <row r="80254" customFormat="1"/>
    <row r="80255" customFormat="1"/>
    <row r="80256" customFormat="1"/>
    <row r="80257" customFormat="1"/>
    <row r="80258" customFormat="1"/>
    <row r="80259" customFormat="1"/>
    <row r="80260" customFormat="1"/>
    <row r="80261" customFormat="1"/>
    <row r="80262" customFormat="1"/>
    <row r="80263" customFormat="1"/>
    <row r="80264" customFormat="1"/>
    <row r="80265" customFormat="1"/>
    <row r="80266" customFormat="1"/>
    <row r="80267" customFormat="1"/>
    <row r="80268" customFormat="1"/>
    <row r="80269" customFormat="1"/>
    <row r="80270" customFormat="1"/>
    <row r="80271" customFormat="1"/>
    <row r="80272" customFormat="1"/>
    <row r="80273" customFormat="1"/>
    <row r="80274" customFormat="1"/>
    <row r="80275" customFormat="1"/>
    <row r="80276" customFormat="1"/>
    <row r="80277" customFormat="1"/>
    <row r="80278" customFormat="1"/>
    <row r="80279" customFormat="1"/>
    <row r="80280" customFormat="1"/>
    <row r="80281" customFormat="1"/>
    <row r="80282" customFormat="1"/>
    <row r="80283" customFormat="1"/>
    <row r="80284" customFormat="1"/>
    <row r="80285" customFormat="1"/>
    <row r="80286" customFormat="1"/>
    <row r="80287" customFormat="1"/>
    <row r="80288" customFormat="1"/>
    <row r="80289" customFormat="1"/>
    <row r="80290" customFormat="1"/>
    <row r="80291" customFormat="1"/>
    <row r="80292" customFormat="1"/>
    <row r="80293" customFormat="1"/>
    <row r="80294" customFormat="1"/>
    <row r="80295" customFormat="1"/>
    <row r="80296" customFormat="1"/>
    <row r="80297" customFormat="1"/>
    <row r="80298" customFormat="1"/>
    <row r="80299" customFormat="1"/>
    <row r="80300" customFormat="1"/>
    <row r="80301" customFormat="1"/>
    <row r="80302" customFormat="1"/>
    <row r="80303" customFormat="1"/>
    <row r="80304" customFormat="1"/>
    <row r="80305" customFormat="1"/>
    <row r="80306" customFormat="1"/>
    <row r="80307" customFormat="1"/>
    <row r="80308" customFormat="1"/>
    <row r="80309" customFormat="1"/>
    <row r="80310" customFormat="1"/>
    <row r="80311" customFormat="1"/>
    <row r="80312" customFormat="1"/>
    <row r="80313" customFormat="1"/>
    <row r="80314" customFormat="1"/>
    <row r="80315" customFormat="1"/>
    <row r="80316" customFormat="1"/>
    <row r="80317" customFormat="1"/>
    <row r="80318" customFormat="1"/>
    <row r="80319" customFormat="1"/>
    <row r="80320" customFormat="1"/>
    <row r="80321" customFormat="1"/>
    <row r="80322" customFormat="1"/>
    <row r="80323" customFormat="1"/>
    <row r="80324" customFormat="1"/>
    <row r="80325" customFormat="1"/>
    <row r="80326" customFormat="1"/>
    <row r="80327" customFormat="1"/>
    <row r="80328" customFormat="1"/>
    <row r="80329" customFormat="1"/>
    <row r="80330" customFormat="1"/>
    <row r="80331" customFormat="1"/>
    <row r="80332" customFormat="1"/>
    <row r="80333" customFormat="1"/>
    <row r="80334" customFormat="1"/>
    <row r="80335" customFormat="1"/>
    <row r="80336" customFormat="1"/>
    <row r="80337" customFormat="1"/>
    <row r="80338" customFormat="1"/>
    <row r="80339" customFormat="1"/>
    <row r="80340" customFormat="1"/>
    <row r="80341" customFormat="1"/>
    <row r="80342" customFormat="1"/>
    <row r="80343" customFormat="1"/>
    <row r="80344" customFormat="1"/>
    <row r="80345" customFormat="1"/>
    <row r="80346" customFormat="1"/>
    <row r="80347" customFormat="1"/>
    <row r="80348" customFormat="1"/>
    <row r="80349" customFormat="1"/>
    <row r="80350" customFormat="1"/>
    <row r="80351" customFormat="1"/>
    <row r="80352" customFormat="1"/>
    <row r="80353" customFormat="1"/>
    <row r="80354" customFormat="1"/>
    <row r="80355" customFormat="1"/>
    <row r="80356" customFormat="1"/>
    <row r="80357" customFormat="1"/>
    <row r="80358" customFormat="1"/>
    <row r="80359" customFormat="1"/>
    <row r="80360" customFormat="1"/>
    <row r="80361" customFormat="1"/>
    <row r="80362" customFormat="1"/>
    <row r="80363" customFormat="1"/>
    <row r="80364" customFormat="1"/>
    <row r="80365" customFormat="1"/>
    <row r="80366" customFormat="1"/>
    <row r="80367" customFormat="1"/>
    <row r="80368" customFormat="1"/>
    <row r="80369" customFormat="1"/>
    <row r="80370" customFormat="1"/>
    <row r="80371" customFormat="1"/>
    <row r="80372" customFormat="1"/>
    <row r="80373" customFormat="1"/>
    <row r="80374" customFormat="1"/>
    <row r="80375" customFormat="1"/>
    <row r="80376" customFormat="1"/>
    <row r="80377" customFormat="1"/>
    <row r="80378" customFormat="1"/>
    <row r="80379" customFormat="1"/>
    <row r="80380" customFormat="1"/>
    <row r="80381" customFormat="1"/>
    <row r="80382" customFormat="1"/>
    <row r="80383" customFormat="1"/>
    <row r="80384" customFormat="1"/>
    <row r="80385" customFormat="1"/>
    <row r="80386" customFormat="1"/>
    <row r="80387" customFormat="1"/>
    <row r="80388" customFormat="1"/>
    <row r="80389" customFormat="1"/>
    <row r="80390" customFormat="1"/>
    <row r="80391" customFormat="1"/>
    <row r="80392" customFormat="1"/>
    <row r="80393" customFormat="1"/>
    <row r="80394" customFormat="1"/>
    <row r="80395" customFormat="1"/>
    <row r="80396" customFormat="1"/>
    <row r="80397" customFormat="1"/>
    <row r="80398" customFormat="1"/>
    <row r="80399" customFormat="1"/>
    <row r="80400" customFormat="1"/>
    <row r="80401" customFormat="1"/>
    <row r="80402" customFormat="1"/>
    <row r="80403" customFormat="1"/>
    <row r="80404" customFormat="1"/>
    <row r="80405" customFormat="1"/>
    <row r="80406" customFormat="1"/>
    <row r="80407" customFormat="1"/>
    <row r="80408" customFormat="1"/>
    <row r="80409" customFormat="1"/>
    <row r="80410" customFormat="1"/>
    <row r="80411" customFormat="1"/>
    <row r="80412" customFormat="1"/>
    <row r="80413" customFormat="1"/>
    <row r="80414" customFormat="1"/>
    <row r="80415" customFormat="1"/>
    <row r="80416" customFormat="1"/>
    <row r="80417" customFormat="1"/>
    <row r="80418" customFormat="1"/>
    <row r="80419" customFormat="1"/>
    <row r="80420" customFormat="1"/>
    <row r="80421" customFormat="1"/>
    <row r="80422" customFormat="1"/>
    <row r="80423" customFormat="1"/>
    <row r="80424" customFormat="1"/>
    <row r="80425" customFormat="1"/>
    <row r="80426" customFormat="1"/>
    <row r="80427" customFormat="1"/>
    <row r="80428" customFormat="1"/>
    <row r="80429" customFormat="1"/>
    <row r="80430" customFormat="1"/>
    <row r="80431" customFormat="1"/>
    <row r="80432" customFormat="1"/>
    <row r="80433" customFormat="1"/>
    <row r="80434" customFormat="1"/>
    <row r="80435" customFormat="1"/>
    <row r="80436" customFormat="1"/>
    <row r="80437" customFormat="1"/>
    <row r="80438" customFormat="1"/>
    <row r="80439" customFormat="1"/>
    <row r="80440" customFormat="1"/>
    <row r="80441" customFormat="1"/>
    <row r="80442" customFormat="1"/>
    <row r="80443" customFormat="1"/>
    <row r="80444" customFormat="1"/>
    <row r="80445" customFormat="1"/>
    <row r="80446" customFormat="1"/>
    <row r="80447" customFormat="1"/>
    <row r="80448" customFormat="1"/>
    <row r="80449" customFormat="1"/>
    <row r="80450" customFormat="1"/>
    <row r="80451" customFormat="1"/>
    <row r="80452" customFormat="1"/>
    <row r="80453" customFormat="1"/>
    <row r="80454" customFormat="1"/>
    <row r="80455" customFormat="1"/>
    <row r="80456" customFormat="1"/>
    <row r="80457" customFormat="1"/>
    <row r="80458" customFormat="1"/>
    <row r="80459" customFormat="1"/>
    <row r="80460" customFormat="1"/>
    <row r="80461" customFormat="1"/>
    <row r="80462" customFormat="1"/>
    <row r="80463" customFormat="1"/>
    <row r="80464" customFormat="1"/>
    <row r="80465" customFormat="1"/>
    <row r="80466" customFormat="1"/>
    <row r="80467" customFormat="1"/>
    <row r="80468" customFormat="1"/>
    <row r="80469" customFormat="1"/>
    <row r="80470" customFormat="1"/>
    <row r="80471" customFormat="1"/>
    <row r="80472" customFormat="1"/>
    <row r="80473" customFormat="1"/>
    <row r="80474" customFormat="1"/>
    <row r="80475" customFormat="1"/>
    <row r="80476" customFormat="1"/>
    <row r="80477" customFormat="1"/>
    <row r="80478" customFormat="1"/>
    <row r="80479" customFormat="1"/>
    <row r="80480" customFormat="1"/>
    <row r="80481" customFormat="1"/>
    <row r="80482" customFormat="1"/>
    <row r="80483" customFormat="1"/>
    <row r="80484" customFormat="1"/>
    <row r="80485" customFormat="1"/>
    <row r="80486" customFormat="1"/>
    <row r="80487" customFormat="1"/>
    <row r="80488" customFormat="1"/>
    <row r="80489" customFormat="1"/>
    <row r="80490" customFormat="1"/>
    <row r="80491" customFormat="1"/>
    <row r="80492" customFormat="1"/>
    <row r="80493" customFormat="1"/>
    <row r="80494" customFormat="1"/>
    <row r="80495" customFormat="1"/>
    <row r="80496" customFormat="1"/>
    <row r="80497" customFormat="1"/>
    <row r="80498" customFormat="1"/>
    <row r="80499" customFormat="1"/>
    <row r="80500" customFormat="1"/>
    <row r="80501" customFormat="1"/>
    <row r="80502" customFormat="1"/>
    <row r="80503" customFormat="1"/>
    <row r="80504" customFormat="1"/>
    <row r="80505" customFormat="1"/>
    <row r="80506" customFormat="1"/>
    <row r="80507" customFormat="1"/>
    <row r="80508" customFormat="1"/>
    <row r="80509" customFormat="1"/>
    <row r="80510" customFormat="1"/>
    <row r="80511" customFormat="1"/>
    <row r="80512" customFormat="1"/>
    <row r="80513" customFormat="1"/>
    <row r="80514" customFormat="1"/>
    <row r="80515" customFormat="1"/>
    <row r="80516" customFormat="1"/>
    <row r="80517" customFormat="1"/>
    <row r="80518" customFormat="1"/>
    <row r="80519" customFormat="1"/>
    <row r="80520" customFormat="1"/>
    <row r="80521" customFormat="1"/>
    <row r="80522" customFormat="1"/>
    <row r="80523" customFormat="1"/>
    <row r="80524" customFormat="1"/>
    <row r="80525" customFormat="1"/>
    <row r="80526" customFormat="1"/>
    <row r="80527" customFormat="1"/>
    <row r="80528" customFormat="1"/>
    <row r="80529" customFormat="1"/>
    <row r="80530" customFormat="1"/>
    <row r="80531" customFormat="1"/>
    <row r="80532" customFormat="1"/>
    <row r="80533" customFormat="1"/>
    <row r="80534" customFormat="1"/>
    <row r="80535" customFormat="1"/>
    <row r="80536" customFormat="1"/>
    <row r="80537" customFormat="1"/>
    <row r="80538" customFormat="1"/>
    <row r="80539" customFormat="1"/>
    <row r="80540" customFormat="1"/>
    <row r="80541" customFormat="1"/>
    <row r="80542" customFormat="1"/>
    <row r="80543" customFormat="1"/>
    <row r="80544" customFormat="1"/>
    <row r="80545" customFormat="1"/>
    <row r="80546" customFormat="1"/>
    <row r="80547" customFormat="1"/>
    <row r="80548" customFormat="1"/>
    <row r="80549" customFormat="1"/>
    <row r="80550" customFormat="1"/>
    <row r="80551" customFormat="1"/>
    <row r="80552" customFormat="1"/>
    <row r="80553" customFormat="1"/>
    <row r="80554" customFormat="1"/>
    <row r="80555" customFormat="1"/>
    <row r="80556" customFormat="1"/>
    <row r="80557" customFormat="1"/>
    <row r="80558" customFormat="1"/>
    <row r="80559" customFormat="1"/>
    <row r="80560" customFormat="1"/>
    <row r="80561" customFormat="1"/>
    <row r="80562" customFormat="1"/>
    <row r="80563" customFormat="1"/>
    <row r="80564" customFormat="1"/>
    <row r="80565" customFormat="1"/>
    <row r="80566" customFormat="1"/>
    <row r="80567" customFormat="1"/>
    <row r="80568" customFormat="1"/>
    <row r="80569" customFormat="1"/>
    <row r="80570" customFormat="1"/>
    <row r="80571" customFormat="1"/>
    <row r="80572" customFormat="1"/>
    <row r="80573" customFormat="1"/>
    <row r="80574" customFormat="1"/>
    <row r="80575" customFormat="1"/>
    <row r="80576" customFormat="1"/>
    <row r="80577" customFormat="1"/>
    <row r="80578" customFormat="1"/>
    <row r="80579" customFormat="1"/>
    <row r="80580" customFormat="1"/>
    <row r="80581" customFormat="1"/>
    <row r="80582" customFormat="1"/>
    <row r="80583" customFormat="1"/>
    <row r="80584" customFormat="1"/>
    <row r="80585" customFormat="1"/>
    <row r="80586" customFormat="1"/>
    <row r="80587" customFormat="1"/>
    <row r="80588" customFormat="1"/>
    <row r="80589" customFormat="1"/>
    <row r="80590" customFormat="1"/>
    <row r="80591" customFormat="1"/>
    <row r="80592" customFormat="1"/>
    <row r="80593" customFormat="1"/>
    <row r="80594" customFormat="1"/>
    <row r="80595" customFormat="1"/>
    <row r="80596" customFormat="1"/>
    <row r="80597" customFormat="1"/>
    <row r="80598" customFormat="1"/>
    <row r="80599" customFormat="1"/>
    <row r="80600" customFormat="1"/>
    <row r="80601" customFormat="1"/>
    <row r="80602" customFormat="1"/>
    <row r="80603" customFormat="1"/>
    <row r="80604" customFormat="1"/>
    <row r="80605" customFormat="1"/>
    <row r="80606" customFormat="1"/>
    <row r="80607" customFormat="1"/>
    <row r="80608" customFormat="1"/>
    <row r="80609" customFormat="1"/>
    <row r="80610" customFormat="1"/>
    <row r="80611" customFormat="1"/>
    <row r="80612" customFormat="1"/>
    <row r="80613" customFormat="1"/>
    <row r="80614" customFormat="1"/>
    <row r="80615" customFormat="1"/>
    <row r="80616" customFormat="1"/>
    <row r="80617" customFormat="1"/>
    <row r="80618" customFormat="1"/>
    <row r="80619" customFormat="1"/>
    <row r="80620" customFormat="1"/>
    <row r="80621" customFormat="1"/>
    <row r="80622" customFormat="1"/>
    <row r="80623" customFormat="1"/>
    <row r="80624" customFormat="1"/>
    <row r="80625" customFormat="1"/>
    <row r="80626" customFormat="1"/>
    <row r="80627" customFormat="1"/>
    <row r="80628" customFormat="1"/>
    <row r="80629" customFormat="1"/>
    <row r="80630" customFormat="1"/>
    <row r="80631" customFormat="1"/>
    <row r="80632" customFormat="1"/>
    <row r="80633" customFormat="1"/>
    <row r="80634" customFormat="1"/>
    <row r="80635" customFormat="1"/>
    <row r="80636" customFormat="1"/>
    <row r="80637" customFormat="1"/>
    <row r="80638" customFormat="1"/>
    <row r="80639" customFormat="1"/>
    <row r="80640" customFormat="1"/>
    <row r="80641" customFormat="1"/>
    <row r="80642" customFormat="1"/>
    <row r="80643" customFormat="1"/>
    <row r="80644" customFormat="1"/>
    <row r="80645" customFormat="1"/>
    <row r="80646" customFormat="1"/>
    <row r="80647" customFormat="1"/>
    <row r="80648" customFormat="1"/>
    <row r="80649" customFormat="1"/>
    <row r="80650" customFormat="1"/>
    <row r="80651" customFormat="1"/>
    <row r="80652" customFormat="1"/>
    <row r="80653" customFormat="1"/>
    <row r="80654" customFormat="1"/>
    <row r="80655" customFormat="1"/>
    <row r="80656" customFormat="1"/>
    <row r="80657" customFormat="1"/>
    <row r="80658" customFormat="1"/>
    <row r="80659" customFormat="1"/>
    <row r="80660" customFormat="1"/>
    <row r="80661" customFormat="1"/>
    <row r="80662" customFormat="1"/>
    <row r="80663" customFormat="1"/>
    <row r="80664" customFormat="1"/>
    <row r="80665" customFormat="1"/>
    <row r="80666" customFormat="1"/>
    <row r="80667" customFormat="1"/>
    <row r="80668" customFormat="1"/>
    <row r="80669" customFormat="1"/>
    <row r="80670" customFormat="1"/>
    <row r="80671" customFormat="1"/>
    <row r="80672" customFormat="1"/>
    <row r="80673" customFormat="1"/>
    <row r="80674" customFormat="1"/>
    <row r="80675" customFormat="1"/>
    <row r="80676" customFormat="1"/>
    <row r="80677" customFormat="1"/>
    <row r="80678" customFormat="1"/>
    <row r="80679" customFormat="1"/>
    <row r="80680" customFormat="1"/>
    <row r="80681" customFormat="1"/>
    <row r="80682" customFormat="1"/>
    <row r="80683" customFormat="1"/>
    <row r="80684" customFormat="1"/>
    <row r="80685" customFormat="1"/>
    <row r="80686" customFormat="1"/>
    <row r="80687" customFormat="1"/>
    <row r="80688" customFormat="1"/>
    <row r="80689" customFormat="1"/>
    <row r="80690" customFormat="1"/>
    <row r="80691" customFormat="1"/>
    <row r="80692" customFormat="1"/>
    <row r="80693" customFormat="1"/>
    <row r="80694" customFormat="1"/>
    <row r="80695" customFormat="1"/>
    <row r="80696" customFormat="1"/>
    <row r="80697" customFormat="1"/>
    <row r="80698" customFormat="1"/>
    <row r="80699" customFormat="1"/>
    <row r="80700" customFormat="1"/>
    <row r="80701" customFormat="1"/>
    <row r="80702" customFormat="1"/>
    <row r="80703" customFormat="1"/>
    <row r="80704" customFormat="1"/>
    <row r="80705" customFormat="1"/>
    <row r="80706" customFormat="1"/>
    <row r="80707" customFormat="1"/>
    <row r="80708" customFormat="1"/>
    <row r="80709" customFormat="1"/>
    <row r="80710" customFormat="1"/>
    <row r="80711" customFormat="1"/>
    <row r="80712" customFormat="1"/>
    <row r="80713" customFormat="1"/>
    <row r="80714" customFormat="1"/>
    <row r="80715" customFormat="1"/>
    <row r="80716" customFormat="1"/>
    <row r="80717" customFormat="1"/>
    <row r="80718" customFormat="1"/>
    <row r="80719" customFormat="1"/>
    <row r="80720" customFormat="1"/>
    <row r="80721" customFormat="1"/>
    <row r="80722" customFormat="1"/>
    <row r="80723" customFormat="1"/>
    <row r="80724" customFormat="1"/>
    <row r="80725" customFormat="1"/>
    <row r="80726" customFormat="1"/>
    <row r="80727" customFormat="1"/>
    <row r="80728" customFormat="1"/>
    <row r="80729" customFormat="1"/>
    <row r="80730" customFormat="1"/>
    <row r="80731" customFormat="1"/>
    <row r="80732" customFormat="1"/>
    <row r="80733" customFormat="1"/>
    <row r="80734" customFormat="1"/>
    <row r="80735" customFormat="1"/>
    <row r="80736" customFormat="1"/>
    <row r="80737" customFormat="1"/>
    <row r="80738" customFormat="1"/>
    <row r="80739" customFormat="1"/>
    <row r="80740" customFormat="1"/>
    <row r="80741" customFormat="1"/>
    <row r="80742" customFormat="1"/>
    <row r="80743" customFormat="1"/>
    <row r="80744" customFormat="1"/>
    <row r="80745" customFormat="1"/>
    <row r="80746" customFormat="1"/>
    <row r="80747" customFormat="1"/>
    <row r="80748" customFormat="1"/>
    <row r="80749" customFormat="1"/>
    <row r="80750" customFormat="1"/>
    <row r="80751" customFormat="1"/>
    <row r="80752" customFormat="1"/>
    <row r="80753" customFormat="1"/>
    <row r="80754" customFormat="1"/>
    <row r="80755" customFormat="1"/>
    <row r="80756" customFormat="1"/>
    <row r="80757" customFormat="1"/>
    <row r="80758" customFormat="1"/>
    <row r="80759" customFormat="1"/>
    <row r="80760" customFormat="1"/>
    <row r="80761" customFormat="1"/>
    <row r="80762" customFormat="1"/>
    <row r="80763" customFormat="1"/>
    <row r="80764" customFormat="1"/>
    <row r="80765" customFormat="1"/>
    <row r="80766" customFormat="1"/>
    <row r="80767" customFormat="1"/>
    <row r="80768" customFormat="1"/>
    <row r="80769" customFormat="1"/>
    <row r="80770" customFormat="1"/>
    <row r="80771" customFormat="1"/>
    <row r="80772" customFormat="1"/>
    <row r="80773" customFormat="1"/>
    <row r="80774" customFormat="1"/>
    <row r="80775" customFormat="1"/>
    <row r="80776" customFormat="1"/>
    <row r="80777" customFormat="1"/>
    <row r="80778" customFormat="1"/>
    <row r="80779" customFormat="1"/>
    <row r="80780" customFormat="1"/>
    <row r="80781" customFormat="1"/>
    <row r="80782" customFormat="1"/>
    <row r="80783" customFormat="1"/>
    <row r="80784" customFormat="1"/>
    <row r="80785" customFormat="1"/>
    <row r="80786" customFormat="1"/>
    <row r="80787" customFormat="1"/>
    <row r="80788" customFormat="1"/>
    <row r="80789" customFormat="1"/>
    <row r="80790" customFormat="1"/>
    <row r="80791" customFormat="1"/>
    <row r="80792" customFormat="1"/>
    <row r="80793" customFormat="1"/>
    <row r="80794" customFormat="1"/>
    <row r="80795" customFormat="1"/>
    <row r="80796" customFormat="1"/>
    <row r="80797" customFormat="1"/>
    <row r="80798" customFormat="1"/>
    <row r="80799" customFormat="1"/>
    <row r="80800" customFormat="1"/>
    <row r="80801" customFormat="1"/>
    <row r="80802" customFormat="1"/>
    <row r="80803" customFormat="1"/>
    <row r="80804" customFormat="1"/>
    <row r="80805" customFormat="1"/>
    <row r="80806" customFormat="1"/>
    <row r="80807" customFormat="1"/>
    <row r="80808" customFormat="1"/>
    <row r="80809" customFormat="1"/>
    <row r="80810" customFormat="1"/>
    <row r="80811" customFormat="1"/>
    <row r="80812" customFormat="1"/>
    <row r="80813" customFormat="1"/>
    <row r="80814" customFormat="1"/>
    <row r="80815" customFormat="1"/>
    <row r="80816" customFormat="1"/>
    <row r="80817" customFormat="1"/>
    <row r="80818" customFormat="1"/>
    <row r="80819" customFormat="1"/>
    <row r="80820" customFormat="1"/>
    <row r="80821" customFormat="1"/>
    <row r="80822" customFormat="1"/>
    <row r="80823" customFormat="1"/>
    <row r="80824" customFormat="1"/>
    <row r="80825" customFormat="1"/>
    <row r="80826" customFormat="1"/>
    <row r="80827" customFormat="1"/>
    <row r="80828" customFormat="1"/>
    <row r="80829" customFormat="1"/>
    <row r="80830" customFormat="1"/>
    <row r="80831" customFormat="1"/>
    <row r="80832" customFormat="1"/>
    <row r="80833" customFormat="1"/>
    <row r="80834" customFormat="1"/>
    <row r="80835" customFormat="1"/>
    <row r="80836" customFormat="1"/>
    <row r="80837" customFormat="1"/>
    <row r="80838" customFormat="1"/>
    <row r="80839" customFormat="1"/>
    <row r="80840" customFormat="1"/>
    <row r="80841" customFormat="1"/>
    <row r="80842" customFormat="1"/>
    <row r="80843" customFormat="1"/>
    <row r="80844" customFormat="1"/>
    <row r="80845" customFormat="1"/>
    <row r="80846" customFormat="1"/>
    <row r="80847" customFormat="1"/>
    <row r="80848" customFormat="1"/>
    <row r="80849" customFormat="1"/>
    <row r="80850" customFormat="1"/>
    <row r="80851" customFormat="1"/>
    <row r="80852" customFormat="1"/>
    <row r="80853" customFormat="1"/>
    <row r="80854" customFormat="1"/>
    <row r="80855" customFormat="1"/>
    <row r="80856" customFormat="1"/>
    <row r="80857" customFormat="1"/>
    <row r="80858" customFormat="1"/>
    <row r="80859" customFormat="1"/>
    <row r="80860" customFormat="1"/>
    <row r="80861" customFormat="1"/>
    <row r="80862" customFormat="1"/>
    <row r="80863" customFormat="1"/>
    <row r="80864" customFormat="1"/>
    <row r="80865" customFormat="1"/>
    <row r="80866" customFormat="1"/>
    <row r="80867" customFormat="1"/>
    <row r="80868" customFormat="1"/>
    <row r="80869" customFormat="1"/>
    <row r="80870" customFormat="1"/>
    <row r="80871" customFormat="1"/>
    <row r="80872" customFormat="1"/>
    <row r="80873" customFormat="1"/>
    <row r="80874" customFormat="1"/>
    <row r="80875" customFormat="1"/>
    <row r="80876" customFormat="1"/>
    <row r="80877" customFormat="1"/>
    <row r="80878" customFormat="1"/>
    <row r="80879" customFormat="1"/>
    <row r="80880" customFormat="1"/>
    <row r="80881" customFormat="1"/>
    <row r="80882" customFormat="1"/>
    <row r="80883" customFormat="1"/>
    <row r="80884" customFormat="1"/>
    <row r="80885" customFormat="1"/>
    <row r="80886" customFormat="1"/>
    <row r="80887" customFormat="1"/>
    <row r="80888" customFormat="1"/>
    <row r="80889" customFormat="1"/>
    <row r="80890" customFormat="1"/>
    <row r="80891" customFormat="1"/>
    <row r="80892" customFormat="1"/>
    <row r="80893" customFormat="1"/>
    <row r="80894" customFormat="1"/>
    <row r="80895" customFormat="1"/>
    <row r="80896" customFormat="1"/>
    <row r="80897" customFormat="1"/>
    <row r="80898" customFormat="1"/>
    <row r="80899" customFormat="1"/>
    <row r="80900" customFormat="1"/>
    <row r="80901" customFormat="1"/>
    <row r="80902" customFormat="1"/>
    <row r="80903" customFormat="1"/>
    <row r="80904" customFormat="1"/>
    <row r="80905" customFormat="1"/>
    <row r="80906" customFormat="1"/>
    <row r="80907" customFormat="1"/>
    <row r="80908" customFormat="1"/>
    <row r="80909" customFormat="1"/>
    <row r="80910" customFormat="1"/>
    <row r="80911" customFormat="1"/>
    <row r="80912" customFormat="1"/>
    <row r="80913" customFormat="1"/>
    <row r="80914" customFormat="1"/>
    <row r="80915" customFormat="1"/>
    <row r="80916" customFormat="1"/>
    <row r="80917" customFormat="1"/>
    <row r="80918" customFormat="1"/>
    <row r="80919" customFormat="1"/>
    <row r="80920" customFormat="1"/>
    <row r="80921" customFormat="1"/>
    <row r="80922" customFormat="1"/>
    <row r="80923" customFormat="1"/>
    <row r="80924" customFormat="1"/>
    <row r="80925" customFormat="1"/>
    <row r="80926" customFormat="1"/>
    <row r="80927" customFormat="1"/>
    <row r="80928" customFormat="1"/>
    <row r="80929" customFormat="1"/>
    <row r="80930" customFormat="1"/>
    <row r="80931" customFormat="1"/>
    <row r="80932" customFormat="1"/>
    <row r="80933" customFormat="1"/>
    <row r="80934" customFormat="1"/>
    <row r="80935" customFormat="1"/>
    <row r="80936" customFormat="1"/>
    <row r="80937" customFormat="1"/>
    <row r="80938" customFormat="1"/>
    <row r="80939" customFormat="1"/>
    <row r="80940" customFormat="1"/>
    <row r="80941" customFormat="1"/>
    <row r="80942" customFormat="1"/>
    <row r="80943" customFormat="1"/>
    <row r="80944" customFormat="1"/>
    <row r="80945" customFormat="1"/>
    <row r="80946" customFormat="1"/>
    <row r="80947" customFormat="1"/>
    <row r="80948" customFormat="1"/>
    <row r="80949" customFormat="1"/>
    <row r="80950" customFormat="1"/>
    <row r="80951" customFormat="1"/>
    <row r="80952" customFormat="1"/>
    <row r="80953" customFormat="1"/>
    <row r="80954" customFormat="1"/>
    <row r="80955" customFormat="1"/>
    <row r="80956" customFormat="1"/>
    <row r="80957" customFormat="1"/>
    <row r="80958" customFormat="1"/>
    <row r="80959" customFormat="1"/>
    <row r="80960" customFormat="1"/>
    <row r="80961" customFormat="1"/>
    <row r="80962" customFormat="1"/>
    <row r="80963" customFormat="1"/>
    <row r="80964" customFormat="1"/>
    <row r="80965" customFormat="1"/>
    <row r="80966" customFormat="1"/>
    <row r="80967" customFormat="1"/>
    <row r="80968" customFormat="1"/>
    <row r="80969" customFormat="1"/>
    <row r="80970" customFormat="1"/>
    <row r="80971" customFormat="1"/>
    <row r="80972" customFormat="1"/>
    <row r="80973" customFormat="1"/>
    <row r="80974" customFormat="1"/>
    <row r="80975" customFormat="1"/>
    <row r="80976" customFormat="1"/>
    <row r="80977" customFormat="1"/>
    <row r="80978" customFormat="1"/>
    <row r="80979" customFormat="1"/>
    <row r="80980" customFormat="1"/>
    <row r="80981" customFormat="1"/>
    <row r="80982" customFormat="1"/>
    <row r="80983" customFormat="1"/>
    <row r="80984" customFormat="1"/>
    <row r="80985" customFormat="1"/>
    <row r="80986" customFormat="1"/>
    <row r="80987" customFormat="1"/>
    <row r="80988" customFormat="1"/>
    <row r="80989" customFormat="1"/>
    <row r="80990" customFormat="1"/>
    <row r="80991" customFormat="1"/>
    <row r="80992" customFormat="1"/>
    <row r="80993" customFormat="1"/>
    <row r="80994" customFormat="1"/>
    <row r="80995" customFormat="1"/>
    <row r="80996" customFormat="1"/>
    <row r="80997" customFormat="1"/>
    <row r="80998" customFormat="1"/>
    <row r="80999" customFormat="1"/>
    <row r="81000" customFormat="1"/>
    <row r="81001" customFormat="1"/>
    <row r="81002" customFormat="1"/>
    <row r="81003" customFormat="1"/>
    <row r="81004" customFormat="1"/>
    <row r="81005" customFormat="1"/>
    <row r="81006" customFormat="1"/>
    <row r="81007" customFormat="1"/>
    <row r="81008" customFormat="1"/>
    <row r="81009" customFormat="1"/>
    <row r="81010" customFormat="1"/>
    <row r="81011" customFormat="1"/>
    <row r="81012" customFormat="1"/>
    <row r="81013" customFormat="1"/>
    <row r="81014" customFormat="1"/>
    <row r="81015" customFormat="1"/>
    <row r="81016" customFormat="1"/>
    <row r="81017" customFormat="1"/>
    <row r="81018" customFormat="1"/>
    <row r="81019" customFormat="1"/>
    <row r="81020" customFormat="1"/>
    <row r="81021" customFormat="1"/>
    <row r="81022" customFormat="1"/>
    <row r="81023" customFormat="1"/>
    <row r="81024" customFormat="1"/>
    <row r="81025" customFormat="1"/>
    <row r="81026" customFormat="1"/>
    <row r="81027" customFormat="1"/>
    <row r="81028" customFormat="1"/>
    <row r="81029" customFormat="1"/>
    <row r="81030" customFormat="1"/>
    <row r="81031" customFormat="1"/>
    <row r="81032" customFormat="1"/>
    <row r="81033" customFormat="1"/>
    <row r="81034" customFormat="1"/>
    <row r="81035" customFormat="1"/>
    <row r="81036" customFormat="1"/>
    <row r="81037" customFormat="1"/>
    <row r="81038" customFormat="1"/>
    <row r="81039" customFormat="1"/>
    <row r="81040" customFormat="1"/>
    <row r="81041" customFormat="1"/>
    <row r="81042" customFormat="1"/>
    <row r="81043" customFormat="1"/>
    <row r="81044" customFormat="1"/>
    <row r="81045" customFormat="1"/>
    <row r="81046" customFormat="1"/>
    <row r="81047" customFormat="1"/>
    <row r="81048" customFormat="1"/>
    <row r="81049" customFormat="1"/>
    <row r="81050" customFormat="1"/>
    <row r="81051" customFormat="1"/>
    <row r="81052" customFormat="1"/>
    <row r="81053" customFormat="1"/>
    <row r="81054" customFormat="1"/>
    <row r="81055" customFormat="1"/>
    <row r="81056" customFormat="1"/>
    <row r="81057" customFormat="1"/>
    <row r="81058" customFormat="1"/>
    <row r="81059" customFormat="1"/>
    <row r="81060" customFormat="1"/>
    <row r="81061" customFormat="1"/>
    <row r="81062" customFormat="1"/>
    <row r="81063" customFormat="1"/>
    <row r="81064" customFormat="1"/>
    <row r="81065" customFormat="1"/>
    <row r="81066" customFormat="1"/>
    <row r="81067" customFormat="1"/>
    <row r="81068" customFormat="1"/>
    <row r="81069" customFormat="1"/>
    <row r="81070" customFormat="1"/>
    <row r="81071" customFormat="1"/>
    <row r="81072" customFormat="1"/>
    <row r="81073" customFormat="1"/>
    <row r="81074" customFormat="1"/>
    <row r="81075" customFormat="1"/>
    <row r="81076" customFormat="1"/>
    <row r="81077" customFormat="1"/>
    <row r="81078" customFormat="1"/>
    <row r="81079" customFormat="1"/>
    <row r="81080" customFormat="1"/>
    <row r="81081" customFormat="1"/>
    <row r="81082" customFormat="1"/>
    <row r="81083" customFormat="1"/>
    <row r="81084" customFormat="1"/>
    <row r="81085" customFormat="1"/>
    <row r="81086" customFormat="1"/>
    <row r="81087" customFormat="1"/>
    <row r="81088" customFormat="1"/>
    <row r="81089" customFormat="1"/>
    <row r="81090" customFormat="1"/>
    <row r="81091" customFormat="1"/>
    <row r="81092" customFormat="1"/>
    <row r="81093" customFormat="1"/>
    <row r="81094" customFormat="1"/>
    <row r="81095" customFormat="1"/>
    <row r="81096" customFormat="1"/>
    <row r="81097" customFormat="1"/>
    <row r="81098" customFormat="1"/>
    <row r="81099" customFormat="1"/>
    <row r="81100" customFormat="1"/>
    <row r="81101" customFormat="1"/>
    <row r="81102" customFormat="1"/>
    <row r="81103" customFormat="1"/>
    <row r="81104" customFormat="1"/>
    <row r="81105" customFormat="1"/>
    <row r="81106" customFormat="1"/>
    <row r="81107" customFormat="1"/>
    <row r="81108" customFormat="1"/>
    <row r="81109" customFormat="1"/>
    <row r="81110" customFormat="1"/>
    <row r="81111" customFormat="1"/>
    <row r="81112" customFormat="1"/>
    <row r="81113" customFormat="1"/>
    <row r="81114" customFormat="1"/>
    <row r="81115" customFormat="1"/>
    <row r="81116" customFormat="1"/>
    <row r="81117" customFormat="1"/>
    <row r="81118" customFormat="1"/>
    <row r="81119" customFormat="1"/>
    <row r="81120" customFormat="1"/>
    <row r="81121" customFormat="1"/>
    <row r="81122" customFormat="1"/>
    <row r="81123" customFormat="1"/>
    <row r="81124" customFormat="1"/>
    <row r="81125" customFormat="1"/>
    <row r="81126" customFormat="1"/>
    <row r="81127" customFormat="1"/>
    <row r="81128" customFormat="1"/>
    <row r="81129" customFormat="1"/>
    <row r="81130" customFormat="1"/>
    <row r="81131" customFormat="1"/>
    <row r="81132" customFormat="1"/>
    <row r="81133" customFormat="1"/>
    <row r="81134" customFormat="1"/>
    <row r="81135" customFormat="1"/>
    <row r="81136" customFormat="1"/>
    <row r="81137" customFormat="1"/>
    <row r="81138" customFormat="1"/>
    <row r="81139" customFormat="1"/>
    <row r="81140" customFormat="1"/>
    <row r="81141" customFormat="1"/>
    <row r="81142" customFormat="1"/>
    <row r="81143" customFormat="1"/>
    <row r="81144" customFormat="1"/>
    <row r="81145" customFormat="1"/>
    <row r="81146" customFormat="1"/>
    <row r="81147" customFormat="1"/>
    <row r="81148" customFormat="1"/>
    <row r="81149" customFormat="1"/>
    <row r="81150" customFormat="1"/>
    <row r="81151" customFormat="1"/>
    <row r="81152" customFormat="1"/>
    <row r="81153" customFormat="1"/>
    <row r="81154" customFormat="1"/>
    <row r="81155" customFormat="1"/>
    <row r="81156" customFormat="1"/>
    <row r="81157" customFormat="1"/>
    <row r="81158" customFormat="1"/>
    <row r="81159" customFormat="1"/>
    <row r="81160" customFormat="1"/>
    <row r="81161" customFormat="1"/>
    <row r="81162" customFormat="1"/>
    <row r="81163" customFormat="1"/>
    <row r="81164" customFormat="1"/>
    <row r="81165" customFormat="1"/>
    <row r="81166" customFormat="1"/>
    <row r="81167" customFormat="1"/>
    <row r="81168" customFormat="1"/>
    <row r="81169" customFormat="1"/>
    <row r="81170" customFormat="1"/>
    <row r="81171" customFormat="1"/>
    <row r="81172" customFormat="1"/>
    <row r="81173" customFormat="1"/>
    <row r="81174" customFormat="1"/>
    <row r="81175" customFormat="1"/>
    <row r="81176" customFormat="1"/>
    <row r="81177" customFormat="1"/>
    <row r="81178" customFormat="1"/>
    <row r="81179" customFormat="1"/>
    <row r="81180" customFormat="1"/>
    <row r="81181" customFormat="1"/>
    <row r="81182" customFormat="1"/>
    <row r="81183" customFormat="1"/>
    <row r="81184" customFormat="1"/>
    <row r="81185" customFormat="1"/>
    <row r="81186" customFormat="1"/>
    <row r="81187" customFormat="1"/>
    <row r="81188" customFormat="1"/>
    <row r="81189" customFormat="1"/>
    <row r="81190" customFormat="1"/>
    <row r="81191" customFormat="1"/>
    <row r="81192" customFormat="1"/>
    <row r="81193" customFormat="1"/>
    <row r="81194" customFormat="1"/>
    <row r="81195" customFormat="1"/>
    <row r="81196" customFormat="1"/>
    <row r="81197" customFormat="1"/>
    <row r="81198" customFormat="1"/>
    <row r="81199" customFormat="1"/>
    <row r="81200" customFormat="1"/>
    <row r="81201" customFormat="1"/>
    <row r="81202" customFormat="1"/>
    <row r="81203" customFormat="1"/>
    <row r="81204" customFormat="1"/>
    <row r="81205" customFormat="1"/>
    <row r="81206" customFormat="1"/>
    <row r="81207" customFormat="1"/>
    <row r="81208" customFormat="1"/>
    <row r="81209" customFormat="1"/>
    <row r="81210" customFormat="1"/>
    <row r="81211" customFormat="1"/>
    <row r="81212" customFormat="1"/>
    <row r="81213" customFormat="1"/>
    <row r="81214" customFormat="1"/>
    <row r="81215" customFormat="1"/>
    <row r="81216" customFormat="1"/>
    <row r="81217" customFormat="1"/>
    <row r="81218" customFormat="1"/>
    <row r="81219" customFormat="1"/>
    <row r="81220" customFormat="1"/>
    <row r="81221" customFormat="1"/>
    <row r="81222" customFormat="1"/>
    <row r="81223" customFormat="1"/>
    <row r="81224" customFormat="1"/>
    <row r="81225" customFormat="1"/>
    <row r="81226" customFormat="1"/>
    <row r="81227" customFormat="1"/>
    <row r="81228" customFormat="1"/>
    <row r="81229" customFormat="1"/>
    <row r="81230" customFormat="1"/>
    <row r="81231" customFormat="1"/>
    <row r="81232" customFormat="1"/>
    <row r="81233" customFormat="1"/>
    <row r="81234" customFormat="1"/>
    <row r="81235" customFormat="1"/>
    <row r="81236" customFormat="1"/>
    <row r="81237" customFormat="1"/>
    <row r="81238" customFormat="1"/>
    <row r="81239" customFormat="1"/>
    <row r="81240" customFormat="1"/>
    <row r="81241" customFormat="1"/>
    <row r="81242" customFormat="1"/>
    <row r="81243" customFormat="1"/>
    <row r="81244" customFormat="1"/>
    <row r="81245" customFormat="1"/>
    <row r="81246" customFormat="1"/>
    <row r="81247" customFormat="1"/>
    <row r="81248" customFormat="1"/>
    <row r="81249" customFormat="1"/>
    <row r="81250" customFormat="1"/>
    <row r="81251" customFormat="1"/>
    <row r="81252" customFormat="1"/>
    <row r="81253" customFormat="1"/>
    <row r="81254" customFormat="1"/>
    <row r="81255" customFormat="1"/>
    <row r="81256" customFormat="1"/>
    <row r="81257" customFormat="1"/>
    <row r="81258" customFormat="1"/>
    <row r="81259" customFormat="1"/>
    <row r="81260" customFormat="1"/>
    <row r="81261" customFormat="1"/>
    <row r="81262" customFormat="1"/>
    <row r="81263" customFormat="1"/>
    <row r="81264" customFormat="1"/>
    <row r="81265" customFormat="1"/>
    <row r="81266" customFormat="1"/>
    <row r="81267" customFormat="1"/>
    <row r="81268" customFormat="1"/>
    <row r="81269" customFormat="1"/>
    <row r="81270" customFormat="1"/>
    <row r="81271" customFormat="1"/>
    <row r="81272" customFormat="1"/>
    <row r="81273" customFormat="1"/>
    <row r="81274" customFormat="1"/>
    <row r="81275" customFormat="1"/>
    <row r="81276" customFormat="1"/>
    <row r="81277" customFormat="1"/>
    <row r="81278" customFormat="1"/>
    <row r="81279" customFormat="1"/>
    <row r="81280" customFormat="1"/>
    <row r="81281" customFormat="1"/>
    <row r="81282" customFormat="1"/>
    <row r="81283" customFormat="1"/>
    <row r="81284" customFormat="1"/>
    <row r="81285" customFormat="1"/>
    <row r="81286" customFormat="1"/>
    <row r="81287" customFormat="1"/>
    <row r="81288" customFormat="1"/>
    <row r="81289" customFormat="1"/>
    <row r="81290" customFormat="1"/>
    <row r="81291" customFormat="1"/>
    <row r="81292" customFormat="1"/>
    <row r="81293" customFormat="1"/>
    <row r="81294" customFormat="1"/>
    <row r="81295" customFormat="1"/>
    <row r="81296" customFormat="1"/>
    <row r="81297" customFormat="1"/>
    <row r="81298" customFormat="1"/>
    <row r="81299" customFormat="1"/>
    <row r="81300" customFormat="1"/>
    <row r="81301" customFormat="1"/>
    <row r="81302" customFormat="1"/>
    <row r="81303" customFormat="1"/>
    <row r="81304" customFormat="1"/>
    <row r="81305" customFormat="1"/>
    <row r="81306" customFormat="1"/>
    <row r="81307" customFormat="1"/>
    <row r="81308" customFormat="1"/>
    <row r="81309" customFormat="1"/>
    <row r="81310" customFormat="1"/>
    <row r="81311" customFormat="1"/>
    <row r="81312" customFormat="1"/>
    <row r="81313" customFormat="1"/>
    <row r="81314" customFormat="1"/>
    <row r="81315" customFormat="1"/>
    <row r="81316" customFormat="1"/>
    <row r="81317" customFormat="1"/>
    <row r="81318" customFormat="1"/>
    <row r="81319" customFormat="1"/>
    <row r="81320" customFormat="1"/>
    <row r="81321" customFormat="1"/>
    <row r="81322" customFormat="1"/>
    <row r="81323" customFormat="1"/>
    <row r="81324" customFormat="1"/>
    <row r="81325" customFormat="1"/>
    <row r="81326" customFormat="1"/>
    <row r="81327" customFormat="1"/>
    <row r="81328" customFormat="1"/>
    <row r="81329" customFormat="1"/>
    <row r="81330" customFormat="1"/>
    <row r="81331" customFormat="1"/>
    <row r="81332" customFormat="1"/>
    <row r="81333" customFormat="1"/>
    <row r="81334" customFormat="1"/>
    <row r="81335" customFormat="1"/>
    <row r="81336" customFormat="1"/>
    <row r="81337" customFormat="1"/>
    <row r="81338" customFormat="1"/>
    <row r="81339" customFormat="1"/>
    <row r="81340" customFormat="1"/>
    <row r="81341" customFormat="1"/>
    <row r="81342" customFormat="1"/>
    <row r="81343" customFormat="1"/>
    <row r="81344" customFormat="1"/>
    <row r="81345" customFormat="1"/>
    <row r="81346" customFormat="1"/>
    <row r="81347" customFormat="1"/>
    <row r="81348" customFormat="1"/>
    <row r="81349" customFormat="1"/>
    <row r="81350" customFormat="1"/>
    <row r="81351" customFormat="1"/>
    <row r="81352" customFormat="1"/>
    <row r="81353" customFormat="1"/>
    <row r="81354" customFormat="1"/>
    <row r="81355" customFormat="1"/>
    <row r="81356" customFormat="1"/>
    <row r="81357" customFormat="1"/>
    <row r="81358" customFormat="1"/>
    <row r="81359" customFormat="1"/>
    <row r="81360" customFormat="1"/>
    <row r="81361" customFormat="1"/>
    <row r="81362" customFormat="1"/>
    <row r="81363" customFormat="1"/>
    <row r="81364" customFormat="1"/>
    <row r="81365" customFormat="1"/>
    <row r="81366" customFormat="1"/>
    <row r="81367" customFormat="1"/>
    <row r="81368" customFormat="1"/>
    <row r="81369" customFormat="1"/>
    <row r="81370" customFormat="1"/>
    <row r="81371" customFormat="1"/>
    <row r="81372" customFormat="1"/>
    <row r="81373" customFormat="1"/>
    <row r="81374" customFormat="1"/>
    <row r="81375" customFormat="1"/>
    <row r="81376" customFormat="1"/>
    <row r="81377" customFormat="1"/>
    <row r="81378" customFormat="1"/>
    <row r="81379" customFormat="1"/>
    <row r="81380" customFormat="1"/>
    <row r="81381" customFormat="1"/>
    <row r="81382" customFormat="1"/>
    <row r="81383" customFormat="1"/>
    <row r="81384" customFormat="1"/>
    <row r="81385" customFormat="1"/>
    <row r="81386" customFormat="1"/>
    <row r="81387" customFormat="1"/>
    <row r="81388" customFormat="1"/>
    <row r="81389" customFormat="1"/>
    <row r="81390" customFormat="1"/>
    <row r="81391" customFormat="1"/>
    <row r="81392" customFormat="1"/>
    <row r="81393" customFormat="1"/>
    <row r="81394" customFormat="1"/>
    <row r="81395" customFormat="1"/>
    <row r="81396" customFormat="1"/>
    <row r="81397" customFormat="1"/>
    <row r="81398" customFormat="1"/>
    <row r="81399" customFormat="1"/>
    <row r="81400" customFormat="1"/>
    <row r="81401" customFormat="1"/>
    <row r="81402" customFormat="1"/>
    <row r="81403" customFormat="1"/>
    <row r="81404" customFormat="1"/>
    <row r="81405" customFormat="1"/>
    <row r="81406" customFormat="1"/>
    <row r="81407" customFormat="1"/>
    <row r="81408" customFormat="1"/>
    <row r="81409" customFormat="1"/>
    <row r="81410" customFormat="1"/>
    <row r="81411" customFormat="1"/>
    <row r="81412" customFormat="1"/>
    <row r="81413" customFormat="1"/>
    <row r="81414" customFormat="1"/>
    <row r="81415" customFormat="1"/>
    <row r="81416" customFormat="1"/>
    <row r="81417" customFormat="1"/>
    <row r="81418" customFormat="1"/>
    <row r="81419" customFormat="1"/>
    <row r="81420" customFormat="1"/>
    <row r="81421" customFormat="1"/>
    <row r="81422" customFormat="1"/>
    <row r="81423" customFormat="1"/>
    <row r="81424" customFormat="1"/>
    <row r="81425" customFormat="1"/>
    <row r="81426" customFormat="1"/>
    <row r="81427" customFormat="1"/>
    <row r="81428" customFormat="1"/>
    <row r="81429" customFormat="1"/>
    <row r="81430" customFormat="1"/>
    <row r="81431" customFormat="1"/>
    <row r="81432" customFormat="1"/>
    <row r="81433" customFormat="1"/>
    <row r="81434" customFormat="1"/>
    <row r="81435" customFormat="1"/>
    <row r="81436" customFormat="1"/>
    <row r="81437" customFormat="1"/>
    <row r="81438" customFormat="1"/>
    <row r="81439" customFormat="1"/>
    <row r="81440" customFormat="1"/>
    <row r="81441" customFormat="1"/>
    <row r="81442" customFormat="1"/>
    <row r="81443" customFormat="1"/>
    <row r="81444" customFormat="1"/>
    <row r="81445" customFormat="1"/>
    <row r="81446" customFormat="1"/>
    <row r="81447" customFormat="1"/>
    <row r="81448" customFormat="1"/>
    <row r="81449" customFormat="1"/>
    <row r="81450" customFormat="1"/>
    <row r="81451" customFormat="1"/>
    <row r="81452" customFormat="1"/>
    <row r="81453" customFormat="1"/>
    <row r="81454" customFormat="1"/>
    <row r="81455" customFormat="1"/>
    <row r="81456" customFormat="1"/>
    <row r="81457" customFormat="1"/>
    <row r="81458" customFormat="1"/>
    <row r="81459" customFormat="1"/>
    <row r="81460" customFormat="1"/>
    <row r="81461" customFormat="1"/>
    <row r="81462" customFormat="1"/>
    <row r="81463" customFormat="1"/>
    <row r="81464" customFormat="1"/>
    <row r="81465" customFormat="1"/>
    <row r="81466" customFormat="1"/>
    <row r="81467" customFormat="1"/>
    <row r="81468" customFormat="1"/>
    <row r="81469" customFormat="1"/>
    <row r="81470" customFormat="1"/>
    <row r="81471" customFormat="1"/>
    <row r="81472" customFormat="1"/>
    <row r="81473" customFormat="1"/>
    <row r="81474" customFormat="1"/>
    <row r="81475" customFormat="1"/>
    <row r="81476" customFormat="1"/>
    <row r="81477" customFormat="1"/>
    <row r="81478" customFormat="1"/>
    <row r="81479" customFormat="1"/>
    <row r="81480" customFormat="1"/>
    <row r="81481" customFormat="1"/>
    <row r="81482" customFormat="1"/>
    <row r="81483" customFormat="1"/>
    <row r="81484" customFormat="1"/>
    <row r="81485" customFormat="1"/>
    <row r="81486" customFormat="1"/>
    <row r="81487" customFormat="1"/>
    <row r="81488" customFormat="1"/>
    <row r="81489" customFormat="1"/>
    <row r="81490" customFormat="1"/>
    <row r="81491" customFormat="1"/>
    <row r="81492" customFormat="1"/>
    <row r="81493" customFormat="1"/>
    <row r="81494" customFormat="1"/>
    <row r="81495" customFormat="1"/>
    <row r="81496" customFormat="1"/>
    <row r="81497" customFormat="1"/>
    <row r="81498" customFormat="1"/>
    <row r="81499" customFormat="1"/>
    <row r="81500" customFormat="1"/>
    <row r="81501" customFormat="1"/>
    <row r="81502" customFormat="1"/>
    <row r="81503" customFormat="1"/>
    <row r="81504" customFormat="1"/>
    <row r="81505" customFormat="1"/>
    <row r="81506" customFormat="1"/>
    <row r="81507" customFormat="1"/>
    <row r="81508" customFormat="1"/>
    <row r="81509" customFormat="1"/>
    <row r="81510" customFormat="1"/>
    <row r="81511" customFormat="1"/>
    <row r="81512" customFormat="1"/>
    <row r="81513" customFormat="1"/>
    <row r="81514" customFormat="1"/>
    <row r="81515" customFormat="1"/>
    <row r="81516" customFormat="1"/>
    <row r="81517" customFormat="1"/>
    <row r="81518" customFormat="1"/>
    <row r="81519" customFormat="1"/>
    <row r="81520" customFormat="1"/>
    <row r="81521" customFormat="1"/>
    <row r="81522" customFormat="1"/>
    <row r="81523" customFormat="1"/>
    <row r="81524" customFormat="1"/>
    <row r="81525" customFormat="1"/>
    <row r="81526" customFormat="1"/>
    <row r="81527" customFormat="1"/>
    <row r="81528" customFormat="1"/>
    <row r="81529" customFormat="1"/>
    <row r="81530" customFormat="1"/>
    <row r="81531" customFormat="1"/>
    <row r="81532" customFormat="1"/>
    <row r="81533" customFormat="1"/>
    <row r="81534" customFormat="1"/>
    <row r="81535" customFormat="1"/>
    <row r="81536" customFormat="1"/>
    <row r="81537" customFormat="1"/>
    <row r="81538" customFormat="1"/>
    <row r="81539" customFormat="1"/>
    <row r="81540" customFormat="1"/>
    <row r="81541" customFormat="1"/>
    <row r="81542" customFormat="1"/>
    <row r="81543" customFormat="1"/>
    <row r="81544" customFormat="1"/>
    <row r="81545" customFormat="1"/>
    <row r="81546" customFormat="1"/>
    <row r="81547" customFormat="1"/>
    <row r="81548" customFormat="1"/>
    <row r="81549" customFormat="1"/>
    <row r="81550" customFormat="1"/>
    <row r="81551" customFormat="1"/>
    <row r="81552" customFormat="1"/>
    <row r="81553" customFormat="1"/>
    <row r="81554" customFormat="1"/>
    <row r="81555" customFormat="1"/>
    <row r="81556" customFormat="1"/>
    <row r="81557" customFormat="1"/>
    <row r="81558" customFormat="1"/>
    <row r="81559" customFormat="1"/>
    <row r="81560" customFormat="1"/>
    <row r="81561" customFormat="1"/>
    <row r="81562" customFormat="1"/>
    <row r="81563" customFormat="1"/>
    <row r="81564" customFormat="1"/>
    <row r="81565" customFormat="1"/>
    <row r="81566" customFormat="1"/>
    <row r="81567" customFormat="1"/>
    <row r="81568" customFormat="1"/>
    <row r="81569" customFormat="1"/>
    <row r="81570" customFormat="1"/>
    <row r="81571" customFormat="1"/>
    <row r="81572" customFormat="1"/>
    <row r="81573" customFormat="1"/>
    <row r="81574" customFormat="1"/>
    <row r="81575" customFormat="1"/>
    <row r="81576" customFormat="1"/>
    <row r="81577" customFormat="1"/>
    <row r="81578" customFormat="1"/>
    <row r="81579" customFormat="1"/>
    <row r="81580" customFormat="1"/>
    <row r="81581" customFormat="1"/>
    <row r="81582" customFormat="1"/>
    <row r="81583" customFormat="1"/>
    <row r="81584" customFormat="1"/>
    <row r="81585" customFormat="1"/>
    <row r="81586" customFormat="1"/>
    <row r="81587" customFormat="1"/>
    <row r="81588" customFormat="1"/>
    <row r="81589" customFormat="1"/>
    <row r="81590" customFormat="1"/>
    <row r="81591" customFormat="1"/>
    <row r="81592" customFormat="1"/>
    <row r="81593" customFormat="1"/>
    <row r="81594" customFormat="1"/>
    <row r="81595" customFormat="1"/>
    <row r="81596" customFormat="1"/>
    <row r="81597" customFormat="1"/>
    <row r="81598" customFormat="1"/>
    <row r="81599" customFormat="1"/>
    <row r="81600" customFormat="1"/>
    <row r="81601" customFormat="1"/>
    <row r="81602" customFormat="1"/>
    <row r="81603" customFormat="1"/>
    <row r="81604" customFormat="1"/>
    <row r="81605" customFormat="1"/>
    <row r="81606" customFormat="1"/>
    <row r="81607" customFormat="1"/>
    <row r="81608" customFormat="1"/>
    <row r="81609" customFormat="1"/>
    <row r="81610" customFormat="1"/>
    <row r="81611" customFormat="1"/>
    <row r="81612" customFormat="1"/>
    <row r="81613" customFormat="1"/>
    <row r="81614" customFormat="1"/>
    <row r="81615" customFormat="1"/>
    <row r="81616" customFormat="1"/>
    <row r="81617" customFormat="1"/>
    <row r="81618" customFormat="1"/>
    <row r="81619" customFormat="1"/>
    <row r="81620" customFormat="1"/>
    <row r="81621" customFormat="1"/>
    <row r="81622" customFormat="1"/>
    <row r="81623" customFormat="1"/>
    <row r="81624" customFormat="1"/>
    <row r="81625" customFormat="1"/>
    <row r="81626" customFormat="1"/>
    <row r="81627" customFormat="1"/>
    <row r="81628" customFormat="1"/>
    <row r="81629" customFormat="1"/>
    <row r="81630" customFormat="1"/>
    <row r="81631" customFormat="1"/>
    <row r="81632" customFormat="1"/>
    <row r="81633" customFormat="1"/>
    <row r="81634" customFormat="1"/>
    <row r="81635" customFormat="1"/>
    <row r="81636" customFormat="1"/>
    <row r="81637" customFormat="1"/>
    <row r="81638" customFormat="1"/>
    <row r="81639" customFormat="1"/>
    <row r="81640" customFormat="1"/>
    <row r="81641" customFormat="1"/>
    <row r="81642" customFormat="1"/>
    <row r="81643" customFormat="1"/>
    <row r="81644" customFormat="1"/>
    <row r="81645" customFormat="1"/>
    <row r="81646" customFormat="1"/>
    <row r="81647" customFormat="1"/>
    <row r="81648" customFormat="1"/>
    <row r="81649" customFormat="1"/>
    <row r="81650" customFormat="1"/>
    <row r="81651" customFormat="1"/>
    <row r="81652" customFormat="1"/>
    <row r="81653" customFormat="1"/>
    <row r="81654" customFormat="1"/>
    <row r="81655" customFormat="1"/>
    <row r="81656" customFormat="1"/>
    <row r="81657" customFormat="1"/>
    <row r="81658" customFormat="1"/>
    <row r="81659" customFormat="1"/>
    <row r="81660" customFormat="1"/>
    <row r="81661" customFormat="1"/>
    <row r="81662" customFormat="1"/>
    <row r="81663" customFormat="1"/>
    <row r="81664" customFormat="1"/>
    <row r="81665" customFormat="1"/>
    <row r="81666" customFormat="1"/>
    <row r="81667" customFormat="1"/>
    <row r="81668" customFormat="1"/>
    <row r="81669" customFormat="1"/>
    <row r="81670" customFormat="1"/>
    <row r="81671" customFormat="1"/>
    <row r="81672" customFormat="1"/>
    <row r="81673" customFormat="1"/>
    <row r="81674" customFormat="1"/>
    <row r="81675" customFormat="1"/>
    <row r="81676" customFormat="1"/>
    <row r="81677" customFormat="1"/>
    <row r="81678" customFormat="1"/>
    <row r="81679" customFormat="1"/>
    <row r="81680" customFormat="1"/>
    <row r="81681" customFormat="1"/>
    <row r="81682" customFormat="1"/>
    <row r="81683" customFormat="1"/>
    <row r="81684" customFormat="1"/>
    <row r="81685" customFormat="1"/>
    <row r="81686" customFormat="1"/>
    <row r="81687" customFormat="1"/>
    <row r="81688" customFormat="1"/>
    <row r="81689" customFormat="1"/>
    <row r="81690" customFormat="1"/>
    <row r="81691" customFormat="1"/>
    <row r="81692" customFormat="1"/>
    <row r="81693" customFormat="1"/>
    <row r="81694" customFormat="1"/>
    <row r="81695" customFormat="1"/>
    <row r="81696" customFormat="1"/>
    <row r="81697" customFormat="1"/>
    <row r="81698" customFormat="1"/>
    <row r="81699" customFormat="1"/>
    <row r="81700" customFormat="1"/>
    <row r="81701" customFormat="1"/>
    <row r="81702" customFormat="1"/>
    <row r="81703" customFormat="1"/>
    <row r="81704" customFormat="1"/>
    <row r="81705" customFormat="1"/>
    <row r="81706" customFormat="1"/>
    <row r="81707" customFormat="1"/>
    <row r="81708" customFormat="1"/>
    <row r="81709" customFormat="1"/>
    <row r="81710" customFormat="1"/>
    <row r="81711" customFormat="1"/>
    <row r="81712" customFormat="1"/>
    <row r="81713" customFormat="1"/>
    <row r="81714" customFormat="1"/>
    <row r="81715" customFormat="1"/>
    <row r="81716" customFormat="1"/>
    <row r="81717" customFormat="1"/>
    <row r="81718" customFormat="1"/>
    <row r="81719" customFormat="1"/>
    <row r="81720" customFormat="1"/>
    <row r="81721" customFormat="1"/>
    <row r="81722" customFormat="1"/>
    <row r="81723" customFormat="1"/>
    <row r="81724" customFormat="1"/>
    <row r="81725" customFormat="1"/>
    <row r="81726" customFormat="1"/>
    <row r="81727" customFormat="1"/>
    <row r="81728" customFormat="1"/>
    <row r="81729" customFormat="1"/>
    <row r="81730" customFormat="1"/>
    <row r="81731" customFormat="1"/>
    <row r="81732" customFormat="1"/>
    <row r="81733" customFormat="1"/>
    <row r="81734" customFormat="1"/>
    <row r="81735" customFormat="1"/>
    <row r="81736" customFormat="1"/>
    <row r="81737" customFormat="1"/>
    <row r="81738" customFormat="1"/>
    <row r="81739" customFormat="1"/>
    <row r="81740" customFormat="1"/>
    <row r="81741" customFormat="1"/>
    <row r="81742" customFormat="1"/>
    <row r="81743" customFormat="1"/>
    <row r="81744" customFormat="1"/>
    <row r="81745" customFormat="1"/>
    <row r="81746" customFormat="1"/>
    <row r="81747" customFormat="1"/>
    <row r="81748" customFormat="1"/>
    <row r="81749" customFormat="1"/>
    <row r="81750" customFormat="1"/>
    <row r="81751" customFormat="1"/>
    <row r="81752" customFormat="1"/>
    <row r="81753" customFormat="1"/>
    <row r="81754" customFormat="1"/>
    <row r="81755" customFormat="1"/>
    <row r="81756" customFormat="1"/>
    <row r="81757" customFormat="1"/>
    <row r="81758" customFormat="1"/>
    <row r="81759" customFormat="1"/>
    <row r="81760" customFormat="1"/>
    <row r="81761" customFormat="1"/>
    <row r="81762" customFormat="1"/>
    <row r="81763" customFormat="1"/>
    <row r="81764" customFormat="1"/>
    <row r="81765" customFormat="1"/>
    <row r="81766" customFormat="1"/>
    <row r="81767" customFormat="1"/>
    <row r="81768" customFormat="1"/>
    <row r="81769" customFormat="1"/>
    <row r="81770" customFormat="1"/>
    <row r="81771" customFormat="1"/>
    <row r="81772" customFormat="1"/>
    <row r="81773" customFormat="1"/>
    <row r="81774" customFormat="1"/>
    <row r="81775" customFormat="1"/>
    <row r="81776" customFormat="1"/>
    <row r="81777" customFormat="1"/>
    <row r="81778" customFormat="1"/>
    <row r="81779" customFormat="1"/>
    <row r="81780" customFormat="1"/>
    <row r="81781" customFormat="1"/>
    <row r="81782" customFormat="1"/>
    <row r="81783" customFormat="1"/>
    <row r="81784" customFormat="1"/>
    <row r="81785" customFormat="1"/>
    <row r="81786" customFormat="1"/>
    <row r="81787" customFormat="1"/>
    <row r="81788" customFormat="1"/>
    <row r="81789" customFormat="1"/>
    <row r="81790" customFormat="1"/>
    <row r="81791" customFormat="1"/>
    <row r="81792" customFormat="1"/>
    <row r="81793" customFormat="1"/>
    <row r="81794" customFormat="1"/>
    <row r="81795" customFormat="1"/>
    <row r="81796" customFormat="1"/>
    <row r="81797" customFormat="1"/>
    <row r="81798" customFormat="1"/>
    <row r="81799" customFormat="1"/>
    <row r="81800" customFormat="1"/>
    <row r="81801" customFormat="1"/>
    <row r="81802" customFormat="1"/>
    <row r="81803" customFormat="1"/>
    <row r="81804" customFormat="1"/>
    <row r="81805" customFormat="1"/>
    <row r="81806" customFormat="1"/>
    <row r="81807" customFormat="1"/>
    <row r="81808" customFormat="1"/>
    <row r="81809" customFormat="1"/>
    <row r="81810" customFormat="1"/>
    <row r="81811" customFormat="1"/>
    <row r="81812" customFormat="1"/>
    <row r="81813" customFormat="1"/>
    <row r="81814" customFormat="1"/>
    <row r="81815" customFormat="1"/>
    <row r="81816" customFormat="1"/>
    <row r="81817" customFormat="1"/>
    <row r="81818" customFormat="1"/>
    <row r="81819" customFormat="1"/>
    <row r="81820" customFormat="1"/>
    <row r="81821" customFormat="1"/>
    <row r="81822" customFormat="1"/>
    <row r="81823" customFormat="1"/>
    <row r="81824" customFormat="1"/>
    <row r="81825" customFormat="1"/>
    <row r="81826" customFormat="1"/>
    <row r="81827" customFormat="1"/>
    <row r="81828" customFormat="1"/>
    <row r="81829" customFormat="1"/>
    <row r="81830" customFormat="1"/>
    <row r="81831" customFormat="1"/>
    <row r="81832" customFormat="1"/>
    <row r="81833" customFormat="1"/>
    <row r="81834" customFormat="1"/>
    <row r="81835" customFormat="1"/>
    <row r="81836" customFormat="1"/>
    <row r="81837" customFormat="1"/>
    <row r="81838" customFormat="1"/>
    <row r="81839" customFormat="1"/>
    <row r="81840" customFormat="1"/>
    <row r="81841" customFormat="1"/>
    <row r="81842" customFormat="1"/>
    <row r="81843" customFormat="1"/>
    <row r="81844" customFormat="1"/>
    <row r="81845" customFormat="1"/>
    <row r="81846" customFormat="1"/>
    <row r="81847" customFormat="1"/>
    <row r="81848" customFormat="1"/>
    <row r="81849" customFormat="1"/>
    <row r="81850" customFormat="1"/>
    <row r="81851" customFormat="1"/>
    <row r="81852" customFormat="1"/>
    <row r="81853" customFormat="1"/>
    <row r="81854" customFormat="1"/>
    <row r="81855" customFormat="1"/>
    <row r="81856" customFormat="1"/>
    <row r="81857" customFormat="1"/>
    <row r="81858" customFormat="1"/>
    <row r="81859" customFormat="1"/>
    <row r="81860" customFormat="1"/>
    <row r="81861" customFormat="1"/>
    <row r="81862" customFormat="1"/>
    <row r="81863" customFormat="1"/>
    <row r="81864" customFormat="1"/>
    <row r="81865" customFormat="1"/>
    <row r="81866" customFormat="1"/>
    <row r="81867" customFormat="1"/>
    <row r="81868" customFormat="1"/>
    <row r="81869" customFormat="1"/>
    <row r="81870" customFormat="1"/>
    <row r="81871" customFormat="1"/>
    <row r="81872" customFormat="1"/>
    <row r="81873" customFormat="1"/>
    <row r="81874" customFormat="1"/>
    <row r="81875" customFormat="1"/>
    <row r="81876" customFormat="1"/>
    <row r="81877" customFormat="1"/>
    <row r="81878" customFormat="1"/>
    <row r="81879" customFormat="1"/>
    <row r="81880" customFormat="1"/>
    <row r="81881" customFormat="1"/>
    <row r="81882" customFormat="1"/>
    <row r="81883" customFormat="1"/>
    <row r="81884" customFormat="1"/>
    <row r="81885" customFormat="1"/>
    <row r="81886" customFormat="1"/>
    <row r="81887" customFormat="1"/>
    <row r="81888" customFormat="1"/>
    <row r="81889" customFormat="1"/>
    <row r="81890" customFormat="1"/>
    <row r="81891" customFormat="1"/>
    <row r="81892" customFormat="1"/>
    <row r="81893" customFormat="1"/>
    <row r="81894" customFormat="1"/>
    <row r="81895" customFormat="1"/>
    <row r="81896" customFormat="1"/>
    <row r="81897" customFormat="1"/>
    <row r="81898" customFormat="1"/>
    <row r="81899" customFormat="1"/>
    <row r="81900" customFormat="1"/>
    <row r="81901" customFormat="1"/>
    <row r="81902" customFormat="1"/>
    <row r="81903" customFormat="1"/>
    <row r="81904" customFormat="1"/>
    <row r="81905" customFormat="1"/>
    <row r="81906" customFormat="1"/>
    <row r="81907" customFormat="1"/>
    <row r="81908" customFormat="1"/>
    <row r="81909" customFormat="1"/>
    <row r="81910" customFormat="1"/>
    <row r="81911" customFormat="1"/>
    <row r="81912" customFormat="1"/>
    <row r="81913" customFormat="1"/>
    <row r="81914" customFormat="1"/>
    <row r="81915" customFormat="1"/>
    <row r="81916" customFormat="1"/>
    <row r="81917" customFormat="1"/>
    <row r="81918" customFormat="1"/>
    <row r="81919" customFormat="1"/>
    <row r="81920" customFormat="1"/>
    <row r="81921" customFormat="1"/>
    <row r="81922" customFormat="1"/>
    <row r="81923" customFormat="1"/>
    <row r="81924" customFormat="1"/>
    <row r="81925" customFormat="1"/>
    <row r="81926" customFormat="1"/>
    <row r="81927" customFormat="1"/>
    <row r="81928" customFormat="1"/>
    <row r="81929" customFormat="1"/>
    <row r="81930" customFormat="1"/>
    <row r="81931" customFormat="1"/>
    <row r="81932" customFormat="1"/>
    <row r="81933" customFormat="1"/>
    <row r="81934" customFormat="1"/>
    <row r="81935" customFormat="1"/>
    <row r="81936" customFormat="1"/>
    <row r="81937" customFormat="1"/>
    <row r="81938" customFormat="1"/>
    <row r="81939" customFormat="1"/>
    <row r="81940" customFormat="1"/>
    <row r="81941" customFormat="1"/>
    <row r="81942" customFormat="1"/>
    <row r="81943" customFormat="1"/>
    <row r="81944" customFormat="1"/>
    <row r="81945" customFormat="1"/>
    <row r="81946" customFormat="1"/>
    <row r="81947" customFormat="1"/>
    <row r="81948" customFormat="1"/>
    <row r="81949" customFormat="1"/>
    <row r="81950" customFormat="1"/>
    <row r="81951" customFormat="1"/>
    <row r="81952" customFormat="1"/>
    <row r="81953" customFormat="1"/>
    <row r="81954" customFormat="1"/>
    <row r="81955" customFormat="1"/>
    <row r="81956" customFormat="1"/>
    <row r="81957" customFormat="1"/>
    <row r="81958" customFormat="1"/>
    <row r="81959" customFormat="1"/>
    <row r="81960" customFormat="1"/>
    <row r="81961" customFormat="1"/>
    <row r="81962" customFormat="1"/>
    <row r="81963" customFormat="1"/>
    <row r="81964" customFormat="1"/>
    <row r="81965" customFormat="1"/>
    <row r="81966" customFormat="1"/>
    <row r="81967" customFormat="1"/>
    <row r="81968" customFormat="1"/>
    <row r="81969" customFormat="1"/>
    <row r="81970" customFormat="1"/>
    <row r="81971" customFormat="1"/>
    <row r="81972" customFormat="1"/>
    <row r="81973" customFormat="1"/>
    <row r="81974" customFormat="1"/>
    <row r="81975" customFormat="1"/>
    <row r="81976" customFormat="1"/>
    <row r="81977" customFormat="1"/>
    <row r="81978" customFormat="1"/>
    <row r="81979" customFormat="1"/>
    <row r="81980" customFormat="1"/>
    <row r="81981" customFormat="1"/>
    <row r="81982" customFormat="1"/>
    <row r="81983" customFormat="1"/>
    <row r="81984" customFormat="1"/>
    <row r="81985" customFormat="1"/>
    <row r="81986" customFormat="1"/>
    <row r="81987" customFormat="1"/>
    <row r="81988" customFormat="1"/>
    <row r="81989" customFormat="1"/>
    <row r="81990" customFormat="1"/>
    <row r="81991" customFormat="1"/>
    <row r="81992" customFormat="1"/>
    <row r="81993" customFormat="1"/>
    <row r="81994" customFormat="1"/>
    <row r="81995" customFormat="1"/>
    <row r="81996" customFormat="1"/>
    <row r="81997" customFormat="1"/>
    <row r="81998" customFormat="1"/>
    <row r="81999" customFormat="1"/>
    <row r="82000" customFormat="1"/>
    <row r="82001" customFormat="1"/>
    <row r="82002" customFormat="1"/>
    <row r="82003" customFormat="1"/>
    <row r="82004" customFormat="1"/>
    <row r="82005" customFormat="1"/>
    <row r="82006" customFormat="1"/>
    <row r="82007" customFormat="1"/>
    <row r="82008" customFormat="1"/>
    <row r="82009" customFormat="1"/>
    <row r="82010" customFormat="1"/>
    <row r="82011" customFormat="1"/>
    <row r="82012" customFormat="1"/>
    <row r="82013" customFormat="1"/>
    <row r="82014" customFormat="1"/>
    <row r="82015" customFormat="1"/>
    <row r="82016" customFormat="1"/>
    <row r="82017" customFormat="1"/>
    <row r="82018" customFormat="1"/>
    <row r="82019" customFormat="1"/>
    <row r="82020" customFormat="1"/>
    <row r="82021" customFormat="1"/>
    <row r="82022" customFormat="1"/>
    <row r="82023" customFormat="1"/>
    <row r="82024" customFormat="1"/>
    <row r="82025" customFormat="1"/>
    <row r="82026" customFormat="1"/>
    <row r="82027" customFormat="1"/>
    <row r="82028" customFormat="1"/>
    <row r="82029" customFormat="1"/>
    <row r="82030" customFormat="1"/>
    <row r="82031" customFormat="1"/>
    <row r="82032" customFormat="1"/>
    <row r="82033" customFormat="1"/>
    <row r="82034" customFormat="1"/>
    <row r="82035" customFormat="1"/>
    <row r="82036" customFormat="1"/>
    <row r="82037" customFormat="1"/>
    <row r="82038" customFormat="1"/>
    <row r="82039" customFormat="1"/>
    <row r="82040" customFormat="1"/>
    <row r="82041" customFormat="1"/>
    <row r="82042" customFormat="1"/>
    <row r="82043" customFormat="1"/>
    <row r="82044" customFormat="1"/>
    <row r="82045" customFormat="1"/>
    <row r="82046" customFormat="1"/>
    <row r="82047" customFormat="1"/>
    <row r="82048" customFormat="1"/>
    <row r="82049" customFormat="1"/>
    <row r="82050" customFormat="1"/>
    <row r="82051" customFormat="1"/>
    <row r="82052" customFormat="1"/>
    <row r="82053" customFormat="1"/>
    <row r="82054" customFormat="1"/>
    <row r="82055" customFormat="1"/>
    <row r="82056" customFormat="1"/>
    <row r="82057" customFormat="1"/>
    <row r="82058" customFormat="1"/>
    <row r="82059" customFormat="1"/>
    <row r="82060" customFormat="1"/>
    <row r="82061" customFormat="1"/>
    <row r="82062" customFormat="1"/>
    <row r="82063" customFormat="1"/>
    <row r="82064" customFormat="1"/>
    <row r="82065" customFormat="1"/>
    <row r="82066" customFormat="1"/>
    <row r="82067" customFormat="1"/>
    <row r="82068" customFormat="1"/>
    <row r="82069" customFormat="1"/>
    <row r="82070" customFormat="1"/>
    <row r="82071" customFormat="1"/>
    <row r="82072" customFormat="1"/>
    <row r="82073" customFormat="1"/>
    <row r="82074" customFormat="1"/>
    <row r="82075" customFormat="1"/>
    <row r="82076" customFormat="1"/>
    <row r="82077" customFormat="1"/>
    <row r="82078" customFormat="1"/>
    <row r="82079" customFormat="1"/>
    <row r="82080" customFormat="1"/>
    <row r="82081" customFormat="1"/>
    <row r="82082" customFormat="1"/>
    <row r="82083" customFormat="1"/>
    <row r="82084" customFormat="1"/>
    <row r="82085" customFormat="1"/>
    <row r="82086" customFormat="1"/>
    <row r="82087" customFormat="1"/>
    <row r="82088" customFormat="1"/>
    <row r="82089" customFormat="1"/>
    <row r="82090" customFormat="1"/>
    <row r="82091" customFormat="1"/>
    <row r="82092" customFormat="1"/>
    <row r="82093" customFormat="1"/>
    <row r="82094" customFormat="1"/>
    <row r="82095" customFormat="1"/>
    <row r="82096" customFormat="1"/>
    <row r="82097" customFormat="1"/>
    <row r="82098" customFormat="1"/>
    <row r="82099" customFormat="1"/>
    <row r="82100" customFormat="1"/>
    <row r="82101" customFormat="1"/>
    <row r="82102" customFormat="1"/>
    <row r="82103" customFormat="1"/>
    <row r="82104" customFormat="1"/>
    <row r="82105" customFormat="1"/>
    <row r="82106" customFormat="1"/>
    <row r="82107" customFormat="1"/>
    <row r="82108" customFormat="1"/>
    <row r="82109" customFormat="1"/>
    <row r="82110" customFormat="1"/>
    <row r="82111" customFormat="1"/>
    <row r="82112" customFormat="1"/>
    <row r="82113" customFormat="1"/>
    <row r="82114" customFormat="1"/>
    <row r="82115" customFormat="1"/>
    <row r="82116" customFormat="1"/>
    <row r="82117" customFormat="1"/>
    <row r="82118" customFormat="1"/>
    <row r="82119" customFormat="1"/>
    <row r="82120" customFormat="1"/>
    <row r="82121" customFormat="1"/>
    <row r="82122" customFormat="1"/>
    <row r="82123" customFormat="1"/>
    <row r="82124" customFormat="1"/>
    <row r="82125" customFormat="1"/>
    <row r="82126" customFormat="1"/>
    <row r="82127" customFormat="1"/>
    <row r="82128" customFormat="1"/>
    <row r="82129" customFormat="1"/>
    <row r="82130" customFormat="1"/>
    <row r="82131" customFormat="1"/>
    <row r="82132" customFormat="1"/>
    <row r="82133" customFormat="1"/>
    <row r="82134" customFormat="1"/>
    <row r="82135" customFormat="1"/>
    <row r="82136" customFormat="1"/>
    <row r="82137" customFormat="1"/>
    <row r="82138" customFormat="1"/>
    <row r="82139" customFormat="1"/>
    <row r="82140" customFormat="1"/>
    <row r="82141" customFormat="1"/>
    <row r="82142" customFormat="1"/>
    <row r="82143" customFormat="1"/>
    <row r="82144" customFormat="1"/>
    <row r="82145" customFormat="1"/>
    <row r="82146" customFormat="1"/>
    <row r="82147" customFormat="1"/>
    <row r="82148" customFormat="1"/>
    <row r="82149" customFormat="1"/>
    <row r="82150" customFormat="1"/>
    <row r="82151" customFormat="1"/>
    <row r="82152" customFormat="1"/>
    <row r="82153" customFormat="1"/>
    <row r="82154" customFormat="1"/>
    <row r="82155" customFormat="1"/>
    <row r="82156" customFormat="1"/>
    <row r="82157" customFormat="1"/>
    <row r="82158" customFormat="1"/>
    <row r="82159" customFormat="1"/>
    <row r="82160" customFormat="1"/>
    <row r="82161" customFormat="1"/>
    <row r="82162" customFormat="1"/>
    <row r="82163" customFormat="1"/>
    <row r="82164" customFormat="1"/>
    <row r="82165" customFormat="1"/>
    <row r="82166" customFormat="1"/>
    <row r="82167" customFormat="1"/>
    <row r="82168" customFormat="1"/>
    <row r="82169" customFormat="1"/>
    <row r="82170" customFormat="1"/>
    <row r="82171" customFormat="1"/>
    <row r="82172" customFormat="1"/>
    <row r="82173" customFormat="1"/>
    <row r="82174" customFormat="1"/>
    <row r="82175" customFormat="1"/>
    <row r="82176" customFormat="1"/>
    <row r="82177" customFormat="1"/>
    <row r="82178" customFormat="1"/>
    <row r="82179" customFormat="1"/>
    <row r="82180" customFormat="1"/>
    <row r="82181" customFormat="1"/>
    <row r="82182" customFormat="1"/>
    <row r="82183" customFormat="1"/>
    <row r="82184" customFormat="1"/>
    <row r="82185" customFormat="1"/>
    <row r="82186" customFormat="1"/>
    <row r="82187" customFormat="1"/>
    <row r="82188" customFormat="1"/>
    <row r="82189" customFormat="1"/>
    <row r="82190" customFormat="1"/>
    <row r="82191" customFormat="1"/>
    <row r="82192" customFormat="1"/>
    <row r="82193" customFormat="1"/>
    <row r="82194" customFormat="1"/>
    <row r="82195" customFormat="1"/>
    <row r="82196" customFormat="1"/>
    <row r="82197" customFormat="1"/>
    <row r="82198" customFormat="1"/>
    <row r="82199" customFormat="1"/>
    <row r="82200" customFormat="1"/>
    <row r="82201" customFormat="1"/>
    <row r="82202" customFormat="1"/>
    <row r="82203" customFormat="1"/>
    <row r="82204" customFormat="1"/>
    <row r="82205" customFormat="1"/>
    <row r="82206" customFormat="1"/>
    <row r="82207" customFormat="1"/>
    <row r="82208" customFormat="1"/>
    <row r="82209" customFormat="1"/>
    <row r="82210" customFormat="1"/>
    <row r="82211" customFormat="1"/>
    <row r="82212" customFormat="1"/>
    <row r="82213" customFormat="1"/>
    <row r="82214" customFormat="1"/>
    <row r="82215" customFormat="1"/>
    <row r="82216" customFormat="1"/>
    <row r="82217" customFormat="1"/>
    <row r="82218" customFormat="1"/>
    <row r="82219" customFormat="1"/>
    <row r="82220" customFormat="1"/>
    <row r="82221" customFormat="1"/>
    <row r="82222" customFormat="1"/>
    <row r="82223" customFormat="1"/>
    <row r="82224" customFormat="1"/>
    <row r="82225" customFormat="1"/>
    <row r="82226" customFormat="1"/>
    <row r="82227" customFormat="1"/>
    <row r="82228" customFormat="1"/>
    <row r="82229" customFormat="1"/>
    <row r="82230" customFormat="1"/>
    <row r="82231" customFormat="1"/>
    <row r="82232" customFormat="1"/>
    <row r="82233" customFormat="1"/>
    <row r="82234" customFormat="1"/>
    <row r="82235" customFormat="1"/>
    <row r="82236" customFormat="1"/>
    <row r="82237" customFormat="1"/>
    <row r="82238" customFormat="1"/>
    <row r="82239" customFormat="1"/>
    <row r="82240" customFormat="1"/>
    <row r="82241" customFormat="1"/>
    <row r="82242" customFormat="1"/>
    <row r="82243" customFormat="1"/>
    <row r="82244" customFormat="1"/>
    <row r="82245" customFormat="1"/>
    <row r="82246" customFormat="1"/>
    <row r="82247" customFormat="1"/>
    <row r="82248" customFormat="1"/>
    <row r="82249" customFormat="1"/>
    <row r="82250" customFormat="1"/>
    <row r="82251" customFormat="1"/>
    <row r="82252" customFormat="1"/>
    <row r="82253" customFormat="1"/>
    <row r="82254" customFormat="1"/>
    <row r="82255" customFormat="1"/>
    <row r="82256" customFormat="1"/>
    <row r="82257" customFormat="1"/>
    <row r="82258" customFormat="1"/>
    <row r="82259" customFormat="1"/>
    <row r="82260" customFormat="1"/>
    <row r="82261" customFormat="1"/>
    <row r="82262" customFormat="1"/>
    <row r="82263" customFormat="1"/>
    <row r="82264" customFormat="1"/>
    <row r="82265" customFormat="1"/>
    <row r="82266" customFormat="1"/>
    <row r="82267" customFormat="1"/>
    <row r="82268" customFormat="1"/>
    <row r="82269" customFormat="1"/>
    <row r="82270" customFormat="1"/>
    <row r="82271" customFormat="1"/>
    <row r="82272" customFormat="1"/>
    <row r="82273" customFormat="1"/>
    <row r="82274" customFormat="1"/>
    <row r="82275" customFormat="1"/>
    <row r="82276" customFormat="1"/>
    <row r="82277" customFormat="1"/>
    <row r="82278" customFormat="1"/>
    <row r="82279" customFormat="1"/>
    <row r="82280" customFormat="1"/>
    <row r="82281" customFormat="1"/>
    <row r="82282" customFormat="1"/>
    <row r="82283" customFormat="1"/>
    <row r="82284" customFormat="1"/>
    <row r="82285" customFormat="1"/>
    <row r="82286" customFormat="1"/>
    <row r="82287" customFormat="1"/>
    <row r="82288" customFormat="1"/>
    <row r="82289" customFormat="1"/>
    <row r="82290" customFormat="1"/>
    <row r="82291" customFormat="1"/>
    <row r="82292" customFormat="1"/>
    <row r="82293" customFormat="1"/>
    <row r="82294" customFormat="1"/>
    <row r="82295" customFormat="1"/>
    <row r="82296" customFormat="1"/>
    <row r="82297" customFormat="1"/>
    <row r="82298" customFormat="1"/>
    <row r="82299" customFormat="1"/>
    <row r="82300" customFormat="1"/>
    <row r="82301" customFormat="1"/>
    <row r="82302" customFormat="1"/>
    <row r="82303" customFormat="1"/>
    <row r="82304" customFormat="1"/>
    <row r="82305" customFormat="1"/>
    <row r="82306" customFormat="1"/>
    <row r="82307" customFormat="1"/>
    <row r="82308" customFormat="1"/>
    <row r="82309" customFormat="1"/>
    <row r="82310" customFormat="1"/>
    <row r="82311" customFormat="1"/>
    <row r="82312" customFormat="1"/>
    <row r="82313" customFormat="1"/>
    <row r="82314" customFormat="1"/>
    <row r="82315" customFormat="1"/>
    <row r="82316" customFormat="1"/>
    <row r="82317" customFormat="1"/>
    <row r="82318" customFormat="1"/>
    <row r="82319" customFormat="1"/>
    <row r="82320" customFormat="1"/>
    <row r="82321" customFormat="1"/>
    <row r="82322" customFormat="1"/>
    <row r="82323" customFormat="1"/>
    <row r="82324" customFormat="1"/>
    <row r="82325" customFormat="1"/>
    <row r="82326" customFormat="1"/>
    <row r="82327" customFormat="1"/>
    <row r="82328" customFormat="1"/>
    <row r="82329" customFormat="1"/>
    <row r="82330" customFormat="1"/>
    <row r="82331" customFormat="1"/>
    <row r="82332" customFormat="1"/>
    <row r="82333" customFormat="1"/>
    <row r="82334" customFormat="1"/>
    <row r="82335" customFormat="1"/>
    <row r="82336" customFormat="1"/>
    <row r="82337" customFormat="1"/>
    <row r="82338" customFormat="1"/>
    <row r="82339" customFormat="1"/>
    <row r="82340" customFormat="1"/>
    <row r="82341" customFormat="1"/>
    <row r="82342" customFormat="1"/>
    <row r="82343" customFormat="1"/>
    <row r="82344" customFormat="1"/>
    <row r="82345" customFormat="1"/>
    <row r="82346" customFormat="1"/>
    <row r="82347" customFormat="1"/>
    <row r="82348" customFormat="1"/>
    <row r="82349" customFormat="1"/>
    <row r="82350" customFormat="1"/>
    <row r="82351" customFormat="1"/>
    <row r="82352" customFormat="1"/>
    <row r="82353" customFormat="1"/>
    <row r="82354" customFormat="1"/>
    <row r="82355" customFormat="1"/>
    <row r="82356" customFormat="1"/>
    <row r="82357" customFormat="1"/>
    <row r="82358" customFormat="1"/>
    <row r="82359" customFormat="1"/>
    <row r="82360" customFormat="1"/>
    <row r="82361" customFormat="1"/>
    <row r="82362" customFormat="1"/>
    <row r="82363" customFormat="1"/>
    <row r="82364" customFormat="1"/>
    <row r="82365" customFormat="1"/>
    <row r="82366" customFormat="1"/>
    <row r="82367" customFormat="1"/>
    <row r="82368" customFormat="1"/>
    <row r="82369" customFormat="1"/>
    <row r="82370" customFormat="1"/>
    <row r="82371" customFormat="1"/>
    <row r="82372" customFormat="1"/>
    <row r="82373" customFormat="1"/>
    <row r="82374" customFormat="1"/>
    <row r="82375" customFormat="1"/>
    <row r="82376" customFormat="1"/>
    <row r="82377" customFormat="1"/>
    <row r="82378" customFormat="1"/>
    <row r="82379" customFormat="1"/>
    <row r="82380" customFormat="1"/>
    <row r="82381" customFormat="1"/>
    <row r="82382" customFormat="1"/>
    <row r="82383" customFormat="1"/>
    <row r="82384" customFormat="1"/>
    <row r="82385" customFormat="1"/>
    <row r="82386" customFormat="1"/>
    <row r="82387" customFormat="1"/>
    <row r="82388" customFormat="1"/>
    <row r="82389" customFormat="1"/>
    <row r="82390" customFormat="1"/>
    <row r="82391" customFormat="1"/>
    <row r="82392" customFormat="1"/>
    <row r="82393" customFormat="1"/>
    <row r="82394" customFormat="1"/>
    <row r="82395" customFormat="1"/>
    <row r="82396" customFormat="1"/>
    <row r="82397" customFormat="1"/>
    <row r="82398" customFormat="1"/>
    <row r="82399" customFormat="1"/>
    <row r="82400" customFormat="1"/>
    <row r="82401" customFormat="1"/>
    <row r="82402" customFormat="1"/>
    <row r="82403" customFormat="1"/>
    <row r="82404" customFormat="1"/>
    <row r="82405" customFormat="1"/>
    <row r="82406" customFormat="1"/>
    <row r="82407" customFormat="1"/>
    <row r="82408" customFormat="1"/>
    <row r="82409" customFormat="1"/>
    <row r="82410" customFormat="1"/>
    <row r="82411" customFormat="1"/>
    <row r="82412" customFormat="1"/>
    <row r="82413" customFormat="1"/>
    <row r="82414" customFormat="1"/>
    <row r="82415" customFormat="1"/>
    <row r="82416" customFormat="1"/>
    <row r="82417" customFormat="1"/>
    <row r="82418" customFormat="1"/>
    <row r="82419" customFormat="1"/>
    <row r="82420" customFormat="1"/>
    <row r="82421" customFormat="1"/>
    <row r="82422" customFormat="1"/>
    <row r="82423" customFormat="1"/>
    <row r="82424" customFormat="1"/>
    <row r="82425" customFormat="1"/>
    <row r="82426" customFormat="1"/>
    <row r="82427" customFormat="1"/>
    <row r="82428" customFormat="1"/>
    <row r="82429" customFormat="1"/>
    <row r="82430" customFormat="1"/>
    <row r="82431" customFormat="1"/>
    <row r="82432" customFormat="1"/>
    <row r="82433" customFormat="1"/>
    <row r="82434" customFormat="1"/>
    <row r="82435" customFormat="1"/>
    <row r="82436" customFormat="1"/>
    <row r="82437" customFormat="1"/>
    <row r="82438" customFormat="1"/>
    <row r="82439" customFormat="1"/>
    <row r="82440" customFormat="1"/>
    <row r="82441" customFormat="1"/>
    <row r="82442" customFormat="1"/>
    <row r="82443" customFormat="1"/>
    <row r="82444" customFormat="1"/>
    <row r="82445" customFormat="1"/>
    <row r="82446" customFormat="1"/>
    <row r="82447" customFormat="1"/>
    <row r="82448" customFormat="1"/>
    <row r="82449" customFormat="1"/>
    <row r="82450" customFormat="1"/>
    <row r="82451" customFormat="1"/>
    <row r="82452" customFormat="1"/>
    <row r="82453" customFormat="1"/>
    <row r="82454" customFormat="1"/>
    <row r="82455" customFormat="1"/>
    <row r="82456" customFormat="1"/>
    <row r="82457" customFormat="1"/>
    <row r="82458" customFormat="1"/>
    <row r="82459" customFormat="1"/>
    <row r="82460" customFormat="1"/>
    <row r="82461" customFormat="1"/>
    <row r="82462" customFormat="1"/>
    <row r="82463" customFormat="1"/>
    <row r="82464" customFormat="1"/>
    <row r="82465" customFormat="1"/>
    <row r="82466" customFormat="1"/>
    <row r="82467" customFormat="1"/>
    <row r="82468" customFormat="1"/>
    <row r="82469" customFormat="1"/>
    <row r="82470" customFormat="1"/>
    <row r="82471" customFormat="1"/>
    <row r="82472" customFormat="1"/>
    <row r="82473" customFormat="1"/>
    <row r="82474" customFormat="1"/>
    <row r="82475" customFormat="1"/>
    <row r="82476" customFormat="1"/>
    <row r="82477" customFormat="1"/>
    <row r="82478" customFormat="1"/>
    <row r="82479" customFormat="1"/>
    <row r="82480" customFormat="1"/>
    <row r="82481" customFormat="1"/>
    <row r="82482" customFormat="1"/>
    <row r="82483" customFormat="1"/>
    <row r="82484" customFormat="1"/>
    <row r="82485" customFormat="1"/>
    <row r="82486" customFormat="1"/>
    <row r="82487" customFormat="1"/>
    <row r="82488" customFormat="1"/>
    <row r="82489" customFormat="1"/>
    <row r="82490" customFormat="1"/>
    <row r="82491" customFormat="1"/>
    <row r="82492" customFormat="1"/>
    <row r="82493" customFormat="1"/>
    <row r="82494" customFormat="1"/>
    <row r="82495" customFormat="1"/>
    <row r="82496" customFormat="1"/>
    <row r="82497" customFormat="1"/>
    <row r="82498" customFormat="1"/>
    <row r="82499" customFormat="1"/>
    <row r="82500" customFormat="1"/>
    <row r="82501" customFormat="1"/>
    <row r="82502" customFormat="1"/>
    <row r="82503" customFormat="1"/>
    <row r="82504" customFormat="1"/>
    <row r="82505" customFormat="1"/>
    <row r="82506" customFormat="1"/>
    <row r="82507" customFormat="1"/>
    <row r="82508" customFormat="1"/>
    <row r="82509" customFormat="1"/>
    <row r="82510" customFormat="1"/>
    <row r="82511" customFormat="1"/>
    <row r="82512" customFormat="1"/>
    <row r="82513" customFormat="1"/>
    <row r="82514" customFormat="1"/>
    <row r="82515" customFormat="1"/>
    <row r="82516" customFormat="1"/>
    <row r="82517" customFormat="1"/>
    <row r="82518" customFormat="1"/>
    <row r="82519" customFormat="1"/>
    <row r="82520" customFormat="1"/>
    <row r="82521" customFormat="1"/>
    <row r="82522" customFormat="1"/>
    <row r="82523" customFormat="1"/>
    <row r="82524" customFormat="1"/>
    <row r="82525" customFormat="1"/>
    <row r="82526" customFormat="1"/>
    <row r="82527" customFormat="1"/>
    <row r="82528" customFormat="1"/>
    <row r="82529" customFormat="1"/>
    <row r="82530" customFormat="1"/>
    <row r="82531" customFormat="1"/>
    <row r="82532" customFormat="1"/>
    <row r="82533" customFormat="1"/>
    <row r="82534" customFormat="1"/>
    <row r="82535" customFormat="1"/>
    <row r="82536" customFormat="1"/>
    <row r="82537" customFormat="1"/>
    <row r="82538" customFormat="1"/>
    <row r="82539" customFormat="1"/>
    <row r="82540" customFormat="1"/>
    <row r="82541" customFormat="1"/>
    <row r="82542" customFormat="1"/>
    <row r="82543" customFormat="1"/>
    <row r="82544" customFormat="1"/>
    <row r="82545" customFormat="1"/>
    <row r="82546" customFormat="1"/>
    <row r="82547" customFormat="1"/>
    <row r="82548" customFormat="1"/>
    <row r="82549" customFormat="1"/>
    <row r="82550" customFormat="1"/>
    <row r="82551" customFormat="1"/>
    <row r="82552" customFormat="1"/>
    <row r="82553" customFormat="1"/>
    <row r="82554" customFormat="1"/>
    <row r="82555" customFormat="1"/>
    <row r="82556" customFormat="1"/>
    <row r="82557" customFormat="1"/>
    <row r="82558" customFormat="1"/>
    <row r="82559" customFormat="1"/>
    <row r="82560" customFormat="1"/>
    <row r="82561" customFormat="1"/>
    <row r="82562" customFormat="1"/>
    <row r="82563" customFormat="1"/>
    <row r="82564" customFormat="1"/>
    <row r="82565" customFormat="1"/>
    <row r="82566" customFormat="1"/>
    <row r="82567" customFormat="1"/>
    <row r="82568" customFormat="1"/>
    <row r="82569" customFormat="1"/>
    <row r="82570" customFormat="1"/>
    <row r="82571" customFormat="1"/>
    <row r="82572" customFormat="1"/>
    <row r="82573" customFormat="1"/>
    <row r="82574" customFormat="1"/>
    <row r="82575" customFormat="1"/>
    <row r="82576" customFormat="1"/>
    <row r="82577" customFormat="1"/>
    <row r="82578" customFormat="1"/>
    <row r="82579" customFormat="1"/>
    <row r="82580" customFormat="1"/>
    <row r="82581" customFormat="1"/>
    <row r="82582" customFormat="1"/>
    <row r="82583" customFormat="1"/>
    <row r="82584" customFormat="1"/>
    <row r="82585" customFormat="1"/>
    <row r="82586" customFormat="1"/>
    <row r="82587" customFormat="1"/>
    <row r="82588" customFormat="1"/>
    <row r="82589" customFormat="1"/>
    <row r="82590" customFormat="1"/>
    <row r="82591" customFormat="1"/>
    <row r="82592" customFormat="1"/>
    <row r="82593" customFormat="1"/>
    <row r="82594" customFormat="1"/>
    <row r="82595" customFormat="1"/>
    <row r="82596" customFormat="1"/>
    <row r="82597" customFormat="1"/>
    <row r="82598" customFormat="1"/>
    <row r="82599" customFormat="1"/>
    <row r="82600" customFormat="1"/>
    <row r="82601" customFormat="1"/>
    <row r="82602" customFormat="1"/>
    <row r="82603" customFormat="1"/>
    <row r="82604" customFormat="1"/>
    <row r="82605" customFormat="1"/>
    <row r="82606" customFormat="1"/>
    <row r="82607" customFormat="1"/>
    <row r="82608" customFormat="1"/>
    <row r="82609" customFormat="1"/>
    <row r="82610" customFormat="1"/>
    <row r="82611" customFormat="1"/>
    <row r="82612" customFormat="1"/>
    <row r="82613" customFormat="1"/>
    <row r="82614" customFormat="1"/>
    <row r="82615" customFormat="1"/>
    <row r="82616" customFormat="1"/>
    <row r="82617" customFormat="1"/>
    <row r="82618" customFormat="1"/>
    <row r="82619" customFormat="1"/>
    <row r="82620" customFormat="1"/>
    <row r="82621" customFormat="1"/>
    <row r="82622" customFormat="1"/>
    <row r="82623" customFormat="1"/>
    <row r="82624" customFormat="1"/>
    <row r="82625" customFormat="1"/>
    <row r="82626" customFormat="1"/>
    <row r="82627" customFormat="1"/>
    <row r="82628" customFormat="1"/>
    <row r="82629" customFormat="1"/>
    <row r="82630" customFormat="1"/>
    <row r="82631" customFormat="1"/>
    <row r="82632" customFormat="1"/>
    <row r="82633" customFormat="1"/>
    <row r="82634" customFormat="1"/>
    <row r="82635" customFormat="1"/>
    <row r="82636" customFormat="1"/>
    <row r="82637" customFormat="1"/>
    <row r="82638" customFormat="1"/>
    <row r="82639" customFormat="1"/>
    <row r="82640" customFormat="1"/>
    <row r="82641" customFormat="1"/>
    <row r="82642" customFormat="1"/>
    <row r="82643" customFormat="1"/>
    <row r="82644" customFormat="1"/>
    <row r="82645" customFormat="1"/>
    <row r="82646" customFormat="1"/>
    <row r="82647" customFormat="1"/>
    <row r="82648" customFormat="1"/>
    <row r="82649" customFormat="1"/>
    <row r="82650" customFormat="1"/>
    <row r="82651" customFormat="1"/>
    <row r="82652" customFormat="1"/>
    <row r="82653" customFormat="1"/>
    <row r="82654" customFormat="1"/>
    <row r="82655" customFormat="1"/>
    <row r="82656" customFormat="1"/>
    <row r="82657" customFormat="1"/>
    <row r="82658" customFormat="1"/>
    <row r="82659" customFormat="1"/>
    <row r="82660" customFormat="1"/>
    <row r="82661" customFormat="1"/>
    <row r="82662" customFormat="1"/>
    <row r="82663" customFormat="1"/>
    <row r="82664" customFormat="1"/>
    <row r="82665" customFormat="1"/>
    <row r="82666" customFormat="1"/>
    <row r="82667" customFormat="1"/>
    <row r="82668" customFormat="1"/>
    <row r="82669" customFormat="1"/>
    <row r="82670" customFormat="1"/>
    <row r="82671" customFormat="1"/>
    <row r="82672" customFormat="1"/>
    <row r="82673" customFormat="1"/>
    <row r="82674" customFormat="1"/>
    <row r="82675" customFormat="1"/>
    <row r="82676" customFormat="1"/>
    <row r="82677" customFormat="1"/>
    <row r="82678" customFormat="1"/>
    <row r="82679" customFormat="1"/>
    <row r="82680" customFormat="1"/>
    <row r="82681" customFormat="1"/>
    <row r="82682" customFormat="1"/>
    <row r="82683" customFormat="1"/>
    <row r="82684" customFormat="1"/>
    <row r="82685" customFormat="1"/>
    <row r="82686" customFormat="1"/>
    <row r="82687" customFormat="1"/>
    <row r="82688" customFormat="1"/>
    <row r="82689" customFormat="1"/>
    <row r="82690" customFormat="1"/>
    <row r="82691" customFormat="1"/>
    <row r="82692" customFormat="1"/>
    <row r="82693" customFormat="1"/>
    <row r="82694" customFormat="1"/>
    <row r="82695" customFormat="1"/>
    <row r="82696" customFormat="1"/>
    <row r="82697" customFormat="1"/>
    <row r="82698" customFormat="1"/>
    <row r="82699" customFormat="1"/>
    <row r="82700" customFormat="1"/>
    <row r="82701" customFormat="1"/>
    <row r="82702" customFormat="1"/>
    <row r="82703" customFormat="1"/>
    <row r="82704" customFormat="1"/>
    <row r="82705" customFormat="1"/>
    <row r="82706" customFormat="1"/>
    <row r="82707" customFormat="1"/>
    <row r="82708" customFormat="1"/>
    <row r="82709" customFormat="1"/>
    <row r="82710" customFormat="1"/>
    <row r="82711" customFormat="1"/>
    <row r="82712" customFormat="1"/>
    <row r="82713" customFormat="1"/>
    <row r="82714" customFormat="1"/>
    <row r="82715" customFormat="1"/>
    <row r="82716" customFormat="1"/>
    <row r="82717" customFormat="1"/>
    <row r="82718" customFormat="1"/>
    <row r="82719" customFormat="1"/>
    <row r="82720" customFormat="1"/>
    <row r="82721" customFormat="1"/>
    <row r="82722" customFormat="1"/>
    <row r="82723" customFormat="1"/>
    <row r="82724" customFormat="1"/>
    <row r="82725" customFormat="1"/>
    <row r="82726" customFormat="1"/>
    <row r="82727" customFormat="1"/>
    <row r="82728" customFormat="1"/>
    <row r="82729" customFormat="1"/>
    <row r="82730" customFormat="1"/>
    <row r="82731" customFormat="1"/>
    <row r="82732" customFormat="1"/>
    <row r="82733" customFormat="1"/>
    <row r="82734" customFormat="1"/>
    <row r="82735" customFormat="1"/>
    <row r="82736" customFormat="1"/>
    <row r="82737" customFormat="1"/>
    <row r="82738" customFormat="1"/>
    <row r="82739" customFormat="1"/>
    <row r="82740" customFormat="1"/>
    <row r="82741" customFormat="1"/>
    <row r="82742" customFormat="1"/>
    <row r="82743" customFormat="1"/>
    <row r="82744" customFormat="1"/>
    <row r="82745" customFormat="1"/>
    <row r="82746" customFormat="1"/>
    <row r="82747" customFormat="1"/>
    <row r="82748" customFormat="1"/>
    <row r="82749" customFormat="1"/>
    <row r="82750" customFormat="1"/>
    <row r="82751" customFormat="1"/>
    <row r="82752" customFormat="1"/>
    <row r="82753" customFormat="1"/>
    <row r="82754" customFormat="1"/>
    <row r="82755" customFormat="1"/>
    <row r="82756" customFormat="1"/>
    <row r="82757" customFormat="1"/>
    <row r="82758" customFormat="1"/>
    <row r="82759" customFormat="1"/>
    <row r="82760" customFormat="1"/>
    <row r="82761" customFormat="1"/>
    <row r="82762" customFormat="1"/>
    <row r="82763" customFormat="1"/>
    <row r="82764" customFormat="1"/>
    <row r="82765" customFormat="1"/>
    <row r="82766" customFormat="1"/>
    <row r="82767" customFormat="1"/>
    <row r="82768" customFormat="1"/>
    <row r="82769" customFormat="1"/>
    <row r="82770" customFormat="1"/>
    <row r="82771" customFormat="1"/>
    <row r="82772" customFormat="1"/>
    <row r="82773" customFormat="1"/>
    <row r="82774" customFormat="1"/>
    <row r="82775" customFormat="1"/>
    <row r="82776" customFormat="1"/>
    <row r="82777" customFormat="1"/>
    <row r="82778" customFormat="1"/>
    <row r="82779" customFormat="1"/>
    <row r="82780" customFormat="1"/>
    <row r="82781" customFormat="1"/>
    <row r="82782" customFormat="1"/>
    <row r="82783" customFormat="1"/>
    <row r="82784" customFormat="1"/>
    <row r="82785" customFormat="1"/>
    <row r="82786" customFormat="1"/>
    <row r="82787" customFormat="1"/>
    <row r="82788" customFormat="1"/>
    <row r="82789" customFormat="1"/>
    <row r="82790" customFormat="1"/>
    <row r="82791" customFormat="1"/>
    <row r="82792" customFormat="1"/>
    <row r="82793" customFormat="1"/>
    <row r="82794" customFormat="1"/>
    <row r="82795" customFormat="1"/>
    <row r="82796" customFormat="1"/>
    <row r="82797" customFormat="1"/>
    <row r="82798" customFormat="1"/>
    <row r="82799" customFormat="1"/>
    <row r="82800" customFormat="1"/>
    <row r="82801" customFormat="1"/>
    <row r="82802" customFormat="1"/>
    <row r="82803" customFormat="1"/>
    <row r="82804" customFormat="1"/>
    <row r="82805" customFormat="1"/>
    <row r="82806" customFormat="1"/>
    <row r="82807" customFormat="1"/>
    <row r="82808" customFormat="1"/>
    <row r="82809" customFormat="1"/>
    <row r="82810" customFormat="1"/>
    <row r="82811" customFormat="1"/>
    <row r="82812" customFormat="1"/>
    <row r="82813" customFormat="1"/>
    <row r="82814" customFormat="1"/>
    <row r="82815" customFormat="1"/>
    <row r="82816" customFormat="1"/>
    <row r="82817" customFormat="1"/>
    <row r="82818" customFormat="1"/>
    <row r="82819" customFormat="1"/>
    <row r="82820" customFormat="1"/>
    <row r="82821" customFormat="1"/>
    <row r="82822" customFormat="1"/>
    <row r="82823" customFormat="1"/>
    <row r="82824" customFormat="1"/>
    <row r="82825" customFormat="1"/>
    <row r="82826" customFormat="1"/>
    <row r="82827" customFormat="1"/>
    <row r="82828" customFormat="1"/>
    <row r="82829" customFormat="1"/>
    <row r="82830" customFormat="1"/>
    <row r="82831" customFormat="1"/>
    <row r="82832" customFormat="1"/>
    <row r="82833" customFormat="1"/>
    <row r="82834" customFormat="1"/>
    <row r="82835" customFormat="1"/>
    <row r="82836" customFormat="1"/>
    <row r="82837" customFormat="1"/>
    <row r="82838" customFormat="1"/>
    <row r="82839" customFormat="1"/>
    <row r="82840" customFormat="1"/>
    <row r="82841" customFormat="1"/>
    <row r="82842" customFormat="1"/>
    <row r="82843" customFormat="1"/>
    <row r="82844" customFormat="1"/>
    <row r="82845" customFormat="1"/>
    <row r="82846" customFormat="1"/>
    <row r="82847" customFormat="1"/>
    <row r="82848" customFormat="1"/>
    <row r="82849" customFormat="1"/>
    <row r="82850" customFormat="1"/>
    <row r="82851" customFormat="1"/>
    <row r="82852" customFormat="1"/>
    <row r="82853" customFormat="1"/>
    <row r="82854" customFormat="1"/>
    <row r="82855" customFormat="1"/>
    <row r="82856" customFormat="1"/>
    <row r="82857" customFormat="1"/>
    <row r="82858" customFormat="1"/>
    <row r="82859" customFormat="1"/>
    <row r="82860" customFormat="1"/>
    <row r="82861" customFormat="1"/>
    <row r="82862" customFormat="1"/>
    <row r="82863" customFormat="1"/>
    <row r="82864" customFormat="1"/>
    <row r="82865" customFormat="1"/>
    <row r="82866" customFormat="1"/>
    <row r="82867" customFormat="1"/>
    <row r="82868" customFormat="1"/>
    <row r="82869" customFormat="1"/>
    <row r="82870" customFormat="1"/>
    <row r="82871" customFormat="1"/>
    <row r="82872" customFormat="1"/>
    <row r="82873" customFormat="1"/>
    <row r="82874" customFormat="1"/>
    <row r="82875" customFormat="1"/>
    <row r="82876" customFormat="1"/>
    <row r="82877" customFormat="1"/>
    <row r="82878" customFormat="1"/>
    <row r="82879" customFormat="1"/>
    <row r="82880" customFormat="1"/>
    <row r="82881" customFormat="1"/>
    <row r="82882" customFormat="1"/>
    <row r="82883" customFormat="1"/>
    <row r="82884" customFormat="1"/>
    <row r="82885" customFormat="1"/>
    <row r="82886" customFormat="1"/>
    <row r="82887" customFormat="1"/>
    <row r="82888" customFormat="1"/>
    <row r="82889" customFormat="1"/>
    <row r="82890" customFormat="1"/>
    <row r="82891" customFormat="1"/>
    <row r="82892" customFormat="1"/>
    <row r="82893" customFormat="1"/>
    <row r="82894" customFormat="1"/>
    <row r="82895" customFormat="1"/>
    <row r="82896" customFormat="1"/>
    <row r="82897" customFormat="1"/>
    <row r="82898" customFormat="1"/>
    <row r="82899" customFormat="1"/>
    <row r="82900" customFormat="1"/>
    <row r="82901" customFormat="1"/>
    <row r="82902" customFormat="1"/>
    <row r="82903" customFormat="1"/>
    <row r="82904" customFormat="1"/>
    <row r="82905" customFormat="1"/>
    <row r="82906" customFormat="1"/>
    <row r="82907" customFormat="1"/>
    <row r="82908" customFormat="1"/>
    <row r="82909" customFormat="1"/>
    <row r="82910" customFormat="1"/>
    <row r="82911" customFormat="1"/>
    <row r="82912" customFormat="1"/>
    <row r="82913" customFormat="1"/>
    <row r="82914" customFormat="1"/>
    <row r="82915" customFormat="1"/>
    <row r="82916" customFormat="1"/>
    <row r="82917" customFormat="1"/>
    <row r="82918" customFormat="1"/>
    <row r="82919" customFormat="1"/>
    <row r="82920" customFormat="1"/>
    <row r="82921" customFormat="1"/>
    <row r="82922" customFormat="1"/>
    <row r="82923" customFormat="1"/>
    <row r="82924" customFormat="1"/>
    <row r="82925" customFormat="1"/>
    <row r="82926" customFormat="1"/>
    <row r="82927" customFormat="1"/>
    <row r="82928" customFormat="1"/>
    <row r="82929" customFormat="1"/>
    <row r="82930" customFormat="1"/>
    <row r="82931" customFormat="1"/>
    <row r="82932" customFormat="1"/>
    <row r="82933" customFormat="1"/>
    <row r="82934" customFormat="1"/>
    <row r="82935" customFormat="1"/>
    <row r="82936" customFormat="1"/>
    <row r="82937" customFormat="1"/>
    <row r="82938" customFormat="1"/>
    <row r="82939" customFormat="1"/>
    <row r="82940" customFormat="1"/>
    <row r="82941" customFormat="1"/>
    <row r="82942" customFormat="1"/>
    <row r="82943" customFormat="1"/>
    <row r="82944" customFormat="1"/>
    <row r="82945" customFormat="1"/>
    <row r="82946" customFormat="1"/>
    <row r="82947" customFormat="1"/>
    <row r="82948" customFormat="1"/>
    <row r="82949" customFormat="1"/>
    <row r="82950" customFormat="1"/>
    <row r="82951" customFormat="1"/>
    <row r="82952" customFormat="1"/>
    <row r="82953" customFormat="1"/>
    <row r="82954" customFormat="1"/>
    <row r="82955" customFormat="1"/>
    <row r="82956" customFormat="1"/>
    <row r="82957" customFormat="1"/>
    <row r="82958" customFormat="1"/>
    <row r="82959" customFormat="1"/>
    <row r="82960" customFormat="1"/>
    <row r="82961" customFormat="1"/>
    <row r="82962" customFormat="1"/>
    <row r="82963" customFormat="1"/>
    <row r="82964" customFormat="1"/>
    <row r="82965" customFormat="1"/>
    <row r="82966" customFormat="1"/>
    <row r="82967" customFormat="1"/>
    <row r="82968" customFormat="1"/>
    <row r="82969" customFormat="1"/>
    <row r="82970" customFormat="1"/>
    <row r="82971" customFormat="1"/>
    <row r="82972" customFormat="1"/>
    <row r="82973" customFormat="1"/>
    <row r="82974" customFormat="1"/>
    <row r="82975" customFormat="1"/>
    <row r="82976" customFormat="1"/>
    <row r="82977" customFormat="1"/>
    <row r="82978" customFormat="1"/>
    <row r="82979" customFormat="1"/>
    <row r="82980" customFormat="1"/>
    <row r="82981" customFormat="1"/>
    <row r="82982" customFormat="1"/>
    <row r="82983" customFormat="1"/>
    <row r="82984" customFormat="1"/>
    <row r="82985" customFormat="1"/>
    <row r="82986" customFormat="1"/>
    <row r="82987" customFormat="1"/>
    <row r="82988" customFormat="1"/>
    <row r="82989" customFormat="1"/>
    <row r="82990" customFormat="1"/>
    <row r="82991" customFormat="1"/>
    <row r="82992" customFormat="1"/>
    <row r="82993" customFormat="1"/>
    <row r="82994" customFormat="1"/>
    <row r="82995" customFormat="1"/>
    <row r="82996" customFormat="1"/>
    <row r="82997" customFormat="1"/>
    <row r="82998" customFormat="1"/>
    <row r="82999" customFormat="1"/>
    <row r="83000" customFormat="1"/>
    <row r="83001" customFormat="1"/>
    <row r="83002" customFormat="1"/>
    <row r="83003" customFormat="1"/>
    <row r="83004" customFormat="1"/>
    <row r="83005" customFormat="1"/>
    <row r="83006" customFormat="1"/>
    <row r="83007" customFormat="1"/>
    <row r="83008" customFormat="1"/>
    <row r="83009" customFormat="1"/>
    <row r="83010" customFormat="1"/>
    <row r="83011" customFormat="1"/>
    <row r="83012" customFormat="1"/>
    <row r="83013" customFormat="1"/>
    <row r="83014" customFormat="1"/>
    <row r="83015" customFormat="1"/>
    <row r="83016" customFormat="1"/>
    <row r="83017" customFormat="1"/>
    <row r="83018" customFormat="1"/>
    <row r="83019" customFormat="1"/>
    <row r="83020" customFormat="1"/>
    <row r="83021" customFormat="1"/>
    <row r="83022" customFormat="1"/>
    <row r="83023" customFormat="1"/>
    <row r="83024" customFormat="1"/>
    <row r="83025" customFormat="1"/>
    <row r="83026" customFormat="1"/>
    <row r="83027" customFormat="1"/>
    <row r="83028" customFormat="1"/>
    <row r="83029" customFormat="1"/>
    <row r="83030" customFormat="1"/>
    <row r="83031" customFormat="1"/>
    <row r="83032" customFormat="1"/>
    <row r="83033" customFormat="1"/>
    <row r="83034" customFormat="1"/>
    <row r="83035" customFormat="1"/>
    <row r="83036" customFormat="1"/>
    <row r="83037" customFormat="1"/>
    <row r="83038" customFormat="1"/>
    <row r="83039" customFormat="1"/>
    <row r="83040" customFormat="1"/>
    <row r="83041" customFormat="1"/>
    <row r="83042" customFormat="1"/>
    <row r="83043" customFormat="1"/>
    <row r="83044" customFormat="1"/>
    <row r="83045" customFormat="1"/>
    <row r="83046" customFormat="1"/>
    <row r="83047" customFormat="1"/>
    <row r="83048" customFormat="1"/>
    <row r="83049" customFormat="1"/>
    <row r="83050" customFormat="1"/>
    <row r="83051" customFormat="1"/>
    <row r="83052" customFormat="1"/>
    <row r="83053" customFormat="1"/>
    <row r="83054" customFormat="1"/>
    <row r="83055" customFormat="1"/>
    <row r="83056" customFormat="1"/>
    <row r="83057" customFormat="1"/>
    <row r="83058" customFormat="1"/>
    <row r="83059" customFormat="1"/>
    <row r="83060" customFormat="1"/>
    <row r="83061" customFormat="1"/>
    <row r="83062" customFormat="1"/>
    <row r="83063" customFormat="1"/>
    <row r="83064" customFormat="1"/>
    <row r="83065" customFormat="1"/>
    <row r="83066" customFormat="1"/>
    <row r="83067" customFormat="1"/>
    <row r="83068" customFormat="1"/>
    <row r="83069" customFormat="1"/>
    <row r="83070" customFormat="1"/>
    <row r="83071" customFormat="1"/>
    <row r="83072" customFormat="1"/>
    <row r="83073" customFormat="1"/>
    <row r="83074" customFormat="1"/>
    <row r="83075" customFormat="1"/>
    <row r="83076" customFormat="1"/>
    <row r="83077" customFormat="1"/>
    <row r="83078" customFormat="1"/>
    <row r="83079" customFormat="1"/>
    <row r="83080" customFormat="1"/>
    <row r="83081" customFormat="1"/>
    <row r="83082" customFormat="1"/>
    <row r="83083" customFormat="1"/>
    <row r="83084" customFormat="1"/>
    <row r="83085" customFormat="1"/>
    <row r="83086" customFormat="1"/>
    <row r="83087" customFormat="1"/>
    <row r="83088" customFormat="1"/>
    <row r="83089" customFormat="1"/>
    <row r="83090" customFormat="1"/>
    <row r="83091" customFormat="1"/>
    <row r="83092" customFormat="1"/>
    <row r="83093" customFormat="1"/>
    <row r="83094" customFormat="1"/>
    <row r="83095" customFormat="1"/>
    <row r="83096" customFormat="1"/>
    <row r="83097" customFormat="1"/>
    <row r="83098" customFormat="1"/>
    <row r="83099" customFormat="1"/>
    <row r="83100" customFormat="1"/>
    <row r="83101" customFormat="1"/>
    <row r="83102" customFormat="1"/>
    <row r="83103" customFormat="1"/>
    <row r="83104" customFormat="1"/>
    <row r="83105" customFormat="1"/>
    <row r="83106" customFormat="1"/>
    <row r="83107" customFormat="1"/>
    <row r="83108" customFormat="1"/>
    <row r="83109" customFormat="1"/>
    <row r="83110" customFormat="1"/>
    <row r="83111" customFormat="1"/>
    <row r="83112" customFormat="1"/>
    <row r="83113" customFormat="1"/>
    <row r="83114" customFormat="1"/>
    <row r="83115" customFormat="1"/>
    <row r="83116" customFormat="1"/>
    <row r="83117" customFormat="1"/>
    <row r="83118" customFormat="1"/>
    <row r="83119" customFormat="1"/>
    <row r="83120" customFormat="1"/>
    <row r="83121" customFormat="1"/>
    <row r="83122" customFormat="1"/>
    <row r="83123" customFormat="1"/>
    <row r="83124" customFormat="1"/>
    <row r="83125" customFormat="1"/>
    <row r="83126" customFormat="1"/>
    <row r="83127" customFormat="1"/>
    <row r="83128" customFormat="1"/>
    <row r="83129" customFormat="1"/>
    <row r="83130" customFormat="1"/>
    <row r="83131" customFormat="1"/>
    <row r="83132" customFormat="1"/>
    <row r="83133" customFormat="1"/>
    <row r="83134" customFormat="1"/>
    <row r="83135" customFormat="1"/>
    <row r="83136" customFormat="1"/>
    <row r="83137" customFormat="1"/>
    <row r="83138" customFormat="1"/>
    <row r="83139" customFormat="1"/>
    <row r="83140" customFormat="1"/>
    <row r="83141" customFormat="1"/>
    <row r="83142" customFormat="1"/>
    <row r="83143" customFormat="1"/>
    <row r="83144" customFormat="1"/>
    <row r="83145" customFormat="1"/>
    <row r="83146" customFormat="1"/>
    <row r="83147" customFormat="1"/>
    <row r="83148" customFormat="1"/>
    <row r="83149" customFormat="1"/>
    <row r="83150" customFormat="1"/>
    <row r="83151" customFormat="1"/>
    <row r="83152" customFormat="1"/>
    <row r="83153" customFormat="1"/>
    <row r="83154" customFormat="1"/>
    <row r="83155" customFormat="1"/>
    <row r="83156" customFormat="1"/>
    <row r="83157" customFormat="1"/>
    <row r="83158" customFormat="1"/>
    <row r="83159" customFormat="1"/>
    <row r="83160" customFormat="1"/>
    <row r="83161" customFormat="1"/>
    <row r="83162" customFormat="1"/>
    <row r="83163" customFormat="1"/>
    <row r="83164" customFormat="1"/>
    <row r="83165" customFormat="1"/>
    <row r="83166" customFormat="1"/>
    <row r="83167" customFormat="1"/>
    <row r="83168" customFormat="1"/>
    <row r="83169" customFormat="1"/>
    <row r="83170" customFormat="1"/>
    <row r="83171" customFormat="1"/>
    <row r="83172" customFormat="1"/>
    <row r="83173" customFormat="1"/>
    <row r="83174" customFormat="1"/>
    <row r="83175" customFormat="1"/>
    <row r="83176" customFormat="1"/>
    <row r="83177" customFormat="1"/>
    <row r="83178" customFormat="1"/>
    <row r="83179" customFormat="1"/>
    <row r="83180" customFormat="1"/>
    <row r="83181" customFormat="1"/>
    <row r="83182" customFormat="1"/>
    <row r="83183" customFormat="1"/>
    <row r="83184" customFormat="1"/>
    <row r="83185" customFormat="1"/>
    <row r="83186" customFormat="1"/>
    <row r="83187" customFormat="1"/>
    <row r="83188" customFormat="1"/>
    <row r="83189" customFormat="1"/>
    <row r="83190" customFormat="1"/>
    <row r="83191" customFormat="1"/>
    <row r="83192" customFormat="1"/>
    <row r="83193" customFormat="1"/>
    <row r="83194" customFormat="1"/>
    <row r="83195" customFormat="1"/>
    <row r="83196" customFormat="1"/>
    <row r="83197" customFormat="1"/>
    <row r="83198" customFormat="1"/>
    <row r="83199" customFormat="1"/>
    <row r="83200" customFormat="1"/>
    <row r="83201" customFormat="1"/>
    <row r="83202" customFormat="1"/>
    <row r="83203" customFormat="1"/>
    <row r="83204" customFormat="1"/>
    <row r="83205" customFormat="1"/>
    <row r="83206" customFormat="1"/>
    <row r="83207" customFormat="1"/>
    <row r="83208" customFormat="1"/>
    <row r="83209" customFormat="1"/>
    <row r="83210" customFormat="1"/>
    <row r="83211" customFormat="1"/>
    <row r="83212" customFormat="1"/>
    <row r="83213" customFormat="1"/>
    <row r="83214" customFormat="1"/>
    <row r="83215" customFormat="1"/>
    <row r="83216" customFormat="1"/>
    <row r="83217" customFormat="1"/>
    <row r="83218" customFormat="1"/>
    <row r="83219" customFormat="1"/>
    <row r="83220" customFormat="1"/>
    <row r="83221" customFormat="1"/>
    <row r="83222" customFormat="1"/>
    <row r="83223" customFormat="1"/>
    <row r="83224" customFormat="1"/>
    <row r="83225" customFormat="1"/>
    <row r="83226" customFormat="1"/>
    <row r="83227" customFormat="1"/>
    <row r="83228" customFormat="1"/>
    <row r="83229" customFormat="1"/>
    <row r="83230" customFormat="1"/>
    <row r="83231" customFormat="1"/>
    <row r="83232" customFormat="1"/>
    <row r="83233" customFormat="1"/>
    <row r="83234" customFormat="1"/>
    <row r="83235" customFormat="1"/>
    <row r="83236" customFormat="1"/>
    <row r="83237" customFormat="1"/>
    <row r="83238" customFormat="1"/>
    <row r="83239" customFormat="1"/>
    <row r="83240" customFormat="1"/>
    <row r="83241" customFormat="1"/>
    <row r="83242" customFormat="1"/>
    <row r="83243" customFormat="1"/>
    <row r="83244" customFormat="1"/>
    <row r="83245" customFormat="1"/>
    <row r="83246" customFormat="1"/>
    <row r="83247" customFormat="1"/>
    <row r="83248" customFormat="1"/>
    <row r="83249" customFormat="1"/>
    <row r="83250" customFormat="1"/>
    <row r="83251" customFormat="1"/>
    <row r="83252" customFormat="1"/>
    <row r="83253" customFormat="1"/>
    <row r="83254" customFormat="1"/>
    <row r="83255" customFormat="1"/>
    <row r="83256" customFormat="1"/>
    <row r="83257" customFormat="1"/>
    <row r="83258" customFormat="1"/>
    <row r="83259" customFormat="1"/>
    <row r="83260" customFormat="1"/>
    <row r="83261" customFormat="1"/>
    <row r="83262" customFormat="1"/>
    <row r="83263" customFormat="1"/>
    <row r="83264" customFormat="1"/>
    <row r="83265" customFormat="1"/>
    <row r="83266" customFormat="1"/>
    <row r="83267" customFormat="1"/>
    <row r="83268" customFormat="1"/>
    <row r="83269" customFormat="1"/>
    <row r="83270" customFormat="1"/>
    <row r="83271" customFormat="1"/>
    <row r="83272" customFormat="1"/>
    <row r="83273" customFormat="1"/>
    <row r="83274" customFormat="1"/>
    <row r="83275" customFormat="1"/>
    <row r="83276" customFormat="1"/>
    <row r="83277" customFormat="1"/>
    <row r="83278" customFormat="1"/>
    <row r="83279" customFormat="1"/>
    <row r="83280" customFormat="1"/>
    <row r="83281" customFormat="1"/>
    <row r="83282" customFormat="1"/>
    <row r="83283" customFormat="1"/>
    <row r="83284" customFormat="1"/>
    <row r="83285" customFormat="1"/>
    <row r="83286" customFormat="1"/>
    <row r="83287" customFormat="1"/>
    <row r="83288" customFormat="1"/>
    <row r="83289" customFormat="1"/>
    <row r="83290" customFormat="1"/>
    <row r="83291" customFormat="1"/>
    <row r="83292" customFormat="1"/>
    <row r="83293" customFormat="1"/>
    <row r="83294" customFormat="1"/>
    <row r="83295" customFormat="1"/>
    <row r="83296" customFormat="1"/>
    <row r="83297" customFormat="1"/>
    <row r="83298" customFormat="1"/>
    <row r="83299" customFormat="1"/>
    <row r="83300" customFormat="1"/>
    <row r="83301" customFormat="1"/>
    <row r="83302" customFormat="1"/>
    <row r="83303" customFormat="1"/>
    <row r="83304" customFormat="1"/>
    <row r="83305" customFormat="1"/>
    <row r="83306" customFormat="1"/>
    <row r="83307" customFormat="1"/>
    <row r="83308" customFormat="1"/>
    <row r="83309" customFormat="1"/>
    <row r="83310" customFormat="1"/>
    <row r="83311" customFormat="1"/>
    <row r="83312" customFormat="1"/>
    <row r="83313" customFormat="1"/>
    <row r="83314" customFormat="1"/>
    <row r="83315" customFormat="1"/>
    <row r="83316" customFormat="1"/>
    <row r="83317" customFormat="1"/>
    <row r="83318" customFormat="1"/>
    <row r="83319" customFormat="1"/>
    <row r="83320" customFormat="1"/>
    <row r="83321" customFormat="1"/>
    <row r="83322" customFormat="1"/>
    <row r="83323" customFormat="1"/>
    <row r="83324" customFormat="1"/>
    <row r="83325" customFormat="1"/>
    <row r="83326" customFormat="1"/>
    <row r="83327" customFormat="1"/>
    <row r="83328" customFormat="1"/>
    <row r="83329" customFormat="1"/>
    <row r="83330" customFormat="1"/>
    <row r="83331" customFormat="1"/>
    <row r="83332" customFormat="1"/>
    <row r="83333" customFormat="1"/>
    <row r="83334" customFormat="1"/>
    <row r="83335" customFormat="1"/>
    <row r="83336" customFormat="1"/>
    <row r="83337" customFormat="1"/>
    <row r="83338" customFormat="1"/>
    <row r="83339" customFormat="1"/>
    <row r="83340" customFormat="1"/>
    <row r="83341" customFormat="1"/>
    <row r="83342" customFormat="1"/>
    <row r="83343" customFormat="1"/>
    <row r="83344" customFormat="1"/>
    <row r="83345" customFormat="1"/>
    <row r="83346" customFormat="1"/>
    <row r="83347" customFormat="1"/>
    <row r="83348" customFormat="1"/>
    <row r="83349" customFormat="1"/>
    <row r="83350" customFormat="1"/>
    <row r="83351" customFormat="1"/>
    <row r="83352" customFormat="1"/>
    <row r="83353" customFormat="1"/>
    <row r="83354" customFormat="1"/>
    <row r="83355" customFormat="1"/>
    <row r="83356" customFormat="1"/>
    <row r="83357" customFormat="1"/>
    <row r="83358" customFormat="1"/>
    <row r="83359" customFormat="1"/>
    <row r="83360" customFormat="1"/>
    <row r="83361" customFormat="1"/>
    <row r="83362" customFormat="1"/>
    <row r="83363" customFormat="1"/>
    <row r="83364" customFormat="1"/>
    <row r="83365" customFormat="1"/>
    <row r="83366" customFormat="1"/>
    <row r="83367" customFormat="1"/>
    <row r="83368" customFormat="1"/>
    <row r="83369" customFormat="1"/>
    <row r="83370" customFormat="1"/>
    <row r="83371" customFormat="1"/>
    <row r="83372" customFormat="1"/>
    <row r="83373" customFormat="1"/>
    <row r="83374" customFormat="1"/>
    <row r="83375" customFormat="1"/>
    <row r="83376" customFormat="1"/>
    <row r="83377" customFormat="1"/>
    <row r="83378" customFormat="1"/>
    <row r="83379" customFormat="1"/>
    <row r="83380" customFormat="1"/>
    <row r="83381" customFormat="1"/>
    <row r="83382" customFormat="1"/>
    <row r="83383" customFormat="1"/>
    <row r="83384" customFormat="1"/>
    <row r="83385" customFormat="1"/>
    <row r="83386" customFormat="1"/>
    <row r="83387" customFormat="1"/>
    <row r="83388" customFormat="1"/>
    <row r="83389" customFormat="1"/>
    <row r="83390" customFormat="1"/>
    <row r="83391" customFormat="1"/>
    <row r="83392" customFormat="1"/>
    <row r="83393" customFormat="1"/>
    <row r="83394" customFormat="1"/>
    <row r="83395" customFormat="1"/>
    <row r="83396" customFormat="1"/>
    <row r="83397" customFormat="1"/>
    <row r="83398" customFormat="1"/>
    <row r="83399" customFormat="1"/>
    <row r="83400" customFormat="1"/>
    <row r="83401" customFormat="1"/>
    <row r="83402" customFormat="1"/>
    <row r="83403" customFormat="1"/>
    <row r="83404" customFormat="1"/>
    <row r="83405" customFormat="1"/>
    <row r="83406" customFormat="1"/>
    <row r="83407" customFormat="1"/>
    <row r="83408" customFormat="1"/>
    <row r="83409" customFormat="1"/>
    <row r="83410" customFormat="1"/>
    <row r="83411" customFormat="1"/>
    <row r="83412" customFormat="1"/>
    <row r="83413" customFormat="1"/>
    <row r="83414" customFormat="1"/>
    <row r="83415" customFormat="1"/>
    <row r="83416" customFormat="1"/>
    <row r="83417" customFormat="1"/>
    <row r="83418" customFormat="1"/>
    <row r="83419" customFormat="1"/>
    <row r="83420" customFormat="1"/>
    <row r="83421" customFormat="1"/>
    <row r="83422" customFormat="1"/>
    <row r="83423" customFormat="1"/>
    <row r="83424" customFormat="1"/>
    <row r="83425" customFormat="1"/>
    <row r="83426" customFormat="1"/>
    <row r="83427" customFormat="1"/>
    <row r="83428" customFormat="1"/>
    <row r="83429" customFormat="1"/>
    <row r="83430" customFormat="1"/>
    <row r="83431" customFormat="1"/>
    <row r="83432" customFormat="1"/>
    <row r="83433" customFormat="1"/>
    <row r="83434" customFormat="1"/>
    <row r="83435" customFormat="1"/>
    <row r="83436" customFormat="1"/>
    <row r="83437" customFormat="1"/>
    <row r="83438" customFormat="1"/>
    <row r="83439" customFormat="1"/>
    <row r="83440" customFormat="1"/>
    <row r="83441" customFormat="1"/>
    <row r="83442" customFormat="1"/>
    <row r="83443" customFormat="1"/>
    <row r="83444" customFormat="1"/>
    <row r="83445" customFormat="1"/>
    <row r="83446" customFormat="1"/>
    <row r="83447" customFormat="1"/>
    <row r="83448" customFormat="1"/>
    <row r="83449" customFormat="1"/>
    <row r="83450" customFormat="1"/>
    <row r="83451" customFormat="1"/>
    <row r="83452" customFormat="1"/>
    <row r="83453" customFormat="1"/>
    <row r="83454" customFormat="1"/>
    <row r="83455" customFormat="1"/>
    <row r="83456" customFormat="1"/>
    <row r="83457" customFormat="1"/>
    <row r="83458" customFormat="1"/>
    <row r="83459" customFormat="1"/>
    <row r="83460" customFormat="1"/>
    <row r="83461" customFormat="1"/>
    <row r="83462" customFormat="1"/>
    <row r="83463" customFormat="1"/>
    <row r="83464" customFormat="1"/>
    <row r="83465" customFormat="1"/>
    <row r="83466" customFormat="1"/>
    <row r="83467" customFormat="1"/>
    <row r="83468" customFormat="1"/>
    <row r="83469" customFormat="1"/>
    <row r="83470" customFormat="1"/>
    <row r="83471" customFormat="1"/>
    <row r="83472" customFormat="1"/>
    <row r="83473" customFormat="1"/>
    <row r="83474" customFormat="1"/>
    <row r="83475" customFormat="1"/>
    <row r="83476" customFormat="1"/>
    <row r="83477" customFormat="1"/>
    <row r="83478" customFormat="1"/>
    <row r="83479" customFormat="1"/>
    <row r="83480" customFormat="1"/>
    <row r="83481" customFormat="1"/>
    <row r="83482" customFormat="1"/>
    <row r="83483" customFormat="1"/>
    <row r="83484" customFormat="1"/>
    <row r="83485" customFormat="1"/>
    <row r="83486" customFormat="1"/>
    <row r="83487" customFormat="1"/>
    <row r="83488" customFormat="1"/>
    <row r="83489" customFormat="1"/>
    <row r="83490" customFormat="1"/>
    <row r="83491" customFormat="1"/>
    <row r="83492" customFormat="1"/>
    <row r="83493" customFormat="1"/>
    <row r="83494" customFormat="1"/>
    <row r="83495" customFormat="1"/>
    <row r="83496" customFormat="1"/>
    <row r="83497" customFormat="1"/>
    <row r="83498" customFormat="1"/>
    <row r="83499" customFormat="1"/>
    <row r="83500" customFormat="1"/>
    <row r="83501" customFormat="1"/>
    <row r="83502" customFormat="1"/>
    <row r="83503" customFormat="1"/>
    <row r="83504" customFormat="1"/>
    <row r="83505" customFormat="1"/>
    <row r="83506" customFormat="1"/>
    <row r="83507" customFormat="1"/>
    <row r="83508" customFormat="1"/>
    <row r="83509" customFormat="1"/>
    <row r="83510" customFormat="1"/>
    <row r="83511" customFormat="1"/>
    <row r="83512" customFormat="1"/>
    <row r="83513" customFormat="1"/>
    <row r="83514" customFormat="1"/>
    <row r="83515" customFormat="1"/>
    <row r="83516" customFormat="1"/>
    <row r="83517" customFormat="1"/>
    <row r="83518" customFormat="1"/>
    <row r="83519" customFormat="1"/>
    <row r="83520" customFormat="1"/>
    <row r="83521" customFormat="1"/>
    <row r="83522" customFormat="1"/>
    <row r="83523" customFormat="1"/>
    <row r="83524" customFormat="1"/>
    <row r="83525" customFormat="1"/>
    <row r="83526" customFormat="1"/>
    <row r="83527" customFormat="1"/>
    <row r="83528" customFormat="1"/>
    <row r="83529" customFormat="1"/>
    <row r="83530" customFormat="1"/>
    <row r="83531" customFormat="1"/>
    <row r="83532" customFormat="1"/>
    <row r="83533" customFormat="1"/>
    <row r="83534" customFormat="1"/>
    <row r="83535" customFormat="1"/>
    <row r="83536" customFormat="1"/>
    <row r="83537" customFormat="1"/>
    <row r="83538" customFormat="1"/>
    <row r="83539" customFormat="1"/>
    <row r="83540" customFormat="1"/>
    <row r="83541" customFormat="1"/>
    <row r="83542" customFormat="1"/>
    <row r="83543" customFormat="1"/>
    <row r="83544" customFormat="1"/>
    <row r="83545" customFormat="1"/>
    <row r="83546" customFormat="1"/>
    <row r="83547" customFormat="1"/>
    <row r="83548" customFormat="1"/>
    <row r="83549" customFormat="1"/>
    <row r="83550" customFormat="1"/>
    <row r="83551" customFormat="1"/>
    <row r="83552" customFormat="1"/>
    <row r="83553" customFormat="1"/>
    <row r="83554" customFormat="1"/>
    <row r="83555" customFormat="1"/>
    <row r="83556" customFormat="1"/>
    <row r="83557" customFormat="1"/>
    <row r="83558" customFormat="1"/>
    <row r="83559" customFormat="1"/>
    <row r="83560" customFormat="1"/>
    <row r="83561" customFormat="1"/>
    <row r="83562" customFormat="1"/>
    <row r="83563" customFormat="1"/>
    <row r="83564" customFormat="1"/>
    <row r="83565" customFormat="1"/>
    <row r="83566" customFormat="1"/>
    <row r="83567" customFormat="1"/>
    <row r="83568" customFormat="1"/>
    <row r="83569" customFormat="1"/>
    <row r="83570" customFormat="1"/>
    <row r="83571" customFormat="1"/>
    <row r="83572" customFormat="1"/>
    <row r="83573" customFormat="1"/>
    <row r="83574" customFormat="1"/>
    <row r="83575" customFormat="1"/>
    <row r="83576" customFormat="1"/>
    <row r="83577" customFormat="1"/>
    <row r="83578" customFormat="1"/>
    <row r="83579" customFormat="1"/>
    <row r="83580" customFormat="1"/>
    <row r="83581" customFormat="1"/>
    <row r="83582" customFormat="1"/>
    <row r="83583" customFormat="1"/>
    <row r="83584" customFormat="1"/>
    <row r="83585" customFormat="1"/>
    <row r="83586" customFormat="1"/>
    <row r="83587" customFormat="1"/>
    <row r="83588" customFormat="1"/>
    <row r="83589" customFormat="1"/>
    <row r="83590" customFormat="1"/>
    <row r="83591" customFormat="1"/>
    <row r="83592" customFormat="1"/>
    <row r="83593" customFormat="1"/>
    <row r="83594" customFormat="1"/>
    <row r="83595" customFormat="1"/>
    <row r="83596" customFormat="1"/>
    <row r="83597" customFormat="1"/>
    <row r="83598" customFormat="1"/>
    <row r="83599" customFormat="1"/>
    <row r="83600" customFormat="1"/>
    <row r="83601" customFormat="1"/>
    <row r="83602" customFormat="1"/>
    <row r="83603" customFormat="1"/>
    <row r="83604" customFormat="1"/>
    <row r="83605" customFormat="1"/>
    <row r="83606" customFormat="1"/>
    <row r="83607" customFormat="1"/>
    <row r="83608" customFormat="1"/>
    <row r="83609" customFormat="1"/>
    <row r="83610" customFormat="1"/>
    <row r="83611" customFormat="1"/>
    <row r="83612" customFormat="1"/>
    <row r="83613" customFormat="1"/>
    <row r="83614" customFormat="1"/>
    <row r="83615" customFormat="1"/>
    <row r="83616" customFormat="1"/>
    <row r="83617" customFormat="1"/>
    <row r="83618" customFormat="1"/>
    <row r="83619" customFormat="1"/>
    <row r="83620" customFormat="1"/>
    <row r="83621" customFormat="1"/>
    <row r="83622" customFormat="1"/>
    <row r="83623" customFormat="1"/>
    <row r="83624" customFormat="1"/>
    <row r="83625" customFormat="1"/>
    <row r="83626" customFormat="1"/>
    <row r="83627" customFormat="1"/>
    <row r="83628" customFormat="1"/>
    <row r="83629" customFormat="1"/>
    <row r="83630" customFormat="1"/>
    <row r="83631" customFormat="1"/>
    <row r="83632" customFormat="1"/>
    <row r="83633" customFormat="1"/>
    <row r="83634" customFormat="1"/>
    <row r="83635" customFormat="1"/>
    <row r="83636" customFormat="1"/>
    <row r="83637" customFormat="1"/>
    <row r="83638" customFormat="1"/>
    <row r="83639" customFormat="1"/>
    <row r="83640" customFormat="1"/>
    <row r="83641" customFormat="1"/>
    <row r="83642" customFormat="1"/>
    <row r="83643" customFormat="1"/>
    <row r="83644" customFormat="1"/>
    <row r="83645" customFormat="1"/>
    <row r="83646" customFormat="1"/>
    <row r="83647" customFormat="1"/>
    <row r="83648" customFormat="1"/>
    <row r="83649" customFormat="1"/>
    <row r="83650" customFormat="1"/>
    <row r="83651" customFormat="1"/>
    <row r="83652" customFormat="1"/>
    <row r="83653" customFormat="1"/>
    <row r="83654" customFormat="1"/>
    <row r="83655" customFormat="1"/>
    <row r="83656" customFormat="1"/>
    <row r="83657" customFormat="1"/>
    <row r="83658" customFormat="1"/>
    <row r="83659" customFormat="1"/>
    <row r="83660" customFormat="1"/>
    <row r="83661" customFormat="1"/>
    <row r="83662" customFormat="1"/>
    <row r="83663" customFormat="1"/>
    <row r="83664" customFormat="1"/>
    <row r="83665" customFormat="1"/>
    <row r="83666" customFormat="1"/>
    <row r="83667" customFormat="1"/>
    <row r="83668" customFormat="1"/>
    <row r="83669" customFormat="1"/>
    <row r="83670" customFormat="1"/>
    <row r="83671" customFormat="1"/>
    <row r="83672" customFormat="1"/>
    <row r="83673" customFormat="1"/>
    <row r="83674" customFormat="1"/>
    <row r="83675" customFormat="1"/>
    <row r="83676" customFormat="1"/>
    <row r="83677" customFormat="1"/>
    <row r="83678" customFormat="1"/>
    <row r="83679" customFormat="1"/>
    <row r="83680" customFormat="1"/>
    <row r="83681" customFormat="1"/>
    <row r="83682" customFormat="1"/>
    <row r="83683" customFormat="1"/>
    <row r="83684" customFormat="1"/>
    <row r="83685" customFormat="1"/>
    <row r="83686" customFormat="1"/>
    <row r="83687" customFormat="1"/>
    <row r="83688" customFormat="1"/>
    <row r="83689" customFormat="1"/>
    <row r="83690" customFormat="1"/>
    <row r="83691" customFormat="1"/>
    <row r="83692" customFormat="1"/>
    <row r="83693" customFormat="1"/>
    <row r="83694" customFormat="1"/>
    <row r="83695" customFormat="1"/>
    <row r="83696" customFormat="1"/>
    <row r="83697" customFormat="1"/>
    <row r="83698" customFormat="1"/>
    <row r="83699" customFormat="1"/>
    <row r="83700" customFormat="1"/>
    <row r="83701" customFormat="1"/>
    <row r="83702" customFormat="1"/>
    <row r="83703" customFormat="1"/>
    <row r="83704" customFormat="1"/>
    <row r="83705" customFormat="1"/>
    <row r="83706" customFormat="1"/>
    <row r="83707" customFormat="1"/>
    <row r="83708" customFormat="1"/>
    <row r="83709" customFormat="1"/>
    <row r="83710" customFormat="1"/>
    <row r="83711" customFormat="1"/>
    <row r="83712" customFormat="1"/>
    <row r="83713" customFormat="1"/>
    <row r="83714" customFormat="1"/>
    <row r="83715" customFormat="1"/>
    <row r="83716" customFormat="1"/>
    <row r="83717" customFormat="1"/>
    <row r="83718" customFormat="1"/>
    <row r="83719" customFormat="1"/>
    <row r="83720" customFormat="1"/>
    <row r="83721" customFormat="1"/>
    <row r="83722" customFormat="1"/>
    <row r="83723" customFormat="1"/>
    <row r="83724" customFormat="1"/>
    <row r="83725" customFormat="1"/>
    <row r="83726" customFormat="1"/>
    <row r="83727" customFormat="1"/>
    <row r="83728" customFormat="1"/>
    <row r="83729" customFormat="1"/>
    <row r="83730" customFormat="1"/>
    <row r="83731" customFormat="1"/>
    <row r="83732" customFormat="1"/>
    <row r="83733" customFormat="1"/>
    <row r="83734" customFormat="1"/>
    <row r="83735" customFormat="1"/>
    <row r="83736" customFormat="1"/>
    <row r="83737" customFormat="1"/>
    <row r="83738" customFormat="1"/>
    <row r="83739" customFormat="1"/>
    <row r="83740" customFormat="1"/>
    <row r="83741" customFormat="1"/>
    <row r="83742" customFormat="1"/>
    <row r="83743" customFormat="1"/>
    <row r="83744" customFormat="1"/>
    <row r="83745" customFormat="1"/>
    <row r="83746" customFormat="1"/>
    <row r="83747" customFormat="1"/>
    <row r="83748" customFormat="1"/>
    <row r="83749" customFormat="1"/>
    <row r="83750" customFormat="1"/>
    <row r="83751" customFormat="1"/>
    <row r="83752" customFormat="1"/>
    <row r="83753" customFormat="1"/>
    <row r="83754" customFormat="1"/>
    <row r="83755" customFormat="1"/>
    <row r="83756" customFormat="1"/>
    <row r="83757" customFormat="1"/>
    <row r="83758" customFormat="1"/>
    <row r="83759" customFormat="1"/>
    <row r="83760" customFormat="1"/>
    <row r="83761" customFormat="1"/>
    <row r="83762" customFormat="1"/>
    <row r="83763" customFormat="1"/>
    <row r="83764" customFormat="1"/>
    <row r="83765" customFormat="1"/>
    <row r="83766" customFormat="1"/>
    <row r="83767" customFormat="1"/>
    <row r="83768" customFormat="1"/>
    <row r="83769" customFormat="1"/>
    <row r="83770" customFormat="1"/>
    <row r="83771" customFormat="1"/>
    <row r="83772" customFormat="1"/>
    <row r="83773" customFormat="1"/>
    <row r="83774" customFormat="1"/>
    <row r="83775" customFormat="1"/>
    <row r="83776" customFormat="1"/>
    <row r="83777" customFormat="1"/>
    <row r="83778" customFormat="1"/>
    <row r="83779" customFormat="1"/>
    <row r="83780" customFormat="1"/>
    <row r="83781" customFormat="1"/>
    <row r="83782" customFormat="1"/>
    <row r="83783" customFormat="1"/>
    <row r="83784" customFormat="1"/>
    <row r="83785" customFormat="1"/>
    <row r="83786" customFormat="1"/>
    <row r="83787" customFormat="1"/>
    <row r="83788" customFormat="1"/>
    <row r="83789" customFormat="1"/>
    <row r="83790" customFormat="1"/>
    <row r="83791" customFormat="1"/>
    <row r="83792" customFormat="1"/>
    <row r="83793" customFormat="1"/>
    <row r="83794" customFormat="1"/>
    <row r="83795" customFormat="1"/>
    <row r="83796" customFormat="1"/>
    <row r="83797" customFormat="1"/>
    <row r="83798" customFormat="1"/>
    <row r="83799" customFormat="1"/>
    <row r="83800" customFormat="1"/>
    <row r="83801" customFormat="1"/>
    <row r="83802" customFormat="1"/>
    <row r="83803" customFormat="1"/>
    <row r="83804" customFormat="1"/>
    <row r="83805" customFormat="1"/>
    <row r="83806" customFormat="1"/>
    <row r="83807" customFormat="1"/>
    <row r="83808" customFormat="1"/>
    <row r="83809" customFormat="1"/>
    <row r="83810" customFormat="1"/>
    <row r="83811" customFormat="1"/>
    <row r="83812" customFormat="1"/>
    <row r="83813" customFormat="1"/>
    <row r="83814" customFormat="1"/>
    <row r="83815" customFormat="1"/>
    <row r="83816" customFormat="1"/>
    <row r="83817" customFormat="1"/>
    <row r="83818" customFormat="1"/>
    <row r="83819" customFormat="1"/>
    <row r="83820" customFormat="1"/>
    <row r="83821" customFormat="1"/>
    <row r="83822" customFormat="1"/>
    <row r="83823" customFormat="1"/>
    <row r="83824" customFormat="1"/>
    <row r="83825" customFormat="1"/>
    <row r="83826" customFormat="1"/>
    <row r="83827" customFormat="1"/>
    <row r="83828" customFormat="1"/>
    <row r="83829" customFormat="1"/>
    <row r="83830" customFormat="1"/>
    <row r="83831" customFormat="1"/>
    <row r="83832" customFormat="1"/>
    <row r="83833" customFormat="1"/>
    <row r="83834" customFormat="1"/>
    <row r="83835" customFormat="1"/>
    <row r="83836" customFormat="1"/>
    <row r="83837" customFormat="1"/>
    <row r="83838" customFormat="1"/>
    <row r="83839" customFormat="1"/>
    <row r="83840" customFormat="1"/>
    <row r="83841" customFormat="1"/>
    <row r="83842" customFormat="1"/>
    <row r="83843" customFormat="1"/>
    <row r="83844" customFormat="1"/>
    <row r="83845" customFormat="1"/>
    <row r="83846" customFormat="1"/>
    <row r="83847" customFormat="1"/>
    <row r="83848" customFormat="1"/>
    <row r="83849" customFormat="1"/>
    <row r="83850" customFormat="1"/>
    <row r="83851" customFormat="1"/>
    <row r="83852" customFormat="1"/>
    <row r="83853" customFormat="1"/>
    <row r="83854" customFormat="1"/>
    <row r="83855" customFormat="1"/>
    <row r="83856" customFormat="1"/>
    <row r="83857" customFormat="1"/>
    <row r="83858" customFormat="1"/>
    <row r="83859" customFormat="1"/>
    <row r="83860" customFormat="1"/>
    <row r="83861" customFormat="1"/>
    <row r="83862" customFormat="1"/>
    <row r="83863" customFormat="1"/>
    <row r="83864" customFormat="1"/>
    <row r="83865" customFormat="1"/>
    <row r="83866" customFormat="1"/>
    <row r="83867" customFormat="1"/>
    <row r="83868" customFormat="1"/>
    <row r="83869" customFormat="1"/>
    <row r="83870" customFormat="1"/>
    <row r="83871" customFormat="1"/>
    <row r="83872" customFormat="1"/>
    <row r="83873" customFormat="1"/>
    <row r="83874" customFormat="1"/>
    <row r="83875" customFormat="1"/>
    <row r="83876" customFormat="1"/>
    <row r="83877" customFormat="1"/>
    <row r="83878" customFormat="1"/>
    <row r="83879" customFormat="1"/>
    <row r="83880" customFormat="1"/>
    <row r="83881" customFormat="1"/>
    <row r="83882" customFormat="1"/>
    <row r="83883" customFormat="1"/>
    <row r="83884" customFormat="1"/>
    <row r="83885" customFormat="1"/>
    <row r="83886" customFormat="1"/>
    <row r="83887" customFormat="1"/>
    <row r="83888" customFormat="1"/>
    <row r="83889" customFormat="1"/>
    <row r="83890" customFormat="1"/>
    <row r="83891" customFormat="1"/>
    <row r="83892" customFormat="1"/>
    <row r="83893" customFormat="1"/>
    <row r="83894" customFormat="1"/>
    <row r="83895" customFormat="1"/>
    <row r="83896" customFormat="1"/>
    <row r="83897" customFormat="1"/>
    <row r="83898" customFormat="1"/>
    <row r="83899" customFormat="1"/>
    <row r="83900" customFormat="1"/>
    <row r="83901" customFormat="1"/>
    <row r="83902" customFormat="1"/>
    <row r="83903" customFormat="1"/>
    <row r="83904" customFormat="1"/>
    <row r="83905" customFormat="1"/>
    <row r="83906" customFormat="1"/>
    <row r="83907" customFormat="1"/>
    <row r="83908" customFormat="1"/>
    <row r="83909" customFormat="1"/>
    <row r="83910" customFormat="1"/>
    <row r="83911" customFormat="1"/>
    <row r="83912" customFormat="1"/>
    <row r="83913" customFormat="1"/>
    <row r="83914" customFormat="1"/>
    <row r="83915" customFormat="1"/>
    <row r="83916" customFormat="1"/>
    <row r="83917" customFormat="1"/>
    <row r="83918" customFormat="1"/>
    <row r="83919" customFormat="1"/>
    <row r="83920" customFormat="1"/>
    <row r="83921" customFormat="1"/>
    <row r="83922" customFormat="1"/>
    <row r="83923" customFormat="1"/>
    <row r="83924" customFormat="1"/>
    <row r="83925" customFormat="1"/>
    <row r="83926" customFormat="1"/>
    <row r="83927" customFormat="1"/>
    <row r="83928" customFormat="1"/>
    <row r="83929" customFormat="1"/>
    <row r="83930" customFormat="1"/>
    <row r="83931" customFormat="1"/>
    <row r="83932" customFormat="1"/>
    <row r="83933" customFormat="1"/>
    <row r="83934" customFormat="1"/>
    <row r="83935" customFormat="1"/>
    <row r="83936" customFormat="1"/>
    <row r="83937" customFormat="1"/>
    <row r="83938" customFormat="1"/>
    <row r="83939" customFormat="1"/>
    <row r="83940" customFormat="1"/>
    <row r="83941" customFormat="1"/>
    <row r="83942" customFormat="1"/>
    <row r="83943" customFormat="1"/>
    <row r="83944" customFormat="1"/>
    <row r="83945" customFormat="1"/>
    <row r="83946" customFormat="1"/>
    <row r="83947" customFormat="1"/>
    <row r="83948" customFormat="1"/>
    <row r="83949" customFormat="1"/>
    <row r="83950" customFormat="1"/>
    <row r="83951" customFormat="1"/>
    <row r="83952" customFormat="1"/>
    <row r="83953" customFormat="1"/>
    <row r="83954" customFormat="1"/>
    <row r="83955" customFormat="1"/>
    <row r="83956" customFormat="1"/>
    <row r="83957" customFormat="1"/>
    <row r="83958" customFormat="1"/>
    <row r="83959" customFormat="1"/>
    <row r="83960" customFormat="1"/>
    <row r="83961" customFormat="1"/>
    <row r="83962" customFormat="1"/>
    <row r="83963" customFormat="1"/>
    <row r="83964" customFormat="1"/>
    <row r="83965" customFormat="1"/>
    <row r="83966" customFormat="1"/>
    <row r="83967" customFormat="1"/>
    <row r="83968" customFormat="1"/>
    <row r="83969" customFormat="1"/>
    <row r="83970" customFormat="1"/>
    <row r="83971" customFormat="1"/>
    <row r="83972" customFormat="1"/>
    <row r="83973" customFormat="1"/>
    <row r="83974" customFormat="1"/>
    <row r="83975" customFormat="1"/>
    <row r="83976" customFormat="1"/>
    <row r="83977" customFormat="1"/>
    <row r="83978" customFormat="1"/>
    <row r="83979" customFormat="1"/>
    <row r="83980" customFormat="1"/>
    <row r="83981" customFormat="1"/>
    <row r="83982" customFormat="1"/>
    <row r="83983" customFormat="1"/>
    <row r="83984" customFormat="1"/>
    <row r="83985" customFormat="1"/>
    <row r="83986" customFormat="1"/>
    <row r="83987" customFormat="1"/>
    <row r="83988" customFormat="1"/>
    <row r="83989" customFormat="1"/>
    <row r="83990" customFormat="1"/>
    <row r="83991" customFormat="1"/>
    <row r="83992" customFormat="1"/>
    <row r="83993" customFormat="1"/>
    <row r="83994" customFormat="1"/>
    <row r="83995" customFormat="1"/>
    <row r="83996" customFormat="1"/>
    <row r="83997" customFormat="1"/>
    <row r="83998" customFormat="1"/>
    <row r="83999" customFormat="1"/>
    <row r="84000" customFormat="1"/>
    <row r="84001" customFormat="1"/>
    <row r="84002" customFormat="1"/>
    <row r="84003" customFormat="1"/>
    <row r="84004" customFormat="1"/>
    <row r="84005" customFormat="1"/>
    <row r="84006" customFormat="1"/>
    <row r="84007" customFormat="1"/>
    <row r="84008" customFormat="1"/>
    <row r="84009" customFormat="1"/>
    <row r="84010" customFormat="1"/>
    <row r="84011" customFormat="1"/>
    <row r="84012" customFormat="1"/>
    <row r="84013" customFormat="1"/>
    <row r="84014" customFormat="1"/>
    <row r="84015" customFormat="1"/>
    <row r="84016" customFormat="1"/>
    <row r="84017" customFormat="1"/>
    <row r="84018" customFormat="1"/>
    <row r="84019" customFormat="1"/>
    <row r="84020" customFormat="1"/>
    <row r="84021" customFormat="1"/>
    <row r="84022" customFormat="1"/>
    <row r="84023" customFormat="1"/>
    <row r="84024" customFormat="1"/>
    <row r="84025" customFormat="1"/>
    <row r="84026" customFormat="1"/>
    <row r="84027" customFormat="1"/>
    <row r="84028" customFormat="1"/>
    <row r="84029" customFormat="1"/>
    <row r="84030" customFormat="1"/>
    <row r="84031" customFormat="1"/>
    <row r="84032" customFormat="1"/>
    <row r="84033" customFormat="1"/>
    <row r="84034" customFormat="1"/>
    <row r="84035" customFormat="1"/>
    <row r="84036" customFormat="1"/>
    <row r="84037" customFormat="1"/>
    <row r="84038" customFormat="1"/>
    <row r="84039" customFormat="1"/>
    <row r="84040" customFormat="1"/>
    <row r="84041" customFormat="1"/>
    <row r="84042" customFormat="1"/>
    <row r="84043" customFormat="1"/>
    <row r="84044" customFormat="1"/>
    <row r="84045" customFormat="1"/>
    <row r="84046" customFormat="1"/>
    <row r="84047" customFormat="1"/>
    <row r="84048" customFormat="1"/>
    <row r="84049" customFormat="1"/>
    <row r="84050" customFormat="1"/>
    <row r="84051" customFormat="1"/>
    <row r="84052" customFormat="1"/>
    <row r="84053" customFormat="1"/>
    <row r="84054" customFormat="1"/>
    <row r="84055" customFormat="1"/>
    <row r="84056" customFormat="1"/>
    <row r="84057" customFormat="1"/>
    <row r="84058" customFormat="1"/>
    <row r="84059" customFormat="1"/>
    <row r="84060" customFormat="1"/>
    <row r="84061" customFormat="1"/>
    <row r="84062" customFormat="1"/>
    <row r="84063" customFormat="1"/>
    <row r="84064" customFormat="1"/>
    <row r="84065" customFormat="1"/>
    <row r="84066" customFormat="1"/>
    <row r="84067" customFormat="1"/>
    <row r="84068" customFormat="1"/>
    <row r="84069" customFormat="1"/>
    <row r="84070" customFormat="1"/>
    <row r="84071" customFormat="1"/>
    <row r="84072" customFormat="1"/>
    <row r="84073" customFormat="1"/>
    <row r="84074" customFormat="1"/>
    <row r="84075" customFormat="1"/>
    <row r="84076" customFormat="1"/>
    <row r="84077" customFormat="1"/>
    <row r="84078" customFormat="1"/>
    <row r="84079" customFormat="1"/>
    <row r="84080" customFormat="1"/>
    <row r="84081" customFormat="1"/>
    <row r="84082" customFormat="1"/>
    <row r="84083" customFormat="1"/>
    <row r="84084" customFormat="1"/>
    <row r="84085" customFormat="1"/>
    <row r="84086" customFormat="1"/>
    <row r="84087" customFormat="1"/>
    <row r="84088" customFormat="1"/>
    <row r="84089" customFormat="1"/>
    <row r="84090" customFormat="1"/>
    <row r="84091" customFormat="1"/>
    <row r="84092" customFormat="1"/>
    <row r="84093" customFormat="1"/>
    <row r="84094" customFormat="1"/>
    <row r="84095" customFormat="1"/>
    <row r="84096" customFormat="1"/>
    <row r="84097" customFormat="1"/>
    <row r="84098" customFormat="1"/>
    <row r="84099" customFormat="1"/>
    <row r="84100" customFormat="1"/>
    <row r="84101" customFormat="1"/>
    <row r="84102" customFormat="1"/>
    <row r="84103" customFormat="1"/>
    <row r="84104" customFormat="1"/>
    <row r="84105" customFormat="1"/>
    <row r="84106" customFormat="1"/>
    <row r="84107" customFormat="1"/>
    <row r="84108" customFormat="1"/>
    <row r="84109" customFormat="1"/>
    <row r="84110" customFormat="1"/>
    <row r="84111" customFormat="1"/>
    <row r="84112" customFormat="1"/>
    <row r="84113" customFormat="1"/>
    <row r="84114" customFormat="1"/>
    <row r="84115" customFormat="1"/>
    <row r="84116" customFormat="1"/>
    <row r="84117" customFormat="1"/>
    <row r="84118" customFormat="1"/>
    <row r="84119" customFormat="1"/>
    <row r="84120" customFormat="1"/>
    <row r="84121" customFormat="1"/>
    <row r="84122" customFormat="1"/>
    <row r="84123" customFormat="1"/>
    <row r="84124" customFormat="1"/>
    <row r="84125" customFormat="1"/>
    <row r="84126" customFormat="1"/>
    <row r="84127" customFormat="1"/>
    <row r="84128" customFormat="1"/>
    <row r="84129" customFormat="1"/>
    <row r="84130" customFormat="1"/>
    <row r="84131" customFormat="1"/>
    <row r="84132" customFormat="1"/>
    <row r="84133" customFormat="1"/>
    <row r="84134" customFormat="1"/>
    <row r="84135" customFormat="1"/>
    <row r="84136" customFormat="1"/>
    <row r="84137" customFormat="1"/>
    <row r="84138" customFormat="1"/>
    <row r="84139" customFormat="1"/>
    <row r="84140" customFormat="1"/>
    <row r="84141" customFormat="1"/>
    <row r="84142" customFormat="1"/>
    <row r="84143" customFormat="1"/>
    <row r="84144" customFormat="1"/>
    <row r="84145" customFormat="1"/>
    <row r="84146" customFormat="1"/>
    <row r="84147" customFormat="1"/>
    <row r="84148" customFormat="1"/>
    <row r="84149" customFormat="1"/>
    <row r="84150" customFormat="1"/>
    <row r="84151" customFormat="1"/>
    <row r="84152" customFormat="1"/>
    <row r="84153" customFormat="1"/>
    <row r="84154" customFormat="1"/>
    <row r="84155" customFormat="1"/>
    <row r="84156" customFormat="1"/>
    <row r="84157" customFormat="1"/>
    <row r="84158" customFormat="1"/>
    <row r="84159" customFormat="1"/>
    <row r="84160" customFormat="1"/>
    <row r="84161" customFormat="1"/>
    <row r="84162" customFormat="1"/>
    <row r="84163" customFormat="1"/>
    <row r="84164" customFormat="1"/>
    <row r="84165" customFormat="1"/>
    <row r="84166" customFormat="1"/>
    <row r="84167" customFormat="1"/>
    <row r="84168" customFormat="1"/>
    <row r="84169" customFormat="1"/>
    <row r="84170" customFormat="1"/>
    <row r="84171" customFormat="1"/>
    <row r="84172" customFormat="1"/>
    <row r="84173" customFormat="1"/>
    <row r="84174" customFormat="1"/>
    <row r="84175" customFormat="1"/>
    <row r="84176" customFormat="1"/>
    <row r="84177" customFormat="1"/>
    <row r="84178" customFormat="1"/>
    <row r="84179" customFormat="1"/>
    <row r="84180" customFormat="1"/>
    <row r="84181" customFormat="1"/>
    <row r="84182" customFormat="1"/>
    <row r="84183" customFormat="1"/>
    <row r="84184" customFormat="1"/>
    <row r="84185" customFormat="1"/>
    <row r="84186" customFormat="1"/>
    <row r="84187" customFormat="1"/>
    <row r="84188" customFormat="1"/>
    <row r="84189" customFormat="1"/>
    <row r="84190" customFormat="1"/>
    <row r="84191" customFormat="1"/>
    <row r="84192" customFormat="1"/>
    <row r="84193" customFormat="1"/>
    <row r="84194" customFormat="1"/>
    <row r="84195" customFormat="1"/>
    <row r="84196" customFormat="1"/>
    <row r="84197" customFormat="1"/>
    <row r="84198" customFormat="1"/>
    <row r="84199" customFormat="1"/>
    <row r="84200" customFormat="1"/>
    <row r="84201" customFormat="1"/>
    <row r="84202" customFormat="1"/>
    <row r="84203" customFormat="1"/>
    <row r="84204" customFormat="1"/>
    <row r="84205" customFormat="1"/>
    <row r="84206" customFormat="1"/>
    <row r="84207" customFormat="1"/>
    <row r="84208" customFormat="1"/>
    <row r="84209" customFormat="1"/>
    <row r="84210" customFormat="1"/>
    <row r="84211" customFormat="1"/>
    <row r="84212" customFormat="1"/>
    <row r="84213" customFormat="1"/>
    <row r="84214" customFormat="1"/>
    <row r="84215" customFormat="1"/>
    <row r="84216" customFormat="1"/>
    <row r="84217" customFormat="1"/>
    <row r="84218" customFormat="1"/>
    <row r="84219" customFormat="1"/>
    <row r="84220" customFormat="1"/>
    <row r="84221" customFormat="1"/>
    <row r="84222" customFormat="1"/>
    <row r="84223" customFormat="1"/>
    <row r="84224" customFormat="1"/>
    <row r="84225" customFormat="1"/>
    <row r="84226" customFormat="1"/>
    <row r="84227" customFormat="1"/>
    <row r="84228" customFormat="1"/>
    <row r="84229" customFormat="1"/>
    <row r="84230" customFormat="1"/>
    <row r="84231" customFormat="1"/>
    <row r="84232" customFormat="1"/>
    <row r="84233" customFormat="1"/>
    <row r="84234" customFormat="1"/>
    <row r="84235" customFormat="1"/>
    <row r="84236" customFormat="1"/>
    <row r="84237" customFormat="1"/>
    <row r="84238" customFormat="1"/>
    <row r="84239" customFormat="1"/>
    <row r="84240" customFormat="1"/>
    <row r="84241" customFormat="1"/>
    <row r="84242" customFormat="1"/>
    <row r="84243" customFormat="1"/>
    <row r="84244" customFormat="1"/>
    <row r="84245" customFormat="1"/>
    <row r="84246" customFormat="1"/>
    <row r="84247" customFormat="1"/>
    <row r="84248" customFormat="1"/>
    <row r="84249" customFormat="1"/>
    <row r="84250" customFormat="1"/>
    <row r="84251" customFormat="1"/>
    <row r="84252" customFormat="1"/>
    <row r="84253" customFormat="1"/>
    <row r="84254" customFormat="1"/>
    <row r="84255" customFormat="1"/>
    <row r="84256" customFormat="1"/>
    <row r="84257" customFormat="1"/>
    <row r="84258" customFormat="1"/>
    <row r="84259" customFormat="1"/>
    <row r="84260" customFormat="1"/>
    <row r="84261" customFormat="1"/>
    <row r="84262" customFormat="1"/>
    <row r="84263" customFormat="1"/>
    <row r="84264" customFormat="1"/>
    <row r="84265" customFormat="1"/>
    <row r="84266" customFormat="1"/>
    <row r="84267" customFormat="1"/>
    <row r="84268" customFormat="1"/>
    <row r="84269" customFormat="1"/>
    <row r="84270" customFormat="1"/>
    <row r="84271" customFormat="1"/>
    <row r="84272" customFormat="1"/>
    <row r="84273" customFormat="1"/>
    <row r="84274" customFormat="1"/>
    <row r="84275" customFormat="1"/>
    <row r="84276" customFormat="1"/>
    <row r="84277" customFormat="1"/>
    <row r="84278" customFormat="1"/>
    <row r="84279" customFormat="1"/>
    <row r="84280" customFormat="1"/>
    <row r="84281" customFormat="1"/>
    <row r="84282" customFormat="1"/>
    <row r="84283" customFormat="1"/>
    <row r="84284" customFormat="1"/>
    <row r="84285" customFormat="1"/>
    <row r="84286" customFormat="1"/>
    <row r="84287" customFormat="1"/>
    <row r="84288" customFormat="1"/>
    <row r="84289" customFormat="1"/>
    <row r="84290" customFormat="1"/>
    <row r="84291" customFormat="1"/>
    <row r="84292" customFormat="1"/>
    <row r="84293" customFormat="1"/>
    <row r="84294" customFormat="1"/>
    <row r="84295" customFormat="1"/>
    <row r="84296" customFormat="1"/>
    <row r="84297" customFormat="1"/>
    <row r="84298" customFormat="1"/>
    <row r="84299" customFormat="1"/>
    <row r="84300" customFormat="1"/>
    <row r="84301" customFormat="1"/>
    <row r="84302" customFormat="1"/>
    <row r="84303" customFormat="1"/>
    <row r="84304" customFormat="1"/>
    <row r="84305" customFormat="1"/>
    <row r="84306" customFormat="1"/>
    <row r="84307" customFormat="1"/>
    <row r="84308" customFormat="1"/>
    <row r="84309" customFormat="1"/>
    <row r="84310" customFormat="1"/>
    <row r="84311" customFormat="1"/>
    <row r="84312" customFormat="1"/>
    <row r="84313" customFormat="1"/>
    <row r="84314" customFormat="1"/>
    <row r="84315" customFormat="1"/>
    <row r="84316" customFormat="1"/>
    <row r="84317" customFormat="1"/>
    <row r="84318" customFormat="1"/>
    <row r="84319" customFormat="1"/>
    <row r="84320" customFormat="1"/>
    <row r="84321" customFormat="1"/>
    <row r="84322" customFormat="1"/>
    <row r="84323" customFormat="1"/>
    <row r="84324" customFormat="1"/>
    <row r="84325" customFormat="1"/>
    <row r="84326" customFormat="1"/>
    <row r="84327" customFormat="1"/>
    <row r="84328" customFormat="1"/>
    <row r="84329" customFormat="1"/>
    <row r="84330" customFormat="1"/>
    <row r="84331" customFormat="1"/>
    <row r="84332" customFormat="1"/>
    <row r="84333" customFormat="1"/>
    <row r="84334" customFormat="1"/>
    <row r="84335" customFormat="1"/>
    <row r="84336" customFormat="1"/>
    <row r="84337" customFormat="1"/>
    <row r="84338" customFormat="1"/>
    <row r="84339" customFormat="1"/>
    <row r="84340" customFormat="1"/>
    <row r="84341" customFormat="1"/>
    <row r="84342" customFormat="1"/>
    <row r="84343" customFormat="1"/>
    <row r="84344" customFormat="1"/>
    <row r="84345" customFormat="1"/>
    <row r="84346" customFormat="1"/>
    <row r="84347" customFormat="1"/>
    <row r="84348" customFormat="1"/>
    <row r="84349" customFormat="1"/>
    <row r="84350" customFormat="1"/>
    <row r="84351" customFormat="1"/>
    <row r="84352" customFormat="1"/>
    <row r="84353" customFormat="1"/>
    <row r="84354" customFormat="1"/>
    <row r="84355" customFormat="1"/>
    <row r="84356" customFormat="1"/>
    <row r="84357" customFormat="1"/>
    <row r="84358" customFormat="1"/>
    <row r="84359" customFormat="1"/>
    <row r="84360" customFormat="1"/>
    <row r="84361" customFormat="1"/>
    <row r="84362" customFormat="1"/>
    <row r="84363" customFormat="1"/>
    <row r="84364" customFormat="1"/>
    <row r="84365" customFormat="1"/>
    <row r="84366" customFormat="1"/>
    <row r="84367" customFormat="1"/>
    <row r="84368" customFormat="1"/>
    <row r="84369" customFormat="1"/>
    <row r="84370" customFormat="1"/>
    <row r="84371" customFormat="1"/>
    <row r="84372" customFormat="1"/>
    <row r="84373" customFormat="1"/>
    <row r="84374" customFormat="1"/>
    <row r="84375" customFormat="1"/>
    <row r="84376" customFormat="1"/>
    <row r="84377" customFormat="1"/>
    <row r="84378" customFormat="1"/>
    <row r="84379" customFormat="1"/>
    <row r="84380" customFormat="1"/>
    <row r="84381" customFormat="1"/>
    <row r="84382" customFormat="1"/>
    <row r="84383" customFormat="1"/>
    <row r="84384" customFormat="1"/>
    <row r="84385" customFormat="1"/>
    <row r="84386" customFormat="1"/>
    <row r="84387" customFormat="1"/>
    <row r="84388" customFormat="1"/>
    <row r="84389" customFormat="1"/>
    <row r="84390" customFormat="1"/>
    <row r="84391" customFormat="1"/>
    <row r="84392" customFormat="1"/>
    <row r="84393" customFormat="1"/>
    <row r="84394" customFormat="1"/>
    <row r="84395" customFormat="1"/>
    <row r="84396" customFormat="1"/>
    <row r="84397" customFormat="1"/>
    <row r="84398" customFormat="1"/>
    <row r="84399" customFormat="1"/>
    <row r="84400" customFormat="1"/>
    <row r="84401" customFormat="1"/>
    <row r="84402" customFormat="1"/>
    <row r="84403" customFormat="1"/>
    <row r="84404" customFormat="1"/>
    <row r="84405" customFormat="1"/>
    <row r="84406" customFormat="1"/>
    <row r="84407" customFormat="1"/>
    <row r="84408" customFormat="1"/>
    <row r="84409" customFormat="1"/>
    <row r="84410" customFormat="1"/>
    <row r="84411" customFormat="1"/>
    <row r="84412" customFormat="1"/>
    <row r="84413" customFormat="1"/>
    <row r="84414" customFormat="1"/>
    <row r="84415" customFormat="1"/>
    <row r="84416" customFormat="1"/>
    <row r="84417" customFormat="1"/>
    <row r="84418" customFormat="1"/>
    <row r="84419" customFormat="1"/>
    <row r="84420" customFormat="1"/>
    <row r="84421" customFormat="1"/>
    <row r="84422" customFormat="1"/>
    <row r="84423" customFormat="1"/>
    <row r="84424" customFormat="1"/>
    <row r="84425" customFormat="1"/>
    <row r="84426" customFormat="1"/>
    <row r="84427" customFormat="1"/>
    <row r="84428" customFormat="1"/>
    <row r="84429" customFormat="1"/>
    <row r="84430" customFormat="1"/>
    <row r="84431" customFormat="1"/>
    <row r="84432" customFormat="1"/>
    <row r="84433" customFormat="1"/>
    <row r="84434" customFormat="1"/>
    <row r="84435" customFormat="1"/>
    <row r="84436" customFormat="1"/>
    <row r="84437" customFormat="1"/>
    <row r="84438" customFormat="1"/>
    <row r="84439" customFormat="1"/>
    <row r="84440" customFormat="1"/>
    <row r="84441" customFormat="1"/>
    <row r="84442" customFormat="1"/>
    <row r="84443" customFormat="1"/>
    <row r="84444" customFormat="1"/>
    <row r="84445" customFormat="1"/>
    <row r="84446" customFormat="1"/>
    <row r="84447" customFormat="1"/>
    <row r="84448" customFormat="1"/>
    <row r="84449" customFormat="1"/>
    <row r="84450" customFormat="1"/>
    <row r="84451" customFormat="1"/>
    <row r="84452" customFormat="1"/>
    <row r="84453" customFormat="1"/>
    <row r="84454" customFormat="1"/>
    <row r="84455" customFormat="1"/>
    <row r="84456" customFormat="1"/>
    <row r="84457" customFormat="1"/>
    <row r="84458" customFormat="1"/>
    <row r="84459" customFormat="1"/>
    <row r="84460" customFormat="1"/>
    <row r="84461" customFormat="1"/>
    <row r="84462" customFormat="1"/>
    <row r="84463" customFormat="1"/>
    <row r="84464" customFormat="1"/>
    <row r="84465" customFormat="1"/>
    <row r="84466" customFormat="1"/>
    <row r="84467" customFormat="1"/>
    <row r="84468" customFormat="1"/>
    <row r="84469" customFormat="1"/>
    <row r="84470" customFormat="1"/>
    <row r="84471" customFormat="1"/>
    <row r="84472" customFormat="1"/>
    <row r="84473" customFormat="1"/>
    <row r="84474" customFormat="1"/>
    <row r="84475" customFormat="1"/>
    <row r="84476" customFormat="1"/>
    <row r="84477" customFormat="1"/>
    <row r="84478" customFormat="1"/>
    <row r="84479" customFormat="1"/>
    <row r="84480" customFormat="1"/>
    <row r="84481" customFormat="1"/>
    <row r="84482" customFormat="1"/>
    <row r="84483" customFormat="1"/>
    <row r="84484" customFormat="1"/>
    <row r="84485" customFormat="1"/>
    <row r="84486" customFormat="1"/>
    <row r="84487" customFormat="1"/>
    <row r="84488" customFormat="1"/>
    <row r="84489" customFormat="1"/>
    <row r="84490" customFormat="1"/>
    <row r="84491" customFormat="1"/>
    <row r="84492" customFormat="1"/>
    <row r="84493" customFormat="1"/>
    <row r="84494" customFormat="1"/>
    <row r="84495" customFormat="1"/>
    <row r="84496" customFormat="1"/>
    <row r="84497" customFormat="1"/>
    <row r="84498" customFormat="1"/>
    <row r="84499" customFormat="1"/>
    <row r="84500" customFormat="1"/>
    <row r="84501" customFormat="1"/>
    <row r="84502" customFormat="1"/>
    <row r="84503" customFormat="1"/>
    <row r="84504" customFormat="1"/>
    <row r="84505" customFormat="1"/>
    <row r="84506" customFormat="1"/>
    <row r="84507" customFormat="1"/>
    <row r="84508" customFormat="1"/>
    <row r="84509" customFormat="1"/>
    <row r="84510" customFormat="1"/>
    <row r="84511" customFormat="1"/>
    <row r="84512" customFormat="1"/>
    <row r="84513" customFormat="1"/>
    <row r="84514" customFormat="1"/>
    <row r="84515" customFormat="1"/>
    <row r="84516" customFormat="1"/>
    <row r="84517" customFormat="1"/>
    <row r="84518" customFormat="1"/>
    <row r="84519" customFormat="1"/>
    <row r="84520" customFormat="1"/>
    <row r="84521" customFormat="1"/>
    <row r="84522" customFormat="1"/>
    <row r="84523" customFormat="1"/>
    <row r="84524" customFormat="1"/>
    <row r="84525" customFormat="1"/>
    <row r="84526" customFormat="1"/>
    <row r="84527" customFormat="1"/>
    <row r="84528" customFormat="1"/>
    <row r="84529" customFormat="1"/>
    <row r="84530" customFormat="1"/>
    <row r="84531" customFormat="1"/>
    <row r="84532" customFormat="1"/>
    <row r="84533" customFormat="1"/>
    <row r="84534" customFormat="1"/>
    <row r="84535" customFormat="1"/>
    <row r="84536" customFormat="1"/>
    <row r="84537" customFormat="1"/>
    <row r="84538" customFormat="1"/>
    <row r="84539" customFormat="1"/>
    <row r="84540" customFormat="1"/>
    <row r="84541" customFormat="1"/>
    <row r="84542" customFormat="1"/>
    <row r="84543" customFormat="1"/>
    <row r="84544" customFormat="1"/>
    <row r="84545" customFormat="1"/>
    <row r="84546" customFormat="1"/>
    <row r="84547" customFormat="1"/>
    <row r="84548" customFormat="1"/>
    <row r="84549" customFormat="1"/>
    <row r="84550" customFormat="1"/>
    <row r="84551" customFormat="1"/>
    <row r="84552" customFormat="1"/>
    <row r="84553" customFormat="1"/>
    <row r="84554" customFormat="1"/>
    <row r="84555" customFormat="1"/>
    <row r="84556" customFormat="1"/>
    <row r="84557" customFormat="1"/>
    <row r="84558" customFormat="1"/>
    <row r="84559" customFormat="1"/>
    <row r="84560" customFormat="1"/>
    <row r="84561" customFormat="1"/>
    <row r="84562" customFormat="1"/>
    <row r="84563" customFormat="1"/>
    <row r="84564" customFormat="1"/>
    <row r="84565" customFormat="1"/>
    <row r="84566" customFormat="1"/>
    <row r="84567" customFormat="1"/>
    <row r="84568" customFormat="1"/>
    <row r="84569" customFormat="1"/>
    <row r="84570" customFormat="1"/>
    <row r="84571" customFormat="1"/>
    <row r="84572" customFormat="1"/>
    <row r="84573" customFormat="1"/>
    <row r="84574" customFormat="1"/>
    <row r="84575" customFormat="1"/>
    <row r="84576" customFormat="1"/>
    <row r="84577" customFormat="1"/>
    <row r="84578" customFormat="1"/>
    <row r="84579" customFormat="1"/>
    <row r="84580" customFormat="1"/>
    <row r="84581" customFormat="1"/>
    <row r="84582" customFormat="1"/>
    <row r="84583" customFormat="1"/>
    <row r="84584" customFormat="1"/>
    <row r="84585" customFormat="1"/>
    <row r="84586" customFormat="1"/>
    <row r="84587" customFormat="1"/>
    <row r="84588" customFormat="1"/>
    <row r="84589" customFormat="1"/>
    <row r="84590" customFormat="1"/>
    <row r="84591" customFormat="1"/>
    <row r="84592" customFormat="1"/>
    <row r="84593" customFormat="1"/>
    <row r="84594" customFormat="1"/>
    <row r="84595" customFormat="1"/>
    <row r="84596" customFormat="1"/>
    <row r="84597" customFormat="1"/>
    <row r="84598" customFormat="1"/>
    <row r="84599" customFormat="1"/>
    <row r="84600" customFormat="1"/>
    <row r="84601" customFormat="1"/>
    <row r="84602" customFormat="1"/>
    <row r="84603" customFormat="1"/>
    <row r="84604" customFormat="1"/>
    <row r="84605" customFormat="1"/>
    <row r="84606" customFormat="1"/>
    <row r="84607" customFormat="1"/>
    <row r="84608" customFormat="1"/>
    <row r="84609" customFormat="1"/>
    <row r="84610" customFormat="1"/>
    <row r="84611" customFormat="1"/>
    <row r="84612" customFormat="1"/>
    <row r="84613" customFormat="1"/>
    <row r="84614" customFormat="1"/>
    <row r="84615" customFormat="1"/>
    <row r="84616" customFormat="1"/>
    <row r="84617" customFormat="1"/>
    <row r="84618" customFormat="1"/>
    <row r="84619" customFormat="1"/>
    <row r="84620" customFormat="1"/>
    <row r="84621" customFormat="1"/>
    <row r="84622" customFormat="1"/>
    <row r="84623" customFormat="1"/>
    <row r="84624" customFormat="1"/>
    <row r="84625" customFormat="1"/>
    <row r="84626" customFormat="1"/>
    <row r="84627" customFormat="1"/>
    <row r="84628" customFormat="1"/>
    <row r="84629" customFormat="1"/>
    <row r="84630" customFormat="1"/>
    <row r="84631" customFormat="1"/>
    <row r="84632" customFormat="1"/>
    <row r="84633" customFormat="1"/>
    <row r="84634" customFormat="1"/>
    <row r="84635" customFormat="1"/>
    <row r="84636" customFormat="1"/>
    <row r="84637" customFormat="1"/>
    <row r="84638" customFormat="1"/>
    <row r="84639" customFormat="1"/>
    <row r="84640" customFormat="1"/>
    <row r="84641" customFormat="1"/>
    <row r="84642" customFormat="1"/>
    <row r="84643" customFormat="1"/>
    <row r="84644" customFormat="1"/>
    <row r="84645" customFormat="1"/>
    <row r="84646" customFormat="1"/>
    <row r="84647" customFormat="1"/>
    <row r="84648" customFormat="1"/>
    <row r="84649" customFormat="1"/>
    <row r="84650" customFormat="1"/>
    <row r="84651" customFormat="1"/>
    <row r="84652" customFormat="1"/>
    <row r="84653" customFormat="1"/>
    <row r="84654" customFormat="1"/>
    <row r="84655" customFormat="1"/>
    <row r="84656" customFormat="1"/>
    <row r="84657" customFormat="1"/>
    <row r="84658" customFormat="1"/>
    <row r="84659" customFormat="1"/>
    <row r="84660" customFormat="1"/>
    <row r="84661" customFormat="1"/>
    <row r="84662" customFormat="1"/>
    <row r="84663" customFormat="1"/>
    <row r="84664" customFormat="1"/>
    <row r="84665" customFormat="1"/>
    <row r="84666" customFormat="1"/>
    <row r="84667" customFormat="1"/>
    <row r="84668" customFormat="1"/>
    <row r="84669" customFormat="1"/>
    <row r="84670" customFormat="1"/>
    <row r="84671" customFormat="1"/>
    <row r="84672" customFormat="1"/>
    <row r="84673" customFormat="1"/>
    <row r="84674" customFormat="1"/>
    <row r="84675" customFormat="1"/>
    <row r="84676" customFormat="1"/>
    <row r="84677" customFormat="1"/>
    <row r="84678" customFormat="1"/>
    <row r="84679" customFormat="1"/>
    <row r="84680" customFormat="1"/>
    <row r="84681" customFormat="1"/>
    <row r="84682" customFormat="1"/>
    <row r="84683" customFormat="1"/>
    <row r="84684" customFormat="1"/>
    <row r="84685" customFormat="1"/>
    <row r="84686" customFormat="1"/>
    <row r="84687" customFormat="1"/>
    <row r="84688" customFormat="1"/>
    <row r="84689" customFormat="1"/>
    <row r="84690" customFormat="1"/>
    <row r="84691" customFormat="1"/>
    <row r="84692" customFormat="1"/>
    <row r="84693" customFormat="1"/>
    <row r="84694" customFormat="1"/>
    <row r="84695" customFormat="1"/>
    <row r="84696" customFormat="1"/>
    <row r="84697" customFormat="1"/>
    <row r="84698" customFormat="1"/>
    <row r="84699" customFormat="1"/>
    <row r="84700" customFormat="1"/>
    <row r="84701" customFormat="1"/>
    <row r="84702" customFormat="1"/>
    <row r="84703" customFormat="1"/>
    <row r="84704" customFormat="1"/>
    <row r="84705" customFormat="1"/>
    <row r="84706" customFormat="1"/>
    <row r="84707" customFormat="1"/>
    <row r="84708" customFormat="1"/>
    <row r="84709" customFormat="1"/>
    <row r="84710" customFormat="1"/>
    <row r="84711" customFormat="1"/>
    <row r="84712" customFormat="1"/>
    <row r="84713" customFormat="1"/>
    <row r="84714" customFormat="1"/>
    <row r="84715" customFormat="1"/>
    <row r="84716" customFormat="1"/>
    <row r="84717" customFormat="1"/>
    <row r="84718" customFormat="1"/>
    <row r="84719" customFormat="1"/>
    <row r="84720" customFormat="1"/>
    <row r="84721" customFormat="1"/>
    <row r="84722" customFormat="1"/>
    <row r="84723" customFormat="1"/>
    <row r="84724" customFormat="1"/>
    <row r="84725" customFormat="1"/>
    <row r="84726" customFormat="1"/>
    <row r="84727" customFormat="1"/>
    <row r="84728" customFormat="1"/>
    <row r="84729" customFormat="1"/>
    <row r="84730" customFormat="1"/>
    <row r="84731" customFormat="1"/>
    <row r="84732" customFormat="1"/>
    <row r="84733" customFormat="1"/>
    <row r="84734" customFormat="1"/>
    <row r="84735" customFormat="1"/>
    <row r="84736" customFormat="1"/>
    <row r="84737" customFormat="1"/>
    <row r="84738" customFormat="1"/>
    <row r="84739" customFormat="1"/>
    <row r="84740" customFormat="1"/>
    <row r="84741" customFormat="1"/>
    <row r="84742" customFormat="1"/>
    <row r="84743" customFormat="1"/>
    <row r="84744" customFormat="1"/>
    <row r="84745" customFormat="1"/>
    <row r="84746" customFormat="1"/>
    <row r="84747" customFormat="1"/>
    <row r="84748" customFormat="1"/>
    <row r="84749" customFormat="1"/>
    <row r="84750" customFormat="1"/>
    <row r="84751" customFormat="1"/>
    <row r="84752" customFormat="1"/>
    <row r="84753" customFormat="1"/>
    <row r="84754" customFormat="1"/>
    <row r="84755" customFormat="1"/>
    <row r="84756" customFormat="1"/>
    <row r="84757" customFormat="1"/>
    <row r="84758" customFormat="1"/>
    <row r="84759" customFormat="1"/>
    <row r="84760" customFormat="1"/>
    <row r="84761" customFormat="1"/>
    <row r="84762" customFormat="1"/>
    <row r="84763" customFormat="1"/>
    <row r="84764" customFormat="1"/>
    <row r="84765" customFormat="1"/>
    <row r="84766" customFormat="1"/>
    <row r="84767" customFormat="1"/>
    <row r="84768" customFormat="1"/>
    <row r="84769" customFormat="1"/>
    <row r="84770" customFormat="1"/>
    <row r="84771" customFormat="1"/>
    <row r="84772" customFormat="1"/>
    <row r="84773" customFormat="1"/>
    <row r="84774" customFormat="1"/>
    <row r="84775" customFormat="1"/>
    <row r="84776" customFormat="1"/>
    <row r="84777" customFormat="1"/>
    <row r="84778" customFormat="1"/>
    <row r="84779" customFormat="1"/>
    <row r="84780" customFormat="1"/>
    <row r="84781" customFormat="1"/>
    <row r="84782" customFormat="1"/>
    <row r="84783" customFormat="1"/>
    <row r="84784" customFormat="1"/>
    <row r="84785" customFormat="1"/>
    <row r="84786" customFormat="1"/>
    <row r="84787" customFormat="1"/>
    <row r="84788" customFormat="1"/>
    <row r="84789" customFormat="1"/>
    <row r="84790" customFormat="1"/>
    <row r="84791" customFormat="1"/>
    <row r="84792" customFormat="1"/>
    <row r="84793" customFormat="1"/>
    <row r="84794" customFormat="1"/>
    <row r="84795" customFormat="1"/>
    <row r="84796" customFormat="1"/>
    <row r="84797" customFormat="1"/>
    <row r="84798" customFormat="1"/>
    <row r="84799" customFormat="1"/>
    <row r="84800" customFormat="1"/>
    <row r="84801" customFormat="1"/>
    <row r="84802" customFormat="1"/>
    <row r="84803" customFormat="1"/>
    <row r="84804" customFormat="1"/>
    <row r="84805" customFormat="1"/>
    <row r="84806" customFormat="1"/>
    <row r="84807" customFormat="1"/>
    <row r="84808" customFormat="1"/>
    <row r="84809" customFormat="1"/>
    <row r="84810" customFormat="1"/>
    <row r="84811" customFormat="1"/>
    <row r="84812" customFormat="1"/>
    <row r="84813" customFormat="1"/>
    <row r="84814" customFormat="1"/>
    <row r="84815" customFormat="1"/>
    <row r="84816" customFormat="1"/>
    <row r="84817" customFormat="1"/>
    <row r="84818" customFormat="1"/>
    <row r="84819" customFormat="1"/>
    <row r="84820" customFormat="1"/>
    <row r="84821" customFormat="1"/>
    <row r="84822" customFormat="1"/>
    <row r="84823" customFormat="1"/>
    <row r="84824" customFormat="1"/>
    <row r="84825" customFormat="1"/>
    <row r="84826" customFormat="1"/>
    <row r="84827" customFormat="1"/>
    <row r="84828" customFormat="1"/>
    <row r="84829" customFormat="1"/>
    <row r="84830" customFormat="1"/>
    <row r="84831" customFormat="1"/>
    <row r="84832" customFormat="1"/>
    <row r="84833" customFormat="1"/>
    <row r="84834" customFormat="1"/>
    <row r="84835" customFormat="1"/>
    <row r="84836" customFormat="1"/>
    <row r="84837" customFormat="1"/>
    <row r="84838" customFormat="1"/>
    <row r="84839" customFormat="1"/>
    <row r="84840" customFormat="1"/>
    <row r="84841" customFormat="1"/>
    <row r="84842" customFormat="1"/>
    <row r="84843" customFormat="1"/>
    <row r="84844" customFormat="1"/>
    <row r="84845" customFormat="1"/>
    <row r="84846" customFormat="1"/>
    <row r="84847" customFormat="1"/>
    <row r="84848" customFormat="1"/>
    <row r="84849" customFormat="1"/>
    <row r="84850" customFormat="1"/>
    <row r="84851" customFormat="1"/>
    <row r="84852" customFormat="1"/>
    <row r="84853" customFormat="1"/>
    <row r="84854" customFormat="1"/>
    <row r="84855" customFormat="1"/>
    <row r="84856" customFormat="1"/>
    <row r="84857" customFormat="1"/>
    <row r="84858" customFormat="1"/>
    <row r="84859" customFormat="1"/>
    <row r="84860" customFormat="1"/>
    <row r="84861" customFormat="1"/>
    <row r="84862" customFormat="1"/>
    <row r="84863" customFormat="1"/>
    <row r="84864" customFormat="1"/>
    <row r="84865" customFormat="1"/>
    <row r="84866" customFormat="1"/>
    <row r="84867" customFormat="1"/>
    <row r="84868" customFormat="1"/>
    <row r="84869" customFormat="1"/>
    <row r="84870" customFormat="1"/>
    <row r="84871" customFormat="1"/>
    <row r="84872" customFormat="1"/>
    <row r="84873" customFormat="1"/>
    <row r="84874" customFormat="1"/>
    <row r="84875" customFormat="1"/>
    <row r="84876" customFormat="1"/>
    <row r="84877" customFormat="1"/>
    <row r="84878" customFormat="1"/>
    <row r="84879" customFormat="1"/>
    <row r="84880" customFormat="1"/>
    <row r="84881" customFormat="1"/>
    <row r="84882" customFormat="1"/>
    <row r="84883" customFormat="1"/>
    <row r="84884" customFormat="1"/>
    <row r="84885" customFormat="1"/>
    <row r="84886" customFormat="1"/>
    <row r="84887" customFormat="1"/>
    <row r="84888" customFormat="1"/>
    <row r="84889" customFormat="1"/>
    <row r="84890" customFormat="1"/>
    <row r="84891" customFormat="1"/>
    <row r="84892" customFormat="1"/>
    <row r="84893" customFormat="1"/>
    <row r="84894" customFormat="1"/>
    <row r="84895" customFormat="1"/>
    <row r="84896" customFormat="1"/>
    <row r="84897" customFormat="1"/>
    <row r="84898" customFormat="1"/>
    <row r="84899" customFormat="1"/>
    <row r="84900" customFormat="1"/>
    <row r="84901" customFormat="1"/>
    <row r="84902" customFormat="1"/>
    <row r="84903" customFormat="1"/>
    <row r="84904" customFormat="1"/>
    <row r="84905" customFormat="1"/>
    <row r="84906" customFormat="1"/>
    <row r="84907" customFormat="1"/>
    <row r="84908" customFormat="1"/>
    <row r="84909" customFormat="1"/>
    <row r="84910" customFormat="1"/>
    <row r="84911" customFormat="1"/>
    <row r="84912" customFormat="1"/>
    <row r="84913" customFormat="1"/>
    <row r="84914" customFormat="1"/>
    <row r="84915" customFormat="1"/>
    <row r="84916" customFormat="1"/>
    <row r="84917" customFormat="1"/>
    <row r="84918" customFormat="1"/>
    <row r="84919" customFormat="1"/>
    <row r="84920" customFormat="1"/>
    <row r="84921" customFormat="1"/>
    <row r="84922" customFormat="1"/>
    <row r="84923" customFormat="1"/>
    <row r="84924" customFormat="1"/>
    <row r="84925" customFormat="1"/>
    <row r="84926" customFormat="1"/>
    <row r="84927" customFormat="1"/>
    <row r="84928" customFormat="1"/>
    <row r="84929" customFormat="1"/>
    <row r="84930" customFormat="1"/>
    <row r="84931" customFormat="1"/>
    <row r="84932" customFormat="1"/>
    <row r="84933" customFormat="1"/>
    <row r="84934" customFormat="1"/>
    <row r="84935" customFormat="1"/>
    <row r="84936" customFormat="1"/>
    <row r="84937" customFormat="1"/>
    <row r="84938" customFormat="1"/>
    <row r="84939" customFormat="1"/>
    <row r="84940" customFormat="1"/>
    <row r="84941" customFormat="1"/>
    <row r="84942" customFormat="1"/>
    <row r="84943" customFormat="1"/>
    <row r="84944" customFormat="1"/>
    <row r="84945" customFormat="1"/>
    <row r="84946" customFormat="1"/>
    <row r="84947" customFormat="1"/>
    <row r="84948" customFormat="1"/>
    <row r="84949" customFormat="1"/>
    <row r="84950" customFormat="1"/>
    <row r="84951" customFormat="1"/>
    <row r="84952" customFormat="1"/>
    <row r="84953" customFormat="1"/>
    <row r="84954" customFormat="1"/>
    <row r="84955" customFormat="1"/>
    <row r="84956" customFormat="1"/>
    <row r="84957" customFormat="1"/>
    <row r="84958" customFormat="1"/>
    <row r="84959" customFormat="1"/>
    <row r="84960" customFormat="1"/>
    <row r="84961" customFormat="1"/>
    <row r="84962" customFormat="1"/>
    <row r="84963" customFormat="1"/>
    <row r="84964" customFormat="1"/>
    <row r="84965" customFormat="1"/>
    <row r="84966" customFormat="1"/>
    <row r="84967" customFormat="1"/>
    <row r="84968" customFormat="1"/>
    <row r="84969" customFormat="1"/>
    <row r="84970" customFormat="1"/>
    <row r="84971" customFormat="1"/>
    <row r="84972" customFormat="1"/>
    <row r="84973" customFormat="1"/>
    <row r="84974" customFormat="1"/>
    <row r="84975" customFormat="1"/>
    <row r="84976" customFormat="1"/>
    <row r="84977" customFormat="1"/>
    <row r="84978" customFormat="1"/>
    <row r="84979" customFormat="1"/>
    <row r="84980" customFormat="1"/>
    <row r="84981" customFormat="1"/>
    <row r="84982" customFormat="1"/>
    <row r="84983" customFormat="1"/>
    <row r="84984" customFormat="1"/>
    <row r="84985" customFormat="1"/>
    <row r="84986" customFormat="1"/>
    <row r="84987" customFormat="1"/>
    <row r="84988" customFormat="1"/>
    <row r="84989" customFormat="1"/>
    <row r="84990" customFormat="1"/>
    <row r="84991" customFormat="1"/>
    <row r="84992" customFormat="1"/>
    <row r="84993" customFormat="1"/>
    <row r="84994" customFormat="1"/>
    <row r="84995" customFormat="1"/>
    <row r="84996" customFormat="1"/>
    <row r="84997" customFormat="1"/>
    <row r="84998" customFormat="1"/>
    <row r="84999" customFormat="1"/>
    <row r="85000" customFormat="1"/>
    <row r="85001" customFormat="1"/>
    <row r="85002" customFormat="1"/>
    <row r="85003" customFormat="1"/>
    <row r="85004" customFormat="1"/>
    <row r="85005" customFormat="1"/>
    <row r="85006" customFormat="1"/>
    <row r="85007" customFormat="1"/>
    <row r="85008" customFormat="1"/>
    <row r="85009" customFormat="1"/>
    <row r="85010" customFormat="1"/>
    <row r="85011" customFormat="1"/>
    <row r="85012" customFormat="1"/>
    <row r="85013" customFormat="1"/>
    <row r="85014" customFormat="1"/>
    <row r="85015" customFormat="1"/>
    <row r="85016" customFormat="1"/>
    <row r="85017" customFormat="1"/>
    <row r="85018" customFormat="1"/>
    <row r="85019" customFormat="1"/>
    <row r="85020" customFormat="1"/>
    <row r="85021" customFormat="1"/>
    <row r="85022" customFormat="1"/>
    <row r="85023" customFormat="1"/>
    <row r="85024" customFormat="1"/>
    <row r="85025" customFormat="1"/>
    <row r="85026" customFormat="1"/>
    <row r="85027" customFormat="1"/>
    <row r="85028" customFormat="1"/>
    <row r="85029" customFormat="1"/>
    <row r="85030" customFormat="1"/>
    <row r="85031" customFormat="1"/>
    <row r="85032" customFormat="1"/>
    <row r="85033" customFormat="1"/>
    <row r="85034" customFormat="1"/>
    <row r="85035" customFormat="1"/>
    <row r="85036" customFormat="1"/>
    <row r="85037" customFormat="1"/>
    <row r="85038" customFormat="1"/>
    <row r="85039" customFormat="1"/>
    <row r="85040" customFormat="1"/>
    <row r="85041" customFormat="1"/>
    <row r="85042" customFormat="1"/>
    <row r="85043" customFormat="1"/>
    <row r="85044" customFormat="1"/>
    <row r="85045" customFormat="1"/>
    <row r="85046" customFormat="1"/>
    <row r="85047" customFormat="1"/>
    <row r="85048" customFormat="1"/>
    <row r="85049" customFormat="1"/>
    <row r="85050" customFormat="1"/>
    <row r="85051" customFormat="1"/>
    <row r="85052" customFormat="1"/>
    <row r="85053" customFormat="1"/>
    <row r="85054" customFormat="1"/>
    <row r="85055" customFormat="1"/>
    <row r="85056" customFormat="1"/>
    <row r="85057" customFormat="1"/>
    <row r="85058" customFormat="1"/>
    <row r="85059" customFormat="1"/>
    <row r="85060" customFormat="1"/>
    <row r="85061" customFormat="1"/>
    <row r="85062" customFormat="1"/>
    <row r="85063" customFormat="1"/>
    <row r="85064" customFormat="1"/>
    <row r="85065" customFormat="1"/>
    <row r="85066" customFormat="1"/>
    <row r="85067" customFormat="1"/>
    <row r="85068" customFormat="1"/>
    <row r="85069" customFormat="1"/>
    <row r="85070" customFormat="1"/>
    <row r="85071" customFormat="1"/>
    <row r="85072" customFormat="1"/>
    <row r="85073" customFormat="1"/>
    <row r="85074" customFormat="1"/>
    <row r="85075" customFormat="1"/>
    <row r="85076" customFormat="1"/>
    <row r="85077" customFormat="1"/>
    <row r="85078" customFormat="1"/>
    <row r="85079" customFormat="1"/>
    <row r="85080" customFormat="1"/>
    <row r="85081" customFormat="1"/>
    <row r="85082" customFormat="1"/>
    <row r="85083" customFormat="1"/>
    <row r="85084" customFormat="1"/>
    <row r="85085" customFormat="1"/>
    <row r="85086" customFormat="1"/>
    <row r="85087" customFormat="1"/>
    <row r="85088" customFormat="1"/>
    <row r="85089" customFormat="1"/>
    <row r="85090" customFormat="1"/>
    <row r="85091" customFormat="1"/>
    <row r="85092" customFormat="1"/>
    <row r="85093" customFormat="1"/>
    <row r="85094" customFormat="1"/>
    <row r="85095" customFormat="1"/>
    <row r="85096" customFormat="1"/>
    <row r="85097" customFormat="1"/>
    <row r="85098" customFormat="1"/>
    <row r="85099" customFormat="1"/>
    <row r="85100" customFormat="1"/>
    <row r="85101" customFormat="1"/>
    <row r="85102" customFormat="1"/>
    <row r="85103" customFormat="1"/>
    <row r="85104" customFormat="1"/>
    <row r="85105" customFormat="1"/>
    <row r="85106" customFormat="1"/>
    <row r="85107" customFormat="1"/>
    <row r="85108" customFormat="1"/>
    <row r="85109" customFormat="1"/>
    <row r="85110" customFormat="1"/>
    <row r="85111" customFormat="1"/>
    <row r="85112" customFormat="1"/>
    <row r="85113" customFormat="1"/>
    <row r="85114" customFormat="1"/>
    <row r="85115" customFormat="1"/>
    <row r="85116" customFormat="1"/>
    <row r="85117" customFormat="1"/>
    <row r="85118" customFormat="1"/>
    <row r="85119" customFormat="1"/>
    <row r="85120" customFormat="1"/>
    <row r="85121" customFormat="1"/>
    <row r="85122" customFormat="1"/>
    <row r="85123" customFormat="1"/>
    <row r="85124" customFormat="1"/>
    <row r="85125" customFormat="1"/>
    <row r="85126" customFormat="1"/>
    <row r="85127" customFormat="1"/>
    <row r="85128" customFormat="1"/>
    <row r="85129" customFormat="1"/>
    <row r="85130" customFormat="1"/>
    <row r="85131" customFormat="1"/>
    <row r="85132" customFormat="1"/>
    <row r="85133" customFormat="1"/>
    <row r="85134" customFormat="1"/>
    <row r="85135" customFormat="1"/>
    <row r="85136" customFormat="1"/>
    <row r="85137" customFormat="1"/>
    <row r="85138" customFormat="1"/>
    <row r="85139" customFormat="1"/>
    <row r="85140" customFormat="1"/>
    <row r="85141" customFormat="1"/>
    <row r="85142" customFormat="1"/>
    <row r="85143" customFormat="1"/>
    <row r="85144" customFormat="1"/>
    <row r="85145" customFormat="1"/>
    <row r="85146" customFormat="1"/>
    <row r="85147" customFormat="1"/>
    <row r="85148" customFormat="1"/>
    <row r="85149" customFormat="1"/>
    <row r="85150" customFormat="1"/>
    <row r="85151" customFormat="1"/>
    <row r="85152" customFormat="1"/>
    <row r="85153" customFormat="1"/>
    <row r="85154" customFormat="1"/>
    <row r="85155" customFormat="1"/>
    <row r="85156" customFormat="1"/>
    <row r="85157" customFormat="1"/>
    <row r="85158" customFormat="1"/>
    <row r="85159" customFormat="1"/>
    <row r="85160" customFormat="1"/>
    <row r="85161" customFormat="1"/>
    <row r="85162" customFormat="1"/>
    <row r="85163" customFormat="1"/>
    <row r="85164" customFormat="1"/>
    <row r="85165" customFormat="1"/>
    <row r="85166" customFormat="1"/>
    <row r="85167" customFormat="1"/>
    <row r="85168" customFormat="1"/>
    <row r="85169" customFormat="1"/>
    <row r="85170" customFormat="1"/>
    <row r="85171" customFormat="1"/>
    <row r="85172" customFormat="1"/>
    <row r="85173" customFormat="1"/>
    <row r="85174" customFormat="1"/>
    <row r="85175" customFormat="1"/>
    <row r="85176" customFormat="1"/>
    <row r="85177" customFormat="1"/>
    <row r="85178" customFormat="1"/>
    <row r="85179" customFormat="1"/>
    <row r="85180" customFormat="1"/>
    <row r="85181" customFormat="1"/>
    <row r="85182" customFormat="1"/>
    <row r="85183" customFormat="1"/>
    <row r="85184" customFormat="1"/>
    <row r="85185" customFormat="1"/>
    <row r="85186" customFormat="1"/>
    <row r="85187" customFormat="1"/>
    <row r="85188" customFormat="1"/>
    <row r="85189" customFormat="1"/>
    <row r="85190" customFormat="1"/>
    <row r="85191" customFormat="1"/>
    <row r="85192" customFormat="1"/>
    <row r="85193" customFormat="1"/>
    <row r="85194" customFormat="1"/>
    <row r="85195" customFormat="1"/>
    <row r="85196" customFormat="1"/>
    <row r="85197" customFormat="1"/>
    <row r="85198" customFormat="1"/>
    <row r="85199" customFormat="1"/>
    <row r="85200" customFormat="1"/>
    <row r="85201" customFormat="1"/>
    <row r="85202" customFormat="1"/>
    <row r="85203" customFormat="1"/>
    <row r="85204" customFormat="1"/>
    <row r="85205" customFormat="1"/>
    <row r="85206" customFormat="1"/>
    <row r="85207" customFormat="1"/>
    <row r="85208" customFormat="1"/>
    <row r="85209" customFormat="1"/>
    <row r="85210" customFormat="1"/>
    <row r="85211" customFormat="1"/>
    <row r="85212" customFormat="1"/>
    <row r="85213" customFormat="1"/>
    <row r="85214" customFormat="1"/>
    <row r="85215" customFormat="1"/>
    <row r="85216" customFormat="1"/>
    <row r="85217" customFormat="1"/>
    <row r="85218" customFormat="1"/>
    <row r="85219" customFormat="1"/>
    <row r="85220" customFormat="1"/>
    <row r="85221" customFormat="1"/>
    <row r="85222" customFormat="1"/>
    <row r="85223" customFormat="1"/>
    <row r="85224" customFormat="1"/>
    <row r="85225" customFormat="1"/>
    <row r="85226" customFormat="1"/>
    <row r="85227" customFormat="1"/>
    <row r="85228" customFormat="1"/>
    <row r="85229" customFormat="1"/>
    <row r="85230" customFormat="1"/>
    <row r="85231" customFormat="1"/>
    <row r="85232" customFormat="1"/>
    <row r="85233" customFormat="1"/>
    <row r="85234" customFormat="1"/>
    <row r="85235" customFormat="1"/>
    <row r="85236" customFormat="1"/>
    <row r="85237" customFormat="1"/>
    <row r="85238" customFormat="1"/>
    <row r="85239" customFormat="1"/>
    <row r="85240" customFormat="1"/>
    <row r="85241" customFormat="1"/>
    <row r="85242" customFormat="1"/>
    <row r="85243" customFormat="1"/>
    <row r="85244" customFormat="1"/>
    <row r="85245" customFormat="1"/>
    <row r="85246" customFormat="1"/>
    <row r="85247" customFormat="1"/>
    <row r="85248" customFormat="1"/>
    <row r="85249" customFormat="1"/>
    <row r="85250" customFormat="1"/>
    <row r="85251" customFormat="1"/>
    <row r="85252" customFormat="1"/>
    <row r="85253" customFormat="1"/>
    <row r="85254" customFormat="1"/>
    <row r="85255" customFormat="1"/>
    <row r="85256" customFormat="1"/>
    <row r="85257" customFormat="1"/>
    <row r="85258" customFormat="1"/>
    <row r="85259" customFormat="1"/>
    <row r="85260" customFormat="1"/>
    <row r="85261" customFormat="1"/>
    <row r="85262" customFormat="1"/>
    <row r="85263" customFormat="1"/>
    <row r="85264" customFormat="1"/>
    <row r="85265" customFormat="1"/>
    <row r="85266" customFormat="1"/>
    <row r="85267" customFormat="1"/>
    <row r="85268" customFormat="1"/>
    <row r="85269" customFormat="1"/>
    <row r="85270" customFormat="1"/>
    <row r="85271" customFormat="1"/>
    <row r="85272" customFormat="1"/>
    <row r="85273" customFormat="1"/>
    <row r="85274" customFormat="1"/>
    <row r="85275" customFormat="1"/>
    <row r="85276" customFormat="1"/>
    <row r="85277" customFormat="1"/>
    <row r="85278" customFormat="1"/>
    <row r="85279" customFormat="1"/>
    <row r="85280" customFormat="1"/>
    <row r="85281" customFormat="1"/>
    <row r="85282" customFormat="1"/>
    <row r="85283" customFormat="1"/>
    <row r="85284" customFormat="1"/>
    <row r="85285" customFormat="1"/>
    <row r="85286" customFormat="1"/>
    <row r="85287" customFormat="1"/>
    <row r="85288" customFormat="1"/>
    <row r="85289" customFormat="1"/>
    <row r="85290" customFormat="1"/>
    <row r="85291" customFormat="1"/>
    <row r="85292" customFormat="1"/>
    <row r="85293" customFormat="1"/>
    <row r="85294" customFormat="1"/>
    <row r="85295" customFormat="1"/>
    <row r="85296" customFormat="1"/>
    <row r="85297" customFormat="1"/>
    <row r="85298" customFormat="1"/>
    <row r="85299" customFormat="1"/>
    <row r="85300" customFormat="1"/>
    <row r="85301" customFormat="1"/>
    <row r="85302" customFormat="1"/>
    <row r="85303" customFormat="1"/>
    <row r="85304" customFormat="1"/>
    <row r="85305" customFormat="1"/>
    <row r="85306" customFormat="1"/>
    <row r="85307" customFormat="1"/>
    <row r="85308" customFormat="1"/>
    <row r="85309" customFormat="1"/>
    <row r="85310" customFormat="1"/>
    <row r="85311" customFormat="1"/>
    <row r="85312" customFormat="1"/>
    <row r="85313" customFormat="1"/>
    <row r="85314" customFormat="1"/>
    <row r="85315" customFormat="1"/>
    <row r="85316" customFormat="1"/>
    <row r="85317" customFormat="1"/>
    <row r="85318" customFormat="1"/>
    <row r="85319" customFormat="1"/>
    <row r="85320" customFormat="1"/>
    <row r="85321" customFormat="1"/>
    <row r="85322" customFormat="1"/>
    <row r="85323" customFormat="1"/>
    <row r="85324" customFormat="1"/>
    <row r="85325" customFormat="1"/>
    <row r="85326" customFormat="1"/>
    <row r="85327" customFormat="1"/>
    <row r="85328" customFormat="1"/>
    <row r="85329" customFormat="1"/>
    <row r="85330" customFormat="1"/>
    <row r="85331" customFormat="1"/>
    <row r="85332" customFormat="1"/>
    <row r="85333" customFormat="1"/>
    <row r="85334" customFormat="1"/>
    <row r="85335" customFormat="1"/>
    <row r="85336" customFormat="1"/>
    <row r="85337" customFormat="1"/>
    <row r="85338" customFormat="1"/>
    <row r="85339" customFormat="1"/>
    <row r="85340" customFormat="1"/>
    <row r="85341" customFormat="1"/>
    <row r="85342" customFormat="1"/>
    <row r="85343" customFormat="1"/>
    <row r="85344" customFormat="1"/>
    <row r="85345" customFormat="1"/>
    <row r="85346" customFormat="1"/>
    <row r="85347" customFormat="1"/>
    <row r="85348" customFormat="1"/>
    <row r="85349" customFormat="1"/>
    <row r="85350" customFormat="1"/>
    <row r="85351" customFormat="1"/>
    <row r="85352" customFormat="1"/>
    <row r="85353" customFormat="1"/>
    <row r="85354" customFormat="1"/>
    <row r="85355" customFormat="1"/>
    <row r="85356" customFormat="1"/>
    <row r="85357" customFormat="1"/>
    <row r="85358" customFormat="1"/>
    <row r="85359" customFormat="1"/>
    <row r="85360" customFormat="1"/>
    <row r="85361" customFormat="1"/>
    <row r="85362" customFormat="1"/>
    <row r="85363" customFormat="1"/>
    <row r="85364" customFormat="1"/>
    <row r="85365" customFormat="1"/>
    <row r="85366" customFormat="1"/>
    <row r="85367" customFormat="1"/>
    <row r="85368" customFormat="1"/>
    <row r="85369" customFormat="1"/>
    <row r="85370" customFormat="1"/>
    <row r="85371" customFormat="1"/>
    <row r="85372" customFormat="1"/>
    <row r="85373" customFormat="1"/>
    <row r="85374" customFormat="1"/>
    <row r="85375" customFormat="1"/>
    <row r="85376" customFormat="1"/>
    <row r="85377" customFormat="1"/>
    <row r="85378" customFormat="1"/>
    <row r="85379" customFormat="1"/>
    <row r="85380" customFormat="1"/>
    <row r="85381" customFormat="1"/>
    <row r="85382" customFormat="1"/>
    <row r="85383" customFormat="1"/>
    <row r="85384" customFormat="1"/>
    <row r="85385" customFormat="1"/>
    <row r="85386" customFormat="1"/>
    <row r="85387" customFormat="1"/>
    <row r="85388" customFormat="1"/>
    <row r="85389" customFormat="1"/>
    <row r="85390" customFormat="1"/>
    <row r="85391" customFormat="1"/>
    <row r="85392" customFormat="1"/>
    <row r="85393" customFormat="1"/>
    <row r="85394" customFormat="1"/>
    <row r="85395" customFormat="1"/>
    <row r="85396" customFormat="1"/>
    <row r="85397" customFormat="1"/>
    <row r="85398" customFormat="1"/>
    <row r="85399" customFormat="1"/>
    <row r="85400" customFormat="1"/>
    <row r="85401" customFormat="1"/>
    <row r="85402" customFormat="1"/>
    <row r="85403" customFormat="1"/>
    <row r="85404" customFormat="1"/>
    <row r="85405" customFormat="1"/>
    <row r="85406" customFormat="1"/>
    <row r="85407" customFormat="1"/>
    <row r="85408" customFormat="1"/>
    <row r="85409" customFormat="1"/>
    <row r="85410" customFormat="1"/>
    <row r="85411" customFormat="1"/>
    <row r="85412" customFormat="1"/>
    <row r="85413" customFormat="1"/>
    <row r="85414" customFormat="1"/>
    <row r="85415" customFormat="1"/>
    <row r="85416" customFormat="1"/>
    <row r="85417" customFormat="1"/>
    <row r="85418" customFormat="1"/>
    <row r="85419" customFormat="1"/>
    <row r="85420" customFormat="1"/>
    <row r="85421" customFormat="1"/>
    <row r="85422" customFormat="1"/>
    <row r="85423" customFormat="1"/>
    <row r="85424" customFormat="1"/>
    <row r="85425" customFormat="1"/>
    <row r="85426" customFormat="1"/>
    <row r="85427" customFormat="1"/>
    <row r="85428" customFormat="1"/>
    <row r="85429" customFormat="1"/>
    <row r="85430" customFormat="1"/>
    <row r="85431" customFormat="1"/>
    <row r="85432" customFormat="1"/>
    <row r="85433" customFormat="1"/>
    <row r="85434" customFormat="1"/>
    <row r="85435" customFormat="1"/>
    <row r="85436" customFormat="1"/>
    <row r="85437" customFormat="1"/>
    <row r="85438" customFormat="1"/>
    <row r="85439" customFormat="1"/>
    <row r="85440" customFormat="1"/>
    <row r="85441" customFormat="1"/>
    <row r="85442" customFormat="1"/>
    <row r="85443" customFormat="1"/>
    <row r="85444" customFormat="1"/>
    <row r="85445" customFormat="1"/>
    <row r="85446" customFormat="1"/>
    <row r="85447" customFormat="1"/>
    <row r="85448" customFormat="1"/>
    <row r="85449" customFormat="1"/>
    <row r="85450" customFormat="1"/>
    <row r="85451" customFormat="1"/>
    <row r="85452" customFormat="1"/>
    <row r="85453" customFormat="1"/>
    <row r="85454" customFormat="1"/>
    <row r="85455" customFormat="1"/>
    <row r="85456" customFormat="1"/>
    <row r="85457" customFormat="1"/>
    <row r="85458" customFormat="1"/>
    <row r="85459" customFormat="1"/>
    <row r="85460" customFormat="1"/>
    <row r="85461" customFormat="1"/>
    <row r="85462" customFormat="1"/>
    <row r="85463" customFormat="1"/>
    <row r="85464" customFormat="1"/>
    <row r="85465" customFormat="1"/>
    <row r="85466" customFormat="1"/>
    <row r="85467" customFormat="1"/>
    <row r="85468" customFormat="1"/>
    <row r="85469" customFormat="1"/>
    <row r="85470" customFormat="1"/>
    <row r="85471" customFormat="1"/>
    <row r="85472" customFormat="1"/>
    <row r="85473" customFormat="1"/>
    <row r="85474" customFormat="1"/>
    <row r="85475" customFormat="1"/>
    <row r="85476" customFormat="1"/>
    <row r="85477" customFormat="1"/>
    <row r="85478" customFormat="1"/>
    <row r="85479" customFormat="1"/>
    <row r="85480" customFormat="1"/>
    <row r="85481" customFormat="1"/>
    <row r="85482" customFormat="1"/>
    <row r="85483" customFormat="1"/>
    <row r="85484" customFormat="1"/>
    <row r="85485" customFormat="1"/>
    <row r="85486" customFormat="1"/>
    <row r="85487" customFormat="1"/>
    <row r="85488" customFormat="1"/>
    <row r="85489" customFormat="1"/>
    <row r="85490" customFormat="1"/>
    <row r="85491" customFormat="1"/>
    <row r="85492" customFormat="1"/>
    <row r="85493" customFormat="1"/>
    <row r="85494" customFormat="1"/>
    <row r="85495" customFormat="1"/>
    <row r="85496" customFormat="1"/>
    <row r="85497" customFormat="1"/>
    <row r="85498" customFormat="1"/>
    <row r="85499" customFormat="1"/>
    <row r="85500" customFormat="1"/>
    <row r="85501" customFormat="1"/>
    <row r="85502" customFormat="1"/>
    <row r="85503" customFormat="1"/>
    <row r="85504" customFormat="1"/>
    <row r="85505" customFormat="1"/>
    <row r="85506" customFormat="1"/>
    <row r="85507" customFormat="1"/>
    <row r="85508" customFormat="1"/>
    <row r="85509" customFormat="1"/>
    <row r="85510" customFormat="1"/>
    <row r="85511" customFormat="1"/>
    <row r="85512" customFormat="1"/>
    <row r="85513" customFormat="1"/>
    <row r="85514" customFormat="1"/>
    <row r="85515" customFormat="1"/>
    <row r="85516" customFormat="1"/>
    <row r="85517" customFormat="1"/>
    <row r="85518" customFormat="1"/>
    <row r="85519" customFormat="1"/>
    <row r="85520" customFormat="1"/>
    <row r="85521" customFormat="1"/>
    <row r="85522" customFormat="1"/>
    <row r="85523" customFormat="1"/>
    <row r="85524" customFormat="1"/>
    <row r="85525" customFormat="1"/>
    <row r="85526" customFormat="1"/>
    <row r="85527" customFormat="1"/>
    <row r="85528" customFormat="1"/>
    <row r="85529" customFormat="1"/>
    <row r="85530" customFormat="1"/>
    <row r="85531" customFormat="1"/>
    <row r="85532" customFormat="1"/>
    <row r="85533" customFormat="1"/>
    <row r="85534" customFormat="1"/>
    <row r="85535" customFormat="1"/>
    <row r="85536" customFormat="1"/>
    <row r="85537" customFormat="1"/>
    <row r="85538" customFormat="1"/>
    <row r="85539" customFormat="1"/>
    <row r="85540" customFormat="1"/>
    <row r="85541" customFormat="1"/>
    <row r="85542" customFormat="1"/>
    <row r="85543" customFormat="1"/>
    <row r="85544" customFormat="1"/>
    <row r="85545" customFormat="1"/>
    <row r="85546" customFormat="1"/>
    <row r="85547" customFormat="1"/>
    <row r="85548" customFormat="1"/>
    <row r="85549" customFormat="1"/>
    <row r="85550" customFormat="1"/>
    <row r="85551" customFormat="1"/>
    <row r="85552" customFormat="1"/>
    <row r="85553" customFormat="1"/>
    <row r="85554" customFormat="1"/>
    <row r="85555" customFormat="1"/>
    <row r="85556" customFormat="1"/>
    <row r="85557" customFormat="1"/>
    <row r="85558" customFormat="1"/>
    <row r="85559" customFormat="1"/>
    <row r="85560" customFormat="1"/>
    <row r="85561" customFormat="1"/>
    <row r="85562" customFormat="1"/>
    <row r="85563" customFormat="1"/>
    <row r="85564" customFormat="1"/>
    <row r="85565" customFormat="1"/>
    <row r="85566" customFormat="1"/>
    <row r="85567" customFormat="1"/>
    <row r="85568" customFormat="1"/>
    <row r="85569" customFormat="1"/>
    <row r="85570" customFormat="1"/>
    <row r="85571" customFormat="1"/>
    <row r="85572" customFormat="1"/>
    <row r="85573" customFormat="1"/>
    <row r="85574" customFormat="1"/>
    <row r="85575" customFormat="1"/>
    <row r="85576" customFormat="1"/>
    <row r="85577" customFormat="1"/>
    <row r="85578" customFormat="1"/>
    <row r="85579" customFormat="1"/>
    <row r="85580" customFormat="1"/>
    <row r="85581" customFormat="1"/>
    <row r="85582" customFormat="1"/>
    <row r="85583" customFormat="1"/>
    <row r="85584" customFormat="1"/>
    <row r="85585" customFormat="1"/>
    <row r="85586" customFormat="1"/>
    <row r="85587" customFormat="1"/>
    <row r="85588" customFormat="1"/>
    <row r="85589" customFormat="1"/>
    <row r="85590" customFormat="1"/>
    <row r="85591" customFormat="1"/>
    <row r="85592" customFormat="1"/>
    <row r="85593" customFormat="1"/>
    <row r="85594" customFormat="1"/>
    <row r="85595" customFormat="1"/>
    <row r="85596" customFormat="1"/>
    <row r="85597" customFormat="1"/>
    <row r="85598" customFormat="1"/>
    <row r="85599" customFormat="1"/>
    <row r="85600" customFormat="1"/>
    <row r="85601" customFormat="1"/>
    <row r="85602" customFormat="1"/>
    <row r="85603" customFormat="1"/>
    <row r="85604" customFormat="1"/>
    <row r="85605" customFormat="1"/>
    <row r="85606" customFormat="1"/>
    <row r="85607" customFormat="1"/>
    <row r="85608" customFormat="1"/>
    <row r="85609" customFormat="1"/>
    <row r="85610" customFormat="1"/>
    <row r="85611" customFormat="1"/>
    <row r="85612" customFormat="1"/>
    <row r="85613" customFormat="1"/>
    <row r="85614" customFormat="1"/>
    <row r="85615" customFormat="1"/>
    <row r="85616" customFormat="1"/>
    <row r="85617" customFormat="1"/>
    <row r="85618" customFormat="1"/>
    <row r="85619" customFormat="1"/>
    <row r="85620" customFormat="1"/>
    <row r="85621" customFormat="1"/>
    <row r="85622" customFormat="1"/>
    <row r="85623" customFormat="1"/>
    <row r="85624" customFormat="1"/>
    <row r="85625" customFormat="1"/>
    <row r="85626" customFormat="1"/>
    <row r="85627" customFormat="1"/>
    <row r="85628" customFormat="1"/>
    <row r="85629" customFormat="1"/>
    <row r="85630" customFormat="1"/>
    <row r="85631" customFormat="1"/>
    <row r="85632" customFormat="1"/>
    <row r="85633" customFormat="1"/>
    <row r="85634" customFormat="1"/>
    <row r="85635" customFormat="1"/>
    <row r="85636" customFormat="1"/>
    <row r="85637" customFormat="1"/>
    <row r="85638" customFormat="1"/>
    <row r="85639" customFormat="1"/>
    <row r="85640" customFormat="1"/>
    <row r="85641" customFormat="1"/>
    <row r="85642" customFormat="1"/>
    <row r="85643" customFormat="1"/>
    <row r="85644" customFormat="1"/>
    <row r="85645" customFormat="1"/>
    <row r="85646" customFormat="1"/>
    <row r="85647" customFormat="1"/>
    <row r="85648" customFormat="1"/>
    <row r="85649" customFormat="1"/>
    <row r="85650" customFormat="1"/>
    <row r="85651" customFormat="1"/>
    <row r="85652" customFormat="1"/>
    <row r="85653" customFormat="1"/>
    <row r="85654" customFormat="1"/>
    <row r="85655" customFormat="1"/>
    <row r="85656" customFormat="1"/>
    <row r="85657" customFormat="1"/>
    <row r="85658" customFormat="1"/>
    <row r="85659" customFormat="1"/>
    <row r="85660" customFormat="1"/>
    <row r="85661" customFormat="1"/>
    <row r="85662" customFormat="1"/>
    <row r="85663" customFormat="1"/>
    <row r="85664" customFormat="1"/>
    <row r="85665" customFormat="1"/>
    <row r="85666" customFormat="1"/>
    <row r="85667" customFormat="1"/>
    <row r="85668" customFormat="1"/>
    <row r="85669" customFormat="1"/>
    <row r="85670" customFormat="1"/>
    <row r="85671" customFormat="1"/>
    <row r="85672" customFormat="1"/>
    <row r="85673" customFormat="1"/>
    <row r="85674" customFormat="1"/>
    <row r="85675" customFormat="1"/>
    <row r="85676" customFormat="1"/>
    <row r="85677" customFormat="1"/>
    <row r="85678" customFormat="1"/>
    <row r="85679" customFormat="1"/>
    <row r="85680" customFormat="1"/>
    <row r="85681" customFormat="1"/>
    <row r="85682" customFormat="1"/>
    <row r="85683" customFormat="1"/>
    <row r="85684" customFormat="1"/>
    <row r="85685" customFormat="1"/>
    <row r="85686" customFormat="1"/>
    <row r="85687" customFormat="1"/>
    <row r="85688" customFormat="1"/>
    <row r="85689" customFormat="1"/>
    <row r="85690" customFormat="1"/>
    <row r="85691" customFormat="1"/>
    <row r="85692" customFormat="1"/>
    <row r="85693" customFormat="1"/>
    <row r="85694" customFormat="1"/>
    <row r="85695" customFormat="1"/>
    <row r="85696" customFormat="1"/>
    <row r="85697" customFormat="1"/>
    <row r="85698" customFormat="1"/>
    <row r="85699" customFormat="1"/>
    <row r="85700" customFormat="1"/>
    <row r="85701" customFormat="1"/>
    <row r="85702" customFormat="1"/>
    <row r="85703" customFormat="1"/>
    <row r="85704" customFormat="1"/>
    <row r="85705" customFormat="1"/>
    <row r="85706" customFormat="1"/>
    <row r="85707" customFormat="1"/>
    <row r="85708" customFormat="1"/>
    <row r="85709" customFormat="1"/>
    <row r="85710" customFormat="1"/>
    <row r="85711" customFormat="1"/>
    <row r="85712" customFormat="1"/>
    <row r="85713" customFormat="1"/>
    <row r="85714" customFormat="1"/>
    <row r="85715" customFormat="1"/>
    <row r="85716" customFormat="1"/>
    <row r="85717" customFormat="1"/>
    <row r="85718" customFormat="1"/>
    <row r="85719" customFormat="1"/>
    <row r="85720" customFormat="1"/>
    <row r="85721" customFormat="1"/>
    <row r="85722" customFormat="1"/>
    <row r="85723" customFormat="1"/>
    <row r="85724" customFormat="1"/>
    <row r="85725" customFormat="1"/>
    <row r="85726" customFormat="1"/>
    <row r="85727" customFormat="1"/>
    <row r="85728" customFormat="1"/>
    <row r="85729" customFormat="1"/>
    <row r="85730" customFormat="1"/>
    <row r="85731" customFormat="1"/>
    <row r="85732" customFormat="1"/>
    <row r="85733" customFormat="1"/>
    <row r="85734" customFormat="1"/>
    <row r="85735" customFormat="1"/>
    <row r="85736" customFormat="1"/>
    <row r="85737" customFormat="1"/>
    <row r="85738" customFormat="1"/>
    <row r="85739" customFormat="1"/>
    <row r="85740" customFormat="1"/>
    <row r="85741" customFormat="1"/>
    <row r="85742" customFormat="1"/>
    <row r="85743" customFormat="1"/>
    <row r="85744" customFormat="1"/>
    <row r="85745" customFormat="1"/>
    <row r="85746" customFormat="1"/>
    <row r="85747" customFormat="1"/>
    <row r="85748" customFormat="1"/>
    <row r="85749" customFormat="1"/>
    <row r="85750" customFormat="1"/>
    <row r="85751" customFormat="1"/>
    <row r="85752" customFormat="1"/>
    <row r="85753" customFormat="1"/>
    <row r="85754" customFormat="1"/>
    <row r="85755" customFormat="1"/>
    <row r="85756" customFormat="1"/>
    <row r="85757" customFormat="1"/>
    <row r="85758" customFormat="1"/>
    <row r="85759" customFormat="1"/>
    <row r="85760" customFormat="1"/>
    <row r="85761" customFormat="1"/>
    <row r="85762" customFormat="1"/>
    <row r="85763" customFormat="1"/>
    <row r="85764" customFormat="1"/>
    <row r="85765" customFormat="1"/>
    <row r="85766" customFormat="1"/>
    <row r="85767" customFormat="1"/>
    <row r="85768" customFormat="1"/>
    <row r="85769" customFormat="1"/>
    <row r="85770" customFormat="1"/>
    <row r="85771" customFormat="1"/>
    <row r="85772" customFormat="1"/>
    <row r="85773" customFormat="1"/>
    <row r="85774" customFormat="1"/>
    <row r="85775" customFormat="1"/>
    <row r="85776" customFormat="1"/>
    <row r="85777" customFormat="1"/>
    <row r="85778" customFormat="1"/>
    <row r="85779" customFormat="1"/>
    <row r="85780" customFormat="1"/>
    <row r="85781" customFormat="1"/>
    <row r="85782" customFormat="1"/>
    <row r="85783" customFormat="1"/>
    <row r="85784" customFormat="1"/>
    <row r="85785" customFormat="1"/>
    <row r="85786" customFormat="1"/>
    <row r="85787" customFormat="1"/>
    <row r="85788" customFormat="1"/>
    <row r="85789" customFormat="1"/>
    <row r="85790" customFormat="1"/>
    <row r="85791" customFormat="1"/>
    <row r="85792" customFormat="1"/>
    <row r="85793" customFormat="1"/>
    <row r="85794" customFormat="1"/>
    <row r="85795" customFormat="1"/>
    <row r="85796" customFormat="1"/>
    <row r="85797" customFormat="1"/>
    <row r="85798" customFormat="1"/>
    <row r="85799" customFormat="1"/>
    <row r="85800" customFormat="1"/>
    <row r="85801" customFormat="1"/>
    <row r="85802" customFormat="1"/>
    <row r="85803" customFormat="1"/>
    <row r="85804" customFormat="1"/>
    <row r="85805" customFormat="1"/>
    <row r="85806" customFormat="1"/>
    <row r="85807" customFormat="1"/>
    <row r="85808" customFormat="1"/>
    <row r="85809" customFormat="1"/>
    <row r="85810" customFormat="1"/>
    <row r="85811" customFormat="1"/>
    <row r="85812" customFormat="1"/>
    <row r="85813" customFormat="1"/>
    <row r="85814" customFormat="1"/>
    <row r="85815" customFormat="1"/>
    <row r="85816" customFormat="1"/>
    <row r="85817" customFormat="1"/>
    <row r="85818" customFormat="1"/>
    <row r="85819" customFormat="1"/>
    <row r="85820" customFormat="1"/>
    <row r="85821" customFormat="1"/>
    <row r="85822" customFormat="1"/>
    <row r="85823" customFormat="1"/>
    <row r="85824" customFormat="1"/>
    <row r="85825" customFormat="1"/>
    <row r="85826" customFormat="1"/>
    <row r="85827" customFormat="1"/>
    <row r="85828" customFormat="1"/>
    <row r="85829" customFormat="1"/>
    <row r="85830" customFormat="1"/>
    <row r="85831" customFormat="1"/>
    <row r="85832" customFormat="1"/>
    <row r="85833" customFormat="1"/>
    <row r="85834" customFormat="1"/>
    <row r="85835" customFormat="1"/>
    <row r="85836" customFormat="1"/>
    <row r="85837" customFormat="1"/>
    <row r="85838" customFormat="1"/>
    <row r="85839" customFormat="1"/>
    <row r="85840" customFormat="1"/>
    <row r="85841" customFormat="1"/>
    <row r="85842" customFormat="1"/>
    <row r="85843" customFormat="1"/>
    <row r="85844" customFormat="1"/>
    <row r="85845" customFormat="1"/>
    <row r="85846" customFormat="1"/>
    <row r="85847" customFormat="1"/>
    <row r="85848" customFormat="1"/>
    <row r="85849" customFormat="1"/>
    <row r="85850" customFormat="1"/>
    <row r="85851" customFormat="1"/>
    <row r="85852" customFormat="1"/>
    <row r="85853" customFormat="1"/>
    <row r="85854" customFormat="1"/>
    <row r="85855" customFormat="1"/>
    <row r="85856" customFormat="1"/>
    <row r="85857" customFormat="1"/>
    <row r="85858" customFormat="1"/>
    <row r="85859" customFormat="1"/>
    <row r="85860" customFormat="1"/>
    <row r="85861" customFormat="1"/>
    <row r="85862" customFormat="1"/>
    <row r="85863" customFormat="1"/>
    <row r="85864" customFormat="1"/>
    <row r="85865" customFormat="1"/>
    <row r="85866" customFormat="1"/>
    <row r="85867" customFormat="1"/>
    <row r="85868" customFormat="1"/>
    <row r="85869" customFormat="1"/>
    <row r="85870" customFormat="1"/>
    <row r="85871" customFormat="1"/>
    <row r="85872" customFormat="1"/>
    <row r="85873" customFormat="1"/>
    <row r="85874" customFormat="1"/>
    <row r="85875" customFormat="1"/>
    <row r="85876" customFormat="1"/>
    <row r="85877" customFormat="1"/>
    <row r="85878" customFormat="1"/>
    <row r="85879" customFormat="1"/>
    <row r="85880" customFormat="1"/>
    <row r="85881" customFormat="1"/>
    <row r="85882" customFormat="1"/>
    <row r="85883" customFormat="1"/>
    <row r="85884" customFormat="1"/>
    <row r="85885" customFormat="1"/>
    <row r="85886" customFormat="1"/>
    <row r="85887" customFormat="1"/>
    <row r="85888" customFormat="1"/>
    <row r="85889" customFormat="1"/>
    <row r="85890" customFormat="1"/>
    <row r="85891" customFormat="1"/>
    <row r="85892" customFormat="1"/>
    <row r="85893" customFormat="1"/>
    <row r="85894" customFormat="1"/>
    <row r="85895" customFormat="1"/>
    <row r="85896" customFormat="1"/>
    <row r="85897" customFormat="1"/>
    <row r="85898" customFormat="1"/>
    <row r="85899" customFormat="1"/>
    <row r="85900" customFormat="1"/>
    <row r="85901" customFormat="1"/>
    <row r="85902" customFormat="1"/>
    <row r="85903" customFormat="1"/>
    <row r="85904" customFormat="1"/>
    <row r="85905" customFormat="1"/>
    <row r="85906" customFormat="1"/>
    <row r="85907" customFormat="1"/>
    <row r="85908" customFormat="1"/>
    <row r="85909" customFormat="1"/>
    <row r="85910" customFormat="1"/>
    <row r="85911" customFormat="1"/>
    <row r="85912" customFormat="1"/>
    <row r="85913" customFormat="1"/>
    <row r="85914" customFormat="1"/>
    <row r="85915" customFormat="1"/>
    <row r="85916" customFormat="1"/>
    <row r="85917" customFormat="1"/>
    <row r="85918" customFormat="1"/>
    <row r="85919" customFormat="1"/>
    <row r="85920" customFormat="1"/>
    <row r="85921" customFormat="1"/>
    <row r="85922" customFormat="1"/>
    <row r="85923" customFormat="1"/>
    <row r="85924" customFormat="1"/>
    <row r="85925" customFormat="1"/>
    <row r="85926" customFormat="1"/>
    <row r="85927" customFormat="1"/>
    <row r="85928" customFormat="1"/>
    <row r="85929" customFormat="1"/>
    <row r="85930" customFormat="1"/>
    <row r="85931" customFormat="1"/>
    <row r="85932" customFormat="1"/>
    <row r="85933" customFormat="1"/>
    <row r="85934" customFormat="1"/>
    <row r="85935" customFormat="1"/>
    <row r="85936" customFormat="1"/>
    <row r="85937" customFormat="1"/>
    <row r="85938" customFormat="1"/>
    <row r="85939" customFormat="1"/>
    <row r="85940" customFormat="1"/>
    <row r="85941" customFormat="1"/>
    <row r="85942" customFormat="1"/>
    <row r="85943" customFormat="1"/>
    <row r="85944" customFormat="1"/>
    <row r="85945" customFormat="1"/>
    <row r="85946" customFormat="1"/>
    <row r="85947" customFormat="1"/>
    <row r="85948" customFormat="1"/>
    <row r="85949" customFormat="1"/>
    <row r="85950" customFormat="1"/>
    <row r="85951" customFormat="1"/>
    <row r="85952" customFormat="1"/>
    <row r="85953" customFormat="1"/>
    <row r="85954" customFormat="1"/>
    <row r="85955" customFormat="1"/>
    <row r="85956" customFormat="1"/>
    <row r="85957" customFormat="1"/>
    <row r="85958" customFormat="1"/>
    <row r="85959" customFormat="1"/>
    <row r="85960" customFormat="1"/>
    <row r="85961" customFormat="1"/>
    <row r="85962" customFormat="1"/>
    <row r="85963" customFormat="1"/>
    <row r="85964" customFormat="1"/>
    <row r="85965" customFormat="1"/>
    <row r="85966" customFormat="1"/>
    <row r="85967" customFormat="1"/>
    <row r="85968" customFormat="1"/>
    <row r="85969" customFormat="1"/>
    <row r="85970" customFormat="1"/>
    <row r="85971" customFormat="1"/>
    <row r="85972" customFormat="1"/>
    <row r="85973" customFormat="1"/>
    <row r="85974" customFormat="1"/>
    <row r="85975" customFormat="1"/>
    <row r="85976" customFormat="1"/>
    <row r="85977" customFormat="1"/>
    <row r="85978" customFormat="1"/>
    <row r="85979" customFormat="1"/>
    <row r="85980" customFormat="1"/>
    <row r="85981" customFormat="1"/>
    <row r="85982" customFormat="1"/>
    <row r="85983" customFormat="1"/>
    <row r="85984" customFormat="1"/>
    <row r="85985" customFormat="1"/>
    <row r="85986" customFormat="1"/>
    <row r="85987" customFormat="1"/>
    <row r="85988" customFormat="1"/>
    <row r="85989" customFormat="1"/>
    <row r="85990" customFormat="1"/>
    <row r="85991" customFormat="1"/>
    <row r="85992" customFormat="1"/>
    <row r="85993" customFormat="1"/>
    <row r="85994" customFormat="1"/>
    <row r="85995" customFormat="1"/>
    <row r="85996" customFormat="1"/>
    <row r="85997" customFormat="1"/>
    <row r="85998" customFormat="1"/>
    <row r="85999" customFormat="1"/>
    <row r="86000" customFormat="1"/>
    <row r="86001" customFormat="1"/>
    <row r="86002" customFormat="1"/>
    <row r="86003" customFormat="1"/>
    <row r="86004" customFormat="1"/>
    <row r="86005" customFormat="1"/>
    <row r="86006" customFormat="1"/>
    <row r="86007" customFormat="1"/>
    <row r="86008" customFormat="1"/>
    <row r="86009" customFormat="1"/>
    <row r="86010" customFormat="1"/>
    <row r="86011" customFormat="1"/>
    <row r="86012" customFormat="1"/>
    <row r="86013" customFormat="1"/>
    <row r="86014" customFormat="1"/>
    <row r="86015" customFormat="1"/>
    <row r="86016" customFormat="1"/>
    <row r="86017" customFormat="1"/>
    <row r="86018" customFormat="1"/>
    <row r="86019" customFormat="1"/>
    <row r="86020" customFormat="1"/>
    <row r="86021" customFormat="1"/>
    <row r="86022" customFormat="1"/>
    <row r="86023" customFormat="1"/>
    <row r="86024" customFormat="1"/>
    <row r="86025" customFormat="1"/>
    <row r="86026" customFormat="1"/>
    <row r="86027" customFormat="1"/>
    <row r="86028" customFormat="1"/>
    <row r="86029" customFormat="1"/>
    <row r="86030" customFormat="1"/>
    <row r="86031" customFormat="1"/>
    <row r="86032" customFormat="1"/>
    <row r="86033" customFormat="1"/>
  </sheetData>
  <pageMargins left="0.7" right="0.7" top="0.75" bottom="0.75" header="0.3" footer="0.3"/>
  <pageSetup orientation="portrait" horizontalDpi="90" verticalDpi="90" r:id="rId1"/>
  <headerFooter>
    <oddFooter>&amp;L&amp;1#&amp;"Calibri"&amp;8&amp;K414141Proprietary</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13503E3C66D204E88F82F355A378273" ma:contentTypeVersion="9" ma:contentTypeDescription="Create a new document." ma:contentTypeScope="" ma:versionID="3959a13a5d31e21ca9a87bdfe6a6e3ef">
  <xsd:schema xmlns:xsd="http://www.w3.org/2001/XMLSchema" xmlns:xs="http://www.w3.org/2001/XMLSchema" xmlns:p="http://schemas.microsoft.com/office/2006/metadata/properties" xmlns:ns3="cab5a3cb-2de1-4ec6-97ef-66f104bb46b6" xmlns:ns4="8df3d507-af06-4954-8177-801c7663c9bb" targetNamespace="http://schemas.microsoft.com/office/2006/metadata/properties" ma:root="true" ma:fieldsID="f9b20b653a063474d82a5e9cbbc57c1a" ns3:_="" ns4:_="">
    <xsd:import namespace="cab5a3cb-2de1-4ec6-97ef-66f104bb46b6"/>
    <xsd:import namespace="8df3d507-af06-4954-8177-801c7663c9bb"/>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ab5a3cb-2de1-4ec6-97ef-66f104bb46b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df3d507-af06-4954-8177-801c7663c9bb"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SharingHintHash" ma:index="16"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782C483-C87F-4166-AC29-CF5BF6BE5D7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ab5a3cb-2de1-4ec6-97ef-66f104bb46b6"/>
    <ds:schemaRef ds:uri="8df3d507-af06-4954-8177-801c7663c9b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54E629C-46CD-4C94-A347-BBA1E9C8F826}">
  <ds:schemaRefs>
    <ds:schemaRef ds:uri="http://schemas.microsoft.com/office/2006/metadata/properties"/>
    <ds:schemaRef ds:uri="http://purl.org/dc/elements/1.1/"/>
    <ds:schemaRef ds:uri="8df3d507-af06-4954-8177-801c7663c9bb"/>
    <ds:schemaRef ds:uri="http://schemas.microsoft.com/office/infopath/2007/PartnerControls"/>
    <ds:schemaRef ds:uri="http://purl.org/dc/terms/"/>
    <ds:schemaRef ds:uri="http://schemas.openxmlformats.org/package/2006/metadata/core-properties"/>
    <ds:schemaRef ds:uri="http://schemas.microsoft.com/office/2006/documentManagement/types"/>
    <ds:schemaRef ds:uri="cab5a3cb-2de1-4ec6-97ef-66f104bb46b6"/>
    <ds:schemaRef ds:uri="http://www.w3.org/XML/1998/namespace"/>
    <ds:schemaRef ds:uri="http://purl.org/dc/dcmitype/"/>
  </ds:schemaRefs>
</ds:datastoreItem>
</file>

<file path=customXml/itemProps3.xml><?xml version="1.0" encoding="utf-8"?>
<ds:datastoreItem xmlns:ds="http://schemas.openxmlformats.org/officeDocument/2006/customXml" ds:itemID="{57D88B64-8409-43B1-9484-B37189B282F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Instructions</vt:lpstr>
      <vt:lpstr>Census Input Tab</vt:lpstr>
      <vt:lpstr>EV4 Census</vt:lpstr>
      <vt:lpstr>GRx Census</vt:lpstr>
      <vt:lpstr>SMART Census</vt:lpstr>
      <vt:lpstr>AFA Census</vt:lpstr>
      <vt:lpstr>51-100 Census</vt:lpstr>
      <vt:lpstr>SBMP Illustrative Census</vt:lpstr>
      <vt:lpstr>SBMP Underwritten Census</vt:lpstr>
      <vt:lpstr>requirements</vt:lpstr>
    </vt:vector>
  </TitlesOfParts>
  <Company>Connecture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AFA Census Template</dc:title>
  <dc:creator>bward</dc:creator>
  <cp:lastModifiedBy>Jaron Hytche</cp:lastModifiedBy>
  <cp:lastPrinted>2019-08-22T23:50:53Z</cp:lastPrinted>
  <dcterms:created xsi:type="dcterms:W3CDTF">2003-06-03T17:11:07Z</dcterms:created>
  <dcterms:modified xsi:type="dcterms:W3CDTF">2024-10-10T20:03:02Z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SV_QUERY_LIST_4F35BF76-6C0D-4D9B-82B2-816C12CF3733">
    <vt:lpwstr>empty_477D106A-C0D6-4607-AEBD-E2C9D60EA279</vt:lpwstr>
  </property>
  <property fmtid="{D5CDD505-2E9C-101B-9397-08002B2CF9AE}" pid="4" name="MSIP_Label_67599526-06ca-49cc-9fa9-5307800a949a_Enabled">
    <vt:lpwstr>True</vt:lpwstr>
  </property>
  <property fmtid="{D5CDD505-2E9C-101B-9397-08002B2CF9AE}" pid="5" name="MSIP_Label_67599526-06ca-49cc-9fa9-5307800a949a_SiteId">
    <vt:lpwstr>fabb61b8-3afe-4e75-b934-a47f782b8cd7</vt:lpwstr>
  </property>
  <property fmtid="{D5CDD505-2E9C-101B-9397-08002B2CF9AE}" pid="6" name="MSIP_Label_67599526-06ca-49cc-9fa9-5307800a949a_Owner">
    <vt:lpwstr>StanleyS2@aetna.com</vt:lpwstr>
  </property>
  <property fmtid="{D5CDD505-2E9C-101B-9397-08002B2CF9AE}" pid="7" name="MSIP_Label_67599526-06ca-49cc-9fa9-5307800a949a_SetDate">
    <vt:lpwstr>2020-06-19T17:18:03.8054088Z</vt:lpwstr>
  </property>
  <property fmtid="{D5CDD505-2E9C-101B-9397-08002B2CF9AE}" pid="8" name="MSIP_Label_67599526-06ca-49cc-9fa9-5307800a949a_Name">
    <vt:lpwstr>Proprietary</vt:lpwstr>
  </property>
  <property fmtid="{D5CDD505-2E9C-101B-9397-08002B2CF9AE}" pid="9" name="MSIP_Label_67599526-06ca-49cc-9fa9-5307800a949a_Application">
    <vt:lpwstr>Microsoft Azure Information Protection</vt:lpwstr>
  </property>
  <property fmtid="{D5CDD505-2E9C-101B-9397-08002B2CF9AE}" pid="10" name="MSIP_Label_67599526-06ca-49cc-9fa9-5307800a949a_ActionId">
    <vt:lpwstr>33736779-e586-4586-85d4-d552984df8a8</vt:lpwstr>
  </property>
  <property fmtid="{D5CDD505-2E9C-101B-9397-08002B2CF9AE}" pid="11" name="MSIP_Label_67599526-06ca-49cc-9fa9-5307800a949a_Extended_MSFT_Method">
    <vt:lpwstr>Automatic</vt:lpwstr>
  </property>
  <property fmtid="{D5CDD505-2E9C-101B-9397-08002B2CF9AE}" pid="12" name="Sensitivity">
    <vt:lpwstr>Proprietary</vt:lpwstr>
  </property>
  <property fmtid="{D5CDD505-2E9C-101B-9397-08002B2CF9AE}" pid="13" name="ContentTypeId">
    <vt:lpwstr>0x010100213503E3C66D204E88F82F355A378273</vt:lpwstr>
  </property>
</Properties>
</file>